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tables/table1.xml" ContentType="application/vnd.openxmlformats-officedocument.spreadsheetml.table+xml"/>
  <Override PartName="/xl/customProperty2.bin" ContentType="application/vnd.openxmlformats-officedocument.spreadsheetml.customProperty"/>
  <Override PartName="/xl/tables/table2.xml" ContentType="application/vnd.openxmlformats-officedocument.spreadsheetml.table+xml"/>
  <Override PartName="/xl/customProperty3.bin" ContentType="application/vnd.openxmlformats-officedocument.spreadsheetml.customProperty"/>
  <Override PartName="/xl/tables/table3.xml" ContentType="application/vnd.openxmlformats-officedocument.spreadsheetml.table+xml"/>
  <Override PartName="/xl/customProperty4.bin" ContentType="application/vnd.openxmlformats-officedocument.spreadsheetml.customProperty"/>
  <Override PartName="/xl/tables/table4.xml" ContentType="application/vnd.openxmlformats-officedocument.spreadsheetml.table+xml"/>
  <Override PartName="/xl/customProperty5.bin" ContentType="application/vnd.openxmlformats-officedocument.spreadsheetml.customProperty"/>
  <Override PartName="/xl/tables/table5.xml" ContentType="application/vnd.openxmlformats-officedocument.spreadsheetml.table+xml"/>
  <Override PartName="/xl/customProperty6.bin" ContentType="application/vnd.openxmlformats-officedocument.spreadsheetml.customProperty"/>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customProperty7.bin" ContentType="application/vnd.openxmlformats-officedocument.spreadsheetml.customProperty"/>
  <Override PartName="/xl/customProperty8.bin" ContentType="application/vnd.openxmlformats-officedocument.spreadsheetml.customProperty"/>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slicers/slicer1.xml" ContentType="application/vnd.ms-excel.slicer+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customProperty9.bin" ContentType="application/vnd.openxmlformats-officedocument.spreadsheetml.customProperty"/>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10.bin" ContentType="application/vnd.openxmlformats-officedocument.spreadsheetml.customProperty"/>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votorantimindustrial.sharepoint.com/teams/IndicadoresdeServicioLogsticaLTOTD/Documentos Compartilhados/General/Robot_RPA/00_Plantillas_Robot ( No tocar )/"/>
    </mc:Choice>
  </mc:AlternateContent>
  <xr:revisionPtr revIDLastSave="102" documentId="13_ncr:1_{6DF0C2BD-46F6-4F77-AB7E-6DC68A58A65F}" xr6:coauthVersionLast="47" xr6:coauthVersionMax="47" xr10:uidLastSave="{7762E7F0-1958-4087-A2F0-3E620D2A2261}"/>
  <bookViews>
    <workbookView xWindow="-120" yWindow="-120" windowWidth="29040" windowHeight="15840" activeTab="6" xr2:uid="{94A49DA6-AF75-44BE-8786-5A4A7FE20818}"/>
  </bookViews>
  <sheets>
    <sheet name="Datos" sheetId="1" r:id="rId1"/>
    <sheet name="Hoja1" sheetId="51" state="hidden" r:id="rId2"/>
    <sheet name="Hoja4" sheetId="54" state="hidden" r:id="rId3"/>
    <sheet name="Hoja2" sheetId="58" state="hidden" r:id="rId4"/>
    <sheet name="Hoja5" sheetId="60" state="hidden" r:id="rId5"/>
    <sheet name="Hoja6" sheetId="61" state="hidden" r:id="rId6"/>
    <sheet name="Dashboard" sheetId="43" r:id="rId7"/>
    <sheet name="RESUMEN" sheetId="50" r:id="rId8"/>
    <sheet name="Apoyo" sheetId="29" r:id="rId9"/>
  </sheets>
  <definedNames>
    <definedName name="___thinkcellD2AQAAABAAAAAAAAAAAEASBNYQNW6WCFTMALNLW6VEJL6" localSheetId="7" hidden="1">RESUMEN!$F$83:$H$89</definedName>
    <definedName name="___thinkcellH2AQAAAAAAAAAAAAAAAA7EL22NC36JKMTWLT2BC4KROE6" localSheetId="6" hidden="1">Dashboard!$AH$50:$AM$52</definedName>
    <definedName name="___thinkcellH2AQAAAAAAAAAAAAAAAKYYY5X4HTZXSGRL6XQVLU6FX34" localSheetId="6" hidden="1">Dashboard!$AH$47:$AM$49</definedName>
    <definedName name="___thinkcellH2AQAAAAAAAAAAAAAAANV4FZIVE3KUKFQWUKWLB3ZSS6W" localSheetId="6" hidden="1">Dashboard!$AH$47:$AM$49</definedName>
    <definedName name="___thinkcellJCAQAAABAAAAAAAAAAAANX4Y6QVYJQKEX4CF5AYYWKY4C" localSheetId="7" hidden="1">RESUMEN!$AA$141:$AC$147</definedName>
    <definedName name="___thinkcellJCAQAAABAAAAAAAAAAAEMVCA2RHZOHKLUSKF2ZUZVBXHE" localSheetId="7" hidden="1">RESUMEN!$W$141:$Y$147</definedName>
    <definedName name="___thinkcellZ2EQAAABAAAAAAAAAAAAIU6BPLEHKPCAQD2OF2U7PQQAG" localSheetId="7" hidden="1">RESUMEN!$A$141:$C$148</definedName>
    <definedName name="___thinkcellZ2EQAAABAAAAAAAAAAAB7EUOSYZHCASDV6F24Y7YFWK2M" localSheetId="7" hidden="1">RESUMEN!$F$141:$H$148</definedName>
    <definedName name="___thinkcellZ2EQAAABAAAAAAAAAAAD33VTJWQYE62FXZI5WYXTP4KTK" localSheetId="7" hidden="1">RESUMEN!$R$141:$T$148</definedName>
    <definedName name="___thinkcellZ2EQAAABAAAAAAAAAAAEIKRUHOQGUTCDVD6VXYUUWTQCM" localSheetId="7" hidden="1">RESUMEN!$R$39:$V$47</definedName>
    <definedName name="___thinkcellZ2EQAAABAAAAAAAAAAAEUZVTT5CJ5H2NWRO4WTK46BC2Y" localSheetId="7" hidden="1">RESUMEN!$A$129:$D$136</definedName>
    <definedName name="___thinkcellZ2EQAAABAAAAAAAAAAAHEJLMELVTFP2LWZ4KJJ7TOYPBO" localSheetId="7" hidden="1">RESUMEN!$L$39:$P$47</definedName>
    <definedName name="___thinkcellZ2EQAAABAAAAAAAAAAAMWVBGSAV26ICKVVX7PXMA2YXLG" localSheetId="7" hidden="1">RESUMEN!$R$129:$T$136</definedName>
    <definedName name="___thinkcellZ2EQAAABAAAAAAAAAAAOQHXK77ATR7CMW6O2JHPLM245W" localSheetId="7" hidden="1">RESUMEN!$L$141:$N$148</definedName>
    <definedName name="___thinkcellZ2EQAAABAAAAAAAAAAAP465KRMYTKRSIRZOZQHCBRSYNI" localSheetId="7" hidden="1">RESUMEN!$L$129:$N$136</definedName>
    <definedName name="_xlnm._FilterDatabase" localSheetId="0" hidden="1">Datos!$AP$2:$AU$4</definedName>
    <definedName name="SegmentaciónDeDatos_Alm._Silo_Vidmar">#N/A</definedName>
    <definedName name="SegmentaciónDeDatos_Descr._Material">#N/A</definedName>
    <definedName name="SegmentaciónDeDatos_Día">#N/A</definedName>
    <definedName name="SegmentaciónDeDatos_GP">#N/A</definedName>
    <definedName name="SegmentaciónDeDatos_Grupo_de_precios___Cliente">#N/A</definedName>
    <definedName name="SegmentaciónDeDatos_INSTALACION">#N/A</definedName>
    <definedName name="SegmentaciónDeDatos_Mes">#N/A</definedName>
    <definedName name="SegmentaciónDeDatos_Semana">#N/A</definedName>
  </definedNames>
  <calcPr calcId="191029" iterateDelta="1E-4"/>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 i="43" l="1"/>
  <c r="AC6" i="1"/>
  <c r="AW6" i="1" s="1"/>
  <c r="AD6" i="1"/>
  <c r="AE6" i="1"/>
  <c r="AF6" i="1"/>
  <c r="AG6" i="1"/>
  <c r="AH6" i="1"/>
  <c r="AJ6" i="1"/>
  <c r="AL6" i="1"/>
  <c r="AM6" i="1"/>
  <c r="AO6" i="1"/>
  <c r="AQ6" i="1"/>
  <c r="AV6" i="1"/>
  <c r="AX6" i="1"/>
  <c r="AY6" i="1"/>
  <c r="AZ6" i="1"/>
  <c r="BA6" i="1"/>
  <c r="BB6" i="1"/>
  <c r="C164" i="50"/>
  <c r="E159" i="50"/>
  <c r="C152" i="50"/>
  <c r="N151" i="50"/>
  <c r="C151" i="50"/>
  <c r="F159" i="50" s="1"/>
  <c r="C150" i="50"/>
  <c r="F162" i="50" s="1"/>
  <c r="C149" i="50"/>
  <c r="T148" i="50"/>
  <c r="N148" i="50"/>
  <c r="C148" i="50"/>
  <c r="F164" i="50" s="1"/>
  <c r="AC147" i="50"/>
  <c r="Y147" i="50"/>
  <c r="T147" i="50"/>
  <c r="N147" i="50"/>
  <c r="H147" i="50"/>
  <c r="C147" i="50"/>
  <c r="F161" i="50" s="1"/>
  <c r="AC146" i="50"/>
  <c r="Y146" i="50"/>
  <c r="T146" i="50"/>
  <c r="N146" i="50"/>
  <c r="H146" i="50"/>
  <c r="C146" i="50"/>
  <c r="F157" i="50" s="1"/>
  <c r="AC145" i="50"/>
  <c r="Y145" i="50"/>
  <c r="T145" i="50"/>
  <c r="N145" i="50"/>
  <c r="H145" i="50"/>
  <c r="C145" i="50"/>
  <c r="F158" i="50" s="1"/>
  <c r="AC144" i="50"/>
  <c r="Y144" i="50"/>
  <c r="T144" i="50"/>
  <c r="N144" i="50"/>
  <c r="H144" i="50"/>
  <c r="C144" i="50"/>
  <c r="F163" i="50" s="1"/>
  <c r="AC143" i="50"/>
  <c r="Y143" i="50"/>
  <c r="T143" i="50"/>
  <c r="N143" i="50"/>
  <c r="H143" i="50"/>
  <c r="H148" i="50" s="1"/>
  <c r="C143" i="50"/>
  <c r="F156" i="50" s="1"/>
  <c r="AC142" i="50"/>
  <c r="Y142" i="50"/>
  <c r="T142" i="50"/>
  <c r="N142" i="50"/>
  <c r="H142" i="50"/>
  <c r="C142" i="50"/>
  <c r="F160" i="50" s="1"/>
  <c r="E140" i="50"/>
  <c r="C140" i="50"/>
  <c r="E139" i="50"/>
  <c r="C139" i="50"/>
  <c r="C162" i="50" s="1"/>
  <c r="E138" i="50"/>
  <c r="C138" i="50"/>
  <c r="D138" i="50" s="1"/>
  <c r="D159" i="50" s="1"/>
  <c r="D137" i="50"/>
  <c r="T136" i="50"/>
  <c r="N136" i="50"/>
  <c r="E136" i="50"/>
  <c r="E164" i="50" s="1"/>
  <c r="C136" i="50"/>
  <c r="T135" i="50"/>
  <c r="N135" i="50"/>
  <c r="E135" i="50"/>
  <c r="E161" i="50" s="1"/>
  <c r="C135" i="50"/>
  <c r="C161" i="50" s="1"/>
  <c r="T134" i="50"/>
  <c r="N134" i="50"/>
  <c r="E134" i="50"/>
  <c r="E157" i="50" s="1"/>
  <c r="C134" i="50"/>
  <c r="T133" i="50"/>
  <c r="N133" i="50"/>
  <c r="E133" i="50"/>
  <c r="E158" i="50" s="1"/>
  <c r="C133" i="50"/>
  <c r="C158" i="50" s="1"/>
  <c r="T132" i="50"/>
  <c r="N132" i="50"/>
  <c r="E132" i="50"/>
  <c r="E163" i="50" s="1"/>
  <c r="C132" i="50"/>
  <c r="T131" i="50"/>
  <c r="N131" i="50"/>
  <c r="E131" i="50"/>
  <c r="E156" i="50" s="1"/>
  <c r="C131" i="50"/>
  <c r="C156" i="50" s="1"/>
  <c r="T130" i="50"/>
  <c r="N130" i="50"/>
  <c r="E130" i="50"/>
  <c r="E160" i="50" s="1"/>
  <c r="C130" i="50"/>
  <c r="C160" i="50" s="1"/>
  <c r="N121" i="50"/>
  <c r="N120" i="50"/>
  <c r="T119" i="50"/>
  <c r="N119" i="50"/>
  <c r="N118" i="50"/>
  <c r="N117" i="50"/>
  <c r="N116" i="50"/>
  <c r="N115" i="50"/>
  <c r="N114" i="50"/>
  <c r="C93" i="50"/>
  <c r="C92" i="50"/>
  <c r="C91" i="50"/>
  <c r="C90" i="50"/>
  <c r="C89" i="50"/>
  <c r="H88" i="50"/>
  <c r="C88" i="50"/>
  <c r="H87" i="50"/>
  <c r="C87" i="50"/>
  <c r="H86" i="50"/>
  <c r="C86" i="50"/>
  <c r="H85" i="50"/>
  <c r="C85" i="50"/>
  <c r="H84" i="50"/>
  <c r="H89" i="50" s="1"/>
  <c r="C84" i="50"/>
  <c r="G80" i="50"/>
  <c r="G79" i="50"/>
  <c r="G78" i="50"/>
  <c r="G77" i="50"/>
  <c r="G76" i="50"/>
  <c r="G75" i="50"/>
  <c r="G74" i="50"/>
  <c r="G73" i="50"/>
  <c r="G72" i="50"/>
  <c r="G71" i="50"/>
  <c r="V48" i="50"/>
  <c r="U48" i="50"/>
  <c r="T48" i="50"/>
  <c r="P48" i="50"/>
  <c r="O48" i="50"/>
  <c r="N48" i="50"/>
  <c r="V47" i="50"/>
  <c r="U47" i="50"/>
  <c r="T47" i="50"/>
  <c r="P47" i="50"/>
  <c r="O47" i="50"/>
  <c r="N47" i="50"/>
  <c r="V46" i="50"/>
  <c r="U46" i="50"/>
  <c r="T46" i="50"/>
  <c r="P46" i="50"/>
  <c r="O46" i="50"/>
  <c r="N46" i="50"/>
  <c r="V45" i="50"/>
  <c r="U45" i="50"/>
  <c r="T45" i="50"/>
  <c r="P45" i="50"/>
  <c r="O45" i="50"/>
  <c r="N45" i="50"/>
  <c r="V44" i="50"/>
  <c r="U44" i="50"/>
  <c r="T44" i="50"/>
  <c r="P44" i="50"/>
  <c r="O44" i="50"/>
  <c r="N44" i="50"/>
  <c r="V43" i="50"/>
  <c r="U43" i="50"/>
  <c r="T43" i="50"/>
  <c r="P43" i="50"/>
  <c r="O43" i="50"/>
  <c r="N43" i="50"/>
  <c r="V42" i="50"/>
  <c r="U42" i="50"/>
  <c r="T42" i="50"/>
  <c r="P42" i="50"/>
  <c r="O42" i="50"/>
  <c r="N42" i="50"/>
  <c r="V41" i="50"/>
  <c r="U41" i="50"/>
  <c r="T41" i="50"/>
  <c r="P41" i="50"/>
  <c r="O41" i="50"/>
  <c r="N41" i="50"/>
  <c r="V40" i="50"/>
  <c r="U40" i="50"/>
  <c r="T40" i="50"/>
  <c r="P40" i="50"/>
  <c r="O40" i="50"/>
  <c r="N40" i="50"/>
  <c r="AF169" i="43"/>
  <c r="AF168" i="43"/>
  <c r="AF167" i="43"/>
  <c r="AF166" i="43"/>
  <c r="AF165" i="43"/>
  <c r="AF164" i="43"/>
  <c r="AF163" i="43"/>
  <c r="AF162" i="43"/>
  <c r="AF161" i="43"/>
  <c r="AF160" i="43"/>
  <c r="AF159" i="43"/>
  <c r="AF158" i="43"/>
  <c r="AF157" i="43"/>
  <c r="AF156" i="43"/>
  <c r="AF155" i="43"/>
  <c r="AF154" i="43"/>
  <c r="AF153" i="43"/>
  <c r="AF152" i="43"/>
  <c r="AF151" i="43"/>
  <c r="AF150" i="43"/>
  <c r="Q107" i="43"/>
  <c r="N107" i="43"/>
  <c r="L107" i="43"/>
  <c r="K107" i="43"/>
  <c r="J107" i="43"/>
  <c r="Q106" i="43"/>
  <c r="N106" i="43"/>
  <c r="L106" i="43"/>
  <c r="K106" i="43"/>
  <c r="J106" i="43"/>
  <c r="Q105" i="43"/>
  <c r="N105" i="43"/>
  <c r="L105" i="43"/>
  <c r="K105" i="43"/>
  <c r="J105" i="43"/>
  <c r="Q104" i="43"/>
  <c r="N104" i="43"/>
  <c r="L104" i="43"/>
  <c r="K104" i="43"/>
  <c r="J104" i="43"/>
  <c r="Q103" i="43"/>
  <c r="N103" i="43"/>
  <c r="L103" i="43"/>
  <c r="K103" i="43"/>
  <c r="J103" i="43"/>
  <c r="Q102" i="43"/>
  <c r="N102" i="43"/>
  <c r="L102" i="43"/>
  <c r="K102" i="43"/>
  <c r="J102" i="43"/>
  <c r="Q101" i="43"/>
  <c r="N101" i="43"/>
  <c r="L101" i="43"/>
  <c r="K101" i="43"/>
  <c r="J101" i="43"/>
  <c r="Q100" i="43"/>
  <c r="N100" i="43"/>
  <c r="L100" i="43"/>
  <c r="K100" i="43"/>
  <c r="J100" i="43"/>
  <c r="Q99" i="43"/>
  <c r="N99" i="43"/>
  <c r="L99" i="43"/>
  <c r="K99" i="43"/>
  <c r="J99" i="43"/>
  <c r="Q98" i="43"/>
  <c r="N98" i="43"/>
  <c r="L98" i="43"/>
  <c r="K98" i="43"/>
  <c r="J98" i="43"/>
  <c r="Q97" i="43"/>
  <c r="N97" i="43"/>
  <c r="L97" i="43"/>
  <c r="K97" i="43"/>
  <c r="J97" i="43"/>
  <c r="Q96" i="43"/>
  <c r="N96" i="43"/>
  <c r="L96" i="43"/>
  <c r="K96" i="43"/>
  <c r="J96" i="43"/>
  <c r="Q95" i="43"/>
  <c r="N95" i="43"/>
  <c r="L95" i="43"/>
  <c r="K95" i="43"/>
  <c r="J95" i="43"/>
  <c r="Q94" i="43"/>
  <c r="N94" i="43"/>
  <c r="L94" i="43"/>
  <c r="K94" i="43"/>
  <c r="J94" i="43"/>
  <c r="Q93" i="43"/>
  <c r="N93" i="43"/>
  <c r="L93" i="43"/>
  <c r="K93" i="43"/>
  <c r="J93" i="43"/>
  <c r="Q92" i="43"/>
  <c r="N92" i="43"/>
  <c r="L92" i="43"/>
  <c r="K92" i="43"/>
  <c r="J92" i="43"/>
  <c r="Q91" i="43"/>
  <c r="N91" i="43"/>
  <c r="L91" i="43"/>
  <c r="K91" i="43"/>
  <c r="J91" i="43"/>
  <c r="Q90" i="43"/>
  <c r="N90" i="43"/>
  <c r="L90" i="43"/>
  <c r="K90" i="43"/>
  <c r="J90" i="43"/>
  <c r="Q89" i="43"/>
  <c r="N89" i="43"/>
  <c r="L89" i="43"/>
  <c r="K89" i="43"/>
  <c r="J89" i="43"/>
  <c r="Q88" i="43"/>
  <c r="N88" i="43"/>
  <c r="L88" i="43"/>
  <c r="K88" i="43"/>
  <c r="J88" i="43"/>
  <c r="Q87" i="43"/>
  <c r="N87" i="43"/>
  <c r="L87" i="43"/>
  <c r="K87" i="43"/>
  <c r="J87" i="43"/>
  <c r="Q79" i="43"/>
  <c r="N79" i="43"/>
  <c r="M79" i="43"/>
  <c r="L79" i="43"/>
  <c r="F79" i="43"/>
  <c r="Q78" i="43"/>
  <c r="N78" i="43"/>
  <c r="M78" i="43"/>
  <c r="L78" i="43"/>
  <c r="F78" i="43"/>
  <c r="F77" i="43"/>
  <c r="F76" i="43"/>
  <c r="F75" i="43"/>
  <c r="Q74" i="43"/>
  <c r="N74" i="43"/>
  <c r="M74" i="43"/>
  <c r="L74" i="43"/>
  <c r="F74" i="43"/>
  <c r="F73" i="43"/>
  <c r="F72" i="43"/>
  <c r="F71" i="43"/>
  <c r="F70" i="43"/>
  <c r="F69" i="43"/>
  <c r="F68" i="43"/>
  <c r="F67" i="43"/>
  <c r="F66" i="43"/>
  <c r="F65" i="43"/>
  <c r="F64" i="43"/>
  <c r="Q64" i="43" s="1"/>
  <c r="F63" i="43"/>
  <c r="L63" i="43" s="1"/>
  <c r="F62" i="43"/>
  <c r="Q62" i="43" s="1"/>
  <c r="F61" i="43"/>
  <c r="N61" i="43" s="1"/>
  <c r="F60" i="43"/>
  <c r="Q60" i="43" s="1"/>
  <c r="F59" i="43"/>
  <c r="Q59" i="43" s="1"/>
  <c r="F58" i="43"/>
  <c r="Q58" i="43" s="1"/>
  <c r="F57" i="43"/>
  <c r="Q57" i="43" s="1"/>
  <c r="F56" i="43"/>
  <c r="N56" i="43" s="1"/>
  <c r="AP40" i="43"/>
  <c r="BL36" i="43"/>
  <c r="AV24" i="43"/>
  <c r="AV23" i="43"/>
  <c r="AP23" i="43"/>
  <c r="AK23" i="43"/>
  <c r="AV22" i="43"/>
  <c r="AV19" i="43"/>
  <c r="P16" i="43"/>
  <c r="L16" i="43"/>
  <c r="P15" i="43"/>
  <c r="L15" i="43"/>
  <c r="P14" i="43"/>
  <c r="BD12" i="43"/>
  <c r="BC12" i="43"/>
  <c r="BB12" i="43"/>
  <c r="BG11" i="43"/>
  <c r="BD11" i="43"/>
  <c r="BC11" i="43"/>
  <c r="BB11" i="43"/>
  <c r="BG10" i="43"/>
  <c r="BD10" i="43"/>
  <c r="BC10" i="43"/>
  <c r="BB10" i="43"/>
  <c r="T10" i="43"/>
  <c r="BG9" i="43"/>
  <c r="BD9" i="43"/>
  <c r="BC9" i="43"/>
  <c r="BB9" i="43"/>
  <c r="BG8" i="43"/>
  <c r="BD8" i="43"/>
  <c r="BC8" i="43"/>
  <c r="BB8" i="43"/>
  <c r="BG7" i="43"/>
  <c r="BD7" i="43"/>
  <c r="BC7" i="43"/>
  <c r="BB7" i="43"/>
  <c r="BG6" i="43"/>
  <c r="BD6" i="43"/>
  <c r="BC6" i="43"/>
  <c r="BB6" i="43"/>
  <c r="AD6" i="43"/>
  <c r="BG5" i="43"/>
  <c r="BD5" i="43"/>
  <c r="BC5" i="43"/>
  <c r="BB5" i="43"/>
  <c r="AD5" i="43"/>
  <c r="BG4" i="43"/>
  <c r="BD4" i="43"/>
  <c r="BC4" i="43"/>
  <c r="BB4" i="43"/>
  <c r="BG3" i="43"/>
  <c r="BD3" i="43"/>
  <c r="BC3" i="43"/>
  <c r="BB3" i="43"/>
  <c r="C1" i="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T27" i="43"/>
  <c r="L26" i="43"/>
  <c r="T14" i="43"/>
  <c r="P20" i="43"/>
  <c r="T15" i="43"/>
  <c r="AK40" i="43"/>
  <c r="T16" i="43"/>
  <c r="P21" i="43"/>
  <c r="T21" i="43"/>
  <c r="T20" i="43"/>
  <c r="AK39" i="43"/>
  <c r="T26" i="43"/>
  <c r="V15" i="43"/>
  <c r="P26" i="43"/>
  <c r="V16" i="43"/>
  <c r="V14" i="43"/>
  <c r="V20" i="43"/>
  <c r="P27" i="43"/>
  <c r="V21" i="43"/>
  <c r="L27" i="43"/>
  <c r="L20" i="43"/>
  <c r="L21" i="43"/>
  <c r="AP6" i="1" l="1"/>
  <c r="AI6" i="1"/>
  <c r="AN6" i="1" s="1"/>
  <c r="AK6" i="1" s="1"/>
  <c r="L64" i="43"/>
  <c r="M64" i="43"/>
  <c r="N64" i="43"/>
  <c r="Q63" i="43"/>
  <c r="M63" i="43"/>
  <c r="N63" i="43"/>
  <c r="L62" i="43"/>
  <c r="M62" i="43"/>
  <c r="N62" i="43"/>
  <c r="L58" i="43"/>
  <c r="L108" i="43"/>
  <c r="J108" i="43"/>
  <c r="L60" i="43"/>
  <c r="T12" i="43"/>
  <c r="T18" i="43" s="1"/>
  <c r="T24" i="43" s="1"/>
  <c r="AD4" i="43"/>
  <c r="AD3" i="43" s="1"/>
  <c r="R36" i="43" s="1"/>
  <c r="S16" i="43"/>
  <c r="S15" i="43"/>
  <c r="AR6" i="1"/>
  <c r="AS6" i="1"/>
  <c r="R14" i="43"/>
  <c r="R15" i="43"/>
  <c r="D133" i="50"/>
  <c r="D158" i="50" s="1"/>
  <c r="D134" i="50"/>
  <c r="D157" i="50" s="1"/>
  <c r="S14" i="43"/>
  <c r="Q61" i="43"/>
  <c r="R16" i="43"/>
  <c r="Q56" i="43"/>
  <c r="N58" i="43"/>
  <c r="M60" i="43"/>
  <c r="M61" i="43"/>
  <c r="K108" i="43"/>
  <c r="D132" i="50"/>
  <c r="D163" i="50" s="1"/>
  <c r="D135" i="50"/>
  <c r="D161" i="50" s="1"/>
  <c r="D136" i="50"/>
  <c r="D164" i="50" s="1"/>
  <c r="D139" i="50"/>
  <c r="D162" i="50" s="1"/>
  <c r="C159" i="50"/>
  <c r="Y14" i="43"/>
  <c r="S20" i="43"/>
  <c r="R20" i="43"/>
  <c r="S26" i="43"/>
  <c r="R26" i="43"/>
  <c r="X15" i="43"/>
  <c r="S21" i="43"/>
  <c r="R21" i="43"/>
  <c r="S27" i="43"/>
  <c r="R27" i="43"/>
  <c r="X16" i="43"/>
  <c r="L57" i="43"/>
  <c r="M57" i="43"/>
  <c r="N60" i="43"/>
  <c r="N57" i="43"/>
  <c r="L61" i="43"/>
  <c r="M58" i="43"/>
  <c r="L59" i="43"/>
  <c r="L56" i="43"/>
  <c r="M59" i="43"/>
  <c r="M56" i="43"/>
  <c r="N59" i="43"/>
  <c r="E162" i="50"/>
  <c r="D131" i="50"/>
  <c r="D156" i="50" s="1"/>
  <c r="D140" i="50"/>
  <c r="C157" i="50"/>
  <c r="D130" i="50"/>
  <c r="D160" i="50" s="1"/>
  <c r="C163" i="50"/>
  <c r="R112" i="43" l="1"/>
  <c r="P112" i="43" s="1"/>
  <c r="N112" i="43" s="1"/>
  <c r="L112" i="43" s="1"/>
  <c r="J112" i="43" s="1"/>
  <c r="H112" i="43" s="1"/>
  <c r="F112" i="43" s="1"/>
  <c r="AM47" i="43"/>
  <c r="P36" i="43"/>
  <c r="S111" i="43"/>
  <c r="R115" i="43" s="1"/>
  <c r="S35" i="43"/>
  <c r="R43" i="43" l="1"/>
  <c r="S45" i="43"/>
  <c r="S49" i="43"/>
  <c r="R45" i="43"/>
  <c r="R49" i="43"/>
  <c r="R47" i="43"/>
  <c r="S41" i="43"/>
  <c r="R41" i="43"/>
  <c r="R39" i="43"/>
  <c r="S117" i="43"/>
  <c r="R117" i="43"/>
  <c r="N36" i="43"/>
  <c r="Q111" i="43"/>
  <c r="Q35" i="43"/>
  <c r="AL47" i="43"/>
  <c r="AM50" i="43"/>
  <c r="AM45" i="43" l="1"/>
  <c r="AL50" i="43"/>
  <c r="AK47" i="43"/>
  <c r="P43" i="43"/>
  <c r="Q45" i="43"/>
  <c r="Q49" i="43"/>
  <c r="P45" i="43"/>
  <c r="P49" i="43"/>
  <c r="P47" i="43"/>
  <c r="Q41" i="43"/>
  <c r="P39" i="43"/>
  <c r="P41" i="43"/>
  <c r="Q117" i="43"/>
  <c r="P117" i="43"/>
  <c r="P115" i="43"/>
  <c r="L36" i="43"/>
  <c r="O111" i="43"/>
  <c r="O35" i="43"/>
  <c r="AM52" i="43"/>
  <c r="O117" i="43" l="1"/>
  <c r="N117" i="43"/>
  <c r="N115" i="43"/>
  <c r="J36" i="43"/>
  <c r="M111" i="43"/>
  <c r="M35" i="43"/>
  <c r="AJ47" i="43"/>
  <c r="AL45" i="43"/>
  <c r="AK50" i="43"/>
  <c r="N43" i="43"/>
  <c r="O45" i="43"/>
  <c r="O49" i="43"/>
  <c r="N45" i="43"/>
  <c r="N49" i="43"/>
  <c r="N47" i="43"/>
  <c r="N39" i="43"/>
  <c r="O41" i="43"/>
  <c r="N41" i="43"/>
  <c r="AL52" i="43"/>
  <c r="H36" i="43" l="1"/>
  <c r="K111" i="43"/>
  <c r="K35" i="43"/>
  <c r="M117" i="43"/>
  <c r="L117" i="43"/>
  <c r="L115" i="43"/>
  <c r="M41" i="43"/>
  <c r="L41" i="43"/>
  <c r="L43" i="43"/>
  <c r="M45" i="43"/>
  <c r="M49" i="43"/>
  <c r="L47" i="43"/>
  <c r="L45" i="43"/>
  <c r="L49" i="43"/>
  <c r="L39" i="43"/>
  <c r="AK45" i="43"/>
  <c r="AJ50" i="43"/>
  <c r="AI47" i="43"/>
  <c r="AK52" i="43"/>
  <c r="AI50" i="43" l="1"/>
  <c r="AI45" i="43" s="1"/>
  <c r="AJ45" i="43"/>
  <c r="J115" i="43"/>
  <c r="K117" i="43"/>
  <c r="J117" i="43"/>
  <c r="K41" i="43"/>
  <c r="J41" i="43"/>
  <c r="J43" i="43"/>
  <c r="J47" i="43"/>
  <c r="K45" i="43"/>
  <c r="K49" i="43"/>
  <c r="J45" i="43"/>
  <c r="J49" i="43"/>
  <c r="J39" i="43"/>
  <c r="F36" i="43"/>
  <c r="I111" i="43"/>
  <c r="I35" i="43"/>
  <c r="AI52" i="43"/>
  <c r="AJ52" i="43"/>
  <c r="AI49" i="43" l="1"/>
  <c r="AO51" i="43"/>
  <c r="AO50" i="43"/>
  <c r="I49" i="43"/>
  <c r="H45" i="43"/>
  <c r="H39" i="43"/>
  <c r="H49" i="43"/>
  <c r="I41" i="43"/>
  <c r="H41" i="43"/>
  <c r="H43" i="43"/>
  <c r="H47" i="43"/>
  <c r="I45" i="43"/>
  <c r="G111" i="43"/>
  <c r="G35" i="43"/>
  <c r="AM49" i="43"/>
  <c r="AL49" i="43"/>
  <c r="AK49" i="43"/>
  <c r="AJ49" i="43"/>
  <c r="H115" i="43"/>
  <c r="I117" i="43"/>
  <c r="H117" i="43"/>
  <c r="F115" i="43" l="1"/>
  <c r="G117" i="43"/>
  <c r="F117" i="43"/>
  <c r="G45" i="43"/>
  <c r="F39" i="43"/>
  <c r="G49" i="43"/>
  <c r="F45" i="43"/>
  <c r="F49" i="43"/>
  <c r="G41" i="43"/>
  <c r="F41" i="43"/>
  <c r="F43" i="43"/>
  <c r="F47" i="43"/>
</calcChain>
</file>

<file path=xl/sharedStrings.xml><?xml version="1.0" encoding="utf-8"?>
<sst xmlns="http://schemas.openxmlformats.org/spreadsheetml/2006/main" count="2396" uniqueCount="416">
  <si>
    <t>Reclamado IT</t>
  </si>
  <si>
    <t>A</t>
  </si>
  <si>
    <t>Registro TOTEM</t>
  </si>
  <si>
    <t>Pedido + Tara</t>
  </si>
  <si>
    <t>Impresión Albaran</t>
  </si>
  <si>
    <t>B</t>
  </si>
  <si>
    <t>Estatus 1/2</t>
  </si>
  <si>
    <t>Estatus 3</t>
  </si>
  <si>
    <t>Estatus 4</t>
  </si>
  <si>
    <t>22-</t>
  </si>
  <si>
    <t>C</t>
  </si>
  <si>
    <t>Ce.</t>
  </si>
  <si>
    <t>Transacción Vidmar</t>
  </si>
  <si>
    <t>Pos.</t>
  </si>
  <si>
    <t>Matricula Vehículo</t>
  </si>
  <si>
    <t>2ª Matrícula</t>
  </si>
  <si>
    <t>Fecha de Albaran</t>
  </si>
  <si>
    <t>Ce.2</t>
  </si>
  <si>
    <t>Material</t>
  </si>
  <si>
    <t>Descr. Material</t>
  </si>
  <si>
    <t>Alm.</t>
  </si>
  <si>
    <t>Alm./Silo Vidmar</t>
  </si>
  <si>
    <t>Silo/Alm.Dstno.</t>
  </si>
  <si>
    <t>Fecha Entrada</t>
  </si>
  <si>
    <t>Registro Totem</t>
  </si>
  <si>
    <t>Fecha carga</t>
  </si>
  <si>
    <t>Asignación Pedido</t>
  </si>
  <si>
    <t>Fecha salida</t>
  </si>
  <si>
    <t>Báscula Salida</t>
  </si>
  <si>
    <t>Lugar de destino</t>
  </si>
  <si>
    <t>Creado por</t>
  </si>
  <si>
    <t>Entrega</t>
  </si>
  <si>
    <t>Incoterm</t>
  </si>
  <si>
    <t>Tiempo acumulado</t>
  </si>
  <si>
    <t>Tiempo de carga</t>
  </si>
  <si>
    <t>Tiempo de espera</t>
  </si>
  <si>
    <t>Descr. Grupo de Carga</t>
  </si>
  <si>
    <t>GrTran</t>
  </si>
  <si>
    <t>Grupo de precios - Cliente</t>
  </si>
  <si>
    <t>LTD</t>
  </si>
  <si>
    <t>Salida - Carga</t>
  </si>
  <si>
    <t>Hora</t>
  </si>
  <si>
    <t>Día</t>
  </si>
  <si>
    <t>Semana</t>
  </si>
  <si>
    <t>GP</t>
  </si>
  <si>
    <t>Check Hora -</t>
  </si>
  <si>
    <t>Check Hora +</t>
  </si>
  <si>
    <t>Check Hora</t>
  </si>
  <si>
    <t>tipo granel</t>
  </si>
  <si>
    <t>Mes</t>
  </si>
  <si>
    <t>Check hora2</t>
  </si>
  <si>
    <t>INSTALACION</t>
  </si>
  <si>
    <t>Magnitud</t>
  </si>
  <si>
    <t>Espera</t>
  </si>
  <si>
    <t>Espera corregido</t>
  </si>
  <si>
    <t>Check Carga</t>
  </si>
  <si>
    <t>hora E</t>
  </si>
  <si>
    <t>Hora S</t>
  </si>
  <si>
    <t>Int. Time</t>
  </si>
  <si>
    <t>Ext Time</t>
  </si>
  <si>
    <t>dia</t>
  </si>
  <si>
    <t>0</t>
  </si>
  <si>
    <t>min LTD</t>
  </si>
  <si>
    <t>hora salida</t>
  </si>
  <si>
    <t>Nivel Servicio LT</t>
  </si>
  <si>
    <t>CCAL</t>
  </si>
  <si>
    <t>ER0345BCV</t>
  </si>
  <si>
    <t>E1107JKL</t>
  </si>
  <si>
    <t>CSHU</t>
  </si>
  <si>
    <t>CLINKER ALCONERA</t>
  </si>
  <si>
    <t>PA</t>
  </si>
  <si>
    <t>S6</t>
  </si>
  <si>
    <t>RFCPI</t>
  </si>
  <si>
    <t>FBO</t>
  </si>
  <si>
    <t>Granel</t>
  </si>
  <si>
    <t>E001</t>
  </si>
  <si>
    <t>CP</t>
  </si>
  <si>
    <t>CEM II/A-L 42,5 R ALCONERA GRANEL</t>
  </si>
  <si>
    <t>CE</t>
  </si>
  <si>
    <t>CEM I 52,5 R ALCONERA GRANEL</t>
  </si>
  <si>
    <t>EXW</t>
  </si>
  <si>
    <t>CEM II/B-M (P-L) 42,5R  ALCONERA GRANEL</t>
  </si>
  <si>
    <t>CEM II/B-L 32,5N ALCONERA GRANEL</t>
  </si>
  <si>
    <t>CEM II/B-L 32,5 N S/25 KG PALET</t>
  </si>
  <si>
    <t>Ensacado</t>
  </si>
  <si>
    <t>E002</t>
  </si>
  <si>
    <t>CEM II/B-L 32,5 N S/25 KG PAL _ MATTERIA</t>
  </si>
  <si>
    <t>CEM II/A-L 42,5 R (BLANCO) SACO 25 KGS</t>
  </si>
  <si>
    <t>CEM II/B-L 32,5 N S/25 KG PAL _ OBRAMAT</t>
  </si>
  <si>
    <t>CEM II/B-L 32,5 N S/25 KG PAL _ TAVCIM</t>
  </si>
  <si>
    <t>CEM II/B-L 32,5 N S/25 KG PAL _ BALBOA</t>
  </si>
  <si>
    <t>CCTF</t>
  </si>
  <si>
    <t>CEM IV/A (P) 42,5 R</t>
  </si>
  <si>
    <t>S1D</t>
  </si>
  <si>
    <t>ER6670BBL</t>
  </si>
  <si>
    <t>E8727HJH</t>
  </si>
  <si>
    <t>S2D</t>
  </si>
  <si>
    <t>ER8173BDN</t>
  </si>
  <si>
    <t>E5866LGS</t>
  </si>
  <si>
    <t>CEM IV/B (P) 32,5 N-SR envasado</t>
  </si>
  <si>
    <t>CEM I  52,5 N</t>
  </si>
  <si>
    <t>ER6669BBL</t>
  </si>
  <si>
    <t>E4911KHZ</t>
  </si>
  <si>
    <t>ETF02294R</t>
  </si>
  <si>
    <t>E0184KJL</t>
  </si>
  <si>
    <t>ER0623BBL</t>
  </si>
  <si>
    <t>E9819MMR</t>
  </si>
  <si>
    <t>IV/A (P) 42,5 R/MR envasado</t>
  </si>
  <si>
    <t>AGONZALEZH1</t>
  </si>
  <si>
    <t>E_JPEREZ1</t>
  </si>
  <si>
    <t>ER8437BBF</t>
  </si>
  <si>
    <t>E8087HNJ</t>
  </si>
  <si>
    <t>IV/A (P) 42,5 R/MR</t>
  </si>
  <si>
    <t>E6642HNW</t>
  </si>
  <si>
    <t>E4696FTM</t>
  </si>
  <si>
    <t>E4760MCV</t>
  </si>
  <si>
    <t>CCRÑ</t>
  </si>
  <si>
    <t>CEM II/A-M (V-L) 42,5 R  GRANEL</t>
  </si>
  <si>
    <t>CEM I 52.5 R  GRANEL</t>
  </si>
  <si>
    <t>CEM II/B-M (V-L) 42,5 R FAR.71 SAC.</t>
  </si>
  <si>
    <t>CEM II/B-M (V-L) 32,5 N FARDO 71 SACOS</t>
  </si>
  <si>
    <t>CEM II/B-M (V-L) 32,5 N SACO DE 25KG</t>
  </si>
  <si>
    <t>CTOR</t>
  </si>
  <si>
    <t>CLINKER</t>
  </si>
  <si>
    <t>BL I 52,5 R  blanco envasado</t>
  </si>
  <si>
    <t>ER0132BBR</t>
  </si>
  <si>
    <t>LOS REALEJOS</t>
  </si>
  <si>
    <t>BL II/B-LL 42,5R en sacos de 25 kg</t>
  </si>
  <si>
    <t>ER0260BCH</t>
  </si>
  <si>
    <t>E1160JXP</t>
  </si>
  <si>
    <t>CEM IV/B (P) 32,5 N-SR</t>
  </si>
  <si>
    <t>S1H</t>
  </si>
  <si>
    <t>EN LA ESPERANZA</t>
  </si>
  <si>
    <t>LAS ZOCAS</t>
  </si>
  <si>
    <t>ENA3002R</t>
  </si>
  <si>
    <t>CORE</t>
  </si>
  <si>
    <t>COUR</t>
  </si>
  <si>
    <t>CEM I 52.5 R  GRANEL (B.A)</t>
  </si>
  <si>
    <t>CEM IV/A(V) 42,5 R-SR  GRANEL</t>
  </si>
  <si>
    <t>CEM I 52,5 N-SR 5  FARDO 71 SACOS</t>
  </si>
  <si>
    <t>CPRR</t>
  </si>
  <si>
    <t>CALIZA INDUSTRIAL      GRANEL</t>
  </si>
  <si>
    <t>FILLER 0/200 µM GRANEL</t>
  </si>
  <si>
    <t>CALIZA AGRICOLA          GRANEL</t>
  </si>
  <si>
    <t>FILLER 0/63 GRANEL</t>
  </si>
  <si>
    <t>CARBONATO CÁLCICO GRANEL</t>
  </si>
  <si>
    <t>CALIZA MAGNESIANA        GRANEL</t>
  </si>
  <si>
    <t>CSBB</t>
  </si>
  <si>
    <t>CSMA</t>
  </si>
  <si>
    <t>Cenizas Volantes Secas</t>
  </si>
  <si>
    <t>CSCB</t>
  </si>
  <si>
    <t>CEM II/A-M (P-L) 42,5 R GRANEL</t>
  </si>
  <si>
    <t>CEM I 42,5 R-SR 5 GRANEL</t>
  </si>
  <si>
    <t>CEM II/B-L 32,5 N S/25 KG COSMOS</t>
  </si>
  <si>
    <t>CEM IV/A(V) 42,5 R  GRANEL</t>
  </si>
  <si>
    <t>CEM II/A-L 42,5 R CORDOBA Granel</t>
  </si>
  <si>
    <t>CLINKER NORMAL</t>
  </si>
  <si>
    <t>CEM I 52,5 R  GRANEL</t>
  </si>
  <si>
    <t>CEM I 42,5 R-SR 5 S/25 KG COSMOS</t>
  </si>
  <si>
    <t>CEM I 42,5 R  Granel</t>
  </si>
  <si>
    <t>CEM I 52,5 R-SR 5 GRANEL</t>
  </si>
  <si>
    <t>CEM II/B-L 32,5 N  PUMA PALET 64 SACOS</t>
  </si>
  <si>
    <t>CSGR</t>
  </si>
  <si>
    <t>CEM II/B-L 32,5 N  GRANEL</t>
  </si>
  <si>
    <t>CSNB</t>
  </si>
  <si>
    <t>CEM II/A-L 42,5R NIEBLA</t>
  </si>
  <si>
    <t>CEM II/B-L 32,5N NIEBLA GRANEL</t>
  </si>
  <si>
    <t>CEM II/B-L 32,5N  NIEBLA S/25 PAL 32 SAC</t>
  </si>
  <si>
    <t>CEM I 52,5 N-SR 5 PLT/PLST S/25KG</t>
  </si>
  <si>
    <t>CEM I 52,5 N-SR 5</t>
  </si>
  <si>
    <t>CEM II/B-L 32,5N  NIEBLA S/25 PAL 64 SAC</t>
  </si>
  <si>
    <t>CEM II/A-L 42,5R (af) Granel</t>
  </si>
  <si>
    <t>CSPM</t>
  </si>
  <si>
    <t>CLINKER  NIEBLA</t>
  </si>
  <si>
    <t>CEM I 52,5 N-SR 5 GRANEL Toral</t>
  </si>
  <si>
    <t>CEM II/A-V 52,5 R Toral Granel</t>
  </si>
  <si>
    <t>CEM II/B-M (V-L) 32,5 N  PLT/PLST 64 SAC</t>
  </si>
  <si>
    <t>CEM II/B-M (V-L) 32,5 N GRANEL</t>
  </si>
  <si>
    <t>CEM II/B-M (V-L) 32,5 N FAR.BIGMAT 71 SC</t>
  </si>
  <si>
    <t>CSUS</t>
  </si>
  <si>
    <t>CVIL</t>
  </si>
  <si>
    <t>CTTC</t>
  </si>
  <si>
    <t>CEM IV/B (P) 32,5 N-SR Cráter</t>
  </si>
  <si>
    <t>POLIGONO</t>
  </si>
  <si>
    <t>IV/A (P) 42,5 R/MR Oceano</t>
  </si>
  <si>
    <t>2024006719</t>
  </si>
  <si>
    <t>10</t>
  </si>
  <si>
    <t/>
  </si>
  <si>
    <t>2693</t>
  </si>
  <si>
    <t>507095710</t>
  </si>
  <si>
    <t>01:10:59</t>
  </si>
  <si>
    <t>00:06:19</t>
  </si>
  <si>
    <t>01:04:40</t>
  </si>
  <si>
    <t>OK</t>
  </si>
  <si>
    <t>M. TENERIFE</t>
  </si>
  <si>
    <t>No</t>
  </si>
  <si>
    <t>2024009301</t>
  </si>
  <si>
    <t>3208</t>
  </si>
  <si>
    <t>507097343</t>
  </si>
  <si>
    <t>00:16:16</t>
  </si>
  <si>
    <t>00:15:21</t>
  </si>
  <si>
    <t>00:00:55</t>
  </si>
  <si>
    <t>Si</t>
  </si>
  <si>
    <t>2024009304</t>
  </si>
  <si>
    <t>507097342</t>
  </si>
  <si>
    <t>15:27:47</t>
  </si>
  <si>
    <t>07:44:11</t>
  </si>
  <si>
    <t>07:43:36</t>
  </si>
  <si>
    <t>KO</t>
  </si>
  <si>
    <t>2024009303</t>
  </si>
  <si>
    <t>507097341</t>
  </si>
  <si>
    <t>00:02:34</t>
  </si>
  <si>
    <t>00:01:48</t>
  </si>
  <si>
    <t>00:00:46</t>
  </si>
  <si>
    <t>2024009299</t>
  </si>
  <si>
    <t>507097340</t>
  </si>
  <si>
    <t>00:13:13</t>
  </si>
  <si>
    <t>00:01:39</t>
  </si>
  <si>
    <t>00:11:34</t>
  </si>
  <si>
    <t>ER8433BBF</t>
  </si>
  <si>
    <t>3126</t>
  </si>
  <si>
    <t>7004136559</t>
  </si>
  <si>
    <t>00:10:32</t>
  </si>
  <si>
    <t>00:03:50</t>
  </si>
  <si>
    <t>00:06:42</t>
  </si>
  <si>
    <t>2024009854</t>
  </si>
  <si>
    <t>3207</t>
  </si>
  <si>
    <t>507097721</t>
  </si>
  <si>
    <t>03:55:11</t>
  </si>
  <si>
    <t>02:55:02</t>
  </si>
  <si>
    <t>01:00:09</t>
  </si>
  <si>
    <t>2024009848</t>
  </si>
  <si>
    <t>507097708</t>
  </si>
  <si>
    <t>00:36:02</t>
  </si>
  <si>
    <t>00:35:48</t>
  </si>
  <si>
    <t>00:00:14</t>
  </si>
  <si>
    <t>2024009845</t>
  </si>
  <si>
    <t>507097705</t>
  </si>
  <si>
    <t>00:18:30</t>
  </si>
  <si>
    <t>00:17:55</t>
  </si>
  <si>
    <t>00:00:35</t>
  </si>
  <si>
    <t>2024010525</t>
  </si>
  <si>
    <t>3145</t>
  </si>
  <si>
    <t>SSERAFIN</t>
  </si>
  <si>
    <t>7004137165</t>
  </si>
  <si>
    <t>12:28:13</t>
  </si>
  <si>
    <t>05:43:40</t>
  </si>
  <si>
    <t>06:44:33</t>
  </si>
  <si>
    <t>2024010526</t>
  </si>
  <si>
    <t>CALETA DE ARMEÑIME ADEJE</t>
  </si>
  <si>
    <t>507098195</t>
  </si>
  <si>
    <t>04:34:31</t>
  </si>
  <si>
    <t>01:29:52</t>
  </si>
  <si>
    <t>03:04:39</t>
  </si>
  <si>
    <t>2024010519</t>
  </si>
  <si>
    <t>507098189</t>
  </si>
  <si>
    <t>04:33:35</t>
  </si>
  <si>
    <t>01:30:54</t>
  </si>
  <si>
    <t>03:02:41</t>
  </si>
  <si>
    <t>2024010527</t>
  </si>
  <si>
    <t>507098194</t>
  </si>
  <si>
    <t>06:44:54</t>
  </si>
  <si>
    <t>02:45:20</t>
  </si>
  <si>
    <t>03:59:34</t>
  </si>
  <si>
    <t>Service level</t>
  </si>
  <si>
    <t>50 min</t>
  </si>
  <si>
    <t>Instalación</t>
  </si>
  <si>
    <t>Acu</t>
  </si>
  <si>
    <t>Granel min</t>
  </si>
  <si>
    <t>Ensacado min</t>
  </si>
  <si>
    <t>Acumulado min</t>
  </si>
  <si>
    <t>Promedio</t>
  </si>
  <si>
    <t>Mayo</t>
  </si>
  <si>
    <t>45 min</t>
  </si>
  <si>
    <t>F. CORDOBA</t>
  </si>
  <si>
    <t>40 min</t>
  </si>
  <si>
    <t>F. MALAGA</t>
  </si>
  <si>
    <t>F. NIEBLA</t>
  </si>
  <si>
    <t>F. OURAL</t>
  </si>
  <si>
    <t>F. TORAL</t>
  </si>
  <si>
    <t>LT Mes</t>
  </si>
  <si>
    <t>Hola</t>
  </si>
  <si>
    <t>PUNTOS NORTE</t>
  </si>
  <si>
    <t>PUNTOS SUR</t>
  </si>
  <si>
    <t>F. ALCONERA</t>
  </si>
  <si>
    <t>TIEMPOS MEDIOS LT</t>
  </si>
  <si>
    <t>Total General</t>
  </si>
  <si>
    <t>TIPO</t>
  </si>
  <si>
    <t>AC. Mes Actual</t>
  </si>
  <si>
    <t>DIA</t>
  </si>
  <si>
    <t>TOTAL</t>
  </si>
  <si>
    <t>Service Level  %</t>
  </si>
  <si>
    <t>GRANEL</t>
  </si>
  <si>
    <t>Promedio de LTD</t>
  </si>
  <si>
    <t>Cuenta de LTD</t>
  </si>
  <si>
    <t>ENSACADO</t>
  </si>
  <si>
    <t>Total general</t>
  </si>
  <si>
    <t>% CLIENTES QUE CARGAN ANTES DE 45 MINUTOS</t>
  </si>
  <si>
    <t>Service Level Total %</t>
  </si>
  <si>
    <t>Cargas Total</t>
  </si>
  <si>
    <t>LT Dia</t>
  </si>
  <si>
    <t>% DE CAMIONES (CLIENTES + TRANSPORTISTAS) QUE CARGAN ANTES DE 45 MINUTOS</t>
  </si>
  <si>
    <t>Evolución por tipo / dia</t>
  </si>
  <si>
    <t xml:space="preserve"> </t>
  </si>
  <si>
    <t>Total</t>
  </si>
  <si>
    <t>LT GRANEL</t>
  </si>
  <si>
    <t>F</t>
  </si>
  <si>
    <t>Cargas CP /Total</t>
  </si>
  <si>
    <t>LT ENSACADO</t>
  </si>
  <si>
    <t>Cargas CP / Total</t>
  </si>
  <si>
    <t>LT TOTAL</t>
  </si>
  <si>
    <t>S</t>
  </si>
  <si>
    <t>LT medio</t>
  </si>
  <si>
    <t>Tiempos por Calidad</t>
  </si>
  <si>
    <t>Service Level</t>
  </si>
  <si>
    <t>calidad</t>
  </si>
  <si>
    <t>ENTRADA CAMIONES</t>
  </si>
  <si>
    <t>LTD
min</t>
  </si>
  <si>
    <t>Nº Cargas</t>
  </si>
  <si>
    <t>PivotTable</t>
  </si>
  <si>
    <t>(Multiple Items)</t>
  </si>
  <si>
    <t>Tiempos por franja horaria</t>
  </si>
  <si>
    <t>SALIDA CAMIONES</t>
  </si>
  <si>
    <t>Cuenta de Lugar de destino</t>
  </si>
  <si>
    <t xml:space="preserve">  </t>
  </si>
  <si>
    <t>Grand Total</t>
  </si>
  <si>
    <t>Promedio de LTD2</t>
  </si>
  <si>
    <t>Values</t>
  </si>
  <si>
    <t>Cuenta de Matricula Vehículo</t>
  </si>
  <si>
    <t>C. CP</t>
  </si>
  <si>
    <t>Nº Total de camiones cargados</t>
  </si>
  <si>
    <t>SOLO TORAL</t>
  </si>
  <si>
    <t>IV/A 42,5 RS-R</t>
  </si>
  <si>
    <t>Total C</t>
  </si>
  <si>
    <t xml:space="preserve">CE +CP </t>
  </si>
  <si>
    <t>TIEMPO CE+CP</t>
  </si>
  <si>
    <t>(All)</t>
  </si>
  <si>
    <t>Cuenta de 2ª Matrícula</t>
  </si>
  <si>
    <t xml:space="preserve"> &lt; 45 min</t>
  </si>
  <si>
    <t>&lt; 90 min</t>
  </si>
  <si>
    <t xml:space="preserve">&gt; 90 min </t>
  </si>
  <si>
    <t>TOTAL GENERAL</t>
  </si>
  <si>
    <t>LTD ( HORAS</t>
  </si>
  <si>
    <t>P. NORTE</t>
  </si>
  <si>
    <t>Enero</t>
  </si>
  <si>
    <t>Febrero</t>
  </si>
  <si>
    <t>Marzo</t>
  </si>
  <si>
    <t>Abril</t>
  </si>
  <si>
    <t xml:space="preserve">Mayo </t>
  </si>
  <si>
    <t>Junio</t>
  </si>
  <si>
    <t>Granel y ensacado</t>
  </si>
  <si>
    <t>Tiempo espera</t>
  </si>
  <si>
    <t>Promedio de Espera corregido</t>
  </si>
  <si>
    <t>Desvestp de min LTD</t>
  </si>
  <si>
    <t>VALORES REFERENCIA</t>
  </si>
  <si>
    <t>LTD EN MINUTOS</t>
  </si>
  <si>
    <t xml:space="preserve">Espera </t>
  </si>
  <si>
    <t>Carga</t>
  </si>
  <si>
    <t xml:space="preserve">Niebla </t>
  </si>
  <si>
    <t>Toral</t>
  </si>
  <si>
    <t>Alconera</t>
  </si>
  <si>
    <t xml:space="preserve">Malaga </t>
  </si>
  <si>
    <t>Cordoba</t>
  </si>
  <si>
    <t>TOTAL DE ENTREGAS</t>
  </si>
  <si>
    <t>GRANEL CP</t>
  </si>
  <si>
    <t>Ensacado CP</t>
  </si>
  <si>
    <t>T. Cargas Granel</t>
  </si>
  <si>
    <t>T. Cargas Ensacado</t>
  </si>
  <si>
    <t>Totat de entregas</t>
  </si>
  <si>
    <t>LTD EN HORAS</t>
  </si>
  <si>
    <t>Nº ENTREGAS</t>
  </si>
  <si>
    <t>Tipo</t>
  </si>
  <si>
    <t>Abreviatura</t>
  </si>
  <si>
    <t>Centro</t>
  </si>
  <si>
    <t>MP</t>
  </si>
  <si>
    <t>CALIZA INDUSTRIAL MAGNESIANA GRANEL</t>
  </si>
  <si>
    <t>CMAL</t>
  </si>
  <si>
    <t>CMGR</t>
  </si>
  <si>
    <t>CEM I 42,5 R-SR 5 S/25 KG FYM</t>
  </si>
  <si>
    <t>ANTF</t>
  </si>
  <si>
    <t>CNTC</t>
  </si>
  <si>
    <t>CEM II A-V 52,5 N   Toral Granel</t>
  </si>
  <si>
    <t>CEM II/A-L 42,5 R (af) CORDOBA Granel</t>
  </si>
  <si>
    <t>CEM I 52.5 R/SR 5  "Bobadilla"</t>
  </si>
  <si>
    <t>CEM II/A-L 42,5R (AF MATSA) Granel</t>
  </si>
  <si>
    <t>CEM II/A-L 42,5R (af) NIEBLA Granel</t>
  </si>
  <si>
    <t>CEM II/A-M (V-L) 42,5 R FAR.71 SAC.</t>
  </si>
  <si>
    <t>CEM II/A-L 42.5 R  "Bobadilla"</t>
  </si>
  <si>
    <t>CEM II/B-L 32,5 N S/25 KG FYM</t>
  </si>
  <si>
    <t>CEM II/B-L 32,5 N S/25 KG PAL _ COSMOS</t>
  </si>
  <si>
    <t>CEM II/B-L 32,5 N S/25 KG PUMA</t>
  </si>
  <si>
    <t>CEM II/B-L 32,5 N  PUMA PALET 56  SACOS.</t>
  </si>
  <si>
    <t>CEM II/B-L 32,5 N S/25 KG ULTIPRO</t>
  </si>
  <si>
    <t>CEM II/B-L 32,5N  NIEBLA S/25 PAL/PLAST.</t>
  </si>
  <si>
    <t>CEM II/B-L 32,5N  PAL./PLAST.S/25 KG</t>
  </si>
  <si>
    <t>CEM IV/A(V) 42,5 MR  GRANEL</t>
  </si>
  <si>
    <t>CEM IV/B(P) 42,5R</t>
  </si>
  <si>
    <t>Clinker</t>
  </si>
  <si>
    <t>ESPECIAL ASFALTO</t>
  </si>
  <si>
    <t>PALETS PARA CEMENTO</t>
  </si>
  <si>
    <t>Palets</t>
  </si>
  <si>
    <t>CEM II/B-M (V-L) 32,5 N SAC BIGMAT 25 KG</t>
  </si>
  <si>
    <t>CLINKER NORMAL OURAL</t>
  </si>
  <si>
    <t>CLINKER SR NIEBLA</t>
  </si>
  <si>
    <t>HRB E4</t>
  </si>
  <si>
    <t>2024076680</t>
  </si>
  <si>
    <t>200223</t>
  </si>
  <si>
    <t>8043253694</t>
  </si>
  <si>
    <t>S1</t>
  </si>
  <si>
    <t>S5</t>
  </si>
  <si>
    <t>S4</t>
  </si>
  <si>
    <t>S2</t>
  </si>
  <si>
    <t>(Varios elementos)</t>
  </si>
  <si>
    <t>(Todas)</t>
  </si>
  <si>
    <t>C CP</t>
  </si>
  <si>
    <t>(en blanco)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</si>
</sst>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F400]h:mm:ss\ AM/PM"/>
    <numFmt numFmtId="165" formatCode="0\ &quot;min&quot;"/>
    <numFmt numFmtId="166" formatCode="0.0%"/>
    <numFmt numFmtId="167" formatCode="General\ &quot;Cargas&quot;"/>
    <numFmt numFmtId="168" formatCode="[$-C0A]d\-mmm;@"/>
    <numFmt numFmtId="169" formatCode="0.000"/>
    <numFmt numFmtId="170" formatCode="0.0"/>
    <numFmt numFmtId="171" formatCode="0.0\ &quot;min&quot;"/>
    <numFmt numFmtId="172" formatCode="m/d/yyyy"/>
  </numFmts>
  <fonts count="28" x14ac:knownFonts="1">
    <font>
      <sz val="10"/>
      <name val="Arial"/>
    </font>
    <font>
      <sz val="10"/>
      <name val="Arial"/>
      <family val="2"/>
    </font>
    <font>
      <b/>
      <sz val="10"/>
      <color theme="1"/>
      <name val="Arial"/>
      <family val="2"/>
    </font>
    <font>
      <sz val="11"/>
      <color rgb="FF9C0006"/>
      <name val="Calibri"/>
      <family val="2"/>
      <scheme val="minor"/>
    </font>
    <font>
      <sz val="10"/>
      <name val="Arial"/>
      <family val="2"/>
    </font>
    <font>
      <sz val="11"/>
      <color rgb="FF9C5700"/>
      <name val="Calibri"/>
      <family val="2"/>
      <scheme val="minor"/>
    </font>
    <font>
      <sz val="10"/>
      <color theme="0"/>
      <name val="Arial"/>
      <family val="2"/>
    </font>
    <font>
      <sz val="11"/>
      <color rgb="FF3F3F76"/>
      <name val="Calibri"/>
      <family val="2"/>
      <scheme val="minor"/>
    </font>
    <font>
      <b/>
      <sz val="10"/>
      <color theme="0"/>
      <name val="Arial"/>
      <family val="2"/>
    </font>
    <font>
      <sz val="11"/>
      <color rgb="FF006100"/>
      <name val="Calibri"/>
      <family val="2"/>
      <scheme val="minor"/>
    </font>
    <font>
      <b/>
      <sz val="11"/>
      <color rgb="FFFA7D00"/>
      <name val="Calibri"/>
      <family val="2"/>
      <scheme val="minor"/>
    </font>
    <font>
      <sz val="10"/>
      <name val="Verdana"/>
      <family val="2"/>
    </font>
    <font>
      <sz val="11"/>
      <color rgb="FF006100"/>
      <name val="Verdana"/>
      <family val="2"/>
    </font>
    <font>
      <b/>
      <sz val="10"/>
      <name val="Verdana"/>
      <family val="2"/>
    </font>
    <font>
      <sz val="11"/>
      <color rgb="FF9C5700"/>
      <name val="Verdana"/>
      <family val="2"/>
    </font>
    <font>
      <sz val="10"/>
      <color rgb="FFFF0000"/>
      <name val="Arial"/>
      <family val="2"/>
    </font>
    <font>
      <sz val="11"/>
      <color rgb="FF3F3F76"/>
      <name val="Verdana"/>
      <family val="2"/>
    </font>
    <font>
      <sz val="11"/>
      <name val="Verdana"/>
      <family val="2"/>
    </font>
    <font>
      <sz val="10"/>
      <color rgb="FF006100"/>
      <name val="Verdana"/>
      <family val="2"/>
    </font>
    <font>
      <b/>
      <sz val="11"/>
      <color rgb="FF9C5700"/>
      <name val="Verdana"/>
      <family val="2"/>
    </font>
    <font>
      <b/>
      <sz val="14"/>
      <color rgb="FFFA7D00"/>
      <name val="Calibri"/>
      <family val="2"/>
      <scheme val="minor"/>
    </font>
    <font>
      <sz val="14"/>
      <name val="Arial"/>
      <family val="2"/>
    </font>
    <font>
      <sz val="10"/>
      <color theme="1"/>
      <name val="Arial"/>
      <family val="2"/>
    </font>
    <font>
      <b/>
      <sz val="11"/>
      <color rgb="FF9C5700"/>
      <name val="Calibri"/>
      <family val="2"/>
      <scheme val="minor"/>
    </font>
    <font>
      <b/>
      <sz val="11"/>
      <color rgb="FF006100"/>
      <name val="Calibri"/>
      <family val="2"/>
      <scheme val="minor"/>
    </font>
    <font>
      <sz val="10"/>
      <color theme="0"/>
      <name val="Verdana"/>
      <family val="2"/>
    </font>
    <font>
      <b/>
      <sz val="10"/>
      <name val="Arial"/>
      <family val="2"/>
    </font>
    <font>
      <b/>
      <sz val="12"/>
      <name val="Arial"/>
      <family val="2"/>
    </font>
  </fonts>
  <fills count="19">
    <fill>
      <patternFill patternType="none"/>
    </fill>
    <fill>
      <patternFill patternType="gray125"/>
    </fill>
    <fill>
      <patternFill patternType="solid">
        <fgColor rgb="FF7030A0"/>
        <bgColor indexed="64"/>
      </patternFill>
    </fill>
    <fill>
      <patternFill patternType="solid">
        <fgColor theme="1"/>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FFC7CE"/>
      </patternFill>
    </fill>
    <fill>
      <patternFill patternType="solid">
        <fgColor theme="5" tint="0.59999389629810485"/>
        <bgColor indexed="64"/>
      </patternFill>
    </fill>
    <fill>
      <patternFill patternType="solid">
        <fgColor theme="5" tint="0.59999389629810485"/>
        <bgColor theme="4" tint="0.79998168889431442"/>
      </patternFill>
    </fill>
    <fill>
      <patternFill patternType="solid">
        <fgColor rgb="FFFFEB9C"/>
      </patternFill>
    </fill>
    <fill>
      <patternFill patternType="solid">
        <fgColor rgb="FFFFCC99"/>
      </patternFill>
    </fill>
    <fill>
      <patternFill patternType="solid">
        <fgColor theme="4" tint="-0.249977111117893"/>
        <bgColor indexed="64"/>
      </patternFill>
    </fill>
    <fill>
      <patternFill patternType="solid">
        <fgColor theme="0"/>
        <bgColor indexed="64"/>
      </patternFill>
    </fill>
    <fill>
      <patternFill patternType="solid">
        <fgColor theme="9" tint="0.59999389629810485"/>
        <bgColor indexed="64"/>
      </patternFill>
    </fill>
    <fill>
      <patternFill patternType="solid">
        <fgColor rgb="FFC6EFCE"/>
      </patternFill>
    </fill>
    <fill>
      <patternFill patternType="solid">
        <fgColor rgb="FFF2F2F2"/>
      </patternFill>
    </fill>
    <fill>
      <patternFill patternType="solid">
        <fgColor theme="4"/>
        <bgColor theme="4"/>
      </patternFill>
    </fill>
    <fill>
      <patternFill patternType="solid">
        <fgColor theme="4" tint="0.59999389629810485"/>
        <bgColor theme="4" tint="0.59999389629810485"/>
      </patternFill>
    </fill>
    <fill>
      <patternFill patternType="solid">
        <fgColor rgb="FFFFFF00"/>
        <bgColor indexed="64"/>
      </patternFill>
    </fill>
  </fills>
  <borders count="67">
    <border>
      <left/>
      <right/>
      <top/>
      <bottom/>
      <diagonal/>
    </border>
    <border>
      <left/>
      <right/>
      <top/>
      <bottom style="thin">
        <color theme="4" tint="0.39997558519241921"/>
      </bottom>
      <diagonal/>
    </border>
    <border>
      <left/>
      <right/>
      <top style="thin">
        <color theme="4" tint="0.39997558519241921"/>
      </top>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style="medium">
        <color indexed="64"/>
      </bottom>
      <diagonal/>
    </border>
    <border>
      <left/>
      <right style="medium">
        <color indexed="64"/>
      </right>
      <top style="thin">
        <color indexed="64"/>
      </top>
      <bottom style="medium">
        <color indexed="64"/>
      </bottom>
      <diagonal/>
    </border>
    <border>
      <left/>
      <right style="thin">
        <color theme="0"/>
      </right>
      <top/>
      <bottom style="thick">
        <color theme="0"/>
      </bottom>
      <diagonal/>
    </border>
    <border>
      <left/>
      <right style="thin">
        <color theme="0"/>
      </right>
      <top style="thin">
        <color theme="0"/>
      </top>
      <bottom style="thin">
        <color theme="0"/>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right/>
      <top style="thin">
        <color rgb="FF7F7F7F"/>
      </top>
      <bottom/>
      <diagonal/>
    </border>
    <border>
      <left/>
      <right/>
      <top/>
      <bottom style="thin">
        <color rgb="FF7F7F7F"/>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9">
    <xf numFmtId="0" fontId="0" fillId="0" borderId="0"/>
    <xf numFmtId="0" fontId="3" fillId="6" borderId="0" applyNumberFormat="0" applyBorder="0" applyAlignment="0" applyProtection="0"/>
    <xf numFmtId="9" fontId="4" fillId="0" borderId="0" applyFont="0" applyFill="0" applyBorder="0" applyAlignment="0" applyProtection="0"/>
    <xf numFmtId="0" fontId="5" fillId="9" borderId="0" applyNumberFormat="0" applyBorder="0" applyAlignment="0" applyProtection="0"/>
    <xf numFmtId="0" fontId="7" fillId="10" borderId="10" applyNumberFormat="0" applyAlignment="0" applyProtection="0"/>
    <xf numFmtId="0" fontId="9" fillId="14" borderId="0" applyNumberFormat="0" applyBorder="0" applyAlignment="0" applyProtection="0"/>
    <xf numFmtId="0" fontId="10" fillId="15" borderId="10" applyNumberFormat="0" applyAlignment="0" applyProtection="0"/>
    <xf numFmtId="0" fontId="1" fillId="0" borderId="0"/>
    <xf numFmtId="9" fontId="1" fillId="0" borderId="0" applyFont="0" applyFill="0" applyBorder="0" applyAlignment="0" applyProtection="0"/>
  </cellStyleXfs>
  <cellXfs count="273">
    <xf numFmtId="0" fontId="0" fillId="0" borderId="0" xfId="0" applyAlignment="1">
      <alignment vertical="top"/>
    </xf>
    <xf numFmtId="0" fontId="0" fillId="0" borderId="0" xfId="0" applyAlignment="1">
      <alignment vertical="top" wrapText="1"/>
    </xf>
    <xf numFmtId="164" fontId="0" fillId="0" borderId="0" xfId="0" applyNumberFormat="1" applyAlignment="1">
      <alignment vertical="top"/>
    </xf>
    <xf numFmtId="0" fontId="0" fillId="0" borderId="0" xfId="0" pivotButton="1" applyAlignment="1">
      <alignment vertical="top"/>
    </xf>
    <xf numFmtId="21" fontId="0" fillId="0" borderId="0" xfId="0" applyNumberFormat="1" applyAlignment="1">
      <alignment vertical="top"/>
    </xf>
    <xf numFmtId="2" fontId="0" fillId="0" borderId="0" xfId="0" applyNumberFormat="1" applyAlignment="1">
      <alignment vertical="top"/>
    </xf>
    <xf numFmtId="2" fontId="0" fillId="0" borderId="0" xfId="0" applyNumberFormat="1" applyAlignment="1">
      <alignment vertical="top" wrapText="1"/>
    </xf>
    <xf numFmtId="0" fontId="0" fillId="2" borderId="0" xfId="0" applyFill="1" applyAlignment="1">
      <alignment vertical="top" wrapText="1"/>
    </xf>
    <xf numFmtId="0" fontId="0" fillId="3" borderId="0" xfId="0" applyFill="1" applyAlignment="1">
      <alignment vertical="top" wrapText="1"/>
    </xf>
    <xf numFmtId="0" fontId="0" fillId="4" borderId="0" xfId="0" applyFill="1" applyAlignment="1">
      <alignment vertical="top" wrapText="1"/>
    </xf>
    <xf numFmtId="0" fontId="1" fillId="0" borderId="0" xfId="0" applyFont="1" applyAlignment="1">
      <alignment vertical="top" wrapText="1"/>
    </xf>
    <xf numFmtId="0" fontId="1" fillId="2" borderId="0" xfId="0" applyFont="1" applyFill="1" applyAlignment="1">
      <alignment vertical="top" wrapText="1"/>
    </xf>
    <xf numFmtId="0" fontId="0" fillId="0" borderId="0" xfId="0" applyAlignment="1">
      <alignment horizontal="left" vertical="top"/>
    </xf>
    <xf numFmtId="1" fontId="0" fillId="0" borderId="0" xfId="0" applyNumberFormat="1" applyAlignment="1">
      <alignment vertical="top"/>
    </xf>
    <xf numFmtId="0" fontId="2" fillId="5" borderId="1" xfId="0" applyFont="1" applyFill="1" applyBorder="1"/>
    <xf numFmtId="164" fontId="0" fillId="0" borderId="0" xfId="0" pivotButton="1" applyNumberFormat="1" applyAlignment="1">
      <alignment vertical="top"/>
    </xf>
    <xf numFmtId="2" fontId="2" fillId="5" borderId="2" xfId="0" applyNumberFormat="1" applyFont="1" applyFill="1" applyBorder="1" applyAlignment="1">
      <alignment vertical="top"/>
    </xf>
    <xf numFmtId="2" fontId="0" fillId="0" borderId="0" xfId="0" pivotButton="1" applyNumberFormat="1" applyAlignment="1">
      <alignment vertical="top"/>
    </xf>
    <xf numFmtId="0" fontId="3" fillId="6" borderId="0" xfId="1" applyAlignment="1">
      <alignment vertical="top"/>
    </xf>
    <xf numFmtId="20" fontId="0" fillId="0" borderId="0" xfId="0" applyNumberFormat="1" applyAlignment="1">
      <alignment vertical="top"/>
    </xf>
    <xf numFmtId="164" fontId="2" fillId="5" borderId="2" xfId="0" applyNumberFormat="1" applyFont="1" applyFill="1" applyBorder="1" applyAlignment="1">
      <alignment vertical="top"/>
    </xf>
    <xf numFmtId="0" fontId="0" fillId="7" borderId="0" xfId="0" applyFill="1" applyAlignment="1">
      <alignment vertical="top"/>
    </xf>
    <xf numFmtId="1" fontId="0" fillId="0" borderId="0" xfId="2" applyNumberFormat="1" applyFont="1" applyAlignment="1">
      <alignment vertical="top"/>
    </xf>
    <xf numFmtId="0" fontId="2" fillId="8" borderId="1" xfId="0" applyFont="1" applyFill="1" applyBorder="1" applyAlignment="1">
      <alignment vertical="top"/>
    </xf>
    <xf numFmtId="1" fontId="0" fillId="0" borderId="0" xfId="0" applyNumberFormat="1" applyAlignment="1">
      <alignment horizontal="left" vertical="top"/>
    </xf>
    <xf numFmtId="0" fontId="0" fillId="0" borderId="0" xfId="0" applyAlignment="1">
      <alignment horizontal="center" vertical="center"/>
    </xf>
    <xf numFmtId="20" fontId="6" fillId="0" borderId="0" xfId="0" applyNumberFormat="1" applyFont="1" applyAlignment="1">
      <alignment vertical="top"/>
    </xf>
    <xf numFmtId="0" fontId="1" fillId="0" borderId="0" xfId="0" applyFont="1" applyAlignment="1">
      <alignment vertical="top"/>
    </xf>
    <xf numFmtId="0" fontId="1" fillId="0" borderId="0" xfId="0" applyFont="1" applyAlignment="1">
      <alignment horizontal="right" vertical="top"/>
    </xf>
    <xf numFmtId="20" fontId="7" fillId="10" borderId="10" xfId="4" applyNumberFormat="1" applyAlignment="1">
      <alignment vertical="top"/>
    </xf>
    <xf numFmtId="165" fontId="7" fillId="10" borderId="10" xfId="4" applyNumberFormat="1" applyAlignment="1">
      <alignment vertical="top"/>
    </xf>
    <xf numFmtId="20" fontId="1" fillId="0" borderId="0" xfId="0" applyNumberFormat="1" applyFont="1" applyAlignment="1">
      <alignment vertical="top"/>
    </xf>
    <xf numFmtId="0" fontId="0" fillId="0" borderId="0" xfId="0"/>
    <xf numFmtId="1" fontId="0" fillId="0" borderId="0" xfId="0" applyNumberFormat="1" applyAlignment="1">
      <alignment horizontal="center" vertical="top"/>
    </xf>
    <xf numFmtId="1" fontId="2" fillId="5" borderId="1" xfId="0" applyNumberFormat="1" applyFont="1" applyFill="1" applyBorder="1" applyAlignment="1">
      <alignment vertical="top"/>
    </xf>
    <xf numFmtId="1" fontId="0" fillId="12" borderId="0" xfId="0" applyNumberFormat="1" applyFill="1" applyAlignment="1">
      <alignment vertical="top"/>
    </xf>
    <xf numFmtId="9" fontId="0" fillId="0" borderId="0" xfId="2" applyFont="1" applyAlignment="1">
      <alignment horizontal="left" vertical="top"/>
    </xf>
    <xf numFmtId="0" fontId="0" fillId="0" borderId="0" xfId="0" applyAlignment="1">
      <alignment horizontal="center" vertical="top"/>
    </xf>
    <xf numFmtId="0" fontId="6" fillId="0" borderId="0" xfId="0" applyFont="1" applyAlignment="1">
      <alignment vertical="top"/>
    </xf>
    <xf numFmtId="0" fontId="0" fillId="12" borderId="0" xfId="0" applyFill="1" applyAlignment="1">
      <alignment vertical="top"/>
    </xf>
    <xf numFmtId="0" fontId="11" fillId="0" borderId="0" xfId="0" applyFont="1" applyAlignment="1">
      <alignment vertical="top"/>
    </xf>
    <xf numFmtId="0" fontId="11" fillId="12" borderId="0" xfId="0" applyFont="1" applyFill="1" applyAlignment="1">
      <alignment vertical="top"/>
    </xf>
    <xf numFmtId="0" fontId="11" fillId="12" borderId="0" xfId="0" applyFont="1" applyFill="1" applyAlignment="1">
      <alignment horizontal="center" vertical="top"/>
    </xf>
    <xf numFmtId="0" fontId="11" fillId="0" borderId="18" xfId="0" applyFont="1" applyBorder="1" applyAlignment="1">
      <alignment vertical="top"/>
    </xf>
    <xf numFmtId="1" fontId="11" fillId="0" borderId="6" xfId="0" pivotButton="1" applyNumberFormat="1" applyFont="1" applyBorder="1" applyAlignment="1">
      <alignment horizontal="right" vertical="top"/>
    </xf>
    <xf numFmtId="1" fontId="11" fillId="0" borderId="4" xfId="0" applyNumberFormat="1" applyFont="1" applyBorder="1" applyAlignment="1">
      <alignment horizontal="right" vertical="top"/>
    </xf>
    <xf numFmtId="0" fontId="13" fillId="0" borderId="0" xfId="0" applyFont="1" applyAlignment="1">
      <alignment vertical="top"/>
    </xf>
    <xf numFmtId="0" fontId="0" fillId="0" borderId="33" xfId="0" applyBorder="1" applyAlignment="1">
      <alignment vertical="top"/>
    </xf>
    <xf numFmtId="0" fontId="11" fillId="0" borderId="0" xfId="0" applyFont="1" applyAlignment="1">
      <alignment horizontal="center" vertical="top"/>
    </xf>
    <xf numFmtId="0" fontId="1" fillId="0" borderId="0" xfId="0" applyFont="1" applyAlignment="1">
      <alignment horizontal="center" vertical="top"/>
    </xf>
    <xf numFmtId="0" fontId="9" fillId="14" borderId="11" xfId="5" applyBorder="1" applyAlignment="1">
      <alignment horizontal="center" vertical="top"/>
    </xf>
    <xf numFmtId="165" fontId="5" fillId="9" borderId="11" xfId="3" applyNumberFormat="1" applyBorder="1" applyAlignment="1">
      <alignment vertical="center"/>
    </xf>
    <xf numFmtId="0" fontId="17" fillId="0" borderId="0" xfId="0" applyFont="1" applyAlignment="1">
      <alignment vertical="top"/>
    </xf>
    <xf numFmtId="0" fontId="18" fillId="12" borderId="0" xfId="5" applyFont="1" applyFill="1" applyBorder="1" applyAlignment="1">
      <alignment horizontal="center" vertical="top"/>
    </xf>
    <xf numFmtId="167" fontId="11" fillId="0" borderId="29" xfId="0" applyNumberFormat="1" applyFont="1" applyBorder="1" applyAlignment="1">
      <alignment horizontal="center" vertical="top"/>
    </xf>
    <xf numFmtId="1" fontId="11" fillId="0" borderId="44" xfId="0" applyNumberFormat="1" applyFont="1" applyBorder="1" applyAlignment="1">
      <alignment horizontal="right" vertical="top"/>
    </xf>
    <xf numFmtId="167" fontId="11" fillId="0" borderId="32" xfId="0" applyNumberFormat="1" applyFont="1" applyBorder="1" applyAlignment="1">
      <alignment horizontal="center" vertical="top"/>
    </xf>
    <xf numFmtId="1" fontId="5" fillId="9" borderId="16" xfId="3" applyNumberFormat="1" applyBorder="1" applyAlignment="1">
      <alignment horizontal="center" vertical="top"/>
    </xf>
    <xf numFmtId="1" fontId="9" fillId="14" borderId="16" xfId="5" applyNumberFormat="1" applyBorder="1" applyAlignment="1">
      <alignment horizontal="center" vertical="top"/>
    </xf>
    <xf numFmtId="0" fontId="9" fillId="14" borderId="27" xfId="5" applyBorder="1" applyAlignment="1">
      <alignment horizontal="center" vertical="top"/>
    </xf>
    <xf numFmtId="165" fontId="9" fillId="14" borderId="29" xfId="5" applyNumberFormat="1" applyBorder="1" applyAlignment="1">
      <alignment vertical="top"/>
    </xf>
    <xf numFmtId="0" fontId="9" fillId="14" borderId="31" xfId="5" applyBorder="1" applyAlignment="1">
      <alignment horizontal="center" vertical="top"/>
    </xf>
    <xf numFmtId="165" fontId="5" fillId="9" borderId="31" xfId="3" applyNumberFormat="1" applyBorder="1" applyAlignment="1">
      <alignment vertical="center"/>
    </xf>
    <xf numFmtId="165" fontId="9" fillId="14" borderId="32" xfId="5" applyNumberFormat="1" applyBorder="1" applyAlignment="1">
      <alignment vertical="top"/>
    </xf>
    <xf numFmtId="0" fontId="14" fillId="9" borderId="5" xfId="3" applyFont="1" applyBorder="1" applyAlignment="1">
      <alignment horizontal="center" vertical="top"/>
    </xf>
    <xf numFmtId="14" fontId="0" fillId="0" borderId="0" xfId="0" applyNumberFormat="1" applyAlignment="1">
      <alignment vertical="top"/>
    </xf>
    <xf numFmtId="0" fontId="15" fillId="0" borderId="0" xfId="0" applyFont="1" applyAlignment="1">
      <alignment vertical="top"/>
    </xf>
    <xf numFmtId="0" fontId="14" fillId="9" borderId="25" xfId="3" applyFont="1" applyBorder="1" applyAlignment="1">
      <alignment horizontal="center" vertical="top"/>
    </xf>
    <xf numFmtId="0" fontId="14" fillId="9" borderId="38" xfId="3" applyFont="1" applyBorder="1" applyAlignment="1">
      <alignment horizontal="center" vertical="top"/>
    </xf>
    <xf numFmtId="0" fontId="0" fillId="0" borderId="35" xfId="0" applyBorder="1" applyAlignment="1">
      <alignment vertical="top"/>
    </xf>
    <xf numFmtId="165" fontId="5" fillId="9" borderId="4" xfId="3" applyNumberFormat="1" applyBorder="1" applyAlignment="1">
      <alignment vertical="center"/>
    </xf>
    <xf numFmtId="0" fontId="11" fillId="0" borderId="3" xfId="0" applyFont="1" applyBorder="1" applyAlignment="1">
      <alignment horizontal="center" vertical="top"/>
    </xf>
    <xf numFmtId="1" fontId="11" fillId="0" borderId="49" xfId="0" applyNumberFormat="1" applyFont="1" applyBorder="1" applyAlignment="1">
      <alignment horizontal="right" vertical="top"/>
    </xf>
    <xf numFmtId="9" fontId="11" fillId="0" borderId="9" xfId="2" applyFont="1" applyBorder="1" applyAlignment="1">
      <alignment horizontal="left" vertical="top"/>
    </xf>
    <xf numFmtId="0" fontId="21" fillId="12" borderId="0" xfId="0" applyFont="1" applyFill="1" applyAlignment="1">
      <alignment vertical="top"/>
    </xf>
    <xf numFmtId="0" fontId="22" fillId="17" borderId="52" xfId="0" applyFont="1" applyFill="1" applyBorder="1"/>
    <xf numFmtId="0" fontId="22" fillId="5" borderId="52" xfId="0" applyFont="1" applyFill="1" applyBorder="1"/>
    <xf numFmtId="9" fontId="0" fillId="0" borderId="0" xfId="2" applyFont="1" applyAlignment="1">
      <alignment vertical="top"/>
    </xf>
    <xf numFmtId="9" fontId="0" fillId="0" borderId="0" xfId="0" applyNumberFormat="1" applyAlignment="1">
      <alignment vertical="top"/>
    </xf>
    <xf numFmtId="169" fontId="0" fillId="0" borderId="0" xfId="0" applyNumberFormat="1" applyAlignment="1">
      <alignment vertical="top"/>
    </xf>
    <xf numFmtId="170" fontId="0" fillId="0" borderId="0" xfId="0" applyNumberFormat="1" applyAlignment="1">
      <alignment vertical="top"/>
    </xf>
    <xf numFmtId="16" fontId="0" fillId="0" borderId="0" xfId="0" applyNumberFormat="1" applyAlignment="1">
      <alignment vertical="top"/>
    </xf>
    <xf numFmtId="164" fontId="0" fillId="0" borderId="0" xfId="0" applyNumberFormat="1" applyAlignment="1">
      <alignment horizontal="right" vertical="top"/>
    </xf>
    <xf numFmtId="0" fontId="8" fillId="16" borderId="51" xfId="0" applyFont="1" applyFill="1" applyBorder="1"/>
    <xf numFmtId="0" fontId="11" fillId="0" borderId="45" xfId="0" applyFont="1" applyBorder="1" applyAlignment="1">
      <alignment horizontal="center" vertical="top"/>
    </xf>
    <xf numFmtId="167" fontId="11" fillId="0" borderId="53" xfId="0" applyNumberFormat="1" applyFont="1" applyBorder="1" applyAlignment="1">
      <alignment horizontal="center" vertical="top"/>
    </xf>
    <xf numFmtId="9" fontId="11" fillId="0" borderId="54" xfId="2" pivotButton="1" applyFont="1" applyBorder="1" applyAlignment="1">
      <alignment horizontal="left" vertical="top"/>
    </xf>
    <xf numFmtId="9" fontId="11" fillId="0" borderId="26" xfId="2" applyFont="1" applyBorder="1" applyAlignment="1">
      <alignment horizontal="left" vertical="top"/>
    </xf>
    <xf numFmtId="9" fontId="11" fillId="0" borderId="43" xfId="2" applyFont="1" applyBorder="1" applyAlignment="1">
      <alignment horizontal="left" vertical="top"/>
    </xf>
    <xf numFmtId="165" fontId="5" fillId="9" borderId="27" xfId="3" applyNumberFormat="1" applyBorder="1" applyAlignment="1">
      <alignment vertical="center"/>
    </xf>
    <xf numFmtId="165" fontId="9" fillId="14" borderId="55" xfId="5" applyNumberFormat="1" applyBorder="1" applyAlignment="1">
      <alignment vertical="top"/>
    </xf>
    <xf numFmtId="0" fontId="14" fillId="9" borderId="56" xfId="3" applyFont="1" applyBorder="1" applyAlignment="1">
      <alignment horizontal="center" vertical="top"/>
    </xf>
    <xf numFmtId="0" fontId="9" fillId="14" borderId="55" xfId="5" applyBorder="1" applyAlignment="1">
      <alignment horizontal="center" vertical="top"/>
    </xf>
    <xf numFmtId="0" fontId="14" fillId="9" borderId="28" xfId="3" applyFont="1" applyBorder="1" applyAlignment="1">
      <alignment horizontal="center" vertical="top"/>
    </xf>
    <xf numFmtId="0" fontId="9" fillId="14" borderId="29" xfId="5" applyBorder="1" applyAlignment="1">
      <alignment horizontal="center" vertical="top"/>
    </xf>
    <xf numFmtId="0" fontId="14" fillId="9" borderId="30" xfId="3" applyFont="1" applyBorder="1" applyAlignment="1">
      <alignment horizontal="center" vertical="top"/>
    </xf>
    <xf numFmtId="0" fontId="9" fillId="14" borderId="32" xfId="5" applyBorder="1" applyAlignment="1">
      <alignment horizontal="center" vertical="top"/>
    </xf>
    <xf numFmtId="0" fontId="16" fillId="10" borderId="24" xfId="4" applyFont="1" applyBorder="1" applyAlignment="1">
      <alignment horizontal="center" vertical="top"/>
    </xf>
    <xf numFmtId="0" fontId="16" fillId="10" borderId="41" xfId="4" applyFont="1" applyBorder="1" applyAlignment="1">
      <alignment horizontal="center" vertical="top"/>
    </xf>
    <xf numFmtId="0" fontId="0" fillId="0" borderId="13" xfId="0" applyBorder="1" applyAlignment="1">
      <alignment horizontal="center" vertical="top"/>
    </xf>
    <xf numFmtId="0" fontId="0" fillId="0" borderId="3" xfId="0" applyBorder="1" applyAlignment="1">
      <alignment horizontal="center" vertical="top"/>
    </xf>
    <xf numFmtId="10" fontId="0" fillId="0" borderId="0" xfId="0" applyNumberFormat="1" applyAlignment="1">
      <alignment vertical="top"/>
    </xf>
    <xf numFmtId="1" fontId="6" fillId="0" borderId="0" xfId="0" applyNumberFormat="1" applyFont="1" applyAlignment="1">
      <alignment vertical="top"/>
    </xf>
    <xf numFmtId="2" fontId="3" fillId="6" borderId="0" xfId="1" applyNumberFormat="1" applyAlignment="1">
      <alignment horizontal="center" vertical="top"/>
    </xf>
    <xf numFmtId="0" fontId="3" fillId="6" borderId="0" xfId="1" applyAlignment="1">
      <alignment horizontal="center" vertical="top"/>
    </xf>
    <xf numFmtId="0" fontId="0" fillId="0" borderId="0" xfId="0" pivotButton="1" applyAlignment="1">
      <alignment vertical="top" wrapText="1"/>
    </xf>
    <xf numFmtId="0" fontId="1" fillId="0" borderId="0" xfId="7" applyAlignment="1">
      <alignment vertical="top"/>
    </xf>
    <xf numFmtId="167" fontId="6" fillId="0" borderId="0" xfId="0" applyNumberFormat="1" applyFont="1" applyAlignment="1">
      <alignment vertical="top"/>
    </xf>
    <xf numFmtId="0" fontId="25" fillId="0" borderId="0" xfId="0" applyFont="1" applyAlignment="1">
      <alignment vertical="top"/>
    </xf>
    <xf numFmtId="165" fontId="19" fillId="12" borderId="36" xfId="3" applyNumberFormat="1" applyFont="1" applyFill="1" applyBorder="1" applyAlignment="1">
      <alignment horizontal="right" vertical="center"/>
    </xf>
    <xf numFmtId="165" fontId="19" fillId="12" borderId="5" xfId="3" applyNumberFormat="1" applyFont="1" applyFill="1" applyBorder="1" applyAlignment="1">
      <alignment horizontal="right" vertical="center"/>
    </xf>
    <xf numFmtId="165" fontId="19" fillId="12" borderId="4" xfId="3" applyNumberFormat="1" applyFont="1" applyFill="1" applyBorder="1" applyAlignment="1">
      <alignment horizontal="right" vertical="center"/>
    </xf>
    <xf numFmtId="0" fontId="26" fillId="0" borderId="0" xfId="0" applyFont="1" applyAlignment="1">
      <alignment vertical="top"/>
    </xf>
    <xf numFmtId="0" fontId="27" fillId="18" borderId="0" xfId="0" applyFont="1" applyFill="1" applyAlignment="1">
      <alignment vertical="top"/>
    </xf>
    <xf numFmtId="0" fontId="22" fillId="0" borderId="0" xfId="0" applyFont="1"/>
    <xf numFmtId="0" fontId="0" fillId="0" borderId="63" xfId="0" applyBorder="1" applyAlignment="1">
      <alignment vertical="top"/>
    </xf>
    <xf numFmtId="0" fontId="22" fillId="0" borderId="63" xfId="0" applyFont="1" applyBorder="1"/>
    <xf numFmtId="2" fontId="0" fillId="0" borderId="0" xfId="0" applyNumberFormat="1" applyAlignment="1">
      <alignment horizontal="left" vertical="top"/>
    </xf>
    <xf numFmtId="1" fontId="5" fillId="9" borderId="11" xfId="3" applyNumberFormat="1" applyBorder="1" applyAlignment="1">
      <alignment horizontal="center" vertical="top"/>
    </xf>
    <xf numFmtId="1" fontId="9" fillId="14" borderId="11" xfId="5" applyNumberFormat="1" applyBorder="1" applyAlignment="1">
      <alignment horizontal="center" vertical="top"/>
    </xf>
    <xf numFmtId="0" fontId="11" fillId="0" borderId="18" xfId="0" applyFont="1" applyBorder="1" applyAlignment="1">
      <alignment horizontal="center" vertical="center"/>
    </xf>
    <xf numFmtId="0" fontId="11" fillId="0" borderId="11" xfId="0" applyFont="1" applyBorder="1" applyAlignment="1">
      <alignment horizontal="center" vertical="center"/>
    </xf>
    <xf numFmtId="49" fontId="0" fillId="0" borderId="0" xfId="0" applyNumberFormat="1" applyAlignment="1">
      <alignment vertical="top"/>
    </xf>
    <xf numFmtId="49" fontId="0" fillId="0" borderId="0" xfId="0" applyNumberFormat="1" applyAlignment="1">
      <alignment vertical="top" wrapText="1"/>
    </xf>
    <xf numFmtId="172" fontId="0" fillId="0" borderId="0" xfId="0" applyNumberFormat="1" applyAlignment="1">
      <alignment horizontal="right" vertical="top"/>
    </xf>
    <xf numFmtId="0" fontId="11" fillId="0" borderId="64" xfId="0" applyFont="1" applyBorder="1" applyAlignment="1">
      <alignment horizontal="center" vertical="top"/>
    </xf>
    <xf numFmtId="0" fontId="11" fillId="0" borderId="65" xfId="0" applyFont="1" applyBorder="1" applyAlignment="1">
      <alignment horizontal="center" vertical="top"/>
    </xf>
    <xf numFmtId="0" fontId="11" fillId="0" borderId="66" xfId="0" applyFont="1" applyBorder="1" applyAlignment="1">
      <alignment horizontal="center" vertical="top"/>
    </xf>
    <xf numFmtId="0" fontId="13" fillId="0" borderId="64" xfId="0" applyFont="1" applyBorder="1" applyAlignment="1">
      <alignment horizontal="center" vertical="center"/>
    </xf>
    <xf numFmtId="0" fontId="13" fillId="0" borderId="66" xfId="0" applyFont="1" applyBorder="1" applyAlignment="1">
      <alignment horizontal="center" vertical="center"/>
    </xf>
    <xf numFmtId="168" fontId="20" fillId="15" borderId="57" xfId="6" applyNumberFormat="1" applyFont="1" applyBorder="1" applyAlignment="1">
      <alignment horizontal="center" vertical="center"/>
    </xf>
    <xf numFmtId="168" fontId="20" fillId="15" borderId="58" xfId="6" applyNumberFormat="1" applyFont="1" applyBorder="1" applyAlignment="1">
      <alignment horizontal="center" vertical="center"/>
    </xf>
    <xf numFmtId="168" fontId="20" fillId="15" borderId="59" xfId="6" applyNumberFormat="1" applyFont="1" applyBorder="1" applyAlignment="1">
      <alignment horizontal="center" vertical="center"/>
    </xf>
    <xf numFmtId="168" fontId="20" fillId="15" borderId="60" xfId="6" applyNumberFormat="1" applyFont="1" applyBorder="1" applyAlignment="1">
      <alignment horizontal="center" vertical="center"/>
    </xf>
    <xf numFmtId="165" fontId="19" fillId="12" borderId="11" xfId="3" applyNumberFormat="1" applyFont="1" applyFill="1" applyBorder="1" applyAlignment="1">
      <alignment horizontal="right" vertical="center"/>
    </xf>
    <xf numFmtId="0" fontId="1" fillId="0" borderId="0" xfId="0" applyFont="1" applyAlignment="1">
      <alignment horizontal="center" vertical="top"/>
    </xf>
    <xf numFmtId="0" fontId="0" fillId="0" borderId="0" xfId="0" applyAlignment="1">
      <alignment horizontal="center" vertical="top"/>
    </xf>
    <xf numFmtId="0" fontId="0" fillId="0" borderId="36" xfId="0" applyBorder="1" applyAlignment="1">
      <alignment horizontal="left" vertical="top"/>
    </xf>
    <xf numFmtId="0" fontId="0" fillId="0" borderId="26" xfId="0" applyBorder="1" applyAlignment="1">
      <alignment horizontal="left" vertical="top"/>
    </xf>
    <xf numFmtId="0" fontId="0" fillId="0" borderId="39" xfId="0" applyBorder="1" applyAlignment="1">
      <alignment horizontal="left" vertical="top"/>
    </xf>
    <xf numFmtId="0" fontId="20" fillId="15" borderId="10" xfId="6" applyFont="1" applyAlignment="1">
      <alignment horizontal="center" vertical="center"/>
    </xf>
    <xf numFmtId="168" fontId="20" fillId="15" borderId="10" xfId="6" applyNumberFormat="1" applyFont="1" applyAlignment="1">
      <alignment horizontal="center" vertical="center"/>
    </xf>
    <xf numFmtId="0" fontId="11" fillId="0" borderId="14" xfId="0" applyFont="1" applyBorder="1" applyAlignment="1">
      <alignment horizontal="center" vertical="top"/>
    </xf>
    <xf numFmtId="0" fontId="11" fillId="0" borderId="15" xfId="0" applyFont="1" applyBorder="1" applyAlignment="1">
      <alignment horizontal="center" vertical="top"/>
    </xf>
    <xf numFmtId="0" fontId="11" fillId="0" borderId="16" xfId="0" applyFont="1" applyBorder="1" applyAlignment="1">
      <alignment horizontal="center" vertical="top"/>
    </xf>
    <xf numFmtId="0" fontId="13" fillId="0" borderId="14" xfId="0" applyFont="1" applyBorder="1" applyAlignment="1">
      <alignment horizontal="center" vertical="center"/>
    </xf>
    <xf numFmtId="0" fontId="13" fillId="0" borderId="19" xfId="0" applyFont="1" applyBorder="1" applyAlignment="1">
      <alignment horizontal="center" vertical="center"/>
    </xf>
    <xf numFmtId="165" fontId="19" fillId="12" borderId="46" xfId="3" applyNumberFormat="1" applyFont="1" applyFill="1" applyBorder="1" applyAlignment="1">
      <alignment horizontal="right" vertical="center"/>
    </xf>
    <xf numFmtId="165" fontId="19" fillId="12" borderId="47" xfId="3" applyNumberFormat="1" applyFont="1" applyFill="1" applyBorder="1" applyAlignment="1">
      <alignment horizontal="right" vertical="center"/>
    </xf>
    <xf numFmtId="165" fontId="19" fillId="12" borderId="34" xfId="3" applyNumberFormat="1" applyFont="1" applyFill="1" applyBorder="1" applyAlignment="1">
      <alignment horizontal="right" vertical="center"/>
    </xf>
    <xf numFmtId="165" fontId="19" fillId="12" borderId="48" xfId="3" applyNumberFormat="1" applyFont="1" applyFill="1" applyBorder="1" applyAlignment="1">
      <alignment horizontal="right" vertical="center"/>
    </xf>
    <xf numFmtId="14" fontId="6" fillId="0" borderId="0" xfId="0" applyNumberFormat="1" applyFont="1" applyAlignment="1">
      <alignment horizontal="center" vertical="top"/>
    </xf>
    <xf numFmtId="165" fontId="19" fillId="12" borderId="4" xfId="3" applyNumberFormat="1" applyFont="1" applyFill="1" applyBorder="1" applyAlignment="1">
      <alignment horizontal="right" vertical="center"/>
    </xf>
    <xf numFmtId="165" fontId="19" fillId="12" borderId="5" xfId="3" applyNumberFormat="1" applyFont="1" applyFill="1" applyBorder="1" applyAlignment="1">
      <alignment horizontal="right" vertical="center"/>
    </xf>
    <xf numFmtId="0" fontId="11" fillId="12" borderId="17" xfId="0" applyFont="1" applyFill="1" applyBorder="1" applyAlignment="1">
      <alignment horizontal="center" vertical="center" wrapText="1"/>
    </xf>
    <xf numFmtId="0" fontId="11" fillId="12" borderId="21" xfId="0" applyFont="1" applyFill="1" applyBorder="1" applyAlignment="1">
      <alignment horizontal="center" vertical="center" wrapText="1"/>
    </xf>
    <xf numFmtId="0" fontId="11" fillId="12" borderId="23" xfId="0" applyFont="1" applyFill="1" applyBorder="1" applyAlignment="1">
      <alignment horizontal="center" vertical="center" wrapText="1"/>
    </xf>
    <xf numFmtId="0" fontId="11" fillId="12" borderId="22" xfId="0" applyFont="1" applyFill="1" applyBorder="1" applyAlignment="1">
      <alignment horizontal="center" vertical="center" wrapText="1"/>
    </xf>
    <xf numFmtId="0" fontId="11" fillId="12" borderId="20" xfId="0" applyFont="1" applyFill="1" applyBorder="1" applyAlignment="1">
      <alignment horizontal="center" vertical="center" wrapText="1"/>
    </xf>
    <xf numFmtId="0" fontId="11" fillId="12" borderId="9" xfId="0" applyFont="1" applyFill="1" applyBorder="1" applyAlignment="1">
      <alignment horizontal="center" vertical="center" wrapText="1"/>
    </xf>
    <xf numFmtId="165" fontId="19" fillId="12" borderId="40" xfId="3" applyNumberFormat="1" applyFont="1" applyFill="1" applyBorder="1" applyAlignment="1">
      <alignment horizontal="right" vertical="center"/>
    </xf>
    <xf numFmtId="165" fontId="19" fillId="12" borderId="25" xfId="3" applyNumberFormat="1" applyFont="1" applyFill="1" applyBorder="1" applyAlignment="1">
      <alignment horizontal="right" vertical="center"/>
    </xf>
    <xf numFmtId="165" fontId="19" fillId="12" borderId="36" xfId="3" applyNumberFormat="1" applyFont="1" applyFill="1" applyBorder="1" applyAlignment="1">
      <alignment horizontal="right" vertical="center"/>
    </xf>
    <xf numFmtId="0" fontId="11" fillId="0" borderId="7" xfId="0" applyFont="1" applyBorder="1" applyAlignment="1">
      <alignment horizontal="center" vertical="top"/>
    </xf>
    <xf numFmtId="0" fontId="11" fillId="0" borderId="8" xfId="0" applyFont="1" applyBorder="1" applyAlignment="1">
      <alignment horizontal="center" vertical="top"/>
    </xf>
    <xf numFmtId="0" fontId="11" fillId="0" borderId="35" xfId="0" applyFont="1" applyBorder="1" applyAlignment="1">
      <alignment horizontal="center" vertical="top"/>
    </xf>
    <xf numFmtId="1" fontId="8" fillId="11" borderId="12" xfId="0" applyNumberFormat="1" applyFont="1" applyFill="1" applyBorder="1" applyAlignment="1">
      <alignment horizontal="center" vertical="top"/>
    </xf>
    <xf numFmtId="1" fontId="8" fillId="11" borderId="0" xfId="0" applyNumberFormat="1" applyFont="1" applyFill="1" applyAlignment="1">
      <alignment horizontal="center" vertical="top"/>
    </xf>
    <xf numFmtId="165" fontId="14" fillId="9" borderId="7" xfId="3" applyNumberFormat="1" applyFont="1" applyBorder="1" applyAlignment="1">
      <alignment horizontal="center" vertical="top"/>
    </xf>
    <xf numFmtId="165" fontId="14" fillId="9" borderId="8" xfId="3" applyNumberFormat="1" applyFont="1" applyBorder="1" applyAlignment="1">
      <alignment horizontal="center" vertical="top"/>
    </xf>
    <xf numFmtId="165" fontId="14" fillId="9" borderId="3" xfId="3" applyNumberFormat="1" applyFont="1" applyBorder="1" applyAlignment="1">
      <alignment horizontal="center" vertical="top"/>
    </xf>
    <xf numFmtId="0" fontId="10" fillId="15" borderId="7" xfId="6" applyBorder="1" applyAlignment="1">
      <alignment horizontal="left" vertical="top"/>
    </xf>
    <xf numFmtId="0" fontId="10" fillId="15" borderId="8" xfId="6" applyBorder="1" applyAlignment="1">
      <alignment horizontal="left" vertical="top"/>
    </xf>
    <xf numFmtId="0" fontId="10" fillId="15" borderId="3" xfId="6" applyBorder="1" applyAlignment="1">
      <alignment horizontal="left" vertical="top"/>
    </xf>
    <xf numFmtId="165" fontId="14" fillId="9" borderId="44" xfId="3" applyNumberFormat="1" applyFont="1" applyBorder="1" applyAlignment="1">
      <alignment horizontal="right" vertical="top"/>
    </xf>
    <xf numFmtId="165" fontId="14" fillId="9" borderId="50" xfId="3" applyNumberFormat="1" applyFont="1" applyBorder="1" applyAlignment="1">
      <alignment horizontal="right" vertical="top"/>
    </xf>
    <xf numFmtId="165" fontId="14" fillId="9" borderId="4" xfId="3" applyNumberFormat="1" applyFont="1" applyBorder="1" applyAlignment="1">
      <alignment horizontal="right" vertical="top"/>
    </xf>
    <xf numFmtId="165" fontId="14" fillId="9" borderId="39" xfId="3" applyNumberFormat="1" applyFont="1" applyBorder="1" applyAlignment="1">
      <alignment horizontal="right" vertical="top"/>
    </xf>
    <xf numFmtId="165" fontId="14" fillId="9" borderId="24" xfId="3" applyNumberFormat="1" applyFont="1" applyBorder="1" applyAlignment="1">
      <alignment horizontal="right" vertical="top"/>
    </xf>
    <xf numFmtId="165" fontId="14" fillId="9" borderId="41" xfId="3" applyNumberFormat="1" applyFont="1" applyBorder="1" applyAlignment="1">
      <alignment horizontal="right" vertical="top"/>
    </xf>
    <xf numFmtId="1" fontId="11" fillId="0" borderId="7" xfId="0" applyNumberFormat="1" applyFont="1" applyBorder="1" applyAlignment="1">
      <alignment horizontal="center" vertical="top"/>
    </xf>
    <xf numFmtId="1" fontId="11" fillId="0" borderId="8" xfId="0" applyNumberFormat="1" applyFont="1" applyBorder="1" applyAlignment="1">
      <alignment horizontal="center" vertical="top"/>
    </xf>
    <xf numFmtId="1" fontId="11" fillId="0" borderId="3" xfId="0" applyNumberFormat="1" applyFont="1" applyBorder="1" applyAlignment="1">
      <alignment horizontal="center" vertical="top"/>
    </xf>
    <xf numFmtId="167" fontId="11" fillId="0" borderId="37" xfId="0" applyNumberFormat="1" applyFont="1" applyBorder="1" applyAlignment="1">
      <alignment horizontal="center" vertical="top"/>
    </xf>
    <xf numFmtId="167" fontId="11" fillId="0" borderId="38" xfId="0" applyNumberFormat="1" applyFont="1" applyBorder="1" applyAlignment="1">
      <alignment horizontal="center" vertical="top"/>
    </xf>
    <xf numFmtId="167" fontId="11" fillId="0" borderId="36" xfId="0" applyNumberFormat="1" applyFont="1" applyBorder="1" applyAlignment="1">
      <alignment horizontal="center" vertical="top"/>
    </xf>
    <xf numFmtId="167" fontId="11" fillId="0" borderId="5" xfId="0" applyNumberFormat="1" applyFont="1" applyBorder="1" applyAlignment="1">
      <alignment horizontal="center" vertical="top"/>
    </xf>
    <xf numFmtId="167" fontId="11" fillId="0" borderId="40" xfId="0" applyNumberFormat="1" applyFont="1" applyBorder="1" applyAlignment="1">
      <alignment horizontal="center" vertical="top"/>
    </xf>
    <xf numFmtId="167" fontId="11" fillId="0" borderId="25" xfId="0" applyNumberFormat="1" applyFont="1" applyBorder="1" applyAlignment="1">
      <alignment horizontal="center" vertical="top"/>
    </xf>
    <xf numFmtId="0" fontId="11" fillId="0" borderId="3" xfId="0" applyFont="1" applyBorder="1" applyAlignment="1">
      <alignment horizontal="center" vertical="top"/>
    </xf>
    <xf numFmtId="171" fontId="14" fillId="9" borderId="37" xfId="3" applyNumberFormat="1" applyFont="1" applyBorder="1" applyAlignment="1">
      <alignment horizontal="center" vertical="top"/>
    </xf>
    <xf numFmtId="171" fontId="14" fillId="9" borderId="43" xfId="3" applyNumberFormat="1" applyFont="1" applyBorder="1" applyAlignment="1">
      <alignment horizontal="center" vertical="top"/>
    </xf>
    <xf numFmtId="171" fontId="14" fillId="9" borderId="38" xfId="3" applyNumberFormat="1" applyFont="1" applyBorder="1" applyAlignment="1">
      <alignment horizontal="center" vertical="top"/>
    </xf>
    <xf numFmtId="171" fontId="14" fillId="9" borderId="36" xfId="3" applyNumberFormat="1" applyFont="1" applyBorder="1" applyAlignment="1">
      <alignment horizontal="center" vertical="top"/>
    </xf>
    <xf numFmtId="171" fontId="14" fillId="9" borderId="26" xfId="3" applyNumberFormat="1" applyFont="1" applyBorder="1" applyAlignment="1">
      <alignment horizontal="center" vertical="top"/>
    </xf>
    <xf numFmtId="171" fontId="14" fillId="9" borderId="5" xfId="3" applyNumberFormat="1" applyFont="1" applyBorder="1" applyAlignment="1">
      <alignment horizontal="center" vertical="top"/>
    </xf>
    <xf numFmtId="171" fontId="14" fillId="9" borderId="40" xfId="3" applyNumberFormat="1" applyFont="1" applyBorder="1" applyAlignment="1">
      <alignment horizontal="center" vertical="top"/>
    </xf>
    <xf numFmtId="171" fontId="14" fillId="9" borderId="42" xfId="3" applyNumberFormat="1" applyFont="1" applyBorder="1" applyAlignment="1">
      <alignment horizontal="center" vertical="top"/>
    </xf>
    <xf numFmtId="171" fontId="14" fillId="9" borderId="25" xfId="3" applyNumberFormat="1" applyFont="1" applyBorder="1" applyAlignment="1">
      <alignment horizontal="center" vertical="top"/>
    </xf>
    <xf numFmtId="0" fontId="23" fillId="9" borderId="7" xfId="3" applyFont="1" applyBorder="1" applyAlignment="1">
      <alignment horizontal="left" vertical="top"/>
    </xf>
    <xf numFmtId="0" fontId="23" fillId="9" borderId="8" xfId="3" applyFont="1" applyBorder="1" applyAlignment="1">
      <alignment horizontal="left" vertical="top"/>
    </xf>
    <xf numFmtId="0" fontId="23" fillId="9" borderId="3" xfId="3" applyFont="1" applyBorder="1" applyAlignment="1">
      <alignment horizontal="left" vertical="top"/>
    </xf>
    <xf numFmtId="0" fontId="16" fillId="10" borderId="4" xfId="4" applyFont="1" applyBorder="1" applyAlignment="1">
      <alignment horizontal="center" vertical="top"/>
    </xf>
    <xf numFmtId="0" fontId="16" fillId="10" borderId="39" xfId="4" applyFont="1" applyBorder="1" applyAlignment="1">
      <alignment horizontal="center" vertical="top"/>
    </xf>
    <xf numFmtId="0" fontId="16" fillId="10" borderId="44" xfId="4" applyFont="1" applyBorder="1" applyAlignment="1">
      <alignment horizontal="center" vertical="top"/>
    </xf>
    <xf numFmtId="0" fontId="16" fillId="10" borderId="50" xfId="4" applyFont="1" applyBorder="1" applyAlignment="1">
      <alignment horizontal="center" vertical="top"/>
    </xf>
    <xf numFmtId="166" fontId="14" fillId="9" borderId="13" xfId="2" applyNumberFormat="1" applyFont="1" applyFill="1" applyBorder="1" applyAlignment="1">
      <alignment horizontal="center" vertical="top"/>
    </xf>
    <xf numFmtId="166" fontId="14" fillId="9" borderId="8" xfId="2" applyNumberFormat="1" applyFont="1" applyFill="1" applyBorder="1" applyAlignment="1">
      <alignment horizontal="center" vertical="top"/>
    </xf>
    <xf numFmtId="166" fontId="14" fillId="9" borderId="35" xfId="2" applyNumberFormat="1" applyFont="1" applyFill="1" applyBorder="1" applyAlignment="1">
      <alignment horizontal="center" vertical="top"/>
    </xf>
    <xf numFmtId="166" fontId="14" fillId="13" borderId="13" xfId="2" applyNumberFormat="1" applyFont="1" applyFill="1" applyBorder="1" applyAlignment="1">
      <alignment horizontal="center" vertical="top"/>
    </xf>
    <xf numFmtId="166" fontId="14" fillId="13" borderId="8" xfId="2" applyNumberFormat="1" applyFont="1" applyFill="1" applyBorder="1" applyAlignment="1">
      <alignment horizontal="center" vertical="top"/>
    </xf>
    <xf numFmtId="166" fontId="14" fillId="13" borderId="35" xfId="2" applyNumberFormat="1" applyFont="1" applyFill="1" applyBorder="1" applyAlignment="1">
      <alignment horizontal="center" vertical="top"/>
    </xf>
    <xf numFmtId="0" fontId="24" fillId="14" borderId="7" xfId="5" applyFont="1" applyBorder="1" applyAlignment="1">
      <alignment horizontal="left" vertical="top"/>
    </xf>
    <xf numFmtId="0" fontId="24" fillId="14" borderId="8" xfId="5" applyFont="1" applyBorder="1" applyAlignment="1">
      <alignment horizontal="left" vertical="top"/>
    </xf>
    <xf numFmtId="0" fontId="24" fillId="14" borderId="3" xfId="5" applyFont="1" applyBorder="1" applyAlignment="1">
      <alignment horizontal="left" vertical="top"/>
    </xf>
    <xf numFmtId="166" fontId="14" fillId="9" borderId="13" xfId="2" applyNumberFormat="1" applyFont="1" applyFill="1" applyBorder="1" applyAlignment="1">
      <alignment horizontal="right" vertical="top"/>
    </xf>
    <xf numFmtId="166" fontId="14" fillId="9" borderId="35" xfId="2" applyNumberFormat="1" applyFont="1" applyFill="1" applyBorder="1" applyAlignment="1">
      <alignment horizontal="right" vertical="top"/>
    </xf>
    <xf numFmtId="1" fontId="1" fillId="0" borderId="9" xfId="0" applyNumberFormat="1" applyFont="1" applyBorder="1" applyAlignment="1">
      <alignment horizontal="center" vertical="top"/>
    </xf>
    <xf numFmtId="1" fontId="0" fillId="0" borderId="9" xfId="0" applyNumberFormat="1" applyBorder="1" applyAlignment="1">
      <alignment horizontal="center" vertical="top"/>
    </xf>
    <xf numFmtId="167" fontId="11" fillId="0" borderId="7" xfId="0" applyNumberFormat="1" applyFont="1" applyBorder="1" applyAlignment="1">
      <alignment horizontal="center" vertical="top"/>
    </xf>
    <xf numFmtId="167" fontId="11" fillId="0" borderId="3" xfId="0" applyNumberFormat="1" applyFont="1" applyBorder="1" applyAlignment="1">
      <alignment horizontal="center" vertical="top"/>
    </xf>
    <xf numFmtId="165" fontId="12" fillId="14" borderId="7" xfId="5" applyNumberFormat="1" applyFont="1" applyBorder="1" applyAlignment="1">
      <alignment horizontal="center" vertical="top"/>
    </xf>
    <xf numFmtId="165" fontId="12" fillId="14" borderId="8" xfId="5" applyNumberFormat="1" applyFont="1" applyBorder="1" applyAlignment="1">
      <alignment horizontal="center" vertical="top"/>
    </xf>
    <xf numFmtId="165" fontId="12" fillId="14" borderId="3" xfId="5" applyNumberFormat="1" applyFont="1" applyBorder="1" applyAlignment="1">
      <alignment horizontal="center" vertical="top"/>
    </xf>
    <xf numFmtId="166" fontId="14" fillId="13" borderId="13" xfId="2" applyNumberFormat="1" applyFont="1" applyFill="1" applyBorder="1" applyAlignment="1">
      <alignment horizontal="right" vertical="top"/>
    </xf>
    <xf numFmtId="166" fontId="14" fillId="13" borderId="35" xfId="2" applyNumberFormat="1" applyFont="1" applyFill="1" applyBorder="1" applyAlignment="1">
      <alignment horizontal="right" vertical="top"/>
    </xf>
    <xf numFmtId="167" fontId="11" fillId="0" borderId="8" xfId="0" applyNumberFormat="1" applyFont="1" applyBorder="1" applyAlignment="1">
      <alignment horizontal="center" vertical="top"/>
    </xf>
    <xf numFmtId="165" fontId="14" fillId="0" borderId="0" xfId="3" applyNumberFormat="1" applyFont="1" applyFill="1" applyBorder="1" applyAlignment="1">
      <alignment horizontal="right" vertical="top"/>
    </xf>
    <xf numFmtId="0" fontId="11" fillId="0" borderId="40" xfId="0" pivotButton="1" applyFont="1" applyBorder="1" applyAlignment="1">
      <alignment horizontal="center" vertical="top"/>
    </xf>
    <xf numFmtId="0" fontId="11" fillId="0" borderId="42" xfId="0" pivotButton="1" applyFont="1" applyBorder="1" applyAlignment="1">
      <alignment horizontal="center" vertical="top"/>
    </xf>
    <xf numFmtId="0" fontId="11" fillId="0" borderId="41" xfId="0" pivotButton="1" applyFont="1" applyBorder="1" applyAlignment="1">
      <alignment horizontal="center" vertical="top"/>
    </xf>
    <xf numFmtId="0" fontId="11" fillId="0" borderId="36" xfId="0" applyFont="1" applyBorder="1" applyAlignment="1">
      <alignment horizontal="center" vertical="top"/>
    </xf>
    <xf numFmtId="0" fontId="11" fillId="0" borderId="26" xfId="0" applyFont="1" applyBorder="1" applyAlignment="1">
      <alignment horizontal="center" vertical="top"/>
    </xf>
    <xf numFmtId="0" fontId="11" fillId="0" borderId="39" xfId="0" applyFont="1" applyBorder="1" applyAlignment="1">
      <alignment horizontal="center" vertical="top"/>
    </xf>
    <xf numFmtId="0" fontId="11" fillId="0" borderId="37" xfId="0" applyFont="1" applyBorder="1" applyAlignment="1">
      <alignment horizontal="center" vertical="top"/>
    </xf>
    <xf numFmtId="0" fontId="11" fillId="0" borderId="43" xfId="0" applyFont="1" applyBorder="1" applyAlignment="1">
      <alignment horizontal="center" vertical="top"/>
    </xf>
    <xf numFmtId="0" fontId="11" fillId="0" borderId="50" xfId="0" applyFont="1" applyBorder="1" applyAlignment="1">
      <alignment horizontal="center" vertical="top"/>
    </xf>
    <xf numFmtId="0" fontId="20" fillId="15" borderId="57" xfId="6" applyFont="1" applyBorder="1" applyAlignment="1">
      <alignment horizontal="center" vertical="center"/>
    </xf>
    <xf numFmtId="0" fontId="20" fillId="15" borderId="61" xfId="6" applyFont="1" applyBorder="1" applyAlignment="1">
      <alignment horizontal="center" vertical="center"/>
    </xf>
    <xf numFmtId="0" fontId="20" fillId="15" borderId="58" xfId="6" applyFont="1" applyBorder="1" applyAlignment="1">
      <alignment horizontal="center" vertical="center"/>
    </xf>
    <xf numFmtId="0" fontId="20" fillId="15" borderId="59" xfId="6" applyFont="1" applyBorder="1" applyAlignment="1">
      <alignment horizontal="center" vertical="center"/>
    </xf>
    <xf numFmtId="0" fontId="20" fillId="15" borderId="62" xfId="6" applyFont="1" applyBorder="1" applyAlignment="1">
      <alignment horizontal="center" vertical="center"/>
    </xf>
    <xf numFmtId="0" fontId="20" fillId="15" borderId="60" xfId="6" applyFont="1" applyBorder="1" applyAlignment="1">
      <alignment horizontal="center" vertical="center"/>
    </xf>
    <xf numFmtId="0" fontId="0" fillId="0" borderId="0" xfId="0" pivotButton="1" applyAlignment="1">
      <alignment vertical="top"/>
    </xf>
    <xf numFmtId="0" fontId="0" fillId="0" borderId="0" xfId="0" applyAlignment="1">
      <alignment vertical="top"/>
    </xf>
    <xf numFmtId="20" fontId="11" fillId="0" borderId="36" xfId="0" applyNumberFormat="1" applyFont="1" applyBorder="1" applyAlignment="1">
      <alignment horizontal="center" vertical="top"/>
    </xf>
    <xf numFmtId="20" fontId="11" fillId="0" borderId="26" xfId="0" applyNumberFormat="1" applyFont="1" applyBorder="1" applyAlignment="1">
      <alignment horizontal="center" vertical="top"/>
    </xf>
    <xf numFmtId="20" fontId="11" fillId="0" borderId="39" xfId="0" applyNumberFormat="1" applyFont="1" applyBorder="1" applyAlignment="1">
      <alignment horizontal="center" vertical="top"/>
    </xf>
    <xf numFmtId="20" fontId="11" fillId="0" borderId="7" xfId="0" applyNumberFormat="1" applyFont="1" applyBorder="1" applyAlignment="1">
      <alignment horizontal="center" vertical="top"/>
    </xf>
    <xf numFmtId="20" fontId="11" fillId="0" borderId="8" xfId="0" applyNumberFormat="1" applyFont="1" applyBorder="1" applyAlignment="1">
      <alignment horizontal="center" vertical="top"/>
    </xf>
    <xf numFmtId="20" fontId="11" fillId="0" borderId="3" xfId="0" applyNumberFormat="1" applyFont="1" applyBorder="1" applyAlignment="1">
      <alignment horizontal="center" vertical="top"/>
    </xf>
    <xf numFmtId="165" fontId="19" fillId="12" borderId="36" xfId="3" applyNumberFormat="1" applyFont="1" applyFill="1" applyBorder="1" applyAlignment="1">
      <alignment horizontal="center" vertical="center"/>
    </xf>
    <xf numFmtId="165" fontId="19" fillId="12" borderId="5" xfId="3" applyNumberFormat="1" applyFont="1" applyFill="1" applyBorder="1" applyAlignment="1">
      <alignment horizontal="center" vertical="center"/>
    </xf>
    <xf numFmtId="0" fontId="11" fillId="12" borderId="17" xfId="0" applyFont="1" applyFill="1" applyBorder="1" applyAlignment="1">
      <alignment horizontal="center" vertical="center"/>
    </xf>
    <xf numFmtId="0" fontId="11" fillId="12" borderId="20" xfId="0" applyFont="1" applyFill="1" applyBorder="1" applyAlignment="1">
      <alignment horizontal="center" vertical="center"/>
    </xf>
    <xf numFmtId="0" fontId="11" fillId="12" borderId="21" xfId="0" applyFont="1" applyFill="1" applyBorder="1" applyAlignment="1">
      <alignment horizontal="center" vertical="center"/>
    </xf>
    <xf numFmtId="0" fontId="11" fillId="12" borderId="23" xfId="0" applyFont="1" applyFill="1" applyBorder="1" applyAlignment="1">
      <alignment horizontal="center" vertical="center"/>
    </xf>
    <xf numFmtId="0" fontId="11" fillId="12" borderId="9" xfId="0" applyFont="1" applyFill="1" applyBorder="1" applyAlignment="1">
      <alignment horizontal="center" vertical="center"/>
    </xf>
    <xf numFmtId="0" fontId="11" fillId="12" borderId="22" xfId="0" applyFont="1" applyFill="1" applyBorder="1" applyAlignment="1">
      <alignment horizontal="center" vertical="center"/>
    </xf>
    <xf numFmtId="165" fontId="19" fillId="12" borderId="37" xfId="3" applyNumberFormat="1" applyFont="1" applyFill="1" applyBorder="1" applyAlignment="1">
      <alignment horizontal="right" vertical="center"/>
    </xf>
    <xf numFmtId="165" fontId="19" fillId="12" borderId="38" xfId="3" applyNumberFormat="1" applyFont="1" applyFill="1" applyBorder="1" applyAlignment="1">
      <alignment horizontal="right" vertical="center"/>
    </xf>
    <xf numFmtId="165" fontId="19" fillId="12" borderId="4" xfId="3" applyNumberFormat="1" applyFont="1" applyFill="1" applyBorder="1" applyAlignment="1">
      <alignment horizontal="center" vertical="center"/>
    </xf>
    <xf numFmtId="0" fontId="1" fillId="0" borderId="37" xfId="0" applyFont="1" applyBorder="1" applyAlignment="1">
      <alignment horizontal="center" vertical="top"/>
    </xf>
    <xf numFmtId="0" fontId="1" fillId="0" borderId="43" xfId="0" applyFont="1" applyBorder="1" applyAlignment="1">
      <alignment horizontal="center" vertical="top"/>
    </xf>
    <xf numFmtId="0" fontId="1" fillId="0" borderId="50" xfId="0" applyFont="1" applyBorder="1" applyAlignment="1">
      <alignment horizontal="center" vertical="top"/>
    </xf>
    <xf numFmtId="165" fontId="19" fillId="12" borderId="24" xfId="3" applyNumberFormat="1" applyFont="1" applyFill="1" applyBorder="1" applyAlignment="1">
      <alignment horizontal="right" vertical="center"/>
    </xf>
    <xf numFmtId="165" fontId="19" fillId="12" borderId="44" xfId="3" applyNumberFormat="1" applyFont="1" applyFill="1" applyBorder="1" applyAlignment="1">
      <alignment horizontal="right" vertical="center"/>
    </xf>
    <xf numFmtId="20" fontId="11" fillId="0" borderId="40" xfId="0" applyNumberFormat="1" applyFont="1" applyBorder="1" applyAlignment="1">
      <alignment horizontal="center" vertical="top"/>
    </xf>
    <xf numFmtId="20" fontId="11" fillId="0" borderId="42" xfId="0" applyNumberFormat="1" applyFont="1" applyBorder="1" applyAlignment="1">
      <alignment horizontal="center" vertical="top"/>
    </xf>
    <xf numFmtId="20" fontId="11" fillId="0" borderId="41" xfId="0" applyNumberFormat="1" applyFont="1" applyBorder="1" applyAlignment="1">
      <alignment horizontal="center" vertical="top"/>
    </xf>
    <xf numFmtId="0" fontId="0" fillId="0" borderId="40" xfId="0" applyBorder="1" applyAlignment="1">
      <alignment horizontal="left" vertical="top"/>
    </xf>
    <xf numFmtId="0" fontId="0" fillId="0" borderId="42" xfId="0" applyBorder="1" applyAlignment="1">
      <alignment horizontal="left" vertical="top"/>
    </xf>
    <xf numFmtId="0" fontId="0" fillId="0" borderId="41" xfId="0" applyBorder="1" applyAlignment="1">
      <alignment horizontal="left" vertical="top"/>
    </xf>
  </cellXfs>
  <cellStyles count="9">
    <cellStyle name="Bueno" xfId="5" builtinId="26"/>
    <cellStyle name="Cálculo" xfId="6" builtinId="22"/>
    <cellStyle name="Entrada" xfId="4" builtinId="20"/>
    <cellStyle name="Incorrecto" xfId="1" builtinId="27"/>
    <cellStyle name="Neutral" xfId="3" builtinId="28"/>
    <cellStyle name="Normal" xfId="0" builtinId="0"/>
    <cellStyle name="Normal 2" xfId="7" xr:uid="{479EE13E-7EC8-4B74-9C18-8294F6D7AC7B}"/>
    <cellStyle name="Porcentaje" xfId="2" builtinId="5"/>
    <cellStyle name="Porcentaje 2" xfId="8" xr:uid="{23A5ED3A-3B09-4C7B-9F72-9F5077AD378D}"/>
  </cellStyles>
  <dxfs count="481">
    <dxf>
      <fill>
        <patternFill patternType="none">
          <bgColor auto="1"/>
        </patternFill>
      </fill>
    </dxf>
    <dxf>
      <fill>
        <patternFill patternType="none">
          <bgColor auto="1"/>
        </patternFill>
      </fill>
    </dxf>
    <dxf>
      <fill>
        <patternFill patternType="none">
          <bgColor auto="1"/>
        </patternFill>
      </fill>
    </dxf>
    <dxf>
      <numFmt numFmtId="2" formatCode="0.00"/>
    </dxf>
    <dxf>
      <numFmt numFmtId="164" formatCode="[$-F400]h:mm:ss\ AM/PM"/>
    </dxf>
    <dxf>
      <numFmt numFmtId="164" formatCode="[$-F400]h:mm:ss\ AM/PM"/>
    </dxf>
    <dxf>
      <numFmt numFmtId="0" formatCode="General"/>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0" formatCode="General"/>
    </dxf>
    <dxf>
      <numFmt numFmtId="164" formatCode="[$-F400]h:mm:ss\ AM/PM"/>
    </dxf>
    <dxf>
      <numFmt numFmtId="164" formatCode="[$-F400]h:mm:ss\ AM/PM"/>
    </dxf>
    <dxf>
      <alignment wrapText="1"/>
    </dxf>
    <dxf>
      <numFmt numFmtId="2" formatCode="0.00"/>
    </dxf>
    <dxf>
      <numFmt numFmtId="2" formatCode="0.00"/>
    </dxf>
    <dxf>
      <numFmt numFmtId="164" formatCode="[$-F400]h:mm:ss\ AM/PM"/>
    </dxf>
    <dxf>
      <numFmt numFmtId="0" formatCode="General"/>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0" formatCode="General"/>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0" formatCode="General"/>
    </dxf>
    <dxf>
      <numFmt numFmtId="164" formatCode="[$-F400]h:mm:ss\ AM/PM"/>
    </dxf>
    <dxf>
      <numFmt numFmtId="164" formatCode="[$-F400]h:mm:ss\ AM/PM"/>
    </dxf>
    <dxf>
      <alignment wrapText="1"/>
    </dxf>
    <dxf>
      <numFmt numFmtId="2" formatCode="0.00"/>
    </dxf>
    <dxf>
      <numFmt numFmtId="2" formatCode="0.00"/>
    </dxf>
    <dxf>
      <numFmt numFmtId="164" formatCode="[$-F400]h:mm:ss\ AM/PM"/>
    </dxf>
    <dxf>
      <numFmt numFmtId="0" formatCode="General"/>
    </dxf>
    <dxf>
      <numFmt numFmtId="164" formatCode="[$-F400]h:mm:ss\ AM/PM"/>
    </dxf>
    <dxf>
      <numFmt numFmtId="164" formatCode="[$-F400]h:mm:ss\ AM/PM"/>
    </dxf>
    <dxf>
      <alignment wrapText="1"/>
    </dxf>
    <dxf>
      <numFmt numFmtId="2" formatCode="0.00"/>
    </dxf>
    <dxf>
      <numFmt numFmtId="2" formatCode="0.00"/>
    </dxf>
    <dxf>
      <numFmt numFmtId="164" formatCode="[$-F400]h:mm:ss\ AM/PM"/>
    </dxf>
    <dxf>
      <numFmt numFmtId="0" formatCode="General"/>
    </dxf>
    <dxf>
      <numFmt numFmtId="164" formatCode="[$-F400]h:mm:ss\ AM/PM"/>
    </dxf>
    <dxf>
      <numFmt numFmtId="164" formatCode="[$-F400]h:mm:ss\ AM/PM"/>
    </dxf>
    <dxf>
      <alignment wrapText="1"/>
    </dxf>
    <dxf>
      <fill>
        <patternFill patternType="solid">
          <bgColor theme="5" tint="0.59999389629810485"/>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64" formatCode="[$-F400]h:mm:ss\ AM/PM"/>
    </dxf>
    <dxf>
      <numFmt numFmtId="164" formatCode="[$-F400]h:mm:ss\ AM/PM"/>
    </dxf>
    <dxf>
      <numFmt numFmtId="164" formatCode="[$-F400]h:mm:ss\ AM/PM"/>
    </dxf>
    <dxf>
      <numFmt numFmtId="0" formatCode="General"/>
    </dxf>
    <dxf>
      <numFmt numFmtId="164" formatCode="[$-F400]h:mm:ss\ AM/PM"/>
    </dxf>
    <dxf>
      <numFmt numFmtId="164" formatCode="[$-F400]h:mm:ss\ AM/PM"/>
    </dxf>
    <dxf>
      <alignment wrapText="1"/>
    </dxf>
    <dxf>
      <numFmt numFmtId="13" formatCode="0%"/>
      <alignment horizontal="general" vertical="top"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numFmt numFmtId="165" formatCode="0\ &quot;min&quot;"/>
      <alignment horizontal="general" vertical="top" textRotation="0" wrapText="0" indent="0" justifyLastLine="0" shrinkToFit="0" readingOrder="0"/>
    </dxf>
    <dxf>
      <numFmt numFmtId="165" formatCode="0\ &quot;min&quot;"/>
      <alignment horizontal="general" vertical="top" textRotation="0" wrapText="0" indent="0" justifyLastLine="0" shrinkToFit="0" readingOrder="0"/>
    </dxf>
    <dxf>
      <numFmt numFmtId="165" formatCode="0\ &quot;min&quot;"/>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alignment horizontal="general" vertical="top" textRotation="0" wrapText="0" indent="0" justifyLastLine="0" shrinkToFit="0" readingOrder="0"/>
    </dxf>
    <dxf>
      <numFmt numFmtId="14" formatCode="0.0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1" formatCode="0"/>
    </dxf>
    <dxf>
      <fill>
        <patternFill patternType="solid">
          <bgColor theme="0"/>
        </patternFill>
      </fill>
    </dxf>
    <dxf>
      <numFmt numFmtId="1" formatCode="0"/>
    </dxf>
    <dxf>
      <numFmt numFmtId="1" formatCode="0"/>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alignment horizontal="center"/>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alignment horizontal="general"/>
    </dxf>
    <dxf>
      <alignment horizontal="general"/>
    </dxf>
    <dxf>
      <alignment horizontal="general"/>
    </dxf>
    <dxf>
      <alignment horizontal="general"/>
    </dxf>
    <dxf>
      <alignment horizontal="general"/>
    </dxf>
    <dxf>
      <alignment horizontal="general"/>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fgColor indexed="64"/>
          <bgColor theme="5" tint="0.39994506668294322"/>
        </patternFill>
      </fill>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0" formatCode="General"/>
    </dxf>
    <dxf>
      <numFmt numFmtId="1" formatCode="0"/>
    </dxf>
    <dxf>
      <numFmt numFmtId="2" formatCode="0.00"/>
    </dxf>
    <dxf>
      <numFmt numFmtId="164" formatCode="[$-F400]h:mm:ss\ AM/PM"/>
    </dxf>
    <dxf>
      <numFmt numFmtId="0" formatCode="General"/>
    </dxf>
    <dxf>
      <numFmt numFmtId="164" formatCode="[$-F400]h:mm:ss\ AM/PM"/>
    </dxf>
    <dxf>
      <numFmt numFmtId="164" formatCode="[$-F400]h:mm:ss\ AM/PM"/>
    </dxf>
    <dxf>
      <numFmt numFmtId="0" formatCode="General"/>
    </dxf>
    <dxf>
      <numFmt numFmtId="0" formatCode="General"/>
    </dxf>
    <dxf>
      <numFmt numFmtId="164" formatCode="[$-F400]h:mm:ss\ AM/PM"/>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64" formatCode="[$-F400]h:mm:ss\ AM/PM"/>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64" formatCode="[$-F400]h:mm:ss\ AM/PM"/>
      <alignment horizontal="right" vertical="top" textRotation="0" wrapText="0" indent="0" justifyLastLine="0" shrinkToFit="0" readingOrder="0"/>
    </dxf>
    <dxf>
      <numFmt numFmtId="172" formatCode="m/d/yyyy"/>
      <alignment horizontal="right" vertical="top" textRotation="0" wrapText="0" indent="0" justifyLastLine="0" shrinkToFit="0" readingOrder="0"/>
    </dxf>
    <dxf>
      <numFmt numFmtId="164" formatCode="[$-F400]h:mm:ss\ AM/PM"/>
      <alignment horizontal="right" vertical="top" textRotation="0" wrapText="0" indent="0" justifyLastLine="0" shrinkToFit="0" readingOrder="0"/>
    </dxf>
    <dxf>
      <numFmt numFmtId="172" formatCode="m/d/yyyy"/>
      <alignment horizontal="right" vertical="top" textRotation="0" wrapText="0" indent="0" justifyLastLine="0" shrinkToFit="0" readingOrder="0"/>
    </dxf>
    <dxf>
      <numFmt numFmtId="164" formatCode="[$-F400]h:mm:ss\ AM/PM"/>
      <alignment horizontal="right" vertical="top" textRotation="0" wrapText="0" indent="0" justifyLastLine="0" shrinkToFit="0" readingOrder="0"/>
    </dxf>
    <dxf>
      <numFmt numFmtId="172" formatCode="m/d/yyyy"/>
      <alignment horizontal="right"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numFmt numFmtId="172" formatCode="m/d/yyyy"/>
      <alignment horizontal="right"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Clinker</c:v>
          </c:tx>
          <c:spPr>
            <a:solidFill>
              <a:schemeClr val="accent1"/>
            </a:solidFill>
            <a:ln>
              <a:noFill/>
            </a:ln>
            <a:effectLst/>
          </c:spPr>
          <c:invertIfNegative val="0"/>
          <c:cat>
            <c:strLit>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00-34DD-43AB-844A-DDFE2CB22271}"/>
            </c:ext>
          </c:extLst>
        </c:ser>
        <c:ser>
          <c:idx val="1"/>
          <c:order val="1"/>
          <c:tx>
            <c:v>Ensacado</c:v>
          </c:tx>
          <c:spPr>
            <a:solidFill>
              <a:schemeClr val="accent2"/>
            </a:solidFill>
            <a:ln>
              <a:noFill/>
            </a:ln>
            <a:effectLst/>
          </c:spPr>
          <c:invertIfNegative val="0"/>
          <c:cat>
            <c:strLit>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01-34DD-43AB-844A-DDFE2CB22271}"/>
            </c:ext>
          </c:extLst>
        </c:ser>
        <c:ser>
          <c:idx val="2"/>
          <c:order val="2"/>
          <c:tx>
            <c:v>Granel</c:v>
          </c:tx>
          <c:spPr>
            <a:solidFill>
              <a:schemeClr val="accent3"/>
            </a:solidFill>
            <a:ln>
              <a:noFill/>
            </a:ln>
            <a:effectLst/>
          </c:spPr>
          <c:invertIfNegative val="0"/>
          <c:cat>
            <c:strLit>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02-34DD-43AB-844A-DDFE2CB22271}"/>
            </c:ext>
          </c:extLst>
        </c:ser>
        <c:dLbls>
          <c:showLegendKey val="0"/>
          <c:showVal val="0"/>
          <c:showCatName val="0"/>
          <c:showSerName val="0"/>
          <c:showPercent val="0"/>
          <c:showBubbleSize val="0"/>
        </c:dLbls>
        <c:gapWidth val="150"/>
        <c:overlap val="100"/>
        <c:axId val="1074239464"/>
        <c:axId val="1074244712"/>
      </c:barChart>
      <c:catAx>
        <c:axId val="107423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74244712"/>
        <c:crosses val="autoZero"/>
        <c:auto val="1"/>
        <c:lblAlgn val="ctr"/>
        <c:lblOffset val="100"/>
        <c:noMultiLvlLbl val="0"/>
      </c:catAx>
      <c:valAx>
        <c:axId val="1074244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7423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82489</xdr:colOff>
      <xdr:row>22</xdr:row>
      <xdr:rowOff>145922</xdr:rowOff>
    </xdr:from>
    <xdr:to>
      <xdr:col>3</xdr:col>
      <xdr:colOff>1176867</xdr:colOff>
      <xdr:row>34</xdr:row>
      <xdr:rowOff>33654</xdr:rowOff>
    </xdr:to>
    <mc:AlternateContent xmlns:mc="http://schemas.openxmlformats.org/markup-compatibility/2006" xmlns:a14="http://schemas.microsoft.com/office/drawing/2010/main">
      <mc:Choice Requires="a14">
        <xdr:graphicFrame macro="">
          <xdr:nvGraphicFramePr>
            <xdr:cNvPr id="4" name="Día">
              <a:extLst>
                <a:ext uri="{FF2B5EF4-FFF2-40B4-BE49-F238E27FC236}">
                  <a16:creationId xmlns:a16="http://schemas.microsoft.com/office/drawing/2014/main" id="{D6F8C058-9E03-40D4-89AC-3648CD90AD97}"/>
                </a:ext>
              </a:extLst>
            </xdr:cNvPr>
            <xdr:cNvGraphicFramePr/>
          </xdr:nvGraphicFramePr>
          <xdr:xfrm>
            <a:off x="0" y="0"/>
            <a:ext cx="0" cy="0"/>
          </xdr:xfrm>
          <a:graphic>
            <a:graphicData uri="http://schemas.microsoft.com/office/drawing/2010/slicer">
              <sle:slicer xmlns:sle="http://schemas.microsoft.com/office/drawing/2010/slicer" name="Día"/>
            </a:graphicData>
          </a:graphic>
        </xdr:graphicFrame>
      </mc:Choice>
      <mc:Fallback xmlns="">
        <xdr:sp macro="" textlink="">
          <xdr:nvSpPr>
            <xdr:cNvPr id="0" name=""/>
            <xdr:cNvSpPr>
              <a:spLocks noTextEdit="1"/>
            </xdr:cNvSpPr>
          </xdr:nvSpPr>
          <xdr:spPr>
            <a:xfrm>
              <a:off x="262406" y="4220505"/>
              <a:ext cx="2478889" cy="188607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124653</xdr:colOff>
      <xdr:row>79</xdr:row>
      <xdr:rowOff>60912</xdr:rowOff>
    </xdr:from>
    <xdr:to>
      <xdr:col>3</xdr:col>
      <xdr:colOff>994495</xdr:colOff>
      <xdr:row>99</xdr:row>
      <xdr:rowOff>49137</xdr:rowOff>
    </xdr:to>
    <mc:AlternateContent xmlns:mc="http://schemas.openxmlformats.org/markup-compatibility/2006" xmlns:a14="http://schemas.microsoft.com/office/drawing/2010/main">
      <mc:Choice Requires="a14">
        <xdr:graphicFrame macro="">
          <xdr:nvGraphicFramePr>
            <xdr:cNvPr id="2" name="Descr. Material">
              <a:extLst>
                <a:ext uri="{FF2B5EF4-FFF2-40B4-BE49-F238E27FC236}">
                  <a16:creationId xmlns:a16="http://schemas.microsoft.com/office/drawing/2014/main" id="{ECB66176-F17A-47B1-B109-93928F44DBF3}"/>
                </a:ext>
                <a:ext uri="{147F2762-F138-4A5C-976F-8EAC2B608ADB}">
                  <a16:predDERef xmlns:a16="http://schemas.microsoft.com/office/drawing/2014/main" pred="{D6F8C058-9E03-40D4-89AC-3648CD90AD97}"/>
                </a:ext>
              </a:extLst>
            </xdr:cNvPr>
            <xdr:cNvGraphicFramePr/>
          </xdr:nvGraphicFramePr>
          <xdr:xfrm>
            <a:off x="0" y="0"/>
            <a:ext cx="0" cy="0"/>
          </xdr:xfrm>
          <a:graphic>
            <a:graphicData uri="http://schemas.microsoft.com/office/drawing/2010/slicer">
              <sle:slicer xmlns:sle="http://schemas.microsoft.com/office/drawing/2010/slicer" name="Descr. Material"/>
            </a:graphicData>
          </a:graphic>
        </xdr:graphicFrame>
      </mc:Choice>
      <mc:Fallback xmlns="">
        <xdr:sp macro="" textlink="">
          <xdr:nvSpPr>
            <xdr:cNvPr id="0" name=""/>
            <xdr:cNvSpPr>
              <a:spLocks noTextEdit="1"/>
            </xdr:cNvSpPr>
          </xdr:nvSpPr>
          <xdr:spPr>
            <a:xfrm>
              <a:off x="124653" y="10376487"/>
              <a:ext cx="2445277" cy="3297019"/>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106892</xdr:colOff>
      <xdr:row>10</xdr:row>
      <xdr:rowOff>145688</xdr:rowOff>
    </xdr:from>
    <xdr:to>
      <xdr:col>3</xdr:col>
      <xdr:colOff>1177502</xdr:colOff>
      <xdr:row>14</xdr:row>
      <xdr:rowOff>148167</xdr:rowOff>
    </xdr:to>
    <mc:AlternateContent xmlns:mc="http://schemas.openxmlformats.org/markup-compatibility/2006" xmlns:a14="http://schemas.microsoft.com/office/drawing/2010/main">
      <mc:Choice Requires="a14">
        <xdr:graphicFrame macro="">
          <xdr:nvGraphicFramePr>
            <xdr:cNvPr id="11" name="Grupo de precios - Cliente">
              <a:extLst>
                <a:ext uri="{FF2B5EF4-FFF2-40B4-BE49-F238E27FC236}">
                  <a16:creationId xmlns:a16="http://schemas.microsoft.com/office/drawing/2014/main" id="{497A8ED2-466D-4FDA-B6B9-BE8F54D0B680}"/>
                </a:ext>
                <a:ext uri="{147F2762-F138-4A5C-976F-8EAC2B608ADB}">
                  <a16:predDERef xmlns:a16="http://schemas.microsoft.com/office/drawing/2014/main" pred="{ECB66176-F17A-47B1-B109-93928F44DBF3}"/>
                </a:ext>
              </a:extLst>
            </xdr:cNvPr>
            <xdr:cNvGraphicFramePr/>
          </xdr:nvGraphicFramePr>
          <xdr:xfrm>
            <a:off x="0" y="0"/>
            <a:ext cx="0" cy="0"/>
          </xdr:xfrm>
          <a:graphic>
            <a:graphicData uri="http://schemas.microsoft.com/office/drawing/2010/slicer">
              <sle:slicer xmlns:sle="http://schemas.microsoft.com/office/drawing/2010/slicer" name="Grupo de precios - Cliente"/>
            </a:graphicData>
          </a:graphic>
        </xdr:graphicFrame>
      </mc:Choice>
      <mc:Fallback xmlns="">
        <xdr:sp macro="" textlink="">
          <xdr:nvSpPr>
            <xdr:cNvPr id="0" name=""/>
            <xdr:cNvSpPr>
              <a:spLocks noTextEdit="1"/>
            </xdr:cNvSpPr>
          </xdr:nvSpPr>
          <xdr:spPr>
            <a:xfrm>
              <a:off x="286809" y="2040105"/>
              <a:ext cx="2443691" cy="72214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124882</xdr:colOff>
      <xdr:row>0</xdr:row>
      <xdr:rowOff>107156</xdr:rowOff>
    </xdr:from>
    <xdr:to>
      <xdr:col>25</xdr:col>
      <xdr:colOff>308133</xdr:colOff>
      <xdr:row>7</xdr:row>
      <xdr:rowOff>4286</xdr:rowOff>
    </xdr:to>
    <mc:AlternateContent xmlns:mc="http://schemas.openxmlformats.org/markup-compatibility/2006" xmlns:a14="http://schemas.microsoft.com/office/drawing/2010/main">
      <mc:Choice Requires="a14">
        <xdr:graphicFrame macro="">
          <xdr:nvGraphicFramePr>
            <xdr:cNvPr id="9" name="INSTALACION">
              <a:extLst>
                <a:ext uri="{FF2B5EF4-FFF2-40B4-BE49-F238E27FC236}">
                  <a16:creationId xmlns:a16="http://schemas.microsoft.com/office/drawing/2014/main" id="{77D870F7-B0CF-45EF-9CE8-152191F09BC5}"/>
                </a:ext>
                <a:ext uri="{147F2762-F138-4A5C-976F-8EAC2B608ADB}">
                  <a16:predDERef xmlns:a16="http://schemas.microsoft.com/office/drawing/2014/main" pred="{B9679FE9-519A-4542-8841-EBC50EDB2CFC}"/>
                </a:ext>
              </a:extLst>
            </xdr:cNvPr>
            <xdr:cNvGraphicFramePr/>
          </xdr:nvGraphicFramePr>
          <xdr:xfrm>
            <a:off x="0" y="0"/>
            <a:ext cx="0" cy="0"/>
          </xdr:xfrm>
          <a:graphic>
            <a:graphicData uri="http://schemas.microsoft.com/office/drawing/2010/slicer">
              <sle:slicer xmlns:sle="http://schemas.microsoft.com/office/drawing/2010/slicer" name="INSTALACION"/>
            </a:graphicData>
          </a:graphic>
        </xdr:graphicFrame>
      </mc:Choice>
      <mc:Fallback xmlns="">
        <xdr:sp macro="" textlink="">
          <xdr:nvSpPr>
            <xdr:cNvPr id="0" name=""/>
            <xdr:cNvSpPr>
              <a:spLocks noTextEdit="1"/>
            </xdr:cNvSpPr>
          </xdr:nvSpPr>
          <xdr:spPr>
            <a:xfrm>
              <a:off x="124882" y="107156"/>
              <a:ext cx="16265261" cy="123825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11492</xdr:colOff>
      <xdr:row>29</xdr:row>
      <xdr:rowOff>36429</xdr:rowOff>
    </xdr:from>
    <xdr:to>
      <xdr:col>25</xdr:col>
      <xdr:colOff>116204</xdr:colOff>
      <xdr:row>33</xdr:row>
      <xdr:rowOff>72080</xdr:rowOff>
    </xdr:to>
    <mc:AlternateContent xmlns:mc="http://schemas.openxmlformats.org/markup-compatibility/2006" xmlns:a14="http://schemas.microsoft.com/office/drawing/2010/main">
      <mc:Choice Requires="a14">
        <xdr:graphicFrame macro="">
          <xdr:nvGraphicFramePr>
            <xdr:cNvPr id="20" name="Semana">
              <a:extLst>
                <a:ext uri="{FF2B5EF4-FFF2-40B4-BE49-F238E27FC236}">
                  <a16:creationId xmlns:a16="http://schemas.microsoft.com/office/drawing/2014/main" id="{F0E4F085-FD52-4088-AD79-2135223A50CF}"/>
                </a:ext>
                <a:ext uri="{147F2762-F138-4A5C-976F-8EAC2B608ADB}">
                  <a16:predDERef xmlns:a16="http://schemas.microsoft.com/office/drawing/2014/main" pred="{77D870F7-B0CF-45EF-9CE8-152191F09BC5}"/>
                </a:ext>
              </a:extLst>
            </xdr:cNvPr>
            <xdr:cNvGraphicFramePr/>
          </xdr:nvGraphicFramePr>
          <xdr:xfrm>
            <a:off x="0" y="0"/>
            <a:ext cx="0" cy="0"/>
          </xdr:xfrm>
          <a:graphic>
            <a:graphicData uri="http://schemas.microsoft.com/office/drawing/2010/slicer">
              <sle:slicer xmlns:sle="http://schemas.microsoft.com/office/drawing/2010/slicer" name="Semana"/>
            </a:graphicData>
          </a:graphic>
        </xdr:graphicFrame>
      </mc:Choice>
      <mc:Fallback xmlns="">
        <xdr:sp macro="" textlink="">
          <xdr:nvSpPr>
            <xdr:cNvPr id="0" name=""/>
            <xdr:cNvSpPr>
              <a:spLocks noTextEdit="1"/>
            </xdr:cNvSpPr>
          </xdr:nvSpPr>
          <xdr:spPr>
            <a:xfrm>
              <a:off x="2592767" y="5360904"/>
              <a:ext cx="8363176" cy="681446"/>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0</xdr:col>
      <xdr:colOff>131249</xdr:colOff>
      <xdr:row>50</xdr:row>
      <xdr:rowOff>139354</xdr:rowOff>
    </xdr:from>
    <xdr:ext cx="1184154" cy="1231075"/>
    <mc:AlternateContent xmlns:mc="http://schemas.openxmlformats.org/markup-compatibility/2006" xmlns:a14="http://schemas.microsoft.com/office/drawing/2010/main">
      <mc:Choice Requires="a14">
        <xdr:graphicFrame macro="">
          <xdr:nvGraphicFramePr>
            <xdr:cNvPr id="10" name="GP 1">
              <a:extLst>
                <a:ext uri="{FF2B5EF4-FFF2-40B4-BE49-F238E27FC236}">
                  <a16:creationId xmlns:a16="http://schemas.microsoft.com/office/drawing/2014/main" id="{E4150B23-69FB-4822-BC6C-6375EF8E7587}"/>
                </a:ext>
              </a:extLst>
            </xdr:cNvPr>
            <xdr:cNvGraphicFramePr/>
          </xdr:nvGraphicFramePr>
          <xdr:xfrm>
            <a:off x="0" y="0"/>
            <a:ext cx="0" cy="0"/>
          </xdr:xfrm>
          <a:graphic>
            <a:graphicData uri="http://schemas.microsoft.com/office/drawing/2010/slicer">
              <sle:slicer xmlns:sle="http://schemas.microsoft.com/office/drawing/2010/slicer" name="GP 1"/>
            </a:graphicData>
          </a:graphic>
        </xdr:graphicFrame>
      </mc:Choice>
      <mc:Fallback xmlns="">
        <xdr:sp macro="" textlink="">
          <xdr:nvSpPr>
            <xdr:cNvPr id="0" name=""/>
            <xdr:cNvSpPr>
              <a:spLocks noTextEdit="1"/>
            </xdr:cNvSpPr>
          </xdr:nvSpPr>
          <xdr:spPr>
            <a:xfrm>
              <a:off x="131249" y="9073804"/>
              <a:ext cx="1184154" cy="123107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oneCellAnchor>
  <xdr:twoCellAnchor editAs="oneCell">
    <xdr:from>
      <xdr:col>1</xdr:col>
      <xdr:colOff>145925</xdr:colOff>
      <xdr:row>42</xdr:row>
      <xdr:rowOff>93087</xdr:rowOff>
    </xdr:from>
    <xdr:to>
      <xdr:col>1</xdr:col>
      <xdr:colOff>1184910</xdr:colOff>
      <xdr:row>44</xdr:row>
      <xdr:rowOff>148590</xdr:rowOff>
    </xdr:to>
    <xdr:pic>
      <xdr:nvPicPr>
        <xdr:cNvPr id="3" name="Imagen 2">
          <a:extLst>
            <a:ext uri="{FF2B5EF4-FFF2-40B4-BE49-F238E27FC236}">
              <a16:creationId xmlns:a16="http://schemas.microsoft.com/office/drawing/2014/main" id="{AFAF0369-3F5B-4711-BED9-B4474A8AF411}"/>
            </a:ext>
          </a:extLst>
        </xdr:cNvPr>
        <xdr:cNvPicPr>
          <a:picLocks noChangeAspect="1"/>
        </xdr:cNvPicPr>
      </xdr:nvPicPr>
      <xdr:blipFill>
        <a:blip xmlns:r="http://schemas.openxmlformats.org/officeDocument/2006/relationships" r:embed="rId1"/>
        <a:stretch>
          <a:fillRect/>
        </a:stretch>
      </xdr:blipFill>
      <xdr:spPr>
        <a:xfrm>
          <a:off x="326900" y="7665462"/>
          <a:ext cx="1044700" cy="373638"/>
        </a:xfrm>
        <a:prstGeom prst="rect">
          <a:avLst/>
        </a:prstGeom>
      </xdr:spPr>
    </xdr:pic>
    <xdr:clientData/>
  </xdr:twoCellAnchor>
  <xdr:twoCellAnchor editAs="oneCell">
    <xdr:from>
      <xdr:col>1</xdr:col>
      <xdr:colOff>30259</xdr:colOff>
      <xdr:row>38</xdr:row>
      <xdr:rowOff>85725</xdr:rowOff>
    </xdr:from>
    <xdr:to>
      <xdr:col>1</xdr:col>
      <xdr:colOff>1291590</xdr:colOff>
      <xdr:row>40</xdr:row>
      <xdr:rowOff>149387</xdr:rowOff>
    </xdr:to>
    <xdr:pic>
      <xdr:nvPicPr>
        <xdr:cNvPr id="12" name="Imagen 11">
          <a:extLst>
            <a:ext uri="{FF2B5EF4-FFF2-40B4-BE49-F238E27FC236}">
              <a16:creationId xmlns:a16="http://schemas.microsoft.com/office/drawing/2014/main" id="{19E508E6-6176-4084-9E6E-A448DEAD4742}"/>
            </a:ext>
            <a:ext uri="{147F2762-F138-4A5C-976F-8EAC2B608ADB}">
              <a16:predDERef xmlns:a16="http://schemas.microsoft.com/office/drawing/2014/main" pred="{AFAF0369-3F5B-4711-BED9-B4474A8AF411}"/>
            </a:ext>
          </a:extLst>
        </xdr:cNvPr>
        <xdr:cNvPicPr>
          <a:picLocks noChangeAspect="1"/>
        </xdr:cNvPicPr>
      </xdr:nvPicPr>
      <xdr:blipFill>
        <a:blip xmlns:r="http://schemas.openxmlformats.org/officeDocument/2006/relationships" r:embed="rId2"/>
        <a:stretch>
          <a:fillRect/>
        </a:stretch>
      </xdr:blipFill>
      <xdr:spPr>
        <a:xfrm>
          <a:off x="211234" y="6953250"/>
          <a:ext cx="1255616" cy="377987"/>
        </a:xfrm>
        <a:prstGeom prst="rect">
          <a:avLst/>
        </a:prstGeom>
      </xdr:spPr>
    </xdr:pic>
    <xdr:clientData/>
  </xdr:twoCellAnchor>
  <xdr:twoCellAnchor editAs="oneCell">
    <xdr:from>
      <xdr:col>1</xdr:col>
      <xdr:colOff>30792</xdr:colOff>
      <xdr:row>46</xdr:row>
      <xdr:rowOff>93905</xdr:rowOff>
    </xdr:from>
    <xdr:to>
      <xdr:col>1</xdr:col>
      <xdr:colOff>988123</xdr:colOff>
      <xdr:row>48</xdr:row>
      <xdr:rowOff>72468</xdr:rowOff>
    </xdr:to>
    <xdr:pic>
      <xdr:nvPicPr>
        <xdr:cNvPr id="14" name="Imagen 13">
          <a:extLst>
            <a:ext uri="{FF2B5EF4-FFF2-40B4-BE49-F238E27FC236}">
              <a16:creationId xmlns:a16="http://schemas.microsoft.com/office/drawing/2014/main" id="{22290A3E-EFE6-47C0-9557-2E95236EDFB4}"/>
            </a:ext>
          </a:extLst>
        </xdr:cNvPr>
        <xdr:cNvPicPr>
          <a:picLocks noChangeAspect="1"/>
        </xdr:cNvPicPr>
      </xdr:nvPicPr>
      <xdr:blipFill>
        <a:blip xmlns:r="http://schemas.openxmlformats.org/officeDocument/2006/relationships" r:embed="rId3"/>
        <a:stretch>
          <a:fillRect/>
        </a:stretch>
      </xdr:blipFill>
      <xdr:spPr>
        <a:xfrm>
          <a:off x="30792" y="7929058"/>
          <a:ext cx="954156" cy="316047"/>
        </a:xfrm>
        <a:prstGeom prst="rect">
          <a:avLst/>
        </a:prstGeom>
      </xdr:spPr>
    </xdr:pic>
    <xdr:clientData/>
  </xdr:twoCellAnchor>
  <xdr:twoCellAnchor editAs="oneCell">
    <xdr:from>
      <xdr:col>1</xdr:col>
      <xdr:colOff>86783</xdr:colOff>
      <xdr:row>15</xdr:row>
      <xdr:rowOff>138144</xdr:rowOff>
    </xdr:from>
    <xdr:to>
      <xdr:col>3</xdr:col>
      <xdr:colOff>1138343</xdr:colOff>
      <xdr:row>22</xdr:row>
      <xdr:rowOff>42334</xdr:rowOff>
    </xdr:to>
    <mc:AlternateContent xmlns:mc="http://schemas.openxmlformats.org/markup-compatibility/2006" xmlns:a14="http://schemas.microsoft.com/office/drawing/2010/main">
      <mc:Choice Requires="a14">
        <xdr:graphicFrame macro="">
          <xdr:nvGraphicFramePr>
            <xdr:cNvPr id="15" name="Mes">
              <a:extLst>
                <a:ext uri="{FF2B5EF4-FFF2-40B4-BE49-F238E27FC236}">
                  <a16:creationId xmlns:a16="http://schemas.microsoft.com/office/drawing/2014/main" id="{E0EDB5EB-A3F2-45D2-9395-41A9E86A19F1}"/>
                </a:ext>
                <a:ext uri="{147F2762-F138-4A5C-976F-8EAC2B608ADB}">
                  <a16:predDERef xmlns:a16="http://schemas.microsoft.com/office/drawing/2014/main" pred="{22290A3E-EFE6-47C0-9557-2E95236EDFB4}"/>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266700" y="2921561"/>
              <a:ext cx="2434166" cy="1195356"/>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1</xdr:col>
      <xdr:colOff>30259</xdr:colOff>
      <xdr:row>203</xdr:row>
      <xdr:rowOff>2830</xdr:rowOff>
    </xdr:from>
    <xdr:ext cx="933549" cy="260308"/>
    <xdr:pic>
      <xdr:nvPicPr>
        <xdr:cNvPr id="13" name="Imagen 12">
          <a:extLst>
            <a:ext uri="{FF2B5EF4-FFF2-40B4-BE49-F238E27FC236}">
              <a16:creationId xmlns:a16="http://schemas.microsoft.com/office/drawing/2014/main" id="{655C5A50-780E-400A-9566-1393F01F3694}"/>
            </a:ext>
            <a:ext uri="{147F2762-F138-4A5C-976F-8EAC2B608ADB}">
              <a16:predDERef xmlns:a16="http://schemas.microsoft.com/office/drawing/2014/main" pred="{AFAF0369-3F5B-4711-BED9-B4474A8AF411}"/>
            </a:ext>
          </a:extLst>
        </xdr:cNvPr>
        <xdr:cNvPicPr>
          <a:picLocks noChangeAspect="1"/>
        </xdr:cNvPicPr>
      </xdr:nvPicPr>
      <xdr:blipFill>
        <a:blip xmlns:r="http://schemas.openxmlformats.org/officeDocument/2006/relationships" r:embed="rId2"/>
        <a:stretch>
          <a:fillRect/>
        </a:stretch>
      </xdr:blipFill>
      <xdr:spPr>
        <a:xfrm>
          <a:off x="30259" y="7078544"/>
          <a:ext cx="933549" cy="260308"/>
        </a:xfrm>
        <a:prstGeom prst="rect">
          <a:avLst/>
        </a:prstGeom>
      </xdr:spPr>
    </xdr:pic>
    <xdr:clientData/>
  </xdr:oneCellAnchor>
  <xdr:twoCellAnchor editAs="absolute">
    <xdr:from>
      <xdr:col>0</xdr:col>
      <xdr:colOff>131380</xdr:colOff>
      <xdr:row>65</xdr:row>
      <xdr:rowOff>95885</xdr:rowOff>
    </xdr:from>
    <xdr:to>
      <xdr:col>3</xdr:col>
      <xdr:colOff>930249</xdr:colOff>
      <xdr:row>76</xdr:row>
      <xdr:rowOff>176893</xdr:rowOff>
    </xdr:to>
    <mc:AlternateContent xmlns:mc="http://schemas.openxmlformats.org/markup-compatibility/2006" xmlns:a14="http://schemas.microsoft.com/office/drawing/2010/main">
      <mc:Choice Requires="a14">
        <xdr:graphicFrame macro="">
          <xdr:nvGraphicFramePr>
            <xdr:cNvPr id="6" name="Alm./Silo Vidmar">
              <a:extLst>
                <a:ext uri="{FF2B5EF4-FFF2-40B4-BE49-F238E27FC236}">
                  <a16:creationId xmlns:a16="http://schemas.microsoft.com/office/drawing/2014/main" id="{BA9C4024-F156-4CE8-A0E0-8B211DAFF1A9}"/>
                </a:ext>
                <a:ext uri="{147F2762-F138-4A5C-976F-8EAC2B608ADB}">
                  <a16:predDERef xmlns:a16="http://schemas.microsoft.com/office/drawing/2014/main" pred="{655C5A50-780E-400A-9566-1393F01F3694}"/>
                </a:ext>
              </a:extLst>
            </xdr:cNvPr>
            <xdr:cNvGraphicFramePr/>
          </xdr:nvGraphicFramePr>
          <xdr:xfrm>
            <a:off x="0" y="0"/>
            <a:ext cx="0" cy="0"/>
          </xdr:xfrm>
          <a:graphic>
            <a:graphicData uri="http://schemas.microsoft.com/office/drawing/2010/slicer">
              <sle:slicer xmlns:sle="http://schemas.microsoft.com/office/drawing/2010/slicer" name="Alm./Silo Vidmar"/>
            </a:graphicData>
          </a:graphic>
        </xdr:graphicFrame>
      </mc:Choice>
      <mc:Fallback xmlns="">
        <xdr:sp macro="" textlink="">
          <xdr:nvSpPr>
            <xdr:cNvPr id="0" name=""/>
            <xdr:cNvSpPr>
              <a:spLocks noTextEdit="1"/>
            </xdr:cNvSpPr>
          </xdr:nvSpPr>
          <xdr:spPr>
            <a:xfrm>
              <a:off x="131380" y="11743599"/>
              <a:ext cx="2363690" cy="1877151"/>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14541</xdr:colOff>
      <xdr:row>114</xdr:row>
      <xdr:rowOff>90887</xdr:rowOff>
    </xdr:from>
    <xdr:ext cx="1277785" cy="411648"/>
    <xdr:pic>
      <xdr:nvPicPr>
        <xdr:cNvPr id="7" name="Imagen 12">
          <a:extLst>
            <a:ext uri="{FF2B5EF4-FFF2-40B4-BE49-F238E27FC236}">
              <a16:creationId xmlns:a16="http://schemas.microsoft.com/office/drawing/2014/main" id="{2BBC1582-4D55-4ACC-AC0B-9F275ECB6E69}"/>
            </a:ext>
            <a:ext uri="{147F2762-F138-4A5C-976F-8EAC2B608ADB}">
              <a16:predDERef xmlns:a16="http://schemas.microsoft.com/office/drawing/2014/main" pred="{AFAF0369-3F5B-4711-BED9-B4474A8AF411}"/>
            </a:ext>
          </a:extLst>
        </xdr:cNvPr>
        <xdr:cNvPicPr>
          <a:picLocks noChangeAspect="1"/>
        </xdr:cNvPicPr>
      </xdr:nvPicPr>
      <xdr:blipFill rotWithShape="1">
        <a:blip xmlns:r="http://schemas.openxmlformats.org/officeDocument/2006/relationships" r:embed="rId2"/>
        <a:srcRect l="6980" r="6467"/>
        <a:stretch/>
      </xdr:blipFill>
      <xdr:spPr>
        <a:xfrm>
          <a:off x="196316" y="20438759"/>
          <a:ext cx="1277785" cy="41164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5</xdr:col>
      <xdr:colOff>97973</xdr:colOff>
      <xdr:row>212</xdr:row>
      <xdr:rowOff>138461</xdr:rowOff>
    </xdr:from>
    <xdr:to>
      <xdr:col>9</xdr:col>
      <xdr:colOff>1153885</xdr:colOff>
      <xdr:row>235</xdr:row>
      <xdr:rowOff>54430</xdr:rowOff>
    </xdr:to>
    <xdr:graphicFrame macro="">
      <xdr:nvGraphicFramePr>
        <xdr:cNvPr id="3" name="Chart 3">
          <a:extLst>
            <a:ext uri="{FF2B5EF4-FFF2-40B4-BE49-F238E27FC236}">
              <a16:creationId xmlns:a16="http://schemas.microsoft.com/office/drawing/2014/main" id="{ADDB9FD5-F60D-4F0C-A327-C34905669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_RPA_CORP" refreshedDate="45665.029521296296" createdVersion="8" refreshedVersion="8" minRefreshableVersion="3" recordCount="8870" xr:uid="{C5E1E0CC-267B-4927-A829-FE1A12AF2343}">
  <cacheSource type="worksheet">
    <worksheetSource name="Table1"/>
  </cacheSource>
  <cacheFields count="54">
    <cacheField name="Ce." numFmtId="0">
      <sharedItems containsBlank="1" count="19">
        <s v="CCAL"/>
        <s v="CCTF"/>
        <s v="CCRÑ"/>
        <s v="COUR"/>
        <s v="CORE"/>
        <s v="CPRR"/>
        <s v="CSBB"/>
        <s v="CSCB"/>
        <s v="CSGR"/>
        <s v="CSMA"/>
        <s v="CSNB"/>
        <s v="CSPM"/>
        <s v="CTOR"/>
        <s v="CSUS"/>
        <s v="CVIL"/>
        <s v="CTTC"/>
        <m u="1"/>
        <s v="CMGR" u="1"/>
        <s v="CMAL" u="1"/>
      </sharedItems>
    </cacheField>
    <cacheField name="Transacción Vidmar" numFmtId="49">
      <sharedItems/>
    </cacheField>
    <cacheField name="Pos." numFmtId="49">
      <sharedItems containsMixedTypes="1" containsNumber="1" containsInteger="1" minValue="10" maxValue="30" count="5">
        <s v="10"/>
        <s v="20"/>
        <n v="10" u="1"/>
        <n v="30" u="1"/>
        <n v="20" u="1"/>
      </sharedItems>
    </cacheField>
    <cacheField name="Matricula Vehículo" numFmtId="0">
      <sharedItems count="2422">
        <s v="ER0345BCV"/>
        <s v="ER3518BDC"/>
        <s v="ER4038BBX"/>
        <s v="ER0733BCY"/>
        <s v="ER2494BDJ"/>
        <s v="ER8400BCY"/>
        <s v="ER7543BBL"/>
        <s v="ER9285BDF"/>
        <s v="ER4175BDD"/>
        <s v="ER1989BDM"/>
        <s v="ER6482BDN"/>
        <s v="ER6179BBP"/>
        <s v="ER8404BDM"/>
        <s v="ER4129BBS"/>
        <s v="ER8906BBL"/>
        <s v="ER9549BBV"/>
        <s v="ER8611BDD"/>
        <s v="ER6585BBK"/>
        <s v="ER2680BDK"/>
        <s v="ER6583BBK"/>
        <s v="ER6582BBK"/>
        <s v="ER3352BCF"/>
        <s v="ER2556BDN"/>
        <s v="ER7905BDN"/>
        <s v="ER7321BDF"/>
        <s v="ER6774BBZ"/>
        <s v="ER9344BBJ"/>
        <s v="ER9248BBS"/>
        <s v="ER5065BBN"/>
        <s v="ER0715BCY"/>
        <s v="ER8908BBL"/>
        <s v="ER8912BBL"/>
        <s v="ER8395BCY"/>
        <s v="ER3659BDP"/>
        <s v="ER3492BCC"/>
        <s v="ER3066BDR"/>
        <s v="ER5455BCW"/>
        <s v="ER5863BBH"/>
        <s v="ER9641BCY"/>
        <s v="ER3186BDP"/>
        <s v="ER8215BCG"/>
        <s v="ER8681BDC"/>
        <s v="ER7499BDB"/>
        <s v="ER3055BCW"/>
        <s v="ER8062BBW"/>
        <s v="ER9489BCY"/>
        <s v="ER3187BDP"/>
        <s v="EBA02549R"/>
        <s v="ER9344BCD"/>
        <s v="ER2814BBM"/>
        <s v="ER3185BDP"/>
        <s v="ER4886BCC"/>
        <s v="ER4309BDR"/>
        <s v="ER0816BDL"/>
        <s v="ER7747BBS"/>
        <s v="ER9222BDM"/>
        <s v="ER6921BBX"/>
        <s v="ER1724BBJ"/>
        <s v="ER8768BCC"/>
        <s v="ER6777BCX"/>
        <s v="ER6905BDF"/>
        <s v="ER6808BDL"/>
        <s v="ER4740BCT"/>
        <s v="ER4540BDH"/>
        <s v="ER0924BDB"/>
        <s v="ER4223BCB"/>
        <s v="ER6948BCR"/>
        <s v="ER4749BCR"/>
        <s v="ER8850BCP"/>
        <s v="ER2851BDM"/>
        <s v="ER4697BDM"/>
        <s v="ER4066BDM"/>
        <s v="ER8810BDH"/>
        <s v="ER1624BDM"/>
        <s v="ER0116BDP"/>
        <s v="ER2937BDC"/>
        <s v="ER5437BCJ"/>
        <s v="ER3098BDC"/>
        <s v="ER3018BDJ"/>
        <s v="ER0747BBZ"/>
        <s v="ER8441BDD"/>
        <s v="ER0742BBZ"/>
        <s v="ER6860BCX"/>
        <s v="ER9111BDL"/>
        <s v="ER7470BDP"/>
        <s v="ER8582BBY"/>
        <s v="ER4811BDM"/>
        <s v="ER5434BCT"/>
        <s v="ER3511BBW"/>
        <s v="ER5432BCT"/>
        <s v="ET02804R"/>
        <s v="ER9108BDL"/>
        <s v="ER5465BDP"/>
        <s v="ER8438BDR"/>
        <s v="ER0829BCY"/>
        <s v="ER5559BCZ"/>
        <s v="ER6606BDR"/>
        <s v="ER9017BDK"/>
        <s v="ER1067BDK"/>
        <s v="ER4005BDM"/>
        <s v="ER6177BBP"/>
        <s v="ER8817BDH"/>
        <s v="ER1025BDM"/>
        <s v="ER4703BDM"/>
        <s v="ER4815BDM"/>
        <s v="ER4842BDN"/>
        <s v="ER4794BCD"/>
        <s v="EHU01947R"/>
        <s v="ER4846BDG"/>
        <s v="ETO2804R"/>
        <s v="ER9428BDH"/>
        <s v="ER6669BDN"/>
        <s v="ER1830BDH"/>
        <s v="ER2316BBD"/>
        <s v="ER9177BBP"/>
        <s v="ER8459BBS"/>
        <s v="ER9856BBZ"/>
        <s v="EAV00575R"/>
        <s v="ER4514BCY"/>
        <s v="EM22799R"/>
        <s v="ER4517BCY"/>
        <s v="ER0896BBZ"/>
        <s v="ER3547BBD"/>
        <s v="ER8805BBS"/>
        <s v="ER3896BDF"/>
        <s v="ER1604BDF"/>
        <s v="ER8271BDM"/>
        <s v="ER0509BBW"/>
        <s v="ER8908BBG"/>
        <s v="ER8804BBS"/>
        <s v="ER6810BDD"/>
        <s v="ER9608BBY"/>
        <s v="ER1696BCF"/>
        <s v="ER9753BBP"/>
        <s v="ER4838BBS"/>
        <s v="ER9926BCC"/>
        <s v="ER4552BDG"/>
        <s v="ER7455BBP"/>
        <s v="ER3739BDN"/>
        <s v="ER0455BBX"/>
        <s v="ER2638BBV"/>
        <s v="EMA02515R"/>
        <s v="ER1428BBX"/>
        <s v="ECS04211R"/>
        <s v="ER5650BCF"/>
        <s v="ER3105BBY"/>
        <s v="ER8753BBR"/>
        <s v="ER2070BBY"/>
        <s v="ER9755BBK"/>
        <s v="ER8017BDB"/>
        <s v="ER8806BBS"/>
        <s v="ER4777BBM"/>
        <s v="ER0598BBT"/>
        <s v="ER8803BBS"/>
        <s v="ER6832BBP"/>
        <s v="ER8801BBS"/>
        <s v="ER3764BBR"/>
        <s v="ER8802BBS"/>
        <s v="ER3908BBW"/>
        <s v="EHU01621R"/>
        <s v="ER3686BCF"/>
        <s v="ER6397BCX"/>
        <s v="EJ01057R"/>
        <s v="ER4761BBV"/>
        <s v="ER6559BDM"/>
        <s v="ECC01635R"/>
        <s v="ER5440BDK"/>
        <s v="ER4069BDM"/>
        <s v="ER8827BDH"/>
        <s v="ER5923BBZ"/>
        <s v="ER3210BDF"/>
        <s v="ER0244BCX"/>
        <s v="ER2203BDR"/>
        <s v="ER5868BDB"/>
        <s v="ER4338BBX"/>
        <s v="ER9480BDC"/>
        <s v="ER8823BDH"/>
        <s v="ER2547BCV"/>
        <s v="ER4315BDB"/>
        <s v="ER7455BCP"/>
        <s v="ER7841BDK"/>
        <s v="ER2402BDK"/>
        <s v="ER6785BDD"/>
        <s v="ER2669BBJ"/>
        <s v="ER1234BDM"/>
        <s v="ER1013BCT"/>
        <s v="ER1993BDR"/>
        <s v="ER0387BDD"/>
        <s v="ER0960BDL"/>
        <s v="ER1237BDP"/>
        <s v="ER0273BCV"/>
        <s v="ER5735BCZ"/>
        <s v="ER7840BDK"/>
        <s v="ER2191BDM"/>
        <s v="ER2189BDM"/>
        <s v="ER9744BCX"/>
        <s v="ER8824BDH"/>
        <s v="ER2626BCY"/>
        <s v="ER8935BCZ"/>
        <s v="ER6936BDN"/>
        <s v="ER7408BCN"/>
        <s v="ER8812BDH"/>
        <s v="ER1024BDM"/>
        <s v="ER8717BBW"/>
        <s v="ER9942BDC"/>
        <s v="ER6079BDP"/>
        <s v="ER5460BCX"/>
        <s v="ER2820BCS"/>
        <s v="ER7015BBV"/>
        <s v="ER6279BDC"/>
        <s v="ER1232BDP"/>
        <s v="ER4189BBS"/>
        <s v="ER3086BCC"/>
        <s v="ER9840BCX"/>
        <s v="ER1499BCS"/>
        <s v="ER2168BBZ"/>
        <s v="ER8461BDF"/>
        <s v="ER9492BCW"/>
        <s v="ER4101BDM"/>
        <s v="ER2187BCP"/>
        <s v="ER1479BDL"/>
        <s v="ER4071BDM"/>
        <s v="ER8710BDC"/>
        <s v="ER3511BDG"/>
        <s v="ER6904BDF"/>
        <s v="ER3150BBV"/>
        <s v="ER1058BBJ"/>
        <s v="ER7275BBY"/>
        <s v="ER0236BBT"/>
        <s v="ER9606BBF"/>
        <s v="ER2347BBR"/>
        <s v="ER0181BBV"/>
        <s v="ER2637BBV"/>
        <s v="ER6677BBW"/>
        <s v="ER6535BBJ"/>
        <s v="ER4238BDD"/>
        <s v="ER9810BBD"/>
        <s v="ER4070BBP"/>
        <s v="ER5597BCG"/>
        <s v="ER9178BBB"/>
        <s v="ER5232BCM"/>
        <s v="E3300GNC"/>
        <s v="ER6910BDF"/>
        <s v="ER3324BCS"/>
        <s v="ER2905BBV"/>
        <s v="ER8963BDN"/>
        <s v="ER6871BCC"/>
        <s v="ER5456BBC"/>
        <s v="ER4519BCY"/>
        <s v="ER6779BDD"/>
        <s v="ER9339BBT"/>
        <s v="ER6412BDD"/>
        <s v="ER7831BCS"/>
        <s v="ER2619BDR"/>
        <s v="ER1640BCV"/>
        <s v="ER4886BBK"/>
        <s v="ER3348BBR"/>
        <s v="ER8564BDD"/>
        <s v="ER0119BBW"/>
        <s v="ER2720BBS"/>
        <s v="E6390MGK"/>
        <s v="ER9252BBJ"/>
        <s v="ER1312BBM"/>
        <s v="ER3714BCY"/>
        <s v="ER8589BDB"/>
        <s v="ER0894BBZ"/>
        <s v="ER1315BDP"/>
        <s v="EAV51548"/>
        <s v="ER4328BBZ"/>
        <s v="ECR03220R"/>
        <s v="ER7753BDF"/>
        <s v="ER6915BDF"/>
        <s v="E2513BGH"/>
        <s v="ER1242BBS"/>
        <s v="ER3907BDF"/>
        <s v="ER8472BCT"/>
        <s v="ER4535BDJ"/>
        <s v="ER3706BCF"/>
        <s v="EBA1640AF"/>
        <s v="ER4911BDJ"/>
        <s v="ER5784BBP"/>
        <s v="EBA2424AB"/>
        <s v="ER2502BCM"/>
        <s v="ER0478BBR"/>
        <s v="ER1617BDL"/>
        <s v="ER5921BDJ"/>
        <s v="ER4614BDJ"/>
        <s v="ER4582BDL"/>
        <s v="ER2574BCW"/>
        <s v="ER8434BCD"/>
        <s v="EH01729R"/>
        <s v="ER1200BBL"/>
        <s v="ER5239BBL"/>
        <s v="ER1250BBY"/>
        <s v="ER1261BBT"/>
        <s v="ER2813BBG"/>
        <s v="ER1457BCH"/>
        <s v="ER7565BDB"/>
        <s v="ER9771BCY"/>
        <s v="ER7866BCC"/>
        <s v="ER6128BDF"/>
        <s v="ER2889BDF"/>
        <s v="ER6996BCZ"/>
        <s v="ER0100BDB"/>
        <s v="ER9796BDF"/>
        <s v="ER5444BDK"/>
        <s v="ESE08009R"/>
        <s v="ER4231BDD"/>
        <s v="ER8682BBN"/>
        <s v="ER6763BDD"/>
        <s v="ER8808BDG"/>
        <s v="ER6599BBV"/>
        <s v="ER6875BCZ"/>
        <s v="ER5676BDF"/>
        <s v="ER0962BDL"/>
        <s v="ER6784BDD"/>
        <s v="ER3564BDM"/>
        <s v="ER3898BDF"/>
        <s v="ER6600BCY"/>
        <s v="ER8102BBW"/>
        <s v="E1141FZS"/>
        <s v="ER6090BCY"/>
        <s v="ER0912BBF"/>
        <s v="ER8865BBL"/>
        <s v="ER6907BDF"/>
        <s v="ER2153BDL"/>
        <s v="ER3902BDF"/>
        <s v="ER2650BBF"/>
        <s v="ER7566BDB"/>
        <s v="ENA03689R"/>
        <s v="ER6909BDF"/>
        <s v="E1775GKJ"/>
        <s v="ER8964BDG"/>
        <s v="ER0859BDM"/>
        <s v="ER4064BDN"/>
        <s v="ER9011BBT"/>
        <s v="ER9108BBX"/>
        <s v="EC03550R"/>
        <s v="ER0646BDH"/>
        <s v="ER3317BBR"/>
        <s v="ER7201BDG"/>
        <s v="ER8476BCK"/>
        <s v="ER7828BDJ"/>
        <s v="ER3901BDF"/>
        <s v="ER0904BDG"/>
        <s v="ER2775BBR"/>
        <s v="ER8798BBS"/>
        <s v="ER8167BDM"/>
        <s v="ER3665BBS"/>
        <s v="EM24335R"/>
        <s v="ER1683BCX"/>
        <s v="ER5666BCY"/>
        <s v="ER1828BCZ"/>
        <s v="EBA02367R"/>
        <s v="ETO01943R"/>
        <s v="ER6983BCM"/>
        <s v="ER3015BCH"/>
        <s v="ER0910BDG"/>
        <s v="ER2427BBR"/>
        <s v="ER8565BDD"/>
        <s v="ER6794BCT"/>
        <s v="ER4813BDB"/>
        <s v="ER5448BDJ"/>
        <s v="ER9015BCD"/>
        <s v="E5588DHP"/>
        <s v="ER3932BCS"/>
        <s v="ER0922BBV"/>
        <s v="ER8689BDK"/>
        <s v="ER8811BDG"/>
        <s v="ER4793BDK"/>
        <s v="E4001BYB"/>
        <s v="ER3905BDF"/>
        <s v="ER2916BDC"/>
        <s v="ER1760BDB"/>
        <s v="ER2664BDC"/>
        <s v="EBA02162R"/>
        <s v="E9406DXH"/>
        <s v="ER3505BCS"/>
        <s v="ER3282BDN"/>
        <s v="ER7111BBR"/>
        <s v="ER6804BDD"/>
        <s v="ER2585BCZ"/>
        <s v="ER4018BCC"/>
        <s v="ER3923BCN"/>
        <s v="ER2598BDR"/>
        <s v="ER0406BCW"/>
        <s v="ER4613BDJ"/>
        <s v="EAV55999"/>
        <s v="ER0765BCW"/>
        <s v="ER0318BDR"/>
        <s v="ER2423BBP"/>
        <s v="ER6568BDM"/>
        <s v="ELE4020"/>
        <s v="ELE4419"/>
        <s v="ELE3841"/>
        <s v="EAV37602"/>
        <s v="ELE4663"/>
        <s v="EVI14517"/>
        <s v="EVI14516"/>
        <s v="ER3904BDF"/>
        <s v="EL185516"/>
        <s v="EL179231"/>
        <s v="EVI10070"/>
        <s v="EGD3902"/>
        <s v="EL210241"/>
        <s v="EL174797"/>
        <s v="EBR10380"/>
        <s v="EVI14052"/>
        <s v="EVI10106"/>
        <s v="EVI14051"/>
        <s v="ESE13080"/>
        <s v="ELE4003"/>
        <s v="EL163809"/>
        <s v="EL193037"/>
        <s v="ESE11177"/>
        <s v="EVI11002"/>
        <s v="ESE6307"/>
        <s v="ELE4458"/>
        <s v="EL184406"/>
        <s v="EL213853"/>
        <s v="EL213739"/>
        <s v="EGD3432"/>
        <s v="EL136328"/>
        <s v="ER5035BDN"/>
        <s v="EP107705"/>
        <s v="EGD4139"/>
        <s v="E13075"/>
        <s v="ESE1475"/>
        <s v="ESE7933"/>
        <s v="EGD3384"/>
        <s v="EBR10240"/>
        <s v="EVI10008"/>
        <s v="EL156220"/>
        <s v="EL193158"/>
        <s v="ESE9754"/>
        <s v="ELE4655"/>
        <s v="ELE4364"/>
        <s v="ELE3842"/>
        <s v="EVI9987"/>
        <s v="EL216328"/>
        <s v="EL216274"/>
        <s v="EGD3810"/>
        <s v="ER4590BDL"/>
        <s v="ESE7473"/>
        <s v="EL189358"/>
        <s v="EC67241"/>
        <s v="EL216329"/>
        <s v="EL216275"/>
        <s v="ESE7607"/>
        <s v="ESE9048"/>
        <s v="ESE9821"/>
        <s v="ER4802BDK"/>
        <s v="EL181870"/>
        <s v="EC63707"/>
        <s v="EGD3437"/>
        <s v="ESE6566"/>
        <s v="E14664"/>
        <s v="ESE11475"/>
        <s v="ESE1525"/>
        <s v="EL177537"/>
        <s v="E14363"/>
        <s v="ELE4298"/>
        <s v="EGD4140"/>
        <s v="ELE4381"/>
        <s v="EP68574"/>
        <s v="EL174798"/>
        <s v="EL156273"/>
        <s v="EC71960"/>
        <s v="EL185993"/>
        <s v="EL179230"/>
        <s v="EL206036"/>
        <s v="E12540"/>
        <s v="EL199089"/>
        <s v="EAV61330"/>
        <s v="EL201166"/>
        <s v="EL209689"/>
        <s v="EAV61337"/>
        <s v="ELE4194"/>
        <s v="ELE3851"/>
        <s v="EVI12769"/>
        <s v="EL151114"/>
        <s v="EL213285"/>
        <s v="ELE4002"/>
        <s v="EGD4290"/>
        <s v="EL154708"/>
        <s v="ELE4429"/>
        <s v="ER0623BBL"/>
        <s v="EP01035R"/>
        <s v="ER8173BDN"/>
        <s v="ER6670BBL"/>
        <s v="ETF2127AZ"/>
        <s v="ER6669BBL"/>
        <s v="ETF02294R"/>
        <s v="ER8437BBF"/>
        <s v="ER8051BBH"/>
        <s v="ER3974BBK"/>
        <s v="ER8050BBH"/>
        <s v="ETF01267R"/>
        <s v="ER9284BDK"/>
        <s v="E3602DWG"/>
        <s v="ER0128BBF"/>
        <s v="E4808KTM"/>
        <s v="E0848BMC"/>
        <s v="ER4259BBX"/>
        <s v="EGC03065R"/>
        <s v="ER5521BBL"/>
        <s v="E5042DCP"/>
        <s v="ER4702BCK"/>
        <s v="E4328MDH"/>
        <s v="EM24163R"/>
        <s v="ER7408BBD"/>
        <s v="ETF00307R"/>
        <s v="ER6732BBT"/>
        <s v="E9158GZT"/>
        <s v="E7564MPY"/>
        <s v="ER6743BBR"/>
        <s v="ER0173BBZ"/>
        <s v="ER1862BBJ"/>
        <s v="ER0105BBM"/>
        <s v="ETF02432R"/>
        <s v="ER8317BBV"/>
        <s v="ETF01028R"/>
        <s v="ETF3880BW"/>
        <s v="E6823MLJ"/>
        <s v="ER7636BBJ"/>
        <s v="E9650KTR"/>
        <s v="ER1318BBM"/>
        <s v="ER0132BBR"/>
        <s v="E0011JHS"/>
        <s v="ER9636BBG"/>
        <s v="ENA03002R"/>
        <s v="ER1414BBD"/>
        <s v="ER6368BBZ"/>
        <s v="E0925BDV"/>
        <s v="EBI04712R"/>
        <s v="ER5176BBH"/>
        <s v="E4049MKL"/>
        <s v="E8396MNK"/>
        <s v="EM11486R"/>
        <s v="EB11607R"/>
        <s v="ETF9751CB"/>
        <s v="E2017GBW"/>
        <s v="ER7626BCC"/>
        <s v="ER2364BCS"/>
        <s v="ER0260BCH"/>
        <s v="ER0646BBT"/>
        <s v="ER5007BCB"/>
        <s v="ER1863BBJ"/>
        <s v="EB11477R"/>
        <s v="ER7984BBP"/>
        <s v="E4554BNV"/>
        <s v="ETF02347R"/>
        <s v="E0225BZZ"/>
        <s v="E2876BPJ"/>
        <s v="E9317FRK"/>
        <s v="E0164DDD"/>
        <s v="ER0927BBC"/>
        <s v="ER7632BBM"/>
        <s v="E5608KZV"/>
        <s v="ER9625BBG"/>
        <s v="E5896BJG"/>
        <s v="ER3810BBG"/>
        <s v="ETF9889BJ"/>
        <s v="ETF0391BG"/>
        <s v="ESE03643R"/>
        <s v="ETF01026R"/>
        <s v="ENA3002R"/>
        <s v="ER7591BBZ"/>
        <s v="ER4736BCD"/>
        <s v="ER4391BBR"/>
        <s v="ER9540BCB"/>
        <s v="E8699MRZ"/>
        <s v="E4820DKC"/>
        <s v="E6384LZK"/>
        <s v="ER9087BBZ"/>
        <s v="E3115CMR"/>
        <s v="E8920LSF"/>
        <s v="EC6520BS"/>
        <s v="ER4994BCK"/>
        <s v="ER7131BCF"/>
        <s v="E2659KHG"/>
        <s v="E3765CLT"/>
        <s v="E8642FGN"/>
        <s v="E0621DNX"/>
        <s v="E8016BRG"/>
        <s v="E1262BZF"/>
        <s v="E7307BSR"/>
        <s v="E0326BZW"/>
        <s v="E6179CLG"/>
        <s v="E8719FHD"/>
        <s v="ELU6950W"/>
        <s v="E1368FHT"/>
        <s v="E2177FFP"/>
        <s v="E7739BWG"/>
        <s v="E1352CCR"/>
        <s v="E0147BZW"/>
        <s v="ER8838BBX"/>
        <s v="E9265HTG"/>
        <s v="E6210FCG"/>
        <s v="E9420JLP"/>
        <s v="E6312GJP"/>
        <s v="E4256DDJ"/>
        <s v="E5949GCS"/>
        <s v="E3818HLK"/>
        <s v="E7058FYG"/>
        <s v="ER3362BBK"/>
        <s v="ER2466BBF"/>
        <s v="E8505MVT"/>
        <s v="ER8442BCC"/>
        <s v="EC9342AW"/>
        <s v="EC3520AX"/>
        <s v="E7861JRH"/>
        <s v="E8487LSZ"/>
        <s v="E4025LZR"/>
        <s v="E9007FGZ"/>
        <s v="ER1753BDR"/>
        <s v="ER8851BDH"/>
        <s v="ER7181BDB"/>
        <s v="ER8275BDN"/>
        <s v="ER8027BCV"/>
        <s v="ER0370BCX"/>
        <s v="ER3419BDH"/>
        <s v="ER3747BDR"/>
        <s v="ER5402BCZ"/>
        <s v="ER8908BDH"/>
        <s v="ER6282BDH"/>
        <s v="ER9398BCW"/>
        <s v="ER2348BCJ"/>
        <s v="ER1860BDD"/>
        <s v="ER3993BDP"/>
        <s v="ER2331BCS"/>
        <s v="ER5422BCD"/>
        <s v="ER4919BCS"/>
        <s v="ER9056BCD"/>
        <s v="ER9581BDB"/>
        <s v="ER8895BDB"/>
        <s v="ER9782BCY"/>
        <s v="ER9617BDC"/>
        <s v="ER6677BCZ"/>
        <s v="ER2860BDN"/>
        <s v="ER8572BCR"/>
        <s v="ER3523BCZ"/>
        <s v="ER4631BDF"/>
        <s v="ER0229BCG"/>
        <s v="ER2381BCZ"/>
        <s v="ER7375BDN"/>
        <s v="ER0593BDG"/>
        <s v="ER1774BCC"/>
        <s v="ER9964BDK"/>
        <s v="ER4112BBR"/>
        <s v="ER7113BBM"/>
        <s v="EL206037"/>
        <s v="EL106269"/>
        <s v="EVI14284"/>
        <s v="EL156217"/>
        <s v="EBR11944"/>
        <s v="EL212180"/>
        <s v="ETF0550BY"/>
        <s v="ES03098R"/>
        <s v="ESE04967R"/>
        <s v="E3345BMX"/>
        <s v="E8356FXJ"/>
        <s v="E4654CNY"/>
        <s v="ER8807BBX"/>
        <s v="E3072FVP"/>
        <s v="E4620MJS"/>
        <s v="E4877KTM"/>
        <s v="E6124DNB"/>
        <s v="E7412LXV"/>
        <s v="E7755MCD"/>
        <s v="ER1844BBG"/>
        <s v="E0296BJX"/>
        <s v="ER2267BBG"/>
        <s v="ER0209BCZ"/>
        <s v="ER1034BCH"/>
        <s v="ER8331BCD"/>
        <s v="ER5139BBS"/>
        <s v="ER0933BBN"/>
        <s v="ER1582BDJ"/>
        <s v="ER9869BBR"/>
        <s v="ER5821BBZ"/>
        <s v="ERGR1450AZ"/>
        <s v="ERC8206AC"/>
        <s v="ER5217BBR"/>
        <s v="ER9390BBK"/>
        <s v="ER8962BCW"/>
        <s v="ER8800BBS"/>
        <s v="ER3777BBH"/>
        <s v="ER9678BBK"/>
        <s v="ER9057FXJ"/>
        <s v="ER7699BDD"/>
        <s v="ER7711BCD"/>
        <s v="ER8234BDJ"/>
        <s v="ER7577BBM"/>
        <s v="ER3978BCX"/>
        <s v="ER7304BBC"/>
        <s v="ER9760BBP"/>
        <s v="ER5564BDM"/>
        <s v="ER7977BCH"/>
        <s v="ER9321BDC"/>
        <s v="ER5790BBT"/>
        <s v="ER2173BCX"/>
        <s v="ER5730BCZ"/>
        <s v="ER1506BCF"/>
        <s v="ER0985MGV"/>
        <s v="ER9573FCJ"/>
        <s v="ER7567BBL"/>
        <s v="E6352CYJ"/>
        <s v="ER3752BBD"/>
        <s v="ER3693BCF"/>
        <s v="EOR8285P"/>
        <s v="E0030GDS"/>
        <s v="E0550BVC"/>
        <s v="E3255BVB"/>
        <s v="E0399CZY"/>
        <s v="E7147LSW"/>
        <s v="E3058LVY"/>
        <s v="ER2153BCB"/>
        <s v="E8591DWJ"/>
        <s v="E2460BGN"/>
        <s v="EOR4759P"/>
        <s v="E7780CDH"/>
        <s v="E6472KCN"/>
        <s v="E7982BHM"/>
        <s v="ER3243BCP"/>
        <s v="EOU5209W"/>
        <s v="E8970LVP"/>
        <s v="E6595FFB"/>
        <s v="E5145GGR"/>
        <s v="EOU6354V"/>
        <s v="E9465BRN"/>
        <s v="E4095HKP"/>
        <s v="E5674FVN"/>
        <s v="ER0334BBD"/>
        <s v="E0421FPS"/>
        <s v="E4710BNW"/>
        <s v="E9877FPT"/>
        <s v="ER3421BBL"/>
        <s v="EPO1131BF"/>
        <s v="E2380DFJ"/>
        <s v="E8876BHF"/>
        <s v="E9959DGB"/>
        <s v="ER8081BBH"/>
        <s v="ER5435BCD"/>
        <s v="ER4820BCF"/>
        <s v="E2391GZW"/>
        <s v="E0261HWD"/>
        <s v="E6970DHM"/>
        <s v="E9608BXT"/>
        <s v="E6280JXR"/>
        <s v="E2161CJB"/>
        <s v="EOU00280R"/>
        <s v="E3974BXS"/>
        <s v="E3381CMJ"/>
        <s v="E3620BLJ"/>
        <s v="E2007FLG"/>
        <s v="E7472BKT"/>
        <s v="E5392DFH"/>
        <s v="E1269MNF"/>
        <s v="E1111FFM"/>
        <s v="ER6579BBM"/>
        <s v="E9907FFL"/>
        <s v="E9913BCR"/>
        <s v="E7225FMP"/>
        <s v="E7358HTC"/>
        <s v="ER7863BBW"/>
        <s v="E0948BND"/>
        <s v="E4862BJT"/>
        <s v="E8462FPG"/>
        <s v="ER0028BBV"/>
        <s v="E5921FTB"/>
        <s v="E4643FRV"/>
        <s v="PL208414"/>
        <s v="PL201347"/>
        <s v="EPO7824AN"/>
        <s v="EM4921TM"/>
        <s v="E7314DHC"/>
        <s v="E8183BTP"/>
        <s v="E1818FFZ"/>
        <s v="ER3789BBF"/>
        <s v="PL186196"/>
        <s v="E6045KYR"/>
        <s v="E0029DYG"/>
        <s v="ER5350BBY"/>
        <s v="E8419MKZ"/>
        <s v="EPO4003BD"/>
        <s v="PSE6012"/>
        <s v="E7130BJK"/>
        <s v="PL205929"/>
        <s v="ER9107BBM"/>
        <s v="EB28476R"/>
        <s v="ER0358BBJ"/>
        <s v="ER5554BCF"/>
        <s v="ER2524BCB"/>
        <s v="ER5425BDF"/>
        <s v="ER5877BBL"/>
        <s v="ER0847BDG"/>
        <s v="ER7579BDL"/>
        <s v="ER2262BDH"/>
        <s v="ER3446BDF"/>
        <s v="ER8962BBW"/>
        <s v="ER8009BDH"/>
        <s v="ER4157BCC"/>
        <s v="ER8182BDP"/>
        <s v="ER8385BDD"/>
        <s v="ER2760BCF"/>
        <s v="ER1423BCX"/>
        <s v="ER3068BCC"/>
        <s v="ER7186BCW"/>
        <s v="ER8640BDN"/>
        <s v="ER1294BCG"/>
        <s v="ER3186BBT"/>
        <s v="ER2214BCF"/>
        <s v="ER4346BBC"/>
        <s v="ER8797BBS"/>
        <s v="ER6596BBZ"/>
        <s v="ER4184BCC"/>
        <s v="ER8645BDN"/>
        <s v="ER1293BCC"/>
        <s v="ER2261BDH"/>
        <s v="ER0582BBN"/>
        <s v="ER6445BBD"/>
        <s v="ER5206BBX"/>
        <s v="ER9380BBZ"/>
        <s v="ER0592BCL"/>
        <s v="ER1909BBC"/>
        <s v="ER4225LNP"/>
        <s v="ER5844BCB"/>
        <s v="ER8538BBG"/>
        <s v="ER0850BBR"/>
        <s v="ER3757BDF"/>
        <s v="ER5966DNB"/>
        <s v="ER4865DJD"/>
        <s v="ER9515BCX"/>
        <s v="ER1975BDN"/>
        <s v="ER3990BBM"/>
        <s v="ER2432BCF"/>
        <s v="ER4674KFL"/>
        <s v="ER8326BCD"/>
        <s v="ER2073BGN"/>
        <s v="ER0151BKP"/>
        <s v="ER1674BGF"/>
        <s v="ER9372BBN"/>
        <s v="ER9710BCG"/>
        <s v="ER8870BDB"/>
        <s v="ER6627BCB"/>
        <s v="ER4452DHP"/>
        <s v="PL150431"/>
        <s v="PL149732"/>
        <s v="PL152472"/>
        <s v="PL152758"/>
        <s v="P107915"/>
        <s v="PL173407"/>
        <s v="PL171575"/>
        <s v="PVI7080"/>
        <s v="PVI7318"/>
        <s v="PL152842"/>
        <s v="PL207039"/>
        <s v="P65533"/>
        <s v="P107777"/>
        <s v="PL213549"/>
        <s v="E7711GYD"/>
        <s v="PL186556"/>
        <s v="E0615DLW"/>
        <s v="EP01447R"/>
        <s v="PBR9723"/>
        <s v="P76336"/>
        <s v="EPO5355BN"/>
        <s v="E9907HFN"/>
        <s v="E0393CBH"/>
        <s v="E8262DMV"/>
        <s v="E6441DJJ"/>
        <s v="EPO9970BS"/>
        <s v="PC60081"/>
        <s v="ER6453BCP"/>
        <s v="ER7185BCW"/>
        <s v="ER9118BCY"/>
        <s v="ER2927BCH"/>
        <s v="ER7803BCP"/>
        <s v="ER4359BDN"/>
        <s v="ER3909BDF"/>
        <s v="ER6207BDN"/>
        <s v="ER1760BCB"/>
        <s v="ER6787BDD"/>
        <s v="ER2265BDH"/>
        <s v="ER2808BCM"/>
        <s v="ER8226BBG"/>
        <s v="EL203786"/>
        <s v="ER2988BBZ"/>
        <s v="ER0111BDH"/>
        <s v="ER7922BDB"/>
        <s v="ER3722BCW"/>
        <s v="ER6937BBT"/>
        <s v="ER2083BBG"/>
        <s v="ER7741BCJ"/>
        <s v="ER1864BBP"/>
        <s v="ER9402BBC"/>
        <s v="ER4521BBS"/>
        <s v="ER2114BBG"/>
        <s v="ER1766FPT"/>
        <s v="ER5888BDP"/>
        <s v="ER3012BCX"/>
        <s v="ER1837BCB"/>
        <s v="ER9300BDB"/>
        <s v="ER0992BBW"/>
        <s v="ER4228BBT"/>
        <s v="ER4898BCJ"/>
        <s v="ER7128BBZ"/>
        <s v="ER8610BDH"/>
        <s v="ER9968BCD"/>
        <s v="ER0009BDP"/>
        <s v="ER9155BBC"/>
        <s v="ER1638BBG"/>
        <s v="ER0074BVR"/>
        <s v="ER9670LPH"/>
        <s v="ER7882BXW"/>
        <s v="ER7252BBV"/>
        <s v="ER6314BBN"/>
        <s v="ER3809BBS"/>
        <s v="ER7621BBD"/>
        <s v="ER6975FJC"/>
        <s v="ER3673BBX"/>
        <s v="EBA01919R"/>
        <s v="ER1443BDD"/>
        <s v="ER3020DHL"/>
        <s v="ERMU6091BY"/>
        <s v="ER8403BDR"/>
        <s v="ER3992BBX"/>
        <s v="ER0338BBP"/>
        <s v="ER2475CZJ"/>
        <s v="ER1160BBX"/>
        <s v="ER5593BDJ"/>
        <s v="ER9800BDB"/>
        <s v="ER7469BCZ"/>
        <s v="ER7685DXC"/>
        <s v="ER2433JSB"/>
        <s v="EMA03008R"/>
        <s v="ER2349BCD"/>
        <s v="EVA02101R"/>
        <s v="E3038MPXR8127BDM"/>
        <s v="ER2310BBX"/>
        <s v="ER0891BBT"/>
        <s v="ER9403BBD"/>
        <s v="ER3520BBL"/>
        <s v="ER2341BBC"/>
        <s v="ECO02801R"/>
        <s v="ER8271BBD"/>
        <s v="ER9082BBY"/>
        <s v="ER3394BBD"/>
        <s v="ER1089BBY"/>
        <s v="ER0527BCB"/>
        <s v="ER2555BCB"/>
        <s v="ER7188BCZ"/>
        <s v="ER4885BCH"/>
        <s v="ER0933BCD"/>
        <s v="ER4687BBY"/>
        <s v="ER7468BDB"/>
        <s v="ER8643BCC"/>
        <s v="ER5363BBF"/>
        <s v="E7440MTLR9981BDP"/>
        <s v="ER0186BCB"/>
        <s v="ER4954BDF"/>
        <s v="ER5379BDC"/>
        <s v="ER9981BDP"/>
        <s v="EVA01465R"/>
        <s v="EVA01741R"/>
        <s v="ER0860BBM"/>
        <s v="ELE02494R"/>
        <s v="ER7218BCM"/>
        <s v="ER0981BBH"/>
        <s v="ER1142BBR"/>
        <s v="ER2545BBZ"/>
        <s v="ER2400BCC"/>
        <s v="ER2559BBJ"/>
        <s v="ER7185BCZ"/>
        <s v="ER8110BCC"/>
        <s v="ER6006BBN"/>
        <s v="ER4763BBY"/>
        <s v="ER4533BBP"/>
        <s v="ER0229BBR"/>
        <s v="ER2524BBY"/>
        <s v="ER2548BCS"/>
        <s v="ER2025BCY"/>
        <s v="ER6871BBR"/>
        <s v="ER0808BBS"/>
        <s v="ER9858BBY"/>
        <s v="ER2584BBX"/>
        <s v="EMA02414R"/>
        <s v="ER6822BBF"/>
        <s v="ER8141BBG"/>
        <s v="E7480FVB"/>
        <s v="ER6611BCD"/>
        <s v="EGR5378AK"/>
        <s v="E4059DFG"/>
        <s v="EGR5231AY"/>
        <s v="E5042KDL"/>
        <s v="ER9340BBX"/>
        <s v="ER9772BBD"/>
        <s v="ER9125BBG"/>
        <s v="ER4233BBX"/>
        <s v="ER8221BBJ"/>
        <s v="ER8349BDL"/>
        <s v="ER1055BBH"/>
        <s v="ER8880BDL"/>
        <s v="ER2915BBJ"/>
        <s v="EGR03345R"/>
        <s v="ER9860BBT"/>
        <s v="ER7400BBF"/>
        <s v="ER4551BBJ"/>
        <s v="EVA02467R"/>
        <s v="ER9329BBT"/>
        <s v="ER7726BBG"/>
        <s v="ESE07849R"/>
        <s v="EB10320R"/>
        <s v="EM26119R"/>
        <s v="ER2025BBG"/>
        <s v="ER9154BBC"/>
        <s v="ER0272BBT"/>
        <s v="ER4695BDR"/>
        <s v="ER6007BBG"/>
        <s v="ER1030BBJ"/>
        <s v="ER0898BBG"/>
        <s v="ER2071BBY"/>
        <s v="ER5124BCC"/>
        <s v="ER8167BCF"/>
        <s v="EE4428DBB"/>
        <s v="ER2734BCC"/>
        <s v="EJ02544R"/>
        <s v="ER0632BCG"/>
        <s v="ER5878BCD"/>
        <s v="ER4133BCC"/>
        <s v="EVA02730R"/>
        <s v="ER7777BBS"/>
        <s v="ER8905BBP"/>
        <s v="ER3254BBW"/>
        <s v="ER9982BDP"/>
        <s v="ER5874BCD"/>
        <s v="ER4033BDP"/>
        <s v="ER8645BCF"/>
        <s v="ER6398BCX"/>
        <s v="ER1993BBH"/>
        <s v="ER1313BCZ"/>
        <s v="ER3242BDP"/>
        <s v="ER2961BBS"/>
        <s v="ER2360BDK"/>
        <s v="ER6277BBS"/>
        <s v="ER9163BCB"/>
        <s v="ER2145BDF"/>
        <s v="ER2705BBZ"/>
        <s v="ER4174BCW"/>
        <s v="ESE07128R"/>
        <s v="ER4758BBH"/>
        <s v="ER6533BCL"/>
        <s v="ER0208BBV"/>
        <s v="ER7157BCT"/>
        <s v="ER2618BDP"/>
        <s v="ER0492BBM"/>
        <s v="ER5973BBL"/>
        <s v="ER8381BBJ"/>
        <s v="EE0224HDX"/>
        <s v="ER3338BBZ"/>
        <s v="EM23188R"/>
        <s v="ER3546BBZ"/>
        <s v="EXA920HW"/>
        <s v="ER0271BBT"/>
        <s v="ER2753BDJ"/>
        <s v="EE2292LTR"/>
        <s v="ER4391BCD"/>
        <s v="ER1039BCC"/>
        <s v="ER1318BBS"/>
        <s v="ER8822BDG"/>
        <s v="ER2965BBS"/>
        <s v="ER4580BBB"/>
        <s v="ER0008BDP"/>
        <s v="ER7690BCV"/>
        <s v="ER0865BBP"/>
        <s v="ER2873BCD"/>
        <s v="ER5929BBB"/>
        <s v="ER5267BCF"/>
        <s v="ER7686BCJ"/>
        <s v="EE1369DNX"/>
        <s v="ER8666BBF"/>
        <s v="EE7467FNN"/>
        <s v="ER0320BCV"/>
        <s v="EE1248CXH"/>
        <s v="EE9667FSW"/>
        <s v="ER2857BDR"/>
        <s v="ER2858BDR"/>
        <s v="ER3873BBW"/>
        <s v="ER8979BDH"/>
        <s v="ER7377BBY"/>
        <s v="EM17841R"/>
        <s v="ER4902BBX"/>
        <s v="ER8645BBS"/>
        <s v="ER2998BCB"/>
        <s v="ER2050BCJ"/>
        <s v="ER9550BDN"/>
        <s v="ER2227BBP"/>
        <s v="ER4098BDF"/>
        <s v="ER2352BBS"/>
        <s v="ER6807BBV"/>
        <s v="ER1732BCG"/>
        <s v="ECS00572R"/>
        <s v="EO05818R"/>
        <s v="ER9027BBY"/>
        <s v="ER0057BBH"/>
        <s v="ER5877BCD"/>
        <s v="ER7029BDD"/>
        <s v="ER6584BDL"/>
        <s v="ER2055BBW"/>
        <s v="ER9249BBN"/>
        <s v="ER3449BDC"/>
        <s v="ER0930BBF"/>
        <s v="ER7611BBD"/>
        <s v="ER5019BBT"/>
        <s v="ER3246BBZ"/>
        <s v="ER2147BDF"/>
        <s v="ER4625BBH"/>
        <s v="ER4080BDR"/>
        <s v="EEGR0472X"/>
        <s v="EE6205CWY"/>
        <s v="ER9410BDG"/>
        <s v="ER5824BBV"/>
        <s v="ER5895BDC"/>
        <s v="ER6103BCS"/>
        <s v="ER2473BCC"/>
        <s v="ER1131BBT"/>
        <s v="ER3229BBJ"/>
        <s v="ER7718BCN"/>
        <s v="ER2939BBH"/>
        <s v="ER7860BBY"/>
        <s v="EE0762LGY"/>
        <s v="ER9275BBY"/>
        <s v="ER2214BCX"/>
        <s v="ER2661BDN"/>
        <s v="ER3242BBZ"/>
        <s v="ECO01570R"/>
        <s v="ER9699BCZ"/>
        <s v="ER2459BDG"/>
        <s v="ER1865BDG"/>
        <s v="ER0834BDK"/>
        <s v="ER9443BCH"/>
        <s v="ER3724BBY"/>
        <s v="ER8768BCD"/>
        <s v="ER9132BDJ"/>
        <s v="ER6719BDD"/>
        <s v="ER2615BDB"/>
        <s v="ER2854BBV"/>
        <s v="ER1251BDL"/>
        <s v="EMA6081CV"/>
        <s v="E5578LMV"/>
        <s v="E6646FXL"/>
        <s v="EGR1280AS"/>
        <s v="E3326FCX"/>
        <s v="EGR3502AN"/>
        <s v="E0764JBB"/>
        <s v="E7618DKV"/>
        <s v="E6853FWS"/>
        <s v="E3900GNG"/>
        <s v="ER4784BBL"/>
        <s v="ER7610BBD"/>
        <s v="ER9004BBK"/>
        <s v="ER3035BDJ"/>
        <s v="ER4736BBF"/>
        <s v="ER0936BBS"/>
        <s v="ER5988BBV"/>
        <s v="ER2124BBN"/>
        <s v="ER1883BDG"/>
        <s v="ER7738BBC"/>
        <s v="ER3631BBH"/>
        <s v="ER9443BDF"/>
        <s v="ER6822BBP"/>
        <s v="ER6184BBC"/>
        <s v="ER1274BDK"/>
        <s v="ER5330BCG"/>
        <s v="ER8102BBF"/>
        <s v="ER2384BCB"/>
        <s v="ER1589BCS"/>
        <s v="ER5881BDF"/>
        <s v="ER6736BBX"/>
        <s v="ER7123BCC"/>
        <s v="ER3243BBL"/>
        <s v="ER5414BCV"/>
        <s v="ER2216BDC"/>
        <s v="ER5539BBY"/>
        <s v="EE7997GFG"/>
        <s v="ER1275BDK"/>
        <s v="ER5408BBG"/>
        <s v="ER6544BBK"/>
        <s v="ER1447BDD"/>
        <s v="ER8761BBZ"/>
        <s v="ER0458BDD"/>
        <s v="EE1651CLX"/>
        <s v="EM24729R"/>
        <s v="ECO02335R"/>
        <s v="EE7440KMT"/>
        <s v="ER1165BBW"/>
        <s v="ER0241BBS"/>
        <s v="ER8039BDG"/>
        <s v="ER8360BCF"/>
        <s v="ER5074BDC"/>
        <s v="ER6453BDL"/>
        <s v="ER8672BDP"/>
        <s v="ER0135BDN"/>
        <s v="EE3265DXR"/>
        <s v="EE7559BDC"/>
        <s v="ER0516BBR"/>
        <s v="ER9864BBM"/>
        <s v="EE5448BJP"/>
        <s v="ER4272BCR"/>
        <s v="ER4162BDN"/>
        <s v="ER7341BCP"/>
        <s v="ER6493BDP"/>
        <s v="ER4428BCL"/>
        <s v="ER2718BDG"/>
        <s v="EE8889HTL"/>
        <s v="ER1295BBJ"/>
        <s v="EE9925BVC"/>
        <s v="ER4642BBY"/>
        <s v="ER9375BBM"/>
        <s v="ER9517BBK"/>
        <s v="ER1991BBZ"/>
        <s v="ER4666BBY"/>
        <s v="ER1551BBJ"/>
        <s v="ER7913BBH"/>
        <s v="ER1486BBS"/>
        <s v="ER6765BBT"/>
        <s v="ER5303BBT"/>
        <s v="ER3135BBC"/>
        <s v="ER8916BBY"/>
        <s v="ER3237BCD"/>
        <s v="ECO02603R"/>
        <s v="E6878LBJ"/>
        <s v="E4531FVN"/>
        <s v="ER8418BBZ"/>
        <s v="E1154JWB"/>
        <s v="E3870LBJ"/>
        <s v="ER1917BBX"/>
        <s v="ER5071BBM"/>
        <s v="ER6360BBH"/>
        <s v="ER8715BBN"/>
        <s v="E0456FJC"/>
        <s v="ER5689BBD"/>
        <s v="ER2862BCZ"/>
        <s v="E4436CXC"/>
        <s v="ER0339BDG"/>
        <s v="E4747FXC"/>
        <s v="E5307FXN"/>
        <s v="ER4458BBT"/>
        <s v="ENA03588R"/>
        <s v="ER7243BBJ"/>
        <s v="E1607KSW"/>
        <s v="ER9645BBZ"/>
        <s v="ER5318BBG"/>
        <s v="E6919DJB"/>
        <s v="ER9919BBD"/>
        <s v="ER5455BBM"/>
        <s v="ESE08596R"/>
        <s v="ER0328BBM"/>
        <s v="ESE04464R"/>
        <s v="ER7683BCC"/>
        <s v="ER0229BBL"/>
        <s v="ESE08597R"/>
        <s v="E1197GCZ"/>
        <s v="ER7694BBV"/>
        <s v="ER8615BBY"/>
        <s v="E6723BLT"/>
        <s v="ER8999BBC"/>
        <s v="EGR01129R"/>
        <s v="EE0493FTW"/>
        <s v="ER0059BBW"/>
        <s v="ER1723BBZ"/>
        <s v="EEMA0693DC"/>
        <s v="ER1713BDR"/>
        <s v="ER1269BCV"/>
        <s v="ER8585BBG"/>
        <s v="ER7792BDC"/>
        <s v="ER4273BCR"/>
        <s v="ESE2039"/>
        <s v="EVI10071"/>
        <s v="ER1941BBN"/>
        <s v="E9385DBK"/>
        <s v="ER2114BBN"/>
        <s v="ER0341BBY"/>
        <s v="E8370FDJ"/>
        <s v="ECO02481R"/>
        <s v="ER7676BCC"/>
        <s v="E1551CRF"/>
        <s v="ER0469BBW"/>
        <s v="ER8178BCZ"/>
        <s v="ER3267BBW"/>
        <s v="ER7744BDB"/>
        <s v="ER0820BBZ"/>
        <s v="ER7743BDB"/>
        <s v="ER2205BBS"/>
        <s v="ER4429BDR"/>
        <s v="ER0563BBM"/>
        <s v="ER9840BBG"/>
        <s v="ER4973BDR"/>
        <s v="ER3924BBD"/>
        <s v="ER1470BCR"/>
        <s v="ER7035BCF"/>
        <s v="ER3104BBL"/>
        <s v="ER8947BBY"/>
        <s v="ER4592BBS"/>
        <s v="ER1646BBX"/>
        <s v="ER1642BBX"/>
        <s v="ER0925BDB"/>
        <s v="EM6833GSF"/>
        <s v="E6833GSF"/>
        <s v="ER8859BCJ"/>
        <s v="ER7226BBV"/>
        <s v="EGR01431R"/>
        <s v="ER8459BCW"/>
        <s v="ER6136BCD"/>
        <s v="ER6391BDD"/>
        <s v="EL100628"/>
        <s v="EL214695"/>
        <s v="EL157089"/>
        <s v="EL159202"/>
        <s v="ER4667BBH"/>
        <s v="EL192557"/>
        <s v="EBR10606"/>
        <s v="EP106778"/>
        <s v="EP106551"/>
        <s v="EP109037"/>
        <s v="EL215856"/>
        <s v="EBR10303"/>
        <s v="EL212946"/>
        <s v="EP92887"/>
        <s v="ER7703BDP"/>
        <s v="EC7706BK"/>
        <s v="ER3193BBT"/>
        <s v="EAV45558"/>
        <s v="EBR10837"/>
        <s v="EL214267"/>
        <s v="EP106115"/>
        <s v="ELE394"/>
        <s v="EL215659"/>
        <s v="E4498JGT"/>
        <s v="E9345DGG"/>
        <s v="EBR10669"/>
        <s v="EP107997"/>
        <s v="ELE2147"/>
        <s v="ER6998BDG"/>
        <s v="EL200944"/>
        <s v="ELU01478R"/>
        <s v="EL188713"/>
        <s v="EP107925"/>
        <s v="EL215661"/>
        <s v="EL192536"/>
        <s v="ER2558BBJ"/>
        <s v="EBR9412"/>
        <s v="ER8321BBR"/>
        <s v="EGD2346"/>
        <s v="EL214843"/>
        <s v="EO05469R"/>
        <s v="ELE3230"/>
        <s v="ER8224BCY"/>
        <s v="EL215855"/>
        <s v="EAV58177"/>
        <s v="ELE829"/>
        <s v="EL214369"/>
        <s v="EP106402"/>
        <s v="E3504LXW"/>
        <s v="EHROB5732"/>
        <s v="EBR10504"/>
        <s v="EAV51597"/>
        <s v="EL197387"/>
        <s v="EL209139"/>
        <s v="EL202832"/>
        <s v="ELE1842"/>
        <s v="EGD1696"/>
        <s v="ER6912BDF"/>
        <s v="E3427HJP"/>
        <s v="EL212525"/>
        <s v="ER5826BBD"/>
        <s v="E1168LHS"/>
        <s v="E2706FCN"/>
        <s v="EL185618"/>
        <s v="ELO00981R"/>
        <s v="ELE3730"/>
        <s v="EBR10437"/>
        <s v="EAV59214"/>
        <s v="EVI12699"/>
        <s v="ELE2818"/>
        <s v="EP103847"/>
        <s v="EGD2882"/>
        <s v="EL205419"/>
        <s v="EL209491"/>
        <s v="EHROA9891"/>
        <s v="EBR9209"/>
        <s v="E5558GML"/>
        <s v="EP108692"/>
        <s v="ER9460BDC"/>
        <s v="E1410BXW"/>
        <s v="ER5375BCV"/>
        <s v="EQAJA234"/>
        <s v="ER2047BBC"/>
        <s v="ER4669BCZ"/>
        <s v="ER0262BCW"/>
        <s v="EOU01185R"/>
        <s v="ER3295FTV"/>
        <s v="ER6317BBP"/>
        <s v="ER9202BDB"/>
        <s v="E0270CLV"/>
        <s v="ER4191BCC"/>
        <s v="EC03125R"/>
        <s v="E6147DVK"/>
        <s v="ER5541BBG"/>
        <s v="EPO7610AP"/>
        <s v="E6448FBH"/>
        <s v="E0921FMP"/>
        <s v="ER5815BBB"/>
        <s v="ER7187BCW"/>
        <s v="E2000CCL"/>
        <s v="E5950CMN"/>
        <s v="ER0016BBC"/>
        <s v="E2559GJL"/>
        <s v="E7746FTD"/>
        <s v="E5760DBX"/>
        <s v="E7598MSM"/>
        <s v="E5573FGH"/>
        <s v="EC5192AH"/>
        <s v="E8835MDF"/>
        <s v="E3046JGL"/>
        <s v="E5933BRC"/>
        <s v="E5528GCS"/>
        <s v="E5665BSX"/>
        <s v="E6942BBX"/>
        <s v="EPO1128BK"/>
        <s v="ERC04051"/>
        <s v="E4243FTX"/>
        <s v="ER2090BCY"/>
        <s v="E8617HCM"/>
        <s v="E3046DPV"/>
        <s v="ER4145BBP"/>
        <s v="E5114CZW"/>
        <s v="E5249BXT"/>
        <s v="E4709CCN"/>
        <s v="ER1387BBP"/>
        <s v="E1562LSN"/>
        <s v="E1589FRL"/>
        <s v="EPO9495BS"/>
        <s v="EPO2007AW"/>
        <s v="E4475CCN"/>
        <s v="ER1229BDM"/>
        <s v="ER4659BDJ"/>
        <s v="ER7452BBV"/>
        <s v="ER2672BBX"/>
        <s v="ER7993BCS"/>
        <s v="ER2759BDC"/>
        <s v="EL198080"/>
        <s v="EL210044"/>
        <s v="EL159594"/>
        <s v="EL209339"/>
        <s v="ELE852"/>
        <s v="EQAPL025"/>
        <s v="ELE2076"/>
        <s v="EL214598"/>
        <s v="EVC5823"/>
        <s v="EP101176"/>
        <s v="EBR9867"/>
        <s v="EL208701"/>
        <s v="EVC5771"/>
        <s v="EGD1488"/>
        <s v="EVC5351"/>
        <s v="EL199905"/>
        <s v="EL213620"/>
        <s v="ECB552"/>
        <s v="EVC6507"/>
        <s v="EVC6493"/>
        <s v="EAV59373"/>
        <s v="EBR9697"/>
        <s v="ER6526BDH"/>
        <s v="EL196699"/>
        <s v="EL200611"/>
        <s v="EP106358"/>
        <s v="EC58899"/>
        <s v="EL201839"/>
        <s v="EL209851"/>
        <s v="EL208764"/>
        <s v="ESE1970"/>
        <s v="EL215243"/>
        <s v="E6850FVD"/>
        <s v="E3966CFH"/>
        <s v="E1837BJD"/>
        <s v="E0885FFY"/>
        <s v="E5935KPL"/>
        <s v="E6953GHW"/>
        <s v="ER3753BDJ"/>
        <s v="EC03024R"/>
        <s v="ER0874BCS"/>
        <s v="ER1897BCC"/>
        <s v="ER6802BDK"/>
        <s v="ER0791BCD"/>
        <s v="E5656DNT"/>
        <s v="EPO1095AM"/>
        <s v="EC6352AK"/>
        <s v="E3007JWY"/>
        <s v="E7308DGM"/>
        <s v="EPO7869BG"/>
        <s v="E6161CLJ"/>
        <s v="ER8547BBW"/>
        <s v="E2081CRH"/>
        <s v="E9043DYC"/>
        <s v="EPO7074BK"/>
        <s v="ER6371BBV"/>
        <s v="ER6331BBF"/>
        <s v="ER8113BBJ"/>
        <s v="ER7233BDH" u="1"/>
        <s v="ER9715BCC" u="1"/>
        <s v="ER1012BDM" u="1"/>
        <s v="ER3420BCT" u="1"/>
        <s v="ER1009BDM" u="1"/>
        <s v="ER0874BCD" u="1"/>
        <s v="ER1021BDM" u="1"/>
        <s v="ER6128BDK" u="1"/>
        <s v="ER8825BDH" u="1"/>
        <s v="ER8711BDC" u="1"/>
        <s v="ER9452BBZ" u="1"/>
        <s v="ER1241BDP" u="1"/>
        <s v="ER6274BCV" u="1"/>
        <s v="ER0407BCW" u="1"/>
        <s v="ER5600BBW" u="1"/>
        <s v="ER2617BDM" u="1"/>
        <s v="ER4915BDJ" u="1"/>
        <s v="ER0144BCD" u="1"/>
        <s v="ELE2565" u="1"/>
        <s v="ER0958BDL" u="1"/>
        <s v="ER8043BBY" u="1"/>
        <s v="ER4913BDJ" u="1"/>
        <s v="ER7611CLP" u="1"/>
        <s v="ELE748" u="1"/>
        <s v="ER8114BDD" u="1"/>
        <s v="ER3540BDF" u="1"/>
        <s v="ER3029BCT" u="1"/>
        <s v="ER6802BDD" u="1"/>
        <s v="ER3654BBD" u="1"/>
        <s v="ER2563BDR" u="1"/>
        <s v="ER5695BCT" u="1"/>
        <s v="ER2399BDC" u="1"/>
        <s v="ER5920BDJ" u="1"/>
        <s v="ER7494BDM" u="1"/>
        <s v="E13662" u="1"/>
        <s v="ESE9220" u="1"/>
        <s v="EL107008" u="1"/>
        <s v="EGD3328" u="1"/>
        <s v="ELE4592" u="1"/>
        <s v="EL150201" u="1"/>
        <s v="EL216330" u="1"/>
        <s v="EL216276" u="1"/>
        <s v="ESE5506" u="1"/>
        <s v="ESE4964" u="1"/>
        <s v="ESE4759" u="1"/>
        <s v="ER4185BDD" u="1"/>
        <s v="ER3273BDF" u="1"/>
        <s v="ER7038BBD" u="1"/>
        <s v="ECR02833R" u="1"/>
        <s v="E6431CMJ" u="1"/>
        <s v="ER1392BBZ" u="1"/>
        <s v="E9371MWD" u="1"/>
        <s v="EC4114BT" u="1"/>
        <s v="EC0261CJ" u="1"/>
        <s v="E8647BNN" u="1"/>
        <s v="E8742CML" u="1"/>
        <s v="ER3269BDP" u="1"/>
        <s v="ER9860BDB" u="1"/>
        <s v="ER0882BCS" u="1"/>
        <s v="ER0818BDJ" u="1"/>
        <s v="ER7594BCW" u="1"/>
        <s v="ER9368BDC" u="1"/>
        <s v="ER9501BCP" u="1"/>
        <s v="ER8223BCX" u="1"/>
        <s v="ER9174BCL" u="1"/>
        <s v="ER8365BDF" u="1"/>
        <s v="EC62831" u="1"/>
        <s v="EC71140" u="1"/>
        <s v="ER4799BDK" u="1"/>
        <s v="ER4801BDK" u="1"/>
        <s v="ER6808BDD" u="1"/>
        <s v="ESE1915" u="1"/>
        <s v="ETF4090BV" u="1"/>
        <s v="E7025JYT" u="1"/>
        <s v="E9959CXZ" u="1"/>
        <s v="ER6153BBM" u="1"/>
        <s v="EPO01686R" u="1"/>
        <s v="E9455DKD" u="1"/>
        <s v="E6544FMY" u="1"/>
        <s v="E7469BTL" u="1"/>
        <s v="PL213732" u="1"/>
        <s v="E3646LHJ" u="1"/>
        <s v="ER2103BBX" u="1"/>
        <s v="ER0963BDL" u="1"/>
        <s v="ER1893BDL" u="1"/>
        <s v="ER6663BBG" u="1"/>
        <s v="ER3868BCZ" u="1"/>
        <s v="ER2383BDP" u="1"/>
        <s v="ER1747BDC" u="1"/>
        <s v="ER6160BBN" u="1"/>
        <s v="ER5980BCD" u="1"/>
        <s v="ER2478BCG" u="1"/>
        <s v="ER5843KZS" u="1"/>
        <s v="ERCO4520AX" u="1"/>
        <s v="ER9151BBT" u="1"/>
        <s v="ER3346BBM" u="1"/>
        <s v="ER4388BBN" u="1"/>
        <s v="ER9779BBX" u="1"/>
        <s v="ER5744BBZ" u="1"/>
        <s v="ER3216BBZ" u="1"/>
        <s v="ER6132BBY" u="1"/>
        <s v="ER2554BBM" u="1"/>
        <s v="ER8534BCM" u="1"/>
        <s v="ER1297BDH" u="1"/>
        <s v="ER9566BBB" u="1"/>
        <s v="ER5878BCX" u="1"/>
        <s v="ER5612BCZ" u="1"/>
        <s v="ER3442BBT" u="1"/>
        <s v="ER1744BCJ" u="1"/>
        <s v="ER1118BCL" u="1"/>
        <s v="EAL04389R" u="1"/>
        <s v="ER6950BDC" u="1"/>
        <s v="E2330GRD" u="1"/>
        <s v="E6274DRR" u="1"/>
        <s v="E8496DVG" u="1"/>
        <s v="EEZ3780BD" u="1"/>
        <s v="ER3961BDH" u="1"/>
        <s v="ER8721BBR" u="1"/>
        <s v="ER4035BDP" u="1"/>
        <s v="ER3223BCD" u="1"/>
        <s v="ER6428BBH" u="1"/>
        <s v="ER9230BBW" u="1"/>
        <s v="ER4925BBT" u="1"/>
        <s v="ER0892BCM" u="1"/>
        <s v="ER6797BBZ" u="1"/>
        <s v="ER2027BCX" u="1"/>
        <s v="ER9122BCV" u="1"/>
        <s v="ER2149BCX" u="1"/>
        <s v="ER1524BBK" u="1"/>
        <s v="ER4895BBW" u="1"/>
        <s v="ER2306BBV" u="1"/>
        <s v="ELE0804AD" u="1"/>
        <s v="ER6420BCK" u="1"/>
        <s v="EC7451AT" u="1"/>
        <s v="ER7394BCF" u="1"/>
        <s v="ER4216BCT" u="1"/>
        <s v="EBR9177" u="1"/>
        <s v="EGD3922" u="1"/>
        <s v="EL181032" u="1"/>
        <s v="EL197972" u="1"/>
        <s v="ELE3220" u="1"/>
        <s v="EL199000" u="1"/>
        <s v="EVC2328" u="1"/>
        <s v="EP109371" u="1"/>
        <s v="EL202020" u="1"/>
        <s v="EL184521" u="1"/>
        <s v="EL215427" u="1"/>
        <s v="EVI13029" u="1"/>
        <s v="EVI13506" u="1"/>
        <s v="ER4187BDD" u="1"/>
        <s v="ER4551BDG" u="1"/>
        <s v="ER4438BDJ" u="1"/>
        <s v="ER4888BDJ" u="1"/>
        <s v="ER1709BDL" u="1"/>
        <s v="ER3947BDM" u="1"/>
        <s v="ER4549BCW" u="1"/>
        <s v="ER9877BCZ" u="1"/>
        <s v="ER5452BDN" u="1"/>
        <s v="ER2956BDJ" u="1"/>
        <s v="ER6181BBP" u="1"/>
        <s v="ER8826BDH" u="1"/>
        <s v="ER2952BDJ" u="1"/>
        <s v="ER8210BDK" u="1"/>
        <s v="ER8254BBY" u="1"/>
        <s v="ER6862BCX" u="1"/>
        <s v="ER6993BBH" u="1"/>
        <s v="ER2951BDJ" u="1"/>
        <s v="ER8819BDH" u="1"/>
        <s v="ER2250BDM" u="1"/>
        <s v="ER2957BDJ" u="1"/>
        <s v="ER9173BDN" u="1"/>
        <s v="ER3672BDK" u="1"/>
        <s v="ER6809BDL" u="1"/>
        <s v="ER6968BDC" u="1"/>
        <s v="ER4293BDF" u="1"/>
        <s v="ER9258BDP" u="1"/>
        <s v="ER5018BCV" u="1"/>
        <s v="ER1239BDP" u="1"/>
        <s v="ER1577BDN" u="1"/>
        <s v="ER1056BDC" u="1"/>
        <s v="ER5433BCT" u="1"/>
        <s v="ER5034BDK" u="1"/>
        <s v="ER4070BDM" u="1"/>
        <s v="ER8291BDC" u="1"/>
        <s v="ER9106BDL" u="1"/>
        <s v="ER8823BDM" u="1"/>
        <s v="ER8260BBW" u="1"/>
        <s v="ER1786BDM" u="1"/>
        <s v="ER8845BCP" u="1"/>
        <s v="ER6771BCV" u="1"/>
        <s v="ER7260BDC" u="1"/>
        <s v="ER4669BCP" u="1"/>
        <s v="ER2887BCC" u="1"/>
        <s v="ER8820BDH" u="1"/>
        <s v="ER4670BCP" u="1"/>
        <s v="ER7391BCZ" u="1"/>
        <s v="ER3641BDR" u="1"/>
        <s v="ER0988BBG" u="1"/>
        <s v="ER7378BBT" u="1"/>
        <s v="ER6794BDD" u="1"/>
        <s v="ER2837BDC" u="1"/>
        <s v="ER5034BDN" u="1"/>
        <s v="ER0942BDM" u="1"/>
        <s v="ER4803BDK" u="1"/>
        <s v="ER4052BDH" u="1"/>
        <s v="ER5390BDP" u="1"/>
        <s v="ER4362BDJ" u="1"/>
        <s v="ER0906BDG" u="1"/>
        <s v="ER6491DFK" u="1"/>
        <s v="EBA5103AC" u="1"/>
        <s v="ER7498BCK" u="1"/>
        <s v="ER4805BDK" u="1"/>
        <s v="ER6965BBF" u="1"/>
        <s v="ER2778BBR" u="1"/>
        <s v="ER6118BBZ" u="1"/>
        <s v="ER6795BDD" u="1"/>
        <s v="EC71089" u="1"/>
        <s v="ER2965BBX" u="1"/>
        <s v="ER0884BCD" u="1"/>
        <s v="ER9119BCS" u="1"/>
        <s v="ER7659BBL" u="1"/>
        <s v="E0528BDC" u="1"/>
        <s v="ER9432BBX" u="1"/>
        <s v="ER2810BDL" u="1"/>
        <s v="ER9523BBG" u="1"/>
        <s v="ER2562BDR" u="1"/>
        <s v="ER1151BCD" u="1"/>
        <s v="ER5806BDJ" u="1"/>
        <s v="ER4612BDJ" u="1"/>
        <s v="ER6783BDD" u="1"/>
        <s v="ER5378BBZ" u="1"/>
        <s v="ER3899BDF" u="1"/>
        <s v="ER7071BBP" u="1"/>
        <s v="ER6917BDF" u="1"/>
        <s v="ER6822BDM" u="1"/>
        <s v="ER3642BDR" u="1"/>
        <s v="ER5029BDN" u="1"/>
        <s v="ER9066BCP" u="1"/>
        <s v="ER8583BBM" u="1"/>
        <s v="ER2888BDF" u="1"/>
        <s v="ER8240BDJ" u="1"/>
        <s v="E7366FVV" u="1"/>
        <s v="EC7968CF" u="1"/>
        <s v="EC2747BG" u="1"/>
        <s v="E0132BTG" u="1"/>
        <s v="E3514DZF" u="1"/>
        <s v="E5295CGG" u="1"/>
        <s v="EL131876" u="1"/>
        <s v="EAV45429" u="1"/>
        <s v="EGD3419" u="1"/>
        <s v="ER5030BDN" u="1"/>
        <s v="EP106881" u="1"/>
        <s v="ESE10106" u="1"/>
        <s v="EL216377" u="1"/>
        <s v="EL216376" u="1"/>
        <s v="EL158532" u="1"/>
        <s v="EL162954" u="1"/>
        <s v="ELE2819" u="1"/>
        <s v="ELE4291" u="1"/>
        <s v="ER9797BDF" u="1"/>
        <s v="EL204862" u="1"/>
        <s v="EVI14366" u="1"/>
        <s v="ESE7221" u="1"/>
        <s v="EC71922" u="1"/>
        <s v="ELE2566" u="1"/>
        <s v="EL185739" u="1"/>
        <s v="EVR708" u="1"/>
        <s v="EM21748R" u="1"/>
        <s v="ER3718BBG" u="1"/>
        <s v="E8230DYN" u="1"/>
        <s v="ER1744BCY" u="1"/>
        <s v="ER5575BBY" u="1"/>
        <s v="E6073JRH" u="1"/>
        <s v="E4095DHZ" u="1"/>
        <s v="ER6022BBT" u="1"/>
        <s v="ER7510BBS" u="1"/>
        <s v="ER2303BCS" u="1"/>
        <s v="ER4311BCD" u="1"/>
        <s v="ER5686BCT" u="1"/>
        <s v="ER5276BCG" u="1"/>
        <s v="ER4094BCN" u="1"/>
        <s v="EO06030R" u="1"/>
        <s v="ER4817BCG" u="1"/>
        <s v="ER5804BCW" u="1"/>
        <s v="ER1158BDC" u="1"/>
        <s v="ER4981BBS" u="1"/>
        <s v="ER6162BCV" u="1"/>
        <s v="ER5352BCR" u="1"/>
        <s v="ER0810BBM" u="1"/>
        <s v="ER6246BCB" u="1"/>
        <s v="ER8460BCW" u="1"/>
        <s v="ER7305BBC" u="1"/>
        <s v="E1519LSM" u="1"/>
        <s v="ER4877BCG" u="1"/>
        <s v="ETF01115R" u="1"/>
        <s v="ER0106BBM" u="1"/>
        <s v="ER9593BBG" u="1"/>
        <s v="ETF6859CC" u="1"/>
        <s v="E7712CDF" u="1"/>
        <s v="E1615DRT" u="1"/>
        <s v="EO8430CH" u="1"/>
        <s v="E8626FYG" u="1"/>
        <s v="ER2862BCY" u="1"/>
        <s v="ER2697BCZ" u="1"/>
        <s v="E1037CTM" u="1"/>
        <s v="E6194BCR" u="1"/>
        <s v="ER5443BCL" u="1"/>
        <s v="EOU5031W" u="1"/>
        <s v="E1189GFT" u="1"/>
        <s v="ER6238BDJ" u="1"/>
        <s v="ER0503BCF" u="1"/>
        <s v="ERLU0849V" u="1"/>
        <s v="ER3199BCM" u="1"/>
        <s v="ER8479DSC" u="1"/>
        <s v="ERLU3912W" u="1"/>
        <s v="ER4506BCF" u="1"/>
        <s v="ER3610BBN" u="1"/>
        <s v="ER3147FRK" u="1"/>
        <s v="EGR1450AZ" u="1"/>
        <s v="ER1456HZC" u="1"/>
        <s v="ERLU7247W" u="1"/>
        <s v="ER7336KLP" u="1"/>
        <s v="ER4383CFG" u="1"/>
        <s v="ERLU01895R" u="1"/>
        <s v="ER3519BCD" u="1"/>
        <s v="EPO8374AT" u="1"/>
        <s v="E1679FDM" u="1"/>
        <s v="ER5802BBV" u="1"/>
        <s v="PBR9134" u="1"/>
        <s v="E3695CDH" u="1"/>
        <s v="EPO3747BN" u="1"/>
        <s v="EPO0993AZ" u="1"/>
        <s v="E2750CYG" u="1"/>
        <s v="E2449GYT" u="1"/>
        <s v="EPO8906BL" u="1"/>
        <s v="ER5015BCJ" u="1"/>
        <s v="ER8644BDN" u="1"/>
        <s v="ER9282BDH" u="1"/>
        <s v="ER5497BCX" u="1"/>
        <s v="ER6237BDJ" u="1"/>
        <s v="ER3797BCV" u="1"/>
        <s v="ER1744BDC" u="1"/>
        <s v="ER0800BBL" u="1"/>
        <s v="ER1987BCF" u="1"/>
        <s v="ER6418BCZ" u="1"/>
        <s v="ER5084BBP" u="1"/>
        <s v="ER6622BDH" u="1"/>
        <s v="ER7776FZD" u="1"/>
        <s v="PL187470" u="1"/>
        <s v="PLE2485" u="1"/>
        <s v="ER3853BCN" u="1"/>
        <s v="ER6846BCG" u="1"/>
        <s v="ER3764BDD" u="1"/>
        <s v="ER7161BBF" u="1"/>
        <s v="EC02834R" u="1"/>
        <s v="ER2752BDN" u="1"/>
        <s v="ER2441BCN" u="1"/>
        <s v="ER5494BCX" u="1"/>
        <s v="ER2285BBK" u="1"/>
        <s v="ER5806BDN" u="1"/>
        <s v="ER0013BBX" u="1"/>
        <s v="ER0868BCG" u="1"/>
        <s v="ER5279BBS" u="1"/>
        <s v="ER8301LWM" u="1"/>
        <s v="ER5847BBT" u="1"/>
        <s v="ECS03428R" u="1"/>
        <s v="ER7934BDB" u="1"/>
        <s v="EVA01628R" u="1"/>
        <s v="ER8133BCZ" u="1"/>
        <s v="ER5207BBK" u="1"/>
        <s v="E7280JTW" u="1"/>
        <s v="ER8979BCB" u="1"/>
        <s v="E0225BWG" u="1"/>
        <s v="ER4594BDB" u="1"/>
        <s v="ER8399BCD" u="1"/>
        <s v="ER4096BBS" u="1"/>
        <s v="ER5549BDJ" u="1"/>
        <s v="EE8008BRB" u="1"/>
        <s v="E9305FFT" u="1"/>
        <s v="ER5595BBB" u="1"/>
        <s v="ER4080BBS" u="1"/>
        <s v="ER1934BCZ" u="1"/>
        <s v="ER4467BBS" u="1"/>
        <s v="ER3130BBW" u="1"/>
        <s v="ER2100BCC" u="1"/>
        <s v="EE1987CJR" u="1"/>
        <s v="ER3806BCX" u="1"/>
        <s v="ER4699BCZ" u="1"/>
        <s v="ER7212BCC" u="1"/>
        <s v="ER6715BBZ" u="1"/>
        <s v="ER1270BCV" u="1"/>
        <s v="ER7169BBR" u="1"/>
        <s v="ER9140BDD" u="1"/>
        <s v="EEMA9455CH" u="1"/>
        <s v="E2994DWB" u="1"/>
        <s v="E1276DKT" u="1"/>
        <s v="E6221LYK" u="1"/>
        <s v="EE0336DPK" u="1"/>
        <s v="ER6359BCL" u="1"/>
        <s v="EE8602FDY" u="1"/>
        <s v="ER6501BBT" u="1"/>
        <s v="ER0112BDF" u="1"/>
        <s v="ER1648BCC" u="1"/>
        <s v="ER2653BDG" u="1"/>
        <s v="EE5772DNV" u="1"/>
        <s v="ER9933BDK" u="1"/>
        <s v="ER8659BDM" u="1"/>
        <s v="ES03486R" u="1"/>
        <s v="ER2186BDB" u="1"/>
        <s v="ER4394BBY" u="1"/>
        <s v="ER5941BDF" u="1"/>
        <s v="EEMA1266CW" u="1"/>
        <s v="ER5959BDF" u="1"/>
        <s v="EJ01042R" u="1"/>
        <s v="ER3900BBW" u="1"/>
        <s v="E8777DLZ" u="1"/>
        <s v="ER2128BCB" u="1"/>
        <s v="ER9650BDD" u="1"/>
        <s v="ER7425BCR" u="1"/>
        <s v="ER9266BDM" u="1"/>
        <s v="ER0930BBH" u="1"/>
        <s v="ER9089BBL" u="1"/>
        <s v="ER2813BDN" u="1"/>
        <s v="E8198BXT" u="1"/>
        <s v="EH3522P" u="1"/>
        <s v="E9247FVF" u="1"/>
        <s v="ESE7743BT" u="1"/>
        <s v="ECO02482R" u="1"/>
        <s v="ER8127BDM" u="1"/>
        <s v="ER1374BBW" u="1"/>
        <s v="ER2427BCC" u="1"/>
        <s v="E6998CSX" u="1"/>
        <s v="E2960GDG" u="1"/>
        <s v="E2737GDG" u="1"/>
        <s v="E2847GDG" u="1"/>
        <s v="E6073FYM" u="1"/>
        <s v="EP107789" u="1"/>
        <s v="ER6088BCX" u="1"/>
        <s v="ELE5480AD" u="1"/>
        <s v="ER9152BCV" u="1"/>
        <s v="EM25873R" u="1"/>
        <s v="ER8376BDD" u="1"/>
        <s v="ER4296BCD" u="1"/>
        <s v="E4763CFP" u="1"/>
        <s v="ER7746BBM" u="1"/>
        <s v="ER0951BBL" u="1"/>
        <s v="E3299CDW" u="1"/>
        <s v="EC1743BN" u="1"/>
        <s v="E5250CXC" u="1"/>
        <s v="E0396FLB" u="1"/>
        <s v="E3569CGY" u="1"/>
        <s v="EC9585BL" u="1"/>
        <s v="ER8970BDH" u="1"/>
        <s v="E0636DRG" u="1"/>
        <s v="E1160CMT" u="1"/>
        <s v="ER5036BBB" u="1"/>
        <s v="ER8316BCW" u="1"/>
        <s v="ER9347BDG" u="1"/>
        <s v="ER2497BBD" u="1"/>
        <s v="ER1022BCV" u="1"/>
        <s v="EVC2640" u="1"/>
        <s v="EL210990" u="1"/>
        <s v="EL191092" u="1"/>
        <s v="EL197854" u="1"/>
        <s v="EHROB7325" u="1"/>
        <s v="ELE3833" u="1"/>
        <s v="EL212195" u="1"/>
        <s v="EL186559" u="1"/>
        <s v="EQAPU390" u="1"/>
        <s v="EHROM7355" u="1"/>
        <s v="EL204859" u="1"/>
        <s v="EL202554" u="1"/>
        <s v="EL201426" u="1"/>
        <s v="EQAPH050" u="1"/>
        <s v="EGD866" u="1"/>
        <s v="ESE5817" u="1"/>
        <s v="ELE1703" u="1"/>
        <s v="EL198882" u="1"/>
        <s v="ELE805" u="1"/>
        <s v="EL193200" u="1"/>
        <s v="EL202224" u="1"/>
        <s v="EL197295" u="1"/>
        <s v="EBR9205" u="1"/>
        <s v="EBR9197" u="1"/>
        <s v="EL215660" u="1"/>
        <s v="EL216198" u="1"/>
        <s v="EP108469" u="1"/>
        <s v="EP103282" u="1"/>
        <s v="EL216462" u="1"/>
        <s v="ER5450BDP" u="1"/>
        <s v="ER4580BBD" u="1"/>
        <s v="E4324BGW" u="1"/>
        <s v="E2631FJV" u="1"/>
        <s v="E6624FJX" u="1"/>
        <s v="EGD2260" u="1"/>
        <s v="EL213929" u="1"/>
        <s v="EP106094" u="1"/>
        <s v="ER8814BDG" u="1"/>
        <s v="ER8433BBF" u="1"/>
        <s v="E9641MMJ" u="1"/>
        <s v="ER7388BBY" u="1"/>
        <s v="E4795DTG" u="1"/>
        <s v="EV08280R" u="1"/>
        <s v="E7191MMM" u="1"/>
        <s v="E2389CLC" u="1"/>
        <s v="ER1111BDD" u="1"/>
        <s v="ER0757BBK" u="1"/>
        <s v="ER9801BDM" u="1"/>
        <s v="E0422HYG" u="1"/>
        <s v="ER8806BCZ" u="1"/>
        <s v="E7525LTJ" u="1"/>
        <s v="EOU7462U" u="1"/>
        <s v="ER7715BBY" u="1"/>
        <s v="ER6567BCV" u="1"/>
        <s v="E1832JSR" u="1"/>
        <s v="ER9600BBY" u="1"/>
        <s v="ER9322BBS" u="1"/>
        <s v="ERLU9058U" u="1"/>
        <s v="PL150429" u="1"/>
        <s v="PL189986" u="1"/>
        <s v="E6418MHD" u="1"/>
        <s v="E3772FFL" u="1"/>
        <s v="P81442" u="1"/>
        <s v="ER4171BDK" u="1"/>
        <s v="ER2936BDB" u="1"/>
        <s v="ER3286BDG" u="1"/>
        <s v="ER1685BBH" u="1"/>
        <s v="ER7432BCT" u="1"/>
        <s v="ER9277BCL" u="1"/>
        <s v="ECO02731R" u="1"/>
        <s v="ER7961BBK" u="1"/>
        <s v="ER7295BBL" u="1"/>
        <s v="ER5950BCC" u="1"/>
        <s v="ER1416BDF" u="1"/>
        <s v="ER8131BCZ" u="1"/>
        <s v="ER5239BBD" u="1"/>
        <s v="E3205FCT" u="1"/>
        <s v="ER2842BBT" u="1"/>
        <s v="ER5481BDJ" u="1"/>
        <s v="ER0576BBJ" u="1"/>
        <s v="ER8595BCL" u="1"/>
        <s v="ER2451BBZ" u="1"/>
        <s v="EMA02978R" u="1"/>
        <s v="EMA00886R" u="1"/>
        <s v="ER6497BDF" u="1"/>
        <s v="ER5427BDN" u="1"/>
        <s v="ER6609BCV" u="1"/>
        <s v="E5361CKV" u="1"/>
        <s v="ER0637BBZ" u="1"/>
        <s v="ER1736BCG" u="1"/>
        <s v="EE8238DZH" u="1"/>
        <s v="ER6590BCR" u="1"/>
        <s v="ER9730BCP" u="1"/>
        <s v="ER1914BDK" u="1"/>
        <s v="ER6776BBZ" u="1"/>
        <s v="EMA03083R" u="1"/>
        <s v="ER7128BBV" u="1"/>
        <s v="ESS03826R" u="1"/>
        <s v="ER1893BDN" u="1"/>
        <s v="ER6534BDK" u="1"/>
        <s v="ER4935BBC" u="1"/>
        <s v="ER8652BBW" u="1"/>
        <s v="ER0019BCR" u="1"/>
        <s v="ER5317BDN" u="1"/>
        <s v="ER7745BCP" u="1"/>
        <s v="E4790DNK" u="1"/>
        <s v="E3436MGT" u="1"/>
        <s v="E5631LRS" u="1"/>
        <s v="EC203570" u="1"/>
        <s v="ER8364BBG" u="1"/>
        <s v="EL216410" u="1"/>
        <s v="ESE5818" u="1"/>
        <s v="EP99187" u="1"/>
        <s v="EAV45685" u="1"/>
        <s v="E3295FTV" u="1"/>
        <s v="EHROB4041" u="1"/>
        <s v="ER5308BDB" u="1"/>
        <s v="EL191981" u="1"/>
        <s v="EVI10242" u="1"/>
        <s v="ER4093BDK" u="1"/>
        <s v="EOR8804O" u="1"/>
        <s v="EGD2883" u="1"/>
        <s v="EVC2277" u="1"/>
        <s v="EL215974" u="1"/>
        <s v="EL208610" u="1"/>
        <s v="EPO8562BP" u="1"/>
        <s v="ER4619BBY" u="1"/>
        <s v="ER2601BDM" u="1"/>
        <s v="ER9303BDL" u="1"/>
        <s v="ER2599BDP" u="1"/>
        <s v="ER2573BDP" u="1"/>
        <s v="ER4721BBY" u="1"/>
        <s v="ER3342BCY" u="1"/>
        <s v="ER7642BBP" u="1"/>
        <s v="ER1096BDD" u="1"/>
        <s v="ER3542BBC" u="1"/>
        <s v="E6176KMZ" u="1"/>
        <s v="ER0015BCX" u="1"/>
        <s v="EVI10231" u="1"/>
        <s v="ER6231BCC" u="1"/>
        <s v="ER6687BBM" u="1"/>
        <s v="ER7844BBV" u="1"/>
        <s v="ER7194BBX" u="1"/>
        <s v="ER0777BDB" u="1"/>
        <s v="E6938GKL" u="1"/>
        <s v="E6083DSG" u="1"/>
        <s v="E0372GLL" u="1"/>
        <s v="ER6358BBT" u="1"/>
        <s v="ER6651BBG" u="1"/>
        <s v="ER6346BBD" u="1"/>
        <s v="E3196CJJ" u="1"/>
        <s v="ER3756BDF" u="1"/>
        <s v="E2478GCD" u="1"/>
        <s v="ER2319BBS" u="1"/>
        <s v="E9527FTP" u="1"/>
        <s v="ER4842BCM" u="1"/>
        <s v="ER7127BBR" u="1"/>
        <s v="ER5335BCB" u="1"/>
        <s v="ELU2086X" u="1"/>
        <s v="EB4554UY" u="1"/>
        <s v="ER8782BCV" u="1"/>
        <s v="EL217322" u="1"/>
        <s v="EHROB7530" u="1"/>
        <s v="EHROB5255" u="1"/>
        <s v="EVI12700" u="1"/>
        <s v="EL197396" u="1"/>
        <s v="EHROM7215" u="1"/>
        <s v="EL214968" u="1"/>
        <s v="EL193622" u="1"/>
        <s v="EP90350" u="1"/>
        <s v="EL197711" u="1"/>
        <s v="EL166104" u="1"/>
        <s v="EHROB7370" u="1"/>
        <s v="EQAHN353" u="1"/>
        <s v="EL216235" u="1"/>
        <s v="EGD918" u="1"/>
        <s v="EL216195" u="1"/>
        <s v="EVC6494" u="1"/>
        <s v="EL217434" u="1"/>
        <s v="EQAHL813" u="1"/>
        <s v="ELE3840" u="1"/>
        <s v="EQAQZ175" u="1"/>
        <s v="EQAMU621" u="1"/>
        <s v="EL199198" u="1"/>
        <s v="ELE1187" u="1"/>
        <s v="EQAHQ110" u="1"/>
        <s v="EQAMU613" u="1"/>
        <s v="EL202449" u="1"/>
        <s v="EL201941" u="1"/>
        <s v="EP108838" u="1"/>
        <s v="EL196809" u="1"/>
        <s v="ER6409BDD" u="1"/>
        <s v="EL206356" u="1"/>
        <s v="ER1593BDK" u="1"/>
        <s v="ER6829BCS" u="1"/>
        <s v="ER4700BCS" u="1"/>
        <s v="ER0281BDD" u="1"/>
        <s v="ER7716BDJ" u="1"/>
        <s v="ER2514BBL" u="1"/>
        <s v="ER0282BDB" u="1"/>
        <s v="ER7152BCS" u="1"/>
        <s v="ER6976BDF" u="1"/>
        <s v="ER9174BCC" u="1"/>
        <s v="ER3960BCX" u="1"/>
        <s v="ER4355BDH" u="1"/>
        <s v="ER8106BCY" u="1"/>
        <s v="ER7592BCW" u="1"/>
        <s v="ER5063BDD" u="1"/>
        <s v="ER3894BCX" u="1"/>
        <s v="E7305LXF" u="1"/>
        <s v="E6710LCS" u="1"/>
        <s v="ER5525BCZ" u="1"/>
        <s v="ER0666BCX" u="1"/>
        <s v="ER8094BDJ" u="1"/>
        <s v="ER3205BDF" u="1"/>
        <s v="ER7895BCT" u="1"/>
        <s v="ER2302BBX" u="1"/>
        <s v="ER0227BCV" u="1"/>
        <s v="ER1002BCS" u="1"/>
        <s v="ER5905BDJ" u="1"/>
        <s v="ER0149BDL" u="1"/>
        <s v="ER3329BDB" u="1"/>
        <s v="ER4036BDG" u="1"/>
        <s v="ER2340BCN" u="1"/>
        <s v="ER7875BBS" u="1"/>
        <s v="ER5272BCT" u="1"/>
        <s v="ER2686BBS" u="1"/>
        <s v="ER3113BCF" u="1"/>
        <s v="E7604CRM" u="1"/>
        <s v="E4138DLJ" u="1"/>
        <s v="ER4466BDR" u="1"/>
        <s v="ER1233BDP" u="1"/>
        <s v="ER7826BDP" u="1"/>
        <s v="ER4441BDJ" u="1"/>
        <s v="ER2954BDJ" u="1"/>
        <s v="ER4816BDM" u="1"/>
        <s v="ER1940BDD" u="1"/>
        <s v="ER6280BDC" u="1"/>
        <s v="ER8816BDH" u="1"/>
        <s v="ER2953BDJ" u="1"/>
        <s v="ER5624BCX" u="1"/>
        <s v="ER6291BCX" u="1"/>
        <s v="ER1373BDN" u="1"/>
        <s v="ER9259BDP" u="1"/>
        <s v="ER3111BCT" u="1"/>
        <s v="ER2998BDD" u="1"/>
        <s v="ER2955BDJ" u="1"/>
        <s v="ER5526BBP" u="1"/>
        <s v="ER0701BDC" u="1"/>
        <s v="ER8820BDM" u="1"/>
        <s v="ER1374BDN" u="1"/>
        <s v="ER9103BDL" u="1"/>
        <s v="ER9257BDP" u="1"/>
        <s v="ER9503BDC" u="1"/>
        <s v="ER4003BDM" u="1"/>
        <s v="ER5233BDB" u="1"/>
        <s v="ER8973BBM" u="1"/>
        <s v="ER1538BDM" u="1"/>
        <s v="ER4655BCT" u="1"/>
        <s v="ER3673BDK" u="1"/>
        <s v="ER8811BDH" u="1"/>
        <s v="ER8821BDH" u="1"/>
        <s v="ER2528BDK" u="1"/>
        <s v="ER3300BDJ" u="1"/>
        <s v="ER8593BBV" u="1"/>
        <s v="ER5818BDF" u="1"/>
        <s v="ER2098BBM" u="1"/>
        <s v="ER6558BDM" u="1"/>
        <s v="ER5453BDJ" u="1"/>
        <s v="ER4057BDN" u="1"/>
        <s v="ER4438BBM" u="1"/>
        <s v="ER8315BCC" u="1"/>
        <s v="ER5919BDJ" u="1"/>
        <s v="ER0476BCV" u="1"/>
        <s v="ER1361BCP" u="1"/>
        <s v="ER8997BCD" u="1"/>
        <s v="ER9477BCW" u="1"/>
        <s v="ER9400BCW" u="1"/>
        <s v="ER0045BCZ" u="1"/>
        <s v="ER3113BCT" u="1"/>
        <s v="ER3615BDD" u="1"/>
        <s v="ER8815BDH" u="1"/>
        <s v="ER5244BDR" u="1"/>
        <s v="ER4918BCR" u="1"/>
        <s v="ER1031BCD" u="1"/>
        <s v="ER1145BGC" u="1"/>
        <s v="ER0903BDG" u="1"/>
        <s v="ER5439BDK" u="1"/>
        <s v="ER6908BDF" u="1"/>
        <s v="ER3908BDF" u="1"/>
        <s v="ER5452BDJ" u="1"/>
        <s v="ER5072BCZ" u="1"/>
        <s v="ER3050BBY" u="1"/>
        <s v="ER5923BDJ" u="1"/>
        <s v="ER5872BCW" u="1"/>
        <s v="ER5435BDK" u="1"/>
        <s v="ER9199BDP" u="1"/>
        <s v="ER0054BCG" u="1"/>
        <s v="ER6532BBL" u="1"/>
        <s v="ER6780BDD" u="1"/>
        <s v="ER7510BCP" u="1"/>
        <s v="ER0361BCK" u="1"/>
        <s v="ER3783BCW" u="1"/>
        <s v="ER0957BDL" u="1"/>
        <s v="ER9274BCB" u="1"/>
        <s v="ER3788BDP" u="1"/>
        <s v="ER3741BDK" u="1"/>
        <s v="ER6185BBM" u="1"/>
        <s v="ER1894BDL" u="1"/>
        <s v="ER1335BBP" u="1"/>
        <s v="ER5345BBP" u="1"/>
        <s v="ER3434BDN" u="1"/>
        <s v="ER4174BDD" u="1"/>
        <s v="E0149BGR" u="1"/>
        <s v="ER5533BBK" u="1"/>
        <s v="ER3524BCR" u="1"/>
        <s v="ER6125BCP" u="1"/>
        <s v="ER7766DCC" u="1"/>
        <s v="ER9669BCV" u="1"/>
        <s v="ER1315BBK" u="1"/>
        <s v="ER5442BDK" u="1"/>
        <s v="ER1244BDM" u="1"/>
        <s v="ER6786BDD" u="1"/>
        <s v="ER8501BCC" u="1"/>
        <s v="ER1711BDL" u="1"/>
        <s v="ER4916BDJ" u="1"/>
        <s v="ER7581BBV" u="1"/>
        <s v="ER4235BDD" u="1"/>
        <s v="ER4166BDN" u="1"/>
        <s v="ER0467BCT" u="1"/>
        <s v="ER6669BBY" u="1"/>
        <s v="ER9757BBY" u="1"/>
        <s v="ER1981BBR" u="1"/>
        <s v="ER2918BDC" u="1"/>
        <s v="ER4458BBB" u="1"/>
        <s v="ER3915BDH" u="1"/>
        <s v="ER3705KJG" u="1"/>
        <s v="ER1239BDK" u="1"/>
        <s v="ER1566BDL" u="1"/>
        <s v="ER9031BBK" u="1"/>
        <s v="ER6792BDG" u="1"/>
        <s v="ELE3781" u="1"/>
        <s v="EL216378" u="1"/>
        <s v="EL216375" u="1"/>
        <s v="E14432" u="1"/>
        <s v="EL125138" u="1"/>
        <s v="E4287GLZ" u="1"/>
        <s v="E9054CRM" u="1"/>
        <s v="EC8033BK" u="1"/>
        <s v="E2935BYV" u="1"/>
        <s v="E3205DTL" u="1"/>
        <s v="E2055BZF" u="1"/>
        <s v="E3064BBW" u="1"/>
        <s v="E7181BZF" u="1"/>
        <s v="E1165FFS" u="1"/>
        <s v="E2301FDT" u="1"/>
        <s v="E7181BFZ" u="1"/>
        <s v="E3860FFB" u="1"/>
        <s v="ER2706BDC" u="1"/>
        <s v="EVI14367" u="1"/>
        <s v="EP106941" u="1"/>
        <s v="EL208131" u="1"/>
        <s v="EL153999" u="1"/>
        <s v="EBR10709" u="1"/>
        <s v="ER6800BDD" u="1"/>
        <s v="EL175636" u="1"/>
        <s v="ELE4613" u="1"/>
        <s v="EL169190" u="1"/>
        <s v="EGD2332" u="1"/>
        <s v="ER5450BDJ" u="1"/>
        <s v="EB03896R" u="1"/>
        <s v="ETF01334R" u="1"/>
        <s v="ER6021BBT" u="1"/>
        <s v="E7964LVH" u="1"/>
        <s v="ER5319BCN" u="1"/>
        <s v="E1304BRK" u="1"/>
        <s v="ETF6836CB" u="1"/>
        <s v="ER5319BCS" u="1"/>
        <s v="E0529CMR" u="1"/>
        <s v="EOU00363R" u="1"/>
        <s v="E6423FCV" u="1"/>
        <s v="E7871LYS" u="1"/>
        <s v="ECS01325R" u="1"/>
        <s v="EGC6581CL" u="1"/>
        <s v="ER8152BCD" u="1"/>
        <s v="ELU01895R" u="1"/>
        <s v="ER1709BBV" u="1"/>
        <s v="ER0827BBR" u="1"/>
        <s v="ER6346BDK" u="1"/>
        <s v="ER3062BBZ" u="1"/>
        <s v="ER5474BVV" u="1"/>
        <s v="EOR2353S" u="1"/>
        <s v="EC04336R" u="1"/>
        <s v="E7335KPH" u="1"/>
        <s v="EM19069R" u="1"/>
        <s v="ER8116BBP" u="1"/>
        <s v="EPO6921BS" u="1"/>
        <s v="PL187325" u="1"/>
        <s v="EPO4853AP" u="1"/>
        <s v="E7023FLL" u="1"/>
        <s v="EPO9584BK" u="1"/>
        <s v="PL208415" u="1"/>
        <s v="ER8041BBW" u="1"/>
        <s v="PL165274" u="1"/>
        <s v="E7377LJM" u="1"/>
        <s v="PL186195" u="1"/>
        <s v="PBR9835" u="1"/>
        <s v="E3501BWC" u="1"/>
        <s v="ER1851BBM" u="1"/>
        <s v="ER4074BCS" u="1"/>
        <s v="ELU96141VE" u="1"/>
        <s v="ER0851CJM" u="1"/>
        <s v="ER7976FVR" u="1"/>
        <s v="ER3023BBZ" u="1"/>
        <s v="ER4966BDH" u="1"/>
        <s v="ER3338BBV" u="1"/>
        <s v="ER3377BBD" u="1"/>
        <s v="ER7758BBP" u="1"/>
        <s v="ER0408BBB" u="1"/>
        <s v="ER4155BBM" u="1"/>
        <s v="ER6342BCD" u="1"/>
        <s v="EE0156BYW" u="1"/>
        <s v="ECS02812R" u="1"/>
        <s v="ECO02946R" u="1"/>
        <s v="EE5826CZK" u="1"/>
        <s v="ER0962BDB" u="1"/>
        <s v="E5826CZK" u="1"/>
        <s v="ER1288BDH" u="1"/>
        <s v="ER9492BDF" u="1"/>
        <s v="ER4722BDD" u="1"/>
        <s v="ER3237BCZ" u="1"/>
        <s v="ER4030BCT" u="1"/>
        <s v="ER6579BDF" u="1"/>
        <s v="EE1248LVG" u="1"/>
        <s v="EMA4236CP" u="1"/>
        <s v="E6107FKP" u="1"/>
        <s v="EJ0016AG" u="1"/>
        <s v="ER4290BDP" u="1"/>
        <s v="ER3828BCY" u="1"/>
        <s v="ER1893BDM" u="1"/>
        <s v="ER4683BBJ" u="1"/>
        <s v="ER3232BBJ" u="1"/>
        <s v="ER2788BBV" u="1"/>
        <s v="ER2925BBW" u="1"/>
        <s v="EE1294FWP" u="1"/>
        <s v="ER6153BBJ" u="1"/>
        <s v="ER2166BDC" u="1"/>
        <s v="ER3530BCS" u="1"/>
        <s v="ER2816BBG" u="1"/>
        <s v="ER5431BDN" u="1"/>
        <s v="ER0963BDB" u="1"/>
        <s v="ER5324BCZ" u="1"/>
      </sharedItems>
    </cacheField>
    <cacheField name="2ª Matrícula" numFmtId="0">
      <sharedItems containsBlank="1"/>
    </cacheField>
    <cacheField name="Fecha de Albaran" numFmtId="172">
      <sharedItems containsSemiMixedTypes="0" containsNonDate="0" containsDate="1" containsString="0" minDate="2024-12-08T00:00:00" maxDate="2025-01-08T00:00:00"/>
    </cacheField>
    <cacheField name="Ce.2" numFmtId="0">
      <sharedItems containsBlank="1" count="17">
        <s v="CSHU"/>
        <m/>
        <s v="CTOR"/>
        <s v="CSMA"/>
        <s v="CSPM"/>
        <s v="CSCB"/>
        <s v="CSUS"/>
        <s v="CVIL"/>
        <s v="CCAC" u="1"/>
        <s v="CCRÑ" u="1"/>
        <s v="CSGR" u="1"/>
        <s v="" u="1"/>
        <s v="CSBB" u="1"/>
        <s v="COUR" u="1"/>
        <s v="CPRR" u="1"/>
        <s v="CORE" u="1"/>
        <s v="CSNB" u="1"/>
      </sharedItems>
    </cacheField>
    <cacheField name="Material" numFmtId="49">
      <sharedItems/>
    </cacheField>
    <cacheField name="Descr. Material" numFmtId="0">
      <sharedItems containsBlank="1" count="90">
        <s v="CLINKER ALCONERA"/>
        <s v="CEM II/B-M (P-L) 42,5R  ALCONERA GRANEL"/>
        <s v="CEM II/B-L 32,5 N S/25 KG PALET"/>
        <s v="CEM II/A-L 42,5 R ALCONERA GRANEL"/>
        <s v="CEM I 52,5 R ALCONERA GRANEL"/>
        <s v="CEM II/B-L 32,5 N S/25 KG PAL _ MATTERIA"/>
        <s v="CEM II/B-L 32,5N ALCONERA GRANEL"/>
        <s v="CEM II/B-L 32,5 N S/25 KG PAL _ OBRAMAT"/>
        <s v="CEM II/A-L 42,5 R (BLANCO) SACO 25 KGS"/>
        <s v="CEM II/B-L 32,5 N S/25 KG PAL _ TAVCIM"/>
        <s v="CEM II/B-L 32,5 N S/25 KG PAL _ BALBOA"/>
        <s v="CEM IV/A (P) 42,5 R"/>
        <s v="CEM IV/B (P) 32,5 N-SR envasado"/>
        <s v="IV/A (P) 42,5 R/MR envasado"/>
        <s v="CEM I  52,5 N"/>
        <s v="BL I 52,5 R  blanco envasado"/>
        <s v="IV/A (P) 42,5 R/MR"/>
        <s v="BL II/B-LL 42,5R en sacos de 25 kg"/>
        <s v="CEM IV/B (P) 32,5 N-SR"/>
        <s v="CEM II/A-M (V-L) 42,5 R  GRANEL"/>
        <s v="CEM II/B-M (V-L) 42,5 R FAR.71 SAC."/>
        <s v="CEM II/B-M (V-L) 32,5 N FARDO 71 SACOS"/>
        <s v="CEM II/B-M (V-L) 32,5 N SACO DE 25KG"/>
        <s v="CEM I 52.5 R  GRANEL"/>
        <s v="CLINKER"/>
        <s v="CEM I 52.5 R  GRANEL (B.A)"/>
        <s v="CEM IV/A(V) 42,5 R-SR  GRANEL"/>
        <s v="CEM I 52,5 N-SR 5  FARDO 71 SACOS"/>
        <s v="CALIZA INDUSTRIAL      GRANEL"/>
        <s v="CALIZA AGRICOLA          GRANEL"/>
        <s v="CALIZA MAGNESIANA        GRANEL"/>
        <s v="FILLER 0/63 GRANEL"/>
        <s v="FILLER 0/200 µM GRANEL"/>
        <s v="CARBONATO CÁLCICO GRANEL"/>
        <s v="Cenizas Volantes Secas"/>
        <s v="CEM II/A-M (P-L) 42,5 R GRANEL"/>
        <s v="CEM IV/A(V) 42,5 R  GRANEL"/>
        <s v="CEM I 42,5 R-SR 5 GRANEL"/>
        <s v="CEM II/B-L 32,5 N S/25 KG COSMOS"/>
        <s v="CEM II/A-L 42,5 R CORDOBA Granel"/>
        <s v="CEM I 42,5 R-SR 5 S/25 KG COSMOS"/>
        <s v="CEM I 42,5 R  Granel"/>
        <s v="CEM I 52,5 R-SR 5 GRANEL"/>
        <s v="CEM I 52,5 R  GRANEL"/>
        <s v="CEM II/B-L 32,5 N  PUMA PALET 64 SACOS"/>
        <s v="CEM II/B-L 32,5 N  GRANEL"/>
        <s v="CEM I 52,5 N-SR 5"/>
        <s v="CEM II/A-L 42,5R (af) Granel"/>
        <s v="CEM II/A-L 42,5R NIEBLA"/>
        <s v="CEM I 52,5 N-SR 5 PLT/PLST S/25KG"/>
        <s v="CEM II/B-L 32,5N  NIEBLA S/25 PAL 64 SAC"/>
        <s v="CEM II/B-L 32,5N  NIEBLA S/25 PAL 32 SAC"/>
        <s v="CEM II/B-L 32,5N NIEBLA GRANEL"/>
        <s v="CLINKER  NIEBLA"/>
        <s v="CLINKER NORMAL"/>
        <s v="CEM I 52,5 N-SR 5 GRANEL Toral"/>
        <s v="CEM II/A-V 52,5 R Toral Granel"/>
        <s v="CEM II/B-M (V-L) 32,5 N GRANEL"/>
        <s v="CEM II/B-M (V-L) 32,5 N  PLT/PLST 64 SAC"/>
        <s v="CEM II/B-M (V-L) 32,5 N FAR.BIGMAT 71 SC"/>
        <s v="CEM IV/B (P) 32,5 N-SR Cráter"/>
        <s v="IV/A (P) 42,5 R/MR Oceano"/>
        <s v="HRB E4" u="1"/>
        <s v="CEM II/B-M (V-L) 32,5 N SAC BIGMAT 25 KG" u="1"/>
        <s v="" u="1"/>
        <s v="CEM I 52.5 R/SR 5  &quot;Bobadilla&quot;" u="1"/>
        <m u="1"/>
        <s v="CEM II/A-M (V-L) 42,5 R FAR.71 SAC." u="1"/>
        <s v="CEM I 52,5 R-SR 5 GRANEL NIEBLA" u="1"/>
        <s v="CEM II/A-L 42,5R (AF MATSA) Granel" u="1"/>
        <s v="PALETS PARA CEMENTO" u="1"/>
        <s v="BL I 52,5 R    -  BLANCO" u="1"/>
        <s v="CLINKER NORMAL OURAL" u="1"/>
        <s v="CEM II/B-M (V-L) 32,5N  GRANEL" u="1"/>
        <s v="CEM II/A-L 42,5 R (af) CORDOBA Granel" u="1"/>
        <s v="CEM IV/B(P) 42,5R" u="1"/>
        <s v="CEM II/B-L 32,5 N S/25 KG PUMA" u="1"/>
        <s v="CEM II/A-L 42,5R (af) NIEBLA Granel" u="1"/>
        <s v="CEM II/B-L 32,5 N S/25 KG ULTIPRO" u="1"/>
        <s v="CLINKER SR NIEBLA" u="1"/>
        <s v="CEM II/B-L 32,5 N  PUMA PALET 56  SACOS." u="1"/>
        <s v="CALIZA INDUSTRIAL MAGNESIANA GRANEL" u="1"/>
        <s v="CEM II/B-L 32,5 N S/25 KG PAL _ COSMOS" u="1"/>
        <s v="CEM I 42,5 R-SR 5 S/25 KG FYM" u="1"/>
        <s v="CEM II/B-L 32,5 N S/25 KG FYM" u="1"/>
        <s v="ESPECIAL ASFALTO" u="1"/>
        <s v="CEM II/B-L 32,5N  PAL./PLAST.S/25 KG" u="1"/>
        <s v="CEM II/A-L 42.5 R  &quot;Bobadilla&quot;" u="1"/>
        <s v="CEM II A-V 52,5 N   Toral Granel" u="1"/>
        <s v="CEM II/B-L 32,5N  NIEBLA S/25 PAL/PLAST." u="1"/>
      </sharedItems>
    </cacheField>
    <cacheField name="Alm." numFmtId="0">
      <sharedItems containsBlank="1"/>
    </cacheField>
    <cacheField name="Alm./Silo Vidmar" numFmtId="0">
      <sharedItems containsBlank="1" containsMixedTypes="1" containsNumber="1" containsInteger="1" minValue="2" maxValue="15" count="24">
        <s v="S6"/>
        <s v="S1"/>
        <s v="PA"/>
        <s v="S5"/>
        <s v="S4"/>
        <s v="S2"/>
        <m/>
        <s v="S3"/>
        <s v="S1D"/>
        <s v="S2D"/>
        <s v="S6H"/>
        <s v="S2G"/>
        <s v="S1H"/>
        <s v="S2H"/>
        <n v="15"/>
        <s v="S9"/>
        <n v="14"/>
        <s v="CALF"/>
        <s v="S7"/>
        <s v="S8"/>
        <n v="2"/>
        <n v="5"/>
        <n v="6"/>
        <n v="13"/>
      </sharedItems>
    </cacheField>
    <cacheField name="Silo/Alm.Dstno." numFmtId="0">
      <sharedItems containsNonDate="0" containsBlank="1" count="24">
        <m/>
        <s v="" u="1"/>
        <s v="14" u="1"/>
        <s v="13" u="1"/>
        <s v="S1" u="1"/>
        <s v="S4" u="1"/>
        <s v="PA" u="1"/>
        <s v="S2" u="1"/>
        <s v="5" u="1"/>
        <s v="12" u="1"/>
        <s v="S2H" u="1"/>
        <s v="15" u="1"/>
        <s v="9" u="1"/>
        <s v="2" u="1"/>
        <s v="S2G" u="1"/>
        <s v="S6H" u="1"/>
        <s v="PATO" u="1"/>
        <s v="3" u="1"/>
        <s v="S3" u="1"/>
        <s v="PAPT" u="1"/>
        <s v="1" u="1"/>
        <s v="S9" u="1"/>
        <s v="6" u="1"/>
        <s v="PAPR" u="1"/>
      </sharedItems>
    </cacheField>
    <cacheField name="Fecha Entrada" numFmtId="172">
      <sharedItems containsSemiMixedTypes="0" containsNonDate="0" containsDate="1" containsString="0" minDate="2024-12-04T00:00:00" maxDate="2025-01-08T00:00:00"/>
    </cacheField>
    <cacheField name="Registro Totem" numFmtId="164">
      <sharedItems containsSemiMixedTypes="0" containsNonDate="0" containsDate="1" containsString="0" minDate="1899-12-30T03:13:20" maxDate="1899-12-30T22:03:46"/>
    </cacheField>
    <cacheField name="Fecha carga" numFmtId="172">
      <sharedItems containsSemiMixedTypes="0" containsNonDate="0" containsDate="1" containsString="0" minDate="2024-12-04T00:00:00" maxDate="2025-01-08T00:00:00"/>
    </cacheField>
    <cacheField name="Asignación Pedido" numFmtId="164">
      <sharedItems containsSemiMixedTypes="0" containsNonDate="0" containsDate="1" containsString="0" minDate="1899-12-30T00:00:00" maxDate="1899-12-30T22:05:23"/>
    </cacheField>
    <cacheField name="Fecha salida" numFmtId="172">
      <sharedItems containsSemiMixedTypes="0" containsNonDate="0" containsDate="1" containsString="0" minDate="2024-12-04T00:00:00" maxDate="2025-01-08T00:00:00"/>
    </cacheField>
    <cacheField name="Báscula Salida" numFmtId="164">
      <sharedItems containsSemiMixedTypes="0" containsNonDate="0" containsDate="1" containsString="0" minDate="1899-12-30T03:39:23" maxDate="1899-12-30T22:45:02"/>
    </cacheField>
    <cacheField name="Lugar de destino" numFmtId="0">
      <sharedItems containsBlank="1" count="2016">
        <m/>
        <s v="ALMENDRALEJO- ALQUILER Y SERVICIOS"/>
        <s v="AVE MALPARTIDA DE PLASENCIA (G"/>
        <s v="SAN MARTIN DE VALDEIGLESIAS-AN"/>
        <s v="VILLACAÑAS-Mª CARMEN FLORES VE"/>
        <s v="ZUFRE-TPTES. Y SUMINI. ZUFRE"/>
        <s v="BADAJOZ (NEVERO II)"/>
        <s v="VITIGUDINO"/>
        <s v="PEÑARROYA-PUEBLONUEVO"/>
        <s v="PEÑAFLOR - EXC.ARIDOS DE PEÑAFLOR"/>
        <s v="PUENTE DEL ARZOBISPO- JORYCAR"/>
        <s v="ARROYOMOLINOS"/>
        <s v="OLIVEIRA DO BAIRRO-GRUPO TAVAR"/>
        <s v="POLÍGONO DE LA CAMPANA"/>
        <s v="ALMACEN-LA GUANCHA"/>
        <s v="DEPOSITO EL SAUZAL"/>
        <s v="EL TANQUE"/>
        <s v="ICOD EL ALTO"/>
        <s v="EN VALLE GUERRA"/>
        <s v="ALMACEN-ARICO"/>
        <s v="FERRETERIA LAS LUAS"/>
        <s v="EL TABLADO"/>
        <s v="ALMACEN CHARCO DEL PINO"/>
        <s v="FERRETERIA CONPE SAN ISIDRO"/>
        <s v="GS PLANTA ADEJE"/>
        <s v="NAVE LOS MAJUELOS"/>
        <s v="ALMACEN GUAMASA"/>
        <s v="ALMACEN"/>
        <s v="VIVIENDAS IGUESTE DE CANDELARI"/>
        <s v="TACORONTE - TENERIFE"/>
        <s v="TACORONTE II"/>
        <s v="ADEJE"/>
        <s v="LA OROTAVA-PLANCHA GRANDE"/>
        <s v="TEJINA"/>
        <s v="EN LOS REALEJOS"/>
        <s v="GÜIMAR"/>
        <s v="ALMACEN GUIA DE ISORA"/>
        <s v="ICOD"/>
        <s v="HOTEL TAORO PUERTO DE LA CRUZ"/>
        <s v="LOS REALEJOS"/>
        <s v="MANTENIMIENTO CANDELARIA"/>
        <s v="GS FABRICA LAS ERAS"/>
        <s v="EL PINAR - EL HIERRO"/>
        <s v="LA MATANZA"/>
        <s v="VIVIENDAS BAJAMAR"/>
        <s v="EL HIERRO"/>
        <s v="TAJINASTE CABO BLANCO ARONA"/>
        <s v="ARENAS DE TROYA"/>
        <s v="SOCAS NARANJERO"/>
        <s v="ALMACEN-ICOD DE LOS VINOS"/>
        <s v="ALMACEN PUNTAGORDA"/>
        <s v="EN CANDELARIA"/>
        <s v="FERRETERIA EL CHORRILLO"/>
        <s v="L-23-046 65 VVDAS LA OROTAVA"/>
        <s v="LAS CALANDRIAS - CHAFIRAS"/>
        <s v="C9WU: 88 UD NIVARIA GOLF MARIN"/>
        <s v="ALMACEN-GUIA DE ISORA"/>
        <s v="DEPOSITO LOS MAJUELOS"/>
        <s v="FRTRIA MIRAES LOS CRISTIANOS"/>
        <s v="PARQUE EOLICO ARICO"/>
        <s v="DEPOSITO BUENAVISTA"/>
        <s v="ALMACEN CENTRAL"/>
        <s v="RED ALCANTARILLADO EL ROSARIO"/>
        <s v="VIVIENDAS LA FLORIDA"/>
        <s v="EN LA ESPERANZA"/>
        <s v="LAS ZOCAS"/>
        <s v="ESTRELLA DEL SUR - ARONA"/>
        <s v="GS GUIMAR"/>
        <s v="PIENSOS LA BREÑA"/>
        <s v="P-22-127 PALMA REAL SUITES"/>
        <s v="PLANTA HORMIGON GRANADILLA"/>
        <s v="ALMACÉN TIJARAFE"/>
        <s v="SAT 0594 CONSULTORIO LOCAL DE"/>
        <s v="PADERNE- OBRE"/>
        <s v="CORISTANCO"/>
        <s v="CERCEDA"/>
        <s v="ISOLANA A CORUÑA"/>
        <s v="OBRA ESPECIAL"/>
        <s v="CAMPARA"/>
        <s v="MONDOÑEDO"/>
        <s v="LARACHA"/>
        <s v="RESIDENCIA MAYORES EIRIS (LARA"/>
        <s v="MESOIRO ALDEOLA"/>
        <s v="MERA"/>
        <s v="BETANZOS"/>
        <s v="ABEGONDO"/>
        <s v="CALO"/>
        <s v="CORUÑA POCOMACO"/>
        <s v="CURTIS"/>
        <s v="PARADAS (OZA CESURAS)"/>
        <s v="CARBALLO"/>
        <s v="ARTEIXO"/>
        <s v="MEICENDE"/>
        <s v="CEE"/>
        <s v="BERGONDO"/>
        <s v="LORBE"/>
        <s v="NARON"/>
        <s v="EL TEMPLE"/>
        <s v="OLEIROS"/>
        <s v="OZA DE LOS RIOS"/>
        <s v="COSMOS CORUÑA"/>
        <s v="OLIVEIRA DO BAIRRO-GRUPO TAVARES"/>
        <s v="EDIFICIO SABINA CANDELARIA"/>
        <s v="PIENSOS RAUL LOS LLANOS"/>
        <s v="ALMACEN EL TABLERO"/>
        <s v="EN PLAYA DE SAN JUAN"/>
        <s v="LA FUENTITA"/>
        <s v="CC SATÉLITE"/>
        <s v="LA GARVORANA-LOS REALEJOS"/>
        <s v="EL ORTIGAL-LA LAGUNA"/>
        <s v="PLANTA HORMIGON GUIMAR /951"/>
        <s v="LA GOMERA"/>
        <s v="PLANCHA GRANDE GÜIMAR"/>
        <s v="TEGUESTE - TENERIFE"/>
        <s v="LA CAMELLA"/>
        <s v="EN PLAYA SAN JUAN"/>
        <s v="EDIF. MARIA JOSE"/>
        <s v="RETIRADO POR EL CLIENTE."/>
        <s v="LAS ERAS"/>
        <s v="TSA0077464 MODER. ZONA SUR TF"/>
        <s v="EN VALLE SAN LORENZO"/>
        <s v="ALMACEN ICOD"/>
        <s v="VIVIENDAS EL MEDANO"/>
        <s v="CASTRO DE REY"/>
        <s v="MEIRA"/>
        <s v="FOLGOSO DEL CAUREL"/>
        <s v="MASIDE"/>
        <s v="SALGUEIROS-XUNQUEIRA DE AMBIA"/>
        <s v="SOBREIRA"/>
        <s v="RIBADAVIA"/>
        <s v="MACEDA"/>
        <s v="OURENSE"/>
        <s v="XEIXALVO"/>
        <s v="SAN CIBRAO - UTE TUNEL DE RANT"/>
        <s v="ESGOS"/>
        <s v="XINZO"/>
        <s v="PUNXIN"/>
        <s v="BARBANTES"/>
        <s v="ALLARIZ"/>
        <s v="CHANTADA"/>
        <s v="VILAR DE SANTOS"/>
        <s v="VERIN"/>
        <s v="PEREIRO DE AGUIAR"/>
        <s v="CELANOVA (ENSACADO)"/>
        <s v="PARDERRUBIAS"/>
        <s v="LAZA"/>
        <s v="FERREIRA DE PANTON"/>
        <s v="A PEROXA"/>
        <s v="MAS OURENSE"/>
        <s v="GUILLAREI (ACCESORIOS LOURO)"/>
        <s v="SETADOS"/>
        <s v="VIGO"/>
        <s v="TOMIÑO"/>
        <s v="MOAÑA"/>
        <s v="GONDOMAR"/>
        <s v="PORRIÑO"/>
        <s v="DOMAYO"/>
        <s v="CHAPELA"/>
        <s v="MOSENDE"/>
        <s v="SALCEDA DE CASELAS"/>
        <s v="BALDRANES"/>
        <s v="AS NEVES (ENSACADO)"/>
        <s v="CORZANS"/>
        <s v="SOUTOMAIOR"/>
        <s v="MOS"/>
        <s v="LA GUARDIA"/>
        <s v="TAMEIGA"/>
        <s v="MEIXOEIRO"/>
        <s v="FABRICA DE TORAL"/>
        <s v="COSMOS ORENSE"/>
        <s v="OURAL"/>
        <s v="VILA DE PUNHE"/>
        <s v="FONTOURA"/>
        <s v="FEITOSA"/>
        <s v="CABEÇUDOS"/>
        <s v="SOBREPOSTA"/>
        <s v="VILA VERDE"/>
        <s v="ANAIS"/>
        <s v="PUXEIROS-MOS"/>
        <s v="BARRO (SEQUEIROS)"/>
        <s v="MOS CT"/>
        <s v="COVELO"/>
        <s v="NEIVA"/>
        <s v="COSMOS PORRIÑO"/>
        <s v="VILLAFRANCA-BARTOLOME REYES"/>
        <s v="ALCOLEA"/>
        <s v="MARTOS"/>
        <s v="CORDOBA-OBRAS VARIAS"/>
        <s v="CABEZA BUEY"/>
        <s v="TORRE DEL CAMPO"/>
        <s v="CONSTRUCCIONES RUBIPAL-AÑORA"/>
        <s v="VILCHES"/>
        <s v="CORDOBA"/>
        <s v="S0985-GRANADA HOTEL SARAY"/>
        <s v="S0974-ALCALA LA REAL HOSPITAL"/>
        <s v="ALMACEN EN PELIGROS"/>
        <s v="AGUSTIN RGUEZ FERNANDEZ SL -GA"/>
        <s v="GRANADA METROPOLITANA"/>
        <s v="MIGUEL JIMENEZ SAEZ SL -LACHAR"/>
        <s v="CGDR-MOBAGRES - CULLAR VEGA"/>
        <s v="ALMACEN-ALHENDIN"/>
        <s v="ALMACEN JAEN"/>
        <s v="PLANTA DE BAZA"/>
        <s v="CÓRDOBA"/>
        <s v="PLANTA VICAR"/>
        <s v="S0975/TRAILER-BENAHAVIS LA ALBORADA"/>
        <s v="ALMACEN-EJIDO"/>
        <s v="ANDPIL - MALAGA"/>
        <s v="JEREZ DE LA FRONTERA (15)"/>
        <s v="S0981-CALA DE MIJAS U.LAGAR MARTELL"/>
        <s v="PLANTA ALMERIA"/>
        <s v="S0987-MARBELLA AP-7 PANTALLAS ACUST"/>
        <s v="S0980-ALMUÑECAR COTOBRO"/>
        <s v="ALMACEN-TOLOX"/>
        <s v="ALMACEN-COIN"/>
        <s v="S0939 MÁLAGA CL SAN QUINTIN"/>
        <s v="FUENTE PALMERA (CAMAS Y RIVERO)"/>
        <s v="PLANTA LA RODA DE ANDALUCIA"/>
        <s v="ALMACEN-MARBELLA"/>
        <s v="S0983-ESTEPONA URB VALLE ROMANO"/>
        <s v="ESTEPONA ALMACEN"/>
        <s v="ALMACEN-VELEZ MALAGA"/>
        <s v="IELCO 113 VVDAS MALAGA"/>
        <s v="ALMACEN-MIJAS COSTA  (MÁLAGA)"/>
        <s v="ESPIEL"/>
        <s v="CARMADECO, S.L. - MORILES"/>
        <s v="CSGR-MALAGA INSTALACION GRANADA"/>
        <s v="ALMACEN EN ORIGEN-ATARFE"/>
        <s v="LOYMAR - MARACENA"/>
        <s v="TTES Y GRUAS PARRON-GUEJAR SIE"/>
        <s v="ALMACEN EN ORIGEN-ALBOLOTE"/>
        <s v="S0946-CANAL DEL CACÍN"/>
        <s v="IZBECO - IZNALLOZ"/>
        <s v="HNOS MOLINA- HUETOR SANTILLAN"/>
        <s v="MAT CONST REGALO DURCAL"/>
        <s v="ALMACEN CHURRIANA"/>
        <s v="ACSA GRANADA"/>
        <s v="LINARES"/>
        <s v="CSMA - CEMENTO MALAGA FABRICA"/>
        <s v="DISTRIBUCION CORDOBA"/>
        <s v="ECIJA"/>
        <s v="ARJONILLA- PEDRO HERNANDEZ CUBILLO"/>
        <s v="BILBA EL HIGUERON"/>
        <s v="ALMACEN-MALAGA"/>
        <s v="ALMACEN-TORRE BENAGALBON"/>
        <s v="ALMACEN - COIN"/>
        <s v="ALM S/C-SAN ENRIQUE DE GUADIARO"/>
        <s v="S0939-MALAGA CL SAN QUINTIN"/>
        <s v="ALMACEN-CASABERMEJA"/>
        <s v="ALMACEN HUÉTOR TÁJAR"/>
        <s v="BLOQUES CUBEROS - LOJA"/>
        <s v="S0991 URB CERRO ARTOLA-BENAHAVÍS"/>
        <s v="ALMACEN CONIL DE LA FRONTERA"/>
        <s v="S0929-CALA DE MIJAS URB CORTIJO COL"/>
        <s v="PLANTA MORTERO SECO MANILVA"/>
        <s v="ZREP4500031988_4 @ MAGDALENA P"/>
        <s v="TRAMO ADIF JABUGO (LOS MARINES"/>
        <s v="UTRERA"/>
        <s v="ALOSNO"/>
        <s v="ZREP4500031988_3 @ VALDELAMUSA"/>
        <s v="LAGOA"/>
        <s v="LEPE-CARTAYA"/>
        <s v="PALMA CONDADO (PREFABRICADOS)"/>
        <s v="HUELVA-OBRAS CONSTRUCCION"/>
        <s v="OLHAO-HELADIO ENRIQUE TPTES LD"/>
        <s v="QUINTA DO LAGO_SERVAREIAS"/>
        <s v="ALBUFEIRA_PARAISODECOR"/>
        <s v="FARO_CORNIJA ENGENHARIA E CONS"/>
        <s v="FARO_TRANSMILREU"/>
        <s v="ALMANCIL-EDUARDO JOSE &amp; FATIMA"/>
        <s v="TAVIRA-BEATRIZ SALERO CNES."/>
        <s v="GUILLENA"/>
        <s v="LOGISTICA GLOBAL DEL SUR, S.L."/>
        <s v="BOLLULLOS DE LA MITACION"/>
        <s v="ZREP4500031988_2 MAGDALENA PASTA"/>
        <s v="SALTERAS"/>
        <s v="ZREP4500031988_1 VALDELAMUSA P"/>
        <s v="HUELVA (F.MONTENEGRO)"/>
        <s v="SCYMCA Puerto de Huelva"/>
        <s v="ZREP4500031988_6 @ HORMIGON VA"/>
        <s v="MALAGA"/>
        <s v="MONTESALGUEIRO"/>
        <s v="SILLEDA"/>
        <s v="FENE"/>
        <s v="DEHESAS"/>
        <s v="ARES"/>
        <s v="MONFORTE"/>
        <s v="PLANTA MOVIL OURAL"/>
        <s v="MACEDO DE CAVALEIROS"/>
        <s v="MOGADOURO"/>
        <s v="SALVATERRA DE MIÑO"/>
        <s v="LUGO"/>
        <s v="VILLARES DE LA REINA - ARIDOS"/>
        <s v="C.RIBERAS LEA"/>
        <s v="VILLA DE CRUCES"/>
        <s v="ALMACEN VALDOVIÑO"/>
        <s v="BANDEIRA"/>
        <s v="VILA DE CRUCES C.T."/>
        <s v="SANTIAGO (SAN MARCOS)"/>
        <s v="CARNOTA EN DESTINO"/>
        <s v="VEDRA"/>
        <s v="NOYA"/>
        <s v="SANTIAGO DE COMPOSTELA"/>
        <s v="LA ESTRADA"/>
        <s v="SOUTELO"/>
        <s v="COUCIEIRO (ALMACEN)"/>
        <s v="VAL DO DUBRA"/>
        <s v="TARAGOÑA"/>
        <s v="FORCAREY"/>
        <s v="SERGUDE"/>
        <s v="SOUTO DE VEA"/>
        <s v="SANTA COMBA"/>
        <s v="GAFA"/>
        <s v="ANTAS DE ULLA"/>
        <s v="VALDEPEÑAS"/>
        <s v="MORAÑA"/>
        <s v="SERRA DE OUTES"/>
        <s v="SEQUEROS-LAMAS"/>
        <s v="VALGA"/>
        <s v="OS ANXELES-BRION (ENSACADO)"/>
        <s v="DORNELAS"/>
        <s v="SEIXO (MARIN)"/>
        <s v="PLANTA LALIN"/>
        <s v="PEDRASALGUEIRA-ANXERIZ"/>
        <s v="MARROZOS"/>
        <s v="SANTIAGO DE COMPOSTELA (ENSACA"/>
        <s v="MELIDE"/>
        <s v="LALIN"/>
        <s v="RAMALLOSA"/>
        <s v="COSMOS SUSANA"/>
        <s v="MIRANDELA"/>
        <s v="CUNTIS"/>
        <s v="SIRVES"/>
        <s v="SALCEDO"/>
        <s v="A GOULLA"/>
        <s v="POLIGONO"/>
        <s v="MARIN"/>
        <s v="PONTEVEDRA (ENSACADO)"/>
        <s v="CALDAS DE REIS"/>
        <s v="VILANOVA DE AROUSA"/>
        <s v="RIANJO"/>
        <s v="PONTEVEDRA"/>
        <s v="HIO-CANGAS"/>
        <s v="ALMACÉN ZONA CENTRO" u="1"/>
        <s v="ZAFRA-VARIANTE DE ZAFRA" u="1"/>
        <s v="BADAJOZ-CAYA Nº 37" u="1"/>
        <s v="ZAFRA" u="1"/>
        <s v="CONSERVACION SUR POL GRANADILL" u="1"/>
        <s v="022318 CTRA CABILDO TENERIFE A" u="1"/>
        <s v="PARQUE RECREATIVO LA VICTORIA" u="1"/>
        <s v="EN BO.SALUD BAJO-SANTA CRUZ" u="1"/>
        <s v="CANDELARIA" u="1"/>
        <s v="A CORUÑA" u="1"/>
        <s v="LUINTRA" u="1"/>
        <s v="PUENTEAREAS" u="1"/>
        <s v="SALCEDA" u="1"/>
        <s v="LUCENA" u="1"/>
        <s v="POZOBLANCO" u="1"/>
        <s v="CASABERMEJA (SUM.POLMELLI)" u="1"/>
        <s v="ALMACEN-S.PEDRO ALCANTARA" u="1"/>
        <s v="S0984-BENAHAVIS URB EL HERROJO" u="1"/>
        <s v="ALMACEN-CARTAMA" u="1"/>
        <s v="S0971-GRANADA LA CHANA" u="1"/>
        <s v="S0989-ESCUZAR ROVI" u="1"/>
        <s v="ALMACEN OTURA" u="1"/>
        <s v="ALMACEN CASTELLON" u="1"/>
        <s v="RONDA" u="1"/>
        <s v="ESCACENA DEL CAMPO" u="1"/>
        <s v="MATALASCAÑAS" u="1"/>
        <s v="SAN BRAS DE ALPORTEL (ENSACADO)" u="1"/>
        <s v="BENACAZON-CATANO" u="1"/>
        <s v="LEBRIJA" u="1"/>
        <s v="SALTERAS -OBRAS CONSTRUCCION SEVILL" u="1"/>
        <s v="AZNALCOLLAR" u="1"/>
        <s v="ALMONTE" u="1"/>
        <s v="PORTIMAO- ANTONIO JOSE Mª LDA" u="1"/>
        <s v="FARO_CORNIJA ENGENHARIA E CONST., L" u="1"/>
        <s v="MONCHIQUE_ARLINDO" u="1"/>
        <s v="CELANOVA (GRANEL)" u="1"/>
        <s v="OROSO" u="1"/>
        <s v="ALFENA" u="1"/>
        <s v="CARRION DE CALATRAVA-REYEMPA HORMG." u="1"/>
        <s v="TRUJILLO - ALM. ACERO" u="1"/>
        <s v="ALCORCON" u="1"/>
        <s v="LA GRELA" u="1"/>
        <s v="O CRUCEIRO" u="1"/>
        <s v="ESPIRITU SANTO" u="1"/>
        <s v="PREFABRICADOS LAS GALLETAS" u="1"/>
        <s v="VALLEHERMOSO" u="1"/>
        <s v="ARONA SUR" u="1"/>
        <s v="RETIRADO POR EL CLIENTE" u="1"/>
        <s v="3T18 - SANEAMIENTO ABONA" u="1"/>
        <s v="NAVE 47 LA AZUFRERA" u="1"/>
        <s v="OROTAVA PLANCHA GRANDE" u="1"/>
        <s v="PLANCHA GRANDE TACO" u="1"/>
        <s v="OBRAS VARIAS TENERIFE" u="1"/>
        <s v="PALACIO DEPORTES SANTA CRUZ" u="1"/>
        <s v="DEPOSITO SANTA CRUZ" u="1"/>
        <s v="GUIMAR" u="1"/>
        <s v="EL CHORRILLO" u="1"/>
        <s v="SANTIAGO DEL TEIDE ENSACADO" u="1"/>
        <s v="PLANTA DE HORMIGON LOS REALEJO" u="1"/>
        <s v="COSMOS LA CORUÑA" u="1"/>
        <s v="LA VICTORIA" u="1"/>
        <s v="PED.4500524497  2300059 VIV LO" u="1"/>
        <s v="PLANTA LOS REALEJOS" u="1"/>
        <s v="ALMACEN SANTA URSULA" u="1"/>
        <s v="DEPOSITO RAVELO" u="1"/>
        <s v="DARSENA EL BUFADERO" u="1"/>
        <s v="EN PUERTO DE LA CRUZ" u="1"/>
        <s v="373  A EFICIENCIA ENERGÉTICA L" u="1"/>
        <s v="VALLE CRISPIN" u="1"/>
        <s v="CARBALLEDO" u="1"/>
        <s v="CARBALLIÑO" u="1"/>
        <s v="MONFORTE DE LEMOS (ENSACADO)" u="1"/>
        <s v="SARRIA" u="1"/>
        <s v="CORDEIRO VALGA" u="1"/>
        <s v="SALVATERRA" u="1"/>
        <s v="TREMOEDO" u="1"/>
        <s v="REIGOSA" u="1"/>
        <s v="FAMALIÇÃO" u="1"/>
        <s v="LOPEZ ALONSO- MARACENA" u="1"/>
        <s v="ALMACEN-MACHARAVIAYA" u="1"/>
        <s v="DIST VALLE GUADALHORCE - PIZARRA" u="1"/>
        <s v="S0976-CALA DE MIJAS ROYAL PALMS" u="1"/>
        <s v="SEVILLA TOMARES (101)" u="1"/>
        <s v="ALMACEN NERJA" u="1"/>
        <s v="ALMACEN ALMADECONST-ALGECIRAS" u="1"/>
        <s v="MAT. CONST. PEPIN - ALMAYATE BAJO" u="1"/>
        <s v="AZULEJOS CALLEJAS E HIJOS -ALF" u="1"/>
        <s v="LOS BARRIOS_2 (115)" u="1"/>
        <s v="PLANTA ESTEPONA" u="1"/>
        <s v="ALMACEN-OJEN" u="1"/>
        <s v="ALMACEN-ALHAURIN DE LA TORRE" u="1"/>
        <s v="SAN JOSE DE LA RINCONADA" u="1"/>
        <s v="MONCARAPACHO " u="1"/>
        <s v="73 VVDAS CONST.SAN JOSE. PALMAS ALT" u="1"/>
        <s v="PUERTO MÁLAGA" u="1"/>
        <s v="CSPM - CENTRO PUERTO MALAGA" u="1"/>
        <s v="ESPARTINAS - MATÍAS ÁRBOL" u="1"/>
        <s v="CALAÑAS" u="1"/>
        <s v="ZREP4500031988_3 @ VALDELAMUSA PAST" u="1"/>
        <s v="ZREP4500031988_6 @ HORMIGON VALDELA" u="1"/>
        <s v="SANLUCAR LA MAYOR" u="1"/>
        <s v="VILA NOVA DE CACELA" u="1"/>
        <s v="NERVA" u="1"/>
        <s v="BERMEJALES - SEVILLA" u="1"/>
        <s v="VALVERDE DEL CAMINO" u="1"/>
        <s v="ZREP4500031988_1 VALDELAMUSA PASTA" u="1"/>
        <s v="TAVIRA (ENSACADO)" u="1"/>
        <s v="BOLLULLOS DE LA MITACION-RUIZ LOPEZ" u="1"/>
        <s v="TOURO" u="1"/>
        <s v="FARO_MATDIVER" u="1"/>
        <s v="LAGOS_SERROS" u="1"/>
        <s v="ALBUFEIRA_ALBUMAT" u="1"/>
        <s v="FARO_AMBARTRANS" u="1"/>
        <s v="OLHAO-HELADIO ENRIQUE TPTES LDA." u="1"/>
        <s v="QUIROGA" u="1"/>
        <s v="LA BAÑEZA" u="1"/>
        <s v="MONTERROSO" u="1"/>
        <s v="VILLAMARTIN A." u="1"/>
        <s v="PUERTO EXTERIOR DE FERROL" u="1"/>
        <s v="ESCAIRON" u="1"/>
        <s v="REDONDELA" u="1"/>
        <s v="PUXEIROS" u="1"/>
        <s v="INYECCIONES VIADUCTOS ESPAÑA-S" u="1"/>
        <s v="SIGUEIRO" u="1"/>
        <s v="PONTECESURES" u="1"/>
        <s v="VIVEIRO" u="1"/>
        <s v="CAMBADOS" u="1"/>
        <s v="RIBADELOURO" u="1"/>
        <s v="EN SANTA URSULA" u="1"/>
        <s v="ALMACEN EL ROSARIO" u="1"/>
        <s v="31 VIVIENDAS ADEJE" u="1"/>
        <s v="LOS ALISIOS" u="1"/>
        <s v="C9 W1 REMODELACIÓN CALLE DE LA ROSA" u="1"/>
        <s v="EN CR.LAS MERCEDES LAS CANTERAS" u="1"/>
        <s v="STA. URSULA" u="1"/>
        <s v="ALMCEN FASNIA" u="1"/>
        <s v="LOMBA" u="1"/>
        <s v="FUENTES DE ANDALUCIA" u="1"/>
        <s v="UTE MARTIN-CASILLASVIALTERA-MALAGA" u="1"/>
        <s v="ANA IZQDO SANCHEZ-LINEA CONCEPCION" u="1"/>
        <s v="PALMA DEL RIO (MU|OZ ROLDAN)" u="1"/>
        <s v="MARBELLA HOTEL GUADALPIN" u="1"/>
        <s v="TORRE DE BENAGALBON (ALMACEN)" u="1"/>
        <s v="7182 PANTALLA MICROP PRESA ANDEVALO" u="1"/>
        <s v="VILLABLANCA" u="1"/>
        <s v="LAGOS_LAGOPORTICO" u="1"/>
        <s v="ALBUFEIRA-LEROY MERLIN" u="1"/>
        <s v="O BARCO DE VALDEORRAS" u="1"/>
        <s v="PIEDRAFITA DEL CEBRERO" u="1"/>
        <s v="PONFERRADA" u="1"/>
        <s v="TEIXEIRO" u="1"/>
        <s v="LEIRO" u="1"/>
        <s v="VENTA ALBARES" u="1"/>
        <s v="" u="1"/>
        <s v="CSGR-MALAGA INSTALACION GRANAD" u="1"/>
        <s v="CAMAS" u="1"/>
        <s v="7182 PANTALLA MICROP PRESA AND" u="1"/>
        <s v="ZREP4500031988_5  HORMIGON VAL" u="1"/>
        <s v="CANTILLANA" u="1"/>
        <s v="SALTERAS -OBRAS CONSTRUCCION S" u="1"/>
        <s v="VILLAREAL DE STO ANTONIO" u="1"/>
        <s v="LAGOA_SEB&amp;MAT" u="1"/>
        <s v="OLHÂO_EREMA" u="1"/>
        <s v="LAGOS-SOLMATE-COMERCIO DE MAT.CONS" u="1"/>
        <s v="CASTROVERDE (GRANEL)" u="1"/>
        <s v="VERIN (GRANEL)" u="1"/>
        <s v="BARCO DE VALDEORRAS" u="1"/>
        <s v="SANTIAGO DE COMPOSTELA (GRANEL" u="1"/>
        <s v="PONTEAREAS" u="1"/>
        <s v="MUROS-PAVIMENTOS" u="1"/>
        <s v="SAN COSME DE BARREIRO" u="1"/>
        <s v="CIUDAD RODRIGO - PRET. MONTERO" u="1"/>
        <s v="VILLANUEVA DE LA SERENA" u="1"/>
        <s v="TORIL" u="1"/>
        <s v="BARCO DE AVILA-FERNANDEZ ARGEN" u="1"/>
        <s v="MERIDA" u="1"/>
        <s v="LA ROCA DE LA SIERRA-STRATA" u="1"/>
        <s v="MEDINA DE LAS TORRES-PREBETONG" u="1"/>
        <s v="TORRE MIGUEL SESMERO" u="1"/>
        <s v="TALAVERA DE LA REINA -JADOBISA" u="1"/>
        <s v="VALLECAS-EUROCOBEL" u="1"/>
        <s v="OLIVA DE MERIDA" u="1"/>
        <s v="OBRA ESPECIAL PADREIRO" u="1"/>
        <s v="DORNEDA OLEIROS" u="1"/>
        <s v="ESTACION INTERMODAL - A CORUÑA" u="1"/>
        <s v="59 VVDAS LOS ABRIGOS" u="1"/>
        <s v="67 VVDAS CALLE LA MARINA" u="1"/>
        <s v="VILAFLOR" u="1"/>
        <s v="DEPOSITO GUIMAR" u="1"/>
        <s v="PLANTA PUERTO SANTA CRUZ" u="1"/>
        <s v="PLANTA LAS GALLETAS II" u="1"/>
        <s v="FERRETERIA SANTA CRUZ" u="1"/>
        <s v="ALMACEN SANTA MARIA" u="1"/>
        <s v="ALMACEN GUIA" u="1"/>
        <s v="CALETA DE ARMEÑIME ADEJE" u="1"/>
        <s v="EN FASNIA" u="1"/>
        <s v="FRONTERA - EL HIERRO" u="1"/>
        <s v="SAN LAZARO PLANCHA GRANDE" u="1"/>
        <s v="104 PROLONGACION CARRIL BUS TF5" u="1"/>
        <s v="EN SAN JUAN DE LA RAMBLA" u="1"/>
        <s v="LA CAMELLA-ARONA" u="1"/>
        <s v="A FONSAGRADA" u="1"/>
        <s v="XINZO DE LIMIA" u="1"/>
        <s v="S.XOAN DE TABAGON" u="1"/>
        <s v="MELGAÇO" u="1"/>
        <s v="NIGRAN" u="1"/>
        <s v="CORDOBA (PLANTA HORMIGON)" u="1"/>
        <s v="ALCALA LA REAL (H. NILCOM)" u="1"/>
        <s v="PLANTA DE MANILVA E/O 56" u="1"/>
        <s v="PLANTA VILLA ROSA (CON TTE) MA" u="1"/>
        <s v="S0813-ALMUÑECAR EL FARO" u="1"/>
        <s v="S0915-MARBELLA ELVIRIA" u="1"/>
        <s v="BRICOMART 008 -PDU HISPASUR MALAGA" u="1"/>
        <s v="REPARACION CENTRAL EL CHORRO" u="1"/>
        <s v="S0860-PALACIO DE LOS VARGAS" u="1"/>
        <s v="CONST. ANDRÉS ESTEPA- JAEN" u="1"/>
        <s v="INERTES GUHILAR -ALHENDIN" u="1"/>
        <s v="ANT HOYO ORIGEN ALBOLOTE" u="1"/>
        <s v="ALMACEN-TOTALAN" u="1"/>
        <s v="ALMACEN DE ALMUÑECAR" u="1"/>
        <s v="CORDOBA-MAT CONST MANJANEQUE, S.L." u="1"/>
        <s v="MALAGA (CNO. MEDIOAMBIENTAL Nº29)" u="1"/>
        <s v="FABRICA - ALMERIA" u="1"/>
        <s v="OBRA EXPOR-CAMPANILLAS" u="1"/>
        <s v="PATERNA- HNOS. ANDUJAR Y NAVAR" u="1"/>
        <s v="AVE PLASENCIA MOVIL" u="1"/>
        <s v="PLANTA DE HORMIGON LOS REALEJOS" u="1"/>
        <s v="47 VVDAS PLAYA DE SAN JUAN" u="1"/>
        <s v="PUENTEDEVA" u="1"/>
        <s v="RAIRIZ DE VEIGA" u="1"/>
        <s v="LICITACIÓN DOÑA MENCÍA" u="1"/>
        <s v="CORDOBA (ALMACENES BDB)" u="1"/>
        <s v="HUELVA 2 (54)" u="1"/>
        <s v="MONFORTE DE LEMOS_PLANTA DE OURAL" u="1"/>
        <s v="SUSANA" u="1"/>
        <s v="MONTEHERMOSO-HORM. LA BARCA" u="1"/>
        <s v="LA ALBUERA-MEJORA EX310" u="1"/>
        <s v="CALZADA DE OROPESA" u="1"/>
        <s v="CARRION DE LOS CONDES" u="1"/>
        <s v="TRUJILLO" u="1"/>
        <s v="MEJORADA DEL CAMPO-BROTONS E HIJOS" u="1"/>
        <s v="CACERES- AUTOVIA A58 (G2)" u="1"/>
        <s v="POZOBLANCO-DEPURADORA" u="1"/>
        <s v="VILLANUEVA DE CORDOBA" u="1"/>
        <s v="PAYMOGO-MATERIALES MARIA LUISA" u="1"/>
        <s v="CORUÑA" u="1"/>
        <s v="TABLILLA" u="1"/>
        <s v="4500544263EXP2400350&amp;S_461_240" u="1"/>
        <s v="ANILLO INSULAR DIV3099" u="1"/>
        <s v="ALMACEN ADEJE" u="1"/>
        <s v="OB/0502/23 HOTEL TAHORO PUERTO" u="1"/>
        <s v="ARAFOR" u="1"/>
        <s v="ALMACEN LOS BALDIOS" u="1"/>
        <s v="VILLAS DEL TENIS FASE III" u="1"/>
        <s v="LEROY MERLIN - EXPTE 461-23000" u="1"/>
        <s v="C9 W1 REMODELACIÓN CALLE DE LA" u="1"/>
        <s v="EN ALMACEN LA OROTAVA" u="1"/>
        <s v="ICOD DE LOS VINOS" u="1"/>
        <s v="ALMACÉN POLÍG. DE GÜIMAR" u="1"/>
        <s v="4500536312&amp;EX2400170&amp;S_461_240" u="1"/>
        <s v="SAN MIGUEL" u="1"/>
        <s v="274-222  RESIDENCIA SOLUM" u="1"/>
        <s v="EN  EL SOBRADILLO" u="1"/>
        <s v="ENRIQUE WOLFSON - SANTA CRUZ" u="1"/>
        <s v="SAT -0576 HOTEL COYA CORALES" u="1"/>
        <s v="ICOD CTRA. EL AMPARO KM. 2" u="1"/>
        <s v="EN CR.GRL.DEL NORTE,64 SAN LAZ" u="1"/>
        <s v="PUMA ROSARIO" u="1"/>
        <s v="POL. MAYORAZGO" u="1"/>
        <s v="SAN LAZARO" u="1"/>
        <s v="BUZANADA" u="1"/>
        <s v="RANTE-TABOADELA" u="1"/>
        <s v="TABOADELA" u="1"/>
        <s v="A MERCA" u="1"/>
        <s v="FRIOL" u="1"/>
        <s v="MONFORTE DE LEMOS" u="1"/>
        <s v="ORENSE" u="1"/>
        <s v="BEADE" u="1"/>
        <s v="HINOJOSA DEL DUQUE (A. Y P. HINOJOS" u="1"/>
        <s v="EL VISO (HNOS. TORRERO)" u="1"/>
        <s v="PUENTE GENIL (MILLAN)" u="1"/>
        <s v="CARRILLO EXCAVACIONES &amp; MAT DE CONS" u="1"/>
        <s v="LA CARLOTA (CAMAS)" u="1"/>
        <s v="PRIEGO DE CÓRDOBA" u="1"/>
        <s v="ALMACEN-VILLANUEVA DEL TRABUCO" u="1"/>
        <s v="ANTONIO BAILON -PULIANAS" u="1"/>
        <s v="PLANTA OJEN" u="1"/>
        <s v="LICITACION CORDOBA" u="1"/>
        <s v="MIXAN NERJA" u="1"/>
        <s v="POZOBLANCO(ALMACEN)" u="1"/>
        <s v="S0969BIS-TORREMOLINOS EL POZUELO" u="1"/>
        <s v="PTE. GENIL-PREFABRICADOS" u="1"/>
        <s v="OBRA A-311" u="1"/>
        <s v="GRANADA (H. LASTRA)" u="1"/>
        <s v="SUECA-PAREDES Y AISLAMIENTOS" u="1"/>
        <s v="MANUEL GALVEZ MUÑOZ - LA VICTORIA" u="1"/>
        <s v="AGUAMARINA -ALGECIRAS" u="1"/>
        <s v="EL EJIDO- JOSE ALFEREZ" u="1"/>
        <s v="LAUJAR (JOSE ALFEREZ)" u="1"/>
        <s v="AGUILAR DE LA FRONTERA" u="1"/>
        <s v="FINESTRAT(ALICANTE)- C/BOLIVIA" u="1"/>
        <s v="S0978-FUENGIROLA CL ZORZAL" u="1"/>
        <s v="ALMACENES EMILIO BARCOS-PTE GENIL" u="1"/>
        <s v="ALICANTE-AV. HISTORIADOR VICEN" u="1"/>
        <s v="BRICODEPOT- SEVILLA NORTE" u="1"/>
        <s v="ANDPIL / MIXAN - MALAGA" u="1"/>
        <s v="MALAGA-EL LIMONAR" u="1"/>
        <s v="ZREP4500031988_2 MAGDALENA PAS" u="1"/>
        <s v="DOS HERMANAS (SEVILLA)" u="1"/>
        <s v="ZREP4500031988_7  PROYECTO HORMIGON" u="1"/>
        <s v="ZREP4500031988_5  HORMIGON VALDELAM" u="1"/>
        <s v="PEÑAFLOR" u="1"/>
        <s v="A6 BARALLA" u="1"/>
        <s v="CASATEJADA-TORIL" u="1"/>
        <s v="NEGREIRA" u="1"/>
        <s v="OUTEIRO DE REY (ENSACADO)" u="1"/>
        <s v="BETOTE-SARRIA" u="1"/>
        <s v="FLARIZ" u="1"/>
        <s v="AS NEVES (GRANEL)" u="1"/>
        <s v="MONFORTE DE LEMOS (GRANEL)" u="1"/>
        <s v="O CUMIAL" u="1"/>
        <s v="PUEBLA DE SAN JULIAN (LANCARA)" u="1"/>
        <s v="CEREIXAL" u="1"/>
        <s v="SAMPAIO (GRANEL)" u="1"/>
        <s v="MONFORTE DE LEMOS_PLANTA DE OU" u="1"/>
        <s v="VILLABLINO" u="1"/>
        <s v="DENA - MEAÑO" u="1"/>
        <s v="BADAJOZ- PVX MATILDE TAGLE ORT" u="1"/>
        <s v="OLIVAL" u="1"/>
        <s v="VILLAFRANCA DEL BIERZO" u="1"/>
        <s v="S0952-BENAHAVIS COLINAS DE MARBELLA" u="1"/>
        <s v="GERENA (CANTERA EIFFAGE)" u="1"/>
        <s v="VILLANUEVA DEL TRABUCO" u="1"/>
        <s v="BRAGA - DST CENTRAL BRAGA" u="1"/>
        <s v="VALDEPEÑAS (CIUDAD REAL)" u="1"/>
        <s v="VALVERDE LEGANES-TTES J.MIGUEL J.M" u="1"/>
        <s v="PLANTA MALAGA" u="1"/>
        <s v="PERALEDA DE LA MATA - HNES. JA" u="1"/>
        <s v="SANTIAGO CACEM" u="1"/>
        <s v="MANZANEDA ENSACADO" u="1"/>
        <s v="HNOS GARCIA PALMA -VTAS ZAFARRAYA" u="1"/>
        <s v="VALENCIA DEL VENTOSO" u="1"/>
        <s v="GONDEMARIA-ANTOBETAO-BETAO PRO" u="1"/>
        <s v="VVDAS CALLE SERRANO" u="1"/>
        <s v="FABRICA - ALICANTE" u="1"/>
        <s v="PEÑARANDA DE BRACAMONTE-MIGUEL" u="1"/>
        <s v="ORDENES" u="1"/>
        <s v="ALBUERA LA - PREF. LA ALBUERA" u="1"/>
        <s v="BARALLA" u="1"/>
        <s v="ALMACEN ALCAUDETE" u="1"/>
        <s v="CACERES" u="1"/>
        <s v="VILLARRUBIA DE LOS OJOS" u="1"/>
        <s v="S0958-LA GUARDIA DE JAEN 4-44" u="1"/>
        <s v="S0949-MARBELL URB EL ROSARIO" u="1"/>
        <s v="TORRALBA DE CALATRAVA-SUM TRAP" u="1"/>
        <s v="EN CR.LAS MERCEDES LAS CANTERA" u="1"/>
        <s v="ARROYO MOLINOS-HNOS NADAL" u="1"/>
        <s v="ENTREPUENTES - PAV GARRIDO" u="1"/>
        <s v="ALMENDRALEJO - SACYR PLACAS SO" u="1"/>
        <s v="HIGUERA DE LA SIERRA-ALM. HIGU" u="1"/>
        <s v="QUINTA DO CONDE" u="1"/>
        <s v="GS TEGUESTE" u="1"/>
        <s v="CABRA" u="1"/>
        <s v="BRICODEPOT GRANADA" u="1"/>
        <s v="ALMACEN-TORROX COSTA" u="1"/>
        <s v="LOSETA GORDISOL GRANEL" u="1"/>
        <s v="SOCAS SUR" u="1"/>
        <s v="CHICLANA-MILLAN SERV.PELAGATOS" u="1"/>
        <s v="GIBRALTAR" u="1"/>
        <s v="TORAL DE MERAYO" u="1"/>
        <s v="BARRANCO DEL INGLES ADEJE" u="1"/>
        <s v="PAVIGESA - PUENTE GENIL" u="1"/>
        <s v="MERIDA- PVX P. ARTES Y OFICIOS" u="1"/>
        <s v="COSMOS OURAL" u="1"/>
        <s v="NIEBLA" u="1"/>
        <s v="S0937-MALAGA PINARES DE SAN ANTON" u="1"/>
        <s v="S0969-ALBUÑUELAS PUENTE" u="1"/>
        <s v="CACERES-PREF. MANZANO, S.L." u="1"/>
        <s v="OBRA AVE PLANTA TORIL" u="1"/>
        <s v="LOS SANTOS DE MAIMONA" u="1"/>
        <s v="ILLESCAS - OBRA FERROVIAL" u="1"/>
        <s v="BADAJOZ" u="1"/>
        <s v="CORDOBA (LAS QUEMADILLAS)" u="1"/>
        <s v="MONTERRUBIO DE LA SERENA" u="1"/>
        <s v="ALBUERA, LA - PREF. LA ALBUERA" u="1"/>
        <s v="BURGUILLOS DEL CERRO" u="1"/>
        <s v="DON BENITO - HORM. RODRIGUEZ" u="1"/>
        <s v="OLIVA DE LA FRONTERA" u="1"/>
        <s v="LOBON-NOGALES CARRILLO" u="1"/>
        <s v="OLIVEIRA DO BAIRRO" u="1"/>
        <s v="MERIDA - ARIDOS ROJO" u="1"/>
        <s v="OLIVENZA-OB. Y DESARROL.EFICIENTES" u="1"/>
        <s v="CASAS DEL CASTAÑAR(CACERES)" u="1"/>
        <s v="CASARRUBIOS DEL MONTE-HNES. CALYPO" u="1"/>
        <s v="TOLEDO" u="1"/>
        <s v="ALCALA LA REAL" u="1"/>
        <s v="ALMADEN - ELECTRICAS HNOS. PANCHI" u="1"/>
        <s v="ALHAURIN DE LA TORRE" u="1"/>
        <s v="MERIDA - ALM. CASLE,C.B." u="1"/>
        <s v="MIJAS" u="1"/>
        <s v="CIUDAD RODRIGO - HNES. FCO. MATEO" u="1"/>
        <s v="TALARRUBIAS - HNES. FELIPE SIERRA" u="1"/>
        <s v="PUENTE GENIL-PREFABRICADOS" u="1"/>
        <s v="AVE MALPARTIDA DE PLASENCIA (G2)" u="1"/>
        <s v="ORELLANA VIEJA-HNES. FELIPE SIERRA" u="1"/>
        <s v="TALAYUELA" u="1"/>
        <s v="DON BENITO" u="1"/>
        <s v="TORRALBA DE CALATRAVA-SUM TRAPERO" u="1"/>
        <s v="JEREZ DE LOS CABALLEROS" u="1"/>
        <s v="VILLAFRANCA CABALLEROS-NATALIO LOA" u="1"/>
        <s v="GUAREÑA - HORM. RODRIGUEZ" u="1"/>
        <s v="VILLACARRILLO" u="1"/>
        <s v="VILLAGARCIA DE LA TORRE" u="1"/>
        <s v="ACEUCHAL" u="1"/>
        <s v="VALDEFUENTES" u="1"/>
        <s v="BROZAS" u="1"/>
        <s v="MONTEHERMOSO - PAVIM. GARRIDO" u="1"/>
        <s v="SANTOS, LOS - FLORENCIO GOMEZ" u="1"/>
        <s v="QUINTANAR DE LA ORDEN" u="1"/>
        <s v="MADRID" u="1"/>
        <s v="ALCAUDETE DE LA JARA" u="1"/>
        <s v="POZUELO DE ALARCON-ALM. GAYO" u="1"/>
        <s v="ALJUCEN - G.2. HORMIGONES." u="1"/>
        <s v="CARRION DE CALATRAVA-HNES REYEMPA" u="1"/>
        <s v="SIRUELA - MUNDI PIZARRO, S.L." u="1"/>
        <s v="TRANSHIDAL-TORRE STA MARIA" u="1"/>
        <s v="ANTEQUERA" u="1"/>
        <s v="TOMARES" u="1"/>
        <s v="HNES. MORALEJA-MORALEJA" u="1"/>
        <s v="QUINTANA DE LA SERENA-ESTRUCSERENA" u="1"/>
        <s v="BROZAS-JULIO ACEDO MARTIN" u="1"/>
        <s v="MIAJADAS" u="1"/>
        <s v="ARACENA" u="1"/>
        <s v="PORZUNA" u="1"/>
        <s v="MIAJADAS - HGONES. TELLO MIAJADA" u="1"/>
        <s v="HNES MORALOS-NAVAMORAL DE LA MATA" u="1"/>
        <s v="VELADA DASILVA CALVO" u="1"/>
        <s v="JERTE" u="1"/>
        <s v="TALAVERA DE LA REINA-JODOBISA" u="1"/>
        <s v="PERALEDA DE LA MATA - HNES. JARA" u="1"/>
        <s v="VALENCIA ALCANTARA-ESPAC.PROD SERV" u="1"/>
        <s v="ACEUCHAL - HORM. CAYPA" u="1"/>
        <s v="NAVALVILLAR DE PELA" u="1"/>
        <s v="TORREORGAZ-ESTR.PLACAS EXTREMADURA" u="1"/>
        <s v="DOS TORRES" u="1"/>
        <s v="NAVALCARNERO" u="1"/>
        <s v="ELJAS - ALM. VAZ ESTEVEZ, S.L." u="1"/>
        <s v="PINOFRANQUEADO-ALVARO HERNANDEZ" u="1"/>
        <s v="MORA-AGRUP. EMPRES. GARCIA-ARISCO" u="1"/>
        <s v="PAVIEX CACERES" u="1"/>
        <s v="ARROYO DE LA LUZ - FERROLUX" u="1"/>
        <s v="INSTITUTO VELADA" u="1"/>
        <s v="CAMUÑAS-JOSE CARLOS GARCIA MORENO" u="1"/>
        <s v="LOS BARRIOS" u="1"/>
        <s v="JARANDILLA DE LA VERA" u="1"/>
        <s v="VILLANUEVA DE CORDOBA (VILLAJARA)" u="1"/>
        <s v="ILLESCAS" u="1"/>
        <s v="PLASENCIA-HORMIGONES DEL ALAGON" u="1"/>
        <s v="FUENTE DE CANTOS" u="1"/>
        <s v="CARRASCALEJO" u="1"/>
        <s v="LOS MARINES" u="1"/>
        <s v="TORREMEJÍA" u="1"/>
        <s v="NAVALUCILLOS-AZULEJOS ANGELINA" u="1"/>
        <s v="FREGENAL DE LA SIERRA" u="1"/>
        <s v="ALCUESCAR-HORM. PUERTO VALLE, S.L." u="1"/>
        <s v="FUENLABRADA MONTES-MªMAR GALLARDO" u="1"/>
        <s v="QUINTANA DE LA SERENA" u="1"/>
        <s v="AZUAGA" u="1"/>
        <s v="MARTIN DE YELTES" u="1"/>
        <s v="ALBA QUERCUS-MERIDA" u="1"/>
        <s v="VALDEPEÑAS-CENTRALES HORMIGONERAS" u="1"/>
        <s v="ALVAPE-POMBAL" u="1"/>
        <s v="CASTUERA - PINO MAT. DE CONSTR." u="1"/>
        <s v="YUNCOS-ALM. A. LOPEZ, S.L." u="1"/>
        <s v="CALAMONTE" u="1"/>
        <s v="SIRUELA" u="1"/>
        <s v="RUBEN CASTELLANO-ESCALONA" u="1"/>
        <s v="VILLANUEVA SERENA-SEGUROS Y CEM." u="1"/>
        <s v="VILLAVICIOSA ODON-SUM.VILLAVICIOSA" u="1"/>
        <s v="NAMBROCA-ALM. MASADU" u="1"/>
        <s v="STA BARBARA CASAS-H.PEREZ ESCUDERO" u="1"/>
        <s v="LOS NAVALMORALES-REYES CELADA" u="1"/>
        <s v="VILLACONEJOS-SAMACO" u="1"/>
        <s v="ALCAUDETE" u="1"/>
        <s v="NAVALMORAL DE LA MATA-MIGUEL FDEZ" u="1"/>
        <s v="ZALAMEA DE LA SERENA" u="1"/>
        <s v="MIAJADAS - MAT. DE CONTR. JAYCAR" u="1"/>
        <s v="FUENSALIDA-ISIDORO CARO E HIJOS" u="1"/>
        <s v="MONTEHERMOSO - HORM. LA BARCA." u="1"/>
        <s v="VALDEMORILLO-CECILIO NOGAL" u="1"/>
        <s v="FLORENCIO GOMEZ" u="1"/>
        <s v="ARANJUEZ-FERNANDO SALMERON S.L." u="1"/>
        <s v="ORGAZ-PROMOCIONES EDIBE" u="1"/>
        <s v="VELADA - TALAVERA-LA SEDA/LA PALMA" u="1"/>
        <s v="GUADALUPE-ANGEL FERNANDEZ" u="1"/>
        <s v="VILLANUEVA-H SUAREZ" u="1"/>
        <s v="CORDOBA-VARIAS" u="1"/>
        <s v="CALA-HGONES. SIERRA SUR" u="1"/>
        <s v="PUEBLA DE LA CALZADA" u="1"/>
        <s v="TOLEDO-ASFALTOS LOZOYA" u="1"/>
        <s v="PUEBLA DE CALZADA-NOGALES CARRILLO" u="1"/>
        <s v="PIORNAL-TTES Y SUMINISTROS VICENTE" u="1"/>
        <s v="HINOJOSA DEL DUQUE" u="1"/>
        <s v="PIZARRA" u="1"/>
        <s v="AÑOVER DE TAJO-FORJADOS MARFE" u="1"/>
        <s v="ZARZA DE GRANADILLA-MAT.CSEGUIN" u="1"/>
        <s v="CASAR DE CACERES" u="1"/>
        <s v="FUENTE DEL MAESTRE-HNES. CRUZIDAL" u="1"/>
        <s v="OJEN" u="1"/>
        <s v="RIVAS-VACIAMADRID-ALM. F. MARTIN" u="1"/>
        <s v="OCAÑA-HNOS. CARRERO" u="1"/>
        <s v="TALAVERA DE REINA-JERONIMO FLORES" u="1"/>
        <s v="BERLANGA" u="1"/>
        <s v="PIEDRABUENA" u="1"/>
        <s v="VALLE DEL JERTE" u="1"/>
        <s v="FUENTE PALMERA" u="1"/>
        <s v="GALLEGOS DE ARGAÑAN-PRET. MONTERO" u="1"/>
        <s v="LA GUARDIA-ROMAJE" u="1"/>
        <s v="GUAREÑA-ALM. RODRI, S.L." u="1"/>
        <s v="CIUDAD RODRIGO" u="1"/>
        <s v="PUERTOLLANO" u="1"/>
        <s v="HERRERA DEL DUQUE" u="1"/>
        <s v="ARROYO DE LA LUZ-ANLOMA HNES" u="1"/>
        <s v="CECLAVIN" u="1"/>
        <s v="PUEBLANUEVA, LA-HGONES. GOHIJOS" u="1"/>
        <s v="CIUDAD RODRIGO - CONSTR. ARAPLASA" u="1"/>
        <s v="AROCHE-BORRERO OCHOA" u="1"/>
        <s v="TORREORGAZ-PREF.MANZANO" u="1"/>
        <s v="JEREZ CABALLEROS-BENITO ARAUJO" u="1"/>
        <s v="CACERES - G.2. HORMIGONES" u="1"/>
        <s v="PLASENCIA-LA BARCA" u="1"/>
        <s v="NOGALES-HGONES. CASTILLO NOGALES" u="1"/>
        <s v="ESTRUCSERENA-QUINTANA DE LA SERENA" u="1"/>
        <s v="RUTE" u="1"/>
        <s v="ROBLEDO, EL-REYES TAMUREJO" u="1"/>
        <s v="MORALEJA" u="1"/>
        <s v="JEREZ DE LA FRONTERA" u="1"/>
        <s v="DAIMIEL" u="1"/>
        <s v="CAMPANARIO-PAJUELO GALLARDO" u="1"/>
        <s v="ARMILLA" u="1"/>
        <s v="ALMENDRALEJO" u="1"/>
        <s v="MORALEJA-HORMIGONES DEL ALAGON" u="1"/>
        <s v="TALARRUBIAS-VIGUETAS VIVAZMAR" u="1"/>
        <s v="AJOFRIN-CERDEÑO-HNES. DEL CASTILLO" u="1"/>
        <s v="GUIJUELO" u="1"/>
        <s v="MORALEJA-SIERRA DE GATA MORALEJA" u="1"/>
        <s v="TORREMAYOR" u="1"/>
        <s v="CORIA-FEBEJO" u="1"/>
        <s v="GUADIANA DEL CAUDILLO" u="1"/>
        <s v="SONSECA-ALFREDO MARTIN M." u="1"/>
        <s v="AGUDO" u="1"/>
        <s v="BARCO DE AVILA-HORM. LAZARO" u="1"/>
        <s v="ARROYO DE LA LUZ-FERROLUZ - ARWENS" u="1"/>
        <s v="ALMARAZ-BURCIO HORMIGONES" u="1"/>
        <s v="PLASENCIA - AZULEJOS ROMU, S.L." u="1"/>
        <s v="COVILHA-ANTONIO PAULO FERNANDEZ" u="1"/>
        <s v="GRANJA TORREHERMOSA-HNES.CAMPIÑA" u="1"/>
        <s v="ACECHUAL-ALMENDRALEJO-CAYPA" u="1"/>
        <s v="TORRIJOS-HNES. CANTERAS ALBA REAL" u="1"/>
        <s v="CAÑAMERO - HGONES. FELIPE SIERRA" u="1"/>
        <s v="TALAVERA" u="1"/>
        <s v="CORTEGANA" u="1"/>
        <s v="VILLA DEL PRADO-ANTONIO PZA HIJOS" u="1"/>
        <s v="NAVALMORAL DE LA MATA" u="1"/>
        <s v="MADRIDEJOS-SUMINISTROS FEYMA, S.L." u="1"/>
        <s v="LOGROSAN" u="1"/>
        <s v="TALAVERA DE LA REINA-TALREP" u="1"/>
        <s v="CASAR DE CACERES-HNES. OLLETA" u="1"/>
        <s v="YUNCLER" u="1"/>
        <s v="CORIA - H.S.G. MATERIALES" u="1"/>
        <s v="PLASENCIA-CONSTR. ARAPLASA" u="1"/>
        <s v="PUEBLA DE MONTALBAN-HNES.CASTREJON" u="1"/>
        <s v="AZUAGA-HORMG. CAMPIÑA SUR" u="1"/>
        <s v="MARBELLA" u="1"/>
        <s v="AVILA" u="1"/>
        <s v="PORTALEGRE - LENOBETAO" u="1"/>
        <s v="CANDELEDA-HORM. CANDELEDA" u="1"/>
        <s v="JARAIZ DE LA VERA" u="1"/>
        <s v="ALCALA DE GUADAIRA" u="1"/>
        <s v="CORIA DEL RIO" u="1"/>
        <s v="TORRALBA DE CALATRAVA-SUM. TRAPERO" u="1"/>
        <s v="TORRECILLA ANGELES-TTE GUERRA" u="1"/>
        <s v="SAN JERONIMO" u="1"/>
        <s v="TORREJON DE LA CALZADA-MATCENTER" u="1"/>
        <s v="MADRID-BOLMA" u="1"/>
        <s v="CHILLON" u="1"/>
        <s v="VILLACAÑAS-ALM. J. MOLINA" u="1"/>
        <s v="ARGANDA DEL REY-ALM. PECO E HIJOS" u="1"/>
        <s v="RIBERA DEL FRESNO-HNES. DEL FRESNO" u="1"/>
        <s v="SERRADILLA" u="1"/>
        <s v="VILLANUEVA DE LOS CASTILLEJOS" u="1"/>
        <s v="MALPARTIDA DE CACERES-MOLDEX" u="1"/>
        <s v="BARCO DE AVILA - GARZON MAT.CONST." u="1"/>
        <s v="SALAMANCA-FLORENCIO GOMEZ" u="1"/>
        <s v="AJOFRIN-CERDEÑO" u="1"/>
        <s v="ALBURQUERQUE" u="1"/>
        <s v="USAGRE" u="1"/>
        <s v="HUELVA" u="1"/>
        <s v="PUEBLA DE GUZMAN" u="1"/>
        <s v="BARCO DE AVILA-FERNANDEZ ARGENTA" u="1"/>
        <s v="LUCILLOS-GOHIJOS" u="1"/>
        <s v="MAGUILLA" u="1"/>
        <s v="BUJALANCE" u="1"/>
        <s v="ZARZA LA MAYOR-HNES TEMPLADO" u="1"/>
        <s v="CODOSERA, LA - ALM. MACOEX. S.L." u="1"/>
        <s v="ZARZA DE GRANADILLA" u="1"/>
        <s v="LOS NAVALMORALES-GOHIJOS" u="1"/>
        <s v="ALMARAZ - HGONES. BURCIO PEREZ" u="1"/>
        <s v="VENTAS RETAMOSA-ALBERTO RGUEZ PASE" u="1"/>
        <s v="LOJA" u="1"/>
        <s v="PARLA-CANALIZACIONES Y OBRAS LACAN" u="1"/>
        <s v="DOS HERMANAS" u="1"/>
        <s v="CORDOBA-LA TORRECILLA(CTRO LOGIST)" u="1"/>
        <s v="SIRUELA-MANUEL MUNDI" u="1"/>
        <s v="CASARUBIA" u="1"/>
        <s v="TOLEDO-AM ALONSO" u="1"/>
        <s v="VALDEFUENTES-HNES. OLLETA" u="1"/>
        <s v="ACECHUAL-CAYPA" u="1"/>
        <s v="SANTA MARTA DE LOS BARROS" u="1"/>
        <s v="ALMADEN-HNES FELIPE SIERRA" u="1"/>
        <s v="BARCARROTA" u="1"/>
        <s v="SERRANILLOS DEL VALLE" u="1"/>
        <s v="GUADALCANAL" u="1"/>
        <s v="CASTIBLANCO-FELIPE SIERRA" u="1"/>
        <s v="ALMENDRAL" u="1"/>
        <s v="BERLANGA-RAFAEL F. AMAYA MORILLO" u="1"/>
        <s v="RETUERTA BUYAQUE-ENRIQUE MANCHADO" u="1"/>
        <s v="PELABRAVO" u="1"/>
        <s v="ALOZAINA" u="1"/>
        <s v="BURGOHONDO" u="1"/>
        <s v="PUERTO REAL" u="1"/>
        <s v="GIBRALEON" u="1"/>
        <s v="BADAJOZ - OBRAS SERVIC. PAVIEX" u="1"/>
        <s v="JAEN" u="1"/>
        <s v="RETUERTA BULLAQUE-ENRIQUE MANCHADO" u="1"/>
        <s v="MONTIJO" u="1"/>
        <s v="AYAMONTE" u="1"/>
        <s v="ZAHINOS" u="1"/>
        <s v="VILLACAÑAS-SUMIN. VILLACAÑAS" u="1"/>
        <s v="MALPARTIDA DE PLASENCIA" u="1"/>
        <s v="DON BENITO - HMNOS. SAUCEDA CORTES" u="1"/>
        <s v="PUEBLA ALCOLLARIN-MAT.CONS.PUEBLA" u="1"/>
        <s v="ALDEANUEVA DE LA VERA-PEREZ ALEGRE" u="1"/>
        <s v="OSUNA" u="1"/>
        <s v="CUMBRES MAYORES" u="1"/>
        <s v="MONBELTRAN-MACOGREDOS/ALEJ.SCHEZ" u="1"/>
        <s v="TORREMEGIA-ALM.CENTRAL" u="1"/>
        <s v="VALVERDE DE LEGANES" u="1"/>
        <s v="SIRUELA-MUNDI PIZARRO - HNOS MUNDI" u="1"/>
        <s v="VILLAMANTA - PREF. VILLAMANTA" u="1"/>
        <s v="TORREJONCILLO" u="1"/>
        <s v="PAREDES ESCALONA-HNES.PEÑA" u="1"/>
        <s v="ESCALOS DE CIMA-CONSTR. DUAFAR" u="1"/>
        <s v="ZALAMEA LA REAL" u="1"/>
        <s v="OLIVENZA-OBRAS Y DESA. EFICIENTES" u="1"/>
        <s v="PUEBLA DE SANCHO PEREZ" u="1"/>
        <s v="BATAN, EL - SUM. VISANRO, S.L." u="1"/>
        <s v="ALMONASTER LA REAL-FCO ROMERO SCHEZ" u="1"/>
        <s v="MALAGON-HORM. MALAGON" u="1"/>
        <s v="LA CODOSERA" u="1"/>
        <s v="PINOFRANQUEADO-ALVARO HDEZ" u="1"/>
        <s v="BAENA" u="1"/>
        <s v="CABEZA DEL BUEY-HNES FELIPE SIERRA" u="1"/>
        <s v="ALBA DE TORMES-HGONES. PORTILLO" u="1"/>
        <s v="IDANHA-A-NOVA" u="1"/>
        <s v="CACERES-ALM. MARTIN DE CACERES" u="1"/>
        <s v="VILLARTA DE MONTES-SEVILLA NEVADO" u="1"/>
        <s v="SEGURA DE LEON" u="1"/>
        <s v="HORNACHOS" u="1"/>
        <s v="ALBALA-ALM. LA ALBUERA" u="1"/>
        <s v="YUNCOS-JOSE FERNANDO MUÑOZ PACIOS" u="1"/>
        <s v="AYTO. CASTILBLANCO DE LOS ARROYOS" u="1"/>
        <s v="RUIDERA" u="1"/>
        <s v="SAUCEDILLA" u="1"/>
        <s v="TEJEDA" u="1"/>
        <s v="ROQUETAS DE MAR" u="1"/>
        <s v="AROCHE-Mª LUISA ALVAREZ CORCHADO" u="1"/>
        <s v="VILLANUEVA CASTILLEJOS-ALM.DELEYTO" u="1"/>
        <s v="ORELLANA LA VIEJA - PREF. SANZ" u="1"/>
        <s v="BOBADILLA" u="1"/>
        <s v="CIUDAD REAL" u="1"/>
        <s v="CHUCENA-J. MANUEL GUTEZ CARABALLO" u="1"/>
        <s v="CAÑAMERO-SANTI.BENITEZ-HNES. SANTI" u="1"/>
        <s v="HIGUERA DE LA SIERRA-ALM. HIGUERA" u="1"/>
        <s v="LA PESGA-LAZARO DANIEL" u="1"/>
        <s v="PLASENCIA_PAVIEX" u="1"/>
        <s v="MONTANCHEZ" u="1"/>
        <s v="COIN" u="1"/>
        <s v="CASAR CACERES-HNES. OLLETA TORRES" u="1"/>
        <s v="MOTA DEL CUERVO" u="1"/>
        <s v="CORRALES DEL VINO" u="1"/>
        <s v="VILLANUEVA DE LA VERA-HNES. SUAREZ" u="1"/>
        <s v="ENCINASOLA-HNOS. CORREA DOMINGUEZ" u="1"/>
        <s v="MIAJADAS-INDUST. TELLO DE ARCO" u="1"/>
        <s v="CORIA-INTERMACESA" u="1"/>
        <s v="ROCA DE LA SIERRA" u="1"/>
        <s v="VALDESALOR" u="1"/>
        <s v="ENTRERRIOS" u="1"/>
        <s v="SOTILLO DE ADRADA-HNES.LUIS GARCIA" u="1"/>
        <s v="CAMPILLO DE LA JARA-HNES. J.DANIEL" u="1"/>
        <s v="ESCURIAL" u="1"/>
        <s v="VILLAR DE PLASENCIA-GRES AZULEJOS" u="1"/>
        <s v="CABEZAS RUBIAS-JULIO MARTIN GARCIA" u="1"/>
        <s v="PULGAR-ANGEL DEL CASTILLO" u="1"/>
        <s v="ZALAMEA DE LA SERENA-DIEGO MTNEZ" u="1"/>
        <s v="ARROYO DE LA LUZ-ANLOMA" u="1"/>
        <s v="VALDELACASA DE TAJO- CNES. SANCHEZ" u="1"/>
        <s v="CANDELEDA-LANCHO CANDELEDA" u="1"/>
        <s v="ZARZA DE ALANGE" u="1"/>
        <s v="CORDOBILLA D LACARA-ANTONIO HIERRO" u="1"/>
        <s v="FUENLABRADA DE MONTES-Mª PRADO GAL" u="1"/>
        <s v="PERALEDA DE LA MATA" u="1"/>
        <s v="STA BARBARA D CASA-CONST. QUARESMA" u="1"/>
        <s v="ZARZA DE GRANADILLA-HNES. AMBROZ" u="1"/>
        <s v="ALMENDRALEJO-CAYPA" u="1"/>
        <s v="PUEBLA DE GUZMAN-JUAN DELGADO" u="1"/>
        <s v="TORREJONCILLO-FERVIAN" u="1"/>
        <s v="OLIVENZA" u="1"/>
        <s v="HORCAJO DE LOS MONTES-JOSE PAREDES" u="1"/>
        <s v="FUENLABRADA DE LOS MONTES" u="1"/>
        <s v="VALLE DEL JERTE - HORM. LA BARCA" u="1"/>
        <s v="CALZADILLA DE BARROS-HNES.CAMPIÑA" u="1"/>
        <s v="LLERENA-JOSEFA LEONIDES CORVILLO" u="1"/>
        <s v="ALMENDRALEJO-ALQUISERV" u="1"/>
        <s v="PUEBLA DE DON RODRIGO" u="1"/>
        <s v="FERRO" u="1"/>
        <s v="ZARZA LA MAYOR-ACOSTA NUÑEZ" u="1"/>
        <s v="AHIGAL" u="1"/>
        <s v="OLIVENZA (ALM. OLIVENZA)" u="1"/>
        <s v="PEDROMUÑOZ-SUCESORES DE CHACON" u="1"/>
        <s v="LLERA" u="1"/>
        <s v="LOS SANTOS-FLORENCIO GOMEZ" u="1"/>
        <s v="MEMBRILLA" u="1"/>
        <s v="NAVALMORAL DE LA MATA-CEPREX" u="1"/>
        <s v="PUENTE GENIL" u="1"/>
        <s v="VILLAMARTIN" u="1"/>
        <s v="ALANIS - HNOS RUFIAN, S.L." u="1"/>
        <s v="OLIVA DE LA FRONTERA-EUROSONDEOS O" u="1"/>
        <s v="NAVALCAN" u="1"/>
        <s v="FUENLABRADA-ALVAREZ DELGADO," u="1"/>
        <s v="TORRECILLA ANGELES-EX.TTES GUERRA" u="1"/>
        <s v="CAÑAVERAL (HORM Y ARIDOS NUÑEZ)" u="1"/>
        <s v="HORMIGOS-MAT. CONST. SOLORZANO" u="1"/>
        <s v="TOLEDO-CASTREJON" u="1"/>
        <s v="ESCALONA-RUBEN CASTELLANOS" u="1"/>
        <s v="MONESTERIO" u="1"/>
        <s v="ALDEACENTENERA" u="1"/>
        <s v="PUEBLA DE LA REINA-ECOASFALT" u="1"/>
        <s v="AGUDO-IVAN MANSILLA REDONDO" u="1"/>
        <s v="VILLAMANTA-PREF. VILLAMANTA" u="1"/>
        <s v="ACEUCHAL-DISCERHOR" u="1"/>
        <s v="NAVAS DEL MADROÑO-MAT. CAYRO" u="1"/>
        <s v="CABEZA DEL BUEY" u="1"/>
        <s v="CAMPON-GIBELLO, S.L." u="1"/>
        <s v="PEÑARANDA DE BRACAMONTE-HNES.ALMAR" u="1"/>
        <s v="VILLAGARCIA DE LA TORRE-HOM CAMPIÑA" u="1"/>
        <s v="HOYOS DEL ESPINO-LA SEDA/LA PALMA" u="1"/>
        <s v="OLIVA FRONTERA-ALM. VELLARINO" u="1"/>
        <s v="VILLANUEVA DE FRESNO-LUCIANO PIRIZ" u="1"/>
        <s v="TALARRUBIAS-LEOCADIO RAMIRO" u="1"/>
        <s v="ALBA DE TORMES-EXCAVA. REYES ALBA" u="1"/>
        <s v="TALARRUBIAS-ALQ Y SUM ALISA" u="1"/>
        <s v="SONSECA-ROBERTO ROMERO" u="1"/>
        <s v="AYUNTAMIENTO DE ALCONERA" u="1"/>
        <s v="VALDELACASA DE TAJO-LA JARA ARIDOS" u="1"/>
        <s v="YUNCOS-AZULEJOS Y PAV. ALONSO" u="1"/>
        <s v="VILLARTA DE MONTES-BADAJOZ" u="1"/>
        <s v="YEBENES, LOS-HNES. FONTECHA" u="1"/>
        <s v="ALMARGEN" u="1"/>
        <s v="CIUDAD REAL-SUM DAIMIEL" u="1"/>
        <s v="LA ZARZA-CONST. BENITEZ GIL" u="1"/>
        <s v="LUMBRALES" u="1"/>
        <s v="PUEBLA DE ALCOLLARIN-M.C.LA PUEBLA" u="1"/>
        <s v="MIAJADAS-IND. TELLO DE ARCO" u="1"/>
        <s v="BIENVENIDA-FCO. J. VAZQUEZ COTANO" u="1"/>
        <s v="MALPARTIDA-PREF. MANZANO" u="1"/>
        <s v="ARGANDA DEL REY-OMOTEC" u="1"/>
        <s v="GALISTEO-PREF. EXTREMADURA 2002" u="1"/>
        <s v="SAUCEDILLA-ALM. RUFER" u="1"/>
        <s v="MONBELTRAN-JAVIER NAVARRO" u="1"/>
        <s v="MORALEJA-FEBEJO" u="1"/>
        <s v="MIRABEL" u="1"/>
        <s v="CASTILBLANCO-AYUNTAMIENTO CASTILBLA" u="1"/>
        <s v="JEREZ DE LOS CABALLEROS-LUIS ARAUJO" u="1"/>
        <s v="RIBERA DEL FRESNO" u="1"/>
        <s v="VALVERDE DEL CAMINO-CERRAM. VALVERD" u="1"/>
        <s v="GUAREÑA-SILOS CORTES SERV. Y CONTR." u="1"/>
        <s v="FUENTE DEL ARCO-JOSE LUIS MARTIN" u="1"/>
        <s v="NAVALCAN-HIJOS DE VICENTE MANZANA" u="1"/>
        <s v="TORRE MIGUEL SESMERO-TECOR" u="1"/>
        <s v="ESCALONA-RUBEN CASTELLANO" u="1"/>
        <s v="NAVAMORAL DE LA MATA-HNES MORALOS" u="1"/>
        <s v="CASAS DE DON PEDRO-PRETENPACHA" u="1"/>
        <s v="TALAVERA DE LA REINA" u="1"/>
        <s v="ACEUCHAL-CAYPA" u="1"/>
        <s v="COBEJA-CERAMICAS SAN JAVIER" u="1"/>
        <s v="NAVALMORAL DE LA MATA-HORM. MORALOS" u="1"/>
        <s v="CORRALES DEL VINO-MOLINO VALJIMEN" u="1"/>
        <s v="PUEBLA DE MONTALBAN-SANCHEZ MURO" u="1"/>
        <s v="PLASENCIA- HORMG. LA BARCA" u="1"/>
        <s v="AVILA-CASTILLO Y CIAS" u="1"/>
        <s v="CASAS DEL CASTAÑAR-HORM. LA BARCA" u="1"/>
        <s v="CARRASCALEJO-EXC. MAT SANCHEZ" u="1"/>
        <s v="NAVALVILLAR DE PELA-HORMIEXSA" u="1"/>
        <s v="BADAJOZ-AVDA. JAVIER BLANCO BADAJOZ" u="1"/>
        <s v="VILLANUEVA DE LA SERENA-SUM. PILAR" u="1"/>
        <s v="MAGUILLA-VICMAR" u="1"/>
        <s v="TALAVERA DE LA REINA-EBORAMAT" u="1"/>
        <s v="VALLE DE SANTA ANA" u="1"/>
        <s v="HUELVA-ALMACEN" u="1"/>
        <s v="MONESTERIO-ANTONIO MEJIAS" u="1"/>
        <s v="VILLARTA DE LOS MONTES-ECOASFALT" u="1"/>
        <s v="FUENLABRADA-ALVAREZ DELGADO" u="1"/>
        <s v="CORIA" u="1"/>
        <s v="VILLAFRANCA BARROS-ESTEBAN CERAMICA" u="1"/>
        <s v="HUMANES DE MADRID-CONTRA S.A." u="1"/>
        <s v="OLIVA DE LA FRONTERA-ANTONIO BRAVO" u="1"/>
        <s v="VALVERDON-ECOASFALT" u="1"/>
        <s v="SOLANA DEL PINO-PEDRO MANUEL DE MAR" u="1"/>
        <s v="LAGARTERA" u="1"/>
        <s v="CASTELLAR DE SANTIAGO-HNES.AMADEO" u="1"/>
        <s v="NAVAS DEL REY-MATERIALES NAVAS" u="1"/>
        <s v="MONTEHERMOSO-HORMIGONES DEL ALAGON" u="1"/>
        <s v="NAVALMORAL DE LA MATA-ACCIONA" u="1"/>
        <s v="HIGUERA LA REAL-HIGUERVAL MAT. CONS" u="1"/>
        <s v="ALMENDRAL-EXCAV. DELNO" u="1"/>
        <s v="STA AMALIA-ALM. CARRASCOSA SANCHEZ" u="1"/>
        <s v="OLIVA FRONTERA-EUROSONDEOS OLIVA" u="1"/>
        <s v="ALCONCHEL-MANUEL RODRIGUEZ GLEZ" u="1"/>
        <s v="CIUDAD REAL-CALLE ALEMANIA" u="1"/>
        <s v="BADAJOZ-ISOLANA" u="1"/>
        <s v="VELADA" u="1"/>
        <s v="BADAJOZ (ENVASADO)" u="1"/>
        <s v="CEDILLO – UTE CEDILLO I Y II" u="1"/>
        <s v="CILLEROS-MEFIEX" u="1"/>
        <s v="CACERES-PAVIEX MAGENTA" u="1"/>
        <s v="BURHOGONDO" u="1"/>
        <s v="BADAJOZ-MAGENTA-PLATAF.LOGISTIC" u="1"/>
        <s v="LA CODOSERA-FRANCISCA BORREGA" u="1"/>
        <s v="ALGETE-MAT. CONST. SANM. EL TESORO" u="1"/>
        <s v="ESPIEL-HORMIGONES ESPIEL" u="1"/>
        <s v="ARROYO SAN SERVAN-SUM SANFELIX" u="1"/>
        <s v="VALVERDE LEGANES-ALM. MARO" u="1"/>
        <s v="TORRECILLA ANGELES-FULGENCIO RUBIO" u="1"/>
        <s v="NAVALMORAL DE LA MATA-MAGERVYSA 201" u="1"/>
        <s v="OLIVENZA-ALM. OLIVENZA" u="1"/>
        <s v="ALCONCHEL-MEFIEX" u="1"/>
        <s v="CODOSERA, LA-MACOEX" u="1"/>
        <s v="VALDEMORO-INVERMARFE-28VV" u="1"/>
        <s v="BOHONAL DE IBOR-MGB" u="1"/>
        <s v="ATALAYA-CONSTR. SEVILLA NEVADO" u="1"/>
        <s v="ACEUCHAL-VALERO GUERREO MAT. CONST." u="1"/>
        <s v="BOHONAL DE IBOR-URBANO ROMERO" u="1"/>
        <s v="TORREJONCILLO-ANTONIO JAVIER" u="1"/>
        <s v="TORREJON DE LA CALZADA-INMOPOLI" u="1"/>
        <s v="ATALAYA" u="1"/>
        <s v="TALAVERA-HORM. CASTREJON" u="1"/>
        <s v="JARANDILLA DE LA VERA-JARANDILLEJA" u="1"/>
        <s v="NAVALMORAL DE LA MATA-MGB" u="1"/>
        <s v="ARENAS DE SAN PEDRO" u="1"/>
        <s v="VILLACAÑAS-Mª CARMEN FLORES VELA" u="1"/>
        <s v="ZALAMEA DE LA SERENA-SINFO" u="1"/>
        <s v="TALAVERA LA REAL ECOASFALT" u="1"/>
        <s v="CACERES_URB. EL JUNQUILLO" u="1"/>
        <s v="VILLA DEL PRADO_LUMACON" u="1"/>
        <s v="BARCARROTA-SUC. DE MATAMOROS" u="1"/>
        <s v="ALDEANUEVA DEL CAMINO-GEVORA" u="1"/>
        <s v="MENTRIDA_TOLEDO_OPORTO E HIJOS, S.L" u="1"/>
        <s v="ORGAZ-EXCAVACIONES JUCADIEVA" u="1"/>
        <s v="AVDA ELVAS BADAJOZ-PAVIEX" u="1"/>
        <s v="VILLAFRANCA DE LOS BARROS-FERRECONS" u="1"/>
        <s v="TALAVERA DE LA REINA-CASTROGEN" u="1"/>
        <s v="CORTE DE PELAS-ENRIQUE AGUDO LLERA" u="1"/>
        <s v="SOLANA DEL PINO-JAVIER DE MARCOS CA" u="1"/>
        <s v="RIVAS VACIAMADRID-MAT. CNST. JESUS" u="1"/>
        <s v="STA MARTA DE TORMES-PREF. MARCONSA" u="1"/>
        <s v="TRUJILLO-PROYECTO CARBOSAN" u="1"/>
        <s v="JARANDILLA DE LA VERA-MAYORISTAS JA" u="1"/>
        <s v="SAN MARTIN DE VALDEIGLESIAS-ANGEL S" u="1"/>
        <s v="JARAIZ DE LA VERA-FRANCISCO GARCIA" u="1"/>
        <s v="MERIDA-PFMA LOGIST AZVI" u="1"/>
        <s v="HUMANES DE MADRID-AZULEJOS JAVIER F" u="1"/>
        <s v="MERIDA-PAVIEX" u="1"/>
        <s v="NAVAZUELAS-GUSTAVO CORTIJO" u="1"/>
        <s v="MORALEJA DE ENMEDIO- MAT. CONST. RI" u="1"/>
        <s v="ARGAMASILLA DE CALATRAVA-CIRIACO ES" u="1"/>
        <s v="CIUDAD REAL-AM ALONSO" u="1"/>
        <s v="LA SOLANA- HERMANOS RUIZ PEINADO" u="1"/>
        <s v="VALDELACASA – MAT. Y EXCAV. SANCHEZ" u="1"/>
        <s v="LEGANÉS- HERMANOS HERRERO" u="1"/>
        <s v="SALVALEON-TPTES GARCIA RICO" u="1"/>
        <s v="BELVIS DE LA JARA-HNES. J.DANIEL" u="1"/>
        <s v="ACEUCHAL-CONSTR. HMNOS GUITERREZ" u="1"/>
        <s v="MORALEJA (SIERRA DE GATA)" u="1"/>
        <s v="ALMOHARIN" u="1"/>
        <s v="JARAIZ-INVERSIONES JARIZA" u="1"/>
        <s v="CACERES-MANZANO" u="1"/>
        <s v="CENICIENTOS- M. ABADES E HIJOS SL" u="1"/>
        <s v="LOS SANTOS DE MAIMONA-AYUNTAMIENTO" u="1"/>
        <s v="JEREZ DE LOS CABALLEROS-BENITO ARAU" u="1"/>
        <s v="TORREMEJIA-CENTRAL ALM AGR MAT" u="1"/>
        <s v="GALAPAGAR-CIA" u="1"/>
        <s v="PUEBLA SANCHO PEREZ (CONSTR.LLANOS)" u="1"/>
        <s v="DON BENITO-CERAYBA" u="1"/>
        <s v="MIAJADAS-STRATA" u="1"/>
        <s v="BARRUECOPARDO-TRANSMEMAT 2009" u="1"/>
        <s v="SALVALEON-ALONSO CACERES" u="1"/>
        <s v="GUIJUELO-FLORENCIO GOMEZ" u="1"/>
        <s v="CACERES-PAVIEX CALLE DALIA" u="1"/>
        <s v="TORRE DE MIGUEL SESMERO-EUROROCK" u="1"/>
        <s v="MADROÑERA-MAT HNOS DIAZ" u="1"/>
        <s v="PUEBLONUEVO GUADIANA-JAVIER LUJAN" u="1"/>
        <s v="CACERES-PAVIEX" u="1"/>
        <s v="BARGAS-C. MAROTO Y RODRIGUEZ" u="1"/>
        <s v="NAVEZUELAS-GUSTAVO CORTIJO" u="1"/>
        <s v="ZAFRA - ALM PEDRO FERNANDEZ" u="1"/>
        <s v="PLASENCIA-LANTANIA" u="1"/>
        <s v="CACERES-PAVIEX PLACONSA" u="1"/>
        <s v="HIGUERA DE LLERENA-ALBERTO SERRANO" u="1"/>
        <s v="EL TIEMBLO-SUMINISTROS EL TIEMBLO" u="1"/>
        <s v="CASARRUBIOS-ENTORNO OBRAS" u="1"/>
        <s v="HIGUERAS DE LAS DUEÑAS-LUMACON" u="1"/>
        <s v="NUMANCIA DE LA SAGRA-ALM. CEBRIAN" u="1"/>
        <s v="SONSECA-ALFREDO MARTIN" u="1"/>
        <s v="ALMENDRALEJO-EMILIO ANDRES" u="1"/>
        <s v="DON BENITO-EDAR DBENITO/VLLVA" u="1"/>
        <s v="ALMONASTER LA REAL-FCO.ROMERO SANC" u="1"/>
        <s v="VALLE DE SANTA ANA-VENEGAS 24" u="1"/>
        <s v="CACERES-PAVIEX CALLE MADRE DE LA RI" u="1"/>
        <s v="ALCALA DE HENARES- MATERIALES Y HOR" u="1"/>
        <s v="TORRIJOS-HORMICHOZAS" u="1"/>
        <s v="BADAJOZ- PAVIEX JUAN DE ÁVALOS" u="1"/>
        <s v="CÁCERES- PAVIEX EL CUARTIL" u="1"/>
        <s v="ALMOROX-HORM. Y CANTERAS PAREDES" u="1"/>
        <s v="ALPEDRETE_HORMIGONES PAZ DEL BARRIO" u="1"/>
        <s v="BADAJOZ-PAVIEX AUGUSTO VÁZQUEZ" u="1"/>
        <s v="ALCORCÓN- SUMINISTROS VILLAVICIOSA" u="1"/>
        <s v="DON BENITO-EDAR" u="1"/>
        <s v="ALMURADIEL- MANUEL ROJAS FRESNO" u="1"/>
        <s v="MERIDA-BALNEUM" u="1"/>
        <s v="MALAGÓN-DESMONTES LA MANCHA S.L." u="1"/>
        <s v="CENICIENTOS- LUMACON" u="1"/>
        <s v="CHOZAS DE CANALES-HORMICHOZAS" u="1"/>
        <s v="SANTA MARTA DE LOS BARROS-CRUZIDAL" u="1"/>
        <s v="CARRIÓN DE CALATRAVA- REYEMPA" u="1"/>
        <s v="VILLAR DEL REY-ARIDOS VILLAR DEL RE" u="1"/>
        <s v="CÁCERES- PAVIEX JUAN SEBASTIÁN BACH" u="1"/>
        <s v="BADAJOZ- PAVIEX ADOLFO DIAZ AMBRONA" u="1"/>
        <s v="VALDEPEÑAS- VALVERDE HERMANOS" u="1"/>
        <s v="CIUDAD RODRIGO-SANCHEZ CEPA" u="1"/>
        <s v="CORDOBILLA DE LACARA-ANTONIO HIERRO" u="1"/>
        <s v="COBEJA- INDUSTRIAS CERÁMICAS D" u="1"/>
        <s v="VILLANUEVA CASTILLEJOS-ALM.DEL" u="1"/>
        <s v="ARGAMASILLA DE CALATRAVA-CIRIA" u="1"/>
        <s v="MIAJADAS - MAT. DE CONTR. JAYC" u="1"/>
        <s v="PUEBLA ALCOLLARIN-MAT.CONS.PUE" u="1"/>
        <s v="TALAVERA DE LA REINA- CÁNDIDO" u="1"/>
        <s v="HUMANES DE MADRID-AZULEJOS JAV" u="1"/>
        <s v="MERIDA- EXTREMEÑA DE DISTRIB." u="1"/>
        <s v="JARANDILLA DE LA VERA-MACRODIL" u="1"/>
        <s v="LLERENA-JOSEFA LEONIDES CORVIL" u="1"/>
        <s v="SOLANA DE LOS BARROS- SACYR PLACAS" u="1"/>
        <s v="DOS HERMANAS – ARPADA" u="1"/>
        <s v="PLASENCIA - AZULEJOS ROMU, S.L" u="1"/>
        <s v="BIENVENIDA-FCO. J. VAZQUEZ COT" u="1"/>
        <s v="JARANDILLA DE LA VERA-MACRODILLA" u="1"/>
        <s v="SOLANA DEL PINO-PEDRO MANUEL D" u="1"/>
        <s v="ZALAMEA DE LA SERENA-DIEGO MTN" u="1"/>
        <s v="BEJAR-A66 SALAMANCA ALDEANUEVA" u="1"/>
        <s v="CORDOBILLA DE LACARA-ANTONIO H" u="1"/>
        <s v="PUEBLA DE OBANDO-SATURNINO GAL" u="1"/>
        <s v="AROCHE-Mª LUISA ALVAREZ CORCHA" u="1"/>
        <s v="BADAJOZ-PVX J. VILLAFAINA FERR" u="1"/>
        <s v="ALCUESCAR-HORM. PUERTO VALLE," u="1"/>
        <s v="VILLAFRANCA DE LOS BARROS-STRA" u="1"/>
        <s v="CASAR DE CACERES-SNTOS EMILIAN" u="1"/>
        <s v="TORRELODONES - GESNAV PRADO DE" u="1"/>
        <s v="CACERES-S2738.1/23 PINUS" u="1"/>
        <s v="NAVALMORAL DE LA MATA-MIGUEL F" u="1"/>
        <s v="CACERES - PAVIEX C/ MOLINO HAR" u="1"/>
        <s v="TRUJILLO-DISATEX" u="1"/>
        <s v="PELAYOS DE LA PRESA- LUMACON" u="1"/>
        <s v="CORIA-HSG" u="1"/>
        <s v="MERIDA-BENITEZ GIL" u="1"/>
        <s v="ZALAMEA SERENA-DIEGO MARTINEZ" u="1"/>
        <s v="LA NAVA DE SANTIAGO-VILLALOBOS" u="1"/>
        <s v="BADAJOZ- PAPVIEX ADOLFO DÍAZ A" u="1"/>
        <s v="CABEZAS RUBIAS-JULIO MARTIN GA" u="1"/>
        <s v="OBRAMAT CORDOBA" u="1"/>
        <s v="TARANCÓN - HCM" u="1"/>
        <s v="ALMURADIEL- MANUEL ROJAS FRESN" u="1"/>
        <s v="ENCINASOLA-HNOS. CORREA DOMING" u="1"/>
        <s v="MORALEJA-SIERRA DE GATA MORALE" u="1"/>
        <s v="STA BARBARA D CASA-CONST. QUAR" u="1"/>
        <s v="MONTIJO-J.ANTUNES" u="1"/>
        <s v="BEJA" u="1"/>
        <s v="GONDEMARIA- ANTOBETAO-BETAO PRONTO" u="1"/>
        <s v="MADEIRA - EXPORTACION MADEIRA" u="1"/>
        <s v="OURIQUE(TECNOVIA)" u="1"/>
        <s v="CAVERNAES - ALMEIDA CUNHA &amp; CHAVES" u="1"/>
        <s v="VISEU - FEIFIL - FAIJAO &amp; FILHOS" u="1"/>
        <s v="ALBUFEIRA-GRUPO TECNOVIA" u="1"/>
        <s v="ARRABAL - OLISBETAO" u="1"/>
        <s v="BRACOT-FOROS DE SALVATERRA" u="1"/>
        <s v="COIMBRA -GRUPO TECNOVIA" u="1"/>
        <s v="FARO - TRANSMILREU-TTES MAT.CONSTR" u="1"/>
        <s v="PORTALEGRE-SANIGRES" u="1"/>
        <s v="TERRUGEM - CIMPAURB" u="1"/>
        <s v="FERNAO FERRO-EUREFA" u="1"/>
        <s v="GONDEMARIA-VERDASCA &amp; VERDASCA" u="1"/>
        <s v="VILA VIÇOSA - HILARIO ALMEIDA, LDA" u="1"/>
        <s v="PEDREIRAS-PREF. PRECLARO, LDA" u="1"/>
        <s v="LAGOS - SERROS-AREIAS E BRITAS" u="1"/>
        <s v="LISBOA" u="1"/>
        <s v="BARRANCOS" u="1"/>
        <s v="OLIS BETAO LEIRIA" u="1"/>
        <s v="GLORIA-VITOR PATRICIO" u="1"/>
        <s v="MONTEMOR-O-NOVO-MAJOFLAJA MAT.CONS" u="1"/>
        <s v="SINTRA-BRUNO MORAIS," u="1"/>
        <s v="GLÓRIA-VITOR PATRICIO," u="1"/>
        <s v="MATERGAGO" u="1"/>
        <s v="AGUAS DE MOURA - EPIMENIO MURILHAS" u="1"/>
        <s v="GRÂNDOLA-SERGIO PESTANA MAT. CONS" u="1"/>
        <s v="TAVIRA - BEATRIZ SALERO CNES." u="1"/>
        <s v="LOULÉ-SERVAREIAS, LDA" u="1"/>
        <s v="ALPIARÇA-SOPREMA" u="1"/>
        <s v="COIMBRA-LEROY MERLIN" u="1"/>
        <s v="GRÂNDOLA-VENANCIO PALMA GAMITO" u="1"/>
        <s v="PORTIMÃO-ANTONIO JOSE MARIA" u="1"/>
        <s v="ÉVORA-FRANCISCO JOSE LEITAO &amp; FIL" u="1"/>
        <s v="ALFAIATES-CUBOSBEIRA" u="1"/>
        <s v="BARREIRO-REMOGRES" u="1"/>
        <s v="GONDEMARIA-ANTOBETAO-BETAO PRONTO" u="1"/>
        <s v="SERTÃ (DIAMANTINO JORGE &amp; FILHOS)" u="1"/>
        <s v="FERRO-INGENIERO PISCINAS" u="1"/>
        <s v="TEIXOSO" u="1"/>
        <s v="PENACOVA-SILVERIO SILVA BAPTISTA" u="1"/>
        <s v="ESCALOS DE CIMA-CON.SOUSA BALTASAR" u="1"/>
        <s v="CANHOSO-OPSAN SOC. CONSTR.ç" u="1"/>
        <s v="BORBA-CONST. Z.M" u="1"/>
        <s v="REGUENGOS DE MONSARAZ-ALFAIATE E SA" u="1"/>
        <s v="GUARDA-REV. FIGUEREDO" u="1"/>
        <s v="SAO VICENTE DO PAUL" u="1"/>
        <s v="ALENQUER" u="1"/>
        <s v="COVILHA-AZULEJO Y CEMENTO" u="1"/>
        <s v="CAVERNAES-ALMEIDA CUNHA &amp; CHAVES" u="1"/>
        <s v="MARINHAIS-QUITERIO MAT CONST." u="1"/>
        <s v="SINES- HORM. CASTREJÓN" u="1"/>
        <s v="SETÚBAL- HORM CASTREJÓN" u="1"/>
        <s v="PALMELA – VERDASCA &amp; VERDASCA," u="1"/>
        <s v="ALCANENA - CASA POR ITM" u="1"/>
        <s v="ÉVORA-FRANCISCO JOSE LEITAO &amp;" u="1"/>
        <s v="BENEDITA (MARTINHO SERRAZINA_J" u="1"/>
        <s v="ELVAS- MANUEL ESPIRITO SANTO G" u="1"/>
        <s v="ROGERIO PAIXAO _VALE DE SANTAR" u="1"/>
        <s v="MADEIRA -EXPORTACIÓN MADEIRA" u="1"/>
        <s v="VIANA DO BOLO" u="1"/>
        <s v="FOIOS" u="1"/>
        <s v="ALMACEN TORROX" u="1"/>
        <s v="S0888-MIJAS 119 VIV. FASE 2" u="1"/>
        <s v="PLANTA MARBELLA" u="1"/>
        <s v="MALAGA POZOSOL" u="1"/>
        <s v="NAVACONCEJO-EL CANARIO" u="1"/>
        <s v="ALMACEN-LOS SILOS" u="1"/>
        <s v="EN LA LUZ" u="1"/>
        <s v="RESIDENCIAL SOLUM PLAYA SAN JU" u="1"/>
        <s v="PONTE DO PORTO" u="1"/>
        <s v="SANTA CRUZ" u="1"/>
        <s v="VALLE GRAN REY" u="1"/>
        <s v="BRAGA" u="1"/>
        <s v="CRUCE SUBIDA A LA HIDALGA" u="1"/>
        <s v="CA5G - 8 VILLAS LOS CRISTIANOS_NR" u="1"/>
        <s v="EN ARICO" u="1"/>
        <s v="GUAMASA" u="1"/>
        <s v="C. B. FERRESUR" u="1"/>
        <s v="TACORONTE" u="1"/>
        <s v="HERMIGUA" u="1"/>
        <s v="MONTAÑA TACO" u="1"/>
        <s v="104 PROLONGACION CARRIL BUS TF" u="1"/>
        <s v="LA LAGUNA" u="1"/>
        <s v="PLANCHA GRANDE SANTA URSULA" u="1"/>
        <s v="EN ARMEÑIME - ADEJE" u="1"/>
        <s v="FUNDACIÓN IDENTE - LA LAGUNA" u="1"/>
        <s v="BRICOMART 008 - MALAGA" u="1"/>
        <s v="S0966-BENALMADENA TORREQUEBRADA" u="1"/>
        <s v="EDIFICIO TERESA" u="1"/>
        <s v="PIZARRA," u="1"/>
        <s v="CACABELOS" u="1"/>
        <s v="EDF DIARIO DE AVISOS" u="1"/>
        <s v="GS VALLE SAN LORENZO" u="1"/>
        <s v="VALLESECO" u="1"/>
        <s v="GÜÍMAR" u="1"/>
        <s v="NAVE LLANO DEL CAMELLO" u="1"/>
        <s v="BUGALLEIRA (GRANEL)" u="1"/>
        <s v="CASTRELO DO VAL" u="1"/>
        <s v="BUGALLEIRA-IRIXO (ENSACADO)" u="1"/>
        <s v="CORTEGADA" u="1"/>
        <s v="ALCALA LA REAL (VIALCA)" u="1"/>
        <s v="ALMACEN ALAMEDA" u="1"/>
        <s v="ALMACEN ARCOS DE LA FRONTERA" u="1"/>
        <s v="CASARICHE-MAT CONST ROMERO E HIJOS" u="1"/>
        <s v="S0911-FUENGIROLA - EL HIGUERON" u="1"/>
        <s v="ALMACEN-COLMENAR" u="1"/>
        <s v="ALMACEN-MÁLAGA" u="1"/>
        <s v="ALMACEN-EL BORGE" u="1"/>
        <s v="ALGARINEJO - GRANADA" u="1"/>
        <s v="TOCON" u="1"/>
        <s v="S0933-GRANADA CL ALMONA VIEJA" u="1"/>
        <s v="DURCAL-HORDUSA-PADUL" u="1"/>
        <s v="MALAGA (CNO. MEDIOAMBIENTAL Nº" u="1"/>
        <s v="PTA PREFABRICADOS-SIERRA DE YEGUAS" u="1"/>
        <s v="ALMACEN CORDOBA" u="1"/>
        <s v="S0948-ALMUÑECAR SANTA CRUZ" u="1"/>
        <s v="PLANTA FUENGIROLA" u="1"/>
        <s v="VVA. DE LA CONCEPCION(SALVADOR" u="1"/>
        <s v="MIGUEL LUQUE LLAMAS - LA RAMBLA" u="1"/>
        <s v="PLANTA CAMPANILLAS" u="1"/>
        <s v="PTA COLMENAR -HNES AXARQUIA" u="1"/>
        <s v="PLANTA ARCHIDONA" u="1"/>
        <s v="LA TORRECILLA (CENTRO LOGISTICO)" u="1"/>
        <s v="ESCUZAR" u="1"/>
        <s v="S0952-BENAHAVIS COLINAS DE MAR" u="1"/>
        <s v="SITUS-CITIHOME ENSACADO" u="1"/>
        <s v="ADIF_TRAMO GIBRALEON (ZALAMEA)" u="1"/>
        <s v="CABAÑINAS" u="1"/>
        <s v="O BARCO" u="1"/>
        <s v="BEMBIBRE" u="1"/>
        <s v="OUTARIZ" u="1"/>
        <s v="NEDA" u="1"/>
        <s v="VILLAMARTIN DE LA ABADIA" u="1"/>
        <s v="VILA REAL" u="1"/>
        <s v="VVDAS VUELTA DE LOS PAJAROS" u="1"/>
        <s v="VIVIENDAS LAS CHUMBERAS" u="1"/>
        <s v="S0921-PUERTO LOPE" u="1"/>
        <s v="VVA. DE LA CONCEPCION(SALVADOR MON" u="1"/>
        <s v="PROPIA MALAGA" u="1"/>
        <s v="A RUA" u="1"/>
        <s v="PLANTA HORMIGON (ARCOS FRONTER" u="1"/>
        <s v="SEVILLA (SAN JERONIMO)" u="1"/>
        <s v="ALMACEN-ROMANES (MÁLAGA)" u="1"/>
        <s v="DAPA-ALCAUCIN" u="1"/>
        <s v="S0959-CENES DE LA VEGA CL TRAN" u="1"/>
        <s v="ALMACEN MALAGA" u="1"/>
        <s v="CAMPORRAPADO" u="1"/>
        <s v="BOQUEIXON" u="1"/>
        <s v="VILLAVICIOSA (HNOS. BARBERO)" u="1"/>
        <s v="SANTA BARBARA CASA" u="1"/>
        <s v="GENETO-PLANCHA CORTA" u="1"/>
        <s v="CORDOBA (HOSPITAL)" u="1"/>
        <s v="ANDPIL / MIXAN CARTAMA" u="1"/>
        <s v="ZREP4500031988_4 @ MAGDALENA PASTA" u="1"/>
        <s v="LAMAS" u="1"/>
        <s v="VILLALBA" u="1"/>
        <s v="ALM L.MORALES 2016-CHICL  FRONTERA" u="1"/>
        <s v="PTA RISCOS NEGROS-VELEZ BENAUD" u="1"/>
        <s v="S0956-VEGAS DEL GENIL A-44" u="1"/>
        <s v="ALMACEN-ESTEPONA" u="1"/>
        <s v="LOCETAS GORDISOL" u="1"/>
        <s v="S0919-GRANADA LA CHANA" u="1"/>
        <s v="ALM JOSE ANTONIO GARCIA-CONIL FRA" u="1"/>
        <s v="PUEBLA DE TRIVES" u="1"/>
        <s v="LICITACIÓN PUENTE GENIL" u="1"/>
        <s v="CORDOBA-GRUPO INSUR TERRAZAS SANTA" u="1"/>
        <s v="GATA DE GORGOS- SIREROL" u="1"/>
        <s v="ELCHE- PREYSER" u="1"/>
        <s v="PLANTA DE PUERTO REAL" u="1"/>
        <s v="PLANTA BENAMOCARRA" u="1"/>
        <s v="ALMACEN-ALORA" u="1"/>
        <s v="MARTIN DE LA JARA" u="1"/>
        <s v="GRANADA" u="1"/>
        <s v="VILLALBA DEL ALCOR" u="1"/>
        <s v="ALMACEN SAN ROQUE" u="1"/>
        <s v="ALM GADESUR-CHICLANA DE LA FRA" u="1"/>
        <s v="MARBELLA (14)" u="1"/>
        <s v="GRANADILLA DE ABONA" u="1"/>
        <s v="ANA IZQDO SANCHEZ-LINEA CONCEP" u="1"/>
        <s v="CORDOBA-RAFAEL BONILLA E HIJOS" u="1"/>
        <s v="PLANTA PUERTO SANTA MARIA" u="1"/>
        <s v="PROPIA ALHAURIN GRANDE" u="1"/>
        <s v="B. SOLIS LA QUINTA-BENAHAVIS" u="1"/>
        <s v="SAN ROMAN DE BEMBIBRE" u="1"/>
        <s v="CHAVES" u="1"/>
        <s v="HIPERDINO GUIMAR" u="1"/>
        <s v="S0862-LA CHANA GRANADA" u="1"/>
        <s v="MAT CONST META EN ARMILLA" u="1"/>
        <s v="ESTOMBAR" u="1"/>
        <s v="PLANTA LA RIOJA" u="1"/>
        <s v="PLANTA MÁLAGA" u="1"/>
        <s v="FERRETERIA LOS GLADIOLOS" u="1"/>
        <s v="SUSANA-ENSACADO" u="1"/>
        <s v="LA RAMBLA" u="1"/>
        <s v="GRANADA - GLESA LA CHANA" u="1"/>
        <s v="STA. MARTA DE PENAGUIÃO" u="1"/>
        <s v="CARRION DE LOS CONDES-MAT CONST. SA" u="1"/>
        <s v="ALMACEN LA PALMA" u="1"/>
        <s v="MONTILLA" u="1"/>
        <s v="4500502548&amp;EXP2300167 JAR TEIDE" u="1"/>
        <s v="VINHAIS" u="1"/>
        <s v="RESIDENCIAL LAJARA" u="1"/>
        <s v="PLANTA DE TARIFA" u="1"/>
        <s v="CENTRO LAS RAICES 1213016" u="1"/>
        <s v="MEDITERRANEAN PALACE" u="1"/>
        <s v="SAN JUAN DEL PUERTO" u="1"/>
        <s v="MONTEMAYOR" u="1"/>
        <s v="ALCALA LA REAL (H. MENDEZ)" u="1"/>
        <s v="MERCADONA GUIMAR" u="1"/>
        <s v="EDF GARA - CANDELARIA" u="1"/>
        <s v="BECERREA (GRANEL)" u="1"/>
        <s v="4500525897&amp;NºEXPE461-2200630 BUFAD" u="1"/>
        <s v="2104 PROLONGACION CARRIL BUS TF5" u="1"/>
        <s v="SANTALLA DE GORGULLOS (VILARIÑO)" u="1"/>
        <s v="PRIMERA ALINEACION DIQUE DEL ESTE" u="1"/>
        <s v="VALDEPEÑAS DE JAEN" u="1"/>
        <s v="HUELVA (R.E. STATUS EL CARMEN)" u="1"/>
        <s v="SOÑAR" u="1"/>
        <s v="LA OROTAVA" u="1"/>
        <s v="TRAMO ADIF JABUGO (LOS MARINES)" u="1"/>
        <s v="PTA PREFABRICADOS-SIERRA DE YE" u="1"/>
        <s v="VIADUCTO DEL CASTRO_CEBREIROS" u="1"/>
        <s v="S0899-GRANADA SANTA ADELA" u="1"/>
        <s v="S0883-CENTRO SALUD ALAMEDA-JAEN" u="1"/>
        <s v="FERROVIAL CONSTRUCCION, S.A." u="1"/>
        <s v="OBRAS JARQUIL_SANJOSE DE LA RINCONA" u="1"/>
        <s v="TRIGUEROS" u="1"/>
        <s v="GS POLIGONO DE GUIMAR" u="1"/>
        <s v="ROTONDA PADRE ANCHIETA" u="1"/>
        <s v="LOULÉ_SERVAREIAS" u="1"/>
        <s v="EL BARCO DE VALDEORRAS" u="1"/>
        <s v="6 VVDAS EL PORIS" u="1"/>
        <s v="PEÑARROYA      (A.P. HINOJOSA)" u="1"/>
        <s v="SISAN (RIBADUMIA)" u="1"/>
        <s v="ZREP4500017611_7  PROYECTO HORMIGON" u="1"/>
        <s v="CONSUEGRA- MAT. CONSTR. HN E HIJOS" u="1"/>
        <s v="CONSERVACION SUR POL GRANADILLA" u="1"/>
        <s v="A GUDIÑA" u="1"/>
        <s v="CÓRDOBA (ALMACENES BDB)" u="1"/>
        <s v="PRIEGO DE CORDOBA" u="1"/>
        <s v="ANDPIL / MIXAN-LOJA" u="1"/>
        <s v="TTES Y GRUAS PARRON-GUEJAR SIERRA" u="1"/>
        <s v="CORDOBA (LAS DHALIAS)" u="1"/>
        <s v="CARTAMA ALMACEN-CARTAMA" u="1"/>
        <s v="NEINOR (PATRIARCA) CORDOBA" u="1"/>
        <s v="TAVIRA_ESPIRITO" u="1"/>
        <s v="ALMACEN PELIGROS" u="1"/>
        <s v="PLANTA BAZA" u="1"/>
        <s v="LOS BLAZQUEZ" u="1"/>
        <s v="ALMACEN RONDA" u="1"/>
        <s v="ALCALÁ DEL GUADAIRA" u="1"/>
        <s v="PUENTE BELUSO" u="1"/>
        <s v="PLANTA SAN PEDRO DE ALCANTARA" u="1"/>
        <s v="EN SU ALMACEN CL.COMOCORO ROLIN" u="1"/>
        <s v="VISEU DADE" u="1"/>
        <s v="ALMACEN MATER BLANC-ALGECIRAS" u="1"/>
        <s v="DESTINO CARBALLINO" u="1"/>
        <s v="VILA REAL-CAMPEÃ" u="1"/>
        <s v="SANTA MARIA DE BOVEDA" u="1"/>
        <s v="VISEU C. DAIRE" u="1"/>
        <s v="LA PUEBLA DEL RIO" u="1"/>
        <s v="C.DESTINO/TRAZO-XEBESTRE-BENZA" u="1"/>
        <s v="CASTRO CALDELAS" u="1"/>
        <s v="CATOIRA" u="1"/>
        <s v="BUEU" u="1"/>
        <s v="PORTOMARIN" u="1"/>
        <s v="FRTRIA.DALUIS SANTIAGO DEL TEIDE" u="1"/>
        <s v="ZREP4500017611_1 VALDELAMUSA PAST" u="1"/>
        <s v="CESPON" u="1"/>
        <s v="SEVILLA" u="1"/>
        <s v="OLHÂO_PORTAL" u="1"/>
        <s v="REFORMAS SANTA CRUZ" u="1"/>
        <s v="SOBRADELO DE VALDEORRAS" u="1"/>
        <s v="VILLANUEVA DE CORDOBA(VILLAJARA)" u="1"/>
        <s v="ZREP4500017611_2  MAGDALENA PASTA" u="1"/>
        <s v="VIMIOSO" u="1"/>
        <s v="VIADUCTO DO CASTRO" u="1"/>
        <s v="COSPEITO" u="1"/>
        <s v="MORTEROS DE GALICIA SUSANA" u="1"/>
        <s v="EL MEDANO" u="1"/>
        <s v="HORDUSA -PADUL" u="1"/>
        <s v="ANDUJAR" u="1"/>
        <s v="VIVIENDAS ARONA" u="1"/>
        <s v="MARTIN DE YELTES-TORAL" u="1"/>
        <s v="PUENTE GENIL -FABRICA P2" u="1"/>
        <s v="ESTRELLA GALICIA P.I. MORAS (ARTEIX" u="1"/>
        <s v="PERALEDA DE LA MATA-MAYORISTA CEMEN" u="1"/>
        <s v="CASTROVERDE (ENSACADO)" u="1"/>
        <s v="OROSO-SIGÜEIRO (GERMAN IGLESIAS)" u="1"/>
        <s v="MONCARAPACHO_VIEGAS" u="1"/>
        <s v="S0926-NIVAR" u="1"/>
        <s v="CORDOBA(HORG. CARBONELL)" u="1"/>
        <s v="PLANTA LOS BARRIOS" u="1"/>
        <s v="INVERNADEROS FRONTERA" u="1"/>
        <s v="PALMA CONDADO (PAVIMENTOS)" u="1"/>
        <s v="AGUSTIN RGUEZ FERNANDEZ SL -GABIAS" u="1"/>
        <s v="FABRICA - MALAGA" u="1"/>
        <s v="LOS LLANOS DE ARIDANE" u="1"/>
        <s v="PLANTA DE LA LINEA" u="1"/>
        <s v="ALM CABRERA FERNANDEZ-LOS BARRIOS" u="1"/>
        <s v="HUELVA-ARCHIVO HISTORICO" u="1"/>
        <s v="GERENA-EMILIO CID" u="1"/>
        <s v="A POBRA DE TRIVES" u="1"/>
        <s v="QUARTEIRA" u="1"/>
        <s v="TORAL DE MARAYO (ENVASADO)" u="1"/>
        <s v="VILA POUCA DE AGUIAR" u="1"/>
        <s v="EN SANTIAGO DEL TEIDE-TAMAIMO" u="1"/>
        <s v="SANTA LUCIA" u="1"/>
        <s v="MONTEHERMOSO-PAVIMENTOS GARRIDO" u="1"/>
        <s v="PUENTE GENIL-NAVES KEITER" u="1"/>
        <s v="ALMACEN CUTAR" u="1"/>
        <s v="SIGÜEIRO" u="1"/>
        <s v="S.COSME DE BARREIRO" u="1"/>
        <s v="PUNTA UMBRIA" u="1"/>
        <s v="OB/0502/23 HOTEL TAHORO PUERTO DE L" u="1"/>
        <s v="DESTINO SOÑAR" u="1"/>
        <s v="REMODELACIÓN PLAZA DOMINGO CRUZ" u="1"/>
        <s v="ALMACEN MIJAS COSTA" u="1"/>
        <s v="GÜIMAR-PREFABRICADOS" u="1"/>
        <s v="PLANTA CAMPILLOS" u="1"/>
        <s v="VVA. TRABUCO (EL POLEAR) GRANEL" u="1"/>
        <s v="ALMERIA - JARQUIL" u="1"/>
        <s v="SAN CIBRAO - UTE TUNEL DE RANTE" u="1"/>
        <s v="O CADAVO" u="1"/>
        <s v="PINO MONTANO EL NIVEL" u="1"/>
        <s v="S0923-BENALMADENA CL VALENCIA" u="1"/>
        <s v="S0803-TORRES DE ROLANDO - GRANADA" u="1"/>
        <s v="PORTIMÂO_MAÇANITA" u="1"/>
        <s v="S0873-CALLE ELVIN-JAEN" u="1"/>
        <s v="DESTINO ORDENES Y VISANTOÑA" u="1"/>
        <s v="ASTORGA" u="1"/>
        <s v="CORDOBA (59)" u="1"/>
        <s v="RAIRIZ DA VEIGA" u="1"/>
        <s v="PREFABRICADOS LECRIN" u="1"/>
        <s v="A VEIGA" u="1"/>
        <s v="BEAS.-S/FCA." u="1"/>
        <s v="EL ZEGRI - PLANTA MBC" u="1"/>
        <s v="PUENTE GENIL - TERRAZOS" u="1"/>
        <s v="O SAVIÑAO" u="1"/>
        <s v="EN  LA MATANZA - TENERIFE" u="1"/>
        <s v="CORDOBA (CONSTRUALIA XXI, S.A.)" u="1"/>
        <s v="CARRASCAL DE BARREGAS-ARIDOS ARELSA" u="1"/>
        <s v="DOÑA MENCIA (JACINTO)" u="1"/>
        <s v="UTE VALLE DE LA OROTAVA" u="1"/>
        <s v="PREFADUR-DURCAL-NIGÜELAS" u="1"/>
        <s v="PEÑARANDA DE BRACAMONTE-MIGUEL SALI" u="1"/>
        <s v="CHICLANA-MILLAN GARCIA SERVICIOS" u="1"/>
        <s v="VILLARES DE LA REINA - ARIDOS ARELS" u="1"/>
        <s v="CMPM - CENTRO PUERTO MALAGA" u="1"/>
        <s v="JAEN - MACARENA SANCHEZ GRANAD" u="1"/>
        <s v="POSADAS (MATENCIO)" u="1"/>
        <s v="HIGUERA LA REAL-C07C3-2023C07C30026" u="1"/>
        <s v="COOP. LOS LLANOS DE ARIDANE" u="1"/>
        <s v="C91Q-CONDUCC. CALLAO SALVAJE ADEJE" u="1"/>
        <s v="RIBADUMIA" u="1"/>
        <s v="EL CARRETON" u="1"/>
        <s v="SAN PEDRO-ANCLAMIP" u="1"/>
        <s v="SANTIAGO DE FERROI" u="1"/>
        <s v="S0920-MARBELLA CL PARIS" u="1"/>
        <s v="CABREIROS" u="1"/>
        <s v="ALMACEN TOCON" u="1"/>
        <s v="S0903-BENAHAVIS URB MONTEMAYOR" u="1"/>
        <s v="PREF. LA ROMERA-PADUL" u="1"/>
        <s v="AS NOGAIS" u="1"/>
        <s v="CANDELARIA PLANCHA GRANDE" u="1"/>
        <s v="UTE TAJUYA" u="1"/>
        <s v="HORDUSA-DURCAL" u="1"/>
        <s v="MADEIRA ENVASADO" u="1"/>
        <s v="CHARCO DEL PINO" u="1"/>
        <s v="VILLAFRANCA" u="1"/>
        <s v="LAS CHAFIRAS" u="1"/>
        <s v="XOVE" u="1"/>
        <s v="PUERTO REAL (42)" u="1"/>
        <s v="CORDOBA (CTRA PALMA DEL RIO)" u="1"/>
        <s v="FARO_AGROCATE" u="1"/>
        <s v="JAEN-OBRAS VARIAS" u="1"/>
        <s v="FORNELOS DE CHAVES" u="1"/>
        <s v="ALMACEN-TORRE DE BENAGALBON" u="1"/>
        <s v="PLANTA RIO GUI-TORROX COSTA" u="1"/>
        <s v="TORENO" u="1"/>
        <s v="PLANTA ALOZAINA" u="1"/>
        <s v="ET 18 - 108 VILLAS ROKABELLA" u="1"/>
        <s v="ANLLARES" u="1"/>
        <s v="ALMACEN-LANJARON" u="1"/>
        <s v="VISEU (TECNOVIA)" u="1"/>
        <s v="FABRICA DE SEVILLA" u="1"/>
        <s v="HNES.DE LA ROSA - FUENTE VAQUEROS" u="1"/>
        <s v="A54 VILARDOMONTE TRAMO MELIDE-ARZUA" u="1"/>
        <s v="PLANTA VILLA ROSA (CON TTE) MALAGA" u="1"/>
        <s v="PADREIRO DESTINO" u="1"/>
        <s v="COSMOS VILLAGARCÍA" u="1"/>
        <s v="ARJONILLA- PEDRO HERNANDEZ CUB" u="1"/>
        <s v="CAÑETE DE LAS TORRES (CUENCA)" u="1"/>
        <s v="LOULÉ_MATEMATIVERSO" u="1"/>
        <s v="ESPIEL(H.ESPIEL)" u="1"/>
        <s v="CONST SAN JOSE-GRANADA" u="1"/>
        <s v="LAGOS_DUARTE" u="1"/>
        <s v="PÊRA" u="1"/>
        <s v="OUREM (VIPREMI)" u="1"/>
        <s v="SÃO BRAS DE ALPORTEL_ROCHA" u="1"/>
        <s v="BONARES" u="1"/>
        <s v="PUEBLA DE LA CALZADA (PUEBLA II)" u="1"/>
        <s v="ALMACEN CLIENTE" u="1"/>
        <s v="PATERNA- HNOS. ANDUJAR Y NAVARRO" u="1"/>
        <s v="31 VIVIENDAS PLAYA S.JUAN PLANCHA C" u="1"/>
        <s v="ZREP4500017611 2 MAGDALENA PASTA" u="1"/>
        <s v="ZREP4500017611_2 MAGDALENA PASTA" u="1"/>
        <s v="OBRA PUENTE GENIL" u="1"/>
        <s v="ALMACEN GUAZA" u="1"/>
        <s v="ALMACEN ALORA" u="1"/>
        <s v="CORDOBA-TANQUE DE TORMENTAS Nº1" u="1"/>
        <s v="NAVIA DE SUARNA" u="1"/>
        <s v="ANTEQUERA ( PUERTO SECO)" u="1"/>
        <s v="AMARILLA GOLF" u="1"/>
        <s v="17 VIV LOS GIGANTES" u="1"/>
        <s v="EL PALMAR" u="1"/>
        <s v="MERCADONA CUESTA PIEDRA" u="1"/>
        <s v="ALMANCIL_VECTOR" u="1"/>
        <s v="MALPARTIDA DE PLASENCIA-CIMSA" u="1"/>
        <s v="ZREP4500017611_4 @ MAGDALENA PASTA" u="1"/>
        <s v="CLINKER FCA CÓRDOBA" u="1"/>
        <s v="CALES GRANADA-HUETOR SANTILLAN" u="1"/>
        <s v="CHUCENA" u="1"/>
        <s v="AZULEJOS CALLEJAS E HIJOS -ALFACAR" u="1"/>
        <s v="SANTIAGO DE COMPOSTELA (GRANEL)" u="1"/>
        <s v="PREFADUR, S.L.- NIGUELAS" u="1"/>
        <s v="NAVE ICOD" u="1"/>
        <s v="SUMIN CEMENTO SILO FYM - MELILLA" u="1"/>
        <s v="ALMACEN CANILLAS DE ALBAIDA" u="1"/>
        <s v="ALVEDRO" u="1"/>
        <s v="S0898-ESTEPONA PLAYA DEL CRISTO" u="1"/>
        <s v="BOTICAS" u="1"/>
        <s v="LA  OROTAVA" u="1"/>
        <s v="SÃO BRAS DE ALPORTEL_MARTINS" u="1"/>
        <s v="JEREZ DE LA FRONTERA(LEROY MERLIN)" u="1"/>
        <s v="VILLARRUBIA (LOPEZ)" u="1"/>
        <s v="LA CARLOTA (HORMITRES, S.L.L.)" u="1"/>
        <s v="FABRICA MALAGA" u="1"/>
        <s v="CHIVA" u="1"/>
        <s v="CAMPOS DE FUTBOL" u="1"/>
        <s v="EDIFICIO MONTSERRAT" u="1"/>
        <s v="S0925-BENAHAVIS ZAGALETA M11" u="1"/>
        <s v="SEVILLA (OBRAS VARIAS)" u="1"/>
        <s v="LEPE (OBRA POLISOL)" u="1"/>
        <s v="CEAO LUGO" u="1"/>
        <s v="ZREP4500031988_7  PROYECTO HOR" u="1"/>
        <s v="LOS MAJUELOS" u="1"/>
        <s v="FABRICA DE BLOQUES - EL MEDANO" u="1"/>
        <s v="PADUL" u="1"/>
        <s v="AGUILAR-NAVES KEITER" u="1"/>
        <s v="SEIXALVO" u="1"/>
        <s v="CASTRO MARIM" u="1"/>
        <s v="VILLALBA DEL ALCOR (HUELVA" u="1"/>
        <s v="S0910-ZAGRA GR-5400 ALGARINEJO" u="1"/>
        <s v="SANTIAGO DE COMPOSTELA (ENSACADO)" u="1"/>
        <s v="ESPERANTE" u="1"/>
        <s v="DOS HERMANAS (GECOL SEVILLA)" u="1"/>
        <s v="FERRETERIA POLIGONO LAS CHAFIRAS" u="1"/>
        <s v="NIGRÁN" u="1"/>
        <s v="H. DE LA ROSA - FUENTE VAQUEROS" u="1"/>
        <s v="RESIDENCIAL SOLUM PLAYA SAN JUAN" u="1"/>
        <s v="NAVE LAS CHAFIRAS" u="1"/>
        <s v="CASTRO DEL RIO" u="1"/>
        <s v="PISTA LA SERAFINA.1212152" u="1"/>
        <s v="CAMPAÑO" u="1"/>
        <s v="CASOIO" u="1"/>
        <s v="PLAYA SANTIAGO" u="1"/>
        <s v="ESCUZAR-CONT SAN JOSÉ" u="1"/>
        <s v="AREAS" u="1"/>
        <s v="EL ESCOBONAL" u="1"/>
        <s v="BARRO-PONTEVEDRA" u="1"/>
        <s v="ARICO" u="1"/>
        <s v="CCG MANZANA" u="1"/>
        <s v="TAVIRA_AMBITAVI" u="1"/>
        <s v="TEJINA DE GUIA" u="1"/>
        <s v="PLANTA VVA. TRABUCO" u="1"/>
        <s v="ALMACEN-CÓRDOBA" u="1"/>
        <s v="BIGMAT PROMACOVI" u="1"/>
        <s v="MONCHIQUE_ETAPAS" u="1"/>
        <s v="S0788-HOTEL VILLAMENA GRANADA" u="1"/>
        <s v="MACEDO CAVALEIROS" u="1"/>
        <s v="ZARZA DE GRANADILLA-TORAL" u="1"/>
        <s v="PISCINA PUERTO DE LA CRUZ" u="1"/>
        <s v="FABERO DEL BIERZO" u="1"/>
        <s v="ALM CAMPOS MARCERANO-CAMPAMENTO" u="1"/>
        <s v="SAN MIGUEL DE REINANTE-O MARELO" u="1"/>
        <s v="S0909-GRANADA - CL LAVADERO DE TABL" u="1"/>
        <s v="SANDIAS" u="1"/>
        <s v="MANZANILLA" u="1"/>
        <s v="EDIMOVISA (CÓRDOBA)" u="1"/>
        <s v="POIO" u="1"/>
        <s v="GUIA_SOLFIL MAT. CONST" u="1"/>
        <s v="TOCINA" u="1"/>
        <s v="PLAYA SAN JUAN" u="1"/>
        <s v="CIRA - SILLEDA  (ENSACADO)" u="1"/>
        <s v="GUARDA" u="1"/>
        <s v="DESTINO VERIN (ENSACADO)" u="1"/>
        <s v="PALMA DEL RIO" u="1"/>
        <s v="S0922-MIJAS VIV KRONOS" u="1"/>
        <s v="POYO" u="1"/>
        <s v="AYAMONTE-FERRARENA" u="1"/>
        <s v="ROKABELLA-ADEJE" u="1"/>
        <s v="CABAÑAS RARAS" u="1"/>
        <s v="ALFOZ" u="1"/>
        <s v="ESPEJO (CARRETERA CARTEYA)" u="1"/>
        <s v="ALCALA DEL VALLE-PROVIAL TIENDA Y E" u="1"/>
        <s v="AS PONTES" u="1"/>
        <s v="REHABILITACIÓN FIRMES C.I.R." u="1"/>
        <s v="LAS ATALAYAS FASE 3 – 4" u="1"/>
        <s v="INSTALACION COSMOS CORUÑA" u="1"/>
        <s v="CMGR-MALAGA INSTALACION GRANADA" u="1"/>
        <s v="PLANTA DE ARIDOS PARQUE DE LA REINA" u="1"/>
        <s v="CETECO-CALLE GANDARA" u="1"/>
        <s v="MOGUER" u="1"/>
        <s v="SAN AMARO (CARBALLIÑO)" u="1"/>
        <s v="EL ROCIO" u="1"/>
        <s v="SAN ANDRES" u="1"/>
        <s v="PORCUNA (ALMAZARA CAÑETE)" u="1"/>
        <s v="LIXA" u="1"/>
        <s v="ISLA CANELA- PAVIEX" u="1"/>
        <s v="ALMACEN-PERIANA" u="1"/>
        <s v="COLECTORES MEDIANIAS UTE" u="1"/>
        <s v="ALMACÉN ADEJE" u="1"/>
        <s v="GOMECELLO – CTR, ÁRIDOS ARELSA" u="1"/>
        <s v="S0931-MIJAS LOMA DEL FLAMENCO" u="1"/>
        <s v="BEGONTE" u="1"/>
        <s v="XIL" u="1"/>
        <s v="ALMACEN-CAMPOTEJAR" u="1"/>
        <s v="PARAMO DEL SIL" u="1"/>
        <s v="EN CR.GRL.DEL NORTE,64 SAN LAZA" u="1"/>
        <s v="ZREP4500017611_3 @ VALDELAMUSA PAST" u="1"/>
        <s v="BAENA (ALARCON)" u="1"/>
        <s v="PLANTA DE SAN PABLO" u="1"/>
        <s v="HUELVA-PUERTO" u="1"/>
        <s v="S0930-MALAGA EL CONSUL" u="1"/>
        <s v="RABADE" u="1"/>
        <s v="CAIDE DE REI" u="1"/>
        <s v="CIRA (SILLEDA)" u="1"/>
        <s v="ALMACEN PIZARRA" u="1"/>
        <s v="ALJARAQUE" u="1"/>
        <s v="S0944-MIJAS CL APERO CORTIJO CHICO" u="1"/>
        <s v="ALMACEN CEAO-LUGO" u="1"/>
        <s v="LA CARLOTA" u="1"/>
        <s v="AVIGAL CAMPAÑO" u="1"/>
        <s v="ZREP4500017611_1  VALDELAMUSA PAST" u="1"/>
        <s v="PONTE DOPORTO" u="1"/>
        <s v="PASTORIZA" u="1"/>
        <s v="HUELVA_TRAGSA 1931031" u="1"/>
        <s v="OUTEIRO DE REY" u="1"/>
        <s v="H. LASTRA - LOS VADOS SANTA FE" u="1"/>
        <s v="PORRIÑO-PLANTA DE FECHI" u="1"/>
        <s v="ANXERIZ (TORDOIA)" u="1"/>
        <s v="CORDOBA-JULIAN PEÑAS TENA" u="1"/>
        <s v="BENAMEJI-PEDRO MORENO ESPEJO" u="1"/>
        <s v="S0890-ACADEMIA GUARDIA CIVIL BAEZA" u="1"/>
        <s v="ALMACEN-VILLANUEVA TRABUCO" u="1"/>
        <s v="MORTEROS GUIMAR" u="1"/>
        <s v="PLANTA SAN ROQUE" u="1"/>
        <s v="C9WU: 88 UD NIVARIA GOLF MARINA -NR" u="1"/>
        <s v="S0927-MARBELLA SANTA CLARA" u="1"/>
        <s v="PEDRERA" u="1"/>
        <s v="PLANTA ALHAURIN" u="1"/>
        <s v="SAMPAIO (ENSACADO)" u="1"/>
        <s v="FUENTES DE ANDALUCIA (GECOL SILICIE" u="1"/>
        <s v="SANTAELLA" u="1"/>
        <s v="CHALET ADEJE" u="1"/>
        <s v="98D IMPULSIONES ADEJE" u="1"/>
        <s v="170063710 Nº PEDIDO-INT.PADRE ANCHI" u="1"/>
        <s v="O CARBALLIÑO" u="1"/>
        <s v="GS EL CHORRILLO" u="1"/>
        <s v="S0882-EDAR PEÑON CUERVO MALAGA" u="1"/>
        <s v="TOMIZO E HIJOS - PELIGROS" u="1"/>
        <s v="PTA PREFABRICADOS - LOS CORRALES" u="1"/>
        <s v="CORDOBA (LOS PATIOS DE AZAHARA)" u="1"/>
        <s v="S0918-BENAGALBÓN" u="1"/>
        <s v="HOTEL ADEJE" u="1"/>
        <s v="GUIA DE ISORA" u="1"/>
        <s v="ORTIGUEIRA" u="1"/>
        <s v="ALMACEN CENES-CENES DE LA VEGA" u="1"/>
        <s v="PLANTA HUETOR TAJAR" u="1"/>
        <s v="TEGUESTE" u="1"/>
        <s v="LA TORRECILLA-CENTRO LOGISTICO" u="1"/>
        <s v="EN ADEJE" u="1"/>
        <s v="MERIDA-POZOSOL" u="1"/>
        <s v="MALPARTIDA DE PLASENCIA-FERROVIAL" u="1"/>
        <s v="SAN BRAS DE ALPORTEL (GRANEL)" u="1"/>
        <s v="OS CASTROS ANDRADE" u="1"/>
        <s v="BURELA" u="1"/>
        <s v="ALMACEN-MONDA" u="1"/>
        <s v="BARRO EOLICOS" u="1"/>
        <s v="MANZANEDA" u="1"/>
        <s v="LORENZANA" u="1"/>
        <s v="ZREP4500017611_1 VALDELAMUSA PASTA" u="1"/>
        <s v="IES MAGALLANES GRANADILLA" u="1"/>
        <s v="CALETA DE ARMEÑIME ADEJE / CALETA DE ARMEÑIME ADEJE / 38678" u="1"/>
        <s v="FRENTE LITORAL TABAIBA 1212361" u="1"/>
        <s v="ZREP4500017611_5  HORMIGON VALDELAM" u="1"/>
        <s v="ZREP4500017611_6  HORMIGON VALDELAM" u="1"/>
        <s v="LOS BALDIOS" u="1"/>
        <s v="NAVE PARQUE DE LA REINA" u="1"/>
        <s v="CENTRO MALAGA 805" u="1"/>
        <s v="S0809-MERCADONA ALMUÑECAR" u="1"/>
        <s v="MUELLE SANTA CRUZ" u="1"/>
        <s v="ALMONASTER LA REAL" u="1"/>
        <s v="MUROS" u="1"/>
        <s v="PUEBLA DE SAN JULIAN" u="1"/>
        <s v="PLANCHA - CHAFIRAS" u="1"/>
        <s v="S0914-GRANADA-PZ GRAL EMILIO HERRER" u="1"/>
        <s v="BRAGANÇA" u="1"/>
        <s v="FARO_MARCOS" u="1"/>
        <s v="RIBAROJA- MARTI FOLGADO" u="1"/>
        <s v="S0781-LA CHANA - GRANADA" u="1"/>
        <s v="LA GALLEGA" u="1"/>
        <s v="PLAYA LA ARENA" u="1"/>
        <s v="F O Z" u="1"/>
        <s v="MORON DE LA FRONTERA" u="1"/>
        <s v="VIVIENDAS IGUESTE DE CANDELARIA" u="1"/>
        <s v="PLANTA DE ESCUZAR" u="1"/>
        <s v="LINARES (H. PASTRANA)" u="1"/>
        <s v="37 VIVIENDAS ADEJE" u="1"/>
        <s v="ALMACEN MAGIMETRANS-TARIFA (CADIZ)" u="1"/>
        <s v="CARUCEDO" u="1"/>
        <s v="SABON" u="1"/>
        <s v="LOS GUINDOS-ANCLAMIP" u="1"/>
        <s v="INYECCIONES VIADUCTOS ESPAÑA-SIGÜEI" u="1"/>
        <s v="MALPARTIDA PLASNC-CN680 - 2023CN680" u="1"/>
        <s v="ALMACEN EN BAZA" u="1"/>
        <s v="H. LASTRA - ORGIVA" u="1"/>
        <s v="FONSAGRADA" u="1"/>
        <s v="ESTEPA" u="1"/>
        <s v="RUBIA" u="1"/>
        <s v="PLANTA HORMIGON (ARCOS FRONTERA)" u="1"/>
        <s v="SAT -599 URB SAPUR -8" u="1"/>
        <s v="LA TORRECILLA (CENTRO LOGISTIC" u="1"/>
        <s v="S0943-MALAGA CL VICTORIA" u="1"/>
        <s v="PLANTA PURCHIL" u="1"/>
        <s v="LEPE EL TERRON" u="1"/>
        <s v="CMAL - CEMENTO MALAGA FABRICA" u="1"/>
        <s v="DOS HERMANAS - SEVILLA" u="1"/>
        <s v="JAEN (74)" u="1"/>
        <s v="SÃO BARTOLOMEU MESSINES_RETROVANTAG" u="1"/>
        <s v="ZREP4500017611_6 @ HORMIGON VALDELA" u="1"/>
        <s v="450097143&amp;NºEXP2300067 VIV ALCALA" u="1"/>
        <s v="26 VVDAS AMARILLA GOLF" u="1"/>
        <s v="GE01BA1040@01_OC-AD30 ENVASADO" u="1"/>
        <s v="PLANTA JUNCARIL - FYM -ALBOLOTE" u="1"/>
        <s v="MENTRESTIDO" u="1"/>
        <s v="MALP.PLSC-CN680-2023CN68000032" u="1"/>
        <s v="4500507276EXPE2200097&amp; S_461_220038" u="1"/>
        <s v="PLANTA - ALHAURIN EL GRANDE" u="1"/>
        <s v="FABRICA DE UTRERA (PS2302)" u="1"/>
        <s v="FABRICA - GRANADA" u="1"/>
        <s v="ALMACEN JIMENA DE LA FRONTERA" u="1"/>
        <s v="DRACARS - VILLANUEVA DE MESIA" u="1"/>
        <s v="MONTORO" u="1"/>
        <s v="SANTIAGO DEL TEIDE GRANEL" u="1"/>
        <s v="S0892-CC NEVADA GRANADA" u="1"/>
        <s v="BECERREA (ENSACADO)" u="1"/>
        <s v="ALMACEN-RONDA" u="1"/>
        <s v="LUCENA(ALMACEN)" u="1"/>
        <s v="SILLA (VALENCIA)-PAREDES Y AISLAMIE" u="1"/>
        <s v="MARAVILLAS DEL TENIS FASE 2" u="1"/>
        <s v="PLANTA DE SAN ROQUE" u="1"/>
        <s v="EN LA OROTAVA" u="1"/>
        <s v="PLANTA DE MARBELLA" u="1"/>
        <s v="VILAVELLA" u="1"/>
        <s v="LOULE_SOUSA" u="1"/>
        <s v="EDAR_RODA (MARTIN DE LA JARA)" u="1"/>
        <s v="4500501943&amp;Nº EXP2200698&amp;S_461_2300" u="1"/>
        <s v="VIVIENDAS ADEJE" u="1"/>
        <s v="PLANCHA EL CHORRILLO" u="1"/>
        <s v="JAEN (HORMIGONES AHILLOS)" u="1"/>
        <s v="EL SOBRADILLO PLANCHA CORTA" u="1"/>
        <s v="PLANTA EL EJIDO-PREFABRICADO" u="1"/>
        <s v="PADUL -PREF. HNOS. SANTIAGO" u="1"/>
        <s v="LOPERA - HIJOS DE JUAN M. CRUZ" u="1"/>
      </sharedItems>
    </cacheField>
    <cacheField name="Creado por" numFmtId="0">
      <sharedItems containsBlank="1" count="105">
        <s v="RFCPI"/>
        <s v="VGARCIA"/>
        <s v="CDESA"/>
        <s v="NRODRIGUEZ"/>
        <s v="OASENSIO"/>
        <s v="ELOPEZ1"/>
        <s v="E_JGARCIAGA"/>
        <s v="E_EGARCIA"/>
        <s v="E_JPEREZ1"/>
        <s v="SCASTILLA"/>
        <s v="AGONZALEZH1"/>
        <s v="E_JAZCONA"/>
        <s v="FCASTELO"/>
        <s v="JGOMEZR"/>
        <s v="RPUMAREGA"/>
        <s v="E_RMENDEZ"/>
        <s v="BVALCARCEL"/>
        <s v="FSANTACREU"/>
        <s v="IVAZQUEZT"/>
        <s v="FJPEDRO"/>
        <s v="MQUINOY"/>
        <s v="PROMERO"/>
        <s v="JPOMBO"/>
        <s v="EALONSO"/>
        <s v="FMARTINEZV"/>
        <s v="E_RBALTANAS"/>
        <s v="E_ISANTACRUZ"/>
        <s v="E_AROMEROR"/>
        <s v="E_MSAEZ"/>
        <s v="JJIMENA"/>
        <s v="JSANTOSL"/>
        <s v="FGARCIAR"/>
        <s v="CCORRAL"/>
        <s v="EAM_SAP_ALL"/>
        <s v="JMUNOZT"/>
        <s v="IGABALDON"/>
        <s v="JPEREZ"/>
        <s v="E_PFERNANDE"/>
        <s v="CLOPEZ"/>
        <s v="MDAPONTE"/>
        <s v="JALDREY"/>
        <s v="E_AFERNA23" u="1"/>
        <s v="E_JSBLANCO" u="1"/>
        <s v="E_EORUS" u="1"/>
        <s v="E_FSOSA" u="1"/>
        <s v="E_GGOMEZ" u="1"/>
        <s v="OMARRERO" u="1"/>
        <s v="E_JORDONEZ" u="1"/>
        <s v="VCASTILLO" u="1"/>
        <s v="IPEREZ" u="1"/>
        <s v="JROCO" u="1"/>
        <s v="SSERAFIN" u="1"/>
        <m u="1"/>
        <s v="FREYES" u="1"/>
        <s v="GRAMOS" u="1"/>
        <s v="AGIL" u="1"/>
        <s v="E_VHERRERA" u="1"/>
        <s v="MCCOSTA" u="1"/>
        <s v="ASANTOSF" u="1"/>
        <s v="JMDELGADO" u="1"/>
        <s v="JGUTIERREZ" u="1"/>
        <s v="E_CCORRAL" u="1"/>
        <s v="MBORRACHERO" u="1"/>
        <s v="RRIVERA" u="1"/>
        <s v="MPRAMOS" u="1"/>
        <s v="E_PMARIANO" u="1"/>
        <s v="MCARO" u="1"/>
        <s v="JDIAZ" u="1"/>
        <s v="E_RCOSTOYA" u="1"/>
        <s v="EAM_SAP_RES4" u="1"/>
        <s v="E_VMORAN" u="1"/>
        <s v="ALIEBANAS" u="1"/>
        <s v="E_ELOPEZ" u="1"/>
        <s v="PRODRIGUEZ" u="1"/>
        <s v="E_ELAGO" u="1"/>
        <s v="E_OASENSIO" u="1"/>
        <s v="E_LANDRE" u="1"/>
        <s v="" u="1"/>
        <s v="E_JGARCIA5" u="1"/>
        <s v="SRUIZ" u="1"/>
        <s v="FGONZALEZG" u="1"/>
        <s v="E_FERNANDOM" u="1"/>
        <s v="BVALCARCELV" u="1"/>
        <s v="FJAIME" u="1"/>
        <s v="E_JSOLERR" u="1"/>
        <s v="BCIVALE" u="1"/>
        <s v="E_ABARRERA" u="1"/>
        <s v="ADURANR" u="1"/>
        <s v="E_RGONZALEZD" u="1"/>
        <s v="E_AARROYO" u="1"/>
        <s v="GLLAMAS" u="1"/>
        <s v="E_JHERNANDEZ" u="1"/>
        <s v="VDELEON" u="1"/>
        <s v="E_ESOSA" u="1"/>
        <s v="E_PGARRIDO2" u="1"/>
        <s v="RRODRIGUEZS" u="1"/>
        <s v="E_MSOLER" u="1"/>
        <s v="E_OMARRERO" u="1"/>
        <s v="FREAL" u="1"/>
        <s v="RGONZALEZ" u="1"/>
        <s v="E_IRODRIGUEZ" u="1"/>
        <s v="E_AGONZALEZH" u="1"/>
        <s v="E_PRODRIZO" u="1"/>
        <s v="EPRESA" u="1"/>
        <s v="JLEON" u="1"/>
      </sharedItems>
    </cacheField>
    <cacheField name="Entrega" numFmtId="49">
      <sharedItems/>
    </cacheField>
    <cacheField name="Incoterm" numFmtId="0">
      <sharedItems/>
    </cacheField>
    <cacheField name="Tiempo acumulado" numFmtId="21">
      <sharedItems containsSemiMixedTypes="0" containsNonDate="0" containsDate="1" containsString="0" minDate="1899-12-30T00:00:00" maxDate="1900-01-02T08:12:14"/>
    </cacheField>
    <cacheField name="Tiempo de carga" numFmtId="21">
      <sharedItems containsSemiMixedTypes="0" containsNonDate="0" containsDate="1" containsString="0" minDate="1899-12-30T00:00:00" maxDate="1899-12-30T21:28:10" count="5426">
        <d v="1899-12-30T01:02:44"/>
        <d v="1899-12-30T00:54:30"/>
        <d v="1899-12-30T01:13:56"/>
        <d v="1899-12-30T01:04:06"/>
        <d v="1899-12-30T01:21:56"/>
        <d v="1899-12-30T00:14:35"/>
        <d v="1899-12-30T00:18:36"/>
        <d v="1899-12-30T00:18:09"/>
        <d v="1899-12-30T00:20:26"/>
        <d v="1899-12-30T00:45:23"/>
        <d v="1899-12-30T00:54:20"/>
        <d v="1899-12-30T01:21:08"/>
        <d v="1899-12-30T01:20:02"/>
        <d v="1899-12-30T01:11:41"/>
        <d v="1899-12-30T00:44:42"/>
        <d v="1899-12-30T00:50:10"/>
        <d v="1899-12-30T00:49:51"/>
        <d v="1899-12-30T00:41:32"/>
        <d v="1899-12-30T00:27:29"/>
        <d v="1899-12-30T00:30:26"/>
        <d v="1899-12-30T00:10:59"/>
        <d v="1899-12-30T00:48:53"/>
        <d v="1899-12-30T01:40:43"/>
        <d v="1899-12-30T00:23:55"/>
        <d v="1899-12-30T00:37:57"/>
        <d v="1899-12-30T00:23:58"/>
        <d v="1899-12-30T00:25:12"/>
        <d v="1899-12-30T00:24:12"/>
        <d v="1899-12-30T00:24:39"/>
        <d v="1899-12-30T00:45:30"/>
        <d v="1899-12-30T00:27:18"/>
        <d v="1899-12-30T00:20:05"/>
        <d v="1899-12-30T00:57:34"/>
        <d v="1899-12-30T01:02:58"/>
        <d v="1899-12-30T01:05:26"/>
        <d v="1899-12-30T01:03:30"/>
        <d v="1899-12-30T01:07:17"/>
        <d v="1899-12-30T01:10:49"/>
        <d v="1899-12-30T01:08:26"/>
        <d v="1899-12-30T00:47:48"/>
        <d v="1899-12-30T00:47:28"/>
        <d v="1899-12-30T01:04:53"/>
        <d v="1899-12-30T01:04:52"/>
        <d v="1899-12-30T01:14:04"/>
        <d v="1899-12-30T01:24:10"/>
        <d v="1899-12-30T01:35:00"/>
        <d v="1899-12-30T01:44:02"/>
        <d v="1899-12-30T01:50:46"/>
        <d v="1899-12-30T01:45:11"/>
        <d v="1899-12-30T01:18:15"/>
        <d v="1899-12-30T01:19:22"/>
        <d v="1899-12-30T00:28:46"/>
        <d v="1899-12-30T00:40:16"/>
        <d v="1899-12-30T02:02:25"/>
        <d v="1899-12-30T01:59:49"/>
        <d v="1899-12-30T01:45:37"/>
        <d v="1899-12-30T01:40:36"/>
        <d v="1899-12-30T01:59:37"/>
        <d v="1899-12-30T02:04:39"/>
        <d v="1899-12-30T00:46:31"/>
        <d v="1899-12-30T01:18:59"/>
        <d v="1899-12-30T01:18:47"/>
        <d v="1899-12-30T00:54:25"/>
        <d v="1899-12-30T00:38:18"/>
        <d v="1899-12-30T01:03:04"/>
        <d v="1899-12-30T01:02:43"/>
        <d v="1899-12-30T01:13:00"/>
        <d v="1899-12-30T01:22:10"/>
        <d v="1899-12-30T01:33:48"/>
        <d v="1899-12-30T00:37:21"/>
        <d v="1899-12-30T01:03:25"/>
        <d v="1899-12-30T01:24:01"/>
        <d v="1899-12-30T01:26:28"/>
        <d v="1899-12-30T01:51:20"/>
        <d v="1899-12-30T01:52:45"/>
        <d v="1899-12-30T02:20:13"/>
        <d v="1899-12-30T02:17:48"/>
        <d v="1899-12-30T02:01:50"/>
        <d v="1899-12-30T02:52:06"/>
        <d v="1899-12-30T02:58:18"/>
        <d v="1899-12-30T03:04:05"/>
        <d v="1899-12-30T02:31:26"/>
        <d v="1899-12-30T02:52:39"/>
        <d v="1899-12-30T03:02:56"/>
        <d v="1899-12-30T01:33:31"/>
        <d v="1899-12-30T03:20:45"/>
        <d v="1899-12-30T03:42:44"/>
        <d v="1899-12-30T03:40:27"/>
        <d v="1899-12-30T01:21:17"/>
        <d v="1899-12-30T03:34:24"/>
        <d v="1899-12-30T00:43:32"/>
        <d v="1899-12-30T00:21:56"/>
        <d v="1899-12-30T00:27:58"/>
        <d v="1899-12-30T00:46:17"/>
        <d v="1899-12-30T00:53:21"/>
        <d v="1899-12-30T01:14:07"/>
        <d v="1899-12-30T01:29:34"/>
        <d v="1899-12-30T02:33:45"/>
        <d v="1899-12-30T02:37:49"/>
        <d v="1899-12-30T03:06:41"/>
        <d v="1899-12-30T03:20:25"/>
        <d v="1899-12-30T02:27:47"/>
        <d v="1899-12-30T02:19:33"/>
        <d v="1899-12-30T02:11:17"/>
        <d v="1899-12-30T02:40:05"/>
        <d v="1899-12-30T01:53:23"/>
        <d v="1899-12-30T00:27:15"/>
        <d v="1899-12-30T00:31:57"/>
        <d v="1899-12-30T00:22:18"/>
        <d v="1899-12-30T00:24:25"/>
        <d v="1899-12-30T01:19:56"/>
        <d v="1899-12-30T00:11:18"/>
        <d v="1899-12-30T00:24:57"/>
        <d v="1899-12-30T00:41:58"/>
        <d v="1899-12-30T00:47:34"/>
        <d v="1899-12-30T00:48:26"/>
        <d v="1899-12-30T00:30:37"/>
        <d v="1899-12-30T01:51:34"/>
        <d v="1899-12-30T01:30:37"/>
        <d v="1899-12-30T01:58:03"/>
        <d v="1899-12-30T02:22:36"/>
        <d v="1899-12-30T01:33:05"/>
        <d v="1899-12-30T03:09:09"/>
        <d v="1899-12-30T01:28:15"/>
        <d v="1899-12-30T01:39:04"/>
        <d v="1899-12-30T01:25:48"/>
        <d v="1899-12-30T01:39:29"/>
        <d v="1899-12-30T01:49:40"/>
        <d v="1899-12-30T02:39:13"/>
        <d v="1899-12-30T03:14:24"/>
        <d v="1899-12-30T03:38:08"/>
        <d v="1899-12-30T03:42:41"/>
        <d v="1899-12-30T03:41:01"/>
        <d v="1899-12-30T03:50:47"/>
        <d v="1899-12-30T03:54:36"/>
        <d v="1899-12-30T04:10:49"/>
        <d v="1899-12-30T03:28:34"/>
        <d v="1899-12-30T01:44:43"/>
        <d v="1899-12-30T02:08:43"/>
        <d v="1899-12-30T02:11:44"/>
        <d v="1899-12-30T02:23:28"/>
        <d v="1899-12-30T02:37:06"/>
        <d v="1899-12-30T01:55:53"/>
        <d v="1899-12-30T03:02:45"/>
        <d v="1899-12-30T01:52:55"/>
        <d v="1899-12-30T01:10:04"/>
        <d v="1899-12-30T00:58:35"/>
        <d v="1899-12-30T00:52:12"/>
        <d v="1899-12-30T01:44:30"/>
        <d v="1899-12-30T00:14:04"/>
        <d v="1899-12-30T01:14:59"/>
        <d v="1899-12-30T01:29:32"/>
        <d v="1899-12-30T02:18:10"/>
        <d v="1899-12-30T02:21:00"/>
        <d v="1899-12-30T02:27:33"/>
        <d v="1899-12-30T02:31:33"/>
        <d v="1899-12-30T02:30:29"/>
        <d v="1899-12-30T02:46:39"/>
        <d v="1899-12-30T02:51:11"/>
        <d v="1899-12-30T01:33:17"/>
        <d v="1899-12-30T01:26:16"/>
        <d v="1899-12-30T01:45:13"/>
        <d v="1899-12-30T00:35:44"/>
        <d v="1899-12-30T00:49:49"/>
        <d v="1899-12-30T01:04:48"/>
        <d v="1899-12-30T01:23:00"/>
        <d v="1899-12-30T01:21:36"/>
        <d v="1899-12-30T00:45:11"/>
        <d v="1899-12-30T00:35:03"/>
        <d v="1899-12-30T01:05:23"/>
        <d v="1899-12-30T01:36:23"/>
        <d v="1899-12-30T01:43:31"/>
        <d v="1899-12-30T01:48:01"/>
        <d v="1899-12-30T01:35:52"/>
        <d v="1899-12-30T01:34:28"/>
        <d v="1899-12-30T01:55:16"/>
        <d v="1899-12-30T00:37:14"/>
        <d v="1899-12-30T00:42:54"/>
        <d v="1899-12-30T00:46:03"/>
        <d v="1899-12-30T00:44:45"/>
        <d v="1899-12-30T00:38:01"/>
        <d v="1899-12-30T00:42:01"/>
        <d v="1899-12-30T00:32:33"/>
        <d v="1899-12-30T00:36:58"/>
        <d v="1899-12-30T01:04:12"/>
        <d v="1899-12-30T00:21:49"/>
        <d v="1899-12-30T00:22:53"/>
        <d v="1899-12-30T00:37:00"/>
        <d v="1899-12-30T00:26:19"/>
        <d v="1899-12-30T00:35:06"/>
        <d v="1899-12-30T00:33:52"/>
        <d v="1899-12-30T00:57:04"/>
        <d v="1899-12-30T00:36:02"/>
        <d v="1899-12-30T01:05:24"/>
        <d v="1899-12-30T00:44:51"/>
        <d v="1899-12-30T00:32:38"/>
        <d v="1899-12-30T00:33:27"/>
        <d v="1899-12-30T00:50:42"/>
        <d v="1899-12-30T01:08:57"/>
        <d v="1899-12-30T01:24:34"/>
        <d v="1899-12-30T01:06:36"/>
        <d v="1899-12-30T01:06:15"/>
        <d v="1899-12-30T01:18:13"/>
        <d v="1899-12-30T00:55:22"/>
        <d v="1899-12-30T00:40:17"/>
        <d v="1899-12-30T00:26:11"/>
        <d v="1899-12-30T00:58:40"/>
        <d v="1899-12-30T01:08:36"/>
        <d v="1899-12-30T01:17:24"/>
        <d v="1899-12-30T01:19:10"/>
        <d v="1899-12-30T01:35:34"/>
        <d v="1899-12-30T01:34:25"/>
        <d v="1899-12-30T01:38:46"/>
        <d v="1899-12-30T02:05:09"/>
        <d v="1899-12-30T02:11:12"/>
        <d v="1899-12-30T01:09:25"/>
        <d v="1899-12-30T01:48:47"/>
        <d v="1899-12-30T01:02:53"/>
        <d v="1899-12-30T01:13:25"/>
        <d v="1899-12-30T01:40:49"/>
        <d v="1899-12-30T01:38:02"/>
        <d v="1899-12-30T01:23:12"/>
        <d v="1899-12-30T01:37:36"/>
        <d v="1899-12-30T01:38:49"/>
        <d v="1899-12-30T02:01:18"/>
        <d v="1899-12-30T01:43:52"/>
        <d v="1899-12-30T00:42:56"/>
        <d v="1899-12-30T00:58:37"/>
        <d v="1899-12-30T01:09:52"/>
        <d v="1899-12-30T00:39:43"/>
        <d v="1899-12-30T00:15:25"/>
        <d v="1899-12-30T00:47:44"/>
        <d v="1899-12-30T00:12:55"/>
        <d v="1899-12-30T00:16:22"/>
        <d v="1899-12-30T00:30:06"/>
        <d v="1899-12-30T00:20:07"/>
        <d v="1899-12-30T00:29:49"/>
        <d v="1899-12-30T00:21:30"/>
        <d v="1899-12-30T00:11:17"/>
        <d v="1899-12-30T00:30:23"/>
        <d v="1899-12-30T00:45:01"/>
        <d v="1899-12-30T00:31:50"/>
        <d v="1899-12-30T00:35:16"/>
        <d v="1899-12-30T00:22:25"/>
        <d v="1899-12-30T00:25:30"/>
        <d v="1899-12-30T00:27:31"/>
        <d v="1899-12-30T00:30:14"/>
        <d v="1899-12-30T00:32:50"/>
        <d v="1899-12-30T00:36:07"/>
        <d v="1899-12-30T00:30:51"/>
        <d v="1899-12-30T00:44:49"/>
        <d v="1899-12-30T00:25:24"/>
        <d v="1899-12-30T00:29:12"/>
        <d v="1899-12-30T01:01:45"/>
        <d v="1899-12-30T00:43:48"/>
        <d v="1899-12-30T00:40:31"/>
        <d v="1899-12-30T00:26:20"/>
        <d v="1899-12-30T00:35:00"/>
        <d v="1899-12-30T00:25:08"/>
        <d v="1899-12-30T00:23:42"/>
        <d v="1899-12-30T00:54:12"/>
        <d v="1899-12-30T01:11:15"/>
        <d v="1899-12-30T00:31:21"/>
        <d v="1899-12-30T00:33:16"/>
        <d v="1899-12-30T00:24:10"/>
        <d v="1899-12-30T00:37:07"/>
        <d v="1899-12-30T00:34:11"/>
        <d v="1899-12-30T00:42:22"/>
        <d v="1899-12-30T00:45:32"/>
        <d v="1899-12-30T00:44:50"/>
        <d v="1899-12-30T00:42:06"/>
        <d v="1899-12-30T00:28:16"/>
        <d v="1899-12-30T00:42:46"/>
        <d v="1899-12-30T00:53:12"/>
        <d v="1899-12-30T01:12:13"/>
        <d v="1899-12-30T01:04:41"/>
        <d v="1899-12-30T01:07:48"/>
        <d v="1899-12-30T00:37:29"/>
        <d v="1899-12-30T01:19:27"/>
        <d v="1899-12-30T00:52:31"/>
        <d v="1899-12-30T01:34:15"/>
        <d v="1899-12-30T01:11:17"/>
        <d v="1899-12-30T01:13:11"/>
        <d v="1899-12-30T01:02:02"/>
        <d v="1899-12-30T01:18:38"/>
        <d v="1899-12-30T00:56:40"/>
        <d v="1899-12-30T00:52:10"/>
        <d v="1899-12-30T00:49:44"/>
        <d v="1899-12-30T01:04:08"/>
        <d v="1899-12-30T00:46:30"/>
        <d v="1899-12-30T00:44:36"/>
        <d v="1899-12-30T00:49:36"/>
        <d v="1899-12-30T00:39:21"/>
        <d v="1899-12-30T01:08:22"/>
        <d v="1899-12-30T00:46:57"/>
        <d v="1899-12-30T00:28:10"/>
        <d v="1899-12-30T00:34:05"/>
        <d v="1899-12-30T00:22:42"/>
        <d v="1899-12-30T00:46:08"/>
        <d v="1899-12-30T01:38:47"/>
        <d v="1899-12-30T00:27:20"/>
        <d v="1899-12-30T01:01:37"/>
        <d v="1899-12-30T00:39:25"/>
        <d v="1899-12-30T00:24:02"/>
        <d v="1899-12-30T01:01:04"/>
        <d v="1899-12-30T00:29:24"/>
        <d v="1899-12-30T00:38:36"/>
        <d v="1899-12-30T00:31:27"/>
        <d v="1899-12-30T00:47:04"/>
        <d v="1899-12-30T00:37:47"/>
        <d v="1899-12-30T00:21:38"/>
        <d v="1899-12-30T01:17:07"/>
        <d v="1899-12-30T01:25:12"/>
        <d v="1899-12-30T00:59:18"/>
        <d v="1899-12-30T00:16:25"/>
        <d v="1899-12-30T00:32:58"/>
        <d v="1899-12-30T01:09:02"/>
        <d v="1899-12-30T01:40:33"/>
        <d v="1899-12-30T02:01:58"/>
        <d v="1899-12-30T02:13:23"/>
        <d v="1899-12-30T02:30:26"/>
        <d v="1899-12-30T02:45:38"/>
        <d v="1899-12-30T02:54:28"/>
        <d v="1899-12-30T01:29:40"/>
        <d v="1899-12-30T02:04:57"/>
        <d v="1899-12-30T01:49:10"/>
        <d v="1899-12-30T01:12:47"/>
        <d v="1899-12-30T00:39:26"/>
        <d v="1899-12-30T01:06:40"/>
        <d v="1899-12-30T00:50:46"/>
        <d v="1899-12-30T01:03:24"/>
        <d v="1899-12-30T00:42:12"/>
        <d v="1899-12-30T00:40:34"/>
        <d v="1899-12-30T00:42:15"/>
        <d v="1899-12-30T01:01:00"/>
        <d v="1899-12-30T01:10:05"/>
        <d v="1899-12-30T00:31:51"/>
        <d v="1899-12-30T00:38:11"/>
        <d v="1899-12-30T01:30:02"/>
        <d v="1899-12-30T01:13:42"/>
        <d v="1899-12-30T01:35:53"/>
        <d v="1899-12-30T01:35:47"/>
        <d v="1899-12-30T01:36:10"/>
        <d v="1899-12-30T01:31:27"/>
        <d v="1899-12-30T01:32:58"/>
        <d v="1899-12-30T01:50:10"/>
        <d v="1899-12-30T01:08:28"/>
        <d v="1899-12-30T03:17:19"/>
        <d v="1899-12-30T03:08:30"/>
        <d v="1899-12-30T02:58:50"/>
        <d v="1899-12-30T01:50:43"/>
        <d v="1899-12-30T02:26:53"/>
        <d v="1899-12-30T02:44:32"/>
        <d v="1899-12-30T00:40:10"/>
        <d v="1899-12-30T02:35:56"/>
        <d v="1899-12-30T00:53:51"/>
        <d v="1899-12-30T01:23:58"/>
        <d v="1899-12-30T01:33:49"/>
        <d v="1899-12-30T00:37:15"/>
        <d v="1899-12-30T00:40:37"/>
        <d v="1899-12-30T00:46:16"/>
        <d v="1899-12-30T00:17:47"/>
        <d v="1899-12-30T00:25:32"/>
        <d v="1899-12-30T00:27:21"/>
        <d v="1899-12-30T00:35:36"/>
        <d v="1899-12-30T00:28:31"/>
        <d v="1899-12-30T00:12:30"/>
        <d v="1899-12-30T00:59:17"/>
        <d v="1899-12-30T00:29:23"/>
        <d v="1899-12-30T00:22:06"/>
        <d v="1899-12-30T00:14:55"/>
        <d v="1899-12-30T00:24:07"/>
        <d v="1899-12-30T00:40:01"/>
        <d v="1899-12-30T00:34:44"/>
        <d v="1899-12-30T00:36:03"/>
        <d v="1899-12-30T00:42:24"/>
        <d v="1899-12-30T00:42:07"/>
        <d v="1899-12-30T00:30:50"/>
        <d v="1899-12-30T00:40:07"/>
        <d v="1899-12-30T01:20:17"/>
        <d v="1899-12-30T01:21:22"/>
        <d v="1899-12-30T00:14:34"/>
        <d v="1899-12-30T00:29:34"/>
        <d v="1899-12-30T00:22:55"/>
        <d v="1899-12-30T00:24:52"/>
        <d v="1899-12-30T00:46:22"/>
        <d v="1899-12-30T01:02:17"/>
        <d v="1899-12-30T01:06:56"/>
        <d v="1899-12-30T01:02:50"/>
        <d v="1899-12-30T00:45:48"/>
        <d v="1899-12-30T00:53:32"/>
        <d v="1899-12-30T00:56:19"/>
        <d v="1899-12-30T00:40:52"/>
        <d v="1899-12-30T00:21:11"/>
        <d v="1899-12-30T00:19:45"/>
        <d v="1899-12-30T00:53:23"/>
        <d v="1899-12-30T00:24:33"/>
        <d v="1899-12-30T00:17:35"/>
        <d v="1899-12-30T00:15:03"/>
        <d v="1899-12-30T00:14:44"/>
        <d v="1899-12-30T00:38:03"/>
        <d v="1899-12-30T00:36:23"/>
        <d v="1899-12-30T00:37:25"/>
        <d v="1899-12-30T00:36:00"/>
        <d v="1899-12-30T00:27:05"/>
        <d v="1899-12-30T00:28:13"/>
        <d v="1899-12-30T01:07:29"/>
        <d v="1899-12-30T01:01:52"/>
        <d v="1899-12-30T00:22:22"/>
        <d v="1899-12-30T00:26:16"/>
        <d v="1899-12-30T00:21:46"/>
        <d v="1899-12-30T00:19:58"/>
        <d v="1899-12-30T00:31:06"/>
        <d v="1899-12-30T00:20:23"/>
        <d v="1899-12-30T00:24:11"/>
        <d v="1899-12-30T00:29:37"/>
        <d v="1899-12-30T00:22:39"/>
        <d v="1899-12-30T00:31:48"/>
        <d v="1899-12-30T00:34:40"/>
        <d v="1899-12-30T01:15:09"/>
        <d v="1899-12-30T00:45:51"/>
        <d v="1899-12-30T00:33:19"/>
        <d v="1899-12-30T00:37:06"/>
        <d v="1899-12-30T00:46:47"/>
        <d v="1899-12-30T00:48:35"/>
        <d v="1899-12-30T00:24:42"/>
        <d v="1899-12-30T00:37:52"/>
        <d v="1899-12-30T00:19:23"/>
        <d v="1899-12-30T00:17:21"/>
        <d v="1899-12-30T00:17:03"/>
        <d v="1899-12-30T00:27:33"/>
        <d v="1899-12-30T00:33:02"/>
        <d v="1899-12-30T00:27:00"/>
        <d v="1899-12-30T00:21:00"/>
        <d v="1899-12-30T00:35:13"/>
        <d v="1899-12-30T00:47:25"/>
        <d v="1899-12-30T00:53:46"/>
        <d v="1899-12-30T00:52:53"/>
        <d v="1899-12-30T01:00:31"/>
        <d v="1899-12-30T00:09:42"/>
        <d v="1899-12-30T00:29:33"/>
        <d v="1899-12-30T00:35:28"/>
        <d v="1899-12-30T01:17:21"/>
        <d v="1899-12-30T00:49:41"/>
        <d v="1899-12-30T00:44:25"/>
        <d v="1899-12-30T00:57:49"/>
        <d v="1899-12-30T00:10:34"/>
        <d v="1899-12-30T00:38:12"/>
        <d v="1899-12-30T00:43:07"/>
        <d v="1899-12-30T01:29:33"/>
        <d v="1899-12-30T01:34:06"/>
        <d v="1899-12-30T01:40:24"/>
        <d v="1899-12-30T01:20:04"/>
        <d v="1899-12-30T01:33:51"/>
        <d v="1899-12-30T00:09:12"/>
        <d v="1899-12-30T01:37:32"/>
        <d v="1899-12-30T01:16:54"/>
        <d v="1899-12-30T01:41:15"/>
        <d v="1899-12-30T01:40:10"/>
        <d v="1899-12-30T01:47:43"/>
        <d v="1899-12-30T02:29:03"/>
        <d v="1899-12-30T02:27:16"/>
        <d v="1899-12-30T02:27:05"/>
        <d v="1899-12-30T02:42:48"/>
        <d v="1899-12-30T02:41:33"/>
        <d v="1899-12-30T03:40:51"/>
        <d v="1899-12-30T03:43:28"/>
        <d v="1899-12-30T03:57:01"/>
        <d v="1899-12-30T03:12:37"/>
        <d v="1899-12-30T03:19:22"/>
        <d v="1899-12-30T03:05:38"/>
        <d v="1899-12-30T02:56:17"/>
        <d v="1899-12-30T01:59:15"/>
        <d v="1899-12-30T00:29:02"/>
        <d v="1899-12-30T00:29:00"/>
        <d v="1899-12-30T00:46:02"/>
        <d v="1899-12-30T00:28:53"/>
        <d v="1899-12-30T00:36:15"/>
        <d v="1899-12-30T00:25:36"/>
        <d v="1899-12-30T00:55:43"/>
        <d v="1899-12-30T00:28:33"/>
        <d v="1899-12-30T00:32:42"/>
        <d v="1899-12-30T00:32:11"/>
        <d v="1899-12-30T00:39:40"/>
        <d v="1899-12-30T00:30:44"/>
        <d v="1899-12-30T00:31:41"/>
        <d v="1899-12-30T00:32:51"/>
        <d v="1899-12-30T00:34:32"/>
        <d v="1899-12-30T01:03:22"/>
        <d v="1899-12-30T00:39:56"/>
        <d v="1899-12-30T01:11:01"/>
        <d v="1899-12-30T01:04:14"/>
        <d v="1899-12-30T00:38:59"/>
        <d v="1899-12-30T00:28:38"/>
        <d v="1899-12-30T00:38:10"/>
        <d v="1899-12-30T00:21:05"/>
        <d v="1899-12-30T00:26:01"/>
        <d v="1899-12-30T00:49:55"/>
        <d v="1899-12-30T00:35:38"/>
        <d v="1899-12-30T00:57:20"/>
        <d v="1899-12-30T00:55:36"/>
        <d v="1899-12-30T01:04:22"/>
        <d v="1899-12-30T00:37:05"/>
        <d v="1899-12-30T00:53:08"/>
        <d v="1899-12-30T00:58:07"/>
        <d v="1899-12-30T00:55:11"/>
        <d v="1899-12-30T00:49:38"/>
        <d v="1899-12-30T00:58:50"/>
        <d v="1899-12-30T01:05:08"/>
        <d v="1899-12-30T00:42:00"/>
        <d v="1899-12-30T00:31:31"/>
        <d v="1899-12-30T00:41:20"/>
        <d v="1899-12-30T01:12:05"/>
        <d v="1899-12-30T00:30:08"/>
        <d v="1899-12-30T00:33:55"/>
        <d v="1899-12-30T00:45:04"/>
        <d v="1899-12-30T01:29:42"/>
        <d v="1899-12-30T00:40:49"/>
        <d v="1899-12-30T01:15:38"/>
        <d v="1899-12-30T00:30:56"/>
        <d v="1899-12-30T00:39:12"/>
        <d v="1899-12-30T00:27:09"/>
        <d v="1899-12-30T01:11:58"/>
        <d v="1899-12-30T01:16:12"/>
        <d v="1899-12-30T00:31:46"/>
        <d v="1899-12-30T00:41:37"/>
        <d v="1899-12-30T00:44:18"/>
        <d v="1899-12-30T00:43:24"/>
        <d v="1899-12-30T01:15:32"/>
        <d v="1899-12-30T00:58:23"/>
        <d v="1899-12-30T00:55:57"/>
        <d v="1899-12-30T00:35:41"/>
        <d v="1899-12-30T00:32:00"/>
        <d v="1899-12-30T00:28:55"/>
        <d v="1899-12-30T00:47:46"/>
        <d v="1899-12-30T00:39:04"/>
        <d v="1899-12-30T01:20:51"/>
        <d v="1899-12-30T00:42:10"/>
        <d v="1899-12-30T00:26:21"/>
        <d v="1899-12-30T00:33:30"/>
        <d v="1899-12-30T00:41:46"/>
        <d v="1899-12-30T01:16:51"/>
        <d v="1899-12-30T00:25:47"/>
        <d v="1899-12-30T00:25:52"/>
        <d v="1899-12-30T00:30:54"/>
        <d v="1899-12-30T00:44:44"/>
        <d v="1899-12-30T00:35:56"/>
        <d v="1899-12-30T00:26:56"/>
        <d v="1899-12-30T00:25:07"/>
        <d v="1899-12-30T00:29:32"/>
        <d v="1899-12-30T00:45:21"/>
        <d v="1899-12-30T00:36:08"/>
        <d v="1899-12-30T00:36:25"/>
        <d v="1899-12-30T00:45:46"/>
        <d v="1899-12-30T00:38:19"/>
        <d v="1899-12-30T00:48:44"/>
        <d v="1899-12-30T00:42:57"/>
        <d v="1899-12-30T00:39:42"/>
        <d v="1899-12-30T00:41:19"/>
        <d v="1899-12-30T00:30:52"/>
        <d v="1899-12-30T00:34:21"/>
        <d v="1899-12-30T00:32:30"/>
        <d v="1899-12-30T00:33:39"/>
        <d v="1899-12-30T00:34:34"/>
        <d v="1899-12-30T00:35:26"/>
        <d v="1899-12-30T00:45:20"/>
        <d v="1899-12-30T00:55:41"/>
        <d v="1899-12-30T00:36:47"/>
        <d v="1899-12-30T00:39:51"/>
        <d v="1899-12-30T00:20:06"/>
        <d v="1899-12-30T00:27:46"/>
        <d v="1899-12-30T00:27:37"/>
        <d v="1899-12-30T00:22:08"/>
        <d v="1899-12-30T00:40:41"/>
        <d v="1899-12-30T00:49:25"/>
        <d v="1899-12-30T00:39:34"/>
        <d v="1899-12-30T00:00:28"/>
        <d v="1899-12-30T00:34:17"/>
        <d v="1899-12-30T00:23:01"/>
        <d v="1899-12-30T00:43:14"/>
        <d v="1899-12-30T00:45:05"/>
        <d v="1899-12-30T00:50:59"/>
        <d v="1899-12-30T01:02:34"/>
        <d v="1899-12-30T01:08:37"/>
        <d v="1899-12-30T00:32:54"/>
        <d v="1899-12-30T00:40:56"/>
        <d v="1899-12-30T00:30:31"/>
        <d v="1899-12-30T00:41:00"/>
        <d v="1899-12-30T00:31:24"/>
        <d v="1899-12-30T00:58:56"/>
        <d v="1899-12-30T00:44:28"/>
        <d v="1899-12-30T00:38:56"/>
        <d v="1899-12-30T00:32:57"/>
        <d v="1899-12-30T00:46:48"/>
        <d v="1899-12-30T00:31:32"/>
        <d v="1899-12-30T00:34:28"/>
        <d v="1899-12-30T00:30:13"/>
        <d v="1899-12-30T00:39:16"/>
        <d v="1899-12-30T00:46:19"/>
        <d v="1899-12-30T00:47:05"/>
        <d v="1899-12-30T00:33:43"/>
        <d v="1899-12-30T00:24:31"/>
        <d v="1899-12-30T00:28:05"/>
        <d v="1899-12-30T00:38:32"/>
        <d v="1899-12-30T00:17:25"/>
        <d v="1899-12-30T00:30:29"/>
        <d v="1899-12-30T00:24:29"/>
        <d v="1899-12-30T00:32:44"/>
        <d v="1899-12-30T00:25:44"/>
        <d v="1899-12-30T00:44:16"/>
        <d v="1899-12-30T00:35:12"/>
        <d v="1899-12-30T00:28:24"/>
        <d v="1899-12-30T00:38:02"/>
        <d v="1899-12-30T00:41:21"/>
        <d v="1899-12-30T00:48:33"/>
        <d v="1899-12-30T00:23:52"/>
        <d v="1899-12-30T00:32:26"/>
        <d v="1899-12-30T00:58:11"/>
        <d v="1899-12-30T00:58:08"/>
        <d v="1899-12-30T01:00:17"/>
        <d v="1899-12-30T00:54:51"/>
        <d v="1899-12-30T00:44:33"/>
        <d v="1899-12-30T00:44:15"/>
        <d v="1899-12-30T00:54:32"/>
        <d v="1899-12-30T00:37:55"/>
        <d v="1899-12-30T00:26:27"/>
        <d v="1899-12-30T00:28:02"/>
        <d v="1899-12-30T00:36:40"/>
        <d v="1899-12-30T00:34:52"/>
        <d v="1899-12-30T00:28:34"/>
        <d v="1899-12-30T00:26:02"/>
        <d v="1899-12-30T00:28:29"/>
        <d v="1899-12-30T00:36:56"/>
        <d v="1899-12-30T01:45:47"/>
        <d v="1899-12-30T00:30:09"/>
        <d v="1899-12-30T00:46:51"/>
        <d v="1899-12-30T00:28:52"/>
        <d v="1899-12-30T00:58:17"/>
        <d v="1899-12-30T00:32:02"/>
        <d v="1899-12-30T00:44:57"/>
        <d v="1899-12-30T00:43:56"/>
        <d v="1899-12-30T00:34:12"/>
        <d v="1899-12-30T00:36:11"/>
        <d v="1899-12-30T00:29:05"/>
        <d v="1899-12-30T00:39:06"/>
        <d v="1899-12-30T00:27:28"/>
        <d v="1899-12-30T00:27:25"/>
        <d v="1899-12-30T00:46:27"/>
        <d v="1899-12-30T00:43:11"/>
        <d v="1899-12-30T00:43:50"/>
        <d v="1899-12-30T00:53:40"/>
        <d v="1899-12-30T00:43:36"/>
        <d v="1899-12-30T00:40:50"/>
        <d v="1899-12-30T00:23:05"/>
        <d v="1899-12-30T00:24:08"/>
        <d v="1899-12-30T00:27:56"/>
        <d v="1899-12-30T00:37:24"/>
        <d v="1899-12-30T00:33:38"/>
        <d v="1899-12-30T00:56:07"/>
        <d v="1899-12-30T00:34:38"/>
        <d v="1899-12-30T00:47:08"/>
        <d v="1899-12-30T00:32:35"/>
        <d v="1899-12-30T00:42:38"/>
        <d v="1899-12-30T01:20:32"/>
        <d v="1899-12-30T00:34:14"/>
        <d v="1899-12-30T01:12:26"/>
        <d v="1899-12-30T01:17:08"/>
        <d v="1899-12-30T01:04:30"/>
        <d v="1899-12-30T00:53:58"/>
        <d v="1899-12-30T01:15:57"/>
        <d v="1899-12-30T00:16:34"/>
        <d v="1899-12-30T01:22:52"/>
        <d v="1899-12-30T01:11:22"/>
        <d v="1899-12-30T00:34:54"/>
        <d v="1899-12-30T01:18:24"/>
        <d v="1899-12-30T00:54:58"/>
        <d v="1899-12-30T00:42:04"/>
        <d v="1899-12-30T00:36:33"/>
        <d v="1899-12-30T00:54:14"/>
        <d v="1899-12-30T01:05:39"/>
        <d v="1899-12-30T00:17:39"/>
        <d v="1899-12-30T00:43:10"/>
        <d v="1899-12-30T00:46:20"/>
        <d v="1899-12-30T00:57:15"/>
        <d v="1899-12-30T01:16:49"/>
        <d v="1899-12-30T00:39:44"/>
        <d v="1899-12-30T00:36:20"/>
        <d v="1899-12-30T00:40:18"/>
        <d v="1899-12-30T00:29:25"/>
        <d v="1899-12-30T00:39:29"/>
        <d v="1899-12-30T00:31:35"/>
        <d v="1899-12-30T00:03:13"/>
        <d v="1899-12-30T00:34:01"/>
        <d v="1899-12-30T00:46:36"/>
        <d v="1899-12-30T00:46:14"/>
        <d v="1899-12-30T00:53:36"/>
        <d v="1899-12-30T00:39:15"/>
        <d v="1899-12-30T01:01:50"/>
        <d v="1899-12-30T01:00:16"/>
        <d v="1899-12-30T00:31:18"/>
        <d v="1899-12-30T00:47:00"/>
        <d v="1899-12-30T00:49:10"/>
        <d v="1899-12-30T00:39:09"/>
        <d v="1899-12-30T00:27:13"/>
        <d v="1899-12-30T00:26:54"/>
        <d v="1899-12-30T00:38:34"/>
        <d v="1899-12-30T00:42:53"/>
        <d v="1899-12-30T00:35:14"/>
        <d v="1899-12-30T00:42:02"/>
        <d v="1899-12-30T00:42:32"/>
        <d v="1899-12-30T00:35:10"/>
        <d v="1899-12-30T00:42:48"/>
        <d v="1899-12-30T00:41:49"/>
        <d v="1899-12-30T00:24:58"/>
        <d v="1899-12-30T00:41:30"/>
        <d v="1899-12-30T00:27:27"/>
        <d v="1899-12-30T00:32:25"/>
        <d v="1899-12-30T00:39:59"/>
        <d v="1899-12-30T00:32:14"/>
        <d v="1899-12-30T00:43:47"/>
        <d v="1899-12-30T00:43:23"/>
        <d v="1899-12-30T00:29:35"/>
        <d v="1899-12-30T00:25:17"/>
        <d v="1899-12-30T00:34:04"/>
        <d v="1899-12-30T00:41:35"/>
        <d v="1899-12-30T00:45:33"/>
        <d v="1899-12-30T00:42:08"/>
        <d v="1899-12-30T00:29:22"/>
        <d v="1899-12-30T00:55:12"/>
        <d v="1899-12-30T00:56:46"/>
        <d v="1899-12-30T00:35:55"/>
        <d v="1899-12-30T00:37:35"/>
        <d v="1899-12-30T00:28:11"/>
        <d v="1899-12-30T00:00:00"/>
        <d v="1899-12-30T00:18:19"/>
        <d v="1899-12-30T00:33:42"/>
        <d v="1899-12-30T00:39:24"/>
        <d v="1899-12-30T00:32:52"/>
        <d v="1899-12-30T00:23:19"/>
        <d v="1899-12-30T00:30:34"/>
        <d v="1899-12-30T00:58:16"/>
        <d v="1899-12-30T00:41:10"/>
        <d v="1899-12-30T00:54:35"/>
        <d v="1899-12-30T00:45:02"/>
        <d v="1899-12-30T00:34:36"/>
        <d v="1899-12-30T00:26:06"/>
        <d v="1899-12-30T00:40:38"/>
        <d v="1899-12-30T00:35:50"/>
        <d v="1899-12-30T00:35:35"/>
        <d v="1899-12-30T00:47:12"/>
        <d v="1899-12-30T00:47:45"/>
        <d v="1899-12-30T00:53:15"/>
        <d v="1899-12-30T00:52:21"/>
        <d v="1899-12-30T00:47:47"/>
        <d v="1899-12-30T00:38:14"/>
        <d v="1899-12-30T00:35:33"/>
        <d v="1899-12-30T00:32:03"/>
        <d v="1899-12-30T00:31:56"/>
        <d v="1899-12-30T00:23:13"/>
        <d v="1899-12-30T00:35:43"/>
        <d v="1899-12-30T00:24:13"/>
        <d v="1899-12-30T00:27:47"/>
        <d v="1899-12-30T00:21:54"/>
        <d v="1899-12-30T00:48:11"/>
        <d v="1899-12-30T00:45:07"/>
        <d v="1899-12-30T00:13:38"/>
        <d v="1899-12-30T00:29:48"/>
        <d v="1899-12-30T00:26:38"/>
        <d v="1899-12-30T00:39:49"/>
        <d v="1899-12-30T00:53:26"/>
        <d v="1899-12-30T00:20:49"/>
        <d v="1899-12-30T00:34:42"/>
        <d v="1899-12-30T00:33:07"/>
        <d v="1899-12-30T01:02:07"/>
        <d v="1899-12-30T00:29:28"/>
        <d v="1899-12-30T00:28:51"/>
        <d v="1899-12-30T00:23:28"/>
        <d v="1899-12-30T00:28:39"/>
        <d v="1899-12-30T00:34:13"/>
        <d v="1899-12-30T00:38:27"/>
        <d v="1899-12-30T00:41:01"/>
        <d v="1899-12-30T00:36:35"/>
        <d v="1899-12-30T00:31:08"/>
        <d v="1899-12-30T00:38:05"/>
        <d v="1899-12-30T00:31:47"/>
        <d v="1899-12-30T01:26:24"/>
        <d v="1899-12-30T00:55:25"/>
        <d v="1899-12-30T00:52:26"/>
        <d v="1899-12-30T00:41:18"/>
        <d v="1899-12-30T01:02:24"/>
        <d v="1899-12-30T00:29:42"/>
        <d v="1899-12-30T00:23:22"/>
        <d v="1899-12-30T00:33:03"/>
        <d v="1899-12-30T00:34:03"/>
        <d v="1899-12-30T00:46:23"/>
        <d v="1899-12-30T00:40:59"/>
        <d v="1899-12-30T00:56:30"/>
        <d v="1899-12-30T00:27:45"/>
        <d v="1899-12-30T00:52:03"/>
        <d v="1899-12-30T00:42:51"/>
        <d v="1899-12-30T01:05:45"/>
        <d v="1899-12-30T00:57:31"/>
        <d v="1899-12-30T00:21:12"/>
        <d v="1899-12-30T01:03:39"/>
        <d v="1899-12-30T00:36:27"/>
        <d v="1899-12-30T00:32:41"/>
        <d v="1899-12-30T00:34:31"/>
        <d v="1899-12-30T00:33:47"/>
        <d v="1899-12-30T00:27:54"/>
        <d v="1899-12-30T00:50:07"/>
        <d v="1899-12-30T01:05:40"/>
        <d v="1899-12-30T01:27:09"/>
        <d v="1899-12-30T00:30:33"/>
        <d v="1899-12-30T00:30:49"/>
        <d v="1899-12-30T00:34:25"/>
        <d v="1899-12-30T00:31:03"/>
        <d v="1899-12-30T00:25:23"/>
        <d v="1899-12-30T00:43:17"/>
        <d v="1899-12-30T00:38:46"/>
        <d v="1899-12-30T00:27:19"/>
        <d v="1899-12-30T00:41:05"/>
        <d v="1899-12-30T00:47:51"/>
        <d v="1899-12-30T00:37:39"/>
        <d v="1899-12-30T00:55:00"/>
        <d v="1899-12-30T00:46:06"/>
        <d v="1899-12-30T00:24:20"/>
        <d v="1899-12-30T00:25:28"/>
        <d v="1899-12-30T00:35:05"/>
        <d v="1899-12-30T00:53:28"/>
        <d v="1899-12-30T00:30:10"/>
        <d v="1899-12-30T00:20:16"/>
        <d v="1899-12-30T00:25:59"/>
        <d v="1899-12-30T00:35:30"/>
        <d v="1899-12-30T00:38:57"/>
        <d v="1899-12-30T00:22:48"/>
        <d v="1899-12-30T00:54:45"/>
        <d v="1899-12-30T00:07:55"/>
        <d v="1899-12-30T00:36:05"/>
        <d v="1899-12-30T00:32:55"/>
        <d v="1899-12-30T00:34:24"/>
        <d v="1899-12-30T00:48:36"/>
        <d v="1899-12-30T05:30:38"/>
        <d v="1899-12-30T00:38:16"/>
        <d v="1899-12-30T00:18:55"/>
        <d v="1899-12-30T00:22:52"/>
        <d v="1899-12-30T00:43:12"/>
        <d v="1899-12-30T00:36:41"/>
        <d v="1899-12-30T01:00:02"/>
        <d v="1899-12-30T00:34:23"/>
        <d v="1899-12-30T00:39:23"/>
        <d v="1899-12-30T00:44:24"/>
        <d v="1899-12-30T00:46:04"/>
        <d v="1899-12-30T00:52:38"/>
        <d v="1899-12-30T00:33:51"/>
        <d v="1899-12-30T00:48:43"/>
        <d v="1899-12-30T00:42:27"/>
        <d v="1899-12-30T01:12:45"/>
        <d v="1899-12-30T01:08:46"/>
        <d v="1899-12-30T01:38:34"/>
        <d v="1899-12-30T01:19:19"/>
        <d v="1899-12-30T00:33:11"/>
        <d v="1899-12-30T01:21:10"/>
        <d v="1899-12-30T01:25:34"/>
        <d v="1899-12-30T00:48:57"/>
        <d v="1899-12-30T00:48:10"/>
        <d v="1899-12-30T00:27:57"/>
        <d v="1899-12-30T00:29:57"/>
        <d v="1899-12-30T00:29:43"/>
        <d v="1899-12-30T00:29:36"/>
        <d v="1899-12-30T00:31:13"/>
        <d v="1899-12-30T00:29:58"/>
        <d v="1899-12-30T00:06:28"/>
        <d v="1899-12-30T00:28:43"/>
        <d v="1899-12-30T00:35:17"/>
        <d v="1899-12-30T00:40:40"/>
        <d v="1899-12-30T00:53:02"/>
        <d v="1899-12-30T00:47:24"/>
        <d v="1899-12-30T00:50:06"/>
        <d v="1899-12-30T00:56:50"/>
        <d v="1899-12-30T00:29:14"/>
        <d v="1899-12-30T01:17:12"/>
        <d v="1899-12-30T00:39:22"/>
        <d v="1899-12-30T00:48:07"/>
        <d v="1899-12-30T01:05:00"/>
        <d v="1899-12-30T00:23:37"/>
        <d v="1899-12-30T00:34:39"/>
        <d v="1899-12-30T00:26:52"/>
        <d v="1899-12-30T00:27:50"/>
        <d v="1899-12-30T00:32:31"/>
        <d v="1899-12-30T00:53:10"/>
        <d v="1899-12-30T00:43:35"/>
        <d v="1899-12-30T00:49:15"/>
        <d v="1899-12-30T01:00:27"/>
        <d v="1899-12-30T00:55:56"/>
        <d v="1899-12-30T00:22:43"/>
        <d v="1899-12-30T01:31:18"/>
        <d v="1899-12-30T01:30:44"/>
        <d v="1899-12-30T00:28:56"/>
        <d v="1899-12-30T00:41:55"/>
        <d v="1899-12-30T00:33:12"/>
        <d v="1899-12-30T00:20:32"/>
        <d v="1899-12-30T00:36:06"/>
        <d v="1899-12-30T00:41:31"/>
        <d v="1899-12-30T00:23:43"/>
        <d v="1899-12-30T00:28:00"/>
        <d v="1899-12-30T00:20:10"/>
        <d v="1899-12-30T00:51:53"/>
        <d v="1899-12-30T00:23:41"/>
        <d v="1899-12-30T00:29:10"/>
        <d v="1899-12-30T00:32:13"/>
        <d v="1899-12-30T00:34:43"/>
        <d v="1899-12-30T00:33:58"/>
        <d v="1899-12-30T00:29:04"/>
        <d v="1899-12-30T00:42:39"/>
        <d v="1899-12-30T00:47:11"/>
        <d v="1899-12-30T00:35:52"/>
        <d v="1899-12-30T00:25:26"/>
        <d v="1899-12-30T00:31:25"/>
        <d v="1899-12-30T00:26:37"/>
        <d v="1899-12-30T00:26:10"/>
        <d v="1899-12-30T00:28:42"/>
        <d v="1899-12-30T00:27:22"/>
        <d v="1899-12-30T00:28:23"/>
        <d v="1899-12-30T00:36:19"/>
        <d v="1899-12-30T00:44:17"/>
        <d v="1899-12-30T00:41:11"/>
        <d v="1899-12-30T00:40:26"/>
        <d v="1899-12-30T00:38:20"/>
        <d v="1899-12-30T01:10:51"/>
        <d v="1899-12-30T01:12:59"/>
        <d v="1899-12-30T01:04:00"/>
        <d v="1899-12-30T00:29:51"/>
        <d v="1899-12-30T00:32:05"/>
        <d v="1899-12-30T01:11:43"/>
        <d v="1899-12-30T00:30:32"/>
        <d v="1899-12-30T00:30:17"/>
        <d v="1899-12-30T00:48:05"/>
        <d v="1899-12-30T01:15:05"/>
        <d v="1899-12-30T00:58:25"/>
        <d v="1899-12-30T00:31:23"/>
        <d v="1899-12-30T00:22:58"/>
        <d v="1899-12-30T00:31:58"/>
        <d v="1899-12-30T00:51:04"/>
        <d v="1899-12-30T00:31:26"/>
        <d v="1899-12-30T00:27:26"/>
        <d v="1899-12-30T00:29:38"/>
        <d v="1899-12-30T00:37:49"/>
        <d v="1899-12-30T01:09:35"/>
        <d v="1899-12-30T00:46:12"/>
        <d v="1899-12-30T00:33:25"/>
        <d v="1899-12-30T00:31:44"/>
        <d v="1899-12-30T00:23:46"/>
        <d v="1899-12-30T00:37:02"/>
        <d v="1899-12-30T00:28:41"/>
        <d v="1899-12-30T01:25:22"/>
        <d v="1899-12-30T00:40:23"/>
        <d v="1899-12-30T00:43:13"/>
        <d v="1899-12-30T01:18:02"/>
        <d v="1899-12-30T00:51:19"/>
        <d v="1899-12-30T00:40:42"/>
        <d v="1899-12-30T00:20:58"/>
        <d v="1899-12-30T00:19:05"/>
        <d v="1899-12-30T00:23:15"/>
        <d v="1899-12-30T00:33:13"/>
        <d v="1899-12-30T00:32:04"/>
        <d v="1899-12-30T00:36:22"/>
        <d v="1899-12-30T00:56:20"/>
        <d v="1899-12-30T01:03:50"/>
        <d v="1899-12-30T00:19:53"/>
        <d v="1899-12-30T00:23:18"/>
        <d v="1899-12-30T00:33:23"/>
        <d v="1899-12-30T00:24:28"/>
        <d v="1899-12-30T00:40:53"/>
        <d v="1899-12-30T00:33:18"/>
        <d v="1899-12-30T00:32:16"/>
        <d v="1899-12-30T00:47:10"/>
        <d v="1899-12-30T00:55:03"/>
        <d v="1899-12-30T00:28:59"/>
        <d v="1899-12-30T00:49:33"/>
        <d v="1899-12-30T00:26:22"/>
        <d v="1899-12-30T00:23:09"/>
        <d v="1899-12-30T00:18:17"/>
        <d v="1899-12-30T00:31:37"/>
        <d v="1899-12-30T00:43:34"/>
        <d v="1899-12-30T00:38:00"/>
        <d v="1899-12-30T00:23:07"/>
        <d v="1899-12-30T00:26:24"/>
        <d v="1899-12-30T00:39:58"/>
        <d v="1899-12-30T00:46:56"/>
        <d v="1899-12-30T00:47:56"/>
        <d v="1899-12-30T00:53:17"/>
        <d v="1899-12-30T00:31:14"/>
        <d v="1899-12-30T00:22:37"/>
        <d v="1899-12-30T01:03:53"/>
        <d v="1899-12-30T00:50:21"/>
        <d v="1899-12-30T00:46:46"/>
        <d v="1899-12-30T00:27:42"/>
        <d v="1899-12-30T00:30:05"/>
        <d v="1899-12-30T00:34:09"/>
        <d v="1899-12-30T00:49:56"/>
        <d v="1899-12-30T00:26:17"/>
        <d v="1899-12-30T00:29:18"/>
        <d v="1899-12-30T00:28:35"/>
        <d v="1899-12-30T00:30:25"/>
        <d v="1899-12-30T00:40:47"/>
        <d v="1899-12-30T00:40:19"/>
        <d v="1899-12-30T00:39:39"/>
        <d v="1899-12-30T01:04:02"/>
        <d v="1899-12-30T01:32:29"/>
        <d v="1899-12-30T01:25:11"/>
        <d v="1899-12-30T00:32:21"/>
        <d v="1899-12-30T00:44:13"/>
        <d v="1899-12-30T00:29:29"/>
        <d v="1899-12-30T00:59:44"/>
        <d v="1899-12-30T01:05:02"/>
        <d v="1899-12-30T00:17:07"/>
        <d v="1899-12-30T00:52:33"/>
        <d v="1899-12-30T01:14:51"/>
        <d v="1899-12-30T01:10:36"/>
        <d v="1899-12-30T00:24:51"/>
        <d v="1899-12-30T01:24:35"/>
        <d v="1899-12-30T00:13:21"/>
        <d v="1899-12-30T01:26:08"/>
        <d v="1899-12-30T01:32:16"/>
        <d v="1899-12-30T00:44:41"/>
        <d v="1899-12-30T00:50:47"/>
        <d v="1899-12-30T01:47:53"/>
        <d v="1899-12-30T01:50:32"/>
        <d v="1899-12-30T00:51:22"/>
        <d v="1899-12-30T00:38:39"/>
        <d v="1899-12-30T00:23:57"/>
        <d v="1899-12-30T02:06:57"/>
        <d v="1899-12-30T00:37:50"/>
        <d v="1899-12-30T00:21:59"/>
        <d v="1899-12-30T00:44:09"/>
        <d v="1899-12-30T00:26:42"/>
        <d v="1899-12-30T00:46:55"/>
        <d v="1899-12-30T00:48:34"/>
        <d v="1899-12-30T00:23:32"/>
        <d v="1899-12-30T00:31:02"/>
        <d v="1899-12-30T00:40:00"/>
        <d v="1899-12-30T00:31:38"/>
        <d v="1899-12-30T00:09:27"/>
        <d v="1899-12-30T00:27:49"/>
        <d v="1899-12-30T00:34:53"/>
        <d v="1899-12-30T00:39:11"/>
        <d v="1899-12-30T00:29:41"/>
        <d v="1899-12-30T00:48:00"/>
        <d v="1899-12-30T00:28:21"/>
        <d v="1899-12-30T00:26:33"/>
        <d v="1899-12-30T00:25:56"/>
        <d v="1899-12-30T00:52:44"/>
        <d v="1899-12-30T00:27:17"/>
        <d v="1899-12-30T00:22:19"/>
        <d v="1899-12-30T00:40:28"/>
        <d v="1899-12-30T00:39:55"/>
        <d v="1899-12-30T00:40:43"/>
        <d v="1899-12-30T00:36:46"/>
        <d v="1899-12-30T01:23:09"/>
        <d v="1899-12-30T00:48:01"/>
        <d v="1899-12-30T00:48:08"/>
        <d v="1899-12-30T00:31:10"/>
        <d v="1899-12-30T01:06:57"/>
        <d v="1899-12-30T00:57:47"/>
        <d v="1899-12-30T01:07:11"/>
        <d v="1899-12-30T01:14:33"/>
        <d v="1899-12-30T01:06:39"/>
        <d v="1899-12-30T00:54:54"/>
        <d v="1899-12-30T00:28:37"/>
        <d v="1899-12-30T01:04:17"/>
        <d v="1899-12-30T00:37:17"/>
        <d v="1899-12-30T00:49:52"/>
        <d v="1899-12-30T00:33:44"/>
        <d v="1899-12-30T00:32:07"/>
        <d v="1899-12-30T00:20:59"/>
        <d v="1899-12-30T00:38:55"/>
        <d v="1899-12-30T00:25:35"/>
        <d v="1899-12-30T00:38:06"/>
        <d v="1899-12-30T00:55:02"/>
        <d v="1899-12-30T00:22:26"/>
        <d v="1899-12-30T00:57:52"/>
        <d v="1899-12-30T00:30:07"/>
        <d v="1899-12-30T00:57:02"/>
        <d v="1899-12-30T00:49:34"/>
        <d v="1899-12-30T00:45:16"/>
        <d v="1899-12-30T00:42:58"/>
        <d v="1899-12-30T00:45:03"/>
        <d v="1899-12-30T00:35:39"/>
        <d v="1899-12-30T00:56:16"/>
        <d v="1899-12-30T00:23:24"/>
        <d v="1899-12-30T00:41:54"/>
        <d v="1899-12-30T00:41:29"/>
        <d v="1899-12-30T00:31:59"/>
        <d v="1899-12-30T00:34:19"/>
        <d v="1899-12-30T00:38:42"/>
        <d v="1899-12-30T00:35:51"/>
        <d v="1899-12-30T00:31:33"/>
        <d v="1899-12-30T00:24:47"/>
        <d v="1899-12-30T00:21:29"/>
        <d v="1899-12-30T00:36:17"/>
        <d v="1899-12-30T00:38:33"/>
        <d v="1899-12-30T00:30:42"/>
        <d v="1899-12-30T00:25:22"/>
        <d v="1899-12-30T00:31:00"/>
        <d v="1899-12-30T00:25:55"/>
        <d v="1899-12-30T00:51:48"/>
        <d v="1899-12-30T00:19:15"/>
        <d v="1899-12-30T00:33:09"/>
        <d v="1899-12-30T00:23:45"/>
        <d v="1899-12-30T00:22:49"/>
        <d v="1899-12-30T00:22:11"/>
        <d v="1899-12-30T00:27:02"/>
        <d v="1899-12-30T00:40:55"/>
        <d v="1899-12-30T00:30:36"/>
        <d v="1899-12-30T00:43:46"/>
        <d v="1899-12-30T00:22:24"/>
        <d v="1899-12-30T00:21:44"/>
        <d v="1899-12-30T00:29:53"/>
        <d v="1899-12-30T00:30:15"/>
        <d v="1899-12-30T00:18:32"/>
        <d v="1899-12-30T00:32:28"/>
        <d v="1899-12-30T00:22:34"/>
        <d v="1899-12-30T00:33:34"/>
        <d v="1899-12-30T00:28:06"/>
        <d v="1899-12-30T00:30:48"/>
        <d v="1899-12-30T00:33:08"/>
        <d v="1899-12-30T00:25:39"/>
        <d v="1899-12-30T00:37:53"/>
        <d v="1899-12-30T00:42:45"/>
        <d v="1899-12-30T00:43:18"/>
        <d v="1899-12-30T00:42:11"/>
        <d v="1899-12-30T01:01:10"/>
        <d v="1899-12-30T00:59:07"/>
        <d v="1899-12-30T00:43:49"/>
        <d v="1899-12-30T00:35:42"/>
        <d v="1899-12-30T00:51:55"/>
        <d v="1899-12-30T00:32:59"/>
        <d v="1899-12-30T00:57:53"/>
        <d v="1899-12-30T01:14:41"/>
        <d v="1899-12-30T00:32:46"/>
        <d v="1899-12-30T00:25:21"/>
        <d v="1899-12-30T00:54:37"/>
        <d v="1899-12-30T00:37:34"/>
        <d v="1899-12-30T00:25:04"/>
        <d v="1899-12-30T00:28:09"/>
        <d v="1899-12-30T00:42:43"/>
        <d v="1899-12-30T00:39:53"/>
        <d v="1899-12-30T00:34:20"/>
        <d v="1899-12-30T00:26:57"/>
        <d v="1899-12-30T00:29:54"/>
        <d v="1899-12-30T00:25:11"/>
        <d v="1899-12-30T00:23:47"/>
        <d v="1899-12-30T00:30:38"/>
        <d v="1899-12-30T00:51:43"/>
        <d v="1899-12-30T00:34:50"/>
        <d v="1899-12-30T00:47:50"/>
        <d v="1899-12-30T00:24:48"/>
        <d v="1899-12-30T00:25:49"/>
        <d v="1899-12-30T00:29:30"/>
        <d v="1899-12-30T00:35:47"/>
        <d v="1899-12-30T00:44:35"/>
        <d v="1899-12-30T00:20:45"/>
        <d v="1899-12-30T00:33:28"/>
        <d v="1899-12-30T00:22:13"/>
        <d v="1899-12-30T00:40:09"/>
        <d v="1899-12-30T00:55:30"/>
        <d v="1899-12-30T00:49:40"/>
        <d v="1899-12-30T00:17:26"/>
        <d v="1899-12-30T00:44:22"/>
        <d v="1899-12-30T00:32:20"/>
        <d v="1899-12-30T00:30:55"/>
        <d v="1899-12-30T00:28:01"/>
        <d v="1899-12-30T00:29:56"/>
        <d v="1899-12-30T00:46:54"/>
        <d v="1899-12-30T00:38:31"/>
        <d v="1899-12-30T00:45:54"/>
        <d v="1899-12-30T00:30:57"/>
        <d v="1899-12-30T00:21:41"/>
        <d v="1899-12-30T00:42:36"/>
        <d v="1899-12-30T01:10:33"/>
        <d v="1899-12-30T00:50:00"/>
        <d v="1899-12-30T00:56:00"/>
        <d v="1899-12-30T00:41:27"/>
        <d v="1899-12-30T01:08:07"/>
        <d v="1899-12-30T00:53:13"/>
        <d v="1899-12-30T01:01:12"/>
        <d v="1899-12-30T00:32:24"/>
        <d v="1899-12-30T01:14:55"/>
        <d v="1899-12-30T00:23:59"/>
        <d v="1899-12-30T00:27:30"/>
        <d v="1899-12-30T01:09:34"/>
        <d v="1899-12-30T00:28:22"/>
        <d v="1899-12-30T00:59:36"/>
        <d v="1899-12-30T00:33:21"/>
        <d v="1899-12-30T00:26:49"/>
        <d v="1899-12-30T00:21:43"/>
        <d v="1899-12-30T00:38:49"/>
        <d v="1899-12-30T00:44:08"/>
        <d v="1899-12-30T00:33:04"/>
        <d v="1899-12-30T00:27:10"/>
        <d v="1899-12-30T00:27:16"/>
        <d v="1899-12-30T00:24:16"/>
        <d v="1899-12-30T00:35:09"/>
        <d v="1899-12-30T00:32:47"/>
        <d v="1899-12-30T00:26:05"/>
        <d v="1899-12-30T00:24:43"/>
        <d v="1899-12-30T00:34:51"/>
        <d v="1899-12-30T00:30:19"/>
        <d v="1899-12-30T00:36:59"/>
        <d v="1899-12-30T00:38:23"/>
        <d v="1899-12-30T00:23:29"/>
        <d v="1899-12-30T00:43:52"/>
        <d v="1899-12-30T00:20:53"/>
        <d v="1899-12-30T00:27:36"/>
        <d v="1899-12-30T00:22:02"/>
        <d v="1899-12-30T00:35:49"/>
        <d v="1899-12-30T00:18:51"/>
        <d v="1899-12-30T00:24:17"/>
        <d v="1899-12-30T00:29:01"/>
        <d v="1899-12-30T00:16:30"/>
        <d v="1899-12-30T00:20:09"/>
        <d v="1899-12-30T00:53:39"/>
        <d v="1899-12-30T00:19:52"/>
        <d v="1899-12-30T00:52:50"/>
        <d v="1899-12-30T00:35:25"/>
        <d v="1899-12-30T00:46:52"/>
        <d v="1899-12-30T00:40:14"/>
        <d v="1899-12-30T00:46:50"/>
        <d v="1899-12-30T00:30:46"/>
        <d v="1899-12-30T00:37:13"/>
        <d v="1899-12-30T00:24:14"/>
        <d v="1899-12-30T00:28:20"/>
        <d v="1899-12-30T00:45:59"/>
        <d v="1899-12-30T00:31:52"/>
        <d v="1899-12-30T00:23:54"/>
        <d v="1899-12-30T00:27:12"/>
        <d v="1899-12-30T00:50:22"/>
        <d v="1899-12-30T00:21:52"/>
        <d v="1899-12-30T00:36:53"/>
        <d v="1899-12-30T00:40:11"/>
        <d v="1899-12-30T00:48:29"/>
        <d v="1899-12-30T00:25:48"/>
        <d v="1899-12-30T00:26:07"/>
        <d v="1899-12-30T00:34:18"/>
        <d v="1899-12-30T00:24:59"/>
        <d v="1899-12-30T00:52:19"/>
        <d v="1899-12-30T01:01:38"/>
        <d v="1899-12-30T00:28:44"/>
        <d v="1899-12-30T00:56:13"/>
        <d v="1899-12-30T00:32:01"/>
        <d v="1899-12-30T00:19:51"/>
        <d v="1899-12-30T00:33:35"/>
        <d v="1899-12-30T00:21:48"/>
        <d v="1899-12-30T00:37:36"/>
        <d v="1899-12-30T00:48:39"/>
        <d v="1899-12-30T00:50:33"/>
        <d v="1899-12-30T00:44:30"/>
        <d v="1899-12-30T00:38:54"/>
        <d v="1899-12-30T00:32:32"/>
        <d v="1899-12-30T01:27:49"/>
        <d v="1899-12-30T01:23:03"/>
        <d v="1899-12-30T00:22:12"/>
        <d v="1899-12-30T00:22:50"/>
        <d v="1899-12-30T00:48:06"/>
        <d v="1899-12-30T00:29:07"/>
        <d v="1899-12-30T00:22:17"/>
        <d v="1899-12-30T00:24:06"/>
        <d v="1899-12-30T01:05:17"/>
        <d v="1899-12-30T01:19:51"/>
        <d v="1899-12-30T00:20:51"/>
        <d v="1899-12-30T01:09:05"/>
        <d v="1899-12-30T01:20:06"/>
        <d v="1899-12-30T00:32:45"/>
        <d v="1899-12-30T01:14:30"/>
        <d v="1899-12-30T01:00:41"/>
        <d v="1899-12-30T01:36:29"/>
        <d v="1899-12-30T01:29:19"/>
        <d v="1899-12-30T00:42:05"/>
        <d v="1899-12-30T01:03:14"/>
        <d v="1899-12-30T00:23:39"/>
        <d v="1899-12-30T00:30:39"/>
        <d v="1899-12-30T01:13:44"/>
        <d v="1899-12-30T01:34:13"/>
        <d v="1899-12-30T00:39:13"/>
        <d v="1899-12-30T02:03:31"/>
        <d v="1899-12-30T00:32:49"/>
        <d v="1899-12-30T00:51:25"/>
        <d v="1899-12-30T01:36:30"/>
        <d v="1899-12-30T00:33:01"/>
        <d v="1899-12-30T00:52:37"/>
        <d v="1899-12-30T00:19:32"/>
        <d v="1899-12-30T00:30:47"/>
        <d v="1899-12-30T00:22:40"/>
        <d v="1899-12-30T02:45:21"/>
        <d v="1899-12-30T00:30:53"/>
        <d v="1899-12-30T00:21:45"/>
        <d v="1899-12-30T00:31:16"/>
        <d v="1899-12-30T00:34:46"/>
        <d v="1899-12-30T00:33:17"/>
        <d v="1899-12-30T00:22:03"/>
        <d v="1899-12-30T00:07:40"/>
        <d v="1899-12-30T00:20:18"/>
        <d v="1899-12-30T00:24:36"/>
        <d v="1899-12-30T00:28:19"/>
        <d v="1899-12-30T00:26:36"/>
        <d v="1899-12-30T00:23:12"/>
        <d v="1899-12-30T00:15:13"/>
        <d v="1899-12-30T00:43:04"/>
        <d v="1899-12-30T00:27:44"/>
        <d v="1899-12-30T00:22:47"/>
        <d v="1899-12-30T00:18:57"/>
        <d v="1899-12-30T00:36:54"/>
        <d v="1899-12-30T00:24:24"/>
        <d v="1899-12-30T00:51:08"/>
        <d v="1899-12-30T00:26:39"/>
        <d v="1899-12-30T00:29:52"/>
        <d v="1899-12-30T00:27:34"/>
        <d v="1899-12-30T00:39:46"/>
        <d v="1899-12-30T00:27:59"/>
        <d v="1899-12-30T00:27:11"/>
        <d v="1899-12-30T00:22:16"/>
        <d v="1899-12-30T01:06:01"/>
        <d v="1899-12-30T00:32:10"/>
        <d v="1899-12-30T00:35:34"/>
        <d v="1899-12-30T00:26:08"/>
        <d v="1899-12-30T00:33:54"/>
        <d v="1899-12-30T00:22:44"/>
        <d v="1899-12-30T00:27:07"/>
        <d v="1899-12-30T00:40:05"/>
        <d v="1899-12-30T00:37:45"/>
        <d v="1899-12-30T00:40:46"/>
        <d v="1899-12-30T00:59:55"/>
        <d v="1899-12-30T00:23:27"/>
        <d v="1899-12-30T00:28:03"/>
        <d v="1899-12-30T00:36:18"/>
        <d v="1899-12-30T00:44:10"/>
        <d v="1899-12-30T00:40:02"/>
        <d v="1899-12-30T00:38:51"/>
        <d v="1899-12-30T00:49:05"/>
        <d v="1899-12-30T00:33:46"/>
        <d v="1899-12-30T01:20:56"/>
        <d v="1899-12-30T00:36:16"/>
        <d v="1899-12-30T00:52:40"/>
        <d v="1899-12-30T01:16:08"/>
        <d v="1899-12-30T01:05:46"/>
        <d v="1899-12-30T01:20:42"/>
        <d v="1899-12-30T00:45:58"/>
        <d v="1899-12-30T00:24:44"/>
        <d v="1899-12-30T00:35:19"/>
        <d v="1899-12-30T00:26:14"/>
        <d v="1899-12-30T00:23:21"/>
        <d v="1899-12-30T00:31:04"/>
        <d v="1899-12-30T00:41:56"/>
        <d v="1899-12-30T00:24:15"/>
        <d v="1899-12-30T00:52:04"/>
        <d v="1899-12-30T00:22:28"/>
        <d v="1899-12-30T00:34:27"/>
        <d v="1899-12-30T00:52:25"/>
        <d v="1899-12-30T00:22:36"/>
        <d v="1899-12-30T00:27:32"/>
        <d v="1899-12-30T00:33:56"/>
        <d v="1899-12-30T00:36:50"/>
        <d v="1899-12-30T01:02:22"/>
        <d v="1899-12-30T00:50:28"/>
        <d v="1899-12-30T00:42:20"/>
        <d v="1899-12-30T00:51:27"/>
        <d v="1899-12-30T00:59:09"/>
        <d v="1899-12-30T00:26:47"/>
        <d v="1899-12-30T00:44:56"/>
        <d v="1899-12-30T01:06:32"/>
        <d v="1899-12-30T00:50:14"/>
        <d v="1899-12-30T00:50:56"/>
        <d v="1899-12-30T00:32:27"/>
        <d v="1899-12-30T00:39:14"/>
        <d v="1899-12-30T00:39:41"/>
        <d v="1899-12-30T00:54:42"/>
        <d v="1899-12-30T00:57:00"/>
        <d v="1899-12-30T00:47:07"/>
        <d v="1899-12-30T00:40:29"/>
        <d v="1899-12-30T00:55:33"/>
        <d v="1899-12-30T00:30:58"/>
        <d v="1899-12-30T00:39:50"/>
        <d v="1899-12-30T00:44:21"/>
        <d v="1899-12-30T00:38:29"/>
        <d v="1899-12-30T00:45:10"/>
        <d v="1899-12-30T00:37:11"/>
        <d v="1899-12-30T01:15:23"/>
        <d v="1899-12-30T00:42:52"/>
        <d v="1899-12-30T00:35:53"/>
        <d v="1899-12-30T00:37:27"/>
        <d v="1899-12-30T00:30:11"/>
        <d v="1899-12-30T00:54:09"/>
        <d v="1899-12-30T00:33:41"/>
        <d v="1899-12-30T00:30:41"/>
        <d v="1899-12-30T00:55:23"/>
        <d v="1899-12-30T00:56:18"/>
        <d v="1899-12-30T00:52:36"/>
        <d v="1899-12-30T01:00:30"/>
        <d v="1899-12-30T00:39:07"/>
        <d v="1899-12-30T00:49:31"/>
        <d v="1899-12-30T00:33:00"/>
        <d v="1899-12-30T00:19:49"/>
        <d v="1899-12-30T01:01:47"/>
        <d v="1899-12-30T00:40:30"/>
        <d v="1899-12-30T00:41:22"/>
        <d v="1899-12-30T00:28:49"/>
        <d v="1899-12-30T01:17:51"/>
        <d v="1899-12-30T00:49:26"/>
        <d v="1899-12-30T00:36:13"/>
        <d v="1899-12-30T00:23:34"/>
        <d v="1899-12-30T00:51:21"/>
        <d v="1899-12-30T00:48:12"/>
        <d v="1899-12-30T00:35:27"/>
        <d v="1899-12-30T01:06:18"/>
        <d v="1899-12-30T00:49:11"/>
        <d v="1899-12-30T00:37:03"/>
        <d v="1899-12-30T01:02:37"/>
        <d v="1899-12-30T00:40:08"/>
        <d v="1899-12-30T00:47:21"/>
        <d v="1899-12-30T00:42:31"/>
        <d v="1899-12-30T00:20:44"/>
        <d v="1899-12-30T00:46:25"/>
        <d v="1899-12-30T00:28:30"/>
        <d v="1899-12-30T00:25:06"/>
        <d v="1899-12-30T00:54:03"/>
        <d v="1899-12-30T00:30:20"/>
        <d v="1899-12-30T00:33:36"/>
        <d v="1899-12-30T00:47:32"/>
        <d v="1899-12-30T00:51:20"/>
        <d v="1899-12-30T01:09:36"/>
        <d v="1899-12-30T00:53:47"/>
        <d v="1899-12-30T01:02:54"/>
        <d v="1899-12-30T00:21:53"/>
        <d v="1899-12-30T01:07:34"/>
        <d v="1899-12-30T00:59:30"/>
        <d v="1899-12-30T00:26:03"/>
        <d v="1899-12-30T01:15:27"/>
        <d v="1899-12-30T01:14:34"/>
        <d v="1899-12-30T00:18:59"/>
        <d v="1899-12-30T00:33:49"/>
        <d v="1899-12-30T01:27:19"/>
        <d v="1899-12-30T01:06:34"/>
        <d v="1899-12-30T01:22:36"/>
        <d v="1899-12-30T00:35:02"/>
        <d v="1899-12-30T01:14:18"/>
        <d v="1899-12-30T00:27:40"/>
        <d v="1899-12-30T00:25:33"/>
        <d v="1899-12-30T00:40:35"/>
        <d v="1899-12-30T01:14:47"/>
        <d v="1899-12-30T00:59:20"/>
        <d v="1899-12-30T00:24:19"/>
        <d v="1899-12-30T00:44:39"/>
        <d v="1899-12-30T01:11:53"/>
        <d v="1899-12-30T00:42:59"/>
        <d v="1899-12-30T00:35:15"/>
        <d v="1899-12-30T00:19:34"/>
        <d v="1899-12-30T01:05:55"/>
        <d v="1899-12-30T00:52:51"/>
        <d v="1899-12-30T01:07:52"/>
        <d v="1899-12-30T00:32:19"/>
        <d v="1899-12-30T00:40:12"/>
        <d v="1899-12-30T00:35:57"/>
        <d v="1899-12-30T00:37:19"/>
        <d v="1899-12-30T00:35:04"/>
        <d v="1899-12-30T00:31:09"/>
        <d v="1899-12-30T00:27:43"/>
        <d v="1899-12-30T00:23:50"/>
        <d v="1899-12-30T00:34:41"/>
        <d v="1899-12-30T00:36:29"/>
        <d v="1899-12-30T01:04:37"/>
        <d v="1899-12-30T00:54:47"/>
        <d v="1899-12-30T00:53:01"/>
        <d v="1899-12-30T00:37:46"/>
        <d v="1899-12-30T00:51:50"/>
        <d v="1899-12-30T00:50:58"/>
        <d v="1899-12-30T00:53:11"/>
        <d v="1899-12-30T00:38:22"/>
        <d v="1899-12-30T00:26:41"/>
        <d v="1899-12-30T00:26:31"/>
        <d v="1899-12-30T01:12:11"/>
        <d v="1899-12-30T01:34:52"/>
        <d v="1899-12-30T00:43:42"/>
        <d v="1899-12-30T00:25:25"/>
        <d v="1899-12-30T00:02:42"/>
        <d v="1899-12-30T00:32:43"/>
        <d v="1899-12-30T00:57:24"/>
        <d v="1899-12-30T00:28:40"/>
        <d v="1899-12-30T00:34:06"/>
        <d v="1899-12-30T00:38:45"/>
        <d v="1899-12-30T00:29:16"/>
        <d v="1899-12-30T00:53:59"/>
        <d v="1899-12-30T01:10:53"/>
        <d v="1899-12-30T00:32:18"/>
        <d v="1899-12-30T00:00:22"/>
        <d v="1899-12-30T00:37:04"/>
        <d v="1899-12-30T01:23:23"/>
        <d v="1899-12-30T02:00:25"/>
        <d v="1899-12-30T00:54:19"/>
        <d v="1899-12-30T00:36:24"/>
        <d v="1899-12-30T00:37:09"/>
        <d v="1899-12-30T00:22:57"/>
        <d v="1899-12-30T02:15:41"/>
        <d v="1899-12-30T00:44:48"/>
        <d v="1899-12-30T01:02:56"/>
        <d v="1899-12-30T00:25:53"/>
        <d v="1899-12-30T00:20:57"/>
        <d v="1899-12-30T00:24:50"/>
        <d v="1899-12-30T00:27:39"/>
        <d v="1899-12-30T00:28:14"/>
        <d v="1899-12-30T00:12:59"/>
        <d v="1899-12-30T00:30:21"/>
        <d v="1899-12-30T00:04:05"/>
        <d v="1899-12-30T00:03:51"/>
        <d v="1899-12-30T00:03:59"/>
        <d v="1899-12-30T00:12:16"/>
        <d v="1899-12-30T00:08:13"/>
        <d v="1899-12-30T04:03:22"/>
        <d v="1899-12-30T00:04:09"/>
        <d v="1899-12-30T00:23:31"/>
        <d v="1899-12-30T00:26:04"/>
        <d v="1899-12-30T00:29:09"/>
        <d v="1899-12-30T07:27:30"/>
        <d v="1899-12-30T00:22:05"/>
        <d v="1899-12-30T00:03:52"/>
        <d v="1899-12-30T06:23:04"/>
        <d v="1899-12-30T03:56:34"/>
        <d v="1899-12-30T00:04:10"/>
        <d v="1899-12-30T00:04:16"/>
        <d v="1899-12-30T00:10:27"/>
        <d v="1899-12-30T00:19:29"/>
        <d v="1899-12-30T00:19:24"/>
        <d v="1899-12-30T00:20:50"/>
        <d v="1899-12-30T00:03:49"/>
        <d v="1899-12-30T01:51:00"/>
        <d v="1899-12-30T00:05:11"/>
        <d v="1899-12-30T00:18:45"/>
        <d v="1899-12-30T00:13:44"/>
        <d v="1899-12-30T00:23:51"/>
        <d v="1899-12-30T00:03:48"/>
        <d v="1899-12-30T00:19:33"/>
        <d v="1899-12-30T00:12:35"/>
        <d v="1899-12-30T00:27:01"/>
        <d v="1899-12-30T00:05:28"/>
        <d v="1899-12-30T00:20:19"/>
        <d v="1899-12-30T00:03:50"/>
        <d v="1899-12-30T00:03:53"/>
        <d v="1899-12-30T00:13:09"/>
        <d v="1899-12-30T00:22:15"/>
        <d v="1899-12-30T00:21:03"/>
        <d v="1899-12-30T00:03:57"/>
        <d v="1899-12-30T00:13:41"/>
        <d v="1899-12-30T00:14:14"/>
        <d v="1899-12-30T00:05:25"/>
        <d v="1899-12-30T00:11:41"/>
        <d v="1899-12-30T00:04:21"/>
        <d v="1899-12-30T00:22:59"/>
        <d v="1899-12-30T00:07:44"/>
        <d v="1899-12-30T00:06:35"/>
        <d v="1899-12-30T00:13:35"/>
        <d v="1899-12-30T00:09:13"/>
        <d v="1899-12-30T00:08:03"/>
        <d v="1899-12-30T00:25:51"/>
        <d v="1899-12-30T00:03:47"/>
        <d v="1899-12-30T00:17:27"/>
        <d v="1899-12-30T00:29:44"/>
        <d v="1899-12-30T00:20:12"/>
        <d v="1899-12-30T00:10:15"/>
        <d v="1899-12-30T00:03:54"/>
        <d v="1899-12-30T00:13:00"/>
        <d v="1899-12-30T00:08:14"/>
        <d v="1899-12-30T00:15:40"/>
        <d v="1899-12-30T00:13:54"/>
        <d v="1899-12-30T06:40:47"/>
        <d v="1899-12-30T00:32:34"/>
        <d v="1899-12-30T00:19:28"/>
        <d v="1899-12-30T00:52:27"/>
        <d v="1899-12-30T02:06:20"/>
        <d v="1899-12-30T01:18:55"/>
        <d v="1899-12-30T00:07:22"/>
        <d v="1899-12-30T00:04:07"/>
        <d v="1899-12-30T00:18:30"/>
        <d v="1899-12-30T00:14:51"/>
        <d v="1899-12-30T00:19:13"/>
        <d v="1899-12-30T00:11:54"/>
        <d v="1899-12-30T00:17:02"/>
        <d v="1899-12-30T00:18:39"/>
        <d v="1899-12-30T00:19:59"/>
        <d v="1899-12-30T00:19:00"/>
        <d v="1899-12-30T00:26:00"/>
        <d v="1899-12-30T00:21:55"/>
        <d v="1899-12-30T00:03:58"/>
        <d v="1899-12-30T00:43:06"/>
        <d v="1899-12-30T00:27:06"/>
        <d v="1899-12-30T00:15:27"/>
        <d v="1899-12-30T00:25:19"/>
        <d v="1899-12-30T00:18:48"/>
        <d v="1899-12-30T00:04:02"/>
        <d v="1899-12-30T00:10:26"/>
        <d v="1899-12-30T00:11:16"/>
        <d v="1899-12-30T00:17:38"/>
        <d v="1899-12-30T00:12:31"/>
        <d v="1899-12-30T00:15:05"/>
        <d v="1899-12-30T00:04:20"/>
        <d v="1899-12-30T00:14:52"/>
        <d v="1899-12-30T00:03:55"/>
        <d v="1899-12-30T00:14:32"/>
        <d v="1899-12-30T00:04:06"/>
        <d v="1899-12-30T00:12:57"/>
        <d v="1899-12-30T00:47:22"/>
        <d v="1899-12-30T00:18:15"/>
        <d v="1899-12-30T00:22:56"/>
        <d v="1899-12-30T00:28:28"/>
        <d v="1899-12-30T00:30:16"/>
        <d v="1899-12-30T00:06:29"/>
        <d v="1899-12-30T00:05:04"/>
        <d v="1899-12-30T00:03:46"/>
        <d v="1899-12-30T00:21:31"/>
        <d v="1899-12-30T00:18:31"/>
        <d v="1899-12-30T00:24:21"/>
        <d v="1899-12-30T00:15:52"/>
        <d v="1899-12-30T00:24:32"/>
        <d v="1899-12-30T00:23:06"/>
        <d v="1899-12-30T00:15:31"/>
        <d v="1899-12-30T00:13:33"/>
        <d v="1899-12-30T00:10:00"/>
        <d v="1899-12-30T00:18:26"/>
        <d v="1899-12-30T00:30:27"/>
        <d v="1899-12-30T00:37:43"/>
        <d v="1899-12-30T00:01:11"/>
        <d v="1899-12-30T00:24:01"/>
        <d v="1899-12-30T00:20:04"/>
        <d v="1899-12-30T00:33:33"/>
        <d v="1899-12-30T00:21:25"/>
        <d v="1899-12-30T00:03:43"/>
        <d v="1899-12-30T00:13:14"/>
        <d v="1899-12-30T00:03:44"/>
        <d v="1899-12-30T00:03:40"/>
        <d v="1899-12-30T00:20:40"/>
        <d v="1899-12-30T00:23:30"/>
        <d v="1899-12-30T00:08:51"/>
        <d v="1899-12-30T00:31:01"/>
        <d v="1899-12-30T00:17:40"/>
        <d v="1899-12-30T00:08:11"/>
        <d v="1899-12-30T00:18:13"/>
        <d v="1899-12-30T00:16:42"/>
        <d v="1899-12-30T00:04:03"/>
        <d v="1899-12-30T00:04:44"/>
        <d v="1899-12-30T05:54:30"/>
        <d v="1899-12-30T00:15:21"/>
        <d v="1899-12-30T00:23:40"/>
        <d v="1899-12-30T00:16:07"/>
        <d v="1899-12-30T00:09:15"/>
        <d v="1899-12-30T00:21:50"/>
        <d v="1899-12-30T00:17:44"/>
        <d v="1899-12-30T00:04:22"/>
        <d v="1899-12-30T00:06:08"/>
        <d v="1899-12-30T00:19:12"/>
        <d v="1899-12-30T00:20:42"/>
        <d v="1899-12-30T00:13:56"/>
        <d v="1899-12-30T00:15:49"/>
        <d v="1899-12-30T00:30:03"/>
        <d v="1899-12-30T00:24:00"/>
        <d v="1899-12-30T00:12:33"/>
        <d v="1899-12-30T00:59:40"/>
        <d v="1899-12-30T00:17:17"/>
        <d v="1899-12-30T00:05:06"/>
        <d v="1899-12-30T00:17:36"/>
        <d v="1899-12-30T00:20:46"/>
        <d v="1899-12-30T00:03:41"/>
        <d v="1899-12-30T00:05:33"/>
        <d v="1899-12-30T00:17:19"/>
        <d v="1899-12-30T00:04:42"/>
        <d v="1899-12-30T00:24:35"/>
        <d v="1899-12-30T00:09:45"/>
        <d v="1899-12-30T00:04:23"/>
        <d v="1899-12-30T00:23:20"/>
        <d v="1899-12-30T00:17:24"/>
        <d v="1899-12-30T00:03:42"/>
        <d v="1899-12-30T00:22:00"/>
        <d v="1899-12-30T00:19:02"/>
        <d v="1899-12-30T00:42:23"/>
        <d v="1899-12-30T00:28:57"/>
        <d v="1899-12-30T00:24:45"/>
        <d v="1899-12-30T07:28:05"/>
        <d v="1899-12-30T00:25:31"/>
        <d v="1899-12-30T00:21:24"/>
        <d v="1899-12-30T00:16:19"/>
        <d v="1899-12-30T00:04:18"/>
        <d v="1899-12-30T00:24:49"/>
        <d v="1899-12-30T10:22:10"/>
        <d v="1899-12-30T00:18:47"/>
        <d v="1899-12-30T06:07:19"/>
        <d v="1899-12-30T00:21:34"/>
        <d v="1899-12-30T00:08:16"/>
        <d v="1899-12-30T00:26:18"/>
        <d v="1899-12-30T00:04:01"/>
        <d v="1899-12-30T00:04:41"/>
        <d v="1899-12-30T00:03:16"/>
        <d v="1899-12-30T00:03:45"/>
        <d v="1899-12-30T00:26:50"/>
        <d v="1899-12-30T00:11:15"/>
        <d v="1899-12-30T00:40:39"/>
        <d v="1899-12-30T00:14:10"/>
        <d v="1899-12-30T00:21:35"/>
        <d v="1899-12-30T00:17:11"/>
        <d v="1899-12-30T00:23:02"/>
        <d v="1899-12-30T03:58:26"/>
        <d v="1899-12-30T00:13:19"/>
        <d v="1899-12-30T00:22:35"/>
        <d v="1899-12-30T00:19:03"/>
        <d v="1899-12-30T00:16:16"/>
        <d v="1899-12-30T00:17:50"/>
        <d v="1899-12-30T00:00:49"/>
        <d v="1899-12-30T00:34:07"/>
        <d v="1899-12-30T00:06:56"/>
        <d v="1899-12-30T05:27:57"/>
        <d v="1899-12-30T00:15:50"/>
        <d v="1899-12-30T00:04:57"/>
        <d v="1899-12-30T00:21:01"/>
        <d v="1899-12-30T00:08:34"/>
        <d v="1899-12-30T00:45:09"/>
        <d v="1899-12-30T00:19:55"/>
        <d v="1899-12-30T00:16:43"/>
        <d v="1899-12-30T00:13:20"/>
        <d v="1899-12-30T00:24:55"/>
        <d v="1899-12-30T00:07:37"/>
        <d v="1899-12-30T00:07:16"/>
        <d v="1899-12-30T00:05:03"/>
        <d v="1899-12-30T00:29:11"/>
        <d v="1899-12-30T00:25:15"/>
        <d v="1899-12-30T00:00:23"/>
        <d v="1899-12-30T00:04:34"/>
        <d v="1899-12-30T00:02:38"/>
        <d v="1899-12-30T00:08:59"/>
        <d v="1899-12-30T00:14:48"/>
        <d v="1899-12-30T00:06:38"/>
        <d v="1899-12-30T00:04:47"/>
        <d v="1899-12-30T00:18:28"/>
        <d v="1899-12-30T00:16:21"/>
        <d v="1899-12-30T00:22:27"/>
        <d v="1899-12-30T00:08:25"/>
        <d v="1899-12-30T00:24:23"/>
        <d v="1899-12-30T00:17:09"/>
        <d v="1899-12-30T00:27:14"/>
        <d v="1899-12-30T00:15:35"/>
        <d v="1899-12-30T00:04:54"/>
        <d v="1899-12-30T00:08:55"/>
        <d v="1899-12-30T00:19:22"/>
        <d v="1899-12-30T00:20:02"/>
        <d v="1899-12-30T00:04:31"/>
        <d v="1899-12-30T00:20:39"/>
        <d v="1899-12-30T00:27:08"/>
        <d v="1899-12-30T00:35:54"/>
        <d v="1899-12-30T00:20:25"/>
        <d v="1899-12-30T00:01:55"/>
        <d v="1899-12-30T00:00:18"/>
        <d v="1899-12-30T00:00:25"/>
        <d v="1899-12-30T00:00:48"/>
        <d v="1899-12-30T02:04:21"/>
        <d v="1899-12-30T02:47:25"/>
        <d v="1899-12-30T00:00:15"/>
        <d v="1899-12-30T03:23:57"/>
        <d v="1899-12-30T00:29:19"/>
        <d v="1899-12-30T00:00:59"/>
        <d v="1899-12-30T07:35:05"/>
        <d v="1899-12-30T00:01:43"/>
        <d v="1899-12-30T00:23:36"/>
        <d v="1899-12-30T00:00:44"/>
        <d v="1899-12-30T00:00:17"/>
        <d v="1899-12-30T00:19:54"/>
        <d v="1899-12-30T00:36:49"/>
        <d v="1899-12-30T00:28:26"/>
        <d v="1899-12-30T08:42:40"/>
        <d v="1899-12-30T08:30:49"/>
        <d v="1899-12-30T00:31:07"/>
        <d v="1899-12-30T00:38:48"/>
        <d v="1899-12-30T00:27:52"/>
        <d v="1899-12-30T00:15:59"/>
        <d v="1899-12-30T00:30:22"/>
        <d v="1899-12-30T00:20:27"/>
        <d v="1899-12-30T00:52:05"/>
        <d v="1899-12-30T07:55:13"/>
        <d v="1899-12-30T07:35:08"/>
        <d v="1899-12-30T00:45:00"/>
        <d v="1899-12-30T00:12:08"/>
        <d v="1899-12-30T01:52:40"/>
        <d v="1899-12-30T00:12:52"/>
        <d v="1899-12-30T00:21:19"/>
        <d v="1899-12-30T09:04:43"/>
        <d v="1899-12-30T01:31:28"/>
        <d v="1899-12-30T00:03:19"/>
        <d v="1899-12-30T00:30:24"/>
        <d v="1899-12-30T01:41:01"/>
        <d v="1899-12-30T00:00:16"/>
        <d v="1899-12-30T02:10:19"/>
        <d v="1899-12-30T00:49:30"/>
        <d v="1899-12-30T01:31:13"/>
        <d v="1899-12-30T00:29:47"/>
        <d v="1899-12-30T00:58:06"/>
        <d v="1899-12-30T09:34:55"/>
        <d v="1899-12-30T08:00:46"/>
        <d v="1899-12-30T00:17:06"/>
        <d v="1899-12-30T00:00:50"/>
        <d v="1899-12-30T03:57:04"/>
        <d v="1899-12-30T02:17:32"/>
        <d v="1899-12-30T00:26:43"/>
        <d v="1899-12-30T00:00:27"/>
        <d v="1899-12-30T00:00:36"/>
        <d v="1899-12-30T00:00:24"/>
        <d v="1899-12-30T00:00:19"/>
        <d v="1899-12-30T00:01:23"/>
        <d v="1899-12-30T06:54:48"/>
        <d v="1899-12-30T02:30:34"/>
        <d v="1899-12-30T00:17:10"/>
        <d v="1899-12-30T09:31:15"/>
        <d v="1899-12-30T00:02:36"/>
        <d v="1899-12-30T00:22:07"/>
        <d v="1899-12-30T00:17:55"/>
        <d v="1899-12-30T00:00:21"/>
        <d v="1899-12-30T00:35:37"/>
        <d v="1899-12-30T02:34:21"/>
        <d v="1899-12-30T00:17:34"/>
        <d v="1899-12-30T00:00:33"/>
        <d v="1899-12-30T01:16:25"/>
        <d v="1899-12-30T02:13:05"/>
        <d v="1899-12-30T00:18:05"/>
        <d v="1899-12-30T00:33:10"/>
        <d v="1899-12-30T00:00:41"/>
        <d v="1899-12-30T00:23:16"/>
        <d v="1899-12-30T07:34:32"/>
        <d v="1899-12-30T00:40:20"/>
        <d v="1899-12-30T00:24:22"/>
        <d v="1899-12-30T00:20:37"/>
        <d v="1899-12-30T00:00:26"/>
        <d v="1899-12-30T00:20:08"/>
        <d v="1899-12-30T00:38:41"/>
        <d v="1899-12-30T00:18:49"/>
        <d v="1899-12-30T00:00:37"/>
        <d v="1899-12-30T08:45:09"/>
        <d v="1899-12-30T07:50:30"/>
        <d v="1899-12-30T00:00:29"/>
        <d v="1899-12-30T00:00:31"/>
        <d v="1899-12-30T03:38:00"/>
        <d v="1899-12-30T02:58:15"/>
        <d v="1899-12-30T00:02:35"/>
        <d v="1899-12-30T02:15:42"/>
        <d v="1899-12-30T08:13:13"/>
        <d v="1899-12-30T02:14:01"/>
        <d v="1899-12-30T00:03:03"/>
        <d v="1899-12-30T00:16:46"/>
        <d v="1899-12-30T00:28:07"/>
        <d v="1899-12-30T00:14:11"/>
        <d v="1899-12-30T00:15:48"/>
        <d v="1899-12-30T00:15:30"/>
        <d v="1899-12-30T00:14:49"/>
        <d v="1899-12-30T00:57:43"/>
        <d v="1899-12-30T00:24:26"/>
        <d v="1899-12-30T00:31:40"/>
        <d v="1899-12-30T00:18:02"/>
        <d v="1899-12-30T00:17:04"/>
        <d v="1899-12-30T00:17:57"/>
        <d v="1899-12-30T00:16:53"/>
        <d v="1899-12-30T00:18:10"/>
        <d v="1899-12-30T00:14:43"/>
        <d v="1899-12-30T00:15:26"/>
        <d v="1899-12-30T00:26:15"/>
        <d v="1899-12-30T00:14:36"/>
        <d v="1899-12-30T00:18:20"/>
        <d v="1899-12-30T00:14:17"/>
        <d v="1899-12-30T00:19:40"/>
        <d v="1899-12-30T01:21:55"/>
        <d v="1899-12-30T00:15:18"/>
        <d v="1899-12-30T00:27:55"/>
        <d v="1899-12-30T01:09:55"/>
        <d v="1899-12-30T00:20:29"/>
        <d v="1899-12-30T00:17:33"/>
        <d v="1899-12-30T00:17:05"/>
        <d v="1899-12-30T00:15:11"/>
        <d v="1899-12-30T00:22:09"/>
        <d v="1899-12-30T00:15:54"/>
        <d v="1899-12-30T00:01:27"/>
        <d v="1899-12-30T01:08:42"/>
        <d v="1899-12-30T00:19:20"/>
        <d v="1899-12-30T00:55:08"/>
        <d v="1899-12-30T00:16:47"/>
        <d v="1899-12-30T00:43:45"/>
        <d v="1899-12-30T00:15:39"/>
        <d v="1899-12-30T00:14:39"/>
        <d v="1899-12-30T02:22:51"/>
        <d v="1899-12-30T00:18:22"/>
        <d v="1899-12-30T00:18:46"/>
        <d v="1899-12-30T00:16:14"/>
        <d v="1899-12-30T00:20:47"/>
        <d v="1899-12-30T00:14:09"/>
        <d v="1899-12-30T00:17:58"/>
        <d v="1899-12-30T00:13:50"/>
        <d v="1899-12-30T00:19:50"/>
        <d v="1899-12-30T00:25:01"/>
        <d v="1899-12-30T01:35:25"/>
        <d v="1899-12-30T01:46:49"/>
        <d v="1899-12-30T01:44:50"/>
        <d v="1899-12-30T00:48:54"/>
        <d v="1899-12-30T00:41:16"/>
        <d v="1899-12-30T00:36:21"/>
        <d v="1899-12-30T00:37:20"/>
        <d v="1899-12-30T00:54:16"/>
        <d v="1899-12-30T00:39:57"/>
        <d v="1899-12-30T00:26:46"/>
        <d v="1899-12-30T01:01:25"/>
        <d v="1899-12-30T01:13:51"/>
        <d v="1899-12-30T00:24:41"/>
        <d v="1899-12-30T00:36:39"/>
        <d v="1899-12-30T00:36:55"/>
        <d v="1899-12-30T00:37:23"/>
        <d v="1899-12-30T00:43:19"/>
        <d v="1899-12-30T00:34:58"/>
        <d v="1899-12-30T00:54:49"/>
        <d v="1899-12-30T00:33:59"/>
        <d v="1899-12-30T01:00:43"/>
        <d v="1899-12-30T01:18:56"/>
        <d v="1899-12-30T00:23:08"/>
        <d v="1899-12-30T00:34:15"/>
        <d v="1899-12-30T00:32:36"/>
        <d v="1899-12-30T00:45:53"/>
        <d v="1899-12-30T00:41:23"/>
        <d v="1899-12-30T01:11:34"/>
        <d v="1899-12-30T01:16:29"/>
        <d v="1899-12-30T01:30:10"/>
        <d v="1899-12-30T00:45:49"/>
        <d v="1899-12-30T00:31:53"/>
        <d v="1899-12-30T00:31:11"/>
        <d v="1899-12-30T00:34:26"/>
        <d v="1899-12-30T00:50:18"/>
        <d v="1899-12-30T00:39:27"/>
        <d v="1899-12-30T00:36:04"/>
        <d v="1899-12-30T00:26:09"/>
        <d v="1899-12-30T00:00:14"/>
        <d v="1899-12-30T00:00:13"/>
        <d v="1899-12-30T00:28:50"/>
        <d v="1899-12-30T00:45:52"/>
        <d v="1899-12-30T00:04:14"/>
        <d v="1899-12-30T00:25:13"/>
        <d v="1899-12-30T00:10:25"/>
        <d v="1899-12-30T00:05:30"/>
        <d v="1899-12-30T00:15:16"/>
        <d v="1899-12-30T00:19:09"/>
        <d v="1899-12-30T00:17:56"/>
        <d v="1899-12-30T00:08:58"/>
        <d v="1899-12-30T00:04:46"/>
        <d v="1899-12-30T00:11:03"/>
        <d v="1899-12-30T00:04:43"/>
        <d v="1899-12-30T00:04:59"/>
        <d v="1899-12-30T00:18:52"/>
        <d v="1899-12-30T00:04:39"/>
        <d v="1899-12-30T00:01:37"/>
        <d v="1899-12-30T00:26:40"/>
        <d v="1899-12-30T00:09:52"/>
        <d v="1899-12-30T00:14:12"/>
        <d v="1899-12-30T00:05:00"/>
        <d v="1899-12-30T00:04:48"/>
        <d v="1899-12-30T00:06:33"/>
        <d v="1899-12-30T00:04:45"/>
        <d v="1899-12-30T07:44:39"/>
        <d v="1899-12-30T00:09:17"/>
        <d v="1899-12-30T00:22:31"/>
        <d v="1899-12-30T00:16:39"/>
        <d v="1899-12-30T03:47:39"/>
        <d v="1899-12-30T03:46:08"/>
        <d v="1899-12-30T00:30:28"/>
        <d v="1899-12-30T00:04:37"/>
        <d v="1899-12-30T00:06:26"/>
        <d v="1899-12-30T00:00:45"/>
        <d v="1899-12-30T00:05:23"/>
        <d v="1899-12-30T00:16:41"/>
        <d v="1899-12-30T00:24:38"/>
        <d v="1899-12-30T00:12:04"/>
        <d v="1899-12-30T00:04:50"/>
        <d v="1899-12-30T00:05:08"/>
        <d v="1899-12-30T00:09:25"/>
        <d v="1899-12-30T00:05:32"/>
        <d v="1899-12-30T00:05:54"/>
        <d v="1899-12-30T00:19:56"/>
        <d v="1899-12-30T00:18:03"/>
        <d v="1899-12-30T00:08:39"/>
        <d v="1899-12-30T00:00:34"/>
        <d v="1899-12-30T00:10:12"/>
        <d v="1899-12-30T00:04:35"/>
        <d v="1899-12-30T00:05:20"/>
        <d v="1899-12-30T00:23:38"/>
        <d v="1899-12-30T00:19:17"/>
        <d v="1899-12-30T00:04:51"/>
        <d v="1899-12-30T00:58:04"/>
        <d v="1899-12-30T10:00:24"/>
        <d v="1899-12-30T00:06:59"/>
        <d v="1899-12-30T00:21:28"/>
        <d v="1899-12-30T00:06:16"/>
        <d v="1899-12-30T00:10:43"/>
        <d v="1899-12-30T00:17:14"/>
        <d v="1899-12-30T00:06:53"/>
        <d v="1899-12-30T00:04:38"/>
        <d v="1899-12-30T00:05:29"/>
        <d v="1899-12-30T00:08:33"/>
        <d v="1899-12-30T00:18:38"/>
        <d v="1899-12-30T00:16:59"/>
        <d v="1899-12-30T00:04:58"/>
        <d v="1899-12-30T00:16:40"/>
        <d v="1899-12-30T00:21:22"/>
        <d v="1899-12-30T00:05:31"/>
        <d v="1899-12-30T00:20:38"/>
        <d v="1899-12-30T00:13:37"/>
        <d v="1899-12-30T00:24:04"/>
        <d v="1899-12-30T00:19:38"/>
        <d v="1899-12-30T00:21:40"/>
        <d v="1899-12-30T00:08:28"/>
        <d v="1899-12-30T00:16:26"/>
        <d v="1899-12-30T00:07:11"/>
        <d v="1899-12-30T00:17:28"/>
        <d v="1899-12-30T00:31:15"/>
        <d v="1899-12-30T00:11:57"/>
        <d v="1899-12-30T00:13:27"/>
        <d v="1899-12-30T00:04:53"/>
        <d v="1899-12-30T00:24:40"/>
        <d v="1899-12-30T00:27:03"/>
        <d v="1899-12-30T00:16:15"/>
        <d v="1899-12-30T00:26:48"/>
        <d v="1899-12-30T00:23:53"/>
        <d v="1899-12-30T00:07:49"/>
        <d v="1899-12-30T00:04:28"/>
        <d v="1899-12-30T00:04:33"/>
        <d v="1899-12-30T00:21:51"/>
        <d v="1899-12-30T00:13:06"/>
        <d v="1899-12-30T00:36:12"/>
        <d v="1899-12-30T00:17:12"/>
        <d v="1899-12-30T08:42:33"/>
        <d v="1899-12-30T08:42:47"/>
        <d v="1899-12-30T00:05:12"/>
        <d v="1899-12-30T00:05:05"/>
        <d v="1899-12-30T00:04:30"/>
        <d v="1899-12-30T00:04:26"/>
        <d v="1899-12-30T00:06:32"/>
        <d v="1899-12-30T00:32:48"/>
        <d v="1899-12-30T06:59:55"/>
        <d v="1899-12-30T00:00:09"/>
        <d v="1899-12-30T00:19:10"/>
        <d v="1899-12-30T00:05:19"/>
        <d v="1899-12-30T00:04:40"/>
        <d v="1899-12-30T00:14:22"/>
        <d v="1899-12-30T00:00:08"/>
        <d v="1899-12-30T00:27:48"/>
        <d v="1899-12-30T00:23:17"/>
        <d v="1899-12-30T02:06:36"/>
        <d v="1899-12-30T00:01:00"/>
        <d v="1899-12-30T00:29:21"/>
        <d v="1899-12-30T02:42:06"/>
        <d v="1899-12-30T00:35:23"/>
        <d v="1899-12-30T00:26:29"/>
        <d v="1899-12-30T00:17:43"/>
        <d v="1899-12-30T00:06:46"/>
        <d v="1899-12-30T00:01:36"/>
        <d v="1899-12-30T00:48:20"/>
        <d v="1899-12-30T00:36:45"/>
        <d v="1899-12-30T03:10:10"/>
        <d v="1899-12-30T00:01:45"/>
        <d v="1899-12-30T01:33:13"/>
        <d v="1899-12-30T00:26:58"/>
        <d v="1899-12-30T00:10:04"/>
        <d v="1899-12-30T04:42:00"/>
        <d v="1899-12-30T00:11:36"/>
        <d v="1899-12-30T00:01:16"/>
        <d v="1899-12-30T02:15:10"/>
        <d v="1899-12-30T02:54:59"/>
        <d v="1899-12-30T00:00:46"/>
        <d v="1899-12-30T00:01:53"/>
        <d v="1899-12-30T07:53:59"/>
        <d v="1899-12-30T00:16:35"/>
        <d v="1899-12-30T07:45:19"/>
        <d v="1899-12-30T05:47:19"/>
        <d v="1899-12-30T00:29:08"/>
        <d v="1899-12-30T00:02:43"/>
        <d v="1899-12-30T00:01:42"/>
        <d v="1899-12-30T00:04:32"/>
        <d v="1899-12-30T00:01:59"/>
        <d v="1899-12-30T00:02:00"/>
        <d v="1899-12-30T00:17:20"/>
        <d v="1899-12-30T00:03:08"/>
        <d v="1899-12-30T00:11:07"/>
        <d v="1899-12-30T00:18:42"/>
        <d v="1899-12-30T02:50:34"/>
        <d v="1899-12-30T00:01:24"/>
        <d v="1899-12-30T00:02:07"/>
        <d v="1899-12-30T00:02:08"/>
        <d v="1899-12-30T00:33:40"/>
        <d v="1899-12-30T03:57:33"/>
        <d v="1899-12-30T00:25:40"/>
        <d v="1899-12-30T00:00:07"/>
        <d v="1899-12-30T00:00:12"/>
        <d v="1899-12-30T06:54:22"/>
        <d v="1899-12-30T01:41:30"/>
        <d v="1899-12-30T04:53:53"/>
        <d v="1899-12-30T00:21:04"/>
        <d v="1899-12-30T00:20:03"/>
        <d v="1899-12-30T10:00:42"/>
        <d v="1899-12-30T00:33:05"/>
        <d v="1899-12-30T03:42:59"/>
        <d v="1899-12-30T02:57:53"/>
        <d v="1899-12-30T08:51:12"/>
        <d v="1899-12-30T03:33:06"/>
        <d v="1899-12-30T00:19:44"/>
        <d v="1899-12-30T00:25:09"/>
        <d v="1899-12-30T05:08:38"/>
        <d v="1899-12-30T06:07:45"/>
        <d v="1899-12-30T09:33:00"/>
        <d v="1899-12-30T00:54:05"/>
        <d v="1899-12-30T00:20:24"/>
        <d v="1899-12-30T04:19:32"/>
        <d v="1899-12-30T03:11:27"/>
        <d v="1899-12-30T00:16:11"/>
        <d v="1899-12-30T03:28:48"/>
        <d v="1899-12-30T12:30:00"/>
        <d v="1899-12-30T01:23:20"/>
        <d v="1899-12-30T00:00:10"/>
        <d v="1899-12-30T07:17:11"/>
        <d v="1899-12-30T05:07:54"/>
        <d v="1899-12-30T03:25:47"/>
        <d v="1899-12-30T00:18:14"/>
        <d v="1899-12-30T00:21:57"/>
        <d v="1899-12-30T00:16:52"/>
        <d v="1899-12-30T00:36:14"/>
        <d v="1899-12-30T08:28:30"/>
        <d v="1899-12-30T00:17:31"/>
        <d v="1899-12-30T00:38:52"/>
        <d v="1899-12-30T01:03:05"/>
        <d v="1899-12-30T08:04:21"/>
        <d v="1899-12-30T00:26:32"/>
        <d v="1899-12-30T06:14:31"/>
        <d v="1899-12-30T00:15:41"/>
        <d v="1899-12-30T00:55:16"/>
        <d v="1899-12-30T00:20:34"/>
        <d v="1899-12-30T00:25:02"/>
        <d v="1899-12-30T00:19:14"/>
        <d v="1899-12-30T00:22:51"/>
        <d v="1899-12-30T00:00:06"/>
        <d v="1899-12-30T00:45:29"/>
        <d v="1899-12-30T01:11:10"/>
        <d v="1899-12-30T00:17:23"/>
        <d v="1899-12-30T01:09:19"/>
        <d v="1899-12-30T00:21:08"/>
        <d v="1899-12-30T00:17:29"/>
        <d v="1899-12-30T02:05:45"/>
        <d v="1899-12-30T02:18:14"/>
        <d v="1899-12-30T09:12:39"/>
        <d v="1899-12-30T04:00:52"/>
        <d v="1899-12-30T10:15:14"/>
        <d v="1899-12-30T00:39:20"/>
        <d v="1899-12-30T00:00:05"/>
        <d v="1899-12-30T00:19:26"/>
        <d v="1899-12-30T00:17:42"/>
        <d v="1899-12-30T00:00:04"/>
        <d v="1899-12-30T07:58:55"/>
        <d v="1899-12-30T03:36:52"/>
        <d v="1899-12-30T03:39:23"/>
        <d v="1899-12-30T03:41:26"/>
        <d v="1899-12-30T08:57:40"/>
        <d v="1899-12-30T09:31:05"/>
        <d v="1899-12-30T02:16:05"/>
        <d v="1899-12-30T09:49:40"/>
        <d v="1899-12-30T10:27:22"/>
        <d v="1899-12-30T05:40:06"/>
        <d v="1899-12-30T08:47:35"/>
        <d v="1899-12-30T04:12:19"/>
        <d v="1899-12-30T00:09:41"/>
        <d v="1899-12-30T02:02:24"/>
        <d v="1899-12-30T01:57:51"/>
        <d v="1899-12-30T00:09:58"/>
        <d v="1899-12-30T00:12:19"/>
        <d v="1899-12-30T00:28:36"/>
        <d v="1899-12-30T03:59:34"/>
        <d v="1899-12-30T05:17:09"/>
        <d v="1899-12-30T00:07:53"/>
        <d v="1899-12-30T01:42:35"/>
        <d v="1899-12-30T00:10:50"/>
        <d v="1899-12-30T01:58:45"/>
        <d v="1899-12-30T02:13:26"/>
        <d v="1899-12-30T00:08:12"/>
        <d v="1899-12-30T02:46:19"/>
        <d v="1899-12-30T06:22:17"/>
        <d v="1899-12-30T00:16:27"/>
        <d v="1899-12-30T01:51:12"/>
        <d v="1899-12-30T00:08:30"/>
        <d v="1899-12-30T00:13:01"/>
        <d v="1899-12-30T00:17:13"/>
        <d v="1899-12-30T00:10:36"/>
        <d v="1899-12-30T00:08:18"/>
        <d v="1899-12-30T00:10:44"/>
        <d v="1899-12-30T00:01:05"/>
        <d v="1899-12-30T08:04:06"/>
        <d v="1899-12-30T00:26:30"/>
        <d v="1899-12-30T00:02:11"/>
        <d v="1899-12-30T00:16:50"/>
        <d v="1899-12-30T01:59:47"/>
        <d v="1899-12-30T00:12:03"/>
        <d v="1899-12-30T03:03:33"/>
        <d v="1899-12-30T00:14:53"/>
        <d v="1899-12-30T03:40:16"/>
        <d v="1899-12-30T00:08:36"/>
        <d v="1899-12-30T00:18:53"/>
        <d v="1899-12-30T00:11:09"/>
        <d v="1899-12-30T00:11:20"/>
        <d v="1899-12-30T00:10:21"/>
        <d v="1899-12-30T01:46:14"/>
        <d v="1899-12-30T03:41:58"/>
        <d v="1899-12-30T00:32:40"/>
        <d v="1899-12-30T00:12:42"/>
        <d v="1899-12-30T02:51:46"/>
        <d v="1899-12-30T00:33:31"/>
        <d v="1899-12-30T03:24:02"/>
        <d v="1899-12-30T06:03:10"/>
        <d v="1899-12-30T00:14:58"/>
        <d v="1899-12-30T00:15:57"/>
        <d v="1899-12-30T00:00:53"/>
        <d v="1899-12-30T00:11:14"/>
        <d v="1899-12-30T06:34:41"/>
        <d v="1899-12-30T00:08:49"/>
        <d v="1899-12-30T00:17:45"/>
        <d v="1899-12-30T01:11:45"/>
        <d v="1899-12-30T00:08:10"/>
        <d v="1899-12-30T08:58:56"/>
        <d v="1899-12-30T01:37:35"/>
        <d v="1899-12-30T02:58:27"/>
        <d v="1899-12-30T01:13:08"/>
        <d v="1899-12-30T00:13:26"/>
        <d v="1899-12-30T06:48:06"/>
        <d v="1899-12-30T00:08:35"/>
        <d v="1899-12-30T00:08:00"/>
        <d v="1899-12-30T00:25:41"/>
        <d v="1899-12-30T07:49:05"/>
        <d v="1899-12-30T09:47:19"/>
        <d v="1899-12-30T09:31:49"/>
        <d v="1899-12-30T00:48:40"/>
        <d v="1899-12-30T00:10:48"/>
        <d v="1899-12-30T00:10:38"/>
        <d v="1899-12-30T03:07:15"/>
        <d v="1899-12-30T00:11:22"/>
        <d v="1899-12-30T10:55:56"/>
        <d v="1899-12-30T04:36:03"/>
        <d v="1899-12-30T00:18:07"/>
        <d v="1899-12-30T02:51:13"/>
        <d v="1899-12-30T01:45:03"/>
        <d v="1899-12-30T00:13:23"/>
        <d v="1899-12-30T07:31:01"/>
        <d v="1899-12-30T04:27:52"/>
        <d v="1899-12-30T00:18:43"/>
        <d v="1899-12-30T03:48:24"/>
        <d v="1899-12-30T00:59:16"/>
        <d v="1899-12-30T00:57:42"/>
        <d v="1899-12-30T07:28:52"/>
        <d v="1899-12-30T00:20:54"/>
        <d v="1899-12-30T08:02:13"/>
        <d v="1899-12-30T07:24:20"/>
        <d v="1899-12-30T00:25:46"/>
        <d v="1899-12-30T00:21:26"/>
        <d v="1899-12-30T01:06:59"/>
        <d v="1899-12-30T00:28:45"/>
        <d v="1899-12-30T00:37:51"/>
        <d v="1899-12-30T01:07:30"/>
        <d v="1899-12-30T01:06:24"/>
        <d v="1899-12-30T00:18:08"/>
        <d v="1899-12-30T00:37:28"/>
        <d v="1899-12-30T00:46:33"/>
        <d v="1899-12-30T00:53:31"/>
        <d v="1899-12-30T00:41:41"/>
        <d v="1899-12-30T00:42:30"/>
        <d v="1899-12-30T00:48:55"/>
        <d v="1899-12-30T00:51:23"/>
        <d v="1899-12-30T01:24:57"/>
        <d v="1899-12-30T01:59:04"/>
        <d v="1899-12-30T00:48:21"/>
        <d v="1899-12-30T00:19:39"/>
        <d v="1899-12-30T00:18:23"/>
        <d v="1899-12-30T00:51:58"/>
        <d v="1899-12-30T00:23:26"/>
        <d v="1899-12-30T00:58:09"/>
        <d v="1899-12-30T01:04:04"/>
        <d v="1899-12-30T01:44:21"/>
        <d v="1899-12-30T02:12:33"/>
        <d v="1899-12-30T01:39:54"/>
        <d v="1899-12-30T02:47:28"/>
        <d v="1899-12-30T00:21:09"/>
        <d v="1899-12-30T01:47:01"/>
        <d v="1899-12-30T01:24:25"/>
        <d v="1899-12-30T01:29:52"/>
        <d v="1899-12-30T01:44:24"/>
        <d v="1899-12-30T00:23:14"/>
        <d v="1899-12-30T00:45:24"/>
        <d v="1899-12-30T00:38:09"/>
        <d v="1899-12-30T01:07:26"/>
        <d v="1899-12-30T00:56:41"/>
        <d v="1899-12-30T00:53:06"/>
        <d v="1899-12-30T00:56:48"/>
        <d v="1899-12-30T00:49:57"/>
        <d v="1899-12-30T00:45:13"/>
        <d v="1899-12-30T00:54:15"/>
        <d v="1899-12-30T00:26:34"/>
        <d v="1899-12-30T01:03:00"/>
        <d v="1899-12-30T00:36:57"/>
        <d v="1899-12-30T00:21:58"/>
        <d v="1899-12-30T01:06:06"/>
        <d v="1899-12-30T01:36:25"/>
        <d v="1899-12-30T00:28:25"/>
        <d v="1899-12-30T00:47:37"/>
        <d v="1899-12-30T01:08:20"/>
        <d v="1899-12-30T01:13:14"/>
        <d v="1899-12-30T00:28:32"/>
        <d v="1899-12-30T01:04:27"/>
        <d v="1899-12-30T00:25:00"/>
        <d v="1899-12-30T00:22:54"/>
        <d v="1899-12-30T00:44:23"/>
        <d v="1899-12-30T01:12:48"/>
        <d v="1899-12-30T00:56:29"/>
        <d v="1899-12-30T01:07:56"/>
        <d v="1899-12-30T00:22:01"/>
        <d v="1899-12-30T01:03:41"/>
        <d v="1899-12-30T01:21:52"/>
        <d v="1899-12-30T00:34:47"/>
        <d v="1899-12-30T00:48:56"/>
        <d v="1899-12-30T00:37:48"/>
        <d v="1899-12-30T02:34:48"/>
        <d v="1899-12-30T00:27:24"/>
        <d v="1899-12-30T03:15:44"/>
        <d v="1899-12-30T00:22:04"/>
        <d v="1899-12-30T01:29:31"/>
        <d v="1899-12-30T00:54:38"/>
        <d v="1899-12-30T01:54:21"/>
        <d v="1899-12-30T02:25:30"/>
        <d v="1899-12-30T01:52:06"/>
        <d v="1899-12-30T13:32:16"/>
        <d v="1899-12-30T00:01:39"/>
        <d v="1899-12-30T00:01:01"/>
        <d v="1899-12-30T00:01:33"/>
        <d v="1899-12-30T00:01:35"/>
        <d v="1899-12-30T00:00:54"/>
        <d v="1899-12-30T00:01:30"/>
        <d v="1899-12-30T00:01:25"/>
        <d v="1899-12-30T00:01:26"/>
        <d v="1899-12-30T00:01:51"/>
        <d v="1899-12-30T00:01:31"/>
        <d v="1899-12-30T00:01:38"/>
        <d v="1899-12-30T00:01:41"/>
        <d v="1899-12-30T00:14:18"/>
        <d v="1899-12-30T00:04:13"/>
        <d v="1899-12-30T00:01:09"/>
        <d v="1899-12-30T01:00:34"/>
        <d v="1899-12-30T00:01:46"/>
        <d v="1899-12-30T00:01:40"/>
        <d v="1899-12-30T00:09:18"/>
        <d v="1899-12-30T00:01:44"/>
        <d v="1899-12-30T00:37:26"/>
        <d v="1899-12-30T00:52:08"/>
        <d v="1899-12-30T00:35:46"/>
        <d v="1899-12-30T00:00:42"/>
        <d v="1899-12-30T00:00:32"/>
        <d v="1899-12-30T00:00:47"/>
        <d v="1899-12-30T00:00:39"/>
        <d v="1899-12-30T00:00:35"/>
        <d v="1899-12-30T00:05:17"/>
        <d v="1899-12-30T00:00:20"/>
        <d v="1899-12-30T00:01:47"/>
        <d v="1899-12-30T00:18:34"/>
        <d v="1899-12-30T00:01:52"/>
        <d v="1899-12-30T00:00:55"/>
        <d v="1899-12-30T00:01:50"/>
        <d v="1899-12-30T00:01:04"/>
        <d v="1899-12-30T00:01:22"/>
        <d v="1899-12-30T00:44:07"/>
        <d v="1899-12-30T00:00:58"/>
        <d v="1899-12-30T00:01:48"/>
        <d v="1899-12-30T00:13:04"/>
        <d v="1899-12-30T00:33:26"/>
        <d v="1899-12-30T00:00:30"/>
        <d v="1899-12-30T00:16:49"/>
        <d v="1899-12-30T00:11:39"/>
        <d v="1899-12-30T00:00:11"/>
        <d v="1899-12-30T00:11:37"/>
        <d v="1899-12-30T05:35:26"/>
        <d v="1899-12-30T00:15:07"/>
        <d v="1899-12-30T00:10:53"/>
        <d v="1899-12-30T02:53:12"/>
        <d v="1899-12-30T00:14:24"/>
        <d v="1899-12-30T09:42:05"/>
        <d v="1899-12-30T07:58:48"/>
        <d v="1899-12-30T03:54:39"/>
        <d v="1899-12-30T03:51:15"/>
        <d v="1899-12-30T00:49:29"/>
        <d v="1899-12-30T00:09:29"/>
        <d v="1899-12-30T00:14:21"/>
        <d v="1899-12-30T00:01:20"/>
        <d v="1899-12-30T00:08:54"/>
        <d v="1899-12-30T03:50:52"/>
        <d v="1899-12-30T00:18:54"/>
        <d v="1899-12-30T00:01:03"/>
        <d v="1899-12-30T00:09:39"/>
        <d v="1899-12-30T02:12:35"/>
        <d v="1899-12-30T09:35:27"/>
        <d v="1899-12-30T07:18:40"/>
        <d v="1899-12-30T00:00:38"/>
        <d v="1899-12-30T09:22:27"/>
        <d v="1899-12-30T09:16:38"/>
        <d v="1899-12-30T02:04:28"/>
        <d v="1899-12-30T06:14:37"/>
        <d v="1899-12-30T02:23:06"/>
        <d v="1899-12-30T00:11:23"/>
        <d v="1899-12-30T06:01:56"/>
        <d v="1899-12-30T03:52:46"/>
        <d v="1899-12-30T02:44:06"/>
        <d v="1899-12-30T02:12:31"/>
        <d v="1899-12-30T00:11:06"/>
        <d v="1899-12-30T01:54:12"/>
        <d v="1899-12-30T10:06:25"/>
        <d v="1899-12-30T00:00:43"/>
        <d v="1899-12-30T01:47:15"/>
        <d v="1899-12-30T07:44:02"/>
        <d v="1899-12-30T00:13:13"/>
        <d v="1899-12-30T00:15:55"/>
        <d v="1899-12-30T02:49:10"/>
        <d v="1899-12-30T00:11:00"/>
        <d v="1899-12-30T02:44:33"/>
        <d v="1899-12-30T01:52:16"/>
        <d v="1899-12-30T02:13:54"/>
        <d v="1899-12-30T10:24:04"/>
        <d v="1899-12-30T09:27:38"/>
        <d v="1899-12-30T09:24:01"/>
        <d v="1899-12-30T00:11:26"/>
        <d v="1899-12-30T03:15:41"/>
        <d v="1899-12-30T01:13:39"/>
        <d v="1899-12-30T06:32:49"/>
        <d v="1899-12-30T07:20:15"/>
        <d v="1899-12-30T05:40:45"/>
        <d v="1899-12-30T05:34:01"/>
        <d v="1899-12-30T00:11:45"/>
        <d v="1899-12-30T02:51:27"/>
        <d v="1899-12-30T05:32:40"/>
        <d v="1899-12-30T00:11:25"/>
        <d v="1899-12-30T00:07:34"/>
        <d v="1899-12-30T00:09:46"/>
        <d v="1899-12-30T00:11:55"/>
        <d v="1899-12-30T09:18:14"/>
        <d v="1899-12-30T08:51:08"/>
        <d v="1899-12-30T00:12:51"/>
        <d v="1899-12-30T06:26:34"/>
        <d v="1899-12-30T09:48:44"/>
        <d v="1899-12-30T04:05:28"/>
        <d v="1899-12-30T03:50:24"/>
        <d v="1899-12-30T03:48:16"/>
        <d v="1899-12-30T02:11:39"/>
        <d v="1899-12-30T01:40:37"/>
        <d v="1899-12-30T00:48:32"/>
        <d v="1899-12-30T00:43:09"/>
        <d v="1899-12-30T00:44:26"/>
        <d v="1899-12-30T00:58:14"/>
        <d v="1899-12-30T00:30:59"/>
        <d v="1899-12-30T00:36:32"/>
        <d v="1899-12-30T00:53:53"/>
        <d v="1899-12-30T00:38:30"/>
        <d v="1899-12-30T01:08:01"/>
        <d v="1899-12-30T01:12:09"/>
        <d v="1899-12-30T00:37:59"/>
        <d v="1899-12-30T00:47:27"/>
        <d v="1899-12-30T00:47:39"/>
        <d v="1899-12-30T00:48:52"/>
        <d v="1899-12-30T00:48:37"/>
        <d v="1899-12-30T00:17:46"/>
        <d v="1899-12-30T00:32:15"/>
        <d v="1899-12-30T01:56:39"/>
        <d v="1899-12-30T00:11:43"/>
        <d v="1899-12-30T02:00:00"/>
        <d v="1899-12-30T01:30:58"/>
        <d v="1899-12-30T00:54:40"/>
        <d v="1899-12-30T01:37:34"/>
        <d v="1899-12-30T01:09:18"/>
        <d v="1899-12-30T01:32:49"/>
        <d v="1899-12-30T00:10:45"/>
        <d v="1899-12-30T01:14:02"/>
        <d v="1899-12-30T01:06:11"/>
        <d v="1899-12-30T00:47:40"/>
        <d v="1899-12-30T01:46:10"/>
        <d v="1899-12-30T00:48:25"/>
        <d v="1899-12-30T00:50:38"/>
        <d v="1899-12-30T00:48:22"/>
        <d v="1899-12-30T00:41:28"/>
        <d v="1899-12-30T01:32:20"/>
        <d v="1899-12-30T00:33:53"/>
        <d v="1899-12-30T00:37:33"/>
        <d v="1899-12-30T01:08:12"/>
        <d v="1899-12-30T00:46:00"/>
        <d v="1899-12-30T00:46:09"/>
        <d v="1899-12-30T00:55:26"/>
        <d v="1899-12-30T00:55:17"/>
        <d v="1899-12-30T02:31:44"/>
        <d v="1899-12-30T01:08:14"/>
        <d v="1899-12-30T01:25:40"/>
        <d v="1899-12-30T01:14:48"/>
        <d v="1899-12-30T01:11:28"/>
        <d v="1899-12-30T01:01:08"/>
        <d v="1899-12-30T17:01:19"/>
        <d v="1899-12-30T01:07:15"/>
        <d v="1899-12-30T00:29:15"/>
        <d v="1899-12-30T00:56:08"/>
        <d v="1899-12-30T00:40:33"/>
        <d v="1899-12-30T01:04:44"/>
        <d v="1899-12-30T01:54:52"/>
        <d v="1899-12-30T02:03:12"/>
        <d v="1899-12-30T01:35:17"/>
        <d v="1899-12-30T01:24:39"/>
        <d v="1899-12-30T00:19:46"/>
        <d v="1899-12-30T00:37:42"/>
        <d v="1899-12-30T00:19:30"/>
        <d v="1899-12-30T01:45:20"/>
        <d v="1899-12-30T00:31:36"/>
        <d v="1899-12-30T00:23:25"/>
        <d v="1899-12-30T00:32:37"/>
        <d v="1899-12-30T00:21:21"/>
        <d v="1899-12-30T00:53:30"/>
        <d v="1899-12-30T00:42:13"/>
        <d v="1899-12-30T01:30:50"/>
        <d v="1899-12-30T00:31:20"/>
        <d v="1899-12-30T00:17:32"/>
        <d v="1899-12-30T00:25:50"/>
        <d v="1899-12-30T00:49:48"/>
        <d v="1899-12-30T00:32:29"/>
        <d v="1899-12-30T01:12:46"/>
        <d v="1899-12-30T01:13:20"/>
        <d v="1899-12-30T00:45:22"/>
        <d v="1899-12-30T00:41:26"/>
        <d v="1899-12-30T00:24:34"/>
        <d v="1899-12-30T00:22:23"/>
        <d v="1899-12-30T00:23:44"/>
        <d v="1899-12-30T00:24:27"/>
        <d v="1899-12-30T00:40:48"/>
        <d v="1899-12-30T00:16:08"/>
        <d v="1899-12-30T00:32:23"/>
        <d v="1899-12-30T00:20:28"/>
        <d v="1899-12-30T00:34:08"/>
        <d v="1899-12-30T00:32:12"/>
        <d v="1899-12-30T00:20:20"/>
        <d v="1899-12-30T00:23:11"/>
        <d v="1899-12-30T00:22:14"/>
        <d v="1899-12-30T00:41:50"/>
        <d v="1899-12-30T00:02:02"/>
        <d v="1899-12-30T00:22:33"/>
        <d v="1899-12-30T00:54:29"/>
        <d v="1899-12-30T00:42:16"/>
        <d v="1899-12-30T07:22:51"/>
        <d v="1899-12-30T01:02:11"/>
        <d v="1899-12-30T00:25:54"/>
        <d v="1899-12-30T00:28:27"/>
        <d v="1899-12-30T00:24:53"/>
        <d v="1899-12-30T00:21:20"/>
        <d v="1899-12-30T00:20:30"/>
        <d v="1899-12-30T00:28:12"/>
        <d v="1899-12-30T00:57:14"/>
        <d v="1899-12-30T01:00:52"/>
        <d v="1899-12-30T00:22:29"/>
        <d v="1899-12-30T08:59:40"/>
        <d v="1899-12-30T00:31:29"/>
        <d v="1899-12-30T00:59:38"/>
        <d v="1899-12-30T01:09:56"/>
        <d v="1899-12-30T02:18:55"/>
        <d v="1899-12-30T00:25:20"/>
        <d v="1899-12-30T00:30:30"/>
        <d v="1899-12-30T00:33:20"/>
        <d v="1899-12-30T00:39:48"/>
        <d v="1899-12-30T00:33:48"/>
        <d v="1899-12-30T00:33:32"/>
        <d v="1899-12-30T00:40:36"/>
        <d v="1899-12-30T00:23:48"/>
        <d v="1899-12-30T01:09:28"/>
        <d v="1899-12-30T00:33:37"/>
        <d v="1899-12-30T00:57:56"/>
        <d v="1899-12-30T00:21:18"/>
        <d v="1899-12-30T00:53:29"/>
        <d v="1899-12-30T01:31:05"/>
        <d v="1899-12-30T00:41:43"/>
        <d v="1899-12-30T00:22:20"/>
        <d v="1899-12-30T00:23:00"/>
        <d v="1899-12-30T00:35:21"/>
        <d v="1899-12-30T00:23:04"/>
        <d v="1899-12-30T00:25:14"/>
        <d v="1899-12-30T00:41:24"/>
        <d v="1899-12-30T00:38:43"/>
        <d v="1899-12-30T00:44:59"/>
        <d v="1899-12-30T00:11:24"/>
        <d v="1899-12-30T00:55:46"/>
        <d v="1899-12-30T00:47:14"/>
        <d v="1899-12-30T00:58:00"/>
        <d v="1899-12-30T00:33:57"/>
        <d v="1899-12-30T00:59:28"/>
        <d v="1899-12-30T00:31:54"/>
        <d v="1899-12-30T00:50:57"/>
        <d v="1899-12-30T01:26:42"/>
        <d v="1899-12-30T01:19:29"/>
        <d v="1899-12-30T00:42:14"/>
        <d v="1899-12-30T00:36:36"/>
        <d v="1899-12-30T00:42:17"/>
        <d v="1899-12-30T00:50:35"/>
        <d v="1899-12-30T00:35:45"/>
        <d v="1899-12-30T00:41:40"/>
        <d v="1899-12-30T00:59:02"/>
        <d v="1899-12-30T00:02:04"/>
        <d v="1899-12-30T00:26:44"/>
        <d v="1899-12-30T00:20:21"/>
        <d v="1899-12-30T00:39:10"/>
        <d v="1899-12-30T00:52:00"/>
        <d v="1899-12-30T01:13:26"/>
        <d v="1899-12-30T00:29:31"/>
        <d v="1899-12-30T01:22:02"/>
        <d v="1899-12-30T01:42:36"/>
        <d v="1899-12-30T00:59:25"/>
        <d v="1899-12-30T00:56:51"/>
        <d v="1899-12-30T01:47:42"/>
        <d v="1899-12-30T00:21:32"/>
        <d v="1899-12-30T00:27:04"/>
        <d v="1899-12-30T00:35:18"/>
        <d v="1899-12-30T00:30:43"/>
        <d v="1899-12-30T00:29:17"/>
        <d v="1899-12-30T01:31:33"/>
        <d v="1899-12-30T00:44:40"/>
        <d v="1899-12-30T00:31:34"/>
        <d v="1899-12-30T00:39:02"/>
        <d v="1899-12-30T00:16:44"/>
        <d v="1899-12-30T00:48:42"/>
        <d v="1899-12-30T00:30:18"/>
        <d v="1899-12-30T00:51:46"/>
        <d v="1899-12-30T00:28:54"/>
        <d v="1899-12-30T00:46:29"/>
        <d v="1899-12-30T00:46:58"/>
        <d v="1899-12-30T00:27:23"/>
        <d v="1899-12-30T00:20:43"/>
        <d v="1899-12-30T00:37:58"/>
        <d v="1899-12-30T00:36:51"/>
        <d v="1899-12-30T01:04:55"/>
        <d v="1899-12-30T05:27:49"/>
        <d v="1899-12-30T02:51:48"/>
        <d v="1899-12-30T01:55:56"/>
        <d v="1899-12-30T01:38:24"/>
        <d v="1899-12-30T01:01:56"/>
        <d v="1899-12-30T10:58:43"/>
        <d v="1899-12-30T10:44:27"/>
        <d v="1899-12-30T04:13:59"/>
        <d v="1899-12-30T03:47:04"/>
        <d v="1899-12-30T08:19:17"/>
        <d v="1899-12-30T02:18:57"/>
        <d v="1899-12-30T07:43:11"/>
        <d v="1899-12-30T04:23:34"/>
        <d v="1899-12-30T01:40:52"/>
        <d v="1899-12-30T07:53:27"/>
        <d v="1899-12-30T04:05:08"/>
        <d v="1899-12-30T00:03:05"/>
        <d v="1899-12-30T00:42:28"/>
        <d v="1899-12-30T00:49:47"/>
        <d v="1899-12-30T00:57:30"/>
        <d v="1899-12-30T00:54:31"/>
        <d v="1899-12-30T00:30:02"/>
        <d v="1899-12-30T01:08:34"/>
        <d v="1899-12-30T00:59:22"/>
        <d v="1899-12-30T01:01:34"/>
        <d v="1899-12-30T01:19:31"/>
        <d v="1899-12-30T01:08:54"/>
        <d v="1899-12-30T01:01:20"/>
        <d v="1899-12-30T01:26:59"/>
        <d v="1899-12-30T01:25:57"/>
        <d v="1899-12-30T01:09:10"/>
        <d v="1899-12-30T01:22:34"/>
        <d v="1899-12-30T01:22:47"/>
        <d v="1899-12-30T01:04:26"/>
        <d v="1899-12-30T01:03:21"/>
        <d v="1899-12-30T01:30:32"/>
        <d v="1899-12-30T01:59:17"/>
        <d v="1899-12-30T01:28:59"/>
        <d v="1899-12-30T01:33:56"/>
        <d v="1899-12-30T01:29:04"/>
        <d v="1899-12-30T01:08:03"/>
        <d v="1899-12-30T01:15:02"/>
        <d v="1899-12-30T00:25:38"/>
        <d v="1899-12-30T00:17:54"/>
        <d v="1899-12-30T00:37:41"/>
        <d v="1899-12-30T00:23:33"/>
        <d v="1899-12-30T06:48:29"/>
        <d v="1899-12-30T00:31:19"/>
        <d v="1899-12-30T00:38:58"/>
        <d v="1899-12-30T00:34:48"/>
        <d v="1899-12-30T04:28:20"/>
        <d v="1899-12-30T00:38:26"/>
        <d v="1899-12-30T00:47:15"/>
        <d v="1899-12-30T00:45:31"/>
        <d v="1899-12-30T00:42:33"/>
        <d v="1899-12-30T00:49:50"/>
        <d v="1899-12-30T00:42:03"/>
        <d v="1899-12-30T00:47:17"/>
        <d v="1899-12-30T00:45:28"/>
        <d v="1899-12-30T01:06:52"/>
        <d v="1899-12-30T00:23:10"/>
        <d v="1899-12-30T00:47:41"/>
        <d v="1899-12-30T00:53:00"/>
        <d v="1899-12-30T00:38:35"/>
        <d v="1899-12-30T01:01:05"/>
        <d v="1899-12-30T02:19:44"/>
        <d v="1899-12-30T00:28:48"/>
        <d v="1899-12-30T14:58:11"/>
        <d v="1899-12-30T00:54:46"/>
        <d v="1899-12-30T00:25:58"/>
        <d v="1899-12-30T00:37:18"/>
        <d v="1899-12-30T01:06:07"/>
        <d v="1899-12-30T00:32:22"/>
        <d v="1899-12-30T01:09:40"/>
        <d v="1899-12-30T01:01:15"/>
        <d v="1899-12-30T01:04:13"/>
        <d v="1899-12-30T11:23:09"/>
        <d v="1899-12-30T00:45:38"/>
        <d v="1899-12-30T01:00:57"/>
        <d v="1899-12-30T00:49:08"/>
        <d v="1899-12-30T00:25:34"/>
        <d v="1899-12-30T02:39:30"/>
        <d v="1899-12-30T02:15:40"/>
        <d v="1899-12-30T00:41:51"/>
        <d v="1899-12-30T02:15:43"/>
        <d v="1899-12-30T02:02:41"/>
        <d v="1899-12-30T01:24:07"/>
        <d v="1899-12-30T01:36:21"/>
        <d v="1899-12-30T01:36:33"/>
        <d v="1899-12-30T01:19:18"/>
        <d v="1899-12-30T01:24:06"/>
        <d v="1899-12-30T00:32:08"/>
        <d v="1899-12-30T01:18:04"/>
        <d v="1899-12-30T00:33:50"/>
        <d v="1899-12-30T00:47:43"/>
        <d v="1899-12-30T00:24:03"/>
        <d v="1899-12-30T00:55:04"/>
        <d v="1899-12-30T00:56:54"/>
        <d v="1899-12-30T00:31:49"/>
        <d v="1899-12-30T01:53:44"/>
        <d v="1899-12-30T01:57:55"/>
        <d v="1899-12-30T01:30:20"/>
        <d v="1899-12-30T01:23:32"/>
        <d v="1899-12-30T01:07:55"/>
        <d v="1899-12-30T01:30:15"/>
        <d v="1899-12-30T00:30:01"/>
        <d v="1899-12-30T01:22:28"/>
        <d v="1899-12-30T00:58:10"/>
        <d v="1899-12-30T00:23:23"/>
        <d v="1899-12-30T00:31:30"/>
        <d v="1899-12-30T00:36:09"/>
        <d v="1899-12-30T00:43:38"/>
        <d v="1899-12-30T00:51:24"/>
        <d v="1899-12-30T00:45:57"/>
        <d v="1899-12-30T00:18:56"/>
        <d v="1899-12-30T00:24:56"/>
        <d v="1899-12-30T00:57:19"/>
        <d v="1899-12-30T00:46:05"/>
        <d v="1899-12-30T00:28:47"/>
        <d v="1899-12-30T00:38:08"/>
        <d v="1899-12-30T00:43:16"/>
        <d v="1899-12-30T00:47:23"/>
        <d v="1899-12-30T00:43:26"/>
        <d v="1899-12-30T00:42:29"/>
        <d v="1899-12-30T00:25:57"/>
        <d v="1899-12-30T08:11:54"/>
        <d v="1899-12-30T00:48:30"/>
        <d v="1899-12-30T00:35:08"/>
        <d v="1899-12-30T00:46:34"/>
        <d v="1899-12-30T01:10:03"/>
        <d v="1899-12-30T00:38:50"/>
        <d v="1899-12-30T00:56:31"/>
        <d v="1899-12-30T00:51:35"/>
        <d v="1899-12-30T00:29:13"/>
        <d v="1899-12-30T00:18:41"/>
        <d v="1899-12-30T00:37:40"/>
        <d v="1899-12-30T00:34:16"/>
        <d v="1899-12-30T00:25:45"/>
        <d v="1899-12-30T00:51:14"/>
        <d v="1899-12-30T01:17:18"/>
        <d v="1899-12-30T00:44:19"/>
        <d v="1899-12-30T01:33:23"/>
        <d v="1899-12-30T00:47:59"/>
        <d v="1899-12-30T02:01:28"/>
        <d v="1899-12-30T00:46:40"/>
        <d v="1899-12-30T00:19:01"/>
        <d v="1899-12-30T00:41:57"/>
        <d v="1899-12-30T00:43:29"/>
        <d v="1899-12-30T00:52:22"/>
        <d v="1899-12-30T00:46:18"/>
        <d v="1899-12-30T00:59:15"/>
        <d v="1899-12-30T00:45:45"/>
        <d v="1899-12-30T00:35:32"/>
        <d v="1899-12-30T00:43:37"/>
        <d v="1899-12-30T01:13:37"/>
        <d v="1899-12-30T00:28:04"/>
        <d v="1899-12-30T00:36:44"/>
        <d v="1899-12-30T00:43:59"/>
        <d v="1899-12-30T00:56:05"/>
        <d v="1899-12-30T00:24:46"/>
        <d v="1899-12-30T00:42:50"/>
        <d v="1899-12-30T01:07:18"/>
        <d v="1899-12-30T01:07:42"/>
        <d v="1899-12-30T01:09:42"/>
        <d v="1899-12-30T01:02:05"/>
        <d v="1899-12-30T00:43:15"/>
        <d v="1899-12-30T00:53:25"/>
        <d v="1899-12-30T01:02:42"/>
        <d v="1899-12-30T00:38:15"/>
        <d v="1899-12-30T01:08:40"/>
        <d v="1899-12-30T00:24:54"/>
        <d v="1899-12-30T00:31:55"/>
        <d v="1899-12-30T00:38:38"/>
        <d v="1899-12-30T00:28:18"/>
        <d v="1899-12-30T00:44:43"/>
        <d v="1899-12-30T00:41:03"/>
        <d v="1899-12-30T00:42:26"/>
        <d v="1899-12-30T00:51:52"/>
        <d v="1899-12-30T01:26:35"/>
        <d v="1899-12-30T01:07:57"/>
        <d v="1899-12-30T01:07:40"/>
        <d v="1899-12-30T01:17:55"/>
        <d v="1899-12-30T00:46:43"/>
        <d v="1899-12-30T08:46:52"/>
        <d v="1899-12-30T00:28:17"/>
        <d v="1899-12-30T00:31:43"/>
        <d v="1899-12-30T00:55:53"/>
        <d v="1899-12-30T00:34:22"/>
        <d v="1899-12-30T01:00:29"/>
        <d v="1899-12-30T00:43:44"/>
        <d v="1899-12-30T00:54:10"/>
        <d v="1899-12-30T01:05:16"/>
        <d v="1899-12-30T00:49:00"/>
        <d v="1899-12-30T00:31:39"/>
        <d v="1899-12-30T00:49:46"/>
        <d v="1899-12-30T00:36:42"/>
        <d v="1899-12-30T01:14:44"/>
        <d v="1899-12-30T00:44:11"/>
        <d v="1899-12-30T01:02:47"/>
        <d v="1899-12-30T01:11:16"/>
        <d v="1899-12-30T01:12:01"/>
        <d v="1899-12-30T00:53:49"/>
        <d v="1899-12-30T01:16:19"/>
        <d v="1899-12-30T00:38:40"/>
        <d v="1899-12-30T00:24:30"/>
        <d v="1899-12-30T00:44:47"/>
        <d v="1899-12-30T00:27:51"/>
        <d v="1899-12-30T00:24:05"/>
        <d v="1899-12-30T00:21:14"/>
        <d v="1899-12-30T00:22:41"/>
        <d v="1899-12-30T00:40:13"/>
        <d v="1899-12-30T00:26:59"/>
        <d v="1899-12-30T03:21:24"/>
        <d v="1899-12-30T08:27:47"/>
        <d v="1899-12-30T00:25:27"/>
        <d v="1899-12-30T00:33:15"/>
        <d v="1899-12-30T00:42:35"/>
        <d v="1899-12-30T00:22:38"/>
        <d v="1899-12-30T00:22:46"/>
        <d v="1899-12-30T00:16:56"/>
        <d v="1899-12-30T00:35:11"/>
        <d v="1899-12-30T07:15:46"/>
        <d v="1899-12-30T00:38:17"/>
        <d v="1899-12-30T00:30:45"/>
        <d v="1899-12-30T00:47:31"/>
        <d v="1899-12-30T07:20:21"/>
        <d v="1899-12-30T00:44:31"/>
        <d v="1899-12-30T00:50:08"/>
        <d v="1899-12-30T01:02:52"/>
        <d v="1899-12-30T01:02:36"/>
        <d v="1899-12-30T00:42:40"/>
        <d v="1899-12-30T00:55:14"/>
        <d v="1899-12-30T00:48:31"/>
        <d v="1899-12-30T00:45:35"/>
        <d v="1899-12-30T00:51:07"/>
        <d v="1899-12-30T01:02:46"/>
        <d v="1899-12-30T00:46:26"/>
        <d v="1899-12-30T01:18:35"/>
        <d v="1899-12-30T01:08:13"/>
        <d v="1899-12-30T00:54:55"/>
        <d v="1899-12-30T04:02:18"/>
        <d v="1899-12-30T00:22:10"/>
        <d v="1899-12-30T01:33:38"/>
        <d v="1899-12-30T00:19:48"/>
        <d v="1899-12-30T01:31:53"/>
        <d v="1899-12-30T00:31:28"/>
        <d v="1899-12-30T00:41:13"/>
        <d v="1899-12-30T00:29:55"/>
        <d v="1899-12-30T00:25:37"/>
        <d v="1899-12-30T00:37:37"/>
        <d v="1899-12-30T00:21:36"/>
        <d v="1899-12-30T00:20:00"/>
        <d v="1899-12-30T01:06:13"/>
        <d v="1899-12-30T00:29:06"/>
        <d v="1899-12-30T00:26:25"/>
        <d v="1899-12-30T00:23:49"/>
        <d v="1899-12-30T00:44:14"/>
        <d v="1899-12-30T00:57:29"/>
        <d v="1899-12-30T00:35:24"/>
        <d v="1899-12-30T06:31:30"/>
        <d v="1899-12-30T00:37:32"/>
        <d v="1899-12-30T00:25:03"/>
        <d v="1899-12-30T00:49:18"/>
        <d v="1899-12-30T07:07:11"/>
        <d v="1899-12-30T00:29:45"/>
        <d v="1899-12-30T00:34:49"/>
        <d v="1899-12-30T00:36:38"/>
        <d v="1899-12-30T00:55:06"/>
        <d v="1899-12-30T00:37:08"/>
        <d v="1899-12-30T00:31:42"/>
        <d v="1899-12-30T00:27:38"/>
        <d v="1899-12-30T00:18:44"/>
        <d v="1899-12-30T00:52:30"/>
        <d v="1899-12-30T01:00:50"/>
        <d v="1899-12-30T00:45:27"/>
        <d v="1899-12-30T01:01:33"/>
        <d v="1899-12-30T01:06:09"/>
        <d v="1899-12-30T01:18:54"/>
        <d v="1899-12-30T00:28:58"/>
        <d v="1899-12-30T01:09:49"/>
        <d v="1899-12-30T01:04:38"/>
        <d v="1899-12-30T01:13:04"/>
        <d v="1899-12-30T00:51:02"/>
        <d v="1899-12-30T00:32:09"/>
        <d v="1899-12-30T00:47:16"/>
        <d v="1899-12-30T00:40:22"/>
        <d v="1899-12-30T00:34:02"/>
        <d v="1899-12-30T01:16:58"/>
        <d v="1899-12-30T01:31:37"/>
        <d v="1899-12-30T00:15:19"/>
        <d v="1899-12-30T00:40:15"/>
        <d v="1899-12-30T00:00:03"/>
        <d v="1899-12-30T07:09:20"/>
        <d v="1899-12-30T06:55:29"/>
        <d v="1899-12-30T02:31:10"/>
        <d v="1899-12-30T07:08:45"/>
        <d v="1899-12-30T06:57:41"/>
        <d v="1899-12-30T01:48:08"/>
        <d v="1899-12-30T02:18:28"/>
        <d v="1899-12-30T07:34:11"/>
        <d v="1899-12-30T07:14:34"/>
        <d v="1899-12-30T00:21:33"/>
        <d v="1899-12-30T02:22:19"/>
        <d v="1899-12-30T10:22:02"/>
        <d v="1899-12-30T00:30:04"/>
        <d v="1899-12-30T00:33:45"/>
        <d v="1899-12-30T00:37:30"/>
        <d v="1899-12-30T00:26:45"/>
        <d v="1899-12-30T01:00:18"/>
        <d v="1899-12-30T00:48:13"/>
        <d v="1899-12-30T00:19:19"/>
        <d v="1899-12-30T00:33:29"/>
        <d v="1899-12-30T00:44:02"/>
        <d v="1899-12-30T00:21:47"/>
        <d v="1899-12-30T00:26:12"/>
        <d v="1899-12-30T00:33:14"/>
        <d v="1899-12-30T00:21:17"/>
        <d v="1899-12-30T00:36:34"/>
        <d v="1899-12-30T00:43:25"/>
        <d v="1899-12-30T09:38:28"/>
        <d v="1899-12-30T00:36:01"/>
        <d v="1899-12-30T00:25:16"/>
        <d v="1899-12-30T00:46:42"/>
        <d v="1899-12-30T00:31:12"/>
        <d v="1899-12-30T00:52:17"/>
        <d v="1899-12-30T00:56:02"/>
        <d v="1899-12-30T00:49:13"/>
        <d v="1899-12-30T00:40:51"/>
        <d v="1899-12-30T00:45:43"/>
        <d v="1899-12-30T00:50:13"/>
        <d v="1899-12-30T00:39:32"/>
        <d v="1899-12-30T00:46:21"/>
        <d v="1899-12-30T01:05:33"/>
        <d v="1899-12-30T01:10:16"/>
        <d v="1899-12-30T00:54:43"/>
        <d v="1899-12-30T01:00:15"/>
        <d v="1899-12-30T01:08:59"/>
        <d v="1899-12-30T01:15:52"/>
        <d v="1899-12-30T00:59:03"/>
        <d v="1899-12-30T01:17:44"/>
        <d v="1899-12-30T01:27:54"/>
        <d v="1899-12-30T01:03:43"/>
        <d v="1899-12-30T01:03:59"/>
        <d v="1899-12-30T01:04:20"/>
        <d v="1899-12-30T01:08:16"/>
        <d v="1899-12-30T01:04:16"/>
        <d v="1899-12-30T00:46:37"/>
        <d v="1899-12-30T01:17:05"/>
        <d v="1899-12-30T01:22:11"/>
        <d v="1899-12-30T01:25:53"/>
        <d v="1899-12-30T00:51:26"/>
        <d v="1899-12-30T01:28:14"/>
        <d v="1899-12-30T01:43:55"/>
        <d v="1899-12-30T01:33:58"/>
        <d v="1899-12-30T01:48:10"/>
        <d v="1899-12-30T00:26:23"/>
        <d v="1899-12-30T00:53:55"/>
        <d v="1899-12-30T01:15:11"/>
        <d v="1899-12-30T01:19:37"/>
        <d v="1899-12-30T01:33:26"/>
        <d v="1899-12-30T01:40:29"/>
        <d v="1899-12-30T01:01:19"/>
        <d v="1899-12-30T00:49:04"/>
        <d v="1899-12-30T01:44:20"/>
        <d v="1899-12-30T01:25:14"/>
        <d v="1899-12-30T01:23:44"/>
        <d v="1899-12-30T00:55:42"/>
        <d v="1899-12-30T00:56:10"/>
        <d v="1899-12-30T00:24:09"/>
        <d v="1899-12-30T00:39:54"/>
        <d v="1899-12-30T00:47:02"/>
        <d v="1899-12-30T00:39:03"/>
        <d v="1899-12-30T00:34:10"/>
        <d v="1899-12-30T00:17:51"/>
        <d v="1899-12-30T00:41:36"/>
        <d v="1899-12-30T00:50:15"/>
        <d v="1899-12-30T00:37:16"/>
        <d v="1899-12-30T00:26:55"/>
        <d v="1899-12-30T00:50:39"/>
        <d v="1899-12-30T00:50:03"/>
        <d v="1899-12-30T00:43:40"/>
        <d v="1899-12-30T00:58:31"/>
        <d v="1899-12-30T00:25:10"/>
        <d v="1899-12-30T00:47:26"/>
        <d v="1899-12-30T00:26:13"/>
        <d v="1899-12-30T00:54:57"/>
        <d v="1899-12-30T00:48:14"/>
        <d v="1899-12-30T00:43:27"/>
        <d v="1899-12-30T00:21:39"/>
        <d v="1899-12-30T00:43:03"/>
        <d v="1899-12-30T00:39:35"/>
        <d v="1899-12-30T00:47:19"/>
        <d v="1899-12-30T00:57:37"/>
        <d v="1899-12-30T00:23:35"/>
        <d v="1899-12-30T00:52:13"/>
        <d v="1899-12-30T00:59:52"/>
        <d v="1899-12-30T01:01:46"/>
        <d v="1899-12-30T06:39:25"/>
        <d v="1899-12-30T01:24:14"/>
        <d v="1899-12-30T01:17:27"/>
        <d v="1899-12-30T00:35:58"/>
        <d v="1899-12-30T00:53:14"/>
        <d v="1899-12-30T08:20:49"/>
        <d v="1899-12-30T00:46:44"/>
        <d v="1899-12-30T00:47:36"/>
        <d v="1899-12-30T00:26:28"/>
        <d v="1899-12-30T00:30:00"/>
        <d v="1899-12-30T00:37:56"/>
        <d v="1899-12-30T00:26:26"/>
        <d v="1899-12-30T00:19:21"/>
        <d v="1899-12-30T00:40:45"/>
        <d v="1899-12-30T00:22:32"/>
        <d v="1899-12-30T03:58:51"/>
        <d v="1899-12-30T04:06:35"/>
        <d v="1899-12-30T09:47:23"/>
        <d v="1899-12-30T02:51:53"/>
        <d v="1899-12-30T00:52:43"/>
        <d v="1899-12-30T08:28:55"/>
        <d v="1899-12-30T00:25:05"/>
        <d v="1899-12-30T06:26:05"/>
        <d v="1899-12-30T00:42:18"/>
        <d v="1899-12-30T00:42:37"/>
        <d v="1899-12-30T00:57:11"/>
        <d v="1899-12-30T00:48:47"/>
        <d v="1899-12-30T04:38:30"/>
        <d v="1899-12-30T02:18:34"/>
        <d v="1899-12-30T00:54:52"/>
        <d v="1899-12-30T01:06:42"/>
        <d v="1899-12-30T01:12:40"/>
        <d v="1899-12-30T02:59:40"/>
        <d v="1899-12-30T01:02:13"/>
        <d v="1899-12-30T02:10:18"/>
        <d v="1899-12-30T02:11:37"/>
        <d v="1899-12-30T01:18:23"/>
        <d v="1899-12-30T00:38:04"/>
        <d v="1899-12-30T00:47:53"/>
        <d v="1899-12-30T03:46:43"/>
        <d v="1899-12-30T00:54:27"/>
        <d v="1899-12-30T00:20:11"/>
        <d v="1899-12-30T00:38:37"/>
        <d v="1899-12-30T00:21:06"/>
        <d v="1899-12-30T00:30:35"/>
        <d v="1899-12-30T00:27:41"/>
        <d v="1899-12-30T00:36:37"/>
        <d v="1899-12-30T08:05:34"/>
        <d v="1899-12-30T00:29:27"/>
        <d v="1899-12-30T00:30:40"/>
        <d v="1899-12-30T00:38:13"/>
        <d v="1899-12-30T00:32:06"/>
        <d v="1899-12-30T00:51:30"/>
        <d v="1899-12-30T03:32:49"/>
        <d v="1899-12-30T01:12:31"/>
        <d v="1899-12-30T00:42:09"/>
        <d v="1899-12-30T01:17:16"/>
        <d v="1899-12-30T01:15:33"/>
        <d v="1899-12-30T01:39:06"/>
        <d v="1899-12-30T01:34:38"/>
        <d v="1899-12-30T00:45:26"/>
        <d v="1899-12-30T04:38:51"/>
        <d v="1899-12-30T01:34:10"/>
        <d v="1899-12-30T01:18:12"/>
        <d v="1899-12-30T01:09:38"/>
        <d v="1899-12-30T01:14:01"/>
        <d v="1899-12-30T01:31:30"/>
        <d v="1899-12-30T01:48:04"/>
        <d v="1899-12-30T01:58:33"/>
        <d v="1899-12-30T02:11:30"/>
        <d v="1899-12-30T02:18:56"/>
        <d v="1899-12-30T00:49:22"/>
        <d v="1899-12-30T00:18:24"/>
        <d v="1899-12-30T00:26:51"/>
        <d v="1899-12-30T00:26:35"/>
        <d v="1899-12-30T00:29:20"/>
        <d v="1899-12-30T00:43:01"/>
        <d v="1899-12-30T00:43:57"/>
        <d v="1899-12-30T00:48:45"/>
        <d v="1899-12-30T00:56:57"/>
        <d v="1899-12-30T00:57:26"/>
        <d v="1899-12-30T01:36:35"/>
        <d v="1899-12-30T00:39:00"/>
        <d v="1899-12-30T00:52:09"/>
        <d v="1899-12-30T00:59:53"/>
        <d v="1899-12-30T00:30:12"/>
        <d v="1899-12-30T00:58:39"/>
        <d v="1899-12-30T00:58:24"/>
        <d v="1899-12-30T00:28:08"/>
        <d v="1899-12-30T00:41:25"/>
        <d v="1899-12-30T00:34:35"/>
        <d v="1899-12-30T00:35:20"/>
        <d v="1899-12-30T02:22:14"/>
        <d v="1899-12-30T00:50:01"/>
        <d v="1899-12-30T01:06:45"/>
        <d v="1899-12-30T01:12:21"/>
        <d v="1899-12-30T04:07:25"/>
        <d v="1899-12-30T13:44:37"/>
        <d v="1899-12-30T02:45:44"/>
        <d v="1899-12-30T00:19:37"/>
        <d v="1899-12-30T00:21:27"/>
        <d v="1899-12-30T00:56:34"/>
        <d v="1899-12-30T07:26:09"/>
        <d v="1899-12-30T00:22:21"/>
        <d v="1899-12-30T00:59:12"/>
        <d v="1899-12-30T01:00:14"/>
        <d v="1899-12-30T00:12:11"/>
        <d v="1899-12-30T00:34:00"/>
        <d v="1899-12-30T08:16:51"/>
        <d v="1899-12-30T00:23:03"/>
        <d v="1899-12-30T00:42:49"/>
        <d v="1899-12-30T00:44:27"/>
        <d v="1899-12-30T00:47:18"/>
        <d v="1899-12-30T00:46:24"/>
        <d v="1899-12-30T01:38:08"/>
        <d v="1899-12-30T00:56:56"/>
        <d v="1899-12-30T00:56:43"/>
        <d v="1899-12-30T00:49:39"/>
        <d v="1899-12-30T00:50:12"/>
        <d v="1899-12-30T00:36:43"/>
        <d v="1899-12-30T11:16:53"/>
        <d v="1899-12-30T00:27:35"/>
        <d v="1899-12-30T00:24:37"/>
        <d v="1899-12-30T00:55:27"/>
        <d v="1899-12-30T00:41:45"/>
        <d v="1899-12-30T00:44:58"/>
        <d v="1899-12-30T00:23:56"/>
        <d v="1899-12-30T00:43:05"/>
        <d v="1899-12-30T00:26:53"/>
        <d v="1899-12-30T00:45:47"/>
        <d v="1899-12-30T00:50:31"/>
        <d v="1899-12-30T00:44:12"/>
        <d v="1899-12-30T00:57:38"/>
        <d v="1899-12-30T01:01:59"/>
        <d v="1899-12-30T01:15:28"/>
        <d v="1899-12-30T00:52:18"/>
        <d v="1899-12-30T06:53:34"/>
        <d v="1899-12-30T01:01:35"/>
        <d v="1899-12-30T01:09:46"/>
        <d v="1899-12-30T01:15:30"/>
        <d v="1899-12-30T00:41:52"/>
        <d v="1899-12-30T01:02:41"/>
        <d v="1899-12-30T00:42:19"/>
        <d v="1899-12-30T00:59:27"/>
        <d v="1899-12-30T00:59:54"/>
        <d v="1899-12-30T01:20:14"/>
        <d v="1899-12-30T00:54:24"/>
        <d v="1899-12-30T00:29:50"/>
        <d v="1899-12-30T00:36:10"/>
        <d v="1899-12-30T00:35:48"/>
        <d v="1899-12-30T00:39:38"/>
        <d v="1899-12-30T00:46:38"/>
        <d v="1899-12-30T00:29:39"/>
        <d v="1899-12-30T00:35:31"/>
        <d v="1899-12-30T00:52:06"/>
        <d v="1899-12-30T01:21:31"/>
        <d v="1899-12-30T00:51:39"/>
        <d v="1899-12-30T01:03:42"/>
        <d v="1899-12-30T00:44:05"/>
        <d v="1899-12-30T00:38:24"/>
        <d v="1899-12-30T00:41:53"/>
        <d v="1899-12-30T00:32:39"/>
        <d v="1899-12-30T00:39:19"/>
        <d v="1899-12-30T00:52:32"/>
        <d v="1899-12-30T00:44:54"/>
        <d v="1899-12-30T00:43:22"/>
        <d v="1899-12-30T00:29:46"/>
        <d v="1899-12-30T00:31:05"/>
        <d v="1899-12-30T00:31:45"/>
        <d v="1899-12-30T00:19:27"/>
        <d v="1899-12-30T00:37:54"/>
        <d v="1899-12-30T00:11:42"/>
        <d v="1899-12-30T00:51:13"/>
        <d v="1899-12-30T00:52:54"/>
        <d v="1899-12-30T00:39:05"/>
        <d v="1899-12-30T00:51:33"/>
        <d v="1899-12-30T00:55:35"/>
        <d v="1899-12-30T01:19:33"/>
        <d v="1899-12-30T00:49:43"/>
        <d v="1899-12-30T01:00:10"/>
        <d v="1899-12-30T01:13:17"/>
        <d v="1899-12-30T01:47:46"/>
        <d v="1899-12-30T01:49:37"/>
        <d v="1899-12-30T01:17:25"/>
        <d v="1899-12-30T01:30:18"/>
        <d v="1899-12-30T01:02:23"/>
        <d v="1899-12-30T00:47:06"/>
        <d v="1899-12-30T00:55:54"/>
        <d v="1899-12-30T00:35:40"/>
        <d v="1899-12-30T00:51:42"/>
        <d v="1899-12-30T00:45:56"/>
        <d v="1899-12-30T00:45:08"/>
        <d v="1899-12-30T00:56:42"/>
        <d v="1899-12-30T00:54:56"/>
        <d v="1899-12-30T01:06:30"/>
        <d v="1899-12-30T00:16:36"/>
        <d v="1899-12-30T01:24:40"/>
        <d v="1899-12-30T00:57:16"/>
        <d v="1899-12-30T00:35:07"/>
        <d v="1899-12-30T00:33:24"/>
        <d v="1899-12-30T00:43:58"/>
        <d v="1899-12-30T01:00:19"/>
        <d v="1899-12-30T01:11:25"/>
        <d v="1899-12-30T00:56:44"/>
        <d v="1899-12-30T01:04:56"/>
        <d v="1899-12-30T00:33:22"/>
        <d v="1899-12-30T01:39:05"/>
        <d v="1899-12-30T01:17:52"/>
        <d v="1899-12-30T01:05:22"/>
        <d v="1899-12-30T01:31:31"/>
        <d v="1899-12-30T01:34:47"/>
        <d v="1899-12-30T01:53:58"/>
        <d v="1899-12-30T00:37:12"/>
        <d v="1899-12-30T00:50:16"/>
        <d v="1899-12-30T00:44:04"/>
        <d v="1899-12-30T00:53:09"/>
        <d v="1899-12-30T01:29:37"/>
        <d v="1899-12-30T00:25:18"/>
        <d v="1899-12-30T02:56:52"/>
        <d v="1899-12-30T00:29:03"/>
        <d v="1899-12-30T01:08:44"/>
        <d v="1899-12-30T01:01:36"/>
        <d v="1899-12-30T00:46:45"/>
        <d v="1899-12-30T00:53:27"/>
        <d v="1899-12-30T00:42:41"/>
        <d v="1899-12-30T02:03:47"/>
        <d v="1899-12-30T02:28:30"/>
        <d v="1899-12-30T02:01:25"/>
        <d v="1899-12-30T02:33:48"/>
        <d v="1899-12-30T00:53:52"/>
        <d v="1899-12-30T00:52:56"/>
        <d v="1899-12-30T00:34:33"/>
        <d v="1899-12-30T00:50:34"/>
        <d v="1899-12-30T07:22:18"/>
        <d v="1899-12-30T00:37:44"/>
        <d v="1899-12-30T01:40:03"/>
        <d v="1899-12-30T01:53:09"/>
        <d v="1899-12-30T01:02:31"/>
        <d v="1899-12-30T01:19:15"/>
        <d v="1899-12-30T00:50:45"/>
        <d v="1899-12-30T00:44:06"/>
        <d v="1899-12-30T00:31:17"/>
        <d v="1899-12-30T00:20:52"/>
        <d v="1899-12-30T00:52:20"/>
        <d v="1899-12-30T00:29:59"/>
        <d v="1899-12-30T01:23:47"/>
        <d v="1899-12-30T01:24:04"/>
        <d v="1899-12-30T01:41:26"/>
        <d v="1899-12-30T00:32:56"/>
        <d v="1899-12-30T00:49:54"/>
        <d v="1899-12-30T01:50:09"/>
        <d v="1899-12-30T02:02:23"/>
        <d v="1899-12-30T00:58:43"/>
        <d v="1899-12-30T01:05:03"/>
        <d v="1899-12-30T00:52:55"/>
        <d v="1899-12-30T10:23:14"/>
        <d v="1899-12-30T02:06:59"/>
        <d v="1899-12-30T00:43:41"/>
        <d v="1899-12-30T00:36:31"/>
        <d v="1899-12-30T00:50:44"/>
        <d v="1899-12-30T00:44:00"/>
        <d v="1899-12-30T00:28:15"/>
        <d v="1899-12-30T00:20:55"/>
        <d v="1899-12-30T00:57:45"/>
        <d v="1899-12-30T05:39:51"/>
        <d v="1899-12-30T01:24:21"/>
        <d v="1899-12-30T00:49:28"/>
        <d v="1899-12-30T01:10:24"/>
        <d v="1899-12-30T00:50:49"/>
        <d v="1899-12-30T00:20:31"/>
        <d v="1899-12-30T00:44:01"/>
        <d v="1899-12-30T01:12:00"/>
        <d v="1899-12-30T00:48:38"/>
        <d v="1899-12-30T00:47:57"/>
        <d v="1899-12-30T01:18:44"/>
        <d v="1899-12-30T00:46:11"/>
        <d v="1899-12-30T00:49:35"/>
        <d v="1899-12-30T00:48:19"/>
        <d v="1899-12-30T00:34:45"/>
        <d v="1899-12-30T00:57:36"/>
        <d v="1899-12-30T00:48:59"/>
        <d v="1899-12-30T00:53:19"/>
        <d v="1899-12-30T01:03:10"/>
        <d v="1899-12-30T01:06:12"/>
        <d v="1899-12-30T00:59:31"/>
        <d v="1899-12-30T01:00:47"/>
        <d v="1899-12-30T01:18:40"/>
        <d v="1899-12-30T00:29:40"/>
        <d v="1899-12-30T00:37:10"/>
        <d v="1899-12-30T00:08:08"/>
        <d v="1899-12-30T00:51:15"/>
        <d v="1899-12-30T01:26:56"/>
        <d v="1899-12-30T01:29:47"/>
        <d v="1899-12-30T01:00:00"/>
        <d v="1899-12-30T01:57:25"/>
        <d v="1899-12-30T00:57:23"/>
        <d v="1899-12-30T01:05:42"/>
        <d v="1899-12-30T01:20:03"/>
        <d v="1899-12-30T00:46:49"/>
        <d v="1899-12-30T01:14:12"/>
        <d v="1899-12-30T01:56:57"/>
        <d v="1899-12-30T00:50:26"/>
        <d v="1899-12-30T01:10:07"/>
        <d v="1899-12-30T01:13:47"/>
        <d v="1899-12-30T01:04:21"/>
        <d v="1899-12-30T01:49:26"/>
        <d v="1899-12-30T01:20:27"/>
        <d v="1899-12-30T01:55:00"/>
        <d v="1899-12-30T01:52:19"/>
        <d v="1899-12-30T01:38:04"/>
        <d v="1899-12-30T01:07:14"/>
        <d v="1899-12-30T01:23:54"/>
        <d v="1899-12-30T01:27:05"/>
        <d v="1899-12-30T01:22:25"/>
        <d v="1899-12-30T01:02:57"/>
        <d v="1899-12-30T00:34:55"/>
        <d v="1899-12-30T00:52:01"/>
        <d v="1899-12-30T00:37:38"/>
        <d v="1899-12-30T01:25:26"/>
        <d v="1899-12-30T00:29:26"/>
        <d v="1899-12-30T02:43:22"/>
        <d v="1899-12-30T00:41:39"/>
        <d v="1899-12-30T00:53:54"/>
        <d v="1899-12-30T01:02:19"/>
        <d v="1899-12-30T00:47:58"/>
        <d v="1899-12-30T00:56:26"/>
        <d v="1899-12-30T00:57:22"/>
        <d v="1899-12-30T00:58:51"/>
        <d v="1899-12-30T00:37:31"/>
        <d v="1899-12-30T00:45:41"/>
        <d v="1899-12-30T01:41:43"/>
        <d v="1899-12-30T01:11:51"/>
        <d v="1899-12-30T01:32:15"/>
        <d v="1899-12-30T01:10:18"/>
        <d v="1899-12-30T01:16:21"/>
        <d v="1899-12-30T00:43:00"/>
        <d v="1899-12-30T00:51:03"/>
        <d v="1899-12-30T00:55:39"/>
        <d v="1899-12-30T00:45:25"/>
        <d v="1899-12-30T01:08:18"/>
        <d v="1899-12-30T00:35:01"/>
        <d v="1899-12-30T00:39:31"/>
        <d v="1899-12-30T00:50:17"/>
        <d v="1899-12-30T01:10:38"/>
        <d v="1899-12-30T00:41:47"/>
        <d v="1899-12-30T00:51:38"/>
        <d v="1899-12-30T00:39:52"/>
        <d v="1899-12-30T00:19:04"/>
        <d v="1899-12-30T00:53:24"/>
        <d v="1899-12-30T00:40:06"/>
        <d v="1899-12-30T00:55:47"/>
        <d v="1899-12-30T00:52:15"/>
        <d v="1899-12-30T00:01:13"/>
        <d v="1899-12-30T00:01:56"/>
        <d v="1899-12-30T00:13:24"/>
        <d v="1899-12-30T00:41:33"/>
        <d v="1899-12-30T01:12:37"/>
        <d v="1899-12-30T00:25:42"/>
        <d v="1899-12-30T00:37:22"/>
        <d v="1899-12-30T01:04:34"/>
        <d v="1899-12-30T01:29:22"/>
        <d v="1899-12-30T00:56:33"/>
        <d v="1899-12-30T00:51:10"/>
        <d v="1899-12-30T00:52:11"/>
        <d v="1899-12-30T00:49:02"/>
        <d v="1899-12-30T00:46:01"/>
        <d v="1899-12-30T00:36:52"/>
        <d v="1899-12-30T02:32:25"/>
        <d v="1899-12-30T05:38:06"/>
        <d v="1899-12-30T00:50:05"/>
        <d v="1899-12-30T01:01:51"/>
        <d v="1899-12-30T01:01:22"/>
        <d v="1899-12-30T00:45:14"/>
        <d v="1899-12-30T00:48:17"/>
        <d v="1899-12-30T00:57:13"/>
        <d v="1899-12-30T01:34:39"/>
        <d v="1899-12-30T01:11:27"/>
        <d v="1899-12-30T01:24:30"/>
        <d v="1899-12-30T01:01:55"/>
        <d v="1899-12-30T00:55:13"/>
        <d v="1899-12-30T00:47:01"/>
        <d v="1899-12-30T00:36:28"/>
        <d v="1899-12-30T00:34:29"/>
        <d v="1899-12-30T00:13:12"/>
        <d v="1899-12-30T00:34:59"/>
        <d v="1899-12-30T00:49:53"/>
        <d v="1899-12-30T00:42:44"/>
        <d v="1899-12-30T01:08:55"/>
        <d v="1899-12-30T00:16:57"/>
        <d v="1899-12-30T00:54:34"/>
        <d v="1899-12-30T01:09:23"/>
        <d v="1899-12-30T01:14:28"/>
        <d v="1899-12-30T00:20:17"/>
        <d v="1899-12-30T01:38:26"/>
        <d v="1899-12-30T01:41:08"/>
        <d v="1899-12-30T01:52:23"/>
        <d v="1899-12-30T01:55:13"/>
        <d v="1899-12-30T00:42:25"/>
        <d v="1899-12-30T02:05:10"/>
        <d v="1899-12-30T02:12:38"/>
        <d v="1899-12-30T01:08:35"/>
        <d v="1899-12-30T01:17:15"/>
        <d v="1899-12-30T01:19:53"/>
        <d v="1899-12-30T01:08:17"/>
        <d v="1899-12-30T01:15:16"/>
        <d v="1899-12-30T01:31:26"/>
        <d v="1899-12-30T01:08:10"/>
        <d v="1899-12-30T01:27:17"/>
        <d v="1899-12-30T01:45:40"/>
        <d v="1899-12-30T01:03:57"/>
        <d v="1899-12-30T00:44:34"/>
        <d v="1899-12-30T00:49:42"/>
        <d v="1899-12-30T00:57:58"/>
        <d v="1899-12-30T01:03:48"/>
        <d v="1899-12-30T01:15:41"/>
        <d v="1899-12-30T01:21:50"/>
        <d v="1899-12-30T00:51:18"/>
        <d v="1899-12-30T01:12:17"/>
        <d v="1899-12-30T01:35:26"/>
        <d v="1899-12-30T02:05:19"/>
        <d v="1899-12-30T01:13:13"/>
        <d v="1899-12-30T00:46:35"/>
        <d v="1899-12-30T01:27:16"/>
        <d v="1899-12-30T02:03:29"/>
        <d v="1899-12-30T02:00:39"/>
        <d v="1899-12-30T01:52:07"/>
        <d v="1899-12-30T02:03:56"/>
        <d v="1899-12-30T03:55:01"/>
        <d v="1899-12-30T16:55:01"/>
        <d v="1899-12-30T00:57:40"/>
        <d v="1899-12-30T00:50:48"/>
        <d v="1899-12-30T00:42:21"/>
        <d v="1899-12-30T00:17:48"/>
        <d v="1899-12-30T00:16:48"/>
        <d v="1899-12-30T00:17:59"/>
        <d v="1899-12-30T00:15:32"/>
        <d v="1899-12-30T01:23:29"/>
        <d v="1899-12-30T00:55:15"/>
        <d v="1899-12-30T00:42:47"/>
        <d v="1899-12-30T01:05:34"/>
        <d v="1899-12-30T01:09:04"/>
        <d v="1899-12-30T01:33:35"/>
        <d v="1899-12-30T00:02:34"/>
        <d v="1899-12-30T00:01:15"/>
        <d v="1899-12-30T00:00:52"/>
        <d v="1899-12-30T00:01:02"/>
        <d v="1899-12-30T00:00:40"/>
        <d v="1899-12-30T00:44:38"/>
        <d v="1899-12-30T01:17:53"/>
        <d v="1899-12-30T01:20:58"/>
        <d v="1899-12-30T00:45:36"/>
        <d v="1899-12-30T01:27:13"/>
        <d v="1899-12-30T00:49:59"/>
        <d v="1899-12-30T01:16:28"/>
        <d v="1899-12-30T01:10:17"/>
        <d v="1899-12-30T01:11:19"/>
        <d v="1899-12-30T01:47:59"/>
        <d v="1899-12-30T00:15:58"/>
        <d v="1899-12-30T00:21:23"/>
        <d v="1899-12-30T01:26:49"/>
        <d v="1899-12-30T00:58:01"/>
        <d v="1899-12-30T01:04:09"/>
        <d v="1899-12-30T00:54:26"/>
        <d v="1899-12-30T00:13:43"/>
        <d v="1899-12-30T01:18:37"/>
        <d v="1899-12-30T01:15:06"/>
        <d v="1899-12-30T00:00:57"/>
        <d v="1899-12-30T00:48:02"/>
        <d v="1899-12-30T10:19:50"/>
        <d v="1899-12-30T01:06:14"/>
        <d v="1899-12-30T00:53:37"/>
        <d v="1899-12-30T00:39:33"/>
        <d v="1899-12-30T12:06:09"/>
        <d v="1899-12-30T00:20:41"/>
        <d v="1899-12-30T00:59:59"/>
        <d v="1899-12-30T00:56:27"/>
        <d v="1899-12-30T01:01:13"/>
        <d v="1899-12-30T01:10:45"/>
        <d v="1899-12-30T01:20:37"/>
        <d v="1899-12-30T00:37:01"/>
        <d v="1899-12-30T01:26:01"/>
        <d v="1899-12-30T00:57:28"/>
        <d v="1899-12-30T01:50:21"/>
        <d v="1899-12-30T01:56:08"/>
        <d v="1899-12-30T01:44:53"/>
        <d v="1899-12-30T01:37:27"/>
        <d v="1899-12-30T02:18:51"/>
        <d v="1899-12-30T02:29:07"/>
        <d v="1899-12-30T00:43:20"/>
        <d v="1899-12-30T01:17:14"/>
        <d v="1899-12-30T00:16:18"/>
        <d v="1899-12-30T00:20:33"/>
        <d v="1899-12-30T00:49:58"/>
        <d v="1899-12-30T06:37:53"/>
        <d v="1899-12-30T01:38:42"/>
        <d v="1899-12-30T01:21:20"/>
        <d v="1899-12-30T00:53:35"/>
        <d v="1899-12-30T00:50:19"/>
        <d v="1899-12-30T00:27:53"/>
        <d v="1899-12-30T01:01:32"/>
        <d v="1899-12-30T01:43:43"/>
        <d v="1899-12-30T01:42:57"/>
        <d v="1899-12-30T00:58:27"/>
        <d v="1899-12-30T02:16:21"/>
        <d v="1899-12-30T02:29:19"/>
        <d v="1899-12-30T02:47:38"/>
        <d v="1899-12-30T02:45:41"/>
        <d v="1899-12-30T02:19:54"/>
        <d v="1899-12-30T00:58:46"/>
        <d v="1899-12-30T01:33:45"/>
        <d v="1899-12-30T00:35:29"/>
        <d v="1899-12-30T02:15:23"/>
        <d v="1899-12-30T01:13:49"/>
        <d v="1899-12-30T01:24:45"/>
        <d v="1899-12-30T02:33:14"/>
        <d v="1899-12-30T00:21:13"/>
        <d v="1899-12-30T01:42:37"/>
        <d v="1899-12-30T00:52:34"/>
        <d v="1899-12-30T01:38:29"/>
        <d v="1899-12-30T01:17:30"/>
        <d v="1899-12-30T02:37:08"/>
        <d v="1899-12-30T00:41:42"/>
        <d v="1899-12-30T01:44:25"/>
        <d v="1899-12-30T01:50:50"/>
        <d v="1899-12-30T01:18:45"/>
        <d v="1899-12-30T02:04:43"/>
        <d v="1899-12-30T01:25:27"/>
        <d v="1899-12-30T01:15:18"/>
        <d v="1899-12-30T01:13:09"/>
        <d v="1899-12-30T00:59:13"/>
        <d v="1899-12-30T01:27:30"/>
        <d v="1899-12-30T01:08:32"/>
        <d v="1899-12-30T01:49:50"/>
        <d v="1899-12-30T01:30:40"/>
        <d v="1899-12-30T01:15:17"/>
        <d v="1899-12-30T00:57:57"/>
        <d v="1899-12-30T01:11:42"/>
        <d v="1899-12-30T01:24:12"/>
        <d v="1899-12-30T00:21:10"/>
        <d v="1899-12-30T01:22:46"/>
        <d v="1899-12-30T01:38:14"/>
        <d v="1899-12-30T00:56:09"/>
        <d v="1899-12-30T01:38:59"/>
        <d v="1899-12-30T00:16:04"/>
        <d v="1899-12-30T02:09:37"/>
        <d v="1899-12-30T00:56:35"/>
        <d v="1899-12-30T01:06:05"/>
        <d v="1899-12-30T01:22:17"/>
        <d v="1899-12-30T01:19:20"/>
        <d v="1899-12-30T01:00:24"/>
        <d v="1899-12-30T00:18:50"/>
        <d v="1899-12-30T01:14:17"/>
        <d v="1899-12-30T01:23:49"/>
        <d v="1899-12-30T01:48:16"/>
        <d v="1899-12-30T01:25:02"/>
        <d v="1899-12-30T00:45:12"/>
        <d v="1899-12-30T01:31:36"/>
        <d v="1899-12-30T00:45:50"/>
        <d v="1899-12-30T01:20:08"/>
        <d v="1899-12-30T01:31:44"/>
        <d v="1899-12-30T01:49:18"/>
        <d v="1899-12-30T01:22:27"/>
        <d v="1899-12-30T01:41:06"/>
        <d v="1899-12-30T02:50:07"/>
        <d v="1899-12-30T06:17:02"/>
        <d v="1899-12-30T01:07:32"/>
        <d v="1899-12-30T01:27:28"/>
        <d v="1899-12-30T01:10:30"/>
        <d v="1899-12-30T01:10:09"/>
        <d v="1899-12-30T01:09:47"/>
        <d v="1899-12-30T00:58:42"/>
        <d v="1899-12-30T00:16:32"/>
        <d v="1899-12-30T02:32:53"/>
        <d v="1899-12-30T01:28:53"/>
        <d v="1899-12-30T00:41:15"/>
        <d v="1899-12-30T02:43:58"/>
        <d v="1899-12-30T02:59:38"/>
        <d v="1899-12-30T02:07:09"/>
        <d v="1899-12-30T02:30:48"/>
        <d v="1899-12-30T01:47:58"/>
        <d v="1899-12-30T00:51:57"/>
        <d v="1899-12-30T02:18:43"/>
        <d v="1899-12-30T01:30:31"/>
        <d v="1899-12-30T01:19:43"/>
        <d v="1899-12-30T01:00:03"/>
        <d v="1899-12-30T01:28:22"/>
        <d v="1899-12-30T00:19:36"/>
        <d v="1899-12-30T00:48:58"/>
        <d v="1899-12-30T00:01:08"/>
        <d v="1899-12-30T01:15:54"/>
        <d v="1899-12-30T01:36:15"/>
        <d v="1899-12-30T01:58:06"/>
        <d v="1899-12-30T01:56:12"/>
        <d v="1899-12-30T01:44:12"/>
        <d v="1899-12-30T00:41:44"/>
        <d v="1899-12-30T01:42:52"/>
        <d v="1899-12-30T00:44:32"/>
        <d v="1899-12-30T00:34:56"/>
        <d v="1899-12-30T11:55:35"/>
        <d v="1899-12-30T01:45:31"/>
        <d v="1899-12-30T12:49:24"/>
        <d v="1899-12-30T01:15:37"/>
        <d v="1899-12-30T01:11:29"/>
        <d v="1899-12-30T00:59:37"/>
        <d v="1899-12-30T00:25:43"/>
        <d v="1899-12-30T00:49:03"/>
        <d v="1899-12-30T01:21:18"/>
        <d v="1899-12-30T01:20:47"/>
        <d v="1899-12-30T01:26:18"/>
        <d v="1899-12-30T01:26:41"/>
        <d v="1899-12-30T01:25:54"/>
        <d v="1899-12-30T01:29:57"/>
        <d v="1899-12-30T01:28:09"/>
        <d v="1899-12-30T01:25:00"/>
        <d v="1899-12-30T01:09:41"/>
        <d v="1899-12-30T00:55:38"/>
        <d v="1899-12-30T01:16:09"/>
        <d v="1899-12-30T01:45:27"/>
        <d v="1899-12-30T02:14:24"/>
        <d v="1899-12-30T00:52:58"/>
        <d v="1899-12-30T14:15:23"/>
        <d v="1899-12-30T03:32:26"/>
        <d v="1899-12-30T03:07:35"/>
        <d v="1899-12-30T02:08:49"/>
        <d v="1899-12-30T01:01:43"/>
        <d v="1899-12-30T00:22:30"/>
        <d v="1899-12-30T00:55:49"/>
        <d v="1899-12-30T00:00:01"/>
        <d v="1899-12-30T02:55:41"/>
        <d v="1899-12-30T00:06:57"/>
        <d v="1899-12-30T00:06:22"/>
        <d v="1899-12-30T00:57:55"/>
        <d v="1899-12-30T01:25:46"/>
        <d v="1899-12-30T01:40:13"/>
        <d v="1899-12-30T02:16:33"/>
        <d v="1899-12-30T00:38:47"/>
        <d v="1899-12-30T00:51:40"/>
        <d v="1899-12-30T01:19:55"/>
        <d v="1899-12-30T01:20:23"/>
        <d v="1899-12-30T01:37:00"/>
        <d v="1899-12-30T00:40:25"/>
        <d v="1899-12-30T00:11:52"/>
        <d v="1899-12-30T00:47:54"/>
        <d v="1899-12-30T00:55:28"/>
        <d v="1899-12-30T01:56:29"/>
        <d v="1899-12-30T01:38:22"/>
        <d v="1899-12-30T02:07:54"/>
        <d v="1899-12-30T02:01:49"/>
        <d v="1899-12-30T00:07:06"/>
        <d v="1899-12-30T01:23:37"/>
        <d v="1899-12-30T00:22:45"/>
        <d v="1899-12-30T01:11:36"/>
        <d v="1899-12-30T00:56:12"/>
        <d v="1899-12-30T01:00:58"/>
        <d v="1899-12-30T00:51:28"/>
        <d v="1899-12-30T00:43:30"/>
        <d v="1899-12-30T01:24:08"/>
        <d v="1899-12-30T01:22:58"/>
        <d v="1899-12-30T02:50:08"/>
        <d v="1899-12-30T00:19:25"/>
        <d v="1899-12-30T01:01:06"/>
        <d v="1899-12-30T00:53:03"/>
        <d v="1899-12-30T01:37:06"/>
        <d v="1899-12-30T01:09:07"/>
        <d v="1899-12-30T00:11:53"/>
        <d v="1899-12-30T00:07:43"/>
        <d v="1899-12-30T00:07:56"/>
        <d v="1899-12-30T00:05:53"/>
        <d v="1899-12-30T00:07:29"/>
        <d v="1899-12-30T00:09:24"/>
        <d v="1899-12-30T00:14:13"/>
        <d v="1899-12-30T00:06:25"/>
        <d v="1899-12-30T07:05:54"/>
        <d v="1899-12-30T00:06:09"/>
        <d v="1899-12-30T00:09:22"/>
        <d v="1899-12-30T00:05:45"/>
        <d v="1899-12-30T00:09:14"/>
        <d v="1899-12-30T06:54:30"/>
        <d v="1899-12-30T00:09:35"/>
        <d v="1899-12-30T00:06:36"/>
        <d v="1899-12-30T03:28:08"/>
        <d v="1899-12-30T01:36:37"/>
        <d v="1899-12-30T00:06:37"/>
        <d v="1899-12-30T00:06:49"/>
        <d v="1899-12-30T00:09:32"/>
        <d v="1899-12-30T00:08:56"/>
        <d v="1899-12-30T06:16:51"/>
        <d v="1899-12-30T00:07:48"/>
        <d v="1899-12-30T00:08:43"/>
        <d v="1899-12-30T00:03:31"/>
        <d v="1899-12-30T03:51:38"/>
        <d v="1899-12-30T00:05:34"/>
        <d v="1899-12-30T00:07:32"/>
        <d v="1899-12-30T00:19:35"/>
        <d v="1899-12-30T07:38:34"/>
        <d v="1899-12-30T00:06:24"/>
        <d v="1899-12-30T00:09:57"/>
        <d v="1899-12-30T03:41:08"/>
        <d v="1899-12-30T03:11:21"/>
        <d v="1899-12-30T00:06:58"/>
        <d v="1899-12-30T00:08:20"/>
        <d v="1899-12-30T00:09:33"/>
        <d v="1899-12-30T00:06:20"/>
        <d v="1899-12-30T00:07:05"/>
        <d v="1899-12-30T00:06:48"/>
        <d v="1899-12-30T05:25:42"/>
        <d v="1899-12-30T00:12:27"/>
        <d v="1899-12-30T00:06:14"/>
        <d v="1899-12-30T08:11:22"/>
        <d v="1899-12-30T00:09:04"/>
        <d v="1899-12-30T00:09:20"/>
        <d v="1899-12-30T07:03:35"/>
        <d v="1899-12-30T00:04:25"/>
        <d v="1899-12-30T00:05:39"/>
        <d v="1899-12-30T09:03:22"/>
        <d v="1899-12-30T00:09:37"/>
        <d v="1899-12-30T00:07:19"/>
        <d v="1899-12-30T00:07:26"/>
        <d v="1899-12-30T00:06:41"/>
        <d v="1899-12-30T02:55:20"/>
        <d v="1899-12-30T00:08:09"/>
        <d v="1899-12-30T07:37:06"/>
        <d v="1899-12-30T04:19:42"/>
        <d v="1899-12-30T02:22:44"/>
        <d v="1899-12-30T00:08:27"/>
        <d v="1899-12-30T06:52:57"/>
        <d v="1899-12-30T00:11:51"/>
        <d v="1899-12-30T04:09:33"/>
        <d v="1899-12-30T00:08:53"/>
        <d v="1899-12-30T00:07:27"/>
        <d v="1899-12-30T00:10:55"/>
        <d v="1899-12-30T01:41:02"/>
        <d v="1899-12-30T08:58:46"/>
        <d v="1899-12-30T00:09:23"/>
        <d v="1899-12-30T00:08:05"/>
        <d v="1899-12-30T02:37:59"/>
        <d v="1899-12-30T08:46:54"/>
        <d v="1899-12-30T10:22:19"/>
        <d v="1899-12-30T08:34:16"/>
        <d v="1899-12-30T07:57:26"/>
        <d v="1899-12-30T03:10:55"/>
        <d v="1899-12-30T02:29:35"/>
        <d v="1899-12-30T00:17:00"/>
        <d v="1899-12-30T08:02:21"/>
        <d v="1899-12-30T07:46:16"/>
        <d v="1899-12-30T03:05:27"/>
        <d v="1899-12-30T08:34:48"/>
        <d v="1899-12-30T00:12:47"/>
        <d v="1899-12-30T01:03:52"/>
        <d v="1899-12-30T00:59:58"/>
        <d v="1899-12-30T02:12:29"/>
        <d v="1899-12-30T01:44:56"/>
        <d v="1899-12-30T00:52:46"/>
        <d v="1899-12-30T01:07:25"/>
        <d v="1899-12-30T00:52:07"/>
        <d v="1899-12-30T02:05:11"/>
        <d v="1899-12-30T01:11:48"/>
        <d v="1899-12-30T03:53:06"/>
        <d v="1899-12-30T01:09:15"/>
        <d v="1899-12-30T00:48:15"/>
        <d v="1899-12-30T01:06:21"/>
        <d v="1899-12-30T01:02:33"/>
        <d v="1899-12-30T01:00:51"/>
        <d v="1899-12-30T01:07:35"/>
        <d v="1899-12-30T01:10:08"/>
        <d v="1899-12-30T01:08:49"/>
        <d v="1899-12-30T01:25:06"/>
        <d v="1899-12-30T01:10:39"/>
        <d v="1899-12-30T01:06:08"/>
        <d v="1899-12-30T01:32:38"/>
        <d v="1899-12-30T01:48:45"/>
        <d v="1899-12-30T00:58:59"/>
        <d v="1899-12-30T01:54:40"/>
        <d v="1899-12-30T01:12:36"/>
        <d v="1899-12-30T01:43:35"/>
        <d v="1899-12-30T02:04:42"/>
        <d v="1899-12-30T01:20:48"/>
        <d v="1899-12-30T01:38:44"/>
        <d v="1899-12-30T00:53:57"/>
        <d v="1899-12-30T00:55:05"/>
        <d v="1899-12-30T01:44:18"/>
        <d v="1899-12-30T01:43:36"/>
        <d v="1899-12-30T00:53:16"/>
        <d v="1899-12-30T00:56:17"/>
        <d v="1899-12-30T01:06:04"/>
        <d v="1899-12-30T01:22:31"/>
        <d v="1899-12-30T00:55:21"/>
        <d v="1899-12-30T01:04:45"/>
        <d v="1899-12-30T02:09:56"/>
        <d v="1899-12-30T02:20:14"/>
        <d v="1899-12-30T01:44:35"/>
        <d v="1899-12-30T01:33:06"/>
        <d v="1899-12-30T02:05:16"/>
        <d v="1899-12-30T01:00:37"/>
        <d v="1899-12-30T01:13:10"/>
        <d v="1899-12-30T01:07:51"/>
        <d v="1899-12-30T01:03:19"/>
        <d v="1899-12-30T01:25:39"/>
        <d v="1899-12-30T01:34:51"/>
        <d v="1899-12-30T01:42:38"/>
        <d v="1899-12-30T02:32:55"/>
        <d v="1899-12-30T01:21:51"/>
        <d v="1899-12-30T00:57:08"/>
        <d v="1899-12-30T06:55:45"/>
        <d v="1899-12-30T05:49:53"/>
        <d v="1899-12-30T05:49:23"/>
        <d v="1899-12-30T00:12:14"/>
        <d v="1899-12-30T05:28:13"/>
        <d v="1899-12-30T05:23:28"/>
        <d v="1899-12-30T04:50:26"/>
        <d v="1899-12-30T00:14:37"/>
        <d v="1899-12-30T00:18:29"/>
        <d v="1899-12-30T00:10:56"/>
        <d v="1899-12-30T07:01:25"/>
        <d v="1899-12-30T06:38:04"/>
        <d v="1899-12-30T06:34:35"/>
        <d v="1899-12-30T06:32:31"/>
        <d v="1899-12-30T00:14:20"/>
        <d v="1899-12-30T04:49:49"/>
        <d v="1899-12-30T04:48:44"/>
        <d v="1899-12-30T04:38:08"/>
        <d v="1899-12-30T00:16:33"/>
        <d v="1899-12-30T00:17:15"/>
        <d v="1899-12-30T00:17:53"/>
        <d v="1899-12-30T00:14:26"/>
        <d v="1899-12-30T00:18:11"/>
        <d v="1899-12-30T00:13:30"/>
        <d v="1899-12-30T06:44:04"/>
        <d v="1899-12-30T05:08:10"/>
        <d v="1899-12-30T04:09:43"/>
        <d v="1899-12-30T00:16:10"/>
        <d v="1899-12-30T00:13:29"/>
        <d v="1899-12-30T00:19:47"/>
        <d v="1899-12-30T05:13:56"/>
        <d v="1899-12-30T03:25:34"/>
        <d v="1899-12-30T02:15:03"/>
        <d v="1899-12-30T06:22:20"/>
        <d v="1899-12-30T05:09:50"/>
        <d v="1899-12-30T00:20:01"/>
        <d v="1899-12-30T02:42:58"/>
        <d v="1899-12-30T02:06:50"/>
        <d v="1899-12-30T01:29:55"/>
        <d v="1899-12-30T00:09:56"/>
        <d v="1899-12-30T01:59:55"/>
        <d v="1899-12-30T01:54:51"/>
        <d v="1899-12-30T00:19:08"/>
        <d v="1899-12-30T04:42:39"/>
        <d v="1899-12-30T03:45:11"/>
        <d v="1899-12-30T09:34:24"/>
        <d v="1899-12-30T00:14:54"/>
        <d v="1899-12-30T00:20:13"/>
        <d v="1899-12-30T12:02:52"/>
        <d v="1899-12-30T11:57:58"/>
        <d v="1899-12-30T00:18:33"/>
        <d v="1899-12-30T00:20:35" u="1"/>
        <d v="1899-12-30T00:19:57" u="1"/>
        <d v="1899-12-30T00:41:48" u="1"/>
        <d v="1899-12-30T00:18:37" u="1"/>
        <d v="1899-12-30T01:02:14" u="1"/>
        <d v="1899-12-30T02:20:25" u="1"/>
        <d v="1899-12-30T01:08:29" u="1"/>
        <d v="1899-12-30T01:44:22" u="1"/>
        <d v="1899-12-30T00:15:46" u="1"/>
        <d v="1899-12-30T01:15:26" u="1"/>
        <d v="1899-12-30T00:18:21" u="1"/>
        <d v="1899-12-30T00:40:54" u="1"/>
        <d v="1899-12-30T00:59:34" u="1"/>
        <d v="1899-12-30T01:32:14" u="1"/>
        <d v="1899-12-30T01:11:32" u="1"/>
        <d v="1899-12-30T00:57:33" u="1"/>
        <d v="1899-12-30T01:05:53" u="1"/>
        <d v="1899-12-30T00:52:47" u="1"/>
        <d v="1899-12-30T00:13:36" u="1"/>
        <d v="1899-12-30T00:50:41" u="1"/>
        <d v="1899-12-30T00:47:13" u="1"/>
        <d v="1899-12-30T00:20:36" u="1"/>
        <d v="1899-12-30T04:20:59" u="1"/>
        <d v="1899-12-30T00:41:06" u="1"/>
        <d v="1899-12-30T00:36:26" u="1"/>
        <d v="1899-12-30T00:39:30" u="1"/>
        <d v="1899-12-30T00:35:59" u="1"/>
        <d v="1899-12-30T01:04:23" u="1"/>
        <d v="1899-12-30T01:04:32" u="1"/>
        <d v="1899-12-30T00:38:21" u="1"/>
        <d v="1899-12-30T00:49:06" u="1"/>
        <d v="1899-12-30T00:49:20" u="1"/>
        <d v="1899-12-30T01:15:25" u="1"/>
        <d v="1899-12-30T01:10:10" u="1"/>
        <d v="1899-12-30T00:57:10" u="1"/>
        <d v="1899-12-30T00:49:16" u="1"/>
        <d v="1899-12-30T00:44:37" u="1"/>
        <d v="1899-12-30T00:41:59" u="1"/>
        <d v="1899-12-30T00:59:41" u="1"/>
        <d v="1899-12-30T01:14:19" u="1"/>
        <d v="1899-12-30T01:04:43" u="1"/>
        <d v="1899-12-30T01:23:53" u="1"/>
        <d v="1899-12-30T00:48:03" u="1"/>
        <d v="1899-12-30T01:19:01" u="1"/>
        <d v="1899-12-30T00:56:03" u="1"/>
        <d v="1899-12-30T00:46:15" u="1"/>
        <d v="1899-12-30T00:48:46" u="1"/>
        <d v="1899-12-30T01:09:29" u="1"/>
        <d v="1899-12-30T01:01:58" u="1"/>
        <d v="1899-12-30T00:53:44" u="1"/>
        <d v="1899-12-30T00:50:25" u="1"/>
        <d v="1899-12-30T00:52:48" u="1"/>
        <d v="1899-12-30T00:25:29" u="1"/>
        <d v="1899-12-30T00:46:41" u="1"/>
        <d v="1899-12-30T00:46:39" u="1"/>
        <d v="1899-12-30T00:53:20" u="1"/>
        <d v="1899-12-30T00:51:45" u="1"/>
        <d v="1899-12-30T00:57:05" u="1"/>
        <d v="1899-12-30T00:18:06" u="1"/>
        <d v="1899-12-30T00:19:41" u="1"/>
        <d v="1899-12-30T00:07:14" u="1"/>
        <d v="1899-12-30T06:14:41" u="1"/>
        <d v="1899-12-30T06:18:20" u="1"/>
        <d v="1899-12-30T00:04:08" u="1"/>
        <d v="1899-12-30T00:04:04" u="1"/>
        <d v="1899-12-30T01:08:52" u="1"/>
        <d v="1899-12-30T00:04:00" u="1"/>
        <d v="1899-12-30T00:13:59" u="1"/>
        <d v="1899-12-30T00:14:56" u="1"/>
        <d v="1899-12-30T00:06:21" u="1"/>
        <d v="1899-12-30T00:10:03" u="1"/>
        <d v="1899-12-30T00:19:18" u="1"/>
        <d v="1899-12-30T00:13:18" u="1"/>
        <d v="1899-12-30T01:00:40" u="1"/>
        <d v="1899-12-30T00:07:28" u="1"/>
        <d v="1899-12-30T01:01:21" u="1"/>
        <d v="1899-12-30T00:53:45" u="1"/>
        <d v="1899-12-30T00:11:19" u="1"/>
        <d v="1899-12-30T00:21:02" u="1"/>
        <d v="1899-12-30T00:05:42" u="1"/>
        <d v="1899-12-30T00:12:36" u="1"/>
        <d v="1899-12-30T00:05:40" u="1"/>
        <d v="1899-12-30T00:17:16" u="1"/>
        <d v="1899-12-30T00:33:06" u="1"/>
        <d v="1899-12-30T03:22:59" u="1"/>
        <d v="1899-12-30T04:00:04" u="1"/>
        <d v="1899-12-30T08:32:36" u="1"/>
        <d v="1899-12-30T02:28:14" u="1"/>
        <d v="1899-12-30T00:02:31" u="1"/>
        <d v="1899-12-30T00:10:39" u="1"/>
        <d v="1899-12-30T07:06:18" u="1"/>
        <d v="1899-12-30T01:11:55" u="1"/>
        <d v="1899-12-30T00:32:53" u="1"/>
        <d v="1899-12-30T00:15:44" u="1"/>
        <d v="1899-12-30T00:13:40" u="1"/>
        <d v="1899-12-30T01:00:08" u="1"/>
        <d v="1899-12-30T01:15:51" u="1"/>
        <d v="1899-12-30T00:18:04" u="1"/>
        <d v="1899-12-30T01:30:06" u="1"/>
        <d v="1899-12-30T01:03:31" u="1"/>
        <d v="1899-12-30T00:57:06" u="1"/>
        <d v="1899-12-30T21:28:10" u="1"/>
        <d v="1899-12-30T00:15:24" u="1"/>
        <d v="1899-12-30T00:16:02" u="1"/>
        <d v="1899-12-30T00:14:38" u="1"/>
        <d v="1899-12-30T00:49:12" u="1"/>
        <d v="1899-12-30T00:34:30" u="1"/>
        <d v="1899-12-30T00:50:30" u="1"/>
        <d v="1899-12-30T01:33:44" u="1"/>
        <d v="1899-12-30T01:24:29" u="1"/>
        <d v="1899-12-30T00:12:00" u="1"/>
        <d v="1899-12-30T00:05:21" u="1"/>
        <d v="1899-12-30T00:15:10" u="1"/>
        <d v="1899-12-30T09:22:31" u="1"/>
        <d v="1899-12-30T02:00:10" u="1"/>
        <d v="1899-12-30T00:10:28" u="1"/>
        <d v="1899-12-30T04:47:24" u="1"/>
        <d v="1899-12-30T03:49:34" u="1"/>
        <d v="1899-12-30T04:43:21" u="1"/>
        <d v="1899-12-30T00:17:18" u="1"/>
        <d v="1899-12-30T00:52:35" u="1"/>
        <d v="1899-12-30T00:16:03" u="1"/>
        <d v="1899-12-30T05:39:39" u="1"/>
        <d v="1899-12-30T08:26:55" u="1"/>
        <d v="1899-12-30T02:06:51" u="1"/>
        <d v="1899-12-30T00:54:00" u="1"/>
        <d v="1899-12-30T00:07:45" u="1"/>
        <d v="1899-12-30T04:04:26" u="1"/>
        <d v="1899-12-30T01:27:15" u="1"/>
        <d v="1899-12-30T07:44:28" u="1"/>
        <d v="1899-12-30T02:08:10" u="1"/>
        <d v="1899-12-30T04:27:44" u="1"/>
        <d v="1899-12-30T09:13:14" u="1"/>
        <d v="1899-12-30T02:33:00" u="1"/>
        <d v="1899-12-30T06:28:18" u="1"/>
        <d v="1899-12-30T06:54:02" u="1"/>
        <d v="1899-12-30T01:03:17" u="1"/>
        <d v="1899-12-30T01:15:13" u="1"/>
        <d v="1899-12-30T03:25:07" u="1"/>
        <d v="1899-12-30T01:08:27" u="1"/>
        <d v="1899-12-30T02:43:11" u="1"/>
        <d v="1899-12-30T00:12:01" u="1"/>
        <d v="1899-12-30T05:11:28" u="1"/>
        <d v="1899-12-30T00:45:15" u="1"/>
        <d v="1899-12-30T00:17:08" u="1"/>
        <d v="1899-12-30T00:52:23" u="1"/>
        <d v="1899-12-30T01:05:01" u="1"/>
        <d v="1899-12-30T01:24:09" u="1"/>
        <d v="1899-12-30T01:16:30" u="1"/>
        <d v="1899-12-30T01:37:15" u="1"/>
        <d v="1899-12-30T01:50:15" u="1"/>
        <d v="1899-12-30T01:17:09" u="1"/>
        <d v="1899-12-30T01:19:45" u="1"/>
        <d v="1899-12-30T01:08:30" u="1"/>
        <d v="1899-12-30T01:02:09" u="1"/>
        <d v="1899-12-30T00:03:34" u="1"/>
        <d v="1899-12-30T00:59:32" u="1"/>
        <d v="1899-12-30T00:01:57" u="1"/>
        <d v="1899-12-30T00:38:25" u="1"/>
        <d v="1899-12-30T00:03:07" u="1"/>
        <d v="1899-12-30T07:59:59" u="1"/>
        <d v="1899-12-30T00:39:18" u="1"/>
        <d v="1899-12-30T00:32:17" u="1"/>
        <d v="1899-12-30T00:49:45" u="1"/>
        <d v="1899-12-30T00:57:48" u="1"/>
        <d v="1899-12-30T00:20:22" u="1"/>
        <d v="1899-12-30T00:21:16" u="1"/>
        <d v="1899-12-30T00:39:37" u="1"/>
        <d v="1899-12-30T09:14:11" u="1"/>
        <d v="1899-12-30T00:18:16" u="1"/>
        <d v="1899-12-30T00:18:35" u="1"/>
        <d v="1899-12-30T00:43:21" u="1"/>
        <d v="1899-12-30T03:53:57" u="1"/>
        <d v="1899-12-30T00:31:22" u="1"/>
        <d v="1899-12-30T00:48:23" u="1"/>
        <d v="1899-12-30T00:39:47" u="1"/>
        <d v="1899-12-30T00:15:28" u="1"/>
        <d v="1899-12-30T03:23:36" u="1"/>
        <d v="1899-12-30T01:41:04" u="1"/>
        <d v="1899-12-30T00:48:51" u="1"/>
        <d v="1899-12-30T00:36:48" u="1"/>
        <d v="1899-12-30T00:18:58" u="1"/>
        <d v="1899-12-30T00:41:04" u="1"/>
        <d v="1899-12-30T00:43:39" u="1"/>
        <d v="1899-12-30T06:11:14" u="1"/>
        <d v="1899-12-30T00:21:37" u="1"/>
        <d v="1899-12-30T00:15:33" u="1"/>
        <d v="1899-12-30T05:47:25" u="1"/>
        <d v="1899-12-30T05:19:36" u="1"/>
        <d v="1899-12-30T00:43:43" u="1"/>
        <d v="1899-12-30T00:15:23" u="1"/>
        <d v="1899-12-30T00:55:24" u="1"/>
        <d v="1899-12-30T00:49:24" u="1"/>
        <d v="1899-12-30T00:47:29" u="1"/>
        <d v="1899-12-30T00:59:50" u="1"/>
        <d v="1899-12-30T00:56:01" u="1"/>
        <d v="1899-12-30T00:13:51" u="1"/>
        <d v="1899-12-30T00:15:36" u="1"/>
        <d v="1899-12-30T00:48:18" u="1"/>
        <d v="1899-12-30T00:16:28" u="1"/>
        <d v="1899-12-30T06:46:06" u="1"/>
        <d v="1899-12-30T01:20:15" u="1"/>
        <d v="1899-12-30T01:45:53" u="1"/>
        <d v="1899-12-30T02:26:24" u="1"/>
        <d v="1899-12-30T10:03:01" u="1"/>
        <d v="1899-12-30T03:04:31" u="1"/>
        <d v="1899-12-30T04:39:00" u="1"/>
        <d v="1899-12-30T04:37:22" u="1"/>
        <d v="1899-12-30T02:24:36" u="1"/>
        <d v="1899-12-30T01:14:00" u="1"/>
        <d v="1899-12-30T08:45:42" u="1"/>
        <d v="1899-12-30T01:03:36" u="1"/>
        <d v="1899-12-30T00:55:01" u="1"/>
        <d v="1899-12-30T00:58:34" u="1"/>
        <d v="1899-12-30T01:00:07" u="1"/>
        <d v="1899-12-30T00:46:28" u="1"/>
        <d v="1899-12-30T12:23:25" u="1"/>
        <d v="1899-12-30T00:44:29" u="1"/>
        <d v="1899-12-30T00:34:37" u="1"/>
        <d v="1899-12-30T00:21:42" u="1"/>
        <d v="1899-12-30T00:41:17" u="1"/>
        <d v="1899-12-30T09:03:36" u="1"/>
        <d v="1899-12-30T00:39:36" u="1"/>
        <d v="1899-12-30T00:40:24" u="1"/>
        <d v="1899-12-30T00:47:52" u="1"/>
        <d v="1899-12-30T01:01:28" u="1"/>
        <d v="1899-12-30T01:06:16" u="1"/>
        <d v="1899-12-30T01:18:57" u="1"/>
        <d v="1899-12-30T01:19:52" u="1"/>
        <d v="1899-12-30T00:50:29" u="1"/>
        <d v="1899-12-30T05:29:20" u="1"/>
        <d v="1899-12-30T01:34:32" u="1"/>
        <d v="1899-12-30T01:38:52" u="1"/>
        <d v="1899-12-30T00:43:51" u="1"/>
        <d v="1899-12-30T02:43:06" u="1"/>
        <d v="1899-12-30T02:38:24" u="1"/>
        <d v="1899-12-30T02:40:35" u="1"/>
        <d v="1899-12-30T03:32:03" u="1"/>
        <d v="1899-12-30T02:45:39" u="1"/>
        <d v="1899-12-30T03:04:53" u="1"/>
        <d v="1899-12-30T02:34:26" u="1"/>
        <d v="1899-12-30T01:32:27" u="1"/>
        <d v="1899-12-30T01:03:28" u="1"/>
        <d v="1899-12-30T01:22:14" u="1"/>
        <d v="1899-12-30T04:24:51" u="1"/>
        <d v="1899-12-30T01:32:37" u="1"/>
        <d v="1899-12-30T00:49:23" u="1"/>
        <d v="1899-12-30T00:52:45" u="1"/>
        <d v="1899-12-30T04:18:51" u="1"/>
        <d v="1899-12-30T05:56:42" u="1"/>
        <d v="1899-12-30T02:57:25" u="1"/>
        <d v="1899-12-30T03:49:58" u="1"/>
        <d v="1899-12-30T00:55:29" u="1"/>
        <d v="1899-12-30T04:03:13" u="1"/>
        <d v="1899-12-30T00:54:53" u="1"/>
        <d v="1899-12-30T00:41:08" u="1"/>
        <d v="1899-12-30T01:02:27" u="1"/>
        <d v="1899-12-30T00:50:51" u="1"/>
        <d v="1899-12-30T00:56:58" u="1"/>
        <d v="1899-12-30T02:59:22" u="1"/>
        <d v="1899-12-30T05:29:50" u="1"/>
        <d v="1899-12-30T01:08:11" u="1"/>
        <d v="1899-12-30T01:25:30" u="1"/>
        <d v="1899-12-30T10:20:17" u="1"/>
        <d v="1899-12-30T01:46:09" u="1"/>
        <d v="1899-12-30T00:40:03" u="1"/>
        <d v="1899-12-30T00:44:55" u="1"/>
        <d v="1899-12-30T00:41:12" u="1"/>
        <d v="1899-12-30T00:51:51" u="1"/>
        <d v="1899-12-30T01:46:18" u="1"/>
        <d v="1899-12-30T00:40:04" u="1"/>
        <d v="1899-12-30T01:10:50" u="1"/>
        <d v="1899-12-30T01:05:58" u="1"/>
        <d v="1899-12-30T01:27:27" u="1"/>
        <d v="1899-12-30T01:34:11" u="1"/>
        <d v="1899-12-30T01:15:46" u="1"/>
        <d v="1899-12-30T00:58:03" u="1"/>
        <d v="1899-12-30T01:03:02" u="1"/>
        <d v="1899-12-30T01:16:46" u="1"/>
        <d v="1899-12-30T00:55:34" u="1"/>
        <d v="1899-12-30T00:16:06" u="1"/>
        <d v="1899-12-30T00:14:27" u="1"/>
        <d v="1899-12-30T00:15:38" u="1"/>
        <d v="1899-12-30T00:13:02" u="1"/>
        <d v="1899-12-30T00:16:55" u="1"/>
        <d v="1899-12-30T00:39:17" u="1"/>
        <d v="1899-12-30T01:51:54" u="1"/>
        <d v="1899-12-30T00:58:57" u="1"/>
        <d v="1899-12-30T01:24:22" u="1"/>
        <d v="1899-12-30T00:57:54" u="1"/>
        <d v="1899-12-30T01:03:35" u="1"/>
        <d v="1899-12-30T02:21:44" u="1"/>
        <d v="1899-12-30T00:00:56" u="1"/>
        <d v="1899-12-30T00:01:06" u="1"/>
        <d v="1899-12-30T00:01:17" u="1"/>
        <d v="1899-12-30T00:01:28" u="1"/>
        <d v="1899-12-30T00:01:12" u="1"/>
        <d v="1899-12-30T00:01:07" u="1"/>
        <d v="1899-12-30T01:13:48" u="1"/>
        <d v="1899-12-30T00:53:42" u="1"/>
        <d v="1899-12-30T00:56:59" u="1"/>
        <d v="1899-12-30T00:13:07" u="1"/>
        <d v="1899-12-30T00:48:27" u="1"/>
        <d v="1899-12-30T00:59:29" u="1"/>
        <d v="1899-12-30T01:09:33" u="1"/>
        <d v="1899-12-30T01:18:22" u="1"/>
        <d v="1899-12-30T01:31:45" u="1"/>
        <d v="1899-12-30T01:09:06" u="1"/>
        <d v="1899-12-30T00:52:02" u="1"/>
        <d v="1899-12-30T01:01:48" u="1"/>
        <d v="1899-12-30T00:01:10" u="1"/>
        <d v="1899-12-30T01:15:21" u="1"/>
        <d v="1899-12-30T00:53:56" u="1"/>
        <d v="1899-12-30T01:03:44" u="1"/>
        <d v="1899-12-30T01:00:33" u="1"/>
        <d v="1899-12-30T01:33:08" u="1"/>
        <d v="1899-12-30T01:28:34" u="1"/>
        <d v="1899-12-30T10:07:09" u="1"/>
        <d v="1899-12-30T08:22:36" u="1"/>
        <d v="1899-12-30T08:43:11" u="1"/>
        <d v="1899-12-30T00:11:40" u="1"/>
        <d v="1899-12-30T00:10:02" u="1"/>
        <d v="1899-12-30T00:15:37" u="1"/>
        <d v="1899-12-30T00:11:02" u="1"/>
        <d v="1899-12-30T00:09:38" u="1"/>
        <d v="1899-12-30T06:47:07" u="1"/>
        <d v="1899-12-30T06:06:07" u="1"/>
        <d v="1899-12-30T00:12:50" u="1"/>
        <d v="1899-12-30T03:59:50" u="1"/>
        <d v="1899-12-30T02:38:33" u="1"/>
        <d v="1899-12-30T10:41:23" u="1"/>
        <d v="1899-12-30T07:04:59" u="1"/>
        <d v="1899-12-30T00:11:50" u="1"/>
        <d v="1899-12-30T01:36:59" u="1"/>
        <d v="1899-12-30T01:51:53" u="1"/>
        <d v="1899-12-30T03:34:41" u="1"/>
        <d v="1899-12-30T01:08:50" u="1"/>
        <d v="1899-12-30T01:21:02" u="1"/>
        <d v="1899-12-30T01:18:14" u="1"/>
        <d v="1899-12-30T00:19:06" u="1"/>
        <d v="1899-12-30T00:47:20" u="1"/>
        <d v="1899-12-30T01:20:10" u="1"/>
        <d v="1899-12-30T01:34:58" u="1"/>
        <d v="1899-12-30T01:09:59" u="1"/>
        <d v="1899-12-30T00:48:24" u="1"/>
        <d v="1899-12-30T01:02:29" u="1"/>
        <d v="1899-12-30T01:44:11" u="1"/>
        <d v="1899-12-30T01:22:40" u="1"/>
        <d v="1899-12-30T01:12:04" u="1"/>
        <d v="1899-12-30T01:32:51" u="1"/>
        <d v="1899-12-30T01:05:51" u="1"/>
        <d v="1899-12-30T01:40:17" u="1"/>
        <d v="1899-12-30T01:26:47" u="1"/>
        <d v="1899-12-30T01:03:12" u="1"/>
        <d v="1899-12-30T01:26:04" u="1"/>
        <d v="1899-12-30T17:37:07" u="1"/>
        <d v="1899-12-30T00:15:06" u="1"/>
        <d v="1899-12-30T00:14:01" u="1"/>
        <d v="1899-12-30T01:53:28" u="1"/>
        <d v="1899-12-30T01:36:19" u="1"/>
        <d v="1899-12-30T00:13:22" u="1"/>
        <d v="1899-12-30T00:20:15" u="1"/>
        <d v="1899-12-30T06:58:02" u="1"/>
        <d v="1899-12-30T06:54:29" u="1"/>
        <d v="1899-12-30T00:19:07" u="1"/>
        <d v="1899-12-30T00:13:16" u="1"/>
        <d v="1899-12-30T01:16:50" u="1"/>
        <d v="1899-12-30T01:39:37" u="1"/>
        <d v="1899-12-30T01:42:30" u="1"/>
        <d v="1899-12-30T01:29:24" u="1"/>
        <d v="1899-12-30T00:59:05" u="1"/>
        <d v="1899-12-30T01:56:05" u="1"/>
        <d v="1899-12-30T01:52:09" u="1"/>
        <d v="1899-12-30T01:42:29" u="1"/>
        <d v="1899-12-30T01:55:28" u="1"/>
        <d v="1899-12-30T01:44:47" u="1"/>
        <d v="1899-12-30T01:46:17" u="1"/>
        <d v="1899-12-30T02:03:16" u="1"/>
        <d v="1899-12-30T02:18:36" u="1"/>
        <d v="1899-12-30T02:27:12" u="1"/>
        <d v="1899-12-30T02:21:30" u="1"/>
        <d v="1899-12-30T02:33:26" u="1"/>
        <d v="1899-12-30T02:46:18" u="1"/>
        <d v="1899-12-30T03:01:34" u="1"/>
        <d v="1899-12-30T03:24:42" u="1"/>
        <d v="1899-12-30T03:03:55" u="1"/>
        <d v="1899-12-30T03:32:22" u="1"/>
        <d v="1899-12-30T00:50:53" u="1"/>
        <d v="1899-12-30T02:22:33" u="1"/>
        <d v="1899-12-30T02:35:31" u="1"/>
        <d v="1899-12-30T02:39:23" u="1"/>
        <d v="1899-12-30T02:48:01" u="1"/>
        <d v="1899-12-30T03:14:56" u="1"/>
        <d v="1899-12-30T03:29:20" u="1"/>
        <d v="1899-12-30T04:18:17" u="1"/>
        <d v="1899-12-30T04:45:55" u="1"/>
        <d v="1899-12-30T04:28:11" u="1"/>
        <d v="1899-12-30T04:28:52" u="1"/>
        <d v="1899-12-30T03:59:40" u="1"/>
        <d v="1899-12-30T04:03:05" u="1"/>
        <d v="1899-12-30T04:15:44" u="1"/>
        <d v="1899-12-30T04:29:15" u="1"/>
        <d v="1899-12-30T04:29:53" u="1"/>
        <d v="1899-12-30T03:30:03" u="1"/>
        <d v="1899-12-30T03:15:14" u="1"/>
        <d v="1899-12-30T03:04:48" u="1"/>
        <d v="1899-12-30T01:51:01" u="1"/>
        <d v="1899-12-30T00:14:33" u="1"/>
        <d v="1899-12-30T00:14:46" u="1"/>
        <d v="1899-12-30T00:45:19" u="1"/>
        <d v="1899-12-30T00:49:19" u="1"/>
        <d v="1899-12-30T00:51:09" u="1"/>
        <d v="1899-12-30T01:04:40" u="1"/>
        <d v="1899-12-30T01:10:13" u="1"/>
        <d v="1899-12-30T00:58:52" u="1"/>
        <d v="1899-12-30T01:00:11" u="1"/>
        <d v="1899-12-30T01:35:02" u="1"/>
        <d v="1899-12-30T01:11:30" u="1"/>
        <d v="1899-12-30T00:19:43" u="1"/>
        <d v="1899-12-30T00:13:46" u="1"/>
        <d v="1899-12-30T00:54:11" u="1"/>
        <d v="1899-12-30T01:16:04" u="1"/>
        <d v="1899-12-30T01:30:23" u="1"/>
        <d v="1899-12-30T01:51:22" u="1"/>
        <d v="1899-12-30T02:15:20" u="1"/>
        <d v="1899-12-30T02:21:08" u="1"/>
        <d v="1899-12-30T02:57:42" u="1"/>
        <d v="1899-12-30T02:10:58" u="1"/>
        <d v="1899-12-30T02:15:50" u="1"/>
        <d v="1899-12-30T01:58:54" u="1"/>
        <d v="1899-12-30T01:56:54" u="1"/>
        <d v="1899-12-30T01:04:29" u="1"/>
        <d v="1899-12-30T00:59:19" u="1"/>
        <d v="1899-12-30T00:43:55" u="1"/>
        <d v="1899-12-30T00:34:57" u="1"/>
        <d v="1899-12-30T00:54:07" u="1"/>
        <d v="1899-12-30T01:01:54" u="1"/>
        <d v="1899-12-30T00:46:13" u="1"/>
        <d v="1899-12-30T01:00:42" u="1"/>
        <d v="1899-12-30T00:58:15" u="1"/>
        <d v="1899-12-30T00:57:51" u="1"/>
        <d v="1899-12-30T01:19:30" u="1"/>
        <d v="1899-12-30T01:05:13" u="1"/>
        <d v="1899-12-30T01:06:00" u="1"/>
        <d v="1899-12-30T02:09:50" u="1"/>
        <d v="1899-12-30T00:12:15" u="1"/>
        <d v="1899-12-30T01:00:20" u="1"/>
        <d v="1899-12-30T01:12:29" u="1"/>
        <d v="1899-12-30T01:21:57" u="1"/>
        <d v="1899-12-30T01:18:29" u="1"/>
        <d v="1899-12-30T01:29:36" u="1"/>
        <d v="1899-12-30T01:33:24" u="1"/>
        <d v="1899-12-30T01:16:52" u="1"/>
        <d v="1899-12-30T01:13:54" u="1"/>
        <d v="1899-12-30T01:14:16" u="1"/>
        <d v="1899-12-30T00:45:18" u="1"/>
        <d v="1899-12-30T02:03:45" u="1"/>
        <d v="1899-12-30T01:28:18" u="1"/>
        <d v="1899-12-30T01:13:31" u="1"/>
        <d v="1899-12-30T01:41:32" u="1"/>
        <d v="1899-12-30T02:15:01" u="1"/>
        <d v="1899-12-30T02:19:26" u="1"/>
        <d v="1899-12-30T01:51:10" u="1"/>
        <d v="1899-12-30T01:47:28" u="1"/>
        <d v="1899-12-30T01:53:40" u="1"/>
        <d v="1899-12-30T02:32:27" u="1"/>
        <d v="1899-12-30T02:06:13" u="1"/>
        <d v="1899-12-30T01:37:19" u="1"/>
        <d v="1899-12-30T01:46:06" u="1"/>
        <d v="1899-12-30T01:01:44" u="1"/>
        <d v="1899-12-30T01:02:01" u="1"/>
        <d v="1899-12-30T01:05:21" u="1"/>
        <d v="1899-12-30T01:14:35" u="1"/>
        <d v="1899-12-30T01:30:21" u="1"/>
        <d v="1899-12-30T01:30:14" u="1"/>
        <d v="1899-12-30T01:19:07" u="1"/>
        <d v="1899-12-30T01:00:04" u="1"/>
        <d v="1899-12-30T01:51:43" u="1"/>
        <d v="1899-12-30T00:50:50" u="1"/>
        <d v="1899-12-30T00:59:26" u="1"/>
        <d v="1899-12-30T01:05:20" u="1"/>
        <d v="1899-12-30T01:22:48" u="1"/>
        <d v="1899-12-30T01:19:14" u="1"/>
        <d v="1899-12-30T01:44:28" u="1"/>
        <d v="1899-12-30T02:10:25" u="1"/>
        <d v="1899-12-30T01:19:11" u="1"/>
        <d v="1899-12-30T01:10:23" u="1"/>
        <d v="1899-12-30T00:47:35" u="1"/>
        <d v="1899-12-30T00:36:30" u="1"/>
        <d v="1899-12-30T00:59:45" u="1"/>
        <d v="1899-12-30T00:45:55" u="1"/>
        <d v="1899-12-30T00:44:52" u="1"/>
        <d v="1899-12-30T00:43:53" u="1"/>
        <d v="1899-12-30T08:23:49" u="1"/>
        <d v="1899-12-30T00:52:39" u="1"/>
        <d v="1899-12-30T00:10:17" u="1"/>
        <d v="1899-12-30T00:50:36" u="1"/>
        <d v="1899-12-30T00:40:58" u="1"/>
        <d v="1899-12-30T00:44:53" u="1"/>
        <d v="1899-12-30T01:00:45" u="1"/>
        <d v="1899-12-30T00:35:22" u="1"/>
        <d v="1899-12-30T02:17:34" u="1"/>
        <d v="1899-12-30T00:40:27" u="1"/>
        <d v="1899-12-30T01:01:07" u="1"/>
        <d v="1899-12-30T00:18:12" u="1"/>
        <d v="1899-12-30T00:40:44" u="1"/>
        <d v="1899-12-30T00:55:58" u="1"/>
        <d v="1899-12-30T01:09:43" u="1"/>
        <d v="1899-12-30T00:50:43" u="1"/>
        <d v="1899-12-30T00:47:09" u="1"/>
        <d v="1899-12-30T07:18:05" u="1"/>
        <d v="1899-12-30T00:06:27" u="1"/>
        <d v="1899-12-30T01:00:48" u="1"/>
        <d v="1899-12-30T03:56:30" u="1"/>
        <d v="1899-12-30T00:56:38" u="1"/>
        <d v="1899-12-30T01:02:30" u="1"/>
        <d v="1899-12-30T00:48:50" u="1"/>
        <d v="1899-12-30T00:49:27" u="1"/>
        <d v="1899-12-30T01:03:38" u="1"/>
        <d v="1899-12-30T01:17:29" u="1"/>
        <d v="1899-12-30T00:46:59" u="1"/>
        <d v="1899-12-30T00:12:02" u="1"/>
        <d v="1899-12-30T01:01:49" u="1"/>
        <d v="1899-12-30T01:06:53" u="1"/>
        <d v="1899-12-30T00:51:17" u="1"/>
        <d v="1899-12-30T00:40:21" u="1"/>
        <d v="1899-12-30T00:43:28" u="1"/>
        <d v="1899-12-30T00:51:44" u="1"/>
        <d v="1899-12-30T06:53:06" u="1"/>
        <d v="1899-12-30T00:20:14" u="1"/>
        <d v="1899-12-30T01:14:22" u="1"/>
        <d v="1899-12-30T01:13:22" u="1"/>
        <d v="1899-12-30T00:50:02" u="1"/>
        <d v="1899-12-30T01:00:54" u="1"/>
        <d v="1899-12-30T00:38:53" u="1"/>
        <d v="1899-12-30T00:44:20" u="1"/>
        <d v="1899-12-30T00:59:10" u="1"/>
        <d v="1899-12-30T00:48:16" u="1"/>
        <d v="1899-12-30T01:17:22" u="1"/>
        <d v="1899-12-30T00:14:15" u="1"/>
        <d v="1899-12-30T00:57:25" u="1"/>
        <d v="1899-12-30T04:15:18" u="1"/>
        <d v="1899-12-30T03:06:17" u="1"/>
        <d v="1899-12-30T09:28:59" u="1"/>
        <d v="1899-12-30T06:52:51" u="1"/>
        <d v="1899-12-30T03:31:59" u="1"/>
        <d v="1899-12-30T03:29:16" u="1"/>
        <d v="1899-12-30T00:58:45" u="1"/>
        <d v="1899-12-30T02:52:16" u="1"/>
        <d v="1899-12-30T00:46:53" u="1"/>
        <d v="1899-12-30T08:30:02" u="1"/>
        <d v="1899-12-30T08:04:15" u="1"/>
        <d v="1899-12-30T00:15:34" u="1"/>
        <d v="1899-12-30T04:05:02" u="1"/>
        <d v="1899-12-30T00:51:06" u="1"/>
        <d v="1899-12-30T09:03:18" u="1"/>
        <d v="1899-12-30T01:12:25" u="1"/>
        <d v="1899-12-30T01:13:33" u="1"/>
        <d v="1899-12-30T00:54:33" u="1"/>
        <d v="1899-12-30T00:06:43" u="1"/>
        <d v="1899-12-30T01:45:02" u="1"/>
        <d v="1899-12-30T01:00:21" u="1"/>
        <d v="1899-12-30T07:58:41" u="1"/>
        <d v="1899-12-30T10:30:23" u="1"/>
        <d v="1899-12-30T00:46:32" u="1"/>
        <d v="1899-12-30T00:55:44" u="1"/>
        <d v="1899-12-30T01:41:37" u="1"/>
        <d v="1899-12-30T01:53:33" u="1"/>
        <d v="1899-12-30T01:50:33" u="1"/>
        <d v="1899-12-30T00:45:34" u="1"/>
        <d v="1899-12-30T01:31:43" u="1"/>
        <d v="1899-12-30T00:49:37" u="1"/>
        <d v="1899-12-30T01:56:34" u="1"/>
        <d v="1899-12-30T01:06:38" u="1"/>
        <d v="1899-12-30T01:26:22" u="1"/>
        <d v="1899-12-30T01:43:17" u="1"/>
        <d v="1899-12-30T00:50:27" u="1"/>
        <d v="1899-12-30T01:40:44" u="1"/>
        <d v="1899-12-30T00:53:38" u="1"/>
        <d v="1899-12-30T00:56:36" u="1"/>
        <d v="1899-12-30T01:14:24" u="1"/>
        <d v="1899-12-30T00:16:45" u="1"/>
        <d v="1899-12-30T00:57:09" u="1"/>
        <d v="1899-12-30T01:05:57" u="1"/>
        <d v="1899-12-30T00:52:14" u="1"/>
        <d v="1899-12-30T00:55:10" u="1"/>
        <d v="1899-12-30T00:56:53" u="1"/>
        <d v="1899-12-30T00:42:34" u="1"/>
        <d v="1899-12-30T01:00:32" u="1"/>
        <d v="1899-12-30T00:06:18" u="1"/>
        <d v="1899-12-30T00:03:25" u="1"/>
        <d v="1899-12-30T01:10:25" u="1"/>
        <d v="1899-12-30T00:13:28" u="1"/>
        <d v="1899-12-30T00:03:26" u="1"/>
        <d v="1899-12-30T00:11:33" u="1"/>
        <d v="1899-12-30T00:08:29" u="1"/>
        <d v="1899-12-30T00:03:23" u="1"/>
        <d v="1899-12-30T07:31:33" u="1"/>
        <d v="1899-12-30T00:03:04" u="1"/>
        <d v="1899-12-30T00:03:02" u="1"/>
        <d v="1899-12-30T00:03:12" u="1"/>
        <d v="1899-12-30T00:07:21" u="1"/>
        <d v="1899-12-30T00:11:32" u="1"/>
        <d v="1899-12-30T00:05:07" u="1"/>
        <d v="1899-12-30T00:03:15" u="1"/>
        <d v="1899-12-30T00:06:45" u="1"/>
        <d v="1899-12-30T00:06:31" u="1"/>
        <d v="1899-12-30T00:11:01" u="1"/>
        <d v="1899-12-30T00:18:25" u="1"/>
        <d v="1899-12-30T00:08:07" u="1"/>
        <d v="1899-12-30T00:03:10" u="1"/>
        <d v="1899-12-30T00:43:54" u="1"/>
        <d v="1899-12-30T00:03:09" u="1"/>
        <d v="1899-12-30T00:03:22" u="1"/>
        <d v="1899-12-30T00:08:50" u="1"/>
        <d v="1899-12-30T00:09:26" u="1"/>
        <d v="1899-12-30T02:53:18" u="1"/>
        <d v="1899-12-30T00:11:05" u="1"/>
        <d v="1899-12-30T00:03:01" u="1"/>
        <d v="1899-12-30T00:08:46" u="1"/>
        <d v="1899-12-30T00:10:01" u="1"/>
        <d v="1899-12-30T00:09:50" u="1"/>
        <d v="1899-12-30T00:13:11" u="1"/>
        <d v="1899-12-30T00:03:00" u="1"/>
        <d v="1899-12-30T00:17:52" u="1"/>
        <d v="1899-12-30T00:14:07" u="1"/>
        <d v="1899-12-30T00:15:53" u="1"/>
        <d v="1899-12-30T00:12:32" u="1"/>
        <d v="1899-12-30T00:14:16" u="1"/>
        <d v="1899-12-30T00:04:12" u="1"/>
        <d v="1899-12-30T00:05:14" u="1"/>
        <d v="1899-12-30T03:09:34" u="1"/>
        <d v="1899-12-30T00:19:16" u="1"/>
        <d v="1899-12-30T00:05:43" u="1"/>
        <d v="1899-12-30T02:33:12" u="1"/>
        <d v="1899-12-30T02:40:58" u="1"/>
        <d v="1899-12-30T02:55:58" u="1"/>
        <d v="1899-12-30T02:34:40" u="1"/>
        <d v="1899-12-30T02:43:04" u="1"/>
        <d v="1899-12-30T02:55:33" u="1"/>
        <d v="1899-12-30T03:01:15" u="1"/>
        <d v="1899-12-30T03:52:27" u="1"/>
        <d v="1899-12-30T03:17:51" u="1"/>
        <d v="1899-12-30T01:38:10" u="1"/>
        <d v="1899-12-30T01:42:28" u="1"/>
        <d v="1899-12-30T03:00:21" u="1"/>
        <d v="1899-12-30T03:04:09" u="1"/>
        <d v="1899-12-30T01:45:04" u="1"/>
        <d v="1899-12-30T00:50:11" u="1"/>
        <d v="1899-12-30T01:15:48" u="1"/>
        <d v="1899-12-30T01:17:59" u="1"/>
        <d v="1899-12-30T01:19:04" u="1"/>
        <d v="1899-12-30T01:30:16" u="1"/>
        <d v="1899-12-30T00:14:50" u="1"/>
        <d v="1899-12-30T01:40:07" u="1"/>
        <d v="1899-12-30T01:58:36" u="1"/>
        <d v="1899-12-30T01:52:56" u="1"/>
        <d v="1899-12-30T01:57:03" u="1"/>
        <d v="1899-12-30T02:02:12" u="1"/>
        <d v="1899-12-30T02:07:44" u="1"/>
        <d v="1899-12-30T02:32:45" u="1"/>
        <d v="1899-12-30T01:21:09" u="1"/>
        <d v="1899-12-30T01:14:11" u="1"/>
        <d v="1899-12-30T00:15:15" u="1"/>
        <d v="1899-12-30T00:58:20" u="1"/>
        <d v="1899-12-30T00:53:07" u="1"/>
        <d v="1899-12-30T00:14:59" u="1"/>
        <d v="1899-12-30T00:19:31" u="1"/>
        <d v="1899-12-30T00:47:30" u="1"/>
        <d v="1899-12-30T00:15:01" u="1"/>
        <d v="1899-12-30T00:18:01" u="1"/>
        <d v="1899-12-30T00:14:05" u="1"/>
        <d v="1899-12-30T00:21:07" u="1"/>
        <d v="1899-12-30T01:41:00" u="1"/>
        <d v="1899-12-30T02:15:31" u="1"/>
        <d v="1899-12-30T03:16:05" u="1"/>
        <d v="1899-12-30T03:27:27" u="1"/>
        <d v="1899-12-30T02:10:17" u="1"/>
        <d v="1899-12-30T02:12:08" u="1"/>
        <d v="1899-12-30T01:50:19" u="1"/>
        <d v="1899-12-30T01:04:05" u="1"/>
        <d v="1899-12-30T01:50:37" u="1"/>
        <d v="1899-12-30T01:38:13" u="1"/>
        <d v="1899-12-30T01:08:33" u="1"/>
        <d v="1899-12-30T00:14:30" u="1"/>
        <d v="1899-12-30T00:15:45" u="1"/>
        <d v="1899-12-30T01:12:55" u="1"/>
        <d v="1899-12-30T00:53:41" u="1"/>
        <d v="1899-12-30T00:16:24" u="1"/>
        <d v="1899-12-30T00:14:40" u="1"/>
        <d v="1899-12-30T00:14:45" u="1"/>
        <d v="1899-12-30T00:18:18" u="1"/>
        <d v="1899-12-30T00:04:11" u="1"/>
        <d v="1899-12-30T00:13:57" u="1"/>
        <d v="1899-12-30T02:52:21" u="1"/>
        <d v="1899-12-30T00:05:35" u="1"/>
        <d v="1899-12-30T00:06:30" u="1"/>
        <d v="1899-12-30T00:11:08" u="1"/>
        <d v="1899-12-30T00:05:15" u="1"/>
        <d v="1899-12-30T00:11:34" u="1"/>
        <d v="1899-12-30T00:12:43" u="1"/>
        <d v="1899-12-30T00:05:49" u="1"/>
        <d v="1899-12-30T00:08:15" u="1"/>
        <d v="1899-12-30T00:04:27" u="1"/>
        <d v="1899-12-30T02:14:11" u="1"/>
        <d v="1899-12-30T00:15:56" u="1"/>
        <d v="1899-12-30T00:07:15" u="1"/>
        <d v="1899-12-30T00:14:19" u="1"/>
        <d v="1899-12-30T00:11:30" u="1"/>
        <d v="1899-12-30T00:04:29" u="1"/>
        <d v="1899-12-30T00:12:07" u="1"/>
        <d v="1899-12-30T01:19:58" u="1"/>
        <d v="1899-12-30T00:03:56" u="1"/>
        <d v="1899-12-30T00:10:58" u="1"/>
        <d v="1899-12-30T01:24:11" u="1"/>
        <d v="1899-12-30T00:06:04" u="1"/>
        <d v="1899-12-30T00:07:33" u="1"/>
        <d v="1899-12-30T00:13:15" u="1"/>
        <d v="1899-12-30T00:12:37" u="1"/>
        <d v="1899-12-30T02:17:24" u="1"/>
        <d v="1899-12-30T04:56:03" u="1"/>
        <d v="1899-12-30T09:46:43" u="1"/>
        <d v="1899-12-30T03:52:17" u="1"/>
        <d v="1899-12-30T03:59:00" u="1"/>
        <d v="1899-12-30T08:06:04" u="1"/>
        <d v="1899-12-30T07:01:37" u="1"/>
        <d v="1899-12-30T02:38:59" u="1"/>
        <d v="1899-12-30T02:23:03" u="1"/>
        <d v="1899-12-30T00:15:09" u="1"/>
        <d v="1899-12-30T08:52:25" u="1"/>
        <d v="1899-12-30T02:47:01" u="1"/>
        <d v="1899-12-30T05:16:33" u="1"/>
        <d v="1899-12-30T09:12:27" u="1"/>
        <d v="1899-12-30T00:14:41" u="1"/>
        <d v="1899-12-30T08:52:47" u="1"/>
        <d v="1899-12-30T04:30:34" u="1"/>
        <d v="1899-12-30T01:25:49" u="1"/>
        <d v="1899-12-30T01:27:24" u="1"/>
        <d v="1899-12-30T00:15:51" u="1"/>
        <d v="1899-12-30T02:52:07" u="1"/>
        <d v="1899-12-30T08:03:17" u="1"/>
        <d v="1899-12-30T02:32:34" u="1"/>
        <d v="1899-12-30T01:54:32" u="1"/>
        <d v="1899-12-30T07:50:29" u="1"/>
        <d v="1899-12-30T00:07:39" u="1"/>
        <d v="1899-12-30T03:10:00" u="1"/>
        <d v="1899-12-30T01:17:42" u="1"/>
        <d v="1899-12-30T00:13:03" u="1"/>
        <d v="1899-12-30T13:23:53" u="1"/>
        <d v="1899-12-30T01:27:50" u="1"/>
        <d v="1899-12-30T00:07:54" u="1"/>
        <d v="1899-12-30T00:09:59" u="1"/>
        <d v="1899-12-30T06:23:27" u="1"/>
        <d v="1899-12-30T02:55:36" u="1"/>
        <d v="1899-12-30T02:40:42" u="1"/>
        <d v="1899-12-30T00:39:01" u="1"/>
        <d v="1899-12-30T05:07:22" u="1"/>
        <d v="1899-12-30T00:52:16" u="1"/>
        <d v="1899-12-30T00:09:55" u="1"/>
        <d v="1899-12-30T00:10:06" u="1"/>
        <d v="1899-12-30T08:11:30" u="1"/>
        <d v="1899-12-30T03:16:57" u="1"/>
        <d v="1899-12-30T09:52:29" u="1"/>
        <d v="1899-12-30T01:19:54" u="1"/>
        <d v="1899-12-30T02:47:46" u="1"/>
        <d v="1899-12-30T02:23:14" u="1"/>
        <d v="1899-12-30T00:10:46" u="1"/>
        <d v="1899-12-30T10:32:07" u="1"/>
        <d v="1899-12-30T02:20:22" u="1"/>
        <d v="1899-12-30T00:11:12" u="1"/>
        <d v="1899-12-30T02:23:57" u="1"/>
        <d v="1899-12-30T08:28:31" u="1"/>
        <d v="1899-12-30T00:15:22" u="1"/>
        <d v="1899-12-30T06:05:27" u="1"/>
        <d v="1899-12-30T00:16:00" u="1"/>
        <d v="1899-12-30T02:30:04" u="1"/>
        <d v="1899-12-30T02:35:46" u="1"/>
        <d v="1899-12-30T00:09:16" u="1"/>
        <d v="1899-12-30T01:50:11" u="1"/>
        <d v="1899-12-30T00:10:22" u="1"/>
        <d v="1899-12-30T00:10:35" u="1"/>
        <d v="1899-12-30T00:09:40" u="1"/>
        <d v="1899-12-30T02:48:17" u="1"/>
        <d v="1899-12-30T00:12:20" u="1"/>
        <d v="1899-12-30T02:38:06" u="1"/>
        <d v="1899-12-30T00:11:04" u="1"/>
        <d v="1899-12-30T02:32:24" u="1"/>
        <d v="1899-12-30T05:21:52" u="1"/>
        <d v="1899-12-30T09:36:33" u="1"/>
        <d v="1899-12-30T08:44:23" u="1"/>
        <d v="1899-12-30T03:00:11" u="1"/>
        <d v="1899-12-30T06:50:32" u="1"/>
        <d v="1899-12-30T00:07:18" u="1"/>
        <d v="1899-12-30T00:59:14" u="1"/>
        <d v="1899-12-30T03:21:03" u="1"/>
        <d v="1899-12-30T00:09:36" u="1"/>
        <d v="1899-12-30T00:12:13" u="1"/>
        <d v="1899-12-30T04:44:49" u="1"/>
        <d v="1899-12-30T09:53:23" u="1"/>
        <d v="1899-12-30T01:38:45" u="1"/>
        <d v="1899-12-30T08:48:54" u="1"/>
        <d v="1899-12-30T00:07:30" u="1"/>
        <d v="1899-12-30T00:10:13" u="1"/>
        <d v="1899-12-30T00:08:19" u="1"/>
        <d v="1899-12-30T04:08:39" u="1"/>
        <d v="1899-12-30T01:41:50" u="1"/>
        <d v="1899-12-30T02:30:22" u="1"/>
        <d v="1899-12-30T07:52:31" u="1"/>
        <d v="1899-12-30T00:12:18" u="1"/>
        <d v="1899-12-30T01:52:29" u="1"/>
        <d v="1899-12-30T01:18:06" u="1"/>
        <d v="1899-12-30T03:13:54" u="1"/>
        <d v="1899-12-30T00:17:37" u="1"/>
        <d v="1899-12-30T04:04:11" u="1"/>
        <d v="1899-12-30T02:16:37" u="1"/>
        <d v="1899-12-30T03:47:01" u="1"/>
        <d v="1899-12-30T03:58:29" u="1"/>
        <d v="1899-12-30T02:17:33" u="1"/>
        <d v="1899-12-30T10:11:45" u="1"/>
        <d v="1899-12-30T09:39:03" u="1"/>
        <d v="1899-12-30T00:14:28" u="1"/>
        <d v="1899-12-30T01:14:39" u="1"/>
        <d v="1899-12-30T01:38:30" u="1"/>
        <d v="1899-12-30T03:47:26" u="1"/>
        <d v="1899-12-30T00:10:16" u="1"/>
        <d v="1899-12-30T04:49:21" u="1"/>
        <d v="1899-12-30T05:27:10" u="1"/>
        <d v="1899-12-30T00:09:53" u="1"/>
        <d v="1899-12-30T00:59:04" u="1"/>
        <d v="1899-12-30T07:38:11" u="1"/>
        <d v="1899-12-30T01:33:28" u="1"/>
        <d v="1899-12-30T03:54:37" u="1"/>
        <d v="1899-12-30T00:51:12" u="1"/>
        <d v="1899-12-30T01:05:30" u="1"/>
        <d v="1899-12-30T01:23:39" u="1"/>
        <d v="1899-12-30T01:09:51" u="1"/>
        <d v="1899-12-30T00:47:38" u="1"/>
        <d v="1899-12-30T00:51:11" u="1"/>
        <d v="1899-12-30T01:04:35" u="1"/>
        <d v="1899-12-30T00:01:18" u="1"/>
        <d v="1899-12-30T00:01:21" u="1"/>
        <d v="1899-12-30T00:01:19" u="1"/>
        <d v="1899-12-30T00:02:12" u="1"/>
        <d v="1899-12-30T00:03:06" u="1"/>
        <d v="1899-12-30T00:02:16" u="1"/>
        <d v="1899-12-30T00:07:04" u="1"/>
        <d v="1899-12-30T00:11:29" u="1"/>
        <d v="1899-12-30T00:02:18" u="1"/>
        <d v="1899-12-30T00:41:09" u="1"/>
        <d v="1899-12-30T00:06:34" u="1"/>
        <d v="1899-12-30T01:14:13" u="1"/>
        <d v="1899-12-30T01:22:16" u="1"/>
        <d v="1899-12-30T00:16:38" u="1"/>
        <d v="1899-12-30T08:31:46" u="1"/>
        <d v="1899-12-30T02:57:45" u="1"/>
        <d v="1899-12-30T00:17:49" u="1"/>
        <d v="1899-12-30T00:16:58" u="1"/>
        <d v="1899-12-30T01:35:55" u="1"/>
        <d v="1899-12-30T00:52:28" u="1"/>
        <d v="1899-12-30T00:47:49" u="1"/>
        <d v="1899-12-30T01:15:15" u="1"/>
        <d v="1899-12-30T01:46:46" u="1"/>
        <d v="1899-12-30T01:10:41" u="1"/>
        <d v="1899-12-30T01:11:20" u="1"/>
        <d v="1899-12-30T00:48:09" u="1"/>
        <d v="1899-12-30T01:42:08" u="1"/>
        <d v="1899-12-30T01:45:15" u="1"/>
        <d v="1899-12-30T00:45:42" u="1"/>
        <d v="1899-12-30T00:41:34" u="1"/>
        <d v="1899-12-30T00:45:39" u="1"/>
        <d v="1899-12-30T08:53:18" u="1"/>
        <d v="1899-12-30T04:16:58" u="1"/>
        <d v="1899-12-30T03:22:56" u="1"/>
        <d v="1899-12-30T01:38:09" u="1"/>
        <d v="1899-12-30T03:19:33" u="1"/>
        <d v="1899-12-30T10:51:25" u="1"/>
        <d v="1899-12-30T02:13:29" u="1"/>
        <d v="1899-12-30T08:51:35" u="1"/>
        <d v="1899-12-30T08:33:53" u="1"/>
        <d v="1899-12-30T08:23:38" u="1"/>
        <d v="1899-12-30T05:35:32" u="1"/>
        <d v="1899-12-30T03:32:51" u="1"/>
        <d v="1899-12-30T10:17:12" u="1"/>
        <d v="1899-12-30T05:30:25" u="1"/>
        <d v="1899-12-30T02:12:51" u="1"/>
        <d v="1899-12-30T07:08:55" u="1"/>
        <d v="1899-12-30T00:16:05" u="1"/>
        <d v="1899-12-30T00:56:52" u="1"/>
        <d v="1899-12-30T01:10:42" u="1"/>
        <d v="1899-12-30T00:16:51" u="1"/>
        <d v="1899-12-30T01:22:49" u="1"/>
        <d v="1899-12-30T01:20:54" u="1"/>
        <d v="1899-12-30T01:40:28" u="1"/>
        <d v="1899-12-30T01:13:36" u="1"/>
        <d v="1899-12-30T00:49:01" u="1"/>
        <d v="1899-12-30T00:59:11" u="1"/>
        <d v="1899-12-30T01:01:01" u="1"/>
        <d v="1899-12-30T00:58:48" u="1"/>
        <d v="1899-12-30T00:18:40" u="1"/>
        <d v="1899-12-30T00:44:03" u="1"/>
        <d v="1899-12-30T00:47:33" u="1"/>
        <d v="1899-12-30T01:11:04" u="1"/>
        <d v="1899-12-30T00:39:28" u="1"/>
        <d v="1899-12-30T01:17:46" u="1"/>
        <d v="1899-12-30T01:06:23" u="1"/>
        <d v="1899-12-30T01:05:43" u="1"/>
        <d v="1899-12-30T01:27:23" u="1"/>
        <d v="1899-12-30T00:51:05" u="1"/>
        <d v="1899-12-30T00:51:29" u="1"/>
        <d v="1899-12-30T00:40:32" u="1"/>
        <d v="1899-12-30T00:58:44" u="1"/>
        <d v="1899-12-30T00:51:36" u="1"/>
        <d v="1899-12-30T05:32:03" u="1"/>
        <d v="1899-12-30T00:56:47" u="1"/>
        <d v="1899-12-30T00:49:21" u="1"/>
        <d v="1899-12-30T00:58:26" u="1"/>
        <d v="1899-12-30T00:43:31" u="1"/>
        <d v="1899-12-30T02:48:32" u="1"/>
        <d v="1899-12-30T01:50:16" u="1"/>
        <d v="1899-12-30T11:00:02" u="1"/>
        <d v="1899-12-30T00:14:57" u="1"/>
        <d v="1899-12-30T00:54:39" u="1"/>
        <d v="1899-12-30T00:39:45" u="1"/>
        <d v="1899-12-30T06:44:20" u="1"/>
        <d v="1899-12-30T00:17:01" u="1"/>
        <d v="1899-12-30T00:51:47" u="1"/>
        <d v="1899-12-30T00:15:08" u="1"/>
        <d v="1899-12-30T15:43:02" u="1"/>
        <d v="1899-12-30T00:56:14" u="1"/>
        <d v="1899-12-30T02:14:14" u="1"/>
        <d v="1899-12-30T01:01:41" u="1"/>
        <d v="1899-12-30T01:06:55" u="1"/>
        <d v="1899-12-30T01:35:22" u="1"/>
        <d v="1899-12-30T00:46:07" u="1"/>
        <d v="1899-12-30T00:56:49" u="1"/>
        <d v="1899-12-30T00:54:50" u="1"/>
        <d v="1899-12-30T10:07:21" u="1"/>
        <d v="1899-12-30T10:19:27" u="1"/>
        <d v="1899-12-30T00:59:33" u="1"/>
        <d v="1899-12-30T01:11:44" u="1"/>
        <d v="1899-12-30T00:16:09" u="1"/>
        <d v="1899-12-30T00:17:30" u="1"/>
        <d v="1899-12-30T01:05:04" u="1"/>
        <d v="1899-12-30T00:20:56" u="1"/>
        <d v="1899-12-30T00:59:35" u="1"/>
        <d v="1899-12-30T01:34:04" u="1"/>
        <d v="1899-12-30T00:55:51" u="1"/>
        <d v="1899-12-30T00:13:58" u="1"/>
        <d v="1899-12-30T00:15:02" u="1"/>
        <d v="1899-12-30T10:58:16" u="1"/>
        <d v="1899-12-30T00:43:02" u="1"/>
        <d v="1899-12-30T00:45:37" u="1"/>
        <d v="1899-12-30T01:06:54" u="1"/>
        <d v="1899-12-30T01:10:59" u="1"/>
        <d v="1899-12-30T01:18:28" u="1"/>
        <d v="1899-12-30T01:22:41" u="1"/>
        <d v="1899-12-30T01:25:47" u="1"/>
        <d v="1899-12-30T00:38:44" u="1"/>
        <d v="1899-12-30T00:49:09" u="1"/>
        <d v="1899-12-30T11:05:59" u="1"/>
        <d v="1899-12-30T00:51:59" u="1"/>
        <d v="1899-12-30T01:05:07" u="1"/>
        <d v="1899-12-30T01:00:05" u="1"/>
        <d v="1899-12-30T00:51:01" u="1"/>
        <d v="1899-12-30T01:08:25" u="1"/>
        <d v="1899-12-30T01:27:52" u="1"/>
        <d v="1899-12-30T01:11:02" u="1"/>
        <d v="1899-12-30T00:24:18" u="1"/>
        <d v="1899-12-30T01:19:13" u="1"/>
        <d v="1899-12-30T00:58:28" u="1"/>
        <d v="1899-12-30T10:22:28" u="1"/>
        <d v="1899-12-30T00:46:10" u="1"/>
        <d v="1899-12-30T04:51:30" u="1"/>
        <d v="1899-12-30T00:21:15" u="1"/>
        <d v="1899-12-30T00:58:41" u="1"/>
        <d v="1899-12-30T01:49:34" u="1"/>
        <d v="1899-12-30T00:38:07" u="1"/>
        <d v="1899-12-30T00:13:39" u="1"/>
        <d v="1899-12-30T00:16:29" u="1"/>
        <d v="1899-12-30T00:13:53" u="1"/>
        <d v="1899-12-30T00:16:01" u="1"/>
        <d v="1899-12-30T01:58:15" u="1"/>
        <d v="1899-12-30T01:35:49" u="1"/>
        <d v="1899-12-30T01:05:18" u="1"/>
        <d v="1899-12-30T00:47:42" u="1"/>
        <d v="1899-12-30T00:57:18" u="1"/>
        <d v="1899-12-30T01:05:19" u="1"/>
        <d v="1899-12-30T00:54:04" u="1"/>
        <d v="1899-12-30T01:01:30" u="1"/>
        <d v="1899-12-30T01:47:08" u="1"/>
        <d v="1899-12-30T05:49:33" u="1"/>
        <d v="1899-12-30T01:12:12" u="1"/>
        <d v="1899-12-30T01:06:33" u="1"/>
        <d v="1899-12-30T00:59:23" u="1"/>
        <d v="1899-12-30T01:34:14" u="1"/>
        <d v="1899-12-30T01:15:29" u="1"/>
        <d v="1899-12-30T05:09:51" u="1"/>
        <d v="1899-12-30T01:24:31" u="1"/>
        <d v="1899-12-30T00:49:32" u="1"/>
        <d v="1899-12-30T01:00:13" u="1"/>
        <d v="1899-12-30T01:13:35" u="1"/>
        <d v="1899-12-30T00:14:23" u="1"/>
        <d v="1899-12-30T00:16:37" u="1"/>
        <d v="1899-12-30T00:13:48" u="1"/>
        <d v="1899-12-30T00:18:27" u="1"/>
        <d v="1899-12-30T00:16:20" u="1"/>
        <d v="1899-12-30T00:13:31" u="1"/>
        <d v="1899-12-30T00:16:23" u="1"/>
        <d v="1899-12-30T00:15:29" u="1"/>
        <d v="1899-12-30T00:15:43" u="1"/>
        <d v="1899-12-30T00:13:55" u="1"/>
        <d v="1899-12-30T00:15:12" u="1"/>
        <d v="1899-12-30T00:55:07" u="1"/>
        <d v="1899-12-30T01:07:00" u="1"/>
        <d v="1899-12-30T00:12:40" u="1"/>
        <d v="1899-12-30T07:14:27" u="1"/>
        <d v="1899-12-30T01:42:25" u="1"/>
        <d v="1899-12-30T02:10:51" u="1"/>
        <d v="1899-12-30T00:57:17" u="1"/>
        <d v="1899-12-30T01:04:46" u="1"/>
        <d v="1899-12-30T00:42:42" u="1"/>
        <d v="1899-12-30T00:53:18" u="1"/>
        <d v="1899-12-30T00:57:50" u="1"/>
        <d v="1899-12-30T04:49:27" u="1"/>
        <d v="1899-12-30T03:48:40" u="1"/>
        <d v="1899-12-30T01:11:07" u="1"/>
        <d v="1899-12-30T00:50:32" u="1"/>
        <d v="1899-12-30T01:17:39" u="1"/>
        <d v="1899-12-30T00:41:07" u="1"/>
        <d v="1899-12-30T02:51:26" u="1"/>
        <d v="1899-12-30T08:30:23" u="1"/>
        <d v="1899-12-30T04:39:25" u="1"/>
        <d v="1899-12-30T03:01:05" u="1"/>
        <d v="1899-12-30T04:37:41" u="1"/>
        <d v="1899-12-30T01:23:38" u="1"/>
        <d v="1899-12-30T03:03:51" u="1"/>
        <d v="1899-12-30T01:03:54" u="1"/>
        <d v="1899-12-30T01:17:33" u="1"/>
        <d v="1899-12-30T01:25:09" u="1"/>
        <d v="1899-12-30T00:42:55" u="1"/>
        <d v="1899-12-30T00:51:32" u="1"/>
        <d v="1899-12-30T01:12:53" u="1"/>
        <d v="1899-12-30T01:20:13" u="1"/>
        <d v="1899-12-30T01:22:15" u="1"/>
        <d v="1899-12-30T01:33:42" u="1"/>
        <d v="1899-12-30T01:30:13" u="1"/>
        <d v="1899-12-30T05:31:23" u="1"/>
        <d v="1899-12-30T01:03:55" u="1"/>
        <d v="1899-12-30T00:58:33" u="1"/>
        <d v="1899-12-30T01:12:24" u="1"/>
        <d v="1899-12-30T01:03:45" u="1"/>
        <d v="1899-12-30T06:46:21" u="1"/>
        <d v="1899-12-30T01:27:35" u="1"/>
        <d v="1899-12-30T01:29:50" u="1"/>
        <d v="1899-12-30T01:16:35" u="1"/>
        <d v="1899-12-30T01:51:57" u="1"/>
        <d v="1899-12-30T04:02:07" u="1"/>
        <d v="1899-12-30T00:41:02" u="1"/>
        <d v="1899-12-30T01:00:09" u="1"/>
        <d v="1899-12-30T00:50:09" u="1"/>
        <d v="1899-12-30T00:55:45" u="1"/>
        <d v="1899-12-30T00:53:34" u="1"/>
        <d v="1899-12-30T00:58:58" u="1"/>
        <d v="1899-12-30T02:48:13" u="1"/>
        <d v="1899-12-30T01:05:36" u="1"/>
        <d v="1899-12-30T01:10:47" u="1"/>
        <d v="1899-12-30T01:07:38" u="1"/>
        <d v="1899-12-30T00:55:50" u="1"/>
        <d v="1899-12-30T01:18:08" u="1"/>
        <d v="1899-12-30T00:59:08" u="1"/>
        <d v="1899-12-30T00:52:41" u="1"/>
        <d v="1899-12-30T01:04:59" u="1"/>
        <d v="1899-12-30T01:28:29" u="1"/>
        <d v="1899-12-30T10:09:52" u="1"/>
        <d v="1899-12-30T00:38:28" u="1"/>
        <d v="1899-12-30T03:22:57" u="1"/>
        <d v="1899-12-30T00:04:24" u="1"/>
        <d v="1899-12-30T12:26:55" u="1"/>
        <d v="1899-12-30T10:01:55" u="1"/>
        <d v="1899-12-30T00:09:19" u="1"/>
        <d v="1899-12-30T00:12:12" u="1"/>
        <d v="1899-12-30T08:44:18" u="1"/>
        <d v="1899-12-30T00:11:59" u="1"/>
        <d v="1899-12-30T01:26:07" u="1"/>
        <d v="1899-12-30T02:06:18" u="1"/>
        <d v="1899-12-30T02:29:28" u="1"/>
        <d v="1899-12-30T00:04:36" u="1"/>
        <d v="1899-12-30T00:04:55" u="1"/>
        <d v="1899-12-30T00:08:47" u="1"/>
        <d v="1899-12-30T01:16:39" u="1"/>
        <d v="1899-12-30T01:24:33" u="1"/>
        <d v="1899-12-30T01:17:28" u="1"/>
        <d v="1899-12-30T01:05:38" u="1"/>
        <d v="1899-12-30T01:10:40" u="1"/>
        <d v="1899-12-30T01:34:01" u="1"/>
        <d v="1899-12-30T00:57:12" u="1"/>
        <d v="1899-12-30T00:56:45" u="1"/>
        <d v="1899-12-30T01:13:59" u="1"/>
        <d v="1899-12-30T01:13:15" u="1"/>
        <d v="1899-12-30T01:29:12" u="1"/>
        <d v="1899-12-30T01:16:27" u="1"/>
        <d v="1899-12-30T01:16:41" u="1"/>
        <d v="1899-12-30T00:19:11" u="1"/>
        <d v="1899-12-30T01:11:56" u="1"/>
        <d v="1899-12-30T01:29:10" u="1"/>
        <d v="1899-12-30T02:09:09" u="1"/>
        <d v="1899-12-30T01:18:07" u="1"/>
        <d v="1899-12-30T14:19:40" u="1"/>
        <d v="1899-12-30T01:45:12" u="1"/>
        <d v="1899-12-30T01:04:42" u="1"/>
        <d v="1899-12-30T00:17:22" u="1"/>
        <d v="1899-12-30T01:01:23" u="1"/>
        <d v="1899-12-30T01:20:30" u="1"/>
        <d v="1899-12-30T01:25:50" u="1"/>
        <d v="1899-12-30T01:15:07" u="1"/>
        <d v="1899-12-30T01:02:38" u="1"/>
        <d v="1899-12-30T00:41:14" u="1"/>
        <d v="1899-12-30T01:11:31" u="1"/>
        <d v="1899-12-30T00:56:23" u="1"/>
        <d v="1899-12-30T00:58:13" u="1"/>
        <d v="1899-12-30T03:37:33" u="1"/>
        <d v="1899-12-30T01:39:14" u="1"/>
        <d v="1899-12-30T01:31:24" u="1"/>
        <d v="1899-12-30T01:03:08" u="1"/>
        <d v="1899-12-30T00:05:51" u="1"/>
        <d v="1899-12-30T00:57:41" u="1"/>
        <d v="1899-12-30T01:11:54" u="1"/>
        <d v="1899-12-30T00:54:28" u="1"/>
        <d v="1899-12-30T01:05:25" u="1"/>
        <d v="1899-12-30T01:17:32" u="1"/>
        <d v="1899-12-30T01:05:44" u="1"/>
        <d v="1899-12-30T01:36:31" u="1"/>
        <d v="1899-12-30T01:01:40" u="1"/>
        <d v="1899-12-30T01:12:30" u="1"/>
        <d v="1899-12-30T00:10:31" u="1"/>
        <d v="1899-12-30T01:39:01" u="1"/>
        <d v="1899-12-30T01:01:39" u="1"/>
        <d v="1899-12-30T01:20:25" u="1"/>
        <d v="1899-12-30T01:07:49" u="1"/>
        <d v="1899-12-30T00:10:54" u="1"/>
        <d v="1899-12-30T00:07:31" u="1"/>
        <d v="1899-12-30T00:58:53" u="1"/>
        <d v="1899-12-30T01:36:42" u="1"/>
        <d v="1899-12-30T01:06:37" u="1"/>
        <d v="1899-12-30T01:39:45" u="1"/>
        <d v="1899-12-30T01:08:23" u="1"/>
        <d v="1899-12-30T01:39:30" u="1"/>
        <d v="1899-12-30T07:11:10" u="1"/>
        <d v="1899-12-30T01:28:13" u="1"/>
        <d v="1899-12-30T01:09:26" u="1"/>
        <d v="1899-12-30T00:51:34" u="1"/>
        <d v="1899-12-30T00:57:21" u="1"/>
        <d v="1899-12-30T01:07:06" u="1"/>
        <d v="1899-12-30T01:15:45" u="1"/>
        <d v="1899-12-30T00:58:32" u="1"/>
        <d v="1899-12-30T00:14:00" u="1"/>
        <d v="1899-12-30T10:23:42" u="1"/>
        <d v="1899-12-30T00:13:17" u="1"/>
        <d v="1899-12-30T00:05:02" u="1"/>
        <d v="1899-12-30T01:21:34" u="1"/>
        <d v="1899-12-30T01:35:24" u="1"/>
        <d v="1899-12-30T01:53:07" u="1"/>
        <d v="1899-12-30T00:15:20" u="1"/>
        <d v="1899-12-30T00:07:35" u="1"/>
        <d v="1899-12-30T07:05:11" u="1"/>
        <d v="1899-12-30T00:08:37" u="1"/>
        <d v="1899-12-30T03:27:34" u="1"/>
        <d v="1899-12-30T00:09:31" u="1"/>
        <d v="1899-12-30T08:09:57" u="1"/>
        <d v="1899-12-30T00:12:22" u="1"/>
        <d v="1899-12-30T03:17:15" u="1"/>
        <d v="1899-12-30T00:13:25" u="1"/>
        <d v="1899-12-30T08:24:21" u="1"/>
        <d v="1899-12-30T00:02:30" u="1"/>
        <d v="1899-12-30T02:14:15" u="1"/>
        <d v="1899-12-30T00:12:26" u="1"/>
        <d v="1899-12-30T00:10:24" u="1"/>
        <d v="1899-12-30T08:03:43" u="1"/>
        <d v="1899-12-30T07:45:58" u="1"/>
        <d v="1899-12-30T00:11:10" u="1"/>
        <d v="1899-12-30T00:10:37" u="1"/>
        <d v="1899-12-30T02:59:34" u="1"/>
        <d v="1899-12-30T00:08:17" u="1"/>
        <d v="1899-12-30T01:46:58" u="1"/>
        <d v="1899-12-30T11:22:49" u="1"/>
        <d v="1899-12-30T00:14:06" u="1"/>
        <d v="1899-12-30T00:08:01" u="1"/>
        <d v="1899-12-30T00:05:47" u="1"/>
        <d v="1899-12-30T00:12:48" u="1"/>
        <d v="1899-12-30T00:09:09" u="1"/>
        <d v="1899-12-30T03:03:58" u="1"/>
        <d v="1899-12-30T07:27:57" u="1"/>
        <d v="1899-12-30T00:10:47" u="1"/>
        <d v="1899-12-30T03:27:53" u="1"/>
        <d v="1899-12-30T00:06:55" u="1"/>
        <d v="1899-12-30T07:36:02" u="1"/>
        <d v="1899-12-30T00:06:54" u="1"/>
        <d v="1899-12-30T03:02:30" u="1"/>
        <d v="1899-12-30T09:55:14" u="1"/>
        <d v="1899-12-30T00:12:23" u="1"/>
        <d v="1899-12-30T00:06:44" u="1"/>
        <d v="1899-12-30T00:47:03" u="1"/>
        <d v="1899-12-30T00:59:51" u="1"/>
        <d v="1899-12-30T01:03:16" u="1"/>
        <d v="1899-12-30T01:12:52" u="1"/>
        <d v="1899-12-30T01:10:02" u="1"/>
        <d v="1899-12-30T00:39:08" u="1"/>
        <d v="1899-12-30T01:16:26" u="1"/>
        <d v="1899-12-30T01:11:40" u="1"/>
        <d v="1899-12-30T00:12:45" u="1"/>
        <d v="1899-12-30T02:00:20" u="1"/>
        <d v="1899-12-30T01:26:15" u="1"/>
        <d v="1899-12-30T01:06:31" u="1"/>
        <d v="1899-12-30T01:31:09" u="1"/>
        <d v="1899-12-30T01:07:36" u="1"/>
        <d v="1899-12-30T00:06:47" u="1"/>
        <d v="1899-12-30T01:02:20" u="1"/>
        <d v="1899-12-30T01:12:54" u="1"/>
        <d v="1899-12-30T02:43:20" u="1"/>
        <d v="1899-12-30T00:51:41" u="1"/>
        <d v="1899-12-30T01:21:39" u="1"/>
        <d v="1899-12-30T01:12:14" u="1"/>
        <d v="1899-12-30T01:02:06" u="1"/>
        <d v="1899-12-30T01:19:06" u="1"/>
        <d v="1899-12-30T01:03:29" u="1"/>
        <d v="1899-12-30T01:05:05" u="1"/>
        <d v="1899-12-30T02:07:10" u="1"/>
        <d v="1899-12-30T03:35:46" u="1"/>
        <d v="1899-12-30T01:11:38" u="1"/>
        <d v="1899-12-30T06:30:09" u="1"/>
        <d v="1899-12-30T05:30:24" u="1"/>
        <d v="1899-12-30T04:13:54" u="1"/>
        <d v="1899-12-30T05:31:42" u="1"/>
        <d v="1899-12-30T05:28:56" u="1"/>
        <d v="1899-12-30T04:24:40" u="1"/>
        <d v="1899-12-30T02:59:26" u="1"/>
        <d v="1899-12-30T01:20:20" u="1"/>
        <d v="1899-12-30T06:27:24" u="1"/>
        <d v="1899-12-30T03:55:37" u="1"/>
        <d v="1899-12-30T00:14:29" u="1"/>
        <d v="1899-12-30T04:37:07" u="1"/>
        <d v="1899-12-30T03:12:01" u="1"/>
        <d v="1899-12-30T00:13:05" u="1"/>
        <d v="1899-12-30T05:52:14" u="1"/>
        <d v="1899-12-30T05:50:32" u="1"/>
        <d v="1899-12-30T05:49:20" u="1"/>
        <d v="1899-12-30T05:45:06" u="1"/>
        <d v="1899-12-30T04:32:50" u="1"/>
        <d v="1899-12-30T04:03:26" u="1"/>
        <d v="1899-12-30T03:42:01" u="1"/>
        <d v="1899-12-30T07:10:43" u="1"/>
        <d v="1899-12-30T06:27:48" u="1"/>
        <d v="1899-12-30T05:42:47" u="1"/>
        <d v="1899-12-30T00:13:10" u="1"/>
        <d v="1899-12-30T01:03:58" u="1"/>
        <d v="1899-12-30T01:29:35" u="1"/>
        <d v="1899-12-30T02:11:13" u="1"/>
        <d v="1899-12-30T01:30:33" u="1"/>
        <d v="1899-12-30T01:04:24" u="1"/>
        <d v="1899-12-30T01:09:14" u="1"/>
        <d v="1899-12-30T00:52:42" u="1"/>
        <d v="1899-12-30T01:09:17" u="1"/>
        <d v="1899-12-30T01:03:34" u="1"/>
        <d v="1899-12-30T01:55:12" u="1"/>
        <d v="1899-12-30T00:50:24" u="1"/>
        <d v="1899-12-30T01:07:45" u="1"/>
        <d v="1899-12-30T01:21:03" u="1"/>
        <d v="1899-12-30T01:31:49" u="1"/>
        <d v="1899-12-30T01:03:46" u="1"/>
        <d v="1899-12-30T00:45:40" u="1"/>
        <d v="1899-12-30T00:50:52" u="1"/>
        <d v="1899-12-30T00:43:08" u="1"/>
        <d v="1899-12-30T01:02:45" u="1"/>
        <d v="1899-12-30T00:03:11" u="1"/>
        <d v="1899-12-30T00:13:52" u="1"/>
        <d v="1899-12-30T00:12:46" u="1"/>
        <d v="1899-12-30T00:03:36" u="1"/>
        <d v="1899-12-30T00:07:08" u="1"/>
        <d v="1899-12-30T00:18:00" u="1"/>
        <d v="1899-12-30T00:09:21" u="1"/>
        <d v="1899-12-30T00:03:17" u="1"/>
        <d v="1899-12-30T00:03:20" u="1"/>
        <d v="1899-12-30T04:38:13" u="1"/>
        <d v="1899-12-30T00:02:03" u="1"/>
        <d v="1899-12-30T00:03:32" u="1"/>
        <d v="1899-12-30T00:07:01" u="1"/>
        <d v="1899-12-30T04:16:37" u="1"/>
        <d v="1899-12-30T00:03:27" u="1"/>
        <d v="1899-12-30T00:12:25" u="1"/>
        <d v="1899-12-30T02:27:21" u="1"/>
        <d v="1899-12-30T00:19:42" u="1"/>
        <d v="1899-12-30T00:12:44" u="1"/>
        <d v="1899-12-30T00:03:33" u="1"/>
        <d v="1899-12-30T00:03:14" u="1"/>
        <d v="1899-12-30T00:09:06" u="1"/>
        <d v="1899-12-30T08:08:56" u="1"/>
        <d v="1899-12-30T00:09:03" u="1"/>
        <d v="1899-12-30T00:58:49" u="1"/>
        <d v="1899-12-30T01:56:17" u="1"/>
        <d v="1899-12-30T00:15:47" u="1"/>
        <d v="1899-12-30T03:22:00" u="1"/>
        <d v="1899-12-30T02:49:45" u="1"/>
        <d v="1899-12-30T02:28:03" u="1"/>
        <d v="1899-12-30T02:53:21" u="1"/>
        <d v="1899-12-30T02:03:22" u="1"/>
        <d v="1899-12-30T02:27:24" u="1"/>
        <d v="1899-12-30T02:24:35" u="1"/>
        <d v="1899-12-30T01:54:30" u="1"/>
        <d v="1899-12-30T01:43:34" u="1"/>
        <d v="1899-12-30T01:35:59" u="1"/>
        <d v="1899-12-30T01:23:11" u="1"/>
        <d v="1899-12-30T02:46:09" u="1"/>
        <d v="1899-12-30T02:32:07" u="1"/>
        <d v="1899-12-30T02:37:36" u="1"/>
        <d v="1899-12-30T01:58:58" u="1"/>
        <d v="1899-12-30T01:54:58" u="1"/>
        <d v="1899-12-30T01:29:16" u="1"/>
        <d v="1899-12-30T01:02:10" u="1"/>
        <d v="1899-12-30T00:55:37" u="1"/>
        <d v="1899-12-30T01:01:29" u="1"/>
        <d v="1899-12-30T02:14:00" u="1"/>
        <d v="1899-12-30T00:14:08" u="1"/>
        <d v="1899-12-30T06:41:11" u="1"/>
        <d v="1899-12-30T02:26:18" u="1"/>
        <d v="1899-12-30T03:10:25" u="1"/>
        <d v="1899-12-30T00:06:50" u="1"/>
        <d v="1899-12-30T01:21:54" u="1"/>
        <d v="1899-12-30T05:31:56" u="1"/>
        <d v="1899-12-30T09:10:44" u="1"/>
        <d v="1899-12-30T00:41:38" u="1"/>
        <d v="1899-12-30T00:05:57" u="1"/>
        <d v="1899-12-30T03:49:07" u="1"/>
        <d v="1899-12-30T10:03:04" u="1"/>
        <d v="1899-12-30T00:09:05" u="1"/>
        <d v="1899-12-30T00:09:10" u="1"/>
        <d v="1899-12-30T00:10:08" u="1"/>
        <d v="1899-12-30T02:56:10" u="1"/>
        <d v="1899-12-30T00:12:39" u="1"/>
        <d v="1899-12-30T09:28:50" u="1"/>
        <d v="1899-12-30T10:01:53" u="1"/>
        <d v="1899-12-30T03:20:09" u="1"/>
        <d v="1899-12-30T09:03:23" u="1"/>
        <d v="1899-12-30T07:07:03" u="1"/>
        <d v="1899-12-30T00:12:41" u="1"/>
        <d v="1899-12-30T00:13:34" u="1"/>
        <d v="1899-12-30T06:47:21" u="1"/>
        <d v="1899-12-30T00:08:31" u="1"/>
        <d v="1899-12-30T01:30:17" u="1"/>
        <d v="1899-12-30T06:24:56" u="1"/>
        <d v="1899-12-30T00:51:16" u="1"/>
        <d v="1899-12-30T00:13:08" u="1"/>
        <d v="1899-12-30T03:38:24" u="1"/>
        <d v="1899-12-30T00:10:09" u="1"/>
        <d v="1899-12-30T07:14:13" u="1"/>
        <d v="1899-12-30T06:53:26" u="1"/>
        <d v="1899-12-30T00:10:20" u="1"/>
        <d v="1899-12-30T09:46:52" u="1"/>
        <d v="1899-12-30T00:16:31" u="1"/>
        <d v="1899-12-30T03:55:55" u="1"/>
        <d v="1899-12-30T04:32:07" u="1"/>
        <d v="1899-12-30T00:02:17" u="1"/>
        <d v="1899-12-30T00:01:14" u="1"/>
        <d v="1899-12-30T00:15:00" u="1"/>
        <d v="1899-12-30T01:15:24" u="1"/>
        <d v="1899-12-30T01:54:53" u="1"/>
        <d v="1899-12-30T01:29:14" u="1"/>
        <d v="1899-12-30T01:01:24" u="1"/>
        <d v="1899-12-30T00:56:24" u="1"/>
        <d v="1899-12-30T01:00:49" u="1"/>
        <d v="1899-12-30T00:53:04" u="1"/>
        <d v="1899-12-30T00:02:10" u="1"/>
        <d v="1899-12-30T01:16:31" u="1"/>
        <d v="1899-12-30T00:16:17" u="1"/>
        <d v="1899-12-30T00:14:31" u="1"/>
        <d v="1899-12-30T01:04:15" u="1"/>
        <d v="1899-12-30T01:05:29" u="1"/>
        <d v="1899-12-30T01:53:18" u="1"/>
        <d v="1899-12-30T00:54:48" u="1"/>
        <d v="1899-12-30T01:12:41" u="1"/>
        <d v="1899-12-30T00:45:44" u="1"/>
        <d v="1899-12-30T01:22:06" u="1"/>
        <d v="1899-12-30T10:24:56" u="1"/>
        <d v="1899-12-30T07:49:07" u="1"/>
        <d v="1899-12-30T05:55:34" u="1"/>
        <d v="1899-12-30T03:25:25" u="1"/>
        <d v="1899-12-30T03:09:43" u="1"/>
        <d v="1899-12-30T03:51:07" u="1"/>
        <d v="1899-12-30T01:21:44" u="1"/>
        <d v="1899-12-30T01:23:34" u="1"/>
        <d v="1899-12-30T01:04:47" u="1"/>
        <d v="1899-12-30T00:53:50" u="1"/>
        <d v="1899-12-30T01:00:01" u="1"/>
        <d v="1899-12-30T01:08:47" u="1"/>
        <d v="1899-12-30T01:14:08" u="1"/>
        <d v="1899-12-30T01:17:38" u="1"/>
        <d v="1899-12-30T01:00:55" u="1"/>
        <d v="1899-12-30T00:57:01" u="1"/>
        <d v="1899-12-30T01:41:49" u="1"/>
        <d v="1899-12-30T00:53:43" u="1"/>
        <d v="1899-12-30T01:33:03" u="1"/>
        <d v="1899-12-30T01:08:56" u="1"/>
        <d v="1899-12-30T01:06:41" u="1"/>
        <d v="1899-12-30T01:10:44" u="1"/>
        <d v="1899-12-30T01:15:43" u="1"/>
        <d v="1899-12-30T00:55:32" u="1"/>
        <d v="1899-12-30T00:50:20" u="1"/>
        <d v="1899-12-30T00:48:04" u="1"/>
        <d v="1899-12-30T01:11:09" u="1"/>
        <d v="1899-12-30T01:36:09" u="1"/>
        <d v="1899-12-30T01:29:07" u="1"/>
        <d v="1899-12-30T01:43:24" u="1"/>
        <d v="1899-12-30T01:39:09" u="1"/>
        <d v="1899-12-30T10:50:07" u="1"/>
        <d v="1899-12-30T09:36:42" u="1"/>
        <d v="1899-12-30T09:22:45" u="1"/>
        <d v="1899-12-30T01:58:20" u="1"/>
        <d v="1899-12-30T02:09:21" u="1"/>
        <d v="1899-12-30T01:12:20" u="1"/>
        <d v="1899-12-30T01:29:26" u="1"/>
        <d v="1899-12-30T01:35:36" u="1"/>
        <d v="1899-12-30T00:43:33" u="1"/>
        <d v="1899-12-30T00:58:55" u="1"/>
        <d v="1899-12-30T01:00:56" u="1"/>
        <d v="1899-12-30T01:09:03" u="1"/>
        <d v="1899-12-30T01:00:12" u="1"/>
        <d v="1899-12-30T01:17:43" u="1"/>
        <d v="1899-12-30T01:24:24" u="1"/>
        <d v="1899-12-30T01:20:00" u="1"/>
        <d v="1899-12-30T01:03:20" u="1"/>
        <d v="1899-12-30T00:57:39" u="1"/>
        <d v="1899-12-30T02:03:27" u="1"/>
        <d v="1899-12-30T01:49:55" u="1"/>
        <d v="1899-12-30T00:14:42" u="1"/>
        <d v="1899-12-30T01:01:11" u="1"/>
        <d v="1899-12-30T01:18:58" u="1"/>
        <d v="1899-12-30T00:14:25" u="1"/>
        <d v="1899-12-30T02:15:35" u="1"/>
        <d v="1899-12-30T02:01:09" u="1"/>
        <d v="1899-12-30T02:03:11" u="1"/>
        <d v="1899-12-30T01:56:22" u="1"/>
        <d v="1899-12-30T01:25:56" u="1"/>
        <d v="1899-12-30T01:19:26" u="1"/>
        <d v="1899-12-30T00:17:41" u="1"/>
        <d v="1899-12-30T01:23:01" u="1"/>
        <d v="1899-12-30T01:38:23" u="1"/>
        <d v="1899-12-30T02:26:06" u="1"/>
        <d v="1899-12-30T01:18:10" u="1"/>
        <d v="1899-12-30T00:59:57" u="1"/>
        <d v="1899-12-30T01:24:38" u="1"/>
        <d v="1899-12-30T00:54:01" u="1"/>
        <d v="1899-12-30T01:21:14" u="1"/>
        <d v="1899-12-30T11:04:16" u="1"/>
        <d v="1899-12-30T00:50:37" u="1"/>
        <d v="1899-12-30T06:15:09" u="1"/>
        <d v="1899-12-30T05:23:50" u="1"/>
        <d v="1899-12-30T03:20:51" u="1"/>
        <d v="1899-12-30T00:49:17" u="1"/>
        <d v="1899-12-30T02:26:45" u="1"/>
        <d v="1899-12-30T00:51:00" u="1"/>
        <d v="1899-12-30T00:50:04" u="1"/>
        <d v="1899-12-30T01:26:31" u="1"/>
        <d v="1899-12-30T01:02:25" u="1"/>
        <d v="1899-12-30T00:54:36" u="1"/>
        <d v="1899-12-30T06:57:43" u="1"/>
        <d v="1899-12-30T02:50:25" u="1"/>
        <d v="1899-12-30T02:13:31" u="1"/>
        <d v="1899-12-30T03:30:41" u="1"/>
        <d v="1899-12-30T01:00:23" u="1"/>
        <d v="1899-12-30T01:07:04" u="1"/>
        <d v="1899-12-30T00:59:00" u="1"/>
        <d v="1899-12-30T00:12:34" u="1"/>
        <d v="1899-12-30T02:52:56" u="1"/>
        <d v="1899-12-30T10:50:49" u="1"/>
        <d v="1899-12-30T00:08:06" u="1"/>
        <d v="1899-12-30T09:30:00" u="1"/>
        <d v="1899-12-30T03:52:47" u="1"/>
        <d v="1899-12-30T06:18:29" u="1"/>
        <d v="1899-12-30T01:03:51" u="1"/>
        <d v="1899-12-30T07:06:38" u="1"/>
        <d v="1899-12-30T02:32:36" u="1"/>
        <d v="1899-12-30T02:31:05" u="1"/>
        <d v="1899-12-30T00:10:41" u="1"/>
        <d v="1899-12-30T09:53:30" u="1"/>
        <d v="1899-12-30T09:13:02" u="1"/>
        <d v="1899-12-30T02:38:32" u="1"/>
        <d v="1899-12-30T10:47:37" u="1"/>
        <d v="1899-12-30T00:05:37" u="1"/>
        <d v="1899-12-30T00:08:23" u="1"/>
        <d v="1899-12-30T01:10:29" u="1"/>
        <d v="1899-12-30T01:25:51" u="1"/>
        <d v="1899-12-30T00:54:08" u="1"/>
        <d v="1899-12-30T02:01:38" u="1"/>
        <d v="1899-12-30T01:59:34" u="1"/>
        <d v="1899-12-30T00:55:09" u="1"/>
        <d v="1899-12-30T00:59:24" u="1"/>
        <d v="1899-12-30T01:30:35" u="1"/>
        <d v="1899-12-30T00:54:13" u="1"/>
        <d v="1899-12-30T01:20:52" u="1"/>
        <d v="1899-12-30T01:42:14" u="1"/>
        <d v="1899-12-30T02:08:28" u="1"/>
        <d v="1899-12-30T02:11:55" u="1"/>
        <d v="1899-12-30T01:02:51" u="1"/>
        <d v="1899-12-30T01:06:29" u="1"/>
        <d v="1899-12-30T09:08:34" u="1"/>
        <d v="1899-12-30T01:03:18" u="1"/>
        <d v="1899-12-30T03:27:44" u="1"/>
        <d v="1899-12-30T01:07:37" u="1"/>
        <d v="1899-12-30T01:16:48" u="1"/>
        <d v="1899-12-30T01:15:12" u="1"/>
        <d v="1899-12-30T01:23:14" u="1"/>
        <d v="1899-12-30T01:41:38" u="1"/>
        <d v="1899-12-30T00:59:21" u="1"/>
        <d v="1899-12-30T01:28:45" u="1"/>
        <d v="1899-12-30T01:30:45" u="1"/>
        <d v="1899-12-30T01:34:37" u="1"/>
        <d v="1899-12-30T01:52:01" u="1"/>
        <d v="1899-12-30T01:16:40" u="1"/>
        <d v="1899-12-30T01:20:21" u="1"/>
        <d v="1899-12-30T01:27:51" u="1"/>
        <d v="1899-12-30T01:11:57" u="1"/>
        <d v="1899-12-30T06:22:06" u="1"/>
        <d v="1899-12-30T05:17:19" u="1"/>
        <d v="1899-12-30T01:22:01" u="1"/>
        <d v="1899-12-30T00:15:14" u="1"/>
        <d v="1899-12-30T01:26:23" u="1"/>
        <d v="1899-12-30T00:12:58" u="1"/>
        <d v="1899-12-30T05:33:12" u="1"/>
        <d v="1899-12-30T05:30:18" u="1"/>
        <d v="1899-12-30T05:29:15" u="1"/>
        <d v="1899-12-30T05:14:09" u="1"/>
        <d v="1899-12-30T04:08:58" u="1"/>
        <d v="1899-12-30T03:13:45" u="1"/>
        <d v="1899-12-30T00:12:53" u="1"/>
        <d v="1899-12-30T01:32:18" u="1"/>
        <d v="1899-12-30T03:08:39" u="1"/>
      </sharedItems>
    </cacheField>
    <cacheField name="Tiempo de espera" numFmtId="21">
      <sharedItems containsSemiMixedTypes="0" containsNonDate="0" containsDate="1" containsString="0" minDate="1899-12-30T00:00:00" maxDate="1900-01-02T07:44:56"/>
    </cacheField>
    <cacheField name="Descr. Grupo de Carga" numFmtId="0">
      <sharedItems/>
    </cacheField>
    <cacheField name="GrTran" numFmtId="0">
      <sharedItems/>
    </cacheField>
    <cacheField name="Grupo de precios - Cliente" numFmtId="0">
      <sharedItems containsBlank="1" count="4">
        <m/>
        <s v="CP"/>
        <s v="CE"/>
        <s v="" u="1"/>
      </sharedItems>
    </cacheField>
    <cacheField name="LTD" numFmtId="164">
      <sharedItems containsSemiMixedTypes="0" containsNonDate="0" containsDate="1" containsString="0" minDate="1899-12-30T00:00:12" maxDate="1899-12-30T23:59:25"/>
    </cacheField>
    <cacheField name="Salida - Carga" numFmtId="164">
      <sharedItems containsSemiMixedTypes="0" containsDate="1" containsString="0" containsMixedTypes="1" minDate="1899-12-30T00:00:04" maxDate="1899-12-30T17:01:19"/>
    </cacheField>
    <cacheField name="Hora" numFmtId="0">
      <sharedItems containsSemiMixedTypes="0" containsString="0" containsNumber="1" containsInteger="1" minValue="0" maxValue="23" count="24">
        <n v="6"/>
        <n v="7"/>
        <n v="8"/>
        <n v="9"/>
        <n v="10"/>
        <n v="11"/>
        <n v="12"/>
        <n v="14"/>
        <n v="17"/>
        <n v="13"/>
        <n v="16"/>
        <n v="18"/>
        <n v="5"/>
        <n v="19"/>
        <n v="15"/>
        <n v="20"/>
        <n v="4"/>
        <n v="3"/>
        <n v="21"/>
        <n v="22"/>
        <n v="23" u="1"/>
        <n v="0" u="1"/>
        <n v="1" u="1"/>
        <n v="2" u="1"/>
      </sharedItems>
    </cacheField>
    <cacheField name="Día" numFmtId="0">
      <sharedItems containsSemiMixedTypes="0" containsString="0" containsNumber="1" containsInteger="1" minValue="0" maxValue="31" count="32">
        <n v="27"/>
        <n v="30"/>
        <n v="31"/>
        <n v="2"/>
        <n v="3"/>
        <n v="7"/>
        <n v="10"/>
        <n v="11"/>
        <n v="12"/>
        <n v="13"/>
        <n v="9"/>
        <n v="16"/>
        <n v="17"/>
        <n v="18"/>
        <n v="19"/>
        <n v="20"/>
        <n v="23"/>
        <n v="14"/>
        <n v="24"/>
        <n v="21"/>
        <n v="26"/>
        <n v="28"/>
        <n v="4"/>
        <n v="6"/>
        <n v="8"/>
        <n v="15"/>
        <n v="22"/>
        <n v="25"/>
        <n v="29"/>
        <n v="1"/>
        <n v="5"/>
        <n v="0" u="1"/>
      </sharedItems>
    </cacheField>
    <cacheField name="Semana" numFmtId="0">
      <sharedItems containsSemiMixedTypes="0" containsString="0" containsNumber="1" containsInteger="1" minValue="0" maxValue="53" count="54">
        <n v="52"/>
        <n v="53"/>
        <n v="1"/>
        <n v="2"/>
        <n v="50"/>
        <n v="51"/>
        <n v="49"/>
        <n v="48" u="1"/>
        <n v="47" u="1"/>
        <n v="46" u="1"/>
        <n v="44" u="1"/>
        <n v="45" u="1"/>
        <n v="43" u="1"/>
        <n v="42" u="1"/>
        <n v="0" u="1"/>
        <n v="37" u="1"/>
        <n v="38" u="1"/>
        <n v="39" u="1"/>
        <n v="40" u="1"/>
        <n v="41" u="1"/>
        <n v="36" u="1"/>
        <n v="35" u="1"/>
        <n v="34" u="1"/>
        <n v="33" u="1"/>
        <n v="3" u="1"/>
        <n v="4" u="1"/>
        <n v="5" u="1"/>
        <n v="6" u="1"/>
        <n v="7" u="1"/>
        <n v="8" u="1"/>
        <n v="9" u="1"/>
        <n v="10" u="1"/>
        <n v="11" u="1"/>
        <n v="12" u="1"/>
        <n v="13" u="1"/>
        <n v="14" u="1"/>
        <n v="15" u="1"/>
        <n v="16" u="1"/>
        <n v="17" u="1"/>
        <n v="18" u="1"/>
        <n v="19" u="1"/>
        <n v="20" u="1"/>
        <n v="21" u="1"/>
        <n v="22" u="1"/>
        <n v="23" u="1"/>
        <n v="24" u="1"/>
        <n v="25" u="1"/>
        <n v="26" u="1"/>
        <n v="27" u="1"/>
        <n v="28" u="1"/>
        <n v="29" u="1"/>
        <n v="30" u="1"/>
        <n v="31" u="1"/>
        <n v="32" u="1"/>
      </sharedItems>
    </cacheField>
    <cacheField name="GP" numFmtId="0">
      <sharedItems containsMixedTypes="1" containsNumber="1" containsInteger="1" minValue="0" maxValue="0" count="4">
        <s v="Clinker"/>
        <s v="Granel"/>
        <s v="Ensacado"/>
        <n v="0" u="1"/>
      </sharedItems>
    </cacheField>
    <cacheField name="Check Hora -" numFmtId="0">
      <sharedItems containsSemiMixedTypes="0" containsString="0" containsNumber="1" containsInteger="1" minValue="0" maxValue="1"/>
    </cacheField>
    <cacheField name="Check Hora +" numFmtId="0">
      <sharedItems containsSemiMixedTypes="0" containsString="0" containsNumber="1" containsInteger="1" minValue="0" maxValue="1"/>
    </cacheField>
    <cacheField name="Check Hora" numFmtId="0">
      <sharedItems containsBlank="1" count="3">
        <s v="OK"/>
        <s v="KO"/>
        <m u="1"/>
      </sharedItems>
    </cacheField>
    <cacheField name="tipo granel" numFmtId="0">
      <sharedItems containsBlank="1" count="10">
        <s v="Clinker"/>
        <s v="Granel"/>
        <s v="Ensacado"/>
        <s v="MP"/>
        <s v="" u="1"/>
        <e v="#N/A" u="1"/>
        <s v="Ensacado " u="1"/>
        <s v="Granel " u="1"/>
        <m u="1"/>
        <s v="Palets" u="1"/>
      </sharedItems>
    </cacheField>
    <cacheField name="Mes" numFmtId="0">
      <sharedItems containsSemiMixedTypes="0" containsString="0" containsNumber="1" containsInteger="1" minValue="1" maxValue="12" count="12">
        <n v="12"/>
        <n v="1"/>
        <n v="11" u="1"/>
        <n v="10" u="1"/>
        <n v="9" u="1"/>
        <n v="8" u="1"/>
        <n v="4" u="1"/>
        <n v="3" u="1"/>
        <n v="2" u="1"/>
        <n v="5" u="1"/>
        <n v="6" u="1"/>
        <n v="7" u="1"/>
      </sharedItems>
    </cacheField>
    <cacheField name="Check hora2" numFmtId="0">
      <sharedItems containsSemiMixedTypes="0" containsString="0" containsNumber="1" containsInteger="1" minValue="0" maxValue="1"/>
    </cacheField>
    <cacheField name="INSTALACION" numFmtId="0">
      <sharedItems containsBlank="1" count="12">
        <s v="F. ALCONERA"/>
        <s v="M. TENERIFE"/>
        <s v="PUNTOS NORTE"/>
        <s v="F. OURAL"/>
        <s v="PUNTOS SUR"/>
        <s v="F. CORDOBA"/>
        <s v="F. MALAGA"/>
        <s v="F. NIEBLA"/>
        <s v="F. TORAL"/>
        <s v="" u="1"/>
        <m u="1"/>
        <e v="#N/A" u="1"/>
      </sharedItems>
    </cacheField>
    <cacheField name="Magnitud" numFmtId="0">
      <sharedItems containsBlank="1" count="4">
        <s v="B"/>
        <s v="A"/>
        <s v="C"/>
        <m u="1"/>
      </sharedItems>
    </cacheField>
    <cacheField name="Espera" numFmtId="164">
      <sharedItems containsSemiMixedTypes="0" containsNonDate="0" containsDate="1" containsString="0" minDate="1899-12-30T00:00:00" maxDate="1900-01-02T07:44:56"/>
    </cacheField>
    <cacheField name="Espera corregido" numFmtId="164">
      <sharedItems containsSemiMixedTypes="0" containsNonDate="0" containsDate="1" containsString="0" minDate="1899-12-30T00:00:00" maxDate="1900-01-02T06:46:56"/>
    </cacheField>
    <cacheField name="Check Carga" numFmtId="164">
      <sharedItems containsNonDate="0" containsBlank="1" count="3">
        <s v="OK"/>
        <s v="KO"/>
        <m u="1"/>
      </sharedItems>
    </cacheField>
    <cacheField name="hora E" numFmtId="0">
      <sharedItems containsNonDate="0" containsString="0" containsBlank="1"/>
    </cacheField>
    <cacheField name="Hora S" numFmtId="0">
      <sharedItems containsNonDate="0" containsString="0" containsBlank="1"/>
    </cacheField>
    <cacheField name="Int. Time" numFmtId="164">
      <sharedItems containsSemiMixedTypes="0" containsNonDate="0" containsDate="1" containsString="0" minDate="1899-12-30T00:00:00" maxDate="1899-12-31T00:00:00"/>
    </cacheField>
    <cacheField name="Ext Time" numFmtId="164">
      <sharedItems containsSemiMixedTypes="0" containsNonDate="0" containsDate="1" containsString="0" minDate="1899-12-30T00:00:12" maxDate="1899-12-30T23:59:25"/>
    </cacheField>
    <cacheField name="dia" numFmtId="0">
      <sharedItems containsSemiMixedTypes="0" containsString="0" containsNumber="1" containsInteger="1" minValue="1" maxValue="7"/>
    </cacheField>
    <cacheField name="0" numFmtId="164">
      <sharedItems containsSemiMixedTypes="0" containsDate="1" containsString="0" containsMixedTypes="1" minDate="1899-12-31T20:50:11" maxDate="1899-12-30T12:14:56"/>
    </cacheField>
    <cacheField name="min LTD" numFmtId="2">
      <sharedItems containsSemiMixedTypes="0" containsString="0" containsNumber="1" minValue="0.19999999998724149" maxValue="1439.4166666666645"/>
    </cacheField>
    <cacheField name="hora salida" numFmtId="1">
      <sharedItems containsSemiMixedTypes="0" containsString="0" containsNumber="1" containsInteger="1" minValue="0" maxValue="23" count="24">
        <n v="7"/>
        <n v="8"/>
        <n v="9"/>
        <n v="10"/>
        <n v="11"/>
        <n v="12"/>
        <n v="15"/>
        <n v="19"/>
        <n v="14"/>
        <n v="16"/>
        <n v="17"/>
        <n v="18"/>
        <n v="6"/>
        <n v="13"/>
        <n v="20"/>
        <n v="21"/>
        <n v="4"/>
        <n v="3"/>
        <n v="5"/>
        <n v="22"/>
        <n v="0" u="1"/>
        <n v="23" u="1"/>
        <n v="1" u="1"/>
        <n v="2" u="1"/>
      </sharedItems>
    </cacheField>
    <cacheField name="Nivel Servicio LT" numFmtId="0">
      <sharedItems containsBlank="1" count="3">
        <s v="No"/>
        <s v="Si"/>
        <m u="1"/>
      </sharedItems>
    </cacheField>
  </cacheFields>
  <extLst>
    <ext xmlns:x14="http://schemas.microsoft.com/office/spreadsheetml/2009/9/main" uri="{725AE2AE-9491-48be-B2B4-4EB974FC3084}">
      <x14:pivotCacheDefinition pivotCacheId="13316134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_RPA_CORP" refreshedDate="45665.029541319447" createdVersion="7" refreshedVersion="8" minRefreshableVersion="3" recordCount="8870" xr:uid="{650408AA-D65F-4B35-8DF0-97BA58254F34}">
  <cacheSource type="worksheet">
    <worksheetSource ref="A5:BB6" sheet="Datos"/>
  </cacheSource>
  <cacheFields count="54">
    <cacheField name="Ce." numFmtId="0">
      <sharedItems/>
    </cacheField>
    <cacheField name="Transacción Vidmar" numFmtId="49">
      <sharedItems/>
    </cacheField>
    <cacheField name="Pos." numFmtId="49">
      <sharedItems containsMixedTypes="1" containsNumber="1" containsInteger="1" minValue="10" maxValue="30" count="5">
        <s v="10"/>
        <s v="20"/>
        <n v="10" u="1"/>
        <n v="30" u="1"/>
        <n v="20" u="1"/>
      </sharedItems>
    </cacheField>
    <cacheField name="Matricula Vehículo" numFmtId="0">
      <sharedItems/>
    </cacheField>
    <cacheField name="2ª Matrícula" numFmtId="0">
      <sharedItems containsBlank="1"/>
    </cacheField>
    <cacheField name="Fecha de Albaran" numFmtId="172">
      <sharedItems containsSemiMixedTypes="0" containsNonDate="0" containsDate="1" containsString="0" minDate="2024-12-08T00:00:00" maxDate="2025-01-08T00:00:00"/>
    </cacheField>
    <cacheField name="Ce.2" numFmtId="0">
      <sharedItems containsBlank="1"/>
    </cacheField>
    <cacheField name="Material" numFmtId="49">
      <sharedItems/>
    </cacheField>
    <cacheField name="Descr. Material" numFmtId="0">
      <sharedItems containsBlank="1" count="83">
        <s v="CLINKER ALCONERA"/>
        <s v="CEM II/B-M (P-L) 42,5R  ALCONERA GRANEL"/>
        <s v="CEM II/B-L 32,5 N S/25 KG PALET"/>
        <s v="CEM II/A-L 42,5 R ALCONERA GRANEL"/>
        <s v="CEM I 52,5 R ALCONERA GRANEL"/>
        <s v="CEM II/B-L 32,5 N S/25 KG PAL _ MATTERIA"/>
        <s v="CEM II/B-L 32,5N ALCONERA GRANEL"/>
        <s v="CEM II/B-L 32,5 N S/25 KG PAL _ OBRAMAT"/>
        <s v="CEM II/A-L 42,5 R (BLANCO) SACO 25 KGS"/>
        <s v="CEM II/B-L 32,5 N S/25 KG PAL _ TAVCIM"/>
        <s v="CEM II/B-L 32,5 N S/25 KG PAL _ BALBOA"/>
        <s v="CEM IV/A (P) 42,5 R"/>
        <s v="CEM IV/B (P) 32,5 N-SR envasado"/>
        <s v="IV/A (P) 42,5 R/MR envasado"/>
        <s v="CEM I  52,5 N"/>
        <s v="BL I 52,5 R  blanco envasado"/>
        <s v="IV/A (P) 42,5 R/MR"/>
        <s v="BL II/B-LL 42,5R en sacos de 25 kg"/>
        <s v="CEM IV/B (P) 32,5 N-SR"/>
        <s v="CEM II/A-M (V-L) 42,5 R  GRANEL"/>
        <s v="CEM II/B-M (V-L) 42,5 R FAR.71 SAC."/>
        <s v="CEM II/B-M (V-L) 32,5 N FARDO 71 SACOS"/>
        <s v="CEM II/B-M (V-L) 32,5 N SACO DE 25KG"/>
        <s v="CEM I 52.5 R  GRANEL"/>
        <s v="CLINKER"/>
        <s v="CEM I 52.5 R  GRANEL (B.A)"/>
        <s v="CEM IV/A(V) 42,5 R-SR  GRANEL"/>
        <s v="CEM I 52,5 N-SR 5  FARDO 71 SACOS"/>
        <s v="CALIZA INDUSTRIAL      GRANEL"/>
        <s v="CALIZA AGRICOLA          GRANEL"/>
        <s v="CALIZA MAGNESIANA        GRANEL"/>
        <s v="FILLER 0/63 GRANEL"/>
        <s v="FILLER 0/200 µM GRANEL"/>
        <s v="CARBONATO CÁLCICO GRANEL"/>
        <s v="Cenizas Volantes Secas"/>
        <s v="CEM II/A-M (P-L) 42,5 R GRANEL"/>
        <s v="CEM IV/A(V) 42,5 R  GRANEL"/>
        <s v="CEM I 42,5 R-SR 5 GRANEL"/>
        <s v="CEM II/B-L 32,5 N S/25 KG COSMOS"/>
        <s v="CEM II/A-L 42,5 R CORDOBA Granel"/>
        <s v="CEM I 42,5 R-SR 5 S/25 KG COSMOS"/>
        <s v="CEM I 42,5 R  Granel"/>
        <s v="CEM I 52,5 R-SR 5 GRANEL"/>
        <s v="CEM I 52,5 R  GRANEL"/>
        <s v="CEM II/B-L 32,5 N  PUMA PALET 64 SACOS"/>
        <s v="CEM II/B-L 32,5 N  GRANEL"/>
        <s v="CEM I 52,5 N-SR 5"/>
        <s v="CEM II/A-L 42,5R (af) Granel"/>
        <s v="CEM II/A-L 42,5R NIEBLA"/>
        <s v="CEM I 52,5 N-SR 5 PLT/PLST S/25KG"/>
        <s v="CEM II/B-L 32,5N  NIEBLA S/25 PAL 64 SAC"/>
        <s v="CEM II/B-L 32,5N  NIEBLA S/25 PAL 32 SAC"/>
        <s v="CEM II/B-L 32,5N NIEBLA GRANEL"/>
        <s v="CLINKER  NIEBLA"/>
        <s v="CLINKER NORMAL"/>
        <s v="CEM I 52,5 N-SR 5 GRANEL Toral"/>
        <s v="CEM II/A-V 52,5 R Toral Granel"/>
        <s v="CEM II/B-M (V-L) 32,5 N GRANEL"/>
        <s v="CEM II/B-M (V-L) 32,5 N  PLT/PLST 64 SAC"/>
        <s v="CEM II/B-M (V-L) 32,5 N FAR.BIGMAT 71 SC"/>
        <s v="CEM IV/B (P) 32,5 N-SR Cráter"/>
        <s v="IV/A (P) 42,5 R/MR Oceano"/>
        <s v="HRB E4" u="1"/>
        <s v="CEM II/B-M (V-L) 32,5 N SAC BIGMAT 25 KG" u="1"/>
        <s v="" u="1"/>
        <s v="CEM I 52.5 R/SR 5  &quot;Bobadilla&quot;" u="1"/>
        <m u="1"/>
        <s v="CEM II/A-M (V-L) 42,5 R FAR.71 SAC." u="1"/>
        <s v="CEM I 52,5 R-SR 5 GRANEL NIEBLA" u="1"/>
        <s v="CEM II/A-L 42,5R (AF MATSA) Granel" u="1"/>
        <s v="PALETS PARA CEMENTO" u="1"/>
        <s v="BL I 52,5 R    -  BLANCO" u="1"/>
        <s v="CLINKER NORMAL OURAL" u="1"/>
        <s v="CEM II/B-M (V-L) 32,5N  GRANEL" u="1"/>
        <s v="CEM II/A-L 42,5 R (af) CORDOBA Granel" u="1"/>
        <s v="CEM II/B-L 32,5 N S/25 KG PUMA" u="1"/>
        <s v="CLINKER SR NIEBLA" u="1"/>
        <s v="CEM II/B-L 32,5 N  PUMA PALET 56  SACOS." u="1"/>
        <s v="CALIZA INDUSTRIAL MAGNESIANA GRANEL" u="1"/>
        <s v="CEM II/B-L 32,5N  PAL./PLAST.S/25 KG" u="1"/>
        <s v="CEM II/A-L 42.5 R  &quot;Bobadilla&quot;" u="1"/>
        <s v="CEM II A-V 52,5 N   Toral Granel" u="1"/>
        <s v="CEM II/B-L 32,5N  NIEBLA S/25 PAL/PLAST." u="1"/>
      </sharedItems>
    </cacheField>
    <cacheField name="Alm." numFmtId="0">
      <sharedItems containsBlank="1"/>
    </cacheField>
    <cacheField name="Alm./Silo Vidmar" numFmtId="0">
      <sharedItems containsBlank="1" containsMixedTypes="1" containsNumber="1" containsInteger="1" minValue="2" maxValue="15"/>
    </cacheField>
    <cacheField name="Silo/Alm.Dstno." numFmtId="0">
      <sharedItems containsNonDate="0" containsString="0" containsBlank="1"/>
    </cacheField>
    <cacheField name="Fecha Entrada" numFmtId="172">
      <sharedItems containsSemiMixedTypes="0" containsNonDate="0" containsDate="1" containsString="0" minDate="2024-12-04T00:00:00" maxDate="2025-01-08T00:00:00"/>
    </cacheField>
    <cacheField name="Registro Totem" numFmtId="164">
      <sharedItems containsSemiMixedTypes="0" containsNonDate="0" containsDate="1" containsString="0" minDate="1899-12-30T03:13:20" maxDate="1899-12-30T22:03:46"/>
    </cacheField>
    <cacheField name="Fecha carga" numFmtId="172">
      <sharedItems containsSemiMixedTypes="0" containsNonDate="0" containsDate="1" containsString="0" minDate="2024-12-04T00:00:00" maxDate="2025-01-08T00:00:00"/>
    </cacheField>
    <cacheField name="Asignación Pedido" numFmtId="164">
      <sharedItems containsSemiMixedTypes="0" containsNonDate="0" containsDate="1" containsString="0" minDate="1899-12-30T00:00:00" maxDate="1899-12-30T22:05:23"/>
    </cacheField>
    <cacheField name="Fecha salida" numFmtId="172">
      <sharedItems containsSemiMixedTypes="0" containsNonDate="0" containsDate="1" containsString="0" minDate="2024-12-04T00:00:00" maxDate="2025-01-08T00:00:00"/>
    </cacheField>
    <cacheField name="Báscula Salida" numFmtId="164">
      <sharedItems containsSemiMixedTypes="0" containsNonDate="0" containsDate="1" containsString="0" minDate="1899-12-30T03:39:23" maxDate="1899-12-30T22:45:02"/>
    </cacheField>
    <cacheField name="Lugar de destino" numFmtId="0">
      <sharedItems containsBlank="1" count="1769">
        <m/>
        <s v="ALMENDRALEJO- ALQUILER Y SERVICIOS"/>
        <s v="AVE MALPARTIDA DE PLASENCIA (G"/>
        <s v="SAN MARTIN DE VALDEIGLESIAS-AN"/>
        <s v="VILLACAÑAS-Mª CARMEN FLORES VE"/>
        <s v="ZUFRE-TPTES. Y SUMINI. ZUFRE"/>
        <s v="BADAJOZ (NEVERO II)"/>
        <s v="VITIGUDINO"/>
        <s v="PEÑARROYA-PUEBLONUEVO"/>
        <s v="PEÑAFLOR - EXC.ARIDOS DE PEÑAFLOR"/>
        <s v="PUENTE DEL ARZOBISPO- JORYCAR"/>
        <s v="ARROYOMOLINOS"/>
        <s v="OLIVEIRA DO BAIRRO-GRUPO TAVAR"/>
        <s v="POLÍGONO DE LA CAMPANA"/>
        <s v="ALMACEN-LA GUANCHA"/>
        <s v="DEPOSITO EL SAUZAL"/>
        <s v="EL TANQUE"/>
        <s v="ICOD EL ALTO"/>
        <s v="EN VALLE GUERRA"/>
        <s v="ALMACEN-ARICO"/>
        <s v="FERRETERIA LAS LUAS"/>
        <s v="EL TABLADO"/>
        <s v="ALMACEN CHARCO DEL PINO"/>
        <s v="FERRETERIA CONPE SAN ISIDRO"/>
        <s v="GS PLANTA ADEJE"/>
        <s v="NAVE LOS MAJUELOS"/>
        <s v="ALMACEN GUAMASA"/>
        <s v="ALMACEN"/>
        <s v="VIVIENDAS IGUESTE DE CANDELARI"/>
        <s v="TACORONTE - TENERIFE"/>
        <s v="TACORONTE II"/>
        <s v="ADEJE"/>
        <s v="LA OROTAVA-PLANCHA GRANDE"/>
        <s v="TEJINA"/>
        <s v="EN LOS REALEJOS"/>
        <s v="GÜIMAR"/>
        <s v="ALMACEN GUIA DE ISORA"/>
        <s v="ICOD"/>
        <s v="HOTEL TAORO PUERTO DE LA CRUZ"/>
        <s v="LOS REALEJOS"/>
        <s v="MANTENIMIENTO CANDELARIA"/>
        <s v="GS FABRICA LAS ERAS"/>
        <s v="EL PINAR - EL HIERRO"/>
        <s v="LA MATANZA"/>
        <s v="VIVIENDAS BAJAMAR"/>
        <s v="EL HIERRO"/>
        <s v="TAJINASTE CABO BLANCO ARONA"/>
        <s v="ARENAS DE TROYA"/>
        <s v="SOCAS NARANJERO"/>
        <s v="ALMACEN-ICOD DE LOS VINOS"/>
        <s v="ALMACEN PUNTAGORDA"/>
        <s v="EN CANDELARIA"/>
        <s v="FERRETERIA EL CHORRILLO"/>
        <s v="L-23-046 65 VVDAS LA OROTAVA"/>
        <s v="LAS CALANDRIAS - CHAFIRAS"/>
        <s v="C9WU: 88 UD NIVARIA GOLF MARIN"/>
        <s v="ALMACEN-GUIA DE ISORA"/>
        <s v="DEPOSITO LOS MAJUELOS"/>
        <s v="FRTRIA MIRAES LOS CRISTIANOS"/>
        <s v="PARQUE EOLICO ARICO"/>
        <s v="DEPOSITO BUENAVISTA"/>
        <s v="ALMACEN CENTRAL"/>
        <s v="RED ALCANTARILLADO EL ROSARIO"/>
        <s v="VIVIENDAS LA FLORIDA"/>
        <s v="EN LA ESPERANZA"/>
        <s v="LAS ZOCAS"/>
        <s v="ESTRELLA DEL SUR - ARONA"/>
        <s v="GS GUIMAR"/>
        <s v="PIENSOS LA BREÑA"/>
        <s v="P-22-127 PALMA REAL SUITES"/>
        <s v="PLANTA HORMIGON GRANADILLA"/>
        <s v="ALMACÉN TIJARAFE"/>
        <s v="SAT 0594 CONSULTORIO LOCAL DE"/>
        <s v="PADERNE- OBRE"/>
        <s v="CORISTANCO"/>
        <s v="CERCEDA"/>
        <s v="ISOLANA A CORUÑA"/>
        <s v="OBRA ESPECIAL"/>
        <s v="CAMPARA"/>
        <s v="MONDOÑEDO"/>
        <s v="LARACHA"/>
        <s v="RESIDENCIA MAYORES EIRIS (LARA"/>
        <s v="MESOIRO ALDEOLA"/>
        <s v="MERA"/>
        <s v="BETANZOS"/>
        <s v="ABEGONDO"/>
        <s v="CALO"/>
        <s v="CORUÑA POCOMACO"/>
        <s v="CURTIS"/>
        <s v="PARADAS (OZA CESURAS)"/>
        <s v="CARBALLO"/>
        <s v="ARTEIXO"/>
        <s v="MEICENDE"/>
        <s v="CEE"/>
        <s v="BERGONDO"/>
        <s v="LORBE"/>
        <s v="NARON"/>
        <s v="EL TEMPLE"/>
        <s v="OLEIROS"/>
        <s v="OZA DE LOS RIOS"/>
        <s v="COSMOS CORUÑA"/>
        <s v="OLIVEIRA DO BAIRRO-GRUPO TAVARES"/>
        <s v="EDIFICIO SABINA CANDELARIA"/>
        <s v="PIENSOS RAUL LOS LLANOS"/>
        <s v="ALMACEN EL TABLERO"/>
        <s v="EN PLAYA DE SAN JUAN"/>
        <s v="LA FUENTITA"/>
        <s v="CC SATÉLITE"/>
        <s v="LA GARVORANA-LOS REALEJOS"/>
        <s v="EL ORTIGAL-LA LAGUNA"/>
        <s v="PLANTA HORMIGON GUIMAR /951"/>
        <s v="LA GOMERA"/>
        <s v="PLANCHA GRANDE GÜIMAR"/>
        <s v="TEGUESTE - TENERIFE"/>
        <s v="LA CAMELLA"/>
        <s v="EN PLAYA SAN JUAN"/>
        <s v="EDIF. MARIA JOSE"/>
        <s v="RETIRADO POR EL CLIENTE."/>
        <s v="LAS ERAS"/>
        <s v="TSA0077464 MODER. ZONA SUR TF"/>
        <s v="EN VALLE SAN LORENZO"/>
        <s v="ALMACEN ICOD"/>
        <s v="VIVIENDAS EL MEDANO"/>
        <s v="CASTRO DE REY"/>
        <s v="MEIRA"/>
        <s v="FOLGOSO DEL CAUREL"/>
        <s v="MASIDE"/>
        <s v="SALGUEIROS-XUNQUEIRA DE AMBIA"/>
        <s v="SOBREIRA"/>
        <s v="RIBADAVIA"/>
        <s v="MACEDA"/>
        <s v="OURENSE"/>
        <s v="XEIXALVO"/>
        <s v="SAN CIBRAO - UTE TUNEL DE RANT"/>
        <s v="ESGOS"/>
        <s v="XINZO"/>
        <s v="PUNXIN"/>
        <s v="BARBANTES"/>
        <s v="ALLARIZ"/>
        <s v="CHANTADA"/>
        <s v="VILAR DE SANTOS"/>
        <s v="VERIN"/>
        <s v="PEREIRO DE AGUIAR"/>
        <s v="CELANOVA (ENSACADO)"/>
        <s v="PARDERRUBIAS"/>
        <s v="LAZA"/>
        <s v="FERREIRA DE PANTON"/>
        <s v="A PEROXA"/>
        <s v="MAS OURENSE"/>
        <s v="GUILLAREI (ACCESORIOS LOURO)"/>
        <s v="SETADOS"/>
        <s v="VIGO"/>
        <s v="TOMIÑO"/>
        <s v="MOAÑA"/>
        <s v="GONDOMAR"/>
        <s v="PORRIÑO"/>
        <s v="DOMAYO"/>
        <s v="CHAPELA"/>
        <s v="MOSENDE"/>
        <s v="SALCEDA DE CASELAS"/>
        <s v="BALDRANES"/>
        <s v="AS NEVES (ENSACADO)"/>
        <s v="CORZANS"/>
        <s v="SOUTOMAIOR"/>
        <s v="MOS"/>
        <s v="LA GUARDIA"/>
        <s v="TAMEIGA"/>
        <s v="MEIXOEIRO"/>
        <s v="FABRICA DE TORAL"/>
        <s v="COSMOS ORENSE"/>
        <s v="OURAL"/>
        <s v="VILA DE PUNHE"/>
        <s v="FONTOURA"/>
        <s v="FEITOSA"/>
        <s v="CABEÇUDOS"/>
        <s v="SOBREPOSTA"/>
        <s v="VILA VERDE"/>
        <s v="ANAIS"/>
        <s v="PUXEIROS-MOS"/>
        <s v="BARRO (SEQUEIROS)"/>
        <s v="MOS CT"/>
        <s v="COVELO"/>
        <s v="NEIVA"/>
        <s v="COSMOS PORRIÑO"/>
        <s v="VILLAFRANCA-BARTOLOME REYES"/>
        <s v="ALCOLEA"/>
        <s v="MARTOS"/>
        <s v="CORDOBA-OBRAS VARIAS"/>
        <s v="CABEZA BUEY"/>
        <s v="TORRE DEL CAMPO"/>
        <s v="CONSTRUCCIONES RUBIPAL-AÑORA"/>
        <s v="VILCHES"/>
        <s v="CORDOBA"/>
        <s v="S0985-GRANADA HOTEL SARAY"/>
        <s v="S0974-ALCALA LA REAL HOSPITAL"/>
        <s v="ALMACEN EN PELIGROS"/>
        <s v="AGUSTIN RGUEZ FERNANDEZ SL -GA"/>
        <s v="GRANADA METROPOLITANA"/>
        <s v="MIGUEL JIMENEZ SAEZ SL -LACHAR"/>
        <s v="CGDR-MOBAGRES - CULLAR VEGA"/>
        <s v="ALMACEN-ALHENDIN"/>
        <s v="ALMACEN JAEN"/>
        <s v="PLANTA DE BAZA"/>
        <s v="CÓRDOBA"/>
        <s v="PLANTA VICAR"/>
        <s v="S0975/TRAILER-BENAHAVIS LA ALBORADA"/>
        <s v="ALMACEN-EJIDO"/>
        <s v="ANDPIL - MALAGA"/>
        <s v="JEREZ DE LA FRONTERA (15)"/>
        <s v="S0981-CALA DE MIJAS U.LAGAR MARTELL"/>
        <s v="PLANTA ALMERIA"/>
        <s v="S0987-MARBELLA AP-7 PANTALLAS ACUST"/>
        <s v="S0980-ALMUÑECAR COTOBRO"/>
        <s v="ALMACEN-TOLOX"/>
        <s v="ALMACEN-COIN"/>
        <s v="S0939 MÁLAGA CL SAN QUINTIN"/>
        <s v="FUENTE PALMERA (CAMAS Y RIVERO)"/>
        <s v="PLANTA LA RODA DE ANDALUCIA"/>
        <s v="ALMACEN-MARBELLA"/>
        <s v="S0983-ESTEPONA URB VALLE ROMANO"/>
        <s v="ESTEPONA ALMACEN"/>
        <s v="ALMACEN-VELEZ MALAGA"/>
        <s v="IELCO 113 VVDAS MALAGA"/>
        <s v="ALMACEN-MIJAS COSTA  (MÁLAGA)"/>
        <s v="ESPIEL"/>
        <s v="CARMADECO, S.L. - MORILES"/>
        <s v="CSGR-MALAGA INSTALACION GRANADA"/>
        <s v="ALMACEN EN ORIGEN-ATARFE"/>
        <s v="LOYMAR - MARACENA"/>
        <s v="TTES Y GRUAS PARRON-GUEJAR SIE"/>
        <s v="ALMACEN EN ORIGEN-ALBOLOTE"/>
        <s v="S0946-CANAL DEL CACÍN"/>
        <s v="IZBECO - IZNALLOZ"/>
        <s v="HNOS MOLINA- HUETOR SANTILLAN"/>
        <s v="MAT CONST REGALO DURCAL"/>
        <s v="ALMACEN CHURRIANA"/>
        <s v="ACSA GRANADA"/>
        <s v="LINARES"/>
        <s v="CSMA - CEMENTO MALAGA FABRICA"/>
        <s v="DISTRIBUCION CORDOBA"/>
        <s v="ECIJA"/>
        <s v="ARJONILLA- PEDRO HERNANDEZ CUBILLO"/>
        <s v="BILBA EL HIGUERON"/>
        <s v="ALMACEN-MALAGA"/>
        <s v="ALMACEN-TORRE BENAGALBON"/>
        <s v="ALMACEN - COIN"/>
        <s v="ALM S/C-SAN ENRIQUE DE GUADIARO"/>
        <s v="S0939-MALAGA CL SAN QUINTIN"/>
        <s v="ALMACEN-CASABERMEJA"/>
        <s v="ALMACEN HUÉTOR TÁJAR"/>
        <s v="BLOQUES CUBEROS - LOJA"/>
        <s v="S0991 URB CERRO ARTOLA-BENAHAVÍS"/>
        <s v="ALMACEN CONIL DE LA FRONTERA"/>
        <s v="S0929-CALA DE MIJAS URB CORTIJO COL"/>
        <s v="PLANTA MORTERO SECO MANILVA"/>
        <s v="ZREP4500031988_4 @ MAGDALENA P"/>
        <s v="TRAMO ADIF JABUGO (LOS MARINES"/>
        <s v="UTRERA"/>
        <s v="ALOSNO"/>
        <s v="ZREP4500031988_3 @ VALDELAMUSA"/>
        <s v="LAGOA"/>
        <s v="LEPE-CARTAYA"/>
        <s v="PALMA CONDADO (PREFABRICADOS)"/>
        <s v="HUELVA-OBRAS CONSTRUCCION"/>
        <s v="OLHAO-HELADIO ENRIQUE TPTES LD"/>
        <s v="QUINTA DO LAGO_SERVAREIAS"/>
        <s v="ALBUFEIRA_PARAISODECOR"/>
        <s v="FARO_CORNIJA ENGENHARIA E CONS"/>
        <s v="FARO_TRANSMILREU"/>
        <s v="ALMANCIL-EDUARDO JOSE &amp; FATIMA"/>
        <s v="TAVIRA-BEATRIZ SALERO CNES."/>
        <s v="GUILLENA"/>
        <s v="LOGISTICA GLOBAL DEL SUR, S.L."/>
        <s v="BOLLULLOS DE LA MITACION"/>
        <s v="ZREP4500031988_2 MAGDALENA PASTA"/>
        <s v="SALTERAS"/>
        <s v="ZREP4500031988_1 VALDELAMUSA P"/>
        <s v="HUELVA (F.MONTENEGRO)"/>
        <s v="SCYMCA Puerto de Huelva"/>
        <s v="ZREP4500031988_6 @ HORMIGON VA"/>
        <s v="MALAGA"/>
        <s v="MONTESALGUEIRO"/>
        <s v="SILLEDA"/>
        <s v="FENE"/>
        <s v="DEHESAS"/>
        <s v="ARES"/>
        <s v="MONFORTE"/>
        <s v="PLANTA MOVIL OURAL"/>
        <s v="MACEDO DE CAVALEIROS"/>
        <s v="MOGADOURO"/>
        <s v="SALVATERRA DE MIÑO"/>
        <s v="LUGO"/>
        <s v="VILLARES DE LA REINA - ARIDOS"/>
        <s v="C.RIBERAS LEA"/>
        <s v="VILLA DE CRUCES"/>
        <s v="ALMACEN VALDOVIÑO"/>
        <s v="BANDEIRA"/>
        <s v="VILA DE CRUCES C.T."/>
        <s v="SANTIAGO (SAN MARCOS)"/>
        <s v="CARNOTA EN DESTINO"/>
        <s v="VEDRA"/>
        <s v="NOYA"/>
        <s v="SANTIAGO DE COMPOSTELA"/>
        <s v="LA ESTRADA"/>
        <s v="SOUTELO"/>
        <s v="COUCIEIRO (ALMACEN)"/>
        <s v="VAL DO DUBRA"/>
        <s v="TARAGOÑA"/>
        <s v="FORCAREY"/>
        <s v="SERGUDE"/>
        <s v="SOUTO DE VEA"/>
        <s v="SANTA COMBA"/>
        <s v="GAFA"/>
        <s v="ANTAS DE ULLA"/>
        <s v="VALDEPEÑAS"/>
        <s v="MORAÑA"/>
        <s v="SERRA DE OUTES"/>
        <s v="SEQUEROS-LAMAS"/>
        <s v="VALGA"/>
        <s v="OS ANXELES-BRION (ENSACADO)"/>
        <s v="DORNELAS"/>
        <s v="SEIXO (MARIN)"/>
        <s v="PLANTA LALIN"/>
        <s v="PEDRASALGUEIRA-ANXERIZ"/>
        <s v="MARROZOS"/>
        <s v="SANTIAGO DE COMPOSTELA (ENSACA"/>
        <s v="MELIDE"/>
        <s v="LALIN"/>
        <s v="RAMALLOSA"/>
        <s v="COSMOS SUSANA"/>
        <s v="MIRANDELA"/>
        <s v="CUNTIS"/>
        <s v="SIRVES"/>
        <s v="SALCEDO"/>
        <s v="A GOULLA"/>
        <s v="POLIGONO"/>
        <s v="MARIN"/>
        <s v="PONTEVEDRA (ENSACADO)"/>
        <s v="CALDAS DE REIS"/>
        <s v="VILANOVA DE AROUSA"/>
        <s v="RIANJO"/>
        <s v="PONTEVEDRA"/>
        <s v="HIO-CANGAS"/>
        <s v="ALMACÉN ZONA CENTRO" u="1"/>
        <s v="ZAFRA-VARIANTE DE ZAFRA" u="1"/>
        <s v="BADAJOZ-CAYA Nº 37" u="1"/>
        <s v="ZAFRA" u="1"/>
        <s v="CONSERVACION SUR POL GRANADILL" u="1"/>
        <s v="022318 CTRA CABILDO TENERIFE A" u="1"/>
        <s v="PARQUE RECREATIVO LA VICTORIA" u="1"/>
        <s v="EN BO.SALUD BAJO-SANTA CRUZ" u="1"/>
        <s v="CANDELARIA" u="1"/>
        <s v="A CORUÑA" u="1"/>
        <s v="LUINTRA" u="1"/>
        <s v="PUENTEAREAS" u="1"/>
        <s v="SALCEDA" u="1"/>
        <s v="LUCENA" u="1"/>
        <s v="POZOBLANCO" u="1"/>
        <s v="CASABERMEJA (SUM.POLMELLI)" u="1"/>
        <s v="ALMACEN-S.PEDRO ALCANTARA" u="1"/>
        <s v="S0984-BENAHAVIS URB EL HERROJO" u="1"/>
        <s v="ALMACEN-CARTAMA" u="1"/>
        <s v="S0971-GRANADA LA CHANA" u="1"/>
        <s v="S0989-ESCUZAR ROVI" u="1"/>
        <s v="ALMACEN OTURA" u="1"/>
        <s v="ALMACEN CASTELLON" u="1"/>
        <s v="RONDA" u="1"/>
        <s v="ESCACENA DEL CAMPO" u="1"/>
        <s v="MATALASCAÑAS" u="1"/>
        <s v="SAN BRAS DE ALPORTEL (ENSACADO)" u="1"/>
        <s v="BENACAZON-CATANO" u="1"/>
        <s v="LEBRIJA" u="1"/>
        <s v="SALTERAS -OBRAS CONSTRUCCION SEVILL" u="1"/>
        <s v="AZNALCOLLAR" u="1"/>
        <s v="ALMONTE" u="1"/>
        <s v="PORTIMAO- ANTONIO JOSE Mª LDA" u="1"/>
        <s v="FARO_CORNIJA ENGENHARIA E CONST., L" u="1"/>
        <s v="MONCHIQUE_ARLINDO" u="1"/>
        <s v="CELANOVA (GRANEL)" u="1"/>
        <s v="OROSO" u="1"/>
        <s v="ALFENA" u="1"/>
        <s v="CARRION DE CALATRAVA-REYEMPA HORMG." u="1"/>
        <s v="TRUJILLO - ALM. ACERO" u="1"/>
        <s v="ALCORCON" u="1"/>
        <s v="LA GRELA" u="1"/>
        <s v="O CRUCEIRO" u="1"/>
        <s v="ESPIRITU SANTO" u="1"/>
        <s v="PREFABRICADOS LAS GALLETAS" u="1"/>
        <s v="VALLEHERMOSO" u="1"/>
        <s v="ARONA SUR" u="1"/>
        <s v="RETIRADO POR EL CLIENTE" u="1"/>
        <s v="3T18 - SANEAMIENTO ABONA" u="1"/>
        <s v="NAVE 47 LA AZUFRERA" u="1"/>
        <s v="OROTAVA PLANCHA GRANDE" u="1"/>
        <s v="PLANCHA GRANDE TACO" u="1"/>
        <s v="OBRAS VARIAS TENERIFE" u="1"/>
        <s v="PALACIO DEPORTES SANTA CRUZ" u="1"/>
        <s v="DEPOSITO SANTA CRUZ" u="1"/>
        <s v="GUIMAR" u="1"/>
        <s v="EL CHORRILLO" u="1"/>
        <s v="SANTIAGO DEL TEIDE ENSACADO" u="1"/>
        <s v="PLANTA DE HORMIGON LOS REALEJO" u="1"/>
        <s v="COSMOS LA CORUÑA" u="1"/>
        <s v="LA VICTORIA" u="1"/>
        <s v="PED.4500524497  2300059 VIV LO" u="1"/>
        <s v="PLANTA LOS REALEJOS" u="1"/>
        <s v="ALMACEN SANTA URSULA" u="1"/>
        <s v="DEPOSITO RAVELO" u="1"/>
        <s v="DARSENA EL BUFADERO" u="1"/>
        <s v="EN PUERTO DE LA CRUZ" u="1"/>
        <s v="373  A EFICIENCIA ENERGÉTICA L" u="1"/>
        <s v="VALLE CRISPIN" u="1"/>
        <s v="CARBALLEDO" u="1"/>
        <s v="CARBALLIÑO" u="1"/>
        <s v="MONFORTE DE LEMOS (ENSACADO)" u="1"/>
        <s v="SARRIA" u="1"/>
        <s v="CORDEIRO VALGA" u="1"/>
        <s v="SALVATERRA" u="1"/>
        <s v="TREMOEDO" u="1"/>
        <s v="REIGOSA" u="1"/>
        <s v="FAMALIÇÃO" u="1"/>
        <s v="LOPEZ ALONSO- MARACENA" u="1"/>
        <s v="ALMACEN-MACHARAVIAYA" u="1"/>
        <s v="DIST VALLE GUADALHORCE - PIZARRA" u="1"/>
        <s v="S0976-CALA DE MIJAS ROYAL PALMS" u="1"/>
        <s v="SEVILLA TOMARES (101)" u="1"/>
        <s v="ALMACEN NERJA" u="1"/>
        <s v="ALMACEN ALMADECONST-ALGECIRAS" u="1"/>
        <s v="MAT. CONST. PEPIN - ALMAYATE BAJO" u="1"/>
        <s v="AZULEJOS CALLEJAS E HIJOS -ALF" u="1"/>
        <s v="LOS BARRIOS_2 (115)" u="1"/>
        <s v="PLANTA ESTEPONA" u="1"/>
        <s v="ALMACEN-OJEN" u="1"/>
        <s v="ALMACEN-ALHAURIN DE LA TORRE" u="1"/>
        <s v="SAN JOSE DE LA RINCONADA" u="1"/>
        <s v="MONCARAPACHO " u="1"/>
        <s v="73 VVDAS CONST.SAN JOSE. PALMAS ALT" u="1"/>
        <s v="PUERTO MÁLAGA" u="1"/>
        <s v="CSPM - CENTRO PUERTO MALAGA" u="1"/>
        <s v="ESPARTINAS - MATÍAS ÁRBOL" u="1"/>
        <s v="CALAÑAS" u="1"/>
        <s v="ZREP4500031988_3 @ VALDELAMUSA PAST" u="1"/>
        <s v="ZREP4500031988_6 @ HORMIGON VALDELA" u="1"/>
        <s v="SANLUCAR LA MAYOR" u="1"/>
        <s v="VILA NOVA DE CACELA" u="1"/>
        <s v="NERVA" u="1"/>
        <s v="BERMEJALES - SEVILLA" u="1"/>
        <s v="VALVERDE DEL CAMINO" u="1"/>
        <s v="ZREP4500031988_1 VALDELAMUSA PASTA" u="1"/>
        <s v="TAVIRA (ENSACADO)" u="1"/>
        <s v="BOLLULLOS DE LA MITACION-RUIZ LOPEZ" u="1"/>
        <s v="TOURO" u="1"/>
        <s v="FARO_MATDIVER" u="1"/>
        <s v="LAGOS_SERROS" u="1"/>
        <s v="ALBUFEIRA_ALBUMAT" u="1"/>
        <s v="FARO_AMBARTRANS" u="1"/>
        <s v="OLHAO-HELADIO ENRIQUE TPTES LDA." u="1"/>
        <s v="QUIROGA" u="1"/>
        <s v="LA BAÑEZA" u="1"/>
        <s v="MONTERROSO" u="1"/>
        <s v="VILLAMARTIN A." u="1"/>
        <s v="PUERTO EXTERIOR DE FERROL" u="1"/>
        <s v="ESCAIRON" u="1"/>
        <s v="REDONDELA" u="1"/>
        <s v="PUXEIROS" u="1"/>
        <s v="INYECCIONES VIADUCTOS ESPAÑA-S" u="1"/>
        <s v="SIGUEIRO" u="1"/>
        <s v="PONTECESURES" u="1"/>
        <s v="VIVEIRO" u="1"/>
        <s v="CAMBADOS" u="1"/>
        <s v="RIBADELOURO" u="1"/>
        <s v="EN SANTA URSULA" u="1"/>
        <s v="ALMACEN EL ROSARIO" u="1"/>
        <s v="31 VIVIENDAS ADEJE" u="1"/>
        <s v="LOS ALISIOS" u="1"/>
        <s v="C9 W1 REMODELACIÓN CALLE DE LA ROSA" u="1"/>
        <s v="EN CR.LAS MERCEDES LAS CANTERAS" u="1"/>
        <s v="STA. URSULA" u="1"/>
        <s v="ALMCEN FASNIA" u="1"/>
        <s v="LOMBA" u="1"/>
        <s v="FUENTES DE ANDALUCIA" u="1"/>
        <s v="UTE MARTIN-CASILLASVIALTERA-MALAGA" u="1"/>
        <s v="ANA IZQDO SANCHEZ-LINEA CONCEPCION" u="1"/>
        <s v="PALMA DEL RIO (MU|OZ ROLDAN)" u="1"/>
        <s v="MARBELLA HOTEL GUADALPIN" u="1"/>
        <s v="TORRE DE BENAGALBON (ALMACEN)" u="1"/>
        <s v="7182 PANTALLA MICROP PRESA ANDEVALO" u="1"/>
        <s v="VILLABLANCA" u="1"/>
        <s v="LAGOS_LAGOPORTICO" u="1"/>
        <s v="ALBUFEIRA-LEROY MERLIN" u="1"/>
        <s v="O BARCO DE VALDEORRAS" u="1"/>
        <s v="PIEDRAFITA DEL CEBRERO" u="1"/>
        <s v="PONFERRADA" u="1"/>
        <s v="TEIXEIRO" u="1"/>
        <s v="LEIRO" u="1"/>
        <s v="VENTA ALBARES" u="1"/>
        <s v="" u="1"/>
        <s v="CSGR-MALAGA INSTALACION GRANAD" u="1"/>
        <s v="CAMAS" u="1"/>
        <s v="7182 PANTALLA MICROP PRESA AND" u="1"/>
        <s v="ZREP4500031988_5  HORMIGON VAL" u="1"/>
        <s v="CANTILLANA" u="1"/>
        <s v="SALTERAS -OBRAS CONSTRUCCION S" u="1"/>
        <s v="VILLAREAL DE STO ANTONIO" u="1"/>
        <s v="LAGOA_SEB&amp;MAT" u="1"/>
        <s v="OLHÂO_EREMA" u="1"/>
        <s v="LAGOS-SOLMATE-COMERCIO DE MAT.CONS" u="1"/>
        <s v="CASTROVERDE (GRANEL)" u="1"/>
        <s v="VERIN (GRANEL)" u="1"/>
        <s v="BARCO DE VALDEORRAS" u="1"/>
        <s v="SANTIAGO DE COMPOSTELA (GRANEL" u="1"/>
        <s v="PONTEAREAS" u="1"/>
        <s v="MUROS-PAVIMENTOS" u="1"/>
        <s v="SAN COSME DE BARREIRO" u="1"/>
        <s v="CIUDAD RODRIGO - PRET. MONTERO" u="1"/>
        <s v="VILLANUEVA DE LA SERENA" u="1"/>
        <s v="TORIL" u="1"/>
        <s v="BARCO DE AVILA-FERNANDEZ ARGEN" u="1"/>
        <s v="MERIDA" u="1"/>
        <s v="LA ROCA DE LA SIERRA-STRATA" u="1"/>
        <s v="MEDINA DE LAS TORRES-PREBETONG" u="1"/>
        <s v="TORRE MIGUEL SESMERO" u="1"/>
        <s v="TALAVERA DE LA REINA -JADOBISA" u="1"/>
        <s v="VALLECAS-EUROCOBEL" u="1"/>
        <s v="OLIVA DE MERIDA" u="1"/>
        <s v="OBRA ESPECIAL PADREIRO" u="1"/>
        <s v="DORNEDA OLEIROS" u="1"/>
        <s v="ESTACION INTERMODAL - A CORUÑA" u="1"/>
        <s v="59 VVDAS LOS ABRIGOS" u="1"/>
        <s v="67 VVDAS CALLE LA MARINA" u="1"/>
        <s v="VILAFLOR" u="1"/>
        <s v="DEPOSITO GUIMAR" u="1"/>
        <s v="PLANTA PUERTO SANTA CRUZ" u="1"/>
        <s v="PLANTA LAS GALLETAS II" u="1"/>
        <s v="FERRETERIA SANTA CRUZ" u="1"/>
        <s v="ALMACEN SANTA MARIA" u="1"/>
        <s v="ALMACEN GUIA" u="1"/>
        <s v="CALETA DE ARMEÑIME ADEJE" u="1"/>
        <s v="EN FASNIA" u="1"/>
        <s v="FRONTERA - EL HIERRO" u="1"/>
        <s v="SAN LAZARO PLANCHA GRANDE" u="1"/>
        <s v="104 PROLONGACION CARRIL BUS TF5" u="1"/>
        <s v="EN SAN JUAN DE LA RAMBLA" u="1"/>
        <s v="LA CAMELLA-ARONA" u="1"/>
        <s v="A FONSAGRADA" u="1"/>
        <s v="XINZO DE LIMIA" u="1"/>
        <s v="S.XOAN DE TABAGON" u="1"/>
        <s v="MELGAÇO" u="1"/>
        <s v="NIGRAN" u="1"/>
        <s v="CORDOBA (PLANTA HORMIGON)" u="1"/>
        <s v="ALCALA LA REAL (H. NILCOM)" u="1"/>
        <s v="PLANTA DE MANILVA E/O 56" u="1"/>
        <s v="PLANTA VILLA ROSA (CON TTE) MA" u="1"/>
        <s v="S0813-ALMUÑECAR EL FARO" u="1"/>
        <s v="S0915-MARBELLA ELVIRIA" u="1"/>
        <s v="BRICOMART 008 -PDU HISPASUR MALAGA" u="1"/>
        <s v="REPARACION CENTRAL EL CHORRO" u="1"/>
        <s v="S0860-PALACIO DE LOS VARGAS" u="1"/>
        <s v="CONST. ANDRÉS ESTEPA- JAEN" u="1"/>
        <s v="INERTES GUHILAR -ALHENDIN" u="1"/>
        <s v="ANT HOYO ORIGEN ALBOLOTE" u="1"/>
        <s v="ALMACEN-TOTALAN" u="1"/>
        <s v="ALMACEN DE ALMUÑECAR" u="1"/>
        <s v="CORDOBA-MAT CONST MANJANEQUE, S.L." u="1"/>
        <s v="MALAGA (CNO. MEDIOAMBIENTAL Nº29)" u="1"/>
        <s v="FABRICA - ALMERIA" u="1"/>
        <s v="OBRA EXPOR-CAMPANILLAS" u="1"/>
        <s v="PATERNA- HNOS. ANDUJAR Y NAVAR" u="1"/>
        <s v="AVE PLASENCIA MOVIL" u="1"/>
        <s v="PLANTA DE HORMIGON LOS REALEJOS" u="1"/>
        <s v="47 VVDAS PLAYA DE SAN JUAN" u="1"/>
        <s v="PUENTEDEVA" u="1"/>
        <s v="RAIRIZ DE VEIGA" u="1"/>
        <s v="LICITACIÓN DOÑA MENCÍA" u="1"/>
        <s v="CORDOBA (ALMACENES BDB)" u="1"/>
        <s v="HUELVA 2 (54)" u="1"/>
        <s v="MONFORTE DE LEMOS_PLANTA DE OURAL" u="1"/>
        <s v="SUSANA" u="1"/>
        <s v="MONTEHERMOSO-HORM. LA BARCA" u="1"/>
        <s v="LA ALBUERA-MEJORA EX310" u="1"/>
        <s v="CALZADA DE OROPESA" u="1"/>
        <s v="CARRION DE LOS CONDES" u="1"/>
        <s v="TRUJILLO" u="1"/>
        <s v="MEJORADA DEL CAMPO-BROTONS E HIJOS" u="1"/>
        <s v="CACERES- AUTOVIA A58 (G2)" u="1"/>
        <s v="POZOBLANCO-DEPURADORA" u="1"/>
        <s v="VILLANUEVA DE CORDOBA" u="1"/>
        <s v="PAYMOGO-MATERIALES MARIA LUISA" u="1"/>
        <s v="CORUÑA" u="1"/>
        <s v="TABLILLA" u="1"/>
        <s v="4500544263EXP2400350&amp;S_461_240" u="1"/>
        <s v="ANILLO INSULAR DIV3099" u="1"/>
        <s v="ALMACEN ADEJE" u="1"/>
        <s v="OB/0502/23 HOTEL TAHORO PUERTO" u="1"/>
        <s v="ARAFOR" u="1"/>
        <s v="ALMACEN LOS BALDIOS" u="1"/>
        <s v="VILLAS DEL TENIS FASE III" u="1"/>
        <s v="LEROY MERLIN - EXPTE 461-23000" u="1"/>
        <s v="C9 W1 REMODELACIÓN CALLE DE LA" u="1"/>
        <s v="EN ALMACEN LA OROTAVA" u="1"/>
        <s v="ICOD DE LOS VINOS" u="1"/>
        <s v="ALMACÉN POLÍG. DE GÜIMAR" u="1"/>
        <s v="4500536312&amp;EX2400170&amp;S_461_240" u="1"/>
        <s v="SAN MIGUEL" u="1"/>
        <s v="274-222  RESIDENCIA SOLUM" u="1"/>
        <s v="EN  EL SOBRADILLO" u="1"/>
        <s v="ENRIQUE WOLFSON - SANTA CRUZ" u="1"/>
        <s v="SAT -0576 HOTEL COYA CORALES" u="1"/>
        <s v="ICOD CTRA. EL AMPARO KM. 2" u="1"/>
        <s v="EN CR.GRL.DEL NORTE,64 SAN LAZ" u="1"/>
        <s v="PUMA ROSARIO" u="1"/>
        <s v="POL. MAYORAZGO" u="1"/>
        <s v="SAN LAZARO" u="1"/>
        <s v="BUZANADA" u="1"/>
        <s v="RANTE-TABOADELA" u="1"/>
        <s v="TABOADELA" u="1"/>
        <s v="A MERCA" u="1"/>
        <s v="FRIOL" u="1"/>
        <s v="MONFORTE DE LEMOS" u="1"/>
        <s v="ORENSE" u="1"/>
        <s v="BEADE" u="1"/>
        <s v="HINOJOSA DEL DUQUE (A. Y P. HINOJOS" u="1"/>
        <s v="EL VISO (HNOS. TORRERO)" u="1"/>
        <s v="PUENTE GENIL (MILLAN)" u="1"/>
        <s v="CARRILLO EXCAVACIONES &amp; MAT DE CONS" u="1"/>
        <s v="LA CARLOTA (CAMAS)" u="1"/>
        <s v="PRIEGO DE CÓRDOBA" u="1"/>
        <s v="ALMACEN-VILLANUEVA DEL TRABUCO" u="1"/>
        <s v="ANTONIO BAILON -PULIANAS" u="1"/>
        <s v="PLANTA OJEN" u="1"/>
        <s v="LICITACION CORDOBA" u="1"/>
        <s v="MIXAN NERJA" u="1"/>
        <s v="POZOBLANCO(ALMACEN)" u="1"/>
        <s v="S0969BIS-TORREMOLINOS EL POZUELO" u="1"/>
        <s v="PTE. GENIL-PREFABRICADOS" u="1"/>
        <s v="OBRA A-311" u="1"/>
        <s v="GRANADA (H. LASTRA)" u="1"/>
        <s v="SUECA-PAREDES Y AISLAMIENTOS" u="1"/>
        <s v="MANUEL GALVEZ MUÑOZ - LA VICTORIA" u="1"/>
        <s v="AGUAMARINA -ALGECIRAS" u="1"/>
        <s v="EL EJIDO- JOSE ALFEREZ" u="1"/>
        <s v="LAUJAR (JOSE ALFEREZ)" u="1"/>
        <s v="AGUILAR DE LA FRONTERA" u="1"/>
        <s v="FINESTRAT(ALICANTE)- C/BOLIVIA" u="1"/>
        <s v="S0978-FUENGIROLA CL ZORZAL" u="1"/>
        <s v="ALMACENES EMILIO BARCOS-PTE GENIL" u="1"/>
        <s v="ALICANTE-AV. HISTORIADOR VICEN" u="1"/>
        <s v="BRICODEPOT- SEVILLA NORTE" u="1"/>
        <s v="ANDPIL / MIXAN - MALAGA" u="1"/>
        <s v="MALAGA-EL LIMONAR" u="1"/>
        <s v="ZREP4500031988_2 MAGDALENA PAS" u="1"/>
        <s v="DOS HERMANAS (SEVILLA)" u="1"/>
        <s v="ZREP4500031988_7  PROYECTO HORMIGON" u="1"/>
        <s v="ZREP4500031988_5  HORMIGON VALDELAM" u="1"/>
        <s v="PEÑAFLOR" u="1"/>
        <s v="A6 BARALLA" u="1"/>
        <s v="CASATEJADA-TORIL" u="1"/>
        <s v="NEGREIRA" u="1"/>
        <s v="OUTEIRO DE REY (ENSACADO)" u="1"/>
        <s v="BETOTE-SARRIA" u="1"/>
        <s v="FLARIZ" u="1"/>
        <s v="AS NEVES (GRANEL)" u="1"/>
        <s v="MONFORTE DE LEMOS (GRANEL)" u="1"/>
        <s v="O CUMIAL" u="1"/>
        <s v="PUEBLA DE SAN JULIAN (LANCARA)" u="1"/>
        <s v="CEREIXAL" u="1"/>
        <s v="SAMPAIO (GRANEL)" u="1"/>
        <s v="MONFORTE DE LEMOS_PLANTA DE OU" u="1"/>
        <s v="VILLABLINO" u="1"/>
        <s v="DENA - MEAÑO" u="1"/>
        <s v="BADAJOZ- PVX MATILDE TAGLE ORT" u="1"/>
        <s v="OLIVAL" u="1"/>
        <s v="VILLAFRANCA DEL BIERZO" u="1"/>
        <s v="S0952-BENAHAVIS COLINAS DE MARBELLA" u="1"/>
        <s v="GERENA (CANTERA EIFFAGE)" u="1"/>
        <s v="VILLANUEVA DEL TRABUCO" u="1"/>
        <s v="BRAGA - DST CENTRAL BRAGA" u="1"/>
        <s v="VALDEPEÑAS (CIUDAD REAL)" u="1"/>
        <s v="VALVERDE LEGANES-TTES J.MIGUEL J.M" u="1"/>
        <s v="PLANTA MALAGA" u="1"/>
        <s v="PERALEDA DE LA MATA - HNES. JA" u="1"/>
        <s v="SANTIAGO CACEM" u="1"/>
        <s v="MANZANEDA ENSACADO" u="1"/>
        <s v="HNOS GARCIA PALMA -VTAS ZAFARRAYA" u="1"/>
        <s v="VALENCIA DEL VENTOSO" u="1"/>
        <s v="GONDEMARIA-ANTOBETAO-BETAO PRO" u="1"/>
        <s v="VVDAS CALLE SERRANO" u="1"/>
        <s v="FABRICA - ALICANTE" u="1"/>
        <s v="PEÑARANDA DE BRACAMONTE-MIGUEL" u="1"/>
        <s v="ORDENES" u="1"/>
        <s v="ALBUERA LA - PREF. LA ALBUERA" u="1"/>
        <s v="BARALLA" u="1"/>
        <s v="ALMACEN ALCAUDETE" u="1"/>
        <s v="CACERES" u="1"/>
        <s v="VILLARRUBIA DE LOS OJOS" u="1"/>
        <s v="S0958-LA GUARDIA DE JAEN 4-44" u="1"/>
        <s v="S0949-MARBELL URB EL ROSARIO" u="1"/>
        <s v="TORRALBA DE CALATRAVA-SUM TRAP" u="1"/>
        <s v="EN CR.LAS MERCEDES LAS CANTERA" u="1"/>
        <s v="ARROYO MOLINOS-HNOS NADAL" u="1"/>
        <s v="ENTREPUENTES - PAV GARRIDO" u="1"/>
        <s v="ALMENDRALEJO - SACYR PLACAS SO" u="1"/>
        <s v="HIGUERA DE LA SIERRA-ALM. HIGU" u="1"/>
        <s v="QUINTA DO CONDE" u="1"/>
        <s v="GS TEGUESTE" u="1"/>
        <s v="CABRA" u="1"/>
        <s v="BRICODEPOT GRANADA" u="1"/>
        <s v="ALMACEN-TORROX COSTA" u="1"/>
        <s v="LOSETA GORDISOL GRANEL" u="1"/>
        <s v="SOCAS SUR" u="1"/>
        <s v="CHICLANA-MILLAN SERV.PELAGATOS" u="1"/>
        <s v="GIBRALTAR" u="1"/>
        <s v="TORAL DE MERAYO" u="1"/>
        <s v="BARRANCO DEL INGLES ADEJE" u="1"/>
        <s v="PAVIGESA - PUENTE GENIL" u="1"/>
        <s v="MERIDA- PVX P. ARTES Y OFICIOS" u="1"/>
        <s v="COSMOS OURAL" u="1"/>
        <s v="NIEBLA" u="1"/>
        <s v="S0937-MALAGA PINARES DE SAN ANTON" u="1"/>
        <s v="S0969-ALBUÑUELAS PUENTE" u="1"/>
        <s v="CACERES-PREF. MANZANO, S.L." u="1"/>
        <s v="OBRA AVE PLANTA TORIL" u="1"/>
        <s v="LOS SANTOS DE MAIMONA" u="1"/>
        <s v="ILLESCAS - OBRA FERROVIAL" u="1"/>
        <s v="BADAJOZ" u="1"/>
        <s v="CORDOBA (LAS QUEMADILLAS)" u="1"/>
        <s v="MONTERRUBIO DE LA SERENA" u="1"/>
        <s v="ALBUERA, LA - PREF. LA ALBUERA" u="1"/>
        <s v="BURGUILLOS DEL CERRO" u="1"/>
        <s v="DON BENITO - HORM. RODRIGUEZ" u="1"/>
        <s v="OLIVA DE LA FRONTERA" u="1"/>
        <s v="LOBON-NOGALES CARRILLO" u="1"/>
        <s v="OLIVEIRA DO BAIRRO" u="1"/>
        <s v="MERIDA - ARIDOS ROJO" u="1"/>
        <s v="OLIVENZA-OB. Y DESARROL.EFICIENTES" u="1"/>
        <s v="CASAS DEL CASTAÑAR(CACERES)" u="1"/>
        <s v="CASARRUBIOS DEL MONTE-HNES. CALYPO" u="1"/>
        <s v="TOLEDO" u="1"/>
        <s v="ALCALA LA REAL" u="1"/>
        <s v="ALMADEN - ELECTRICAS HNOS. PANCHI" u="1"/>
        <s v="ALHAURIN DE LA TORRE" u="1"/>
        <s v="MERIDA - ALM. CASLE,C.B." u="1"/>
        <s v="MIJAS" u="1"/>
        <s v="CIUDAD RODRIGO - HNES. FCO. MATEO" u="1"/>
        <s v="TALARRUBIAS - HNES. FELIPE SIERRA" u="1"/>
        <s v="PUENTE GENIL-PREFABRICADOS" u="1"/>
        <s v="AVE MALPARTIDA DE PLASENCIA (G2)" u="1"/>
        <s v="ORELLANA VIEJA-HNES. FELIPE SIERRA" u="1"/>
        <s v="TALAYUELA" u="1"/>
        <s v="DON BENITO" u="1"/>
        <s v="TORRALBA DE CALATRAVA-SUM TRAPERO" u="1"/>
        <s v="JEREZ DE LOS CABALLEROS" u="1"/>
        <s v="VILLAFRANCA CABALLEROS-NATALIO LOA" u="1"/>
        <s v="GUAREÑA - HORM. RODRIGUEZ" u="1"/>
        <s v="VILLACARRILLO" u="1"/>
        <s v="VILLAGARCIA DE LA TORRE" u="1"/>
        <s v="ACEUCHAL" u="1"/>
        <s v="VALDEFUENTES" u="1"/>
        <s v="BROZAS" u="1"/>
        <s v="MONTEHERMOSO - PAVIM. GARRIDO" u="1"/>
        <s v="SANTOS, LOS - FLORENCIO GOMEZ" u="1"/>
        <s v="QUINTANAR DE LA ORDEN" u="1"/>
        <s v="MADRID" u="1"/>
        <s v="ALCAUDETE DE LA JARA" u="1"/>
        <s v="POZUELO DE ALARCON-ALM. GAYO" u="1"/>
        <s v="ALJUCEN - G.2. HORMIGONES." u="1"/>
        <s v="CARRION DE CALATRAVA-HNES REYEMPA" u="1"/>
        <s v="SIRUELA - MUNDI PIZARRO, S.L." u="1"/>
        <s v="TRANSHIDAL-TORRE STA MARIA" u="1"/>
        <s v="ANTEQUERA" u="1"/>
        <s v="TOMARES" u="1"/>
        <s v="HNES. MORALEJA-MORALEJA" u="1"/>
        <s v="QUINTANA DE LA SERENA-ESTRUCSERENA" u="1"/>
        <s v="BROZAS-JULIO ACEDO MARTIN" u="1"/>
        <s v="MIAJADAS" u="1"/>
        <s v="ARACENA" u="1"/>
        <s v="PORZUNA" u="1"/>
        <s v="MIAJADAS - HGONES. TELLO MIAJADA" u="1"/>
        <s v="HNES MORALOS-NAVAMORAL DE LA MATA" u="1"/>
        <s v="VELADA DASILVA CALVO" u="1"/>
        <s v="JERTE" u="1"/>
        <s v="TALAVERA DE LA REINA-JODOBISA" u="1"/>
        <s v="PERALEDA DE LA MATA - HNES. JARA" u="1"/>
        <s v="VALENCIA ALCANTARA-ESPAC.PROD SERV" u="1"/>
        <s v="ACEUCHAL - HORM. CAYPA" u="1"/>
        <s v="NAVALVILLAR DE PELA" u="1"/>
        <s v="TORREORGAZ-ESTR.PLACAS EXTREMADURA" u="1"/>
        <s v="DOS TORRES" u="1"/>
        <s v="NAVALCARNERO" u="1"/>
        <s v="ELJAS - ALM. VAZ ESTEVEZ, S.L." u="1"/>
        <s v="PINOFRANQUEADO-ALVARO HERNANDEZ" u="1"/>
        <s v="MORA-AGRUP. EMPRES. GARCIA-ARISCO" u="1"/>
        <s v="PAVIEX CACERES" u="1"/>
        <s v="ARROYO DE LA LUZ - FERROLUX" u="1"/>
        <s v="INSTITUTO VELADA" u="1"/>
        <s v="CAMUÑAS-JOSE CARLOS GARCIA MORENO" u="1"/>
        <s v="LOS BARRIOS" u="1"/>
        <s v="JARANDILLA DE LA VERA" u="1"/>
        <s v="VILLANUEVA DE CORDOBA (VILLAJARA)" u="1"/>
        <s v="ILLESCAS" u="1"/>
        <s v="PLASENCIA-HORMIGONES DEL ALAGON" u="1"/>
        <s v="FUENTE DE CANTOS" u="1"/>
        <s v="CARRASCALEJO" u="1"/>
        <s v="LOS MARINES" u="1"/>
        <s v="TORREMEJÍA" u="1"/>
        <s v="NAVALUCILLOS-AZULEJOS ANGELINA" u="1"/>
        <s v="FREGENAL DE LA SIERRA" u="1"/>
        <s v="ALCUESCAR-HORM. PUERTO VALLE, S.L." u="1"/>
        <s v="FUENLABRADA MONTES-MªMAR GALLARDO" u="1"/>
        <s v="QUINTANA DE LA SERENA" u="1"/>
        <s v="AZUAGA" u="1"/>
        <s v="MARTIN DE YELTES" u="1"/>
        <s v="ALBA QUERCUS-MERIDA" u="1"/>
        <s v="VALDEPEÑAS-CENTRALES HORMIGONERAS" u="1"/>
        <s v="ALVAPE-POMBAL" u="1"/>
        <s v="CASTUERA - PINO MAT. DE CONSTR." u="1"/>
        <s v="YUNCOS-ALM. A. LOPEZ, S.L." u="1"/>
        <s v="CALAMONTE" u="1"/>
        <s v="SIRUELA" u="1"/>
        <s v="RUBEN CASTELLANO-ESCALONA" u="1"/>
        <s v="VILLANUEVA SERENA-SEGUROS Y CEM." u="1"/>
        <s v="VILLAVICIOSA ODON-SUM.VILLAVICIOSA" u="1"/>
        <s v="NAMBROCA-ALM. MASADU" u="1"/>
        <s v="STA BARBARA CASAS-H.PEREZ ESCUDERO" u="1"/>
        <s v="LOS NAVALMORALES-REYES CELADA" u="1"/>
        <s v="VILLACONEJOS-SAMACO" u="1"/>
        <s v="ALCAUDETE" u="1"/>
        <s v="NAVALMORAL DE LA MATA-MIGUEL FDEZ" u="1"/>
        <s v="ZALAMEA DE LA SERENA" u="1"/>
        <s v="MIAJADAS - MAT. DE CONTR. JAYCAR" u="1"/>
        <s v="FUENSALIDA-ISIDORO CARO E HIJOS" u="1"/>
        <s v="MONTEHERMOSO - HORM. LA BARCA." u="1"/>
        <s v="VALDEMORILLO-CECILIO NOGAL" u="1"/>
        <s v="FLORENCIO GOMEZ" u="1"/>
        <s v="ARANJUEZ-FERNANDO SALMERON S.L." u="1"/>
        <s v="ORGAZ-PROMOCIONES EDIBE" u="1"/>
        <s v="VELADA - TALAVERA-LA SEDA/LA PALMA" u="1"/>
        <s v="GUADALUPE-ANGEL FERNANDEZ" u="1"/>
        <s v="VILLANUEVA-H SUAREZ" u="1"/>
        <s v="CORDOBA-VARIAS" u="1"/>
        <s v="CALA-HGONES. SIERRA SUR" u="1"/>
        <s v="PUEBLA DE LA CALZADA" u="1"/>
        <s v="TOLEDO-ASFALTOS LOZOYA" u="1"/>
        <s v="PUEBLA DE CALZADA-NOGALES CARRILLO" u="1"/>
        <s v="PIORNAL-TTES Y SUMINISTROS VICENTE" u="1"/>
        <s v="HINOJOSA DEL DUQUE" u="1"/>
        <s v="PIZARRA" u="1"/>
        <s v="AÑOVER DE TAJO-FORJADOS MARFE" u="1"/>
        <s v="ZARZA DE GRANADILLA-MAT.CSEGUIN" u="1"/>
        <s v="CASAR DE CACERES" u="1"/>
        <s v="FUENTE DEL MAESTRE-HNES. CRUZIDAL" u="1"/>
        <s v="OJEN" u="1"/>
        <s v="RIVAS-VACIAMADRID-ALM. F. MARTIN" u="1"/>
        <s v="OCAÑA-HNOS. CARRERO" u="1"/>
        <s v="TALAVERA DE REINA-JERONIMO FLORES" u="1"/>
        <s v="BERLANGA" u="1"/>
        <s v="PIEDRABUENA" u="1"/>
        <s v="VALLE DEL JERTE" u="1"/>
        <s v="FUENTE PALMERA" u="1"/>
        <s v="GALLEGOS DE ARGAÑAN-PRET. MONTERO" u="1"/>
        <s v="LA GUARDIA-ROMAJE" u="1"/>
        <s v="GUAREÑA-ALM. RODRI, S.L." u="1"/>
        <s v="CIUDAD RODRIGO" u="1"/>
        <s v="PUERTOLLANO" u="1"/>
        <s v="HERRERA DEL DUQUE" u="1"/>
        <s v="ARROYO DE LA LUZ-ANLOMA HNES" u="1"/>
        <s v="CECLAVIN" u="1"/>
        <s v="PUEBLANUEVA, LA-HGONES. GOHIJOS" u="1"/>
        <s v="CIUDAD RODRIGO - CONSTR. ARAPLASA" u="1"/>
        <s v="AROCHE-BORRERO OCHOA" u="1"/>
        <s v="TORREORGAZ-PREF.MANZANO" u="1"/>
        <s v="JEREZ CABALLEROS-BENITO ARAUJO" u="1"/>
        <s v="CACERES - G.2. HORMIGONES" u="1"/>
        <s v="PLASENCIA-LA BARCA" u="1"/>
        <s v="NOGALES-HGONES. CASTILLO NOGALES" u="1"/>
        <s v="ESTRUCSERENA-QUINTANA DE LA SERENA" u="1"/>
        <s v="RUTE" u="1"/>
        <s v="ROBLEDO, EL-REYES TAMUREJO" u="1"/>
        <s v="MORALEJA" u="1"/>
        <s v="JEREZ DE LA FRONTERA" u="1"/>
        <s v="DAIMIEL" u="1"/>
        <s v="CAMPANARIO-PAJUELO GALLARDO" u="1"/>
        <s v="ARMILLA" u="1"/>
        <s v="ALMENDRALEJO" u="1"/>
        <s v="MORALEJA-HORMIGONES DEL ALAGON" u="1"/>
        <s v="TALARRUBIAS-VIGUETAS VIVAZMAR" u="1"/>
        <s v="AJOFRIN-CERDEÑO-HNES. DEL CASTILLO" u="1"/>
        <s v="GUIJUELO" u="1"/>
        <s v="MORALEJA-SIERRA DE GATA MORALEJA" u="1"/>
        <s v="TORREMAYOR" u="1"/>
        <s v="CORIA-FEBEJO" u="1"/>
        <s v="GUADIANA DEL CAUDILLO" u="1"/>
        <s v="SONSECA-ALFREDO MARTIN M." u="1"/>
        <s v="AGUDO" u="1"/>
        <s v="BARCO DE AVILA-HORM. LAZARO" u="1"/>
        <s v="ARROYO DE LA LUZ-FERROLUZ - ARWENS" u="1"/>
        <s v="ALMARAZ-BURCIO HORMIGONES" u="1"/>
        <s v="PLASENCIA - AZULEJOS ROMU, S.L." u="1"/>
        <s v="COVILHA-ANTONIO PAULO FERNANDEZ" u="1"/>
        <s v="GRANJA TORREHERMOSA-HNES.CAMPIÑA" u="1"/>
        <s v="ACECHUAL-ALMENDRALEJO-CAYPA" u="1"/>
        <s v="TORRIJOS-HNES. CANTERAS ALBA REAL" u="1"/>
        <s v="CAÑAMERO - HGONES. FELIPE SIERRA" u="1"/>
        <s v="TALAVERA" u="1"/>
        <s v="CORTEGANA" u="1"/>
        <s v="VILLA DEL PRADO-ANTONIO PZA HIJOS" u="1"/>
        <s v="NAVALMORAL DE LA MATA" u="1"/>
        <s v="MADRIDEJOS-SUMINISTROS FEYMA, S.L." u="1"/>
        <s v="LOGROSAN" u="1"/>
        <s v="TALAVERA DE LA REINA-TALREP" u="1"/>
        <s v="CASAR DE CACERES-HNES. OLLETA" u="1"/>
        <s v="YUNCLER" u="1"/>
        <s v="CORIA - H.S.G. MATERIALES" u="1"/>
        <s v="PLASENCIA-CONSTR. ARAPLASA" u="1"/>
        <s v="PUEBLA DE MONTALBAN-HNES.CASTREJON" u="1"/>
        <s v="AZUAGA-HORMG. CAMPIÑA SUR" u="1"/>
        <s v="MARBELLA" u="1"/>
        <s v="AVILA" u="1"/>
        <s v="PORTALEGRE - LENOBETAO" u="1"/>
        <s v="CANDELEDA-HORM. CANDELEDA" u="1"/>
        <s v="JARAIZ DE LA VERA" u="1"/>
        <s v="ALCALA DE GUADAIRA" u="1"/>
        <s v="CORIA DEL RIO" u="1"/>
        <s v="TORRALBA DE CALATRAVA-SUM. TRAPERO" u="1"/>
        <s v="TORRECILLA ANGELES-TTE GUERRA" u="1"/>
        <s v="SAN JERONIMO" u="1"/>
        <s v="TORREJON DE LA CALZADA-MATCENTER" u="1"/>
        <s v="MADRID-BOLMA" u="1"/>
        <s v="CHILLON" u="1"/>
        <s v="VILLACAÑAS-ALM. J. MOLINA" u="1"/>
        <s v="ARGANDA DEL REY-ALM. PECO E HIJOS" u="1"/>
        <s v="RIBERA DEL FRESNO-HNES. DEL FRESNO" u="1"/>
        <s v="SERRADILLA" u="1"/>
        <s v="VILLANUEVA DE LOS CASTILLEJOS" u="1"/>
        <s v="MALPARTIDA DE CACERES-MOLDEX" u="1"/>
        <s v="BARCO DE AVILA - GARZON MAT.CONST." u="1"/>
        <s v="SALAMANCA-FLORENCIO GOMEZ" u="1"/>
        <s v="AJOFRIN-CERDEÑO" u="1"/>
        <s v="ALBURQUERQUE" u="1"/>
        <s v="USAGRE" u="1"/>
        <s v="HUELVA" u="1"/>
        <s v="PUEBLA DE GUZMAN" u="1"/>
        <s v="BARCO DE AVILA-FERNANDEZ ARGENTA" u="1"/>
        <s v="LUCILLOS-GOHIJOS" u="1"/>
        <s v="MAGUILLA" u="1"/>
        <s v="BUJALANCE" u="1"/>
        <s v="ZARZA LA MAYOR-HNES TEMPLADO" u="1"/>
        <s v="CODOSERA, LA - ALM. MACOEX. S.L." u="1"/>
        <s v="ZARZA DE GRANADILLA" u="1"/>
        <s v="LOS NAVALMORALES-GOHIJOS" u="1"/>
        <s v="ALMARAZ - HGONES. BURCIO PEREZ" u="1"/>
        <s v="VENTAS RETAMOSA-ALBERTO RGUEZ PASE" u="1"/>
        <s v="LOJA" u="1"/>
        <s v="PARLA-CANALIZACIONES Y OBRAS LACAN" u="1"/>
        <s v="DOS HERMANAS" u="1"/>
        <s v="CORDOBA-LA TORRECILLA(CTRO LOGIST)" u="1"/>
        <s v="SIRUELA-MANUEL MUNDI" u="1"/>
        <s v="CASARUBIA" u="1"/>
        <s v="TOLEDO-AM ALONSO" u="1"/>
        <s v="VALDEFUENTES-HNES. OLLETA" u="1"/>
        <s v="ACECHUAL-CAYPA" u="1"/>
        <s v="SANTA MARTA DE LOS BARROS" u="1"/>
        <s v="ALMADEN-HNES FELIPE SIERRA" u="1"/>
        <s v="BARCARROTA" u="1"/>
        <s v="SERRANILLOS DEL VALLE" u="1"/>
        <s v="GUADALCANAL" u="1"/>
        <s v="CASTIBLANCO-FELIPE SIERRA" u="1"/>
        <s v="ALMENDRAL" u="1"/>
        <s v="BERLANGA-RAFAEL F. AMAYA MORILLO" u="1"/>
        <s v="RETUERTA BUYAQUE-ENRIQUE MANCHADO" u="1"/>
        <s v="PELABRAVO" u="1"/>
        <s v="ALOZAINA" u="1"/>
        <s v="BURGOHONDO" u="1"/>
        <s v="PUERTO REAL" u="1"/>
        <s v="GIBRALEON" u="1"/>
        <s v="BADAJOZ - OBRAS SERVIC. PAVIEX" u="1"/>
        <s v="JAEN" u="1"/>
        <s v="RETUERTA BULLAQUE-ENRIQUE MANCHADO" u="1"/>
        <s v="MONTIJO" u="1"/>
        <s v="AYAMONTE" u="1"/>
        <s v="ZAHINOS" u="1"/>
        <s v="VILLACAÑAS-SUMIN. VILLACAÑAS" u="1"/>
        <s v="MALPARTIDA DE PLASENCIA" u="1"/>
        <s v="DON BENITO - HMNOS. SAUCEDA CORTES" u="1"/>
        <s v="PUEBLA ALCOLLARIN-MAT.CONS.PUEBLA" u="1"/>
        <s v="ALDEANUEVA DE LA VERA-PEREZ ALEGRE" u="1"/>
        <s v="OSUNA" u="1"/>
        <s v="CUMBRES MAYORES" u="1"/>
        <s v="MONBELTRAN-MACOGREDOS/ALEJ.SCHEZ" u="1"/>
        <s v="TORREMEGIA-ALM.CENTRAL" u="1"/>
        <s v="VALVERDE DE LEGANES" u="1"/>
        <s v="SIRUELA-MUNDI PIZARRO - HNOS MUNDI" u="1"/>
        <s v="VILLAMANTA - PREF. VILLAMANTA" u="1"/>
        <s v="TORREJONCILLO" u="1"/>
        <s v="PAREDES ESCALONA-HNES.PEÑA" u="1"/>
        <s v="ESCALOS DE CIMA-CONSTR. DUAFAR" u="1"/>
        <s v="ZALAMEA LA REAL" u="1"/>
        <s v="OLIVENZA-OBRAS Y DESA. EFICIENTES" u="1"/>
        <s v="PUEBLA DE SANCHO PEREZ" u="1"/>
        <s v="BATAN, EL - SUM. VISANRO, S.L." u="1"/>
        <s v="ALMONASTER LA REAL-FCO ROMERO SCHEZ" u="1"/>
        <s v="MALAGON-HORM. MALAGON" u="1"/>
        <s v="LA CODOSERA" u="1"/>
        <s v="PINOFRANQUEADO-ALVARO HDEZ" u="1"/>
        <s v="BAENA" u="1"/>
        <s v="CABEZA DEL BUEY-HNES FELIPE SIERRA" u="1"/>
        <s v="ALBA DE TORMES-HGONES. PORTILLO" u="1"/>
        <s v="IDANHA-A-NOVA" u="1"/>
        <s v="CACERES-ALM. MARTIN DE CACERES" u="1"/>
        <s v="VILLARTA DE MONTES-SEVILLA NEVADO" u="1"/>
        <s v="SEGURA DE LEON" u="1"/>
        <s v="HORNACHOS" u="1"/>
        <s v="ALBALA-ALM. LA ALBUERA" u="1"/>
        <s v="YUNCOS-JOSE FERNANDO MUÑOZ PACIOS" u="1"/>
        <s v="AYTO. CASTILBLANCO DE LOS ARROYOS" u="1"/>
        <s v="RUIDERA" u="1"/>
        <s v="SAUCEDILLA" u="1"/>
        <s v="TEJEDA" u="1"/>
        <s v="ROQUETAS DE MAR" u="1"/>
        <s v="AROCHE-Mª LUISA ALVAREZ CORCHADO" u="1"/>
        <s v="VILLANUEVA CASTILLEJOS-ALM.DELEYTO" u="1"/>
        <s v="ORELLANA LA VIEJA - PREF. SANZ" u="1"/>
        <s v="BOBADILLA" u="1"/>
        <s v="CIUDAD REAL" u="1"/>
        <s v="CHUCENA-J. MANUEL GUTEZ CARABALLO" u="1"/>
        <s v="CAÑAMERO-SANTI.BENITEZ-HNES. SANTI" u="1"/>
        <s v="HIGUERA DE LA SIERRA-ALM. HIGUERA" u="1"/>
        <s v="LA PESGA-LAZARO DANIEL" u="1"/>
        <s v="PLASENCIA_PAVIEX" u="1"/>
        <s v="MONTANCHEZ" u="1"/>
        <s v="COIN" u="1"/>
        <s v="CASAR CACERES-HNES. OLLETA TORRES" u="1"/>
        <s v="MOTA DEL CUERVO" u="1"/>
        <s v="CORRALES DEL VINO" u="1"/>
        <s v="VILLANUEVA DE LA VERA-HNES. SUAREZ" u="1"/>
        <s v="ENCINASOLA-HNOS. CORREA DOMINGUEZ" u="1"/>
        <s v="MIAJADAS-INDUST. TELLO DE ARCO" u="1"/>
        <s v="CORIA-INTERMACESA" u="1"/>
        <s v="ROCA DE LA SIERRA" u="1"/>
        <s v="VALDESALOR" u="1"/>
        <s v="ENTRERRIOS" u="1"/>
        <s v="SOTILLO DE ADRADA-HNES.LUIS GARCIA" u="1"/>
        <s v="CAMPILLO DE LA JARA-HNES. J.DANIEL" u="1"/>
        <s v="ESCURIAL" u="1"/>
        <s v="VILLAR DE PLASENCIA-GRES AZULEJOS" u="1"/>
        <s v="CABEZAS RUBIAS-JULIO MARTIN GARCIA" u="1"/>
        <s v="PULGAR-ANGEL DEL CASTILLO" u="1"/>
        <s v="ZALAMEA DE LA SERENA-DIEGO MTNEZ" u="1"/>
        <s v="ARROYO DE LA LUZ-ANLOMA" u="1"/>
        <s v="VALDELACASA DE TAJO- CNES. SANCHEZ" u="1"/>
        <s v="CANDELEDA-LANCHO CANDELEDA" u="1"/>
        <s v="ZARZA DE ALANGE" u="1"/>
        <s v="CORDOBILLA D LACARA-ANTONIO HIERRO" u="1"/>
        <s v="FUENLABRADA DE MONTES-Mª PRADO GAL" u="1"/>
        <s v="PERALEDA DE LA MATA" u="1"/>
        <s v="STA BARBARA D CASA-CONST. QUARESMA" u="1"/>
        <s v="ZARZA DE GRANADILLA-HNES. AMBROZ" u="1"/>
        <s v="ALMENDRALEJO-CAYPA" u="1"/>
        <s v="PUEBLA DE GUZMAN-JUAN DELGADO" u="1"/>
        <s v="TORREJONCILLO-FERVIAN" u="1"/>
        <s v="OLIVENZA" u="1"/>
        <s v="HORCAJO DE LOS MONTES-JOSE PAREDES" u="1"/>
        <s v="FUENLABRADA DE LOS MONTES" u="1"/>
        <s v="VALLE DEL JERTE - HORM. LA BARCA" u="1"/>
        <s v="CALZADILLA DE BARROS-HNES.CAMPIÑA" u="1"/>
        <s v="LLERENA-JOSEFA LEONIDES CORVILLO" u="1"/>
        <s v="ALMENDRALEJO-ALQUISERV" u="1"/>
        <s v="PUEBLA DE DON RODRIGO" u="1"/>
        <s v="FERRO" u="1"/>
        <s v="ZARZA LA MAYOR-ACOSTA NUÑEZ" u="1"/>
        <s v="AHIGAL" u="1"/>
        <s v="OLIVENZA (ALM. OLIVENZA)" u="1"/>
        <s v="PEDROMUÑOZ-SUCESORES DE CHACON" u="1"/>
        <s v="LLERA" u="1"/>
        <s v="LOS SANTOS-FLORENCIO GOMEZ" u="1"/>
        <s v="MEMBRILLA" u="1"/>
        <s v="NAVALMORAL DE LA MATA-CEPREX" u="1"/>
        <s v="PUENTE GENIL" u="1"/>
        <s v="VILLAMARTIN" u="1"/>
        <s v="ALANIS - HNOS RUFIAN, S.L." u="1"/>
        <s v="OLIVA DE LA FRONTERA-EUROSONDEOS O" u="1"/>
        <s v="NAVALCAN" u="1"/>
        <s v="FUENLABRADA-ALVAREZ DELGADO," u="1"/>
        <s v="TORRECILLA ANGELES-EX.TTES GUERRA" u="1"/>
        <s v="CAÑAVERAL (HORM Y ARIDOS NUÑEZ)" u="1"/>
        <s v="HORMIGOS-MAT. CONST. SOLORZANO" u="1"/>
        <s v="TOLEDO-CASTREJON" u="1"/>
        <s v="ESCALONA-RUBEN CASTELLANOS" u="1"/>
        <s v="MONESTERIO" u="1"/>
        <s v="ALDEACENTENERA" u="1"/>
        <s v="PUEBLA DE LA REINA-ECOASFALT" u="1"/>
        <s v="AGUDO-IVAN MANSILLA REDONDO" u="1"/>
        <s v="VILLAMANTA-PREF. VILLAMANTA" u="1"/>
        <s v="ACEUCHAL-DISCERHOR" u="1"/>
        <s v="NAVAS DEL MADROÑO-MAT. CAYRO" u="1"/>
        <s v="CABEZA DEL BUEY" u="1"/>
        <s v="CAMPON-GIBELLO, S.L." u="1"/>
        <s v="PEÑARANDA DE BRACAMONTE-HNES.ALMAR" u="1"/>
        <s v="VILLAGARCIA DE LA TORRE-HOM CAMPIÑA" u="1"/>
        <s v="HOYOS DEL ESPINO-LA SEDA/LA PALMA" u="1"/>
        <s v="OLIVA FRONTERA-ALM. VELLARINO" u="1"/>
        <s v="VILLANUEVA DE FRESNO-LUCIANO PIRIZ" u="1"/>
        <s v="TALARRUBIAS-LEOCADIO RAMIRO" u="1"/>
        <s v="ALBA DE TORMES-EXCAVA. REYES ALBA" u="1"/>
        <s v="TALARRUBIAS-ALQ Y SUM ALISA" u="1"/>
        <s v="SONSECA-ROBERTO ROMERO" u="1"/>
        <s v="AYUNTAMIENTO DE ALCONERA" u="1"/>
        <s v="VALDELACASA DE TAJO-LA JARA ARIDOS" u="1"/>
        <s v="YUNCOS-AZULEJOS Y PAV. ALONSO" u="1"/>
        <s v="VILLARTA DE MONTES-BADAJOZ" u="1"/>
        <s v="YEBENES, LOS-HNES. FONTECHA" u="1"/>
        <s v="ALMARGEN" u="1"/>
        <s v="CIUDAD REAL-SUM DAIMIEL" u="1"/>
        <s v="LA ZARZA-CONST. BENITEZ GIL" u="1"/>
        <s v="LUMBRALES" u="1"/>
        <s v="PUEBLA DE ALCOLLARIN-M.C.LA PUEBLA" u="1"/>
        <s v="MIAJADAS-IND. TELLO DE ARCO" u="1"/>
        <s v="BIENVENIDA-FCO. J. VAZQUEZ COTANO" u="1"/>
        <s v="MALPARTIDA-PREF. MANZANO" u="1"/>
        <s v="ARGANDA DEL REY-OMOTEC" u="1"/>
        <s v="GALISTEO-PREF. EXTREMADURA 2002" u="1"/>
        <s v="SAUCEDILLA-ALM. RUFER" u="1"/>
        <s v="MONBELTRAN-JAVIER NAVARRO" u="1"/>
        <s v="MORALEJA-FEBEJO" u="1"/>
        <s v="MIRABEL" u="1"/>
        <s v="CASTILBLANCO-AYUNTAMIENTO CASTILBLA" u="1"/>
        <s v="JEREZ DE LOS CABALLEROS-LUIS ARAUJO" u="1"/>
        <s v="RIBERA DEL FRESNO" u="1"/>
        <s v="VALVERDE DEL CAMINO-CERRAM. VALVERD" u="1"/>
        <s v="GUAREÑA-SILOS CORTES SERV. Y CONTR." u="1"/>
        <s v="FUENTE DEL ARCO-JOSE LUIS MARTIN" u="1"/>
        <s v="NAVALCAN-HIJOS DE VICENTE MANZANA" u="1"/>
        <s v="TORRE MIGUEL SESMERO-TECOR" u="1"/>
        <s v="ESCALONA-RUBEN CASTELLANO" u="1"/>
        <s v="NAVAMORAL DE LA MATA-HNES MORALOS" u="1"/>
        <s v="CASAS DE DON PEDRO-PRETENPACHA" u="1"/>
        <s v="TALAVERA DE LA REINA" u="1"/>
        <s v="ACEUCHAL-CAYPA" u="1"/>
        <s v="COBEJA-CERAMICAS SAN JAVIER" u="1"/>
        <s v="NAVALMORAL DE LA MATA-HORM. MORALOS" u="1"/>
        <s v="CORRALES DEL VINO-MOLINO VALJIMEN" u="1"/>
        <s v="PUEBLA DE MONTALBAN-SANCHEZ MURO" u="1"/>
        <s v="PLASENCIA- HORMG. LA BARCA" u="1"/>
        <s v="AVILA-CASTILLO Y CIAS" u="1"/>
        <s v="CASAS DEL CASTAÑAR-HORM. LA BARCA" u="1"/>
        <s v="CARRASCALEJO-EXC. MAT SANCHEZ" u="1"/>
        <s v="NAVALVILLAR DE PELA-HORMIEXSA" u="1"/>
        <s v="BADAJOZ-AVDA. JAVIER BLANCO BADAJOZ" u="1"/>
        <s v="VILLANUEVA DE LA SERENA-SUM. PILAR" u="1"/>
        <s v="MAGUILLA-VICMAR" u="1"/>
        <s v="TALAVERA DE LA REINA-EBORAMAT" u="1"/>
        <s v="VALLE DE SANTA ANA" u="1"/>
        <s v="HUELVA-ALMACEN" u="1"/>
        <s v="MONESTERIO-ANTONIO MEJIAS" u="1"/>
        <s v="VILLARTA DE LOS MONTES-ECOASFALT" u="1"/>
        <s v="FUENLABRADA-ALVAREZ DELGADO" u="1"/>
        <s v="CORIA" u="1"/>
        <s v="VILLAFRANCA BARROS-ESTEBAN CERAMICA" u="1"/>
        <s v="HUMANES DE MADRID-CONTRA S.A." u="1"/>
        <s v="OLIVA DE LA FRONTERA-ANTONIO BRAVO" u="1"/>
        <s v="VALVERDON-ECOASFALT" u="1"/>
        <s v="SOLANA DEL PINO-PEDRO MANUEL DE MAR" u="1"/>
        <s v="LAGARTERA" u="1"/>
        <s v="CASTELLAR DE SANTIAGO-HNES.AMADEO" u="1"/>
        <s v="NAVAS DEL REY-MATERIALES NAVAS" u="1"/>
        <s v="MONTEHERMOSO-HORMIGONES DEL ALAGON" u="1"/>
        <s v="VIANA DO BOLO" u="1"/>
        <s v="ARGAMASILLA DE CALATRAVA-CIRIACO ES" u="1"/>
        <s v="FOIOS" u="1"/>
        <s v="ALMACEN TORROX" u="1"/>
        <s v="S0888-MIJAS 119 VIV. FASE 2" u="1"/>
        <s v="PLANTA MARBELLA" u="1"/>
        <s v="MALAGA POZOSOL" u="1"/>
        <s v="NAVACONCEJO-EL CANARIO" u="1"/>
        <s v="ALMACEN-LOS SILOS" u="1"/>
        <s v="EN LA LUZ" u="1"/>
        <s v="RESIDENCIAL SOLUM PLAYA SAN JU" u="1"/>
        <s v="PONTE DO PORTO" u="1"/>
        <s v="MADEIRA -EXPORTACIÓN MADEIRA" u="1"/>
        <s v="SANTA CRUZ" u="1"/>
        <s v="VALLE GRAN REY" u="1"/>
        <s v="BRAGA" u="1"/>
        <s v="ALMURADIEL- MANUEL ROJAS FRESN" u="1"/>
        <s v="CRUCE SUBIDA A LA HIDALGA" u="1"/>
        <s v="CA5G - 8 VILLAS LOS CRISTIANOS_NR" u="1"/>
        <s v="EN ARICO" u="1"/>
        <s v="GUAMASA" u="1"/>
        <s v="C. B. FERRESUR" u="1"/>
        <s v="TACORONTE" u="1"/>
        <s v="HERMIGUA" u="1"/>
        <s v="MONTAÑA TACO" u="1"/>
        <s v="104 PROLONGACION CARRIL BUS TF" u="1"/>
        <s v="LA LAGUNA" u="1"/>
        <s v="PLANCHA GRANDE SANTA URSULA" u="1"/>
        <s v="EN ARMEÑIME - ADEJE" u="1"/>
        <s v="FUNDACIÓN IDENTE - LA LAGUNA" u="1"/>
        <s v="BRICOMART 008 - MALAGA" u="1"/>
        <s v="S0966-BENALMADENA TORREQUEBRADA" u="1"/>
        <s v="TARANCÓN - HCM" u="1"/>
        <s v="EDIFICIO TERESA" u="1"/>
        <s v="PIZARRA," u="1"/>
        <s v="CACABELOS" u="1"/>
        <s v="CORIA-HSG" u="1"/>
        <s v="MERIDA-BENITEZ GIL" u="1"/>
        <s v="ZALAMEA SERENA-DIEGO MARTINEZ" u="1"/>
        <s v="LA NAVA DE SANTIAGO-VILLALOBOS" u="1"/>
        <s v="BADAJOZ- PAPVIEX ADOLFO DÍAZ A" u="1"/>
        <s v="ROGERIO PAIXAO _VALE DE SANTAR" u="1"/>
        <s v="ALCANENA - CASA POR ITM" u="1"/>
        <s v="EDF DIARIO DE AVISOS" u="1"/>
        <s v="GS VALLE SAN LORENZO" u="1"/>
        <s v="VALLESECO" u="1"/>
        <s v="GÜÍMAR" u="1"/>
        <s v="NAVE LLANO DEL CAMELLO" u="1"/>
        <s v="BUGALLEIRA (GRANEL)" u="1"/>
        <s v="CASTRELO DO VAL" u="1"/>
        <s v="BUGALLEIRA-IRIXO (ENSACADO)" u="1"/>
        <s v="CORTEGADA" u="1"/>
        <s v="ALCALA LA REAL (VIALCA)" u="1"/>
        <s v="ALMACEN ALAMEDA" u="1"/>
        <s v="ALMACEN ARCOS DE LA FRONTERA" u="1"/>
        <s v="CASARICHE-MAT CONST ROMERO E HIJOS" u="1"/>
        <s v="S0911-FUENGIROLA - EL HIGUERON" u="1"/>
        <s v="ALMACEN-COLMENAR" u="1"/>
        <s v="ALMACEN-MÁLAGA" u="1"/>
        <s v="ALMACEN-EL BORGE" u="1"/>
        <s v="ALGARINEJO - GRANADA" u="1"/>
        <s v="TOCON" u="1"/>
        <s v="S0933-GRANADA CL ALMONA VIEJA" u="1"/>
        <s v="DURCAL-HORDUSA-PADUL" u="1"/>
        <s v="MALAGA (CNO. MEDIOAMBIENTAL Nº" u="1"/>
        <s v="PTA PREFABRICADOS-SIERRA DE YEGUAS" u="1"/>
        <s v="ALMACEN CORDOBA" u="1"/>
        <s v="S0948-ALMUÑECAR SANTA CRUZ" u="1"/>
        <s v="PLANTA FUENGIROLA" u="1"/>
        <s v="VVA. DE LA CONCEPCION(SALVADOR" u="1"/>
        <s v="MIGUEL LUQUE LLAMAS - LA RAMBLA" u="1"/>
        <s v="PLANTA CAMPANILLAS" u="1"/>
        <s v="PTA COLMENAR -HNES AXARQUIA" u="1"/>
        <s v="PLANTA ARCHIDONA" u="1"/>
        <s v="LA TORRECILLA (CENTRO LOGISTICO)" u="1"/>
        <s v="ESCUZAR" u="1"/>
        <s v="S0952-BENAHAVIS COLINAS DE MAR" u="1"/>
        <s v="SITUS-CITIHOME ENSACADO" u="1"/>
        <s v="ADIF_TRAMO GIBRALEON (ZALAMEA)" u="1"/>
        <s v="CABAÑINAS" u="1"/>
        <s v="O BARCO" u="1"/>
        <s v="BEMBIBRE" u="1"/>
        <s v="OUTARIZ" u="1"/>
        <s v="NEDA" u="1"/>
        <s v="VILLAMARTIN DE LA ABADIA" u="1"/>
        <s v="VILA REAL" u="1"/>
        <s v="VVDAS VUELTA DE LOS PAJAROS" u="1"/>
        <s v="VIVIENDAS LAS CHUMBERAS" u="1"/>
        <s v="S0921-PUERTO LOPE" u="1"/>
        <s v="VVA. DE LA CONCEPCION(SALVADOR MON" u="1"/>
        <s v="PROPIA MALAGA" u="1"/>
        <s v="A RUA" u="1"/>
        <s v="PELAYOS DE LA PRESA- LUMACON" u="1"/>
        <s v="PLANTA HORMIGON (ARCOS FRONTER" u="1"/>
        <s v="SEVILLA (SAN JERONIMO)" u="1"/>
        <s v="NAVALMORAL DE LA MATA-MIGUEL F" u="1"/>
        <s v="CACERES - PAVIEX C/ MOLINO HAR" u="1"/>
        <s v="TORRECILLA ANGELES-FULGENCIO RUBIO" u="1"/>
        <s v="ELVAS- MANUEL ESPIRITO SANTO G" u="1"/>
        <s v="ALMACEN-ROMANES (MÁLAGA)" u="1"/>
        <s v="DAPA-ALCAUCIN" u="1"/>
        <s v="S0959-CENES DE LA VEGA CL TRAN" u="1"/>
        <s v="ALMACEN MALAGA" u="1"/>
        <s v="CAMPORRAPADO" u="1"/>
        <s v="BOQUEIXON" u="1"/>
        <s v="MADEIRA - EXPORTACION MADEIRA" u="1"/>
        <s v="VILLAVICIOSA (HNOS. BARBERO)" u="1"/>
        <s v="SANTA BARBARA CASA" u="1"/>
        <s v="BENEDITA (MARTINHO SERRAZINA_J" u="1"/>
        <s v="GENETO-PLANCHA CORTA" u="1"/>
        <s v="CORDOBA (HOSPITAL)" u="1"/>
        <s v="ANDPIL / MIXAN CARTAMA" u="1"/>
        <s v="ZREP4500031988_4 @ MAGDALENA PASTA" u="1"/>
        <s v="LAMAS" u="1"/>
        <s v="VILLALBA" u="1"/>
        <s v="TORRELODONES - GESNAV PRADO DE" u="1"/>
        <s v="ALM L.MORALES 2016-CHICL  FRONTERA" u="1"/>
        <s v="PTA RISCOS NEGROS-VELEZ BENAUD" u="1"/>
        <s v="S0956-VEGAS DEL GENIL A-44" u="1"/>
        <s v="ALMACEN-ESTEPONA" u="1"/>
        <s v="ALCUESCAR-HORM. PUERTO VALLE," u="1"/>
        <s v="VILLAFRANCA DE LOS BARROS-STRA" u="1"/>
        <s v="LOCETAS GORDISOL" u="1"/>
        <s v="S0919-GRANADA LA CHANA" u="1"/>
        <s v="ALM JOSE ANTONIO GARCIA-CONIL FRA" u="1"/>
        <s v="PUEBLA DE TRIVES" u="1"/>
        <s v="LICITACIÓN PUENTE GENIL" u="1"/>
        <s v="CORDOBA-GRUPO INSUR TERRAZAS SANTA" u="1"/>
        <s v="GATA DE GORGOS- SIREROL" u="1"/>
        <s v="ELCHE- PREYSER" u="1"/>
        <s v="PLANTA DE PUERTO REAL" u="1"/>
        <s v="ALMOROX-HORM. Y CANTERAS PAREDES" u="1"/>
        <s v="TORRIJOS-HORMICHOZAS" u="1"/>
        <s v="ALPEDRETE_HORMIGONES PAZ DEL BARRIO" u="1"/>
        <s v="GONDEMARIA-ANTOBETAO-BETAO PRONTO" u="1"/>
        <s v="COIMBRA -GRUPO TECNOVIA" u="1"/>
        <s v="PLANTA BENAMOCARRA" u="1"/>
        <s v="ALMACEN-ALORA" u="1"/>
        <s v="MARTIN DE LA JARA" u="1"/>
        <s v="GRANADA" u="1"/>
        <s v="VILLALBA DEL ALCOR" u="1"/>
        <s v="ALMACEN SAN ROQUE" u="1"/>
        <s v="CORDOBILLA DE LACARA-ANTONIO H" u="1"/>
        <s v="ALM GADESUR-CHICLANA DE LA FRA" u="1"/>
        <s v="MARBELLA (14)" u="1"/>
        <s v="BEJAR-A66 SALAMANCA ALDEANUEVA" u="1"/>
        <s v="GRANADILLA DE ABONA" u="1"/>
        <s v="COIMBRA-LEROY MERLIN" u="1"/>
        <s v="ANA IZQDO SANCHEZ-LINEA CONCEP" u="1"/>
        <s v="CORDOBA-RAFAEL BONILLA E HIJOS" u="1"/>
        <s v="LEGANÉS- HERMANOS HERRERO" u="1"/>
        <s v="PLANTA PUERTO SANTA MARIA" u="1"/>
        <s v="JARANDILLA DE LA VERA-MACRODILLA" u="1"/>
        <s v="MERIDA- EXTREMEÑA DE DISTRIB." u="1"/>
        <s v="PROPIA ALHAURIN GRANDE" u="1"/>
        <s v="B. SOLIS LA QUINTA-BENAHAVIS" u="1"/>
        <s v="SAN ROMAN DE BEMBIBRE" u="1"/>
        <s v="CHAVES" u="1"/>
        <s v="BOHONAL DE IBOR-MGB" u="1"/>
        <s v="BARRUECOPARDO-TRANSMEMAT 2009" u="1"/>
        <s v="ACEUCHAL-CONSTR. HMNOS GUITERREZ" u="1"/>
        <s v="FERRETERIA LOS GLADIOLOS" u="1"/>
        <s v="SUSANA-ENSACADO" u="1"/>
        <s v="GRANADA - GLESA LA CHANA" u="1"/>
        <s v="BELVIS DE LA JARA-HNES. J.DANIEL" u="1"/>
        <s v="GUIJUELO-FLORENCIO GOMEZ" u="1"/>
        <s v="STA. MARTA DE PENAGUIÃO" u="1"/>
        <s v="CARRION DE LOS CONDES-MAT CONST. SA" u="1"/>
        <s v="ALMACEN LA PALMA" u="1"/>
        <s v="MONTILLA" u="1"/>
        <s v="HUMANES DE MADRID-AZULEJOS JAVIER F" u="1"/>
        <s v="JARAIZ-INVERSIONES JARIZA" u="1"/>
        <s v="VINHAIS" u="1"/>
        <s v="RESIDENCIAL LAJARA" u="1"/>
        <s v="LA CODOSERA-FRANCISCA BORREGA" u="1"/>
        <s v="CENTRO LAS RAICES 1213016" u="1"/>
        <s v="MEDITERRANEAN PALACE" u="1"/>
        <s v="VILLAR DEL REY-ARIDOS VILLAR DEL RE" u="1"/>
        <s v="SAN JUAN DEL PUERTO" u="1"/>
        <s v="MONTEMAYOR" u="1"/>
        <s v="ALCALA LA REAL (H. MENDEZ)" u="1"/>
        <s v="VALVERDE LEGANES-ALM. MARO" u="1"/>
        <s v="MERCADONA GUIMAR" u="1"/>
        <s v="EDF GARA - CANDELARIA" u="1"/>
        <s v="4500525897&amp;NºEXPE461-2200630 BUFAD" u="1"/>
        <s v="SANTALLA DE GORGULLOS (VILARIÑO)" u="1"/>
        <s v="VALDEPEÑAS DE JAEN" u="1"/>
        <s v="LA OROTAVA" u="1"/>
        <s v="TRAMO ADIF JABUGO (LOS MARINES)" u="1"/>
        <s v="PTA PREFABRICADOS-SIERRA DE YE" u="1"/>
        <s v="VIADUCTO DEL CASTRO_CEBREIROS" u="1"/>
        <s v="ALMENDRAL-EXCAV. DELNO" u="1"/>
        <s v="S0899-GRANADA SANTA ADELA" u="1"/>
        <s v="FERROVIAL CONSTRUCCION, S.A." u="1"/>
        <s v="OBRAS JARQUIL_SANJOSE DE LA RINCONA" u="1"/>
        <s v="OLIVA FRONTERA-EUROSONDEOS OLIVA" u="1"/>
        <s v="TRIGUEROS" u="1"/>
        <s v="GS POLIGONO DE GUIMAR" u="1"/>
        <s v="ROTONDA PADRE ANCHIETA" u="1"/>
        <s v="LOULÉ_SERVAREIAS" u="1"/>
        <s v="EL BARCO DE VALDEORRAS" u="1"/>
        <s v="6 VVDAS EL PORIS" u="1"/>
        <s v="PEÑARROYA      (A.P. HINOJOSA)" u="1"/>
        <s v="SISAN (RIBADUMIA)" u="1"/>
        <s v="ZREP4500017611_7  PROYECTO HORMIGON" u="1"/>
        <s v="HIGUERAS DE LAS DUEÑAS-LUMACON" u="1"/>
        <s v="CONSUEGRA- MAT. CONSTR. HN E HIJOS" u="1"/>
        <s v="CONSERVACION SUR POL GRANADILLA" u="1"/>
        <s v="ANDPIL / MIXAN-LOJA" u="1"/>
        <s v="BADAJOZ-PAVIEX AUGUSTO VÁZQUEZ" u="1"/>
        <s v="TTES Y GRUAS PARRON-GUEJAR SIERRA" u="1"/>
        <s v="CAVERNAES-ALMEIDA CUNHA &amp; CHAVES" u="1"/>
        <s v="CARTAMA ALMACEN-CARTAMA" u="1"/>
        <s v="ALGETE-MAT. CONST. SANM. EL TESORO" u="1"/>
        <s v="LOS BLAZQUEZ" u="1"/>
        <s v="PUENTE BELUSO" u="1"/>
        <s v="EN SU ALMACEN CL.COMOCORO ROLIN" u="1"/>
        <s v="VISEU DADE" u="1"/>
        <s v="DESTINO CARBALLINO" u="1"/>
        <s v="CIUDAD RODRIGO-SANCHEZ CEPA" u="1"/>
        <s v="VILA REAL-CAMPEÃ" u="1"/>
        <s v="VISEU C. DAIRE" u="1"/>
        <s v="CACERES-PAVIEX CALLE MADRE DE LA RI" u="1"/>
        <s v="C.DESTINO/TRAZO-XEBESTRE-BENZA" u="1"/>
        <s v="CASTRO CALDELAS" u="1"/>
        <s v="DON BENITO-EDAR DBENITO/VLLVA" u="1"/>
        <s v="CATOIRA" u="1"/>
        <s v="CHOZAS DE CANALES-HORMICHOZAS" u="1"/>
        <s v="BUEU" u="1"/>
        <s v="PORTOMARIN" u="1"/>
        <s v="FRTRIA.DALUIS SANTIAGO DEL TEIDE" u="1"/>
        <s v="ZREP4500017611_1 VALDELAMUSA PAST" u="1"/>
        <s v="CESPON" u="1"/>
        <s v="OLHÂO_PORTAL" u="1"/>
        <s v="ALCORCÓN- SUMINISTROS VILLAVICIOSA" u="1"/>
        <s v="REFORMAS SANTA CRUZ" u="1"/>
        <s v="SOBRADELO DE VALDEORRAS" u="1"/>
        <s v="PLASENCIA-LANTANIA" u="1"/>
        <s v="OURIQUE(TECNOVIA)" u="1"/>
        <s v="ZREP4500017611_2  MAGDALENA PASTA" u="1"/>
        <s v="VIMIOSO" u="1"/>
        <s v="VIADUCTO DO CASTRO" u="1"/>
        <s v="COSPEITO" u="1"/>
        <s v="MORTEROS DE GALICIA SUSANA" u="1"/>
        <s v="EL MEDANO" u="1"/>
        <s v="ANDUJAR" u="1"/>
        <s v="VIVIENDAS ARONA" u="1"/>
        <s v="CÁCERES- PAVIEX EL CUARTIL" u="1"/>
        <s v="SAN MARTIN DE VALDEIGLESIAS-ANGEL S" u="1"/>
        <s v="PUENTE GENIL -FABRICA P2" u="1"/>
        <s v="ESTRELLA GALICIA P.I. MORAS (ARTEIX" u="1"/>
        <s v="PERALEDA DE LA MATA-MAYORISTA CEMEN" u="1"/>
        <s v="PORTIMÃO-ANTONIO JOSE MARIA" u="1"/>
        <s v="CASTROVERDE (ENSACADO)" u="1"/>
        <s v="STA AMALIA-ALM. CARRASCOSA SANCHEZ" u="1"/>
        <s v="BARRANCOS" u="1"/>
        <s v="OROSO-SIGÜEIRO (GERMAN IGLESIAS)" u="1"/>
        <s v="S0926-NIVAR" u="1"/>
        <s v="PALMA CONDADO (PAVIMENTOS)" u="1"/>
        <s v="AGUSTIN RGUEZ FERNANDEZ SL -GABIAS" u="1"/>
        <s v="PLANTA DE LA LINEA" u="1"/>
        <s v="ALM CABRERA FERNANDEZ-LOS BARRIOS" u="1"/>
        <s v="HUELVA-ARCHIVO HISTORICO" u="1"/>
        <s v="A POBRA DE TRIVES" u="1"/>
        <s v="VILA POUCA DE AGUIAR" u="1"/>
        <s v="EN SANTIAGO DEL TEIDE-TAMAIMO" u="1"/>
        <s v="CÁCERES- PAVIEX JUAN SEBASTIÁN BACH" u="1"/>
        <s v="MONTEHERMOSO-PAVIMENTOS GARRIDO" u="1"/>
        <s v="PUENTE GENIL-NAVES KEITER" u="1"/>
        <s v="ALMACEN CUTAR" u="1"/>
        <s v="NAVEZUELAS-GUSTAVO CORTIJO" u="1"/>
        <s v="MERIDA-BALNEUM" u="1"/>
        <s v="SIGÜEIRO" u="1"/>
        <s v="S.COSME DE BARREIRO" u="1"/>
        <s v="PUNTA UMBRIA" u="1"/>
        <s v="TORRE DE MIGUEL SESMERO-EUROROCK" u="1"/>
        <s v="SONSECA-ALFREDO MARTIN" u="1"/>
        <s v="OB/0502/23 HOTEL TAHORO PUERTO DE L" u="1"/>
        <s v="DESTINO SOÑAR" u="1"/>
        <s v="REMODELACIÓN PLAZA DOMINGO CRUZ" u="1"/>
        <s v="ZAFRA - ALM PEDRO FERNANDEZ" u="1"/>
        <s v="GÜIMAR-PREFABRICADOS" u="1"/>
        <s v="VALDEPEÑAS- VALVERDE HERMANOS" u="1"/>
        <s v="PLANTA CAMPILLOS" u="1"/>
        <s v="SAN CIBRAO - UTE TUNEL DE RANTE" u="1"/>
        <s v="O CADAVO" u="1"/>
        <s v="S0923-BENALMADENA CL VALENCIA" u="1"/>
        <s v="S0873-CALLE ELVIN-JAEN" u="1"/>
        <s v="DESTINO ORDENES Y VISANTOÑA" u="1"/>
        <s v="ASTORGA" u="1"/>
        <s v="CORDOBA (59)" u="1"/>
        <s v="A VEIGA" u="1"/>
        <s v="BEAS.-S/FCA." u="1"/>
        <s v="EL ZEGRI - PLANTA MBC" u="1"/>
        <s v="O SAVIÑAO" u="1"/>
        <s v="EN  LA MATANZA - TENERIFE" u="1"/>
        <s v="CORDOBA (CONSTRUALIA XXI, S.A.)" u="1"/>
        <s v="CARRASCAL DE BARREGAS-ARIDOS ARELSA" u="1"/>
        <s v="VALLE DE SANTA ANA-VENEGAS 24" u="1"/>
        <s v="DOÑA MENCIA (JACINTO)" u="1"/>
        <s v="UTE VALLE DE LA OROTAVA" u="1"/>
        <s v="PREFADUR-DURCAL-NIGÜELAS" u="1"/>
        <s v="PEÑARANDA DE BRACAMONTE-MIGUEL SALI" u="1"/>
        <s v="CHICLANA-MILLAN GARCIA SERVICIOS" u="1"/>
        <s v="VILLARES DE LA REINA - ARIDOS ARELS" u="1"/>
        <s v="MORALEJA (SIERRA DE GATA)" u="1"/>
        <s v="JAEN - MACARENA SANCHEZ GRANAD" u="1"/>
        <s v="POSADAS (MATENCIO)" u="1"/>
        <s v="C91Q-CONDUCC. CALLAO SALVAJE ADEJE" u="1"/>
        <s v="RIBADUMIA" u="1"/>
        <s v="EL CARRETON" u="1"/>
        <s v="SAN PEDRO-ANCLAMIP" u="1"/>
        <s v="S0920-MARBELLA CL PARIS" u="1"/>
        <s v="CABREIROS" u="1"/>
        <s v="S0903-BENAHAVIS URB MONTEMAYOR" u="1"/>
        <s v="PREF. LA ROMERA-PADUL" u="1"/>
        <s v="AS NOGAIS" u="1"/>
        <s v="CANDELARIA PLANCHA GRANDE" u="1"/>
        <s v="MADEIRA ENVASADO" u="1"/>
        <s v="CHARCO DEL PINO" u="1"/>
        <s v="VILLAFRANCA" u="1"/>
        <s v="LAS CHAFIRAS" u="1"/>
        <s v="XOVE" u="1"/>
        <s v="PUERTO REAL (42)" u="1"/>
        <s v="CORDOBA (CTRA PALMA DEL RIO)" u="1"/>
        <s v="JAEN-OBRAS VARIAS" u="1"/>
        <s v="STA MARTA DE TORMES-PREF. MARCONSA" u="1"/>
        <s v="FORNELOS DE CHAVES" u="1"/>
        <s v="ALMACEN-TORRE DE BENAGALBON" u="1"/>
        <s v="PEDREIRAS-PREF. PRECLARO, LDA" u="1"/>
        <s v="TORENO" u="1"/>
        <s v="ALMACEN-LANJARON" u="1"/>
        <s v="VISEU (TECNOVIA)" u="1"/>
        <s v="PLANTA VILLA ROSA (CON TTE) MALAGA" u="1"/>
        <s v="PADREIRO DESTINO" u="1"/>
        <s v="COSMOS VILLAGARCÍA" u="1"/>
        <s v="ARJONILLA- PEDRO HERNANDEZ CUB" u="1"/>
        <s v="CAÑETE DE LAS TORRES (CUENCA)" u="1"/>
        <s v="LOULÉ_MATEMATIVERSO" u="1"/>
        <s v="JEREZ DE LOS CABALLEROS-BENITO ARAU" u="1"/>
        <s v="OUREM (VIPREMI)" u="1"/>
        <s v="BONARES" u="1"/>
        <s v="ALBUFEIRA-GRUPO TECNOVIA" u="1"/>
        <s v="PUEBLA DE LA CALZADA (PUEBLA II)" u="1"/>
        <s v="ALMACEN CLIENTE" u="1"/>
        <s v="PATERNA- HNOS. ANDUJAR Y NAVARRO" u="1"/>
        <s v="ZREP4500017611 2 MAGDALENA PASTA" u="1"/>
        <s v="ZREP4500017611_2 MAGDALENA PASTA" u="1"/>
        <s v="ALMACEN GUAZA" u="1"/>
        <s v="ALMACEN ALORA" u="1"/>
        <s v="CORDOBA-TANQUE DE TORMENTAS Nº1" u="1"/>
        <s v="NAVIA DE SUARNA" u="1"/>
        <s v="AMARILLA GOLF" u="1"/>
        <s v="EL PALMAR" u="1"/>
        <s v="MALPARTIDA DE PLASENCIA-CIMSA" u="1"/>
        <s v="ZREP4500017611_4 @ MAGDALENA PASTA" u="1"/>
        <s v="CALES GRANADA-HUETOR SANTILLAN" u="1"/>
        <s v="CHUCENA" u="1"/>
        <s v="GRÂNDOLA-SERGIO PESTANA MAT. CONS" u="1"/>
        <s v="AZULEJOS CALLEJAS E HIJOS -ALFACAR" u="1"/>
        <s v="VILLA DEL PRADO_LUMACON" u="1"/>
        <s v="SANTIAGO DE COMPOSTELA (GRANEL)" u="1"/>
        <s v="PREFADUR, S.L.- NIGUELAS" u="1"/>
        <s v="NAVE ICOD" u="1"/>
        <s v="ALMACEN CANILLAS DE ALBAIDA" u="1"/>
        <s v="BOTICAS" u="1"/>
        <s v="LA  OROTAVA" u="1"/>
        <s v="VILLARRUBIA (LOPEZ)" u="1"/>
        <s v="LA CARLOTA (HORMITRES, S.L.L.)" u="1"/>
        <s v="SALVALEON-ALONSO CACERES" u="1"/>
        <s v="CHIVA" u="1"/>
        <s v="CAMPOS DE FUTBOL" u="1"/>
        <s v="JARANDILLA DE LA VERA-MACRODIL" u="1"/>
        <s v="EDIFICIO MONTSERRAT" u="1"/>
        <s v="S0925-BENAHAVIS ZAGALETA M11" u="1"/>
        <s v="BADAJOZ- PAVIEX ADOLFO DIAZ AMBRONA" u="1"/>
        <s v="SEVILLA (OBRAS VARIAS)" u="1"/>
        <s v="JARANDILLA DE LA VERA-MAYORISTAS JA" u="1"/>
        <s v="TALAVERA-HORM. CASTREJON" u="1"/>
        <s v="LEPE (OBRA POLISOL)" u="1"/>
        <s v="COVILHA-AZULEJO Y CEMENTO" u="1"/>
        <s v="ZREP4500031988_7  PROYECTO HOR" u="1"/>
        <s v="LOS MAJUELOS" u="1"/>
        <s v="FABRICA DE BLOQUES - EL MEDANO" u="1"/>
        <s v="PADUL" u="1"/>
        <s v="AGUILAR-NAVES KEITER" u="1"/>
        <s v="SEIXALVO" u="1"/>
        <s v="VILLALBA DEL ALCOR (HUELVA" u="1"/>
        <s v="S0910-ZAGRA GR-5400 ALGARINEJO" u="1"/>
        <s v="ALMOHARIN" u="1"/>
        <s v="SANTIAGO DE COMPOSTELA (ENSACADO)" u="1"/>
        <s v="ESPERANTE" u="1"/>
        <s v="DOS HERMANAS (GECOL SEVILLA)" u="1"/>
        <s v="NIGRÁN" u="1"/>
        <s v="COBEJA- INDUSTRIAS CERÁMICAS D" u="1"/>
        <s v="ORGAZ-EXCAVACIONES JUCADIEVA" u="1"/>
        <s v="RESIDENCIAL SOLUM PLAYA SAN JUAN" u="1"/>
        <s v="NAVE LAS CHAFIRAS" u="1"/>
        <s v="CASTRO DEL RIO" u="1"/>
        <s v="CAMPAÑO" u="1"/>
        <s v="CASOIO" u="1"/>
        <s v="PLAYA SANTIAGO" u="1"/>
        <s v="ESCUZAR-CONT SAN JOSÉ" u="1"/>
        <s v="VALDEMORO-INVERMARFE-28VV" u="1"/>
        <s v="EL ESCOBONAL" u="1"/>
        <s v="BARRO-PONTEVEDRA" u="1"/>
        <s v="ARICO" u="1"/>
        <s v="TEJINA DE GUIA" u="1"/>
        <s v="CACERES-MANZANO" u="1"/>
        <s v="PLANTA VVA. TRABUCO" u="1"/>
        <s v="ALMACEN-CÓRDOBA" u="1"/>
        <s v="BIGMAT PROMACOVI" u="1"/>
        <s v="MONCHIQUE_ETAPAS" u="1"/>
        <s v="JARAIZ DE LA VERA-FRANCISCO GARCIA" u="1"/>
        <s v="SALVALEON-TPTES GARCIA RICO" u="1"/>
        <s v="MACEDO CAVALEIROS" u="1"/>
        <s v="ZARZA DE GRANADILLA-TORAL" u="1"/>
        <s v="PISCINA PUERTO DE LA CRUZ" u="1"/>
        <s v="FABERO DEL BIERZO" u="1"/>
        <s v="SAN MIGUEL DE REINANTE-O MARELO" u="1"/>
        <s v="SETÚBAL- HORM CASTREJÓN" u="1"/>
        <s v="TORREMEJIA-CENTRAL ALM AGR MAT" u="1"/>
        <s v="S0909-GRANADA - CL LAVADERO DE TABL" u="1"/>
        <s v="BEJA" u="1"/>
        <s v="SANDIAS" u="1"/>
        <s v="MANZANILLA" u="1"/>
        <s v="CORTE DE PELAS-ENRIQUE AGUDO LLERA" u="1"/>
        <s v="EDIMOVISA (CÓRDOBA)" u="1"/>
        <s v="LA SOLANA- HERMANOS RUIZ PEINADO" u="1"/>
        <s v="POIO" u="1"/>
        <s v="TOCINA" u="1"/>
        <s v="PLAYA SAN JUAN" u="1"/>
        <s v="CIRA - SILLEDA  (ENSACADO)" u="1"/>
        <s v="GUARDA" u="1"/>
        <s v="DESTINO VERIN (ENSACADO)" u="1"/>
        <s v="SANTA MARTA DE LOS BARROS-CRUZIDAL" u="1"/>
        <s v="S0922-MIJAS VIV KRONOS" u="1"/>
        <s v="AYAMONTE-FERRARENA" u="1"/>
        <s v="GRÂNDOLA-VENANCIO PALMA GAMITO" u="1"/>
        <s v="ROKABELLA-ADEJE" u="1"/>
        <s v="CABAÑAS RARAS" u="1"/>
        <s v="CARRIÓN DE CALATRAVA- REYEMPA" u="1"/>
        <s v="ALFOZ" u="1"/>
        <s v="ALCALA DEL VALLE-PROVIAL TIENDA Y E" u="1"/>
        <s v="AS PONTES" u="1"/>
        <s v="LAS ATALAYAS FASE 3 – 4" u="1"/>
        <s v="INSTALACION COSMOS CORUÑA" u="1"/>
        <s v="CMGR-MALAGA INSTALACION GRANADA" u="1"/>
        <s v="PLANTA DE ARIDOS PARQUE DE LA REINA" u="1"/>
        <s v="NUMANCIA DE LA SAGRA-ALM. CEBRIAN" u="1"/>
        <s v="CETECO-CALLE GANDARA" u="1"/>
        <s v="CENICIENTOS- LUMACON" u="1"/>
        <s v="PALMELA – VERDASCA &amp; VERDASCA," u="1"/>
        <s v="MOGUER" u="1"/>
        <s v="SAN AMARO (CARBALLIÑO)" u="1"/>
        <s v="EL ROCIO" u="1"/>
        <s v="SAN ANDRES" u="1"/>
        <s v="ALMONASTER LA REAL-FCO.ROMERO SANC" u="1"/>
        <s v="PORCUNA (ALMAZARA CAÑETE)" u="1"/>
        <s v="LIXA" u="1"/>
        <s v="ISLA CANELA- PAVIEX" u="1"/>
        <s v="ALMACEN-PERIANA" u="1"/>
        <s v="CASARRUBIOS-ENTORNO OBRAS" u="1"/>
        <s v="COLECTORES MEDIANIAS UTE" u="1"/>
        <s v="ALMACÉN ADEJE" u="1"/>
        <s v="BARCARROTA-SUC. DE MATAMOROS" u="1"/>
        <s v="CACERES-PAVIEX PLACONSA" u="1"/>
        <s v="HIGUERA DE LLERENA-ALBERTO SERRANO" u="1"/>
        <s v="GOMECELLO – CTR, ÁRIDOS ARELSA" u="1"/>
        <s v="S0931-MIJAS LOMA DEL FLAMENCO" u="1"/>
        <s v="BEGONTE" u="1"/>
        <s v="XIL" u="1"/>
        <s v="PARAMO DEL SIL" u="1"/>
        <s v="EN CR.GRL.DEL NORTE,64 SAN LAZA" u="1"/>
        <s v="ZREP4500017611_3 @ VALDELAMUSA PAST" u="1"/>
        <s v="BAENA (ALARCON)" u="1"/>
        <s v="DON BENITO-EDAR" u="1"/>
        <s v="ÉVORA-FRANCISCO JOSE LEITAO &amp; FIL" u="1"/>
        <s v="S0930-MALAGA EL CONSUL" u="1"/>
        <s v="RABADE" u="1"/>
        <s v="CAIDE DE REI" u="1"/>
        <s v="CIRA (SILLEDA)" u="1"/>
        <s v="ALJARAQUE" u="1"/>
        <s v="S0944-MIJAS CL APERO CORTIJO CHICO" u="1"/>
        <s v="AGUAS DE MOURA - EPIMENIO MURILHAS" u="1"/>
        <s v="CACERES-PAVIEX CALLE DALIA" u="1"/>
        <s v="ALMACEN CEAO-LUGO" u="1"/>
        <s v="LA CARLOTA" u="1"/>
        <s v="AVIGAL CAMPAÑO" u="1"/>
        <s v="ZREP4500017611_1  VALDELAMUSA PAST" u="1"/>
        <s v="PASTORIZA" u="1"/>
        <s v="HUELVA_TRAGSA 1931031" u="1"/>
        <s v="OUTEIRO DE REY" u="1"/>
        <s v="VALDELACASA – MAT. Y EXCAV. SANCHEZ" u="1"/>
        <s v="SINES- HORM. CASTREJÓN" u="1"/>
        <s v="CORDOBA-JULIAN PEÑAS TENA" u="1"/>
        <s v="BENAMEJI-PEDRO MORENO ESPEJO" u="1"/>
        <s v="MORTEROS GUIMAR" u="1"/>
        <s v="C9WU: 88 UD NIVARIA GOLF MARINA -NR" u="1"/>
        <s v="S0927-MARBELLA SANTA CLARA" u="1"/>
        <s v="SAMPAIO (ENSACADO)" u="1"/>
        <s v="FUENTES DE ANDALUCIA (GECOL SILICIE" u="1"/>
        <s v="CHALET ADEJE" u="1"/>
        <s v="98D IMPULSIONES ADEJE" u="1"/>
        <s v="O CARBALLIÑO" u="1"/>
        <s v="GS EL CHORRILLO" u="1"/>
        <s v="MADROÑERA-MAT HNOS DIAZ" u="1"/>
        <s v="TOMIZO E HIJOS - PELIGROS" u="1"/>
        <s v="PTA PREFABRICADOS - LOS CORRALES" u="1"/>
        <s v="CORDOBA (LOS PATIOS DE AZAHARA)" u="1"/>
        <s v="S0918-BENAGALBÓN" u="1"/>
        <s v="HOTEL ADEJE" u="1"/>
        <s v="GUIA DE ISORA" u="1"/>
        <s v="ORTIGUEIRA" u="1"/>
        <s v="ALMACEN CENES-CENES DE LA VEGA" u="1"/>
        <s v="ARROYO SAN SERVAN-SUM SANFELIX" u="1"/>
        <s v="ESCALOS DE CIMA-CON.SOUSA BALTASAR" u="1"/>
        <s v="PLASENCIA - AZULEJOS ROMU, S.L" u="1"/>
        <s v="TEGUESTE" u="1"/>
        <s v="EN ADEJE" u="1"/>
        <s v="SAN BRAS DE ALPORTEL (GRANEL)" u="1"/>
        <s v="OS CASTROS ANDRADE" u="1"/>
        <s v="BURELA" u="1"/>
        <s v="ALMACEN-MONDA" u="1"/>
        <s v="MANZANEDA" u="1"/>
        <s v="LORENZANA" u="1"/>
        <s v="ZREP4500017611_1 VALDELAMUSA PASTA" u="1"/>
        <s v="MIAJADAS-STRATA" u="1"/>
        <s v="IES MAGALLANES GRANADILLA" u="1"/>
        <s v="CALETA DE ARMEÑIME ADEJE / CALETA DE ARMEÑIME ADEJE / 38678" u="1"/>
        <s v="FRENTE LITORAL TABAIBA 1212361" u="1"/>
        <s v="ZREP4500017611_5  HORMIGON VALDELAM" u="1"/>
        <s v="ZREP4500017611_6  HORMIGON VALDELAM" u="1"/>
        <s v="LOS BALDIOS" u="1"/>
        <s v="GONDEMARIA-VERDASCA &amp; VERDASCA" u="1"/>
        <s v="NAVE PARQUE DE LA REINA" u="1"/>
        <s v="MERIDA-PFMA LOGIST AZVI" u="1"/>
        <s v="PUEBLONUEVO GUADIANA-JAVIER LUJAN" u="1"/>
        <s v="MUELLE SANTA CRUZ" u="1"/>
        <s v="ALMONASTER LA REAL" u="1"/>
        <s v="MUROS" u="1"/>
        <s v="BADAJOZ-MAGENTA-PLATAF.LOGISTIC" u="1"/>
        <s v="PUEBLA DE SAN JULIAN" u="1"/>
        <s v="NAVALMORAL DE LA MATA-MAGERVYSA 201" u="1"/>
        <s v="S0914-GRANADA-PZ GRAL EMILIO HERRER" u="1"/>
        <s v="BRAGANÇA" u="1"/>
        <s v="FARO_MARCOS" u="1"/>
        <s v="CAVERNAES - ALMEIDA CUNHA &amp; CHAVES" u="1"/>
        <s v="RIBAROJA- MARTI FOLGADO" u="1"/>
        <s v="PLAYA LA ARENA" u="1"/>
        <s v="F O Z" u="1"/>
        <s v="MORON DE LA FRONTERA" u="1"/>
        <s v="VIVIENDAS IGUESTE DE CANDELARIA" u="1"/>
        <s v="LINARES (H. PASTRANA)" u="1"/>
        <s v="37 VIVIENDAS ADEJE" u="1"/>
        <s v="CARUCEDO" u="1"/>
        <s v="CENICIENTOS- M. ABADES E HIJOS SL" u="1"/>
        <s v="SABON" u="1"/>
        <s v="ALCALA DE HENARES- MATERIALES Y HOR" u="1"/>
        <s v="TALAVERA DE LA REINA- CÁNDIDO" u="1"/>
        <s v="PUEBLA SANCHO PEREZ (CONSTR.LLANOS)" u="1"/>
        <s v="LOS GUINDOS-ANCLAMIP" u="1"/>
        <s v="INYECCIONES VIADUCTOS ESPAÑA-SIGÜEI" u="1"/>
        <s v="MALPARTIDA PLASNC-CN680 - 2023CN680" u="1"/>
        <s v="FONSAGRADA" u="1"/>
        <s v="RUBIA" u="1"/>
        <s v="BARGAS-C. MAROTO Y RODRIGUEZ" u="1"/>
        <s v="SAT -599 URB SAPUR -8" u="1"/>
        <s v="LA TORRECILLA (CENTRO LOGISTIC" u="1"/>
        <s v="S0943-MALAGA CL VICTORIA" u="1"/>
        <s v="PLANTA PURCHIL" u="1"/>
        <s v="LEPE EL TERRON" u="1"/>
        <s v="MALAGÓN-DESMONTES LA MANCHA S.L." u="1"/>
        <s v="JAEN (74)" u="1"/>
        <s v="ZREP4500017611_6 @ HORMIGON VALDELA" u="1"/>
        <s v="GE01BA1040@01_OC-AD30 ENVASADO" u="1"/>
        <s v="PLANTA JUNCARIL - FYM -ALBOLOTE" u="1"/>
        <s v="MALP.PLSC-CN680-2023CN68000032" u="1"/>
        <s v="4500507276EXPE2200097&amp; S_461_220038" u="1"/>
        <s v="GALAPAGAR-CIA" u="1"/>
        <s v="PLANTA - ALHAURIN EL GRANDE" u="1"/>
        <s v="DRACARS - VILLANUEVA DE MESIA" u="1"/>
        <s v="MONTORO" u="1"/>
        <s v="SANTIAGO DEL TEIDE GRANEL" u="1"/>
        <s v="S0892-CC NEVADA GRANADA" u="1"/>
        <s v="BECERREA (ENSACADO)" u="1"/>
        <s v="FERNAO FERRO-EUREFA" u="1"/>
        <s v="JARANDILLA DE LA VERA-JARANDILLEJA" u="1"/>
        <s v="ALMACEN-RONDA" u="1"/>
        <s v="LUCENA(ALMACEN)" u="1"/>
        <s v="SILLA (VALENCIA)-PAREDES Y AISLAMIE" u="1"/>
        <s v="BADAJOZ- PAVIEX JUAN DE ÁVALOS" u="1"/>
        <s v="SOLANA DE LOS BARROS- SACYR PLACAS" u="1"/>
        <s v="TORREJONCILLO-ANTONIO JAVIER" u="1"/>
        <s v="MARAVILLAS DEL TENIS FASE 2" u="1"/>
        <s v="PLANTA DE MARBELLA" u="1"/>
        <s v="VILAVELLA" u="1"/>
        <s v="PLANCHA EL CHORRILLO" u="1"/>
        <s v="JAEN (HORMIGONES AHILLOS)" u="1"/>
        <s v="EL SOBRADILLO PLANCHA CORTA" u="1"/>
        <s v="PADUL -PREF. HNOS. SANTIAGO" u="1"/>
        <s v="ALMURADIEL- MANUEL ROJAS FRESNO" u="1"/>
        <s v="LOPERA - HIJOS DE JUAN M. CRUZ" u="1"/>
      </sharedItems>
    </cacheField>
    <cacheField name="Creado por" numFmtId="0">
      <sharedItems/>
    </cacheField>
    <cacheField name="Entrega" numFmtId="49">
      <sharedItems/>
    </cacheField>
    <cacheField name="Incoterm" numFmtId="0">
      <sharedItems/>
    </cacheField>
    <cacheField name="Tiempo acumulado" numFmtId="21">
      <sharedItems containsSemiMixedTypes="0" containsNonDate="0" containsDate="1" containsString="0" minDate="1899-12-30T00:00:00" maxDate="1900-01-02T08:12:14"/>
    </cacheField>
    <cacheField name="Tiempo de carga" numFmtId="21">
      <sharedItems containsSemiMixedTypes="0" containsNonDate="0" containsDate="1" containsString="0" minDate="1899-12-30T00:00:00" maxDate="1899-12-30T17:01:19"/>
    </cacheField>
    <cacheField name="Tiempo de espera" numFmtId="21">
      <sharedItems containsSemiMixedTypes="0" containsNonDate="0" containsDate="1" containsString="0" minDate="1899-12-30T00:00:00" maxDate="1900-01-02T07:44:56"/>
    </cacheField>
    <cacheField name="Descr. Grupo de Carga" numFmtId="0">
      <sharedItems/>
    </cacheField>
    <cacheField name="GrTran" numFmtId="0">
      <sharedItems/>
    </cacheField>
    <cacheField name="Grupo de precios - Cliente" numFmtId="0">
      <sharedItems containsBlank="1" count="4">
        <m/>
        <s v="CP"/>
        <s v="CE"/>
        <s v="" u="1"/>
      </sharedItems>
    </cacheField>
    <cacheField name="LTD" numFmtId="164">
      <sharedItems containsSemiMixedTypes="0" containsNonDate="0" containsDate="1" containsString="0" minDate="1899-12-30T00:00:12" maxDate="1899-12-30T23:59:25"/>
    </cacheField>
    <cacheField name="Salida - Carga" numFmtId="164">
      <sharedItems containsSemiMixedTypes="0" containsDate="1" containsString="0" containsMixedTypes="1" minDate="1899-12-30T00:00:04" maxDate="1899-12-30T17:01:19"/>
    </cacheField>
    <cacheField name="Hora" numFmtId="0">
      <sharedItems containsSemiMixedTypes="0" containsString="0" containsNumber="1" containsInteger="1" minValue="3" maxValue="22"/>
    </cacheField>
    <cacheField name="Día" numFmtId="0">
      <sharedItems containsSemiMixedTypes="0" containsString="0" containsNumber="1" containsInteger="1" minValue="0" maxValue="31" count="32">
        <n v="27"/>
        <n v="30"/>
        <n v="31"/>
        <n v="2"/>
        <n v="3"/>
        <n v="7"/>
        <n v="10"/>
        <n v="11"/>
        <n v="12"/>
        <n v="13"/>
        <n v="9"/>
        <n v="16"/>
        <n v="17"/>
        <n v="18"/>
        <n v="19"/>
        <n v="20"/>
        <n v="23"/>
        <n v="14"/>
        <n v="24"/>
        <n v="21"/>
        <n v="26"/>
        <n v="28"/>
        <n v="4"/>
        <n v="6"/>
        <n v="8"/>
        <n v="15"/>
        <n v="22"/>
        <n v="25"/>
        <n v="29"/>
        <n v="1"/>
        <n v="5"/>
        <n v="0" u="1"/>
      </sharedItems>
    </cacheField>
    <cacheField name="Semana" numFmtId="0">
      <sharedItems containsSemiMixedTypes="0" containsString="0" containsNumber="1" containsInteger="1" minValue="0" maxValue="53" count="54">
        <n v="52"/>
        <n v="53"/>
        <n v="1"/>
        <n v="2"/>
        <n v="50"/>
        <n v="51"/>
        <n v="49"/>
        <n v="48" u="1"/>
        <n v="47" u="1"/>
        <n v="46" u="1"/>
        <n v="44" u="1"/>
        <n v="45" u="1"/>
        <n v="43" u="1"/>
        <n v="42" u="1"/>
        <n v="0" u="1"/>
        <n v="37" u="1"/>
        <n v="38" u="1"/>
        <n v="39" u="1"/>
        <n v="40" u="1"/>
        <n v="41" u="1"/>
        <n v="36" u="1"/>
        <n v="35" u="1"/>
        <n v="34" u="1"/>
        <n v="33" u="1"/>
        <n v="3" u="1"/>
        <n v="4" u="1"/>
        <n v="5" u="1"/>
        <n v="6" u="1"/>
        <n v="7" u="1"/>
        <n v="8" u="1"/>
        <n v="9" u="1"/>
        <n v="10" u="1"/>
        <n v="11" u="1"/>
        <n v="12" u="1"/>
        <n v="13" u="1"/>
        <n v="14" u="1"/>
        <n v="15" u="1"/>
        <n v="32" u="1"/>
        <n v="31" u="1"/>
        <n v="28" u="1"/>
        <n v="27" u="1"/>
        <n v="29" u="1"/>
        <n v="30" u="1"/>
        <n v="26" u="1"/>
        <n v="25" u="1"/>
        <n v="24" u="1"/>
        <n v="23" u="1"/>
        <n v="22" u="1"/>
        <n v="21" u="1"/>
        <n v="20" u="1"/>
        <n v="16" u="1"/>
        <n v="17" u="1"/>
        <n v="18" u="1"/>
        <n v="19" u="1"/>
      </sharedItems>
    </cacheField>
    <cacheField name="GP" numFmtId="0">
      <sharedItems containsMixedTypes="1" containsNumber="1" containsInteger="1" minValue="0" maxValue="0" count="4">
        <s v="Clinker"/>
        <s v="Granel"/>
        <s v="Ensacado"/>
        <n v="0" u="1"/>
      </sharedItems>
    </cacheField>
    <cacheField name="Check Hora -" numFmtId="0">
      <sharedItems containsSemiMixedTypes="0" containsString="0" containsNumber="1" containsInteger="1" minValue="0" maxValue="1"/>
    </cacheField>
    <cacheField name="Check Hora +" numFmtId="0">
      <sharedItems containsSemiMixedTypes="0" containsString="0" containsNumber="1" containsInteger="1" minValue="0" maxValue="1"/>
    </cacheField>
    <cacheField name="Check Hora" numFmtId="0">
      <sharedItems/>
    </cacheField>
    <cacheField name="tipo granel" numFmtId="0">
      <sharedItems/>
    </cacheField>
    <cacheField name="Mes" numFmtId="0">
      <sharedItems containsSemiMixedTypes="0" containsString="0" containsNumber="1" containsInteger="1" minValue="1" maxValue="12" count="12">
        <n v="12"/>
        <n v="1"/>
        <n v="11" u="1"/>
        <n v="10" u="1"/>
        <n v="9" u="1"/>
        <n v="8" u="1"/>
        <n v="4" u="1"/>
        <n v="3" u="1"/>
        <n v="2" u="1"/>
        <n v="7" u="1"/>
        <n v="6" u="1"/>
        <n v="5" u="1"/>
      </sharedItems>
    </cacheField>
    <cacheField name="Check hora2" numFmtId="0">
      <sharedItems containsSemiMixedTypes="0" containsString="0" containsNumber="1" containsInteger="1" minValue="0" maxValue="1"/>
    </cacheField>
    <cacheField name="INSTALACION" numFmtId="0">
      <sharedItems/>
    </cacheField>
    <cacheField name="Magnitud" numFmtId="0">
      <sharedItems/>
    </cacheField>
    <cacheField name="Espera" numFmtId="164">
      <sharedItems containsSemiMixedTypes="0" containsNonDate="0" containsDate="1" containsString="0" minDate="1899-12-30T00:00:00" maxDate="1900-01-02T07:44:56"/>
    </cacheField>
    <cacheField name="Espera corregido" numFmtId="164">
      <sharedItems containsSemiMixedTypes="0" containsNonDate="0" containsDate="1" containsString="0" minDate="1899-12-30T00:00:00" maxDate="1900-01-02T06:46:56"/>
    </cacheField>
    <cacheField name="Check Carga" numFmtId="164">
      <sharedItems containsNonDate="0"/>
    </cacheField>
    <cacheField name="hora E" numFmtId="0">
      <sharedItems containsNonDate="0" containsString="0" containsBlank="1"/>
    </cacheField>
    <cacheField name="Hora S" numFmtId="0">
      <sharedItems containsNonDate="0" containsString="0" containsBlank="1"/>
    </cacheField>
    <cacheField name="Int. Time" numFmtId="164">
      <sharedItems containsSemiMixedTypes="0" containsNonDate="0" containsDate="1" containsString="0" minDate="1899-12-30T00:00:00" maxDate="1899-12-31T00:00:00"/>
    </cacheField>
    <cacheField name="Ext Time" numFmtId="164">
      <sharedItems containsSemiMixedTypes="0" containsNonDate="0" containsDate="1" containsString="0" minDate="1899-12-30T00:00:12" maxDate="1899-12-30T23:59:25"/>
    </cacheField>
    <cacheField name="dia" numFmtId="0">
      <sharedItems containsSemiMixedTypes="0" containsString="0" containsNumber="1" containsInteger="1" minValue="1" maxValue="7"/>
    </cacheField>
    <cacheField name="0" numFmtId="164">
      <sharedItems containsSemiMixedTypes="0" containsDate="1" containsString="0" containsMixedTypes="1" minDate="1899-12-31T20:50:11" maxDate="1899-12-30T12:14:56"/>
    </cacheField>
    <cacheField name="min LTD" numFmtId="2">
      <sharedItems containsSemiMixedTypes="0" containsString="0" containsNumber="1" minValue="0.19999999998724149" maxValue="1439.4166666666645"/>
    </cacheField>
    <cacheField name="hora salida" numFmtId="1">
      <sharedItems containsSemiMixedTypes="0" containsString="0" containsNumber="1" containsInteger="1" minValue="3" maxValue="22"/>
    </cacheField>
    <cacheField name="Nivel Servicio L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70">
  <r>
    <x v="0"/>
    <s v="2024076680"/>
    <x v="0"/>
    <x v="0"/>
    <s v="E1107JKL"/>
    <d v="2024-12-27T00:00:00"/>
    <x v="0"/>
    <s v="200223"/>
    <x v="0"/>
    <s v="PA"/>
    <x v="0"/>
    <x v="0"/>
    <d v="2024-12-27T00:00:00"/>
    <d v="1899-12-30T06:23:41"/>
    <d v="2024-12-27T00:00:00"/>
    <d v="1899-12-30T06:25:31"/>
    <d v="2024-12-27T00:00:00"/>
    <d v="1899-12-30T07:28:15"/>
    <x v="0"/>
    <x v="0"/>
    <s v="8043253694"/>
    <s v="FBO"/>
    <d v="1899-12-30T01:04:34"/>
    <x v="0"/>
    <d v="1899-12-30T00:01:50"/>
    <s v="Granel"/>
    <s v="E001"/>
    <x v="0"/>
    <d v="1899-12-30T01:04:34"/>
    <d v="1899-12-30T01:02:44"/>
    <x v="0"/>
    <x v="0"/>
    <x v="0"/>
    <x v="0"/>
    <n v="0"/>
    <n v="0"/>
    <x v="0"/>
    <x v="0"/>
    <x v="0"/>
    <n v="0"/>
    <x v="0"/>
    <x v="0"/>
    <d v="1899-12-30T00:01:50"/>
    <d v="1899-12-30T00:01:50"/>
    <x v="0"/>
    <m/>
    <m/>
    <d v="1899-12-30T00:00:00"/>
    <d v="1899-12-30T01:04:34"/>
    <n v="6"/>
    <d v="1899-12-30T00:01:50"/>
    <n v="64.5666666666624"/>
    <x v="0"/>
    <x v="0"/>
  </r>
  <r>
    <x v="0"/>
    <s v="2024076686"/>
    <x v="0"/>
    <x v="1"/>
    <s v="E1163KTR"/>
    <d v="2024-12-27T00:00:00"/>
    <x v="0"/>
    <s v="200223"/>
    <x v="0"/>
    <s v="PA"/>
    <x v="1"/>
    <x v="0"/>
    <d v="2024-12-27T00:00:00"/>
    <d v="1899-12-30T06:45:39"/>
    <d v="2024-12-27T00:00:00"/>
    <d v="1899-12-30T06:46:51"/>
    <d v="2024-12-27T00:00:00"/>
    <d v="1899-12-30T07:41:21"/>
    <x v="0"/>
    <x v="0"/>
    <s v="8043253697"/>
    <s v="FBO"/>
    <d v="1899-12-30T00:55:42"/>
    <x v="1"/>
    <d v="1899-12-30T00:01:12"/>
    <s v="Granel"/>
    <s v="E001"/>
    <x v="0"/>
    <d v="1899-12-30T00:55:42"/>
    <d v="1899-12-30T00:54:30"/>
    <x v="0"/>
    <x v="0"/>
    <x v="0"/>
    <x v="0"/>
    <n v="0"/>
    <n v="0"/>
    <x v="0"/>
    <x v="0"/>
    <x v="0"/>
    <n v="0"/>
    <x v="0"/>
    <x v="0"/>
    <d v="1899-12-30T00:01:12"/>
    <d v="1899-12-30T00:01:12"/>
    <x v="0"/>
    <m/>
    <m/>
    <d v="1899-12-30T00:00:00"/>
    <d v="1899-12-30T00:55:42"/>
    <n v="6"/>
    <d v="1899-12-30T00:01:12"/>
    <n v="55.699999999991995"/>
    <x v="0"/>
    <x v="0"/>
  </r>
  <r>
    <x v="0"/>
    <s v="2024076688"/>
    <x v="0"/>
    <x v="2"/>
    <s v="E5030HRG"/>
    <d v="2024-12-27T00:00:00"/>
    <x v="0"/>
    <s v="200223"/>
    <x v="0"/>
    <s v="PA"/>
    <x v="1"/>
    <x v="0"/>
    <d v="2024-12-27T00:00:00"/>
    <d v="1899-12-30T06:48:42"/>
    <d v="2024-12-27T00:00:00"/>
    <d v="1899-12-30T06:50:36"/>
    <d v="2024-12-27T00:00:00"/>
    <d v="1899-12-30T08:04:32"/>
    <x v="0"/>
    <x v="0"/>
    <s v="8043253701"/>
    <s v="FBO"/>
    <d v="1899-12-30T01:15:50"/>
    <x v="2"/>
    <d v="1899-12-30T00:01:54"/>
    <s v="Granel"/>
    <s v="E001"/>
    <x v="0"/>
    <d v="1899-12-30T01:15:50"/>
    <d v="1899-12-30T01:13:56"/>
    <x v="0"/>
    <x v="0"/>
    <x v="0"/>
    <x v="0"/>
    <n v="0"/>
    <n v="0"/>
    <x v="0"/>
    <x v="0"/>
    <x v="0"/>
    <n v="0"/>
    <x v="0"/>
    <x v="0"/>
    <d v="1899-12-30T00:01:54"/>
    <d v="1899-12-30T00:01:54"/>
    <x v="0"/>
    <m/>
    <m/>
    <d v="1899-12-30T00:00:00"/>
    <d v="1899-12-30T01:15:50"/>
    <n v="6"/>
    <d v="1899-12-30T00:01:54"/>
    <n v="75.833333333337563"/>
    <x v="1"/>
    <x v="0"/>
  </r>
  <r>
    <x v="0"/>
    <s v="2024076694"/>
    <x v="0"/>
    <x v="3"/>
    <s v="E8908MMX"/>
    <d v="2024-12-27T00:00:00"/>
    <x v="0"/>
    <s v="200223"/>
    <x v="0"/>
    <s v="PA"/>
    <x v="0"/>
    <x v="0"/>
    <d v="2024-12-27T00:00:00"/>
    <d v="1899-12-30T07:04:48"/>
    <d v="2024-12-27T00:00:00"/>
    <d v="1899-12-30T07:05:45"/>
    <d v="2024-12-27T00:00:00"/>
    <d v="1899-12-30T08:09:51"/>
    <x v="0"/>
    <x v="0"/>
    <s v="8043253703"/>
    <s v="FBO"/>
    <d v="1899-12-30T01:05:03"/>
    <x v="3"/>
    <d v="1899-12-30T00:00:57"/>
    <s v="Granel"/>
    <s v="E001"/>
    <x v="0"/>
    <d v="1899-12-30T01:05:03"/>
    <d v="1899-12-30T01:04:06"/>
    <x v="1"/>
    <x v="0"/>
    <x v="0"/>
    <x v="0"/>
    <n v="0"/>
    <n v="0"/>
    <x v="0"/>
    <x v="0"/>
    <x v="0"/>
    <n v="0"/>
    <x v="0"/>
    <x v="0"/>
    <d v="1899-12-30T00:00:57"/>
    <d v="1899-12-30T00:00:57"/>
    <x v="0"/>
    <m/>
    <m/>
    <d v="1899-12-30T00:00:00"/>
    <d v="1899-12-30T01:05:03"/>
    <n v="6"/>
    <d v="1899-12-30T00:00:57"/>
    <n v="65.04999999999842"/>
    <x v="1"/>
    <x v="0"/>
  </r>
  <r>
    <x v="0"/>
    <s v="2024076699"/>
    <x v="0"/>
    <x v="4"/>
    <s v="E6845KSS"/>
    <d v="2024-12-27T00:00:00"/>
    <x v="0"/>
    <s v="200223"/>
    <x v="0"/>
    <s v="PA"/>
    <x v="1"/>
    <x v="0"/>
    <d v="2024-12-27T00:00:00"/>
    <d v="1899-12-30T07:08:47"/>
    <d v="2024-12-27T00:00:00"/>
    <d v="1899-12-30T07:12:02"/>
    <d v="2024-12-27T00:00:00"/>
    <d v="1899-12-30T08:33:58"/>
    <x v="0"/>
    <x v="0"/>
    <s v="8043253704"/>
    <s v="FBO"/>
    <d v="1899-12-30T01:25:11"/>
    <x v="4"/>
    <d v="1899-12-30T00:03:15"/>
    <s v="Granel"/>
    <s v="E001"/>
    <x v="0"/>
    <d v="1899-12-30T01:25:11"/>
    <d v="1899-12-30T01:21:56"/>
    <x v="1"/>
    <x v="0"/>
    <x v="0"/>
    <x v="0"/>
    <n v="0"/>
    <n v="0"/>
    <x v="0"/>
    <x v="0"/>
    <x v="0"/>
    <n v="0"/>
    <x v="0"/>
    <x v="0"/>
    <d v="1899-12-30T00:03:15"/>
    <d v="1899-12-30T00:03:15"/>
    <x v="0"/>
    <m/>
    <m/>
    <d v="1899-12-30T00:00:00"/>
    <d v="1899-12-30T01:25:11"/>
    <n v="6"/>
    <d v="1899-12-30T00:03:15"/>
    <n v="85.183333333343981"/>
    <x v="1"/>
    <x v="0"/>
  </r>
  <r>
    <x v="0"/>
    <s v="2024076726"/>
    <x v="0"/>
    <x v="5"/>
    <s v="E3428MVC"/>
    <d v="2024-12-27T00:00:00"/>
    <x v="0"/>
    <s v="200223"/>
    <x v="0"/>
    <s v="PA"/>
    <x v="1"/>
    <x v="0"/>
    <d v="2024-12-27T00:00:00"/>
    <d v="1899-12-30T08:36:12"/>
    <d v="2024-12-27T00:00:00"/>
    <d v="1899-12-30T08:37:50"/>
    <d v="2024-12-27T00:00:00"/>
    <d v="1899-12-30T08:52:25"/>
    <x v="0"/>
    <x v="0"/>
    <s v="8043253708"/>
    <s v="FBO"/>
    <d v="1899-12-30T00:16:13"/>
    <x v="5"/>
    <d v="1899-12-30T00:01:38"/>
    <s v="Granel"/>
    <s v="E001"/>
    <x v="0"/>
    <d v="1899-12-30T00:16:13"/>
    <d v="1899-12-30T00:14:35"/>
    <x v="2"/>
    <x v="0"/>
    <x v="0"/>
    <x v="0"/>
    <n v="0"/>
    <n v="0"/>
    <x v="0"/>
    <x v="0"/>
    <x v="0"/>
    <n v="0"/>
    <x v="0"/>
    <x v="1"/>
    <d v="1899-12-30T00:01:38"/>
    <d v="1899-12-30T00:01:38"/>
    <x v="0"/>
    <m/>
    <m/>
    <d v="1899-12-30T00:00:00"/>
    <d v="1899-12-30T00:16:13"/>
    <n v="6"/>
    <d v="1899-12-30T00:01:38"/>
    <n v="16.216666666675142"/>
    <x v="1"/>
    <x v="1"/>
  </r>
  <r>
    <x v="0"/>
    <s v="2024076734"/>
    <x v="0"/>
    <x v="6"/>
    <s v="E3978LBB"/>
    <d v="2024-12-27T00:00:00"/>
    <x v="0"/>
    <s v="200223"/>
    <x v="0"/>
    <s v="PA"/>
    <x v="0"/>
    <x v="0"/>
    <d v="2024-12-27T00:00:00"/>
    <d v="1899-12-30T09:06:22"/>
    <d v="2024-12-27T00:00:00"/>
    <d v="1899-12-30T09:08:02"/>
    <d v="2024-12-27T00:00:00"/>
    <d v="1899-12-30T09:26:38"/>
    <x v="0"/>
    <x v="0"/>
    <s v="8043253710"/>
    <s v="FBO"/>
    <d v="1899-12-30T00:20:16"/>
    <x v="6"/>
    <d v="1899-12-30T00:01:40"/>
    <s v="Granel"/>
    <s v="E001"/>
    <x v="0"/>
    <d v="1899-12-30T00:20:16"/>
    <d v="1899-12-30T00:18:36"/>
    <x v="3"/>
    <x v="0"/>
    <x v="0"/>
    <x v="0"/>
    <n v="0"/>
    <n v="0"/>
    <x v="0"/>
    <x v="0"/>
    <x v="0"/>
    <n v="0"/>
    <x v="0"/>
    <x v="1"/>
    <d v="1899-12-30T00:01:40"/>
    <d v="1899-12-30T00:01:40"/>
    <x v="0"/>
    <m/>
    <m/>
    <d v="1899-12-30T00:00:00"/>
    <d v="1899-12-30T00:20:16"/>
    <n v="6"/>
    <d v="1899-12-30T00:01:40"/>
    <n v="20.266666666660829"/>
    <x v="2"/>
    <x v="1"/>
  </r>
  <r>
    <x v="0"/>
    <s v="2024076744"/>
    <x v="0"/>
    <x v="7"/>
    <s v="E1965LDD"/>
    <d v="2024-12-27T00:00:00"/>
    <x v="0"/>
    <s v="200223"/>
    <x v="0"/>
    <s v="PA"/>
    <x v="0"/>
    <x v="0"/>
    <d v="2024-12-27T00:00:00"/>
    <d v="1899-12-30T09:36:11"/>
    <d v="2024-12-27T00:00:00"/>
    <d v="1899-12-30T09:36:57"/>
    <d v="2024-12-27T00:00:00"/>
    <d v="1899-12-30T09:55:06"/>
    <x v="0"/>
    <x v="0"/>
    <s v="8043253711"/>
    <s v="FBO"/>
    <d v="1899-12-30T00:18:55"/>
    <x v="7"/>
    <d v="1899-12-30T00:00:46"/>
    <s v="Granel"/>
    <s v="E001"/>
    <x v="0"/>
    <d v="1899-12-30T00:18:55"/>
    <d v="1899-12-30T00:18:09"/>
    <x v="3"/>
    <x v="0"/>
    <x v="0"/>
    <x v="0"/>
    <n v="0"/>
    <n v="0"/>
    <x v="0"/>
    <x v="0"/>
    <x v="0"/>
    <n v="0"/>
    <x v="0"/>
    <x v="1"/>
    <d v="1899-12-30T00:00:46"/>
    <d v="1899-12-30T00:00:46"/>
    <x v="0"/>
    <m/>
    <m/>
    <d v="1899-12-30T00:00:00"/>
    <d v="1899-12-30T00:18:55"/>
    <n v="6"/>
    <d v="1899-12-30T00:00:46"/>
    <n v="18.916666666675166"/>
    <x v="2"/>
    <x v="1"/>
  </r>
  <r>
    <x v="0"/>
    <s v="2024076745"/>
    <x v="0"/>
    <x v="8"/>
    <s v="E8806KTF"/>
    <d v="2024-12-27T00:00:00"/>
    <x v="0"/>
    <s v="200223"/>
    <x v="0"/>
    <s v="PA"/>
    <x v="1"/>
    <x v="0"/>
    <d v="2024-12-27T00:00:00"/>
    <d v="1899-12-30T09:40:45"/>
    <d v="2024-12-27T00:00:00"/>
    <d v="1899-12-30T09:41:32"/>
    <d v="2024-12-27T00:00:00"/>
    <d v="1899-12-30T10:01:58"/>
    <x v="0"/>
    <x v="0"/>
    <s v="8043253712"/>
    <s v="FBO"/>
    <d v="1899-12-30T00:21:13"/>
    <x v="8"/>
    <d v="1899-12-30T00:00:47"/>
    <s v="Granel"/>
    <s v="E001"/>
    <x v="0"/>
    <d v="1899-12-30T00:21:13"/>
    <d v="1899-12-30T00:20:26"/>
    <x v="3"/>
    <x v="0"/>
    <x v="0"/>
    <x v="0"/>
    <n v="0"/>
    <n v="0"/>
    <x v="0"/>
    <x v="0"/>
    <x v="0"/>
    <n v="0"/>
    <x v="0"/>
    <x v="1"/>
    <d v="1899-12-30T00:00:47"/>
    <d v="1899-12-30T00:00:47"/>
    <x v="0"/>
    <m/>
    <m/>
    <d v="1899-12-30T00:00:00"/>
    <d v="1899-12-30T00:21:13"/>
    <n v="6"/>
    <d v="1899-12-30T00:00:47"/>
    <n v="21.216666666672008"/>
    <x v="3"/>
    <x v="1"/>
  </r>
  <r>
    <x v="0"/>
    <s v="2024076752"/>
    <x v="0"/>
    <x v="9"/>
    <s v="E9516MPT"/>
    <d v="2024-12-27T00:00:00"/>
    <x v="0"/>
    <s v="200223"/>
    <x v="0"/>
    <s v="PA"/>
    <x v="1"/>
    <x v="0"/>
    <d v="2024-12-27T00:00:00"/>
    <d v="1899-12-30T09:54:46"/>
    <d v="2024-12-27T00:00:00"/>
    <d v="1899-12-30T09:56:04"/>
    <d v="2024-12-27T00:00:00"/>
    <d v="1899-12-30T10:41:27"/>
    <x v="0"/>
    <x v="0"/>
    <s v="8043253718"/>
    <s v="FBO"/>
    <d v="1899-12-30T00:46:41"/>
    <x v="9"/>
    <d v="1899-12-30T00:01:18"/>
    <s v="Granel"/>
    <s v="E001"/>
    <x v="0"/>
    <d v="1899-12-30T00:46:41"/>
    <d v="1899-12-30T00:45:23"/>
    <x v="3"/>
    <x v="0"/>
    <x v="0"/>
    <x v="0"/>
    <n v="0"/>
    <n v="0"/>
    <x v="0"/>
    <x v="0"/>
    <x v="0"/>
    <n v="0"/>
    <x v="0"/>
    <x v="0"/>
    <d v="1899-12-30T00:01:18"/>
    <d v="1899-12-30T00:01:18"/>
    <x v="0"/>
    <m/>
    <m/>
    <d v="1899-12-30T00:00:00"/>
    <d v="1899-12-30T00:46:41"/>
    <n v="6"/>
    <d v="1899-12-30T00:01:18"/>
    <n v="46.683333333331248"/>
    <x v="3"/>
    <x v="0"/>
  </r>
  <r>
    <x v="0"/>
    <s v="2024076750"/>
    <x v="0"/>
    <x v="10"/>
    <s v="E6681KKY"/>
    <d v="2024-12-27T00:00:00"/>
    <x v="0"/>
    <s v="200223"/>
    <x v="0"/>
    <s v="PA"/>
    <x v="1"/>
    <x v="0"/>
    <d v="2024-12-27T00:00:00"/>
    <d v="1899-12-30T09:53:03"/>
    <d v="2024-12-27T00:00:00"/>
    <d v="1899-12-30T09:53:51"/>
    <d v="2024-12-27T00:00:00"/>
    <d v="1899-12-30T10:48:11"/>
    <x v="0"/>
    <x v="0"/>
    <s v="8043253719"/>
    <s v="FBO"/>
    <d v="1899-12-30T00:55:08"/>
    <x v="10"/>
    <d v="1899-12-30T00:00:48"/>
    <s v="Granel"/>
    <s v="E001"/>
    <x v="0"/>
    <d v="1899-12-30T00:55:08"/>
    <d v="1899-12-30T00:54:20"/>
    <x v="3"/>
    <x v="0"/>
    <x v="0"/>
    <x v="0"/>
    <n v="0"/>
    <n v="0"/>
    <x v="0"/>
    <x v="0"/>
    <x v="0"/>
    <n v="0"/>
    <x v="0"/>
    <x v="0"/>
    <d v="1899-12-30T00:00:48"/>
    <d v="1899-12-30T00:00:48"/>
    <x v="0"/>
    <m/>
    <m/>
    <d v="1899-12-30T00:00:00"/>
    <d v="1899-12-30T00:55:08"/>
    <n v="6"/>
    <d v="1899-12-30T00:00:48"/>
    <n v="55.133333333323215"/>
    <x v="3"/>
    <x v="0"/>
  </r>
  <r>
    <x v="0"/>
    <s v="2024076757"/>
    <x v="0"/>
    <x v="11"/>
    <s v="E7745KMT"/>
    <d v="2024-12-27T00:00:00"/>
    <x v="0"/>
    <s v="200223"/>
    <x v="0"/>
    <s v="PA"/>
    <x v="1"/>
    <x v="0"/>
    <d v="2024-12-27T00:00:00"/>
    <d v="1899-12-30T10:00:57"/>
    <d v="2024-12-27T00:00:00"/>
    <d v="1899-12-30T10:01:49"/>
    <d v="2024-12-27T00:00:00"/>
    <d v="1899-12-30T11:22:57"/>
    <x v="0"/>
    <x v="0"/>
    <s v="8043253726"/>
    <s v="FBO"/>
    <d v="1899-12-30T01:22:00"/>
    <x v="11"/>
    <d v="1899-12-30T00:00:52"/>
    <s v="Granel"/>
    <s v="E001"/>
    <x v="0"/>
    <d v="1899-12-30T01:22:00"/>
    <d v="1899-12-30T01:21:08"/>
    <x v="4"/>
    <x v="0"/>
    <x v="0"/>
    <x v="0"/>
    <n v="0"/>
    <n v="0"/>
    <x v="0"/>
    <x v="0"/>
    <x v="0"/>
    <n v="0"/>
    <x v="0"/>
    <x v="0"/>
    <d v="1899-12-30T00:00:52"/>
    <d v="1899-12-30T00:00:52"/>
    <x v="0"/>
    <m/>
    <m/>
    <d v="1899-12-30T00:00:00"/>
    <d v="1899-12-30T01:22:00"/>
    <n v="6"/>
    <d v="1899-12-30T00:00:52"/>
    <n v="81.999999999993548"/>
    <x v="4"/>
    <x v="0"/>
  </r>
  <r>
    <x v="0"/>
    <s v="2024076760"/>
    <x v="0"/>
    <x v="12"/>
    <s v="E9371MTP"/>
    <d v="2024-12-27T00:00:00"/>
    <x v="0"/>
    <s v="200223"/>
    <x v="0"/>
    <s v="PA"/>
    <x v="1"/>
    <x v="0"/>
    <d v="2024-12-27T00:00:00"/>
    <d v="1899-12-30T10:05:41"/>
    <d v="2024-12-27T00:00:00"/>
    <d v="1899-12-30T10:09:52"/>
    <d v="2024-12-27T00:00:00"/>
    <d v="1899-12-30T11:29:54"/>
    <x v="0"/>
    <x v="0"/>
    <s v="8043253727"/>
    <s v="FBO"/>
    <d v="1899-12-30T01:24:13"/>
    <x v="12"/>
    <d v="1899-12-30T00:04:11"/>
    <s v="Granel"/>
    <s v="E001"/>
    <x v="0"/>
    <d v="1899-12-30T01:24:13"/>
    <d v="1899-12-30T01:20:02"/>
    <x v="4"/>
    <x v="0"/>
    <x v="0"/>
    <x v="0"/>
    <n v="0"/>
    <n v="0"/>
    <x v="0"/>
    <x v="0"/>
    <x v="0"/>
    <n v="0"/>
    <x v="0"/>
    <x v="0"/>
    <d v="1899-12-30T00:04:11"/>
    <d v="1899-12-30T00:04:11"/>
    <x v="0"/>
    <m/>
    <m/>
    <d v="1899-12-30T00:00:00"/>
    <d v="1899-12-30T01:24:13"/>
    <n v="6"/>
    <d v="1899-12-30T00:04:11"/>
    <n v="84.21666666665763"/>
    <x v="4"/>
    <x v="0"/>
  </r>
  <r>
    <x v="0"/>
    <s v="2024076768"/>
    <x v="0"/>
    <x v="13"/>
    <s v="E0454KRL"/>
    <d v="2024-12-27T00:00:00"/>
    <x v="0"/>
    <s v="200223"/>
    <x v="0"/>
    <s v="PA"/>
    <x v="1"/>
    <x v="0"/>
    <d v="2024-12-27T00:00:00"/>
    <d v="1899-12-30T10:23:23"/>
    <d v="2024-12-27T00:00:00"/>
    <d v="1899-12-30T10:24:23"/>
    <d v="2024-12-27T00:00:00"/>
    <d v="1899-12-30T11:36:04"/>
    <x v="0"/>
    <x v="0"/>
    <s v="8043253729"/>
    <s v="FBO"/>
    <d v="1899-12-30T01:12:41"/>
    <x v="13"/>
    <d v="1899-12-30T00:01:00"/>
    <s v="Granel"/>
    <s v="E001"/>
    <x v="0"/>
    <d v="1899-12-30T01:12:41"/>
    <d v="1899-12-30T01:11:41"/>
    <x v="4"/>
    <x v="0"/>
    <x v="0"/>
    <x v="0"/>
    <n v="0"/>
    <n v="0"/>
    <x v="0"/>
    <x v="0"/>
    <x v="0"/>
    <n v="0"/>
    <x v="0"/>
    <x v="0"/>
    <d v="1899-12-30T00:01:00"/>
    <d v="1899-12-30T00:01:00"/>
    <x v="0"/>
    <m/>
    <m/>
    <d v="1899-12-30T00:00:00"/>
    <d v="1899-12-30T01:12:41"/>
    <n v="6"/>
    <d v="1899-12-30T00:01:00"/>
    <n v="72.683333333337558"/>
    <x v="4"/>
    <x v="0"/>
  </r>
  <r>
    <x v="0"/>
    <s v="2024076781"/>
    <x v="0"/>
    <x v="14"/>
    <s v="E7074HMN"/>
    <d v="2024-12-27T00:00:00"/>
    <x v="0"/>
    <s v="200223"/>
    <x v="0"/>
    <s v="PA"/>
    <x v="1"/>
    <x v="0"/>
    <d v="2024-12-27T00:00:00"/>
    <d v="1899-12-30T10:54:56"/>
    <d v="2024-12-27T00:00:00"/>
    <d v="1899-12-30T10:55:58"/>
    <d v="2024-12-27T00:00:00"/>
    <d v="1899-12-30T11:40:40"/>
    <x v="0"/>
    <x v="0"/>
    <s v="8043253732"/>
    <s v="FBO"/>
    <d v="1899-12-30T00:45:44"/>
    <x v="14"/>
    <d v="1899-12-30T00:01:02"/>
    <s v="Granel"/>
    <s v="E001"/>
    <x v="0"/>
    <d v="1899-12-30T00:45:44"/>
    <d v="1899-12-30T00:44:42"/>
    <x v="4"/>
    <x v="0"/>
    <x v="0"/>
    <x v="0"/>
    <n v="0"/>
    <n v="0"/>
    <x v="0"/>
    <x v="0"/>
    <x v="0"/>
    <n v="0"/>
    <x v="0"/>
    <x v="0"/>
    <d v="1899-12-30T00:01:02"/>
    <d v="1899-12-30T00:01:02"/>
    <x v="0"/>
    <m/>
    <m/>
    <d v="1899-12-30T00:00:00"/>
    <d v="1899-12-30T00:45:44"/>
    <n v="6"/>
    <d v="1899-12-30T00:01:02"/>
    <n v="45.733333333334379"/>
    <x v="4"/>
    <x v="0"/>
  </r>
  <r>
    <x v="0"/>
    <s v="2024076782"/>
    <x v="0"/>
    <x v="15"/>
    <s v="E0657KRV"/>
    <d v="2024-12-27T00:00:00"/>
    <x v="0"/>
    <s v="200223"/>
    <x v="0"/>
    <s v="PA"/>
    <x v="1"/>
    <x v="0"/>
    <d v="2024-12-27T00:00:00"/>
    <d v="1899-12-30T10:55:35"/>
    <d v="2024-12-27T00:00:00"/>
    <d v="1899-12-30T10:56:18"/>
    <d v="2024-12-27T00:00:00"/>
    <d v="1899-12-30T11:46:28"/>
    <x v="0"/>
    <x v="0"/>
    <s v="8043253733"/>
    <s v="FBO"/>
    <d v="1899-12-30T00:50:53"/>
    <x v="15"/>
    <d v="1899-12-30T00:00:43"/>
    <s v="Granel"/>
    <s v="E001"/>
    <x v="0"/>
    <d v="1899-12-30T00:50:53"/>
    <d v="1899-12-30T00:50:10"/>
    <x v="4"/>
    <x v="0"/>
    <x v="0"/>
    <x v="0"/>
    <n v="0"/>
    <n v="0"/>
    <x v="0"/>
    <x v="0"/>
    <x v="0"/>
    <n v="0"/>
    <x v="0"/>
    <x v="0"/>
    <d v="1899-12-30T00:00:43"/>
    <d v="1899-12-30T00:00:43"/>
    <x v="0"/>
    <m/>
    <m/>
    <d v="1899-12-30T00:00:00"/>
    <d v="1899-12-30T00:50:53"/>
    <n v="6"/>
    <d v="1899-12-30T00:00:43"/>
    <n v="50.883333333335983"/>
    <x v="4"/>
    <x v="0"/>
  </r>
  <r>
    <x v="0"/>
    <s v="2024076788"/>
    <x v="0"/>
    <x v="16"/>
    <s v="E8914MMX"/>
    <d v="2024-12-27T00:00:00"/>
    <x v="0"/>
    <s v="200223"/>
    <x v="0"/>
    <s v="PA"/>
    <x v="1"/>
    <x v="0"/>
    <d v="2024-12-27T00:00:00"/>
    <d v="1899-12-30T11:01:58"/>
    <d v="2024-12-27T00:00:00"/>
    <d v="1899-12-30T11:03:24"/>
    <d v="2024-12-27T00:00:00"/>
    <d v="1899-12-30T11:53:15"/>
    <x v="0"/>
    <x v="0"/>
    <s v="8043253734"/>
    <s v="FBO"/>
    <d v="1899-12-30T00:51:17"/>
    <x v="16"/>
    <d v="1899-12-30T00:01:26"/>
    <s v="Granel"/>
    <s v="E001"/>
    <x v="0"/>
    <d v="1899-12-30T00:51:17"/>
    <d v="1899-12-30T00:49:51"/>
    <x v="5"/>
    <x v="0"/>
    <x v="0"/>
    <x v="0"/>
    <n v="0"/>
    <n v="0"/>
    <x v="0"/>
    <x v="0"/>
    <x v="0"/>
    <n v="0"/>
    <x v="0"/>
    <x v="0"/>
    <d v="1899-12-30T00:01:26"/>
    <d v="1899-12-30T00:01:26"/>
    <x v="0"/>
    <m/>
    <m/>
    <d v="1899-12-30T00:00:00"/>
    <d v="1899-12-30T00:51:17"/>
    <n v="6"/>
    <d v="1899-12-30T00:01:26"/>
    <n v="51.283333333339165"/>
    <x v="4"/>
    <x v="0"/>
  </r>
  <r>
    <x v="0"/>
    <s v="2024076795"/>
    <x v="0"/>
    <x v="17"/>
    <s v="E2308KRK"/>
    <d v="2024-12-27T00:00:00"/>
    <x v="0"/>
    <s v="200223"/>
    <x v="0"/>
    <s v="PA"/>
    <x v="1"/>
    <x v="0"/>
    <d v="2024-12-27T00:00:00"/>
    <d v="1899-12-30T11:14:52"/>
    <d v="2024-12-27T00:00:00"/>
    <d v="1899-12-30T11:16:27"/>
    <d v="2024-12-27T00:00:00"/>
    <d v="1899-12-30T11:57:59"/>
    <x v="0"/>
    <x v="0"/>
    <s v="8043253736"/>
    <s v="FBO"/>
    <d v="1899-12-30T00:43:07"/>
    <x v="17"/>
    <d v="1899-12-30T00:01:35"/>
    <s v="Granel"/>
    <s v="E001"/>
    <x v="0"/>
    <d v="1899-12-30T00:43:07"/>
    <d v="1899-12-30T00:41:32"/>
    <x v="5"/>
    <x v="0"/>
    <x v="0"/>
    <x v="0"/>
    <n v="0"/>
    <n v="0"/>
    <x v="0"/>
    <x v="0"/>
    <x v="0"/>
    <n v="0"/>
    <x v="0"/>
    <x v="1"/>
    <d v="1899-12-30T00:01:35"/>
    <d v="1899-12-30T00:01:35"/>
    <x v="0"/>
    <m/>
    <m/>
    <d v="1899-12-30T00:00:00"/>
    <d v="1899-12-30T00:43:07"/>
    <n v="6"/>
    <d v="1899-12-30T00:01:35"/>
    <n v="43.1166666666672"/>
    <x v="4"/>
    <x v="1"/>
  </r>
  <r>
    <x v="0"/>
    <s v="2024076803"/>
    <x v="0"/>
    <x v="18"/>
    <s v="E3740LJW"/>
    <d v="2024-12-27T00:00:00"/>
    <x v="0"/>
    <s v="200223"/>
    <x v="0"/>
    <s v="PA"/>
    <x v="1"/>
    <x v="0"/>
    <d v="2024-12-27T00:00:00"/>
    <d v="1899-12-30T11:37:30"/>
    <d v="2024-12-27T00:00:00"/>
    <d v="1899-12-30T11:38:24"/>
    <d v="2024-12-27T00:00:00"/>
    <d v="1899-12-30T12:05:53"/>
    <x v="0"/>
    <x v="0"/>
    <s v="8043253739"/>
    <s v="FBO"/>
    <d v="1899-12-30T00:28:23"/>
    <x v="18"/>
    <d v="1899-12-30T00:00:54"/>
    <s v="Granel"/>
    <s v="E001"/>
    <x v="0"/>
    <d v="1899-12-30T00:28:23"/>
    <d v="1899-12-30T00:27:29"/>
    <x v="5"/>
    <x v="0"/>
    <x v="0"/>
    <x v="0"/>
    <n v="0"/>
    <n v="0"/>
    <x v="0"/>
    <x v="0"/>
    <x v="0"/>
    <n v="0"/>
    <x v="0"/>
    <x v="1"/>
    <d v="1899-12-30T00:00:54"/>
    <d v="1899-12-30T00:00:54"/>
    <x v="0"/>
    <m/>
    <m/>
    <d v="1899-12-30T00:00:00"/>
    <d v="1899-12-30T00:28:23"/>
    <n v="6"/>
    <d v="1899-12-30T00:00:54"/>
    <n v="28.383333333336065"/>
    <x v="5"/>
    <x v="1"/>
  </r>
  <r>
    <x v="0"/>
    <s v="2024076819"/>
    <x v="0"/>
    <x v="19"/>
    <s v="E0495KRL"/>
    <d v="2024-12-27T00:00:00"/>
    <x v="0"/>
    <s v="200223"/>
    <x v="0"/>
    <s v="PA"/>
    <x v="1"/>
    <x v="0"/>
    <d v="2024-12-27T00:00:00"/>
    <d v="1899-12-30T12:21:38"/>
    <d v="2024-12-27T00:00:00"/>
    <d v="1899-12-30T12:23:46"/>
    <d v="2024-12-27T00:00:00"/>
    <d v="1899-12-30T12:54:12"/>
    <x v="0"/>
    <x v="0"/>
    <s v="8043253743"/>
    <s v="FBO"/>
    <d v="1899-12-30T00:32:34"/>
    <x v="19"/>
    <d v="1899-12-30T00:02:08"/>
    <s v="Granel"/>
    <s v="E001"/>
    <x v="0"/>
    <d v="1899-12-30T00:32:34"/>
    <d v="1899-12-30T00:30:26"/>
    <x v="6"/>
    <x v="0"/>
    <x v="0"/>
    <x v="0"/>
    <n v="0"/>
    <n v="0"/>
    <x v="0"/>
    <x v="0"/>
    <x v="0"/>
    <n v="0"/>
    <x v="0"/>
    <x v="1"/>
    <d v="1899-12-30T00:02:08"/>
    <d v="1899-12-30T00:02:08"/>
    <x v="0"/>
    <m/>
    <m/>
    <d v="1899-12-30T00:00:00"/>
    <d v="1899-12-30T00:32:34"/>
    <n v="6"/>
    <d v="1899-12-30T00:02:08"/>
    <n v="32.566666666665625"/>
    <x v="5"/>
    <x v="1"/>
  </r>
  <r>
    <x v="0"/>
    <s v="2024076825"/>
    <x v="0"/>
    <x v="20"/>
    <s v="E9744KKB"/>
    <d v="2024-12-27T00:00:00"/>
    <x v="0"/>
    <s v="200223"/>
    <x v="0"/>
    <s v="PA"/>
    <x v="1"/>
    <x v="0"/>
    <d v="2024-12-27T00:00:00"/>
    <d v="1899-12-30T12:47:08"/>
    <d v="2024-12-27T00:00:00"/>
    <d v="1899-12-30T12:48:54"/>
    <d v="2024-12-27T00:00:00"/>
    <d v="1899-12-30T12:59:53"/>
    <x v="0"/>
    <x v="0"/>
    <s v="8043253744"/>
    <s v="FBO"/>
    <d v="1899-12-30T00:12:45"/>
    <x v="20"/>
    <d v="1899-12-30T00:01:46"/>
    <s v="Granel"/>
    <s v="E001"/>
    <x v="0"/>
    <d v="1899-12-30T00:12:45"/>
    <d v="1899-12-30T00:10:59"/>
    <x v="6"/>
    <x v="0"/>
    <x v="0"/>
    <x v="0"/>
    <n v="0"/>
    <n v="0"/>
    <x v="0"/>
    <x v="0"/>
    <x v="0"/>
    <n v="0"/>
    <x v="0"/>
    <x v="1"/>
    <d v="1899-12-30T00:01:46"/>
    <d v="1899-12-30T00:01:46"/>
    <x v="0"/>
    <m/>
    <m/>
    <d v="1899-12-30T00:00:00"/>
    <d v="1899-12-30T00:12:45"/>
    <n v="6"/>
    <d v="1899-12-30T00:01:46"/>
    <n v="12.750000000004871"/>
    <x v="5"/>
    <x v="1"/>
  </r>
  <r>
    <x v="0"/>
    <s v="2024076862"/>
    <x v="0"/>
    <x v="21"/>
    <s v="E2533KJC"/>
    <d v="2024-12-27T00:00:00"/>
    <x v="0"/>
    <s v="200223"/>
    <x v="0"/>
    <s v="PA"/>
    <x v="1"/>
    <x v="0"/>
    <d v="2024-12-27T00:00:00"/>
    <d v="1899-12-30T14:20:06"/>
    <d v="2024-12-27T00:00:00"/>
    <d v="1899-12-30T14:21:33"/>
    <d v="2024-12-27T00:00:00"/>
    <d v="1899-12-30T15:10:26"/>
    <x v="0"/>
    <x v="0"/>
    <s v="8043253759"/>
    <s v="FBO"/>
    <d v="1899-12-30T00:50:20"/>
    <x v="21"/>
    <d v="1899-12-30T00:01:27"/>
    <s v="Granel"/>
    <s v="E001"/>
    <x v="0"/>
    <d v="1899-12-30T00:50:20"/>
    <d v="1899-12-30T00:48:53"/>
    <x v="7"/>
    <x v="0"/>
    <x v="0"/>
    <x v="0"/>
    <n v="0"/>
    <n v="0"/>
    <x v="0"/>
    <x v="0"/>
    <x v="0"/>
    <n v="0"/>
    <x v="0"/>
    <x v="0"/>
    <d v="1899-12-30T00:01:27"/>
    <d v="1899-12-30T00:01:27"/>
    <x v="0"/>
    <m/>
    <m/>
    <d v="1899-12-30T00:00:00"/>
    <d v="1899-12-30T00:50:20"/>
    <n v="6"/>
    <d v="1899-12-30T00:01:27"/>
    <n v="50.333333333327985"/>
    <x v="6"/>
    <x v="0"/>
  </r>
  <r>
    <x v="0"/>
    <s v="2024076913"/>
    <x v="0"/>
    <x v="22"/>
    <s v="E4215JXK"/>
    <d v="2024-12-27T00:00:00"/>
    <x v="0"/>
    <s v="200223"/>
    <x v="0"/>
    <s v="PA"/>
    <x v="1"/>
    <x v="0"/>
    <d v="2024-12-27T00:00:00"/>
    <d v="1899-12-30T17:48:08"/>
    <d v="2024-12-27T00:00:00"/>
    <d v="1899-12-30T17:49:09"/>
    <d v="2024-12-27T00:00:00"/>
    <d v="1899-12-30T19:29:52"/>
    <x v="0"/>
    <x v="0"/>
    <s v="8043253772"/>
    <s v="FBO"/>
    <d v="1899-12-30T01:41:44"/>
    <x v="22"/>
    <d v="1899-12-30T00:01:01"/>
    <s v="Granel"/>
    <s v="E001"/>
    <x v="0"/>
    <d v="1899-12-30T01:41:44"/>
    <d v="1899-12-30T01:40:43"/>
    <x v="8"/>
    <x v="0"/>
    <x v="0"/>
    <x v="0"/>
    <n v="0"/>
    <n v="0"/>
    <x v="0"/>
    <x v="0"/>
    <x v="0"/>
    <n v="0"/>
    <x v="0"/>
    <x v="2"/>
    <d v="1899-12-30T00:01:01"/>
    <d v="1899-12-30T00:01:01"/>
    <x v="0"/>
    <m/>
    <m/>
    <d v="1899-12-30T00:00:00"/>
    <d v="1899-12-30T01:41:44"/>
    <n v="6"/>
    <d v="1899-12-30T00:01:01"/>
    <n v="101.73333333333602"/>
    <x v="7"/>
    <x v="0"/>
  </r>
  <r>
    <x v="0"/>
    <s v="2024076948"/>
    <x v="0"/>
    <x v="23"/>
    <s v="E9212MMS"/>
    <d v="2024-12-30T00:00:00"/>
    <x v="0"/>
    <s v="200223"/>
    <x v="0"/>
    <s v="PA"/>
    <x v="1"/>
    <x v="0"/>
    <d v="2024-12-30T00:00:00"/>
    <d v="1899-12-30T07:24:38"/>
    <d v="2024-12-30T00:00:00"/>
    <d v="1899-12-30T07:26:33"/>
    <d v="2024-12-30T00:00:00"/>
    <d v="1899-12-30T07:50:28"/>
    <x v="0"/>
    <x v="0"/>
    <s v="8043253790"/>
    <s v="FBO"/>
    <d v="1899-12-30T00:25:50"/>
    <x v="23"/>
    <d v="1899-12-30T00:01:55"/>
    <s v="Granel"/>
    <s v="E001"/>
    <x v="0"/>
    <d v="1899-12-30T00:25:50"/>
    <d v="1899-12-30T00:23:55"/>
    <x v="1"/>
    <x v="1"/>
    <x v="1"/>
    <x v="0"/>
    <n v="0"/>
    <n v="0"/>
    <x v="0"/>
    <x v="0"/>
    <x v="0"/>
    <n v="0"/>
    <x v="0"/>
    <x v="1"/>
    <d v="1899-12-30T00:01:55"/>
    <d v="1899-12-30T00:01:55"/>
    <x v="0"/>
    <m/>
    <m/>
    <d v="1899-12-30T00:00:00"/>
    <d v="1899-12-30T00:25:50"/>
    <n v="2"/>
    <d v="1899-12-30T00:01:55"/>
    <n v="25.833333333326394"/>
    <x v="0"/>
    <x v="1"/>
  </r>
  <r>
    <x v="0"/>
    <s v="2024076945"/>
    <x v="0"/>
    <x v="24"/>
    <s v="E9571JYK"/>
    <d v="2024-12-30T00:00:00"/>
    <x v="0"/>
    <s v="200223"/>
    <x v="0"/>
    <s v="PA"/>
    <x v="1"/>
    <x v="0"/>
    <d v="2024-12-30T00:00:00"/>
    <d v="1899-12-30T07:20:27"/>
    <d v="2024-12-30T00:00:00"/>
    <d v="1899-12-30T07:26:08"/>
    <d v="2024-12-30T00:00:00"/>
    <d v="1899-12-30T08:04:05"/>
    <x v="0"/>
    <x v="0"/>
    <s v="8043253793"/>
    <s v="FBO"/>
    <d v="1899-12-30T00:43:38"/>
    <x v="24"/>
    <d v="1899-12-30T00:05:41"/>
    <s v="Granel"/>
    <s v="E001"/>
    <x v="0"/>
    <d v="1899-12-30T00:43:38"/>
    <d v="1899-12-30T00:37:57"/>
    <x v="1"/>
    <x v="1"/>
    <x v="1"/>
    <x v="0"/>
    <n v="0"/>
    <n v="0"/>
    <x v="0"/>
    <x v="0"/>
    <x v="0"/>
    <n v="0"/>
    <x v="0"/>
    <x v="1"/>
    <d v="1899-12-30T00:05:41"/>
    <d v="1899-12-30T00:05:41"/>
    <x v="0"/>
    <m/>
    <m/>
    <d v="1899-12-30T00:00:00"/>
    <d v="1899-12-30T00:43:38"/>
    <n v="2"/>
    <d v="1899-12-30T00:05:41"/>
    <n v="43.633333333324778"/>
    <x v="1"/>
    <x v="1"/>
  </r>
  <r>
    <x v="0"/>
    <s v="2024076961"/>
    <x v="0"/>
    <x v="25"/>
    <s v="E0826HTX"/>
    <d v="2024-12-30T00:00:00"/>
    <x v="0"/>
    <s v="200223"/>
    <x v="0"/>
    <s v="PA"/>
    <x v="1"/>
    <x v="0"/>
    <d v="2024-12-30T00:00:00"/>
    <d v="1899-12-30T08:10:22"/>
    <d v="2024-12-30T00:00:00"/>
    <d v="1899-12-30T08:11:30"/>
    <d v="2024-12-30T00:00:00"/>
    <d v="1899-12-30T08:35:28"/>
    <x v="0"/>
    <x v="0"/>
    <s v="8043253796"/>
    <s v="FBO"/>
    <d v="1899-12-30T00:25:06"/>
    <x v="25"/>
    <d v="1899-12-30T00:01:08"/>
    <s v="Granel"/>
    <s v="E001"/>
    <x v="0"/>
    <d v="1899-12-30T00:25:06"/>
    <d v="1899-12-30T00:23:58"/>
    <x v="2"/>
    <x v="1"/>
    <x v="1"/>
    <x v="0"/>
    <n v="0"/>
    <n v="0"/>
    <x v="0"/>
    <x v="0"/>
    <x v="0"/>
    <n v="0"/>
    <x v="0"/>
    <x v="1"/>
    <d v="1899-12-30T00:01:08"/>
    <d v="1899-12-30T00:01:08"/>
    <x v="0"/>
    <m/>
    <m/>
    <d v="1899-12-30T00:00:00"/>
    <d v="1899-12-30T00:25:06"/>
    <n v="2"/>
    <d v="1899-12-30T00:01:08"/>
    <n v="25.099999999992011"/>
    <x v="1"/>
    <x v="1"/>
  </r>
  <r>
    <x v="0"/>
    <s v="2024076963"/>
    <x v="0"/>
    <x v="12"/>
    <s v="E9371MTP"/>
    <d v="2024-12-30T00:00:00"/>
    <x v="0"/>
    <s v="200223"/>
    <x v="0"/>
    <s v="PA"/>
    <x v="1"/>
    <x v="0"/>
    <d v="2024-12-30T00:00:00"/>
    <d v="1899-12-30T08:21:04"/>
    <d v="2024-12-30T00:00:00"/>
    <d v="1899-12-30T08:22:44"/>
    <d v="2024-12-30T00:00:00"/>
    <d v="1899-12-30T08:47:56"/>
    <x v="0"/>
    <x v="0"/>
    <s v="8043253797"/>
    <s v="FBO"/>
    <d v="1899-12-30T00:26:52"/>
    <x v="26"/>
    <d v="1899-12-30T00:01:40"/>
    <s v="Granel"/>
    <s v="E001"/>
    <x v="0"/>
    <d v="1899-12-30T00:26:52"/>
    <d v="1899-12-30T00:25:12"/>
    <x v="2"/>
    <x v="1"/>
    <x v="1"/>
    <x v="0"/>
    <n v="0"/>
    <n v="0"/>
    <x v="0"/>
    <x v="0"/>
    <x v="0"/>
    <n v="0"/>
    <x v="0"/>
    <x v="1"/>
    <d v="1899-12-30T00:01:40"/>
    <d v="1899-12-30T00:01:40"/>
    <x v="0"/>
    <m/>
    <m/>
    <d v="1899-12-30T00:00:00"/>
    <d v="1899-12-30T00:26:52"/>
    <n v="2"/>
    <d v="1899-12-30T00:01:40"/>
    <n v="26.866666666670412"/>
    <x v="1"/>
    <x v="1"/>
  </r>
  <r>
    <x v="0"/>
    <s v="2024076974"/>
    <x v="0"/>
    <x v="26"/>
    <s v="E4728GYT"/>
    <d v="2024-12-30T00:00:00"/>
    <x v="0"/>
    <s v="200223"/>
    <x v="0"/>
    <s v="PA"/>
    <x v="0"/>
    <x v="0"/>
    <d v="2024-12-30T00:00:00"/>
    <d v="1899-12-30T08:44:17"/>
    <d v="2024-12-30T00:00:00"/>
    <d v="1899-12-30T08:45:16"/>
    <d v="2024-12-30T00:00:00"/>
    <d v="1899-12-30T09:09:28"/>
    <x v="0"/>
    <x v="0"/>
    <s v="8043253798"/>
    <s v="FBO"/>
    <d v="1899-12-30T00:25:11"/>
    <x v="27"/>
    <d v="1899-12-30T00:00:59"/>
    <s v="Granel"/>
    <s v="E001"/>
    <x v="0"/>
    <d v="1899-12-30T00:25:11"/>
    <d v="1899-12-30T00:24:12"/>
    <x v="2"/>
    <x v="1"/>
    <x v="1"/>
    <x v="0"/>
    <n v="0"/>
    <n v="0"/>
    <x v="0"/>
    <x v="0"/>
    <x v="0"/>
    <n v="0"/>
    <x v="0"/>
    <x v="1"/>
    <d v="1899-12-30T00:00:59"/>
    <d v="1899-12-30T00:00:59"/>
    <x v="0"/>
    <m/>
    <m/>
    <d v="1899-12-30T00:00:00"/>
    <d v="1899-12-30T00:25:11"/>
    <n v="2"/>
    <d v="1899-12-30T00:00:59"/>
    <n v="25.183333333324853"/>
    <x v="2"/>
    <x v="1"/>
  </r>
  <r>
    <x v="0"/>
    <s v="2024076982"/>
    <x v="0"/>
    <x v="27"/>
    <s v="E8871JTF"/>
    <d v="2024-12-30T00:00:00"/>
    <x v="0"/>
    <s v="200223"/>
    <x v="0"/>
    <s v="PA"/>
    <x v="1"/>
    <x v="0"/>
    <d v="2024-12-30T00:00:00"/>
    <d v="1899-12-30T08:57:27"/>
    <d v="2024-12-30T00:00:00"/>
    <d v="1899-12-30T09:01:36"/>
    <d v="2024-12-30T00:00:00"/>
    <d v="1899-12-30T09:26:15"/>
    <x v="0"/>
    <x v="0"/>
    <s v="8043253802"/>
    <s v="FBO"/>
    <d v="1899-12-30T00:28:48"/>
    <x v="28"/>
    <d v="1899-12-30T00:04:09"/>
    <s v="Granel"/>
    <s v="E001"/>
    <x v="0"/>
    <d v="1899-12-30T00:28:48"/>
    <d v="1899-12-30T00:24:39"/>
    <x v="2"/>
    <x v="1"/>
    <x v="1"/>
    <x v="0"/>
    <n v="0"/>
    <n v="0"/>
    <x v="0"/>
    <x v="0"/>
    <x v="0"/>
    <n v="0"/>
    <x v="0"/>
    <x v="1"/>
    <d v="1899-12-30T00:04:09"/>
    <d v="1899-12-30T00:04:09"/>
    <x v="0"/>
    <m/>
    <m/>
    <d v="1899-12-30T00:00:00"/>
    <d v="1899-12-30T00:28:48"/>
    <n v="2"/>
    <d v="1899-12-30T00:04:09"/>
    <n v="28.800000000000026"/>
    <x v="2"/>
    <x v="1"/>
  </r>
  <r>
    <x v="0"/>
    <s v="2024076973"/>
    <x v="0"/>
    <x v="28"/>
    <s v="E7067LDF"/>
    <d v="2024-12-30T00:00:00"/>
    <x v="0"/>
    <s v="200223"/>
    <x v="0"/>
    <s v="PA"/>
    <x v="1"/>
    <x v="0"/>
    <d v="2024-12-30T00:00:00"/>
    <d v="1899-12-30T08:42:59"/>
    <d v="2024-12-30T00:00:00"/>
    <d v="1899-12-30T08:46:31"/>
    <d v="2024-12-30T00:00:00"/>
    <d v="1899-12-30T09:32:01"/>
    <x v="0"/>
    <x v="0"/>
    <s v="8043253803"/>
    <s v="FBO"/>
    <d v="1899-12-30T00:49:02"/>
    <x v="29"/>
    <d v="1899-12-30T00:03:32"/>
    <s v="Granel"/>
    <s v="E001"/>
    <x v="0"/>
    <d v="1899-12-30T00:49:02"/>
    <d v="1899-12-30T00:45:30"/>
    <x v="2"/>
    <x v="1"/>
    <x v="1"/>
    <x v="0"/>
    <n v="0"/>
    <n v="0"/>
    <x v="0"/>
    <x v="0"/>
    <x v="0"/>
    <n v="0"/>
    <x v="0"/>
    <x v="0"/>
    <d v="1899-12-30T00:03:32"/>
    <d v="1899-12-30T00:03:32"/>
    <x v="0"/>
    <m/>
    <m/>
    <d v="1899-12-30T00:00:00"/>
    <d v="1899-12-30T00:49:02"/>
    <n v="2"/>
    <d v="1899-12-30T00:03:32"/>
    <n v="49.033333333339208"/>
    <x v="2"/>
    <x v="0"/>
  </r>
  <r>
    <x v="0"/>
    <s v="2024076984"/>
    <x v="0"/>
    <x v="7"/>
    <s v="E1965LDD"/>
    <d v="2024-12-30T00:00:00"/>
    <x v="0"/>
    <s v="200223"/>
    <x v="0"/>
    <s v="PA"/>
    <x v="1"/>
    <x v="0"/>
    <d v="2024-12-30T00:00:00"/>
    <d v="1899-12-30T09:07:30"/>
    <d v="2024-12-30T00:00:00"/>
    <d v="1899-12-30T09:09:11"/>
    <d v="2024-12-30T00:00:00"/>
    <d v="1899-12-30T09:36:29"/>
    <x v="0"/>
    <x v="0"/>
    <s v="8043253804"/>
    <s v="FBO"/>
    <d v="1899-12-30T00:28:59"/>
    <x v="30"/>
    <d v="1899-12-30T00:01:41"/>
    <s v="Granel"/>
    <s v="E001"/>
    <x v="0"/>
    <d v="1899-12-30T00:28:59"/>
    <d v="1899-12-30T00:27:18"/>
    <x v="3"/>
    <x v="1"/>
    <x v="1"/>
    <x v="0"/>
    <n v="0"/>
    <n v="0"/>
    <x v="0"/>
    <x v="0"/>
    <x v="0"/>
    <n v="0"/>
    <x v="0"/>
    <x v="1"/>
    <d v="1899-12-30T00:01:41"/>
    <d v="1899-12-30T00:01:41"/>
    <x v="0"/>
    <m/>
    <m/>
    <d v="1899-12-30T00:00:00"/>
    <d v="1899-12-30T00:28:59"/>
    <n v="2"/>
    <d v="1899-12-30T00:01:41"/>
    <n v="28.983333333340795"/>
    <x v="2"/>
    <x v="1"/>
  </r>
  <r>
    <x v="0"/>
    <s v="2024076989"/>
    <x v="0"/>
    <x v="8"/>
    <s v="E8806KTF"/>
    <d v="2024-12-30T00:00:00"/>
    <x v="0"/>
    <s v="200223"/>
    <x v="0"/>
    <s v="PA"/>
    <x v="1"/>
    <x v="0"/>
    <d v="2024-12-30T00:00:00"/>
    <d v="1899-12-30T09:20:52"/>
    <d v="2024-12-30T00:00:00"/>
    <d v="1899-12-30T09:21:55"/>
    <d v="2024-12-30T00:00:00"/>
    <d v="1899-12-30T09:42:00"/>
    <x v="0"/>
    <x v="0"/>
    <s v="8043253805"/>
    <s v="FBO"/>
    <d v="1899-12-30T00:21:08"/>
    <x v="31"/>
    <d v="1899-12-30T00:01:03"/>
    <s v="Granel"/>
    <s v="E001"/>
    <x v="0"/>
    <d v="1899-12-30T00:21:08"/>
    <d v="1899-12-30T00:20:05"/>
    <x v="3"/>
    <x v="1"/>
    <x v="1"/>
    <x v="0"/>
    <n v="0"/>
    <n v="0"/>
    <x v="0"/>
    <x v="0"/>
    <x v="0"/>
    <n v="0"/>
    <x v="0"/>
    <x v="1"/>
    <d v="1899-12-30T00:01:03"/>
    <d v="1899-12-30T00:01:03"/>
    <x v="0"/>
    <m/>
    <m/>
    <d v="1899-12-30T00:00:00"/>
    <d v="1899-12-30T00:21:08"/>
    <n v="2"/>
    <d v="1899-12-30T00:01:03"/>
    <n v="21.133333333339166"/>
    <x v="2"/>
    <x v="1"/>
  </r>
  <r>
    <x v="0"/>
    <s v="2024077001"/>
    <x v="0"/>
    <x v="29"/>
    <s v="E0536LZT"/>
    <d v="2024-12-30T00:00:00"/>
    <x v="0"/>
    <s v="200223"/>
    <x v="0"/>
    <s v="PA"/>
    <x v="1"/>
    <x v="0"/>
    <d v="2024-12-30T00:00:00"/>
    <d v="1899-12-30T09:36:57"/>
    <d v="2024-12-30T00:00:00"/>
    <d v="1899-12-30T09:38:24"/>
    <d v="2024-12-30T00:00:00"/>
    <d v="1899-12-30T10:35:58"/>
    <x v="0"/>
    <x v="0"/>
    <s v="8043253810"/>
    <s v="FBO"/>
    <d v="1899-12-30T00:59:01"/>
    <x v="32"/>
    <d v="1899-12-30T00:01:27"/>
    <s v="Granel"/>
    <s v="E001"/>
    <x v="0"/>
    <d v="1899-12-30T00:59:01"/>
    <d v="1899-12-30T00:57:34"/>
    <x v="3"/>
    <x v="1"/>
    <x v="1"/>
    <x v="0"/>
    <n v="0"/>
    <n v="0"/>
    <x v="0"/>
    <x v="0"/>
    <x v="0"/>
    <n v="0"/>
    <x v="0"/>
    <x v="0"/>
    <d v="1899-12-30T00:01:27"/>
    <d v="1899-12-30T00:01:27"/>
    <x v="0"/>
    <m/>
    <m/>
    <d v="1899-12-30T00:00:00"/>
    <d v="1899-12-30T00:59:01"/>
    <n v="2"/>
    <d v="1899-12-30T00:01:27"/>
    <n v="59.016666666672002"/>
    <x v="3"/>
    <x v="0"/>
  </r>
  <r>
    <x v="0"/>
    <s v="2024076997"/>
    <x v="0"/>
    <x v="30"/>
    <s v="E6624JFN"/>
    <d v="2024-12-30T00:00:00"/>
    <x v="0"/>
    <s v="200223"/>
    <x v="0"/>
    <s v="PA"/>
    <x v="1"/>
    <x v="0"/>
    <d v="2024-12-30T00:00:00"/>
    <d v="1899-12-30T09:31:57"/>
    <d v="2024-12-30T00:00:00"/>
    <d v="1899-12-30T09:34:08"/>
    <d v="2024-12-30T00:00:00"/>
    <d v="1899-12-30T10:37:06"/>
    <x v="0"/>
    <x v="0"/>
    <s v="8043253811"/>
    <s v="FBO"/>
    <d v="1899-12-30T01:05:09"/>
    <x v="33"/>
    <d v="1899-12-30T00:02:11"/>
    <s v="Granel"/>
    <s v="E001"/>
    <x v="0"/>
    <d v="1899-12-30T01:05:09"/>
    <d v="1899-12-30T01:02:58"/>
    <x v="3"/>
    <x v="1"/>
    <x v="1"/>
    <x v="0"/>
    <n v="0"/>
    <n v="0"/>
    <x v="0"/>
    <x v="0"/>
    <x v="0"/>
    <n v="0"/>
    <x v="0"/>
    <x v="0"/>
    <d v="1899-12-30T00:02:11"/>
    <d v="1899-12-30T00:02:11"/>
    <x v="0"/>
    <m/>
    <m/>
    <d v="1899-12-30T00:00:00"/>
    <d v="1899-12-30T01:05:09"/>
    <n v="2"/>
    <d v="1899-12-30T00:02:11"/>
    <n v="65.150000000006344"/>
    <x v="3"/>
    <x v="0"/>
  </r>
  <r>
    <x v="0"/>
    <s v="2024077006"/>
    <x v="0"/>
    <x v="5"/>
    <s v="E3428MVC"/>
    <d v="2024-12-30T00:00:00"/>
    <x v="0"/>
    <s v="200223"/>
    <x v="0"/>
    <s v="PA"/>
    <x v="1"/>
    <x v="0"/>
    <d v="2024-12-30T00:00:00"/>
    <d v="1899-12-30T09:43:21"/>
    <d v="2024-12-30T00:00:00"/>
    <d v="1899-12-30T09:45:18"/>
    <d v="2024-12-30T00:00:00"/>
    <d v="1899-12-30T10:50:44"/>
    <x v="0"/>
    <x v="0"/>
    <s v="8043253814"/>
    <s v="FBO"/>
    <d v="1899-12-30T01:07:23"/>
    <x v="34"/>
    <d v="1899-12-30T00:01:57"/>
    <s v="Granel"/>
    <s v="E001"/>
    <x v="0"/>
    <d v="1899-12-30T01:07:23"/>
    <d v="1899-12-30T01:05:26"/>
    <x v="3"/>
    <x v="1"/>
    <x v="1"/>
    <x v="0"/>
    <n v="0"/>
    <n v="0"/>
    <x v="0"/>
    <x v="0"/>
    <x v="0"/>
    <n v="0"/>
    <x v="0"/>
    <x v="0"/>
    <d v="1899-12-30T00:01:57"/>
    <d v="1899-12-30T00:01:57"/>
    <x v="0"/>
    <m/>
    <m/>
    <d v="1899-12-30T00:00:00"/>
    <d v="1899-12-30T01:07:23"/>
    <n v="2"/>
    <d v="1899-12-30T00:01:57"/>
    <n v="67.383333333331208"/>
    <x v="3"/>
    <x v="0"/>
  </r>
  <r>
    <x v="0"/>
    <s v="2024077011"/>
    <x v="0"/>
    <x v="31"/>
    <s v="E3846JCY"/>
    <d v="2024-12-30T00:00:00"/>
    <x v="0"/>
    <s v="200223"/>
    <x v="0"/>
    <s v="PA"/>
    <x v="1"/>
    <x v="0"/>
    <d v="2024-12-30T00:00:00"/>
    <d v="1899-12-30T09:47:58"/>
    <d v="2024-12-30T00:00:00"/>
    <d v="1899-12-30T09:50:16"/>
    <d v="2024-12-30T00:00:00"/>
    <d v="1899-12-30T10:53:46"/>
    <x v="0"/>
    <x v="0"/>
    <s v="8043253815"/>
    <s v="FBO"/>
    <d v="1899-12-30T01:05:48"/>
    <x v="35"/>
    <d v="1899-12-30T00:02:18"/>
    <s v="Granel"/>
    <s v="E001"/>
    <x v="0"/>
    <d v="1899-12-30T01:05:48"/>
    <d v="1899-12-30T01:03:30"/>
    <x v="3"/>
    <x v="1"/>
    <x v="1"/>
    <x v="0"/>
    <n v="0"/>
    <n v="0"/>
    <x v="0"/>
    <x v="0"/>
    <x v="0"/>
    <n v="0"/>
    <x v="0"/>
    <x v="0"/>
    <d v="1899-12-30T00:02:18"/>
    <d v="1899-12-30T00:02:18"/>
    <x v="0"/>
    <m/>
    <m/>
    <d v="1899-12-30T00:00:00"/>
    <d v="1899-12-30T01:05:48"/>
    <n v="2"/>
    <d v="1899-12-30T00:02:18"/>
    <n v="65.799999999993574"/>
    <x v="3"/>
    <x v="0"/>
  </r>
  <r>
    <x v="0"/>
    <s v="2024077009"/>
    <x v="0"/>
    <x v="6"/>
    <s v="E3978LBB"/>
    <d v="2024-12-30T00:00:00"/>
    <x v="0"/>
    <s v="200223"/>
    <x v="0"/>
    <s v="PA"/>
    <x v="1"/>
    <x v="0"/>
    <d v="2024-12-30T00:00:00"/>
    <d v="1899-12-30T09:45:25"/>
    <d v="2024-12-30T00:00:00"/>
    <d v="1899-12-30T09:50:01"/>
    <d v="2024-12-30T00:00:00"/>
    <d v="1899-12-30T10:57:18"/>
    <x v="0"/>
    <x v="0"/>
    <s v="8043253816"/>
    <s v="FBO"/>
    <d v="1899-12-30T01:11:53"/>
    <x v="36"/>
    <d v="1899-12-30T00:04:36"/>
    <s v="Granel"/>
    <s v="E001"/>
    <x v="0"/>
    <d v="1899-12-30T01:11:53"/>
    <d v="1899-12-30T01:07:17"/>
    <x v="3"/>
    <x v="1"/>
    <x v="1"/>
    <x v="0"/>
    <n v="0"/>
    <n v="0"/>
    <x v="0"/>
    <x v="0"/>
    <x v="0"/>
    <n v="0"/>
    <x v="0"/>
    <x v="0"/>
    <d v="1899-12-30T00:04:36"/>
    <d v="1899-12-30T00:04:36"/>
    <x v="0"/>
    <m/>
    <m/>
    <d v="1899-12-30T00:00:00"/>
    <d v="1899-12-30T01:11:53"/>
    <n v="2"/>
    <d v="1899-12-30T00:04:36"/>
    <n v="71.883333333331265"/>
    <x v="3"/>
    <x v="0"/>
  </r>
  <r>
    <x v="0"/>
    <s v="2024077017"/>
    <x v="0"/>
    <x v="9"/>
    <s v="E9516MPT"/>
    <d v="2024-12-30T00:00:00"/>
    <x v="0"/>
    <s v="200223"/>
    <x v="0"/>
    <s v="PA"/>
    <x v="1"/>
    <x v="0"/>
    <d v="2024-12-30T00:00:00"/>
    <d v="1899-12-30T09:56:05"/>
    <d v="2024-12-30T00:00:00"/>
    <d v="1899-12-30T09:56:52"/>
    <d v="2024-12-30T00:00:00"/>
    <d v="1899-12-30T11:07:41"/>
    <x v="0"/>
    <x v="0"/>
    <s v="8043253818"/>
    <s v="FBO"/>
    <d v="1899-12-30T01:11:36"/>
    <x v="37"/>
    <d v="1899-12-30T00:00:47"/>
    <s v="Granel"/>
    <s v="E001"/>
    <x v="0"/>
    <d v="1899-12-30T01:11:36"/>
    <d v="1899-12-30T01:10:49"/>
    <x v="3"/>
    <x v="1"/>
    <x v="1"/>
    <x v="0"/>
    <n v="0"/>
    <n v="0"/>
    <x v="0"/>
    <x v="0"/>
    <x v="0"/>
    <n v="0"/>
    <x v="0"/>
    <x v="0"/>
    <d v="1899-12-30T00:00:47"/>
    <d v="1899-12-30T00:00:47"/>
    <x v="0"/>
    <m/>
    <m/>
    <d v="1899-12-30T00:00:00"/>
    <d v="1899-12-30T01:11:36"/>
    <n v="2"/>
    <d v="1899-12-30T00:00:47"/>
    <n v="71.599999999996797"/>
    <x v="4"/>
    <x v="0"/>
  </r>
  <r>
    <x v="0"/>
    <s v="2024077021"/>
    <x v="0"/>
    <x v="16"/>
    <s v="E8914MMX"/>
    <d v="2024-12-30T00:00:00"/>
    <x v="0"/>
    <s v="200223"/>
    <x v="0"/>
    <s v="PA"/>
    <x v="1"/>
    <x v="0"/>
    <d v="2024-12-30T00:00:00"/>
    <d v="1899-12-30T10:20:34"/>
    <d v="2024-12-30T00:00:00"/>
    <d v="1899-12-30T10:21:56"/>
    <d v="2024-12-30T00:00:00"/>
    <d v="1899-12-30T11:30:22"/>
    <x v="0"/>
    <x v="0"/>
    <s v="8043253820"/>
    <s v="FBO"/>
    <d v="1899-12-30T01:09:48"/>
    <x v="38"/>
    <d v="1899-12-30T00:01:22"/>
    <s v="Granel"/>
    <s v="E001"/>
    <x v="0"/>
    <d v="1899-12-30T01:09:48"/>
    <d v="1899-12-30T01:08:26"/>
    <x v="4"/>
    <x v="1"/>
    <x v="1"/>
    <x v="0"/>
    <n v="0"/>
    <n v="0"/>
    <x v="0"/>
    <x v="0"/>
    <x v="0"/>
    <n v="0"/>
    <x v="0"/>
    <x v="0"/>
    <d v="1899-12-30T00:01:22"/>
    <d v="1899-12-30T00:01:22"/>
    <x v="0"/>
    <m/>
    <m/>
    <d v="1899-12-30T00:00:00"/>
    <d v="1899-12-30T01:09:48"/>
    <n v="2"/>
    <d v="1899-12-30T00:01:22"/>
    <n v="69.800000000011153"/>
    <x v="4"/>
    <x v="0"/>
  </r>
  <r>
    <x v="0"/>
    <s v="2024077039"/>
    <x v="0"/>
    <x v="32"/>
    <s v="E7018MRJ"/>
    <d v="2024-12-30T00:00:00"/>
    <x v="0"/>
    <s v="200223"/>
    <x v="0"/>
    <s v="PA"/>
    <x v="1"/>
    <x v="0"/>
    <d v="2024-12-30T00:00:00"/>
    <d v="1899-12-30T10:56:36"/>
    <d v="2024-12-30T00:00:00"/>
    <d v="1899-12-30T10:57:43"/>
    <d v="2024-12-30T00:00:00"/>
    <d v="1899-12-30T11:45:31"/>
    <x v="0"/>
    <x v="0"/>
    <s v="8043253821"/>
    <s v="FBO"/>
    <d v="1899-12-30T00:48:55"/>
    <x v="39"/>
    <d v="1899-12-30T00:01:07"/>
    <s v="Granel"/>
    <s v="E001"/>
    <x v="0"/>
    <d v="1899-12-30T00:48:55"/>
    <d v="1899-12-30T00:47:48"/>
    <x v="4"/>
    <x v="1"/>
    <x v="1"/>
    <x v="0"/>
    <n v="0"/>
    <n v="0"/>
    <x v="0"/>
    <x v="0"/>
    <x v="0"/>
    <n v="0"/>
    <x v="0"/>
    <x v="0"/>
    <d v="1899-12-30T00:01:07"/>
    <d v="1899-12-30T00:01:07"/>
    <x v="0"/>
    <m/>
    <m/>
    <d v="1899-12-30T00:00:00"/>
    <d v="1899-12-30T00:48:55"/>
    <n v="2"/>
    <d v="1899-12-30T00:01:07"/>
    <n v="48.916666666670423"/>
    <x v="4"/>
    <x v="0"/>
  </r>
  <r>
    <x v="0"/>
    <s v="2024077041"/>
    <x v="0"/>
    <x v="18"/>
    <s v="E3740LJW"/>
    <d v="2024-12-30T00:00:00"/>
    <x v="0"/>
    <s v="200223"/>
    <x v="0"/>
    <s v="PA"/>
    <x v="1"/>
    <x v="0"/>
    <d v="2024-12-30T00:00:00"/>
    <d v="1899-12-30T10:59:08"/>
    <d v="2024-12-30T00:00:00"/>
    <d v="1899-12-30T11:00:06"/>
    <d v="2024-12-30T00:00:00"/>
    <d v="1899-12-30T11:47:34"/>
    <x v="0"/>
    <x v="0"/>
    <s v="8043253822"/>
    <s v="FBO"/>
    <d v="1899-12-30T00:48:26"/>
    <x v="40"/>
    <d v="1899-12-30T00:00:58"/>
    <s v="Granel"/>
    <s v="E001"/>
    <x v="0"/>
    <d v="1899-12-30T00:48:26"/>
    <d v="1899-12-30T00:47:28"/>
    <x v="4"/>
    <x v="1"/>
    <x v="1"/>
    <x v="0"/>
    <n v="0"/>
    <n v="0"/>
    <x v="0"/>
    <x v="0"/>
    <x v="0"/>
    <n v="0"/>
    <x v="0"/>
    <x v="0"/>
    <d v="1899-12-30T00:00:58"/>
    <d v="1899-12-30T00:00:58"/>
    <x v="0"/>
    <m/>
    <m/>
    <d v="1899-12-30T00:00:00"/>
    <d v="1899-12-30T00:48:26"/>
    <n v="2"/>
    <d v="1899-12-30T00:00:58"/>
    <n v="48.433333333334403"/>
    <x v="4"/>
    <x v="0"/>
  </r>
  <r>
    <x v="0"/>
    <s v="2024077025"/>
    <x v="0"/>
    <x v="33"/>
    <s v="E8234KXS"/>
    <d v="2024-12-30T00:00:00"/>
    <x v="0"/>
    <s v="200223"/>
    <x v="0"/>
    <s v="PA"/>
    <x v="1"/>
    <x v="0"/>
    <d v="2024-12-30T00:00:00"/>
    <d v="1899-12-30T10:43:35"/>
    <d v="2024-12-30T00:00:00"/>
    <d v="1899-12-30T10:44:33"/>
    <d v="2024-12-30T00:00:00"/>
    <d v="1899-12-30T11:49:26"/>
    <x v="0"/>
    <x v="0"/>
    <s v="8043253823"/>
    <s v="FBO"/>
    <d v="1899-12-30T01:05:51"/>
    <x v="41"/>
    <d v="1899-12-30T00:00:58"/>
    <s v="Granel"/>
    <s v="E001"/>
    <x v="0"/>
    <d v="1899-12-30T01:05:51"/>
    <d v="1899-12-30T01:04:53"/>
    <x v="4"/>
    <x v="1"/>
    <x v="1"/>
    <x v="0"/>
    <n v="0"/>
    <n v="0"/>
    <x v="0"/>
    <x v="0"/>
    <x v="0"/>
    <n v="0"/>
    <x v="0"/>
    <x v="0"/>
    <d v="1899-12-30T00:00:58"/>
    <d v="1899-12-30T00:00:58"/>
    <x v="0"/>
    <m/>
    <m/>
    <d v="1899-12-30T00:00:00"/>
    <d v="1899-12-30T01:05:51"/>
    <n v="2"/>
    <d v="1899-12-30T00:00:58"/>
    <n v="65.850000000004769"/>
    <x v="4"/>
    <x v="0"/>
  </r>
  <r>
    <x v="0"/>
    <s v="2024077114"/>
    <x v="0"/>
    <x v="34"/>
    <s v="E3628JBD"/>
    <d v="2024-12-30T00:00:00"/>
    <x v="0"/>
    <s v="200223"/>
    <x v="0"/>
    <s v="PA"/>
    <x v="1"/>
    <x v="0"/>
    <d v="2024-12-30T00:00:00"/>
    <d v="1899-12-30T13:08:04"/>
    <d v="2024-12-30T00:00:00"/>
    <d v="1899-12-30T13:10:06"/>
    <d v="2024-12-30T00:00:00"/>
    <d v="1899-12-30T14:14:58"/>
    <x v="0"/>
    <x v="0"/>
    <s v="8043253845"/>
    <s v="FBO"/>
    <d v="1899-12-30T01:06:54"/>
    <x v="42"/>
    <d v="1899-12-30T00:02:02"/>
    <s v="Granel"/>
    <s v="E001"/>
    <x v="0"/>
    <d v="1899-12-30T01:06:54"/>
    <d v="1899-12-30T01:04:52"/>
    <x v="9"/>
    <x v="1"/>
    <x v="1"/>
    <x v="0"/>
    <n v="0"/>
    <n v="0"/>
    <x v="0"/>
    <x v="0"/>
    <x v="0"/>
    <n v="0"/>
    <x v="0"/>
    <x v="0"/>
    <d v="1899-12-30T00:02:02"/>
    <d v="1899-12-30T00:02:02"/>
    <x v="0"/>
    <m/>
    <m/>
    <d v="1899-12-30T00:00:00"/>
    <d v="1899-12-30T01:06:54"/>
    <n v="2"/>
    <d v="1899-12-30T00:02:02"/>
    <n v="66.899999999995273"/>
    <x v="8"/>
    <x v="0"/>
  </r>
  <r>
    <x v="0"/>
    <s v="2024077113"/>
    <x v="0"/>
    <x v="35"/>
    <s v="E2535KJC"/>
    <d v="2024-12-30T00:00:00"/>
    <x v="0"/>
    <s v="200223"/>
    <x v="0"/>
    <s v="PA"/>
    <x v="1"/>
    <x v="0"/>
    <d v="2024-12-30T00:00:00"/>
    <d v="1899-12-30T13:06:32"/>
    <d v="2024-12-30T00:00:00"/>
    <d v="1899-12-30T13:07:21"/>
    <d v="2024-12-30T00:00:00"/>
    <d v="1899-12-30T14:21:25"/>
    <x v="0"/>
    <x v="0"/>
    <s v="8043253849"/>
    <s v="FBO"/>
    <d v="1899-12-30T01:14:53"/>
    <x v="43"/>
    <d v="1899-12-30T00:00:49"/>
    <s v="Granel"/>
    <s v="E001"/>
    <x v="0"/>
    <d v="1899-12-30T01:14:53"/>
    <d v="1899-12-30T01:14:04"/>
    <x v="9"/>
    <x v="1"/>
    <x v="1"/>
    <x v="0"/>
    <n v="0"/>
    <n v="0"/>
    <x v="0"/>
    <x v="0"/>
    <x v="0"/>
    <n v="0"/>
    <x v="0"/>
    <x v="0"/>
    <d v="1899-12-30T00:00:49"/>
    <d v="1899-12-30T00:00:49"/>
    <x v="0"/>
    <m/>
    <m/>
    <d v="1899-12-30T00:00:00"/>
    <d v="1899-12-30T01:14:53"/>
    <n v="2"/>
    <d v="1899-12-30T00:00:49"/>
    <n v="74.883333333340772"/>
    <x v="8"/>
    <x v="0"/>
  </r>
  <r>
    <x v="0"/>
    <s v="2024077116"/>
    <x v="0"/>
    <x v="36"/>
    <s v="E1125KDL"/>
    <d v="2024-12-30T00:00:00"/>
    <x v="0"/>
    <s v="200223"/>
    <x v="0"/>
    <s v="PA"/>
    <x v="1"/>
    <x v="0"/>
    <d v="2024-12-30T00:00:00"/>
    <d v="1899-12-30T13:18:02"/>
    <d v="2024-12-30T00:00:00"/>
    <d v="1899-12-30T13:20:41"/>
    <d v="2024-12-30T00:00:00"/>
    <d v="1899-12-30T14:44:51"/>
    <x v="0"/>
    <x v="0"/>
    <s v="8043253852"/>
    <s v="FBO"/>
    <d v="1899-12-30T01:26:49"/>
    <x v="44"/>
    <d v="1899-12-30T00:02:39"/>
    <s v="Granel"/>
    <s v="E001"/>
    <x v="0"/>
    <d v="1899-12-30T01:26:49"/>
    <d v="1899-12-30T01:24:10"/>
    <x v="9"/>
    <x v="1"/>
    <x v="1"/>
    <x v="0"/>
    <n v="0"/>
    <n v="0"/>
    <x v="0"/>
    <x v="0"/>
    <x v="0"/>
    <n v="0"/>
    <x v="0"/>
    <x v="0"/>
    <d v="1899-12-30T00:02:39"/>
    <d v="1899-12-30T00:02:39"/>
    <x v="0"/>
    <m/>
    <m/>
    <d v="1899-12-30T00:00:00"/>
    <d v="1899-12-30T01:26:49"/>
    <n v="2"/>
    <d v="1899-12-30T00:02:39"/>
    <n v="86.816666666678429"/>
    <x v="8"/>
    <x v="0"/>
  </r>
  <r>
    <x v="0"/>
    <s v="2024077124"/>
    <x v="0"/>
    <x v="37"/>
    <s v="E6453HNW"/>
    <d v="2024-12-30T00:00:00"/>
    <x v="0"/>
    <s v="200223"/>
    <x v="0"/>
    <s v="PA"/>
    <x v="1"/>
    <x v="0"/>
    <d v="2024-12-30T00:00:00"/>
    <d v="1899-12-30T13:33:39"/>
    <d v="2024-12-30T00:00:00"/>
    <d v="1899-12-30T13:34:39"/>
    <d v="2024-12-30T00:00:00"/>
    <d v="1899-12-30T15:09:39"/>
    <x v="0"/>
    <x v="0"/>
    <s v="8043253857"/>
    <s v="FBO"/>
    <d v="1899-12-30T01:36:00"/>
    <x v="45"/>
    <d v="1899-12-30T00:01:00"/>
    <s v="Granel"/>
    <s v="E001"/>
    <x v="0"/>
    <d v="1899-12-30T01:36:00"/>
    <d v="1899-12-30T01:35:00"/>
    <x v="9"/>
    <x v="1"/>
    <x v="1"/>
    <x v="0"/>
    <n v="0"/>
    <n v="0"/>
    <x v="0"/>
    <x v="0"/>
    <x v="0"/>
    <n v="0"/>
    <x v="0"/>
    <x v="2"/>
    <d v="1899-12-30T00:01:00"/>
    <d v="1899-12-30T00:01:00"/>
    <x v="0"/>
    <m/>
    <m/>
    <d v="1899-12-30T00:00:00"/>
    <d v="1899-12-30T01:36:00"/>
    <n v="2"/>
    <d v="1899-12-30T00:01:00"/>
    <n v="96.000000000004931"/>
    <x v="6"/>
    <x v="0"/>
  </r>
  <r>
    <x v="0"/>
    <s v="2024077129"/>
    <x v="0"/>
    <x v="38"/>
    <s v="E8749KTF"/>
    <d v="2024-12-30T00:00:00"/>
    <x v="0"/>
    <s v="200223"/>
    <x v="0"/>
    <s v="PA"/>
    <x v="1"/>
    <x v="0"/>
    <d v="2024-12-30T00:00:00"/>
    <d v="1899-12-30T13:44:05"/>
    <d v="2024-12-30T00:00:00"/>
    <d v="1899-12-30T13:46:05"/>
    <d v="2024-12-30T00:00:00"/>
    <d v="1899-12-30T15:30:07"/>
    <x v="0"/>
    <x v="0"/>
    <s v="8043253861"/>
    <s v="FBO"/>
    <d v="1899-12-30T01:46:02"/>
    <x v="46"/>
    <d v="1899-12-30T00:02:00"/>
    <s v="Granel"/>
    <s v="E001"/>
    <x v="0"/>
    <d v="1899-12-30T01:46:02"/>
    <d v="1899-12-30T01:44:02"/>
    <x v="9"/>
    <x v="1"/>
    <x v="1"/>
    <x v="0"/>
    <n v="0"/>
    <n v="0"/>
    <x v="0"/>
    <x v="0"/>
    <x v="0"/>
    <n v="0"/>
    <x v="0"/>
    <x v="2"/>
    <d v="1899-12-30T00:02:00"/>
    <d v="1899-12-30T00:02:00"/>
    <x v="0"/>
    <m/>
    <m/>
    <d v="1899-12-30T00:00:00"/>
    <d v="1899-12-30T01:46:02"/>
    <n v="2"/>
    <d v="1899-12-30T00:02:00"/>
    <n v="106.03333333333428"/>
    <x v="6"/>
    <x v="0"/>
  </r>
  <r>
    <x v="0"/>
    <s v="2024077135"/>
    <x v="0"/>
    <x v="21"/>
    <s v="E2533KJC"/>
    <d v="2024-12-30T00:00:00"/>
    <x v="0"/>
    <s v="200223"/>
    <x v="0"/>
    <s v="PA"/>
    <x v="1"/>
    <x v="0"/>
    <d v="2024-12-30T00:00:00"/>
    <d v="1899-12-30T14:02:49"/>
    <d v="2024-12-30T00:00:00"/>
    <d v="1899-12-30T14:03:48"/>
    <d v="2024-12-30T00:00:00"/>
    <d v="1899-12-30T15:54:34"/>
    <x v="0"/>
    <x v="0"/>
    <s v="8043253863"/>
    <s v="FBO"/>
    <d v="1899-12-30T01:51:45"/>
    <x v="47"/>
    <d v="1899-12-30T00:00:59"/>
    <s v="Granel"/>
    <s v="E001"/>
    <x v="0"/>
    <d v="1899-12-30T01:51:45"/>
    <d v="1899-12-30T01:50:46"/>
    <x v="7"/>
    <x v="1"/>
    <x v="1"/>
    <x v="0"/>
    <n v="0"/>
    <n v="0"/>
    <x v="0"/>
    <x v="0"/>
    <x v="0"/>
    <n v="0"/>
    <x v="0"/>
    <x v="2"/>
    <d v="1899-12-30T00:00:59"/>
    <d v="1899-12-30T00:00:59"/>
    <x v="0"/>
    <m/>
    <m/>
    <d v="1899-12-30T00:00:00"/>
    <d v="1899-12-30T01:51:45"/>
    <n v="2"/>
    <d v="1899-12-30T00:00:59"/>
    <n v="111.75000000000468"/>
    <x v="6"/>
    <x v="0"/>
  </r>
  <r>
    <x v="0"/>
    <s v="2024077146"/>
    <x v="0"/>
    <x v="39"/>
    <s v="E5196LCR"/>
    <d v="2024-12-30T00:00:00"/>
    <x v="0"/>
    <s v="200223"/>
    <x v="0"/>
    <s v="PA"/>
    <x v="1"/>
    <x v="0"/>
    <d v="2024-12-30T00:00:00"/>
    <d v="1899-12-30T14:29:19"/>
    <d v="2024-12-30T00:00:00"/>
    <d v="1899-12-30T14:30:29"/>
    <d v="2024-12-30T00:00:00"/>
    <d v="1899-12-30T16:15:40"/>
    <x v="0"/>
    <x v="0"/>
    <s v="8043253866"/>
    <s v="FBO"/>
    <d v="1899-12-30T01:46:21"/>
    <x v="48"/>
    <d v="1899-12-30T00:01:10"/>
    <s v="Granel"/>
    <s v="E001"/>
    <x v="0"/>
    <d v="1899-12-30T01:46:21"/>
    <d v="1899-12-30T01:45:11"/>
    <x v="7"/>
    <x v="1"/>
    <x v="1"/>
    <x v="0"/>
    <n v="0"/>
    <n v="0"/>
    <x v="0"/>
    <x v="0"/>
    <x v="0"/>
    <n v="0"/>
    <x v="0"/>
    <x v="2"/>
    <d v="1899-12-30T00:01:10"/>
    <d v="1899-12-30T00:01:10"/>
    <x v="0"/>
    <m/>
    <m/>
    <d v="1899-12-30T00:00:00"/>
    <d v="1899-12-30T01:46:21"/>
    <n v="2"/>
    <d v="1899-12-30T00:01:10"/>
    <n v="106.35000000000478"/>
    <x v="9"/>
    <x v="0"/>
  </r>
  <r>
    <x v="0"/>
    <s v="2024077170"/>
    <x v="0"/>
    <x v="40"/>
    <s v="E4042HHP"/>
    <d v="2024-12-30T00:00:00"/>
    <x v="0"/>
    <s v="200223"/>
    <x v="0"/>
    <s v="PA"/>
    <x v="1"/>
    <x v="0"/>
    <d v="2024-12-30T00:00:00"/>
    <d v="1899-12-30T16:30:34"/>
    <d v="2024-12-30T00:00:00"/>
    <d v="1899-12-30T16:32:31"/>
    <d v="2024-12-30T00:00:00"/>
    <d v="1899-12-30T17:10:28"/>
    <x v="0"/>
    <x v="0"/>
    <s v="8043253869"/>
    <s v="FBO"/>
    <d v="1899-12-30T00:39:54"/>
    <x v="24"/>
    <d v="1899-12-30T00:01:57"/>
    <s v="Granel"/>
    <s v="E001"/>
    <x v="0"/>
    <d v="1899-12-30T00:39:54"/>
    <d v="1899-12-30T00:37:57"/>
    <x v="10"/>
    <x v="1"/>
    <x v="1"/>
    <x v="0"/>
    <n v="0"/>
    <n v="0"/>
    <x v="0"/>
    <x v="0"/>
    <x v="0"/>
    <n v="0"/>
    <x v="0"/>
    <x v="1"/>
    <d v="1899-12-30T00:01:57"/>
    <d v="1899-12-30T00:01:57"/>
    <x v="0"/>
    <m/>
    <m/>
    <d v="1899-12-30T00:00:00"/>
    <d v="1899-12-30T00:39:54"/>
    <n v="2"/>
    <d v="1899-12-30T00:01:57"/>
    <n v="39.899999999995202"/>
    <x v="10"/>
    <x v="1"/>
  </r>
  <r>
    <x v="0"/>
    <s v="2024077172"/>
    <x v="0"/>
    <x v="10"/>
    <s v="E6681KKY"/>
    <d v="2024-12-30T00:00:00"/>
    <x v="0"/>
    <s v="200223"/>
    <x v="0"/>
    <s v="PA"/>
    <x v="0"/>
    <x v="0"/>
    <d v="2024-12-30T00:00:00"/>
    <d v="1899-12-30T16:49:59"/>
    <d v="2024-12-30T00:00:00"/>
    <d v="1899-12-30T16:51:51"/>
    <d v="2024-12-30T00:00:00"/>
    <d v="1899-12-30T18:10:06"/>
    <x v="0"/>
    <x v="0"/>
    <s v="8043253876"/>
    <s v="FBO"/>
    <d v="1899-12-30T01:20:07"/>
    <x v="49"/>
    <d v="1899-12-30T00:01:52"/>
    <s v="Granel"/>
    <s v="E001"/>
    <x v="0"/>
    <d v="1899-12-30T01:20:07"/>
    <d v="1899-12-30T01:18:15"/>
    <x v="10"/>
    <x v="1"/>
    <x v="1"/>
    <x v="0"/>
    <n v="0"/>
    <n v="0"/>
    <x v="0"/>
    <x v="0"/>
    <x v="0"/>
    <n v="0"/>
    <x v="0"/>
    <x v="0"/>
    <d v="1899-12-30T00:01:52"/>
    <d v="1899-12-30T00:01:52"/>
    <x v="0"/>
    <m/>
    <m/>
    <d v="1899-12-30T00:00:00"/>
    <d v="1899-12-30T01:20:07"/>
    <n v="2"/>
    <d v="1899-12-30T00:01:52"/>
    <n v="80.116666666675144"/>
    <x v="11"/>
    <x v="0"/>
  </r>
  <r>
    <x v="0"/>
    <s v="2024077177"/>
    <x v="0"/>
    <x v="41"/>
    <s v="E4519KDC"/>
    <d v="2024-12-30T00:00:00"/>
    <x v="0"/>
    <s v="200223"/>
    <x v="0"/>
    <s v="PA"/>
    <x v="1"/>
    <x v="0"/>
    <d v="2024-12-30T00:00:00"/>
    <d v="1899-12-30T17:40:40"/>
    <d v="2024-12-30T00:00:00"/>
    <d v="1899-12-30T17:41:35"/>
    <d v="2024-12-30T00:00:00"/>
    <d v="1899-12-30T19:00:57"/>
    <x v="0"/>
    <x v="0"/>
    <s v="8043253879"/>
    <s v="FBO"/>
    <d v="1899-12-30T01:20:17"/>
    <x v="50"/>
    <d v="1899-12-30T00:00:55"/>
    <s v="Granel"/>
    <s v="E001"/>
    <x v="0"/>
    <d v="1899-12-30T01:20:17"/>
    <d v="1899-12-30T01:19:22"/>
    <x v="8"/>
    <x v="1"/>
    <x v="1"/>
    <x v="0"/>
    <n v="0"/>
    <n v="0"/>
    <x v="0"/>
    <x v="0"/>
    <x v="0"/>
    <n v="0"/>
    <x v="0"/>
    <x v="0"/>
    <d v="1899-12-30T00:00:55"/>
    <d v="1899-12-30T00:00:55"/>
    <x v="0"/>
    <m/>
    <m/>
    <d v="1899-12-30T00:00:00"/>
    <d v="1899-12-30T01:20:17"/>
    <n v="2"/>
    <d v="1899-12-30T00:00:55"/>
    <n v="80.283333333340664"/>
    <x v="7"/>
    <x v="0"/>
  </r>
  <r>
    <x v="0"/>
    <s v="2024077184"/>
    <x v="0"/>
    <x v="42"/>
    <s v="E4484LVV"/>
    <d v="2024-12-30T00:00:00"/>
    <x v="0"/>
    <s v="200223"/>
    <x v="0"/>
    <s v="PA"/>
    <x v="0"/>
    <x v="0"/>
    <d v="2024-12-30T00:00:00"/>
    <d v="1899-12-30T18:38:07"/>
    <d v="2024-12-30T00:00:00"/>
    <d v="1899-12-30T18:38:52"/>
    <d v="2024-12-30T00:00:00"/>
    <d v="1899-12-30T19:07:38"/>
    <x v="0"/>
    <x v="0"/>
    <s v="8043253880"/>
    <s v="FBO"/>
    <d v="1899-12-30T00:29:31"/>
    <x v="51"/>
    <d v="1899-12-30T00:00:45"/>
    <s v="Granel"/>
    <s v="E001"/>
    <x v="0"/>
    <d v="1899-12-30T00:29:31"/>
    <d v="1899-12-30T00:28:46"/>
    <x v="11"/>
    <x v="1"/>
    <x v="1"/>
    <x v="0"/>
    <n v="0"/>
    <n v="0"/>
    <x v="0"/>
    <x v="0"/>
    <x v="0"/>
    <n v="0"/>
    <x v="0"/>
    <x v="1"/>
    <d v="1899-12-30T00:00:45"/>
    <d v="1899-12-30T00:00:45"/>
    <x v="0"/>
    <m/>
    <m/>
    <d v="1899-12-30T00:00:00"/>
    <d v="1899-12-30T00:29:31"/>
    <n v="2"/>
    <d v="1899-12-30T00:00:45"/>
    <n v="29.516666666659237"/>
    <x v="7"/>
    <x v="1"/>
  </r>
  <r>
    <x v="0"/>
    <s v="2024077189"/>
    <x v="0"/>
    <x v="5"/>
    <s v="E3428MVC"/>
    <d v="2024-12-31T00:00:00"/>
    <x v="0"/>
    <s v="200223"/>
    <x v="0"/>
    <s v="PA"/>
    <x v="1"/>
    <x v="0"/>
    <d v="2024-12-31T00:00:00"/>
    <d v="1899-12-30T05:50:08"/>
    <d v="2024-12-31T00:00:00"/>
    <d v="1899-12-30T06:02:24"/>
    <d v="2024-12-31T00:00:00"/>
    <d v="1899-12-30T06:42:40"/>
    <x v="0"/>
    <x v="0"/>
    <s v="8043253887"/>
    <s v="FBO"/>
    <d v="1899-12-30T00:52:32"/>
    <x v="52"/>
    <d v="1899-12-30T00:12:16"/>
    <s v="Granel"/>
    <s v="E001"/>
    <x v="0"/>
    <d v="1899-12-30T00:52:32"/>
    <d v="1899-12-30T00:40:16"/>
    <x v="12"/>
    <x v="2"/>
    <x v="1"/>
    <x v="0"/>
    <n v="0"/>
    <n v="0"/>
    <x v="0"/>
    <x v="0"/>
    <x v="0"/>
    <n v="0"/>
    <x v="0"/>
    <x v="0"/>
    <d v="1899-12-30T00:12:16"/>
    <d v="1899-12-30T00:12:16"/>
    <x v="0"/>
    <m/>
    <m/>
    <d v="1899-12-30T00:00:00"/>
    <d v="1899-12-30T00:52:32"/>
    <n v="3"/>
    <d v="1899-12-30T00:12:16"/>
    <n v="52.533333333331207"/>
    <x v="12"/>
    <x v="0"/>
  </r>
  <r>
    <x v="0"/>
    <s v="2024077192"/>
    <x v="0"/>
    <x v="3"/>
    <s v="E8908MMX"/>
    <d v="2024-12-31T00:00:00"/>
    <x v="0"/>
    <s v="200223"/>
    <x v="0"/>
    <s v="PA"/>
    <x v="1"/>
    <x v="0"/>
    <d v="2024-12-31T00:00:00"/>
    <d v="1899-12-30T06:11:04"/>
    <d v="2024-12-31T00:00:00"/>
    <d v="1899-12-30T06:12:18"/>
    <d v="2024-12-31T00:00:00"/>
    <d v="1899-12-30T08:14:43"/>
    <x v="0"/>
    <x v="0"/>
    <s v="8043253891"/>
    <s v="FBO"/>
    <d v="1899-12-30T02:03:39"/>
    <x v="53"/>
    <d v="1899-12-30T00:01:14"/>
    <s v="Granel"/>
    <s v="E001"/>
    <x v="0"/>
    <d v="1899-12-30T02:03:39"/>
    <d v="1899-12-30T02:02:25"/>
    <x v="0"/>
    <x v="2"/>
    <x v="1"/>
    <x v="0"/>
    <n v="0"/>
    <n v="0"/>
    <x v="0"/>
    <x v="0"/>
    <x v="0"/>
    <n v="0"/>
    <x v="0"/>
    <x v="2"/>
    <d v="1899-12-30T00:01:14"/>
    <d v="1899-12-30T00:01:14"/>
    <x v="0"/>
    <m/>
    <m/>
    <d v="1899-12-30T00:00:00"/>
    <d v="1899-12-30T02:03:39"/>
    <n v="3"/>
    <d v="1899-12-30T00:01:14"/>
    <n v="123.64999999999199"/>
    <x v="1"/>
    <x v="0"/>
  </r>
  <r>
    <x v="0"/>
    <s v="2024077197"/>
    <x v="0"/>
    <x v="18"/>
    <s v="E3740LJW"/>
    <d v="2024-12-31T00:00:00"/>
    <x v="0"/>
    <s v="200223"/>
    <x v="0"/>
    <s v="PA"/>
    <x v="1"/>
    <x v="0"/>
    <d v="2024-12-31T00:00:00"/>
    <d v="1899-12-30T06:33:07"/>
    <d v="2024-12-31T00:00:00"/>
    <d v="1899-12-30T06:34:03"/>
    <d v="2024-12-31T00:00:00"/>
    <d v="1899-12-30T08:33:52"/>
    <x v="0"/>
    <x v="0"/>
    <s v="8043253892"/>
    <s v="FBO"/>
    <d v="1899-12-30T02:00:45"/>
    <x v="54"/>
    <d v="1899-12-30T00:00:56"/>
    <s v="Granel"/>
    <s v="E001"/>
    <x v="0"/>
    <d v="1899-12-30T02:00:45"/>
    <d v="1899-12-30T01:59:49"/>
    <x v="0"/>
    <x v="2"/>
    <x v="1"/>
    <x v="0"/>
    <n v="0"/>
    <n v="0"/>
    <x v="0"/>
    <x v="0"/>
    <x v="0"/>
    <n v="0"/>
    <x v="0"/>
    <x v="2"/>
    <d v="1899-12-30T00:00:56"/>
    <d v="1899-12-30T00:00:56"/>
    <x v="0"/>
    <m/>
    <m/>
    <d v="1899-12-30T00:00:00"/>
    <d v="1899-12-30T02:00:45"/>
    <n v="3"/>
    <d v="1899-12-30T00:00:56"/>
    <n v="120.74999999999034"/>
    <x v="1"/>
    <x v="0"/>
  </r>
  <r>
    <x v="0"/>
    <s v="2024077199"/>
    <x v="0"/>
    <x v="16"/>
    <s v="E8914MMX"/>
    <d v="2024-12-31T00:00:00"/>
    <x v="0"/>
    <s v="200223"/>
    <x v="0"/>
    <s v="PA"/>
    <x v="1"/>
    <x v="0"/>
    <d v="2024-12-31T00:00:00"/>
    <d v="1899-12-30T07:08:35"/>
    <d v="2024-12-31T00:00:00"/>
    <d v="1899-12-30T07:09:31"/>
    <d v="2024-12-31T00:00:00"/>
    <d v="1899-12-30T08:55:08"/>
    <x v="0"/>
    <x v="0"/>
    <s v="8043253893"/>
    <s v="FBO"/>
    <d v="1899-12-30T01:46:33"/>
    <x v="55"/>
    <d v="1899-12-30T00:00:56"/>
    <s v="Granel"/>
    <s v="E001"/>
    <x v="0"/>
    <d v="1899-12-30T01:46:33"/>
    <d v="1899-12-30T01:45:37"/>
    <x v="1"/>
    <x v="2"/>
    <x v="1"/>
    <x v="0"/>
    <n v="0"/>
    <n v="0"/>
    <x v="0"/>
    <x v="0"/>
    <x v="0"/>
    <n v="0"/>
    <x v="0"/>
    <x v="2"/>
    <d v="1899-12-30T00:00:56"/>
    <d v="1899-12-30T00:00:56"/>
    <x v="0"/>
    <m/>
    <m/>
    <d v="1899-12-30T00:00:00"/>
    <d v="1899-12-30T01:46:33"/>
    <n v="3"/>
    <d v="1899-12-30T00:00:56"/>
    <n v="106.55000000000642"/>
    <x v="1"/>
    <x v="0"/>
  </r>
  <r>
    <x v="0"/>
    <s v="2024077209"/>
    <x v="0"/>
    <x v="43"/>
    <s v="E7567MJJ"/>
    <d v="2024-12-31T00:00:00"/>
    <x v="0"/>
    <s v="200223"/>
    <x v="0"/>
    <s v="PA"/>
    <x v="1"/>
    <x v="0"/>
    <d v="2024-12-31T00:00:00"/>
    <d v="1899-12-30T07:31:28"/>
    <d v="2024-12-31T00:00:00"/>
    <d v="1899-12-30T07:33:50"/>
    <d v="2024-12-31T00:00:00"/>
    <d v="1899-12-30T09:14:26"/>
    <x v="0"/>
    <x v="0"/>
    <s v="8043253895"/>
    <s v="FBO"/>
    <d v="1899-12-30T01:42:58"/>
    <x v="56"/>
    <d v="1899-12-30T00:02:22"/>
    <s v="Granel"/>
    <s v="E001"/>
    <x v="0"/>
    <d v="1899-12-30T01:42:58"/>
    <d v="1899-12-30T01:40:36"/>
    <x v="1"/>
    <x v="2"/>
    <x v="1"/>
    <x v="0"/>
    <n v="0"/>
    <n v="0"/>
    <x v="0"/>
    <x v="0"/>
    <x v="0"/>
    <n v="0"/>
    <x v="0"/>
    <x v="2"/>
    <d v="1899-12-30T00:02:22"/>
    <d v="1899-12-30T00:02:22"/>
    <x v="0"/>
    <m/>
    <m/>
    <d v="1899-12-30T00:00:00"/>
    <d v="1899-12-30T01:42:58"/>
    <n v="3"/>
    <d v="1899-12-30T00:02:22"/>
    <n v="102.96666666666719"/>
    <x v="2"/>
    <x v="0"/>
  </r>
  <r>
    <x v="0"/>
    <s v="2024077211"/>
    <x v="0"/>
    <x v="35"/>
    <s v="E2535KJC"/>
    <d v="2024-12-31T00:00:00"/>
    <x v="0"/>
    <s v="200223"/>
    <x v="0"/>
    <s v="PA"/>
    <x v="1"/>
    <x v="0"/>
    <d v="2024-12-31T00:00:00"/>
    <d v="1899-12-30T07:34:56"/>
    <d v="2024-12-31T00:00:00"/>
    <d v="1899-12-30T07:35:54"/>
    <d v="2024-12-31T00:00:00"/>
    <d v="1899-12-30T09:35:31"/>
    <x v="0"/>
    <x v="0"/>
    <s v="8043253896"/>
    <s v="FBO"/>
    <d v="1899-12-30T02:00:35"/>
    <x v="57"/>
    <d v="1899-12-30T00:00:58"/>
    <s v="Granel"/>
    <s v="E001"/>
    <x v="0"/>
    <d v="1899-12-30T02:00:35"/>
    <d v="1899-12-30T01:59:37"/>
    <x v="1"/>
    <x v="2"/>
    <x v="1"/>
    <x v="0"/>
    <n v="0"/>
    <n v="0"/>
    <x v="0"/>
    <x v="0"/>
    <x v="0"/>
    <n v="0"/>
    <x v="0"/>
    <x v="2"/>
    <d v="1899-12-30T00:00:58"/>
    <d v="1899-12-30T00:00:58"/>
    <x v="0"/>
    <m/>
    <m/>
    <d v="1899-12-30T00:00:00"/>
    <d v="1899-12-30T02:00:35"/>
    <n v="3"/>
    <d v="1899-12-30T00:00:58"/>
    <n v="120.58333333332482"/>
    <x v="2"/>
    <x v="0"/>
  </r>
  <r>
    <x v="0"/>
    <s v="2024077215"/>
    <x v="0"/>
    <x v="7"/>
    <s v="E1965LDD"/>
    <d v="2024-12-31T00:00:00"/>
    <x v="0"/>
    <s v="200223"/>
    <x v="0"/>
    <s v="PA"/>
    <x v="1"/>
    <x v="0"/>
    <d v="2024-12-31T00:00:00"/>
    <d v="1899-12-30T07:49:16"/>
    <d v="2024-12-31T00:00:00"/>
    <d v="1899-12-30T07:50:15"/>
    <d v="2024-12-31T00:00:00"/>
    <d v="1899-12-30T09:54:54"/>
    <x v="0"/>
    <x v="0"/>
    <s v="8043253897"/>
    <s v="FBO"/>
    <d v="1899-12-30T02:05:38"/>
    <x v="58"/>
    <d v="1899-12-30T00:00:59"/>
    <s v="Granel"/>
    <s v="E001"/>
    <x v="0"/>
    <d v="1899-12-30T02:05:38"/>
    <d v="1899-12-30T02:04:39"/>
    <x v="1"/>
    <x v="2"/>
    <x v="1"/>
    <x v="0"/>
    <n v="0"/>
    <n v="0"/>
    <x v="0"/>
    <x v="0"/>
    <x v="0"/>
    <n v="0"/>
    <x v="0"/>
    <x v="2"/>
    <d v="1899-12-30T00:00:59"/>
    <d v="1899-12-30T00:00:59"/>
    <x v="0"/>
    <m/>
    <m/>
    <d v="1899-12-30T00:00:00"/>
    <d v="1899-12-30T02:05:38"/>
    <n v="3"/>
    <d v="1899-12-30T00:00:59"/>
    <n v="125.6333333333328"/>
    <x v="2"/>
    <x v="0"/>
  </r>
  <r>
    <x v="0"/>
    <s v="2024077254"/>
    <x v="0"/>
    <x v="12"/>
    <s v="E9371MTP"/>
    <d v="2024-12-31T00:00:00"/>
    <x v="0"/>
    <s v="200223"/>
    <x v="0"/>
    <s v="PA"/>
    <x v="1"/>
    <x v="0"/>
    <d v="2024-12-31T00:00:00"/>
    <d v="1899-12-30T09:43:42"/>
    <d v="2024-12-31T00:00:00"/>
    <d v="1899-12-30T09:44:31"/>
    <d v="2024-12-31T00:00:00"/>
    <d v="1899-12-30T10:31:02"/>
    <x v="0"/>
    <x v="0"/>
    <s v="8043253898"/>
    <s v="FBO"/>
    <d v="1899-12-30T00:47:20"/>
    <x v="59"/>
    <d v="1899-12-30T00:00:49"/>
    <s v="Granel"/>
    <s v="E001"/>
    <x v="0"/>
    <d v="1899-12-30T00:47:20"/>
    <d v="1899-12-30T00:46:31"/>
    <x v="3"/>
    <x v="2"/>
    <x v="1"/>
    <x v="0"/>
    <n v="0"/>
    <n v="0"/>
    <x v="0"/>
    <x v="0"/>
    <x v="0"/>
    <n v="0"/>
    <x v="0"/>
    <x v="0"/>
    <d v="1899-12-30T00:00:49"/>
    <d v="1899-12-30T00:00:49"/>
    <x v="0"/>
    <m/>
    <m/>
    <d v="1899-12-30T00:00:00"/>
    <d v="1899-12-30T00:47:20"/>
    <n v="3"/>
    <d v="1899-12-30T00:00:49"/>
    <n v="47.333333333332789"/>
    <x v="3"/>
    <x v="0"/>
  </r>
  <r>
    <x v="0"/>
    <s v="2024077244"/>
    <x v="0"/>
    <x v="29"/>
    <s v="E0536LZT"/>
    <d v="2024-12-31T00:00:00"/>
    <x v="0"/>
    <s v="200223"/>
    <x v="0"/>
    <s v="PA"/>
    <x v="1"/>
    <x v="0"/>
    <d v="2024-12-31T00:00:00"/>
    <d v="1899-12-30T09:15:46"/>
    <d v="2024-12-31T00:00:00"/>
    <d v="1899-12-30T09:17:52"/>
    <d v="2024-12-31T00:00:00"/>
    <d v="1899-12-30T10:36:51"/>
    <x v="0"/>
    <x v="0"/>
    <s v="8043253899"/>
    <s v="FBO"/>
    <d v="1899-12-30T01:21:05"/>
    <x v="60"/>
    <d v="1899-12-30T00:02:06"/>
    <s v="Granel"/>
    <s v="E001"/>
    <x v="0"/>
    <d v="1899-12-30T01:21:05"/>
    <d v="1899-12-30T01:18:59"/>
    <x v="3"/>
    <x v="2"/>
    <x v="1"/>
    <x v="0"/>
    <n v="0"/>
    <n v="0"/>
    <x v="0"/>
    <x v="0"/>
    <x v="0"/>
    <n v="0"/>
    <x v="0"/>
    <x v="0"/>
    <d v="1899-12-30T00:02:06"/>
    <d v="1899-12-30T00:02:06"/>
    <x v="0"/>
    <m/>
    <m/>
    <d v="1899-12-30T00:00:00"/>
    <d v="1899-12-30T01:21:05"/>
    <n v="3"/>
    <d v="1899-12-30T00:02:06"/>
    <n v="81.083333333332874"/>
    <x v="3"/>
    <x v="0"/>
  </r>
  <r>
    <x v="0"/>
    <s v="2024077246"/>
    <x v="0"/>
    <x v="44"/>
    <s v="E1971KTB"/>
    <d v="2024-12-31T00:00:00"/>
    <x v="0"/>
    <s v="200223"/>
    <x v="0"/>
    <s v="PA"/>
    <x v="1"/>
    <x v="0"/>
    <d v="2024-12-31T00:00:00"/>
    <d v="1899-12-30T09:22:44"/>
    <d v="2024-12-31T00:00:00"/>
    <d v="1899-12-30T09:24:04"/>
    <d v="2024-12-31T00:00:00"/>
    <d v="1899-12-30T10:42:51"/>
    <x v="0"/>
    <x v="0"/>
    <s v="8043253900"/>
    <s v="FBO"/>
    <d v="1899-12-30T01:20:07"/>
    <x v="61"/>
    <d v="1899-12-30T00:01:20"/>
    <s v="Granel"/>
    <s v="E001"/>
    <x v="0"/>
    <d v="1899-12-30T01:20:07"/>
    <d v="1899-12-30T01:18:47"/>
    <x v="3"/>
    <x v="2"/>
    <x v="1"/>
    <x v="0"/>
    <n v="0"/>
    <n v="0"/>
    <x v="0"/>
    <x v="0"/>
    <x v="0"/>
    <n v="0"/>
    <x v="0"/>
    <x v="0"/>
    <d v="1899-12-30T00:01:20"/>
    <d v="1899-12-30T00:01:20"/>
    <x v="0"/>
    <m/>
    <m/>
    <d v="1899-12-30T00:00:00"/>
    <d v="1899-12-30T01:20:07"/>
    <n v="3"/>
    <d v="1899-12-30T00:01:20"/>
    <n v="80.116666666660834"/>
    <x v="3"/>
    <x v="0"/>
  </r>
  <r>
    <x v="0"/>
    <s v="2024077258"/>
    <x v="0"/>
    <x v="9"/>
    <s v="E9516MPT"/>
    <d v="2024-12-31T00:00:00"/>
    <x v="0"/>
    <s v="200223"/>
    <x v="0"/>
    <s v="PA"/>
    <x v="1"/>
    <x v="0"/>
    <d v="2024-12-31T00:00:00"/>
    <d v="1899-12-30T09:56:16"/>
    <d v="2024-12-31T00:00:00"/>
    <d v="1899-12-30T09:58:01"/>
    <d v="2024-12-31T00:00:00"/>
    <d v="1899-12-30T10:52:26"/>
    <x v="0"/>
    <x v="0"/>
    <s v="8043253901"/>
    <s v="FBO"/>
    <d v="1899-12-30T00:56:10"/>
    <x v="62"/>
    <d v="1899-12-30T00:01:45"/>
    <s v="Granel"/>
    <s v="E001"/>
    <x v="0"/>
    <d v="1899-12-30T00:56:10"/>
    <d v="1899-12-30T00:54:25"/>
    <x v="3"/>
    <x v="2"/>
    <x v="1"/>
    <x v="0"/>
    <n v="0"/>
    <n v="0"/>
    <x v="0"/>
    <x v="0"/>
    <x v="0"/>
    <n v="0"/>
    <x v="0"/>
    <x v="0"/>
    <d v="1899-12-30T00:01:45"/>
    <d v="1899-12-30T00:01:45"/>
    <x v="0"/>
    <m/>
    <m/>
    <d v="1899-12-30T00:00:00"/>
    <d v="1899-12-30T00:56:10"/>
    <n v="3"/>
    <d v="1899-12-30T00:01:45"/>
    <n v="56.16666666666724"/>
    <x v="3"/>
    <x v="0"/>
  </r>
  <r>
    <x v="0"/>
    <s v="2025000001"/>
    <x v="0"/>
    <x v="1"/>
    <s v="E1163KTR"/>
    <d v="2025-01-02T00:00:00"/>
    <x v="0"/>
    <s v="200223"/>
    <x v="0"/>
    <s v="PA"/>
    <x v="1"/>
    <x v="0"/>
    <d v="2025-01-02T00:00:00"/>
    <d v="1899-12-30T06:02:58"/>
    <d v="2025-01-02T00:00:00"/>
    <d v="1899-12-30T06:04:33"/>
    <d v="2025-01-02T00:00:00"/>
    <d v="1899-12-30T06:42:51"/>
    <x v="0"/>
    <x v="0"/>
    <s v="8043253906"/>
    <s v="FBO"/>
    <d v="1899-12-30T00:39:53"/>
    <x v="63"/>
    <d v="1899-12-30T00:01:35"/>
    <s v="Granel"/>
    <s v="E001"/>
    <x v="0"/>
    <d v="1899-12-30T00:39:53"/>
    <d v="1899-12-30T00:38:18"/>
    <x v="0"/>
    <x v="3"/>
    <x v="2"/>
    <x v="0"/>
    <n v="0"/>
    <n v="0"/>
    <x v="0"/>
    <x v="0"/>
    <x v="1"/>
    <n v="0"/>
    <x v="0"/>
    <x v="1"/>
    <d v="1899-12-30T00:01:35"/>
    <d v="1899-12-30T00:01:35"/>
    <x v="0"/>
    <m/>
    <m/>
    <d v="1899-12-30T00:00:00"/>
    <d v="1899-12-30T00:39:53"/>
    <n v="5"/>
    <d v="1899-12-30T00:01:35"/>
    <n v="39.883333333319953"/>
    <x v="12"/>
    <x v="1"/>
  </r>
  <r>
    <x v="0"/>
    <s v="2025000007"/>
    <x v="0"/>
    <x v="29"/>
    <s v="E0536LZT"/>
    <d v="2025-01-02T00:00:00"/>
    <x v="0"/>
    <s v="200223"/>
    <x v="0"/>
    <s v="PA"/>
    <x v="1"/>
    <x v="0"/>
    <d v="2025-01-02T00:00:00"/>
    <d v="1899-12-30T06:57:57"/>
    <d v="2025-01-02T00:00:00"/>
    <d v="1899-12-30T06:59:21"/>
    <d v="2025-01-02T00:00:00"/>
    <d v="1899-12-30T07:37:39"/>
    <x v="0"/>
    <x v="0"/>
    <s v="8043253910"/>
    <s v="FBO"/>
    <d v="1899-12-30T00:39:42"/>
    <x v="63"/>
    <d v="1899-12-30T00:01:24"/>
    <s v="Granel"/>
    <s v="E001"/>
    <x v="0"/>
    <d v="1899-12-30T00:39:42"/>
    <d v="1899-12-30T00:38:18"/>
    <x v="0"/>
    <x v="3"/>
    <x v="2"/>
    <x v="0"/>
    <n v="0"/>
    <n v="0"/>
    <x v="0"/>
    <x v="0"/>
    <x v="1"/>
    <n v="0"/>
    <x v="0"/>
    <x v="1"/>
    <d v="1899-12-30T00:01:24"/>
    <d v="1899-12-30T00:01:24"/>
    <x v="0"/>
    <m/>
    <m/>
    <d v="1899-12-30T00:00:00"/>
    <d v="1899-12-30T00:39:42"/>
    <n v="5"/>
    <d v="1899-12-30T00:01:24"/>
    <n v="39.699999999993572"/>
    <x v="0"/>
    <x v="1"/>
  </r>
  <r>
    <x v="0"/>
    <s v="2025000011"/>
    <x v="0"/>
    <x v="7"/>
    <s v="E1965LDD"/>
    <d v="2025-01-02T00:00:00"/>
    <x v="0"/>
    <s v="200223"/>
    <x v="0"/>
    <s v="PA"/>
    <x v="0"/>
    <x v="0"/>
    <d v="2025-01-02T00:00:00"/>
    <d v="1899-12-30T07:10:24"/>
    <d v="2025-01-02T00:00:00"/>
    <d v="1899-12-30T07:11:35"/>
    <d v="2025-01-02T00:00:00"/>
    <d v="1899-12-30T08:14:39"/>
    <x v="0"/>
    <x v="0"/>
    <s v="8043253911"/>
    <s v="FBO"/>
    <d v="1899-12-30T01:04:15"/>
    <x v="64"/>
    <d v="1899-12-30T00:01:11"/>
    <s v="Granel"/>
    <s v="E001"/>
    <x v="0"/>
    <d v="1899-12-30T01:04:15"/>
    <d v="1899-12-30T01:03:04"/>
    <x v="1"/>
    <x v="3"/>
    <x v="2"/>
    <x v="0"/>
    <n v="0"/>
    <n v="0"/>
    <x v="0"/>
    <x v="0"/>
    <x v="1"/>
    <n v="0"/>
    <x v="0"/>
    <x v="0"/>
    <d v="1899-12-30T00:01:11"/>
    <d v="1899-12-30T00:01:11"/>
    <x v="0"/>
    <m/>
    <m/>
    <d v="1899-12-30T00:00:00"/>
    <d v="1899-12-30T01:04:15"/>
    <n v="5"/>
    <d v="1899-12-30T00:01:11"/>
    <n v="64.249999999992056"/>
    <x v="1"/>
    <x v="0"/>
  </r>
  <r>
    <x v="0"/>
    <s v="2025000015"/>
    <x v="0"/>
    <x v="9"/>
    <s v="E9516MPT"/>
    <d v="2025-01-02T00:00:00"/>
    <x v="0"/>
    <s v="200223"/>
    <x v="0"/>
    <s v="PA"/>
    <x v="1"/>
    <x v="0"/>
    <d v="2025-01-02T00:00:00"/>
    <d v="1899-12-30T07:14:21"/>
    <d v="2025-01-02T00:00:00"/>
    <d v="1899-12-30T07:15:16"/>
    <d v="2025-01-02T00:00:00"/>
    <d v="1899-12-30T08:17:59"/>
    <x v="0"/>
    <x v="0"/>
    <s v="8043253912"/>
    <s v="FBO"/>
    <d v="1899-12-30T01:03:38"/>
    <x v="65"/>
    <d v="1899-12-30T00:00:55"/>
    <s v="Granel"/>
    <s v="E001"/>
    <x v="0"/>
    <d v="1899-12-30T01:03:38"/>
    <d v="1899-12-30T01:02:43"/>
    <x v="1"/>
    <x v="3"/>
    <x v="2"/>
    <x v="0"/>
    <n v="0"/>
    <n v="0"/>
    <x v="0"/>
    <x v="0"/>
    <x v="1"/>
    <n v="0"/>
    <x v="0"/>
    <x v="0"/>
    <d v="1899-12-30T00:00:55"/>
    <d v="1899-12-30T00:00:55"/>
    <x v="0"/>
    <m/>
    <m/>
    <d v="1899-12-30T00:00:00"/>
    <d v="1899-12-30T01:03:38"/>
    <n v="5"/>
    <d v="1899-12-30T00:00:55"/>
    <n v="63.633333333340772"/>
    <x v="1"/>
    <x v="0"/>
  </r>
  <r>
    <x v="0"/>
    <s v="2025000016"/>
    <x v="0"/>
    <x v="43"/>
    <s v="E7567MJJ"/>
    <d v="2025-01-02T00:00:00"/>
    <x v="0"/>
    <s v="200223"/>
    <x v="0"/>
    <s v="PA"/>
    <x v="1"/>
    <x v="0"/>
    <d v="2025-01-02T00:00:00"/>
    <d v="1899-12-30T07:18:01"/>
    <d v="2025-01-02T00:00:00"/>
    <d v="1899-12-30T07:19:02"/>
    <d v="2025-01-02T00:00:00"/>
    <d v="1899-12-30T08:32:02"/>
    <x v="0"/>
    <x v="0"/>
    <s v="8043253913"/>
    <s v="FBO"/>
    <d v="1899-12-30T01:14:01"/>
    <x v="66"/>
    <d v="1899-12-30T00:01:01"/>
    <s v="Granel"/>
    <s v="E001"/>
    <x v="0"/>
    <d v="1899-12-30T01:14:01"/>
    <d v="1899-12-30T01:13:00"/>
    <x v="1"/>
    <x v="3"/>
    <x v="2"/>
    <x v="0"/>
    <n v="0"/>
    <n v="0"/>
    <x v="0"/>
    <x v="0"/>
    <x v="1"/>
    <n v="0"/>
    <x v="0"/>
    <x v="0"/>
    <d v="1899-12-30T00:01:01"/>
    <d v="1899-12-30T00:01:01"/>
    <x v="0"/>
    <m/>
    <m/>
    <d v="1899-12-30T00:00:00"/>
    <d v="1899-12-30T01:14:01"/>
    <n v="5"/>
    <d v="1899-12-30T00:01:01"/>
    <n v="74.01666666666236"/>
    <x v="1"/>
    <x v="0"/>
  </r>
  <r>
    <x v="0"/>
    <s v="2025000036"/>
    <x v="0"/>
    <x v="45"/>
    <s v="E0804KGV"/>
    <d v="2025-01-02T00:00:00"/>
    <x v="0"/>
    <s v="200223"/>
    <x v="0"/>
    <s v="PA"/>
    <x v="1"/>
    <x v="0"/>
    <d v="2025-01-02T00:00:00"/>
    <d v="1899-12-30T08:21:42"/>
    <d v="2025-01-02T00:00:00"/>
    <d v="1899-12-30T08:22:47"/>
    <d v="2025-01-02T00:00:00"/>
    <d v="1899-12-30T09:44:57"/>
    <x v="0"/>
    <x v="0"/>
    <s v="8043253916"/>
    <s v="FBO"/>
    <d v="1899-12-30T01:23:15"/>
    <x v="67"/>
    <d v="1899-12-30T00:01:05"/>
    <s v="Granel"/>
    <s v="E001"/>
    <x v="0"/>
    <d v="1899-12-30T01:23:15"/>
    <d v="1899-12-30T01:22:10"/>
    <x v="2"/>
    <x v="3"/>
    <x v="2"/>
    <x v="0"/>
    <n v="0"/>
    <n v="0"/>
    <x v="0"/>
    <x v="0"/>
    <x v="1"/>
    <n v="0"/>
    <x v="0"/>
    <x v="0"/>
    <d v="1899-12-30T00:01:05"/>
    <d v="1899-12-30T00:01:05"/>
    <x v="0"/>
    <m/>
    <m/>
    <d v="1899-12-30T00:00:00"/>
    <d v="1899-12-30T01:23:15"/>
    <n v="5"/>
    <d v="1899-12-30T00:01:05"/>
    <n v="83.249999999999986"/>
    <x v="2"/>
    <x v="0"/>
  </r>
  <r>
    <x v="0"/>
    <s v="2025000030"/>
    <x v="0"/>
    <x v="23"/>
    <s v="E9212MMS"/>
    <d v="2025-01-02T00:00:00"/>
    <x v="0"/>
    <s v="200223"/>
    <x v="0"/>
    <s v="PA"/>
    <x v="1"/>
    <x v="0"/>
    <d v="2025-01-02T00:00:00"/>
    <d v="1899-12-30T08:10:48"/>
    <d v="2025-01-02T00:00:00"/>
    <d v="1899-12-30T08:13:24"/>
    <d v="2025-01-02T00:00:00"/>
    <d v="1899-12-30T09:47:12"/>
    <x v="0"/>
    <x v="0"/>
    <s v="8043253917"/>
    <s v="FBO"/>
    <d v="1899-12-30T01:36:24"/>
    <x v="68"/>
    <d v="1899-12-30T00:02:36"/>
    <s v="Granel"/>
    <s v="E001"/>
    <x v="0"/>
    <d v="1899-12-30T01:36:24"/>
    <d v="1899-12-30T01:33:48"/>
    <x v="2"/>
    <x v="3"/>
    <x v="2"/>
    <x v="0"/>
    <n v="0"/>
    <n v="0"/>
    <x v="0"/>
    <x v="0"/>
    <x v="1"/>
    <n v="0"/>
    <x v="0"/>
    <x v="2"/>
    <d v="1899-12-30T00:02:36"/>
    <d v="1899-12-30T00:02:36"/>
    <x v="0"/>
    <m/>
    <m/>
    <d v="1899-12-30T00:00:00"/>
    <d v="1899-12-30T01:36:24"/>
    <n v="5"/>
    <d v="1899-12-30T00:02:36"/>
    <n v="96.400000000008035"/>
    <x v="2"/>
    <x v="0"/>
  </r>
  <r>
    <x v="0"/>
    <s v="2025000064"/>
    <x v="0"/>
    <x v="8"/>
    <s v="E8806KTF"/>
    <d v="2025-01-02T00:00:00"/>
    <x v="0"/>
    <s v="200223"/>
    <x v="0"/>
    <s v="PA"/>
    <x v="1"/>
    <x v="0"/>
    <d v="2025-01-02T00:00:00"/>
    <d v="1899-12-30T09:32:54"/>
    <d v="2025-01-02T00:00:00"/>
    <d v="1899-12-30T09:33:59"/>
    <d v="2025-01-02T00:00:00"/>
    <d v="1899-12-30T10:11:20"/>
    <x v="0"/>
    <x v="0"/>
    <s v="8043253918"/>
    <s v="FBO"/>
    <d v="1899-12-30T00:38:26"/>
    <x v="69"/>
    <d v="1899-12-30T00:01:05"/>
    <s v="Granel"/>
    <s v="E001"/>
    <x v="0"/>
    <d v="1899-12-30T00:38:26"/>
    <d v="1899-12-30T00:37:21"/>
    <x v="3"/>
    <x v="3"/>
    <x v="2"/>
    <x v="0"/>
    <n v="0"/>
    <n v="0"/>
    <x v="0"/>
    <x v="0"/>
    <x v="1"/>
    <n v="0"/>
    <x v="0"/>
    <x v="1"/>
    <d v="1899-12-30T00:01:05"/>
    <d v="1899-12-30T00:01:05"/>
    <x v="0"/>
    <m/>
    <m/>
    <d v="1899-12-30T00:00:00"/>
    <d v="1899-12-30T00:38:26"/>
    <n v="5"/>
    <d v="1899-12-30T00:01:05"/>
    <n v="38.433333333340755"/>
    <x v="3"/>
    <x v="1"/>
  </r>
  <r>
    <x v="0"/>
    <s v="2025000065"/>
    <x v="0"/>
    <x v="32"/>
    <s v="E7018MRJ"/>
    <d v="2025-01-02T00:00:00"/>
    <x v="0"/>
    <s v="200223"/>
    <x v="0"/>
    <s v="PA"/>
    <x v="1"/>
    <x v="0"/>
    <d v="2025-01-02T00:00:00"/>
    <d v="1899-12-30T09:34:05"/>
    <d v="2025-01-02T00:00:00"/>
    <d v="1899-12-30T09:35:38"/>
    <d v="2025-01-02T00:00:00"/>
    <d v="1899-12-30T10:39:03"/>
    <x v="0"/>
    <x v="0"/>
    <s v="8043253921"/>
    <s v="FBO"/>
    <d v="1899-12-30T01:04:58"/>
    <x v="70"/>
    <d v="1899-12-30T00:01:33"/>
    <s v="Granel"/>
    <s v="E001"/>
    <x v="0"/>
    <d v="1899-12-30T01:04:58"/>
    <d v="1899-12-30T01:03:25"/>
    <x v="3"/>
    <x v="3"/>
    <x v="2"/>
    <x v="0"/>
    <n v="0"/>
    <n v="0"/>
    <x v="0"/>
    <x v="0"/>
    <x v="1"/>
    <n v="0"/>
    <x v="0"/>
    <x v="0"/>
    <d v="1899-12-30T00:01:33"/>
    <d v="1899-12-30T00:01:33"/>
    <x v="0"/>
    <m/>
    <m/>
    <d v="1899-12-30T00:00:00"/>
    <d v="1899-12-30T01:04:58"/>
    <n v="5"/>
    <d v="1899-12-30T00:01:33"/>
    <n v="64.966666666665574"/>
    <x v="3"/>
    <x v="0"/>
  </r>
  <r>
    <x v="0"/>
    <s v="2025000069"/>
    <x v="0"/>
    <x v="46"/>
    <s v="E5191LCR"/>
    <d v="2025-01-02T00:00:00"/>
    <x v="0"/>
    <s v="200223"/>
    <x v="0"/>
    <s v="PA"/>
    <x v="1"/>
    <x v="0"/>
    <d v="2025-01-02T00:00:00"/>
    <d v="1899-12-30T09:38:20"/>
    <d v="2025-01-02T00:00:00"/>
    <d v="1899-12-30T09:39:36"/>
    <d v="2025-01-02T00:00:00"/>
    <d v="1899-12-30T11:03:37"/>
    <x v="0"/>
    <x v="0"/>
    <s v="8043253923"/>
    <s v="FBO"/>
    <d v="1899-12-30T01:25:17"/>
    <x v="71"/>
    <d v="1899-12-30T00:01:16"/>
    <s v="Granel"/>
    <s v="E001"/>
    <x v="0"/>
    <d v="1899-12-30T01:25:17"/>
    <d v="1899-12-30T01:24:01"/>
    <x v="3"/>
    <x v="3"/>
    <x v="2"/>
    <x v="0"/>
    <n v="0"/>
    <n v="0"/>
    <x v="0"/>
    <x v="0"/>
    <x v="1"/>
    <n v="0"/>
    <x v="0"/>
    <x v="0"/>
    <d v="1899-12-30T00:01:16"/>
    <d v="1899-12-30T00:01:16"/>
    <x v="0"/>
    <m/>
    <m/>
    <d v="1899-12-30T00:00:00"/>
    <d v="1899-12-30T01:25:17"/>
    <n v="5"/>
    <d v="1899-12-30T00:01:16"/>
    <n v="85.283333333337609"/>
    <x v="4"/>
    <x v="0"/>
  </r>
  <r>
    <x v="0"/>
    <s v="2025000076"/>
    <x v="0"/>
    <x v="6"/>
    <s v="E3978LBB"/>
    <d v="2025-01-02T00:00:00"/>
    <x v="0"/>
    <s v="200223"/>
    <x v="0"/>
    <s v="PA"/>
    <x v="1"/>
    <x v="0"/>
    <d v="2025-01-02T00:00:00"/>
    <d v="1899-12-30T09:50:23"/>
    <d v="2025-01-02T00:00:00"/>
    <d v="1899-12-30T09:52:04"/>
    <d v="2025-01-02T00:00:00"/>
    <d v="1899-12-30T11:18:32"/>
    <x v="0"/>
    <x v="0"/>
    <s v="8043253924"/>
    <s v="FBO"/>
    <d v="1899-12-30T01:28:09"/>
    <x v="72"/>
    <d v="1899-12-30T00:01:41"/>
    <s v="Granel"/>
    <s v="E001"/>
    <x v="0"/>
    <d v="1899-12-30T01:28:09"/>
    <d v="1899-12-30T01:26:28"/>
    <x v="3"/>
    <x v="3"/>
    <x v="2"/>
    <x v="0"/>
    <n v="0"/>
    <n v="0"/>
    <x v="0"/>
    <x v="0"/>
    <x v="1"/>
    <n v="0"/>
    <x v="0"/>
    <x v="0"/>
    <d v="1899-12-30T00:01:41"/>
    <d v="1899-12-30T00:01:41"/>
    <x v="0"/>
    <m/>
    <m/>
    <d v="1899-12-30T00:00:00"/>
    <d v="1899-12-30T01:28:09"/>
    <n v="5"/>
    <d v="1899-12-30T00:01:41"/>
    <n v="88.149999999988836"/>
    <x v="4"/>
    <x v="0"/>
  </r>
  <r>
    <x v="0"/>
    <s v="2025000080"/>
    <x v="0"/>
    <x v="21"/>
    <s v="E2533KJC"/>
    <d v="2025-01-02T00:00:00"/>
    <x v="0"/>
    <s v="200223"/>
    <x v="0"/>
    <s v="PA"/>
    <x v="1"/>
    <x v="0"/>
    <d v="2025-01-02T00:00:00"/>
    <d v="1899-12-30T10:02:34"/>
    <d v="2025-01-02T00:00:00"/>
    <d v="1899-12-30T10:04:45"/>
    <d v="2025-01-02T00:00:00"/>
    <d v="1899-12-30T11:56:05"/>
    <x v="0"/>
    <x v="0"/>
    <s v="8043253925"/>
    <s v="FBO"/>
    <d v="1899-12-30T01:53:31"/>
    <x v="73"/>
    <d v="1899-12-30T00:02:11"/>
    <s v="Granel"/>
    <s v="E001"/>
    <x v="0"/>
    <d v="1899-12-30T01:53:31"/>
    <d v="1899-12-30T01:51:20"/>
    <x v="4"/>
    <x v="3"/>
    <x v="2"/>
    <x v="0"/>
    <n v="0"/>
    <n v="0"/>
    <x v="0"/>
    <x v="0"/>
    <x v="1"/>
    <n v="0"/>
    <x v="0"/>
    <x v="2"/>
    <d v="1899-12-30T00:02:11"/>
    <d v="1899-12-30T00:02:11"/>
    <x v="0"/>
    <m/>
    <m/>
    <d v="1899-12-30T00:00:00"/>
    <d v="1899-12-30T01:53:31"/>
    <n v="5"/>
    <d v="1899-12-30T00:02:11"/>
    <n v="113.51666666666877"/>
    <x v="4"/>
    <x v="0"/>
  </r>
  <r>
    <x v="0"/>
    <s v="2025000087"/>
    <x v="0"/>
    <x v="40"/>
    <s v="E4042HHP"/>
    <d v="2025-01-02T00:00:00"/>
    <x v="0"/>
    <s v="200223"/>
    <x v="0"/>
    <s v="PA"/>
    <x v="1"/>
    <x v="0"/>
    <d v="2025-01-02T00:00:00"/>
    <d v="1899-12-30T10:08:32"/>
    <d v="2025-01-02T00:00:00"/>
    <d v="1899-12-30T10:10:16"/>
    <d v="2025-01-02T00:00:00"/>
    <d v="1899-12-30T12:03:01"/>
    <x v="0"/>
    <x v="0"/>
    <s v="8043253926"/>
    <s v="FBO"/>
    <d v="1899-12-30T01:54:29"/>
    <x v="74"/>
    <d v="1899-12-30T00:01:44"/>
    <s v="Granel"/>
    <s v="E001"/>
    <x v="0"/>
    <d v="1899-12-30T01:54:29"/>
    <d v="1899-12-30T01:52:45"/>
    <x v="4"/>
    <x v="3"/>
    <x v="2"/>
    <x v="0"/>
    <n v="0"/>
    <n v="0"/>
    <x v="0"/>
    <x v="0"/>
    <x v="1"/>
    <n v="0"/>
    <x v="0"/>
    <x v="2"/>
    <d v="1899-12-30T00:01:44"/>
    <d v="1899-12-30T00:01:44"/>
    <x v="0"/>
    <m/>
    <m/>
    <d v="1899-12-30T00:00:00"/>
    <d v="1899-12-30T01:54:29"/>
    <n v="5"/>
    <d v="1899-12-30T00:01:44"/>
    <n v="114.48333333334081"/>
    <x v="5"/>
    <x v="0"/>
  </r>
  <r>
    <x v="0"/>
    <s v="2025000088"/>
    <x v="0"/>
    <x v="16"/>
    <s v="E8914MMX"/>
    <d v="2025-01-02T00:00:00"/>
    <x v="0"/>
    <s v="200223"/>
    <x v="0"/>
    <s v="PA"/>
    <x v="1"/>
    <x v="0"/>
    <d v="2025-01-02T00:00:00"/>
    <d v="1899-12-30T10:10:15"/>
    <d v="2025-01-02T00:00:00"/>
    <d v="1899-12-30T10:11:43"/>
    <d v="2025-01-02T00:00:00"/>
    <d v="1899-12-30T12:31:56"/>
    <x v="0"/>
    <x v="0"/>
    <s v="8043253928"/>
    <s v="FBO"/>
    <d v="1899-12-30T02:21:41"/>
    <x v="75"/>
    <d v="1899-12-30T00:01:28"/>
    <s v="Granel"/>
    <s v="E001"/>
    <x v="0"/>
    <d v="1899-12-30T02:21:41"/>
    <d v="1899-12-30T02:20:13"/>
    <x v="4"/>
    <x v="3"/>
    <x v="2"/>
    <x v="0"/>
    <n v="0"/>
    <n v="0"/>
    <x v="0"/>
    <x v="0"/>
    <x v="1"/>
    <n v="0"/>
    <x v="0"/>
    <x v="2"/>
    <d v="1899-12-30T00:01:28"/>
    <d v="1899-12-30T00:01:28"/>
    <x v="0"/>
    <m/>
    <m/>
    <d v="1899-12-30T00:00:00"/>
    <d v="1899-12-30T02:21:41"/>
    <n v="5"/>
    <d v="1899-12-30T00:01:28"/>
    <n v="141.68333333334235"/>
    <x v="5"/>
    <x v="0"/>
  </r>
  <r>
    <x v="0"/>
    <s v="2025000096"/>
    <x v="0"/>
    <x v="3"/>
    <s v="E8908MMX"/>
    <d v="2025-01-02T00:00:00"/>
    <x v="0"/>
    <s v="200223"/>
    <x v="0"/>
    <s v="PA"/>
    <x v="0"/>
    <x v="0"/>
    <d v="2025-01-02T00:00:00"/>
    <d v="1899-12-30T10:24:44"/>
    <d v="2025-01-02T00:00:00"/>
    <d v="1899-12-30T10:28:59"/>
    <d v="2025-01-02T00:00:00"/>
    <d v="1899-12-30T12:46:47"/>
    <x v="0"/>
    <x v="0"/>
    <s v="8043253931"/>
    <s v="FBO"/>
    <d v="1899-12-30T02:22:03"/>
    <x v="76"/>
    <d v="1899-12-30T00:04:15"/>
    <s v="Granel"/>
    <s v="E001"/>
    <x v="0"/>
    <d v="1899-12-30T02:22:03"/>
    <d v="1899-12-30T02:17:48"/>
    <x v="4"/>
    <x v="3"/>
    <x v="2"/>
    <x v="0"/>
    <n v="0"/>
    <n v="0"/>
    <x v="0"/>
    <x v="0"/>
    <x v="1"/>
    <n v="0"/>
    <x v="0"/>
    <x v="2"/>
    <d v="1899-12-30T00:04:15"/>
    <d v="1899-12-30T00:04:15"/>
    <x v="0"/>
    <m/>
    <m/>
    <d v="1899-12-30T00:00:00"/>
    <d v="1899-12-30T02:22:03"/>
    <n v="5"/>
    <d v="1899-12-30T00:04:15"/>
    <n v="142.05000000000965"/>
    <x v="5"/>
    <x v="0"/>
  </r>
  <r>
    <x v="0"/>
    <s v="2025000105"/>
    <x v="0"/>
    <x v="47"/>
    <s v="E4112HKF"/>
    <d v="2025-01-02T00:00:00"/>
    <x v="0"/>
    <s v="200223"/>
    <x v="0"/>
    <s v="PA"/>
    <x v="1"/>
    <x v="0"/>
    <d v="2025-01-02T00:00:00"/>
    <d v="1899-12-30T10:41:15"/>
    <d v="2025-01-02T00:00:00"/>
    <d v="1899-12-30T11:05:25"/>
    <d v="2025-01-02T00:00:00"/>
    <d v="1899-12-30T13:07:15"/>
    <x v="0"/>
    <x v="0"/>
    <s v="8043253933"/>
    <s v="FBO"/>
    <d v="1899-12-30T02:26:00"/>
    <x v="77"/>
    <d v="1899-12-30T00:24:10"/>
    <s v="Granel"/>
    <s v="E001"/>
    <x v="0"/>
    <d v="1899-12-30T02:26:00"/>
    <d v="1899-12-30T02:01:50"/>
    <x v="4"/>
    <x v="3"/>
    <x v="2"/>
    <x v="0"/>
    <n v="0"/>
    <n v="0"/>
    <x v="0"/>
    <x v="0"/>
    <x v="1"/>
    <n v="0"/>
    <x v="0"/>
    <x v="2"/>
    <d v="1899-12-30T00:24:10"/>
    <d v="1899-12-30T00:24:10"/>
    <x v="0"/>
    <m/>
    <m/>
    <d v="1899-12-30T00:00:00"/>
    <d v="1899-12-30T02:26:00"/>
    <n v="5"/>
    <d v="1899-12-30T00:24:10"/>
    <n v="146.00000000000156"/>
    <x v="13"/>
    <x v="0"/>
  </r>
  <r>
    <x v="0"/>
    <s v="2025000106"/>
    <x v="0"/>
    <x v="48"/>
    <s v="E7905HPL"/>
    <d v="2025-01-02T00:00:00"/>
    <x v="0"/>
    <s v="200223"/>
    <x v="0"/>
    <s v="PA"/>
    <x v="1"/>
    <x v="0"/>
    <d v="2025-01-02T00:00:00"/>
    <d v="1899-12-30T10:42:17"/>
    <d v="2025-01-02T00:00:00"/>
    <d v="1899-12-30T10:43:09"/>
    <d v="2025-01-02T00:00:00"/>
    <d v="1899-12-30T13:35:15"/>
    <x v="0"/>
    <x v="0"/>
    <s v="8043253935"/>
    <s v="FBO"/>
    <d v="1899-12-30T02:52:58"/>
    <x v="78"/>
    <d v="1899-12-30T00:00:52"/>
    <s v="Granel"/>
    <s v="E001"/>
    <x v="0"/>
    <d v="1899-12-30T02:52:58"/>
    <d v="1899-12-30T02:52:06"/>
    <x v="4"/>
    <x v="3"/>
    <x v="2"/>
    <x v="0"/>
    <n v="0"/>
    <n v="0"/>
    <x v="0"/>
    <x v="0"/>
    <x v="1"/>
    <n v="0"/>
    <x v="0"/>
    <x v="2"/>
    <d v="1899-12-30T00:00:52"/>
    <d v="1899-12-30T00:00:52"/>
    <x v="0"/>
    <m/>
    <m/>
    <d v="1899-12-30T00:00:00"/>
    <d v="1899-12-30T02:52:58"/>
    <n v="5"/>
    <d v="1899-12-30T00:00:52"/>
    <n v="172.96666666666559"/>
    <x v="13"/>
    <x v="0"/>
  </r>
  <r>
    <x v="0"/>
    <s v="2025000115"/>
    <x v="0"/>
    <x v="38"/>
    <s v="E8749KTF"/>
    <d v="2025-01-02T00:00:00"/>
    <x v="0"/>
    <s v="200223"/>
    <x v="0"/>
    <s v="PA"/>
    <x v="1"/>
    <x v="0"/>
    <d v="2025-01-02T00:00:00"/>
    <d v="1899-12-30T11:10:18"/>
    <d v="2025-01-02T00:00:00"/>
    <d v="1899-12-30T11:11:39"/>
    <d v="2025-01-02T00:00:00"/>
    <d v="1899-12-30T14:09:57"/>
    <x v="0"/>
    <x v="0"/>
    <s v="8043253936"/>
    <s v="FBO"/>
    <d v="1899-12-30T02:59:39"/>
    <x v="79"/>
    <d v="1899-12-30T00:01:21"/>
    <s v="Granel"/>
    <s v="E001"/>
    <x v="0"/>
    <d v="1899-12-30T02:59:39"/>
    <d v="1899-12-30T02:58:18"/>
    <x v="5"/>
    <x v="3"/>
    <x v="2"/>
    <x v="0"/>
    <n v="0"/>
    <n v="0"/>
    <x v="0"/>
    <x v="0"/>
    <x v="1"/>
    <n v="0"/>
    <x v="0"/>
    <x v="2"/>
    <d v="1899-12-30T00:01:21"/>
    <d v="1899-12-30T00:01:21"/>
    <x v="0"/>
    <m/>
    <m/>
    <d v="1899-12-30T00:00:00"/>
    <d v="1899-12-30T02:59:39"/>
    <n v="5"/>
    <d v="1899-12-30T00:01:21"/>
    <n v="179.65000000000802"/>
    <x v="8"/>
    <x v="0"/>
  </r>
  <r>
    <x v="0"/>
    <s v="2025000118"/>
    <x v="0"/>
    <x v="35"/>
    <s v="E2535KJC"/>
    <d v="2025-01-02T00:00:00"/>
    <x v="0"/>
    <s v="200223"/>
    <x v="0"/>
    <s v="PA"/>
    <x v="1"/>
    <x v="0"/>
    <d v="2025-01-02T00:00:00"/>
    <d v="1899-12-30T11:14:51"/>
    <d v="2025-01-02T00:00:00"/>
    <d v="1899-12-30T11:26:36"/>
    <d v="2025-01-02T00:00:00"/>
    <d v="1899-12-30T14:30:41"/>
    <x v="0"/>
    <x v="0"/>
    <s v="8043253939"/>
    <s v="FBO"/>
    <d v="1899-12-30T03:15:50"/>
    <x v="80"/>
    <d v="1899-12-30T00:11:45"/>
    <s v="Granel"/>
    <s v="E001"/>
    <x v="0"/>
    <d v="1899-12-30T03:15:50"/>
    <d v="1899-12-30T03:04:05"/>
    <x v="5"/>
    <x v="3"/>
    <x v="2"/>
    <x v="0"/>
    <n v="0"/>
    <n v="0"/>
    <x v="0"/>
    <x v="0"/>
    <x v="1"/>
    <n v="0"/>
    <x v="0"/>
    <x v="2"/>
    <d v="1899-12-30T00:11:45"/>
    <d v="1899-12-30T00:11:45"/>
    <x v="0"/>
    <m/>
    <m/>
    <d v="1899-12-30T00:00:00"/>
    <d v="1899-12-30T03:15:50"/>
    <n v="5"/>
    <d v="1899-12-30T00:11:45"/>
    <n v="195.8333333333328"/>
    <x v="8"/>
    <x v="0"/>
  </r>
  <r>
    <x v="0"/>
    <s v="2025000129"/>
    <x v="0"/>
    <x v="49"/>
    <s v="E1127LHB"/>
    <d v="2025-01-02T00:00:00"/>
    <x v="0"/>
    <s v="200223"/>
    <x v="0"/>
    <s v="PA"/>
    <x v="1"/>
    <x v="0"/>
    <d v="2025-01-02T00:00:00"/>
    <d v="1899-12-30T11:55:17"/>
    <d v="2025-01-02T00:00:00"/>
    <d v="1899-12-30T12:15:48"/>
    <d v="2025-01-02T00:00:00"/>
    <d v="1899-12-30T14:47:14"/>
    <x v="0"/>
    <x v="0"/>
    <s v="8043253940"/>
    <s v="FBO"/>
    <d v="1899-12-30T02:51:57"/>
    <x v="81"/>
    <d v="1899-12-30T00:20:31"/>
    <s v="Granel"/>
    <s v="E001"/>
    <x v="0"/>
    <d v="1899-12-30T02:51:57"/>
    <d v="1899-12-30T02:31:26"/>
    <x v="5"/>
    <x v="3"/>
    <x v="2"/>
    <x v="0"/>
    <n v="0"/>
    <n v="0"/>
    <x v="0"/>
    <x v="0"/>
    <x v="1"/>
    <n v="0"/>
    <x v="0"/>
    <x v="2"/>
    <d v="1899-12-30T00:20:31"/>
    <d v="1899-12-30T00:20:31"/>
    <x v="0"/>
    <m/>
    <m/>
    <d v="1899-12-30T00:00:00"/>
    <d v="1899-12-30T02:51:57"/>
    <n v="5"/>
    <d v="1899-12-30T00:20:31"/>
    <n v="171.94999999999681"/>
    <x v="8"/>
    <x v="0"/>
  </r>
  <r>
    <x v="0"/>
    <s v="2025000139"/>
    <x v="0"/>
    <x v="31"/>
    <s v="E3846JCY"/>
    <d v="2025-01-02T00:00:00"/>
    <x v="0"/>
    <s v="200223"/>
    <x v="0"/>
    <s v="PA"/>
    <x v="1"/>
    <x v="0"/>
    <d v="2025-01-02T00:00:00"/>
    <d v="1899-12-30T12:30:46"/>
    <d v="2025-01-02T00:00:00"/>
    <d v="1899-12-30T12:33:21"/>
    <d v="2025-01-02T00:00:00"/>
    <d v="1899-12-30T15:26:00"/>
    <x v="0"/>
    <x v="0"/>
    <s v="8043253942"/>
    <s v="FBO"/>
    <d v="1899-12-30T02:55:14"/>
    <x v="82"/>
    <d v="1899-12-30T00:02:35"/>
    <s v="Granel"/>
    <s v="E001"/>
    <x v="0"/>
    <d v="1899-12-30T02:55:14"/>
    <d v="1899-12-30T02:52:39"/>
    <x v="6"/>
    <x v="3"/>
    <x v="2"/>
    <x v="0"/>
    <n v="0"/>
    <n v="0"/>
    <x v="0"/>
    <x v="0"/>
    <x v="1"/>
    <n v="0"/>
    <x v="0"/>
    <x v="2"/>
    <d v="1899-12-30T00:02:35"/>
    <d v="1899-12-30T00:02:35"/>
    <x v="0"/>
    <m/>
    <m/>
    <d v="1899-12-30T00:00:00"/>
    <d v="1899-12-30T02:55:14"/>
    <n v="5"/>
    <d v="1899-12-30T00:02:35"/>
    <n v="175.23333333334079"/>
    <x v="6"/>
    <x v="0"/>
  </r>
  <r>
    <x v="0"/>
    <s v="2025000144"/>
    <x v="0"/>
    <x v="50"/>
    <s v="E4628JTW"/>
    <d v="2025-01-02T00:00:00"/>
    <x v="0"/>
    <s v="200223"/>
    <x v="0"/>
    <s v="PA"/>
    <x v="0"/>
    <x v="0"/>
    <d v="2025-01-02T00:00:00"/>
    <d v="1899-12-30T12:39:55"/>
    <d v="2025-01-02T00:00:00"/>
    <d v="1899-12-30T12:41:49"/>
    <d v="2025-01-02T00:00:00"/>
    <d v="1899-12-30T15:44:45"/>
    <x v="0"/>
    <x v="0"/>
    <s v="8043253943"/>
    <s v="FBO"/>
    <d v="1899-12-30T03:04:50"/>
    <x v="83"/>
    <d v="1899-12-30T00:01:54"/>
    <s v="Granel"/>
    <s v="E001"/>
    <x v="0"/>
    <d v="1899-12-30T03:04:50"/>
    <d v="1899-12-30T03:02:56"/>
    <x v="6"/>
    <x v="3"/>
    <x v="2"/>
    <x v="0"/>
    <n v="0"/>
    <n v="0"/>
    <x v="0"/>
    <x v="0"/>
    <x v="1"/>
    <n v="0"/>
    <x v="0"/>
    <x v="2"/>
    <d v="1899-12-30T00:01:54"/>
    <d v="1899-12-30T00:01:54"/>
    <x v="0"/>
    <m/>
    <m/>
    <d v="1899-12-30T00:00:00"/>
    <d v="1899-12-30T03:04:50"/>
    <n v="5"/>
    <d v="1899-12-30T00:01:54"/>
    <n v="184.8333333333311"/>
    <x v="6"/>
    <x v="0"/>
  </r>
  <r>
    <x v="0"/>
    <s v="2025000203"/>
    <x v="0"/>
    <x v="51"/>
    <s v="E8129JSN"/>
    <d v="2025-01-02T00:00:00"/>
    <x v="0"/>
    <s v="200223"/>
    <x v="0"/>
    <s v="PA"/>
    <x v="1"/>
    <x v="0"/>
    <d v="2025-01-02T00:00:00"/>
    <d v="1899-12-30T14:54:02"/>
    <d v="2025-01-02T00:00:00"/>
    <d v="1899-12-30T14:54:53"/>
    <d v="2025-01-02T00:00:00"/>
    <d v="1899-12-30T16:28:24"/>
    <x v="0"/>
    <x v="0"/>
    <s v="8043253945"/>
    <s v="FBO"/>
    <d v="1899-12-30T01:34:22"/>
    <x v="84"/>
    <d v="1899-12-30T00:00:51"/>
    <s v="Granel"/>
    <s v="E001"/>
    <x v="0"/>
    <d v="1899-12-30T01:34:22"/>
    <d v="1899-12-30T01:33:31"/>
    <x v="7"/>
    <x v="3"/>
    <x v="2"/>
    <x v="0"/>
    <n v="0"/>
    <n v="0"/>
    <x v="0"/>
    <x v="0"/>
    <x v="1"/>
    <n v="0"/>
    <x v="0"/>
    <x v="2"/>
    <d v="1899-12-30T00:00:51"/>
    <d v="1899-12-30T00:00:51"/>
    <x v="0"/>
    <m/>
    <m/>
    <d v="1899-12-30T00:00:00"/>
    <d v="1899-12-30T01:34:22"/>
    <n v="5"/>
    <d v="1899-12-30T00:00:51"/>
    <n v="94.366666666670483"/>
    <x v="9"/>
    <x v="0"/>
  </r>
  <r>
    <x v="0"/>
    <s v="2025000163"/>
    <x v="0"/>
    <x v="26"/>
    <s v="E4728GYT"/>
    <d v="2025-01-02T00:00:00"/>
    <x v="0"/>
    <s v="200223"/>
    <x v="0"/>
    <s v="PA"/>
    <x v="1"/>
    <x v="0"/>
    <d v="2025-01-02T00:00:00"/>
    <d v="1899-12-30T13:29:24"/>
    <d v="2025-01-02T00:00:00"/>
    <d v="1899-12-30T13:31:27"/>
    <d v="2025-01-02T00:00:00"/>
    <d v="1899-12-30T16:52:12"/>
    <x v="0"/>
    <x v="0"/>
    <s v="8043253947"/>
    <s v="FBO"/>
    <d v="1899-12-30T03:22:48"/>
    <x v="85"/>
    <d v="1899-12-30T00:02:03"/>
    <s v="Granel"/>
    <s v="E001"/>
    <x v="0"/>
    <d v="1899-12-30T03:22:48"/>
    <d v="1899-12-30T03:20:45"/>
    <x v="9"/>
    <x v="3"/>
    <x v="2"/>
    <x v="0"/>
    <n v="0"/>
    <n v="0"/>
    <x v="0"/>
    <x v="0"/>
    <x v="1"/>
    <n v="0"/>
    <x v="0"/>
    <x v="2"/>
    <d v="1899-12-30T00:02:03"/>
    <d v="1899-12-30T00:02:03"/>
    <x v="0"/>
    <m/>
    <m/>
    <d v="1899-12-30T00:00:00"/>
    <d v="1899-12-30T03:22:48"/>
    <n v="5"/>
    <d v="1899-12-30T00:02:03"/>
    <n v="202.80000000000948"/>
    <x v="9"/>
    <x v="0"/>
  </r>
  <r>
    <x v="0"/>
    <s v="2025000165"/>
    <x v="0"/>
    <x v="36"/>
    <s v="E6681KKY"/>
    <d v="2025-01-02T00:00:00"/>
    <x v="0"/>
    <s v="200223"/>
    <x v="0"/>
    <s v="PA"/>
    <x v="1"/>
    <x v="0"/>
    <d v="2025-01-02T00:00:00"/>
    <d v="1899-12-30T13:33:59"/>
    <d v="2025-01-02T00:00:00"/>
    <d v="1899-12-30T13:36:11"/>
    <d v="2025-01-02T00:00:00"/>
    <d v="1899-12-30T17:18:55"/>
    <x v="0"/>
    <x v="0"/>
    <s v="8043253951"/>
    <s v="FBO"/>
    <d v="1899-12-30T03:44:56"/>
    <x v="86"/>
    <d v="1899-12-30T00:02:12"/>
    <s v="Granel"/>
    <s v="E001"/>
    <x v="0"/>
    <d v="1899-12-30T03:44:56"/>
    <d v="1899-12-30T03:42:44"/>
    <x v="9"/>
    <x v="3"/>
    <x v="2"/>
    <x v="0"/>
    <n v="0"/>
    <n v="0"/>
    <x v="0"/>
    <x v="0"/>
    <x v="1"/>
    <n v="0"/>
    <x v="0"/>
    <x v="2"/>
    <d v="1899-12-30T00:02:12"/>
    <d v="1899-12-30T00:02:12"/>
    <x v="0"/>
    <m/>
    <m/>
    <d v="1899-12-30T00:00:00"/>
    <d v="1899-12-30T03:44:56"/>
    <n v="5"/>
    <d v="1899-12-30T00:02:12"/>
    <n v="224.93333333334249"/>
    <x v="10"/>
    <x v="0"/>
  </r>
  <r>
    <x v="0"/>
    <s v="2025000172"/>
    <x v="0"/>
    <x v="12"/>
    <s v="E9371MTP"/>
    <d v="2025-01-02T00:00:00"/>
    <x v="0"/>
    <s v="200223"/>
    <x v="0"/>
    <s v="PA"/>
    <x v="1"/>
    <x v="0"/>
    <d v="2025-01-02T00:00:00"/>
    <d v="1899-12-30T13:48:04"/>
    <d v="2025-01-02T00:00:00"/>
    <d v="1899-12-30T13:49:23"/>
    <d v="2025-01-02T00:00:00"/>
    <d v="1899-12-30T17:29:50"/>
    <x v="0"/>
    <x v="0"/>
    <s v="8043253952"/>
    <s v="FBO"/>
    <d v="1899-12-30T03:41:46"/>
    <x v="87"/>
    <d v="1899-12-30T00:01:19"/>
    <s v="Granel"/>
    <s v="E001"/>
    <x v="0"/>
    <d v="1899-12-30T03:41:46"/>
    <d v="1899-12-30T03:40:27"/>
    <x v="9"/>
    <x v="3"/>
    <x v="2"/>
    <x v="0"/>
    <n v="0"/>
    <n v="0"/>
    <x v="0"/>
    <x v="0"/>
    <x v="1"/>
    <n v="0"/>
    <x v="0"/>
    <x v="2"/>
    <d v="1899-12-30T00:01:19"/>
    <d v="1899-12-30T00:01:19"/>
    <x v="0"/>
    <m/>
    <m/>
    <d v="1899-12-30T00:00:00"/>
    <d v="1899-12-30T03:41:46"/>
    <n v="5"/>
    <d v="1899-12-30T00:01:19"/>
    <n v="221.76666666666722"/>
    <x v="10"/>
    <x v="0"/>
  </r>
  <r>
    <x v="0"/>
    <s v="2025000229"/>
    <x v="0"/>
    <x v="44"/>
    <s v="E1971KTB"/>
    <d v="2025-01-02T00:00:00"/>
    <x v="0"/>
    <s v="200223"/>
    <x v="0"/>
    <s v="PA"/>
    <x v="0"/>
    <x v="0"/>
    <d v="2025-01-02T00:00:00"/>
    <d v="1899-12-30T16:43:42"/>
    <d v="2025-01-02T00:00:00"/>
    <d v="1899-12-30T16:44:41"/>
    <d v="2025-01-02T00:00:00"/>
    <d v="1899-12-30T18:05:58"/>
    <x v="0"/>
    <x v="0"/>
    <s v="8043253954"/>
    <s v="FBO"/>
    <d v="1899-12-30T01:22:16"/>
    <x v="88"/>
    <d v="1899-12-30T00:00:59"/>
    <s v="Granel"/>
    <s v="E001"/>
    <x v="0"/>
    <d v="1899-12-30T01:22:16"/>
    <d v="1899-12-30T01:21:17"/>
    <x v="10"/>
    <x v="3"/>
    <x v="2"/>
    <x v="0"/>
    <n v="0"/>
    <n v="0"/>
    <x v="0"/>
    <x v="0"/>
    <x v="1"/>
    <n v="0"/>
    <x v="0"/>
    <x v="0"/>
    <d v="1899-12-30T00:00:59"/>
    <d v="1899-12-30T00:00:59"/>
    <x v="0"/>
    <m/>
    <m/>
    <d v="1899-12-30T00:00:00"/>
    <d v="1899-12-30T01:22:16"/>
    <n v="5"/>
    <d v="1899-12-30T00:00:59"/>
    <n v="82.266666666667163"/>
    <x v="11"/>
    <x v="0"/>
  </r>
  <r>
    <x v="0"/>
    <s v="2025000200"/>
    <x v="0"/>
    <x v="34"/>
    <s v="E3628JBD"/>
    <d v="2025-01-02T00:00:00"/>
    <x v="0"/>
    <s v="200223"/>
    <x v="0"/>
    <s v="PA"/>
    <x v="1"/>
    <x v="0"/>
    <d v="2025-01-02T00:00:00"/>
    <d v="1899-12-30T14:47:51"/>
    <d v="2025-01-02T00:00:00"/>
    <d v="1899-12-30T14:48:45"/>
    <d v="2025-01-02T00:00:00"/>
    <d v="1899-12-30T18:23:09"/>
    <x v="0"/>
    <x v="0"/>
    <s v="8043253956"/>
    <s v="FBO"/>
    <d v="1899-12-30T03:35:18"/>
    <x v="89"/>
    <d v="1899-12-30T00:00:54"/>
    <s v="Granel"/>
    <s v="E001"/>
    <x v="0"/>
    <d v="1899-12-30T03:35:18"/>
    <d v="1899-12-30T03:34:24"/>
    <x v="7"/>
    <x v="3"/>
    <x v="2"/>
    <x v="0"/>
    <n v="0"/>
    <n v="0"/>
    <x v="0"/>
    <x v="0"/>
    <x v="1"/>
    <n v="0"/>
    <x v="0"/>
    <x v="2"/>
    <d v="1899-12-30T00:00:54"/>
    <d v="1899-12-30T00:00:54"/>
    <x v="0"/>
    <m/>
    <m/>
    <d v="1899-12-30T00:00:00"/>
    <d v="1899-12-30T03:35:18"/>
    <n v="5"/>
    <d v="1899-12-30T00:00:54"/>
    <n v="215.30000000000152"/>
    <x v="11"/>
    <x v="0"/>
  </r>
  <r>
    <x v="0"/>
    <s v="2025000261"/>
    <x v="0"/>
    <x v="52"/>
    <s v="E2669LDZ"/>
    <d v="2025-01-02T00:00:00"/>
    <x v="0"/>
    <s v="200223"/>
    <x v="0"/>
    <s v="PA"/>
    <x v="1"/>
    <x v="0"/>
    <d v="2025-01-02T00:00:00"/>
    <d v="1899-12-30T19:14:31"/>
    <d v="2025-01-02T00:00:00"/>
    <d v="1899-12-30T19:15:39"/>
    <d v="2025-01-02T00:00:00"/>
    <d v="1899-12-30T19:59:11"/>
    <x v="0"/>
    <x v="0"/>
    <s v="8043253961"/>
    <s v="FBO"/>
    <d v="1899-12-30T00:44:40"/>
    <x v="90"/>
    <d v="1899-12-30T00:01:08"/>
    <s v="Granel"/>
    <s v="E001"/>
    <x v="0"/>
    <d v="1899-12-30T00:44:40"/>
    <d v="1899-12-30T00:43:32"/>
    <x v="13"/>
    <x v="3"/>
    <x v="2"/>
    <x v="0"/>
    <n v="0"/>
    <n v="0"/>
    <x v="0"/>
    <x v="0"/>
    <x v="1"/>
    <n v="0"/>
    <x v="0"/>
    <x v="1"/>
    <d v="1899-12-30T00:01:08"/>
    <d v="1899-12-30T00:01:08"/>
    <x v="0"/>
    <m/>
    <m/>
    <d v="1899-12-30T00:00:00"/>
    <d v="1899-12-30T00:44:40"/>
    <n v="5"/>
    <d v="1899-12-30T00:01:08"/>
    <n v="44.666666666654407"/>
    <x v="7"/>
    <x v="1"/>
  </r>
  <r>
    <x v="0"/>
    <s v="2025000266"/>
    <x v="0"/>
    <x v="23"/>
    <s v="E9212MMS"/>
    <d v="2025-01-03T00:00:00"/>
    <x v="0"/>
    <s v="200223"/>
    <x v="0"/>
    <s v="PA"/>
    <x v="1"/>
    <x v="0"/>
    <d v="2025-01-03T00:00:00"/>
    <d v="1899-12-30T06:11:23"/>
    <d v="2025-01-03T00:00:00"/>
    <d v="1899-12-30T06:15:46"/>
    <d v="2025-01-03T00:00:00"/>
    <d v="1899-12-30T06:37:42"/>
    <x v="0"/>
    <x v="0"/>
    <s v="8043253962"/>
    <s v="FBO"/>
    <d v="1899-12-30T00:26:19"/>
    <x v="91"/>
    <d v="1899-12-30T00:04:23"/>
    <s v="Granel"/>
    <s v="E001"/>
    <x v="0"/>
    <d v="1899-12-30T00:26:19"/>
    <d v="1899-12-30T00:21:56"/>
    <x v="0"/>
    <x v="4"/>
    <x v="2"/>
    <x v="0"/>
    <n v="0"/>
    <n v="0"/>
    <x v="0"/>
    <x v="0"/>
    <x v="1"/>
    <n v="0"/>
    <x v="0"/>
    <x v="1"/>
    <d v="1899-12-30T00:04:23"/>
    <d v="1899-12-30T00:04:23"/>
    <x v="0"/>
    <m/>
    <m/>
    <d v="1899-12-30T00:00:00"/>
    <d v="1899-12-30T00:26:19"/>
    <n v="6"/>
    <d v="1899-12-30T00:04:23"/>
    <n v="26.316666666676802"/>
    <x v="12"/>
    <x v="1"/>
  </r>
  <r>
    <x v="0"/>
    <s v="2025000269"/>
    <x v="0"/>
    <x v="3"/>
    <s v="E8908MMX"/>
    <d v="2025-01-03T00:00:00"/>
    <x v="0"/>
    <s v="200223"/>
    <x v="0"/>
    <s v="PA"/>
    <x v="0"/>
    <x v="0"/>
    <d v="2025-01-03T00:00:00"/>
    <d v="1899-12-30T06:38:08"/>
    <d v="2025-01-03T00:00:00"/>
    <d v="1899-12-30T06:39:22"/>
    <d v="2025-01-03T00:00:00"/>
    <d v="1899-12-30T07:07:20"/>
    <x v="0"/>
    <x v="0"/>
    <s v="8043253966"/>
    <s v="FBO"/>
    <d v="1899-12-30T00:29:12"/>
    <x v="92"/>
    <d v="1899-12-30T00:01:14"/>
    <s v="Granel"/>
    <s v="E001"/>
    <x v="0"/>
    <d v="1899-12-30T00:29:12"/>
    <d v="1899-12-30T00:27:58"/>
    <x v="0"/>
    <x v="4"/>
    <x v="2"/>
    <x v="0"/>
    <n v="0"/>
    <n v="0"/>
    <x v="0"/>
    <x v="0"/>
    <x v="1"/>
    <n v="0"/>
    <x v="0"/>
    <x v="1"/>
    <d v="1899-12-30T00:01:14"/>
    <d v="1899-12-30T00:01:14"/>
    <x v="0"/>
    <m/>
    <m/>
    <d v="1899-12-30T00:00:00"/>
    <d v="1899-12-30T00:29:12"/>
    <n v="6"/>
    <d v="1899-12-30T00:01:14"/>
    <n v="29.200000000003204"/>
    <x v="0"/>
    <x v="1"/>
  </r>
  <r>
    <x v="0"/>
    <s v="2025000270"/>
    <x v="0"/>
    <x v="9"/>
    <s v="E9516MPT"/>
    <d v="2025-01-03T00:00:00"/>
    <x v="0"/>
    <s v="200223"/>
    <x v="0"/>
    <s v="PA"/>
    <x v="1"/>
    <x v="0"/>
    <d v="2025-01-03T00:00:00"/>
    <d v="1899-12-30T06:39:23"/>
    <d v="2025-01-03T00:00:00"/>
    <d v="1899-12-30T06:40:37"/>
    <d v="2025-01-03T00:00:00"/>
    <d v="1899-12-30T07:26:54"/>
    <x v="0"/>
    <x v="0"/>
    <s v="8043253967"/>
    <s v="FBO"/>
    <d v="1899-12-30T00:47:31"/>
    <x v="93"/>
    <d v="1899-12-30T00:01:14"/>
    <s v="Granel"/>
    <s v="E001"/>
    <x v="0"/>
    <d v="1899-12-30T00:47:31"/>
    <d v="1899-12-30T00:46:17"/>
    <x v="0"/>
    <x v="4"/>
    <x v="2"/>
    <x v="0"/>
    <n v="0"/>
    <n v="0"/>
    <x v="0"/>
    <x v="0"/>
    <x v="1"/>
    <n v="0"/>
    <x v="0"/>
    <x v="0"/>
    <d v="1899-12-30T00:01:14"/>
    <d v="1899-12-30T00:01:14"/>
    <x v="0"/>
    <m/>
    <m/>
    <d v="1899-12-30T00:00:00"/>
    <d v="1899-12-30T00:47:31"/>
    <n v="6"/>
    <d v="1899-12-30T00:01:14"/>
    <n v="47.516666666659169"/>
    <x v="0"/>
    <x v="0"/>
  </r>
  <r>
    <x v="0"/>
    <s v="2025000272"/>
    <x v="0"/>
    <x v="11"/>
    <s v="E7745KMT"/>
    <d v="2025-01-03T00:00:00"/>
    <x v="0"/>
    <s v="200223"/>
    <x v="0"/>
    <s v="PA"/>
    <x v="1"/>
    <x v="0"/>
    <d v="2025-01-03T00:00:00"/>
    <d v="1899-12-30T06:45:44"/>
    <d v="2025-01-03T00:00:00"/>
    <d v="1899-12-30T06:46:49"/>
    <d v="2025-01-03T00:00:00"/>
    <d v="1899-12-30T07:40:10"/>
    <x v="0"/>
    <x v="0"/>
    <s v="8043253969"/>
    <s v="FBO"/>
    <d v="1899-12-30T00:54:26"/>
    <x v="94"/>
    <d v="1899-12-30T00:01:05"/>
    <s v="Granel"/>
    <s v="E001"/>
    <x v="0"/>
    <d v="1899-12-30T00:54:26"/>
    <d v="1899-12-30T00:53:21"/>
    <x v="0"/>
    <x v="4"/>
    <x v="2"/>
    <x v="0"/>
    <n v="0"/>
    <n v="0"/>
    <x v="0"/>
    <x v="0"/>
    <x v="1"/>
    <n v="0"/>
    <x v="0"/>
    <x v="0"/>
    <d v="1899-12-30T00:01:05"/>
    <d v="1899-12-30T00:01:05"/>
    <x v="0"/>
    <m/>
    <m/>
    <d v="1899-12-30T00:00:00"/>
    <d v="1899-12-30T00:54:26"/>
    <n v="6"/>
    <d v="1899-12-30T00:01:05"/>
    <n v="54.433333333339256"/>
    <x v="0"/>
    <x v="0"/>
  </r>
  <r>
    <x v="0"/>
    <s v="2025000273"/>
    <x v="0"/>
    <x v="24"/>
    <s v="E9571JYK"/>
    <d v="2025-01-03T00:00:00"/>
    <x v="0"/>
    <s v="200223"/>
    <x v="0"/>
    <s v="PA"/>
    <x v="1"/>
    <x v="0"/>
    <d v="2025-01-03T00:00:00"/>
    <d v="1899-12-30T06:49:00"/>
    <d v="2025-01-03T00:00:00"/>
    <d v="1899-12-30T06:52:34"/>
    <d v="2025-01-03T00:00:00"/>
    <d v="1899-12-30T08:06:41"/>
    <x v="0"/>
    <x v="0"/>
    <s v="8043253970"/>
    <s v="FBO"/>
    <d v="1899-12-30T01:17:41"/>
    <x v="95"/>
    <d v="1899-12-30T00:03:34"/>
    <s v="Granel"/>
    <s v="E001"/>
    <x v="0"/>
    <d v="1899-12-30T01:17:41"/>
    <d v="1899-12-30T01:14:07"/>
    <x v="0"/>
    <x v="4"/>
    <x v="2"/>
    <x v="0"/>
    <n v="0"/>
    <n v="0"/>
    <x v="0"/>
    <x v="0"/>
    <x v="1"/>
    <n v="0"/>
    <x v="0"/>
    <x v="0"/>
    <d v="1899-12-30T00:03:34"/>
    <d v="1899-12-30T00:03:34"/>
    <x v="0"/>
    <m/>
    <m/>
    <d v="1899-12-30T00:00:00"/>
    <d v="1899-12-30T01:17:41"/>
    <n v="6"/>
    <d v="1899-12-30T00:03:34"/>
    <n v="77.683333333334417"/>
    <x v="1"/>
    <x v="0"/>
  </r>
  <r>
    <x v="0"/>
    <s v="2025000274"/>
    <x v="0"/>
    <x v="29"/>
    <s v="E0536LZT"/>
    <d v="2025-01-03T00:00:00"/>
    <x v="0"/>
    <s v="200223"/>
    <x v="0"/>
    <s v="PA"/>
    <x v="1"/>
    <x v="0"/>
    <d v="2025-01-03T00:00:00"/>
    <d v="1899-12-30T06:50:58"/>
    <d v="2025-01-03T00:00:00"/>
    <d v="1899-12-30T06:52:21"/>
    <d v="2025-01-03T00:00:00"/>
    <d v="1899-12-30T08:21:55"/>
    <x v="0"/>
    <x v="0"/>
    <s v="8043253972"/>
    <s v="FBO"/>
    <d v="1899-12-30T01:30:57"/>
    <x v="96"/>
    <d v="1899-12-30T00:01:23"/>
    <s v="Granel"/>
    <s v="E001"/>
    <x v="0"/>
    <d v="1899-12-30T01:30:57"/>
    <d v="1899-12-30T01:29:34"/>
    <x v="0"/>
    <x v="4"/>
    <x v="2"/>
    <x v="0"/>
    <n v="0"/>
    <n v="0"/>
    <x v="0"/>
    <x v="0"/>
    <x v="1"/>
    <n v="0"/>
    <x v="0"/>
    <x v="2"/>
    <d v="1899-12-30T00:01:23"/>
    <d v="1899-12-30T00:01:23"/>
    <x v="0"/>
    <m/>
    <m/>
    <d v="1899-12-30T00:00:00"/>
    <d v="1899-12-30T01:30:57"/>
    <n v="6"/>
    <d v="1899-12-30T00:01:23"/>
    <n v="90.949999999996791"/>
    <x v="1"/>
    <x v="0"/>
  </r>
  <r>
    <x v="0"/>
    <s v="2025000278"/>
    <x v="0"/>
    <x v="53"/>
    <s v="E2098LVV"/>
    <d v="2025-01-03T00:00:00"/>
    <x v="0"/>
    <s v="200223"/>
    <x v="0"/>
    <s v="PA"/>
    <x v="1"/>
    <x v="0"/>
    <d v="2025-01-03T00:00:00"/>
    <d v="1899-12-30T07:00:16"/>
    <d v="2025-01-03T00:00:00"/>
    <d v="1899-12-30T07:01:13"/>
    <d v="2025-01-03T00:00:00"/>
    <d v="1899-12-30T09:34:58"/>
    <x v="0"/>
    <x v="0"/>
    <s v="8043253973"/>
    <s v="FBO"/>
    <d v="1899-12-30T02:34:42"/>
    <x v="97"/>
    <d v="1899-12-30T00:00:57"/>
    <s v="Granel"/>
    <s v="E001"/>
    <x v="0"/>
    <d v="1899-12-30T02:34:42"/>
    <d v="1899-12-30T02:33:45"/>
    <x v="1"/>
    <x v="4"/>
    <x v="2"/>
    <x v="0"/>
    <n v="0"/>
    <n v="0"/>
    <x v="0"/>
    <x v="0"/>
    <x v="1"/>
    <n v="0"/>
    <x v="0"/>
    <x v="2"/>
    <d v="1899-12-30T00:00:57"/>
    <d v="1899-12-30T00:00:57"/>
    <x v="0"/>
    <m/>
    <m/>
    <d v="1899-12-30T00:00:00"/>
    <d v="1899-12-30T02:34:42"/>
    <n v="6"/>
    <d v="1899-12-30T00:00:57"/>
    <n v="154.70000000000644"/>
    <x v="2"/>
    <x v="0"/>
  </r>
  <r>
    <x v="0"/>
    <s v="2025000279"/>
    <x v="0"/>
    <x v="54"/>
    <s v="E9250MFS"/>
    <d v="2025-01-03T00:00:00"/>
    <x v="0"/>
    <s v="200223"/>
    <x v="0"/>
    <s v="PA"/>
    <x v="1"/>
    <x v="0"/>
    <d v="2025-01-03T00:00:00"/>
    <d v="1899-12-30T07:01:09"/>
    <d v="2025-01-03T00:00:00"/>
    <d v="1899-12-30T07:05:10"/>
    <d v="2025-01-03T00:00:00"/>
    <d v="1899-12-30T09:42:59"/>
    <x v="0"/>
    <x v="0"/>
    <s v="8043253974"/>
    <s v="FBO"/>
    <d v="1899-12-30T02:41:50"/>
    <x v="98"/>
    <d v="1899-12-30T00:04:01"/>
    <s v="Granel"/>
    <s v="E001"/>
    <x v="0"/>
    <d v="1899-12-30T02:41:50"/>
    <d v="1899-12-30T02:37:49"/>
    <x v="1"/>
    <x v="4"/>
    <x v="2"/>
    <x v="0"/>
    <n v="0"/>
    <n v="0"/>
    <x v="0"/>
    <x v="0"/>
    <x v="1"/>
    <n v="0"/>
    <x v="0"/>
    <x v="2"/>
    <d v="1899-12-30T00:04:01"/>
    <d v="1899-12-30T00:04:01"/>
    <x v="0"/>
    <m/>
    <m/>
    <d v="1899-12-30T00:00:00"/>
    <d v="1899-12-30T02:41:50"/>
    <n v="6"/>
    <d v="1899-12-30T00:04:01"/>
    <n v="161.83333333333445"/>
    <x v="2"/>
    <x v="0"/>
  </r>
  <r>
    <x v="0"/>
    <s v="2025000285"/>
    <x v="0"/>
    <x v="4"/>
    <s v="E6845KSS"/>
    <d v="2025-01-03T00:00:00"/>
    <x v="0"/>
    <s v="200223"/>
    <x v="0"/>
    <s v="PA"/>
    <x v="1"/>
    <x v="0"/>
    <d v="2025-01-03T00:00:00"/>
    <d v="1899-12-30T07:09:11"/>
    <d v="2025-01-03T00:00:00"/>
    <d v="1899-12-30T07:10:11"/>
    <d v="2025-01-03T00:00:00"/>
    <d v="1899-12-30T10:16:52"/>
    <x v="0"/>
    <x v="0"/>
    <s v="8043253975"/>
    <s v="FBO"/>
    <d v="1899-12-30T03:07:41"/>
    <x v="99"/>
    <d v="1899-12-30T00:01:00"/>
    <s v="Granel"/>
    <s v="E001"/>
    <x v="0"/>
    <d v="1899-12-30T03:07:41"/>
    <d v="1899-12-30T03:06:41"/>
    <x v="1"/>
    <x v="4"/>
    <x v="2"/>
    <x v="0"/>
    <n v="0"/>
    <n v="0"/>
    <x v="0"/>
    <x v="0"/>
    <x v="1"/>
    <n v="0"/>
    <x v="0"/>
    <x v="2"/>
    <d v="1899-12-30T00:01:00"/>
    <d v="1899-12-30T00:01:00"/>
    <x v="0"/>
    <m/>
    <m/>
    <d v="1899-12-30T00:00:00"/>
    <d v="1899-12-30T03:07:41"/>
    <n v="6"/>
    <d v="1899-12-30T00:01:00"/>
    <n v="187.68333333333601"/>
    <x v="3"/>
    <x v="0"/>
  </r>
  <r>
    <x v="0"/>
    <s v="2025000287"/>
    <x v="0"/>
    <x v="16"/>
    <s v="E8914MMX"/>
    <d v="2025-01-03T00:00:00"/>
    <x v="0"/>
    <s v="200223"/>
    <x v="0"/>
    <s v="PA"/>
    <x v="1"/>
    <x v="0"/>
    <d v="2025-01-03T00:00:00"/>
    <d v="1899-12-30T07:10:32"/>
    <d v="2025-01-03T00:00:00"/>
    <d v="1899-12-30T07:12:08"/>
    <d v="2025-01-03T00:00:00"/>
    <d v="1899-12-30T10:32:33"/>
    <x v="0"/>
    <x v="0"/>
    <s v="8043253976"/>
    <s v="FBO"/>
    <d v="1899-12-30T03:22:01"/>
    <x v="100"/>
    <d v="1899-12-30T00:01:36"/>
    <s v="Granel"/>
    <s v="E001"/>
    <x v="0"/>
    <d v="1899-12-30T03:22:01"/>
    <d v="1899-12-30T03:20:25"/>
    <x v="1"/>
    <x v="4"/>
    <x v="2"/>
    <x v="0"/>
    <n v="0"/>
    <n v="0"/>
    <x v="0"/>
    <x v="0"/>
    <x v="1"/>
    <n v="0"/>
    <x v="0"/>
    <x v="2"/>
    <d v="1899-12-30T00:01:36"/>
    <d v="1899-12-30T00:01:36"/>
    <x v="0"/>
    <m/>
    <m/>
    <d v="1899-12-30T00:00:00"/>
    <d v="1899-12-30T03:22:01"/>
    <n v="6"/>
    <d v="1899-12-30T00:01:36"/>
    <n v="202.01666666666398"/>
    <x v="3"/>
    <x v="0"/>
  </r>
  <r>
    <x v="0"/>
    <s v="2025000316"/>
    <x v="0"/>
    <x v="8"/>
    <s v="E8806KTF"/>
    <d v="2025-01-03T00:00:00"/>
    <x v="0"/>
    <s v="200223"/>
    <x v="0"/>
    <s v="PA"/>
    <x v="1"/>
    <x v="0"/>
    <d v="2025-01-03T00:00:00"/>
    <d v="1899-12-30T08:30:49"/>
    <d v="2025-01-03T00:00:00"/>
    <d v="1899-12-30T08:32:31"/>
    <d v="2025-01-03T00:00:00"/>
    <d v="1899-12-30T11:00:18"/>
    <x v="0"/>
    <x v="0"/>
    <s v="8043253978"/>
    <s v="FBO"/>
    <d v="1899-12-30T02:29:29"/>
    <x v="101"/>
    <d v="1899-12-30T00:01:42"/>
    <s v="Granel"/>
    <s v="E001"/>
    <x v="0"/>
    <d v="1899-12-30T02:29:29"/>
    <d v="1899-12-30T02:27:47"/>
    <x v="2"/>
    <x v="4"/>
    <x v="2"/>
    <x v="0"/>
    <n v="0"/>
    <n v="0"/>
    <x v="0"/>
    <x v="0"/>
    <x v="1"/>
    <n v="0"/>
    <x v="0"/>
    <x v="2"/>
    <d v="1899-12-30T00:01:42"/>
    <d v="1899-12-30T00:01:42"/>
    <x v="0"/>
    <m/>
    <m/>
    <d v="1899-12-30T00:00:00"/>
    <d v="1899-12-30T02:29:29"/>
    <n v="6"/>
    <d v="1899-12-30T00:01:42"/>
    <n v="149.48333333333284"/>
    <x v="4"/>
    <x v="0"/>
  </r>
  <r>
    <x v="0"/>
    <s v="2025000320"/>
    <x v="0"/>
    <x v="32"/>
    <s v="E7018MRJ"/>
    <d v="2025-01-03T00:00:00"/>
    <x v="0"/>
    <s v="200223"/>
    <x v="0"/>
    <s v="PA"/>
    <x v="1"/>
    <x v="0"/>
    <d v="2025-01-03T00:00:00"/>
    <d v="1899-12-30T08:44:21"/>
    <d v="2025-01-03T00:00:00"/>
    <d v="1899-12-30T08:58:12"/>
    <d v="2025-01-03T00:00:00"/>
    <d v="1899-12-30T11:17:45"/>
    <x v="0"/>
    <x v="0"/>
    <s v="8043253982"/>
    <s v="FBO"/>
    <d v="1899-12-30T02:33:24"/>
    <x v="102"/>
    <d v="1899-12-30T00:13:51"/>
    <s v="Granel"/>
    <s v="E001"/>
    <x v="0"/>
    <d v="1899-12-30T02:33:24"/>
    <d v="1899-12-30T02:19:33"/>
    <x v="2"/>
    <x v="4"/>
    <x v="2"/>
    <x v="0"/>
    <n v="0"/>
    <n v="0"/>
    <x v="0"/>
    <x v="0"/>
    <x v="1"/>
    <n v="0"/>
    <x v="0"/>
    <x v="2"/>
    <d v="1899-12-30T00:13:51"/>
    <d v="1899-12-30T00:13:51"/>
    <x v="0"/>
    <m/>
    <m/>
    <d v="1899-12-30T00:00:00"/>
    <d v="1899-12-30T02:33:24"/>
    <n v="6"/>
    <d v="1899-12-30T00:13:51"/>
    <n v="153.40000000000319"/>
    <x v="4"/>
    <x v="0"/>
  </r>
  <r>
    <x v="0"/>
    <s v="2025000334"/>
    <x v="0"/>
    <x v="55"/>
    <s v="E8915MMX"/>
    <d v="2025-01-03T00:00:00"/>
    <x v="0"/>
    <s v="200223"/>
    <x v="0"/>
    <s v="PA"/>
    <x v="1"/>
    <x v="0"/>
    <d v="2025-01-03T00:00:00"/>
    <d v="1899-12-30T09:22:45"/>
    <d v="2025-01-03T00:00:00"/>
    <d v="1899-12-30T09:24:33"/>
    <d v="2025-01-03T00:00:00"/>
    <d v="1899-12-30T11:35:50"/>
    <x v="0"/>
    <x v="0"/>
    <s v="8043253984"/>
    <s v="FBO"/>
    <d v="1899-12-30T02:13:05"/>
    <x v="103"/>
    <d v="1899-12-30T00:01:48"/>
    <s v="Granel"/>
    <s v="E001"/>
    <x v="0"/>
    <d v="1899-12-30T02:13:05"/>
    <d v="1899-12-30T02:11:17"/>
    <x v="3"/>
    <x v="4"/>
    <x v="2"/>
    <x v="0"/>
    <n v="0"/>
    <n v="0"/>
    <x v="0"/>
    <x v="0"/>
    <x v="1"/>
    <n v="0"/>
    <x v="0"/>
    <x v="2"/>
    <d v="1899-12-30T00:01:48"/>
    <d v="1899-12-30T00:01:48"/>
    <x v="0"/>
    <m/>
    <m/>
    <d v="1899-12-30T00:00:00"/>
    <d v="1899-12-30T02:13:05"/>
    <n v="6"/>
    <d v="1899-12-30T00:01:48"/>
    <n v="133.08333333333124"/>
    <x v="4"/>
    <x v="0"/>
  </r>
  <r>
    <x v="0"/>
    <s v="2025000340"/>
    <x v="0"/>
    <x v="43"/>
    <s v="E7567MJJ"/>
    <d v="2025-01-03T00:00:00"/>
    <x v="0"/>
    <s v="200223"/>
    <x v="0"/>
    <s v="PA"/>
    <x v="1"/>
    <x v="0"/>
    <d v="2025-01-03T00:00:00"/>
    <d v="1899-12-30T09:28:52"/>
    <d v="2025-01-03T00:00:00"/>
    <d v="1899-12-30T09:31:32"/>
    <d v="2025-01-03T00:00:00"/>
    <d v="1899-12-30T12:11:37"/>
    <x v="0"/>
    <x v="0"/>
    <s v="8043253986"/>
    <s v="FBO"/>
    <d v="1899-12-30T02:42:45"/>
    <x v="104"/>
    <d v="1899-12-30T00:02:40"/>
    <s v="Granel"/>
    <s v="E001"/>
    <x v="0"/>
    <d v="1899-12-30T02:42:45"/>
    <d v="1899-12-30T02:40:05"/>
    <x v="3"/>
    <x v="4"/>
    <x v="2"/>
    <x v="0"/>
    <n v="0"/>
    <n v="0"/>
    <x v="0"/>
    <x v="0"/>
    <x v="1"/>
    <n v="0"/>
    <x v="0"/>
    <x v="2"/>
    <d v="1899-12-30T00:02:40"/>
    <d v="1899-12-30T00:02:40"/>
    <x v="0"/>
    <m/>
    <m/>
    <d v="1899-12-30T00:00:00"/>
    <d v="1899-12-30T02:42:45"/>
    <n v="6"/>
    <d v="1899-12-30T00:02:40"/>
    <n v="162.74999999999514"/>
    <x v="5"/>
    <x v="0"/>
  </r>
  <r>
    <x v="0"/>
    <s v="2025000358"/>
    <x v="0"/>
    <x v="39"/>
    <s v="E5196LCR"/>
    <d v="2025-01-03T00:00:00"/>
    <x v="0"/>
    <s v="200223"/>
    <x v="0"/>
    <s v="PA"/>
    <x v="1"/>
    <x v="0"/>
    <d v="2025-01-03T00:00:00"/>
    <d v="1899-12-30T10:22:49"/>
    <d v="2025-01-03T00:00:00"/>
    <d v="1899-12-30T10:24:21"/>
    <d v="2025-01-03T00:00:00"/>
    <d v="1899-12-30T12:17:44"/>
    <x v="0"/>
    <x v="0"/>
    <s v="8043253987"/>
    <s v="FBO"/>
    <d v="1899-12-30T01:54:55"/>
    <x v="105"/>
    <d v="1899-12-30T00:01:32"/>
    <s v="Granel"/>
    <s v="E001"/>
    <x v="0"/>
    <d v="1899-12-30T01:54:55"/>
    <d v="1899-12-30T01:53:23"/>
    <x v="4"/>
    <x v="4"/>
    <x v="2"/>
    <x v="0"/>
    <n v="0"/>
    <n v="0"/>
    <x v="0"/>
    <x v="0"/>
    <x v="1"/>
    <n v="0"/>
    <x v="0"/>
    <x v="2"/>
    <d v="1899-12-30T00:01:32"/>
    <d v="1899-12-30T00:01:32"/>
    <x v="0"/>
    <m/>
    <m/>
    <d v="1899-12-30T00:00:00"/>
    <d v="1899-12-30T01:54:55"/>
    <n v="6"/>
    <d v="1899-12-30T00:01:32"/>
    <n v="114.91666666666563"/>
    <x v="5"/>
    <x v="0"/>
  </r>
  <r>
    <x v="0"/>
    <s v="2025000385"/>
    <x v="0"/>
    <x v="36"/>
    <s v="E6681KKY"/>
    <d v="2025-01-03T00:00:00"/>
    <x v="0"/>
    <s v="200223"/>
    <x v="0"/>
    <s v="PA"/>
    <x v="1"/>
    <x v="0"/>
    <d v="2025-01-03T00:00:00"/>
    <d v="1899-12-30T12:06:25"/>
    <d v="2025-01-03T00:00:00"/>
    <d v="1899-12-30T12:08:17"/>
    <d v="2025-01-03T00:00:00"/>
    <d v="1899-12-30T12:35:32"/>
    <x v="0"/>
    <x v="0"/>
    <s v="8043253989"/>
    <s v="FBO"/>
    <d v="1899-12-30T00:29:07"/>
    <x v="106"/>
    <d v="1899-12-30T00:01:52"/>
    <s v="Granel"/>
    <s v="E001"/>
    <x v="0"/>
    <d v="1899-12-30T00:29:07"/>
    <d v="1899-12-30T00:27:15"/>
    <x v="6"/>
    <x v="4"/>
    <x v="2"/>
    <x v="0"/>
    <n v="0"/>
    <n v="0"/>
    <x v="0"/>
    <x v="0"/>
    <x v="1"/>
    <n v="0"/>
    <x v="0"/>
    <x v="1"/>
    <d v="1899-12-30T00:01:52"/>
    <d v="1899-12-30T00:01:52"/>
    <x v="0"/>
    <m/>
    <m/>
    <d v="1899-12-30T00:00:00"/>
    <d v="1899-12-30T00:29:07"/>
    <n v="6"/>
    <d v="1899-12-30T00:01:52"/>
    <n v="29.116666666670525"/>
    <x v="5"/>
    <x v="1"/>
  </r>
  <r>
    <x v="0"/>
    <s v="2025000396"/>
    <x v="0"/>
    <x v="10"/>
    <s v="E1125KDL"/>
    <d v="2025-01-03T00:00:00"/>
    <x v="0"/>
    <s v="200223"/>
    <x v="0"/>
    <s v="PA"/>
    <x v="1"/>
    <x v="0"/>
    <d v="2025-01-03T00:00:00"/>
    <d v="1899-12-30T12:31:18"/>
    <d v="2025-01-03T00:00:00"/>
    <d v="1899-12-30T12:33:45"/>
    <d v="2025-01-03T00:00:00"/>
    <d v="1899-12-30T13:05:42"/>
    <x v="0"/>
    <x v="0"/>
    <s v="8043253990"/>
    <s v="FBO"/>
    <d v="1899-12-30T00:34:24"/>
    <x v="107"/>
    <d v="1899-12-30T00:02:27"/>
    <s v="Granel"/>
    <s v="E001"/>
    <x v="0"/>
    <d v="1899-12-30T00:34:24"/>
    <d v="1899-12-30T00:31:57"/>
    <x v="6"/>
    <x v="4"/>
    <x v="2"/>
    <x v="0"/>
    <n v="0"/>
    <n v="0"/>
    <x v="0"/>
    <x v="0"/>
    <x v="1"/>
    <n v="0"/>
    <x v="0"/>
    <x v="1"/>
    <d v="1899-12-30T00:02:27"/>
    <d v="1899-12-30T00:02:27"/>
    <x v="0"/>
    <m/>
    <m/>
    <d v="1899-12-30T00:00:00"/>
    <d v="1899-12-30T00:34:24"/>
    <n v="6"/>
    <d v="1899-12-30T00:02:27"/>
    <n v="34.400000000001697"/>
    <x v="13"/>
    <x v="1"/>
  </r>
  <r>
    <x v="0"/>
    <s v="2025000399"/>
    <x v="0"/>
    <x v="38"/>
    <s v="E8749KTF"/>
    <d v="2025-01-03T00:00:00"/>
    <x v="0"/>
    <s v="200223"/>
    <x v="0"/>
    <s v="PA"/>
    <x v="1"/>
    <x v="0"/>
    <d v="2025-01-03T00:00:00"/>
    <d v="1899-12-30T12:48:02"/>
    <d v="2025-01-03T00:00:00"/>
    <d v="1899-12-30T12:49:07"/>
    <d v="2025-01-03T00:00:00"/>
    <d v="1899-12-30T13:11:25"/>
    <x v="0"/>
    <x v="0"/>
    <s v="8043253991"/>
    <s v="FBO"/>
    <d v="1899-12-30T00:23:23"/>
    <x v="108"/>
    <d v="1899-12-30T00:01:05"/>
    <s v="Granel"/>
    <s v="E001"/>
    <x v="0"/>
    <d v="1899-12-30T00:23:23"/>
    <d v="1899-12-30T00:22:18"/>
    <x v="6"/>
    <x v="4"/>
    <x v="2"/>
    <x v="0"/>
    <n v="0"/>
    <n v="0"/>
    <x v="0"/>
    <x v="0"/>
    <x v="1"/>
    <n v="0"/>
    <x v="0"/>
    <x v="1"/>
    <d v="1899-12-30T00:01:05"/>
    <d v="1899-12-30T00:01:05"/>
    <x v="0"/>
    <m/>
    <m/>
    <d v="1899-12-30T00:00:00"/>
    <d v="1899-12-30T00:23:23"/>
    <n v="6"/>
    <d v="1899-12-30T00:01:05"/>
    <n v="23.38333333333928"/>
    <x v="13"/>
    <x v="1"/>
  </r>
  <r>
    <x v="0"/>
    <s v="2025000405"/>
    <x v="0"/>
    <x v="6"/>
    <s v="E3978LBB"/>
    <d v="2025-01-03T00:00:00"/>
    <x v="0"/>
    <s v="200223"/>
    <x v="0"/>
    <s v="PA"/>
    <x v="1"/>
    <x v="0"/>
    <d v="2025-01-03T00:00:00"/>
    <d v="1899-12-30T13:16:29"/>
    <d v="2025-01-03T00:00:00"/>
    <d v="1899-12-30T13:17:30"/>
    <d v="2025-01-03T00:00:00"/>
    <d v="1899-12-30T13:41:55"/>
    <x v="0"/>
    <x v="0"/>
    <s v="8043253992"/>
    <s v="FBO"/>
    <d v="1899-12-30T00:25:26"/>
    <x v="109"/>
    <d v="1899-12-30T00:01:01"/>
    <s v="Granel"/>
    <s v="E001"/>
    <x v="0"/>
    <d v="1899-12-30T00:25:26"/>
    <d v="1899-12-30T00:24:25"/>
    <x v="9"/>
    <x v="4"/>
    <x v="2"/>
    <x v="0"/>
    <n v="0"/>
    <n v="0"/>
    <x v="0"/>
    <x v="0"/>
    <x v="1"/>
    <n v="0"/>
    <x v="0"/>
    <x v="1"/>
    <d v="1899-12-30T00:01:01"/>
    <d v="1899-12-30T00:01:01"/>
    <x v="0"/>
    <m/>
    <m/>
    <d v="1899-12-30T00:00:00"/>
    <d v="1899-12-30T00:25:26"/>
    <n v="6"/>
    <d v="1899-12-30T00:01:01"/>
    <n v="25.433333333323134"/>
    <x v="13"/>
    <x v="1"/>
  </r>
  <r>
    <x v="0"/>
    <s v="2025000411"/>
    <x v="0"/>
    <x v="12"/>
    <s v="E9371MTP"/>
    <d v="2025-01-03T00:00:00"/>
    <x v="0"/>
    <s v="200223"/>
    <x v="0"/>
    <s v="PA"/>
    <x v="1"/>
    <x v="0"/>
    <d v="2025-01-03T00:00:00"/>
    <d v="1899-12-30T13:28:01"/>
    <d v="2025-01-03T00:00:00"/>
    <d v="1899-12-30T13:29:05"/>
    <d v="2025-01-03T00:00:00"/>
    <d v="1899-12-30T14:49:01"/>
    <x v="0"/>
    <x v="0"/>
    <s v="8043253995"/>
    <s v="FBO"/>
    <d v="1899-12-30T01:21:00"/>
    <x v="110"/>
    <d v="1899-12-30T00:01:04"/>
    <s v="Granel"/>
    <s v="E001"/>
    <x v="0"/>
    <d v="1899-12-30T01:21:00"/>
    <d v="1899-12-30T01:19:56"/>
    <x v="9"/>
    <x v="4"/>
    <x v="2"/>
    <x v="0"/>
    <n v="0"/>
    <n v="0"/>
    <x v="0"/>
    <x v="0"/>
    <x v="1"/>
    <n v="0"/>
    <x v="0"/>
    <x v="0"/>
    <d v="1899-12-30T00:01:04"/>
    <d v="1899-12-30T00:01:04"/>
    <x v="0"/>
    <m/>
    <m/>
    <d v="1899-12-30T00:00:00"/>
    <d v="1899-12-30T01:21:00"/>
    <n v="6"/>
    <d v="1899-12-30T00:01:04"/>
    <n v="80.999999999999872"/>
    <x v="8"/>
    <x v="0"/>
  </r>
  <r>
    <x v="0"/>
    <s v="2025000436"/>
    <x v="0"/>
    <x v="34"/>
    <s v="E3628JBD"/>
    <d v="2025-01-03T00:00:00"/>
    <x v="0"/>
    <s v="200223"/>
    <x v="0"/>
    <s v="PA"/>
    <x v="1"/>
    <x v="0"/>
    <d v="2025-01-03T00:00:00"/>
    <d v="1899-12-30T14:44:42"/>
    <d v="2025-01-03T00:00:00"/>
    <d v="1899-12-30T14:45:32"/>
    <d v="2025-01-03T00:00:00"/>
    <d v="1899-12-30T14:56:50"/>
    <x v="0"/>
    <x v="0"/>
    <s v="8043253997"/>
    <s v="FBO"/>
    <d v="1899-12-30T00:12:08"/>
    <x v="111"/>
    <d v="1899-12-30T00:00:50"/>
    <s v="Granel"/>
    <s v="E001"/>
    <x v="0"/>
    <d v="1899-12-30T00:12:08"/>
    <d v="1899-12-30T00:11:18"/>
    <x v="7"/>
    <x v="4"/>
    <x v="2"/>
    <x v="0"/>
    <n v="0"/>
    <n v="0"/>
    <x v="0"/>
    <x v="0"/>
    <x v="1"/>
    <n v="0"/>
    <x v="0"/>
    <x v="1"/>
    <d v="1899-12-30T00:00:50"/>
    <d v="1899-12-30T00:00:50"/>
    <x v="0"/>
    <m/>
    <m/>
    <d v="1899-12-30T00:00:00"/>
    <d v="1899-12-30T00:12:08"/>
    <n v="6"/>
    <d v="1899-12-30T00:00:50"/>
    <n v="12.13333333333912"/>
    <x v="8"/>
    <x v="1"/>
  </r>
  <r>
    <x v="0"/>
    <s v="2025000453"/>
    <x v="0"/>
    <x v="47"/>
    <s v="E4112HKF"/>
    <d v="2025-01-03T00:00:00"/>
    <x v="0"/>
    <s v="200223"/>
    <x v="0"/>
    <s v="PA"/>
    <x v="1"/>
    <x v="0"/>
    <d v="2025-01-03T00:00:00"/>
    <d v="1899-12-30T15:59:46"/>
    <d v="2025-01-03T00:00:00"/>
    <d v="1899-12-30T16:00:53"/>
    <d v="2025-01-03T00:00:00"/>
    <d v="1899-12-30T16:25:50"/>
    <x v="0"/>
    <x v="0"/>
    <s v="8043254006"/>
    <s v="FBO"/>
    <d v="1899-12-30T00:26:04"/>
    <x v="112"/>
    <d v="1899-12-30T00:01:07"/>
    <s v="Granel"/>
    <s v="E001"/>
    <x v="0"/>
    <d v="1899-12-30T00:26:04"/>
    <d v="1899-12-30T00:24:57"/>
    <x v="14"/>
    <x v="4"/>
    <x v="2"/>
    <x v="0"/>
    <n v="0"/>
    <n v="0"/>
    <x v="0"/>
    <x v="0"/>
    <x v="1"/>
    <n v="0"/>
    <x v="0"/>
    <x v="1"/>
    <d v="1899-12-30T00:01:07"/>
    <d v="1899-12-30T00:01:07"/>
    <x v="0"/>
    <m/>
    <m/>
    <d v="1899-12-30T00:00:00"/>
    <d v="1899-12-30T00:26:04"/>
    <n v="6"/>
    <d v="1899-12-30T00:01:07"/>
    <n v="26.066666666663973"/>
    <x v="9"/>
    <x v="1"/>
  </r>
  <r>
    <x v="0"/>
    <s v="2025000455"/>
    <x v="0"/>
    <x v="44"/>
    <s v="E1971KTB"/>
    <d v="2025-01-03T00:00:00"/>
    <x v="0"/>
    <s v="200223"/>
    <x v="0"/>
    <s v="PA"/>
    <x v="1"/>
    <x v="0"/>
    <d v="2025-01-03T00:00:00"/>
    <d v="1899-12-30T16:02:02"/>
    <d v="2025-01-03T00:00:00"/>
    <d v="1899-12-30T16:03:04"/>
    <d v="2025-01-03T00:00:00"/>
    <d v="1899-12-30T16:45:02"/>
    <x v="0"/>
    <x v="0"/>
    <s v="8043254008"/>
    <s v="FBO"/>
    <d v="1899-12-30T00:43:00"/>
    <x v="113"/>
    <d v="1899-12-30T00:01:02"/>
    <s v="Granel"/>
    <s v="E001"/>
    <x v="0"/>
    <d v="1899-12-30T00:43:00"/>
    <d v="1899-12-30T00:41:58"/>
    <x v="10"/>
    <x v="4"/>
    <x v="2"/>
    <x v="0"/>
    <n v="0"/>
    <n v="0"/>
    <x v="0"/>
    <x v="0"/>
    <x v="1"/>
    <n v="0"/>
    <x v="0"/>
    <x v="1"/>
    <d v="1899-12-30T00:01:02"/>
    <d v="1899-12-30T00:01:02"/>
    <x v="0"/>
    <m/>
    <m/>
    <d v="1899-12-30T00:00:00"/>
    <d v="1899-12-30T00:43:00"/>
    <n v="6"/>
    <d v="1899-12-30T00:01:02"/>
    <n v="42.999999999998408"/>
    <x v="9"/>
    <x v="1"/>
  </r>
  <r>
    <x v="0"/>
    <s v="2025000454"/>
    <x v="0"/>
    <x v="40"/>
    <s v="E4042HHP"/>
    <d v="2025-01-03T00:00:00"/>
    <x v="0"/>
    <s v="200223"/>
    <x v="0"/>
    <s v="PA"/>
    <x v="1"/>
    <x v="0"/>
    <d v="2025-01-03T00:00:00"/>
    <d v="1899-12-30T16:00:44"/>
    <d v="2025-01-03T00:00:00"/>
    <d v="1899-12-30T16:01:44"/>
    <d v="2025-01-03T00:00:00"/>
    <d v="1899-12-30T16:49:18"/>
    <x v="0"/>
    <x v="0"/>
    <s v="8043254009"/>
    <s v="FBO"/>
    <d v="1899-12-30T00:48:34"/>
    <x v="114"/>
    <d v="1899-12-30T00:01:00"/>
    <s v="Granel"/>
    <s v="E001"/>
    <x v="0"/>
    <d v="1899-12-30T00:48:34"/>
    <d v="1899-12-30T00:47:34"/>
    <x v="10"/>
    <x v="4"/>
    <x v="2"/>
    <x v="0"/>
    <n v="0"/>
    <n v="0"/>
    <x v="0"/>
    <x v="0"/>
    <x v="1"/>
    <n v="0"/>
    <x v="0"/>
    <x v="0"/>
    <d v="1899-12-30T00:01:00"/>
    <d v="1899-12-30T00:01:00"/>
    <x v="0"/>
    <m/>
    <m/>
    <d v="1899-12-30T00:00:00"/>
    <d v="1899-12-30T00:48:34"/>
    <n v="6"/>
    <d v="1899-12-30T00:01:00"/>
    <n v="48.56666666666397"/>
    <x v="9"/>
    <x v="0"/>
  </r>
  <r>
    <x v="0"/>
    <s v="2025000510"/>
    <x v="0"/>
    <x v="9"/>
    <s v="E9516MPT"/>
    <d v="2025-01-07T00:00:00"/>
    <x v="0"/>
    <s v="200223"/>
    <x v="0"/>
    <s v="PA"/>
    <x v="1"/>
    <x v="0"/>
    <d v="2025-01-07T00:00:00"/>
    <d v="1899-12-30T06:37:34"/>
    <d v="2025-01-07T00:00:00"/>
    <d v="1899-12-30T06:38:59"/>
    <d v="2025-01-07T00:00:00"/>
    <d v="1899-12-30T07:27:25"/>
    <x v="0"/>
    <x v="0"/>
    <s v="8043254016"/>
    <s v="FBO"/>
    <d v="1899-12-30T00:49:51"/>
    <x v="115"/>
    <d v="1899-12-30T00:01:25"/>
    <s v="Granel"/>
    <s v="E001"/>
    <x v="0"/>
    <d v="1899-12-30T00:49:51"/>
    <d v="1899-12-30T00:48:26"/>
    <x v="0"/>
    <x v="5"/>
    <x v="3"/>
    <x v="0"/>
    <n v="0"/>
    <n v="0"/>
    <x v="0"/>
    <x v="0"/>
    <x v="1"/>
    <n v="0"/>
    <x v="0"/>
    <x v="0"/>
    <d v="1899-12-30T00:01:25"/>
    <d v="1899-12-30T00:01:25"/>
    <x v="0"/>
    <m/>
    <m/>
    <d v="1899-12-30T00:00:00"/>
    <d v="1899-12-30T00:49:51"/>
    <n v="3"/>
    <d v="1899-12-30T00:01:25"/>
    <n v="49.850000000006354"/>
    <x v="0"/>
    <x v="0"/>
  </r>
  <r>
    <x v="0"/>
    <s v="2024073986"/>
    <x v="0"/>
    <x v="26"/>
    <s v="E4728GYT"/>
    <d v="2024-12-10T00:00:00"/>
    <x v="1"/>
    <s v="200223"/>
    <x v="0"/>
    <s v="PA"/>
    <x v="0"/>
    <x v="0"/>
    <d v="2024-12-10T00:00:00"/>
    <d v="1899-12-30T09:16:05"/>
    <d v="2024-12-10T00:00:00"/>
    <d v="1899-12-30T09:21:42"/>
    <d v="2024-12-10T00:00:00"/>
    <d v="1899-12-30T09:52:19"/>
    <x v="0"/>
    <x v="0"/>
    <s v="8043252387"/>
    <s v="FBO"/>
    <d v="1899-12-30T00:36:14"/>
    <x v="116"/>
    <d v="1899-12-30T00:05:37"/>
    <s v="Granel"/>
    <s v="E001"/>
    <x v="1"/>
    <d v="1899-12-30T00:36:14"/>
    <d v="1899-12-30T00:30:37"/>
    <x v="3"/>
    <x v="6"/>
    <x v="4"/>
    <x v="0"/>
    <n v="0"/>
    <n v="0"/>
    <x v="0"/>
    <x v="0"/>
    <x v="0"/>
    <n v="0"/>
    <x v="0"/>
    <x v="1"/>
    <d v="1899-12-30T00:05:37"/>
    <d v="1899-12-30T00:05:37"/>
    <x v="0"/>
    <m/>
    <m/>
    <d v="1899-12-30T00:00:00"/>
    <d v="1899-12-30T00:36:14"/>
    <n v="3"/>
    <d v="1899-12-30T00:05:37"/>
    <n v="36.233333333337612"/>
    <x v="2"/>
    <x v="1"/>
  </r>
  <r>
    <x v="0"/>
    <s v="2024073995"/>
    <x v="0"/>
    <x v="56"/>
    <s v="E8871JTF"/>
    <d v="2024-12-10T00:00:00"/>
    <x v="1"/>
    <s v="200223"/>
    <x v="0"/>
    <s v="PA"/>
    <x v="0"/>
    <x v="0"/>
    <d v="2024-12-10T00:00:00"/>
    <d v="1899-12-30T09:41:58"/>
    <d v="2024-12-10T00:00:00"/>
    <d v="1899-12-30T09:42:41"/>
    <d v="2024-12-10T00:00:00"/>
    <d v="1899-12-30T11:34:15"/>
    <x v="0"/>
    <x v="0"/>
    <s v="8043252398"/>
    <s v="FBO"/>
    <d v="1899-12-30T01:52:17"/>
    <x v="117"/>
    <d v="1899-12-30T00:00:43"/>
    <s v="Granel"/>
    <s v="E001"/>
    <x v="1"/>
    <d v="1899-12-30T01:52:17"/>
    <d v="1899-12-30T01:51:34"/>
    <x v="3"/>
    <x v="6"/>
    <x v="4"/>
    <x v="0"/>
    <n v="0"/>
    <n v="0"/>
    <x v="0"/>
    <x v="0"/>
    <x v="0"/>
    <n v="0"/>
    <x v="0"/>
    <x v="2"/>
    <d v="1899-12-30T00:00:43"/>
    <d v="1899-12-30T00:00:43"/>
    <x v="0"/>
    <m/>
    <m/>
    <d v="1899-12-30T00:00:00"/>
    <d v="1899-12-30T01:52:17"/>
    <n v="3"/>
    <d v="1899-12-30T00:00:43"/>
    <n v="112.28333333333758"/>
    <x v="4"/>
    <x v="0"/>
  </r>
  <r>
    <x v="0"/>
    <s v="2024074011"/>
    <x v="0"/>
    <x v="57"/>
    <s v="E2597JGH"/>
    <d v="2024-12-10T00:00:00"/>
    <x v="1"/>
    <s v="200223"/>
    <x v="0"/>
    <s v="PA"/>
    <x v="0"/>
    <x v="0"/>
    <d v="2024-12-10T00:00:00"/>
    <d v="1899-12-30T10:07:55"/>
    <d v="2024-12-10T00:00:00"/>
    <d v="1899-12-30T10:08:24"/>
    <d v="2024-12-10T00:00:00"/>
    <d v="1899-12-30T11:39:01"/>
    <x v="0"/>
    <x v="0"/>
    <s v="8043252399"/>
    <s v="FBO"/>
    <d v="1899-12-30T01:31:06"/>
    <x v="118"/>
    <d v="1899-12-30T00:00:29"/>
    <s v="Granel"/>
    <s v="E001"/>
    <x v="1"/>
    <d v="1899-12-30T01:31:06"/>
    <d v="1899-12-30T01:30:37"/>
    <x v="4"/>
    <x v="6"/>
    <x v="4"/>
    <x v="0"/>
    <n v="0"/>
    <n v="0"/>
    <x v="0"/>
    <x v="0"/>
    <x v="0"/>
    <n v="0"/>
    <x v="0"/>
    <x v="2"/>
    <d v="1899-12-30T00:00:29"/>
    <d v="1899-12-30T00:00:29"/>
    <x v="0"/>
    <m/>
    <m/>
    <d v="1899-12-30T00:00:00"/>
    <d v="1899-12-30T01:31:06"/>
    <n v="3"/>
    <d v="1899-12-30T00:00:29"/>
    <n v="91.100000000001614"/>
    <x v="4"/>
    <x v="0"/>
  </r>
  <r>
    <x v="0"/>
    <s v="2024074003"/>
    <x v="0"/>
    <x v="58"/>
    <s v="E2251DTP"/>
    <d v="2024-12-10T00:00:00"/>
    <x v="1"/>
    <s v="200223"/>
    <x v="0"/>
    <s v="PA"/>
    <x v="0"/>
    <x v="0"/>
    <d v="2024-12-10T00:00:00"/>
    <d v="1899-12-30T09:55:35"/>
    <d v="2024-12-10T00:00:00"/>
    <d v="1899-12-30T09:56:41"/>
    <d v="2024-12-10T00:00:00"/>
    <d v="1899-12-30T11:54:44"/>
    <x v="0"/>
    <x v="0"/>
    <s v="8043252402"/>
    <s v="FBO"/>
    <d v="1899-12-30T01:59:09"/>
    <x v="119"/>
    <d v="1899-12-30T00:01:06"/>
    <s v="Granel"/>
    <s v="E001"/>
    <x v="1"/>
    <d v="1899-12-30T01:59:09"/>
    <d v="1899-12-30T01:58:03"/>
    <x v="3"/>
    <x v="6"/>
    <x v="4"/>
    <x v="0"/>
    <n v="0"/>
    <n v="0"/>
    <x v="0"/>
    <x v="0"/>
    <x v="0"/>
    <n v="0"/>
    <x v="0"/>
    <x v="2"/>
    <d v="1899-12-30T00:01:06"/>
    <d v="1899-12-30T00:01:06"/>
    <x v="0"/>
    <m/>
    <m/>
    <d v="1899-12-30T00:00:00"/>
    <d v="1899-12-30T01:59:09"/>
    <n v="3"/>
    <d v="1899-12-30T00:01:06"/>
    <n v="119.149999999992"/>
    <x v="4"/>
    <x v="0"/>
  </r>
  <r>
    <x v="0"/>
    <s v="2024073992"/>
    <x v="0"/>
    <x v="31"/>
    <s v="E3846JCY"/>
    <d v="2024-12-10T00:00:00"/>
    <x v="1"/>
    <s v="200223"/>
    <x v="0"/>
    <s v="PA"/>
    <x v="0"/>
    <x v="0"/>
    <d v="2024-12-10T00:00:00"/>
    <d v="1899-12-30T09:33:30"/>
    <d v="2024-12-10T00:00:00"/>
    <d v="1899-12-30T09:34:20"/>
    <d v="2024-12-10T00:00:00"/>
    <d v="1899-12-30T11:56:56"/>
    <x v="0"/>
    <x v="0"/>
    <s v="8043252403"/>
    <s v="FBO"/>
    <d v="1899-12-30T02:23:26"/>
    <x v="120"/>
    <d v="1899-12-30T00:00:50"/>
    <s v="Granel"/>
    <s v="E001"/>
    <x v="1"/>
    <d v="1899-12-30T02:23:26"/>
    <d v="1899-12-30T02:22:36"/>
    <x v="3"/>
    <x v="6"/>
    <x v="4"/>
    <x v="0"/>
    <n v="0"/>
    <n v="0"/>
    <x v="0"/>
    <x v="0"/>
    <x v="0"/>
    <n v="0"/>
    <x v="0"/>
    <x v="2"/>
    <d v="1899-12-30T00:00:50"/>
    <d v="1899-12-30T00:00:50"/>
    <x v="0"/>
    <m/>
    <m/>
    <d v="1899-12-30T00:00:00"/>
    <d v="1899-12-30T02:23:26"/>
    <n v="3"/>
    <d v="1899-12-30T00:00:50"/>
    <n v="143.43333333333118"/>
    <x v="4"/>
    <x v="0"/>
  </r>
  <r>
    <x v="0"/>
    <s v="2024074021"/>
    <x v="0"/>
    <x v="15"/>
    <s v="E0657KRV"/>
    <d v="2024-12-10T00:00:00"/>
    <x v="1"/>
    <s v="200223"/>
    <x v="0"/>
    <s v="PA"/>
    <x v="0"/>
    <x v="0"/>
    <d v="2024-12-10T00:00:00"/>
    <d v="1899-12-30T10:29:00"/>
    <d v="2024-12-10T00:00:00"/>
    <d v="1899-12-30T10:30:18"/>
    <d v="2024-12-10T00:00:00"/>
    <d v="1899-12-30T12:03:23"/>
    <x v="0"/>
    <x v="0"/>
    <s v="8043252404"/>
    <s v="FBO"/>
    <d v="1899-12-30T01:34:23"/>
    <x v="121"/>
    <d v="1899-12-30T00:01:18"/>
    <s v="Granel"/>
    <s v="E001"/>
    <x v="1"/>
    <d v="1899-12-30T01:34:23"/>
    <d v="1899-12-30T01:33:05"/>
    <x v="4"/>
    <x v="6"/>
    <x v="4"/>
    <x v="0"/>
    <n v="0"/>
    <n v="0"/>
    <x v="0"/>
    <x v="0"/>
    <x v="0"/>
    <n v="0"/>
    <x v="0"/>
    <x v="2"/>
    <d v="1899-12-30T00:01:18"/>
    <d v="1899-12-30T00:01:18"/>
    <x v="0"/>
    <m/>
    <m/>
    <d v="1899-12-30T00:00:00"/>
    <d v="1899-12-30T01:34:23"/>
    <n v="3"/>
    <d v="1899-12-30T00:01:18"/>
    <n v="94.383333333331194"/>
    <x v="5"/>
    <x v="0"/>
  </r>
  <r>
    <x v="0"/>
    <s v="2024073993"/>
    <x v="0"/>
    <x v="40"/>
    <s v="E4042HHP"/>
    <d v="2024-12-10T00:00:00"/>
    <x v="1"/>
    <s v="200223"/>
    <x v="0"/>
    <s v="PA"/>
    <x v="0"/>
    <x v="0"/>
    <d v="2024-12-10T00:00:00"/>
    <d v="1899-12-30T09:35:48"/>
    <d v="2024-12-10T00:00:00"/>
    <d v="1899-12-30T09:36:21"/>
    <d v="2024-12-10T00:00:00"/>
    <d v="1899-12-30T12:45:30"/>
    <x v="0"/>
    <x v="0"/>
    <s v="8043252411"/>
    <s v="FBO"/>
    <d v="1899-12-30T03:09:42"/>
    <x v="122"/>
    <d v="1899-12-30T00:00:33"/>
    <s v="Granel"/>
    <s v="E001"/>
    <x v="1"/>
    <d v="1899-12-30T03:09:42"/>
    <d v="1899-12-30T03:09:09"/>
    <x v="3"/>
    <x v="6"/>
    <x v="4"/>
    <x v="0"/>
    <n v="0"/>
    <n v="0"/>
    <x v="0"/>
    <x v="0"/>
    <x v="0"/>
    <n v="0"/>
    <x v="0"/>
    <x v="2"/>
    <d v="1899-12-30T00:00:33"/>
    <d v="1899-12-30T00:00:33"/>
    <x v="0"/>
    <m/>
    <m/>
    <d v="1899-12-30T00:00:00"/>
    <d v="1899-12-30T03:09:42"/>
    <n v="3"/>
    <d v="1899-12-30T00:00:33"/>
    <n v="189.69999999999831"/>
    <x v="5"/>
    <x v="0"/>
  </r>
  <r>
    <x v="0"/>
    <s v="2024074039"/>
    <x v="0"/>
    <x v="59"/>
    <s v="E9703KMZ"/>
    <d v="2024-12-10T00:00:00"/>
    <x v="1"/>
    <s v="200223"/>
    <x v="0"/>
    <s v="PA"/>
    <x v="0"/>
    <x v="0"/>
    <d v="2024-12-10T00:00:00"/>
    <d v="1899-12-30T11:20:35"/>
    <d v="2024-12-10T00:00:00"/>
    <d v="1899-12-30T11:21:25"/>
    <d v="2024-12-10T00:00:00"/>
    <d v="1899-12-30T12:49:40"/>
    <x v="0"/>
    <x v="0"/>
    <s v="8043252412"/>
    <s v="FBO"/>
    <d v="1899-12-30T01:29:05"/>
    <x v="123"/>
    <d v="1899-12-30T00:00:50"/>
    <s v="Granel"/>
    <s v="E001"/>
    <x v="1"/>
    <d v="1899-12-30T01:29:05"/>
    <d v="1899-12-30T01:28:15"/>
    <x v="5"/>
    <x v="6"/>
    <x v="4"/>
    <x v="0"/>
    <n v="0"/>
    <n v="0"/>
    <x v="0"/>
    <x v="0"/>
    <x v="0"/>
    <n v="0"/>
    <x v="0"/>
    <x v="0"/>
    <d v="1899-12-30T00:00:50"/>
    <d v="1899-12-30T00:00:50"/>
    <x v="0"/>
    <m/>
    <m/>
    <d v="1899-12-30T00:00:00"/>
    <d v="1899-12-30T01:29:05"/>
    <n v="3"/>
    <d v="1899-12-30T00:00:50"/>
    <n v="89.083333333339155"/>
    <x v="5"/>
    <x v="0"/>
  </r>
  <r>
    <x v="0"/>
    <s v="2024074045"/>
    <x v="0"/>
    <x v="60"/>
    <s v="E8195KGV"/>
    <d v="2024-12-10T00:00:00"/>
    <x v="1"/>
    <s v="200223"/>
    <x v="0"/>
    <s v="PA"/>
    <x v="0"/>
    <x v="0"/>
    <d v="2024-12-10T00:00:00"/>
    <d v="1899-12-30T11:35:34"/>
    <d v="2024-12-10T00:00:00"/>
    <d v="1899-12-30T11:36:09"/>
    <d v="2024-12-10T00:00:00"/>
    <d v="1899-12-30T13:15:13"/>
    <x v="0"/>
    <x v="0"/>
    <s v="8043252421"/>
    <s v="FBO"/>
    <d v="1899-12-30T01:39:39"/>
    <x v="124"/>
    <d v="1899-12-30T00:00:35"/>
    <s v="Granel"/>
    <s v="E001"/>
    <x v="1"/>
    <d v="1899-12-30T01:39:39"/>
    <d v="1899-12-30T01:39:04"/>
    <x v="5"/>
    <x v="6"/>
    <x v="4"/>
    <x v="0"/>
    <n v="0"/>
    <n v="0"/>
    <x v="0"/>
    <x v="0"/>
    <x v="0"/>
    <n v="0"/>
    <x v="0"/>
    <x v="2"/>
    <d v="1899-12-30T00:00:35"/>
    <d v="1899-12-30T00:00:35"/>
    <x v="0"/>
    <m/>
    <m/>
    <d v="1899-12-30T00:00:00"/>
    <d v="1899-12-30T01:39:39"/>
    <n v="3"/>
    <d v="1899-12-30T00:00:35"/>
    <n v="99.650000000001583"/>
    <x v="13"/>
    <x v="0"/>
  </r>
  <r>
    <x v="0"/>
    <s v="2024074058"/>
    <x v="0"/>
    <x v="61"/>
    <s v="E8960LPD"/>
    <d v="2024-12-10T00:00:00"/>
    <x v="1"/>
    <s v="200223"/>
    <x v="0"/>
    <s v="PA"/>
    <x v="0"/>
    <x v="0"/>
    <d v="2024-12-10T00:00:00"/>
    <d v="1899-12-30T11:56:39"/>
    <d v="2024-12-10T00:00:00"/>
    <d v="1899-12-30T11:57:39"/>
    <d v="2024-12-10T00:00:00"/>
    <d v="1899-12-30T13:23:27"/>
    <x v="0"/>
    <x v="0"/>
    <s v="8043252424"/>
    <s v="FBO"/>
    <d v="1899-12-30T01:26:48"/>
    <x v="125"/>
    <d v="1899-12-30T00:01:00"/>
    <s v="Granel"/>
    <s v="E001"/>
    <x v="1"/>
    <d v="1899-12-30T01:26:48"/>
    <d v="1899-12-30T01:25:48"/>
    <x v="5"/>
    <x v="6"/>
    <x v="4"/>
    <x v="0"/>
    <n v="0"/>
    <n v="0"/>
    <x v="0"/>
    <x v="0"/>
    <x v="0"/>
    <n v="0"/>
    <x v="0"/>
    <x v="0"/>
    <d v="1899-12-30T00:01:00"/>
    <d v="1899-12-30T00:01:00"/>
    <x v="0"/>
    <m/>
    <m/>
    <d v="1899-12-30T00:00:00"/>
    <d v="1899-12-30T01:26:48"/>
    <n v="3"/>
    <d v="1899-12-30T00:01:00"/>
    <n v="86.800000000003095"/>
    <x v="13"/>
    <x v="0"/>
  </r>
  <r>
    <x v="0"/>
    <s v="2024074063"/>
    <x v="0"/>
    <x v="62"/>
    <s v="E5558MNP"/>
    <d v="2024-12-10T00:00:00"/>
    <x v="1"/>
    <s v="200223"/>
    <x v="0"/>
    <s v="PA"/>
    <x v="0"/>
    <x v="0"/>
    <d v="2024-12-10T00:00:00"/>
    <d v="1899-12-30T12:03:24"/>
    <d v="2024-12-10T00:00:00"/>
    <d v="1899-12-30T12:04:00"/>
    <d v="2024-12-10T00:00:00"/>
    <d v="1899-12-30T13:43:29"/>
    <x v="0"/>
    <x v="0"/>
    <s v="8043252429"/>
    <s v="FBO"/>
    <d v="1899-12-30T01:40:05"/>
    <x v="126"/>
    <d v="1899-12-30T00:00:36"/>
    <s v="Granel"/>
    <s v="E001"/>
    <x v="1"/>
    <d v="1899-12-30T01:40:05"/>
    <d v="1899-12-30T01:39:29"/>
    <x v="6"/>
    <x v="6"/>
    <x v="4"/>
    <x v="0"/>
    <n v="0"/>
    <n v="0"/>
    <x v="0"/>
    <x v="0"/>
    <x v="0"/>
    <n v="0"/>
    <x v="0"/>
    <x v="2"/>
    <d v="1899-12-30T00:00:36"/>
    <d v="1899-12-30T00:00:36"/>
    <x v="0"/>
    <m/>
    <m/>
    <d v="1899-12-30T00:00:00"/>
    <d v="1899-12-30T01:40:05"/>
    <n v="3"/>
    <d v="1899-12-30T00:00:36"/>
    <n v="100.08333333334072"/>
    <x v="13"/>
    <x v="0"/>
  </r>
  <r>
    <x v="0"/>
    <s v="2024074064"/>
    <x v="0"/>
    <x v="63"/>
    <s v="E4100LXC"/>
    <d v="2024-12-10T00:00:00"/>
    <x v="1"/>
    <s v="200223"/>
    <x v="0"/>
    <s v="PA"/>
    <x v="0"/>
    <x v="0"/>
    <d v="2024-12-10T00:00:00"/>
    <d v="1899-12-30T12:04:11"/>
    <d v="2024-12-10T00:00:00"/>
    <d v="1899-12-30T12:04:44"/>
    <d v="2024-12-10T00:00:00"/>
    <d v="1899-12-30T13:54:24"/>
    <x v="0"/>
    <x v="0"/>
    <s v="8043252431"/>
    <s v="FBO"/>
    <d v="1899-12-30T01:50:13"/>
    <x v="127"/>
    <d v="1899-12-30T00:00:33"/>
    <s v="Granel"/>
    <s v="E001"/>
    <x v="1"/>
    <d v="1899-12-30T01:50:13"/>
    <d v="1899-12-30T01:49:40"/>
    <x v="6"/>
    <x v="6"/>
    <x v="4"/>
    <x v="0"/>
    <n v="0"/>
    <n v="0"/>
    <x v="0"/>
    <x v="0"/>
    <x v="0"/>
    <n v="0"/>
    <x v="0"/>
    <x v="2"/>
    <d v="1899-12-30T00:00:33"/>
    <d v="1899-12-30T00:00:33"/>
    <x v="0"/>
    <m/>
    <m/>
    <d v="1899-12-30T00:00:00"/>
    <d v="1899-12-30T01:50:13"/>
    <n v="3"/>
    <d v="1899-12-30T00:00:33"/>
    <n v="110.21666666666401"/>
    <x v="13"/>
    <x v="0"/>
  </r>
  <r>
    <x v="0"/>
    <s v="2024074065"/>
    <x v="0"/>
    <x v="17"/>
    <s v="E2308KRK"/>
    <d v="2024-12-10T00:00:00"/>
    <x v="1"/>
    <s v="200223"/>
    <x v="0"/>
    <s v="PA"/>
    <x v="0"/>
    <x v="0"/>
    <d v="2024-12-10T00:00:00"/>
    <d v="1899-12-30T12:04:45"/>
    <d v="2024-12-10T00:00:00"/>
    <d v="1899-12-30T12:05:11"/>
    <d v="2024-12-10T00:00:00"/>
    <d v="1899-12-30T14:44:24"/>
    <x v="0"/>
    <x v="0"/>
    <s v="8043252438"/>
    <s v="FBO"/>
    <d v="1899-12-30T02:39:39"/>
    <x v="128"/>
    <d v="1899-12-30T00:00:26"/>
    <s v="Granel"/>
    <s v="E001"/>
    <x v="1"/>
    <d v="1899-12-30T02:39:39"/>
    <d v="1899-12-30T02:39:13"/>
    <x v="6"/>
    <x v="6"/>
    <x v="4"/>
    <x v="0"/>
    <n v="0"/>
    <n v="0"/>
    <x v="0"/>
    <x v="0"/>
    <x v="0"/>
    <n v="0"/>
    <x v="0"/>
    <x v="2"/>
    <d v="1899-12-30T00:00:26"/>
    <d v="1899-12-30T00:00:26"/>
    <x v="0"/>
    <m/>
    <m/>
    <d v="1899-12-30T00:00:00"/>
    <d v="1899-12-30T02:39:39"/>
    <n v="3"/>
    <d v="1899-12-30T00:00:26"/>
    <n v="159.6500000000064"/>
    <x v="8"/>
    <x v="0"/>
  </r>
  <r>
    <x v="0"/>
    <s v="2024074066"/>
    <x v="0"/>
    <x v="64"/>
    <s v="E4352KCH"/>
    <d v="2024-12-10T00:00:00"/>
    <x v="1"/>
    <s v="200223"/>
    <x v="0"/>
    <s v="PA"/>
    <x v="0"/>
    <x v="0"/>
    <d v="2024-12-10T00:00:00"/>
    <d v="1899-12-30T12:05:18"/>
    <d v="2024-12-10T00:00:00"/>
    <d v="1899-12-30T12:05:50"/>
    <d v="2024-12-10T00:00:00"/>
    <d v="1899-12-30T15:20:14"/>
    <x v="0"/>
    <x v="0"/>
    <s v="8043252446"/>
    <s v="FBO"/>
    <d v="1899-12-30T03:14:56"/>
    <x v="129"/>
    <d v="1899-12-30T00:00:32"/>
    <s v="Granel"/>
    <s v="E001"/>
    <x v="1"/>
    <d v="1899-12-30T03:14:56"/>
    <d v="1899-12-30T03:14:24"/>
    <x v="6"/>
    <x v="6"/>
    <x v="4"/>
    <x v="0"/>
    <n v="0"/>
    <n v="0"/>
    <x v="0"/>
    <x v="0"/>
    <x v="0"/>
    <n v="0"/>
    <x v="0"/>
    <x v="2"/>
    <d v="1899-12-30T00:00:32"/>
    <d v="1899-12-30T00:00:32"/>
    <x v="0"/>
    <m/>
    <m/>
    <d v="1899-12-30T00:00:00"/>
    <d v="1899-12-30T03:14:56"/>
    <n v="3"/>
    <d v="1899-12-30T00:00:32"/>
    <n v="194.93333333333283"/>
    <x v="6"/>
    <x v="0"/>
  </r>
  <r>
    <x v="0"/>
    <s v="2024074072"/>
    <x v="0"/>
    <x v="65"/>
    <s v="E5435KBP"/>
    <d v="2024-12-10T00:00:00"/>
    <x v="1"/>
    <s v="200223"/>
    <x v="0"/>
    <s v="PA"/>
    <x v="0"/>
    <x v="0"/>
    <d v="2024-12-10T00:00:00"/>
    <d v="1899-12-30T12:10:36"/>
    <d v="2024-12-10T00:00:00"/>
    <d v="1899-12-30T12:14:08"/>
    <d v="2024-12-10T00:00:00"/>
    <d v="1899-12-30T15:52:16"/>
    <x v="0"/>
    <x v="0"/>
    <s v="8043252450"/>
    <s v="FBO"/>
    <d v="1899-12-30T03:41:40"/>
    <x v="130"/>
    <d v="1899-12-30T00:03:32"/>
    <s v="Granel"/>
    <s v="E001"/>
    <x v="1"/>
    <d v="1899-12-30T03:41:40"/>
    <d v="1899-12-30T03:38:08"/>
    <x v="6"/>
    <x v="6"/>
    <x v="4"/>
    <x v="0"/>
    <n v="0"/>
    <n v="0"/>
    <x v="0"/>
    <x v="0"/>
    <x v="0"/>
    <n v="0"/>
    <x v="0"/>
    <x v="2"/>
    <d v="1899-12-30T00:03:32"/>
    <d v="1899-12-30T00:03:32"/>
    <x v="0"/>
    <m/>
    <m/>
    <d v="1899-12-30T00:00:00"/>
    <d v="1899-12-30T03:41:40"/>
    <n v="3"/>
    <d v="1899-12-30T00:03:32"/>
    <n v="221.66666666667359"/>
    <x v="6"/>
    <x v="0"/>
  </r>
  <r>
    <x v="0"/>
    <s v="2024074078"/>
    <x v="0"/>
    <x v="51"/>
    <s v="E8129JSN"/>
    <d v="2024-12-10T00:00:00"/>
    <x v="1"/>
    <s v="200223"/>
    <x v="0"/>
    <s v="PA"/>
    <x v="0"/>
    <x v="0"/>
    <d v="2024-12-10T00:00:00"/>
    <d v="1899-12-30T12:34:56"/>
    <d v="2024-12-10T00:00:00"/>
    <d v="1899-12-30T12:48:19"/>
    <d v="2024-12-10T00:00:00"/>
    <d v="1899-12-30T16:31:00"/>
    <x v="0"/>
    <x v="0"/>
    <s v="8043252457"/>
    <s v="FBO"/>
    <d v="1899-12-30T03:56:04"/>
    <x v="131"/>
    <d v="1899-12-30T00:13:23"/>
    <s v="Granel"/>
    <s v="E001"/>
    <x v="1"/>
    <d v="1899-12-30T03:56:04"/>
    <d v="1899-12-30T03:42:41"/>
    <x v="6"/>
    <x v="6"/>
    <x v="4"/>
    <x v="0"/>
    <n v="0"/>
    <n v="0"/>
    <x v="0"/>
    <x v="0"/>
    <x v="0"/>
    <n v="0"/>
    <x v="0"/>
    <x v="2"/>
    <d v="1899-12-30T00:13:23"/>
    <d v="1899-12-30T00:13:23"/>
    <x v="0"/>
    <m/>
    <m/>
    <d v="1899-12-30T00:00:00"/>
    <d v="1899-12-30T03:56:04"/>
    <n v="3"/>
    <d v="1899-12-30T00:13:23"/>
    <n v="236.06666666665922"/>
    <x v="9"/>
    <x v="0"/>
  </r>
  <r>
    <x v="0"/>
    <s v="2024074087"/>
    <x v="0"/>
    <x v="66"/>
    <s v="E5074MVV"/>
    <d v="2024-12-10T00:00:00"/>
    <x v="1"/>
    <s v="200223"/>
    <x v="0"/>
    <s v="PA"/>
    <x v="0"/>
    <x v="0"/>
    <d v="2024-12-10T00:00:00"/>
    <d v="1899-12-30T12:52:43"/>
    <d v="2024-12-10T00:00:00"/>
    <d v="1899-12-30T12:53:36"/>
    <d v="2024-12-10T00:00:00"/>
    <d v="1899-12-30T16:34:37"/>
    <x v="0"/>
    <x v="0"/>
    <s v="8043252459"/>
    <s v="FBO"/>
    <d v="1899-12-30T03:41:54"/>
    <x v="132"/>
    <d v="1899-12-30T00:00:53"/>
    <s v="Granel"/>
    <s v="E001"/>
    <x v="1"/>
    <d v="1899-12-30T03:41:54"/>
    <d v="1899-12-30T03:41:01"/>
    <x v="6"/>
    <x v="6"/>
    <x v="4"/>
    <x v="0"/>
    <n v="0"/>
    <n v="0"/>
    <x v="0"/>
    <x v="0"/>
    <x v="0"/>
    <n v="0"/>
    <x v="0"/>
    <x v="2"/>
    <d v="1899-12-30T00:00:53"/>
    <d v="1899-12-30T00:00:53"/>
    <x v="0"/>
    <m/>
    <m/>
    <d v="1899-12-30T00:00:00"/>
    <d v="1899-12-30T03:41:54"/>
    <n v="3"/>
    <d v="1899-12-30T00:00:53"/>
    <n v="221.89999999999679"/>
    <x v="9"/>
    <x v="0"/>
  </r>
  <r>
    <x v="0"/>
    <s v="2024074085"/>
    <x v="0"/>
    <x v="67"/>
    <s v="E4452LFJ"/>
    <d v="2024-12-10T00:00:00"/>
    <x v="1"/>
    <s v="200223"/>
    <x v="0"/>
    <s v="PA"/>
    <x v="0"/>
    <x v="0"/>
    <d v="2024-12-10T00:00:00"/>
    <d v="1899-12-30T12:51:50"/>
    <d v="2024-12-10T00:00:00"/>
    <d v="1899-12-30T12:53:26"/>
    <d v="2024-12-10T00:00:00"/>
    <d v="1899-12-30T16:44:13"/>
    <x v="0"/>
    <x v="0"/>
    <s v="8043252462"/>
    <s v="FBO"/>
    <d v="1899-12-30T03:52:23"/>
    <x v="133"/>
    <d v="1899-12-30T00:01:36"/>
    <s v="Granel"/>
    <s v="E001"/>
    <x v="1"/>
    <d v="1899-12-30T03:52:23"/>
    <d v="1899-12-30T03:50:47"/>
    <x v="6"/>
    <x v="6"/>
    <x v="4"/>
    <x v="0"/>
    <n v="0"/>
    <n v="0"/>
    <x v="0"/>
    <x v="0"/>
    <x v="0"/>
    <n v="0"/>
    <x v="0"/>
    <x v="2"/>
    <d v="1899-12-30T00:01:36"/>
    <d v="1899-12-30T00:01:36"/>
    <x v="0"/>
    <m/>
    <m/>
    <d v="1899-12-30T00:00:00"/>
    <d v="1899-12-30T03:52:23"/>
    <n v="3"/>
    <d v="1899-12-30T00:01:36"/>
    <n v="232.38333333334077"/>
    <x v="9"/>
    <x v="0"/>
  </r>
  <r>
    <x v="0"/>
    <s v="2024074091"/>
    <x v="0"/>
    <x v="68"/>
    <s v="E7900KYN"/>
    <d v="2024-12-10T00:00:00"/>
    <x v="1"/>
    <s v="200223"/>
    <x v="0"/>
    <s v="PA"/>
    <x v="0"/>
    <x v="0"/>
    <d v="2024-12-10T00:00:00"/>
    <d v="1899-12-30T12:56:43"/>
    <d v="2024-12-10T00:00:00"/>
    <d v="1899-12-30T12:57:18"/>
    <d v="2024-12-10T00:00:00"/>
    <d v="1899-12-30T16:51:54"/>
    <x v="0"/>
    <x v="0"/>
    <s v="8043252463"/>
    <s v="FBO"/>
    <d v="1899-12-30T03:55:11"/>
    <x v="134"/>
    <d v="1899-12-30T00:00:35"/>
    <s v="Granel"/>
    <s v="E001"/>
    <x v="1"/>
    <d v="1899-12-30T03:55:11"/>
    <d v="1899-12-30T03:54:36"/>
    <x v="6"/>
    <x v="6"/>
    <x v="4"/>
    <x v="0"/>
    <n v="0"/>
    <n v="0"/>
    <x v="0"/>
    <x v="0"/>
    <x v="0"/>
    <n v="0"/>
    <x v="0"/>
    <x v="2"/>
    <d v="1899-12-30T00:00:35"/>
    <d v="1899-12-30T00:00:35"/>
    <x v="0"/>
    <m/>
    <m/>
    <d v="1899-12-30T00:00:00"/>
    <d v="1899-12-30T03:55:11"/>
    <n v="3"/>
    <d v="1899-12-30T00:00:35"/>
    <n v="235.1833333333345"/>
    <x v="9"/>
    <x v="0"/>
  </r>
  <r>
    <x v="0"/>
    <s v="2024074093"/>
    <x v="0"/>
    <x v="69"/>
    <s v="E3924KFH"/>
    <d v="2024-12-10T00:00:00"/>
    <x v="1"/>
    <s v="200223"/>
    <x v="0"/>
    <s v="PA"/>
    <x v="0"/>
    <x v="0"/>
    <d v="2024-12-10T00:00:00"/>
    <d v="1899-12-30T13:02:40"/>
    <d v="2024-12-10T00:00:00"/>
    <d v="1899-12-30T13:03:18"/>
    <d v="2024-12-10T00:00:00"/>
    <d v="1899-12-30T17:14:07"/>
    <x v="0"/>
    <x v="0"/>
    <s v="8043252465"/>
    <s v="FBO"/>
    <d v="1899-12-30T04:11:27"/>
    <x v="135"/>
    <d v="1899-12-30T00:00:38"/>
    <s v="Granel"/>
    <s v="E001"/>
    <x v="1"/>
    <d v="1899-12-30T04:11:27"/>
    <d v="1899-12-30T04:10:49"/>
    <x v="9"/>
    <x v="6"/>
    <x v="4"/>
    <x v="0"/>
    <n v="0"/>
    <n v="0"/>
    <x v="0"/>
    <x v="0"/>
    <x v="0"/>
    <n v="0"/>
    <x v="0"/>
    <x v="2"/>
    <d v="1899-12-30T00:00:38"/>
    <d v="1899-12-30T00:00:38"/>
    <x v="0"/>
    <m/>
    <m/>
    <d v="1899-12-30T00:00:00"/>
    <d v="1899-12-30T04:11:27"/>
    <n v="3"/>
    <d v="1899-12-30T00:00:38"/>
    <n v="251.44999999999214"/>
    <x v="10"/>
    <x v="0"/>
  </r>
  <r>
    <x v="0"/>
    <s v="2024074117"/>
    <x v="0"/>
    <x v="70"/>
    <s v="E6125KDM"/>
    <d v="2024-12-10T00:00:00"/>
    <x v="1"/>
    <s v="200223"/>
    <x v="0"/>
    <s v="PA"/>
    <x v="0"/>
    <x v="0"/>
    <d v="2024-12-10T00:00:00"/>
    <d v="1899-12-30T13:51:59"/>
    <d v="2024-12-10T00:00:00"/>
    <d v="1899-12-30T13:52:45"/>
    <d v="2024-12-10T00:00:00"/>
    <d v="1899-12-30T17:21:19"/>
    <x v="0"/>
    <x v="0"/>
    <s v="8043252466"/>
    <s v="FBO"/>
    <d v="1899-12-30T03:29:20"/>
    <x v="136"/>
    <d v="1899-12-30T00:00:46"/>
    <s v="Granel"/>
    <s v="E001"/>
    <x v="1"/>
    <d v="1899-12-30T03:29:20"/>
    <d v="1899-12-30T03:28:34"/>
    <x v="9"/>
    <x v="6"/>
    <x v="4"/>
    <x v="0"/>
    <n v="0"/>
    <n v="0"/>
    <x v="0"/>
    <x v="0"/>
    <x v="0"/>
    <n v="0"/>
    <x v="0"/>
    <x v="2"/>
    <d v="1899-12-30T00:00:46"/>
    <d v="1899-12-30T00:00:46"/>
    <x v="0"/>
    <m/>
    <m/>
    <d v="1899-12-30T00:00:00"/>
    <d v="1899-12-30T03:29:20"/>
    <n v="3"/>
    <d v="1899-12-30T00:00:46"/>
    <n v="209.33333333333269"/>
    <x v="10"/>
    <x v="0"/>
  </r>
  <r>
    <x v="0"/>
    <s v="2024074161"/>
    <x v="0"/>
    <x v="71"/>
    <s v="E3717MSJ"/>
    <d v="2024-12-10T00:00:00"/>
    <x v="1"/>
    <s v="200223"/>
    <x v="0"/>
    <s v="PA"/>
    <x v="0"/>
    <x v="0"/>
    <d v="2024-12-10T00:00:00"/>
    <d v="1899-12-30T15:45:03"/>
    <d v="2024-12-10T00:00:00"/>
    <d v="1899-12-30T15:45:48"/>
    <d v="2024-12-10T00:00:00"/>
    <d v="1899-12-30T17:30:31"/>
    <x v="0"/>
    <x v="0"/>
    <s v="8043252470"/>
    <s v="FBO"/>
    <d v="1899-12-30T01:45:28"/>
    <x v="137"/>
    <d v="1899-12-30T00:00:45"/>
    <s v="Granel"/>
    <s v="E001"/>
    <x v="1"/>
    <d v="1899-12-30T01:45:28"/>
    <d v="1899-12-30T01:44:43"/>
    <x v="14"/>
    <x v="6"/>
    <x v="4"/>
    <x v="0"/>
    <n v="0"/>
    <n v="0"/>
    <x v="0"/>
    <x v="0"/>
    <x v="0"/>
    <n v="0"/>
    <x v="0"/>
    <x v="2"/>
    <d v="1899-12-30T00:00:45"/>
    <d v="1899-12-30T00:00:45"/>
    <x v="0"/>
    <m/>
    <m/>
    <d v="1899-12-30T00:00:00"/>
    <d v="1899-12-30T01:45:28"/>
    <n v="3"/>
    <d v="1899-12-30T00:00:45"/>
    <n v="105.4666666666655"/>
    <x v="10"/>
    <x v="0"/>
  </r>
  <r>
    <x v="0"/>
    <s v="2024074154"/>
    <x v="0"/>
    <x v="72"/>
    <s v="E9803JYF"/>
    <d v="2024-12-10T00:00:00"/>
    <x v="1"/>
    <s v="200223"/>
    <x v="0"/>
    <s v="PA"/>
    <x v="0"/>
    <x v="0"/>
    <d v="2024-12-10T00:00:00"/>
    <d v="1899-12-30T15:31:26"/>
    <d v="2024-12-10T00:00:00"/>
    <d v="1899-12-30T15:34:23"/>
    <d v="2024-12-10T00:00:00"/>
    <d v="1899-12-30T17:43:06"/>
    <x v="0"/>
    <x v="0"/>
    <s v="8043252473"/>
    <s v="FBO"/>
    <d v="1899-12-30T02:11:40"/>
    <x v="138"/>
    <d v="1899-12-30T00:02:57"/>
    <s v="Granel"/>
    <s v="E001"/>
    <x v="1"/>
    <d v="1899-12-30T02:11:40"/>
    <d v="1899-12-30T02:08:43"/>
    <x v="14"/>
    <x v="6"/>
    <x v="4"/>
    <x v="0"/>
    <n v="0"/>
    <n v="0"/>
    <x v="0"/>
    <x v="0"/>
    <x v="0"/>
    <n v="0"/>
    <x v="0"/>
    <x v="2"/>
    <d v="1899-12-30T00:02:57"/>
    <d v="1899-12-30T00:02:57"/>
    <x v="0"/>
    <m/>
    <m/>
    <d v="1899-12-30T00:00:00"/>
    <d v="1899-12-30T02:11:40"/>
    <n v="3"/>
    <d v="1899-12-30T00:02:57"/>
    <n v="131.66666666667359"/>
    <x v="10"/>
    <x v="0"/>
  </r>
  <r>
    <x v="0"/>
    <s v="2024074151"/>
    <x v="0"/>
    <x v="47"/>
    <s v="E4112HKF"/>
    <d v="2024-12-10T00:00:00"/>
    <x v="1"/>
    <s v="200223"/>
    <x v="0"/>
    <s v="PA"/>
    <x v="0"/>
    <x v="0"/>
    <d v="2024-12-10T00:00:00"/>
    <d v="1899-12-30T15:20:12"/>
    <d v="2024-12-10T00:00:00"/>
    <d v="1899-12-30T15:22:28"/>
    <d v="2024-12-10T00:00:00"/>
    <d v="1899-12-30T17:34:12"/>
    <x v="0"/>
    <x v="0"/>
    <s v="8043252477"/>
    <s v="FBO"/>
    <d v="1899-12-30T02:14:00"/>
    <x v="139"/>
    <d v="1899-12-30T00:02:16"/>
    <s v="Granel"/>
    <s v="E001"/>
    <x v="1"/>
    <d v="1899-12-30T02:14:00"/>
    <d v="1899-12-30T02:11:44"/>
    <x v="14"/>
    <x v="6"/>
    <x v="4"/>
    <x v="0"/>
    <n v="0"/>
    <n v="0"/>
    <x v="0"/>
    <x v="0"/>
    <x v="0"/>
    <n v="0"/>
    <x v="0"/>
    <x v="2"/>
    <d v="1899-12-30T00:02:16"/>
    <d v="1899-12-30T00:02:16"/>
    <x v="0"/>
    <m/>
    <m/>
    <d v="1899-12-30T00:00:00"/>
    <d v="1899-12-30T02:14:00"/>
    <n v="3"/>
    <d v="1899-12-30T00:02:16"/>
    <n v="133.99999999999201"/>
    <x v="10"/>
    <x v="0"/>
  </r>
  <r>
    <x v="0"/>
    <s v="2024074164"/>
    <x v="0"/>
    <x v="73"/>
    <s v="E2601LKX"/>
    <d v="2024-12-10T00:00:00"/>
    <x v="1"/>
    <s v="200223"/>
    <x v="0"/>
    <s v="PA"/>
    <x v="0"/>
    <x v="0"/>
    <d v="2024-12-10T00:00:00"/>
    <d v="1899-12-30T15:49:04"/>
    <d v="2024-12-10T00:00:00"/>
    <d v="1899-12-30T15:49:40"/>
    <d v="2024-12-10T00:00:00"/>
    <d v="1899-12-30T18:13:08"/>
    <x v="0"/>
    <x v="0"/>
    <s v="8043252481"/>
    <s v="FBO"/>
    <d v="1899-12-30T02:24:04"/>
    <x v="140"/>
    <d v="1899-12-30T00:00:36"/>
    <s v="Granel"/>
    <s v="E001"/>
    <x v="1"/>
    <d v="1899-12-30T02:24:04"/>
    <d v="1899-12-30T02:23:28"/>
    <x v="14"/>
    <x v="6"/>
    <x v="4"/>
    <x v="0"/>
    <n v="0"/>
    <n v="0"/>
    <x v="0"/>
    <x v="0"/>
    <x v="0"/>
    <n v="0"/>
    <x v="0"/>
    <x v="2"/>
    <d v="1899-12-30T00:00:36"/>
    <d v="1899-12-30T00:00:36"/>
    <x v="0"/>
    <m/>
    <m/>
    <d v="1899-12-30T00:00:00"/>
    <d v="1899-12-30T02:24:04"/>
    <n v="3"/>
    <d v="1899-12-30T00:00:36"/>
    <n v="144.06666666667186"/>
    <x v="11"/>
    <x v="0"/>
  </r>
  <r>
    <x v="0"/>
    <s v="2024074179"/>
    <x v="0"/>
    <x v="74"/>
    <s v="E6122KDM"/>
    <d v="2024-12-10T00:00:00"/>
    <x v="1"/>
    <s v="200223"/>
    <x v="0"/>
    <s v="PA"/>
    <x v="0"/>
    <x v="0"/>
    <d v="2024-12-10T00:00:00"/>
    <d v="1899-12-30T16:27:46"/>
    <d v="2024-12-10T00:00:00"/>
    <d v="1899-12-30T16:28:52"/>
    <d v="2024-12-10T00:00:00"/>
    <d v="1899-12-30T19:05:58"/>
    <x v="0"/>
    <x v="0"/>
    <s v="8043252487"/>
    <s v="FBO"/>
    <d v="1899-12-30T02:38:12"/>
    <x v="141"/>
    <d v="1899-12-30T00:01:06"/>
    <s v="Granel"/>
    <s v="E001"/>
    <x v="1"/>
    <d v="1899-12-30T02:38:12"/>
    <d v="1899-12-30T02:37:06"/>
    <x v="10"/>
    <x v="6"/>
    <x v="4"/>
    <x v="0"/>
    <n v="0"/>
    <n v="0"/>
    <x v="0"/>
    <x v="0"/>
    <x v="0"/>
    <n v="0"/>
    <x v="0"/>
    <x v="2"/>
    <d v="1899-12-30T00:01:06"/>
    <d v="1899-12-30T00:01:06"/>
    <x v="0"/>
    <m/>
    <m/>
    <d v="1899-12-30T00:00:00"/>
    <d v="1899-12-30T02:38:12"/>
    <n v="3"/>
    <d v="1899-12-30T00:01:06"/>
    <n v="158.20000000001272"/>
    <x v="7"/>
    <x v="0"/>
  </r>
  <r>
    <x v="0"/>
    <s v="2024074215"/>
    <x v="0"/>
    <x v="75"/>
    <s v="E8221MMZ"/>
    <d v="2024-12-10T00:00:00"/>
    <x v="1"/>
    <s v="200223"/>
    <x v="0"/>
    <s v="PA"/>
    <x v="0"/>
    <x v="0"/>
    <d v="2024-12-10T00:00:00"/>
    <d v="1899-12-30T17:12:28"/>
    <d v="2024-12-10T00:00:00"/>
    <d v="1899-12-30T17:13:13"/>
    <d v="2024-12-10T00:00:00"/>
    <d v="1899-12-30T19:09:06"/>
    <x v="0"/>
    <x v="0"/>
    <s v="8043252488"/>
    <s v="FBO"/>
    <d v="1899-12-30T01:56:38"/>
    <x v="142"/>
    <d v="1899-12-30T00:00:45"/>
    <s v="Granel"/>
    <s v="E001"/>
    <x v="1"/>
    <d v="1899-12-30T01:56:38"/>
    <d v="1899-12-30T01:55:53"/>
    <x v="8"/>
    <x v="6"/>
    <x v="4"/>
    <x v="0"/>
    <n v="0"/>
    <n v="0"/>
    <x v="0"/>
    <x v="0"/>
    <x v="0"/>
    <n v="0"/>
    <x v="0"/>
    <x v="2"/>
    <d v="1899-12-30T00:00:45"/>
    <d v="1899-12-30T00:00:45"/>
    <x v="0"/>
    <m/>
    <m/>
    <d v="1899-12-30T00:00:00"/>
    <d v="1899-12-30T01:56:38"/>
    <n v="3"/>
    <d v="1899-12-30T00:00:45"/>
    <n v="116.63333333333274"/>
    <x v="7"/>
    <x v="0"/>
  </r>
  <r>
    <x v="0"/>
    <s v="2024074166"/>
    <x v="0"/>
    <x v="76"/>
    <s v="E7249LPX"/>
    <d v="2024-12-10T00:00:00"/>
    <x v="1"/>
    <s v="200223"/>
    <x v="0"/>
    <s v="PA"/>
    <x v="0"/>
    <x v="0"/>
    <d v="2024-12-10T00:00:00"/>
    <d v="1899-12-30T16:06:07"/>
    <d v="2024-12-10T00:00:00"/>
    <d v="1899-12-30T16:13:56"/>
    <d v="2024-12-10T00:00:00"/>
    <d v="1899-12-30T19:16:41"/>
    <x v="0"/>
    <x v="0"/>
    <s v="8043252490"/>
    <s v="FBO"/>
    <d v="1899-12-30T03:10:34"/>
    <x v="143"/>
    <d v="1899-12-30T00:07:49"/>
    <s v="Granel"/>
    <s v="E001"/>
    <x v="1"/>
    <d v="1899-12-30T03:10:34"/>
    <d v="1899-12-30T03:02:45"/>
    <x v="10"/>
    <x v="6"/>
    <x v="4"/>
    <x v="0"/>
    <n v="0"/>
    <n v="0"/>
    <x v="0"/>
    <x v="0"/>
    <x v="0"/>
    <n v="0"/>
    <x v="0"/>
    <x v="2"/>
    <d v="1899-12-30T00:07:49"/>
    <d v="1899-12-30T00:07:49"/>
    <x v="0"/>
    <m/>
    <m/>
    <d v="1899-12-30T00:00:00"/>
    <d v="1899-12-30T03:10:34"/>
    <n v="3"/>
    <d v="1899-12-30T00:07:49"/>
    <n v="190.56666666666234"/>
    <x v="7"/>
    <x v="0"/>
  </r>
  <r>
    <x v="0"/>
    <s v="2024074226"/>
    <x v="0"/>
    <x v="77"/>
    <s v="E9226MPW"/>
    <d v="2024-12-10T00:00:00"/>
    <x v="1"/>
    <s v="200223"/>
    <x v="0"/>
    <s v="PA"/>
    <x v="0"/>
    <x v="0"/>
    <d v="2024-12-10T00:00:00"/>
    <d v="1899-12-30T17:36:14"/>
    <d v="2024-12-10T00:00:00"/>
    <d v="1899-12-30T17:38:31"/>
    <d v="2024-12-10T00:00:00"/>
    <d v="1899-12-30T19:31:26"/>
    <x v="0"/>
    <x v="0"/>
    <s v="8043252491"/>
    <s v="FBO"/>
    <d v="1899-12-30T01:55:12"/>
    <x v="144"/>
    <d v="1899-12-30T00:02:17"/>
    <s v="Granel"/>
    <s v="E001"/>
    <x v="1"/>
    <d v="1899-12-30T01:55:12"/>
    <d v="1899-12-30T01:52:55"/>
    <x v="8"/>
    <x v="6"/>
    <x v="4"/>
    <x v="0"/>
    <n v="0"/>
    <n v="0"/>
    <x v="0"/>
    <x v="0"/>
    <x v="0"/>
    <n v="0"/>
    <x v="0"/>
    <x v="2"/>
    <d v="1899-12-30T00:02:17"/>
    <d v="1899-12-30T00:02:17"/>
    <x v="0"/>
    <m/>
    <m/>
    <d v="1899-12-30T00:00:00"/>
    <d v="1899-12-30T01:55:12"/>
    <n v="3"/>
    <d v="1899-12-30T00:02:17"/>
    <n v="115.19999999999993"/>
    <x v="7"/>
    <x v="0"/>
  </r>
  <r>
    <x v="0"/>
    <s v="2024074238"/>
    <x v="0"/>
    <x v="78"/>
    <s v="E4839HPG"/>
    <d v="2024-12-10T00:00:00"/>
    <x v="1"/>
    <s v="200223"/>
    <x v="0"/>
    <s v="PA"/>
    <x v="0"/>
    <x v="0"/>
    <d v="2024-12-10T00:00:00"/>
    <d v="1899-12-30T18:24:50"/>
    <d v="2024-12-10T00:00:00"/>
    <d v="1899-12-30T18:25:29"/>
    <d v="2024-12-10T00:00:00"/>
    <d v="1899-12-30T19:35:33"/>
    <x v="0"/>
    <x v="0"/>
    <s v="8043252492"/>
    <s v="FBO"/>
    <d v="1899-12-30T01:10:43"/>
    <x v="145"/>
    <d v="1899-12-30T00:00:39"/>
    <s v="Granel"/>
    <s v="E001"/>
    <x v="1"/>
    <d v="1899-12-30T01:10:43"/>
    <d v="1899-12-30T01:10:04"/>
    <x v="11"/>
    <x v="6"/>
    <x v="4"/>
    <x v="0"/>
    <n v="0"/>
    <n v="0"/>
    <x v="0"/>
    <x v="0"/>
    <x v="0"/>
    <n v="0"/>
    <x v="0"/>
    <x v="0"/>
    <d v="1899-12-30T00:00:39"/>
    <d v="1899-12-30T00:00:39"/>
    <x v="0"/>
    <m/>
    <m/>
    <d v="1899-12-30T00:00:00"/>
    <d v="1899-12-30T01:10:43"/>
    <n v="3"/>
    <d v="1899-12-30T00:00:39"/>
    <n v="70.716666666672069"/>
    <x v="7"/>
    <x v="0"/>
  </r>
  <r>
    <x v="0"/>
    <s v="2024074239"/>
    <x v="0"/>
    <x v="20"/>
    <s v="E2156KNS"/>
    <d v="2024-12-10T00:00:00"/>
    <x v="1"/>
    <s v="200223"/>
    <x v="0"/>
    <s v="PA"/>
    <x v="0"/>
    <x v="0"/>
    <d v="2024-12-10T00:00:00"/>
    <d v="1899-12-30T18:38:48"/>
    <d v="2024-12-10T00:00:00"/>
    <d v="1899-12-30T18:39:42"/>
    <d v="2024-12-10T00:00:00"/>
    <d v="1899-12-30T19:38:17"/>
    <x v="0"/>
    <x v="0"/>
    <s v="8043252493"/>
    <s v="FBO"/>
    <d v="1899-12-30T00:59:29"/>
    <x v="146"/>
    <d v="1899-12-30T00:00:54"/>
    <s v="Granel"/>
    <s v="E001"/>
    <x v="1"/>
    <d v="1899-12-30T00:59:29"/>
    <d v="1899-12-30T00:58:35"/>
    <x v="11"/>
    <x v="6"/>
    <x v="4"/>
    <x v="0"/>
    <n v="0"/>
    <n v="0"/>
    <x v="0"/>
    <x v="0"/>
    <x v="0"/>
    <n v="0"/>
    <x v="0"/>
    <x v="0"/>
    <d v="1899-12-30T00:00:54"/>
    <d v="1899-12-30T00:00:54"/>
    <x v="0"/>
    <m/>
    <m/>
    <d v="1899-12-30T00:00:00"/>
    <d v="1899-12-30T00:59:29"/>
    <n v="3"/>
    <d v="1899-12-30T00:00:54"/>
    <n v="59.483333333332773"/>
    <x v="7"/>
    <x v="0"/>
  </r>
  <r>
    <x v="0"/>
    <s v="2024074245"/>
    <x v="0"/>
    <x v="79"/>
    <s v="E7745KMT"/>
    <d v="2024-12-10T00:00:00"/>
    <x v="1"/>
    <s v="200223"/>
    <x v="0"/>
    <s v="PA"/>
    <x v="0"/>
    <x v="0"/>
    <d v="2024-12-10T00:00:00"/>
    <d v="1899-12-30T18:55:21"/>
    <d v="2024-12-10T00:00:00"/>
    <d v="1899-12-30T18:56:43"/>
    <d v="2024-12-10T00:00:00"/>
    <d v="1899-12-30T19:48:55"/>
    <x v="0"/>
    <x v="0"/>
    <s v="8043252495"/>
    <s v="FBO"/>
    <d v="1899-12-30T00:53:34"/>
    <x v="147"/>
    <d v="1899-12-30T00:01:22"/>
    <s v="Granel"/>
    <s v="E001"/>
    <x v="1"/>
    <d v="1899-12-30T00:53:34"/>
    <d v="1899-12-30T00:52:12"/>
    <x v="11"/>
    <x v="6"/>
    <x v="4"/>
    <x v="0"/>
    <n v="0"/>
    <n v="0"/>
    <x v="0"/>
    <x v="0"/>
    <x v="0"/>
    <n v="0"/>
    <x v="0"/>
    <x v="0"/>
    <d v="1899-12-30T00:01:22"/>
    <d v="1899-12-30T00:01:22"/>
    <x v="0"/>
    <m/>
    <m/>
    <d v="1899-12-30T00:00:00"/>
    <d v="1899-12-30T00:53:34"/>
    <n v="3"/>
    <d v="1899-12-30T00:01:22"/>
    <n v="53.566666666660758"/>
    <x v="7"/>
    <x v="0"/>
  </r>
  <r>
    <x v="0"/>
    <s v="2024074232"/>
    <x v="0"/>
    <x v="44"/>
    <s v="E1971KTB"/>
    <d v="2024-12-10T00:00:00"/>
    <x v="1"/>
    <s v="200223"/>
    <x v="0"/>
    <s v="PA"/>
    <x v="0"/>
    <x v="0"/>
    <d v="2024-12-10T00:00:00"/>
    <d v="1899-12-30T18:06:47"/>
    <d v="2024-12-10T00:00:00"/>
    <d v="1899-12-30T18:07:45"/>
    <d v="2024-12-10T00:00:00"/>
    <d v="1899-12-30T19:52:15"/>
    <x v="0"/>
    <x v="0"/>
    <s v="8043252496"/>
    <s v="FBO"/>
    <d v="1899-12-30T01:45:28"/>
    <x v="148"/>
    <d v="1899-12-30T00:00:58"/>
    <s v="Granel"/>
    <s v="E001"/>
    <x v="1"/>
    <d v="1899-12-30T01:45:28"/>
    <d v="1899-12-30T01:44:30"/>
    <x v="11"/>
    <x v="6"/>
    <x v="4"/>
    <x v="0"/>
    <n v="0"/>
    <n v="0"/>
    <x v="0"/>
    <x v="0"/>
    <x v="0"/>
    <n v="0"/>
    <x v="0"/>
    <x v="2"/>
    <d v="1899-12-30T00:00:58"/>
    <d v="1899-12-30T00:00:58"/>
    <x v="0"/>
    <m/>
    <m/>
    <d v="1899-12-30T00:00:00"/>
    <d v="1899-12-30T01:45:28"/>
    <n v="3"/>
    <d v="1899-12-30T00:00:58"/>
    <n v="105.4666666666655"/>
    <x v="7"/>
    <x v="0"/>
  </r>
  <r>
    <x v="0"/>
    <s v="2024074248"/>
    <x v="0"/>
    <x v="80"/>
    <s v="E3413LXD"/>
    <d v="2024-12-10T00:00:00"/>
    <x v="1"/>
    <s v="200223"/>
    <x v="0"/>
    <s v="PA"/>
    <x v="0"/>
    <x v="0"/>
    <d v="2024-12-10T00:00:00"/>
    <d v="1899-12-30T20:16:28"/>
    <d v="2024-12-10T00:00:00"/>
    <d v="1899-12-30T20:18:20"/>
    <d v="2024-12-10T00:00:00"/>
    <d v="1899-12-30T20:32:24"/>
    <x v="0"/>
    <x v="0"/>
    <s v="8043252497"/>
    <s v="FBO"/>
    <d v="1899-12-30T00:15:56"/>
    <x v="149"/>
    <d v="1899-12-30T00:01:52"/>
    <s v="Granel"/>
    <s v="E001"/>
    <x v="1"/>
    <d v="1899-12-30T00:15:56"/>
    <d v="1899-12-30T00:14:04"/>
    <x v="15"/>
    <x v="6"/>
    <x v="4"/>
    <x v="0"/>
    <n v="0"/>
    <n v="0"/>
    <x v="0"/>
    <x v="0"/>
    <x v="0"/>
    <n v="0"/>
    <x v="0"/>
    <x v="1"/>
    <d v="1899-12-30T00:01:52"/>
    <d v="1899-12-30T00:01:52"/>
    <x v="0"/>
    <m/>
    <m/>
    <d v="1899-12-30T00:00:00"/>
    <d v="1899-12-30T00:15:56"/>
    <n v="3"/>
    <d v="1899-12-30T00:01:52"/>
    <n v="15.933333333326445"/>
    <x v="14"/>
    <x v="1"/>
  </r>
  <r>
    <x v="0"/>
    <s v="2024074308"/>
    <x v="0"/>
    <x v="65"/>
    <s v="E5435KBP"/>
    <d v="2024-12-11T00:00:00"/>
    <x v="1"/>
    <s v="200223"/>
    <x v="0"/>
    <s v="PA"/>
    <x v="0"/>
    <x v="0"/>
    <d v="2024-12-11T00:00:00"/>
    <d v="1899-12-30T09:28:55"/>
    <d v="2024-12-11T00:00:00"/>
    <d v="1899-12-30T09:31:51"/>
    <d v="2024-12-11T00:00:00"/>
    <d v="1899-12-30T10:46:50"/>
    <x v="0"/>
    <x v="0"/>
    <s v="8043252525"/>
    <s v="FBO"/>
    <d v="1899-12-30T01:17:55"/>
    <x v="150"/>
    <d v="1899-12-30T00:02:56"/>
    <s v="Granel"/>
    <s v="E001"/>
    <x v="1"/>
    <d v="1899-12-30T01:17:55"/>
    <d v="1899-12-30T01:14:59"/>
    <x v="3"/>
    <x v="7"/>
    <x v="4"/>
    <x v="0"/>
    <n v="0"/>
    <n v="0"/>
    <x v="0"/>
    <x v="0"/>
    <x v="0"/>
    <n v="0"/>
    <x v="0"/>
    <x v="0"/>
    <d v="1899-12-30T00:02:56"/>
    <d v="1899-12-30T00:02:56"/>
    <x v="0"/>
    <m/>
    <m/>
    <d v="1899-12-30T00:00:00"/>
    <d v="1899-12-30T01:17:55"/>
    <n v="4"/>
    <d v="1899-12-30T00:02:56"/>
    <n v="77.916666666657605"/>
    <x v="3"/>
    <x v="0"/>
  </r>
  <r>
    <x v="0"/>
    <s v="2024074310"/>
    <x v="0"/>
    <x v="64"/>
    <s v="E4352KCH"/>
    <d v="2024-12-11T00:00:00"/>
    <x v="1"/>
    <s v="200223"/>
    <x v="0"/>
    <s v="PA"/>
    <x v="0"/>
    <x v="0"/>
    <d v="2024-12-11T00:00:00"/>
    <d v="1899-12-30T09:34:46"/>
    <d v="2024-12-11T00:00:00"/>
    <d v="1899-12-30T09:36:24"/>
    <d v="2024-12-11T00:00:00"/>
    <d v="1899-12-30T11:05:56"/>
    <x v="0"/>
    <x v="0"/>
    <s v="8043252526"/>
    <s v="FBO"/>
    <d v="1899-12-30T01:31:10"/>
    <x v="151"/>
    <d v="1899-12-30T00:01:38"/>
    <s v="Granel"/>
    <s v="E001"/>
    <x v="1"/>
    <d v="1899-12-30T01:31:10"/>
    <d v="1899-12-30T01:29:32"/>
    <x v="3"/>
    <x v="7"/>
    <x v="4"/>
    <x v="0"/>
    <n v="0"/>
    <n v="0"/>
    <x v="0"/>
    <x v="0"/>
    <x v="0"/>
    <n v="0"/>
    <x v="0"/>
    <x v="2"/>
    <d v="1899-12-30T00:01:38"/>
    <d v="1899-12-30T00:01:38"/>
    <x v="0"/>
    <m/>
    <m/>
    <d v="1899-12-30T00:00:00"/>
    <d v="1899-12-30T01:31:10"/>
    <n v="4"/>
    <d v="1899-12-30T00:01:38"/>
    <n v="91.166666666659196"/>
    <x v="4"/>
    <x v="0"/>
  </r>
  <r>
    <x v="0"/>
    <s v="2024074311"/>
    <x v="0"/>
    <x v="28"/>
    <s v="E7067LDF"/>
    <d v="2024-12-11T00:00:00"/>
    <x v="1"/>
    <s v="200223"/>
    <x v="0"/>
    <s v="PA"/>
    <x v="0"/>
    <x v="0"/>
    <d v="2024-12-11T00:00:00"/>
    <d v="1899-12-30T09:35:33"/>
    <d v="2024-12-11T00:00:00"/>
    <d v="1899-12-30T09:36:34"/>
    <d v="2024-12-11T00:00:00"/>
    <d v="1899-12-30T11:54:44"/>
    <x v="0"/>
    <x v="0"/>
    <s v="8043252531"/>
    <s v="FBO"/>
    <d v="1899-12-30T02:19:11"/>
    <x v="152"/>
    <d v="1899-12-30T00:01:01"/>
    <s v="Granel"/>
    <s v="E001"/>
    <x v="1"/>
    <d v="1899-12-30T02:19:11"/>
    <d v="1899-12-30T02:18:10"/>
    <x v="3"/>
    <x v="7"/>
    <x v="4"/>
    <x v="0"/>
    <n v="0"/>
    <n v="0"/>
    <x v="0"/>
    <x v="0"/>
    <x v="0"/>
    <n v="0"/>
    <x v="0"/>
    <x v="2"/>
    <d v="1899-12-30T00:01:01"/>
    <d v="1899-12-30T00:01:01"/>
    <x v="0"/>
    <m/>
    <m/>
    <d v="1899-12-30T00:00:00"/>
    <d v="1899-12-30T02:19:11"/>
    <n v="4"/>
    <d v="1899-12-30T00:01:01"/>
    <n v="139.18333333332964"/>
    <x v="4"/>
    <x v="0"/>
  </r>
  <r>
    <x v="0"/>
    <s v="2024074316"/>
    <x v="0"/>
    <x v="15"/>
    <s v="E0657KRV"/>
    <d v="2024-12-11T00:00:00"/>
    <x v="1"/>
    <s v="200223"/>
    <x v="0"/>
    <s v="PA"/>
    <x v="0"/>
    <x v="0"/>
    <d v="2024-12-11T00:00:00"/>
    <d v="1899-12-30T09:47:50"/>
    <d v="2024-12-11T00:00:00"/>
    <d v="1899-12-30T09:48:36"/>
    <d v="2024-12-11T00:00:00"/>
    <d v="1899-12-30T12:09:36"/>
    <x v="0"/>
    <x v="0"/>
    <s v="8043252535"/>
    <s v="FBO"/>
    <d v="1899-12-30T02:21:46"/>
    <x v="153"/>
    <d v="1899-12-30T00:00:46"/>
    <s v="Granel"/>
    <s v="E001"/>
    <x v="1"/>
    <d v="1899-12-30T02:21:46"/>
    <d v="1899-12-30T02:21:00"/>
    <x v="3"/>
    <x v="7"/>
    <x v="4"/>
    <x v="0"/>
    <n v="0"/>
    <n v="0"/>
    <x v="0"/>
    <x v="0"/>
    <x v="0"/>
    <n v="0"/>
    <x v="0"/>
    <x v="2"/>
    <d v="1899-12-30T00:00:46"/>
    <d v="1899-12-30T00:00:46"/>
    <x v="0"/>
    <m/>
    <m/>
    <d v="1899-12-30T00:00:00"/>
    <d v="1899-12-30T02:21:46"/>
    <n v="4"/>
    <d v="1899-12-30T00:00:46"/>
    <n v="141.76666666667526"/>
    <x v="5"/>
    <x v="0"/>
  </r>
  <r>
    <x v="0"/>
    <s v="2024074323"/>
    <x v="0"/>
    <x v="81"/>
    <s v="E0454KRL"/>
    <d v="2024-12-11T00:00:00"/>
    <x v="1"/>
    <s v="200223"/>
    <x v="0"/>
    <s v="PA"/>
    <x v="0"/>
    <x v="0"/>
    <d v="2024-12-11T00:00:00"/>
    <d v="1899-12-30T10:01:45"/>
    <d v="2024-12-11T00:00:00"/>
    <d v="1899-12-30T10:03:08"/>
    <d v="2024-12-11T00:00:00"/>
    <d v="1899-12-30T12:30:41"/>
    <x v="0"/>
    <x v="0"/>
    <s v="8043252538"/>
    <s v="FBO"/>
    <d v="1899-12-30T02:28:56"/>
    <x v="154"/>
    <d v="1899-12-30T00:01:23"/>
    <s v="Granel"/>
    <s v="E001"/>
    <x v="1"/>
    <d v="1899-12-30T02:28:56"/>
    <d v="1899-12-30T02:27:33"/>
    <x v="4"/>
    <x v="7"/>
    <x v="4"/>
    <x v="0"/>
    <n v="0"/>
    <n v="0"/>
    <x v="0"/>
    <x v="0"/>
    <x v="0"/>
    <n v="0"/>
    <x v="0"/>
    <x v="2"/>
    <d v="1899-12-30T00:01:23"/>
    <d v="1899-12-30T00:01:23"/>
    <x v="0"/>
    <m/>
    <m/>
    <d v="1899-12-30T00:00:00"/>
    <d v="1899-12-30T02:28:56"/>
    <n v="4"/>
    <d v="1899-12-30T00:01:23"/>
    <n v="148.93333333333916"/>
    <x v="5"/>
    <x v="0"/>
  </r>
  <r>
    <x v="0"/>
    <s v="2024074322"/>
    <x v="0"/>
    <x v="26"/>
    <s v="E4728GYT"/>
    <d v="2024-12-11T00:00:00"/>
    <x v="1"/>
    <s v="200223"/>
    <x v="0"/>
    <s v="PA"/>
    <x v="0"/>
    <x v="0"/>
    <d v="2024-12-11T00:00:00"/>
    <d v="1899-12-30T10:00:56"/>
    <d v="2024-12-11T00:00:00"/>
    <d v="1899-12-30T10:01:31"/>
    <d v="2024-12-11T00:00:00"/>
    <d v="1899-12-30T12:33:04"/>
    <x v="0"/>
    <x v="0"/>
    <s v="8043252539"/>
    <s v="FBO"/>
    <d v="1899-12-30T02:32:08"/>
    <x v="155"/>
    <d v="1899-12-30T00:00:35"/>
    <s v="Granel"/>
    <s v="E001"/>
    <x v="1"/>
    <d v="1899-12-30T02:32:08"/>
    <d v="1899-12-30T02:31:33"/>
    <x v="4"/>
    <x v="7"/>
    <x v="4"/>
    <x v="0"/>
    <n v="0"/>
    <n v="0"/>
    <x v="0"/>
    <x v="0"/>
    <x v="0"/>
    <n v="0"/>
    <x v="0"/>
    <x v="2"/>
    <d v="1899-12-30T00:00:35"/>
    <d v="1899-12-30T00:00:35"/>
    <x v="0"/>
    <m/>
    <m/>
    <d v="1899-12-30T00:00:00"/>
    <d v="1899-12-30T02:32:08"/>
    <n v="4"/>
    <d v="1899-12-30T00:00:35"/>
    <n v="152.13333333333597"/>
    <x v="5"/>
    <x v="0"/>
  </r>
  <r>
    <x v="0"/>
    <s v="2024074327"/>
    <x v="0"/>
    <x v="19"/>
    <s v="E0495KRL"/>
    <d v="2024-12-11T00:00:00"/>
    <x v="1"/>
    <s v="200223"/>
    <x v="0"/>
    <s v="PA"/>
    <x v="0"/>
    <x v="0"/>
    <d v="2024-12-11T00:00:00"/>
    <d v="1899-12-30T10:21:06"/>
    <d v="2024-12-11T00:00:00"/>
    <d v="1899-12-30T10:22:40"/>
    <d v="2024-12-11T00:00:00"/>
    <d v="1899-12-30T12:53:09"/>
    <x v="0"/>
    <x v="0"/>
    <s v="8043252543"/>
    <s v="FBO"/>
    <d v="1899-12-30T02:32:03"/>
    <x v="156"/>
    <d v="1899-12-30T00:01:34"/>
    <s v="Granel"/>
    <s v="E001"/>
    <x v="1"/>
    <d v="1899-12-30T02:32:03"/>
    <d v="1899-12-30T02:30:29"/>
    <x v="4"/>
    <x v="7"/>
    <x v="4"/>
    <x v="0"/>
    <n v="0"/>
    <n v="0"/>
    <x v="0"/>
    <x v="0"/>
    <x v="0"/>
    <n v="0"/>
    <x v="0"/>
    <x v="2"/>
    <d v="1899-12-30T00:01:34"/>
    <d v="1899-12-30T00:01:34"/>
    <x v="0"/>
    <m/>
    <m/>
    <d v="1899-12-30T00:00:00"/>
    <d v="1899-12-30T02:32:03"/>
    <n v="4"/>
    <d v="1899-12-30T00:01:34"/>
    <n v="152.05000000000322"/>
    <x v="5"/>
    <x v="0"/>
  </r>
  <r>
    <x v="0"/>
    <s v="2024074326"/>
    <x v="0"/>
    <x v="31"/>
    <s v="E3846JCY"/>
    <d v="2024-12-11T00:00:00"/>
    <x v="1"/>
    <s v="200223"/>
    <x v="0"/>
    <s v="PA"/>
    <x v="0"/>
    <x v="0"/>
    <d v="2024-12-11T00:00:00"/>
    <d v="1899-12-30T10:12:39"/>
    <d v="2024-12-11T00:00:00"/>
    <d v="1899-12-30T10:13:16"/>
    <d v="2024-12-11T00:00:00"/>
    <d v="1899-12-30T12:59:55"/>
    <x v="0"/>
    <x v="0"/>
    <s v="8043252544"/>
    <s v="FBO"/>
    <d v="1899-12-30T02:47:16"/>
    <x v="157"/>
    <d v="1899-12-30T00:00:37"/>
    <s v="Granel"/>
    <s v="E001"/>
    <x v="1"/>
    <d v="1899-12-30T02:47:16"/>
    <d v="1899-12-30T02:46:39"/>
    <x v="4"/>
    <x v="7"/>
    <x v="4"/>
    <x v="0"/>
    <n v="0"/>
    <n v="0"/>
    <x v="0"/>
    <x v="0"/>
    <x v="0"/>
    <n v="0"/>
    <x v="0"/>
    <x v="2"/>
    <d v="1899-12-30T00:00:37"/>
    <d v="1899-12-30T00:00:37"/>
    <x v="0"/>
    <m/>
    <m/>
    <d v="1899-12-30T00:00:00"/>
    <d v="1899-12-30T02:47:16"/>
    <n v="4"/>
    <d v="1899-12-30T00:00:37"/>
    <n v="167.26666666667037"/>
    <x v="5"/>
    <x v="0"/>
  </r>
  <r>
    <x v="0"/>
    <s v="2024074328"/>
    <x v="0"/>
    <x v="58"/>
    <s v="E2251DTP"/>
    <d v="2024-12-11T00:00:00"/>
    <x v="1"/>
    <s v="200223"/>
    <x v="0"/>
    <s v="PA"/>
    <x v="0"/>
    <x v="0"/>
    <d v="2024-12-11T00:00:00"/>
    <d v="1899-12-30T10:22:20"/>
    <d v="2024-12-11T00:00:00"/>
    <d v="1899-12-30T10:22:56"/>
    <d v="2024-12-11T00:00:00"/>
    <d v="1899-12-30T13:14:07"/>
    <x v="0"/>
    <x v="0"/>
    <s v="8043252548"/>
    <s v="FBO"/>
    <d v="1899-12-30T02:51:47"/>
    <x v="158"/>
    <d v="1899-12-30T00:00:36"/>
    <s v="Granel"/>
    <s v="E001"/>
    <x v="1"/>
    <d v="1899-12-30T02:51:47"/>
    <d v="1899-12-30T02:51:11"/>
    <x v="4"/>
    <x v="7"/>
    <x v="4"/>
    <x v="0"/>
    <n v="0"/>
    <n v="0"/>
    <x v="0"/>
    <x v="0"/>
    <x v="0"/>
    <n v="0"/>
    <x v="0"/>
    <x v="2"/>
    <d v="1899-12-30T00:00:36"/>
    <d v="1899-12-30T00:00:36"/>
    <x v="0"/>
    <m/>
    <m/>
    <d v="1899-12-30T00:00:00"/>
    <d v="1899-12-30T02:51:47"/>
    <n v="4"/>
    <d v="1899-12-30T00:00:36"/>
    <n v="171.78333333333114"/>
    <x v="13"/>
    <x v="0"/>
  </r>
  <r>
    <x v="0"/>
    <s v="2024074364"/>
    <x v="0"/>
    <x v="17"/>
    <s v="E2308KRK"/>
    <d v="2024-12-11T00:00:00"/>
    <x v="1"/>
    <s v="200223"/>
    <x v="0"/>
    <s v="PA"/>
    <x v="0"/>
    <x v="0"/>
    <d v="2024-12-11T00:00:00"/>
    <d v="1899-12-30T12:00:27"/>
    <d v="2024-12-11T00:00:00"/>
    <d v="1899-12-30T12:01:16"/>
    <d v="2024-12-11T00:00:00"/>
    <d v="1899-12-30T13:34:33"/>
    <x v="0"/>
    <x v="0"/>
    <s v="8043252551"/>
    <s v="FBO"/>
    <d v="1899-12-30T01:34:06"/>
    <x v="159"/>
    <d v="1899-12-30T00:00:49"/>
    <s v="Granel"/>
    <s v="E001"/>
    <x v="1"/>
    <d v="1899-12-30T01:34:06"/>
    <d v="1899-12-30T01:33:17"/>
    <x v="6"/>
    <x v="7"/>
    <x v="4"/>
    <x v="0"/>
    <n v="0"/>
    <n v="0"/>
    <x v="0"/>
    <x v="0"/>
    <x v="0"/>
    <n v="0"/>
    <x v="0"/>
    <x v="2"/>
    <d v="1899-12-30T00:00:49"/>
    <d v="1899-12-30T00:00:49"/>
    <x v="0"/>
    <m/>
    <m/>
    <d v="1899-12-30T00:00:00"/>
    <d v="1899-12-30T01:34:06"/>
    <n v="4"/>
    <d v="1899-12-30T00:00:49"/>
    <n v="94.099999999996797"/>
    <x v="13"/>
    <x v="0"/>
  </r>
  <r>
    <x v="0"/>
    <s v="2024074369"/>
    <x v="0"/>
    <x v="82"/>
    <s v="E5007KDN"/>
    <d v="2024-12-11T00:00:00"/>
    <x v="1"/>
    <s v="200223"/>
    <x v="0"/>
    <s v="PA"/>
    <x v="0"/>
    <x v="0"/>
    <d v="2024-12-11T00:00:00"/>
    <d v="1899-12-30T12:17:06"/>
    <d v="2024-12-11T00:00:00"/>
    <d v="1899-12-30T12:17:47"/>
    <d v="2024-12-11T00:00:00"/>
    <d v="1899-12-30T13:44:03"/>
    <x v="0"/>
    <x v="0"/>
    <s v="8043252552"/>
    <s v="FBO"/>
    <d v="1899-12-30T01:26:57"/>
    <x v="160"/>
    <d v="1899-12-30T00:00:41"/>
    <s v="Granel"/>
    <s v="E001"/>
    <x v="1"/>
    <d v="1899-12-30T01:26:57"/>
    <d v="1899-12-30T01:26:16"/>
    <x v="6"/>
    <x v="7"/>
    <x v="4"/>
    <x v="0"/>
    <n v="0"/>
    <n v="0"/>
    <x v="0"/>
    <x v="0"/>
    <x v="0"/>
    <n v="0"/>
    <x v="0"/>
    <x v="0"/>
    <d v="1899-12-30T00:00:41"/>
    <d v="1899-12-30T00:00:41"/>
    <x v="0"/>
    <m/>
    <m/>
    <d v="1899-12-30T00:00:00"/>
    <d v="1899-12-30T01:26:57"/>
    <n v="4"/>
    <d v="1899-12-30T00:00:41"/>
    <n v="86.949999999993608"/>
    <x v="13"/>
    <x v="0"/>
  </r>
  <r>
    <x v="0"/>
    <s v="2024074370"/>
    <x v="0"/>
    <x v="59"/>
    <s v="E9703KMZ"/>
    <d v="2024-12-11T00:00:00"/>
    <x v="1"/>
    <s v="200223"/>
    <x v="0"/>
    <s v="PA"/>
    <x v="0"/>
    <x v="0"/>
    <d v="2024-12-11T00:00:00"/>
    <d v="1899-12-30T12:17:54"/>
    <d v="2024-12-11T00:00:00"/>
    <d v="1899-12-30T12:18:31"/>
    <d v="2024-12-11T00:00:00"/>
    <d v="1899-12-30T14:03:44"/>
    <x v="0"/>
    <x v="0"/>
    <s v="8043252555"/>
    <s v="FBO"/>
    <d v="1899-12-30T01:45:50"/>
    <x v="161"/>
    <d v="1899-12-30T00:00:37"/>
    <s v="Granel"/>
    <s v="E001"/>
    <x v="1"/>
    <d v="1899-12-30T01:45:50"/>
    <d v="1899-12-30T01:45:13"/>
    <x v="6"/>
    <x v="7"/>
    <x v="4"/>
    <x v="0"/>
    <n v="0"/>
    <n v="0"/>
    <x v="0"/>
    <x v="0"/>
    <x v="0"/>
    <n v="0"/>
    <x v="0"/>
    <x v="2"/>
    <d v="1899-12-30T00:00:37"/>
    <d v="1899-12-30T00:00:37"/>
    <x v="0"/>
    <m/>
    <m/>
    <d v="1899-12-30T00:00:00"/>
    <d v="1899-12-30T01:45:50"/>
    <n v="4"/>
    <d v="1899-12-30T00:00:37"/>
    <n v="105.83333333333266"/>
    <x v="8"/>
    <x v="0"/>
  </r>
  <r>
    <x v="0"/>
    <s v="2024074415"/>
    <x v="0"/>
    <x v="83"/>
    <s v="E1732KCB"/>
    <d v="2024-12-11T00:00:00"/>
    <x v="1"/>
    <s v="200223"/>
    <x v="0"/>
    <s v="PA"/>
    <x v="0"/>
    <x v="0"/>
    <d v="2024-12-11T00:00:00"/>
    <d v="1899-12-30T15:18:10"/>
    <d v="2024-12-11T00:00:00"/>
    <d v="1899-12-30T15:18:33"/>
    <d v="2024-12-11T00:00:00"/>
    <d v="1899-12-30T15:54:17"/>
    <x v="0"/>
    <x v="0"/>
    <s v="8043252567"/>
    <s v="FBO"/>
    <d v="1899-12-30T00:36:07"/>
    <x v="162"/>
    <d v="1899-12-30T00:00:23"/>
    <s v="Granel"/>
    <s v="E001"/>
    <x v="1"/>
    <d v="1899-12-30T00:36:07"/>
    <d v="1899-12-30T00:35:44"/>
    <x v="14"/>
    <x v="7"/>
    <x v="4"/>
    <x v="0"/>
    <n v="0"/>
    <n v="0"/>
    <x v="0"/>
    <x v="0"/>
    <x v="0"/>
    <n v="0"/>
    <x v="0"/>
    <x v="1"/>
    <d v="1899-12-30T00:00:23"/>
    <d v="1899-12-30T00:00:23"/>
    <x v="0"/>
    <m/>
    <m/>
    <d v="1899-12-30T00:00:00"/>
    <d v="1899-12-30T00:36:07"/>
    <n v="4"/>
    <d v="1899-12-30T00:00:23"/>
    <n v="36.116666666668742"/>
    <x v="6"/>
    <x v="1"/>
  </r>
  <r>
    <x v="0"/>
    <s v="2024074420"/>
    <x v="0"/>
    <x v="44"/>
    <s v="E1971KTB"/>
    <d v="2024-12-11T00:00:00"/>
    <x v="1"/>
    <s v="200223"/>
    <x v="0"/>
    <s v="PA"/>
    <x v="0"/>
    <x v="0"/>
    <d v="2024-12-11T00:00:00"/>
    <d v="1899-12-30T15:35:28"/>
    <d v="2024-12-11T00:00:00"/>
    <d v="1899-12-30T15:35:52"/>
    <d v="2024-12-11T00:00:00"/>
    <d v="1899-12-30T16:25:41"/>
    <x v="0"/>
    <x v="0"/>
    <s v="8043252572"/>
    <s v="FBO"/>
    <d v="1899-12-30T00:50:13"/>
    <x v="163"/>
    <d v="1899-12-30T00:00:24"/>
    <s v="Granel"/>
    <s v="E001"/>
    <x v="1"/>
    <d v="1899-12-30T00:50:13"/>
    <d v="1899-12-30T00:49:49"/>
    <x v="14"/>
    <x v="7"/>
    <x v="4"/>
    <x v="0"/>
    <n v="0"/>
    <n v="0"/>
    <x v="0"/>
    <x v="0"/>
    <x v="0"/>
    <n v="0"/>
    <x v="0"/>
    <x v="0"/>
    <d v="1899-12-30T00:00:24"/>
    <d v="1899-12-30T00:00:24"/>
    <x v="0"/>
    <m/>
    <m/>
    <d v="1899-12-30T00:00:00"/>
    <d v="1899-12-30T00:50:13"/>
    <n v="4"/>
    <d v="1899-12-30T00:00:24"/>
    <n v="50.216666666659272"/>
    <x v="9"/>
    <x v="0"/>
  </r>
  <r>
    <x v="0"/>
    <s v="2024074422"/>
    <x v="0"/>
    <x v="47"/>
    <s v="E4112HKF"/>
    <d v="2024-12-11T00:00:00"/>
    <x v="1"/>
    <s v="200223"/>
    <x v="0"/>
    <s v="PA"/>
    <x v="0"/>
    <x v="0"/>
    <d v="2024-12-11T00:00:00"/>
    <d v="1899-12-30T15:37:28"/>
    <d v="2024-12-11T00:00:00"/>
    <d v="1899-12-30T15:38:37"/>
    <d v="2024-12-11T00:00:00"/>
    <d v="1899-12-30T16:43:25"/>
    <x v="0"/>
    <x v="0"/>
    <s v="8043252576"/>
    <s v="FBO"/>
    <d v="1899-12-30T01:05:57"/>
    <x v="164"/>
    <d v="1899-12-30T00:01:09"/>
    <s v="Granel"/>
    <s v="E001"/>
    <x v="1"/>
    <d v="1899-12-30T01:05:57"/>
    <d v="1899-12-30T01:04:48"/>
    <x v="14"/>
    <x v="7"/>
    <x v="4"/>
    <x v="0"/>
    <n v="0"/>
    <n v="0"/>
    <x v="0"/>
    <x v="0"/>
    <x v="0"/>
    <n v="0"/>
    <x v="0"/>
    <x v="0"/>
    <d v="1899-12-30T00:01:09"/>
    <d v="1899-12-30T00:01:09"/>
    <x v="0"/>
    <m/>
    <m/>
    <d v="1899-12-30T00:00:00"/>
    <d v="1899-12-30T01:05:57"/>
    <n v="4"/>
    <d v="1899-12-30T00:01:09"/>
    <n v="65.949999999998482"/>
    <x v="9"/>
    <x v="0"/>
  </r>
  <r>
    <x v="0"/>
    <s v="2024074428"/>
    <x v="0"/>
    <x v="84"/>
    <s v="E0113MHJ"/>
    <d v="2024-12-11T00:00:00"/>
    <x v="1"/>
    <s v="200223"/>
    <x v="0"/>
    <s v="PA"/>
    <x v="0"/>
    <x v="0"/>
    <d v="2024-12-11T00:00:00"/>
    <d v="1899-12-30T15:58:47"/>
    <d v="2024-12-11T00:00:00"/>
    <d v="1899-12-30T15:59:16"/>
    <d v="2024-12-11T00:00:00"/>
    <d v="1899-12-30T17:22:16"/>
    <x v="0"/>
    <x v="0"/>
    <s v="8043252585"/>
    <s v="FBO"/>
    <d v="1899-12-30T01:23:29"/>
    <x v="165"/>
    <d v="1899-12-30T00:00:29"/>
    <s v="Granel"/>
    <s v="E001"/>
    <x v="1"/>
    <d v="1899-12-30T01:23:29"/>
    <d v="1899-12-30T01:23:00"/>
    <x v="14"/>
    <x v="7"/>
    <x v="4"/>
    <x v="0"/>
    <n v="0"/>
    <n v="0"/>
    <x v="0"/>
    <x v="0"/>
    <x v="0"/>
    <n v="0"/>
    <x v="0"/>
    <x v="0"/>
    <d v="1899-12-30T00:00:29"/>
    <d v="1899-12-30T00:00:29"/>
    <x v="0"/>
    <m/>
    <m/>
    <d v="1899-12-30T00:00:00"/>
    <d v="1899-12-30T01:23:29"/>
    <n v="4"/>
    <d v="1899-12-30T00:00:29"/>
    <n v="83.48333333333764"/>
    <x v="10"/>
    <x v="0"/>
  </r>
  <r>
    <x v="0"/>
    <s v="2024074436"/>
    <x v="0"/>
    <x v="76"/>
    <s v="E7249LPX"/>
    <d v="2024-12-11T00:00:00"/>
    <x v="1"/>
    <s v="200223"/>
    <x v="0"/>
    <s v="PA"/>
    <x v="0"/>
    <x v="0"/>
    <d v="2024-12-11T00:00:00"/>
    <d v="1899-12-30T16:16:18"/>
    <d v="2024-12-11T00:00:00"/>
    <d v="1899-12-30T16:17:05"/>
    <d v="2024-12-11T00:00:00"/>
    <d v="1899-12-30T17:38:41"/>
    <x v="0"/>
    <x v="0"/>
    <s v="8043252586"/>
    <s v="FBO"/>
    <d v="1899-12-30T01:22:23"/>
    <x v="166"/>
    <d v="1899-12-30T00:00:47"/>
    <s v="Granel"/>
    <s v="E001"/>
    <x v="1"/>
    <d v="1899-12-30T01:22:23"/>
    <d v="1899-12-30T01:21:36"/>
    <x v="10"/>
    <x v="7"/>
    <x v="4"/>
    <x v="0"/>
    <n v="0"/>
    <n v="0"/>
    <x v="0"/>
    <x v="0"/>
    <x v="0"/>
    <n v="0"/>
    <x v="0"/>
    <x v="0"/>
    <d v="1899-12-30T00:00:47"/>
    <d v="1899-12-30T00:00:47"/>
    <x v="0"/>
    <m/>
    <m/>
    <d v="1899-12-30T00:00:00"/>
    <d v="1899-12-30T01:22:23"/>
    <n v="4"/>
    <d v="1899-12-30T00:00:47"/>
    <n v="82.383333333336026"/>
    <x v="10"/>
    <x v="0"/>
  </r>
  <r>
    <x v="0"/>
    <s v="2024074464"/>
    <x v="0"/>
    <x v="85"/>
    <s v="E0495KKN"/>
    <d v="2024-12-11T00:00:00"/>
    <x v="1"/>
    <s v="200223"/>
    <x v="0"/>
    <s v="PA"/>
    <x v="0"/>
    <x v="0"/>
    <d v="2024-12-11T00:00:00"/>
    <d v="1899-12-30T18:15:25"/>
    <d v="2024-12-11T00:00:00"/>
    <d v="1899-12-30T18:16:00"/>
    <d v="2024-12-11T00:00:00"/>
    <d v="1899-12-30T19:01:11"/>
    <x v="0"/>
    <x v="0"/>
    <s v="8043252595"/>
    <s v="FBO"/>
    <d v="1899-12-30T00:45:46"/>
    <x v="167"/>
    <d v="1899-12-30T00:00:35"/>
    <s v="Granel"/>
    <s v="E001"/>
    <x v="1"/>
    <d v="1899-12-30T00:45:46"/>
    <d v="1899-12-30T00:45:11"/>
    <x v="11"/>
    <x v="7"/>
    <x v="4"/>
    <x v="0"/>
    <n v="0"/>
    <n v="0"/>
    <x v="0"/>
    <x v="0"/>
    <x v="0"/>
    <n v="0"/>
    <x v="0"/>
    <x v="0"/>
    <d v="1899-12-30T00:00:35"/>
    <d v="1899-12-30T00:00:35"/>
    <x v="0"/>
    <m/>
    <m/>
    <d v="1899-12-30T00:00:00"/>
    <d v="1899-12-30T00:45:46"/>
    <n v="4"/>
    <d v="1899-12-30T00:00:35"/>
    <n v="45.76666666667041"/>
    <x v="7"/>
    <x v="0"/>
  </r>
  <r>
    <x v="0"/>
    <s v="2024074470"/>
    <x v="0"/>
    <x v="86"/>
    <s v="E3918KFH"/>
    <d v="2024-12-11T00:00:00"/>
    <x v="1"/>
    <s v="200223"/>
    <x v="0"/>
    <s v="PA"/>
    <x v="0"/>
    <x v="0"/>
    <d v="2024-12-11T00:00:00"/>
    <d v="1899-12-30T18:53:40"/>
    <d v="2024-12-11T00:00:00"/>
    <d v="1899-12-30T18:57:14"/>
    <d v="2024-12-11T00:00:00"/>
    <d v="1899-12-30T19:32:17"/>
    <x v="0"/>
    <x v="0"/>
    <s v="8043252598"/>
    <s v="FBO"/>
    <d v="1899-12-30T00:38:37"/>
    <x v="168"/>
    <d v="1899-12-30T00:03:34"/>
    <s v="Granel"/>
    <s v="E001"/>
    <x v="1"/>
    <d v="1899-12-30T00:38:37"/>
    <d v="1899-12-30T00:35:03"/>
    <x v="11"/>
    <x v="7"/>
    <x v="4"/>
    <x v="0"/>
    <n v="0"/>
    <n v="0"/>
    <x v="0"/>
    <x v="0"/>
    <x v="0"/>
    <n v="0"/>
    <x v="0"/>
    <x v="1"/>
    <d v="1899-12-30T00:03:34"/>
    <d v="1899-12-30T00:03:34"/>
    <x v="0"/>
    <m/>
    <m/>
    <d v="1899-12-30T00:00:00"/>
    <d v="1899-12-30T00:38:37"/>
    <n v="4"/>
    <d v="1899-12-30T00:03:34"/>
    <n v="38.616666666667214"/>
    <x v="7"/>
    <x v="1"/>
  </r>
  <r>
    <x v="0"/>
    <s v="2024074512"/>
    <x v="0"/>
    <x v="87"/>
    <s v="E3278LJR"/>
    <d v="2024-12-12T00:00:00"/>
    <x v="1"/>
    <s v="200223"/>
    <x v="0"/>
    <s v="PA"/>
    <x v="0"/>
    <x v="0"/>
    <d v="2024-12-12T00:00:00"/>
    <d v="1899-12-30T07:41:39"/>
    <d v="2024-12-12T00:00:00"/>
    <d v="1899-12-30T07:45:45"/>
    <d v="2024-12-12T00:00:00"/>
    <d v="1899-12-30T08:51:08"/>
    <x v="0"/>
    <x v="0"/>
    <s v="8043252626"/>
    <s v="FBO"/>
    <d v="1899-12-30T01:09:29"/>
    <x v="169"/>
    <d v="1899-12-30T00:04:06"/>
    <s v="Granel"/>
    <s v="E001"/>
    <x v="1"/>
    <d v="1899-12-30T01:09:29"/>
    <d v="1899-12-30T01:05:23"/>
    <x v="1"/>
    <x v="8"/>
    <x v="4"/>
    <x v="0"/>
    <n v="0"/>
    <n v="0"/>
    <x v="0"/>
    <x v="0"/>
    <x v="0"/>
    <n v="0"/>
    <x v="0"/>
    <x v="0"/>
    <d v="1899-12-30T00:04:06"/>
    <d v="1899-12-30T00:04:06"/>
    <x v="0"/>
    <m/>
    <m/>
    <d v="1899-12-30T00:00:00"/>
    <d v="1899-12-30T01:09:29"/>
    <n v="5"/>
    <d v="1899-12-30T00:04:06"/>
    <n v="69.483333333326414"/>
    <x v="1"/>
    <x v="0"/>
  </r>
  <r>
    <x v="0"/>
    <s v="2024074535"/>
    <x v="0"/>
    <x v="28"/>
    <s v="E7067LDF"/>
    <d v="2024-12-12T00:00:00"/>
    <x v="1"/>
    <s v="200223"/>
    <x v="0"/>
    <s v="PA"/>
    <x v="0"/>
    <x v="0"/>
    <d v="2024-12-12T00:00:00"/>
    <d v="1899-12-30T09:10:45"/>
    <d v="2024-12-12T00:00:00"/>
    <d v="1899-12-30T09:12:08"/>
    <d v="2024-12-12T00:00:00"/>
    <d v="1899-12-30T10:48:31"/>
    <x v="0"/>
    <x v="0"/>
    <s v="8043252636"/>
    <s v="FBO"/>
    <d v="1899-12-30T01:37:46"/>
    <x v="170"/>
    <d v="1899-12-30T00:01:23"/>
    <s v="Granel"/>
    <s v="E001"/>
    <x v="1"/>
    <d v="1899-12-30T01:37:46"/>
    <d v="1899-12-30T01:36:23"/>
    <x v="3"/>
    <x v="8"/>
    <x v="4"/>
    <x v="0"/>
    <n v="0"/>
    <n v="0"/>
    <x v="0"/>
    <x v="0"/>
    <x v="0"/>
    <n v="0"/>
    <x v="0"/>
    <x v="2"/>
    <d v="1899-12-30T00:01:23"/>
    <d v="1899-12-30T00:01:23"/>
    <x v="0"/>
    <m/>
    <m/>
    <d v="1899-12-30T00:00:00"/>
    <d v="1899-12-30T01:37:46"/>
    <n v="5"/>
    <d v="1899-12-30T00:01:23"/>
    <n v="97.766666666668783"/>
    <x v="3"/>
    <x v="0"/>
  </r>
  <r>
    <x v="0"/>
    <s v="2024074537"/>
    <x v="0"/>
    <x v="65"/>
    <s v="E5435KBP"/>
    <d v="2024-12-12T00:00:00"/>
    <x v="1"/>
    <s v="200223"/>
    <x v="0"/>
    <s v="PA"/>
    <x v="0"/>
    <x v="0"/>
    <d v="2024-12-12T00:00:00"/>
    <d v="1899-12-30T09:13:47"/>
    <d v="2024-12-12T00:00:00"/>
    <d v="1899-12-30T09:14:08"/>
    <d v="2024-12-12T00:00:00"/>
    <d v="1899-12-30T10:57:39"/>
    <x v="0"/>
    <x v="0"/>
    <s v="8043252639"/>
    <s v="FBO"/>
    <d v="1899-12-30T01:43:52"/>
    <x v="171"/>
    <d v="1899-12-30T00:00:21"/>
    <s v="Granel"/>
    <s v="E001"/>
    <x v="1"/>
    <d v="1899-12-30T01:43:52"/>
    <d v="1899-12-30T01:43:31"/>
    <x v="3"/>
    <x v="8"/>
    <x v="4"/>
    <x v="0"/>
    <n v="0"/>
    <n v="0"/>
    <x v="0"/>
    <x v="0"/>
    <x v="0"/>
    <n v="0"/>
    <x v="0"/>
    <x v="2"/>
    <d v="1899-12-30T00:00:21"/>
    <d v="1899-12-30T00:00:21"/>
    <x v="0"/>
    <m/>
    <m/>
    <d v="1899-12-30T00:00:00"/>
    <d v="1899-12-30T01:43:52"/>
    <n v="5"/>
    <d v="1899-12-30T00:00:21"/>
    <n v="103.86666666666717"/>
    <x v="3"/>
    <x v="0"/>
  </r>
  <r>
    <x v="0"/>
    <s v="2024074536"/>
    <x v="0"/>
    <x v="88"/>
    <s v="E7074HMN"/>
    <d v="2024-12-12T00:00:00"/>
    <x v="1"/>
    <s v="200223"/>
    <x v="0"/>
    <s v="PA"/>
    <x v="0"/>
    <x v="0"/>
    <d v="2024-12-12T00:00:00"/>
    <d v="1899-12-30T09:11:48"/>
    <d v="2024-12-12T00:00:00"/>
    <d v="1899-12-30T09:12:18"/>
    <d v="2024-12-12T00:00:00"/>
    <d v="1899-12-30T11:00:19"/>
    <x v="0"/>
    <x v="0"/>
    <s v="8043252640"/>
    <s v="FBO"/>
    <d v="1899-12-30T01:48:31"/>
    <x v="172"/>
    <d v="1899-12-30T00:00:30"/>
    <s v="Granel"/>
    <s v="E001"/>
    <x v="1"/>
    <d v="1899-12-30T01:48:31"/>
    <d v="1899-12-30T01:48:01"/>
    <x v="3"/>
    <x v="8"/>
    <x v="4"/>
    <x v="0"/>
    <n v="0"/>
    <n v="0"/>
    <x v="0"/>
    <x v="0"/>
    <x v="0"/>
    <n v="0"/>
    <x v="0"/>
    <x v="2"/>
    <d v="1899-12-30T00:00:30"/>
    <d v="1899-12-30T00:00:30"/>
    <x v="0"/>
    <m/>
    <m/>
    <d v="1899-12-30T00:00:00"/>
    <d v="1899-12-30T01:48:31"/>
    <n v="5"/>
    <d v="1899-12-30T00:00:30"/>
    <n v="108.51666666667198"/>
    <x v="4"/>
    <x v="0"/>
  </r>
  <r>
    <x v="0"/>
    <s v="2024074544"/>
    <x v="0"/>
    <x v="89"/>
    <s v="E2415KXF"/>
    <d v="2024-12-12T00:00:00"/>
    <x v="1"/>
    <s v="200223"/>
    <x v="0"/>
    <s v="PA"/>
    <x v="0"/>
    <x v="0"/>
    <d v="2024-12-12T00:00:00"/>
    <d v="1899-12-30T09:27:31"/>
    <d v="2024-12-12T00:00:00"/>
    <d v="1899-12-30T09:27:59"/>
    <d v="2024-12-12T00:00:00"/>
    <d v="1899-12-30T11:03:51"/>
    <x v="0"/>
    <x v="0"/>
    <s v="8043252642"/>
    <s v="FBO"/>
    <d v="1899-12-30T01:36:20"/>
    <x v="173"/>
    <d v="1899-12-30T00:00:28"/>
    <s v="Granel"/>
    <s v="E001"/>
    <x v="1"/>
    <d v="1899-12-30T01:36:20"/>
    <d v="1899-12-30T01:35:52"/>
    <x v="3"/>
    <x v="8"/>
    <x v="4"/>
    <x v="0"/>
    <n v="0"/>
    <n v="0"/>
    <x v="0"/>
    <x v="0"/>
    <x v="0"/>
    <n v="0"/>
    <x v="0"/>
    <x v="2"/>
    <d v="1899-12-30T00:00:28"/>
    <d v="1899-12-30T00:00:28"/>
    <x v="0"/>
    <m/>
    <m/>
    <d v="1899-12-30T00:00:00"/>
    <d v="1899-12-30T01:36:20"/>
    <n v="5"/>
    <d v="1899-12-30T00:00:28"/>
    <n v="96.333333333321576"/>
    <x v="4"/>
    <x v="0"/>
  </r>
  <r>
    <x v="0"/>
    <s v="2024074553"/>
    <x v="0"/>
    <x v="64"/>
    <s v="E4352KCH"/>
    <d v="2024-12-12T00:00:00"/>
    <x v="1"/>
    <s v="200223"/>
    <x v="0"/>
    <s v="PA"/>
    <x v="0"/>
    <x v="0"/>
    <d v="2024-12-12T00:00:00"/>
    <d v="1899-12-30T09:52:50"/>
    <d v="2024-12-12T00:00:00"/>
    <d v="1899-12-30T09:53:27"/>
    <d v="2024-12-12T00:00:00"/>
    <d v="1899-12-30T11:27:55"/>
    <x v="0"/>
    <x v="0"/>
    <s v="8043252645"/>
    <s v="FBO"/>
    <d v="1899-12-30T01:35:05"/>
    <x v="174"/>
    <d v="1899-12-30T00:00:37"/>
    <s v="Granel"/>
    <s v="E001"/>
    <x v="1"/>
    <d v="1899-12-30T01:35:05"/>
    <d v="1899-12-30T01:34:28"/>
    <x v="3"/>
    <x v="8"/>
    <x v="4"/>
    <x v="0"/>
    <n v="0"/>
    <n v="0"/>
    <x v="0"/>
    <x v="0"/>
    <x v="0"/>
    <n v="0"/>
    <x v="0"/>
    <x v="2"/>
    <d v="1899-12-30T00:00:37"/>
    <d v="1899-12-30T00:00:37"/>
    <x v="0"/>
    <m/>
    <m/>
    <d v="1899-12-30T00:00:00"/>
    <d v="1899-12-30T01:35:05"/>
    <n v="5"/>
    <d v="1899-12-30T00:00:37"/>
    <n v="95.083333333344015"/>
    <x v="4"/>
    <x v="0"/>
  </r>
  <r>
    <x v="0"/>
    <s v="2024074548"/>
    <x v="0"/>
    <x v="15"/>
    <s v="E0657KRV"/>
    <d v="2024-12-12T00:00:00"/>
    <x v="1"/>
    <s v="200223"/>
    <x v="0"/>
    <s v="PA"/>
    <x v="0"/>
    <x v="0"/>
    <d v="2024-12-12T00:00:00"/>
    <d v="1899-12-30T09:39:52"/>
    <d v="2024-12-12T00:00:00"/>
    <d v="1899-12-30T09:40:40"/>
    <d v="2024-12-12T00:00:00"/>
    <d v="1899-12-30T11:35:56"/>
    <x v="0"/>
    <x v="0"/>
    <s v="8043252647"/>
    <s v="FBO"/>
    <d v="1899-12-30T01:56:04"/>
    <x v="175"/>
    <d v="1899-12-30T00:00:48"/>
    <s v="Granel"/>
    <s v="E001"/>
    <x v="1"/>
    <d v="1899-12-30T01:56:04"/>
    <d v="1899-12-30T01:55:16"/>
    <x v="3"/>
    <x v="8"/>
    <x v="4"/>
    <x v="0"/>
    <n v="0"/>
    <n v="0"/>
    <x v="0"/>
    <x v="0"/>
    <x v="0"/>
    <n v="0"/>
    <x v="0"/>
    <x v="2"/>
    <d v="1899-12-30T00:00:48"/>
    <d v="1899-12-30T00:00:48"/>
    <x v="0"/>
    <m/>
    <m/>
    <d v="1899-12-30T00:00:00"/>
    <d v="1899-12-30T01:56:04"/>
    <n v="5"/>
    <d v="1899-12-30T00:00:48"/>
    <n v="116.06666666666405"/>
    <x v="4"/>
    <x v="0"/>
  </r>
  <r>
    <x v="0"/>
    <s v="2024074578"/>
    <x v="0"/>
    <x v="81"/>
    <s v="E0454KRL"/>
    <d v="2024-12-12T00:00:00"/>
    <x v="1"/>
    <s v="200223"/>
    <x v="0"/>
    <s v="PA"/>
    <x v="0"/>
    <x v="0"/>
    <d v="2024-12-12T00:00:00"/>
    <d v="1899-12-30T11:38:19"/>
    <d v="2024-12-12T00:00:00"/>
    <d v="1899-12-30T11:38:50"/>
    <d v="2024-12-12T00:00:00"/>
    <d v="1899-12-30T12:16:04"/>
    <x v="0"/>
    <x v="0"/>
    <s v="8043252655"/>
    <s v="FBO"/>
    <d v="1899-12-30T00:37:45"/>
    <x v="176"/>
    <d v="1899-12-30T00:00:31"/>
    <s v="Granel"/>
    <s v="E001"/>
    <x v="1"/>
    <d v="1899-12-30T00:37:45"/>
    <d v="1899-12-30T00:37:14"/>
    <x v="5"/>
    <x v="8"/>
    <x v="4"/>
    <x v="0"/>
    <n v="0"/>
    <n v="0"/>
    <x v="0"/>
    <x v="0"/>
    <x v="0"/>
    <n v="0"/>
    <x v="0"/>
    <x v="1"/>
    <d v="1899-12-30T00:00:31"/>
    <d v="1899-12-30T00:00:31"/>
    <x v="0"/>
    <m/>
    <m/>
    <d v="1899-12-30T00:00:00"/>
    <d v="1899-12-30T00:37:45"/>
    <n v="5"/>
    <d v="1899-12-30T00:00:31"/>
    <n v="37.750000000003183"/>
    <x v="5"/>
    <x v="1"/>
  </r>
  <r>
    <x v="0"/>
    <s v="2024074598"/>
    <x v="0"/>
    <x v="90"/>
    <s v="E4759GMG"/>
    <d v="2024-12-12T00:00:00"/>
    <x v="1"/>
    <s v="200223"/>
    <x v="0"/>
    <s v="PA"/>
    <x v="0"/>
    <x v="0"/>
    <d v="2024-12-12T00:00:00"/>
    <d v="1899-12-30T12:40:27"/>
    <d v="2024-12-12T00:00:00"/>
    <d v="1899-12-30T12:43:34"/>
    <d v="2024-12-12T00:00:00"/>
    <d v="1899-12-30T13:26:28"/>
    <x v="0"/>
    <x v="0"/>
    <s v="8043252666"/>
    <s v="FBO"/>
    <d v="1899-12-30T00:46:01"/>
    <x v="177"/>
    <d v="1899-12-30T00:03:07"/>
    <s v="Granel"/>
    <s v="E001"/>
    <x v="1"/>
    <d v="1899-12-30T00:46:01"/>
    <d v="1899-12-30T00:42:54"/>
    <x v="6"/>
    <x v="8"/>
    <x v="4"/>
    <x v="0"/>
    <n v="0"/>
    <n v="0"/>
    <x v="0"/>
    <x v="0"/>
    <x v="0"/>
    <n v="0"/>
    <x v="0"/>
    <x v="0"/>
    <d v="1899-12-30T00:03:07"/>
    <d v="1899-12-30T00:03:07"/>
    <x v="0"/>
    <m/>
    <m/>
    <d v="1899-12-30T00:00:00"/>
    <d v="1899-12-30T00:46:01"/>
    <n v="5"/>
    <d v="1899-12-30T00:03:07"/>
    <n v="46.016666666668847"/>
    <x v="13"/>
    <x v="0"/>
  </r>
  <r>
    <x v="0"/>
    <s v="2024074600"/>
    <x v="0"/>
    <x v="91"/>
    <s v="E7770KFB"/>
    <d v="2024-12-12T00:00:00"/>
    <x v="1"/>
    <s v="200223"/>
    <x v="0"/>
    <s v="PA"/>
    <x v="0"/>
    <x v="0"/>
    <d v="2024-12-12T00:00:00"/>
    <d v="1899-12-30T12:42:55"/>
    <d v="2024-12-12T00:00:00"/>
    <d v="1899-12-30T12:43:24"/>
    <d v="2024-12-12T00:00:00"/>
    <d v="1899-12-30T13:29:27"/>
    <x v="0"/>
    <x v="0"/>
    <s v="8043252668"/>
    <s v="FBO"/>
    <d v="1899-12-30T00:46:32"/>
    <x v="178"/>
    <d v="1899-12-30T00:00:29"/>
    <s v="Granel"/>
    <s v="E001"/>
    <x v="1"/>
    <d v="1899-12-30T00:46:32"/>
    <d v="1899-12-30T00:46:03"/>
    <x v="6"/>
    <x v="8"/>
    <x v="4"/>
    <x v="0"/>
    <n v="0"/>
    <n v="0"/>
    <x v="0"/>
    <x v="0"/>
    <x v="0"/>
    <n v="0"/>
    <x v="0"/>
    <x v="0"/>
    <d v="1899-12-30T00:00:29"/>
    <d v="1899-12-30T00:00:29"/>
    <x v="0"/>
    <m/>
    <m/>
    <d v="1899-12-30T00:00:00"/>
    <d v="1899-12-30T00:46:32"/>
    <n v="5"/>
    <d v="1899-12-30T00:00:29"/>
    <n v="46.533333333340821"/>
    <x v="13"/>
    <x v="0"/>
  </r>
  <r>
    <x v="0"/>
    <s v="2024074610"/>
    <x v="0"/>
    <x v="92"/>
    <s v="E1192KVG"/>
    <d v="2024-12-12T00:00:00"/>
    <x v="1"/>
    <s v="200223"/>
    <x v="0"/>
    <s v="PA"/>
    <x v="0"/>
    <x v="0"/>
    <d v="2024-12-12T00:00:00"/>
    <d v="1899-12-30T13:19:17"/>
    <d v="2024-12-12T00:00:00"/>
    <d v="1899-12-30T13:19:47"/>
    <d v="2024-12-12T00:00:00"/>
    <d v="1899-12-30T14:04:32"/>
    <x v="0"/>
    <x v="0"/>
    <s v="8043252674"/>
    <s v="FBO"/>
    <d v="1899-12-30T00:45:15"/>
    <x v="179"/>
    <d v="1899-12-30T00:00:30"/>
    <s v="Granel"/>
    <s v="E001"/>
    <x v="1"/>
    <d v="1899-12-30T00:45:15"/>
    <d v="1899-12-30T00:44:45"/>
    <x v="9"/>
    <x v="8"/>
    <x v="4"/>
    <x v="0"/>
    <n v="0"/>
    <n v="0"/>
    <x v="0"/>
    <x v="0"/>
    <x v="0"/>
    <n v="0"/>
    <x v="0"/>
    <x v="0"/>
    <d v="1899-12-30T00:00:30"/>
    <d v="1899-12-30T00:00:30"/>
    <x v="0"/>
    <m/>
    <m/>
    <d v="1899-12-30T00:00:00"/>
    <d v="1899-12-30T00:45:15"/>
    <n v="5"/>
    <d v="1899-12-30T00:00:30"/>
    <n v="45.249999999998437"/>
    <x v="8"/>
    <x v="0"/>
  </r>
  <r>
    <x v="0"/>
    <s v="2024074639"/>
    <x v="0"/>
    <x v="93"/>
    <s v="E4682LFK"/>
    <d v="2024-12-12T00:00:00"/>
    <x v="1"/>
    <s v="200223"/>
    <x v="0"/>
    <s v="PA"/>
    <x v="0"/>
    <x v="0"/>
    <d v="2024-12-12T00:00:00"/>
    <d v="1899-12-30T14:46:16"/>
    <d v="2024-12-12T00:00:00"/>
    <d v="1899-12-30T14:48:29"/>
    <d v="2024-12-12T00:00:00"/>
    <d v="1899-12-30T15:26:30"/>
    <x v="0"/>
    <x v="0"/>
    <s v="8043252686"/>
    <s v="FBO"/>
    <d v="1899-12-30T00:40:14"/>
    <x v="180"/>
    <d v="1899-12-30T00:02:13"/>
    <s v="Granel"/>
    <s v="E001"/>
    <x v="1"/>
    <d v="1899-12-30T00:40:14"/>
    <d v="1899-12-30T00:38:01"/>
    <x v="7"/>
    <x v="8"/>
    <x v="4"/>
    <x v="0"/>
    <n v="0"/>
    <n v="0"/>
    <x v="0"/>
    <x v="0"/>
    <x v="0"/>
    <n v="0"/>
    <x v="0"/>
    <x v="1"/>
    <d v="1899-12-30T00:02:13"/>
    <d v="1899-12-30T00:02:13"/>
    <x v="0"/>
    <m/>
    <m/>
    <d v="1899-12-30T00:00:00"/>
    <d v="1899-12-30T00:40:14"/>
    <n v="5"/>
    <d v="1899-12-30T00:02:13"/>
    <n v="40.233333333340795"/>
    <x v="6"/>
    <x v="1"/>
  </r>
  <r>
    <x v="0"/>
    <s v="2024074648"/>
    <x v="0"/>
    <x v="94"/>
    <s v="E5205LFK"/>
    <d v="2024-12-12T00:00:00"/>
    <x v="1"/>
    <s v="200223"/>
    <x v="0"/>
    <s v="PA"/>
    <x v="0"/>
    <x v="0"/>
    <d v="2024-12-12T00:00:00"/>
    <d v="1899-12-30T15:10:51"/>
    <d v="2024-12-12T00:00:00"/>
    <d v="1899-12-30T15:11:42"/>
    <d v="2024-12-12T00:00:00"/>
    <d v="1899-12-30T15:53:43"/>
    <x v="0"/>
    <x v="0"/>
    <s v="8043252690"/>
    <s v="FBO"/>
    <d v="1899-12-30T00:42:52"/>
    <x v="181"/>
    <d v="1899-12-30T00:00:51"/>
    <s v="Granel"/>
    <s v="E001"/>
    <x v="1"/>
    <d v="1899-12-30T00:42:52"/>
    <d v="1899-12-30T00:42:01"/>
    <x v="14"/>
    <x v="8"/>
    <x v="4"/>
    <x v="0"/>
    <n v="0"/>
    <n v="0"/>
    <x v="0"/>
    <x v="0"/>
    <x v="0"/>
    <n v="0"/>
    <x v="0"/>
    <x v="1"/>
    <d v="1899-12-30T00:00:51"/>
    <d v="1899-12-30T00:00:51"/>
    <x v="0"/>
    <m/>
    <m/>
    <d v="1899-12-30T00:00:00"/>
    <d v="1899-12-30T00:42:52"/>
    <n v="5"/>
    <d v="1899-12-30T00:00:51"/>
    <n v="42.866666666668834"/>
    <x v="6"/>
    <x v="1"/>
  </r>
  <r>
    <x v="0"/>
    <s v="2024074656"/>
    <x v="0"/>
    <x v="47"/>
    <s v="E4112HKF"/>
    <d v="2024-12-12T00:00:00"/>
    <x v="1"/>
    <s v="200223"/>
    <x v="0"/>
    <s v="PA"/>
    <x v="0"/>
    <x v="0"/>
    <d v="2024-12-12T00:00:00"/>
    <d v="1899-12-30T15:41:58"/>
    <d v="2024-12-12T00:00:00"/>
    <d v="1899-12-30T15:42:39"/>
    <d v="2024-12-12T00:00:00"/>
    <d v="1899-12-30T16:15:12"/>
    <x v="0"/>
    <x v="0"/>
    <s v="8043252694"/>
    <s v="FBO"/>
    <d v="1899-12-30T00:33:14"/>
    <x v="182"/>
    <d v="1899-12-30T00:00:41"/>
    <s v="Granel"/>
    <s v="E001"/>
    <x v="1"/>
    <d v="1899-12-30T00:33:14"/>
    <d v="1899-12-30T00:32:33"/>
    <x v="14"/>
    <x v="8"/>
    <x v="4"/>
    <x v="0"/>
    <n v="0"/>
    <n v="0"/>
    <x v="0"/>
    <x v="0"/>
    <x v="0"/>
    <n v="0"/>
    <x v="0"/>
    <x v="1"/>
    <d v="1899-12-30T00:00:41"/>
    <d v="1899-12-30T00:00:41"/>
    <x v="0"/>
    <m/>
    <m/>
    <d v="1899-12-30T00:00:00"/>
    <d v="1899-12-30T00:33:14"/>
    <n v="5"/>
    <d v="1899-12-30T00:00:41"/>
    <n v="33.23333333332787"/>
    <x v="9"/>
    <x v="1"/>
  </r>
  <r>
    <x v="0"/>
    <s v="2024074661"/>
    <x v="0"/>
    <x v="95"/>
    <s v="E2703LVB"/>
    <d v="2024-12-12T00:00:00"/>
    <x v="1"/>
    <s v="200223"/>
    <x v="0"/>
    <s v="PA"/>
    <x v="0"/>
    <x v="0"/>
    <d v="2024-12-12T00:00:00"/>
    <d v="1899-12-30T16:05:31"/>
    <d v="2024-12-12T00:00:00"/>
    <d v="1899-12-30T16:06:57"/>
    <d v="2024-12-12T00:00:00"/>
    <d v="1899-12-30T16:43:55"/>
    <x v="0"/>
    <x v="0"/>
    <s v="8043252697"/>
    <s v="FBO"/>
    <d v="1899-12-30T00:38:24"/>
    <x v="183"/>
    <d v="1899-12-30T00:01:26"/>
    <s v="Granel"/>
    <s v="E001"/>
    <x v="1"/>
    <d v="1899-12-30T00:38:24"/>
    <d v="1899-12-30T00:36:58"/>
    <x v="10"/>
    <x v="8"/>
    <x v="4"/>
    <x v="0"/>
    <n v="0"/>
    <n v="0"/>
    <x v="0"/>
    <x v="0"/>
    <x v="0"/>
    <n v="0"/>
    <x v="0"/>
    <x v="1"/>
    <d v="1899-12-30T00:01:26"/>
    <d v="1899-12-30T00:01:26"/>
    <x v="0"/>
    <m/>
    <m/>
    <d v="1899-12-30T00:00:00"/>
    <d v="1899-12-30T00:38:24"/>
    <n v="5"/>
    <d v="1899-12-30T00:01:26"/>
    <n v="38.399999999990335"/>
    <x v="9"/>
    <x v="1"/>
  </r>
  <r>
    <x v="0"/>
    <s v="2024074681"/>
    <x v="0"/>
    <x v="96"/>
    <s v="E7040MVL"/>
    <d v="2024-12-12T00:00:00"/>
    <x v="1"/>
    <s v="200223"/>
    <x v="0"/>
    <s v="PA"/>
    <x v="0"/>
    <x v="0"/>
    <d v="2024-12-12T00:00:00"/>
    <d v="1899-12-30T17:41:55"/>
    <d v="2024-12-12T00:00:00"/>
    <d v="1899-12-30T17:42:23"/>
    <d v="2024-12-12T00:00:00"/>
    <d v="1899-12-30T18:46:35"/>
    <x v="0"/>
    <x v="0"/>
    <s v="8043252709"/>
    <s v="FBO"/>
    <d v="1899-12-30T01:04:40"/>
    <x v="184"/>
    <d v="1899-12-30T00:00:28"/>
    <s v="Granel"/>
    <s v="E001"/>
    <x v="1"/>
    <d v="1899-12-30T01:04:40"/>
    <d v="1899-12-30T01:04:12"/>
    <x v="8"/>
    <x v="8"/>
    <x v="4"/>
    <x v="0"/>
    <n v="0"/>
    <n v="0"/>
    <x v="0"/>
    <x v="0"/>
    <x v="0"/>
    <n v="0"/>
    <x v="0"/>
    <x v="0"/>
    <d v="1899-12-30T00:00:28"/>
    <d v="1899-12-30T00:00:28"/>
    <x v="0"/>
    <m/>
    <m/>
    <d v="1899-12-30T00:00:00"/>
    <d v="1899-12-30T01:04:40"/>
    <n v="5"/>
    <d v="1899-12-30T00:00:28"/>
    <n v="64.66666666667048"/>
    <x v="11"/>
    <x v="0"/>
  </r>
  <r>
    <x v="0"/>
    <s v="2024074687"/>
    <x v="0"/>
    <x v="97"/>
    <s v="E4375MNJ"/>
    <d v="2024-12-12T00:00:00"/>
    <x v="1"/>
    <s v="200223"/>
    <x v="0"/>
    <s v="PA"/>
    <x v="0"/>
    <x v="0"/>
    <d v="2024-12-12T00:00:00"/>
    <d v="1899-12-30T18:32:01"/>
    <d v="2024-12-12T00:00:00"/>
    <d v="1899-12-30T18:32:36"/>
    <d v="2024-12-12T00:00:00"/>
    <d v="1899-12-30T18:54:25"/>
    <x v="0"/>
    <x v="0"/>
    <s v="8043252710"/>
    <s v="FBO"/>
    <d v="1899-12-30T00:22:24"/>
    <x v="185"/>
    <d v="1899-12-30T00:00:35"/>
    <s v="Granel"/>
    <s v="E001"/>
    <x v="1"/>
    <d v="1899-12-30T00:22:24"/>
    <d v="1899-12-30T00:21:49"/>
    <x v="11"/>
    <x v="8"/>
    <x v="4"/>
    <x v="0"/>
    <n v="0"/>
    <n v="0"/>
    <x v="0"/>
    <x v="0"/>
    <x v="0"/>
    <n v="0"/>
    <x v="0"/>
    <x v="1"/>
    <d v="1899-12-30T00:00:35"/>
    <d v="1899-12-30T00:00:35"/>
    <x v="0"/>
    <m/>
    <m/>
    <d v="1899-12-30T00:00:00"/>
    <d v="1899-12-30T00:22:24"/>
    <n v="5"/>
    <d v="1899-12-30T00:00:35"/>
    <n v="22.399999999991991"/>
    <x v="11"/>
    <x v="1"/>
  </r>
  <r>
    <x v="0"/>
    <s v="2024074696"/>
    <x v="0"/>
    <x v="44"/>
    <s v="E1971KTB"/>
    <d v="2024-12-12T00:00:00"/>
    <x v="1"/>
    <s v="200223"/>
    <x v="0"/>
    <s v="PA"/>
    <x v="0"/>
    <x v="0"/>
    <d v="2024-12-12T00:00:00"/>
    <d v="1899-12-30T18:56:14"/>
    <d v="2024-12-12T00:00:00"/>
    <d v="1899-12-30T18:56:28"/>
    <d v="2024-12-12T00:00:00"/>
    <d v="1899-12-30T19:19:21"/>
    <x v="0"/>
    <x v="0"/>
    <s v="8043252712"/>
    <s v="FBO"/>
    <d v="1899-12-30T00:23:07"/>
    <x v="186"/>
    <d v="1899-12-30T00:00:14"/>
    <s v="Granel"/>
    <s v="E001"/>
    <x v="1"/>
    <d v="1899-12-30T00:23:07"/>
    <d v="1899-12-30T00:22:53"/>
    <x v="11"/>
    <x v="8"/>
    <x v="4"/>
    <x v="0"/>
    <n v="0"/>
    <n v="0"/>
    <x v="0"/>
    <x v="0"/>
    <x v="0"/>
    <n v="0"/>
    <x v="0"/>
    <x v="1"/>
    <d v="1899-12-30T00:00:14"/>
    <d v="1899-12-30T00:00:14"/>
    <x v="0"/>
    <m/>
    <m/>
    <d v="1899-12-30T00:00:00"/>
    <d v="1899-12-30T00:23:07"/>
    <n v="5"/>
    <d v="1899-12-30T00:00:14"/>
    <n v="23.116666666665591"/>
    <x v="7"/>
    <x v="1"/>
  </r>
  <r>
    <x v="0"/>
    <s v="2024074704"/>
    <x v="0"/>
    <x v="19"/>
    <s v="E0495KRL"/>
    <d v="2024-12-12T00:00:00"/>
    <x v="1"/>
    <s v="200223"/>
    <x v="0"/>
    <s v="PA"/>
    <x v="0"/>
    <x v="0"/>
    <d v="2024-12-12T00:00:00"/>
    <d v="1899-12-30T19:47:18"/>
    <d v="2024-12-12T00:00:00"/>
    <d v="1899-12-30T19:47:41"/>
    <d v="2024-12-12T00:00:00"/>
    <d v="1899-12-30T20:24:41"/>
    <x v="0"/>
    <x v="0"/>
    <s v="8043252715"/>
    <s v="FBO"/>
    <d v="1899-12-30T00:37:23"/>
    <x v="187"/>
    <d v="1899-12-30T00:00:23"/>
    <s v="Granel"/>
    <s v="E001"/>
    <x v="1"/>
    <d v="1899-12-30T00:37:23"/>
    <d v="1899-12-30T00:37:00"/>
    <x v="13"/>
    <x v="8"/>
    <x v="4"/>
    <x v="0"/>
    <n v="0"/>
    <n v="0"/>
    <x v="0"/>
    <x v="0"/>
    <x v="0"/>
    <n v="0"/>
    <x v="0"/>
    <x v="1"/>
    <d v="1899-12-30T00:00:23"/>
    <d v="1899-12-30T00:00:23"/>
    <x v="0"/>
    <m/>
    <m/>
    <d v="1899-12-30T00:00:00"/>
    <d v="1899-12-30T00:37:23"/>
    <n v="5"/>
    <d v="1899-12-30T00:00:23"/>
    <n v="37.383333333336033"/>
    <x v="14"/>
    <x v="1"/>
  </r>
  <r>
    <x v="0"/>
    <s v="2024074715"/>
    <x v="0"/>
    <x v="98"/>
    <s v="E1323JJR"/>
    <d v="2024-12-12T00:00:00"/>
    <x v="1"/>
    <s v="200223"/>
    <x v="0"/>
    <s v="PA"/>
    <x v="0"/>
    <x v="0"/>
    <d v="2024-12-12T00:00:00"/>
    <d v="1899-12-30T20:39:15"/>
    <d v="2024-12-12T00:00:00"/>
    <d v="1899-12-30T20:39:36"/>
    <d v="2024-12-12T00:00:00"/>
    <d v="1899-12-30T21:05:55"/>
    <x v="0"/>
    <x v="0"/>
    <s v="8043252718"/>
    <s v="FBO"/>
    <d v="1899-12-30T00:26:40"/>
    <x v="188"/>
    <d v="1899-12-30T00:00:21"/>
    <s v="Granel"/>
    <s v="E001"/>
    <x v="1"/>
    <d v="1899-12-30T00:26:40"/>
    <d v="1899-12-30T00:26:19"/>
    <x v="15"/>
    <x v="8"/>
    <x v="4"/>
    <x v="0"/>
    <n v="0"/>
    <n v="0"/>
    <x v="0"/>
    <x v="0"/>
    <x v="0"/>
    <n v="0"/>
    <x v="0"/>
    <x v="1"/>
    <d v="1899-12-30T00:00:21"/>
    <d v="1899-12-30T00:00:21"/>
    <x v="0"/>
    <m/>
    <m/>
    <d v="1899-12-30T00:00:00"/>
    <d v="1899-12-30T00:26:40"/>
    <n v="5"/>
    <d v="1899-12-30T00:00:21"/>
    <n v="26.666666666668863"/>
    <x v="15"/>
    <x v="1"/>
  </r>
  <r>
    <x v="0"/>
    <s v="2024074718"/>
    <x v="0"/>
    <x v="99"/>
    <s v="E3112MSJ"/>
    <d v="2024-12-13T00:00:00"/>
    <x v="1"/>
    <s v="200223"/>
    <x v="0"/>
    <s v="PA"/>
    <x v="0"/>
    <x v="0"/>
    <d v="2024-12-13T00:00:00"/>
    <d v="1899-12-30T06:02:40"/>
    <d v="2024-12-13T00:00:00"/>
    <d v="1899-12-30T06:05:47"/>
    <d v="2024-12-13T00:00:00"/>
    <d v="1899-12-30T06:40:53"/>
    <x v="0"/>
    <x v="0"/>
    <s v="8043252722"/>
    <s v="FBO"/>
    <d v="1899-12-30T00:38:13"/>
    <x v="189"/>
    <d v="1899-12-30T00:03:07"/>
    <s v="Granel"/>
    <s v="E001"/>
    <x v="1"/>
    <d v="1899-12-30T00:38:13"/>
    <d v="1899-12-30T00:35:06"/>
    <x v="0"/>
    <x v="9"/>
    <x v="4"/>
    <x v="0"/>
    <n v="0"/>
    <n v="0"/>
    <x v="0"/>
    <x v="0"/>
    <x v="0"/>
    <n v="0"/>
    <x v="0"/>
    <x v="1"/>
    <d v="1899-12-30T00:03:07"/>
    <d v="1899-12-30T00:03:07"/>
    <x v="0"/>
    <m/>
    <m/>
    <d v="1899-12-30T00:00:00"/>
    <d v="1899-12-30T00:38:13"/>
    <n v="6"/>
    <d v="1899-12-30T00:03:07"/>
    <n v="38.216666666664032"/>
    <x v="12"/>
    <x v="1"/>
  </r>
  <r>
    <x v="0"/>
    <s v="2024074726"/>
    <x v="0"/>
    <x v="100"/>
    <s v="E6974JZC"/>
    <d v="2024-12-13T00:00:00"/>
    <x v="1"/>
    <s v="200223"/>
    <x v="0"/>
    <s v="PA"/>
    <x v="0"/>
    <x v="0"/>
    <d v="2024-12-13T00:00:00"/>
    <d v="1899-12-30T06:56:47"/>
    <d v="2024-12-13T00:00:00"/>
    <d v="1899-12-30T06:57:30"/>
    <d v="2024-12-13T00:00:00"/>
    <d v="1899-12-30T07:31:22"/>
    <x v="0"/>
    <x v="0"/>
    <s v="8043252729"/>
    <s v="FBO"/>
    <d v="1899-12-30T00:34:35"/>
    <x v="190"/>
    <d v="1899-12-30T00:00:43"/>
    <s v="Granel"/>
    <s v="E001"/>
    <x v="1"/>
    <d v="1899-12-30T00:34:35"/>
    <d v="1899-12-30T00:33:52"/>
    <x v="0"/>
    <x v="9"/>
    <x v="4"/>
    <x v="0"/>
    <n v="0"/>
    <n v="0"/>
    <x v="0"/>
    <x v="0"/>
    <x v="0"/>
    <n v="0"/>
    <x v="0"/>
    <x v="1"/>
    <d v="1899-12-30T00:00:43"/>
    <d v="1899-12-30T00:00:43"/>
    <x v="0"/>
    <m/>
    <m/>
    <d v="1899-12-30T00:00:00"/>
    <d v="1899-12-30T00:34:35"/>
    <n v="6"/>
    <d v="1899-12-30T00:00:43"/>
    <n v="34.583333333328"/>
    <x v="0"/>
    <x v="1"/>
  </r>
  <r>
    <x v="0"/>
    <s v="2024074727"/>
    <x v="0"/>
    <x v="20"/>
    <s v="E2156KNS"/>
    <d v="2024-12-13T00:00:00"/>
    <x v="1"/>
    <s v="200223"/>
    <x v="0"/>
    <s v="PA"/>
    <x v="0"/>
    <x v="0"/>
    <d v="2024-12-13T00:00:00"/>
    <d v="1899-12-30T06:57:34"/>
    <d v="2024-12-13T00:00:00"/>
    <d v="1899-12-30T06:57:58"/>
    <d v="2024-12-13T00:00:00"/>
    <d v="1899-12-30T07:55:02"/>
    <x v="0"/>
    <x v="0"/>
    <s v="8043252735"/>
    <s v="FBO"/>
    <d v="1899-12-30T00:57:28"/>
    <x v="191"/>
    <d v="1899-12-30T00:00:24"/>
    <s v="Granel"/>
    <s v="E001"/>
    <x v="1"/>
    <d v="1899-12-30T00:57:28"/>
    <d v="1899-12-30T00:57:04"/>
    <x v="0"/>
    <x v="9"/>
    <x v="4"/>
    <x v="0"/>
    <n v="0"/>
    <n v="0"/>
    <x v="0"/>
    <x v="0"/>
    <x v="0"/>
    <n v="0"/>
    <x v="0"/>
    <x v="0"/>
    <d v="1899-12-30T00:00:24"/>
    <d v="1899-12-30T00:00:24"/>
    <x v="0"/>
    <m/>
    <m/>
    <d v="1899-12-30T00:00:00"/>
    <d v="1899-12-30T00:57:28"/>
    <n v="6"/>
    <d v="1899-12-30T00:00:24"/>
    <n v="57.466666666670399"/>
    <x v="0"/>
    <x v="0"/>
  </r>
  <r>
    <x v="0"/>
    <s v="2024074741"/>
    <x v="0"/>
    <x v="87"/>
    <s v="E3278LJR"/>
    <d v="2024-12-13T00:00:00"/>
    <x v="1"/>
    <s v="200223"/>
    <x v="0"/>
    <s v="PA"/>
    <x v="0"/>
    <x v="0"/>
    <d v="2024-12-13T00:00:00"/>
    <d v="1899-12-30T07:41:10"/>
    <d v="2024-12-13T00:00:00"/>
    <d v="1899-12-30T07:41:58"/>
    <d v="2024-12-13T00:00:00"/>
    <d v="1899-12-30T08:18:00"/>
    <x v="0"/>
    <x v="0"/>
    <s v="8043252737"/>
    <s v="FBO"/>
    <d v="1899-12-30T00:36:50"/>
    <x v="192"/>
    <d v="1899-12-30T00:00:48"/>
    <s v="Granel"/>
    <s v="E001"/>
    <x v="1"/>
    <d v="1899-12-30T00:36:50"/>
    <d v="1899-12-30T00:36:02"/>
    <x v="1"/>
    <x v="9"/>
    <x v="4"/>
    <x v="0"/>
    <n v="0"/>
    <n v="0"/>
    <x v="0"/>
    <x v="0"/>
    <x v="0"/>
    <n v="0"/>
    <x v="0"/>
    <x v="1"/>
    <d v="1899-12-30T00:00:48"/>
    <d v="1899-12-30T00:00:48"/>
    <x v="0"/>
    <m/>
    <m/>
    <d v="1899-12-30T00:00:00"/>
    <d v="1899-12-30T00:36:50"/>
    <n v="6"/>
    <d v="1899-12-30T00:00:48"/>
    <n v="36.83333333332795"/>
    <x v="1"/>
    <x v="1"/>
  </r>
  <r>
    <x v="0"/>
    <s v="2024074742"/>
    <x v="0"/>
    <x v="101"/>
    <s v="E7175JXK"/>
    <d v="2024-12-13T00:00:00"/>
    <x v="1"/>
    <s v="200223"/>
    <x v="0"/>
    <s v="PA"/>
    <x v="0"/>
    <x v="0"/>
    <d v="2024-12-13T00:00:00"/>
    <d v="1899-12-30T07:44:12"/>
    <d v="2024-12-13T00:00:00"/>
    <d v="1899-12-30T07:44:43"/>
    <d v="2024-12-13T00:00:00"/>
    <d v="1899-12-30T08:50:07"/>
    <x v="0"/>
    <x v="0"/>
    <s v="8043252739"/>
    <s v="FBO"/>
    <d v="1899-12-30T01:05:55"/>
    <x v="193"/>
    <d v="1899-12-30T00:00:31"/>
    <s v="Granel"/>
    <s v="E001"/>
    <x v="1"/>
    <d v="1899-12-30T01:05:55"/>
    <d v="1899-12-30T01:05:24"/>
    <x v="1"/>
    <x v="9"/>
    <x v="4"/>
    <x v="0"/>
    <n v="0"/>
    <n v="0"/>
    <x v="0"/>
    <x v="0"/>
    <x v="0"/>
    <n v="0"/>
    <x v="0"/>
    <x v="0"/>
    <d v="1899-12-30T00:00:31"/>
    <d v="1899-12-30T00:00:31"/>
    <x v="0"/>
    <m/>
    <m/>
    <d v="1899-12-30T00:00:00"/>
    <d v="1899-12-30T01:05:55"/>
    <n v="6"/>
    <d v="1899-12-30T00:00:31"/>
    <n v="65.916666666662451"/>
    <x v="1"/>
    <x v="0"/>
  </r>
  <r>
    <x v="0"/>
    <s v="2024074751"/>
    <x v="0"/>
    <x v="72"/>
    <s v="E9803JYF"/>
    <d v="2024-12-13T00:00:00"/>
    <x v="1"/>
    <s v="200223"/>
    <x v="0"/>
    <s v="PA"/>
    <x v="0"/>
    <x v="0"/>
    <d v="2024-12-13T00:00:00"/>
    <d v="1899-12-30T08:23:55"/>
    <d v="2024-12-13T00:00:00"/>
    <d v="1899-12-30T08:24:28"/>
    <d v="2024-12-13T00:00:00"/>
    <d v="1899-12-30T09:09:19"/>
    <x v="0"/>
    <x v="0"/>
    <s v="8043252743"/>
    <s v="FBO"/>
    <d v="1899-12-30T00:45:24"/>
    <x v="194"/>
    <d v="1899-12-30T00:00:33"/>
    <s v="Granel"/>
    <s v="E001"/>
    <x v="1"/>
    <d v="1899-12-30T00:45:24"/>
    <d v="1899-12-30T00:44:51"/>
    <x v="2"/>
    <x v="9"/>
    <x v="4"/>
    <x v="0"/>
    <n v="0"/>
    <n v="0"/>
    <x v="0"/>
    <x v="0"/>
    <x v="0"/>
    <n v="0"/>
    <x v="0"/>
    <x v="0"/>
    <d v="1899-12-30T00:00:33"/>
    <d v="1899-12-30T00:00:33"/>
    <x v="0"/>
    <m/>
    <m/>
    <d v="1899-12-30T00:00:00"/>
    <d v="1899-12-30T00:45:24"/>
    <n v="6"/>
    <d v="1899-12-30T00:00:33"/>
    <n v="45.400000000003182"/>
    <x v="2"/>
    <x v="0"/>
  </r>
  <r>
    <x v="0"/>
    <s v="2024074771"/>
    <x v="0"/>
    <x v="65"/>
    <s v="E5435KBP"/>
    <d v="2024-12-13T00:00:00"/>
    <x v="1"/>
    <s v="200223"/>
    <x v="0"/>
    <s v="PA"/>
    <x v="0"/>
    <x v="0"/>
    <d v="2024-12-13T00:00:00"/>
    <d v="1899-12-30T09:22:20"/>
    <d v="2024-12-13T00:00:00"/>
    <d v="1899-12-30T09:23:07"/>
    <d v="2024-12-13T00:00:00"/>
    <d v="1899-12-30T09:55:45"/>
    <x v="0"/>
    <x v="0"/>
    <s v="8043252748"/>
    <s v="FBO"/>
    <d v="1899-12-30T00:33:25"/>
    <x v="195"/>
    <d v="1899-12-30T00:00:47"/>
    <s v="Granel"/>
    <s v="E001"/>
    <x v="1"/>
    <d v="1899-12-30T00:33:25"/>
    <d v="1899-12-30T00:32:38"/>
    <x v="3"/>
    <x v="9"/>
    <x v="4"/>
    <x v="0"/>
    <n v="0"/>
    <n v="0"/>
    <x v="0"/>
    <x v="0"/>
    <x v="0"/>
    <n v="0"/>
    <x v="0"/>
    <x v="1"/>
    <d v="1899-12-30T00:00:47"/>
    <d v="1899-12-30T00:00:47"/>
    <x v="0"/>
    <m/>
    <m/>
    <d v="1899-12-30T00:00:00"/>
    <d v="1899-12-30T00:33:25"/>
    <n v="6"/>
    <d v="1899-12-30T00:00:47"/>
    <n v="33.416666666668796"/>
    <x v="2"/>
    <x v="1"/>
  </r>
  <r>
    <x v="0"/>
    <s v="2024074774"/>
    <x v="0"/>
    <x v="64"/>
    <s v="E4352KCH"/>
    <d v="2024-12-13T00:00:00"/>
    <x v="1"/>
    <s v="200223"/>
    <x v="0"/>
    <s v="PA"/>
    <x v="0"/>
    <x v="0"/>
    <d v="2024-12-13T00:00:00"/>
    <d v="1899-12-30T09:31:14"/>
    <d v="2024-12-13T00:00:00"/>
    <d v="1899-12-30T09:33:07"/>
    <d v="2024-12-13T00:00:00"/>
    <d v="1899-12-30T10:06:34"/>
    <x v="0"/>
    <x v="0"/>
    <s v="8043252749"/>
    <s v="FBO"/>
    <d v="1899-12-30T00:35:20"/>
    <x v="196"/>
    <d v="1899-12-30T00:01:53"/>
    <s v="Granel"/>
    <s v="E001"/>
    <x v="1"/>
    <d v="1899-12-30T00:35:20"/>
    <d v="1899-12-30T00:33:27"/>
    <x v="3"/>
    <x v="9"/>
    <x v="4"/>
    <x v="0"/>
    <n v="0"/>
    <n v="0"/>
    <x v="0"/>
    <x v="0"/>
    <x v="0"/>
    <n v="0"/>
    <x v="0"/>
    <x v="1"/>
    <d v="1899-12-30T00:01:53"/>
    <d v="1899-12-30T00:01:53"/>
    <x v="0"/>
    <m/>
    <m/>
    <d v="1899-12-30T00:00:00"/>
    <d v="1899-12-30T00:35:20"/>
    <n v="6"/>
    <d v="1899-12-30T00:01:53"/>
    <n v="35.333333333337549"/>
    <x v="3"/>
    <x v="1"/>
  </r>
  <r>
    <x v="0"/>
    <s v="2024074781"/>
    <x v="0"/>
    <x v="15"/>
    <s v="E0657KRV"/>
    <d v="2024-12-13T00:00:00"/>
    <x v="1"/>
    <s v="200223"/>
    <x v="0"/>
    <s v="PA"/>
    <x v="0"/>
    <x v="0"/>
    <d v="2024-12-13T00:00:00"/>
    <d v="1899-12-30T09:54:45"/>
    <d v="2024-12-13T00:00:00"/>
    <d v="1899-12-30T09:55:26"/>
    <d v="2024-12-13T00:00:00"/>
    <d v="1899-12-30T10:46:08"/>
    <x v="0"/>
    <x v="0"/>
    <s v="8043252753"/>
    <s v="FBO"/>
    <d v="1899-12-30T00:51:23"/>
    <x v="197"/>
    <d v="1899-12-30T00:00:41"/>
    <s v="Granel"/>
    <s v="E001"/>
    <x v="1"/>
    <d v="1899-12-30T00:51:23"/>
    <d v="1899-12-30T00:50:42"/>
    <x v="3"/>
    <x v="9"/>
    <x v="4"/>
    <x v="0"/>
    <n v="0"/>
    <n v="0"/>
    <x v="0"/>
    <x v="0"/>
    <x v="0"/>
    <n v="0"/>
    <x v="0"/>
    <x v="0"/>
    <d v="1899-12-30T00:00:41"/>
    <d v="1899-12-30T00:00:41"/>
    <x v="0"/>
    <m/>
    <m/>
    <d v="1899-12-30T00:00:00"/>
    <d v="1899-12-30T00:51:23"/>
    <n v="6"/>
    <d v="1899-12-30T00:00:41"/>
    <n v="51.383333333332786"/>
    <x v="3"/>
    <x v="0"/>
  </r>
  <r>
    <x v="0"/>
    <s v="2024074778"/>
    <x v="0"/>
    <x v="102"/>
    <s v="E4578KCL"/>
    <d v="2024-12-13T00:00:00"/>
    <x v="1"/>
    <s v="200223"/>
    <x v="0"/>
    <s v="PA"/>
    <x v="0"/>
    <x v="0"/>
    <d v="2024-12-13T00:00:00"/>
    <d v="1899-12-30T09:40:01"/>
    <d v="2024-12-13T00:00:00"/>
    <d v="1899-12-30T09:41:18"/>
    <d v="2024-12-13T00:00:00"/>
    <d v="1899-12-30T10:50:15"/>
    <x v="0"/>
    <x v="0"/>
    <s v="8043252754"/>
    <s v="FBO"/>
    <d v="1899-12-30T01:10:14"/>
    <x v="198"/>
    <d v="1899-12-30T00:01:17"/>
    <s v="Granel"/>
    <s v="E001"/>
    <x v="1"/>
    <d v="1899-12-30T01:10:14"/>
    <d v="1899-12-30T01:08:57"/>
    <x v="3"/>
    <x v="9"/>
    <x v="4"/>
    <x v="0"/>
    <n v="0"/>
    <n v="0"/>
    <x v="0"/>
    <x v="0"/>
    <x v="0"/>
    <n v="0"/>
    <x v="0"/>
    <x v="0"/>
    <d v="1899-12-30T00:01:17"/>
    <d v="1899-12-30T00:01:17"/>
    <x v="0"/>
    <m/>
    <m/>
    <d v="1899-12-30T00:00:00"/>
    <d v="1899-12-30T01:10:14"/>
    <n v="6"/>
    <d v="1899-12-30T00:01:17"/>
    <n v="70.233333333335963"/>
    <x v="3"/>
    <x v="0"/>
  </r>
  <r>
    <x v="0"/>
    <s v="2024074779"/>
    <x v="0"/>
    <x v="88"/>
    <s v="E7074HMN"/>
    <d v="2024-12-13T00:00:00"/>
    <x v="1"/>
    <s v="200223"/>
    <x v="0"/>
    <s v="PA"/>
    <x v="0"/>
    <x v="0"/>
    <d v="2024-12-13T00:00:00"/>
    <d v="1899-12-30T09:41:11"/>
    <d v="2024-12-13T00:00:00"/>
    <d v="1899-12-30T09:41:33"/>
    <d v="2024-12-13T00:00:00"/>
    <d v="1899-12-30T11:06:07"/>
    <x v="0"/>
    <x v="0"/>
    <s v="8043252758"/>
    <s v="FBO"/>
    <d v="1899-12-30T01:24:56"/>
    <x v="199"/>
    <d v="1899-12-30T00:00:22"/>
    <s v="Granel"/>
    <s v="E001"/>
    <x v="1"/>
    <d v="1899-12-30T01:24:56"/>
    <d v="1899-12-30T01:24:34"/>
    <x v="3"/>
    <x v="9"/>
    <x v="4"/>
    <x v="0"/>
    <n v="0"/>
    <n v="0"/>
    <x v="0"/>
    <x v="0"/>
    <x v="0"/>
    <n v="0"/>
    <x v="0"/>
    <x v="0"/>
    <d v="1899-12-30T00:00:22"/>
    <d v="1899-12-30T00:00:22"/>
    <x v="0"/>
    <m/>
    <m/>
    <d v="1899-12-30T00:00:00"/>
    <d v="1899-12-30T01:24:56"/>
    <n v="6"/>
    <d v="1899-12-30T00:00:22"/>
    <n v="84.933333333331234"/>
    <x v="4"/>
    <x v="0"/>
  </r>
  <r>
    <x v="0"/>
    <s v="2024074786"/>
    <x v="0"/>
    <x v="30"/>
    <s v="E6624JFN"/>
    <d v="2024-12-13T00:00:00"/>
    <x v="1"/>
    <s v="200223"/>
    <x v="0"/>
    <s v="PA"/>
    <x v="0"/>
    <x v="0"/>
    <d v="2024-12-13T00:00:00"/>
    <d v="1899-12-30T10:10:28"/>
    <d v="2024-12-13T00:00:00"/>
    <d v="1899-12-30T10:11:07"/>
    <d v="2024-12-13T00:00:00"/>
    <d v="1899-12-30T11:17:43"/>
    <x v="0"/>
    <x v="0"/>
    <s v="8043252761"/>
    <s v="FBO"/>
    <d v="1899-12-30T01:07:15"/>
    <x v="200"/>
    <d v="1899-12-30T00:00:39"/>
    <s v="Granel"/>
    <s v="E001"/>
    <x v="1"/>
    <d v="1899-12-30T01:07:15"/>
    <d v="1899-12-30T01:06:36"/>
    <x v="4"/>
    <x v="9"/>
    <x v="4"/>
    <x v="0"/>
    <n v="0"/>
    <n v="0"/>
    <x v="0"/>
    <x v="0"/>
    <x v="0"/>
    <n v="0"/>
    <x v="0"/>
    <x v="0"/>
    <d v="1899-12-30T00:00:39"/>
    <d v="1899-12-30T00:00:39"/>
    <x v="0"/>
    <m/>
    <m/>
    <d v="1899-12-30T00:00:00"/>
    <d v="1899-12-30T01:07:15"/>
    <n v="6"/>
    <d v="1899-12-30T00:00:39"/>
    <n v="67.249999999987168"/>
    <x v="4"/>
    <x v="0"/>
  </r>
  <r>
    <x v="0"/>
    <s v="2024074789"/>
    <x v="0"/>
    <x v="103"/>
    <s v="E2874JWW"/>
    <d v="2024-12-13T00:00:00"/>
    <x v="1"/>
    <s v="200223"/>
    <x v="0"/>
    <s v="PA"/>
    <x v="0"/>
    <x v="0"/>
    <d v="2024-12-13T00:00:00"/>
    <d v="1899-12-30T10:21:26"/>
    <d v="2024-12-13T00:00:00"/>
    <d v="1899-12-30T10:22:01"/>
    <d v="2024-12-13T00:00:00"/>
    <d v="1899-12-30T11:28:16"/>
    <x v="0"/>
    <x v="0"/>
    <s v="8043252762"/>
    <s v="FBO"/>
    <d v="1899-12-30T01:06:50"/>
    <x v="201"/>
    <d v="1899-12-30T00:00:35"/>
    <s v="Granel"/>
    <s v="E001"/>
    <x v="1"/>
    <d v="1899-12-30T01:06:50"/>
    <d v="1899-12-30T01:06:15"/>
    <x v="4"/>
    <x v="9"/>
    <x v="4"/>
    <x v="0"/>
    <n v="0"/>
    <n v="0"/>
    <x v="0"/>
    <x v="0"/>
    <x v="0"/>
    <n v="0"/>
    <x v="0"/>
    <x v="0"/>
    <d v="1899-12-30T00:00:35"/>
    <d v="1899-12-30T00:00:35"/>
    <x v="0"/>
    <m/>
    <m/>
    <d v="1899-12-30T00:00:00"/>
    <d v="1899-12-30T01:06:50"/>
    <n v="6"/>
    <d v="1899-12-30T00:00:35"/>
    <n v="66.83333333332321"/>
    <x v="4"/>
    <x v="0"/>
  </r>
  <r>
    <x v="0"/>
    <s v="2024074790"/>
    <x v="0"/>
    <x v="28"/>
    <s v="E7067LDF"/>
    <d v="2024-12-13T00:00:00"/>
    <x v="1"/>
    <s v="200223"/>
    <x v="0"/>
    <s v="PA"/>
    <x v="0"/>
    <x v="0"/>
    <d v="2024-12-13T00:00:00"/>
    <d v="1899-12-30T10:22:26"/>
    <d v="2024-12-13T00:00:00"/>
    <d v="1899-12-30T10:23:04"/>
    <d v="2024-12-13T00:00:00"/>
    <d v="1899-12-30T11:41:17"/>
    <x v="0"/>
    <x v="0"/>
    <s v="8043252765"/>
    <s v="FBO"/>
    <d v="1899-12-30T01:18:51"/>
    <x v="202"/>
    <d v="1899-12-30T00:00:38"/>
    <s v="Granel"/>
    <s v="E001"/>
    <x v="1"/>
    <d v="1899-12-30T01:18:51"/>
    <d v="1899-12-30T01:18:13"/>
    <x v="4"/>
    <x v="9"/>
    <x v="4"/>
    <x v="0"/>
    <n v="0"/>
    <n v="0"/>
    <x v="0"/>
    <x v="0"/>
    <x v="0"/>
    <n v="0"/>
    <x v="0"/>
    <x v="0"/>
    <d v="1899-12-30T00:00:38"/>
    <d v="1899-12-30T00:00:38"/>
    <x v="0"/>
    <m/>
    <m/>
    <d v="1899-12-30T00:00:00"/>
    <d v="1899-12-30T01:18:51"/>
    <n v="6"/>
    <d v="1899-12-30T00:00:38"/>
    <n v="78.849999999993614"/>
    <x v="4"/>
    <x v="0"/>
  </r>
  <r>
    <x v="0"/>
    <s v="2024074802"/>
    <x v="0"/>
    <x v="17"/>
    <s v="E2308KRK"/>
    <d v="2024-12-13T00:00:00"/>
    <x v="1"/>
    <s v="200223"/>
    <x v="0"/>
    <s v="PA"/>
    <x v="0"/>
    <x v="0"/>
    <d v="2024-12-13T00:00:00"/>
    <d v="1899-12-30T11:02:29"/>
    <d v="2024-12-13T00:00:00"/>
    <d v="1899-12-30T11:02:59"/>
    <d v="2024-12-13T00:00:00"/>
    <d v="1899-12-30T11:58:21"/>
    <x v="0"/>
    <x v="0"/>
    <s v="8043252768"/>
    <s v="FBO"/>
    <d v="1899-12-30T00:55:52"/>
    <x v="203"/>
    <d v="1899-12-30T00:00:30"/>
    <s v="Granel"/>
    <s v="E001"/>
    <x v="1"/>
    <d v="1899-12-30T00:55:52"/>
    <d v="1899-12-30T00:55:22"/>
    <x v="5"/>
    <x v="9"/>
    <x v="4"/>
    <x v="0"/>
    <n v="0"/>
    <n v="0"/>
    <x v="0"/>
    <x v="0"/>
    <x v="0"/>
    <n v="0"/>
    <x v="0"/>
    <x v="0"/>
    <d v="1899-12-30T00:00:30"/>
    <d v="1899-12-30T00:00:30"/>
    <x v="0"/>
    <m/>
    <m/>
    <d v="1899-12-30T00:00:00"/>
    <d v="1899-12-30T00:55:52"/>
    <n v="6"/>
    <d v="1899-12-30T00:00:30"/>
    <n v="55.866666666671989"/>
    <x v="4"/>
    <x v="0"/>
  </r>
  <r>
    <x v="0"/>
    <s v="2024074808"/>
    <x v="0"/>
    <x v="104"/>
    <s v="E3390MSK"/>
    <d v="2024-12-13T00:00:00"/>
    <x v="1"/>
    <s v="200223"/>
    <x v="0"/>
    <s v="PA"/>
    <x v="0"/>
    <x v="0"/>
    <d v="2024-12-13T00:00:00"/>
    <d v="1899-12-30T11:32:39"/>
    <d v="2024-12-13T00:00:00"/>
    <d v="1899-12-30T11:34:15"/>
    <d v="2024-12-13T00:00:00"/>
    <d v="1899-12-30T12:14:32"/>
    <x v="0"/>
    <x v="0"/>
    <s v="8043252771"/>
    <s v="FBO"/>
    <d v="1899-12-30T00:41:53"/>
    <x v="204"/>
    <d v="1899-12-30T00:01:36"/>
    <s v="Granel"/>
    <s v="E001"/>
    <x v="1"/>
    <d v="1899-12-30T00:41:53"/>
    <d v="1899-12-30T00:40:17"/>
    <x v="5"/>
    <x v="9"/>
    <x v="4"/>
    <x v="0"/>
    <n v="0"/>
    <n v="0"/>
    <x v="0"/>
    <x v="0"/>
    <x v="0"/>
    <n v="0"/>
    <x v="0"/>
    <x v="1"/>
    <d v="1899-12-30T00:01:36"/>
    <d v="1899-12-30T00:01:36"/>
    <x v="0"/>
    <m/>
    <m/>
    <d v="1899-12-30T00:00:00"/>
    <d v="1899-12-30T00:41:53"/>
    <n v="6"/>
    <d v="1899-12-30T00:01:36"/>
    <n v="41.883333333336019"/>
    <x v="5"/>
    <x v="1"/>
  </r>
  <r>
    <x v="0"/>
    <s v="2024074828"/>
    <x v="0"/>
    <x v="91"/>
    <s v="E7770KFB"/>
    <d v="2024-12-13T00:00:00"/>
    <x v="1"/>
    <s v="200223"/>
    <x v="0"/>
    <s v="PA"/>
    <x v="0"/>
    <x v="0"/>
    <d v="2024-12-13T00:00:00"/>
    <d v="1899-12-30T13:06:44"/>
    <d v="2024-12-13T00:00:00"/>
    <d v="1899-12-30T13:07:20"/>
    <d v="2024-12-13T00:00:00"/>
    <d v="1899-12-30T13:33:31"/>
    <x v="0"/>
    <x v="0"/>
    <s v="8043252779"/>
    <s v="FBO"/>
    <d v="1899-12-30T00:26:47"/>
    <x v="205"/>
    <d v="1899-12-30T00:00:36"/>
    <s v="Granel"/>
    <s v="E001"/>
    <x v="1"/>
    <d v="1899-12-30T00:26:47"/>
    <d v="1899-12-30T00:26:11"/>
    <x v="9"/>
    <x v="9"/>
    <x v="4"/>
    <x v="0"/>
    <n v="0"/>
    <n v="0"/>
    <x v="0"/>
    <x v="0"/>
    <x v="0"/>
    <n v="0"/>
    <x v="0"/>
    <x v="1"/>
    <d v="1899-12-30T00:00:36"/>
    <d v="1899-12-30T00:00:36"/>
    <x v="0"/>
    <m/>
    <m/>
    <d v="1899-12-30T00:00:00"/>
    <d v="1899-12-30T00:26:47"/>
    <n v="6"/>
    <d v="1899-12-30T00:00:36"/>
    <n v="26.783333333337573"/>
    <x v="13"/>
    <x v="1"/>
  </r>
  <r>
    <x v="0"/>
    <s v="2025000513"/>
    <x v="0"/>
    <x v="45"/>
    <s v="E0804KGV"/>
    <d v="2025-01-07T00:00:00"/>
    <x v="0"/>
    <s v="200223"/>
    <x v="0"/>
    <s v="PA"/>
    <x v="1"/>
    <x v="0"/>
    <d v="2025-01-07T00:00:00"/>
    <d v="1899-12-30T06:43:23"/>
    <d v="2025-01-07T00:00:00"/>
    <d v="1899-12-30T06:46:58"/>
    <d v="2025-01-07T00:00:00"/>
    <d v="1899-12-30T07:45:38"/>
    <x v="0"/>
    <x v="0"/>
    <s v="8043254018"/>
    <s v="FBO"/>
    <d v="1899-12-30T01:02:15"/>
    <x v="206"/>
    <d v="1899-12-30T00:03:35"/>
    <s v="Granel"/>
    <s v="E001"/>
    <x v="0"/>
    <d v="1899-12-30T01:02:15"/>
    <d v="1899-12-30T00:58:40"/>
    <x v="0"/>
    <x v="5"/>
    <x v="3"/>
    <x v="0"/>
    <n v="0"/>
    <n v="0"/>
    <x v="0"/>
    <x v="0"/>
    <x v="1"/>
    <n v="0"/>
    <x v="0"/>
    <x v="0"/>
    <d v="1899-12-30T00:03:35"/>
    <d v="1899-12-30T00:03:35"/>
    <x v="0"/>
    <m/>
    <m/>
    <d v="1899-12-30T00:00:00"/>
    <d v="1899-12-30T01:02:15"/>
    <n v="3"/>
    <d v="1899-12-30T00:03:35"/>
    <n v="62.250000000004775"/>
    <x v="0"/>
    <x v="0"/>
  </r>
  <r>
    <x v="0"/>
    <s v="2025000515"/>
    <x v="0"/>
    <x v="5"/>
    <s v="E3428MVC"/>
    <d v="2025-01-07T00:00:00"/>
    <x v="0"/>
    <s v="200223"/>
    <x v="0"/>
    <s v="PA"/>
    <x v="1"/>
    <x v="0"/>
    <d v="2025-01-07T00:00:00"/>
    <d v="1899-12-30T06:46:38"/>
    <d v="2025-01-07T00:00:00"/>
    <d v="1899-12-30T06:50:54"/>
    <d v="2025-01-07T00:00:00"/>
    <d v="1899-12-30T07:59:30"/>
    <x v="0"/>
    <x v="0"/>
    <s v="8043254020"/>
    <s v="FBO"/>
    <d v="1899-12-30T01:12:52"/>
    <x v="207"/>
    <d v="1899-12-30T00:04:16"/>
    <s v="Granel"/>
    <s v="E001"/>
    <x v="0"/>
    <d v="1899-12-30T01:12:52"/>
    <d v="1899-12-30T01:08:36"/>
    <x v="0"/>
    <x v="5"/>
    <x v="3"/>
    <x v="0"/>
    <n v="0"/>
    <n v="0"/>
    <x v="0"/>
    <x v="0"/>
    <x v="1"/>
    <n v="0"/>
    <x v="0"/>
    <x v="0"/>
    <d v="1899-12-30T00:04:16"/>
    <d v="1899-12-30T00:04:16"/>
    <x v="0"/>
    <m/>
    <m/>
    <d v="1899-12-30T00:00:00"/>
    <d v="1899-12-30T01:12:52"/>
    <n v="3"/>
    <d v="1899-12-30T00:04:16"/>
    <n v="72.866666666664017"/>
    <x v="0"/>
    <x v="0"/>
  </r>
  <r>
    <x v="0"/>
    <s v="2025000514"/>
    <x v="0"/>
    <x v="23"/>
    <s v="E9212MMS"/>
    <d v="2025-01-07T00:00:00"/>
    <x v="0"/>
    <s v="200223"/>
    <x v="0"/>
    <s v="PA"/>
    <x v="1"/>
    <x v="0"/>
    <d v="2025-01-07T00:00:00"/>
    <d v="1899-12-30T06:44:22"/>
    <d v="2025-01-07T00:00:00"/>
    <d v="1899-12-30T06:46:39"/>
    <d v="2025-01-07T00:00:00"/>
    <d v="1899-12-30T08:04:03"/>
    <x v="0"/>
    <x v="0"/>
    <s v="8043254021"/>
    <s v="FBO"/>
    <d v="1899-12-30T01:19:41"/>
    <x v="208"/>
    <d v="1899-12-30T00:02:17"/>
    <s v="Granel"/>
    <s v="E001"/>
    <x v="0"/>
    <d v="1899-12-30T01:19:41"/>
    <d v="1899-12-30T01:17:24"/>
    <x v="0"/>
    <x v="5"/>
    <x v="3"/>
    <x v="0"/>
    <n v="0"/>
    <n v="0"/>
    <x v="0"/>
    <x v="0"/>
    <x v="1"/>
    <n v="0"/>
    <x v="0"/>
    <x v="0"/>
    <d v="1899-12-30T00:02:17"/>
    <d v="1899-12-30T00:02:17"/>
    <x v="0"/>
    <m/>
    <m/>
    <d v="1899-12-30T00:00:00"/>
    <d v="1899-12-30T01:19:41"/>
    <n v="3"/>
    <d v="1899-12-30T00:02:17"/>
    <n v="79.683333333321542"/>
    <x v="1"/>
    <x v="0"/>
  </r>
  <r>
    <x v="0"/>
    <s v="2025000520"/>
    <x v="0"/>
    <x v="105"/>
    <s v="E6105KXW"/>
    <d v="2025-01-07T00:00:00"/>
    <x v="0"/>
    <s v="200223"/>
    <x v="0"/>
    <s v="PA"/>
    <x v="1"/>
    <x v="0"/>
    <d v="2025-01-07T00:00:00"/>
    <d v="1899-12-30T06:51:48"/>
    <d v="2025-01-07T00:00:00"/>
    <d v="1899-12-30T06:52:49"/>
    <d v="2025-01-07T00:00:00"/>
    <d v="1899-12-30T08:11:59"/>
    <x v="0"/>
    <x v="0"/>
    <s v="8043254022"/>
    <s v="FBO"/>
    <d v="1899-12-30T01:20:11"/>
    <x v="209"/>
    <d v="1899-12-30T00:01:01"/>
    <s v="Granel"/>
    <s v="E001"/>
    <x v="0"/>
    <d v="1899-12-30T01:20:11"/>
    <d v="1899-12-30T01:19:10"/>
    <x v="0"/>
    <x v="5"/>
    <x v="3"/>
    <x v="0"/>
    <n v="0"/>
    <n v="0"/>
    <x v="0"/>
    <x v="0"/>
    <x v="1"/>
    <n v="0"/>
    <x v="0"/>
    <x v="0"/>
    <d v="1899-12-30T00:01:01"/>
    <d v="1899-12-30T00:01:01"/>
    <x v="0"/>
    <m/>
    <m/>
    <d v="1899-12-30T00:00:00"/>
    <d v="1899-12-30T01:20:11"/>
    <n v="3"/>
    <d v="1899-12-30T00:01:01"/>
    <n v="80.183333333332811"/>
    <x v="1"/>
    <x v="0"/>
  </r>
  <r>
    <x v="0"/>
    <s v="2025000521"/>
    <x v="0"/>
    <x v="49"/>
    <s v="E1127LHB"/>
    <d v="2025-01-07T00:00:00"/>
    <x v="0"/>
    <s v="200223"/>
    <x v="0"/>
    <s v="PA"/>
    <x v="1"/>
    <x v="0"/>
    <d v="2025-01-07T00:00:00"/>
    <d v="1899-12-30T06:54:52"/>
    <d v="2025-01-07T00:00:00"/>
    <d v="1899-12-30T06:56:46"/>
    <d v="2025-01-07T00:00:00"/>
    <d v="1899-12-30T08:32:20"/>
    <x v="0"/>
    <x v="0"/>
    <s v="8043254023"/>
    <s v="FBO"/>
    <d v="1899-12-30T01:37:28"/>
    <x v="210"/>
    <d v="1899-12-30T00:01:54"/>
    <s v="Granel"/>
    <s v="E001"/>
    <x v="0"/>
    <d v="1899-12-30T01:37:28"/>
    <d v="1899-12-30T01:35:34"/>
    <x v="0"/>
    <x v="5"/>
    <x v="3"/>
    <x v="0"/>
    <n v="0"/>
    <n v="0"/>
    <x v="0"/>
    <x v="0"/>
    <x v="1"/>
    <n v="0"/>
    <x v="0"/>
    <x v="2"/>
    <d v="1899-12-30T00:01:54"/>
    <d v="1899-12-30T00:01:54"/>
    <x v="0"/>
    <m/>
    <m/>
    <d v="1899-12-30T00:00:00"/>
    <d v="1899-12-30T01:37:28"/>
    <n v="3"/>
    <d v="1899-12-30T00:01:54"/>
    <n v="97.466666666673618"/>
    <x v="1"/>
    <x v="0"/>
  </r>
  <r>
    <x v="0"/>
    <s v="2025000526"/>
    <x v="0"/>
    <x v="3"/>
    <s v="E8908MMX"/>
    <d v="2025-01-07T00:00:00"/>
    <x v="0"/>
    <s v="200223"/>
    <x v="0"/>
    <s v="PA"/>
    <x v="0"/>
    <x v="0"/>
    <d v="2025-01-07T00:00:00"/>
    <d v="1899-12-30T07:07:52"/>
    <d v="2025-01-07T00:00:00"/>
    <d v="1899-12-30T07:09:28"/>
    <d v="2025-01-07T00:00:00"/>
    <d v="1899-12-30T08:43:53"/>
    <x v="0"/>
    <x v="0"/>
    <s v="8043254024"/>
    <s v="FBO"/>
    <d v="1899-12-30T01:36:01"/>
    <x v="211"/>
    <d v="1899-12-30T00:01:36"/>
    <s v="Granel"/>
    <s v="E001"/>
    <x v="0"/>
    <d v="1899-12-30T01:36:01"/>
    <d v="1899-12-30T01:34:25"/>
    <x v="1"/>
    <x v="5"/>
    <x v="3"/>
    <x v="0"/>
    <n v="0"/>
    <n v="0"/>
    <x v="0"/>
    <x v="0"/>
    <x v="1"/>
    <n v="0"/>
    <x v="0"/>
    <x v="2"/>
    <d v="1899-12-30T00:01:36"/>
    <d v="1899-12-30T00:01:36"/>
    <x v="0"/>
    <m/>
    <m/>
    <d v="1899-12-30T00:00:00"/>
    <d v="1899-12-30T01:36:01"/>
    <n v="3"/>
    <d v="1899-12-30T00:01:36"/>
    <n v="96.016666666665557"/>
    <x v="1"/>
    <x v="0"/>
  </r>
  <r>
    <x v="0"/>
    <s v="2025000533"/>
    <x v="0"/>
    <x v="106"/>
    <s v="E3606KDV"/>
    <d v="2025-01-07T00:00:00"/>
    <x v="0"/>
    <s v="200223"/>
    <x v="0"/>
    <s v="PA"/>
    <x v="1"/>
    <x v="0"/>
    <d v="2025-01-07T00:00:00"/>
    <d v="1899-12-30T07:15:06"/>
    <d v="2025-01-07T00:00:00"/>
    <d v="1899-12-30T07:20:28"/>
    <d v="2025-01-07T00:00:00"/>
    <d v="1899-12-30T08:59:14"/>
    <x v="0"/>
    <x v="0"/>
    <s v="8043254027"/>
    <s v="FBO"/>
    <d v="1899-12-30T01:44:08"/>
    <x v="212"/>
    <d v="1899-12-30T00:05:22"/>
    <s v="Granel"/>
    <s v="E001"/>
    <x v="0"/>
    <d v="1899-12-30T01:44:08"/>
    <d v="1899-12-30T01:38:46"/>
    <x v="1"/>
    <x v="5"/>
    <x v="3"/>
    <x v="0"/>
    <n v="0"/>
    <n v="0"/>
    <x v="0"/>
    <x v="0"/>
    <x v="1"/>
    <n v="0"/>
    <x v="0"/>
    <x v="2"/>
    <d v="1899-12-30T00:05:22"/>
    <d v="1899-12-30T00:05:22"/>
    <x v="0"/>
    <m/>
    <m/>
    <d v="1899-12-30T00:00:00"/>
    <d v="1899-12-30T01:44:08"/>
    <n v="3"/>
    <d v="1899-12-30T00:05:22"/>
    <n v="104.13333333332641"/>
    <x v="1"/>
    <x v="0"/>
  </r>
  <r>
    <x v="0"/>
    <s v="2025000534"/>
    <x v="0"/>
    <x v="7"/>
    <s v="E1965LDD"/>
    <d v="2025-01-07T00:00:00"/>
    <x v="0"/>
    <s v="200223"/>
    <x v="0"/>
    <s v="PA"/>
    <x v="0"/>
    <x v="0"/>
    <d v="2025-01-07T00:00:00"/>
    <d v="1899-12-30T07:16:23"/>
    <d v="2025-01-07T00:00:00"/>
    <d v="1899-12-30T07:20:06"/>
    <d v="2025-01-07T00:00:00"/>
    <d v="1899-12-30T09:25:15"/>
    <x v="0"/>
    <x v="0"/>
    <s v="8043254031"/>
    <s v="FBO"/>
    <d v="1899-12-30T02:08:52"/>
    <x v="213"/>
    <d v="1899-12-30T00:03:43"/>
    <s v="Granel"/>
    <s v="E001"/>
    <x v="0"/>
    <d v="1899-12-30T02:08:52"/>
    <d v="1899-12-30T02:05:09"/>
    <x v="1"/>
    <x v="5"/>
    <x v="3"/>
    <x v="0"/>
    <n v="0"/>
    <n v="0"/>
    <x v="0"/>
    <x v="0"/>
    <x v="1"/>
    <n v="0"/>
    <x v="0"/>
    <x v="2"/>
    <d v="1899-12-30T00:03:43"/>
    <d v="1899-12-30T00:03:43"/>
    <x v="0"/>
    <m/>
    <m/>
    <d v="1899-12-30T00:00:00"/>
    <d v="1899-12-30T02:08:52"/>
    <n v="3"/>
    <d v="1899-12-30T00:03:43"/>
    <n v="128.86666666666565"/>
    <x v="2"/>
    <x v="0"/>
  </r>
  <r>
    <x v="0"/>
    <s v="2025000536"/>
    <x v="0"/>
    <x v="18"/>
    <s v="E3740LJW"/>
    <d v="2025-01-07T00:00:00"/>
    <x v="0"/>
    <s v="200223"/>
    <x v="0"/>
    <s v="PA"/>
    <x v="1"/>
    <x v="0"/>
    <d v="2025-01-07T00:00:00"/>
    <d v="1899-12-30T07:19:29"/>
    <d v="2025-01-07T00:00:00"/>
    <d v="1899-12-30T07:20:50"/>
    <d v="2025-01-07T00:00:00"/>
    <d v="1899-12-30T09:32:02"/>
    <x v="0"/>
    <x v="0"/>
    <s v="8043254034"/>
    <s v="FBO"/>
    <d v="1899-12-30T02:12:33"/>
    <x v="214"/>
    <d v="1899-12-30T00:01:21"/>
    <s v="Granel"/>
    <s v="E001"/>
    <x v="0"/>
    <d v="1899-12-30T02:12:33"/>
    <d v="1899-12-30T02:11:12"/>
    <x v="1"/>
    <x v="5"/>
    <x v="3"/>
    <x v="0"/>
    <n v="0"/>
    <n v="0"/>
    <x v="0"/>
    <x v="0"/>
    <x v="1"/>
    <n v="0"/>
    <x v="0"/>
    <x v="2"/>
    <d v="1899-12-30T00:01:21"/>
    <d v="1899-12-30T00:01:21"/>
    <x v="0"/>
    <m/>
    <m/>
    <d v="1899-12-30T00:00:00"/>
    <d v="1899-12-30T02:12:33"/>
    <n v="3"/>
    <d v="1899-12-30T00:01:21"/>
    <n v="132.54999999999842"/>
    <x v="2"/>
    <x v="0"/>
  </r>
  <r>
    <x v="0"/>
    <s v="2025000581"/>
    <x v="0"/>
    <x v="39"/>
    <s v="E5196LCR"/>
    <d v="2025-01-07T00:00:00"/>
    <x v="0"/>
    <s v="200223"/>
    <x v="0"/>
    <s v="PA"/>
    <x v="1"/>
    <x v="0"/>
    <d v="2025-01-07T00:00:00"/>
    <d v="1899-12-30T08:48:32"/>
    <d v="2025-01-07T00:00:00"/>
    <d v="1899-12-30T08:51:35"/>
    <d v="2025-01-07T00:00:00"/>
    <d v="1899-12-30T09:41:24"/>
    <x v="0"/>
    <x v="0"/>
    <s v="8043254035"/>
    <s v="FBO"/>
    <d v="1899-12-30T00:52:52"/>
    <x v="163"/>
    <d v="1899-12-30T00:03:03"/>
    <s v="Granel"/>
    <s v="E001"/>
    <x v="0"/>
    <d v="1899-12-30T00:52:52"/>
    <d v="1899-12-30T00:49:49"/>
    <x v="2"/>
    <x v="5"/>
    <x v="3"/>
    <x v="0"/>
    <n v="0"/>
    <n v="0"/>
    <x v="0"/>
    <x v="0"/>
    <x v="1"/>
    <n v="0"/>
    <x v="0"/>
    <x v="0"/>
    <d v="1899-12-30T00:03:03"/>
    <d v="1899-12-30T00:03:03"/>
    <x v="0"/>
    <m/>
    <m/>
    <d v="1899-12-30T00:00:00"/>
    <d v="1899-12-30T00:52:52"/>
    <n v="3"/>
    <d v="1899-12-30T00:03:03"/>
    <n v="52.866666666662404"/>
    <x v="2"/>
    <x v="0"/>
  </r>
  <r>
    <x v="0"/>
    <s v="2025000576"/>
    <x v="0"/>
    <x v="107"/>
    <s v="E2324JCK"/>
    <d v="2025-01-07T00:00:00"/>
    <x v="0"/>
    <s v="200223"/>
    <x v="0"/>
    <s v="PA"/>
    <x v="1"/>
    <x v="0"/>
    <d v="2025-01-07T00:00:00"/>
    <d v="1899-12-30T08:44:13"/>
    <d v="2025-01-07T00:00:00"/>
    <d v="1899-12-30T08:45:33"/>
    <d v="2025-01-07T00:00:00"/>
    <d v="1899-12-30T09:54:58"/>
    <x v="0"/>
    <x v="0"/>
    <s v="8043254038"/>
    <s v="FBO"/>
    <d v="1899-12-30T01:10:45"/>
    <x v="215"/>
    <d v="1899-12-30T00:01:20"/>
    <s v="Granel"/>
    <s v="E001"/>
    <x v="0"/>
    <d v="1899-12-30T01:10:45"/>
    <d v="1899-12-30T01:09:25"/>
    <x v="2"/>
    <x v="5"/>
    <x v="3"/>
    <x v="0"/>
    <n v="0"/>
    <n v="0"/>
    <x v="0"/>
    <x v="0"/>
    <x v="1"/>
    <n v="0"/>
    <x v="0"/>
    <x v="0"/>
    <d v="1899-12-30T00:01:20"/>
    <d v="1899-12-30T00:01:20"/>
    <x v="0"/>
    <m/>
    <m/>
    <d v="1899-12-30T00:00:00"/>
    <d v="1899-12-30T01:10:45"/>
    <n v="3"/>
    <d v="1899-12-30T00:01:20"/>
    <n v="70.750000000008015"/>
    <x v="2"/>
    <x v="0"/>
  </r>
  <r>
    <x v="0"/>
    <s v="2025000565"/>
    <x v="0"/>
    <x v="108"/>
    <s v="E2814KSX"/>
    <d v="2025-01-07T00:00:00"/>
    <x v="0"/>
    <s v="200223"/>
    <x v="0"/>
    <s v="PA"/>
    <x v="1"/>
    <x v="0"/>
    <d v="2025-01-07T00:00:00"/>
    <d v="1899-12-30T08:20:05"/>
    <d v="2025-01-07T00:00:00"/>
    <d v="1899-12-30T08:24:40"/>
    <d v="2025-01-07T00:00:00"/>
    <d v="1899-12-30T10:04:09"/>
    <x v="0"/>
    <x v="0"/>
    <s v="8043254040"/>
    <s v="FBO"/>
    <d v="1899-12-30T01:44:04"/>
    <x v="126"/>
    <d v="1899-12-30T00:04:35"/>
    <s v="Granel"/>
    <s v="E001"/>
    <x v="0"/>
    <d v="1899-12-30T01:44:04"/>
    <d v="1899-12-30T01:39:29"/>
    <x v="2"/>
    <x v="5"/>
    <x v="3"/>
    <x v="0"/>
    <n v="0"/>
    <n v="0"/>
    <x v="0"/>
    <x v="0"/>
    <x v="1"/>
    <n v="0"/>
    <x v="0"/>
    <x v="2"/>
    <d v="1899-12-30T00:04:35"/>
    <d v="1899-12-30T00:04:35"/>
    <x v="0"/>
    <m/>
    <m/>
    <d v="1899-12-30T00:00:00"/>
    <d v="1899-12-30T01:44:04"/>
    <n v="3"/>
    <d v="1899-12-30T00:04:35"/>
    <n v="104.06666666666881"/>
    <x v="3"/>
    <x v="0"/>
  </r>
  <r>
    <x v="0"/>
    <s v="2025000561"/>
    <x v="0"/>
    <x v="109"/>
    <s v="E4759GMG"/>
    <d v="2025-01-07T00:00:00"/>
    <x v="0"/>
    <s v="200223"/>
    <x v="0"/>
    <s v="PA"/>
    <x v="1"/>
    <x v="0"/>
    <d v="2025-01-07T00:00:00"/>
    <d v="1899-12-30T08:14:04"/>
    <d v="2025-01-07T00:00:00"/>
    <d v="1899-12-30T08:17:57"/>
    <d v="2025-01-07T00:00:00"/>
    <d v="1899-12-30T10:06:44"/>
    <x v="0"/>
    <x v="0"/>
    <s v="8043254041"/>
    <s v="FBO"/>
    <d v="1899-12-30T01:52:40"/>
    <x v="216"/>
    <d v="1899-12-30T00:03:53"/>
    <s v="Granel"/>
    <s v="E001"/>
    <x v="0"/>
    <d v="1899-12-30T01:52:40"/>
    <d v="1899-12-30T01:48:47"/>
    <x v="2"/>
    <x v="5"/>
    <x v="3"/>
    <x v="0"/>
    <n v="0"/>
    <n v="0"/>
    <x v="0"/>
    <x v="0"/>
    <x v="1"/>
    <n v="0"/>
    <x v="0"/>
    <x v="2"/>
    <d v="1899-12-30T00:03:53"/>
    <d v="1899-12-30T00:03:53"/>
    <x v="0"/>
    <m/>
    <m/>
    <d v="1899-12-30T00:00:00"/>
    <d v="1899-12-30T01:52:40"/>
    <n v="3"/>
    <d v="1899-12-30T00:03:53"/>
    <n v="112.66666666666559"/>
    <x v="3"/>
    <x v="0"/>
  </r>
  <r>
    <x v="0"/>
    <s v="2025000590"/>
    <x v="0"/>
    <x v="38"/>
    <s v="E8749KTF"/>
    <d v="2025-01-07T00:00:00"/>
    <x v="0"/>
    <s v="200223"/>
    <x v="0"/>
    <s v="PA"/>
    <x v="1"/>
    <x v="0"/>
    <d v="2025-01-07T00:00:00"/>
    <d v="1899-12-30T09:04:54"/>
    <d v="2025-01-07T00:00:00"/>
    <d v="1899-12-30T09:05:59"/>
    <d v="2025-01-07T00:00:00"/>
    <d v="1899-12-30T10:08:52"/>
    <x v="0"/>
    <x v="0"/>
    <s v="8043254042"/>
    <s v="FBO"/>
    <d v="1899-12-30T01:03:58"/>
    <x v="217"/>
    <d v="1899-12-30T00:01:05"/>
    <s v="Granel"/>
    <s v="E001"/>
    <x v="0"/>
    <d v="1899-12-30T01:03:58"/>
    <d v="1899-12-30T01:02:53"/>
    <x v="3"/>
    <x v="5"/>
    <x v="3"/>
    <x v="0"/>
    <n v="0"/>
    <n v="0"/>
    <x v="0"/>
    <x v="0"/>
    <x v="1"/>
    <n v="0"/>
    <x v="0"/>
    <x v="0"/>
    <d v="1899-12-30T00:01:05"/>
    <d v="1899-12-30T00:01:05"/>
    <x v="0"/>
    <m/>
    <m/>
    <d v="1899-12-30T00:00:00"/>
    <d v="1899-12-30T01:03:58"/>
    <n v="3"/>
    <d v="1899-12-30T00:01:05"/>
    <n v="63.966666666657666"/>
    <x v="3"/>
    <x v="0"/>
  </r>
  <r>
    <x v="0"/>
    <s v="2025000591"/>
    <x v="0"/>
    <x v="36"/>
    <s v="E6681KKY"/>
    <d v="2025-01-07T00:00:00"/>
    <x v="0"/>
    <s v="200223"/>
    <x v="0"/>
    <s v="PA"/>
    <x v="1"/>
    <x v="0"/>
    <d v="2025-01-07T00:00:00"/>
    <d v="1899-12-30T09:07:21"/>
    <d v="2025-01-07T00:00:00"/>
    <d v="1899-12-30T09:09:24"/>
    <d v="2025-01-07T00:00:00"/>
    <d v="1899-12-30T10:22:49"/>
    <x v="0"/>
    <x v="0"/>
    <s v="8043254043"/>
    <s v="FBO"/>
    <d v="1899-12-30T01:15:28"/>
    <x v="218"/>
    <d v="1899-12-30T00:02:03"/>
    <s v="Granel"/>
    <s v="E001"/>
    <x v="0"/>
    <d v="1899-12-30T01:15:28"/>
    <d v="1899-12-30T01:13:25"/>
    <x v="3"/>
    <x v="5"/>
    <x v="3"/>
    <x v="0"/>
    <n v="0"/>
    <n v="0"/>
    <x v="0"/>
    <x v="0"/>
    <x v="1"/>
    <n v="0"/>
    <x v="0"/>
    <x v="0"/>
    <d v="1899-12-30T00:02:03"/>
    <d v="1899-12-30T00:02:03"/>
    <x v="0"/>
    <m/>
    <m/>
    <d v="1899-12-30T00:00:00"/>
    <d v="1899-12-30T01:15:28"/>
    <n v="3"/>
    <d v="1899-12-30T00:02:03"/>
    <n v="75.466666666655939"/>
    <x v="3"/>
    <x v="0"/>
  </r>
  <r>
    <x v="0"/>
    <s v="2025000592"/>
    <x v="0"/>
    <x v="8"/>
    <s v="E8806KTF"/>
    <d v="2025-01-07T00:00:00"/>
    <x v="0"/>
    <s v="200223"/>
    <x v="0"/>
    <s v="PA"/>
    <x v="1"/>
    <x v="0"/>
    <d v="2025-01-07T00:00:00"/>
    <d v="1899-12-30T09:10:04"/>
    <d v="2025-01-07T00:00:00"/>
    <d v="1899-12-30T09:11:17"/>
    <d v="2025-01-07T00:00:00"/>
    <d v="1899-12-30T10:52:06"/>
    <x v="0"/>
    <x v="0"/>
    <s v="8043254047"/>
    <s v="FBO"/>
    <d v="1899-12-30T01:42:02"/>
    <x v="219"/>
    <d v="1899-12-30T00:01:13"/>
    <s v="Granel"/>
    <s v="E001"/>
    <x v="0"/>
    <d v="1899-12-30T01:42:02"/>
    <d v="1899-12-30T01:40:49"/>
    <x v="3"/>
    <x v="5"/>
    <x v="3"/>
    <x v="0"/>
    <n v="0"/>
    <n v="0"/>
    <x v="0"/>
    <x v="0"/>
    <x v="1"/>
    <n v="0"/>
    <x v="0"/>
    <x v="2"/>
    <d v="1899-12-30T00:01:13"/>
    <d v="1899-12-30T00:01:13"/>
    <x v="0"/>
    <m/>
    <m/>
    <d v="1899-12-30T00:00:00"/>
    <d v="1899-12-30T01:42:02"/>
    <n v="3"/>
    <d v="1899-12-30T00:01:13"/>
    <n v="102.03333333333119"/>
    <x v="3"/>
    <x v="0"/>
  </r>
  <r>
    <x v="0"/>
    <s v="2025000618"/>
    <x v="0"/>
    <x v="10"/>
    <s v="E1125KDL"/>
    <d v="2025-01-07T00:00:00"/>
    <x v="0"/>
    <s v="200223"/>
    <x v="0"/>
    <s v="PA"/>
    <x v="1"/>
    <x v="0"/>
    <d v="2025-01-07T00:00:00"/>
    <d v="1899-12-30T09:40:35"/>
    <d v="2025-01-07T00:00:00"/>
    <d v="1899-12-30T09:41:46"/>
    <d v="2025-01-07T00:00:00"/>
    <d v="1899-12-30T11:19:48"/>
    <x v="0"/>
    <x v="0"/>
    <s v="8043254049"/>
    <s v="FBO"/>
    <d v="1899-12-30T01:39:13"/>
    <x v="220"/>
    <d v="1899-12-30T00:01:11"/>
    <s v="Granel"/>
    <s v="E001"/>
    <x v="0"/>
    <d v="1899-12-30T01:39:13"/>
    <d v="1899-12-30T01:38:02"/>
    <x v="3"/>
    <x v="5"/>
    <x v="3"/>
    <x v="0"/>
    <n v="0"/>
    <n v="0"/>
    <x v="0"/>
    <x v="0"/>
    <x v="1"/>
    <n v="0"/>
    <x v="0"/>
    <x v="2"/>
    <d v="1899-12-30T00:01:11"/>
    <d v="1899-12-30T00:01:11"/>
    <x v="0"/>
    <m/>
    <m/>
    <d v="1899-12-30T00:00:00"/>
    <d v="1899-12-30T01:39:13"/>
    <n v="3"/>
    <d v="1899-12-30T00:01:11"/>
    <n v="99.216666666662448"/>
    <x v="4"/>
    <x v="0"/>
  </r>
  <r>
    <x v="0"/>
    <s v="2025000622"/>
    <x v="0"/>
    <x v="26"/>
    <s v="E4728GYT"/>
    <d v="2025-01-07T00:00:00"/>
    <x v="0"/>
    <s v="200223"/>
    <x v="0"/>
    <s v="PA"/>
    <x v="1"/>
    <x v="0"/>
    <d v="2025-01-07T00:00:00"/>
    <d v="1899-12-30T09:57:30"/>
    <d v="2025-01-07T00:00:00"/>
    <d v="1899-12-30T09:58:56"/>
    <d v="2025-01-07T00:00:00"/>
    <d v="1899-12-30T11:22:08"/>
    <x v="0"/>
    <x v="0"/>
    <s v="8043254050"/>
    <s v="FBO"/>
    <d v="1899-12-30T01:24:38"/>
    <x v="221"/>
    <d v="1899-12-30T00:01:26"/>
    <s v="Granel"/>
    <s v="E001"/>
    <x v="0"/>
    <d v="1899-12-30T01:24:38"/>
    <d v="1899-12-30T01:23:12"/>
    <x v="3"/>
    <x v="5"/>
    <x v="3"/>
    <x v="0"/>
    <n v="0"/>
    <n v="0"/>
    <x v="0"/>
    <x v="0"/>
    <x v="1"/>
    <n v="0"/>
    <x v="0"/>
    <x v="0"/>
    <d v="1899-12-30T00:01:26"/>
    <d v="1899-12-30T00:01:26"/>
    <x v="0"/>
    <m/>
    <m/>
    <d v="1899-12-30T00:00:00"/>
    <d v="1899-12-30T01:24:38"/>
    <n v="3"/>
    <d v="1899-12-30T00:01:26"/>
    <n v="84.633333333321588"/>
    <x v="4"/>
    <x v="0"/>
  </r>
  <r>
    <x v="0"/>
    <s v="2025000625"/>
    <x v="0"/>
    <x v="27"/>
    <s v="E8871JTF"/>
    <d v="2025-01-07T00:00:00"/>
    <x v="0"/>
    <s v="200223"/>
    <x v="0"/>
    <s v="PA"/>
    <x v="1"/>
    <x v="0"/>
    <d v="2025-01-07T00:00:00"/>
    <d v="1899-12-30T10:00:38"/>
    <d v="2025-01-07T00:00:00"/>
    <d v="1899-12-30T10:01:54"/>
    <d v="2025-01-07T00:00:00"/>
    <d v="1899-12-30T11:39:30"/>
    <x v="0"/>
    <x v="0"/>
    <s v="8043254052"/>
    <s v="FBO"/>
    <d v="1899-12-30T01:38:52"/>
    <x v="222"/>
    <d v="1899-12-30T00:01:16"/>
    <s v="Granel"/>
    <s v="E001"/>
    <x v="0"/>
    <d v="1899-12-30T01:38:52"/>
    <d v="1899-12-30T01:37:36"/>
    <x v="4"/>
    <x v="5"/>
    <x v="3"/>
    <x v="0"/>
    <n v="0"/>
    <n v="0"/>
    <x v="0"/>
    <x v="0"/>
    <x v="1"/>
    <n v="0"/>
    <x v="0"/>
    <x v="2"/>
    <d v="1899-12-30T00:01:16"/>
    <d v="1899-12-30T00:01:16"/>
    <x v="0"/>
    <m/>
    <m/>
    <d v="1899-12-30T00:00:00"/>
    <d v="1899-12-30T01:38:52"/>
    <n v="3"/>
    <d v="1899-12-30T00:01:16"/>
    <n v="98.866666666670397"/>
    <x v="4"/>
    <x v="0"/>
  </r>
  <r>
    <x v="0"/>
    <s v="2025000641"/>
    <x v="0"/>
    <x v="16"/>
    <s v="E8914MMX"/>
    <d v="2025-01-07T00:00:00"/>
    <x v="0"/>
    <s v="200223"/>
    <x v="0"/>
    <s v="PA"/>
    <x v="1"/>
    <x v="0"/>
    <d v="2025-01-07T00:00:00"/>
    <d v="1899-12-30T10:33:18"/>
    <d v="2025-01-07T00:00:00"/>
    <d v="1899-12-30T10:34:46"/>
    <d v="2025-01-07T00:00:00"/>
    <d v="1899-12-30T12:13:35"/>
    <x v="0"/>
    <x v="0"/>
    <s v="8043254054"/>
    <s v="FBO"/>
    <d v="1899-12-30T01:40:17"/>
    <x v="223"/>
    <d v="1899-12-30T00:01:28"/>
    <s v="Granel"/>
    <s v="E001"/>
    <x v="0"/>
    <d v="1899-12-30T01:40:17"/>
    <d v="1899-12-30T01:38:49"/>
    <x v="4"/>
    <x v="5"/>
    <x v="3"/>
    <x v="0"/>
    <n v="0"/>
    <n v="0"/>
    <x v="0"/>
    <x v="0"/>
    <x v="1"/>
    <n v="0"/>
    <x v="0"/>
    <x v="2"/>
    <d v="1899-12-30T00:01:28"/>
    <d v="1899-12-30T00:01:28"/>
    <x v="0"/>
    <m/>
    <m/>
    <d v="1899-12-30T00:00:00"/>
    <d v="1899-12-30T01:40:17"/>
    <n v="3"/>
    <d v="1899-12-30T00:01:28"/>
    <n v="100.28333333332796"/>
    <x v="5"/>
    <x v="0"/>
  </r>
  <r>
    <x v="0"/>
    <s v="2025000632"/>
    <x v="0"/>
    <x v="110"/>
    <s v="E8458KSV"/>
    <d v="2025-01-07T00:00:00"/>
    <x v="0"/>
    <s v="200223"/>
    <x v="0"/>
    <s v="PA"/>
    <x v="0"/>
    <x v="0"/>
    <d v="2025-01-07T00:00:00"/>
    <d v="1899-12-30T10:23:14"/>
    <d v="2025-01-07T00:00:00"/>
    <d v="1899-12-30T10:25:16"/>
    <d v="2025-01-07T00:00:00"/>
    <d v="1899-12-30T12:26:34"/>
    <x v="0"/>
    <x v="0"/>
    <s v="8043254056"/>
    <s v="FBO"/>
    <d v="1899-12-30T02:03:20"/>
    <x v="224"/>
    <d v="1899-12-30T00:02:02"/>
    <s v="Granel"/>
    <s v="E001"/>
    <x v="0"/>
    <d v="1899-12-30T02:03:20"/>
    <d v="1899-12-30T02:01:18"/>
    <x v="4"/>
    <x v="5"/>
    <x v="3"/>
    <x v="0"/>
    <n v="0"/>
    <n v="0"/>
    <x v="0"/>
    <x v="0"/>
    <x v="1"/>
    <n v="0"/>
    <x v="0"/>
    <x v="2"/>
    <d v="1899-12-30T00:02:02"/>
    <d v="1899-12-30T00:02:02"/>
    <x v="0"/>
    <m/>
    <m/>
    <d v="1899-12-30T00:00:00"/>
    <d v="1899-12-30T02:03:20"/>
    <n v="3"/>
    <d v="1899-12-30T00:02:02"/>
    <n v="123.33333333332165"/>
    <x v="5"/>
    <x v="0"/>
  </r>
  <r>
    <x v="0"/>
    <s v="2025000651"/>
    <x v="0"/>
    <x v="51"/>
    <s v="E8129JSN"/>
    <d v="2025-01-07T00:00:00"/>
    <x v="0"/>
    <s v="200223"/>
    <x v="0"/>
    <s v="PA"/>
    <x v="1"/>
    <x v="0"/>
    <d v="2025-01-07T00:00:00"/>
    <d v="1899-12-30T10:58:32"/>
    <d v="2025-01-07T00:00:00"/>
    <d v="1899-12-30T10:59:39"/>
    <d v="2025-01-07T00:00:00"/>
    <d v="1899-12-30T12:43:31"/>
    <x v="0"/>
    <x v="0"/>
    <s v="8043254057"/>
    <s v="FBO"/>
    <d v="1899-12-30T01:44:59"/>
    <x v="225"/>
    <d v="1899-12-30T00:01:07"/>
    <s v="Granel"/>
    <s v="E001"/>
    <x v="0"/>
    <d v="1899-12-30T01:44:59"/>
    <d v="1899-12-30T01:43:52"/>
    <x v="4"/>
    <x v="5"/>
    <x v="3"/>
    <x v="0"/>
    <n v="0"/>
    <n v="0"/>
    <x v="0"/>
    <x v="0"/>
    <x v="1"/>
    <n v="0"/>
    <x v="0"/>
    <x v="2"/>
    <d v="1899-12-30T00:01:07"/>
    <d v="1899-12-30T00:01:07"/>
    <x v="0"/>
    <m/>
    <m/>
    <d v="1899-12-30T00:00:00"/>
    <d v="1899-12-30T01:44:59"/>
    <n v="3"/>
    <d v="1899-12-30T00:01:07"/>
    <n v="104.98333333334396"/>
    <x v="5"/>
    <x v="0"/>
  </r>
  <r>
    <x v="0"/>
    <s v="2025000675"/>
    <x v="0"/>
    <x v="43"/>
    <s v="E7567MJJ"/>
    <d v="2025-01-07T00:00:00"/>
    <x v="0"/>
    <s v="200223"/>
    <x v="0"/>
    <s v="PA"/>
    <x v="1"/>
    <x v="0"/>
    <d v="2025-01-07T00:00:00"/>
    <d v="1899-12-30T12:11:49"/>
    <d v="2025-01-07T00:00:00"/>
    <d v="1899-12-30T12:13:10"/>
    <d v="2025-01-07T00:00:00"/>
    <d v="1899-12-30T12:56:06"/>
    <x v="0"/>
    <x v="0"/>
    <s v="8043254058"/>
    <s v="FBO"/>
    <d v="1899-12-30T00:44:17"/>
    <x v="226"/>
    <d v="1899-12-30T00:01:21"/>
    <s v="Granel"/>
    <s v="E001"/>
    <x v="0"/>
    <d v="1899-12-30T00:44:17"/>
    <d v="1899-12-30T00:42:56"/>
    <x v="6"/>
    <x v="5"/>
    <x v="3"/>
    <x v="0"/>
    <n v="0"/>
    <n v="0"/>
    <x v="0"/>
    <x v="0"/>
    <x v="1"/>
    <n v="0"/>
    <x v="0"/>
    <x v="1"/>
    <d v="1899-12-30T00:01:21"/>
    <d v="1899-12-30T00:01:21"/>
    <x v="0"/>
    <m/>
    <m/>
    <d v="1899-12-30T00:00:00"/>
    <d v="1899-12-30T00:44:17"/>
    <n v="3"/>
    <d v="1899-12-30T00:01:21"/>
    <n v="44.283333333326397"/>
    <x v="5"/>
    <x v="1"/>
  </r>
  <r>
    <x v="0"/>
    <s v="2025000678"/>
    <x v="0"/>
    <x v="12"/>
    <s v="E9371MTP"/>
    <d v="2025-01-07T00:00:00"/>
    <x v="0"/>
    <s v="200223"/>
    <x v="0"/>
    <s v="PA"/>
    <x v="1"/>
    <x v="0"/>
    <d v="2025-01-07T00:00:00"/>
    <d v="1899-12-30T12:21:14"/>
    <d v="2025-01-07T00:00:00"/>
    <d v="1899-12-30T12:23:23"/>
    <d v="2025-01-07T00:00:00"/>
    <d v="1899-12-30T13:22:00"/>
    <x v="0"/>
    <x v="0"/>
    <s v="8043254060"/>
    <s v="FBO"/>
    <d v="1899-12-30T01:00:46"/>
    <x v="227"/>
    <d v="1899-12-30T00:02:09"/>
    <s v="Granel"/>
    <s v="E001"/>
    <x v="0"/>
    <d v="1899-12-30T01:00:46"/>
    <d v="1899-12-30T00:58:37"/>
    <x v="6"/>
    <x v="5"/>
    <x v="3"/>
    <x v="0"/>
    <n v="0"/>
    <n v="0"/>
    <x v="0"/>
    <x v="0"/>
    <x v="1"/>
    <n v="0"/>
    <x v="0"/>
    <x v="0"/>
    <d v="1899-12-30T00:02:09"/>
    <d v="1899-12-30T00:02:09"/>
    <x v="0"/>
    <m/>
    <m/>
    <d v="1899-12-30T00:00:00"/>
    <d v="1899-12-30T01:00:46"/>
    <n v="3"/>
    <d v="1899-12-30T00:02:09"/>
    <n v="60.766666666660761"/>
    <x v="13"/>
    <x v="0"/>
  </r>
  <r>
    <x v="0"/>
    <s v="2025000676"/>
    <x v="0"/>
    <x v="25"/>
    <s v="E0826HTX"/>
    <d v="2025-01-07T00:00:00"/>
    <x v="0"/>
    <s v="200223"/>
    <x v="0"/>
    <s v="PA"/>
    <x v="1"/>
    <x v="0"/>
    <d v="2025-01-07T00:00:00"/>
    <d v="1899-12-30T12:15:17"/>
    <d v="2025-01-07T00:00:00"/>
    <d v="1899-12-30T12:16:28"/>
    <d v="2025-01-07T00:00:00"/>
    <d v="1899-12-30T13:26:20"/>
    <x v="0"/>
    <x v="0"/>
    <s v="8043254061"/>
    <s v="FBO"/>
    <d v="1899-12-30T01:11:03"/>
    <x v="228"/>
    <d v="1899-12-30T00:01:11"/>
    <s v="Granel"/>
    <s v="E001"/>
    <x v="0"/>
    <d v="1899-12-30T01:11:03"/>
    <d v="1899-12-30T01:09:52"/>
    <x v="6"/>
    <x v="5"/>
    <x v="3"/>
    <x v="0"/>
    <n v="0"/>
    <n v="0"/>
    <x v="0"/>
    <x v="0"/>
    <x v="1"/>
    <n v="0"/>
    <x v="0"/>
    <x v="0"/>
    <d v="1899-12-30T00:01:11"/>
    <d v="1899-12-30T00:01:11"/>
    <x v="0"/>
    <m/>
    <m/>
    <d v="1899-12-30T00:00:00"/>
    <d v="1899-12-30T01:11:03"/>
    <n v="3"/>
    <d v="1899-12-30T00:01:11"/>
    <n v="71.049999999988884"/>
    <x v="13"/>
    <x v="0"/>
  </r>
  <r>
    <x v="0"/>
    <s v="2025000689"/>
    <x v="0"/>
    <x v="31"/>
    <s v="E3846JCY"/>
    <d v="2025-01-07T00:00:00"/>
    <x v="0"/>
    <s v="200223"/>
    <x v="0"/>
    <s v="PA"/>
    <x v="1"/>
    <x v="0"/>
    <d v="2025-01-07T00:00:00"/>
    <d v="1899-12-30T12:52:13"/>
    <d v="2025-01-07T00:00:00"/>
    <d v="1899-12-30T12:53:32"/>
    <d v="2025-01-07T00:00:00"/>
    <d v="1899-12-30T13:33:15"/>
    <x v="0"/>
    <x v="0"/>
    <s v="8043254064"/>
    <s v="FBO"/>
    <d v="1899-12-30T00:41:02"/>
    <x v="229"/>
    <d v="1899-12-30T00:01:19"/>
    <s v="Granel"/>
    <s v="E001"/>
    <x v="0"/>
    <d v="1899-12-30T00:41:02"/>
    <d v="1899-12-30T00:39:43"/>
    <x v="6"/>
    <x v="5"/>
    <x v="3"/>
    <x v="0"/>
    <n v="0"/>
    <n v="0"/>
    <x v="0"/>
    <x v="0"/>
    <x v="1"/>
    <n v="0"/>
    <x v="0"/>
    <x v="1"/>
    <d v="1899-12-30T00:01:19"/>
    <d v="1899-12-30T00:01:19"/>
    <x v="0"/>
    <m/>
    <m/>
    <d v="1899-12-30T00:00:00"/>
    <d v="1899-12-30T00:41:02"/>
    <n v="3"/>
    <d v="1899-12-30T00:01:19"/>
    <n v="41.033333333332763"/>
    <x v="13"/>
    <x v="1"/>
  </r>
  <r>
    <x v="0"/>
    <s v="2025000699"/>
    <x v="0"/>
    <x v="58"/>
    <s v="E2251DTP"/>
    <d v="2025-01-07T00:00:00"/>
    <x v="0"/>
    <s v="200223"/>
    <x v="0"/>
    <s v="PA"/>
    <x v="1"/>
    <x v="0"/>
    <d v="2025-01-07T00:00:00"/>
    <d v="1899-12-30T13:24:23"/>
    <d v="2025-01-07T00:00:00"/>
    <d v="1899-12-30T13:25:37"/>
    <d v="2025-01-07T00:00:00"/>
    <d v="1899-12-30T13:41:02"/>
    <x v="0"/>
    <x v="0"/>
    <s v="8043254065"/>
    <s v="FBO"/>
    <d v="1899-12-30T00:16:39"/>
    <x v="230"/>
    <d v="1899-12-30T00:01:14"/>
    <s v="Granel"/>
    <s v="E001"/>
    <x v="0"/>
    <d v="1899-12-30T00:16:39"/>
    <d v="1899-12-30T00:15:25"/>
    <x v="9"/>
    <x v="5"/>
    <x v="3"/>
    <x v="0"/>
    <n v="0"/>
    <n v="0"/>
    <x v="0"/>
    <x v="0"/>
    <x v="1"/>
    <n v="0"/>
    <x v="0"/>
    <x v="1"/>
    <d v="1899-12-30T00:01:14"/>
    <d v="1899-12-30T00:01:14"/>
    <x v="0"/>
    <m/>
    <m/>
    <d v="1899-12-30T00:00:00"/>
    <d v="1899-12-30T00:16:39"/>
    <n v="3"/>
    <d v="1899-12-30T00:01:14"/>
    <n v="16.650000000000045"/>
    <x v="13"/>
    <x v="1"/>
  </r>
  <r>
    <x v="0"/>
    <s v="2025000729"/>
    <x v="0"/>
    <x v="78"/>
    <s v="E4839HPG"/>
    <d v="2025-01-07T00:00:00"/>
    <x v="0"/>
    <s v="200223"/>
    <x v="0"/>
    <s v="PA"/>
    <x v="1"/>
    <x v="0"/>
    <d v="2025-01-07T00:00:00"/>
    <d v="1899-12-30T14:23:08"/>
    <d v="2025-01-07T00:00:00"/>
    <d v="1899-12-30T14:24:32"/>
    <d v="2025-01-07T00:00:00"/>
    <d v="1899-12-30T15:12:16"/>
    <x v="0"/>
    <x v="0"/>
    <s v="8043254071"/>
    <s v="FBO"/>
    <d v="1899-12-30T00:49:08"/>
    <x v="231"/>
    <d v="1899-12-30T00:01:24"/>
    <s v="Granel"/>
    <s v="E001"/>
    <x v="0"/>
    <d v="1899-12-30T00:49:08"/>
    <d v="1899-12-30T00:47:44"/>
    <x v="7"/>
    <x v="5"/>
    <x v="3"/>
    <x v="0"/>
    <n v="0"/>
    <n v="0"/>
    <x v="0"/>
    <x v="0"/>
    <x v="1"/>
    <n v="0"/>
    <x v="0"/>
    <x v="0"/>
    <d v="1899-12-30T00:01:24"/>
    <d v="1899-12-30T00:01:24"/>
    <x v="0"/>
    <m/>
    <m/>
    <d v="1899-12-30T00:00:00"/>
    <d v="1899-12-30T00:49:08"/>
    <n v="3"/>
    <d v="1899-12-30T00:01:24"/>
    <n v="49.133333333332914"/>
    <x v="6"/>
    <x v="0"/>
  </r>
  <r>
    <x v="0"/>
    <s v="2025000745"/>
    <x v="0"/>
    <x v="47"/>
    <s v="E4112HKF"/>
    <d v="2025-01-07T00:00:00"/>
    <x v="0"/>
    <s v="200223"/>
    <x v="0"/>
    <s v="PA"/>
    <x v="1"/>
    <x v="0"/>
    <d v="2025-01-07T00:00:00"/>
    <d v="1899-12-30T15:23:41"/>
    <d v="2025-01-07T00:00:00"/>
    <d v="1899-12-30T15:29:57"/>
    <d v="2025-01-07T00:00:00"/>
    <d v="1899-12-30T15:42:52"/>
    <x v="0"/>
    <x v="0"/>
    <s v="8043254074"/>
    <s v="FBO"/>
    <d v="1899-12-30T00:19:11"/>
    <x v="232"/>
    <d v="1899-12-30T00:06:16"/>
    <s v="Granel"/>
    <s v="E001"/>
    <x v="0"/>
    <d v="1899-12-30T00:19:11"/>
    <d v="1899-12-30T00:12:55"/>
    <x v="14"/>
    <x v="5"/>
    <x v="3"/>
    <x v="0"/>
    <n v="0"/>
    <n v="0"/>
    <x v="0"/>
    <x v="0"/>
    <x v="1"/>
    <n v="0"/>
    <x v="0"/>
    <x v="1"/>
    <d v="1899-12-30T00:06:16"/>
    <d v="1899-12-30T00:06:16"/>
    <x v="0"/>
    <m/>
    <m/>
    <d v="1899-12-30T00:00:00"/>
    <d v="1899-12-30T00:19:11"/>
    <n v="3"/>
    <d v="1899-12-30T00:06:16"/>
    <n v="19.183333333334467"/>
    <x v="6"/>
    <x v="1"/>
  </r>
  <r>
    <x v="0"/>
    <s v="2025000749"/>
    <x v="0"/>
    <x v="7"/>
    <s v="E1965LDD"/>
    <d v="2025-01-07T00:00:00"/>
    <x v="0"/>
    <s v="200223"/>
    <x v="0"/>
    <s v="PA"/>
    <x v="1"/>
    <x v="0"/>
    <d v="2025-01-07T00:00:00"/>
    <d v="1899-12-30T15:39:05"/>
    <d v="2025-01-07T00:00:00"/>
    <d v="1899-12-30T15:41:39"/>
    <d v="2025-01-07T00:00:00"/>
    <d v="1899-12-30T15:58:01"/>
    <x v="0"/>
    <x v="0"/>
    <s v="8043254077"/>
    <s v="FBO"/>
    <d v="1899-12-30T00:18:56"/>
    <x v="233"/>
    <d v="1899-12-30T00:02:34"/>
    <s v="Granel"/>
    <s v="E001"/>
    <x v="0"/>
    <d v="1899-12-30T00:18:56"/>
    <d v="1899-12-30T00:16:22"/>
    <x v="14"/>
    <x v="5"/>
    <x v="3"/>
    <x v="0"/>
    <n v="0"/>
    <n v="0"/>
    <x v="0"/>
    <x v="0"/>
    <x v="1"/>
    <n v="0"/>
    <x v="0"/>
    <x v="1"/>
    <d v="1899-12-30T00:02:34"/>
    <d v="1899-12-30T00:02:34"/>
    <x v="0"/>
    <m/>
    <m/>
    <d v="1899-12-30T00:00:00"/>
    <d v="1899-12-30T00:18:56"/>
    <n v="3"/>
    <d v="1899-12-30T00:02:34"/>
    <n v="18.933333333336027"/>
    <x v="6"/>
    <x v="1"/>
  </r>
  <r>
    <x v="0"/>
    <s v="2025000763"/>
    <x v="0"/>
    <x v="41"/>
    <s v="E4519KDC"/>
    <d v="2025-01-07T00:00:00"/>
    <x v="0"/>
    <s v="200223"/>
    <x v="0"/>
    <s v="PA"/>
    <x v="1"/>
    <x v="0"/>
    <d v="2025-01-07T00:00:00"/>
    <d v="1899-12-30T16:12:16"/>
    <d v="2025-01-07T00:00:00"/>
    <d v="1899-12-30T16:13:35"/>
    <d v="2025-01-07T00:00:00"/>
    <d v="1899-12-30T16:43:41"/>
    <x v="0"/>
    <x v="0"/>
    <s v="8043254081"/>
    <s v="FBO"/>
    <d v="1899-12-30T00:31:25"/>
    <x v="234"/>
    <d v="1899-12-30T00:01:19"/>
    <s v="Granel"/>
    <s v="E001"/>
    <x v="0"/>
    <d v="1899-12-30T00:31:25"/>
    <d v="1899-12-30T00:30:06"/>
    <x v="10"/>
    <x v="5"/>
    <x v="3"/>
    <x v="0"/>
    <n v="0"/>
    <n v="0"/>
    <x v="0"/>
    <x v="0"/>
    <x v="1"/>
    <n v="0"/>
    <x v="0"/>
    <x v="1"/>
    <d v="1899-12-30T00:01:19"/>
    <d v="1899-12-30T00:01:19"/>
    <x v="0"/>
    <m/>
    <m/>
    <d v="1899-12-30T00:00:00"/>
    <d v="1899-12-30T00:31:25"/>
    <n v="3"/>
    <d v="1899-12-30T00:01:19"/>
    <n v="31.416666666652819"/>
    <x v="9"/>
    <x v="1"/>
  </r>
  <r>
    <x v="0"/>
    <s v="2025000755"/>
    <x v="0"/>
    <x v="40"/>
    <s v="E4042HHP"/>
    <d v="2025-01-07T00:00:00"/>
    <x v="0"/>
    <s v="200223"/>
    <x v="0"/>
    <s v="PA"/>
    <x v="1"/>
    <x v="0"/>
    <d v="2025-01-07T00:00:00"/>
    <d v="1899-12-30T15:54:31"/>
    <d v="2025-01-07T00:00:00"/>
    <d v="1899-12-30T15:55:46"/>
    <d v="2025-01-07T00:00:00"/>
    <d v="1899-12-30T16:50:06"/>
    <x v="0"/>
    <x v="0"/>
    <s v="8043254082"/>
    <s v="FBO"/>
    <d v="1899-12-30T00:55:35"/>
    <x v="10"/>
    <d v="1899-12-30T00:01:15"/>
    <s v="Granel"/>
    <s v="E001"/>
    <x v="0"/>
    <d v="1899-12-30T00:55:35"/>
    <d v="1899-12-30T00:54:20"/>
    <x v="14"/>
    <x v="5"/>
    <x v="3"/>
    <x v="0"/>
    <n v="0"/>
    <n v="0"/>
    <x v="0"/>
    <x v="0"/>
    <x v="1"/>
    <n v="0"/>
    <x v="0"/>
    <x v="0"/>
    <d v="1899-12-30T00:01:15"/>
    <d v="1899-12-30T00:01:15"/>
    <x v="0"/>
    <m/>
    <m/>
    <d v="1899-12-30T00:00:00"/>
    <d v="1899-12-30T00:55:35"/>
    <n v="3"/>
    <d v="1899-12-30T00:01:15"/>
    <n v="55.58333333332321"/>
    <x v="9"/>
    <x v="0"/>
  </r>
  <r>
    <x v="0"/>
    <s v="2025000780"/>
    <x v="0"/>
    <x v="111"/>
    <s v="E6049MMJ"/>
    <d v="2025-01-07T00:00:00"/>
    <x v="0"/>
    <s v="200223"/>
    <x v="0"/>
    <s v="PA"/>
    <x v="1"/>
    <x v="0"/>
    <d v="2025-01-07T00:00:00"/>
    <d v="1899-12-30T16:47:09"/>
    <d v="2025-01-07T00:00:00"/>
    <d v="1899-12-30T16:48:16"/>
    <d v="2025-01-07T00:00:00"/>
    <d v="1899-12-30T17:08:23"/>
    <x v="0"/>
    <x v="0"/>
    <s v="8043254083"/>
    <s v="FBO"/>
    <d v="1899-12-30T00:21:14"/>
    <x v="235"/>
    <d v="1899-12-30T00:01:07"/>
    <s v="Granel"/>
    <s v="E001"/>
    <x v="0"/>
    <d v="1899-12-30T00:21:14"/>
    <d v="1899-12-30T00:20:07"/>
    <x v="10"/>
    <x v="5"/>
    <x v="3"/>
    <x v="0"/>
    <n v="0"/>
    <n v="0"/>
    <x v="0"/>
    <x v="0"/>
    <x v="1"/>
    <n v="0"/>
    <x v="0"/>
    <x v="1"/>
    <d v="1899-12-30T00:01:07"/>
    <d v="1899-12-30T00:01:07"/>
    <x v="0"/>
    <m/>
    <m/>
    <d v="1899-12-30T00:00:00"/>
    <d v="1899-12-30T00:21:14"/>
    <n v="3"/>
    <d v="1899-12-30T00:01:07"/>
    <n v="21.233333333332869"/>
    <x v="10"/>
    <x v="1"/>
  </r>
  <r>
    <x v="0"/>
    <s v="2025000775"/>
    <x v="0"/>
    <x v="44"/>
    <s v="E1971KTB"/>
    <d v="2025-01-07T00:00:00"/>
    <x v="0"/>
    <s v="200223"/>
    <x v="0"/>
    <s v="PA"/>
    <x v="1"/>
    <x v="0"/>
    <d v="2025-01-07T00:00:00"/>
    <d v="1899-12-30T16:39:58"/>
    <d v="2025-01-07T00:00:00"/>
    <d v="1899-12-30T16:41:45"/>
    <d v="2025-01-07T00:00:00"/>
    <d v="1899-12-30T17:11:34"/>
    <x v="0"/>
    <x v="0"/>
    <s v="8043254084"/>
    <s v="FBO"/>
    <d v="1899-12-30T00:31:36"/>
    <x v="236"/>
    <d v="1899-12-30T00:01:47"/>
    <s v="Granel"/>
    <s v="E001"/>
    <x v="0"/>
    <d v="1899-12-30T00:31:36"/>
    <d v="1899-12-30T00:29:49"/>
    <x v="10"/>
    <x v="5"/>
    <x v="3"/>
    <x v="0"/>
    <n v="0"/>
    <n v="0"/>
    <x v="0"/>
    <x v="0"/>
    <x v="1"/>
    <n v="0"/>
    <x v="0"/>
    <x v="1"/>
    <d v="1899-12-30T00:01:47"/>
    <d v="1899-12-30T00:01:47"/>
    <x v="0"/>
    <m/>
    <m/>
    <d v="1899-12-30T00:00:00"/>
    <d v="1899-12-30T00:31:36"/>
    <n v="3"/>
    <d v="1899-12-30T00:01:47"/>
    <n v="31.599999999993589"/>
    <x v="10"/>
    <x v="1"/>
  </r>
  <r>
    <x v="0"/>
    <s v="2025000816"/>
    <x v="0"/>
    <x v="112"/>
    <s v="E2560KTJ"/>
    <d v="2025-01-07T00:00:00"/>
    <x v="0"/>
    <s v="200223"/>
    <x v="0"/>
    <s v="PA"/>
    <x v="1"/>
    <x v="0"/>
    <d v="2025-01-07T00:00:00"/>
    <d v="1899-12-30T19:31:51"/>
    <d v="2025-01-07T00:00:00"/>
    <d v="1899-12-30T19:33:33"/>
    <d v="2025-01-07T00:00:00"/>
    <d v="1899-12-30T19:55:03"/>
    <x v="0"/>
    <x v="0"/>
    <s v="8043254090"/>
    <s v="FBO"/>
    <d v="1899-12-30T00:23:12"/>
    <x v="237"/>
    <d v="1899-12-30T00:01:42"/>
    <s v="Granel"/>
    <s v="E001"/>
    <x v="0"/>
    <d v="1899-12-30T00:23:12"/>
    <d v="1899-12-30T00:21:30"/>
    <x v="13"/>
    <x v="5"/>
    <x v="3"/>
    <x v="0"/>
    <n v="0"/>
    <n v="0"/>
    <x v="0"/>
    <x v="0"/>
    <x v="1"/>
    <n v="0"/>
    <x v="0"/>
    <x v="1"/>
    <d v="1899-12-30T00:01:42"/>
    <d v="1899-12-30T00:01:42"/>
    <x v="0"/>
    <m/>
    <m/>
    <d v="1899-12-30T00:00:00"/>
    <d v="1899-12-30T00:23:12"/>
    <n v="3"/>
    <d v="1899-12-30T00:01:42"/>
    <n v="23.199999999998351"/>
    <x v="7"/>
    <x v="1"/>
  </r>
  <r>
    <x v="0"/>
    <s v="2025000817"/>
    <x v="0"/>
    <x v="100"/>
    <s v="E6974JZC"/>
    <d v="2025-01-07T00:00:00"/>
    <x v="0"/>
    <s v="200223"/>
    <x v="0"/>
    <s v="PA"/>
    <x v="1"/>
    <x v="0"/>
    <d v="2025-01-07T00:00:00"/>
    <d v="1899-12-30T20:06:42"/>
    <d v="2025-01-07T00:00:00"/>
    <d v="1899-12-30T20:07:59"/>
    <d v="2025-01-07T00:00:00"/>
    <d v="1899-12-30T20:19:16"/>
    <x v="0"/>
    <x v="0"/>
    <s v="8043254091"/>
    <s v="FBO"/>
    <d v="1899-12-30T00:12:34"/>
    <x v="238"/>
    <d v="1899-12-30T00:01:17"/>
    <s v="Granel"/>
    <s v="E001"/>
    <x v="0"/>
    <d v="1899-12-30T00:12:34"/>
    <d v="1899-12-30T00:11:17"/>
    <x v="15"/>
    <x v="5"/>
    <x v="3"/>
    <x v="0"/>
    <n v="0"/>
    <n v="0"/>
    <x v="0"/>
    <x v="0"/>
    <x v="1"/>
    <n v="0"/>
    <x v="0"/>
    <x v="1"/>
    <d v="1899-12-30T00:01:17"/>
    <d v="1899-12-30T00:01:17"/>
    <x v="0"/>
    <m/>
    <m/>
    <d v="1899-12-30T00:00:00"/>
    <d v="1899-12-30T00:12:34"/>
    <n v="3"/>
    <d v="1899-12-30T00:01:17"/>
    <n v="12.566666666663941"/>
    <x v="14"/>
    <x v="1"/>
  </r>
  <r>
    <x v="0"/>
    <s v="2024073845"/>
    <x v="0"/>
    <x v="113"/>
    <s v="E7555LTD"/>
    <d v="2024-12-09T00:00:00"/>
    <x v="1"/>
    <s v="3297"/>
    <x v="1"/>
    <s v="PA"/>
    <x v="1"/>
    <x v="0"/>
    <d v="2024-12-09T00:00:00"/>
    <d v="1899-12-30T06:00:23"/>
    <d v="2024-12-09T00:00:00"/>
    <d v="1899-12-30T06:01:15"/>
    <d v="2024-12-09T00:00:00"/>
    <d v="1899-12-30T06:31:38"/>
    <x v="0"/>
    <x v="0"/>
    <s v="8043252322"/>
    <s v="FBO"/>
    <d v="1899-12-30T00:31:15"/>
    <x v="239"/>
    <d v="1899-12-30T00:00:52"/>
    <s v="Granel"/>
    <s v="E001"/>
    <x v="1"/>
    <d v="1899-12-30T00:31:15"/>
    <d v="1899-12-30T00:30:23"/>
    <x v="0"/>
    <x v="10"/>
    <x v="4"/>
    <x v="1"/>
    <n v="0"/>
    <n v="0"/>
    <x v="0"/>
    <x v="1"/>
    <x v="0"/>
    <n v="0"/>
    <x v="0"/>
    <x v="1"/>
    <d v="1899-12-30T00:00:52"/>
    <d v="1899-12-30T00:00:52"/>
    <x v="0"/>
    <m/>
    <m/>
    <d v="1899-12-30T00:00:00"/>
    <d v="1899-12-30T00:31:15"/>
    <n v="2"/>
    <d v="1899-12-30T00:00:52"/>
    <n v="31.250000000001606"/>
    <x v="12"/>
    <x v="1"/>
  </r>
  <r>
    <x v="0"/>
    <s v="2024073846"/>
    <x v="0"/>
    <x v="114"/>
    <s v="E3246FMB"/>
    <d v="2024-12-09T00:00:00"/>
    <x v="1"/>
    <s v="3297"/>
    <x v="1"/>
    <s v="PA"/>
    <x v="1"/>
    <x v="0"/>
    <d v="2024-12-09T00:00:00"/>
    <d v="1899-12-30T06:08:25"/>
    <d v="2024-12-09T00:00:00"/>
    <d v="1899-12-30T06:08:35"/>
    <d v="2024-12-09T00:00:00"/>
    <d v="1899-12-30T06:53:36"/>
    <x v="0"/>
    <x v="0"/>
    <s v="8043252323"/>
    <s v="EXW"/>
    <d v="1899-12-30T00:45:11"/>
    <x v="240"/>
    <d v="1899-12-30T00:00:10"/>
    <s v="Granel"/>
    <s v="E001"/>
    <x v="1"/>
    <d v="1899-12-30T00:45:11"/>
    <d v="1899-12-30T00:45:01"/>
    <x v="0"/>
    <x v="10"/>
    <x v="4"/>
    <x v="1"/>
    <n v="0"/>
    <n v="0"/>
    <x v="0"/>
    <x v="1"/>
    <x v="0"/>
    <n v="0"/>
    <x v="0"/>
    <x v="0"/>
    <d v="1899-12-30T00:00:10"/>
    <d v="1899-12-30T00:00:10"/>
    <x v="0"/>
    <m/>
    <m/>
    <d v="1899-12-30T00:00:00"/>
    <d v="1899-12-30T00:45:11"/>
    <n v="2"/>
    <d v="1899-12-30T00:00:10"/>
    <n v="45.183333333326381"/>
    <x v="12"/>
    <x v="0"/>
  </r>
  <r>
    <x v="0"/>
    <s v="2024073847"/>
    <x v="0"/>
    <x v="115"/>
    <s v="E5067LBR"/>
    <d v="2024-12-09T00:00:00"/>
    <x v="1"/>
    <s v="3297"/>
    <x v="1"/>
    <s v="PA"/>
    <x v="1"/>
    <x v="0"/>
    <d v="2024-12-09T00:00:00"/>
    <d v="1899-12-30T06:40:55"/>
    <d v="2024-12-09T00:00:00"/>
    <d v="1899-12-30T06:41:21"/>
    <d v="2024-12-09T00:00:00"/>
    <d v="1899-12-30T07:13:11"/>
    <x v="0"/>
    <x v="0"/>
    <s v="8043252324"/>
    <s v="EXW"/>
    <d v="1899-12-30T00:32:16"/>
    <x v="241"/>
    <d v="1899-12-30T00:00:26"/>
    <s v="Granel"/>
    <s v="E001"/>
    <x v="1"/>
    <d v="1899-12-30T00:32:16"/>
    <d v="1899-12-30T00:31:50"/>
    <x v="0"/>
    <x v="10"/>
    <x v="4"/>
    <x v="1"/>
    <n v="0"/>
    <n v="0"/>
    <x v="0"/>
    <x v="1"/>
    <x v="0"/>
    <n v="0"/>
    <x v="0"/>
    <x v="1"/>
    <d v="1899-12-30T00:00:26"/>
    <d v="1899-12-30T00:00:26"/>
    <x v="0"/>
    <m/>
    <m/>
    <d v="1899-12-30T00:00:00"/>
    <d v="1899-12-30T00:32:16"/>
    <n v="2"/>
    <d v="1899-12-30T00:00:26"/>
    <n v="32.26666666667046"/>
    <x v="0"/>
    <x v="1"/>
  </r>
  <r>
    <x v="0"/>
    <s v="2024073848"/>
    <x v="0"/>
    <x v="116"/>
    <s v="E4874GCT"/>
    <d v="2024-12-09T00:00:00"/>
    <x v="1"/>
    <s v="3297"/>
    <x v="1"/>
    <s v="PA"/>
    <x v="1"/>
    <x v="0"/>
    <d v="2024-12-09T00:00:00"/>
    <d v="1899-12-30T06:42:19"/>
    <d v="2024-12-09T00:00:00"/>
    <d v="1899-12-30T06:42:28"/>
    <d v="2024-12-09T00:00:00"/>
    <d v="1899-12-30T07:17:44"/>
    <x v="0"/>
    <x v="0"/>
    <s v="8043252325"/>
    <s v="EXW"/>
    <d v="1899-12-30T00:35:25"/>
    <x v="242"/>
    <d v="1899-12-30T00:00:09"/>
    <s v="Granel"/>
    <s v="E001"/>
    <x v="1"/>
    <d v="1899-12-30T00:35:25"/>
    <d v="1899-12-30T00:35:16"/>
    <x v="0"/>
    <x v="10"/>
    <x v="4"/>
    <x v="1"/>
    <n v="0"/>
    <n v="0"/>
    <x v="0"/>
    <x v="1"/>
    <x v="0"/>
    <n v="0"/>
    <x v="0"/>
    <x v="1"/>
    <d v="1899-12-30T00:00:09"/>
    <d v="1899-12-30T00:00:09"/>
    <x v="0"/>
    <m/>
    <m/>
    <d v="1899-12-30T00:00:00"/>
    <d v="1899-12-30T00:35:25"/>
    <n v="2"/>
    <d v="1899-12-30T00:00:09"/>
    <n v="35.416666666670388"/>
    <x v="0"/>
    <x v="1"/>
  </r>
  <r>
    <x v="0"/>
    <s v="2024073849"/>
    <x v="0"/>
    <x v="117"/>
    <s v="E8077KGN"/>
    <d v="2024-12-09T00:00:00"/>
    <x v="1"/>
    <s v="3297"/>
    <x v="1"/>
    <s v="PA"/>
    <x v="1"/>
    <x v="0"/>
    <d v="2024-12-09T00:00:00"/>
    <d v="1899-12-30T07:19:14"/>
    <d v="2024-12-09T00:00:00"/>
    <d v="1899-12-30T07:19:54"/>
    <d v="2024-12-09T00:00:00"/>
    <d v="1899-12-30T07:42:19"/>
    <x v="0"/>
    <x v="0"/>
    <s v="8043252326"/>
    <s v="EXW"/>
    <d v="1899-12-30T00:23:05"/>
    <x v="243"/>
    <d v="1899-12-30T00:00:40"/>
    <s v="Granel"/>
    <s v="E001"/>
    <x v="1"/>
    <d v="1899-12-30T00:23:05"/>
    <d v="1899-12-30T00:22:25"/>
    <x v="1"/>
    <x v="10"/>
    <x v="4"/>
    <x v="1"/>
    <n v="0"/>
    <n v="0"/>
    <x v="0"/>
    <x v="1"/>
    <x v="0"/>
    <n v="0"/>
    <x v="0"/>
    <x v="1"/>
    <d v="1899-12-30T00:00:40"/>
    <d v="1899-12-30T00:00:40"/>
    <x v="0"/>
    <m/>
    <m/>
    <d v="1899-12-30T00:00:00"/>
    <d v="1899-12-30T00:23:05"/>
    <n v="2"/>
    <d v="1899-12-30T00:00:40"/>
    <n v="23.083333333329559"/>
    <x v="0"/>
    <x v="1"/>
  </r>
  <r>
    <x v="0"/>
    <s v="2024073850"/>
    <x v="0"/>
    <x v="118"/>
    <s v="E9897DWX"/>
    <d v="2024-12-09T00:00:00"/>
    <x v="1"/>
    <s v="3230"/>
    <x v="2"/>
    <s v="PA"/>
    <x v="2"/>
    <x v="0"/>
    <d v="2024-12-09T00:00:00"/>
    <d v="1899-12-30T07:48:42"/>
    <d v="2024-12-09T00:00:00"/>
    <d v="1899-12-30T07:48:52"/>
    <d v="2024-12-09T00:00:00"/>
    <d v="1899-12-30T08:16:07"/>
    <x v="0"/>
    <x v="0"/>
    <s v="8043252327"/>
    <s v="EXW"/>
    <d v="1899-12-30T00:27:25"/>
    <x v="106"/>
    <d v="1899-12-30T00:00:10"/>
    <s v="Ensacado"/>
    <s v="E002"/>
    <x v="1"/>
    <d v="1899-12-30T00:27:25"/>
    <d v="1899-12-30T00:27:15"/>
    <x v="1"/>
    <x v="10"/>
    <x v="4"/>
    <x v="2"/>
    <n v="0"/>
    <n v="0"/>
    <x v="0"/>
    <x v="2"/>
    <x v="0"/>
    <n v="0"/>
    <x v="0"/>
    <x v="1"/>
    <d v="1899-12-30T00:00:10"/>
    <d v="1899-12-30T00:00:10"/>
    <x v="0"/>
    <m/>
    <m/>
    <d v="1899-12-30T00:00:00"/>
    <d v="1899-12-30T00:27:25"/>
    <n v="2"/>
    <d v="1899-12-30T00:00:10"/>
    <n v="27.416666666664025"/>
    <x v="1"/>
    <x v="1"/>
  </r>
  <r>
    <x v="0"/>
    <s v="2024073851"/>
    <x v="0"/>
    <x v="119"/>
    <s v="E7433KCN"/>
    <d v="2024-12-09T00:00:00"/>
    <x v="1"/>
    <s v="3297"/>
    <x v="1"/>
    <s v="PA"/>
    <x v="1"/>
    <x v="0"/>
    <d v="2024-12-09T00:00:00"/>
    <d v="1899-12-30T07:51:36"/>
    <d v="2024-12-09T00:00:00"/>
    <d v="1899-12-30T07:51:46"/>
    <d v="2024-12-09T00:00:00"/>
    <d v="1899-12-30T08:17:16"/>
    <x v="0"/>
    <x v="0"/>
    <s v="8043252328"/>
    <s v="FBO"/>
    <d v="1899-12-30T00:25:40"/>
    <x v="244"/>
    <d v="1899-12-30T00:00:10"/>
    <s v="Granel"/>
    <s v="E001"/>
    <x v="2"/>
    <d v="1899-12-30T00:25:40"/>
    <d v="1899-12-30T00:25:30"/>
    <x v="1"/>
    <x v="10"/>
    <x v="4"/>
    <x v="1"/>
    <n v="0"/>
    <n v="0"/>
    <x v="0"/>
    <x v="1"/>
    <x v="0"/>
    <n v="0"/>
    <x v="0"/>
    <x v="1"/>
    <d v="1899-12-30T00:00:10"/>
    <d v="1899-12-30T00:00:10"/>
    <x v="0"/>
    <m/>
    <m/>
    <d v="1899-12-30T00:00:00"/>
    <d v="1899-12-30T00:25:40"/>
    <n v="2"/>
    <d v="1899-12-30T00:00:10"/>
    <n v="25.666666666660792"/>
    <x v="1"/>
    <x v="1"/>
  </r>
  <r>
    <x v="0"/>
    <s v="2024073852"/>
    <x v="0"/>
    <x v="120"/>
    <s v="E2316HYF"/>
    <d v="2024-12-09T00:00:00"/>
    <x v="1"/>
    <s v="3230"/>
    <x v="2"/>
    <s v="PA"/>
    <x v="2"/>
    <x v="0"/>
    <d v="2024-12-09T00:00:00"/>
    <d v="1899-12-30T08:01:21"/>
    <d v="2024-12-09T00:00:00"/>
    <d v="1899-12-30T08:01:32"/>
    <d v="2024-12-09T00:00:00"/>
    <d v="1899-12-30T08:29:03"/>
    <x v="0"/>
    <x v="0"/>
    <s v="8043252329"/>
    <s v="EXW"/>
    <d v="1899-12-30T00:27:42"/>
    <x v="245"/>
    <d v="1899-12-30T00:00:11"/>
    <s v="Ensacado"/>
    <s v="E002"/>
    <x v="1"/>
    <d v="1899-12-30T00:27:42"/>
    <d v="1899-12-30T00:27:31"/>
    <x v="2"/>
    <x v="10"/>
    <x v="4"/>
    <x v="2"/>
    <n v="0"/>
    <n v="0"/>
    <x v="0"/>
    <x v="2"/>
    <x v="0"/>
    <n v="0"/>
    <x v="0"/>
    <x v="1"/>
    <d v="1899-12-30T00:00:11"/>
    <d v="1899-12-30T00:00:11"/>
    <x v="0"/>
    <m/>
    <m/>
    <d v="1899-12-30T00:00:00"/>
    <d v="1899-12-30T00:27:42"/>
    <n v="2"/>
    <d v="1899-12-30T00:00:11"/>
    <n v="27.699999999998333"/>
    <x v="1"/>
    <x v="1"/>
  </r>
  <r>
    <x v="0"/>
    <s v="2024073854"/>
    <x v="0"/>
    <x v="121"/>
    <s v="E7008LML"/>
    <d v="2024-12-09T00:00:00"/>
    <x v="1"/>
    <s v="3297"/>
    <x v="1"/>
    <s v="PA"/>
    <x v="1"/>
    <x v="0"/>
    <d v="2024-12-09T00:00:00"/>
    <d v="1899-12-30T08:38:40"/>
    <d v="2024-12-09T00:00:00"/>
    <d v="1899-12-30T08:39:25"/>
    <d v="2024-12-09T00:00:00"/>
    <d v="1899-12-30T09:09:39"/>
    <x v="0"/>
    <x v="0"/>
    <s v="8043252331"/>
    <s v="EXW"/>
    <d v="1899-12-30T00:30:59"/>
    <x v="246"/>
    <d v="1899-12-30T00:00:45"/>
    <s v="Granel"/>
    <s v="E001"/>
    <x v="1"/>
    <d v="1899-12-30T00:30:59"/>
    <d v="1899-12-30T00:30:14"/>
    <x v="2"/>
    <x v="10"/>
    <x v="4"/>
    <x v="1"/>
    <n v="0"/>
    <n v="0"/>
    <x v="0"/>
    <x v="1"/>
    <x v="0"/>
    <n v="0"/>
    <x v="0"/>
    <x v="1"/>
    <d v="1899-12-30T00:00:45"/>
    <d v="1899-12-30T00:00:45"/>
    <x v="0"/>
    <m/>
    <m/>
    <d v="1899-12-30T00:00:00"/>
    <d v="1899-12-30T00:30:59"/>
    <n v="2"/>
    <d v="1899-12-30T00:00:45"/>
    <n v="30.983333333327998"/>
    <x v="2"/>
    <x v="1"/>
  </r>
  <r>
    <x v="0"/>
    <s v="2024073855"/>
    <x v="0"/>
    <x v="122"/>
    <s v="E8416KLT"/>
    <d v="2024-12-09T00:00:00"/>
    <x v="1"/>
    <s v="3297"/>
    <x v="1"/>
    <s v="PA"/>
    <x v="1"/>
    <x v="0"/>
    <d v="2024-12-09T00:00:00"/>
    <d v="1899-12-30T08:44:11"/>
    <d v="2024-12-09T00:00:00"/>
    <d v="1899-12-30T08:44:22"/>
    <d v="2024-12-09T00:00:00"/>
    <d v="1899-12-30T09:17:12"/>
    <x v="0"/>
    <x v="0"/>
    <s v="8043252332"/>
    <s v="FBO"/>
    <d v="1899-12-30T00:33:01"/>
    <x v="247"/>
    <d v="1899-12-30T00:00:11"/>
    <s v="Granel"/>
    <s v="E001"/>
    <x v="2"/>
    <d v="1899-12-30T00:33:01"/>
    <d v="1899-12-30T00:32:50"/>
    <x v="2"/>
    <x v="10"/>
    <x v="4"/>
    <x v="1"/>
    <n v="0"/>
    <n v="0"/>
    <x v="0"/>
    <x v="1"/>
    <x v="0"/>
    <n v="0"/>
    <x v="0"/>
    <x v="1"/>
    <d v="1899-12-30T00:00:11"/>
    <d v="1899-12-30T00:00:11"/>
    <x v="0"/>
    <m/>
    <m/>
    <d v="1899-12-30T00:00:00"/>
    <d v="1899-12-30T00:33:01"/>
    <n v="2"/>
    <d v="1899-12-30T00:00:11"/>
    <n v="33.016666666665536"/>
    <x v="2"/>
    <x v="1"/>
  </r>
  <r>
    <x v="0"/>
    <s v="2024073856"/>
    <x v="0"/>
    <x v="123"/>
    <s v="E8272KDP"/>
    <d v="2024-12-09T00:00:00"/>
    <x v="1"/>
    <s v="3228"/>
    <x v="3"/>
    <s v="PA"/>
    <x v="3"/>
    <x v="0"/>
    <d v="2024-12-09T00:00:00"/>
    <d v="1899-12-30T10:18:26"/>
    <d v="2024-12-09T00:00:00"/>
    <d v="1899-12-30T10:18:37"/>
    <d v="2024-12-09T00:00:00"/>
    <d v="1899-12-30T10:54:44"/>
    <x v="0"/>
    <x v="0"/>
    <s v="8043252333"/>
    <s v="FBO"/>
    <d v="1899-12-30T00:36:18"/>
    <x v="248"/>
    <d v="1899-12-30T00:00:11"/>
    <s v="Granel"/>
    <s v="E001"/>
    <x v="2"/>
    <d v="1899-12-30T00:36:18"/>
    <d v="1899-12-30T00:36:07"/>
    <x v="4"/>
    <x v="10"/>
    <x v="4"/>
    <x v="1"/>
    <n v="0"/>
    <n v="0"/>
    <x v="0"/>
    <x v="1"/>
    <x v="0"/>
    <n v="0"/>
    <x v="0"/>
    <x v="1"/>
    <d v="1899-12-30T00:00:11"/>
    <d v="1899-12-30T00:00:11"/>
    <x v="0"/>
    <m/>
    <m/>
    <d v="1899-12-30T00:00:00"/>
    <d v="1899-12-30T00:36:18"/>
    <n v="2"/>
    <d v="1899-12-30T00:00:11"/>
    <n v="36.300000000009589"/>
    <x v="3"/>
    <x v="1"/>
  </r>
  <r>
    <x v="0"/>
    <s v="2024073859"/>
    <x v="0"/>
    <x v="124"/>
    <s v="E1829LYJ"/>
    <d v="2024-12-09T00:00:00"/>
    <x v="1"/>
    <s v="3230"/>
    <x v="2"/>
    <s v="PA"/>
    <x v="2"/>
    <x v="0"/>
    <d v="2024-12-09T00:00:00"/>
    <d v="1899-12-30T10:41:02"/>
    <d v="2024-12-09T00:00:00"/>
    <d v="1899-12-30T10:41:11"/>
    <d v="2024-12-09T00:00:00"/>
    <d v="1899-12-30T11:12:02"/>
    <x v="0"/>
    <x v="0"/>
    <s v="8043252334"/>
    <s v="FBO"/>
    <d v="1899-12-30T00:31:00"/>
    <x v="249"/>
    <d v="1899-12-30T00:00:09"/>
    <s v="Ensacado"/>
    <s v="E002"/>
    <x v="2"/>
    <d v="1899-12-30T00:31:00"/>
    <d v="1899-12-30T00:30:51"/>
    <x v="4"/>
    <x v="10"/>
    <x v="4"/>
    <x v="2"/>
    <n v="0"/>
    <n v="0"/>
    <x v="0"/>
    <x v="2"/>
    <x v="0"/>
    <n v="0"/>
    <x v="0"/>
    <x v="1"/>
    <d v="1899-12-30T00:00:09"/>
    <d v="1899-12-30T00:00:09"/>
    <x v="0"/>
    <m/>
    <m/>
    <d v="1899-12-30T00:00:00"/>
    <d v="1899-12-30T00:31:00"/>
    <n v="2"/>
    <d v="1899-12-30T00:00:09"/>
    <n v="30.999999999988777"/>
    <x v="4"/>
    <x v="1"/>
  </r>
  <r>
    <x v="0"/>
    <s v="2024073860"/>
    <x v="0"/>
    <x v="125"/>
    <s v="E7429LJY"/>
    <d v="2024-12-09T00:00:00"/>
    <x v="1"/>
    <s v="3230"/>
    <x v="2"/>
    <s v="PA"/>
    <x v="2"/>
    <x v="0"/>
    <d v="2024-12-09T00:00:00"/>
    <d v="1899-12-30T10:44:39"/>
    <d v="2024-12-09T00:00:00"/>
    <d v="1899-12-30T10:44:48"/>
    <d v="2024-12-09T00:00:00"/>
    <d v="1899-12-30T11:29:37"/>
    <x v="0"/>
    <x v="0"/>
    <s v="8043252335"/>
    <s v="FBO"/>
    <d v="1899-12-30T00:44:58"/>
    <x v="250"/>
    <d v="1899-12-30T00:00:09"/>
    <s v="Ensacado"/>
    <s v="E002"/>
    <x v="2"/>
    <d v="1899-12-30T00:44:58"/>
    <d v="1899-12-30T00:44:49"/>
    <x v="4"/>
    <x v="10"/>
    <x v="4"/>
    <x v="2"/>
    <n v="0"/>
    <n v="0"/>
    <x v="0"/>
    <x v="2"/>
    <x v="0"/>
    <n v="0"/>
    <x v="0"/>
    <x v="1"/>
    <d v="1899-12-30T00:00:09"/>
    <d v="1899-12-30T00:00:09"/>
    <x v="0"/>
    <m/>
    <m/>
    <d v="1899-12-30T00:00:00"/>
    <d v="1899-12-30T00:44:58"/>
    <n v="2"/>
    <d v="1899-12-30T00:00:09"/>
    <n v="44.966666666664047"/>
    <x v="4"/>
    <x v="1"/>
  </r>
  <r>
    <x v="0"/>
    <s v="2024073861"/>
    <x v="0"/>
    <x v="126"/>
    <s v="E0205LTP"/>
    <d v="2024-12-09T00:00:00"/>
    <x v="1"/>
    <s v="3228"/>
    <x v="3"/>
    <s v="PA"/>
    <x v="4"/>
    <x v="0"/>
    <d v="2024-12-09T00:00:00"/>
    <d v="1899-12-30T11:10:19"/>
    <d v="2024-12-09T00:00:00"/>
    <d v="1899-12-30T11:10:31"/>
    <d v="2024-12-09T00:00:00"/>
    <d v="1899-12-30T11:35:55"/>
    <x v="0"/>
    <x v="0"/>
    <s v="8043252336"/>
    <s v="FBO"/>
    <d v="1899-12-30T00:25:36"/>
    <x v="251"/>
    <d v="1899-12-30T00:00:12"/>
    <s v="Granel"/>
    <s v="E001"/>
    <x v="2"/>
    <d v="1899-12-30T00:25:36"/>
    <d v="1899-12-30T00:25:24"/>
    <x v="5"/>
    <x v="10"/>
    <x v="4"/>
    <x v="1"/>
    <n v="0"/>
    <n v="0"/>
    <x v="0"/>
    <x v="1"/>
    <x v="0"/>
    <n v="0"/>
    <x v="0"/>
    <x v="1"/>
    <d v="1899-12-30T00:00:12"/>
    <d v="1899-12-30T00:00:12"/>
    <x v="0"/>
    <m/>
    <m/>
    <d v="1899-12-30T00:00:00"/>
    <d v="1899-12-30T00:25:36"/>
    <n v="2"/>
    <d v="1899-12-30T00:00:12"/>
    <n v="25.599999999988732"/>
    <x v="4"/>
    <x v="1"/>
  </r>
  <r>
    <x v="0"/>
    <s v="2024073865"/>
    <x v="0"/>
    <x v="127"/>
    <s v="E5122JHZ"/>
    <d v="2024-12-09T00:00:00"/>
    <x v="1"/>
    <s v="3297"/>
    <x v="1"/>
    <s v="PA"/>
    <x v="1"/>
    <x v="0"/>
    <d v="2024-12-09T00:00:00"/>
    <d v="1899-12-30T12:00:27"/>
    <d v="2024-12-09T00:00:00"/>
    <d v="1899-12-30T12:00:41"/>
    <d v="2024-12-09T00:00:00"/>
    <d v="1899-12-30T12:29:53"/>
    <x v="0"/>
    <x v="0"/>
    <s v="8043252337"/>
    <s v="FBO"/>
    <d v="1899-12-30T00:29:26"/>
    <x v="252"/>
    <d v="1899-12-30T00:00:14"/>
    <s v="Granel"/>
    <s v="E001"/>
    <x v="2"/>
    <d v="1899-12-30T00:29:26"/>
    <d v="1899-12-30T00:29:12"/>
    <x v="6"/>
    <x v="10"/>
    <x v="4"/>
    <x v="1"/>
    <n v="0"/>
    <n v="0"/>
    <x v="0"/>
    <x v="1"/>
    <x v="0"/>
    <n v="0"/>
    <x v="0"/>
    <x v="1"/>
    <d v="1899-12-30T00:00:14"/>
    <d v="1899-12-30T00:00:14"/>
    <x v="0"/>
    <m/>
    <m/>
    <d v="1899-12-30T00:00:00"/>
    <d v="1899-12-30T00:29:26"/>
    <n v="2"/>
    <d v="1899-12-30T00:00:14"/>
    <n v="29.433333333326317"/>
    <x v="5"/>
    <x v="1"/>
  </r>
  <r>
    <x v="0"/>
    <s v="2024073868"/>
    <x v="0"/>
    <x v="128"/>
    <s v="E5792MTF"/>
    <d v="2024-12-09T00:00:00"/>
    <x v="1"/>
    <s v="3228"/>
    <x v="3"/>
    <s v="PA"/>
    <x v="4"/>
    <x v="0"/>
    <d v="2024-12-09T00:00:00"/>
    <d v="1899-12-30T12:06:31"/>
    <d v="2024-12-09T00:00:00"/>
    <d v="1899-12-30T12:06:42"/>
    <d v="2024-12-09T00:00:00"/>
    <d v="1899-12-30T13:08:27"/>
    <x v="0"/>
    <x v="0"/>
    <s v="8043252341"/>
    <s v="FBO"/>
    <d v="1899-12-30T01:01:56"/>
    <x v="253"/>
    <d v="1899-12-30T00:00:11"/>
    <s v="Granel"/>
    <s v="E001"/>
    <x v="2"/>
    <d v="1899-12-30T01:01:56"/>
    <d v="1899-12-30T01:01:45"/>
    <x v="6"/>
    <x v="10"/>
    <x v="4"/>
    <x v="1"/>
    <n v="0"/>
    <n v="0"/>
    <x v="0"/>
    <x v="1"/>
    <x v="0"/>
    <n v="0"/>
    <x v="0"/>
    <x v="0"/>
    <d v="1899-12-30T00:00:11"/>
    <d v="1899-12-30T00:00:11"/>
    <x v="0"/>
    <m/>
    <m/>
    <d v="1899-12-30T00:00:00"/>
    <d v="1899-12-30T01:01:56"/>
    <n v="2"/>
    <d v="1899-12-30T00:00:11"/>
    <n v="61.933333333334431"/>
    <x v="13"/>
    <x v="0"/>
  </r>
  <r>
    <x v="0"/>
    <s v="2024073872"/>
    <x v="0"/>
    <x v="129"/>
    <s v="E8421HJR"/>
    <d v="2024-12-09T00:00:00"/>
    <x v="1"/>
    <s v="3297"/>
    <x v="1"/>
    <s v="PA"/>
    <x v="1"/>
    <x v="0"/>
    <d v="2024-12-09T00:00:00"/>
    <d v="1899-12-30T12:35:10"/>
    <d v="2024-12-09T00:00:00"/>
    <d v="1899-12-30T12:35:19"/>
    <d v="2024-12-09T00:00:00"/>
    <d v="1899-12-30T13:19:07"/>
    <x v="0"/>
    <x v="0"/>
    <s v="8043252342"/>
    <s v="FBO"/>
    <d v="1899-12-30T00:43:57"/>
    <x v="254"/>
    <d v="1899-12-30T00:00:09"/>
    <s v="Granel"/>
    <s v="E001"/>
    <x v="2"/>
    <d v="1899-12-30T00:43:57"/>
    <d v="1899-12-30T00:43:48"/>
    <x v="6"/>
    <x v="10"/>
    <x v="4"/>
    <x v="1"/>
    <n v="0"/>
    <n v="0"/>
    <x v="0"/>
    <x v="1"/>
    <x v="0"/>
    <n v="0"/>
    <x v="0"/>
    <x v="1"/>
    <d v="1899-12-30T00:00:09"/>
    <d v="1899-12-30T00:00:09"/>
    <x v="0"/>
    <m/>
    <m/>
    <d v="1899-12-30T00:00:00"/>
    <d v="1899-12-30T00:43:57"/>
    <n v="2"/>
    <d v="1899-12-30T00:00:09"/>
    <n v="43.9499999999952"/>
    <x v="13"/>
    <x v="1"/>
  </r>
  <r>
    <x v="0"/>
    <s v="2024073874"/>
    <x v="0"/>
    <x v="130"/>
    <s v="E3202LJG"/>
    <d v="2024-12-09T00:00:00"/>
    <x v="1"/>
    <s v="3230"/>
    <x v="2"/>
    <s v="PA"/>
    <x v="2"/>
    <x v="0"/>
    <d v="2024-12-09T00:00:00"/>
    <d v="1899-12-30T13:26:16"/>
    <d v="2024-12-09T00:00:00"/>
    <d v="1899-12-30T13:26:27"/>
    <d v="2024-12-09T00:00:00"/>
    <d v="1899-12-30T14:06:58"/>
    <x v="0"/>
    <x v="0"/>
    <s v="8043252345"/>
    <s v="FBO"/>
    <d v="1899-12-30T00:40:42"/>
    <x v="255"/>
    <d v="1899-12-30T00:00:11"/>
    <s v="Ensacado"/>
    <s v="E002"/>
    <x v="2"/>
    <d v="1899-12-30T00:40:42"/>
    <d v="1899-12-30T00:40:31"/>
    <x v="9"/>
    <x v="10"/>
    <x v="4"/>
    <x v="2"/>
    <n v="0"/>
    <n v="0"/>
    <x v="0"/>
    <x v="2"/>
    <x v="0"/>
    <n v="0"/>
    <x v="0"/>
    <x v="1"/>
    <d v="1899-12-30T00:00:11"/>
    <d v="1899-12-30T00:00:11"/>
    <x v="0"/>
    <m/>
    <m/>
    <d v="1899-12-30T00:00:00"/>
    <d v="1899-12-30T00:40:42"/>
    <n v="2"/>
    <d v="1899-12-30T00:00:11"/>
    <n v="40.700000000001722"/>
    <x v="8"/>
    <x v="1"/>
  </r>
  <r>
    <x v="0"/>
    <s v="2024073876"/>
    <x v="0"/>
    <x v="131"/>
    <s v="E7553LTD"/>
    <d v="2024-12-09T00:00:00"/>
    <x v="1"/>
    <s v="3297"/>
    <x v="1"/>
    <s v="PA"/>
    <x v="1"/>
    <x v="0"/>
    <d v="2024-12-09T00:00:00"/>
    <d v="1899-12-30T13:53:13"/>
    <d v="2024-12-09T00:00:00"/>
    <d v="1899-12-30T13:53:23"/>
    <d v="2024-12-09T00:00:00"/>
    <d v="1899-12-30T14:19:43"/>
    <x v="0"/>
    <x v="0"/>
    <s v="8043252346"/>
    <s v="FBO"/>
    <d v="1899-12-30T00:26:30"/>
    <x v="256"/>
    <d v="1899-12-30T00:00:10"/>
    <s v="Granel"/>
    <s v="E001"/>
    <x v="2"/>
    <d v="1899-12-30T00:26:30"/>
    <d v="1899-12-30T00:26:20"/>
    <x v="9"/>
    <x v="10"/>
    <x v="4"/>
    <x v="1"/>
    <n v="0"/>
    <n v="0"/>
    <x v="0"/>
    <x v="1"/>
    <x v="0"/>
    <n v="0"/>
    <x v="0"/>
    <x v="1"/>
    <d v="1899-12-30T00:00:10"/>
    <d v="1899-12-30T00:00:10"/>
    <x v="0"/>
    <m/>
    <m/>
    <d v="1899-12-30T00:00:00"/>
    <d v="1899-12-30T00:26:30"/>
    <n v="2"/>
    <d v="1899-12-30T00:00:10"/>
    <n v="26.499999999988795"/>
    <x v="8"/>
    <x v="1"/>
  </r>
  <r>
    <x v="0"/>
    <s v="2024073877"/>
    <x v="0"/>
    <x v="132"/>
    <s v="E7412JLB"/>
    <d v="2024-12-09T00:00:00"/>
    <x v="1"/>
    <s v="3297"/>
    <x v="1"/>
    <s v="PA"/>
    <x v="1"/>
    <x v="0"/>
    <d v="2024-12-09T00:00:00"/>
    <d v="1899-12-30T14:03:25"/>
    <d v="2024-12-09T00:00:00"/>
    <d v="1899-12-30T14:03:35"/>
    <d v="2024-12-09T00:00:00"/>
    <d v="1899-12-30T14:38:35"/>
    <x v="0"/>
    <x v="0"/>
    <s v="8043252347"/>
    <s v="FBO"/>
    <d v="1899-12-30T00:35:10"/>
    <x v="257"/>
    <d v="1899-12-30T00:00:10"/>
    <s v="Granel"/>
    <s v="E001"/>
    <x v="2"/>
    <d v="1899-12-30T00:35:10"/>
    <d v="1899-12-30T00:35:00"/>
    <x v="7"/>
    <x v="10"/>
    <x v="4"/>
    <x v="1"/>
    <n v="0"/>
    <n v="0"/>
    <x v="0"/>
    <x v="1"/>
    <x v="0"/>
    <n v="0"/>
    <x v="0"/>
    <x v="1"/>
    <d v="1899-12-30T00:00:10"/>
    <d v="1899-12-30T00:00:10"/>
    <x v="0"/>
    <m/>
    <m/>
    <d v="1899-12-30T00:00:00"/>
    <d v="1899-12-30T00:35:10"/>
    <n v="2"/>
    <d v="1899-12-30T00:00:10"/>
    <n v="35.166666666657562"/>
    <x v="8"/>
    <x v="1"/>
  </r>
  <r>
    <x v="0"/>
    <s v="2024073879"/>
    <x v="0"/>
    <x v="133"/>
    <s v="E7813KDM"/>
    <d v="2024-12-09T00:00:00"/>
    <x v="1"/>
    <s v="3297"/>
    <x v="1"/>
    <s v="PA"/>
    <x v="1"/>
    <x v="0"/>
    <d v="2024-12-09T00:00:00"/>
    <d v="1899-12-30T14:32:15"/>
    <d v="2024-12-09T00:00:00"/>
    <d v="1899-12-30T14:32:26"/>
    <d v="2024-12-09T00:00:00"/>
    <d v="1899-12-30T14:57:34"/>
    <x v="0"/>
    <x v="0"/>
    <s v="8043252348"/>
    <s v="FBO"/>
    <d v="1899-12-30T00:25:19"/>
    <x v="258"/>
    <d v="1899-12-30T00:00:11"/>
    <s v="Granel"/>
    <s v="E001"/>
    <x v="2"/>
    <d v="1899-12-30T00:25:19"/>
    <d v="1899-12-30T00:25:08"/>
    <x v="7"/>
    <x v="10"/>
    <x v="4"/>
    <x v="1"/>
    <n v="0"/>
    <n v="0"/>
    <x v="0"/>
    <x v="1"/>
    <x v="0"/>
    <n v="0"/>
    <x v="0"/>
    <x v="1"/>
    <d v="1899-12-30T00:00:11"/>
    <d v="1899-12-30T00:00:11"/>
    <x v="0"/>
    <m/>
    <m/>
    <d v="1899-12-30T00:00:00"/>
    <d v="1899-12-30T00:25:19"/>
    <n v="2"/>
    <d v="1899-12-30T00:00:11"/>
    <n v="25.316666666668812"/>
    <x v="8"/>
    <x v="1"/>
  </r>
  <r>
    <x v="0"/>
    <s v="2024073883"/>
    <x v="0"/>
    <x v="134"/>
    <s v="E9945KBD"/>
    <d v="2024-12-09T00:00:00"/>
    <x v="1"/>
    <s v="3297"/>
    <x v="1"/>
    <s v="PA"/>
    <x v="1"/>
    <x v="0"/>
    <d v="2024-12-09T00:00:00"/>
    <d v="1899-12-30T15:24:35"/>
    <d v="2024-12-09T00:00:00"/>
    <d v="1899-12-30T15:24:46"/>
    <d v="2024-12-09T00:00:00"/>
    <d v="1899-12-30T15:48:28"/>
    <x v="0"/>
    <x v="0"/>
    <s v="8043252350"/>
    <s v="FBO"/>
    <d v="1899-12-30T00:23:53"/>
    <x v="259"/>
    <d v="1899-12-30T00:00:11"/>
    <s v="Granel"/>
    <s v="E001"/>
    <x v="2"/>
    <d v="1899-12-30T00:23:53"/>
    <d v="1899-12-30T00:23:42"/>
    <x v="14"/>
    <x v="10"/>
    <x v="4"/>
    <x v="1"/>
    <n v="0"/>
    <n v="0"/>
    <x v="0"/>
    <x v="1"/>
    <x v="0"/>
    <n v="0"/>
    <x v="0"/>
    <x v="1"/>
    <d v="1899-12-30T00:00:11"/>
    <d v="1899-12-30T00:00:11"/>
    <x v="0"/>
    <m/>
    <m/>
    <d v="1899-12-30T00:00:00"/>
    <d v="1899-12-30T00:23:53"/>
    <n v="2"/>
    <d v="1899-12-30T00:00:11"/>
    <n v="23.883333333336001"/>
    <x v="6"/>
    <x v="1"/>
  </r>
  <r>
    <x v="0"/>
    <s v="2024073893"/>
    <x v="0"/>
    <x v="135"/>
    <s v="E3616JTZ"/>
    <d v="2024-12-09T00:00:00"/>
    <x v="1"/>
    <s v="3228"/>
    <x v="3"/>
    <s v="PA"/>
    <x v="4"/>
    <x v="0"/>
    <d v="2024-12-09T00:00:00"/>
    <d v="1899-12-30T16:56:19"/>
    <d v="2024-12-09T00:00:00"/>
    <d v="1899-12-30T16:56:29"/>
    <d v="2024-12-09T00:00:00"/>
    <d v="1899-12-30T17:50:41"/>
    <x v="0"/>
    <x v="0"/>
    <s v="8043252354"/>
    <s v="FBO"/>
    <d v="1899-12-30T00:54:22"/>
    <x v="260"/>
    <d v="1899-12-30T00:00:10"/>
    <s v="Granel"/>
    <s v="E001"/>
    <x v="2"/>
    <d v="1899-12-30T00:54:22"/>
    <d v="1899-12-30T00:54:12"/>
    <x v="10"/>
    <x v="10"/>
    <x v="4"/>
    <x v="1"/>
    <n v="0"/>
    <n v="0"/>
    <x v="0"/>
    <x v="1"/>
    <x v="0"/>
    <n v="0"/>
    <x v="0"/>
    <x v="0"/>
    <d v="1899-12-30T00:00:10"/>
    <d v="1899-12-30T00:00:10"/>
    <x v="0"/>
    <m/>
    <m/>
    <d v="1899-12-30T00:00:00"/>
    <d v="1899-12-30T00:54:22"/>
    <n v="2"/>
    <d v="1899-12-30T00:00:10"/>
    <n v="54.366666666667115"/>
    <x v="10"/>
    <x v="0"/>
  </r>
  <r>
    <x v="0"/>
    <s v="2024073901"/>
    <x v="0"/>
    <x v="136"/>
    <s v="E3201LJG"/>
    <d v="2024-12-09T00:00:00"/>
    <x v="1"/>
    <s v="3230"/>
    <x v="2"/>
    <s v="PA"/>
    <x v="2"/>
    <x v="0"/>
    <d v="2024-12-09T00:00:00"/>
    <d v="1899-12-30T17:04:22"/>
    <d v="2024-12-09T00:00:00"/>
    <d v="1899-12-30T17:04:32"/>
    <d v="2024-12-09T00:00:00"/>
    <d v="1899-12-30T18:15:47"/>
    <x v="0"/>
    <x v="0"/>
    <s v="8043252355"/>
    <s v="FBO"/>
    <d v="1899-12-30T01:11:25"/>
    <x v="261"/>
    <d v="1899-12-30T00:00:10"/>
    <s v="Ensacado"/>
    <s v="E002"/>
    <x v="2"/>
    <d v="1899-12-30T01:11:25"/>
    <d v="1899-12-30T01:11:15"/>
    <x v="8"/>
    <x v="10"/>
    <x v="4"/>
    <x v="2"/>
    <n v="0"/>
    <n v="0"/>
    <x v="0"/>
    <x v="2"/>
    <x v="0"/>
    <n v="0"/>
    <x v="0"/>
    <x v="0"/>
    <d v="1899-12-30T00:00:10"/>
    <d v="1899-12-30T00:00:10"/>
    <x v="0"/>
    <m/>
    <m/>
    <d v="1899-12-30T00:00:00"/>
    <d v="1899-12-30T01:11:25"/>
    <n v="2"/>
    <d v="1899-12-30T00:00:10"/>
    <n v="71.416666666670423"/>
    <x v="11"/>
    <x v="0"/>
  </r>
  <r>
    <x v="0"/>
    <s v="2024073904"/>
    <x v="0"/>
    <x v="137"/>
    <s v="E7597LTD"/>
    <d v="2024-12-09T00:00:00"/>
    <x v="1"/>
    <s v="3297"/>
    <x v="1"/>
    <s v="PA"/>
    <x v="1"/>
    <x v="0"/>
    <d v="2024-12-09T00:00:00"/>
    <d v="1899-12-30T18:46:29"/>
    <d v="2024-12-09T00:00:00"/>
    <d v="1899-12-30T18:46:39"/>
    <d v="2024-12-09T00:00:00"/>
    <d v="1899-12-30T19:18:00"/>
    <x v="0"/>
    <x v="0"/>
    <s v="8043252356"/>
    <s v="EXW"/>
    <d v="1899-12-30T00:31:31"/>
    <x v="262"/>
    <d v="1899-12-30T00:00:10"/>
    <s v="Granel"/>
    <s v="E001"/>
    <x v="1"/>
    <d v="1899-12-30T00:31:31"/>
    <d v="1899-12-30T00:31:21"/>
    <x v="11"/>
    <x v="10"/>
    <x v="4"/>
    <x v="1"/>
    <n v="0"/>
    <n v="0"/>
    <x v="0"/>
    <x v="1"/>
    <x v="0"/>
    <n v="0"/>
    <x v="0"/>
    <x v="1"/>
    <d v="1899-12-30T00:00:10"/>
    <d v="1899-12-30T00:00:10"/>
    <x v="0"/>
    <m/>
    <m/>
    <d v="1899-12-30T00:00:00"/>
    <d v="1899-12-30T00:31:31"/>
    <n v="2"/>
    <d v="1899-12-30T00:00:10"/>
    <n v="31.516666666675217"/>
    <x v="7"/>
    <x v="1"/>
  </r>
  <r>
    <x v="0"/>
    <s v="2024073905"/>
    <x v="0"/>
    <x v="138"/>
    <s v="E3172MBF"/>
    <d v="2024-12-09T00:00:00"/>
    <x v="1"/>
    <s v="3230"/>
    <x v="2"/>
    <s v="PA"/>
    <x v="2"/>
    <x v="0"/>
    <d v="2024-12-09T00:00:00"/>
    <d v="1899-12-30T18:49:29"/>
    <d v="2024-12-09T00:00:00"/>
    <d v="1899-12-30T18:49:40"/>
    <d v="2024-12-09T00:00:00"/>
    <d v="1899-12-30T19:22:56"/>
    <x v="0"/>
    <x v="0"/>
    <s v="8043252357"/>
    <s v="FBO"/>
    <d v="1899-12-30T00:33:27"/>
    <x v="263"/>
    <d v="1899-12-30T00:00:11"/>
    <s v="Ensacado"/>
    <s v="E002"/>
    <x v="2"/>
    <d v="1899-12-30T00:33:27"/>
    <d v="1899-12-30T00:33:16"/>
    <x v="11"/>
    <x v="10"/>
    <x v="4"/>
    <x v="2"/>
    <n v="0"/>
    <n v="0"/>
    <x v="0"/>
    <x v="2"/>
    <x v="0"/>
    <n v="0"/>
    <x v="0"/>
    <x v="1"/>
    <d v="1899-12-30T00:00:11"/>
    <d v="1899-12-30T00:00:11"/>
    <x v="0"/>
    <m/>
    <m/>
    <d v="1899-12-30T00:00:00"/>
    <d v="1899-12-30T00:33:27"/>
    <n v="2"/>
    <d v="1899-12-30T00:00:11"/>
    <n v="33.449999999990361"/>
    <x v="7"/>
    <x v="1"/>
  </r>
  <r>
    <x v="0"/>
    <s v="2024073913"/>
    <x v="0"/>
    <x v="139"/>
    <s v="E0438GVW"/>
    <d v="2024-12-10T00:00:00"/>
    <x v="1"/>
    <s v="3297"/>
    <x v="1"/>
    <s v="PA"/>
    <x v="1"/>
    <x v="0"/>
    <d v="2024-12-10T00:00:00"/>
    <d v="1899-12-30T04:19:32"/>
    <d v="2024-12-10T00:00:00"/>
    <d v="1899-12-30T04:19:48"/>
    <d v="2024-12-10T00:00:00"/>
    <d v="1899-12-30T04:43:58"/>
    <x v="0"/>
    <x v="0"/>
    <s v="8043252359"/>
    <s v="EXW"/>
    <d v="1899-12-30T00:24:26"/>
    <x v="264"/>
    <d v="1899-12-30T00:00:16"/>
    <s v="Granel"/>
    <s v="E001"/>
    <x v="1"/>
    <d v="1899-12-30T00:24:26"/>
    <d v="1899-12-30T00:24:10"/>
    <x v="16"/>
    <x v="6"/>
    <x v="4"/>
    <x v="1"/>
    <n v="0"/>
    <n v="0"/>
    <x v="0"/>
    <x v="1"/>
    <x v="0"/>
    <n v="0"/>
    <x v="0"/>
    <x v="1"/>
    <d v="1899-12-30T00:00:16"/>
    <d v="1899-12-30T00:00:16"/>
    <x v="0"/>
    <m/>
    <m/>
    <d v="1899-12-30T00:00:00"/>
    <d v="1899-12-30T00:24:26"/>
    <n v="3"/>
    <d v="1899-12-30T00:00:16"/>
    <n v="24.43333333332961"/>
    <x v="16"/>
    <x v="1"/>
  </r>
  <r>
    <x v="0"/>
    <s v="2024073914"/>
    <x v="0"/>
    <x v="140"/>
    <s v="E8408KLT"/>
    <d v="2024-12-10T00:00:00"/>
    <x v="1"/>
    <s v="3297"/>
    <x v="1"/>
    <s v="PA"/>
    <x v="1"/>
    <x v="0"/>
    <d v="2024-12-10T00:00:00"/>
    <d v="1899-12-30T05:39:34"/>
    <d v="2024-12-10T00:00:00"/>
    <d v="1899-12-30T05:39:46"/>
    <d v="2024-12-10T00:00:00"/>
    <d v="1899-12-30T06:16:53"/>
    <x v="0"/>
    <x v="0"/>
    <s v="8043252360"/>
    <s v="EXW"/>
    <d v="1899-12-30T00:37:19"/>
    <x v="265"/>
    <d v="1899-12-30T00:00:12"/>
    <s v="Granel"/>
    <s v="E001"/>
    <x v="1"/>
    <d v="1899-12-30T00:37:19"/>
    <d v="1899-12-30T00:37:07"/>
    <x v="12"/>
    <x v="6"/>
    <x v="4"/>
    <x v="1"/>
    <n v="0"/>
    <n v="0"/>
    <x v="0"/>
    <x v="1"/>
    <x v="0"/>
    <n v="0"/>
    <x v="0"/>
    <x v="1"/>
    <d v="1899-12-30T00:00:12"/>
    <d v="1899-12-30T00:00:12"/>
    <x v="0"/>
    <m/>
    <m/>
    <d v="1899-12-30T00:00:00"/>
    <d v="1899-12-30T00:37:19"/>
    <n v="3"/>
    <d v="1899-12-30T00:00:12"/>
    <n v="37.316666666664013"/>
    <x v="12"/>
    <x v="1"/>
  </r>
  <r>
    <x v="0"/>
    <s v="2024073921"/>
    <x v="0"/>
    <x v="141"/>
    <s v="E4262KXX"/>
    <d v="2024-12-10T00:00:00"/>
    <x v="1"/>
    <s v="3228"/>
    <x v="3"/>
    <s v="PA"/>
    <x v="4"/>
    <x v="0"/>
    <d v="2024-12-10T00:00:00"/>
    <d v="1899-12-30T06:36:37"/>
    <d v="2024-12-10T00:00:00"/>
    <d v="1899-12-30T06:36:48"/>
    <d v="2024-12-10T00:00:00"/>
    <d v="1899-12-30T07:00:46"/>
    <x v="0"/>
    <x v="0"/>
    <s v="8043252363"/>
    <s v="FBO"/>
    <d v="1899-12-30T00:24:09"/>
    <x v="25"/>
    <d v="1899-12-30T00:00:11"/>
    <s v="Granel"/>
    <s v="E001"/>
    <x v="2"/>
    <d v="1899-12-30T00:24:09"/>
    <d v="1899-12-30T00:23:58"/>
    <x v="0"/>
    <x v="6"/>
    <x v="4"/>
    <x v="1"/>
    <n v="0"/>
    <n v="0"/>
    <x v="0"/>
    <x v="1"/>
    <x v="0"/>
    <n v="0"/>
    <x v="0"/>
    <x v="1"/>
    <d v="1899-12-30T00:00:11"/>
    <d v="1899-12-30T00:00:11"/>
    <x v="0"/>
    <m/>
    <m/>
    <d v="1899-12-30T00:00:00"/>
    <d v="1899-12-30T00:24:09"/>
    <n v="3"/>
    <d v="1899-12-30T00:00:11"/>
    <n v="24.149999999995142"/>
    <x v="0"/>
    <x v="1"/>
  </r>
  <r>
    <x v="0"/>
    <s v="2024073919"/>
    <x v="0"/>
    <x v="142"/>
    <s v="E3192JFJ"/>
    <d v="2024-12-10T00:00:00"/>
    <x v="1"/>
    <s v="3230"/>
    <x v="2"/>
    <s v="PA"/>
    <x v="2"/>
    <x v="0"/>
    <d v="2024-12-10T00:00:00"/>
    <d v="1899-12-30T06:28:44"/>
    <d v="2024-12-10T00:00:00"/>
    <d v="1899-12-30T06:28:56"/>
    <d v="2024-12-10T00:00:00"/>
    <d v="1899-12-30T07:03:07"/>
    <x v="0"/>
    <x v="0"/>
    <s v="8043252364"/>
    <s v="FBO"/>
    <d v="1899-12-30T00:34:23"/>
    <x v="266"/>
    <d v="1899-12-30T00:00:12"/>
    <s v="Ensacado"/>
    <s v="E002"/>
    <x v="2"/>
    <d v="1899-12-30T00:34:23"/>
    <d v="1899-12-30T00:34:11"/>
    <x v="0"/>
    <x v="6"/>
    <x v="4"/>
    <x v="2"/>
    <n v="0"/>
    <n v="0"/>
    <x v="0"/>
    <x v="2"/>
    <x v="0"/>
    <n v="0"/>
    <x v="0"/>
    <x v="1"/>
    <d v="1899-12-30T00:00:12"/>
    <d v="1899-12-30T00:00:12"/>
    <x v="0"/>
    <m/>
    <m/>
    <d v="1899-12-30T00:00:00"/>
    <d v="1899-12-30T00:34:23"/>
    <n v="3"/>
    <d v="1899-12-30T00:00:12"/>
    <n v="34.383333333340836"/>
    <x v="0"/>
    <x v="1"/>
  </r>
  <r>
    <x v="0"/>
    <s v="2024073922"/>
    <x v="0"/>
    <x v="143"/>
    <s v="E3710KKC"/>
    <d v="2024-12-10T00:00:00"/>
    <x v="1"/>
    <s v="3230"/>
    <x v="2"/>
    <s v="PA"/>
    <x v="2"/>
    <x v="0"/>
    <d v="2024-12-10T00:00:00"/>
    <d v="1899-12-30T06:38:20"/>
    <d v="2024-12-10T00:00:00"/>
    <d v="1899-12-30T06:38:32"/>
    <d v="2024-12-10T00:00:00"/>
    <d v="1899-12-30T07:20:54"/>
    <x v="0"/>
    <x v="0"/>
    <s v="8043252367"/>
    <s v="FBO"/>
    <d v="1899-12-30T00:42:34"/>
    <x v="267"/>
    <d v="1899-12-30T00:00:12"/>
    <s v="Ensacado"/>
    <s v="E002"/>
    <x v="2"/>
    <d v="1899-12-30T00:42:34"/>
    <d v="1899-12-30T00:42:22"/>
    <x v="0"/>
    <x v="6"/>
    <x v="4"/>
    <x v="2"/>
    <n v="0"/>
    <n v="0"/>
    <x v="0"/>
    <x v="2"/>
    <x v="0"/>
    <n v="0"/>
    <x v="0"/>
    <x v="1"/>
    <d v="1899-12-30T00:00:12"/>
    <d v="1899-12-30T00:00:12"/>
    <x v="0"/>
    <m/>
    <m/>
    <d v="1899-12-30T00:00:00"/>
    <d v="1899-12-30T00:42:34"/>
    <n v="3"/>
    <d v="1899-12-30T00:00:12"/>
    <n v="42.566666666673584"/>
    <x v="0"/>
    <x v="1"/>
  </r>
  <r>
    <x v="0"/>
    <s v="2024073924"/>
    <x v="0"/>
    <x v="115"/>
    <s v="E5067LBR"/>
    <d v="2024-12-10T00:00:00"/>
    <x v="1"/>
    <s v="3297"/>
    <x v="1"/>
    <s v="PA"/>
    <x v="1"/>
    <x v="0"/>
    <d v="2024-12-10T00:00:00"/>
    <d v="1899-12-30T06:46:13"/>
    <d v="2024-12-10T00:00:00"/>
    <d v="1899-12-30T06:46:24"/>
    <d v="2024-12-10T00:00:00"/>
    <d v="1899-12-30T07:31:56"/>
    <x v="0"/>
    <x v="0"/>
    <s v="8043252368"/>
    <s v="FBO"/>
    <d v="1899-12-30T00:45:43"/>
    <x v="268"/>
    <d v="1899-12-30T00:00:11"/>
    <s v="Granel"/>
    <s v="E001"/>
    <x v="2"/>
    <d v="1899-12-30T00:45:43"/>
    <d v="1899-12-30T00:45:32"/>
    <x v="0"/>
    <x v="6"/>
    <x v="4"/>
    <x v="1"/>
    <n v="0"/>
    <n v="0"/>
    <x v="0"/>
    <x v="1"/>
    <x v="0"/>
    <n v="0"/>
    <x v="0"/>
    <x v="0"/>
    <d v="1899-12-30T00:00:11"/>
    <d v="1899-12-30T00:00:11"/>
    <x v="0"/>
    <m/>
    <m/>
    <d v="1899-12-30T00:00:00"/>
    <d v="1899-12-30T00:45:43"/>
    <n v="3"/>
    <d v="1899-12-30T00:00:11"/>
    <n v="45.716666666659208"/>
    <x v="0"/>
    <x v="0"/>
  </r>
  <r>
    <x v="0"/>
    <s v="2024073925"/>
    <x v="0"/>
    <x v="144"/>
    <s v="E4405JTF"/>
    <d v="2024-12-10T00:00:00"/>
    <x v="1"/>
    <s v="3230"/>
    <x v="2"/>
    <s v="PA"/>
    <x v="2"/>
    <x v="0"/>
    <d v="2024-12-10T00:00:00"/>
    <d v="1899-12-30T06:47:50"/>
    <d v="2024-12-10T00:00:00"/>
    <d v="1899-12-30T06:48:02"/>
    <d v="2024-12-10T00:00:00"/>
    <d v="1899-12-30T07:32:52"/>
    <x v="0"/>
    <x v="0"/>
    <s v="8043252369"/>
    <s v="EXW"/>
    <d v="1899-12-30T00:45:02"/>
    <x v="269"/>
    <d v="1899-12-30T00:00:12"/>
    <s v="Ensacado"/>
    <s v="E002"/>
    <x v="1"/>
    <d v="1899-12-30T00:45:02"/>
    <d v="1899-12-30T00:44:50"/>
    <x v="0"/>
    <x v="6"/>
    <x v="4"/>
    <x v="2"/>
    <n v="0"/>
    <n v="0"/>
    <x v="0"/>
    <x v="2"/>
    <x v="0"/>
    <n v="0"/>
    <x v="0"/>
    <x v="0"/>
    <d v="1899-12-30T00:00:12"/>
    <d v="1899-12-30T00:00:12"/>
    <x v="0"/>
    <m/>
    <m/>
    <d v="1899-12-30T00:00:00"/>
    <d v="1899-12-30T00:45:02"/>
    <n v="3"/>
    <d v="1899-12-30T00:00:12"/>
    <n v="45.033333333336032"/>
    <x v="0"/>
    <x v="0"/>
  </r>
  <r>
    <x v="0"/>
    <s v="2024073927"/>
    <x v="0"/>
    <x v="145"/>
    <s v="E7841LBS"/>
    <d v="2024-12-10T00:00:00"/>
    <x v="1"/>
    <s v="3297"/>
    <x v="1"/>
    <s v="PA"/>
    <x v="1"/>
    <x v="0"/>
    <d v="2024-12-10T00:00:00"/>
    <d v="1899-12-30T06:55:29"/>
    <d v="2024-12-10T00:00:00"/>
    <d v="1899-12-30T06:55:42"/>
    <d v="2024-12-10T00:00:00"/>
    <d v="1899-12-30T07:37:48"/>
    <x v="0"/>
    <x v="0"/>
    <s v="8043252370"/>
    <s v="EXW"/>
    <d v="1899-12-30T00:42:19"/>
    <x v="270"/>
    <d v="1899-12-30T00:00:13"/>
    <s v="Granel"/>
    <s v="E001"/>
    <x v="1"/>
    <d v="1899-12-30T00:42:19"/>
    <d v="1899-12-30T00:42:06"/>
    <x v="0"/>
    <x v="6"/>
    <x v="4"/>
    <x v="1"/>
    <n v="0"/>
    <n v="0"/>
    <x v="0"/>
    <x v="1"/>
    <x v="0"/>
    <n v="0"/>
    <x v="0"/>
    <x v="1"/>
    <d v="1899-12-30T00:00:13"/>
    <d v="1899-12-30T00:00:13"/>
    <x v="0"/>
    <m/>
    <m/>
    <d v="1899-12-30T00:00:00"/>
    <d v="1899-12-30T00:42:19"/>
    <n v="3"/>
    <d v="1899-12-30T00:00:13"/>
    <n v="42.316666666675225"/>
    <x v="0"/>
    <x v="1"/>
  </r>
  <r>
    <x v="0"/>
    <s v="2024073936"/>
    <x v="0"/>
    <x v="146"/>
    <s v="E1651JFK"/>
    <d v="2024-12-10T00:00:00"/>
    <x v="1"/>
    <s v="3228"/>
    <x v="3"/>
    <s v="PA"/>
    <x v="3"/>
    <x v="0"/>
    <d v="2024-12-10T00:00:00"/>
    <d v="1899-12-30T07:15:10"/>
    <d v="2024-12-10T00:00:00"/>
    <d v="1899-12-30T07:15:22"/>
    <d v="2024-12-10T00:00:00"/>
    <d v="1899-12-30T07:43:38"/>
    <x v="0"/>
    <x v="0"/>
    <s v="8043252371"/>
    <s v="EXW"/>
    <d v="1899-12-30T00:28:28"/>
    <x v="271"/>
    <d v="1899-12-30T00:00:12"/>
    <s v="Granel"/>
    <s v="E001"/>
    <x v="1"/>
    <d v="1899-12-30T00:28:28"/>
    <d v="1899-12-30T00:28:16"/>
    <x v="1"/>
    <x v="6"/>
    <x v="4"/>
    <x v="1"/>
    <n v="0"/>
    <n v="0"/>
    <x v="0"/>
    <x v="1"/>
    <x v="0"/>
    <n v="0"/>
    <x v="0"/>
    <x v="1"/>
    <d v="1899-12-30T00:00:12"/>
    <d v="1899-12-30T00:00:12"/>
    <x v="0"/>
    <m/>
    <m/>
    <d v="1899-12-30T00:00:00"/>
    <d v="1899-12-30T00:28:28"/>
    <n v="3"/>
    <d v="1899-12-30T00:00:12"/>
    <n v="28.466666666668825"/>
    <x v="0"/>
    <x v="1"/>
  </r>
  <r>
    <x v="0"/>
    <s v="2024073931"/>
    <x v="0"/>
    <x v="147"/>
    <s v="E1007JYX"/>
    <d v="2024-12-10T00:00:00"/>
    <x v="1"/>
    <s v="3297"/>
    <x v="1"/>
    <s v="PA"/>
    <x v="1"/>
    <x v="0"/>
    <d v="2024-12-10T00:00:00"/>
    <d v="1899-12-30T07:04:15"/>
    <d v="2024-12-10T00:00:00"/>
    <d v="1899-12-30T07:04:34"/>
    <d v="2024-12-10T00:00:00"/>
    <d v="1899-12-30T07:47:20"/>
    <x v="0"/>
    <x v="0"/>
    <s v="8043252372"/>
    <s v="EXW"/>
    <d v="1899-12-30T00:43:05"/>
    <x v="272"/>
    <d v="1899-12-30T00:00:19"/>
    <s v="Granel"/>
    <s v="E001"/>
    <x v="1"/>
    <d v="1899-12-30T00:43:05"/>
    <d v="1899-12-30T00:42:46"/>
    <x v="1"/>
    <x v="6"/>
    <x v="4"/>
    <x v="1"/>
    <n v="0"/>
    <n v="0"/>
    <x v="0"/>
    <x v="1"/>
    <x v="0"/>
    <n v="0"/>
    <x v="0"/>
    <x v="1"/>
    <d v="1899-12-30T00:00:19"/>
    <d v="1899-12-30T00:00:19"/>
    <x v="0"/>
    <m/>
    <m/>
    <d v="1899-12-30T00:00:00"/>
    <d v="1899-12-30T00:43:05"/>
    <n v="3"/>
    <d v="1899-12-30T00:00:19"/>
    <n v="43.083333333331247"/>
    <x v="0"/>
    <x v="1"/>
  </r>
  <r>
    <x v="0"/>
    <s v="2024073948"/>
    <x v="0"/>
    <x v="148"/>
    <s v="E7061KZH"/>
    <d v="2024-12-10T00:00:00"/>
    <x v="1"/>
    <s v="3297"/>
    <x v="1"/>
    <s v="PA"/>
    <x v="1"/>
    <x v="0"/>
    <d v="2024-12-10T00:00:00"/>
    <d v="1899-12-30T07:36:23"/>
    <d v="2024-12-10T00:00:00"/>
    <d v="1899-12-30T07:36:35"/>
    <d v="2024-12-10T00:00:00"/>
    <d v="1899-12-30T08:29:47"/>
    <x v="0"/>
    <x v="0"/>
    <s v="8043252376"/>
    <s v="FBO"/>
    <d v="1899-12-30T00:53:24"/>
    <x v="273"/>
    <d v="1899-12-30T00:00:12"/>
    <s v="Granel"/>
    <s v="E001"/>
    <x v="2"/>
    <d v="1899-12-30T00:53:24"/>
    <d v="1899-12-30T00:53:12"/>
    <x v="1"/>
    <x v="6"/>
    <x v="4"/>
    <x v="1"/>
    <n v="0"/>
    <n v="0"/>
    <x v="0"/>
    <x v="1"/>
    <x v="0"/>
    <n v="0"/>
    <x v="0"/>
    <x v="0"/>
    <d v="1899-12-30T00:00:12"/>
    <d v="1899-12-30T00:00:12"/>
    <x v="0"/>
    <m/>
    <m/>
    <d v="1899-12-30T00:00:00"/>
    <d v="1899-12-30T00:53:24"/>
    <n v="3"/>
    <d v="1899-12-30T00:00:12"/>
    <n v="53.399999999995238"/>
    <x v="1"/>
    <x v="0"/>
  </r>
  <r>
    <x v="0"/>
    <s v="2024073942"/>
    <x v="0"/>
    <x v="149"/>
    <s v="E6383KKR"/>
    <d v="2024-12-10T00:00:00"/>
    <x v="1"/>
    <s v="3297"/>
    <x v="1"/>
    <s v="PA"/>
    <x v="1"/>
    <x v="0"/>
    <d v="2024-12-10T00:00:00"/>
    <d v="1899-12-30T07:25:12"/>
    <d v="2024-12-10T00:00:00"/>
    <d v="1899-12-30T07:25:24"/>
    <d v="2024-12-10T00:00:00"/>
    <d v="1899-12-30T08:37:37"/>
    <x v="0"/>
    <x v="0"/>
    <s v="8043252377"/>
    <s v="FBO"/>
    <d v="1899-12-30T01:12:25"/>
    <x v="274"/>
    <d v="1899-12-30T00:00:12"/>
    <s v="Granel"/>
    <s v="E001"/>
    <x v="2"/>
    <d v="1899-12-30T01:12:25"/>
    <d v="1899-12-30T01:12:13"/>
    <x v="1"/>
    <x v="6"/>
    <x v="4"/>
    <x v="1"/>
    <n v="0"/>
    <n v="0"/>
    <x v="0"/>
    <x v="1"/>
    <x v="0"/>
    <n v="0"/>
    <x v="0"/>
    <x v="0"/>
    <d v="1899-12-30T00:00:12"/>
    <d v="1899-12-30T00:00:12"/>
    <x v="0"/>
    <m/>
    <m/>
    <d v="1899-12-30T00:00:00"/>
    <d v="1899-12-30T01:12:25"/>
    <n v="3"/>
    <d v="1899-12-30T00:00:12"/>
    <n v="72.416666666664028"/>
    <x v="1"/>
    <x v="0"/>
  </r>
  <r>
    <x v="0"/>
    <s v="2024073954"/>
    <x v="0"/>
    <x v="150"/>
    <s v="E4974HJL"/>
    <d v="2024-12-10T00:00:00"/>
    <x v="1"/>
    <s v="3297"/>
    <x v="1"/>
    <s v="PA"/>
    <x v="1"/>
    <x v="0"/>
    <d v="2024-12-10T00:00:00"/>
    <d v="1899-12-30T07:45:39"/>
    <d v="2024-12-10T00:00:00"/>
    <d v="1899-12-30T07:45:51"/>
    <d v="2024-12-10T00:00:00"/>
    <d v="1899-12-30T08:50:32"/>
    <x v="0"/>
    <x v="0"/>
    <s v="8043252378"/>
    <s v="FBO"/>
    <d v="1899-12-30T01:04:53"/>
    <x v="275"/>
    <d v="1899-12-30T00:00:12"/>
    <s v="Granel"/>
    <s v="E001"/>
    <x v="2"/>
    <d v="1899-12-30T01:04:53"/>
    <d v="1899-12-30T01:04:41"/>
    <x v="1"/>
    <x v="6"/>
    <x v="4"/>
    <x v="1"/>
    <n v="0"/>
    <n v="0"/>
    <x v="0"/>
    <x v="1"/>
    <x v="0"/>
    <n v="0"/>
    <x v="0"/>
    <x v="0"/>
    <d v="1899-12-30T00:00:12"/>
    <d v="1899-12-30T00:00:12"/>
    <x v="0"/>
    <m/>
    <m/>
    <d v="1899-12-30T00:00:00"/>
    <d v="1899-12-30T01:04:53"/>
    <n v="3"/>
    <d v="1899-12-30T00:00:12"/>
    <n v="64.883333333332814"/>
    <x v="1"/>
    <x v="0"/>
  </r>
  <r>
    <x v="0"/>
    <s v="2024073953"/>
    <x v="0"/>
    <x v="151"/>
    <s v="E1633HJM"/>
    <d v="2024-12-10T00:00:00"/>
    <x v="1"/>
    <s v="3297"/>
    <x v="1"/>
    <s v="PA"/>
    <x v="1"/>
    <x v="0"/>
    <d v="2024-12-10T00:00:00"/>
    <d v="1899-12-30T07:45:00"/>
    <d v="2024-12-10T00:00:00"/>
    <d v="1899-12-30T07:45:13"/>
    <d v="2024-12-10T00:00:00"/>
    <d v="1899-12-30T08:53:01"/>
    <x v="0"/>
    <x v="0"/>
    <s v="8043252379"/>
    <s v="FBO"/>
    <d v="1899-12-30T01:08:01"/>
    <x v="276"/>
    <d v="1899-12-30T00:00:13"/>
    <s v="Granel"/>
    <s v="E001"/>
    <x v="2"/>
    <d v="1899-12-30T01:08:01"/>
    <d v="1899-12-30T01:07:48"/>
    <x v="1"/>
    <x v="6"/>
    <x v="4"/>
    <x v="1"/>
    <n v="0"/>
    <n v="0"/>
    <x v="0"/>
    <x v="1"/>
    <x v="0"/>
    <n v="0"/>
    <x v="0"/>
    <x v="0"/>
    <d v="1899-12-30T00:00:13"/>
    <d v="1899-12-30T00:00:13"/>
    <x v="0"/>
    <m/>
    <m/>
    <d v="1899-12-30T00:00:00"/>
    <d v="1899-12-30T01:08:01"/>
    <n v="3"/>
    <d v="1899-12-30T00:00:13"/>
    <n v="68.016666666657585"/>
    <x v="1"/>
    <x v="0"/>
  </r>
  <r>
    <x v="0"/>
    <s v="2024073966"/>
    <x v="0"/>
    <x v="152"/>
    <s v="E2933KHG"/>
    <d v="2024-12-10T00:00:00"/>
    <x v="1"/>
    <s v="3228"/>
    <x v="3"/>
    <s v="PA"/>
    <x v="3"/>
    <x v="0"/>
    <d v="2024-12-10T00:00:00"/>
    <d v="1899-12-30T08:18:10"/>
    <d v="2024-12-10T00:00:00"/>
    <d v="1899-12-30T08:18:22"/>
    <d v="2024-12-10T00:00:00"/>
    <d v="1899-12-30T08:55:51"/>
    <x v="0"/>
    <x v="0"/>
    <s v="8043252380"/>
    <s v="FBO"/>
    <d v="1899-12-30T00:37:41"/>
    <x v="277"/>
    <d v="1899-12-30T00:00:12"/>
    <s v="Granel"/>
    <s v="E001"/>
    <x v="2"/>
    <d v="1899-12-30T00:37:41"/>
    <d v="1899-12-30T00:37:29"/>
    <x v="2"/>
    <x v="6"/>
    <x v="4"/>
    <x v="1"/>
    <n v="0"/>
    <n v="0"/>
    <x v="0"/>
    <x v="1"/>
    <x v="0"/>
    <n v="0"/>
    <x v="0"/>
    <x v="1"/>
    <d v="1899-12-30T00:00:12"/>
    <d v="1899-12-30T00:00:12"/>
    <x v="0"/>
    <m/>
    <m/>
    <d v="1899-12-30T00:00:00"/>
    <d v="1899-12-30T00:37:41"/>
    <n v="3"/>
    <d v="1899-12-30T00:00:12"/>
    <n v="37.683333333345594"/>
    <x v="1"/>
    <x v="1"/>
  </r>
  <r>
    <x v="0"/>
    <s v="2024073955"/>
    <x v="0"/>
    <x v="153"/>
    <s v="E1508HJM"/>
    <d v="2024-12-10T00:00:00"/>
    <x v="1"/>
    <s v="3297"/>
    <x v="1"/>
    <s v="PA"/>
    <x v="1"/>
    <x v="0"/>
    <d v="2024-12-10T00:00:00"/>
    <d v="1899-12-30T07:46:38"/>
    <d v="2024-12-10T00:00:00"/>
    <d v="1899-12-30T07:46:50"/>
    <d v="2024-12-10T00:00:00"/>
    <d v="1899-12-30T09:06:17"/>
    <x v="0"/>
    <x v="0"/>
    <s v="8043252382"/>
    <s v="FBO"/>
    <d v="1899-12-30T01:19:39"/>
    <x v="278"/>
    <d v="1899-12-30T00:00:12"/>
    <s v="Granel"/>
    <s v="E001"/>
    <x v="2"/>
    <d v="1899-12-30T01:19:39"/>
    <d v="1899-12-30T01:19:27"/>
    <x v="1"/>
    <x v="6"/>
    <x v="4"/>
    <x v="1"/>
    <n v="0"/>
    <n v="0"/>
    <x v="0"/>
    <x v="1"/>
    <x v="0"/>
    <n v="0"/>
    <x v="0"/>
    <x v="0"/>
    <d v="1899-12-30T00:00:12"/>
    <d v="1899-12-30T00:00:12"/>
    <x v="0"/>
    <m/>
    <m/>
    <d v="1899-12-30T00:00:00"/>
    <d v="1899-12-30T01:19:39"/>
    <n v="3"/>
    <d v="1899-12-30T00:00:12"/>
    <n v="79.649999999999977"/>
    <x v="2"/>
    <x v="0"/>
  </r>
  <r>
    <x v="0"/>
    <s v="2024073969"/>
    <x v="0"/>
    <x v="154"/>
    <s v="E3043KFX"/>
    <d v="2024-12-10T00:00:00"/>
    <x v="1"/>
    <s v="3297"/>
    <x v="1"/>
    <s v="PA"/>
    <x v="1"/>
    <x v="0"/>
    <d v="2024-12-10T00:00:00"/>
    <d v="1899-12-30T08:25:50"/>
    <d v="2024-12-10T00:00:00"/>
    <d v="1899-12-30T08:26:04"/>
    <d v="2024-12-10T00:00:00"/>
    <d v="1899-12-30T09:18:35"/>
    <x v="0"/>
    <x v="0"/>
    <s v="8043252383"/>
    <s v="FBO"/>
    <d v="1899-12-30T00:52:45"/>
    <x v="279"/>
    <d v="1899-12-30T00:00:14"/>
    <s v="Granel"/>
    <s v="E001"/>
    <x v="2"/>
    <d v="1899-12-30T00:52:45"/>
    <d v="1899-12-30T00:52:31"/>
    <x v="2"/>
    <x v="6"/>
    <x v="4"/>
    <x v="1"/>
    <n v="0"/>
    <n v="0"/>
    <x v="0"/>
    <x v="1"/>
    <x v="0"/>
    <n v="0"/>
    <x v="0"/>
    <x v="0"/>
    <d v="1899-12-30T00:00:14"/>
    <d v="1899-12-30T00:00:14"/>
    <x v="0"/>
    <m/>
    <m/>
    <d v="1899-12-30T00:00:00"/>
    <d v="1899-12-30T00:52:45"/>
    <n v="3"/>
    <d v="1899-12-30T00:00:14"/>
    <n v="52.749999999993534"/>
    <x v="2"/>
    <x v="0"/>
  </r>
  <r>
    <x v="0"/>
    <s v="2024073959"/>
    <x v="0"/>
    <x v="155"/>
    <s v="E9651KXD"/>
    <d v="2024-12-10T00:00:00"/>
    <x v="1"/>
    <s v="3297"/>
    <x v="1"/>
    <s v="PA"/>
    <x v="1"/>
    <x v="0"/>
    <d v="2024-12-10T00:00:00"/>
    <d v="1899-12-30T07:52:59"/>
    <d v="2024-12-10T00:00:00"/>
    <d v="1899-12-30T07:53:12"/>
    <d v="2024-12-10T00:00:00"/>
    <d v="1899-12-30T09:27:27"/>
    <x v="0"/>
    <x v="0"/>
    <s v="8043252384"/>
    <s v="FBO"/>
    <d v="1899-12-30T01:34:28"/>
    <x v="280"/>
    <d v="1899-12-30T00:00:13"/>
    <s v="Granel"/>
    <s v="E001"/>
    <x v="2"/>
    <d v="1899-12-30T01:34:28"/>
    <d v="1899-12-30T01:34:15"/>
    <x v="1"/>
    <x v="6"/>
    <x v="4"/>
    <x v="1"/>
    <n v="0"/>
    <n v="0"/>
    <x v="0"/>
    <x v="1"/>
    <x v="0"/>
    <n v="0"/>
    <x v="0"/>
    <x v="2"/>
    <d v="1899-12-30T00:00:13"/>
    <d v="1899-12-30T00:00:13"/>
    <x v="0"/>
    <m/>
    <m/>
    <d v="1899-12-30T00:00:00"/>
    <d v="1899-12-30T01:34:28"/>
    <n v="3"/>
    <d v="1899-12-30T00:00:13"/>
    <n v="94.466666666663954"/>
    <x v="2"/>
    <x v="0"/>
  </r>
  <r>
    <x v="0"/>
    <s v="2024073968"/>
    <x v="0"/>
    <x v="156"/>
    <s v="E9502JVD"/>
    <d v="2024-12-10T00:00:00"/>
    <x v="1"/>
    <s v="3230"/>
    <x v="2"/>
    <s v="PA"/>
    <x v="2"/>
    <x v="0"/>
    <d v="2024-12-10T00:00:00"/>
    <d v="1899-12-30T08:24:05"/>
    <d v="2024-12-10T00:00:00"/>
    <d v="1899-12-30T08:24:17"/>
    <d v="2024-12-10T00:00:00"/>
    <d v="1899-12-30T09:35:34"/>
    <x v="0"/>
    <x v="0"/>
    <s v="8043252385"/>
    <s v="FBO"/>
    <d v="1899-12-30T01:11:29"/>
    <x v="281"/>
    <d v="1899-12-30T00:00:12"/>
    <s v="Ensacado"/>
    <s v="E002"/>
    <x v="2"/>
    <d v="1899-12-30T01:11:29"/>
    <d v="1899-12-30T01:11:17"/>
    <x v="2"/>
    <x v="6"/>
    <x v="4"/>
    <x v="2"/>
    <n v="0"/>
    <n v="0"/>
    <x v="0"/>
    <x v="2"/>
    <x v="0"/>
    <n v="0"/>
    <x v="0"/>
    <x v="0"/>
    <d v="1899-12-30T00:00:12"/>
    <d v="1899-12-30T00:00:12"/>
    <x v="0"/>
    <m/>
    <m/>
    <d v="1899-12-30T00:00:00"/>
    <d v="1899-12-30T01:11:29"/>
    <n v="3"/>
    <d v="1899-12-30T00:00:12"/>
    <n v="71.483333333328005"/>
    <x v="2"/>
    <x v="0"/>
  </r>
  <r>
    <x v="0"/>
    <s v="2024074023"/>
    <x v="0"/>
    <x v="157"/>
    <s v="E5397MMK"/>
    <d v="2024-12-10T00:00:00"/>
    <x v="1"/>
    <s v="3297"/>
    <x v="1"/>
    <s v="PA"/>
    <x v="1"/>
    <x v="0"/>
    <d v="2024-12-10T00:00:00"/>
    <d v="1899-12-30T10:32:37"/>
    <d v="2024-12-10T00:00:00"/>
    <d v="1899-12-30T10:32:48"/>
    <d v="2024-12-10T00:00:00"/>
    <d v="1899-12-30T11:45:59"/>
    <x v="0"/>
    <x v="0"/>
    <s v="8043252400"/>
    <s v="FBO"/>
    <d v="1899-12-30T01:13:22"/>
    <x v="282"/>
    <d v="1899-12-30T00:00:11"/>
    <s v="Granel"/>
    <s v="E001"/>
    <x v="2"/>
    <d v="1899-12-30T01:13:22"/>
    <d v="1899-12-30T01:13:11"/>
    <x v="4"/>
    <x v="6"/>
    <x v="4"/>
    <x v="1"/>
    <n v="0"/>
    <n v="0"/>
    <x v="0"/>
    <x v="1"/>
    <x v="0"/>
    <n v="0"/>
    <x v="0"/>
    <x v="0"/>
    <d v="1899-12-30T00:00:11"/>
    <d v="1899-12-30T00:00:11"/>
    <x v="0"/>
    <m/>
    <m/>
    <d v="1899-12-30T00:00:00"/>
    <d v="1899-12-30T01:13:22"/>
    <n v="3"/>
    <d v="1899-12-30T00:00:11"/>
    <n v="73.366666666660819"/>
    <x v="4"/>
    <x v="0"/>
  </r>
  <r>
    <x v="0"/>
    <s v="2024074036"/>
    <x v="0"/>
    <x v="142"/>
    <s v="E3192JFJ"/>
    <d v="2024-12-10T00:00:00"/>
    <x v="1"/>
    <s v="3230"/>
    <x v="2"/>
    <s v="PA"/>
    <x v="2"/>
    <x v="0"/>
    <d v="2024-12-10T00:00:00"/>
    <d v="1899-12-30T11:13:19"/>
    <d v="2024-12-10T00:00:00"/>
    <d v="1899-12-30T11:13:31"/>
    <d v="2024-12-10T00:00:00"/>
    <d v="1899-12-30T12:15:33"/>
    <x v="0"/>
    <x v="0"/>
    <s v="8043252405"/>
    <s v="FBO"/>
    <d v="1899-12-30T01:02:14"/>
    <x v="283"/>
    <d v="1899-12-30T00:00:12"/>
    <s v="Ensacado"/>
    <s v="E002"/>
    <x v="2"/>
    <d v="1899-12-30T01:02:14"/>
    <d v="1899-12-30T01:02:02"/>
    <x v="5"/>
    <x v="6"/>
    <x v="4"/>
    <x v="2"/>
    <n v="0"/>
    <n v="0"/>
    <x v="0"/>
    <x v="2"/>
    <x v="0"/>
    <n v="0"/>
    <x v="0"/>
    <x v="0"/>
    <d v="1899-12-30T00:00:12"/>
    <d v="1899-12-30T00:00:12"/>
    <x v="0"/>
    <m/>
    <m/>
    <d v="1899-12-30T00:00:00"/>
    <d v="1899-12-30T01:02:14"/>
    <n v="3"/>
    <d v="1899-12-30T00:00:12"/>
    <n v="62.233333333329604"/>
    <x v="5"/>
    <x v="0"/>
  </r>
  <r>
    <x v="0"/>
    <s v="2024074033"/>
    <x v="0"/>
    <x v="158"/>
    <s v="E5943KXX"/>
    <d v="2024-12-10T00:00:00"/>
    <x v="1"/>
    <s v="3228"/>
    <x v="3"/>
    <s v="PA"/>
    <x v="4"/>
    <x v="0"/>
    <d v="2024-12-10T00:00:00"/>
    <d v="1899-12-30T11:09:57"/>
    <d v="2024-12-10T00:00:00"/>
    <d v="1899-12-30T11:10:10"/>
    <d v="2024-12-10T00:00:00"/>
    <d v="1899-12-30T12:28:48"/>
    <x v="0"/>
    <x v="0"/>
    <s v="8043252407"/>
    <s v="FBO"/>
    <d v="1899-12-30T01:18:51"/>
    <x v="284"/>
    <d v="1899-12-30T00:00:13"/>
    <s v="Granel"/>
    <s v="E001"/>
    <x v="2"/>
    <d v="1899-12-30T01:18:51"/>
    <d v="1899-12-30T01:18:38"/>
    <x v="5"/>
    <x v="6"/>
    <x v="4"/>
    <x v="1"/>
    <n v="0"/>
    <n v="0"/>
    <x v="0"/>
    <x v="1"/>
    <x v="0"/>
    <n v="0"/>
    <x v="0"/>
    <x v="0"/>
    <d v="1899-12-30T00:00:13"/>
    <d v="1899-12-30T00:00:13"/>
    <x v="0"/>
    <m/>
    <m/>
    <d v="1899-12-30T00:00:00"/>
    <d v="1899-12-30T01:18:51"/>
    <n v="3"/>
    <d v="1899-12-30T00:00:13"/>
    <n v="78.849999999993614"/>
    <x v="5"/>
    <x v="0"/>
  </r>
  <r>
    <x v="0"/>
    <s v="2024074049"/>
    <x v="0"/>
    <x v="159"/>
    <s v="E9189JXJ"/>
    <d v="2024-12-10T00:00:00"/>
    <x v="1"/>
    <s v="3230"/>
    <x v="2"/>
    <s v="PA"/>
    <x v="2"/>
    <x v="0"/>
    <d v="2024-12-10T00:00:00"/>
    <d v="1899-12-30T11:44:09"/>
    <d v="2024-12-10T00:00:00"/>
    <d v="1899-12-30T11:44:20"/>
    <d v="2024-12-10T00:00:00"/>
    <d v="1899-12-30T12:41:00"/>
    <x v="0"/>
    <x v="0"/>
    <s v="8043252409"/>
    <s v="FBO"/>
    <d v="1899-12-30T00:56:51"/>
    <x v="285"/>
    <d v="1899-12-30T00:00:11"/>
    <s v="Ensacado"/>
    <s v="E002"/>
    <x v="2"/>
    <d v="1899-12-30T00:56:51"/>
    <d v="1899-12-30T00:56:40"/>
    <x v="5"/>
    <x v="6"/>
    <x v="4"/>
    <x v="2"/>
    <n v="0"/>
    <n v="0"/>
    <x v="0"/>
    <x v="2"/>
    <x v="0"/>
    <n v="0"/>
    <x v="0"/>
    <x v="0"/>
    <d v="1899-12-30T00:00:11"/>
    <d v="1899-12-30T00:00:11"/>
    <x v="0"/>
    <m/>
    <m/>
    <d v="1899-12-30T00:00:00"/>
    <d v="1899-12-30T00:56:51"/>
    <n v="3"/>
    <d v="1899-12-30T00:00:11"/>
    <n v="56.849999999990416"/>
    <x v="5"/>
    <x v="0"/>
  </r>
  <r>
    <x v="0"/>
    <s v="2024074062"/>
    <x v="0"/>
    <x v="160"/>
    <s v="E9865JVX"/>
    <d v="2024-12-10T00:00:00"/>
    <x v="1"/>
    <s v="3297"/>
    <x v="1"/>
    <s v="PA"/>
    <x v="1"/>
    <x v="0"/>
    <d v="2024-12-10T00:00:00"/>
    <d v="1899-12-30T12:02:28"/>
    <d v="2024-12-10T00:00:00"/>
    <d v="1899-12-30T12:02:41"/>
    <d v="2024-12-10T00:00:00"/>
    <d v="1899-12-30T12:54:51"/>
    <x v="0"/>
    <x v="0"/>
    <s v="8043252413"/>
    <s v="FBO"/>
    <d v="1899-12-30T00:52:23"/>
    <x v="286"/>
    <d v="1899-12-30T00:00:13"/>
    <s v="Granel"/>
    <s v="E001"/>
    <x v="2"/>
    <d v="1899-12-30T00:52:23"/>
    <d v="1899-12-30T00:52:10"/>
    <x v="6"/>
    <x v="6"/>
    <x v="4"/>
    <x v="1"/>
    <n v="0"/>
    <n v="0"/>
    <x v="0"/>
    <x v="1"/>
    <x v="0"/>
    <n v="0"/>
    <x v="0"/>
    <x v="0"/>
    <d v="1899-12-30T00:00:13"/>
    <d v="1899-12-30T00:00:13"/>
    <x v="0"/>
    <m/>
    <m/>
    <d v="1899-12-30T00:00:00"/>
    <d v="1899-12-30T00:52:23"/>
    <n v="3"/>
    <d v="1899-12-30T00:00:13"/>
    <n v="52.383333333340772"/>
    <x v="5"/>
    <x v="0"/>
  </r>
  <r>
    <x v="0"/>
    <s v="2024074070"/>
    <x v="0"/>
    <x v="123"/>
    <s v="E8272KDP"/>
    <d v="2024-12-10T00:00:00"/>
    <x v="1"/>
    <s v="3228"/>
    <x v="3"/>
    <s v="PA"/>
    <x v="4"/>
    <x v="0"/>
    <d v="2024-12-10T00:00:00"/>
    <d v="1899-12-30T12:07:56"/>
    <d v="2024-12-10T00:00:00"/>
    <d v="1899-12-30T12:08:08"/>
    <d v="2024-12-10T00:00:00"/>
    <d v="1899-12-30T12:57:52"/>
    <x v="0"/>
    <x v="0"/>
    <s v="8043252414"/>
    <s v="FBO"/>
    <d v="1899-12-30T00:49:56"/>
    <x v="287"/>
    <d v="1899-12-30T00:00:12"/>
    <s v="Granel"/>
    <s v="E001"/>
    <x v="2"/>
    <d v="1899-12-30T00:49:56"/>
    <d v="1899-12-30T00:49:44"/>
    <x v="6"/>
    <x v="6"/>
    <x v="4"/>
    <x v="1"/>
    <n v="0"/>
    <n v="0"/>
    <x v="0"/>
    <x v="1"/>
    <x v="0"/>
    <n v="0"/>
    <x v="0"/>
    <x v="0"/>
    <d v="1899-12-30T00:00:12"/>
    <d v="1899-12-30T00:00:12"/>
    <x v="0"/>
    <m/>
    <m/>
    <d v="1899-12-30T00:00:00"/>
    <d v="1899-12-30T00:49:56"/>
    <n v="3"/>
    <d v="1899-12-30T00:00:12"/>
    <n v="49.933333333339114"/>
    <x v="5"/>
    <x v="0"/>
  </r>
  <r>
    <x v="0"/>
    <s v="2024074059"/>
    <x v="0"/>
    <x v="161"/>
    <s v="E3475JJN"/>
    <d v="2024-12-10T00:00:00"/>
    <x v="1"/>
    <s v="3230"/>
    <x v="2"/>
    <s v="PA"/>
    <x v="2"/>
    <x v="0"/>
    <d v="2024-12-10T00:00:00"/>
    <d v="1899-12-30T11:59:27"/>
    <d v="2024-12-10T00:00:00"/>
    <d v="1899-12-30T11:59:39"/>
    <d v="2024-12-10T00:00:00"/>
    <d v="1899-12-30T13:03:47"/>
    <x v="0"/>
    <x v="0"/>
    <s v="8043252417"/>
    <s v="FBO"/>
    <d v="1899-12-30T01:04:20"/>
    <x v="288"/>
    <d v="1899-12-30T00:00:12"/>
    <s v="Ensacado"/>
    <s v="E002"/>
    <x v="2"/>
    <d v="1899-12-30T01:04:20"/>
    <d v="1899-12-30T01:04:08"/>
    <x v="5"/>
    <x v="6"/>
    <x v="4"/>
    <x v="2"/>
    <n v="0"/>
    <n v="0"/>
    <x v="0"/>
    <x v="2"/>
    <x v="0"/>
    <n v="0"/>
    <x v="0"/>
    <x v="0"/>
    <d v="1899-12-30T00:00:12"/>
    <d v="1899-12-30T00:00:12"/>
    <x v="0"/>
    <m/>
    <m/>
    <d v="1899-12-30T00:00:00"/>
    <d v="1899-12-30T01:04:20"/>
    <n v="3"/>
    <d v="1899-12-30T00:00:12"/>
    <n v="64.333333333324816"/>
    <x v="13"/>
    <x v="0"/>
  </r>
  <r>
    <x v="0"/>
    <s v="2024074075"/>
    <x v="0"/>
    <x v="141"/>
    <s v="E4262KXX"/>
    <d v="2024-12-10T00:00:00"/>
    <x v="1"/>
    <s v="3229"/>
    <x v="4"/>
    <s v="PA"/>
    <x v="5"/>
    <x v="0"/>
    <d v="2024-12-10T00:00:00"/>
    <d v="1899-12-30T12:22:26"/>
    <d v="2024-12-10T00:00:00"/>
    <d v="1899-12-30T12:22:38"/>
    <d v="2024-12-10T00:00:00"/>
    <d v="1899-12-30T13:09:08"/>
    <x v="0"/>
    <x v="0"/>
    <s v="8043252420"/>
    <s v="FBO"/>
    <d v="1899-12-30T00:46:42"/>
    <x v="289"/>
    <d v="1899-12-30T00:00:12"/>
    <s v="Granel"/>
    <s v="E001"/>
    <x v="2"/>
    <d v="1899-12-30T00:46:42"/>
    <d v="1899-12-30T00:46:30"/>
    <x v="6"/>
    <x v="6"/>
    <x v="4"/>
    <x v="1"/>
    <n v="0"/>
    <n v="0"/>
    <x v="0"/>
    <x v="1"/>
    <x v="0"/>
    <n v="0"/>
    <x v="0"/>
    <x v="0"/>
    <d v="1899-12-30T00:00:12"/>
    <d v="1899-12-30T00:00:12"/>
    <x v="0"/>
    <m/>
    <m/>
    <d v="1899-12-30T00:00:00"/>
    <d v="1899-12-30T00:46:42"/>
    <n v="3"/>
    <d v="1899-12-30T00:00:12"/>
    <n v="46.700000000006497"/>
    <x v="13"/>
    <x v="0"/>
  </r>
  <r>
    <x v="0"/>
    <s v="2024074079"/>
    <x v="0"/>
    <x v="146"/>
    <s v="E1651JFK"/>
    <d v="2024-12-10T00:00:00"/>
    <x v="1"/>
    <s v="3228"/>
    <x v="3"/>
    <s v="PA"/>
    <x v="3"/>
    <x v="0"/>
    <d v="2024-12-10T00:00:00"/>
    <d v="1899-12-30T12:38:12"/>
    <d v="2024-12-10T00:00:00"/>
    <d v="1899-12-30T12:38:24"/>
    <d v="2024-12-10T00:00:00"/>
    <d v="1899-12-30T13:23:00"/>
    <x v="0"/>
    <x v="0"/>
    <s v="8043252423"/>
    <s v="EXW"/>
    <d v="1899-12-30T00:44:48"/>
    <x v="290"/>
    <d v="1899-12-30T00:00:12"/>
    <s v="Granel"/>
    <s v="E001"/>
    <x v="1"/>
    <d v="1899-12-30T00:44:48"/>
    <d v="1899-12-30T00:44:36"/>
    <x v="6"/>
    <x v="6"/>
    <x v="4"/>
    <x v="1"/>
    <n v="0"/>
    <n v="0"/>
    <x v="0"/>
    <x v="1"/>
    <x v="0"/>
    <n v="0"/>
    <x v="0"/>
    <x v="1"/>
    <d v="1899-12-30T00:00:12"/>
    <d v="1899-12-30T00:00:12"/>
    <x v="0"/>
    <m/>
    <m/>
    <d v="1899-12-30T00:00:00"/>
    <d v="1899-12-30T00:44:48"/>
    <n v="3"/>
    <d v="1899-12-30T00:00:12"/>
    <n v="44.79999999999837"/>
    <x v="13"/>
    <x v="1"/>
  </r>
  <r>
    <x v="0"/>
    <s v="2024074080"/>
    <x v="0"/>
    <x v="162"/>
    <s v="E2544FHJ"/>
    <d v="2024-12-10T00:00:00"/>
    <x v="1"/>
    <s v="3230"/>
    <x v="2"/>
    <s v="PA"/>
    <x v="2"/>
    <x v="0"/>
    <d v="2024-12-10T00:00:00"/>
    <d v="1899-12-30T12:39:38"/>
    <d v="2024-12-10T00:00:00"/>
    <d v="1899-12-30T12:39:50"/>
    <d v="2024-12-10T00:00:00"/>
    <d v="1899-12-30T13:29:26"/>
    <x v="0"/>
    <x v="0"/>
    <s v="8043252426"/>
    <s v="EXW"/>
    <d v="1899-12-30T00:49:48"/>
    <x v="291"/>
    <d v="1899-12-30T00:00:12"/>
    <s v="Ensacado"/>
    <s v="E002"/>
    <x v="1"/>
    <d v="1899-12-30T00:49:48"/>
    <d v="1899-12-30T00:49:36"/>
    <x v="6"/>
    <x v="6"/>
    <x v="4"/>
    <x v="2"/>
    <n v="0"/>
    <n v="0"/>
    <x v="0"/>
    <x v="2"/>
    <x v="0"/>
    <n v="0"/>
    <x v="0"/>
    <x v="0"/>
    <d v="1899-12-30T00:00:12"/>
    <d v="1899-12-30T00:00:12"/>
    <x v="0"/>
    <m/>
    <m/>
    <d v="1899-12-30T00:00:00"/>
    <d v="1899-12-30T00:49:48"/>
    <n v="3"/>
    <d v="1899-12-30T00:00:12"/>
    <n v="49.799999999995151"/>
    <x v="13"/>
    <x v="0"/>
  </r>
  <r>
    <x v="0"/>
    <s v="2024074102"/>
    <x v="0"/>
    <x v="163"/>
    <s v="E7062KZH"/>
    <d v="2024-12-10T00:00:00"/>
    <x v="1"/>
    <s v="3297"/>
    <x v="1"/>
    <s v="PA"/>
    <x v="1"/>
    <x v="0"/>
    <d v="2024-12-10T00:00:00"/>
    <d v="1899-12-30T13:16:13"/>
    <d v="2024-12-10T00:00:00"/>
    <d v="1899-12-30T13:16:26"/>
    <d v="2024-12-10T00:00:00"/>
    <d v="1899-12-30T13:55:47"/>
    <x v="0"/>
    <x v="0"/>
    <s v="8043252432"/>
    <s v="EXW"/>
    <d v="1899-12-30T00:39:34"/>
    <x v="292"/>
    <d v="1899-12-30T00:00:13"/>
    <s v="Granel"/>
    <s v="E001"/>
    <x v="1"/>
    <d v="1899-12-30T00:39:34"/>
    <d v="1899-12-30T00:39:21"/>
    <x v="9"/>
    <x v="6"/>
    <x v="4"/>
    <x v="1"/>
    <n v="0"/>
    <n v="0"/>
    <x v="0"/>
    <x v="1"/>
    <x v="0"/>
    <n v="0"/>
    <x v="0"/>
    <x v="1"/>
    <d v="1899-12-30T00:00:13"/>
    <d v="1899-12-30T00:00:13"/>
    <x v="0"/>
    <m/>
    <m/>
    <d v="1899-12-30T00:00:00"/>
    <d v="1899-12-30T00:39:34"/>
    <n v="3"/>
    <d v="1899-12-30T00:00:13"/>
    <n v="39.566666666664005"/>
    <x v="13"/>
    <x v="1"/>
  </r>
  <r>
    <x v="0"/>
    <s v="2024074122"/>
    <x v="0"/>
    <x v="164"/>
    <s v="E5777MNR"/>
    <d v="2024-12-10T00:00:00"/>
    <x v="1"/>
    <s v="3230"/>
    <x v="2"/>
    <s v="PA"/>
    <x v="2"/>
    <x v="0"/>
    <d v="2024-12-10T00:00:00"/>
    <d v="1899-12-30T14:06:33"/>
    <d v="2024-12-10T00:00:00"/>
    <d v="1899-12-30T14:06:45"/>
    <d v="2024-12-10T00:00:00"/>
    <d v="1899-12-30T15:15:07"/>
    <x v="0"/>
    <x v="0"/>
    <s v="8043252445"/>
    <s v="FBO"/>
    <d v="1899-12-30T01:08:34"/>
    <x v="293"/>
    <d v="1899-12-30T00:00:12"/>
    <s v="Ensacado"/>
    <s v="E002"/>
    <x v="2"/>
    <d v="1899-12-30T01:08:34"/>
    <d v="1899-12-30T01:08:22"/>
    <x v="7"/>
    <x v="6"/>
    <x v="4"/>
    <x v="2"/>
    <n v="0"/>
    <n v="0"/>
    <x v="0"/>
    <x v="2"/>
    <x v="0"/>
    <n v="0"/>
    <x v="0"/>
    <x v="0"/>
    <d v="1899-12-30T00:00:12"/>
    <d v="1899-12-30T00:00:12"/>
    <x v="0"/>
    <m/>
    <m/>
    <d v="1899-12-30T00:00:00"/>
    <d v="1899-12-30T01:08:34"/>
    <n v="3"/>
    <d v="1899-12-30T00:00:12"/>
    <n v="68.56666666668005"/>
    <x v="6"/>
    <x v="0"/>
  </r>
  <r>
    <x v="0"/>
    <s v="2024074145"/>
    <x v="0"/>
    <x v="165"/>
    <s v="E8234JGZ"/>
    <d v="2024-12-10T00:00:00"/>
    <x v="1"/>
    <s v="3297"/>
    <x v="1"/>
    <s v="PA"/>
    <x v="1"/>
    <x v="0"/>
    <d v="2024-12-10T00:00:00"/>
    <d v="1899-12-30T14:45:44"/>
    <d v="2024-12-10T00:00:00"/>
    <d v="1899-12-30T14:45:57"/>
    <d v="2024-12-10T00:00:00"/>
    <d v="1899-12-30T15:32:54"/>
    <x v="0"/>
    <x v="0"/>
    <s v="8043252448"/>
    <s v="FBO"/>
    <d v="1899-12-30T00:47:10"/>
    <x v="294"/>
    <d v="1899-12-30T00:00:13"/>
    <s v="Granel"/>
    <s v="E001"/>
    <x v="1"/>
    <d v="1899-12-30T00:47:10"/>
    <d v="1899-12-30T00:46:57"/>
    <x v="7"/>
    <x v="6"/>
    <x v="4"/>
    <x v="1"/>
    <n v="0"/>
    <n v="0"/>
    <x v="0"/>
    <x v="1"/>
    <x v="0"/>
    <n v="0"/>
    <x v="0"/>
    <x v="0"/>
    <d v="1899-12-30T00:00:13"/>
    <d v="1899-12-30T00:00:13"/>
    <x v="0"/>
    <m/>
    <m/>
    <d v="1899-12-30T00:00:00"/>
    <d v="1899-12-30T00:47:10"/>
    <n v="3"/>
    <d v="1899-12-30T00:00:13"/>
    <n v="47.166666666667268"/>
    <x v="6"/>
    <x v="0"/>
  </r>
  <r>
    <x v="0"/>
    <s v="2024074222"/>
    <x v="0"/>
    <x v="159"/>
    <s v="E9189JXJ"/>
    <d v="2024-12-10T00:00:00"/>
    <x v="1"/>
    <s v="3230"/>
    <x v="2"/>
    <s v="PA"/>
    <x v="2"/>
    <x v="0"/>
    <d v="2024-12-10T00:00:00"/>
    <d v="1899-12-30T17:28:54"/>
    <d v="2024-12-10T00:00:00"/>
    <d v="1899-12-30T17:29:07"/>
    <d v="2024-12-10T00:00:00"/>
    <d v="1899-12-30T17:57:17"/>
    <x v="0"/>
    <x v="0"/>
    <s v="8043252478"/>
    <s v="FBO"/>
    <d v="1899-12-30T00:28:23"/>
    <x v="295"/>
    <d v="1899-12-30T00:00:13"/>
    <s v="Ensacado"/>
    <s v="E002"/>
    <x v="2"/>
    <d v="1899-12-30T00:28:23"/>
    <d v="1899-12-30T00:28:10"/>
    <x v="8"/>
    <x v="6"/>
    <x v="4"/>
    <x v="2"/>
    <n v="0"/>
    <n v="0"/>
    <x v="0"/>
    <x v="2"/>
    <x v="0"/>
    <n v="0"/>
    <x v="0"/>
    <x v="1"/>
    <d v="1899-12-30T00:00:13"/>
    <d v="1899-12-30T00:00:13"/>
    <x v="0"/>
    <m/>
    <m/>
    <d v="1899-12-30T00:00:00"/>
    <d v="1899-12-30T00:28:23"/>
    <n v="3"/>
    <d v="1899-12-30T00:00:13"/>
    <n v="28.383333333336065"/>
    <x v="10"/>
    <x v="1"/>
  </r>
  <r>
    <x v="0"/>
    <s v="2024074243"/>
    <x v="0"/>
    <x v="166"/>
    <s v="E3118MPR"/>
    <d v="2024-12-10T00:00:00"/>
    <x v="1"/>
    <s v="3230"/>
    <x v="2"/>
    <s v="PA"/>
    <x v="2"/>
    <x v="0"/>
    <d v="2024-12-10T00:00:00"/>
    <d v="1899-12-30T18:52:45"/>
    <d v="2024-12-10T00:00:00"/>
    <d v="1899-12-30T18:52:57"/>
    <d v="2024-12-10T00:00:00"/>
    <d v="1899-12-30T19:45:09"/>
    <x v="0"/>
    <x v="0"/>
    <s v="8043252494"/>
    <s v="FBO"/>
    <d v="1899-12-30T00:52:24"/>
    <x v="147"/>
    <d v="1899-12-30T00:00:12"/>
    <s v="Ensacado"/>
    <s v="E002"/>
    <x v="2"/>
    <d v="1899-12-30T00:52:24"/>
    <d v="1899-12-30T00:52:12"/>
    <x v="11"/>
    <x v="6"/>
    <x v="4"/>
    <x v="2"/>
    <n v="0"/>
    <n v="0"/>
    <x v="0"/>
    <x v="2"/>
    <x v="0"/>
    <n v="0"/>
    <x v="0"/>
    <x v="0"/>
    <d v="1899-12-30T00:00:12"/>
    <d v="1899-12-30T00:00:12"/>
    <x v="0"/>
    <m/>
    <m/>
    <d v="1899-12-30T00:00:00"/>
    <d v="1899-12-30T00:52:24"/>
    <n v="3"/>
    <d v="1899-12-30T00:00:12"/>
    <n v="52.400000000001633"/>
    <x v="7"/>
    <x v="0"/>
  </r>
  <r>
    <x v="0"/>
    <s v="2024074252"/>
    <x v="0"/>
    <x v="140"/>
    <s v="E8408KLT"/>
    <d v="2024-12-11T00:00:00"/>
    <x v="1"/>
    <s v="3297"/>
    <x v="1"/>
    <s v="PA"/>
    <x v="1"/>
    <x v="0"/>
    <d v="2024-12-11T00:00:00"/>
    <d v="1899-12-30T05:34:11"/>
    <d v="2024-12-11T00:00:00"/>
    <d v="1899-12-30T05:34:25"/>
    <d v="2024-12-11T00:00:00"/>
    <d v="1899-12-30T06:08:30"/>
    <x v="0"/>
    <x v="0"/>
    <s v="8043252502"/>
    <s v="FBO"/>
    <d v="1899-12-30T00:34:19"/>
    <x v="296"/>
    <d v="1899-12-30T00:00:14"/>
    <s v="Granel"/>
    <s v="E001"/>
    <x v="1"/>
    <d v="1899-12-30T00:34:19"/>
    <d v="1899-12-30T00:34:05"/>
    <x v="12"/>
    <x v="7"/>
    <x v="4"/>
    <x v="1"/>
    <n v="0"/>
    <n v="0"/>
    <x v="0"/>
    <x v="1"/>
    <x v="0"/>
    <n v="0"/>
    <x v="0"/>
    <x v="1"/>
    <d v="1899-12-30T00:00:14"/>
    <d v="1899-12-30T00:00:14"/>
    <x v="0"/>
    <m/>
    <m/>
    <d v="1899-12-30T00:00:00"/>
    <d v="1899-12-30T00:34:19"/>
    <n v="4"/>
    <d v="1899-12-30T00:00:14"/>
    <n v="34.31666666666878"/>
    <x v="12"/>
    <x v="1"/>
  </r>
  <r>
    <x v="0"/>
    <s v="2024074255"/>
    <x v="0"/>
    <x v="162"/>
    <s v="E2544FHJ"/>
    <d v="2024-12-11T00:00:00"/>
    <x v="1"/>
    <s v="3230"/>
    <x v="2"/>
    <s v="PA"/>
    <x v="2"/>
    <x v="0"/>
    <d v="2024-12-11T00:00:00"/>
    <d v="1899-12-30T05:56:12"/>
    <d v="2024-12-11T00:00:00"/>
    <d v="1899-12-30T05:56:27"/>
    <d v="2024-12-11T00:00:00"/>
    <d v="1899-12-30T06:19:09"/>
    <x v="0"/>
    <x v="0"/>
    <s v="8043252503"/>
    <s v="EXW"/>
    <d v="1899-12-30T00:22:57"/>
    <x v="297"/>
    <d v="1899-12-30T00:00:15"/>
    <s v="Ensacado"/>
    <s v="E002"/>
    <x v="1"/>
    <d v="1899-12-30T00:22:57"/>
    <d v="1899-12-30T00:22:42"/>
    <x v="12"/>
    <x v="7"/>
    <x v="4"/>
    <x v="2"/>
    <n v="0"/>
    <n v="0"/>
    <x v="0"/>
    <x v="2"/>
    <x v="0"/>
    <n v="0"/>
    <x v="0"/>
    <x v="1"/>
    <d v="1899-12-30T00:00:15"/>
    <d v="1899-12-30T00:00:15"/>
    <x v="0"/>
    <m/>
    <m/>
    <d v="1899-12-30T00:00:00"/>
    <d v="1899-12-30T00:22:57"/>
    <n v="4"/>
    <d v="1899-12-30T00:00:15"/>
    <n v="22.950000000000031"/>
    <x v="12"/>
    <x v="1"/>
  </r>
  <r>
    <x v="0"/>
    <s v="2024074263"/>
    <x v="0"/>
    <x v="142"/>
    <s v="E3192JFJ"/>
    <d v="2024-12-11T00:00:00"/>
    <x v="1"/>
    <s v="3230"/>
    <x v="2"/>
    <s v="PA"/>
    <x v="2"/>
    <x v="0"/>
    <d v="2024-12-11T00:00:00"/>
    <d v="1899-12-30T06:40:35"/>
    <d v="2024-12-11T00:00:00"/>
    <d v="1899-12-30T06:40:49"/>
    <d v="2024-12-11T00:00:00"/>
    <d v="1899-12-30T07:26:57"/>
    <x v="0"/>
    <x v="0"/>
    <s v="8043252511"/>
    <s v="FBO"/>
    <d v="1899-12-30T00:46:22"/>
    <x v="298"/>
    <d v="1899-12-30T00:00:14"/>
    <s v="Ensacado"/>
    <s v="E002"/>
    <x v="2"/>
    <d v="1899-12-30T00:46:22"/>
    <d v="1899-12-30T00:46:08"/>
    <x v="0"/>
    <x v="7"/>
    <x v="4"/>
    <x v="2"/>
    <n v="0"/>
    <n v="0"/>
    <x v="0"/>
    <x v="2"/>
    <x v="0"/>
    <n v="0"/>
    <x v="0"/>
    <x v="0"/>
    <d v="1899-12-30T00:00:14"/>
    <d v="1899-12-30T00:00:14"/>
    <x v="0"/>
    <m/>
    <m/>
    <d v="1899-12-30T00:00:00"/>
    <d v="1899-12-30T00:46:22"/>
    <n v="4"/>
    <d v="1899-12-30T00:00:14"/>
    <n v="46.366666666660834"/>
    <x v="0"/>
    <x v="0"/>
  </r>
  <r>
    <x v="0"/>
    <s v="2024074417"/>
    <x v="0"/>
    <x v="136"/>
    <s v="E3201LJG"/>
    <d v="2024-12-11T00:00:00"/>
    <x v="1"/>
    <s v="3230"/>
    <x v="2"/>
    <s v="PA"/>
    <x v="2"/>
    <x v="0"/>
    <d v="2024-12-11T00:00:00"/>
    <d v="1899-12-30T15:30:35"/>
    <d v="2024-12-11T00:00:00"/>
    <d v="1899-12-30T15:30:37"/>
    <d v="2024-12-11T00:00:00"/>
    <d v="1899-12-30T17:09:24"/>
    <x v="0"/>
    <x v="0"/>
    <s v="8043252583"/>
    <s v="FBO"/>
    <d v="1899-12-30T01:38:49"/>
    <x v="299"/>
    <d v="1899-12-30T00:00:02"/>
    <s v="Ensacado"/>
    <s v="E002"/>
    <x v="2"/>
    <d v="1899-12-30T01:38:49"/>
    <d v="1899-12-30T01:38:47"/>
    <x v="14"/>
    <x v="7"/>
    <x v="4"/>
    <x v="2"/>
    <n v="0"/>
    <n v="0"/>
    <x v="0"/>
    <x v="2"/>
    <x v="0"/>
    <n v="0"/>
    <x v="0"/>
    <x v="2"/>
    <d v="1899-12-30T00:00:02"/>
    <d v="1899-12-30T00:00:02"/>
    <x v="0"/>
    <m/>
    <m/>
    <d v="1899-12-30T00:00:00"/>
    <d v="1899-12-30T01:38:49"/>
    <n v="4"/>
    <d v="1899-12-30T00:00:02"/>
    <n v="98.816666666659188"/>
    <x v="10"/>
    <x v="0"/>
  </r>
  <r>
    <x v="0"/>
    <s v="2024074830"/>
    <x v="0"/>
    <x v="167"/>
    <s v="E2292KBV"/>
    <d v="2024-12-13T00:00:00"/>
    <x v="1"/>
    <s v="200223"/>
    <x v="0"/>
    <s v="PA"/>
    <x v="0"/>
    <x v="0"/>
    <d v="2024-12-13T00:00:00"/>
    <d v="1899-12-30T13:21:58"/>
    <d v="2024-12-13T00:00:00"/>
    <d v="1899-12-30T13:22:30"/>
    <d v="2024-12-13T00:00:00"/>
    <d v="1899-12-30T13:49:50"/>
    <x v="0"/>
    <x v="0"/>
    <s v="8043252781"/>
    <s v="FBO"/>
    <d v="1899-12-30T00:27:52"/>
    <x v="300"/>
    <d v="1899-12-30T00:00:32"/>
    <s v="Granel"/>
    <s v="E001"/>
    <x v="1"/>
    <d v="1899-12-30T00:27:52"/>
    <d v="1899-12-30T00:27:20"/>
    <x v="9"/>
    <x v="9"/>
    <x v="4"/>
    <x v="0"/>
    <n v="0"/>
    <n v="0"/>
    <x v="0"/>
    <x v="0"/>
    <x v="0"/>
    <n v="0"/>
    <x v="0"/>
    <x v="1"/>
    <d v="1899-12-30T00:00:32"/>
    <d v="1899-12-30T00:00:32"/>
    <x v="0"/>
    <m/>
    <m/>
    <d v="1899-12-30T00:00:00"/>
    <d v="1899-12-30T00:27:52"/>
    <n v="6"/>
    <d v="1899-12-30T00:00:32"/>
    <n v="27.866666666663935"/>
    <x v="13"/>
    <x v="1"/>
  </r>
  <r>
    <x v="0"/>
    <s v="2024074843"/>
    <x v="0"/>
    <x v="168"/>
    <s v="E0406KCN"/>
    <d v="2024-12-13T00:00:00"/>
    <x v="1"/>
    <s v="200223"/>
    <x v="0"/>
    <s v="PA"/>
    <x v="0"/>
    <x v="0"/>
    <d v="2024-12-13T00:00:00"/>
    <d v="1899-12-30T14:00:53"/>
    <d v="2024-12-13T00:00:00"/>
    <d v="1899-12-30T14:01:23"/>
    <d v="2024-12-13T00:00:00"/>
    <d v="1899-12-30T15:03:00"/>
    <x v="0"/>
    <x v="0"/>
    <s v="8043252792"/>
    <s v="FBO"/>
    <d v="1899-12-30T01:02:07"/>
    <x v="301"/>
    <d v="1899-12-30T00:00:30"/>
    <s v="Granel"/>
    <s v="E001"/>
    <x v="1"/>
    <d v="1899-12-30T01:02:07"/>
    <d v="1899-12-30T01:01:37"/>
    <x v="7"/>
    <x v="9"/>
    <x v="4"/>
    <x v="0"/>
    <n v="0"/>
    <n v="0"/>
    <x v="0"/>
    <x v="0"/>
    <x v="0"/>
    <n v="0"/>
    <x v="0"/>
    <x v="0"/>
    <d v="1899-12-30T00:00:30"/>
    <d v="1899-12-30T00:00:30"/>
    <x v="0"/>
    <m/>
    <m/>
    <d v="1899-12-30T00:00:00"/>
    <d v="1899-12-30T01:02:07"/>
    <n v="6"/>
    <d v="1899-12-30T00:00:30"/>
    <n v="62.116666666660812"/>
    <x v="6"/>
    <x v="0"/>
  </r>
  <r>
    <x v="0"/>
    <s v="2024074851"/>
    <x v="0"/>
    <x v="44"/>
    <s v="E1971KTB"/>
    <d v="2024-12-13T00:00:00"/>
    <x v="1"/>
    <s v="200223"/>
    <x v="0"/>
    <s v="PA"/>
    <x v="0"/>
    <x v="0"/>
    <d v="2024-12-13T00:00:00"/>
    <d v="1899-12-30T14:34:55"/>
    <d v="2024-12-13T00:00:00"/>
    <d v="1899-12-30T14:35:37"/>
    <d v="2024-12-13T00:00:00"/>
    <d v="1899-12-30T15:15:02"/>
    <x v="0"/>
    <x v="0"/>
    <s v="8043252794"/>
    <s v="FBO"/>
    <d v="1899-12-30T00:40:07"/>
    <x v="302"/>
    <d v="1899-12-30T00:00:42"/>
    <s v="Granel"/>
    <s v="E001"/>
    <x v="1"/>
    <d v="1899-12-30T00:40:07"/>
    <d v="1899-12-30T00:39:25"/>
    <x v="7"/>
    <x v="9"/>
    <x v="4"/>
    <x v="0"/>
    <n v="0"/>
    <n v="0"/>
    <x v="0"/>
    <x v="0"/>
    <x v="0"/>
    <n v="0"/>
    <x v="0"/>
    <x v="1"/>
    <d v="1899-12-30T00:00:42"/>
    <d v="1899-12-30T00:00:42"/>
    <x v="0"/>
    <m/>
    <m/>
    <d v="1899-12-30T00:00:00"/>
    <d v="1899-12-30T00:40:07"/>
    <n v="6"/>
    <d v="1899-12-30T00:00:42"/>
    <n v="40.116666666657693"/>
    <x v="6"/>
    <x v="1"/>
  </r>
  <r>
    <x v="0"/>
    <s v="2024074860"/>
    <x v="0"/>
    <x v="47"/>
    <s v="E4112HKF"/>
    <d v="2024-12-13T00:00:00"/>
    <x v="1"/>
    <s v="200223"/>
    <x v="0"/>
    <s v="PA"/>
    <x v="0"/>
    <x v="0"/>
    <d v="2024-12-13T00:00:00"/>
    <d v="1899-12-30T15:49:29"/>
    <d v="2024-12-13T00:00:00"/>
    <d v="1899-12-30T15:50:03"/>
    <d v="2024-12-13T00:00:00"/>
    <d v="1899-12-30T16:14:05"/>
    <x v="0"/>
    <x v="0"/>
    <s v="8043252799"/>
    <s v="FBO"/>
    <d v="1899-12-30T00:24:36"/>
    <x v="303"/>
    <d v="1899-12-30T00:00:34"/>
    <s v="Granel"/>
    <s v="E001"/>
    <x v="1"/>
    <d v="1899-12-30T00:24:36"/>
    <d v="1899-12-30T00:24:02"/>
    <x v="14"/>
    <x v="9"/>
    <x v="4"/>
    <x v="0"/>
    <n v="0"/>
    <n v="0"/>
    <x v="0"/>
    <x v="0"/>
    <x v="0"/>
    <n v="0"/>
    <x v="0"/>
    <x v="1"/>
    <d v="1899-12-30T00:00:34"/>
    <d v="1899-12-30T00:00:34"/>
    <x v="0"/>
    <m/>
    <m/>
    <d v="1899-12-30T00:00:00"/>
    <d v="1899-12-30T00:24:36"/>
    <n v="6"/>
    <d v="1899-12-30T00:00:34"/>
    <n v="24.599999999995212"/>
    <x v="9"/>
    <x v="1"/>
  </r>
  <r>
    <x v="0"/>
    <s v="2024074859"/>
    <x v="0"/>
    <x v="78"/>
    <s v="E4839HPG"/>
    <d v="2024-12-13T00:00:00"/>
    <x v="1"/>
    <s v="200223"/>
    <x v="0"/>
    <s v="PA"/>
    <x v="0"/>
    <x v="0"/>
    <d v="2024-12-13T00:00:00"/>
    <d v="1899-12-30T15:25:46"/>
    <d v="2024-12-13T00:00:00"/>
    <d v="1899-12-30T15:28:23"/>
    <d v="2024-12-13T00:00:00"/>
    <d v="1899-12-30T16:29:27"/>
    <x v="0"/>
    <x v="0"/>
    <s v="8043252800"/>
    <s v="FBO"/>
    <d v="1899-12-30T01:03:41"/>
    <x v="304"/>
    <d v="1899-12-30T00:02:37"/>
    <s v="Granel"/>
    <s v="E001"/>
    <x v="1"/>
    <d v="1899-12-30T01:03:41"/>
    <d v="1899-12-30T01:01:04"/>
    <x v="14"/>
    <x v="9"/>
    <x v="4"/>
    <x v="0"/>
    <n v="0"/>
    <n v="0"/>
    <x v="0"/>
    <x v="0"/>
    <x v="0"/>
    <n v="0"/>
    <x v="0"/>
    <x v="0"/>
    <d v="1899-12-30T00:02:37"/>
    <d v="1899-12-30T00:02:37"/>
    <x v="0"/>
    <m/>
    <m/>
    <d v="1899-12-30T00:00:00"/>
    <d v="1899-12-30T01:03:41"/>
    <n v="6"/>
    <d v="1899-12-30T00:02:37"/>
    <n v="63.683333333337742"/>
    <x v="9"/>
    <x v="0"/>
  </r>
  <r>
    <x v="0"/>
    <s v="2024074903"/>
    <x v="0"/>
    <x v="169"/>
    <s v="E2882KXF"/>
    <d v="2024-12-16T00:00:00"/>
    <x v="1"/>
    <s v="200223"/>
    <x v="0"/>
    <s v="PA"/>
    <x v="0"/>
    <x v="0"/>
    <d v="2024-12-16T00:00:00"/>
    <d v="1899-12-30T07:00:59"/>
    <d v="2024-12-16T00:00:00"/>
    <d v="1899-12-30T07:02:09"/>
    <d v="2024-12-16T00:00:00"/>
    <d v="1899-12-30T07:31:33"/>
    <x v="0"/>
    <x v="0"/>
    <s v="8043252826"/>
    <s v="FBO"/>
    <d v="1899-12-30T00:30:34"/>
    <x v="305"/>
    <d v="1899-12-30T00:01:10"/>
    <s v="Granel"/>
    <s v="E001"/>
    <x v="1"/>
    <d v="1899-12-30T00:30:34"/>
    <d v="1899-12-30T00:29:24"/>
    <x v="1"/>
    <x v="11"/>
    <x v="5"/>
    <x v="0"/>
    <n v="0"/>
    <n v="0"/>
    <x v="0"/>
    <x v="0"/>
    <x v="0"/>
    <n v="0"/>
    <x v="0"/>
    <x v="1"/>
    <d v="1899-12-30T00:01:10"/>
    <d v="1899-12-30T00:01:10"/>
    <x v="0"/>
    <m/>
    <m/>
    <d v="1899-12-30T00:00:00"/>
    <d v="1899-12-30T00:30:34"/>
    <n v="2"/>
    <d v="1899-12-30T00:01:10"/>
    <n v="30.566666666664037"/>
    <x v="0"/>
    <x v="1"/>
  </r>
  <r>
    <x v="0"/>
    <s v="2024074907"/>
    <x v="0"/>
    <x v="87"/>
    <s v="E3278LJR"/>
    <d v="2024-12-16T00:00:00"/>
    <x v="1"/>
    <s v="200223"/>
    <x v="0"/>
    <s v="PA"/>
    <x v="1"/>
    <x v="0"/>
    <d v="2024-12-16T00:00:00"/>
    <d v="1899-12-30T07:20:23"/>
    <d v="2024-12-16T00:00:00"/>
    <d v="1899-12-30T07:21:04"/>
    <d v="2024-12-16T00:00:00"/>
    <d v="1899-12-30T07:59:40"/>
    <x v="0"/>
    <x v="0"/>
    <s v="8043252832"/>
    <s v="FBO"/>
    <d v="1899-12-30T00:39:17"/>
    <x v="306"/>
    <d v="1899-12-30T00:00:41"/>
    <s v="Granel"/>
    <s v="E001"/>
    <x v="1"/>
    <d v="1899-12-30T00:39:17"/>
    <d v="1899-12-30T00:38:36"/>
    <x v="1"/>
    <x v="11"/>
    <x v="5"/>
    <x v="0"/>
    <n v="0"/>
    <n v="0"/>
    <x v="0"/>
    <x v="0"/>
    <x v="0"/>
    <n v="0"/>
    <x v="0"/>
    <x v="1"/>
    <d v="1899-12-30T00:00:41"/>
    <d v="1899-12-30T00:00:41"/>
    <x v="0"/>
    <m/>
    <m/>
    <d v="1899-12-30T00:00:00"/>
    <d v="1899-12-30T00:39:17"/>
    <n v="2"/>
    <d v="1899-12-30T00:00:41"/>
    <n v="39.283333333329615"/>
    <x v="0"/>
    <x v="1"/>
  </r>
  <r>
    <x v="0"/>
    <s v="2024074920"/>
    <x v="0"/>
    <x v="14"/>
    <s v="E7074HMN"/>
    <d v="2024-12-16T00:00:00"/>
    <x v="1"/>
    <s v="200223"/>
    <x v="0"/>
    <s v="PA"/>
    <x v="1"/>
    <x v="0"/>
    <d v="2024-12-16T00:00:00"/>
    <d v="1899-12-30T07:52:02"/>
    <d v="2024-12-16T00:00:00"/>
    <d v="1899-12-30T07:55:08"/>
    <d v="2024-12-16T00:00:00"/>
    <d v="1899-12-30T08:26:35"/>
    <x v="0"/>
    <x v="0"/>
    <s v="8043252838"/>
    <s v="FBO"/>
    <d v="1899-12-30T00:34:33"/>
    <x v="307"/>
    <d v="1899-12-30T00:03:06"/>
    <s v="Granel"/>
    <s v="E001"/>
    <x v="1"/>
    <d v="1899-12-30T00:34:33"/>
    <d v="1899-12-30T00:31:27"/>
    <x v="1"/>
    <x v="11"/>
    <x v="5"/>
    <x v="0"/>
    <n v="0"/>
    <n v="0"/>
    <x v="0"/>
    <x v="0"/>
    <x v="0"/>
    <n v="0"/>
    <x v="0"/>
    <x v="1"/>
    <d v="1899-12-30T00:03:06"/>
    <d v="1899-12-30T00:03:06"/>
    <x v="0"/>
    <m/>
    <m/>
    <d v="1899-12-30T00:00:00"/>
    <d v="1899-12-30T00:34:33"/>
    <n v="2"/>
    <d v="1899-12-30T00:03:06"/>
    <n v="34.549999999991968"/>
    <x v="1"/>
    <x v="1"/>
  </r>
  <r>
    <x v="0"/>
    <s v="2024074924"/>
    <x v="0"/>
    <x v="15"/>
    <s v="E0657KRV"/>
    <d v="2024-12-16T00:00:00"/>
    <x v="1"/>
    <s v="200223"/>
    <x v="0"/>
    <s v="PA"/>
    <x v="1"/>
    <x v="0"/>
    <d v="2024-12-16T00:00:00"/>
    <d v="1899-12-30T08:10:30"/>
    <d v="2024-12-16T00:00:00"/>
    <d v="1899-12-30T08:11:15"/>
    <d v="2024-12-16T00:00:00"/>
    <d v="1899-12-30T08:58:19"/>
    <x v="0"/>
    <x v="0"/>
    <s v="8043252849"/>
    <s v="FBO"/>
    <d v="1899-12-30T00:47:49"/>
    <x v="308"/>
    <d v="1899-12-30T00:00:45"/>
    <s v="Granel"/>
    <s v="E001"/>
    <x v="1"/>
    <d v="1899-12-30T00:47:49"/>
    <d v="1899-12-30T00:47:04"/>
    <x v="2"/>
    <x v="11"/>
    <x v="5"/>
    <x v="0"/>
    <n v="0"/>
    <n v="0"/>
    <x v="0"/>
    <x v="0"/>
    <x v="0"/>
    <n v="0"/>
    <x v="0"/>
    <x v="0"/>
    <d v="1899-12-30T00:00:45"/>
    <d v="1899-12-30T00:00:45"/>
    <x v="0"/>
    <m/>
    <m/>
    <d v="1899-12-30T00:00:00"/>
    <d v="1899-12-30T00:47:49"/>
    <n v="2"/>
    <d v="1899-12-30T00:00:45"/>
    <n v="47.816666666668809"/>
    <x v="1"/>
    <x v="0"/>
  </r>
  <r>
    <x v="0"/>
    <s v="2024074930"/>
    <x v="0"/>
    <x v="85"/>
    <s v="E8581LMC"/>
    <d v="2024-12-16T00:00:00"/>
    <x v="1"/>
    <s v="200223"/>
    <x v="0"/>
    <s v="PA"/>
    <x v="1"/>
    <x v="0"/>
    <d v="2024-12-16T00:00:00"/>
    <d v="1899-12-30T08:41:33"/>
    <d v="2024-12-16T00:00:00"/>
    <d v="1899-12-30T08:43:18"/>
    <d v="2024-12-16T00:00:00"/>
    <d v="1899-12-30T09:21:05"/>
    <x v="0"/>
    <x v="0"/>
    <s v="8043252850"/>
    <s v="FBO"/>
    <d v="1899-12-30T00:39:32"/>
    <x v="309"/>
    <d v="1899-12-30T00:01:45"/>
    <s v="Granel"/>
    <s v="E001"/>
    <x v="1"/>
    <d v="1899-12-30T00:39:32"/>
    <d v="1899-12-30T00:37:47"/>
    <x v="2"/>
    <x v="11"/>
    <x v="5"/>
    <x v="0"/>
    <n v="0"/>
    <n v="0"/>
    <x v="0"/>
    <x v="0"/>
    <x v="0"/>
    <n v="0"/>
    <x v="0"/>
    <x v="1"/>
    <d v="1899-12-30T00:01:45"/>
    <d v="1899-12-30T00:01:45"/>
    <x v="0"/>
    <m/>
    <m/>
    <d v="1899-12-30T00:00:00"/>
    <d v="1899-12-30T00:39:32"/>
    <n v="2"/>
    <d v="1899-12-30T00:01:45"/>
    <n v="39.533333333327974"/>
    <x v="2"/>
    <x v="1"/>
  </r>
  <r>
    <x v="0"/>
    <s v="2024074943"/>
    <x v="0"/>
    <x v="90"/>
    <s v="E4759GMG"/>
    <d v="2024-12-16T00:00:00"/>
    <x v="1"/>
    <s v="200223"/>
    <x v="0"/>
    <s v="PA"/>
    <x v="1"/>
    <x v="0"/>
    <d v="2024-12-16T00:00:00"/>
    <d v="1899-12-30T09:36:01"/>
    <d v="2024-12-16T00:00:00"/>
    <d v="1899-12-30T09:38:01"/>
    <d v="2024-12-16T00:00:00"/>
    <d v="1899-12-30T09:59:39"/>
    <x v="0"/>
    <x v="0"/>
    <s v="8043252856"/>
    <s v="FBO"/>
    <d v="1899-12-30T00:23:38"/>
    <x v="310"/>
    <d v="1899-12-30T00:02:00"/>
    <s v="Granel"/>
    <s v="E001"/>
    <x v="1"/>
    <d v="1899-12-30T00:23:38"/>
    <d v="1899-12-30T00:21:38"/>
    <x v="3"/>
    <x v="11"/>
    <x v="5"/>
    <x v="0"/>
    <n v="0"/>
    <n v="0"/>
    <x v="0"/>
    <x v="0"/>
    <x v="0"/>
    <n v="0"/>
    <x v="0"/>
    <x v="1"/>
    <d v="1899-12-30T00:02:00"/>
    <d v="1899-12-30T00:02:00"/>
    <x v="0"/>
    <m/>
    <m/>
    <d v="1899-12-30T00:00:00"/>
    <d v="1899-12-30T00:23:38"/>
    <n v="2"/>
    <d v="1899-12-30T00:02:00"/>
    <n v="23.633333333337561"/>
    <x v="2"/>
    <x v="1"/>
  </r>
  <r>
    <x v="0"/>
    <s v="2024074944"/>
    <x v="0"/>
    <x v="65"/>
    <s v="E5435KBP"/>
    <d v="2024-12-16T00:00:00"/>
    <x v="1"/>
    <s v="200223"/>
    <x v="0"/>
    <s v="PA"/>
    <x v="1"/>
    <x v="0"/>
    <d v="2024-12-16T00:00:00"/>
    <d v="1899-12-30T09:37:39"/>
    <d v="2024-12-16T00:00:00"/>
    <d v="1899-12-30T09:38:18"/>
    <d v="2024-12-16T00:00:00"/>
    <d v="1899-12-30T10:55:25"/>
    <x v="0"/>
    <x v="0"/>
    <s v="8043252860"/>
    <s v="FBO"/>
    <d v="1899-12-30T01:17:46"/>
    <x v="311"/>
    <d v="1899-12-30T00:00:39"/>
    <s v="Granel"/>
    <s v="E001"/>
    <x v="1"/>
    <d v="1899-12-30T01:17:46"/>
    <d v="1899-12-30T01:17:07"/>
    <x v="3"/>
    <x v="11"/>
    <x v="5"/>
    <x v="0"/>
    <n v="0"/>
    <n v="0"/>
    <x v="0"/>
    <x v="0"/>
    <x v="0"/>
    <n v="0"/>
    <x v="0"/>
    <x v="0"/>
    <d v="1899-12-30T00:00:39"/>
    <d v="1899-12-30T00:00:39"/>
    <x v="0"/>
    <m/>
    <m/>
    <d v="1899-12-30T00:00:00"/>
    <d v="1899-12-30T01:17:46"/>
    <n v="2"/>
    <d v="1899-12-30T00:00:39"/>
    <n v="77.766666666667263"/>
    <x v="3"/>
    <x v="0"/>
  </r>
  <r>
    <x v="0"/>
    <s v="2024074946"/>
    <x v="0"/>
    <x v="64"/>
    <s v="E4352KCH"/>
    <d v="2024-12-16T00:00:00"/>
    <x v="1"/>
    <s v="200223"/>
    <x v="0"/>
    <s v="PA"/>
    <x v="1"/>
    <x v="0"/>
    <d v="2024-12-16T00:00:00"/>
    <d v="1899-12-30T09:50:27"/>
    <d v="2024-12-16T00:00:00"/>
    <d v="1899-12-30T09:51:05"/>
    <d v="2024-12-16T00:00:00"/>
    <d v="1899-12-30T11:16:17"/>
    <x v="0"/>
    <x v="0"/>
    <s v="8043252862"/>
    <s v="FBO"/>
    <d v="1899-12-30T01:25:50"/>
    <x v="312"/>
    <d v="1899-12-30T00:00:38"/>
    <s v="Granel"/>
    <s v="E001"/>
    <x v="1"/>
    <d v="1899-12-30T01:25:50"/>
    <d v="1899-12-30T01:25:12"/>
    <x v="3"/>
    <x v="11"/>
    <x v="5"/>
    <x v="0"/>
    <n v="0"/>
    <n v="0"/>
    <x v="0"/>
    <x v="0"/>
    <x v="0"/>
    <n v="0"/>
    <x v="0"/>
    <x v="0"/>
    <d v="1899-12-30T00:00:38"/>
    <d v="1899-12-30T00:00:38"/>
    <x v="0"/>
    <m/>
    <m/>
    <d v="1899-12-30T00:00:00"/>
    <d v="1899-12-30T01:25:50"/>
    <n v="2"/>
    <d v="1899-12-30T00:00:38"/>
    <n v="85.833333333331211"/>
    <x v="4"/>
    <x v="0"/>
  </r>
  <r>
    <x v="0"/>
    <s v="2024074954"/>
    <x v="0"/>
    <x v="170"/>
    <s v="E3495JXR"/>
    <d v="2024-12-16T00:00:00"/>
    <x v="1"/>
    <s v="200223"/>
    <x v="0"/>
    <s v="PA"/>
    <x v="1"/>
    <x v="0"/>
    <d v="2024-12-16T00:00:00"/>
    <d v="1899-12-30T10:35:52"/>
    <d v="2024-12-16T00:00:00"/>
    <d v="1899-12-30T10:36:17"/>
    <d v="2024-12-16T00:00:00"/>
    <d v="1899-12-30T11:35:35"/>
    <x v="0"/>
    <x v="0"/>
    <s v="8043252868"/>
    <s v="FBO"/>
    <d v="1899-12-30T00:59:43"/>
    <x v="313"/>
    <d v="1899-12-30T00:00:25"/>
    <s v="Granel"/>
    <s v="E001"/>
    <x v="1"/>
    <d v="1899-12-30T00:59:43"/>
    <d v="1899-12-30T00:59:18"/>
    <x v="4"/>
    <x v="11"/>
    <x v="5"/>
    <x v="0"/>
    <n v="0"/>
    <n v="0"/>
    <x v="0"/>
    <x v="0"/>
    <x v="0"/>
    <n v="0"/>
    <x v="0"/>
    <x v="0"/>
    <d v="1899-12-30T00:00:25"/>
    <d v="1899-12-30T00:00:25"/>
    <x v="0"/>
    <m/>
    <m/>
    <d v="1899-12-30T00:00:00"/>
    <d v="1899-12-30T00:59:43"/>
    <n v="2"/>
    <d v="1899-12-30T00:00:25"/>
    <n v="59.716666666670349"/>
    <x v="4"/>
    <x v="0"/>
  </r>
  <r>
    <x v="0"/>
    <s v="2024074972"/>
    <x v="0"/>
    <x v="171"/>
    <s v="E6929LHJ"/>
    <d v="2024-12-16T00:00:00"/>
    <x v="1"/>
    <s v="200223"/>
    <x v="0"/>
    <s v="PA"/>
    <x v="1"/>
    <x v="0"/>
    <d v="2024-12-16T00:00:00"/>
    <d v="1899-12-30T11:34:45"/>
    <d v="2024-12-16T00:00:00"/>
    <d v="1899-12-30T11:36:06"/>
    <d v="2024-12-16T00:00:00"/>
    <d v="1899-12-30T12:00:04"/>
    <x v="0"/>
    <x v="0"/>
    <s v="8043252873"/>
    <s v="FBO"/>
    <d v="1899-12-30T00:25:19"/>
    <x v="25"/>
    <d v="1899-12-30T00:01:21"/>
    <s v="Granel"/>
    <s v="E001"/>
    <x v="1"/>
    <d v="1899-12-30T00:25:19"/>
    <d v="1899-12-30T00:23:58"/>
    <x v="5"/>
    <x v="11"/>
    <x v="5"/>
    <x v="0"/>
    <n v="0"/>
    <n v="0"/>
    <x v="0"/>
    <x v="0"/>
    <x v="0"/>
    <n v="0"/>
    <x v="0"/>
    <x v="1"/>
    <d v="1899-12-30T00:01:21"/>
    <d v="1899-12-30T00:01:21"/>
    <x v="0"/>
    <m/>
    <m/>
    <d v="1899-12-30T00:00:00"/>
    <d v="1899-12-30T00:25:19"/>
    <n v="2"/>
    <d v="1899-12-30T00:01:21"/>
    <n v="25.31666666666889"/>
    <x v="5"/>
    <x v="1"/>
  </r>
  <r>
    <x v="0"/>
    <s v="2024074984"/>
    <x v="0"/>
    <x v="172"/>
    <s v="E6062JTP"/>
    <d v="2024-12-16T00:00:00"/>
    <x v="1"/>
    <s v="200223"/>
    <x v="0"/>
    <s v="PA"/>
    <x v="1"/>
    <x v="0"/>
    <d v="2024-12-16T00:00:00"/>
    <d v="1899-12-30T12:44:19"/>
    <d v="2024-12-16T00:00:00"/>
    <d v="1899-12-30T12:44:44"/>
    <d v="2024-12-16T00:00:00"/>
    <d v="1899-12-30T13:01:09"/>
    <x v="0"/>
    <x v="0"/>
    <s v="8043252882"/>
    <s v="FBO"/>
    <d v="1899-12-30T00:16:50"/>
    <x v="314"/>
    <d v="1899-12-30T00:00:25"/>
    <s v="Granel"/>
    <s v="E001"/>
    <x v="1"/>
    <d v="1899-12-30T00:16:50"/>
    <d v="1899-12-30T00:16:25"/>
    <x v="6"/>
    <x v="11"/>
    <x v="5"/>
    <x v="0"/>
    <n v="0"/>
    <n v="0"/>
    <x v="0"/>
    <x v="0"/>
    <x v="0"/>
    <n v="0"/>
    <x v="0"/>
    <x v="1"/>
    <d v="1899-12-30T00:00:25"/>
    <d v="1899-12-30T00:00:25"/>
    <x v="0"/>
    <m/>
    <m/>
    <d v="1899-12-30T00:00:00"/>
    <d v="1899-12-30T00:16:50"/>
    <n v="2"/>
    <d v="1899-12-30T00:00:25"/>
    <n v="16.833333333340814"/>
    <x v="13"/>
    <x v="1"/>
  </r>
  <r>
    <x v="0"/>
    <s v="2024074993"/>
    <x v="0"/>
    <x v="60"/>
    <s v="E8195KGV"/>
    <d v="2024-12-16T00:00:00"/>
    <x v="1"/>
    <s v="200223"/>
    <x v="0"/>
    <s v="PA"/>
    <x v="0"/>
    <x v="0"/>
    <d v="2024-12-16T00:00:00"/>
    <d v="1899-12-30T13:18:47"/>
    <d v="2024-12-16T00:00:00"/>
    <d v="1899-12-30T13:19:38"/>
    <d v="2024-12-16T00:00:00"/>
    <d v="1899-12-30T13:52:36"/>
    <x v="0"/>
    <x v="0"/>
    <s v="8043252889"/>
    <s v="FBO"/>
    <d v="1899-12-30T00:33:49"/>
    <x v="315"/>
    <d v="1899-12-30T00:00:51"/>
    <s v="Granel"/>
    <s v="E001"/>
    <x v="1"/>
    <d v="1899-12-30T00:33:49"/>
    <d v="1899-12-30T00:32:58"/>
    <x v="9"/>
    <x v="11"/>
    <x v="5"/>
    <x v="0"/>
    <n v="0"/>
    <n v="0"/>
    <x v="0"/>
    <x v="0"/>
    <x v="0"/>
    <n v="0"/>
    <x v="0"/>
    <x v="1"/>
    <d v="1899-12-30T00:00:51"/>
    <d v="1899-12-30T00:00:51"/>
    <x v="0"/>
    <m/>
    <m/>
    <d v="1899-12-30T00:00:00"/>
    <d v="1899-12-30T00:33:49"/>
    <n v="2"/>
    <d v="1899-12-30T00:00:51"/>
    <n v="33.816666666657667"/>
    <x v="13"/>
    <x v="1"/>
  </r>
  <r>
    <x v="0"/>
    <s v="2024074999"/>
    <x v="0"/>
    <x v="173"/>
    <s v="E3726LKX"/>
    <d v="2024-12-16T00:00:00"/>
    <x v="1"/>
    <s v="200223"/>
    <x v="0"/>
    <s v="PA"/>
    <x v="1"/>
    <x v="0"/>
    <d v="2024-12-16T00:00:00"/>
    <d v="1899-12-30T13:24:49"/>
    <d v="2024-12-16T00:00:00"/>
    <d v="1899-12-30T13:25:11"/>
    <d v="2024-12-16T00:00:00"/>
    <d v="1899-12-30T14:34:13"/>
    <x v="0"/>
    <x v="0"/>
    <s v="8043252898"/>
    <s v="FBO"/>
    <d v="1899-12-30T01:09:24"/>
    <x v="316"/>
    <d v="1899-12-30T00:00:22"/>
    <s v="Granel"/>
    <s v="E001"/>
    <x v="1"/>
    <d v="1899-12-30T01:09:24"/>
    <d v="1899-12-30T01:09:02"/>
    <x v="9"/>
    <x v="11"/>
    <x v="5"/>
    <x v="0"/>
    <n v="0"/>
    <n v="0"/>
    <x v="0"/>
    <x v="0"/>
    <x v="0"/>
    <n v="0"/>
    <x v="0"/>
    <x v="0"/>
    <d v="1899-12-30T00:00:22"/>
    <d v="1899-12-30T00:00:22"/>
    <x v="0"/>
    <m/>
    <m/>
    <d v="1899-12-30T00:00:00"/>
    <d v="1899-12-30T01:09:24"/>
    <n v="2"/>
    <d v="1899-12-30T00:00:22"/>
    <n v="69.400000000007964"/>
    <x v="8"/>
    <x v="0"/>
  </r>
  <r>
    <x v="0"/>
    <s v="2024075001"/>
    <x v="0"/>
    <x v="174"/>
    <s v="E4085KBN"/>
    <d v="2024-12-16T00:00:00"/>
    <x v="1"/>
    <s v="200223"/>
    <x v="0"/>
    <s v="PA"/>
    <x v="1"/>
    <x v="0"/>
    <d v="2024-12-16T00:00:00"/>
    <d v="1899-12-30T13:27:04"/>
    <d v="2024-12-16T00:00:00"/>
    <d v="1899-12-30T13:27:31"/>
    <d v="2024-12-16T00:00:00"/>
    <d v="1899-12-30T15:00:36"/>
    <x v="0"/>
    <x v="0"/>
    <s v="8043252903"/>
    <s v="FBO"/>
    <d v="1899-12-30T01:33:32"/>
    <x v="121"/>
    <d v="1899-12-30T00:00:27"/>
    <s v="Granel"/>
    <s v="E001"/>
    <x v="1"/>
    <d v="1899-12-30T01:33:32"/>
    <d v="1899-12-30T01:33:05"/>
    <x v="9"/>
    <x v="11"/>
    <x v="5"/>
    <x v="0"/>
    <n v="0"/>
    <n v="0"/>
    <x v="0"/>
    <x v="0"/>
    <x v="0"/>
    <n v="0"/>
    <x v="0"/>
    <x v="2"/>
    <d v="1899-12-30T00:00:27"/>
    <d v="1899-12-30T00:00:27"/>
    <x v="0"/>
    <m/>
    <m/>
    <d v="1899-12-30T00:00:00"/>
    <d v="1899-12-30T01:33:32"/>
    <n v="2"/>
    <d v="1899-12-30T00:00:27"/>
    <n v="93.533333333342242"/>
    <x v="6"/>
    <x v="0"/>
  </r>
  <r>
    <x v="0"/>
    <s v="2024075003"/>
    <x v="0"/>
    <x v="28"/>
    <s v="E7067LDF"/>
    <d v="2024-12-16T00:00:00"/>
    <x v="1"/>
    <s v="200223"/>
    <x v="0"/>
    <s v="PA"/>
    <x v="1"/>
    <x v="0"/>
    <d v="2024-12-16T00:00:00"/>
    <d v="1899-12-30T13:28:53"/>
    <d v="2024-12-16T00:00:00"/>
    <d v="1899-12-30T13:29:12"/>
    <d v="2024-12-16T00:00:00"/>
    <d v="1899-12-30T15:09:45"/>
    <x v="0"/>
    <x v="0"/>
    <s v="8043252904"/>
    <s v="FBO"/>
    <d v="1899-12-30T01:40:52"/>
    <x v="317"/>
    <d v="1899-12-30T00:00:19"/>
    <s v="Granel"/>
    <s v="E001"/>
    <x v="1"/>
    <d v="1899-12-30T01:40:52"/>
    <d v="1899-12-30T01:40:33"/>
    <x v="9"/>
    <x v="11"/>
    <x v="5"/>
    <x v="0"/>
    <n v="0"/>
    <n v="0"/>
    <x v="0"/>
    <x v="0"/>
    <x v="0"/>
    <n v="0"/>
    <x v="0"/>
    <x v="2"/>
    <d v="1899-12-30T00:00:19"/>
    <d v="1899-12-30T00:00:19"/>
    <x v="0"/>
    <m/>
    <m/>
    <d v="1899-12-30T00:00:00"/>
    <d v="1899-12-30T01:40:52"/>
    <n v="2"/>
    <d v="1899-12-30T00:00:19"/>
    <n v="100.86666666665759"/>
    <x v="6"/>
    <x v="0"/>
  </r>
  <r>
    <x v="0"/>
    <s v="2024075004"/>
    <x v="0"/>
    <x v="175"/>
    <s v="E2125KFY"/>
    <d v="2024-12-16T00:00:00"/>
    <x v="1"/>
    <s v="200223"/>
    <x v="0"/>
    <s v="PA"/>
    <x v="1"/>
    <x v="0"/>
    <d v="2024-12-16T00:00:00"/>
    <d v="1899-12-30T13:32:10"/>
    <d v="2024-12-16T00:00:00"/>
    <d v="1899-12-30T13:33:35"/>
    <d v="2024-12-16T00:00:00"/>
    <d v="1899-12-30T15:35:33"/>
    <x v="0"/>
    <x v="0"/>
    <s v="8043252906"/>
    <s v="FBO"/>
    <d v="1899-12-30T02:03:23"/>
    <x v="318"/>
    <d v="1899-12-30T00:01:25"/>
    <s v="Granel"/>
    <s v="E001"/>
    <x v="1"/>
    <d v="1899-12-30T02:03:23"/>
    <d v="1899-12-30T02:01:58"/>
    <x v="9"/>
    <x v="11"/>
    <x v="5"/>
    <x v="0"/>
    <n v="0"/>
    <n v="0"/>
    <x v="0"/>
    <x v="0"/>
    <x v="0"/>
    <n v="0"/>
    <x v="0"/>
    <x v="2"/>
    <d v="1899-12-30T00:01:25"/>
    <d v="1899-12-30T00:01:25"/>
    <x v="0"/>
    <m/>
    <m/>
    <d v="1899-12-30T00:00:00"/>
    <d v="1899-12-30T02:03:23"/>
    <n v="2"/>
    <d v="1899-12-30T00:01:25"/>
    <n v="123.38333333333269"/>
    <x v="6"/>
    <x v="0"/>
  </r>
  <r>
    <x v="0"/>
    <s v="2024075005"/>
    <x v="0"/>
    <x v="67"/>
    <s v="E4452LFJ"/>
    <d v="2024-12-16T00:00:00"/>
    <x v="1"/>
    <s v="200223"/>
    <x v="0"/>
    <s v="PA"/>
    <x v="1"/>
    <x v="0"/>
    <d v="2024-12-16T00:00:00"/>
    <d v="1899-12-30T13:33:12"/>
    <d v="2024-12-16T00:00:00"/>
    <d v="1899-12-30T13:33:44"/>
    <d v="2024-12-16T00:00:00"/>
    <d v="1899-12-30T15:47:07"/>
    <x v="0"/>
    <x v="0"/>
    <s v="8043252907"/>
    <s v="FBO"/>
    <d v="1899-12-30T02:13:55"/>
    <x v="319"/>
    <d v="1899-12-30T00:00:32"/>
    <s v="Granel"/>
    <s v="E001"/>
    <x v="1"/>
    <d v="1899-12-30T02:13:55"/>
    <d v="1899-12-30T02:13:23"/>
    <x v="9"/>
    <x v="11"/>
    <x v="5"/>
    <x v="0"/>
    <n v="0"/>
    <n v="0"/>
    <x v="0"/>
    <x v="0"/>
    <x v="0"/>
    <n v="0"/>
    <x v="0"/>
    <x v="2"/>
    <d v="1899-12-30T00:00:32"/>
    <d v="1899-12-30T00:00:32"/>
    <x v="0"/>
    <m/>
    <m/>
    <d v="1899-12-30T00:00:00"/>
    <d v="1899-12-30T02:13:55"/>
    <n v="2"/>
    <d v="1899-12-30T00:00:32"/>
    <n v="133.91666666667362"/>
    <x v="6"/>
    <x v="0"/>
  </r>
  <r>
    <x v="0"/>
    <s v="2024075006"/>
    <x v="0"/>
    <x v="176"/>
    <s v="E2824JWW"/>
    <d v="2024-12-16T00:00:00"/>
    <x v="1"/>
    <s v="200223"/>
    <x v="0"/>
    <s v="PA"/>
    <x v="1"/>
    <x v="0"/>
    <d v="2024-12-16T00:00:00"/>
    <d v="1899-12-30T13:34:47"/>
    <d v="2024-12-16T00:00:00"/>
    <d v="1899-12-30T13:35:21"/>
    <d v="2024-12-16T00:00:00"/>
    <d v="1899-12-30T16:05:47"/>
    <x v="0"/>
    <x v="0"/>
    <s v="8043252909"/>
    <s v="FBO"/>
    <d v="1899-12-30T02:31:00"/>
    <x v="320"/>
    <d v="1899-12-30T00:00:34"/>
    <s v="Granel"/>
    <s v="E001"/>
    <x v="1"/>
    <d v="1899-12-30T02:31:00"/>
    <d v="1899-12-30T02:30:26"/>
    <x v="9"/>
    <x v="11"/>
    <x v="5"/>
    <x v="0"/>
    <n v="0"/>
    <n v="0"/>
    <x v="0"/>
    <x v="0"/>
    <x v="0"/>
    <n v="0"/>
    <x v="0"/>
    <x v="2"/>
    <d v="1899-12-30T00:00:34"/>
    <d v="1899-12-30T00:00:34"/>
    <x v="0"/>
    <m/>
    <m/>
    <d v="1899-12-30T00:00:00"/>
    <d v="1899-12-30T02:31:00"/>
    <n v="2"/>
    <d v="1899-12-30T00:00:34"/>
    <n v="150.99999999999835"/>
    <x v="9"/>
    <x v="0"/>
  </r>
  <r>
    <x v="0"/>
    <s v="2024075008"/>
    <x v="0"/>
    <x v="81"/>
    <s v="E0454KRL"/>
    <d v="2024-12-16T00:00:00"/>
    <x v="1"/>
    <s v="200223"/>
    <x v="0"/>
    <s v="PA"/>
    <x v="1"/>
    <x v="0"/>
    <d v="2024-12-16T00:00:00"/>
    <d v="1899-12-30T13:37:56"/>
    <d v="2024-12-16T00:00:00"/>
    <d v="1899-12-30T13:38:43"/>
    <d v="2024-12-16T00:00:00"/>
    <d v="1899-12-30T16:24:21"/>
    <x v="0"/>
    <x v="0"/>
    <s v="8043252911"/>
    <s v="FBO"/>
    <d v="1899-12-30T02:46:25"/>
    <x v="321"/>
    <d v="1899-12-30T00:00:47"/>
    <s v="Granel"/>
    <s v="E001"/>
    <x v="1"/>
    <d v="1899-12-30T02:46:25"/>
    <d v="1899-12-30T02:45:38"/>
    <x v="9"/>
    <x v="11"/>
    <x v="5"/>
    <x v="0"/>
    <n v="0"/>
    <n v="0"/>
    <x v="0"/>
    <x v="0"/>
    <x v="0"/>
    <n v="0"/>
    <x v="0"/>
    <x v="2"/>
    <d v="1899-12-30T00:00:47"/>
    <d v="1899-12-30T00:00:47"/>
    <x v="0"/>
    <m/>
    <m/>
    <d v="1899-12-30T00:00:00"/>
    <d v="1899-12-30T02:46:25"/>
    <n v="2"/>
    <d v="1899-12-30T00:00:47"/>
    <n v="166.4166666666672"/>
    <x v="9"/>
    <x v="0"/>
  </r>
  <r>
    <x v="0"/>
    <s v="2024075014"/>
    <x v="0"/>
    <x v="177"/>
    <s v="E8655MPF"/>
    <d v="2024-12-16T00:00:00"/>
    <x v="1"/>
    <s v="200223"/>
    <x v="0"/>
    <s v="PA"/>
    <x v="1"/>
    <x v="0"/>
    <d v="2024-12-16T00:00:00"/>
    <d v="1899-12-30T13:47:44"/>
    <d v="2024-12-16T00:00:00"/>
    <d v="1899-12-30T13:48:08"/>
    <d v="2024-12-16T00:00:00"/>
    <d v="1899-12-30T16:42:36"/>
    <x v="0"/>
    <x v="0"/>
    <s v="8043252915"/>
    <s v="FBO"/>
    <d v="1899-12-30T02:54:52"/>
    <x v="322"/>
    <d v="1899-12-30T00:00:24"/>
    <s v="Granel"/>
    <s v="E001"/>
    <x v="1"/>
    <d v="1899-12-30T02:54:52"/>
    <d v="1899-12-30T02:54:28"/>
    <x v="9"/>
    <x v="11"/>
    <x v="5"/>
    <x v="0"/>
    <n v="0"/>
    <n v="0"/>
    <x v="0"/>
    <x v="0"/>
    <x v="0"/>
    <n v="0"/>
    <x v="0"/>
    <x v="2"/>
    <d v="1899-12-30T00:00:24"/>
    <d v="1899-12-30T00:00:24"/>
    <x v="0"/>
    <m/>
    <m/>
    <d v="1899-12-30T00:00:00"/>
    <d v="1899-12-30T02:54:52"/>
    <n v="2"/>
    <d v="1899-12-30T00:00:24"/>
    <n v="174.86666666667364"/>
    <x v="9"/>
    <x v="0"/>
  </r>
  <r>
    <x v="0"/>
    <s v="2024075027"/>
    <x v="0"/>
    <x v="178"/>
    <s v="E2431LWH"/>
    <d v="2024-12-16T00:00:00"/>
    <x v="1"/>
    <s v="200223"/>
    <x v="0"/>
    <s v="PA"/>
    <x v="1"/>
    <x v="0"/>
    <d v="2024-12-16T00:00:00"/>
    <d v="1899-12-30T15:31:20"/>
    <d v="2024-12-16T00:00:00"/>
    <d v="1899-12-30T15:33:07"/>
    <d v="2024-12-16T00:00:00"/>
    <d v="1899-12-30T17:02:47"/>
    <x v="0"/>
    <x v="0"/>
    <s v="8043252920"/>
    <s v="FBO"/>
    <d v="1899-12-30T01:31:27"/>
    <x v="323"/>
    <d v="1899-12-30T00:01:47"/>
    <s v="Granel"/>
    <s v="E001"/>
    <x v="1"/>
    <d v="1899-12-30T01:31:27"/>
    <d v="1899-12-30T01:29:40"/>
    <x v="14"/>
    <x v="11"/>
    <x v="5"/>
    <x v="0"/>
    <n v="0"/>
    <n v="0"/>
    <x v="0"/>
    <x v="0"/>
    <x v="0"/>
    <n v="0"/>
    <x v="0"/>
    <x v="2"/>
    <d v="1899-12-30T00:01:47"/>
    <d v="1899-12-30T00:01:47"/>
    <x v="0"/>
    <m/>
    <m/>
    <d v="1899-12-30T00:00:00"/>
    <d v="1899-12-30T01:31:27"/>
    <n v="2"/>
    <d v="1899-12-30T00:01:47"/>
    <n v="91.449999999993508"/>
    <x v="10"/>
    <x v="0"/>
  </r>
  <r>
    <x v="0"/>
    <s v="2024075028"/>
    <x v="0"/>
    <x v="179"/>
    <s v="E2682MDH"/>
    <d v="2024-12-16T00:00:00"/>
    <x v="1"/>
    <s v="200223"/>
    <x v="0"/>
    <s v="PA"/>
    <x v="1"/>
    <x v="0"/>
    <d v="2024-12-16T00:00:00"/>
    <d v="1899-12-30T15:32:22"/>
    <d v="2024-12-16T00:00:00"/>
    <d v="1899-12-30T15:33:18"/>
    <d v="2024-12-16T00:00:00"/>
    <d v="1899-12-30T17:38:15"/>
    <x v="0"/>
    <x v="0"/>
    <s v="8043252927"/>
    <s v="FBO"/>
    <d v="1899-12-30T02:05:53"/>
    <x v="324"/>
    <d v="1899-12-30T00:00:56"/>
    <s v="Granel"/>
    <s v="E001"/>
    <x v="1"/>
    <d v="1899-12-30T02:05:53"/>
    <d v="1899-12-30T02:04:57"/>
    <x v="14"/>
    <x v="11"/>
    <x v="5"/>
    <x v="0"/>
    <n v="0"/>
    <n v="0"/>
    <x v="0"/>
    <x v="0"/>
    <x v="0"/>
    <n v="0"/>
    <x v="0"/>
    <x v="2"/>
    <d v="1899-12-30T00:00:56"/>
    <d v="1899-12-30T00:00:56"/>
    <x v="0"/>
    <m/>
    <m/>
    <d v="1899-12-30T00:00:00"/>
    <d v="1899-12-30T02:05:53"/>
    <n v="2"/>
    <d v="1899-12-30T00:00:56"/>
    <n v="125.88333333333115"/>
    <x v="10"/>
    <x v="0"/>
  </r>
  <r>
    <x v="0"/>
    <s v="2024075034"/>
    <x v="0"/>
    <x v="44"/>
    <s v="E1971KTB"/>
    <d v="2024-12-16T00:00:00"/>
    <x v="1"/>
    <s v="200223"/>
    <x v="0"/>
    <s v="PA"/>
    <x v="0"/>
    <x v="0"/>
    <d v="2024-12-16T00:00:00"/>
    <d v="1899-12-30T15:52:35"/>
    <d v="2024-12-16T00:00:00"/>
    <d v="1899-12-30T15:53:14"/>
    <d v="2024-12-16T00:00:00"/>
    <d v="1899-12-30T17:42:24"/>
    <x v="0"/>
    <x v="0"/>
    <s v="8043252928"/>
    <s v="FBO"/>
    <d v="1899-12-30T01:49:49"/>
    <x v="325"/>
    <d v="1899-12-30T00:00:39"/>
    <s v="Granel"/>
    <s v="E001"/>
    <x v="1"/>
    <d v="1899-12-30T01:49:49"/>
    <d v="1899-12-30T01:49:10"/>
    <x v="14"/>
    <x v="11"/>
    <x v="5"/>
    <x v="0"/>
    <n v="0"/>
    <n v="0"/>
    <x v="0"/>
    <x v="0"/>
    <x v="0"/>
    <n v="0"/>
    <x v="0"/>
    <x v="2"/>
    <d v="1899-12-30T00:00:39"/>
    <d v="1899-12-30T00:00:39"/>
    <x v="0"/>
    <m/>
    <m/>
    <d v="1899-12-30T00:00:00"/>
    <d v="1899-12-30T01:49:49"/>
    <n v="2"/>
    <d v="1899-12-30T00:00:39"/>
    <n v="109.81666666667515"/>
    <x v="10"/>
    <x v="0"/>
  </r>
  <r>
    <x v="0"/>
    <s v="2024075056"/>
    <x v="0"/>
    <x v="180"/>
    <s v="E7031MVL"/>
    <d v="2024-12-16T00:00:00"/>
    <x v="1"/>
    <s v="200223"/>
    <x v="0"/>
    <s v="PA"/>
    <x v="1"/>
    <x v="0"/>
    <d v="2024-12-16T00:00:00"/>
    <d v="1899-12-30T16:42:26"/>
    <d v="2024-12-16T00:00:00"/>
    <d v="1899-12-30T16:44:10"/>
    <d v="2024-12-16T00:00:00"/>
    <d v="1899-12-30T17:56:57"/>
    <x v="0"/>
    <x v="0"/>
    <s v="8043252930"/>
    <s v="FBO"/>
    <d v="1899-12-30T01:14:31"/>
    <x v="326"/>
    <d v="1899-12-30T00:01:44"/>
    <s v="Granel"/>
    <s v="E001"/>
    <x v="1"/>
    <d v="1899-12-30T01:14:31"/>
    <d v="1899-12-30T01:12:47"/>
    <x v="10"/>
    <x v="11"/>
    <x v="5"/>
    <x v="0"/>
    <n v="0"/>
    <n v="0"/>
    <x v="0"/>
    <x v="0"/>
    <x v="0"/>
    <n v="0"/>
    <x v="0"/>
    <x v="0"/>
    <d v="1899-12-30T00:01:44"/>
    <d v="1899-12-30T00:01:44"/>
    <x v="0"/>
    <m/>
    <m/>
    <d v="1899-12-30T00:00:00"/>
    <d v="1899-12-30T01:14:31"/>
    <n v="2"/>
    <d v="1899-12-30T00:01:44"/>
    <n v="74.516666666659233"/>
    <x v="10"/>
    <x v="0"/>
  </r>
  <r>
    <x v="0"/>
    <s v="2024075073"/>
    <x v="0"/>
    <x v="181"/>
    <s v="E1252MVF"/>
    <d v="2024-12-16T00:00:00"/>
    <x v="1"/>
    <s v="200223"/>
    <x v="0"/>
    <s v="PA"/>
    <x v="1"/>
    <x v="0"/>
    <d v="2024-12-16T00:00:00"/>
    <d v="1899-12-30T18:25:38"/>
    <d v="2024-12-16T00:00:00"/>
    <d v="1899-12-30T18:26:12"/>
    <d v="2024-12-16T00:00:00"/>
    <d v="1899-12-30T19:05:38"/>
    <x v="0"/>
    <x v="0"/>
    <s v="8043252936"/>
    <s v="FBO"/>
    <d v="1899-12-30T00:40:00"/>
    <x v="327"/>
    <d v="1899-12-30T00:00:34"/>
    <s v="Granel"/>
    <s v="E001"/>
    <x v="1"/>
    <d v="1899-12-30T00:40:00"/>
    <d v="1899-12-30T00:39:26"/>
    <x v="11"/>
    <x v="11"/>
    <x v="5"/>
    <x v="0"/>
    <n v="0"/>
    <n v="0"/>
    <x v="0"/>
    <x v="0"/>
    <x v="0"/>
    <n v="0"/>
    <x v="0"/>
    <x v="1"/>
    <d v="1899-12-30T00:00:34"/>
    <d v="1899-12-30T00:00:34"/>
    <x v="0"/>
    <m/>
    <m/>
    <d v="1899-12-30T00:00:00"/>
    <d v="1899-12-30T00:40:00"/>
    <n v="2"/>
    <d v="1899-12-30T00:00:34"/>
    <n v="39.999999999988823"/>
    <x v="7"/>
    <x v="1"/>
  </r>
  <r>
    <x v="0"/>
    <s v="2024075068"/>
    <x v="0"/>
    <x v="40"/>
    <s v="E4042HHP"/>
    <d v="2024-12-16T00:00:00"/>
    <x v="1"/>
    <s v="200223"/>
    <x v="0"/>
    <s v="PA"/>
    <x v="1"/>
    <x v="0"/>
    <d v="2024-12-16T00:00:00"/>
    <d v="1899-12-30T18:06:11"/>
    <d v="2024-12-16T00:00:00"/>
    <d v="1899-12-30T18:06:41"/>
    <d v="2024-12-16T00:00:00"/>
    <d v="1899-12-30T19:13:21"/>
    <x v="0"/>
    <x v="0"/>
    <s v="8043252938"/>
    <s v="FBO"/>
    <d v="1899-12-30T01:07:10"/>
    <x v="328"/>
    <d v="1899-12-30T00:00:30"/>
    <s v="Granel"/>
    <s v="E001"/>
    <x v="1"/>
    <d v="1899-12-30T01:07:10"/>
    <d v="1899-12-30T01:06:40"/>
    <x v="11"/>
    <x v="11"/>
    <x v="5"/>
    <x v="0"/>
    <n v="0"/>
    <n v="0"/>
    <x v="0"/>
    <x v="0"/>
    <x v="0"/>
    <n v="0"/>
    <x v="0"/>
    <x v="0"/>
    <d v="1899-12-30T00:00:30"/>
    <d v="1899-12-30T00:00:30"/>
    <x v="0"/>
    <m/>
    <m/>
    <d v="1899-12-30T00:00:00"/>
    <d v="1899-12-30T01:07:10"/>
    <n v="2"/>
    <d v="1899-12-30T00:00:30"/>
    <n v="67.166666666668803"/>
    <x v="7"/>
    <x v="0"/>
  </r>
  <r>
    <x v="0"/>
    <s v="2024075074"/>
    <x v="0"/>
    <x v="69"/>
    <s v="E3924KFH"/>
    <d v="2024-12-16T00:00:00"/>
    <x v="1"/>
    <s v="200223"/>
    <x v="0"/>
    <s v="PA"/>
    <x v="1"/>
    <x v="0"/>
    <d v="2024-12-16T00:00:00"/>
    <d v="1899-12-30T18:39:19"/>
    <d v="2024-12-16T00:00:00"/>
    <d v="1899-12-30T18:40:10"/>
    <d v="2024-12-16T00:00:00"/>
    <d v="1899-12-30T19:30:56"/>
    <x v="0"/>
    <x v="0"/>
    <s v="8043252941"/>
    <s v="FBO"/>
    <d v="1899-12-30T00:51:37"/>
    <x v="329"/>
    <d v="1899-12-30T00:00:51"/>
    <s v="Granel"/>
    <s v="E001"/>
    <x v="1"/>
    <d v="1899-12-30T00:51:37"/>
    <d v="1899-12-30T00:50:46"/>
    <x v="11"/>
    <x v="11"/>
    <x v="5"/>
    <x v="0"/>
    <n v="0"/>
    <n v="0"/>
    <x v="0"/>
    <x v="0"/>
    <x v="0"/>
    <n v="0"/>
    <x v="0"/>
    <x v="0"/>
    <d v="1899-12-30T00:00:51"/>
    <d v="1899-12-30T00:00:51"/>
    <x v="0"/>
    <m/>
    <m/>
    <d v="1899-12-30T00:00:00"/>
    <d v="1899-12-30T00:51:37"/>
    <n v="2"/>
    <d v="1899-12-30T00:00:51"/>
    <n v="51.616666666670362"/>
    <x v="7"/>
    <x v="0"/>
  </r>
  <r>
    <x v="0"/>
    <s v="2024075076"/>
    <x v="0"/>
    <x v="47"/>
    <s v="E4112HKF"/>
    <d v="2024-12-16T00:00:00"/>
    <x v="1"/>
    <s v="200223"/>
    <x v="0"/>
    <s v="PA"/>
    <x v="0"/>
    <x v="0"/>
    <d v="2024-12-16T00:00:00"/>
    <d v="1899-12-30T18:51:37"/>
    <d v="2024-12-16T00:00:00"/>
    <d v="1899-12-30T18:52:06"/>
    <d v="2024-12-16T00:00:00"/>
    <d v="1899-12-30T19:55:30"/>
    <x v="0"/>
    <x v="0"/>
    <s v="8043252944"/>
    <s v="FBO"/>
    <d v="1899-12-30T01:03:53"/>
    <x v="330"/>
    <d v="1899-12-30T00:00:29"/>
    <s v="Granel"/>
    <s v="E001"/>
    <x v="1"/>
    <d v="1899-12-30T01:03:53"/>
    <d v="1899-12-30T01:03:24"/>
    <x v="11"/>
    <x v="11"/>
    <x v="5"/>
    <x v="0"/>
    <n v="0"/>
    <n v="0"/>
    <x v="0"/>
    <x v="0"/>
    <x v="0"/>
    <n v="0"/>
    <x v="0"/>
    <x v="0"/>
    <d v="1899-12-30T00:00:29"/>
    <d v="1899-12-30T00:00:29"/>
    <x v="0"/>
    <m/>
    <m/>
    <d v="1899-12-30T00:00:00"/>
    <d v="1899-12-30T01:03:53"/>
    <n v="2"/>
    <d v="1899-12-30T00:00:29"/>
    <n v="63.883333333324828"/>
    <x v="7"/>
    <x v="0"/>
  </r>
  <r>
    <x v="0"/>
    <s v="2024075080"/>
    <x v="0"/>
    <x v="20"/>
    <s v="E2156KNS"/>
    <d v="2024-12-16T00:00:00"/>
    <x v="1"/>
    <s v="200223"/>
    <x v="0"/>
    <s v="PA"/>
    <x v="1"/>
    <x v="0"/>
    <d v="2024-12-16T00:00:00"/>
    <d v="1899-12-30T19:30:00"/>
    <d v="2024-12-16T00:00:00"/>
    <d v="1899-12-30T19:30:33"/>
    <d v="2024-12-16T00:00:00"/>
    <d v="1899-12-30T20:12:45"/>
    <x v="0"/>
    <x v="0"/>
    <s v="8043252945"/>
    <s v="FBO"/>
    <d v="1899-12-30T00:42:45"/>
    <x v="331"/>
    <d v="1899-12-30T00:00:33"/>
    <s v="Granel"/>
    <s v="E001"/>
    <x v="1"/>
    <d v="1899-12-30T00:42:45"/>
    <d v="1899-12-30T00:42:12"/>
    <x v="13"/>
    <x v="11"/>
    <x v="5"/>
    <x v="0"/>
    <n v="0"/>
    <n v="0"/>
    <x v="0"/>
    <x v="0"/>
    <x v="0"/>
    <n v="0"/>
    <x v="0"/>
    <x v="1"/>
    <d v="1899-12-30T00:00:33"/>
    <d v="1899-12-30T00:00:33"/>
    <x v="0"/>
    <m/>
    <m/>
    <d v="1899-12-30T00:00:00"/>
    <d v="1899-12-30T00:42:45"/>
    <n v="2"/>
    <d v="1899-12-30T00:00:33"/>
    <n v="42.749999999999964"/>
    <x v="14"/>
    <x v="1"/>
  </r>
  <r>
    <x v="0"/>
    <s v="2024075081"/>
    <x v="0"/>
    <x v="182"/>
    <s v="E9665LVG"/>
    <d v="2024-12-16T00:00:00"/>
    <x v="1"/>
    <s v="3230"/>
    <x v="2"/>
    <s v="PA"/>
    <x v="2"/>
    <x v="0"/>
    <d v="2024-12-16T00:00:00"/>
    <d v="1899-12-30T20:17:55"/>
    <d v="2024-12-16T00:00:00"/>
    <d v="1899-12-30T20:18:06"/>
    <d v="2024-12-16T00:00:00"/>
    <d v="1899-12-30T20:58:40"/>
    <x v="0"/>
    <x v="0"/>
    <s v="8043252946"/>
    <s v="FBO"/>
    <d v="1899-12-30T00:40:45"/>
    <x v="332"/>
    <d v="1899-12-30T00:00:11"/>
    <s v="Ensacado"/>
    <s v="E002"/>
    <x v="2"/>
    <d v="1899-12-30T00:40:45"/>
    <d v="1899-12-30T00:40:34"/>
    <x v="15"/>
    <x v="11"/>
    <x v="5"/>
    <x v="2"/>
    <n v="0"/>
    <n v="0"/>
    <x v="0"/>
    <x v="2"/>
    <x v="0"/>
    <n v="0"/>
    <x v="0"/>
    <x v="1"/>
    <d v="1899-12-30T00:00:11"/>
    <d v="1899-12-30T00:00:11"/>
    <x v="0"/>
    <m/>
    <m/>
    <d v="1899-12-30T00:00:00"/>
    <d v="1899-12-30T00:40:45"/>
    <n v="2"/>
    <d v="1899-12-30T00:00:11"/>
    <n v="40.749999999998373"/>
    <x v="14"/>
    <x v="1"/>
  </r>
  <r>
    <x v="0"/>
    <s v="2024075095"/>
    <x v="0"/>
    <x v="85"/>
    <s v="E8581LMC"/>
    <d v="2024-12-17T00:00:00"/>
    <x v="1"/>
    <s v="200223"/>
    <x v="0"/>
    <s v="PA"/>
    <x v="1"/>
    <x v="0"/>
    <d v="2024-12-17T00:00:00"/>
    <d v="1899-12-30T06:49:24"/>
    <d v="2024-12-17T00:00:00"/>
    <d v="1899-12-30T06:50:04"/>
    <d v="2024-12-17T00:00:00"/>
    <d v="1899-12-30T07:32:19"/>
    <x v="0"/>
    <x v="0"/>
    <s v="8043252954"/>
    <s v="FBO"/>
    <d v="1899-12-30T00:42:55"/>
    <x v="333"/>
    <d v="1899-12-30T00:00:40"/>
    <s v="Granel"/>
    <s v="E001"/>
    <x v="1"/>
    <d v="1899-12-30T00:42:55"/>
    <d v="1899-12-30T00:42:15"/>
    <x v="0"/>
    <x v="12"/>
    <x v="5"/>
    <x v="0"/>
    <n v="0"/>
    <n v="0"/>
    <x v="0"/>
    <x v="0"/>
    <x v="0"/>
    <n v="0"/>
    <x v="0"/>
    <x v="1"/>
    <d v="1899-12-30T00:00:40"/>
    <d v="1899-12-30T00:00:40"/>
    <x v="0"/>
    <m/>
    <m/>
    <d v="1899-12-30T00:00:00"/>
    <d v="1899-12-30T00:42:55"/>
    <n v="3"/>
    <d v="1899-12-30T00:00:40"/>
    <n v="42.916666666665648"/>
    <x v="0"/>
    <x v="1"/>
  </r>
  <r>
    <x v="0"/>
    <s v="2024075098"/>
    <x v="0"/>
    <x v="87"/>
    <s v="E3278LJR"/>
    <d v="2024-12-17T00:00:00"/>
    <x v="1"/>
    <s v="200223"/>
    <x v="0"/>
    <s v="PA"/>
    <x v="1"/>
    <x v="0"/>
    <d v="2024-12-17T00:00:00"/>
    <d v="1899-12-30T06:57:41"/>
    <d v="2024-12-17T00:00:00"/>
    <d v="1899-12-30T06:58:22"/>
    <d v="2024-12-17T00:00:00"/>
    <d v="1899-12-30T07:59:22"/>
    <x v="0"/>
    <x v="0"/>
    <s v="8043252957"/>
    <s v="FBO"/>
    <d v="1899-12-30T01:01:41"/>
    <x v="334"/>
    <d v="1899-12-30T00:00:41"/>
    <s v="Granel"/>
    <s v="E001"/>
    <x v="1"/>
    <d v="1899-12-30T01:01:41"/>
    <d v="1899-12-30T01:01:00"/>
    <x v="0"/>
    <x v="12"/>
    <x v="5"/>
    <x v="0"/>
    <n v="0"/>
    <n v="0"/>
    <x v="0"/>
    <x v="0"/>
    <x v="0"/>
    <n v="0"/>
    <x v="0"/>
    <x v="0"/>
    <d v="1899-12-30T00:00:41"/>
    <d v="1899-12-30T00:00:41"/>
    <x v="0"/>
    <m/>
    <m/>
    <d v="1899-12-30T00:00:00"/>
    <d v="1899-12-30T01:01:41"/>
    <n v="3"/>
    <d v="1899-12-30T00:00:41"/>
    <n v="61.683333333335995"/>
    <x v="0"/>
    <x v="0"/>
  </r>
  <r>
    <x v="0"/>
    <s v="2024075097"/>
    <x v="0"/>
    <x v="169"/>
    <s v="E2882KXF"/>
    <d v="2024-12-17T00:00:00"/>
    <x v="1"/>
    <s v="200223"/>
    <x v="0"/>
    <s v="PA"/>
    <x v="1"/>
    <x v="0"/>
    <d v="2024-12-17T00:00:00"/>
    <d v="1899-12-30T06:55:20"/>
    <d v="2024-12-17T00:00:00"/>
    <d v="1899-12-30T06:56:49"/>
    <d v="2024-12-17T00:00:00"/>
    <d v="1899-12-30T08:06:54"/>
    <x v="0"/>
    <x v="0"/>
    <s v="8043252958"/>
    <s v="FBO"/>
    <d v="1899-12-30T01:11:34"/>
    <x v="335"/>
    <d v="1899-12-30T00:01:29"/>
    <s v="Granel"/>
    <s v="E001"/>
    <x v="1"/>
    <d v="1899-12-30T01:11:34"/>
    <d v="1899-12-30T01:10:05"/>
    <x v="0"/>
    <x v="12"/>
    <x v="5"/>
    <x v="0"/>
    <n v="0"/>
    <n v="0"/>
    <x v="0"/>
    <x v="0"/>
    <x v="0"/>
    <n v="0"/>
    <x v="0"/>
    <x v="0"/>
    <d v="1899-12-30T00:01:29"/>
    <d v="1899-12-30T00:01:29"/>
    <x v="0"/>
    <m/>
    <m/>
    <d v="1899-12-30T00:00:00"/>
    <d v="1899-12-30T01:11:34"/>
    <n v="3"/>
    <d v="1899-12-30T00:01:29"/>
    <n v="71.566666666660765"/>
    <x v="1"/>
    <x v="0"/>
  </r>
  <r>
    <x v="0"/>
    <s v="2024075114"/>
    <x v="0"/>
    <x v="25"/>
    <s v="E0826HTX"/>
    <d v="2024-12-17T00:00:00"/>
    <x v="1"/>
    <s v="200223"/>
    <x v="0"/>
    <s v="PA"/>
    <x v="1"/>
    <x v="0"/>
    <d v="2024-12-17T00:00:00"/>
    <d v="1899-12-30T08:57:28"/>
    <d v="2024-12-17T00:00:00"/>
    <d v="1899-12-30T08:58:16"/>
    <d v="2024-12-17T00:00:00"/>
    <d v="1899-12-30T09:30:07"/>
    <x v="0"/>
    <x v="0"/>
    <s v="8043252968"/>
    <s v="FBO"/>
    <d v="1899-12-30T00:32:39"/>
    <x v="336"/>
    <d v="1899-12-30T00:00:48"/>
    <s v="Granel"/>
    <s v="E001"/>
    <x v="1"/>
    <d v="1899-12-30T00:32:39"/>
    <d v="1899-12-30T00:31:51"/>
    <x v="2"/>
    <x v="12"/>
    <x v="5"/>
    <x v="0"/>
    <n v="0"/>
    <n v="0"/>
    <x v="0"/>
    <x v="0"/>
    <x v="0"/>
    <n v="0"/>
    <x v="0"/>
    <x v="1"/>
    <d v="1899-12-30T00:00:48"/>
    <d v="1899-12-30T00:00:48"/>
    <x v="0"/>
    <m/>
    <m/>
    <d v="1899-12-30T00:00:00"/>
    <d v="1899-12-30T00:32:39"/>
    <n v="3"/>
    <d v="1899-12-30T00:00:48"/>
    <n v="32.649999999998386"/>
    <x v="2"/>
    <x v="1"/>
  </r>
  <r>
    <x v="0"/>
    <s v="2024075116"/>
    <x v="0"/>
    <x v="31"/>
    <s v="E3846JCY"/>
    <d v="2024-12-17T00:00:00"/>
    <x v="1"/>
    <s v="200223"/>
    <x v="0"/>
    <s v="PA"/>
    <x v="1"/>
    <x v="0"/>
    <d v="2024-12-17T00:00:00"/>
    <d v="1899-12-30T09:18:46"/>
    <d v="2024-12-17T00:00:00"/>
    <d v="1899-12-30T09:21:37"/>
    <d v="2024-12-17T00:00:00"/>
    <d v="1899-12-30T09:59:48"/>
    <x v="0"/>
    <x v="0"/>
    <s v="8043252971"/>
    <s v="FBO"/>
    <d v="1899-12-30T00:41:02"/>
    <x v="337"/>
    <d v="1899-12-30T00:02:51"/>
    <s v="Granel"/>
    <s v="E001"/>
    <x v="1"/>
    <d v="1899-12-30T00:41:02"/>
    <d v="1899-12-30T00:38:11"/>
    <x v="3"/>
    <x v="12"/>
    <x v="5"/>
    <x v="0"/>
    <n v="0"/>
    <n v="0"/>
    <x v="0"/>
    <x v="0"/>
    <x v="0"/>
    <n v="0"/>
    <x v="0"/>
    <x v="1"/>
    <d v="1899-12-30T00:02:51"/>
    <d v="1899-12-30T00:02:51"/>
    <x v="0"/>
    <m/>
    <m/>
    <d v="1899-12-30T00:00:00"/>
    <d v="1899-12-30T00:41:02"/>
    <n v="3"/>
    <d v="1899-12-30T00:02:51"/>
    <n v="41.033333333332763"/>
    <x v="2"/>
    <x v="1"/>
  </r>
  <r>
    <x v="0"/>
    <s v="2024075117"/>
    <x v="0"/>
    <x v="65"/>
    <s v="E5435KBP"/>
    <d v="2024-12-17T00:00:00"/>
    <x v="1"/>
    <s v="200223"/>
    <x v="0"/>
    <s v="PA"/>
    <x v="1"/>
    <x v="0"/>
    <d v="2024-12-17T00:00:00"/>
    <d v="1899-12-30T09:22:07"/>
    <d v="2024-12-17T00:00:00"/>
    <d v="1899-12-30T09:22:50"/>
    <d v="2024-12-17T00:00:00"/>
    <d v="1899-12-30T10:52:52"/>
    <x v="0"/>
    <x v="0"/>
    <s v="8043252979"/>
    <s v="FBO"/>
    <d v="1899-12-30T01:30:45"/>
    <x v="338"/>
    <d v="1899-12-30T00:00:43"/>
    <s v="Granel"/>
    <s v="E001"/>
    <x v="1"/>
    <d v="1899-12-30T01:30:45"/>
    <d v="1899-12-30T01:30:02"/>
    <x v="3"/>
    <x v="12"/>
    <x v="5"/>
    <x v="0"/>
    <n v="0"/>
    <n v="0"/>
    <x v="0"/>
    <x v="0"/>
    <x v="0"/>
    <n v="0"/>
    <x v="0"/>
    <x v="2"/>
    <d v="1899-12-30T00:00:43"/>
    <d v="1899-12-30T00:00:43"/>
    <x v="0"/>
    <m/>
    <m/>
    <d v="1899-12-30T00:00:00"/>
    <d v="1899-12-30T01:30:45"/>
    <n v="3"/>
    <d v="1899-12-30T00:00:43"/>
    <n v="90.749999999995239"/>
    <x v="3"/>
    <x v="0"/>
  </r>
  <r>
    <x v="0"/>
    <s v="2024075128"/>
    <x v="0"/>
    <x v="17"/>
    <s v="E2308KRK"/>
    <d v="2024-12-17T00:00:00"/>
    <x v="1"/>
    <s v="200223"/>
    <x v="0"/>
    <s v="PA"/>
    <x v="1"/>
    <x v="0"/>
    <d v="2024-12-17T00:00:00"/>
    <d v="1899-12-30T10:02:12"/>
    <d v="2024-12-17T00:00:00"/>
    <d v="1899-12-30T10:03:05"/>
    <d v="2024-12-17T00:00:00"/>
    <d v="1899-12-30T11:16:47"/>
    <x v="0"/>
    <x v="0"/>
    <s v="8043252981"/>
    <s v="FBO"/>
    <d v="1899-12-30T01:14:35"/>
    <x v="339"/>
    <d v="1899-12-30T00:00:53"/>
    <s v="Granel"/>
    <s v="E001"/>
    <x v="1"/>
    <d v="1899-12-30T01:14:35"/>
    <d v="1899-12-30T01:13:42"/>
    <x v="4"/>
    <x v="12"/>
    <x v="5"/>
    <x v="0"/>
    <n v="0"/>
    <n v="0"/>
    <x v="0"/>
    <x v="0"/>
    <x v="0"/>
    <n v="0"/>
    <x v="0"/>
    <x v="0"/>
    <d v="1899-12-30T00:00:53"/>
    <d v="1899-12-30T00:00:53"/>
    <x v="0"/>
    <m/>
    <m/>
    <d v="1899-12-30T00:00:00"/>
    <d v="1899-12-30T01:14:35"/>
    <n v="3"/>
    <d v="1899-12-30T00:00:53"/>
    <n v="74.583333333345607"/>
    <x v="4"/>
    <x v="0"/>
  </r>
  <r>
    <x v="0"/>
    <s v="2024075132"/>
    <x v="0"/>
    <x v="58"/>
    <s v="E2251DTP"/>
    <d v="2024-12-17T00:00:00"/>
    <x v="1"/>
    <s v="200223"/>
    <x v="0"/>
    <s v="PA"/>
    <x v="0"/>
    <x v="0"/>
    <d v="2024-12-17T00:00:00"/>
    <d v="1899-12-30T10:12:19"/>
    <d v="2024-12-17T00:00:00"/>
    <d v="1899-12-30T10:12:49"/>
    <d v="2024-12-17T00:00:00"/>
    <d v="1899-12-30T11:48:42"/>
    <x v="0"/>
    <x v="0"/>
    <s v="8043252986"/>
    <s v="FBO"/>
    <d v="1899-12-30T01:36:23"/>
    <x v="340"/>
    <d v="1899-12-30T00:00:30"/>
    <s v="Granel"/>
    <s v="E001"/>
    <x v="1"/>
    <d v="1899-12-30T01:36:23"/>
    <d v="1899-12-30T01:35:53"/>
    <x v="4"/>
    <x v="12"/>
    <x v="5"/>
    <x v="0"/>
    <n v="0"/>
    <n v="0"/>
    <x v="0"/>
    <x v="0"/>
    <x v="0"/>
    <n v="0"/>
    <x v="0"/>
    <x v="2"/>
    <d v="1899-12-30T00:00:30"/>
    <d v="1899-12-30T00:00:30"/>
    <x v="0"/>
    <m/>
    <m/>
    <d v="1899-12-30T00:00:00"/>
    <d v="1899-12-30T01:36:23"/>
    <n v="3"/>
    <d v="1899-12-30T00:00:30"/>
    <n v="96.383333333332786"/>
    <x v="4"/>
    <x v="0"/>
  </r>
  <r>
    <x v="0"/>
    <s v="2024075136"/>
    <x v="0"/>
    <x v="19"/>
    <s v="E0495KRL"/>
    <d v="2024-12-17T00:00:00"/>
    <x v="1"/>
    <s v="200223"/>
    <x v="0"/>
    <s v="PA"/>
    <x v="1"/>
    <x v="0"/>
    <d v="2024-12-17T00:00:00"/>
    <d v="1899-12-30T10:31:19"/>
    <d v="2024-12-17T00:00:00"/>
    <d v="1899-12-30T10:32:25"/>
    <d v="2024-12-17T00:00:00"/>
    <d v="1899-12-30T12:08:12"/>
    <x v="0"/>
    <x v="0"/>
    <s v="8043252990"/>
    <s v="FBO"/>
    <d v="1899-12-30T01:36:53"/>
    <x v="341"/>
    <d v="1899-12-30T00:01:06"/>
    <s v="Granel"/>
    <s v="E001"/>
    <x v="1"/>
    <d v="1899-12-30T01:36:53"/>
    <d v="1899-12-30T01:35:47"/>
    <x v="4"/>
    <x v="12"/>
    <x v="5"/>
    <x v="0"/>
    <n v="0"/>
    <n v="0"/>
    <x v="0"/>
    <x v="0"/>
    <x v="0"/>
    <n v="0"/>
    <x v="0"/>
    <x v="2"/>
    <d v="1899-12-30T00:01:06"/>
    <d v="1899-12-30T00:01:06"/>
    <x v="0"/>
    <m/>
    <m/>
    <d v="1899-12-30T00:00:00"/>
    <d v="1899-12-30T01:36:53"/>
    <n v="3"/>
    <d v="1899-12-30T00:01:06"/>
    <n v="96.883333333329588"/>
    <x v="5"/>
    <x v="0"/>
  </r>
  <r>
    <x v="0"/>
    <s v="2024075138"/>
    <x v="0"/>
    <x v="64"/>
    <s v="E4352KCH"/>
    <d v="2024-12-17T00:00:00"/>
    <x v="1"/>
    <s v="200223"/>
    <x v="0"/>
    <s v="PA"/>
    <x v="1"/>
    <x v="0"/>
    <d v="2024-12-17T00:00:00"/>
    <d v="1899-12-30T10:52:36"/>
    <d v="2024-12-17T00:00:00"/>
    <d v="1899-12-30T10:53:03"/>
    <d v="2024-12-17T00:00:00"/>
    <d v="1899-12-30T12:29:13"/>
    <x v="0"/>
    <x v="0"/>
    <s v="8043252997"/>
    <s v="FBO"/>
    <d v="1899-12-30T01:36:37"/>
    <x v="342"/>
    <d v="1899-12-30T00:00:27"/>
    <s v="Granel"/>
    <s v="E001"/>
    <x v="1"/>
    <d v="1899-12-30T01:36:37"/>
    <d v="1899-12-30T01:36:10"/>
    <x v="4"/>
    <x v="12"/>
    <x v="5"/>
    <x v="0"/>
    <n v="0"/>
    <n v="0"/>
    <x v="0"/>
    <x v="0"/>
    <x v="0"/>
    <n v="0"/>
    <x v="0"/>
    <x v="2"/>
    <d v="1899-12-30T00:00:27"/>
    <d v="1899-12-30T00:00:27"/>
    <x v="0"/>
    <m/>
    <m/>
    <d v="1899-12-30T00:00:00"/>
    <d v="1899-12-30T01:36:37"/>
    <n v="3"/>
    <d v="1899-12-30T00:00:27"/>
    <n v="96.616666666670355"/>
    <x v="5"/>
    <x v="0"/>
  </r>
  <r>
    <x v="0"/>
    <s v="2024075151"/>
    <x v="0"/>
    <x v="183"/>
    <s v="E9245KTM"/>
    <d v="2024-12-17T00:00:00"/>
    <x v="1"/>
    <s v="200223"/>
    <x v="0"/>
    <s v="PA"/>
    <x v="1"/>
    <x v="0"/>
    <d v="2024-12-17T00:00:00"/>
    <d v="1899-12-30T11:24:33"/>
    <d v="2024-12-17T00:00:00"/>
    <d v="1899-12-30T11:27:19"/>
    <d v="2024-12-17T00:00:00"/>
    <d v="1899-12-30T12:58:46"/>
    <x v="0"/>
    <x v="0"/>
    <s v="8043253002"/>
    <s v="FBO"/>
    <d v="1899-12-30T01:34:13"/>
    <x v="343"/>
    <d v="1899-12-30T00:02:46"/>
    <s v="Granel"/>
    <s v="E001"/>
    <x v="1"/>
    <d v="1899-12-30T01:34:13"/>
    <d v="1899-12-30T01:31:27"/>
    <x v="5"/>
    <x v="12"/>
    <x v="5"/>
    <x v="0"/>
    <n v="0"/>
    <n v="0"/>
    <x v="0"/>
    <x v="0"/>
    <x v="0"/>
    <n v="0"/>
    <x v="0"/>
    <x v="2"/>
    <d v="1899-12-30T00:02:46"/>
    <d v="1899-12-30T00:02:46"/>
    <x v="0"/>
    <m/>
    <m/>
    <d v="1899-12-30T00:00:00"/>
    <d v="1899-12-30T01:34:13"/>
    <n v="3"/>
    <d v="1899-12-30T00:02:46"/>
    <n v="94.216666666679984"/>
    <x v="5"/>
    <x v="0"/>
  </r>
  <r>
    <x v="0"/>
    <s v="2024075157"/>
    <x v="0"/>
    <x v="49"/>
    <s v="E1127LHB"/>
    <d v="2024-12-17T00:00:00"/>
    <x v="1"/>
    <s v="200223"/>
    <x v="0"/>
    <s v="PA"/>
    <x v="1"/>
    <x v="0"/>
    <d v="2024-12-17T00:00:00"/>
    <d v="1899-12-30T11:45:31"/>
    <d v="2024-12-17T00:00:00"/>
    <d v="1899-12-30T11:46:11"/>
    <d v="2024-12-17T00:00:00"/>
    <d v="1899-12-30T13:19:09"/>
    <x v="0"/>
    <x v="0"/>
    <s v="8043253003"/>
    <s v="FBO"/>
    <d v="1899-12-30T01:33:38"/>
    <x v="344"/>
    <d v="1899-12-30T00:00:40"/>
    <s v="Granel"/>
    <s v="E001"/>
    <x v="1"/>
    <d v="1899-12-30T01:33:38"/>
    <d v="1899-12-30T01:32:58"/>
    <x v="5"/>
    <x v="12"/>
    <x v="5"/>
    <x v="0"/>
    <n v="0"/>
    <n v="0"/>
    <x v="0"/>
    <x v="0"/>
    <x v="0"/>
    <n v="0"/>
    <x v="0"/>
    <x v="2"/>
    <d v="1899-12-30T00:00:40"/>
    <d v="1899-12-30T00:00:40"/>
    <x v="0"/>
    <m/>
    <m/>
    <d v="1899-12-30T00:00:00"/>
    <d v="1899-12-30T01:33:38"/>
    <n v="3"/>
    <d v="1899-12-30T00:00:40"/>
    <n v="93.633333333336026"/>
    <x v="13"/>
    <x v="0"/>
  </r>
  <r>
    <x v="0"/>
    <s v="2024075160"/>
    <x v="0"/>
    <x v="172"/>
    <s v="E6062JTP"/>
    <d v="2024-12-17T00:00:00"/>
    <x v="1"/>
    <s v="200223"/>
    <x v="0"/>
    <s v="PA"/>
    <x v="1"/>
    <x v="0"/>
    <d v="2024-12-17T00:00:00"/>
    <d v="1899-12-30T11:49:57"/>
    <d v="2024-12-17T00:00:00"/>
    <d v="1899-12-30T11:50:24"/>
    <d v="2024-12-17T00:00:00"/>
    <d v="1899-12-30T13:40:34"/>
    <x v="0"/>
    <x v="0"/>
    <s v="8043253009"/>
    <s v="FBO"/>
    <d v="1899-12-30T01:50:37"/>
    <x v="345"/>
    <d v="1899-12-30T00:00:27"/>
    <s v="Granel"/>
    <s v="E001"/>
    <x v="1"/>
    <d v="1899-12-30T01:50:37"/>
    <d v="1899-12-30T01:50:10"/>
    <x v="5"/>
    <x v="12"/>
    <x v="5"/>
    <x v="0"/>
    <n v="0"/>
    <n v="0"/>
    <x v="0"/>
    <x v="0"/>
    <x v="0"/>
    <n v="0"/>
    <x v="0"/>
    <x v="2"/>
    <d v="1899-12-30T00:00:27"/>
    <d v="1899-12-30T00:00:27"/>
    <x v="0"/>
    <m/>
    <m/>
    <d v="1899-12-30T00:00:00"/>
    <d v="1899-12-30T01:50:37"/>
    <n v="3"/>
    <d v="1899-12-30T00:00:27"/>
    <n v="110.61666666666711"/>
    <x v="13"/>
    <x v="0"/>
  </r>
  <r>
    <x v="0"/>
    <s v="2024075200"/>
    <x v="0"/>
    <x v="184"/>
    <s v="E3178MBF"/>
    <d v="2024-12-17T00:00:00"/>
    <x v="1"/>
    <s v="3230"/>
    <x v="2"/>
    <s v="PA"/>
    <x v="2"/>
    <x v="0"/>
    <d v="2024-12-17T00:00:00"/>
    <d v="1899-12-30T13:58:00"/>
    <d v="2024-12-17T00:00:00"/>
    <d v="1899-12-30T13:58:13"/>
    <d v="2024-12-17T00:00:00"/>
    <d v="1899-12-30T15:06:41"/>
    <x v="0"/>
    <x v="0"/>
    <s v="8043253021"/>
    <s v="FBO"/>
    <d v="1899-12-30T01:08:41"/>
    <x v="346"/>
    <d v="1899-12-30T00:00:13"/>
    <s v="Ensacado"/>
    <s v="E002"/>
    <x v="2"/>
    <d v="1899-12-30T01:08:41"/>
    <d v="1899-12-30T01:08:28"/>
    <x v="9"/>
    <x v="12"/>
    <x v="5"/>
    <x v="2"/>
    <n v="0"/>
    <n v="0"/>
    <x v="0"/>
    <x v="2"/>
    <x v="0"/>
    <n v="0"/>
    <x v="0"/>
    <x v="0"/>
    <d v="1899-12-30T00:00:13"/>
    <d v="1899-12-30T00:00:13"/>
    <x v="0"/>
    <m/>
    <m/>
    <d v="1899-12-30T00:00:00"/>
    <d v="1899-12-30T01:08:41"/>
    <n v="3"/>
    <d v="1899-12-30T00:00:13"/>
    <n v="68.683333333334375"/>
    <x v="6"/>
    <x v="0"/>
  </r>
  <r>
    <x v="0"/>
    <s v="2024075161"/>
    <x v="0"/>
    <x v="28"/>
    <s v="E7067LDF"/>
    <d v="2024-12-17T00:00:00"/>
    <x v="1"/>
    <s v="200223"/>
    <x v="0"/>
    <s v="PA"/>
    <x v="1"/>
    <x v="0"/>
    <d v="2024-12-17T00:00:00"/>
    <d v="1899-12-30T11:57:11"/>
    <d v="2024-12-17T00:00:00"/>
    <d v="1899-12-30T11:57:34"/>
    <d v="2024-12-17T00:00:00"/>
    <d v="1899-12-30T15:14:53"/>
    <x v="0"/>
    <x v="0"/>
    <s v="8043253022"/>
    <s v="FBO"/>
    <d v="1899-12-30T03:17:42"/>
    <x v="347"/>
    <d v="1899-12-30T00:00:23"/>
    <s v="Granel"/>
    <s v="E001"/>
    <x v="1"/>
    <d v="1899-12-30T03:17:42"/>
    <d v="1899-12-30T03:17:19"/>
    <x v="5"/>
    <x v="12"/>
    <x v="5"/>
    <x v="0"/>
    <n v="0"/>
    <n v="0"/>
    <x v="0"/>
    <x v="0"/>
    <x v="0"/>
    <n v="0"/>
    <x v="0"/>
    <x v="2"/>
    <d v="1899-12-30T00:00:23"/>
    <d v="1899-12-30T00:00:23"/>
    <x v="0"/>
    <m/>
    <m/>
    <d v="1899-12-30T00:00:00"/>
    <d v="1899-12-30T03:17:42"/>
    <n v="3"/>
    <d v="1899-12-30T00:00:23"/>
    <n v="197.70000000000485"/>
    <x v="6"/>
    <x v="0"/>
  </r>
  <r>
    <x v="0"/>
    <s v="2024075165"/>
    <x v="0"/>
    <x v="185"/>
    <s v="E6657JGH"/>
    <d v="2024-12-17T00:00:00"/>
    <x v="1"/>
    <s v="200223"/>
    <x v="0"/>
    <s v="PA"/>
    <x v="0"/>
    <x v="0"/>
    <d v="2024-12-17T00:00:00"/>
    <d v="1899-12-30T12:16:45"/>
    <d v="2024-12-17T00:00:00"/>
    <d v="1899-12-30T12:17:11"/>
    <d v="2024-12-17T00:00:00"/>
    <d v="1899-12-30T15:25:41"/>
    <x v="0"/>
    <x v="0"/>
    <s v="8043253026"/>
    <s v="FBO"/>
    <d v="1899-12-30T03:08:56"/>
    <x v="348"/>
    <d v="1899-12-30T00:00:26"/>
    <s v="Granel"/>
    <s v="E001"/>
    <x v="1"/>
    <d v="1899-12-30T03:08:56"/>
    <d v="1899-12-30T03:08:30"/>
    <x v="6"/>
    <x v="12"/>
    <x v="5"/>
    <x v="0"/>
    <n v="0"/>
    <n v="0"/>
    <x v="0"/>
    <x v="0"/>
    <x v="0"/>
    <n v="0"/>
    <x v="0"/>
    <x v="2"/>
    <d v="1899-12-30T00:00:26"/>
    <d v="1899-12-30T00:00:26"/>
    <x v="0"/>
    <m/>
    <m/>
    <d v="1899-12-30T00:00:00"/>
    <d v="1899-12-30T03:08:56"/>
    <n v="3"/>
    <d v="1899-12-30T00:00:26"/>
    <n v="188.93333333334229"/>
    <x v="6"/>
    <x v="0"/>
  </r>
  <r>
    <x v="0"/>
    <s v="2024075172"/>
    <x v="0"/>
    <x v="57"/>
    <s v="E2597JGH"/>
    <d v="2024-12-17T00:00:00"/>
    <x v="1"/>
    <s v="200223"/>
    <x v="0"/>
    <s v="PA"/>
    <x v="1"/>
    <x v="0"/>
    <d v="2024-12-17T00:00:00"/>
    <d v="1899-12-30T12:31:25"/>
    <d v="2024-12-17T00:00:00"/>
    <d v="1899-12-30T12:31:56"/>
    <d v="2024-12-17T00:00:00"/>
    <d v="1899-12-30T15:30:46"/>
    <x v="0"/>
    <x v="0"/>
    <s v="8043253028"/>
    <s v="FBO"/>
    <d v="1899-12-30T02:59:21"/>
    <x v="349"/>
    <d v="1899-12-30T00:00:31"/>
    <s v="Granel"/>
    <s v="E001"/>
    <x v="1"/>
    <d v="1899-12-30T02:59:21"/>
    <d v="1899-12-30T02:58:50"/>
    <x v="6"/>
    <x v="12"/>
    <x v="5"/>
    <x v="0"/>
    <n v="0"/>
    <n v="0"/>
    <x v="0"/>
    <x v="0"/>
    <x v="0"/>
    <n v="0"/>
    <x v="0"/>
    <x v="2"/>
    <d v="1899-12-30T00:00:31"/>
    <d v="1899-12-30T00:00:31"/>
    <x v="0"/>
    <m/>
    <m/>
    <d v="1899-12-30T00:00:00"/>
    <d v="1899-12-30T02:59:21"/>
    <n v="3"/>
    <d v="1899-12-30T00:00:31"/>
    <n v="179.34999999999846"/>
    <x v="6"/>
    <x v="0"/>
  </r>
  <r>
    <x v="0"/>
    <s v="2024075201"/>
    <x v="0"/>
    <x v="69"/>
    <s v="E3924KFH"/>
    <d v="2024-12-17T00:00:00"/>
    <x v="1"/>
    <s v="200223"/>
    <x v="0"/>
    <s v="PA"/>
    <x v="1"/>
    <x v="0"/>
    <d v="2024-12-17T00:00:00"/>
    <d v="1899-12-30T13:59:01"/>
    <d v="2024-12-17T00:00:00"/>
    <d v="1899-12-30T13:59:35"/>
    <d v="2024-12-17T00:00:00"/>
    <d v="1899-12-30T15:50:18"/>
    <x v="0"/>
    <x v="0"/>
    <s v="8043253032"/>
    <s v="FBO"/>
    <d v="1899-12-30T01:51:17"/>
    <x v="350"/>
    <d v="1899-12-30T00:00:34"/>
    <s v="Granel"/>
    <s v="E001"/>
    <x v="1"/>
    <d v="1899-12-30T01:51:17"/>
    <d v="1899-12-30T01:50:43"/>
    <x v="9"/>
    <x v="12"/>
    <x v="5"/>
    <x v="0"/>
    <n v="0"/>
    <n v="0"/>
    <x v="0"/>
    <x v="0"/>
    <x v="0"/>
    <n v="0"/>
    <x v="0"/>
    <x v="2"/>
    <d v="1899-12-30T00:00:34"/>
    <d v="1899-12-30T00:00:34"/>
    <x v="0"/>
    <m/>
    <m/>
    <d v="1899-12-30T00:00:00"/>
    <d v="1899-12-30T01:51:17"/>
    <n v="3"/>
    <d v="1899-12-30T00:00:34"/>
    <n v="111.28333333334406"/>
    <x v="6"/>
    <x v="0"/>
  </r>
  <r>
    <x v="0"/>
    <s v="2024075188"/>
    <x v="0"/>
    <x v="186"/>
    <s v="E6089LDD"/>
    <d v="2024-12-17T00:00:00"/>
    <x v="1"/>
    <s v="200223"/>
    <x v="0"/>
    <s v="PA"/>
    <x v="1"/>
    <x v="0"/>
    <d v="2024-12-17T00:00:00"/>
    <d v="1899-12-30T13:28:24"/>
    <d v="2024-12-17T00:00:00"/>
    <d v="1899-12-30T13:29:55"/>
    <d v="2024-12-17T00:00:00"/>
    <d v="1899-12-30T15:56:48"/>
    <x v="0"/>
    <x v="0"/>
    <s v="8043253034"/>
    <s v="FBO"/>
    <d v="1899-12-30T02:28:24"/>
    <x v="351"/>
    <d v="1899-12-30T00:01:31"/>
    <s v="Granel"/>
    <s v="E001"/>
    <x v="1"/>
    <d v="1899-12-30T02:28:24"/>
    <d v="1899-12-30T02:26:53"/>
    <x v="9"/>
    <x v="12"/>
    <x v="5"/>
    <x v="0"/>
    <n v="0"/>
    <n v="0"/>
    <x v="0"/>
    <x v="0"/>
    <x v="0"/>
    <n v="0"/>
    <x v="0"/>
    <x v="2"/>
    <d v="1899-12-30T00:01:31"/>
    <d v="1899-12-30T00:01:31"/>
    <x v="0"/>
    <m/>
    <m/>
    <d v="1899-12-30T00:00:00"/>
    <d v="1899-12-30T02:28:24"/>
    <n v="3"/>
    <d v="1899-12-30T00:01:31"/>
    <n v="148.39999999999185"/>
    <x v="6"/>
    <x v="0"/>
  </r>
  <r>
    <x v="0"/>
    <s v="2024075189"/>
    <x v="0"/>
    <x v="187"/>
    <s v="E7622GMH"/>
    <d v="2024-12-17T00:00:00"/>
    <x v="1"/>
    <s v="200223"/>
    <x v="0"/>
    <s v="PA"/>
    <x v="0"/>
    <x v="0"/>
    <d v="2024-12-17T00:00:00"/>
    <d v="1899-12-30T13:31:59"/>
    <d v="2024-12-17T00:00:00"/>
    <d v="1899-12-30T13:32:35"/>
    <d v="2024-12-17T00:00:00"/>
    <d v="1899-12-30T16:17:07"/>
    <x v="0"/>
    <x v="0"/>
    <s v="8043253039"/>
    <s v="FBO"/>
    <d v="1899-12-30T02:45:08"/>
    <x v="352"/>
    <d v="1899-12-30T00:00:36"/>
    <s v="Granel"/>
    <s v="E001"/>
    <x v="1"/>
    <d v="1899-12-30T02:45:08"/>
    <d v="1899-12-30T02:44:32"/>
    <x v="9"/>
    <x v="12"/>
    <x v="5"/>
    <x v="0"/>
    <n v="0"/>
    <n v="0"/>
    <x v="0"/>
    <x v="0"/>
    <x v="0"/>
    <n v="0"/>
    <x v="0"/>
    <x v="2"/>
    <d v="1899-12-30T00:00:36"/>
    <d v="1899-12-30T00:00:36"/>
    <x v="0"/>
    <m/>
    <m/>
    <d v="1899-12-30T00:00:00"/>
    <d v="1899-12-30T02:45:08"/>
    <n v="3"/>
    <d v="1899-12-30T00:00:36"/>
    <n v="165.13333333333921"/>
    <x v="9"/>
    <x v="0"/>
  </r>
  <r>
    <x v="0"/>
    <s v="2024075242"/>
    <x v="0"/>
    <x v="188"/>
    <s v="E5149MHB"/>
    <d v="2024-12-17T00:00:00"/>
    <x v="1"/>
    <s v="3230"/>
    <x v="2"/>
    <s v="PA"/>
    <x v="2"/>
    <x v="0"/>
    <d v="2024-12-17T00:00:00"/>
    <d v="1899-12-30T15:45:10"/>
    <d v="2024-12-17T00:00:00"/>
    <d v="1899-12-30T15:45:26"/>
    <d v="2024-12-17T00:00:00"/>
    <d v="1899-12-30T16:25:36"/>
    <x v="0"/>
    <x v="0"/>
    <s v="8043253040"/>
    <s v="FBO"/>
    <d v="1899-12-30T00:40:26"/>
    <x v="353"/>
    <d v="1899-12-30T00:00:16"/>
    <s v="Ensacado"/>
    <s v="E002"/>
    <x v="2"/>
    <d v="1899-12-30T00:40:26"/>
    <d v="1899-12-30T00:40:10"/>
    <x v="14"/>
    <x v="12"/>
    <x v="5"/>
    <x v="2"/>
    <n v="0"/>
    <n v="0"/>
    <x v="0"/>
    <x v="2"/>
    <x v="0"/>
    <n v="0"/>
    <x v="0"/>
    <x v="1"/>
    <d v="1899-12-30T00:00:16"/>
    <d v="1899-12-30T00:00:16"/>
    <x v="0"/>
    <m/>
    <m/>
    <d v="1899-12-30T00:00:00"/>
    <d v="1899-12-30T00:40:26"/>
    <n v="3"/>
    <d v="1899-12-30T00:00:16"/>
    <n v="40.433333333328036"/>
    <x v="9"/>
    <x v="1"/>
  </r>
  <r>
    <x v="0"/>
    <s v="2024075203"/>
    <x v="0"/>
    <x v="176"/>
    <s v="E2824JWW"/>
    <d v="2024-12-17T00:00:00"/>
    <x v="1"/>
    <s v="200223"/>
    <x v="0"/>
    <s v="PA"/>
    <x v="1"/>
    <x v="0"/>
    <d v="2024-12-17T00:00:00"/>
    <d v="1899-12-30T14:03:34"/>
    <d v="2024-12-17T00:00:00"/>
    <d v="1899-12-30T14:04:18"/>
    <d v="2024-12-17T00:00:00"/>
    <d v="1899-12-30T16:40:14"/>
    <x v="0"/>
    <x v="0"/>
    <s v="8043253045"/>
    <s v="FBO"/>
    <d v="1899-12-30T02:36:40"/>
    <x v="354"/>
    <d v="1899-12-30T00:00:44"/>
    <s v="Granel"/>
    <s v="E001"/>
    <x v="1"/>
    <d v="1899-12-30T02:36:40"/>
    <d v="1899-12-30T02:35:56"/>
    <x v="7"/>
    <x v="12"/>
    <x v="5"/>
    <x v="0"/>
    <n v="0"/>
    <n v="0"/>
    <x v="0"/>
    <x v="0"/>
    <x v="0"/>
    <n v="0"/>
    <x v="0"/>
    <x v="2"/>
    <d v="1899-12-30T00:00:44"/>
    <d v="1899-12-30T00:00:44"/>
    <x v="0"/>
    <m/>
    <m/>
    <d v="1899-12-30T00:00:00"/>
    <d v="1899-12-30T02:36:40"/>
    <n v="3"/>
    <d v="1899-12-30T00:00:44"/>
    <n v="156.66666666665753"/>
    <x v="9"/>
    <x v="0"/>
  </r>
  <r>
    <x v="0"/>
    <s v="2024075246"/>
    <x v="0"/>
    <x v="40"/>
    <s v="E4042HHP"/>
    <d v="2024-12-17T00:00:00"/>
    <x v="1"/>
    <s v="200223"/>
    <x v="0"/>
    <s v="PA"/>
    <x v="1"/>
    <x v="0"/>
    <d v="2024-12-17T00:00:00"/>
    <d v="1899-12-30T15:54:56"/>
    <d v="2024-12-17T00:00:00"/>
    <d v="1899-12-30T15:55:25"/>
    <d v="2024-12-17T00:00:00"/>
    <d v="1899-12-30T16:49:16"/>
    <x v="0"/>
    <x v="0"/>
    <s v="8043253048"/>
    <s v="FBO"/>
    <d v="1899-12-30T00:54:20"/>
    <x v="355"/>
    <d v="1899-12-30T00:00:29"/>
    <s v="Granel"/>
    <s v="E001"/>
    <x v="1"/>
    <d v="1899-12-30T00:54:20"/>
    <d v="1899-12-30T00:53:51"/>
    <x v="14"/>
    <x v="12"/>
    <x v="5"/>
    <x v="0"/>
    <n v="0"/>
    <n v="0"/>
    <x v="0"/>
    <x v="0"/>
    <x v="0"/>
    <n v="0"/>
    <x v="0"/>
    <x v="0"/>
    <d v="1899-12-30T00:00:29"/>
    <d v="1899-12-30T00:00:29"/>
    <x v="0"/>
    <m/>
    <m/>
    <d v="1899-12-30T00:00:00"/>
    <d v="1899-12-30T00:54:20"/>
    <n v="3"/>
    <d v="1899-12-30T00:00:29"/>
    <n v="54.333333333331169"/>
    <x v="9"/>
    <x v="0"/>
  </r>
  <r>
    <x v="0"/>
    <s v="2024075278"/>
    <x v="0"/>
    <x v="47"/>
    <s v="E4112HKF"/>
    <d v="2024-12-17T00:00:00"/>
    <x v="1"/>
    <s v="200223"/>
    <x v="0"/>
    <s v="PA"/>
    <x v="1"/>
    <x v="0"/>
    <d v="2024-12-17T00:00:00"/>
    <d v="1899-12-30T18:00:41"/>
    <d v="2024-12-17T00:00:00"/>
    <d v="1899-12-30T18:01:23"/>
    <d v="2024-12-17T00:00:00"/>
    <d v="1899-12-30T19:25:21"/>
    <x v="0"/>
    <x v="0"/>
    <s v="8043253064"/>
    <s v="FBO"/>
    <d v="1899-12-30T01:24:40"/>
    <x v="356"/>
    <d v="1899-12-30T00:00:42"/>
    <s v="Granel"/>
    <s v="E001"/>
    <x v="1"/>
    <d v="1899-12-30T01:24:40"/>
    <d v="1899-12-30T01:23:58"/>
    <x v="11"/>
    <x v="12"/>
    <x v="5"/>
    <x v="0"/>
    <n v="0"/>
    <n v="0"/>
    <x v="0"/>
    <x v="0"/>
    <x v="0"/>
    <n v="0"/>
    <x v="0"/>
    <x v="0"/>
    <d v="1899-12-30T00:00:42"/>
    <d v="1899-12-30T00:00:42"/>
    <x v="0"/>
    <m/>
    <m/>
    <d v="1899-12-30T00:00:00"/>
    <d v="1899-12-30T01:24:40"/>
    <n v="3"/>
    <d v="1899-12-30T00:00:42"/>
    <n v="84.666666666657619"/>
    <x v="7"/>
    <x v="0"/>
  </r>
  <r>
    <x v="0"/>
    <s v="2024075280"/>
    <x v="0"/>
    <x v="44"/>
    <s v="E1971KTB"/>
    <d v="2024-12-17T00:00:00"/>
    <x v="1"/>
    <s v="200223"/>
    <x v="0"/>
    <s v="PA"/>
    <x v="1"/>
    <x v="0"/>
    <d v="2024-12-17T00:00:00"/>
    <d v="1899-12-30T18:08:24"/>
    <d v="2024-12-17T00:00:00"/>
    <d v="1899-12-30T18:08:56"/>
    <d v="2024-12-17T00:00:00"/>
    <d v="1899-12-30T19:42:45"/>
    <x v="0"/>
    <x v="0"/>
    <s v="8043253068"/>
    <s v="FBO"/>
    <d v="1899-12-30T01:34:21"/>
    <x v="357"/>
    <d v="1899-12-30T00:00:32"/>
    <s v="Granel"/>
    <s v="E001"/>
    <x v="1"/>
    <d v="1899-12-30T01:34:21"/>
    <d v="1899-12-30T01:33:49"/>
    <x v="11"/>
    <x v="12"/>
    <x v="5"/>
    <x v="0"/>
    <n v="0"/>
    <n v="0"/>
    <x v="0"/>
    <x v="0"/>
    <x v="0"/>
    <n v="0"/>
    <x v="0"/>
    <x v="2"/>
    <d v="1899-12-30T00:00:32"/>
    <d v="1899-12-30T00:00:32"/>
    <x v="0"/>
    <m/>
    <m/>
    <d v="1899-12-30T00:00:00"/>
    <d v="1899-12-30T01:34:21"/>
    <n v="3"/>
    <d v="1899-12-30T00:00:32"/>
    <n v="94.350000000009629"/>
    <x v="7"/>
    <x v="0"/>
  </r>
  <r>
    <x v="0"/>
    <s v="2024075293"/>
    <x v="0"/>
    <x v="78"/>
    <s v="E4839HPG"/>
    <d v="2024-12-17T00:00:00"/>
    <x v="1"/>
    <s v="200223"/>
    <x v="0"/>
    <s v="PA"/>
    <x v="1"/>
    <x v="0"/>
    <d v="2024-12-17T00:00:00"/>
    <d v="1899-12-30T19:21:43"/>
    <d v="2024-12-17T00:00:00"/>
    <d v="1899-12-30T19:22:42"/>
    <d v="2024-12-17T00:00:00"/>
    <d v="1899-12-30T19:59:57"/>
    <x v="0"/>
    <x v="0"/>
    <s v="8043253069"/>
    <s v="FBO"/>
    <d v="1899-12-30T00:38:14"/>
    <x v="358"/>
    <d v="1899-12-30T00:00:59"/>
    <s v="Granel"/>
    <s v="E001"/>
    <x v="1"/>
    <d v="1899-12-30T00:38:14"/>
    <d v="1899-12-30T00:37:15"/>
    <x v="13"/>
    <x v="12"/>
    <x v="5"/>
    <x v="0"/>
    <n v="0"/>
    <n v="0"/>
    <x v="0"/>
    <x v="0"/>
    <x v="0"/>
    <n v="0"/>
    <x v="0"/>
    <x v="1"/>
    <d v="1899-12-30T00:00:59"/>
    <d v="1899-12-30T00:00:59"/>
    <x v="0"/>
    <m/>
    <m/>
    <d v="1899-12-30T00:00:00"/>
    <d v="1899-12-30T00:38:14"/>
    <n v="3"/>
    <d v="1899-12-30T00:00:59"/>
    <n v="38.233333333324815"/>
    <x v="7"/>
    <x v="1"/>
  </r>
  <r>
    <x v="0"/>
    <s v="2024075323"/>
    <x v="0"/>
    <x v="87"/>
    <s v="E3278LJR"/>
    <d v="2024-12-18T00:00:00"/>
    <x v="1"/>
    <s v="200223"/>
    <x v="0"/>
    <s v="PA"/>
    <x v="1"/>
    <x v="0"/>
    <d v="2024-12-18T00:00:00"/>
    <d v="1899-12-30T06:57:33"/>
    <d v="2024-12-18T00:00:00"/>
    <d v="1899-12-30T07:09:45"/>
    <d v="2024-12-18T00:00:00"/>
    <d v="1899-12-30T07:50:22"/>
    <x v="0"/>
    <x v="0"/>
    <s v="8043253089"/>
    <s v="FBO"/>
    <d v="1899-12-30T00:52:49"/>
    <x v="359"/>
    <d v="1899-12-30T00:12:12"/>
    <s v="Granel"/>
    <s v="E001"/>
    <x v="1"/>
    <d v="1899-12-30T00:52:49"/>
    <d v="1899-12-30T00:40:37"/>
    <x v="0"/>
    <x v="13"/>
    <x v="5"/>
    <x v="0"/>
    <n v="0"/>
    <n v="0"/>
    <x v="0"/>
    <x v="0"/>
    <x v="0"/>
    <n v="0"/>
    <x v="0"/>
    <x v="0"/>
    <d v="1899-12-30T00:12:12"/>
    <d v="1899-12-30T00:12:12"/>
    <x v="0"/>
    <m/>
    <m/>
    <d v="1899-12-30T00:00:00"/>
    <d v="1899-12-30T00:52:49"/>
    <n v="4"/>
    <d v="1899-12-30T00:12:12"/>
    <n v="52.816666666665675"/>
    <x v="0"/>
    <x v="0"/>
  </r>
  <r>
    <x v="0"/>
    <s v="2024075328"/>
    <x v="0"/>
    <x v="169"/>
    <s v="E2882KXF"/>
    <d v="2024-12-18T00:00:00"/>
    <x v="1"/>
    <s v="200223"/>
    <x v="0"/>
    <s v="PA"/>
    <x v="1"/>
    <x v="0"/>
    <d v="2024-12-18T00:00:00"/>
    <d v="1899-12-30T07:17:41"/>
    <d v="2024-12-18T00:00:00"/>
    <d v="1899-12-30T07:19:37"/>
    <d v="2024-12-18T00:00:00"/>
    <d v="1899-12-30T08:05:53"/>
    <x v="0"/>
    <x v="0"/>
    <s v="8043253091"/>
    <s v="FBO"/>
    <d v="1899-12-30T00:48:12"/>
    <x v="360"/>
    <d v="1899-12-30T00:01:56"/>
    <s v="Granel"/>
    <s v="E001"/>
    <x v="1"/>
    <d v="1899-12-30T00:48:12"/>
    <d v="1899-12-30T00:46:16"/>
    <x v="1"/>
    <x v="13"/>
    <x v="5"/>
    <x v="0"/>
    <n v="0"/>
    <n v="0"/>
    <x v="0"/>
    <x v="0"/>
    <x v="0"/>
    <n v="0"/>
    <x v="0"/>
    <x v="0"/>
    <d v="1899-12-30T00:01:56"/>
    <d v="1899-12-30T00:01:56"/>
    <x v="0"/>
    <m/>
    <m/>
    <d v="1899-12-30T00:00:00"/>
    <d v="1899-12-30T00:48:12"/>
    <n v="4"/>
    <d v="1899-12-30T00:01:56"/>
    <n v="48.199999999996741"/>
    <x v="1"/>
    <x v="0"/>
  </r>
  <r>
    <x v="0"/>
    <s v="2024075337"/>
    <x v="0"/>
    <x v="26"/>
    <s v="E4728GYT"/>
    <d v="2024-12-18T00:00:00"/>
    <x v="1"/>
    <s v="200223"/>
    <x v="0"/>
    <s v="PA"/>
    <x v="1"/>
    <x v="0"/>
    <d v="2024-12-18T00:00:00"/>
    <d v="1899-12-30T08:11:12"/>
    <d v="2024-12-18T00:00:00"/>
    <d v="1899-12-30T08:12:23"/>
    <d v="2024-12-18T00:00:00"/>
    <d v="1899-12-30T08:30:10"/>
    <x v="0"/>
    <x v="0"/>
    <s v="8043253092"/>
    <s v="FBO"/>
    <d v="1899-12-30T00:18:58"/>
    <x v="361"/>
    <d v="1899-12-30T00:01:11"/>
    <s v="Granel"/>
    <s v="E001"/>
    <x v="1"/>
    <d v="1899-12-30T00:18:58"/>
    <d v="1899-12-30T00:17:47"/>
    <x v="2"/>
    <x v="13"/>
    <x v="5"/>
    <x v="0"/>
    <n v="0"/>
    <n v="0"/>
    <x v="0"/>
    <x v="0"/>
    <x v="0"/>
    <n v="0"/>
    <x v="0"/>
    <x v="1"/>
    <d v="1899-12-30T00:01:11"/>
    <d v="1899-12-30T00:01:11"/>
    <x v="0"/>
    <m/>
    <m/>
    <d v="1899-12-30T00:00:00"/>
    <d v="1899-12-30T00:18:58"/>
    <n v="4"/>
    <d v="1899-12-30T00:01:11"/>
    <n v="18.966666666672054"/>
    <x v="1"/>
    <x v="1"/>
  </r>
  <r>
    <x v="0"/>
    <s v="2024075344"/>
    <x v="0"/>
    <x v="56"/>
    <s v="E8871JTF"/>
    <d v="2024-12-18T00:00:00"/>
    <x v="1"/>
    <s v="200223"/>
    <x v="0"/>
    <s v="PA"/>
    <x v="1"/>
    <x v="0"/>
    <d v="2024-12-18T00:00:00"/>
    <d v="1899-12-30T08:40:44"/>
    <d v="2024-12-18T00:00:00"/>
    <d v="1899-12-30T08:43:46"/>
    <d v="2024-12-18T00:00:00"/>
    <d v="1899-12-30T09:09:18"/>
    <x v="0"/>
    <x v="0"/>
    <s v="8043253097"/>
    <s v="FBO"/>
    <d v="1899-12-30T00:28:34"/>
    <x v="362"/>
    <d v="1899-12-30T00:03:02"/>
    <s v="Granel"/>
    <s v="E001"/>
    <x v="1"/>
    <d v="1899-12-30T00:28:34"/>
    <d v="1899-12-30T00:25:32"/>
    <x v="2"/>
    <x v="13"/>
    <x v="5"/>
    <x v="0"/>
    <n v="0"/>
    <n v="0"/>
    <x v="0"/>
    <x v="0"/>
    <x v="0"/>
    <n v="0"/>
    <x v="0"/>
    <x v="1"/>
    <d v="1899-12-30T00:03:02"/>
    <d v="1899-12-30T00:03:02"/>
    <x v="0"/>
    <m/>
    <m/>
    <d v="1899-12-30T00:00:00"/>
    <d v="1899-12-30T00:28:34"/>
    <n v="4"/>
    <d v="1899-12-30T00:03:02"/>
    <n v="28.566666666662446"/>
    <x v="2"/>
    <x v="1"/>
  </r>
  <r>
    <x v="0"/>
    <s v="2024075347"/>
    <x v="0"/>
    <x v="25"/>
    <s v="E0826HTX"/>
    <d v="2024-12-18T00:00:00"/>
    <x v="1"/>
    <s v="200223"/>
    <x v="0"/>
    <s v="PA"/>
    <x v="1"/>
    <x v="0"/>
    <d v="2024-12-18T00:00:00"/>
    <d v="1899-12-30T08:55:06"/>
    <d v="2024-12-18T00:00:00"/>
    <d v="1899-12-30T08:56:57"/>
    <d v="2024-12-18T00:00:00"/>
    <d v="1899-12-30T09:24:18"/>
    <x v="0"/>
    <x v="0"/>
    <s v="8043253098"/>
    <s v="FBO"/>
    <d v="1899-12-30T00:29:12"/>
    <x v="363"/>
    <d v="1899-12-30T00:01:51"/>
    <s v="Granel"/>
    <s v="E001"/>
    <x v="1"/>
    <d v="1899-12-30T00:29:12"/>
    <d v="1899-12-30T00:27:21"/>
    <x v="2"/>
    <x v="13"/>
    <x v="5"/>
    <x v="0"/>
    <n v="0"/>
    <n v="0"/>
    <x v="0"/>
    <x v="0"/>
    <x v="0"/>
    <n v="0"/>
    <x v="0"/>
    <x v="1"/>
    <d v="1899-12-30T00:01:51"/>
    <d v="1899-12-30T00:01:51"/>
    <x v="0"/>
    <m/>
    <m/>
    <d v="1899-12-30T00:00:00"/>
    <d v="1899-12-30T00:29:12"/>
    <n v="4"/>
    <d v="1899-12-30T00:01:51"/>
    <n v="29.200000000003126"/>
    <x v="2"/>
    <x v="1"/>
  </r>
  <r>
    <x v="0"/>
    <s v="2024075348"/>
    <x v="0"/>
    <x v="65"/>
    <s v="E5435KBP"/>
    <d v="2024-12-18T00:00:00"/>
    <x v="1"/>
    <s v="200223"/>
    <x v="0"/>
    <s v="PA"/>
    <x v="1"/>
    <x v="0"/>
    <d v="2024-12-18T00:00:00"/>
    <d v="1899-12-30T08:56:00"/>
    <d v="2024-12-18T00:00:00"/>
    <d v="1899-12-30T08:57:07"/>
    <d v="2024-12-18T00:00:00"/>
    <d v="1899-12-30T09:32:43"/>
    <x v="0"/>
    <x v="0"/>
    <s v="8043253099"/>
    <s v="FBO"/>
    <d v="1899-12-30T00:36:43"/>
    <x v="364"/>
    <d v="1899-12-30T00:01:07"/>
    <s v="Granel"/>
    <s v="E001"/>
    <x v="1"/>
    <d v="1899-12-30T00:36:43"/>
    <d v="1899-12-30T00:35:36"/>
    <x v="2"/>
    <x v="13"/>
    <x v="5"/>
    <x v="0"/>
    <n v="0"/>
    <n v="0"/>
    <x v="0"/>
    <x v="0"/>
    <x v="0"/>
    <n v="0"/>
    <x v="0"/>
    <x v="1"/>
    <d v="1899-12-30T00:01:07"/>
    <d v="1899-12-30T00:01:07"/>
    <x v="0"/>
    <m/>
    <m/>
    <d v="1899-12-30T00:00:00"/>
    <d v="1899-12-30T00:36:43"/>
    <n v="4"/>
    <d v="1899-12-30T00:01:07"/>
    <n v="36.716666666673554"/>
    <x v="2"/>
    <x v="1"/>
  </r>
  <r>
    <x v="0"/>
    <s v="2024075349"/>
    <x v="0"/>
    <x v="31"/>
    <s v="E3846JCY"/>
    <d v="2024-12-18T00:00:00"/>
    <x v="1"/>
    <s v="200223"/>
    <x v="0"/>
    <s v="PA"/>
    <x v="1"/>
    <x v="0"/>
    <d v="2024-12-18T00:00:00"/>
    <d v="1899-12-30T09:12:18"/>
    <d v="2024-12-18T00:00:00"/>
    <d v="1899-12-30T09:14:26"/>
    <d v="2024-12-18T00:00:00"/>
    <d v="1899-12-30T09:42:57"/>
    <x v="0"/>
    <x v="0"/>
    <s v="8043253101"/>
    <s v="FBO"/>
    <d v="1899-12-30T00:30:39"/>
    <x v="365"/>
    <d v="1899-12-30T00:02:08"/>
    <s v="Granel"/>
    <s v="E001"/>
    <x v="1"/>
    <d v="1899-12-30T00:30:39"/>
    <d v="1899-12-30T00:28:31"/>
    <x v="3"/>
    <x v="13"/>
    <x v="5"/>
    <x v="0"/>
    <n v="0"/>
    <n v="0"/>
    <x v="0"/>
    <x v="0"/>
    <x v="0"/>
    <n v="0"/>
    <x v="0"/>
    <x v="1"/>
    <d v="1899-12-30T00:02:08"/>
    <d v="1899-12-30T00:02:08"/>
    <x v="0"/>
    <m/>
    <m/>
    <d v="1899-12-30T00:00:00"/>
    <d v="1899-12-30T00:30:39"/>
    <n v="4"/>
    <d v="1899-12-30T00:02:08"/>
    <n v="30.649999999996798"/>
    <x v="2"/>
    <x v="1"/>
  </r>
  <r>
    <x v="0"/>
    <s v="2024075355"/>
    <x v="0"/>
    <x v="64"/>
    <s v="E4352KCH"/>
    <d v="2024-12-18T00:00:00"/>
    <x v="1"/>
    <s v="200223"/>
    <x v="0"/>
    <s v="PA"/>
    <x v="1"/>
    <x v="0"/>
    <d v="2024-12-18T00:00:00"/>
    <d v="1899-12-30T09:32:50"/>
    <d v="2024-12-18T00:00:00"/>
    <d v="1899-12-30T09:33:35"/>
    <d v="2024-12-18T00:00:00"/>
    <d v="1899-12-30T09:46:05"/>
    <x v="0"/>
    <x v="0"/>
    <s v="8043253102"/>
    <s v="FBO"/>
    <d v="1899-12-30T00:13:15"/>
    <x v="366"/>
    <d v="1899-12-30T00:00:45"/>
    <s v="Granel"/>
    <s v="E001"/>
    <x v="1"/>
    <d v="1899-12-30T00:13:15"/>
    <d v="1899-12-30T00:12:30"/>
    <x v="3"/>
    <x v="13"/>
    <x v="5"/>
    <x v="0"/>
    <n v="0"/>
    <n v="0"/>
    <x v="0"/>
    <x v="0"/>
    <x v="0"/>
    <n v="0"/>
    <x v="0"/>
    <x v="1"/>
    <d v="1899-12-30T00:00:45"/>
    <d v="1899-12-30T00:00:45"/>
    <x v="0"/>
    <m/>
    <m/>
    <d v="1899-12-30T00:00:00"/>
    <d v="1899-12-30T00:13:15"/>
    <n v="4"/>
    <d v="1899-12-30T00:00:45"/>
    <n v="13.249999999987123"/>
    <x v="2"/>
    <x v="1"/>
  </r>
  <r>
    <x v="0"/>
    <s v="2024075358"/>
    <x v="0"/>
    <x v="14"/>
    <s v="E7074HMN"/>
    <d v="2024-12-18T00:00:00"/>
    <x v="1"/>
    <s v="200223"/>
    <x v="0"/>
    <s v="PA"/>
    <x v="1"/>
    <x v="0"/>
    <d v="2024-12-18T00:00:00"/>
    <d v="1899-12-30T09:54:29"/>
    <d v="2024-12-18T00:00:00"/>
    <d v="1899-12-30T09:56:22"/>
    <d v="2024-12-18T00:00:00"/>
    <d v="1899-12-30T10:55:39"/>
    <x v="0"/>
    <x v="0"/>
    <s v="8043253106"/>
    <s v="FBO"/>
    <d v="1899-12-30T01:01:10"/>
    <x v="367"/>
    <d v="1899-12-30T00:01:53"/>
    <s v="Granel"/>
    <s v="E001"/>
    <x v="1"/>
    <d v="1899-12-30T01:01:10"/>
    <d v="1899-12-30T00:59:17"/>
    <x v="3"/>
    <x v="13"/>
    <x v="5"/>
    <x v="0"/>
    <n v="0"/>
    <n v="0"/>
    <x v="0"/>
    <x v="0"/>
    <x v="0"/>
    <n v="0"/>
    <x v="0"/>
    <x v="0"/>
    <d v="1899-12-30T00:01:53"/>
    <d v="1899-12-30T00:01:53"/>
    <x v="0"/>
    <m/>
    <m/>
    <d v="1899-12-30T00:00:00"/>
    <d v="1899-12-30T01:01:10"/>
    <n v="4"/>
    <d v="1899-12-30T00:01:53"/>
    <n v="61.166666666664021"/>
    <x v="3"/>
    <x v="0"/>
  </r>
  <r>
    <x v="0"/>
    <s v="2024075362"/>
    <x v="0"/>
    <x v="15"/>
    <s v="E0657KRV"/>
    <d v="2024-12-18T00:00:00"/>
    <x v="1"/>
    <s v="200223"/>
    <x v="0"/>
    <s v="PA"/>
    <x v="1"/>
    <x v="0"/>
    <d v="2024-12-18T00:00:00"/>
    <d v="1899-12-30T10:09:06"/>
    <d v="2024-12-18T00:00:00"/>
    <d v="1899-12-30T10:09:55"/>
    <d v="2024-12-18T00:00:00"/>
    <d v="1899-12-30T10:57:43"/>
    <x v="0"/>
    <x v="0"/>
    <s v="8043253107"/>
    <s v="FBO"/>
    <d v="1899-12-30T00:48:37"/>
    <x v="39"/>
    <d v="1899-12-30T00:00:49"/>
    <s v="Granel"/>
    <s v="E001"/>
    <x v="1"/>
    <d v="1899-12-30T00:48:37"/>
    <d v="1899-12-30T00:47:48"/>
    <x v="4"/>
    <x v="13"/>
    <x v="5"/>
    <x v="0"/>
    <n v="0"/>
    <n v="0"/>
    <x v="0"/>
    <x v="0"/>
    <x v="0"/>
    <n v="0"/>
    <x v="0"/>
    <x v="0"/>
    <d v="1899-12-30T00:00:49"/>
    <d v="1899-12-30T00:00:49"/>
    <x v="0"/>
    <m/>
    <m/>
    <d v="1899-12-30T00:00:00"/>
    <d v="1899-12-30T00:48:37"/>
    <n v="4"/>
    <d v="1899-12-30T00:00:49"/>
    <n v="48.616666666675172"/>
    <x v="3"/>
    <x v="0"/>
  </r>
  <r>
    <x v="0"/>
    <s v="2024075372"/>
    <x v="0"/>
    <x v="81"/>
    <s v="E0454KRL"/>
    <d v="2024-12-18T00:00:00"/>
    <x v="1"/>
    <s v="200223"/>
    <x v="0"/>
    <s v="PA"/>
    <x v="1"/>
    <x v="0"/>
    <d v="2024-12-18T00:00:00"/>
    <d v="1899-12-30T10:53:09"/>
    <d v="2024-12-18T00:00:00"/>
    <d v="1899-12-30T10:53:42"/>
    <d v="2024-12-18T00:00:00"/>
    <d v="1899-12-30T11:23:05"/>
    <x v="0"/>
    <x v="0"/>
    <s v="8043253111"/>
    <s v="FBO"/>
    <d v="1899-12-30T00:29:56"/>
    <x v="368"/>
    <d v="1899-12-30T00:00:33"/>
    <s v="Granel"/>
    <s v="E001"/>
    <x v="1"/>
    <d v="1899-12-30T00:29:56"/>
    <d v="1899-12-30T00:29:23"/>
    <x v="4"/>
    <x v="13"/>
    <x v="5"/>
    <x v="0"/>
    <n v="0"/>
    <n v="0"/>
    <x v="0"/>
    <x v="0"/>
    <x v="0"/>
    <n v="0"/>
    <x v="0"/>
    <x v="1"/>
    <d v="1899-12-30T00:00:33"/>
    <d v="1899-12-30T00:00:33"/>
    <x v="0"/>
    <m/>
    <m/>
    <d v="1899-12-30T00:00:00"/>
    <d v="1899-12-30T00:29:56"/>
    <n v="4"/>
    <d v="1899-12-30T00:00:33"/>
    <n v="29.933333333337586"/>
    <x v="4"/>
    <x v="1"/>
  </r>
  <r>
    <x v="0"/>
    <s v="2024075397"/>
    <x v="0"/>
    <x v="183"/>
    <s v="E9245KTM"/>
    <d v="2024-12-18T00:00:00"/>
    <x v="1"/>
    <s v="200223"/>
    <x v="0"/>
    <s v="PA"/>
    <x v="1"/>
    <x v="0"/>
    <d v="2024-12-18T00:00:00"/>
    <d v="1899-12-30T11:59:19"/>
    <d v="2024-12-18T00:00:00"/>
    <d v="1899-12-30T12:00:23"/>
    <d v="2024-12-18T00:00:00"/>
    <d v="1899-12-30T12:22:29"/>
    <x v="0"/>
    <x v="0"/>
    <s v="8043253118"/>
    <s v="FBO"/>
    <d v="1899-12-30T00:23:10"/>
    <x v="369"/>
    <d v="1899-12-30T00:01:04"/>
    <s v="Granel"/>
    <s v="E001"/>
    <x v="1"/>
    <d v="1899-12-30T00:23:10"/>
    <d v="1899-12-30T00:22:06"/>
    <x v="5"/>
    <x v="13"/>
    <x v="5"/>
    <x v="0"/>
    <n v="0"/>
    <n v="0"/>
    <x v="0"/>
    <x v="0"/>
    <x v="0"/>
    <n v="0"/>
    <x v="0"/>
    <x v="1"/>
    <d v="1899-12-30T00:01:04"/>
    <d v="1899-12-30T00:01:04"/>
    <x v="0"/>
    <m/>
    <m/>
    <d v="1899-12-30T00:00:00"/>
    <d v="1899-12-30T00:23:10"/>
    <n v="4"/>
    <d v="1899-12-30T00:01:04"/>
    <n v="23.166666666676708"/>
    <x v="5"/>
    <x v="1"/>
  </r>
  <r>
    <x v="0"/>
    <s v="2024075405"/>
    <x v="0"/>
    <x v="189"/>
    <s v="E9440MWH"/>
    <d v="2024-12-18T00:00:00"/>
    <x v="1"/>
    <s v="200223"/>
    <x v="0"/>
    <s v="PA"/>
    <x v="1"/>
    <x v="0"/>
    <d v="2024-12-18T00:00:00"/>
    <d v="1899-12-30T12:23:28"/>
    <d v="2024-12-18T00:00:00"/>
    <d v="1899-12-30T12:23:57"/>
    <d v="2024-12-18T00:00:00"/>
    <d v="1899-12-30T12:38:52"/>
    <x v="0"/>
    <x v="0"/>
    <s v="8043253122"/>
    <s v="FBO"/>
    <d v="1899-12-30T00:15:24"/>
    <x v="370"/>
    <d v="1899-12-30T00:00:29"/>
    <s v="Granel"/>
    <s v="E001"/>
    <x v="1"/>
    <d v="1899-12-30T00:15:24"/>
    <d v="1899-12-30T00:14:55"/>
    <x v="6"/>
    <x v="13"/>
    <x v="5"/>
    <x v="0"/>
    <n v="0"/>
    <n v="0"/>
    <x v="0"/>
    <x v="0"/>
    <x v="0"/>
    <n v="0"/>
    <x v="0"/>
    <x v="1"/>
    <d v="1899-12-30T00:00:29"/>
    <d v="1899-12-30T00:00:29"/>
    <x v="0"/>
    <m/>
    <m/>
    <d v="1899-12-30T00:00:00"/>
    <d v="1899-12-30T00:15:24"/>
    <n v="4"/>
    <d v="1899-12-30T00:00:29"/>
    <n v="15.399999999993614"/>
    <x v="5"/>
    <x v="1"/>
  </r>
  <r>
    <x v="0"/>
    <s v="2024075406"/>
    <x v="0"/>
    <x v="190"/>
    <s v="E9360JTK"/>
    <d v="2024-12-18T00:00:00"/>
    <x v="1"/>
    <s v="200223"/>
    <x v="0"/>
    <s v="PA"/>
    <x v="1"/>
    <x v="0"/>
    <d v="2024-12-18T00:00:00"/>
    <d v="1899-12-30T12:24:22"/>
    <d v="2024-12-18T00:00:00"/>
    <d v="1899-12-30T12:24:57"/>
    <d v="2024-12-18T00:00:00"/>
    <d v="1899-12-30T12:49:04"/>
    <x v="0"/>
    <x v="0"/>
    <s v="8043253125"/>
    <s v="FBO"/>
    <d v="1899-12-30T00:24:42"/>
    <x v="371"/>
    <d v="1899-12-30T00:00:35"/>
    <s v="Granel"/>
    <s v="E001"/>
    <x v="1"/>
    <d v="1899-12-30T00:24:42"/>
    <d v="1899-12-30T00:24:07"/>
    <x v="6"/>
    <x v="13"/>
    <x v="5"/>
    <x v="0"/>
    <n v="0"/>
    <n v="0"/>
    <x v="0"/>
    <x v="0"/>
    <x v="0"/>
    <n v="0"/>
    <x v="0"/>
    <x v="1"/>
    <d v="1899-12-30T00:00:35"/>
    <d v="1899-12-30T00:00:35"/>
    <x v="0"/>
    <m/>
    <m/>
    <d v="1899-12-30T00:00:00"/>
    <d v="1899-12-30T00:24:42"/>
    <n v="4"/>
    <d v="1899-12-30T00:00:35"/>
    <n v="24.699999999988833"/>
    <x v="5"/>
    <x v="1"/>
  </r>
  <r>
    <x v="0"/>
    <s v="2024075432"/>
    <x v="0"/>
    <x v="191"/>
    <s v="E5841JTP"/>
    <d v="2024-12-18T00:00:00"/>
    <x v="1"/>
    <s v="200223"/>
    <x v="0"/>
    <s v="PA"/>
    <x v="1"/>
    <x v="0"/>
    <d v="2024-12-18T00:00:00"/>
    <d v="1899-12-30T13:54:00"/>
    <d v="2024-12-18T00:00:00"/>
    <d v="1899-12-30T13:54:33"/>
    <d v="2024-12-18T00:00:00"/>
    <d v="1899-12-30T14:58:39"/>
    <x v="0"/>
    <x v="0"/>
    <s v="8043253150"/>
    <s v="FBO"/>
    <d v="1899-12-30T01:04:39"/>
    <x v="3"/>
    <d v="1899-12-30T00:00:33"/>
    <s v="Granel"/>
    <s v="E001"/>
    <x v="1"/>
    <d v="1899-12-30T01:04:39"/>
    <d v="1899-12-30T01:04:06"/>
    <x v="9"/>
    <x v="13"/>
    <x v="5"/>
    <x v="0"/>
    <n v="0"/>
    <n v="0"/>
    <x v="0"/>
    <x v="0"/>
    <x v="0"/>
    <n v="0"/>
    <x v="0"/>
    <x v="0"/>
    <d v="1899-12-30T00:00:33"/>
    <d v="1899-12-30T00:00:33"/>
    <x v="0"/>
    <m/>
    <m/>
    <d v="1899-12-30T00:00:00"/>
    <d v="1899-12-30T01:04:39"/>
    <n v="4"/>
    <d v="1899-12-30T00:00:33"/>
    <n v="64.649999999995075"/>
    <x v="8"/>
    <x v="0"/>
  </r>
  <r>
    <x v="0"/>
    <s v="2024075458"/>
    <x v="0"/>
    <x v="176"/>
    <s v="E2824JWW"/>
    <d v="2024-12-18T00:00:00"/>
    <x v="1"/>
    <s v="200223"/>
    <x v="0"/>
    <s v="PA"/>
    <x v="1"/>
    <x v="0"/>
    <d v="2024-12-18T00:00:00"/>
    <d v="1899-12-30T15:14:05"/>
    <d v="2024-12-18T00:00:00"/>
    <d v="1899-12-30T15:14:46"/>
    <d v="2024-12-18T00:00:00"/>
    <d v="1899-12-30T15:54:47"/>
    <x v="0"/>
    <x v="0"/>
    <s v="8043253160"/>
    <s v="FBO"/>
    <d v="1899-12-30T00:40:42"/>
    <x v="372"/>
    <d v="1899-12-30T00:00:41"/>
    <s v="Granel"/>
    <s v="E001"/>
    <x v="1"/>
    <d v="1899-12-30T00:40:42"/>
    <d v="1899-12-30T00:40:01"/>
    <x v="14"/>
    <x v="13"/>
    <x v="5"/>
    <x v="0"/>
    <n v="0"/>
    <n v="0"/>
    <x v="0"/>
    <x v="0"/>
    <x v="0"/>
    <n v="0"/>
    <x v="0"/>
    <x v="1"/>
    <d v="1899-12-30T00:00:41"/>
    <d v="1899-12-30T00:00:41"/>
    <x v="0"/>
    <m/>
    <m/>
    <d v="1899-12-30T00:00:00"/>
    <d v="1899-12-30T00:40:42"/>
    <n v="4"/>
    <d v="1899-12-30T00:00:41"/>
    <n v="40.700000000001566"/>
    <x v="6"/>
    <x v="1"/>
  </r>
  <r>
    <x v="0"/>
    <s v="2024075461"/>
    <x v="0"/>
    <x v="192"/>
    <s v="E6168JTP"/>
    <d v="2024-12-18T00:00:00"/>
    <x v="1"/>
    <s v="200223"/>
    <x v="0"/>
    <s v="PA"/>
    <x v="1"/>
    <x v="0"/>
    <d v="2024-12-18T00:00:00"/>
    <d v="1899-12-30T15:31:21"/>
    <d v="2024-12-18T00:00:00"/>
    <d v="1899-12-30T15:32:21"/>
    <d v="2024-12-18T00:00:00"/>
    <d v="1899-12-30T16:07:05"/>
    <x v="0"/>
    <x v="0"/>
    <s v="8043253161"/>
    <s v="FBO"/>
    <d v="1899-12-30T00:35:44"/>
    <x v="373"/>
    <d v="1899-12-30T00:01:00"/>
    <s v="Granel"/>
    <s v="E001"/>
    <x v="1"/>
    <d v="1899-12-30T00:35:44"/>
    <d v="1899-12-30T00:34:44"/>
    <x v="14"/>
    <x v="13"/>
    <x v="5"/>
    <x v="0"/>
    <n v="0"/>
    <n v="0"/>
    <x v="0"/>
    <x v="0"/>
    <x v="0"/>
    <n v="0"/>
    <x v="0"/>
    <x v="1"/>
    <d v="1899-12-30T00:01:00"/>
    <d v="1899-12-30T00:01:00"/>
    <x v="0"/>
    <m/>
    <m/>
    <d v="1899-12-30T00:00:00"/>
    <d v="1899-12-30T00:35:44"/>
    <n v="4"/>
    <d v="1899-12-30T00:01:00"/>
    <n v="35.733333333340887"/>
    <x v="9"/>
    <x v="1"/>
  </r>
  <r>
    <x v="0"/>
    <s v="2024075469"/>
    <x v="0"/>
    <x v="44"/>
    <s v="E1971KTB"/>
    <d v="2024-12-18T00:00:00"/>
    <x v="1"/>
    <s v="200223"/>
    <x v="0"/>
    <s v="PA"/>
    <x v="1"/>
    <x v="0"/>
    <d v="2024-12-18T00:00:00"/>
    <d v="1899-12-30T16:01:57"/>
    <d v="2024-12-18T00:00:00"/>
    <d v="1899-12-30T16:02:39"/>
    <d v="2024-12-18T00:00:00"/>
    <d v="1899-12-30T16:38:42"/>
    <x v="0"/>
    <x v="0"/>
    <s v="8043253164"/>
    <s v="FBO"/>
    <d v="1899-12-30T00:36:45"/>
    <x v="374"/>
    <d v="1899-12-30T00:00:42"/>
    <s v="Granel"/>
    <s v="E001"/>
    <x v="1"/>
    <d v="1899-12-30T00:36:45"/>
    <d v="1899-12-30T00:36:03"/>
    <x v="10"/>
    <x v="13"/>
    <x v="5"/>
    <x v="0"/>
    <n v="0"/>
    <n v="0"/>
    <x v="0"/>
    <x v="0"/>
    <x v="0"/>
    <n v="0"/>
    <x v="0"/>
    <x v="1"/>
    <d v="1899-12-30T00:00:42"/>
    <d v="1899-12-30T00:00:42"/>
    <x v="0"/>
    <m/>
    <m/>
    <d v="1899-12-30T00:00:00"/>
    <d v="1899-12-30T00:36:45"/>
    <n v="4"/>
    <d v="1899-12-30T00:00:42"/>
    <n v="36.750000000009742"/>
    <x v="9"/>
    <x v="1"/>
  </r>
  <r>
    <x v="0"/>
    <s v="2024075479"/>
    <x v="0"/>
    <x v="40"/>
    <s v="E4042HHP"/>
    <d v="2024-12-18T00:00:00"/>
    <x v="1"/>
    <s v="200223"/>
    <x v="0"/>
    <s v="PA"/>
    <x v="1"/>
    <x v="0"/>
    <d v="2024-12-18T00:00:00"/>
    <d v="1899-12-30T16:10:57"/>
    <d v="2024-12-18T00:00:00"/>
    <d v="1899-12-30T16:12:17"/>
    <d v="2024-12-18T00:00:00"/>
    <d v="1899-12-30T16:54:41"/>
    <x v="0"/>
    <x v="0"/>
    <s v="8043253165"/>
    <s v="FBO"/>
    <d v="1899-12-30T00:43:44"/>
    <x v="375"/>
    <d v="1899-12-30T00:01:20"/>
    <s v="Granel"/>
    <s v="E001"/>
    <x v="1"/>
    <d v="1899-12-30T00:43:44"/>
    <d v="1899-12-30T00:42:24"/>
    <x v="10"/>
    <x v="13"/>
    <x v="5"/>
    <x v="0"/>
    <n v="0"/>
    <n v="0"/>
    <x v="0"/>
    <x v="0"/>
    <x v="0"/>
    <n v="0"/>
    <x v="0"/>
    <x v="1"/>
    <d v="1899-12-30T00:01:20"/>
    <d v="1899-12-30T00:01:20"/>
    <x v="0"/>
    <m/>
    <m/>
    <d v="1899-12-30T00:00:00"/>
    <d v="1899-12-30T00:43:44"/>
    <n v="4"/>
    <d v="1899-12-30T00:01:20"/>
    <n v="43.733333333332709"/>
    <x v="9"/>
    <x v="1"/>
  </r>
  <r>
    <x v="0"/>
    <s v="2024075488"/>
    <x v="0"/>
    <x v="47"/>
    <s v="E4112HKF"/>
    <d v="2024-12-18T00:00:00"/>
    <x v="1"/>
    <s v="200223"/>
    <x v="0"/>
    <s v="PA"/>
    <x v="1"/>
    <x v="0"/>
    <d v="2024-12-18T00:00:00"/>
    <d v="1899-12-30T16:28:16"/>
    <d v="2024-12-18T00:00:00"/>
    <d v="1899-12-30T16:28:53"/>
    <d v="2024-12-18T00:00:00"/>
    <d v="1899-12-30T17:11:00"/>
    <x v="0"/>
    <x v="0"/>
    <s v="8043253171"/>
    <s v="FBO"/>
    <d v="1899-12-30T00:42:44"/>
    <x v="376"/>
    <d v="1899-12-30T00:00:37"/>
    <s v="Granel"/>
    <s v="E001"/>
    <x v="1"/>
    <d v="1899-12-30T00:42:44"/>
    <d v="1899-12-30T00:42:07"/>
    <x v="10"/>
    <x v="13"/>
    <x v="5"/>
    <x v="0"/>
    <n v="0"/>
    <n v="0"/>
    <x v="0"/>
    <x v="0"/>
    <x v="0"/>
    <n v="0"/>
    <x v="0"/>
    <x v="1"/>
    <d v="1899-12-30T00:00:37"/>
    <d v="1899-12-30T00:00:37"/>
    <x v="0"/>
    <m/>
    <m/>
    <d v="1899-12-30T00:00:00"/>
    <d v="1899-12-30T00:42:44"/>
    <n v="4"/>
    <d v="1899-12-30T00:00:37"/>
    <n v="42.733333333324879"/>
    <x v="10"/>
    <x v="1"/>
  </r>
  <r>
    <x v="0"/>
    <s v="2024075504"/>
    <x v="0"/>
    <x v="168"/>
    <s v="E0406KCN"/>
    <d v="2024-12-18T00:00:00"/>
    <x v="1"/>
    <s v="200223"/>
    <x v="0"/>
    <s v="PA"/>
    <x v="1"/>
    <x v="0"/>
    <d v="2024-12-18T00:00:00"/>
    <d v="1899-12-30T17:01:48"/>
    <d v="2024-12-18T00:00:00"/>
    <d v="1899-12-30T17:13:54"/>
    <d v="2024-12-18T00:00:00"/>
    <d v="1899-12-30T17:44:44"/>
    <x v="0"/>
    <x v="0"/>
    <s v="8043253179"/>
    <s v="FBO"/>
    <d v="1899-12-30T00:42:56"/>
    <x v="377"/>
    <d v="1899-12-30T00:12:06"/>
    <s v="Granel"/>
    <s v="E001"/>
    <x v="1"/>
    <d v="1899-12-30T00:42:56"/>
    <d v="1899-12-30T00:30:50"/>
    <x v="8"/>
    <x v="13"/>
    <x v="5"/>
    <x v="0"/>
    <n v="0"/>
    <n v="0"/>
    <x v="0"/>
    <x v="0"/>
    <x v="0"/>
    <n v="0"/>
    <x v="0"/>
    <x v="1"/>
    <d v="1899-12-30T00:12:06"/>
    <d v="1899-12-30T00:12:06"/>
    <x v="0"/>
    <m/>
    <m/>
    <d v="1899-12-30T00:00:00"/>
    <d v="1899-12-30T00:42:56"/>
    <n v="4"/>
    <d v="1899-12-30T00:12:06"/>
    <n v="42.933333333340734"/>
    <x v="10"/>
    <x v="1"/>
  </r>
  <r>
    <x v="0"/>
    <s v="2024075516"/>
    <x v="0"/>
    <x v="193"/>
    <s v="E2983MSJ"/>
    <d v="2024-12-18T00:00:00"/>
    <x v="1"/>
    <s v="200223"/>
    <x v="0"/>
    <s v="PA"/>
    <x v="1"/>
    <x v="0"/>
    <d v="2024-12-18T00:00:00"/>
    <d v="1899-12-30T17:28:19"/>
    <d v="2024-12-18T00:00:00"/>
    <d v="1899-12-30T17:28:54"/>
    <d v="2024-12-18T00:00:00"/>
    <d v="1899-12-30T18:09:01"/>
    <x v="0"/>
    <x v="0"/>
    <s v="8043253185"/>
    <s v="FBO"/>
    <d v="1899-12-30T00:40:42"/>
    <x v="378"/>
    <d v="1899-12-30T00:00:35"/>
    <s v="Granel"/>
    <s v="E001"/>
    <x v="1"/>
    <d v="1899-12-30T00:40:42"/>
    <d v="1899-12-30T00:40:07"/>
    <x v="8"/>
    <x v="13"/>
    <x v="5"/>
    <x v="0"/>
    <n v="0"/>
    <n v="0"/>
    <x v="0"/>
    <x v="0"/>
    <x v="0"/>
    <n v="0"/>
    <x v="0"/>
    <x v="1"/>
    <d v="1899-12-30T00:00:35"/>
    <d v="1899-12-30T00:00:35"/>
    <x v="0"/>
    <m/>
    <m/>
    <d v="1899-12-30T00:00:00"/>
    <d v="1899-12-30T00:40:42"/>
    <n v="4"/>
    <d v="1899-12-30T00:00:35"/>
    <n v="40.699999999987178"/>
    <x v="11"/>
    <x v="1"/>
  </r>
  <r>
    <x v="0"/>
    <s v="2024075521"/>
    <x v="0"/>
    <x v="20"/>
    <s v="E2156KNS"/>
    <d v="2024-12-18T00:00:00"/>
    <x v="1"/>
    <s v="200223"/>
    <x v="0"/>
    <s v="PA"/>
    <x v="1"/>
    <x v="0"/>
    <d v="2024-12-18T00:00:00"/>
    <d v="1899-12-30T17:55:14"/>
    <d v="2024-12-18T00:00:00"/>
    <d v="1899-12-30T17:55:51"/>
    <d v="2024-12-18T00:00:00"/>
    <d v="1899-12-30T19:16:08"/>
    <x v="0"/>
    <x v="0"/>
    <s v="8043253194"/>
    <s v="FBO"/>
    <d v="1899-12-30T01:20:54"/>
    <x v="379"/>
    <d v="1899-12-30T00:00:37"/>
    <s v="Granel"/>
    <s v="E001"/>
    <x v="1"/>
    <d v="1899-12-30T01:20:54"/>
    <d v="1899-12-30T01:20:17"/>
    <x v="8"/>
    <x v="13"/>
    <x v="5"/>
    <x v="0"/>
    <n v="0"/>
    <n v="0"/>
    <x v="0"/>
    <x v="0"/>
    <x v="0"/>
    <n v="0"/>
    <x v="0"/>
    <x v="0"/>
    <d v="1899-12-30T00:00:37"/>
    <d v="1899-12-30T00:00:37"/>
    <x v="0"/>
    <m/>
    <m/>
    <d v="1899-12-30T00:00:00"/>
    <d v="1899-12-30T01:20:54"/>
    <n v="4"/>
    <d v="1899-12-30T00:00:37"/>
    <n v="80.900000000006415"/>
    <x v="7"/>
    <x v="0"/>
  </r>
  <r>
    <x v="0"/>
    <s v="2024075527"/>
    <x v="0"/>
    <x v="180"/>
    <s v="E7031MVL"/>
    <d v="2024-12-18T00:00:00"/>
    <x v="1"/>
    <s v="200223"/>
    <x v="0"/>
    <s v="PA"/>
    <x v="1"/>
    <x v="0"/>
    <d v="2024-12-18T00:00:00"/>
    <d v="1899-12-30T18:05:52"/>
    <d v="2024-12-18T00:00:00"/>
    <d v="1899-12-30T18:08:38"/>
    <d v="2024-12-18T00:00:00"/>
    <d v="1899-12-30T19:30:00"/>
    <x v="0"/>
    <x v="0"/>
    <s v="8043253199"/>
    <s v="FBO"/>
    <d v="1899-12-30T01:24:08"/>
    <x v="380"/>
    <d v="1899-12-30T00:02:46"/>
    <s v="Granel"/>
    <s v="E001"/>
    <x v="1"/>
    <d v="1899-12-30T01:24:08"/>
    <d v="1899-12-30T01:21:22"/>
    <x v="11"/>
    <x v="13"/>
    <x v="5"/>
    <x v="0"/>
    <n v="0"/>
    <n v="0"/>
    <x v="0"/>
    <x v="0"/>
    <x v="0"/>
    <n v="0"/>
    <x v="0"/>
    <x v="0"/>
    <d v="1899-12-30T00:02:46"/>
    <d v="1899-12-30T00:02:46"/>
    <x v="0"/>
    <m/>
    <m/>
    <d v="1899-12-30T00:00:00"/>
    <d v="1899-12-30T01:24:08"/>
    <n v="4"/>
    <d v="1899-12-30T00:02:46"/>
    <n v="84.133333333339181"/>
    <x v="7"/>
    <x v="0"/>
  </r>
  <r>
    <x v="0"/>
    <s v="2024075574"/>
    <x v="0"/>
    <x v="169"/>
    <s v="E2882KXF"/>
    <d v="2024-12-19T00:00:00"/>
    <x v="1"/>
    <s v="200223"/>
    <x v="0"/>
    <s v="PA"/>
    <x v="1"/>
    <x v="0"/>
    <d v="2024-12-19T00:00:00"/>
    <d v="1899-12-30T07:20:33"/>
    <d v="2024-12-19T00:00:00"/>
    <d v="1899-12-30T07:21:11"/>
    <d v="2024-12-19T00:00:00"/>
    <d v="1899-12-30T07:35:45"/>
    <x v="0"/>
    <x v="0"/>
    <s v="8043253210"/>
    <s v="FBO"/>
    <d v="1899-12-30T00:15:12"/>
    <x v="381"/>
    <d v="1899-12-30T00:00:38"/>
    <s v="Granel"/>
    <s v="E001"/>
    <x v="1"/>
    <d v="1899-12-30T00:15:12"/>
    <d v="1899-12-30T00:14:34"/>
    <x v="1"/>
    <x v="14"/>
    <x v="5"/>
    <x v="0"/>
    <n v="0"/>
    <n v="0"/>
    <x v="0"/>
    <x v="0"/>
    <x v="0"/>
    <n v="0"/>
    <x v="0"/>
    <x v="1"/>
    <d v="1899-12-30T00:00:38"/>
    <d v="1899-12-30T00:00:38"/>
    <x v="0"/>
    <m/>
    <m/>
    <d v="1899-12-30T00:00:00"/>
    <d v="1899-12-30T00:15:12"/>
    <n v="5"/>
    <d v="1899-12-30T00:00:38"/>
    <n v="15.200000000006453"/>
    <x v="0"/>
    <x v="1"/>
  </r>
  <r>
    <x v="0"/>
    <s v="2024075571"/>
    <x v="0"/>
    <x v="87"/>
    <s v="E3278LJR"/>
    <d v="2024-12-19T00:00:00"/>
    <x v="1"/>
    <s v="200223"/>
    <x v="0"/>
    <s v="PA"/>
    <x v="1"/>
    <x v="0"/>
    <d v="2024-12-19T00:00:00"/>
    <d v="1899-12-30T07:14:00"/>
    <d v="2024-12-19T00:00:00"/>
    <d v="1899-12-30T07:15:13"/>
    <d v="2024-12-19T00:00:00"/>
    <d v="1899-12-30T07:44:47"/>
    <x v="0"/>
    <x v="0"/>
    <s v="8043253213"/>
    <s v="FBO"/>
    <d v="1899-12-30T00:30:47"/>
    <x v="382"/>
    <d v="1899-12-30T00:01:13"/>
    <s v="Granel"/>
    <s v="E001"/>
    <x v="1"/>
    <d v="1899-12-30T00:30:47"/>
    <d v="1899-12-30T00:29:34"/>
    <x v="1"/>
    <x v="14"/>
    <x v="5"/>
    <x v="0"/>
    <n v="0"/>
    <n v="0"/>
    <x v="0"/>
    <x v="0"/>
    <x v="0"/>
    <n v="0"/>
    <x v="0"/>
    <x v="1"/>
    <d v="1899-12-30T00:01:13"/>
    <d v="1899-12-30T00:01:13"/>
    <x v="0"/>
    <m/>
    <m/>
    <d v="1899-12-30T00:00:00"/>
    <d v="1899-12-30T00:30:47"/>
    <n v="5"/>
    <d v="1899-12-30T00:01:13"/>
    <n v="30.783333333326446"/>
    <x v="0"/>
    <x v="1"/>
  </r>
  <r>
    <x v="0"/>
    <s v="2024075615"/>
    <x v="0"/>
    <x v="28"/>
    <s v="E7067LDF"/>
    <d v="2024-12-19T00:00:00"/>
    <x v="1"/>
    <s v="200223"/>
    <x v="0"/>
    <s v="PA"/>
    <x v="1"/>
    <x v="0"/>
    <d v="2024-12-19T00:00:00"/>
    <d v="1899-12-30T09:17:54"/>
    <d v="2024-12-19T00:00:00"/>
    <d v="1899-12-30T09:19:36"/>
    <d v="2024-12-19T00:00:00"/>
    <d v="1899-12-30T09:42:31"/>
    <x v="0"/>
    <x v="0"/>
    <s v="8043253229"/>
    <s v="FBO"/>
    <d v="1899-12-30T00:24:37"/>
    <x v="383"/>
    <d v="1899-12-30T00:01:42"/>
    <s v="Granel"/>
    <s v="E001"/>
    <x v="1"/>
    <d v="1899-12-30T00:24:37"/>
    <d v="1899-12-30T00:22:55"/>
    <x v="3"/>
    <x v="14"/>
    <x v="5"/>
    <x v="0"/>
    <n v="0"/>
    <n v="0"/>
    <x v="0"/>
    <x v="0"/>
    <x v="0"/>
    <n v="0"/>
    <x v="0"/>
    <x v="1"/>
    <d v="1899-12-30T00:01:42"/>
    <d v="1899-12-30T00:01:42"/>
    <x v="0"/>
    <m/>
    <m/>
    <d v="1899-12-30T00:00:00"/>
    <d v="1899-12-30T00:24:37"/>
    <n v="5"/>
    <d v="1899-12-30T00:01:42"/>
    <n v="24.616666666655991"/>
    <x v="2"/>
    <x v="1"/>
  </r>
  <r>
    <x v="0"/>
    <s v="2024075616"/>
    <x v="0"/>
    <x v="56"/>
    <s v="E8871JTF"/>
    <d v="2024-12-19T00:00:00"/>
    <x v="1"/>
    <s v="200223"/>
    <x v="0"/>
    <s v="PA"/>
    <x v="1"/>
    <x v="0"/>
    <d v="2024-12-19T00:00:00"/>
    <d v="1899-12-30T09:18:56"/>
    <d v="2024-12-19T00:00:00"/>
    <d v="1899-12-30T09:19:45"/>
    <d v="2024-12-19T00:00:00"/>
    <d v="1899-12-30T09:44:37"/>
    <x v="0"/>
    <x v="0"/>
    <s v="8043253230"/>
    <s v="FBO"/>
    <d v="1899-12-30T00:25:41"/>
    <x v="384"/>
    <d v="1899-12-30T00:00:49"/>
    <s v="Granel"/>
    <s v="E001"/>
    <x v="1"/>
    <d v="1899-12-30T00:25:41"/>
    <d v="1899-12-30T00:24:52"/>
    <x v="3"/>
    <x v="14"/>
    <x v="5"/>
    <x v="0"/>
    <n v="0"/>
    <n v="0"/>
    <x v="0"/>
    <x v="0"/>
    <x v="0"/>
    <n v="0"/>
    <x v="0"/>
    <x v="1"/>
    <d v="1899-12-30T00:00:49"/>
    <d v="1899-12-30T00:00:49"/>
    <x v="0"/>
    <m/>
    <m/>
    <d v="1899-12-30T00:00:00"/>
    <d v="1899-12-30T00:25:41"/>
    <n v="5"/>
    <d v="1899-12-30T00:00:49"/>
    <n v="25.683333333335963"/>
    <x v="2"/>
    <x v="1"/>
  </r>
  <r>
    <x v="0"/>
    <s v="2024075624"/>
    <x v="0"/>
    <x v="65"/>
    <s v="E5435KBP"/>
    <d v="2024-12-19T00:00:00"/>
    <x v="1"/>
    <s v="200223"/>
    <x v="0"/>
    <s v="PA"/>
    <x v="1"/>
    <x v="0"/>
    <d v="2024-12-19T00:00:00"/>
    <d v="1899-12-30T09:42:02"/>
    <d v="2024-12-19T00:00:00"/>
    <d v="1899-12-30T09:42:39"/>
    <d v="2024-12-19T00:00:00"/>
    <d v="1899-12-30T10:29:01"/>
    <x v="0"/>
    <x v="0"/>
    <s v="8043253236"/>
    <s v="FBO"/>
    <d v="1899-12-30T00:46:59"/>
    <x v="385"/>
    <d v="1899-12-30T00:00:37"/>
    <s v="Granel"/>
    <s v="E001"/>
    <x v="1"/>
    <d v="1899-12-30T00:46:59"/>
    <d v="1899-12-30T00:46:22"/>
    <x v="3"/>
    <x v="14"/>
    <x v="5"/>
    <x v="0"/>
    <n v="0"/>
    <n v="0"/>
    <x v="0"/>
    <x v="0"/>
    <x v="0"/>
    <n v="0"/>
    <x v="0"/>
    <x v="0"/>
    <d v="1899-12-30T00:00:37"/>
    <d v="1899-12-30T00:00:37"/>
    <x v="0"/>
    <m/>
    <m/>
    <d v="1899-12-30T00:00:00"/>
    <d v="1899-12-30T00:46:59"/>
    <n v="5"/>
    <d v="1899-12-30T00:00:37"/>
    <n v="46.983333333340809"/>
    <x v="3"/>
    <x v="0"/>
  </r>
  <r>
    <x v="0"/>
    <s v="2024075620"/>
    <x v="0"/>
    <x v="90"/>
    <s v="E4759GMG"/>
    <d v="2024-12-19T00:00:00"/>
    <x v="1"/>
    <s v="200223"/>
    <x v="0"/>
    <s v="PA"/>
    <x v="1"/>
    <x v="0"/>
    <d v="2024-12-19T00:00:00"/>
    <d v="1899-12-30T09:31:40"/>
    <d v="2024-12-19T00:00:00"/>
    <d v="1899-12-30T09:34:24"/>
    <d v="2024-12-19T00:00:00"/>
    <d v="1899-12-30T10:36:41"/>
    <x v="0"/>
    <x v="0"/>
    <s v="8043253239"/>
    <s v="FBO"/>
    <d v="1899-12-30T01:05:01"/>
    <x v="386"/>
    <d v="1899-12-30T00:02:44"/>
    <s v="Granel"/>
    <s v="E001"/>
    <x v="1"/>
    <d v="1899-12-30T01:05:01"/>
    <d v="1899-12-30T01:02:17"/>
    <x v="3"/>
    <x v="14"/>
    <x v="5"/>
    <x v="0"/>
    <n v="0"/>
    <n v="0"/>
    <x v="0"/>
    <x v="0"/>
    <x v="0"/>
    <n v="0"/>
    <x v="0"/>
    <x v="0"/>
    <d v="1899-12-30T00:02:44"/>
    <d v="1899-12-30T00:02:44"/>
    <x v="0"/>
    <m/>
    <m/>
    <d v="1899-12-30T00:00:00"/>
    <d v="1899-12-30T01:05:01"/>
    <n v="5"/>
    <d v="1899-12-30T00:02:44"/>
    <n v="65.016666666662459"/>
    <x v="3"/>
    <x v="0"/>
  </r>
  <r>
    <x v="0"/>
    <s v="2024075630"/>
    <x v="0"/>
    <x v="31"/>
    <s v="E3846JCY"/>
    <d v="2024-12-19T00:00:00"/>
    <x v="1"/>
    <s v="200223"/>
    <x v="0"/>
    <s v="PA"/>
    <x v="1"/>
    <x v="0"/>
    <d v="2024-12-19T00:00:00"/>
    <d v="1899-12-30T09:51:39"/>
    <d v="2024-12-19T00:00:00"/>
    <d v="1899-12-30T09:52:22"/>
    <d v="2024-12-19T00:00:00"/>
    <d v="1899-12-30T10:59:18"/>
    <x v="0"/>
    <x v="0"/>
    <s v="8043253242"/>
    <s v="FBO"/>
    <d v="1899-12-30T01:07:39"/>
    <x v="387"/>
    <d v="1899-12-30T00:00:43"/>
    <s v="Granel"/>
    <s v="E001"/>
    <x v="1"/>
    <d v="1899-12-30T01:07:39"/>
    <d v="1899-12-30T01:06:56"/>
    <x v="3"/>
    <x v="14"/>
    <x v="5"/>
    <x v="0"/>
    <n v="0"/>
    <n v="0"/>
    <x v="0"/>
    <x v="0"/>
    <x v="0"/>
    <n v="0"/>
    <x v="0"/>
    <x v="0"/>
    <d v="1899-12-30T00:00:43"/>
    <d v="1899-12-30T00:00:43"/>
    <x v="0"/>
    <m/>
    <m/>
    <d v="1899-12-30T00:00:00"/>
    <d v="1899-12-30T01:07:39"/>
    <n v="5"/>
    <d v="1899-12-30T00:00:43"/>
    <n v="67.649999999990428"/>
    <x v="3"/>
    <x v="0"/>
  </r>
  <r>
    <x v="0"/>
    <s v="2024075633"/>
    <x v="0"/>
    <x v="17"/>
    <s v="E2308KRK"/>
    <d v="2024-12-19T00:00:00"/>
    <x v="1"/>
    <s v="200223"/>
    <x v="0"/>
    <s v="PA"/>
    <x v="1"/>
    <x v="0"/>
    <d v="2024-12-19T00:00:00"/>
    <d v="1899-12-30T10:00:26"/>
    <d v="2024-12-19T00:00:00"/>
    <d v="1899-12-30T10:01:08"/>
    <d v="2024-12-19T00:00:00"/>
    <d v="1899-12-30T11:03:58"/>
    <x v="0"/>
    <x v="0"/>
    <s v="8043253244"/>
    <s v="FBO"/>
    <d v="1899-12-30T01:03:32"/>
    <x v="388"/>
    <d v="1899-12-30T00:00:42"/>
    <s v="Granel"/>
    <s v="E001"/>
    <x v="1"/>
    <d v="1899-12-30T01:03:32"/>
    <d v="1899-12-30T01:02:50"/>
    <x v="4"/>
    <x v="14"/>
    <x v="5"/>
    <x v="0"/>
    <n v="0"/>
    <n v="0"/>
    <x v="0"/>
    <x v="0"/>
    <x v="0"/>
    <n v="0"/>
    <x v="0"/>
    <x v="0"/>
    <d v="1899-12-30T00:00:42"/>
    <d v="1899-12-30T00:00:42"/>
    <x v="0"/>
    <m/>
    <m/>
    <d v="1899-12-30T00:00:00"/>
    <d v="1899-12-30T01:03:32"/>
    <n v="5"/>
    <d v="1899-12-30T00:00:42"/>
    <n v="63.533333333332841"/>
    <x v="4"/>
    <x v="0"/>
  </r>
  <r>
    <x v="0"/>
    <s v="2024075645"/>
    <x v="0"/>
    <x v="19"/>
    <s v="E0495KRL"/>
    <d v="2024-12-19T00:00:00"/>
    <x v="1"/>
    <s v="200223"/>
    <x v="0"/>
    <s v="PA"/>
    <x v="1"/>
    <x v="0"/>
    <d v="2024-12-19T00:00:00"/>
    <d v="1899-12-30T10:40:12"/>
    <d v="2024-12-19T00:00:00"/>
    <d v="1899-12-30T10:40:47"/>
    <d v="2024-12-19T00:00:00"/>
    <d v="1899-12-30T11:26:35"/>
    <x v="0"/>
    <x v="0"/>
    <s v="8043253248"/>
    <s v="FBO"/>
    <d v="1899-12-30T00:46:23"/>
    <x v="389"/>
    <d v="1899-12-30T00:00:35"/>
    <s v="Granel"/>
    <s v="E001"/>
    <x v="1"/>
    <d v="1899-12-30T00:46:23"/>
    <d v="1899-12-30T00:45:48"/>
    <x v="4"/>
    <x v="14"/>
    <x v="5"/>
    <x v="0"/>
    <n v="0"/>
    <n v="0"/>
    <x v="0"/>
    <x v="0"/>
    <x v="0"/>
    <n v="0"/>
    <x v="0"/>
    <x v="0"/>
    <d v="1899-12-30T00:00:35"/>
    <d v="1899-12-30T00:00:35"/>
    <x v="0"/>
    <m/>
    <m/>
    <d v="1899-12-30T00:00:00"/>
    <d v="1899-12-30T00:46:23"/>
    <n v="5"/>
    <d v="1899-12-30T00:00:35"/>
    <n v="46.383333333335997"/>
    <x v="4"/>
    <x v="0"/>
  </r>
  <r>
    <x v="0"/>
    <s v="2024075647"/>
    <x v="0"/>
    <x v="194"/>
    <s v="E3289MSJ"/>
    <d v="2024-12-19T00:00:00"/>
    <x v="1"/>
    <s v="200223"/>
    <x v="0"/>
    <s v="PA"/>
    <x v="1"/>
    <x v="0"/>
    <d v="2024-12-19T00:00:00"/>
    <d v="1899-12-30T10:46:12"/>
    <d v="2024-12-19T00:00:00"/>
    <d v="1899-12-30T10:46:49"/>
    <d v="2024-12-19T00:00:00"/>
    <d v="1899-12-30T11:40:21"/>
    <x v="0"/>
    <x v="0"/>
    <s v="8043253253"/>
    <s v="FBO"/>
    <d v="1899-12-30T00:54:09"/>
    <x v="390"/>
    <d v="1899-12-30T00:00:37"/>
    <s v="Granel"/>
    <s v="E001"/>
    <x v="1"/>
    <d v="1899-12-30T00:54:09"/>
    <d v="1899-12-30T00:53:32"/>
    <x v="4"/>
    <x v="14"/>
    <x v="5"/>
    <x v="0"/>
    <n v="0"/>
    <n v="0"/>
    <x v="0"/>
    <x v="0"/>
    <x v="0"/>
    <n v="0"/>
    <x v="0"/>
    <x v="0"/>
    <d v="1899-12-30T00:00:37"/>
    <d v="1899-12-30T00:00:37"/>
    <x v="0"/>
    <m/>
    <m/>
    <d v="1899-12-30T00:00:00"/>
    <d v="1899-12-30T00:54:09"/>
    <n v="5"/>
    <d v="1899-12-30T00:00:37"/>
    <n v="54.150000000004788"/>
    <x v="4"/>
    <x v="0"/>
  </r>
  <r>
    <x v="0"/>
    <s v="2024075653"/>
    <x v="0"/>
    <x v="64"/>
    <s v="E4352KCH"/>
    <d v="2024-12-19T00:00:00"/>
    <x v="1"/>
    <s v="200223"/>
    <x v="0"/>
    <s v="PA"/>
    <x v="1"/>
    <x v="0"/>
    <d v="2024-12-19T00:00:00"/>
    <d v="1899-12-30T10:59:25"/>
    <d v="2024-12-19T00:00:00"/>
    <d v="1899-12-30T11:00:19"/>
    <d v="2024-12-19T00:00:00"/>
    <d v="1899-12-30T11:56:38"/>
    <x v="0"/>
    <x v="0"/>
    <s v="8043253256"/>
    <s v="FBO"/>
    <d v="1899-12-30T00:57:13"/>
    <x v="391"/>
    <d v="1899-12-30T00:00:54"/>
    <s v="Granel"/>
    <s v="E001"/>
    <x v="1"/>
    <d v="1899-12-30T00:57:13"/>
    <d v="1899-12-30T00:56:19"/>
    <x v="4"/>
    <x v="14"/>
    <x v="5"/>
    <x v="0"/>
    <n v="0"/>
    <n v="0"/>
    <x v="0"/>
    <x v="0"/>
    <x v="0"/>
    <n v="0"/>
    <x v="0"/>
    <x v="0"/>
    <d v="1899-12-30T00:00:54"/>
    <d v="1899-12-30T00:00:54"/>
    <x v="0"/>
    <m/>
    <m/>
    <d v="1899-12-30T00:00:00"/>
    <d v="1899-12-30T00:57:13"/>
    <n v="5"/>
    <d v="1899-12-30T00:00:54"/>
    <n v="57.216666666671955"/>
    <x v="4"/>
    <x v="0"/>
  </r>
  <r>
    <x v="0"/>
    <s v="2024075660"/>
    <x v="0"/>
    <x v="11"/>
    <s v="E9744KKB"/>
    <d v="2024-12-19T00:00:00"/>
    <x v="1"/>
    <s v="200223"/>
    <x v="0"/>
    <s v="PA"/>
    <x v="1"/>
    <x v="0"/>
    <d v="2024-12-19T00:00:00"/>
    <d v="1899-12-30T11:22:05"/>
    <d v="2024-12-19T00:00:00"/>
    <d v="1899-12-30T11:24:55"/>
    <d v="2024-12-19T00:00:00"/>
    <d v="1899-12-30T12:05:47"/>
    <x v="0"/>
    <x v="0"/>
    <s v="8043253258"/>
    <s v="FBO"/>
    <d v="1899-12-30T00:43:42"/>
    <x v="392"/>
    <d v="1899-12-30T00:02:50"/>
    <s v="Granel"/>
    <s v="E001"/>
    <x v="1"/>
    <d v="1899-12-30T00:43:42"/>
    <d v="1899-12-30T00:40:52"/>
    <x v="5"/>
    <x v="14"/>
    <x v="5"/>
    <x v="0"/>
    <n v="0"/>
    <n v="0"/>
    <x v="0"/>
    <x v="0"/>
    <x v="0"/>
    <n v="0"/>
    <x v="0"/>
    <x v="1"/>
    <d v="1899-12-30T00:02:50"/>
    <d v="1899-12-30T00:02:50"/>
    <x v="0"/>
    <m/>
    <m/>
    <d v="1899-12-30T00:00:00"/>
    <d v="1899-12-30T00:43:42"/>
    <n v="5"/>
    <d v="1899-12-30T00:02:50"/>
    <n v="43.699999999996841"/>
    <x v="5"/>
    <x v="1"/>
  </r>
  <r>
    <x v="0"/>
    <s v="2024075685"/>
    <x v="0"/>
    <x v="81"/>
    <s v="E0454KRL"/>
    <d v="2024-12-19T00:00:00"/>
    <x v="1"/>
    <s v="200223"/>
    <x v="0"/>
    <s v="PA"/>
    <x v="1"/>
    <x v="0"/>
    <d v="2024-12-19T00:00:00"/>
    <d v="1899-12-30T12:20:44"/>
    <d v="2024-12-19T00:00:00"/>
    <d v="1899-12-30T12:21:46"/>
    <d v="2024-12-19T00:00:00"/>
    <d v="1899-12-30T12:42:57"/>
    <x v="0"/>
    <x v="0"/>
    <s v="8043253266"/>
    <s v="FBO"/>
    <d v="1899-12-30T00:22:13"/>
    <x v="393"/>
    <d v="1899-12-30T00:01:02"/>
    <s v="Granel"/>
    <s v="E001"/>
    <x v="1"/>
    <d v="1899-12-30T00:22:13"/>
    <d v="1899-12-30T00:21:11"/>
    <x v="6"/>
    <x v="14"/>
    <x v="5"/>
    <x v="0"/>
    <n v="0"/>
    <n v="0"/>
    <x v="0"/>
    <x v="0"/>
    <x v="0"/>
    <n v="0"/>
    <x v="0"/>
    <x v="1"/>
    <d v="1899-12-30T00:01:02"/>
    <d v="1899-12-30T00:01:02"/>
    <x v="0"/>
    <m/>
    <m/>
    <d v="1899-12-30T00:00:00"/>
    <d v="1899-12-30T00:22:13"/>
    <n v="5"/>
    <d v="1899-12-30T00:01:02"/>
    <n v="22.21666666666561"/>
    <x v="5"/>
    <x v="1"/>
  </r>
  <r>
    <x v="0"/>
    <s v="2024075698"/>
    <x v="0"/>
    <x v="69"/>
    <s v="E3924KFH"/>
    <d v="2024-12-19T00:00:00"/>
    <x v="1"/>
    <s v="200223"/>
    <x v="0"/>
    <s v="PA"/>
    <x v="1"/>
    <x v="0"/>
    <d v="2024-12-19T00:00:00"/>
    <d v="1899-12-30T13:21:22"/>
    <d v="2024-12-19T00:00:00"/>
    <d v="1899-12-30T13:22:03"/>
    <d v="2024-12-19T00:00:00"/>
    <d v="1899-12-30T13:41:48"/>
    <x v="0"/>
    <x v="0"/>
    <s v="8043253274"/>
    <s v="FBO"/>
    <d v="1899-12-30T00:20:26"/>
    <x v="394"/>
    <d v="1899-12-30T00:00:41"/>
    <s v="Granel"/>
    <s v="E001"/>
    <x v="1"/>
    <d v="1899-12-30T00:20:26"/>
    <d v="1899-12-30T00:19:45"/>
    <x v="9"/>
    <x v="14"/>
    <x v="5"/>
    <x v="0"/>
    <n v="0"/>
    <n v="0"/>
    <x v="0"/>
    <x v="0"/>
    <x v="0"/>
    <n v="0"/>
    <x v="0"/>
    <x v="1"/>
    <d v="1899-12-30T00:00:41"/>
    <d v="1899-12-30T00:00:41"/>
    <x v="0"/>
    <m/>
    <m/>
    <d v="1899-12-30T00:00:00"/>
    <d v="1899-12-30T00:20:26"/>
    <n v="5"/>
    <d v="1899-12-30T00:00:41"/>
    <n v="20.433333333326349"/>
    <x v="13"/>
    <x v="1"/>
  </r>
  <r>
    <x v="0"/>
    <s v="2024075691"/>
    <x v="0"/>
    <x v="195"/>
    <s v="E8467LKW"/>
    <d v="2024-12-19T00:00:00"/>
    <x v="1"/>
    <s v="200223"/>
    <x v="0"/>
    <s v="PA"/>
    <x v="1"/>
    <x v="0"/>
    <d v="2024-12-19T00:00:00"/>
    <d v="1899-12-30T13:03:19"/>
    <d v="2024-12-19T00:00:00"/>
    <d v="1899-12-30T13:03:54"/>
    <d v="2024-12-19T00:00:00"/>
    <d v="1899-12-30T13:57:17"/>
    <x v="0"/>
    <x v="0"/>
    <s v="8043253276"/>
    <s v="FBO"/>
    <d v="1899-12-30T00:53:58"/>
    <x v="395"/>
    <d v="1899-12-30T00:00:35"/>
    <s v="Granel"/>
    <s v="E001"/>
    <x v="1"/>
    <d v="1899-12-30T00:53:58"/>
    <d v="1899-12-30T00:53:23"/>
    <x v="9"/>
    <x v="14"/>
    <x v="5"/>
    <x v="0"/>
    <n v="0"/>
    <n v="0"/>
    <x v="0"/>
    <x v="0"/>
    <x v="0"/>
    <n v="0"/>
    <x v="0"/>
    <x v="0"/>
    <d v="1899-12-30T00:00:35"/>
    <d v="1899-12-30T00:00:35"/>
    <x v="0"/>
    <m/>
    <m/>
    <d v="1899-12-30T00:00:00"/>
    <d v="1899-12-30T00:53:58"/>
    <n v="5"/>
    <d v="1899-12-30T00:00:35"/>
    <n v="53.966666666664018"/>
    <x v="13"/>
    <x v="0"/>
  </r>
  <r>
    <x v="0"/>
    <s v="2024075710"/>
    <x v="0"/>
    <x v="196"/>
    <s v="E0403KCN"/>
    <d v="2024-12-19T00:00:00"/>
    <x v="1"/>
    <s v="200223"/>
    <x v="0"/>
    <s v="PA"/>
    <x v="0"/>
    <x v="0"/>
    <d v="2024-12-19T00:00:00"/>
    <d v="1899-12-30T14:00:51"/>
    <d v="2024-12-19T00:00:00"/>
    <d v="1899-12-30T14:02:43"/>
    <d v="2024-12-19T00:00:00"/>
    <d v="1899-12-30T14:27:16"/>
    <x v="0"/>
    <x v="0"/>
    <s v="8043253280"/>
    <s v="FBO"/>
    <d v="1899-12-30T00:26:25"/>
    <x v="396"/>
    <d v="1899-12-30T00:01:52"/>
    <s v="Granel"/>
    <s v="E001"/>
    <x v="1"/>
    <d v="1899-12-30T00:26:25"/>
    <d v="1899-12-30T00:24:33"/>
    <x v="7"/>
    <x v="14"/>
    <x v="5"/>
    <x v="0"/>
    <n v="0"/>
    <n v="0"/>
    <x v="0"/>
    <x v="0"/>
    <x v="0"/>
    <n v="0"/>
    <x v="0"/>
    <x v="1"/>
    <d v="1899-12-30T00:01:52"/>
    <d v="1899-12-30T00:01:52"/>
    <x v="0"/>
    <m/>
    <m/>
    <d v="1899-12-30T00:00:00"/>
    <d v="1899-12-30T00:26:25"/>
    <n v="5"/>
    <d v="1899-12-30T00:01:52"/>
    <n v="26.416666666670423"/>
    <x v="8"/>
    <x v="1"/>
  </r>
  <r>
    <x v="0"/>
    <s v="2024075738"/>
    <x v="0"/>
    <x v="47"/>
    <s v="E4112HKF"/>
    <d v="2024-12-19T00:00:00"/>
    <x v="1"/>
    <s v="200223"/>
    <x v="0"/>
    <s v="PA"/>
    <x v="1"/>
    <x v="0"/>
    <d v="2024-12-19T00:00:00"/>
    <d v="1899-12-30T14:58:19"/>
    <d v="2024-12-19T00:00:00"/>
    <d v="1899-12-30T15:01:02"/>
    <d v="2024-12-19T00:00:00"/>
    <d v="1899-12-30T15:47:19"/>
    <x v="0"/>
    <x v="0"/>
    <s v="8043253292"/>
    <s v="FBO"/>
    <d v="1899-12-30T00:49:00"/>
    <x v="93"/>
    <d v="1899-12-30T00:02:43"/>
    <s v="Granel"/>
    <s v="E001"/>
    <x v="1"/>
    <d v="1899-12-30T00:49:00"/>
    <d v="1899-12-30T00:46:17"/>
    <x v="7"/>
    <x v="14"/>
    <x v="5"/>
    <x v="0"/>
    <n v="0"/>
    <n v="0"/>
    <x v="0"/>
    <x v="0"/>
    <x v="0"/>
    <n v="0"/>
    <x v="0"/>
    <x v="0"/>
    <d v="1899-12-30T00:02:43"/>
    <d v="1899-12-30T00:02:43"/>
    <x v="0"/>
    <m/>
    <m/>
    <d v="1899-12-30T00:00:00"/>
    <d v="1899-12-30T00:49:00"/>
    <n v="5"/>
    <d v="1899-12-30T00:02:43"/>
    <n v="49.000000000003183"/>
    <x v="6"/>
    <x v="0"/>
  </r>
  <r>
    <x v="0"/>
    <s v="2024075740"/>
    <x v="0"/>
    <x v="197"/>
    <s v="E0588KJG"/>
    <d v="2024-12-19T00:00:00"/>
    <x v="1"/>
    <s v="200223"/>
    <x v="0"/>
    <s v="PA"/>
    <x v="1"/>
    <x v="0"/>
    <d v="2024-12-19T00:00:00"/>
    <d v="1899-12-30T15:37:13"/>
    <d v="2024-12-19T00:00:00"/>
    <d v="1899-12-30T15:37:39"/>
    <d v="2024-12-19T00:00:00"/>
    <d v="1899-12-30T15:55:14"/>
    <x v="0"/>
    <x v="0"/>
    <s v="8043253294"/>
    <s v="FBO"/>
    <d v="1899-12-30T00:18:01"/>
    <x v="397"/>
    <d v="1899-12-30T00:00:26"/>
    <s v="Granel"/>
    <s v="E001"/>
    <x v="1"/>
    <d v="1899-12-30T00:18:01"/>
    <d v="1899-12-30T00:17:35"/>
    <x v="14"/>
    <x v="14"/>
    <x v="5"/>
    <x v="0"/>
    <n v="0"/>
    <n v="0"/>
    <x v="0"/>
    <x v="0"/>
    <x v="0"/>
    <n v="0"/>
    <x v="0"/>
    <x v="1"/>
    <d v="1899-12-30T00:00:26"/>
    <d v="1899-12-30T00:00:26"/>
    <x v="0"/>
    <m/>
    <m/>
    <d v="1899-12-30T00:00:00"/>
    <d v="1899-12-30T00:18:01"/>
    <n v="5"/>
    <d v="1899-12-30T00:00:26"/>
    <n v="18.016666666660797"/>
    <x v="6"/>
    <x v="1"/>
  </r>
  <r>
    <x v="0"/>
    <s v="2024075749"/>
    <x v="0"/>
    <x v="88"/>
    <s v="E7745KMT"/>
    <d v="2024-12-19T00:00:00"/>
    <x v="1"/>
    <s v="200223"/>
    <x v="0"/>
    <s v="PA"/>
    <x v="1"/>
    <x v="0"/>
    <d v="2024-12-19T00:00:00"/>
    <d v="1899-12-30T15:53:43"/>
    <d v="2024-12-19T00:00:00"/>
    <d v="1899-12-30T15:54:19"/>
    <d v="2024-12-19T00:00:00"/>
    <d v="1899-12-30T16:09:22"/>
    <x v="0"/>
    <x v="0"/>
    <s v="8043253296"/>
    <s v="FBO"/>
    <d v="1899-12-30T00:15:39"/>
    <x v="398"/>
    <d v="1899-12-30T00:00:36"/>
    <s v="Granel"/>
    <s v="E001"/>
    <x v="1"/>
    <d v="1899-12-30T00:15:39"/>
    <d v="1899-12-30T00:15:03"/>
    <x v="14"/>
    <x v="14"/>
    <x v="5"/>
    <x v="0"/>
    <n v="0"/>
    <n v="0"/>
    <x v="0"/>
    <x v="0"/>
    <x v="0"/>
    <n v="0"/>
    <x v="0"/>
    <x v="1"/>
    <d v="1899-12-30T00:00:36"/>
    <d v="1899-12-30T00:00:36"/>
    <x v="0"/>
    <m/>
    <m/>
    <d v="1899-12-30T00:00:00"/>
    <d v="1899-12-30T00:15:39"/>
    <n v="5"/>
    <d v="1899-12-30T00:00:36"/>
    <n v="15.650000000006443"/>
    <x v="9"/>
    <x v="1"/>
  </r>
  <r>
    <x v="0"/>
    <s v="2024075764"/>
    <x v="0"/>
    <x v="198"/>
    <s v="E4741LFK"/>
    <d v="2024-12-19T00:00:00"/>
    <x v="1"/>
    <s v="200223"/>
    <x v="0"/>
    <s v="PA"/>
    <x v="1"/>
    <x v="0"/>
    <d v="2024-12-19T00:00:00"/>
    <d v="1899-12-30T16:24:10"/>
    <d v="2024-12-19T00:00:00"/>
    <d v="1899-12-30T16:24:53"/>
    <d v="2024-12-19T00:00:00"/>
    <d v="1899-12-30T16:39:37"/>
    <x v="0"/>
    <x v="0"/>
    <s v="8043253302"/>
    <s v="FBO"/>
    <d v="1899-12-30T00:15:27"/>
    <x v="399"/>
    <d v="1899-12-30T00:00:43"/>
    <s v="Granel"/>
    <s v="E001"/>
    <x v="1"/>
    <d v="1899-12-30T00:15:27"/>
    <d v="1899-12-30T00:14:44"/>
    <x v="10"/>
    <x v="14"/>
    <x v="5"/>
    <x v="0"/>
    <n v="0"/>
    <n v="0"/>
    <x v="0"/>
    <x v="0"/>
    <x v="0"/>
    <n v="0"/>
    <x v="0"/>
    <x v="1"/>
    <d v="1899-12-30T00:00:43"/>
    <d v="1899-12-30T00:00:43"/>
    <x v="0"/>
    <m/>
    <m/>
    <d v="1899-12-30T00:00:00"/>
    <d v="1899-12-30T00:15:27"/>
    <n v="5"/>
    <d v="1899-12-30T00:00:43"/>
    <n v="15.450000000004813"/>
    <x v="9"/>
    <x v="1"/>
  </r>
  <r>
    <x v="0"/>
    <s v="2024075763"/>
    <x v="0"/>
    <x v="44"/>
    <s v="E1971KTB"/>
    <d v="2024-12-19T00:00:00"/>
    <x v="1"/>
    <s v="200223"/>
    <x v="0"/>
    <s v="PA"/>
    <x v="1"/>
    <x v="0"/>
    <d v="2024-12-19T00:00:00"/>
    <d v="1899-12-30T16:16:40"/>
    <d v="2024-12-19T00:00:00"/>
    <d v="1899-12-30T16:17:18"/>
    <d v="2024-12-19T00:00:00"/>
    <d v="1899-12-30T16:55:21"/>
    <x v="0"/>
    <x v="0"/>
    <s v="8043253306"/>
    <s v="FBO"/>
    <d v="1899-12-30T00:38:41"/>
    <x v="400"/>
    <d v="1899-12-30T00:00:38"/>
    <s v="Granel"/>
    <s v="E001"/>
    <x v="1"/>
    <d v="1899-12-30T00:38:41"/>
    <d v="1899-12-30T00:38:03"/>
    <x v="10"/>
    <x v="14"/>
    <x v="5"/>
    <x v="0"/>
    <n v="0"/>
    <n v="0"/>
    <x v="0"/>
    <x v="0"/>
    <x v="0"/>
    <n v="0"/>
    <x v="0"/>
    <x v="1"/>
    <d v="1899-12-30T00:00:38"/>
    <d v="1899-12-30T00:00:38"/>
    <x v="0"/>
    <m/>
    <m/>
    <d v="1899-12-30T00:00:00"/>
    <d v="1899-12-30T00:38:41"/>
    <n v="5"/>
    <d v="1899-12-30T00:00:38"/>
    <n v="38.683333333339114"/>
    <x v="9"/>
    <x v="1"/>
  </r>
  <r>
    <x v="0"/>
    <s v="2024075783"/>
    <x v="0"/>
    <x v="199"/>
    <s v="E8234LKX"/>
    <d v="2024-12-19T00:00:00"/>
    <x v="1"/>
    <s v="200223"/>
    <x v="0"/>
    <s v="PA"/>
    <x v="1"/>
    <x v="0"/>
    <d v="2024-12-19T00:00:00"/>
    <d v="1899-12-30T17:22:44"/>
    <d v="2024-12-19T00:00:00"/>
    <d v="1899-12-30T17:23:20"/>
    <d v="2024-12-19T00:00:00"/>
    <d v="1899-12-30T17:59:43"/>
    <x v="0"/>
    <x v="0"/>
    <s v="8043253320"/>
    <s v="FBO"/>
    <d v="1899-12-30T00:36:59"/>
    <x v="401"/>
    <d v="1899-12-30T00:00:36"/>
    <s v="Granel"/>
    <s v="E001"/>
    <x v="1"/>
    <d v="1899-12-30T00:36:59"/>
    <d v="1899-12-30T00:36:23"/>
    <x v="8"/>
    <x v="14"/>
    <x v="5"/>
    <x v="0"/>
    <n v="0"/>
    <n v="0"/>
    <x v="0"/>
    <x v="0"/>
    <x v="0"/>
    <n v="0"/>
    <x v="0"/>
    <x v="1"/>
    <d v="1899-12-30T00:00:36"/>
    <d v="1899-12-30T00:00:36"/>
    <x v="0"/>
    <m/>
    <m/>
    <d v="1899-12-30T00:00:00"/>
    <d v="1899-12-30T00:36:59"/>
    <n v="5"/>
    <d v="1899-12-30T00:00:36"/>
    <n v="36.983333333332773"/>
    <x v="10"/>
    <x v="1"/>
  </r>
  <r>
    <x v="0"/>
    <s v="2024075803"/>
    <x v="0"/>
    <x v="200"/>
    <s v="E2313MNJ"/>
    <d v="2024-12-19T00:00:00"/>
    <x v="1"/>
    <s v="200223"/>
    <x v="0"/>
    <s v="PA"/>
    <x v="1"/>
    <x v="0"/>
    <d v="2024-12-19T00:00:00"/>
    <d v="1899-12-30T18:19:33"/>
    <d v="2024-12-19T00:00:00"/>
    <d v="1899-12-30T18:20:17"/>
    <d v="2024-12-19T00:00:00"/>
    <d v="1899-12-30T18:57:42"/>
    <x v="0"/>
    <x v="0"/>
    <s v="8043253330"/>
    <s v="FBO"/>
    <d v="1899-12-30T00:38:09"/>
    <x v="402"/>
    <d v="1899-12-30T00:00:44"/>
    <s v="Granel"/>
    <s v="E001"/>
    <x v="1"/>
    <d v="1899-12-30T00:38:09"/>
    <d v="1899-12-30T00:37:25"/>
    <x v="11"/>
    <x v="14"/>
    <x v="5"/>
    <x v="0"/>
    <n v="0"/>
    <n v="0"/>
    <x v="0"/>
    <x v="0"/>
    <x v="0"/>
    <n v="0"/>
    <x v="0"/>
    <x v="1"/>
    <d v="1899-12-30T00:00:44"/>
    <d v="1899-12-30T00:00:44"/>
    <x v="0"/>
    <m/>
    <m/>
    <d v="1899-12-30T00:00:00"/>
    <d v="1899-12-30T00:38:09"/>
    <n v="5"/>
    <d v="1899-12-30T00:00:44"/>
    <n v="38.149999999992055"/>
    <x v="11"/>
    <x v="1"/>
  </r>
  <r>
    <x v="0"/>
    <s v="2024075850"/>
    <x v="0"/>
    <x v="87"/>
    <s v="E3278LJR"/>
    <d v="2024-12-20T00:00:00"/>
    <x v="1"/>
    <s v="200223"/>
    <x v="0"/>
    <s v="PA"/>
    <x v="1"/>
    <x v="0"/>
    <d v="2024-12-20T00:00:00"/>
    <d v="1899-12-30T07:24:13"/>
    <d v="2024-12-20T00:00:00"/>
    <d v="1899-12-30T07:24:57"/>
    <d v="2024-12-20T00:00:00"/>
    <d v="1899-12-30T07:57:47"/>
    <x v="0"/>
    <x v="0"/>
    <s v="8043253352"/>
    <s v="FBO"/>
    <d v="1899-12-30T00:33:34"/>
    <x v="247"/>
    <d v="1899-12-30T00:00:44"/>
    <s v="Granel"/>
    <s v="E001"/>
    <x v="1"/>
    <d v="1899-12-30T00:33:34"/>
    <d v="1899-12-30T00:32:50"/>
    <x v="1"/>
    <x v="15"/>
    <x v="5"/>
    <x v="0"/>
    <n v="0"/>
    <n v="0"/>
    <x v="0"/>
    <x v="0"/>
    <x v="0"/>
    <n v="0"/>
    <x v="0"/>
    <x v="1"/>
    <d v="1899-12-30T00:00:44"/>
    <d v="1899-12-30T00:00:44"/>
    <x v="0"/>
    <m/>
    <m/>
    <d v="1899-12-30T00:00:00"/>
    <d v="1899-12-30T00:33:34"/>
    <n v="6"/>
    <d v="1899-12-30T00:00:44"/>
    <n v="33.566666666659152"/>
    <x v="0"/>
    <x v="1"/>
  </r>
  <r>
    <x v="0"/>
    <s v="2024075877"/>
    <x v="0"/>
    <x v="183"/>
    <s v="E9245KTM"/>
    <d v="2024-12-20T00:00:00"/>
    <x v="1"/>
    <s v="200223"/>
    <x v="0"/>
    <s v="PA"/>
    <x v="1"/>
    <x v="0"/>
    <d v="2024-12-20T00:00:00"/>
    <d v="1899-12-30T08:28:28"/>
    <d v="2024-12-20T00:00:00"/>
    <d v="1899-12-30T08:29:33"/>
    <d v="2024-12-20T00:00:00"/>
    <d v="1899-12-30T09:05:33"/>
    <x v="0"/>
    <x v="0"/>
    <s v="8043253360"/>
    <s v="FBO"/>
    <d v="1899-12-30T00:37:05"/>
    <x v="403"/>
    <d v="1899-12-30T00:01:05"/>
    <s v="Granel"/>
    <s v="E001"/>
    <x v="1"/>
    <d v="1899-12-30T00:37:05"/>
    <d v="1899-12-30T00:36:00"/>
    <x v="2"/>
    <x v="15"/>
    <x v="5"/>
    <x v="0"/>
    <n v="0"/>
    <n v="0"/>
    <x v="0"/>
    <x v="0"/>
    <x v="0"/>
    <n v="0"/>
    <x v="0"/>
    <x v="1"/>
    <d v="1899-12-30T00:01:05"/>
    <d v="1899-12-30T00:01:05"/>
    <x v="0"/>
    <m/>
    <m/>
    <d v="1899-12-30T00:00:00"/>
    <d v="1899-12-30T00:37:05"/>
    <n v="6"/>
    <d v="1899-12-30T00:01:05"/>
    <n v="37.083333333340782"/>
    <x v="2"/>
    <x v="1"/>
  </r>
  <r>
    <x v="0"/>
    <s v="2024075895"/>
    <x v="0"/>
    <x v="90"/>
    <s v="E4759GMG"/>
    <d v="2024-12-20T00:00:00"/>
    <x v="1"/>
    <s v="200223"/>
    <x v="0"/>
    <s v="PA"/>
    <x v="1"/>
    <x v="0"/>
    <d v="2024-12-20T00:00:00"/>
    <d v="1899-12-30T09:21:19"/>
    <d v="2024-12-20T00:00:00"/>
    <d v="1899-12-30T09:22:20"/>
    <d v="2024-12-20T00:00:00"/>
    <d v="1899-12-30T09:49:25"/>
    <x v="0"/>
    <x v="0"/>
    <s v="8043253364"/>
    <s v="FBO"/>
    <d v="1899-12-30T00:28:06"/>
    <x v="404"/>
    <d v="1899-12-30T00:01:01"/>
    <s v="Granel"/>
    <s v="E001"/>
    <x v="1"/>
    <d v="1899-12-30T00:28:06"/>
    <d v="1899-12-30T00:27:05"/>
    <x v="3"/>
    <x v="15"/>
    <x v="5"/>
    <x v="0"/>
    <n v="0"/>
    <n v="0"/>
    <x v="0"/>
    <x v="0"/>
    <x v="0"/>
    <n v="0"/>
    <x v="0"/>
    <x v="1"/>
    <d v="1899-12-30T00:01:01"/>
    <d v="1899-12-30T00:01:01"/>
    <x v="0"/>
    <m/>
    <m/>
    <d v="1899-12-30T00:00:00"/>
    <d v="1899-12-30T00:28:06"/>
    <n v="6"/>
    <d v="1899-12-30T00:01:01"/>
    <n v="28.100000000001593"/>
    <x v="2"/>
    <x v="1"/>
  </r>
  <r>
    <x v="0"/>
    <s v="2024075902"/>
    <x v="0"/>
    <x v="65"/>
    <s v="E5435KBP"/>
    <d v="2024-12-20T00:00:00"/>
    <x v="1"/>
    <s v="200223"/>
    <x v="0"/>
    <s v="PA"/>
    <x v="1"/>
    <x v="0"/>
    <d v="2024-12-20T00:00:00"/>
    <d v="1899-12-30T09:27:50"/>
    <d v="2024-12-20T00:00:00"/>
    <d v="1899-12-30T09:28:25"/>
    <d v="2024-12-20T00:00:00"/>
    <d v="1899-12-30T09:56:38"/>
    <x v="0"/>
    <x v="0"/>
    <s v="8043253365"/>
    <s v="FBO"/>
    <d v="1899-12-30T00:28:48"/>
    <x v="405"/>
    <d v="1899-12-30T00:00:35"/>
    <s v="Granel"/>
    <s v="E001"/>
    <x v="1"/>
    <d v="1899-12-30T00:28:48"/>
    <d v="1899-12-30T00:28:13"/>
    <x v="3"/>
    <x v="15"/>
    <x v="5"/>
    <x v="0"/>
    <n v="0"/>
    <n v="0"/>
    <x v="0"/>
    <x v="0"/>
    <x v="0"/>
    <n v="0"/>
    <x v="0"/>
    <x v="1"/>
    <d v="1899-12-30T00:00:35"/>
    <d v="1899-12-30T00:00:35"/>
    <x v="0"/>
    <m/>
    <m/>
    <d v="1899-12-30T00:00:00"/>
    <d v="1899-12-30T00:28:48"/>
    <n v="6"/>
    <d v="1899-12-30T00:00:35"/>
    <n v="28.800000000000026"/>
    <x v="2"/>
    <x v="1"/>
  </r>
  <r>
    <x v="0"/>
    <s v="2024075903"/>
    <x v="0"/>
    <x v="14"/>
    <s v="E7074HMN"/>
    <d v="2024-12-20T00:00:00"/>
    <x v="1"/>
    <s v="200223"/>
    <x v="0"/>
    <s v="PA"/>
    <x v="1"/>
    <x v="0"/>
    <d v="2024-12-20T00:00:00"/>
    <d v="1899-12-30T09:30:27"/>
    <d v="2024-12-20T00:00:00"/>
    <d v="1899-12-30T09:31:01"/>
    <d v="2024-12-20T00:00:00"/>
    <d v="1899-12-30T10:38:30"/>
    <x v="0"/>
    <x v="0"/>
    <s v="8043253370"/>
    <s v="FBO"/>
    <d v="1899-12-30T01:08:03"/>
    <x v="406"/>
    <d v="1899-12-30T00:00:34"/>
    <s v="Granel"/>
    <s v="E001"/>
    <x v="1"/>
    <d v="1899-12-30T01:08:03"/>
    <d v="1899-12-30T01:07:29"/>
    <x v="3"/>
    <x v="15"/>
    <x v="5"/>
    <x v="0"/>
    <n v="0"/>
    <n v="0"/>
    <x v="0"/>
    <x v="0"/>
    <x v="0"/>
    <n v="0"/>
    <x v="0"/>
    <x v="0"/>
    <d v="1899-12-30T00:00:34"/>
    <d v="1899-12-30T00:00:34"/>
    <x v="0"/>
    <m/>
    <m/>
    <d v="1899-12-30T00:00:00"/>
    <d v="1899-12-30T01:08:03"/>
    <n v="6"/>
    <d v="1899-12-30T00:00:34"/>
    <n v="68.050000000007998"/>
    <x v="3"/>
    <x v="0"/>
  </r>
  <r>
    <x v="0"/>
    <s v="2024075907"/>
    <x v="0"/>
    <x v="64"/>
    <s v="E4352KCH"/>
    <d v="2024-12-20T00:00:00"/>
    <x v="1"/>
    <s v="200223"/>
    <x v="0"/>
    <s v="PA"/>
    <x v="0"/>
    <x v="0"/>
    <d v="2024-12-20T00:00:00"/>
    <d v="1899-12-30T09:40:31"/>
    <d v="2024-12-20T00:00:00"/>
    <d v="1899-12-30T09:41:24"/>
    <d v="2024-12-20T00:00:00"/>
    <d v="1899-12-30T10:44:14"/>
    <x v="0"/>
    <x v="0"/>
    <s v="8043253371"/>
    <s v="FBO"/>
    <d v="1899-12-30T01:03:43"/>
    <x v="388"/>
    <d v="1899-12-30T00:00:53"/>
    <s v="Granel"/>
    <s v="E001"/>
    <x v="1"/>
    <d v="1899-12-30T01:03:43"/>
    <d v="1899-12-30T01:02:50"/>
    <x v="3"/>
    <x v="15"/>
    <x v="5"/>
    <x v="0"/>
    <n v="0"/>
    <n v="0"/>
    <x v="0"/>
    <x v="0"/>
    <x v="0"/>
    <n v="0"/>
    <x v="0"/>
    <x v="0"/>
    <d v="1899-12-30T00:00:53"/>
    <d v="1899-12-30T00:00:53"/>
    <x v="0"/>
    <m/>
    <m/>
    <d v="1899-12-30T00:00:00"/>
    <d v="1899-12-30T01:03:43"/>
    <n v="6"/>
    <d v="1899-12-30T00:00:53"/>
    <n v="63.716666666673611"/>
    <x v="3"/>
    <x v="0"/>
  </r>
  <r>
    <x v="0"/>
    <s v="2024075914"/>
    <x v="0"/>
    <x v="31"/>
    <s v="E3846JCY"/>
    <d v="2024-12-20T00:00:00"/>
    <x v="1"/>
    <s v="200223"/>
    <x v="0"/>
    <s v="PA"/>
    <x v="1"/>
    <x v="0"/>
    <d v="2024-12-20T00:00:00"/>
    <d v="1899-12-30T09:51:05"/>
    <d v="2024-12-20T00:00:00"/>
    <d v="1899-12-30T09:51:37"/>
    <d v="2024-12-20T00:00:00"/>
    <d v="1899-12-30T10:53:29"/>
    <x v="0"/>
    <x v="0"/>
    <s v="8043253374"/>
    <s v="FBO"/>
    <d v="1899-12-30T01:02:24"/>
    <x v="407"/>
    <d v="1899-12-30T00:00:32"/>
    <s v="Granel"/>
    <s v="E001"/>
    <x v="1"/>
    <d v="1899-12-30T01:02:24"/>
    <d v="1899-12-30T01:01:52"/>
    <x v="3"/>
    <x v="15"/>
    <x v="5"/>
    <x v="0"/>
    <n v="0"/>
    <n v="0"/>
    <x v="0"/>
    <x v="0"/>
    <x v="0"/>
    <n v="0"/>
    <x v="0"/>
    <x v="0"/>
    <d v="1899-12-30T00:00:32"/>
    <d v="1899-12-30T00:00:32"/>
    <x v="0"/>
    <m/>
    <m/>
    <d v="1899-12-30T00:00:00"/>
    <d v="1899-12-30T01:02:24"/>
    <n v="6"/>
    <d v="1899-12-30T00:00:32"/>
    <n v="62.399999999995202"/>
    <x v="3"/>
    <x v="0"/>
  </r>
  <r>
    <x v="0"/>
    <s v="2024075924"/>
    <x v="0"/>
    <x v="201"/>
    <s v="E7398KCN"/>
    <d v="2024-12-20T00:00:00"/>
    <x v="1"/>
    <s v="200223"/>
    <x v="0"/>
    <s v="PA"/>
    <x v="1"/>
    <x v="0"/>
    <d v="2024-12-20T00:00:00"/>
    <d v="1899-12-30T10:34:41"/>
    <d v="2024-12-20T00:00:00"/>
    <d v="1899-12-30T10:35:47"/>
    <d v="2024-12-20T00:00:00"/>
    <d v="1899-12-30T10:58:09"/>
    <x v="0"/>
    <x v="0"/>
    <s v="8043253376"/>
    <s v="FBO"/>
    <d v="1899-12-30T00:23:28"/>
    <x v="408"/>
    <d v="1899-12-30T00:01:06"/>
    <s v="Granel"/>
    <s v="E001"/>
    <x v="1"/>
    <d v="1899-12-30T00:23:28"/>
    <d v="1899-12-30T00:22:22"/>
    <x v="4"/>
    <x v="15"/>
    <x v="5"/>
    <x v="0"/>
    <n v="0"/>
    <n v="0"/>
    <x v="0"/>
    <x v="0"/>
    <x v="0"/>
    <n v="0"/>
    <x v="0"/>
    <x v="1"/>
    <d v="1899-12-30T00:01:06"/>
    <d v="1899-12-30T00:01:06"/>
    <x v="0"/>
    <m/>
    <m/>
    <d v="1899-12-30T00:00:00"/>
    <d v="1899-12-30T00:23:28"/>
    <n v="6"/>
    <d v="1899-12-30T00:01:06"/>
    <n v="23.46666666667204"/>
    <x v="3"/>
    <x v="1"/>
  </r>
  <r>
    <x v="0"/>
    <s v="2024075941"/>
    <x v="0"/>
    <x v="202"/>
    <s v="E2824JWW"/>
    <d v="2024-12-20T00:00:00"/>
    <x v="1"/>
    <s v="200223"/>
    <x v="0"/>
    <s v="PA"/>
    <x v="1"/>
    <x v="0"/>
    <d v="2024-12-20T00:00:00"/>
    <d v="1899-12-30T11:11:53"/>
    <d v="2024-12-20T00:00:00"/>
    <d v="1899-12-30T11:12:41"/>
    <d v="2024-12-20T00:00:00"/>
    <d v="1899-12-30T11:38:57"/>
    <x v="0"/>
    <x v="0"/>
    <s v="8043253380"/>
    <s v="FBO"/>
    <d v="1899-12-30T00:27:04"/>
    <x v="409"/>
    <d v="1899-12-30T00:00:48"/>
    <s v="Granel"/>
    <s v="E001"/>
    <x v="1"/>
    <d v="1899-12-30T00:27:04"/>
    <d v="1899-12-30T00:26:16"/>
    <x v="5"/>
    <x v="15"/>
    <x v="5"/>
    <x v="0"/>
    <n v="0"/>
    <n v="0"/>
    <x v="0"/>
    <x v="0"/>
    <x v="0"/>
    <n v="0"/>
    <x v="0"/>
    <x v="1"/>
    <d v="1899-12-30T00:00:48"/>
    <d v="1899-12-30T00:00:48"/>
    <x v="0"/>
    <m/>
    <m/>
    <d v="1899-12-30T00:00:00"/>
    <d v="1899-12-30T00:27:04"/>
    <n v="6"/>
    <d v="1899-12-30T00:00:48"/>
    <n v="27.066666666657575"/>
    <x v="4"/>
    <x v="1"/>
  </r>
  <r>
    <x v="0"/>
    <s v="2024075942"/>
    <x v="0"/>
    <x v="203"/>
    <s v="E8658KDS"/>
    <d v="2024-12-20T00:00:00"/>
    <x v="1"/>
    <s v="200223"/>
    <x v="0"/>
    <s v="PA"/>
    <x v="2"/>
    <x v="0"/>
    <d v="2024-12-20T00:00:00"/>
    <d v="1899-12-30T11:15:42"/>
    <d v="2024-12-20T00:00:00"/>
    <d v="1899-12-30T11:24:20"/>
    <d v="2024-12-20T00:00:00"/>
    <d v="1899-12-30T11:46:06"/>
    <x v="0"/>
    <x v="1"/>
    <s v="8043253381"/>
    <s v="FBO"/>
    <d v="1899-12-30T00:30:24"/>
    <x v="410"/>
    <d v="1899-12-30T00:08:38"/>
    <s v="Granel"/>
    <s v="E001"/>
    <x v="1"/>
    <d v="1899-12-30T00:30:24"/>
    <d v="1899-12-30T00:21:46"/>
    <x v="5"/>
    <x v="15"/>
    <x v="5"/>
    <x v="0"/>
    <n v="0"/>
    <n v="0"/>
    <x v="0"/>
    <x v="0"/>
    <x v="0"/>
    <n v="0"/>
    <x v="0"/>
    <x v="1"/>
    <d v="1899-12-30T00:08:38"/>
    <d v="1899-12-30T00:08:38"/>
    <x v="0"/>
    <m/>
    <m/>
    <d v="1899-12-30T00:00:00"/>
    <d v="1899-12-30T00:30:24"/>
    <n v="6"/>
    <d v="1899-12-30T00:08:38"/>
    <n v="30.399999999998357"/>
    <x v="4"/>
    <x v="1"/>
  </r>
  <r>
    <x v="0"/>
    <s v="2024075952"/>
    <x v="0"/>
    <x v="204"/>
    <s v="E2272JCW"/>
    <d v="2024-12-20T00:00:00"/>
    <x v="1"/>
    <s v="200223"/>
    <x v="0"/>
    <s v="PA"/>
    <x v="1"/>
    <x v="0"/>
    <d v="2024-12-20T00:00:00"/>
    <d v="1899-12-30T11:44:29"/>
    <d v="2024-12-20T00:00:00"/>
    <d v="1899-12-30T11:45:16"/>
    <d v="2024-12-20T00:00:00"/>
    <d v="1899-12-30T12:05:14"/>
    <x v="0"/>
    <x v="0"/>
    <s v="8043253382"/>
    <s v="FBO"/>
    <d v="1899-12-30T00:20:45"/>
    <x v="411"/>
    <d v="1899-12-30T00:00:47"/>
    <s v="Granel"/>
    <s v="E001"/>
    <x v="1"/>
    <d v="1899-12-30T00:20:45"/>
    <d v="1899-12-30T00:19:58"/>
    <x v="5"/>
    <x v="15"/>
    <x v="5"/>
    <x v="0"/>
    <n v="0"/>
    <n v="0"/>
    <x v="0"/>
    <x v="0"/>
    <x v="0"/>
    <n v="0"/>
    <x v="0"/>
    <x v="1"/>
    <d v="1899-12-30T00:00:47"/>
    <d v="1899-12-30T00:00:47"/>
    <x v="0"/>
    <m/>
    <m/>
    <d v="1899-12-30T00:00:00"/>
    <d v="1899-12-30T00:20:45"/>
    <n v="6"/>
    <d v="1899-12-30T00:00:47"/>
    <n v="20.749999999996767"/>
    <x v="5"/>
    <x v="1"/>
  </r>
  <r>
    <x v="0"/>
    <s v="2024075945"/>
    <x v="0"/>
    <x v="49"/>
    <s v="E1127LHB"/>
    <d v="2024-12-20T00:00:00"/>
    <x v="1"/>
    <s v="200223"/>
    <x v="0"/>
    <s v="PA"/>
    <x v="1"/>
    <x v="0"/>
    <d v="2024-12-20T00:00:00"/>
    <d v="1899-12-30T11:26:13"/>
    <d v="2024-12-20T00:00:00"/>
    <d v="1899-12-30T11:27:00"/>
    <d v="2024-12-20T00:00:00"/>
    <d v="1899-12-30T12:14:44"/>
    <x v="0"/>
    <x v="0"/>
    <s v="8043253386"/>
    <s v="FBO"/>
    <d v="1899-12-30T00:48:31"/>
    <x v="231"/>
    <d v="1899-12-30T00:00:47"/>
    <s v="Granel"/>
    <s v="E001"/>
    <x v="1"/>
    <d v="1899-12-30T00:48:31"/>
    <d v="1899-12-30T00:47:44"/>
    <x v="5"/>
    <x v="15"/>
    <x v="5"/>
    <x v="0"/>
    <n v="0"/>
    <n v="0"/>
    <x v="0"/>
    <x v="0"/>
    <x v="0"/>
    <n v="0"/>
    <x v="0"/>
    <x v="0"/>
    <d v="1899-12-30T00:00:47"/>
    <d v="1899-12-30T00:00:47"/>
    <x v="0"/>
    <m/>
    <m/>
    <d v="1899-12-30T00:00:00"/>
    <d v="1899-12-30T00:48:31"/>
    <n v="6"/>
    <d v="1899-12-30T00:00:47"/>
    <n v="48.516666666667241"/>
    <x v="5"/>
    <x v="0"/>
  </r>
  <r>
    <x v="0"/>
    <s v="2024075964"/>
    <x v="0"/>
    <x v="68"/>
    <s v="E7900KYN"/>
    <d v="2024-12-20T00:00:00"/>
    <x v="1"/>
    <s v="200223"/>
    <x v="0"/>
    <s v="PA"/>
    <x v="1"/>
    <x v="0"/>
    <d v="2024-12-20T00:00:00"/>
    <d v="1899-12-30T12:28:43"/>
    <d v="2024-12-20T00:00:00"/>
    <d v="1899-12-30T12:29:28"/>
    <d v="2024-12-20T00:00:00"/>
    <d v="1899-12-30T13:00:34"/>
    <x v="0"/>
    <x v="0"/>
    <s v="8043253394"/>
    <s v="FBO"/>
    <d v="1899-12-30T00:31:51"/>
    <x v="412"/>
    <d v="1899-12-30T00:00:45"/>
    <s v="Granel"/>
    <s v="E001"/>
    <x v="1"/>
    <d v="1899-12-30T00:31:51"/>
    <d v="1899-12-30T00:31:06"/>
    <x v="6"/>
    <x v="15"/>
    <x v="5"/>
    <x v="0"/>
    <n v="0"/>
    <n v="0"/>
    <x v="0"/>
    <x v="0"/>
    <x v="0"/>
    <n v="0"/>
    <x v="0"/>
    <x v="1"/>
    <d v="1899-12-30T00:00:45"/>
    <d v="1899-12-30T00:00:45"/>
    <x v="0"/>
    <m/>
    <m/>
    <d v="1899-12-30T00:00:00"/>
    <d v="1899-12-30T00:31:51"/>
    <n v="6"/>
    <d v="1899-12-30T00:00:45"/>
    <n v="31.850000000006258"/>
    <x v="13"/>
    <x v="1"/>
  </r>
  <r>
    <x v="0"/>
    <s v="2024075970"/>
    <x v="0"/>
    <x v="78"/>
    <s v="E4839HPG"/>
    <d v="2024-12-20T00:00:00"/>
    <x v="1"/>
    <s v="200223"/>
    <x v="0"/>
    <s v="PA"/>
    <x v="1"/>
    <x v="0"/>
    <d v="2024-12-20T00:00:00"/>
    <d v="1899-12-30T12:49:35"/>
    <d v="2024-12-20T00:00:00"/>
    <d v="1899-12-30T12:50:14"/>
    <d v="2024-12-20T00:00:00"/>
    <d v="1899-12-30T13:10:37"/>
    <x v="0"/>
    <x v="0"/>
    <s v="8043253395"/>
    <s v="FBO"/>
    <d v="1899-12-30T00:21:02"/>
    <x v="413"/>
    <d v="1899-12-30T00:00:39"/>
    <s v="Granel"/>
    <s v="E001"/>
    <x v="1"/>
    <d v="1899-12-30T00:21:02"/>
    <d v="1899-12-30T00:20:23"/>
    <x v="6"/>
    <x v="15"/>
    <x v="5"/>
    <x v="0"/>
    <n v="0"/>
    <n v="0"/>
    <x v="0"/>
    <x v="0"/>
    <x v="0"/>
    <n v="0"/>
    <x v="0"/>
    <x v="1"/>
    <d v="1899-12-30T00:00:39"/>
    <d v="1899-12-30T00:00:39"/>
    <x v="0"/>
    <m/>
    <m/>
    <d v="1899-12-30T00:00:00"/>
    <d v="1899-12-30T00:21:02"/>
    <n v="6"/>
    <d v="1899-12-30T00:00:39"/>
    <n v="21.033333333331239"/>
    <x v="13"/>
    <x v="1"/>
  </r>
  <r>
    <x v="0"/>
    <s v="2024075971"/>
    <x v="0"/>
    <x v="81"/>
    <s v="E0454KRL"/>
    <d v="2024-12-20T00:00:00"/>
    <x v="1"/>
    <s v="200223"/>
    <x v="0"/>
    <s v="PA"/>
    <x v="1"/>
    <x v="0"/>
    <d v="2024-12-20T00:00:00"/>
    <d v="1899-12-30T12:50:38"/>
    <d v="2024-12-20T00:00:00"/>
    <d v="1899-12-30T12:52:02"/>
    <d v="2024-12-20T00:00:00"/>
    <d v="1899-12-30T13:16:13"/>
    <x v="0"/>
    <x v="0"/>
    <s v="8043253397"/>
    <s v="FBO"/>
    <d v="1899-12-30T00:25:35"/>
    <x v="414"/>
    <d v="1899-12-30T00:01:24"/>
    <s v="Granel"/>
    <s v="E001"/>
    <x v="1"/>
    <d v="1899-12-30T00:25:35"/>
    <d v="1899-12-30T00:24:11"/>
    <x v="6"/>
    <x v="15"/>
    <x v="5"/>
    <x v="0"/>
    <n v="0"/>
    <n v="0"/>
    <x v="0"/>
    <x v="0"/>
    <x v="0"/>
    <n v="0"/>
    <x v="0"/>
    <x v="1"/>
    <d v="1899-12-30T00:01:24"/>
    <d v="1899-12-30T00:01:24"/>
    <x v="0"/>
    <m/>
    <m/>
    <d v="1899-12-30T00:00:00"/>
    <d v="1899-12-30T00:25:35"/>
    <n v="6"/>
    <d v="1899-12-30T00:01:24"/>
    <n v="25.583333333327953"/>
    <x v="13"/>
    <x v="1"/>
  </r>
  <r>
    <x v="0"/>
    <s v="2024075972"/>
    <x v="0"/>
    <x v="69"/>
    <s v="E3924KFH"/>
    <d v="2024-12-20T00:00:00"/>
    <x v="1"/>
    <s v="200223"/>
    <x v="0"/>
    <s v="PA"/>
    <x v="1"/>
    <x v="0"/>
    <d v="2024-12-20T00:00:00"/>
    <d v="1899-12-30T12:52:18"/>
    <d v="2024-12-20T00:00:00"/>
    <d v="1899-12-30T12:53:02"/>
    <d v="2024-12-20T00:00:00"/>
    <d v="1899-12-30T13:22:39"/>
    <x v="0"/>
    <x v="0"/>
    <s v="8043253398"/>
    <s v="FBO"/>
    <d v="1899-12-30T00:30:21"/>
    <x v="415"/>
    <d v="1899-12-30T00:00:44"/>
    <s v="Granel"/>
    <s v="E001"/>
    <x v="1"/>
    <d v="1899-12-30T00:30:21"/>
    <d v="1899-12-30T00:29:37"/>
    <x v="6"/>
    <x v="15"/>
    <x v="5"/>
    <x v="0"/>
    <n v="0"/>
    <n v="0"/>
    <x v="0"/>
    <x v="0"/>
    <x v="0"/>
    <n v="0"/>
    <x v="0"/>
    <x v="1"/>
    <d v="1899-12-30T00:00:44"/>
    <d v="1899-12-30T00:00:44"/>
    <x v="0"/>
    <m/>
    <m/>
    <d v="1899-12-30T00:00:00"/>
    <d v="1899-12-30T00:30:21"/>
    <n v="6"/>
    <d v="1899-12-30T00:00:44"/>
    <n v="30.350000000001547"/>
    <x v="13"/>
    <x v="1"/>
  </r>
  <r>
    <x v="0"/>
    <s v="2024075977"/>
    <x v="0"/>
    <x v="205"/>
    <s v="E3444MGY"/>
    <d v="2024-12-20T00:00:00"/>
    <x v="1"/>
    <s v="200223"/>
    <x v="0"/>
    <s v="PA"/>
    <x v="1"/>
    <x v="0"/>
    <d v="2024-12-20T00:00:00"/>
    <d v="1899-12-30T13:05:47"/>
    <d v="2024-12-20T00:00:00"/>
    <d v="1899-12-30T13:06:22"/>
    <d v="2024-12-20T00:00:00"/>
    <d v="1899-12-30T13:29:01"/>
    <x v="0"/>
    <x v="0"/>
    <s v="8043253401"/>
    <s v="FBO"/>
    <d v="1899-12-30T00:23:14"/>
    <x v="416"/>
    <d v="1899-12-30T00:00:35"/>
    <s v="Granel"/>
    <s v="E001"/>
    <x v="1"/>
    <d v="1899-12-30T00:23:14"/>
    <d v="1899-12-30T00:22:39"/>
    <x v="9"/>
    <x v="15"/>
    <x v="5"/>
    <x v="0"/>
    <n v="0"/>
    <n v="0"/>
    <x v="0"/>
    <x v="0"/>
    <x v="0"/>
    <n v="0"/>
    <x v="0"/>
    <x v="1"/>
    <d v="1899-12-30T00:00:35"/>
    <d v="1899-12-30T00:00:35"/>
    <x v="0"/>
    <m/>
    <m/>
    <d v="1899-12-30T00:00:00"/>
    <d v="1899-12-30T00:23:14"/>
    <n v="6"/>
    <d v="1899-12-30T00:00:35"/>
    <n v="23.23333333333446"/>
    <x v="13"/>
    <x v="1"/>
  </r>
  <r>
    <x v="0"/>
    <s v="2024075981"/>
    <x v="0"/>
    <x v="82"/>
    <s v="E5007KDN"/>
    <d v="2024-12-20T00:00:00"/>
    <x v="1"/>
    <s v="200223"/>
    <x v="0"/>
    <s v="PA"/>
    <x v="1"/>
    <x v="0"/>
    <d v="2024-12-20T00:00:00"/>
    <d v="1899-12-30T13:12:47"/>
    <d v="2024-12-20T00:00:00"/>
    <d v="1899-12-30T13:13:24"/>
    <d v="2024-12-20T00:00:00"/>
    <d v="1899-12-30T13:45:12"/>
    <x v="0"/>
    <x v="0"/>
    <s v="8043253405"/>
    <s v="FBO"/>
    <d v="1899-12-30T00:32:25"/>
    <x v="417"/>
    <d v="1899-12-30T00:00:37"/>
    <s v="Granel"/>
    <s v="E001"/>
    <x v="1"/>
    <d v="1899-12-30T00:32:25"/>
    <d v="1899-12-30T00:31:48"/>
    <x v="9"/>
    <x v="15"/>
    <x v="5"/>
    <x v="0"/>
    <n v="0"/>
    <n v="0"/>
    <x v="0"/>
    <x v="0"/>
    <x v="0"/>
    <n v="0"/>
    <x v="0"/>
    <x v="1"/>
    <d v="1899-12-30T00:00:37"/>
    <d v="1899-12-30T00:00:37"/>
    <x v="0"/>
    <m/>
    <m/>
    <d v="1899-12-30T00:00:00"/>
    <d v="1899-12-30T00:32:25"/>
    <n v="6"/>
    <d v="1899-12-30T00:00:37"/>
    <n v="32.416666666675198"/>
    <x v="13"/>
    <x v="1"/>
  </r>
  <r>
    <x v="0"/>
    <s v="2024075982"/>
    <x v="0"/>
    <x v="74"/>
    <s v="E6122KDM"/>
    <d v="2024-12-20T00:00:00"/>
    <x v="1"/>
    <s v="200223"/>
    <x v="0"/>
    <s v="PA"/>
    <x v="1"/>
    <x v="0"/>
    <d v="2024-12-20T00:00:00"/>
    <d v="1899-12-30T13:17:19"/>
    <d v="2024-12-20T00:00:00"/>
    <d v="1899-12-30T13:18:15"/>
    <d v="2024-12-20T00:00:00"/>
    <d v="1899-12-30T13:52:55"/>
    <x v="0"/>
    <x v="0"/>
    <s v="8043253406"/>
    <s v="FBO"/>
    <d v="1899-12-30T00:35:36"/>
    <x v="418"/>
    <d v="1899-12-30T00:00:56"/>
    <s v="Granel"/>
    <s v="E001"/>
    <x v="1"/>
    <d v="1899-12-30T00:35:36"/>
    <d v="1899-12-30T00:34:40"/>
    <x v="9"/>
    <x v="15"/>
    <x v="5"/>
    <x v="0"/>
    <n v="0"/>
    <n v="0"/>
    <x v="0"/>
    <x v="0"/>
    <x v="0"/>
    <n v="0"/>
    <x v="0"/>
    <x v="1"/>
    <d v="1899-12-30T00:00:56"/>
    <d v="1899-12-30T00:00:56"/>
    <x v="0"/>
    <m/>
    <m/>
    <d v="1899-12-30T00:00:00"/>
    <d v="1899-12-30T00:35:36"/>
    <n v="6"/>
    <d v="1899-12-30T00:00:56"/>
    <n v="35.599999999996768"/>
    <x v="13"/>
    <x v="1"/>
  </r>
  <r>
    <x v="0"/>
    <s v="2024075991"/>
    <x v="0"/>
    <x v="180"/>
    <s v="E7031MVL"/>
    <d v="2024-12-20T00:00:00"/>
    <x v="1"/>
    <s v="200223"/>
    <x v="0"/>
    <s v="PA"/>
    <x v="1"/>
    <x v="0"/>
    <d v="2024-12-20T00:00:00"/>
    <d v="1899-12-30T13:46:20"/>
    <d v="2024-12-20T00:00:00"/>
    <d v="1899-12-30T13:47:33"/>
    <d v="2024-12-20T00:00:00"/>
    <d v="1899-12-30T15:02:42"/>
    <x v="0"/>
    <x v="0"/>
    <s v="8043253415"/>
    <s v="FBO"/>
    <d v="1899-12-30T01:16:22"/>
    <x v="419"/>
    <d v="1899-12-30T00:01:13"/>
    <s v="Granel"/>
    <s v="E001"/>
    <x v="1"/>
    <d v="1899-12-30T01:16:22"/>
    <d v="1899-12-30T01:15:09"/>
    <x v="9"/>
    <x v="15"/>
    <x v="5"/>
    <x v="0"/>
    <n v="0"/>
    <n v="0"/>
    <x v="0"/>
    <x v="0"/>
    <x v="0"/>
    <n v="0"/>
    <x v="0"/>
    <x v="0"/>
    <d v="1899-12-30T00:01:13"/>
    <d v="1899-12-30T00:01:13"/>
    <x v="0"/>
    <m/>
    <m/>
    <d v="1899-12-30T00:00:00"/>
    <d v="1899-12-30T01:16:22"/>
    <n v="6"/>
    <d v="1899-12-30T00:01:13"/>
    <n v="76.366666666670397"/>
    <x v="6"/>
    <x v="0"/>
  </r>
  <r>
    <x v="0"/>
    <s v="2024076011"/>
    <x v="0"/>
    <x v="62"/>
    <s v="E5558MNP"/>
    <d v="2024-12-20T00:00:00"/>
    <x v="1"/>
    <s v="200223"/>
    <x v="0"/>
    <s v="PA"/>
    <x v="1"/>
    <x v="0"/>
    <d v="2024-12-20T00:00:00"/>
    <d v="1899-12-30T14:22:50"/>
    <d v="2024-12-20T00:00:00"/>
    <d v="1899-12-30T14:23:23"/>
    <d v="2024-12-20T00:00:00"/>
    <d v="1899-12-30T15:09:14"/>
    <x v="0"/>
    <x v="0"/>
    <s v="8043253417"/>
    <s v="FBO"/>
    <d v="1899-12-30T00:46:24"/>
    <x v="420"/>
    <d v="1899-12-30T00:00:33"/>
    <s v="Granel"/>
    <s v="E001"/>
    <x v="1"/>
    <d v="1899-12-30T00:46:24"/>
    <d v="1899-12-30T00:45:51"/>
    <x v="7"/>
    <x v="15"/>
    <x v="5"/>
    <x v="0"/>
    <n v="0"/>
    <n v="0"/>
    <x v="0"/>
    <x v="0"/>
    <x v="0"/>
    <n v="0"/>
    <x v="0"/>
    <x v="0"/>
    <d v="1899-12-30T00:00:33"/>
    <d v="1899-12-30T00:00:33"/>
    <x v="0"/>
    <m/>
    <m/>
    <d v="1899-12-30T00:00:00"/>
    <d v="1899-12-30T00:46:24"/>
    <n v="6"/>
    <d v="1899-12-30T00:00:33"/>
    <n v="46.40000000001109"/>
    <x v="6"/>
    <x v="0"/>
  </r>
  <r>
    <x v="0"/>
    <s v="2024076019"/>
    <x v="0"/>
    <x v="206"/>
    <s v="E0091MJZ"/>
    <d v="2024-12-20T00:00:00"/>
    <x v="1"/>
    <s v="200223"/>
    <x v="0"/>
    <s v="PA"/>
    <x v="1"/>
    <x v="0"/>
    <d v="2024-12-20T00:00:00"/>
    <d v="1899-12-30T14:41:50"/>
    <d v="2024-12-20T00:00:00"/>
    <d v="1899-12-30T14:42:24"/>
    <d v="2024-12-20T00:00:00"/>
    <d v="1899-12-30T15:15:43"/>
    <x v="0"/>
    <x v="0"/>
    <s v="8043253418"/>
    <s v="FBO"/>
    <d v="1899-12-30T00:33:53"/>
    <x v="421"/>
    <d v="1899-12-30T00:00:34"/>
    <s v="Granel"/>
    <s v="E001"/>
    <x v="1"/>
    <d v="1899-12-30T00:33:53"/>
    <d v="1899-12-30T00:33:19"/>
    <x v="7"/>
    <x v="15"/>
    <x v="5"/>
    <x v="0"/>
    <n v="0"/>
    <n v="0"/>
    <x v="0"/>
    <x v="0"/>
    <x v="0"/>
    <n v="0"/>
    <x v="0"/>
    <x v="1"/>
    <d v="1899-12-30T00:00:34"/>
    <d v="1899-12-30T00:00:34"/>
    <x v="0"/>
    <m/>
    <m/>
    <d v="1899-12-30T00:00:00"/>
    <d v="1899-12-30T00:33:53"/>
    <n v="6"/>
    <d v="1899-12-30T00:00:34"/>
    <n v="33.883333333329567"/>
    <x v="6"/>
    <x v="1"/>
  </r>
  <r>
    <x v="0"/>
    <s v="2024076021"/>
    <x v="0"/>
    <x v="75"/>
    <s v="E8221MMZ"/>
    <d v="2024-12-20T00:00:00"/>
    <x v="1"/>
    <s v="200223"/>
    <x v="0"/>
    <s v="PA"/>
    <x v="1"/>
    <x v="0"/>
    <d v="2024-12-20T00:00:00"/>
    <d v="1899-12-30T14:44:15"/>
    <d v="2024-12-20T00:00:00"/>
    <d v="1899-12-30T14:44:51"/>
    <d v="2024-12-20T00:00:00"/>
    <d v="1899-12-30T15:21:57"/>
    <x v="0"/>
    <x v="0"/>
    <s v="8043253420"/>
    <s v="FBO"/>
    <d v="1899-12-30T00:37:42"/>
    <x v="422"/>
    <d v="1899-12-30T00:00:36"/>
    <s v="Granel"/>
    <s v="E001"/>
    <x v="1"/>
    <d v="1899-12-30T00:37:42"/>
    <d v="1899-12-30T00:37:06"/>
    <x v="7"/>
    <x v="15"/>
    <x v="5"/>
    <x v="0"/>
    <n v="0"/>
    <n v="0"/>
    <x v="0"/>
    <x v="0"/>
    <x v="0"/>
    <n v="0"/>
    <x v="0"/>
    <x v="1"/>
    <d v="1899-12-30T00:00:36"/>
    <d v="1899-12-30T00:00:36"/>
    <x v="0"/>
    <m/>
    <m/>
    <d v="1899-12-30T00:00:00"/>
    <d v="1899-12-30T00:37:42"/>
    <n v="6"/>
    <d v="1899-12-30T00:00:36"/>
    <n v="37.700000000006533"/>
    <x v="6"/>
    <x v="1"/>
  </r>
  <r>
    <x v="0"/>
    <s v="2024076022"/>
    <x v="0"/>
    <x v="70"/>
    <s v="E6125KDM"/>
    <d v="2024-12-20T00:00:00"/>
    <x v="1"/>
    <s v="200223"/>
    <x v="0"/>
    <s v="PA"/>
    <x v="0"/>
    <x v="0"/>
    <d v="2024-12-20T00:00:00"/>
    <d v="1899-12-30T14:45:54"/>
    <d v="2024-12-20T00:00:00"/>
    <d v="1899-12-30T14:46:30"/>
    <d v="2024-12-20T00:00:00"/>
    <d v="1899-12-30T15:33:17"/>
    <x v="0"/>
    <x v="0"/>
    <s v="8043253424"/>
    <s v="FBO"/>
    <d v="1899-12-30T00:47:23"/>
    <x v="423"/>
    <d v="1899-12-30T00:00:36"/>
    <s v="Granel"/>
    <s v="E001"/>
    <x v="1"/>
    <d v="1899-12-30T00:47:23"/>
    <d v="1899-12-30T00:46:47"/>
    <x v="7"/>
    <x v="15"/>
    <x v="5"/>
    <x v="0"/>
    <n v="0"/>
    <n v="0"/>
    <x v="0"/>
    <x v="0"/>
    <x v="0"/>
    <n v="0"/>
    <x v="0"/>
    <x v="0"/>
    <d v="1899-12-30T00:00:36"/>
    <d v="1899-12-30T00:00:36"/>
    <x v="0"/>
    <m/>
    <m/>
    <d v="1899-12-30T00:00:00"/>
    <d v="1899-12-30T00:47:23"/>
    <n v="6"/>
    <d v="1899-12-30T00:00:36"/>
    <n v="47.383333333343991"/>
    <x v="6"/>
    <x v="0"/>
  </r>
  <r>
    <x v="0"/>
    <s v="2024076023"/>
    <x v="0"/>
    <x v="96"/>
    <s v="E7040MVL"/>
    <d v="2024-12-20T00:00:00"/>
    <x v="1"/>
    <s v="200223"/>
    <x v="0"/>
    <s v="PA"/>
    <x v="1"/>
    <x v="0"/>
    <d v="2024-12-20T00:00:00"/>
    <d v="1899-12-30T14:48:06"/>
    <d v="2024-12-20T00:00:00"/>
    <d v="1899-12-30T14:48:46"/>
    <d v="2024-12-20T00:00:00"/>
    <d v="1899-12-30T15:37:21"/>
    <x v="0"/>
    <x v="0"/>
    <s v="8043253426"/>
    <s v="FBO"/>
    <d v="1899-12-30T00:49:15"/>
    <x v="424"/>
    <d v="1899-12-30T00:00:40"/>
    <s v="Granel"/>
    <s v="E001"/>
    <x v="1"/>
    <d v="1899-12-30T00:49:15"/>
    <d v="1899-12-30T00:48:35"/>
    <x v="7"/>
    <x v="15"/>
    <x v="5"/>
    <x v="0"/>
    <n v="0"/>
    <n v="0"/>
    <x v="0"/>
    <x v="0"/>
    <x v="0"/>
    <n v="0"/>
    <x v="0"/>
    <x v="0"/>
    <d v="1899-12-30T00:00:40"/>
    <d v="1899-12-30T00:00:40"/>
    <x v="0"/>
    <m/>
    <m/>
    <d v="1899-12-30T00:00:00"/>
    <d v="1899-12-30T00:49:15"/>
    <n v="6"/>
    <d v="1899-12-30T00:00:40"/>
    <n v="49.250000000001464"/>
    <x v="6"/>
    <x v="0"/>
  </r>
  <r>
    <x v="0"/>
    <s v="2024076032"/>
    <x v="0"/>
    <x v="207"/>
    <s v="E1512MGR"/>
    <d v="2024-12-20T00:00:00"/>
    <x v="1"/>
    <s v="200223"/>
    <x v="0"/>
    <s v="PA"/>
    <x v="1"/>
    <x v="0"/>
    <d v="2024-12-20T00:00:00"/>
    <d v="1899-12-30T15:28:10"/>
    <d v="2024-12-20T00:00:00"/>
    <d v="1899-12-30T15:28:59"/>
    <d v="2024-12-20T00:00:00"/>
    <d v="1899-12-30T15:53:41"/>
    <x v="0"/>
    <x v="0"/>
    <s v="8043253432"/>
    <s v="FBO"/>
    <d v="1899-12-30T00:25:31"/>
    <x v="425"/>
    <d v="1899-12-30T00:00:49"/>
    <s v="Granel"/>
    <s v="E001"/>
    <x v="1"/>
    <d v="1899-12-30T00:25:31"/>
    <d v="1899-12-30T00:24:42"/>
    <x v="14"/>
    <x v="15"/>
    <x v="5"/>
    <x v="0"/>
    <n v="0"/>
    <n v="0"/>
    <x v="0"/>
    <x v="0"/>
    <x v="0"/>
    <n v="0"/>
    <x v="0"/>
    <x v="1"/>
    <d v="1899-12-30T00:00:49"/>
    <d v="1899-12-30T00:00:49"/>
    <x v="0"/>
    <m/>
    <m/>
    <d v="1899-12-30T00:00:00"/>
    <d v="1899-12-30T00:25:31"/>
    <n v="6"/>
    <d v="1899-12-30T00:00:49"/>
    <n v="25.516666666656054"/>
    <x v="6"/>
    <x v="1"/>
  </r>
  <r>
    <x v="0"/>
    <s v="2024076033"/>
    <x v="0"/>
    <x v="208"/>
    <s v="E1712LZZ"/>
    <d v="2024-12-20T00:00:00"/>
    <x v="1"/>
    <s v="200223"/>
    <x v="0"/>
    <s v="PA"/>
    <x v="0"/>
    <x v="0"/>
    <d v="2024-12-20T00:00:00"/>
    <d v="1899-12-30T15:32:39"/>
    <d v="2024-12-20T00:00:00"/>
    <d v="1899-12-30T15:34:09"/>
    <d v="2024-12-20T00:00:00"/>
    <d v="1899-12-30T16:12:01"/>
    <x v="0"/>
    <x v="0"/>
    <s v="8043253435"/>
    <s v="FBO"/>
    <d v="1899-12-30T00:39:22"/>
    <x v="426"/>
    <d v="1899-12-30T00:01:30"/>
    <s v="Granel"/>
    <s v="E001"/>
    <x v="1"/>
    <d v="1899-12-30T00:39:22"/>
    <d v="1899-12-30T00:37:52"/>
    <x v="14"/>
    <x v="15"/>
    <x v="5"/>
    <x v="0"/>
    <n v="0"/>
    <n v="0"/>
    <x v="0"/>
    <x v="0"/>
    <x v="0"/>
    <n v="0"/>
    <x v="0"/>
    <x v="1"/>
    <d v="1899-12-30T00:01:30"/>
    <d v="1899-12-30T00:01:30"/>
    <x v="0"/>
    <m/>
    <m/>
    <d v="1899-12-30T00:00:00"/>
    <d v="1899-12-30T00:39:22"/>
    <n v="6"/>
    <d v="1899-12-30T00:01:30"/>
    <n v="39.366666666662375"/>
    <x v="9"/>
    <x v="1"/>
  </r>
  <r>
    <x v="0"/>
    <s v="2024076038"/>
    <x v="0"/>
    <x v="95"/>
    <s v="E2703LVB"/>
    <d v="2024-12-20T00:00:00"/>
    <x v="1"/>
    <s v="200223"/>
    <x v="0"/>
    <s v="PA"/>
    <x v="1"/>
    <x v="0"/>
    <d v="2024-12-20T00:00:00"/>
    <d v="1899-12-30T15:56:09"/>
    <d v="2024-12-20T00:00:00"/>
    <d v="1899-12-30T15:56:48"/>
    <d v="2024-12-20T00:00:00"/>
    <d v="1899-12-30T16:16:11"/>
    <x v="0"/>
    <x v="0"/>
    <s v="8043253436"/>
    <s v="FBO"/>
    <d v="1899-12-30T00:20:02"/>
    <x v="427"/>
    <d v="1899-12-30T00:00:39"/>
    <s v="Granel"/>
    <s v="E001"/>
    <x v="1"/>
    <d v="1899-12-30T00:20:02"/>
    <d v="1899-12-30T00:19:23"/>
    <x v="14"/>
    <x v="15"/>
    <x v="5"/>
    <x v="0"/>
    <n v="0"/>
    <n v="0"/>
    <x v="0"/>
    <x v="0"/>
    <x v="0"/>
    <n v="0"/>
    <x v="0"/>
    <x v="1"/>
    <d v="1899-12-30T00:00:39"/>
    <d v="1899-12-30T00:00:39"/>
    <x v="0"/>
    <m/>
    <m/>
    <d v="1899-12-30T00:00:00"/>
    <d v="1899-12-30T00:20:02"/>
    <n v="6"/>
    <d v="1899-12-30T00:00:39"/>
    <n v="20.033333333323249"/>
    <x v="9"/>
    <x v="1"/>
  </r>
  <r>
    <x v="0"/>
    <s v="2024076054"/>
    <x v="0"/>
    <x v="47"/>
    <s v="E4112HKF"/>
    <d v="2024-12-20T00:00:00"/>
    <x v="1"/>
    <s v="200223"/>
    <x v="0"/>
    <s v="PA"/>
    <x v="1"/>
    <x v="0"/>
    <d v="2024-12-20T00:00:00"/>
    <d v="1899-12-30T17:20:01"/>
    <d v="2024-12-20T00:00:00"/>
    <d v="1899-12-30T17:22:03"/>
    <d v="2024-12-20T00:00:00"/>
    <d v="1899-12-30T17:39:24"/>
    <x v="0"/>
    <x v="0"/>
    <s v="8043253442"/>
    <s v="FBO"/>
    <d v="1899-12-30T00:19:23"/>
    <x v="428"/>
    <d v="1899-12-30T00:02:02"/>
    <s v="Granel"/>
    <s v="E001"/>
    <x v="1"/>
    <d v="1899-12-30T00:19:23"/>
    <d v="1899-12-30T00:17:21"/>
    <x v="8"/>
    <x v="15"/>
    <x v="5"/>
    <x v="0"/>
    <n v="0"/>
    <n v="0"/>
    <x v="0"/>
    <x v="0"/>
    <x v="0"/>
    <n v="0"/>
    <x v="0"/>
    <x v="1"/>
    <d v="1899-12-30T00:02:02"/>
    <d v="1899-12-30T00:02:02"/>
    <x v="0"/>
    <m/>
    <m/>
    <d v="1899-12-30T00:00:00"/>
    <d v="1899-12-30T00:19:23"/>
    <n v="6"/>
    <d v="1899-12-30T00:02:02"/>
    <n v="19.383333333321549"/>
    <x v="10"/>
    <x v="1"/>
  </r>
  <r>
    <x v="0"/>
    <s v="2024076071"/>
    <x v="0"/>
    <x v="209"/>
    <s v="E8695LMJ"/>
    <d v="2024-12-20T00:00:00"/>
    <x v="1"/>
    <s v="200223"/>
    <x v="0"/>
    <s v="PA"/>
    <x v="0"/>
    <x v="0"/>
    <d v="2024-12-20T00:00:00"/>
    <d v="1899-12-30T19:50:46"/>
    <d v="2024-12-20T00:00:00"/>
    <d v="1899-12-30T19:51:23"/>
    <d v="2024-12-20T00:00:00"/>
    <d v="1899-12-30T20:08:26"/>
    <x v="0"/>
    <x v="0"/>
    <s v="8043253451"/>
    <s v="FBO"/>
    <d v="1899-12-30T00:17:40"/>
    <x v="429"/>
    <d v="1899-12-30T00:00:37"/>
    <s v="Granel"/>
    <s v="E001"/>
    <x v="1"/>
    <d v="1899-12-30T00:17:40"/>
    <d v="1899-12-30T00:17:03"/>
    <x v="13"/>
    <x v="15"/>
    <x v="5"/>
    <x v="0"/>
    <n v="0"/>
    <n v="0"/>
    <x v="0"/>
    <x v="0"/>
    <x v="0"/>
    <n v="0"/>
    <x v="0"/>
    <x v="1"/>
    <d v="1899-12-30T00:00:37"/>
    <d v="1899-12-30T00:00:37"/>
    <x v="0"/>
    <m/>
    <m/>
    <d v="1899-12-30T00:00:00"/>
    <d v="1899-12-30T00:17:40"/>
    <n v="6"/>
    <d v="1899-12-30T00:00:37"/>
    <n v="17.666666666654507"/>
    <x v="14"/>
    <x v="1"/>
  </r>
  <r>
    <x v="0"/>
    <s v="2024076084"/>
    <x v="0"/>
    <x v="142"/>
    <s v="E3192JFJ"/>
    <d v="2024-12-23T00:00:00"/>
    <x v="1"/>
    <s v="3230"/>
    <x v="2"/>
    <s v="PA"/>
    <x v="2"/>
    <x v="0"/>
    <d v="2024-12-23T00:00:00"/>
    <d v="1899-12-30T06:42:46"/>
    <d v="2024-12-23T00:00:00"/>
    <d v="1899-12-30T06:43:08"/>
    <d v="2024-12-23T00:00:00"/>
    <d v="1899-12-30T07:10:41"/>
    <x v="0"/>
    <x v="0"/>
    <s v="8043253457"/>
    <s v="FBO"/>
    <d v="1899-12-30T00:27:55"/>
    <x v="430"/>
    <d v="1899-12-30T00:00:22"/>
    <s v="Ensacado"/>
    <s v="E002"/>
    <x v="2"/>
    <d v="1899-12-30T00:27:55"/>
    <d v="1899-12-30T00:27:33"/>
    <x v="0"/>
    <x v="16"/>
    <x v="0"/>
    <x v="2"/>
    <n v="0"/>
    <n v="0"/>
    <x v="0"/>
    <x v="2"/>
    <x v="0"/>
    <n v="0"/>
    <x v="0"/>
    <x v="1"/>
    <d v="1899-12-30T00:00:22"/>
    <d v="1899-12-30T00:00:22"/>
    <x v="0"/>
    <m/>
    <m/>
    <d v="1899-12-30T00:00:00"/>
    <d v="1899-12-30T00:27:55"/>
    <n v="2"/>
    <d v="1899-12-30T00:00:22"/>
    <n v="27.916666666675134"/>
    <x v="0"/>
    <x v="1"/>
  </r>
  <r>
    <x v="0"/>
    <s v="2024076104"/>
    <x v="0"/>
    <x v="14"/>
    <s v="E7074HMN"/>
    <d v="2024-12-23T00:00:00"/>
    <x v="1"/>
    <s v="200223"/>
    <x v="0"/>
    <s v="PA"/>
    <x v="1"/>
    <x v="0"/>
    <d v="2024-12-23T00:00:00"/>
    <d v="1899-12-30T07:43:47"/>
    <d v="2024-12-23T00:00:00"/>
    <d v="1899-12-30T07:44:50"/>
    <d v="2024-12-23T00:00:00"/>
    <d v="1899-12-30T08:17:52"/>
    <x v="0"/>
    <x v="0"/>
    <s v="8043253468"/>
    <s v="FBO"/>
    <d v="1899-12-30T00:34:05"/>
    <x v="431"/>
    <d v="1899-12-30T00:01:03"/>
    <s v="Granel"/>
    <s v="E001"/>
    <x v="1"/>
    <d v="1899-12-30T00:34:05"/>
    <d v="1899-12-30T00:33:02"/>
    <x v="1"/>
    <x v="16"/>
    <x v="0"/>
    <x v="0"/>
    <n v="0"/>
    <n v="0"/>
    <x v="0"/>
    <x v="0"/>
    <x v="0"/>
    <n v="0"/>
    <x v="0"/>
    <x v="1"/>
    <d v="1899-12-30T00:01:03"/>
    <d v="1899-12-30T00:01:03"/>
    <x v="0"/>
    <m/>
    <m/>
    <d v="1899-12-30T00:00:00"/>
    <d v="1899-12-30T00:34:05"/>
    <n v="2"/>
    <d v="1899-12-30T00:01:03"/>
    <n v="34.083333333331197"/>
    <x v="1"/>
    <x v="1"/>
  </r>
  <r>
    <x v="0"/>
    <s v="2024076109"/>
    <x v="0"/>
    <x v="28"/>
    <s v="E7067LDF"/>
    <d v="2024-12-23T00:00:00"/>
    <x v="1"/>
    <s v="200223"/>
    <x v="0"/>
    <s v="PA"/>
    <x v="1"/>
    <x v="0"/>
    <d v="2024-12-23T00:00:00"/>
    <d v="1899-12-30T07:59:54"/>
    <d v="2024-12-23T00:00:00"/>
    <d v="1899-12-30T08:00:46"/>
    <d v="2024-12-23T00:00:00"/>
    <d v="1899-12-30T08:27:46"/>
    <x v="0"/>
    <x v="0"/>
    <s v="8043253469"/>
    <s v="FBO"/>
    <d v="1899-12-30T00:27:52"/>
    <x v="432"/>
    <d v="1899-12-30T00:00:52"/>
    <s v="Granel"/>
    <s v="E001"/>
    <x v="1"/>
    <d v="1899-12-30T00:27:52"/>
    <d v="1899-12-30T00:27:00"/>
    <x v="1"/>
    <x v="16"/>
    <x v="0"/>
    <x v="0"/>
    <n v="0"/>
    <n v="0"/>
    <x v="0"/>
    <x v="0"/>
    <x v="0"/>
    <n v="0"/>
    <x v="0"/>
    <x v="1"/>
    <d v="1899-12-30T00:00:52"/>
    <d v="1899-12-30T00:00:52"/>
    <x v="0"/>
    <m/>
    <m/>
    <d v="1899-12-30T00:00:00"/>
    <d v="1899-12-30T00:27:52"/>
    <n v="2"/>
    <d v="1899-12-30T00:00:52"/>
    <n v="27.866666666663935"/>
    <x v="1"/>
    <x v="1"/>
  </r>
  <r>
    <x v="0"/>
    <s v="2024076120"/>
    <x v="0"/>
    <x v="26"/>
    <s v="E4728GYT"/>
    <d v="2024-12-23T00:00:00"/>
    <x v="1"/>
    <s v="200223"/>
    <x v="0"/>
    <s v="PA"/>
    <x v="1"/>
    <x v="0"/>
    <d v="2024-12-23T00:00:00"/>
    <d v="1899-12-30T08:26:12"/>
    <d v="2024-12-23T00:00:00"/>
    <d v="1899-12-30T08:30:11"/>
    <d v="2024-12-23T00:00:00"/>
    <d v="1899-12-30T08:51:11"/>
    <x v="0"/>
    <x v="0"/>
    <s v="8043253473"/>
    <s v="FBO"/>
    <d v="1899-12-30T00:24:59"/>
    <x v="433"/>
    <d v="1899-12-30T00:03:59"/>
    <s v="Granel"/>
    <s v="E001"/>
    <x v="1"/>
    <d v="1899-12-30T00:24:59"/>
    <d v="1899-12-30T00:21:00"/>
    <x v="2"/>
    <x v="16"/>
    <x v="0"/>
    <x v="0"/>
    <n v="0"/>
    <n v="0"/>
    <x v="0"/>
    <x v="0"/>
    <x v="0"/>
    <n v="0"/>
    <x v="0"/>
    <x v="1"/>
    <d v="1899-12-30T00:03:59"/>
    <d v="1899-12-30T00:03:59"/>
    <x v="0"/>
    <m/>
    <m/>
    <d v="1899-12-30T00:00:00"/>
    <d v="1899-12-30T00:24:59"/>
    <n v="2"/>
    <d v="1899-12-30T00:03:59"/>
    <n v="24.983333333323223"/>
    <x v="1"/>
    <x v="1"/>
  </r>
  <r>
    <x v="0"/>
    <s v="2024076141"/>
    <x v="0"/>
    <x v="100"/>
    <s v="E6974JZC"/>
    <d v="2024-12-23T00:00:00"/>
    <x v="1"/>
    <s v="200223"/>
    <x v="0"/>
    <s v="PA"/>
    <x v="1"/>
    <x v="0"/>
    <d v="2024-12-23T00:00:00"/>
    <d v="1899-12-30T09:19:49"/>
    <d v="2024-12-23T00:00:00"/>
    <d v="1899-12-30T09:20:35"/>
    <d v="2024-12-23T00:00:00"/>
    <d v="1899-12-30T09:55:48"/>
    <x v="0"/>
    <x v="0"/>
    <s v="8043253482"/>
    <s v="FBO"/>
    <d v="1899-12-30T00:35:59"/>
    <x v="434"/>
    <d v="1899-12-30T00:00:46"/>
    <s v="Granel"/>
    <s v="E001"/>
    <x v="1"/>
    <d v="1899-12-30T00:35:59"/>
    <d v="1899-12-30T00:35:13"/>
    <x v="3"/>
    <x v="16"/>
    <x v="0"/>
    <x v="0"/>
    <n v="0"/>
    <n v="0"/>
    <x v="0"/>
    <x v="0"/>
    <x v="0"/>
    <n v="0"/>
    <x v="0"/>
    <x v="1"/>
    <d v="1899-12-30T00:00:46"/>
    <d v="1899-12-30T00:00:46"/>
    <x v="0"/>
    <m/>
    <m/>
    <d v="1899-12-30T00:00:00"/>
    <d v="1899-12-30T00:35:59"/>
    <n v="2"/>
    <d v="1899-12-30T00:00:46"/>
    <n v="35.983333333339168"/>
    <x v="2"/>
    <x v="1"/>
  </r>
  <r>
    <x v="0"/>
    <s v="2024076143"/>
    <x v="0"/>
    <x v="25"/>
    <s v="E0826HTX"/>
    <d v="2024-12-23T00:00:00"/>
    <x v="1"/>
    <s v="200223"/>
    <x v="0"/>
    <s v="PA"/>
    <x v="1"/>
    <x v="0"/>
    <d v="2024-12-23T00:00:00"/>
    <d v="1899-12-30T09:21:54"/>
    <d v="2024-12-23T00:00:00"/>
    <d v="1899-12-30T09:22:38"/>
    <d v="2024-12-23T00:00:00"/>
    <d v="1899-12-30T10:10:03"/>
    <x v="0"/>
    <x v="0"/>
    <s v="8043253485"/>
    <s v="FBO"/>
    <d v="1899-12-30T00:48:09"/>
    <x v="435"/>
    <d v="1899-12-30T00:00:44"/>
    <s v="Granel"/>
    <s v="E001"/>
    <x v="1"/>
    <d v="1899-12-30T00:48:09"/>
    <d v="1899-12-30T00:47:25"/>
    <x v="3"/>
    <x v="16"/>
    <x v="0"/>
    <x v="0"/>
    <n v="0"/>
    <n v="0"/>
    <x v="0"/>
    <x v="0"/>
    <x v="0"/>
    <n v="0"/>
    <x v="0"/>
    <x v="0"/>
    <d v="1899-12-30T00:00:44"/>
    <d v="1899-12-30T00:00:44"/>
    <x v="0"/>
    <m/>
    <m/>
    <d v="1899-12-30T00:00:00"/>
    <d v="1899-12-30T00:48:09"/>
    <n v="2"/>
    <d v="1899-12-30T00:00:44"/>
    <n v="48.150000000000013"/>
    <x v="3"/>
    <x v="0"/>
  </r>
  <r>
    <x v="0"/>
    <s v="2024076140"/>
    <x v="0"/>
    <x v="90"/>
    <s v="E4759GMG"/>
    <d v="2024-12-23T00:00:00"/>
    <x v="1"/>
    <s v="200223"/>
    <x v="0"/>
    <s v="PA"/>
    <x v="1"/>
    <x v="0"/>
    <d v="2024-12-23T00:00:00"/>
    <d v="1899-12-30T09:18:15"/>
    <d v="2024-12-23T00:00:00"/>
    <d v="1899-12-30T09:19:21"/>
    <d v="2024-12-23T00:00:00"/>
    <d v="1899-12-30T10:13:07"/>
    <x v="0"/>
    <x v="0"/>
    <s v="8043253486"/>
    <s v="FBO"/>
    <d v="1899-12-30T00:54:52"/>
    <x v="436"/>
    <d v="1899-12-30T00:01:06"/>
    <s v="Granel"/>
    <s v="E001"/>
    <x v="1"/>
    <d v="1899-12-30T00:54:52"/>
    <d v="1899-12-30T00:53:46"/>
    <x v="3"/>
    <x v="16"/>
    <x v="0"/>
    <x v="0"/>
    <n v="0"/>
    <n v="0"/>
    <x v="0"/>
    <x v="0"/>
    <x v="0"/>
    <n v="0"/>
    <x v="0"/>
    <x v="0"/>
    <d v="1899-12-30T00:01:06"/>
    <d v="1899-12-30T00:01:06"/>
    <x v="0"/>
    <m/>
    <m/>
    <d v="1899-12-30T00:00:00"/>
    <d v="1899-12-30T00:54:52"/>
    <n v="2"/>
    <d v="1899-12-30T00:01:06"/>
    <n v="54.866666666663995"/>
    <x v="3"/>
    <x v="0"/>
  </r>
  <r>
    <x v="0"/>
    <s v="2024076147"/>
    <x v="0"/>
    <x v="17"/>
    <s v="E2308KRK"/>
    <d v="2024-12-23T00:00:00"/>
    <x v="1"/>
    <s v="200223"/>
    <x v="0"/>
    <s v="PA"/>
    <x v="1"/>
    <x v="0"/>
    <d v="2024-12-23T00:00:00"/>
    <d v="1899-12-30T09:30:58"/>
    <d v="2024-12-23T00:00:00"/>
    <d v="1899-12-30T09:33:11"/>
    <d v="2024-12-23T00:00:00"/>
    <d v="1899-12-30T10:26:04"/>
    <x v="0"/>
    <x v="0"/>
    <s v="8043253489"/>
    <s v="FBO"/>
    <d v="1899-12-30T00:55:06"/>
    <x v="437"/>
    <d v="1899-12-30T00:02:13"/>
    <s v="Granel"/>
    <s v="E001"/>
    <x v="1"/>
    <d v="1899-12-30T00:55:06"/>
    <d v="1899-12-30T00:52:53"/>
    <x v="3"/>
    <x v="16"/>
    <x v="0"/>
    <x v="0"/>
    <n v="0"/>
    <n v="0"/>
    <x v="0"/>
    <x v="0"/>
    <x v="0"/>
    <n v="0"/>
    <x v="0"/>
    <x v="0"/>
    <d v="1899-12-30T00:02:13"/>
    <d v="1899-12-30T00:02:13"/>
    <x v="0"/>
    <m/>
    <m/>
    <d v="1899-12-30T00:00:00"/>
    <d v="1899-12-30T00:55:06"/>
    <n v="2"/>
    <d v="1899-12-30T00:02:13"/>
    <n v="55.100000000001579"/>
    <x v="3"/>
    <x v="0"/>
  </r>
  <r>
    <x v="0"/>
    <s v="2024076149"/>
    <x v="0"/>
    <x v="31"/>
    <s v="E3846JCY"/>
    <d v="2024-12-23T00:00:00"/>
    <x v="1"/>
    <s v="200223"/>
    <x v="0"/>
    <s v="PA"/>
    <x v="1"/>
    <x v="0"/>
    <d v="2024-12-23T00:00:00"/>
    <d v="1899-12-30T09:39:25"/>
    <d v="2024-12-23T00:00:00"/>
    <d v="1899-12-30T09:40:23"/>
    <d v="2024-12-23T00:00:00"/>
    <d v="1899-12-30T10:40:54"/>
    <x v="0"/>
    <x v="0"/>
    <s v="8043253491"/>
    <s v="FBO"/>
    <d v="1899-12-30T01:01:29"/>
    <x v="438"/>
    <d v="1899-12-30T00:00:58"/>
    <s v="Granel"/>
    <s v="E001"/>
    <x v="1"/>
    <d v="1899-12-30T01:01:29"/>
    <d v="1899-12-30T01:00:31"/>
    <x v="3"/>
    <x v="16"/>
    <x v="0"/>
    <x v="0"/>
    <n v="0"/>
    <n v="0"/>
    <x v="0"/>
    <x v="0"/>
    <x v="0"/>
    <n v="0"/>
    <x v="0"/>
    <x v="0"/>
    <d v="1899-12-30T00:00:58"/>
    <d v="1899-12-30T00:00:58"/>
    <x v="0"/>
    <m/>
    <m/>
    <d v="1899-12-30T00:00:00"/>
    <d v="1899-12-30T01:01:29"/>
    <n v="2"/>
    <d v="1899-12-30T00:00:58"/>
    <n v="61.483333333320054"/>
    <x v="3"/>
    <x v="0"/>
  </r>
  <r>
    <x v="0"/>
    <s v="2024076166"/>
    <x v="0"/>
    <x v="58"/>
    <s v="E2251DTP"/>
    <d v="2024-12-23T00:00:00"/>
    <x v="1"/>
    <s v="200223"/>
    <x v="0"/>
    <s v="PA"/>
    <x v="1"/>
    <x v="0"/>
    <d v="2024-12-23T00:00:00"/>
    <d v="1899-12-30T10:34:41"/>
    <d v="2024-12-23T00:00:00"/>
    <d v="1899-12-30T10:35:37"/>
    <d v="2024-12-23T00:00:00"/>
    <d v="1899-12-30T10:45:19"/>
    <x v="0"/>
    <x v="0"/>
    <s v="8043253493"/>
    <s v="FBO"/>
    <d v="1899-12-30T00:10:38"/>
    <x v="439"/>
    <d v="1899-12-30T00:00:56"/>
    <s v="Granel"/>
    <s v="E001"/>
    <x v="1"/>
    <d v="1899-12-30T00:10:38"/>
    <d v="1899-12-30T00:09:42"/>
    <x v="4"/>
    <x v="16"/>
    <x v="0"/>
    <x v="0"/>
    <n v="0"/>
    <n v="0"/>
    <x v="0"/>
    <x v="0"/>
    <x v="0"/>
    <n v="0"/>
    <x v="0"/>
    <x v="1"/>
    <d v="1899-12-30T00:00:56"/>
    <d v="1899-12-30T00:00:56"/>
    <x v="0"/>
    <m/>
    <m/>
    <d v="1899-12-30T00:00:00"/>
    <d v="1899-12-30T00:10:38"/>
    <n v="2"/>
    <d v="1899-12-30T00:00:56"/>
    <n v="10.633333333334409"/>
    <x v="3"/>
    <x v="1"/>
  </r>
  <r>
    <x v="0"/>
    <s v="2024076162"/>
    <x v="0"/>
    <x v="19"/>
    <s v="E0495KRL"/>
    <d v="2024-12-23T00:00:00"/>
    <x v="1"/>
    <s v="200223"/>
    <x v="0"/>
    <s v="PA"/>
    <x v="1"/>
    <x v="0"/>
    <d v="2024-12-23T00:00:00"/>
    <d v="1899-12-30T10:17:16"/>
    <d v="2024-12-23T00:00:00"/>
    <d v="1899-12-30T10:18:37"/>
    <d v="2024-12-23T00:00:00"/>
    <d v="1899-12-30T10:48:10"/>
    <x v="0"/>
    <x v="0"/>
    <s v="8043253495"/>
    <s v="FBO"/>
    <d v="1899-12-30T00:30:54"/>
    <x v="440"/>
    <d v="1899-12-30T00:01:21"/>
    <s v="Granel"/>
    <s v="E001"/>
    <x v="1"/>
    <d v="1899-12-30T00:30:54"/>
    <d v="1899-12-30T00:29:33"/>
    <x v="4"/>
    <x v="16"/>
    <x v="0"/>
    <x v="0"/>
    <n v="0"/>
    <n v="0"/>
    <x v="0"/>
    <x v="0"/>
    <x v="0"/>
    <n v="0"/>
    <x v="0"/>
    <x v="1"/>
    <d v="1899-12-30T00:01:21"/>
    <d v="1899-12-30T00:01:21"/>
    <x v="0"/>
    <m/>
    <m/>
    <d v="1899-12-30T00:00:00"/>
    <d v="1899-12-30T00:30:54"/>
    <n v="2"/>
    <d v="1899-12-30T00:01:21"/>
    <n v="30.899999999995238"/>
    <x v="3"/>
    <x v="1"/>
  </r>
  <r>
    <x v="0"/>
    <s v="2024076193"/>
    <x v="0"/>
    <x v="210"/>
    <s v="E7197LFB"/>
    <d v="2024-12-23T00:00:00"/>
    <x v="1"/>
    <s v="200223"/>
    <x v="0"/>
    <s v="PA"/>
    <x v="1"/>
    <x v="0"/>
    <d v="2024-12-23T00:00:00"/>
    <d v="1899-12-30T11:54:01"/>
    <d v="2024-12-23T00:00:00"/>
    <d v="1899-12-30T11:54:50"/>
    <d v="2024-12-23T00:00:00"/>
    <d v="1899-12-30T12:30:18"/>
    <x v="0"/>
    <x v="0"/>
    <s v="8043253504"/>
    <s v="FBO"/>
    <d v="1899-12-30T00:36:17"/>
    <x v="441"/>
    <d v="1899-12-30T00:00:49"/>
    <s v="Granel"/>
    <s v="E001"/>
    <x v="1"/>
    <d v="1899-12-30T00:36:17"/>
    <d v="1899-12-30T00:35:28"/>
    <x v="5"/>
    <x v="16"/>
    <x v="0"/>
    <x v="0"/>
    <n v="0"/>
    <n v="0"/>
    <x v="0"/>
    <x v="0"/>
    <x v="0"/>
    <n v="0"/>
    <x v="0"/>
    <x v="1"/>
    <d v="1899-12-30T00:00:49"/>
    <d v="1899-12-30T00:00:49"/>
    <x v="0"/>
    <m/>
    <m/>
    <d v="1899-12-30T00:00:00"/>
    <d v="1899-12-30T00:36:17"/>
    <n v="2"/>
    <d v="1899-12-30T00:00:49"/>
    <n v="36.28333333333434"/>
    <x v="5"/>
    <x v="1"/>
  </r>
  <r>
    <x v="0"/>
    <s v="2024076179"/>
    <x v="0"/>
    <x v="64"/>
    <s v="E4352KCH"/>
    <d v="2024-12-23T00:00:00"/>
    <x v="1"/>
    <s v="200223"/>
    <x v="0"/>
    <s v="PA"/>
    <x v="1"/>
    <x v="0"/>
    <d v="2024-12-23T00:00:00"/>
    <d v="1899-12-30T11:15:59"/>
    <d v="2024-12-23T00:00:00"/>
    <d v="1899-12-30T11:16:37"/>
    <d v="2024-12-23T00:00:00"/>
    <d v="1899-12-30T12:33:58"/>
    <x v="0"/>
    <x v="0"/>
    <s v="8043253505"/>
    <s v="FBO"/>
    <d v="1899-12-30T01:17:59"/>
    <x v="442"/>
    <d v="1899-12-30T00:00:38"/>
    <s v="Granel"/>
    <s v="E001"/>
    <x v="1"/>
    <d v="1899-12-30T01:17:59"/>
    <d v="1899-12-30T01:17:21"/>
    <x v="5"/>
    <x v="16"/>
    <x v="0"/>
    <x v="0"/>
    <n v="0"/>
    <n v="0"/>
    <x v="0"/>
    <x v="0"/>
    <x v="0"/>
    <n v="0"/>
    <x v="0"/>
    <x v="0"/>
    <d v="1899-12-30T00:00:38"/>
    <d v="1899-12-30T00:00:38"/>
    <x v="0"/>
    <m/>
    <m/>
    <d v="1899-12-30T00:00:00"/>
    <d v="1899-12-30T01:17:59"/>
    <n v="2"/>
    <d v="1899-12-30T00:00:38"/>
    <n v="77.983333333329512"/>
    <x v="5"/>
    <x v="0"/>
  </r>
  <r>
    <x v="0"/>
    <s v="2024076194"/>
    <x v="0"/>
    <x v="49"/>
    <s v="E1127LHB"/>
    <d v="2024-12-23T00:00:00"/>
    <x v="1"/>
    <s v="200223"/>
    <x v="0"/>
    <s v="PA"/>
    <x v="1"/>
    <x v="0"/>
    <d v="2024-12-23T00:00:00"/>
    <d v="1899-12-30T11:54:46"/>
    <d v="2024-12-23T00:00:00"/>
    <d v="1899-12-30T11:55:26"/>
    <d v="2024-12-23T00:00:00"/>
    <d v="1899-12-30T12:45:07"/>
    <x v="0"/>
    <x v="0"/>
    <s v="8043253507"/>
    <s v="FBO"/>
    <d v="1899-12-30T00:50:21"/>
    <x v="443"/>
    <d v="1899-12-30T00:00:40"/>
    <s v="Granel"/>
    <s v="E001"/>
    <x v="1"/>
    <d v="1899-12-30T00:50:21"/>
    <d v="1899-12-30T00:49:41"/>
    <x v="5"/>
    <x v="16"/>
    <x v="0"/>
    <x v="0"/>
    <n v="0"/>
    <n v="0"/>
    <x v="0"/>
    <x v="0"/>
    <x v="0"/>
    <n v="0"/>
    <x v="0"/>
    <x v="0"/>
    <d v="1899-12-30T00:00:40"/>
    <d v="1899-12-30T00:00:40"/>
    <x v="0"/>
    <m/>
    <m/>
    <d v="1899-12-30T00:00:00"/>
    <d v="1899-12-30T00:50:21"/>
    <n v="2"/>
    <d v="1899-12-30T00:00:40"/>
    <n v="50.350000000003234"/>
    <x v="5"/>
    <x v="0"/>
  </r>
  <r>
    <x v="0"/>
    <s v="2024076204"/>
    <x v="0"/>
    <x v="83"/>
    <s v="E7625KFB"/>
    <d v="2024-12-23T00:00:00"/>
    <x v="1"/>
    <s v="200223"/>
    <x v="0"/>
    <s v="PA"/>
    <x v="0"/>
    <x v="0"/>
    <d v="2024-12-23T00:00:00"/>
    <d v="1899-12-30T12:12:12"/>
    <d v="2024-12-23T00:00:00"/>
    <d v="1899-12-30T12:12:57"/>
    <d v="2024-12-23T00:00:00"/>
    <d v="1899-12-30T12:57:22"/>
    <x v="0"/>
    <x v="0"/>
    <s v="8043253511"/>
    <s v="FBO"/>
    <d v="1899-12-30T00:45:10"/>
    <x v="444"/>
    <d v="1899-12-30T00:00:45"/>
    <s v="Granel"/>
    <s v="E001"/>
    <x v="1"/>
    <d v="1899-12-30T00:45:10"/>
    <d v="1899-12-30T00:44:25"/>
    <x v="6"/>
    <x v="16"/>
    <x v="0"/>
    <x v="0"/>
    <n v="0"/>
    <n v="0"/>
    <x v="0"/>
    <x v="0"/>
    <x v="0"/>
    <n v="0"/>
    <x v="0"/>
    <x v="0"/>
    <d v="1899-12-30T00:00:45"/>
    <d v="1899-12-30T00:00:45"/>
    <x v="0"/>
    <m/>
    <m/>
    <d v="1899-12-30T00:00:00"/>
    <d v="1899-12-30T00:45:10"/>
    <n v="2"/>
    <d v="1899-12-30T00:00:45"/>
    <n v="45.166666666665677"/>
    <x v="5"/>
    <x v="0"/>
  </r>
  <r>
    <x v="0"/>
    <s v="2024076203"/>
    <x v="0"/>
    <x v="65"/>
    <s v="E5435KBP"/>
    <d v="2024-12-23T00:00:00"/>
    <x v="1"/>
    <s v="200223"/>
    <x v="0"/>
    <s v="PA"/>
    <x v="1"/>
    <x v="0"/>
    <d v="2024-12-23T00:00:00"/>
    <d v="1899-12-30T12:11:20"/>
    <d v="2024-12-23T00:00:00"/>
    <d v="1899-12-30T12:12:02"/>
    <d v="2024-12-23T00:00:00"/>
    <d v="1899-12-30T13:09:51"/>
    <x v="0"/>
    <x v="0"/>
    <s v="8043253512"/>
    <s v="FBO"/>
    <d v="1899-12-30T00:58:31"/>
    <x v="445"/>
    <d v="1899-12-30T00:00:42"/>
    <s v="Granel"/>
    <s v="E001"/>
    <x v="1"/>
    <d v="1899-12-30T00:58:31"/>
    <d v="1899-12-30T00:57:49"/>
    <x v="6"/>
    <x v="16"/>
    <x v="0"/>
    <x v="0"/>
    <n v="0"/>
    <n v="0"/>
    <x v="0"/>
    <x v="0"/>
    <x v="0"/>
    <n v="0"/>
    <x v="0"/>
    <x v="0"/>
    <d v="1899-12-30T00:00:42"/>
    <d v="1899-12-30T00:00:42"/>
    <x v="0"/>
    <m/>
    <m/>
    <d v="1899-12-30T00:00:00"/>
    <d v="1899-12-30T00:58:31"/>
    <n v="2"/>
    <d v="1899-12-30T00:00:42"/>
    <n v="58.516666666660889"/>
    <x v="13"/>
    <x v="0"/>
  </r>
  <r>
    <x v="0"/>
    <s v="2024076240"/>
    <x v="0"/>
    <x v="211"/>
    <s v="E0454KRL"/>
    <d v="2024-12-23T00:00:00"/>
    <x v="1"/>
    <s v="200223"/>
    <x v="0"/>
    <s v="PA"/>
    <x v="1"/>
    <x v="0"/>
    <d v="2024-12-23T00:00:00"/>
    <d v="1899-12-30T13:06:32"/>
    <d v="2024-12-23T00:00:00"/>
    <d v="1899-12-30T13:07:27"/>
    <d v="2024-12-23T00:00:00"/>
    <d v="1899-12-30T13:18:01"/>
    <x v="0"/>
    <x v="0"/>
    <s v="8043253515"/>
    <s v="FBO"/>
    <d v="1899-12-30T00:11:29"/>
    <x v="446"/>
    <d v="1899-12-30T00:00:55"/>
    <s v="Granel"/>
    <s v="E001"/>
    <x v="1"/>
    <d v="1899-12-30T00:11:29"/>
    <d v="1899-12-30T00:10:34"/>
    <x v="9"/>
    <x v="16"/>
    <x v="0"/>
    <x v="0"/>
    <n v="0"/>
    <n v="0"/>
    <x v="0"/>
    <x v="0"/>
    <x v="0"/>
    <n v="0"/>
    <x v="0"/>
    <x v="1"/>
    <d v="1899-12-30T00:00:55"/>
    <d v="1899-12-30T00:00:55"/>
    <x v="0"/>
    <m/>
    <m/>
    <d v="1899-12-30T00:00:00"/>
    <d v="1899-12-30T00:11:29"/>
    <n v="2"/>
    <d v="1899-12-30T00:00:55"/>
    <n v="11.48333333333758"/>
    <x v="13"/>
    <x v="1"/>
  </r>
  <r>
    <x v="0"/>
    <s v="2024076227"/>
    <x v="0"/>
    <x v="212"/>
    <s v="E7909JMH"/>
    <d v="2024-12-23T00:00:00"/>
    <x v="1"/>
    <s v="200223"/>
    <x v="0"/>
    <s v="PA"/>
    <x v="1"/>
    <x v="0"/>
    <d v="2024-12-23T00:00:00"/>
    <d v="1899-12-30T12:51:14"/>
    <d v="2024-12-23T00:00:00"/>
    <d v="1899-12-30T12:52:34"/>
    <d v="2024-12-23T00:00:00"/>
    <d v="1899-12-30T13:30:46"/>
    <x v="0"/>
    <x v="0"/>
    <s v="8043253517"/>
    <s v="FBO"/>
    <d v="1899-12-30T00:39:32"/>
    <x v="447"/>
    <d v="1899-12-30T00:01:20"/>
    <s v="Granel"/>
    <s v="E001"/>
    <x v="1"/>
    <d v="1899-12-30T00:39:32"/>
    <d v="1899-12-30T00:38:12"/>
    <x v="6"/>
    <x v="16"/>
    <x v="0"/>
    <x v="0"/>
    <n v="0"/>
    <n v="0"/>
    <x v="0"/>
    <x v="0"/>
    <x v="0"/>
    <n v="0"/>
    <x v="0"/>
    <x v="1"/>
    <d v="1899-12-30T00:01:20"/>
    <d v="1899-12-30T00:01:20"/>
    <x v="0"/>
    <m/>
    <m/>
    <d v="1899-12-30T00:00:00"/>
    <d v="1899-12-30T00:39:32"/>
    <n v="2"/>
    <d v="1899-12-30T00:01:20"/>
    <n v="39.533333333342441"/>
    <x v="13"/>
    <x v="1"/>
  </r>
  <r>
    <x v="0"/>
    <s v="2024076212"/>
    <x v="0"/>
    <x v="213"/>
    <s v="E4968JZH"/>
    <d v="2024-12-23T00:00:00"/>
    <x v="1"/>
    <s v="200223"/>
    <x v="0"/>
    <s v="PA"/>
    <x v="1"/>
    <x v="0"/>
    <d v="2024-12-23T00:00:00"/>
    <d v="1899-12-30T12:29:52"/>
    <d v="2024-12-23T00:00:00"/>
    <d v="1899-12-30T12:30:42"/>
    <d v="2024-12-23T00:00:00"/>
    <d v="1899-12-30T13:33:32"/>
    <x v="0"/>
    <x v="0"/>
    <s v="8043253519"/>
    <s v="FBO"/>
    <d v="1899-12-30T01:03:40"/>
    <x v="388"/>
    <d v="1899-12-30T00:00:50"/>
    <s v="Granel"/>
    <s v="E001"/>
    <x v="1"/>
    <d v="1899-12-30T01:03:40"/>
    <d v="1899-12-30T01:02:50"/>
    <x v="6"/>
    <x v="16"/>
    <x v="0"/>
    <x v="0"/>
    <n v="0"/>
    <n v="0"/>
    <x v="0"/>
    <x v="0"/>
    <x v="0"/>
    <n v="0"/>
    <x v="0"/>
    <x v="0"/>
    <d v="1899-12-30T00:00:50"/>
    <d v="1899-12-30T00:00:50"/>
    <x v="0"/>
    <m/>
    <m/>
    <d v="1899-12-30T00:00:00"/>
    <d v="1899-12-30T01:03:40"/>
    <n v="2"/>
    <d v="1899-12-30T00:00:50"/>
    <n v="63.666666666662493"/>
    <x v="13"/>
    <x v="0"/>
  </r>
  <r>
    <x v="0"/>
    <s v="2024076238"/>
    <x v="0"/>
    <x v="214"/>
    <s v="E3989JDX"/>
    <d v="2024-12-23T00:00:00"/>
    <x v="1"/>
    <s v="200223"/>
    <x v="0"/>
    <s v="PA"/>
    <x v="1"/>
    <x v="0"/>
    <d v="2024-12-23T00:00:00"/>
    <d v="1899-12-30T13:04:48"/>
    <d v="2024-12-23T00:00:00"/>
    <d v="1899-12-30T13:05:30"/>
    <d v="2024-12-23T00:00:00"/>
    <d v="1899-12-30T13:48:37"/>
    <x v="0"/>
    <x v="0"/>
    <s v="8043253525"/>
    <s v="FBO"/>
    <d v="1899-12-30T00:43:49"/>
    <x v="448"/>
    <d v="1899-12-30T00:00:42"/>
    <s v="Granel"/>
    <s v="E001"/>
    <x v="1"/>
    <d v="1899-12-30T00:43:49"/>
    <d v="1899-12-30T00:43:07"/>
    <x v="9"/>
    <x v="16"/>
    <x v="0"/>
    <x v="0"/>
    <n v="0"/>
    <n v="0"/>
    <x v="0"/>
    <x v="0"/>
    <x v="0"/>
    <n v="0"/>
    <x v="0"/>
    <x v="1"/>
    <d v="1899-12-30T00:00:42"/>
    <d v="1899-12-30T00:00:42"/>
    <x v="0"/>
    <m/>
    <m/>
    <d v="1899-12-30T00:00:00"/>
    <d v="1899-12-30T00:43:49"/>
    <n v="2"/>
    <d v="1899-12-30T00:00:42"/>
    <n v="43.816666666665469"/>
    <x v="13"/>
    <x v="1"/>
  </r>
  <r>
    <x v="0"/>
    <s v="2024076244"/>
    <x v="0"/>
    <x v="68"/>
    <s v="E7900KYN"/>
    <d v="2024-12-23T00:00:00"/>
    <x v="1"/>
    <s v="200223"/>
    <x v="0"/>
    <s v="PA"/>
    <x v="1"/>
    <x v="0"/>
    <d v="2024-12-23T00:00:00"/>
    <d v="1899-12-30T13:07:55"/>
    <d v="2024-12-23T00:00:00"/>
    <d v="1899-12-30T13:08:37"/>
    <d v="2024-12-23T00:00:00"/>
    <d v="1899-12-30T14:38:10"/>
    <x v="0"/>
    <x v="0"/>
    <s v="8043253530"/>
    <s v="FBO"/>
    <d v="1899-12-30T01:30:15"/>
    <x v="449"/>
    <d v="1899-12-30T00:00:42"/>
    <s v="Granel"/>
    <s v="E001"/>
    <x v="1"/>
    <d v="1899-12-30T01:30:15"/>
    <d v="1899-12-30T01:29:33"/>
    <x v="9"/>
    <x v="16"/>
    <x v="0"/>
    <x v="0"/>
    <n v="0"/>
    <n v="0"/>
    <x v="0"/>
    <x v="0"/>
    <x v="0"/>
    <n v="0"/>
    <x v="0"/>
    <x v="2"/>
    <d v="1899-12-30T00:00:42"/>
    <d v="1899-12-30T00:00:42"/>
    <x v="0"/>
    <m/>
    <m/>
    <d v="1899-12-30T00:00:00"/>
    <d v="1899-12-30T01:30:15"/>
    <n v="2"/>
    <d v="1899-12-30T00:00:42"/>
    <n v="90.249999999998437"/>
    <x v="8"/>
    <x v="0"/>
  </r>
  <r>
    <x v="0"/>
    <s v="2024076239"/>
    <x v="0"/>
    <x v="173"/>
    <s v="E3726LKX"/>
    <d v="2024-12-23T00:00:00"/>
    <x v="1"/>
    <s v="200223"/>
    <x v="0"/>
    <s v="PA"/>
    <x v="1"/>
    <x v="0"/>
    <d v="2024-12-23T00:00:00"/>
    <d v="1899-12-30T13:05:37"/>
    <d v="2024-12-23T00:00:00"/>
    <d v="1899-12-30T13:06:31"/>
    <d v="2024-12-23T00:00:00"/>
    <d v="1899-12-30T14:40:37"/>
    <x v="0"/>
    <x v="0"/>
    <s v="8043253531"/>
    <s v="FBO"/>
    <d v="1899-12-30T01:35:00"/>
    <x v="450"/>
    <d v="1899-12-30T00:00:54"/>
    <s v="Granel"/>
    <s v="E001"/>
    <x v="1"/>
    <d v="1899-12-30T01:35:00"/>
    <d v="1899-12-30T01:34:06"/>
    <x v="9"/>
    <x v="16"/>
    <x v="0"/>
    <x v="0"/>
    <n v="0"/>
    <n v="0"/>
    <x v="0"/>
    <x v="0"/>
    <x v="0"/>
    <n v="0"/>
    <x v="0"/>
    <x v="2"/>
    <d v="1899-12-30T00:00:54"/>
    <d v="1899-12-30T00:00:54"/>
    <x v="0"/>
    <m/>
    <m/>
    <d v="1899-12-30T00:00:00"/>
    <d v="1899-12-30T01:35:00"/>
    <n v="2"/>
    <d v="1899-12-30T00:00:54"/>
    <n v="94.999999999996774"/>
    <x v="8"/>
    <x v="0"/>
  </r>
  <r>
    <x v="0"/>
    <s v="2024076241"/>
    <x v="0"/>
    <x v="175"/>
    <s v="E2125KFY"/>
    <d v="2024-12-23T00:00:00"/>
    <x v="1"/>
    <s v="200223"/>
    <x v="0"/>
    <s v="PA"/>
    <x v="1"/>
    <x v="0"/>
    <d v="2024-12-23T00:00:00"/>
    <d v="1899-12-30T13:06:36"/>
    <d v="2024-12-23T00:00:00"/>
    <d v="1899-12-30T13:07:41"/>
    <d v="2024-12-23T00:00:00"/>
    <d v="1899-12-30T14:48:05"/>
    <x v="0"/>
    <x v="0"/>
    <s v="8043253534"/>
    <s v="FBO"/>
    <d v="1899-12-30T01:41:29"/>
    <x v="451"/>
    <d v="1899-12-30T00:01:05"/>
    <s v="Granel"/>
    <s v="E001"/>
    <x v="1"/>
    <d v="1899-12-30T01:41:29"/>
    <d v="1899-12-30T01:40:24"/>
    <x v="9"/>
    <x v="16"/>
    <x v="0"/>
    <x v="0"/>
    <n v="0"/>
    <n v="0"/>
    <x v="0"/>
    <x v="0"/>
    <x v="0"/>
    <n v="0"/>
    <x v="0"/>
    <x v="2"/>
    <d v="1899-12-30T00:01:05"/>
    <d v="1899-12-30T00:01:05"/>
    <x v="0"/>
    <m/>
    <m/>
    <d v="1899-12-30T00:00:00"/>
    <d v="1899-12-30T01:41:29"/>
    <n v="2"/>
    <d v="1899-12-30T00:01:05"/>
    <n v="101.48333333333757"/>
    <x v="8"/>
    <x v="0"/>
  </r>
  <r>
    <x v="0"/>
    <s v="2024076255"/>
    <x v="0"/>
    <x v="215"/>
    <s v="E9381MFG"/>
    <d v="2024-12-23T00:00:00"/>
    <x v="1"/>
    <s v="200223"/>
    <x v="0"/>
    <s v="PA"/>
    <x v="0"/>
    <x v="0"/>
    <d v="2024-12-23T00:00:00"/>
    <d v="1899-12-30T13:31:12"/>
    <d v="2024-12-23T00:00:00"/>
    <d v="1899-12-30T13:32:50"/>
    <d v="2024-12-23T00:00:00"/>
    <d v="1899-12-30T14:52:54"/>
    <x v="0"/>
    <x v="0"/>
    <s v="8043253535"/>
    <s v="FBO"/>
    <d v="1899-12-30T01:21:42"/>
    <x v="452"/>
    <d v="1899-12-30T00:01:38"/>
    <s v="Granel"/>
    <s v="E001"/>
    <x v="1"/>
    <d v="1899-12-30T01:21:42"/>
    <d v="1899-12-30T01:20:04"/>
    <x v="9"/>
    <x v="16"/>
    <x v="0"/>
    <x v="0"/>
    <n v="0"/>
    <n v="0"/>
    <x v="0"/>
    <x v="0"/>
    <x v="0"/>
    <n v="0"/>
    <x v="0"/>
    <x v="0"/>
    <d v="1899-12-30T00:01:38"/>
    <d v="1899-12-30T00:01:38"/>
    <x v="0"/>
    <m/>
    <m/>
    <d v="1899-12-30T00:00:00"/>
    <d v="1899-12-30T01:21:42"/>
    <n v="2"/>
    <d v="1899-12-30T00:01:38"/>
    <n v="81.699999999998383"/>
    <x v="8"/>
    <x v="0"/>
  </r>
  <r>
    <x v="0"/>
    <s v="2024076250"/>
    <x v="0"/>
    <x v="216"/>
    <s v="E5993LKW"/>
    <d v="2024-12-23T00:00:00"/>
    <x v="1"/>
    <s v="200223"/>
    <x v="0"/>
    <s v="PA"/>
    <x v="1"/>
    <x v="0"/>
    <d v="2024-12-23T00:00:00"/>
    <d v="1899-12-30T13:20:56"/>
    <d v="2024-12-23T00:00:00"/>
    <d v="1899-12-30T13:21:38"/>
    <d v="2024-12-23T00:00:00"/>
    <d v="1899-12-30T14:55:29"/>
    <x v="0"/>
    <x v="0"/>
    <s v="8043253536"/>
    <s v="FBO"/>
    <d v="1899-12-30T01:34:33"/>
    <x v="453"/>
    <d v="1899-12-30T00:00:42"/>
    <s v="Granel"/>
    <s v="E001"/>
    <x v="1"/>
    <d v="1899-12-30T01:34:33"/>
    <d v="1899-12-30T01:33:51"/>
    <x v="9"/>
    <x v="16"/>
    <x v="0"/>
    <x v="0"/>
    <n v="0"/>
    <n v="0"/>
    <x v="0"/>
    <x v="0"/>
    <x v="0"/>
    <n v="0"/>
    <x v="0"/>
    <x v="2"/>
    <d v="1899-12-30T00:00:42"/>
    <d v="1899-12-30T00:00:42"/>
    <x v="0"/>
    <m/>
    <m/>
    <d v="1899-12-30T00:00:00"/>
    <d v="1899-12-30T01:34:33"/>
    <n v="2"/>
    <d v="1899-12-30T00:00:42"/>
    <n v="94.550000000011252"/>
    <x v="8"/>
    <x v="0"/>
  </r>
  <r>
    <x v="0"/>
    <s v="2024076281"/>
    <x v="0"/>
    <x v="217"/>
    <s v="E4179MDV"/>
    <d v="2024-12-23T00:00:00"/>
    <x v="1"/>
    <s v="200223"/>
    <x v="0"/>
    <s v="PA"/>
    <x v="1"/>
    <x v="0"/>
    <d v="2024-12-23T00:00:00"/>
    <d v="1899-12-30T14:49:00"/>
    <d v="2024-12-23T00:00:00"/>
    <d v="1899-12-30T14:49:48"/>
    <d v="2024-12-23T00:00:00"/>
    <d v="1899-12-30T14:59:00"/>
    <x v="0"/>
    <x v="0"/>
    <s v="8043253537"/>
    <s v="FBO"/>
    <d v="1899-12-30T00:10:00"/>
    <x v="454"/>
    <d v="1899-12-30T00:00:48"/>
    <s v="Granel"/>
    <s v="E001"/>
    <x v="1"/>
    <d v="1899-12-30T00:10:00"/>
    <d v="1899-12-30T00:09:12"/>
    <x v="7"/>
    <x v="16"/>
    <x v="0"/>
    <x v="0"/>
    <n v="0"/>
    <n v="0"/>
    <x v="0"/>
    <x v="0"/>
    <x v="0"/>
    <n v="0"/>
    <x v="0"/>
    <x v="1"/>
    <d v="1899-12-30T00:00:48"/>
    <d v="1899-12-30T00:00:48"/>
    <x v="0"/>
    <m/>
    <m/>
    <d v="1899-12-30T00:00:00"/>
    <d v="1899-12-30T00:10:00"/>
    <n v="2"/>
    <d v="1899-12-30T00:00:48"/>
    <n v="10.000000000007958"/>
    <x v="8"/>
    <x v="1"/>
  </r>
  <r>
    <x v="0"/>
    <s v="2024076257"/>
    <x v="0"/>
    <x v="218"/>
    <s v="E6118KDM"/>
    <d v="2024-12-23T00:00:00"/>
    <x v="1"/>
    <s v="200223"/>
    <x v="0"/>
    <s v="PA"/>
    <x v="1"/>
    <x v="0"/>
    <d v="2024-12-23T00:00:00"/>
    <d v="1899-12-30T13:35:18"/>
    <d v="2024-12-23T00:00:00"/>
    <d v="1899-12-30T13:36:00"/>
    <d v="2024-12-23T00:00:00"/>
    <d v="1899-12-30T15:13:32"/>
    <x v="0"/>
    <x v="0"/>
    <s v="8043253538"/>
    <s v="FBO"/>
    <d v="1899-12-30T01:38:14"/>
    <x v="455"/>
    <d v="1899-12-30T00:00:42"/>
    <s v="Granel"/>
    <s v="E001"/>
    <x v="1"/>
    <d v="1899-12-30T01:38:14"/>
    <d v="1899-12-30T01:37:32"/>
    <x v="9"/>
    <x v="16"/>
    <x v="0"/>
    <x v="0"/>
    <n v="0"/>
    <n v="0"/>
    <x v="0"/>
    <x v="0"/>
    <x v="0"/>
    <n v="0"/>
    <x v="0"/>
    <x v="2"/>
    <d v="1899-12-30T00:00:42"/>
    <d v="1899-12-30T00:00:42"/>
    <x v="0"/>
    <m/>
    <m/>
    <d v="1899-12-30T00:00:00"/>
    <d v="1899-12-30T01:38:14"/>
    <n v="2"/>
    <d v="1899-12-30T00:00:42"/>
    <n v="98.233333333329554"/>
    <x v="6"/>
    <x v="0"/>
  </r>
  <r>
    <x v="0"/>
    <s v="2024076263"/>
    <x v="0"/>
    <x v="219"/>
    <s v="E4654LGC"/>
    <d v="2024-12-23T00:00:00"/>
    <x v="1"/>
    <s v="200223"/>
    <x v="0"/>
    <s v="PA"/>
    <x v="1"/>
    <x v="0"/>
    <d v="2024-12-23T00:00:00"/>
    <d v="1899-12-30T13:58:32"/>
    <d v="2024-12-23T00:00:00"/>
    <d v="1899-12-30T13:59:24"/>
    <d v="2024-12-23T00:00:00"/>
    <d v="1899-12-30T15:16:18"/>
    <x v="0"/>
    <x v="0"/>
    <s v="8043253539"/>
    <s v="FBO"/>
    <d v="1899-12-30T01:17:46"/>
    <x v="456"/>
    <d v="1899-12-30T00:00:52"/>
    <s v="Granel"/>
    <s v="E001"/>
    <x v="1"/>
    <d v="1899-12-30T01:17:46"/>
    <d v="1899-12-30T01:16:54"/>
    <x v="9"/>
    <x v="16"/>
    <x v="0"/>
    <x v="0"/>
    <n v="0"/>
    <n v="0"/>
    <x v="0"/>
    <x v="0"/>
    <x v="0"/>
    <n v="0"/>
    <x v="0"/>
    <x v="0"/>
    <d v="1899-12-30T00:00:52"/>
    <d v="1899-12-30T00:00:52"/>
    <x v="0"/>
    <m/>
    <m/>
    <d v="1899-12-30T00:00:00"/>
    <d v="1899-12-30T01:17:46"/>
    <n v="2"/>
    <d v="1899-12-30T00:00:52"/>
    <n v="77.766666666667263"/>
    <x v="6"/>
    <x v="0"/>
  </r>
  <r>
    <x v="0"/>
    <s v="2024076258"/>
    <x v="0"/>
    <x v="200"/>
    <s v="E2313MNJ"/>
    <d v="2024-12-23T00:00:00"/>
    <x v="1"/>
    <s v="200223"/>
    <x v="0"/>
    <s v="PA"/>
    <x v="1"/>
    <x v="0"/>
    <d v="2024-12-23T00:00:00"/>
    <d v="1899-12-30T13:36:34"/>
    <d v="2024-12-23T00:00:00"/>
    <d v="1899-12-30T13:37:42"/>
    <d v="2024-12-23T00:00:00"/>
    <d v="1899-12-30T15:18:57"/>
    <x v="0"/>
    <x v="0"/>
    <s v="8043253540"/>
    <s v="FBO"/>
    <d v="1899-12-30T01:42:23"/>
    <x v="457"/>
    <d v="1899-12-30T00:01:08"/>
    <s v="Granel"/>
    <s v="E001"/>
    <x v="1"/>
    <d v="1899-12-30T01:42:23"/>
    <d v="1899-12-30T01:41:15"/>
    <x v="9"/>
    <x v="16"/>
    <x v="0"/>
    <x v="0"/>
    <n v="0"/>
    <n v="0"/>
    <x v="0"/>
    <x v="0"/>
    <x v="0"/>
    <n v="0"/>
    <x v="0"/>
    <x v="2"/>
    <d v="1899-12-30T00:01:08"/>
    <d v="1899-12-30T00:01:08"/>
    <x v="0"/>
    <m/>
    <m/>
    <d v="1899-12-30T00:00:00"/>
    <d v="1899-12-30T01:42:23"/>
    <n v="2"/>
    <d v="1899-12-30T00:01:08"/>
    <n v="102.38333333332316"/>
    <x v="6"/>
    <x v="0"/>
  </r>
  <r>
    <x v="0"/>
    <s v="2024076268"/>
    <x v="0"/>
    <x v="207"/>
    <s v="E1512MGR"/>
    <d v="2024-12-23T00:00:00"/>
    <x v="1"/>
    <s v="200223"/>
    <x v="0"/>
    <s v="PA"/>
    <x v="1"/>
    <x v="0"/>
    <d v="2024-12-23T00:00:00"/>
    <d v="1899-12-30T14:13:46"/>
    <d v="2024-12-23T00:00:00"/>
    <d v="1899-12-30T14:14:37"/>
    <d v="2024-12-23T00:00:00"/>
    <d v="1899-12-30T15:33:59"/>
    <x v="0"/>
    <x v="0"/>
    <s v="8043253544"/>
    <s v="FBO"/>
    <d v="1899-12-30T01:20:13"/>
    <x v="50"/>
    <d v="1899-12-30T00:00:51"/>
    <s v="Granel"/>
    <s v="E001"/>
    <x v="1"/>
    <d v="1899-12-30T01:20:13"/>
    <d v="1899-12-30T01:19:22"/>
    <x v="7"/>
    <x v="16"/>
    <x v="0"/>
    <x v="0"/>
    <n v="0"/>
    <n v="0"/>
    <x v="0"/>
    <x v="0"/>
    <x v="0"/>
    <n v="0"/>
    <x v="0"/>
    <x v="0"/>
    <d v="1899-12-30T00:00:51"/>
    <d v="1899-12-30T00:00:51"/>
    <x v="0"/>
    <m/>
    <m/>
    <d v="1899-12-30T00:00:00"/>
    <d v="1899-12-30T01:20:13"/>
    <n v="2"/>
    <d v="1899-12-30T00:00:51"/>
    <n v="80.216666666668758"/>
    <x v="6"/>
    <x v="0"/>
  </r>
  <r>
    <x v="0"/>
    <s v="2024076269"/>
    <x v="0"/>
    <x v="209"/>
    <s v="E8695LMJ"/>
    <d v="2024-12-23T00:00:00"/>
    <x v="1"/>
    <s v="200223"/>
    <x v="0"/>
    <s v="PA"/>
    <x v="1"/>
    <x v="0"/>
    <d v="2024-12-23T00:00:00"/>
    <d v="1899-12-30T14:14:41"/>
    <d v="2024-12-23T00:00:00"/>
    <d v="1899-12-30T14:15:33"/>
    <d v="2024-12-23T00:00:00"/>
    <d v="1899-12-30T15:49:39"/>
    <x v="0"/>
    <x v="0"/>
    <s v="8043253545"/>
    <s v="FBO"/>
    <d v="1899-12-30T01:34:58"/>
    <x v="450"/>
    <d v="1899-12-30T00:00:52"/>
    <s v="Granel"/>
    <s v="E001"/>
    <x v="1"/>
    <d v="1899-12-30T01:34:58"/>
    <d v="1899-12-30T01:34:06"/>
    <x v="7"/>
    <x v="16"/>
    <x v="0"/>
    <x v="0"/>
    <n v="0"/>
    <n v="0"/>
    <x v="0"/>
    <x v="0"/>
    <x v="0"/>
    <n v="0"/>
    <x v="0"/>
    <x v="2"/>
    <d v="1899-12-30T00:00:52"/>
    <d v="1899-12-30T00:00:52"/>
    <x v="0"/>
    <m/>
    <m/>
    <d v="1899-12-30T00:00:00"/>
    <d v="1899-12-30T01:34:58"/>
    <n v="2"/>
    <d v="1899-12-30T00:00:52"/>
    <n v="94.966666666675053"/>
    <x v="6"/>
    <x v="0"/>
  </r>
  <r>
    <x v="0"/>
    <s v="2024076274"/>
    <x v="0"/>
    <x v="220"/>
    <s v="E7827MPP"/>
    <d v="2024-12-23T00:00:00"/>
    <x v="1"/>
    <s v="200223"/>
    <x v="0"/>
    <s v="PA"/>
    <x v="1"/>
    <x v="0"/>
    <d v="2024-12-23T00:00:00"/>
    <d v="1899-12-30T14:24:28"/>
    <d v="2024-12-23T00:00:00"/>
    <d v="1899-12-30T14:25:18"/>
    <d v="2024-12-23T00:00:00"/>
    <d v="1899-12-30T16:05:28"/>
    <x v="0"/>
    <x v="0"/>
    <s v="8043253546"/>
    <s v="FBO"/>
    <d v="1899-12-30T01:41:00"/>
    <x v="458"/>
    <d v="1899-12-30T00:00:50"/>
    <s v="Granel"/>
    <s v="E001"/>
    <x v="1"/>
    <d v="1899-12-30T01:41:00"/>
    <d v="1899-12-30T01:40:10"/>
    <x v="7"/>
    <x v="16"/>
    <x v="0"/>
    <x v="0"/>
    <n v="0"/>
    <n v="0"/>
    <x v="0"/>
    <x v="0"/>
    <x v="0"/>
    <n v="0"/>
    <x v="0"/>
    <x v="2"/>
    <d v="1899-12-30T00:00:50"/>
    <d v="1899-12-30T00:00:50"/>
    <x v="0"/>
    <m/>
    <m/>
    <d v="1899-12-30T00:00:00"/>
    <d v="1899-12-30T01:41:00"/>
    <n v="2"/>
    <d v="1899-12-30T00:00:50"/>
    <n v="101.00000000000172"/>
    <x v="9"/>
    <x v="0"/>
  </r>
  <r>
    <x v="0"/>
    <s v="2024076277"/>
    <x v="0"/>
    <x v="104"/>
    <s v="E3390MSK"/>
    <d v="2024-12-23T00:00:00"/>
    <x v="1"/>
    <s v="200223"/>
    <x v="0"/>
    <s v="PA"/>
    <x v="1"/>
    <x v="0"/>
    <d v="2024-12-23T00:00:00"/>
    <d v="1899-12-30T14:31:40"/>
    <d v="2024-12-23T00:00:00"/>
    <d v="1899-12-30T14:33:56"/>
    <d v="2024-12-23T00:00:00"/>
    <d v="1899-12-30T16:21:39"/>
    <x v="0"/>
    <x v="0"/>
    <s v="8043253548"/>
    <s v="FBO"/>
    <d v="1899-12-30T01:49:59"/>
    <x v="459"/>
    <d v="1899-12-30T00:02:16"/>
    <s v="Granel"/>
    <s v="E001"/>
    <x v="1"/>
    <d v="1899-12-30T01:49:59"/>
    <d v="1899-12-30T01:47:43"/>
    <x v="7"/>
    <x v="16"/>
    <x v="0"/>
    <x v="0"/>
    <n v="0"/>
    <n v="0"/>
    <x v="0"/>
    <x v="0"/>
    <x v="0"/>
    <n v="0"/>
    <x v="0"/>
    <x v="2"/>
    <d v="1899-12-30T00:02:16"/>
    <d v="1899-12-30T00:02:16"/>
    <x v="0"/>
    <m/>
    <m/>
    <d v="1899-12-30T00:00:00"/>
    <d v="1899-12-30T01:49:59"/>
    <n v="2"/>
    <d v="1899-12-30T00:02:16"/>
    <n v="109.98333333334082"/>
    <x v="9"/>
    <x v="0"/>
  </r>
  <r>
    <x v="0"/>
    <s v="2024076279"/>
    <x v="0"/>
    <x v="221"/>
    <s v="E0399KCN"/>
    <d v="2024-12-23T00:00:00"/>
    <x v="1"/>
    <s v="200223"/>
    <x v="0"/>
    <s v="PA"/>
    <x v="1"/>
    <x v="0"/>
    <d v="2024-12-23T00:00:00"/>
    <d v="1899-12-30T14:43:12"/>
    <d v="2024-12-23T00:00:00"/>
    <d v="1899-12-30T14:46:44"/>
    <d v="2024-12-23T00:00:00"/>
    <d v="1899-12-30T17:15:47"/>
    <x v="0"/>
    <x v="0"/>
    <s v="8043253555"/>
    <s v="FBO"/>
    <d v="1899-12-30T02:32:35"/>
    <x v="460"/>
    <d v="1899-12-30T00:03:32"/>
    <s v="Granel"/>
    <s v="E001"/>
    <x v="1"/>
    <d v="1899-12-30T02:32:35"/>
    <d v="1899-12-30T02:29:03"/>
    <x v="7"/>
    <x v="16"/>
    <x v="0"/>
    <x v="0"/>
    <n v="0"/>
    <n v="0"/>
    <x v="0"/>
    <x v="0"/>
    <x v="0"/>
    <n v="0"/>
    <x v="0"/>
    <x v="2"/>
    <d v="1899-12-30T00:03:32"/>
    <d v="1899-12-30T00:03:32"/>
    <x v="0"/>
    <m/>
    <m/>
    <d v="1899-12-30T00:00:00"/>
    <d v="1899-12-30T02:32:35"/>
    <n v="2"/>
    <d v="1899-12-30T00:03:32"/>
    <n v="152.58333333333613"/>
    <x v="10"/>
    <x v="0"/>
  </r>
  <r>
    <x v="0"/>
    <s v="2024076286"/>
    <x v="0"/>
    <x v="222"/>
    <s v="E8084LFF"/>
    <d v="2024-12-23T00:00:00"/>
    <x v="1"/>
    <s v="200223"/>
    <x v="0"/>
    <s v="PA"/>
    <x v="1"/>
    <x v="0"/>
    <d v="2024-12-23T00:00:00"/>
    <d v="1899-12-30T15:06:12"/>
    <d v="2024-12-23T00:00:00"/>
    <d v="1899-12-30T15:07:58"/>
    <d v="2024-12-23T00:00:00"/>
    <d v="1899-12-30T17:35:14"/>
    <x v="0"/>
    <x v="0"/>
    <s v="8043253557"/>
    <s v="FBO"/>
    <d v="1899-12-30T02:29:02"/>
    <x v="461"/>
    <d v="1899-12-30T00:01:46"/>
    <s v="Granel"/>
    <s v="E001"/>
    <x v="1"/>
    <d v="1899-12-30T02:29:02"/>
    <d v="1899-12-30T02:27:16"/>
    <x v="14"/>
    <x v="16"/>
    <x v="0"/>
    <x v="0"/>
    <n v="0"/>
    <n v="0"/>
    <x v="0"/>
    <x v="0"/>
    <x v="0"/>
    <n v="0"/>
    <x v="0"/>
    <x v="2"/>
    <d v="1899-12-30T00:01:46"/>
    <d v="1899-12-30T00:01:46"/>
    <x v="0"/>
    <m/>
    <m/>
    <d v="1899-12-30T00:00:00"/>
    <d v="1899-12-30T02:29:02"/>
    <n v="2"/>
    <d v="1899-12-30T00:01:46"/>
    <n v="149.03333333333285"/>
    <x v="10"/>
    <x v="0"/>
  </r>
  <r>
    <x v="0"/>
    <s v="2024076292"/>
    <x v="0"/>
    <x v="223"/>
    <s v="E9139MMT"/>
    <d v="2024-12-23T00:00:00"/>
    <x v="1"/>
    <s v="200223"/>
    <x v="0"/>
    <s v="PA"/>
    <x v="1"/>
    <x v="0"/>
    <d v="2024-12-23T00:00:00"/>
    <d v="1899-12-30T15:13:55"/>
    <d v="2024-12-23T00:00:00"/>
    <d v="1899-12-30T15:15:23"/>
    <d v="2024-12-23T00:00:00"/>
    <d v="1899-12-30T17:42:28"/>
    <x v="0"/>
    <x v="0"/>
    <s v="8043253558"/>
    <s v="FBO"/>
    <d v="1899-12-30T02:28:33"/>
    <x v="462"/>
    <d v="1899-12-30T00:01:28"/>
    <s v="Granel"/>
    <s v="E001"/>
    <x v="1"/>
    <d v="1899-12-30T02:28:33"/>
    <d v="1899-12-30T02:27:05"/>
    <x v="14"/>
    <x v="16"/>
    <x v="0"/>
    <x v="0"/>
    <n v="0"/>
    <n v="0"/>
    <x v="0"/>
    <x v="0"/>
    <x v="0"/>
    <n v="0"/>
    <x v="0"/>
    <x v="2"/>
    <d v="1899-12-30T00:01:28"/>
    <d v="1899-12-30T00:01:28"/>
    <x v="0"/>
    <m/>
    <m/>
    <d v="1899-12-30T00:00:00"/>
    <d v="1899-12-30T02:28:33"/>
    <n v="2"/>
    <d v="1899-12-30T00:01:28"/>
    <n v="148.54999999999683"/>
    <x v="10"/>
    <x v="0"/>
  </r>
  <r>
    <x v="0"/>
    <s v="2024076285"/>
    <x v="0"/>
    <x v="93"/>
    <s v="E4682LFK"/>
    <d v="2024-12-23T00:00:00"/>
    <x v="1"/>
    <s v="200223"/>
    <x v="0"/>
    <s v="PA"/>
    <x v="0"/>
    <x v="0"/>
    <d v="2024-12-23T00:00:00"/>
    <d v="1899-12-30T15:05:02"/>
    <d v="2024-12-23T00:00:00"/>
    <d v="1899-12-30T15:07:44"/>
    <d v="2024-12-23T00:00:00"/>
    <d v="1899-12-30T17:50:32"/>
    <x v="0"/>
    <x v="0"/>
    <s v="8043253559"/>
    <s v="FBO"/>
    <d v="1899-12-30T02:45:30"/>
    <x v="463"/>
    <d v="1899-12-30T00:02:42"/>
    <s v="Granel"/>
    <s v="E001"/>
    <x v="1"/>
    <d v="1899-12-30T02:45:30"/>
    <d v="1899-12-30T02:42:48"/>
    <x v="14"/>
    <x v="16"/>
    <x v="0"/>
    <x v="0"/>
    <n v="0"/>
    <n v="0"/>
    <x v="0"/>
    <x v="0"/>
    <x v="0"/>
    <n v="0"/>
    <x v="0"/>
    <x v="2"/>
    <d v="1899-12-30T00:02:42"/>
    <d v="1899-12-30T00:02:42"/>
    <x v="0"/>
    <m/>
    <m/>
    <d v="1899-12-30T00:00:00"/>
    <d v="1899-12-30T02:45:30"/>
    <n v="2"/>
    <d v="1899-12-30T00:02:42"/>
    <n v="165.50000000000651"/>
    <x v="10"/>
    <x v="0"/>
  </r>
  <r>
    <x v="0"/>
    <s v="2024076295"/>
    <x v="0"/>
    <x v="47"/>
    <s v="E4112HKF"/>
    <d v="2024-12-23T00:00:00"/>
    <x v="1"/>
    <s v="200223"/>
    <x v="0"/>
    <s v="PA"/>
    <x v="1"/>
    <x v="0"/>
    <d v="2024-12-23T00:00:00"/>
    <d v="1899-12-30T15:18:11"/>
    <d v="2024-12-23T00:00:00"/>
    <d v="1899-12-30T15:24:52"/>
    <d v="2024-12-23T00:00:00"/>
    <d v="1899-12-30T18:06:25"/>
    <x v="0"/>
    <x v="0"/>
    <s v="8043253560"/>
    <s v="FBO"/>
    <d v="1899-12-30T02:48:14"/>
    <x v="464"/>
    <d v="1899-12-30T00:06:41"/>
    <s v="Granel"/>
    <s v="E001"/>
    <x v="1"/>
    <d v="1899-12-30T02:48:14"/>
    <d v="1899-12-30T02:41:33"/>
    <x v="14"/>
    <x v="16"/>
    <x v="0"/>
    <x v="0"/>
    <n v="0"/>
    <n v="0"/>
    <x v="0"/>
    <x v="0"/>
    <x v="0"/>
    <n v="0"/>
    <x v="0"/>
    <x v="2"/>
    <d v="1899-12-30T00:06:41"/>
    <d v="1899-12-30T00:06:41"/>
    <x v="0"/>
    <m/>
    <m/>
    <d v="1899-12-30T00:00:00"/>
    <d v="1899-12-30T02:48:14"/>
    <n v="2"/>
    <d v="1899-12-30T00:06:41"/>
    <n v="168.23333333334224"/>
    <x v="11"/>
    <x v="0"/>
  </r>
  <r>
    <x v="0"/>
    <s v="2024076297"/>
    <x v="0"/>
    <x v="92"/>
    <s v="E1192KVG"/>
    <d v="2024-12-23T00:00:00"/>
    <x v="1"/>
    <s v="200223"/>
    <x v="0"/>
    <s v="PA"/>
    <x v="1"/>
    <x v="0"/>
    <d v="2024-12-23T00:00:00"/>
    <d v="1899-12-30T15:20:39"/>
    <d v="2024-12-23T00:00:00"/>
    <d v="1899-12-30T15:25:13"/>
    <d v="2024-12-23T00:00:00"/>
    <d v="1899-12-30T19:06:04"/>
    <x v="0"/>
    <x v="0"/>
    <s v="8043253564"/>
    <s v="FBO"/>
    <d v="1899-12-30T03:45:25"/>
    <x v="465"/>
    <d v="1899-12-30T00:04:34"/>
    <s v="Granel"/>
    <s v="E001"/>
    <x v="1"/>
    <d v="1899-12-30T03:45:25"/>
    <d v="1899-12-30T03:40:51"/>
    <x v="14"/>
    <x v="16"/>
    <x v="0"/>
    <x v="0"/>
    <n v="0"/>
    <n v="0"/>
    <x v="0"/>
    <x v="0"/>
    <x v="0"/>
    <n v="0"/>
    <x v="0"/>
    <x v="2"/>
    <d v="1899-12-30T00:04:34"/>
    <d v="1899-12-30T00:04:34"/>
    <x v="0"/>
    <m/>
    <m/>
    <d v="1899-12-30T00:00:00"/>
    <d v="1899-12-30T03:45:25"/>
    <n v="2"/>
    <d v="1899-12-30T00:04:34"/>
    <n v="225.41666666666396"/>
    <x v="7"/>
    <x v="0"/>
  </r>
  <r>
    <x v="0"/>
    <s v="2024076296"/>
    <x v="0"/>
    <x v="99"/>
    <s v="E3112MSJ"/>
    <d v="2024-12-23T00:00:00"/>
    <x v="1"/>
    <s v="200223"/>
    <x v="0"/>
    <s v="PA"/>
    <x v="1"/>
    <x v="0"/>
    <d v="2024-12-23T00:00:00"/>
    <d v="1899-12-30T15:19:22"/>
    <d v="2024-12-23T00:00:00"/>
    <d v="1899-12-30T15:25:02"/>
    <d v="2024-12-23T00:00:00"/>
    <d v="1899-12-30T19:08:30"/>
    <x v="0"/>
    <x v="0"/>
    <s v="8043253565"/>
    <s v="FBO"/>
    <d v="1899-12-30T03:49:08"/>
    <x v="466"/>
    <d v="1899-12-30T00:05:40"/>
    <s v="Granel"/>
    <s v="E001"/>
    <x v="1"/>
    <d v="1899-12-30T03:49:08"/>
    <d v="1899-12-30T03:43:28"/>
    <x v="14"/>
    <x v="16"/>
    <x v="0"/>
    <x v="0"/>
    <n v="0"/>
    <n v="0"/>
    <x v="0"/>
    <x v="0"/>
    <x v="0"/>
    <n v="0"/>
    <x v="0"/>
    <x v="2"/>
    <d v="1899-12-30T00:05:40"/>
    <d v="1899-12-30T00:05:40"/>
    <x v="0"/>
    <m/>
    <m/>
    <d v="1899-12-30T00:00:00"/>
    <d v="1899-12-30T03:49:08"/>
    <n v="2"/>
    <d v="1899-12-30T00:05:40"/>
    <n v="229.13333333333276"/>
    <x v="7"/>
    <x v="0"/>
  </r>
  <r>
    <x v="0"/>
    <s v="2024076298"/>
    <x v="0"/>
    <x v="172"/>
    <s v="E6062JTP"/>
    <d v="2024-12-23T00:00:00"/>
    <x v="1"/>
    <s v="200223"/>
    <x v="0"/>
    <s v="PA"/>
    <x v="1"/>
    <x v="0"/>
    <d v="2024-12-23T00:00:00"/>
    <d v="1899-12-30T15:21:28"/>
    <d v="2024-12-23T00:00:00"/>
    <d v="1899-12-30T15:25:29"/>
    <d v="2024-12-23T00:00:00"/>
    <d v="1899-12-30T19:22:30"/>
    <x v="0"/>
    <x v="0"/>
    <s v="8043253566"/>
    <s v="FBO"/>
    <d v="1899-12-30T04:01:02"/>
    <x v="467"/>
    <d v="1899-12-30T00:04:01"/>
    <s v="Granel"/>
    <s v="E001"/>
    <x v="1"/>
    <d v="1899-12-30T04:01:02"/>
    <d v="1899-12-30T03:57:01"/>
    <x v="14"/>
    <x v="16"/>
    <x v="0"/>
    <x v="0"/>
    <n v="0"/>
    <n v="0"/>
    <x v="0"/>
    <x v="0"/>
    <x v="0"/>
    <n v="0"/>
    <x v="0"/>
    <x v="2"/>
    <d v="1899-12-30T00:04:01"/>
    <d v="1899-12-30T00:04:01"/>
    <x v="0"/>
    <m/>
    <m/>
    <d v="1899-12-30T00:00:00"/>
    <d v="1899-12-30T04:01:02"/>
    <n v="2"/>
    <d v="1899-12-30T00:04:01"/>
    <n v="241.0333333333343"/>
    <x v="7"/>
    <x v="0"/>
  </r>
  <r>
    <x v="0"/>
    <s v="2024076310"/>
    <x v="0"/>
    <x v="97"/>
    <s v="E4375MNJ"/>
    <d v="2024-12-23T00:00:00"/>
    <x v="1"/>
    <s v="200223"/>
    <x v="0"/>
    <s v="PA"/>
    <x v="1"/>
    <x v="0"/>
    <d v="2024-12-23T00:00:00"/>
    <d v="1899-12-30T16:25:25"/>
    <d v="2024-12-23T00:00:00"/>
    <d v="1899-12-30T16:26:13"/>
    <d v="2024-12-23T00:00:00"/>
    <d v="1899-12-30T19:38:50"/>
    <x v="0"/>
    <x v="0"/>
    <s v="8043253567"/>
    <s v="FBO"/>
    <d v="1899-12-30T03:13:25"/>
    <x v="468"/>
    <d v="1899-12-30T00:00:48"/>
    <s v="Granel"/>
    <s v="E001"/>
    <x v="1"/>
    <d v="1899-12-30T03:13:25"/>
    <d v="1899-12-30T03:12:37"/>
    <x v="10"/>
    <x v="16"/>
    <x v="0"/>
    <x v="0"/>
    <n v="0"/>
    <n v="0"/>
    <x v="0"/>
    <x v="0"/>
    <x v="0"/>
    <n v="0"/>
    <x v="0"/>
    <x v="2"/>
    <d v="1899-12-30T00:00:48"/>
    <d v="1899-12-30T00:00:48"/>
    <x v="0"/>
    <m/>
    <m/>
    <d v="1899-12-30T00:00:00"/>
    <d v="1899-12-30T03:13:25"/>
    <n v="2"/>
    <d v="1899-12-30T00:00:48"/>
    <n v="193.41666666666725"/>
    <x v="7"/>
    <x v="0"/>
  </r>
  <r>
    <x v="0"/>
    <s v="2024076312"/>
    <x v="0"/>
    <x v="80"/>
    <s v="E3413LXD"/>
    <d v="2024-12-23T00:00:00"/>
    <x v="1"/>
    <s v="200223"/>
    <x v="0"/>
    <s v="PA"/>
    <x v="1"/>
    <x v="0"/>
    <d v="2024-12-23T00:00:00"/>
    <d v="1899-12-30T16:35:03"/>
    <d v="2024-12-23T00:00:00"/>
    <d v="1899-12-30T16:35:52"/>
    <d v="2024-12-23T00:00:00"/>
    <d v="1899-12-30T19:55:14"/>
    <x v="0"/>
    <x v="0"/>
    <s v="8043253568"/>
    <s v="FBO"/>
    <d v="1899-12-30T03:20:11"/>
    <x v="469"/>
    <d v="1899-12-30T00:00:49"/>
    <s v="Granel"/>
    <s v="E001"/>
    <x v="1"/>
    <d v="1899-12-30T03:20:11"/>
    <d v="1899-12-30T03:19:22"/>
    <x v="10"/>
    <x v="16"/>
    <x v="0"/>
    <x v="0"/>
    <n v="0"/>
    <n v="0"/>
    <x v="0"/>
    <x v="0"/>
    <x v="0"/>
    <n v="0"/>
    <x v="0"/>
    <x v="2"/>
    <d v="1899-12-30T00:00:49"/>
    <d v="1899-12-30T00:00:49"/>
    <x v="0"/>
    <m/>
    <m/>
    <d v="1899-12-30T00:00:00"/>
    <d v="1899-12-30T03:20:11"/>
    <n v="2"/>
    <d v="1899-12-30T00:00:49"/>
    <n v="200.18333333334246"/>
    <x v="7"/>
    <x v="0"/>
  </r>
  <r>
    <x v="0"/>
    <s v="2024076321"/>
    <x v="0"/>
    <x v="44"/>
    <s v="E1971KTB"/>
    <d v="2024-12-23T00:00:00"/>
    <x v="1"/>
    <s v="200223"/>
    <x v="0"/>
    <s v="PA"/>
    <x v="1"/>
    <x v="0"/>
    <d v="2024-12-23T00:00:00"/>
    <d v="1899-12-30T17:06:38"/>
    <d v="2024-12-23T00:00:00"/>
    <d v="1899-12-30T17:07:28"/>
    <d v="2024-12-23T00:00:00"/>
    <d v="1899-12-30T20:13:06"/>
    <x v="0"/>
    <x v="0"/>
    <s v="8043253571"/>
    <s v="FBO"/>
    <d v="1899-12-30T03:06:28"/>
    <x v="470"/>
    <d v="1899-12-30T00:00:50"/>
    <s v="Granel"/>
    <s v="E001"/>
    <x v="1"/>
    <d v="1899-12-30T03:06:28"/>
    <d v="1899-12-30T03:05:38"/>
    <x v="8"/>
    <x v="16"/>
    <x v="0"/>
    <x v="0"/>
    <n v="0"/>
    <n v="0"/>
    <x v="0"/>
    <x v="0"/>
    <x v="0"/>
    <n v="0"/>
    <x v="0"/>
    <x v="2"/>
    <d v="1899-12-30T00:00:50"/>
    <d v="1899-12-30T00:00:50"/>
    <x v="0"/>
    <m/>
    <m/>
    <d v="1899-12-30T00:00:00"/>
    <d v="1899-12-30T03:06:28"/>
    <n v="2"/>
    <d v="1899-12-30T00:00:50"/>
    <n v="186.46666666668008"/>
    <x v="14"/>
    <x v="0"/>
  </r>
  <r>
    <x v="0"/>
    <s v="2024076335"/>
    <x v="0"/>
    <x v="224"/>
    <s v="E1608KYS"/>
    <d v="2024-12-23T00:00:00"/>
    <x v="1"/>
    <s v="200223"/>
    <x v="0"/>
    <s v="PA"/>
    <x v="1"/>
    <x v="0"/>
    <d v="2024-12-23T00:00:00"/>
    <d v="1899-12-30T17:37:27"/>
    <d v="2024-12-23T00:00:00"/>
    <d v="1899-12-30T17:38:17"/>
    <d v="2024-12-23T00:00:00"/>
    <d v="1899-12-30T20:34:34"/>
    <x v="0"/>
    <x v="0"/>
    <s v="8043253572"/>
    <s v="FBO"/>
    <d v="1899-12-30T02:57:07"/>
    <x v="471"/>
    <d v="1899-12-30T00:00:50"/>
    <s v="Granel"/>
    <s v="E001"/>
    <x v="1"/>
    <d v="1899-12-30T02:57:07"/>
    <d v="1899-12-30T02:56:17"/>
    <x v="8"/>
    <x v="16"/>
    <x v="0"/>
    <x v="0"/>
    <n v="0"/>
    <n v="0"/>
    <x v="0"/>
    <x v="0"/>
    <x v="0"/>
    <n v="0"/>
    <x v="0"/>
    <x v="2"/>
    <d v="1899-12-30T00:00:50"/>
    <d v="1899-12-30T00:00:50"/>
    <x v="0"/>
    <m/>
    <m/>
    <d v="1899-12-30T00:00:00"/>
    <d v="1899-12-30T02:57:07"/>
    <n v="2"/>
    <d v="1899-12-30T00:00:50"/>
    <n v="177.11666666665928"/>
    <x v="14"/>
    <x v="0"/>
  </r>
  <r>
    <x v="0"/>
    <s v="2024076344"/>
    <x v="0"/>
    <x v="205"/>
    <s v="E3444MGY"/>
    <d v="2024-12-23T00:00:00"/>
    <x v="1"/>
    <s v="200223"/>
    <x v="0"/>
    <s v="PA"/>
    <x v="1"/>
    <x v="0"/>
    <d v="2024-12-23T00:00:00"/>
    <d v="1899-12-30T18:46:56"/>
    <d v="2024-12-23T00:00:00"/>
    <d v="1899-12-30T18:47:39"/>
    <d v="2024-12-23T00:00:00"/>
    <d v="1899-12-30T20:46:54"/>
    <x v="0"/>
    <x v="0"/>
    <s v="8043253573"/>
    <s v="FBO"/>
    <d v="1899-12-30T01:59:58"/>
    <x v="472"/>
    <d v="1899-12-30T00:00:43"/>
    <s v="Granel"/>
    <s v="E001"/>
    <x v="1"/>
    <d v="1899-12-30T01:59:58"/>
    <d v="1899-12-30T01:59:15"/>
    <x v="11"/>
    <x v="16"/>
    <x v="0"/>
    <x v="0"/>
    <n v="0"/>
    <n v="0"/>
    <x v="0"/>
    <x v="0"/>
    <x v="0"/>
    <n v="0"/>
    <x v="0"/>
    <x v="2"/>
    <d v="1899-12-30T00:00:43"/>
    <d v="1899-12-30T00:00:43"/>
    <x v="0"/>
    <m/>
    <m/>
    <d v="1899-12-30T00:00:00"/>
    <d v="1899-12-30T01:59:58"/>
    <n v="2"/>
    <d v="1899-12-30T00:00:43"/>
    <n v="119.96666666667369"/>
    <x v="14"/>
    <x v="0"/>
  </r>
  <r>
    <x v="0"/>
    <s v="2024073853"/>
    <x v="0"/>
    <x v="225"/>
    <s v="E3718JTF"/>
    <d v="2024-12-09T00:00:00"/>
    <x v="1"/>
    <s v="3229"/>
    <x v="4"/>
    <s v="PA"/>
    <x v="5"/>
    <x v="0"/>
    <d v="2024-12-09T00:00:00"/>
    <d v="1899-12-30T08:37:34"/>
    <d v="2024-12-09T00:00:00"/>
    <d v="1899-12-30T08:37:44"/>
    <d v="2024-12-09T00:00:00"/>
    <d v="1899-12-30T09:06:46"/>
    <x v="0"/>
    <x v="0"/>
    <s v="8043252330"/>
    <s v="EXW"/>
    <d v="1899-12-30T00:29:12"/>
    <x v="473"/>
    <d v="1899-12-30T00:00:10"/>
    <s v="Granel"/>
    <s v="E001"/>
    <x v="1"/>
    <d v="1899-12-30T00:29:12"/>
    <d v="1899-12-30T00:29:02"/>
    <x v="2"/>
    <x v="10"/>
    <x v="4"/>
    <x v="1"/>
    <n v="0"/>
    <n v="0"/>
    <x v="0"/>
    <x v="1"/>
    <x v="0"/>
    <n v="0"/>
    <x v="0"/>
    <x v="1"/>
    <d v="1899-12-30T00:00:10"/>
    <d v="1899-12-30T00:00:10"/>
    <x v="0"/>
    <m/>
    <m/>
    <d v="1899-12-30T00:00:00"/>
    <d v="1899-12-30T00:29:12"/>
    <n v="2"/>
    <d v="1899-12-30T00:00:10"/>
    <n v="29.199999999988815"/>
    <x v="2"/>
    <x v="1"/>
  </r>
  <r>
    <x v="0"/>
    <s v="2024073866"/>
    <x v="0"/>
    <x v="226"/>
    <s v="E1800JBZ"/>
    <d v="2024-12-09T00:00:00"/>
    <x v="1"/>
    <s v="3228"/>
    <x v="3"/>
    <s v="PA"/>
    <x v="4"/>
    <x v="0"/>
    <d v="2024-12-09T00:00:00"/>
    <d v="1899-12-30T12:01:46"/>
    <d v="2024-12-09T00:00:00"/>
    <d v="1899-12-30T12:01:58"/>
    <d v="2024-12-09T00:00:00"/>
    <d v="1899-12-30T12:30:58"/>
    <x v="0"/>
    <x v="0"/>
    <s v="8043252338"/>
    <s v="FBO"/>
    <d v="1899-12-30T00:29:12"/>
    <x v="474"/>
    <d v="1899-12-30T00:00:12"/>
    <s v="Granel"/>
    <s v="E001"/>
    <x v="2"/>
    <d v="1899-12-30T00:29:12"/>
    <d v="1899-12-30T00:29:00"/>
    <x v="6"/>
    <x v="10"/>
    <x v="4"/>
    <x v="1"/>
    <n v="0"/>
    <n v="0"/>
    <x v="0"/>
    <x v="1"/>
    <x v="0"/>
    <n v="0"/>
    <x v="0"/>
    <x v="1"/>
    <d v="1899-12-30T00:00:12"/>
    <d v="1899-12-30T00:00:12"/>
    <x v="0"/>
    <m/>
    <m/>
    <d v="1899-12-30T00:00:00"/>
    <d v="1899-12-30T00:29:12"/>
    <n v="2"/>
    <d v="1899-12-30T00:00:12"/>
    <n v="29.200000000003126"/>
    <x v="5"/>
    <x v="1"/>
  </r>
  <r>
    <x v="0"/>
    <s v="2024073867"/>
    <x v="0"/>
    <x v="227"/>
    <s v="E5855JGX"/>
    <d v="2024-12-09T00:00:00"/>
    <x v="1"/>
    <s v="3228"/>
    <x v="3"/>
    <s v="PA"/>
    <x v="4"/>
    <x v="0"/>
    <d v="2024-12-09T00:00:00"/>
    <d v="1899-12-30T12:05:32"/>
    <d v="2024-12-09T00:00:00"/>
    <d v="1899-12-30T12:05:42"/>
    <d v="2024-12-09T00:00:00"/>
    <d v="1899-12-30T12:51:44"/>
    <x v="0"/>
    <x v="0"/>
    <s v="8043252339"/>
    <s v="FBO"/>
    <d v="1899-12-30T00:46:12"/>
    <x v="475"/>
    <d v="1899-12-30T00:00:10"/>
    <s v="Granel"/>
    <s v="E001"/>
    <x v="2"/>
    <d v="1899-12-30T00:46:12"/>
    <d v="1899-12-30T00:46:02"/>
    <x v="6"/>
    <x v="10"/>
    <x v="4"/>
    <x v="1"/>
    <n v="0"/>
    <n v="0"/>
    <x v="0"/>
    <x v="1"/>
    <x v="0"/>
    <n v="0"/>
    <x v="0"/>
    <x v="0"/>
    <d v="1899-12-30T00:00:10"/>
    <d v="1899-12-30T00:00:10"/>
    <x v="0"/>
    <m/>
    <m/>
    <d v="1899-12-30T00:00:00"/>
    <d v="1899-12-30T00:46:12"/>
    <n v="2"/>
    <d v="1899-12-30T00:00:10"/>
    <n v="46.200000000009616"/>
    <x v="5"/>
    <x v="0"/>
  </r>
  <r>
    <x v="0"/>
    <s v="2024073871"/>
    <x v="0"/>
    <x v="228"/>
    <s v="E8342JHN"/>
    <d v="2024-12-09T00:00:00"/>
    <x v="1"/>
    <s v="3297"/>
    <x v="1"/>
    <s v="PA"/>
    <x v="1"/>
    <x v="0"/>
    <d v="2024-12-09T00:00:00"/>
    <d v="1899-12-30T12:30:37"/>
    <d v="2024-12-09T00:00:00"/>
    <d v="1899-12-30T12:30:47"/>
    <d v="2024-12-09T00:00:00"/>
    <d v="1899-12-30T12:59:40"/>
    <x v="0"/>
    <x v="0"/>
    <s v="8043252340"/>
    <s v="FBO"/>
    <d v="1899-12-30T00:29:03"/>
    <x v="476"/>
    <d v="1899-12-30T00:00:10"/>
    <s v="Granel"/>
    <s v="E001"/>
    <x v="2"/>
    <d v="1899-12-30T00:29:03"/>
    <d v="1899-12-30T00:28:53"/>
    <x v="6"/>
    <x v="10"/>
    <x v="4"/>
    <x v="1"/>
    <n v="0"/>
    <n v="0"/>
    <x v="0"/>
    <x v="1"/>
    <x v="0"/>
    <n v="0"/>
    <x v="0"/>
    <x v="1"/>
    <d v="1899-12-30T00:00:10"/>
    <d v="1899-12-30T00:00:10"/>
    <x v="0"/>
    <m/>
    <m/>
    <d v="1899-12-30T00:00:00"/>
    <d v="1899-12-30T00:29:03"/>
    <n v="2"/>
    <d v="1899-12-30T00:00:10"/>
    <n v="29.050000000012695"/>
    <x v="5"/>
    <x v="1"/>
  </r>
  <r>
    <x v="0"/>
    <s v="2024073873"/>
    <x v="0"/>
    <x v="229"/>
    <s v="E2611KJC"/>
    <d v="2024-12-09T00:00:00"/>
    <x v="1"/>
    <s v="3297"/>
    <x v="1"/>
    <s v="PA"/>
    <x v="1"/>
    <x v="0"/>
    <d v="2024-12-09T00:00:00"/>
    <d v="1899-12-30T13:08:49"/>
    <d v="2024-12-09T00:00:00"/>
    <d v="1899-12-30T13:08:59"/>
    <d v="2024-12-09T00:00:00"/>
    <d v="1899-12-30T13:45:14"/>
    <x v="0"/>
    <x v="0"/>
    <s v="8043252343"/>
    <s v="EXW"/>
    <d v="1899-12-30T00:36:25"/>
    <x v="477"/>
    <d v="1899-12-30T00:00:10"/>
    <s v="Granel"/>
    <s v="E001"/>
    <x v="1"/>
    <d v="1899-12-30T00:36:25"/>
    <d v="1899-12-30T00:36:15"/>
    <x v="9"/>
    <x v="10"/>
    <x v="4"/>
    <x v="1"/>
    <n v="0"/>
    <n v="0"/>
    <x v="0"/>
    <x v="1"/>
    <x v="0"/>
    <n v="0"/>
    <x v="0"/>
    <x v="1"/>
    <d v="1899-12-30T00:00:10"/>
    <d v="1899-12-30T00:00:10"/>
    <x v="0"/>
    <m/>
    <m/>
    <d v="1899-12-30T00:00:00"/>
    <d v="1899-12-30T00:36:25"/>
    <n v="2"/>
    <d v="1899-12-30T00:00:10"/>
    <n v="36.416666666663993"/>
    <x v="13"/>
    <x v="1"/>
  </r>
  <r>
    <x v="0"/>
    <s v="2024073875"/>
    <x v="0"/>
    <x v="230"/>
    <s v="E6106KCV"/>
    <d v="2024-12-09T00:00:00"/>
    <x v="1"/>
    <s v="3297"/>
    <x v="1"/>
    <s v="PA"/>
    <x v="1"/>
    <x v="0"/>
    <d v="2024-12-09T00:00:00"/>
    <d v="1899-12-30T13:36:06"/>
    <d v="2024-12-09T00:00:00"/>
    <d v="1899-12-30T13:36:17"/>
    <d v="2024-12-09T00:00:00"/>
    <d v="1899-12-30T14:01:53"/>
    <x v="0"/>
    <x v="0"/>
    <s v="8043252344"/>
    <s v="FBO"/>
    <d v="1899-12-30T00:25:47"/>
    <x v="478"/>
    <d v="1899-12-30T00:00:11"/>
    <s v="Granel"/>
    <s v="E001"/>
    <x v="2"/>
    <d v="1899-12-30T00:25:47"/>
    <d v="1899-12-30T00:25:36"/>
    <x v="9"/>
    <x v="10"/>
    <x v="4"/>
    <x v="1"/>
    <n v="0"/>
    <n v="0"/>
    <x v="0"/>
    <x v="1"/>
    <x v="0"/>
    <n v="0"/>
    <x v="0"/>
    <x v="1"/>
    <d v="1899-12-30T00:00:11"/>
    <d v="1899-12-30T00:00:11"/>
    <x v="0"/>
    <m/>
    <m/>
    <d v="1899-12-30T00:00:00"/>
    <d v="1899-12-30T00:25:47"/>
    <n v="2"/>
    <d v="1899-12-30T00:00:11"/>
    <n v="25.783333333329583"/>
    <x v="8"/>
    <x v="1"/>
  </r>
  <r>
    <x v="0"/>
    <s v="2024073878"/>
    <x v="0"/>
    <x v="231"/>
    <s v="E6366KCV"/>
    <d v="2024-12-09T00:00:00"/>
    <x v="1"/>
    <s v="3297"/>
    <x v="1"/>
    <s v="PA"/>
    <x v="1"/>
    <x v="0"/>
    <d v="2024-12-09T00:00:00"/>
    <d v="1899-12-30T14:28:05"/>
    <d v="2024-12-09T00:00:00"/>
    <d v="1899-12-30T14:28:15"/>
    <d v="2024-12-09T00:00:00"/>
    <d v="1899-12-30T15:23:58"/>
    <x v="0"/>
    <x v="0"/>
    <s v="8043252349"/>
    <s v="FBO"/>
    <d v="1899-12-30T00:55:53"/>
    <x v="479"/>
    <d v="1899-12-30T00:00:10"/>
    <s v="Granel"/>
    <s v="E001"/>
    <x v="2"/>
    <d v="1899-12-30T00:55:53"/>
    <d v="1899-12-30T00:55:43"/>
    <x v="7"/>
    <x v="10"/>
    <x v="4"/>
    <x v="1"/>
    <n v="0"/>
    <n v="0"/>
    <x v="0"/>
    <x v="1"/>
    <x v="0"/>
    <n v="0"/>
    <x v="0"/>
    <x v="0"/>
    <d v="1899-12-30T00:00:10"/>
    <d v="1899-12-30T00:00:10"/>
    <x v="0"/>
    <m/>
    <m/>
    <d v="1899-12-30T00:00:00"/>
    <d v="1899-12-30T00:55:53"/>
    <n v="2"/>
    <d v="1899-12-30T00:00:10"/>
    <n v="55.883333333332686"/>
    <x v="6"/>
    <x v="0"/>
  </r>
  <r>
    <x v="0"/>
    <s v="2024073884"/>
    <x v="0"/>
    <x v="232"/>
    <s v="E4929LNP"/>
    <d v="2024-12-09T00:00:00"/>
    <x v="1"/>
    <s v="3297"/>
    <x v="1"/>
    <s v="PA"/>
    <x v="1"/>
    <x v="0"/>
    <d v="2024-12-09T00:00:00"/>
    <d v="1899-12-30T16:14:46"/>
    <d v="2024-12-09T00:00:00"/>
    <d v="1899-12-30T16:14:57"/>
    <d v="2024-12-09T00:00:00"/>
    <d v="1899-12-30T16:43:30"/>
    <x v="0"/>
    <x v="0"/>
    <s v="8043252351"/>
    <s v="FBO"/>
    <d v="1899-12-30T00:28:44"/>
    <x v="480"/>
    <d v="1899-12-30T00:00:11"/>
    <s v="Granel"/>
    <s v="E001"/>
    <x v="2"/>
    <d v="1899-12-30T00:28:44"/>
    <d v="1899-12-30T00:28:33"/>
    <x v="10"/>
    <x v="10"/>
    <x v="4"/>
    <x v="1"/>
    <n v="0"/>
    <n v="0"/>
    <x v="0"/>
    <x v="1"/>
    <x v="0"/>
    <n v="0"/>
    <x v="0"/>
    <x v="1"/>
    <d v="1899-12-30T00:00:11"/>
    <d v="1899-12-30T00:00:11"/>
    <x v="0"/>
    <m/>
    <m/>
    <d v="1899-12-30T00:00:00"/>
    <d v="1899-12-30T00:28:44"/>
    <n v="2"/>
    <d v="1899-12-30T00:00:11"/>
    <n v="28.733333333327966"/>
    <x v="9"/>
    <x v="1"/>
  </r>
  <r>
    <x v="0"/>
    <s v="2024073885"/>
    <x v="0"/>
    <x v="233"/>
    <s v="E6245LDT"/>
    <d v="2024-12-09T00:00:00"/>
    <x v="1"/>
    <s v="3297"/>
    <x v="1"/>
    <s v="PA"/>
    <x v="1"/>
    <x v="0"/>
    <d v="2024-12-09T00:00:00"/>
    <d v="1899-12-30T16:17:40"/>
    <d v="2024-12-09T00:00:00"/>
    <d v="1899-12-30T16:17:50"/>
    <d v="2024-12-09T00:00:00"/>
    <d v="1899-12-30T16:50:32"/>
    <x v="0"/>
    <x v="0"/>
    <s v="8043252352"/>
    <s v="FBO"/>
    <d v="1899-12-30T00:32:52"/>
    <x v="481"/>
    <d v="1899-12-30T00:00:10"/>
    <s v="Granel"/>
    <s v="E001"/>
    <x v="2"/>
    <d v="1899-12-30T00:32:52"/>
    <d v="1899-12-30T00:32:42"/>
    <x v="10"/>
    <x v="10"/>
    <x v="4"/>
    <x v="1"/>
    <n v="0"/>
    <n v="0"/>
    <x v="0"/>
    <x v="1"/>
    <x v="0"/>
    <n v="0"/>
    <x v="0"/>
    <x v="1"/>
    <d v="1899-12-30T00:00:10"/>
    <d v="1899-12-30T00:00:10"/>
    <x v="0"/>
    <m/>
    <m/>
    <d v="1899-12-30T00:00:00"/>
    <d v="1899-12-30T00:32:52"/>
    <n v="2"/>
    <d v="1899-12-30T00:00:10"/>
    <n v="32.86666666666072"/>
    <x v="9"/>
    <x v="1"/>
  </r>
  <r>
    <x v="0"/>
    <s v="2024073887"/>
    <x v="0"/>
    <x v="234"/>
    <s v="E3039DBP"/>
    <d v="2024-12-09T00:00:00"/>
    <x v="1"/>
    <s v="3297"/>
    <x v="1"/>
    <s v="PA"/>
    <x v="1"/>
    <x v="0"/>
    <d v="2024-12-09T00:00:00"/>
    <d v="1899-12-30T16:36:11"/>
    <d v="2024-12-09T00:00:00"/>
    <d v="1899-12-30T16:36:24"/>
    <d v="2024-12-09T00:00:00"/>
    <d v="1899-12-30T17:08:35"/>
    <x v="0"/>
    <x v="0"/>
    <s v="8043252353"/>
    <s v="EXW"/>
    <d v="1899-12-30T00:32:24"/>
    <x v="482"/>
    <d v="1899-12-30T00:00:13"/>
    <s v="Granel"/>
    <s v="E001"/>
    <x v="1"/>
    <d v="1899-12-30T00:32:24"/>
    <d v="1899-12-30T00:32:11"/>
    <x v="10"/>
    <x v="10"/>
    <x v="4"/>
    <x v="1"/>
    <n v="0"/>
    <n v="0"/>
    <x v="0"/>
    <x v="1"/>
    <x v="0"/>
    <n v="0"/>
    <x v="0"/>
    <x v="1"/>
    <d v="1899-12-30T00:00:13"/>
    <d v="1899-12-30T00:00:13"/>
    <x v="0"/>
    <m/>
    <m/>
    <d v="1899-12-30T00:00:00"/>
    <d v="1899-12-30T00:32:24"/>
    <n v="2"/>
    <d v="1899-12-30T00:00:13"/>
    <n v="32.400000000000105"/>
    <x v="10"/>
    <x v="1"/>
  </r>
  <r>
    <x v="0"/>
    <s v="2024073909"/>
    <x v="0"/>
    <x v="235"/>
    <s v="E2376LTT"/>
    <d v="2024-12-09T00:00:00"/>
    <x v="1"/>
    <s v="3230"/>
    <x v="2"/>
    <s v="PA"/>
    <x v="2"/>
    <x v="0"/>
    <d v="2024-12-09T00:00:00"/>
    <d v="1899-12-30T19:02:05"/>
    <d v="2024-12-09T00:00:00"/>
    <d v="1899-12-30T19:02:18"/>
    <d v="2024-12-09T00:00:00"/>
    <d v="1899-12-30T19:41:58"/>
    <x v="0"/>
    <x v="0"/>
    <s v="8043252358"/>
    <s v="FBO"/>
    <d v="1899-12-30T00:39:53"/>
    <x v="483"/>
    <d v="1899-12-30T00:00:13"/>
    <s v="Ensacado"/>
    <s v="E002"/>
    <x v="2"/>
    <d v="1899-12-30T00:39:53"/>
    <d v="1899-12-30T00:39:40"/>
    <x v="13"/>
    <x v="10"/>
    <x v="4"/>
    <x v="2"/>
    <n v="0"/>
    <n v="0"/>
    <x v="0"/>
    <x v="2"/>
    <x v="0"/>
    <n v="0"/>
    <x v="0"/>
    <x v="1"/>
    <d v="1899-12-30T00:00:13"/>
    <d v="1899-12-30T00:00:13"/>
    <x v="0"/>
    <m/>
    <m/>
    <d v="1899-12-30T00:00:00"/>
    <d v="1899-12-30T00:39:53"/>
    <n v="2"/>
    <d v="1899-12-30T00:00:13"/>
    <n v="39.883333333334342"/>
    <x v="7"/>
    <x v="1"/>
  </r>
  <r>
    <x v="0"/>
    <s v="2024073915"/>
    <x v="0"/>
    <x v="113"/>
    <s v="E7555LTD"/>
    <d v="2024-12-10T00:00:00"/>
    <x v="1"/>
    <s v="3297"/>
    <x v="1"/>
    <s v="PA"/>
    <x v="1"/>
    <x v="0"/>
    <d v="2024-12-10T00:00:00"/>
    <d v="1899-12-30T05:50:20"/>
    <d v="2024-12-10T00:00:00"/>
    <d v="1899-12-30T05:51:03"/>
    <d v="2024-12-10T00:00:00"/>
    <d v="1899-12-30T06:21:47"/>
    <x v="0"/>
    <x v="0"/>
    <s v="8043252361"/>
    <s v="EXW"/>
    <d v="1899-12-30T00:31:27"/>
    <x v="484"/>
    <d v="1899-12-30T00:00:43"/>
    <s v="Granel"/>
    <s v="E001"/>
    <x v="1"/>
    <d v="1899-12-30T00:31:27"/>
    <d v="1899-12-30T00:30:44"/>
    <x v="12"/>
    <x v="6"/>
    <x v="4"/>
    <x v="1"/>
    <n v="0"/>
    <n v="0"/>
    <x v="0"/>
    <x v="1"/>
    <x v="0"/>
    <n v="0"/>
    <x v="0"/>
    <x v="1"/>
    <d v="1899-12-30T00:00:43"/>
    <d v="1899-12-30T00:00:43"/>
    <x v="0"/>
    <m/>
    <m/>
    <d v="1899-12-30T00:00:00"/>
    <d v="1899-12-30T00:31:27"/>
    <n v="3"/>
    <d v="1899-12-30T00:00:43"/>
    <n v="31.449999999988808"/>
    <x v="12"/>
    <x v="1"/>
  </r>
  <r>
    <x v="0"/>
    <s v="2024073917"/>
    <x v="0"/>
    <x v="236"/>
    <s v="E7817JTR"/>
    <d v="2024-12-10T00:00:00"/>
    <x v="1"/>
    <s v="3297"/>
    <x v="1"/>
    <s v="PA"/>
    <x v="1"/>
    <x v="0"/>
    <d v="2024-12-10T00:00:00"/>
    <d v="1899-12-30T06:25:47"/>
    <d v="2024-12-10T00:00:00"/>
    <d v="1899-12-30T06:25:59"/>
    <d v="2024-12-10T00:00:00"/>
    <d v="1899-12-30T06:57:40"/>
    <x v="0"/>
    <x v="0"/>
    <s v="8043252362"/>
    <s v="EXW"/>
    <d v="1899-12-30T00:31:53"/>
    <x v="485"/>
    <d v="1899-12-30T00:00:12"/>
    <s v="Granel"/>
    <s v="E001"/>
    <x v="1"/>
    <d v="1899-12-30T00:31:53"/>
    <d v="1899-12-30T00:31:41"/>
    <x v="0"/>
    <x v="6"/>
    <x v="4"/>
    <x v="1"/>
    <n v="0"/>
    <n v="0"/>
    <x v="0"/>
    <x v="1"/>
    <x v="0"/>
    <n v="0"/>
    <x v="0"/>
    <x v="1"/>
    <d v="1899-12-30T00:00:12"/>
    <d v="1899-12-30T00:00:12"/>
    <x v="0"/>
    <m/>
    <m/>
    <d v="1899-12-30T00:00:00"/>
    <d v="1899-12-30T00:31:53"/>
    <n v="3"/>
    <d v="1899-12-30T00:00:12"/>
    <n v="31.883333333342446"/>
    <x v="12"/>
    <x v="1"/>
  </r>
  <r>
    <x v="0"/>
    <s v="2024073920"/>
    <x v="0"/>
    <x v="116"/>
    <s v="E4874GCT"/>
    <d v="2024-12-10T00:00:00"/>
    <x v="1"/>
    <s v="3297"/>
    <x v="1"/>
    <s v="PA"/>
    <x v="1"/>
    <x v="0"/>
    <d v="2024-12-10T00:00:00"/>
    <d v="1899-12-30T06:33:42"/>
    <d v="2024-12-10T00:00:00"/>
    <d v="1899-12-30T06:33:54"/>
    <d v="2024-12-10T00:00:00"/>
    <d v="1899-12-30T07:06:45"/>
    <x v="0"/>
    <x v="0"/>
    <s v="8043252365"/>
    <s v="EXW"/>
    <d v="1899-12-30T00:33:03"/>
    <x v="486"/>
    <d v="1899-12-30T00:00:12"/>
    <s v="Granel"/>
    <s v="E001"/>
    <x v="1"/>
    <d v="1899-12-30T00:33:03"/>
    <d v="1899-12-30T00:32:51"/>
    <x v="0"/>
    <x v="6"/>
    <x v="4"/>
    <x v="1"/>
    <n v="0"/>
    <n v="0"/>
    <x v="0"/>
    <x v="1"/>
    <x v="0"/>
    <n v="0"/>
    <x v="0"/>
    <x v="1"/>
    <d v="1899-12-30T00:00:12"/>
    <d v="1899-12-30T00:00:12"/>
    <x v="0"/>
    <m/>
    <m/>
    <d v="1899-12-30T00:00:00"/>
    <d v="1899-12-30T00:33:03"/>
    <n v="3"/>
    <d v="1899-12-30T00:00:12"/>
    <n v="33.050000000001646"/>
    <x v="0"/>
    <x v="1"/>
  </r>
  <r>
    <x v="0"/>
    <s v="2024073923"/>
    <x v="0"/>
    <x v="114"/>
    <s v="E3246FMB"/>
    <d v="2024-12-10T00:00:00"/>
    <x v="1"/>
    <s v="3297"/>
    <x v="1"/>
    <s v="PA"/>
    <x v="1"/>
    <x v="0"/>
    <d v="2024-12-10T00:00:00"/>
    <d v="1899-12-30T06:43:22"/>
    <d v="2024-12-10T00:00:00"/>
    <d v="1899-12-30T06:43:34"/>
    <d v="2024-12-10T00:00:00"/>
    <d v="1899-12-30T07:18:06"/>
    <x v="0"/>
    <x v="0"/>
    <s v="8043252366"/>
    <s v="EXW"/>
    <d v="1899-12-30T00:34:44"/>
    <x v="487"/>
    <d v="1899-12-30T00:00:12"/>
    <s v="Granel"/>
    <s v="E001"/>
    <x v="1"/>
    <d v="1899-12-30T00:34:44"/>
    <d v="1899-12-30T00:34:32"/>
    <x v="0"/>
    <x v="6"/>
    <x v="4"/>
    <x v="1"/>
    <n v="0"/>
    <n v="0"/>
    <x v="0"/>
    <x v="1"/>
    <x v="0"/>
    <n v="0"/>
    <x v="0"/>
    <x v="1"/>
    <d v="1899-12-30T00:00:12"/>
    <d v="1899-12-30T00:00:12"/>
    <x v="0"/>
    <m/>
    <m/>
    <d v="1899-12-30T00:00:00"/>
    <d v="1899-12-30T00:34:44"/>
    <n v="3"/>
    <d v="1899-12-30T00:00:12"/>
    <n v="34.733333333332737"/>
    <x v="0"/>
    <x v="1"/>
  </r>
  <r>
    <x v="0"/>
    <s v="2024073926"/>
    <x v="0"/>
    <x v="237"/>
    <s v="E5397LVZ"/>
    <d v="2024-12-10T00:00:00"/>
    <x v="1"/>
    <s v="3230"/>
    <x v="2"/>
    <s v="PA"/>
    <x v="2"/>
    <x v="0"/>
    <d v="2024-12-10T00:00:00"/>
    <d v="1899-12-30T06:49:41"/>
    <d v="2024-12-10T00:00:00"/>
    <d v="1899-12-30T06:49:58"/>
    <d v="2024-12-10T00:00:00"/>
    <d v="1899-12-30T07:53:20"/>
    <x v="0"/>
    <x v="0"/>
    <s v="8043252373"/>
    <s v="EXW"/>
    <d v="1899-12-30T01:03:39"/>
    <x v="488"/>
    <d v="1899-12-30T00:00:17"/>
    <s v="Ensacado"/>
    <s v="E002"/>
    <x v="1"/>
    <d v="1899-12-30T01:03:39"/>
    <d v="1899-12-30T01:03:22"/>
    <x v="0"/>
    <x v="6"/>
    <x v="4"/>
    <x v="2"/>
    <n v="0"/>
    <n v="0"/>
    <x v="0"/>
    <x v="2"/>
    <x v="0"/>
    <n v="0"/>
    <x v="0"/>
    <x v="0"/>
    <d v="1899-12-30T00:00:17"/>
    <d v="1899-12-30T00:00:17"/>
    <x v="0"/>
    <m/>
    <m/>
    <d v="1899-12-30T00:00:00"/>
    <d v="1899-12-30T01:03:39"/>
    <n v="3"/>
    <d v="1899-12-30T00:00:17"/>
    <n v="63.650000000001633"/>
    <x v="0"/>
    <x v="0"/>
  </r>
  <r>
    <x v="0"/>
    <s v="2024073938"/>
    <x v="0"/>
    <x v="238"/>
    <s v="E0709JPX"/>
    <d v="2024-12-10T00:00:00"/>
    <x v="1"/>
    <s v="3297"/>
    <x v="1"/>
    <s v="PA"/>
    <x v="1"/>
    <x v="0"/>
    <d v="2024-12-10T00:00:00"/>
    <d v="1899-12-30T07:17:28"/>
    <d v="2024-12-10T00:00:00"/>
    <d v="1899-12-30T07:17:39"/>
    <d v="2024-12-10T00:00:00"/>
    <d v="1899-12-30T07:57:35"/>
    <x v="0"/>
    <x v="0"/>
    <s v="8043252374"/>
    <s v="FBO"/>
    <d v="1899-12-30T00:40:07"/>
    <x v="489"/>
    <d v="1899-12-30T00:00:11"/>
    <s v="Granel"/>
    <s v="E001"/>
    <x v="2"/>
    <d v="1899-12-30T00:40:07"/>
    <d v="1899-12-30T00:39:56"/>
    <x v="1"/>
    <x v="6"/>
    <x v="4"/>
    <x v="1"/>
    <n v="0"/>
    <n v="0"/>
    <x v="0"/>
    <x v="1"/>
    <x v="0"/>
    <n v="0"/>
    <x v="0"/>
    <x v="1"/>
    <d v="1899-12-30T00:00:11"/>
    <d v="1899-12-30T00:00:11"/>
    <x v="0"/>
    <m/>
    <m/>
    <d v="1899-12-30T00:00:00"/>
    <d v="1899-12-30T00:40:07"/>
    <n v="3"/>
    <d v="1899-12-30T00:00:11"/>
    <n v="40.116666666657615"/>
    <x v="0"/>
    <x v="1"/>
  </r>
  <r>
    <x v="0"/>
    <s v="2024073945"/>
    <x v="0"/>
    <x v="239"/>
    <s v="E3299HSH"/>
    <d v="2024-12-10T00:00:00"/>
    <x v="1"/>
    <s v="3297"/>
    <x v="1"/>
    <s v="PA"/>
    <x v="1"/>
    <x v="0"/>
    <d v="2024-12-10T00:00:00"/>
    <d v="1899-12-30T07:30:02"/>
    <d v="2024-12-10T00:00:00"/>
    <d v="1899-12-30T07:30:51"/>
    <d v="2024-12-10T00:00:00"/>
    <d v="1899-12-30T07:59:53"/>
    <x v="0"/>
    <x v="0"/>
    <s v="8043252375"/>
    <s v="EXW"/>
    <d v="1899-12-30T00:29:51"/>
    <x v="473"/>
    <d v="1899-12-30T00:00:49"/>
    <s v="Granel"/>
    <s v="E001"/>
    <x v="1"/>
    <d v="1899-12-30T00:29:51"/>
    <d v="1899-12-30T00:29:02"/>
    <x v="1"/>
    <x v="6"/>
    <x v="4"/>
    <x v="1"/>
    <n v="0"/>
    <n v="0"/>
    <x v="0"/>
    <x v="1"/>
    <x v="0"/>
    <n v="0"/>
    <x v="0"/>
    <x v="1"/>
    <d v="1899-12-30T00:00:49"/>
    <d v="1899-12-30T00:00:49"/>
    <x v="0"/>
    <m/>
    <m/>
    <d v="1899-12-30T00:00:00"/>
    <d v="1899-12-30T00:29:51"/>
    <n v="3"/>
    <d v="1899-12-30T00:00:49"/>
    <n v="29.849999999990356"/>
    <x v="0"/>
    <x v="1"/>
  </r>
  <r>
    <x v="0"/>
    <s v="2024073956"/>
    <x v="0"/>
    <x v="117"/>
    <s v="E8077KGN"/>
    <d v="2024-12-10T00:00:00"/>
    <x v="1"/>
    <s v="3297"/>
    <x v="1"/>
    <s v="PA"/>
    <x v="1"/>
    <x v="0"/>
    <d v="2024-12-10T00:00:00"/>
    <d v="1899-12-30T07:47:22"/>
    <d v="2024-12-10T00:00:00"/>
    <d v="1899-12-30T07:47:58"/>
    <d v="2024-12-10T00:00:00"/>
    <d v="1899-12-30T08:58:59"/>
    <x v="0"/>
    <x v="0"/>
    <s v="8043252381"/>
    <s v="EXW"/>
    <d v="1899-12-30T01:11:37"/>
    <x v="490"/>
    <d v="1899-12-30T00:00:36"/>
    <s v="Granel"/>
    <s v="E001"/>
    <x v="1"/>
    <d v="1899-12-30T01:11:37"/>
    <d v="1899-12-30T01:11:01"/>
    <x v="1"/>
    <x v="6"/>
    <x v="4"/>
    <x v="1"/>
    <n v="0"/>
    <n v="0"/>
    <x v="0"/>
    <x v="1"/>
    <x v="0"/>
    <n v="0"/>
    <x v="0"/>
    <x v="0"/>
    <d v="1899-12-30T00:00:36"/>
    <d v="1899-12-30T00:00:36"/>
    <x v="0"/>
    <m/>
    <m/>
    <d v="1899-12-30T00:00:00"/>
    <d v="1899-12-30T01:11:37"/>
    <n v="3"/>
    <d v="1899-12-30T00:00:36"/>
    <n v="71.616666666657665"/>
    <x v="1"/>
    <x v="0"/>
  </r>
  <r>
    <x v="0"/>
    <s v="2024073977"/>
    <x v="0"/>
    <x v="119"/>
    <s v="E7433KCN"/>
    <d v="2024-12-10T00:00:00"/>
    <x v="1"/>
    <s v="3297"/>
    <x v="1"/>
    <s v="PA"/>
    <x v="1"/>
    <x v="0"/>
    <d v="2024-12-10T00:00:00"/>
    <d v="1899-12-30T08:36:15"/>
    <d v="2024-12-10T00:00:00"/>
    <d v="1899-12-30T08:39:12"/>
    <d v="2024-12-10T00:00:00"/>
    <d v="1899-12-30T09:43:26"/>
    <x v="0"/>
    <x v="0"/>
    <s v="8043252386"/>
    <s v="EXW"/>
    <d v="1899-12-30T01:07:11"/>
    <x v="491"/>
    <d v="1899-12-30T00:02:57"/>
    <s v="Granel"/>
    <s v="E001"/>
    <x v="1"/>
    <d v="1899-12-30T01:07:11"/>
    <d v="1899-12-30T01:04:14"/>
    <x v="2"/>
    <x v="6"/>
    <x v="4"/>
    <x v="1"/>
    <n v="0"/>
    <n v="0"/>
    <x v="0"/>
    <x v="1"/>
    <x v="0"/>
    <n v="0"/>
    <x v="0"/>
    <x v="0"/>
    <d v="1899-12-30T00:02:57"/>
    <d v="1899-12-30T00:02:57"/>
    <x v="0"/>
    <m/>
    <m/>
    <d v="1899-12-30T00:00:00"/>
    <d v="1899-12-30T01:07:11"/>
    <n v="3"/>
    <d v="1899-12-30T00:02:57"/>
    <n v="67.183333333344052"/>
    <x v="2"/>
    <x v="0"/>
  </r>
  <r>
    <x v="0"/>
    <s v="2024073987"/>
    <x v="0"/>
    <x v="240"/>
    <s v="E3033HSB"/>
    <d v="2024-12-10T00:00:00"/>
    <x v="1"/>
    <s v="3230"/>
    <x v="2"/>
    <s v="PA"/>
    <x v="2"/>
    <x v="0"/>
    <d v="2024-12-10T00:00:00"/>
    <d v="1899-12-30T09:21:44"/>
    <d v="2024-12-10T00:00:00"/>
    <d v="1899-12-30T09:29:52"/>
    <d v="2024-12-10T00:00:00"/>
    <d v="1899-12-30T10:08:51"/>
    <x v="0"/>
    <x v="0"/>
    <s v="8043252388"/>
    <s v="EXW"/>
    <d v="1899-12-30T00:47:07"/>
    <x v="492"/>
    <d v="1899-12-30T00:08:08"/>
    <s v="Ensacado"/>
    <s v="E002"/>
    <x v="1"/>
    <d v="1899-12-30T00:47:07"/>
    <d v="1899-12-30T00:38:59"/>
    <x v="3"/>
    <x v="6"/>
    <x v="4"/>
    <x v="2"/>
    <n v="0"/>
    <n v="0"/>
    <x v="0"/>
    <x v="2"/>
    <x v="0"/>
    <n v="0"/>
    <x v="0"/>
    <x v="0"/>
    <d v="1899-12-30T00:08:08"/>
    <d v="1899-12-30T00:08:08"/>
    <x v="0"/>
    <m/>
    <m/>
    <d v="1899-12-30T00:00:00"/>
    <d v="1899-12-30T00:47:07"/>
    <n v="3"/>
    <d v="1899-12-30T00:08:08"/>
    <n v="47.116666666670376"/>
    <x v="3"/>
    <x v="0"/>
  </r>
  <r>
    <x v="0"/>
    <s v="2024074000"/>
    <x v="0"/>
    <x v="236"/>
    <s v="E7817JTR"/>
    <d v="2024-12-10T00:00:00"/>
    <x v="1"/>
    <s v="3297"/>
    <x v="1"/>
    <s v="PA"/>
    <x v="1"/>
    <x v="0"/>
    <d v="2024-12-10T00:00:00"/>
    <d v="1899-12-30T09:52:35"/>
    <d v="2024-12-10T00:00:00"/>
    <d v="1899-12-30T09:52:45"/>
    <d v="2024-12-10T00:00:00"/>
    <d v="1899-12-30T10:21:23"/>
    <x v="0"/>
    <x v="0"/>
    <s v="8043252389"/>
    <s v="EXW"/>
    <d v="1899-12-30T00:28:48"/>
    <x v="493"/>
    <d v="1899-12-30T00:00:10"/>
    <s v="Granel"/>
    <s v="E001"/>
    <x v="1"/>
    <d v="1899-12-30T00:28:48"/>
    <d v="1899-12-30T00:28:38"/>
    <x v="3"/>
    <x v="6"/>
    <x v="4"/>
    <x v="1"/>
    <n v="0"/>
    <n v="0"/>
    <x v="0"/>
    <x v="1"/>
    <x v="0"/>
    <n v="0"/>
    <x v="0"/>
    <x v="1"/>
    <d v="1899-12-30T00:00:10"/>
    <d v="1899-12-30T00:00:10"/>
    <x v="0"/>
    <m/>
    <m/>
    <d v="1899-12-30T00:00:00"/>
    <d v="1899-12-30T00:28:48"/>
    <n v="3"/>
    <d v="1899-12-30T00:00:10"/>
    <n v="28.799999999999944"/>
    <x v="3"/>
    <x v="1"/>
  </r>
  <r>
    <x v="0"/>
    <s v="2024073997"/>
    <x v="0"/>
    <x v="144"/>
    <s v="E4405JTF"/>
    <d v="2024-12-10T00:00:00"/>
    <x v="1"/>
    <s v="3230"/>
    <x v="2"/>
    <s v="PA"/>
    <x v="2"/>
    <x v="0"/>
    <d v="2024-12-10T00:00:00"/>
    <d v="1899-12-30T09:44:27"/>
    <d v="2024-12-10T00:00:00"/>
    <d v="1899-12-30T09:44:37"/>
    <d v="2024-12-10T00:00:00"/>
    <d v="1899-12-30T10:22:47"/>
    <x v="0"/>
    <x v="0"/>
    <s v="8043252390"/>
    <s v="EXW"/>
    <d v="1899-12-30T00:38:20"/>
    <x v="494"/>
    <d v="1899-12-30T00:00:10"/>
    <s v="Ensacado"/>
    <s v="E002"/>
    <x v="1"/>
    <d v="1899-12-30T00:38:20"/>
    <d v="1899-12-30T00:38:10"/>
    <x v="3"/>
    <x v="6"/>
    <x v="4"/>
    <x v="2"/>
    <n v="0"/>
    <n v="0"/>
    <x v="0"/>
    <x v="2"/>
    <x v="0"/>
    <n v="0"/>
    <x v="0"/>
    <x v="1"/>
    <d v="1899-12-30T00:00:10"/>
    <d v="1899-12-30T00:00:10"/>
    <x v="0"/>
    <m/>
    <m/>
    <d v="1899-12-30T00:00:00"/>
    <d v="1899-12-30T00:38:20"/>
    <n v="3"/>
    <d v="1899-12-30T00:00:10"/>
    <n v="38.333333333332824"/>
    <x v="3"/>
    <x v="1"/>
  </r>
  <r>
    <x v="0"/>
    <s v="2024074012"/>
    <x v="0"/>
    <x v="241"/>
    <m/>
    <d v="2024-12-10T00:00:00"/>
    <x v="1"/>
    <s v="3230"/>
    <x v="2"/>
    <s v="PA"/>
    <x v="2"/>
    <x v="0"/>
    <d v="2024-12-10T00:00:00"/>
    <d v="1899-12-30T10:09:20"/>
    <d v="2024-12-10T00:00:00"/>
    <d v="1899-12-30T10:09:33"/>
    <d v="2024-12-10T00:00:00"/>
    <d v="1899-12-30T10:30:38"/>
    <x v="0"/>
    <x v="0"/>
    <s v="8043252391"/>
    <s v="EXW"/>
    <d v="1899-12-30T00:21:18"/>
    <x v="495"/>
    <d v="1899-12-30T00:00:13"/>
    <s v="Ensacado"/>
    <s v="E002"/>
    <x v="1"/>
    <d v="1899-12-30T00:21:18"/>
    <d v="1899-12-30T00:21:05"/>
    <x v="4"/>
    <x v="6"/>
    <x v="4"/>
    <x v="2"/>
    <n v="0"/>
    <n v="0"/>
    <x v="0"/>
    <x v="2"/>
    <x v="0"/>
    <n v="0"/>
    <x v="0"/>
    <x v="1"/>
    <d v="1899-12-30T00:00:13"/>
    <d v="1899-12-30T00:00:13"/>
    <x v="0"/>
    <m/>
    <m/>
    <d v="1899-12-30T00:00:00"/>
    <d v="1899-12-30T00:21:18"/>
    <n v="3"/>
    <d v="1899-12-30T00:00:13"/>
    <n v="21.29999999999038"/>
    <x v="3"/>
    <x v="1"/>
  </r>
  <r>
    <x v="0"/>
    <s v="2024074016"/>
    <x v="0"/>
    <x v="148"/>
    <s v="E7061KZH"/>
    <d v="2024-12-10T00:00:00"/>
    <x v="1"/>
    <s v="3228"/>
    <x v="3"/>
    <s v="PA"/>
    <x v="3"/>
    <x v="0"/>
    <d v="2024-12-10T00:00:00"/>
    <d v="1899-12-30T10:15:11"/>
    <d v="2024-12-10T00:00:00"/>
    <d v="1899-12-30T10:17:37"/>
    <d v="2024-12-10T00:00:00"/>
    <d v="1899-12-30T10:43:38"/>
    <x v="0"/>
    <x v="0"/>
    <s v="8043252392"/>
    <s v="EXW"/>
    <d v="1899-12-30T00:28:27"/>
    <x v="496"/>
    <d v="1899-12-30T00:02:26"/>
    <s v="Granel"/>
    <s v="E001"/>
    <x v="1"/>
    <d v="1899-12-30T00:28:27"/>
    <d v="1899-12-30T00:26:01"/>
    <x v="4"/>
    <x v="6"/>
    <x v="4"/>
    <x v="1"/>
    <n v="0"/>
    <n v="0"/>
    <x v="0"/>
    <x v="1"/>
    <x v="0"/>
    <n v="0"/>
    <x v="0"/>
    <x v="1"/>
    <d v="1899-12-30T00:02:26"/>
    <d v="1899-12-30T00:02:26"/>
    <x v="0"/>
    <m/>
    <m/>
    <d v="1899-12-30T00:00:00"/>
    <d v="1899-12-30T00:28:27"/>
    <n v="3"/>
    <d v="1899-12-30T00:02:26"/>
    <n v="28.449999999993576"/>
    <x v="3"/>
    <x v="1"/>
  </r>
  <r>
    <x v="0"/>
    <s v="2024074014"/>
    <x v="0"/>
    <x v="242"/>
    <s v="E7704LWS"/>
    <d v="2024-12-10T00:00:00"/>
    <x v="1"/>
    <s v="3230"/>
    <x v="2"/>
    <s v="PA"/>
    <x v="2"/>
    <x v="0"/>
    <d v="2024-12-10T00:00:00"/>
    <d v="1899-12-30T10:13:00"/>
    <d v="2024-12-10T00:00:00"/>
    <d v="1899-12-30T10:13:12"/>
    <d v="2024-12-10T00:00:00"/>
    <d v="1899-12-30T11:03:07"/>
    <x v="0"/>
    <x v="0"/>
    <s v="8043252393"/>
    <s v="FBO"/>
    <d v="1899-12-30T00:50:07"/>
    <x v="497"/>
    <d v="1899-12-30T00:00:12"/>
    <s v="Ensacado"/>
    <s v="E002"/>
    <x v="2"/>
    <d v="1899-12-30T00:50:07"/>
    <d v="1899-12-30T00:49:55"/>
    <x v="4"/>
    <x v="6"/>
    <x v="4"/>
    <x v="2"/>
    <n v="0"/>
    <n v="0"/>
    <x v="0"/>
    <x v="2"/>
    <x v="0"/>
    <n v="0"/>
    <x v="0"/>
    <x v="0"/>
    <d v="1899-12-30T00:00:12"/>
    <d v="1899-12-30T00:00:12"/>
    <x v="0"/>
    <m/>
    <m/>
    <d v="1899-12-30T00:00:00"/>
    <d v="1899-12-30T00:50:07"/>
    <n v="3"/>
    <d v="1899-12-30T00:00:12"/>
    <n v="50.11666666668004"/>
    <x v="4"/>
    <x v="0"/>
  </r>
  <r>
    <x v="0"/>
    <s v="2024074022"/>
    <x v="0"/>
    <x v="114"/>
    <s v="E3246FMB"/>
    <d v="2024-12-10T00:00:00"/>
    <x v="1"/>
    <s v="3297"/>
    <x v="1"/>
    <s v="PA"/>
    <x v="1"/>
    <x v="0"/>
    <d v="2024-12-10T00:00:00"/>
    <d v="1899-12-30T10:31:22"/>
    <d v="2024-12-10T00:00:00"/>
    <d v="1899-12-30T10:31:34"/>
    <d v="2024-12-10T00:00:00"/>
    <d v="1899-12-30T11:07:12"/>
    <x v="0"/>
    <x v="0"/>
    <s v="8043252394"/>
    <s v="EXW"/>
    <d v="1899-12-30T00:35:50"/>
    <x v="498"/>
    <d v="1899-12-30T00:00:12"/>
    <s v="Granel"/>
    <s v="E001"/>
    <x v="1"/>
    <d v="1899-12-30T00:35:50"/>
    <d v="1899-12-30T00:35:38"/>
    <x v="4"/>
    <x v="6"/>
    <x v="4"/>
    <x v="1"/>
    <n v="0"/>
    <n v="0"/>
    <x v="0"/>
    <x v="1"/>
    <x v="0"/>
    <n v="0"/>
    <x v="0"/>
    <x v="1"/>
    <d v="1899-12-30T00:00:12"/>
    <d v="1899-12-30T00:00:12"/>
    <x v="0"/>
    <m/>
    <m/>
    <d v="1899-12-30T00:00:00"/>
    <d v="1899-12-30T00:35:50"/>
    <n v="3"/>
    <d v="1899-12-30T00:00:12"/>
    <n v="35.833333333334352"/>
    <x v="4"/>
    <x v="1"/>
  </r>
  <r>
    <x v="0"/>
    <s v="2024074015"/>
    <x v="0"/>
    <x v="243"/>
    <s v="E7921JGF"/>
    <d v="2024-12-10T00:00:00"/>
    <x v="1"/>
    <s v="3230"/>
    <x v="2"/>
    <s v="PA"/>
    <x v="2"/>
    <x v="0"/>
    <d v="2024-12-10T00:00:00"/>
    <d v="1899-12-30T10:14:23"/>
    <d v="2024-12-10T00:00:00"/>
    <d v="1899-12-30T10:14:35"/>
    <d v="2024-12-10T00:00:00"/>
    <d v="1899-12-30T11:11:55"/>
    <x v="0"/>
    <x v="0"/>
    <s v="8043252395"/>
    <s v="FBO"/>
    <d v="1899-12-30T00:57:32"/>
    <x v="499"/>
    <d v="1899-12-30T00:00:12"/>
    <s v="Ensacado"/>
    <s v="E002"/>
    <x v="2"/>
    <d v="1899-12-30T00:57:32"/>
    <d v="1899-12-30T00:57:20"/>
    <x v="4"/>
    <x v="6"/>
    <x v="4"/>
    <x v="2"/>
    <n v="0"/>
    <n v="0"/>
    <x v="0"/>
    <x v="2"/>
    <x v="0"/>
    <n v="0"/>
    <x v="0"/>
    <x v="0"/>
    <d v="1899-12-30T00:00:12"/>
    <d v="1899-12-30T00:00:12"/>
    <x v="0"/>
    <m/>
    <m/>
    <d v="1899-12-30T00:00:00"/>
    <d v="1899-12-30T00:57:32"/>
    <n v="3"/>
    <d v="1899-12-30T00:00:12"/>
    <n v="57.533333333342377"/>
    <x v="4"/>
    <x v="0"/>
  </r>
  <r>
    <x v="0"/>
    <s v="2024074018"/>
    <x v="0"/>
    <x v="244"/>
    <s v="E7944KGS"/>
    <d v="2024-12-10T00:00:00"/>
    <x v="1"/>
    <s v="3297"/>
    <x v="1"/>
    <s v="PA"/>
    <x v="1"/>
    <x v="0"/>
    <d v="2024-12-10T00:00:00"/>
    <d v="1899-12-30T10:18:48"/>
    <d v="2024-12-10T00:00:00"/>
    <d v="1899-12-30T10:19:02"/>
    <d v="2024-12-10T00:00:00"/>
    <d v="1899-12-30T11:14:38"/>
    <x v="0"/>
    <x v="0"/>
    <s v="8043252396"/>
    <s v="EXW"/>
    <d v="1899-12-30T00:55:50"/>
    <x v="500"/>
    <d v="1899-12-30T00:00:14"/>
    <s v="Granel"/>
    <s v="E001"/>
    <x v="1"/>
    <d v="1899-12-30T00:55:50"/>
    <d v="1899-12-30T00:55:36"/>
    <x v="4"/>
    <x v="6"/>
    <x v="4"/>
    <x v="1"/>
    <n v="0"/>
    <n v="0"/>
    <x v="0"/>
    <x v="1"/>
    <x v="0"/>
    <n v="0"/>
    <x v="0"/>
    <x v="0"/>
    <d v="1899-12-30T00:00:14"/>
    <d v="1899-12-30T00:00:14"/>
    <x v="0"/>
    <m/>
    <m/>
    <d v="1899-12-30T00:00:00"/>
    <d v="1899-12-30T00:55:50"/>
    <n v="3"/>
    <d v="1899-12-30T00:00:14"/>
    <n v="55.833333333335958"/>
    <x v="4"/>
    <x v="0"/>
  </r>
  <r>
    <x v="0"/>
    <s v="2024074020"/>
    <x v="0"/>
    <x v="245"/>
    <s v="E0260LKZ"/>
    <d v="2024-12-10T00:00:00"/>
    <x v="1"/>
    <s v="3230"/>
    <x v="2"/>
    <s v="PA"/>
    <x v="2"/>
    <x v="0"/>
    <d v="2024-12-10T00:00:00"/>
    <d v="1899-12-30T10:23:07"/>
    <d v="2024-12-10T00:00:00"/>
    <d v="1899-12-30T10:23:19"/>
    <d v="2024-12-10T00:00:00"/>
    <d v="1899-12-30T11:27:41"/>
    <x v="0"/>
    <x v="0"/>
    <s v="8043252397"/>
    <s v="FBO"/>
    <d v="1899-12-30T01:04:34"/>
    <x v="501"/>
    <d v="1899-12-30T00:00:12"/>
    <s v="Ensacado"/>
    <s v="E002"/>
    <x v="2"/>
    <d v="1899-12-30T01:04:34"/>
    <d v="1899-12-30T01:04:22"/>
    <x v="4"/>
    <x v="6"/>
    <x v="4"/>
    <x v="2"/>
    <n v="0"/>
    <n v="0"/>
    <x v="0"/>
    <x v="2"/>
    <x v="0"/>
    <n v="0"/>
    <x v="0"/>
    <x v="0"/>
    <d v="1899-12-30T00:00:12"/>
    <d v="1899-12-30T00:00:12"/>
    <x v="0"/>
    <m/>
    <m/>
    <d v="1899-12-30T00:00:00"/>
    <d v="1899-12-30T01:04:34"/>
    <n v="3"/>
    <d v="1899-12-30T00:00:12"/>
    <n v="64.5666666666624"/>
    <x v="4"/>
    <x v="0"/>
  </r>
  <r>
    <x v="0"/>
    <s v="2024074034"/>
    <x v="0"/>
    <x v="117"/>
    <s v="E8077KGN"/>
    <d v="2024-12-10T00:00:00"/>
    <x v="1"/>
    <s v="3297"/>
    <x v="1"/>
    <s v="PA"/>
    <x v="1"/>
    <x v="0"/>
    <d v="2024-12-10T00:00:00"/>
    <d v="1899-12-30T11:11:19"/>
    <d v="2024-12-10T00:00:00"/>
    <d v="1899-12-30T11:12:17"/>
    <d v="2024-12-10T00:00:00"/>
    <d v="1899-12-30T11:49:22"/>
    <x v="0"/>
    <x v="0"/>
    <s v="8043252401"/>
    <s v="EXW"/>
    <d v="1899-12-30T00:38:03"/>
    <x v="502"/>
    <d v="1899-12-30T00:00:58"/>
    <s v="Granel"/>
    <s v="E001"/>
    <x v="1"/>
    <d v="1899-12-30T00:38:03"/>
    <d v="1899-12-30T00:37:05"/>
    <x v="5"/>
    <x v="6"/>
    <x v="4"/>
    <x v="1"/>
    <n v="0"/>
    <n v="0"/>
    <x v="0"/>
    <x v="1"/>
    <x v="0"/>
    <n v="0"/>
    <x v="0"/>
    <x v="1"/>
    <d v="1899-12-30T00:00:58"/>
    <d v="1899-12-30T00:00:58"/>
    <x v="0"/>
    <m/>
    <m/>
    <d v="1899-12-30T00:00:00"/>
    <d v="1899-12-30T00:38:03"/>
    <n v="3"/>
    <d v="1899-12-30T00:00:58"/>
    <n v="38.049999999998356"/>
    <x v="4"/>
    <x v="1"/>
  </r>
  <r>
    <x v="0"/>
    <s v="2024074048"/>
    <x v="0"/>
    <x v="229"/>
    <s v="E2611KJC"/>
    <d v="2024-12-10T00:00:00"/>
    <x v="1"/>
    <s v="3297"/>
    <x v="1"/>
    <s v="PA"/>
    <x v="1"/>
    <x v="0"/>
    <d v="2024-12-10T00:00:00"/>
    <d v="1899-12-30T11:41:46"/>
    <d v="2024-12-10T00:00:00"/>
    <d v="1899-12-30T11:42:42"/>
    <d v="2024-12-10T00:00:00"/>
    <d v="1899-12-30T12:35:50"/>
    <x v="0"/>
    <x v="0"/>
    <s v="8043252408"/>
    <s v="EXW"/>
    <d v="1899-12-30T00:54:04"/>
    <x v="503"/>
    <d v="1899-12-30T00:00:56"/>
    <s v="Granel"/>
    <s v="E001"/>
    <x v="1"/>
    <d v="1899-12-30T00:54:04"/>
    <d v="1899-12-30T00:53:08"/>
    <x v="5"/>
    <x v="6"/>
    <x v="4"/>
    <x v="1"/>
    <n v="0"/>
    <n v="0"/>
    <x v="0"/>
    <x v="1"/>
    <x v="0"/>
    <n v="0"/>
    <x v="0"/>
    <x v="0"/>
    <d v="1899-12-30T00:00:56"/>
    <d v="1899-12-30T00:00:56"/>
    <x v="0"/>
    <m/>
    <m/>
    <d v="1899-12-30T00:00:00"/>
    <d v="1899-12-30T00:54:04"/>
    <n v="3"/>
    <d v="1899-12-30T00:00:56"/>
    <n v="54.066666666671942"/>
    <x v="5"/>
    <x v="0"/>
  </r>
  <r>
    <x v="0"/>
    <s v="2024074060"/>
    <x v="0"/>
    <x v="234"/>
    <s v="E3039DBP"/>
    <d v="2024-12-10T00:00:00"/>
    <x v="1"/>
    <s v="3297"/>
    <x v="1"/>
    <s v="PA"/>
    <x v="1"/>
    <x v="0"/>
    <d v="2024-12-10T00:00:00"/>
    <d v="1899-12-30T12:00:19"/>
    <d v="2024-12-10T00:00:00"/>
    <d v="1899-12-30T12:00:32"/>
    <d v="2024-12-10T00:00:00"/>
    <d v="1899-12-30T12:58:39"/>
    <x v="0"/>
    <x v="0"/>
    <s v="8043252415"/>
    <s v="EXW"/>
    <d v="1899-12-30T00:58:20"/>
    <x v="504"/>
    <d v="1899-12-30T00:00:13"/>
    <s v="Granel"/>
    <s v="E001"/>
    <x v="1"/>
    <d v="1899-12-30T00:58:20"/>
    <d v="1899-12-30T00:58:07"/>
    <x v="6"/>
    <x v="6"/>
    <x v="4"/>
    <x v="1"/>
    <n v="0"/>
    <n v="0"/>
    <x v="0"/>
    <x v="1"/>
    <x v="0"/>
    <n v="0"/>
    <x v="0"/>
    <x v="0"/>
    <d v="1899-12-30T00:00:13"/>
    <d v="1899-12-30T00:00:13"/>
    <x v="0"/>
    <m/>
    <m/>
    <d v="1899-12-30T00:00:00"/>
    <d v="1899-12-30T00:58:20"/>
    <n v="3"/>
    <d v="1899-12-30T00:00:13"/>
    <n v="58.333333333334508"/>
    <x v="5"/>
    <x v="0"/>
  </r>
  <r>
    <x v="0"/>
    <s v="2024074068"/>
    <x v="0"/>
    <x v="246"/>
    <s v="E2716JKD"/>
    <d v="2024-12-10T00:00:00"/>
    <x v="1"/>
    <s v="3297"/>
    <x v="1"/>
    <s v="PA"/>
    <x v="1"/>
    <x v="0"/>
    <d v="2024-12-10T00:00:00"/>
    <d v="1899-12-30T12:06:07"/>
    <d v="2024-12-10T00:00:00"/>
    <d v="1899-12-30T12:06:19"/>
    <d v="2024-12-10T00:00:00"/>
    <d v="1899-12-30T13:01:30"/>
    <x v="0"/>
    <x v="0"/>
    <s v="8043252416"/>
    <s v="FBO"/>
    <d v="1899-12-30T00:55:23"/>
    <x v="505"/>
    <d v="1899-12-30T00:00:12"/>
    <s v="Granel"/>
    <s v="E001"/>
    <x v="2"/>
    <d v="1899-12-30T00:55:23"/>
    <d v="1899-12-30T00:55:11"/>
    <x v="6"/>
    <x v="6"/>
    <x v="4"/>
    <x v="1"/>
    <n v="0"/>
    <n v="0"/>
    <x v="0"/>
    <x v="1"/>
    <x v="0"/>
    <n v="0"/>
    <x v="0"/>
    <x v="0"/>
    <d v="1899-12-30T00:00:12"/>
    <d v="1899-12-30T00:00:12"/>
    <x v="0"/>
    <m/>
    <m/>
    <d v="1899-12-30T00:00:00"/>
    <d v="1899-12-30T00:55:23"/>
    <n v="3"/>
    <d v="1899-12-30T00:00:12"/>
    <n v="55.38333333332158"/>
    <x v="13"/>
    <x v="0"/>
  </r>
  <r>
    <x v="0"/>
    <s v="2024074074"/>
    <x v="0"/>
    <x v="237"/>
    <s v="E5397LVZ"/>
    <d v="2024-12-10T00:00:00"/>
    <x v="1"/>
    <s v="3230"/>
    <x v="2"/>
    <s v="PA"/>
    <x v="2"/>
    <x v="0"/>
    <d v="2024-12-10T00:00:00"/>
    <d v="1899-12-30T12:15:30"/>
    <d v="2024-12-10T00:00:00"/>
    <d v="1899-12-30T12:15:44"/>
    <d v="2024-12-10T00:00:00"/>
    <d v="1899-12-30T13:05:22"/>
    <x v="0"/>
    <x v="0"/>
    <s v="8043252418"/>
    <s v="FBO"/>
    <d v="1899-12-30T00:49:52"/>
    <x v="506"/>
    <d v="1899-12-30T00:00:14"/>
    <s v="Ensacado"/>
    <s v="E002"/>
    <x v="1"/>
    <d v="1899-12-30T00:49:52"/>
    <d v="1899-12-30T00:49:38"/>
    <x v="6"/>
    <x v="6"/>
    <x v="4"/>
    <x v="2"/>
    <n v="0"/>
    <n v="0"/>
    <x v="0"/>
    <x v="2"/>
    <x v="0"/>
    <n v="0"/>
    <x v="0"/>
    <x v="0"/>
    <d v="1899-12-30T00:00:14"/>
    <d v="1899-12-30T00:00:14"/>
    <x v="0"/>
    <m/>
    <m/>
    <d v="1899-12-30T00:00:00"/>
    <d v="1899-12-30T00:49:52"/>
    <n v="3"/>
    <d v="1899-12-30T00:00:14"/>
    <n v="49.866666666667214"/>
    <x v="13"/>
    <x v="0"/>
  </r>
  <r>
    <x v="0"/>
    <s v="2024074069"/>
    <x v="0"/>
    <x v="247"/>
    <s v="E9540KDB"/>
    <d v="2024-12-10T00:00:00"/>
    <x v="1"/>
    <s v="3297"/>
    <x v="1"/>
    <s v="PA"/>
    <x v="1"/>
    <x v="0"/>
    <d v="2024-12-10T00:00:00"/>
    <d v="1899-12-30T12:07:10"/>
    <d v="2024-12-10T00:00:00"/>
    <d v="1899-12-30T12:07:22"/>
    <d v="2024-12-10T00:00:00"/>
    <d v="1899-12-30T13:06:12"/>
    <x v="0"/>
    <x v="0"/>
    <s v="8043252419"/>
    <s v="FBO"/>
    <d v="1899-12-30T00:59:02"/>
    <x v="507"/>
    <d v="1899-12-30T00:00:12"/>
    <s v="Granel"/>
    <s v="E001"/>
    <x v="2"/>
    <d v="1899-12-30T00:59:02"/>
    <d v="1899-12-30T00:58:50"/>
    <x v="6"/>
    <x v="6"/>
    <x v="4"/>
    <x v="1"/>
    <n v="0"/>
    <n v="0"/>
    <x v="0"/>
    <x v="1"/>
    <x v="0"/>
    <n v="0"/>
    <x v="0"/>
    <x v="0"/>
    <d v="1899-12-30T00:00:12"/>
    <d v="1899-12-30T00:00:12"/>
    <x v="0"/>
    <m/>
    <m/>
    <d v="1899-12-30T00:00:00"/>
    <d v="1899-12-30T00:59:02"/>
    <n v="3"/>
    <d v="1899-12-30T00:00:12"/>
    <n v="59.033333333332699"/>
    <x v="13"/>
    <x v="0"/>
  </r>
  <r>
    <x v="0"/>
    <s v="2024074073"/>
    <x v="0"/>
    <x v="153"/>
    <s v="E1508HJM"/>
    <d v="2024-12-10T00:00:00"/>
    <x v="1"/>
    <s v="3297"/>
    <x v="1"/>
    <s v="PA"/>
    <x v="1"/>
    <x v="0"/>
    <d v="2024-12-10T00:00:00"/>
    <d v="1899-12-30T12:14:57"/>
    <d v="2024-12-10T00:00:00"/>
    <d v="1899-12-30T12:15:09"/>
    <d v="2024-12-10T00:00:00"/>
    <d v="1899-12-30T13:20:17"/>
    <x v="0"/>
    <x v="0"/>
    <s v="8043252422"/>
    <s v="FBO"/>
    <d v="1899-12-30T01:05:20"/>
    <x v="508"/>
    <d v="1899-12-30T00:00:12"/>
    <s v="Granel"/>
    <s v="E001"/>
    <x v="2"/>
    <d v="1899-12-30T01:05:20"/>
    <d v="1899-12-30T01:05:08"/>
    <x v="6"/>
    <x v="6"/>
    <x v="4"/>
    <x v="1"/>
    <n v="0"/>
    <n v="0"/>
    <x v="0"/>
    <x v="1"/>
    <x v="0"/>
    <n v="0"/>
    <x v="0"/>
    <x v="0"/>
    <d v="1899-12-30T00:00:12"/>
    <d v="1899-12-30T00:00:12"/>
    <x v="0"/>
    <m/>
    <m/>
    <d v="1899-12-30T00:00:00"/>
    <d v="1899-12-30T01:05:20"/>
    <n v="3"/>
    <d v="1899-12-30T00:00:12"/>
    <n v="65.333333333332888"/>
    <x v="13"/>
    <x v="0"/>
  </r>
  <r>
    <x v="0"/>
    <s v="2024074083"/>
    <x v="0"/>
    <x v="150"/>
    <s v="E4974HJL"/>
    <d v="2024-12-10T00:00:00"/>
    <x v="1"/>
    <s v="3297"/>
    <x v="1"/>
    <s v="PA"/>
    <x v="1"/>
    <x v="0"/>
    <d v="2024-12-10T00:00:00"/>
    <d v="1899-12-30T12:46:52"/>
    <d v="2024-12-10T00:00:00"/>
    <d v="1899-12-30T12:47:04"/>
    <d v="2024-12-10T00:00:00"/>
    <d v="1899-12-30T13:26:29"/>
    <x v="0"/>
    <x v="0"/>
    <s v="8043252425"/>
    <s v="FBO"/>
    <d v="1899-12-30T00:39:37"/>
    <x v="302"/>
    <d v="1899-12-30T00:00:12"/>
    <s v="Granel"/>
    <s v="E001"/>
    <x v="2"/>
    <d v="1899-12-30T00:39:37"/>
    <d v="1899-12-30T00:39:25"/>
    <x v="6"/>
    <x v="6"/>
    <x v="4"/>
    <x v="1"/>
    <n v="0"/>
    <n v="0"/>
    <x v="0"/>
    <x v="1"/>
    <x v="0"/>
    <n v="0"/>
    <x v="0"/>
    <x v="1"/>
    <d v="1899-12-30T00:00:12"/>
    <d v="1899-12-30T00:00:12"/>
    <x v="0"/>
    <m/>
    <m/>
    <d v="1899-12-30T00:00:00"/>
    <d v="1899-12-30T00:39:37"/>
    <n v="3"/>
    <d v="1899-12-30T00:00:12"/>
    <n v="39.616666666660812"/>
    <x v="13"/>
    <x v="1"/>
  </r>
  <r>
    <x v="0"/>
    <s v="2024074092"/>
    <x v="0"/>
    <x v="248"/>
    <s v="E3496JHY"/>
    <d v="2024-12-10T00:00:00"/>
    <x v="1"/>
    <s v="3230"/>
    <x v="2"/>
    <s v="PA"/>
    <x v="2"/>
    <x v="0"/>
    <d v="2024-12-10T00:00:00"/>
    <d v="1899-12-30T12:59:07"/>
    <d v="2024-12-10T00:00:00"/>
    <d v="1899-12-30T12:59:19"/>
    <d v="2024-12-10T00:00:00"/>
    <d v="1899-12-30T13:41:19"/>
    <x v="0"/>
    <x v="0"/>
    <s v="8043252427"/>
    <s v="EXW"/>
    <d v="1899-12-30T00:42:12"/>
    <x v="509"/>
    <d v="1899-12-30T00:00:12"/>
    <s v="Ensacado"/>
    <s v="E002"/>
    <x v="1"/>
    <d v="1899-12-30T00:42:12"/>
    <d v="1899-12-30T00:42:00"/>
    <x v="6"/>
    <x v="6"/>
    <x v="4"/>
    <x v="2"/>
    <n v="0"/>
    <n v="0"/>
    <x v="0"/>
    <x v="2"/>
    <x v="0"/>
    <n v="0"/>
    <x v="0"/>
    <x v="1"/>
    <d v="1899-12-30T00:00:12"/>
    <d v="1899-12-30T00:00:12"/>
    <x v="0"/>
    <m/>
    <m/>
    <d v="1899-12-30T00:00:00"/>
    <d v="1899-12-30T00:42:12"/>
    <n v="3"/>
    <d v="1899-12-30T00:00:12"/>
    <n v="42.200000000006433"/>
    <x v="13"/>
    <x v="1"/>
  </r>
  <r>
    <x v="0"/>
    <s v="2024074096"/>
    <x v="0"/>
    <x v="115"/>
    <s v="E5067LBR"/>
    <d v="2024-12-10T00:00:00"/>
    <x v="1"/>
    <s v="3228"/>
    <x v="3"/>
    <s v="PA"/>
    <x v="4"/>
    <x v="0"/>
    <d v="2024-12-10T00:00:00"/>
    <d v="1899-12-30T13:06:36"/>
    <d v="2024-12-10T00:00:00"/>
    <d v="1899-12-30T13:06:49"/>
    <d v="2024-12-10T00:00:00"/>
    <d v="1899-12-30T13:42:51"/>
    <x v="0"/>
    <x v="0"/>
    <s v="8043252428"/>
    <s v="FBO"/>
    <d v="1899-12-30T00:36:15"/>
    <x v="192"/>
    <d v="1899-12-30T00:00:13"/>
    <s v="Granel"/>
    <s v="E001"/>
    <x v="2"/>
    <d v="1899-12-30T00:36:15"/>
    <d v="1899-12-30T00:36:02"/>
    <x v="9"/>
    <x v="6"/>
    <x v="4"/>
    <x v="1"/>
    <n v="0"/>
    <n v="0"/>
    <x v="0"/>
    <x v="1"/>
    <x v="0"/>
    <n v="0"/>
    <x v="0"/>
    <x v="1"/>
    <d v="1899-12-30T00:00:13"/>
    <d v="1899-12-30T00:00:13"/>
    <x v="0"/>
    <m/>
    <m/>
    <d v="1899-12-30T00:00:00"/>
    <d v="1899-12-30T00:36:15"/>
    <n v="3"/>
    <d v="1899-12-30T00:00:13"/>
    <n v="36.249999999998309"/>
    <x v="13"/>
    <x v="1"/>
  </r>
  <r>
    <x v="0"/>
    <s v="2024074105"/>
    <x v="0"/>
    <x v="139"/>
    <s v="E0438GVW"/>
    <d v="2024-12-10T00:00:00"/>
    <x v="1"/>
    <s v="3229"/>
    <x v="4"/>
    <s v="PA"/>
    <x v="5"/>
    <x v="0"/>
    <d v="2024-12-10T00:00:00"/>
    <d v="1899-12-30T13:21:23"/>
    <d v="2024-12-10T00:00:00"/>
    <d v="1899-12-30T13:21:36"/>
    <d v="2024-12-10T00:00:00"/>
    <d v="1899-12-30T13:53:07"/>
    <x v="0"/>
    <x v="0"/>
    <s v="8043252430"/>
    <s v="EXW"/>
    <d v="1899-12-30T00:31:44"/>
    <x v="510"/>
    <d v="1899-12-30T00:00:13"/>
    <s v="Granel"/>
    <s v="E001"/>
    <x v="1"/>
    <d v="1899-12-30T00:31:44"/>
    <d v="1899-12-30T00:31:31"/>
    <x v="9"/>
    <x v="6"/>
    <x v="4"/>
    <x v="1"/>
    <n v="0"/>
    <n v="0"/>
    <x v="0"/>
    <x v="1"/>
    <x v="0"/>
    <n v="0"/>
    <x v="0"/>
    <x v="1"/>
    <d v="1899-12-30T00:00:13"/>
    <d v="1899-12-30T00:00:13"/>
    <x v="0"/>
    <m/>
    <m/>
    <d v="1899-12-30T00:00:00"/>
    <d v="1899-12-30T00:31:44"/>
    <n v="3"/>
    <d v="1899-12-30T00:00:13"/>
    <n v="31.733333333337548"/>
    <x v="13"/>
    <x v="1"/>
  </r>
  <r>
    <x v="0"/>
    <s v="2024074102"/>
    <x v="0"/>
    <x v="163"/>
    <s v="E7062KZH"/>
    <d v="2024-12-10T00:00:00"/>
    <x v="1"/>
    <s v="3297"/>
    <x v="1"/>
    <s v="PA"/>
    <x v="1"/>
    <x v="0"/>
    <d v="2024-12-10T00:00:00"/>
    <d v="1899-12-30T13:16:13"/>
    <d v="2024-12-10T00:00:00"/>
    <d v="1899-12-30T13:16:26"/>
    <d v="2024-12-10T00:00:00"/>
    <d v="1899-12-30T13:55:47"/>
    <x v="1"/>
    <x v="0"/>
    <s v="8043252433"/>
    <s v="EXW"/>
    <d v="1899-12-30T00:39:34"/>
    <x v="292"/>
    <d v="1899-12-30T00:00:13"/>
    <s v="Granel"/>
    <s v="E001"/>
    <x v="1"/>
    <d v="1899-12-30T00:39:34"/>
    <d v="1899-12-30T00:39:21"/>
    <x v="9"/>
    <x v="6"/>
    <x v="4"/>
    <x v="1"/>
    <n v="0"/>
    <n v="0"/>
    <x v="0"/>
    <x v="1"/>
    <x v="0"/>
    <n v="0"/>
    <x v="0"/>
    <x v="1"/>
    <d v="1899-12-30T00:00:13"/>
    <d v="1899-12-30T00:00:13"/>
    <x v="0"/>
    <m/>
    <m/>
    <d v="1899-12-30T00:00:00"/>
    <d v="1899-12-30T00:39:34"/>
    <n v="3"/>
    <d v="1899-12-30T00:00:13"/>
    <n v="39.566666666664005"/>
    <x v="13"/>
    <x v="1"/>
  </r>
  <r>
    <x v="0"/>
    <s v="2024074109"/>
    <x v="0"/>
    <x v="133"/>
    <s v="E7813KDM"/>
    <d v="2024-12-10T00:00:00"/>
    <x v="1"/>
    <s v="3297"/>
    <x v="1"/>
    <s v="PA"/>
    <x v="1"/>
    <x v="0"/>
    <d v="2024-12-10T00:00:00"/>
    <d v="1899-12-30T13:33:51"/>
    <d v="2024-12-10T00:00:00"/>
    <d v="1899-12-30T13:34:04"/>
    <d v="2024-12-10T00:00:00"/>
    <d v="1899-12-30T14:15:24"/>
    <x v="0"/>
    <x v="0"/>
    <s v="8043252434"/>
    <s v="FBO"/>
    <d v="1899-12-30T00:41:33"/>
    <x v="511"/>
    <d v="1899-12-30T00:00:13"/>
    <s v="Granel"/>
    <s v="E001"/>
    <x v="2"/>
    <d v="1899-12-30T00:41:33"/>
    <d v="1899-12-30T00:41:20"/>
    <x v="9"/>
    <x v="6"/>
    <x v="4"/>
    <x v="1"/>
    <n v="0"/>
    <n v="0"/>
    <x v="0"/>
    <x v="1"/>
    <x v="0"/>
    <n v="0"/>
    <x v="0"/>
    <x v="1"/>
    <d v="1899-12-30T00:00:13"/>
    <d v="1899-12-30T00:00:13"/>
    <x v="0"/>
    <m/>
    <m/>
    <d v="1899-12-30T00:00:00"/>
    <d v="1899-12-30T00:41:33"/>
    <n v="3"/>
    <d v="1899-12-30T00:00:13"/>
    <n v="41.550000000004893"/>
    <x v="8"/>
    <x v="1"/>
  </r>
  <r>
    <x v="0"/>
    <s v="2024074098"/>
    <x v="0"/>
    <x v="120"/>
    <s v="E2316HYF"/>
    <d v="2024-12-10T00:00:00"/>
    <x v="1"/>
    <s v="3230"/>
    <x v="2"/>
    <s v="PA"/>
    <x v="2"/>
    <x v="0"/>
    <d v="2024-12-10T00:00:00"/>
    <d v="1899-12-30T13:10:30"/>
    <d v="2024-12-10T00:00:00"/>
    <d v="1899-12-30T13:10:42"/>
    <d v="2024-12-10T00:00:00"/>
    <d v="1899-12-30T14:22:47"/>
    <x v="0"/>
    <x v="0"/>
    <s v="8043252435"/>
    <s v="EXW"/>
    <d v="1899-12-30T01:12:17"/>
    <x v="512"/>
    <d v="1899-12-30T00:00:12"/>
    <s v="Ensacado"/>
    <s v="E002"/>
    <x v="1"/>
    <d v="1899-12-30T01:12:17"/>
    <d v="1899-12-30T01:12:05"/>
    <x v="9"/>
    <x v="6"/>
    <x v="4"/>
    <x v="2"/>
    <n v="0"/>
    <n v="0"/>
    <x v="0"/>
    <x v="2"/>
    <x v="0"/>
    <n v="0"/>
    <x v="0"/>
    <x v="0"/>
    <d v="1899-12-30T00:00:12"/>
    <d v="1899-12-30T00:00:12"/>
    <x v="0"/>
    <m/>
    <m/>
    <d v="1899-12-30T00:00:00"/>
    <d v="1899-12-30T01:12:17"/>
    <n v="3"/>
    <d v="1899-12-30T00:00:12"/>
    <n v="72.283333333334454"/>
    <x v="8"/>
    <x v="0"/>
  </r>
  <r>
    <x v="0"/>
    <s v="2024074118"/>
    <x v="0"/>
    <x v="151"/>
    <s v="E1633HJM"/>
    <d v="2024-12-10T00:00:00"/>
    <x v="1"/>
    <s v="3297"/>
    <x v="1"/>
    <s v="PA"/>
    <x v="1"/>
    <x v="0"/>
    <d v="2024-12-10T00:00:00"/>
    <d v="1899-12-30T13:55:01"/>
    <d v="2024-12-10T00:00:00"/>
    <d v="1899-12-30T13:55:13"/>
    <d v="2024-12-10T00:00:00"/>
    <d v="1899-12-30T14:25:21"/>
    <x v="0"/>
    <x v="0"/>
    <s v="8043252436"/>
    <s v="FBO"/>
    <d v="1899-12-30T00:30:20"/>
    <x v="513"/>
    <d v="1899-12-30T00:00:12"/>
    <s v="Granel"/>
    <s v="E001"/>
    <x v="2"/>
    <d v="1899-12-30T00:30:20"/>
    <d v="1899-12-30T00:30:08"/>
    <x v="9"/>
    <x v="6"/>
    <x v="4"/>
    <x v="1"/>
    <n v="0"/>
    <n v="0"/>
    <x v="0"/>
    <x v="1"/>
    <x v="0"/>
    <n v="0"/>
    <x v="0"/>
    <x v="1"/>
    <d v="1899-12-30T00:00:12"/>
    <d v="1899-12-30T00:00:12"/>
    <x v="0"/>
    <m/>
    <m/>
    <d v="1899-12-30T00:00:00"/>
    <d v="1899-12-30T00:30:20"/>
    <n v="3"/>
    <d v="1899-12-30T00:00:12"/>
    <n v="30.333333333326458"/>
    <x v="8"/>
    <x v="1"/>
  </r>
  <r>
    <x v="0"/>
    <s v="2024074124"/>
    <x v="0"/>
    <x v="122"/>
    <s v="E8416KLT"/>
    <d v="2024-12-10T00:00:00"/>
    <x v="1"/>
    <s v="3297"/>
    <x v="1"/>
    <s v="PA"/>
    <x v="1"/>
    <x v="0"/>
    <d v="2024-12-10T00:00:00"/>
    <d v="1899-12-30T14:07:54"/>
    <d v="2024-12-10T00:00:00"/>
    <d v="1899-12-30T14:08:07"/>
    <d v="2024-12-10T00:00:00"/>
    <d v="1899-12-30T14:42:02"/>
    <x v="0"/>
    <x v="0"/>
    <s v="8043252437"/>
    <s v="EXW"/>
    <d v="1899-12-30T00:34:08"/>
    <x v="514"/>
    <d v="1899-12-30T00:00:13"/>
    <s v="Granel"/>
    <s v="E001"/>
    <x v="1"/>
    <d v="1899-12-30T00:34:08"/>
    <d v="1899-12-30T00:33:55"/>
    <x v="7"/>
    <x v="6"/>
    <x v="4"/>
    <x v="1"/>
    <n v="0"/>
    <n v="0"/>
    <x v="0"/>
    <x v="1"/>
    <x v="0"/>
    <n v="0"/>
    <x v="0"/>
    <x v="1"/>
    <d v="1899-12-30T00:00:13"/>
    <d v="1899-12-30T00:00:13"/>
    <x v="0"/>
    <m/>
    <m/>
    <d v="1899-12-30T00:00:00"/>
    <d v="1899-12-30T00:34:08"/>
    <n v="3"/>
    <d v="1899-12-30T00:00:13"/>
    <n v="34.133333333342399"/>
    <x v="8"/>
    <x v="1"/>
  </r>
  <r>
    <x v="0"/>
    <s v="2024074120"/>
    <x v="0"/>
    <x v="155"/>
    <s v="E9651KXD"/>
    <d v="2024-12-10T00:00:00"/>
    <x v="1"/>
    <s v="3297"/>
    <x v="1"/>
    <s v="PA"/>
    <x v="1"/>
    <x v="0"/>
    <d v="2024-12-10T00:00:00"/>
    <d v="1899-12-30T14:02:55"/>
    <d v="2024-12-10T00:00:00"/>
    <d v="1899-12-30T14:03:07"/>
    <d v="2024-12-10T00:00:00"/>
    <d v="1899-12-30T14:48:11"/>
    <x v="0"/>
    <x v="0"/>
    <s v="8043252439"/>
    <s v="FBO"/>
    <d v="1899-12-30T00:45:16"/>
    <x v="515"/>
    <d v="1899-12-30T00:00:12"/>
    <s v="Granel"/>
    <s v="E001"/>
    <x v="2"/>
    <d v="1899-12-30T00:45:16"/>
    <d v="1899-12-30T00:45:04"/>
    <x v="7"/>
    <x v="6"/>
    <x v="4"/>
    <x v="1"/>
    <n v="0"/>
    <n v="0"/>
    <x v="0"/>
    <x v="1"/>
    <x v="0"/>
    <n v="0"/>
    <x v="0"/>
    <x v="0"/>
    <d v="1899-12-30T00:00:12"/>
    <d v="1899-12-30T00:00:12"/>
    <x v="0"/>
    <m/>
    <m/>
    <d v="1899-12-30T00:00:00"/>
    <d v="1899-12-30T00:45:16"/>
    <n v="3"/>
    <d v="1899-12-30T00:00:12"/>
    <n v="45.266666666659141"/>
    <x v="8"/>
    <x v="0"/>
  </r>
  <r>
    <x v="0"/>
    <s v="2024074104"/>
    <x v="0"/>
    <x v="249"/>
    <s v="E8176LYY"/>
    <d v="2024-12-10T00:00:00"/>
    <x v="1"/>
    <s v="3230"/>
    <x v="2"/>
    <s v="PA"/>
    <x v="2"/>
    <x v="0"/>
    <d v="2024-12-10T00:00:00"/>
    <d v="1899-12-30T13:20:38"/>
    <d v="2024-12-10T00:00:00"/>
    <d v="1899-12-30T13:20:50"/>
    <d v="2024-12-10T00:00:00"/>
    <d v="1899-12-30T14:50:32"/>
    <x v="0"/>
    <x v="0"/>
    <s v="8043252440"/>
    <s v="FBO"/>
    <d v="1899-12-30T01:29:54"/>
    <x v="516"/>
    <d v="1899-12-30T00:00:12"/>
    <s v="Ensacado"/>
    <s v="E002"/>
    <x v="2"/>
    <d v="1899-12-30T01:29:54"/>
    <d v="1899-12-30T01:29:42"/>
    <x v="9"/>
    <x v="6"/>
    <x v="4"/>
    <x v="2"/>
    <n v="0"/>
    <n v="0"/>
    <x v="0"/>
    <x v="2"/>
    <x v="0"/>
    <n v="0"/>
    <x v="0"/>
    <x v="0"/>
    <d v="1899-12-30T00:00:12"/>
    <d v="1899-12-30T00:00:12"/>
    <x v="0"/>
    <m/>
    <m/>
    <d v="1899-12-30T00:00:00"/>
    <d v="1899-12-30T01:29:54"/>
    <n v="3"/>
    <d v="1899-12-30T00:00:12"/>
    <n v="89.900000000006543"/>
    <x v="8"/>
    <x v="0"/>
  </r>
  <r>
    <x v="0"/>
    <s v="2024074127"/>
    <x v="0"/>
    <x v="129"/>
    <s v="E8421HJR"/>
    <d v="2024-12-10T00:00:00"/>
    <x v="1"/>
    <s v="3228"/>
    <x v="3"/>
    <s v="PA"/>
    <x v="3"/>
    <x v="0"/>
    <d v="2024-12-10T00:00:00"/>
    <d v="1899-12-30T14:11:24"/>
    <d v="2024-12-10T00:00:00"/>
    <d v="1899-12-30T14:11:36"/>
    <d v="2024-12-10T00:00:00"/>
    <d v="1899-12-30T14:52:25"/>
    <x v="0"/>
    <x v="0"/>
    <s v="8043252441"/>
    <s v="FBO"/>
    <d v="1899-12-30T00:41:01"/>
    <x v="517"/>
    <d v="1899-12-30T00:00:12"/>
    <s v="Granel"/>
    <s v="E001"/>
    <x v="2"/>
    <d v="1899-12-30T00:41:01"/>
    <d v="1899-12-30T00:40:49"/>
    <x v="7"/>
    <x v="6"/>
    <x v="4"/>
    <x v="1"/>
    <n v="0"/>
    <n v="0"/>
    <x v="0"/>
    <x v="1"/>
    <x v="0"/>
    <n v="0"/>
    <x v="0"/>
    <x v="1"/>
    <d v="1899-12-30T00:00:12"/>
    <d v="1899-12-30T00:00:12"/>
    <x v="0"/>
    <m/>
    <m/>
    <d v="1899-12-30T00:00:00"/>
    <d v="1899-12-30T00:41:01"/>
    <n v="3"/>
    <d v="1899-12-30T00:00:12"/>
    <n v="41.016666666671902"/>
    <x v="8"/>
    <x v="1"/>
  </r>
  <r>
    <x v="0"/>
    <s v="2024074111"/>
    <x v="0"/>
    <x v="250"/>
    <s v="E5086DKB"/>
    <d v="2024-12-10T00:00:00"/>
    <x v="1"/>
    <s v="3230"/>
    <x v="2"/>
    <s v="PA"/>
    <x v="2"/>
    <x v="0"/>
    <d v="2024-12-10T00:00:00"/>
    <d v="1899-12-30T13:38:34"/>
    <d v="2024-12-10T00:00:00"/>
    <d v="1899-12-30T13:38:46"/>
    <d v="2024-12-10T00:00:00"/>
    <d v="1899-12-30T14:54:24"/>
    <x v="0"/>
    <x v="0"/>
    <s v="8043252442"/>
    <s v="EXW"/>
    <d v="1899-12-30T01:15:50"/>
    <x v="518"/>
    <d v="1899-12-30T00:00:12"/>
    <s v="Ensacado"/>
    <s v="E002"/>
    <x v="1"/>
    <d v="1899-12-30T01:15:50"/>
    <d v="1899-12-30T01:15:38"/>
    <x v="9"/>
    <x v="6"/>
    <x v="4"/>
    <x v="2"/>
    <n v="0"/>
    <n v="0"/>
    <x v="0"/>
    <x v="2"/>
    <x v="0"/>
    <n v="0"/>
    <x v="0"/>
    <x v="0"/>
    <d v="1899-12-30T00:00:12"/>
    <d v="1899-12-30T00:00:12"/>
    <x v="0"/>
    <m/>
    <m/>
    <d v="1899-12-30T00:00:00"/>
    <d v="1899-12-30T01:15:50"/>
    <n v="3"/>
    <d v="1899-12-30T00:00:12"/>
    <n v="75.833333333337563"/>
    <x v="8"/>
    <x v="0"/>
  </r>
  <r>
    <x v="0"/>
    <s v="2024074134"/>
    <x v="0"/>
    <x v="228"/>
    <s v="E8342JHN"/>
    <d v="2024-12-10T00:00:00"/>
    <x v="1"/>
    <s v="3297"/>
    <x v="1"/>
    <s v="PA"/>
    <x v="1"/>
    <x v="0"/>
    <d v="2024-12-10T00:00:00"/>
    <d v="1899-12-30T14:25:53"/>
    <d v="2024-12-10T00:00:00"/>
    <d v="1899-12-30T14:26:26"/>
    <d v="2024-12-10T00:00:00"/>
    <d v="1899-12-30T14:57:22"/>
    <x v="0"/>
    <x v="0"/>
    <s v="8043252443"/>
    <s v="EXW"/>
    <d v="1899-12-30T00:31:29"/>
    <x v="519"/>
    <d v="1899-12-30T00:00:33"/>
    <s v="Granel"/>
    <s v="E001"/>
    <x v="1"/>
    <d v="1899-12-30T00:31:29"/>
    <d v="1899-12-30T00:30:56"/>
    <x v="7"/>
    <x v="6"/>
    <x v="4"/>
    <x v="1"/>
    <n v="0"/>
    <n v="0"/>
    <x v="0"/>
    <x v="1"/>
    <x v="0"/>
    <n v="0"/>
    <x v="0"/>
    <x v="1"/>
    <d v="1899-12-30T00:00:33"/>
    <d v="1899-12-30T00:00:33"/>
    <x v="0"/>
    <m/>
    <m/>
    <d v="1899-12-30T00:00:00"/>
    <d v="1899-12-30T00:31:29"/>
    <n v="3"/>
    <d v="1899-12-30T00:00:33"/>
    <n v="31.483333333339107"/>
    <x v="8"/>
    <x v="1"/>
  </r>
  <r>
    <x v="0"/>
    <s v="2024074131"/>
    <x v="0"/>
    <x v="128"/>
    <s v="E5792MTF"/>
    <d v="2024-12-10T00:00:00"/>
    <x v="1"/>
    <s v="3297"/>
    <x v="1"/>
    <s v="PA"/>
    <x v="1"/>
    <x v="0"/>
    <d v="2024-12-10T00:00:00"/>
    <d v="1899-12-30T14:23:09"/>
    <d v="2024-12-10T00:00:00"/>
    <d v="1899-12-30T14:23:21"/>
    <d v="2024-12-10T00:00:00"/>
    <d v="1899-12-30T15:02:33"/>
    <x v="0"/>
    <x v="0"/>
    <s v="8043252444"/>
    <s v="EXW"/>
    <d v="1899-12-30T00:39:24"/>
    <x v="520"/>
    <d v="1899-12-30T00:00:12"/>
    <s v="Granel"/>
    <s v="E001"/>
    <x v="1"/>
    <d v="1899-12-30T00:39:24"/>
    <d v="1899-12-30T00:39:12"/>
    <x v="7"/>
    <x v="6"/>
    <x v="4"/>
    <x v="1"/>
    <n v="0"/>
    <n v="0"/>
    <x v="0"/>
    <x v="1"/>
    <x v="0"/>
    <n v="0"/>
    <x v="0"/>
    <x v="1"/>
    <d v="1899-12-30T00:00:12"/>
    <d v="1899-12-30T00:00:12"/>
    <x v="0"/>
    <m/>
    <m/>
    <d v="1899-12-30T00:00:00"/>
    <d v="1899-12-30T00:39:24"/>
    <n v="3"/>
    <d v="1899-12-30T00:00:12"/>
    <n v="39.399999999998322"/>
    <x v="6"/>
    <x v="1"/>
  </r>
  <r>
    <x v="0"/>
    <s v="2024074148"/>
    <x v="0"/>
    <x v="127"/>
    <s v="E5122JHZ"/>
    <d v="2024-12-10T00:00:00"/>
    <x v="1"/>
    <s v="3228"/>
    <x v="3"/>
    <s v="PA"/>
    <x v="3"/>
    <x v="0"/>
    <d v="2024-12-10T00:00:00"/>
    <d v="1899-12-30T15:04:52"/>
    <d v="2024-12-10T00:00:00"/>
    <d v="1899-12-30T15:05:07"/>
    <d v="2024-12-10T00:00:00"/>
    <d v="1899-12-30T15:32:16"/>
    <x v="0"/>
    <x v="0"/>
    <s v="8043252447"/>
    <s v="FBO"/>
    <d v="1899-12-30T00:27:24"/>
    <x v="521"/>
    <d v="1899-12-30T00:00:15"/>
    <s v="Granel"/>
    <s v="E001"/>
    <x v="2"/>
    <d v="1899-12-30T00:27:24"/>
    <d v="1899-12-30T00:27:09"/>
    <x v="14"/>
    <x v="6"/>
    <x v="4"/>
    <x v="1"/>
    <n v="0"/>
    <n v="0"/>
    <x v="0"/>
    <x v="1"/>
    <x v="0"/>
    <n v="0"/>
    <x v="0"/>
    <x v="1"/>
    <d v="1899-12-30T00:00:15"/>
    <d v="1899-12-30T00:00:15"/>
    <x v="0"/>
    <m/>
    <m/>
    <d v="1899-12-30T00:00:00"/>
    <d v="1899-12-30T00:27:24"/>
    <n v="3"/>
    <d v="1899-12-30T00:00:15"/>
    <n v="27.400000000003164"/>
    <x v="6"/>
    <x v="1"/>
  </r>
  <r>
    <x v="0"/>
    <s v="2024074136"/>
    <x v="0"/>
    <x v="251"/>
    <s v="E3261LJG"/>
    <d v="2024-12-10T00:00:00"/>
    <x v="1"/>
    <s v="3230"/>
    <x v="2"/>
    <s v="PA"/>
    <x v="2"/>
    <x v="0"/>
    <d v="2024-12-10T00:00:00"/>
    <d v="1899-12-30T14:30:59"/>
    <d v="2024-12-10T00:00:00"/>
    <d v="1899-12-30T14:31:11"/>
    <d v="2024-12-10T00:00:00"/>
    <d v="1899-12-30T15:43:09"/>
    <x v="0"/>
    <x v="0"/>
    <s v="8043252449"/>
    <s v="FBO"/>
    <d v="1899-12-30T01:12:10"/>
    <x v="522"/>
    <d v="1899-12-30T00:00:12"/>
    <s v="Ensacado"/>
    <s v="E002"/>
    <x v="2"/>
    <d v="1899-12-30T01:12:10"/>
    <d v="1899-12-30T01:11:58"/>
    <x v="7"/>
    <x v="6"/>
    <x v="4"/>
    <x v="2"/>
    <n v="0"/>
    <n v="0"/>
    <x v="0"/>
    <x v="2"/>
    <x v="0"/>
    <n v="0"/>
    <x v="0"/>
    <x v="0"/>
    <d v="1899-12-30T00:00:12"/>
    <d v="1899-12-30T00:00:12"/>
    <x v="0"/>
    <m/>
    <m/>
    <d v="1899-12-30T00:00:00"/>
    <d v="1899-12-30T01:12:10"/>
    <n v="3"/>
    <d v="1899-12-30T00:00:12"/>
    <n v="72.166666666665577"/>
    <x v="6"/>
    <x v="0"/>
  </r>
  <r>
    <x v="0"/>
    <s v="2024074146"/>
    <x v="0"/>
    <x v="252"/>
    <s v="E0309KYD"/>
    <d v="2024-12-10T00:00:00"/>
    <x v="1"/>
    <s v="3230"/>
    <x v="2"/>
    <s v="PA"/>
    <x v="2"/>
    <x v="0"/>
    <d v="2024-12-10T00:00:00"/>
    <d v="1899-12-30T14:48:26"/>
    <d v="2024-12-10T00:00:00"/>
    <d v="1899-12-30T14:48:51"/>
    <d v="2024-12-10T00:00:00"/>
    <d v="1899-12-30T16:05:03"/>
    <x v="0"/>
    <x v="0"/>
    <s v="8043252451"/>
    <s v="FBO"/>
    <d v="1899-12-30T01:16:37"/>
    <x v="523"/>
    <d v="1899-12-30T00:00:25"/>
    <s v="Ensacado"/>
    <s v="E002"/>
    <x v="2"/>
    <d v="1899-12-30T01:16:37"/>
    <d v="1899-12-30T01:16:12"/>
    <x v="7"/>
    <x v="6"/>
    <x v="4"/>
    <x v="2"/>
    <n v="0"/>
    <n v="0"/>
    <x v="0"/>
    <x v="2"/>
    <x v="0"/>
    <n v="0"/>
    <x v="0"/>
    <x v="0"/>
    <d v="1899-12-30T00:00:25"/>
    <d v="1899-12-30T00:00:25"/>
    <x v="0"/>
    <m/>
    <m/>
    <d v="1899-12-30T00:00:00"/>
    <d v="1899-12-30T01:16:37"/>
    <n v="3"/>
    <d v="1899-12-30T00:00:25"/>
    <n v="76.616666666668678"/>
    <x v="9"/>
    <x v="0"/>
  </r>
  <r>
    <x v="0"/>
    <s v="2024074162"/>
    <x v="0"/>
    <x v="131"/>
    <s v="E7553LTD"/>
    <d v="2024-12-10T00:00:00"/>
    <x v="1"/>
    <s v="3297"/>
    <x v="1"/>
    <s v="PA"/>
    <x v="1"/>
    <x v="0"/>
    <d v="2024-12-10T00:00:00"/>
    <d v="1899-12-30T15:46:01"/>
    <d v="2024-12-10T00:00:00"/>
    <d v="1899-12-30T15:46:14"/>
    <d v="2024-12-10T00:00:00"/>
    <d v="1899-12-30T16:18:00"/>
    <x v="0"/>
    <x v="0"/>
    <s v="8043252453"/>
    <s v="FBO"/>
    <d v="1899-12-30T00:31:59"/>
    <x v="524"/>
    <d v="1899-12-30T00:00:13"/>
    <s v="Granel"/>
    <s v="E001"/>
    <x v="2"/>
    <d v="1899-12-30T00:31:59"/>
    <d v="1899-12-30T00:31:46"/>
    <x v="14"/>
    <x v="6"/>
    <x v="4"/>
    <x v="1"/>
    <n v="0"/>
    <n v="0"/>
    <x v="0"/>
    <x v="1"/>
    <x v="0"/>
    <n v="0"/>
    <x v="0"/>
    <x v="1"/>
    <d v="1899-12-30T00:00:13"/>
    <d v="1899-12-30T00:00:13"/>
    <x v="0"/>
    <m/>
    <m/>
    <d v="1899-12-30T00:00:00"/>
    <d v="1899-12-30T00:31:59"/>
    <n v="3"/>
    <d v="1899-12-30T00:00:13"/>
    <n v="31.983333333335988"/>
    <x v="9"/>
    <x v="1"/>
  </r>
  <r>
    <x v="0"/>
    <s v="2024074159"/>
    <x v="0"/>
    <x v="141"/>
    <s v="E4262KXX"/>
    <d v="2024-12-10T00:00:00"/>
    <x v="1"/>
    <s v="3228"/>
    <x v="3"/>
    <s v="PA"/>
    <x v="4"/>
    <x v="0"/>
    <d v="2024-12-10T00:00:00"/>
    <d v="1899-12-30T15:43:46"/>
    <d v="2024-12-10T00:00:00"/>
    <d v="1899-12-30T15:44:00"/>
    <d v="2024-12-10T00:00:00"/>
    <d v="1899-12-30T16:25:37"/>
    <x v="0"/>
    <x v="0"/>
    <s v="8043252455"/>
    <s v="FBO"/>
    <d v="1899-12-30T00:41:51"/>
    <x v="525"/>
    <d v="1899-12-30T00:00:14"/>
    <s v="Granel"/>
    <s v="E001"/>
    <x v="2"/>
    <d v="1899-12-30T00:41:51"/>
    <d v="1899-12-30T00:41:37"/>
    <x v="14"/>
    <x v="6"/>
    <x v="4"/>
    <x v="1"/>
    <n v="0"/>
    <n v="0"/>
    <x v="0"/>
    <x v="1"/>
    <x v="0"/>
    <n v="0"/>
    <x v="0"/>
    <x v="1"/>
    <d v="1899-12-30T00:00:14"/>
    <d v="1899-12-30T00:00:14"/>
    <x v="0"/>
    <m/>
    <m/>
    <d v="1899-12-30T00:00:00"/>
    <d v="1899-12-30T00:41:51"/>
    <n v="3"/>
    <d v="1899-12-30T00:00:14"/>
    <n v="41.849999999999987"/>
    <x v="9"/>
    <x v="1"/>
  </r>
  <r>
    <x v="0"/>
    <s v="2024074160"/>
    <x v="0"/>
    <x v="114"/>
    <s v="E3246FMB"/>
    <d v="2024-12-10T00:00:00"/>
    <x v="1"/>
    <s v="3297"/>
    <x v="1"/>
    <s v="PA"/>
    <x v="1"/>
    <x v="0"/>
    <d v="2024-12-10T00:00:00"/>
    <d v="1899-12-30T15:44:20"/>
    <d v="2024-12-10T00:00:00"/>
    <d v="1899-12-30T15:44:33"/>
    <d v="2024-12-10T00:00:00"/>
    <d v="1899-12-30T16:28:51"/>
    <x v="0"/>
    <x v="0"/>
    <s v="8043252456"/>
    <s v="EXW"/>
    <d v="1899-12-30T00:44:31"/>
    <x v="526"/>
    <d v="1899-12-30T00:00:13"/>
    <s v="Granel"/>
    <s v="E001"/>
    <x v="1"/>
    <d v="1899-12-30T00:44:31"/>
    <d v="1899-12-30T00:44:18"/>
    <x v="14"/>
    <x v="6"/>
    <x v="4"/>
    <x v="1"/>
    <n v="0"/>
    <n v="0"/>
    <x v="0"/>
    <x v="1"/>
    <x v="0"/>
    <n v="0"/>
    <x v="0"/>
    <x v="1"/>
    <d v="1899-12-30T00:00:13"/>
    <d v="1899-12-30T00:00:13"/>
    <x v="0"/>
    <m/>
    <m/>
    <d v="1899-12-30T00:00:00"/>
    <d v="1899-12-30T00:44:31"/>
    <n v="3"/>
    <d v="1899-12-30T00:00:13"/>
    <n v="44.51666666666398"/>
    <x v="9"/>
    <x v="1"/>
  </r>
  <r>
    <x v="0"/>
    <s v="2024074163"/>
    <x v="0"/>
    <x v="230"/>
    <s v="E6106KCV"/>
    <d v="2024-12-10T00:00:00"/>
    <x v="1"/>
    <s v="3297"/>
    <x v="1"/>
    <s v="PA"/>
    <x v="1"/>
    <x v="0"/>
    <d v="2024-12-10T00:00:00"/>
    <d v="1899-12-30T15:47:36"/>
    <d v="2024-12-10T00:00:00"/>
    <d v="1899-12-30T15:47:49"/>
    <d v="2024-12-10T00:00:00"/>
    <d v="1899-12-30T16:31:13"/>
    <x v="0"/>
    <x v="0"/>
    <s v="8043252458"/>
    <s v="EXW"/>
    <d v="1899-12-30T00:43:37"/>
    <x v="527"/>
    <d v="1899-12-30T00:00:13"/>
    <s v="Granel"/>
    <s v="E001"/>
    <x v="1"/>
    <d v="1899-12-30T00:43:37"/>
    <d v="1899-12-30T00:43:24"/>
    <x v="14"/>
    <x v="6"/>
    <x v="4"/>
    <x v="1"/>
    <n v="0"/>
    <n v="0"/>
    <x v="0"/>
    <x v="1"/>
    <x v="0"/>
    <n v="0"/>
    <x v="0"/>
    <x v="1"/>
    <d v="1899-12-30T00:00:13"/>
    <d v="1899-12-30T00:00:13"/>
    <x v="0"/>
    <m/>
    <m/>
    <d v="1899-12-30T00:00:00"/>
    <d v="1899-12-30T00:43:37"/>
    <n v="3"/>
    <d v="1899-12-30T00:00:13"/>
    <n v="43.616666666663995"/>
    <x v="9"/>
    <x v="1"/>
  </r>
  <r>
    <x v="0"/>
    <s v="2024074152"/>
    <x v="0"/>
    <x v="182"/>
    <s v="E9665LVG"/>
    <d v="2024-12-10T00:00:00"/>
    <x v="1"/>
    <s v="3230"/>
    <x v="2"/>
    <s v="PA"/>
    <x v="2"/>
    <x v="0"/>
    <d v="2024-12-10T00:00:00"/>
    <d v="1899-12-30T15:23:59"/>
    <d v="2024-12-10T00:00:00"/>
    <d v="1899-12-30T15:24:11"/>
    <d v="2024-12-10T00:00:00"/>
    <d v="1899-12-30T16:39:43"/>
    <x v="0"/>
    <x v="0"/>
    <s v="8043252460"/>
    <s v="FBO"/>
    <d v="1899-12-30T01:15:44"/>
    <x v="528"/>
    <d v="1899-12-30T00:00:12"/>
    <s v="Ensacado"/>
    <s v="E002"/>
    <x v="2"/>
    <d v="1899-12-30T01:15:44"/>
    <d v="1899-12-30T01:15:32"/>
    <x v="14"/>
    <x v="6"/>
    <x v="4"/>
    <x v="2"/>
    <n v="0"/>
    <n v="0"/>
    <x v="0"/>
    <x v="2"/>
    <x v="0"/>
    <n v="0"/>
    <x v="0"/>
    <x v="0"/>
    <d v="1899-12-30T00:00:12"/>
    <d v="1899-12-30T00:00:12"/>
    <x v="0"/>
    <m/>
    <m/>
    <d v="1899-12-30T00:00:00"/>
    <d v="1899-12-30T01:15:44"/>
    <n v="3"/>
    <d v="1899-12-30T00:00:12"/>
    <n v="75.73333333334395"/>
    <x v="9"/>
    <x v="0"/>
  </r>
  <r>
    <x v="0"/>
    <s v="2024074158"/>
    <x v="0"/>
    <x v="253"/>
    <s v="E2309MRC"/>
    <d v="2024-12-10T00:00:00"/>
    <x v="1"/>
    <s v="3230"/>
    <x v="2"/>
    <s v="PA"/>
    <x v="2"/>
    <x v="0"/>
    <d v="2024-12-10T00:00:00"/>
    <d v="1899-12-30T15:42:50"/>
    <d v="2024-12-10T00:00:00"/>
    <d v="1899-12-30T15:43:03"/>
    <d v="2024-12-10T00:00:00"/>
    <d v="1899-12-30T16:42:20"/>
    <x v="0"/>
    <x v="0"/>
    <s v="8043252461"/>
    <s v="FBO"/>
    <d v="1899-12-30T00:59:30"/>
    <x v="367"/>
    <d v="1899-12-30T00:00:13"/>
    <s v="Ensacado"/>
    <s v="E002"/>
    <x v="2"/>
    <d v="1899-12-30T00:59:30"/>
    <d v="1899-12-30T00:59:17"/>
    <x v="14"/>
    <x v="6"/>
    <x v="4"/>
    <x v="2"/>
    <n v="0"/>
    <n v="0"/>
    <x v="0"/>
    <x v="2"/>
    <x v="0"/>
    <n v="0"/>
    <x v="0"/>
    <x v="0"/>
    <d v="1899-12-30T00:00:13"/>
    <d v="1899-12-30T00:00:13"/>
    <x v="0"/>
    <m/>
    <m/>
    <d v="1899-12-30T00:00:00"/>
    <d v="1899-12-30T00:59:30"/>
    <n v="3"/>
    <d v="1899-12-30T00:00:13"/>
    <n v="59.499999999993634"/>
    <x v="9"/>
    <x v="0"/>
  </r>
  <r>
    <x v="0"/>
    <s v="2024074169"/>
    <x v="0"/>
    <x v="254"/>
    <s v="E3674HPN"/>
    <d v="2024-12-10T00:00:00"/>
    <x v="1"/>
    <s v="3230"/>
    <x v="2"/>
    <s v="PA"/>
    <x v="2"/>
    <x v="0"/>
    <d v="2024-12-10T00:00:00"/>
    <d v="1899-12-30T16:08:57"/>
    <d v="2024-12-10T00:00:00"/>
    <d v="1899-12-30T16:09:10"/>
    <d v="2024-12-10T00:00:00"/>
    <d v="1899-12-30T17:07:33"/>
    <x v="0"/>
    <x v="0"/>
    <s v="8043252464"/>
    <s v="EXW"/>
    <d v="1899-12-30T00:58:36"/>
    <x v="529"/>
    <d v="1899-12-30T00:00:13"/>
    <s v="Ensacado"/>
    <s v="E002"/>
    <x v="1"/>
    <d v="1899-12-30T00:58:36"/>
    <d v="1899-12-30T00:58:23"/>
    <x v="10"/>
    <x v="6"/>
    <x v="4"/>
    <x v="2"/>
    <n v="0"/>
    <n v="0"/>
    <x v="0"/>
    <x v="2"/>
    <x v="0"/>
    <n v="0"/>
    <x v="0"/>
    <x v="0"/>
    <d v="1899-12-30T00:00:13"/>
    <d v="1899-12-30T00:00:13"/>
    <x v="0"/>
    <m/>
    <m/>
    <d v="1899-12-30T00:00:00"/>
    <d v="1899-12-30T00:58:36"/>
    <n v="3"/>
    <d v="1899-12-30T00:00:13"/>
    <n v="58.600000000007881"/>
    <x v="10"/>
    <x v="0"/>
  </r>
  <r>
    <x v="0"/>
    <s v="2024074180"/>
    <x v="0"/>
    <x v="255"/>
    <s v="E2348DXT"/>
    <d v="2024-12-10T00:00:00"/>
    <x v="1"/>
    <s v="3230"/>
    <x v="2"/>
    <s v="PA"/>
    <x v="2"/>
    <x v="0"/>
    <d v="2024-12-10T00:00:00"/>
    <d v="1899-12-30T16:29:29"/>
    <d v="2024-12-10T00:00:00"/>
    <d v="1899-12-30T16:29:42"/>
    <d v="2024-12-10T00:00:00"/>
    <d v="1899-12-30T17:25:39"/>
    <x v="0"/>
    <x v="0"/>
    <s v="8043252467"/>
    <s v="EXW"/>
    <d v="1899-12-30T00:56:10"/>
    <x v="530"/>
    <d v="1899-12-30T00:00:13"/>
    <s v="Ensacado"/>
    <s v="E002"/>
    <x v="1"/>
    <d v="1899-12-30T00:56:10"/>
    <d v="1899-12-30T00:55:57"/>
    <x v="10"/>
    <x v="6"/>
    <x v="4"/>
    <x v="2"/>
    <n v="0"/>
    <n v="0"/>
    <x v="0"/>
    <x v="2"/>
    <x v="0"/>
    <n v="0"/>
    <x v="0"/>
    <x v="0"/>
    <d v="1899-12-30T00:00:13"/>
    <d v="1899-12-30T00:00:13"/>
    <x v="0"/>
    <m/>
    <m/>
    <d v="1899-12-30T00:00:00"/>
    <d v="1899-12-30T00:56:10"/>
    <n v="3"/>
    <d v="1899-12-30T00:00:13"/>
    <n v="56.16666666666724"/>
    <x v="10"/>
    <x v="0"/>
  </r>
  <r>
    <x v="0"/>
    <s v="2024074192"/>
    <x v="0"/>
    <x v="244"/>
    <s v="E7944KGS"/>
    <d v="2024-12-10T00:00:00"/>
    <x v="1"/>
    <s v="3228"/>
    <x v="3"/>
    <s v="PA"/>
    <x v="4"/>
    <x v="0"/>
    <d v="2024-12-10T00:00:00"/>
    <d v="1899-12-30T16:50:27"/>
    <d v="2024-12-10T00:00:00"/>
    <d v="1899-12-30T16:50:40"/>
    <d v="2024-12-10T00:00:00"/>
    <d v="1899-12-30T17:26:21"/>
    <x v="0"/>
    <x v="0"/>
    <s v="8043252468"/>
    <s v="FBO"/>
    <d v="1899-12-30T00:35:54"/>
    <x v="531"/>
    <d v="1899-12-30T00:00:13"/>
    <s v="Granel"/>
    <s v="E001"/>
    <x v="2"/>
    <d v="1899-12-30T00:35:54"/>
    <d v="1899-12-30T00:35:41"/>
    <x v="10"/>
    <x v="6"/>
    <x v="4"/>
    <x v="1"/>
    <n v="0"/>
    <n v="0"/>
    <x v="0"/>
    <x v="1"/>
    <x v="0"/>
    <n v="0"/>
    <x v="0"/>
    <x v="1"/>
    <d v="1899-12-30T00:00:13"/>
    <d v="1899-12-30T00:00:13"/>
    <x v="0"/>
    <m/>
    <m/>
    <d v="1899-12-30T00:00:00"/>
    <d v="1899-12-30T00:35:54"/>
    <n v="3"/>
    <d v="1899-12-30T00:00:13"/>
    <n v="35.899999999992019"/>
    <x v="10"/>
    <x v="1"/>
  </r>
  <r>
    <x v="0"/>
    <s v="2024074195"/>
    <x v="0"/>
    <x v="145"/>
    <s v="E7841LBS"/>
    <d v="2024-12-10T00:00:00"/>
    <x v="1"/>
    <s v="3297"/>
    <x v="1"/>
    <s v="PA"/>
    <x v="1"/>
    <x v="0"/>
    <d v="2024-12-10T00:00:00"/>
    <d v="1899-12-30T16:54:49"/>
    <d v="2024-12-10T00:00:00"/>
    <d v="1899-12-30T16:55:02"/>
    <d v="2024-12-10T00:00:00"/>
    <d v="1899-12-30T17:27:02"/>
    <x v="0"/>
    <x v="0"/>
    <s v="8043252469"/>
    <s v="FBO"/>
    <d v="1899-12-30T00:32:13"/>
    <x v="532"/>
    <d v="1899-12-30T00:00:13"/>
    <s v="Granel"/>
    <s v="E001"/>
    <x v="2"/>
    <d v="1899-12-30T00:32:13"/>
    <d v="1899-12-30T00:32:00"/>
    <x v="10"/>
    <x v="6"/>
    <x v="4"/>
    <x v="1"/>
    <n v="0"/>
    <n v="0"/>
    <x v="0"/>
    <x v="1"/>
    <x v="0"/>
    <n v="0"/>
    <x v="0"/>
    <x v="1"/>
    <d v="1899-12-30T00:00:13"/>
    <d v="1899-12-30T00:00:13"/>
    <x v="0"/>
    <m/>
    <m/>
    <d v="1899-12-30T00:00:00"/>
    <d v="1899-12-30T00:32:13"/>
    <n v="3"/>
    <d v="1899-12-30T00:00:13"/>
    <n v="32.216666666659336"/>
    <x v="10"/>
    <x v="1"/>
  </r>
  <r>
    <x v="0"/>
    <s v="2024074209"/>
    <x v="0"/>
    <x v="160"/>
    <s v="E9865JVX"/>
    <d v="2024-12-10T00:00:00"/>
    <x v="1"/>
    <s v="3297"/>
    <x v="1"/>
    <s v="PA"/>
    <x v="1"/>
    <x v="0"/>
    <d v="2024-12-10T00:00:00"/>
    <d v="1899-12-30T17:06:27"/>
    <d v="2024-12-10T00:00:00"/>
    <d v="1899-12-30T17:06:41"/>
    <d v="2024-12-10T00:00:00"/>
    <d v="1899-12-30T17:35:36"/>
    <x v="0"/>
    <x v="0"/>
    <s v="8043252471"/>
    <s v="FBO"/>
    <d v="1899-12-30T00:29:09"/>
    <x v="533"/>
    <d v="1899-12-30T00:00:14"/>
    <s v="Granel"/>
    <s v="E001"/>
    <x v="2"/>
    <d v="1899-12-30T00:29:09"/>
    <d v="1899-12-30T00:28:55"/>
    <x v="8"/>
    <x v="6"/>
    <x v="4"/>
    <x v="1"/>
    <n v="0"/>
    <n v="0"/>
    <x v="0"/>
    <x v="1"/>
    <x v="0"/>
    <n v="0"/>
    <x v="0"/>
    <x v="1"/>
    <d v="1899-12-30T00:00:14"/>
    <d v="1899-12-30T00:00:14"/>
    <x v="0"/>
    <m/>
    <m/>
    <d v="1899-12-30T00:00:00"/>
    <d v="1899-12-30T00:29:09"/>
    <n v="3"/>
    <d v="1899-12-30T00:00:14"/>
    <n v="29.150000000006475"/>
    <x v="10"/>
    <x v="1"/>
  </r>
  <r>
    <x v="0"/>
    <s v="2024074193"/>
    <x v="0"/>
    <x v="233"/>
    <s v="E6245LDT"/>
    <d v="2024-12-10T00:00:00"/>
    <x v="1"/>
    <s v="3228"/>
    <x v="3"/>
    <s v="PA"/>
    <x v="4"/>
    <x v="0"/>
    <d v="2024-12-10T00:00:00"/>
    <d v="1899-12-30T16:51:31"/>
    <d v="2024-12-10T00:00:00"/>
    <d v="1899-12-30T16:51:44"/>
    <d v="2024-12-10T00:00:00"/>
    <d v="1899-12-30T17:39:30"/>
    <x v="0"/>
    <x v="0"/>
    <s v="8043252472"/>
    <s v="FBO"/>
    <d v="1899-12-30T00:47:59"/>
    <x v="534"/>
    <d v="1899-12-30T00:00:13"/>
    <s v="Granel"/>
    <s v="E001"/>
    <x v="2"/>
    <d v="1899-12-30T00:47:59"/>
    <d v="1899-12-30T00:47:46"/>
    <x v="10"/>
    <x v="6"/>
    <x v="4"/>
    <x v="1"/>
    <n v="0"/>
    <n v="0"/>
    <x v="0"/>
    <x v="1"/>
    <x v="0"/>
    <n v="0"/>
    <x v="0"/>
    <x v="0"/>
    <d v="1899-12-30T00:00:13"/>
    <d v="1899-12-30T00:00:13"/>
    <x v="0"/>
    <m/>
    <m/>
    <d v="1899-12-30T00:00:00"/>
    <d v="1899-12-30T00:47:59"/>
    <n v="3"/>
    <d v="1899-12-30T00:00:13"/>
    <n v="47.983333333334329"/>
    <x v="10"/>
    <x v="0"/>
  </r>
  <r>
    <x v="0"/>
    <s v="2024074217"/>
    <x v="0"/>
    <x v="163"/>
    <s v="E7062KZH"/>
    <d v="2024-12-10T00:00:00"/>
    <x v="1"/>
    <s v="3228"/>
    <x v="3"/>
    <s v="PA"/>
    <x v="3"/>
    <x v="0"/>
    <d v="2024-12-10T00:00:00"/>
    <d v="1899-12-30T17:14:29"/>
    <d v="2024-12-10T00:00:00"/>
    <d v="1899-12-30T17:14:42"/>
    <d v="2024-12-10T00:00:00"/>
    <d v="1899-12-30T17:43:28"/>
    <x v="0"/>
    <x v="0"/>
    <s v="8043252474"/>
    <s v="EXW"/>
    <d v="1899-12-30T00:28:59"/>
    <x v="51"/>
    <d v="1899-12-30T00:00:13"/>
    <s v="Granel"/>
    <s v="E001"/>
    <x v="1"/>
    <d v="1899-12-30T00:28:59"/>
    <d v="1899-12-30T00:28:46"/>
    <x v="8"/>
    <x v="6"/>
    <x v="4"/>
    <x v="1"/>
    <n v="0"/>
    <n v="0"/>
    <x v="0"/>
    <x v="1"/>
    <x v="0"/>
    <n v="0"/>
    <x v="0"/>
    <x v="1"/>
    <d v="1899-12-30T00:00:13"/>
    <d v="1899-12-30T00:00:13"/>
    <x v="0"/>
    <m/>
    <m/>
    <d v="1899-12-30T00:00:00"/>
    <d v="1899-12-30T00:28:59"/>
    <n v="3"/>
    <d v="1899-12-30T00:00:13"/>
    <n v="28.983333333340795"/>
    <x v="10"/>
    <x v="1"/>
  </r>
  <r>
    <x v="0"/>
    <s v="2024074210"/>
    <x v="0"/>
    <x v="151"/>
    <s v="E1633HJM"/>
    <d v="2024-12-10T00:00:00"/>
    <x v="1"/>
    <s v="3297"/>
    <x v="1"/>
    <s v="PA"/>
    <x v="1"/>
    <x v="0"/>
    <d v="2024-12-10T00:00:00"/>
    <d v="1899-12-30T17:07:08"/>
    <d v="2024-12-10T00:00:00"/>
    <d v="1899-12-30T17:07:20"/>
    <d v="2024-12-10T00:00:00"/>
    <d v="1899-12-30T17:46:24"/>
    <x v="0"/>
    <x v="0"/>
    <s v="8043252475"/>
    <s v="FBO"/>
    <d v="1899-12-30T00:39:16"/>
    <x v="535"/>
    <d v="1899-12-30T00:00:12"/>
    <s v="Granel"/>
    <s v="E001"/>
    <x v="2"/>
    <d v="1899-12-30T00:39:16"/>
    <d v="1899-12-30T00:39:04"/>
    <x v="8"/>
    <x v="6"/>
    <x v="4"/>
    <x v="1"/>
    <n v="0"/>
    <n v="0"/>
    <x v="0"/>
    <x v="1"/>
    <x v="0"/>
    <n v="0"/>
    <x v="0"/>
    <x v="1"/>
    <d v="1899-12-30T00:00:12"/>
    <d v="1899-12-30T00:00:12"/>
    <x v="0"/>
    <m/>
    <m/>
    <d v="1899-12-30T00:00:00"/>
    <d v="1899-12-30T00:39:16"/>
    <n v="3"/>
    <d v="1899-12-30T00:00:12"/>
    <n v="39.266666666668755"/>
    <x v="10"/>
    <x v="1"/>
  </r>
  <r>
    <x v="0"/>
    <s v="2024074178"/>
    <x v="0"/>
    <x v="157"/>
    <s v="E5397MMK"/>
    <d v="2024-12-10T00:00:00"/>
    <x v="1"/>
    <s v="3297"/>
    <x v="1"/>
    <s v="PA"/>
    <x v="1"/>
    <x v="0"/>
    <d v="2024-12-10T00:00:00"/>
    <d v="1899-12-30T16:26:49"/>
    <d v="2024-12-10T00:00:00"/>
    <d v="1899-12-30T16:28:03"/>
    <d v="2024-12-10T00:00:00"/>
    <d v="1899-12-30T17:48:54"/>
    <x v="0"/>
    <x v="0"/>
    <s v="8043252476"/>
    <s v="FBO"/>
    <d v="1899-12-30T01:22:05"/>
    <x v="536"/>
    <d v="1899-12-30T00:01:14"/>
    <s v="Granel"/>
    <s v="E001"/>
    <x v="2"/>
    <d v="1899-12-30T01:22:05"/>
    <d v="1899-12-30T01:20:51"/>
    <x v="10"/>
    <x v="6"/>
    <x v="4"/>
    <x v="1"/>
    <n v="0"/>
    <n v="0"/>
    <x v="0"/>
    <x v="1"/>
    <x v="0"/>
    <n v="0"/>
    <x v="0"/>
    <x v="0"/>
    <d v="1899-12-30T00:01:14"/>
    <d v="1899-12-30T00:01:14"/>
    <x v="0"/>
    <m/>
    <m/>
    <d v="1899-12-30T00:00:00"/>
    <d v="1899-12-30T01:22:05"/>
    <n v="3"/>
    <d v="1899-12-30T00:01:14"/>
    <n v="82.083333333340775"/>
    <x v="10"/>
    <x v="0"/>
  </r>
  <r>
    <x v="0"/>
    <s v="2024074218"/>
    <x v="0"/>
    <x v="152"/>
    <s v="E6172KZK"/>
    <d v="2024-12-10T00:00:00"/>
    <x v="1"/>
    <s v="3297"/>
    <x v="1"/>
    <s v="PA"/>
    <x v="1"/>
    <x v="0"/>
    <d v="2024-12-10T00:00:00"/>
    <d v="1899-12-30T17:18:51"/>
    <d v="2024-12-10T00:00:00"/>
    <d v="1899-12-30T17:19:03"/>
    <d v="2024-12-10T00:00:00"/>
    <d v="1899-12-30T18:01:13"/>
    <x v="0"/>
    <x v="0"/>
    <s v="8043252479"/>
    <s v="EXW"/>
    <d v="1899-12-30T00:42:22"/>
    <x v="537"/>
    <d v="1899-12-30T00:00:12"/>
    <s v="Granel"/>
    <s v="E001"/>
    <x v="1"/>
    <d v="1899-12-30T00:42:22"/>
    <d v="1899-12-30T00:42:10"/>
    <x v="8"/>
    <x v="6"/>
    <x v="4"/>
    <x v="1"/>
    <n v="0"/>
    <n v="0"/>
    <x v="0"/>
    <x v="1"/>
    <x v="0"/>
    <n v="0"/>
    <x v="0"/>
    <x v="1"/>
    <d v="1899-12-30T00:00:12"/>
    <d v="1899-12-30T00:00:12"/>
    <x v="0"/>
    <m/>
    <m/>
    <d v="1899-12-30T00:00:00"/>
    <d v="1899-12-30T00:42:22"/>
    <n v="3"/>
    <d v="1899-12-30T00:00:12"/>
    <n v="42.366666666671954"/>
    <x v="11"/>
    <x v="1"/>
  </r>
  <r>
    <x v="0"/>
    <s v="2024074224"/>
    <x v="0"/>
    <x v="137"/>
    <s v="E7597LTD"/>
    <d v="2024-12-10T00:00:00"/>
    <x v="1"/>
    <s v="3297"/>
    <x v="1"/>
    <s v="PA"/>
    <x v="1"/>
    <x v="0"/>
    <d v="2024-12-10T00:00:00"/>
    <d v="1899-12-30T17:30:06"/>
    <d v="2024-12-10T00:00:00"/>
    <d v="1899-12-30T17:30:18"/>
    <d v="2024-12-10T00:00:00"/>
    <d v="1899-12-30T18:03:20"/>
    <x v="0"/>
    <x v="0"/>
    <s v="8043252480"/>
    <s v="EXW"/>
    <d v="1899-12-30T00:33:14"/>
    <x v="431"/>
    <d v="1899-12-30T00:00:12"/>
    <s v="Granel"/>
    <s v="E001"/>
    <x v="1"/>
    <d v="1899-12-30T00:33:14"/>
    <d v="1899-12-30T00:33:02"/>
    <x v="8"/>
    <x v="6"/>
    <x v="4"/>
    <x v="1"/>
    <n v="0"/>
    <n v="0"/>
    <x v="0"/>
    <x v="1"/>
    <x v="0"/>
    <n v="0"/>
    <x v="0"/>
    <x v="1"/>
    <d v="1899-12-30T00:00:12"/>
    <d v="1899-12-30T00:00:12"/>
    <x v="0"/>
    <m/>
    <m/>
    <d v="1899-12-30T00:00:00"/>
    <d v="1899-12-30T00:33:14"/>
    <n v="3"/>
    <d v="1899-12-30T00:00:12"/>
    <n v="33.233333333328027"/>
    <x v="11"/>
    <x v="1"/>
  </r>
  <r>
    <x v="0"/>
    <s v="2024074233"/>
    <x v="0"/>
    <x v="134"/>
    <s v="E9945KBD"/>
    <d v="2024-12-10T00:00:00"/>
    <x v="1"/>
    <s v="3297"/>
    <x v="1"/>
    <s v="PA"/>
    <x v="1"/>
    <x v="0"/>
    <d v="2024-12-10T00:00:00"/>
    <d v="1899-12-30T18:07:50"/>
    <d v="2024-12-10T00:00:00"/>
    <d v="1899-12-30T18:08:03"/>
    <d v="2024-12-10T00:00:00"/>
    <d v="1899-12-30T18:34:24"/>
    <x v="0"/>
    <x v="0"/>
    <s v="8043252484"/>
    <s v="FBO"/>
    <d v="1899-12-30T00:26:34"/>
    <x v="538"/>
    <d v="1899-12-30T00:00:13"/>
    <s v="Granel"/>
    <s v="E001"/>
    <x v="2"/>
    <d v="1899-12-30T00:26:34"/>
    <d v="1899-12-30T00:26:21"/>
    <x v="11"/>
    <x v="6"/>
    <x v="4"/>
    <x v="1"/>
    <n v="0"/>
    <n v="0"/>
    <x v="0"/>
    <x v="1"/>
    <x v="0"/>
    <n v="0"/>
    <x v="0"/>
    <x v="1"/>
    <d v="1899-12-30T00:00:13"/>
    <d v="1899-12-30T00:00:13"/>
    <x v="0"/>
    <m/>
    <m/>
    <d v="1899-12-30T00:00:00"/>
    <d v="1899-12-30T00:26:34"/>
    <n v="3"/>
    <d v="1899-12-30T00:00:13"/>
    <n v="26.566666666675083"/>
    <x v="11"/>
    <x v="1"/>
  </r>
  <r>
    <x v="0"/>
    <s v="2024074234"/>
    <x v="0"/>
    <x v="256"/>
    <s v="E6103LDT"/>
    <d v="2024-12-10T00:00:00"/>
    <x v="1"/>
    <s v="3228"/>
    <x v="3"/>
    <s v="PA"/>
    <x v="4"/>
    <x v="0"/>
    <d v="2024-12-10T00:00:00"/>
    <d v="1899-12-30T18:09:40"/>
    <d v="2024-12-10T00:00:00"/>
    <d v="1899-12-30T18:09:53"/>
    <d v="2024-12-10T00:00:00"/>
    <d v="1899-12-30T18:43:23"/>
    <x v="0"/>
    <x v="0"/>
    <s v="8043252485"/>
    <s v="FBO"/>
    <d v="1899-12-30T00:33:43"/>
    <x v="539"/>
    <d v="1899-12-30T00:00:13"/>
    <s v="Granel"/>
    <s v="E001"/>
    <x v="2"/>
    <d v="1899-12-30T00:33:43"/>
    <d v="1899-12-30T00:33:30"/>
    <x v="11"/>
    <x v="6"/>
    <x v="4"/>
    <x v="1"/>
    <n v="0"/>
    <n v="0"/>
    <x v="0"/>
    <x v="1"/>
    <x v="0"/>
    <n v="0"/>
    <x v="0"/>
    <x v="1"/>
    <d v="1899-12-30T00:00:13"/>
    <d v="1899-12-30T00:00:13"/>
    <x v="0"/>
    <m/>
    <m/>
    <d v="1899-12-30T00:00:00"/>
    <d v="1899-12-30T00:33:43"/>
    <n v="3"/>
    <d v="1899-12-30T00:00:13"/>
    <n v="33.716666666664047"/>
    <x v="11"/>
    <x v="1"/>
  </r>
  <r>
    <x v="0"/>
    <s v="2024074237"/>
    <x v="0"/>
    <x v="157"/>
    <s v="E5397MMK"/>
    <d v="2024-12-10T00:00:00"/>
    <x v="1"/>
    <s v="3229"/>
    <x v="4"/>
    <s v="PA"/>
    <x v="5"/>
    <x v="0"/>
    <d v="2024-12-10T00:00:00"/>
    <d v="1899-12-30T18:14:15"/>
    <d v="2024-12-10T00:00:00"/>
    <d v="1899-12-30T18:14:28"/>
    <d v="2024-12-10T00:00:00"/>
    <d v="1899-12-30T18:56:14"/>
    <x v="0"/>
    <x v="0"/>
    <s v="8043252486"/>
    <s v="FBO"/>
    <d v="1899-12-30T00:41:59"/>
    <x v="540"/>
    <d v="1899-12-30T00:00:13"/>
    <s v="Granel"/>
    <s v="E001"/>
    <x v="2"/>
    <d v="1899-12-30T00:41:59"/>
    <d v="1899-12-30T00:41:46"/>
    <x v="11"/>
    <x v="6"/>
    <x v="4"/>
    <x v="1"/>
    <n v="0"/>
    <n v="0"/>
    <x v="0"/>
    <x v="1"/>
    <x v="0"/>
    <n v="0"/>
    <x v="0"/>
    <x v="1"/>
    <d v="1899-12-30T00:00:13"/>
    <d v="1899-12-30T00:00:13"/>
    <x v="0"/>
    <m/>
    <m/>
    <d v="1899-12-30T00:00:00"/>
    <d v="1899-12-30T00:41:59"/>
    <n v="3"/>
    <d v="1899-12-30T00:00:13"/>
    <n v="41.983333333343943"/>
    <x v="11"/>
    <x v="1"/>
  </r>
  <r>
    <x v="0"/>
    <s v="2024074228"/>
    <x v="0"/>
    <x v="257"/>
    <s v="E9620LTM"/>
    <d v="2024-12-10T00:00:00"/>
    <x v="1"/>
    <s v="3230"/>
    <x v="2"/>
    <s v="PA"/>
    <x v="2"/>
    <x v="0"/>
    <d v="2024-12-10T00:00:00"/>
    <d v="1899-12-30T17:55:13"/>
    <d v="2024-12-10T00:00:00"/>
    <d v="1899-12-30T17:55:25"/>
    <d v="2024-12-10T00:00:00"/>
    <d v="1899-12-30T19:12:16"/>
    <x v="0"/>
    <x v="0"/>
    <s v="8043252489"/>
    <s v="FBO"/>
    <d v="1899-12-30T01:17:03"/>
    <x v="541"/>
    <d v="1899-12-30T00:00:12"/>
    <s v="Ensacado"/>
    <s v="E002"/>
    <x v="1"/>
    <d v="1899-12-30T01:17:03"/>
    <d v="1899-12-30T01:16:51"/>
    <x v="8"/>
    <x v="6"/>
    <x v="4"/>
    <x v="2"/>
    <n v="0"/>
    <n v="0"/>
    <x v="0"/>
    <x v="2"/>
    <x v="0"/>
    <n v="0"/>
    <x v="0"/>
    <x v="0"/>
    <d v="1899-12-30T00:00:12"/>
    <d v="1899-12-30T00:00:12"/>
    <x v="0"/>
    <m/>
    <m/>
    <d v="1899-12-30T00:00:00"/>
    <d v="1899-12-30T01:17:03"/>
    <n v="3"/>
    <d v="1899-12-30T00:00:12"/>
    <n v="77.050000000008041"/>
    <x v="7"/>
    <x v="0"/>
  </r>
  <r>
    <x v="0"/>
    <s v="2024074247"/>
    <x v="0"/>
    <x v="128"/>
    <s v="E5792MTF"/>
    <d v="2024-12-10T00:00:00"/>
    <x v="1"/>
    <s v="3228"/>
    <x v="3"/>
    <s v="PA"/>
    <x v="3"/>
    <x v="0"/>
    <d v="2024-12-10T00:00:00"/>
    <d v="1899-12-30T20:05:20"/>
    <d v="2024-12-10T00:00:00"/>
    <d v="1899-12-30T20:05:34"/>
    <d v="2024-12-10T00:00:00"/>
    <d v="1899-12-30T20:36:24"/>
    <x v="0"/>
    <x v="0"/>
    <s v="8043252498"/>
    <s v="FBO"/>
    <d v="1899-12-30T00:31:04"/>
    <x v="377"/>
    <d v="1899-12-30T00:00:14"/>
    <s v="Granel"/>
    <s v="E001"/>
    <x v="2"/>
    <d v="1899-12-30T00:31:04"/>
    <d v="1899-12-30T00:30:50"/>
    <x v="15"/>
    <x v="6"/>
    <x v="4"/>
    <x v="1"/>
    <n v="0"/>
    <n v="0"/>
    <x v="0"/>
    <x v="1"/>
    <x v="0"/>
    <n v="0"/>
    <x v="0"/>
    <x v="1"/>
    <d v="1899-12-30T00:00:14"/>
    <d v="1899-12-30T00:00:14"/>
    <x v="0"/>
    <m/>
    <m/>
    <d v="1899-12-30T00:00:00"/>
    <d v="1899-12-30T00:31:04"/>
    <n v="3"/>
    <d v="1899-12-30T00:00:14"/>
    <n v="31.066666666660758"/>
    <x v="14"/>
    <x v="1"/>
  </r>
  <r>
    <x v="0"/>
    <s v="2024074249"/>
    <x v="0"/>
    <x v="139"/>
    <s v="E0438GVW"/>
    <d v="2024-12-11T00:00:00"/>
    <x v="1"/>
    <s v="3297"/>
    <x v="1"/>
    <s v="PA"/>
    <x v="1"/>
    <x v="0"/>
    <d v="2024-12-11T00:00:00"/>
    <d v="1899-12-30T03:13:20"/>
    <d v="2024-12-11T00:00:00"/>
    <d v="1899-12-30T03:13:36"/>
    <d v="2024-12-11T00:00:00"/>
    <d v="1899-12-30T03:39:23"/>
    <x v="0"/>
    <x v="0"/>
    <s v="8043252499"/>
    <s v="EXW"/>
    <d v="1899-12-30T00:26:03"/>
    <x v="542"/>
    <d v="1899-12-30T00:00:16"/>
    <s v="Granel"/>
    <s v="E001"/>
    <x v="1"/>
    <d v="1899-12-30T00:26:03"/>
    <d v="1899-12-30T00:25:47"/>
    <x v="17"/>
    <x v="7"/>
    <x v="4"/>
    <x v="1"/>
    <n v="0"/>
    <n v="0"/>
    <x v="0"/>
    <x v="1"/>
    <x v="0"/>
    <n v="0"/>
    <x v="0"/>
    <x v="1"/>
    <d v="1899-12-30T00:00:16"/>
    <d v="1899-12-30T00:00:16"/>
    <x v="0"/>
    <m/>
    <m/>
    <d v="1899-12-30T00:00:00"/>
    <d v="1899-12-30T00:26:03"/>
    <n v="4"/>
    <d v="1899-12-30T00:00:16"/>
    <n v="26.050000000003191"/>
    <x v="17"/>
    <x v="1"/>
  </r>
  <r>
    <x v="0"/>
    <s v="2024074250"/>
    <x v="0"/>
    <x v="123"/>
    <s v="E8272KDP"/>
    <d v="2024-12-11T00:00:00"/>
    <x v="1"/>
    <s v="3228"/>
    <x v="3"/>
    <s v="PA"/>
    <x v="4"/>
    <x v="0"/>
    <d v="2024-12-11T00:00:00"/>
    <d v="1899-12-30T05:09:14"/>
    <d v="2024-12-11T00:00:00"/>
    <d v="1899-12-30T05:09:29"/>
    <d v="2024-12-11T00:00:00"/>
    <d v="1899-12-30T05:35:21"/>
    <x v="0"/>
    <x v="0"/>
    <s v="8043252500"/>
    <s v="FBO"/>
    <d v="1899-12-30T00:26:07"/>
    <x v="543"/>
    <d v="1899-12-30T00:00:15"/>
    <s v="Granel"/>
    <s v="E001"/>
    <x v="2"/>
    <d v="1899-12-30T00:26:07"/>
    <d v="1899-12-30T00:25:52"/>
    <x v="12"/>
    <x v="7"/>
    <x v="4"/>
    <x v="1"/>
    <n v="0"/>
    <n v="0"/>
    <x v="0"/>
    <x v="1"/>
    <x v="0"/>
    <n v="0"/>
    <x v="0"/>
    <x v="1"/>
    <d v="1899-12-30T00:00:15"/>
    <d v="1899-12-30T00:00:15"/>
    <x v="0"/>
    <m/>
    <m/>
    <d v="1899-12-30T00:00:00"/>
    <d v="1899-12-30T00:26:07"/>
    <n v="4"/>
    <d v="1899-12-30T00:00:15"/>
    <n v="26.116666666660784"/>
    <x v="18"/>
    <x v="1"/>
  </r>
  <r>
    <x v="0"/>
    <s v="2024074251"/>
    <x v="0"/>
    <x v="132"/>
    <s v="E7412JLB"/>
    <d v="2024-12-11T00:00:00"/>
    <x v="1"/>
    <s v="3297"/>
    <x v="1"/>
    <s v="PA"/>
    <x v="1"/>
    <x v="0"/>
    <d v="2024-12-11T00:00:00"/>
    <d v="1899-12-30T05:27:19"/>
    <d v="2024-12-11T00:00:00"/>
    <d v="1899-12-30T05:27:32"/>
    <d v="2024-12-11T00:00:00"/>
    <d v="1899-12-30T05:58:26"/>
    <x v="0"/>
    <x v="0"/>
    <s v="8043252501"/>
    <s v="FBO"/>
    <d v="1899-12-30T00:31:07"/>
    <x v="544"/>
    <d v="1899-12-30T00:00:13"/>
    <s v="Granel"/>
    <s v="E001"/>
    <x v="2"/>
    <d v="1899-12-30T00:31:07"/>
    <d v="1899-12-30T00:30:54"/>
    <x v="12"/>
    <x v="7"/>
    <x v="4"/>
    <x v="1"/>
    <n v="0"/>
    <n v="0"/>
    <x v="0"/>
    <x v="1"/>
    <x v="0"/>
    <n v="0"/>
    <x v="0"/>
    <x v="1"/>
    <d v="1899-12-30T00:00:13"/>
    <d v="1899-12-30T00:00:13"/>
    <x v="0"/>
    <m/>
    <m/>
    <d v="1899-12-30T00:00:00"/>
    <d v="1899-12-30T00:31:07"/>
    <n v="4"/>
    <d v="1899-12-30T00:00:13"/>
    <n v="31.116666666672035"/>
    <x v="18"/>
    <x v="1"/>
  </r>
  <r>
    <x v="0"/>
    <s v="2024074254"/>
    <x v="0"/>
    <x v="113"/>
    <s v="E7555LTD"/>
    <d v="2024-12-11T00:00:00"/>
    <x v="1"/>
    <s v="3297"/>
    <x v="1"/>
    <s v="PA"/>
    <x v="1"/>
    <x v="0"/>
    <d v="2024-12-11T00:00:00"/>
    <d v="1899-12-30T05:42:51"/>
    <d v="2024-12-11T00:00:00"/>
    <d v="1899-12-30T05:43:05"/>
    <d v="2024-12-11T00:00:00"/>
    <d v="1899-12-30T06:22:04"/>
    <x v="0"/>
    <x v="0"/>
    <s v="8043252504"/>
    <s v="FBO"/>
    <d v="1899-12-30T00:39:13"/>
    <x v="492"/>
    <d v="1899-12-30T00:00:14"/>
    <s v="Granel"/>
    <s v="E001"/>
    <x v="2"/>
    <d v="1899-12-30T00:39:13"/>
    <d v="1899-12-30T00:38:59"/>
    <x v="12"/>
    <x v="7"/>
    <x v="4"/>
    <x v="1"/>
    <n v="0"/>
    <n v="0"/>
    <x v="0"/>
    <x v="1"/>
    <x v="0"/>
    <n v="0"/>
    <x v="0"/>
    <x v="1"/>
    <d v="1899-12-30T00:00:14"/>
    <d v="1899-12-30T00:00:14"/>
    <x v="0"/>
    <m/>
    <m/>
    <d v="1899-12-30T00:00:00"/>
    <d v="1899-12-30T00:39:13"/>
    <n v="4"/>
    <d v="1899-12-30T00:00:14"/>
    <n v="39.216666666657595"/>
    <x v="12"/>
    <x v="1"/>
  </r>
  <r>
    <x v="0"/>
    <s v="2024074253"/>
    <x v="0"/>
    <x v="236"/>
    <s v="E7817JTR"/>
    <d v="2024-12-11T00:00:00"/>
    <x v="1"/>
    <s v="3297"/>
    <x v="1"/>
    <s v="PA"/>
    <x v="1"/>
    <x v="0"/>
    <d v="2024-12-11T00:00:00"/>
    <d v="1899-12-30T05:40:53"/>
    <d v="2024-12-11T00:00:00"/>
    <d v="1899-12-30T05:41:07"/>
    <d v="2024-12-11T00:00:00"/>
    <d v="1899-12-30T06:25:51"/>
    <x v="0"/>
    <x v="0"/>
    <s v="8043252505"/>
    <s v="EXW"/>
    <d v="1899-12-30T00:44:58"/>
    <x v="545"/>
    <d v="1899-12-30T00:00:14"/>
    <s v="Granel"/>
    <s v="E001"/>
    <x v="1"/>
    <d v="1899-12-30T00:44:58"/>
    <d v="1899-12-30T00:44:44"/>
    <x v="12"/>
    <x v="7"/>
    <x v="4"/>
    <x v="1"/>
    <n v="0"/>
    <n v="0"/>
    <x v="0"/>
    <x v="1"/>
    <x v="0"/>
    <n v="0"/>
    <x v="0"/>
    <x v="1"/>
    <d v="1899-12-30T00:00:14"/>
    <d v="1899-12-30T00:00:14"/>
    <x v="0"/>
    <m/>
    <m/>
    <d v="1899-12-30T00:00:00"/>
    <d v="1899-12-30T00:44:58"/>
    <n v="4"/>
    <d v="1899-12-30T00:00:14"/>
    <n v="44.966666666663968"/>
    <x v="12"/>
    <x v="1"/>
  </r>
  <r>
    <x v="0"/>
    <s v="2024074257"/>
    <x v="0"/>
    <x v="158"/>
    <s v="E5943KXX"/>
    <d v="2024-12-11T00:00:00"/>
    <x v="1"/>
    <s v="3228"/>
    <x v="3"/>
    <s v="PA"/>
    <x v="3"/>
    <x v="0"/>
    <d v="2024-12-11T00:00:00"/>
    <d v="1899-12-30T06:12:03"/>
    <d v="2024-12-11T00:00:00"/>
    <d v="1899-12-30T06:12:17"/>
    <d v="2024-12-11T00:00:00"/>
    <d v="1899-12-30T06:48:13"/>
    <x v="0"/>
    <x v="0"/>
    <s v="8043252506"/>
    <s v="FBO"/>
    <d v="1899-12-30T00:36:10"/>
    <x v="546"/>
    <d v="1899-12-30T00:00:14"/>
    <s v="Granel"/>
    <s v="E001"/>
    <x v="2"/>
    <d v="1899-12-30T00:36:10"/>
    <d v="1899-12-30T00:35:56"/>
    <x v="0"/>
    <x v="7"/>
    <x v="4"/>
    <x v="1"/>
    <n v="0"/>
    <n v="0"/>
    <x v="0"/>
    <x v="1"/>
    <x v="0"/>
    <n v="0"/>
    <x v="0"/>
    <x v="1"/>
    <d v="1899-12-30T00:00:14"/>
    <d v="1899-12-30T00:00:14"/>
    <x v="0"/>
    <m/>
    <m/>
    <d v="1899-12-30T00:00:00"/>
    <d v="1899-12-30T00:36:10"/>
    <n v="4"/>
    <d v="1899-12-30T00:00:14"/>
    <n v="36.166666666665634"/>
    <x v="12"/>
    <x v="1"/>
  </r>
  <r>
    <x v="0"/>
    <s v="2024074259"/>
    <x v="0"/>
    <x v="116"/>
    <s v="E4874GCT"/>
    <d v="2024-12-11T00:00:00"/>
    <x v="1"/>
    <s v="3297"/>
    <x v="1"/>
    <s v="PA"/>
    <x v="1"/>
    <x v="0"/>
    <d v="2024-12-11T00:00:00"/>
    <d v="1899-12-30T06:26:05"/>
    <d v="2024-12-11T00:00:00"/>
    <d v="1899-12-30T06:26:18"/>
    <d v="2024-12-11T00:00:00"/>
    <d v="1899-12-30T06:53:14"/>
    <x v="0"/>
    <x v="0"/>
    <s v="8043252507"/>
    <s v="EXW"/>
    <d v="1899-12-30T00:27:09"/>
    <x v="547"/>
    <d v="1899-12-30T00:00:13"/>
    <s v="Granel"/>
    <s v="E001"/>
    <x v="1"/>
    <d v="1899-12-30T00:27:09"/>
    <d v="1899-12-30T00:26:56"/>
    <x v="0"/>
    <x v="7"/>
    <x v="4"/>
    <x v="1"/>
    <n v="0"/>
    <n v="0"/>
    <x v="0"/>
    <x v="1"/>
    <x v="0"/>
    <n v="0"/>
    <x v="0"/>
    <x v="1"/>
    <d v="1899-12-30T00:00:13"/>
    <d v="1899-12-30T00:00:13"/>
    <x v="0"/>
    <m/>
    <m/>
    <d v="1899-12-30T00:00:00"/>
    <d v="1899-12-30T00:27:09"/>
    <n v="4"/>
    <d v="1899-12-30T00:00:13"/>
    <n v="27.149999999990413"/>
    <x v="12"/>
    <x v="1"/>
  </r>
  <r>
    <x v="0"/>
    <s v="2024074262"/>
    <x v="0"/>
    <x v="231"/>
    <s v="E6366KCV"/>
    <d v="2024-12-11T00:00:00"/>
    <x v="1"/>
    <s v="3297"/>
    <x v="1"/>
    <s v="PA"/>
    <x v="1"/>
    <x v="0"/>
    <d v="2024-12-11T00:00:00"/>
    <d v="1899-12-30T06:38:23"/>
    <d v="2024-12-11T00:00:00"/>
    <d v="1899-12-30T06:38:57"/>
    <d v="2024-12-11T00:00:00"/>
    <d v="1899-12-30T07:04:04"/>
    <x v="0"/>
    <x v="0"/>
    <s v="8043252508"/>
    <s v="EXW"/>
    <d v="1899-12-30T00:25:41"/>
    <x v="548"/>
    <d v="1899-12-30T00:00:34"/>
    <s v="Granel"/>
    <s v="E001"/>
    <x v="1"/>
    <d v="1899-12-30T00:25:41"/>
    <d v="1899-12-30T00:25:07"/>
    <x v="0"/>
    <x v="7"/>
    <x v="4"/>
    <x v="1"/>
    <n v="0"/>
    <n v="0"/>
    <x v="0"/>
    <x v="1"/>
    <x v="0"/>
    <n v="0"/>
    <x v="0"/>
    <x v="1"/>
    <d v="1899-12-30T00:00:34"/>
    <d v="1899-12-30T00:00:34"/>
    <x v="0"/>
    <m/>
    <m/>
    <d v="1899-12-30T00:00:00"/>
    <d v="1899-12-30T00:25:41"/>
    <n v="4"/>
    <d v="1899-12-30T00:00:34"/>
    <n v="25.683333333335963"/>
    <x v="0"/>
    <x v="1"/>
  </r>
  <r>
    <x v="0"/>
    <s v="2024074261"/>
    <x v="0"/>
    <x v="237"/>
    <s v="E5397LVZ"/>
    <d v="2024-12-11T00:00:00"/>
    <x v="1"/>
    <s v="3230"/>
    <x v="2"/>
    <s v="PA"/>
    <x v="2"/>
    <x v="0"/>
    <d v="2024-12-11T00:00:00"/>
    <d v="1899-12-30T06:37:15"/>
    <d v="2024-12-11T00:00:00"/>
    <d v="1899-12-30T06:37:31"/>
    <d v="2024-12-11T00:00:00"/>
    <d v="1899-12-30T07:07:03"/>
    <x v="0"/>
    <x v="0"/>
    <s v="8043252509"/>
    <s v="EXW"/>
    <d v="1899-12-30T00:29:48"/>
    <x v="549"/>
    <d v="1899-12-30T00:00:16"/>
    <s v="Ensacado"/>
    <s v="E002"/>
    <x v="1"/>
    <d v="1899-12-30T00:29:48"/>
    <d v="1899-12-30T00:29:32"/>
    <x v="0"/>
    <x v="7"/>
    <x v="4"/>
    <x v="2"/>
    <n v="0"/>
    <n v="0"/>
    <x v="0"/>
    <x v="2"/>
    <x v="0"/>
    <n v="0"/>
    <x v="0"/>
    <x v="1"/>
    <d v="1899-12-30T00:00:16"/>
    <d v="1899-12-30T00:00:16"/>
    <x v="0"/>
    <m/>
    <m/>
    <d v="1899-12-30T00:00:00"/>
    <d v="1899-12-30T00:29:48"/>
    <n v="4"/>
    <d v="1899-12-30T00:00:16"/>
    <n v="29.799999999993627"/>
    <x v="0"/>
    <x v="1"/>
  </r>
  <r>
    <x v="0"/>
    <s v="2024074260"/>
    <x v="0"/>
    <x v="126"/>
    <s v="E0205LTP"/>
    <d v="2024-12-11T00:00:00"/>
    <x v="1"/>
    <s v="3297"/>
    <x v="1"/>
    <s v="PA"/>
    <x v="1"/>
    <x v="0"/>
    <d v="2024-12-11T00:00:00"/>
    <d v="1899-12-30T06:34:55"/>
    <d v="2024-12-11T00:00:00"/>
    <d v="1899-12-30T06:35:09"/>
    <d v="2024-12-11T00:00:00"/>
    <d v="1899-12-30T07:20:30"/>
    <x v="0"/>
    <x v="0"/>
    <s v="8043252510"/>
    <s v="FBO"/>
    <d v="1899-12-30T00:45:35"/>
    <x v="550"/>
    <d v="1899-12-30T00:00:14"/>
    <s v="Granel"/>
    <s v="E001"/>
    <x v="2"/>
    <d v="1899-12-30T00:45:35"/>
    <d v="1899-12-30T00:45:21"/>
    <x v="0"/>
    <x v="7"/>
    <x v="4"/>
    <x v="1"/>
    <n v="0"/>
    <n v="0"/>
    <x v="0"/>
    <x v="1"/>
    <x v="0"/>
    <n v="0"/>
    <x v="0"/>
    <x v="0"/>
    <d v="1899-12-30T00:00:14"/>
    <d v="1899-12-30T00:00:14"/>
    <x v="0"/>
    <m/>
    <m/>
    <d v="1899-12-30T00:00:00"/>
    <d v="1899-12-30T00:45:35"/>
    <n v="4"/>
    <d v="1899-12-30T00:00:14"/>
    <n v="45.583333333329641"/>
    <x v="0"/>
    <x v="0"/>
  </r>
  <r>
    <x v="0"/>
    <s v="2024074274"/>
    <x v="0"/>
    <x v="258"/>
    <s v="E8837LZK"/>
    <d v="2024-12-11T00:00:00"/>
    <x v="1"/>
    <s v="3297"/>
    <x v="1"/>
    <s v="PA"/>
    <x v="1"/>
    <x v="0"/>
    <d v="2024-12-11T00:00:00"/>
    <d v="1899-12-30T07:19:29"/>
    <d v="2024-12-11T00:00:00"/>
    <d v="1899-12-30T07:19:43"/>
    <d v="2024-12-11T00:00:00"/>
    <d v="1899-12-30T07:55:51"/>
    <x v="0"/>
    <x v="0"/>
    <s v="8043252513"/>
    <s v="FBO"/>
    <d v="1899-12-30T00:36:22"/>
    <x v="551"/>
    <d v="1899-12-30T00:00:14"/>
    <s v="Granel"/>
    <s v="E001"/>
    <x v="2"/>
    <d v="1899-12-30T00:36:22"/>
    <d v="1899-12-30T00:36:08"/>
    <x v="1"/>
    <x v="7"/>
    <x v="4"/>
    <x v="1"/>
    <n v="0"/>
    <n v="0"/>
    <x v="0"/>
    <x v="1"/>
    <x v="0"/>
    <n v="0"/>
    <x v="0"/>
    <x v="1"/>
    <d v="1899-12-30T00:00:14"/>
    <d v="1899-12-30T00:00:14"/>
    <x v="0"/>
    <m/>
    <m/>
    <d v="1899-12-30T00:00:00"/>
    <d v="1899-12-30T00:36:22"/>
    <n v="4"/>
    <d v="1899-12-30T00:00:14"/>
    <n v="36.366666666667179"/>
    <x v="0"/>
    <x v="1"/>
  </r>
  <r>
    <x v="0"/>
    <s v="2024074275"/>
    <x v="0"/>
    <x v="239"/>
    <s v="E3299HSH"/>
    <d v="2024-12-11T00:00:00"/>
    <x v="1"/>
    <s v="3297"/>
    <x v="1"/>
    <s v="PA"/>
    <x v="1"/>
    <x v="0"/>
    <d v="2024-12-11T00:00:00"/>
    <d v="1899-12-30T07:24:29"/>
    <d v="2024-12-11T00:00:00"/>
    <d v="1899-12-30T07:25:38"/>
    <d v="2024-12-11T00:00:00"/>
    <d v="1899-12-30T08:02:03"/>
    <x v="0"/>
    <x v="0"/>
    <s v="8043252514"/>
    <s v="EXW"/>
    <d v="1899-12-30T00:37:34"/>
    <x v="552"/>
    <d v="1899-12-30T00:01:09"/>
    <s v="Granel"/>
    <s v="E001"/>
    <x v="1"/>
    <d v="1899-12-30T00:37:34"/>
    <d v="1899-12-30T00:36:25"/>
    <x v="1"/>
    <x v="7"/>
    <x v="4"/>
    <x v="1"/>
    <n v="0"/>
    <n v="0"/>
    <x v="0"/>
    <x v="1"/>
    <x v="0"/>
    <n v="0"/>
    <x v="0"/>
    <x v="1"/>
    <d v="1899-12-30T00:01:09"/>
    <d v="1899-12-30T00:01:09"/>
    <x v="0"/>
    <m/>
    <m/>
    <d v="1899-12-30T00:00:00"/>
    <d v="1899-12-30T00:37:34"/>
    <n v="4"/>
    <d v="1899-12-30T00:01:09"/>
    <n v="37.566666666662414"/>
    <x v="1"/>
    <x v="1"/>
  </r>
  <r>
    <x v="0"/>
    <s v="2024074277"/>
    <x v="0"/>
    <x v="227"/>
    <s v="E5855JGX"/>
    <d v="2024-12-11T00:00:00"/>
    <x v="1"/>
    <s v="3297"/>
    <x v="1"/>
    <s v="PA"/>
    <x v="1"/>
    <x v="0"/>
    <d v="2024-12-11T00:00:00"/>
    <d v="1899-12-30T07:27:20"/>
    <d v="2024-12-11T00:00:00"/>
    <d v="1899-12-30T07:27:33"/>
    <d v="2024-12-11T00:00:00"/>
    <d v="1899-12-30T08:13:19"/>
    <x v="0"/>
    <x v="0"/>
    <s v="8043252515"/>
    <s v="FBO"/>
    <d v="1899-12-30T00:45:59"/>
    <x v="553"/>
    <d v="1899-12-30T00:00:13"/>
    <s v="Granel"/>
    <s v="E001"/>
    <x v="2"/>
    <d v="1899-12-30T00:45:59"/>
    <d v="1899-12-30T00:45:46"/>
    <x v="1"/>
    <x v="7"/>
    <x v="4"/>
    <x v="1"/>
    <n v="0"/>
    <n v="0"/>
    <x v="0"/>
    <x v="1"/>
    <x v="0"/>
    <n v="0"/>
    <x v="0"/>
    <x v="0"/>
    <d v="1899-12-30T00:00:13"/>
    <d v="1899-12-30T00:00:13"/>
    <x v="0"/>
    <m/>
    <m/>
    <d v="1899-12-30T00:00:00"/>
    <d v="1899-12-30T00:45:59"/>
    <n v="4"/>
    <d v="1899-12-30T00:00:13"/>
    <n v="45.983333333332823"/>
    <x v="1"/>
    <x v="0"/>
  </r>
  <r>
    <x v="0"/>
    <s v="2024074281"/>
    <x v="0"/>
    <x v="148"/>
    <s v="E7061KZH"/>
    <d v="2024-12-11T00:00:00"/>
    <x v="1"/>
    <s v="3228"/>
    <x v="3"/>
    <s v="PA"/>
    <x v="4"/>
    <x v="0"/>
    <d v="2024-12-11T00:00:00"/>
    <d v="1899-12-30T07:41:01"/>
    <d v="2024-12-11T00:00:00"/>
    <d v="1899-12-30T07:41:15"/>
    <d v="2024-12-11T00:00:00"/>
    <d v="1899-12-30T08:19:34"/>
    <x v="0"/>
    <x v="0"/>
    <s v="8043252516"/>
    <s v="FBO"/>
    <d v="1899-12-30T00:38:33"/>
    <x v="554"/>
    <d v="1899-12-30T00:00:14"/>
    <s v="Granel"/>
    <s v="E001"/>
    <x v="2"/>
    <d v="1899-12-30T00:38:33"/>
    <d v="1899-12-30T00:38:19"/>
    <x v="1"/>
    <x v="7"/>
    <x v="4"/>
    <x v="1"/>
    <n v="0"/>
    <n v="0"/>
    <x v="0"/>
    <x v="1"/>
    <x v="0"/>
    <n v="0"/>
    <x v="0"/>
    <x v="1"/>
    <d v="1899-12-30T00:00:14"/>
    <d v="1899-12-30T00:00:14"/>
    <x v="0"/>
    <m/>
    <m/>
    <d v="1899-12-30T00:00:00"/>
    <d v="1899-12-30T00:38:33"/>
    <n v="4"/>
    <d v="1899-12-30T00:00:14"/>
    <n v="38.55000000000954"/>
    <x v="1"/>
    <x v="1"/>
  </r>
  <r>
    <x v="0"/>
    <s v="2024074280"/>
    <x v="0"/>
    <x v="146"/>
    <s v="E1651JFK"/>
    <d v="2024-12-11T00:00:00"/>
    <x v="1"/>
    <s v="3297"/>
    <x v="1"/>
    <s v="PA"/>
    <x v="1"/>
    <x v="0"/>
    <d v="2024-12-11T00:00:00"/>
    <d v="1899-12-30T07:37:22"/>
    <d v="2024-12-11T00:00:00"/>
    <d v="1899-12-30T07:37:36"/>
    <d v="2024-12-11T00:00:00"/>
    <d v="1899-12-30T08:26:20"/>
    <x v="0"/>
    <x v="0"/>
    <s v="8043252517"/>
    <s v="EXW"/>
    <d v="1899-12-30T00:48:58"/>
    <x v="555"/>
    <d v="1899-12-30T00:00:14"/>
    <s v="Granel"/>
    <s v="E001"/>
    <x v="1"/>
    <d v="1899-12-30T00:48:58"/>
    <d v="1899-12-30T00:48:44"/>
    <x v="1"/>
    <x v="7"/>
    <x v="4"/>
    <x v="1"/>
    <n v="0"/>
    <n v="0"/>
    <x v="0"/>
    <x v="1"/>
    <x v="0"/>
    <n v="0"/>
    <x v="0"/>
    <x v="0"/>
    <d v="1899-12-30T00:00:14"/>
    <d v="1899-12-30T00:00:14"/>
    <x v="0"/>
    <m/>
    <m/>
    <d v="1899-12-30T00:00:00"/>
    <d v="1899-12-30T00:48:58"/>
    <n v="4"/>
    <d v="1899-12-30T00:00:14"/>
    <n v="48.966666666667152"/>
    <x v="1"/>
    <x v="0"/>
  </r>
  <r>
    <x v="0"/>
    <s v="2024074283"/>
    <x v="0"/>
    <x v="117"/>
    <s v="E8077KGN"/>
    <d v="2024-12-11T00:00:00"/>
    <x v="1"/>
    <s v="3297"/>
    <x v="1"/>
    <s v="PA"/>
    <x v="1"/>
    <x v="0"/>
    <d v="2024-12-11T00:00:00"/>
    <d v="1899-12-30T07:48:31"/>
    <d v="2024-12-11T00:00:00"/>
    <d v="1899-12-30T07:49:04"/>
    <d v="2024-12-11T00:00:00"/>
    <d v="1899-12-30T08:32:01"/>
    <x v="0"/>
    <x v="0"/>
    <s v="8043252518"/>
    <s v="EXW"/>
    <d v="1899-12-30T00:43:30"/>
    <x v="556"/>
    <d v="1899-12-30T00:00:33"/>
    <s v="Granel"/>
    <s v="E001"/>
    <x v="1"/>
    <d v="1899-12-30T00:43:30"/>
    <d v="1899-12-30T00:42:57"/>
    <x v="1"/>
    <x v="7"/>
    <x v="4"/>
    <x v="1"/>
    <n v="0"/>
    <n v="0"/>
    <x v="0"/>
    <x v="1"/>
    <x v="0"/>
    <n v="0"/>
    <x v="0"/>
    <x v="1"/>
    <d v="1899-12-30T00:00:33"/>
    <d v="1899-12-30T00:00:33"/>
    <x v="0"/>
    <m/>
    <m/>
    <d v="1899-12-30T00:00:00"/>
    <d v="1899-12-30T00:43:30"/>
    <n v="4"/>
    <d v="1899-12-30T00:00:33"/>
    <n v="43.499999999995211"/>
    <x v="1"/>
    <x v="1"/>
  </r>
  <r>
    <x v="0"/>
    <s v="2024074287"/>
    <x v="0"/>
    <x v="154"/>
    <s v="E3043KFX"/>
    <d v="2024-12-11T00:00:00"/>
    <x v="1"/>
    <s v="3297"/>
    <x v="1"/>
    <s v="PA"/>
    <x v="1"/>
    <x v="0"/>
    <d v="2024-12-11T00:00:00"/>
    <d v="1899-12-30T08:06:37"/>
    <d v="2024-12-11T00:00:00"/>
    <d v="1899-12-30T08:06:50"/>
    <d v="2024-12-11T00:00:00"/>
    <d v="1899-12-30T08:44:53"/>
    <x v="0"/>
    <x v="0"/>
    <s v="8043252519"/>
    <s v="FBO"/>
    <d v="1899-12-30T00:38:16"/>
    <x v="400"/>
    <d v="1899-12-30T00:00:13"/>
    <s v="Granel"/>
    <s v="E001"/>
    <x v="2"/>
    <d v="1899-12-30T00:38:16"/>
    <d v="1899-12-30T00:38:03"/>
    <x v="2"/>
    <x v="7"/>
    <x v="4"/>
    <x v="1"/>
    <n v="0"/>
    <n v="0"/>
    <x v="0"/>
    <x v="1"/>
    <x v="0"/>
    <n v="0"/>
    <x v="0"/>
    <x v="1"/>
    <d v="1899-12-30T00:00:13"/>
    <d v="1899-12-30T00:00:13"/>
    <x v="0"/>
    <m/>
    <m/>
    <d v="1899-12-30T00:00:00"/>
    <d v="1899-12-30T00:38:16"/>
    <n v="4"/>
    <d v="1899-12-30T00:00:13"/>
    <n v="38.266666666660761"/>
    <x v="1"/>
    <x v="1"/>
  </r>
  <r>
    <x v="0"/>
    <s v="2024074291"/>
    <x v="0"/>
    <x v="150"/>
    <s v="E4974HJL"/>
    <d v="2024-12-11T00:00:00"/>
    <x v="1"/>
    <s v="3229"/>
    <x v="4"/>
    <s v="PA"/>
    <x v="5"/>
    <x v="0"/>
    <d v="2024-12-11T00:00:00"/>
    <d v="1899-12-30T08:21:12"/>
    <d v="2024-12-11T00:00:00"/>
    <d v="1899-12-30T08:21:26"/>
    <d v="2024-12-11T00:00:00"/>
    <d v="1899-12-30T09:01:08"/>
    <x v="0"/>
    <x v="0"/>
    <s v="8043252520"/>
    <s v="FBO"/>
    <d v="1899-12-30T00:39:56"/>
    <x v="557"/>
    <d v="1899-12-30T00:00:14"/>
    <s v="Granel"/>
    <s v="E001"/>
    <x v="2"/>
    <d v="1899-12-30T00:39:56"/>
    <d v="1899-12-30T00:39:42"/>
    <x v="2"/>
    <x v="7"/>
    <x v="4"/>
    <x v="1"/>
    <n v="0"/>
    <n v="0"/>
    <x v="0"/>
    <x v="1"/>
    <x v="0"/>
    <n v="0"/>
    <x v="0"/>
    <x v="1"/>
    <d v="1899-12-30T00:00:14"/>
    <d v="1899-12-30T00:00:14"/>
    <x v="0"/>
    <m/>
    <m/>
    <d v="1899-12-30T00:00:00"/>
    <d v="1899-12-30T00:39:56"/>
    <n v="4"/>
    <d v="1899-12-30T00:00:14"/>
    <n v="39.933333333331156"/>
    <x v="2"/>
    <x v="1"/>
  </r>
  <r>
    <x v="0"/>
    <s v="2024074293"/>
    <x v="0"/>
    <x v="226"/>
    <s v="E1800JBZ"/>
    <d v="2024-12-11T00:00:00"/>
    <x v="1"/>
    <s v="3297"/>
    <x v="1"/>
    <s v="PA"/>
    <x v="1"/>
    <x v="0"/>
    <d v="2024-12-11T00:00:00"/>
    <d v="1899-12-30T08:23:44"/>
    <d v="2024-12-11T00:00:00"/>
    <d v="1899-12-30T08:24:25"/>
    <d v="2024-12-11T00:00:00"/>
    <d v="1899-12-30T09:05:44"/>
    <x v="0"/>
    <x v="0"/>
    <s v="8043252521"/>
    <s v="EXW"/>
    <d v="1899-12-30T00:42:00"/>
    <x v="558"/>
    <d v="1899-12-30T00:00:41"/>
    <s v="Granel"/>
    <s v="E001"/>
    <x v="1"/>
    <d v="1899-12-30T00:42:00"/>
    <d v="1899-12-30T00:41:19"/>
    <x v="2"/>
    <x v="7"/>
    <x v="4"/>
    <x v="1"/>
    <n v="0"/>
    <n v="0"/>
    <x v="0"/>
    <x v="1"/>
    <x v="0"/>
    <n v="0"/>
    <x v="0"/>
    <x v="1"/>
    <d v="1899-12-30T00:00:41"/>
    <d v="1899-12-30T00:00:41"/>
    <x v="0"/>
    <m/>
    <m/>
    <d v="1899-12-30T00:00:00"/>
    <d v="1899-12-30T00:42:00"/>
    <n v="4"/>
    <d v="1899-12-30T00:00:41"/>
    <n v="42.000000000004725"/>
    <x v="2"/>
    <x v="1"/>
  </r>
  <r>
    <x v="0"/>
    <s v="2024074299"/>
    <x v="0"/>
    <x v="152"/>
    <s v="E2933KHG"/>
    <d v="2024-12-11T00:00:00"/>
    <x v="1"/>
    <s v="3228"/>
    <x v="3"/>
    <s v="PA"/>
    <x v="3"/>
    <x v="0"/>
    <d v="2024-12-11T00:00:00"/>
    <d v="1899-12-30T08:56:00"/>
    <d v="2024-12-11T00:00:00"/>
    <d v="1899-12-30T08:56:13"/>
    <d v="2024-12-11T00:00:00"/>
    <d v="1899-12-30T09:27:05"/>
    <x v="0"/>
    <x v="0"/>
    <s v="8043252522"/>
    <s v="FBO"/>
    <d v="1899-12-30T00:31:05"/>
    <x v="559"/>
    <d v="1899-12-30T00:00:13"/>
    <s v="Granel"/>
    <s v="E001"/>
    <x v="2"/>
    <d v="1899-12-30T00:31:05"/>
    <d v="1899-12-30T00:30:52"/>
    <x v="2"/>
    <x v="7"/>
    <x v="4"/>
    <x v="1"/>
    <n v="0"/>
    <n v="0"/>
    <x v="0"/>
    <x v="1"/>
    <x v="0"/>
    <n v="0"/>
    <x v="0"/>
    <x v="1"/>
    <d v="1899-12-30T00:00:13"/>
    <d v="1899-12-30T00:00:13"/>
    <x v="0"/>
    <m/>
    <m/>
    <d v="1899-12-30T00:00:00"/>
    <d v="1899-12-30T00:31:05"/>
    <n v="4"/>
    <d v="1899-12-30T00:00:13"/>
    <n v="31.083333333336007"/>
    <x v="2"/>
    <x v="1"/>
  </r>
  <r>
    <x v="0"/>
    <s v="2024074315"/>
    <x v="0"/>
    <x v="153"/>
    <s v="E1508HJM"/>
    <d v="2024-12-11T00:00:00"/>
    <x v="1"/>
    <s v="3297"/>
    <x v="1"/>
    <s v="PA"/>
    <x v="1"/>
    <x v="0"/>
    <d v="2024-12-11T00:00:00"/>
    <d v="1899-12-30T09:46:34"/>
    <d v="2024-12-11T00:00:00"/>
    <d v="1899-12-30T09:46:48"/>
    <d v="2024-12-11T00:00:00"/>
    <d v="1899-12-30T10:21:09"/>
    <x v="0"/>
    <x v="0"/>
    <s v="8043252523"/>
    <s v="FBO"/>
    <d v="1899-12-30T00:34:35"/>
    <x v="560"/>
    <d v="1899-12-30T00:00:14"/>
    <s v="Granel"/>
    <s v="E001"/>
    <x v="2"/>
    <d v="1899-12-30T00:34:35"/>
    <d v="1899-12-30T00:34:21"/>
    <x v="3"/>
    <x v="7"/>
    <x v="4"/>
    <x v="1"/>
    <n v="0"/>
    <n v="0"/>
    <x v="0"/>
    <x v="1"/>
    <x v="0"/>
    <n v="0"/>
    <x v="0"/>
    <x v="1"/>
    <d v="1899-12-30T00:00:14"/>
    <d v="1899-12-30T00:00:14"/>
    <x v="0"/>
    <m/>
    <m/>
    <d v="1899-12-30T00:00:00"/>
    <d v="1899-12-30T00:34:35"/>
    <n v="4"/>
    <d v="1899-12-30T00:00:14"/>
    <n v="34.583333333342388"/>
    <x v="3"/>
    <x v="1"/>
  </r>
  <r>
    <x v="0"/>
    <s v="2024074324"/>
    <x v="0"/>
    <x v="162"/>
    <s v="E2544FHJ"/>
    <d v="2024-12-11T00:00:00"/>
    <x v="1"/>
    <s v="3230"/>
    <x v="2"/>
    <s v="PA"/>
    <x v="2"/>
    <x v="0"/>
    <d v="2024-12-11T00:00:00"/>
    <d v="1899-12-30T10:03:23"/>
    <d v="2024-12-11T00:00:00"/>
    <d v="1899-12-30T10:03:35"/>
    <d v="2024-12-11T00:00:00"/>
    <d v="1899-12-30T10:27:46"/>
    <x v="0"/>
    <x v="0"/>
    <s v="8043252524"/>
    <s v="EXW"/>
    <d v="1899-12-30T00:24:23"/>
    <x v="414"/>
    <d v="1899-12-30T00:00:12"/>
    <s v="Ensacado"/>
    <s v="E002"/>
    <x v="1"/>
    <d v="1899-12-30T00:24:23"/>
    <d v="1899-12-30T00:24:11"/>
    <x v="4"/>
    <x v="7"/>
    <x v="4"/>
    <x v="2"/>
    <n v="0"/>
    <n v="0"/>
    <x v="0"/>
    <x v="2"/>
    <x v="0"/>
    <n v="0"/>
    <x v="0"/>
    <x v="1"/>
    <d v="1899-12-30T00:00:12"/>
    <d v="1899-12-30T00:00:12"/>
    <x v="0"/>
    <m/>
    <m/>
    <d v="1899-12-30T00:00:00"/>
    <d v="1899-12-30T00:24:23"/>
    <n v="4"/>
    <d v="1899-12-30T00:00:12"/>
    <n v="24.3833333333328"/>
    <x v="3"/>
    <x v="1"/>
  </r>
  <r>
    <x v="0"/>
    <s v="2024074337"/>
    <x v="0"/>
    <x v="142"/>
    <s v="E3192JFJ"/>
    <d v="2024-12-11T00:00:00"/>
    <x v="1"/>
    <s v="3230"/>
    <x v="2"/>
    <s v="PA"/>
    <x v="2"/>
    <x v="0"/>
    <d v="2024-12-11T00:00:00"/>
    <d v="1899-12-30T10:52:59"/>
    <d v="2024-12-11T00:00:00"/>
    <d v="1899-12-30T10:53:12"/>
    <d v="2024-12-11T00:00:00"/>
    <d v="1899-12-30T11:25:42"/>
    <x v="0"/>
    <x v="0"/>
    <s v="8043252527"/>
    <s v="FBO"/>
    <d v="1899-12-30T00:32:43"/>
    <x v="561"/>
    <d v="1899-12-30T00:00:13"/>
    <s v="Ensacado"/>
    <s v="E002"/>
    <x v="2"/>
    <d v="1899-12-30T00:32:43"/>
    <d v="1899-12-30T00:32:30"/>
    <x v="4"/>
    <x v="7"/>
    <x v="4"/>
    <x v="2"/>
    <n v="0"/>
    <n v="0"/>
    <x v="0"/>
    <x v="2"/>
    <x v="0"/>
    <n v="0"/>
    <x v="0"/>
    <x v="1"/>
    <d v="1899-12-30T00:00:13"/>
    <d v="1899-12-30T00:00:13"/>
    <x v="0"/>
    <m/>
    <m/>
    <d v="1899-12-30T00:00:00"/>
    <d v="1899-12-30T00:32:43"/>
    <n v="4"/>
    <d v="1899-12-30T00:00:13"/>
    <n v="32.71666666667037"/>
    <x v="4"/>
    <x v="1"/>
  </r>
  <r>
    <x v="0"/>
    <s v="2024074347"/>
    <x v="0"/>
    <x v="139"/>
    <s v="E0438GVW"/>
    <d v="2024-12-11T00:00:00"/>
    <x v="1"/>
    <s v="3297"/>
    <x v="1"/>
    <s v="PA"/>
    <x v="1"/>
    <x v="0"/>
    <d v="2024-12-11T00:00:00"/>
    <d v="1899-12-30T11:24:16"/>
    <d v="2024-12-11T00:00:00"/>
    <d v="1899-12-30T11:24:30"/>
    <d v="2024-12-11T00:00:00"/>
    <d v="1899-12-30T11:48:42"/>
    <x v="0"/>
    <x v="0"/>
    <s v="8043252529"/>
    <s v="EXW"/>
    <d v="1899-12-30T00:24:26"/>
    <x v="27"/>
    <d v="1899-12-30T00:00:14"/>
    <s v="Granel"/>
    <s v="E001"/>
    <x v="1"/>
    <d v="1899-12-30T00:24:26"/>
    <d v="1899-12-30T00:24:12"/>
    <x v="5"/>
    <x v="7"/>
    <x v="4"/>
    <x v="1"/>
    <n v="0"/>
    <n v="0"/>
    <x v="0"/>
    <x v="1"/>
    <x v="0"/>
    <n v="0"/>
    <x v="0"/>
    <x v="1"/>
    <d v="1899-12-30T00:00:14"/>
    <d v="1899-12-30T00:00:14"/>
    <x v="0"/>
    <m/>
    <m/>
    <d v="1899-12-30T00:00:00"/>
    <d v="1899-12-30T00:24:26"/>
    <n v="4"/>
    <d v="1899-12-30T00:00:14"/>
    <n v="24.43333333332961"/>
    <x v="4"/>
    <x v="1"/>
  </r>
  <r>
    <x v="0"/>
    <s v="2024074346"/>
    <x v="0"/>
    <x v="129"/>
    <s v="E8421HJR"/>
    <d v="2024-12-11T00:00:00"/>
    <x v="1"/>
    <s v="3228"/>
    <x v="3"/>
    <s v="PA"/>
    <x v="4"/>
    <x v="0"/>
    <d v="2024-12-11T00:00:00"/>
    <d v="1899-12-30T11:18:33"/>
    <d v="2024-12-11T00:00:00"/>
    <d v="1899-12-30T11:18:46"/>
    <d v="2024-12-11T00:00:00"/>
    <d v="1899-12-30T11:52:25"/>
    <x v="0"/>
    <x v="0"/>
    <s v="8043252530"/>
    <s v="FBO"/>
    <d v="1899-12-30T00:33:52"/>
    <x v="562"/>
    <d v="1899-12-30T00:00:13"/>
    <s v="Granel"/>
    <s v="E001"/>
    <x v="2"/>
    <d v="1899-12-30T00:33:52"/>
    <d v="1899-12-30T00:33:39"/>
    <x v="5"/>
    <x v="7"/>
    <x v="4"/>
    <x v="1"/>
    <n v="0"/>
    <n v="0"/>
    <x v="0"/>
    <x v="1"/>
    <x v="0"/>
    <n v="0"/>
    <x v="0"/>
    <x v="1"/>
    <d v="1899-12-30T00:00:13"/>
    <d v="1899-12-30T00:00:13"/>
    <x v="0"/>
    <m/>
    <m/>
    <d v="1899-12-30T00:00:00"/>
    <d v="1899-12-30T00:33:52"/>
    <n v="4"/>
    <d v="1899-12-30T00:00:13"/>
    <n v="33.866666666668792"/>
    <x v="4"/>
    <x v="1"/>
  </r>
  <r>
    <x v="0"/>
    <s v="2024074352"/>
    <x v="0"/>
    <x v="163"/>
    <s v="E7062KZH"/>
    <d v="2024-12-11T00:00:00"/>
    <x v="1"/>
    <s v="3297"/>
    <x v="1"/>
    <s v="PA"/>
    <x v="1"/>
    <x v="0"/>
    <d v="2024-12-11T00:00:00"/>
    <d v="1899-12-30T11:31:59"/>
    <d v="2024-12-11T00:00:00"/>
    <d v="1899-12-30T11:32:15"/>
    <d v="2024-12-11T00:00:00"/>
    <d v="1899-12-30T12:06:49"/>
    <x v="0"/>
    <x v="0"/>
    <s v="8043252532"/>
    <s v="EXW"/>
    <d v="1899-12-30T00:34:50"/>
    <x v="563"/>
    <d v="1899-12-30T00:00:16"/>
    <s v="Granel"/>
    <s v="E001"/>
    <x v="1"/>
    <d v="1899-12-30T00:34:50"/>
    <d v="1899-12-30T00:34:34"/>
    <x v="5"/>
    <x v="7"/>
    <x v="4"/>
    <x v="1"/>
    <n v="0"/>
    <n v="0"/>
    <x v="0"/>
    <x v="1"/>
    <x v="0"/>
    <n v="0"/>
    <x v="0"/>
    <x v="1"/>
    <d v="1899-12-30T00:00:16"/>
    <d v="1899-12-30T00:00:16"/>
    <x v="0"/>
    <m/>
    <m/>
    <d v="1899-12-30T00:00:00"/>
    <d v="1899-12-30T00:34:50"/>
    <n v="4"/>
    <d v="1899-12-30T00:00:16"/>
    <n v="34.833333333340832"/>
    <x v="5"/>
    <x v="1"/>
  </r>
  <r>
    <x v="0"/>
    <s v="2024074354"/>
    <x v="0"/>
    <x v="160"/>
    <s v="E9865JVX"/>
    <d v="2024-12-11T00:00:00"/>
    <x v="1"/>
    <s v="3297"/>
    <x v="1"/>
    <s v="PA"/>
    <x v="1"/>
    <x v="0"/>
    <d v="2024-12-11T00:00:00"/>
    <d v="1899-12-30T11:33:40"/>
    <d v="2024-12-11T00:00:00"/>
    <d v="1899-12-30T11:33:55"/>
    <d v="2024-12-11T00:00:00"/>
    <d v="1899-12-30T12:09:21"/>
    <x v="0"/>
    <x v="0"/>
    <s v="8043252534"/>
    <s v="FBO"/>
    <d v="1899-12-30T00:35:41"/>
    <x v="564"/>
    <d v="1899-12-30T00:00:15"/>
    <s v="Granel"/>
    <s v="E001"/>
    <x v="2"/>
    <d v="1899-12-30T00:35:41"/>
    <d v="1899-12-30T00:35:26"/>
    <x v="5"/>
    <x v="7"/>
    <x v="4"/>
    <x v="1"/>
    <n v="0"/>
    <n v="0"/>
    <x v="0"/>
    <x v="1"/>
    <x v="0"/>
    <n v="0"/>
    <x v="0"/>
    <x v="1"/>
    <d v="1899-12-30T00:00:15"/>
    <d v="1899-12-30T00:00:15"/>
    <x v="0"/>
    <m/>
    <m/>
    <d v="1899-12-30T00:00:00"/>
    <d v="1899-12-30T00:35:41"/>
    <n v="4"/>
    <d v="1899-12-30T00:00:15"/>
    <n v="35.683333333344002"/>
    <x v="5"/>
    <x v="1"/>
  </r>
  <r>
    <x v="0"/>
    <s v="2024074356"/>
    <x v="0"/>
    <x v="126"/>
    <s v="E0205LTP"/>
    <d v="2024-12-11T00:00:00"/>
    <x v="1"/>
    <s v="3297"/>
    <x v="1"/>
    <s v="PA"/>
    <x v="1"/>
    <x v="0"/>
    <d v="2024-12-11T00:00:00"/>
    <d v="1899-12-30T11:35:35"/>
    <d v="2024-12-11T00:00:00"/>
    <d v="1899-12-30T11:35:49"/>
    <d v="2024-12-11T00:00:00"/>
    <d v="1899-12-30T12:21:09"/>
    <x v="0"/>
    <x v="0"/>
    <s v="8043252536"/>
    <s v="FBO"/>
    <d v="1899-12-30T00:45:34"/>
    <x v="565"/>
    <d v="1899-12-30T00:00:14"/>
    <s v="Granel"/>
    <s v="E001"/>
    <x v="2"/>
    <d v="1899-12-30T00:45:34"/>
    <d v="1899-12-30T00:45:20"/>
    <x v="5"/>
    <x v="7"/>
    <x v="4"/>
    <x v="1"/>
    <n v="0"/>
    <n v="0"/>
    <x v="0"/>
    <x v="1"/>
    <x v="0"/>
    <n v="0"/>
    <x v="0"/>
    <x v="0"/>
    <d v="1899-12-30T00:00:14"/>
    <d v="1899-12-30T00:00:14"/>
    <x v="0"/>
    <m/>
    <m/>
    <d v="1899-12-30T00:00:00"/>
    <d v="1899-12-30T00:45:34"/>
    <n v="4"/>
    <d v="1899-12-30T00:00:14"/>
    <n v="45.56666666666878"/>
    <x v="5"/>
    <x v="0"/>
  </r>
  <r>
    <x v="0"/>
    <s v="2024074351"/>
    <x v="0"/>
    <x v="259"/>
    <s v="E7839JGN"/>
    <d v="2024-12-11T00:00:00"/>
    <x v="1"/>
    <s v="3230"/>
    <x v="2"/>
    <s v="PA"/>
    <x v="2"/>
    <x v="0"/>
    <d v="2024-12-11T00:00:00"/>
    <d v="1899-12-30T11:31:09"/>
    <d v="2024-12-11T00:00:00"/>
    <d v="1899-12-30T11:31:23"/>
    <d v="2024-12-11T00:00:00"/>
    <d v="1899-12-30T12:27:04"/>
    <x v="0"/>
    <x v="0"/>
    <s v="8043252537"/>
    <s v="FBO"/>
    <d v="1899-12-30T00:55:55"/>
    <x v="566"/>
    <d v="1899-12-30T00:00:14"/>
    <s v="Ensacado"/>
    <s v="E002"/>
    <x v="2"/>
    <d v="1899-12-30T00:55:55"/>
    <d v="1899-12-30T00:55:41"/>
    <x v="5"/>
    <x v="7"/>
    <x v="4"/>
    <x v="2"/>
    <n v="0"/>
    <n v="0"/>
    <x v="0"/>
    <x v="2"/>
    <x v="0"/>
    <n v="0"/>
    <x v="0"/>
    <x v="0"/>
    <d v="1899-12-30T00:00:14"/>
    <d v="1899-12-30T00:00:14"/>
    <x v="0"/>
    <m/>
    <m/>
    <d v="1899-12-30T00:00:00"/>
    <d v="1899-12-30T00:55:55"/>
    <n v="4"/>
    <d v="1899-12-30T00:00:14"/>
    <n v="55.916666666668796"/>
    <x v="5"/>
    <x v="0"/>
  </r>
  <r>
    <x v="0"/>
    <s v="2024074365"/>
    <x v="0"/>
    <x v="158"/>
    <s v="E5943KXX"/>
    <d v="2024-12-11T00:00:00"/>
    <x v="1"/>
    <s v="3228"/>
    <x v="3"/>
    <s v="PA"/>
    <x v="4"/>
    <x v="0"/>
    <d v="2024-12-11T00:00:00"/>
    <d v="1899-12-30T12:05:44"/>
    <d v="2024-12-11T00:00:00"/>
    <d v="1899-12-30T12:05:57"/>
    <d v="2024-12-11T00:00:00"/>
    <d v="1899-12-30T12:41:10"/>
    <x v="0"/>
    <x v="0"/>
    <s v="8043252540"/>
    <s v="FBO"/>
    <d v="1899-12-30T00:35:26"/>
    <x v="434"/>
    <d v="1899-12-30T00:00:13"/>
    <s v="Granel"/>
    <s v="E001"/>
    <x v="2"/>
    <d v="1899-12-30T00:35:26"/>
    <d v="1899-12-30T00:35:13"/>
    <x v="6"/>
    <x v="7"/>
    <x v="4"/>
    <x v="1"/>
    <n v="0"/>
    <n v="0"/>
    <x v="0"/>
    <x v="1"/>
    <x v="0"/>
    <n v="0"/>
    <x v="0"/>
    <x v="1"/>
    <d v="1899-12-30T00:00:13"/>
    <d v="1899-12-30T00:00:13"/>
    <x v="0"/>
    <m/>
    <m/>
    <d v="1899-12-30T00:00:00"/>
    <d v="1899-12-30T00:35:26"/>
    <n v="4"/>
    <d v="1899-12-30T00:00:13"/>
    <n v="35.433333333331092"/>
    <x v="5"/>
    <x v="1"/>
  </r>
  <r>
    <x v="0"/>
    <s v="2024074366"/>
    <x v="0"/>
    <x v="258"/>
    <s v="E8837LZK"/>
    <d v="2024-12-11T00:00:00"/>
    <x v="1"/>
    <s v="3228"/>
    <x v="3"/>
    <s v="PA"/>
    <x v="3"/>
    <x v="0"/>
    <d v="2024-12-11T00:00:00"/>
    <d v="1899-12-30T12:06:42"/>
    <d v="2024-12-11T00:00:00"/>
    <d v="1899-12-30T12:06:55"/>
    <d v="2024-12-11T00:00:00"/>
    <d v="1899-12-30T12:43:42"/>
    <x v="0"/>
    <x v="0"/>
    <s v="8043252541"/>
    <s v="FBO"/>
    <d v="1899-12-30T00:37:00"/>
    <x v="567"/>
    <d v="1899-12-30T00:00:13"/>
    <s v="Granel"/>
    <s v="E001"/>
    <x v="2"/>
    <d v="1899-12-30T00:37:00"/>
    <d v="1899-12-30T00:36:47"/>
    <x v="6"/>
    <x v="7"/>
    <x v="4"/>
    <x v="1"/>
    <n v="0"/>
    <n v="0"/>
    <x v="0"/>
    <x v="1"/>
    <x v="0"/>
    <n v="0"/>
    <x v="0"/>
    <x v="1"/>
    <d v="1899-12-30T00:00:13"/>
    <d v="1899-12-30T00:00:13"/>
    <x v="0"/>
    <m/>
    <m/>
    <d v="1899-12-30T00:00:00"/>
    <d v="1899-12-30T00:37:00"/>
    <n v="4"/>
    <d v="1899-12-30T00:00:13"/>
    <n v="36.999999999993634"/>
    <x v="5"/>
    <x v="1"/>
  </r>
  <r>
    <x v="0"/>
    <s v="2024074367"/>
    <x v="0"/>
    <x v="260"/>
    <m/>
    <d v="2024-12-11T00:00:00"/>
    <x v="1"/>
    <s v="3230"/>
    <x v="2"/>
    <s v="PA"/>
    <x v="2"/>
    <x v="0"/>
    <d v="2024-12-11T00:00:00"/>
    <d v="1899-12-30T12:10:22"/>
    <d v="2024-12-11T00:00:00"/>
    <d v="1899-12-30T12:10:35"/>
    <d v="2024-12-11T00:00:00"/>
    <d v="1899-12-30T12:50:26"/>
    <x v="0"/>
    <x v="0"/>
    <s v="8043252542"/>
    <s v="EXW"/>
    <d v="1899-12-30T00:40:04"/>
    <x v="568"/>
    <d v="1899-12-30T00:00:13"/>
    <s v="Ensacado"/>
    <s v="E002"/>
    <x v="1"/>
    <d v="1899-12-30T00:40:04"/>
    <d v="1899-12-30T00:39:51"/>
    <x v="6"/>
    <x v="7"/>
    <x v="4"/>
    <x v="2"/>
    <n v="0"/>
    <n v="0"/>
    <x v="0"/>
    <x v="2"/>
    <x v="0"/>
    <n v="0"/>
    <x v="0"/>
    <x v="1"/>
    <d v="1899-12-30T00:00:13"/>
    <d v="1899-12-30T00:00:13"/>
    <x v="0"/>
    <m/>
    <m/>
    <d v="1899-12-30T00:00:00"/>
    <d v="1899-12-30T00:40:04"/>
    <n v="4"/>
    <d v="1899-12-30T00:00:13"/>
    <n v="40.066666666675111"/>
    <x v="5"/>
    <x v="1"/>
  </r>
  <r>
    <x v="0"/>
    <s v="2024074375"/>
    <x v="0"/>
    <x v="261"/>
    <s v="E8364KHH"/>
    <d v="2024-12-11T00:00:00"/>
    <x v="1"/>
    <s v="3228"/>
    <x v="3"/>
    <s v="PA"/>
    <x v="3"/>
    <x v="0"/>
    <d v="2024-12-11T00:00:00"/>
    <d v="1899-12-30T12:48:07"/>
    <d v="2024-12-11T00:00:00"/>
    <d v="1899-12-30T12:48:22"/>
    <d v="2024-12-11T00:00:00"/>
    <d v="1899-12-30T13:08:28"/>
    <x v="0"/>
    <x v="0"/>
    <s v="8043252545"/>
    <s v="FBO"/>
    <d v="1899-12-30T00:20:21"/>
    <x v="569"/>
    <d v="1899-12-30T00:00:15"/>
    <s v="Granel"/>
    <s v="E001"/>
    <x v="2"/>
    <d v="1899-12-30T00:20:21"/>
    <d v="1899-12-30T00:20:06"/>
    <x v="6"/>
    <x v="7"/>
    <x v="4"/>
    <x v="1"/>
    <n v="0"/>
    <n v="0"/>
    <x v="0"/>
    <x v="1"/>
    <x v="0"/>
    <n v="0"/>
    <x v="0"/>
    <x v="1"/>
    <d v="1899-12-30T00:00:15"/>
    <d v="1899-12-30T00:00:15"/>
    <x v="0"/>
    <m/>
    <m/>
    <d v="1899-12-30T00:00:00"/>
    <d v="1899-12-30T00:20:21"/>
    <n v="4"/>
    <d v="1899-12-30T00:00:15"/>
    <n v="20.350000000007977"/>
    <x v="13"/>
    <x v="1"/>
  </r>
  <r>
    <x v="0"/>
    <s v="2024074373"/>
    <x v="0"/>
    <x v="238"/>
    <s v="E0709JPX"/>
    <d v="2024-12-11T00:00:00"/>
    <x v="1"/>
    <s v="3297"/>
    <x v="1"/>
    <s v="PA"/>
    <x v="1"/>
    <x v="0"/>
    <d v="2024-12-11T00:00:00"/>
    <d v="1899-12-30T12:41:50"/>
    <d v="2024-12-11T00:00:00"/>
    <d v="1899-12-30T12:42:04"/>
    <d v="2024-12-11T00:00:00"/>
    <d v="1899-12-30T13:09:50"/>
    <x v="0"/>
    <x v="0"/>
    <s v="8043252546"/>
    <s v="FBO"/>
    <d v="1899-12-30T00:28:00"/>
    <x v="570"/>
    <d v="1899-12-30T00:00:14"/>
    <s v="Granel"/>
    <s v="E001"/>
    <x v="1"/>
    <d v="1899-12-30T00:28:00"/>
    <d v="1899-12-30T00:27:46"/>
    <x v="6"/>
    <x v="7"/>
    <x v="4"/>
    <x v="1"/>
    <n v="0"/>
    <n v="0"/>
    <x v="0"/>
    <x v="1"/>
    <x v="0"/>
    <n v="0"/>
    <x v="0"/>
    <x v="1"/>
    <d v="1899-12-30T00:00:14"/>
    <d v="1899-12-30T00:00:14"/>
    <x v="0"/>
    <m/>
    <m/>
    <d v="1899-12-30T00:00:00"/>
    <d v="1899-12-30T00:28:00"/>
    <n v="4"/>
    <d v="1899-12-30T00:00:14"/>
    <n v="27.999999999993666"/>
    <x v="13"/>
    <x v="1"/>
  </r>
  <r>
    <x v="0"/>
    <s v="2024074374"/>
    <x v="0"/>
    <x v="119"/>
    <s v="E7433KCN"/>
    <d v="2024-12-11T00:00:00"/>
    <x v="1"/>
    <s v="3228"/>
    <x v="3"/>
    <s v="PA"/>
    <x v="3"/>
    <x v="0"/>
    <d v="2024-12-11T00:00:00"/>
    <d v="1899-12-30T12:44:02"/>
    <d v="2024-12-11T00:00:00"/>
    <d v="1899-12-30T12:44:16"/>
    <d v="2024-12-11T00:00:00"/>
    <d v="1899-12-30T13:11:53"/>
    <x v="0"/>
    <x v="0"/>
    <s v="8043252547"/>
    <s v="FBO"/>
    <d v="1899-12-30T00:27:51"/>
    <x v="571"/>
    <d v="1899-12-30T00:00:14"/>
    <s v="Granel"/>
    <s v="E001"/>
    <x v="2"/>
    <d v="1899-12-30T00:27:51"/>
    <d v="1899-12-30T00:27:37"/>
    <x v="6"/>
    <x v="7"/>
    <x v="4"/>
    <x v="1"/>
    <n v="0"/>
    <n v="0"/>
    <x v="0"/>
    <x v="1"/>
    <x v="0"/>
    <n v="0"/>
    <x v="0"/>
    <x v="1"/>
    <d v="1899-12-30T00:00:14"/>
    <d v="1899-12-30T00:00:14"/>
    <x v="0"/>
    <m/>
    <m/>
    <d v="1899-12-30T00:00:00"/>
    <d v="1899-12-30T00:27:51"/>
    <n v="4"/>
    <d v="1899-12-30T00:00:14"/>
    <n v="27.850000000003234"/>
    <x v="13"/>
    <x v="1"/>
  </r>
  <r>
    <x v="0"/>
    <s v="2024074377"/>
    <x v="0"/>
    <x v="233"/>
    <s v="E6245LDT"/>
    <d v="2024-12-11T00:00:00"/>
    <x v="1"/>
    <s v="3297"/>
    <x v="1"/>
    <s v="PA"/>
    <x v="1"/>
    <x v="0"/>
    <d v="2024-12-11T00:00:00"/>
    <d v="1899-12-30T12:56:23"/>
    <d v="2024-12-11T00:00:00"/>
    <d v="1899-12-30T12:56:38"/>
    <d v="2024-12-11T00:00:00"/>
    <d v="1899-12-30T13:18:46"/>
    <x v="0"/>
    <x v="0"/>
    <s v="8043252549"/>
    <s v="FBO"/>
    <d v="1899-12-30T00:22:23"/>
    <x v="572"/>
    <d v="1899-12-30T00:00:15"/>
    <s v="Granel"/>
    <s v="E001"/>
    <x v="2"/>
    <d v="1899-12-30T00:22:23"/>
    <d v="1899-12-30T00:22:08"/>
    <x v="6"/>
    <x v="7"/>
    <x v="4"/>
    <x v="1"/>
    <n v="0"/>
    <n v="0"/>
    <x v="0"/>
    <x v="1"/>
    <x v="0"/>
    <n v="0"/>
    <x v="0"/>
    <x v="1"/>
    <d v="1899-12-30T00:00:15"/>
    <d v="1899-12-30T00:00:15"/>
    <x v="0"/>
    <m/>
    <m/>
    <d v="1899-12-30T00:00:00"/>
    <d v="1899-12-30T00:22:23"/>
    <n v="4"/>
    <d v="1899-12-30T00:00:15"/>
    <n v="22.38333333333129"/>
    <x v="13"/>
    <x v="1"/>
  </r>
  <r>
    <x v="0"/>
    <s v="2024074372"/>
    <x v="0"/>
    <x v="226"/>
    <s v="E1800JBZ"/>
    <d v="2024-12-11T00:00:00"/>
    <x v="1"/>
    <s v="3228"/>
    <x v="3"/>
    <s v="PA"/>
    <x v="4"/>
    <x v="0"/>
    <d v="2024-12-11T00:00:00"/>
    <d v="1899-12-30T12:40:47"/>
    <d v="2024-12-11T00:00:00"/>
    <d v="1899-12-30T12:41:00"/>
    <d v="2024-12-11T00:00:00"/>
    <d v="1899-12-30T13:21:41"/>
    <x v="0"/>
    <x v="0"/>
    <s v="8043252550"/>
    <s v="FBO"/>
    <d v="1899-12-30T00:40:54"/>
    <x v="573"/>
    <d v="1899-12-30T00:00:13"/>
    <s v="Granel"/>
    <s v="E001"/>
    <x v="2"/>
    <d v="1899-12-30T00:40:54"/>
    <d v="1899-12-30T00:40:41"/>
    <x v="6"/>
    <x v="7"/>
    <x v="4"/>
    <x v="1"/>
    <n v="0"/>
    <n v="0"/>
    <x v="0"/>
    <x v="1"/>
    <x v="0"/>
    <n v="0"/>
    <x v="0"/>
    <x v="1"/>
    <d v="1899-12-30T00:00:13"/>
    <d v="1899-12-30T00:00:13"/>
    <x v="0"/>
    <m/>
    <m/>
    <d v="1899-12-30T00:00:00"/>
    <d v="1899-12-30T00:40:54"/>
    <n v="4"/>
    <d v="1899-12-30T00:00:13"/>
    <n v="40.900000000003196"/>
    <x v="13"/>
    <x v="1"/>
  </r>
  <r>
    <x v="0"/>
    <s v="2024074381"/>
    <x v="0"/>
    <x v="152"/>
    <s v="E6172KZK"/>
    <d v="2024-12-11T00:00:00"/>
    <x v="1"/>
    <s v="3297"/>
    <x v="1"/>
    <s v="PA"/>
    <x v="1"/>
    <x v="0"/>
    <d v="2024-12-11T00:00:00"/>
    <d v="1899-12-30T13:10:16"/>
    <d v="2024-12-11T00:00:00"/>
    <d v="1899-12-30T13:10:32"/>
    <d v="2024-12-11T00:00:00"/>
    <d v="1899-12-30T13:59:57"/>
    <x v="0"/>
    <x v="0"/>
    <s v="8043252554"/>
    <s v="FBO"/>
    <d v="1899-12-30T00:49:41"/>
    <x v="574"/>
    <d v="1899-12-30T00:00:16"/>
    <s v="Granel"/>
    <s v="E001"/>
    <x v="2"/>
    <d v="1899-12-30T00:49:41"/>
    <d v="1899-12-30T00:49:25"/>
    <x v="9"/>
    <x v="7"/>
    <x v="4"/>
    <x v="1"/>
    <n v="0"/>
    <n v="0"/>
    <x v="0"/>
    <x v="1"/>
    <x v="0"/>
    <n v="0"/>
    <x v="0"/>
    <x v="0"/>
    <d v="1899-12-30T00:00:16"/>
    <d v="1899-12-30T00:00:16"/>
    <x v="0"/>
    <m/>
    <m/>
    <d v="1899-12-30T00:00:00"/>
    <d v="1899-12-30T00:49:41"/>
    <n v="4"/>
    <d v="1899-12-30T00:00:16"/>
    <n v="49.683333333326445"/>
    <x v="13"/>
    <x v="0"/>
  </r>
  <r>
    <x v="0"/>
    <s v="2024074386"/>
    <x v="0"/>
    <x v="122"/>
    <s v="E8416KLT"/>
    <d v="2024-12-11T00:00:00"/>
    <x v="1"/>
    <s v="3297"/>
    <x v="1"/>
    <s v="PA"/>
    <x v="1"/>
    <x v="0"/>
    <d v="2024-12-11T00:00:00"/>
    <d v="1899-12-30T13:31:27"/>
    <d v="2024-12-11T00:00:00"/>
    <d v="1899-12-30T13:31:28"/>
    <d v="2024-12-11T00:00:00"/>
    <d v="1899-12-30T14:11:02"/>
    <x v="0"/>
    <x v="0"/>
    <s v="8043252556"/>
    <s v="FBO"/>
    <d v="1899-12-30T00:39:35"/>
    <x v="575"/>
    <d v="1899-12-30T00:00:01"/>
    <s v="Granel"/>
    <s v="E001"/>
    <x v="2"/>
    <d v="1899-12-30T00:39:35"/>
    <d v="1899-12-30T00:39:34"/>
    <x v="9"/>
    <x v="7"/>
    <x v="4"/>
    <x v="1"/>
    <n v="0"/>
    <n v="0"/>
    <x v="0"/>
    <x v="1"/>
    <x v="0"/>
    <n v="0"/>
    <x v="0"/>
    <x v="1"/>
    <d v="1899-12-30T00:00:01"/>
    <d v="1899-12-30T00:00:01"/>
    <x v="0"/>
    <m/>
    <m/>
    <d v="1899-12-30T00:00:00"/>
    <d v="1899-12-30T00:39:35"/>
    <n v="4"/>
    <d v="1899-12-30T00:00:01"/>
    <n v="39.583333333339091"/>
    <x v="8"/>
    <x v="1"/>
  </r>
  <r>
    <x v="0"/>
    <s v=""/>
    <x v="0"/>
    <x v="261"/>
    <s v="E8364KHH"/>
    <d v="2024-12-11T00:00:00"/>
    <x v="1"/>
    <s v="3228"/>
    <x v="3"/>
    <s v="PA"/>
    <x v="2"/>
    <x v="0"/>
    <d v="2024-12-11T00:00:00"/>
    <d v="1899-12-30T14:16:35"/>
    <d v="2024-12-11T00:00:00"/>
    <d v="1899-12-30T14:16:55"/>
    <d v="2024-12-11T00:00:00"/>
    <d v="1899-12-30T14:17:23"/>
    <x v="2"/>
    <x v="2"/>
    <s v="8043252557"/>
    <s v="FBO"/>
    <d v="1899-12-30T00:00:48"/>
    <x v="576"/>
    <d v="1899-12-30T00:00:20"/>
    <s v="Granel"/>
    <s v="E001"/>
    <x v="2"/>
    <d v="1899-12-30T00:00:48"/>
    <d v="1899-12-30T00:00:28"/>
    <x v="7"/>
    <x v="7"/>
    <x v="4"/>
    <x v="1"/>
    <n v="1"/>
    <n v="0"/>
    <x v="1"/>
    <x v="1"/>
    <x v="0"/>
    <n v="1"/>
    <x v="0"/>
    <x v="1"/>
    <d v="1899-12-30T00:00:20"/>
    <d v="1899-12-30T00:00:20"/>
    <x v="0"/>
    <m/>
    <m/>
    <d v="1899-12-30T00:00:00"/>
    <d v="1899-12-30T00:00:48"/>
    <n v="4"/>
    <d v="1899-12-30T00:00:20"/>
    <n v="0.79999999999197158"/>
    <x v="8"/>
    <x v="1"/>
  </r>
  <r>
    <x v="0"/>
    <s v="2024074388"/>
    <x v="0"/>
    <x v="229"/>
    <s v="E2611KJC"/>
    <d v="2024-12-11T00:00:00"/>
    <x v="1"/>
    <s v="3297"/>
    <x v="1"/>
    <s v="PA"/>
    <x v="1"/>
    <x v="0"/>
    <d v="2024-12-11T00:00:00"/>
    <d v="1899-12-30T13:45:05"/>
    <d v="2024-12-11T00:00:00"/>
    <d v="1899-12-30T13:45:06"/>
    <d v="2024-12-11T00:00:00"/>
    <d v="1899-12-30T14:19:23"/>
    <x v="0"/>
    <x v="0"/>
    <s v="8043252558"/>
    <s v="EXW"/>
    <d v="1899-12-30T00:34:18"/>
    <x v="577"/>
    <d v="1899-12-30T00:00:01"/>
    <s v="Granel"/>
    <s v="E001"/>
    <x v="1"/>
    <d v="1899-12-30T00:34:18"/>
    <d v="1899-12-30T00:34:17"/>
    <x v="9"/>
    <x v="7"/>
    <x v="4"/>
    <x v="1"/>
    <n v="0"/>
    <n v="0"/>
    <x v="0"/>
    <x v="1"/>
    <x v="0"/>
    <n v="0"/>
    <x v="0"/>
    <x v="1"/>
    <d v="1899-12-30T00:00:01"/>
    <d v="1899-12-30T00:00:01"/>
    <x v="0"/>
    <m/>
    <m/>
    <d v="1899-12-30T00:00:00"/>
    <d v="1899-12-30T00:34:18"/>
    <n v="4"/>
    <d v="1899-12-30T00:00:01"/>
    <n v="34.299999999993531"/>
    <x v="8"/>
    <x v="1"/>
  </r>
  <r>
    <x v="0"/>
    <s v="2024074399"/>
    <x v="0"/>
    <x v="147"/>
    <s v="E1007JYX"/>
    <d v="2024-12-11T00:00:00"/>
    <x v="1"/>
    <s v="3297"/>
    <x v="1"/>
    <s v="PA"/>
    <x v="1"/>
    <x v="0"/>
    <d v="2024-12-11T00:00:00"/>
    <d v="1899-12-30T14:03:55"/>
    <d v="2024-12-11T00:00:00"/>
    <d v="1899-12-30T14:04:26"/>
    <d v="2024-12-11T00:00:00"/>
    <d v="1899-12-30T14:27:27"/>
    <x v="0"/>
    <x v="0"/>
    <s v="8043252559"/>
    <s v="EXW"/>
    <d v="1899-12-30T00:23:32"/>
    <x v="578"/>
    <d v="1899-12-30T00:00:31"/>
    <s v="Granel"/>
    <s v="E001"/>
    <x v="1"/>
    <d v="1899-12-30T00:23:32"/>
    <d v="1899-12-30T00:23:01"/>
    <x v="7"/>
    <x v="7"/>
    <x v="4"/>
    <x v="1"/>
    <n v="0"/>
    <n v="0"/>
    <x v="0"/>
    <x v="1"/>
    <x v="0"/>
    <n v="0"/>
    <x v="0"/>
    <x v="1"/>
    <d v="1899-12-30T00:00:31"/>
    <d v="1899-12-30T00:00:31"/>
    <x v="0"/>
    <m/>
    <m/>
    <d v="1899-12-30T00:00:00"/>
    <d v="1899-12-30T00:23:32"/>
    <n v="4"/>
    <d v="1899-12-30T00:00:31"/>
    <n v="23.533333333329711"/>
    <x v="8"/>
    <x v="1"/>
  </r>
  <r>
    <x v="0"/>
    <s v="2024074391"/>
    <x v="0"/>
    <x v="165"/>
    <s v="E8234JGZ"/>
    <d v="2024-12-11T00:00:00"/>
    <x v="1"/>
    <s v="3297"/>
    <x v="1"/>
    <s v="PA"/>
    <x v="1"/>
    <x v="0"/>
    <d v="2024-12-11T00:00:00"/>
    <d v="1899-12-30T13:51:29"/>
    <d v="2024-12-11T00:00:00"/>
    <d v="1899-12-30T13:51:29"/>
    <d v="2024-12-11T00:00:00"/>
    <d v="1899-12-30T14:34:43"/>
    <x v="0"/>
    <x v="0"/>
    <s v="8043252560"/>
    <s v="EXW"/>
    <d v="1899-12-30T00:43:14"/>
    <x v="579"/>
    <d v="1899-12-30T00:00:00"/>
    <s v="Granel"/>
    <s v="E001"/>
    <x v="1"/>
    <d v="1899-12-30T00:43:14"/>
    <d v="1899-12-30T00:43:14"/>
    <x v="9"/>
    <x v="7"/>
    <x v="4"/>
    <x v="1"/>
    <n v="0"/>
    <n v="0"/>
    <x v="0"/>
    <x v="1"/>
    <x v="0"/>
    <n v="0"/>
    <x v="0"/>
    <x v="1"/>
    <d v="1899-12-30T00:00:00"/>
    <d v="1899-12-30T00:00:00"/>
    <x v="0"/>
    <m/>
    <m/>
    <d v="1899-12-30T00:00:00"/>
    <d v="1899-12-30T00:43:14"/>
    <n v="4"/>
    <d v="1899-12-30T00:00:00"/>
    <n v="43.233333333335985"/>
    <x v="8"/>
    <x v="1"/>
  </r>
  <r>
    <x v="0"/>
    <s v="2024074396"/>
    <x v="0"/>
    <x v="146"/>
    <s v="E1651JFK"/>
    <d v="2024-12-11T00:00:00"/>
    <x v="1"/>
    <s v="3228"/>
    <x v="3"/>
    <s v="PA"/>
    <x v="4"/>
    <x v="0"/>
    <d v="2024-12-11T00:00:00"/>
    <d v="1899-12-30T13:59:35"/>
    <d v="2024-12-11T00:00:00"/>
    <d v="1899-12-30T13:59:37"/>
    <d v="2024-12-11T00:00:00"/>
    <d v="1899-12-30T14:44:42"/>
    <x v="0"/>
    <x v="0"/>
    <s v="8043252561"/>
    <s v="EXW"/>
    <d v="1899-12-30T00:45:07"/>
    <x v="580"/>
    <d v="1899-12-30T00:00:02"/>
    <s v="Granel"/>
    <s v="E001"/>
    <x v="1"/>
    <d v="1899-12-30T00:45:07"/>
    <d v="1899-12-30T00:45:05"/>
    <x v="9"/>
    <x v="7"/>
    <x v="4"/>
    <x v="1"/>
    <n v="0"/>
    <n v="0"/>
    <x v="0"/>
    <x v="1"/>
    <x v="0"/>
    <n v="0"/>
    <x v="0"/>
    <x v="0"/>
    <d v="1899-12-30T00:00:02"/>
    <d v="1899-12-30T00:00:02"/>
    <x v="0"/>
    <m/>
    <m/>
    <d v="1899-12-30T00:00:00"/>
    <d v="1899-12-30T00:45:07"/>
    <n v="4"/>
    <d v="1899-12-30T00:00:02"/>
    <n v="45.11666666666887"/>
    <x v="8"/>
    <x v="0"/>
  </r>
  <r>
    <x v="0"/>
    <s v="2024074401"/>
    <x v="0"/>
    <x v="140"/>
    <s v="E8408KLT"/>
    <d v="2024-12-11T00:00:00"/>
    <x v="1"/>
    <s v="3297"/>
    <x v="1"/>
    <s v="PA"/>
    <x v="1"/>
    <x v="0"/>
    <d v="2024-12-11T00:00:00"/>
    <d v="1899-12-30T14:10:10"/>
    <d v="2024-12-11T00:00:00"/>
    <d v="1899-12-30T14:11:27"/>
    <d v="2024-12-11T00:00:00"/>
    <d v="1899-12-30T14:54:51"/>
    <x v="0"/>
    <x v="0"/>
    <s v="8043252562"/>
    <s v="EXW"/>
    <d v="1899-12-30T00:44:41"/>
    <x v="527"/>
    <d v="1899-12-30T00:01:17"/>
    <s v="Granel"/>
    <s v="E001"/>
    <x v="1"/>
    <d v="1899-12-30T00:44:41"/>
    <d v="1899-12-30T00:43:24"/>
    <x v="7"/>
    <x v="7"/>
    <x v="4"/>
    <x v="1"/>
    <n v="0"/>
    <n v="0"/>
    <x v="0"/>
    <x v="1"/>
    <x v="0"/>
    <n v="0"/>
    <x v="0"/>
    <x v="1"/>
    <d v="1899-12-30T00:01:17"/>
    <d v="1899-12-30T00:01:17"/>
    <x v="0"/>
    <m/>
    <m/>
    <d v="1899-12-30T00:00:00"/>
    <d v="1899-12-30T00:44:41"/>
    <n v="4"/>
    <d v="1899-12-30T00:01:17"/>
    <n v="44.683333333329657"/>
    <x v="8"/>
    <x v="1"/>
  </r>
  <r>
    <x v="0"/>
    <s v="2024074400"/>
    <x v="0"/>
    <x v="246"/>
    <s v="E2716JKD"/>
    <d v="2024-12-11T00:00:00"/>
    <x v="1"/>
    <s v="3297"/>
    <x v="1"/>
    <s v="PA"/>
    <x v="1"/>
    <x v="0"/>
    <d v="2024-12-11T00:00:00"/>
    <d v="1899-12-30T14:07:52"/>
    <d v="2024-12-11T00:00:00"/>
    <d v="1899-12-30T14:08:14"/>
    <d v="2024-12-11T00:00:00"/>
    <d v="1899-12-30T14:59:13"/>
    <x v="0"/>
    <x v="0"/>
    <s v="8043252563"/>
    <s v="EXW"/>
    <d v="1899-12-30T00:51:21"/>
    <x v="581"/>
    <d v="1899-12-30T00:00:22"/>
    <s v="Granel"/>
    <s v="E001"/>
    <x v="1"/>
    <d v="1899-12-30T00:51:21"/>
    <d v="1899-12-30T00:50:59"/>
    <x v="7"/>
    <x v="7"/>
    <x v="4"/>
    <x v="1"/>
    <n v="0"/>
    <n v="0"/>
    <x v="0"/>
    <x v="1"/>
    <x v="0"/>
    <n v="0"/>
    <x v="0"/>
    <x v="0"/>
    <d v="1899-12-30T00:00:22"/>
    <d v="1899-12-30T00:00:22"/>
    <x v="0"/>
    <m/>
    <m/>
    <d v="1899-12-30T00:00:00"/>
    <d v="1899-12-30T00:51:21"/>
    <n v="4"/>
    <d v="1899-12-30T00:00:22"/>
    <n v="51.349999999996676"/>
    <x v="8"/>
    <x v="0"/>
  </r>
  <r>
    <x v="0"/>
    <s v="2024074398"/>
    <x v="0"/>
    <x v="153"/>
    <s v="E1508HJM"/>
    <d v="2024-12-11T00:00:00"/>
    <x v="1"/>
    <s v="3228"/>
    <x v="3"/>
    <s v="PA"/>
    <x v="4"/>
    <x v="0"/>
    <d v="2024-12-11T00:00:00"/>
    <d v="1899-12-30T14:03:21"/>
    <d v="2024-12-11T00:00:00"/>
    <d v="1899-12-30T14:03:25"/>
    <d v="2024-12-11T00:00:00"/>
    <d v="1899-12-30T15:05:59"/>
    <x v="0"/>
    <x v="0"/>
    <s v="8043252564"/>
    <s v="FBO"/>
    <d v="1899-12-30T01:02:38"/>
    <x v="582"/>
    <d v="1899-12-30T00:00:04"/>
    <s v="Granel"/>
    <s v="E001"/>
    <x v="2"/>
    <d v="1899-12-30T01:02:38"/>
    <d v="1899-12-30T01:02:34"/>
    <x v="7"/>
    <x v="7"/>
    <x v="4"/>
    <x v="1"/>
    <n v="0"/>
    <n v="0"/>
    <x v="0"/>
    <x v="1"/>
    <x v="0"/>
    <n v="0"/>
    <x v="0"/>
    <x v="0"/>
    <d v="1899-12-30T00:00:04"/>
    <d v="1899-12-30T00:00:04"/>
    <x v="0"/>
    <m/>
    <m/>
    <d v="1899-12-30T00:00:00"/>
    <d v="1899-12-30T01:02:38"/>
    <n v="4"/>
    <d v="1899-12-30T00:00:04"/>
    <n v="62.633333333332786"/>
    <x v="6"/>
    <x v="0"/>
  </r>
  <r>
    <x v="0"/>
    <s v="2024074403"/>
    <x v="0"/>
    <x v="157"/>
    <s v="E5397MMK"/>
    <d v="2024-12-11T00:00:00"/>
    <x v="1"/>
    <s v="3297"/>
    <x v="1"/>
    <s v="PA"/>
    <x v="1"/>
    <x v="0"/>
    <d v="2024-12-11T00:00:00"/>
    <d v="1899-12-30T14:12:13"/>
    <d v="2024-12-11T00:00:00"/>
    <d v="1899-12-30T14:12:15"/>
    <d v="2024-12-11T00:00:00"/>
    <d v="1899-12-30T15:20:52"/>
    <x v="0"/>
    <x v="0"/>
    <s v="8043252565"/>
    <s v="FBO"/>
    <d v="1899-12-30T01:08:39"/>
    <x v="583"/>
    <d v="1899-12-30T00:00:02"/>
    <s v="Granel"/>
    <s v="E001"/>
    <x v="2"/>
    <d v="1899-12-30T01:08:39"/>
    <d v="1899-12-30T01:08:37"/>
    <x v="7"/>
    <x v="7"/>
    <x v="4"/>
    <x v="1"/>
    <n v="0"/>
    <n v="0"/>
    <x v="0"/>
    <x v="1"/>
    <x v="0"/>
    <n v="0"/>
    <x v="0"/>
    <x v="0"/>
    <d v="1899-12-30T00:00:02"/>
    <d v="1899-12-30T00:00:02"/>
    <x v="0"/>
    <m/>
    <m/>
    <d v="1899-12-30T00:00:00"/>
    <d v="1899-12-30T01:08:39"/>
    <n v="4"/>
    <d v="1899-12-30T00:00:02"/>
    <n v="68.649999999998414"/>
    <x v="6"/>
    <x v="0"/>
  </r>
  <r>
    <x v="0"/>
    <s v="2024074413"/>
    <x v="0"/>
    <x v="232"/>
    <s v="E4929LNP"/>
    <d v="2024-12-11T00:00:00"/>
    <x v="1"/>
    <s v="3297"/>
    <x v="1"/>
    <s v="PA"/>
    <x v="1"/>
    <x v="0"/>
    <d v="2024-12-11T00:00:00"/>
    <d v="1899-12-30T15:01:31"/>
    <d v="2024-12-11T00:00:00"/>
    <d v="1899-12-30T15:01:32"/>
    <d v="2024-12-11T00:00:00"/>
    <d v="1899-12-30T15:34:26"/>
    <x v="0"/>
    <x v="0"/>
    <s v="8043252566"/>
    <s v="FBO"/>
    <d v="1899-12-30T00:32:55"/>
    <x v="584"/>
    <d v="1899-12-30T00:00:01"/>
    <s v="Granel"/>
    <s v="E001"/>
    <x v="2"/>
    <d v="1899-12-30T00:32:55"/>
    <d v="1899-12-30T00:32:54"/>
    <x v="14"/>
    <x v="7"/>
    <x v="4"/>
    <x v="1"/>
    <n v="0"/>
    <n v="0"/>
    <x v="0"/>
    <x v="1"/>
    <x v="0"/>
    <n v="0"/>
    <x v="0"/>
    <x v="1"/>
    <d v="1899-12-30T00:00:01"/>
    <d v="1899-12-30T00:00:01"/>
    <x v="0"/>
    <m/>
    <m/>
    <d v="1899-12-30T00:00:00"/>
    <d v="1899-12-30T00:32:55"/>
    <n v="4"/>
    <d v="1899-12-30T00:00:01"/>
    <n v="32.916666666672079"/>
    <x v="6"/>
    <x v="1"/>
  </r>
  <r>
    <x v="0"/>
    <s v="2024074416"/>
    <x v="0"/>
    <x v="139"/>
    <s v="E0438GVW"/>
    <d v="2024-12-11T00:00:00"/>
    <x v="1"/>
    <s v="3297"/>
    <x v="1"/>
    <s v="PA"/>
    <x v="1"/>
    <x v="0"/>
    <d v="2024-12-11T00:00:00"/>
    <d v="1899-12-30T15:28:27"/>
    <d v="2024-12-11T00:00:00"/>
    <d v="1899-12-30T15:28:30"/>
    <d v="2024-12-11T00:00:00"/>
    <d v="1899-12-30T15:54:51"/>
    <x v="0"/>
    <x v="0"/>
    <s v="8043252568"/>
    <s v="EXW"/>
    <d v="1899-12-30T00:26:24"/>
    <x v="538"/>
    <d v="1899-12-30T00:00:03"/>
    <s v="Granel"/>
    <s v="E001"/>
    <x v="1"/>
    <d v="1899-12-30T00:26:24"/>
    <d v="1899-12-30T00:26:21"/>
    <x v="14"/>
    <x v="7"/>
    <x v="4"/>
    <x v="1"/>
    <n v="0"/>
    <n v="0"/>
    <x v="0"/>
    <x v="1"/>
    <x v="0"/>
    <n v="0"/>
    <x v="0"/>
    <x v="1"/>
    <d v="1899-12-30T00:00:03"/>
    <d v="1899-12-30T00:00:03"/>
    <x v="0"/>
    <m/>
    <m/>
    <d v="1899-12-30T00:00:00"/>
    <d v="1899-12-30T00:26:24"/>
    <n v="4"/>
    <d v="1899-12-30T00:00:03"/>
    <n v="26.400000000009562"/>
    <x v="6"/>
    <x v="1"/>
  </r>
  <r>
    <x v="0"/>
    <s v="2024074419"/>
    <x v="0"/>
    <x v="120"/>
    <s v="E2316HYF"/>
    <d v="2024-12-11T00:00:00"/>
    <x v="1"/>
    <s v="3230"/>
    <x v="2"/>
    <s v="PA"/>
    <x v="2"/>
    <x v="0"/>
    <d v="2024-12-11T00:00:00"/>
    <d v="1899-12-30T15:34:21"/>
    <d v="2024-12-11T00:00:00"/>
    <d v="1899-12-30T15:34:24"/>
    <d v="2024-12-11T00:00:00"/>
    <d v="1899-12-30T16:09:08"/>
    <x v="0"/>
    <x v="0"/>
    <s v="8043252569"/>
    <s v="EXW"/>
    <d v="1899-12-30T00:34:47"/>
    <x v="373"/>
    <d v="1899-12-30T00:00:03"/>
    <s v="Ensacado"/>
    <s v="E002"/>
    <x v="1"/>
    <d v="1899-12-30T00:34:47"/>
    <d v="1899-12-30T00:34:44"/>
    <x v="14"/>
    <x v="7"/>
    <x v="4"/>
    <x v="2"/>
    <n v="0"/>
    <n v="0"/>
    <x v="0"/>
    <x v="2"/>
    <x v="0"/>
    <n v="0"/>
    <x v="0"/>
    <x v="1"/>
    <d v="1899-12-30T00:00:03"/>
    <d v="1899-12-30T00:00:03"/>
    <x v="0"/>
    <m/>
    <m/>
    <d v="1899-12-30T00:00:00"/>
    <d v="1899-12-30T00:34:47"/>
    <n v="4"/>
    <d v="1899-12-30T00:00:03"/>
    <n v="34.783333333329708"/>
    <x v="9"/>
    <x v="1"/>
  </r>
  <r>
    <x v="0"/>
    <s v="2024074423"/>
    <x v="0"/>
    <x v="163"/>
    <s v="E7062KZH"/>
    <d v="2024-12-11T00:00:00"/>
    <x v="1"/>
    <s v="3297"/>
    <x v="1"/>
    <s v="PA"/>
    <x v="1"/>
    <x v="0"/>
    <d v="2024-12-11T00:00:00"/>
    <d v="1899-12-30T15:39:03"/>
    <d v="2024-12-11T00:00:00"/>
    <d v="1899-12-30T15:39:07"/>
    <d v="2024-12-11T00:00:00"/>
    <d v="1899-12-30T16:20:03"/>
    <x v="0"/>
    <x v="0"/>
    <s v="8043252570"/>
    <s v="EXW"/>
    <d v="1899-12-30T00:41:00"/>
    <x v="585"/>
    <d v="1899-12-30T00:00:04"/>
    <s v="Granel"/>
    <s v="E001"/>
    <x v="1"/>
    <d v="1899-12-30T00:41:00"/>
    <d v="1899-12-30T00:40:56"/>
    <x v="14"/>
    <x v="7"/>
    <x v="4"/>
    <x v="1"/>
    <n v="0"/>
    <n v="0"/>
    <x v="0"/>
    <x v="1"/>
    <x v="0"/>
    <n v="0"/>
    <x v="0"/>
    <x v="1"/>
    <d v="1899-12-30T00:00:04"/>
    <d v="1899-12-30T00:00:04"/>
    <x v="0"/>
    <m/>
    <m/>
    <d v="1899-12-30T00:00:00"/>
    <d v="1899-12-30T00:41:00"/>
    <n v="4"/>
    <d v="1899-12-30T00:00:04"/>
    <n v="40.999999999996817"/>
    <x v="9"/>
    <x v="1"/>
  </r>
  <r>
    <x v="0"/>
    <s v="2024074425"/>
    <x v="0"/>
    <x v="262"/>
    <s v="E4902LFJ"/>
    <d v="2024-12-11T00:00:00"/>
    <x v="1"/>
    <s v="3297"/>
    <x v="1"/>
    <s v="PA"/>
    <x v="1"/>
    <x v="0"/>
    <d v="2024-12-11T00:00:00"/>
    <d v="1899-12-30T15:48:58"/>
    <d v="2024-12-11T00:00:00"/>
    <d v="1899-12-30T15:49:28"/>
    <d v="2024-12-11T00:00:00"/>
    <d v="1899-12-30T16:21:28"/>
    <x v="0"/>
    <x v="0"/>
    <s v="8043252571"/>
    <s v="EXW"/>
    <d v="1899-12-30T00:32:30"/>
    <x v="532"/>
    <d v="1899-12-30T00:00:30"/>
    <s v="Granel"/>
    <s v="E001"/>
    <x v="1"/>
    <d v="1899-12-30T00:32:30"/>
    <d v="1899-12-30T00:32:00"/>
    <x v="14"/>
    <x v="7"/>
    <x v="4"/>
    <x v="1"/>
    <n v="0"/>
    <n v="0"/>
    <x v="0"/>
    <x v="1"/>
    <x v="0"/>
    <n v="0"/>
    <x v="0"/>
    <x v="1"/>
    <d v="1899-12-30T00:00:30"/>
    <d v="1899-12-30T00:00:30"/>
    <x v="0"/>
    <m/>
    <m/>
    <d v="1899-12-30T00:00:00"/>
    <d v="1899-12-30T00:32:30"/>
    <n v="4"/>
    <d v="1899-12-30T00:00:30"/>
    <n v="32.49999999999357"/>
    <x v="9"/>
    <x v="1"/>
  </r>
  <r>
    <x v="0"/>
    <s v="2024074429"/>
    <x v="0"/>
    <x v="134"/>
    <s v="E9945KBD"/>
    <d v="2024-12-11T00:00:00"/>
    <x v="1"/>
    <s v="3228"/>
    <x v="3"/>
    <s v="PA"/>
    <x v="3"/>
    <x v="0"/>
    <d v="2024-12-11T00:00:00"/>
    <d v="1899-12-30T16:01:31"/>
    <d v="2024-12-11T00:00:00"/>
    <d v="1899-12-30T16:01:34"/>
    <d v="2024-12-11T00:00:00"/>
    <d v="1899-12-30T16:27:10"/>
    <x v="0"/>
    <x v="0"/>
    <s v="8043252573"/>
    <s v="FBO"/>
    <d v="1899-12-30T00:25:39"/>
    <x v="478"/>
    <d v="1899-12-30T00:00:03"/>
    <s v="Granel"/>
    <s v="E001"/>
    <x v="2"/>
    <d v="1899-12-30T00:25:39"/>
    <d v="1899-12-30T00:25:36"/>
    <x v="10"/>
    <x v="7"/>
    <x v="4"/>
    <x v="1"/>
    <n v="0"/>
    <n v="0"/>
    <x v="0"/>
    <x v="1"/>
    <x v="0"/>
    <n v="0"/>
    <x v="0"/>
    <x v="1"/>
    <d v="1899-12-30T00:00:03"/>
    <d v="1899-12-30T00:00:03"/>
    <x v="0"/>
    <m/>
    <m/>
    <d v="1899-12-30T00:00:00"/>
    <d v="1899-12-30T00:25:39"/>
    <n v="4"/>
    <d v="1899-12-30T00:00:03"/>
    <n v="25.649999999999853"/>
    <x v="9"/>
    <x v="1"/>
  </r>
  <r>
    <x v="0"/>
    <s v="2024074426"/>
    <x v="0"/>
    <x v="239"/>
    <s v="E3299HSH"/>
    <d v="2024-12-11T00:00:00"/>
    <x v="1"/>
    <s v="3297"/>
    <x v="1"/>
    <s v="PA"/>
    <x v="1"/>
    <x v="0"/>
    <d v="2024-12-11T00:00:00"/>
    <d v="1899-12-30T15:56:37"/>
    <d v="2024-12-11T00:00:00"/>
    <d v="1899-12-30T15:57:14"/>
    <d v="2024-12-11T00:00:00"/>
    <d v="1899-12-30T16:27:45"/>
    <x v="0"/>
    <x v="0"/>
    <s v="8043252574"/>
    <s v="EXW"/>
    <d v="1899-12-30T00:31:08"/>
    <x v="586"/>
    <d v="1899-12-30T00:00:37"/>
    <s v="Granel"/>
    <s v="E001"/>
    <x v="1"/>
    <d v="1899-12-30T00:31:08"/>
    <d v="1899-12-30T00:30:31"/>
    <x v="14"/>
    <x v="7"/>
    <x v="4"/>
    <x v="1"/>
    <n v="0"/>
    <n v="0"/>
    <x v="0"/>
    <x v="1"/>
    <x v="0"/>
    <n v="0"/>
    <x v="0"/>
    <x v="1"/>
    <d v="1899-12-30T00:00:37"/>
    <d v="1899-12-30T00:00:37"/>
    <x v="0"/>
    <m/>
    <m/>
    <d v="1899-12-30T00:00:00"/>
    <d v="1899-12-30T00:31:08"/>
    <n v="4"/>
    <d v="1899-12-30T00:00:37"/>
    <n v="31.133333333332818"/>
    <x v="9"/>
    <x v="1"/>
  </r>
  <r>
    <x v="0"/>
    <s v="2024074427"/>
    <x v="0"/>
    <x v="131"/>
    <s v="E7553LTD"/>
    <d v="2024-12-11T00:00:00"/>
    <x v="1"/>
    <s v="3297"/>
    <x v="1"/>
    <s v="PA"/>
    <x v="1"/>
    <x v="0"/>
    <d v="2024-12-11T00:00:00"/>
    <d v="1899-12-30T15:57:54"/>
    <d v="2024-12-11T00:00:00"/>
    <d v="1899-12-30T15:58:05"/>
    <d v="2024-12-11T00:00:00"/>
    <d v="1899-12-30T16:39:05"/>
    <x v="0"/>
    <x v="0"/>
    <s v="8043252575"/>
    <s v="EXW"/>
    <d v="1899-12-30T00:41:11"/>
    <x v="587"/>
    <d v="1899-12-30T00:00:11"/>
    <s v="Granel"/>
    <s v="E001"/>
    <x v="1"/>
    <d v="1899-12-30T00:41:11"/>
    <d v="1899-12-30T00:41:00"/>
    <x v="14"/>
    <x v="7"/>
    <x v="4"/>
    <x v="1"/>
    <n v="0"/>
    <n v="0"/>
    <x v="0"/>
    <x v="1"/>
    <x v="0"/>
    <n v="0"/>
    <x v="0"/>
    <x v="1"/>
    <d v="1899-12-30T00:00:11"/>
    <d v="1899-12-30T00:00:11"/>
    <x v="0"/>
    <m/>
    <m/>
    <d v="1899-12-30T00:00:00"/>
    <d v="1899-12-30T00:41:11"/>
    <n v="4"/>
    <d v="1899-12-30T00:00:11"/>
    <n v="41.183333333337586"/>
    <x v="9"/>
    <x v="1"/>
  </r>
  <r>
    <x v="0"/>
    <s v="2024074435"/>
    <x v="0"/>
    <x v="126"/>
    <s v="E0205LTP"/>
    <d v="2024-12-11T00:00:00"/>
    <x v="1"/>
    <s v="3228"/>
    <x v="3"/>
    <s v="PA"/>
    <x v="4"/>
    <x v="0"/>
    <d v="2024-12-11T00:00:00"/>
    <d v="1899-12-30T16:13:49"/>
    <d v="2024-12-11T00:00:00"/>
    <d v="1899-12-30T16:13:51"/>
    <d v="2024-12-11T00:00:00"/>
    <d v="1899-12-30T16:45:15"/>
    <x v="0"/>
    <x v="0"/>
    <s v="8043252577"/>
    <s v="FBO"/>
    <d v="1899-12-30T00:31:26"/>
    <x v="588"/>
    <d v="1899-12-30T00:00:02"/>
    <s v="Granel"/>
    <s v="E001"/>
    <x v="2"/>
    <d v="1899-12-30T00:31:26"/>
    <d v="1899-12-30T00:31:24"/>
    <x v="10"/>
    <x v="7"/>
    <x v="4"/>
    <x v="1"/>
    <n v="0"/>
    <n v="0"/>
    <x v="0"/>
    <x v="1"/>
    <x v="0"/>
    <n v="0"/>
    <x v="0"/>
    <x v="1"/>
    <d v="1899-12-30T00:00:02"/>
    <d v="1899-12-30T00:00:02"/>
    <x v="0"/>
    <m/>
    <m/>
    <d v="1899-12-30T00:00:00"/>
    <d v="1899-12-30T00:31:26"/>
    <n v="4"/>
    <d v="1899-12-30T00:00:02"/>
    <n v="31.433333333342457"/>
    <x v="9"/>
    <x v="1"/>
  </r>
  <r>
    <x v="0"/>
    <s v="2024074424"/>
    <x v="0"/>
    <x v="263"/>
    <s v="E6976LNJ"/>
    <d v="2024-12-11T00:00:00"/>
    <x v="1"/>
    <s v="3230"/>
    <x v="2"/>
    <s v="PA"/>
    <x v="2"/>
    <x v="0"/>
    <d v="2024-12-11T00:00:00"/>
    <d v="1899-12-30T15:47:39"/>
    <d v="2024-12-11T00:00:00"/>
    <d v="1899-12-30T15:47:41"/>
    <d v="2024-12-11T00:00:00"/>
    <d v="1899-12-30T16:46:37"/>
    <x v="0"/>
    <x v="0"/>
    <s v="8043252578"/>
    <s v="FBO"/>
    <d v="1899-12-30T00:58:58"/>
    <x v="589"/>
    <d v="1899-12-30T00:00:02"/>
    <s v="Ensacado"/>
    <s v="E002"/>
    <x v="1"/>
    <d v="1899-12-30T00:58:58"/>
    <d v="1899-12-30T00:58:56"/>
    <x v="14"/>
    <x v="7"/>
    <x v="4"/>
    <x v="2"/>
    <n v="0"/>
    <n v="0"/>
    <x v="0"/>
    <x v="2"/>
    <x v="0"/>
    <n v="0"/>
    <x v="0"/>
    <x v="0"/>
    <d v="1899-12-30T00:00:02"/>
    <d v="1899-12-30T00:00:02"/>
    <x v="0"/>
    <m/>
    <m/>
    <d v="1899-12-30T00:00:00"/>
    <d v="1899-12-30T00:58:58"/>
    <n v="4"/>
    <d v="1899-12-30T00:00:02"/>
    <n v="58.966666666660799"/>
    <x v="9"/>
    <x v="0"/>
  </r>
  <r>
    <x v="0"/>
    <s v="2024074433"/>
    <x v="0"/>
    <x v="150"/>
    <s v="E4974HJL"/>
    <d v="2024-12-11T00:00:00"/>
    <x v="1"/>
    <s v="3297"/>
    <x v="1"/>
    <s v="PA"/>
    <x v="1"/>
    <x v="0"/>
    <d v="2024-12-11T00:00:00"/>
    <d v="1899-12-30T16:08:07"/>
    <d v="2024-12-11T00:00:00"/>
    <d v="1899-12-30T16:08:09"/>
    <d v="2024-12-11T00:00:00"/>
    <d v="1899-12-30T16:52:34"/>
    <x v="0"/>
    <x v="0"/>
    <s v="8043252579"/>
    <s v="FBO"/>
    <d v="1899-12-30T00:44:27"/>
    <x v="444"/>
    <d v="1899-12-30T00:00:02"/>
    <s v="Granel"/>
    <s v="E001"/>
    <x v="2"/>
    <d v="1899-12-30T00:44:27"/>
    <d v="1899-12-30T00:44:25"/>
    <x v="10"/>
    <x v="7"/>
    <x v="4"/>
    <x v="1"/>
    <n v="0"/>
    <n v="0"/>
    <x v="0"/>
    <x v="1"/>
    <x v="0"/>
    <n v="0"/>
    <x v="0"/>
    <x v="1"/>
    <d v="1899-12-30T00:00:02"/>
    <d v="1899-12-30T00:00:02"/>
    <x v="0"/>
    <m/>
    <m/>
    <d v="1899-12-30T00:00:00"/>
    <d v="1899-12-30T00:44:27"/>
    <n v="4"/>
    <d v="1899-12-30T00:00:02"/>
    <n v="44.450000000006469"/>
    <x v="9"/>
    <x v="1"/>
  </r>
  <r>
    <x v="0"/>
    <s v="2024074434"/>
    <x v="0"/>
    <x v="160"/>
    <s v="E9865JVX"/>
    <d v="2024-12-11T00:00:00"/>
    <x v="1"/>
    <s v="3297"/>
    <x v="1"/>
    <s v="PA"/>
    <x v="1"/>
    <x v="0"/>
    <d v="2024-12-11T00:00:00"/>
    <d v="1899-12-30T16:12:20"/>
    <d v="2024-12-11T00:00:00"/>
    <d v="1899-12-30T16:12:22"/>
    <d v="2024-12-11T00:00:00"/>
    <d v="1899-12-30T16:56:50"/>
    <x v="0"/>
    <x v="0"/>
    <s v="8043252580"/>
    <s v="FBO"/>
    <d v="1899-12-30T00:44:30"/>
    <x v="590"/>
    <d v="1899-12-30T00:00:02"/>
    <s v="Granel"/>
    <s v="E001"/>
    <x v="2"/>
    <d v="1899-12-30T00:44:30"/>
    <d v="1899-12-30T00:44:28"/>
    <x v="10"/>
    <x v="7"/>
    <x v="4"/>
    <x v="1"/>
    <n v="0"/>
    <n v="0"/>
    <x v="0"/>
    <x v="1"/>
    <x v="0"/>
    <n v="0"/>
    <x v="0"/>
    <x v="1"/>
    <d v="1899-12-30T00:00:02"/>
    <d v="1899-12-30T00:00:02"/>
    <x v="0"/>
    <m/>
    <m/>
    <d v="1899-12-30T00:00:00"/>
    <d v="1899-12-30T00:44:30"/>
    <n v="4"/>
    <d v="1899-12-30T00:00:02"/>
    <n v="44.500000000003119"/>
    <x v="9"/>
    <x v="1"/>
  </r>
  <r>
    <x v="0"/>
    <s v="2024074438"/>
    <x v="0"/>
    <x v="248"/>
    <s v="E3496JHY"/>
    <d v="2024-12-11T00:00:00"/>
    <x v="1"/>
    <s v="3230"/>
    <x v="2"/>
    <s v="PA"/>
    <x v="2"/>
    <x v="0"/>
    <d v="2024-12-11T00:00:00"/>
    <d v="1899-12-30T16:23:23"/>
    <d v="2024-12-11T00:00:00"/>
    <d v="1899-12-30T16:23:25"/>
    <d v="2024-12-11T00:00:00"/>
    <d v="1899-12-30T17:02:21"/>
    <x v="0"/>
    <x v="0"/>
    <s v="8043252581"/>
    <s v="EXW"/>
    <d v="1899-12-30T00:38:58"/>
    <x v="591"/>
    <d v="1899-12-30T00:00:02"/>
    <s v="Ensacado"/>
    <s v="E002"/>
    <x v="1"/>
    <d v="1899-12-30T00:38:58"/>
    <d v="1899-12-30T00:38:56"/>
    <x v="10"/>
    <x v="7"/>
    <x v="4"/>
    <x v="2"/>
    <n v="0"/>
    <n v="0"/>
    <x v="0"/>
    <x v="2"/>
    <x v="0"/>
    <n v="0"/>
    <x v="0"/>
    <x v="1"/>
    <d v="1899-12-30T00:00:02"/>
    <d v="1899-12-30T00:00:02"/>
    <x v="0"/>
    <m/>
    <m/>
    <d v="1899-12-30T00:00:00"/>
    <d v="1899-12-30T00:38:58"/>
    <n v="4"/>
    <d v="1899-12-30T00:00:02"/>
    <n v="38.966666666673504"/>
    <x v="10"/>
    <x v="1"/>
  </r>
  <r>
    <x v="0"/>
    <s v="2024074442"/>
    <x v="0"/>
    <x v="149"/>
    <s v="E6383KKR"/>
    <d v="2024-12-11T00:00:00"/>
    <x v="1"/>
    <s v="3228"/>
    <x v="3"/>
    <s v="PA"/>
    <x v="3"/>
    <x v="0"/>
    <d v="2024-12-11T00:00:00"/>
    <d v="1899-12-30T16:42:52"/>
    <d v="2024-12-11T00:00:00"/>
    <d v="1899-12-30T16:42:55"/>
    <d v="2024-12-11T00:00:00"/>
    <d v="1899-12-30T17:05:20"/>
    <x v="0"/>
    <x v="0"/>
    <s v="8043252582"/>
    <s v="EXW"/>
    <d v="1899-12-30T00:22:28"/>
    <x v="243"/>
    <d v="1899-12-30T00:00:03"/>
    <s v="Granel"/>
    <s v="E001"/>
    <x v="1"/>
    <d v="1899-12-30T00:22:28"/>
    <d v="1899-12-30T00:22:25"/>
    <x v="10"/>
    <x v="7"/>
    <x v="4"/>
    <x v="1"/>
    <n v="0"/>
    <n v="0"/>
    <x v="0"/>
    <x v="1"/>
    <x v="0"/>
    <n v="0"/>
    <x v="0"/>
    <x v="1"/>
    <d v="1899-12-30T00:00:03"/>
    <d v="1899-12-30T00:00:03"/>
    <x v="0"/>
    <m/>
    <m/>
    <d v="1899-12-30T00:00:00"/>
    <d v="1899-12-30T00:22:28"/>
    <n v="4"/>
    <d v="1899-12-30T00:00:03"/>
    <n v="22.46666666666405"/>
    <x v="10"/>
    <x v="1"/>
  </r>
  <r>
    <x v="0"/>
    <s v="2024074441"/>
    <x v="0"/>
    <x v="234"/>
    <s v="E3039DBP"/>
    <d v="2024-12-11T00:00:00"/>
    <x v="1"/>
    <s v="3297"/>
    <x v="1"/>
    <s v="PA"/>
    <x v="1"/>
    <x v="0"/>
    <d v="2024-12-11T00:00:00"/>
    <d v="1899-12-30T16:39:35"/>
    <d v="2024-12-11T00:00:00"/>
    <d v="1899-12-30T16:39:38"/>
    <d v="2024-12-11T00:00:00"/>
    <d v="1899-12-30T17:12:35"/>
    <x v="0"/>
    <x v="0"/>
    <s v="8043252584"/>
    <s v="EXW"/>
    <d v="1899-12-30T00:33:00"/>
    <x v="592"/>
    <d v="1899-12-30T00:00:03"/>
    <s v="Granel"/>
    <s v="E001"/>
    <x v="1"/>
    <d v="1899-12-30T00:33:00"/>
    <d v="1899-12-30T00:32:57"/>
    <x v="10"/>
    <x v="7"/>
    <x v="4"/>
    <x v="1"/>
    <n v="0"/>
    <n v="0"/>
    <x v="0"/>
    <x v="1"/>
    <x v="0"/>
    <n v="0"/>
    <x v="0"/>
    <x v="1"/>
    <d v="1899-12-30T00:00:03"/>
    <d v="1899-12-30T00:00:03"/>
    <x v="0"/>
    <m/>
    <m/>
    <d v="1899-12-30T00:00:00"/>
    <d v="1899-12-30T00:33:00"/>
    <n v="4"/>
    <d v="1899-12-30T00:00:03"/>
    <n v="33.000000000004839"/>
    <x v="10"/>
    <x v="1"/>
  </r>
  <r>
    <x v="0"/>
    <s v="2024074450"/>
    <x v="0"/>
    <x v="155"/>
    <s v="E9651KXD"/>
    <d v="2024-12-11T00:00:00"/>
    <x v="1"/>
    <s v="3228"/>
    <x v="3"/>
    <s v="PA"/>
    <x v="4"/>
    <x v="0"/>
    <d v="2024-12-11T00:00:00"/>
    <d v="1899-12-30T17:21:30"/>
    <d v="2024-12-11T00:00:00"/>
    <d v="1899-12-30T17:21:32"/>
    <d v="2024-12-11T00:00:00"/>
    <d v="1899-12-30T18:06:16"/>
    <x v="0"/>
    <x v="0"/>
    <s v="8043252587"/>
    <s v="FBO"/>
    <d v="1899-12-30T00:44:46"/>
    <x v="545"/>
    <d v="1899-12-30T00:00:02"/>
    <s v="Granel"/>
    <s v="E001"/>
    <x v="2"/>
    <d v="1899-12-30T00:44:46"/>
    <d v="1899-12-30T00:44:44"/>
    <x v="8"/>
    <x v="7"/>
    <x v="4"/>
    <x v="1"/>
    <n v="0"/>
    <n v="0"/>
    <x v="0"/>
    <x v="1"/>
    <x v="0"/>
    <n v="0"/>
    <x v="0"/>
    <x v="1"/>
    <d v="1899-12-30T00:00:02"/>
    <d v="1899-12-30T00:00:02"/>
    <x v="0"/>
    <m/>
    <m/>
    <d v="1899-12-30T00:00:00"/>
    <d v="1899-12-30T00:44:46"/>
    <n v="4"/>
    <d v="1899-12-30T00:00:02"/>
    <n v="44.766666666662417"/>
    <x v="11"/>
    <x v="1"/>
  </r>
  <r>
    <x v="0"/>
    <s v="2024074452"/>
    <x v="0"/>
    <x v="132"/>
    <s v="E7412JLB"/>
    <d v="2024-12-11T00:00:00"/>
    <x v="1"/>
    <s v="3297"/>
    <x v="1"/>
    <s v="PA"/>
    <x v="1"/>
    <x v="0"/>
    <d v="2024-12-11T00:00:00"/>
    <d v="1899-12-30T17:33:43"/>
    <d v="2024-12-11T00:00:00"/>
    <d v="1899-12-30T17:33:44"/>
    <d v="2024-12-11T00:00:00"/>
    <d v="1899-12-30T18:20:32"/>
    <x v="0"/>
    <x v="0"/>
    <s v="8043252588"/>
    <s v="FBO"/>
    <d v="1899-12-30T00:46:49"/>
    <x v="593"/>
    <d v="1899-12-30T00:00:01"/>
    <s v="Granel"/>
    <s v="E001"/>
    <x v="2"/>
    <d v="1899-12-30T00:46:49"/>
    <d v="1899-12-30T00:46:48"/>
    <x v="8"/>
    <x v="7"/>
    <x v="4"/>
    <x v="1"/>
    <n v="0"/>
    <n v="0"/>
    <x v="0"/>
    <x v="1"/>
    <x v="0"/>
    <n v="0"/>
    <x v="0"/>
    <x v="0"/>
    <d v="1899-12-30T00:00:01"/>
    <d v="1899-12-30T00:00:01"/>
    <x v="0"/>
    <m/>
    <m/>
    <d v="1899-12-30T00:00:00"/>
    <d v="1899-12-30T00:46:49"/>
    <n v="4"/>
    <d v="1899-12-30T00:00:01"/>
    <n v="46.816666666660822"/>
    <x v="11"/>
    <x v="0"/>
  </r>
  <r>
    <x v="0"/>
    <s v="2024074455"/>
    <x v="0"/>
    <x v="264"/>
    <s v="E4062MRG"/>
    <d v="2024-12-11T00:00:00"/>
    <x v="1"/>
    <s v="3230"/>
    <x v="2"/>
    <s v="PA"/>
    <x v="2"/>
    <x v="0"/>
    <d v="2024-12-11T00:00:00"/>
    <d v="1899-12-30T17:55:17"/>
    <d v="2024-12-11T00:00:00"/>
    <d v="1899-12-30T17:55:20"/>
    <d v="2024-12-11T00:00:00"/>
    <d v="1899-12-30T18:26:52"/>
    <x v="0"/>
    <x v="0"/>
    <s v="8043252589"/>
    <s v="FBO"/>
    <d v="1899-12-30T00:31:35"/>
    <x v="594"/>
    <d v="1899-12-30T00:00:03"/>
    <s v="Ensacado"/>
    <s v="E002"/>
    <x v="2"/>
    <d v="1899-12-30T00:31:35"/>
    <d v="1899-12-30T00:31:32"/>
    <x v="8"/>
    <x v="7"/>
    <x v="4"/>
    <x v="2"/>
    <n v="0"/>
    <n v="0"/>
    <x v="0"/>
    <x v="2"/>
    <x v="0"/>
    <n v="0"/>
    <x v="0"/>
    <x v="1"/>
    <d v="1899-12-30T00:00:03"/>
    <d v="1899-12-30T00:00:03"/>
    <x v="0"/>
    <m/>
    <m/>
    <d v="1899-12-30T00:00:00"/>
    <d v="1899-12-30T00:31:35"/>
    <n v="4"/>
    <d v="1899-12-30T00:00:03"/>
    <n v="31.583333333332728"/>
    <x v="11"/>
    <x v="1"/>
  </r>
  <r>
    <x v="0"/>
    <s v="2024074456"/>
    <x v="0"/>
    <x v="265"/>
    <s v="E5542MNV"/>
    <d v="2024-12-11T00:00:00"/>
    <x v="1"/>
    <s v="3297"/>
    <x v="1"/>
    <s v="PA"/>
    <x v="1"/>
    <x v="0"/>
    <d v="2024-12-11T00:00:00"/>
    <d v="1899-12-30T17:55:59"/>
    <d v="2024-12-11T00:00:00"/>
    <d v="1899-12-30T17:56:01"/>
    <d v="2024-12-11T00:00:00"/>
    <d v="1899-12-30T18:30:29"/>
    <x v="0"/>
    <x v="0"/>
    <s v="8043252590"/>
    <s v="FBO"/>
    <d v="1899-12-30T00:34:30"/>
    <x v="595"/>
    <d v="1899-12-30T00:00:02"/>
    <s v="Granel"/>
    <s v="E001"/>
    <x v="2"/>
    <d v="1899-12-30T00:34:30"/>
    <d v="1899-12-30T00:34:28"/>
    <x v="8"/>
    <x v="7"/>
    <x v="4"/>
    <x v="1"/>
    <n v="0"/>
    <n v="0"/>
    <x v="0"/>
    <x v="1"/>
    <x v="0"/>
    <n v="0"/>
    <x v="0"/>
    <x v="1"/>
    <d v="1899-12-30T00:00:02"/>
    <d v="1899-12-30T00:00:02"/>
    <x v="0"/>
    <m/>
    <m/>
    <d v="1899-12-30T00:00:00"/>
    <d v="1899-12-30T00:34:30"/>
    <n v="4"/>
    <d v="1899-12-30T00:00:02"/>
    <n v="34.499999999995318"/>
    <x v="11"/>
    <x v="1"/>
  </r>
  <r>
    <x v="0"/>
    <s v="2024074465"/>
    <x v="0"/>
    <x v="158"/>
    <s v="E5943KXX"/>
    <d v="2024-12-11T00:00:00"/>
    <x v="1"/>
    <s v="3228"/>
    <x v="3"/>
    <s v="PA"/>
    <x v="3"/>
    <x v="0"/>
    <d v="2024-12-11T00:00:00"/>
    <d v="1899-12-30T18:16:15"/>
    <d v="2024-12-11T00:00:00"/>
    <d v="1899-12-30T18:16:16"/>
    <d v="2024-12-11T00:00:00"/>
    <d v="1899-12-30T18:46:29"/>
    <x v="0"/>
    <x v="0"/>
    <s v="8043252591"/>
    <s v="FBO"/>
    <d v="1899-12-30T00:30:14"/>
    <x v="596"/>
    <d v="1899-12-30T00:00:01"/>
    <s v="Granel"/>
    <s v="E001"/>
    <x v="2"/>
    <d v="1899-12-30T00:30:14"/>
    <d v="1899-12-30T00:30:13"/>
    <x v="11"/>
    <x v="7"/>
    <x v="4"/>
    <x v="1"/>
    <n v="0"/>
    <n v="0"/>
    <x v="0"/>
    <x v="1"/>
    <x v="0"/>
    <n v="0"/>
    <x v="0"/>
    <x v="1"/>
    <d v="1899-12-30T00:00:01"/>
    <d v="1899-12-30T00:00:01"/>
    <x v="0"/>
    <m/>
    <m/>
    <d v="1899-12-30T00:00:00"/>
    <d v="1899-12-30T00:30:14"/>
    <n v="4"/>
    <d v="1899-12-30T00:00:01"/>
    <n v="30.233333333332837"/>
    <x v="11"/>
    <x v="1"/>
  </r>
  <r>
    <x v="0"/>
    <s v="2024074459"/>
    <x v="0"/>
    <x v="266"/>
    <s v="E4797MDG"/>
    <d v="2024-12-11T00:00:00"/>
    <x v="1"/>
    <s v="3230"/>
    <x v="2"/>
    <s v="PA"/>
    <x v="2"/>
    <x v="0"/>
    <d v="2024-12-11T00:00:00"/>
    <d v="1899-12-30T18:06:59"/>
    <d v="2024-12-11T00:00:00"/>
    <d v="1899-12-30T18:07:26"/>
    <d v="2024-12-11T00:00:00"/>
    <d v="1899-12-30T18:46:42"/>
    <x v="0"/>
    <x v="0"/>
    <s v="8043252592"/>
    <s v="EXW"/>
    <d v="1899-12-30T00:39:43"/>
    <x v="597"/>
    <d v="1899-12-30T00:00:27"/>
    <s v="Ensacado"/>
    <s v="E002"/>
    <x v="1"/>
    <d v="1899-12-30T00:39:43"/>
    <d v="1899-12-30T00:39:16"/>
    <x v="11"/>
    <x v="7"/>
    <x v="4"/>
    <x v="2"/>
    <n v="0"/>
    <n v="0"/>
    <x v="0"/>
    <x v="2"/>
    <x v="0"/>
    <n v="0"/>
    <x v="0"/>
    <x v="1"/>
    <d v="1899-12-30T00:00:27"/>
    <d v="1899-12-30T00:00:27"/>
    <x v="0"/>
    <m/>
    <m/>
    <d v="1899-12-30T00:00:00"/>
    <d v="1899-12-30T00:39:43"/>
    <n v="4"/>
    <d v="1899-12-30T00:00:27"/>
    <n v="39.716666666668665"/>
    <x v="11"/>
    <x v="1"/>
  </r>
  <r>
    <x v="0"/>
    <s v="2024074466"/>
    <x v="0"/>
    <x v="258"/>
    <s v="E8837LZK"/>
    <d v="2024-12-11T00:00:00"/>
    <x v="1"/>
    <s v="3297"/>
    <x v="1"/>
    <s v="PA"/>
    <x v="1"/>
    <x v="0"/>
    <d v="2024-12-11T00:00:00"/>
    <d v="1899-12-30T18:17:12"/>
    <d v="2024-12-11T00:00:00"/>
    <d v="1899-12-30T18:17:13"/>
    <d v="2024-12-11T00:00:00"/>
    <d v="1899-12-30T18:50:03"/>
    <x v="0"/>
    <x v="0"/>
    <s v="8043252593"/>
    <s v="FBO"/>
    <d v="1899-12-30T00:32:51"/>
    <x v="247"/>
    <d v="1899-12-30T00:00:01"/>
    <s v="Granel"/>
    <s v="E001"/>
    <x v="2"/>
    <d v="1899-12-30T00:32:51"/>
    <d v="1899-12-30T00:32:50"/>
    <x v="11"/>
    <x v="7"/>
    <x v="4"/>
    <x v="1"/>
    <n v="0"/>
    <n v="0"/>
    <x v="0"/>
    <x v="1"/>
    <x v="0"/>
    <n v="0"/>
    <x v="0"/>
    <x v="1"/>
    <d v="1899-12-30T00:00:01"/>
    <d v="1899-12-30T00:00:01"/>
    <x v="0"/>
    <m/>
    <m/>
    <d v="1899-12-30T00:00:00"/>
    <d v="1899-12-30T00:32:51"/>
    <n v="4"/>
    <d v="1899-12-30T00:00:01"/>
    <n v="32.850000000000016"/>
    <x v="11"/>
    <x v="1"/>
  </r>
  <r>
    <x v="0"/>
    <s v="2024074461"/>
    <x v="0"/>
    <x v="128"/>
    <s v="E5792MTF"/>
    <d v="2024-12-11T00:00:00"/>
    <x v="1"/>
    <s v="3297"/>
    <x v="1"/>
    <s v="PA"/>
    <x v="1"/>
    <x v="0"/>
    <d v="2024-12-11T00:00:00"/>
    <d v="1899-12-30T18:11:49"/>
    <d v="2024-12-11T00:00:00"/>
    <d v="1899-12-30T18:11:50"/>
    <d v="2024-12-11T00:00:00"/>
    <d v="1899-12-30T18:58:09"/>
    <x v="0"/>
    <x v="0"/>
    <s v="8043252594"/>
    <s v="FBO"/>
    <d v="1899-12-30T00:46:20"/>
    <x v="598"/>
    <d v="1899-12-30T00:00:01"/>
    <s v="Granel"/>
    <s v="E001"/>
    <x v="1"/>
    <d v="1899-12-30T00:46:20"/>
    <d v="1899-12-30T00:46:19"/>
    <x v="11"/>
    <x v="7"/>
    <x v="4"/>
    <x v="1"/>
    <n v="0"/>
    <n v="0"/>
    <x v="0"/>
    <x v="1"/>
    <x v="0"/>
    <n v="0"/>
    <x v="0"/>
    <x v="0"/>
    <d v="1899-12-30T00:00:01"/>
    <d v="1899-12-30T00:00:01"/>
    <x v="0"/>
    <m/>
    <m/>
    <d v="1899-12-30T00:00:00"/>
    <d v="1899-12-30T00:46:20"/>
    <n v="4"/>
    <d v="1899-12-30T00:00:01"/>
    <n v="46.333333333324802"/>
    <x v="11"/>
    <x v="0"/>
  </r>
  <r>
    <x v="0"/>
    <s v="2024074467"/>
    <x v="0"/>
    <x v="157"/>
    <s v="E5397MMK"/>
    <d v="2024-12-11T00:00:00"/>
    <x v="1"/>
    <s v="3297"/>
    <x v="1"/>
    <s v="PA"/>
    <x v="1"/>
    <x v="0"/>
    <d v="2024-12-11T00:00:00"/>
    <d v="1899-12-30T18:20:45"/>
    <d v="2024-12-11T00:00:00"/>
    <d v="1899-12-30T18:20:47"/>
    <d v="2024-12-11T00:00:00"/>
    <d v="1899-12-30T19:07:52"/>
    <x v="0"/>
    <x v="0"/>
    <s v="8043252596"/>
    <s v="FBO"/>
    <d v="1899-12-30T00:47:07"/>
    <x v="599"/>
    <d v="1899-12-30T00:00:02"/>
    <s v="Granel"/>
    <s v="E001"/>
    <x v="2"/>
    <d v="1899-12-30T00:47:07"/>
    <d v="1899-12-30T00:47:05"/>
    <x v="11"/>
    <x v="7"/>
    <x v="4"/>
    <x v="1"/>
    <n v="0"/>
    <n v="0"/>
    <x v="0"/>
    <x v="1"/>
    <x v="0"/>
    <n v="0"/>
    <x v="0"/>
    <x v="0"/>
    <d v="1899-12-30T00:00:02"/>
    <d v="1899-12-30T00:00:02"/>
    <x v="0"/>
    <m/>
    <m/>
    <d v="1899-12-30T00:00:00"/>
    <d v="1899-12-30T00:47:07"/>
    <n v="4"/>
    <d v="1899-12-30T00:00:02"/>
    <n v="47.116666666670298"/>
    <x v="7"/>
    <x v="0"/>
  </r>
  <r>
    <x v="0"/>
    <s v="2024074471"/>
    <x v="0"/>
    <x v="129"/>
    <s v="E8421HJR"/>
    <d v="2024-12-11T00:00:00"/>
    <x v="1"/>
    <s v="3297"/>
    <x v="1"/>
    <s v="PA"/>
    <x v="1"/>
    <x v="0"/>
    <d v="2024-12-11T00:00:00"/>
    <d v="1899-12-30T18:56:51"/>
    <d v="2024-12-11T00:00:00"/>
    <d v="1899-12-30T18:56:52"/>
    <d v="2024-12-11T00:00:00"/>
    <d v="1899-12-30T19:30:35"/>
    <x v="0"/>
    <x v="0"/>
    <s v="8043252597"/>
    <s v="FBO"/>
    <d v="1899-12-30T00:33:44"/>
    <x v="600"/>
    <d v="1899-12-30T00:00:01"/>
    <s v="Granel"/>
    <s v="E001"/>
    <x v="2"/>
    <d v="1899-12-30T00:33:44"/>
    <d v="1899-12-30T00:33:43"/>
    <x v="11"/>
    <x v="7"/>
    <x v="4"/>
    <x v="1"/>
    <n v="0"/>
    <n v="0"/>
    <x v="0"/>
    <x v="1"/>
    <x v="0"/>
    <n v="0"/>
    <x v="0"/>
    <x v="1"/>
    <d v="1899-12-30T00:00:01"/>
    <d v="1899-12-30T00:00:01"/>
    <x v="0"/>
    <m/>
    <m/>
    <d v="1899-12-30T00:00:00"/>
    <d v="1899-12-30T00:33:44"/>
    <n v="4"/>
    <d v="1899-12-30T00:00:01"/>
    <n v="33.733333333324907"/>
    <x v="7"/>
    <x v="1"/>
  </r>
  <r>
    <x v="0"/>
    <s v="2024074472"/>
    <x v="0"/>
    <x v="252"/>
    <s v="E0309KYD"/>
    <d v="2024-12-11T00:00:00"/>
    <x v="1"/>
    <s v="3230"/>
    <x v="2"/>
    <s v="PA"/>
    <x v="2"/>
    <x v="0"/>
    <d v="2024-12-11T00:00:00"/>
    <d v="1899-12-30T19:06:13"/>
    <d v="2024-12-11T00:00:00"/>
    <d v="1899-12-30T19:06:16"/>
    <d v="2024-12-11T00:00:00"/>
    <d v="1899-12-30T19:41:16"/>
    <x v="0"/>
    <x v="0"/>
    <s v="8043252599"/>
    <s v="FBO"/>
    <d v="1899-12-30T00:35:03"/>
    <x v="257"/>
    <d v="1899-12-30T00:00:03"/>
    <s v="Ensacado"/>
    <s v="E002"/>
    <x v="2"/>
    <d v="1899-12-30T00:35:03"/>
    <d v="1899-12-30T00:35:00"/>
    <x v="13"/>
    <x v="7"/>
    <x v="4"/>
    <x v="2"/>
    <n v="0"/>
    <n v="0"/>
    <x v="0"/>
    <x v="2"/>
    <x v="0"/>
    <n v="0"/>
    <x v="0"/>
    <x v="1"/>
    <d v="1899-12-30T00:00:03"/>
    <d v="1899-12-30T00:00:03"/>
    <x v="0"/>
    <m/>
    <m/>
    <d v="1899-12-30T00:00:00"/>
    <d v="1899-12-30T00:35:03"/>
    <n v="4"/>
    <d v="1899-12-30T00:00:03"/>
    <n v="35.049999999988849"/>
    <x v="7"/>
    <x v="1"/>
  </r>
  <r>
    <x v="0"/>
    <s v="2024074473"/>
    <x v="0"/>
    <x v="163"/>
    <s v="E7062KZH"/>
    <d v="2024-12-11T00:00:00"/>
    <x v="1"/>
    <s v="3228"/>
    <x v="3"/>
    <s v="PA"/>
    <x v="3"/>
    <x v="0"/>
    <d v="2024-12-11T00:00:00"/>
    <d v="1899-12-30T19:18:31"/>
    <d v="2024-12-11T00:00:00"/>
    <d v="1899-12-30T19:18:32"/>
    <d v="2024-12-11T00:00:00"/>
    <d v="1899-12-30T19:43:03"/>
    <x v="0"/>
    <x v="0"/>
    <s v="8043252600"/>
    <s v="FBO"/>
    <d v="1899-12-30T00:24:32"/>
    <x v="601"/>
    <d v="1899-12-30T00:00:01"/>
    <s v="Granel"/>
    <s v="E001"/>
    <x v="2"/>
    <d v="1899-12-30T00:24:32"/>
    <d v="1899-12-30T00:24:31"/>
    <x v="13"/>
    <x v="7"/>
    <x v="4"/>
    <x v="1"/>
    <n v="0"/>
    <n v="0"/>
    <x v="0"/>
    <x v="1"/>
    <x v="0"/>
    <n v="0"/>
    <x v="0"/>
    <x v="1"/>
    <d v="1899-12-30T00:00:01"/>
    <d v="1899-12-30T00:00:01"/>
    <x v="0"/>
    <m/>
    <m/>
    <d v="1899-12-30T00:00:00"/>
    <d v="1899-12-30T00:24:32"/>
    <n v="4"/>
    <d v="1899-12-30T00:00:01"/>
    <n v="24.533333333337541"/>
    <x v="7"/>
    <x v="1"/>
  </r>
  <r>
    <x v="0"/>
    <s v="2024074474"/>
    <x v="0"/>
    <x v="160"/>
    <s v="E9865JVX"/>
    <d v="2024-12-11T00:00:00"/>
    <x v="1"/>
    <s v="3297"/>
    <x v="1"/>
    <s v="PA"/>
    <x v="1"/>
    <x v="0"/>
    <d v="2024-12-11T00:00:00"/>
    <d v="1899-12-30T19:29:19"/>
    <d v="2024-12-11T00:00:00"/>
    <d v="1899-12-30T19:29:21"/>
    <d v="2024-12-11T00:00:00"/>
    <d v="1899-12-30T19:57:26"/>
    <x v="0"/>
    <x v="0"/>
    <s v="8043252601"/>
    <s v="FBO"/>
    <d v="1899-12-30T00:28:07"/>
    <x v="602"/>
    <d v="1899-12-30T00:00:02"/>
    <s v="Granel"/>
    <s v="E001"/>
    <x v="2"/>
    <d v="1899-12-30T00:28:07"/>
    <d v="1899-12-30T00:28:05"/>
    <x v="13"/>
    <x v="7"/>
    <x v="4"/>
    <x v="1"/>
    <n v="0"/>
    <n v="0"/>
    <x v="0"/>
    <x v="1"/>
    <x v="0"/>
    <n v="0"/>
    <x v="0"/>
    <x v="1"/>
    <d v="1899-12-30T00:00:02"/>
    <d v="1899-12-30T00:00:02"/>
    <x v="0"/>
    <m/>
    <m/>
    <d v="1899-12-30T00:00:00"/>
    <d v="1899-12-30T00:28:07"/>
    <n v="4"/>
    <d v="1899-12-30T00:00:02"/>
    <n v="28.116666666676924"/>
    <x v="7"/>
    <x v="1"/>
  </r>
  <r>
    <x v="0"/>
    <s v="2024074479"/>
    <x v="0"/>
    <x v="267"/>
    <s v="EBA27QV"/>
    <d v="2024-12-11T00:00:00"/>
    <x v="1"/>
    <s v="3230"/>
    <x v="2"/>
    <s v="PA"/>
    <x v="2"/>
    <x v="0"/>
    <d v="2024-12-11T00:00:00"/>
    <d v="1899-12-30T20:09:20"/>
    <d v="2024-12-11T00:00:00"/>
    <d v="1899-12-30T20:09:23"/>
    <d v="2024-12-11T00:00:00"/>
    <d v="1899-12-30T20:47:55"/>
    <x v="0"/>
    <x v="0"/>
    <s v="8043252602"/>
    <s v="FBO"/>
    <d v="1899-12-30T00:38:35"/>
    <x v="603"/>
    <d v="1899-12-30T00:00:03"/>
    <s v="Ensacado"/>
    <s v="E002"/>
    <x v="2"/>
    <d v="1899-12-30T00:38:35"/>
    <d v="1899-12-30T00:38:32"/>
    <x v="15"/>
    <x v="7"/>
    <x v="4"/>
    <x v="2"/>
    <n v="0"/>
    <n v="0"/>
    <x v="0"/>
    <x v="2"/>
    <x v="0"/>
    <n v="0"/>
    <x v="0"/>
    <x v="1"/>
    <d v="1899-12-30T00:00:03"/>
    <d v="1899-12-30T00:00:03"/>
    <x v="0"/>
    <m/>
    <m/>
    <d v="1899-12-30T00:00:00"/>
    <d v="1899-12-30T00:38:35"/>
    <n v="4"/>
    <d v="1899-12-30T00:00:03"/>
    <n v="38.583333333345649"/>
    <x v="14"/>
    <x v="1"/>
  </r>
  <r>
    <x v="0"/>
    <s v="2024074481"/>
    <x v="0"/>
    <x v="141"/>
    <s v="E4262KXX"/>
    <d v="2024-12-12T00:00:00"/>
    <x v="1"/>
    <s v="3228"/>
    <x v="3"/>
    <s v="PA"/>
    <x v="3"/>
    <x v="0"/>
    <d v="2024-12-12T00:00:00"/>
    <d v="1899-12-30T04:46:51"/>
    <d v="2024-12-12T00:00:00"/>
    <d v="1899-12-30T04:46:59"/>
    <d v="2024-12-12T00:00:00"/>
    <d v="1899-12-30T05:04:24"/>
    <x v="0"/>
    <x v="0"/>
    <s v="8043252603"/>
    <s v="FBO"/>
    <d v="1899-12-30T00:17:33"/>
    <x v="604"/>
    <d v="1899-12-30T00:00:08"/>
    <s v="Granel"/>
    <s v="E001"/>
    <x v="2"/>
    <d v="1899-12-30T00:17:33"/>
    <d v="1899-12-30T00:17:25"/>
    <x v="16"/>
    <x v="8"/>
    <x v="4"/>
    <x v="1"/>
    <n v="0"/>
    <n v="0"/>
    <x v="0"/>
    <x v="1"/>
    <x v="0"/>
    <n v="0"/>
    <x v="0"/>
    <x v="1"/>
    <d v="1899-12-30T00:00:08"/>
    <d v="1899-12-30T00:00:08"/>
    <x v="0"/>
    <m/>
    <m/>
    <d v="1899-12-30T00:00:00"/>
    <d v="1899-12-30T00:17:33"/>
    <n v="5"/>
    <d v="1899-12-30T00:00:08"/>
    <n v="17.549999999999986"/>
    <x v="18"/>
    <x v="1"/>
  </r>
  <r>
    <x v="0"/>
    <s v="2024074482"/>
    <x v="0"/>
    <x v="133"/>
    <s v="E7813KDM"/>
    <d v="2024-12-12T00:00:00"/>
    <x v="1"/>
    <s v="3228"/>
    <x v="3"/>
    <s v="PA"/>
    <x v="4"/>
    <x v="0"/>
    <d v="2024-12-12T00:00:00"/>
    <d v="1899-12-30T05:04:23"/>
    <d v="2024-12-12T00:00:00"/>
    <d v="1899-12-30T05:04:28"/>
    <d v="2024-12-12T00:00:00"/>
    <d v="1899-12-30T05:34:57"/>
    <x v="0"/>
    <x v="0"/>
    <s v="8043252604"/>
    <s v="FBO"/>
    <d v="1899-12-30T00:30:34"/>
    <x v="605"/>
    <d v="1899-12-30T00:00:05"/>
    <s v="Granel"/>
    <s v="E001"/>
    <x v="2"/>
    <d v="1899-12-30T00:30:34"/>
    <d v="1899-12-30T00:30:29"/>
    <x v="12"/>
    <x v="8"/>
    <x v="4"/>
    <x v="1"/>
    <n v="0"/>
    <n v="0"/>
    <x v="0"/>
    <x v="1"/>
    <x v="0"/>
    <n v="0"/>
    <x v="0"/>
    <x v="1"/>
    <d v="1899-12-30T00:00:05"/>
    <d v="1899-12-30T00:00:05"/>
    <x v="0"/>
    <m/>
    <m/>
    <d v="1899-12-30T00:00:00"/>
    <d v="1899-12-30T00:30:34"/>
    <n v="5"/>
    <d v="1899-12-30T00:00:05"/>
    <n v="30.566666666678383"/>
    <x v="18"/>
    <x v="1"/>
  </r>
  <r>
    <x v="0"/>
    <s v="2024074483"/>
    <x v="0"/>
    <x v="268"/>
    <s v="E1417JCG"/>
    <d v="2024-12-12T00:00:00"/>
    <x v="1"/>
    <s v="3230"/>
    <x v="2"/>
    <s v="PA"/>
    <x v="2"/>
    <x v="0"/>
    <d v="2024-12-12T00:00:00"/>
    <d v="1899-12-30T05:56:29"/>
    <d v="2024-12-12T00:00:00"/>
    <d v="1899-12-30T05:56:33"/>
    <d v="2024-12-12T00:00:00"/>
    <d v="1899-12-30T06:21:02"/>
    <x v="0"/>
    <x v="0"/>
    <s v="8043252605"/>
    <s v="EXW"/>
    <d v="1899-12-30T00:24:33"/>
    <x v="606"/>
    <d v="1899-12-30T00:00:04"/>
    <s v="Ensacado"/>
    <s v="E002"/>
    <x v="1"/>
    <d v="1899-12-30T00:24:33"/>
    <d v="1899-12-30T00:24:29"/>
    <x v="12"/>
    <x v="8"/>
    <x v="4"/>
    <x v="2"/>
    <n v="0"/>
    <n v="0"/>
    <x v="0"/>
    <x v="2"/>
    <x v="0"/>
    <n v="0"/>
    <x v="0"/>
    <x v="1"/>
    <d v="1899-12-30T00:00:04"/>
    <d v="1899-12-30T00:00:04"/>
    <x v="0"/>
    <m/>
    <m/>
    <d v="1899-12-30T00:00:00"/>
    <d v="1899-12-30T00:24:33"/>
    <n v="5"/>
    <d v="1899-12-30T00:00:04"/>
    <n v="24.549999999998441"/>
    <x v="12"/>
    <x v="1"/>
  </r>
  <r>
    <x v="0"/>
    <s v="2024074484"/>
    <x v="0"/>
    <x v="254"/>
    <s v="E3674HPN"/>
    <d v="2024-12-12T00:00:00"/>
    <x v="1"/>
    <s v="3230"/>
    <x v="2"/>
    <s v="PA"/>
    <x v="2"/>
    <x v="0"/>
    <d v="2024-12-12T00:00:00"/>
    <d v="1899-12-30T05:57:30"/>
    <d v="2024-12-12T00:00:00"/>
    <d v="1899-12-30T05:57:32"/>
    <d v="2024-12-12T00:00:00"/>
    <d v="1899-12-30T06:30:16"/>
    <x v="0"/>
    <x v="0"/>
    <s v="8043252606"/>
    <s v="EXW"/>
    <d v="1899-12-30T00:32:46"/>
    <x v="607"/>
    <d v="1899-12-30T00:00:02"/>
    <s v="Ensacado"/>
    <s v="E002"/>
    <x v="1"/>
    <d v="1899-12-30T00:32:46"/>
    <d v="1899-12-30T00:32:44"/>
    <x v="12"/>
    <x v="8"/>
    <x v="4"/>
    <x v="2"/>
    <n v="0"/>
    <n v="0"/>
    <x v="0"/>
    <x v="2"/>
    <x v="0"/>
    <n v="0"/>
    <x v="0"/>
    <x v="1"/>
    <d v="1899-12-30T00:00:02"/>
    <d v="1899-12-30T00:00:02"/>
    <x v="0"/>
    <m/>
    <m/>
    <d v="1899-12-30T00:00:00"/>
    <d v="1899-12-30T00:32:46"/>
    <n v="5"/>
    <d v="1899-12-30T00:00:02"/>
    <n v="32.766666666667177"/>
    <x v="12"/>
    <x v="1"/>
  </r>
  <r>
    <x v="0"/>
    <s v="2024074486"/>
    <x v="0"/>
    <x v="230"/>
    <s v="E6106KCV"/>
    <d v="2024-12-12T00:00:00"/>
    <x v="1"/>
    <s v="3297"/>
    <x v="1"/>
    <s v="PA"/>
    <x v="1"/>
    <x v="0"/>
    <d v="2024-12-12T00:00:00"/>
    <d v="1899-12-30T06:21:01"/>
    <d v="2024-12-12T00:00:00"/>
    <d v="1899-12-30T06:21:05"/>
    <d v="2024-12-12T00:00:00"/>
    <d v="1899-12-30T06:46:49"/>
    <x v="0"/>
    <x v="0"/>
    <s v="8043252607"/>
    <s v="EXW"/>
    <d v="1899-12-30T00:25:48"/>
    <x v="608"/>
    <d v="1899-12-30T00:00:04"/>
    <s v="Granel"/>
    <s v="E001"/>
    <x v="1"/>
    <d v="1899-12-30T00:25:48"/>
    <d v="1899-12-30T00:25:44"/>
    <x v="0"/>
    <x v="8"/>
    <x v="4"/>
    <x v="1"/>
    <n v="0"/>
    <n v="0"/>
    <x v="0"/>
    <x v="1"/>
    <x v="0"/>
    <n v="0"/>
    <x v="0"/>
    <x v="1"/>
    <d v="1899-12-30T00:00:04"/>
    <d v="1899-12-30T00:00:04"/>
    <x v="0"/>
    <m/>
    <m/>
    <d v="1899-12-30T00:00:00"/>
    <d v="1899-12-30T00:25:48"/>
    <n v="5"/>
    <d v="1899-12-30T00:00:04"/>
    <n v="25.799999999990444"/>
    <x v="12"/>
    <x v="1"/>
  </r>
  <r>
    <x v="0"/>
    <s v="2024074487"/>
    <x v="0"/>
    <x v="236"/>
    <s v="E7817JTR"/>
    <d v="2024-12-12T00:00:00"/>
    <x v="1"/>
    <s v="3297"/>
    <x v="1"/>
    <s v="PA"/>
    <x v="1"/>
    <x v="0"/>
    <d v="2024-12-12T00:00:00"/>
    <d v="1899-12-30T06:26:18"/>
    <d v="2024-12-12T00:00:00"/>
    <d v="1899-12-30T06:26:20"/>
    <d v="2024-12-12T00:00:00"/>
    <d v="1899-12-30T07:10:36"/>
    <x v="0"/>
    <x v="0"/>
    <s v="8043252608"/>
    <s v="EXW"/>
    <d v="1899-12-30T00:44:18"/>
    <x v="609"/>
    <d v="1899-12-30T00:00:02"/>
    <s v="Granel"/>
    <s v="E001"/>
    <x v="1"/>
    <d v="1899-12-30T00:44:18"/>
    <d v="1899-12-30T00:44:16"/>
    <x v="0"/>
    <x v="8"/>
    <x v="4"/>
    <x v="1"/>
    <n v="0"/>
    <n v="0"/>
    <x v="0"/>
    <x v="1"/>
    <x v="0"/>
    <n v="0"/>
    <x v="0"/>
    <x v="1"/>
    <d v="1899-12-30T00:00:02"/>
    <d v="1899-12-30T00:00:02"/>
    <x v="0"/>
    <m/>
    <m/>
    <d v="1899-12-30T00:00:00"/>
    <d v="1899-12-30T00:44:18"/>
    <n v="5"/>
    <d v="1899-12-30T00:00:02"/>
    <n v="44.300000000001567"/>
    <x v="0"/>
    <x v="1"/>
  </r>
  <r>
    <x v="0"/>
    <s v="2024074489"/>
    <x v="0"/>
    <x v="115"/>
    <s v="E5067LBR"/>
    <d v="2024-12-12T00:00:00"/>
    <x v="1"/>
    <s v="3228"/>
    <x v="3"/>
    <s v="PA"/>
    <x v="4"/>
    <x v="0"/>
    <d v="2024-12-12T00:00:00"/>
    <d v="1899-12-30T06:40:16"/>
    <d v="2024-12-12T00:00:00"/>
    <d v="1899-12-30T06:40:19"/>
    <d v="2024-12-12T00:00:00"/>
    <d v="1899-12-30T07:15:31"/>
    <x v="0"/>
    <x v="0"/>
    <s v="8043252609"/>
    <s v="FBO"/>
    <d v="1899-12-30T00:35:15"/>
    <x v="610"/>
    <d v="1899-12-30T00:00:03"/>
    <s v="Granel"/>
    <s v="E001"/>
    <x v="2"/>
    <d v="1899-12-30T00:35:15"/>
    <d v="1899-12-30T00:35:12"/>
    <x v="0"/>
    <x v="8"/>
    <x v="4"/>
    <x v="1"/>
    <n v="0"/>
    <n v="0"/>
    <x v="0"/>
    <x v="1"/>
    <x v="0"/>
    <n v="0"/>
    <x v="0"/>
    <x v="1"/>
    <d v="1899-12-30T00:00:03"/>
    <d v="1899-12-30T00:00:03"/>
    <x v="0"/>
    <m/>
    <m/>
    <d v="1899-12-30T00:00:00"/>
    <d v="1899-12-30T00:35:15"/>
    <n v="5"/>
    <d v="1899-12-30T00:00:03"/>
    <n v="35.250000000004789"/>
    <x v="0"/>
    <x v="1"/>
  </r>
  <r>
    <x v="0"/>
    <s v="2024074493"/>
    <x v="0"/>
    <x v="116"/>
    <s v="E4874GCT"/>
    <d v="2024-12-12T00:00:00"/>
    <x v="1"/>
    <s v="3297"/>
    <x v="1"/>
    <s v="PA"/>
    <x v="1"/>
    <x v="0"/>
    <d v="2024-12-12T00:00:00"/>
    <d v="1899-12-30T06:52:52"/>
    <d v="2024-12-12T00:00:00"/>
    <d v="1899-12-30T06:52:55"/>
    <d v="2024-12-12T00:00:00"/>
    <d v="1899-12-30T07:21:19"/>
    <x v="0"/>
    <x v="0"/>
    <s v="8043252610"/>
    <s v="FBO"/>
    <d v="1899-12-30T00:28:27"/>
    <x v="611"/>
    <d v="1899-12-30T00:00:03"/>
    <s v="Granel"/>
    <s v="E001"/>
    <x v="1"/>
    <d v="1899-12-30T00:28:27"/>
    <d v="1899-12-30T00:28:24"/>
    <x v="0"/>
    <x v="8"/>
    <x v="4"/>
    <x v="1"/>
    <n v="0"/>
    <n v="0"/>
    <x v="0"/>
    <x v="1"/>
    <x v="0"/>
    <n v="0"/>
    <x v="0"/>
    <x v="1"/>
    <d v="1899-12-30T00:00:03"/>
    <d v="1899-12-30T00:00:03"/>
    <x v="0"/>
    <m/>
    <m/>
    <d v="1899-12-30T00:00:00"/>
    <d v="1899-12-30T00:28:27"/>
    <n v="5"/>
    <d v="1899-12-30T00:00:03"/>
    <n v="28.450000000007964"/>
    <x v="0"/>
    <x v="1"/>
  </r>
  <r>
    <x v="0"/>
    <s v="2024074491"/>
    <x v="0"/>
    <x v="127"/>
    <s v="E5122JHZ"/>
    <d v="2024-12-12T00:00:00"/>
    <x v="1"/>
    <s v="3297"/>
    <x v="1"/>
    <s v="PA"/>
    <x v="1"/>
    <x v="0"/>
    <d v="2024-12-12T00:00:00"/>
    <d v="1899-12-30T06:47:29"/>
    <d v="2024-12-12T00:00:00"/>
    <d v="1899-12-30T06:47:32"/>
    <d v="2024-12-12T00:00:00"/>
    <d v="1899-12-30T07:25:34"/>
    <x v="0"/>
    <x v="0"/>
    <s v="8043252611"/>
    <s v="FBO"/>
    <d v="1899-12-30T00:38:05"/>
    <x v="612"/>
    <d v="1899-12-30T00:00:03"/>
    <s v="Granel"/>
    <s v="E001"/>
    <x v="2"/>
    <d v="1899-12-30T00:38:05"/>
    <d v="1899-12-30T00:38:02"/>
    <x v="0"/>
    <x v="8"/>
    <x v="4"/>
    <x v="1"/>
    <n v="0"/>
    <n v="0"/>
    <x v="0"/>
    <x v="1"/>
    <x v="0"/>
    <n v="0"/>
    <x v="0"/>
    <x v="1"/>
    <d v="1899-12-30T00:00:03"/>
    <d v="1899-12-30T00:00:03"/>
    <x v="0"/>
    <m/>
    <m/>
    <d v="1899-12-30T00:00:00"/>
    <d v="1899-12-30T00:38:05"/>
    <n v="5"/>
    <d v="1899-12-30T00:00:03"/>
    <n v="38.08333333333438"/>
    <x v="0"/>
    <x v="1"/>
  </r>
  <r>
    <x v="0"/>
    <s v="2024074492"/>
    <x v="0"/>
    <x v="142"/>
    <s v="E3192JFJ"/>
    <d v="2024-12-12T00:00:00"/>
    <x v="1"/>
    <s v="3232"/>
    <x v="5"/>
    <s v="PA"/>
    <x v="2"/>
    <x v="0"/>
    <d v="2024-12-12T00:00:00"/>
    <d v="1899-12-30T06:50:32"/>
    <d v="2024-12-12T00:00:00"/>
    <d v="1899-12-30T06:50:34"/>
    <d v="2024-12-12T00:00:00"/>
    <d v="1899-12-30T07:31:55"/>
    <x v="0"/>
    <x v="0"/>
    <s v="8043252612"/>
    <s v="FBO"/>
    <d v="1899-12-30T00:41:23"/>
    <x v="613"/>
    <d v="1899-12-30T00:00:02"/>
    <s v="Ensacado"/>
    <s v="E002"/>
    <x v="2"/>
    <d v="1899-12-30T00:41:23"/>
    <d v="1899-12-30T00:41:21"/>
    <x v="0"/>
    <x v="8"/>
    <x v="4"/>
    <x v="2"/>
    <n v="0"/>
    <n v="0"/>
    <x v="0"/>
    <x v="2"/>
    <x v="0"/>
    <n v="0"/>
    <x v="0"/>
    <x v="1"/>
    <d v="1899-12-30T00:00:02"/>
    <d v="1899-12-30T00:00:02"/>
    <x v="0"/>
    <m/>
    <m/>
    <d v="1899-12-30T00:00:00"/>
    <d v="1899-12-30T00:41:23"/>
    <n v="5"/>
    <d v="1899-12-30T00:00:02"/>
    <n v="41.383333333339216"/>
    <x v="0"/>
    <x v="1"/>
  </r>
  <r>
    <x v="0"/>
    <s v="2024074494"/>
    <x v="0"/>
    <x v="113"/>
    <s v="E7555LTD"/>
    <d v="2024-12-12T00:00:00"/>
    <x v="1"/>
    <s v="3297"/>
    <x v="1"/>
    <s v="PA"/>
    <x v="1"/>
    <x v="0"/>
    <d v="2024-12-12T00:00:00"/>
    <d v="1899-12-30T06:56:16"/>
    <d v="2024-12-12T00:00:00"/>
    <d v="1899-12-30T06:56:19"/>
    <d v="2024-12-12T00:00:00"/>
    <d v="1899-12-30T07:43:24"/>
    <x v="0"/>
    <x v="0"/>
    <s v="8043252613"/>
    <s v="FBO"/>
    <d v="1899-12-30T00:47:08"/>
    <x v="599"/>
    <d v="1899-12-30T00:00:03"/>
    <s v="Granel"/>
    <s v="E001"/>
    <x v="2"/>
    <d v="1899-12-30T00:47:08"/>
    <d v="1899-12-30T00:47:05"/>
    <x v="0"/>
    <x v="8"/>
    <x v="4"/>
    <x v="1"/>
    <n v="0"/>
    <n v="0"/>
    <x v="0"/>
    <x v="1"/>
    <x v="0"/>
    <n v="0"/>
    <x v="0"/>
    <x v="0"/>
    <d v="1899-12-30T00:00:03"/>
    <d v="1899-12-30T00:00:03"/>
    <x v="0"/>
    <m/>
    <m/>
    <d v="1899-12-30T00:00:00"/>
    <d v="1899-12-30T00:47:08"/>
    <n v="5"/>
    <d v="1899-12-30T00:00:03"/>
    <n v="47.133333333345625"/>
    <x v="0"/>
    <x v="0"/>
  </r>
  <r>
    <x v="0"/>
    <s v="2024074495"/>
    <x v="0"/>
    <x v="153"/>
    <s v="E1508HJM"/>
    <d v="2024-12-12T00:00:00"/>
    <x v="1"/>
    <s v="3297"/>
    <x v="1"/>
    <s v="PA"/>
    <x v="1"/>
    <x v="0"/>
    <d v="2024-12-12T00:00:00"/>
    <d v="1899-12-30T07:03:47"/>
    <d v="2024-12-12T00:00:00"/>
    <d v="1899-12-30T07:03:50"/>
    <d v="2024-12-12T00:00:00"/>
    <d v="1899-12-30T07:52:23"/>
    <x v="0"/>
    <x v="0"/>
    <s v="8043252614"/>
    <s v="FBO"/>
    <d v="1899-12-30T00:48:36"/>
    <x v="614"/>
    <d v="1899-12-30T00:00:03"/>
    <s v="Granel"/>
    <s v="E001"/>
    <x v="2"/>
    <d v="1899-12-30T00:48:36"/>
    <d v="1899-12-30T00:48:33"/>
    <x v="1"/>
    <x v="8"/>
    <x v="4"/>
    <x v="1"/>
    <n v="0"/>
    <n v="0"/>
    <x v="0"/>
    <x v="1"/>
    <x v="0"/>
    <n v="0"/>
    <x v="0"/>
    <x v="0"/>
    <d v="1899-12-30T00:00:03"/>
    <d v="1899-12-30T00:00:03"/>
    <x v="0"/>
    <m/>
    <m/>
    <d v="1899-12-30T00:00:00"/>
    <d v="1899-12-30T00:48:36"/>
    <n v="5"/>
    <d v="1899-12-30T00:00:03"/>
    <n v="48.6"/>
    <x v="0"/>
    <x v="0"/>
  </r>
  <r>
    <x v="0"/>
    <s v="2024074509"/>
    <x v="0"/>
    <x v="231"/>
    <s v="E6366KCV"/>
    <d v="2024-12-12T00:00:00"/>
    <x v="1"/>
    <s v="3228"/>
    <x v="3"/>
    <s v="PA"/>
    <x v="3"/>
    <x v="0"/>
    <d v="2024-12-12T00:00:00"/>
    <d v="1899-12-30T07:33:33"/>
    <d v="2024-12-12T00:00:00"/>
    <d v="1899-12-30T07:33:35"/>
    <d v="2024-12-12T00:00:00"/>
    <d v="1899-12-30T07:57:27"/>
    <x v="0"/>
    <x v="0"/>
    <s v="8043252615"/>
    <s v="FBO"/>
    <d v="1899-12-30T00:23:54"/>
    <x v="615"/>
    <d v="1899-12-30T00:00:02"/>
    <s v="Granel"/>
    <s v="E001"/>
    <x v="2"/>
    <d v="1899-12-30T00:23:54"/>
    <d v="1899-12-30T00:23:52"/>
    <x v="1"/>
    <x v="8"/>
    <x v="4"/>
    <x v="1"/>
    <n v="0"/>
    <n v="0"/>
    <x v="0"/>
    <x v="1"/>
    <x v="0"/>
    <n v="0"/>
    <x v="0"/>
    <x v="1"/>
    <d v="1899-12-30T00:00:02"/>
    <d v="1899-12-30T00:00:02"/>
    <x v="0"/>
    <m/>
    <m/>
    <d v="1899-12-30T00:00:00"/>
    <d v="1899-12-30T00:23:54"/>
    <n v="5"/>
    <d v="1899-12-30T00:00:02"/>
    <n v="23.89999999999678"/>
    <x v="0"/>
    <x v="1"/>
  </r>
  <r>
    <x v="0"/>
    <s v="2024074508"/>
    <x v="0"/>
    <x v="146"/>
    <s v="E1651JFK"/>
    <d v="2024-12-12T00:00:00"/>
    <x v="1"/>
    <s v="3228"/>
    <x v="3"/>
    <s v="PA"/>
    <x v="4"/>
    <x v="0"/>
    <d v="2024-12-12T00:00:00"/>
    <d v="1899-12-30T07:30:31"/>
    <d v="2024-12-12T00:00:00"/>
    <d v="1899-12-30T07:30:33"/>
    <d v="2024-12-12T00:00:00"/>
    <d v="1899-12-30T08:02:59"/>
    <x v="0"/>
    <x v="0"/>
    <s v="8043252616"/>
    <s v="EXW"/>
    <d v="1899-12-30T00:32:28"/>
    <x v="616"/>
    <d v="1899-12-30T00:00:02"/>
    <s v="Granel"/>
    <s v="E001"/>
    <x v="1"/>
    <d v="1899-12-30T00:32:28"/>
    <d v="1899-12-30T00:32:26"/>
    <x v="1"/>
    <x v="8"/>
    <x v="4"/>
    <x v="1"/>
    <n v="0"/>
    <n v="0"/>
    <x v="0"/>
    <x v="1"/>
    <x v="0"/>
    <n v="0"/>
    <x v="0"/>
    <x v="1"/>
    <d v="1899-12-30T00:00:02"/>
    <d v="1899-12-30T00:00:02"/>
    <x v="0"/>
    <m/>
    <m/>
    <d v="1899-12-30T00:00:00"/>
    <d v="1899-12-30T00:32:28"/>
    <n v="5"/>
    <d v="1899-12-30T00:00:02"/>
    <n v="32.466666666657616"/>
    <x v="1"/>
    <x v="1"/>
  </r>
  <r>
    <x v="0"/>
    <s v="2024074496"/>
    <x v="0"/>
    <x v="137"/>
    <s v="E7597LTD"/>
    <d v="2024-12-12T00:00:00"/>
    <x v="1"/>
    <s v="3297"/>
    <x v="1"/>
    <s v="PA"/>
    <x v="1"/>
    <x v="0"/>
    <d v="2024-12-12T00:00:00"/>
    <d v="1899-12-30T07:05:22"/>
    <d v="2024-12-12T00:00:00"/>
    <d v="1899-12-30T07:05:25"/>
    <d v="2024-12-12T00:00:00"/>
    <d v="1899-12-30T08:03:36"/>
    <x v="0"/>
    <x v="0"/>
    <s v="8043252617"/>
    <s v="EXW"/>
    <d v="1899-12-30T00:58:14"/>
    <x v="617"/>
    <d v="1899-12-30T00:00:03"/>
    <s v="Granel"/>
    <s v="E001"/>
    <x v="1"/>
    <d v="1899-12-30T00:58:14"/>
    <d v="1899-12-30T00:58:11"/>
    <x v="1"/>
    <x v="8"/>
    <x v="4"/>
    <x v="1"/>
    <n v="0"/>
    <n v="0"/>
    <x v="0"/>
    <x v="1"/>
    <x v="0"/>
    <n v="0"/>
    <x v="0"/>
    <x v="0"/>
    <d v="1899-12-30T00:00:03"/>
    <d v="1899-12-30T00:00:03"/>
    <x v="0"/>
    <m/>
    <m/>
    <d v="1899-12-30T00:00:00"/>
    <d v="1899-12-30T00:58:14"/>
    <n v="5"/>
    <d v="1899-12-30T00:00:03"/>
    <n v="58.233333333326343"/>
    <x v="1"/>
    <x v="0"/>
  </r>
  <r>
    <x v="0"/>
    <s v="2024074498"/>
    <x v="0"/>
    <x v="145"/>
    <s v="E7841LBS"/>
    <d v="2024-12-12T00:00:00"/>
    <x v="1"/>
    <s v="3297"/>
    <x v="1"/>
    <s v="PA"/>
    <x v="1"/>
    <x v="0"/>
    <d v="2024-12-12T00:00:00"/>
    <d v="1899-12-30T07:09:06"/>
    <d v="2024-12-12T00:00:00"/>
    <d v="1899-12-30T07:09:24"/>
    <d v="2024-12-12T00:00:00"/>
    <d v="1899-12-30T08:07:32"/>
    <x v="0"/>
    <x v="0"/>
    <s v="8043252618"/>
    <s v="FBO"/>
    <d v="1899-12-30T00:58:26"/>
    <x v="618"/>
    <d v="1899-12-30T00:00:18"/>
    <s v="Granel"/>
    <s v="E001"/>
    <x v="2"/>
    <d v="1899-12-30T00:58:26"/>
    <d v="1899-12-30T00:58:08"/>
    <x v="1"/>
    <x v="8"/>
    <x v="4"/>
    <x v="1"/>
    <n v="0"/>
    <n v="0"/>
    <x v="0"/>
    <x v="1"/>
    <x v="0"/>
    <n v="0"/>
    <x v="0"/>
    <x v="0"/>
    <d v="1899-12-30T00:00:18"/>
    <d v="1899-12-30T00:00:18"/>
    <x v="0"/>
    <m/>
    <m/>
    <d v="1899-12-30T00:00:00"/>
    <d v="1899-12-30T00:58:26"/>
    <n v="5"/>
    <d v="1899-12-30T00:00:18"/>
    <n v="58.433333333327973"/>
    <x v="1"/>
    <x v="0"/>
  </r>
  <r>
    <x v="0"/>
    <s v="2024074505"/>
    <x v="0"/>
    <x v="114"/>
    <s v="E3246FMB"/>
    <d v="2024-12-12T00:00:00"/>
    <x v="1"/>
    <s v="3297"/>
    <x v="1"/>
    <s v="PA"/>
    <x v="1"/>
    <x v="0"/>
    <d v="2024-12-12T00:00:00"/>
    <d v="1899-12-30T07:19:14"/>
    <d v="2024-12-12T00:00:00"/>
    <d v="1899-12-30T07:19:17"/>
    <d v="2024-12-12T00:00:00"/>
    <d v="1899-12-30T08:19:34"/>
    <x v="0"/>
    <x v="0"/>
    <s v="8043252619"/>
    <s v="EXW"/>
    <d v="1899-12-30T01:00:20"/>
    <x v="619"/>
    <d v="1899-12-30T00:00:03"/>
    <s v="Granel"/>
    <s v="E001"/>
    <x v="1"/>
    <d v="1899-12-30T01:00:20"/>
    <d v="1899-12-30T01:00:17"/>
    <x v="1"/>
    <x v="8"/>
    <x v="4"/>
    <x v="1"/>
    <n v="0"/>
    <n v="0"/>
    <x v="0"/>
    <x v="1"/>
    <x v="0"/>
    <n v="0"/>
    <x v="0"/>
    <x v="0"/>
    <d v="1899-12-30T00:00:03"/>
    <d v="1899-12-30T00:00:03"/>
    <x v="0"/>
    <m/>
    <m/>
    <d v="1899-12-30T00:00:00"/>
    <d v="1899-12-30T01:00:20"/>
    <n v="5"/>
    <d v="1899-12-30T00:00:03"/>
    <n v="60.333333333335943"/>
    <x v="1"/>
    <x v="0"/>
  </r>
  <r>
    <x v="0"/>
    <s v="2024074507"/>
    <x v="0"/>
    <x v="269"/>
    <s v="E0948JLM"/>
    <d v="2024-12-12T00:00:00"/>
    <x v="1"/>
    <s v="3230"/>
    <x v="2"/>
    <s v="PA"/>
    <x v="2"/>
    <x v="0"/>
    <d v="2024-12-12T00:00:00"/>
    <d v="1899-12-30T07:29:17"/>
    <d v="2024-12-12T00:00:00"/>
    <d v="1899-12-30T07:29:19"/>
    <d v="2024-12-12T00:00:00"/>
    <d v="1899-12-30T08:24:10"/>
    <x v="0"/>
    <x v="0"/>
    <s v="8043252620"/>
    <s v="FBO"/>
    <d v="1899-12-30T00:54:53"/>
    <x v="620"/>
    <d v="1899-12-30T00:00:02"/>
    <s v="Ensacado"/>
    <s v="E002"/>
    <x v="2"/>
    <d v="1899-12-30T00:54:53"/>
    <d v="1899-12-30T00:54:51"/>
    <x v="1"/>
    <x v="8"/>
    <x v="4"/>
    <x v="2"/>
    <n v="0"/>
    <n v="0"/>
    <x v="0"/>
    <x v="2"/>
    <x v="0"/>
    <n v="0"/>
    <x v="0"/>
    <x v="0"/>
    <d v="1899-12-30T00:00:02"/>
    <d v="1899-12-30T00:00:02"/>
    <x v="0"/>
    <m/>
    <m/>
    <d v="1899-12-30T00:00:00"/>
    <d v="1899-12-30T00:54:53"/>
    <n v="5"/>
    <d v="1899-12-30T00:00:02"/>
    <n v="54.883333333339166"/>
    <x v="1"/>
    <x v="0"/>
  </r>
  <r>
    <x v="0"/>
    <s v="2024074514"/>
    <x v="0"/>
    <x v="117"/>
    <s v="E8077KGN"/>
    <d v="2024-12-12T00:00:00"/>
    <x v="1"/>
    <s v="3297"/>
    <x v="1"/>
    <s v="PA"/>
    <x v="1"/>
    <x v="0"/>
    <d v="2024-12-12T00:00:00"/>
    <d v="1899-12-30T07:45:39"/>
    <d v="2024-12-12T00:00:00"/>
    <d v="1899-12-30T07:46:15"/>
    <d v="2024-12-12T00:00:00"/>
    <d v="1899-12-30T08:30:48"/>
    <x v="0"/>
    <x v="0"/>
    <s v="8043252623"/>
    <s v="EXW"/>
    <d v="1899-12-30T00:45:09"/>
    <x v="621"/>
    <d v="1899-12-30T00:00:36"/>
    <s v="Granel"/>
    <s v="E001"/>
    <x v="1"/>
    <d v="1899-12-30T00:45:09"/>
    <d v="1899-12-30T00:44:33"/>
    <x v="1"/>
    <x v="8"/>
    <x v="4"/>
    <x v="1"/>
    <n v="0"/>
    <n v="0"/>
    <x v="0"/>
    <x v="1"/>
    <x v="0"/>
    <n v="0"/>
    <x v="0"/>
    <x v="0"/>
    <d v="1899-12-30T00:00:36"/>
    <d v="1899-12-30T00:00:36"/>
    <x v="0"/>
    <m/>
    <m/>
    <d v="1899-12-30T00:00:00"/>
    <d v="1899-12-30T00:45:09"/>
    <n v="5"/>
    <d v="1899-12-30T00:00:36"/>
    <n v="45.149999999990428"/>
    <x v="1"/>
    <x v="0"/>
  </r>
  <r>
    <x v="0"/>
    <s v="2024074515"/>
    <x v="0"/>
    <x v="151"/>
    <s v="E1633HJM"/>
    <d v="2024-12-12T00:00:00"/>
    <x v="1"/>
    <s v="3297"/>
    <x v="1"/>
    <s v="PA"/>
    <x v="1"/>
    <x v="0"/>
    <d v="2024-12-12T00:00:00"/>
    <d v="1899-12-30T07:48:41"/>
    <d v="2024-12-12T00:00:00"/>
    <d v="1899-12-30T07:48:44"/>
    <d v="2024-12-12T00:00:00"/>
    <d v="1899-12-30T08:32:59"/>
    <x v="0"/>
    <x v="0"/>
    <s v="8043252624"/>
    <s v="FBO"/>
    <d v="1899-12-30T00:44:18"/>
    <x v="622"/>
    <d v="1899-12-30T00:00:03"/>
    <s v="Granel"/>
    <s v="E001"/>
    <x v="2"/>
    <d v="1899-12-30T00:44:18"/>
    <d v="1899-12-30T00:44:15"/>
    <x v="1"/>
    <x v="8"/>
    <x v="4"/>
    <x v="1"/>
    <n v="0"/>
    <n v="0"/>
    <x v="0"/>
    <x v="1"/>
    <x v="0"/>
    <n v="0"/>
    <x v="0"/>
    <x v="1"/>
    <d v="1899-12-30T00:00:03"/>
    <d v="1899-12-30T00:00:03"/>
    <x v="0"/>
    <m/>
    <m/>
    <d v="1899-12-30T00:00:00"/>
    <d v="1899-12-30T00:44:18"/>
    <n v="5"/>
    <d v="1899-12-30T00:00:03"/>
    <n v="44.300000000001646"/>
    <x v="1"/>
    <x v="1"/>
  </r>
  <r>
    <x v="0"/>
    <s v="2024074513"/>
    <x v="0"/>
    <x v="144"/>
    <s v="E4405JTF"/>
    <d v="2024-12-12T00:00:00"/>
    <x v="1"/>
    <s v="3230"/>
    <x v="2"/>
    <s v="PA"/>
    <x v="2"/>
    <x v="0"/>
    <d v="2024-12-12T00:00:00"/>
    <d v="1899-12-30T07:44:51"/>
    <d v="2024-12-12T00:00:00"/>
    <d v="1899-12-30T07:44:54"/>
    <d v="2024-12-12T00:00:00"/>
    <d v="1899-12-30T08:39:26"/>
    <x v="0"/>
    <x v="0"/>
    <s v="8043252625"/>
    <s v="EXW"/>
    <d v="1899-12-30T00:54:35"/>
    <x v="623"/>
    <d v="1899-12-30T00:00:03"/>
    <s v="Ensacado"/>
    <s v="E002"/>
    <x v="1"/>
    <d v="1899-12-30T00:54:35"/>
    <d v="1899-12-30T00:54:32"/>
    <x v="1"/>
    <x v="8"/>
    <x v="4"/>
    <x v="2"/>
    <n v="0"/>
    <n v="0"/>
    <x v="0"/>
    <x v="2"/>
    <x v="0"/>
    <n v="0"/>
    <x v="0"/>
    <x v="0"/>
    <d v="1899-12-30T00:00:03"/>
    <d v="1899-12-30T00:00:03"/>
    <x v="0"/>
    <m/>
    <m/>
    <d v="1899-12-30T00:00:00"/>
    <d v="1899-12-30T00:54:35"/>
    <n v="5"/>
    <d v="1899-12-30T00:00:03"/>
    <n v="54.583333333329605"/>
    <x v="1"/>
    <x v="0"/>
  </r>
  <r>
    <x v="0"/>
    <s v="2024074527"/>
    <x v="0"/>
    <x v="261"/>
    <s v="E8364KHH"/>
    <d v="2024-12-12T00:00:00"/>
    <x v="1"/>
    <s v="3297"/>
    <x v="1"/>
    <s v="PA"/>
    <x v="1"/>
    <x v="0"/>
    <d v="2024-12-12T00:00:00"/>
    <d v="1899-12-30T08:47:29"/>
    <d v="2024-12-12T00:00:00"/>
    <d v="1899-12-30T08:50:06"/>
    <d v="2024-12-12T00:00:00"/>
    <d v="1899-12-30T09:28:01"/>
    <x v="0"/>
    <x v="0"/>
    <s v="8043252627"/>
    <s v="EXW"/>
    <d v="1899-12-30T00:40:32"/>
    <x v="624"/>
    <d v="1899-12-30T00:02:37"/>
    <s v="Granel"/>
    <s v="E001"/>
    <x v="1"/>
    <d v="1899-12-30T00:40:32"/>
    <d v="1899-12-30T00:37:55"/>
    <x v="2"/>
    <x v="8"/>
    <x v="4"/>
    <x v="1"/>
    <n v="0"/>
    <n v="0"/>
    <x v="0"/>
    <x v="1"/>
    <x v="0"/>
    <n v="0"/>
    <x v="0"/>
    <x v="1"/>
    <d v="1899-12-30T00:02:37"/>
    <d v="1899-12-30T00:02:37"/>
    <x v="0"/>
    <m/>
    <m/>
    <d v="1899-12-30T00:00:00"/>
    <d v="1899-12-30T00:40:32"/>
    <n v="5"/>
    <d v="1899-12-30T00:02:37"/>
    <n v="40.533333333336046"/>
    <x v="2"/>
    <x v="1"/>
  </r>
  <r>
    <x v="0"/>
    <s v="2024074530"/>
    <x v="0"/>
    <x v="154"/>
    <s v="E3043KFX"/>
    <d v="2024-12-12T00:00:00"/>
    <x v="1"/>
    <s v="3228"/>
    <x v="3"/>
    <s v="PA"/>
    <x v="4"/>
    <x v="0"/>
    <d v="2024-12-12T00:00:00"/>
    <d v="1899-12-30T09:05:27"/>
    <d v="2024-12-12T00:00:00"/>
    <d v="1899-12-30T09:05:32"/>
    <d v="2024-12-12T00:00:00"/>
    <d v="1899-12-30T09:33:05"/>
    <x v="0"/>
    <x v="0"/>
    <s v="8043252628"/>
    <s v="FBO"/>
    <d v="1899-12-30T00:27:38"/>
    <x v="430"/>
    <d v="1899-12-30T00:00:05"/>
    <s v="Granel"/>
    <s v="E001"/>
    <x v="2"/>
    <d v="1899-12-30T00:27:38"/>
    <d v="1899-12-30T00:27:33"/>
    <x v="3"/>
    <x v="8"/>
    <x v="4"/>
    <x v="1"/>
    <n v="0"/>
    <n v="0"/>
    <x v="0"/>
    <x v="1"/>
    <x v="0"/>
    <n v="0"/>
    <x v="0"/>
    <x v="1"/>
    <d v="1899-12-30T00:00:05"/>
    <d v="1899-12-30T00:00:05"/>
    <x v="0"/>
    <m/>
    <m/>
    <d v="1899-12-30T00:00:00"/>
    <d v="1899-12-30T00:27:38"/>
    <n v="5"/>
    <d v="1899-12-30T00:00:05"/>
    <n v="27.633333333340822"/>
    <x v="2"/>
    <x v="1"/>
  </r>
  <r>
    <x v="0"/>
    <s v="2024074534"/>
    <x v="0"/>
    <x v="139"/>
    <s v="E0438GVW"/>
    <d v="2024-12-12T00:00:00"/>
    <x v="1"/>
    <s v="3297"/>
    <x v="1"/>
    <s v="PA"/>
    <x v="1"/>
    <x v="0"/>
    <d v="2024-12-12T00:00:00"/>
    <d v="1899-12-30T09:09:39"/>
    <d v="2024-12-12T00:00:00"/>
    <d v="1899-12-30T09:09:41"/>
    <d v="2024-12-12T00:00:00"/>
    <d v="1899-12-30T09:36:08"/>
    <x v="0"/>
    <x v="0"/>
    <s v="8043252629"/>
    <s v="EXW"/>
    <d v="1899-12-30T00:26:29"/>
    <x v="625"/>
    <d v="1899-12-30T00:00:02"/>
    <s v="Granel"/>
    <s v="E001"/>
    <x v="1"/>
    <d v="1899-12-30T00:26:29"/>
    <d v="1899-12-30T00:26:27"/>
    <x v="3"/>
    <x v="8"/>
    <x v="4"/>
    <x v="1"/>
    <n v="0"/>
    <n v="0"/>
    <x v="0"/>
    <x v="1"/>
    <x v="0"/>
    <n v="0"/>
    <x v="0"/>
    <x v="1"/>
    <d v="1899-12-30T00:00:02"/>
    <d v="1899-12-30T00:00:02"/>
    <x v="0"/>
    <m/>
    <m/>
    <d v="1899-12-30T00:00:00"/>
    <d v="1899-12-30T00:26:29"/>
    <n v="5"/>
    <d v="1899-12-30T00:00:02"/>
    <n v="26.483333333328012"/>
    <x v="2"/>
    <x v="1"/>
  </r>
  <r>
    <x v="0"/>
    <s v="2024074545"/>
    <x v="0"/>
    <x v="270"/>
    <s v="E7085LFH"/>
    <d v="2024-12-12T00:00:00"/>
    <x v="1"/>
    <s v="3230"/>
    <x v="2"/>
    <s v="PA"/>
    <x v="2"/>
    <x v="0"/>
    <d v="2024-12-12T00:00:00"/>
    <d v="1899-12-30T09:29:22"/>
    <d v="2024-12-12T00:00:00"/>
    <d v="1899-12-30T09:29:24"/>
    <d v="2024-12-12T00:00:00"/>
    <d v="1899-12-30T09:57:26"/>
    <x v="0"/>
    <x v="0"/>
    <s v="8043252630"/>
    <s v="EXW"/>
    <d v="1899-12-30T00:28:04"/>
    <x v="626"/>
    <d v="1899-12-30T00:00:02"/>
    <s v="Ensacado"/>
    <s v="E002"/>
    <x v="1"/>
    <d v="1899-12-30T00:28:04"/>
    <d v="1899-12-30T00:28:02"/>
    <x v="3"/>
    <x v="8"/>
    <x v="4"/>
    <x v="2"/>
    <n v="0"/>
    <n v="0"/>
    <x v="0"/>
    <x v="2"/>
    <x v="0"/>
    <n v="0"/>
    <x v="0"/>
    <x v="1"/>
    <d v="1899-12-30T00:00:02"/>
    <d v="1899-12-30T00:00:02"/>
    <x v="0"/>
    <m/>
    <m/>
    <d v="1899-12-30T00:00:00"/>
    <d v="1899-12-30T00:28:04"/>
    <n v="5"/>
    <d v="1899-12-30T00:00:02"/>
    <n v="28.066666666665565"/>
    <x v="2"/>
    <x v="1"/>
  </r>
  <r>
    <x v="0"/>
    <s v="2024074543"/>
    <x v="0"/>
    <x v="152"/>
    <s v="E2933KHG"/>
    <d v="2024-12-12T00:00:00"/>
    <x v="1"/>
    <s v="3228"/>
    <x v="3"/>
    <s v="PA"/>
    <x v="3"/>
    <x v="0"/>
    <d v="2024-12-12T00:00:00"/>
    <d v="1899-12-30T09:26:44"/>
    <d v="2024-12-12T00:00:00"/>
    <d v="1899-12-30T09:26:46"/>
    <d v="2024-12-12T00:00:00"/>
    <d v="1899-12-30T10:03:26"/>
    <x v="0"/>
    <x v="0"/>
    <s v="8043252631"/>
    <s v="FBO"/>
    <d v="1899-12-30T00:36:42"/>
    <x v="627"/>
    <d v="1899-12-30T00:00:02"/>
    <s v="Granel"/>
    <s v="E001"/>
    <x v="2"/>
    <d v="1899-12-30T00:36:42"/>
    <d v="1899-12-30T00:36:40"/>
    <x v="3"/>
    <x v="8"/>
    <x v="4"/>
    <x v="1"/>
    <n v="0"/>
    <n v="0"/>
    <x v="0"/>
    <x v="1"/>
    <x v="0"/>
    <n v="0"/>
    <x v="0"/>
    <x v="1"/>
    <d v="1899-12-30T00:00:02"/>
    <d v="1899-12-30T00:00:02"/>
    <x v="0"/>
    <m/>
    <m/>
    <d v="1899-12-30T00:00:00"/>
    <d v="1899-12-30T00:36:42"/>
    <n v="5"/>
    <d v="1899-12-30T00:00:02"/>
    <n v="36.700000000012849"/>
    <x v="3"/>
    <x v="1"/>
  </r>
  <r>
    <x v="0"/>
    <s v="2024074547"/>
    <x v="0"/>
    <x v="271"/>
    <s v="E1348MWT"/>
    <d v="2024-12-12T00:00:00"/>
    <x v="1"/>
    <s v="3230"/>
    <x v="2"/>
    <s v="PA"/>
    <x v="2"/>
    <x v="0"/>
    <d v="2024-12-12T00:00:00"/>
    <d v="1899-12-30T09:33:56"/>
    <d v="2024-12-12T00:00:00"/>
    <d v="1899-12-30T09:33:58"/>
    <d v="2024-12-12T00:00:00"/>
    <d v="1899-12-30T10:15:17"/>
    <x v="0"/>
    <x v="0"/>
    <s v="8043252632"/>
    <s v="FBO"/>
    <d v="1899-12-30T00:41:21"/>
    <x v="558"/>
    <d v="1899-12-30T00:00:02"/>
    <s v="Ensacado"/>
    <s v="E002"/>
    <x v="2"/>
    <d v="1899-12-30T00:41:21"/>
    <d v="1899-12-30T00:41:19"/>
    <x v="3"/>
    <x v="8"/>
    <x v="4"/>
    <x v="2"/>
    <n v="0"/>
    <n v="0"/>
    <x v="0"/>
    <x v="2"/>
    <x v="0"/>
    <n v="0"/>
    <x v="0"/>
    <x v="1"/>
    <d v="1899-12-30T00:00:02"/>
    <d v="1899-12-30T00:00:02"/>
    <x v="0"/>
    <m/>
    <m/>
    <d v="1899-12-30T00:00:00"/>
    <d v="1899-12-30T00:41:21"/>
    <n v="5"/>
    <d v="1899-12-30T00:00:02"/>
    <n v="41.350000000003185"/>
    <x v="3"/>
    <x v="1"/>
  </r>
  <r>
    <x v="0"/>
    <s v="2024074551"/>
    <x v="0"/>
    <x v="265"/>
    <s v="E5542MNV"/>
    <d v="2024-12-12T00:00:00"/>
    <x v="1"/>
    <s v="3297"/>
    <x v="1"/>
    <s v="PA"/>
    <x v="1"/>
    <x v="0"/>
    <d v="2024-12-12T00:00:00"/>
    <d v="1899-12-30T09:49:18"/>
    <d v="2024-12-12T00:00:00"/>
    <d v="1899-12-30T09:49:19"/>
    <d v="2024-12-12T00:00:00"/>
    <d v="1899-12-30T10:24:11"/>
    <x v="0"/>
    <x v="0"/>
    <s v="8043252633"/>
    <s v="FBO"/>
    <d v="1899-12-30T00:34:53"/>
    <x v="628"/>
    <d v="1899-12-30T00:00:01"/>
    <s v="Granel"/>
    <s v="E001"/>
    <x v="2"/>
    <d v="1899-12-30T00:34:53"/>
    <d v="1899-12-30T00:34:52"/>
    <x v="3"/>
    <x v="8"/>
    <x v="4"/>
    <x v="1"/>
    <n v="0"/>
    <n v="0"/>
    <x v="0"/>
    <x v="1"/>
    <x v="0"/>
    <n v="0"/>
    <x v="0"/>
    <x v="1"/>
    <d v="1899-12-30T00:00:01"/>
    <d v="1899-12-30T00:00:01"/>
    <x v="0"/>
    <m/>
    <m/>
    <d v="1899-12-30T00:00:00"/>
    <d v="1899-12-30T00:34:53"/>
    <n v="5"/>
    <d v="1899-12-30T00:00:01"/>
    <n v="34.883333333337561"/>
    <x v="3"/>
    <x v="1"/>
  </r>
  <r>
    <x v="0"/>
    <s v="2024074557"/>
    <x v="0"/>
    <x v="272"/>
    <m/>
    <d v="2024-12-12T00:00:00"/>
    <x v="1"/>
    <s v="3230"/>
    <x v="2"/>
    <s v="PA"/>
    <x v="2"/>
    <x v="0"/>
    <d v="2024-12-12T00:00:00"/>
    <d v="1899-12-30T10:13:06"/>
    <d v="2024-12-12T00:00:00"/>
    <d v="1899-12-30T10:13:09"/>
    <d v="2024-12-12T00:00:00"/>
    <d v="1899-12-30T10:41:43"/>
    <x v="0"/>
    <x v="0"/>
    <s v="8043252634"/>
    <s v="EXW"/>
    <d v="1899-12-30T00:28:37"/>
    <x v="629"/>
    <d v="1899-12-30T00:00:03"/>
    <s v="Ensacado"/>
    <s v="E002"/>
    <x v="1"/>
    <d v="1899-12-30T00:28:37"/>
    <d v="1899-12-30T00:28:34"/>
    <x v="4"/>
    <x v="8"/>
    <x v="4"/>
    <x v="2"/>
    <n v="0"/>
    <n v="0"/>
    <x v="0"/>
    <x v="2"/>
    <x v="0"/>
    <n v="0"/>
    <x v="0"/>
    <x v="1"/>
    <d v="1899-12-30T00:00:03"/>
    <d v="1899-12-30T00:00:03"/>
    <x v="0"/>
    <m/>
    <m/>
    <d v="1899-12-30T00:00:00"/>
    <d v="1899-12-30T00:28:37"/>
    <n v="5"/>
    <d v="1899-12-30T00:00:03"/>
    <n v="28.616666666659174"/>
    <x v="3"/>
    <x v="1"/>
  </r>
  <r>
    <x v="0"/>
    <s v="2024074558"/>
    <x v="0"/>
    <x v="273"/>
    <s v="E7586KJW"/>
    <d v="2024-12-12T00:00:00"/>
    <x v="1"/>
    <s v="3228"/>
    <x v="3"/>
    <s v="PA"/>
    <x v="4"/>
    <x v="0"/>
    <d v="2024-12-12T00:00:00"/>
    <d v="1899-12-30T10:18:14"/>
    <d v="2024-12-12T00:00:00"/>
    <d v="1899-12-30T10:18:17"/>
    <d v="2024-12-12T00:00:00"/>
    <d v="1899-12-30T10:51:01"/>
    <x v="0"/>
    <x v="0"/>
    <s v="8043252637"/>
    <s v="FBO"/>
    <d v="1899-12-30T00:32:47"/>
    <x v="607"/>
    <d v="1899-12-30T00:00:03"/>
    <s v="Granel"/>
    <s v="E001"/>
    <x v="2"/>
    <d v="1899-12-30T00:32:47"/>
    <d v="1899-12-30T00:32:44"/>
    <x v="4"/>
    <x v="8"/>
    <x v="4"/>
    <x v="1"/>
    <n v="0"/>
    <n v="0"/>
    <x v="0"/>
    <x v="1"/>
    <x v="0"/>
    <n v="0"/>
    <x v="0"/>
    <x v="1"/>
    <d v="1899-12-30T00:00:03"/>
    <d v="1899-12-30T00:00:03"/>
    <x v="0"/>
    <m/>
    <m/>
    <d v="1899-12-30T00:00:00"/>
    <d v="1899-12-30T00:32:47"/>
    <n v="5"/>
    <d v="1899-12-30T00:00:03"/>
    <n v="32.783333333342348"/>
    <x v="3"/>
    <x v="1"/>
  </r>
  <r>
    <x v="0"/>
    <s v="2024074559"/>
    <x v="0"/>
    <x v="160"/>
    <s v="E9865JVX"/>
    <d v="2024-12-12T00:00:00"/>
    <x v="1"/>
    <s v="3228"/>
    <x v="3"/>
    <s v="PA"/>
    <x v="3"/>
    <x v="0"/>
    <d v="2024-12-12T00:00:00"/>
    <d v="1899-12-30T10:28:14"/>
    <d v="2024-12-12T00:00:00"/>
    <d v="1899-12-30T10:28:18"/>
    <d v="2024-12-12T00:00:00"/>
    <d v="1899-12-30T10:54:20"/>
    <x v="0"/>
    <x v="0"/>
    <s v="8043252638"/>
    <s v="FBO"/>
    <d v="1899-12-30T00:26:06"/>
    <x v="630"/>
    <d v="1899-12-30T00:00:04"/>
    <s v="Granel"/>
    <s v="E001"/>
    <x v="2"/>
    <d v="1899-12-30T00:26:06"/>
    <d v="1899-12-30T00:26:02"/>
    <x v="4"/>
    <x v="8"/>
    <x v="4"/>
    <x v="1"/>
    <n v="0"/>
    <n v="0"/>
    <x v="0"/>
    <x v="1"/>
    <x v="0"/>
    <n v="0"/>
    <x v="0"/>
    <x v="1"/>
    <d v="1899-12-30T00:00:04"/>
    <d v="1899-12-30T00:00:04"/>
    <x v="0"/>
    <m/>
    <m/>
    <d v="1899-12-30T00:00:00"/>
    <d v="1899-12-30T00:26:06"/>
    <n v="5"/>
    <d v="1899-12-30T00:00:04"/>
    <n v="26.1"/>
    <x v="3"/>
    <x v="1"/>
  </r>
  <r>
    <x v="0"/>
    <s v="2024074561"/>
    <x v="0"/>
    <x v="114"/>
    <s v="E3246FMB"/>
    <d v="2024-12-12T00:00:00"/>
    <x v="1"/>
    <s v="3297"/>
    <x v="1"/>
    <s v="PA"/>
    <x v="1"/>
    <x v="0"/>
    <d v="2024-12-12T00:00:00"/>
    <d v="1899-12-30T10:31:54"/>
    <d v="2024-12-12T00:00:00"/>
    <d v="1899-12-30T10:31:57"/>
    <d v="2024-12-12T00:00:00"/>
    <d v="1899-12-30T11:00:26"/>
    <x v="0"/>
    <x v="0"/>
    <s v="8043252641"/>
    <s v="EXW"/>
    <d v="1899-12-30T00:28:32"/>
    <x v="631"/>
    <d v="1899-12-30T00:00:03"/>
    <s v="Granel"/>
    <s v="E001"/>
    <x v="1"/>
    <d v="1899-12-30T00:28:32"/>
    <d v="1899-12-30T00:28:29"/>
    <x v="4"/>
    <x v="8"/>
    <x v="4"/>
    <x v="1"/>
    <n v="0"/>
    <n v="0"/>
    <x v="0"/>
    <x v="1"/>
    <x v="0"/>
    <n v="0"/>
    <x v="0"/>
    <x v="1"/>
    <d v="1899-12-30T00:00:03"/>
    <d v="1899-12-30T00:00:03"/>
    <x v="0"/>
    <m/>
    <m/>
    <d v="1899-12-30T00:00:00"/>
    <d v="1899-12-30T00:28:32"/>
    <n v="5"/>
    <d v="1899-12-30T00:00:03"/>
    <n v="28.533333333340803"/>
    <x v="4"/>
    <x v="1"/>
  </r>
  <r>
    <x v="0"/>
    <s v="2024074564"/>
    <x v="0"/>
    <x v="157"/>
    <s v="E5397MMK"/>
    <d v="2024-12-12T00:00:00"/>
    <x v="1"/>
    <s v="3297"/>
    <x v="1"/>
    <s v="PA"/>
    <x v="1"/>
    <x v="0"/>
    <d v="2024-12-12T00:00:00"/>
    <d v="1899-12-30T10:39:54"/>
    <d v="2024-12-12T00:00:00"/>
    <d v="1899-12-30T10:39:57"/>
    <d v="2024-12-12T00:00:00"/>
    <d v="1899-12-30T11:16:53"/>
    <x v="0"/>
    <x v="0"/>
    <s v="8043252643"/>
    <s v="FBO"/>
    <d v="1899-12-30T00:36:59"/>
    <x v="632"/>
    <d v="1899-12-30T00:00:03"/>
    <s v="Granel"/>
    <s v="E001"/>
    <x v="2"/>
    <d v="1899-12-30T00:36:59"/>
    <d v="1899-12-30T00:36:56"/>
    <x v="4"/>
    <x v="8"/>
    <x v="4"/>
    <x v="1"/>
    <n v="0"/>
    <n v="0"/>
    <x v="0"/>
    <x v="1"/>
    <x v="0"/>
    <n v="0"/>
    <x v="0"/>
    <x v="1"/>
    <d v="1899-12-30T00:00:03"/>
    <d v="1899-12-30T00:00:03"/>
    <x v="0"/>
    <m/>
    <m/>
    <d v="1899-12-30T00:00:00"/>
    <d v="1899-12-30T00:36:59"/>
    <n v="5"/>
    <d v="1899-12-30T00:00:03"/>
    <n v="36.983333333332773"/>
    <x v="4"/>
    <x v="1"/>
  </r>
  <r>
    <x v="0"/>
    <s v="2024074556"/>
    <x v="0"/>
    <x v="274"/>
    <s v="E3554MCX"/>
    <d v="2024-12-12T00:00:00"/>
    <x v="1"/>
    <s v="3230"/>
    <x v="2"/>
    <s v="PA"/>
    <x v="6"/>
    <x v="0"/>
    <d v="2024-12-12T00:00:00"/>
    <d v="1899-12-30T10:11:26"/>
    <d v="2024-12-12T00:00:00"/>
    <d v="1899-12-30T13:09:00"/>
    <d v="2024-12-12T00:00:00"/>
    <d v="1899-12-30T11:23:13"/>
    <x v="3"/>
    <x v="3"/>
    <s v="8043252644"/>
    <s v="FBO"/>
    <d v="1899-12-30T04:43:21"/>
    <x v="633"/>
    <d v="1899-12-30T02:57:34"/>
    <s v="Ensacado"/>
    <s v="E002"/>
    <x v="2"/>
    <d v="1899-12-30T01:11:47"/>
    <n v="-7.3460648148150065E-2"/>
    <x v="4"/>
    <x v="8"/>
    <x v="4"/>
    <x v="2"/>
    <n v="0"/>
    <n v="0"/>
    <x v="0"/>
    <x v="2"/>
    <x v="0"/>
    <n v="0"/>
    <x v="0"/>
    <x v="0"/>
    <d v="1899-12-30T02:57:34"/>
    <d v="1899-12-30T01:59:34"/>
    <x v="1"/>
    <m/>
    <m/>
    <d v="1899-12-30T00:00:00"/>
    <d v="1899-12-30T01:11:47"/>
    <n v="5"/>
    <d v="1899-12-30T02:57:34"/>
    <n v="71.783333333337566"/>
    <x v="4"/>
    <x v="0"/>
  </r>
  <r>
    <x v="0"/>
    <s v="2024074569"/>
    <x v="0"/>
    <x v="258"/>
    <s v="E8837LZK"/>
    <d v="2024-12-12T00:00:00"/>
    <x v="1"/>
    <s v="3228"/>
    <x v="3"/>
    <s v="PA"/>
    <x v="4"/>
    <x v="0"/>
    <d v="2024-12-12T00:00:00"/>
    <d v="1899-12-30T11:03:06"/>
    <d v="2024-12-12T00:00:00"/>
    <d v="1899-12-30T11:03:09"/>
    <d v="2024-12-12T00:00:00"/>
    <d v="1899-12-30T11:33:18"/>
    <x v="0"/>
    <x v="0"/>
    <s v="8043252646"/>
    <s v="FBO"/>
    <d v="1899-12-30T00:30:12"/>
    <x v="634"/>
    <d v="1899-12-30T00:00:03"/>
    <s v="Granel"/>
    <s v="E001"/>
    <x v="2"/>
    <d v="1899-12-30T00:30:12"/>
    <d v="1899-12-30T00:30:09"/>
    <x v="5"/>
    <x v="8"/>
    <x v="4"/>
    <x v="1"/>
    <n v="0"/>
    <n v="0"/>
    <x v="0"/>
    <x v="1"/>
    <x v="0"/>
    <n v="0"/>
    <x v="0"/>
    <x v="1"/>
    <d v="1899-12-30T00:00:03"/>
    <d v="1899-12-30T00:00:03"/>
    <x v="0"/>
    <m/>
    <m/>
    <d v="1899-12-30T00:00:00"/>
    <d v="1899-12-30T00:30:12"/>
    <n v="5"/>
    <d v="1899-12-30T00:00:03"/>
    <n v="30.199999999996805"/>
    <x v="4"/>
    <x v="1"/>
  </r>
  <r>
    <x v="0"/>
    <s v="2024074570"/>
    <x v="0"/>
    <x v="268"/>
    <s v="E7306CXV"/>
    <d v="2024-12-12T00:00:00"/>
    <x v="1"/>
    <s v="3230"/>
    <x v="2"/>
    <s v="PA"/>
    <x v="2"/>
    <x v="0"/>
    <d v="2024-12-12T00:00:00"/>
    <d v="1899-12-30T11:04:32"/>
    <d v="2024-12-12T00:00:00"/>
    <d v="1899-12-30T11:04:34"/>
    <d v="2024-12-12T00:00:00"/>
    <d v="1899-12-30T11:51:25"/>
    <x v="0"/>
    <x v="0"/>
    <s v="8043252649"/>
    <s v="EXW"/>
    <d v="1899-12-30T00:46:53"/>
    <x v="635"/>
    <d v="1899-12-30T00:00:02"/>
    <s v="Ensacado"/>
    <s v="E002"/>
    <x v="1"/>
    <d v="1899-12-30T00:46:53"/>
    <d v="1899-12-30T00:46:51"/>
    <x v="5"/>
    <x v="8"/>
    <x v="4"/>
    <x v="2"/>
    <n v="0"/>
    <n v="0"/>
    <x v="0"/>
    <x v="2"/>
    <x v="0"/>
    <n v="0"/>
    <x v="0"/>
    <x v="0"/>
    <d v="1899-12-30T00:00:02"/>
    <d v="1899-12-30T00:00:02"/>
    <x v="0"/>
    <m/>
    <m/>
    <d v="1899-12-30T00:00:00"/>
    <d v="1899-12-30T00:46:53"/>
    <n v="5"/>
    <d v="1899-12-30T00:00:02"/>
    <n v="46.8833333333328"/>
    <x v="4"/>
    <x v="0"/>
  </r>
  <r>
    <x v="0"/>
    <s v="2024074576"/>
    <x v="0"/>
    <x v="150"/>
    <s v="E4974HJL"/>
    <d v="2024-12-12T00:00:00"/>
    <x v="1"/>
    <s v="3297"/>
    <x v="1"/>
    <s v="PA"/>
    <x v="1"/>
    <x v="0"/>
    <d v="2024-12-12T00:00:00"/>
    <d v="1899-12-30T11:25:39"/>
    <d v="2024-12-12T00:00:00"/>
    <d v="1899-12-30T11:25:42"/>
    <d v="2024-12-12T00:00:00"/>
    <d v="1899-12-30T11:54:34"/>
    <x v="0"/>
    <x v="0"/>
    <s v="8043252651"/>
    <s v="FBO"/>
    <d v="1899-12-30T00:28:55"/>
    <x v="636"/>
    <d v="1899-12-30T00:00:03"/>
    <s v="Granel"/>
    <s v="E001"/>
    <x v="2"/>
    <d v="1899-12-30T00:28:55"/>
    <d v="1899-12-30T00:28:52"/>
    <x v="5"/>
    <x v="8"/>
    <x v="4"/>
    <x v="1"/>
    <n v="0"/>
    <n v="0"/>
    <x v="0"/>
    <x v="1"/>
    <x v="0"/>
    <n v="0"/>
    <x v="0"/>
    <x v="1"/>
    <d v="1899-12-30T00:00:03"/>
    <d v="1899-12-30T00:00:03"/>
    <x v="0"/>
    <m/>
    <m/>
    <d v="1899-12-30T00:00:00"/>
    <d v="1899-12-30T00:28:55"/>
    <n v="5"/>
    <d v="1899-12-30T00:00:03"/>
    <n v="28.916666666668814"/>
    <x v="4"/>
    <x v="1"/>
  </r>
  <r>
    <x v="0"/>
    <s v="2024074573"/>
    <x v="0"/>
    <x v="144"/>
    <s v="E4405JTF"/>
    <d v="2024-12-12T00:00:00"/>
    <x v="1"/>
    <s v="3230"/>
    <x v="2"/>
    <s v="PA"/>
    <x v="2"/>
    <x v="0"/>
    <d v="2024-12-12T00:00:00"/>
    <d v="1899-12-30T11:12:28"/>
    <d v="2024-12-12T00:00:00"/>
    <d v="1899-12-30T11:12:33"/>
    <d v="2024-12-12T00:00:00"/>
    <d v="1899-12-30T12:10:50"/>
    <x v="0"/>
    <x v="0"/>
    <s v="8043252653"/>
    <s v="FBO"/>
    <d v="1899-12-30T00:58:22"/>
    <x v="637"/>
    <d v="1899-12-30T00:00:05"/>
    <s v="Ensacado"/>
    <s v="E002"/>
    <x v="1"/>
    <d v="1899-12-30T00:58:22"/>
    <d v="1899-12-30T00:58:17"/>
    <x v="5"/>
    <x v="8"/>
    <x v="4"/>
    <x v="2"/>
    <n v="0"/>
    <n v="0"/>
    <x v="0"/>
    <x v="2"/>
    <x v="0"/>
    <n v="0"/>
    <x v="0"/>
    <x v="0"/>
    <d v="1899-12-30T00:00:05"/>
    <d v="1899-12-30T00:00:05"/>
    <x v="0"/>
    <m/>
    <m/>
    <d v="1899-12-30T00:00:00"/>
    <d v="1899-12-30T00:58:22"/>
    <n v="5"/>
    <d v="1899-12-30T00:00:05"/>
    <n v="58.366666666670461"/>
    <x v="5"/>
    <x v="0"/>
  </r>
  <r>
    <x v="0"/>
    <s v="2024074579"/>
    <x v="0"/>
    <x v="261"/>
    <s v="E8364KHH"/>
    <d v="2024-12-12T00:00:00"/>
    <x v="1"/>
    <s v="3228"/>
    <x v="3"/>
    <s v="PA"/>
    <x v="4"/>
    <x v="0"/>
    <d v="2024-12-12T00:00:00"/>
    <d v="1899-12-30T11:40:25"/>
    <d v="2024-12-12T00:00:00"/>
    <d v="1899-12-30T11:40:36"/>
    <d v="2024-12-12T00:00:00"/>
    <d v="1899-12-30T12:12:38"/>
    <x v="0"/>
    <x v="0"/>
    <s v="8043252654"/>
    <s v="EXW"/>
    <d v="1899-12-30T00:32:13"/>
    <x v="638"/>
    <d v="1899-12-30T00:00:11"/>
    <s v="Granel"/>
    <s v="E001"/>
    <x v="1"/>
    <d v="1899-12-30T00:32:13"/>
    <d v="1899-12-30T00:32:02"/>
    <x v="5"/>
    <x v="8"/>
    <x v="4"/>
    <x v="1"/>
    <n v="0"/>
    <n v="0"/>
    <x v="0"/>
    <x v="1"/>
    <x v="0"/>
    <n v="0"/>
    <x v="0"/>
    <x v="1"/>
    <d v="1899-12-30T00:00:11"/>
    <d v="1899-12-30T00:00:11"/>
    <x v="0"/>
    <m/>
    <m/>
    <d v="1899-12-30T00:00:00"/>
    <d v="1899-12-30T00:32:13"/>
    <n v="5"/>
    <d v="1899-12-30T00:00:11"/>
    <n v="32.216666666673568"/>
    <x v="5"/>
    <x v="1"/>
  </r>
  <r>
    <x v="0"/>
    <s v="2024074580"/>
    <x v="0"/>
    <x v="158"/>
    <s v="E5943KXX"/>
    <d v="2024-12-12T00:00:00"/>
    <x v="1"/>
    <s v="3297"/>
    <x v="1"/>
    <s v="PA"/>
    <x v="1"/>
    <x v="0"/>
    <d v="2024-12-12T00:00:00"/>
    <d v="1899-12-30T11:41:28"/>
    <d v="2024-12-12T00:00:00"/>
    <d v="1899-12-30T11:41:31"/>
    <d v="2024-12-12T00:00:00"/>
    <d v="1899-12-30T12:26:28"/>
    <x v="0"/>
    <x v="0"/>
    <s v="8043252656"/>
    <s v="FBO"/>
    <d v="1899-12-30T00:45:00"/>
    <x v="639"/>
    <d v="1899-12-30T00:00:03"/>
    <s v="Granel"/>
    <s v="E001"/>
    <x v="2"/>
    <d v="1899-12-30T00:45:00"/>
    <d v="1899-12-30T00:44:57"/>
    <x v="5"/>
    <x v="8"/>
    <x v="4"/>
    <x v="1"/>
    <n v="0"/>
    <n v="0"/>
    <x v="0"/>
    <x v="1"/>
    <x v="0"/>
    <n v="0"/>
    <x v="0"/>
    <x v="0"/>
    <d v="1899-12-30T00:00:03"/>
    <d v="1899-12-30T00:00:03"/>
    <x v="0"/>
    <m/>
    <m/>
    <d v="1899-12-30T00:00:00"/>
    <d v="1899-12-30T00:45:00"/>
    <n v="5"/>
    <d v="1899-12-30T00:00:03"/>
    <n v="45"/>
    <x v="5"/>
    <x v="0"/>
  </r>
  <r>
    <x v="0"/>
    <s v="2024074582"/>
    <x v="0"/>
    <x v="248"/>
    <s v="E3496JHY"/>
    <d v="2024-12-12T00:00:00"/>
    <x v="1"/>
    <s v="3230"/>
    <x v="2"/>
    <s v="PA"/>
    <x v="2"/>
    <x v="0"/>
    <d v="2024-12-12T00:00:00"/>
    <d v="1899-12-30T11:43:31"/>
    <d v="2024-12-12T00:00:00"/>
    <d v="1899-12-30T11:43:34"/>
    <d v="2024-12-12T00:00:00"/>
    <d v="1899-12-30T12:27:30"/>
    <x v="0"/>
    <x v="0"/>
    <s v="8043252657"/>
    <s v="EXW"/>
    <d v="1899-12-30T00:43:59"/>
    <x v="640"/>
    <d v="1899-12-30T00:00:03"/>
    <s v="Ensacado"/>
    <s v="E002"/>
    <x v="1"/>
    <d v="1899-12-30T00:43:59"/>
    <d v="1899-12-30T00:43:56"/>
    <x v="5"/>
    <x v="8"/>
    <x v="4"/>
    <x v="2"/>
    <n v="0"/>
    <n v="0"/>
    <x v="0"/>
    <x v="2"/>
    <x v="0"/>
    <n v="0"/>
    <x v="0"/>
    <x v="1"/>
    <d v="1899-12-30T00:00:03"/>
    <d v="1899-12-30T00:00:03"/>
    <x v="0"/>
    <m/>
    <m/>
    <d v="1899-12-30T00:00:00"/>
    <d v="1899-12-30T00:43:59"/>
    <n v="5"/>
    <d v="1899-12-30T00:00:03"/>
    <n v="43.983333333331146"/>
    <x v="5"/>
    <x v="1"/>
  </r>
  <r>
    <x v="0"/>
    <s v="2024074587"/>
    <x v="0"/>
    <x v="155"/>
    <s v="E9651KXD"/>
    <d v="2024-12-12T00:00:00"/>
    <x v="1"/>
    <s v="3297"/>
    <x v="1"/>
    <s v="PA"/>
    <x v="1"/>
    <x v="0"/>
    <d v="2024-12-12T00:00:00"/>
    <d v="1899-12-30T11:58:47"/>
    <d v="2024-12-12T00:00:00"/>
    <d v="1899-12-30T11:58:51"/>
    <d v="2024-12-12T00:00:00"/>
    <d v="1899-12-30T12:33:03"/>
    <x v="0"/>
    <x v="0"/>
    <s v="8043252658"/>
    <s v="FBO"/>
    <d v="1899-12-30T00:34:16"/>
    <x v="641"/>
    <d v="1899-12-30T00:00:04"/>
    <s v="Granel"/>
    <s v="E001"/>
    <x v="2"/>
    <d v="1899-12-30T00:34:16"/>
    <d v="1899-12-30T00:34:12"/>
    <x v="5"/>
    <x v="8"/>
    <x v="4"/>
    <x v="1"/>
    <n v="0"/>
    <n v="0"/>
    <x v="0"/>
    <x v="1"/>
    <x v="0"/>
    <n v="0"/>
    <x v="0"/>
    <x v="1"/>
    <d v="1899-12-30T00:00:04"/>
    <d v="1899-12-30T00:00:04"/>
    <x v="0"/>
    <m/>
    <m/>
    <d v="1899-12-30T00:00:00"/>
    <d v="1899-12-30T00:34:16"/>
    <n v="5"/>
    <d v="1899-12-30T00:00:04"/>
    <n v="34.266666666672052"/>
    <x v="5"/>
    <x v="1"/>
  </r>
  <r>
    <x v="0"/>
    <s v="2024074590"/>
    <x v="0"/>
    <x v="239"/>
    <s v="E3299HSH"/>
    <d v="2024-12-12T00:00:00"/>
    <x v="1"/>
    <s v="3297"/>
    <x v="1"/>
    <s v="PA"/>
    <x v="1"/>
    <x v="0"/>
    <d v="2024-12-12T00:00:00"/>
    <d v="1899-12-30T12:04:57"/>
    <d v="2024-12-12T00:00:00"/>
    <d v="1899-12-30T12:06:35"/>
    <d v="2024-12-12T00:00:00"/>
    <d v="1899-12-30T12:42:46"/>
    <x v="0"/>
    <x v="0"/>
    <s v="8043252659"/>
    <s v="EXW"/>
    <d v="1899-12-30T00:37:49"/>
    <x v="642"/>
    <d v="1899-12-30T00:01:38"/>
    <s v="Granel"/>
    <s v="E001"/>
    <x v="1"/>
    <d v="1899-12-30T00:37:49"/>
    <d v="1899-12-30T00:36:11"/>
    <x v="6"/>
    <x v="8"/>
    <x v="4"/>
    <x v="1"/>
    <n v="0"/>
    <n v="0"/>
    <x v="0"/>
    <x v="1"/>
    <x v="0"/>
    <n v="0"/>
    <x v="0"/>
    <x v="1"/>
    <d v="1899-12-30T00:01:38"/>
    <d v="1899-12-30T00:01:38"/>
    <x v="0"/>
    <m/>
    <m/>
    <d v="1899-12-30T00:00:00"/>
    <d v="1899-12-30T00:37:49"/>
    <n v="5"/>
    <d v="1899-12-30T00:01:38"/>
    <n v="37.816666666660851"/>
    <x v="5"/>
    <x v="1"/>
  </r>
  <r>
    <x v="0"/>
    <s v="2024074592"/>
    <x v="0"/>
    <x v="227"/>
    <s v="E5855JGX"/>
    <d v="2024-12-12T00:00:00"/>
    <x v="1"/>
    <s v="3297"/>
    <x v="1"/>
    <s v="PA"/>
    <x v="1"/>
    <x v="0"/>
    <d v="2024-12-12T00:00:00"/>
    <d v="1899-12-30T12:16:20"/>
    <d v="2024-12-12T00:00:00"/>
    <d v="1899-12-30T12:16:23"/>
    <d v="2024-12-12T00:00:00"/>
    <d v="1899-12-30T12:45:28"/>
    <x v="0"/>
    <x v="0"/>
    <s v="8043252660"/>
    <s v="FBO"/>
    <d v="1899-12-30T00:29:08"/>
    <x v="643"/>
    <d v="1899-12-30T00:00:03"/>
    <s v="Granel"/>
    <s v="E001"/>
    <x v="2"/>
    <d v="1899-12-30T00:29:08"/>
    <d v="1899-12-30T00:29:05"/>
    <x v="6"/>
    <x v="8"/>
    <x v="4"/>
    <x v="1"/>
    <n v="0"/>
    <n v="0"/>
    <x v="0"/>
    <x v="1"/>
    <x v="0"/>
    <n v="0"/>
    <x v="0"/>
    <x v="1"/>
    <d v="1899-12-30T00:00:03"/>
    <d v="1899-12-30T00:00:03"/>
    <x v="0"/>
    <m/>
    <m/>
    <d v="1899-12-30T00:00:00"/>
    <d v="1899-12-30T00:29:08"/>
    <n v="5"/>
    <d v="1899-12-30T00:00:03"/>
    <n v="29.133333333331226"/>
    <x v="5"/>
    <x v="1"/>
  </r>
  <r>
    <x v="0"/>
    <s v="2024074591"/>
    <x v="0"/>
    <x v="129"/>
    <s v="E8421HJR"/>
    <d v="2024-12-12T00:00:00"/>
    <x v="1"/>
    <s v="3227"/>
    <x v="6"/>
    <s v="PA"/>
    <x v="7"/>
    <x v="0"/>
    <d v="2024-12-12T00:00:00"/>
    <d v="1899-12-30T12:10:50"/>
    <d v="2024-12-12T00:00:00"/>
    <d v="1899-12-30T12:10:53"/>
    <d v="2024-12-12T00:00:00"/>
    <d v="1899-12-30T12:47:16"/>
    <x v="0"/>
    <x v="0"/>
    <s v="8043252661"/>
    <s v="FBO"/>
    <d v="1899-12-30T00:36:26"/>
    <x v="401"/>
    <d v="1899-12-30T00:00:03"/>
    <s v="Granel"/>
    <s v="E001"/>
    <x v="2"/>
    <d v="1899-12-30T00:36:26"/>
    <d v="1899-12-30T00:36:23"/>
    <x v="6"/>
    <x v="8"/>
    <x v="4"/>
    <x v="1"/>
    <n v="0"/>
    <n v="0"/>
    <x v="0"/>
    <x v="1"/>
    <x v="0"/>
    <n v="0"/>
    <x v="0"/>
    <x v="1"/>
    <d v="1899-12-30T00:00:03"/>
    <d v="1899-12-30T00:00:03"/>
    <x v="0"/>
    <m/>
    <m/>
    <d v="1899-12-30T00:00:00"/>
    <d v="1899-12-30T00:36:26"/>
    <n v="5"/>
    <d v="1899-12-30T00:00:03"/>
    <n v="36.43333333332469"/>
    <x v="5"/>
    <x v="1"/>
  </r>
  <r>
    <x v="0"/>
    <s v="2024074593"/>
    <x v="0"/>
    <x v="128"/>
    <s v="E5792MTF"/>
    <d v="2024-12-12T00:00:00"/>
    <x v="1"/>
    <s v="3297"/>
    <x v="1"/>
    <s v="PA"/>
    <x v="1"/>
    <x v="0"/>
    <d v="2024-12-12T00:00:00"/>
    <d v="1899-12-30T12:20:35"/>
    <d v="2024-12-12T00:00:00"/>
    <d v="1899-12-30T12:20:39"/>
    <d v="2024-12-12T00:00:00"/>
    <d v="1899-12-30T12:59:45"/>
    <x v="0"/>
    <x v="0"/>
    <s v="8043252662"/>
    <s v="EXW"/>
    <d v="1899-12-30T00:39:10"/>
    <x v="644"/>
    <d v="1899-12-30T00:00:04"/>
    <s v="Granel"/>
    <s v="E001"/>
    <x v="1"/>
    <d v="1899-12-30T00:39:10"/>
    <d v="1899-12-30T00:39:06"/>
    <x v="6"/>
    <x v="8"/>
    <x v="4"/>
    <x v="1"/>
    <n v="0"/>
    <n v="0"/>
    <x v="0"/>
    <x v="1"/>
    <x v="0"/>
    <n v="0"/>
    <x v="0"/>
    <x v="1"/>
    <d v="1899-12-30T00:00:04"/>
    <d v="1899-12-30T00:00:04"/>
    <x v="0"/>
    <m/>
    <m/>
    <d v="1899-12-30T00:00:00"/>
    <d v="1899-12-30T00:39:10"/>
    <n v="5"/>
    <d v="1899-12-30T00:00:04"/>
    <n v="39.16666666667529"/>
    <x v="5"/>
    <x v="1"/>
  </r>
  <r>
    <x v="0"/>
    <s v="2024074595"/>
    <x v="0"/>
    <x v="229"/>
    <s v="E2611KJC"/>
    <d v="2024-12-12T00:00:00"/>
    <x v="1"/>
    <s v="3297"/>
    <x v="1"/>
    <s v="PA"/>
    <x v="1"/>
    <x v="0"/>
    <d v="2024-12-12T00:00:00"/>
    <d v="1899-12-30T12:33:42"/>
    <d v="2024-12-12T00:00:00"/>
    <d v="1899-12-30T12:34:47"/>
    <d v="2024-12-12T00:00:00"/>
    <d v="1899-12-30T13:02:15"/>
    <x v="0"/>
    <x v="0"/>
    <s v="8043252663"/>
    <s v="EXW"/>
    <d v="1899-12-30T00:28:33"/>
    <x v="645"/>
    <d v="1899-12-30T00:01:05"/>
    <s v="Granel"/>
    <s v="E001"/>
    <x v="1"/>
    <d v="1899-12-30T00:28:33"/>
    <d v="1899-12-30T00:27:28"/>
    <x v="6"/>
    <x v="8"/>
    <x v="4"/>
    <x v="1"/>
    <n v="0"/>
    <n v="0"/>
    <x v="0"/>
    <x v="1"/>
    <x v="0"/>
    <n v="0"/>
    <x v="0"/>
    <x v="1"/>
    <d v="1899-12-30T00:01:05"/>
    <d v="1899-12-30T00:01:05"/>
    <x v="0"/>
    <m/>
    <m/>
    <d v="1899-12-30T00:00:00"/>
    <d v="1899-12-30T00:28:33"/>
    <n v="5"/>
    <d v="1899-12-30T00:01:05"/>
    <n v="28.550000000001585"/>
    <x v="13"/>
    <x v="1"/>
  </r>
  <r>
    <x v="0"/>
    <s v="2024074597"/>
    <x v="0"/>
    <x v="247"/>
    <s v="E9540KDB"/>
    <d v="2024-12-12T00:00:00"/>
    <x v="1"/>
    <s v="3228"/>
    <x v="3"/>
    <s v="PA"/>
    <x v="4"/>
    <x v="0"/>
    <d v="2024-12-12T00:00:00"/>
    <d v="1899-12-30T12:39:09"/>
    <d v="2024-12-12T00:00:00"/>
    <d v="1899-12-30T12:39:12"/>
    <d v="2024-12-12T00:00:00"/>
    <d v="1899-12-30T13:06:37"/>
    <x v="0"/>
    <x v="0"/>
    <s v="8043252664"/>
    <s v="FBO"/>
    <d v="1899-12-30T00:27:28"/>
    <x v="646"/>
    <d v="1899-12-30T00:00:03"/>
    <s v="Granel"/>
    <s v="E001"/>
    <x v="2"/>
    <d v="1899-12-30T00:27:28"/>
    <d v="1899-12-30T00:27:25"/>
    <x v="6"/>
    <x v="8"/>
    <x v="4"/>
    <x v="1"/>
    <n v="0"/>
    <n v="0"/>
    <x v="0"/>
    <x v="1"/>
    <x v="0"/>
    <n v="0"/>
    <x v="0"/>
    <x v="1"/>
    <d v="1899-12-30T00:00:03"/>
    <d v="1899-12-30T00:00:03"/>
    <x v="0"/>
    <m/>
    <m/>
    <d v="1899-12-30T00:00:00"/>
    <d v="1899-12-30T00:27:28"/>
    <n v="5"/>
    <d v="1899-12-30T00:00:03"/>
    <n v="27.466666666660835"/>
    <x v="13"/>
    <x v="1"/>
  </r>
  <r>
    <x v="0"/>
    <s v="2024074596"/>
    <x v="0"/>
    <x v="141"/>
    <s v="E4262KXX"/>
    <d v="2024-12-12T00:00:00"/>
    <x v="1"/>
    <s v="3297"/>
    <x v="1"/>
    <s v="PA"/>
    <x v="1"/>
    <x v="0"/>
    <d v="2024-12-12T00:00:00"/>
    <d v="1899-12-30T12:37:01"/>
    <d v="2024-12-12T00:00:00"/>
    <d v="1899-12-30T12:37:03"/>
    <d v="2024-12-12T00:00:00"/>
    <d v="1899-12-30T13:23:30"/>
    <x v="0"/>
    <x v="0"/>
    <s v="8043252665"/>
    <s v="FBO"/>
    <d v="1899-12-30T00:46:29"/>
    <x v="647"/>
    <d v="1899-12-30T00:00:02"/>
    <s v="Granel"/>
    <s v="E001"/>
    <x v="2"/>
    <d v="1899-12-30T00:46:29"/>
    <d v="1899-12-30T00:46:27"/>
    <x v="6"/>
    <x v="8"/>
    <x v="4"/>
    <x v="1"/>
    <n v="0"/>
    <n v="0"/>
    <x v="0"/>
    <x v="1"/>
    <x v="0"/>
    <n v="0"/>
    <x v="0"/>
    <x v="0"/>
    <d v="1899-12-30T00:00:02"/>
    <d v="1899-12-30T00:00:02"/>
    <x v="0"/>
    <m/>
    <m/>
    <d v="1899-12-30T00:00:00"/>
    <d v="1899-12-30T00:46:29"/>
    <n v="5"/>
    <d v="1899-12-30T00:00:02"/>
    <n v="46.483333333329618"/>
    <x v="13"/>
    <x v="0"/>
  </r>
  <r>
    <x v="0"/>
    <s v="2024074601"/>
    <x v="0"/>
    <x v="228"/>
    <s v="E8342JHN"/>
    <d v="2024-12-12T00:00:00"/>
    <x v="1"/>
    <s v="3228"/>
    <x v="3"/>
    <s v="PA"/>
    <x v="4"/>
    <x v="0"/>
    <d v="2024-12-12T00:00:00"/>
    <d v="1899-12-30T12:45:42"/>
    <d v="2024-12-12T00:00:00"/>
    <d v="1899-12-30T12:45:46"/>
    <d v="2024-12-12T00:00:00"/>
    <d v="1899-12-30T13:28:57"/>
    <x v="0"/>
    <x v="0"/>
    <s v="8043252667"/>
    <s v="FBO"/>
    <d v="1899-12-30T00:43:15"/>
    <x v="648"/>
    <d v="1899-12-30T00:00:04"/>
    <s v="Granel"/>
    <s v="E001"/>
    <x v="2"/>
    <d v="1899-12-30T00:43:15"/>
    <d v="1899-12-30T00:43:11"/>
    <x v="6"/>
    <x v="8"/>
    <x v="4"/>
    <x v="1"/>
    <n v="0"/>
    <n v="0"/>
    <x v="0"/>
    <x v="1"/>
    <x v="0"/>
    <n v="0"/>
    <x v="0"/>
    <x v="1"/>
    <d v="1899-12-30T00:00:04"/>
    <d v="1899-12-30T00:00:04"/>
    <x v="0"/>
    <m/>
    <m/>
    <d v="1899-12-30T00:00:00"/>
    <d v="1899-12-30T00:43:15"/>
    <n v="5"/>
    <d v="1899-12-30T00:00:04"/>
    <n v="43.249999999996845"/>
    <x v="13"/>
    <x v="1"/>
  </r>
  <r>
    <x v="0"/>
    <s v="2024074604"/>
    <x v="0"/>
    <x v="153"/>
    <s v="E1508HJM"/>
    <d v="2024-12-12T00:00:00"/>
    <x v="1"/>
    <s v="3297"/>
    <x v="1"/>
    <s v="PA"/>
    <x v="1"/>
    <x v="0"/>
    <d v="2024-12-12T00:00:00"/>
    <d v="1899-12-30T12:57:00"/>
    <d v="2024-12-12T00:00:00"/>
    <d v="1899-12-30T12:57:03"/>
    <d v="2024-12-12T00:00:00"/>
    <d v="1899-12-30T13:34:08"/>
    <x v="0"/>
    <x v="0"/>
    <s v="8043252669"/>
    <s v="FBO"/>
    <d v="1899-12-30T00:37:08"/>
    <x v="502"/>
    <d v="1899-12-30T00:00:03"/>
    <s v="Granel"/>
    <s v="E001"/>
    <x v="2"/>
    <d v="1899-12-30T00:37:08"/>
    <d v="1899-12-30T00:37:05"/>
    <x v="6"/>
    <x v="8"/>
    <x v="4"/>
    <x v="1"/>
    <n v="0"/>
    <n v="0"/>
    <x v="0"/>
    <x v="1"/>
    <x v="0"/>
    <n v="0"/>
    <x v="0"/>
    <x v="1"/>
    <d v="1899-12-30T00:00:03"/>
    <d v="1899-12-30T00:00:03"/>
    <x v="0"/>
    <m/>
    <m/>
    <d v="1899-12-30T00:00:00"/>
    <d v="1899-12-30T00:37:08"/>
    <n v="5"/>
    <d v="1899-12-30T00:00:03"/>
    <n v="37.133333333337589"/>
    <x v="13"/>
    <x v="1"/>
  </r>
  <r>
    <x v="0"/>
    <s v="2024074603"/>
    <x v="0"/>
    <x v="233"/>
    <s v="E6245LDT"/>
    <d v="2024-12-12T00:00:00"/>
    <x v="1"/>
    <s v="3228"/>
    <x v="3"/>
    <s v="PA"/>
    <x v="4"/>
    <x v="0"/>
    <d v="2024-12-12T00:00:00"/>
    <d v="1899-12-30T12:55:59"/>
    <d v="2024-12-12T00:00:00"/>
    <d v="1899-12-30T12:56:02"/>
    <d v="2024-12-12T00:00:00"/>
    <d v="1899-12-30T13:39:52"/>
    <x v="0"/>
    <x v="0"/>
    <s v="8043252670"/>
    <s v="FBO"/>
    <d v="1899-12-30T00:43:53"/>
    <x v="649"/>
    <d v="1899-12-30T00:00:03"/>
    <s v="Granel"/>
    <s v="E001"/>
    <x v="2"/>
    <d v="1899-12-30T00:43:53"/>
    <d v="1899-12-30T00:43:50"/>
    <x v="6"/>
    <x v="8"/>
    <x v="4"/>
    <x v="1"/>
    <n v="0"/>
    <n v="0"/>
    <x v="0"/>
    <x v="1"/>
    <x v="0"/>
    <n v="0"/>
    <x v="0"/>
    <x v="1"/>
    <d v="1899-12-30T00:00:03"/>
    <d v="1899-12-30T00:00:03"/>
    <x v="0"/>
    <m/>
    <m/>
    <d v="1899-12-30T00:00:00"/>
    <d v="1899-12-30T00:43:53"/>
    <n v="5"/>
    <d v="1899-12-30T00:00:03"/>
    <n v="43.883333333337525"/>
    <x v="13"/>
    <x v="1"/>
  </r>
  <r>
    <x v="0"/>
    <s v="2024074612"/>
    <x v="0"/>
    <x v="245"/>
    <s v="E0260LKZ"/>
    <d v="2024-12-12T00:00:00"/>
    <x v="1"/>
    <s v="3318"/>
    <x v="7"/>
    <s v="PA"/>
    <x v="2"/>
    <x v="0"/>
    <d v="2024-12-12T00:00:00"/>
    <d v="1899-12-30T13:28:03"/>
    <d v="2024-12-12T00:00:00"/>
    <d v="1899-12-30T13:28:05"/>
    <d v="2024-12-12T00:00:00"/>
    <d v="1899-12-30T13:50:44"/>
    <x v="0"/>
    <x v="0"/>
    <s v="8043252671"/>
    <s v="FBO"/>
    <d v="1899-12-30T00:22:41"/>
    <x v="416"/>
    <d v="1899-12-30T00:00:02"/>
    <s v="Ensacado"/>
    <s v="E002"/>
    <x v="2"/>
    <d v="1899-12-30T00:22:41"/>
    <d v="1899-12-30T00:22:39"/>
    <x v="9"/>
    <x v="8"/>
    <x v="4"/>
    <x v="2"/>
    <n v="0"/>
    <n v="0"/>
    <x v="0"/>
    <x v="2"/>
    <x v="0"/>
    <n v="0"/>
    <x v="0"/>
    <x v="1"/>
    <d v="1899-12-30T00:00:02"/>
    <d v="1899-12-30T00:00:02"/>
    <x v="0"/>
    <m/>
    <m/>
    <d v="1899-12-30T00:00:00"/>
    <d v="1899-12-30T00:22:41"/>
    <n v="5"/>
    <d v="1899-12-30T00:00:02"/>
    <n v="22.683333333340769"/>
    <x v="13"/>
    <x v="1"/>
  </r>
  <r>
    <x v="0"/>
    <s v="2024074606"/>
    <x v="0"/>
    <x v="127"/>
    <s v="E5122JHZ"/>
    <d v="2024-12-12T00:00:00"/>
    <x v="1"/>
    <s v="3297"/>
    <x v="1"/>
    <s v="PA"/>
    <x v="1"/>
    <x v="0"/>
    <d v="2024-12-12T00:00:00"/>
    <d v="1899-12-30T12:59:25"/>
    <d v="2024-12-12T00:00:00"/>
    <d v="1899-12-30T12:59:28"/>
    <d v="2024-12-12T00:00:00"/>
    <d v="1899-12-30T13:53:08"/>
    <x v="0"/>
    <x v="0"/>
    <s v="8043252672"/>
    <s v="FBO"/>
    <d v="1899-12-30T00:53:43"/>
    <x v="650"/>
    <d v="1899-12-30T00:00:03"/>
    <s v="Granel"/>
    <s v="E001"/>
    <x v="2"/>
    <d v="1899-12-30T00:53:43"/>
    <d v="1899-12-30T00:53:40"/>
    <x v="6"/>
    <x v="8"/>
    <x v="4"/>
    <x v="1"/>
    <n v="0"/>
    <n v="0"/>
    <x v="0"/>
    <x v="1"/>
    <x v="0"/>
    <n v="0"/>
    <x v="0"/>
    <x v="0"/>
    <d v="1899-12-30T00:00:03"/>
    <d v="1899-12-30T00:00:03"/>
    <x v="0"/>
    <m/>
    <m/>
    <d v="1899-12-30T00:00:00"/>
    <d v="1899-12-30T00:53:43"/>
    <n v="5"/>
    <d v="1899-12-30T00:00:03"/>
    <n v="53.716666666665574"/>
    <x v="13"/>
    <x v="0"/>
  </r>
  <r>
    <x v="0"/>
    <s v="2024074609"/>
    <x v="0"/>
    <x v="146"/>
    <s v="E1651JFK"/>
    <d v="2024-12-12T00:00:00"/>
    <x v="1"/>
    <s v="3228"/>
    <x v="3"/>
    <s v="PA"/>
    <x v="4"/>
    <x v="0"/>
    <d v="2024-12-12T00:00:00"/>
    <d v="1899-12-30T13:15:35"/>
    <d v="2024-12-12T00:00:00"/>
    <d v="1899-12-30T13:15:38"/>
    <d v="2024-12-12T00:00:00"/>
    <d v="1899-12-30T13:59:14"/>
    <x v="0"/>
    <x v="0"/>
    <s v="8043252673"/>
    <s v="EXW"/>
    <d v="1899-12-30T00:43:39"/>
    <x v="651"/>
    <d v="1899-12-30T00:00:03"/>
    <s v="Granel"/>
    <s v="E001"/>
    <x v="1"/>
    <d v="1899-12-30T00:43:39"/>
    <d v="1899-12-30T00:43:36"/>
    <x v="9"/>
    <x v="8"/>
    <x v="4"/>
    <x v="1"/>
    <n v="0"/>
    <n v="0"/>
    <x v="0"/>
    <x v="1"/>
    <x v="0"/>
    <n v="0"/>
    <x v="0"/>
    <x v="1"/>
    <d v="1899-12-30T00:00:03"/>
    <d v="1899-12-30T00:00:03"/>
    <x v="0"/>
    <m/>
    <m/>
    <d v="1899-12-30T00:00:00"/>
    <d v="1899-12-30T00:43:39"/>
    <n v="5"/>
    <d v="1899-12-30T00:00:03"/>
    <n v="43.650000000000105"/>
    <x v="13"/>
    <x v="1"/>
  </r>
  <r>
    <x v="0"/>
    <s v="2024074614"/>
    <x v="0"/>
    <x v="234"/>
    <s v="E3039DBP"/>
    <d v="2024-12-12T00:00:00"/>
    <x v="1"/>
    <s v="3297"/>
    <x v="1"/>
    <s v="PA"/>
    <x v="1"/>
    <x v="0"/>
    <d v="2024-12-12T00:00:00"/>
    <d v="1899-12-30T13:35:26"/>
    <d v="2024-12-12T00:00:00"/>
    <d v="1899-12-30T13:35:29"/>
    <d v="2024-12-12T00:00:00"/>
    <d v="1899-12-30T14:16:19"/>
    <x v="0"/>
    <x v="0"/>
    <s v="8043252675"/>
    <s v="EXW"/>
    <d v="1899-12-30T00:40:53"/>
    <x v="652"/>
    <d v="1899-12-30T00:00:03"/>
    <s v="Granel"/>
    <s v="E001"/>
    <x v="1"/>
    <d v="1899-12-30T00:40:53"/>
    <d v="1899-12-30T00:40:50"/>
    <x v="9"/>
    <x v="8"/>
    <x v="4"/>
    <x v="1"/>
    <n v="0"/>
    <n v="0"/>
    <x v="0"/>
    <x v="1"/>
    <x v="0"/>
    <n v="0"/>
    <x v="0"/>
    <x v="1"/>
    <d v="1899-12-30T00:00:03"/>
    <d v="1899-12-30T00:00:03"/>
    <x v="0"/>
    <m/>
    <m/>
    <d v="1899-12-30T00:00:00"/>
    <d v="1899-12-30T00:40:53"/>
    <n v="5"/>
    <d v="1899-12-30T00:00:03"/>
    <n v="40.883333333327947"/>
    <x v="8"/>
    <x v="1"/>
  </r>
  <r>
    <x v="0"/>
    <s v="2024074617"/>
    <x v="0"/>
    <x v="275"/>
    <s v="E9981JVR"/>
    <d v="2024-12-12T00:00:00"/>
    <x v="1"/>
    <s v="3230"/>
    <x v="2"/>
    <s v="PA"/>
    <x v="2"/>
    <x v="0"/>
    <d v="2024-12-12T00:00:00"/>
    <d v="1899-12-30T13:57:41"/>
    <d v="2024-12-12T00:00:00"/>
    <d v="1899-12-30T13:57:45"/>
    <d v="2024-12-12T00:00:00"/>
    <d v="1899-12-30T14:20:50"/>
    <x v="0"/>
    <x v="0"/>
    <s v="8043252676"/>
    <s v="EXW"/>
    <d v="1899-12-30T00:23:09"/>
    <x v="653"/>
    <d v="1899-12-30T00:00:04"/>
    <s v="Ensacado"/>
    <s v="E002"/>
    <x v="1"/>
    <d v="1899-12-30T00:23:09"/>
    <d v="1899-12-30T00:23:05"/>
    <x v="9"/>
    <x v="8"/>
    <x v="4"/>
    <x v="2"/>
    <n v="0"/>
    <n v="0"/>
    <x v="0"/>
    <x v="2"/>
    <x v="0"/>
    <n v="0"/>
    <x v="0"/>
    <x v="1"/>
    <d v="1899-12-30T00:00:04"/>
    <d v="1899-12-30T00:00:04"/>
    <x v="0"/>
    <m/>
    <m/>
    <d v="1899-12-30T00:00:00"/>
    <d v="1899-12-30T00:23:09"/>
    <n v="5"/>
    <d v="1899-12-30T00:00:04"/>
    <n v="23.1500000000017"/>
    <x v="8"/>
    <x v="1"/>
  </r>
  <r>
    <x v="0"/>
    <s v="2024074618"/>
    <x v="0"/>
    <x v="163"/>
    <s v="E7062KZH"/>
    <d v="2024-12-12T00:00:00"/>
    <x v="1"/>
    <s v="3297"/>
    <x v="1"/>
    <s v="PA"/>
    <x v="1"/>
    <x v="0"/>
    <d v="2024-12-12T00:00:00"/>
    <d v="1899-12-30T14:01:18"/>
    <d v="2024-12-12T00:00:00"/>
    <d v="1899-12-30T14:01:22"/>
    <d v="2024-12-12T00:00:00"/>
    <d v="1899-12-30T14:38:27"/>
    <x v="0"/>
    <x v="0"/>
    <s v="8043252677"/>
    <s v="EXW"/>
    <d v="1899-12-30T00:37:09"/>
    <x v="502"/>
    <d v="1899-12-30T00:00:04"/>
    <s v="Granel"/>
    <s v="E001"/>
    <x v="1"/>
    <d v="1899-12-30T00:37:09"/>
    <d v="1899-12-30T00:37:05"/>
    <x v="7"/>
    <x v="8"/>
    <x v="4"/>
    <x v="1"/>
    <n v="0"/>
    <n v="0"/>
    <x v="0"/>
    <x v="1"/>
    <x v="0"/>
    <n v="0"/>
    <x v="0"/>
    <x v="1"/>
    <d v="1899-12-30T00:00:04"/>
    <d v="1899-12-30T00:00:04"/>
    <x v="0"/>
    <m/>
    <m/>
    <d v="1899-12-30T00:00:00"/>
    <d v="1899-12-30T00:37:09"/>
    <n v="5"/>
    <d v="1899-12-30T00:00:04"/>
    <n v="37.14999999999845"/>
    <x v="8"/>
    <x v="1"/>
  </r>
  <r>
    <x v="0"/>
    <s v="2024074620"/>
    <x v="0"/>
    <x v="133"/>
    <s v="E7813KDM"/>
    <d v="2024-12-12T00:00:00"/>
    <x v="1"/>
    <s v="3297"/>
    <x v="1"/>
    <s v="PA"/>
    <x v="1"/>
    <x v="0"/>
    <d v="2024-12-12T00:00:00"/>
    <d v="1899-12-30T14:11:35"/>
    <d v="2024-12-12T00:00:00"/>
    <d v="1899-12-30T14:11:39"/>
    <d v="2024-12-12T00:00:00"/>
    <d v="1899-12-30T14:40:17"/>
    <x v="0"/>
    <x v="0"/>
    <s v="8043252678"/>
    <s v="FBO"/>
    <d v="1899-12-30T00:28:42"/>
    <x v="493"/>
    <d v="1899-12-30T00:00:04"/>
    <s v="Granel"/>
    <s v="E001"/>
    <x v="2"/>
    <d v="1899-12-30T00:28:42"/>
    <d v="1899-12-30T00:28:38"/>
    <x v="7"/>
    <x v="8"/>
    <x v="4"/>
    <x v="1"/>
    <n v="0"/>
    <n v="0"/>
    <x v="0"/>
    <x v="1"/>
    <x v="0"/>
    <n v="0"/>
    <x v="0"/>
    <x v="1"/>
    <d v="1899-12-30T00:00:04"/>
    <d v="1899-12-30T00:00:04"/>
    <x v="0"/>
    <m/>
    <m/>
    <d v="1899-12-30T00:00:00"/>
    <d v="1899-12-30T00:28:42"/>
    <n v="5"/>
    <d v="1899-12-30T00:00:04"/>
    <n v="28.700000000006405"/>
    <x v="8"/>
    <x v="1"/>
  </r>
  <r>
    <x v="0"/>
    <s v="2024074626"/>
    <x v="0"/>
    <x v="131"/>
    <s v="E7553LTD"/>
    <d v="2024-12-12T00:00:00"/>
    <x v="1"/>
    <s v="3228"/>
    <x v="3"/>
    <s v="PA"/>
    <x v="3"/>
    <x v="0"/>
    <d v="2024-12-12T00:00:00"/>
    <d v="1899-12-30T14:22:42"/>
    <d v="2024-12-12T00:00:00"/>
    <d v="1899-12-30T14:22:45"/>
    <d v="2024-12-12T00:00:00"/>
    <d v="1899-12-30T14:46:53"/>
    <x v="0"/>
    <x v="0"/>
    <s v="8043252679"/>
    <s v="FBO"/>
    <d v="1899-12-30T00:24:11"/>
    <x v="654"/>
    <d v="1899-12-30T00:00:03"/>
    <s v="Granel"/>
    <s v="E001"/>
    <x v="2"/>
    <d v="1899-12-30T00:24:11"/>
    <d v="1899-12-30T00:24:08"/>
    <x v="7"/>
    <x v="8"/>
    <x v="4"/>
    <x v="1"/>
    <n v="0"/>
    <n v="0"/>
    <x v="0"/>
    <x v="1"/>
    <x v="0"/>
    <n v="0"/>
    <x v="0"/>
    <x v="1"/>
    <d v="1899-12-30T00:00:03"/>
    <d v="1899-12-30T00:00:03"/>
    <x v="0"/>
    <m/>
    <m/>
    <d v="1899-12-30T00:00:00"/>
    <d v="1899-12-30T00:24:11"/>
    <n v="5"/>
    <d v="1899-12-30T00:00:03"/>
    <n v="24.183333333331252"/>
    <x v="8"/>
    <x v="1"/>
  </r>
  <r>
    <x v="0"/>
    <s v="2024074629"/>
    <x v="0"/>
    <x v="115"/>
    <s v="E5067LBR"/>
    <d v="2024-12-12T00:00:00"/>
    <x v="1"/>
    <s v="3228"/>
    <x v="3"/>
    <s v="PA"/>
    <x v="4"/>
    <x v="0"/>
    <d v="2024-12-12T00:00:00"/>
    <d v="1899-12-30T14:27:25"/>
    <d v="2024-12-12T00:00:00"/>
    <d v="1899-12-30T14:27:28"/>
    <d v="2024-12-12T00:00:00"/>
    <d v="1899-12-30T14:55:24"/>
    <x v="0"/>
    <x v="0"/>
    <s v="8043252680"/>
    <s v="FBO"/>
    <d v="1899-12-30T00:27:59"/>
    <x v="655"/>
    <d v="1899-12-30T00:00:03"/>
    <s v="Granel"/>
    <s v="E001"/>
    <x v="2"/>
    <d v="1899-12-30T00:27:59"/>
    <d v="1899-12-30T00:27:56"/>
    <x v="7"/>
    <x v="8"/>
    <x v="4"/>
    <x v="1"/>
    <n v="0"/>
    <n v="0"/>
    <x v="0"/>
    <x v="1"/>
    <x v="0"/>
    <n v="0"/>
    <x v="0"/>
    <x v="1"/>
    <d v="1899-12-30T00:00:03"/>
    <d v="1899-12-30T00:00:03"/>
    <x v="0"/>
    <m/>
    <m/>
    <d v="1899-12-30T00:00:00"/>
    <d v="1899-12-30T00:27:59"/>
    <n v="5"/>
    <d v="1899-12-30T00:00:03"/>
    <n v="27.983333333332805"/>
    <x v="8"/>
    <x v="1"/>
  </r>
  <r>
    <x v="0"/>
    <s v="2024074627"/>
    <x v="0"/>
    <x v="122"/>
    <s v="E8416KLT"/>
    <d v="2024-12-12T00:00:00"/>
    <x v="1"/>
    <s v="3297"/>
    <x v="1"/>
    <s v="PA"/>
    <x v="1"/>
    <x v="0"/>
    <d v="2024-12-12T00:00:00"/>
    <d v="1899-12-30T14:23:51"/>
    <d v="2024-12-12T00:00:00"/>
    <d v="1899-12-30T14:23:55"/>
    <d v="2024-12-12T00:00:00"/>
    <d v="1899-12-30T15:01:19"/>
    <x v="0"/>
    <x v="0"/>
    <s v="8043252681"/>
    <s v="FBO"/>
    <d v="1899-12-30T00:37:28"/>
    <x v="656"/>
    <d v="1899-12-30T00:00:04"/>
    <s v="Granel"/>
    <s v="E001"/>
    <x v="2"/>
    <d v="1899-12-30T00:37:28"/>
    <d v="1899-12-30T00:37:24"/>
    <x v="7"/>
    <x v="8"/>
    <x v="4"/>
    <x v="1"/>
    <n v="0"/>
    <n v="0"/>
    <x v="0"/>
    <x v="1"/>
    <x v="0"/>
    <n v="0"/>
    <x v="0"/>
    <x v="1"/>
    <d v="1899-12-30T00:00:04"/>
    <d v="1899-12-30T00:00:04"/>
    <x v="0"/>
    <m/>
    <m/>
    <d v="1899-12-30T00:00:00"/>
    <d v="1899-12-30T00:37:28"/>
    <n v="5"/>
    <d v="1899-12-30T00:00:04"/>
    <n v="37.466666666668793"/>
    <x v="6"/>
    <x v="1"/>
  </r>
  <r>
    <x v="0"/>
    <s v="2024074631"/>
    <x v="0"/>
    <x v="141"/>
    <s v="E4262KXX"/>
    <d v="2024-12-12T00:00:00"/>
    <x v="1"/>
    <s v="3227"/>
    <x v="6"/>
    <s v="PA"/>
    <x v="7"/>
    <x v="0"/>
    <d v="2024-12-12T00:00:00"/>
    <d v="1899-12-30T14:28:32"/>
    <d v="2024-12-12T00:00:00"/>
    <d v="1899-12-30T14:28:34"/>
    <d v="2024-12-12T00:00:00"/>
    <d v="1899-12-30T15:02:12"/>
    <x v="0"/>
    <x v="0"/>
    <s v="8043252682"/>
    <s v="FBO"/>
    <d v="1899-12-30T00:33:40"/>
    <x v="657"/>
    <d v="1899-12-30T00:00:02"/>
    <s v="Granel"/>
    <s v="E001"/>
    <x v="2"/>
    <d v="1899-12-30T00:33:40"/>
    <d v="1899-12-30T00:33:38"/>
    <x v="7"/>
    <x v="8"/>
    <x v="4"/>
    <x v="1"/>
    <n v="0"/>
    <n v="0"/>
    <x v="0"/>
    <x v="1"/>
    <x v="0"/>
    <n v="0"/>
    <x v="0"/>
    <x v="1"/>
    <d v="1899-12-30T00:00:02"/>
    <d v="1899-12-30T00:00:02"/>
    <x v="0"/>
    <m/>
    <m/>
    <d v="1899-12-30T00:00:00"/>
    <d v="1899-12-30T00:33:40"/>
    <n v="5"/>
    <d v="1899-12-30T00:00:02"/>
    <n v="33.66666666666724"/>
    <x v="6"/>
    <x v="1"/>
  </r>
  <r>
    <x v="0"/>
    <s v="2024074621"/>
    <x v="0"/>
    <x v="134"/>
    <s v="E9945KBD"/>
    <d v="2024-12-12T00:00:00"/>
    <x v="1"/>
    <s v="3297"/>
    <x v="1"/>
    <s v="PA"/>
    <x v="1"/>
    <x v="0"/>
    <d v="2024-12-12T00:00:00"/>
    <d v="1899-12-30T14:12:08"/>
    <d v="2024-12-12T00:00:00"/>
    <d v="1899-12-30T14:12:11"/>
    <d v="2024-12-12T00:00:00"/>
    <d v="1899-12-30T15:08:18"/>
    <x v="0"/>
    <x v="0"/>
    <s v="8043252683"/>
    <s v="FBO"/>
    <d v="1899-12-30T00:56:10"/>
    <x v="658"/>
    <d v="1899-12-30T00:00:03"/>
    <s v="Granel"/>
    <s v="E001"/>
    <x v="2"/>
    <d v="1899-12-30T00:56:10"/>
    <d v="1899-12-30T00:56:07"/>
    <x v="7"/>
    <x v="8"/>
    <x v="4"/>
    <x v="1"/>
    <n v="0"/>
    <n v="0"/>
    <x v="0"/>
    <x v="1"/>
    <x v="0"/>
    <n v="0"/>
    <x v="0"/>
    <x v="0"/>
    <d v="1899-12-30T00:00:03"/>
    <d v="1899-12-30T00:00:03"/>
    <x v="0"/>
    <m/>
    <m/>
    <d v="1899-12-30T00:00:00"/>
    <d v="1899-12-30T00:56:10"/>
    <n v="5"/>
    <d v="1899-12-30T00:00:03"/>
    <n v="56.16666666666724"/>
    <x v="6"/>
    <x v="0"/>
  </r>
  <r>
    <x v="0"/>
    <s v="2024074637"/>
    <x v="0"/>
    <x v="276"/>
    <s v="E8313LNN"/>
    <d v="2024-12-12T00:00:00"/>
    <x v="1"/>
    <s v="3230"/>
    <x v="2"/>
    <s v="PA"/>
    <x v="2"/>
    <x v="0"/>
    <d v="2024-12-12T00:00:00"/>
    <d v="1899-12-30T14:36:33"/>
    <d v="2024-12-12T00:00:00"/>
    <d v="1899-12-30T14:36:36"/>
    <d v="2024-12-12T00:00:00"/>
    <d v="1899-12-30T15:11:14"/>
    <x v="0"/>
    <x v="0"/>
    <s v="8043252684"/>
    <s v="FBO"/>
    <d v="1899-12-30T00:34:41"/>
    <x v="659"/>
    <d v="1899-12-30T00:00:03"/>
    <s v="Ensacado"/>
    <s v="E002"/>
    <x v="2"/>
    <d v="1899-12-30T00:34:41"/>
    <d v="1899-12-30T00:34:38"/>
    <x v="7"/>
    <x v="8"/>
    <x v="4"/>
    <x v="2"/>
    <n v="0"/>
    <n v="0"/>
    <x v="0"/>
    <x v="2"/>
    <x v="0"/>
    <n v="0"/>
    <x v="0"/>
    <x v="1"/>
    <d v="1899-12-30T00:00:03"/>
    <d v="1899-12-30T00:00:03"/>
    <x v="0"/>
    <m/>
    <m/>
    <d v="1899-12-30T00:00:00"/>
    <d v="1899-12-30T00:34:41"/>
    <n v="5"/>
    <d v="1899-12-30T00:00:03"/>
    <n v="34.683333333335931"/>
    <x v="6"/>
    <x v="1"/>
  </r>
  <r>
    <x v="0"/>
    <s v="2024074633"/>
    <x v="0"/>
    <x v="129"/>
    <s v="E8421HJR"/>
    <d v="2024-12-12T00:00:00"/>
    <x v="1"/>
    <s v="3297"/>
    <x v="1"/>
    <s v="PA"/>
    <x v="1"/>
    <x v="0"/>
    <d v="2024-12-12T00:00:00"/>
    <d v="1899-12-30T14:33:14"/>
    <d v="2024-12-12T00:00:00"/>
    <d v="1899-12-30T14:33:17"/>
    <d v="2024-12-12T00:00:00"/>
    <d v="1899-12-30T15:20:25"/>
    <x v="0"/>
    <x v="0"/>
    <s v="8043252685"/>
    <s v="FBO"/>
    <d v="1899-12-30T00:47:11"/>
    <x v="660"/>
    <d v="1899-12-30T00:00:03"/>
    <s v="Granel"/>
    <s v="E001"/>
    <x v="2"/>
    <d v="1899-12-30T00:47:11"/>
    <d v="1899-12-30T00:47:08"/>
    <x v="7"/>
    <x v="8"/>
    <x v="4"/>
    <x v="1"/>
    <n v="0"/>
    <n v="0"/>
    <x v="0"/>
    <x v="1"/>
    <x v="0"/>
    <n v="0"/>
    <x v="0"/>
    <x v="0"/>
    <d v="1899-12-30T00:00:03"/>
    <d v="1899-12-30T00:00:03"/>
    <x v="0"/>
    <m/>
    <m/>
    <d v="1899-12-30T00:00:00"/>
    <d v="1899-12-30T00:47:11"/>
    <n v="5"/>
    <d v="1899-12-30T00:00:03"/>
    <n v="47.183333333327973"/>
    <x v="6"/>
    <x v="0"/>
  </r>
  <r>
    <x v="0"/>
    <s v="2024074646"/>
    <x v="0"/>
    <x v="265"/>
    <s v="E5542MNV"/>
    <d v="2024-12-12T00:00:00"/>
    <x v="1"/>
    <s v="3228"/>
    <x v="3"/>
    <s v="PA"/>
    <x v="4"/>
    <x v="0"/>
    <d v="2024-12-12T00:00:00"/>
    <d v="1899-12-30T14:55:01"/>
    <d v="2024-12-12T00:00:00"/>
    <d v="1899-12-30T14:55:04"/>
    <d v="2024-12-12T00:00:00"/>
    <d v="1899-12-30T15:27:39"/>
    <x v="0"/>
    <x v="0"/>
    <s v="8043252687"/>
    <s v="FBO"/>
    <d v="1899-12-30T00:32:38"/>
    <x v="661"/>
    <d v="1899-12-30T00:00:03"/>
    <s v="Granel"/>
    <s v="E001"/>
    <x v="2"/>
    <d v="1899-12-30T00:32:38"/>
    <d v="1899-12-30T00:32:35"/>
    <x v="7"/>
    <x v="8"/>
    <x v="4"/>
    <x v="1"/>
    <n v="0"/>
    <n v="0"/>
    <x v="0"/>
    <x v="1"/>
    <x v="0"/>
    <n v="0"/>
    <x v="0"/>
    <x v="1"/>
    <d v="1899-12-30T00:00:03"/>
    <d v="1899-12-30T00:00:03"/>
    <x v="0"/>
    <m/>
    <m/>
    <d v="1899-12-30T00:00:00"/>
    <d v="1899-12-30T00:32:38"/>
    <n v="5"/>
    <d v="1899-12-30T00:00:03"/>
    <n v="32.633333333337525"/>
    <x v="6"/>
    <x v="1"/>
  </r>
  <r>
    <x v="0"/>
    <s v="2024074645"/>
    <x v="0"/>
    <x v="123"/>
    <s v="E8272KDP"/>
    <d v="2024-12-12T00:00:00"/>
    <x v="1"/>
    <s v="3297"/>
    <x v="1"/>
    <s v="PA"/>
    <x v="1"/>
    <x v="0"/>
    <d v="2024-12-12T00:00:00"/>
    <d v="1899-12-30T14:53:37"/>
    <d v="2024-12-12T00:00:00"/>
    <d v="1899-12-30T14:53:40"/>
    <d v="2024-12-12T00:00:00"/>
    <d v="1899-12-30T15:36:18"/>
    <x v="0"/>
    <x v="0"/>
    <s v="8043252688"/>
    <s v="FBO"/>
    <d v="1899-12-30T00:42:41"/>
    <x v="662"/>
    <d v="1899-12-30T00:00:03"/>
    <s v="Granel"/>
    <s v="E001"/>
    <x v="2"/>
    <d v="1899-12-30T00:42:41"/>
    <d v="1899-12-30T00:42:38"/>
    <x v="7"/>
    <x v="8"/>
    <x v="4"/>
    <x v="1"/>
    <n v="0"/>
    <n v="0"/>
    <x v="0"/>
    <x v="1"/>
    <x v="0"/>
    <n v="0"/>
    <x v="0"/>
    <x v="1"/>
    <d v="1899-12-30T00:00:03"/>
    <d v="1899-12-30T00:00:03"/>
    <x v="0"/>
    <m/>
    <m/>
    <d v="1899-12-30T00:00:00"/>
    <d v="1899-12-30T00:42:41"/>
    <n v="5"/>
    <d v="1899-12-30T00:00:03"/>
    <n v="42.683333333327909"/>
    <x v="6"/>
    <x v="1"/>
  </r>
  <r>
    <x v="0"/>
    <s v="2024074628"/>
    <x v="0"/>
    <x v="139"/>
    <s v="E0438GVW"/>
    <d v="2024-12-12T00:00:00"/>
    <x v="1"/>
    <s v="3297"/>
    <x v="1"/>
    <s v="PA"/>
    <x v="1"/>
    <x v="0"/>
    <d v="2024-12-12T00:00:00"/>
    <d v="1899-12-30T14:26:14"/>
    <d v="2024-12-12T00:00:00"/>
    <d v="1899-12-30T14:26:28"/>
    <d v="2024-12-12T00:00:00"/>
    <d v="1899-12-30T15:47:00"/>
    <x v="0"/>
    <x v="0"/>
    <s v="8043252689"/>
    <s v="EXW"/>
    <d v="1899-12-30T01:20:46"/>
    <x v="663"/>
    <d v="1899-12-30T00:00:14"/>
    <s v="Granel"/>
    <s v="E001"/>
    <x v="1"/>
    <d v="1899-12-30T01:20:46"/>
    <d v="1899-12-30T01:20:32"/>
    <x v="7"/>
    <x v="8"/>
    <x v="4"/>
    <x v="1"/>
    <n v="0"/>
    <n v="0"/>
    <x v="0"/>
    <x v="1"/>
    <x v="0"/>
    <n v="0"/>
    <x v="0"/>
    <x v="0"/>
    <d v="1899-12-30T00:00:14"/>
    <d v="1899-12-30T00:00:14"/>
    <x v="0"/>
    <m/>
    <m/>
    <d v="1899-12-30T00:00:00"/>
    <d v="1899-12-30T01:20:46"/>
    <n v="5"/>
    <d v="1899-12-30T00:00:14"/>
    <n v="80.766666666662445"/>
    <x v="6"/>
    <x v="0"/>
  </r>
  <r>
    <x v="0"/>
    <s v="2024074651"/>
    <x v="0"/>
    <x v="151"/>
    <s v="E1633HJM"/>
    <d v="2024-12-12T00:00:00"/>
    <x v="1"/>
    <s v="3229"/>
    <x v="4"/>
    <s v="PA"/>
    <x v="5"/>
    <x v="0"/>
    <d v="2024-12-12T00:00:00"/>
    <d v="1899-12-30T15:29:21"/>
    <d v="2024-12-12T00:00:00"/>
    <d v="1899-12-30T15:29:25"/>
    <d v="2024-12-12T00:00:00"/>
    <d v="1899-12-30T16:03:39"/>
    <x v="0"/>
    <x v="0"/>
    <s v="8043252691"/>
    <s v="FBO"/>
    <d v="1899-12-30T00:34:18"/>
    <x v="664"/>
    <d v="1899-12-30T00:00:04"/>
    <s v="Granel"/>
    <s v="E001"/>
    <x v="2"/>
    <d v="1899-12-30T00:34:18"/>
    <d v="1899-12-30T00:34:14"/>
    <x v="14"/>
    <x v="8"/>
    <x v="4"/>
    <x v="1"/>
    <n v="0"/>
    <n v="0"/>
    <x v="0"/>
    <x v="1"/>
    <x v="0"/>
    <n v="0"/>
    <x v="0"/>
    <x v="1"/>
    <d v="1899-12-30T00:00:04"/>
    <d v="1899-12-30T00:00:04"/>
    <x v="0"/>
    <m/>
    <m/>
    <d v="1899-12-30T00:00:00"/>
    <d v="1899-12-30T00:34:18"/>
    <n v="5"/>
    <d v="1899-12-30T00:00:04"/>
    <n v="34.300000000008076"/>
    <x v="9"/>
    <x v="1"/>
  </r>
  <r>
    <x v="0"/>
    <s v="2024074644"/>
    <x v="0"/>
    <x v="277"/>
    <s v="E7061KZH"/>
    <d v="2024-12-12T00:00:00"/>
    <x v="1"/>
    <s v="3297"/>
    <x v="1"/>
    <s v="PA"/>
    <x v="1"/>
    <x v="0"/>
    <d v="2024-12-12T00:00:00"/>
    <d v="1899-12-30T14:52:23"/>
    <d v="2024-12-12T00:00:00"/>
    <d v="1899-12-30T14:52:28"/>
    <d v="2024-12-12T00:00:00"/>
    <d v="1899-12-30T16:04:54"/>
    <x v="0"/>
    <x v="0"/>
    <s v="8043252692"/>
    <s v="EXW"/>
    <d v="1899-12-30T01:12:31"/>
    <x v="665"/>
    <d v="1899-12-30T00:00:05"/>
    <s v="Granel"/>
    <s v="E001"/>
    <x v="1"/>
    <d v="1899-12-30T01:12:31"/>
    <d v="1899-12-30T01:12:26"/>
    <x v="7"/>
    <x v="8"/>
    <x v="4"/>
    <x v="1"/>
    <n v="0"/>
    <n v="0"/>
    <x v="0"/>
    <x v="1"/>
    <x v="0"/>
    <n v="0"/>
    <x v="0"/>
    <x v="0"/>
    <d v="1899-12-30T00:00:05"/>
    <d v="1899-12-30T00:00:05"/>
    <x v="0"/>
    <m/>
    <m/>
    <d v="1899-12-30T00:00:00"/>
    <d v="1899-12-30T01:12:31"/>
    <n v="5"/>
    <d v="1899-12-30T00:00:05"/>
    <n v="72.516666666657642"/>
    <x v="9"/>
    <x v="0"/>
  </r>
  <r>
    <x v="0"/>
    <s v="2024074647"/>
    <x v="0"/>
    <x v="114"/>
    <s v="E3246FMB"/>
    <d v="2024-12-12T00:00:00"/>
    <x v="1"/>
    <s v="3297"/>
    <x v="1"/>
    <s v="PA"/>
    <x v="1"/>
    <x v="0"/>
    <d v="2024-12-12T00:00:00"/>
    <d v="1899-12-30T14:56:10"/>
    <d v="2024-12-12T00:00:00"/>
    <d v="1899-12-30T14:56:13"/>
    <d v="2024-12-12T00:00:00"/>
    <d v="1899-12-30T16:13:21"/>
    <x v="0"/>
    <x v="0"/>
    <s v="8043252693"/>
    <s v="EXW"/>
    <d v="1899-12-30T01:17:11"/>
    <x v="666"/>
    <d v="1899-12-30T00:00:03"/>
    <s v="Granel"/>
    <s v="E001"/>
    <x v="1"/>
    <d v="1899-12-30T01:17:11"/>
    <d v="1899-12-30T01:17:08"/>
    <x v="7"/>
    <x v="8"/>
    <x v="4"/>
    <x v="1"/>
    <n v="0"/>
    <n v="0"/>
    <x v="0"/>
    <x v="1"/>
    <x v="0"/>
    <n v="0"/>
    <x v="0"/>
    <x v="0"/>
    <d v="1899-12-30T00:00:03"/>
    <d v="1899-12-30T00:00:03"/>
    <x v="0"/>
    <m/>
    <m/>
    <d v="1899-12-30T00:00:00"/>
    <d v="1899-12-30T01:17:11"/>
    <n v="5"/>
    <d v="1899-12-30T00:00:03"/>
    <n v="77.183333333337615"/>
    <x v="9"/>
    <x v="0"/>
  </r>
  <r>
    <x v="0"/>
    <s v="2024074650"/>
    <x v="0"/>
    <x v="230"/>
    <s v="E6106KCV"/>
    <d v="2024-12-12T00:00:00"/>
    <x v="1"/>
    <s v="3297"/>
    <x v="1"/>
    <s v="PA"/>
    <x v="1"/>
    <x v="0"/>
    <d v="2024-12-12T00:00:00"/>
    <d v="1899-12-30T15:23:00"/>
    <d v="2024-12-12T00:00:00"/>
    <d v="1899-12-30T15:23:04"/>
    <d v="2024-12-12T00:00:00"/>
    <d v="1899-12-30T16:27:34"/>
    <x v="0"/>
    <x v="0"/>
    <s v="8043252695"/>
    <s v="EXW"/>
    <d v="1899-12-30T01:04:34"/>
    <x v="667"/>
    <d v="1899-12-30T00:00:04"/>
    <s v="Granel"/>
    <s v="E001"/>
    <x v="1"/>
    <d v="1899-12-30T01:04:34"/>
    <d v="1899-12-30T01:04:30"/>
    <x v="14"/>
    <x v="8"/>
    <x v="4"/>
    <x v="1"/>
    <n v="0"/>
    <n v="0"/>
    <x v="0"/>
    <x v="1"/>
    <x v="0"/>
    <n v="0"/>
    <x v="0"/>
    <x v="0"/>
    <d v="1899-12-30T00:00:04"/>
    <d v="1899-12-30T00:00:04"/>
    <x v="0"/>
    <m/>
    <m/>
    <d v="1899-12-30T00:00:00"/>
    <d v="1899-12-30T01:04:34"/>
    <n v="5"/>
    <d v="1899-12-30T00:00:04"/>
    <n v="64.566666666676866"/>
    <x v="9"/>
    <x v="0"/>
  </r>
  <r>
    <x v="0"/>
    <s v="2024074657"/>
    <x v="0"/>
    <x v="150"/>
    <s v="E4974HJL"/>
    <d v="2024-12-12T00:00:00"/>
    <x v="1"/>
    <s v="3297"/>
    <x v="1"/>
    <s v="PA"/>
    <x v="1"/>
    <x v="0"/>
    <d v="2024-12-12T00:00:00"/>
    <d v="1899-12-30T15:49:31"/>
    <d v="2024-12-12T00:00:00"/>
    <d v="1899-12-30T15:49:35"/>
    <d v="2024-12-12T00:00:00"/>
    <d v="1899-12-30T16:43:33"/>
    <x v="0"/>
    <x v="0"/>
    <s v="8043252696"/>
    <s v="FBO"/>
    <d v="1899-12-30T00:54:02"/>
    <x v="668"/>
    <d v="1899-12-30T00:00:04"/>
    <s v="Granel"/>
    <s v="E001"/>
    <x v="2"/>
    <d v="1899-12-30T00:54:02"/>
    <d v="1899-12-30T00:53:58"/>
    <x v="14"/>
    <x v="8"/>
    <x v="4"/>
    <x v="1"/>
    <n v="0"/>
    <n v="0"/>
    <x v="0"/>
    <x v="1"/>
    <x v="0"/>
    <n v="0"/>
    <x v="0"/>
    <x v="0"/>
    <d v="1899-12-30T00:00:04"/>
    <d v="1899-12-30T00:00:04"/>
    <x v="0"/>
    <m/>
    <m/>
    <d v="1899-12-30T00:00:00"/>
    <d v="1899-12-30T00:54:02"/>
    <n v="5"/>
    <d v="1899-12-30T00:00:04"/>
    <n v="54.033333333336074"/>
    <x v="9"/>
    <x v="0"/>
  </r>
  <r>
    <x v="0"/>
    <s v="2024074653"/>
    <x v="0"/>
    <x v="154"/>
    <s v="E3043KFX"/>
    <d v="2024-12-12T00:00:00"/>
    <x v="1"/>
    <s v="3297"/>
    <x v="1"/>
    <s v="PA"/>
    <x v="1"/>
    <x v="0"/>
    <d v="2024-12-12T00:00:00"/>
    <d v="1899-12-30T15:33:12"/>
    <d v="2024-12-12T00:00:00"/>
    <d v="1899-12-30T15:33:17"/>
    <d v="2024-12-12T00:00:00"/>
    <d v="1899-12-30T16:49:14"/>
    <x v="0"/>
    <x v="0"/>
    <s v="8043252698"/>
    <s v="FBO"/>
    <d v="1899-12-30T01:16:02"/>
    <x v="669"/>
    <d v="1899-12-30T00:00:05"/>
    <s v="Granel"/>
    <s v="E001"/>
    <x v="2"/>
    <d v="1899-12-30T01:16:02"/>
    <d v="1899-12-30T01:15:57"/>
    <x v="14"/>
    <x v="8"/>
    <x v="4"/>
    <x v="1"/>
    <n v="0"/>
    <n v="0"/>
    <x v="0"/>
    <x v="1"/>
    <x v="0"/>
    <n v="0"/>
    <x v="0"/>
    <x v="0"/>
    <d v="1899-12-30T00:00:05"/>
    <d v="1899-12-30T00:00:05"/>
    <x v="0"/>
    <m/>
    <m/>
    <d v="1899-12-30T00:00:00"/>
    <d v="1899-12-30T01:16:02"/>
    <n v="5"/>
    <d v="1899-12-30T00:00:05"/>
    <n v="76.033333333324805"/>
    <x v="9"/>
    <x v="0"/>
  </r>
  <r>
    <x v="0"/>
    <s v="2024074666"/>
    <x v="0"/>
    <x v="141"/>
    <s v="E4262KXX"/>
    <d v="2024-12-12T00:00:00"/>
    <x v="1"/>
    <s v="3228"/>
    <x v="3"/>
    <s v="PA"/>
    <x v="3"/>
    <x v="0"/>
    <d v="2024-12-12T00:00:00"/>
    <d v="1899-12-30T16:33:43"/>
    <d v="2024-12-12T00:00:00"/>
    <d v="1899-12-30T16:33:46"/>
    <d v="2024-12-12T00:00:00"/>
    <d v="1899-12-30T16:50:20"/>
    <x v="0"/>
    <x v="0"/>
    <s v="8043252699"/>
    <s v="FBO"/>
    <d v="1899-12-30T00:16:37"/>
    <x v="670"/>
    <d v="1899-12-30T00:00:03"/>
    <s v="Granel"/>
    <s v="E001"/>
    <x v="2"/>
    <d v="1899-12-30T00:16:37"/>
    <d v="1899-12-30T00:16:34"/>
    <x v="10"/>
    <x v="8"/>
    <x v="4"/>
    <x v="1"/>
    <n v="0"/>
    <n v="0"/>
    <x v="0"/>
    <x v="1"/>
    <x v="0"/>
    <n v="0"/>
    <x v="0"/>
    <x v="1"/>
    <d v="1899-12-30T00:00:03"/>
    <d v="1899-12-30T00:00:03"/>
    <x v="0"/>
    <m/>
    <m/>
    <d v="1899-12-30T00:00:00"/>
    <d v="1899-12-30T00:16:37"/>
    <n v="5"/>
    <d v="1899-12-30T00:00:03"/>
    <n v="16.616666666663935"/>
    <x v="9"/>
    <x v="1"/>
  </r>
  <r>
    <x v="0"/>
    <s v="2024074654"/>
    <x v="0"/>
    <x v="231"/>
    <s v="E6366KCV"/>
    <d v="2024-12-12T00:00:00"/>
    <x v="1"/>
    <s v="3297"/>
    <x v="1"/>
    <s v="PA"/>
    <x v="1"/>
    <x v="0"/>
    <d v="2024-12-12T00:00:00"/>
    <d v="1899-12-30T15:34:13"/>
    <d v="2024-12-12T00:00:00"/>
    <d v="1899-12-30T15:34:16"/>
    <d v="2024-12-12T00:00:00"/>
    <d v="1899-12-30T17:07:14"/>
    <x v="0"/>
    <x v="0"/>
    <s v="8043252700"/>
    <s v="FBO"/>
    <d v="1899-12-30T01:33:01"/>
    <x v="344"/>
    <d v="1899-12-30T00:00:03"/>
    <s v="Granel"/>
    <s v="E001"/>
    <x v="1"/>
    <d v="1899-12-30T01:33:01"/>
    <d v="1899-12-30T01:32:58"/>
    <x v="14"/>
    <x v="8"/>
    <x v="4"/>
    <x v="1"/>
    <n v="0"/>
    <n v="0"/>
    <x v="0"/>
    <x v="1"/>
    <x v="0"/>
    <n v="0"/>
    <x v="0"/>
    <x v="2"/>
    <d v="1899-12-30T00:00:03"/>
    <d v="1899-12-30T00:00:03"/>
    <x v="0"/>
    <m/>
    <m/>
    <d v="1899-12-30T00:00:00"/>
    <d v="1899-12-30T01:33:01"/>
    <n v="5"/>
    <d v="1899-12-30T00:00:03"/>
    <n v="93.016666666670432"/>
    <x v="10"/>
    <x v="0"/>
  </r>
  <r>
    <x v="0"/>
    <s v="2024074658"/>
    <x v="0"/>
    <x v="149"/>
    <s v="E6383KKR"/>
    <d v="2024-12-12T00:00:00"/>
    <x v="1"/>
    <s v="3297"/>
    <x v="1"/>
    <s v="PA"/>
    <x v="1"/>
    <x v="0"/>
    <d v="2024-12-12T00:00:00"/>
    <d v="1899-12-30T15:55:21"/>
    <d v="2024-12-12T00:00:00"/>
    <d v="1899-12-30T15:55:23"/>
    <d v="2024-12-12T00:00:00"/>
    <d v="1899-12-30T17:18:15"/>
    <x v="0"/>
    <x v="0"/>
    <s v="8043252701"/>
    <s v="EXW"/>
    <d v="1899-12-30T01:22:54"/>
    <x v="671"/>
    <d v="1899-12-30T00:00:02"/>
    <s v="Granel"/>
    <s v="E001"/>
    <x v="1"/>
    <d v="1899-12-30T01:22:54"/>
    <d v="1899-12-30T01:22:52"/>
    <x v="14"/>
    <x v="8"/>
    <x v="4"/>
    <x v="1"/>
    <n v="0"/>
    <n v="0"/>
    <x v="0"/>
    <x v="1"/>
    <x v="0"/>
    <n v="0"/>
    <x v="0"/>
    <x v="0"/>
    <d v="1899-12-30T00:00:02"/>
    <d v="1899-12-30T00:00:02"/>
    <x v="0"/>
    <m/>
    <m/>
    <d v="1899-12-30T00:00:00"/>
    <d v="1899-12-30T01:22:54"/>
    <n v="5"/>
    <d v="1899-12-30T00:00:02"/>
    <n v="82.899999999993611"/>
    <x v="10"/>
    <x v="0"/>
  </r>
  <r>
    <x v="0"/>
    <s v="2024074662"/>
    <x v="0"/>
    <x v="140"/>
    <s v="E8408KLT"/>
    <d v="2024-12-12T00:00:00"/>
    <x v="1"/>
    <s v="3297"/>
    <x v="1"/>
    <s v="PA"/>
    <x v="1"/>
    <x v="0"/>
    <d v="2024-12-12T00:00:00"/>
    <d v="1899-12-30T16:20:06"/>
    <d v="2024-12-12T00:00:00"/>
    <d v="1899-12-30T16:20:09"/>
    <d v="2024-12-12T00:00:00"/>
    <d v="1899-12-30T17:31:31"/>
    <x v="0"/>
    <x v="0"/>
    <s v="8043252702"/>
    <s v="EXW"/>
    <d v="1899-12-30T01:11:25"/>
    <x v="672"/>
    <d v="1899-12-30T00:00:03"/>
    <s v="Granel"/>
    <s v="E001"/>
    <x v="1"/>
    <d v="1899-12-30T01:11:25"/>
    <d v="1899-12-30T01:11:22"/>
    <x v="10"/>
    <x v="8"/>
    <x v="4"/>
    <x v="1"/>
    <n v="0"/>
    <n v="0"/>
    <x v="0"/>
    <x v="1"/>
    <x v="0"/>
    <n v="0"/>
    <x v="0"/>
    <x v="0"/>
    <d v="1899-12-30T00:00:03"/>
    <d v="1899-12-30T00:00:03"/>
    <x v="0"/>
    <m/>
    <m/>
    <d v="1899-12-30T00:00:00"/>
    <d v="1899-12-30T01:11:25"/>
    <n v="5"/>
    <d v="1899-12-30T00:00:03"/>
    <n v="71.416666666670423"/>
    <x v="10"/>
    <x v="0"/>
  </r>
  <r>
    <x v="0"/>
    <s v="2024074671"/>
    <x v="0"/>
    <x v="157"/>
    <s v="E5397MMK"/>
    <d v="2024-12-12T00:00:00"/>
    <x v="1"/>
    <s v="3228"/>
    <x v="3"/>
    <s v="PA"/>
    <x v="3"/>
    <x v="0"/>
    <d v="2024-12-12T00:00:00"/>
    <d v="1899-12-30T17:01:51"/>
    <d v="2024-12-12T00:00:00"/>
    <d v="1899-12-30T17:01:56"/>
    <d v="2024-12-12T00:00:00"/>
    <d v="1899-12-30T17:36:50"/>
    <x v="0"/>
    <x v="0"/>
    <s v="8043252703"/>
    <s v="FBO"/>
    <d v="1899-12-30T00:34:59"/>
    <x v="673"/>
    <d v="1899-12-30T00:00:05"/>
    <s v="Granel"/>
    <s v="E001"/>
    <x v="2"/>
    <d v="1899-12-30T00:34:59"/>
    <d v="1899-12-30T00:34:54"/>
    <x v="8"/>
    <x v="8"/>
    <x v="4"/>
    <x v="1"/>
    <n v="0"/>
    <n v="0"/>
    <x v="0"/>
    <x v="1"/>
    <x v="0"/>
    <n v="0"/>
    <x v="0"/>
    <x v="1"/>
    <d v="1899-12-30T00:00:05"/>
    <d v="1899-12-30T00:00:05"/>
    <x v="0"/>
    <m/>
    <m/>
    <d v="1899-12-30T00:00:00"/>
    <d v="1899-12-30T00:34:59"/>
    <n v="5"/>
    <d v="1899-12-30T00:00:05"/>
    <n v="34.983333333331181"/>
    <x v="10"/>
    <x v="1"/>
  </r>
  <r>
    <x v="0"/>
    <s v="2024074664"/>
    <x v="0"/>
    <x v="147"/>
    <s v="E1007JYX"/>
    <d v="2024-12-12T00:00:00"/>
    <x v="1"/>
    <s v="3297"/>
    <x v="1"/>
    <s v="PA"/>
    <x v="1"/>
    <x v="0"/>
    <d v="2024-12-12T00:00:00"/>
    <d v="1899-12-30T16:25:37"/>
    <d v="2024-12-12T00:00:00"/>
    <d v="1899-12-30T16:25:41"/>
    <d v="2024-12-12T00:00:00"/>
    <d v="1899-12-30T17:44:05"/>
    <x v="0"/>
    <x v="0"/>
    <s v="8043252704"/>
    <s v="FBO"/>
    <d v="1899-12-30T01:18:28"/>
    <x v="674"/>
    <d v="1899-12-30T00:00:04"/>
    <s v="Granel"/>
    <s v="E001"/>
    <x v="2"/>
    <d v="1899-12-30T01:18:28"/>
    <d v="1899-12-30T01:18:24"/>
    <x v="10"/>
    <x v="8"/>
    <x v="4"/>
    <x v="1"/>
    <n v="0"/>
    <n v="0"/>
    <x v="0"/>
    <x v="1"/>
    <x v="0"/>
    <n v="0"/>
    <x v="0"/>
    <x v="0"/>
    <d v="1899-12-30T00:00:04"/>
    <d v="1899-12-30T00:00:04"/>
    <x v="0"/>
    <m/>
    <m/>
    <d v="1899-12-30T00:00:00"/>
    <d v="1899-12-30T01:18:28"/>
    <n v="5"/>
    <d v="1899-12-30T00:00:04"/>
    <n v="78.466666666665603"/>
    <x v="10"/>
    <x v="0"/>
  </r>
  <r>
    <x v="0"/>
    <s v="2024074674"/>
    <x v="0"/>
    <x v="261"/>
    <s v="E8364KHH"/>
    <d v="2024-12-12T00:00:00"/>
    <x v="1"/>
    <s v="3297"/>
    <x v="1"/>
    <s v="PA"/>
    <x v="1"/>
    <x v="0"/>
    <d v="2024-12-12T00:00:00"/>
    <d v="1899-12-30T17:06:54"/>
    <d v="2024-12-12T00:00:00"/>
    <d v="1899-12-30T17:06:57"/>
    <d v="2024-12-12T00:00:00"/>
    <d v="1899-12-30T18:01:55"/>
    <x v="0"/>
    <x v="0"/>
    <s v="8043252705"/>
    <s v="FBO"/>
    <d v="1899-12-30T00:55:01"/>
    <x v="675"/>
    <d v="1899-12-30T00:00:03"/>
    <s v="Granel"/>
    <s v="E001"/>
    <x v="2"/>
    <d v="1899-12-30T00:55:01"/>
    <d v="1899-12-30T00:54:58"/>
    <x v="8"/>
    <x v="8"/>
    <x v="4"/>
    <x v="1"/>
    <n v="0"/>
    <n v="0"/>
    <x v="0"/>
    <x v="1"/>
    <x v="0"/>
    <n v="0"/>
    <x v="0"/>
    <x v="0"/>
    <d v="1899-12-30T00:00:03"/>
    <d v="1899-12-30T00:00:03"/>
    <x v="0"/>
    <m/>
    <m/>
    <d v="1899-12-30T00:00:00"/>
    <d v="1899-12-30T00:55:01"/>
    <n v="5"/>
    <d v="1899-12-30T00:00:03"/>
    <n v="55.016666666668819"/>
    <x v="11"/>
    <x v="0"/>
  </r>
  <r>
    <x v="0"/>
    <s v="2024074677"/>
    <x v="0"/>
    <x v="158"/>
    <s v="E5943KXX"/>
    <d v="2024-12-12T00:00:00"/>
    <x v="1"/>
    <s v="3297"/>
    <x v="1"/>
    <s v="PA"/>
    <x v="1"/>
    <x v="0"/>
    <d v="2024-12-12T00:00:00"/>
    <d v="1899-12-30T17:37:53"/>
    <d v="2024-12-12T00:00:00"/>
    <d v="1899-12-30T17:37:56"/>
    <d v="2024-12-12T00:00:00"/>
    <d v="1899-12-30T18:20:00"/>
    <x v="0"/>
    <x v="0"/>
    <s v="8043252706"/>
    <s v="FBO"/>
    <d v="1899-12-30T00:42:07"/>
    <x v="676"/>
    <d v="1899-12-30T00:00:03"/>
    <s v="Granel"/>
    <s v="E001"/>
    <x v="2"/>
    <d v="1899-12-30T00:42:07"/>
    <d v="1899-12-30T00:42:04"/>
    <x v="8"/>
    <x v="8"/>
    <x v="4"/>
    <x v="1"/>
    <n v="0"/>
    <n v="0"/>
    <x v="0"/>
    <x v="1"/>
    <x v="0"/>
    <n v="0"/>
    <x v="0"/>
    <x v="1"/>
    <d v="1899-12-30T00:00:03"/>
    <d v="1899-12-30T00:00:03"/>
    <x v="0"/>
    <m/>
    <m/>
    <d v="1899-12-30T00:00:00"/>
    <d v="1899-12-30T00:42:07"/>
    <n v="5"/>
    <d v="1899-12-30T00:00:03"/>
    <n v="42.116666666673517"/>
    <x v="11"/>
    <x v="1"/>
  </r>
  <r>
    <x v="0"/>
    <s v="2024074684"/>
    <x v="0"/>
    <x v="153"/>
    <s v="E1508HJM"/>
    <d v="2024-12-12T00:00:00"/>
    <x v="1"/>
    <s v="3228"/>
    <x v="3"/>
    <s v="PA"/>
    <x v="4"/>
    <x v="0"/>
    <d v="2024-12-12T00:00:00"/>
    <d v="1899-12-30T17:54:41"/>
    <d v="2024-12-12T00:00:00"/>
    <d v="1899-12-30T17:54:44"/>
    <d v="2024-12-12T00:00:00"/>
    <d v="1899-12-30T18:31:17"/>
    <x v="0"/>
    <x v="0"/>
    <s v="8043252707"/>
    <s v="FBO"/>
    <d v="1899-12-30T00:36:36"/>
    <x v="677"/>
    <d v="1899-12-30T00:00:03"/>
    <s v="Granel"/>
    <s v="E001"/>
    <x v="2"/>
    <d v="1899-12-30T00:36:36"/>
    <d v="1899-12-30T00:36:33"/>
    <x v="8"/>
    <x v="8"/>
    <x v="4"/>
    <x v="1"/>
    <n v="0"/>
    <n v="0"/>
    <x v="0"/>
    <x v="1"/>
    <x v="0"/>
    <n v="0"/>
    <x v="0"/>
    <x v="1"/>
    <d v="1899-12-30T00:00:03"/>
    <d v="1899-12-30T00:00:03"/>
    <x v="0"/>
    <m/>
    <m/>
    <d v="1899-12-30T00:00:00"/>
    <d v="1899-12-30T00:36:36"/>
    <n v="5"/>
    <d v="1899-12-30T00:00:03"/>
    <n v="36.600000000004762"/>
    <x v="11"/>
    <x v="1"/>
  </r>
  <r>
    <x v="0"/>
    <s v="2024074679"/>
    <x v="0"/>
    <x v="137"/>
    <s v="E7597LTD"/>
    <d v="2024-12-12T00:00:00"/>
    <x v="1"/>
    <s v="3297"/>
    <x v="1"/>
    <s v="PA"/>
    <x v="1"/>
    <x v="0"/>
    <d v="2024-12-12T00:00:00"/>
    <d v="1899-12-30T17:40:34"/>
    <d v="2024-12-12T00:00:00"/>
    <d v="1899-12-30T17:40:37"/>
    <d v="2024-12-12T00:00:00"/>
    <d v="1899-12-30T18:34:51"/>
    <x v="0"/>
    <x v="0"/>
    <s v="8043252708"/>
    <s v="FBO"/>
    <d v="1899-12-30T00:54:17"/>
    <x v="678"/>
    <d v="1899-12-30T00:00:03"/>
    <s v="Granel"/>
    <s v="E001"/>
    <x v="2"/>
    <d v="1899-12-30T00:54:17"/>
    <d v="1899-12-30T00:54:14"/>
    <x v="8"/>
    <x v="8"/>
    <x v="4"/>
    <x v="1"/>
    <n v="0"/>
    <n v="0"/>
    <x v="0"/>
    <x v="1"/>
    <x v="0"/>
    <n v="0"/>
    <x v="0"/>
    <x v="0"/>
    <d v="1899-12-30T00:00:03"/>
    <d v="1899-12-30T00:00:03"/>
    <x v="0"/>
    <m/>
    <m/>
    <d v="1899-12-30T00:00:00"/>
    <d v="1899-12-30T00:54:17"/>
    <n v="5"/>
    <d v="1899-12-30T00:00:03"/>
    <n v="54.283333333334355"/>
    <x v="11"/>
    <x v="0"/>
  </r>
  <r>
    <x v="0"/>
    <s v="2024074682"/>
    <x v="0"/>
    <x v="256"/>
    <s v="E6103LDT"/>
    <d v="2024-12-12T00:00:00"/>
    <x v="1"/>
    <s v="3297"/>
    <x v="1"/>
    <s v="PA"/>
    <x v="1"/>
    <x v="0"/>
    <d v="2024-12-12T00:00:00"/>
    <d v="1899-12-30T17:49:00"/>
    <d v="2024-12-12T00:00:00"/>
    <d v="1899-12-30T17:49:04"/>
    <d v="2024-12-12T00:00:00"/>
    <d v="1899-12-30T18:54:43"/>
    <x v="0"/>
    <x v="0"/>
    <s v="8043252711"/>
    <s v="FBO"/>
    <d v="1899-12-30T01:05:43"/>
    <x v="679"/>
    <d v="1899-12-30T00:00:04"/>
    <s v="Granel"/>
    <s v="E001"/>
    <x v="2"/>
    <d v="1899-12-30T01:05:43"/>
    <d v="1899-12-30T01:05:39"/>
    <x v="8"/>
    <x v="8"/>
    <x v="4"/>
    <x v="1"/>
    <n v="0"/>
    <n v="0"/>
    <x v="0"/>
    <x v="1"/>
    <x v="0"/>
    <n v="0"/>
    <x v="0"/>
    <x v="0"/>
    <d v="1899-12-30T00:00:04"/>
    <d v="1899-12-30T00:00:04"/>
    <x v="0"/>
    <m/>
    <m/>
    <d v="1899-12-30T00:00:00"/>
    <d v="1899-12-30T01:05:43"/>
    <n v="5"/>
    <d v="1899-12-30T00:00:04"/>
    <n v="65.716666666675124"/>
    <x v="11"/>
    <x v="0"/>
  </r>
  <r>
    <x v="0"/>
    <s v="2024074697"/>
    <x v="0"/>
    <x v="278"/>
    <m/>
    <d v="2024-12-12T00:00:00"/>
    <x v="1"/>
    <s v="3230"/>
    <x v="2"/>
    <s v="PA"/>
    <x v="2"/>
    <x v="0"/>
    <d v="2024-12-12T00:00:00"/>
    <d v="1899-12-30T19:04:04"/>
    <d v="2024-12-12T00:00:00"/>
    <d v="1899-12-30T19:05:22"/>
    <d v="2024-12-12T00:00:00"/>
    <d v="1899-12-30T19:23:01"/>
    <x v="0"/>
    <x v="0"/>
    <s v="8043252713"/>
    <s v="FBO"/>
    <d v="1899-12-30T00:18:57"/>
    <x v="680"/>
    <d v="1899-12-30T00:01:18"/>
    <s v="Ensacado"/>
    <s v="E002"/>
    <x v="1"/>
    <d v="1899-12-30T00:18:57"/>
    <d v="1899-12-30T00:17:39"/>
    <x v="13"/>
    <x v="8"/>
    <x v="4"/>
    <x v="2"/>
    <n v="0"/>
    <n v="0"/>
    <x v="0"/>
    <x v="2"/>
    <x v="0"/>
    <n v="0"/>
    <x v="0"/>
    <x v="1"/>
    <d v="1899-12-30T00:01:18"/>
    <d v="1899-12-30T00:01:18"/>
    <x v="0"/>
    <m/>
    <m/>
    <d v="1899-12-30T00:00:00"/>
    <d v="1899-12-30T00:18:57"/>
    <n v="5"/>
    <d v="1899-12-30T00:01:18"/>
    <n v="18.949999999996727"/>
    <x v="7"/>
    <x v="1"/>
  </r>
  <r>
    <x v="0"/>
    <s v="2024074701"/>
    <x v="0"/>
    <x v="136"/>
    <s v="E3201LJG"/>
    <d v="2024-12-12T00:00:00"/>
    <x v="1"/>
    <s v="3230"/>
    <x v="2"/>
    <s v="PA"/>
    <x v="2"/>
    <x v="0"/>
    <d v="2024-12-12T00:00:00"/>
    <d v="1899-12-30T19:20:18"/>
    <d v="2024-12-12T00:00:00"/>
    <d v="1899-12-30T19:20:21"/>
    <d v="2024-12-12T00:00:00"/>
    <d v="1899-12-30T20:03:31"/>
    <x v="0"/>
    <x v="0"/>
    <s v="8043252714"/>
    <s v="FBO"/>
    <d v="1899-12-30T00:43:13"/>
    <x v="681"/>
    <d v="1899-12-30T00:00:03"/>
    <s v="Ensacado"/>
    <s v="E002"/>
    <x v="2"/>
    <d v="1899-12-30T00:43:13"/>
    <d v="1899-12-30T00:43:10"/>
    <x v="13"/>
    <x v="8"/>
    <x v="4"/>
    <x v="2"/>
    <n v="0"/>
    <n v="0"/>
    <x v="0"/>
    <x v="2"/>
    <x v="0"/>
    <n v="0"/>
    <x v="0"/>
    <x v="1"/>
    <d v="1899-12-30T00:00:03"/>
    <d v="1899-12-30T00:00:03"/>
    <x v="0"/>
    <m/>
    <m/>
    <d v="1899-12-30T00:00:00"/>
    <d v="1899-12-30T00:43:13"/>
    <n v="5"/>
    <d v="1899-12-30T00:00:03"/>
    <n v="43.216666666660899"/>
    <x v="14"/>
    <x v="1"/>
  </r>
  <r>
    <x v="0"/>
    <s v="2024074706"/>
    <x v="0"/>
    <x v="160"/>
    <s v="E9865JVX"/>
    <d v="2024-12-12T00:00:00"/>
    <x v="1"/>
    <s v="3297"/>
    <x v="1"/>
    <s v="PA"/>
    <x v="1"/>
    <x v="0"/>
    <d v="2024-12-12T00:00:00"/>
    <d v="1899-12-30T19:58:38"/>
    <d v="2024-12-12T00:00:00"/>
    <d v="1899-12-30T19:58:42"/>
    <d v="2024-12-12T00:00:00"/>
    <d v="1899-12-30T20:30:33"/>
    <x v="0"/>
    <x v="0"/>
    <s v="8043252716"/>
    <s v="FBO"/>
    <d v="1899-12-30T00:31:55"/>
    <x v="336"/>
    <d v="1899-12-30T00:00:04"/>
    <s v="Granel"/>
    <s v="E001"/>
    <x v="2"/>
    <d v="1899-12-30T00:31:55"/>
    <d v="1899-12-30T00:31:51"/>
    <x v="13"/>
    <x v="8"/>
    <x v="4"/>
    <x v="1"/>
    <n v="0"/>
    <n v="0"/>
    <x v="0"/>
    <x v="1"/>
    <x v="0"/>
    <n v="0"/>
    <x v="0"/>
    <x v="1"/>
    <d v="1899-12-30T00:00:04"/>
    <d v="1899-12-30T00:00:04"/>
    <x v="0"/>
    <m/>
    <m/>
    <d v="1899-12-30T00:00:00"/>
    <d v="1899-12-30T00:31:55"/>
    <n v="5"/>
    <d v="1899-12-30T00:00:04"/>
    <n v="31.916666666664089"/>
    <x v="14"/>
    <x v="1"/>
  </r>
  <r>
    <x v="0"/>
    <s v="2024074707"/>
    <x v="0"/>
    <x v="279"/>
    <s v="E2372LTT"/>
    <d v="2024-12-12T00:00:00"/>
    <x v="1"/>
    <s v="3230"/>
    <x v="2"/>
    <s v="PA"/>
    <x v="2"/>
    <x v="0"/>
    <d v="2024-12-12T00:00:00"/>
    <d v="1899-12-30T20:02:21"/>
    <d v="2024-12-12T00:00:00"/>
    <d v="1899-12-30T20:02:25"/>
    <d v="2024-12-12T00:00:00"/>
    <d v="1899-12-30T20:48:45"/>
    <x v="0"/>
    <x v="0"/>
    <s v="8043252717"/>
    <s v="FBO"/>
    <d v="1899-12-30T00:46:24"/>
    <x v="682"/>
    <d v="1899-12-30T00:00:04"/>
    <s v="Ensacado"/>
    <s v="E002"/>
    <x v="2"/>
    <d v="1899-12-30T00:46:24"/>
    <d v="1899-12-30T00:46:20"/>
    <x v="15"/>
    <x v="8"/>
    <x v="4"/>
    <x v="2"/>
    <n v="0"/>
    <n v="0"/>
    <x v="0"/>
    <x v="2"/>
    <x v="0"/>
    <n v="0"/>
    <x v="0"/>
    <x v="0"/>
    <d v="1899-12-30T00:00:04"/>
    <d v="1899-12-30T00:00:04"/>
    <x v="0"/>
    <m/>
    <m/>
    <d v="1899-12-30T00:00:00"/>
    <d v="1899-12-30T00:46:24"/>
    <n v="5"/>
    <d v="1899-12-30T00:00:04"/>
    <n v="46.399999999996858"/>
    <x v="14"/>
    <x v="0"/>
  </r>
  <r>
    <x v="0"/>
    <s v="2024074710"/>
    <x v="0"/>
    <x v="280"/>
    <s v="E7944KGS"/>
    <d v="2024-12-12T00:00:00"/>
    <x v="1"/>
    <s v="3230"/>
    <x v="2"/>
    <s v="PA"/>
    <x v="2"/>
    <x v="0"/>
    <d v="2024-12-12T00:00:00"/>
    <d v="1899-12-30T20:13:36"/>
    <d v="2024-12-12T00:00:00"/>
    <d v="1899-12-30T20:13:41"/>
    <d v="2024-12-12T00:00:00"/>
    <d v="1899-12-30T21:10:56"/>
    <x v="0"/>
    <x v="0"/>
    <s v="8043252719"/>
    <s v="EXW"/>
    <d v="1899-12-30T00:57:20"/>
    <x v="683"/>
    <d v="1899-12-30T00:00:05"/>
    <s v="Ensacado"/>
    <s v="E002"/>
    <x v="1"/>
    <d v="1899-12-30T00:57:20"/>
    <d v="1899-12-30T00:57:15"/>
    <x v="15"/>
    <x v="8"/>
    <x v="4"/>
    <x v="2"/>
    <n v="0"/>
    <n v="0"/>
    <x v="0"/>
    <x v="2"/>
    <x v="0"/>
    <n v="0"/>
    <x v="0"/>
    <x v="0"/>
    <d v="1899-12-30T00:00:05"/>
    <d v="1899-12-30T00:00:05"/>
    <x v="0"/>
    <m/>
    <m/>
    <d v="1899-12-30T00:00:00"/>
    <d v="1899-12-30T00:57:20"/>
    <n v="5"/>
    <d v="1899-12-30T00:00:05"/>
    <n v="57.333333333326522"/>
    <x v="15"/>
    <x v="0"/>
  </r>
  <r>
    <x v="0"/>
    <s v="2024074713"/>
    <x v="0"/>
    <x v="277"/>
    <s v="E7061KZH"/>
    <d v="2024-12-12T00:00:00"/>
    <x v="1"/>
    <s v="3228"/>
    <x v="3"/>
    <s v="PA"/>
    <x v="3"/>
    <x v="0"/>
    <d v="2024-12-12T00:00:00"/>
    <d v="1899-12-30T20:31:35"/>
    <d v="2024-12-12T00:00:00"/>
    <d v="1899-12-30T20:31:41"/>
    <d v="2024-12-12T00:00:00"/>
    <d v="1899-12-30T21:48:30"/>
    <x v="0"/>
    <x v="0"/>
    <s v="8043252720"/>
    <s v="EXW"/>
    <d v="1899-12-30T01:16:55"/>
    <x v="684"/>
    <d v="1899-12-30T00:00:06"/>
    <s v="Granel"/>
    <s v="E001"/>
    <x v="1"/>
    <d v="1899-12-30T01:16:55"/>
    <d v="1899-12-30T01:16:49"/>
    <x v="15"/>
    <x v="8"/>
    <x v="4"/>
    <x v="1"/>
    <n v="0"/>
    <n v="0"/>
    <x v="0"/>
    <x v="1"/>
    <x v="0"/>
    <n v="0"/>
    <x v="0"/>
    <x v="0"/>
    <d v="1899-12-30T00:00:06"/>
    <d v="1899-12-30T00:00:06"/>
    <x v="0"/>
    <m/>
    <m/>
    <d v="1899-12-30T00:00:00"/>
    <d v="1899-12-30T01:16:55"/>
    <n v="5"/>
    <d v="1899-12-30T00:00:06"/>
    <n v="76.916666666678481"/>
    <x v="15"/>
    <x v="0"/>
  </r>
  <r>
    <x v="0"/>
    <s v="2024074717"/>
    <x v="0"/>
    <x v="229"/>
    <s v="E2611KJC"/>
    <d v="2024-12-13T00:00:00"/>
    <x v="1"/>
    <s v="3297"/>
    <x v="1"/>
    <s v="PA"/>
    <x v="1"/>
    <x v="0"/>
    <d v="2024-12-13T00:00:00"/>
    <d v="1899-12-30T05:03:26"/>
    <d v="2024-12-13T00:00:00"/>
    <d v="1899-12-30T05:04:02"/>
    <d v="2024-12-13T00:00:00"/>
    <d v="1899-12-30T05:43:46"/>
    <x v="0"/>
    <x v="0"/>
    <s v="8043252721"/>
    <s v="EXW"/>
    <d v="1899-12-30T00:40:20"/>
    <x v="685"/>
    <d v="1899-12-30T00:00:36"/>
    <s v="Granel"/>
    <s v="E001"/>
    <x v="1"/>
    <d v="1899-12-30T00:40:20"/>
    <d v="1899-12-30T00:39:44"/>
    <x v="12"/>
    <x v="9"/>
    <x v="4"/>
    <x v="1"/>
    <n v="0"/>
    <n v="0"/>
    <x v="0"/>
    <x v="1"/>
    <x v="0"/>
    <n v="0"/>
    <x v="0"/>
    <x v="1"/>
    <d v="1899-12-30T00:00:36"/>
    <d v="1899-12-30T00:00:36"/>
    <x v="0"/>
    <m/>
    <m/>
    <d v="1899-12-30T00:00:00"/>
    <d v="1899-12-30T00:40:20"/>
    <n v="6"/>
    <d v="1899-12-30T00:00:36"/>
    <n v="40.333333333334416"/>
    <x v="18"/>
    <x v="1"/>
  </r>
  <r>
    <x v="0"/>
    <s v="2024074720"/>
    <x v="0"/>
    <x v="132"/>
    <s v="E7412JLB"/>
    <d v="2024-12-13T00:00:00"/>
    <x v="1"/>
    <s v="3228"/>
    <x v="3"/>
    <s v="PA"/>
    <x v="4"/>
    <x v="0"/>
    <d v="2024-12-13T00:00:00"/>
    <d v="1899-12-30T06:11:30"/>
    <d v="2024-12-13T00:00:00"/>
    <d v="1899-12-30T06:11:34"/>
    <d v="2024-12-13T00:00:00"/>
    <d v="1899-12-30T06:47:54"/>
    <x v="0"/>
    <x v="0"/>
    <s v="8043252723"/>
    <s v="FBO"/>
    <d v="1899-12-30T00:36:24"/>
    <x v="686"/>
    <d v="1899-12-30T00:00:04"/>
    <s v="Granel"/>
    <s v="E001"/>
    <x v="2"/>
    <d v="1899-12-30T00:36:24"/>
    <d v="1899-12-30T00:36:20"/>
    <x v="0"/>
    <x v="9"/>
    <x v="4"/>
    <x v="1"/>
    <n v="0"/>
    <n v="0"/>
    <x v="0"/>
    <x v="1"/>
    <x v="0"/>
    <n v="0"/>
    <x v="0"/>
    <x v="1"/>
    <d v="1899-12-30T00:00:04"/>
    <d v="1899-12-30T00:00:04"/>
    <x v="0"/>
    <m/>
    <m/>
    <d v="1899-12-30T00:00:00"/>
    <d v="1899-12-30T00:36:24"/>
    <n v="6"/>
    <d v="1899-12-30T00:00:04"/>
    <n v="36.40000000000321"/>
    <x v="12"/>
    <x v="1"/>
  </r>
  <r>
    <x v="0"/>
    <s v="2024074721"/>
    <x v="0"/>
    <x v="155"/>
    <s v="E9651KXD"/>
    <d v="2024-12-13T00:00:00"/>
    <x v="1"/>
    <s v="3297"/>
    <x v="1"/>
    <s v="PA"/>
    <x v="1"/>
    <x v="0"/>
    <d v="2024-12-13T00:00:00"/>
    <d v="1899-12-30T06:27:48"/>
    <d v="2024-12-13T00:00:00"/>
    <d v="1899-12-30T06:27:53"/>
    <d v="2024-12-13T00:00:00"/>
    <d v="1899-12-30T07:08:11"/>
    <x v="0"/>
    <x v="0"/>
    <s v="8043252724"/>
    <s v="FBO"/>
    <d v="1899-12-30T00:40:23"/>
    <x v="687"/>
    <d v="1899-12-30T00:00:05"/>
    <s v="Granel"/>
    <s v="E001"/>
    <x v="2"/>
    <d v="1899-12-30T00:40:23"/>
    <d v="1899-12-30T00:40:18"/>
    <x v="0"/>
    <x v="9"/>
    <x v="4"/>
    <x v="1"/>
    <n v="0"/>
    <n v="0"/>
    <x v="0"/>
    <x v="1"/>
    <x v="0"/>
    <n v="0"/>
    <x v="0"/>
    <x v="1"/>
    <d v="1899-12-30T00:00:05"/>
    <d v="1899-12-30T00:00:05"/>
    <x v="0"/>
    <m/>
    <m/>
    <d v="1899-12-30T00:00:00"/>
    <d v="1899-12-30T00:40:23"/>
    <n v="6"/>
    <d v="1899-12-30T00:00:05"/>
    <n v="40.383333333331144"/>
    <x v="0"/>
    <x v="1"/>
  </r>
  <r>
    <x v="0"/>
    <s v="2024074723"/>
    <x v="0"/>
    <x v="143"/>
    <s v="E3710KKC"/>
    <d v="2024-12-13T00:00:00"/>
    <x v="1"/>
    <s v="3230"/>
    <x v="2"/>
    <s v="PA"/>
    <x v="2"/>
    <x v="0"/>
    <d v="2024-12-13T00:00:00"/>
    <d v="1899-12-30T06:50:21"/>
    <d v="2024-12-13T00:00:00"/>
    <d v="1899-12-30T06:50:26"/>
    <d v="2024-12-13T00:00:00"/>
    <d v="1899-12-30T07:19:51"/>
    <x v="0"/>
    <x v="0"/>
    <s v="8043252725"/>
    <s v="FBO"/>
    <d v="1899-12-30T00:29:30"/>
    <x v="688"/>
    <d v="1899-12-30T00:00:05"/>
    <s v="Ensacado"/>
    <s v="E002"/>
    <x v="2"/>
    <d v="1899-12-30T00:29:30"/>
    <d v="1899-12-30T00:29:25"/>
    <x v="0"/>
    <x v="9"/>
    <x v="4"/>
    <x v="2"/>
    <n v="0"/>
    <n v="0"/>
    <x v="0"/>
    <x v="2"/>
    <x v="0"/>
    <n v="0"/>
    <x v="0"/>
    <x v="1"/>
    <d v="1899-12-30T00:00:05"/>
    <d v="1899-12-30T00:00:05"/>
    <x v="0"/>
    <m/>
    <m/>
    <d v="1899-12-30T00:00:00"/>
    <d v="1899-12-30T00:29:30"/>
    <n v="6"/>
    <d v="1899-12-30T00:00:05"/>
    <n v="29.499999999998376"/>
    <x v="0"/>
    <x v="1"/>
  </r>
  <r>
    <x v="0"/>
    <s v="2024074722"/>
    <x v="0"/>
    <x v="116"/>
    <s v="E4874GCT"/>
    <d v="2024-12-13T00:00:00"/>
    <x v="1"/>
    <s v="3297"/>
    <x v="1"/>
    <s v="PA"/>
    <x v="1"/>
    <x v="0"/>
    <d v="2024-12-13T00:00:00"/>
    <d v="1899-12-30T06:42:31"/>
    <d v="2024-12-13T00:00:00"/>
    <d v="1899-12-30T06:42:36"/>
    <d v="2024-12-13T00:00:00"/>
    <d v="1899-12-30T07:22:05"/>
    <x v="0"/>
    <x v="0"/>
    <s v="8043252726"/>
    <s v="FBO"/>
    <d v="1899-12-30T00:39:34"/>
    <x v="689"/>
    <d v="1899-12-30T00:00:05"/>
    <s v="Granel"/>
    <s v="E001"/>
    <x v="1"/>
    <d v="1899-12-30T00:39:34"/>
    <d v="1899-12-30T00:39:29"/>
    <x v="0"/>
    <x v="9"/>
    <x v="4"/>
    <x v="1"/>
    <n v="0"/>
    <n v="0"/>
    <x v="0"/>
    <x v="1"/>
    <x v="0"/>
    <n v="0"/>
    <x v="0"/>
    <x v="1"/>
    <d v="1899-12-30T00:00:05"/>
    <d v="1899-12-30T00:00:05"/>
    <x v="0"/>
    <m/>
    <m/>
    <d v="1899-12-30T00:00:00"/>
    <d v="1899-12-30T00:39:34"/>
    <n v="6"/>
    <d v="1899-12-30T00:00:05"/>
    <n v="39.566666666664005"/>
    <x v="0"/>
    <x v="1"/>
  </r>
  <r>
    <x v="0"/>
    <s v="2024074725"/>
    <x v="0"/>
    <x v="113"/>
    <s v="E7555LTD"/>
    <d v="2024-12-13T00:00:00"/>
    <x v="1"/>
    <s v="3228"/>
    <x v="3"/>
    <s v="PA"/>
    <x v="3"/>
    <x v="0"/>
    <d v="2024-12-13T00:00:00"/>
    <d v="1899-12-30T06:55:47"/>
    <d v="2024-12-13T00:00:00"/>
    <d v="1899-12-30T06:55:51"/>
    <d v="2024-12-13T00:00:00"/>
    <d v="1899-12-30T07:27:26"/>
    <x v="0"/>
    <x v="0"/>
    <s v="8043252727"/>
    <s v="FBO"/>
    <d v="1899-12-30T00:31:39"/>
    <x v="690"/>
    <d v="1899-12-30T00:00:04"/>
    <s v="Granel"/>
    <s v="E001"/>
    <x v="2"/>
    <d v="1899-12-30T00:31:39"/>
    <d v="1899-12-30T00:31:35"/>
    <x v="0"/>
    <x v="9"/>
    <x v="4"/>
    <x v="1"/>
    <n v="0"/>
    <n v="0"/>
    <x v="0"/>
    <x v="1"/>
    <x v="0"/>
    <n v="0"/>
    <x v="0"/>
    <x v="1"/>
    <d v="1899-12-30T00:00:04"/>
    <d v="1899-12-30T00:00:04"/>
    <x v="0"/>
    <m/>
    <m/>
    <d v="1899-12-30T00:00:00"/>
    <d v="1899-12-30T00:31:39"/>
    <n v="6"/>
    <d v="1899-12-30T00:00:04"/>
    <n v="31.649999999990399"/>
    <x v="0"/>
    <x v="1"/>
  </r>
  <r>
    <x v="0"/>
    <s v="2024074734"/>
    <x v="0"/>
    <x v="143"/>
    <s v="E3710KKC"/>
    <d v="2024-12-13T00:00:00"/>
    <x v="1"/>
    <s v="3230"/>
    <x v="2"/>
    <s v="PA"/>
    <x v="2"/>
    <x v="0"/>
    <d v="2024-12-13T00:00:00"/>
    <d v="1899-12-30T07:24:09"/>
    <d v="2024-12-13T00:00:00"/>
    <d v="1899-12-30T07:24:14"/>
    <d v="2024-12-13T00:00:00"/>
    <d v="1899-12-30T07:27:27"/>
    <x v="0"/>
    <x v="0"/>
    <s v="8043252728"/>
    <s v="FBO"/>
    <d v="1899-12-30T00:03:18"/>
    <x v="691"/>
    <d v="1899-12-30T00:00:05"/>
    <s v="Ensacado"/>
    <s v="E002"/>
    <x v="2"/>
    <d v="1899-12-30T00:03:18"/>
    <d v="1899-12-30T00:03:13"/>
    <x v="1"/>
    <x v="9"/>
    <x v="4"/>
    <x v="2"/>
    <n v="1"/>
    <n v="0"/>
    <x v="1"/>
    <x v="2"/>
    <x v="0"/>
    <n v="1"/>
    <x v="0"/>
    <x v="1"/>
    <d v="1899-12-30T00:00:05"/>
    <d v="1899-12-30T00:00:05"/>
    <x v="0"/>
    <m/>
    <m/>
    <d v="1899-12-30T00:00:00"/>
    <d v="1899-12-30T00:03:18"/>
    <n v="6"/>
    <d v="1899-12-30T00:00:05"/>
    <n v="3.3000000000048324"/>
    <x v="0"/>
    <x v="1"/>
  </r>
  <r>
    <x v="0"/>
    <s v="2024074730"/>
    <x v="0"/>
    <x v="126"/>
    <s v="E0205LTP"/>
    <d v="2024-12-13T00:00:00"/>
    <x v="1"/>
    <s v="3297"/>
    <x v="1"/>
    <s v="PA"/>
    <x v="1"/>
    <x v="0"/>
    <d v="2024-12-13T00:00:00"/>
    <d v="1899-12-30T07:05:41"/>
    <d v="2024-12-13T00:00:00"/>
    <d v="1899-12-30T07:05:46"/>
    <d v="2024-12-13T00:00:00"/>
    <d v="1899-12-30T07:39:47"/>
    <x v="0"/>
    <x v="0"/>
    <s v="8043252730"/>
    <s v="FBO"/>
    <d v="1899-12-30T00:34:06"/>
    <x v="692"/>
    <d v="1899-12-30T00:00:05"/>
    <s v="Granel"/>
    <s v="E001"/>
    <x v="2"/>
    <d v="1899-12-30T00:34:06"/>
    <d v="1899-12-30T00:34:01"/>
    <x v="1"/>
    <x v="9"/>
    <x v="4"/>
    <x v="1"/>
    <n v="0"/>
    <n v="0"/>
    <x v="0"/>
    <x v="1"/>
    <x v="0"/>
    <n v="0"/>
    <x v="0"/>
    <x v="1"/>
    <d v="1899-12-30T00:00:05"/>
    <d v="1899-12-30T00:00:05"/>
    <x v="0"/>
    <m/>
    <m/>
    <d v="1899-12-30T00:00:00"/>
    <d v="1899-12-30T00:34:06"/>
    <n v="6"/>
    <d v="1899-12-30T00:00:05"/>
    <n v="34.099999999992058"/>
    <x v="0"/>
    <x v="1"/>
  </r>
  <r>
    <x v="0"/>
    <s v="2024074724"/>
    <x v="0"/>
    <x v="142"/>
    <s v="E3192JFJ"/>
    <d v="2024-12-13T00:00:00"/>
    <x v="1"/>
    <s v="3230"/>
    <x v="2"/>
    <s v="PA"/>
    <x v="2"/>
    <x v="0"/>
    <d v="2024-12-13T00:00:00"/>
    <d v="1899-12-30T06:51:30"/>
    <d v="2024-12-13T00:00:00"/>
    <d v="1899-12-30T06:51:34"/>
    <d v="2024-12-13T00:00:00"/>
    <d v="1899-12-30T07:40:59"/>
    <x v="0"/>
    <x v="0"/>
    <s v="8043252731"/>
    <s v="FBO"/>
    <d v="1899-12-30T00:49:29"/>
    <x v="574"/>
    <d v="1899-12-30T00:00:04"/>
    <s v="Ensacado"/>
    <s v="E002"/>
    <x v="2"/>
    <d v="1899-12-30T00:49:29"/>
    <d v="1899-12-30T00:49:25"/>
    <x v="0"/>
    <x v="9"/>
    <x v="4"/>
    <x v="2"/>
    <n v="0"/>
    <n v="0"/>
    <x v="0"/>
    <x v="2"/>
    <x v="0"/>
    <n v="0"/>
    <x v="0"/>
    <x v="0"/>
    <d v="1899-12-30T00:00:04"/>
    <d v="1899-12-30T00:00:04"/>
    <x v="0"/>
    <m/>
    <m/>
    <d v="1899-12-30T00:00:00"/>
    <d v="1899-12-30T00:49:29"/>
    <n v="6"/>
    <d v="1899-12-30T00:00:04"/>
    <n v="49.483333333324815"/>
    <x v="0"/>
    <x v="0"/>
  </r>
  <r>
    <x v="0"/>
    <s v="2024074728"/>
    <x v="0"/>
    <x v="281"/>
    <m/>
    <d v="2024-12-13T00:00:00"/>
    <x v="1"/>
    <s v="3230"/>
    <x v="2"/>
    <s v="PA"/>
    <x v="2"/>
    <x v="0"/>
    <d v="2024-12-13T00:00:00"/>
    <d v="1899-12-30T06:58:25"/>
    <d v="2024-12-13T00:00:00"/>
    <d v="1899-12-30T06:58:33"/>
    <d v="2024-12-13T00:00:00"/>
    <d v="1899-12-30T07:45:09"/>
    <x v="0"/>
    <x v="0"/>
    <s v="8043252733"/>
    <s v="FBO"/>
    <d v="1899-12-30T00:46:44"/>
    <x v="693"/>
    <d v="1899-12-30T00:00:08"/>
    <s v="Ensacado"/>
    <s v="E002"/>
    <x v="1"/>
    <d v="1899-12-30T00:46:44"/>
    <d v="1899-12-30T00:46:36"/>
    <x v="0"/>
    <x v="9"/>
    <x v="4"/>
    <x v="2"/>
    <n v="0"/>
    <n v="0"/>
    <x v="0"/>
    <x v="2"/>
    <x v="0"/>
    <n v="0"/>
    <x v="0"/>
    <x v="0"/>
    <d v="1899-12-30T00:00:08"/>
    <d v="1899-12-30T00:00:08"/>
    <x v="0"/>
    <m/>
    <m/>
    <d v="1899-12-30T00:00:00"/>
    <d v="1899-12-30T00:46:44"/>
    <n v="6"/>
    <d v="1899-12-30T00:00:08"/>
    <n v="46.733333333327977"/>
    <x v="0"/>
    <x v="0"/>
  </r>
  <r>
    <x v="0"/>
    <s v="2024074729"/>
    <x v="0"/>
    <x v="145"/>
    <s v="E7841LBS"/>
    <d v="2024-12-13T00:00:00"/>
    <x v="1"/>
    <s v="3297"/>
    <x v="1"/>
    <s v="PA"/>
    <x v="1"/>
    <x v="0"/>
    <d v="2024-12-13T00:00:00"/>
    <d v="1899-12-30T07:02:20"/>
    <d v="2024-12-13T00:00:00"/>
    <d v="1899-12-30T07:02:27"/>
    <d v="2024-12-13T00:00:00"/>
    <d v="1899-12-30T07:48:41"/>
    <x v="0"/>
    <x v="0"/>
    <s v="8043252734"/>
    <s v="FBO"/>
    <d v="1899-12-30T00:46:21"/>
    <x v="694"/>
    <d v="1899-12-30T00:00:07"/>
    <s v="Granel"/>
    <s v="E001"/>
    <x v="1"/>
    <d v="1899-12-30T00:46:21"/>
    <d v="1899-12-30T00:46:14"/>
    <x v="1"/>
    <x v="9"/>
    <x v="4"/>
    <x v="1"/>
    <n v="0"/>
    <n v="0"/>
    <x v="0"/>
    <x v="1"/>
    <x v="0"/>
    <n v="0"/>
    <x v="0"/>
    <x v="0"/>
    <d v="1899-12-30T00:00:07"/>
    <d v="1899-12-30T00:00:07"/>
    <x v="0"/>
    <m/>
    <m/>
    <d v="1899-12-30T00:00:00"/>
    <d v="1899-12-30T00:46:21"/>
    <n v="6"/>
    <d v="1899-12-30T00:00:07"/>
    <n v="46.349999999999973"/>
    <x v="0"/>
    <x v="0"/>
  </r>
  <r>
    <x v="0"/>
    <s v="2024074732"/>
    <x v="0"/>
    <x v="239"/>
    <s v="E3299HSH"/>
    <d v="2024-12-13T00:00:00"/>
    <x v="1"/>
    <s v="3297"/>
    <x v="1"/>
    <s v="PA"/>
    <x v="1"/>
    <x v="0"/>
    <d v="2024-12-13T00:00:00"/>
    <d v="1899-12-30T07:08:02"/>
    <d v="2024-12-13T00:00:00"/>
    <d v="1899-12-30T07:08:36"/>
    <d v="2024-12-13T00:00:00"/>
    <d v="1899-12-30T08:02:12"/>
    <x v="0"/>
    <x v="0"/>
    <s v="8043252736"/>
    <s v="FBO"/>
    <d v="1899-12-30T00:54:10"/>
    <x v="695"/>
    <d v="1899-12-30T00:00:34"/>
    <s v="Granel"/>
    <s v="E001"/>
    <x v="1"/>
    <d v="1899-12-30T00:54:10"/>
    <d v="1899-12-30T00:53:36"/>
    <x v="1"/>
    <x v="9"/>
    <x v="4"/>
    <x v="1"/>
    <n v="0"/>
    <n v="0"/>
    <x v="0"/>
    <x v="1"/>
    <x v="0"/>
    <n v="0"/>
    <x v="0"/>
    <x v="0"/>
    <d v="1899-12-30T00:00:34"/>
    <d v="1899-12-30T00:00:34"/>
    <x v="0"/>
    <m/>
    <m/>
    <d v="1899-12-30T00:00:00"/>
    <d v="1899-12-30T00:54:10"/>
    <n v="6"/>
    <d v="1899-12-30T00:00:34"/>
    <n v="54.166666666665563"/>
    <x v="1"/>
    <x v="0"/>
  </r>
  <r>
    <x v="0"/>
    <s v="2024074746"/>
    <x v="0"/>
    <x v="282"/>
    <s v="E9189JXJ"/>
    <d v="2024-12-13T00:00:00"/>
    <x v="1"/>
    <s v="3234"/>
    <x v="8"/>
    <s v="PA"/>
    <x v="2"/>
    <x v="0"/>
    <d v="2024-12-13T00:00:00"/>
    <d v="1899-12-30T07:59:50"/>
    <d v="2024-12-13T00:00:00"/>
    <d v="1899-12-30T07:59:55"/>
    <d v="2024-12-13T00:00:00"/>
    <d v="1899-12-30T08:39:10"/>
    <x v="0"/>
    <x v="0"/>
    <s v="8043252738"/>
    <s v="FBO"/>
    <d v="1899-12-30T00:39:20"/>
    <x v="696"/>
    <d v="1899-12-30T00:00:05"/>
    <s v="Ensacado"/>
    <s v="E002"/>
    <x v="2"/>
    <d v="1899-12-30T00:39:20"/>
    <d v="1899-12-30T00:39:15"/>
    <x v="1"/>
    <x v="9"/>
    <x v="4"/>
    <x v="2"/>
    <n v="0"/>
    <n v="0"/>
    <x v="0"/>
    <x v="2"/>
    <x v="0"/>
    <n v="0"/>
    <x v="0"/>
    <x v="1"/>
    <d v="1899-12-30T00:00:05"/>
    <d v="1899-12-30T00:00:05"/>
    <x v="0"/>
    <m/>
    <m/>
    <d v="1899-12-30T00:00:00"/>
    <d v="1899-12-30T00:39:20"/>
    <n v="6"/>
    <d v="1899-12-30T00:00:05"/>
    <n v="39.333333333340811"/>
    <x v="1"/>
    <x v="1"/>
  </r>
  <r>
    <x v="0"/>
    <s v="2024074744"/>
    <x v="0"/>
    <x v="146"/>
    <s v="E1651JFK"/>
    <d v="2024-12-13T00:00:00"/>
    <x v="1"/>
    <s v="3228"/>
    <x v="3"/>
    <s v="PA"/>
    <x v="4"/>
    <x v="0"/>
    <d v="2024-12-13T00:00:00"/>
    <d v="1899-12-30T07:52:53"/>
    <d v="2024-12-13T00:00:00"/>
    <d v="1899-12-30T07:52:59"/>
    <d v="2024-12-13T00:00:00"/>
    <d v="1899-12-30T08:54:49"/>
    <x v="0"/>
    <x v="0"/>
    <s v="8043252740"/>
    <s v="EXW"/>
    <d v="1899-12-30T01:01:56"/>
    <x v="697"/>
    <d v="1899-12-30T00:00:06"/>
    <s v="Granel"/>
    <s v="E001"/>
    <x v="1"/>
    <d v="1899-12-30T01:01:56"/>
    <d v="1899-12-30T01:01:50"/>
    <x v="1"/>
    <x v="9"/>
    <x v="4"/>
    <x v="1"/>
    <n v="0"/>
    <n v="0"/>
    <x v="0"/>
    <x v="1"/>
    <x v="0"/>
    <n v="0"/>
    <x v="0"/>
    <x v="0"/>
    <d v="1899-12-30T00:00:06"/>
    <d v="1899-12-30T00:00:06"/>
    <x v="0"/>
    <m/>
    <m/>
    <d v="1899-12-30T00:00:00"/>
    <d v="1899-12-30T01:01:56"/>
    <n v="6"/>
    <d v="1899-12-30T00:00:06"/>
    <n v="61.933333333334353"/>
    <x v="1"/>
    <x v="0"/>
  </r>
  <r>
    <x v="0"/>
    <s v="2024074753"/>
    <x v="0"/>
    <x v="152"/>
    <s v="E6172KZK"/>
    <d v="2024-12-13T00:00:00"/>
    <x v="1"/>
    <s v="3228"/>
    <x v="3"/>
    <s v="PA"/>
    <x v="3"/>
    <x v="0"/>
    <d v="2024-12-13T00:00:00"/>
    <d v="1899-12-30T08:26:00"/>
    <d v="2024-12-13T00:00:00"/>
    <d v="1899-12-30T08:26:04"/>
    <d v="2024-12-13T00:00:00"/>
    <d v="1899-12-30T08:56:30"/>
    <x v="0"/>
    <x v="0"/>
    <s v="8043252741"/>
    <s v="EXW"/>
    <d v="1899-12-30T00:30:30"/>
    <x v="19"/>
    <d v="1899-12-30T00:00:04"/>
    <s v="Granel"/>
    <s v="E001"/>
    <x v="1"/>
    <d v="1899-12-30T00:30:30"/>
    <d v="1899-12-30T00:30:26"/>
    <x v="2"/>
    <x v="9"/>
    <x v="4"/>
    <x v="1"/>
    <n v="0"/>
    <n v="0"/>
    <x v="0"/>
    <x v="1"/>
    <x v="0"/>
    <n v="0"/>
    <x v="0"/>
    <x v="1"/>
    <d v="1899-12-30T00:00:04"/>
    <d v="1899-12-30T00:00:04"/>
    <x v="0"/>
    <m/>
    <m/>
    <d v="1899-12-30T00:00:00"/>
    <d v="1899-12-30T00:30:30"/>
    <n v="6"/>
    <d v="1899-12-30T00:00:04"/>
    <n v="30.499999999991978"/>
    <x v="1"/>
    <x v="1"/>
  </r>
  <r>
    <x v="0"/>
    <s v="2024074749"/>
    <x v="0"/>
    <x v="252"/>
    <s v="E0309KYD"/>
    <d v="2024-12-13T00:00:00"/>
    <x v="1"/>
    <s v="3230"/>
    <x v="2"/>
    <s v="PA"/>
    <x v="2"/>
    <x v="0"/>
    <d v="2024-12-13T00:00:00"/>
    <d v="1899-12-30T08:05:57"/>
    <d v="2024-12-13T00:00:00"/>
    <d v="1899-12-30T08:06:02"/>
    <d v="2024-12-13T00:00:00"/>
    <d v="1899-12-30T09:06:18"/>
    <x v="0"/>
    <x v="0"/>
    <s v="8043252742"/>
    <s v="FBO"/>
    <d v="1899-12-30T01:00:21"/>
    <x v="698"/>
    <d v="1899-12-30T00:00:05"/>
    <s v="Ensacado"/>
    <s v="E002"/>
    <x v="2"/>
    <d v="1899-12-30T01:00:21"/>
    <d v="1899-12-30T01:00:16"/>
    <x v="2"/>
    <x v="9"/>
    <x v="4"/>
    <x v="2"/>
    <n v="0"/>
    <n v="0"/>
    <x v="0"/>
    <x v="2"/>
    <x v="0"/>
    <n v="0"/>
    <x v="0"/>
    <x v="0"/>
    <d v="1899-12-30T00:00:05"/>
    <d v="1899-12-30T00:00:05"/>
    <x v="0"/>
    <m/>
    <m/>
    <d v="1899-12-30T00:00:00"/>
    <d v="1899-12-30T01:00:21"/>
    <n v="6"/>
    <d v="1899-12-30T00:00:05"/>
    <n v="60.349999999996804"/>
    <x v="2"/>
    <x v="0"/>
  </r>
  <r>
    <x v="0"/>
    <s v="2024074759"/>
    <x v="0"/>
    <x v="258"/>
    <s v="E8837LZK"/>
    <d v="2024-12-13T00:00:00"/>
    <x v="1"/>
    <s v="3297"/>
    <x v="1"/>
    <s v="PA"/>
    <x v="1"/>
    <x v="0"/>
    <d v="2024-12-13T00:00:00"/>
    <d v="1899-12-30T08:43:56"/>
    <d v="2024-12-13T00:00:00"/>
    <d v="1899-12-30T08:44:00"/>
    <d v="2024-12-13T00:00:00"/>
    <d v="1899-12-30T09:15:18"/>
    <x v="0"/>
    <x v="0"/>
    <s v="8043252746"/>
    <s v="FBO"/>
    <d v="1899-12-30T00:31:22"/>
    <x v="699"/>
    <d v="1899-12-30T00:00:04"/>
    <s v="Granel"/>
    <s v="E001"/>
    <x v="2"/>
    <d v="1899-12-30T00:31:22"/>
    <d v="1899-12-30T00:31:18"/>
    <x v="2"/>
    <x v="9"/>
    <x v="4"/>
    <x v="1"/>
    <n v="0"/>
    <n v="0"/>
    <x v="0"/>
    <x v="1"/>
    <x v="0"/>
    <n v="0"/>
    <x v="0"/>
    <x v="1"/>
    <d v="1899-12-30T00:00:04"/>
    <d v="1899-12-30T00:00:04"/>
    <x v="0"/>
    <m/>
    <m/>
    <d v="1899-12-30T00:00:00"/>
    <d v="1899-12-30T00:31:22"/>
    <n v="6"/>
    <d v="1899-12-30T00:00:04"/>
    <n v="31.366666666670397"/>
    <x v="2"/>
    <x v="1"/>
  </r>
  <r>
    <x v="0"/>
    <s v="2024074761"/>
    <x v="0"/>
    <x v="268"/>
    <s v="E9897DWX"/>
    <d v="2024-12-13T00:00:00"/>
    <x v="1"/>
    <s v="3232"/>
    <x v="5"/>
    <s v="PA"/>
    <x v="2"/>
    <x v="0"/>
    <d v="2024-12-13T00:00:00"/>
    <d v="1899-12-30T08:50:23"/>
    <d v="2024-12-13T00:00:00"/>
    <d v="1899-12-30T08:50:27"/>
    <d v="2024-12-13T00:00:00"/>
    <d v="1899-12-30T09:37:27"/>
    <x v="0"/>
    <x v="0"/>
    <s v="8043252747"/>
    <s v="EXW"/>
    <d v="1899-12-30T00:47:04"/>
    <x v="700"/>
    <d v="1899-12-30T00:00:04"/>
    <s v="Ensacado"/>
    <s v="E002"/>
    <x v="1"/>
    <d v="1899-12-30T00:47:04"/>
    <d v="1899-12-30T00:47:00"/>
    <x v="2"/>
    <x v="9"/>
    <x v="4"/>
    <x v="2"/>
    <n v="0"/>
    <n v="0"/>
    <x v="0"/>
    <x v="2"/>
    <x v="0"/>
    <n v="0"/>
    <x v="0"/>
    <x v="0"/>
    <d v="1899-12-30T00:00:04"/>
    <d v="1899-12-30T00:00:04"/>
    <x v="0"/>
    <m/>
    <m/>
    <d v="1899-12-30T00:00:00"/>
    <d v="1899-12-30T00:47:04"/>
    <n v="6"/>
    <d v="1899-12-30T00:00:04"/>
    <n v="47.066666666659259"/>
    <x v="2"/>
    <x v="0"/>
  </r>
  <r>
    <x v="0"/>
    <s v="2024074772"/>
    <x v="0"/>
    <x v="280"/>
    <s v="E7944KGS"/>
    <d v="2024-12-13T00:00:00"/>
    <x v="1"/>
    <s v="3230"/>
    <x v="2"/>
    <s v="PA"/>
    <x v="2"/>
    <x v="0"/>
    <d v="2024-12-13T00:00:00"/>
    <d v="1899-12-30T09:24:51"/>
    <d v="2024-12-13T00:00:00"/>
    <d v="1899-12-30T09:24:57"/>
    <d v="2024-12-13T00:00:00"/>
    <d v="1899-12-30T10:14:07"/>
    <x v="0"/>
    <x v="0"/>
    <s v="8043252750"/>
    <s v="EXW"/>
    <d v="1899-12-30T00:49:16"/>
    <x v="701"/>
    <d v="1899-12-30T00:00:06"/>
    <s v="Ensacado"/>
    <s v="E002"/>
    <x v="1"/>
    <d v="1899-12-30T00:49:16"/>
    <d v="1899-12-30T00:49:10"/>
    <x v="3"/>
    <x v="9"/>
    <x v="4"/>
    <x v="2"/>
    <n v="0"/>
    <n v="0"/>
    <x v="0"/>
    <x v="2"/>
    <x v="0"/>
    <n v="0"/>
    <x v="0"/>
    <x v="0"/>
    <d v="1899-12-30T00:00:06"/>
    <d v="1899-12-30T00:00:06"/>
    <x v="0"/>
    <m/>
    <m/>
    <d v="1899-12-30T00:00:00"/>
    <d v="1899-12-30T00:49:16"/>
    <n v="6"/>
    <d v="1899-12-30T00:00:06"/>
    <n v="49.266666666676791"/>
    <x v="3"/>
    <x v="0"/>
  </r>
  <r>
    <x v="0"/>
    <s v="2024074777"/>
    <x v="0"/>
    <x v="132"/>
    <s v="E7412JLB"/>
    <d v="2024-12-13T00:00:00"/>
    <x v="1"/>
    <s v="3297"/>
    <x v="1"/>
    <s v="PA"/>
    <x v="1"/>
    <x v="0"/>
    <d v="2024-12-13T00:00:00"/>
    <d v="1899-12-30T09:39:05"/>
    <d v="2024-12-13T00:00:00"/>
    <d v="1899-12-30T09:39:09"/>
    <d v="2024-12-13T00:00:00"/>
    <d v="1899-12-30T10:18:18"/>
    <x v="0"/>
    <x v="0"/>
    <s v="8043252751"/>
    <s v="FBO"/>
    <d v="1899-12-30T00:39:13"/>
    <x v="702"/>
    <d v="1899-12-30T00:00:04"/>
    <s v="Granel"/>
    <s v="E001"/>
    <x v="2"/>
    <d v="1899-12-30T00:39:13"/>
    <d v="1899-12-30T00:39:09"/>
    <x v="3"/>
    <x v="9"/>
    <x v="4"/>
    <x v="1"/>
    <n v="0"/>
    <n v="0"/>
    <x v="0"/>
    <x v="1"/>
    <x v="0"/>
    <n v="0"/>
    <x v="0"/>
    <x v="1"/>
    <d v="1899-12-30T00:00:04"/>
    <d v="1899-12-30T00:00:04"/>
    <x v="0"/>
    <m/>
    <m/>
    <d v="1899-12-30T00:00:00"/>
    <d v="1899-12-30T00:39:13"/>
    <n v="6"/>
    <d v="1899-12-30T00:00:04"/>
    <n v="39.216666666672026"/>
    <x v="3"/>
    <x v="1"/>
  </r>
  <r>
    <x v="0"/>
    <s v="2024074785"/>
    <x v="0"/>
    <x v="155"/>
    <s v="E9651KXD"/>
    <d v="2024-12-13T00:00:00"/>
    <x v="1"/>
    <s v="3228"/>
    <x v="3"/>
    <s v="PA"/>
    <x v="4"/>
    <x v="0"/>
    <d v="2024-12-13T00:00:00"/>
    <d v="1899-12-30T10:07:08"/>
    <d v="2024-12-13T00:00:00"/>
    <d v="1899-12-30T10:07:14"/>
    <d v="2024-12-13T00:00:00"/>
    <d v="1899-12-30T10:44:38"/>
    <x v="0"/>
    <x v="0"/>
    <s v="8043252752"/>
    <s v="FBO"/>
    <d v="1899-12-30T00:37:30"/>
    <x v="656"/>
    <d v="1899-12-30T00:00:06"/>
    <s v="Granel"/>
    <s v="E001"/>
    <x v="2"/>
    <d v="1899-12-30T00:37:30"/>
    <d v="1899-12-30T00:37:24"/>
    <x v="4"/>
    <x v="9"/>
    <x v="4"/>
    <x v="1"/>
    <n v="0"/>
    <n v="0"/>
    <x v="0"/>
    <x v="1"/>
    <x v="0"/>
    <n v="0"/>
    <x v="0"/>
    <x v="1"/>
    <d v="1899-12-30T00:00:06"/>
    <d v="1899-12-30T00:00:06"/>
    <x v="0"/>
    <m/>
    <m/>
    <d v="1899-12-30T00:00:00"/>
    <d v="1899-12-30T00:37:30"/>
    <n v="6"/>
    <d v="1899-12-30T00:00:06"/>
    <n v="37.500000000004825"/>
    <x v="3"/>
    <x v="1"/>
  </r>
  <r>
    <x v="0"/>
    <s v="2024074791"/>
    <x v="0"/>
    <x v="158"/>
    <s v="E5943KXX"/>
    <d v="2024-12-13T00:00:00"/>
    <x v="1"/>
    <s v="3228"/>
    <x v="3"/>
    <s v="PA"/>
    <x v="3"/>
    <x v="0"/>
    <d v="2024-12-13T00:00:00"/>
    <d v="1899-12-30T10:23:20"/>
    <d v="2024-12-13T00:00:00"/>
    <d v="1899-12-30T10:23:25"/>
    <d v="2024-12-13T00:00:00"/>
    <d v="1899-12-30T10:50:38"/>
    <x v="0"/>
    <x v="0"/>
    <s v="8043252755"/>
    <s v="FBO"/>
    <d v="1899-12-30T00:27:18"/>
    <x v="703"/>
    <d v="1899-12-30T00:00:05"/>
    <s v="Granel"/>
    <s v="E001"/>
    <x v="2"/>
    <d v="1899-12-30T00:27:18"/>
    <d v="1899-12-30T00:27:13"/>
    <x v="4"/>
    <x v="9"/>
    <x v="4"/>
    <x v="1"/>
    <n v="0"/>
    <n v="0"/>
    <x v="0"/>
    <x v="1"/>
    <x v="0"/>
    <n v="0"/>
    <x v="0"/>
    <x v="1"/>
    <d v="1899-12-30T00:00:05"/>
    <d v="1899-12-30T00:00:05"/>
    <x v="0"/>
    <m/>
    <m/>
    <d v="1899-12-30T00:00:00"/>
    <d v="1899-12-30T00:27:18"/>
    <n v="6"/>
    <d v="1899-12-30T00:00:05"/>
    <n v="27.299999999995155"/>
    <x v="3"/>
    <x v="1"/>
  </r>
  <r>
    <x v="0"/>
    <s v="2024074794"/>
    <x v="0"/>
    <x v="233"/>
    <s v="E6245LDT"/>
    <d v="2024-12-13T00:00:00"/>
    <x v="1"/>
    <s v="3229"/>
    <x v="4"/>
    <s v="PA"/>
    <x v="5"/>
    <x v="0"/>
    <d v="2024-12-13T00:00:00"/>
    <d v="1899-12-30T10:25:04"/>
    <d v="2024-12-13T00:00:00"/>
    <d v="1899-12-30T10:25:08"/>
    <d v="2024-12-13T00:00:00"/>
    <d v="1899-12-30T10:52:02"/>
    <x v="0"/>
    <x v="0"/>
    <s v="8043252756"/>
    <s v="FBO"/>
    <d v="1899-12-30T00:26:58"/>
    <x v="704"/>
    <d v="1899-12-30T00:00:04"/>
    <s v="Granel"/>
    <s v="E001"/>
    <x v="2"/>
    <d v="1899-12-30T00:26:58"/>
    <d v="1899-12-30T00:26:54"/>
    <x v="4"/>
    <x v="9"/>
    <x v="4"/>
    <x v="1"/>
    <n v="0"/>
    <n v="0"/>
    <x v="0"/>
    <x v="1"/>
    <x v="0"/>
    <n v="0"/>
    <x v="0"/>
    <x v="1"/>
    <d v="1899-12-30T00:00:04"/>
    <d v="1899-12-30T00:00:04"/>
    <x v="0"/>
    <m/>
    <m/>
    <d v="1899-12-30T00:00:00"/>
    <d v="1899-12-30T00:26:58"/>
    <n v="6"/>
    <d v="1899-12-30T00:00:04"/>
    <n v="26.966666666678421"/>
    <x v="3"/>
    <x v="1"/>
  </r>
  <r>
    <x v="0"/>
    <s v="2024074793"/>
    <x v="0"/>
    <x v="265"/>
    <s v="E5542MNV"/>
    <d v="2024-12-13T00:00:00"/>
    <x v="1"/>
    <s v="3297"/>
    <x v="1"/>
    <s v="PA"/>
    <x v="1"/>
    <x v="0"/>
    <d v="2024-12-13T00:00:00"/>
    <d v="1899-12-30T10:24:00"/>
    <d v="2024-12-13T00:00:00"/>
    <d v="1899-12-30T10:24:04"/>
    <d v="2024-12-13T00:00:00"/>
    <d v="1899-12-30T11:02:38"/>
    <x v="0"/>
    <x v="0"/>
    <s v="8043252757"/>
    <s v="FBO"/>
    <d v="1899-12-30T00:38:38"/>
    <x v="705"/>
    <d v="1899-12-30T00:00:04"/>
    <s v="Granel"/>
    <s v="E001"/>
    <x v="2"/>
    <d v="1899-12-30T00:38:38"/>
    <d v="1899-12-30T00:38:34"/>
    <x v="4"/>
    <x v="9"/>
    <x v="4"/>
    <x v="1"/>
    <n v="0"/>
    <n v="0"/>
    <x v="0"/>
    <x v="1"/>
    <x v="0"/>
    <n v="0"/>
    <x v="0"/>
    <x v="1"/>
    <d v="1899-12-30T00:00:04"/>
    <d v="1899-12-30T00:00:04"/>
    <x v="0"/>
    <m/>
    <m/>
    <d v="1899-12-30T00:00:00"/>
    <d v="1899-12-30T00:38:38"/>
    <n v="6"/>
    <d v="1899-12-30T00:00:04"/>
    <n v="38.633333333342385"/>
    <x v="4"/>
    <x v="1"/>
  </r>
  <r>
    <x v="0"/>
    <s v="2024074795"/>
    <x v="0"/>
    <x v="277"/>
    <s v="E7061KZH"/>
    <d v="2024-12-13T00:00:00"/>
    <x v="1"/>
    <s v="3228"/>
    <x v="3"/>
    <s v="PA"/>
    <x v="4"/>
    <x v="0"/>
    <d v="2024-12-13T00:00:00"/>
    <d v="1899-12-30T10:25:42"/>
    <d v="2024-12-13T00:00:00"/>
    <d v="1899-12-30T10:25:49"/>
    <d v="2024-12-13T00:00:00"/>
    <d v="1899-12-30T11:08:42"/>
    <x v="0"/>
    <x v="0"/>
    <s v="8043252759"/>
    <s v="EXW"/>
    <d v="1899-12-30T00:43:00"/>
    <x v="706"/>
    <d v="1899-12-30T00:00:07"/>
    <s v="Granel"/>
    <s v="E001"/>
    <x v="1"/>
    <d v="1899-12-30T00:43:00"/>
    <d v="1899-12-30T00:42:53"/>
    <x v="4"/>
    <x v="9"/>
    <x v="4"/>
    <x v="1"/>
    <n v="0"/>
    <n v="0"/>
    <x v="0"/>
    <x v="1"/>
    <x v="0"/>
    <n v="0"/>
    <x v="0"/>
    <x v="1"/>
    <d v="1899-12-30T00:00:07"/>
    <d v="1899-12-30T00:00:07"/>
    <x v="0"/>
    <m/>
    <m/>
    <d v="1899-12-30T00:00:00"/>
    <d v="1899-12-30T00:43:00"/>
    <n v="6"/>
    <d v="1899-12-30T00:00:07"/>
    <n v="42.999999999998408"/>
    <x v="4"/>
    <x v="1"/>
  </r>
  <r>
    <x v="0"/>
    <s v="2024074798"/>
    <x v="0"/>
    <x v="123"/>
    <s v="E8272KDP"/>
    <d v="2024-12-13T00:00:00"/>
    <x v="1"/>
    <s v="3228"/>
    <x v="3"/>
    <s v="PA"/>
    <x v="3"/>
    <x v="0"/>
    <d v="2024-12-13T00:00:00"/>
    <d v="1899-12-30T10:33:58"/>
    <d v="2024-12-13T00:00:00"/>
    <d v="1899-12-30T10:34:02"/>
    <d v="2024-12-13T00:00:00"/>
    <d v="1899-12-30T11:09:16"/>
    <x v="0"/>
    <x v="0"/>
    <s v="8043252760"/>
    <s v="FBO"/>
    <d v="1899-12-30T00:35:18"/>
    <x v="707"/>
    <d v="1899-12-30T00:00:04"/>
    <s v="Granel"/>
    <s v="E001"/>
    <x v="2"/>
    <d v="1899-12-30T00:35:18"/>
    <d v="1899-12-30T00:35:14"/>
    <x v="4"/>
    <x v="9"/>
    <x v="4"/>
    <x v="1"/>
    <n v="0"/>
    <n v="0"/>
    <x v="0"/>
    <x v="1"/>
    <x v="0"/>
    <n v="0"/>
    <x v="0"/>
    <x v="1"/>
    <d v="1899-12-30T00:00:04"/>
    <d v="1899-12-30T00:00:04"/>
    <x v="0"/>
    <m/>
    <m/>
    <d v="1899-12-30T00:00:00"/>
    <d v="1899-12-30T00:35:18"/>
    <n v="6"/>
    <d v="1899-12-30T00:00:04"/>
    <n v="35.300000000001603"/>
    <x v="4"/>
    <x v="1"/>
  </r>
  <r>
    <x v="0"/>
    <s v="2024074800"/>
    <x v="0"/>
    <x v="142"/>
    <s v="E3192JFJ"/>
    <d v="2024-12-13T00:00:00"/>
    <x v="1"/>
    <s v="3230"/>
    <x v="2"/>
    <s v="PA"/>
    <x v="2"/>
    <x v="0"/>
    <d v="2024-12-13T00:00:00"/>
    <d v="1899-12-30T10:50:10"/>
    <d v="2024-12-13T00:00:00"/>
    <d v="1899-12-30T10:50:15"/>
    <d v="2024-12-13T00:00:00"/>
    <d v="1899-12-30T11:32:17"/>
    <x v="0"/>
    <x v="0"/>
    <s v="8043252763"/>
    <s v="FBO"/>
    <d v="1899-12-30T00:42:07"/>
    <x v="708"/>
    <d v="1899-12-30T00:00:05"/>
    <s v="Ensacado"/>
    <s v="E002"/>
    <x v="2"/>
    <d v="1899-12-30T00:42:07"/>
    <d v="1899-12-30T00:42:02"/>
    <x v="4"/>
    <x v="9"/>
    <x v="4"/>
    <x v="2"/>
    <n v="0"/>
    <n v="0"/>
    <x v="0"/>
    <x v="2"/>
    <x v="0"/>
    <n v="0"/>
    <x v="0"/>
    <x v="1"/>
    <d v="1899-12-30T00:00:05"/>
    <d v="1899-12-30T00:00:05"/>
    <x v="0"/>
    <m/>
    <m/>
    <d v="1899-12-30T00:00:00"/>
    <d v="1899-12-30T00:42:07"/>
    <n v="6"/>
    <d v="1899-12-30T00:00:05"/>
    <n v="42.116666666659206"/>
    <x v="4"/>
    <x v="1"/>
  </r>
  <r>
    <x v="0"/>
    <s v="2024074803"/>
    <x v="0"/>
    <x v="157"/>
    <s v="E5397MMK"/>
    <d v="2024-12-13T00:00:00"/>
    <x v="1"/>
    <s v="3297"/>
    <x v="1"/>
    <s v="PA"/>
    <x v="1"/>
    <x v="0"/>
    <d v="2024-12-13T00:00:00"/>
    <d v="1899-12-30T11:08:06"/>
    <d v="2024-12-13T00:00:00"/>
    <d v="1899-12-30T11:08:11"/>
    <d v="2024-12-13T00:00:00"/>
    <d v="1899-12-30T11:50:43"/>
    <x v="0"/>
    <x v="0"/>
    <s v="8043252766"/>
    <s v="FBO"/>
    <d v="1899-12-30T00:42:37"/>
    <x v="709"/>
    <d v="1899-12-30T00:00:05"/>
    <s v="Granel"/>
    <s v="E001"/>
    <x v="2"/>
    <d v="1899-12-30T00:42:37"/>
    <d v="1899-12-30T00:42:32"/>
    <x v="5"/>
    <x v="9"/>
    <x v="4"/>
    <x v="1"/>
    <n v="0"/>
    <n v="0"/>
    <x v="0"/>
    <x v="1"/>
    <x v="0"/>
    <n v="0"/>
    <x v="0"/>
    <x v="1"/>
    <d v="1899-12-30T00:00:05"/>
    <d v="1899-12-30T00:00:05"/>
    <x v="0"/>
    <m/>
    <m/>
    <d v="1899-12-30T00:00:00"/>
    <d v="1899-12-30T00:42:37"/>
    <n v="6"/>
    <d v="1899-12-30T00:00:05"/>
    <n v="42.616666666670397"/>
    <x v="4"/>
    <x v="1"/>
  </r>
  <r>
    <x v="0"/>
    <s v="2024074804"/>
    <x v="0"/>
    <x v="149"/>
    <s v="E6383KKR"/>
    <d v="2024-12-13T00:00:00"/>
    <x v="1"/>
    <s v="3228"/>
    <x v="3"/>
    <s v="PA"/>
    <x v="4"/>
    <x v="0"/>
    <d v="2024-12-13T00:00:00"/>
    <d v="1899-12-30T11:19:39"/>
    <d v="2024-12-13T00:00:00"/>
    <d v="1899-12-30T11:19:45"/>
    <d v="2024-12-13T00:00:00"/>
    <d v="1899-12-30T11:54:55"/>
    <x v="0"/>
    <x v="0"/>
    <s v="8043252767"/>
    <s v="EXW"/>
    <d v="1899-12-30T00:35:16"/>
    <x v="710"/>
    <d v="1899-12-30T00:00:06"/>
    <s v="Granel"/>
    <s v="E001"/>
    <x v="1"/>
    <d v="1899-12-30T00:35:16"/>
    <d v="1899-12-30T00:35:10"/>
    <x v="5"/>
    <x v="9"/>
    <x v="4"/>
    <x v="1"/>
    <n v="0"/>
    <n v="0"/>
    <x v="0"/>
    <x v="1"/>
    <x v="0"/>
    <n v="0"/>
    <x v="0"/>
    <x v="1"/>
    <d v="1899-12-30T00:00:06"/>
    <d v="1899-12-30T00:00:06"/>
    <x v="0"/>
    <m/>
    <m/>
    <d v="1899-12-30T00:00:00"/>
    <d v="1899-12-30T00:35:16"/>
    <n v="6"/>
    <d v="1899-12-30T00:00:06"/>
    <n v="35.266666666665571"/>
    <x v="4"/>
    <x v="1"/>
  </r>
  <r>
    <x v="0"/>
    <s v="2024074807"/>
    <x v="0"/>
    <x v="246"/>
    <s v="E2716JKD"/>
    <d v="2024-12-13T00:00:00"/>
    <x v="1"/>
    <s v="3297"/>
    <x v="1"/>
    <s v="PA"/>
    <x v="1"/>
    <x v="0"/>
    <d v="2024-12-13T00:00:00"/>
    <d v="1899-12-30T11:27:44"/>
    <d v="2024-12-13T00:00:00"/>
    <d v="1899-12-30T11:27:49"/>
    <d v="2024-12-13T00:00:00"/>
    <d v="1899-12-30T11:59:37"/>
    <x v="0"/>
    <x v="0"/>
    <s v="8043252769"/>
    <s v="FBO"/>
    <d v="1899-12-30T00:31:53"/>
    <x v="417"/>
    <d v="1899-12-30T00:00:05"/>
    <s v="Granel"/>
    <s v="E001"/>
    <x v="2"/>
    <d v="1899-12-30T00:31:53"/>
    <d v="1899-12-30T00:31:48"/>
    <x v="5"/>
    <x v="9"/>
    <x v="4"/>
    <x v="1"/>
    <n v="0"/>
    <n v="0"/>
    <x v="0"/>
    <x v="1"/>
    <x v="0"/>
    <n v="0"/>
    <x v="0"/>
    <x v="1"/>
    <d v="1899-12-30T00:00:05"/>
    <d v="1899-12-30T00:00:05"/>
    <x v="0"/>
    <m/>
    <m/>
    <d v="1899-12-30T00:00:00"/>
    <d v="1899-12-30T00:31:53"/>
    <n v="6"/>
    <d v="1899-12-30T00:00:05"/>
    <n v="31.883333333342367"/>
    <x v="4"/>
    <x v="1"/>
  </r>
  <r>
    <x v="0"/>
    <s v="2024074799"/>
    <x v="0"/>
    <x v="152"/>
    <s v="E2933KHG"/>
    <d v="2024-12-13T00:00:00"/>
    <x v="1"/>
    <s v="3228"/>
    <x v="3"/>
    <s v="PA"/>
    <x v="3"/>
    <x v="0"/>
    <d v="2024-12-13T00:00:00"/>
    <d v="1899-12-30T10:48:53"/>
    <d v="2024-12-13T00:00:00"/>
    <d v="1899-12-30T11:45:52"/>
    <d v="2024-12-13T00:00:00"/>
    <d v="1899-12-30T12:03:27"/>
    <x v="0"/>
    <x v="0"/>
    <s v="8043252770"/>
    <s v="FBO"/>
    <d v="1899-12-30T01:14:34"/>
    <x v="397"/>
    <d v="1899-12-30T00:56:59"/>
    <s v="Granel"/>
    <s v="E001"/>
    <x v="2"/>
    <d v="1899-12-30T01:14:34"/>
    <d v="1899-12-30T00:17:35"/>
    <x v="4"/>
    <x v="9"/>
    <x v="4"/>
    <x v="1"/>
    <n v="0"/>
    <n v="0"/>
    <x v="0"/>
    <x v="1"/>
    <x v="0"/>
    <n v="0"/>
    <x v="0"/>
    <x v="0"/>
    <d v="1899-12-30T00:56:59"/>
    <d v="1899-12-30T00:11:59"/>
    <x v="0"/>
    <m/>
    <m/>
    <d v="1899-12-30T00:00:00"/>
    <d v="1899-12-30T01:14:34"/>
    <n v="6"/>
    <d v="1899-12-30T00:56:59"/>
    <n v="74.566666666656047"/>
    <x v="5"/>
    <x v="0"/>
  </r>
  <r>
    <x v="0"/>
    <s v="2024074810"/>
    <x v="0"/>
    <x v="115"/>
    <s v="E5067LBR"/>
    <d v="2024-12-13T00:00:00"/>
    <x v="1"/>
    <s v="3228"/>
    <x v="3"/>
    <s v="PA"/>
    <x v="4"/>
    <x v="0"/>
    <d v="2024-12-13T00:00:00"/>
    <d v="1899-12-30T11:53:34"/>
    <d v="2024-12-13T00:00:00"/>
    <d v="1899-12-30T11:53:39"/>
    <d v="2024-12-13T00:00:00"/>
    <d v="1899-12-30T12:36:27"/>
    <x v="0"/>
    <x v="0"/>
    <s v="8043252772"/>
    <s v="FBO"/>
    <d v="1899-12-30T00:42:53"/>
    <x v="711"/>
    <d v="1899-12-30T00:00:05"/>
    <s v="Granel"/>
    <s v="E001"/>
    <x v="2"/>
    <d v="1899-12-30T00:42:53"/>
    <d v="1899-12-30T00:42:48"/>
    <x v="5"/>
    <x v="9"/>
    <x v="4"/>
    <x v="1"/>
    <n v="0"/>
    <n v="0"/>
    <x v="0"/>
    <x v="1"/>
    <x v="0"/>
    <n v="0"/>
    <x v="0"/>
    <x v="1"/>
    <d v="1899-12-30T00:00:05"/>
    <d v="1899-12-30T00:00:05"/>
    <x v="0"/>
    <m/>
    <m/>
    <d v="1899-12-30T00:00:00"/>
    <d v="1899-12-30T00:42:53"/>
    <n v="6"/>
    <d v="1899-12-30T00:00:05"/>
    <n v="42.883333333329539"/>
    <x v="5"/>
    <x v="1"/>
  </r>
  <r>
    <x v="0"/>
    <s v="2024074816"/>
    <x v="0"/>
    <x v="283"/>
    <s v="E7369HDL"/>
    <d v="2024-12-13T00:00:00"/>
    <x v="1"/>
    <s v="3232"/>
    <x v="5"/>
    <s v="PA"/>
    <x v="2"/>
    <x v="0"/>
    <d v="2024-12-13T00:00:00"/>
    <d v="1899-12-30T12:11:38"/>
    <d v="2024-12-13T00:00:00"/>
    <d v="1899-12-30T12:11:43"/>
    <d v="2024-12-13T00:00:00"/>
    <d v="1899-12-30T12:39:16"/>
    <x v="0"/>
    <x v="0"/>
    <s v="8043252773"/>
    <s v="EXW"/>
    <d v="1899-12-30T00:27:38"/>
    <x v="430"/>
    <d v="1899-12-30T00:00:05"/>
    <s v="Ensacado"/>
    <s v="E002"/>
    <x v="1"/>
    <d v="1899-12-30T00:27:38"/>
    <d v="1899-12-30T00:27:33"/>
    <x v="6"/>
    <x v="9"/>
    <x v="4"/>
    <x v="2"/>
    <n v="0"/>
    <n v="0"/>
    <x v="0"/>
    <x v="2"/>
    <x v="0"/>
    <n v="0"/>
    <x v="0"/>
    <x v="1"/>
    <d v="1899-12-30T00:00:05"/>
    <d v="1899-12-30T00:00:05"/>
    <x v="0"/>
    <m/>
    <m/>
    <d v="1899-12-30T00:00:00"/>
    <d v="1899-12-30T00:27:38"/>
    <n v="6"/>
    <d v="1899-12-30T00:00:05"/>
    <n v="27.633333333340744"/>
    <x v="5"/>
    <x v="1"/>
  </r>
  <r>
    <x v="0"/>
    <s v="2024074814"/>
    <x v="0"/>
    <x v="226"/>
    <s v="E1800JBZ"/>
    <d v="2024-12-13T00:00:00"/>
    <x v="1"/>
    <s v="3297"/>
    <x v="1"/>
    <s v="PA"/>
    <x v="1"/>
    <x v="0"/>
    <d v="2024-12-13T00:00:00"/>
    <d v="1899-12-30T12:04:29"/>
    <d v="2024-12-13T00:00:00"/>
    <d v="1899-12-30T12:04:35"/>
    <d v="2024-12-13T00:00:00"/>
    <d v="1899-12-30T12:46:24"/>
    <x v="0"/>
    <x v="0"/>
    <s v="8043252774"/>
    <s v="EXW"/>
    <d v="1899-12-30T00:41:55"/>
    <x v="712"/>
    <d v="1899-12-30T00:00:06"/>
    <s v="Granel"/>
    <s v="E001"/>
    <x v="1"/>
    <d v="1899-12-30T00:41:55"/>
    <d v="1899-12-30T00:41:49"/>
    <x v="6"/>
    <x v="9"/>
    <x v="4"/>
    <x v="1"/>
    <n v="0"/>
    <n v="0"/>
    <x v="0"/>
    <x v="1"/>
    <x v="0"/>
    <n v="0"/>
    <x v="0"/>
    <x v="1"/>
    <d v="1899-12-30T00:00:06"/>
    <d v="1899-12-30T00:00:06"/>
    <x v="0"/>
    <m/>
    <m/>
    <d v="1899-12-30T00:00:00"/>
    <d v="1899-12-30T00:41:55"/>
    <n v="6"/>
    <d v="1899-12-30T00:00:06"/>
    <n v="41.916666666657655"/>
    <x v="5"/>
    <x v="1"/>
  </r>
  <r>
    <x v="0"/>
    <s v="2024074818"/>
    <x v="0"/>
    <x v="238"/>
    <s v="E0709JPX"/>
    <d v="2024-12-13T00:00:00"/>
    <x v="1"/>
    <s v="3228"/>
    <x v="3"/>
    <s v="PA"/>
    <x v="4"/>
    <x v="0"/>
    <d v="2024-12-13T00:00:00"/>
    <d v="1899-12-30T12:22:15"/>
    <d v="2024-12-13T00:00:00"/>
    <d v="1899-12-30T12:22:20"/>
    <d v="2024-12-13T00:00:00"/>
    <d v="1899-12-30T12:49:48"/>
    <x v="0"/>
    <x v="0"/>
    <s v="8043252775"/>
    <s v="FBO"/>
    <d v="1899-12-30T00:27:33"/>
    <x v="645"/>
    <d v="1899-12-30T00:00:05"/>
    <s v="Granel"/>
    <s v="E001"/>
    <x v="2"/>
    <d v="1899-12-30T00:27:33"/>
    <d v="1899-12-30T00:27:28"/>
    <x v="6"/>
    <x v="9"/>
    <x v="4"/>
    <x v="1"/>
    <n v="0"/>
    <n v="0"/>
    <x v="0"/>
    <x v="1"/>
    <x v="0"/>
    <n v="0"/>
    <x v="0"/>
    <x v="1"/>
    <d v="1899-12-30T00:00:05"/>
    <d v="1899-12-30T00:00:05"/>
    <x v="0"/>
    <m/>
    <m/>
    <d v="1899-12-30T00:00:00"/>
    <d v="1899-12-30T00:27:33"/>
    <n v="6"/>
    <d v="1899-12-30T00:00:05"/>
    <n v="27.549999999993595"/>
    <x v="5"/>
    <x v="1"/>
  </r>
  <r>
    <x v="0"/>
    <s v="2024074823"/>
    <x v="0"/>
    <x v="139"/>
    <s v="E0438GVW"/>
    <d v="2024-12-13T00:00:00"/>
    <x v="1"/>
    <s v="3297"/>
    <x v="1"/>
    <s v="PA"/>
    <x v="1"/>
    <x v="0"/>
    <d v="2024-12-13T00:00:00"/>
    <d v="1899-12-30T12:38:53"/>
    <d v="2024-12-13T00:00:00"/>
    <d v="1899-12-30T12:38:58"/>
    <d v="2024-12-13T00:00:00"/>
    <d v="1899-12-30T13:03:56"/>
    <x v="0"/>
    <x v="0"/>
    <s v="8043252776"/>
    <s v="EXW"/>
    <d v="1899-12-30T00:25:03"/>
    <x v="713"/>
    <d v="1899-12-30T00:00:05"/>
    <s v="Granel"/>
    <s v="E001"/>
    <x v="1"/>
    <d v="1899-12-30T00:25:03"/>
    <d v="1899-12-30T00:24:58"/>
    <x v="6"/>
    <x v="9"/>
    <x v="4"/>
    <x v="1"/>
    <n v="0"/>
    <n v="0"/>
    <x v="0"/>
    <x v="1"/>
    <x v="0"/>
    <n v="0"/>
    <x v="0"/>
    <x v="1"/>
    <d v="1899-12-30T00:00:05"/>
    <d v="1899-12-30T00:00:05"/>
    <x v="0"/>
    <m/>
    <m/>
    <d v="1899-12-30T00:00:00"/>
    <d v="1899-12-30T00:25:03"/>
    <n v="6"/>
    <d v="1899-12-30T00:00:05"/>
    <n v="25.050000000009671"/>
    <x v="13"/>
    <x v="1"/>
  </r>
  <r>
    <x v="0"/>
    <s v="2024074822"/>
    <x v="0"/>
    <x v="129"/>
    <s v="E8421HJR"/>
    <d v="2024-12-13T00:00:00"/>
    <x v="1"/>
    <s v="3227"/>
    <x v="6"/>
    <s v="PA"/>
    <x v="7"/>
    <x v="0"/>
    <d v="2024-12-13T00:00:00"/>
    <d v="1899-12-30T12:34:06"/>
    <d v="2024-12-13T00:00:00"/>
    <d v="1899-12-30T12:34:10"/>
    <d v="2024-12-13T00:00:00"/>
    <d v="1899-12-30T13:15:40"/>
    <x v="0"/>
    <x v="0"/>
    <s v="8043252777"/>
    <s v="FBO"/>
    <d v="1899-12-30T00:41:34"/>
    <x v="714"/>
    <d v="1899-12-30T00:00:04"/>
    <s v="Granel"/>
    <s v="E001"/>
    <x v="2"/>
    <d v="1899-12-30T00:41:34"/>
    <d v="1899-12-30T00:41:30"/>
    <x v="6"/>
    <x v="9"/>
    <x v="4"/>
    <x v="1"/>
    <n v="0"/>
    <n v="0"/>
    <x v="0"/>
    <x v="1"/>
    <x v="0"/>
    <n v="0"/>
    <x v="0"/>
    <x v="1"/>
    <d v="1899-12-30T00:00:04"/>
    <d v="1899-12-30T00:00:04"/>
    <x v="0"/>
    <m/>
    <m/>
    <d v="1899-12-30T00:00:00"/>
    <d v="1899-12-30T00:41:34"/>
    <n v="6"/>
    <d v="1899-12-30T00:00:04"/>
    <n v="41.566666666665597"/>
    <x v="13"/>
    <x v="1"/>
  </r>
  <r>
    <x v="0"/>
    <s v="2024074826"/>
    <x v="0"/>
    <x v="244"/>
    <s v="E7944KGS"/>
    <d v="2024-12-13T00:00:00"/>
    <x v="1"/>
    <s v="3228"/>
    <x v="3"/>
    <s v="PA"/>
    <x v="3"/>
    <x v="0"/>
    <d v="2024-12-13T00:00:00"/>
    <d v="1899-12-30T12:56:37"/>
    <d v="2024-12-13T00:00:00"/>
    <d v="1899-12-30T12:56:45"/>
    <d v="2024-12-13T00:00:00"/>
    <d v="1899-12-30T13:23:05"/>
    <x v="0"/>
    <x v="0"/>
    <s v="8043252778"/>
    <s v="FBO"/>
    <d v="1899-12-30T00:26:28"/>
    <x v="256"/>
    <d v="1899-12-30T00:00:08"/>
    <s v="Granel"/>
    <s v="E001"/>
    <x v="2"/>
    <d v="1899-12-30T00:26:28"/>
    <d v="1899-12-30T00:26:20"/>
    <x v="6"/>
    <x v="9"/>
    <x v="4"/>
    <x v="1"/>
    <n v="0"/>
    <n v="0"/>
    <x v="0"/>
    <x v="1"/>
    <x v="0"/>
    <n v="0"/>
    <x v="0"/>
    <x v="1"/>
    <d v="1899-12-30T00:00:08"/>
    <d v="1899-12-30T00:00:08"/>
    <x v="0"/>
    <m/>
    <m/>
    <d v="1899-12-30T00:00:00"/>
    <d v="1899-12-30T00:26:28"/>
    <n v="6"/>
    <d v="1899-12-30T00:00:08"/>
    <n v="26.466666666667233"/>
    <x v="13"/>
    <x v="1"/>
  </r>
  <r>
    <x v="0"/>
    <s v="2024074829"/>
    <x v="0"/>
    <x v="247"/>
    <s v="E9540KDB"/>
    <d v="2024-12-13T00:00:00"/>
    <x v="1"/>
    <s v="3297"/>
    <x v="1"/>
    <s v="PA"/>
    <x v="1"/>
    <x v="0"/>
    <d v="2024-12-13T00:00:00"/>
    <d v="1899-12-30T13:12:09"/>
    <d v="2024-12-13T00:00:00"/>
    <d v="1899-12-30T13:12:14"/>
    <d v="2024-12-13T00:00:00"/>
    <d v="1899-12-30T13:39:41"/>
    <x v="0"/>
    <x v="0"/>
    <s v="8043252780"/>
    <s v="FBO"/>
    <d v="1899-12-30T00:27:32"/>
    <x v="715"/>
    <d v="1899-12-30T00:00:05"/>
    <s v="Granel"/>
    <s v="E001"/>
    <x v="2"/>
    <d v="1899-12-30T00:27:32"/>
    <d v="1899-12-30T00:27:27"/>
    <x v="9"/>
    <x v="9"/>
    <x v="4"/>
    <x v="1"/>
    <n v="0"/>
    <n v="0"/>
    <x v="0"/>
    <x v="1"/>
    <x v="0"/>
    <n v="0"/>
    <x v="0"/>
    <x v="1"/>
    <d v="1899-12-30T00:00:05"/>
    <d v="1899-12-30T00:00:05"/>
    <x v="0"/>
    <m/>
    <m/>
    <d v="1899-12-30T00:00:00"/>
    <d v="1899-12-30T00:27:32"/>
    <n v="6"/>
    <d v="1899-12-30T00:00:05"/>
    <n v="27.533333333332894"/>
    <x v="13"/>
    <x v="1"/>
  </r>
  <r>
    <x v="0"/>
    <s v="2024074832"/>
    <x v="0"/>
    <x v="265"/>
    <s v="E5542MNV"/>
    <d v="2024-12-13T00:00:00"/>
    <x v="1"/>
    <s v="3297"/>
    <x v="1"/>
    <s v="PA"/>
    <x v="1"/>
    <x v="0"/>
    <d v="2024-12-13T00:00:00"/>
    <d v="1899-12-30T13:29:39"/>
    <d v="2024-12-13T00:00:00"/>
    <d v="1899-12-30T13:29:45"/>
    <d v="2024-12-13T00:00:00"/>
    <d v="1899-12-30T14:02:10"/>
    <x v="0"/>
    <x v="0"/>
    <s v="8043252782"/>
    <s v="FBO"/>
    <d v="1899-12-30T00:32:31"/>
    <x v="716"/>
    <d v="1899-12-30T00:00:06"/>
    <s v="Granel"/>
    <s v="E001"/>
    <x v="2"/>
    <d v="1899-12-30T00:32:31"/>
    <d v="1899-12-30T00:32:25"/>
    <x v="9"/>
    <x v="9"/>
    <x v="4"/>
    <x v="1"/>
    <n v="0"/>
    <n v="0"/>
    <x v="0"/>
    <x v="1"/>
    <x v="0"/>
    <n v="0"/>
    <x v="0"/>
    <x v="1"/>
    <d v="1899-12-30T00:00:06"/>
    <d v="1899-12-30T00:00:06"/>
    <x v="0"/>
    <m/>
    <m/>
    <d v="1899-12-30T00:00:00"/>
    <d v="1899-12-30T00:32:31"/>
    <n v="6"/>
    <d v="1899-12-30T00:00:06"/>
    <n v="32.516666666668819"/>
    <x v="8"/>
    <x v="1"/>
  </r>
  <r>
    <x v="0"/>
    <s v="2024074831"/>
    <x v="0"/>
    <x v="150"/>
    <s v="E4974HJL"/>
    <d v="2024-12-13T00:00:00"/>
    <x v="1"/>
    <s v="3297"/>
    <x v="1"/>
    <s v="PA"/>
    <x v="1"/>
    <x v="0"/>
    <d v="2024-12-13T00:00:00"/>
    <d v="1899-12-30T13:25:28"/>
    <d v="2024-12-13T00:00:00"/>
    <d v="1899-12-30T13:25:33"/>
    <d v="2024-12-13T00:00:00"/>
    <d v="1899-12-30T14:05:32"/>
    <x v="0"/>
    <x v="0"/>
    <s v="8043252783"/>
    <s v="FBO"/>
    <d v="1899-12-30T00:40:04"/>
    <x v="717"/>
    <d v="1899-12-30T00:00:05"/>
    <s v="Granel"/>
    <s v="E001"/>
    <x v="2"/>
    <d v="1899-12-30T00:40:04"/>
    <d v="1899-12-30T00:39:59"/>
    <x v="9"/>
    <x v="9"/>
    <x v="4"/>
    <x v="1"/>
    <n v="0"/>
    <n v="0"/>
    <x v="0"/>
    <x v="1"/>
    <x v="0"/>
    <n v="0"/>
    <x v="0"/>
    <x v="1"/>
    <d v="1899-12-30T00:00:05"/>
    <d v="1899-12-30T00:00:05"/>
    <x v="0"/>
    <m/>
    <m/>
    <d v="1899-12-30T00:00:00"/>
    <d v="1899-12-30T00:40:04"/>
    <n v="6"/>
    <d v="1899-12-30T00:00:05"/>
    <n v="40.066666666675275"/>
    <x v="8"/>
    <x v="1"/>
  </r>
  <r>
    <x v="0"/>
    <s v="2024074840"/>
    <x v="0"/>
    <x v="229"/>
    <s v="E2611KJC"/>
    <d v="2024-12-13T00:00:00"/>
    <x v="1"/>
    <s v="3297"/>
    <x v="1"/>
    <s v="PA"/>
    <x v="1"/>
    <x v="0"/>
    <d v="2024-12-13T00:00:00"/>
    <d v="1899-12-30T13:52:38"/>
    <d v="2024-12-13T00:00:00"/>
    <d v="1899-12-30T13:52:43"/>
    <d v="2024-12-13T00:00:00"/>
    <d v="1899-12-30T14:24:57"/>
    <x v="0"/>
    <x v="0"/>
    <s v="8043252784"/>
    <s v="EXW"/>
    <d v="1899-12-30T00:32:19"/>
    <x v="718"/>
    <d v="1899-12-30T00:00:05"/>
    <s v="Granel"/>
    <s v="E001"/>
    <x v="1"/>
    <d v="1899-12-30T00:32:19"/>
    <d v="1899-12-30T00:32:14"/>
    <x v="9"/>
    <x v="9"/>
    <x v="4"/>
    <x v="1"/>
    <n v="0"/>
    <n v="0"/>
    <x v="0"/>
    <x v="1"/>
    <x v="0"/>
    <n v="0"/>
    <x v="0"/>
    <x v="1"/>
    <d v="1899-12-30T00:00:05"/>
    <d v="1899-12-30T00:00:05"/>
    <x v="0"/>
    <m/>
    <m/>
    <d v="1899-12-30T00:00:00"/>
    <d v="1899-12-30T00:32:19"/>
    <n v="6"/>
    <d v="1899-12-30T00:00:05"/>
    <n v="32.316666666667189"/>
    <x v="8"/>
    <x v="1"/>
  </r>
  <r>
    <x v="0"/>
    <s v="2024074838"/>
    <x v="0"/>
    <x v="284"/>
    <s v="E3439LZH"/>
    <d v="2024-12-13T00:00:00"/>
    <x v="1"/>
    <s v="3230"/>
    <x v="2"/>
    <s v="PA"/>
    <x v="2"/>
    <x v="0"/>
    <d v="2024-12-13T00:00:00"/>
    <d v="1899-12-30T13:41:50"/>
    <d v="2024-12-13T00:00:00"/>
    <d v="1899-12-30T13:41:55"/>
    <d v="2024-12-13T00:00:00"/>
    <d v="1899-12-30T14:27:06"/>
    <x v="0"/>
    <x v="0"/>
    <s v="8043252785"/>
    <s v="FBO"/>
    <d v="1899-12-30T00:45:16"/>
    <x v="167"/>
    <d v="1899-12-30T00:00:05"/>
    <s v="Ensacado"/>
    <s v="E002"/>
    <x v="2"/>
    <d v="1899-12-30T00:45:16"/>
    <d v="1899-12-30T00:45:11"/>
    <x v="9"/>
    <x v="9"/>
    <x v="4"/>
    <x v="2"/>
    <n v="0"/>
    <n v="0"/>
    <x v="0"/>
    <x v="2"/>
    <x v="0"/>
    <n v="0"/>
    <x v="0"/>
    <x v="0"/>
    <d v="1899-12-30T00:00:05"/>
    <d v="1899-12-30T00:00:05"/>
    <x v="0"/>
    <m/>
    <m/>
    <d v="1899-12-30T00:00:00"/>
    <d v="1899-12-30T00:45:16"/>
    <n v="6"/>
    <d v="1899-12-30T00:00:05"/>
    <n v="45.26666666667353"/>
    <x v="8"/>
    <x v="0"/>
  </r>
  <r>
    <x v="0"/>
    <s v="2024074839"/>
    <x v="0"/>
    <x v="146"/>
    <s v="E1651JFK"/>
    <d v="2024-12-13T00:00:00"/>
    <x v="1"/>
    <s v="3228"/>
    <x v="3"/>
    <s v="PA"/>
    <x v="3"/>
    <x v="0"/>
    <d v="2024-12-13T00:00:00"/>
    <d v="1899-12-30T13:43:16"/>
    <d v="2024-12-13T00:00:00"/>
    <d v="1899-12-30T13:43:21"/>
    <d v="2024-12-13T00:00:00"/>
    <d v="1899-12-30T14:27:08"/>
    <x v="0"/>
    <x v="0"/>
    <s v="8043252786"/>
    <s v="EXW"/>
    <d v="1899-12-30T00:43:52"/>
    <x v="719"/>
    <d v="1899-12-30T00:00:05"/>
    <s v="Granel"/>
    <s v="E001"/>
    <x v="1"/>
    <d v="1899-12-30T00:43:52"/>
    <d v="1899-12-30T00:43:47"/>
    <x v="9"/>
    <x v="9"/>
    <x v="4"/>
    <x v="1"/>
    <n v="0"/>
    <n v="0"/>
    <x v="0"/>
    <x v="1"/>
    <x v="0"/>
    <n v="0"/>
    <x v="0"/>
    <x v="1"/>
    <d v="1899-12-30T00:00:05"/>
    <d v="1899-12-30T00:00:05"/>
    <x v="0"/>
    <m/>
    <m/>
    <d v="1899-12-30T00:00:00"/>
    <d v="1899-12-30T00:43:52"/>
    <n v="6"/>
    <d v="1899-12-30T00:00:05"/>
    <n v="43.866666666676664"/>
    <x v="8"/>
    <x v="1"/>
  </r>
  <r>
    <x v="0"/>
    <s v="2024074842"/>
    <x v="0"/>
    <x v="227"/>
    <s v="E5855JGX"/>
    <d v="2024-12-13T00:00:00"/>
    <x v="1"/>
    <s v="3297"/>
    <x v="1"/>
    <s v="PA"/>
    <x v="1"/>
    <x v="0"/>
    <d v="2024-12-13T00:00:00"/>
    <d v="1899-12-30T13:57:37"/>
    <d v="2024-12-13T00:00:00"/>
    <d v="1899-12-30T13:57:44"/>
    <d v="2024-12-13T00:00:00"/>
    <d v="1899-12-30T14:38:00"/>
    <x v="0"/>
    <x v="0"/>
    <s v="8043252787"/>
    <s v="FBO"/>
    <d v="1899-12-30T00:40:23"/>
    <x v="52"/>
    <d v="1899-12-30T00:00:07"/>
    <s v="Granel"/>
    <s v="E001"/>
    <x v="2"/>
    <d v="1899-12-30T00:40:23"/>
    <d v="1899-12-30T00:40:16"/>
    <x v="9"/>
    <x v="9"/>
    <x v="4"/>
    <x v="1"/>
    <n v="0"/>
    <n v="0"/>
    <x v="0"/>
    <x v="1"/>
    <x v="0"/>
    <n v="0"/>
    <x v="0"/>
    <x v="1"/>
    <d v="1899-12-30T00:00:07"/>
    <d v="1899-12-30T00:00:07"/>
    <x v="0"/>
    <m/>
    <m/>
    <d v="1899-12-30T00:00:00"/>
    <d v="1899-12-30T00:40:23"/>
    <n v="6"/>
    <d v="1899-12-30T00:00:07"/>
    <n v="40.383333333331066"/>
    <x v="8"/>
    <x v="1"/>
  </r>
  <r>
    <x v="0"/>
    <s v="2024074844"/>
    <x v="0"/>
    <x v="230"/>
    <s v="E6106KCV"/>
    <d v="2024-12-13T00:00:00"/>
    <x v="1"/>
    <s v="3297"/>
    <x v="1"/>
    <s v="PA"/>
    <x v="1"/>
    <x v="0"/>
    <d v="2024-12-13T00:00:00"/>
    <d v="1899-12-30T14:04:08"/>
    <d v="2024-12-13T00:00:00"/>
    <d v="1899-12-30T14:04:15"/>
    <d v="2024-12-13T00:00:00"/>
    <d v="1899-12-30T14:47:38"/>
    <x v="0"/>
    <x v="0"/>
    <s v="8043252788"/>
    <s v="EXW"/>
    <d v="1899-12-30T00:43:30"/>
    <x v="720"/>
    <d v="1899-12-30T00:00:07"/>
    <s v="Granel"/>
    <s v="E001"/>
    <x v="1"/>
    <d v="1899-12-30T00:43:30"/>
    <d v="1899-12-30T00:43:23"/>
    <x v="7"/>
    <x v="9"/>
    <x v="4"/>
    <x v="1"/>
    <n v="0"/>
    <n v="0"/>
    <x v="0"/>
    <x v="1"/>
    <x v="0"/>
    <n v="0"/>
    <x v="0"/>
    <x v="1"/>
    <d v="1899-12-30T00:00:07"/>
    <d v="1899-12-30T00:00:07"/>
    <x v="0"/>
    <m/>
    <m/>
    <d v="1899-12-30T00:00:00"/>
    <d v="1899-12-30T00:43:30"/>
    <n v="6"/>
    <d v="1899-12-30T00:00:07"/>
    <n v="43.500000000009514"/>
    <x v="8"/>
    <x v="1"/>
  </r>
  <r>
    <x v="0"/>
    <s v="2024074848"/>
    <x v="0"/>
    <x v="149"/>
    <s v="E6383KKR"/>
    <d v="2024-12-13T00:00:00"/>
    <x v="1"/>
    <s v="3229"/>
    <x v="4"/>
    <s v="PA"/>
    <x v="5"/>
    <x v="0"/>
    <d v="2024-12-13T00:00:00"/>
    <d v="1899-12-30T14:21:53"/>
    <d v="2024-12-13T00:00:00"/>
    <d v="1899-12-30T14:21:59"/>
    <d v="2024-12-13T00:00:00"/>
    <d v="1899-12-30T14:51:34"/>
    <x v="0"/>
    <x v="0"/>
    <s v="8043252789"/>
    <s v="EXW"/>
    <d v="1899-12-30T00:29:41"/>
    <x v="721"/>
    <d v="1899-12-30T00:00:06"/>
    <s v="Granel"/>
    <s v="E001"/>
    <x v="1"/>
    <d v="1899-12-30T00:29:41"/>
    <d v="1899-12-30T00:29:35"/>
    <x v="7"/>
    <x v="9"/>
    <x v="4"/>
    <x v="1"/>
    <n v="0"/>
    <n v="0"/>
    <x v="0"/>
    <x v="1"/>
    <x v="0"/>
    <n v="0"/>
    <x v="0"/>
    <x v="1"/>
    <d v="1899-12-30T00:00:06"/>
    <d v="1899-12-30T00:00:06"/>
    <x v="0"/>
    <m/>
    <m/>
    <d v="1899-12-30T00:00:00"/>
    <d v="1899-12-30T00:29:41"/>
    <n v="6"/>
    <d v="1899-12-30T00:00:06"/>
    <n v="29.683333333339146"/>
    <x v="8"/>
    <x v="1"/>
  </r>
  <r>
    <x v="0"/>
    <s v="2024074849"/>
    <x v="0"/>
    <x v="231"/>
    <s v="E6366KCV"/>
    <d v="2024-12-13T00:00:00"/>
    <x v="1"/>
    <s v="3297"/>
    <x v="1"/>
    <s v="PA"/>
    <x v="1"/>
    <x v="0"/>
    <d v="2024-12-13T00:00:00"/>
    <d v="1899-12-30T14:26:47"/>
    <d v="2024-12-13T00:00:00"/>
    <d v="1899-12-30T14:26:52"/>
    <d v="2024-12-13T00:00:00"/>
    <d v="1899-12-30T14:52:09"/>
    <x v="0"/>
    <x v="0"/>
    <s v="8043252790"/>
    <s v="EXW"/>
    <d v="1899-12-30T00:25:22"/>
    <x v="722"/>
    <d v="1899-12-30T00:00:05"/>
    <s v="Granel"/>
    <s v="E001"/>
    <x v="1"/>
    <d v="1899-12-30T00:25:22"/>
    <d v="1899-12-30T00:25:17"/>
    <x v="7"/>
    <x v="9"/>
    <x v="4"/>
    <x v="1"/>
    <n v="0"/>
    <n v="0"/>
    <x v="0"/>
    <x v="1"/>
    <x v="0"/>
    <n v="0"/>
    <x v="0"/>
    <x v="1"/>
    <d v="1899-12-30T00:00:05"/>
    <d v="1899-12-30T00:00:05"/>
    <x v="0"/>
    <m/>
    <m/>
    <d v="1899-12-30T00:00:00"/>
    <d v="1899-12-30T00:25:22"/>
    <n v="6"/>
    <d v="1899-12-30T00:00:05"/>
    <n v="25.366666666665623"/>
    <x v="8"/>
    <x v="1"/>
  </r>
  <r>
    <x v="0"/>
    <s v="2024074846"/>
    <x v="0"/>
    <x v="137"/>
    <s v="E7597LTD"/>
    <d v="2024-12-13T00:00:00"/>
    <x v="1"/>
    <s v="3228"/>
    <x v="3"/>
    <s v="PA"/>
    <x v="4"/>
    <x v="0"/>
    <d v="2024-12-13T00:00:00"/>
    <d v="1899-12-30T14:19:55"/>
    <d v="2024-12-13T00:00:00"/>
    <d v="1899-12-30T14:19:59"/>
    <d v="2024-12-13T00:00:00"/>
    <d v="1899-12-30T14:54:03"/>
    <x v="0"/>
    <x v="0"/>
    <s v="8043252791"/>
    <s v="FBO"/>
    <d v="1899-12-30T00:34:08"/>
    <x v="723"/>
    <d v="1899-12-30T00:00:04"/>
    <s v="Granel"/>
    <s v="E001"/>
    <x v="2"/>
    <d v="1899-12-30T00:34:08"/>
    <d v="1899-12-30T00:34:04"/>
    <x v="7"/>
    <x v="9"/>
    <x v="4"/>
    <x v="1"/>
    <n v="0"/>
    <n v="0"/>
    <x v="0"/>
    <x v="1"/>
    <x v="0"/>
    <n v="0"/>
    <x v="0"/>
    <x v="1"/>
    <d v="1899-12-30T00:00:04"/>
    <d v="1899-12-30T00:00:04"/>
    <x v="0"/>
    <m/>
    <m/>
    <d v="1899-12-30T00:00:00"/>
    <d v="1899-12-30T00:34:08"/>
    <n v="6"/>
    <d v="1899-12-30T00:00:04"/>
    <n v="34.133333333342399"/>
    <x v="8"/>
    <x v="1"/>
  </r>
  <r>
    <x v="0"/>
    <s v="2024074850"/>
    <x v="0"/>
    <x v="152"/>
    <s v="E6172KZK"/>
    <d v="2024-12-13T00:00:00"/>
    <x v="1"/>
    <s v="3229"/>
    <x v="4"/>
    <s v="PA"/>
    <x v="5"/>
    <x v="0"/>
    <d v="2024-12-13T00:00:00"/>
    <d v="1899-12-30T14:29:31"/>
    <d v="2024-12-13T00:00:00"/>
    <d v="1899-12-30T14:29:36"/>
    <d v="2024-12-13T00:00:00"/>
    <d v="1899-12-30T15:11:11"/>
    <x v="0"/>
    <x v="0"/>
    <s v="8043252793"/>
    <s v="EXW"/>
    <d v="1899-12-30T00:41:40"/>
    <x v="724"/>
    <d v="1899-12-30T00:00:05"/>
    <s v="Granel"/>
    <s v="E001"/>
    <x v="1"/>
    <d v="1899-12-30T00:41:40"/>
    <d v="1899-12-30T00:41:35"/>
    <x v="7"/>
    <x v="9"/>
    <x v="4"/>
    <x v="1"/>
    <n v="0"/>
    <n v="0"/>
    <x v="0"/>
    <x v="1"/>
    <x v="0"/>
    <n v="0"/>
    <x v="0"/>
    <x v="1"/>
    <d v="1899-12-30T00:00:05"/>
    <d v="1899-12-30T00:00:05"/>
    <x v="0"/>
    <m/>
    <m/>
    <d v="1899-12-30T00:00:00"/>
    <d v="1899-12-30T00:41:40"/>
    <n v="6"/>
    <d v="1899-12-30T00:00:05"/>
    <n v="41.666666666659218"/>
    <x v="6"/>
    <x v="1"/>
  </r>
  <r>
    <x v="0"/>
    <s v="2024074854"/>
    <x v="0"/>
    <x v="252"/>
    <s v="E0309KYD"/>
    <d v="2024-12-13T00:00:00"/>
    <x v="1"/>
    <s v="3230"/>
    <x v="2"/>
    <s v="PA"/>
    <x v="2"/>
    <x v="0"/>
    <d v="2024-12-13T00:00:00"/>
    <d v="1899-12-30T14:56:06"/>
    <d v="2024-12-13T00:00:00"/>
    <d v="1899-12-30T14:56:10"/>
    <d v="2024-12-13T00:00:00"/>
    <d v="1899-12-30T15:25:33"/>
    <x v="0"/>
    <x v="0"/>
    <s v="8043252795"/>
    <s v="EXW"/>
    <d v="1899-12-30T00:29:27"/>
    <x v="368"/>
    <d v="1899-12-30T00:00:04"/>
    <s v="Ensacado"/>
    <s v="E002"/>
    <x v="1"/>
    <d v="1899-12-30T00:29:27"/>
    <d v="1899-12-30T00:29:23"/>
    <x v="7"/>
    <x v="9"/>
    <x v="4"/>
    <x v="2"/>
    <n v="0"/>
    <n v="0"/>
    <x v="0"/>
    <x v="2"/>
    <x v="0"/>
    <n v="0"/>
    <x v="0"/>
    <x v="1"/>
    <d v="1899-12-30T00:00:04"/>
    <d v="1899-12-30T00:00:04"/>
    <x v="0"/>
    <m/>
    <m/>
    <d v="1899-12-30T00:00:00"/>
    <d v="1899-12-30T00:29:27"/>
    <n v="6"/>
    <d v="1899-12-30T00:00:04"/>
    <n v="29.450000000001566"/>
    <x v="6"/>
    <x v="1"/>
  </r>
  <r>
    <x v="0"/>
    <s v="2024074855"/>
    <x v="0"/>
    <x v="264"/>
    <s v="E4062MRG"/>
    <d v="2024-12-13T00:00:00"/>
    <x v="1"/>
    <s v="3230"/>
    <x v="2"/>
    <s v="PA"/>
    <x v="2"/>
    <x v="0"/>
    <d v="2024-12-13T00:00:00"/>
    <d v="1899-12-30T14:57:13"/>
    <d v="2024-12-13T00:00:00"/>
    <d v="1899-12-30T14:57:18"/>
    <d v="2024-12-13T00:00:00"/>
    <d v="1899-12-30T15:42:51"/>
    <x v="0"/>
    <x v="0"/>
    <s v="8043252797"/>
    <s v="FBO"/>
    <d v="1899-12-30T00:45:38"/>
    <x v="725"/>
    <d v="1899-12-30T00:00:05"/>
    <s v="Ensacado"/>
    <s v="E002"/>
    <x v="2"/>
    <d v="1899-12-30T00:45:38"/>
    <d v="1899-12-30T00:45:33"/>
    <x v="7"/>
    <x v="9"/>
    <x v="4"/>
    <x v="2"/>
    <n v="0"/>
    <n v="0"/>
    <x v="0"/>
    <x v="2"/>
    <x v="0"/>
    <n v="0"/>
    <x v="0"/>
    <x v="0"/>
    <d v="1899-12-30T00:00:05"/>
    <d v="1899-12-30T00:00:05"/>
    <x v="0"/>
    <m/>
    <m/>
    <d v="1899-12-30T00:00:00"/>
    <d v="1899-12-30T00:45:38"/>
    <n v="6"/>
    <d v="1899-12-30T00:00:05"/>
    <n v="45.633333333326448"/>
    <x v="6"/>
    <x v="0"/>
  </r>
  <r>
    <x v="0"/>
    <s v="2024074858"/>
    <x v="0"/>
    <x v="285"/>
    <s v="E5148MHB"/>
    <d v="2024-12-13T00:00:00"/>
    <x v="1"/>
    <s v="3230"/>
    <x v="2"/>
    <s v="PA"/>
    <x v="2"/>
    <x v="0"/>
    <d v="2024-12-13T00:00:00"/>
    <d v="1899-12-30T15:24:24"/>
    <d v="2024-12-13T00:00:00"/>
    <d v="1899-12-30T15:24:31"/>
    <d v="2024-12-13T00:00:00"/>
    <d v="1899-12-30T16:06:39"/>
    <x v="0"/>
    <x v="0"/>
    <s v="8043252798"/>
    <s v="FBO"/>
    <d v="1899-12-30T00:42:15"/>
    <x v="726"/>
    <d v="1899-12-30T00:00:07"/>
    <s v="Ensacado"/>
    <s v="E002"/>
    <x v="2"/>
    <d v="1899-12-30T00:42:15"/>
    <d v="1899-12-30T00:42:08"/>
    <x v="14"/>
    <x v="9"/>
    <x v="4"/>
    <x v="2"/>
    <n v="0"/>
    <n v="0"/>
    <x v="0"/>
    <x v="2"/>
    <x v="0"/>
    <n v="0"/>
    <x v="0"/>
    <x v="1"/>
    <d v="1899-12-30T00:00:07"/>
    <d v="1899-12-30T00:00:07"/>
    <x v="0"/>
    <m/>
    <m/>
    <d v="1899-12-30T00:00:00"/>
    <d v="1899-12-30T00:42:15"/>
    <n v="6"/>
    <d v="1899-12-30T00:00:07"/>
    <n v="42.250000000003247"/>
    <x v="9"/>
    <x v="1"/>
  </r>
  <r>
    <x v="0"/>
    <s v="2024074864"/>
    <x v="0"/>
    <x v="239"/>
    <s v="E3299HSH"/>
    <d v="2024-12-13T00:00:00"/>
    <x v="1"/>
    <s v="3297"/>
    <x v="1"/>
    <s v="PA"/>
    <x v="1"/>
    <x v="0"/>
    <d v="2024-12-13T00:00:00"/>
    <d v="1899-12-30T16:13:42"/>
    <d v="2024-12-13T00:00:00"/>
    <d v="1899-12-30T16:15:07"/>
    <d v="2024-12-13T00:00:00"/>
    <d v="1899-12-30T16:39:09"/>
    <x v="0"/>
    <x v="0"/>
    <s v="8043252801"/>
    <s v="EXW"/>
    <d v="1899-12-30T00:25:27"/>
    <x v="303"/>
    <d v="1899-12-30T00:01:25"/>
    <s v="Granel"/>
    <s v="E001"/>
    <x v="1"/>
    <d v="1899-12-30T00:25:27"/>
    <d v="1899-12-30T00:24:02"/>
    <x v="10"/>
    <x v="9"/>
    <x v="4"/>
    <x v="1"/>
    <n v="0"/>
    <n v="0"/>
    <x v="0"/>
    <x v="1"/>
    <x v="0"/>
    <n v="0"/>
    <x v="0"/>
    <x v="1"/>
    <d v="1899-12-30T00:01:25"/>
    <d v="1899-12-30T00:01:25"/>
    <x v="0"/>
    <m/>
    <m/>
    <d v="1899-12-30T00:00:00"/>
    <d v="1899-12-30T00:25:27"/>
    <n v="6"/>
    <d v="1899-12-30T00:01:25"/>
    <n v="25.449999999998383"/>
    <x v="9"/>
    <x v="1"/>
  </r>
  <r>
    <x v="0"/>
    <s v="2024074866"/>
    <x v="0"/>
    <x v="261"/>
    <s v="E8364KHH"/>
    <d v="2024-12-13T00:00:00"/>
    <x v="1"/>
    <s v="3229"/>
    <x v="4"/>
    <s v="PA"/>
    <x v="5"/>
    <x v="0"/>
    <d v="2024-12-13T00:00:00"/>
    <d v="1899-12-30T16:22:02"/>
    <d v="2024-12-13T00:00:00"/>
    <d v="1899-12-30T16:22:10"/>
    <d v="2024-12-13T00:00:00"/>
    <d v="1899-12-30T16:51:32"/>
    <x v="0"/>
    <x v="0"/>
    <s v="8043252802"/>
    <s v="EXW"/>
    <d v="1899-12-30T00:29:30"/>
    <x v="727"/>
    <d v="1899-12-30T00:00:08"/>
    <s v="Granel"/>
    <s v="E001"/>
    <x v="1"/>
    <d v="1899-12-30T00:29:30"/>
    <d v="1899-12-30T00:29:22"/>
    <x v="10"/>
    <x v="9"/>
    <x v="4"/>
    <x v="1"/>
    <n v="0"/>
    <n v="0"/>
    <x v="0"/>
    <x v="1"/>
    <x v="0"/>
    <n v="0"/>
    <x v="0"/>
    <x v="1"/>
    <d v="1899-12-30T00:00:08"/>
    <d v="1899-12-30T00:00:08"/>
    <x v="0"/>
    <m/>
    <m/>
    <d v="1899-12-30T00:00:00"/>
    <d v="1899-12-30T00:29:30"/>
    <n v="6"/>
    <d v="1899-12-30T00:00:08"/>
    <n v="29.499999999998376"/>
    <x v="9"/>
    <x v="1"/>
  </r>
  <r>
    <x v="0"/>
    <s v="2024074867"/>
    <x v="0"/>
    <x v="134"/>
    <s v="E9945KBD"/>
    <d v="2024-12-13T00:00:00"/>
    <x v="1"/>
    <s v="3297"/>
    <x v="1"/>
    <s v="PA"/>
    <x v="1"/>
    <x v="0"/>
    <d v="2024-12-13T00:00:00"/>
    <d v="1899-12-30T16:24:29"/>
    <d v="2024-12-13T00:00:00"/>
    <d v="1899-12-30T16:24:33"/>
    <d v="2024-12-13T00:00:00"/>
    <d v="1899-12-30T17:05:54"/>
    <x v="0"/>
    <x v="0"/>
    <s v="8043252804"/>
    <s v="FBO"/>
    <d v="1899-12-30T00:41:25"/>
    <x v="613"/>
    <d v="1899-12-30T00:00:04"/>
    <s v="Granel"/>
    <s v="E001"/>
    <x v="2"/>
    <d v="1899-12-30T00:41:25"/>
    <d v="1899-12-30T00:41:21"/>
    <x v="10"/>
    <x v="9"/>
    <x v="4"/>
    <x v="1"/>
    <n v="0"/>
    <n v="0"/>
    <x v="0"/>
    <x v="1"/>
    <x v="0"/>
    <n v="0"/>
    <x v="0"/>
    <x v="1"/>
    <d v="1899-12-30T00:00:04"/>
    <d v="1899-12-30T00:00:04"/>
    <x v="0"/>
    <m/>
    <m/>
    <d v="1899-12-30T00:00:00"/>
    <d v="1899-12-30T00:41:25"/>
    <n v="6"/>
    <d v="1899-12-30T00:00:04"/>
    <n v="41.416666666675162"/>
    <x v="10"/>
    <x v="1"/>
  </r>
  <r>
    <x v="0"/>
    <s v="2024074863"/>
    <x v="0"/>
    <x v="283"/>
    <s v="E7369HDL"/>
    <d v="2024-12-13T00:00:00"/>
    <x v="1"/>
    <s v="3232"/>
    <x v="5"/>
    <s v="PA"/>
    <x v="2"/>
    <x v="0"/>
    <d v="2024-12-13T00:00:00"/>
    <d v="1899-12-30T16:12:30"/>
    <d v="2024-12-13T00:00:00"/>
    <d v="1899-12-30T16:12:35"/>
    <d v="2024-12-13T00:00:00"/>
    <d v="1899-12-30T17:07:47"/>
    <x v="0"/>
    <x v="0"/>
    <s v="8043252805"/>
    <s v="EXW"/>
    <d v="1899-12-30T00:55:17"/>
    <x v="728"/>
    <d v="1899-12-30T00:00:05"/>
    <s v="Ensacado"/>
    <s v="E002"/>
    <x v="1"/>
    <d v="1899-12-30T00:55:17"/>
    <d v="1899-12-30T00:55:12"/>
    <x v="10"/>
    <x v="9"/>
    <x v="4"/>
    <x v="2"/>
    <n v="0"/>
    <n v="0"/>
    <x v="0"/>
    <x v="2"/>
    <x v="0"/>
    <n v="0"/>
    <x v="0"/>
    <x v="0"/>
    <d v="1899-12-30T00:00:05"/>
    <d v="1899-12-30T00:00:05"/>
    <x v="0"/>
    <m/>
    <m/>
    <d v="1899-12-30T00:00:00"/>
    <d v="1899-12-30T00:55:17"/>
    <n v="6"/>
    <d v="1899-12-30T00:00:05"/>
    <n v="55.283333333342348"/>
    <x v="10"/>
    <x v="0"/>
  </r>
  <r>
    <x v="0"/>
    <s v="2024074870"/>
    <x v="0"/>
    <x v="286"/>
    <s v="E6613MKM"/>
    <d v="2024-12-13T00:00:00"/>
    <x v="1"/>
    <s v="3230"/>
    <x v="2"/>
    <s v="PA"/>
    <x v="2"/>
    <x v="0"/>
    <d v="2024-12-13T00:00:00"/>
    <d v="1899-12-30T16:39:35"/>
    <d v="2024-12-13T00:00:00"/>
    <d v="1899-12-30T16:39:39"/>
    <d v="2024-12-13T00:00:00"/>
    <d v="1899-12-30T17:41:56"/>
    <x v="0"/>
    <x v="0"/>
    <s v="8043252806"/>
    <s v="FBO"/>
    <d v="1899-12-30T01:02:21"/>
    <x v="386"/>
    <d v="1899-12-30T00:00:04"/>
    <s v="Ensacado"/>
    <s v="E002"/>
    <x v="2"/>
    <d v="1899-12-30T01:02:21"/>
    <d v="1899-12-30T01:02:17"/>
    <x v="10"/>
    <x v="9"/>
    <x v="4"/>
    <x v="2"/>
    <n v="0"/>
    <n v="0"/>
    <x v="0"/>
    <x v="2"/>
    <x v="0"/>
    <n v="0"/>
    <x v="0"/>
    <x v="0"/>
    <d v="1899-12-30T00:00:04"/>
    <d v="1899-12-30T00:00:04"/>
    <x v="0"/>
    <m/>
    <m/>
    <d v="1899-12-30T00:00:00"/>
    <d v="1899-12-30T01:02:21"/>
    <n v="6"/>
    <d v="1899-12-30T00:00:04"/>
    <n v="62.349999999998396"/>
    <x v="10"/>
    <x v="0"/>
  </r>
  <r>
    <x v="0"/>
    <s v="2024074876"/>
    <x v="0"/>
    <x v="234"/>
    <s v="E3039DBP"/>
    <d v="2024-12-13T00:00:00"/>
    <x v="1"/>
    <s v="3297"/>
    <x v="1"/>
    <s v="PA"/>
    <x v="1"/>
    <x v="0"/>
    <d v="2024-12-13T00:00:00"/>
    <d v="1899-12-30T17:37:34"/>
    <d v="2024-12-13T00:00:00"/>
    <d v="1899-12-30T17:38:27"/>
    <d v="2024-12-13T00:00:00"/>
    <d v="1899-12-30T18:35:13"/>
    <x v="0"/>
    <x v="0"/>
    <s v="8043252807"/>
    <s v="FBO"/>
    <d v="1899-12-30T00:57:39"/>
    <x v="729"/>
    <d v="1899-12-30T00:00:53"/>
    <s v="Granel"/>
    <s v="E001"/>
    <x v="1"/>
    <d v="1899-12-30T00:57:39"/>
    <d v="1899-12-30T00:56:46"/>
    <x v="8"/>
    <x v="9"/>
    <x v="4"/>
    <x v="1"/>
    <n v="0"/>
    <n v="0"/>
    <x v="0"/>
    <x v="1"/>
    <x v="0"/>
    <n v="0"/>
    <x v="0"/>
    <x v="0"/>
    <d v="1899-12-30T00:00:53"/>
    <d v="1899-12-30T00:00:53"/>
    <x v="0"/>
    <m/>
    <m/>
    <d v="1899-12-30T00:00:00"/>
    <d v="1899-12-30T00:57:39"/>
    <n v="6"/>
    <d v="1899-12-30T00:00:53"/>
    <n v="57.649999999996702"/>
    <x v="11"/>
    <x v="0"/>
  </r>
  <r>
    <x v="0"/>
    <s v="2024074877"/>
    <x v="0"/>
    <x v="139"/>
    <s v="E0438GVW"/>
    <d v="2024-12-13T00:00:00"/>
    <x v="1"/>
    <s v="3297"/>
    <x v="1"/>
    <s v="PA"/>
    <x v="1"/>
    <x v="0"/>
    <d v="2024-12-13T00:00:00"/>
    <d v="1899-12-30T18:00:22"/>
    <d v="2024-12-13T00:00:00"/>
    <d v="1899-12-30T18:00:28"/>
    <d v="2024-12-13T00:00:00"/>
    <d v="1899-12-30T18:36:23"/>
    <x v="0"/>
    <x v="0"/>
    <s v="8043252808"/>
    <s v="EXW"/>
    <d v="1899-12-30T00:36:01"/>
    <x v="730"/>
    <d v="1899-12-30T00:00:06"/>
    <s v="Granel"/>
    <s v="E001"/>
    <x v="1"/>
    <d v="1899-12-30T00:36:01"/>
    <d v="1899-12-30T00:35:55"/>
    <x v="11"/>
    <x v="9"/>
    <x v="4"/>
    <x v="1"/>
    <n v="0"/>
    <n v="0"/>
    <x v="0"/>
    <x v="1"/>
    <x v="0"/>
    <n v="0"/>
    <x v="0"/>
    <x v="1"/>
    <d v="1899-12-30T00:00:06"/>
    <d v="1899-12-30T00:00:06"/>
    <x v="0"/>
    <m/>
    <m/>
    <d v="1899-12-30T00:00:00"/>
    <d v="1899-12-30T00:36:01"/>
    <n v="6"/>
    <d v="1899-12-30T00:00:06"/>
    <n v="36.016666666660889"/>
    <x v="11"/>
    <x v="1"/>
  </r>
  <r>
    <x v="0"/>
    <s v="2024074878"/>
    <x v="0"/>
    <x v="154"/>
    <s v="E3043KFX"/>
    <d v="2024-12-13T00:00:00"/>
    <x v="1"/>
    <s v="3228"/>
    <x v="3"/>
    <s v="PA"/>
    <x v="4"/>
    <x v="0"/>
    <d v="2024-12-13T00:00:00"/>
    <d v="1899-12-30T18:27:13"/>
    <d v="2024-12-13T00:00:00"/>
    <d v="1899-12-30T18:27:17"/>
    <d v="2024-12-13T00:00:00"/>
    <d v="1899-12-30T18:56:49"/>
    <x v="0"/>
    <x v="0"/>
    <s v="8043252809"/>
    <s v="EXW"/>
    <d v="1899-12-30T00:29:36"/>
    <x v="549"/>
    <d v="1899-12-30T00:00:04"/>
    <s v="Granel"/>
    <s v="E001"/>
    <x v="1"/>
    <d v="1899-12-30T00:29:36"/>
    <d v="1899-12-30T00:29:32"/>
    <x v="11"/>
    <x v="9"/>
    <x v="4"/>
    <x v="1"/>
    <n v="0"/>
    <n v="0"/>
    <x v="0"/>
    <x v="1"/>
    <x v="0"/>
    <n v="0"/>
    <x v="0"/>
    <x v="1"/>
    <d v="1899-12-30T00:00:04"/>
    <d v="1899-12-30T00:00:04"/>
    <x v="0"/>
    <m/>
    <m/>
    <d v="1899-12-30T00:00:00"/>
    <d v="1899-12-30T00:29:36"/>
    <n v="6"/>
    <d v="1899-12-30T00:00:04"/>
    <n v="29.600000000006386"/>
    <x v="11"/>
    <x v="1"/>
  </r>
  <r>
    <x v="0"/>
    <s v="2024074880"/>
    <x v="0"/>
    <x v="287"/>
    <s v="E5148MHB"/>
    <d v="2024-12-13T00:00:00"/>
    <x v="1"/>
    <s v="3230"/>
    <x v="2"/>
    <s v="PA"/>
    <x v="2"/>
    <x v="0"/>
    <d v="2024-12-13T00:00:00"/>
    <d v="1899-12-30T18:44:12"/>
    <d v="2024-12-13T00:00:00"/>
    <d v="1899-12-30T18:44:16"/>
    <d v="2024-12-13T00:00:00"/>
    <d v="1899-12-30T19:21:51"/>
    <x v="0"/>
    <x v="0"/>
    <s v="8043252810"/>
    <s v="FBO"/>
    <d v="1899-12-30T00:37:39"/>
    <x v="731"/>
    <d v="1899-12-30T00:00:04"/>
    <s v="Ensacado"/>
    <s v="E002"/>
    <x v="2"/>
    <d v="1899-12-30T00:37:39"/>
    <d v="1899-12-30T00:37:35"/>
    <x v="11"/>
    <x v="9"/>
    <x v="4"/>
    <x v="2"/>
    <n v="0"/>
    <n v="0"/>
    <x v="0"/>
    <x v="2"/>
    <x v="0"/>
    <n v="0"/>
    <x v="0"/>
    <x v="1"/>
    <d v="1899-12-30T00:00:04"/>
    <d v="1899-12-30T00:00:04"/>
    <x v="0"/>
    <m/>
    <m/>
    <d v="1899-12-30T00:00:00"/>
    <d v="1899-12-30T00:37:39"/>
    <n v="6"/>
    <d v="1899-12-30T00:00:04"/>
    <n v="37.650000000009562"/>
    <x v="7"/>
    <x v="1"/>
  </r>
  <r>
    <x v="0"/>
    <s v="2024074881"/>
    <x v="0"/>
    <x v="160"/>
    <s v="E9865JVX"/>
    <d v="2024-12-13T00:00:00"/>
    <x v="1"/>
    <s v="3297"/>
    <x v="1"/>
    <s v="PA"/>
    <x v="1"/>
    <x v="0"/>
    <d v="2024-12-13T00:00:00"/>
    <d v="1899-12-30T19:53:28"/>
    <d v="2024-12-13T00:00:00"/>
    <d v="1899-12-30T19:53:35"/>
    <d v="2024-12-13T00:00:00"/>
    <d v="1899-12-30T20:21:00"/>
    <x v="0"/>
    <x v="0"/>
    <s v="8043252811"/>
    <s v="FBO"/>
    <d v="1899-12-30T00:27:32"/>
    <x v="646"/>
    <d v="1899-12-30T00:00:07"/>
    <s v="Granel"/>
    <s v="E001"/>
    <x v="2"/>
    <d v="1899-12-30T00:27:32"/>
    <d v="1899-12-30T00:27:25"/>
    <x v="13"/>
    <x v="9"/>
    <x v="4"/>
    <x v="1"/>
    <n v="0"/>
    <n v="0"/>
    <x v="0"/>
    <x v="1"/>
    <x v="0"/>
    <n v="0"/>
    <x v="0"/>
    <x v="1"/>
    <d v="1899-12-30T00:00:07"/>
    <d v="1899-12-30T00:00:07"/>
    <x v="0"/>
    <m/>
    <m/>
    <d v="1899-12-30T00:00:00"/>
    <d v="1899-12-30T00:27:32"/>
    <n v="6"/>
    <d v="1899-12-30T00:00:07"/>
    <n v="27.533333333332735"/>
    <x v="14"/>
    <x v="1"/>
  </r>
  <r>
    <x v="0"/>
    <s v="2024074882"/>
    <x v="0"/>
    <x v="232"/>
    <s v="E4929LNP"/>
    <d v="2024-12-13T00:00:00"/>
    <x v="1"/>
    <s v="3297"/>
    <x v="1"/>
    <s v="PA"/>
    <x v="1"/>
    <x v="0"/>
    <d v="2024-12-13T00:00:00"/>
    <d v="1899-12-30T21:29:53"/>
    <d v="2024-12-13T00:00:00"/>
    <d v="1899-12-30T21:29:59"/>
    <d v="2024-12-13T00:00:00"/>
    <d v="1899-12-30T21:58:10"/>
    <x v="0"/>
    <x v="0"/>
    <s v="8043252812"/>
    <s v="FBO"/>
    <d v="1899-12-30T00:28:17"/>
    <x v="732"/>
    <d v="1899-12-30T00:00:06"/>
    <s v="Granel"/>
    <s v="E001"/>
    <x v="1"/>
    <d v="1899-12-30T00:28:17"/>
    <d v="1899-12-30T00:28:11"/>
    <x v="18"/>
    <x v="9"/>
    <x v="4"/>
    <x v="1"/>
    <n v="0"/>
    <n v="0"/>
    <x v="0"/>
    <x v="1"/>
    <x v="0"/>
    <n v="0"/>
    <x v="0"/>
    <x v="1"/>
    <d v="1899-12-30T00:00:06"/>
    <d v="1899-12-30T00:00:06"/>
    <x v="0"/>
    <m/>
    <m/>
    <d v="1899-12-30T00:00:00"/>
    <d v="1899-12-30T00:28:17"/>
    <n v="6"/>
    <d v="1899-12-30T00:00:06"/>
    <n v="28.283333333342444"/>
    <x v="15"/>
    <x v="1"/>
  </r>
  <r>
    <x v="0"/>
    <s v="2024074883"/>
    <x v="0"/>
    <x v="113"/>
    <s v="E7555LTD"/>
    <d v="2024-12-14T00:00:00"/>
    <x v="1"/>
    <s v="3297"/>
    <x v="1"/>
    <s v="PA"/>
    <x v="1"/>
    <x v="0"/>
    <d v="2024-12-14T00:00:00"/>
    <d v="1899-12-30T05:34:26"/>
    <d v="2024-12-14T00:00:00"/>
    <d v="1899-12-30T05:34:36"/>
    <d v="2024-12-14T00:00:00"/>
    <d v="1899-12-30T06:15:09"/>
    <x v="0"/>
    <x v="0"/>
    <s v="8043252813"/>
    <s v="EXW"/>
    <d v="1899-12-30T00:00:00"/>
    <x v="733"/>
    <d v="1899-12-30T00:00:00"/>
    <s v="Granel"/>
    <s v="E001"/>
    <x v="1"/>
    <d v="1899-12-30T00:40:43"/>
    <d v="1899-12-30T00:40:33"/>
    <x v="12"/>
    <x v="17"/>
    <x v="4"/>
    <x v="1"/>
    <n v="0"/>
    <n v="0"/>
    <x v="0"/>
    <x v="1"/>
    <x v="0"/>
    <n v="0"/>
    <x v="0"/>
    <x v="1"/>
    <d v="1899-12-30T00:00:00"/>
    <d v="1899-12-30T00:00:00"/>
    <x v="0"/>
    <m/>
    <m/>
    <d v="1899-12-30T00:00:00"/>
    <d v="1899-12-30T00:40:43"/>
    <n v="7"/>
    <d v="1899-12-30T00:00:10"/>
    <n v="40.716666666662384"/>
    <x v="12"/>
    <x v="1"/>
  </r>
  <r>
    <x v="0"/>
    <s v="2024074884"/>
    <x v="0"/>
    <x v="122"/>
    <s v="E8416KLT"/>
    <d v="2024-12-14T00:00:00"/>
    <x v="1"/>
    <s v="3297"/>
    <x v="1"/>
    <s v="PA"/>
    <x v="1"/>
    <x v="0"/>
    <d v="2024-12-14T00:00:00"/>
    <d v="1899-12-30T05:57:59"/>
    <d v="2024-12-14T00:00:00"/>
    <d v="1899-12-30T05:58:19"/>
    <d v="2024-12-14T00:00:00"/>
    <d v="1899-12-30T06:34:18"/>
    <x v="0"/>
    <x v="0"/>
    <s v="8043252814"/>
    <s v="EXW"/>
    <d v="1899-12-30T00:00:00"/>
    <x v="733"/>
    <d v="1899-12-30T00:00:00"/>
    <s v="Granel"/>
    <s v="E001"/>
    <x v="1"/>
    <d v="1899-12-30T00:36:19"/>
    <d v="1899-12-30T00:35:59"/>
    <x v="12"/>
    <x v="17"/>
    <x v="4"/>
    <x v="1"/>
    <n v="0"/>
    <n v="0"/>
    <x v="0"/>
    <x v="1"/>
    <x v="0"/>
    <n v="0"/>
    <x v="0"/>
    <x v="1"/>
    <d v="1899-12-30T00:00:00"/>
    <d v="1899-12-30T00:00:00"/>
    <x v="0"/>
    <m/>
    <m/>
    <d v="1899-12-30T00:00:00"/>
    <d v="1899-12-30T00:36:19"/>
    <n v="7"/>
    <d v="1899-12-30T00:00:20"/>
    <n v="36.316666666656019"/>
    <x v="12"/>
    <x v="1"/>
  </r>
  <r>
    <x v="0"/>
    <s v="2024074885"/>
    <x v="0"/>
    <x v="225"/>
    <s v="E3718JTF"/>
    <d v="2024-12-14T00:00:00"/>
    <x v="1"/>
    <s v="3297"/>
    <x v="1"/>
    <s v="PA"/>
    <x v="1"/>
    <x v="0"/>
    <d v="2024-12-14T00:00:00"/>
    <d v="1899-12-30T06:47:28"/>
    <d v="2024-12-14T00:00:00"/>
    <d v="1899-12-30T06:47:36"/>
    <d v="2024-12-14T00:00:00"/>
    <d v="1899-12-30T07:15:28"/>
    <x v="0"/>
    <x v="0"/>
    <s v="8043252815"/>
    <s v="EXW"/>
    <d v="1899-12-30T00:00:00"/>
    <x v="733"/>
    <d v="1899-12-30T00:00:00"/>
    <s v="Granel"/>
    <s v="E001"/>
    <x v="1"/>
    <d v="1899-12-30T00:28:00"/>
    <d v="1899-12-30T00:27:52"/>
    <x v="0"/>
    <x v="17"/>
    <x v="4"/>
    <x v="1"/>
    <n v="0"/>
    <n v="0"/>
    <x v="0"/>
    <x v="1"/>
    <x v="0"/>
    <n v="0"/>
    <x v="0"/>
    <x v="1"/>
    <d v="1899-12-30T00:00:00"/>
    <d v="1899-12-30T00:00:00"/>
    <x v="0"/>
    <m/>
    <m/>
    <d v="1899-12-30T00:00:00"/>
    <d v="1899-12-30T00:28:00"/>
    <n v="7"/>
    <d v="1899-12-30T00:00:08"/>
    <n v="28.000000000008054"/>
    <x v="0"/>
    <x v="1"/>
  </r>
  <r>
    <x v="0"/>
    <s v="2024074886"/>
    <x v="0"/>
    <x v="140"/>
    <s v="E8408KLT"/>
    <d v="2024-12-14T00:00:00"/>
    <x v="1"/>
    <s v="3297"/>
    <x v="1"/>
    <s v="PA"/>
    <x v="1"/>
    <x v="0"/>
    <d v="2024-12-14T00:00:00"/>
    <d v="1899-12-30T08:23:38"/>
    <d v="2024-12-14T00:00:00"/>
    <d v="1899-12-30T08:23:43"/>
    <d v="2024-12-14T00:00:00"/>
    <d v="1899-12-30T08:47:41"/>
    <x v="0"/>
    <x v="0"/>
    <s v="8043252816"/>
    <s v="EXW"/>
    <d v="1899-12-30T00:00:00"/>
    <x v="733"/>
    <d v="1899-12-30T00:00:00"/>
    <s v="Granel"/>
    <s v="E001"/>
    <x v="1"/>
    <d v="1899-12-30T00:24:03"/>
    <d v="1899-12-30T00:23:58"/>
    <x v="2"/>
    <x v="17"/>
    <x v="4"/>
    <x v="1"/>
    <n v="0"/>
    <n v="0"/>
    <x v="0"/>
    <x v="1"/>
    <x v="0"/>
    <n v="0"/>
    <x v="0"/>
    <x v="1"/>
    <d v="1899-12-30T00:00:00"/>
    <d v="1899-12-30T00:00:00"/>
    <x v="0"/>
    <m/>
    <m/>
    <d v="1899-12-30T00:00:00"/>
    <d v="1899-12-30T00:24:03"/>
    <n v="7"/>
    <d v="1899-12-30T00:00:05"/>
    <n v="24.050000000001599"/>
    <x v="1"/>
    <x v="1"/>
  </r>
  <r>
    <x v="0"/>
    <s v="2024074887"/>
    <x v="0"/>
    <x v="128"/>
    <s v="E5792MTF"/>
    <d v="2024-12-14T00:00:00"/>
    <x v="1"/>
    <s v="3297"/>
    <x v="1"/>
    <s v="PA"/>
    <x v="1"/>
    <x v="0"/>
    <d v="2024-12-14T00:00:00"/>
    <d v="1899-12-30T08:47:11"/>
    <d v="2024-12-14T00:00:00"/>
    <d v="1899-12-30T08:47:17"/>
    <d v="2024-12-14T00:00:00"/>
    <d v="1899-12-30T09:20:44"/>
    <x v="0"/>
    <x v="0"/>
    <s v="8043252817"/>
    <s v="FBO"/>
    <d v="1899-12-30T00:00:00"/>
    <x v="733"/>
    <d v="1899-12-30T00:00:00"/>
    <s v="Granel"/>
    <s v="E001"/>
    <x v="2"/>
    <d v="1899-12-30T00:33:33"/>
    <d v="1899-12-30T00:33:27"/>
    <x v="2"/>
    <x v="17"/>
    <x v="4"/>
    <x v="1"/>
    <n v="0"/>
    <n v="0"/>
    <x v="0"/>
    <x v="1"/>
    <x v="0"/>
    <n v="0"/>
    <x v="0"/>
    <x v="1"/>
    <d v="1899-12-30T00:00:00"/>
    <d v="1899-12-30T00:00:00"/>
    <x v="0"/>
    <m/>
    <m/>
    <d v="1899-12-30T00:00:00"/>
    <d v="1899-12-30T00:33:33"/>
    <n v="7"/>
    <d v="1899-12-30T00:00:06"/>
    <n v="33.54999999999837"/>
    <x v="2"/>
    <x v="1"/>
  </r>
  <r>
    <x v="0"/>
    <s v="2024074889"/>
    <x v="0"/>
    <x v="256"/>
    <s v="E6103LDT"/>
    <d v="2024-12-14T00:00:00"/>
    <x v="1"/>
    <s v="3297"/>
    <x v="1"/>
    <s v="PA"/>
    <x v="1"/>
    <x v="0"/>
    <d v="2024-12-14T00:00:00"/>
    <d v="1899-12-30T09:30:51"/>
    <d v="2024-12-14T00:00:00"/>
    <d v="1899-12-30T09:30:58"/>
    <d v="2024-12-14T00:00:00"/>
    <d v="1899-12-30T10:02:38"/>
    <x v="0"/>
    <x v="0"/>
    <s v="8043252818"/>
    <s v="FBO"/>
    <d v="1899-12-30T00:00:00"/>
    <x v="733"/>
    <d v="1899-12-30T00:00:00"/>
    <s v="Granel"/>
    <s v="E001"/>
    <x v="1"/>
    <d v="1899-12-30T00:31:47"/>
    <d v="1899-12-30T00:31:40"/>
    <x v="3"/>
    <x v="17"/>
    <x v="4"/>
    <x v="1"/>
    <n v="0"/>
    <n v="0"/>
    <x v="0"/>
    <x v="1"/>
    <x v="0"/>
    <n v="0"/>
    <x v="0"/>
    <x v="1"/>
    <d v="1899-12-30T00:00:00"/>
    <d v="1899-12-30T00:00:00"/>
    <x v="0"/>
    <m/>
    <m/>
    <d v="1899-12-30T00:00:00"/>
    <d v="1899-12-30T00:31:47"/>
    <n v="7"/>
    <d v="1899-12-30T00:00:07"/>
    <n v="31.783333333334358"/>
    <x v="3"/>
    <x v="1"/>
  </r>
  <r>
    <x v="0"/>
    <s v="2024074890"/>
    <x v="0"/>
    <x v="288"/>
    <s v="E0238LNL"/>
    <d v="2024-12-14T00:00:00"/>
    <x v="1"/>
    <s v="3230"/>
    <x v="2"/>
    <s v="PA"/>
    <x v="2"/>
    <x v="0"/>
    <d v="2024-12-14T00:00:00"/>
    <d v="1899-12-30T12:11:41"/>
    <d v="2024-12-14T00:00:00"/>
    <d v="1899-12-30T12:11:50"/>
    <d v="2024-12-14T00:00:00"/>
    <d v="1899-12-30T12:42:09"/>
    <x v="0"/>
    <x v="0"/>
    <s v="8043252819"/>
    <s v="EXW"/>
    <d v="1899-12-30T00:00:00"/>
    <x v="733"/>
    <d v="1899-12-30T00:00:00"/>
    <s v="Ensacado"/>
    <s v="E002"/>
    <x v="1"/>
    <d v="1899-12-30T00:30:28"/>
    <d v="1899-12-30T00:30:19"/>
    <x v="6"/>
    <x v="17"/>
    <x v="4"/>
    <x v="2"/>
    <n v="0"/>
    <n v="0"/>
    <x v="0"/>
    <x v="2"/>
    <x v="0"/>
    <n v="0"/>
    <x v="0"/>
    <x v="1"/>
    <d v="1899-12-30T00:00:00"/>
    <d v="1899-12-30T00:00:00"/>
    <x v="0"/>
    <m/>
    <m/>
    <d v="1899-12-30T00:00:00"/>
    <d v="1899-12-30T00:30:28"/>
    <n v="7"/>
    <d v="1899-12-30T00:00:09"/>
    <n v="30.466666666656028"/>
    <x v="5"/>
    <x v="1"/>
  </r>
  <r>
    <x v="0"/>
    <s v="2024074897"/>
    <x v="0"/>
    <x v="131"/>
    <s v="E7553LTD"/>
    <d v="2024-12-16T00:00:00"/>
    <x v="1"/>
    <s v="3228"/>
    <x v="3"/>
    <s v="PA"/>
    <x v="3"/>
    <x v="0"/>
    <d v="2024-12-16T00:00:00"/>
    <d v="1899-12-30T06:45:58"/>
    <d v="2024-12-16T00:00:00"/>
    <d v="1899-12-30T06:46:08"/>
    <d v="2024-12-16T00:00:00"/>
    <d v="1899-12-30T07:04:27"/>
    <x v="0"/>
    <x v="0"/>
    <s v="8043252820"/>
    <s v="FBO"/>
    <d v="1899-12-30T00:18:29"/>
    <x v="734"/>
    <d v="1899-12-30T00:00:10"/>
    <s v="Granel"/>
    <s v="E001"/>
    <x v="2"/>
    <d v="1899-12-30T00:18:29"/>
    <d v="1899-12-30T00:18:19"/>
    <x v="0"/>
    <x v="11"/>
    <x v="5"/>
    <x v="1"/>
    <n v="0"/>
    <n v="0"/>
    <x v="0"/>
    <x v="1"/>
    <x v="0"/>
    <n v="0"/>
    <x v="0"/>
    <x v="1"/>
    <d v="1899-12-30T00:00:10"/>
    <d v="1899-12-30T00:00:10"/>
    <x v="0"/>
    <m/>
    <m/>
    <d v="1899-12-30T00:00:00"/>
    <d v="1899-12-30T00:18:29"/>
    <n v="2"/>
    <d v="1899-12-30T00:00:10"/>
    <n v="18.483333333321646"/>
    <x v="0"/>
    <x v="1"/>
  </r>
  <r>
    <x v="0"/>
    <s v="2024074895"/>
    <x v="0"/>
    <x v="236"/>
    <s v="E7817JTR"/>
    <d v="2024-12-16T00:00:00"/>
    <x v="1"/>
    <s v="3297"/>
    <x v="1"/>
    <s v="PA"/>
    <x v="1"/>
    <x v="0"/>
    <d v="2024-12-16T00:00:00"/>
    <d v="1899-12-30T06:38:20"/>
    <d v="2024-12-16T00:00:00"/>
    <d v="1899-12-30T06:38:29"/>
    <d v="2024-12-16T00:00:00"/>
    <d v="1899-12-30T07:12:11"/>
    <x v="0"/>
    <x v="0"/>
    <s v="8043252821"/>
    <s v="EXW"/>
    <d v="1899-12-30T00:33:51"/>
    <x v="735"/>
    <d v="1899-12-30T00:00:09"/>
    <s v="Granel"/>
    <s v="E001"/>
    <x v="1"/>
    <d v="1899-12-30T00:33:51"/>
    <d v="1899-12-30T00:33:42"/>
    <x v="0"/>
    <x v="11"/>
    <x v="5"/>
    <x v="1"/>
    <n v="0"/>
    <n v="0"/>
    <x v="0"/>
    <x v="1"/>
    <x v="0"/>
    <n v="0"/>
    <x v="0"/>
    <x v="1"/>
    <d v="1899-12-30T00:00:09"/>
    <d v="1899-12-30T00:00:09"/>
    <x v="0"/>
    <m/>
    <m/>
    <d v="1899-12-30T00:00:00"/>
    <d v="1899-12-30T00:33:51"/>
    <n v="2"/>
    <d v="1899-12-30T00:00:09"/>
    <n v="33.849999999993543"/>
    <x v="0"/>
    <x v="1"/>
  </r>
  <r>
    <x v="0"/>
    <s v="2024074894"/>
    <x v="0"/>
    <x v="158"/>
    <s v="E5943KXX"/>
    <d v="2024-12-16T00:00:00"/>
    <x v="1"/>
    <s v="3228"/>
    <x v="3"/>
    <s v="PA"/>
    <x v="4"/>
    <x v="0"/>
    <d v="2024-12-16T00:00:00"/>
    <d v="1899-12-30T06:37:09"/>
    <d v="2024-12-16T00:00:00"/>
    <d v="1899-12-30T06:37:19"/>
    <d v="2024-12-16T00:00:00"/>
    <d v="1899-12-30T07:16:43"/>
    <x v="0"/>
    <x v="0"/>
    <s v="8043252822"/>
    <s v="FBO"/>
    <d v="1899-12-30T00:39:34"/>
    <x v="736"/>
    <d v="1899-12-30T00:00:10"/>
    <s v="Granel"/>
    <s v="E001"/>
    <x v="2"/>
    <d v="1899-12-30T00:39:34"/>
    <d v="1899-12-30T00:39:24"/>
    <x v="0"/>
    <x v="11"/>
    <x v="5"/>
    <x v="1"/>
    <n v="0"/>
    <n v="0"/>
    <x v="0"/>
    <x v="1"/>
    <x v="0"/>
    <n v="0"/>
    <x v="0"/>
    <x v="1"/>
    <d v="1899-12-30T00:00:10"/>
    <d v="1899-12-30T00:00:10"/>
    <x v="0"/>
    <m/>
    <m/>
    <d v="1899-12-30T00:00:00"/>
    <d v="1899-12-30T00:39:34"/>
    <n v="2"/>
    <d v="1899-12-30T00:00:10"/>
    <n v="39.566666666664005"/>
    <x v="0"/>
    <x v="1"/>
  </r>
  <r>
    <x v="0"/>
    <s v="2024074898"/>
    <x v="0"/>
    <x v="116"/>
    <s v="E4874GCT"/>
    <d v="2024-12-16T00:00:00"/>
    <x v="1"/>
    <s v="3297"/>
    <x v="1"/>
    <s v="PA"/>
    <x v="1"/>
    <x v="0"/>
    <d v="2024-12-16T00:00:00"/>
    <d v="1899-12-30T06:47:05"/>
    <d v="2024-12-16T00:00:00"/>
    <d v="1899-12-30T06:47:15"/>
    <d v="2024-12-16T00:00:00"/>
    <d v="1899-12-30T07:20:07"/>
    <x v="0"/>
    <x v="0"/>
    <s v="8043252823"/>
    <s v="FBO"/>
    <d v="1899-12-30T00:33:02"/>
    <x v="737"/>
    <d v="1899-12-30T00:00:10"/>
    <s v="Granel"/>
    <s v="E001"/>
    <x v="1"/>
    <d v="1899-12-30T00:33:02"/>
    <d v="1899-12-30T00:32:52"/>
    <x v="0"/>
    <x v="11"/>
    <x v="5"/>
    <x v="1"/>
    <n v="0"/>
    <n v="0"/>
    <x v="0"/>
    <x v="1"/>
    <x v="0"/>
    <n v="0"/>
    <x v="0"/>
    <x v="1"/>
    <d v="1899-12-30T00:00:10"/>
    <d v="1899-12-30T00:00:10"/>
    <x v="0"/>
    <m/>
    <m/>
    <d v="1899-12-30T00:00:00"/>
    <d v="1899-12-30T00:33:02"/>
    <n v="2"/>
    <d v="1899-12-30T00:00:10"/>
    <n v="33.033333333326397"/>
    <x v="0"/>
    <x v="1"/>
  </r>
  <r>
    <x v="0"/>
    <s v="2024074905"/>
    <x v="0"/>
    <x v="289"/>
    <s v="E5789MNZ"/>
    <d v="2024-12-16T00:00:00"/>
    <x v="1"/>
    <s v="3230"/>
    <x v="2"/>
    <s v="PA"/>
    <x v="2"/>
    <x v="0"/>
    <d v="2024-12-16T00:00:00"/>
    <d v="1899-12-30T07:03:48"/>
    <d v="2024-12-16T00:00:00"/>
    <d v="1899-12-30T07:03:58"/>
    <d v="2024-12-16T00:00:00"/>
    <d v="1899-12-30T07:27:17"/>
    <x v="0"/>
    <x v="0"/>
    <s v="8043252824"/>
    <s v="FBO"/>
    <d v="1899-12-30T00:23:29"/>
    <x v="738"/>
    <d v="1899-12-30T00:00:10"/>
    <s v="Ensacado"/>
    <s v="E002"/>
    <x v="1"/>
    <d v="1899-12-30T00:23:29"/>
    <d v="1899-12-30T00:23:19"/>
    <x v="1"/>
    <x v="11"/>
    <x v="5"/>
    <x v="2"/>
    <n v="0"/>
    <n v="0"/>
    <x v="0"/>
    <x v="2"/>
    <x v="0"/>
    <n v="0"/>
    <x v="0"/>
    <x v="1"/>
    <d v="1899-12-30T00:00:10"/>
    <d v="1899-12-30T00:00:10"/>
    <x v="0"/>
    <m/>
    <m/>
    <d v="1899-12-30T00:00:00"/>
    <d v="1899-12-30T00:23:29"/>
    <n v="2"/>
    <d v="1899-12-30T00:00:10"/>
    <n v="23.483333333332819"/>
    <x v="0"/>
    <x v="1"/>
  </r>
  <r>
    <x v="0"/>
    <s v="2024074901"/>
    <x v="0"/>
    <x v="115"/>
    <s v="E5067LBR"/>
    <d v="2024-12-16T00:00:00"/>
    <x v="1"/>
    <s v="3297"/>
    <x v="1"/>
    <s v="PA"/>
    <x v="1"/>
    <x v="0"/>
    <d v="2024-12-16T00:00:00"/>
    <d v="1899-12-30T06:57:31"/>
    <d v="2024-12-16T00:00:00"/>
    <d v="1899-12-30T06:57:40"/>
    <d v="2024-12-16T00:00:00"/>
    <d v="1899-12-30T07:28:14"/>
    <x v="0"/>
    <x v="0"/>
    <s v="8043252825"/>
    <s v="EXW"/>
    <d v="1899-12-30T00:30:43"/>
    <x v="739"/>
    <d v="1899-12-30T00:00:09"/>
    <s v="Granel"/>
    <s v="E001"/>
    <x v="1"/>
    <d v="1899-12-30T00:30:43"/>
    <d v="1899-12-30T00:30:34"/>
    <x v="0"/>
    <x v="11"/>
    <x v="5"/>
    <x v="1"/>
    <n v="0"/>
    <n v="0"/>
    <x v="0"/>
    <x v="1"/>
    <x v="0"/>
    <n v="0"/>
    <x v="0"/>
    <x v="1"/>
    <d v="1899-12-30T00:00:09"/>
    <d v="1899-12-30T00:00:09"/>
    <x v="0"/>
    <m/>
    <m/>
    <d v="1899-12-30T00:00:00"/>
    <d v="1899-12-30T00:30:43"/>
    <n v="2"/>
    <d v="1899-12-30T00:00:09"/>
    <n v="30.716666666668775"/>
    <x v="0"/>
    <x v="1"/>
  </r>
  <r>
    <x v="0"/>
    <s v="2024074896"/>
    <x v="0"/>
    <x v="142"/>
    <s v="E3192JFJ"/>
    <d v="2024-12-16T00:00:00"/>
    <x v="1"/>
    <s v="3230"/>
    <x v="2"/>
    <s v="PA"/>
    <x v="2"/>
    <x v="0"/>
    <d v="2024-12-16T00:00:00"/>
    <d v="1899-12-30T06:39:04"/>
    <d v="2024-12-16T00:00:00"/>
    <d v="1899-12-30T06:39:13"/>
    <d v="2024-12-16T00:00:00"/>
    <d v="1899-12-30T07:37:29"/>
    <x v="0"/>
    <x v="0"/>
    <s v="8043252827"/>
    <s v="FBO"/>
    <d v="1899-12-30T00:58:25"/>
    <x v="740"/>
    <d v="1899-12-30T00:00:09"/>
    <s v="Ensacado"/>
    <s v="E002"/>
    <x v="2"/>
    <d v="1899-12-30T00:58:25"/>
    <d v="1899-12-30T00:58:16"/>
    <x v="0"/>
    <x v="11"/>
    <x v="5"/>
    <x v="2"/>
    <n v="0"/>
    <n v="0"/>
    <x v="0"/>
    <x v="2"/>
    <x v="0"/>
    <n v="0"/>
    <x v="0"/>
    <x v="0"/>
    <d v="1899-12-30T00:00:09"/>
    <d v="1899-12-30T00:00:09"/>
    <x v="0"/>
    <m/>
    <m/>
    <d v="1899-12-30T00:00:00"/>
    <d v="1899-12-30T00:58:25"/>
    <n v="2"/>
    <d v="1899-12-30T00:00:09"/>
    <n v="58.41666666666719"/>
    <x v="0"/>
    <x v="0"/>
  </r>
  <r>
    <x v="0"/>
    <s v="2024074902"/>
    <x v="0"/>
    <x v="141"/>
    <s v="E4262KXX"/>
    <d v="2024-12-16T00:00:00"/>
    <x v="1"/>
    <s v="3297"/>
    <x v="1"/>
    <s v="PA"/>
    <x v="1"/>
    <x v="0"/>
    <d v="2024-12-16T00:00:00"/>
    <d v="1899-12-30T06:58:15"/>
    <d v="2024-12-16T00:00:00"/>
    <d v="1899-12-30T06:58:25"/>
    <d v="2024-12-16T00:00:00"/>
    <d v="1899-12-30T07:39:35"/>
    <x v="0"/>
    <x v="0"/>
    <s v="8043252828"/>
    <s v="FBO"/>
    <d v="1899-12-30T00:41:20"/>
    <x v="741"/>
    <d v="1899-12-30T00:00:10"/>
    <s v="Granel"/>
    <s v="E001"/>
    <x v="2"/>
    <d v="1899-12-30T00:41:20"/>
    <d v="1899-12-30T00:41:10"/>
    <x v="0"/>
    <x v="11"/>
    <x v="5"/>
    <x v="1"/>
    <n v="0"/>
    <n v="0"/>
    <x v="0"/>
    <x v="1"/>
    <x v="0"/>
    <n v="0"/>
    <x v="0"/>
    <x v="1"/>
    <d v="1899-12-30T00:00:10"/>
    <d v="1899-12-30T00:00:10"/>
    <x v="0"/>
    <m/>
    <m/>
    <d v="1899-12-30T00:00:00"/>
    <d v="1899-12-30T00:41:20"/>
    <n v="2"/>
    <d v="1899-12-30T00:00:10"/>
    <n v="41.333333333328014"/>
    <x v="0"/>
    <x v="1"/>
  </r>
  <r>
    <x v="0"/>
    <s v="2024074900"/>
    <x v="0"/>
    <x v="147"/>
    <s v="E1007JYX"/>
    <d v="2024-12-16T00:00:00"/>
    <x v="1"/>
    <s v="3228"/>
    <x v="3"/>
    <s v="PA"/>
    <x v="4"/>
    <x v="0"/>
    <d v="2024-12-16T00:00:00"/>
    <d v="1899-12-30T06:52:40"/>
    <d v="2024-12-16T00:00:00"/>
    <d v="1899-12-30T06:52:50"/>
    <d v="2024-12-16T00:00:00"/>
    <d v="1899-12-30T07:47:25"/>
    <x v="0"/>
    <x v="0"/>
    <s v="8043252829"/>
    <s v="FBO"/>
    <d v="1899-12-30T00:54:45"/>
    <x v="742"/>
    <d v="1899-12-30T00:00:10"/>
    <s v="Granel"/>
    <s v="E001"/>
    <x v="2"/>
    <d v="1899-12-30T00:54:45"/>
    <d v="1899-12-30T00:54:35"/>
    <x v="0"/>
    <x v="11"/>
    <x v="5"/>
    <x v="1"/>
    <n v="0"/>
    <n v="0"/>
    <x v="0"/>
    <x v="1"/>
    <x v="0"/>
    <n v="0"/>
    <x v="0"/>
    <x v="0"/>
    <d v="1899-12-30T00:00:10"/>
    <d v="1899-12-30T00:00:10"/>
    <x v="0"/>
    <m/>
    <m/>
    <d v="1899-12-30T00:00:00"/>
    <d v="1899-12-30T00:54:45"/>
    <n v="2"/>
    <d v="1899-12-30T00:00:10"/>
    <n v="54.750000000009592"/>
    <x v="0"/>
    <x v="0"/>
  </r>
  <r>
    <x v="0"/>
    <s v="2024074904"/>
    <x v="0"/>
    <x v="145"/>
    <s v="E7841LBS"/>
    <d v="2024-12-16T00:00:00"/>
    <x v="1"/>
    <s v="3297"/>
    <x v="1"/>
    <s v="PA"/>
    <x v="1"/>
    <x v="0"/>
    <d v="2024-12-16T00:00:00"/>
    <d v="1899-12-30T07:02:14"/>
    <d v="2024-12-16T00:00:00"/>
    <d v="1899-12-30T07:03:02"/>
    <d v="2024-12-16T00:00:00"/>
    <d v="1899-12-30T07:48:04"/>
    <x v="0"/>
    <x v="0"/>
    <s v="8043252830"/>
    <s v="FBO"/>
    <d v="1899-12-30T00:45:50"/>
    <x v="743"/>
    <d v="1899-12-30T00:00:48"/>
    <s v="Granel"/>
    <s v="E001"/>
    <x v="1"/>
    <d v="1899-12-30T00:45:50"/>
    <d v="1899-12-30T00:45:02"/>
    <x v="1"/>
    <x v="11"/>
    <x v="5"/>
    <x v="1"/>
    <n v="0"/>
    <n v="0"/>
    <x v="0"/>
    <x v="1"/>
    <x v="0"/>
    <n v="0"/>
    <x v="0"/>
    <x v="0"/>
    <d v="1899-12-30T00:00:48"/>
    <d v="1899-12-30T00:00:48"/>
    <x v="0"/>
    <m/>
    <m/>
    <d v="1899-12-30T00:00:00"/>
    <d v="1899-12-30T00:45:50"/>
    <n v="2"/>
    <d v="1899-12-30T00:00:48"/>
    <n v="45.833333333342388"/>
    <x v="0"/>
    <x v="0"/>
  </r>
  <r>
    <x v="0"/>
    <s v="2024074906"/>
    <x v="0"/>
    <x v="258"/>
    <s v="E8837LZK"/>
    <d v="2024-12-16T00:00:00"/>
    <x v="1"/>
    <s v="3297"/>
    <x v="1"/>
    <s v="PA"/>
    <x v="1"/>
    <x v="0"/>
    <d v="2024-12-16T00:00:00"/>
    <d v="1899-12-30T07:19:35"/>
    <d v="2024-12-16T00:00:00"/>
    <d v="1899-12-30T07:19:44"/>
    <d v="2024-12-16T00:00:00"/>
    <d v="1899-12-30T07:54:20"/>
    <x v="0"/>
    <x v="0"/>
    <s v="8043252831"/>
    <s v="FBO"/>
    <d v="1899-12-30T00:34:45"/>
    <x v="744"/>
    <d v="1899-12-30T00:00:09"/>
    <s v="Granel"/>
    <s v="E001"/>
    <x v="2"/>
    <d v="1899-12-30T00:34:45"/>
    <d v="1899-12-30T00:34:36"/>
    <x v="1"/>
    <x v="11"/>
    <x v="5"/>
    <x v="1"/>
    <n v="0"/>
    <n v="0"/>
    <x v="0"/>
    <x v="1"/>
    <x v="0"/>
    <n v="0"/>
    <x v="0"/>
    <x v="1"/>
    <d v="1899-12-30T00:00:09"/>
    <d v="1899-12-30T00:00:09"/>
    <x v="0"/>
    <m/>
    <m/>
    <d v="1899-12-30T00:00:00"/>
    <d v="1899-12-30T00:34:45"/>
    <n v="2"/>
    <d v="1899-12-30T00:00:09"/>
    <n v="34.750000000007987"/>
    <x v="0"/>
    <x v="1"/>
  </r>
  <r>
    <x v="0"/>
    <s v="2024074913"/>
    <x v="0"/>
    <x v="146"/>
    <s v="E1651JFK"/>
    <d v="2024-12-16T00:00:00"/>
    <x v="1"/>
    <s v="3228"/>
    <x v="3"/>
    <s v="PA"/>
    <x v="3"/>
    <x v="0"/>
    <d v="2024-12-16T00:00:00"/>
    <d v="1899-12-30T07:37:58"/>
    <d v="2024-12-16T00:00:00"/>
    <d v="1899-12-30T07:38:09"/>
    <d v="2024-12-16T00:00:00"/>
    <d v="1899-12-30T08:04:15"/>
    <x v="0"/>
    <x v="0"/>
    <s v="8043252833"/>
    <s v="EXW"/>
    <d v="1899-12-30T00:26:17"/>
    <x v="745"/>
    <d v="1899-12-30T00:00:11"/>
    <s v="Granel"/>
    <s v="E001"/>
    <x v="1"/>
    <d v="1899-12-30T00:26:17"/>
    <d v="1899-12-30T00:26:06"/>
    <x v="1"/>
    <x v="11"/>
    <x v="5"/>
    <x v="1"/>
    <n v="0"/>
    <n v="0"/>
    <x v="0"/>
    <x v="1"/>
    <x v="0"/>
    <n v="0"/>
    <x v="0"/>
    <x v="1"/>
    <d v="1899-12-30T00:00:11"/>
    <d v="1899-12-30T00:00:11"/>
    <x v="0"/>
    <m/>
    <m/>
    <d v="1899-12-30T00:00:00"/>
    <d v="1899-12-30T00:26:17"/>
    <n v="2"/>
    <d v="1899-12-30T00:00:11"/>
    <n v="26.283333333326382"/>
    <x v="1"/>
    <x v="1"/>
  </r>
  <r>
    <x v="0"/>
    <s v="2024074910"/>
    <x v="0"/>
    <x v="280"/>
    <s v="E7061KZH"/>
    <d v="2024-12-16T00:00:00"/>
    <x v="1"/>
    <s v="3230"/>
    <x v="2"/>
    <s v="PA"/>
    <x v="2"/>
    <x v="0"/>
    <d v="2024-12-16T00:00:00"/>
    <d v="1899-12-30T07:31:00"/>
    <d v="2024-12-16T00:00:00"/>
    <d v="1899-12-30T07:31:13"/>
    <d v="2024-12-16T00:00:00"/>
    <d v="1899-12-30T08:09:05"/>
    <x v="0"/>
    <x v="0"/>
    <s v="8043252834"/>
    <s v="EXW"/>
    <d v="1899-12-30T00:38:05"/>
    <x v="426"/>
    <d v="1899-12-30T00:00:13"/>
    <s v="Ensacado"/>
    <s v="E002"/>
    <x v="1"/>
    <d v="1899-12-30T00:38:05"/>
    <d v="1899-12-30T00:37:52"/>
    <x v="1"/>
    <x v="11"/>
    <x v="5"/>
    <x v="2"/>
    <n v="0"/>
    <n v="0"/>
    <x v="0"/>
    <x v="2"/>
    <x v="0"/>
    <n v="0"/>
    <x v="0"/>
    <x v="1"/>
    <d v="1899-12-30T00:00:13"/>
    <d v="1899-12-30T00:00:13"/>
    <x v="0"/>
    <m/>
    <m/>
    <d v="1899-12-30T00:00:00"/>
    <d v="1899-12-30T00:38:05"/>
    <n v="2"/>
    <d v="1899-12-30T00:00:13"/>
    <n v="38.08333333333438"/>
    <x v="1"/>
    <x v="1"/>
  </r>
  <r>
    <x v="0"/>
    <s v="2024074908"/>
    <x v="0"/>
    <x v="123"/>
    <s v="E8272KDP"/>
    <d v="2024-12-16T00:00:00"/>
    <x v="1"/>
    <s v="3297"/>
    <x v="1"/>
    <s v="PA"/>
    <x v="1"/>
    <x v="0"/>
    <d v="2024-12-16T00:00:00"/>
    <d v="1899-12-30T07:29:57"/>
    <d v="2024-12-16T00:00:00"/>
    <d v="1899-12-30T07:30:07"/>
    <d v="2024-12-16T00:00:00"/>
    <d v="1899-12-30T08:10:45"/>
    <x v="0"/>
    <x v="0"/>
    <s v="8043252836"/>
    <s v="FBO"/>
    <d v="1899-12-30T00:40:48"/>
    <x v="746"/>
    <d v="1899-12-30T00:00:10"/>
    <s v="Granel"/>
    <s v="E001"/>
    <x v="2"/>
    <d v="1899-12-30T00:40:48"/>
    <d v="1899-12-30T00:40:38"/>
    <x v="1"/>
    <x v="11"/>
    <x v="5"/>
    <x v="1"/>
    <n v="0"/>
    <n v="0"/>
    <x v="0"/>
    <x v="1"/>
    <x v="0"/>
    <n v="0"/>
    <x v="0"/>
    <x v="1"/>
    <d v="1899-12-30T00:00:10"/>
    <d v="1899-12-30T00:00:10"/>
    <x v="0"/>
    <m/>
    <m/>
    <d v="1899-12-30T00:00:00"/>
    <d v="1899-12-30T00:40:48"/>
    <n v="2"/>
    <d v="1899-12-30T00:00:10"/>
    <n v="40.799999999995187"/>
    <x v="1"/>
    <x v="1"/>
  </r>
  <r>
    <x v="0"/>
    <s v="2024074912"/>
    <x v="0"/>
    <x v="117"/>
    <s v="E8077KGN"/>
    <d v="2024-12-16T00:00:00"/>
    <x v="1"/>
    <s v="3297"/>
    <x v="1"/>
    <s v="PA"/>
    <x v="1"/>
    <x v="0"/>
    <d v="2024-12-16T00:00:00"/>
    <d v="1899-12-30T07:34:35"/>
    <d v="2024-12-16T00:00:00"/>
    <d v="1899-12-30T07:36:01"/>
    <d v="2024-12-16T00:00:00"/>
    <d v="1899-12-30T08:11:51"/>
    <x v="0"/>
    <x v="0"/>
    <s v="8043252837"/>
    <s v="EXW"/>
    <d v="1899-12-30T00:37:16"/>
    <x v="747"/>
    <d v="1899-12-30T00:01:26"/>
    <s v="Granel"/>
    <s v="E001"/>
    <x v="1"/>
    <d v="1899-12-30T00:37:16"/>
    <d v="1899-12-30T00:35:50"/>
    <x v="1"/>
    <x v="11"/>
    <x v="5"/>
    <x v="1"/>
    <n v="0"/>
    <n v="0"/>
    <x v="0"/>
    <x v="1"/>
    <x v="0"/>
    <n v="0"/>
    <x v="0"/>
    <x v="1"/>
    <d v="1899-12-30T00:01:26"/>
    <d v="1899-12-30T00:01:26"/>
    <x v="0"/>
    <m/>
    <m/>
    <d v="1899-12-30T00:00:00"/>
    <d v="1899-12-30T00:37:16"/>
    <n v="2"/>
    <d v="1899-12-30T00:01:26"/>
    <n v="37.266666666667163"/>
    <x v="1"/>
    <x v="1"/>
  </r>
  <r>
    <x v="0"/>
    <s v="2024074921"/>
    <x v="0"/>
    <x v="132"/>
    <s v="E7412JLB"/>
    <d v="2024-12-16T00:00:00"/>
    <x v="1"/>
    <s v="3228"/>
    <x v="3"/>
    <s v="PA"/>
    <x v="4"/>
    <x v="0"/>
    <d v="2024-12-16T00:00:00"/>
    <d v="1899-12-30T07:52:58"/>
    <d v="2024-12-16T00:00:00"/>
    <d v="1899-12-30T07:53:08"/>
    <d v="2024-12-16T00:00:00"/>
    <d v="1899-12-30T08:28:43"/>
    <x v="0"/>
    <x v="0"/>
    <s v="8043252839"/>
    <s v="FBO"/>
    <d v="1899-12-30T00:35:45"/>
    <x v="748"/>
    <d v="1899-12-30T00:00:10"/>
    <s v="Granel"/>
    <s v="E001"/>
    <x v="2"/>
    <d v="1899-12-30T00:35:45"/>
    <d v="1899-12-30T00:35:35"/>
    <x v="1"/>
    <x v="11"/>
    <x v="5"/>
    <x v="1"/>
    <n v="0"/>
    <n v="0"/>
    <x v="0"/>
    <x v="1"/>
    <x v="0"/>
    <n v="0"/>
    <x v="0"/>
    <x v="1"/>
    <d v="1899-12-30T00:00:10"/>
    <d v="1899-12-30T00:00:10"/>
    <x v="0"/>
    <m/>
    <m/>
    <d v="1899-12-30T00:00:00"/>
    <d v="1899-12-30T00:35:45"/>
    <n v="2"/>
    <d v="1899-12-30T00:00:10"/>
    <n v="35.750000000001592"/>
    <x v="1"/>
    <x v="1"/>
  </r>
  <r>
    <x v="0"/>
    <s v="2024074916"/>
    <x v="0"/>
    <x v="252"/>
    <s v="E0309KYD"/>
    <d v="2024-12-16T00:00:00"/>
    <x v="1"/>
    <s v="3230"/>
    <x v="2"/>
    <s v="PA"/>
    <x v="2"/>
    <x v="0"/>
    <d v="2024-12-16T00:00:00"/>
    <d v="1899-12-30T07:43:23"/>
    <d v="2024-12-16T00:00:00"/>
    <d v="1899-12-30T07:43:32"/>
    <d v="2024-12-16T00:00:00"/>
    <d v="1899-12-30T08:30:44"/>
    <x v="0"/>
    <x v="0"/>
    <s v="8043252840"/>
    <s v="FBO"/>
    <d v="1899-12-30T00:47:21"/>
    <x v="749"/>
    <d v="1899-12-30T00:00:09"/>
    <s v="Ensacado"/>
    <s v="E002"/>
    <x v="2"/>
    <d v="1899-12-30T00:47:21"/>
    <d v="1899-12-30T00:47:12"/>
    <x v="1"/>
    <x v="11"/>
    <x v="5"/>
    <x v="2"/>
    <n v="0"/>
    <n v="0"/>
    <x v="0"/>
    <x v="2"/>
    <x v="0"/>
    <n v="0"/>
    <x v="0"/>
    <x v="0"/>
    <d v="1899-12-30T00:00:09"/>
    <d v="1899-12-30T00:00:09"/>
    <x v="0"/>
    <m/>
    <m/>
    <d v="1899-12-30T00:00:00"/>
    <d v="1899-12-30T00:47:21"/>
    <n v="2"/>
    <d v="1899-12-30T00:00:09"/>
    <n v="47.350000000008038"/>
    <x v="1"/>
    <x v="0"/>
  </r>
  <r>
    <x v="0"/>
    <s v="2024074917"/>
    <x v="0"/>
    <x v="126"/>
    <s v="E0205LTP"/>
    <d v="2024-12-16T00:00:00"/>
    <x v="1"/>
    <s v="3297"/>
    <x v="1"/>
    <s v="PA"/>
    <x v="1"/>
    <x v="0"/>
    <d v="2024-12-16T00:00:00"/>
    <d v="1899-12-30T07:44:21"/>
    <d v="2024-12-16T00:00:00"/>
    <d v="1899-12-30T07:44:31"/>
    <d v="2024-12-16T00:00:00"/>
    <d v="1899-12-30T08:32:16"/>
    <x v="0"/>
    <x v="0"/>
    <s v="8043252841"/>
    <s v="FBO"/>
    <d v="1899-12-30T00:47:55"/>
    <x v="750"/>
    <d v="1899-12-30T00:00:10"/>
    <s v="Granel"/>
    <s v="E001"/>
    <x v="2"/>
    <d v="1899-12-30T00:47:55"/>
    <d v="1899-12-30T00:47:45"/>
    <x v="1"/>
    <x v="11"/>
    <x v="5"/>
    <x v="1"/>
    <n v="0"/>
    <n v="0"/>
    <x v="0"/>
    <x v="1"/>
    <x v="0"/>
    <n v="0"/>
    <x v="0"/>
    <x v="0"/>
    <d v="1899-12-30T00:00:10"/>
    <d v="1899-12-30T00:00:10"/>
    <x v="0"/>
    <m/>
    <m/>
    <d v="1899-12-30T00:00:00"/>
    <d v="1899-12-30T00:47:55"/>
    <n v="2"/>
    <d v="1899-12-30T00:00:10"/>
    <n v="47.916666666662429"/>
    <x v="1"/>
    <x v="0"/>
  </r>
  <r>
    <x v="0"/>
    <s v="2024074915"/>
    <x v="0"/>
    <x v="143"/>
    <s v="E3710KKC"/>
    <d v="2024-12-16T00:00:00"/>
    <x v="1"/>
    <s v="3230"/>
    <x v="2"/>
    <s v="PA"/>
    <x v="2"/>
    <x v="0"/>
    <d v="2024-12-16T00:00:00"/>
    <d v="1899-12-30T07:42:39"/>
    <d v="2024-12-16T00:00:00"/>
    <d v="1899-12-30T07:42:48"/>
    <d v="2024-12-16T00:00:00"/>
    <d v="1899-12-30T08:36:03"/>
    <x v="0"/>
    <x v="0"/>
    <s v="8043252843"/>
    <s v="FBO"/>
    <d v="1899-12-30T00:53:24"/>
    <x v="751"/>
    <d v="1899-12-30T00:00:09"/>
    <s v="Ensacado"/>
    <s v="E002"/>
    <x v="2"/>
    <d v="1899-12-30T00:53:24"/>
    <d v="1899-12-30T00:53:15"/>
    <x v="1"/>
    <x v="11"/>
    <x v="5"/>
    <x v="2"/>
    <n v="0"/>
    <n v="0"/>
    <x v="0"/>
    <x v="2"/>
    <x v="0"/>
    <n v="0"/>
    <x v="0"/>
    <x v="0"/>
    <d v="1899-12-30T00:00:09"/>
    <d v="1899-12-30T00:00:09"/>
    <x v="0"/>
    <m/>
    <m/>
    <d v="1899-12-30T00:00:00"/>
    <d v="1899-12-30T00:53:24"/>
    <n v="2"/>
    <d v="1899-12-30T00:00:09"/>
    <n v="53.400000000009626"/>
    <x v="1"/>
    <x v="0"/>
  </r>
  <r>
    <x v="0"/>
    <s v="2024074925"/>
    <x v="0"/>
    <x v="127"/>
    <s v="E5122JHZ"/>
    <d v="2024-12-16T00:00:00"/>
    <x v="1"/>
    <s v="3297"/>
    <x v="1"/>
    <s v="PA"/>
    <x v="1"/>
    <x v="0"/>
    <d v="2024-12-16T00:00:00"/>
    <d v="1899-12-30T08:18:10"/>
    <d v="2024-12-16T00:00:00"/>
    <d v="1899-12-30T08:19:09"/>
    <d v="2024-12-16T00:00:00"/>
    <d v="1899-12-30T08:44:41"/>
    <x v="0"/>
    <x v="0"/>
    <s v="8043252846"/>
    <s v="EXW"/>
    <d v="1899-12-30T00:26:31"/>
    <x v="362"/>
    <d v="1899-12-30T00:00:59"/>
    <s v="Granel"/>
    <s v="E001"/>
    <x v="1"/>
    <d v="1899-12-30T00:26:31"/>
    <d v="1899-12-30T00:25:32"/>
    <x v="2"/>
    <x v="11"/>
    <x v="5"/>
    <x v="1"/>
    <n v="0"/>
    <n v="0"/>
    <x v="0"/>
    <x v="1"/>
    <x v="0"/>
    <n v="0"/>
    <x v="0"/>
    <x v="1"/>
    <d v="1899-12-30T00:00:59"/>
    <d v="1899-12-30T00:00:59"/>
    <x v="0"/>
    <m/>
    <m/>
    <d v="1899-12-30T00:00:00"/>
    <d v="1899-12-30T00:26:31"/>
    <n v="2"/>
    <d v="1899-12-30T00:00:59"/>
    <n v="26.516666666678432"/>
    <x v="1"/>
    <x v="1"/>
  </r>
  <r>
    <x v="0"/>
    <s v="2024074922"/>
    <x v="0"/>
    <x v="245"/>
    <s v="E0260LKZ"/>
    <d v="2024-12-16T00:00:00"/>
    <x v="1"/>
    <s v="3230"/>
    <x v="2"/>
    <s v="PA"/>
    <x v="2"/>
    <x v="0"/>
    <d v="2024-12-16T00:00:00"/>
    <d v="1899-12-30T07:58:42"/>
    <d v="2024-12-16T00:00:00"/>
    <d v="1899-12-30T07:58:51"/>
    <d v="2024-12-16T00:00:00"/>
    <d v="1899-12-30T08:51:12"/>
    <x v="0"/>
    <x v="0"/>
    <s v="8043252847"/>
    <s v="FBO"/>
    <d v="1899-12-30T00:52:30"/>
    <x v="752"/>
    <d v="1899-12-30T00:00:09"/>
    <s v="Ensacado"/>
    <s v="E002"/>
    <x v="2"/>
    <d v="1899-12-30T00:52:30"/>
    <d v="1899-12-30T00:52:21"/>
    <x v="1"/>
    <x v="11"/>
    <x v="5"/>
    <x v="2"/>
    <n v="0"/>
    <n v="0"/>
    <x v="0"/>
    <x v="2"/>
    <x v="0"/>
    <n v="0"/>
    <x v="0"/>
    <x v="0"/>
    <d v="1899-12-30T00:00:09"/>
    <d v="1899-12-30T00:00:09"/>
    <x v="0"/>
    <m/>
    <m/>
    <d v="1899-12-30T00:00:00"/>
    <d v="1899-12-30T00:52:30"/>
    <n v="2"/>
    <d v="1899-12-30T00:00:09"/>
    <n v="52.499999999995175"/>
    <x v="1"/>
    <x v="0"/>
  </r>
  <r>
    <x v="0"/>
    <s v="2024074933"/>
    <x v="0"/>
    <x v="153"/>
    <s v="E1508HJM"/>
    <d v="2024-12-16T00:00:00"/>
    <x v="1"/>
    <s v="3228"/>
    <x v="3"/>
    <s v="PA"/>
    <x v="3"/>
    <x v="0"/>
    <d v="2024-12-16T00:00:00"/>
    <d v="1899-12-30T08:51:36"/>
    <d v="2024-12-16T00:00:00"/>
    <d v="1899-12-30T08:51:45"/>
    <d v="2024-12-16T00:00:00"/>
    <d v="1899-12-30T09:23:12"/>
    <x v="0"/>
    <x v="0"/>
    <s v="8043252851"/>
    <s v="FBO"/>
    <d v="1899-12-30T00:31:36"/>
    <x v="307"/>
    <d v="1899-12-30T00:00:09"/>
    <s v="Granel"/>
    <s v="E001"/>
    <x v="2"/>
    <d v="1899-12-30T00:31:36"/>
    <d v="1899-12-30T00:31:27"/>
    <x v="2"/>
    <x v="11"/>
    <x v="5"/>
    <x v="1"/>
    <n v="0"/>
    <n v="0"/>
    <x v="0"/>
    <x v="1"/>
    <x v="0"/>
    <n v="0"/>
    <x v="0"/>
    <x v="1"/>
    <d v="1899-12-30T00:00:09"/>
    <d v="1899-12-30T00:00:09"/>
    <x v="0"/>
    <m/>
    <m/>
    <d v="1899-12-30T00:00:00"/>
    <d v="1899-12-30T00:31:36"/>
    <n v="2"/>
    <d v="1899-12-30T00:00:09"/>
    <n v="31.599999999993667"/>
    <x v="2"/>
    <x v="1"/>
  </r>
  <r>
    <x v="0"/>
    <s v="2024074929"/>
    <x v="0"/>
    <x v="290"/>
    <s v="E3043KFX"/>
    <d v="2024-12-16T00:00:00"/>
    <x v="1"/>
    <s v="3232"/>
    <x v="5"/>
    <s v="PA"/>
    <x v="2"/>
    <x v="0"/>
    <d v="2024-12-16T00:00:00"/>
    <d v="1899-12-30T08:39:24"/>
    <d v="2024-12-16T00:00:00"/>
    <d v="1899-12-30T08:39:34"/>
    <d v="2024-12-16T00:00:00"/>
    <d v="1899-12-30T09:27:21"/>
    <x v="0"/>
    <x v="0"/>
    <s v="8043252852"/>
    <s v="FBO"/>
    <d v="1899-12-30T00:47:57"/>
    <x v="753"/>
    <d v="1899-12-30T00:00:10"/>
    <s v="Ensacado"/>
    <s v="E002"/>
    <x v="2"/>
    <d v="1899-12-30T00:47:57"/>
    <d v="1899-12-30T00:47:47"/>
    <x v="2"/>
    <x v="11"/>
    <x v="5"/>
    <x v="2"/>
    <n v="0"/>
    <n v="0"/>
    <x v="0"/>
    <x v="2"/>
    <x v="0"/>
    <n v="0"/>
    <x v="0"/>
    <x v="0"/>
    <d v="1899-12-30T00:00:10"/>
    <d v="1899-12-30T00:00:10"/>
    <x v="0"/>
    <m/>
    <m/>
    <d v="1899-12-30T00:00:00"/>
    <d v="1899-12-30T00:47:57"/>
    <n v="2"/>
    <d v="1899-12-30T00:00:10"/>
    <n v="47.950000000012849"/>
    <x v="2"/>
    <x v="0"/>
  </r>
  <r>
    <x v="0"/>
    <s v="2024074932"/>
    <x v="0"/>
    <x v="291"/>
    <s v="E8055LBS"/>
    <d v="2024-12-16T00:00:00"/>
    <x v="1"/>
    <s v="3297"/>
    <x v="1"/>
    <s v="PA"/>
    <x v="1"/>
    <x v="0"/>
    <d v="2024-12-16T00:00:00"/>
    <d v="1899-12-30T08:50:33"/>
    <d v="2024-12-16T00:00:00"/>
    <d v="1899-12-30T08:50:44"/>
    <d v="2024-12-16T00:00:00"/>
    <d v="1899-12-30T09:28:58"/>
    <x v="0"/>
    <x v="0"/>
    <s v="8043252853"/>
    <s v="EXW"/>
    <d v="1899-12-30T00:38:25"/>
    <x v="754"/>
    <d v="1899-12-30T00:00:11"/>
    <s v="Granel"/>
    <s v="E001"/>
    <x v="1"/>
    <d v="1899-12-30T00:38:25"/>
    <d v="1899-12-30T00:38:14"/>
    <x v="2"/>
    <x v="11"/>
    <x v="5"/>
    <x v="1"/>
    <n v="0"/>
    <n v="0"/>
    <x v="0"/>
    <x v="1"/>
    <x v="0"/>
    <n v="0"/>
    <x v="0"/>
    <x v="1"/>
    <d v="1899-12-30T00:00:11"/>
    <d v="1899-12-30T00:00:11"/>
    <x v="0"/>
    <m/>
    <m/>
    <d v="1899-12-30T00:00:00"/>
    <d v="1899-12-30T00:38:25"/>
    <n v="2"/>
    <d v="1899-12-30T00:00:11"/>
    <n v="38.416666666665662"/>
    <x v="2"/>
    <x v="1"/>
  </r>
  <r>
    <x v="0"/>
    <s v="2024074934"/>
    <x v="0"/>
    <x v="292"/>
    <s v="E7269LRK"/>
    <d v="2024-12-16T00:00:00"/>
    <x v="1"/>
    <s v="3297"/>
    <x v="1"/>
    <s v="PA"/>
    <x v="1"/>
    <x v="0"/>
    <d v="2024-12-16T00:00:00"/>
    <d v="1899-12-30T08:56:24"/>
    <d v="2024-12-16T00:00:00"/>
    <d v="1899-12-30T08:58:13"/>
    <d v="2024-12-16T00:00:00"/>
    <d v="1899-12-30T09:33:46"/>
    <x v="0"/>
    <x v="0"/>
    <s v="8043252854"/>
    <s v="EXW"/>
    <d v="1899-12-30T00:37:22"/>
    <x v="755"/>
    <d v="1899-12-30T00:01:49"/>
    <s v="Granel"/>
    <s v="E001"/>
    <x v="1"/>
    <d v="1899-12-30T00:37:22"/>
    <d v="1899-12-30T00:35:33"/>
    <x v="2"/>
    <x v="11"/>
    <x v="5"/>
    <x v="1"/>
    <n v="0"/>
    <n v="0"/>
    <x v="0"/>
    <x v="1"/>
    <x v="0"/>
    <n v="0"/>
    <x v="0"/>
    <x v="1"/>
    <d v="1899-12-30T00:01:49"/>
    <d v="1899-12-30T00:01:49"/>
    <x v="0"/>
    <m/>
    <m/>
    <d v="1899-12-30T00:00:00"/>
    <d v="1899-12-30T00:37:22"/>
    <n v="2"/>
    <d v="1899-12-30T00:01:49"/>
    <n v="37.366666666660784"/>
    <x v="2"/>
    <x v="1"/>
  </r>
  <r>
    <x v="0"/>
    <s v="2024074941"/>
    <x v="0"/>
    <x v="149"/>
    <s v="E6383KKR"/>
    <d v="2024-12-16T00:00:00"/>
    <x v="1"/>
    <s v="3228"/>
    <x v="3"/>
    <s v="PA"/>
    <x v="4"/>
    <x v="0"/>
    <d v="2024-12-16T00:00:00"/>
    <d v="1899-12-30T09:22:45"/>
    <d v="2024-12-16T00:00:00"/>
    <d v="1899-12-30T09:22:56"/>
    <d v="2024-12-16T00:00:00"/>
    <d v="1899-12-30T09:54:59"/>
    <x v="0"/>
    <x v="0"/>
    <s v="8043252855"/>
    <s v="EXW"/>
    <d v="1899-12-30T00:32:14"/>
    <x v="756"/>
    <d v="1899-12-30T00:00:11"/>
    <s v="Granel"/>
    <s v="E001"/>
    <x v="1"/>
    <d v="1899-12-30T00:32:14"/>
    <d v="1899-12-30T00:32:03"/>
    <x v="3"/>
    <x v="11"/>
    <x v="5"/>
    <x v="1"/>
    <n v="0"/>
    <n v="0"/>
    <x v="0"/>
    <x v="1"/>
    <x v="0"/>
    <n v="0"/>
    <x v="0"/>
    <x v="1"/>
    <d v="1899-12-30T00:00:11"/>
    <d v="1899-12-30T00:00:11"/>
    <x v="0"/>
    <m/>
    <m/>
    <d v="1899-12-30T00:00:00"/>
    <d v="1899-12-30T00:32:14"/>
    <n v="2"/>
    <d v="1899-12-30T00:00:11"/>
    <n v="32.233333333334429"/>
    <x v="2"/>
    <x v="1"/>
  </r>
  <r>
    <x v="0"/>
    <s v="2024074945"/>
    <x v="0"/>
    <x v="129"/>
    <s v="E8421HJR"/>
    <d v="2024-12-16T00:00:00"/>
    <x v="1"/>
    <s v="3297"/>
    <x v="1"/>
    <s v="PA"/>
    <x v="1"/>
    <x v="0"/>
    <d v="2024-12-16T00:00:00"/>
    <d v="1899-12-30T09:43:00"/>
    <d v="2024-12-16T00:00:00"/>
    <d v="1899-12-30T09:43:10"/>
    <d v="2024-12-16T00:00:00"/>
    <d v="1899-12-30T10:15:06"/>
    <x v="0"/>
    <x v="0"/>
    <s v="8043252857"/>
    <s v="FBO"/>
    <d v="1899-12-30T00:32:06"/>
    <x v="757"/>
    <d v="1899-12-30T00:00:10"/>
    <s v="Granel"/>
    <s v="E001"/>
    <x v="2"/>
    <d v="1899-12-30T00:32:06"/>
    <d v="1899-12-30T00:31:56"/>
    <x v="3"/>
    <x v="11"/>
    <x v="5"/>
    <x v="1"/>
    <n v="0"/>
    <n v="0"/>
    <x v="0"/>
    <x v="1"/>
    <x v="0"/>
    <n v="0"/>
    <x v="0"/>
    <x v="1"/>
    <d v="1899-12-30T00:00:10"/>
    <d v="1899-12-30T00:00:10"/>
    <x v="0"/>
    <m/>
    <m/>
    <d v="1899-12-30T00:00:00"/>
    <d v="1899-12-30T00:32:06"/>
    <n v="2"/>
    <d v="1899-12-30T00:00:10"/>
    <n v="32.100000000004776"/>
    <x v="3"/>
    <x v="1"/>
  </r>
  <r>
    <x v="0"/>
    <s v="2024074949"/>
    <x v="0"/>
    <x v="236"/>
    <s v="E7817JTR"/>
    <d v="2024-12-16T00:00:00"/>
    <x v="1"/>
    <s v="3297"/>
    <x v="1"/>
    <s v="PA"/>
    <x v="1"/>
    <x v="0"/>
    <d v="2024-12-16T00:00:00"/>
    <d v="1899-12-30T10:17:37"/>
    <d v="2024-12-16T00:00:00"/>
    <d v="1899-12-30T10:17:47"/>
    <d v="2024-12-16T00:00:00"/>
    <d v="1899-12-30T10:41:00"/>
    <x v="0"/>
    <x v="0"/>
    <s v="8043252858"/>
    <s v="EXW"/>
    <d v="1899-12-30T00:23:23"/>
    <x v="758"/>
    <d v="1899-12-30T00:00:10"/>
    <s v="Granel"/>
    <s v="E001"/>
    <x v="1"/>
    <d v="1899-12-30T00:23:23"/>
    <d v="1899-12-30T00:23:13"/>
    <x v="4"/>
    <x v="11"/>
    <x v="5"/>
    <x v="1"/>
    <n v="0"/>
    <n v="0"/>
    <x v="0"/>
    <x v="1"/>
    <x v="0"/>
    <n v="0"/>
    <x v="0"/>
    <x v="1"/>
    <d v="1899-12-30T00:00:10"/>
    <d v="1899-12-30T00:00:10"/>
    <x v="0"/>
    <m/>
    <m/>
    <d v="1899-12-30T00:00:00"/>
    <d v="1899-12-30T00:23:23"/>
    <n v="2"/>
    <d v="1899-12-30T00:00:10"/>
    <n v="23.383333333339198"/>
    <x v="3"/>
    <x v="1"/>
  </r>
  <r>
    <x v="0"/>
    <s v="2024074948"/>
    <x v="0"/>
    <x v="150"/>
    <s v="E4974HJL"/>
    <d v="2024-12-16T00:00:00"/>
    <x v="1"/>
    <s v="3229"/>
    <x v="4"/>
    <s v="PA"/>
    <x v="5"/>
    <x v="0"/>
    <d v="2024-12-16T00:00:00"/>
    <d v="1899-12-30T10:09:57"/>
    <d v="2024-12-16T00:00:00"/>
    <d v="1899-12-30T10:10:08"/>
    <d v="2024-12-16T00:00:00"/>
    <d v="1899-12-30T10:45:51"/>
    <x v="0"/>
    <x v="0"/>
    <s v="8043252859"/>
    <s v="FBO"/>
    <d v="1899-12-30T00:35:54"/>
    <x v="759"/>
    <d v="1899-12-30T00:00:11"/>
    <s v="Granel"/>
    <s v="E001"/>
    <x v="2"/>
    <d v="1899-12-30T00:35:54"/>
    <d v="1899-12-30T00:35:43"/>
    <x v="4"/>
    <x v="11"/>
    <x v="5"/>
    <x v="1"/>
    <n v="0"/>
    <n v="0"/>
    <x v="0"/>
    <x v="1"/>
    <x v="0"/>
    <n v="0"/>
    <x v="0"/>
    <x v="1"/>
    <d v="1899-12-30T00:00:11"/>
    <d v="1899-12-30T00:00:11"/>
    <x v="0"/>
    <m/>
    <m/>
    <d v="1899-12-30T00:00:00"/>
    <d v="1899-12-30T00:35:54"/>
    <n v="2"/>
    <d v="1899-12-30T00:00:11"/>
    <n v="35.899999999992019"/>
    <x v="3"/>
    <x v="1"/>
  </r>
  <r>
    <x v="0"/>
    <s v="2024074960"/>
    <x v="0"/>
    <x v="152"/>
    <s v="E2933KHG"/>
    <d v="2024-12-16T00:00:00"/>
    <x v="1"/>
    <s v="3228"/>
    <x v="3"/>
    <s v="PA"/>
    <x v="3"/>
    <x v="0"/>
    <d v="2024-12-16T00:00:00"/>
    <d v="1899-12-30T10:44:10"/>
    <d v="2024-12-16T00:00:00"/>
    <d v="1899-12-30T10:44:20"/>
    <d v="2024-12-16T00:00:00"/>
    <d v="1899-12-30T11:08:33"/>
    <x v="0"/>
    <x v="0"/>
    <s v="8043252861"/>
    <s v="EXW"/>
    <d v="1899-12-30T00:24:23"/>
    <x v="760"/>
    <d v="1899-12-30T00:00:10"/>
    <s v="Granel"/>
    <s v="E001"/>
    <x v="1"/>
    <d v="1899-12-30T00:24:23"/>
    <d v="1899-12-30T00:24:13"/>
    <x v="4"/>
    <x v="11"/>
    <x v="5"/>
    <x v="1"/>
    <n v="0"/>
    <n v="0"/>
    <x v="0"/>
    <x v="1"/>
    <x v="0"/>
    <n v="0"/>
    <x v="0"/>
    <x v="1"/>
    <d v="1899-12-30T00:00:10"/>
    <d v="1899-12-30T00:00:10"/>
    <x v="0"/>
    <m/>
    <m/>
    <d v="1899-12-30T00:00:00"/>
    <d v="1899-12-30T00:24:23"/>
    <n v="2"/>
    <d v="1899-12-30T00:00:10"/>
    <n v="24.3833333333328"/>
    <x v="4"/>
    <x v="1"/>
  </r>
  <r>
    <x v="0"/>
    <s v="2024074961"/>
    <x v="0"/>
    <x v="293"/>
    <s v="E4097KNW"/>
    <d v="2024-12-16T00:00:00"/>
    <x v="1"/>
    <s v="3229"/>
    <x v="4"/>
    <s v="PA"/>
    <x v="5"/>
    <x v="0"/>
    <d v="2024-12-16T00:00:00"/>
    <d v="1899-12-30T10:50:20"/>
    <d v="2024-12-16T00:00:00"/>
    <d v="1899-12-30T10:50:33"/>
    <d v="2024-12-16T00:00:00"/>
    <d v="1899-12-30T11:18:20"/>
    <x v="0"/>
    <x v="0"/>
    <s v="8043252863"/>
    <s v="EXW"/>
    <d v="1899-12-30T00:28:00"/>
    <x v="761"/>
    <d v="1899-12-30T00:00:13"/>
    <s v="Granel"/>
    <s v="E001"/>
    <x v="1"/>
    <d v="1899-12-30T00:28:00"/>
    <d v="1899-12-30T00:27:47"/>
    <x v="4"/>
    <x v="11"/>
    <x v="5"/>
    <x v="1"/>
    <n v="0"/>
    <n v="0"/>
    <x v="0"/>
    <x v="1"/>
    <x v="0"/>
    <n v="0"/>
    <x v="0"/>
    <x v="1"/>
    <d v="1899-12-30T00:00:13"/>
    <d v="1899-12-30T00:00:13"/>
    <x v="0"/>
    <m/>
    <m/>
    <d v="1899-12-30T00:00:00"/>
    <d v="1899-12-30T00:28:00"/>
    <n v="2"/>
    <d v="1899-12-30T00:00:13"/>
    <n v="27.999999999993584"/>
    <x v="4"/>
    <x v="1"/>
  </r>
  <r>
    <x v="0"/>
    <s v="2024074962"/>
    <x v="0"/>
    <x v="139"/>
    <s v="E0438GVW"/>
    <d v="2024-12-16T00:00:00"/>
    <x v="1"/>
    <s v="3297"/>
    <x v="1"/>
    <s v="PA"/>
    <x v="1"/>
    <x v="0"/>
    <d v="2024-12-16T00:00:00"/>
    <d v="1899-12-30T10:58:24"/>
    <d v="2024-12-16T00:00:00"/>
    <d v="1899-12-30T10:58:33"/>
    <d v="2024-12-16T00:00:00"/>
    <d v="1899-12-30T11:20:27"/>
    <x v="0"/>
    <x v="0"/>
    <s v="8043252864"/>
    <s v="EXW"/>
    <d v="1899-12-30T00:22:03"/>
    <x v="762"/>
    <d v="1899-12-30T00:00:09"/>
    <s v="Granel"/>
    <s v="E001"/>
    <x v="1"/>
    <d v="1899-12-30T00:22:03"/>
    <d v="1899-12-30T00:21:54"/>
    <x v="4"/>
    <x v="11"/>
    <x v="5"/>
    <x v="1"/>
    <n v="0"/>
    <n v="0"/>
    <x v="0"/>
    <x v="1"/>
    <x v="0"/>
    <n v="0"/>
    <x v="0"/>
    <x v="1"/>
    <d v="1899-12-30T00:00:09"/>
    <d v="1899-12-30T00:00:09"/>
    <x v="0"/>
    <m/>
    <m/>
    <d v="1899-12-30T00:00:00"/>
    <d v="1899-12-30T00:22:03"/>
    <n v="2"/>
    <d v="1899-12-30T00:00:09"/>
    <n v="22.050000000000008"/>
    <x v="4"/>
    <x v="1"/>
  </r>
  <r>
    <x v="0"/>
    <s v="2024074953"/>
    <x v="0"/>
    <x v="294"/>
    <s v="E8342JHN"/>
    <d v="2024-12-16T00:00:00"/>
    <x v="1"/>
    <s v="3230"/>
    <x v="2"/>
    <s v="PA"/>
    <x v="2"/>
    <x v="0"/>
    <d v="2024-12-16T00:00:00"/>
    <d v="1899-12-30T10:35:01"/>
    <d v="2024-12-16T00:00:00"/>
    <d v="1899-12-30T10:35:15"/>
    <d v="2024-12-16T00:00:00"/>
    <d v="1899-12-30T11:23:26"/>
    <x v="0"/>
    <x v="0"/>
    <s v="8043252865"/>
    <s v="EXW"/>
    <d v="1899-12-30T00:48:25"/>
    <x v="763"/>
    <d v="1899-12-30T00:00:14"/>
    <s v="Ensacado"/>
    <s v="E002"/>
    <x v="1"/>
    <d v="1899-12-30T00:48:25"/>
    <d v="1899-12-30T00:48:11"/>
    <x v="4"/>
    <x v="11"/>
    <x v="5"/>
    <x v="2"/>
    <n v="0"/>
    <n v="0"/>
    <x v="0"/>
    <x v="2"/>
    <x v="0"/>
    <n v="0"/>
    <x v="0"/>
    <x v="0"/>
    <d v="1899-12-30T00:00:14"/>
    <d v="1899-12-30T00:00:14"/>
    <x v="0"/>
    <m/>
    <m/>
    <d v="1899-12-30T00:00:00"/>
    <d v="1899-12-30T00:48:25"/>
    <n v="2"/>
    <d v="1899-12-30T00:00:14"/>
    <n v="48.416666666659154"/>
    <x v="4"/>
    <x v="0"/>
  </r>
  <r>
    <x v="0"/>
    <s v="2024074958"/>
    <x v="0"/>
    <x v="295"/>
    <s v="E0351CRG"/>
    <d v="2024-12-16T00:00:00"/>
    <x v="1"/>
    <s v="3232"/>
    <x v="5"/>
    <s v="PA"/>
    <x v="2"/>
    <x v="0"/>
    <d v="2024-12-16T00:00:00"/>
    <d v="1899-12-30T10:40:34"/>
    <d v="2024-12-16T00:00:00"/>
    <d v="1899-12-30T10:40:45"/>
    <d v="2024-12-16T00:00:00"/>
    <d v="1899-12-30T11:25:52"/>
    <x v="0"/>
    <x v="0"/>
    <s v="8043252866"/>
    <s v="EXW"/>
    <d v="1899-12-30T00:45:18"/>
    <x v="764"/>
    <d v="1899-12-30T00:00:11"/>
    <s v="Ensacado"/>
    <s v="E002"/>
    <x v="1"/>
    <d v="1899-12-30T00:45:18"/>
    <d v="1899-12-30T00:45:07"/>
    <x v="4"/>
    <x v="11"/>
    <x v="5"/>
    <x v="2"/>
    <n v="0"/>
    <n v="0"/>
    <x v="0"/>
    <x v="2"/>
    <x v="0"/>
    <n v="0"/>
    <x v="0"/>
    <x v="0"/>
    <d v="1899-12-30T00:00:11"/>
    <d v="1899-12-30T00:00:11"/>
    <x v="0"/>
    <m/>
    <m/>
    <d v="1899-12-30T00:00:00"/>
    <d v="1899-12-30T00:45:18"/>
    <n v="2"/>
    <d v="1899-12-30T00:00:11"/>
    <n v="45.300000000009561"/>
    <x v="4"/>
    <x v="0"/>
  </r>
  <r>
    <x v="0"/>
    <s v="2024074970"/>
    <x v="0"/>
    <x v="142"/>
    <s v="E3192JFJ"/>
    <d v="2024-12-16T00:00:00"/>
    <x v="1"/>
    <s v="3230"/>
    <x v="2"/>
    <s v="PA"/>
    <x v="2"/>
    <x v="0"/>
    <d v="2024-12-16T00:00:00"/>
    <d v="1899-12-30T11:20:11"/>
    <d v="2024-12-16T00:00:00"/>
    <d v="1899-12-30T11:20:20"/>
    <d v="2024-12-16T00:00:00"/>
    <d v="1899-12-30T11:33:58"/>
    <x v="0"/>
    <x v="0"/>
    <s v="8043252867"/>
    <s v="FBO"/>
    <d v="1899-12-30T00:13:47"/>
    <x v="765"/>
    <d v="1899-12-30T00:00:09"/>
    <s v="Ensacado"/>
    <s v="E002"/>
    <x v="2"/>
    <d v="1899-12-30T00:13:47"/>
    <d v="1899-12-30T00:13:38"/>
    <x v="5"/>
    <x v="11"/>
    <x v="5"/>
    <x v="2"/>
    <n v="0"/>
    <n v="0"/>
    <x v="0"/>
    <x v="2"/>
    <x v="0"/>
    <n v="0"/>
    <x v="0"/>
    <x v="1"/>
    <d v="1899-12-30T00:00:09"/>
    <d v="1899-12-30T00:00:09"/>
    <x v="0"/>
    <m/>
    <m/>
    <d v="1899-12-30T00:00:00"/>
    <d v="1899-12-30T00:13:47"/>
    <n v="2"/>
    <d v="1899-12-30T00:00:09"/>
    <n v="13.783333333334342"/>
    <x v="4"/>
    <x v="1"/>
  </r>
  <r>
    <x v="0"/>
    <s v="2024074965"/>
    <x v="0"/>
    <x v="117"/>
    <s v="E8077KGN"/>
    <d v="2024-12-16T00:00:00"/>
    <x v="1"/>
    <s v="3297"/>
    <x v="1"/>
    <s v="PA"/>
    <x v="1"/>
    <x v="0"/>
    <d v="2024-12-16T00:00:00"/>
    <d v="1899-12-30T11:07:03"/>
    <d v="2024-12-16T00:00:00"/>
    <d v="1899-12-30T11:07:41"/>
    <d v="2024-12-16T00:00:00"/>
    <d v="1899-12-30T11:37:29"/>
    <x v="0"/>
    <x v="0"/>
    <s v="8043252869"/>
    <s v="EXW"/>
    <d v="1899-12-30T00:30:26"/>
    <x v="766"/>
    <d v="1899-12-30T00:00:38"/>
    <s v="Granel"/>
    <s v="E001"/>
    <x v="1"/>
    <d v="1899-12-30T00:30:26"/>
    <d v="1899-12-30T00:29:48"/>
    <x v="5"/>
    <x v="11"/>
    <x v="5"/>
    <x v="1"/>
    <n v="0"/>
    <n v="0"/>
    <x v="0"/>
    <x v="1"/>
    <x v="0"/>
    <n v="0"/>
    <x v="0"/>
    <x v="1"/>
    <d v="1899-12-30T00:00:38"/>
    <d v="1899-12-30T00:00:38"/>
    <x v="0"/>
    <m/>
    <m/>
    <d v="1899-12-30T00:00:00"/>
    <d v="1899-12-30T00:30:26"/>
    <n v="2"/>
    <d v="1899-12-30T00:00:38"/>
    <n v="30.433333333334385"/>
    <x v="4"/>
    <x v="1"/>
  </r>
  <r>
    <x v="0"/>
    <s v="2024074967"/>
    <x v="0"/>
    <x v="289"/>
    <s v="E5789MNZ"/>
    <d v="2024-12-16T00:00:00"/>
    <x v="1"/>
    <s v="3230"/>
    <x v="2"/>
    <s v="PA"/>
    <x v="2"/>
    <x v="0"/>
    <d v="2024-12-16T00:00:00"/>
    <d v="1899-12-30T11:12:15"/>
    <d v="2024-12-16T00:00:00"/>
    <d v="1899-12-30T11:12:24"/>
    <d v="2024-12-16T00:00:00"/>
    <d v="1899-12-30T11:39:02"/>
    <x v="0"/>
    <x v="0"/>
    <s v="8043252870"/>
    <s v="EXW"/>
    <d v="1899-12-30T00:26:47"/>
    <x v="767"/>
    <d v="1899-12-30T00:00:09"/>
    <s v="Ensacado"/>
    <s v="E002"/>
    <x v="1"/>
    <d v="1899-12-30T00:26:47"/>
    <d v="1899-12-30T00:26:38"/>
    <x v="5"/>
    <x v="11"/>
    <x v="5"/>
    <x v="2"/>
    <n v="0"/>
    <n v="0"/>
    <x v="0"/>
    <x v="2"/>
    <x v="0"/>
    <n v="0"/>
    <x v="0"/>
    <x v="1"/>
    <d v="1899-12-30T00:00:09"/>
    <d v="1899-12-30T00:00:09"/>
    <x v="0"/>
    <m/>
    <m/>
    <d v="1899-12-30T00:00:00"/>
    <d v="1899-12-30T00:26:47"/>
    <n v="2"/>
    <d v="1899-12-30T00:00:09"/>
    <n v="26.783333333323263"/>
    <x v="4"/>
    <x v="1"/>
  </r>
  <r>
    <x v="0"/>
    <s v="2024074966"/>
    <x v="0"/>
    <x v="157"/>
    <s v="E5397MMK"/>
    <d v="2024-12-16T00:00:00"/>
    <x v="1"/>
    <s v="3228"/>
    <x v="3"/>
    <s v="PA"/>
    <x v="3"/>
    <x v="0"/>
    <d v="2024-12-16T00:00:00"/>
    <d v="1899-12-30T11:08:38"/>
    <d v="2024-12-16T00:00:00"/>
    <d v="1899-12-30T11:08:48"/>
    <d v="2024-12-16T00:00:00"/>
    <d v="1899-12-30T11:41:26"/>
    <x v="0"/>
    <x v="0"/>
    <s v="8043252871"/>
    <s v="FBO"/>
    <d v="1899-12-30T00:32:48"/>
    <x v="195"/>
    <d v="1899-12-30T00:00:10"/>
    <s v="Granel"/>
    <s v="E001"/>
    <x v="2"/>
    <d v="1899-12-30T00:32:48"/>
    <d v="1899-12-30T00:32:38"/>
    <x v="5"/>
    <x v="11"/>
    <x v="5"/>
    <x v="1"/>
    <n v="0"/>
    <n v="0"/>
    <x v="0"/>
    <x v="1"/>
    <x v="0"/>
    <n v="0"/>
    <x v="0"/>
    <x v="1"/>
    <d v="1899-12-30T00:00:10"/>
    <d v="1899-12-30T00:00:10"/>
    <x v="0"/>
    <m/>
    <m/>
    <d v="1899-12-30T00:00:00"/>
    <d v="1899-12-30T00:32:48"/>
    <n v="2"/>
    <d v="1899-12-30T00:00:10"/>
    <n v="32.800000000003209"/>
    <x v="4"/>
    <x v="1"/>
  </r>
  <r>
    <x v="0"/>
    <s v="2024074963"/>
    <x v="0"/>
    <x v="151"/>
    <s v="E1633HJM"/>
    <d v="2024-12-16T00:00:00"/>
    <x v="1"/>
    <s v="3228"/>
    <x v="3"/>
    <s v="PA"/>
    <x v="4"/>
    <x v="0"/>
    <d v="2024-12-16T00:00:00"/>
    <d v="1899-12-30T11:05:17"/>
    <d v="2024-12-16T00:00:00"/>
    <d v="1899-12-30T11:05:26"/>
    <d v="2024-12-16T00:00:00"/>
    <d v="1899-12-30T11:45:15"/>
    <x v="0"/>
    <x v="0"/>
    <s v="8043252872"/>
    <s v="FBO"/>
    <d v="1899-12-30T00:39:58"/>
    <x v="768"/>
    <d v="1899-12-30T00:00:09"/>
    <s v="Granel"/>
    <s v="E001"/>
    <x v="2"/>
    <d v="1899-12-30T00:39:58"/>
    <d v="1899-12-30T00:39:49"/>
    <x v="5"/>
    <x v="11"/>
    <x v="5"/>
    <x v="1"/>
    <n v="0"/>
    <n v="0"/>
    <x v="0"/>
    <x v="1"/>
    <x v="0"/>
    <n v="0"/>
    <x v="0"/>
    <x v="1"/>
    <d v="1899-12-30T00:00:09"/>
    <d v="1899-12-30T00:00:09"/>
    <x v="0"/>
    <m/>
    <m/>
    <d v="1899-12-30T00:00:00"/>
    <d v="1899-12-30T00:39:58"/>
    <n v="2"/>
    <d v="1899-12-30T00:00:09"/>
    <n v="39.966666666667187"/>
    <x v="4"/>
    <x v="1"/>
  </r>
  <r>
    <x v="0"/>
    <s v="2024074968"/>
    <x v="0"/>
    <x v="280"/>
    <s v="E7061KZH"/>
    <d v="2024-12-16T00:00:00"/>
    <x v="1"/>
    <s v="3230"/>
    <x v="2"/>
    <s v="PA"/>
    <x v="2"/>
    <x v="0"/>
    <d v="2024-12-16T00:00:00"/>
    <d v="1899-12-30T11:12:57"/>
    <d v="2024-12-16T00:00:00"/>
    <d v="1899-12-30T11:13:09"/>
    <d v="2024-12-16T00:00:00"/>
    <d v="1899-12-30T12:06:35"/>
    <x v="0"/>
    <x v="0"/>
    <s v="8043252874"/>
    <s v="EXW"/>
    <d v="1899-12-30T00:53:38"/>
    <x v="769"/>
    <d v="1899-12-30T00:00:12"/>
    <s v="Ensacado"/>
    <s v="E002"/>
    <x v="1"/>
    <d v="1899-12-30T00:53:38"/>
    <d v="1899-12-30T00:53:26"/>
    <x v="5"/>
    <x v="11"/>
    <x v="5"/>
    <x v="2"/>
    <n v="0"/>
    <n v="0"/>
    <x v="0"/>
    <x v="2"/>
    <x v="0"/>
    <n v="0"/>
    <x v="0"/>
    <x v="0"/>
    <d v="1899-12-30T00:00:12"/>
    <d v="1899-12-30T00:00:12"/>
    <x v="0"/>
    <m/>
    <m/>
    <d v="1899-12-30T00:00:00"/>
    <d v="1899-12-30T00:53:38"/>
    <n v="2"/>
    <d v="1899-12-30T00:00:12"/>
    <n v="53.633333333332814"/>
    <x v="5"/>
    <x v="0"/>
  </r>
  <r>
    <x v="0"/>
    <s v="2024074975"/>
    <x v="0"/>
    <x v="239"/>
    <s v="E3299HSH"/>
    <d v="2024-12-16T00:00:00"/>
    <x v="1"/>
    <s v="3297"/>
    <x v="1"/>
    <s v="PA"/>
    <x v="1"/>
    <x v="0"/>
    <d v="2024-12-16T00:00:00"/>
    <d v="1899-12-30T11:46:19"/>
    <d v="2024-12-16T00:00:00"/>
    <d v="1899-12-30T11:46:55"/>
    <d v="2024-12-16T00:00:00"/>
    <d v="1899-12-30T12:07:44"/>
    <x v="0"/>
    <x v="0"/>
    <s v="8043252875"/>
    <s v="EXW"/>
    <d v="1899-12-30T00:21:25"/>
    <x v="770"/>
    <d v="1899-12-30T00:00:36"/>
    <s v="Granel"/>
    <s v="E001"/>
    <x v="1"/>
    <d v="1899-12-30T00:21:25"/>
    <d v="1899-12-30T00:20:49"/>
    <x v="5"/>
    <x v="11"/>
    <x v="5"/>
    <x v="1"/>
    <n v="0"/>
    <n v="0"/>
    <x v="0"/>
    <x v="1"/>
    <x v="0"/>
    <n v="0"/>
    <x v="0"/>
    <x v="1"/>
    <d v="1899-12-30T00:00:36"/>
    <d v="1899-12-30T00:00:36"/>
    <x v="0"/>
    <m/>
    <m/>
    <d v="1899-12-30T00:00:00"/>
    <d v="1899-12-30T00:21:25"/>
    <n v="2"/>
    <d v="1899-12-30T00:00:36"/>
    <n v="21.41666666665925"/>
    <x v="5"/>
    <x v="1"/>
  </r>
  <r>
    <x v="0"/>
    <s v="2024074973"/>
    <x v="0"/>
    <x v="142"/>
    <s v="E3192JFJ"/>
    <d v="2024-12-16T00:00:00"/>
    <x v="1"/>
    <s v="3230"/>
    <x v="2"/>
    <s v="PA"/>
    <x v="2"/>
    <x v="0"/>
    <d v="2024-12-16T00:00:00"/>
    <d v="1899-12-30T11:37:27"/>
    <d v="2024-12-16T00:00:00"/>
    <d v="1899-12-30T11:37:37"/>
    <d v="2024-12-16T00:00:00"/>
    <d v="1899-12-30T12:12:19"/>
    <x v="0"/>
    <x v="0"/>
    <s v="8043252876"/>
    <s v="FBO"/>
    <d v="1899-12-30T00:34:52"/>
    <x v="771"/>
    <d v="1899-12-30T00:00:10"/>
    <s v="Ensacado"/>
    <s v="E002"/>
    <x v="2"/>
    <d v="1899-12-30T00:34:52"/>
    <d v="1899-12-30T00:34:42"/>
    <x v="5"/>
    <x v="11"/>
    <x v="5"/>
    <x v="2"/>
    <n v="0"/>
    <n v="0"/>
    <x v="0"/>
    <x v="2"/>
    <x v="0"/>
    <n v="0"/>
    <x v="0"/>
    <x v="1"/>
    <d v="1899-12-30T00:00:10"/>
    <d v="1899-12-30T00:00:10"/>
    <x v="0"/>
    <m/>
    <m/>
    <d v="1899-12-30T00:00:00"/>
    <d v="1899-12-30T00:34:52"/>
    <n v="2"/>
    <d v="1899-12-30T00:00:10"/>
    <n v="34.866666666662468"/>
    <x v="5"/>
    <x v="1"/>
  </r>
  <r>
    <x v="0"/>
    <s v="2024074974"/>
    <x v="0"/>
    <x v="229"/>
    <s v="E2611KJC"/>
    <d v="2024-12-16T00:00:00"/>
    <x v="1"/>
    <s v="3297"/>
    <x v="1"/>
    <s v="PA"/>
    <x v="1"/>
    <x v="0"/>
    <d v="2024-12-16T00:00:00"/>
    <d v="1899-12-30T11:41:55"/>
    <d v="2024-12-16T00:00:00"/>
    <d v="1899-12-30T11:42:19"/>
    <d v="2024-12-16T00:00:00"/>
    <d v="1899-12-30T12:15:26"/>
    <x v="0"/>
    <x v="0"/>
    <s v="8043252878"/>
    <s v="EXW"/>
    <d v="1899-12-30T00:33:31"/>
    <x v="772"/>
    <d v="1899-12-30T00:00:24"/>
    <s v="Granel"/>
    <s v="E001"/>
    <x v="1"/>
    <d v="1899-12-30T00:33:31"/>
    <d v="1899-12-30T00:33:07"/>
    <x v="5"/>
    <x v="11"/>
    <x v="5"/>
    <x v="1"/>
    <n v="0"/>
    <n v="0"/>
    <x v="0"/>
    <x v="1"/>
    <x v="0"/>
    <n v="0"/>
    <x v="0"/>
    <x v="1"/>
    <d v="1899-12-30T00:00:24"/>
    <d v="1899-12-30T00:00:24"/>
    <x v="0"/>
    <m/>
    <m/>
    <d v="1899-12-30T00:00:00"/>
    <d v="1899-12-30T00:33:31"/>
    <n v="2"/>
    <d v="1899-12-30T00:00:24"/>
    <n v="33.516666666662339"/>
    <x v="5"/>
    <x v="1"/>
  </r>
  <r>
    <x v="0"/>
    <s v="2024074971"/>
    <x v="0"/>
    <x v="120"/>
    <s v="E2316HYF"/>
    <d v="2024-12-16T00:00:00"/>
    <x v="1"/>
    <s v="3230"/>
    <x v="2"/>
    <s v="PA"/>
    <x v="2"/>
    <x v="0"/>
    <d v="2024-12-16T00:00:00"/>
    <d v="1899-12-30T11:21:42"/>
    <d v="2024-12-16T00:00:00"/>
    <d v="1899-12-30T11:21:51"/>
    <d v="2024-12-16T00:00:00"/>
    <d v="1899-12-30T12:23:58"/>
    <x v="0"/>
    <x v="0"/>
    <s v="8043252879"/>
    <s v="EXW"/>
    <d v="1899-12-30T01:02:16"/>
    <x v="773"/>
    <d v="1899-12-30T00:00:09"/>
    <s v="Ensacado"/>
    <s v="E002"/>
    <x v="1"/>
    <d v="1899-12-30T01:02:16"/>
    <d v="1899-12-30T01:02:07"/>
    <x v="5"/>
    <x v="11"/>
    <x v="5"/>
    <x v="2"/>
    <n v="0"/>
    <n v="0"/>
    <x v="0"/>
    <x v="2"/>
    <x v="0"/>
    <n v="0"/>
    <x v="0"/>
    <x v="0"/>
    <d v="1899-12-30T00:00:09"/>
    <d v="1899-12-30T00:00:09"/>
    <x v="0"/>
    <m/>
    <m/>
    <d v="1899-12-30T00:00:00"/>
    <d v="1899-12-30T01:02:16"/>
    <n v="2"/>
    <d v="1899-12-30T00:00:09"/>
    <n v="62.26666666666555"/>
    <x v="5"/>
    <x v="0"/>
  </r>
  <r>
    <x v="0"/>
    <s v="2024074978"/>
    <x v="0"/>
    <x v="145"/>
    <s v="E7841LBS"/>
    <d v="2024-12-16T00:00:00"/>
    <x v="1"/>
    <s v="3297"/>
    <x v="1"/>
    <s v="PA"/>
    <x v="1"/>
    <x v="0"/>
    <d v="2024-12-16T00:00:00"/>
    <d v="1899-12-30T12:15:30"/>
    <d v="2024-12-16T00:00:00"/>
    <d v="1899-12-30T12:15:59"/>
    <d v="2024-12-16T00:00:00"/>
    <d v="1899-12-30T12:45:27"/>
    <x v="0"/>
    <x v="0"/>
    <s v="8043252880"/>
    <s v="EXW"/>
    <d v="1899-12-30T00:29:57"/>
    <x v="774"/>
    <d v="1899-12-30T00:00:29"/>
    <s v="Granel"/>
    <s v="E001"/>
    <x v="1"/>
    <d v="1899-12-30T00:29:57"/>
    <d v="1899-12-30T00:29:28"/>
    <x v="6"/>
    <x v="11"/>
    <x v="5"/>
    <x v="1"/>
    <n v="0"/>
    <n v="0"/>
    <x v="0"/>
    <x v="1"/>
    <x v="0"/>
    <n v="0"/>
    <x v="0"/>
    <x v="1"/>
    <d v="1899-12-30T00:00:29"/>
    <d v="1899-12-30T00:00:29"/>
    <x v="0"/>
    <m/>
    <m/>
    <d v="1899-12-30T00:00:00"/>
    <d v="1899-12-30T00:29:57"/>
    <n v="2"/>
    <d v="1899-12-30T00:00:29"/>
    <n v="29.949999999998447"/>
    <x v="5"/>
    <x v="1"/>
  </r>
  <r>
    <x v="0"/>
    <s v="2024074979"/>
    <x v="0"/>
    <x v="158"/>
    <s v="E5943KXX"/>
    <d v="2024-12-16T00:00:00"/>
    <x v="1"/>
    <s v="3297"/>
    <x v="1"/>
    <s v="PA"/>
    <x v="1"/>
    <x v="0"/>
    <d v="2024-12-16T00:00:00"/>
    <d v="1899-12-30T12:26:12"/>
    <d v="2024-12-16T00:00:00"/>
    <d v="1899-12-30T12:26:23"/>
    <d v="2024-12-16T00:00:00"/>
    <d v="1899-12-30T12:55:14"/>
    <x v="0"/>
    <x v="0"/>
    <s v="8043252881"/>
    <s v="FBO"/>
    <d v="1899-12-30T00:29:02"/>
    <x v="775"/>
    <d v="1899-12-30T00:00:11"/>
    <s v="Granel"/>
    <s v="E001"/>
    <x v="2"/>
    <d v="1899-12-30T00:29:02"/>
    <d v="1899-12-30T00:28:51"/>
    <x v="6"/>
    <x v="11"/>
    <x v="5"/>
    <x v="1"/>
    <n v="0"/>
    <n v="0"/>
    <x v="0"/>
    <x v="1"/>
    <x v="0"/>
    <n v="0"/>
    <x v="0"/>
    <x v="1"/>
    <d v="1899-12-30T00:00:11"/>
    <d v="1899-12-30T00:00:11"/>
    <x v="0"/>
    <m/>
    <m/>
    <d v="1899-12-30T00:00:00"/>
    <d v="1899-12-30T00:29:02"/>
    <n v="2"/>
    <d v="1899-12-30T00:00:11"/>
    <n v="29.033333333337605"/>
    <x v="5"/>
    <x v="1"/>
  </r>
  <r>
    <x v="0"/>
    <s v="2024074983"/>
    <x v="0"/>
    <x v="127"/>
    <s v="E5122JHZ"/>
    <d v="2024-12-16T00:00:00"/>
    <x v="1"/>
    <s v="3297"/>
    <x v="1"/>
    <s v="PA"/>
    <x v="1"/>
    <x v="0"/>
    <d v="2024-12-16T00:00:00"/>
    <d v="1899-12-30T12:43:22"/>
    <d v="2024-12-16T00:00:00"/>
    <d v="1899-12-30T12:43:31"/>
    <d v="2024-12-16T00:00:00"/>
    <d v="1899-12-30T13:06:59"/>
    <x v="0"/>
    <x v="0"/>
    <s v="8043252883"/>
    <s v="FBO"/>
    <d v="1899-12-30T00:23:37"/>
    <x v="776"/>
    <d v="1899-12-30T00:00:09"/>
    <s v="Granel"/>
    <s v="E001"/>
    <x v="2"/>
    <d v="1899-12-30T00:23:37"/>
    <d v="1899-12-30T00:23:28"/>
    <x v="6"/>
    <x v="11"/>
    <x v="5"/>
    <x v="1"/>
    <n v="0"/>
    <n v="0"/>
    <x v="0"/>
    <x v="1"/>
    <x v="0"/>
    <n v="0"/>
    <x v="0"/>
    <x v="1"/>
    <d v="1899-12-30T00:00:09"/>
    <d v="1899-12-30T00:00:09"/>
    <x v="0"/>
    <m/>
    <m/>
    <d v="1899-12-30T00:00:00"/>
    <d v="1899-12-30T00:23:37"/>
    <n v="2"/>
    <d v="1899-12-30T00:00:09"/>
    <n v="23.616666666662471"/>
    <x v="13"/>
    <x v="1"/>
  </r>
  <r>
    <x v="0"/>
    <s v="2024074985"/>
    <x v="0"/>
    <x v="123"/>
    <s v="E8272KDP"/>
    <d v="2024-12-16T00:00:00"/>
    <x v="1"/>
    <s v="3297"/>
    <x v="1"/>
    <s v="PA"/>
    <x v="1"/>
    <x v="0"/>
    <d v="2024-12-16T00:00:00"/>
    <d v="1899-12-30T12:45:34"/>
    <d v="2024-12-16T00:00:00"/>
    <d v="1899-12-30T12:45:43"/>
    <d v="2024-12-16T00:00:00"/>
    <d v="1899-12-30T13:14:22"/>
    <x v="0"/>
    <x v="0"/>
    <s v="8043252884"/>
    <s v="FBO"/>
    <d v="1899-12-30T00:28:48"/>
    <x v="777"/>
    <d v="1899-12-30T00:00:09"/>
    <s v="Granel"/>
    <s v="E001"/>
    <x v="2"/>
    <d v="1899-12-30T00:28:48"/>
    <d v="1899-12-30T00:28:39"/>
    <x v="6"/>
    <x v="11"/>
    <x v="5"/>
    <x v="1"/>
    <n v="0"/>
    <n v="0"/>
    <x v="0"/>
    <x v="1"/>
    <x v="0"/>
    <n v="0"/>
    <x v="0"/>
    <x v="1"/>
    <d v="1899-12-30T00:00:09"/>
    <d v="1899-12-30T00:00:09"/>
    <x v="0"/>
    <m/>
    <m/>
    <d v="1899-12-30T00:00:00"/>
    <d v="1899-12-30T00:28:48"/>
    <n v="2"/>
    <d v="1899-12-30T00:00:09"/>
    <n v="28.800000000000026"/>
    <x v="13"/>
    <x v="1"/>
  </r>
  <r>
    <x v="0"/>
    <s v="2024074988"/>
    <x v="0"/>
    <x v="119"/>
    <s v="E7433KCN"/>
    <d v="2024-12-16T00:00:00"/>
    <x v="1"/>
    <s v="3297"/>
    <x v="1"/>
    <s v="PA"/>
    <x v="1"/>
    <x v="0"/>
    <d v="2024-12-16T00:00:00"/>
    <d v="1899-12-30T12:58:35"/>
    <d v="2024-12-16T00:00:00"/>
    <d v="1899-12-30T12:58:44"/>
    <d v="2024-12-16T00:00:00"/>
    <d v="1899-12-30T13:32:57"/>
    <x v="0"/>
    <x v="0"/>
    <s v="8043252885"/>
    <s v="FBO"/>
    <d v="1899-12-30T00:34:22"/>
    <x v="778"/>
    <d v="1899-12-30T00:00:09"/>
    <s v="Granel"/>
    <s v="E001"/>
    <x v="2"/>
    <d v="1899-12-30T00:34:22"/>
    <d v="1899-12-30T00:34:13"/>
    <x v="6"/>
    <x v="11"/>
    <x v="5"/>
    <x v="1"/>
    <n v="0"/>
    <n v="0"/>
    <x v="0"/>
    <x v="1"/>
    <x v="0"/>
    <n v="0"/>
    <x v="0"/>
    <x v="1"/>
    <d v="1899-12-30T00:00:09"/>
    <d v="1899-12-30T00:00:09"/>
    <x v="0"/>
    <m/>
    <m/>
    <d v="1899-12-30T00:00:00"/>
    <d v="1899-12-30T00:34:22"/>
    <n v="2"/>
    <d v="1899-12-30T00:00:09"/>
    <n v="34.366666666665587"/>
    <x v="13"/>
    <x v="1"/>
  </r>
  <r>
    <x v="0"/>
    <s v="2024074987"/>
    <x v="0"/>
    <x v="226"/>
    <s v="E1800JBZ"/>
    <d v="2024-12-16T00:00:00"/>
    <x v="1"/>
    <s v="3297"/>
    <x v="1"/>
    <s v="PA"/>
    <x v="1"/>
    <x v="0"/>
    <d v="2024-12-16T00:00:00"/>
    <d v="1899-12-30T12:56:10"/>
    <d v="2024-12-16T00:00:00"/>
    <d v="1899-12-30T12:57:51"/>
    <d v="2024-12-16T00:00:00"/>
    <d v="1899-12-30T13:36:18"/>
    <x v="0"/>
    <x v="0"/>
    <s v="8043252886"/>
    <s v="FBO"/>
    <d v="1899-12-30T00:40:08"/>
    <x v="779"/>
    <d v="1899-12-30T00:01:41"/>
    <s v="Granel"/>
    <s v="E001"/>
    <x v="1"/>
    <d v="1899-12-30T00:40:08"/>
    <d v="1899-12-30T00:38:27"/>
    <x v="6"/>
    <x v="11"/>
    <x v="5"/>
    <x v="1"/>
    <n v="0"/>
    <n v="0"/>
    <x v="0"/>
    <x v="1"/>
    <x v="0"/>
    <n v="0"/>
    <x v="0"/>
    <x v="1"/>
    <d v="1899-12-30T00:01:41"/>
    <d v="1899-12-30T00:01:41"/>
    <x v="0"/>
    <m/>
    <m/>
    <d v="1899-12-30T00:00:00"/>
    <d v="1899-12-30T00:40:08"/>
    <n v="2"/>
    <d v="1899-12-30T00:01:41"/>
    <n v="40.133333333332786"/>
    <x v="13"/>
    <x v="1"/>
  </r>
  <r>
    <x v="0"/>
    <s v="2024074990"/>
    <x v="0"/>
    <x v="132"/>
    <s v="E7412JLB"/>
    <d v="2024-12-16T00:00:00"/>
    <x v="1"/>
    <s v="3297"/>
    <x v="1"/>
    <s v="PA"/>
    <x v="1"/>
    <x v="0"/>
    <d v="2024-12-16T00:00:00"/>
    <d v="1899-12-30T13:07:24"/>
    <d v="2024-12-16T00:00:00"/>
    <d v="1899-12-30T13:07:34"/>
    <d v="2024-12-16T00:00:00"/>
    <d v="1899-12-30T13:48:35"/>
    <x v="0"/>
    <x v="0"/>
    <s v="8043252887"/>
    <s v="FBO"/>
    <d v="1899-12-30T00:41:11"/>
    <x v="780"/>
    <d v="1899-12-30T00:00:10"/>
    <s v="Granel"/>
    <s v="E001"/>
    <x v="2"/>
    <d v="1899-12-30T00:41:11"/>
    <d v="1899-12-30T00:41:01"/>
    <x v="9"/>
    <x v="11"/>
    <x v="5"/>
    <x v="1"/>
    <n v="0"/>
    <n v="0"/>
    <x v="0"/>
    <x v="1"/>
    <x v="0"/>
    <n v="0"/>
    <x v="0"/>
    <x v="1"/>
    <d v="1899-12-30T00:00:10"/>
    <d v="1899-12-30T00:00:10"/>
    <x v="0"/>
    <m/>
    <m/>
    <d v="1899-12-30T00:00:00"/>
    <d v="1899-12-30T00:41:11"/>
    <n v="2"/>
    <d v="1899-12-30T00:00:10"/>
    <n v="41.183333333323198"/>
    <x v="13"/>
    <x v="1"/>
  </r>
  <r>
    <x v="0"/>
    <s v="2024074986"/>
    <x v="0"/>
    <x v="146"/>
    <s v="E1651JFK"/>
    <d v="2024-12-16T00:00:00"/>
    <x v="1"/>
    <s v="3228"/>
    <x v="3"/>
    <s v="PA"/>
    <x v="4"/>
    <x v="0"/>
    <d v="2024-12-16T00:00:00"/>
    <d v="1899-12-30T12:47:55"/>
    <d v="2024-12-16T00:00:00"/>
    <d v="1899-12-30T12:48:04"/>
    <d v="2024-12-16T00:00:00"/>
    <d v="1899-12-30T13:52:34"/>
    <x v="0"/>
    <x v="0"/>
    <s v="8043252888"/>
    <s v="EXW"/>
    <d v="1899-12-30T01:04:39"/>
    <x v="667"/>
    <d v="1899-12-30T00:00:09"/>
    <s v="Granel"/>
    <s v="E001"/>
    <x v="1"/>
    <d v="1899-12-30T01:04:39"/>
    <d v="1899-12-30T01:04:30"/>
    <x v="6"/>
    <x v="11"/>
    <x v="5"/>
    <x v="1"/>
    <n v="0"/>
    <n v="0"/>
    <x v="0"/>
    <x v="1"/>
    <x v="0"/>
    <n v="0"/>
    <x v="0"/>
    <x v="0"/>
    <d v="1899-12-30T00:00:09"/>
    <d v="1899-12-30T00:00:09"/>
    <x v="0"/>
    <m/>
    <m/>
    <d v="1899-12-30T00:00:00"/>
    <d v="1899-12-30T01:04:39"/>
    <n v="2"/>
    <d v="1899-12-30T00:00:09"/>
    <n v="64.650000000009626"/>
    <x v="13"/>
    <x v="0"/>
  </r>
  <r>
    <x v="0"/>
    <s v="2024074998"/>
    <x v="0"/>
    <x v="296"/>
    <s v="E4368JTN"/>
    <d v="2024-12-16T00:00:00"/>
    <x v="1"/>
    <s v="3230"/>
    <x v="2"/>
    <s v="PA"/>
    <x v="2"/>
    <x v="0"/>
    <d v="2024-12-16T00:00:00"/>
    <d v="1899-12-30T13:24:09"/>
    <d v="2024-12-16T00:00:00"/>
    <d v="1899-12-30T13:24:18"/>
    <d v="2024-12-16T00:00:00"/>
    <d v="1899-12-30T14:00:53"/>
    <x v="0"/>
    <x v="0"/>
    <s v="8043252890"/>
    <s v="FBO"/>
    <d v="1899-12-30T00:36:44"/>
    <x v="781"/>
    <d v="1899-12-30T00:00:09"/>
    <s v="Ensacado"/>
    <s v="E002"/>
    <x v="2"/>
    <d v="1899-12-30T00:36:44"/>
    <d v="1899-12-30T00:36:35"/>
    <x v="9"/>
    <x v="11"/>
    <x v="5"/>
    <x v="2"/>
    <n v="0"/>
    <n v="0"/>
    <x v="0"/>
    <x v="2"/>
    <x v="0"/>
    <n v="0"/>
    <x v="0"/>
    <x v="1"/>
    <d v="1899-12-30T00:00:09"/>
    <d v="1899-12-30T00:00:09"/>
    <x v="0"/>
    <m/>
    <m/>
    <d v="1899-12-30T00:00:00"/>
    <d v="1899-12-30T00:36:44"/>
    <n v="2"/>
    <d v="1899-12-30T00:00:09"/>
    <n v="36.733333333334329"/>
    <x v="8"/>
    <x v="1"/>
  </r>
  <r>
    <x v="0"/>
    <s v="2024075002"/>
    <x v="0"/>
    <x v="232"/>
    <s v="E4929LNP"/>
    <d v="2024-12-16T00:00:00"/>
    <x v="1"/>
    <s v="3297"/>
    <x v="1"/>
    <s v="PA"/>
    <x v="1"/>
    <x v="0"/>
    <d v="2024-12-16T00:00:00"/>
    <d v="1899-12-30T13:27:51"/>
    <d v="2024-12-16T00:00:00"/>
    <d v="1899-12-30T13:28:23"/>
    <d v="2024-12-16T00:00:00"/>
    <d v="1899-12-30T14:05:21"/>
    <x v="0"/>
    <x v="0"/>
    <s v="8043252891"/>
    <s v="EXW"/>
    <d v="1899-12-30T00:37:30"/>
    <x v="183"/>
    <d v="1899-12-30T00:00:32"/>
    <s v="Granel"/>
    <s v="E001"/>
    <x v="1"/>
    <d v="1899-12-30T00:37:30"/>
    <d v="1899-12-30T00:36:58"/>
    <x v="9"/>
    <x v="11"/>
    <x v="5"/>
    <x v="1"/>
    <n v="0"/>
    <n v="0"/>
    <x v="0"/>
    <x v="1"/>
    <x v="0"/>
    <n v="0"/>
    <x v="0"/>
    <x v="1"/>
    <d v="1899-12-30T00:00:32"/>
    <d v="1899-12-30T00:00:32"/>
    <x v="0"/>
    <m/>
    <m/>
    <d v="1899-12-30T00:00:00"/>
    <d v="1899-12-30T00:37:30"/>
    <n v="2"/>
    <d v="1899-12-30T00:00:32"/>
    <n v="37.500000000004739"/>
    <x v="8"/>
    <x v="1"/>
  </r>
  <r>
    <x v="0"/>
    <s v="2024075011"/>
    <x v="0"/>
    <x v="141"/>
    <s v="E4262KXX"/>
    <d v="2024-12-16T00:00:00"/>
    <x v="1"/>
    <s v="3229"/>
    <x v="4"/>
    <s v="PA"/>
    <x v="5"/>
    <x v="0"/>
    <d v="2024-12-16T00:00:00"/>
    <d v="1899-12-30T13:43:45"/>
    <d v="2024-12-16T00:00:00"/>
    <d v="1899-12-30T13:43:53"/>
    <d v="2024-12-16T00:00:00"/>
    <d v="1899-12-30T14:15:01"/>
    <x v="0"/>
    <x v="0"/>
    <s v="8043252892"/>
    <s v="FBO"/>
    <d v="1899-12-30T00:31:16"/>
    <x v="782"/>
    <d v="1899-12-30T00:00:08"/>
    <s v="Granel"/>
    <s v="E001"/>
    <x v="2"/>
    <d v="1899-12-30T00:31:16"/>
    <d v="1899-12-30T00:31:08"/>
    <x v="9"/>
    <x v="11"/>
    <x v="5"/>
    <x v="1"/>
    <n v="0"/>
    <n v="0"/>
    <x v="0"/>
    <x v="1"/>
    <x v="0"/>
    <n v="0"/>
    <x v="0"/>
    <x v="1"/>
    <d v="1899-12-30T00:00:08"/>
    <d v="1899-12-30T00:00:08"/>
    <x v="0"/>
    <m/>
    <m/>
    <d v="1899-12-30T00:00:00"/>
    <d v="1899-12-30T00:31:16"/>
    <n v="2"/>
    <d v="1899-12-30T00:00:08"/>
    <n v="31.266666666662388"/>
    <x v="8"/>
    <x v="1"/>
  </r>
  <r>
    <x v="0"/>
    <s v="2024075007"/>
    <x v="0"/>
    <x v="156"/>
    <s v="E9502JVD"/>
    <d v="2024-12-16T00:00:00"/>
    <x v="1"/>
    <s v="3230"/>
    <x v="2"/>
    <s v="PA"/>
    <x v="2"/>
    <x v="0"/>
    <d v="2024-12-16T00:00:00"/>
    <d v="1899-12-30T13:37:10"/>
    <d v="2024-12-16T00:00:00"/>
    <d v="1899-12-30T13:37:20"/>
    <d v="2024-12-16T00:00:00"/>
    <d v="1899-12-30T14:15:25"/>
    <x v="0"/>
    <x v="0"/>
    <s v="8043252893"/>
    <s v="FBO"/>
    <d v="1899-12-30T00:38:15"/>
    <x v="783"/>
    <d v="1899-12-30T00:00:10"/>
    <s v="Ensacado"/>
    <s v="E002"/>
    <x v="2"/>
    <d v="1899-12-30T00:38:15"/>
    <d v="1899-12-30T00:38:05"/>
    <x v="9"/>
    <x v="11"/>
    <x v="5"/>
    <x v="2"/>
    <n v="0"/>
    <n v="0"/>
    <x v="0"/>
    <x v="2"/>
    <x v="0"/>
    <n v="0"/>
    <x v="0"/>
    <x v="1"/>
    <d v="1899-12-30T00:00:10"/>
    <d v="1899-12-30T00:00:10"/>
    <x v="0"/>
    <m/>
    <m/>
    <d v="1899-12-30T00:00:00"/>
    <d v="1899-12-30T00:38:15"/>
    <n v="2"/>
    <d v="1899-12-30T00:00:10"/>
    <n v="38.249999999999901"/>
    <x v="8"/>
    <x v="1"/>
  </r>
  <r>
    <x v="0"/>
    <s v="2024075009"/>
    <x v="0"/>
    <x v="153"/>
    <s v="E1508HJM"/>
    <d v="2024-12-16T00:00:00"/>
    <x v="1"/>
    <s v="3227"/>
    <x v="6"/>
    <s v="PA"/>
    <x v="7"/>
    <x v="0"/>
    <d v="2024-12-16T00:00:00"/>
    <d v="1899-12-30T13:40:50"/>
    <d v="2024-12-16T00:00:00"/>
    <d v="1899-12-30T13:40:59"/>
    <d v="2024-12-16T00:00:00"/>
    <d v="1899-12-30T14:16:43"/>
    <x v="0"/>
    <x v="0"/>
    <s v="8043252894"/>
    <s v="FBO"/>
    <d v="1899-12-30T00:35:53"/>
    <x v="162"/>
    <d v="1899-12-30T00:00:09"/>
    <s v="Granel"/>
    <s v="E001"/>
    <x v="2"/>
    <d v="1899-12-30T00:35:53"/>
    <d v="1899-12-30T00:35:44"/>
    <x v="9"/>
    <x v="11"/>
    <x v="5"/>
    <x v="1"/>
    <n v="0"/>
    <n v="0"/>
    <x v="0"/>
    <x v="1"/>
    <x v="0"/>
    <n v="0"/>
    <x v="0"/>
    <x v="1"/>
    <d v="1899-12-30T00:00:09"/>
    <d v="1899-12-30T00:00:09"/>
    <x v="0"/>
    <m/>
    <m/>
    <d v="1899-12-30T00:00:00"/>
    <d v="1899-12-30T00:35:53"/>
    <n v="2"/>
    <d v="1899-12-30T00:00:09"/>
    <n v="35.883333333331159"/>
    <x v="8"/>
    <x v="1"/>
  </r>
  <r>
    <x v="0"/>
    <s v="2024075017"/>
    <x v="0"/>
    <x v="134"/>
    <s v="E9945KBD"/>
    <d v="2024-12-16T00:00:00"/>
    <x v="1"/>
    <s v="3297"/>
    <x v="1"/>
    <s v="PA"/>
    <x v="1"/>
    <x v="0"/>
    <d v="2024-12-16T00:00:00"/>
    <d v="1899-12-30T13:51:51"/>
    <d v="2024-12-16T00:00:00"/>
    <d v="1899-12-30T13:52:01"/>
    <d v="2024-12-16T00:00:00"/>
    <d v="1899-12-30T14:23:48"/>
    <x v="0"/>
    <x v="0"/>
    <s v="8043252895"/>
    <s v="FBO"/>
    <d v="1899-12-30T00:31:57"/>
    <x v="784"/>
    <d v="1899-12-30T00:00:10"/>
    <s v="Granel"/>
    <s v="E001"/>
    <x v="2"/>
    <d v="1899-12-30T00:31:57"/>
    <d v="1899-12-30T00:31:47"/>
    <x v="9"/>
    <x v="11"/>
    <x v="5"/>
    <x v="1"/>
    <n v="0"/>
    <n v="0"/>
    <x v="0"/>
    <x v="1"/>
    <x v="0"/>
    <n v="0"/>
    <x v="0"/>
    <x v="1"/>
    <d v="1899-12-30T00:00:10"/>
    <d v="1899-12-30T00:00:10"/>
    <x v="0"/>
    <m/>
    <m/>
    <d v="1899-12-30T00:00:00"/>
    <d v="1899-12-30T00:31:57"/>
    <n v="2"/>
    <d v="1899-12-30T00:00:10"/>
    <n v="31.949999999999878"/>
    <x v="8"/>
    <x v="1"/>
  </r>
  <r>
    <x v="0"/>
    <s v="2024075015"/>
    <x v="0"/>
    <x v="152"/>
    <s v="E6172KZK"/>
    <d v="2024-12-16T00:00:00"/>
    <x v="1"/>
    <s v="3297"/>
    <x v="1"/>
    <s v="PA"/>
    <x v="1"/>
    <x v="0"/>
    <d v="2024-12-16T00:00:00"/>
    <d v="1899-12-30T13:48:43"/>
    <d v="2024-12-16T00:00:00"/>
    <d v="1899-12-30T13:48:53"/>
    <d v="2024-12-16T00:00:00"/>
    <d v="1899-12-30T14:29:10"/>
    <x v="0"/>
    <x v="0"/>
    <s v="8043252896"/>
    <s v="EXW"/>
    <d v="1899-12-30T00:40:27"/>
    <x v="204"/>
    <d v="1899-12-30T00:00:10"/>
    <s v="Granel"/>
    <s v="E001"/>
    <x v="1"/>
    <d v="1899-12-30T00:40:27"/>
    <d v="1899-12-30T00:40:17"/>
    <x v="9"/>
    <x v="11"/>
    <x v="5"/>
    <x v="1"/>
    <n v="0"/>
    <n v="0"/>
    <x v="0"/>
    <x v="1"/>
    <x v="0"/>
    <n v="0"/>
    <x v="0"/>
    <x v="1"/>
    <d v="1899-12-30T00:00:10"/>
    <d v="1899-12-30T00:00:10"/>
    <x v="0"/>
    <m/>
    <m/>
    <d v="1899-12-30T00:00:00"/>
    <d v="1899-12-30T00:40:27"/>
    <n v="2"/>
    <d v="1899-12-30T00:00:10"/>
    <n v="40.449999999988897"/>
    <x v="8"/>
    <x v="1"/>
  </r>
  <r>
    <x v="0"/>
    <s v="2024074989"/>
    <x v="0"/>
    <x v="163"/>
    <s v="E7062KZH"/>
    <d v="2024-12-16T00:00:00"/>
    <x v="1"/>
    <s v="3229"/>
    <x v="4"/>
    <s v="PA"/>
    <x v="5"/>
    <x v="0"/>
    <d v="2024-12-16T00:00:00"/>
    <d v="1899-12-30T13:05:11"/>
    <d v="2024-12-16T00:00:00"/>
    <d v="1899-12-30T13:05:20"/>
    <d v="2024-12-16T00:00:00"/>
    <d v="1899-12-30T14:31:44"/>
    <x v="0"/>
    <x v="0"/>
    <s v="8043252897"/>
    <s v="EXW"/>
    <d v="1899-12-30T01:26:33"/>
    <x v="785"/>
    <d v="1899-12-30T00:00:09"/>
    <s v="Granel"/>
    <s v="E001"/>
    <x v="1"/>
    <d v="1899-12-30T01:26:33"/>
    <d v="1899-12-30T01:26:24"/>
    <x v="9"/>
    <x v="11"/>
    <x v="5"/>
    <x v="1"/>
    <n v="0"/>
    <n v="0"/>
    <x v="0"/>
    <x v="1"/>
    <x v="0"/>
    <n v="0"/>
    <x v="0"/>
    <x v="0"/>
    <d v="1899-12-30T00:00:09"/>
    <d v="1899-12-30T00:00:09"/>
    <x v="0"/>
    <m/>
    <m/>
    <d v="1899-12-30T00:00:00"/>
    <d v="1899-12-30T01:26:33"/>
    <n v="2"/>
    <d v="1899-12-30T00:00:09"/>
    <n v="86.550000000004729"/>
    <x v="8"/>
    <x v="0"/>
  </r>
  <r>
    <x v="0"/>
    <s v="2024075010"/>
    <x v="0"/>
    <x v="126"/>
    <s v="E0205LTP"/>
    <d v="2024-12-16T00:00:00"/>
    <x v="1"/>
    <s v="3227"/>
    <x v="6"/>
    <s v="PA"/>
    <x v="7"/>
    <x v="0"/>
    <d v="2024-12-16T00:00:00"/>
    <d v="1899-12-30T13:41:25"/>
    <d v="2024-12-16T00:00:00"/>
    <d v="1899-12-30T13:41:36"/>
    <d v="2024-12-16T00:00:00"/>
    <d v="1899-12-30T14:37:01"/>
    <x v="0"/>
    <x v="0"/>
    <s v="8043252899"/>
    <s v="FBO"/>
    <d v="1899-12-30T00:55:36"/>
    <x v="786"/>
    <d v="1899-12-30T00:00:11"/>
    <s v="Granel"/>
    <s v="E001"/>
    <x v="2"/>
    <d v="1899-12-30T00:55:36"/>
    <d v="1899-12-30T00:55:25"/>
    <x v="9"/>
    <x v="11"/>
    <x v="5"/>
    <x v="1"/>
    <n v="0"/>
    <n v="0"/>
    <x v="0"/>
    <x v="1"/>
    <x v="0"/>
    <n v="0"/>
    <x v="0"/>
    <x v="0"/>
    <d v="1899-12-30T00:00:11"/>
    <d v="1899-12-30T00:00:11"/>
    <x v="0"/>
    <m/>
    <m/>
    <d v="1899-12-30T00:00:00"/>
    <d v="1899-12-30T00:55:36"/>
    <n v="2"/>
    <d v="1899-12-30T00:00:11"/>
    <n v="55.59999999999846"/>
    <x v="8"/>
    <x v="0"/>
  </r>
  <r>
    <x v="0"/>
    <s v="2024075013"/>
    <x v="0"/>
    <x v="297"/>
    <s v="E6414LKJ"/>
    <d v="2024-12-16T00:00:00"/>
    <x v="1"/>
    <s v="3232"/>
    <x v="5"/>
    <s v="PA"/>
    <x v="2"/>
    <x v="0"/>
    <d v="2024-12-16T00:00:00"/>
    <d v="1899-12-30T13:46:43"/>
    <d v="2024-12-16T00:00:00"/>
    <d v="1899-12-30T13:46:52"/>
    <d v="2024-12-16T00:00:00"/>
    <d v="1899-12-30T14:39:18"/>
    <x v="0"/>
    <x v="0"/>
    <s v="8043252900"/>
    <s v="EXW"/>
    <d v="1899-12-30T00:52:35"/>
    <x v="787"/>
    <d v="1899-12-30T00:00:09"/>
    <s v="Ensacado"/>
    <s v="E002"/>
    <x v="1"/>
    <d v="1899-12-30T00:52:35"/>
    <d v="1899-12-30T00:52:26"/>
    <x v="9"/>
    <x v="11"/>
    <x v="5"/>
    <x v="2"/>
    <n v="0"/>
    <n v="0"/>
    <x v="0"/>
    <x v="2"/>
    <x v="0"/>
    <n v="0"/>
    <x v="0"/>
    <x v="0"/>
    <d v="1899-12-30T00:00:09"/>
    <d v="1899-12-30T00:00:09"/>
    <x v="0"/>
    <m/>
    <m/>
    <d v="1899-12-30T00:00:00"/>
    <d v="1899-12-30T00:52:35"/>
    <n v="2"/>
    <d v="1899-12-30T00:00:09"/>
    <n v="52.583333333328014"/>
    <x v="8"/>
    <x v="0"/>
  </r>
  <r>
    <x v="0"/>
    <s v="2024075016"/>
    <x v="0"/>
    <x v="245"/>
    <s v="E0260LKZ"/>
    <d v="2024-12-16T00:00:00"/>
    <x v="1"/>
    <s v="3230"/>
    <x v="2"/>
    <s v="PA"/>
    <x v="2"/>
    <x v="0"/>
    <d v="2024-12-16T00:00:00"/>
    <d v="1899-12-30T13:49:59"/>
    <d v="2024-12-16T00:00:00"/>
    <d v="1899-12-30T13:50:08"/>
    <d v="2024-12-16T00:00:00"/>
    <d v="1899-12-30T14:47:12"/>
    <x v="0"/>
    <x v="0"/>
    <s v="8043252901"/>
    <s v="FBO"/>
    <d v="1899-12-30T00:57:13"/>
    <x v="191"/>
    <d v="1899-12-30T00:00:09"/>
    <s v="Ensacado"/>
    <s v="E002"/>
    <x v="2"/>
    <d v="1899-12-30T00:57:13"/>
    <d v="1899-12-30T00:57:04"/>
    <x v="9"/>
    <x v="11"/>
    <x v="5"/>
    <x v="2"/>
    <n v="0"/>
    <n v="0"/>
    <x v="0"/>
    <x v="2"/>
    <x v="0"/>
    <n v="0"/>
    <x v="0"/>
    <x v="0"/>
    <d v="1899-12-30T00:00:09"/>
    <d v="1899-12-30T00:00:09"/>
    <x v="0"/>
    <m/>
    <m/>
    <d v="1899-12-30T00:00:00"/>
    <d v="1899-12-30T00:57:13"/>
    <n v="2"/>
    <d v="1899-12-30T00:00:09"/>
    <n v="57.21666666667204"/>
    <x v="8"/>
    <x v="0"/>
  </r>
  <r>
    <x v="0"/>
    <s v="2024075019"/>
    <x v="0"/>
    <x v="231"/>
    <s v="E6366KCV"/>
    <d v="2024-12-16T00:00:00"/>
    <x v="1"/>
    <s v="3297"/>
    <x v="1"/>
    <s v="PA"/>
    <x v="1"/>
    <x v="0"/>
    <d v="2024-12-16T00:00:00"/>
    <d v="1899-12-30T14:07:54"/>
    <d v="2024-12-16T00:00:00"/>
    <d v="1899-12-30T14:08:04"/>
    <d v="2024-12-16T00:00:00"/>
    <d v="1899-12-30T14:49:22"/>
    <x v="0"/>
    <x v="0"/>
    <s v="8043252902"/>
    <s v="FBO"/>
    <d v="1899-12-30T00:41:28"/>
    <x v="788"/>
    <d v="1899-12-30T00:00:10"/>
    <s v="Granel"/>
    <s v="E001"/>
    <x v="2"/>
    <d v="1899-12-30T00:41:28"/>
    <d v="1899-12-30T00:41:18"/>
    <x v="7"/>
    <x v="11"/>
    <x v="5"/>
    <x v="1"/>
    <n v="0"/>
    <n v="0"/>
    <x v="0"/>
    <x v="1"/>
    <x v="0"/>
    <n v="0"/>
    <x v="0"/>
    <x v="1"/>
    <d v="1899-12-30T00:00:10"/>
    <d v="1899-12-30T00:00:10"/>
    <x v="0"/>
    <m/>
    <m/>
    <d v="1899-12-30T00:00:00"/>
    <d v="1899-12-30T00:41:28"/>
    <n v="2"/>
    <d v="1899-12-30T00:00:10"/>
    <n v="41.466666666671976"/>
    <x v="8"/>
    <x v="1"/>
  </r>
  <r>
    <x v="0"/>
    <s v="2024075020"/>
    <x v="0"/>
    <x v="280"/>
    <s v="E7061KZH"/>
    <d v="2024-12-16T00:00:00"/>
    <x v="1"/>
    <s v="3230"/>
    <x v="2"/>
    <s v="PA"/>
    <x v="2"/>
    <x v="0"/>
    <d v="2024-12-16T00:00:00"/>
    <d v="1899-12-30T14:09:19"/>
    <d v="2024-12-16T00:00:00"/>
    <d v="1899-12-30T14:09:32"/>
    <d v="2024-12-16T00:00:00"/>
    <d v="1899-12-30T15:11:56"/>
    <x v="0"/>
    <x v="0"/>
    <s v="8043252905"/>
    <s v="FBO"/>
    <d v="1899-12-30T01:02:37"/>
    <x v="789"/>
    <d v="1899-12-30T00:00:13"/>
    <s v="Ensacado"/>
    <s v="E002"/>
    <x v="1"/>
    <d v="1899-12-30T01:02:37"/>
    <d v="1899-12-30T01:02:24"/>
    <x v="7"/>
    <x v="11"/>
    <x v="5"/>
    <x v="2"/>
    <n v="0"/>
    <n v="0"/>
    <x v="0"/>
    <x v="2"/>
    <x v="0"/>
    <n v="0"/>
    <x v="0"/>
    <x v="0"/>
    <d v="1899-12-30T00:00:13"/>
    <d v="1899-12-30T00:00:13"/>
    <x v="0"/>
    <m/>
    <m/>
    <d v="1899-12-30T00:00:00"/>
    <d v="1899-12-30T01:02:37"/>
    <n v="2"/>
    <d v="1899-12-30T00:00:13"/>
    <n v="62.616666666672081"/>
    <x v="6"/>
    <x v="0"/>
  </r>
  <r>
    <x v="0"/>
    <s v="2024075026"/>
    <x v="0"/>
    <x v="113"/>
    <s v="E7555LTD"/>
    <d v="2024-12-16T00:00:00"/>
    <x v="1"/>
    <s v="3297"/>
    <x v="1"/>
    <s v="PA"/>
    <x v="1"/>
    <x v="0"/>
    <d v="2024-12-16T00:00:00"/>
    <d v="1899-12-30T15:22:35"/>
    <d v="2024-12-16T00:00:00"/>
    <d v="1899-12-30T15:23:18"/>
    <d v="2024-12-16T00:00:00"/>
    <d v="1899-12-30T15:53:00"/>
    <x v="0"/>
    <x v="0"/>
    <s v="8043252908"/>
    <s v="EXW"/>
    <d v="1899-12-30T00:30:25"/>
    <x v="790"/>
    <d v="1899-12-30T00:00:43"/>
    <s v="Granel"/>
    <s v="E001"/>
    <x v="1"/>
    <d v="1899-12-30T00:30:25"/>
    <d v="1899-12-30T00:29:42"/>
    <x v="14"/>
    <x v="11"/>
    <x v="5"/>
    <x v="1"/>
    <n v="0"/>
    <n v="0"/>
    <x v="0"/>
    <x v="1"/>
    <x v="0"/>
    <n v="0"/>
    <x v="0"/>
    <x v="1"/>
    <d v="1899-12-30T00:00:43"/>
    <d v="1899-12-30T00:00:43"/>
    <x v="0"/>
    <m/>
    <m/>
    <d v="1899-12-30T00:00:00"/>
    <d v="1899-12-30T00:30:25"/>
    <n v="2"/>
    <d v="1899-12-30T00:00:43"/>
    <n v="30.416666666673606"/>
    <x v="6"/>
    <x v="1"/>
  </r>
  <r>
    <x v="0"/>
    <s v="2024075030"/>
    <x v="0"/>
    <x v="139"/>
    <s v="E0438GVW"/>
    <d v="2024-12-16T00:00:00"/>
    <x v="1"/>
    <s v="3297"/>
    <x v="1"/>
    <s v="PA"/>
    <x v="1"/>
    <x v="0"/>
    <d v="2024-12-16T00:00:00"/>
    <d v="1899-12-30T15:45:22"/>
    <d v="2024-12-16T00:00:00"/>
    <d v="1899-12-30T15:45:32"/>
    <d v="2024-12-16T00:00:00"/>
    <d v="1899-12-30T16:08:54"/>
    <x v="0"/>
    <x v="0"/>
    <s v="8043252910"/>
    <s v="EXW"/>
    <d v="1899-12-30T00:23:32"/>
    <x v="791"/>
    <d v="1899-12-30T00:00:10"/>
    <s v="Granel"/>
    <s v="E001"/>
    <x v="1"/>
    <d v="1899-12-30T00:23:32"/>
    <d v="1899-12-30T00:23:22"/>
    <x v="14"/>
    <x v="11"/>
    <x v="5"/>
    <x v="1"/>
    <n v="0"/>
    <n v="0"/>
    <x v="0"/>
    <x v="1"/>
    <x v="0"/>
    <n v="0"/>
    <x v="0"/>
    <x v="1"/>
    <d v="1899-12-30T00:00:10"/>
    <d v="1899-12-30T00:00:10"/>
    <x v="0"/>
    <m/>
    <m/>
    <d v="1899-12-30T00:00:00"/>
    <d v="1899-12-30T00:23:32"/>
    <n v="2"/>
    <d v="1899-12-30T00:00:10"/>
    <n v="23.533333333329711"/>
    <x v="9"/>
    <x v="1"/>
  </r>
  <r>
    <x v="0"/>
    <s v="2024075035"/>
    <x v="0"/>
    <x v="239"/>
    <s v="E3299HSH"/>
    <d v="2024-12-16T00:00:00"/>
    <x v="1"/>
    <s v="3297"/>
    <x v="1"/>
    <s v="PA"/>
    <x v="1"/>
    <x v="0"/>
    <d v="2024-12-16T00:00:00"/>
    <d v="1899-12-30T15:53:14"/>
    <d v="2024-12-16T00:00:00"/>
    <d v="1899-12-30T15:54:09"/>
    <d v="2024-12-16T00:00:00"/>
    <d v="1899-12-30T16:27:12"/>
    <x v="0"/>
    <x v="0"/>
    <s v="8043252912"/>
    <s v="EXW"/>
    <d v="1899-12-30T00:33:58"/>
    <x v="792"/>
    <d v="1899-12-30T00:00:55"/>
    <s v="Granel"/>
    <s v="E001"/>
    <x v="1"/>
    <d v="1899-12-30T00:33:58"/>
    <d v="1899-12-30T00:33:03"/>
    <x v="14"/>
    <x v="11"/>
    <x v="5"/>
    <x v="1"/>
    <n v="0"/>
    <n v="0"/>
    <x v="0"/>
    <x v="1"/>
    <x v="0"/>
    <n v="0"/>
    <x v="0"/>
    <x v="1"/>
    <d v="1899-12-30T00:00:55"/>
    <d v="1899-12-30T00:00:55"/>
    <x v="0"/>
    <m/>
    <m/>
    <d v="1899-12-30T00:00:00"/>
    <d v="1899-12-30T00:33:58"/>
    <n v="2"/>
    <d v="1899-12-30T00:00:55"/>
    <n v="33.966666666676879"/>
    <x v="9"/>
    <x v="1"/>
  </r>
  <r>
    <x v="0"/>
    <s v="2024075036"/>
    <x v="0"/>
    <x v="230"/>
    <s v="E6106KCV"/>
    <d v="2024-12-16T00:00:00"/>
    <x v="1"/>
    <s v="3297"/>
    <x v="1"/>
    <s v="PA"/>
    <x v="1"/>
    <x v="0"/>
    <d v="2024-12-16T00:00:00"/>
    <d v="1899-12-30T15:54:25"/>
    <d v="2024-12-16T00:00:00"/>
    <d v="1899-12-30T15:54:35"/>
    <d v="2024-12-16T00:00:00"/>
    <d v="1899-12-30T16:28:38"/>
    <x v="0"/>
    <x v="0"/>
    <s v="8043252913"/>
    <s v="EXW"/>
    <d v="1899-12-30T00:34:13"/>
    <x v="793"/>
    <d v="1899-12-30T00:00:10"/>
    <s v="Granel"/>
    <s v="E001"/>
    <x v="1"/>
    <d v="1899-12-30T00:34:13"/>
    <d v="1899-12-30T00:34:03"/>
    <x v="14"/>
    <x v="11"/>
    <x v="5"/>
    <x v="1"/>
    <n v="0"/>
    <n v="0"/>
    <x v="0"/>
    <x v="1"/>
    <x v="0"/>
    <n v="0"/>
    <x v="0"/>
    <x v="1"/>
    <d v="1899-12-30T00:00:10"/>
    <d v="1899-12-30T00:00:10"/>
    <x v="0"/>
    <m/>
    <m/>
    <d v="1899-12-30T00:00:00"/>
    <d v="1899-12-30T00:34:13"/>
    <n v="2"/>
    <d v="1899-12-30T00:00:10"/>
    <n v="34.216666666675316"/>
    <x v="9"/>
    <x v="1"/>
  </r>
  <r>
    <x v="0"/>
    <s v="2024075031"/>
    <x v="0"/>
    <x v="298"/>
    <s v="E0524LKZ"/>
    <d v="2024-12-16T00:00:00"/>
    <x v="1"/>
    <s v="3230"/>
    <x v="2"/>
    <s v="PA"/>
    <x v="2"/>
    <x v="0"/>
    <d v="2024-12-16T00:00:00"/>
    <d v="1899-12-30T15:49:49"/>
    <d v="2024-12-16T00:00:00"/>
    <d v="1899-12-30T15:49:59"/>
    <d v="2024-12-16T00:00:00"/>
    <d v="1899-12-30T16:36:22"/>
    <x v="0"/>
    <x v="0"/>
    <s v="8043252914"/>
    <s v="EXW"/>
    <d v="1899-12-30T00:46:33"/>
    <x v="794"/>
    <d v="1899-12-30T00:00:10"/>
    <s v="Ensacado"/>
    <s v="E002"/>
    <x v="1"/>
    <d v="1899-12-30T00:46:33"/>
    <d v="1899-12-30T00:46:23"/>
    <x v="14"/>
    <x v="11"/>
    <x v="5"/>
    <x v="2"/>
    <n v="0"/>
    <n v="0"/>
    <x v="0"/>
    <x v="2"/>
    <x v="0"/>
    <n v="0"/>
    <x v="0"/>
    <x v="0"/>
    <d v="1899-12-30T00:00:10"/>
    <d v="1899-12-30T00:00:10"/>
    <x v="0"/>
    <m/>
    <m/>
    <d v="1899-12-30T00:00:00"/>
    <d v="1899-12-30T00:46:33"/>
    <n v="2"/>
    <d v="1899-12-30T00:00:10"/>
    <n v="46.550000000001518"/>
    <x v="9"/>
    <x v="0"/>
  </r>
  <r>
    <x v="0"/>
    <s v="2024075041"/>
    <x v="0"/>
    <x v="153"/>
    <s v="E1508HJM"/>
    <d v="2024-12-16T00:00:00"/>
    <x v="1"/>
    <s v="3297"/>
    <x v="1"/>
    <s v="PA"/>
    <x v="1"/>
    <x v="0"/>
    <d v="2024-12-16T00:00:00"/>
    <d v="1899-12-30T16:03:28"/>
    <d v="2024-12-16T00:00:00"/>
    <d v="1899-12-30T16:03:37"/>
    <d v="2024-12-16T00:00:00"/>
    <d v="1899-12-30T16:44:36"/>
    <x v="0"/>
    <x v="0"/>
    <s v="8043252916"/>
    <s v="FBO"/>
    <d v="1899-12-30T00:41:08"/>
    <x v="795"/>
    <d v="1899-12-30T00:00:09"/>
    <s v="Granel"/>
    <s v="E001"/>
    <x v="2"/>
    <d v="1899-12-30T00:41:08"/>
    <d v="1899-12-30T00:40:59"/>
    <x v="10"/>
    <x v="11"/>
    <x v="5"/>
    <x v="1"/>
    <n v="0"/>
    <n v="0"/>
    <x v="0"/>
    <x v="1"/>
    <x v="0"/>
    <n v="0"/>
    <x v="0"/>
    <x v="1"/>
    <d v="1899-12-30T00:00:09"/>
    <d v="1899-12-30T00:00:09"/>
    <x v="0"/>
    <m/>
    <m/>
    <d v="1899-12-30T00:00:00"/>
    <d v="1899-12-30T00:41:08"/>
    <n v="2"/>
    <d v="1899-12-30T00:00:09"/>
    <n v="41.133333333340772"/>
    <x v="9"/>
    <x v="1"/>
  </r>
  <r>
    <x v="0"/>
    <s v="2024075037"/>
    <x v="0"/>
    <x v="229"/>
    <s v="E2611KJC"/>
    <d v="2024-12-16T00:00:00"/>
    <x v="1"/>
    <s v="3297"/>
    <x v="1"/>
    <s v="PA"/>
    <x v="1"/>
    <x v="0"/>
    <d v="2024-12-16T00:00:00"/>
    <d v="1899-12-30T15:55:15"/>
    <d v="2024-12-16T00:00:00"/>
    <d v="1899-12-30T15:56:01"/>
    <d v="2024-12-16T00:00:00"/>
    <d v="1899-12-30T16:52:31"/>
    <x v="0"/>
    <x v="0"/>
    <s v="8043252917"/>
    <s v="EXW"/>
    <d v="1899-12-30T00:57:16"/>
    <x v="796"/>
    <d v="1899-12-30T00:00:46"/>
    <s v="Granel"/>
    <s v="E001"/>
    <x v="1"/>
    <d v="1899-12-30T00:57:16"/>
    <d v="1899-12-30T00:56:30"/>
    <x v="14"/>
    <x v="11"/>
    <x v="5"/>
    <x v="1"/>
    <n v="0"/>
    <n v="0"/>
    <x v="0"/>
    <x v="1"/>
    <x v="0"/>
    <n v="0"/>
    <x v="0"/>
    <x v="0"/>
    <d v="1899-12-30T00:00:46"/>
    <d v="1899-12-30T00:00:46"/>
    <x v="0"/>
    <m/>
    <m/>
    <d v="1899-12-30T00:00:00"/>
    <d v="1899-12-30T00:57:16"/>
    <n v="2"/>
    <d v="1899-12-30T00:00:46"/>
    <n v="57.266666666654459"/>
    <x v="9"/>
    <x v="0"/>
  </r>
  <r>
    <x v="0"/>
    <s v="2024075051"/>
    <x v="0"/>
    <x v="258"/>
    <s v="E8837LZK"/>
    <d v="2024-12-16T00:00:00"/>
    <x v="1"/>
    <s v="3228"/>
    <x v="3"/>
    <s v="PA"/>
    <x v="4"/>
    <x v="0"/>
    <d v="2024-12-16T00:00:00"/>
    <d v="1899-12-30T16:29:28"/>
    <d v="2024-12-16T00:00:00"/>
    <d v="1899-12-30T16:29:38"/>
    <d v="2024-12-16T00:00:00"/>
    <d v="1899-12-30T16:57:23"/>
    <x v="0"/>
    <x v="0"/>
    <s v="8043252918"/>
    <s v="FBO"/>
    <d v="1899-12-30T00:27:55"/>
    <x v="797"/>
    <d v="1899-12-30T00:00:10"/>
    <s v="Granel"/>
    <s v="E001"/>
    <x v="2"/>
    <d v="1899-12-30T00:27:55"/>
    <d v="1899-12-30T00:27:45"/>
    <x v="10"/>
    <x v="11"/>
    <x v="5"/>
    <x v="1"/>
    <n v="0"/>
    <n v="0"/>
    <x v="0"/>
    <x v="1"/>
    <x v="0"/>
    <n v="0"/>
    <x v="0"/>
    <x v="1"/>
    <d v="1899-12-30T00:00:10"/>
    <d v="1899-12-30T00:00:10"/>
    <x v="0"/>
    <m/>
    <m/>
    <d v="1899-12-30T00:00:00"/>
    <d v="1899-12-30T00:27:55"/>
    <n v="2"/>
    <d v="1899-12-30T00:00:10"/>
    <n v="27.916666666660905"/>
    <x v="9"/>
    <x v="1"/>
  </r>
  <r>
    <x v="0"/>
    <s v="2024075044"/>
    <x v="0"/>
    <x v="158"/>
    <s v="E5943KXX"/>
    <d v="2024-12-16T00:00:00"/>
    <x v="1"/>
    <s v="3229"/>
    <x v="4"/>
    <s v="PA"/>
    <x v="5"/>
    <x v="0"/>
    <d v="2024-12-16T00:00:00"/>
    <d v="1899-12-30T16:07:52"/>
    <d v="2024-12-16T00:00:00"/>
    <d v="1899-12-30T16:08:02"/>
    <d v="2024-12-16T00:00:00"/>
    <d v="1899-12-30T17:00:05"/>
    <x v="0"/>
    <x v="0"/>
    <s v="8043252919"/>
    <s v="FBO"/>
    <d v="1899-12-30T00:52:13"/>
    <x v="798"/>
    <d v="1899-12-30T00:00:10"/>
    <s v="Granel"/>
    <s v="E001"/>
    <x v="2"/>
    <d v="1899-12-30T00:52:13"/>
    <d v="1899-12-30T00:52:03"/>
    <x v="10"/>
    <x v="11"/>
    <x v="5"/>
    <x v="1"/>
    <n v="0"/>
    <n v="0"/>
    <x v="0"/>
    <x v="1"/>
    <x v="0"/>
    <n v="0"/>
    <x v="0"/>
    <x v="0"/>
    <d v="1899-12-30T00:00:10"/>
    <d v="1899-12-30T00:00:10"/>
    <x v="0"/>
    <m/>
    <m/>
    <d v="1899-12-30T00:00:00"/>
    <d v="1899-12-30T00:52:13"/>
    <n v="2"/>
    <d v="1899-12-30T00:00:10"/>
    <n v="52.216666666660863"/>
    <x v="10"/>
    <x v="0"/>
  </r>
  <r>
    <x v="0"/>
    <s v="2024075047"/>
    <x v="0"/>
    <x v="151"/>
    <s v="E1633HJM"/>
    <d v="2024-12-16T00:00:00"/>
    <x v="1"/>
    <s v="3297"/>
    <x v="1"/>
    <s v="PA"/>
    <x v="1"/>
    <x v="0"/>
    <d v="2024-12-16T00:00:00"/>
    <d v="1899-12-30T16:21:01"/>
    <d v="2024-12-16T00:00:00"/>
    <d v="1899-12-30T16:21:11"/>
    <d v="2024-12-16T00:00:00"/>
    <d v="1899-12-30T17:04:02"/>
    <x v="0"/>
    <x v="0"/>
    <s v="8043252921"/>
    <s v="FBO"/>
    <d v="1899-12-30T00:43:01"/>
    <x v="799"/>
    <d v="1899-12-30T00:00:10"/>
    <s v="Granel"/>
    <s v="E001"/>
    <x v="2"/>
    <d v="1899-12-30T00:43:01"/>
    <d v="1899-12-30T00:42:51"/>
    <x v="10"/>
    <x v="11"/>
    <x v="5"/>
    <x v="1"/>
    <n v="0"/>
    <n v="0"/>
    <x v="0"/>
    <x v="1"/>
    <x v="0"/>
    <n v="0"/>
    <x v="0"/>
    <x v="1"/>
    <d v="1899-12-30T00:00:10"/>
    <d v="1899-12-30T00:00:10"/>
    <x v="0"/>
    <m/>
    <m/>
    <d v="1899-12-30T00:00:00"/>
    <d v="1899-12-30T00:43:01"/>
    <n v="2"/>
    <d v="1899-12-30T00:00:10"/>
    <n v="43.016666666673657"/>
    <x v="10"/>
    <x v="1"/>
  </r>
  <r>
    <x v="0"/>
    <s v="2024075045"/>
    <x v="0"/>
    <x v="129"/>
    <s v="E8421HJR"/>
    <d v="2024-12-16T00:00:00"/>
    <x v="1"/>
    <s v="3228"/>
    <x v="3"/>
    <s v="PA"/>
    <x v="3"/>
    <x v="0"/>
    <d v="2024-12-16T00:00:00"/>
    <d v="1899-12-30T16:10:44"/>
    <d v="2024-12-16T00:00:00"/>
    <d v="1899-12-30T16:10:54"/>
    <d v="2024-12-16T00:00:00"/>
    <d v="1899-12-30T17:16:39"/>
    <x v="0"/>
    <x v="0"/>
    <s v="8043252922"/>
    <s v="FBO"/>
    <d v="1899-12-30T01:05:55"/>
    <x v="800"/>
    <d v="1899-12-30T00:00:10"/>
    <s v="Granel"/>
    <s v="E001"/>
    <x v="2"/>
    <d v="1899-12-30T01:05:55"/>
    <d v="1899-12-30T01:05:45"/>
    <x v="10"/>
    <x v="11"/>
    <x v="5"/>
    <x v="1"/>
    <n v="0"/>
    <n v="0"/>
    <x v="0"/>
    <x v="1"/>
    <x v="0"/>
    <n v="0"/>
    <x v="0"/>
    <x v="0"/>
    <d v="1899-12-30T00:00:10"/>
    <d v="1899-12-30T00:00:10"/>
    <x v="0"/>
    <m/>
    <m/>
    <d v="1899-12-30T00:00:00"/>
    <d v="1899-12-30T01:05:55"/>
    <n v="2"/>
    <d v="1899-12-30T00:00:10"/>
    <n v="65.916666666662366"/>
    <x v="10"/>
    <x v="0"/>
  </r>
  <r>
    <x v="0"/>
    <s v="2024075048"/>
    <x v="0"/>
    <x v="299"/>
    <s v="E0003JWH"/>
    <d v="2024-12-16T00:00:00"/>
    <x v="1"/>
    <s v="3230"/>
    <x v="2"/>
    <s v="PA"/>
    <x v="2"/>
    <x v="0"/>
    <d v="2024-12-16T00:00:00"/>
    <d v="1899-12-30T16:23:59"/>
    <d v="2024-12-16T00:00:00"/>
    <d v="1899-12-30T16:24:34"/>
    <d v="2024-12-16T00:00:00"/>
    <d v="1899-12-30T17:22:05"/>
    <x v="0"/>
    <x v="0"/>
    <s v="8043252923"/>
    <s v="EXW"/>
    <d v="1899-12-30T00:58:06"/>
    <x v="801"/>
    <d v="1899-12-30T00:00:35"/>
    <s v="Ensacado"/>
    <s v="E002"/>
    <x v="1"/>
    <d v="1899-12-30T00:58:06"/>
    <d v="1899-12-30T00:57:31"/>
    <x v="10"/>
    <x v="11"/>
    <x v="5"/>
    <x v="2"/>
    <n v="0"/>
    <n v="0"/>
    <x v="0"/>
    <x v="2"/>
    <x v="0"/>
    <n v="0"/>
    <x v="0"/>
    <x v="0"/>
    <d v="1899-12-30T00:00:35"/>
    <d v="1899-12-30T00:00:35"/>
    <x v="0"/>
    <m/>
    <m/>
    <d v="1899-12-30T00:00:00"/>
    <d v="1899-12-30T00:58:06"/>
    <n v="2"/>
    <d v="1899-12-30T00:00:35"/>
    <n v="58.099999999996768"/>
    <x v="10"/>
    <x v="0"/>
  </r>
  <r>
    <x v="0"/>
    <s v="2024075061"/>
    <x v="0"/>
    <x v="300"/>
    <s v="E0593KKN"/>
    <d v="2024-12-16T00:00:00"/>
    <x v="1"/>
    <s v="3230"/>
    <x v="2"/>
    <s v="PA"/>
    <x v="2"/>
    <x v="0"/>
    <d v="2024-12-16T00:00:00"/>
    <d v="1899-12-30T17:11:11"/>
    <d v="2024-12-16T00:00:00"/>
    <d v="1899-12-30T17:11:20"/>
    <d v="2024-12-16T00:00:00"/>
    <d v="1899-12-30T17:32:32"/>
    <x v="0"/>
    <x v="0"/>
    <s v="8043252924"/>
    <s v="EXW"/>
    <d v="1899-12-30T00:21:21"/>
    <x v="802"/>
    <d v="1899-12-30T00:00:09"/>
    <s v="Ensacado"/>
    <s v="E002"/>
    <x v="1"/>
    <d v="1899-12-30T00:21:21"/>
    <d v="1899-12-30T00:21:12"/>
    <x v="8"/>
    <x v="11"/>
    <x v="5"/>
    <x v="2"/>
    <n v="0"/>
    <n v="0"/>
    <x v="0"/>
    <x v="2"/>
    <x v="0"/>
    <n v="0"/>
    <x v="0"/>
    <x v="1"/>
    <d v="1899-12-30T00:00:09"/>
    <d v="1899-12-30T00:00:09"/>
    <x v="0"/>
    <m/>
    <m/>
    <d v="1899-12-30T00:00:00"/>
    <d v="1899-12-30T00:21:21"/>
    <n v="2"/>
    <d v="1899-12-30T00:00:09"/>
    <n v="21.350000000001579"/>
    <x v="10"/>
    <x v="1"/>
  </r>
  <r>
    <x v="0"/>
    <s v="2024075052"/>
    <x v="0"/>
    <x v="155"/>
    <s v="E9651KXD"/>
    <d v="2024-12-16T00:00:00"/>
    <x v="1"/>
    <s v="3297"/>
    <x v="1"/>
    <s v="PA"/>
    <x v="1"/>
    <x v="0"/>
    <d v="2024-12-16T00:00:00"/>
    <d v="1899-12-30T16:32:00"/>
    <d v="2024-12-16T00:00:00"/>
    <d v="1899-12-30T16:32:10"/>
    <d v="2024-12-16T00:00:00"/>
    <d v="1899-12-30T17:35:49"/>
    <x v="0"/>
    <x v="0"/>
    <s v="8043252925"/>
    <s v="FBO"/>
    <d v="1899-12-30T01:03:49"/>
    <x v="803"/>
    <d v="1899-12-30T00:00:10"/>
    <s v="Granel"/>
    <s v="E001"/>
    <x v="2"/>
    <d v="1899-12-30T01:03:49"/>
    <d v="1899-12-30T01:03:39"/>
    <x v="10"/>
    <x v="11"/>
    <x v="5"/>
    <x v="1"/>
    <n v="0"/>
    <n v="0"/>
    <x v="0"/>
    <x v="1"/>
    <x v="0"/>
    <n v="0"/>
    <x v="0"/>
    <x v="0"/>
    <d v="1899-12-30T00:00:10"/>
    <d v="1899-12-30T00:00:10"/>
    <x v="0"/>
    <m/>
    <m/>
    <d v="1899-12-30T00:00:00"/>
    <d v="1899-12-30T01:03:49"/>
    <n v="2"/>
    <d v="1899-12-30T00:00:10"/>
    <n v="63.816666666667153"/>
    <x v="10"/>
    <x v="0"/>
  </r>
  <r>
    <x v="0"/>
    <s v="2024075058"/>
    <x v="0"/>
    <x v="123"/>
    <s v="E8272KDP"/>
    <d v="2024-12-16T00:00:00"/>
    <x v="1"/>
    <s v="3297"/>
    <x v="1"/>
    <s v="PA"/>
    <x v="1"/>
    <x v="0"/>
    <d v="2024-12-16T00:00:00"/>
    <d v="1899-12-30T17:01:22"/>
    <d v="2024-12-16T00:00:00"/>
    <d v="1899-12-30T17:01:32"/>
    <d v="2024-12-16T00:00:00"/>
    <d v="1899-12-30T17:37:59"/>
    <x v="0"/>
    <x v="0"/>
    <s v="8043252926"/>
    <s v="FBO"/>
    <d v="1899-12-30T00:36:37"/>
    <x v="804"/>
    <d v="1899-12-30T00:00:10"/>
    <s v="Granel"/>
    <s v="E001"/>
    <x v="2"/>
    <d v="1899-12-30T00:36:37"/>
    <d v="1899-12-30T00:36:27"/>
    <x v="8"/>
    <x v="11"/>
    <x v="5"/>
    <x v="1"/>
    <n v="0"/>
    <n v="0"/>
    <x v="0"/>
    <x v="1"/>
    <x v="0"/>
    <n v="0"/>
    <x v="0"/>
    <x v="1"/>
    <d v="1899-12-30T00:00:10"/>
    <d v="1899-12-30T00:00:10"/>
    <x v="0"/>
    <m/>
    <m/>
    <d v="1899-12-30T00:00:00"/>
    <d v="1899-12-30T00:36:37"/>
    <n v="2"/>
    <d v="1899-12-30T00:00:10"/>
    <n v="36.616666666665623"/>
    <x v="10"/>
    <x v="1"/>
  </r>
  <r>
    <x v="0"/>
    <s v="2024075060"/>
    <x v="0"/>
    <x v="132"/>
    <s v="E7412JLB"/>
    <d v="2024-12-16T00:00:00"/>
    <x v="1"/>
    <s v="3297"/>
    <x v="1"/>
    <s v="PA"/>
    <x v="1"/>
    <x v="0"/>
    <d v="2024-12-16T00:00:00"/>
    <d v="1899-12-30T17:08:59"/>
    <d v="2024-12-16T00:00:00"/>
    <d v="1899-12-30T17:09:09"/>
    <d v="2024-12-16T00:00:00"/>
    <d v="1899-12-30T17:50:44"/>
    <x v="0"/>
    <x v="0"/>
    <s v="8043252929"/>
    <s v="FBO"/>
    <d v="1899-12-30T00:41:45"/>
    <x v="724"/>
    <d v="1899-12-30T00:00:10"/>
    <s v="Granel"/>
    <s v="E001"/>
    <x v="2"/>
    <d v="1899-12-30T00:41:45"/>
    <d v="1899-12-30T00:41:35"/>
    <x v="8"/>
    <x v="11"/>
    <x v="5"/>
    <x v="1"/>
    <n v="0"/>
    <n v="0"/>
    <x v="0"/>
    <x v="1"/>
    <x v="0"/>
    <n v="0"/>
    <x v="0"/>
    <x v="1"/>
    <d v="1899-12-30T00:00:10"/>
    <d v="1899-12-30T00:00:10"/>
    <x v="0"/>
    <m/>
    <m/>
    <d v="1899-12-30T00:00:00"/>
    <d v="1899-12-30T00:41:45"/>
    <n v="2"/>
    <d v="1899-12-30T00:00:10"/>
    <n v="41.749999999991978"/>
    <x v="10"/>
    <x v="1"/>
  </r>
  <r>
    <x v="0"/>
    <s v="2024075062"/>
    <x v="0"/>
    <x v="301"/>
    <s v="E1938MKN"/>
    <d v="2024-12-16T00:00:00"/>
    <x v="1"/>
    <s v="3230"/>
    <x v="2"/>
    <s v="PA"/>
    <x v="2"/>
    <x v="0"/>
    <d v="2024-12-16T00:00:00"/>
    <d v="1899-12-30T17:27:18"/>
    <d v="2024-12-16T00:00:00"/>
    <d v="1899-12-30T17:27:28"/>
    <d v="2024-12-16T00:00:00"/>
    <d v="1899-12-30T18:04:08"/>
    <x v="0"/>
    <x v="0"/>
    <s v="8043252931"/>
    <s v="FBO"/>
    <d v="1899-12-30T00:36:50"/>
    <x v="627"/>
    <d v="1899-12-30T00:00:10"/>
    <s v="Ensacado"/>
    <s v="E002"/>
    <x v="2"/>
    <d v="1899-12-30T00:36:50"/>
    <d v="1899-12-30T00:36:40"/>
    <x v="8"/>
    <x v="11"/>
    <x v="5"/>
    <x v="2"/>
    <n v="0"/>
    <n v="0"/>
    <x v="0"/>
    <x v="2"/>
    <x v="0"/>
    <n v="0"/>
    <x v="0"/>
    <x v="1"/>
    <d v="1899-12-30T00:00:10"/>
    <d v="1899-12-30T00:00:10"/>
    <x v="0"/>
    <m/>
    <m/>
    <d v="1899-12-30T00:00:00"/>
    <d v="1899-12-30T00:36:50"/>
    <n v="2"/>
    <d v="1899-12-30T00:00:10"/>
    <n v="36.83333333332795"/>
    <x v="11"/>
    <x v="1"/>
  </r>
  <r>
    <x v="0"/>
    <s v="2024075063"/>
    <x v="0"/>
    <x v="150"/>
    <s v="E4974HJL"/>
    <d v="2024-12-16T00:00:00"/>
    <x v="1"/>
    <s v="3297"/>
    <x v="1"/>
    <s v="PA"/>
    <x v="1"/>
    <x v="0"/>
    <d v="2024-12-16T00:00:00"/>
    <d v="1899-12-30T17:42:00"/>
    <d v="2024-12-16T00:00:00"/>
    <d v="1899-12-30T17:42:11"/>
    <d v="2024-12-16T00:00:00"/>
    <d v="1899-12-30T18:14:52"/>
    <x v="0"/>
    <x v="0"/>
    <s v="8043252932"/>
    <s v="FBO"/>
    <d v="1899-12-30T00:32:52"/>
    <x v="805"/>
    <d v="1899-12-30T00:00:11"/>
    <s v="Granel"/>
    <s v="E001"/>
    <x v="2"/>
    <d v="1899-12-30T00:32:52"/>
    <d v="1899-12-30T00:32:41"/>
    <x v="8"/>
    <x v="11"/>
    <x v="5"/>
    <x v="1"/>
    <n v="0"/>
    <n v="0"/>
    <x v="0"/>
    <x v="1"/>
    <x v="0"/>
    <n v="0"/>
    <x v="0"/>
    <x v="1"/>
    <d v="1899-12-30T00:00:11"/>
    <d v="1899-12-30T00:00:11"/>
    <x v="0"/>
    <m/>
    <m/>
    <d v="1899-12-30T00:00:00"/>
    <d v="1899-12-30T00:32:52"/>
    <n v="2"/>
    <d v="1899-12-30T00:00:11"/>
    <n v="32.86666666666072"/>
    <x v="11"/>
    <x v="1"/>
  </r>
  <r>
    <x v="0"/>
    <s v="2024075064"/>
    <x v="0"/>
    <x v="302"/>
    <s v="E2357LZC"/>
    <d v="2024-12-16T00:00:00"/>
    <x v="1"/>
    <s v="3230"/>
    <x v="2"/>
    <s v="PA"/>
    <x v="2"/>
    <x v="0"/>
    <d v="2024-12-16T00:00:00"/>
    <d v="1899-12-30T17:46:02"/>
    <d v="2024-12-16T00:00:00"/>
    <d v="1899-12-30T17:46:13"/>
    <d v="2024-12-16T00:00:00"/>
    <d v="1899-12-30T18:20:44"/>
    <x v="0"/>
    <x v="0"/>
    <s v="8043252933"/>
    <s v="FBO"/>
    <d v="1899-12-30T00:34:42"/>
    <x v="806"/>
    <d v="1899-12-30T00:00:11"/>
    <s v="Ensacado"/>
    <s v="E002"/>
    <x v="2"/>
    <d v="1899-12-30T00:34:42"/>
    <d v="1899-12-30T00:34:31"/>
    <x v="8"/>
    <x v="11"/>
    <x v="5"/>
    <x v="2"/>
    <n v="0"/>
    <n v="0"/>
    <x v="0"/>
    <x v="2"/>
    <x v="0"/>
    <n v="0"/>
    <x v="0"/>
    <x v="1"/>
    <d v="1899-12-30T00:00:11"/>
    <d v="1899-12-30T00:00:11"/>
    <x v="0"/>
    <m/>
    <m/>
    <d v="1899-12-30T00:00:00"/>
    <d v="1899-12-30T00:34:42"/>
    <n v="2"/>
    <d v="1899-12-30T00:00:11"/>
    <n v="34.699999999996791"/>
    <x v="11"/>
    <x v="1"/>
  </r>
  <r>
    <x v="0"/>
    <s v="2024075065"/>
    <x v="0"/>
    <x v="126"/>
    <s v="E0205LTP"/>
    <d v="2024-12-16T00:00:00"/>
    <x v="1"/>
    <s v="3297"/>
    <x v="1"/>
    <s v="PA"/>
    <x v="1"/>
    <x v="0"/>
    <d v="2024-12-16T00:00:00"/>
    <d v="1899-12-30T17:49:12"/>
    <d v="2024-12-16T00:00:00"/>
    <d v="1899-12-30T17:49:23"/>
    <d v="2024-12-16T00:00:00"/>
    <d v="1899-12-30T18:23:10"/>
    <x v="0"/>
    <x v="0"/>
    <s v="8043252934"/>
    <s v="FBO"/>
    <d v="1899-12-30T00:33:58"/>
    <x v="807"/>
    <d v="1899-12-30T00:00:11"/>
    <s v="Granel"/>
    <s v="E001"/>
    <x v="2"/>
    <d v="1899-12-30T00:33:58"/>
    <d v="1899-12-30T00:33:47"/>
    <x v="8"/>
    <x v="11"/>
    <x v="5"/>
    <x v="1"/>
    <n v="0"/>
    <n v="0"/>
    <x v="0"/>
    <x v="1"/>
    <x v="0"/>
    <n v="0"/>
    <x v="0"/>
    <x v="1"/>
    <d v="1899-12-30T00:00:11"/>
    <d v="1899-12-30T00:00:11"/>
    <x v="0"/>
    <m/>
    <m/>
    <d v="1899-12-30T00:00:00"/>
    <d v="1899-12-30T00:33:58"/>
    <n v="2"/>
    <d v="1899-12-30T00:00:11"/>
    <n v="33.966666666662327"/>
    <x v="11"/>
    <x v="1"/>
  </r>
  <r>
    <x v="0"/>
    <s v="2024075067"/>
    <x v="0"/>
    <x v="303"/>
    <s v="E3179MJG"/>
    <d v="2024-12-16T00:00:00"/>
    <x v="1"/>
    <s v="3297"/>
    <x v="1"/>
    <s v="PA"/>
    <x v="1"/>
    <x v="0"/>
    <d v="2024-12-16T00:00:00"/>
    <d v="1899-12-30T18:02:38"/>
    <d v="2024-12-16T00:00:00"/>
    <d v="1899-12-30T18:02:51"/>
    <d v="2024-12-16T00:00:00"/>
    <d v="1899-12-30T18:30:45"/>
    <x v="0"/>
    <x v="0"/>
    <s v="8043252935"/>
    <s v="FBO"/>
    <d v="1899-12-30T00:28:07"/>
    <x v="808"/>
    <d v="1899-12-30T00:00:13"/>
    <s v="Granel"/>
    <s v="E001"/>
    <x v="2"/>
    <d v="1899-12-30T00:28:07"/>
    <d v="1899-12-30T00:27:54"/>
    <x v="11"/>
    <x v="11"/>
    <x v="5"/>
    <x v="1"/>
    <n v="0"/>
    <n v="0"/>
    <x v="0"/>
    <x v="1"/>
    <x v="0"/>
    <n v="0"/>
    <x v="0"/>
    <x v="1"/>
    <d v="1899-12-30T00:00:13"/>
    <d v="1899-12-30T00:00:13"/>
    <x v="0"/>
    <m/>
    <m/>
    <d v="1899-12-30T00:00:00"/>
    <d v="1899-12-30T00:28:07"/>
    <n v="2"/>
    <d v="1899-12-30T00:00:13"/>
    <n v="28.116666666676764"/>
    <x v="11"/>
    <x v="1"/>
  </r>
  <r>
    <x v="0"/>
    <s v="2024075072"/>
    <x v="0"/>
    <x v="149"/>
    <s v="E6383KKR"/>
    <d v="2024-12-16T00:00:00"/>
    <x v="1"/>
    <s v="3228"/>
    <x v="3"/>
    <s v="PA"/>
    <x v="3"/>
    <x v="0"/>
    <d v="2024-12-16T00:00:00"/>
    <d v="1899-12-30T18:20:23"/>
    <d v="2024-12-16T00:00:00"/>
    <d v="1899-12-30T18:20:33"/>
    <d v="2024-12-16T00:00:00"/>
    <d v="1899-12-30T19:10:40"/>
    <x v="0"/>
    <x v="0"/>
    <s v="8043252937"/>
    <s v="FBO"/>
    <d v="1899-12-30T00:50:17"/>
    <x v="809"/>
    <d v="1899-12-30T00:00:10"/>
    <s v="Granel"/>
    <s v="E001"/>
    <x v="2"/>
    <d v="1899-12-30T00:50:17"/>
    <d v="1899-12-30T00:50:07"/>
    <x v="11"/>
    <x v="11"/>
    <x v="5"/>
    <x v="1"/>
    <n v="0"/>
    <n v="0"/>
    <x v="0"/>
    <x v="1"/>
    <x v="0"/>
    <n v="0"/>
    <x v="0"/>
    <x v="0"/>
    <d v="1899-12-30T00:00:10"/>
    <d v="1899-12-30T00:00:10"/>
    <x v="0"/>
    <m/>
    <m/>
    <d v="1899-12-30T00:00:00"/>
    <d v="1899-12-30T00:50:17"/>
    <n v="2"/>
    <d v="1899-12-30T00:00:10"/>
    <n v="50.283333333331335"/>
    <x v="7"/>
    <x v="0"/>
  </r>
  <r>
    <x v="0"/>
    <s v="2024075071"/>
    <x v="0"/>
    <x v="261"/>
    <s v="E8364KHH"/>
    <d v="2024-12-16T00:00:00"/>
    <x v="1"/>
    <s v="3297"/>
    <x v="1"/>
    <s v="PA"/>
    <x v="1"/>
    <x v="0"/>
    <d v="2024-12-16T00:00:00"/>
    <d v="1899-12-30T18:10:21"/>
    <d v="2024-12-16T00:00:00"/>
    <d v="1899-12-30T18:10:33"/>
    <d v="2024-12-16T00:00:00"/>
    <d v="1899-12-30T19:16:13"/>
    <x v="0"/>
    <x v="0"/>
    <s v="8043252939"/>
    <s v="EXW"/>
    <d v="1899-12-30T01:05:52"/>
    <x v="810"/>
    <d v="1899-12-30T00:00:12"/>
    <s v="Granel"/>
    <s v="E001"/>
    <x v="1"/>
    <d v="1899-12-30T01:05:52"/>
    <d v="1899-12-30T01:05:40"/>
    <x v="11"/>
    <x v="11"/>
    <x v="5"/>
    <x v="1"/>
    <n v="0"/>
    <n v="0"/>
    <x v="0"/>
    <x v="1"/>
    <x v="0"/>
    <n v="0"/>
    <x v="0"/>
    <x v="0"/>
    <d v="1899-12-30T00:00:12"/>
    <d v="1899-12-30T00:00:12"/>
    <x v="0"/>
    <m/>
    <m/>
    <d v="1899-12-30T00:00:00"/>
    <d v="1899-12-30T01:05:52"/>
    <n v="2"/>
    <d v="1899-12-30T00:00:12"/>
    <n v="65.866666666665552"/>
    <x v="7"/>
    <x v="0"/>
  </r>
  <r>
    <x v="0"/>
    <s v="2024075075"/>
    <x v="0"/>
    <x v="160"/>
    <s v="E9865JVX"/>
    <d v="2024-12-16T00:00:00"/>
    <x v="1"/>
    <s v="3297"/>
    <x v="1"/>
    <s v="PA"/>
    <x v="1"/>
    <x v="0"/>
    <d v="2024-12-16T00:00:00"/>
    <d v="1899-12-30T18:47:42"/>
    <d v="2024-12-16T00:00:00"/>
    <d v="1899-12-30T18:47:53"/>
    <d v="2024-12-16T00:00:00"/>
    <d v="1899-12-30T19:26:52"/>
    <x v="0"/>
    <x v="0"/>
    <s v="8043252940"/>
    <s v="FBO"/>
    <d v="1899-12-30T00:39:10"/>
    <x v="492"/>
    <d v="1899-12-30T00:00:11"/>
    <s v="Granel"/>
    <s v="E001"/>
    <x v="2"/>
    <d v="1899-12-30T00:39:10"/>
    <d v="1899-12-30T00:38:59"/>
    <x v="11"/>
    <x v="11"/>
    <x v="5"/>
    <x v="1"/>
    <n v="0"/>
    <n v="0"/>
    <x v="0"/>
    <x v="1"/>
    <x v="0"/>
    <n v="0"/>
    <x v="0"/>
    <x v="1"/>
    <d v="1899-12-30T00:00:11"/>
    <d v="1899-12-30T00:00:11"/>
    <x v="0"/>
    <m/>
    <m/>
    <d v="1899-12-30T00:00:00"/>
    <d v="1899-12-30T00:39:10"/>
    <n v="2"/>
    <d v="1899-12-30T00:00:11"/>
    <n v="39.166666666660902"/>
    <x v="7"/>
    <x v="1"/>
  </r>
  <r>
    <x v="0"/>
    <s v="2024075069"/>
    <x v="0"/>
    <x v="256"/>
    <s v="E6103LDT"/>
    <d v="2024-12-16T00:00:00"/>
    <x v="1"/>
    <s v="3297"/>
    <x v="1"/>
    <s v="PA"/>
    <x v="1"/>
    <x v="0"/>
    <d v="2024-12-16T00:00:00"/>
    <d v="1899-12-30T18:08:50"/>
    <d v="2024-12-16T00:00:00"/>
    <d v="1899-12-30T18:08:59"/>
    <d v="2024-12-16T00:00:00"/>
    <d v="1899-12-30T19:36:08"/>
    <x v="0"/>
    <x v="0"/>
    <s v="8043252942"/>
    <s v="FBO"/>
    <d v="1899-12-30T01:27:18"/>
    <x v="811"/>
    <d v="1899-12-30T00:00:09"/>
    <s v="Granel"/>
    <s v="E001"/>
    <x v="2"/>
    <d v="1899-12-30T01:27:18"/>
    <d v="1899-12-30T01:27:09"/>
    <x v="11"/>
    <x v="11"/>
    <x v="5"/>
    <x v="1"/>
    <n v="0"/>
    <n v="0"/>
    <x v="0"/>
    <x v="1"/>
    <x v="0"/>
    <n v="0"/>
    <x v="0"/>
    <x v="0"/>
    <d v="1899-12-30T00:00:09"/>
    <d v="1899-12-30T00:00:09"/>
    <x v="0"/>
    <m/>
    <m/>
    <d v="1899-12-30T00:00:00"/>
    <d v="1899-12-30T01:27:18"/>
    <n v="2"/>
    <d v="1899-12-30T00:00:09"/>
    <n v="87.299999999999898"/>
    <x v="7"/>
    <x v="0"/>
  </r>
  <r>
    <x v="0"/>
    <s v="2024075078"/>
    <x v="0"/>
    <x v="128"/>
    <s v="E5792MTF"/>
    <d v="2024-12-16T00:00:00"/>
    <x v="1"/>
    <s v="3297"/>
    <x v="1"/>
    <s v="PA"/>
    <x v="1"/>
    <x v="0"/>
    <d v="2024-12-16T00:00:00"/>
    <d v="1899-12-30T19:10:04"/>
    <d v="2024-12-16T00:00:00"/>
    <d v="1899-12-30T19:10:15"/>
    <d v="2024-12-16T00:00:00"/>
    <d v="1899-12-30T19:40:48"/>
    <x v="0"/>
    <x v="0"/>
    <s v="8043252943"/>
    <s v="FBO"/>
    <d v="1899-12-30T00:30:44"/>
    <x v="812"/>
    <d v="1899-12-30T00:00:11"/>
    <s v="Granel"/>
    <s v="E001"/>
    <x v="2"/>
    <d v="1899-12-30T00:30:44"/>
    <d v="1899-12-30T00:30:33"/>
    <x v="13"/>
    <x v="11"/>
    <x v="5"/>
    <x v="1"/>
    <n v="0"/>
    <n v="0"/>
    <x v="0"/>
    <x v="1"/>
    <x v="0"/>
    <n v="0"/>
    <x v="0"/>
    <x v="1"/>
    <d v="1899-12-30T00:00:11"/>
    <d v="1899-12-30T00:00:11"/>
    <x v="0"/>
    <m/>
    <m/>
    <d v="1899-12-30T00:00:00"/>
    <d v="1899-12-30T00:30:44"/>
    <n v="2"/>
    <d v="1899-12-30T00:00:11"/>
    <n v="30.733333333329558"/>
    <x v="7"/>
    <x v="1"/>
  </r>
  <r>
    <x v="0"/>
    <s v="2024075083"/>
    <x v="0"/>
    <x v="122"/>
    <s v="E8416KLT"/>
    <d v="2024-12-17T00:00:00"/>
    <x v="1"/>
    <s v="3297"/>
    <x v="1"/>
    <s v="PA"/>
    <x v="1"/>
    <x v="0"/>
    <d v="2024-12-17T00:00:00"/>
    <d v="1899-12-30T05:31:32"/>
    <d v="2024-12-17T00:00:00"/>
    <d v="1899-12-30T05:31:43"/>
    <d v="2024-12-17T00:00:00"/>
    <d v="1899-12-30T06:02:32"/>
    <x v="0"/>
    <x v="0"/>
    <s v="8043252947"/>
    <s v="FBO"/>
    <d v="1899-12-30T00:31:00"/>
    <x v="813"/>
    <d v="1899-12-30T00:00:11"/>
    <s v="Granel"/>
    <s v="E001"/>
    <x v="2"/>
    <d v="1899-12-30T00:31:00"/>
    <d v="1899-12-30T00:30:49"/>
    <x v="12"/>
    <x v="12"/>
    <x v="5"/>
    <x v="1"/>
    <n v="0"/>
    <n v="0"/>
    <x v="0"/>
    <x v="1"/>
    <x v="0"/>
    <n v="0"/>
    <x v="0"/>
    <x v="1"/>
    <d v="1899-12-30T00:00:11"/>
    <d v="1899-12-30T00:00:11"/>
    <x v="0"/>
    <m/>
    <m/>
    <d v="1899-12-30T00:00:00"/>
    <d v="1899-12-30T00:31:00"/>
    <n v="3"/>
    <d v="1899-12-30T00:00:11"/>
    <n v="31.000000000003205"/>
    <x v="12"/>
    <x v="1"/>
  </r>
  <r>
    <x v="0"/>
    <s v="2024075084"/>
    <x v="0"/>
    <x v="268"/>
    <s v="E1417JCG"/>
    <d v="2024-12-17T00:00:00"/>
    <x v="1"/>
    <s v="3232"/>
    <x v="5"/>
    <s v="PA"/>
    <x v="2"/>
    <x v="0"/>
    <d v="2024-12-17T00:00:00"/>
    <d v="1899-12-30T05:58:05"/>
    <d v="2024-12-17T00:00:00"/>
    <d v="1899-12-30T05:58:17"/>
    <d v="2024-12-17T00:00:00"/>
    <d v="1899-12-30T06:28:05"/>
    <x v="0"/>
    <x v="0"/>
    <s v="8043252948"/>
    <s v="EXW"/>
    <d v="1899-12-30T00:30:00"/>
    <x v="766"/>
    <d v="1899-12-30T00:00:12"/>
    <s v="Ensacado"/>
    <s v="E002"/>
    <x v="1"/>
    <d v="1899-12-30T00:30:00"/>
    <d v="1899-12-30T00:29:48"/>
    <x v="12"/>
    <x v="12"/>
    <x v="5"/>
    <x v="2"/>
    <n v="0"/>
    <n v="0"/>
    <x v="0"/>
    <x v="2"/>
    <x v="0"/>
    <n v="0"/>
    <x v="0"/>
    <x v="1"/>
    <d v="1899-12-30T00:00:12"/>
    <d v="1899-12-30T00:00:12"/>
    <x v="0"/>
    <m/>
    <m/>
    <d v="1899-12-30T00:00:00"/>
    <d v="1899-12-30T00:30:00"/>
    <n v="3"/>
    <d v="1899-12-30T00:00:12"/>
    <n v="29.999999999995214"/>
    <x v="12"/>
    <x v="1"/>
  </r>
  <r>
    <x v="0"/>
    <s v="2024075085"/>
    <x v="0"/>
    <x v="234"/>
    <s v="E3039DBP"/>
    <d v="2024-12-17T00:00:00"/>
    <x v="1"/>
    <s v="3297"/>
    <x v="1"/>
    <s v="PA"/>
    <x v="1"/>
    <x v="0"/>
    <d v="2024-12-17T00:00:00"/>
    <d v="1899-12-30T06:04:16"/>
    <d v="2024-12-17T00:00:00"/>
    <d v="1899-12-30T06:04:28"/>
    <d v="2024-12-17T00:00:00"/>
    <d v="1899-12-30T06:38:53"/>
    <x v="0"/>
    <x v="0"/>
    <s v="8043252950"/>
    <s v="EXW"/>
    <d v="1899-12-30T00:34:37"/>
    <x v="814"/>
    <d v="1899-12-30T00:00:12"/>
    <s v="Granel"/>
    <s v="E001"/>
    <x v="1"/>
    <d v="1899-12-30T00:34:37"/>
    <d v="1899-12-30T00:34:25"/>
    <x v="0"/>
    <x v="12"/>
    <x v="5"/>
    <x v="1"/>
    <n v="0"/>
    <n v="0"/>
    <x v="0"/>
    <x v="1"/>
    <x v="0"/>
    <n v="0"/>
    <x v="0"/>
    <x v="1"/>
    <d v="1899-12-30T00:00:12"/>
    <d v="1899-12-30T00:00:12"/>
    <x v="0"/>
    <m/>
    <m/>
    <d v="1899-12-30T00:00:00"/>
    <d v="1899-12-30T00:34:37"/>
    <n v="3"/>
    <d v="1899-12-30T00:00:12"/>
    <n v="34.616666666664031"/>
    <x v="12"/>
    <x v="1"/>
  </r>
  <r>
    <x v="0"/>
    <s v="2024075087"/>
    <x v="0"/>
    <x v="115"/>
    <s v="E5067LBR"/>
    <d v="2024-12-17T00:00:00"/>
    <x v="1"/>
    <s v="3297"/>
    <x v="1"/>
    <s v="PA"/>
    <x v="1"/>
    <x v="0"/>
    <d v="2024-12-17T00:00:00"/>
    <d v="1899-12-30T06:22:49"/>
    <d v="2024-12-17T00:00:00"/>
    <d v="1899-12-30T06:23:00"/>
    <d v="2024-12-17T00:00:00"/>
    <d v="1899-12-30T06:54:03"/>
    <x v="0"/>
    <x v="0"/>
    <s v="8043252951"/>
    <s v="FBO"/>
    <d v="1899-12-30T00:31:14"/>
    <x v="815"/>
    <d v="1899-12-30T00:00:11"/>
    <s v="Granel"/>
    <s v="E001"/>
    <x v="2"/>
    <d v="1899-12-30T00:31:14"/>
    <d v="1899-12-30T00:31:03"/>
    <x v="0"/>
    <x v="12"/>
    <x v="5"/>
    <x v="1"/>
    <n v="0"/>
    <n v="0"/>
    <x v="0"/>
    <x v="1"/>
    <x v="0"/>
    <n v="0"/>
    <x v="0"/>
    <x v="1"/>
    <d v="1899-12-30T00:00:11"/>
    <d v="1899-12-30T00:00:11"/>
    <x v="0"/>
    <m/>
    <m/>
    <d v="1899-12-30T00:00:00"/>
    <d v="1899-12-30T00:31:14"/>
    <n v="3"/>
    <d v="1899-12-30T00:00:11"/>
    <n v="31.233333333326357"/>
    <x v="12"/>
    <x v="1"/>
  </r>
  <r>
    <x v="0"/>
    <s v="2024075091"/>
    <x v="0"/>
    <x v="116"/>
    <s v="E4874GCT"/>
    <d v="2024-12-17T00:00:00"/>
    <x v="1"/>
    <s v="3297"/>
    <x v="1"/>
    <s v="PA"/>
    <x v="1"/>
    <x v="0"/>
    <d v="2024-12-17T00:00:00"/>
    <d v="1899-12-30T06:38:48"/>
    <d v="2024-12-17T00:00:00"/>
    <d v="1899-12-30T06:39:00"/>
    <d v="2024-12-17T00:00:00"/>
    <d v="1899-12-30T07:04:23"/>
    <x v="0"/>
    <x v="0"/>
    <s v="8043252952"/>
    <s v="FBO"/>
    <d v="1899-12-30T00:25:35"/>
    <x v="816"/>
    <d v="1899-12-30T00:00:12"/>
    <s v="Granel"/>
    <s v="E001"/>
    <x v="1"/>
    <d v="1899-12-30T00:25:35"/>
    <d v="1899-12-30T00:25:23"/>
    <x v="0"/>
    <x v="12"/>
    <x v="5"/>
    <x v="1"/>
    <n v="0"/>
    <n v="0"/>
    <x v="0"/>
    <x v="1"/>
    <x v="0"/>
    <n v="0"/>
    <x v="0"/>
    <x v="1"/>
    <d v="1899-12-30T00:00:12"/>
    <d v="1899-12-30T00:00:12"/>
    <x v="0"/>
    <m/>
    <m/>
    <d v="1899-12-30T00:00:00"/>
    <d v="1899-12-30T00:25:35"/>
    <n v="3"/>
    <d v="1899-12-30T00:00:12"/>
    <n v="25.58333333334242"/>
    <x v="0"/>
    <x v="1"/>
  </r>
  <r>
    <x v="0"/>
    <s v="2024075089"/>
    <x v="0"/>
    <x v="236"/>
    <s v="E7817JTR"/>
    <d v="2024-12-17T00:00:00"/>
    <x v="1"/>
    <s v="3297"/>
    <x v="1"/>
    <s v="PA"/>
    <x v="1"/>
    <x v="0"/>
    <d v="2024-12-17T00:00:00"/>
    <d v="1899-12-30T06:27:18"/>
    <d v="2024-12-17T00:00:00"/>
    <d v="1899-12-30T06:27:29"/>
    <d v="2024-12-17T00:00:00"/>
    <d v="1899-12-30T07:10:46"/>
    <x v="0"/>
    <x v="0"/>
    <s v="8043252953"/>
    <s v="EXW"/>
    <d v="1899-12-30T00:43:28"/>
    <x v="817"/>
    <d v="1899-12-30T00:00:11"/>
    <s v="Granel"/>
    <s v="E001"/>
    <x v="1"/>
    <d v="1899-12-30T00:43:28"/>
    <d v="1899-12-30T00:43:17"/>
    <x v="0"/>
    <x v="12"/>
    <x v="5"/>
    <x v="1"/>
    <n v="0"/>
    <n v="0"/>
    <x v="0"/>
    <x v="1"/>
    <x v="0"/>
    <n v="0"/>
    <x v="0"/>
    <x v="1"/>
    <d v="1899-12-30T00:00:11"/>
    <d v="1899-12-30T00:00:11"/>
    <x v="0"/>
    <m/>
    <m/>
    <d v="1899-12-30T00:00:00"/>
    <d v="1899-12-30T00:43:28"/>
    <n v="3"/>
    <d v="1899-12-30T00:00:11"/>
    <n v="43.466666666673568"/>
    <x v="0"/>
    <x v="1"/>
  </r>
  <r>
    <x v="0"/>
    <s v="2024075094"/>
    <x v="0"/>
    <x v="269"/>
    <s v="E0948JLM"/>
    <d v="2024-12-17T00:00:00"/>
    <x v="1"/>
    <s v="3230"/>
    <x v="2"/>
    <s v="PA"/>
    <x v="2"/>
    <x v="0"/>
    <d v="2024-12-17T00:00:00"/>
    <d v="1899-12-30T06:48:18"/>
    <d v="2024-12-17T00:00:00"/>
    <d v="1899-12-30T06:48:29"/>
    <d v="2024-12-17T00:00:00"/>
    <d v="1899-12-30T07:27:15"/>
    <x v="0"/>
    <x v="0"/>
    <s v="8043252955"/>
    <s v="FBO"/>
    <d v="1899-12-30T00:38:57"/>
    <x v="818"/>
    <d v="1899-12-30T00:00:11"/>
    <s v="Ensacado"/>
    <s v="E002"/>
    <x v="2"/>
    <d v="1899-12-30T00:38:57"/>
    <d v="1899-12-30T00:38:46"/>
    <x v="0"/>
    <x v="12"/>
    <x v="5"/>
    <x v="2"/>
    <n v="0"/>
    <n v="0"/>
    <x v="0"/>
    <x v="2"/>
    <x v="0"/>
    <n v="0"/>
    <x v="0"/>
    <x v="1"/>
    <d v="1899-12-30T00:00:11"/>
    <d v="1899-12-30T00:00:11"/>
    <x v="0"/>
    <m/>
    <m/>
    <d v="1899-12-30T00:00:00"/>
    <d v="1899-12-30T00:38:57"/>
    <n v="3"/>
    <d v="1899-12-30T00:00:11"/>
    <n v="38.949999999998333"/>
    <x v="0"/>
    <x v="1"/>
  </r>
  <r>
    <x v="0"/>
    <s v="2024075100"/>
    <x v="0"/>
    <x v="137"/>
    <s v="E7597LTD"/>
    <d v="2024-12-17T00:00:00"/>
    <x v="1"/>
    <s v="3297"/>
    <x v="1"/>
    <s v="PA"/>
    <x v="1"/>
    <x v="0"/>
    <d v="2024-12-17T00:00:00"/>
    <d v="1899-12-30T07:30:13"/>
    <d v="2024-12-17T00:00:00"/>
    <d v="1899-12-30T07:30:25"/>
    <d v="2024-12-17T00:00:00"/>
    <d v="1899-12-30T07:57:44"/>
    <x v="0"/>
    <x v="0"/>
    <s v="8043252956"/>
    <s v="FBO"/>
    <d v="1899-12-30T00:27:31"/>
    <x v="819"/>
    <d v="1899-12-30T00:00:12"/>
    <s v="Granel"/>
    <s v="E001"/>
    <x v="2"/>
    <d v="1899-12-30T00:27:31"/>
    <d v="1899-12-30T00:27:19"/>
    <x v="1"/>
    <x v="12"/>
    <x v="5"/>
    <x v="1"/>
    <n v="0"/>
    <n v="0"/>
    <x v="0"/>
    <x v="1"/>
    <x v="0"/>
    <n v="0"/>
    <x v="0"/>
    <x v="1"/>
    <d v="1899-12-30T00:00:12"/>
    <d v="1899-12-30T00:00:12"/>
    <x v="0"/>
    <m/>
    <m/>
    <d v="1899-12-30T00:00:00"/>
    <d v="1899-12-30T00:27:31"/>
    <n v="3"/>
    <d v="1899-12-30T00:00:12"/>
    <n v="27.516666666671952"/>
    <x v="0"/>
    <x v="1"/>
  </r>
  <r>
    <x v="0"/>
    <s v="2024075101"/>
    <x v="0"/>
    <x v="146"/>
    <s v="E1651JFK"/>
    <d v="2024-12-17T00:00:00"/>
    <x v="1"/>
    <s v="3228"/>
    <x v="3"/>
    <s v="PA"/>
    <x v="4"/>
    <x v="0"/>
    <d v="2024-12-17T00:00:00"/>
    <d v="1899-12-30T07:35:03"/>
    <d v="2024-12-17T00:00:00"/>
    <d v="1899-12-30T07:35:15"/>
    <d v="2024-12-17T00:00:00"/>
    <d v="1899-12-30T08:16:20"/>
    <x v="0"/>
    <x v="0"/>
    <s v="8043252959"/>
    <s v="EXW"/>
    <d v="1899-12-30T00:41:17"/>
    <x v="820"/>
    <d v="1899-12-30T00:00:12"/>
    <s v="Granel"/>
    <s v="E001"/>
    <x v="1"/>
    <d v="1899-12-30T00:41:17"/>
    <d v="1899-12-30T00:41:05"/>
    <x v="1"/>
    <x v="12"/>
    <x v="5"/>
    <x v="1"/>
    <n v="0"/>
    <n v="0"/>
    <x v="0"/>
    <x v="1"/>
    <x v="0"/>
    <n v="0"/>
    <x v="0"/>
    <x v="1"/>
    <d v="1899-12-30T00:00:12"/>
    <d v="1899-12-30T00:00:12"/>
    <x v="0"/>
    <m/>
    <m/>
    <d v="1899-12-30T00:00:00"/>
    <d v="1899-12-30T00:41:17"/>
    <n v="3"/>
    <d v="1899-12-30T00:00:12"/>
    <n v="41.283333333345595"/>
    <x v="1"/>
    <x v="1"/>
  </r>
  <r>
    <x v="0"/>
    <s v="2024075102"/>
    <x v="0"/>
    <x v="227"/>
    <s v="E5855JGX"/>
    <d v="2024-12-17T00:00:00"/>
    <x v="1"/>
    <s v="3228"/>
    <x v="3"/>
    <s v="PA"/>
    <x v="3"/>
    <x v="0"/>
    <d v="2024-12-17T00:00:00"/>
    <d v="1899-12-30T07:37:36"/>
    <d v="2024-12-17T00:00:00"/>
    <d v="1899-12-30T07:37:48"/>
    <d v="2024-12-17T00:00:00"/>
    <d v="1899-12-30T08:25:39"/>
    <x v="0"/>
    <x v="0"/>
    <s v="8043252962"/>
    <s v="FBO"/>
    <d v="1899-12-30T00:48:03"/>
    <x v="821"/>
    <d v="1899-12-30T00:00:12"/>
    <s v="Granel"/>
    <s v="E001"/>
    <x v="2"/>
    <d v="1899-12-30T00:48:03"/>
    <d v="1899-12-30T00:47:51"/>
    <x v="1"/>
    <x v="12"/>
    <x v="5"/>
    <x v="1"/>
    <n v="0"/>
    <n v="0"/>
    <x v="0"/>
    <x v="1"/>
    <x v="0"/>
    <n v="0"/>
    <x v="0"/>
    <x v="0"/>
    <d v="1899-12-30T00:00:12"/>
    <d v="1899-12-30T00:00:12"/>
    <x v="0"/>
    <m/>
    <m/>
    <d v="1899-12-30T00:00:00"/>
    <d v="1899-12-30T00:48:03"/>
    <n v="3"/>
    <d v="1899-12-30T00:00:12"/>
    <n v="48.049999999992004"/>
    <x v="1"/>
    <x v="0"/>
  </r>
  <r>
    <x v="0"/>
    <s v="2024075103"/>
    <x v="0"/>
    <x v="117"/>
    <s v="E8077KGN"/>
    <d v="2024-12-17T00:00:00"/>
    <x v="1"/>
    <s v="3297"/>
    <x v="1"/>
    <s v="PA"/>
    <x v="1"/>
    <x v="0"/>
    <d v="2024-12-17T00:00:00"/>
    <d v="1899-12-30T07:38:49"/>
    <d v="2024-12-17T00:00:00"/>
    <d v="1899-12-30T07:58:39"/>
    <d v="2024-12-17T00:00:00"/>
    <d v="1899-12-30T08:30:26"/>
    <x v="0"/>
    <x v="0"/>
    <s v="8043252963"/>
    <s v="EXW"/>
    <d v="1899-12-30T00:51:37"/>
    <x v="784"/>
    <d v="1899-12-30T00:19:50"/>
    <s v="Granel"/>
    <s v="E001"/>
    <x v="1"/>
    <d v="1899-12-30T00:51:37"/>
    <d v="1899-12-30T00:31:47"/>
    <x v="1"/>
    <x v="12"/>
    <x v="5"/>
    <x v="1"/>
    <n v="0"/>
    <n v="0"/>
    <x v="0"/>
    <x v="1"/>
    <x v="0"/>
    <n v="0"/>
    <x v="0"/>
    <x v="0"/>
    <d v="1899-12-30T00:19:50"/>
    <d v="1899-12-30T00:19:50"/>
    <x v="0"/>
    <m/>
    <m/>
    <d v="1899-12-30T00:00:00"/>
    <d v="1899-12-30T00:51:37"/>
    <n v="3"/>
    <d v="1899-12-30T00:19:50"/>
    <n v="51.616666666655973"/>
    <x v="1"/>
    <x v="0"/>
  </r>
  <r>
    <x v="0"/>
    <s v="2024075107"/>
    <x v="0"/>
    <x v="304"/>
    <s v="E3923MTL"/>
    <d v="2024-12-17T00:00:00"/>
    <x v="1"/>
    <s v="3230"/>
    <x v="2"/>
    <s v="PA"/>
    <x v="2"/>
    <x v="0"/>
    <d v="2024-12-17T00:00:00"/>
    <d v="1899-12-30T08:13:37"/>
    <d v="2024-12-17T00:00:00"/>
    <d v="1899-12-30T08:13:48"/>
    <d v="2024-12-17T00:00:00"/>
    <d v="1899-12-30T08:51:27"/>
    <x v="0"/>
    <x v="0"/>
    <s v="8043252964"/>
    <s v="FBO"/>
    <d v="1899-12-30T00:37:50"/>
    <x v="822"/>
    <d v="1899-12-30T00:00:11"/>
    <s v="Ensacado"/>
    <s v="E002"/>
    <x v="2"/>
    <d v="1899-12-30T00:37:50"/>
    <d v="1899-12-30T00:37:39"/>
    <x v="2"/>
    <x v="12"/>
    <x v="5"/>
    <x v="2"/>
    <n v="0"/>
    <n v="0"/>
    <x v="0"/>
    <x v="2"/>
    <x v="0"/>
    <n v="0"/>
    <x v="0"/>
    <x v="1"/>
    <d v="1899-12-30T00:00:11"/>
    <d v="1899-12-30T00:00:11"/>
    <x v="0"/>
    <m/>
    <m/>
    <d v="1899-12-30T00:00:00"/>
    <d v="1899-12-30T00:37:50"/>
    <n v="3"/>
    <d v="1899-12-30T00:00:11"/>
    <n v="37.833333333336022"/>
    <x v="1"/>
    <x v="1"/>
  </r>
  <r>
    <x v="0"/>
    <s v="2024075109"/>
    <x v="0"/>
    <x v="157"/>
    <s v="E5397MMK"/>
    <d v="2024-12-17T00:00:00"/>
    <x v="1"/>
    <s v="3297"/>
    <x v="1"/>
    <s v="PA"/>
    <x v="1"/>
    <x v="0"/>
    <d v="2024-12-17T00:00:00"/>
    <d v="1899-12-30T08:17:30"/>
    <d v="2024-12-17T00:00:00"/>
    <d v="1899-12-30T08:17:41"/>
    <d v="2024-12-17T00:00:00"/>
    <d v="1899-12-30T08:58:18"/>
    <x v="0"/>
    <x v="0"/>
    <s v="8043252965"/>
    <s v="FBO"/>
    <d v="1899-12-30T00:40:48"/>
    <x v="359"/>
    <d v="1899-12-30T00:00:11"/>
    <s v="Granel"/>
    <s v="E001"/>
    <x v="2"/>
    <d v="1899-12-30T00:40:48"/>
    <d v="1899-12-30T00:40:37"/>
    <x v="2"/>
    <x v="12"/>
    <x v="5"/>
    <x v="1"/>
    <n v="0"/>
    <n v="0"/>
    <x v="0"/>
    <x v="1"/>
    <x v="0"/>
    <n v="0"/>
    <x v="0"/>
    <x v="1"/>
    <d v="1899-12-30T00:00:11"/>
    <d v="1899-12-30T00:00:11"/>
    <x v="0"/>
    <m/>
    <m/>
    <d v="1899-12-30T00:00:00"/>
    <d v="1899-12-30T00:40:48"/>
    <n v="3"/>
    <d v="1899-12-30T00:00:11"/>
    <n v="40.799999999995187"/>
    <x v="1"/>
    <x v="1"/>
  </r>
  <r>
    <x v="0"/>
    <s v="2024075108"/>
    <x v="0"/>
    <x v="305"/>
    <s v="E3168MBF"/>
    <d v="2024-12-17T00:00:00"/>
    <x v="1"/>
    <s v="3230"/>
    <x v="2"/>
    <s v="PA"/>
    <x v="2"/>
    <x v="0"/>
    <d v="2024-12-17T00:00:00"/>
    <d v="1899-12-30T08:15:58"/>
    <d v="2024-12-17T00:00:00"/>
    <d v="1899-12-30T08:16:09"/>
    <d v="2024-12-17T00:00:00"/>
    <d v="1899-12-30T09:11:09"/>
    <x v="0"/>
    <x v="0"/>
    <s v="8043252966"/>
    <s v="FBO"/>
    <d v="1899-12-30T00:55:11"/>
    <x v="823"/>
    <d v="1899-12-30T00:00:11"/>
    <s v="Ensacado"/>
    <s v="E002"/>
    <x v="2"/>
    <d v="1899-12-30T00:55:11"/>
    <d v="1899-12-30T00:55:00"/>
    <x v="2"/>
    <x v="12"/>
    <x v="5"/>
    <x v="2"/>
    <n v="0"/>
    <n v="0"/>
    <x v="0"/>
    <x v="2"/>
    <x v="0"/>
    <n v="0"/>
    <x v="0"/>
    <x v="0"/>
    <d v="1899-12-30T00:00:11"/>
    <d v="1899-12-30T00:00:11"/>
    <x v="0"/>
    <m/>
    <m/>
    <d v="1899-12-30T00:00:00"/>
    <d v="1899-12-30T00:55:11"/>
    <n v="3"/>
    <d v="1899-12-30T00:00:11"/>
    <n v="55.183333333334417"/>
    <x v="2"/>
    <x v="0"/>
  </r>
  <r>
    <x v="0"/>
    <s v="2024075111"/>
    <x v="0"/>
    <x v="247"/>
    <s v="E9540KDB"/>
    <d v="2024-12-17T00:00:00"/>
    <x v="1"/>
    <s v="3297"/>
    <x v="1"/>
    <s v="PA"/>
    <x v="1"/>
    <x v="0"/>
    <d v="2024-12-17T00:00:00"/>
    <d v="1899-12-30T08:44:42"/>
    <d v="2024-12-17T00:00:00"/>
    <d v="1899-12-30T08:47:14"/>
    <d v="2024-12-17T00:00:00"/>
    <d v="1899-12-30T09:24:29"/>
    <x v="0"/>
    <x v="0"/>
    <s v="8043252967"/>
    <s v="FBO"/>
    <d v="1899-12-30T00:39:47"/>
    <x v="358"/>
    <d v="1899-12-30T00:02:32"/>
    <s v="Granel"/>
    <s v="E001"/>
    <x v="1"/>
    <d v="1899-12-30T00:39:47"/>
    <d v="1899-12-30T00:37:15"/>
    <x v="2"/>
    <x v="12"/>
    <x v="5"/>
    <x v="1"/>
    <n v="0"/>
    <n v="0"/>
    <x v="0"/>
    <x v="1"/>
    <x v="0"/>
    <n v="0"/>
    <x v="0"/>
    <x v="1"/>
    <d v="1899-12-30T00:02:32"/>
    <d v="1899-12-30T00:02:32"/>
    <x v="0"/>
    <m/>
    <m/>
    <d v="1899-12-30T00:00:00"/>
    <d v="1899-12-30T00:39:47"/>
    <n v="3"/>
    <d v="1899-12-30T00:02:32"/>
    <n v="39.783333333326418"/>
    <x v="2"/>
    <x v="1"/>
  </r>
  <r>
    <x v="0"/>
    <s v="2024075112"/>
    <x v="0"/>
    <x v="165"/>
    <s v="E8234JGZ"/>
    <d v="2024-12-17T00:00:00"/>
    <x v="1"/>
    <s v="3228"/>
    <x v="3"/>
    <s v="PA"/>
    <x v="4"/>
    <x v="0"/>
    <d v="2024-12-17T00:00:00"/>
    <d v="1899-12-30T08:46:23"/>
    <d v="2024-12-17T00:00:00"/>
    <d v="1899-12-30T08:46:35"/>
    <d v="2024-12-17T00:00:00"/>
    <d v="1899-12-30T09:32:41"/>
    <x v="0"/>
    <x v="0"/>
    <s v="8043252969"/>
    <s v="FBO"/>
    <d v="1899-12-30T00:46:18"/>
    <x v="824"/>
    <d v="1899-12-30T00:00:12"/>
    <s v="Granel"/>
    <s v="E001"/>
    <x v="2"/>
    <d v="1899-12-30T00:46:18"/>
    <d v="1899-12-30T00:46:06"/>
    <x v="2"/>
    <x v="12"/>
    <x v="5"/>
    <x v="1"/>
    <n v="0"/>
    <n v="0"/>
    <x v="0"/>
    <x v="1"/>
    <x v="0"/>
    <n v="0"/>
    <x v="0"/>
    <x v="0"/>
    <d v="1899-12-30T00:00:12"/>
    <d v="1899-12-30T00:00:12"/>
    <x v="0"/>
    <m/>
    <m/>
    <d v="1899-12-30T00:00:00"/>
    <d v="1899-12-30T00:46:18"/>
    <n v="3"/>
    <d v="1899-12-30T00:00:12"/>
    <n v="46.300000000003237"/>
    <x v="2"/>
    <x v="0"/>
  </r>
  <r>
    <x v="0"/>
    <s v="2024075120"/>
    <x v="0"/>
    <x v="152"/>
    <s v="E2933KHG"/>
    <d v="2024-12-17T00:00:00"/>
    <x v="1"/>
    <s v="3228"/>
    <x v="3"/>
    <s v="PA"/>
    <x v="3"/>
    <x v="0"/>
    <d v="2024-12-17T00:00:00"/>
    <d v="1899-12-30T09:28:05"/>
    <d v="2024-12-17T00:00:00"/>
    <d v="1899-12-30T09:28:17"/>
    <d v="2024-12-17T00:00:00"/>
    <d v="1899-12-30T09:52:37"/>
    <x v="0"/>
    <x v="0"/>
    <s v="8043252970"/>
    <s v="FBO"/>
    <d v="1899-12-30T00:24:32"/>
    <x v="825"/>
    <d v="1899-12-30T00:00:12"/>
    <s v="Granel"/>
    <s v="E001"/>
    <x v="2"/>
    <d v="1899-12-30T00:24:32"/>
    <d v="1899-12-30T00:24:20"/>
    <x v="3"/>
    <x v="12"/>
    <x v="5"/>
    <x v="1"/>
    <n v="0"/>
    <n v="0"/>
    <x v="0"/>
    <x v="1"/>
    <x v="0"/>
    <n v="0"/>
    <x v="0"/>
    <x v="1"/>
    <d v="1899-12-30T00:00:12"/>
    <d v="1899-12-30T00:00:12"/>
    <x v="0"/>
    <m/>
    <m/>
    <d v="1899-12-30T00:00:00"/>
    <d v="1899-12-30T00:24:32"/>
    <n v="3"/>
    <d v="1899-12-30T00:00:12"/>
    <n v="24.533333333337541"/>
    <x v="2"/>
    <x v="1"/>
  </r>
  <r>
    <x v="0"/>
    <s v="2024075123"/>
    <x v="0"/>
    <x v="234"/>
    <s v="E3039DBP"/>
    <d v="2024-12-17T00:00:00"/>
    <x v="1"/>
    <s v="3297"/>
    <x v="1"/>
    <s v="PA"/>
    <x v="1"/>
    <x v="0"/>
    <d v="2024-12-17T00:00:00"/>
    <d v="1899-12-30T09:44:19"/>
    <d v="2024-12-17T00:00:00"/>
    <d v="1899-12-30T09:44:31"/>
    <d v="2024-12-17T00:00:00"/>
    <d v="1899-12-30T10:15:15"/>
    <x v="0"/>
    <x v="0"/>
    <s v="8043252972"/>
    <s v="EXW"/>
    <d v="1899-12-30T00:30:56"/>
    <x v="484"/>
    <d v="1899-12-30T00:00:12"/>
    <s v="Granel"/>
    <s v="E001"/>
    <x v="1"/>
    <d v="1899-12-30T00:30:56"/>
    <d v="1899-12-30T00:30:44"/>
    <x v="3"/>
    <x v="12"/>
    <x v="5"/>
    <x v="1"/>
    <n v="0"/>
    <n v="0"/>
    <x v="0"/>
    <x v="1"/>
    <x v="0"/>
    <n v="0"/>
    <x v="0"/>
    <x v="1"/>
    <d v="1899-12-30T00:00:12"/>
    <d v="1899-12-30T00:00:12"/>
    <x v="0"/>
    <m/>
    <m/>
    <d v="1899-12-30T00:00:00"/>
    <d v="1899-12-30T00:30:56"/>
    <n v="3"/>
    <d v="1899-12-30T00:00:12"/>
    <n v="30.933333333331188"/>
    <x v="3"/>
    <x v="1"/>
  </r>
  <r>
    <x v="0"/>
    <s v="2024075127"/>
    <x v="0"/>
    <x v="126"/>
    <s v="E0205LTP"/>
    <d v="2024-12-17T00:00:00"/>
    <x v="1"/>
    <s v="3228"/>
    <x v="3"/>
    <s v="PA"/>
    <x v="3"/>
    <x v="0"/>
    <d v="2024-12-17T00:00:00"/>
    <d v="1899-12-30T09:54:11"/>
    <d v="2024-12-17T00:00:00"/>
    <d v="1899-12-30T09:54:22"/>
    <d v="2024-12-17T00:00:00"/>
    <d v="1899-12-30T10:19:50"/>
    <x v="0"/>
    <x v="0"/>
    <s v="8043252973"/>
    <s v="FBO"/>
    <d v="1899-12-30T00:25:39"/>
    <x v="826"/>
    <d v="1899-12-30T00:00:11"/>
    <s v="Granel"/>
    <s v="E001"/>
    <x v="2"/>
    <d v="1899-12-30T00:25:39"/>
    <d v="1899-12-30T00:25:28"/>
    <x v="3"/>
    <x v="12"/>
    <x v="5"/>
    <x v="1"/>
    <n v="0"/>
    <n v="0"/>
    <x v="0"/>
    <x v="1"/>
    <x v="0"/>
    <n v="0"/>
    <x v="0"/>
    <x v="1"/>
    <d v="1899-12-30T00:00:11"/>
    <d v="1899-12-30T00:00:11"/>
    <x v="0"/>
    <m/>
    <m/>
    <d v="1899-12-30T00:00:00"/>
    <d v="1899-12-30T00:25:39"/>
    <n v="3"/>
    <d v="1899-12-30T00:00:11"/>
    <n v="25.649999999999931"/>
    <x v="3"/>
    <x v="1"/>
  </r>
  <r>
    <x v="0"/>
    <s v="2024075124"/>
    <x v="0"/>
    <x v="236"/>
    <s v="E7817JTR"/>
    <d v="2024-12-17T00:00:00"/>
    <x v="1"/>
    <s v="3297"/>
    <x v="1"/>
    <s v="PA"/>
    <x v="1"/>
    <x v="0"/>
    <d v="2024-12-17T00:00:00"/>
    <d v="1899-12-30T09:45:07"/>
    <d v="2024-12-17T00:00:00"/>
    <d v="1899-12-30T09:45:20"/>
    <d v="2024-12-17T00:00:00"/>
    <d v="1899-12-30T10:20:25"/>
    <x v="0"/>
    <x v="0"/>
    <s v="8043252974"/>
    <s v="EXW"/>
    <d v="1899-12-30T00:35:18"/>
    <x v="827"/>
    <d v="1899-12-30T00:00:13"/>
    <s v="Granel"/>
    <s v="E001"/>
    <x v="1"/>
    <d v="1899-12-30T00:35:18"/>
    <d v="1899-12-30T00:35:05"/>
    <x v="3"/>
    <x v="12"/>
    <x v="5"/>
    <x v="1"/>
    <n v="0"/>
    <n v="0"/>
    <x v="0"/>
    <x v="1"/>
    <x v="0"/>
    <n v="0"/>
    <x v="0"/>
    <x v="1"/>
    <d v="1899-12-30T00:00:13"/>
    <d v="1899-12-30T00:00:13"/>
    <x v="0"/>
    <m/>
    <m/>
    <d v="1899-12-30T00:00:00"/>
    <d v="1899-12-30T00:35:18"/>
    <n v="3"/>
    <d v="1899-12-30T00:00:13"/>
    <n v="35.300000000001603"/>
    <x v="3"/>
    <x v="1"/>
  </r>
  <r>
    <x v="0"/>
    <s v="2024075122"/>
    <x v="0"/>
    <x v="291"/>
    <s v="E8055LBS"/>
    <d v="2024-12-17T00:00:00"/>
    <x v="1"/>
    <s v="3228"/>
    <x v="3"/>
    <s v="PA"/>
    <x v="4"/>
    <x v="0"/>
    <d v="2024-12-17T00:00:00"/>
    <d v="1899-12-30T09:35:06"/>
    <d v="2024-12-17T00:00:00"/>
    <d v="1899-12-30T09:35:19"/>
    <d v="2024-12-17T00:00:00"/>
    <d v="1899-12-30T10:28:47"/>
    <x v="0"/>
    <x v="0"/>
    <s v="8043252975"/>
    <s v="FBO"/>
    <d v="1899-12-30T00:53:41"/>
    <x v="828"/>
    <d v="1899-12-30T00:00:13"/>
    <s v="Granel"/>
    <s v="E001"/>
    <x v="2"/>
    <d v="1899-12-30T00:53:41"/>
    <d v="1899-12-30T00:53:28"/>
    <x v="3"/>
    <x v="12"/>
    <x v="5"/>
    <x v="1"/>
    <n v="0"/>
    <n v="0"/>
    <x v="0"/>
    <x v="1"/>
    <x v="0"/>
    <n v="0"/>
    <x v="0"/>
    <x v="0"/>
    <d v="1899-12-30T00:00:13"/>
    <d v="1899-12-30T00:00:13"/>
    <x v="0"/>
    <m/>
    <m/>
    <d v="1899-12-30T00:00:00"/>
    <d v="1899-12-30T00:53:41"/>
    <n v="3"/>
    <d v="1899-12-30T00:00:13"/>
    <n v="53.683333333329628"/>
    <x v="3"/>
    <x v="0"/>
  </r>
  <r>
    <x v="0"/>
    <s v="2024075133"/>
    <x v="0"/>
    <x v="293"/>
    <s v="E4097KNW"/>
    <d v="2024-12-17T00:00:00"/>
    <x v="1"/>
    <s v="3228"/>
    <x v="3"/>
    <s v="PA"/>
    <x v="4"/>
    <x v="0"/>
    <d v="2024-12-17T00:00:00"/>
    <d v="1899-12-30T10:13:28"/>
    <d v="2024-12-17T00:00:00"/>
    <d v="1899-12-30T10:13:40"/>
    <d v="2024-12-17T00:00:00"/>
    <d v="1899-12-30T10:43:50"/>
    <x v="0"/>
    <x v="0"/>
    <s v="8043252976"/>
    <s v="EXW"/>
    <d v="1899-12-30T00:30:22"/>
    <x v="829"/>
    <d v="1899-12-30T00:00:12"/>
    <s v="Granel"/>
    <s v="E001"/>
    <x v="1"/>
    <d v="1899-12-30T00:30:22"/>
    <d v="1899-12-30T00:30:10"/>
    <x v="4"/>
    <x v="12"/>
    <x v="5"/>
    <x v="1"/>
    <n v="0"/>
    <n v="0"/>
    <x v="0"/>
    <x v="1"/>
    <x v="0"/>
    <n v="0"/>
    <x v="0"/>
    <x v="1"/>
    <d v="1899-12-30T00:00:12"/>
    <d v="1899-12-30T00:00:12"/>
    <x v="0"/>
    <m/>
    <m/>
    <d v="1899-12-30T00:00:00"/>
    <d v="1899-12-30T00:30:22"/>
    <n v="3"/>
    <d v="1899-12-30T00:00:12"/>
    <n v="30.366666666662407"/>
    <x v="3"/>
    <x v="1"/>
  </r>
  <r>
    <x v="0"/>
    <s v="2024075134"/>
    <x v="0"/>
    <x v="139"/>
    <s v="E0438GVW"/>
    <d v="2024-12-17T00:00:00"/>
    <x v="1"/>
    <s v="3297"/>
    <x v="1"/>
    <s v="PA"/>
    <x v="1"/>
    <x v="0"/>
    <d v="2024-12-17T00:00:00"/>
    <d v="1899-12-30T10:25:39"/>
    <d v="2024-12-17T00:00:00"/>
    <d v="1899-12-30T10:25:50"/>
    <d v="2024-12-17T00:00:00"/>
    <d v="1899-12-30T10:46:06"/>
    <x v="0"/>
    <x v="0"/>
    <s v="8043252977"/>
    <s v="EXW"/>
    <d v="1899-12-30T00:20:27"/>
    <x v="830"/>
    <d v="1899-12-30T00:00:11"/>
    <s v="Granel"/>
    <s v="E001"/>
    <x v="1"/>
    <d v="1899-12-30T00:20:27"/>
    <d v="1899-12-30T00:20:16"/>
    <x v="4"/>
    <x v="12"/>
    <x v="5"/>
    <x v="1"/>
    <n v="0"/>
    <n v="0"/>
    <x v="0"/>
    <x v="1"/>
    <x v="0"/>
    <n v="0"/>
    <x v="0"/>
    <x v="1"/>
    <d v="1899-12-30T00:00:11"/>
    <d v="1899-12-30T00:00:11"/>
    <x v="0"/>
    <m/>
    <m/>
    <d v="1899-12-30T00:00:00"/>
    <d v="1899-12-30T00:20:27"/>
    <n v="3"/>
    <d v="1899-12-30T00:00:11"/>
    <n v="20.450000000001598"/>
    <x v="3"/>
    <x v="1"/>
  </r>
  <r>
    <x v="0"/>
    <s v="2024075135"/>
    <x v="0"/>
    <x v="150"/>
    <s v="E4974HJL"/>
    <d v="2024-12-17T00:00:00"/>
    <x v="1"/>
    <s v="3228"/>
    <x v="3"/>
    <s v="PA"/>
    <x v="3"/>
    <x v="0"/>
    <d v="2024-12-17T00:00:00"/>
    <d v="1899-12-30T10:26:36"/>
    <d v="2024-12-17T00:00:00"/>
    <d v="1899-12-30T10:26:47"/>
    <d v="2024-12-17T00:00:00"/>
    <d v="1899-12-30T10:50:45"/>
    <x v="0"/>
    <x v="0"/>
    <s v="8043252978"/>
    <s v="FBO"/>
    <d v="1899-12-30T00:24:09"/>
    <x v="25"/>
    <d v="1899-12-30T00:00:11"/>
    <s v="Granel"/>
    <s v="E001"/>
    <x v="2"/>
    <d v="1899-12-30T00:24:09"/>
    <d v="1899-12-30T00:23:58"/>
    <x v="4"/>
    <x v="12"/>
    <x v="5"/>
    <x v="1"/>
    <n v="0"/>
    <n v="0"/>
    <x v="0"/>
    <x v="1"/>
    <x v="0"/>
    <n v="0"/>
    <x v="0"/>
    <x v="1"/>
    <d v="1899-12-30T00:00:11"/>
    <d v="1899-12-30T00:00:11"/>
    <x v="0"/>
    <m/>
    <m/>
    <d v="1899-12-30T00:00:00"/>
    <d v="1899-12-30T00:24:09"/>
    <n v="3"/>
    <d v="1899-12-30T00:00:11"/>
    <n v="24.149999999995142"/>
    <x v="3"/>
    <x v="1"/>
  </r>
  <r>
    <x v="0"/>
    <s v="2024075137"/>
    <x v="0"/>
    <x v="268"/>
    <s v="E6539CRT"/>
    <d v="2024-12-17T00:00:00"/>
    <x v="1"/>
    <s v="3232"/>
    <x v="5"/>
    <s v="PA"/>
    <x v="2"/>
    <x v="0"/>
    <d v="2024-12-17T00:00:00"/>
    <d v="1899-12-30T10:33:30"/>
    <d v="2024-12-17T00:00:00"/>
    <d v="1899-12-30T10:33:40"/>
    <d v="2024-12-17T00:00:00"/>
    <d v="1899-12-30T10:59:39"/>
    <x v="0"/>
    <x v="0"/>
    <s v="8043252980"/>
    <s v="EXW"/>
    <d v="1899-12-30T00:26:09"/>
    <x v="831"/>
    <d v="1899-12-30T00:00:10"/>
    <s v="Ensacado"/>
    <s v="E002"/>
    <x v="1"/>
    <d v="1899-12-30T00:26:09"/>
    <d v="1899-12-30T00:25:59"/>
    <x v="4"/>
    <x v="12"/>
    <x v="5"/>
    <x v="2"/>
    <n v="0"/>
    <n v="0"/>
    <x v="0"/>
    <x v="2"/>
    <x v="0"/>
    <n v="0"/>
    <x v="0"/>
    <x v="1"/>
    <d v="1899-12-30T00:00:10"/>
    <d v="1899-12-30T00:00:10"/>
    <x v="0"/>
    <m/>
    <m/>
    <d v="1899-12-30T00:00:00"/>
    <d v="1899-12-30T00:26:09"/>
    <n v="3"/>
    <d v="1899-12-30T00:00:10"/>
    <n v="26.149999999996812"/>
    <x v="3"/>
    <x v="1"/>
  </r>
  <r>
    <x v="0"/>
    <s v="2024075140"/>
    <x v="0"/>
    <x v="306"/>
    <s v="E5354JHZ"/>
    <d v="2024-12-17T00:00:00"/>
    <x v="1"/>
    <s v="3297"/>
    <x v="1"/>
    <s v="PA"/>
    <x v="1"/>
    <x v="0"/>
    <d v="2024-12-17T00:00:00"/>
    <d v="1899-12-30T10:57:50"/>
    <d v="2024-12-17T00:00:00"/>
    <d v="1899-12-30T10:58:02"/>
    <d v="2024-12-17T00:00:00"/>
    <d v="1899-12-30T11:33:32"/>
    <x v="0"/>
    <x v="0"/>
    <s v="8043252982"/>
    <s v="EXW"/>
    <d v="1899-12-30T00:35:42"/>
    <x v="832"/>
    <d v="1899-12-30T00:00:12"/>
    <s v="Granel"/>
    <s v="E001"/>
    <x v="1"/>
    <d v="1899-12-30T00:35:42"/>
    <d v="1899-12-30T00:35:30"/>
    <x v="4"/>
    <x v="12"/>
    <x v="5"/>
    <x v="1"/>
    <n v="0"/>
    <n v="0"/>
    <x v="0"/>
    <x v="1"/>
    <x v="0"/>
    <n v="0"/>
    <x v="0"/>
    <x v="1"/>
    <d v="1899-12-30T00:00:12"/>
    <d v="1899-12-30T00:00:12"/>
    <x v="0"/>
    <m/>
    <m/>
    <d v="1899-12-30T00:00:00"/>
    <d v="1899-12-30T00:35:42"/>
    <n v="3"/>
    <d v="1899-12-30T00:00:12"/>
    <n v="35.700000000004778"/>
    <x v="4"/>
    <x v="1"/>
  </r>
  <r>
    <x v="0"/>
    <s v="2024075139"/>
    <x v="0"/>
    <x v="153"/>
    <s v="E1508HJM"/>
    <d v="2024-12-17T00:00:00"/>
    <x v="1"/>
    <s v="3228"/>
    <x v="3"/>
    <s v="PA"/>
    <x v="4"/>
    <x v="0"/>
    <d v="2024-12-17T00:00:00"/>
    <d v="1899-12-30T10:54:26"/>
    <d v="2024-12-17T00:00:00"/>
    <d v="1899-12-30T10:54:38"/>
    <d v="2024-12-17T00:00:00"/>
    <d v="1899-12-30T11:33:35"/>
    <x v="0"/>
    <x v="0"/>
    <s v="8043252983"/>
    <s v="FBO"/>
    <d v="1899-12-30T00:39:09"/>
    <x v="833"/>
    <d v="1899-12-30T00:00:12"/>
    <s v="Granel"/>
    <s v="E001"/>
    <x v="2"/>
    <d v="1899-12-30T00:39:09"/>
    <d v="1899-12-30T00:38:57"/>
    <x v="4"/>
    <x v="12"/>
    <x v="5"/>
    <x v="1"/>
    <n v="0"/>
    <n v="0"/>
    <x v="0"/>
    <x v="1"/>
    <x v="0"/>
    <n v="0"/>
    <x v="0"/>
    <x v="1"/>
    <d v="1899-12-30T00:00:12"/>
    <d v="1899-12-30T00:00:12"/>
    <x v="0"/>
    <m/>
    <m/>
    <d v="1899-12-30T00:00:00"/>
    <d v="1899-12-30T00:39:09"/>
    <n v="3"/>
    <d v="1899-12-30T00:00:12"/>
    <n v="39.149999999999963"/>
    <x v="4"/>
    <x v="1"/>
  </r>
  <r>
    <x v="0"/>
    <s v="2024075149"/>
    <x v="0"/>
    <x v="277"/>
    <s v="E7061KZH"/>
    <d v="2024-12-17T00:00:00"/>
    <x v="1"/>
    <s v="3228"/>
    <x v="3"/>
    <s v="PA"/>
    <x v="3"/>
    <x v="0"/>
    <d v="2024-12-17T00:00:00"/>
    <d v="1899-12-30T11:15:38"/>
    <d v="2024-12-17T00:00:00"/>
    <d v="1899-12-30T11:15:49"/>
    <d v="2024-12-17T00:00:00"/>
    <d v="1899-12-30T11:38:37"/>
    <x v="0"/>
    <x v="0"/>
    <s v="8043252984"/>
    <s v="FBO"/>
    <d v="1899-12-30T00:22:59"/>
    <x v="834"/>
    <d v="1899-12-30T00:00:11"/>
    <s v="Granel"/>
    <s v="E001"/>
    <x v="2"/>
    <d v="1899-12-30T00:22:59"/>
    <d v="1899-12-30T00:22:48"/>
    <x v="5"/>
    <x v="12"/>
    <x v="5"/>
    <x v="1"/>
    <n v="0"/>
    <n v="0"/>
    <x v="0"/>
    <x v="1"/>
    <x v="0"/>
    <n v="0"/>
    <x v="0"/>
    <x v="1"/>
    <d v="1899-12-30T00:00:11"/>
    <d v="1899-12-30T00:00:11"/>
    <x v="0"/>
    <m/>
    <m/>
    <d v="1899-12-30T00:00:00"/>
    <d v="1899-12-30T00:22:59"/>
    <n v="3"/>
    <d v="1899-12-30T00:00:11"/>
    <n v="22.98333333333602"/>
    <x v="4"/>
    <x v="1"/>
  </r>
  <r>
    <x v="0"/>
    <s v="2024075146"/>
    <x v="0"/>
    <x v="268"/>
    <s v="E7306CXV"/>
    <d v="2024-12-17T00:00:00"/>
    <x v="1"/>
    <s v="3230"/>
    <x v="2"/>
    <s v="PA"/>
    <x v="2"/>
    <x v="0"/>
    <d v="2024-12-17T00:00:00"/>
    <d v="1899-12-30T11:07:12"/>
    <d v="2024-12-17T00:00:00"/>
    <d v="1899-12-30T11:07:22"/>
    <d v="2024-12-17T00:00:00"/>
    <d v="1899-12-30T11:42:06"/>
    <x v="0"/>
    <x v="0"/>
    <s v="8043252985"/>
    <s v="EXW"/>
    <d v="1899-12-30T00:34:54"/>
    <x v="373"/>
    <d v="1899-12-30T00:00:10"/>
    <s v="Ensacado"/>
    <s v="E002"/>
    <x v="1"/>
    <d v="1899-12-30T00:34:54"/>
    <d v="1899-12-30T00:34:44"/>
    <x v="5"/>
    <x v="12"/>
    <x v="5"/>
    <x v="2"/>
    <n v="0"/>
    <n v="0"/>
    <x v="0"/>
    <x v="2"/>
    <x v="0"/>
    <n v="0"/>
    <x v="0"/>
    <x v="1"/>
    <d v="1899-12-30T00:00:10"/>
    <d v="1899-12-30T00:00:10"/>
    <x v="0"/>
    <m/>
    <m/>
    <d v="1899-12-30T00:00:00"/>
    <d v="1899-12-30T00:34:54"/>
    <n v="3"/>
    <d v="1899-12-30T00:00:10"/>
    <n v="34.899999999998421"/>
    <x v="4"/>
    <x v="1"/>
  </r>
  <r>
    <x v="0"/>
    <s v="2024075142"/>
    <x v="0"/>
    <x v="129"/>
    <s v="E8421HJR"/>
    <d v="2024-12-17T00:00:00"/>
    <x v="1"/>
    <s v="3228"/>
    <x v="3"/>
    <s v="PA"/>
    <x v="4"/>
    <x v="0"/>
    <d v="2024-12-17T00:00:00"/>
    <d v="1899-12-30T11:01:00"/>
    <d v="2024-12-17T00:00:00"/>
    <d v="1899-12-30T11:01:11"/>
    <d v="2024-12-17T00:00:00"/>
    <d v="1899-12-30T11:55:56"/>
    <x v="0"/>
    <x v="0"/>
    <s v="8043252987"/>
    <s v="FBO"/>
    <d v="1899-12-30T00:54:56"/>
    <x v="835"/>
    <d v="1899-12-30T00:00:11"/>
    <s v="Granel"/>
    <s v="E001"/>
    <x v="2"/>
    <d v="1899-12-30T00:54:56"/>
    <d v="1899-12-30T00:54:45"/>
    <x v="5"/>
    <x v="12"/>
    <x v="5"/>
    <x v="1"/>
    <n v="0"/>
    <n v="0"/>
    <x v="0"/>
    <x v="1"/>
    <x v="0"/>
    <n v="0"/>
    <x v="0"/>
    <x v="0"/>
    <d v="1899-12-30T00:00:11"/>
    <d v="1899-12-30T00:00:11"/>
    <x v="0"/>
    <m/>
    <m/>
    <d v="1899-12-30T00:00:00"/>
    <d v="1899-12-30T00:54:56"/>
    <n v="3"/>
    <d v="1899-12-30T00:00:11"/>
    <n v="54.933333333336059"/>
    <x v="4"/>
    <x v="0"/>
  </r>
  <r>
    <x v="0"/>
    <s v="2024075147"/>
    <x v="0"/>
    <x v="307"/>
    <s v="E1829LYJ"/>
    <d v="2024-12-17T00:00:00"/>
    <x v="1"/>
    <s v="3230"/>
    <x v="2"/>
    <s v="PA"/>
    <x v="2"/>
    <x v="0"/>
    <d v="2024-12-17T00:00:00"/>
    <d v="1899-12-30T11:13:11"/>
    <d v="2024-12-17T00:00:00"/>
    <d v="1899-12-30T11:55:01"/>
    <d v="2024-12-17T00:00:00"/>
    <d v="1899-12-30T12:02:56"/>
    <x v="4"/>
    <x v="0"/>
    <s v="8043252988"/>
    <s v="FBO"/>
    <d v="1899-12-30T00:49:45"/>
    <x v="836"/>
    <d v="1899-12-30T00:41:50"/>
    <s v="Ensacado"/>
    <s v="E002"/>
    <x v="2"/>
    <d v="1899-12-30T00:49:45"/>
    <d v="1899-12-30T00:07:55"/>
    <x v="5"/>
    <x v="12"/>
    <x v="5"/>
    <x v="2"/>
    <n v="0"/>
    <n v="0"/>
    <x v="0"/>
    <x v="2"/>
    <x v="0"/>
    <n v="0"/>
    <x v="0"/>
    <x v="0"/>
    <d v="1899-12-30T00:41:50"/>
    <d v="1899-12-30T00:41:50"/>
    <x v="0"/>
    <m/>
    <m/>
    <d v="1899-12-30T00:00:00"/>
    <d v="1899-12-30T00:49:45"/>
    <n v="3"/>
    <d v="1899-12-30T00:41:50"/>
    <n v="49.749999999998344"/>
    <x v="5"/>
    <x v="0"/>
  </r>
  <r>
    <x v="0"/>
    <s v="2024075152"/>
    <x v="0"/>
    <x v="239"/>
    <s v="E3299HSH"/>
    <d v="2024-12-17T00:00:00"/>
    <x v="1"/>
    <s v="3297"/>
    <x v="1"/>
    <s v="PA"/>
    <x v="1"/>
    <x v="0"/>
    <d v="2024-12-17T00:00:00"/>
    <d v="1899-12-30T11:28:12"/>
    <d v="2024-12-17T00:00:00"/>
    <d v="1899-12-30T11:29:25"/>
    <d v="2024-12-17T00:00:00"/>
    <d v="1899-12-30T12:05:30"/>
    <x v="0"/>
    <x v="0"/>
    <s v="8043252989"/>
    <s v="EXW"/>
    <d v="1899-12-30T00:37:18"/>
    <x v="837"/>
    <d v="1899-12-30T00:01:13"/>
    <s v="Granel"/>
    <s v="E001"/>
    <x v="1"/>
    <d v="1899-12-30T00:37:18"/>
    <d v="1899-12-30T00:36:05"/>
    <x v="5"/>
    <x v="12"/>
    <x v="5"/>
    <x v="1"/>
    <n v="0"/>
    <n v="0"/>
    <x v="0"/>
    <x v="1"/>
    <x v="0"/>
    <n v="0"/>
    <x v="0"/>
    <x v="1"/>
    <d v="1899-12-30T00:01:13"/>
    <d v="1899-12-30T00:01:13"/>
    <x v="0"/>
    <m/>
    <m/>
    <d v="1899-12-30T00:00:00"/>
    <d v="1899-12-30T00:37:18"/>
    <n v="3"/>
    <d v="1899-12-30T00:01:13"/>
    <n v="37.299999999988884"/>
    <x v="5"/>
    <x v="1"/>
  </r>
  <r>
    <x v="0"/>
    <s v="2024075156"/>
    <x v="0"/>
    <x v="151"/>
    <s v="E1633HJM"/>
    <d v="2024-12-17T00:00:00"/>
    <x v="1"/>
    <s v="3227"/>
    <x v="6"/>
    <s v="PA"/>
    <x v="7"/>
    <x v="0"/>
    <d v="2024-12-17T00:00:00"/>
    <d v="1899-12-30T11:43:16"/>
    <d v="2024-12-17T00:00:00"/>
    <d v="1899-12-30T11:43:27"/>
    <d v="2024-12-17T00:00:00"/>
    <d v="1899-12-30T12:16:22"/>
    <x v="0"/>
    <x v="0"/>
    <s v="8043252991"/>
    <s v="FBO"/>
    <d v="1899-12-30T00:33:06"/>
    <x v="838"/>
    <d v="1899-12-30T00:00:11"/>
    <s v="Granel"/>
    <s v="E001"/>
    <x v="2"/>
    <d v="1899-12-30T00:33:06"/>
    <d v="1899-12-30T00:32:55"/>
    <x v="5"/>
    <x v="12"/>
    <x v="5"/>
    <x v="1"/>
    <n v="0"/>
    <n v="0"/>
    <x v="0"/>
    <x v="1"/>
    <x v="0"/>
    <n v="0"/>
    <x v="0"/>
    <x v="1"/>
    <d v="1899-12-30T00:00:11"/>
    <d v="1899-12-30T00:00:11"/>
    <x v="0"/>
    <m/>
    <m/>
    <d v="1899-12-30T00:00:00"/>
    <d v="1899-12-30T00:33:06"/>
    <n v="3"/>
    <d v="1899-12-30T00:00:11"/>
    <n v="33.09999999999846"/>
    <x v="5"/>
    <x v="1"/>
  </r>
  <r>
    <x v="0"/>
    <s v="2024075155"/>
    <x v="0"/>
    <x v="238"/>
    <s v="E0709JPX"/>
    <d v="2024-12-17T00:00:00"/>
    <x v="1"/>
    <s v="3297"/>
    <x v="1"/>
    <s v="PA"/>
    <x v="1"/>
    <x v="0"/>
    <d v="2024-12-17T00:00:00"/>
    <d v="1899-12-30T11:38:08"/>
    <d v="2024-12-17T00:00:00"/>
    <d v="1899-12-30T11:38:20"/>
    <d v="2024-12-17T00:00:00"/>
    <d v="1899-12-30T12:19:40"/>
    <x v="0"/>
    <x v="0"/>
    <s v="8043252992"/>
    <s v="FBO"/>
    <d v="1899-12-30T00:41:32"/>
    <x v="511"/>
    <d v="1899-12-30T00:00:12"/>
    <s v="Granel"/>
    <s v="E001"/>
    <x v="2"/>
    <d v="1899-12-30T00:41:32"/>
    <d v="1899-12-30T00:41:20"/>
    <x v="5"/>
    <x v="12"/>
    <x v="5"/>
    <x v="1"/>
    <n v="0"/>
    <n v="0"/>
    <x v="0"/>
    <x v="1"/>
    <x v="0"/>
    <n v="0"/>
    <x v="0"/>
    <x v="1"/>
    <d v="1899-12-30T00:00:12"/>
    <d v="1899-12-30T00:00:12"/>
    <x v="0"/>
    <m/>
    <m/>
    <d v="1899-12-30T00:00:00"/>
    <d v="1899-12-30T00:41:32"/>
    <n v="3"/>
    <d v="1899-12-30T00:00:12"/>
    <n v="41.533333333343954"/>
    <x v="5"/>
    <x v="1"/>
  </r>
  <r>
    <x v="0"/>
    <s v="2024075158"/>
    <x v="0"/>
    <x v="303"/>
    <s v="E3179MJG"/>
    <d v="2024-12-17T00:00:00"/>
    <x v="1"/>
    <s v="3297"/>
    <x v="1"/>
    <s v="PA"/>
    <x v="1"/>
    <x v="0"/>
    <d v="2024-12-17T00:00:00"/>
    <d v="1899-12-30T11:47:17"/>
    <d v="2024-12-17T00:00:00"/>
    <d v="1899-12-30T11:47:28"/>
    <d v="2024-12-17T00:00:00"/>
    <d v="1899-12-30T12:21:52"/>
    <x v="0"/>
    <x v="0"/>
    <s v="8043252993"/>
    <s v="FBO"/>
    <d v="1899-12-30T00:34:35"/>
    <x v="839"/>
    <d v="1899-12-30T00:00:11"/>
    <s v="Granel"/>
    <s v="E001"/>
    <x v="2"/>
    <d v="1899-12-30T00:34:35"/>
    <d v="1899-12-30T00:34:24"/>
    <x v="5"/>
    <x v="12"/>
    <x v="5"/>
    <x v="1"/>
    <n v="0"/>
    <n v="0"/>
    <x v="0"/>
    <x v="1"/>
    <x v="0"/>
    <n v="0"/>
    <x v="0"/>
    <x v="1"/>
    <d v="1899-12-30T00:00:11"/>
    <d v="1899-12-30T00:00:11"/>
    <x v="0"/>
    <m/>
    <m/>
    <d v="1899-12-30T00:00:00"/>
    <d v="1899-12-30T00:34:35"/>
    <n v="3"/>
    <d v="1899-12-30T00:00:11"/>
    <n v="34.58333333334231"/>
    <x v="5"/>
    <x v="1"/>
  </r>
  <r>
    <x v="0"/>
    <s v="2024075154"/>
    <x v="0"/>
    <x v="252"/>
    <s v="E0309KYD"/>
    <d v="2024-12-17T00:00:00"/>
    <x v="1"/>
    <s v="3230"/>
    <x v="2"/>
    <s v="PA"/>
    <x v="2"/>
    <x v="0"/>
    <d v="2024-12-17T00:00:00"/>
    <d v="1899-12-30T11:35:41"/>
    <d v="2024-12-17T00:00:00"/>
    <d v="1899-12-30T11:35:53"/>
    <d v="2024-12-17T00:00:00"/>
    <d v="1899-12-30T12:24:29"/>
    <x v="0"/>
    <x v="0"/>
    <s v="8043252994"/>
    <s v="FBO"/>
    <d v="1899-12-30T00:48:48"/>
    <x v="840"/>
    <d v="1899-12-30T00:00:12"/>
    <s v="Ensacado"/>
    <s v="E002"/>
    <x v="2"/>
    <d v="1899-12-30T00:48:48"/>
    <d v="1899-12-30T00:48:36"/>
    <x v="5"/>
    <x v="12"/>
    <x v="5"/>
    <x v="2"/>
    <n v="0"/>
    <n v="0"/>
    <x v="0"/>
    <x v="2"/>
    <x v="0"/>
    <n v="0"/>
    <x v="0"/>
    <x v="0"/>
    <d v="1899-12-30T00:00:12"/>
    <d v="1899-12-30T00:00:12"/>
    <x v="0"/>
    <m/>
    <m/>
    <d v="1899-12-30T00:00:00"/>
    <d v="1899-12-30T00:48:48"/>
    <n v="3"/>
    <d v="1899-12-30T00:00:12"/>
    <n v="48.799999999987165"/>
    <x v="5"/>
    <x v="0"/>
  </r>
  <r>
    <x v="0"/>
    <s v="2024075153"/>
    <x v="0"/>
    <x v="142"/>
    <s v="E3192JFJ"/>
    <d v="2024-12-17T00:00:00"/>
    <x v="1"/>
    <s v="3230"/>
    <x v="2"/>
    <s v="PA"/>
    <x v="6"/>
    <x v="0"/>
    <d v="2024-12-17T00:00:00"/>
    <d v="1899-12-30T11:33:24"/>
    <d v="2024-12-17T00:00:00"/>
    <d v="1899-12-30T17:57:00"/>
    <d v="2024-12-17T00:00:00"/>
    <d v="1899-12-30T12:26:22"/>
    <x v="5"/>
    <x v="3"/>
    <s v="8043252995"/>
    <s v="FBO"/>
    <d v="1899-12-30T11:54:14"/>
    <x v="841"/>
    <d v="1899-12-30T06:23:36"/>
    <s v="Ensacado"/>
    <s v="E002"/>
    <x v="2"/>
    <d v="1899-12-30T00:52:58"/>
    <n v="-0.22960648148148"/>
    <x v="5"/>
    <x v="12"/>
    <x v="5"/>
    <x v="2"/>
    <n v="0"/>
    <n v="0"/>
    <x v="0"/>
    <x v="2"/>
    <x v="0"/>
    <n v="0"/>
    <x v="0"/>
    <x v="0"/>
    <d v="1899-12-30T06:23:36"/>
    <d v="1899-12-30T05:25:36"/>
    <x v="1"/>
    <m/>
    <m/>
    <d v="1899-12-30T00:00:00"/>
    <d v="1899-12-30T00:52:58"/>
    <n v="3"/>
    <d v="1899-12-30T06:23:36"/>
    <n v="52.966666666670413"/>
    <x v="5"/>
    <x v="0"/>
  </r>
  <r>
    <x v="0"/>
    <s v="2024075159"/>
    <x v="0"/>
    <x v="141"/>
    <s v="E4262KXX"/>
    <d v="2024-12-17T00:00:00"/>
    <x v="1"/>
    <s v="3228"/>
    <x v="3"/>
    <s v="PA"/>
    <x v="4"/>
    <x v="0"/>
    <d v="2024-12-17T00:00:00"/>
    <d v="1899-12-30T11:48:55"/>
    <d v="2024-12-17T00:00:00"/>
    <d v="1899-12-30T11:49:06"/>
    <d v="2024-12-17T00:00:00"/>
    <d v="1899-12-30T12:27:22"/>
    <x v="0"/>
    <x v="0"/>
    <s v="8043252996"/>
    <s v="FBO"/>
    <d v="1899-12-30T00:38:27"/>
    <x v="842"/>
    <d v="1899-12-30T00:00:11"/>
    <s v="Granel"/>
    <s v="E001"/>
    <x v="2"/>
    <d v="1899-12-30T00:38:27"/>
    <d v="1899-12-30T00:38:16"/>
    <x v="5"/>
    <x v="12"/>
    <x v="5"/>
    <x v="1"/>
    <n v="0"/>
    <n v="0"/>
    <x v="0"/>
    <x v="1"/>
    <x v="0"/>
    <n v="0"/>
    <x v="0"/>
    <x v="1"/>
    <d v="1899-12-30T00:00:11"/>
    <d v="1899-12-30T00:00:11"/>
    <x v="0"/>
    <m/>
    <m/>
    <d v="1899-12-30T00:00:00"/>
    <d v="1899-12-30T00:38:27"/>
    <n v="3"/>
    <d v="1899-12-30T00:00:11"/>
    <n v="38.450000000001616"/>
    <x v="5"/>
    <x v="1"/>
  </r>
  <r>
    <x v="0"/>
    <s v="2024075167"/>
    <x v="0"/>
    <x v="241"/>
    <m/>
    <d v="2024-12-17T00:00:00"/>
    <x v="1"/>
    <s v="3230"/>
    <x v="2"/>
    <s v="PA"/>
    <x v="2"/>
    <x v="0"/>
    <d v="2024-12-17T00:00:00"/>
    <d v="1899-12-30T12:20:24"/>
    <d v="2024-12-17T00:00:00"/>
    <d v="1899-12-30T12:20:36"/>
    <d v="2024-12-17T00:00:00"/>
    <d v="1899-12-30T12:39:31"/>
    <x v="0"/>
    <x v="0"/>
    <s v="8043252998"/>
    <s v="EXW"/>
    <d v="1899-12-30T00:19:07"/>
    <x v="843"/>
    <d v="1899-12-30T00:00:12"/>
    <s v="Ensacado"/>
    <s v="E002"/>
    <x v="1"/>
    <d v="1899-12-30T00:19:07"/>
    <d v="1899-12-30T00:18:55"/>
    <x v="6"/>
    <x v="12"/>
    <x v="5"/>
    <x v="2"/>
    <n v="0"/>
    <n v="0"/>
    <x v="0"/>
    <x v="2"/>
    <x v="0"/>
    <n v="0"/>
    <x v="0"/>
    <x v="1"/>
    <d v="1899-12-30T00:00:12"/>
    <d v="1899-12-30T00:00:12"/>
    <x v="0"/>
    <m/>
    <m/>
    <d v="1899-12-30T00:00:00"/>
    <d v="1899-12-30T00:19:07"/>
    <n v="3"/>
    <d v="1899-12-30T00:00:12"/>
    <n v="19.116666666662407"/>
    <x v="5"/>
    <x v="1"/>
  </r>
  <r>
    <x v="0"/>
    <s v="2024075170"/>
    <x v="0"/>
    <x v="308"/>
    <s v="E0172BGR"/>
    <d v="2024-12-17T00:00:00"/>
    <x v="1"/>
    <s v="3230"/>
    <x v="2"/>
    <s v="PA"/>
    <x v="2"/>
    <x v="0"/>
    <d v="2024-12-17T00:00:00"/>
    <d v="1899-12-30T12:28:38"/>
    <d v="2024-12-17T00:00:00"/>
    <d v="1899-12-30T12:28:49"/>
    <d v="2024-12-17T00:00:00"/>
    <d v="1899-12-30T12:51:41"/>
    <x v="0"/>
    <x v="0"/>
    <s v="8043253000"/>
    <s v="EXW"/>
    <d v="1899-12-30T00:23:03"/>
    <x v="844"/>
    <d v="1899-12-30T00:00:11"/>
    <s v="Ensacado"/>
    <s v="E002"/>
    <x v="1"/>
    <d v="1899-12-30T00:23:03"/>
    <d v="1899-12-30T00:22:52"/>
    <x v="6"/>
    <x v="12"/>
    <x v="5"/>
    <x v="2"/>
    <n v="0"/>
    <n v="0"/>
    <x v="0"/>
    <x v="2"/>
    <x v="0"/>
    <n v="0"/>
    <x v="0"/>
    <x v="1"/>
    <d v="1899-12-30T00:00:11"/>
    <d v="1899-12-30T00:00:11"/>
    <x v="0"/>
    <m/>
    <m/>
    <d v="1899-12-30T00:00:00"/>
    <d v="1899-12-30T00:23:03"/>
    <n v="3"/>
    <d v="1899-12-30T00:00:11"/>
    <n v="23.049999999993691"/>
    <x v="5"/>
    <x v="1"/>
  </r>
  <r>
    <x v="0"/>
    <s v="2024075173"/>
    <x v="0"/>
    <x v="147"/>
    <s v="E1007JYX"/>
    <d v="2024-12-17T00:00:00"/>
    <x v="1"/>
    <s v="3297"/>
    <x v="1"/>
    <s v="PA"/>
    <x v="1"/>
    <x v="0"/>
    <d v="2024-12-17T00:00:00"/>
    <d v="1899-12-30T12:31:59"/>
    <d v="2024-12-17T00:00:00"/>
    <d v="1899-12-30T12:32:10"/>
    <d v="2024-12-17T00:00:00"/>
    <d v="1899-12-30T12:56:12"/>
    <x v="0"/>
    <x v="0"/>
    <s v="8043253001"/>
    <s v="FBO"/>
    <d v="1899-12-30T00:24:13"/>
    <x v="303"/>
    <d v="1899-12-30T00:00:11"/>
    <s v="Granel"/>
    <s v="E001"/>
    <x v="2"/>
    <d v="1899-12-30T00:24:13"/>
    <d v="1899-12-30T00:24:02"/>
    <x v="6"/>
    <x v="12"/>
    <x v="5"/>
    <x v="1"/>
    <n v="0"/>
    <n v="0"/>
    <x v="0"/>
    <x v="1"/>
    <x v="0"/>
    <n v="0"/>
    <x v="0"/>
    <x v="1"/>
    <d v="1899-12-30T00:00:11"/>
    <d v="1899-12-30T00:00:11"/>
    <x v="0"/>
    <m/>
    <m/>
    <d v="1899-12-30T00:00:00"/>
    <d v="1899-12-30T00:24:13"/>
    <n v="3"/>
    <d v="1899-12-30T00:00:11"/>
    <n v="24.216666666667201"/>
    <x v="5"/>
    <x v="1"/>
  </r>
  <r>
    <x v="0"/>
    <s v="2024075176"/>
    <x v="0"/>
    <x v="228"/>
    <s v="E8342JHN"/>
    <d v="2024-12-17T00:00:00"/>
    <x v="1"/>
    <s v="3297"/>
    <x v="1"/>
    <s v="PA"/>
    <x v="1"/>
    <x v="0"/>
    <d v="2024-12-17T00:00:00"/>
    <d v="1899-12-30T12:45:47"/>
    <d v="2024-12-17T00:00:00"/>
    <d v="1899-12-30T12:46:00"/>
    <d v="2024-12-17T00:00:00"/>
    <d v="1899-12-30T13:29:12"/>
    <x v="0"/>
    <x v="0"/>
    <s v="8043253004"/>
    <s v="FBO"/>
    <d v="1899-12-30T00:43:25"/>
    <x v="845"/>
    <d v="1899-12-30T00:00:13"/>
    <s v="Granel"/>
    <s v="E001"/>
    <x v="2"/>
    <d v="1899-12-30T00:43:25"/>
    <d v="1899-12-30T00:43:12"/>
    <x v="6"/>
    <x v="12"/>
    <x v="5"/>
    <x v="1"/>
    <n v="0"/>
    <n v="0"/>
    <x v="0"/>
    <x v="1"/>
    <x v="0"/>
    <n v="0"/>
    <x v="0"/>
    <x v="1"/>
    <d v="1899-12-30T00:00:13"/>
    <d v="1899-12-30T00:00:13"/>
    <x v="0"/>
    <m/>
    <m/>
    <d v="1899-12-30T00:00:00"/>
    <d v="1899-12-30T00:43:25"/>
    <n v="3"/>
    <d v="1899-12-30T00:00:13"/>
    <n v="43.416666666662366"/>
    <x v="13"/>
    <x v="1"/>
  </r>
  <r>
    <x v="0"/>
    <s v="2024075177"/>
    <x v="0"/>
    <x v="146"/>
    <s v="E1651JFK"/>
    <d v="2024-12-17T00:00:00"/>
    <x v="1"/>
    <s v="3228"/>
    <x v="3"/>
    <s v="PA"/>
    <x v="4"/>
    <x v="0"/>
    <d v="2024-12-17T00:00:00"/>
    <d v="1899-12-30T12:54:58"/>
    <d v="2024-12-17T00:00:00"/>
    <d v="1899-12-30T12:55:09"/>
    <d v="2024-12-17T00:00:00"/>
    <d v="1899-12-30T13:31:50"/>
    <x v="0"/>
    <x v="0"/>
    <s v="8043253005"/>
    <s v="EXW"/>
    <d v="1899-12-30T00:36:52"/>
    <x v="846"/>
    <d v="1899-12-30T00:00:11"/>
    <s v="Granel"/>
    <s v="E001"/>
    <x v="1"/>
    <d v="1899-12-30T00:36:52"/>
    <d v="1899-12-30T00:36:41"/>
    <x v="6"/>
    <x v="12"/>
    <x v="5"/>
    <x v="1"/>
    <n v="0"/>
    <n v="0"/>
    <x v="0"/>
    <x v="1"/>
    <x v="0"/>
    <n v="0"/>
    <x v="0"/>
    <x v="1"/>
    <d v="1899-12-30T00:00:11"/>
    <d v="1899-12-30T00:00:11"/>
    <x v="0"/>
    <m/>
    <m/>
    <d v="1899-12-30T00:00:00"/>
    <d v="1899-12-30T00:36:52"/>
    <n v="3"/>
    <d v="1899-12-30T00:00:11"/>
    <n v="36.866666666664059"/>
    <x v="13"/>
    <x v="1"/>
  </r>
  <r>
    <x v="0"/>
    <s v="2024075175"/>
    <x v="0"/>
    <x v="269"/>
    <s v="E0948JLM"/>
    <d v="2024-12-17T00:00:00"/>
    <x v="1"/>
    <s v="3230"/>
    <x v="2"/>
    <s v="PA"/>
    <x v="2"/>
    <x v="0"/>
    <d v="2024-12-17T00:00:00"/>
    <d v="1899-12-30T12:34:34"/>
    <d v="2024-12-17T00:00:00"/>
    <d v="1899-12-30T12:34:46"/>
    <d v="2024-12-17T00:00:00"/>
    <d v="1899-12-30T13:34:48"/>
    <x v="0"/>
    <x v="0"/>
    <s v="8043253006"/>
    <s v="FBO"/>
    <d v="1899-12-30T01:00:14"/>
    <x v="847"/>
    <d v="1899-12-30T00:00:12"/>
    <s v="Ensacado"/>
    <s v="E002"/>
    <x v="2"/>
    <d v="1899-12-30T01:00:14"/>
    <d v="1899-12-30T01:00:02"/>
    <x v="6"/>
    <x v="12"/>
    <x v="5"/>
    <x v="2"/>
    <n v="0"/>
    <n v="0"/>
    <x v="0"/>
    <x v="2"/>
    <x v="0"/>
    <n v="0"/>
    <x v="0"/>
    <x v="0"/>
    <d v="1899-12-30T00:00:12"/>
    <d v="1899-12-30T00:00:12"/>
    <x v="0"/>
    <m/>
    <m/>
    <d v="1899-12-30T00:00:00"/>
    <d v="1899-12-30T01:00:14"/>
    <n v="3"/>
    <d v="1899-12-30T00:00:12"/>
    <n v="60.233333333327934"/>
    <x v="13"/>
    <x v="0"/>
  </r>
  <r>
    <x v="0"/>
    <s v="2024075179"/>
    <x v="0"/>
    <x v="309"/>
    <s v="E7697LWS"/>
    <d v="2024-12-17T00:00:00"/>
    <x v="1"/>
    <s v="3230"/>
    <x v="2"/>
    <s v="PA"/>
    <x v="2"/>
    <x v="0"/>
    <d v="2024-12-17T00:00:00"/>
    <d v="1899-12-30T13:09:48"/>
    <d v="2024-12-17T00:00:00"/>
    <d v="1899-12-30T13:10:02"/>
    <d v="2024-12-17T00:00:00"/>
    <d v="1899-12-30T13:44:25"/>
    <x v="0"/>
    <x v="0"/>
    <s v="8043253010"/>
    <s v="FBO"/>
    <d v="1899-12-30T00:34:37"/>
    <x v="848"/>
    <d v="1899-12-30T00:00:14"/>
    <s v="Ensacado"/>
    <s v="E002"/>
    <x v="2"/>
    <d v="1899-12-30T00:34:37"/>
    <d v="1899-12-30T00:34:23"/>
    <x v="9"/>
    <x v="12"/>
    <x v="5"/>
    <x v="2"/>
    <n v="0"/>
    <n v="0"/>
    <x v="0"/>
    <x v="2"/>
    <x v="0"/>
    <n v="0"/>
    <x v="0"/>
    <x v="1"/>
    <d v="1899-12-30T00:00:14"/>
    <d v="1899-12-30T00:00:14"/>
    <x v="0"/>
    <m/>
    <m/>
    <d v="1899-12-30T00:00:00"/>
    <d v="1899-12-30T00:34:37"/>
    <n v="3"/>
    <d v="1899-12-30T00:00:14"/>
    <n v="34.616666666664031"/>
    <x v="13"/>
    <x v="1"/>
  </r>
  <r>
    <x v="0"/>
    <s v="2024075182"/>
    <x v="0"/>
    <x v="125"/>
    <s v="E7429LJY"/>
    <d v="2024-12-17T00:00:00"/>
    <x v="1"/>
    <s v="3230"/>
    <x v="2"/>
    <s v="PA"/>
    <x v="2"/>
    <x v="0"/>
    <d v="2024-12-17T00:00:00"/>
    <d v="1899-12-30T13:14:57"/>
    <d v="2024-12-17T00:00:00"/>
    <d v="1899-12-30T13:15:10"/>
    <d v="2024-12-17T00:00:00"/>
    <d v="1899-12-30T13:54:33"/>
    <x v="0"/>
    <x v="0"/>
    <s v="8043253011"/>
    <s v="FBO"/>
    <d v="1899-12-30T00:39:36"/>
    <x v="849"/>
    <d v="1899-12-30T00:00:13"/>
    <s v="Ensacado"/>
    <s v="E002"/>
    <x v="2"/>
    <d v="1899-12-30T00:39:36"/>
    <d v="1899-12-30T00:39:23"/>
    <x v="9"/>
    <x v="12"/>
    <x v="5"/>
    <x v="2"/>
    <n v="0"/>
    <n v="0"/>
    <x v="0"/>
    <x v="2"/>
    <x v="0"/>
    <n v="0"/>
    <x v="0"/>
    <x v="1"/>
    <d v="1899-12-30T00:00:13"/>
    <d v="1899-12-30T00:00:13"/>
    <x v="0"/>
    <m/>
    <m/>
    <d v="1899-12-30T00:00:00"/>
    <d v="1899-12-30T00:39:36"/>
    <n v="3"/>
    <d v="1899-12-30T00:00:13"/>
    <n v="39.599999999999952"/>
    <x v="13"/>
    <x v="1"/>
  </r>
  <r>
    <x v="0"/>
    <s v="2024075191"/>
    <x v="0"/>
    <x v="134"/>
    <s v="E9945KBD"/>
    <d v="2024-12-17T00:00:00"/>
    <x v="1"/>
    <s v="3297"/>
    <x v="1"/>
    <s v="PA"/>
    <x v="1"/>
    <x v="0"/>
    <d v="2024-12-17T00:00:00"/>
    <d v="1899-12-30T13:39:52"/>
    <d v="2024-12-17T00:00:00"/>
    <d v="1899-12-30T13:40:05"/>
    <d v="2024-12-17T00:00:00"/>
    <d v="1899-12-30T14:24:29"/>
    <x v="0"/>
    <x v="0"/>
    <s v="8043253014"/>
    <s v="EXW"/>
    <d v="1899-12-30T00:44:37"/>
    <x v="850"/>
    <d v="1899-12-30T00:00:13"/>
    <s v="Granel"/>
    <s v="E001"/>
    <x v="1"/>
    <d v="1899-12-30T00:44:37"/>
    <d v="1899-12-30T00:44:24"/>
    <x v="9"/>
    <x v="12"/>
    <x v="5"/>
    <x v="1"/>
    <n v="0"/>
    <n v="0"/>
    <x v="0"/>
    <x v="1"/>
    <x v="0"/>
    <n v="0"/>
    <x v="0"/>
    <x v="1"/>
    <d v="1899-12-30T00:00:13"/>
    <d v="1899-12-30T00:00:13"/>
    <x v="0"/>
    <m/>
    <m/>
    <d v="1899-12-30T00:00:00"/>
    <d v="1899-12-30T00:44:37"/>
    <n v="3"/>
    <d v="1899-12-30T00:00:13"/>
    <n v="44.616666666671989"/>
    <x v="8"/>
    <x v="1"/>
  </r>
  <r>
    <x v="0"/>
    <s v="2024075193"/>
    <x v="0"/>
    <x v="155"/>
    <s v="E9651KXD"/>
    <d v="2024-12-17T00:00:00"/>
    <x v="1"/>
    <s v="3297"/>
    <x v="1"/>
    <s v="PA"/>
    <x v="1"/>
    <x v="0"/>
    <d v="2024-12-17T00:00:00"/>
    <d v="1899-12-30T13:48:39"/>
    <d v="2024-12-17T00:00:00"/>
    <d v="1899-12-30T13:48:50"/>
    <d v="2024-12-17T00:00:00"/>
    <d v="1899-12-30T14:34:54"/>
    <x v="0"/>
    <x v="0"/>
    <s v="8043253015"/>
    <s v="FBO"/>
    <d v="1899-12-30T00:46:15"/>
    <x v="851"/>
    <d v="1899-12-30T00:00:11"/>
    <s v="Granel"/>
    <s v="E001"/>
    <x v="2"/>
    <d v="1899-12-30T00:46:15"/>
    <d v="1899-12-30T00:46:04"/>
    <x v="9"/>
    <x v="12"/>
    <x v="5"/>
    <x v="1"/>
    <n v="0"/>
    <n v="0"/>
    <x v="0"/>
    <x v="1"/>
    <x v="0"/>
    <n v="0"/>
    <x v="0"/>
    <x v="0"/>
    <d v="1899-12-30T00:00:11"/>
    <d v="1899-12-30T00:00:11"/>
    <x v="0"/>
    <m/>
    <m/>
    <d v="1899-12-30T00:00:00"/>
    <d v="1899-12-30T00:46:15"/>
    <n v="3"/>
    <d v="1899-12-30T00:00:11"/>
    <n v="46.249999999992042"/>
    <x v="8"/>
    <x v="0"/>
  </r>
  <r>
    <x v="0"/>
    <s v="2024075195"/>
    <x v="0"/>
    <x v="123"/>
    <s v="E8272KDP"/>
    <d v="2024-12-17T00:00:00"/>
    <x v="1"/>
    <s v="3297"/>
    <x v="1"/>
    <s v="PA"/>
    <x v="1"/>
    <x v="0"/>
    <d v="2024-12-17T00:00:00"/>
    <d v="1899-12-30T13:50:27"/>
    <d v="2024-12-17T00:00:00"/>
    <d v="1899-12-30T13:50:38"/>
    <d v="2024-12-17T00:00:00"/>
    <d v="1899-12-30T14:43:16"/>
    <x v="0"/>
    <x v="0"/>
    <s v="8043253016"/>
    <s v="FBO"/>
    <d v="1899-12-30T00:52:49"/>
    <x v="852"/>
    <d v="1899-12-30T00:00:11"/>
    <s v="Granel"/>
    <s v="E001"/>
    <x v="2"/>
    <d v="1899-12-30T00:52:49"/>
    <d v="1899-12-30T00:52:38"/>
    <x v="9"/>
    <x v="12"/>
    <x v="5"/>
    <x v="1"/>
    <n v="0"/>
    <n v="0"/>
    <x v="0"/>
    <x v="1"/>
    <x v="0"/>
    <n v="0"/>
    <x v="0"/>
    <x v="0"/>
    <d v="1899-12-30T00:00:11"/>
    <d v="1899-12-30T00:00:11"/>
    <x v="0"/>
    <m/>
    <m/>
    <d v="1899-12-30T00:00:00"/>
    <d v="1899-12-30T00:52:49"/>
    <n v="3"/>
    <d v="1899-12-30T00:00:11"/>
    <n v="52.816666666665597"/>
    <x v="8"/>
    <x v="0"/>
  </r>
  <r>
    <x v="0"/>
    <s v="2024075209"/>
    <x v="0"/>
    <x v="303"/>
    <s v="E3179MJG"/>
    <d v="2024-12-17T00:00:00"/>
    <x v="1"/>
    <s v="3228"/>
    <x v="3"/>
    <s v="PA"/>
    <x v="4"/>
    <x v="0"/>
    <d v="2024-12-17T00:00:00"/>
    <d v="1899-12-30T14:24:48"/>
    <d v="2024-12-17T00:00:00"/>
    <d v="1899-12-30T14:25:14"/>
    <d v="2024-12-17T00:00:00"/>
    <d v="1899-12-30T14:59:05"/>
    <x v="0"/>
    <x v="0"/>
    <s v="8043253018"/>
    <s v="FBO"/>
    <d v="1899-12-30T00:34:17"/>
    <x v="853"/>
    <d v="1899-12-30T00:00:26"/>
    <s v="Granel"/>
    <s v="E001"/>
    <x v="2"/>
    <d v="1899-12-30T00:34:17"/>
    <d v="1899-12-30T00:33:51"/>
    <x v="7"/>
    <x v="12"/>
    <x v="5"/>
    <x v="1"/>
    <n v="0"/>
    <n v="0"/>
    <x v="0"/>
    <x v="1"/>
    <x v="0"/>
    <n v="0"/>
    <x v="0"/>
    <x v="1"/>
    <d v="1899-12-30T00:00:26"/>
    <d v="1899-12-30T00:00:26"/>
    <x v="0"/>
    <m/>
    <m/>
    <d v="1899-12-30T00:00:00"/>
    <d v="1899-12-30T00:34:17"/>
    <n v="3"/>
    <d v="1899-12-30T00:00:26"/>
    <n v="34.283333333332827"/>
    <x v="8"/>
    <x v="1"/>
  </r>
  <r>
    <x v="0"/>
    <s v="2024075211"/>
    <x v="0"/>
    <x v="158"/>
    <s v="E5943KXX"/>
    <d v="2024-12-17T00:00:00"/>
    <x v="1"/>
    <s v="3297"/>
    <x v="1"/>
    <s v="PA"/>
    <x v="1"/>
    <x v="0"/>
    <d v="2024-12-17T00:00:00"/>
    <d v="1899-12-30T14:27:18"/>
    <d v="2024-12-17T00:00:00"/>
    <d v="1899-12-30T14:27:30"/>
    <d v="2024-12-17T00:00:00"/>
    <d v="1899-12-30T15:16:13"/>
    <x v="0"/>
    <x v="0"/>
    <s v="8043253023"/>
    <s v="FBO"/>
    <d v="1899-12-30T00:48:55"/>
    <x v="854"/>
    <d v="1899-12-30T00:00:12"/>
    <s v="Granel"/>
    <s v="E001"/>
    <x v="2"/>
    <d v="1899-12-30T00:48:55"/>
    <d v="1899-12-30T00:48:43"/>
    <x v="7"/>
    <x v="12"/>
    <x v="5"/>
    <x v="1"/>
    <n v="0"/>
    <n v="0"/>
    <x v="0"/>
    <x v="1"/>
    <x v="0"/>
    <n v="0"/>
    <x v="0"/>
    <x v="0"/>
    <d v="1899-12-30T00:00:12"/>
    <d v="1899-12-30T00:00:12"/>
    <x v="0"/>
    <m/>
    <m/>
    <d v="1899-12-30T00:00:00"/>
    <d v="1899-12-30T00:48:55"/>
    <n v="3"/>
    <d v="1899-12-30T00:00:12"/>
    <n v="48.916666666656035"/>
    <x v="6"/>
    <x v="0"/>
  </r>
  <r>
    <x v="0"/>
    <s v="2024075224"/>
    <x v="0"/>
    <x v="129"/>
    <s v="E8421HJR"/>
    <d v="2024-12-17T00:00:00"/>
    <x v="1"/>
    <s v="3228"/>
    <x v="3"/>
    <s v="PA"/>
    <x v="4"/>
    <x v="0"/>
    <d v="2024-12-17T00:00:00"/>
    <d v="1899-12-30T14:48:05"/>
    <d v="2024-12-17T00:00:00"/>
    <d v="1899-12-30T14:48:18"/>
    <d v="2024-12-17T00:00:00"/>
    <d v="1899-12-30T15:22:43"/>
    <x v="0"/>
    <x v="0"/>
    <s v="8043253025"/>
    <s v="FBO"/>
    <d v="1899-12-30T00:34:38"/>
    <x v="814"/>
    <d v="1899-12-30T00:00:13"/>
    <s v="Granel"/>
    <s v="E001"/>
    <x v="2"/>
    <d v="1899-12-30T00:34:38"/>
    <d v="1899-12-30T00:34:25"/>
    <x v="7"/>
    <x v="12"/>
    <x v="5"/>
    <x v="1"/>
    <n v="0"/>
    <n v="0"/>
    <x v="0"/>
    <x v="1"/>
    <x v="0"/>
    <n v="0"/>
    <x v="0"/>
    <x v="1"/>
    <d v="1899-12-30T00:00:13"/>
    <d v="1899-12-30T00:00:13"/>
    <x v="0"/>
    <m/>
    <m/>
    <d v="1899-12-30T00:00:00"/>
    <d v="1899-12-30T00:34:38"/>
    <n v="3"/>
    <d v="1899-12-30T00:00:13"/>
    <n v="34.633333333324728"/>
    <x v="6"/>
    <x v="1"/>
  </r>
  <r>
    <x v="0"/>
    <s v="2024075221"/>
    <x v="0"/>
    <x v="310"/>
    <s v="E1829LYJ"/>
    <d v="2024-12-17T00:00:00"/>
    <x v="1"/>
    <s v="3230"/>
    <x v="2"/>
    <s v="PA"/>
    <x v="2"/>
    <x v="0"/>
    <d v="2024-12-17T00:00:00"/>
    <d v="1899-12-30T14:45:08"/>
    <d v="2024-12-17T00:00:00"/>
    <d v="1899-12-30T14:45:20"/>
    <d v="2024-12-17T00:00:00"/>
    <d v="1899-12-30T15:27:47"/>
    <x v="0"/>
    <x v="0"/>
    <s v="8043253027"/>
    <s v="FBO"/>
    <d v="1899-12-30T00:42:39"/>
    <x v="855"/>
    <d v="1899-12-30T00:00:12"/>
    <s v="Ensacado"/>
    <s v="E002"/>
    <x v="2"/>
    <d v="1899-12-30T00:42:39"/>
    <d v="1899-12-30T00:42:27"/>
    <x v="7"/>
    <x v="12"/>
    <x v="5"/>
    <x v="2"/>
    <n v="0"/>
    <n v="0"/>
    <x v="0"/>
    <x v="2"/>
    <x v="0"/>
    <n v="0"/>
    <x v="0"/>
    <x v="1"/>
    <d v="1899-12-30T00:00:12"/>
    <d v="1899-12-30T00:00:12"/>
    <x v="0"/>
    <m/>
    <m/>
    <d v="1899-12-30T00:00:00"/>
    <d v="1899-12-30T00:42:39"/>
    <n v="3"/>
    <d v="1899-12-30T00:00:12"/>
    <n v="42.649999999991955"/>
    <x v="6"/>
    <x v="1"/>
  </r>
  <r>
    <x v="0"/>
    <s v="2024075227"/>
    <x v="0"/>
    <x v="311"/>
    <s v="E1319MSC"/>
    <d v="2024-12-17T00:00:00"/>
    <x v="1"/>
    <s v="3234"/>
    <x v="8"/>
    <s v="PA"/>
    <x v="2"/>
    <x v="0"/>
    <d v="2024-12-17T00:00:00"/>
    <d v="1899-12-30T14:51:10"/>
    <d v="2024-12-17T00:00:00"/>
    <d v="1899-12-30T14:51:22"/>
    <d v="2024-12-17T00:00:00"/>
    <d v="1899-12-30T15:41:13"/>
    <x v="0"/>
    <x v="0"/>
    <s v="8043253030"/>
    <s v="EXW"/>
    <d v="1899-12-30T00:50:03"/>
    <x v="16"/>
    <d v="1899-12-30T00:00:12"/>
    <s v="Ensacado"/>
    <s v="E002"/>
    <x v="1"/>
    <d v="1899-12-30T00:50:03"/>
    <d v="1899-12-30T00:49:51"/>
    <x v="7"/>
    <x v="12"/>
    <x v="5"/>
    <x v="2"/>
    <n v="0"/>
    <n v="0"/>
    <x v="0"/>
    <x v="2"/>
    <x v="0"/>
    <n v="0"/>
    <x v="0"/>
    <x v="0"/>
    <d v="1899-12-30T00:00:12"/>
    <d v="1899-12-30T00:00:12"/>
    <x v="0"/>
    <m/>
    <m/>
    <d v="1899-12-30T00:00:00"/>
    <d v="1899-12-30T00:50:03"/>
    <n v="3"/>
    <d v="1899-12-30T00:00:12"/>
    <n v="50.050000000007984"/>
    <x v="6"/>
    <x v="0"/>
  </r>
  <r>
    <x v="0"/>
    <s v="2024075230"/>
    <x v="0"/>
    <x v="312"/>
    <s v="E0357LBP"/>
    <d v="2024-12-17T00:00:00"/>
    <x v="1"/>
    <s v="3230"/>
    <x v="2"/>
    <s v="PA"/>
    <x v="2"/>
    <x v="0"/>
    <d v="2024-12-17T00:00:00"/>
    <d v="1899-12-30T14:56:42"/>
    <d v="2024-12-17T00:00:00"/>
    <d v="1899-12-30T14:56:54"/>
    <d v="2024-12-17T00:00:00"/>
    <d v="1899-12-30T16:09:39"/>
    <x v="0"/>
    <x v="0"/>
    <s v="8043253037"/>
    <s v="FBO"/>
    <d v="1899-12-30T01:12:57"/>
    <x v="856"/>
    <d v="1899-12-30T00:00:12"/>
    <s v="Ensacado"/>
    <s v="E002"/>
    <x v="2"/>
    <d v="1899-12-30T01:12:57"/>
    <d v="1899-12-30T01:12:45"/>
    <x v="7"/>
    <x v="12"/>
    <x v="5"/>
    <x v="2"/>
    <n v="0"/>
    <n v="0"/>
    <x v="0"/>
    <x v="2"/>
    <x v="0"/>
    <n v="0"/>
    <x v="0"/>
    <x v="0"/>
    <d v="1899-12-30T00:00:12"/>
    <d v="1899-12-30T00:00:12"/>
    <x v="0"/>
    <m/>
    <m/>
    <d v="1899-12-30T00:00:00"/>
    <d v="1899-12-30T01:12:57"/>
    <n v="3"/>
    <d v="1899-12-30T00:00:12"/>
    <n v="72.950000000011244"/>
    <x v="9"/>
    <x v="0"/>
  </r>
  <r>
    <x v="0"/>
    <s v="2024075232"/>
    <x v="0"/>
    <x v="145"/>
    <s v="E7841LBS"/>
    <d v="2024-12-17T00:00:00"/>
    <x v="1"/>
    <s v="3297"/>
    <x v="1"/>
    <s v="PA"/>
    <x v="1"/>
    <x v="0"/>
    <d v="2024-12-17T00:00:00"/>
    <d v="1899-12-30T15:01:45"/>
    <d v="2024-12-17T00:00:00"/>
    <d v="1899-12-30T15:02:00"/>
    <d v="2024-12-17T00:00:00"/>
    <d v="1899-12-30T16:10:46"/>
    <x v="0"/>
    <x v="0"/>
    <s v="8043253038"/>
    <s v="FBO"/>
    <d v="1899-12-30T01:09:01"/>
    <x v="857"/>
    <d v="1899-12-30T00:00:15"/>
    <s v="Granel"/>
    <s v="E001"/>
    <x v="2"/>
    <d v="1899-12-30T01:09:01"/>
    <d v="1899-12-30T01:08:46"/>
    <x v="14"/>
    <x v="12"/>
    <x v="5"/>
    <x v="1"/>
    <n v="0"/>
    <n v="0"/>
    <x v="0"/>
    <x v="1"/>
    <x v="0"/>
    <n v="0"/>
    <x v="0"/>
    <x v="0"/>
    <d v="1899-12-30T00:00:15"/>
    <d v="1899-12-30T00:00:15"/>
    <x v="0"/>
    <m/>
    <m/>
    <d v="1899-12-30T00:00:00"/>
    <d v="1899-12-30T01:09:01"/>
    <n v="3"/>
    <d v="1899-12-30T00:00:15"/>
    <n v="69.016666666665571"/>
    <x v="9"/>
    <x v="0"/>
  </r>
  <r>
    <x v="0"/>
    <s v="2024075223"/>
    <x v="0"/>
    <x v="226"/>
    <s v="E1800JBZ"/>
    <d v="2024-12-17T00:00:00"/>
    <x v="1"/>
    <s v="3297"/>
    <x v="1"/>
    <s v="PA"/>
    <x v="1"/>
    <x v="0"/>
    <d v="2024-12-17T00:00:00"/>
    <d v="1899-12-30T14:46:52"/>
    <d v="2024-12-17T00:00:00"/>
    <d v="1899-12-30T14:47:06"/>
    <d v="2024-12-17T00:00:00"/>
    <d v="1899-12-30T16:25:40"/>
    <x v="0"/>
    <x v="0"/>
    <s v="8043253041"/>
    <s v="FBO"/>
    <d v="1899-12-30T01:38:48"/>
    <x v="858"/>
    <d v="1899-12-30T00:00:14"/>
    <s v="Granel"/>
    <s v="E001"/>
    <x v="1"/>
    <d v="1899-12-30T01:38:48"/>
    <d v="1899-12-30T01:38:34"/>
    <x v="7"/>
    <x v="12"/>
    <x v="5"/>
    <x v="1"/>
    <n v="0"/>
    <n v="0"/>
    <x v="0"/>
    <x v="1"/>
    <x v="0"/>
    <n v="0"/>
    <x v="0"/>
    <x v="2"/>
    <d v="1899-12-30T00:00:14"/>
    <d v="1899-12-30T00:00:14"/>
    <x v="0"/>
    <m/>
    <m/>
    <d v="1899-12-30T00:00:00"/>
    <d v="1899-12-30T01:38:48"/>
    <n v="3"/>
    <d v="1899-12-30T00:00:14"/>
    <n v="98.799999999998334"/>
    <x v="9"/>
    <x v="0"/>
  </r>
  <r>
    <x v="0"/>
    <s v="2024075239"/>
    <x v="0"/>
    <x v="139"/>
    <s v="E0438GVW"/>
    <d v="2024-12-17T00:00:00"/>
    <x v="1"/>
    <s v="3297"/>
    <x v="1"/>
    <s v="PA"/>
    <x v="1"/>
    <x v="0"/>
    <d v="2024-12-17T00:00:00"/>
    <d v="1899-12-30T15:34:36"/>
    <d v="2024-12-17T00:00:00"/>
    <d v="1899-12-30T15:34:49"/>
    <d v="2024-12-17T00:00:00"/>
    <d v="1899-12-30T16:36:39"/>
    <x v="0"/>
    <x v="0"/>
    <s v="8043253044"/>
    <s v="EXW"/>
    <d v="1899-12-30T01:02:03"/>
    <x v="697"/>
    <d v="1899-12-30T00:00:13"/>
    <s v="Granel"/>
    <s v="E001"/>
    <x v="1"/>
    <d v="1899-12-30T01:02:03"/>
    <d v="1899-12-30T01:01:50"/>
    <x v="14"/>
    <x v="12"/>
    <x v="5"/>
    <x v="1"/>
    <n v="0"/>
    <n v="0"/>
    <x v="0"/>
    <x v="1"/>
    <x v="0"/>
    <n v="0"/>
    <x v="0"/>
    <x v="0"/>
    <d v="1899-12-30T00:00:13"/>
    <d v="1899-12-30T00:00:13"/>
    <x v="0"/>
    <m/>
    <m/>
    <d v="1899-12-30T00:00:00"/>
    <d v="1899-12-30T01:02:03"/>
    <n v="3"/>
    <d v="1899-12-30T00:00:13"/>
    <n v="62.050000000003301"/>
    <x v="9"/>
    <x v="0"/>
  </r>
  <r>
    <x v="0"/>
    <s v="2024075234"/>
    <x v="0"/>
    <x v="227"/>
    <s v="E5855JGX"/>
    <d v="2024-12-17T00:00:00"/>
    <x v="1"/>
    <s v="3297"/>
    <x v="1"/>
    <s v="PA"/>
    <x v="1"/>
    <x v="0"/>
    <d v="2024-12-17T00:00:00"/>
    <d v="1899-12-30T15:27:33"/>
    <d v="2024-12-17T00:00:00"/>
    <d v="1899-12-30T15:27:45"/>
    <d v="2024-12-17T00:00:00"/>
    <d v="1899-12-30T16:47:04"/>
    <x v="0"/>
    <x v="0"/>
    <s v="8043253047"/>
    <s v="FBO"/>
    <d v="1899-12-30T01:19:31"/>
    <x v="859"/>
    <d v="1899-12-30T00:00:12"/>
    <s v="Granel"/>
    <s v="E001"/>
    <x v="2"/>
    <d v="1899-12-30T01:19:31"/>
    <d v="1899-12-30T01:19:19"/>
    <x v="14"/>
    <x v="12"/>
    <x v="5"/>
    <x v="1"/>
    <n v="0"/>
    <n v="0"/>
    <x v="0"/>
    <x v="1"/>
    <x v="0"/>
    <n v="0"/>
    <x v="0"/>
    <x v="0"/>
    <d v="1899-12-30T00:00:12"/>
    <d v="1899-12-30T00:00:12"/>
    <x v="0"/>
    <m/>
    <m/>
    <d v="1899-12-30T00:00:00"/>
    <d v="1899-12-30T01:19:31"/>
    <n v="3"/>
    <d v="1899-12-30T00:00:12"/>
    <n v="79.516666666670403"/>
    <x v="9"/>
    <x v="0"/>
  </r>
  <r>
    <x v="0"/>
    <s v="2024075257"/>
    <x v="0"/>
    <x v="313"/>
    <s v="E7697LWS"/>
    <d v="2024-12-17T00:00:00"/>
    <x v="1"/>
    <s v="3230"/>
    <x v="2"/>
    <s v="PA"/>
    <x v="2"/>
    <x v="0"/>
    <d v="2024-12-17T00:00:00"/>
    <d v="1899-12-30T16:26:15"/>
    <d v="2024-12-17T00:00:00"/>
    <d v="1899-12-30T16:26:27"/>
    <d v="2024-12-17T00:00:00"/>
    <d v="1899-12-30T16:59:38"/>
    <x v="0"/>
    <x v="0"/>
    <s v="8043253049"/>
    <s v="FBO"/>
    <d v="1899-12-30T00:33:23"/>
    <x v="860"/>
    <d v="1899-12-30T00:00:12"/>
    <s v="Ensacado"/>
    <s v="E002"/>
    <x v="2"/>
    <d v="1899-12-30T00:33:23"/>
    <d v="1899-12-30T00:33:11"/>
    <x v="10"/>
    <x v="12"/>
    <x v="5"/>
    <x v="2"/>
    <n v="0"/>
    <n v="0"/>
    <x v="0"/>
    <x v="2"/>
    <x v="0"/>
    <n v="0"/>
    <x v="0"/>
    <x v="1"/>
    <d v="1899-12-30T00:00:12"/>
    <d v="1899-12-30T00:00:12"/>
    <x v="0"/>
    <m/>
    <m/>
    <d v="1899-12-30T00:00:00"/>
    <d v="1899-12-30T00:33:23"/>
    <n v="3"/>
    <d v="1899-12-30T00:00:12"/>
    <n v="33.383333333332686"/>
    <x v="9"/>
    <x v="1"/>
  </r>
  <r>
    <x v="0"/>
    <s v="2024075240"/>
    <x v="0"/>
    <x v="131"/>
    <s v="E7553LTD"/>
    <d v="2024-12-17T00:00:00"/>
    <x v="1"/>
    <s v="3297"/>
    <x v="1"/>
    <s v="PA"/>
    <x v="1"/>
    <x v="0"/>
    <d v="2024-12-17T00:00:00"/>
    <d v="1899-12-30T15:39:45"/>
    <d v="2024-12-17T00:00:00"/>
    <d v="1899-12-30T15:39:57"/>
    <d v="2024-12-17T00:00:00"/>
    <d v="1899-12-30T17:01:07"/>
    <x v="0"/>
    <x v="0"/>
    <s v="8043253050"/>
    <s v="FBO"/>
    <d v="1899-12-30T01:21:22"/>
    <x v="861"/>
    <d v="1899-12-30T00:00:12"/>
    <s v="Granel"/>
    <s v="E001"/>
    <x v="2"/>
    <d v="1899-12-30T01:21:22"/>
    <d v="1899-12-30T01:21:10"/>
    <x v="14"/>
    <x v="12"/>
    <x v="5"/>
    <x v="1"/>
    <n v="0"/>
    <n v="0"/>
    <x v="0"/>
    <x v="1"/>
    <x v="0"/>
    <n v="0"/>
    <x v="0"/>
    <x v="0"/>
    <d v="1899-12-30T00:00:12"/>
    <d v="1899-12-30T00:00:12"/>
    <x v="0"/>
    <m/>
    <m/>
    <d v="1899-12-30T00:00:00"/>
    <d v="1899-12-30T01:21:22"/>
    <n v="3"/>
    <d v="1899-12-30T00:00:12"/>
    <n v="81.366666666667186"/>
    <x v="10"/>
    <x v="0"/>
  </r>
  <r>
    <x v="0"/>
    <s v="2024075247"/>
    <x v="0"/>
    <x v="149"/>
    <s v="E6383KKR"/>
    <d v="2024-12-17T00:00:00"/>
    <x v="1"/>
    <s v="3297"/>
    <x v="1"/>
    <s v="PA"/>
    <x v="1"/>
    <x v="0"/>
    <d v="2024-12-17T00:00:00"/>
    <d v="1899-12-30T16:02:48"/>
    <d v="2024-12-17T00:00:00"/>
    <d v="1899-12-30T16:03:00"/>
    <d v="2024-12-17T00:00:00"/>
    <d v="1899-12-30T17:07:48"/>
    <x v="0"/>
    <x v="0"/>
    <s v="8043253051"/>
    <s v="FBO"/>
    <d v="1899-12-30T01:05:00"/>
    <x v="164"/>
    <d v="1899-12-30T00:00:12"/>
    <s v="Granel"/>
    <s v="E001"/>
    <x v="2"/>
    <d v="1899-12-30T01:05:00"/>
    <d v="1899-12-30T01:04:48"/>
    <x v="10"/>
    <x v="12"/>
    <x v="5"/>
    <x v="1"/>
    <n v="0"/>
    <n v="0"/>
    <x v="0"/>
    <x v="1"/>
    <x v="0"/>
    <n v="0"/>
    <x v="0"/>
    <x v="0"/>
    <d v="1899-12-30T00:00:12"/>
    <d v="1899-12-30T00:00:12"/>
    <x v="0"/>
    <m/>
    <m/>
    <d v="1899-12-30T00:00:00"/>
    <d v="1899-12-30T01:05:00"/>
    <n v="3"/>
    <d v="1899-12-30T00:00:12"/>
    <n v="65.000000000001521"/>
    <x v="10"/>
    <x v="0"/>
  </r>
  <r>
    <x v="0"/>
    <s v="2024075243"/>
    <x v="0"/>
    <x v="293"/>
    <s v="E4097KNW"/>
    <d v="2024-12-17T00:00:00"/>
    <x v="1"/>
    <s v="3297"/>
    <x v="1"/>
    <s v="PA"/>
    <x v="1"/>
    <x v="0"/>
    <d v="2024-12-17T00:00:00"/>
    <d v="1899-12-30T15:46:19"/>
    <d v="2024-12-17T00:00:00"/>
    <d v="1899-12-30T15:46:31"/>
    <d v="2024-12-17T00:00:00"/>
    <d v="1899-12-30T17:12:05"/>
    <x v="0"/>
    <x v="0"/>
    <s v="8043253052"/>
    <s v="FBO"/>
    <d v="1899-12-30T01:25:46"/>
    <x v="862"/>
    <d v="1899-12-30T00:00:12"/>
    <s v="Granel"/>
    <s v="E001"/>
    <x v="2"/>
    <d v="1899-12-30T01:25:46"/>
    <d v="1899-12-30T01:25:34"/>
    <x v="14"/>
    <x v="12"/>
    <x v="5"/>
    <x v="1"/>
    <n v="0"/>
    <n v="0"/>
    <x v="0"/>
    <x v="1"/>
    <x v="0"/>
    <n v="0"/>
    <x v="0"/>
    <x v="0"/>
    <d v="1899-12-30T00:00:12"/>
    <d v="1899-12-30T00:00:12"/>
    <x v="0"/>
    <m/>
    <m/>
    <d v="1899-12-30T00:00:00"/>
    <d v="1899-12-30T01:25:46"/>
    <n v="3"/>
    <d v="1899-12-30T00:00:12"/>
    <n v="85.766666666673629"/>
    <x v="10"/>
    <x v="0"/>
  </r>
  <r>
    <x v="0"/>
    <s v="2024075262"/>
    <x v="0"/>
    <x v="314"/>
    <s v="E9439MSL"/>
    <d v="2024-12-17T00:00:00"/>
    <x v="1"/>
    <s v="3230"/>
    <x v="2"/>
    <s v="PA"/>
    <x v="2"/>
    <x v="0"/>
    <d v="2024-12-17T00:00:00"/>
    <d v="1899-12-30T16:35:48"/>
    <d v="2024-12-17T00:00:00"/>
    <d v="1899-12-30T16:36:00"/>
    <d v="2024-12-17T00:00:00"/>
    <d v="1899-12-30T17:24:57"/>
    <x v="0"/>
    <x v="0"/>
    <s v="8043253054"/>
    <s v="FBO"/>
    <d v="1899-12-30T00:49:09"/>
    <x v="863"/>
    <d v="1899-12-30T00:00:12"/>
    <s v="Ensacado"/>
    <s v="E002"/>
    <x v="2"/>
    <d v="1899-12-30T00:49:09"/>
    <d v="1899-12-30T00:48:57"/>
    <x v="10"/>
    <x v="12"/>
    <x v="5"/>
    <x v="2"/>
    <n v="0"/>
    <n v="0"/>
    <x v="0"/>
    <x v="2"/>
    <x v="0"/>
    <n v="0"/>
    <x v="0"/>
    <x v="0"/>
    <d v="1899-12-30T00:00:12"/>
    <d v="1899-12-30T00:00:12"/>
    <x v="0"/>
    <m/>
    <m/>
    <d v="1899-12-30T00:00:00"/>
    <d v="1899-12-30T00:49:09"/>
    <n v="3"/>
    <d v="1899-12-30T00:00:12"/>
    <n v="49.149999999993611"/>
    <x v="10"/>
    <x v="0"/>
  </r>
  <r>
    <x v="0"/>
    <s v="2024075268"/>
    <x v="0"/>
    <x v="315"/>
    <s v="E1563LNC"/>
    <d v="2024-12-17T00:00:00"/>
    <x v="1"/>
    <s v="3230"/>
    <x v="2"/>
    <s v="PA"/>
    <x v="2"/>
    <x v="0"/>
    <d v="2024-12-17T00:00:00"/>
    <d v="1899-12-30T16:45:56"/>
    <d v="2024-12-17T00:00:00"/>
    <d v="1899-12-30T16:46:08"/>
    <d v="2024-12-17T00:00:00"/>
    <d v="1899-12-30T17:34:18"/>
    <x v="0"/>
    <x v="0"/>
    <s v="8043253055"/>
    <s v="FBO"/>
    <d v="1899-12-30T00:48:22"/>
    <x v="864"/>
    <d v="1899-12-30T00:00:12"/>
    <s v="Ensacado"/>
    <s v="E002"/>
    <x v="2"/>
    <d v="1899-12-30T00:48:22"/>
    <d v="1899-12-30T00:48:10"/>
    <x v="10"/>
    <x v="12"/>
    <x v="5"/>
    <x v="2"/>
    <n v="0"/>
    <n v="0"/>
    <x v="0"/>
    <x v="2"/>
    <x v="0"/>
    <n v="0"/>
    <x v="0"/>
    <x v="0"/>
    <d v="1899-12-30T00:00:12"/>
    <d v="1899-12-30T00:00:12"/>
    <x v="0"/>
    <m/>
    <m/>
    <d v="1899-12-30T00:00:00"/>
    <d v="1899-12-30T00:48:22"/>
    <n v="3"/>
    <d v="1899-12-30T00:00:12"/>
    <n v="48.366666666676728"/>
    <x v="10"/>
    <x v="0"/>
  </r>
  <r>
    <x v="0"/>
    <s v="2024075270"/>
    <x v="0"/>
    <x v="316"/>
    <s v="E4861MPF"/>
    <d v="2024-12-17T00:00:00"/>
    <x v="1"/>
    <s v="3230"/>
    <x v="2"/>
    <s v="PA"/>
    <x v="2"/>
    <x v="0"/>
    <d v="2024-12-17T00:00:00"/>
    <d v="1899-12-30T17:00:46"/>
    <d v="2024-12-17T00:00:00"/>
    <d v="1899-12-30T17:00:59"/>
    <d v="2024-12-17T00:00:00"/>
    <d v="1899-12-30T17:47:26"/>
    <x v="0"/>
    <x v="0"/>
    <s v="8043253057"/>
    <s v="FBO"/>
    <d v="1899-12-30T00:46:40"/>
    <x v="647"/>
    <d v="1899-12-30T00:00:13"/>
    <s v="Ensacado"/>
    <s v="E002"/>
    <x v="2"/>
    <d v="1899-12-30T00:46:40"/>
    <d v="1899-12-30T00:46:27"/>
    <x v="8"/>
    <x v="12"/>
    <x v="5"/>
    <x v="2"/>
    <n v="0"/>
    <n v="0"/>
    <x v="0"/>
    <x v="2"/>
    <x v="0"/>
    <n v="0"/>
    <x v="0"/>
    <x v="0"/>
    <d v="1899-12-30T00:00:13"/>
    <d v="1899-12-30T00:00:13"/>
    <x v="0"/>
    <m/>
    <m/>
    <d v="1899-12-30T00:00:00"/>
    <d v="1899-12-30T00:46:40"/>
    <n v="3"/>
    <d v="1899-12-30T00:00:13"/>
    <n v="46.666666666670388"/>
    <x v="10"/>
    <x v="0"/>
  </r>
  <r>
    <x v="0"/>
    <s v="2024075276"/>
    <x v="0"/>
    <x v="291"/>
    <s v="E8055LBS"/>
    <d v="2024-12-17T00:00:00"/>
    <x v="1"/>
    <s v="3297"/>
    <x v="1"/>
    <s v="PA"/>
    <x v="1"/>
    <x v="0"/>
    <d v="2024-12-17T00:00:00"/>
    <d v="1899-12-30T17:42:10"/>
    <d v="2024-12-17T00:00:00"/>
    <d v="1899-12-30T17:42:23"/>
    <d v="2024-12-17T00:00:00"/>
    <d v="1899-12-30T18:10:20"/>
    <x v="0"/>
    <x v="0"/>
    <s v="8043253059"/>
    <s v="FBO"/>
    <d v="1899-12-30T00:28:10"/>
    <x v="865"/>
    <d v="1899-12-30T00:00:13"/>
    <s v="Granel"/>
    <s v="E001"/>
    <x v="2"/>
    <d v="1899-12-30T00:28:10"/>
    <d v="1899-12-30T00:27:57"/>
    <x v="8"/>
    <x v="12"/>
    <x v="5"/>
    <x v="1"/>
    <n v="0"/>
    <n v="0"/>
    <x v="0"/>
    <x v="1"/>
    <x v="0"/>
    <n v="0"/>
    <x v="0"/>
    <x v="1"/>
    <d v="1899-12-30T00:00:13"/>
    <d v="1899-12-30T00:00:13"/>
    <x v="0"/>
    <m/>
    <m/>
    <d v="1899-12-30T00:00:00"/>
    <d v="1899-12-30T00:28:10"/>
    <n v="3"/>
    <d v="1899-12-30T00:00:13"/>
    <n v="28.166666666673574"/>
    <x v="11"/>
    <x v="1"/>
  </r>
  <r>
    <x v="0"/>
    <s v="2024075281"/>
    <x v="0"/>
    <x v="158"/>
    <s v="E5943KXX"/>
    <d v="2024-12-17T00:00:00"/>
    <x v="1"/>
    <s v="3297"/>
    <x v="1"/>
    <s v="PA"/>
    <x v="1"/>
    <x v="0"/>
    <d v="2024-12-17T00:00:00"/>
    <d v="1899-12-30T18:17:44"/>
    <d v="2024-12-17T00:00:00"/>
    <d v="1899-12-30T18:17:57"/>
    <d v="2024-12-17T00:00:00"/>
    <d v="1899-12-30T18:47:54"/>
    <x v="0"/>
    <x v="0"/>
    <s v="8043253060"/>
    <s v="FBO"/>
    <d v="1899-12-30T00:30:10"/>
    <x v="866"/>
    <d v="1899-12-30T00:00:13"/>
    <s v="Granel"/>
    <s v="E001"/>
    <x v="2"/>
    <d v="1899-12-30T00:30:10"/>
    <d v="1899-12-30T00:29:57"/>
    <x v="11"/>
    <x v="12"/>
    <x v="5"/>
    <x v="1"/>
    <n v="0"/>
    <n v="0"/>
    <x v="0"/>
    <x v="1"/>
    <x v="0"/>
    <n v="0"/>
    <x v="0"/>
    <x v="1"/>
    <d v="1899-12-30T00:00:13"/>
    <d v="1899-12-30T00:00:13"/>
    <x v="0"/>
    <m/>
    <m/>
    <d v="1899-12-30T00:00:00"/>
    <d v="1899-12-30T00:30:10"/>
    <n v="3"/>
    <d v="1899-12-30T00:00:13"/>
    <n v="30.166666666675166"/>
    <x v="11"/>
    <x v="1"/>
  </r>
  <r>
    <x v="0"/>
    <s v="2024075284"/>
    <x v="0"/>
    <x v="256"/>
    <s v="E6103LDT"/>
    <d v="2024-12-17T00:00:00"/>
    <x v="1"/>
    <s v="3297"/>
    <x v="1"/>
    <s v="PA"/>
    <x v="1"/>
    <x v="0"/>
    <d v="2024-12-17T00:00:00"/>
    <d v="1899-12-30T18:23:59"/>
    <d v="2024-12-17T00:00:00"/>
    <d v="1899-12-30T18:24:11"/>
    <d v="2024-12-17T00:00:00"/>
    <d v="1899-12-30T18:53:54"/>
    <x v="0"/>
    <x v="0"/>
    <s v="8043253061"/>
    <s v="EXW"/>
    <d v="1899-12-30T00:29:55"/>
    <x v="867"/>
    <d v="1899-12-30T00:00:12"/>
    <s v="Granel"/>
    <s v="E001"/>
    <x v="1"/>
    <d v="1899-12-30T00:29:55"/>
    <d v="1899-12-30T00:29:43"/>
    <x v="11"/>
    <x v="12"/>
    <x v="5"/>
    <x v="1"/>
    <n v="0"/>
    <n v="0"/>
    <x v="0"/>
    <x v="1"/>
    <x v="0"/>
    <n v="0"/>
    <x v="0"/>
    <x v="1"/>
    <d v="1899-12-30T00:00:12"/>
    <d v="1899-12-30T00:00:12"/>
    <x v="0"/>
    <m/>
    <m/>
    <d v="1899-12-30T00:00:00"/>
    <d v="1899-12-30T00:29:55"/>
    <n v="3"/>
    <d v="1899-12-30T00:00:12"/>
    <n v="29.916666666676726"/>
    <x v="11"/>
    <x v="1"/>
  </r>
  <r>
    <x v="0"/>
    <s v="2024075287"/>
    <x v="0"/>
    <x v="160"/>
    <s v="E9865JVX"/>
    <d v="2024-12-17T00:00:00"/>
    <x v="1"/>
    <s v="3297"/>
    <x v="1"/>
    <s v="PA"/>
    <x v="1"/>
    <x v="0"/>
    <d v="2024-12-17T00:00:00"/>
    <d v="1899-12-30T18:44:00"/>
    <d v="2024-12-17T00:00:00"/>
    <d v="1899-12-30T18:44:12"/>
    <d v="2024-12-17T00:00:00"/>
    <d v="1899-12-30T19:13:48"/>
    <x v="0"/>
    <x v="0"/>
    <s v="8043253062"/>
    <s v="FBO"/>
    <d v="1899-12-30T00:29:48"/>
    <x v="868"/>
    <d v="1899-12-30T00:00:12"/>
    <s v="Granel"/>
    <s v="E001"/>
    <x v="2"/>
    <d v="1899-12-30T00:29:48"/>
    <d v="1899-12-30T00:29:36"/>
    <x v="11"/>
    <x v="12"/>
    <x v="5"/>
    <x v="1"/>
    <n v="0"/>
    <n v="0"/>
    <x v="0"/>
    <x v="1"/>
    <x v="0"/>
    <n v="0"/>
    <x v="0"/>
    <x v="1"/>
    <d v="1899-12-30T00:00:12"/>
    <d v="1899-12-30T00:00:12"/>
    <x v="0"/>
    <m/>
    <m/>
    <d v="1899-12-30T00:00:00"/>
    <d v="1899-12-30T00:29:48"/>
    <n v="3"/>
    <d v="1899-12-30T00:00:12"/>
    <n v="29.799999999993627"/>
    <x v="7"/>
    <x v="1"/>
  </r>
  <r>
    <x v="0"/>
    <s v="2024075290"/>
    <x v="0"/>
    <x v="277"/>
    <s v="E7061KZH"/>
    <d v="2024-12-17T00:00:00"/>
    <x v="1"/>
    <s v="3228"/>
    <x v="3"/>
    <s v="PA"/>
    <x v="4"/>
    <x v="0"/>
    <d v="2024-12-17T00:00:00"/>
    <d v="1899-12-30T19:03:58"/>
    <d v="2024-12-17T00:00:00"/>
    <d v="1899-12-30T19:04:11"/>
    <d v="2024-12-17T00:00:00"/>
    <d v="1899-12-30T19:35:24"/>
    <x v="0"/>
    <x v="0"/>
    <s v="8043253065"/>
    <s v="FBO"/>
    <d v="1899-12-30T00:31:26"/>
    <x v="869"/>
    <d v="1899-12-30T00:00:13"/>
    <s v="Granel"/>
    <s v="E001"/>
    <x v="2"/>
    <d v="1899-12-30T00:31:26"/>
    <d v="1899-12-30T00:31:13"/>
    <x v="13"/>
    <x v="12"/>
    <x v="5"/>
    <x v="1"/>
    <n v="0"/>
    <n v="0"/>
    <x v="0"/>
    <x v="1"/>
    <x v="0"/>
    <n v="0"/>
    <x v="0"/>
    <x v="1"/>
    <d v="1899-12-30T00:00:13"/>
    <d v="1899-12-30T00:00:13"/>
    <x v="0"/>
    <m/>
    <m/>
    <d v="1899-12-30T00:00:00"/>
    <d v="1899-12-30T00:31:26"/>
    <n v="3"/>
    <d v="1899-12-30T00:00:13"/>
    <n v="31.433333333328068"/>
    <x v="7"/>
    <x v="1"/>
  </r>
  <r>
    <x v="0"/>
    <s v="2024075299"/>
    <x v="0"/>
    <x v="122"/>
    <s v="E8416KLT"/>
    <d v="2024-12-18T00:00:00"/>
    <x v="1"/>
    <s v="3228"/>
    <x v="3"/>
    <s v="PA"/>
    <x v="3"/>
    <x v="0"/>
    <d v="2024-12-18T00:00:00"/>
    <d v="1899-12-30T04:55:20"/>
    <d v="2024-12-18T00:00:00"/>
    <d v="1899-12-30T04:55:38"/>
    <d v="2024-12-18T00:00:00"/>
    <d v="1899-12-30T05:25:36"/>
    <x v="0"/>
    <x v="0"/>
    <s v="8043253074"/>
    <s v="FBO"/>
    <d v="1899-12-30T00:30:16"/>
    <x v="870"/>
    <d v="1899-12-30T00:00:18"/>
    <s v="Granel"/>
    <s v="E001"/>
    <x v="2"/>
    <d v="1899-12-30T00:30:16"/>
    <d v="1899-12-30T00:29:58"/>
    <x v="16"/>
    <x v="13"/>
    <x v="5"/>
    <x v="1"/>
    <n v="0"/>
    <n v="0"/>
    <x v="0"/>
    <x v="1"/>
    <x v="0"/>
    <n v="0"/>
    <x v="0"/>
    <x v="1"/>
    <d v="1899-12-30T00:00:18"/>
    <d v="1899-12-30T00:00:18"/>
    <x v="0"/>
    <m/>
    <m/>
    <d v="1899-12-30T00:00:00"/>
    <d v="1899-12-30T00:30:16"/>
    <n v="4"/>
    <d v="1899-12-30T00:00:18"/>
    <n v="30.266666666668826"/>
    <x v="18"/>
    <x v="1"/>
  </r>
  <r>
    <x v="0"/>
    <s v="2024075320"/>
    <x v="0"/>
    <x v="269"/>
    <s v="E0948JLM"/>
    <d v="2024-12-18T00:00:00"/>
    <x v="1"/>
    <s v="3230"/>
    <x v="2"/>
    <s v="PA"/>
    <x v="2"/>
    <x v="0"/>
    <d v="2024-12-18T00:00:00"/>
    <d v="1899-12-30T06:52:04"/>
    <d v="2024-12-18T00:00:00"/>
    <d v="1899-12-30T06:52:16"/>
    <d v="2024-12-18T00:00:00"/>
    <d v="1899-12-30T06:58:44"/>
    <x v="0"/>
    <x v="0"/>
    <s v="8043253079"/>
    <s v="FBO"/>
    <d v="1899-12-30T00:06:40"/>
    <x v="871"/>
    <d v="1899-12-30T00:00:12"/>
    <s v="Ensacado"/>
    <s v="E002"/>
    <x v="2"/>
    <d v="1899-12-30T00:06:40"/>
    <d v="1899-12-30T00:06:28"/>
    <x v="0"/>
    <x v="13"/>
    <x v="5"/>
    <x v="2"/>
    <n v="1"/>
    <n v="0"/>
    <x v="1"/>
    <x v="2"/>
    <x v="0"/>
    <n v="1"/>
    <x v="0"/>
    <x v="1"/>
    <d v="1899-12-30T00:00:12"/>
    <d v="1899-12-30T00:00:12"/>
    <x v="0"/>
    <m/>
    <m/>
    <d v="1899-12-30T00:00:00"/>
    <d v="1899-12-30T00:06:40"/>
    <n v="4"/>
    <d v="1899-12-30T00:00:12"/>
    <n v="6.6666666666671759"/>
    <x v="12"/>
    <x v="1"/>
  </r>
  <r>
    <x v="0"/>
    <s v="2024075316"/>
    <x v="0"/>
    <x v="115"/>
    <s v="E5067LBR"/>
    <d v="2024-12-18T00:00:00"/>
    <x v="1"/>
    <s v="3297"/>
    <x v="1"/>
    <s v="PA"/>
    <x v="1"/>
    <x v="0"/>
    <d v="2024-12-18T00:00:00"/>
    <d v="1899-12-30T06:44:56"/>
    <d v="2024-12-18T00:00:00"/>
    <d v="1899-12-30T06:45:10"/>
    <d v="2024-12-18T00:00:00"/>
    <d v="1899-12-30T07:13:53"/>
    <x v="0"/>
    <x v="0"/>
    <s v="8043253082"/>
    <s v="EXW"/>
    <d v="1899-12-30T00:28:57"/>
    <x v="872"/>
    <d v="1899-12-30T00:00:14"/>
    <s v="Granel"/>
    <s v="E001"/>
    <x v="1"/>
    <d v="1899-12-30T00:28:57"/>
    <d v="1899-12-30T00:28:43"/>
    <x v="0"/>
    <x v="13"/>
    <x v="5"/>
    <x v="1"/>
    <n v="0"/>
    <n v="0"/>
    <x v="0"/>
    <x v="1"/>
    <x v="0"/>
    <n v="0"/>
    <x v="0"/>
    <x v="1"/>
    <d v="1899-12-30T00:00:14"/>
    <d v="1899-12-30T00:00:14"/>
    <x v="0"/>
    <m/>
    <m/>
    <d v="1899-12-30T00:00:00"/>
    <d v="1899-12-30T00:28:57"/>
    <n v="4"/>
    <d v="1899-12-30T00:00:14"/>
    <n v="28.950000000004763"/>
    <x v="0"/>
    <x v="1"/>
  </r>
  <r>
    <x v="0"/>
    <s v="2024075314"/>
    <x v="0"/>
    <x v="142"/>
    <s v="E3192JFJ"/>
    <d v="2024-12-18T00:00:00"/>
    <x v="1"/>
    <s v="3230"/>
    <x v="2"/>
    <s v="PA"/>
    <x v="2"/>
    <x v="0"/>
    <d v="2024-12-18T00:00:00"/>
    <d v="1899-12-30T06:39:50"/>
    <d v="2024-12-18T00:00:00"/>
    <d v="1899-12-30T06:40:04"/>
    <d v="2024-12-18T00:00:00"/>
    <d v="1899-12-30T07:15:21"/>
    <x v="0"/>
    <x v="0"/>
    <s v="8043253083"/>
    <s v="FBO"/>
    <d v="1899-12-30T00:35:31"/>
    <x v="873"/>
    <d v="1899-12-30T00:00:14"/>
    <s v="Ensacado"/>
    <s v="E002"/>
    <x v="2"/>
    <d v="1899-12-30T00:35:31"/>
    <d v="1899-12-30T00:35:17"/>
    <x v="0"/>
    <x v="13"/>
    <x v="5"/>
    <x v="2"/>
    <n v="0"/>
    <n v="0"/>
    <x v="0"/>
    <x v="2"/>
    <x v="0"/>
    <n v="0"/>
    <x v="0"/>
    <x v="1"/>
    <d v="1899-12-30T00:00:14"/>
    <d v="1899-12-30T00:00:14"/>
    <x v="0"/>
    <m/>
    <m/>
    <d v="1899-12-30T00:00:00"/>
    <d v="1899-12-30T00:35:31"/>
    <n v="4"/>
    <d v="1899-12-30T00:00:14"/>
    <n v="35.516666666664008"/>
    <x v="0"/>
    <x v="1"/>
  </r>
  <r>
    <x v="0"/>
    <s v="2024075324"/>
    <x v="0"/>
    <x v="269"/>
    <s v="E0948JLM"/>
    <d v="2024-12-18T00:00:00"/>
    <x v="1"/>
    <s v="3230"/>
    <x v="2"/>
    <s v="PA"/>
    <x v="2"/>
    <x v="0"/>
    <d v="2024-12-18T00:00:00"/>
    <d v="1899-12-30T07:01:25"/>
    <d v="2024-12-18T00:00:00"/>
    <d v="1899-12-30T07:01:39"/>
    <d v="2024-12-18T00:00:00"/>
    <d v="1899-12-30T07:42:19"/>
    <x v="0"/>
    <x v="0"/>
    <s v="8043253086"/>
    <s v="FBO"/>
    <d v="1899-12-30T00:40:54"/>
    <x v="874"/>
    <d v="1899-12-30T00:00:14"/>
    <s v="Ensacado"/>
    <s v="E002"/>
    <x v="2"/>
    <d v="1899-12-30T00:40:54"/>
    <d v="1899-12-30T00:40:40"/>
    <x v="1"/>
    <x v="13"/>
    <x v="5"/>
    <x v="2"/>
    <n v="0"/>
    <n v="0"/>
    <x v="0"/>
    <x v="2"/>
    <x v="0"/>
    <n v="0"/>
    <x v="0"/>
    <x v="1"/>
    <d v="1899-12-30T00:00:14"/>
    <d v="1899-12-30T00:00:14"/>
    <x v="0"/>
    <m/>
    <m/>
    <d v="1899-12-30T00:00:00"/>
    <d v="1899-12-30T00:40:54"/>
    <n v="4"/>
    <d v="1899-12-30T00:00:14"/>
    <n v="40.900000000003196"/>
    <x v="0"/>
    <x v="1"/>
  </r>
  <r>
    <x v="0"/>
    <s v="2024075368"/>
    <x v="0"/>
    <x v="317"/>
    <s v="E9242LVF"/>
    <d v="2024-12-18T00:00:00"/>
    <x v="1"/>
    <s v="3230"/>
    <x v="2"/>
    <s v="PA"/>
    <x v="2"/>
    <x v="0"/>
    <d v="2024-12-18T00:00:00"/>
    <d v="1899-12-30T10:28:39"/>
    <d v="2024-12-18T00:00:00"/>
    <d v="1899-12-30T10:28:51"/>
    <d v="2024-12-18T00:00:00"/>
    <d v="1899-12-30T11:07:25"/>
    <x v="0"/>
    <x v="0"/>
    <s v="8043253109"/>
    <s v="FBO"/>
    <d v="1899-12-30T00:38:46"/>
    <x v="705"/>
    <d v="1899-12-30T00:00:12"/>
    <s v="Ensacado"/>
    <s v="E002"/>
    <x v="2"/>
    <d v="1899-12-30T00:38:46"/>
    <d v="1899-12-30T00:38:34"/>
    <x v="4"/>
    <x v="13"/>
    <x v="5"/>
    <x v="2"/>
    <n v="0"/>
    <n v="0"/>
    <x v="0"/>
    <x v="2"/>
    <x v="0"/>
    <n v="0"/>
    <x v="0"/>
    <x v="1"/>
    <d v="1899-12-30T00:00:12"/>
    <d v="1899-12-30T00:00:12"/>
    <x v="0"/>
    <m/>
    <m/>
    <d v="1899-12-30T00:00:00"/>
    <d v="1899-12-30T00:38:46"/>
    <n v="4"/>
    <d v="1899-12-30T00:00:12"/>
    <n v="38.766666666671952"/>
    <x v="4"/>
    <x v="1"/>
  </r>
  <r>
    <x v="0"/>
    <s v="2024075399"/>
    <x v="0"/>
    <x v="123"/>
    <s v="E8272KDP"/>
    <d v="2024-12-18T00:00:00"/>
    <x v="1"/>
    <s v="3228"/>
    <x v="3"/>
    <s v="PA"/>
    <x v="3"/>
    <x v="0"/>
    <d v="2024-12-18T00:00:00"/>
    <d v="1899-12-30T12:09:16"/>
    <d v="2024-12-18T00:00:00"/>
    <d v="1899-12-30T12:09:29"/>
    <d v="2024-12-18T00:00:00"/>
    <d v="1899-12-30T12:43:46"/>
    <x v="0"/>
    <x v="0"/>
    <s v="8043253123"/>
    <s v="FBO"/>
    <d v="1899-12-30T00:34:30"/>
    <x v="577"/>
    <d v="1899-12-30T00:00:13"/>
    <s v="Granel"/>
    <s v="E001"/>
    <x v="2"/>
    <d v="1899-12-30T00:34:30"/>
    <d v="1899-12-30T00:34:17"/>
    <x v="6"/>
    <x v="13"/>
    <x v="5"/>
    <x v="1"/>
    <n v="0"/>
    <n v="0"/>
    <x v="0"/>
    <x v="1"/>
    <x v="0"/>
    <n v="0"/>
    <x v="0"/>
    <x v="1"/>
    <d v="1899-12-30T00:00:13"/>
    <d v="1899-12-30T00:00:13"/>
    <x v="0"/>
    <m/>
    <m/>
    <d v="1899-12-30T00:00:00"/>
    <d v="1899-12-30T00:34:30"/>
    <n v="4"/>
    <d v="1899-12-30T00:00:13"/>
    <n v="34.499999999995161"/>
    <x v="5"/>
    <x v="1"/>
  </r>
  <r>
    <x v="0"/>
    <s v="2024075392"/>
    <x v="0"/>
    <x v="318"/>
    <s v="E8134LTD"/>
    <d v="2024-12-18T00:00:00"/>
    <x v="1"/>
    <s v="3230"/>
    <x v="2"/>
    <s v="PA"/>
    <x v="2"/>
    <x v="0"/>
    <d v="2024-12-18T00:00:00"/>
    <d v="1899-12-30T11:52:33"/>
    <d v="2024-12-18T00:00:00"/>
    <d v="1899-12-30T11:53:47"/>
    <d v="2024-12-18T00:00:00"/>
    <d v="1899-12-30T12:46:49"/>
    <x v="0"/>
    <x v="0"/>
    <s v="8043253124"/>
    <s v="EXW"/>
    <d v="1899-12-30T00:54:16"/>
    <x v="875"/>
    <d v="1899-12-30T00:01:14"/>
    <s v="Ensacado"/>
    <s v="E002"/>
    <x v="1"/>
    <d v="1899-12-30T00:54:16"/>
    <d v="1899-12-30T00:53:02"/>
    <x v="5"/>
    <x v="13"/>
    <x v="5"/>
    <x v="2"/>
    <n v="0"/>
    <n v="0"/>
    <x v="0"/>
    <x v="2"/>
    <x v="0"/>
    <n v="0"/>
    <x v="0"/>
    <x v="0"/>
    <d v="1899-12-30T00:01:14"/>
    <d v="1899-12-30T00:01:14"/>
    <x v="0"/>
    <m/>
    <m/>
    <d v="1899-12-30T00:00:00"/>
    <d v="1899-12-30T00:54:16"/>
    <n v="4"/>
    <d v="1899-12-30T00:01:14"/>
    <n v="54.266666666659184"/>
    <x v="5"/>
    <x v="0"/>
  </r>
  <r>
    <x v="0"/>
    <s v="2024075407"/>
    <x v="0"/>
    <x v="155"/>
    <s v="E9651KXD"/>
    <d v="2024-12-18T00:00:00"/>
    <x v="1"/>
    <s v="3297"/>
    <x v="1"/>
    <s v="PA"/>
    <x v="1"/>
    <x v="0"/>
    <d v="2024-12-18T00:00:00"/>
    <d v="1899-12-30T12:25:30"/>
    <d v="2024-12-18T00:00:00"/>
    <d v="1899-12-30T12:25:51"/>
    <d v="2024-12-18T00:00:00"/>
    <d v="1899-12-30T13:13:15"/>
    <x v="0"/>
    <x v="0"/>
    <s v="8043253130"/>
    <s v="FBO"/>
    <d v="1899-12-30T00:47:45"/>
    <x v="876"/>
    <d v="1899-12-30T00:00:21"/>
    <s v="Granel"/>
    <s v="E001"/>
    <x v="2"/>
    <d v="1899-12-30T00:47:45"/>
    <d v="1899-12-30T00:47:24"/>
    <x v="6"/>
    <x v="13"/>
    <x v="5"/>
    <x v="1"/>
    <n v="0"/>
    <n v="0"/>
    <x v="0"/>
    <x v="1"/>
    <x v="0"/>
    <n v="0"/>
    <x v="0"/>
    <x v="0"/>
    <d v="1899-12-30T00:00:21"/>
    <d v="1899-12-30T00:00:21"/>
    <x v="0"/>
    <m/>
    <m/>
    <d v="1899-12-30T00:00:00"/>
    <d v="1899-12-30T00:47:45"/>
    <n v="4"/>
    <d v="1899-12-30T00:00:21"/>
    <n v="47.750000000011141"/>
    <x v="13"/>
    <x v="0"/>
  </r>
  <r>
    <x v="0"/>
    <s v="2024075413"/>
    <x v="0"/>
    <x v="142"/>
    <s v="E3192JFJ"/>
    <d v="2024-12-18T00:00:00"/>
    <x v="1"/>
    <s v="3230"/>
    <x v="2"/>
    <s v="PA"/>
    <x v="2"/>
    <x v="0"/>
    <d v="2024-12-18T00:00:00"/>
    <d v="1899-12-30T12:47:19"/>
    <d v="2024-12-18T00:00:00"/>
    <d v="1899-12-30T12:47:33"/>
    <d v="2024-12-18T00:00:00"/>
    <d v="1899-12-30T13:37:39"/>
    <x v="0"/>
    <x v="0"/>
    <s v="8043253136"/>
    <s v="FBO"/>
    <d v="1899-12-30T00:50:20"/>
    <x v="877"/>
    <d v="1899-12-30T00:00:14"/>
    <s v="Ensacado"/>
    <s v="E002"/>
    <x v="2"/>
    <d v="1899-12-30T00:50:20"/>
    <d v="1899-12-30T00:50:06"/>
    <x v="6"/>
    <x v="13"/>
    <x v="5"/>
    <x v="2"/>
    <n v="0"/>
    <n v="0"/>
    <x v="0"/>
    <x v="2"/>
    <x v="0"/>
    <n v="0"/>
    <x v="0"/>
    <x v="0"/>
    <d v="1899-12-30T00:00:14"/>
    <d v="1899-12-30T00:00:14"/>
    <x v="0"/>
    <m/>
    <m/>
    <d v="1899-12-30T00:00:00"/>
    <d v="1899-12-30T00:50:20"/>
    <n v="4"/>
    <d v="1899-12-30T00:00:14"/>
    <n v="50.333333333328142"/>
    <x v="13"/>
    <x v="0"/>
  </r>
  <r>
    <x v="0"/>
    <s v="2024075421"/>
    <x v="0"/>
    <x v="182"/>
    <s v="E9665LVG"/>
    <d v="2024-12-18T00:00:00"/>
    <x v="1"/>
    <s v="3230"/>
    <x v="2"/>
    <s v="PA"/>
    <x v="2"/>
    <x v="0"/>
    <d v="2024-12-18T00:00:00"/>
    <d v="1899-12-30T13:24:07"/>
    <d v="2024-12-18T00:00:00"/>
    <d v="1899-12-30T13:24:20"/>
    <d v="2024-12-18T00:00:00"/>
    <d v="1899-12-30T14:21:10"/>
    <x v="0"/>
    <x v="0"/>
    <s v="8043253144"/>
    <s v="FBO"/>
    <d v="1899-12-30T00:57:03"/>
    <x v="878"/>
    <d v="1899-12-30T00:00:13"/>
    <s v="Ensacado"/>
    <s v="E002"/>
    <x v="2"/>
    <d v="1899-12-30T00:57:03"/>
    <d v="1899-12-30T00:56:50"/>
    <x v="9"/>
    <x v="13"/>
    <x v="5"/>
    <x v="2"/>
    <n v="0"/>
    <n v="0"/>
    <x v="0"/>
    <x v="2"/>
    <x v="0"/>
    <n v="0"/>
    <x v="0"/>
    <x v="0"/>
    <d v="1899-12-30T00:00:13"/>
    <d v="1899-12-30T00:00:13"/>
    <x v="0"/>
    <m/>
    <m/>
    <d v="1899-12-30T00:00:00"/>
    <d v="1899-12-30T00:57:03"/>
    <n v="4"/>
    <d v="1899-12-30T00:00:13"/>
    <n v="57.05000000000652"/>
    <x v="8"/>
    <x v="0"/>
  </r>
  <r>
    <x v="0"/>
    <s v="2024075435"/>
    <x v="0"/>
    <x v="146"/>
    <s v="E1651JFK"/>
    <d v="2024-12-18T00:00:00"/>
    <x v="1"/>
    <s v="3228"/>
    <x v="3"/>
    <s v="PA"/>
    <x v="4"/>
    <x v="0"/>
    <d v="2024-12-18T00:00:00"/>
    <d v="1899-12-30T13:56:18"/>
    <d v="2024-12-18T00:00:00"/>
    <d v="1899-12-30T13:56:32"/>
    <d v="2024-12-18T00:00:00"/>
    <d v="1899-12-30T14:25:46"/>
    <x v="0"/>
    <x v="0"/>
    <s v="8043253145"/>
    <s v="EXW"/>
    <d v="1899-12-30T00:29:28"/>
    <x v="879"/>
    <d v="1899-12-30T00:00:14"/>
    <s v="Granel"/>
    <s v="E001"/>
    <x v="1"/>
    <d v="1899-12-30T00:29:28"/>
    <d v="1899-12-30T00:29:14"/>
    <x v="9"/>
    <x v="13"/>
    <x v="5"/>
    <x v="1"/>
    <n v="0"/>
    <n v="0"/>
    <x v="0"/>
    <x v="1"/>
    <x v="0"/>
    <n v="0"/>
    <x v="0"/>
    <x v="1"/>
    <d v="1899-12-30T00:00:14"/>
    <d v="1899-12-30T00:00:14"/>
    <x v="0"/>
    <m/>
    <m/>
    <d v="1899-12-30T00:00:00"/>
    <d v="1899-12-30T00:29:28"/>
    <n v="4"/>
    <d v="1899-12-30T00:00:14"/>
    <n v="29.466666666662427"/>
    <x v="8"/>
    <x v="1"/>
  </r>
  <r>
    <x v="0"/>
    <s v="2024075425"/>
    <x v="0"/>
    <x v="143"/>
    <s v="E3710KKC"/>
    <d v="2024-12-18T00:00:00"/>
    <x v="1"/>
    <s v="3230"/>
    <x v="2"/>
    <s v="PA"/>
    <x v="2"/>
    <x v="0"/>
    <d v="2024-12-18T00:00:00"/>
    <d v="1899-12-30T13:37:31"/>
    <d v="2024-12-18T00:00:00"/>
    <d v="1899-12-30T13:37:45"/>
    <d v="2024-12-18T00:00:00"/>
    <d v="1899-12-30T14:54:57"/>
    <x v="0"/>
    <x v="0"/>
    <s v="8043253149"/>
    <s v="FBO"/>
    <d v="1899-12-30T01:17:26"/>
    <x v="880"/>
    <d v="1899-12-30T00:00:14"/>
    <s v="Ensacado"/>
    <s v="E002"/>
    <x v="2"/>
    <d v="1899-12-30T01:17:26"/>
    <d v="1899-12-30T01:17:12"/>
    <x v="9"/>
    <x v="13"/>
    <x v="5"/>
    <x v="2"/>
    <n v="0"/>
    <n v="0"/>
    <x v="0"/>
    <x v="2"/>
    <x v="0"/>
    <n v="0"/>
    <x v="0"/>
    <x v="0"/>
    <d v="1899-12-30T00:00:14"/>
    <d v="1899-12-30T00:00:14"/>
    <x v="0"/>
    <m/>
    <m/>
    <d v="1899-12-30T00:00:00"/>
    <d v="1899-12-30T01:17:26"/>
    <n v="4"/>
    <d v="1899-12-30T00:00:14"/>
    <n v="77.433333333336051"/>
    <x v="8"/>
    <x v="0"/>
  </r>
  <r>
    <x v="0"/>
    <s v="2024075455"/>
    <x v="0"/>
    <x v="231"/>
    <s v="E6366KCV"/>
    <d v="2024-12-18T00:00:00"/>
    <x v="1"/>
    <s v="3297"/>
    <x v="1"/>
    <s v="PA"/>
    <x v="1"/>
    <x v="0"/>
    <d v="2024-12-18T00:00:00"/>
    <d v="1899-12-30T14:47:58"/>
    <d v="2024-12-18T00:00:00"/>
    <d v="1899-12-30T14:48:12"/>
    <d v="2024-12-18T00:00:00"/>
    <d v="1899-12-30T15:27:34"/>
    <x v="0"/>
    <x v="0"/>
    <s v="8043253156"/>
    <s v="EXW"/>
    <d v="1899-12-30T00:39:36"/>
    <x v="881"/>
    <d v="1899-12-30T00:00:14"/>
    <s v="Granel"/>
    <s v="E001"/>
    <x v="1"/>
    <d v="1899-12-30T00:39:36"/>
    <d v="1899-12-30T00:39:22"/>
    <x v="7"/>
    <x v="13"/>
    <x v="5"/>
    <x v="1"/>
    <n v="0"/>
    <n v="0"/>
    <x v="0"/>
    <x v="1"/>
    <x v="0"/>
    <n v="0"/>
    <x v="0"/>
    <x v="1"/>
    <d v="1899-12-30T00:00:14"/>
    <d v="1899-12-30T00:00:14"/>
    <x v="0"/>
    <m/>
    <m/>
    <d v="1899-12-30T00:00:00"/>
    <d v="1899-12-30T00:39:36"/>
    <n v="4"/>
    <d v="1899-12-30T00:00:14"/>
    <n v="39.600000000000115"/>
    <x v="6"/>
    <x v="1"/>
  </r>
  <r>
    <x v="0"/>
    <s v="2024075478"/>
    <x v="0"/>
    <x v="314"/>
    <s v="E9439MSL"/>
    <d v="2024-12-18T00:00:00"/>
    <x v="1"/>
    <s v="3230"/>
    <x v="2"/>
    <s v="PA"/>
    <x v="2"/>
    <x v="0"/>
    <d v="2024-12-18T00:00:00"/>
    <d v="1899-12-30T16:10:08"/>
    <d v="2024-12-18T00:00:00"/>
    <d v="1899-12-30T16:10:22"/>
    <d v="2024-12-18T00:00:00"/>
    <d v="1899-12-30T16:58:58"/>
    <x v="0"/>
    <x v="0"/>
    <s v="8043253166"/>
    <s v="FBO"/>
    <d v="1899-12-30T00:48:50"/>
    <x v="840"/>
    <d v="1899-12-30T00:00:14"/>
    <s v="Ensacado"/>
    <s v="E002"/>
    <x v="2"/>
    <d v="1899-12-30T00:48:50"/>
    <d v="1899-12-30T00:48:36"/>
    <x v="10"/>
    <x v="13"/>
    <x v="5"/>
    <x v="2"/>
    <n v="0"/>
    <n v="0"/>
    <x v="0"/>
    <x v="2"/>
    <x v="0"/>
    <n v="0"/>
    <x v="0"/>
    <x v="0"/>
    <d v="1899-12-30T00:00:14"/>
    <d v="1899-12-30T00:00:14"/>
    <x v="0"/>
    <m/>
    <m/>
    <d v="1899-12-30T00:00:00"/>
    <d v="1899-12-30T00:48:50"/>
    <n v="4"/>
    <d v="1899-12-30T00:00:14"/>
    <n v="48.833333333337499"/>
    <x v="9"/>
    <x v="0"/>
  </r>
  <r>
    <x v="0"/>
    <s v="2024075482"/>
    <x v="0"/>
    <x v="245"/>
    <s v="E0260LKZ"/>
    <d v="2024-12-18T00:00:00"/>
    <x v="1"/>
    <s v="3230"/>
    <x v="2"/>
    <s v="PA"/>
    <x v="2"/>
    <x v="0"/>
    <d v="2024-12-18T00:00:00"/>
    <d v="1899-12-30T16:17:10"/>
    <d v="2024-12-18T00:00:00"/>
    <d v="1899-12-30T16:17:25"/>
    <d v="2024-12-18T00:00:00"/>
    <d v="1899-12-30T17:13:44"/>
    <x v="0"/>
    <x v="0"/>
    <s v="8043253173"/>
    <s v="FBO"/>
    <d v="1899-12-30T00:56:34"/>
    <x v="391"/>
    <d v="1899-12-30T00:00:15"/>
    <s v="Ensacado"/>
    <s v="E002"/>
    <x v="2"/>
    <d v="1899-12-30T00:56:34"/>
    <d v="1899-12-30T00:56:19"/>
    <x v="10"/>
    <x v="13"/>
    <x v="5"/>
    <x v="2"/>
    <n v="0"/>
    <n v="0"/>
    <x v="0"/>
    <x v="2"/>
    <x v="0"/>
    <n v="0"/>
    <x v="0"/>
    <x v="0"/>
    <d v="1899-12-30T00:00:15"/>
    <d v="1899-12-30T00:00:15"/>
    <x v="0"/>
    <m/>
    <m/>
    <d v="1899-12-30T00:00:00"/>
    <d v="1899-12-30T00:56:34"/>
    <n v="4"/>
    <d v="1899-12-30T00:00:15"/>
    <n v="56.5666666666705"/>
    <x v="10"/>
    <x v="0"/>
  </r>
  <r>
    <x v="0"/>
    <s v="2024075517"/>
    <x v="0"/>
    <x v="151"/>
    <s v="E1633HJM"/>
    <d v="2024-12-18T00:00:00"/>
    <x v="1"/>
    <s v="3297"/>
    <x v="1"/>
    <s v="PA"/>
    <x v="1"/>
    <x v="0"/>
    <d v="2024-12-18T00:00:00"/>
    <d v="1899-12-30T17:31:19"/>
    <d v="2024-12-18T00:00:00"/>
    <d v="1899-12-30T17:31:32"/>
    <d v="2024-12-18T00:00:00"/>
    <d v="1899-12-30T18:19:39"/>
    <x v="0"/>
    <x v="0"/>
    <s v="8043253186"/>
    <s v="FBO"/>
    <d v="1899-12-30T00:48:20"/>
    <x v="882"/>
    <d v="1899-12-30T00:00:13"/>
    <s v="Granel"/>
    <s v="E001"/>
    <x v="2"/>
    <d v="1899-12-30T00:48:20"/>
    <d v="1899-12-30T00:48:07"/>
    <x v="8"/>
    <x v="13"/>
    <x v="5"/>
    <x v="1"/>
    <n v="0"/>
    <n v="0"/>
    <x v="0"/>
    <x v="1"/>
    <x v="0"/>
    <n v="0"/>
    <x v="0"/>
    <x v="0"/>
    <d v="1899-12-30T00:00:13"/>
    <d v="1899-12-30T00:00:13"/>
    <x v="0"/>
    <m/>
    <m/>
    <d v="1899-12-30T00:00:00"/>
    <d v="1899-12-30T00:48:20"/>
    <n v="4"/>
    <d v="1899-12-30T00:00:13"/>
    <n v="48.333333333326394"/>
    <x v="11"/>
    <x v="0"/>
  </r>
  <r>
    <x v="0"/>
    <s v="2024075507"/>
    <x v="0"/>
    <x v="319"/>
    <s v="E7198KDW"/>
    <d v="2024-12-18T00:00:00"/>
    <x v="1"/>
    <s v="3230"/>
    <x v="2"/>
    <s v="PA"/>
    <x v="2"/>
    <x v="0"/>
    <d v="2024-12-18T00:00:00"/>
    <d v="1899-12-30T17:14:40"/>
    <d v="2024-12-18T00:00:00"/>
    <d v="1899-12-30T17:14:54"/>
    <d v="2024-12-18T00:00:00"/>
    <d v="1899-12-30T18:19:54"/>
    <x v="0"/>
    <x v="0"/>
    <s v="8043253187"/>
    <s v="EXW"/>
    <d v="1899-12-30T01:05:14"/>
    <x v="883"/>
    <d v="1899-12-30T00:00:14"/>
    <s v="Ensacado"/>
    <s v="E002"/>
    <x v="1"/>
    <d v="1899-12-30T01:05:14"/>
    <d v="1899-12-30T01:05:00"/>
    <x v="8"/>
    <x v="13"/>
    <x v="5"/>
    <x v="2"/>
    <n v="0"/>
    <n v="0"/>
    <x v="0"/>
    <x v="2"/>
    <x v="0"/>
    <n v="0"/>
    <x v="0"/>
    <x v="0"/>
    <d v="1899-12-30T00:00:14"/>
    <d v="1899-12-30T00:00:14"/>
    <x v="0"/>
    <m/>
    <m/>
    <d v="1899-12-30T00:00:00"/>
    <d v="1899-12-30T01:05:14"/>
    <n v="4"/>
    <d v="1899-12-30T00:00:14"/>
    <n v="65.233333333324879"/>
    <x v="11"/>
    <x v="0"/>
  </r>
  <r>
    <x v="0"/>
    <s v="2024075659"/>
    <x v="0"/>
    <x v="252"/>
    <s v="E0309KYD"/>
    <d v="2024-12-19T00:00:00"/>
    <x v="1"/>
    <s v="3230"/>
    <x v="2"/>
    <s v="PA"/>
    <x v="2"/>
    <x v="0"/>
    <d v="2024-12-19T00:00:00"/>
    <d v="1899-12-30T11:19:31"/>
    <d v="2024-12-19T00:00:00"/>
    <d v="1899-12-30T11:19:46"/>
    <d v="2024-12-19T00:00:00"/>
    <d v="1899-12-30T11:43:23"/>
    <x v="0"/>
    <x v="0"/>
    <s v="8043253254"/>
    <s v="FBO"/>
    <d v="1899-12-30T00:23:52"/>
    <x v="884"/>
    <d v="1899-12-30T00:00:15"/>
    <s v="Ensacado"/>
    <s v="E002"/>
    <x v="2"/>
    <d v="1899-12-30T00:23:52"/>
    <d v="1899-12-30T00:23:37"/>
    <x v="5"/>
    <x v="14"/>
    <x v="5"/>
    <x v="2"/>
    <n v="0"/>
    <n v="0"/>
    <x v="0"/>
    <x v="2"/>
    <x v="0"/>
    <n v="0"/>
    <x v="0"/>
    <x v="1"/>
    <d v="1899-12-30T00:00:15"/>
    <d v="1899-12-30T00:00:15"/>
    <x v="0"/>
    <m/>
    <m/>
    <d v="1899-12-30T00:00:00"/>
    <d v="1899-12-30T00:23:52"/>
    <n v="5"/>
    <d v="1899-12-30T00:00:15"/>
    <n v="23.866666666675219"/>
    <x v="4"/>
    <x v="1"/>
  </r>
  <r>
    <x v="0"/>
    <s v="2024075666"/>
    <x v="0"/>
    <x v="143"/>
    <s v="E3710KKC"/>
    <d v="2024-12-19T00:00:00"/>
    <x v="1"/>
    <s v="3232"/>
    <x v="5"/>
    <s v="PA"/>
    <x v="2"/>
    <x v="0"/>
    <d v="2024-12-19T00:00:00"/>
    <d v="1899-12-30T11:36:10"/>
    <d v="2024-12-19T00:00:00"/>
    <d v="1899-12-30T11:36:26"/>
    <d v="2024-12-19T00:00:00"/>
    <d v="1899-12-30T12:18:50"/>
    <x v="0"/>
    <x v="0"/>
    <s v="8043253260"/>
    <s v="FBO"/>
    <d v="1899-12-30T00:42:40"/>
    <x v="375"/>
    <d v="1899-12-30T00:00:16"/>
    <s v="Ensacado"/>
    <s v="E002"/>
    <x v="2"/>
    <d v="1899-12-30T00:42:40"/>
    <d v="1899-12-30T00:42:24"/>
    <x v="5"/>
    <x v="14"/>
    <x v="5"/>
    <x v="2"/>
    <n v="0"/>
    <n v="0"/>
    <x v="0"/>
    <x v="2"/>
    <x v="0"/>
    <n v="0"/>
    <x v="0"/>
    <x v="1"/>
    <d v="1899-12-30T00:00:16"/>
    <d v="1899-12-30T00:00:16"/>
    <x v="0"/>
    <m/>
    <m/>
    <d v="1899-12-30T00:00:00"/>
    <d v="1899-12-30T00:42:40"/>
    <n v="5"/>
    <d v="1899-12-30T00:00:16"/>
    <n v="42.666666666667204"/>
    <x v="5"/>
    <x v="1"/>
  </r>
  <r>
    <x v="0"/>
    <s v="2024075835"/>
    <x v="0"/>
    <x v="282"/>
    <s v="E9189JXJ"/>
    <d v="2024-12-20T00:00:00"/>
    <x v="1"/>
    <s v="3230"/>
    <x v="2"/>
    <s v="PA"/>
    <x v="2"/>
    <x v="0"/>
    <d v="2024-12-20T00:00:00"/>
    <d v="1899-12-30T06:50:20"/>
    <d v="2024-12-20T00:00:00"/>
    <d v="1899-12-30T06:50:36"/>
    <d v="2024-12-20T00:00:00"/>
    <d v="1899-12-30T07:25:15"/>
    <x v="0"/>
    <x v="0"/>
    <s v="8043253347"/>
    <s v="FBO"/>
    <d v="1899-12-30T00:34:55"/>
    <x v="885"/>
    <d v="1899-12-30T00:00:16"/>
    <s v="Ensacado"/>
    <s v="E002"/>
    <x v="2"/>
    <d v="1899-12-30T00:34:55"/>
    <d v="1899-12-30T00:34:39"/>
    <x v="0"/>
    <x v="15"/>
    <x v="5"/>
    <x v="2"/>
    <n v="0"/>
    <n v="0"/>
    <x v="0"/>
    <x v="2"/>
    <x v="0"/>
    <n v="0"/>
    <x v="0"/>
    <x v="1"/>
    <d v="1899-12-30T00:00:16"/>
    <d v="1899-12-30T00:00:16"/>
    <x v="0"/>
    <m/>
    <m/>
    <d v="1899-12-30T00:00:00"/>
    <d v="1899-12-30T00:34:55"/>
    <n v="6"/>
    <d v="1899-12-30T00:00:16"/>
    <n v="34.916666666673592"/>
    <x v="0"/>
    <x v="1"/>
  </r>
  <r>
    <x v="0"/>
    <s v="2024075995"/>
    <x v="0"/>
    <x v="317"/>
    <s v="E3637MCX"/>
    <d v="2024-12-20T00:00:00"/>
    <x v="1"/>
    <s v="3230"/>
    <x v="2"/>
    <s v="PA"/>
    <x v="2"/>
    <x v="0"/>
    <d v="2024-12-20T00:00:00"/>
    <d v="1899-12-30T13:56:31"/>
    <d v="2024-12-20T00:00:00"/>
    <d v="1899-12-30T13:56:49"/>
    <d v="2024-12-20T00:00:00"/>
    <d v="1899-12-30T14:27:40"/>
    <x v="0"/>
    <x v="0"/>
    <s v="8043253411"/>
    <s v="FBO"/>
    <d v="1899-12-30T00:31:09"/>
    <x v="249"/>
    <d v="1899-12-30T00:00:18"/>
    <s v="Ensacado"/>
    <s v="E002"/>
    <x v="2"/>
    <d v="1899-12-30T00:31:09"/>
    <d v="1899-12-30T00:30:51"/>
    <x v="9"/>
    <x v="15"/>
    <x v="5"/>
    <x v="2"/>
    <n v="0"/>
    <n v="0"/>
    <x v="0"/>
    <x v="2"/>
    <x v="0"/>
    <n v="0"/>
    <x v="0"/>
    <x v="1"/>
    <d v="1899-12-30T00:00:18"/>
    <d v="1899-12-30T00:00:18"/>
    <x v="0"/>
    <m/>
    <m/>
    <d v="1899-12-30T00:00:00"/>
    <d v="1899-12-30T00:31:09"/>
    <n v="6"/>
    <d v="1899-12-30T00:00:18"/>
    <n v="31.150000000007907"/>
    <x v="8"/>
    <x v="1"/>
  </r>
  <r>
    <x v="0"/>
    <s v="2024076407"/>
    <x v="0"/>
    <x v="143"/>
    <s v="E3710KKC"/>
    <d v="2024-12-24T00:00:00"/>
    <x v="1"/>
    <s v="3230"/>
    <x v="2"/>
    <s v="PA"/>
    <x v="2"/>
    <x v="0"/>
    <d v="2024-12-24T00:00:00"/>
    <d v="1899-12-30T10:57:17"/>
    <d v="2024-12-24T00:00:00"/>
    <d v="1899-12-30T10:57:42"/>
    <d v="2024-12-24T00:00:00"/>
    <d v="1899-12-30T11:30:17"/>
    <x v="0"/>
    <x v="0"/>
    <s v="8043253591"/>
    <s v="FBO"/>
    <d v="1899-12-30T00:33:00"/>
    <x v="661"/>
    <d v="1899-12-30T00:00:25"/>
    <s v="Ensacado"/>
    <s v="E002"/>
    <x v="2"/>
    <d v="1899-12-30T00:33:00"/>
    <d v="1899-12-30T00:32:35"/>
    <x v="4"/>
    <x v="18"/>
    <x v="0"/>
    <x v="2"/>
    <n v="0"/>
    <n v="0"/>
    <x v="0"/>
    <x v="2"/>
    <x v="0"/>
    <n v="0"/>
    <x v="0"/>
    <x v="1"/>
    <d v="1899-12-30T00:00:25"/>
    <d v="1899-12-30T00:00:25"/>
    <x v="0"/>
    <m/>
    <m/>
    <d v="1899-12-30T00:00:00"/>
    <d v="1899-12-30T00:33:00"/>
    <n v="3"/>
    <d v="1899-12-30T00:00:25"/>
    <n v="33.000000000004839"/>
    <x v="4"/>
    <x v="1"/>
  </r>
  <r>
    <x v="0"/>
    <s v="2024075166"/>
    <x v="0"/>
    <x v="246"/>
    <s v="E2716JKD"/>
    <d v="2024-12-17T00:00:00"/>
    <x v="1"/>
    <s v="3297"/>
    <x v="1"/>
    <s v="PA"/>
    <x v="1"/>
    <x v="0"/>
    <d v="2024-12-17T00:00:00"/>
    <d v="1899-12-30T12:18:01"/>
    <d v="2024-12-17T00:00:00"/>
    <d v="1899-12-30T12:18:25"/>
    <d v="2024-12-17T00:00:00"/>
    <d v="1899-12-30T12:45:17"/>
    <x v="0"/>
    <x v="0"/>
    <s v="8043252999"/>
    <s v="EXW"/>
    <d v="1899-12-30T00:27:16"/>
    <x v="886"/>
    <d v="1899-12-30T00:00:24"/>
    <s v="Granel"/>
    <s v="E001"/>
    <x v="1"/>
    <d v="1899-12-30T00:27:16"/>
    <d v="1899-12-30T00:26:52"/>
    <x v="6"/>
    <x v="12"/>
    <x v="5"/>
    <x v="1"/>
    <n v="0"/>
    <n v="0"/>
    <x v="0"/>
    <x v="1"/>
    <x v="0"/>
    <n v="0"/>
    <x v="0"/>
    <x v="1"/>
    <d v="1899-12-30T00:00:24"/>
    <d v="1899-12-30T00:00:24"/>
    <x v="0"/>
    <m/>
    <m/>
    <d v="1899-12-30T00:00:00"/>
    <d v="1899-12-30T00:27:16"/>
    <n v="3"/>
    <d v="1899-12-30T00:00:24"/>
    <n v="27.266666666673594"/>
    <x v="5"/>
    <x v="1"/>
  </r>
  <r>
    <x v="0"/>
    <s v="2024075180"/>
    <x v="0"/>
    <x v="157"/>
    <s v="E5397MMK"/>
    <d v="2024-12-17T00:00:00"/>
    <x v="1"/>
    <s v="3228"/>
    <x v="3"/>
    <s v="PA"/>
    <x v="3"/>
    <x v="0"/>
    <d v="2024-12-17T00:00:00"/>
    <d v="1899-12-30T13:10:52"/>
    <d v="2024-12-17T00:00:00"/>
    <d v="1899-12-30T13:11:03"/>
    <d v="2024-12-17T00:00:00"/>
    <d v="1899-12-30T13:38:53"/>
    <x v="0"/>
    <x v="0"/>
    <s v="8043253008"/>
    <s v="FBO"/>
    <d v="1899-12-30T00:28:01"/>
    <x v="887"/>
    <d v="1899-12-30T00:00:11"/>
    <s v="Granel"/>
    <s v="E001"/>
    <x v="2"/>
    <d v="1899-12-30T00:28:01"/>
    <d v="1899-12-30T00:27:50"/>
    <x v="9"/>
    <x v="12"/>
    <x v="5"/>
    <x v="1"/>
    <n v="0"/>
    <n v="0"/>
    <x v="0"/>
    <x v="1"/>
    <x v="0"/>
    <n v="0"/>
    <x v="0"/>
    <x v="1"/>
    <d v="1899-12-30T00:00:11"/>
    <d v="1899-12-30T00:00:11"/>
    <x v="0"/>
    <m/>
    <m/>
    <d v="1899-12-30T00:00:00"/>
    <d v="1899-12-30T00:28:01"/>
    <n v="3"/>
    <d v="1899-12-30T00:00:11"/>
    <n v="28.016666666668915"/>
    <x v="13"/>
    <x v="1"/>
  </r>
  <r>
    <x v="0"/>
    <s v="2024075190"/>
    <x v="0"/>
    <x v="152"/>
    <s v="E6172KZK"/>
    <d v="2024-12-17T00:00:00"/>
    <x v="1"/>
    <s v="3297"/>
    <x v="1"/>
    <s v="PA"/>
    <x v="1"/>
    <x v="0"/>
    <d v="2024-12-17T00:00:00"/>
    <d v="1899-12-30T13:37:14"/>
    <d v="2024-12-17T00:00:00"/>
    <d v="1899-12-30T13:37:25"/>
    <d v="2024-12-17T00:00:00"/>
    <d v="1899-12-30T14:09:56"/>
    <x v="0"/>
    <x v="0"/>
    <s v="8043253012"/>
    <s v="EXW"/>
    <d v="1899-12-30T00:32:42"/>
    <x v="888"/>
    <d v="1899-12-30T00:00:11"/>
    <s v="Granel"/>
    <s v="E001"/>
    <x v="1"/>
    <d v="1899-12-30T00:32:42"/>
    <d v="1899-12-30T00:32:31"/>
    <x v="9"/>
    <x v="12"/>
    <x v="5"/>
    <x v="1"/>
    <n v="0"/>
    <n v="0"/>
    <x v="0"/>
    <x v="1"/>
    <x v="0"/>
    <n v="0"/>
    <x v="0"/>
    <x v="1"/>
    <d v="1899-12-30T00:00:11"/>
    <d v="1899-12-30T00:00:11"/>
    <x v="0"/>
    <m/>
    <m/>
    <d v="1899-12-30T00:00:00"/>
    <d v="1899-12-30T00:32:42"/>
    <n v="3"/>
    <d v="1899-12-30T00:00:11"/>
    <n v="32.6999999999952"/>
    <x v="8"/>
    <x v="1"/>
  </r>
  <r>
    <x v="0"/>
    <s v="2024075185"/>
    <x v="0"/>
    <x v="320"/>
    <m/>
    <d v="2024-12-17T00:00:00"/>
    <x v="1"/>
    <s v="3230"/>
    <x v="2"/>
    <s v="PA"/>
    <x v="2"/>
    <x v="0"/>
    <d v="2024-12-17T00:00:00"/>
    <d v="1899-12-30T13:21:20"/>
    <d v="2024-12-17T00:00:00"/>
    <d v="1899-12-30T13:22:21"/>
    <d v="2024-12-17T00:00:00"/>
    <d v="1899-12-30T14:15:31"/>
    <x v="0"/>
    <x v="0"/>
    <s v="8043253013"/>
    <s v="EXW"/>
    <d v="1899-12-30T00:54:11"/>
    <x v="889"/>
    <d v="1899-12-30T00:01:01"/>
    <s v="Ensacado"/>
    <s v="E002"/>
    <x v="1"/>
    <d v="1899-12-30T00:54:11"/>
    <d v="1899-12-30T00:53:10"/>
    <x v="9"/>
    <x v="12"/>
    <x v="5"/>
    <x v="2"/>
    <n v="0"/>
    <n v="0"/>
    <x v="0"/>
    <x v="2"/>
    <x v="0"/>
    <n v="0"/>
    <x v="0"/>
    <x v="0"/>
    <d v="1899-12-30T00:01:01"/>
    <d v="1899-12-30T00:01:01"/>
    <x v="0"/>
    <m/>
    <m/>
    <d v="1899-12-30T00:00:00"/>
    <d v="1899-12-30T00:54:11"/>
    <n v="3"/>
    <d v="1899-12-30T00:01:01"/>
    <n v="54.183333333340734"/>
    <x v="8"/>
    <x v="0"/>
  </r>
  <r>
    <x v="0"/>
    <s v="2024075206"/>
    <x v="0"/>
    <x v="234"/>
    <s v="E3039DBP"/>
    <d v="2024-12-17T00:00:00"/>
    <x v="1"/>
    <s v="3297"/>
    <x v="1"/>
    <s v="PA"/>
    <x v="1"/>
    <x v="0"/>
    <d v="2024-12-17T00:00:00"/>
    <d v="1899-12-30T14:12:30"/>
    <d v="2024-12-17T00:00:00"/>
    <d v="1899-12-30T14:12:42"/>
    <d v="2024-12-17T00:00:00"/>
    <d v="1899-12-30T14:56:17"/>
    <x v="0"/>
    <x v="0"/>
    <s v="8043253017"/>
    <s v="EXW"/>
    <d v="1899-12-30T00:43:47"/>
    <x v="890"/>
    <d v="1899-12-30T00:00:12"/>
    <s v="Granel"/>
    <s v="E001"/>
    <x v="1"/>
    <d v="1899-12-30T00:43:47"/>
    <d v="1899-12-30T00:43:35"/>
    <x v="7"/>
    <x v="12"/>
    <x v="5"/>
    <x v="1"/>
    <n v="0"/>
    <n v="0"/>
    <x v="0"/>
    <x v="1"/>
    <x v="0"/>
    <n v="0"/>
    <x v="0"/>
    <x v="1"/>
    <d v="1899-12-30T00:00:12"/>
    <d v="1899-12-30T00:00:12"/>
    <x v="0"/>
    <m/>
    <m/>
    <d v="1899-12-30T00:00:00"/>
    <d v="1899-12-30T00:43:47"/>
    <n v="3"/>
    <d v="1899-12-30T00:00:12"/>
    <n v="43.783333333329679"/>
    <x v="8"/>
    <x v="1"/>
  </r>
  <r>
    <x v="0"/>
    <s v="2024075205"/>
    <x v="0"/>
    <x v="229"/>
    <s v="E2611KJC"/>
    <d v="2024-12-17T00:00:00"/>
    <x v="1"/>
    <s v="3297"/>
    <x v="1"/>
    <s v="PA"/>
    <x v="1"/>
    <x v="0"/>
    <d v="2024-12-17T00:00:00"/>
    <d v="1899-12-30T14:04:08"/>
    <d v="2024-12-17T00:00:00"/>
    <d v="1899-12-30T14:04:40"/>
    <d v="2024-12-17T00:00:00"/>
    <d v="1899-12-30T15:03:17"/>
    <x v="0"/>
    <x v="0"/>
    <s v="8043253019"/>
    <s v="EXW"/>
    <d v="1899-12-30T00:59:09"/>
    <x v="227"/>
    <d v="1899-12-30T00:00:32"/>
    <s v="Granel"/>
    <s v="E001"/>
    <x v="1"/>
    <d v="1899-12-30T00:59:09"/>
    <d v="1899-12-30T00:58:37"/>
    <x v="7"/>
    <x v="12"/>
    <x v="5"/>
    <x v="1"/>
    <n v="0"/>
    <n v="0"/>
    <x v="0"/>
    <x v="1"/>
    <x v="0"/>
    <n v="0"/>
    <x v="0"/>
    <x v="0"/>
    <d v="1899-12-30T00:00:32"/>
    <d v="1899-12-30T00:00:32"/>
    <x v="0"/>
    <m/>
    <m/>
    <d v="1899-12-30T00:00:00"/>
    <d v="1899-12-30T00:59:09"/>
    <n v="3"/>
    <d v="1899-12-30T00:00:32"/>
    <n v="59.150000000001569"/>
    <x v="6"/>
    <x v="0"/>
  </r>
  <r>
    <x v="0"/>
    <s v="2024075208"/>
    <x v="0"/>
    <x v="127"/>
    <s v="E5122JHZ"/>
    <d v="2024-12-17T00:00:00"/>
    <x v="1"/>
    <s v="3297"/>
    <x v="1"/>
    <s v="PA"/>
    <x v="1"/>
    <x v="0"/>
    <d v="2024-12-17T00:00:00"/>
    <d v="1899-12-30T14:21:33"/>
    <d v="2024-12-17T00:00:00"/>
    <d v="1899-12-30T14:22:01"/>
    <d v="2024-12-17T00:00:00"/>
    <d v="1899-12-30T15:05:57"/>
    <x v="0"/>
    <x v="0"/>
    <s v="8043253020"/>
    <s v="EXW"/>
    <d v="1899-12-30T00:44:24"/>
    <x v="640"/>
    <d v="1899-12-30T00:00:28"/>
    <s v="Granel"/>
    <s v="E001"/>
    <x v="1"/>
    <d v="1899-12-30T00:44:24"/>
    <d v="1899-12-30T00:43:56"/>
    <x v="7"/>
    <x v="12"/>
    <x v="5"/>
    <x v="1"/>
    <n v="0"/>
    <n v="0"/>
    <x v="0"/>
    <x v="1"/>
    <x v="0"/>
    <n v="0"/>
    <x v="0"/>
    <x v="1"/>
    <d v="1899-12-30T00:00:28"/>
    <d v="1899-12-30T00:00:28"/>
    <x v="0"/>
    <m/>
    <m/>
    <d v="1899-12-30T00:00:00"/>
    <d v="1899-12-30T00:44:24"/>
    <n v="3"/>
    <d v="1899-12-30T00:00:28"/>
    <n v="44.39999999999511"/>
    <x v="6"/>
    <x v="1"/>
  </r>
  <r>
    <x v="0"/>
    <s v="2024075212"/>
    <x v="0"/>
    <x v="160"/>
    <s v="E9865JVX"/>
    <d v="2024-12-17T00:00:00"/>
    <x v="1"/>
    <s v="3297"/>
    <x v="1"/>
    <s v="PA"/>
    <x v="1"/>
    <x v="0"/>
    <d v="2024-12-17T00:00:00"/>
    <d v="1899-12-30T14:29:42"/>
    <d v="2024-12-17T00:00:00"/>
    <d v="1899-12-30T14:29:55"/>
    <d v="2024-12-17T00:00:00"/>
    <d v="1899-12-30T15:19:10"/>
    <x v="0"/>
    <x v="0"/>
    <s v="8043253024"/>
    <s v="FBO"/>
    <d v="1899-12-30T00:49:28"/>
    <x v="891"/>
    <d v="1899-12-30T00:00:13"/>
    <s v="Granel"/>
    <s v="E001"/>
    <x v="2"/>
    <d v="1899-12-30T00:49:28"/>
    <d v="1899-12-30T00:49:15"/>
    <x v="7"/>
    <x v="12"/>
    <x v="5"/>
    <x v="1"/>
    <n v="0"/>
    <n v="0"/>
    <x v="0"/>
    <x v="1"/>
    <x v="0"/>
    <n v="0"/>
    <x v="0"/>
    <x v="0"/>
    <d v="1899-12-30T00:00:13"/>
    <d v="1899-12-30T00:00:13"/>
    <x v="0"/>
    <m/>
    <m/>
    <d v="1899-12-30T00:00:00"/>
    <d v="1899-12-30T00:49:28"/>
    <n v="3"/>
    <d v="1899-12-30T00:00:13"/>
    <n v="49.466666666678343"/>
    <x v="6"/>
    <x v="0"/>
  </r>
  <r>
    <x v="0"/>
    <s v="2024075219"/>
    <x v="0"/>
    <x v="230"/>
    <s v="E6106KCV"/>
    <d v="2024-12-17T00:00:00"/>
    <x v="1"/>
    <s v="3297"/>
    <x v="1"/>
    <s v="PA"/>
    <x v="1"/>
    <x v="0"/>
    <d v="2024-12-17T00:00:00"/>
    <d v="1899-12-30T14:41:37"/>
    <d v="2024-12-17T00:00:00"/>
    <d v="1899-12-30T14:41:49"/>
    <d v="2024-12-17T00:00:00"/>
    <d v="1899-12-30T15:37:00"/>
    <x v="0"/>
    <x v="0"/>
    <s v="8043253029"/>
    <s v="FBO"/>
    <d v="1899-12-30T00:55:23"/>
    <x v="505"/>
    <d v="1899-12-30T00:00:12"/>
    <s v="Granel"/>
    <s v="E001"/>
    <x v="1"/>
    <d v="1899-12-30T00:55:23"/>
    <d v="1899-12-30T00:55:11"/>
    <x v="7"/>
    <x v="12"/>
    <x v="5"/>
    <x v="1"/>
    <n v="0"/>
    <n v="0"/>
    <x v="0"/>
    <x v="1"/>
    <x v="0"/>
    <n v="0"/>
    <x v="0"/>
    <x v="0"/>
    <d v="1899-12-30T00:00:12"/>
    <d v="1899-12-30T00:00:12"/>
    <x v="0"/>
    <m/>
    <m/>
    <d v="1899-12-30T00:00:00"/>
    <d v="1899-12-30T00:55:23"/>
    <n v="3"/>
    <d v="1899-12-30T00:00:12"/>
    <n v="55.38333333332158"/>
    <x v="6"/>
    <x v="0"/>
  </r>
  <r>
    <x v="0"/>
    <s v="2024075218"/>
    <x v="0"/>
    <x v="232"/>
    <s v="E4929LNP"/>
    <d v="2024-12-17T00:00:00"/>
    <x v="1"/>
    <s v="3297"/>
    <x v="1"/>
    <s v="PA"/>
    <x v="1"/>
    <x v="0"/>
    <d v="2024-12-17T00:00:00"/>
    <d v="1899-12-30T14:40:51"/>
    <d v="2024-12-17T00:00:00"/>
    <d v="1899-12-30T14:41:03"/>
    <d v="2024-12-17T00:00:00"/>
    <d v="1899-12-30T15:41:30"/>
    <x v="0"/>
    <x v="0"/>
    <s v="8043253031"/>
    <s v="EXW"/>
    <d v="1899-12-30T01:00:39"/>
    <x v="892"/>
    <d v="1899-12-30T00:00:12"/>
    <s v="Granel"/>
    <s v="E001"/>
    <x v="1"/>
    <d v="1899-12-30T01:00:39"/>
    <d v="1899-12-30T01:00:27"/>
    <x v="7"/>
    <x v="12"/>
    <x v="5"/>
    <x v="1"/>
    <n v="0"/>
    <n v="0"/>
    <x v="0"/>
    <x v="1"/>
    <x v="0"/>
    <n v="0"/>
    <x v="0"/>
    <x v="0"/>
    <d v="1899-12-30T00:00:12"/>
    <d v="1899-12-30T00:00:12"/>
    <x v="0"/>
    <m/>
    <m/>
    <d v="1899-12-30T00:00:00"/>
    <d v="1899-12-30T01:00:39"/>
    <n v="3"/>
    <d v="1899-12-30T00:00:12"/>
    <n v="60.649999999991891"/>
    <x v="6"/>
    <x v="0"/>
  </r>
  <r>
    <x v="0"/>
    <s v="2024075233"/>
    <x v="0"/>
    <x v="151"/>
    <s v="E1633HJM"/>
    <d v="2024-12-17T00:00:00"/>
    <x v="1"/>
    <s v="3297"/>
    <x v="1"/>
    <s v="PA"/>
    <x v="1"/>
    <x v="0"/>
    <d v="2024-12-17T00:00:00"/>
    <d v="1899-12-30T15:11:30"/>
    <d v="2024-12-17T00:00:00"/>
    <d v="1899-12-30T15:11:45"/>
    <d v="2024-12-17T00:00:00"/>
    <d v="1899-12-30T15:53:06"/>
    <x v="0"/>
    <x v="0"/>
    <s v="8043253033"/>
    <s v="EXW"/>
    <d v="1899-12-30T00:41:36"/>
    <x v="613"/>
    <d v="1899-12-30T00:00:15"/>
    <s v="Granel"/>
    <s v="E001"/>
    <x v="2"/>
    <d v="1899-12-30T00:41:36"/>
    <d v="1899-12-30T00:41:21"/>
    <x v="14"/>
    <x v="12"/>
    <x v="5"/>
    <x v="1"/>
    <n v="0"/>
    <n v="0"/>
    <x v="0"/>
    <x v="1"/>
    <x v="0"/>
    <n v="0"/>
    <x v="0"/>
    <x v="1"/>
    <d v="1899-12-30T00:00:15"/>
    <d v="1899-12-30T00:00:15"/>
    <x v="0"/>
    <m/>
    <m/>
    <d v="1899-12-30T00:00:00"/>
    <d v="1899-12-30T00:41:36"/>
    <n v="3"/>
    <d v="1899-12-30T00:00:15"/>
    <n v="41.600000000001543"/>
    <x v="6"/>
    <x v="1"/>
  </r>
  <r>
    <x v="0"/>
    <s v="2024075235"/>
    <x v="0"/>
    <x v="157"/>
    <s v="E5397MMK"/>
    <d v="2024-12-17T00:00:00"/>
    <x v="1"/>
    <s v="3228"/>
    <x v="3"/>
    <s v="PA"/>
    <x v="3"/>
    <x v="0"/>
    <d v="2024-12-17T00:00:00"/>
    <d v="1899-12-30T15:29:40"/>
    <d v="2024-12-17T00:00:00"/>
    <d v="1899-12-30T15:29:53"/>
    <d v="2024-12-17T00:00:00"/>
    <d v="1899-12-30T15:57:43"/>
    <x v="0"/>
    <x v="0"/>
    <s v="8043253035"/>
    <s v="FBO"/>
    <d v="1899-12-30T00:28:03"/>
    <x v="887"/>
    <d v="1899-12-30T00:00:13"/>
    <s v="Granel"/>
    <s v="E001"/>
    <x v="2"/>
    <d v="1899-12-30T00:28:03"/>
    <d v="1899-12-30T00:27:50"/>
    <x v="14"/>
    <x v="12"/>
    <x v="5"/>
    <x v="1"/>
    <n v="0"/>
    <n v="0"/>
    <x v="0"/>
    <x v="1"/>
    <x v="0"/>
    <n v="0"/>
    <x v="0"/>
    <x v="1"/>
    <d v="1899-12-30T00:00:13"/>
    <d v="1899-12-30T00:00:13"/>
    <x v="0"/>
    <m/>
    <m/>
    <d v="1899-12-30T00:00:00"/>
    <d v="1899-12-30T00:28:03"/>
    <n v="3"/>
    <d v="1899-12-30T00:00:13"/>
    <n v="28.050000000004705"/>
    <x v="6"/>
    <x v="1"/>
  </r>
  <r>
    <x v="0"/>
    <s v="2024075229"/>
    <x v="0"/>
    <x v="117"/>
    <s v="E8077KGN"/>
    <d v="2024-12-17T00:00:00"/>
    <x v="1"/>
    <s v="3297"/>
    <x v="1"/>
    <s v="PA"/>
    <x v="1"/>
    <x v="0"/>
    <d v="2024-12-17T00:00:00"/>
    <d v="1899-12-30T14:54:09"/>
    <d v="2024-12-17T00:00:00"/>
    <d v="1899-12-30T14:55:09"/>
    <d v="2024-12-17T00:00:00"/>
    <d v="1899-12-30T16:07:22"/>
    <x v="0"/>
    <x v="0"/>
    <s v="8043253036"/>
    <s v="FBO"/>
    <d v="1899-12-30T01:13:13"/>
    <x v="274"/>
    <d v="1899-12-30T00:01:00"/>
    <s v="Granel"/>
    <s v="E001"/>
    <x v="1"/>
    <d v="1899-12-30T01:13:13"/>
    <d v="1899-12-30T01:12:13"/>
    <x v="7"/>
    <x v="12"/>
    <x v="5"/>
    <x v="1"/>
    <n v="0"/>
    <n v="0"/>
    <x v="0"/>
    <x v="1"/>
    <x v="0"/>
    <n v="0"/>
    <x v="0"/>
    <x v="0"/>
    <d v="1899-12-30T00:01:00"/>
    <d v="1899-12-30T00:01:00"/>
    <x v="0"/>
    <m/>
    <m/>
    <d v="1899-12-30T00:00:00"/>
    <d v="1899-12-30T01:13:13"/>
    <n v="3"/>
    <d v="1899-12-30T00:01:00"/>
    <n v="73.216666666670378"/>
    <x v="9"/>
    <x v="0"/>
  </r>
  <r>
    <x v="0"/>
    <s v="2024075238"/>
    <x v="0"/>
    <x v="113"/>
    <s v="E7555LTD"/>
    <d v="2024-12-17T00:00:00"/>
    <x v="1"/>
    <s v="3297"/>
    <x v="1"/>
    <s v="PA"/>
    <x v="1"/>
    <x v="0"/>
    <d v="2024-12-17T00:00:00"/>
    <d v="1899-12-30T15:33:42"/>
    <d v="2024-12-17T00:00:00"/>
    <d v="1899-12-30T15:33:56"/>
    <d v="2024-12-17T00:00:00"/>
    <d v="1899-12-30T16:29:52"/>
    <x v="0"/>
    <x v="0"/>
    <s v="8043253042"/>
    <s v="FBO"/>
    <d v="1899-12-30T00:56:10"/>
    <x v="893"/>
    <d v="1899-12-30T00:00:14"/>
    <s v="Granel"/>
    <s v="E001"/>
    <x v="1"/>
    <d v="1899-12-30T00:56:10"/>
    <d v="1899-12-30T00:55:56"/>
    <x v="14"/>
    <x v="12"/>
    <x v="5"/>
    <x v="1"/>
    <n v="0"/>
    <n v="0"/>
    <x v="0"/>
    <x v="1"/>
    <x v="0"/>
    <n v="0"/>
    <x v="0"/>
    <x v="0"/>
    <d v="1899-12-30T00:00:14"/>
    <d v="1899-12-30T00:00:14"/>
    <x v="0"/>
    <m/>
    <m/>
    <d v="1899-12-30T00:00:00"/>
    <d v="1899-12-30T00:56:10"/>
    <n v="3"/>
    <d v="1899-12-30T00:00:14"/>
    <n v="56.16666666666724"/>
    <x v="9"/>
    <x v="0"/>
  </r>
  <r>
    <x v="0"/>
    <s v="2024075250"/>
    <x v="0"/>
    <x v="258"/>
    <s v="E8837LZK"/>
    <d v="2024-12-17T00:00:00"/>
    <x v="1"/>
    <s v="3228"/>
    <x v="3"/>
    <s v="PA"/>
    <x v="3"/>
    <x v="0"/>
    <d v="2024-12-17T00:00:00"/>
    <d v="1899-12-30T16:09:37"/>
    <d v="2024-12-17T00:00:00"/>
    <d v="1899-12-30T16:09:49"/>
    <d v="2024-12-17T00:00:00"/>
    <d v="1899-12-30T16:32:32"/>
    <x v="0"/>
    <x v="0"/>
    <s v="8043253043"/>
    <s v="FBO"/>
    <d v="1899-12-30T00:22:55"/>
    <x v="894"/>
    <d v="1899-12-30T00:00:12"/>
    <s v="Granel"/>
    <s v="E001"/>
    <x v="2"/>
    <d v="1899-12-30T00:22:55"/>
    <d v="1899-12-30T00:22:43"/>
    <x v="10"/>
    <x v="12"/>
    <x v="5"/>
    <x v="1"/>
    <n v="0"/>
    <n v="0"/>
    <x v="0"/>
    <x v="1"/>
    <x v="0"/>
    <n v="0"/>
    <x v="0"/>
    <x v="1"/>
    <d v="1899-12-30T00:00:12"/>
    <d v="1899-12-30T00:00:12"/>
    <x v="0"/>
    <m/>
    <m/>
    <d v="1899-12-30T00:00:00"/>
    <d v="1899-12-30T00:22:55"/>
    <n v="3"/>
    <d v="1899-12-30T00:00:12"/>
    <n v="22.916666666663961"/>
    <x v="9"/>
    <x v="1"/>
  </r>
  <r>
    <x v="0"/>
    <s v="2024075249"/>
    <x v="0"/>
    <x v="153"/>
    <s v="E1508HJM"/>
    <d v="2024-12-17T00:00:00"/>
    <x v="1"/>
    <s v="3229"/>
    <x v="4"/>
    <s v="PA"/>
    <x v="5"/>
    <x v="0"/>
    <d v="2024-12-17T00:00:00"/>
    <d v="1899-12-30T16:07:15"/>
    <d v="2024-12-17T00:00:00"/>
    <d v="1899-12-30T16:07:28"/>
    <d v="2024-12-17T00:00:00"/>
    <d v="1899-12-30T16:43:01"/>
    <x v="0"/>
    <x v="0"/>
    <s v="8043253046"/>
    <s v="FBO"/>
    <d v="1899-12-30T00:35:46"/>
    <x v="755"/>
    <d v="1899-12-30T00:00:13"/>
    <s v="Granel"/>
    <s v="E001"/>
    <x v="2"/>
    <d v="1899-12-30T00:35:46"/>
    <d v="1899-12-30T00:35:33"/>
    <x v="10"/>
    <x v="12"/>
    <x v="5"/>
    <x v="1"/>
    <n v="0"/>
    <n v="0"/>
    <x v="0"/>
    <x v="1"/>
    <x v="0"/>
    <n v="0"/>
    <x v="0"/>
    <x v="1"/>
    <d v="1899-12-30T00:00:13"/>
    <d v="1899-12-30T00:00:13"/>
    <x v="0"/>
    <m/>
    <m/>
    <d v="1899-12-30T00:00:00"/>
    <d v="1899-12-30T00:35:46"/>
    <n v="3"/>
    <d v="1899-12-30T00:00:13"/>
    <n v="35.766666666662452"/>
    <x v="9"/>
    <x v="1"/>
  </r>
  <r>
    <x v="0"/>
    <s v="2024075245"/>
    <x v="0"/>
    <x v="231"/>
    <s v="E6366KCV"/>
    <d v="2024-12-17T00:00:00"/>
    <x v="1"/>
    <s v="3297"/>
    <x v="1"/>
    <s v="PA"/>
    <x v="1"/>
    <x v="0"/>
    <d v="2024-12-17T00:00:00"/>
    <d v="1899-12-30T15:52:32"/>
    <d v="2024-12-17T00:00:00"/>
    <d v="1899-12-30T15:52:44"/>
    <d v="2024-12-17T00:00:00"/>
    <d v="1899-12-30T17:24:02"/>
    <x v="0"/>
    <x v="0"/>
    <s v="8043253053"/>
    <s v="FBO"/>
    <d v="1899-12-30T01:31:30"/>
    <x v="895"/>
    <d v="1899-12-30T00:00:12"/>
    <s v="Granel"/>
    <s v="E001"/>
    <x v="1"/>
    <d v="1899-12-30T01:31:30"/>
    <d v="1899-12-30T01:31:18"/>
    <x v="14"/>
    <x v="12"/>
    <x v="5"/>
    <x v="1"/>
    <n v="0"/>
    <n v="0"/>
    <x v="0"/>
    <x v="1"/>
    <x v="0"/>
    <n v="0"/>
    <x v="0"/>
    <x v="2"/>
    <d v="1899-12-30T00:00:12"/>
    <d v="1899-12-30T00:00:12"/>
    <x v="0"/>
    <m/>
    <m/>
    <d v="1899-12-30T00:00:00"/>
    <d v="1899-12-30T01:31:30"/>
    <n v="3"/>
    <d v="1899-12-30T00:00:12"/>
    <n v="91.500000000004874"/>
    <x v="10"/>
    <x v="0"/>
  </r>
  <r>
    <x v="0"/>
    <s v="2024075248"/>
    <x v="0"/>
    <x v="132"/>
    <s v="E7412JLB"/>
    <d v="2024-12-17T00:00:00"/>
    <x v="1"/>
    <s v="3297"/>
    <x v="1"/>
    <s v="PA"/>
    <x v="1"/>
    <x v="0"/>
    <d v="2024-12-17T00:00:00"/>
    <d v="1899-12-30T16:05:02"/>
    <d v="2024-12-17T00:00:00"/>
    <d v="1899-12-30T16:05:14"/>
    <d v="2024-12-17T00:00:00"/>
    <d v="1899-12-30T17:35:58"/>
    <x v="0"/>
    <x v="0"/>
    <s v="8043253056"/>
    <s v="FBO"/>
    <d v="1899-12-30T01:30:56"/>
    <x v="896"/>
    <d v="1899-12-30T00:00:12"/>
    <s v="Granel"/>
    <s v="E001"/>
    <x v="2"/>
    <d v="1899-12-30T01:30:56"/>
    <d v="1899-12-30T01:30:44"/>
    <x v="10"/>
    <x v="12"/>
    <x v="5"/>
    <x v="1"/>
    <n v="0"/>
    <n v="0"/>
    <x v="0"/>
    <x v="1"/>
    <x v="0"/>
    <n v="0"/>
    <x v="0"/>
    <x v="2"/>
    <d v="1899-12-30T00:00:12"/>
    <d v="1899-12-30T00:00:12"/>
    <x v="0"/>
    <m/>
    <m/>
    <d v="1899-12-30T00:00:00"/>
    <d v="1899-12-30T01:30:56"/>
    <n v="3"/>
    <d v="1899-12-30T00:00:12"/>
    <n v="90.933333333335923"/>
    <x v="10"/>
    <x v="0"/>
  </r>
  <r>
    <x v="0"/>
    <s v="2024075274"/>
    <x v="0"/>
    <x v="128"/>
    <s v="E5792MTF"/>
    <d v="2024-12-17T00:00:00"/>
    <x v="1"/>
    <s v="3297"/>
    <x v="1"/>
    <s v="PA"/>
    <x v="1"/>
    <x v="0"/>
    <d v="2024-12-17T00:00:00"/>
    <d v="1899-12-30T17:29:30"/>
    <d v="2024-12-17T00:00:00"/>
    <d v="1899-12-30T17:29:42"/>
    <d v="2024-12-17T00:00:00"/>
    <d v="1899-12-30T17:58:38"/>
    <x v="0"/>
    <x v="0"/>
    <s v="8043253058"/>
    <s v="EXW"/>
    <d v="1899-12-30T00:29:08"/>
    <x v="897"/>
    <d v="1899-12-30T00:00:12"/>
    <s v="Granel"/>
    <s v="E001"/>
    <x v="1"/>
    <d v="1899-12-30T00:29:08"/>
    <d v="1899-12-30T00:28:56"/>
    <x v="8"/>
    <x v="12"/>
    <x v="5"/>
    <x v="1"/>
    <n v="0"/>
    <n v="0"/>
    <x v="0"/>
    <x v="1"/>
    <x v="0"/>
    <n v="0"/>
    <x v="0"/>
    <x v="1"/>
    <d v="1899-12-30T00:00:12"/>
    <d v="1899-12-30T00:00:12"/>
    <x v="0"/>
    <m/>
    <m/>
    <d v="1899-12-30T00:00:00"/>
    <d v="1899-12-30T00:29:08"/>
    <n v="3"/>
    <d v="1899-12-30T00:00:12"/>
    <n v="29.133333333345615"/>
    <x v="10"/>
    <x v="1"/>
  </r>
  <r>
    <x v="0"/>
    <s v="2024075286"/>
    <x v="0"/>
    <x v="321"/>
    <s v="E5800KHZ"/>
    <d v="2024-12-17T00:00:00"/>
    <x v="1"/>
    <s v="3230"/>
    <x v="2"/>
    <s v="PA"/>
    <x v="2"/>
    <x v="0"/>
    <d v="2024-12-17T00:00:00"/>
    <d v="1899-12-30T18:33:00"/>
    <d v="2024-12-17T00:00:00"/>
    <d v="1899-12-30T18:33:13"/>
    <d v="2024-12-17T00:00:00"/>
    <d v="1899-12-30T19:15:08"/>
    <x v="0"/>
    <x v="0"/>
    <s v="8043253063"/>
    <s v="EXW"/>
    <d v="1899-12-30T00:42:08"/>
    <x v="898"/>
    <d v="1899-12-30T00:00:13"/>
    <s v="Ensacado"/>
    <s v="E002"/>
    <x v="1"/>
    <d v="1899-12-30T00:42:08"/>
    <d v="1899-12-30T00:41:55"/>
    <x v="11"/>
    <x v="12"/>
    <x v="5"/>
    <x v="2"/>
    <n v="0"/>
    <n v="0"/>
    <x v="0"/>
    <x v="2"/>
    <x v="0"/>
    <n v="0"/>
    <x v="0"/>
    <x v="1"/>
    <d v="1899-12-30T00:00:13"/>
    <d v="1899-12-30T00:00:13"/>
    <x v="0"/>
    <m/>
    <m/>
    <d v="1899-12-30T00:00:00"/>
    <d v="1899-12-30T00:42:08"/>
    <n v="3"/>
    <d v="1899-12-30T00:00:13"/>
    <n v="42.133333333334377"/>
    <x v="7"/>
    <x v="1"/>
  </r>
  <r>
    <x v="0"/>
    <s v="2024075289"/>
    <x v="0"/>
    <x v="163"/>
    <s v="E7062KZH"/>
    <d v="2024-12-17T00:00:00"/>
    <x v="1"/>
    <s v="3297"/>
    <x v="1"/>
    <s v="PA"/>
    <x v="1"/>
    <x v="0"/>
    <d v="2024-12-17T00:00:00"/>
    <d v="1899-12-30T19:02:25"/>
    <d v="2024-12-17T00:00:00"/>
    <d v="1899-12-30T19:02:44"/>
    <d v="2024-12-17T00:00:00"/>
    <d v="1899-12-30T19:35:56"/>
    <x v="0"/>
    <x v="0"/>
    <s v="8043253066"/>
    <s v="EXW"/>
    <d v="1899-12-30T00:33:31"/>
    <x v="899"/>
    <d v="1899-12-30T00:00:19"/>
    <s v="Granel"/>
    <s v="E001"/>
    <x v="1"/>
    <d v="1899-12-30T00:33:31"/>
    <d v="1899-12-30T00:33:12"/>
    <x v="13"/>
    <x v="12"/>
    <x v="5"/>
    <x v="1"/>
    <n v="0"/>
    <n v="0"/>
    <x v="0"/>
    <x v="1"/>
    <x v="0"/>
    <n v="0"/>
    <x v="0"/>
    <x v="1"/>
    <d v="1899-12-30T00:00:19"/>
    <d v="1899-12-30T00:00:19"/>
    <x v="0"/>
    <m/>
    <m/>
    <d v="1899-12-30T00:00:00"/>
    <d v="1899-12-30T00:33:31"/>
    <n v="3"/>
    <d v="1899-12-30T00:00:19"/>
    <n v="33.516666666662417"/>
    <x v="7"/>
    <x v="1"/>
  </r>
  <r>
    <x v="0"/>
    <s v="2024075292"/>
    <x v="0"/>
    <x v="244"/>
    <s v="E7944KGS"/>
    <d v="2024-12-17T00:00:00"/>
    <x v="1"/>
    <s v="3228"/>
    <x v="3"/>
    <s v="PA"/>
    <x v="3"/>
    <x v="0"/>
    <d v="2024-12-17T00:00:00"/>
    <d v="1899-12-30T19:18:21"/>
    <d v="2024-12-17T00:00:00"/>
    <d v="1899-12-30T19:18:35"/>
    <d v="2024-12-17T00:00:00"/>
    <d v="1899-12-30T19:39:07"/>
    <x v="0"/>
    <x v="0"/>
    <s v="8043253067"/>
    <s v="FBO"/>
    <d v="1899-12-30T00:20:46"/>
    <x v="900"/>
    <d v="1899-12-30T00:00:14"/>
    <s v="Granel"/>
    <s v="E001"/>
    <x v="2"/>
    <d v="1899-12-30T00:20:46"/>
    <d v="1899-12-30T00:20:32"/>
    <x v="13"/>
    <x v="12"/>
    <x v="5"/>
    <x v="1"/>
    <n v="0"/>
    <n v="0"/>
    <x v="0"/>
    <x v="1"/>
    <x v="0"/>
    <n v="0"/>
    <x v="0"/>
    <x v="1"/>
    <d v="1899-12-30T00:00:14"/>
    <d v="1899-12-30T00:00:14"/>
    <x v="0"/>
    <m/>
    <m/>
    <d v="1899-12-30T00:00:00"/>
    <d v="1899-12-30T00:20:46"/>
    <n v="3"/>
    <d v="1899-12-30T00:00:14"/>
    <n v="20.766666666672098"/>
    <x v="7"/>
    <x v="1"/>
  </r>
  <r>
    <x v="0"/>
    <s v="2024075294"/>
    <x v="0"/>
    <x v="322"/>
    <s v="E1400KHH"/>
    <d v="2024-12-17T00:00:00"/>
    <x v="1"/>
    <s v="3230"/>
    <x v="2"/>
    <s v="PA"/>
    <x v="2"/>
    <x v="0"/>
    <d v="2024-12-17T00:00:00"/>
    <d v="1899-12-30T20:18:46"/>
    <d v="2024-12-17T00:00:00"/>
    <d v="1899-12-30T20:19:07"/>
    <d v="2024-12-17T00:00:00"/>
    <d v="1899-12-30T20:55:13"/>
    <x v="0"/>
    <x v="0"/>
    <s v="8043253070"/>
    <s v="EXW"/>
    <d v="1899-12-30T00:36:27"/>
    <x v="901"/>
    <d v="1899-12-30T00:00:21"/>
    <s v="Ensacado"/>
    <s v="E002"/>
    <x v="1"/>
    <d v="1899-12-30T00:36:27"/>
    <d v="1899-12-30T00:36:06"/>
    <x v="15"/>
    <x v="12"/>
    <x v="5"/>
    <x v="2"/>
    <n v="0"/>
    <n v="0"/>
    <x v="0"/>
    <x v="2"/>
    <x v="0"/>
    <n v="0"/>
    <x v="0"/>
    <x v="1"/>
    <d v="1899-12-30T00:00:21"/>
    <d v="1899-12-30T00:00:21"/>
    <x v="0"/>
    <m/>
    <m/>
    <d v="1899-12-30T00:00:00"/>
    <d v="1899-12-30T00:36:27"/>
    <n v="3"/>
    <d v="1899-12-30T00:00:21"/>
    <n v="36.449999999999939"/>
    <x v="14"/>
    <x v="1"/>
  </r>
  <r>
    <x v="0"/>
    <s v="2024075296"/>
    <x v="0"/>
    <x v="154"/>
    <s v="E3043KFX"/>
    <d v="2024-12-17T00:00:00"/>
    <x v="1"/>
    <s v="3228"/>
    <x v="3"/>
    <s v="PA"/>
    <x v="4"/>
    <x v="0"/>
    <d v="2024-12-17T00:00:00"/>
    <d v="1899-12-30T20:31:00"/>
    <d v="2024-12-17T00:00:00"/>
    <d v="1899-12-30T20:31:12"/>
    <d v="2024-12-17T00:00:00"/>
    <d v="1899-12-30T20:55:24"/>
    <x v="0"/>
    <x v="0"/>
    <s v="8043253071"/>
    <s v="FBO"/>
    <d v="1899-12-30T00:24:24"/>
    <x v="27"/>
    <d v="1899-12-30T00:00:12"/>
    <s v="Granel"/>
    <s v="E001"/>
    <x v="2"/>
    <d v="1899-12-30T00:24:24"/>
    <d v="1899-12-30T00:24:12"/>
    <x v="15"/>
    <x v="12"/>
    <x v="5"/>
    <x v="1"/>
    <n v="0"/>
    <n v="0"/>
    <x v="0"/>
    <x v="1"/>
    <x v="0"/>
    <n v="0"/>
    <x v="0"/>
    <x v="1"/>
    <d v="1899-12-30T00:00:12"/>
    <d v="1899-12-30T00:00:12"/>
    <x v="0"/>
    <m/>
    <m/>
    <d v="1899-12-30T00:00:00"/>
    <d v="1899-12-30T00:24:24"/>
    <n v="3"/>
    <d v="1899-12-30T00:00:12"/>
    <n v="24.400000000008131"/>
    <x v="14"/>
    <x v="1"/>
  </r>
  <r>
    <x v="0"/>
    <s v="2024075297"/>
    <x v="0"/>
    <x v="323"/>
    <s v="E2256HMW"/>
    <d v="2024-12-17T00:00:00"/>
    <x v="1"/>
    <s v="3228"/>
    <x v="3"/>
    <s v="PA"/>
    <x v="4"/>
    <x v="0"/>
    <d v="2024-12-17T00:00:00"/>
    <d v="1899-12-30T22:03:12"/>
    <d v="2024-12-17T00:00:00"/>
    <d v="1899-12-30T22:03:31"/>
    <d v="2024-12-17T00:00:00"/>
    <d v="1899-12-30T22:45:02"/>
    <x v="0"/>
    <x v="0"/>
    <s v="8043253072"/>
    <s v="FBO"/>
    <d v="1899-12-30T00:41:50"/>
    <x v="902"/>
    <d v="1899-12-30T00:00:19"/>
    <s v="Granel"/>
    <s v="E001"/>
    <x v="2"/>
    <d v="1899-12-30T00:41:50"/>
    <d v="1899-12-30T00:41:31"/>
    <x v="19"/>
    <x v="12"/>
    <x v="5"/>
    <x v="1"/>
    <n v="0"/>
    <n v="0"/>
    <x v="0"/>
    <x v="1"/>
    <x v="0"/>
    <n v="0"/>
    <x v="0"/>
    <x v="1"/>
    <d v="1899-12-30T00:00:19"/>
    <d v="1899-12-30T00:00:19"/>
    <x v="0"/>
    <m/>
    <m/>
    <d v="1899-12-30T00:00:00"/>
    <d v="1899-12-30T00:41:50"/>
    <n v="3"/>
    <d v="1899-12-30T00:00:19"/>
    <n v="41.833333333324894"/>
    <x v="19"/>
    <x v="1"/>
  </r>
  <r>
    <x v="0"/>
    <s v="2024075298"/>
    <x v="0"/>
    <x v="139"/>
    <s v="E0438GVW"/>
    <d v="2024-12-18T00:00:00"/>
    <x v="1"/>
    <s v="3297"/>
    <x v="1"/>
    <s v="PA"/>
    <x v="1"/>
    <x v="0"/>
    <d v="2024-12-18T00:00:00"/>
    <d v="1899-12-30T03:27:53"/>
    <d v="2024-12-18T00:00:00"/>
    <d v="1899-12-30T03:28:12"/>
    <d v="2024-12-18T00:00:00"/>
    <d v="1899-12-30T03:51:55"/>
    <x v="0"/>
    <x v="0"/>
    <s v="8043253073"/>
    <s v="EXW"/>
    <d v="1899-12-30T00:24:02"/>
    <x v="903"/>
    <d v="1899-12-30T00:00:19"/>
    <s v="Granel"/>
    <s v="E001"/>
    <x v="1"/>
    <d v="1899-12-30T00:24:02"/>
    <d v="1899-12-30T00:23:43"/>
    <x v="17"/>
    <x v="13"/>
    <x v="5"/>
    <x v="1"/>
    <n v="0"/>
    <n v="0"/>
    <x v="0"/>
    <x v="1"/>
    <x v="0"/>
    <n v="0"/>
    <x v="0"/>
    <x v="1"/>
    <d v="1899-12-30T00:00:19"/>
    <d v="1899-12-30T00:00:19"/>
    <x v="0"/>
    <m/>
    <m/>
    <d v="1899-12-30T00:00:00"/>
    <d v="1899-12-30T00:24:02"/>
    <n v="4"/>
    <d v="1899-12-30T00:00:19"/>
    <n v="24.033333333326432"/>
    <x v="17"/>
    <x v="1"/>
  </r>
  <r>
    <x v="0"/>
    <s v="2024075310"/>
    <x v="0"/>
    <x v="236"/>
    <s v="E7817JTR"/>
    <d v="2024-12-18T00:00:00"/>
    <x v="1"/>
    <s v="3297"/>
    <x v="1"/>
    <s v="PA"/>
    <x v="1"/>
    <x v="0"/>
    <d v="2024-12-18T00:00:00"/>
    <d v="1899-12-30T06:08:27"/>
    <d v="2024-12-18T00:00:00"/>
    <d v="1899-12-30T06:08:41"/>
    <d v="2024-12-18T00:00:00"/>
    <d v="1899-12-30T06:36:41"/>
    <x v="0"/>
    <x v="0"/>
    <s v="8043253075"/>
    <s v="EXW"/>
    <d v="1899-12-30T00:28:14"/>
    <x v="904"/>
    <d v="1899-12-30T00:00:14"/>
    <s v="Granel"/>
    <s v="E001"/>
    <x v="1"/>
    <d v="1899-12-30T00:28:14"/>
    <d v="1899-12-30T00:28:00"/>
    <x v="0"/>
    <x v="13"/>
    <x v="5"/>
    <x v="1"/>
    <n v="0"/>
    <n v="0"/>
    <x v="0"/>
    <x v="1"/>
    <x v="0"/>
    <n v="0"/>
    <x v="0"/>
    <x v="1"/>
    <d v="1899-12-30T00:00:14"/>
    <d v="1899-12-30T00:00:14"/>
    <x v="0"/>
    <m/>
    <m/>
    <d v="1899-12-30T00:00:00"/>
    <d v="1899-12-30T00:28:14"/>
    <n v="4"/>
    <d v="1899-12-30T00:00:14"/>
    <n v="28.233333333331164"/>
    <x v="12"/>
    <x v="1"/>
  </r>
  <r>
    <x v="0"/>
    <s v="2024075307"/>
    <x v="0"/>
    <x v="324"/>
    <s v="E0969KBR"/>
    <d v="2024-12-18T00:00:00"/>
    <x v="1"/>
    <s v="3230"/>
    <x v="2"/>
    <s v="PA"/>
    <x v="2"/>
    <x v="0"/>
    <d v="2024-12-18T00:00:00"/>
    <d v="1899-12-30T06:02:14"/>
    <d v="2024-12-18T00:00:00"/>
    <d v="1899-12-30T06:02:28"/>
    <d v="2024-12-18T00:00:00"/>
    <d v="1899-12-30T06:38:24"/>
    <x v="0"/>
    <x v="0"/>
    <s v="8043253076"/>
    <s v="FBO"/>
    <d v="1899-12-30T00:36:10"/>
    <x v="546"/>
    <d v="1899-12-30T00:00:14"/>
    <s v="Ensacado"/>
    <s v="E002"/>
    <x v="2"/>
    <d v="1899-12-30T00:36:10"/>
    <d v="1899-12-30T00:35:56"/>
    <x v="0"/>
    <x v="13"/>
    <x v="5"/>
    <x v="2"/>
    <n v="0"/>
    <n v="0"/>
    <x v="0"/>
    <x v="2"/>
    <x v="0"/>
    <n v="0"/>
    <x v="0"/>
    <x v="1"/>
    <d v="1899-12-30T00:00:14"/>
    <d v="1899-12-30T00:00:14"/>
    <x v="0"/>
    <m/>
    <m/>
    <d v="1899-12-30T00:00:00"/>
    <d v="1899-12-30T00:36:10"/>
    <n v="4"/>
    <d v="1899-12-30T00:00:14"/>
    <n v="36.166666666665634"/>
    <x v="12"/>
    <x v="1"/>
  </r>
  <r>
    <x v="0"/>
    <s v="2024075311"/>
    <x v="0"/>
    <x v="126"/>
    <s v="E0205LTP"/>
    <d v="2024-12-18T00:00:00"/>
    <x v="1"/>
    <s v="3228"/>
    <x v="3"/>
    <s v="PA"/>
    <x v="3"/>
    <x v="0"/>
    <d v="2024-12-18T00:00:00"/>
    <d v="1899-12-30T06:33:18"/>
    <d v="2024-12-18T00:00:00"/>
    <d v="1899-12-30T06:33:32"/>
    <d v="2024-12-18T00:00:00"/>
    <d v="1899-12-30T06:53:42"/>
    <x v="0"/>
    <x v="0"/>
    <s v="8043253077"/>
    <s v="FBO"/>
    <d v="1899-12-30T00:20:24"/>
    <x v="905"/>
    <d v="1899-12-30T00:00:14"/>
    <s v="Granel"/>
    <s v="E001"/>
    <x v="2"/>
    <d v="1899-12-30T00:20:24"/>
    <d v="1899-12-30T00:20:10"/>
    <x v="0"/>
    <x v="13"/>
    <x v="5"/>
    <x v="1"/>
    <n v="0"/>
    <n v="0"/>
    <x v="0"/>
    <x v="1"/>
    <x v="0"/>
    <n v="0"/>
    <x v="0"/>
    <x v="1"/>
    <d v="1899-12-30T00:00:14"/>
    <d v="1899-12-30T00:00:14"/>
    <x v="0"/>
    <m/>
    <m/>
    <d v="1899-12-30T00:00:00"/>
    <d v="1899-12-30T00:20:24"/>
    <n v="4"/>
    <d v="1899-12-30T00:00:14"/>
    <n v="20.400000000004788"/>
    <x v="12"/>
    <x v="1"/>
  </r>
  <r>
    <x v="0"/>
    <s v="2024075308"/>
    <x v="0"/>
    <x v="143"/>
    <s v="E3710KKC"/>
    <d v="2024-12-18T00:00:00"/>
    <x v="1"/>
    <s v="3230"/>
    <x v="2"/>
    <s v="PA"/>
    <x v="2"/>
    <x v="0"/>
    <d v="2024-12-18T00:00:00"/>
    <d v="1899-12-30T06:03:28"/>
    <d v="2024-12-18T00:00:00"/>
    <d v="1899-12-30T06:03:41"/>
    <d v="2024-12-18T00:00:00"/>
    <d v="1899-12-30T06:55:34"/>
    <x v="0"/>
    <x v="0"/>
    <s v="8043253078"/>
    <s v="FBO"/>
    <d v="1899-12-30T00:52:06"/>
    <x v="906"/>
    <d v="1899-12-30T00:00:13"/>
    <s v="Ensacado"/>
    <s v="E002"/>
    <x v="2"/>
    <d v="1899-12-30T00:52:06"/>
    <d v="1899-12-30T00:51:53"/>
    <x v="0"/>
    <x v="13"/>
    <x v="5"/>
    <x v="2"/>
    <n v="0"/>
    <n v="0"/>
    <x v="0"/>
    <x v="2"/>
    <x v="0"/>
    <n v="0"/>
    <x v="0"/>
    <x v="0"/>
    <d v="1899-12-30T00:00:13"/>
    <d v="1899-12-30T00:00:13"/>
    <x v="0"/>
    <m/>
    <m/>
    <d v="1899-12-30T00:00:00"/>
    <d v="1899-12-30T00:52:06"/>
    <n v="4"/>
    <d v="1899-12-30T00:00:13"/>
    <n v="52.099999999991994"/>
    <x v="12"/>
    <x v="0"/>
  </r>
  <r>
    <x v="0"/>
    <s v="2024075317"/>
    <x v="0"/>
    <x v="116"/>
    <s v="E4874GCT"/>
    <d v="2024-12-18T00:00:00"/>
    <x v="1"/>
    <s v="3297"/>
    <x v="1"/>
    <s v="PA"/>
    <x v="1"/>
    <x v="0"/>
    <d v="2024-12-18T00:00:00"/>
    <d v="1899-12-30T06:47:29"/>
    <d v="2024-12-18T00:00:00"/>
    <d v="1899-12-30T06:47:42"/>
    <d v="2024-12-18T00:00:00"/>
    <d v="1899-12-30T07:11:23"/>
    <x v="0"/>
    <x v="0"/>
    <s v="8043253081"/>
    <s v="EXW"/>
    <d v="1899-12-30T00:23:54"/>
    <x v="907"/>
    <d v="1899-12-30T00:00:13"/>
    <s v="Granel"/>
    <s v="E001"/>
    <x v="1"/>
    <d v="1899-12-30T00:23:54"/>
    <d v="1899-12-30T00:23:41"/>
    <x v="0"/>
    <x v="13"/>
    <x v="5"/>
    <x v="1"/>
    <n v="0"/>
    <n v="0"/>
    <x v="0"/>
    <x v="1"/>
    <x v="0"/>
    <n v="0"/>
    <x v="0"/>
    <x v="1"/>
    <d v="1899-12-30T00:00:13"/>
    <d v="1899-12-30T00:00:13"/>
    <x v="0"/>
    <m/>
    <m/>
    <d v="1899-12-30T00:00:00"/>
    <d v="1899-12-30T00:23:54"/>
    <n v="4"/>
    <d v="1899-12-30T00:00:13"/>
    <n v="23.89999999999678"/>
    <x v="0"/>
    <x v="1"/>
  </r>
  <r>
    <x v="0"/>
    <s v="2024075325"/>
    <x v="0"/>
    <x v="137"/>
    <s v="E7597LTD"/>
    <d v="2024-12-18T00:00:00"/>
    <x v="1"/>
    <s v="3228"/>
    <x v="3"/>
    <s v="PA"/>
    <x v="4"/>
    <x v="0"/>
    <d v="2024-12-18T00:00:00"/>
    <d v="1899-12-30T07:02:22"/>
    <d v="2024-12-18T00:00:00"/>
    <d v="1899-12-30T07:02:35"/>
    <d v="2024-12-18T00:00:00"/>
    <d v="1899-12-30T07:31:45"/>
    <x v="0"/>
    <x v="0"/>
    <s v="8043253085"/>
    <s v="FBO"/>
    <d v="1899-12-30T00:29:23"/>
    <x v="908"/>
    <d v="1899-12-30T00:00:13"/>
    <s v="Granel"/>
    <s v="E001"/>
    <x v="2"/>
    <d v="1899-12-30T00:29:23"/>
    <d v="1899-12-30T00:29:10"/>
    <x v="1"/>
    <x v="13"/>
    <x v="5"/>
    <x v="1"/>
    <n v="0"/>
    <n v="0"/>
    <x v="0"/>
    <x v="1"/>
    <x v="0"/>
    <n v="0"/>
    <x v="0"/>
    <x v="1"/>
    <d v="1899-12-30T00:00:13"/>
    <d v="1899-12-30T00:00:13"/>
    <x v="0"/>
    <m/>
    <m/>
    <d v="1899-12-30T00:00:00"/>
    <d v="1899-12-30T00:29:23"/>
    <n v="4"/>
    <d v="1899-12-30T00:00:13"/>
    <n v="29.383333333329666"/>
    <x v="0"/>
    <x v="1"/>
  </r>
  <r>
    <x v="0"/>
    <s v="2024075327"/>
    <x v="0"/>
    <x v="239"/>
    <s v="E3299HSH"/>
    <d v="2024-12-18T00:00:00"/>
    <x v="1"/>
    <s v="3297"/>
    <x v="1"/>
    <s v="PA"/>
    <x v="1"/>
    <x v="0"/>
    <d v="2024-12-18T00:00:00"/>
    <d v="1899-12-30T07:16:14"/>
    <d v="2024-12-18T00:00:00"/>
    <d v="1899-12-30T07:19:18"/>
    <d v="2024-12-18T00:00:00"/>
    <d v="1899-12-30T07:49:32"/>
    <x v="0"/>
    <x v="0"/>
    <s v="8043253088"/>
    <s v="EXW"/>
    <d v="1899-12-30T00:33:18"/>
    <x v="246"/>
    <d v="1899-12-30T00:03:04"/>
    <s v="Granel"/>
    <s v="E001"/>
    <x v="1"/>
    <d v="1899-12-30T00:33:18"/>
    <d v="1899-12-30T00:30:14"/>
    <x v="1"/>
    <x v="13"/>
    <x v="5"/>
    <x v="1"/>
    <n v="0"/>
    <n v="0"/>
    <x v="0"/>
    <x v="1"/>
    <x v="0"/>
    <n v="0"/>
    <x v="0"/>
    <x v="1"/>
    <d v="1899-12-30T00:03:04"/>
    <d v="1899-12-30T00:03:04"/>
    <x v="0"/>
    <m/>
    <m/>
    <d v="1899-12-30T00:00:00"/>
    <d v="1899-12-30T00:33:18"/>
    <n v="4"/>
    <d v="1899-12-30T00:03:04"/>
    <n v="33.299999999999926"/>
    <x v="0"/>
    <x v="1"/>
  </r>
  <r>
    <x v="0"/>
    <s v="2024075329"/>
    <x v="0"/>
    <x v="146"/>
    <s v="E1651JFK"/>
    <d v="2024-12-18T00:00:00"/>
    <x v="1"/>
    <s v="3297"/>
    <x v="1"/>
    <s v="PA"/>
    <x v="1"/>
    <x v="0"/>
    <d v="2024-12-18T00:00:00"/>
    <d v="1899-12-30T07:33:11"/>
    <d v="2024-12-18T00:00:00"/>
    <d v="1899-12-30T07:33:24"/>
    <d v="2024-12-18T00:00:00"/>
    <d v="1899-12-30T08:05:37"/>
    <x v="0"/>
    <x v="0"/>
    <s v="8043253090"/>
    <s v="EXW"/>
    <d v="1899-12-30T00:32:26"/>
    <x v="909"/>
    <d v="1899-12-30T00:00:13"/>
    <s v="Granel"/>
    <s v="E001"/>
    <x v="1"/>
    <d v="1899-12-30T00:32:26"/>
    <d v="1899-12-30T00:32:13"/>
    <x v="1"/>
    <x v="13"/>
    <x v="5"/>
    <x v="1"/>
    <n v="0"/>
    <n v="0"/>
    <x v="0"/>
    <x v="1"/>
    <x v="0"/>
    <n v="0"/>
    <x v="0"/>
    <x v="1"/>
    <d v="1899-12-30T00:00:13"/>
    <d v="1899-12-30T00:00:13"/>
    <x v="0"/>
    <m/>
    <m/>
    <d v="1899-12-30T00:00:00"/>
    <d v="1899-12-30T00:32:26"/>
    <n v="4"/>
    <d v="1899-12-30T00:00:13"/>
    <n v="32.433333333336059"/>
    <x v="1"/>
    <x v="1"/>
  </r>
  <r>
    <x v="0"/>
    <s v="2024075330"/>
    <x v="0"/>
    <x v="150"/>
    <s v="E4974HJL"/>
    <d v="2024-12-18T00:00:00"/>
    <x v="1"/>
    <s v="3229"/>
    <x v="4"/>
    <s v="PA"/>
    <x v="5"/>
    <x v="0"/>
    <d v="2024-12-18T00:00:00"/>
    <d v="1899-12-30T07:57:00"/>
    <d v="2024-12-18T00:00:00"/>
    <d v="1899-12-30T07:57:14"/>
    <d v="2024-12-18T00:00:00"/>
    <d v="1899-12-30T08:31:57"/>
    <x v="0"/>
    <x v="0"/>
    <s v="8043253093"/>
    <s v="FBO"/>
    <d v="1899-12-30T00:34:57"/>
    <x v="910"/>
    <d v="1899-12-30T00:00:14"/>
    <s v="Granel"/>
    <s v="E001"/>
    <x v="2"/>
    <d v="1899-12-30T00:34:57"/>
    <d v="1899-12-30T00:34:43"/>
    <x v="1"/>
    <x v="13"/>
    <x v="5"/>
    <x v="1"/>
    <n v="0"/>
    <n v="0"/>
    <x v="0"/>
    <x v="1"/>
    <x v="0"/>
    <n v="0"/>
    <x v="0"/>
    <x v="1"/>
    <d v="1899-12-30T00:00:14"/>
    <d v="1899-12-30T00:00:14"/>
    <x v="0"/>
    <m/>
    <m/>
    <d v="1899-12-30T00:00:00"/>
    <d v="1899-12-30T00:34:57"/>
    <n v="4"/>
    <d v="1899-12-30T00:00:14"/>
    <n v="34.949999999995228"/>
    <x v="1"/>
    <x v="1"/>
  </r>
  <r>
    <x v="0"/>
    <s v="2024075335"/>
    <x v="0"/>
    <x v="247"/>
    <s v="E9540KDB"/>
    <d v="2024-12-18T00:00:00"/>
    <x v="1"/>
    <s v="3297"/>
    <x v="1"/>
    <s v="PA"/>
    <x v="1"/>
    <x v="0"/>
    <d v="2024-12-18T00:00:00"/>
    <d v="1899-12-30T08:07:07"/>
    <d v="2024-12-18T00:00:00"/>
    <d v="1899-12-30T08:07:20"/>
    <d v="2024-12-18T00:00:00"/>
    <d v="1899-12-30T08:41:18"/>
    <x v="0"/>
    <x v="0"/>
    <s v="8043253094"/>
    <s v="FBO"/>
    <d v="1899-12-30T00:34:11"/>
    <x v="911"/>
    <d v="1899-12-30T00:00:13"/>
    <s v="Granel"/>
    <s v="E001"/>
    <x v="2"/>
    <d v="1899-12-30T00:34:11"/>
    <d v="1899-12-30T00:33:58"/>
    <x v="2"/>
    <x v="13"/>
    <x v="5"/>
    <x v="1"/>
    <n v="0"/>
    <n v="0"/>
    <x v="0"/>
    <x v="1"/>
    <x v="0"/>
    <n v="0"/>
    <x v="0"/>
    <x v="1"/>
    <d v="1899-12-30T00:00:13"/>
    <d v="1899-12-30T00:00:13"/>
    <x v="0"/>
    <m/>
    <m/>
    <d v="1899-12-30T00:00:00"/>
    <d v="1899-12-30T00:34:11"/>
    <n v="4"/>
    <d v="1899-12-30T00:00:13"/>
    <n v="34.183333333339206"/>
    <x v="1"/>
    <x v="1"/>
  </r>
  <r>
    <x v="0"/>
    <s v="2024075334"/>
    <x v="0"/>
    <x v="325"/>
    <s v="E9341JBY"/>
    <d v="2024-12-18T00:00:00"/>
    <x v="1"/>
    <s v="3228"/>
    <x v="3"/>
    <s v="PA"/>
    <x v="3"/>
    <x v="0"/>
    <d v="2024-12-18T00:00:00"/>
    <d v="1899-12-30T08:04:59"/>
    <d v="2024-12-18T00:00:00"/>
    <d v="1899-12-30T08:05:26"/>
    <d v="2024-12-18T00:00:00"/>
    <d v="1899-12-30T08:41:53"/>
    <x v="0"/>
    <x v="0"/>
    <s v="8043253095"/>
    <s v="EXW"/>
    <d v="1899-12-30T00:36:54"/>
    <x v="804"/>
    <d v="1899-12-30T00:00:27"/>
    <s v="Granel"/>
    <s v="E001"/>
    <x v="1"/>
    <d v="1899-12-30T00:36:54"/>
    <d v="1899-12-30T00:36:27"/>
    <x v="2"/>
    <x v="13"/>
    <x v="5"/>
    <x v="1"/>
    <n v="0"/>
    <n v="0"/>
    <x v="0"/>
    <x v="1"/>
    <x v="0"/>
    <n v="0"/>
    <x v="0"/>
    <x v="1"/>
    <d v="1899-12-30T00:00:27"/>
    <d v="1899-12-30T00:00:27"/>
    <x v="0"/>
    <m/>
    <m/>
    <d v="1899-12-30T00:00:00"/>
    <d v="1899-12-30T00:36:54"/>
    <n v="4"/>
    <d v="1899-12-30T00:00:27"/>
    <n v="36.900000000000013"/>
    <x v="1"/>
    <x v="1"/>
  </r>
  <r>
    <x v="0"/>
    <s v="2024075343"/>
    <x v="0"/>
    <x v="306"/>
    <s v="E5354JHZ"/>
    <d v="2024-12-18T00:00:00"/>
    <x v="1"/>
    <s v="3297"/>
    <x v="1"/>
    <s v="PA"/>
    <x v="1"/>
    <x v="0"/>
    <d v="2024-12-18T00:00:00"/>
    <d v="1899-12-30T08:37:36"/>
    <d v="2024-12-18T00:00:00"/>
    <d v="1899-12-30T08:38:23"/>
    <d v="2024-12-18T00:00:00"/>
    <d v="1899-12-30T09:07:27"/>
    <x v="0"/>
    <x v="0"/>
    <s v="8043253096"/>
    <s v="EXW"/>
    <d v="1899-12-30T00:29:51"/>
    <x v="912"/>
    <d v="1899-12-30T00:00:47"/>
    <s v="Granel"/>
    <s v="E001"/>
    <x v="1"/>
    <d v="1899-12-30T00:29:51"/>
    <d v="1899-12-30T00:29:04"/>
    <x v="2"/>
    <x v="13"/>
    <x v="5"/>
    <x v="1"/>
    <n v="0"/>
    <n v="0"/>
    <x v="0"/>
    <x v="1"/>
    <x v="0"/>
    <n v="0"/>
    <x v="0"/>
    <x v="1"/>
    <d v="1899-12-30T00:00:47"/>
    <d v="1899-12-30T00:00:47"/>
    <x v="0"/>
    <m/>
    <m/>
    <d v="1899-12-30T00:00:00"/>
    <d v="1899-12-30T00:29:51"/>
    <n v="4"/>
    <d v="1899-12-30T00:00:47"/>
    <n v="29.850000000004744"/>
    <x v="2"/>
    <x v="1"/>
  </r>
  <r>
    <x v="0"/>
    <s v="2024075346"/>
    <x v="0"/>
    <x v="326"/>
    <s v="E9422MSL"/>
    <d v="2024-12-18T00:00:00"/>
    <x v="1"/>
    <s v="3230"/>
    <x v="2"/>
    <s v="PA"/>
    <x v="2"/>
    <x v="0"/>
    <d v="2024-12-18T00:00:00"/>
    <d v="1899-12-30T08:53:53"/>
    <d v="2024-12-18T00:00:00"/>
    <d v="1899-12-30T08:54:07"/>
    <d v="2024-12-18T00:00:00"/>
    <d v="1899-12-30T09:36:46"/>
    <x v="0"/>
    <x v="0"/>
    <s v="8043253100"/>
    <s v="FBO"/>
    <d v="1899-12-30T00:42:53"/>
    <x v="913"/>
    <d v="1899-12-30T00:00:14"/>
    <s v="Ensacado"/>
    <s v="E002"/>
    <x v="2"/>
    <d v="1899-12-30T00:42:53"/>
    <d v="1899-12-30T00:42:39"/>
    <x v="2"/>
    <x v="13"/>
    <x v="5"/>
    <x v="2"/>
    <n v="0"/>
    <n v="0"/>
    <x v="0"/>
    <x v="2"/>
    <x v="0"/>
    <n v="0"/>
    <x v="0"/>
    <x v="1"/>
    <d v="1899-12-30T00:00:14"/>
    <d v="1899-12-30T00:00:14"/>
    <x v="0"/>
    <m/>
    <m/>
    <d v="1899-12-30T00:00:00"/>
    <d v="1899-12-30T00:42:53"/>
    <n v="4"/>
    <d v="1899-12-30T00:00:14"/>
    <n v="42.883333333343927"/>
    <x v="2"/>
    <x v="1"/>
  </r>
  <r>
    <x v="0"/>
    <s v="2024075357"/>
    <x v="0"/>
    <x v="327"/>
    <s v="E1853FWY"/>
    <d v="2024-12-18T00:00:00"/>
    <x v="1"/>
    <s v="3228"/>
    <x v="3"/>
    <s v="PA"/>
    <x v="3"/>
    <x v="0"/>
    <d v="2024-12-18T00:00:00"/>
    <d v="1899-12-30T09:50:27"/>
    <d v="2024-12-18T00:00:00"/>
    <d v="1899-12-30T09:50:41"/>
    <d v="2024-12-18T00:00:00"/>
    <d v="1899-12-30T10:14:23"/>
    <x v="0"/>
    <x v="0"/>
    <s v="8043253103"/>
    <s v="FBO"/>
    <d v="1899-12-30T00:23:56"/>
    <x v="259"/>
    <d v="1899-12-30T00:00:14"/>
    <s v="Granel"/>
    <s v="E001"/>
    <x v="2"/>
    <d v="1899-12-30T00:23:56"/>
    <d v="1899-12-30T00:23:42"/>
    <x v="3"/>
    <x v="13"/>
    <x v="5"/>
    <x v="1"/>
    <n v="0"/>
    <n v="0"/>
    <x v="0"/>
    <x v="1"/>
    <x v="0"/>
    <n v="0"/>
    <x v="0"/>
    <x v="1"/>
    <d v="1899-12-30T00:00:14"/>
    <d v="1899-12-30T00:00:14"/>
    <x v="0"/>
    <m/>
    <m/>
    <d v="1899-12-30T00:00:00"/>
    <d v="1899-12-30T00:23:56"/>
    <n v="4"/>
    <d v="1899-12-30T00:00:14"/>
    <n v="23.933333333332811"/>
    <x v="3"/>
    <x v="1"/>
  </r>
  <r>
    <x v="0"/>
    <s v="2024075356"/>
    <x v="0"/>
    <x v="328"/>
    <s v="E1055MSC"/>
    <d v="2024-12-18T00:00:00"/>
    <x v="1"/>
    <s v="3232"/>
    <x v="5"/>
    <s v="PA"/>
    <x v="2"/>
    <x v="0"/>
    <d v="2024-12-18T00:00:00"/>
    <d v="1899-12-30T09:41:34"/>
    <d v="2024-12-18T00:00:00"/>
    <d v="1899-12-30T09:41:48"/>
    <d v="2024-12-18T00:00:00"/>
    <d v="1899-12-30T10:28:59"/>
    <x v="0"/>
    <x v="0"/>
    <s v="8043253104"/>
    <s v="EXW"/>
    <d v="1899-12-30T00:47:25"/>
    <x v="914"/>
    <d v="1899-12-30T00:00:14"/>
    <s v="Ensacado"/>
    <s v="E002"/>
    <x v="1"/>
    <d v="1899-12-30T00:47:25"/>
    <d v="1899-12-30T00:47:11"/>
    <x v="3"/>
    <x v="13"/>
    <x v="5"/>
    <x v="2"/>
    <n v="0"/>
    <n v="0"/>
    <x v="0"/>
    <x v="2"/>
    <x v="0"/>
    <n v="0"/>
    <x v="0"/>
    <x v="0"/>
    <d v="1899-12-30T00:00:14"/>
    <d v="1899-12-30T00:00:14"/>
    <x v="0"/>
    <m/>
    <m/>
    <d v="1899-12-30T00:00:00"/>
    <d v="1899-12-30T00:47:25"/>
    <n v="4"/>
    <d v="1899-12-30T00:00:14"/>
    <n v="47.416666666665627"/>
    <x v="3"/>
    <x v="0"/>
  </r>
  <r>
    <x v="0"/>
    <s v="2024075363"/>
    <x v="0"/>
    <x v="132"/>
    <s v="E7412JLB"/>
    <d v="2024-12-18T00:00:00"/>
    <x v="1"/>
    <s v="3229"/>
    <x v="4"/>
    <s v="PA"/>
    <x v="5"/>
    <x v="0"/>
    <d v="2024-12-18T00:00:00"/>
    <d v="1899-12-30T10:11:43"/>
    <d v="2024-12-18T00:00:00"/>
    <d v="1899-12-30T10:11:56"/>
    <d v="2024-12-18T00:00:00"/>
    <d v="1899-12-30T10:47:48"/>
    <x v="0"/>
    <x v="0"/>
    <s v="8043253105"/>
    <s v="FBO"/>
    <d v="1899-12-30T00:36:05"/>
    <x v="915"/>
    <d v="1899-12-30T00:00:13"/>
    <s v="Granel"/>
    <s v="E001"/>
    <x v="2"/>
    <d v="1899-12-30T00:36:05"/>
    <d v="1899-12-30T00:35:52"/>
    <x v="4"/>
    <x v="13"/>
    <x v="5"/>
    <x v="1"/>
    <n v="0"/>
    <n v="0"/>
    <x v="0"/>
    <x v="1"/>
    <x v="0"/>
    <n v="0"/>
    <x v="0"/>
    <x v="1"/>
    <d v="1899-12-30T00:00:13"/>
    <d v="1899-12-30T00:00:13"/>
    <x v="0"/>
    <m/>
    <m/>
    <d v="1899-12-30T00:00:00"/>
    <d v="1899-12-30T00:36:05"/>
    <n v="4"/>
    <d v="1899-12-30T00:00:13"/>
    <n v="36.083333333332789"/>
    <x v="3"/>
    <x v="1"/>
  </r>
  <r>
    <x v="0"/>
    <s v="2024075369"/>
    <x v="0"/>
    <x v="122"/>
    <s v="E8416KLT"/>
    <d v="2024-12-18T00:00:00"/>
    <x v="1"/>
    <s v="3229"/>
    <x v="4"/>
    <s v="PA"/>
    <x v="5"/>
    <x v="0"/>
    <d v="2024-12-18T00:00:00"/>
    <d v="1899-12-30T10:38:07"/>
    <d v="2024-12-18T00:00:00"/>
    <d v="1899-12-30T10:38:20"/>
    <d v="2024-12-18T00:00:00"/>
    <d v="1899-12-30T11:05:14"/>
    <x v="0"/>
    <x v="0"/>
    <s v="8043253108"/>
    <s v="FBO"/>
    <d v="1899-12-30T00:27:07"/>
    <x v="704"/>
    <d v="1899-12-30T00:00:13"/>
    <s v="Granel"/>
    <s v="E001"/>
    <x v="2"/>
    <d v="1899-12-30T00:27:07"/>
    <d v="1899-12-30T00:26:54"/>
    <x v="4"/>
    <x v="13"/>
    <x v="5"/>
    <x v="1"/>
    <n v="0"/>
    <n v="0"/>
    <x v="0"/>
    <x v="1"/>
    <x v="0"/>
    <n v="0"/>
    <x v="0"/>
    <x v="1"/>
    <d v="1899-12-30T00:00:13"/>
    <d v="1899-12-30T00:00:13"/>
    <x v="0"/>
    <m/>
    <m/>
    <d v="1899-12-30T00:00:00"/>
    <d v="1899-12-30T00:27:07"/>
    <n v="4"/>
    <d v="1899-12-30T00:00:13"/>
    <n v="27.116666666668852"/>
    <x v="4"/>
    <x v="1"/>
  </r>
  <r>
    <x v="0"/>
    <s v="2024075370"/>
    <x v="0"/>
    <x v="158"/>
    <s v="E5943KXX"/>
    <d v="2024-12-18T00:00:00"/>
    <x v="1"/>
    <s v="3228"/>
    <x v="3"/>
    <s v="PA"/>
    <x v="3"/>
    <x v="0"/>
    <d v="2024-12-18T00:00:00"/>
    <d v="1899-12-30T10:51:40"/>
    <d v="2024-12-18T00:00:00"/>
    <d v="1899-12-30T10:51:53"/>
    <d v="2024-12-18T00:00:00"/>
    <d v="1899-12-30T11:17:19"/>
    <x v="0"/>
    <x v="0"/>
    <s v="8043253110"/>
    <s v="FBO"/>
    <d v="1899-12-30T00:25:39"/>
    <x v="916"/>
    <d v="1899-12-30T00:00:13"/>
    <s v="Granel"/>
    <s v="E001"/>
    <x v="2"/>
    <d v="1899-12-30T00:25:39"/>
    <d v="1899-12-30T00:25:26"/>
    <x v="4"/>
    <x v="13"/>
    <x v="5"/>
    <x v="1"/>
    <n v="0"/>
    <n v="0"/>
    <x v="0"/>
    <x v="1"/>
    <x v="0"/>
    <n v="0"/>
    <x v="0"/>
    <x v="1"/>
    <d v="1899-12-30T00:00:13"/>
    <d v="1899-12-30T00:00:13"/>
    <x v="0"/>
    <m/>
    <m/>
    <d v="1899-12-30T00:00:00"/>
    <d v="1899-12-30T00:25:39"/>
    <n v="4"/>
    <d v="1899-12-30T00:00:13"/>
    <n v="25.650000000000013"/>
    <x v="4"/>
    <x v="1"/>
  </r>
  <r>
    <x v="0"/>
    <s v="2024075371"/>
    <x v="0"/>
    <x v="163"/>
    <s v="E7062KZH"/>
    <d v="2024-12-18T00:00:00"/>
    <x v="1"/>
    <s v="3228"/>
    <x v="3"/>
    <s v="PA"/>
    <x v="4"/>
    <x v="0"/>
    <d v="2024-12-18T00:00:00"/>
    <d v="1899-12-30T10:52:19"/>
    <d v="2024-12-18T00:00:00"/>
    <d v="1899-12-30T10:52:33"/>
    <d v="2024-12-18T00:00:00"/>
    <d v="1899-12-30T11:23:58"/>
    <x v="0"/>
    <x v="0"/>
    <s v="8043253112"/>
    <s v="EXW"/>
    <d v="1899-12-30T00:31:39"/>
    <x v="917"/>
    <d v="1899-12-30T00:00:14"/>
    <s v="Granel"/>
    <s v="E001"/>
    <x v="1"/>
    <d v="1899-12-30T00:31:39"/>
    <d v="1899-12-30T00:31:25"/>
    <x v="4"/>
    <x v="13"/>
    <x v="5"/>
    <x v="1"/>
    <n v="0"/>
    <n v="0"/>
    <x v="0"/>
    <x v="1"/>
    <x v="0"/>
    <n v="0"/>
    <x v="0"/>
    <x v="1"/>
    <d v="1899-12-30T00:00:14"/>
    <d v="1899-12-30T00:00:14"/>
    <x v="0"/>
    <m/>
    <m/>
    <d v="1899-12-30T00:00:00"/>
    <d v="1899-12-30T00:31:39"/>
    <n v="4"/>
    <d v="1899-12-30T00:00:14"/>
    <n v="31.649999999990399"/>
    <x v="4"/>
    <x v="1"/>
  </r>
  <r>
    <x v="0"/>
    <s v="2024075382"/>
    <x v="0"/>
    <x v="236"/>
    <s v="E7817JTR"/>
    <d v="2024-12-18T00:00:00"/>
    <x v="1"/>
    <s v="3297"/>
    <x v="1"/>
    <s v="PA"/>
    <x v="1"/>
    <x v="0"/>
    <d v="2024-12-18T00:00:00"/>
    <d v="1899-12-30T11:21:49"/>
    <d v="2024-12-18T00:00:00"/>
    <d v="1899-12-30T11:22:04"/>
    <d v="2024-12-18T00:00:00"/>
    <d v="1899-12-30T11:48:41"/>
    <x v="0"/>
    <x v="0"/>
    <s v="8043253113"/>
    <s v="EXW"/>
    <d v="1899-12-30T00:26:52"/>
    <x v="918"/>
    <d v="1899-12-30T00:00:15"/>
    <s v="Granel"/>
    <s v="E001"/>
    <x v="1"/>
    <d v="1899-12-30T00:26:52"/>
    <d v="1899-12-30T00:26:37"/>
    <x v="5"/>
    <x v="13"/>
    <x v="5"/>
    <x v="1"/>
    <n v="0"/>
    <n v="0"/>
    <x v="0"/>
    <x v="1"/>
    <x v="0"/>
    <n v="0"/>
    <x v="0"/>
    <x v="1"/>
    <d v="1899-12-30T00:00:15"/>
    <d v="1899-12-30T00:00:15"/>
    <x v="0"/>
    <m/>
    <m/>
    <d v="1899-12-30T00:00:00"/>
    <d v="1899-12-30T00:26:52"/>
    <n v="4"/>
    <d v="1899-12-30T00:00:15"/>
    <n v="26.866666666656023"/>
    <x v="4"/>
    <x v="1"/>
  </r>
  <r>
    <x v="0"/>
    <s v="2024075387"/>
    <x v="0"/>
    <x v="160"/>
    <s v="E9865JVX"/>
    <d v="2024-12-18T00:00:00"/>
    <x v="1"/>
    <s v="3297"/>
    <x v="1"/>
    <s v="PA"/>
    <x v="1"/>
    <x v="0"/>
    <d v="2024-12-18T00:00:00"/>
    <d v="1899-12-30T11:44:20"/>
    <d v="2024-12-18T00:00:00"/>
    <d v="1899-12-30T11:44:34"/>
    <d v="2024-12-18T00:00:00"/>
    <d v="1899-12-30T12:10:44"/>
    <x v="0"/>
    <x v="0"/>
    <s v="8043253114"/>
    <s v="FBO"/>
    <d v="1899-12-30T00:26:24"/>
    <x v="919"/>
    <d v="1899-12-30T00:00:14"/>
    <s v="Granel"/>
    <s v="E001"/>
    <x v="2"/>
    <d v="1899-12-30T00:26:24"/>
    <d v="1899-12-30T00:26:10"/>
    <x v="5"/>
    <x v="13"/>
    <x v="5"/>
    <x v="1"/>
    <n v="0"/>
    <n v="0"/>
    <x v="0"/>
    <x v="1"/>
    <x v="0"/>
    <n v="0"/>
    <x v="0"/>
    <x v="1"/>
    <d v="1899-12-30T00:00:14"/>
    <d v="1899-12-30T00:00:14"/>
    <x v="0"/>
    <m/>
    <m/>
    <d v="1899-12-30T00:00:00"/>
    <d v="1899-12-30T00:26:24"/>
    <n v="4"/>
    <d v="1899-12-30T00:00:14"/>
    <n v="26.399999999995252"/>
    <x v="5"/>
    <x v="1"/>
  </r>
  <r>
    <x v="0"/>
    <s v="2024075385"/>
    <x v="0"/>
    <x v="124"/>
    <s v="E3555MXC"/>
    <d v="2024-12-18T00:00:00"/>
    <x v="1"/>
    <s v="3230"/>
    <x v="2"/>
    <s v="PA"/>
    <x v="2"/>
    <x v="0"/>
    <d v="2024-12-18T00:00:00"/>
    <d v="1899-12-30T11:42:29"/>
    <d v="2024-12-18T00:00:00"/>
    <d v="1899-12-30T11:42:43"/>
    <d v="2024-12-18T00:00:00"/>
    <d v="1899-12-30T12:11:25"/>
    <x v="0"/>
    <x v="0"/>
    <s v="8043253115"/>
    <s v="FBO"/>
    <d v="1899-12-30T00:28:56"/>
    <x v="920"/>
    <d v="1899-12-30T00:00:14"/>
    <s v="Ensacado"/>
    <s v="E002"/>
    <x v="2"/>
    <d v="1899-12-30T00:28:56"/>
    <d v="1899-12-30T00:28:42"/>
    <x v="5"/>
    <x v="13"/>
    <x v="5"/>
    <x v="2"/>
    <n v="0"/>
    <n v="0"/>
    <x v="0"/>
    <x v="2"/>
    <x v="0"/>
    <n v="0"/>
    <x v="0"/>
    <x v="1"/>
    <d v="1899-12-30T00:00:14"/>
    <d v="1899-12-30T00:00:14"/>
    <x v="0"/>
    <m/>
    <m/>
    <d v="1899-12-30T00:00:00"/>
    <d v="1899-12-30T00:28:56"/>
    <n v="4"/>
    <d v="1899-12-30T00:00:14"/>
    <n v="28.933333333329514"/>
    <x v="5"/>
    <x v="1"/>
  </r>
  <r>
    <x v="0"/>
    <s v="2024075386"/>
    <x v="0"/>
    <x v="128"/>
    <s v="E5792MTF"/>
    <d v="2024-12-18T00:00:00"/>
    <x v="1"/>
    <s v="3228"/>
    <x v="3"/>
    <s v="PA"/>
    <x v="4"/>
    <x v="0"/>
    <d v="2024-12-18T00:00:00"/>
    <d v="1899-12-30T11:43:30"/>
    <d v="2024-12-18T00:00:00"/>
    <d v="1899-12-30T11:43:44"/>
    <d v="2024-12-18T00:00:00"/>
    <d v="1899-12-30T12:13:20"/>
    <x v="0"/>
    <x v="0"/>
    <s v="8043253116"/>
    <s v="FBO"/>
    <d v="1899-12-30T00:29:50"/>
    <x v="868"/>
    <d v="1899-12-30T00:00:14"/>
    <s v="Granel"/>
    <s v="E001"/>
    <x v="2"/>
    <d v="1899-12-30T00:29:50"/>
    <d v="1899-12-30T00:29:36"/>
    <x v="5"/>
    <x v="13"/>
    <x v="5"/>
    <x v="1"/>
    <n v="0"/>
    <n v="0"/>
    <x v="0"/>
    <x v="1"/>
    <x v="0"/>
    <n v="0"/>
    <x v="0"/>
    <x v="1"/>
    <d v="1899-12-30T00:00:14"/>
    <d v="1899-12-30T00:00:14"/>
    <x v="0"/>
    <m/>
    <m/>
    <d v="1899-12-30T00:00:00"/>
    <d v="1899-12-30T00:29:50"/>
    <n v="4"/>
    <d v="1899-12-30T00:00:14"/>
    <n v="29.833333333329577"/>
    <x v="5"/>
    <x v="1"/>
  </r>
  <r>
    <x v="0"/>
    <s v="2024075390"/>
    <x v="0"/>
    <x v="119"/>
    <s v="E7433KCN"/>
    <d v="2024-12-18T00:00:00"/>
    <x v="1"/>
    <s v="3297"/>
    <x v="1"/>
    <s v="PA"/>
    <x v="1"/>
    <x v="0"/>
    <d v="2024-12-18T00:00:00"/>
    <d v="1899-12-30T11:49:43"/>
    <d v="2024-12-18T00:00:00"/>
    <d v="1899-12-30T11:49:57"/>
    <d v="2024-12-18T00:00:00"/>
    <d v="1899-12-30T12:17:19"/>
    <x v="0"/>
    <x v="0"/>
    <s v="8043253117"/>
    <s v="FBO"/>
    <d v="1899-12-30T00:27:36"/>
    <x v="921"/>
    <d v="1899-12-30T00:00:14"/>
    <s v="Granel"/>
    <s v="E001"/>
    <x v="2"/>
    <d v="1899-12-30T00:27:36"/>
    <d v="1899-12-30T00:27:22"/>
    <x v="5"/>
    <x v="13"/>
    <x v="5"/>
    <x v="1"/>
    <n v="0"/>
    <n v="0"/>
    <x v="0"/>
    <x v="1"/>
    <x v="0"/>
    <n v="0"/>
    <x v="0"/>
    <x v="1"/>
    <d v="1899-12-30T00:00:14"/>
    <d v="1899-12-30T00:00:14"/>
    <x v="0"/>
    <m/>
    <m/>
    <d v="1899-12-30T00:00:00"/>
    <d v="1899-12-30T00:27:36"/>
    <n v="4"/>
    <d v="1899-12-30T00:00:14"/>
    <n v="27.599999999990484"/>
    <x v="5"/>
    <x v="1"/>
  </r>
  <r>
    <x v="0"/>
    <s v="2024075396"/>
    <x v="0"/>
    <x v="139"/>
    <s v="E0438GVW"/>
    <d v="2024-12-18T00:00:00"/>
    <x v="1"/>
    <s v="3297"/>
    <x v="1"/>
    <s v="PA"/>
    <x v="1"/>
    <x v="0"/>
    <d v="2024-12-18T00:00:00"/>
    <d v="1899-12-30T11:56:38"/>
    <d v="2024-12-18T00:00:00"/>
    <d v="1899-12-30T11:56:52"/>
    <d v="2024-12-18T00:00:00"/>
    <d v="1899-12-30T12:25:15"/>
    <x v="0"/>
    <x v="0"/>
    <s v="8043253119"/>
    <s v="EXW"/>
    <d v="1899-12-30T00:28:37"/>
    <x v="922"/>
    <d v="1899-12-30T00:00:14"/>
    <s v="Granel"/>
    <s v="E001"/>
    <x v="1"/>
    <d v="1899-12-30T00:28:37"/>
    <d v="1899-12-30T00:28:23"/>
    <x v="5"/>
    <x v="13"/>
    <x v="5"/>
    <x v="1"/>
    <n v="0"/>
    <n v="0"/>
    <x v="0"/>
    <x v="1"/>
    <x v="0"/>
    <n v="0"/>
    <x v="0"/>
    <x v="1"/>
    <d v="1899-12-30T00:00:14"/>
    <d v="1899-12-30T00:00:14"/>
    <x v="0"/>
    <m/>
    <m/>
    <d v="1899-12-30T00:00:00"/>
    <d v="1899-12-30T00:28:37"/>
    <n v="4"/>
    <d v="1899-12-30T00:00:14"/>
    <n v="28.616666666659174"/>
    <x v="5"/>
    <x v="1"/>
  </r>
  <r>
    <x v="0"/>
    <s v="2024075391"/>
    <x v="0"/>
    <x v="153"/>
    <s v="E1508HJM"/>
    <d v="2024-12-18T00:00:00"/>
    <x v="1"/>
    <s v="3227"/>
    <x v="6"/>
    <s v="PA"/>
    <x v="7"/>
    <x v="0"/>
    <d v="2024-12-18T00:00:00"/>
    <d v="1899-12-30T11:51:08"/>
    <d v="2024-12-18T00:00:00"/>
    <d v="1899-12-30T11:51:22"/>
    <d v="2024-12-18T00:00:00"/>
    <d v="1899-12-30T12:27:41"/>
    <x v="0"/>
    <x v="0"/>
    <s v="8043253120"/>
    <s v="FBO"/>
    <d v="1899-12-30T00:36:33"/>
    <x v="923"/>
    <d v="1899-12-30T00:00:14"/>
    <s v="Granel"/>
    <s v="E001"/>
    <x v="2"/>
    <d v="1899-12-30T00:36:33"/>
    <d v="1899-12-30T00:36:19"/>
    <x v="5"/>
    <x v="13"/>
    <x v="5"/>
    <x v="1"/>
    <n v="0"/>
    <n v="0"/>
    <x v="0"/>
    <x v="1"/>
    <x v="0"/>
    <n v="0"/>
    <x v="0"/>
    <x v="1"/>
    <d v="1899-12-30T00:00:14"/>
    <d v="1899-12-30T00:00:14"/>
    <x v="0"/>
    <m/>
    <m/>
    <d v="1899-12-30T00:00:00"/>
    <d v="1899-12-30T00:36:33"/>
    <n v="4"/>
    <d v="1899-12-30T00:00:14"/>
    <n v="36.550000000007948"/>
    <x v="5"/>
    <x v="1"/>
  </r>
  <r>
    <x v="0"/>
    <s v="2024075389"/>
    <x v="0"/>
    <x v="329"/>
    <s v="E0255FJF"/>
    <d v="2024-12-18T00:00:00"/>
    <x v="1"/>
    <s v="3230"/>
    <x v="2"/>
    <s v="PA"/>
    <x v="2"/>
    <x v="0"/>
    <d v="2024-12-18T00:00:00"/>
    <d v="1899-12-30T11:49:01"/>
    <d v="2024-12-18T00:00:00"/>
    <d v="1899-12-30T11:49:14"/>
    <d v="2024-12-18T00:00:00"/>
    <d v="1899-12-30T12:33:31"/>
    <x v="0"/>
    <x v="0"/>
    <s v="8043253121"/>
    <s v="EXW"/>
    <d v="1899-12-30T00:44:30"/>
    <x v="924"/>
    <d v="1899-12-30T00:00:13"/>
    <s v="Ensacado"/>
    <s v="E002"/>
    <x v="1"/>
    <d v="1899-12-30T00:44:30"/>
    <d v="1899-12-30T00:44:17"/>
    <x v="5"/>
    <x v="13"/>
    <x v="5"/>
    <x v="2"/>
    <n v="0"/>
    <n v="0"/>
    <x v="0"/>
    <x v="2"/>
    <x v="0"/>
    <n v="0"/>
    <x v="0"/>
    <x v="1"/>
    <d v="1899-12-30T00:00:13"/>
    <d v="1899-12-30T00:00:13"/>
    <x v="0"/>
    <m/>
    <m/>
    <d v="1899-12-30T00:00:00"/>
    <d v="1899-12-30T00:44:30"/>
    <n v="4"/>
    <d v="1899-12-30T00:00:13"/>
    <n v="44.499999999988809"/>
    <x v="5"/>
    <x v="1"/>
  </r>
  <r>
    <x v="0"/>
    <s v="2024075400"/>
    <x v="0"/>
    <x v="229"/>
    <s v="E2611KJC"/>
    <d v="2024-12-18T00:00:00"/>
    <x v="1"/>
    <s v="3297"/>
    <x v="1"/>
    <s v="PA"/>
    <x v="1"/>
    <x v="0"/>
    <d v="2024-12-18T00:00:00"/>
    <d v="1899-12-30T12:10:02"/>
    <d v="2024-12-18T00:00:00"/>
    <d v="1899-12-30T12:10:16"/>
    <d v="2024-12-18T00:00:00"/>
    <d v="1899-12-30T12:51:27"/>
    <x v="0"/>
    <x v="0"/>
    <s v="8043253126"/>
    <s v="EXW"/>
    <d v="1899-12-30T00:41:25"/>
    <x v="925"/>
    <d v="1899-12-30T00:00:14"/>
    <s v="Granel"/>
    <s v="E001"/>
    <x v="1"/>
    <d v="1899-12-30T00:41:25"/>
    <d v="1899-12-30T00:41:11"/>
    <x v="6"/>
    <x v="13"/>
    <x v="5"/>
    <x v="1"/>
    <n v="0"/>
    <n v="0"/>
    <x v="0"/>
    <x v="1"/>
    <x v="0"/>
    <n v="0"/>
    <x v="0"/>
    <x v="1"/>
    <d v="1899-12-30T00:00:14"/>
    <d v="1899-12-30T00:00:14"/>
    <x v="0"/>
    <m/>
    <m/>
    <d v="1899-12-30T00:00:00"/>
    <d v="1899-12-30T00:41:25"/>
    <n v="4"/>
    <d v="1899-12-30T00:00:14"/>
    <n v="41.416666666675162"/>
    <x v="5"/>
    <x v="1"/>
  </r>
  <r>
    <x v="0"/>
    <s v="2024075403"/>
    <x v="0"/>
    <x v="157"/>
    <s v="E5397MMK"/>
    <d v="2024-12-18T00:00:00"/>
    <x v="1"/>
    <s v="3297"/>
    <x v="1"/>
    <s v="PA"/>
    <x v="1"/>
    <x v="0"/>
    <d v="2024-12-18T00:00:00"/>
    <d v="1899-12-30T12:21:35"/>
    <d v="2024-12-18T00:00:00"/>
    <d v="1899-12-30T12:21:49"/>
    <d v="2024-12-18T00:00:00"/>
    <d v="1899-12-30T12:54:52"/>
    <x v="0"/>
    <x v="0"/>
    <s v="8043253127"/>
    <s v="FBO"/>
    <d v="1899-12-30T00:33:17"/>
    <x v="792"/>
    <d v="1899-12-30T00:00:14"/>
    <s v="Granel"/>
    <s v="E001"/>
    <x v="2"/>
    <d v="1899-12-30T00:33:17"/>
    <d v="1899-12-30T00:33:03"/>
    <x v="6"/>
    <x v="13"/>
    <x v="5"/>
    <x v="1"/>
    <n v="0"/>
    <n v="0"/>
    <x v="0"/>
    <x v="1"/>
    <x v="0"/>
    <n v="0"/>
    <x v="0"/>
    <x v="1"/>
    <d v="1899-12-30T00:00:14"/>
    <d v="1899-12-30T00:00:14"/>
    <x v="0"/>
    <m/>
    <m/>
    <d v="1899-12-30T00:00:00"/>
    <d v="1899-12-30T00:33:17"/>
    <n v="4"/>
    <d v="1899-12-30T00:00:14"/>
    <n v="33.28333333332484"/>
    <x v="5"/>
    <x v="1"/>
  </r>
  <r>
    <x v="0"/>
    <s v="2024075408"/>
    <x v="0"/>
    <x v="134"/>
    <s v="E9945KBD"/>
    <d v="2024-12-18T00:00:00"/>
    <x v="1"/>
    <s v="3228"/>
    <x v="3"/>
    <s v="PA"/>
    <x v="4"/>
    <x v="0"/>
    <d v="2024-12-18T00:00:00"/>
    <d v="1899-12-30T12:27:38"/>
    <d v="2024-12-18T00:00:00"/>
    <d v="1899-12-30T12:27:51"/>
    <d v="2024-12-18T00:00:00"/>
    <d v="1899-12-30T13:08:17"/>
    <x v="0"/>
    <x v="0"/>
    <s v="8043253128"/>
    <s v="FBO"/>
    <d v="1899-12-30T00:40:39"/>
    <x v="926"/>
    <d v="1899-12-30T00:00:13"/>
    <s v="Granel"/>
    <s v="E001"/>
    <x v="2"/>
    <d v="1899-12-30T00:40:39"/>
    <d v="1899-12-30T00:40:26"/>
    <x v="6"/>
    <x v="13"/>
    <x v="5"/>
    <x v="1"/>
    <n v="0"/>
    <n v="0"/>
    <x v="0"/>
    <x v="1"/>
    <x v="0"/>
    <n v="0"/>
    <x v="0"/>
    <x v="1"/>
    <d v="1899-12-30T00:00:13"/>
    <d v="1899-12-30T00:00:13"/>
    <x v="0"/>
    <m/>
    <m/>
    <d v="1899-12-30T00:00:00"/>
    <d v="1899-12-30T00:40:39"/>
    <n v="4"/>
    <d v="1899-12-30T00:00:13"/>
    <n v="40.650000000004916"/>
    <x v="13"/>
    <x v="1"/>
  </r>
  <r>
    <x v="0"/>
    <s v="2024075409"/>
    <x v="0"/>
    <x v="277"/>
    <s v="E7061KZH"/>
    <d v="2024-12-18T00:00:00"/>
    <x v="1"/>
    <s v="3297"/>
    <x v="1"/>
    <s v="PA"/>
    <x v="1"/>
    <x v="0"/>
    <d v="2024-12-18T00:00:00"/>
    <d v="1899-12-30T12:30:23"/>
    <d v="2024-12-18T00:00:00"/>
    <d v="1899-12-30T12:30:38"/>
    <d v="2024-12-18T00:00:00"/>
    <d v="1899-12-30T13:08:58"/>
    <x v="0"/>
    <x v="0"/>
    <s v="8043253129"/>
    <s v="EXW"/>
    <d v="1899-12-30T00:38:35"/>
    <x v="927"/>
    <d v="1899-12-30T00:00:15"/>
    <s v="Granel"/>
    <s v="E001"/>
    <x v="1"/>
    <d v="1899-12-30T00:38:35"/>
    <d v="1899-12-30T00:38:20"/>
    <x v="6"/>
    <x v="13"/>
    <x v="5"/>
    <x v="1"/>
    <n v="0"/>
    <n v="0"/>
    <x v="0"/>
    <x v="1"/>
    <x v="0"/>
    <n v="0"/>
    <x v="0"/>
    <x v="1"/>
    <d v="1899-12-30T00:00:15"/>
    <d v="1899-12-30T00:00:15"/>
    <x v="0"/>
    <m/>
    <m/>
    <d v="1899-12-30T00:00:00"/>
    <d v="1899-12-30T00:38:35"/>
    <n v="4"/>
    <d v="1899-12-30T00:00:15"/>
    <n v="38.583333333331105"/>
    <x v="13"/>
    <x v="1"/>
  </r>
  <r>
    <x v="0"/>
    <s v="2024075398"/>
    <x v="0"/>
    <x v="269"/>
    <s v="E0948JLM"/>
    <d v="2024-12-18T00:00:00"/>
    <x v="1"/>
    <s v="3230"/>
    <x v="2"/>
    <s v="PA"/>
    <x v="2"/>
    <x v="0"/>
    <d v="2024-12-18T00:00:00"/>
    <d v="1899-12-30T12:05:47"/>
    <d v="2024-12-18T00:00:00"/>
    <d v="1899-12-30T12:06:03"/>
    <d v="2024-12-18T00:00:00"/>
    <d v="1899-12-30T13:16:54"/>
    <x v="0"/>
    <x v="0"/>
    <s v="8043253131"/>
    <s v="FBO"/>
    <d v="1899-12-30T01:11:07"/>
    <x v="928"/>
    <d v="1899-12-30T00:00:16"/>
    <s v="Ensacado"/>
    <s v="E002"/>
    <x v="2"/>
    <d v="1899-12-30T01:11:07"/>
    <d v="1899-12-30T01:10:51"/>
    <x v="6"/>
    <x v="13"/>
    <x v="5"/>
    <x v="2"/>
    <n v="0"/>
    <n v="0"/>
    <x v="0"/>
    <x v="2"/>
    <x v="0"/>
    <n v="0"/>
    <x v="0"/>
    <x v="0"/>
    <d v="1899-12-30T00:00:16"/>
    <d v="1899-12-30T00:00:16"/>
    <x v="0"/>
    <m/>
    <m/>
    <d v="1899-12-30T00:00:00"/>
    <d v="1899-12-30T01:11:07"/>
    <n v="4"/>
    <d v="1899-12-30T00:00:16"/>
    <n v="71.116666666675172"/>
    <x v="13"/>
    <x v="0"/>
  </r>
  <r>
    <x v="0"/>
    <s v="2024075411"/>
    <x v="0"/>
    <x v="151"/>
    <s v="E1633HJM"/>
    <d v="2024-12-18T00:00:00"/>
    <x v="1"/>
    <s v="3297"/>
    <x v="1"/>
    <s v="PA"/>
    <x v="1"/>
    <x v="0"/>
    <d v="2024-12-18T00:00:00"/>
    <d v="1899-12-30T12:38:13"/>
    <d v="2024-12-18T00:00:00"/>
    <d v="1899-12-30T12:38:27"/>
    <d v="2024-12-18T00:00:00"/>
    <d v="1899-12-30T13:25:14"/>
    <x v="0"/>
    <x v="0"/>
    <s v="8043253134"/>
    <s v="FBO"/>
    <d v="1899-12-30T00:47:01"/>
    <x v="423"/>
    <d v="1899-12-30T00:00:14"/>
    <s v="Granel"/>
    <s v="E001"/>
    <x v="2"/>
    <d v="1899-12-30T00:47:01"/>
    <d v="1899-12-30T00:46:47"/>
    <x v="6"/>
    <x v="13"/>
    <x v="5"/>
    <x v="1"/>
    <n v="0"/>
    <n v="0"/>
    <x v="0"/>
    <x v="1"/>
    <x v="0"/>
    <n v="0"/>
    <x v="0"/>
    <x v="0"/>
    <d v="1899-12-30T00:00:14"/>
    <d v="1899-12-30T00:00:14"/>
    <x v="0"/>
    <m/>
    <m/>
    <d v="1899-12-30T00:00:00"/>
    <d v="1899-12-30T00:47:01"/>
    <n v="4"/>
    <d v="1899-12-30T00:00:14"/>
    <n v="47.016666666662452"/>
    <x v="13"/>
    <x v="0"/>
  </r>
  <r>
    <x v="0"/>
    <s v="2024075402"/>
    <x v="0"/>
    <x v="330"/>
    <s v="E1915LVK"/>
    <d v="2024-12-18T00:00:00"/>
    <x v="1"/>
    <s v="3230"/>
    <x v="2"/>
    <s v="PA"/>
    <x v="2"/>
    <x v="0"/>
    <d v="2024-12-18T00:00:00"/>
    <d v="1899-12-30T12:16:29"/>
    <d v="2024-12-18T00:00:00"/>
    <d v="1899-12-30T12:16:44"/>
    <d v="2024-12-18T00:00:00"/>
    <d v="1899-12-30T13:29:43"/>
    <x v="0"/>
    <x v="0"/>
    <s v="8043253135"/>
    <s v="FBO"/>
    <d v="1899-12-30T01:13:14"/>
    <x v="929"/>
    <d v="1899-12-30T00:00:15"/>
    <s v="Ensacado"/>
    <s v="E002"/>
    <x v="2"/>
    <d v="1899-12-30T01:13:14"/>
    <d v="1899-12-30T01:12:59"/>
    <x v="6"/>
    <x v="13"/>
    <x v="5"/>
    <x v="2"/>
    <n v="0"/>
    <n v="0"/>
    <x v="0"/>
    <x v="2"/>
    <x v="0"/>
    <n v="0"/>
    <x v="0"/>
    <x v="0"/>
    <d v="1899-12-30T00:00:15"/>
    <d v="1899-12-30T00:00:15"/>
    <x v="0"/>
    <m/>
    <m/>
    <d v="1899-12-30T00:00:00"/>
    <d v="1899-12-30T01:13:14"/>
    <n v="4"/>
    <d v="1899-12-30T00:00:15"/>
    <n v="73.233333333331245"/>
    <x v="13"/>
    <x v="0"/>
  </r>
  <r>
    <x v="0"/>
    <s v="2024075410"/>
    <x v="0"/>
    <x v="140"/>
    <s v="E8408KLT"/>
    <d v="2024-12-18T00:00:00"/>
    <x v="1"/>
    <s v="3297"/>
    <x v="1"/>
    <s v="PA"/>
    <x v="1"/>
    <x v="0"/>
    <d v="2024-12-18T00:00:00"/>
    <d v="1899-12-30T12:34:14"/>
    <d v="2024-12-18T00:00:00"/>
    <d v="1899-12-30T12:34:50"/>
    <d v="2024-12-18T00:00:00"/>
    <d v="1899-12-30T13:38:50"/>
    <x v="0"/>
    <x v="0"/>
    <s v="8043253137"/>
    <s v="EXW"/>
    <d v="1899-12-30T01:04:36"/>
    <x v="930"/>
    <d v="1899-12-30T00:00:36"/>
    <s v="Granel"/>
    <s v="E001"/>
    <x v="1"/>
    <d v="1899-12-30T01:04:36"/>
    <d v="1899-12-30T01:04:00"/>
    <x v="6"/>
    <x v="13"/>
    <x v="5"/>
    <x v="1"/>
    <n v="0"/>
    <n v="0"/>
    <x v="0"/>
    <x v="1"/>
    <x v="0"/>
    <n v="0"/>
    <x v="0"/>
    <x v="0"/>
    <d v="1899-12-30T00:00:36"/>
    <d v="1899-12-30T00:00:36"/>
    <x v="0"/>
    <m/>
    <m/>
    <d v="1899-12-30T00:00:00"/>
    <d v="1899-12-30T01:04:36"/>
    <n v="4"/>
    <d v="1899-12-30T00:00:36"/>
    <n v="64.599999999998431"/>
    <x v="13"/>
    <x v="0"/>
  </r>
  <r>
    <x v="0"/>
    <s v="2024075418"/>
    <x v="0"/>
    <x v="325"/>
    <s v="E9341JBY"/>
    <d v="2024-12-18T00:00:00"/>
    <x v="1"/>
    <s v="3228"/>
    <x v="3"/>
    <s v="PA"/>
    <x v="4"/>
    <x v="0"/>
    <d v="2024-12-18T00:00:00"/>
    <d v="1899-12-30T13:20:01"/>
    <d v="2024-12-18T00:00:00"/>
    <d v="1899-12-30T13:20:14"/>
    <d v="2024-12-18T00:00:00"/>
    <d v="1899-12-30T13:50:05"/>
    <x v="0"/>
    <x v="0"/>
    <s v="8043253139"/>
    <s v="EXW"/>
    <d v="1899-12-30T00:30:04"/>
    <x v="931"/>
    <d v="1899-12-30T00:00:13"/>
    <s v="Granel"/>
    <s v="E001"/>
    <x v="1"/>
    <d v="1899-12-30T00:30:04"/>
    <d v="1899-12-30T00:29:51"/>
    <x v="9"/>
    <x v="13"/>
    <x v="5"/>
    <x v="1"/>
    <n v="0"/>
    <n v="0"/>
    <x v="0"/>
    <x v="1"/>
    <x v="0"/>
    <n v="0"/>
    <x v="0"/>
    <x v="1"/>
    <d v="1899-12-30T00:00:13"/>
    <d v="1899-12-30T00:00:13"/>
    <x v="0"/>
    <m/>
    <m/>
    <d v="1899-12-30T00:00:00"/>
    <d v="1899-12-30T00:30:04"/>
    <n v="4"/>
    <d v="1899-12-30T00:00:13"/>
    <n v="30.066666666667317"/>
    <x v="13"/>
    <x v="1"/>
  </r>
  <r>
    <x v="0"/>
    <s v="2024075419"/>
    <x v="0"/>
    <x v="246"/>
    <s v="E2716JKD"/>
    <d v="2024-12-18T00:00:00"/>
    <x v="1"/>
    <s v="3297"/>
    <x v="1"/>
    <s v="PA"/>
    <x v="1"/>
    <x v="0"/>
    <d v="2024-12-18T00:00:00"/>
    <d v="1899-12-30T13:21:14"/>
    <d v="2024-12-18T00:00:00"/>
    <d v="1899-12-30T13:21:27"/>
    <d v="2024-12-18T00:00:00"/>
    <d v="1899-12-30T13:52:00"/>
    <x v="0"/>
    <x v="0"/>
    <s v="8043253140"/>
    <s v="FBO"/>
    <d v="1899-12-30T00:30:46"/>
    <x v="812"/>
    <d v="1899-12-30T00:00:13"/>
    <s v="Granel"/>
    <s v="E001"/>
    <x v="2"/>
    <d v="1899-12-30T00:30:46"/>
    <d v="1899-12-30T00:30:33"/>
    <x v="9"/>
    <x v="13"/>
    <x v="5"/>
    <x v="1"/>
    <n v="0"/>
    <n v="0"/>
    <x v="0"/>
    <x v="1"/>
    <x v="0"/>
    <n v="0"/>
    <x v="0"/>
    <x v="1"/>
    <d v="1899-12-30T00:00:13"/>
    <d v="1899-12-30T00:00:13"/>
    <x v="0"/>
    <m/>
    <m/>
    <d v="1899-12-30T00:00:00"/>
    <d v="1899-12-30T00:30:46"/>
    <n v="4"/>
    <d v="1899-12-30T00:00:13"/>
    <n v="30.766666666665667"/>
    <x v="13"/>
    <x v="1"/>
  </r>
  <r>
    <x v="0"/>
    <s v="2024075420"/>
    <x v="0"/>
    <x v="331"/>
    <m/>
    <d v="2024-12-18T00:00:00"/>
    <x v="1"/>
    <s v="3230"/>
    <x v="2"/>
    <s v="PA"/>
    <x v="2"/>
    <x v="0"/>
    <d v="2024-12-18T00:00:00"/>
    <d v="1899-12-30T13:22:01"/>
    <d v="2024-12-18T00:00:00"/>
    <d v="1899-12-30T13:22:43"/>
    <d v="2024-12-18T00:00:00"/>
    <d v="1899-12-30T13:54:48"/>
    <x v="0"/>
    <x v="0"/>
    <s v="8043253141"/>
    <s v="EXW"/>
    <d v="1899-12-30T00:32:47"/>
    <x v="932"/>
    <d v="1899-12-30T00:00:42"/>
    <s v="Ensacado"/>
    <s v="E002"/>
    <x v="1"/>
    <d v="1899-12-30T00:32:47"/>
    <d v="1899-12-30T00:32:05"/>
    <x v="9"/>
    <x v="13"/>
    <x v="5"/>
    <x v="2"/>
    <n v="0"/>
    <n v="0"/>
    <x v="0"/>
    <x v="2"/>
    <x v="0"/>
    <n v="0"/>
    <x v="0"/>
    <x v="1"/>
    <d v="1899-12-30T00:00:42"/>
    <d v="1899-12-30T00:00:42"/>
    <x v="0"/>
    <m/>
    <m/>
    <d v="1899-12-30T00:00:00"/>
    <d v="1899-12-30T00:32:47"/>
    <n v="4"/>
    <d v="1899-12-30T00:00:42"/>
    <n v="32.783333333328116"/>
    <x v="13"/>
    <x v="1"/>
  </r>
  <r>
    <x v="0"/>
    <s v="2024075412"/>
    <x v="0"/>
    <x v="226"/>
    <s v="E1800JBZ"/>
    <d v="2024-12-18T00:00:00"/>
    <x v="1"/>
    <s v="3297"/>
    <x v="1"/>
    <s v="PA"/>
    <x v="1"/>
    <x v="0"/>
    <d v="2024-12-18T00:00:00"/>
    <d v="1899-12-30T12:45:00"/>
    <d v="2024-12-18T00:00:00"/>
    <d v="1899-12-30T12:45:15"/>
    <d v="2024-12-18T00:00:00"/>
    <d v="1899-12-30T13:56:58"/>
    <x v="0"/>
    <x v="0"/>
    <s v="8043253142"/>
    <s v="FBO"/>
    <d v="1899-12-30T01:11:58"/>
    <x v="933"/>
    <d v="1899-12-30T00:00:15"/>
    <s v="Granel"/>
    <s v="E001"/>
    <x v="2"/>
    <d v="1899-12-30T01:11:58"/>
    <d v="1899-12-30T01:11:43"/>
    <x v="6"/>
    <x v="13"/>
    <x v="5"/>
    <x v="1"/>
    <n v="0"/>
    <n v="0"/>
    <x v="0"/>
    <x v="1"/>
    <x v="0"/>
    <n v="0"/>
    <x v="0"/>
    <x v="0"/>
    <d v="1899-12-30T00:00:15"/>
    <d v="1899-12-30T00:00:15"/>
    <x v="0"/>
    <m/>
    <m/>
    <d v="1899-12-30T00:00:00"/>
    <d v="1899-12-30T01:11:58"/>
    <n v="4"/>
    <d v="1899-12-30T00:00:15"/>
    <n v="71.966666666663954"/>
    <x v="13"/>
    <x v="0"/>
  </r>
  <r>
    <x v="0"/>
    <s v="2024075431"/>
    <x v="0"/>
    <x v="127"/>
    <s v="E5122JHZ"/>
    <d v="2024-12-18T00:00:00"/>
    <x v="1"/>
    <s v="3297"/>
    <x v="1"/>
    <s v="PA"/>
    <x v="1"/>
    <x v="0"/>
    <d v="2024-12-18T00:00:00"/>
    <d v="1899-12-30T13:51:03"/>
    <d v="2024-12-18T00:00:00"/>
    <d v="1899-12-30T13:51:17"/>
    <d v="2024-12-18T00:00:00"/>
    <d v="1899-12-30T14:17:09"/>
    <x v="0"/>
    <x v="0"/>
    <s v="8043253143"/>
    <s v="FBO"/>
    <d v="1899-12-30T00:26:06"/>
    <x v="543"/>
    <d v="1899-12-30T00:00:14"/>
    <s v="Granel"/>
    <s v="E001"/>
    <x v="2"/>
    <d v="1899-12-30T00:26:06"/>
    <d v="1899-12-30T00:25:52"/>
    <x v="9"/>
    <x v="13"/>
    <x v="5"/>
    <x v="1"/>
    <n v="0"/>
    <n v="0"/>
    <x v="0"/>
    <x v="1"/>
    <x v="0"/>
    <n v="0"/>
    <x v="0"/>
    <x v="1"/>
    <d v="1899-12-30T00:00:14"/>
    <d v="1899-12-30T00:00:14"/>
    <x v="0"/>
    <m/>
    <m/>
    <d v="1899-12-30T00:00:00"/>
    <d v="1899-12-30T00:26:06"/>
    <n v="4"/>
    <d v="1899-12-30T00:00:14"/>
    <n v="26.100000000000083"/>
    <x v="8"/>
    <x v="1"/>
  </r>
  <r>
    <x v="0"/>
    <s v="2024075429"/>
    <x v="0"/>
    <x v="147"/>
    <s v="E1007JYX"/>
    <d v="2024-12-18T00:00:00"/>
    <x v="1"/>
    <s v="3297"/>
    <x v="1"/>
    <s v="PA"/>
    <x v="1"/>
    <x v="0"/>
    <d v="2024-12-18T00:00:00"/>
    <d v="1899-12-30T13:48:17"/>
    <d v="2024-12-18T00:00:00"/>
    <d v="1899-12-30T13:48:30"/>
    <d v="2024-12-18T00:00:00"/>
    <d v="1899-12-30T14:28:47"/>
    <x v="0"/>
    <x v="0"/>
    <s v="8043253146"/>
    <s v="FBO"/>
    <d v="1899-12-30T00:40:30"/>
    <x v="204"/>
    <d v="1899-12-30T00:00:13"/>
    <s v="Granel"/>
    <s v="E001"/>
    <x v="1"/>
    <d v="1899-12-30T00:40:30"/>
    <d v="1899-12-30T00:40:17"/>
    <x v="9"/>
    <x v="13"/>
    <x v="5"/>
    <x v="1"/>
    <n v="0"/>
    <n v="0"/>
    <x v="0"/>
    <x v="1"/>
    <x v="0"/>
    <n v="0"/>
    <x v="0"/>
    <x v="1"/>
    <d v="1899-12-30T00:00:13"/>
    <d v="1899-12-30T00:00:13"/>
    <x v="0"/>
    <m/>
    <m/>
    <d v="1899-12-30T00:00:00"/>
    <d v="1899-12-30T00:40:30"/>
    <n v="4"/>
    <d v="1899-12-30T00:00:13"/>
    <n v="40.500000000000092"/>
    <x v="8"/>
    <x v="1"/>
  </r>
  <r>
    <x v="0"/>
    <s v="2024075438"/>
    <x v="0"/>
    <x v="141"/>
    <s v="E4262KXX"/>
    <d v="2024-12-18T00:00:00"/>
    <x v="1"/>
    <s v="3228"/>
    <x v="3"/>
    <s v="PA"/>
    <x v="4"/>
    <x v="0"/>
    <d v="2024-12-18T00:00:00"/>
    <d v="1899-12-30T14:06:03"/>
    <d v="2024-12-18T00:00:00"/>
    <d v="1899-12-30T14:06:16"/>
    <d v="2024-12-18T00:00:00"/>
    <d v="1899-12-30T14:43:16"/>
    <x v="0"/>
    <x v="0"/>
    <s v="8043253147"/>
    <s v="FBO"/>
    <d v="1899-12-30T00:37:13"/>
    <x v="187"/>
    <d v="1899-12-30T00:00:13"/>
    <s v="Granel"/>
    <s v="E001"/>
    <x v="2"/>
    <d v="1899-12-30T00:37:13"/>
    <d v="1899-12-30T00:37:00"/>
    <x v="7"/>
    <x v="13"/>
    <x v="5"/>
    <x v="1"/>
    <n v="0"/>
    <n v="0"/>
    <x v="0"/>
    <x v="1"/>
    <x v="0"/>
    <n v="0"/>
    <x v="0"/>
    <x v="1"/>
    <d v="1899-12-30T00:00:13"/>
    <d v="1899-12-30T00:00:13"/>
    <x v="0"/>
    <m/>
    <m/>
    <d v="1899-12-30T00:00:00"/>
    <d v="1899-12-30T00:37:13"/>
    <n v="4"/>
    <d v="1899-12-30T00:00:13"/>
    <n v="37.216666666670349"/>
    <x v="8"/>
    <x v="1"/>
  </r>
  <r>
    <x v="0"/>
    <s v="2024075443"/>
    <x v="0"/>
    <x v="153"/>
    <s v="E1508HJM"/>
    <d v="2024-12-18T00:00:00"/>
    <x v="1"/>
    <s v="3297"/>
    <x v="1"/>
    <s v="PA"/>
    <x v="1"/>
    <x v="0"/>
    <d v="2024-12-18T00:00:00"/>
    <d v="1899-12-30T14:15:07"/>
    <d v="2024-12-18T00:00:00"/>
    <d v="1899-12-30T14:15:21"/>
    <d v="2024-12-18T00:00:00"/>
    <d v="1899-12-30T14:45:53"/>
    <x v="0"/>
    <x v="0"/>
    <s v="8043253148"/>
    <s v="FBO"/>
    <d v="1899-12-30T00:30:46"/>
    <x v="934"/>
    <d v="1899-12-30T00:00:14"/>
    <s v="Granel"/>
    <s v="E001"/>
    <x v="2"/>
    <d v="1899-12-30T00:30:46"/>
    <d v="1899-12-30T00:30:32"/>
    <x v="7"/>
    <x v="13"/>
    <x v="5"/>
    <x v="1"/>
    <n v="0"/>
    <n v="0"/>
    <x v="0"/>
    <x v="1"/>
    <x v="0"/>
    <n v="0"/>
    <x v="0"/>
    <x v="1"/>
    <d v="1899-12-30T00:00:14"/>
    <d v="1899-12-30T00:00:14"/>
    <x v="0"/>
    <m/>
    <m/>
    <d v="1899-12-30T00:00:00"/>
    <d v="1899-12-30T00:30:46"/>
    <n v="4"/>
    <d v="1899-12-30T00:00:14"/>
    <n v="30.766666666665508"/>
    <x v="8"/>
    <x v="1"/>
  </r>
  <r>
    <x v="0"/>
    <s v="2024075449"/>
    <x v="0"/>
    <x v="238"/>
    <s v="E0709JPX"/>
    <d v="2024-12-18T00:00:00"/>
    <x v="1"/>
    <s v="3297"/>
    <x v="1"/>
    <s v="PA"/>
    <x v="1"/>
    <x v="0"/>
    <d v="2024-12-18T00:00:00"/>
    <d v="1899-12-30T14:28:11"/>
    <d v="2024-12-18T00:00:00"/>
    <d v="1899-12-30T14:28:37"/>
    <d v="2024-12-18T00:00:00"/>
    <d v="1899-12-30T14:58:54"/>
    <x v="0"/>
    <x v="0"/>
    <s v="8043253151"/>
    <s v="FBO"/>
    <d v="1899-12-30T00:30:43"/>
    <x v="935"/>
    <d v="1899-12-30T00:00:26"/>
    <s v="Granel"/>
    <s v="E001"/>
    <x v="1"/>
    <d v="1899-12-30T00:30:43"/>
    <d v="1899-12-30T00:30:17"/>
    <x v="7"/>
    <x v="13"/>
    <x v="5"/>
    <x v="1"/>
    <n v="0"/>
    <n v="0"/>
    <x v="0"/>
    <x v="1"/>
    <x v="0"/>
    <n v="0"/>
    <x v="0"/>
    <x v="1"/>
    <d v="1899-12-30T00:00:26"/>
    <d v="1899-12-30T00:00:26"/>
    <x v="0"/>
    <m/>
    <m/>
    <d v="1899-12-30T00:00:00"/>
    <d v="1899-12-30T00:30:43"/>
    <n v="4"/>
    <d v="1899-12-30T00:00:26"/>
    <n v="30.716666666668857"/>
    <x v="8"/>
    <x v="1"/>
  </r>
  <r>
    <x v="0"/>
    <s v="2024075442"/>
    <x v="0"/>
    <x v="113"/>
    <s v="E7555LTD"/>
    <d v="2024-12-18T00:00:00"/>
    <x v="1"/>
    <s v="3297"/>
    <x v="1"/>
    <s v="PA"/>
    <x v="1"/>
    <x v="0"/>
    <d v="2024-12-18T00:00:00"/>
    <d v="1899-12-30T14:14:03"/>
    <d v="2024-12-18T00:00:00"/>
    <d v="1899-12-30T14:14:16"/>
    <d v="2024-12-18T00:00:00"/>
    <d v="1899-12-30T15:02:21"/>
    <x v="0"/>
    <x v="0"/>
    <s v="8043253152"/>
    <s v="FBO"/>
    <d v="1899-12-30T00:48:18"/>
    <x v="936"/>
    <d v="1899-12-30T00:00:13"/>
    <s v="Granel"/>
    <s v="E001"/>
    <x v="2"/>
    <d v="1899-12-30T00:48:18"/>
    <d v="1899-12-30T00:48:05"/>
    <x v="7"/>
    <x v="13"/>
    <x v="5"/>
    <x v="1"/>
    <n v="0"/>
    <n v="0"/>
    <x v="0"/>
    <x v="1"/>
    <x v="0"/>
    <n v="0"/>
    <x v="0"/>
    <x v="0"/>
    <d v="1899-12-30T00:00:13"/>
    <d v="1899-12-30T00:00:13"/>
    <x v="0"/>
    <m/>
    <m/>
    <d v="1899-12-30T00:00:00"/>
    <d v="1899-12-30T00:48:18"/>
    <n v="4"/>
    <d v="1899-12-30T00:00:13"/>
    <n v="48.29999999999044"/>
    <x v="6"/>
    <x v="0"/>
  </r>
  <r>
    <x v="0"/>
    <s v="2024075428"/>
    <x v="0"/>
    <x v="332"/>
    <s v="E5938LYL"/>
    <d v="2024-12-18T00:00:00"/>
    <x v="1"/>
    <s v="3232"/>
    <x v="5"/>
    <s v="PA"/>
    <x v="2"/>
    <x v="0"/>
    <d v="2024-12-18T00:00:00"/>
    <d v="1899-12-30T13:46:59"/>
    <d v="2024-12-18T00:00:00"/>
    <d v="1899-12-30T13:53:04"/>
    <d v="2024-12-18T00:00:00"/>
    <d v="1899-12-30T15:08:09"/>
    <x v="0"/>
    <x v="0"/>
    <s v="8043253153"/>
    <s v="EXW"/>
    <d v="1899-12-30T01:21:10"/>
    <x v="937"/>
    <d v="1899-12-30T00:06:05"/>
    <s v="Ensacado"/>
    <s v="E002"/>
    <x v="1"/>
    <d v="1899-12-30T01:21:10"/>
    <d v="1899-12-30T01:15:05"/>
    <x v="9"/>
    <x v="13"/>
    <x v="5"/>
    <x v="2"/>
    <n v="0"/>
    <n v="0"/>
    <x v="0"/>
    <x v="2"/>
    <x v="0"/>
    <n v="0"/>
    <x v="0"/>
    <x v="0"/>
    <d v="1899-12-30T00:06:05"/>
    <d v="1899-12-30T00:06:05"/>
    <x v="0"/>
    <m/>
    <m/>
    <d v="1899-12-30T00:00:00"/>
    <d v="1899-12-30T01:21:10"/>
    <n v="4"/>
    <d v="1899-12-30T00:06:05"/>
    <n v="81.166666666665549"/>
    <x v="6"/>
    <x v="0"/>
  </r>
  <r>
    <x v="0"/>
    <s v="2024075444"/>
    <x v="0"/>
    <x v="230"/>
    <s v="E6106KCV"/>
    <d v="2024-12-18T00:00:00"/>
    <x v="1"/>
    <s v="3297"/>
    <x v="1"/>
    <s v="PA"/>
    <x v="1"/>
    <x v="0"/>
    <d v="2024-12-18T00:00:00"/>
    <d v="1899-12-30T14:16:04"/>
    <d v="2024-12-18T00:00:00"/>
    <d v="1899-12-30T14:16:18"/>
    <d v="2024-12-18T00:00:00"/>
    <d v="1899-12-30T15:14:43"/>
    <x v="0"/>
    <x v="0"/>
    <s v="8043253154"/>
    <s v="FBO"/>
    <d v="1899-12-30T00:58:39"/>
    <x v="938"/>
    <d v="1899-12-30T00:00:14"/>
    <s v="Granel"/>
    <s v="E001"/>
    <x v="2"/>
    <d v="1899-12-30T00:58:39"/>
    <d v="1899-12-30T00:58:25"/>
    <x v="7"/>
    <x v="13"/>
    <x v="5"/>
    <x v="1"/>
    <n v="0"/>
    <n v="0"/>
    <x v="0"/>
    <x v="1"/>
    <x v="0"/>
    <n v="0"/>
    <x v="0"/>
    <x v="0"/>
    <d v="1899-12-30T00:00:14"/>
    <d v="1899-12-30T00:00:14"/>
    <x v="0"/>
    <m/>
    <m/>
    <d v="1899-12-30T00:00:00"/>
    <d v="1899-12-30T00:58:39"/>
    <n v="4"/>
    <d v="1899-12-30T00:00:14"/>
    <n v="58.650000000004688"/>
    <x v="6"/>
    <x v="0"/>
  </r>
  <r>
    <x v="0"/>
    <s v="2024075453"/>
    <x v="0"/>
    <x v="228"/>
    <s v="E8342JHN"/>
    <d v="2024-12-18T00:00:00"/>
    <x v="1"/>
    <s v="3297"/>
    <x v="1"/>
    <s v="PA"/>
    <x v="1"/>
    <x v="0"/>
    <d v="2024-12-18T00:00:00"/>
    <d v="1899-12-30T14:43:43"/>
    <d v="2024-12-18T00:00:00"/>
    <d v="1899-12-30T14:43:57"/>
    <d v="2024-12-18T00:00:00"/>
    <d v="1899-12-30T15:15:20"/>
    <x v="0"/>
    <x v="0"/>
    <s v="8043253155"/>
    <s v="FBO"/>
    <d v="1899-12-30T00:31:37"/>
    <x v="939"/>
    <d v="1899-12-30T00:00:14"/>
    <s v="Granel"/>
    <s v="E001"/>
    <x v="2"/>
    <d v="1899-12-30T00:31:37"/>
    <d v="1899-12-30T00:31:23"/>
    <x v="7"/>
    <x v="13"/>
    <x v="5"/>
    <x v="1"/>
    <n v="0"/>
    <n v="0"/>
    <x v="0"/>
    <x v="1"/>
    <x v="0"/>
    <n v="0"/>
    <x v="0"/>
    <x v="1"/>
    <d v="1899-12-30T00:00:14"/>
    <d v="1899-12-30T00:00:14"/>
    <x v="0"/>
    <m/>
    <m/>
    <d v="1899-12-30T00:00:00"/>
    <d v="1899-12-30T00:31:37"/>
    <n v="4"/>
    <d v="1899-12-30T00:00:14"/>
    <n v="31.616666666668678"/>
    <x v="6"/>
    <x v="1"/>
  </r>
  <r>
    <x v="0"/>
    <s v="2024075457"/>
    <x v="0"/>
    <x v="232"/>
    <s v="E4929LNP"/>
    <d v="2024-12-18T00:00:00"/>
    <x v="1"/>
    <s v="3297"/>
    <x v="1"/>
    <s v="PA"/>
    <x v="1"/>
    <x v="0"/>
    <d v="2024-12-18T00:00:00"/>
    <d v="1899-12-30T14:59:19"/>
    <d v="2024-12-18T00:00:00"/>
    <d v="1899-12-30T14:59:33"/>
    <d v="2024-12-18T00:00:00"/>
    <d v="1899-12-30T15:38:05"/>
    <x v="0"/>
    <x v="0"/>
    <s v="8043253157"/>
    <s v="FBO"/>
    <d v="1899-12-30T00:38:46"/>
    <x v="603"/>
    <d v="1899-12-30T00:00:14"/>
    <s v="Granel"/>
    <s v="E001"/>
    <x v="2"/>
    <d v="1899-12-30T00:38:46"/>
    <d v="1899-12-30T00:38:32"/>
    <x v="7"/>
    <x v="13"/>
    <x v="5"/>
    <x v="1"/>
    <n v="0"/>
    <n v="0"/>
    <x v="0"/>
    <x v="1"/>
    <x v="0"/>
    <n v="0"/>
    <x v="0"/>
    <x v="1"/>
    <d v="1899-12-30T00:00:14"/>
    <d v="1899-12-30T00:00:14"/>
    <x v="0"/>
    <m/>
    <m/>
    <d v="1899-12-30T00:00:00"/>
    <d v="1899-12-30T00:38:46"/>
    <n v="4"/>
    <d v="1899-12-30T00:00:14"/>
    <n v="38.76666666667203"/>
    <x v="6"/>
    <x v="1"/>
  </r>
  <r>
    <x v="0"/>
    <s v="2024075440"/>
    <x v="0"/>
    <x v="333"/>
    <s v="E1826LPG"/>
    <d v="2024-12-18T00:00:00"/>
    <x v="1"/>
    <s v="3230"/>
    <x v="2"/>
    <s v="PA"/>
    <x v="2"/>
    <x v="0"/>
    <d v="2024-12-18T00:00:00"/>
    <d v="1899-12-30T14:12:57"/>
    <d v="2024-12-18T00:00:00"/>
    <d v="1899-12-30T14:13:11"/>
    <d v="2024-12-18T00:00:00"/>
    <d v="1899-12-30T15:43:55"/>
    <x v="0"/>
    <x v="0"/>
    <s v="8043253158"/>
    <s v="FBO"/>
    <d v="1899-12-30T01:30:58"/>
    <x v="896"/>
    <d v="1899-12-30T00:00:14"/>
    <s v="Ensacado"/>
    <s v="E002"/>
    <x v="2"/>
    <d v="1899-12-30T01:30:58"/>
    <d v="1899-12-30T01:30:44"/>
    <x v="7"/>
    <x v="13"/>
    <x v="5"/>
    <x v="2"/>
    <n v="0"/>
    <n v="0"/>
    <x v="0"/>
    <x v="2"/>
    <x v="0"/>
    <n v="0"/>
    <x v="0"/>
    <x v="2"/>
    <d v="1899-12-30T00:00:14"/>
    <d v="1899-12-30T00:00:14"/>
    <x v="0"/>
    <m/>
    <m/>
    <d v="1899-12-30T00:00:00"/>
    <d v="1899-12-30T01:30:58"/>
    <n v="4"/>
    <d v="1899-12-30T00:00:14"/>
    <n v="90.96666666667204"/>
    <x v="6"/>
    <x v="0"/>
  </r>
  <r>
    <x v="0"/>
    <s v="2024075460"/>
    <x v="0"/>
    <x v="137"/>
    <s v="E7597LTD"/>
    <d v="2024-12-18T00:00:00"/>
    <x v="1"/>
    <s v="3228"/>
    <x v="3"/>
    <s v="PA"/>
    <x v="3"/>
    <x v="0"/>
    <d v="2024-12-18T00:00:00"/>
    <d v="1899-12-30T15:24:17"/>
    <d v="2024-12-18T00:00:00"/>
    <d v="1899-12-30T15:24:32"/>
    <d v="2024-12-18T00:00:00"/>
    <d v="1899-12-30T15:47:30"/>
    <x v="0"/>
    <x v="0"/>
    <s v="8043253159"/>
    <s v="FBO"/>
    <d v="1899-12-30T00:23:13"/>
    <x v="940"/>
    <d v="1899-12-30T00:00:15"/>
    <s v="Granel"/>
    <s v="E001"/>
    <x v="2"/>
    <d v="1899-12-30T00:23:13"/>
    <d v="1899-12-30T00:22:58"/>
    <x v="14"/>
    <x v="13"/>
    <x v="5"/>
    <x v="1"/>
    <n v="0"/>
    <n v="0"/>
    <x v="0"/>
    <x v="1"/>
    <x v="0"/>
    <n v="0"/>
    <x v="0"/>
    <x v="1"/>
    <d v="1899-12-30T00:00:15"/>
    <d v="1899-12-30T00:00:15"/>
    <x v="0"/>
    <m/>
    <m/>
    <d v="1899-12-30T00:00:00"/>
    <d v="1899-12-30T00:23:13"/>
    <n v="4"/>
    <d v="1899-12-30T00:00:15"/>
    <n v="23.216666666659211"/>
    <x v="6"/>
    <x v="1"/>
  </r>
  <r>
    <x v="0"/>
    <s v="2024075466"/>
    <x v="0"/>
    <x v="126"/>
    <s v="E0205LTP"/>
    <d v="2024-12-18T00:00:00"/>
    <x v="1"/>
    <s v="3297"/>
    <x v="1"/>
    <s v="PA"/>
    <x v="1"/>
    <x v="0"/>
    <d v="2024-12-18T00:00:00"/>
    <d v="1899-12-30T15:52:05"/>
    <d v="2024-12-18T00:00:00"/>
    <d v="1899-12-30T15:52:19"/>
    <d v="2024-12-18T00:00:00"/>
    <d v="1899-12-30T16:16:58"/>
    <x v="0"/>
    <x v="0"/>
    <s v="8043253162"/>
    <s v="FBO"/>
    <d v="1899-12-30T00:24:53"/>
    <x v="28"/>
    <d v="1899-12-30T00:00:14"/>
    <s v="Granel"/>
    <s v="E001"/>
    <x v="2"/>
    <d v="1899-12-30T00:24:53"/>
    <d v="1899-12-30T00:24:39"/>
    <x v="14"/>
    <x v="13"/>
    <x v="5"/>
    <x v="1"/>
    <n v="0"/>
    <n v="0"/>
    <x v="0"/>
    <x v="1"/>
    <x v="0"/>
    <n v="0"/>
    <x v="0"/>
    <x v="1"/>
    <d v="1899-12-30T00:00:14"/>
    <d v="1899-12-30T00:00:14"/>
    <x v="0"/>
    <m/>
    <m/>
    <d v="1899-12-30T00:00:00"/>
    <d v="1899-12-30T00:24:53"/>
    <n v="4"/>
    <d v="1899-12-30T00:00:14"/>
    <n v="24.883333333329603"/>
    <x v="9"/>
    <x v="1"/>
  </r>
  <r>
    <x v="0"/>
    <s v="2024075470"/>
    <x v="0"/>
    <x v="150"/>
    <s v="E4974HJL"/>
    <d v="2024-12-18T00:00:00"/>
    <x v="1"/>
    <s v="3227"/>
    <x v="6"/>
    <s v="PA"/>
    <x v="7"/>
    <x v="0"/>
    <d v="2024-12-18T00:00:00"/>
    <d v="1899-12-30T16:03:21"/>
    <d v="2024-12-18T00:00:00"/>
    <d v="1899-12-30T16:03:34"/>
    <d v="2024-12-18T00:00:00"/>
    <d v="1899-12-30T16:32:36"/>
    <x v="0"/>
    <x v="0"/>
    <s v="8043253163"/>
    <s v="FBO"/>
    <d v="1899-12-30T00:29:15"/>
    <x v="473"/>
    <d v="1899-12-30T00:00:13"/>
    <s v="Granel"/>
    <s v="E001"/>
    <x v="2"/>
    <d v="1899-12-30T00:29:15"/>
    <d v="1899-12-30T00:29:02"/>
    <x v="10"/>
    <x v="13"/>
    <x v="5"/>
    <x v="1"/>
    <n v="0"/>
    <n v="0"/>
    <x v="0"/>
    <x v="1"/>
    <x v="0"/>
    <n v="0"/>
    <x v="0"/>
    <x v="1"/>
    <d v="1899-12-30T00:00:13"/>
    <d v="1899-12-30T00:00:13"/>
    <x v="0"/>
    <m/>
    <m/>
    <d v="1899-12-30T00:00:00"/>
    <d v="1899-12-30T00:29:15"/>
    <n v="4"/>
    <d v="1899-12-30T00:00:13"/>
    <n v="29.249999999999936"/>
    <x v="9"/>
    <x v="1"/>
  </r>
  <r>
    <x v="0"/>
    <s v="2024075489"/>
    <x v="0"/>
    <x v="239"/>
    <s v="E3299HSH"/>
    <d v="2024-12-18T00:00:00"/>
    <x v="1"/>
    <s v="3229"/>
    <x v="4"/>
    <s v="PA"/>
    <x v="5"/>
    <x v="0"/>
    <d v="2024-12-18T00:00:00"/>
    <d v="1899-12-30T16:28:50"/>
    <d v="2024-12-18T00:00:00"/>
    <d v="1899-12-30T16:30:07"/>
    <d v="2024-12-18T00:00:00"/>
    <d v="1899-12-30T17:02:05"/>
    <x v="0"/>
    <x v="0"/>
    <s v="8043253167"/>
    <s v="EXW"/>
    <d v="1899-12-30T00:33:15"/>
    <x v="941"/>
    <d v="1899-12-30T00:01:17"/>
    <s v="Granel"/>
    <s v="E001"/>
    <x v="1"/>
    <d v="1899-12-30T00:33:15"/>
    <d v="1899-12-30T00:31:58"/>
    <x v="10"/>
    <x v="13"/>
    <x v="5"/>
    <x v="1"/>
    <n v="0"/>
    <n v="0"/>
    <x v="0"/>
    <x v="1"/>
    <x v="0"/>
    <n v="0"/>
    <x v="0"/>
    <x v="1"/>
    <d v="1899-12-30T00:01:17"/>
    <d v="1899-12-30T00:01:17"/>
    <x v="0"/>
    <m/>
    <m/>
    <d v="1899-12-30T00:00:00"/>
    <d v="1899-12-30T00:33:15"/>
    <n v="4"/>
    <d v="1899-12-30T00:01:17"/>
    <n v="33.250000000003276"/>
    <x v="10"/>
    <x v="1"/>
  </r>
  <r>
    <x v="0"/>
    <s v="2024075481"/>
    <x v="0"/>
    <x v="118"/>
    <s v="E9897DWX"/>
    <d v="2024-12-18T00:00:00"/>
    <x v="1"/>
    <s v="3230"/>
    <x v="2"/>
    <s v="PA"/>
    <x v="2"/>
    <x v="0"/>
    <d v="2024-12-18T00:00:00"/>
    <d v="1899-12-30T16:13:39"/>
    <d v="2024-12-18T00:00:00"/>
    <d v="1899-12-30T16:13:52"/>
    <d v="2024-12-18T00:00:00"/>
    <d v="1899-12-30T17:04:56"/>
    <x v="0"/>
    <x v="0"/>
    <s v="8043253168"/>
    <s v="EXW"/>
    <d v="1899-12-30T00:51:17"/>
    <x v="942"/>
    <d v="1899-12-30T00:00:13"/>
    <s v="Ensacado"/>
    <s v="E002"/>
    <x v="1"/>
    <d v="1899-12-30T00:51:17"/>
    <d v="1899-12-30T00:51:04"/>
    <x v="10"/>
    <x v="13"/>
    <x v="5"/>
    <x v="2"/>
    <n v="0"/>
    <n v="0"/>
    <x v="0"/>
    <x v="2"/>
    <x v="0"/>
    <n v="0"/>
    <x v="0"/>
    <x v="0"/>
    <d v="1899-12-30T00:00:13"/>
    <d v="1899-12-30T00:00:13"/>
    <x v="0"/>
    <m/>
    <m/>
    <d v="1899-12-30T00:00:00"/>
    <d v="1899-12-30T00:51:17"/>
    <n v="4"/>
    <d v="1899-12-30T00:00:13"/>
    <n v="51.283333333339165"/>
    <x v="10"/>
    <x v="0"/>
  </r>
  <r>
    <x v="0"/>
    <s v="2024075491"/>
    <x v="0"/>
    <x v="327"/>
    <s v="E1853FWY"/>
    <d v="2024-12-18T00:00:00"/>
    <x v="1"/>
    <s v="3228"/>
    <x v="3"/>
    <s v="PA"/>
    <x v="4"/>
    <x v="0"/>
    <d v="2024-12-18T00:00:00"/>
    <d v="1899-12-30T16:35:38"/>
    <d v="2024-12-18T00:00:00"/>
    <d v="1899-12-30T16:35:52"/>
    <d v="2024-12-18T00:00:00"/>
    <d v="1899-12-30T17:07:18"/>
    <x v="0"/>
    <x v="0"/>
    <s v="8043253169"/>
    <s v="FBO"/>
    <d v="1899-12-30T00:31:40"/>
    <x v="943"/>
    <d v="1899-12-30T00:00:14"/>
    <s v="Granel"/>
    <s v="E001"/>
    <x v="2"/>
    <d v="1899-12-30T00:31:40"/>
    <d v="1899-12-30T00:31:26"/>
    <x v="10"/>
    <x v="13"/>
    <x v="5"/>
    <x v="1"/>
    <n v="0"/>
    <n v="0"/>
    <x v="0"/>
    <x v="1"/>
    <x v="0"/>
    <n v="0"/>
    <x v="0"/>
    <x v="1"/>
    <d v="1899-12-30T00:00:14"/>
    <d v="1899-12-30T00:00:14"/>
    <x v="0"/>
    <m/>
    <m/>
    <d v="1899-12-30T00:00:00"/>
    <d v="1899-12-30T00:31:40"/>
    <n v="4"/>
    <d v="1899-12-30T00:00:14"/>
    <n v="31.666666666665648"/>
    <x v="10"/>
    <x v="1"/>
  </r>
  <r>
    <x v="0"/>
    <s v="2024075495"/>
    <x v="0"/>
    <x v="229"/>
    <s v="E2611KJC"/>
    <d v="2024-12-18T00:00:00"/>
    <x v="1"/>
    <s v="3297"/>
    <x v="1"/>
    <s v="PA"/>
    <x v="1"/>
    <x v="0"/>
    <d v="2024-12-18T00:00:00"/>
    <d v="1899-12-30T16:42:28"/>
    <d v="2024-12-18T00:00:00"/>
    <d v="1899-12-30T16:42:42"/>
    <d v="2024-12-18T00:00:00"/>
    <d v="1899-12-30T17:10:08"/>
    <x v="0"/>
    <x v="0"/>
    <s v="8043253170"/>
    <s v="EXW"/>
    <d v="1899-12-30T00:27:40"/>
    <x v="944"/>
    <d v="1899-12-30T00:00:14"/>
    <s v="Granel"/>
    <s v="E001"/>
    <x v="1"/>
    <d v="1899-12-30T00:27:40"/>
    <d v="1899-12-30T00:27:26"/>
    <x v="10"/>
    <x v="13"/>
    <x v="5"/>
    <x v="1"/>
    <n v="0"/>
    <n v="0"/>
    <x v="0"/>
    <x v="1"/>
    <x v="0"/>
    <n v="0"/>
    <x v="0"/>
    <x v="1"/>
    <d v="1899-12-30T00:00:14"/>
    <d v="1899-12-30T00:00:14"/>
    <x v="0"/>
    <m/>
    <m/>
    <d v="1899-12-30T00:00:00"/>
    <d v="1899-12-30T00:27:40"/>
    <n v="4"/>
    <d v="1899-12-30T00:00:14"/>
    <n v="27.666666666662465"/>
    <x v="10"/>
    <x v="1"/>
  </r>
  <r>
    <x v="0"/>
    <s v="2024075494"/>
    <x v="0"/>
    <x v="145"/>
    <s v="E7841LBS"/>
    <d v="2024-12-18T00:00:00"/>
    <x v="1"/>
    <s v="3297"/>
    <x v="1"/>
    <s v="PA"/>
    <x v="1"/>
    <x v="0"/>
    <d v="2024-12-18T00:00:00"/>
    <d v="1899-12-30T16:41:35"/>
    <d v="2024-12-18T00:00:00"/>
    <d v="1899-12-30T16:41:48"/>
    <d v="2024-12-18T00:00:00"/>
    <d v="1899-12-30T17:11:26"/>
    <x v="0"/>
    <x v="0"/>
    <s v="8043253172"/>
    <s v="EXW"/>
    <d v="1899-12-30T00:29:51"/>
    <x v="945"/>
    <d v="1899-12-30T00:00:13"/>
    <s v="Granel"/>
    <s v="E001"/>
    <x v="1"/>
    <d v="1899-12-30T00:29:51"/>
    <d v="1899-12-30T00:29:38"/>
    <x v="10"/>
    <x v="13"/>
    <x v="5"/>
    <x v="1"/>
    <n v="0"/>
    <n v="0"/>
    <x v="0"/>
    <x v="1"/>
    <x v="0"/>
    <n v="0"/>
    <x v="0"/>
    <x v="1"/>
    <d v="1899-12-30T00:00:13"/>
    <d v="1899-12-30T00:00:13"/>
    <x v="0"/>
    <m/>
    <m/>
    <d v="1899-12-30T00:00:00"/>
    <d v="1899-12-30T00:29:51"/>
    <n v="4"/>
    <d v="1899-12-30T00:00:13"/>
    <n v="29.850000000004826"/>
    <x v="10"/>
    <x v="1"/>
  </r>
  <r>
    <x v="0"/>
    <s v="2024075499"/>
    <x v="0"/>
    <x v="265"/>
    <s v="E5542MNV"/>
    <d v="2024-12-18T00:00:00"/>
    <x v="1"/>
    <s v="3228"/>
    <x v="3"/>
    <s v="PA"/>
    <x v="3"/>
    <x v="0"/>
    <d v="2024-12-18T00:00:00"/>
    <d v="1899-12-30T16:45:56"/>
    <d v="2024-12-18T00:00:00"/>
    <d v="1899-12-30T16:46:10"/>
    <d v="2024-12-18T00:00:00"/>
    <d v="1899-12-30T17:15:38"/>
    <x v="0"/>
    <x v="0"/>
    <s v="8043253174"/>
    <s v="FBO"/>
    <d v="1899-12-30T00:29:42"/>
    <x v="774"/>
    <d v="1899-12-30T00:00:14"/>
    <s v="Granel"/>
    <s v="E001"/>
    <x v="2"/>
    <d v="1899-12-30T00:29:42"/>
    <d v="1899-12-30T00:29:28"/>
    <x v="10"/>
    <x v="13"/>
    <x v="5"/>
    <x v="1"/>
    <n v="0"/>
    <n v="0"/>
    <x v="0"/>
    <x v="1"/>
    <x v="0"/>
    <n v="0"/>
    <x v="0"/>
    <x v="1"/>
    <d v="1899-12-30T00:00:14"/>
    <d v="1899-12-30T00:00:14"/>
    <x v="0"/>
    <m/>
    <m/>
    <d v="1899-12-30T00:00:00"/>
    <d v="1899-12-30T00:29:42"/>
    <n v="4"/>
    <d v="1899-12-30T00:00:14"/>
    <n v="29.700000000000006"/>
    <x v="10"/>
    <x v="1"/>
  </r>
  <r>
    <x v="0"/>
    <s v="2024075500"/>
    <x v="0"/>
    <x v="277"/>
    <s v="E7061KZH"/>
    <d v="2024-12-18T00:00:00"/>
    <x v="1"/>
    <s v="3297"/>
    <x v="1"/>
    <s v="PA"/>
    <x v="1"/>
    <x v="0"/>
    <d v="2024-12-18T00:00:00"/>
    <d v="1899-12-30T16:47:25"/>
    <d v="2024-12-18T00:00:00"/>
    <d v="1899-12-30T16:47:41"/>
    <d v="2024-12-18T00:00:00"/>
    <d v="1899-12-30T17:25:30"/>
    <x v="0"/>
    <x v="0"/>
    <s v="8043253175"/>
    <s v="EXW"/>
    <d v="1899-12-30T00:38:05"/>
    <x v="946"/>
    <d v="1899-12-30T00:00:16"/>
    <s v="Granel"/>
    <s v="E001"/>
    <x v="1"/>
    <d v="1899-12-30T00:38:05"/>
    <d v="1899-12-30T00:37:49"/>
    <x v="10"/>
    <x v="13"/>
    <x v="5"/>
    <x v="1"/>
    <n v="0"/>
    <n v="0"/>
    <x v="0"/>
    <x v="1"/>
    <x v="0"/>
    <n v="0"/>
    <x v="0"/>
    <x v="1"/>
    <d v="1899-12-30T00:00:16"/>
    <d v="1899-12-30T00:00:16"/>
    <x v="0"/>
    <m/>
    <m/>
    <d v="1899-12-30T00:00:00"/>
    <d v="1899-12-30T00:38:05"/>
    <n v="4"/>
    <d v="1899-12-30T00:00:16"/>
    <n v="38.08333333333438"/>
    <x v="10"/>
    <x v="1"/>
  </r>
  <r>
    <x v="0"/>
    <s v="2024075483"/>
    <x v="0"/>
    <x v="268"/>
    <s v="E1417JCG"/>
    <d v="2024-12-18T00:00:00"/>
    <x v="1"/>
    <s v="3232"/>
    <x v="5"/>
    <s v="PA"/>
    <x v="2"/>
    <x v="0"/>
    <d v="2024-12-18T00:00:00"/>
    <d v="1899-12-30T16:18:10"/>
    <d v="2024-12-18T00:00:00"/>
    <d v="1899-12-30T16:18:23"/>
    <d v="2024-12-18T00:00:00"/>
    <d v="1899-12-30T17:27:58"/>
    <x v="0"/>
    <x v="0"/>
    <s v="8043253176"/>
    <s v="EXW"/>
    <d v="1899-12-30T01:09:48"/>
    <x v="947"/>
    <d v="1899-12-30T00:00:13"/>
    <s v="Ensacado"/>
    <s v="E002"/>
    <x v="1"/>
    <d v="1899-12-30T01:09:48"/>
    <d v="1899-12-30T01:09:35"/>
    <x v="10"/>
    <x v="13"/>
    <x v="5"/>
    <x v="2"/>
    <n v="0"/>
    <n v="0"/>
    <x v="0"/>
    <x v="2"/>
    <x v="0"/>
    <n v="0"/>
    <x v="0"/>
    <x v="0"/>
    <d v="1899-12-30T00:00:13"/>
    <d v="1899-12-30T00:00:13"/>
    <x v="0"/>
    <m/>
    <m/>
    <d v="1899-12-30T00:00:00"/>
    <d v="1899-12-30T01:09:48"/>
    <n v="4"/>
    <d v="1899-12-30T00:00:13"/>
    <n v="69.799999999996842"/>
    <x v="10"/>
    <x v="0"/>
  </r>
  <r>
    <x v="0"/>
    <s v="2024075496"/>
    <x v="0"/>
    <x v="122"/>
    <s v="E8416KLT"/>
    <d v="2024-12-18T00:00:00"/>
    <x v="1"/>
    <s v="3297"/>
    <x v="1"/>
    <s v="PA"/>
    <x v="1"/>
    <x v="0"/>
    <d v="2024-12-18T00:00:00"/>
    <d v="1899-12-30T16:43:06"/>
    <d v="2024-12-18T00:00:00"/>
    <d v="1899-12-30T16:43:20"/>
    <d v="2024-12-18T00:00:00"/>
    <d v="1899-12-30T17:29:32"/>
    <x v="0"/>
    <x v="0"/>
    <s v="8043253177"/>
    <s v="FBO"/>
    <d v="1899-12-30T00:46:26"/>
    <x v="948"/>
    <d v="1899-12-30T00:00:14"/>
    <s v="Granel"/>
    <s v="E001"/>
    <x v="2"/>
    <d v="1899-12-30T00:46:26"/>
    <d v="1899-12-30T00:46:12"/>
    <x v="10"/>
    <x v="13"/>
    <x v="5"/>
    <x v="1"/>
    <n v="0"/>
    <n v="0"/>
    <x v="0"/>
    <x v="1"/>
    <x v="0"/>
    <n v="0"/>
    <x v="0"/>
    <x v="0"/>
    <d v="1899-12-30T00:00:14"/>
    <d v="1899-12-30T00:00:14"/>
    <x v="0"/>
    <m/>
    <m/>
    <d v="1899-12-30T00:00:00"/>
    <d v="1899-12-30T00:46:26"/>
    <n v="4"/>
    <d v="1899-12-30T00:00:14"/>
    <n v="46.433333333332811"/>
    <x v="10"/>
    <x v="0"/>
  </r>
  <r>
    <x v="0"/>
    <s v="2024075503"/>
    <x v="0"/>
    <x v="158"/>
    <s v="E5943KXX"/>
    <d v="2024-12-18T00:00:00"/>
    <x v="1"/>
    <s v="3228"/>
    <x v="3"/>
    <s v="PA"/>
    <x v="3"/>
    <x v="0"/>
    <d v="2024-12-18T00:00:00"/>
    <d v="1899-12-30T16:56:33"/>
    <d v="2024-12-18T00:00:00"/>
    <d v="1899-12-30T16:56:47"/>
    <d v="2024-12-18T00:00:00"/>
    <d v="1899-12-30T17:30:12"/>
    <x v="0"/>
    <x v="0"/>
    <s v="8043253178"/>
    <s v="FBO"/>
    <d v="1899-12-30T00:33:39"/>
    <x v="949"/>
    <d v="1899-12-30T00:00:14"/>
    <s v="Granel"/>
    <s v="E001"/>
    <x v="2"/>
    <d v="1899-12-30T00:33:39"/>
    <d v="1899-12-30T00:33:25"/>
    <x v="10"/>
    <x v="13"/>
    <x v="5"/>
    <x v="1"/>
    <n v="0"/>
    <n v="0"/>
    <x v="0"/>
    <x v="1"/>
    <x v="0"/>
    <n v="0"/>
    <x v="0"/>
    <x v="1"/>
    <d v="1899-12-30T00:00:14"/>
    <d v="1899-12-30T00:00:14"/>
    <x v="0"/>
    <m/>
    <m/>
    <d v="1899-12-30T00:00:00"/>
    <d v="1899-12-30T00:33:39"/>
    <n v="4"/>
    <d v="1899-12-30T00:00:14"/>
    <n v="33.650000000006379"/>
    <x v="10"/>
    <x v="1"/>
  </r>
  <r>
    <x v="0"/>
    <s v="2024075510"/>
    <x v="0"/>
    <x v="163"/>
    <s v="E7062KZH"/>
    <d v="2024-12-18T00:00:00"/>
    <x v="1"/>
    <s v="3297"/>
    <x v="1"/>
    <s v="PA"/>
    <x v="1"/>
    <x v="0"/>
    <d v="2024-12-18T00:00:00"/>
    <d v="1899-12-30T17:20:52"/>
    <d v="2024-12-18T00:00:00"/>
    <d v="1899-12-30T17:21:06"/>
    <d v="2024-12-18T00:00:00"/>
    <d v="1899-12-30T17:48:28"/>
    <x v="0"/>
    <x v="0"/>
    <s v="8043253180"/>
    <s v="EXW"/>
    <d v="1899-12-30T00:27:36"/>
    <x v="921"/>
    <d v="1899-12-30T00:00:14"/>
    <s v="Granel"/>
    <s v="E001"/>
    <x v="1"/>
    <d v="1899-12-30T00:27:36"/>
    <d v="1899-12-30T00:27:22"/>
    <x v="8"/>
    <x v="13"/>
    <x v="5"/>
    <x v="1"/>
    <n v="0"/>
    <n v="0"/>
    <x v="0"/>
    <x v="1"/>
    <x v="0"/>
    <n v="0"/>
    <x v="0"/>
    <x v="1"/>
    <d v="1899-12-30T00:00:14"/>
    <d v="1899-12-30T00:00:14"/>
    <x v="0"/>
    <m/>
    <m/>
    <d v="1899-12-30T00:00:00"/>
    <d v="1899-12-30T00:27:36"/>
    <n v="4"/>
    <d v="1899-12-30T00:00:14"/>
    <n v="27.600000000004794"/>
    <x v="10"/>
    <x v="1"/>
  </r>
  <r>
    <x v="0"/>
    <s v="2024075509"/>
    <x v="0"/>
    <x v="131"/>
    <s v="E7553LTD"/>
    <d v="2024-12-18T00:00:00"/>
    <x v="1"/>
    <s v="3297"/>
    <x v="1"/>
    <s v="PA"/>
    <x v="1"/>
    <x v="0"/>
    <d v="2024-12-18T00:00:00"/>
    <d v="1899-12-30T17:19:57"/>
    <d v="2024-12-18T00:00:00"/>
    <d v="1899-12-30T17:20:11"/>
    <d v="2024-12-18T00:00:00"/>
    <d v="1899-12-30T17:51:55"/>
    <x v="0"/>
    <x v="0"/>
    <s v="8043253181"/>
    <s v="EXW"/>
    <d v="1899-12-30T00:31:58"/>
    <x v="950"/>
    <d v="1899-12-30T00:00:14"/>
    <s v="Granel"/>
    <s v="E001"/>
    <x v="1"/>
    <d v="1899-12-30T00:31:58"/>
    <d v="1899-12-30T00:31:44"/>
    <x v="8"/>
    <x v="13"/>
    <x v="5"/>
    <x v="1"/>
    <n v="0"/>
    <n v="0"/>
    <x v="0"/>
    <x v="1"/>
    <x v="0"/>
    <n v="0"/>
    <x v="0"/>
    <x v="1"/>
    <d v="1899-12-30T00:00:14"/>
    <d v="1899-12-30T00:00:14"/>
    <x v="0"/>
    <m/>
    <m/>
    <d v="1899-12-30T00:00:00"/>
    <d v="1899-12-30T00:31:58"/>
    <n v="4"/>
    <d v="1899-12-30T00:00:14"/>
    <n v="31.966666666660899"/>
    <x v="10"/>
    <x v="1"/>
  </r>
  <r>
    <x v="0"/>
    <s v="2024075518"/>
    <x v="0"/>
    <x v="157"/>
    <s v="E5397MMK"/>
    <d v="2024-12-18T00:00:00"/>
    <x v="1"/>
    <s v="3228"/>
    <x v="3"/>
    <s v="PA"/>
    <x v="3"/>
    <x v="0"/>
    <d v="2024-12-18T00:00:00"/>
    <d v="1899-12-30T17:32:11"/>
    <d v="2024-12-18T00:00:00"/>
    <d v="1899-12-30T17:32:25"/>
    <d v="2024-12-18T00:00:00"/>
    <d v="1899-12-30T17:56:11"/>
    <x v="0"/>
    <x v="0"/>
    <s v="8043253182"/>
    <s v="FBO"/>
    <d v="1899-12-30T00:24:00"/>
    <x v="951"/>
    <d v="1899-12-30T00:00:14"/>
    <s v="Granel"/>
    <s v="E001"/>
    <x v="2"/>
    <d v="1899-12-30T00:24:00"/>
    <d v="1899-12-30T00:23:46"/>
    <x v="8"/>
    <x v="13"/>
    <x v="5"/>
    <x v="1"/>
    <n v="0"/>
    <n v="0"/>
    <x v="0"/>
    <x v="1"/>
    <x v="0"/>
    <n v="0"/>
    <x v="0"/>
    <x v="1"/>
    <d v="1899-12-30T00:00:14"/>
    <d v="1899-12-30T00:00:14"/>
    <x v="0"/>
    <m/>
    <m/>
    <d v="1899-12-30T00:00:00"/>
    <d v="1899-12-30T00:24:00"/>
    <n v="4"/>
    <d v="1899-12-30T00:00:14"/>
    <n v="24.000000000004711"/>
    <x v="10"/>
    <x v="1"/>
  </r>
  <r>
    <x v="0"/>
    <s v="2024075511"/>
    <x v="0"/>
    <x v="139"/>
    <s v="E0438GVW"/>
    <d v="2024-12-18T00:00:00"/>
    <x v="1"/>
    <s v="3297"/>
    <x v="1"/>
    <s v="PA"/>
    <x v="1"/>
    <x v="0"/>
    <d v="2024-12-18T00:00:00"/>
    <d v="1899-12-30T17:21:47"/>
    <d v="2024-12-18T00:00:00"/>
    <d v="1899-12-30T17:22:02"/>
    <d v="2024-12-18T00:00:00"/>
    <d v="1899-12-30T17:59:04"/>
    <x v="0"/>
    <x v="0"/>
    <s v="8043253183"/>
    <s v="FBO"/>
    <d v="1899-12-30T00:37:17"/>
    <x v="952"/>
    <d v="1899-12-30T00:00:15"/>
    <s v="Granel"/>
    <s v="E001"/>
    <x v="1"/>
    <d v="1899-12-30T00:37:17"/>
    <d v="1899-12-30T00:37:02"/>
    <x v="8"/>
    <x v="13"/>
    <x v="5"/>
    <x v="1"/>
    <n v="0"/>
    <n v="0"/>
    <x v="0"/>
    <x v="1"/>
    <x v="0"/>
    <n v="0"/>
    <x v="0"/>
    <x v="1"/>
    <d v="1899-12-30T00:00:15"/>
    <d v="1899-12-30T00:00:15"/>
    <x v="0"/>
    <m/>
    <m/>
    <d v="1899-12-30T00:00:00"/>
    <d v="1899-12-30T00:37:17"/>
    <n v="4"/>
    <d v="1899-12-30T00:00:15"/>
    <n v="37.283333333328024"/>
    <x v="10"/>
    <x v="1"/>
  </r>
  <r>
    <x v="0"/>
    <s v="2024075519"/>
    <x v="0"/>
    <x v="256"/>
    <s v="E6103LDT"/>
    <d v="2024-12-18T00:00:00"/>
    <x v="1"/>
    <s v="3228"/>
    <x v="3"/>
    <s v="PA"/>
    <x v="4"/>
    <x v="0"/>
    <d v="2024-12-18T00:00:00"/>
    <d v="1899-12-30T17:33:34"/>
    <d v="2024-12-18T00:00:00"/>
    <d v="1899-12-30T17:33:47"/>
    <d v="2024-12-18T00:00:00"/>
    <d v="1899-12-30T18:05:00"/>
    <x v="0"/>
    <x v="0"/>
    <s v="8043253184"/>
    <s v="FBO"/>
    <d v="1899-12-30T00:31:26"/>
    <x v="869"/>
    <d v="1899-12-30T00:00:13"/>
    <s v="Granel"/>
    <s v="E001"/>
    <x v="2"/>
    <d v="1899-12-30T00:31:26"/>
    <d v="1899-12-30T00:31:13"/>
    <x v="8"/>
    <x v="13"/>
    <x v="5"/>
    <x v="1"/>
    <n v="0"/>
    <n v="0"/>
    <x v="0"/>
    <x v="1"/>
    <x v="0"/>
    <n v="0"/>
    <x v="0"/>
    <x v="1"/>
    <d v="1899-12-30T00:00:13"/>
    <d v="1899-12-30T00:00:13"/>
    <x v="0"/>
    <m/>
    <m/>
    <d v="1899-12-30T00:00:00"/>
    <d v="1899-12-30T00:31:26"/>
    <n v="4"/>
    <d v="1899-12-30T00:00:13"/>
    <n v="31.433333333327909"/>
    <x v="11"/>
    <x v="1"/>
  </r>
  <r>
    <x v="0"/>
    <s v="2024075523"/>
    <x v="0"/>
    <x v="258"/>
    <s v="E8837LZK"/>
    <d v="2024-12-18T00:00:00"/>
    <x v="1"/>
    <s v="3297"/>
    <x v="1"/>
    <s v="PA"/>
    <x v="1"/>
    <x v="0"/>
    <d v="2024-12-18T00:00:00"/>
    <d v="1899-12-30T17:58:31"/>
    <d v="2024-12-18T00:00:00"/>
    <d v="1899-12-30T17:58:45"/>
    <d v="2024-12-18T00:00:00"/>
    <d v="1899-12-30T18:27:26"/>
    <x v="0"/>
    <x v="0"/>
    <s v="8043253188"/>
    <s v="FBO"/>
    <d v="1899-12-30T00:28:55"/>
    <x v="953"/>
    <d v="1899-12-30T00:00:14"/>
    <s v="Granel"/>
    <s v="E001"/>
    <x v="2"/>
    <d v="1899-12-30T00:28:55"/>
    <d v="1899-12-30T00:28:41"/>
    <x v="8"/>
    <x v="13"/>
    <x v="5"/>
    <x v="1"/>
    <n v="0"/>
    <n v="0"/>
    <x v="0"/>
    <x v="1"/>
    <x v="0"/>
    <n v="0"/>
    <x v="0"/>
    <x v="1"/>
    <d v="1899-12-30T00:00:14"/>
    <d v="1899-12-30T00:00:14"/>
    <x v="0"/>
    <m/>
    <m/>
    <d v="1899-12-30T00:00:00"/>
    <d v="1899-12-30T00:28:55"/>
    <n v="4"/>
    <d v="1899-12-30T00:00:14"/>
    <n v="28.916666666668895"/>
    <x v="11"/>
    <x v="1"/>
  </r>
  <r>
    <x v="0"/>
    <s v="2024075524"/>
    <x v="0"/>
    <x v="155"/>
    <s v="E9651KXD"/>
    <d v="2024-12-18T00:00:00"/>
    <x v="1"/>
    <s v="3297"/>
    <x v="1"/>
    <s v="PA"/>
    <x v="1"/>
    <x v="0"/>
    <d v="2024-12-18T00:00:00"/>
    <d v="1899-12-30T17:59:41"/>
    <d v="2024-12-18T00:00:00"/>
    <d v="1899-12-30T17:59:55"/>
    <d v="2024-12-18T00:00:00"/>
    <d v="1899-12-30T18:39:01"/>
    <x v="0"/>
    <x v="0"/>
    <s v="8043253189"/>
    <s v="FBO"/>
    <d v="1899-12-30T00:39:20"/>
    <x v="644"/>
    <d v="1899-12-30T00:00:14"/>
    <s v="Granel"/>
    <s v="E001"/>
    <x v="2"/>
    <d v="1899-12-30T00:39:20"/>
    <d v="1899-12-30T00:39:06"/>
    <x v="8"/>
    <x v="13"/>
    <x v="5"/>
    <x v="1"/>
    <n v="0"/>
    <n v="0"/>
    <x v="0"/>
    <x v="1"/>
    <x v="0"/>
    <n v="0"/>
    <x v="0"/>
    <x v="1"/>
    <d v="1899-12-30T00:00:14"/>
    <d v="1899-12-30T00:00:14"/>
    <x v="0"/>
    <m/>
    <m/>
    <d v="1899-12-30T00:00:00"/>
    <d v="1899-12-30T00:39:20"/>
    <n v="4"/>
    <d v="1899-12-30T00:00:14"/>
    <n v="39.333333333340811"/>
    <x v="11"/>
    <x v="1"/>
  </r>
  <r>
    <x v="0"/>
    <s v="2024075515"/>
    <x v="0"/>
    <x v="334"/>
    <s v="E6692MRX"/>
    <d v="2024-12-18T00:00:00"/>
    <x v="1"/>
    <s v="3230"/>
    <x v="2"/>
    <s v="PA"/>
    <x v="2"/>
    <x v="0"/>
    <d v="2024-12-18T00:00:00"/>
    <d v="1899-12-30T17:25:56"/>
    <d v="2024-12-18T00:00:00"/>
    <d v="1899-12-30T17:26:10"/>
    <d v="2024-12-18T00:00:00"/>
    <d v="1899-12-30T18:51:32"/>
    <x v="0"/>
    <x v="0"/>
    <s v="8043253190"/>
    <s v="FBO"/>
    <d v="1899-12-30T01:25:36"/>
    <x v="954"/>
    <d v="1899-12-30T00:00:14"/>
    <s v="Ensacado"/>
    <s v="E002"/>
    <x v="2"/>
    <d v="1899-12-30T01:25:36"/>
    <d v="1899-12-30T01:25:22"/>
    <x v="8"/>
    <x v="13"/>
    <x v="5"/>
    <x v="2"/>
    <n v="0"/>
    <n v="0"/>
    <x v="0"/>
    <x v="2"/>
    <x v="0"/>
    <n v="0"/>
    <x v="0"/>
    <x v="0"/>
    <d v="1899-12-30T00:00:14"/>
    <d v="1899-12-30T00:00:14"/>
    <x v="0"/>
    <m/>
    <m/>
    <d v="1899-12-30T00:00:00"/>
    <d v="1899-12-30T01:25:36"/>
    <n v="4"/>
    <d v="1899-12-30T00:00:14"/>
    <n v="85.600000000007938"/>
    <x v="11"/>
    <x v="0"/>
  </r>
  <r>
    <x v="0"/>
    <s v="2024075528"/>
    <x v="0"/>
    <x v="150"/>
    <s v="E4974HJL"/>
    <d v="2024-12-18T00:00:00"/>
    <x v="1"/>
    <s v="3297"/>
    <x v="1"/>
    <s v="PA"/>
    <x v="1"/>
    <x v="0"/>
    <d v="2024-12-18T00:00:00"/>
    <d v="1899-12-30T18:11:01"/>
    <d v="2024-12-18T00:00:00"/>
    <d v="1899-12-30T18:11:16"/>
    <d v="2024-12-18T00:00:00"/>
    <d v="1899-12-30T18:51:39"/>
    <x v="0"/>
    <x v="0"/>
    <s v="8043253191"/>
    <s v="FBO"/>
    <d v="1899-12-30T00:40:38"/>
    <x v="955"/>
    <d v="1899-12-30T00:00:15"/>
    <s v="Granel"/>
    <s v="E001"/>
    <x v="2"/>
    <d v="1899-12-30T00:40:38"/>
    <d v="1899-12-30T00:40:23"/>
    <x v="11"/>
    <x v="13"/>
    <x v="5"/>
    <x v="1"/>
    <n v="0"/>
    <n v="0"/>
    <x v="0"/>
    <x v="1"/>
    <x v="0"/>
    <n v="0"/>
    <x v="0"/>
    <x v="1"/>
    <d v="1899-12-30T00:00:15"/>
    <d v="1899-12-30T00:00:15"/>
    <x v="0"/>
    <m/>
    <m/>
    <d v="1899-12-30T00:00:00"/>
    <d v="1899-12-30T00:40:38"/>
    <n v="4"/>
    <d v="1899-12-30T00:00:15"/>
    <n v="40.633333333344055"/>
    <x v="11"/>
    <x v="1"/>
  </r>
  <r>
    <x v="0"/>
    <s v="2024075529"/>
    <x v="0"/>
    <x v="234"/>
    <s v="E3039DBP"/>
    <d v="2024-12-18T00:00:00"/>
    <x v="1"/>
    <s v="3297"/>
    <x v="1"/>
    <s v="PA"/>
    <x v="1"/>
    <x v="0"/>
    <d v="2024-12-18T00:00:00"/>
    <d v="1899-12-30T18:11:47"/>
    <d v="2024-12-18T00:00:00"/>
    <d v="1899-12-30T18:12:01"/>
    <d v="2024-12-18T00:00:00"/>
    <d v="1899-12-30T18:55:14"/>
    <x v="0"/>
    <x v="0"/>
    <s v="8043253192"/>
    <s v="FBO"/>
    <d v="1899-12-30T00:43:27"/>
    <x v="956"/>
    <d v="1899-12-30T00:00:14"/>
    <s v="Granel"/>
    <s v="E001"/>
    <x v="1"/>
    <d v="1899-12-30T00:43:27"/>
    <d v="1899-12-30T00:43:13"/>
    <x v="11"/>
    <x v="13"/>
    <x v="5"/>
    <x v="1"/>
    <n v="0"/>
    <n v="0"/>
    <x v="0"/>
    <x v="1"/>
    <x v="0"/>
    <n v="0"/>
    <x v="0"/>
    <x v="1"/>
    <d v="1899-12-30T00:00:14"/>
    <d v="1899-12-30T00:00:14"/>
    <x v="0"/>
    <m/>
    <m/>
    <d v="1899-12-30T00:00:00"/>
    <d v="1899-12-30T00:43:27"/>
    <n v="4"/>
    <d v="1899-12-30T00:00:14"/>
    <n v="43.449999999998319"/>
    <x v="11"/>
    <x v="1"/>
  </r>
  <r>
    <x v="0"/>
    <s v="2024075531"/>
    <x v="0"/>
    <x v="123"/>
    <s v="E8272KDP"/>
    <d v="2024-12-18T00:00:00"/>
    <x v="1"/>
    <s v="3228"/>
    <x v="3"/>
    <s v="PA"/>
    <x v="4"/>
    <x v="0"/>
    <d v="2024-12-18T00:00:00"/>
    <d v="1899-12-30T18:35:32"/>
    <d v="2024-12-18T00:00:00"/>
    <d v="1899-12-30T18:35:46"/>
    <d v="2024-12-18T00:00:00"/>
    <d v="1899-12-30T19:12:09"/>
    <x v="0"/>
    <x v="0"/>
    <s v="8043253193"/>
    <s v="FBO"/>
    <d v="1899-12-30T00:36:37"/>
    <x v="401"/>
    <d v="1899-12-30T00:00:14"/>
    <s v="Granel"/>
    <s v="E001"/>
    <x v="2"/>
    <d v="1899-12-30T00:36:37"/>
    <d v="1899-12-30T00:36:23"/>
    <x v="11"/>
    <x v="13"/>
    <x v="5"/>
    <x v="1"/>
    <n v="0"/>
    <n v="0"/>
    <x v="0"/>
    <x v="1"/>
    <x v="0"/>
    <n v="0"/>
    <x v="0"/>
    <x v="1"/>
    <d v="1899-12-30T00:00:14"/>
    <d v="1899-12-30T00:00:14"/>
    <x v="0"/>
    <m/>
    <m/>
    <d v="1899-12-30T00:00:00"/>
    <d v="1899-12-30T00:36:37"/>
    <n v="4"/>
    <d v="1899-12-30T00:00:14"/>
    <n v="36.616666666665459"/>
    <x v="7"/>
    <x v="1"/>
  </r>
  <r>
    <x v="0"/>
    <s v="2024075532"/>
    <x v="0"/>
    <x v="153"/>
    <s v="E1508HJM"/>
    <d v="2024-12-18T00:00:00"/>
    <x v="1"/>
    <s v="3297"/>
    <x v="1"/>
    <s v="PA"/>
    <x v="1"/>
    <x v="0"/>
    <d v="2024-12-18T00:00:00"/>
    <d v="1899-12-30T18:37:27"/>
    <d v="2024-12-18T00:00:00"/>
    <d v="1899-12-30T18:37:41"/>
    <d v="2024-12-18T00:00:00"/>
    <d v="1899-12-30T19:18:15"/>
    <x v="0"/>
    <x v="0"/>
    <s v="8043253195"/>
    <s v="FBO"/>
    <d v="1899-12-30T00:40:48"/>
    <x v="332"/>
    <d v="1899-12-30T00:00:14"/>
    <s v="Granel"/>
    <s v="E001"/>
    <x v="2"/>
    <d v="1899-12-30T00:40:48"/>
    <d v="1899-12-30T00:40:34"/>
    <x v="11"/>
    <x v="13"/>
    <x v="5"/>
    <x v="1"/>
    <n v="0"/>
    <n v="0"/>
    <x v="0"/>
    <x v="1"/>
    <x v="0"/>
    <n v="0"/>
    <x v="0"/>
    <x v="1"/>
    <d v="1899-12-30T00:00:14"/>
    <d v="1899-12-30T00:00:14"/>
    <x v="0"/>
    <m/>
    <m/>
    <d v="1899-12-30T00:00:00"/>
    <d v="1899-12-30T00:40:48"/>
    <n v="4"/>
    <d v="1899-12-30T00:00:14"/>
    <n v="40.800000000009732"/>
    <x v="7"/>
    <x v="1"/>
  </r>
  <r>
    <x v="0"/>
    <s v="2024075526"/>
    <x v="0"/>
    <x v="252"/>
    <s v="E0309KYD"/>
    <d v="2024-12-18T00:00:00"/>
    <x v="1"/>
    <s v="3232"/>
    <x v="5"/>
    <s v="PA"/>
    <x v="2"/>
    <x v="0"/>
    <d v="2024-12-18T00:00:00"/>
    <d v="1899-12-30T18:01:38"/>
    <d v="2024-12-18T00:00:00"/>
    <d v="1899-12-30T18:01:57"/>
    <d v="2024-12-18T00:00:00"/>
    <d v="1899-12-30T19:19:59"/>
    <x v="0"/>
    <x v="0"/>
    <s v="8043253196"/>
    <s v="FBO"/>
    <d v="1899-12-30T01:18:21"/>
    <x v="957"/>
    <d v="1899-12-30T00:00:19"/>
    <s v="Ensacado"/>
    <s v="E002"/>
    <x v="2"/>
    <d v="1899-12-30T01:18:21"/>
    <d v="1899-12-30T01:18:02"/>
    <x v="11"/>
    <x v="13"/>
    <x v="5"/>
    <x v="2"/>
    <n v="0"/>
    <n v="0"/>
    <x v="0"/>
    <x v="2"/>
    <x v="0"/>
    <n v="0"/>
    <x v="0"/>
    <x v="0"/>
    <d v="1899-12-30T00:00:19"/>
    <d v="1899-12-30T00:00:19"/>
    <x v="0"/>
    <m/>
    <m/>
    <d v="1899-12-30T00:00:00"/>
    <d v="1899-12-30T01:18:21"/>
    <n v="4"/>
    <d v="1899-12-30T00:00:19"/>
    <n v="78.34999999999674"/>
    <x v="7"/>
    <x v="0"/>
  </r>
  <r>
    <x v="0"/>
    <s v="2024075530"/>
    <x v="0"/>
    <x v="132"/>
    <s v="E7412JLB"/>
    <d v="2024-12-18T00:00:00"/>
    <x v="1"/>
    <s v="3297"/>
    <x v="1"/>
    <s v="PA"/>
    <x v="1"/>
    <x v="0"/>
    <d v="2024-12-18T00:00:00"/>
    <d v="1899-12-30T18:29:01"/>
    <d v="2024-12-18T00:00:00"/>
    <d v="1899-12-30T18:29:15"/>
    <d v="2024-12-18T00:00:00"/>
    <d v="1899-12-30T19:20:34"/>
    <x v="0"/>
    <x v="0"/>
    <s v="8043253197"/>
    <s v="FBO"/>
    <d v="1899-12-30T00:51:33"/>
    <x v="958"/>
    <d v="1899-12-30T00:00:14"/>
    <s v="Granel"/>
    <s v="E001"/>
    <x v="2"/>
    <d v="1899-12-30T00:51:33"/>
    <d v="1899-12-30T00:51:19"/>
    <x v="11"/>
    <x v="13"/>
    <x v="5"/>
    <x v="1"/>
    <n v="0"/>
    <n v="0"/>
    <x v="0"/>
    <x v="1"/>
    <x v="0"/>
    <n v="0"/>
    <x v="0"/>
    <x v="0"/>
    <d v="1899-12-30T00:00:14"/>
    <d v="1899-12-30T00:00:14"/>
    <x v="0"/>
    <m/>
    <m/>
    <d v="1899-12-30T00:00:00"/>
    <d v="1899-12-30T00:51:33"/>
    <n v="4"/>
    <d v="1899-12-30T00:00:14"/>
    <n v="51.549999999998462"/>
    <x v="7"/>
    <x v="0"/>
  </r>
  <r>
    <x v="0"/>
    <s v="2024075535"/>
    <x v="0"/>
    <x v="291"/>
    <s v="E8055LBS"/>
    <d v="2024-12-18T00:00:00"/>
    <x v="1"/>
    <s v="3229"/>
    <x v="4"/>
    <s v="PA"/>
    <x v="5"/>
    <x v="0"/>
    <d v="2024-12-18T00:00:00"/>
    <d v="1899-12-30T19:09:12"/>
    <d v="2024-12-18T00:00:00"/>
    <d v="1899-12-30T19:09:26"/>
    <d v="2024-12-18T00:00:00"/>
    <d v="1899-12-30T19:50:08"/>
    <x v="0"/>
    <x v="0"/>
    <s v="8043253200"/>
    <s v="FBO"/>
    <d v="1899-12-30T00:40:56"/>
    <x v="959"/>
    <d v="1899-12-30T00:00:14"/>
    <s v="Granel"/>
    <s v="E001"/>
    <x v="2"/>
    <d v="1899-12-30T00:40:56"/>
    <d v="1899-12-30T00:40:42"/>
    <x v="13"/>
    <x v="13"/>
    <x v="5"/>
    <x v="1"/>
    <n v="0"/>
    <n v="0"/>
    <x v="0"/>
    <x v="1"/>
    <x v="0"/>
    <n v="0"/>
    <x v="0"/>
    <x v="1"/>
    <d v="1899-12-30T00:00:14"/>
    <d v="1899-12-30T00:00:14"/>
    <x v="0"/>
    <m/>
    <m/>
    <d v="1899-12-30T00:00:00"/>
    <d v="1899-12-30T00:40:56"/>
    <n v="4"/>
    <d v="1899-12-30T00:00:14"/>
    <n v="40.933333333324917"/>
    <x v="7"/>
    <x v="1"/>
  </r>
  <r>
    <x v="0"/>
    <s v="2024075537"/>
    <x v="0"/>
    <x v="128"/>
    <s v="E5792MTF"/>
    <d v="2024-12-18T00:00:00"/>
    <x v="1"/>
    <s v="3228"/>
    <x v="3"/>
    <s v="PA"/>
    <x v="3"/>
    <x v="0"/>
    <d v="2024-12-18T00:00:00"/>
    <d v="1899-12-30T19:36:02"/>
    <d v="2024-12-18T00:00:00"/>
    <d v="1899-12-30T19:36:16"/>
    <d v="2024-12-18T00:00:00"/>
    <d v="1899-12-30T19:57:14"/>
    <x v="0"/>
    <x v="0"/>
    <s v="8043253201"/>
    <s v="EXW"/>
    <d v="1899-12-30T00:21:12"/>
    <x v="960"/>
    <d v="1899-12-30T00:00:14"/>
    <s v="Granel"/>
    <s v="E001"/>
    <x v="1"/>
    <d v="1899-12-30T00:21:12"/>
    <d v="1899-12-30T00:20:58"/>
    <x v="13"/>
    <x v="13"/>
    <x v="5"/>
    <x v="1"/>
    <n v="0"/>
    <n v="0"/>
    <x v="0"/>
    <x v="1"/>
    <x v="0"/>
    <n v="0"/>
    <x v="0"/>
    <x v="1"/>
    <d v="1899-12-30T00:00:14"/>
    <d v="1899-12-30T00:00:14"/>
    <x v="0"/>
    <m/>
    <m/>
    <d v="1899-12-30T00:00:00"/>
    <d v="1899-12-30T00:21:12"/>
    <n v="4"/>
    <d v="1899-12-30T00:00:14"/>
    <n v="21.200000000011308"/>
    <x v="7"/>
    <x v="1"/>
  </r>
  <r>
    <x v="0"/>
    <s v="2024075536"/>
    <x v="0"/>
    <x v="129"/>
    <s v="E8421HJR"/>
    <d v="2024-12-18T00:00:00"/>
    <x v="1"/>
    <s v="3228"/>
    <x v="3"/>
    <s v="PA"/>
    <x v="4"/>
    <x v="0"/>
    <d v="2024-12-18T00:00:00"/>
    <d v="1899-12-30T19:31:08"/>
    <d v="2024-12-18T00:00:00"/>
    <d v="1899-12-30T19:31:22"/>
    <d v="2024-12-18T00:00:00"/>
    <d v="1899-12-30T20:01:56"/>
    <x v="0"/>
    <x v="0"/>
    <s v="8043253202"/>
    <s v="FBO"/>
    <d v="1899-12-30T00:30:48"/>
    <x v="739"/>
    <d v="1899-12-30T00:00:14"/>
    <s v="Granel"/>
    <s v="E001"/>
    <x v="2"/>
    <d v="1899-12-30T00:30:48"/>
    <d v="1899-12-30T00:30:34"/>
    <x v="13"/>
    <x v="13"/>
    <x v="5"/>
    <x v="1"/>
    <n v="0"/>
    <n v="0"/>
    <x v="0"/>
    <x v="1"/>
    <x v="0"/>
    <n v="0"/>
    <x v="0"/>
    <x v="1"/>
    <d v="1899-12-30T00:00:14"/>
    <d v="1899-12-30T00:00:14"/>
    <x v="0"/>
    <m/>
    <m/>
    <d v="1899-12-30T00:00:00"/>
    <d v="1899-12-30T00:30:48"/>
    <n v="4"/>
    <d v="1899-12-30T00:00:14"/>
    <n v="30.800000000001617"/>
    <x v="14"/>
    <x v="1"/>
  </r>
  <r>
    <x v="0"/>
    <s v="2024075540"/>
    <x v="0"/>
    <x v="323"/>
    <s v="E2256HMW"/>
    <d v="2024-12-18T00:00:00"/>
    <x v="1"/>
    <s v="3228"/>
    <x v="3"/>
    <s v="PA"/>
    <x v="3"/>
    <x v="0"/>
    <d v="2024-12-18T00:00:00"/>
    <d v="1899-12-30T19:57:05"/>
    <d v="2024-12-18T00:00:00"/>
    <d v="1899-12-30T19:57:20"/>
    <d v="2024-12-18T00:00:00"/>
    <d v="1899-12-30T20:16:25"/>
    <x v="0"/>
    <x v="0"/>
    <s v="8043253203"/>
    <s v="FBO"/>
    <d v="1899-12-30T00:19:20"/>
    <x v="961"/>
    <d v="1899-12-30T00:00:15"/>
    <s v="Granel"/>
    <s v="E001"/>
    <x v="2"/>
    <d v="1899-12-30T00:19:20"/>
    <d v="1899-12-30T00:19:05"/>
    <x v="13"/>
    <x v="13"/>
    <x v="5"/>
    <x v="1"/>
    <n v="0"/>
    <n v="0"/>
    <x v="0"/>
    <x v="1"/>
    <x v="0"/>
    <n v="0"/>
    <x v="0"/>
    <x v="1"/>
    <d v="1899-12-30T00:00:15"/>
    <d v="1899-12-30T00:00:15"/>
    <x v="0"/>
    <m/>
    <m/>
    <d v="1899-12-30T00:00:00"/>
    <d v="1899-12-30T00:19:20"/>
    <n v="4"/>
    <d v="1899-12-30T00:00:15"/>
    <n v="19.333333333339127"/>
    <x v="14"/>
    <x v="1"/>
  </r>
  <r>
    <x v="0"/>
    <s v="2024075556"/>
    <x v="0"/>
    <x v="141"/>
    <s v="E4262KXX"/>
    <d v="2024-12-19T00:00:00"/>
    <x v="1"/>
    <s v="3297"/>
    <x v="1"/>
    <s v="PA"/>
    <x v="1"/>
    <x v="0"/>
    <d v="2024-12-19T00:00:00"/>
    <d v="1899-12-30T06:11:42"/>
    <d v="2024-12-19T00:00:00"/>
    <d v="1899-12-30T06:11:59"/>
    <d v="2024-12-19T00:00:00"/>
    <d v="1899-12-30T06:35:14"/>
    <x v="0"/>
    <x v="0"/>
    <s v="8043253204"/>
    <s v="FBO"/>
    <d v="1899-12-30T00:23:32"/>
    <x v="962"/>
    <d v="1899-12-30T00:00:17"/>
    <s v="Granel"/>
    <s v="E001"/>
    <x v="2"/>
    <d v="1899-12-30T00:23:32"/>
    <d v="1899-12-30T00:23:15"/>
    <x v="0"/>
    <x v="14"/>
    <x v="5"/>
    <x v="1"/>
    <n v="0"/>
    <n v="0"/>
    <x v="0"/>
    <x v="1"/>
    <x v="0"/>
    <n v="0"/>
    <x v="0"/>
    <x v="1"/>
    <d v="1899-12-30T00:00:17"/>
    <d v="1899-12-30T00:00:17"/>
    <x v="0"/>
    <m/>
    <m/>
    <d v="1899-12-30T00:00:00"/>
    <d v="1899-12-30T00:23:32"/>
    <n v="5"/>
    <d v="1899-12-30T00:00:17"/>
    <n v="23.53333333332963"/>
    <x v="12"/>
    <x v="1"/>
  </r>
  <r>
    <x v="0"/>
    <s v="2024075560"/>
    <x v="0"/>
    <x v="116"/>
    <s v="E4874GCT"/>
    <d v="2024-12-19T00:00:00"/>
    <x v="1"/>
    <s v="3297"/>
    <x v="1"/>
    <s v="PA"/>
    <x v="1"/>
    <x v="0"/>
    <d v="2024-12-19T00:00:00"/>
    <d v="1899-12-30T06:33:29"/>
    <d v="2024-12-19T00:00:00"/>
    <d v="1899-12-30T06:33:45"/>
    <d v="2024-12-19T00:00:00"/>
    <d v="1899-12-30T06:54:17"/>
    <x v="0"/>
    <x v="0"/>
    <s v="8043253205"/>
    <s v="EXW"/>
    <d v="1899-12-30T00:20:48"/>
    <x v="900"/>
    <d v="1899-12-30T00:00:16"/>
    <s v="Granel"/>
    <s v="E001"/>
    <x v="1"/>
    <d v="1899-12-30T00:20:48"/>
    <d v="1899-12-30T00:20:32"/>
    <x v="0"/>
    <x v="14"/>
    <x v="5"/>
    <x v="1"/>
    <n v="0"/>
    <n v="0"/>
    <x v="0"/>
    <x v="1"/>
    <x v="0"/>
    <n v="0"/>
    <x v="0"/>
    <x v="1"/>
    <d v="1899-12-30T00:00:16"/>
    <d v="1899-12-30T00:00:16"/>
    <x v="0"/>
    <m/>
    <m/>
    <d v="1899-12-30T00:00:00"/>
    <d v="1899-12-30T00:20:48"/>
    <n v="5"/>
    <d v="1899-12-30T00:00:16"/>
    <n v="20.800000000008048"/>
    <x v="12"/>
    <x v="1"/>
  </r>
  <r>
    <x v="0"/>
    <s v="2024075559"/>
    <x v="0"/>
    <x v="143"/>
    <s v="E3710KKC"/>
    <d v="2024-12-19T00:00:00"/>
    <x v="1"/>
    <s v="3230"/>
    <x v="2"/>
    <s v="PA"/>
    <x v="2"/>
    <x v="0"/>
    <d v="2024-12-19T00:00:00"/>
    <d v="1899-12-30T06:32:48"/>
    <d v="2024-12-19T00:00:00"/>
    <d v="1899-12-30T06:33:03"/>
    <d v="2024-12-19T00:00:00"/>
    <d v="1899-12-30T07:06:16"/>
    <x v="0"/>
    <x v="0"/>
    <s v="8043253206"/>
    <s v="FBO"/>
    <d v="1899-12-30T00:33:28"/>
    <x v="963"/>
    <d v="1899-12-30T00:00:15"/>
    <s v="Ensacado"/>
    <s v="E002"/>
    <x v="2"/>
    <d v="1899-12-30T00:33:28"/>
    <d v="1899-12-30T00:33:13"/>
    <x v="0"/>
    <x v="14"/>
    <x v="5"/>
    <x v="2"/>
    <n v="0"/>
    <n v="0"/>
    <x v="0"/>
    <x v="2"/>
    <x v="0"/>
    <n v="0"/>
    <x v="0"/>
    <x v="1"/>
    <d v="1899-12-30T00:00:15"/>
    <d v="1899-12-30T00:00:15"/>
    <x v="0"/>
    <m/>
    <m/>
    <d v="1899-12-30T00:00:00"/>
    <d v="1899-12-30T00:33:28"/>
    <n v="5"/>
    <d v="1899-12-30T00:00:15"/>
    <n v="33.46666666666561"/>
    <x v="0"/>
    <x v="1"/>
  </r>
  <r>
    <x v="0"/>
    <s v="2024075561"/>
    <x v="0"/>
    <x v="303"/>
    <s v="E3179MJG"/>
    <d v="2024-12-19T00:00:00"/>
    <x v="1"/>
    <s v="3297"/>
    <x v="1"/>
    <s v="PA"/>
    <x v="1"/>
    <x v="0"/>
    <d v="2024-12-19T00:00:00"/>
    <d v="1899-12-30T06:36:46"/>
    <d v="2024-12-19T00:00:00"/>
    <d v="1899-12-30T06:37:02"/>
    <d v="2024-12-19T00:00:00"/>
    <d v="1899-12-30T07:09:06"/>
    <x v="0"/>
    <x v="0"/>
    <s v="8043253208"/>
    <s v="FBO"/>
    <d v="1899-12-30T00:32:20"/>
    <x v="964"/>
    <d v="1899-12-30T00:00:16"/>
    <s v="Granel"/>
    <s v="E001"/>
    <x v="2"/>
    <d v="1899-12-30T00:32:20"/>
    <d v="1899-12-30T00:32:04"/>
    <x v="0"/>
    <x v="14"/>
    <x v="5"/>
    <x v="1"/>
    <n v="0"/>
    <n v="0"/>
    <x v="0"/>
    <x v="1"/>
    <x v="0"/>
    <n v="0"/>
    <x v="0"/>
    <x v="1"/>
    <d v="1899-12-30T00:00:16"/>
    <d v="1899-12-30T00:00:16"/>
    <x v="0"/>
    <m/>
    <m/>
    <d v="1899-12-30T00:00:00"/>
    <d v="1899-12-30T00:32:20"/>
    <n v="5"/>
    <d v="1899-12-30T00:00:16"/>
    <n v="32.333333333328049"/>
    <x v="0"/>
    <x v="1"/>
  </r>
  <r>
    <x v="0"/>
    <s v="2024075562"/>
    <x v="0"/>
    <x v="236"/>
    <s v="E7817JTR"/>
    <d v="2024-12-19T00:00:00"/>
    <x v="1"/>
    <s v="3297"/>
    <x v="1"/>
    <s v="PA"/>
    <x v="1"/>
    <x v="0"/>
    <d v="2024-12-19T00:00:00"/>
    <d v="1899-12-30T06:37:54"/>
    <d v="2024-12-19T00:00:00"/>
    <d v="1899-12-30T06:38:08"/>
    <d v="2024-12-19T00:00:00"/>
    <d v="1899-12-30T07:14:30"/>
    <x v="0"/>
    <x v="0"/>
    <s v="8043253209"/>
    <s v="EXW"/>
    <d v="1899-12-30T00:36:36"/>
    <x v="965"/>
    <d v="1899-12-30T00:00:14"/>
    <s v="Granel"/>
    <s v="E001"/>
    <x v="1"/>
    <d v="1899-12-30T00:36:36"/>
    <d v="1899-12-30T00:36:22"/>
    <x v="0"/>
    <x v="14"/>
    <x v="5"/>
    <x v="1"/>
    <n v="0"/>
    <n v="0"/>
    <x v="0"/>
    <x v="1"/>
    <x v="0"/>
    <n v="0"/>
    <x v="0"/>
    <x v="1"/>
    <d v="1899-12-30T00:00:14"/>
    <d v="1899-12-30T00:00:14"/>
    <x v="0"/>
    <m/>
    <m/>
    <d v="1899-12-30T00:00:00"/>
    <d v="1899-12-30T00:36:36"/>
    <n v="5"/>
    <d v="1899-12-30T00:00:14"/>
    <n v="36.600000000004762"/>
    <x v="0"/>
    <x v="1"/>
  </r>
  <r>
    <x v="0"/>
    <s v="2024075564"/>
    <x v="0"/>
    <x v="282"/>
    <s v="E9189JXJ"/>
    <d v="2024-12-19T00:00:00"/>
    <x v="1"/>
    <s v="3230"/>
    <x v="2"/>
    <s v="PA"/>
    <x v="2"/>
    <x v="0"/>
    <d v="2024-12-19T00:00:00"/>
    <d v="1899-12-30T06:43:19"/>
    <d v="2024-12-19T00:00:00"/>
    <d v="1899-12-30T06:43:34"/>
    <d v="2024-12-19T00:00:00"/>
    <d v="1899-12-30T07:39:54"/>
    <x v="0"/>
    <x v="0"/>
    <s v="8043253211"/>
    <s v="FBO"/>
    <d v="1899-12-30T00:56:35"/>
    <x v="966"/>
    <d v="1899-12-30T00:00:15"/>
    <s v="Ensacado"/>
    <s v="E002"/>
    <x v="2"/>
    <d v="1899-12-30T00:56:35"/>
    <d v="1899-12-30T00:56:20"/>
    <x v="0"/>
    <x v="14"/>
    <x v="5"/>
    <x v="2"/>
    <n v="0"/>
    <n v="0"/>
    <x v="0"/>
    <x v="2"/>
    <x v="0"/>
    <n v="0"/>
    <x v="0"/>
    <x v="0"/>
    <d v="1899-12-30T00:00:15"/>
    <d v="1899-12-30T00:00:15"/>
    <x v="0"/>
    <m/>
    <m/>
    <d v="1899-12-30T00:00:00"/>
    <d v="1899-12-30T00:56:35"/>
    <n v="5"/>
    <d v="1899-12-30T00:00:15"/>
    <n v="56.583333333331197"/>
    <x v="0"/>
    <x v="0"/>
  </r>
  <r>
    <x v="0"/>
    <s v="2024075566"/>
    <x v="0"/>
    <x v="142"/>
    <s v="E3192JFJ"/>
    <d v="2024-12-19T00:00:00"/>
    <x v="1"/>
    <s v="3232"/>
    <x v="5"/>
    <s v="PA"/>
    <x v="2"/>
    <x v="0"/>
    <d v="2024-12-19T00:00:00"/>
    <d v="1899-12-30T06:46:39"/>
    <d v="2024-12-19T00:00:00"/>
    <d v="1899-12-30T06:46:55"/>
    <d v="2024-12-19T00:00:00"/>
    <d v="1899-12-30T07:50:45"/>
    <x v="0"/>
    <x v="0"/>
    <s v="8043253214"/>
    <s v="FBO"/>
    <d v="1899-12-30T01:04:06"/>
    <x v="967"/>
    <d v="1899-12-30T00:00:16"/>
    <s v="Ensacado"/>
    <s v="E002"/>
    <x v="2"/>
    <d v="1899-12-30T01:04:06"/>
    <d v="1899-12-30T01:03:50"/>
    <x v="0"/>
    <x v="14"/>
    <x v="5"/>
    <x v="2"/>
    <n v="0"/>
    <n v="0"/>
    <x v="0"/>
    <x v="2"/>
    <x v="0"/>
    <n v="0"/>
    <x v="0"/>
    <x v="0"/>
    <d v="1899-12-30T00:00:16"/>
    <d v="1899-12-30T00:00:16"/>
    <x v="0"/>
    <m/>
    <m/>
    <d v="1899-12-30T00:00:00"/>
    <d v="1899-12-30T01:04:06"/>
    <n v="5"/>
    <d v="1899-12-30T00:00:16"/>
    <n v="64.100000000001543"/>
    <x v="0"/>
    <x v="0"/>
  </r>
  <r>
    <x v="0"/>
    <s v="2024075578"/>
    <x v="0"/>
    <x v="154"/>
    <s v="E3043KFX"/>
    <d v="2024-12-19T00:00:00"/>
    <x v="1"/>
    <s v="3228"/>
    <x v="3"/>
    <s v="PA"/>
    <x v="3"/>
    <x v="0"/>
    <d v="2024-12-19T00:00:00"/>
    <d v="1899-12-30T07:31:37"/>
    <d v="2024-12-19T00:00:00"/>
    <d v="1899-12-30T07:31:52"/>
    <d v="2024-12-19T00:00:00"/>
    <d v="1899-12-30T07:51:45"/>
    <x v="0"/>
    <x v="0"/>
    <s v="8043253215"/>
    <s v="FBO"/>
    <d v="1899-12-30T00:20:08"/>
    <x v="968"/>
    <d v="1899-12-30T00:00:15"/>
    <s v="Granel"/>
    <s v="E001"/>
    <x v="2"/>
    <d v="1899-12-30T00:20:08"/>
    <d v="1899-12-30T00:19:53"/>
    <x v="1"/>
    <x v="14"/>
    <x v="5"/>
    <x v="1"/>
    <n v="0"/>
    <n v="0"/>
    <x v="0"/>
    <x v="1"/>
    <x v="0"/>
    <n v="0"/>
    <x v="0"/>
    <x v="1"/>
    <d v="1899-12-30T00:00:15"/>
    <d v="1899-12-30T00:00:15"/>
    <x v="0"/>
    <m/>
    <m/>
    <d v="1899-12-30T00:00:00"/>
    <d v="1899-12-30T00:20:08"/>
    <n v="5"/>
    <d v="1899-12-30T00:00:15"/>
    <n v="20.133333333331258"/>
    <x v="0"/>
    <x v="1"/>
  </r>
  <r>
    <x v="0"/>
    <s v="2024075579"/>
    <x v="0"/>
    <x v="117"/>
    <s v="E8077KGN"/>
    <d v="2024-12-19T00:00:00"/>
    <x v="1"/>
    <s v="3297"/>
    <x v="1"/>
    <s v="PA"/>
    <x v="1"/>
    <x v="0"/>
    <d v="2024-12-19T00:00:00"/>
    <d v="1899-12-30T07:32:24"/>
    <d v="2024-12-19T00:00:00"/>
    <d v="1899-12-30T07:32:57"/>
    <d v="2024-12-19T00:00:00"/>
    <d v="1899-12-30T07:56:15"/>
    <x v="0"/>
    <x v="0"/>
    <s v="8043253217"/>
    <s v="EXW"/>
    <d v="1899-12-30T00:23:51"/>
    <x v="969"/>
    <d v="1899-12-30T00:00:33"/>
    <s v="Granel"/>
    <s v="E001"/>
    <x v="1"/>
    <d v="1899-12-30T00:23:51"/>
    <d v="1899-12-30T00:23:18"/>
    <x v="1"/>
    <x v="14"/>
    <x v="5"/>
    <x v="1"/>
    <n v="0"/>
    <n v="0"/>
    <x v="0"/>
    <x v="1"/>
    <x v="0"/>
    <n v="0"/>
    <x v="0"/>
    <x v="1"/>
    <d v="1899-12-30T00:00:33"/>
    <d v="1899-12-30T00:00:33"/>
    <x v="0"/>
    <m/>
    <m/>
    <d v="1899-12-30T00:00:00"/>
    <d v="1899-12-30T00:23:51"/>
    <n v="5"/>
    <d v="1899-12-30T00:00:33"/>
    <n v="23.850000000000051"/>
    <x v="0"/>
    <x v="1"/>
  </r>
  <r>
    <x v="0"/>
    <s v="2024075577"/>
    <x v="0"/>
    <x v="146"/>
    <s v="E1651JFK"/>
    <d v="2024-12-19T00:00:00"/>
    <x v="1"/>
    <s v="3297"/>
    <x v="1"/>
    <s v="PA"/>
    <x v="1"/>
    <x v="0"/>
    <d v="2024-12-19T00:00:00"/>
    <d v="1899-12-30T07:27:32"/>
    <d v="2024-12-19T00:00:00"/>
    <d v="1899-12-30T07:27:47"/>
    <d v="2024-12-19T00:00:00"/>
    <d v="1899-12-30T08:05:08"/>
    <x v="0"/>
    <x v="0"/>
    <s v="8043253218"/>
    <s v="EXW"/>
    <d v="1899-12-30T00:37:36"/>
    <x v="69"/>
    <d v="1899-12-30T00:00:15"/>
    <s v="Granel"/>
    <s v="E001"/>
    <x v="1"/>
    <d v="1899-12-30T00:37:36"/>
    <d v="1899-12-30T00:37:21"/>
    <x v="1"/>
    <x v="14"/>
    <x v="5"/>
    <x v="1"/>
    <n v="0"/>
    <n v="0"/>
    <x v="0"/>
    <x v="1"/>
    <x v="0"/>
    <n v="0"/>
    <x v="0"/>
    <x v="1"/>
    <d v="1899-12-30T00:00:15"/>
    <d v="1899-12-30T00:00:15"/>
    <x v="0"/>
    <m/>
    <m/>
    <d v="1899-12-30T00:00:00"/>
    <d v="1899-12-30T00:37:36"/>
    <n v="5"/>
    <d v="1899-12-30T00:00:15"/>
    <n v="37.59999999999836"/>
    <x v="1"/>
    <x v="1"/>
  </r>
  <r>
    <x v="0"/>
    <s v="2024075581"/>
    <x v="0"/>
    <x v="293"/>
    <s v="E4097KNW"/>
    <d v="2024-12-19T00:00:00"/>
    <x v="1"/>
    <s v="3297"/>
    <x v="1"/>
    <s v="PA"/>
    <x v="1"/>
    <x v="0"/>
    <d v="2024-12-19T00:00:00"/>
    <d v="1899-12-30T07:41:56"/>
    <d v="2024-12-19T00:00:00"/>
    <d v="1899-12-30T07:42:14"/>
    <d v="2024-12-19T00:00:00"/>
    <d v="1899-12-30T08:15:37"/>
    <x v="0"/>
    <x v="0"/>
    <s v="8043253219"/>
    <s v="EXW"/>
    <d v="1899-12-30T00:33:41"/>
    <x v="970"/>
    <d v="1899-12-30T00:00:18"/>
    <s v="Granel"/>
    <s v="E001"/>
    <x v="1"/>
    <d v="1899-12-30T00:33:41"/>
    <d v="1899-12-30T00:33:23"/>
    <x v="1"/>
    <x v="14"/>
    <x v="5"/>
    <x v="1"/>
    <n v="0"/>
    <n v="0"/>
    <x v="0"/>
    <x v="1"/>
    <x v="0"/>
    <n v="0"/>
    <x v="0"/>
    <x v="1"/>
    <d v="1899-12-30T00:00:18"/>
    <d v="1899-12-30T00:00:18"/>
    <x v="0"/>
    <m/>
    <m/>
    <d v="1899-12-30T00:00:00"/>
    <d v="1899-12-30T00:33:41"/>
    <n v="5"/>
    <d v="1899-12-30T00:00:18"/>
    <n v="33.683333333328022"/>
    <x v="1"/>
    <x v="1"/>
  </r>
  <r>
    <x v="0"/>
    <s v="2024075584"/>
    <x v="0"/>
    <x v="325"/>
    <s v="E9341JBY"/>
    <d v="2024-12-19T00:00:00"/>
    <x v="1"/>
    <s v="3228"/>
    <x v="3"/>
    <s v="PA"/>
    <x v="3"/>
    <x v="0"/>
    <d v="2024-12-19T00:00:00"/>
    <d v="1899-12-30T07:52:46"/>
    <d v="2024-12-19T00:00:00"/>
    <d v="1899-12-30T07:53:01"/>
    <d v="2024-12-19T00:00:00"/>
    <d v="1899-12-30T08:17:29"/>
    <x v="0"/>
    <x v="0"/>
    <s v="8043253220"/>
    <s v="EXW"/>
    <d v="1899-12-30T00:24:43"/>
    <x v="971"/>
    <d v="1899-12-30T00:00:15"/>
    <s v="Granel"/>
    <s v="E001"/>
    <x v="1"/>
    <d v="1899-12-30T00:24:43"/>
    <d v="1899-12-30T00:24:28"/>
    <x v="1"/>
    <x v="14"/>
    <x v="5"/>
    <x v="1"/>
    <n v="0"/>
    <n v="0"/>
    <x v="0"/>
    <x v="1"/>
    <x v="0"/>
    <n v="0"/>
    <x v="0"/>
    <x v="1"/>
    <d v="1899-12-30T00:00:15"/>
    <d v="1899-12-30T00:00:15"/>
    <x v="0"/>
    <m/>
    <m/>
    <d v="1899-12-30T00:00:00"/>
    <d v="1899-12-30T00:24:43"/>
    <n v="5"/>
    <d v="1899-12-30T00:00:15"/>
    <n v="24.716666666664"/>
    <x v="1"/>
    <x v="1"/>
  </r>
  <r>
    <x v="0"/>
    <s v="2024075583"/>
    <x v="0"/>
    <x v="115"/>
    <s v="E5067LBR"/>
    <d v="2024-12-19T00:00:00"/>
    <x v="1"/>
    <s v="3228"/>
    <x v="3"/>
    <s v="PA"/>
    <x v="4"/>
    <x v="0"/>
    <d v="2024-12-19T00:00:00"/>
    <d v="1899-12-30T07:51:52"/>
    <d v="2024-12-19T00:00:00"/>
    <d v="1899-12-30T07:52:06"/>
    <d v="2024-12-19T00:00:00"/>
    <d v="1899-12-30T08:24:37"/>
    <x v="0"/>
    <x v="0"/>
    <s v="8043253221"/>
    <s v="FBO"/>
    <d v="1899-12-30T00:32:45"/>
    <x v="888"/>
    <d v="1899-12-30T00:00:14"/>
    <s v="Granel"/>
    <s v="E001"/>
    <x v="2"/>
    <d v="1899-12-30T00:32:45"/>
    <d v="1899-12-30T00:32:31"/>
    <x v="1"/>
    <x v="14"/>
    <x v="5"/>
    <x v="1"/>
    <n v="0"/>
    <n v="0"/>
    <x v="0"/>
    <x v="1"/>
    <x v="0"/>
    <n v="0"/>
    <x v="0"/>
    <x v="1"/>
    <d v="1899-12-30T00:00:14"/>
    <d v="1899-12-30T00:00:14"/>
    <x v="0"/>
    <m/>
    <m/>
    <d v="1899-12-30T00:00:00"/>
    <d v="1899-12-30T00:32:45"/>
    <n v="5"/>
    <d v="1899-12-30T00:00:14"/>
    <n v="32.749999999992006"/>
    <x v="1"/>
    <x v="1"/>
  </r>
  <r>
    <x v="0"/>
    <s v="2024075588"/>
    <x v="0"/>
    <x v="149"/>
    <s v="E6383KKR"/>
    <d v="2024-12-19T00:00:00"/>
    <x v="1"/>
    <s v="3297"/>
    <x v="1"/>
    <s v="PA"/>
    <x v="1"/>
    <x v="0"/>
    <d v="2024-12-19T00:00:00"/>
    <d v="1899-12-30T08:10:52"/>
    <d v="2024-12-19T00:00:00"/>
    <d v="1899-12-30T08:11:08"/>
    <d v="2024-12-19T00:00:00"/>
    <d v="1899-12-30T08:40:43"/>
    <x v="0"/>
    <x v="0"/>
    <s v="8043253222"/>
    <s v="FBO"/>
    <d v="1899-12-30T00:29:51"/>
    <x v="721"/>
    <d v="1899-12-30T00:00:16"/>
    <s v="Granel"/>
    <s v="E001"/>
    <x v="2"/>
    <d v="1899-12-30T00:29:51"/>
    <d v="1899-12-30T00:29:35"/>
    <x v="2"/>
    <x v="14"/>
    <x v="5"/>
    <x v="1"/>
    <n v="0"/>
    <n v="0"/>
    <x v="0"/>
    <x v="1"/>
    <x v="0"/>
    <n v="0"/>
    <x v="0"/>
    <x v="1"/>
    <d v="1899-12-30T00:00:16"/>
    <d v="1899-12-30T00:00:16"/>
    <x v="0"/>
    <m/>
    <m/>
    <d v="1899-12-30T00:00:00"/>
    <d v="1899-12-30T00:29:51"/>
    <n v="5"/>
    <d v="1899-12-30T00:00:16"/>
    <n v="29.850000000004826"/>
    <x v="1"/>
    <x v="1"/>
  </r>
  <r>
    <x v="0"/>
    <s v="2024075594"/>
    <x v="0"/>
    <x v="335"/>
    <s v="ECO9437AU"/>
    <d v="2024-12-19T00:00:00"/>
    <x v="1"/>
    <s v="3230"/>
    <x v="2"/>
    <s v="PA"/>
    <x v="2"/>
    <x v="0"/>
    <d v="2024-12-19T00:00:00"/>
    <d v="1899-12-30T08:22:46"/>
    <d v="2024-12-19T00:00:00"/>
    <d v="1899-12-30T08:23:51"/>
    <d v="2024-12-19T00:00:00"/>
    <d v="1899-12-30T09:04:44"/>
    <x v="0"/>
    <x v="0"/>
    <s v="8043253223"/>
    <s v="EXW"/>
    <d v="1899-12-30T00:41:58"/>
    <x v="972"/>
    <d v="1899-12-30T00:01:05"/>
    <s v="Ensacado"/>
    <s v="E002"/>
    <x v="1"/>
    <d v="1899-12-30T00:41:58"/>
    <d v="1899-12-30T00:40:53"/>
    <x v="2"/>
    <x v="14"/>
    <x v="5"/>
    <x v="2"/>
    <n v="0"/>
    <n v="0"/>
    <x v="0"/>
    <x v="2"/>
    <x v="0"/>
    <n v="0"/>
    <x v="0"/>
    <x v="1"/>
    <d v="1899-12-30T00:01:05"/>
    <d v="1899-12-30T00:01:05"/>
    <x v="0"/>
    <m/>
    <m/>
    <d v="1899-12-30T00:00:00"/>
    <d v="1899-12-30T00:41:58"/>
    <n v="5"/>
    <d v="1899-12-30T00:01:05"/>
    <n v="41.966666666668779"/>
    <x v="2"/>
    <x v="1"/>
  </r>
  <r>
    <x v="0"/>
    <s v="2024075602"/>
    <x v="0"/>
    <x v="160"/>
    <s v="E9865JVX"/>
    <d v="2024-12-19T00:00:00"/>
    <x v="1"/>
    <s v="3297"/>
    <x v="1"/>
    <s v="PA"/>
    <x v="1"/>
    <x v="0"/>
    <d v="2024-12-19T00:00:00"/>
    <d v="1899-12-30T08:39:11"/>
    <d v="2024-12-19T00:00:00"/>
    <d v="1899-12-30T08:39:26"/>
    <d v="2024-12-19T00:00:00"/>
    <d v="1899-12-30T09:05:45"/>
    <x v="0"/>
    <x v="0"/>
    <s v="8043253224"/>
    <s v="FBO"/>
    <d v="1899-12-30T00:26:34"/>
    <x v="188"/>
    <d v="1899-12-30T00:00:15"/>
    <s v="Granel"/>
    <s v="E001"/>
    <x v="2"/>
    <d v="1899-12-30T00:26:34"/>
    <d v="1899-12-30T00:26:19"/>
    <x v="2"/>
    <x v="14"/>
    <x v="5"/>
    <x v="1"/>
    <n v="0"/>
    <n v="0"/>
    <x v="0"/>
    <x v="1"/>
    <x v="0"/>
    <n v="0"/>
    <x v="0"/>
    <x v="1"/>
    <d v="1899-12-30T00:00:15"/>
    <d v="1899-12-30T00:00:15"/>
    <x v="0"/>
    <m/>
    <m/>
    <d v="1899-12-30T00:00:00"/>
    <d v="1899-12-30T00:26:34"/>
    <n v="5"/>
    <d v="1899-12-30T00:00:15"/>
    <n v="26.566666666675243"/>
    <x v="2"/>
    <x v="1"/>
  </r>
  <r>
    <x v="0"/>
    <s v="2024075601"/>
    <x v="0"/>
    <x v="247"/>
    <s v="E9540KDB"/>
    <d v="2024-12-19T00:00:00"/>
    <x v="1"/>
    <s v="3228"/>
    <x v="3"/>
    <s v="PA"/>
    <x v="4"/>
    <x v="0"/>
    <d v="2024-12-19T00:00:00"/>
    <d v="1899-12-30T08:36:17"/>
    <d v="2024-12-19T00:00:00"/>
    <d v="1899-12-30T08:36:32"/>
    <d v="2024-12-19T00:00:00"/>
    <d v="1899-12-30T09:09:50"/>
    <x v="0"/>
    <x v="0"/>
    <s v="8043253225"/>
    <s v="FBO"/>
    <d v="1899-12-30T00:33:33"/>
    <x v="973"/>
    <d v="1899-12-30T00:00:15"/>
    <s v="Granel"/>
    <s v="E001"/>
    <x v="2"/>
    <d v="1899-12-30T00:33:33"/>
    <d v="1899-12-30T00:33:18"/>
    <x v="2"/>
    <x v="14"/>
    <x v="5"/>
    <x v="1"/>
    <n v="0"/>
    <n v="0"/>
    <x v="0"/>
    <x v="1"/>
    <x v="0"/>
    <n v="0"/>
    <x v="0"/>
    <x v="1"/>
    <d v="1899-12-30T00:00:15"/>
    <d v="1899-12-30T00:00:15"/>
    <x v="0"/>
    <m/>
    <m/>
    <d v="1899-12-30T00:00:00"/>
    <d v="1899-12-30T00:33:33"/>
    <n v="5"/>
    <d v="1899-12-30T00:00:15"/>
    <n v="33.54999999999837"/>
    <x v="2"/>
    <x v="1"/>
  </r>
  <r>
    <x v="0"/>
    <s v="2024075605"/>
    <x v="0"/>
    <x v="306"/>
    <s v="E5354JHZ"/>
    <d v="2024-12-19T00:00:00"/>
    <x v="1"/>
    <s v="3297"/>
    <x v="1"/>
    <s v="PA"/>
    <x v="1"/>
    <x v="0"/>
    <d v="2024-12-19T00:00:00"/>
    <d v="1899-12-30T08:44:31"/>
    <d v="2024-12-19T00:00:00"/>
    <d v="1899-12-30T08:49:43"/>
    <d v="2024-12-19T00:00:00"/>
    <d v="1899-12-30T09:21:59"/>
    <x v="0"/>
    <x v="0"/>
    <s v="8043253227"/>
    <s v="FBO"/>
    <d v="1899-12-30T00:37:28"/>
    <x v="974"/>
    <d v="1899-12-30T00:05:12"/>
    <s v="Granel"/>
    <s v="E001"/>
    <x v="1"/>
    <d v="1899-12-30T00:37:28"/>
    <d v="1899-12-30T00:32:16"/>
    <x v="2"/>
    <x v="14"/>
    <x v="5"/>
    <x v="1"/>
    <n v="0"/>
    <n v="0"/>
    <x v="0"/>
    <x v="1"/>
    <x v="0"/>
    <n v="0"/>
    <x v="0"/>
    <x v="1"/>
    <d v="1899-12-30T00:05:12"/>
    <d v="1899-12-30T00:05:12"/>
    <x v="0"/>
    <m/>
    <m/>
    <d v="1899-12-30T00:00:00"/>
    <d v="1899-12-30T00:37:28"/>
    <n v="5"/>
    <d v="1899-12-30T00:05:12"/>
    <n v="37.466666666654405"/>
    <x v="2"/>
    <x v="1"/>
  </r>
  <r>
    <x v="0"/>
    <s v="2024075599"/>
    <x v="0"/>
    <x v="152"/>
    <s v="E1006KHK"/>
    <d v="2024-12-19T00:00:00"/>
    <x v="1"/>
    <s v="3297"/>
    <x v="1"/>
    <s v="PA"/>
    <x v="2"/>
    <x v="0"/>
    <d v="2024-12-19T00:00:00"/>
    <d v="1899-12-30T08:34:16"/>
    <d v="2024-12-19T00:00:00"/>
    <d v="1899-12-30T08:48:49"/>
    <d v="2024-12-19T00:00:00"/>
    <d v="1899-12-30T09:35:59"/>
    <x v="0"/>
    <x v="4"/>
    <s v="8043253228"/>
    <s v="EXW"/>
    <d v="1899-12-30T01:01:43"/>
    <x v="975"/>
    <d v="1899-12-30T00:14:33"/>
    <s v="Granel"/>
    <s v="E001"/>
    <x v="1"/>
    <d v="1899-12-30T01:01:43"/>
    <d v="1899-12-30T00:47:10"/>
    <x v="2"/>
    <x v="14"/>
    <x v="5"/>
    <x v="1"/>
    <n v="0"/>
    <n v="0"/>
    <x v="0"/>
    <x v="1"/>
    <x v="0"/>
    <n v="0"/>
    <x v="0"/>
    <x v="0"/>
    <d v="1899-12-30T00:14:33"/>
    <d v="1899-12-30T00:14:33"/>
    <x v="0"/>
    <m/>
    <m/>
    <d v="1899-12-30T00:00:00"/>
    <d v="1899-12-30T01:01:43"/>
    <n v="5"/>
    <d v="1899-12-30T00:14:33"/>
    <n v="61.716666666671941"/>
    <x v="2"/>
    <x v="0"/>
  </r>
  <r>
    <x v="0"/>
    <s v="2024075609"/>
    <x v="0"/>
    <x v="336"/>
    <s v="E6172KZK"/>
    <d v="2024-12-19T00:00:00"/>
    <x v="1"/>
    <s v="3297"/>
    <x v="1"/>
    <s v="PA"/>
    <x v="1"/>
    <x v="0"/>
    <d v="2024-12-19T00:00:00"/>
    <d v="1899-12-30T08:51:48"/>
    <d v="2024-12-19T00:00:00"/>
    <d v="1899-12-30T08:52:04"/>
    <d v="2024-12-19T00:00:00"/>
    <d v="1899-12-30T09:47:07"/>
    <x v="0"/>
    <x v="0"/>
    <s v="8043253231"/>
    <s v="EXW"/>
    <d v="1899-12-30T00:55:19"/>
    <x v="976"/>
    <d v="1899-12-30T00:00:16"/>
    <s v="Granel"/>
    <s v="E001"/>
    <x v="1"/>
    <d v="1899-12-30T00:55:19"/>
    <d v="1899-12-30T00:55:03"/>
    <x v="2"/>
    <x v="14"/>
    <x v="5"/>
    <x v="1"/>
    <n v="0"/>
    <n v="0"/>
    <x v="0"/>
    <x v="1"/>
    <x v="0"/>
    <n v="0"/>
    <x v="0"/>
    <x v="0"/>
    <d v="1899-12-30T00:00:16"/>
    <d v="1899-12-30T00:00:16"/>
    <x v="0"/>
    <m/>
    <m/>
    <d v="1899-12-30T00:00:00"/>
    <d v="1899-12-30T00:55:19"/>
    <n v="5"/>
    <d v="1899-12-30T00:00:16"/>
    <n v="55.316666666663984"/>
    <x v="2"/>
    <x v="0"/>
  </r>
  <r>
    <x v="0"/>
    <s v="2024075619"/>
    <x v="0"/>
    <x v="337"/>
    <s v="E3260HWF"/>
    <d v="2024-12-19T00:00:00"/>
    <x v="1"/>
    <s v="3228"/>
    <x v="3"/>
    <s v="PA"/>
    <x v="3"/>
    <x v="0"/>
    <d v="2024-12-19T00:00:00"/>
    <d v="1899-12-30T09:30:16"/>
    <d v="2024-12-19T00:00:00"/>
    <d v="1899-12-30T09:30:32"/>
    <d v="2024-12-19T00:00:00"/>
    <d v="1899-12-30T09:59:31"/>
    <x v="0"/>
    <x v="0"/>
    <s v="8043253232"/>
    <s v="FBO"/>
    <d v="1899-12-30T00:29:15"/>
    <x v="977"/>
    <d v="1899-12-30T00:00:16"/>
    <s v="Granel"/>
    <s v="E001"/>
    <x v="2"/>
    <d v="1899-12-30T00:29:15"/>
    <d v="1899-12-30T00:28:59"/>
    <x v="3"/>
    <x v="14"/>
    <x v="5"/>
    <x v="1"/>
    <n v="0"/>
    <n v="0"/>
    <x v="0"/>
    <x v="1"/>
    <x v="0"/>
    <n v="0"/>
    <x v="0"/>
    <x v="1"/>
    <d v="1899-12-30T00:00:16"/>
    <d v="1899-12-30T00:00:16"/>
    <x v="0"/>
    <m/>
    <m/>
    <d v="1899-12-30T00:00:00"/>
    <d v="1899-12-30T00:29:15"/>
    <n v="5"/>
    <d v="1899-12-30T00:00:16"/>
    <n v="29.250000000000014"/>
    <x v="2"/>
    <x v="1"/>
  </r>
  <r>
    <x v="0"/>
    <s v="2024075623"/>
    <x v="0"/>
    <x v="303"/>
    <s v="E3179MJG"/>
    <d v="2024-12-19T00:00:00"/>
    <x v="1"/>
    <s v="3228"/>
    <x v="3"/>
    <s v="PA"/>
    <x v="4"/>
    <x v="0"/>
    <d v="2024-12-19T00:00:00"/>
    <d v="1899-12-30T09:41:17"/>
    <d v="2024-12-19T00:00:00"/>
    <d v="1899-12-30T09:41:34"/>
    <d v="2024-12-19T00:00:00"/>
    <d v="1899-12-30T10:13:25"/>
    <x v="0"/>
    <x v="0"/>
    <s v="8043253233"/>
    <s v="FBO"/>
    <d v="1899-12-30T00:32:08"/>
    <x v="336"/>
    <d v="1899-12-30T00:00:17"/>
    <s v="Granel"/>
    <s v="E001"/>
    <x v="2"/>
    <d v="1899-12-30T00:32:08"/>
    <d v="1899-12-30T00:31:51"/>
    <x v="3"/>
    <x v="14"/>
    <x v="5"/>
    <x v="1"/>
    <n v="0"/>
    <n v="0"/>
    <x v="0"/>
    <x v="1"/>
    <x v="0"/>
    <n v="0"/>
    <x v="0"/>
    <x v="1"/>
    <d v="1899-12-30T00:00:17"/>
    <d v="1899-12-30T00:00:17"/>
    <x v="0"/>
    <m/>
    <m/>
    <d v="1899-12-30T00:00:00"/>
    <d v="1899-12-30T00:32:08"/>
    <n v="5"/>
    <d v="1899-12-30T00:00:17"/>
    <n v="32.133333333340808"/>
    <x v="3"/>
    <x v="1"/>
  </r>
  <r>
    <x v="0"/>
    <s v="2024075617"/>
    <x v="0"/>
    <x v="184"/>
    <s v="E3178MBF"/>
    <d v="2024-12-19T00:00:00"/>
    <x v="1"/>
    <s v="3230"/>
    <x v="2"/>
    <s v="PA"/>
    <x v="2"/>
    <x v="0"/>
    <d v="2024-12-19T00:00:00"/>
    <d v="1899-12-30T09:25:25"/>
    <d v="2024-12-19T00:00:00"/>
    <d v="1899-12-30T09:25:40"/>
    <d v="2024-12-19T00:00:00"/>
    <d v="1899-12-30T10:15:13"/>
    <x v="0"/>
    <x v="0"/>
    <s v="8043253234"/>
    <s v="FBO"/>
    <d v="1899-12-30T00:49:48"/>
    <x v="978"/>
    <d v="1899-12-30T00:00:15"/>
    <s v="Ensacado"/>
    <s v="E002"/>
    <x v="2"/>
    <d v="1899-12-30T00:49:48"/>
    <d v="1899-12-30T00:49:33"/>
    <x v="3"/>
    <x v="14"/>
    <x v="5"/>
    <x v="2"/>
    <n v="0"/>
    <n v="0"/>
    <x v="0"/>
    <x v="2"/>
    <x v="0"/>
    <n v="0"/>
    <x v="0"/>
    <x v="0"/>
    <d v="1899-12-30T00:00:15"/>
    <d v="1899-12-30T00:00:15"/>
    <x v="0"/>
    <m/>
    <m/>
    <d v="1899-12-30T00:00:00"/>
    <d v="1899-12-30T00:49:48"/>
    <n v="5"/>
    <d v="1899-12-30T00:00:15"/>
    <n v="49.80000000000954"/>
    <x v="3"/>
    <x v="0"/>
  </r>
  <r>
    <x v="0"/>
    <s v="2024075634"/>
    <x v="0"/>
    <x v="134"/>
    <s v="E9945KBD"/>
    <d v="2024-12-19T00:00:00"/>
    <x v="1"/>
    <s v="3229"/>
    <x v="4"/>
    <s v="PA"/>
    <x v="5"/>
    <x v="0"/>
    <d v="2024-12-19T00:00:00"/>
    <d v="1899-12-30T10:02:05"/>
    <d v="2024-12-19T00:00:00"/>
    <d v="1899-12-30T10:02:24"/>
    <d v="2024-12-19T00:00:00"/>
    <d v="1899-12-30T10:28:46"/>
    <x v="0"/>
    <x v="0"/>
    <s v="8043253235"/>
    <s v="FBO"/>
    <d v="1899-12-30T00:26:41"/>
    <x v="979"/>
    <d v="1899-12-30T00:00:19"/>
    <s v="Granel"/>
    <s v="E001"/>
    <x v="2"/>
    <d v="1899-12-30T00:26:41"/>
    <d v="1899-12-30T00:26:22"/>
    <x v="4"/>
    <x v="14"/>
    <x v="5"/>
    <x v="1"/>
    <n v="0"/>
    <n v="0"/>
    <x v="0"/>
    <x v="1"/>
    <x v="0"/>
    <n v="0"/>
    <x v="0"/>
    <x v="1"/>
    <d v="1899-12-30T00:00:19"/>
    <d v="1899-12-30T00:00:19"/>
    <x v="0"/>
    <m/>
    <m/>
    <d v="1899-12-30T00:00:00"/>
    <d v="1899-12-30T00:26:41"/>
    <n v="5"/>
    <d v="1899-12-30T00:00:19"/>
    <n v="26.683333333329642"/>
    <x v="3"/>
    <x v="1"/>
  </r>
  <r>
    <x v="0"/>
    <s v="2024075602"/>
    <x v="0"/>
    <x v="160"/>
    <s v="E9865JVX"/>
    <d v="2024-12-19T00:00:00"/>
    <x v="1"/>
    <s v="3297"/>
    <x v="1"/>
    <s v="PA"/>
    <x v="1"/>
    <x v="0"/>
    <d v="2024-12-19T00:00:00"/>
    <d v="1899-12-30T08:39:11"/>
    <d v="2024-12-19T00:00:00"/>
    <d v="1899-12-30T08:39:26"/>
    <d v="2024-12-19T00:00:00"/>
    <d v="1899-12-30T09:05:45"/>
    <x v="6"/>
    <x v="0"/>
    <s v="8043253237"/>
    <s v="FBO"/>
    <d v="1899-12-30T00:26:34"/>
    <x v="188"/>
    <d v="1899-12-30T00:00:15"/>
    <s v="Granel"/>
    <s v="E001"/>
    <x v="2"/>
    <d v="1899-12-30T00:26:34"/>
    <d v="1899-12-30T00:26:19"/>
    <x v="2"/>
    <x v="14"/>
    <x v="5"/>
    <x v="1"/>
    <n v="0"/>
    <n v="0"/>
    <x v="0"/>
    <x v="1"/>
    <x v="0"/>
    <n v="0"/>
    <x v="0"/>
    <x v="1"/>
    <d v="1899-12-30T00:00:15"/>
    <d v="1899-12-30T00:00:15"/>
    <x v="0"/>
    <m/>
    <m/>
    <d v="1899-12-30T00:00:00"/>
    <d v="1899-12-30T00:26:34"/>
    <n v="5"/>
    <d v="1899-12-30T00:00:15"/>
    <n v="26.566666666675243"/>
    <x v="2"/>
    <x v="1"/>
  </r>
  <r>
    <x v="0"/>
    <s v="2024075638"/>
    <x v="0"/>
    <x v="117"/>
    <s v="E8077KGN"/>
    <d v="2024-12-19T00:00:00"/>
    <x v="1"/>
    <s v="3297"/>
    <x v="1"/>
    <s v="PA"/>
    <x v="1"/>
    <x v="0"/>
    <d v="2024-12-19T00:00:00"/>
    <d v="1899-12-30T10:12:28"/>
    <d v="2024-12-19T00:00:00"/>
    <d v="1899-12-30T10:13:06"/>
    <d v="2024-12-19T00:00:00"/>
    <d v="1899-12-30T10:36:15"/>
    <x v="0"/>
    <x v="0"/>
    <s v="8043253238"/>
    <s v="EXW"/>
    <d v="1899-12-30T00:23:47"/>
    <x v="980"/>
    <d v="1899-12-30T00:00:38"/>
    <s v="Granel"/>
    <s v="E001"/>
    <x v="1"/>
    <d v="1899-12-30T00:23:47"/>
    <d v="1899-12-30T00:23:09"/>
    <x v="4"/>
    <x v="14"/>
    <x v="5"/>
    <x v="1"/>
    <n v="0"/>
    <n v="0"/>
    <x v="0"/>
    <x v="1"/>
    <x v="0"/>
    <n v="0"/>
    <x v="0"/>
    <x v="1"/>
    <d v="1899-12-30T00:00:38"/>
    <d v="1899-12-30T00:00:38"/>
    <x v="0"/>
    <m/>
    <m/>
    <d v="1899-12-30T00:00:00"/>
    <d v="1899-12-30T00:23:47"/>
    <n v="5"/>
    <d v="1899-12-30T00:00:38"/>
    <n v="23.78333333334238"/>
    <x v="3"/>
    <x v="1"/>
  </r>
  <r>
    <x v="0"/>
    <s v="2024075639"/>
    <x v="0"/>
    <x v="265"/>
    <s v="E5542MNV"/>
    <d v="2024-12-19T00:00:00"/>
    <x v="1"/>
    <s v="3228"/>
    <x v="3"/>
    <s v="PA"/>
    <x v="3"/>
    <x v="0"/>
    <d v="2024-12-19T00:00:00"/>
    <d v="1899-12-30T10:17:15"/>
    <d v="2024-12-19T00:00:00"/>
    <d v="1899-12-30T10:17:30"/>
    <d v="2024-12-19T00:00:00"/>
    <d v="1899-12-30T10:41:22"/>
    <x v="0"/>
    <x v="0"/>
    <s v="8043253240"/>
    <s v="FBO"/>
    <d v="1899-12-30T00:24:07"/>
    <x v="615"/>
    <d v="1899-12-30T00:00:15"/>
    <s v="Granel"/>
    <s v="E001"/>
    <x v="2"/>
    <d v="1899-12-30T00:24:07"/>
    <d v="1899-12-30T00:23:52"/>
    <x v="4"/>
    <x v="14"/>
    <x v="5"/>
    <x v="1"/>
    <n v="0"/>
    <n v="0"/>
    <x v="0"/>
    <x v="1"/>
    <x v="0"/>
    <n v="0"/>
    <x v="0"/>
    <x v="1"/>
    <d v="1899-12-30T00:00:15"/>
    <d v="1899-12-30T00:00:15"/>
    <x v="0"/>
    <m/>
    <m/>
    <d v="1899-12-30T00:00:00"/>
    <d v="1899-12-30T00:24:07"/>
    <n v="5"/>
    <d v="1899-12-30T00:00:15"/>
    <n v="24.116666666673581"/>
    <x v="3"/>
    <x v="1"/>
  </r>
  <r>
    <x v="0"/>
    <s v="2024075640"/>
    <x v="0"/>
    <x v="156"/>
    <s v="E9502JVD"/>
    <d v="2024-12-19T00:00:00"/>
    <x v="1"/>
    <s v="3230"/>
    <x v="2"/>
    <s v="PA"/>
    <x v="2"/>
    <x v="0"/>
    <d v="2024-12-19T00:00:00"/>
    <d v="1899-12-30T10:25:53"/>
    <d v="2024-12-19T00:00:00"/>
    <d v="1899-12-30T10:26:08"/>
    <d v="2024-12-19T00:00:00"/>
    <d v="1899-12-30T10:44:25"/>
    <x v="0"/>
    <x v="0"/>
    <s v="8043253241"/>
    <s v="EXW"/>
    <d v="1899-12-30T00:18:32"/>
    <x v="981"/>
    <d v="1899-12-30T00:00:15"/>
    <s v="Ensacado"/>
    <s v="E002"/>
    <x v="1"/>
    <d v="1899-12-30T00:18:32"/>
    <d v="1899-12-30T00:18:17"/>
    <x v="4"/>
    <x v="14"/>
    <x v="5"/>
    <x v="2"/>
    <n v="0"/>
    <n v="0"/>
    <x v="0"/>
    <x v="2"/>
    <x v="0"/>
    <n v="0"/>
    <x v="0"/>
    <x v="1"/>
    <d v="1899-12-30T00:00:15"/>
    <d v="1899-12-30T00:00:15"/>
    <x v="0"/>
    <m/>
    <m/>
    <d v="1899-12-30T00:00:00"/>
    <d v="1899-12-30T00:18:32"/>
    <n v="5"/>
    <d v="1899-12-30T00:00:15"/>
    <n v="18.533333333332767"/>
    <x v="3"/>
    <x v="1"/>
  </r>
  <r>
    <x v="0"/>
    <s v="2024075641"/>
    <x v="0"/>
    <x v="132"/>
    <s v="E7412JLB"/>
    <d v="2024-12-19T00:00:00"/>
    <x v="1"/>
    <s v="3297"/>
    <x v="1"/>
    <s v="PA"/>
    <x v="1"/>
    <x v="0"/>
    <d v="2024-12-19T00:00:00"/>
    <d v="1899-12-30T10:26:46"/>
    <d v="2024-12-19T00:00:00"/>
    <d v="1899-12-30T10:27:01"/>
    <d v="2024-12-19T00:00:00"/>
    <d v="1899-12-30T11:02:13"/>
    <x v="0"/>
    <x v="0"/>
    <s v="8043253243"/>
    <s v="FBO"/>
    <d v="1899-12-30T00:35:27"/>
    <x v="610"/>
    <d v="1899-12-30T00:00:15"/>
    <s v="Granel"/>
    <s v="E001"/>
    <x v="2"/>
    <d v="1899-12-30T00:35:27"/>
    <d v="1899-12-30T00:35:12"/>
    <x v="4"/>
    <x v="14"/>
    <x v="5"/>
    <x v="1"/>
    <n v="0"/>
    <n v="0"/>
    <x v="0"/>
    <x v="1"/>
    <x v="0"/>
    <n v="0"/>
    <x v="0"/>
    <x v="1"/>
    <d v="1899-12-30T00:00:15"/>
    <d v="1899-12-30T00:00:15"/>
    <x v="0"/>
    <m/>
    <m/>
    <d v="1899-12-30T00:00:00"/>
    <d v="1899-12-30T00:35:27"/>
    <n v="5"/>
    <d v="1899-12-30T00:00:15"/>
    <n v="35.450000000006341"/>
    <x v="4"/>
    <x v="1"/>
  </r>
  <r>
    <x v="0"/>
    <s v="2024075644"/>
    <x v="0"/>
    <x v="338"/>
    <s v="E8513JSL"/>
    <d v="2024-12-19T00:00:00"/>
    <x v="1"/>
    <s v="3232"/>
    <x v="5"/>
    <s v="PA"/>
    <x v="2"/>
    <x v="0"/>
    <d v="2024-12-19T00:00:00"/>
    <d v="1899-12-30T10:38:23"/>
    <d v="2024-12-19T00:00:00"/>
    <d v="1899-12-30T10:38:38"/>
    <d v="2024-12-19T00:00:00"/>
    <d v="1899-12-30T11:10:15"/>
    <x v="0"/>
    <x v="0"/>
    <s v="8043253245"/>
    <s v="EXW"/>
    <d v="1899-12-30T00:31:52"/>
    <x v="982"/>
    <d v="1899-12-30T00:00:15"/>
    <s v="Ensacado"/>
    <s v="E002"/>
    <x v="1"/>
    <d v="1899-12-30T00:31:52"/>
    <d v="1899-12-30T00:31:37"/>
    <x v="4"/>
    <x v="14"/>
    <x v="5"/>
    <x v="2"/>
    <n v="0"/>
    <n v="0"/>
    <x v="0"/>
    <x v="2"/>
    <x v="0"/>
    <n v="0"/>
    <x v="0"/>
    <x v="1"/>
    <d v="1899-12-30T00:00:15"/>
    <d v="1899-12-30T00:00:15"/>
    <x v="0"/>
    <m/>
    <m/>
    <d v="1899-12-30T00:00:00"/>
    <d v="1899-12-30T00:31:52"/>
    <n v="5"/>
    <d v="1899-12-30T00:00:15"/>
    <n v="31.866666666667196"/>
    <x v="4"/>
    <x v="1"/>
  </r>
  <r>
    <x v="0"/>
    <s v="2024075642"/>
    <x v="0"/>
    <x v="258"/>
    <s v="E8837LZK"/>
    <d v="2024-12-19T00:00:00"/>
    <x v="1"/>
    <s v="3228"/>
    <x v="3"/>
    <s v="PA"/>
    <x v="4"/>
    <x v="0"/>
    <d v="2024-12-19T00:00:00"/>
    <d v="1899-12-30T10:29:49"/>
    <d v="2024-12-19T00:00:00"/>
    <d v="1899-12-30T10:30:04"/>
    <d v="2024-12-19T00:00:00"/>
    <d v="1899-12-30T11:13:38"/>
    <x v="0"/>
    <x v="0"/>
    <s v="8043253246"/>
    <s v="FBO"/>
    <d v="1899-12-30T00:43:49"/>
    <x v="983"/>
    <d v="1899-12-30T00:00:15"/>
    <s v="Granel"/>
    <s v="E001"/>
    <x v="2"/>
    <d v="1899-12-30T00:43:49"/>
    <d v="1899-12-30T00:43:34"/>
    <x v="4"/>
    <x v="14"/>
    <x v="5"/>
    <x v="1"/>
    <n v="0"/>
    <n v="0"/>
    <x v="0"/>
    <x v="1"/>
    <x v="0"/>
    <n v="0"/>
    <x v="0"/>
    <x v="1"/>
    <d v="1899-12-30T00:00:15"/>
    <d v="1899-12-30T00:00:15"/>
    <x v="0"/>
    <m/>
    <m/>
    <d v="1899-12-30T00:00:00"/>
    <d v="1899-12-30T00:43:49"/>
    <n v="5"/>
    <d v="1899-12-30T00:00:15"/>
    <n v="43.816666666665547"/>
    <x v="4"/>
    <x v="1"/>
  </r>
  <r>
    <x v="0"/>
    <s v="2024075648"/>
    <x v="0"/>
    <x v="236"/>
    <s v="E7817JTR"/>
    <d v="2024-12-19T00:00:00"/>
    <x v="1"/>
    <s v="3297"/>
    <x v="1"/>
    <s v="PA"/>
    <x v="1"/>
    <x v="0"/>
    <d v="2024-12-19T00:00:00"/>
    <d v="1899-12-30T10:47:36"/>
    <d v="2024-12-19T00:00:00"/>
    <d v="1899-12-30T10:47:56"/>
    <d v="2024-12-19T00:00:00"/>
    <d v="1899-12-30T11:17:44"/>
    <x v="0"/>
    <x v="0"/>
    <s v="8043253247"/>
    <s v="EXW"/>
    <d v="1899-12-30T00:30:08"/>
    <x v="766"/>
    <d v="1899-12-30T00:00:20"/>
    <s v="Granel"/>
    <s v="E001"/>
    <x v="1"/>
    <d v="1899-12-30T00:30:08"/>
    <d v="1899-12-30T00:29:48"/>
    <x v="4"/>
    <x v="14"/>
    <x v="5"/>
    <x v="1"/>
    <n v="0"/>
    <n v="0"/>
    <x v="0"/>
    <x v="1"/>
    <x v="0"/>
    <n v="0"/>
    <x v="0"/>
    <x v="1"/>
    <d v="1899-12-30T00:00:20"/>
    <d v="1899-12-30T00:00:20"/>
    <x v="0"/>
    <m/>
    <m/>
    <d v="1899-12-30T00:00:00"/>
    <d v="1899-12-30T00:30:08"/>
    <n v="5"/>
    <d v="1899-12-30T00:00:20"/>
    <n v="30.133333333339134"/>
    <x v="4"/>
    <x v="1"/>
  </r>
  <r>
    <x v="0"/>
    <s v="2024075649"/>
    <x v="0"/>
    <x v="151"/>
    <s v="E1633HJM"/>
    <d v="2024-12-19T00:00:00"/>
    <x v="1"/>
    <s v="3297"/>
    <x v="1"/>
    <s v="PA"/>
    <x v="1"/>
    <x v="0"/>
    <d v="2024-12-19T00:00:00"/>
    <d v="1899-12-30T10:48:28"/>
    <d v="2024-12-19T00:00:00"/>
    <d v="1899-12-30T10:48:43"/>
    <d v="2024-12-19T00:00:00"/>
    <d v="1899-12-30T11:26:43"/>
    <x v="0"/>
    <x v="0"/>
    <s v="8043253249"/>
    <s v="FBO"/>
    <d v="1899-12-30T00:38:15"/>
    <x v="984"/>
    <d v="1899-12-30T00:00:15"/>
    <s v="Granel"/>
    <s v="E001"/>
    <x v="2"/>
    <d v="1899-12-30T00:38:15"/>
    <d v="1899-12-30T00:38:00"/>
    <x v="4"/>
    <x v="14"/>
    <x v="5"/>
    <x v="1"/>
    <n v="0"/>
    <n v="0"/>
    <x v="0"/>
    <x v="1"/>
    <x v="0"/>
    <n v="0"/>
    <x v="0"/>
    <x v="1"/>
    <d v="1899-12-30T00:00:15"/>
    <d v="1899-12-30T00:00:15"/>
    <x v="0"/>
    <m/>
    <m/>
    <d v="1899-12-30T00:00:00"/>
    <d v="1899-12-30T00:38:15"/>
    <n v="5"/>
    <d v="1899-12-30T00:00:15"/>
    <n v="38.249999999999986"/>
    <x v="4"/>
    <x v="1"/>
  </r>
  <r>
    <x v="0"/>
    <s v="2024075655"/>
    <x v="0"/>
    <x v="120"/>
    <s v="E2316HYF"/>
    <d v="2024-12-19T00:00:00"/>
    <x v="1"/>
    <s v="3230"/>
    <x v="2"/>
    <s v="PA"/>
    <x v="2"/>
    <x v="0"/>
    <d v="2024-12-19T00:00:00"/>
    <d v="1899-12-30T11:05:31"/>
    <d v="2024-12-19T00:00:00"/>
    <d v="1899-12-30T11:05:46"/>
    <d v="2024-12-19T00:00:00"/>
    <d v="1899-12-30T11:28:53"/>
    <x v="0"/>
    <x v="0"/>
    <s v="8043253250"/>
    <s v="EXW"/>
    <d v="1899-12-30T00:23:22"/>
    <x v="985"/>
    <d v="1899-12-30T00:00:15"/>
    <s v="Ensacado"/>
    <s v="E002"/>
    <x v="1"/>
    <d v="1899-12-30T00:23:22"/>
    <d v="1899-12-30T00:23:07"/>
    <x v="5"/>
    <x v="14"/>
    <x v="5"/>
    <x v="2"/>
    <n v="0"/>
    <n v="0"/>
    <x v="0"/>
    <x v="2"/>
    <x v="0"/>
    <n v="0"/>
    <x v="0"/>
    <x v="1"/>
    <d v="1899-12-30T00:00:15"/>
    <d v="1899-12-30T00:00:15"/>
    <x v="0"/>
    <m/>
    <m/>
    <d v="1899-12-30T00:00:00"/>
    <d v="1899-12-30T00:23:22"/>
    <n v="5"/>
    <d v="1899-12-30T00:00:15"/>
    <n v="23.366666666663949"/>
    <x v="4"/>
    <x v="1"/>
  </r>
  <r>
    <x v="0"/>
    <s v="2024075654"/>
    <x v="0"/>
    <x v="256"/>
    <s v="E6103LDT"/>
    <d v="2024-12-19T00:00:00"/>
    <x v="1"/>
    <s v="3228"/>
    <x v="3"/>
    <s v="PA"/>
    <x v="3"/>
    <x v="0"/>
    <d v="2024-12-19T00:00:00"/>
    <d v="1899-12-30T11:04:38"/>
    <d v="2024-12-19T00:00:00"/>
    <d v="1899-12-30T11:04:55"/>
    <d v="2024-12-19T00:00:00"/>
    <d v="1899-12-30T11:31:19"/>
    <x v="0"/>
    <x v="0"/>
    <s v="8043253251"/>
    <s v="FBO"/>
    <d v="1899-12-30T00:26:41"/>
    <x v="986"/>
    <d v="1899-12-30T00:00:17"/>
    <s v="Granel"/>
    <s v="E001"/>
    <x v="2"/>
    <d v="1899-12-30T00:26:41"/>
    <d v="1899-12-30T00:26:24"/>
    <x v="5"/>
    <x v="14"/>
    <x v="5"/>
    <x v="1"/>
    <n v="0"/>
    <n v="0"/>
    <x v="0"/>
    <x v="1"/>
    <x v="0"/>
    <n v="0"/>
    <x v="0"/>
    <x v="1"/>
    <d v="1899-12-30T00:00:17"/>
    <d v="1899-12-30T00:00:17"/>
    <x v="0"/>
    <m/>
    <m/>
    <d v="1899-12-30T00:00:00"/>
    <d v="1899-12-30T00:26:41"/>
    <n v="5"/>
    <d v="1899-12-30T00:00:17"/>
    <n v="26.683333333329564"/>
    <x v="4"/>
    <x v="1"/>
  </r>
  <r>
    <x v="0"/>
    <s v="2024075652"/>
    <x v="0"/>
    <x v="239"/>
    <s v="E3299HSH"/>
    <d v="2024-12-19T00:00:00"/>
    <x v="1"/>
    <s v="3297"/>
    <x v="1"/>
    <s v="PA"/>
    <x v="1"/>
    <x v="0"/>
    <d v="2024-12-19T00:00:00"/>
    <d v="1899-12-30T10:58:15"/>
    <d v="2024-12-19T00:00:00"/>
    <d v="1899-12-30T10:58:55"/>
    <d v="2024-12-19T00:00:00"/>
    <d v="1899-12-30T11:32:58"/>
    <x v="0"/>
    <x v="0"/>
    <s v="8043253252"/>
    <s v="EXW"/>
    <d v="1899-12-30T00:34:43"/>
    <x v="793"/>
    <d v="1899-12-30T00:00:40"/>
    <s v="Granel"/>
    <s v="E001"/>
    <x v="1"/>
    <d v="1899-12-30T00:34:43"/>
    <d v="1899-12-30T00:34:03"/>
    <x v="4"/>
    <x v="14"/>
    <x v="5"/>
    <x v="1"/>
    <n v="0"/>
    <n v="0"/>
    <x v="0"/>
    <x v="1"/>
    <x v="0"/>
    <n v="0"/>
    <x v="0"/>
    <x v="1"/>
    <d v="1899-12-30T00:00:40"/>
    <d v="1899-12-30T00:00:40"/>
    <x v="0"/>
    <m/>
    <m/>
    <d v="1899-12-30T00:00:00"/>
    <d v="1899-12-30T00:34:43"/>
    <n v="5"/>
    <d v="1899-12-30T00:00:40"/>
    <n v="34.716666666657574"/>
    <x v="4"/>
    <x v="1"/>
  </r>
  <r>
    <x v="0"/>
    <s v="2024075661"/>
    <x v="0"/>
    <x v="229"/>
    <s v="E2611KJC"/>
    <d v="2024-12-19T00:00:00"/>
    <x v="1"/>
    <s v="3297"/>
    <x v="1"/>
    <s v="PA"/>
    <x v="1"/>
    <x v="0"/>
    <d v="2024-12-19T00:00:00"/>
    <d v="1899-12-30T11:23:05"/>
    <d v="2024-12-19T00:00:00"/>
    <d v="1899-12-30T11:23:21"/>
    <d v="2024-12-19T00:00:00"/>
    <d v="1899-12-30T12:03:20"/>
    <x v="0"/>
    <x v="0"/>
    <s v="8043253257"/>
    <s v="EXW"/>
    <d v="1899-12-30T00:40:15"/>
    <x v="717"/>
    <d v="1899-12-30T00:00:16"/>
    <s v="Granel"/>
    <s v="E001"/>
    <x v="1"/>
    <d v="1899-12-30T00:40:15"/>
    <d v="1899-12-30T00:39:59"/>
    <x v="5"/>
    <x v="14"/>
    <x v="5"/>
    <x v="1"/>
    <n v="0"/>
    <n v="0"/>
    <x v="0"/>
    <x v="1"/>
    <x v="0"/>
    <n v="0"/>
    <x v="0"/>
    <x v="1"/>
    <d v="1899-12-30T00:00:16"/>
    <d v="1899-12-30T00:00:16"/>
    <x v="0"/>
    <m/>
    <m/>
    <d v="1899-12-30T00:00:00"/>
    <d v="1899-12-30T00:40:15"/>
    <n v="5"/>
    <d v="1899-12-30T00:00:16"/>
    <n v="40.249999999987189"/>
    <x v="5"/>
    <x v="1"/>
  </r>
  <r>
    <x v="0"/>
    <s v="2024075663"/>
    <x v="0"/>
    <x v="153"/>
    <s v="E1508HJM"/>
    <d v="2024-12-19T00:00:00"/>
    <x v="1"/>
    <s v="3297"/>
    <x v="1"/>
    <s v="PA"/>
    <x v="1"/>
    <x v="0"/>
    <d v="2024-12-19T00:00:00"/>
    <d v="1899-12-30T11:32:24"/>
    <d v="2024-12-19T00:00:00"/>
    <d v="1899-12-30T11:32:39"/>
    <d v="2024-12-19T00:00:00"/>
    <d v="1899-12-30T12:08:05"/>
    <x v="0"/>
    <x v="0"/>
    <s v="8043253259"/>
    <s v="FBO"/>
    <d v="1899-12-30T00:35:41"/>
    <x v="564"/>
    <d v="1899-12-30T00:00:15"/>
    <s v="Granel"/>
    <s v="E001"/>
    <x v="2"/>
    <d v="1899-12-30T00:35:41"/>
    <d v="1899-12-30T00:35:26"/>
    <x v="5"/>
    <x v="14"/>
    <x v="5"/>
    <x v="1"/>
    <n v="0"/>
    <n v="0"/>
    <x v="0"/>
    <x v="1"/>
    <x v="0"/>
    <n v="0"/>
    <x v="0"/>
    <x v="1"/>
    <d v="1899-12-30T00:00:15"/>
    <d v="1899-12-30T00:00:15"/>
    <x v="0"/>
    <m/>
    <m/>
    <d v="1899-12-30T00:00:00"/>
    <d v="1899-12-30T00:35:41"/>
    <n v="5"/>
    <d v="1899-12-30T00:00:15"/>
    <n v="35.683333333343917"/>
    <x v="5"/>
    <x v="1"/>
  </r>
  <r>
    <x v="0"/>
    <s v="2024075669"/>
    <x v="0"/>
    <x v="268"/>
    <s v="E7306CXV"/>
    <d v="2024-12-19T00:00:00"/>
    <x v="1"/>
    <s v="3232"/>
    <x v="5"/>
    <s v="PA"/>
    <x v="2"/>
    <x v="0"/>
    <d v="2024-12-19T00:00:00"/>
    <d v="1899-12-30T11:42:47"/>
    <d v="2024-12-19T00:00:00"/>
    <d v="1899-12-30T11:43:07"/>
    <d v="2024-12-19T00:00:00"/>
    <d v="1899-12-30T12:23:05"/>
    <x v="0"/>
    <x v="0"/>
    <s v="8043253261"/>
    <s v="EXW"/>
    <d v="1899-12-30T00:40:18"/>
    <x v="987"/>
    <d v="1899-12-30T00:00:20"/>
    <s v="Ensacado"/>
    <s v="E002"/>
    <x v="1"/>
    <d v="1899-12-30T00:40:18"/>
    <d v="1899-12-30T00:39:58"/>
    <x v="5"/>
    <x v="14"/>
    <x v="5"/>
    <x v="2"/>
    <n v="0"/>
    <n v="0"/>
    <x v="0"/>
    <x v="2"/>
    <x v="0"/>
    <n v="0"/>
    <x v="0"/>
    <x v="1"/>
    <d v="1899-12-30T00:00:20"/>
    <d v="1899-12-30T00:00:20"/>
    <x v="0"/>
    <m/>
    <m/>
    <d v="1899-12-30T00:00:00"/>
    <d v="1899-12-30T00:40:18"/>
    <n v="5"/>
    <d v="1899-12-30T00:00:20"/>
    <n v="40.299999999998462"/>
    <x v="5"/>
    <x v="1"/>
  </r>
  <r>
    <x v="0"/>
    <s v="2024075667"/>
    <x v="0"/>
    <x v="293"/>
    <s v="E4097KNW"/>
    <d v="2024-12-19T00:00:00"/>
    <x v="1"/>
    <s v="3297"/>
    <x v="1"/>
    <s v="PA"/>
    <x v="1"/>
    <x v="0"/>
    <d v="2024-12-19T00:00:00"/>
    <d v="1899-12-30T11:36:45"/>
    <d v="2024-12-19T00:00:00"/>
    <d v="1899-12-30T11:37:01"/>
    <d v="2024-12-19T00:00:00"/>
    <d v="1899-12-30T12:23:57"/>
    <x v="0"/>
    <x v="0"/>
    <s v="8043253262"/>
    <s v="EXW"/>
    <d v="1899-12-30T00:47:12"/>
    <x v="988"/>
    <d v="1899-12-30T00:00:16"/>
    <s v="Granel"/>
    <s v="E001"/>
    <x v="1"/>
    <d v="1899-12-30T00:47:12"/>
    <d v="1899-12-30T00:46:56"/>
    <x v="5"/>
    <x v="14"/>
    <x v="5"/>
    <x v="1"/>
    <n v="0"/>
    <n v="0"/>
    <x v="0"/>
    <x v="1"/>
    <x v="0"/>
    <n v="0"/>
    <x v="0"/>
    <x v="0"/>
    <d v="1899-12-30T00:00:16"/>
    <d v="1899-12-30T00:00:16"/>
    <x v="0"/>
    <m/>
    <m/>
    <d v="1899-12-30T00:00:00"/>
    <d v="1899-12-30T00:47:12"/>
    <n v="5"/>
    <d v="1899-12-30T00:00:16"/>
    <n v="47.199999999988833"/>
    <x v="5"/>
    <x v="0"/>
  </r>
  <r>
    <x v="0"/>
    <s v="2024074862"/>
    <x v="0"/>
    <x v="282"/>
    <s v="E9189JXJ"/>
    <d v="2024-12-19T00:00:00"/>
    <x v="1"/>
    <s v="3230"/>
    <x v="2"/>
    <s v="PA"/>
    <x v="2"/>
    <x v="0"/>
    <d v="2024-12-13T00:00:00"/>
    <d v="1899-12-30T16:10:56"/>
    <d v="2024-12-13T00:00:00"/>
    <d v="1899-12-30T16:11:01"/>
    <d v="2024-12-13T00:00:00"/>
    <d v="1899-12-30T16:58:57"/>
    <x v="0"/>
    <x v="0"/>
    <s v="8043253263"/>
    <s v="EXW"/>
    <d v="1899-12-30T00:48:01"/>
    <x v="989"/>
    <d v="1899-12-30T00:00:05"/>
    <s v="Ensacado"/>
    <s v="E002"/>
    <x v="2"/>
    <d v="1899-12-30T00:48:01"/>
    <d v="1899-12-30T00:47:56"/>
    <x v="10"/>
    <x v="9"/>
    <x v="4"/>
    <x v="2"/>
    <n v="0"/>
    <n v="0"/>
    <x v="0"/>
    <x v="2"/>
    <x v="0"/>
    <n v="0"/>
    <x v="0"/>
    <x v="0"/>
    <d v="1899-12-30T00:00:05"/>
    <d v="1899-12-30T00:00:05"/>
    <x v="0"/>
    <m/>
    <m/>
    <d v="1899-12-30T00:00:00"/>
    <d v="1899-12-30T00:48:01"/>
    <n v="6"/>
    <d v="1899-12-30T00:00:05"/>
    <n v="48.016666666670439"/>
    <x v="9"/>
    <x v="0"/>
  </r>
  <r>
    <x v="0"/>
    <s v="2024075664"/>
    <x v="0"/>
    <x v="291"/>
    <s v="E8055LBS"/>
    <d v="2024-12-19T00:00:00"/>
    <x v="1"/>
    <s v="3297"/>
    <x v="1"/>
    <s v="PA"/>
    <x v="1"/>
    <x v="0"/>
    <d v="2024-12-19T00:00:00"/>
    <d v="1899-12-30T11:32:56"/>
    <d v="2024-12-19T00:00:00"/>
    <d v="1899-12-30T11:33:12"/>
    <d v="2024-12-19T00:00:00"/>
    <d v="1899-12-30T12:26:29"/>
    <x v="0"/>
    <x v="0"/>
    <s v="8043253264"/>
    <s v="FBO"/>
    <d v="1899-12-30T00:53:33"/>
    <x v="990"/>
    <d v="1899-12-30T00:00:16"/>
    <s v="Granel"/>
    <s v="E001"/>
    <x v="2"/>
    <d v="1899-12-30T00:53:33"/>
    <d v="1899-12-30T00:53:17"/>
    <x v="5"/>
    <x v="14"/>
    <x v="5"/>
    <x v="1"/>
    <n v="0"/>
    <n v="0"/>
    <x v="0"/>
    <x v="1"/>
    <x v="0"/>
    <n v="0"/>
    <x v="0"/>
    <x v="0"/>
    <d v="1899-12-30T00:00:16"/>
    <d v="1899-12-30T00:00:16"/>
    <x v="0"/>
    <m/>
    <m/>
    <d v="1899-12-30T00:00:00"/>
    <d v="1899-12-30T00:53:33"/>
    <n v="5"/>
    <d v="1899-12-30T00:00:16"/>
    <n v="53.549999999999898"/>
    <x v="5"/>
    <x v="0"/>
  </r>
  <r>
    <x v="0"/>
    <s v="2024075679"/>
    <x v="0"/>
    <x v="277"/>
    <s v="E7061KZH"/>
    <d v="2024-12-19T00:00:00"/>
    <x v="1"/>
    <s v="3297"/>
    <x v="1"/>
    <s v="PA"/>
    <x v="1"/>
    <x v="0"/>
    <d v="2024-12-19T00:00:00"/>
    <d v="1899-12-30T12:06:28"/>
    <d v="2024-12-19T00:00:00"/>
    <d v="1899-12-30T12:06:50"/>
    <d v="2024-12-19T00:00:00"/>
    <d v="1899-12-30T12:38:04"/>
    <x v="0"/>
    <x v="0"/>
    <s v="8043253265"/>
    <s v="EXW"/>
    <d v="1899-12-30T00:31:36"/>
    <x v="991"/>
    <d v="1899-12-30T00:00:22"/>
    <s v="Granel"/>
    <s v="E001"/>
    <x v="1"/>
    <d v="1899-12-30T00:31:36"/>
    <d v="1899-12-30T00:31:14"/>
    <x v="6"/>
    <x v="14"/>
    <x v="5"/>
    <x v="1"/>
    <n v="0"/>
    <n v="0"/>
    <x v="0"/>
    <x v="1"/>
    <x v="0"/>
    <n v="0"/>
    <x v="0"/>
    <x v="1"/>
    <d v="1899-12-30T00:00:22"/>
    <d v="1899-12-30T00:00:22"/>
    <x v="0"/>
    <m/>
    <m/>
    <d v="1899-12-30T00:00:00"/>
    <d v="1899-12-30T00:31:36"/>
    <n v="5"/>
    <d v="1899-12-30T00:00:22"/>
    <n v="31.600000000007977"/>
    <x v="5"/>
    <x v="1"/>
  </r>
  <r>
    <x v="0"/>
    <s v="2024075681"/>
    <x v="0"/>
    <x v="339"/>
    <s v="E1078KFK"/>
    <d v="2024-12-19T00:00:00"/>
    <x v="1"/>
    <s v="3230"/>
    <x v="2"/>
    <s v="PA"/>
    <x v="2"/>
    <x v="0"/>
    <d v="2024-12-19T00:00:00"/>
    <d v="1899-12-30T12:09:38"/>
    <d v="2024-12-19T00:00:00"/>
    <d v="1899-12-30T12:25:53"/>
    <d v="2024-12-19T00:00:00"/>
    <d v="1899-12-30T12:48:30"/>
    <x v="0"/>
    <x v="0"/>
    <s v="8043253267"/>
    <s v="EXW"/>
    <d v="1899-12-30T00:38:52"/>
    <x v="992"/>
    <d v="1899-12-30T00:16:15"/>
    <s v="Ensacado"/>
    <s v="E002"/>
    <x v="1"/>
    <d v="1899-12-30T00:38:52"/>
    <d v="1899-12-30T00:22:37"/>
    <x v="6"/>
    <x v="14"/>
    <x v="5"/>
    <x v="2"/>
    <n v="0"/>
    <n v="0"/>
    <x v="0"/>
    <x v="2"/>
    <x v="0"/>
    <n v="0"/>
    <x v="0"/>
    <x v="1"/>
    <d v="1899-12-30T00:16:15"/>
    <d v="1899-12-30T00:16:15"/>
    <x v="0"/>
    <m/>
    <m/>
    <d v="1899-12-30T00:00:00"/>
    <d v="1899-12-30T00:38:52"/>
    <n v="5"/>
    <d v="1899-12-30T00:16:15"/>
    <n v="38.86666666668004"/>
    <x v="5"/>
    <x v="1"/>
  </r>
  <r>
    <x v="0"/>
    <s v="2024075677"/>
    <x v="0"/>
    <x v="141"/>
    <s v="E4262KXX"/>
    <d v="2024-12-19T00:00:00"/>
    <x v="1"/>
    <s v="3228"/>
    <x v="3"/>
    <s v="PA"/>
    <x v="4"/>
    <x v="0"/>
    <d v="2024-12-19T00:00:00"/>
    <d v="1899-12-30T11:59:01"/>
    <d v="2024-12-19T00:00:00"/>
    <d v="1899-12-30T11:59:17"/>
    <d v="2024-12-19T00:00:00"/>
    <d v="1899-12-30T13:03:10"/>
    <x v="0"/>
    <x v="0"/>
    <s v="8043253268"/>
    <s v="FBO"/>
    <d v="1899-12-30T01:04:09"/>
    <x v="993"/>
    <d v="1899-12-30T00:00:16"/>
    <s v="Granel"/>
    <s v="E001"/>
    <x v="2"/>
    <d v="1899-12-30T01:04:09"/>
    <d v="1899-12-30T01:03:53"/>
    <x v="5"/>
    <x v="14"/>
    <x v="5"/>
    <x v="1"/>
    <n v="0"/>
    <n v="0"/>
    <x v="0"/>
    <x v="1"/>
    <x v="0"/>
    <n v="0"/>
    <x v="0"/>
    <x v="0"/>
    <d v="1899-12-30T00:00:16"/>
    <d v="1899-12-30T00:00:16"/>
    <x v="0"/>
    <m/>
    <m/>
    <d v="1899-12-30T00:00:00"/>
    <d v="1899-12-30T01:04:09"/>
    <n v="5"/>
    <d v="1899-12-30T00:00:16"/>
    <n v="64.149999999998428"/>
    <x v="13"/>
    <x v="0"/>
  </r>
  <r>
    <x v="0"/>
    <s v="2024075682"/>
    <x v="0"/>
    <x v="340"/>
    <s v="E2088MDN"/>
    <d v="2024-12-19T00:00:00"/>
    <x v="1"/>
    <s v="3230"/>
    <x v="2"/>
    <s v="PA"/>
    <x v="2"/>
    <x v="0"/>
    <d v="2024-12-19T00:00:00"/>
    <d v="1899-12-30T12:17:21"/>
    <d v="2024-12-19T00:00:00"/>
    <d v="1899-12-30T12:17:37"/>
    <d v="2024-12-19T00:00:00"/>
    <d v="1899-12-30T13:07:58"/>
    <x v="0"/>
    <x v="0"/>
    <s v="8043253269"/>
    <s v="FBO"/>
    <d v="1899-12-30T00:50:37"/>
    <x v="994"/>
    <d v="1899-12-30T00:00:16"/>
    <s v="Ensacado"/>
    <s v="E002"/>
    <x v="2"/>
    <d v="1899-12-30T00:50:37"/>
    <d v="1899-12-30T00:50:21"/>
    <x v="6"/>
    <x v="14"/>
    <x v="5"/>
    <x v="2"/>
    <n v="0"/>
    <n v="0"/>
    <x v="0"/>
    <x v="2"/>
    <x v="0"/>
    <n v="0"/>
    <x v="0"/>
    <x v="0"/>
    <d v="1899-12-30T00:00:16"/>
    <d v="1899-12-30T00:00:16"/>
    <x v="0"/>
    <m/>
    <m/>
    <d v="1899-12-30T00:00:00"/>
    <d v="1899-12-30T00:50:37"/>
    <n v="5"/>
    <d v="1899-12-30T00:00:16"/>
    <n v="50.616666666662375"/>
    <x v="13"/>
    <x v="0"/>
  </r>
  <r>
    <x v="0"/>
    <s v="2024075686"/>
    <x v="0"/>
    <x v="341"/>
    <s v="E5245KXR"/>
    <d v="2024-12-19T00:00:00"/>
    <x v="1"/>
    <s v="3230"/>
    <x v="2"/>
    <s v="PA"/>
    <x v="2"/>
    <x v="0"/>
    <d v="2024-12-19T00:00:00"/>
    <d v="1899-12-30T12:24:20"/>
    <d v="2024-12-19T00:00:00"/>
    <d v="1899-12-30T12:37:47"/>
    <d v="2024-12-19T00:00:00"/>
    <d v="1899-12-30T13:24:33"/>
    <x v="0"/>
    <x v="0"/>
    <s v="8043253270"/>
    <s v="EXW"/>
    <d v="1899-12-30T01:00:13"/>
    <x v="995"/>
    <d v="1899-12-30T00:13:27"/>
    <s v="Ensacado"/>
    <s v="E002"/>
    <x v="1"/>
    <d v="1899-12-30T01:00:13"/>
    <d v="1899-12-30T00:46:46"/>
    <x v="6"/>
    <x v="14"/>
    <x v="5"/>
    <x v="2"/>
    <n v="0"/>
    <n v="0"/>
    <x v="0"/>
    <x v="2"/>
    <x v="0"/>
    <n v="0"/>
    <x v="0"/>
    <x v="0"/>
    <d v="1899-12-30T00:13:27"/>
    <d v="1899-12-30T00:13:27"/>
    <x v="0"/>
    <m/>
    <m/>
    <d v="1899-12-30T00:00:00"/>
    <d v="1899-12-30T01:00:13"/>
    <n v="5"/>
    <d v="1899-12-30T00:13:27"/>
    <n v="60.216666666667074"/>
    <x v="13"/>
    <x v="0"/>
  </r>
  <r>
    <x v="0"/>
    <s v="2024075689"/>
    <x v="0"/>
    <x v="150"/>
    <s v="E4974HJL"/>
    <d v="2024-12-19T00:00:00"/>
    <x v="1"/>
    <s v="3229"/>
    <x v="4"/>
    <s v="PA"/>
    <x v="5"/>
    <x v="0"/>
    <d v="2024-12-19T00:00:00"/>
    <d v="1899-12-30T13:01:10"/>
    <d v="2024-12-19T00:00:00"/>
    <d v="1899-12-30T13:01:26"/>
    <d v="2024-12-19T00:00:00"/>
    <d v="1899-12-30T13:29:08"/>
    <x v="0"/>
    <x v="0"/>
    <s v="8043253271"/>
    <s v="FBO"/>
    <d v="1899-12-30T00:27:58"/>
    <x v="996"/>
    <d v="1899-12-30T00:00:16"/>
    <s v="Granel"/>
    <s v="E001"/>
    <x v="2"/>
    <d v="1899-12-30T00:27:58"/>
    <d v="1899-12-30T00:27:42"/>
    <x v="9"/>
    <x v="14"/>
    <x v="5"/>
    <x v="1"/>
    <n v="0"/>
    <n v="0"/>
    <x v="0"/>
    <x v="1"/>
    <x v="0"/>
    <n v="0"/>
    <x v="0"/>
    <x v="1"/>
    <d v="1899-12-30T00:00:16"/>
    <d v="1899-12-30T00:00:16"/>
    <x v="0"/>
    <m/>
    <m/>
    <d v="1899-12-30T00:00:00"/>
    <d v="1899-12-30T00:27:58"/>
    <n v="5"/>
    <d v="1899-12-30T00:00:16"/>
    <n v="27.966666666671944"/>
    <x v="13"/>
    <x v="1"/>
  </r>
  <r>
    <x v="0"/>
    <s v="2024075690"/>
    <x v="0"/>
    <x v="163"/>
    <s v="E7062KZH"/>
    <d v="2024-12-19T00:00:00"/>
    <x v="1"/>
    <s v="3228"/>
    <x v="3"/>
    <s v="PA"/>
    <x v="3"/>
    <x v="0"/>
    <d v="2024-12-19T00:00:00"/>
    <d v="1899-12-30T13:02:35"/>
    <d v="2024-12-19T00:00:00"/>
    <d v="1899-12-30T13:02:53"/>
    <d v="2024-12-19T00:00:00"/>
    <d v="1899-12-30T13:32:58"/>
    <x v="0"/>
    <x v="0"/>
    <s v="8043253272"/>
    <s v="FBO"/>
    <d v="1899-12-30T00:30:23"/>
    <x v="997"/>
    <d v="1899-12-30T00:00:18"/>
    <s v="Granel"/>
    <s v="E001"/>
    <x v="2"/>
    <d v="1899-12-30T00:30:23"/>
    <d v="1899-12-30T00:30:05"/>
    <x v="9"/>
    <x v="14"/>
    <x v="5"/>
    <x v="1"/>
    <n v="0"/>
    <n v="0"/>
    <x v="0"/>
    <x v="1"/>
    <x v="0"/>
    <n v="0"/>
    <x v="0"/>
    <x v="1"/>
    <d v="1899-12-30T00:00:18"/>
    <d v="1899-12-30T00:00:18"/>
    <x v="0"/>
    <m/>
    <m/>
    <d v="1899-12-30T00:00:00"/>
    <d v="1899-12-30T00:30:23"/>
    <n v="5"/>
    <d v="1899-12-30T00:00:18"/>
    <n v="30.383333333337657"/>
    <x v="13"/>
    <x v="1"/>
  </r>
  <r>
    <x v="0"/>
    <s v="2024075692"/>
    <x v="0"/>
    <x v="128"/>
    <s v="E5792MTF"/>
    <d v="2024-12-19T00:00:00"/>
    <x v="1"/>
    <s v="3297"/>
    <x v="1"/>
    <s v="PA"/>
    <x v="1"/>
    <x v="0"/>
    <d v="2024-12-19T00:00:00"/>
    <d v="1899-12-30T13:10:43"/>
    <d v="2024-12-19T00:00:00"/>
    <d v="1899-12-30T13:10:59"/>
    <d v="2024-12-19T00:00:00"/>
    <d v="1899-12-30T13:38:44"/>
    <x v="0"/>
    <x v="0"/>
    <s v="8043253273"/>
    <s v="EXW"/>
    <d v="1899-12-30T00:28:01"/>
    <x v="797"/>
    <d v="1899-12-30T00:00:16"/>
    <s v="Granel"/>
    <s v="E001"/>
    <x v="1"/>
    <d v="1899-12-30T00:28:01"/>
    <d v="1899-12-30T00:27:45"/>
    <x v="9"/>
    <x v="14"/>
    <x v="5"/>
    <x v="1"/>
    <n v="0"/>
    <n v="0"/>
    <x v="0"/>
    <x v="1"/>
    <x v="0"/>
    <n v="0"/>
    <x v="0"/>
    <x v="1"/>
    <d v="1899-12-30T00:00:16"/>
    <d v="1899-12-30T00:00:16"/>
    <x v="0"/>
    <m/>
    <m/>
    <d v="1899-12-30T00:00:00"/>
    <d v="1899-12-30T00:28:01"/>
    <n v="5"/>
    <d v="1899-12-30T00:00:16"/>
    <n v="28.016666666654366"/>
    <x v="13"/>
    <x v="1"/>
  </r>
  <r>
    <x v="0"/>
    <s v="2024075693"/>
    <x v="0"/>
    <x v="123"/>
    <s v="E8272KDP"/>
    <d v="2024-12-19T00:00:00"/>
    <x v="1"/>
    <s v="3228"/>
    <x v="3"/>
    <s v="PA"/>
    <x v="4"/>
    <x v="0"/>
    <d v="2024-12-19T00:00:00"/>
    <d v="1899-12-30T13:11:52"/>
    <d v="2024-12-19T00:00:00"/>
    <d v="1899-12-30T13:12:07"/>
    <d v="2024-12-19T00:00:00"/>
    <d v="1899-12-30T13:46:16"/>
    <x v="0"/>
    <x v="0"/>
    <s v="8043253275"/>
    <s v="FBO"/>
    <d v="1899-12-30T00:34:24"/>
    <x v="998"/>
    <d v="1899-12-30T00:00:15"/>
    <s v="Granel"/>
    <s v="E001"/>
    <x v="2"/>
    <d v="1899-12-30T00:34:24"/>
    <d v="1899-12-30T00:34:09"/>
    <x v="9"/>
    <x v="14"/>
    <x v="5"/>
    <x v="1"/>
    <n v="0"/>
    <n v="0"/>
    <x v="0"/>
    <x v="1"/>
    <x v="0"/>
    <n v="0"/>
    <x v="0"/>
    <x v="1"/>
    <d v="1899-12-30T00:00:15"/>
    <d v="1899-12-30T00:00:15"/>
    <x v="0"/>
    <m/>
    <m/>
    <d v="1899-12-30T00:00:00"/>
    <d v="1899-12-30T00:34:24"/>
    <n v="5"/>
    <d v="1899-12-30T00:00:15"/>
    <n v="34.400000000001697"/>
    <x v="13"/>
    <x v="1"/>
  </r>
  <r>
    <x v="0"/>
    <s v="2024075695"/>
    <x v="0"/>
    <x v="325"/>
    <s v="E9341JBY"/>
    <d v="2024-12-19T00:00:00"/>
    <x v="1"/>
    <s v="3228"/>
    <x v="3"/>
    <s v="PA"/>
    <x v="4"/>
    <x v="0"/>
    <d v="2024-12-19T00:00:00"/>
    <d v="1899-12-30T13:12:40"/>
    <d v="2024-12-19T00:00:00"/>
    <d v="1899-12-30T13:12:56"/>
    <d v="2024-12-19T00:00:00"/>
    <d v="1899-12-30T14:02:52"/>
    <x v="0"/>
    <x v="0"/>
    <s v="8043253277"/>
    <s v="EXW"/>
    <d v="1899-12-30T00:50:12"/>
    <x v="999"/>
    <d v="1899-12-30T00:00:16"/>
    <s v="Granel"/>
    <s v="E001"/>
    <x v="1"/>
    <d v="1899-12-30T00:50:12"/>
    <d v="1899-12-30T00:49:56"/>
    <x v="9"/>
    <x v="14"/>
    <x v="5"/>
    <x v="1"/>
    <n v="0"/>
    <n v="0"/>
    <x v="0"/>
    <x v="1"/>
    <x v="0"/>
    <n v="0"/>
    <x v="0"/>
    <x v="0"/>
    <d v="1899-12-30T00:00:16"/>
    <d v="1899-12-30T00:00:16"/>
    <x v="0"/>
    <m/>
    <m/>
    <d v="1899-12-30T00:00:00"/>
    <d v="1899-12-30T00:50:12"/>
    <n v="5"/>
    <d v="1899-12-30T00:00:16"/>
    <n v="50.199999999998411"/>
    <x v="8"/>
    <x v="0"/>
  </r>
  <r>
    <x v="0"/>
    <s v="2024075706"/>
    <x v="0"/>
    <x v="146"/>
    <s v="E1651JFK"/>
    <d v="2024-12-19T00:00:00"/>
    <x v="1"/>
    <s v="3228"/>
    <x v="3"/>
    <s v="PA"/>
    <x v="3"/>
    <x v="0"/>
    <d v="2024-12-19T00:00:00"/>
    <d v="1899-12-30T13:42:34"/>
    <d v="2024-12-19T00:00:00"/>
    <d v="1899-12-30T13:42:49"/>
    <d v="2024-12-19T00:00:00"/>
    <d v="1899-12-30T14:05:07"/>
    <x v="0"/>
    <x v="0"/>
    <s v="8043253278"/>
    <s v="EXW"/>
    <d v="1899-12-30T00:22:33"/>
    <x v="108"/>
    <d v="1899-12-30T00:00:15"/>
    <s v="Granel"/>
    <s v="E001"/>
    <x v="1"/>
    <d v="1899-12-30T00:22:33"/>
    <d v="1899-12-30T00:22:18"/>
    <x v="9"/>
    <x v="14"/>
    <x v="5"/>
    <x v="1"/>
    <n v="0"/>
    <n v="0"/>
    <x v="0"/>
    <x v="1"/>
    <x v="0"/>
    <n v="0"/>
    <x v="0"/>
    <x v="1"/>
    <d v="1899-12-30T00:00:15"/>
    <d v="1899-12-30T00:00:15"/>
    <x v="0"/>
    <m/>
    <m/>
    <d v="1899-12-30T00:00:00"/>
    <d v="1899-12-30T00:22:33"/>
    <n v="5"/>
    <d v="1899-12-30T00:00:15"/>
    <n v="22.54999999999681"/>
    <x v="8"/>
    <x v="1"/>
  </r>
  <r>
    <x v="0"/>
    <s v="2024075703"/>
    <x v="0"/>
    <x v="157"/>
    <s v="E5397MMK"/>
    <d v="2024-12-19T00:00:00"/>
    <x v="1"/>
    <s v="3227"/>
    <x v="6"/>
    <s v="PA"/>
    <x v="7"/>
    <x v="0"/>
    <d v="2024-12-19T00:00:00"/>
    <d v="1899-12-30T13:36:48"/>
    <d v="2024-12-19T00:00:00"/>
    <d v="1899-12-30T13:37:04"/>
    <d v="2024-12-19T00:00:00"/>
    <d v="1899-12-30T14:12:16"/>
    <x v="0"/>
    <x v="0"/>
    <s v="8043253279"/>
    <s v="FBO"/>
    <d v="1899-12-30T00:35:28"/>
    <x v="610"/>
    <d v="1899-12-30T00:00:16"/>
    <s v="Granel"/>
    <s v="E001"/>
    <x v="2"/>
    <d v="1899-12-30T00:35:28"/>
    <d v="1899-12-30T00:35:12"/>
    <x v="9"/>
    <x v="14"/>
    <x v="5"/>
    <x v="1"/>
    <n v="0"/>
    <n v="0"/>
    <x v="0"/>
    <x v="1"/>
    <x v="0"/>
    <n v="0"/>
    <x v="0"/>
    <x v="1"/>
    <d v="1899-12-30T00:00:16"/>
    <d v="1899-12-30T00:00:16"/>
    <x v="0"/>
    <m/>
    <m/>
    <d v="1899-12-30T00:00:00"/>
    <d v="1899-12-30T00:35:28"/>
    <n v="5"/>
    <d v="1899-12-30T00:00:16"/>
    <n v="35.466666666667201"/>
    <x v="8"/>
    <x v="1"/>
  </r>
  <r>
    <x v="0"/>
    <s v="2024075711"/>
    <x v="0"/>
    <x v="131"/>
    <s v="E7553LTD"/>
    <d v="2024-12-19T00:00:00"/>
    <x v="1"/>
    <s v="3297"/>
    <x v="1"/>
    <s v="PA"/>
    <x v="1"/>
    <x v="0"/>
    <d v="2024-12-19T00:00:00"/>
    <d v="1899-12-30T14:03:11"/>
    <d v="2024-12-19T00:00:00"/>
    <d v="1899-12-30T14:03:26"/>
    <d v="2024-12-19T00:00:00"/>
    <d v="1899-12-30T14:29:43"/>
    <x v="0"/>
    <x v="0"/>
    <s v="8043253281"/>
    <s v="FBO"/>
    <d v="1899-12-30T00:26:32"/>
    <x v="1000"/>
    <d v="1899-12-30T00:00:15"/>
    <s v="Granel"/>
    <s v="E001"/>
    <x v="2"/>
    <d v="1899-12-30T00:26:32"/>
    <d v="1899-12-30T00:26:17"/>
    <x v="7"/>
    <x v="14"/>
    <x v="5"/>
    <x v="1"/>
    <n v="0"/>
    <n v="0"/>
    <x v="0"/>
    <x v="1"/>
    <x v="0"/>
    <n v="0"/>
    <x v="0"/>
    <x v="1"/>
    <d v="1899-12-30T00:00:15"/>
    <d v="1899-12-30T00:00:15"/>
    <x v="0"/>
    <m/>
    <m/>
    <d v="1899-12-30T00:00:00"/>
    <d v="1899-12-30T00:26:32"/>
    <n v="5"/>
    <d v="1899-12-30T00:00:15"/>
    <n v="26.533333333339133"/>
    <x v="8"/>
    <x v="1"/>
  </r>
  <r>
    <x v="0"/>
    <s v="2024075709"/>
    <x v="0"/>
    <x v="289"/>
    <s v="E5789MNZ"/>
    <d v="2024-12-19T00:00:00"/>
    <x v="1"/>
    <s v="3230"/>
    <x v="2"/>
    <s v="PA"/>
    <x v="2"/>
    <x v="0"/>
    <d v="2024-12-19T00:00:00"/>
    <d v="1899-12-30T13:55:12"/>
    <d v="2024-12-19T00:00:00"/>
    <d v="1899-12-30T13:55:28"/>
    <d v="2024-12-19T00:00:00"/>
    <d v="1899-12-30T14:35:24"/>
    <x v="0"/>
    <x v="0"/>
    <s v="8043253282"/>
    <s v="FBO"/>
    <d v="1899-12-30T00:40:12"/>
    <x v="489"/>
    <d v="1899-12-30T00:00:16"/>
    <s v="Ensacado"/>
    <s v="E002"/>
    <x v="1"/>
    <d v="1899-12-30T00:40:12"/>
    <d v="1899-12-30T00:39:56"/>
    <x v="9"/>
    <x v="14"/>
    <x v="5"/>
    <x v="2"/>
    <n v="0"/>
    <n v="0"/>
    <x v="0"/>
    <x v="2"/>
    <x v="0"/>
    <n v="0"/>
    <x v="0"/>
    <x v="1"/>
    <d v="1899-12-30T00:00:16"/>
    <d v="1899-12-30T00:00:16"/>
    <x v="0"/>
    <m/>
    <m/>
    <d v="1899-12-30T00:00:00"/>
    <d v="1899-12-30T00:40:12"/>
    <n v="5"/>
    <d v="1899-12-30T00:00:16"/>
    <n v="40.200000000004842"/>
    <x v="8"/>
    <x v="1"/>
  </r>
  <r>
    <x v="0"/>
    <s v="2024075717"/>
    <x v="0"/>
    <x v="160"/>
    <s v="E9865JVX"/>
    <d v="2024-12-19T00:00:00"/>
    <x v="1"/>
    <s v="3297"/>
    <x v="1"/>
    <s v="PA"/>
    <x v="1"/>
    <x v="0"/>
    <d v="2024-12-19T00:00:00"/>
    <d v="1899-12-30T14:16:29"/>
    <d v="2024-12-19T00:00:00"/>
    <d v="1899-12-30T14:16:44"/>
    <d v="2024-12-19T00:00:00"/>
    <d v="1899-12-30T14:39:06"/>
    <x v="0"/>
    <x v="0"/>
    <s v="8043253283"/>
    <s v="FBO"/>
    <d v="1899-12-30T00:22:37"/>
    <x v="408"/>
    <d v="1899-12-30T00:00:15"/>
    <s v="Granel"/>
    <s v="E001"/>
    <x v="2"/>
    <d v="1899-12-30T00:22:37"/>
    <d v="1899-12-30T00:22:22"/>
    <x v="7"/>
    <x v="14"/>
    <x v="5"/>
    <x v="1"/>
    <n v="0"/>
    <n v="0"/>
    <x v="0"/>
    <x v="1"/>
    <x v="0"/>
    <n v="0"/>
    <x v="0"/>
    <x v="1"/>
    <d v="1899-12-30T00:00:15"/>
    <d v="1899-12-30T00:00:15"/>
    <x v="0"/>
    <m/>
    <m/>
    <d v="1899-12-30T00:00:00"/>
    <d v="1899-12-30T00:22:37"/>
    <n v="5"/>
    <d v="1899-12-30T00:00:15"/>
    <n v="22.61666666666871"/>
    <x v="8"/>
    <x v="1"/>
  </r>
  <r>
    <x v="0"/>
    <s v="2024075716"/>
    <x v="0"/>
    <x v="132"/>
    <s v="E7412JLB"/>
    <d v="2024-12-19T00:00:00"/>
    <x v="1"/>
    <s v="3228"/>
    <x v="3"/>
    <s v="PA"/>
    <x v="4"/>
    <x v="0"/>
    <d v="2024-12-19T00:00:00"/>
    <d v="1899-12-30T14:15:50"/>
    <d v="2024-12-19T00:00:00"/>
    <d v="1899-12-30T14:16:06"/>
    <d v="2024-12-19T00:00:00"/>
    <d v="1899-12-30T14:45:24"/>
    <x v="0"/>
    <x v="0"/>
    <s v="8043253284"/>
    <s v="FBO"/>
    <d v="1899-12-30T00:29:34"/>
    <x v="1001"/>
    <d v="1899-12-30T00:00:16"/>
    <s v="Granel"/>
    <s v="E001"/>
    <x v="2"/>
    <d v="1899-12-30T00:29:34"/>
    <d v="1899-12-30T00:29:18"/>
    <x v="7"/>
    <x v="14"/>
    <x v="5"/>
    <x v="1"/>
    <n v="0"/>
    <n v="0"/>
    <x v="0"/>
    <x v="1"/>
    <x v="0"/>
    <n v="0"/>
    <x v="0"/>
    <x v="1"/>
    <d v="1899-12-30T00:00:16"/>
    <d v="1899-12-30T00:00:16"/>
    <x v="0"/>
    <m/>
    <m/>
    <d v="1899-12-30T00:00:00"/>
    <d v="1899-12-30T00:29:34"/>
    <n v="5"/>
    <d v="1899-12-30T00:00:16"/>
    <n v="29.566666666670436"/>
    <x v="8"/>
    <x v="1"/>
  </r>
  <r>
    <x v="0"/>
    <s v="2024075719"/>
    <x v="0"/>
    <x v="226"/>
    <s v="E1800JBZ"/>
    <d v="2024-12-19T00:00:00"/>
    <x v="1"/>
    <s v="3297"/>
    <x v="1"/>
    <s v="PA"/>
    <x v="1"/>
    <x v="0"/>
    <d v="2024-12-19T00:00:00"/>
    <d v="1899-12-30T14:19:32"/>
    <d v="2024-12-19T00:00:00"/>
    <d v="1899-12-30T14:19:48"/>
    <d v="2024-12-19T00:00:00"/>
    <d v="1899-12-30T14:48:23"/>
    <x v="0"/>
    <x v="0"/>
    <s v="8043253285"/>
    <s v="FBO"/>
    <d v="1899-12-30T00:28:51"/>
    <x v="1002"/>
    <d v="1899-12-30T00:00:16"/>
    <s v="Granel"/>
    <s v="E001"/>
    <x v="2"/>
    <d v="1899-12-30T00:28:51"/>
    <d v="1899-12-30T00:28:35"/>
    <x v="7"/>
    <x v="14"/>
    <x v="5"/>
    <x v="1"/>
    <n v="0"/>
    <n v="0"/>
    <x v="0"/>
    <x v="1"/>
    <x v="0"/>
    <n v="0"/>
    <x v="0"/>
    <x v="1"/>
    <d v="1899-12-30T00:00:16"/>
    <d v="1899-12-30T00:00:16"/>
    <x v="0"/>
    <m/>
    <m/>
    <d v="1899-12-30T00:00:00"/>
    <d v="1899-12-30T00:28:51"/>
    <n v="5"/>
    <d v="1899-12-30T00:00:16"/>
    <n v="28.849999999996836"/>
    <x v="8"/>
    <x v="1"/>
  </r>
  <r>
    <x v="0"/>
    <s v="2024075726"/>
    <x v="0"/>
    <x v="342"/>
    <s v="E1829LYJ"/>
    <d v="2024-12-19T00:00:00"/>
    <x v="1"/>
    <s v="3230"/>
    <x v="2"/>
    <s v="PA"/>
    <x v="2"/>
    <x v="0"/>
    <d v="2024-12-19T00:00:00"/>
    <d v="1899-12-30T14:27:34"/>
    <d v="2024-12-19T00:00:00"/>
    <d v="1899-12-30T14:27:49"/>
    <d v="2024-12-19T00:00:00"/>
    <d v="1899-12-30T14:58:14"/>
    <x v="0"/>
    <x v="0"/>
    <s v="8043253286"/>
    <s v="FBO"/>
    <d v="1899-12-30T00:30:40"/>
    <x v="1003"/>
    <d v="1899-12-30T00:00:15"/>
    <s v="Ensacado"/>
    <s v="E002"/>
    <x v="2"/>
    <d v="1899-12-30T00:30:40"/>
    <d v="1899-12-30T00:30:25"/>
    <x v="7"/>
    <x v="14"/>
    <x v="5"/>
    <x v="2"/>
    <n v="0"/>
    <n v="0"/>
    <x v="0"/>
    <x v="2"/>
    <x v="0"/>
    <n v="0"/>
    <x v="0"/>
    <x v="1"/>
    <d v="1899-12-30T00:00:15"/>
    <d v="1899-12-30T00:00:15"/>
    <x v="0"/>
    <m/>
    <m/>
    <d v="1899-12-30T00:00:00"/>
    <d v="1899-12-30T00:30:40"/>
    <n v="5"/>
    <d v="1899-12-30T00:00:15"/>
    <n v="30.666666666672047"/>
    <x v="8"/>
    <x v="1"/>
  </r>
  <r>
    <x v="0"/>
    <s v="2024075720"/>
    <x v="0"/>
    <x v="151"/>
    <s v="E1633HJM"/>
    <d v="2024-12-19T00:00:00"/>
    <x v="1"/>
    <s v="3297"/>
    <x v="1"/>
    <s v="PA"/>
    <x v="1"/>
    <x v="0"/>
    <d v="2024-12-19T00:00:00"/>
    <d v="1899-12-30T14:20:05"/>
    <d v="2024-12-19T00:00:00"/>
    <d v="1899-12-30T14:20:20"/>
    <d v="2024-12-19T00:00:00"/>
    <d v="1899-12-30T15:01:07"/>
    <x v="0"/>
    <x v="0"/>
    <s v="8043253287"/>
    <s v="FBO"/>
    <d v="1899-12-30T00:41:02"/>
    <x v="1004"/>
    <d v="1899-12-30T00:00:15"/>
    <s v="Granel"/>
    <s v="E001"/>
    <x v="2"/>
    <d v="1899-12-30T00:41:02"/>
    <d v="1899-12-30T00:40:47"/>
    <x v="7"/>
    <x v="14"/>
    <x v="5"/>
    <x v="1"/>
    <n v="0"/>
    <n v="0"/>
    <x v="0"/>
    <x v="1"/>
    <x v="0"/>
    <n v="0"/>
    <x v="0"/>
    <x v="1"/>
    <d v="1899-12-30T00:00:15"/>
    <d v="1899-12-30T00:00:15"/>
    <x v="0"/>
    <m/>
    <m/>
    <d v="1899-12-30T00:00:00"/>
    <d v="1899-12-30T00:41:02"/>
    <n v="5"/>
    <d v="1899-12-30T00:00:15"/>
    <n v="41.033333333332926"/>
    <x v="6"/>
    <x v="1"/>
  </r>
  <r>
    <x v="0"/>
    <s v="2024075724"/>
    <x v="0"/>
    <x v="231"/>
    <s v="E6366KCV"/>
    <d v="2024-12-19T00:00:00"/>
    <x v="1"/>
    <s v="3297"/>
    <x v="1"/>
    <s v="PA"/>
    <x v="1"/>
    <x v="0"/>
    <d v="2024-12-19T00:00:00"/>
    <d v="1899-12-30T14:23:20"/>
    <d v="2024-12-19T00:00:00"/>
    <d v="1899-12-30T14:23:52"/>
    <d v="2024-12-19T00:00:00"/>
    <d v="1899-12-30T15:05:58"/>
    <x v="0"/>
    <x v="0"/>
    <s v="8043253288"/>
    <s v="EXW"/>
    <d v="1899-12-30T00:42:38"/>
    <x v="270"/>
    <d v="1899-12-30T00:00:32"/>
    <s v="Granel"/>
    <s v="E001"/>
    <x v="1"/>
    <d v="1899-12-30T00:42:38"/>
    <d v="1899-12-30T00:42:06"/>
    <x v="7"/>
    <x v="14"/>
    <x v="5"/>
    <x v="1"/>
    <n v="0"/>
    <n v="0"/>
    <x v="0"/>
    <x v="1"/>
    <x v="0"/>
    <n v="0"/>
    <x v="0"/>
    <x v="1"/>
    <d v="1899-12-30T00:00:32"/>
    <d v="1899-12-30T00:00:32"/>
    <x v="0"/>
    <m/>
    <m/>
    <d v="1899-12-30T00:00:00"/>
    <d v="1899-12-30T00:42:38"/>
    <n v="5"/>
    <d v="1899-12-30T00:00:32"/>
    <n v="42.633333333331258"/>
    <x v="6"/>
    <x v="1"/>
  </r>
  <r>
    <x v="0"/>
    <s v="2024075728"/>
    <x v="0"/>
    <x v="139"/>
    <s v="E0438GVW"/>
    <d v="2024-12-19T00:00:00"/>
    <x v="1"/>
    <s v="3297"/>
    <x v="1"/>
    <s v="PA"/>
    <x v="1"/>
    <x v="0"/>
    <d v="2024-12-19T00:00:00"/>
    <d v="1899-12-30T14:28:41"/>
    <d v="2024-12-19T00:00:00"/>
    <d v="1899-12-30T14:28:56"/>
    <d v="2024-12-19T00:00:00"/>
    <d v="1899-12-30T15:09:15"/>
    <x v="0"/>
    <x v="0"/>
    <s v="8043253289"/>
    <s v="EXW"/>
    <d v="1899-12-30T00:40:34"/>
    <x v="1005"/>
    <d v="1899-12-30T00:00:15"/>
    <s v="Granel"/>
    <s v="E001"/>
    <x v="1"/>
    <d v="1899-12-30T00:40:34"/>
    <d v="1899-12-30T00:40:19"/>
    <x v="7"/>
    <x v="14"/>
    <x v="5"/>
    <x v="1"/>
    <n v="0"/>
    <n v="0"/>
    <x v="0"/>
    <x v="1"/>
    <x v="0"/>
    <n v="0"/>
    <x v="0"/>
    <x v="1"/>
    <d v="1899-12-30T00:00:15"/>
    <d v="1899-12-30T00:00:15"/>
    <x v="0"/>
    <m/>
    <m/>
    <d v="1899-12-30T00:00:00"/>
    <d v="1899-12-30T00:40:34"/>
    <n v="5"/>
    <d v="1899-12-30T00:00:15"/>
    <n v="40.566666666671992"/>
    <x v="6"/>
    <x v="1"/>
  </r>
  <r>
    <x v="0"/>
    <s v="2024075735"/>
    <x v="0"/>
    <x v="293"/>
    <s v="E4097KNW"/>
    <d v="2024-12-19T00:00:00"/>
    <x v="1"/>
    <s v="3228"/>
    <x v="3"/>
    <s v="PA"/>
    <x v="4"/>
    <x v="0"/>
    <d v="2024-12-19T00:00:00"/>
    <d v="1899-12-30T14:48:57"/>
    <d v="2024-12-19T00:00:00"/>
    <d v="1899-12-30T14:49:14"/>
    <d v="2024-12-19T00:00:00"/>
    <d v="1899-12-30T15:21:01"/>
    <x v="0"/>
    <x v="0"/>
    <s v="8043253290"/>
    <s v="EXW"/>
    <d v="1899-12-30T00:32:04"/>
    <x v="784"/>
    <d v="1899-12-30T00:00:17"/>
    <s v="Granel"/>
    <s v="E001"/>
    <x v="1"/>
    <d v="1899-12-30T00:32:04"/>
    <d v="1899-12-30T00:31:47"/>
    <x v="7"/>
    <x v="14"/>
    <x v="5"/>
    <x v="1"/>
    <n v="0"/>
    <n v="0"/>
    <x v="0"/>
    <x v="1"/>
    <x v="0"/>
    <n v="0"/>
    <x v="0"/>
    <x v="1"/>
    <d v="1899-12-30T00:00:17"/>
    <d v="1899-12-30T00:00:17"/>
    <x v="0"/>
    <m/>
    <m/>
    <d v="1899-12-30T00:00:00"/>
    <d v="1899-12-30T00:32:04"/>
    <n v="5"/>
    <d v="1899-12-30T00:00:17"/>
    <n v="32.066666666668745"/>
    <x v="6"/>
    <x v="1"/>
  </r>
  <r>
    <x v="0"/>
    <s v="2024075734"/>
    <x v="0"/>
    <x v="343"/>
    <s v="E3213LXJ"/>
    <d v="2024-12-19T00:00:00"/>
    <x v="1"/>
    <s v="3230"/>
    <x v="2"/>
    <s v="PA"/>
    <x v="2"/>
    <x v="0"/>
    <d v="2024-12-19T00:00:00"/>
    <d v="1899-12-30T14:48:30"/>
    <d v="2024-12-19T00:00:00"/>
    <d v="1899-12-30T14:48:46"/>
    <d v="2024-12-19T00:00:00"/>
    <d v="1899-12-30T15:28:25"/>
    <x v="0"/>
    <x v="0"/>
    <s v="8043253291"/>
    <s v="FBO"/>
    <d v="1899-12-30T00:39:55"/>
    <x v="1006"/>
    <d v="1899-12-30T00:00:16"/>
    <s v="Ensacado"/>
    <s v="E002"/>
    <x v="2"/>
    <d v="1899-12-30T00:39:55"/>
    <d v="1899-12-30T00:39:39"/>
    <x v="7"/>
    <x v="14"/>
    <x v="5"/>
    <x v="2"/>
    <n v="0"/>
    <n v="0"/>
    <x v="0"/>
    <x v="2"/>
    <x v="0"/>
    <n v="0"/>
    <x v="0"/>
    <x v="1"/>
    <d v="1899-12-30T00:00:16"/>
    <d v="1899-12-30T00:00:16"/>
    <x v="0"/>
    <m/>
    <m/>
    <d v="1899-12-30T00:00:00"/>
    <d v="1899-12-30T00:39:55"/>
    <n v="5"/>
    <d v="1899-12-30T00:00:16"/>
    <n v="39.916666666670451"/>
    <x v="6"/>
    <x v="1"/>
  </r>
  <r>
    <x v="0"/>
    <s v="2024075736"/>
    <x v="0"/>
    <x v="238"/>
    <s v="E0709JPX"/>
    <d v="2024-12-19T00:00:00"/>
    <x v="1"/>
    <s v="3297"/>
    <x v="1"/>
    <s v="PA"/>
    <x v="1"/>
    <x v="0"/>
    <d v="2024-12-19T00:00:00"/>
    <d v="1899-12-30T14:50:20"/>
    <d v="2024-12-19T00:00:00"/>
    <d v="1899-12-30T14:50:36"/>
    <d v="2024-12-19T00:00:00"/>
    <d v="1899-12-30T15:54:38"/>
    <x v="0"/>
    <x v="0"/>
    <s v="8043253293"/>
    <s v="FBO"/>
    <d v="1899-12-30T01:04:18"/>
    <x v="1007"/>
    <d v="1899-12-30T00:00:16"/>
    <s v="Granel"/>
    <s v="E001"/>
    <x v="2"/>
    <d v="1899-12-30T01:04:18"/>
    <d v="1899-12-30T01:04:02"/>
    <x v="7"/>
    <x v="14"/>
    <x v="5"/>
    <x v="1"/>
    <n v="0"/>
    <n v="0"/>
    <x v="0"/>
    <x v="1"/>
    <x v="0"/>
    <n v="0"/>
    <x v="0"/>
    <x v="0"/>
    <d v="1899-12-30T00:00:16"/>
    <d v="1899-12-30T00:00:16"/>
    <x v="0"/>
    <m/>
    <m/>
    <d v="1899-12-30T00:00:00"/>
    <d v="1899-12-30T01:04:18"/>
    <n v="5"/>
    <d v="1899-12-30T00:00:16"/>
    <n v="64.299999999988785"/>
    <x v="6"/>
    <x v="0"/>
  </r>
  <r>
    <x v="0"/>
    <s v="2024075729"/>
    <x v="0"/>
    <x v="145"/>
    <s v="E7841LBS"/>
    <d v="2024-12-19T00:00:00"/>
    <x v="1"/>
    <s v="3297"/>
    <x v="1"/>
    <s v="PA"/>
    <x v="1"/>
    <x v="0"/>
    <d v="2024-12-19T00:00:00"/>
    <d v="1899-12-30T14:31:40"/>
    <d v="2024-12-19T00:00:00"/>
    <d v="1899-12-30T14:32:27"/>
    <d v="2024-12-19T00:00:00"/>
    <d v="1899-12-30T16:04:56"/>
    <x v="0"/>
    <x v="0"/>
    <s v="8043253295"/>
    <s v="EXW"/>
    <d v="1899-12-30T01:33:16"/>
    <x v="1008"/>
    <d v="1899-12-30T00:00:47"/>
    <s v="Granel"/>
    <s v="E001"/>
    <x v="1"/>
    <d v="1899-12-30T01:33:16"/>
    <d v="1899-12-30T01:32:29"/>
    <x v="7"/>
    <x v="14"/>
    <x v="5"/>
    <x v="1"/>
    <n v="0"/>
    <n v="0"/>
    <x v="0"/>
    <x v="1"/>
    <x v="0"/>
    <n v="0"/>
    <x v="0"/>
    <x v="2"/>
    <d v="1899-12-30T00:00:47"/>
    <d v="1899-12-30T00:00:47"/>
    <x v="0"/>
    <m/>
    <m/>
    <d v="1899-12-30T00:00:00"/>
    <d v="1899-12-30T01:33:16"/>
    <n v="5"/>
    <d v="1899-12-30T00:00:47"/>
    <n v="93.266666666668883"/>
    <x v="9"/>
    <x v="0"/>
  </r>
  <r>
    <x v="0"/>
    <s v="2024075739"/>
    <x v="0"/>
    <x v="228"/>
    <s v="E8342JHN"/>
    <d v="2024-12-19T00:00:00"/>
    <x v="1"/>
    <s v="3297"/>
    <x v="1"/>
    <s v="PA"/>
    <x v="1"/>
    <x v="0"/>
    <d v="2024-12-19T00:00:00"/>
    <d v="1899-12-30T15:33:59"/>
    <d v="2024-12-19T00:00:00"/>
    <d v="1899-12-30T15:34:15"/>
    <d v="2024-12-19T00:00:00"/>
    <d v="1899-12-30T16:10:10"/>
    <x v="0"/>
    <x v="0"/>
    <s v="8043253297"/>
    <s v="FBO"/>
    <d v="1899-12-30T00:36:11"/>
    <x v="730"/>
    <d v="1899-12-30T00:00:16"/>
    <s v="Granel"/>
    <s v="E001"/>
    <x v="2"/>
    <d v="1899-12-30T00:36:11"/>
    <d v="1899-12-30T00:35:55"/>
    <x v="14"/>
    <x v="14"/>
    <x v="5"/>
    <x v="1"/>
    <n v="0"/>
    <n v="0"/>
    <x v="0"/>
    <x v="1"/>
    <x v="0"/>
    <n v="0"/>
    <x v="0"/>
    <x v="1"/>
    <d v="1899-12-30T00:00:16"/>
    <d v="1899-12-30T00:00:16"/>
    <x v="0"/>
    <m/>
    <m/>
    <d v="1899-12-30T00:00:00"/>
    <d v="1899-12-30T00:36:11"/>
    <n v="5"/>
    <d v="1899-12-30T00:00:16"/>
    <n v="36.183333333326409"/>
    <x v="9"/>
    <x v="1"/>
  </r>
  <r>
    <x v="0"/>
    <s v="2024075737"/>
    <x v="0"/>
    <x v="232"/>
    <s v="E4929LNP"/>
    <d v="2024-12-19T00:00:00"/>
    <x v="1"/>
    <s v="3297"/>
    <x v="1"/>
    <s v="PA"/>
    <x v="1"/>
    <x v="0"/>
    <d v="2024-12-19T00:00:00"/>
    <d v="1899-12-30T14:56:40"/>
    <d v="2024-12-19T00:00:00"/>
    <d v="1899-12-30T14:56:55"/>
    <d v="2024-12-19T00:00:00"/>
    <d v="1899-12-30T16:22:06"/>
    <x v="0"/>
    <x v="0"/>
    <s v="8043253298"/>
    <s v="FBO"/>
    <d v="1899-12-30T01:25:26"/>
    <x v="1009"/>
    <d v="1899-12-30T00:00:15"/>
    <s v="Granel"/>
    <s v="E001"/>
    <x v="2"/>
    <d v="1899-12-30T01:25:26"/>
    <d v="1899-12-30T01:25:11"/>
    <x v="7"/>
    <x v="14"/>
    <x v="5"/>
    <x v="1"/>
    <n v="0"/>
    <n v="0"/>
    <x v="0"/>
    <x v="1"/>
    <x v="0"/>
    <n v="0"/>
    <x v="0"/>
    <x v="0"/>
    <d v="1899-12-30T00:00:15"/>
    <d v="1899-12-30T00:00:15"/>
    <x v="0"/>
    <m/>
    <m/>
    <d v="1899-12-30T00:00:00"/>
    <d v="1899-12-30T01:25:26"/>
    <n v="5"/>
    <d v="1899-12-30T00:00:15"/>
    <n v="85.433333333328036"/>
    <x v="9"/>
    <x v="0"/>
  </r>
  <r>
    <x v="0"/>
    <s v="2024075748"/>
    <x v="0"/>
    <x v="344"/>
    <s v="E3534MCX"/>
    <d v="2024-12-19T00:00:00"/>
    <x v="1"/>
    <s v="3230"/>
    <x v="2"/>
    <s v="PA"/>
    <x v="2"/>
    <x v="0"/>
    <d v="2024-12-19T00:00:00"/>
    <d v="1899-12-30T15:51:37"/>
    <d v="2024-12-19T00:00:00"/>
    <d v="1899-12-30T15:51:51"/>
    <d v="2024-12-19T00:00:00"/>
    <d v="1899-12-30T16:24:12"/>
    <x v="0"/>
    <x v="0"/>
    <s v="8043253299"/>
    <s v="FBO"/>
    <d v="1899-12-30T00:32:35"/>
    <x v="1010"/>
    <d v="1899-12-30T00:00:14"/>
    <s v="Ensacado"/>
    <s v="E002"/>
    <x v="2"/>
    <d v="1899-12-30T00:32:35"/>
    <d v="1899-12-30T00:32:21"/>
    <x v="14"/>
    <x v="14"/>
    <x v="5"/>
    <x v="2"/>
    <n v="0"/>
    <n v="0"/>
    <x v="0"/>
    <x v="2"/>
    <x v="0"/>
    <n v="0"/>
    <x v="0"/>
    <x v="1"/>
    <d v="1899-12-30T00:00:14"/>
    <d v="1899-12-30T00:00:14"/>
    <x v="0"/>
    <m/>
    <m/>
    <d v="1899-12-30T00:00:00"/>
    <d v="1899-12-30T00:32:35"/>
    <n v="5"/>
    <d v="1899-12-30T00:00:14"/>
    <n v="32.583333333326486"/>
    <x v="9"/>
    <x v="1"/>
  </r>
  <r>
    <x v="0"/>
    <s v="2024075744"/>
    <x v="0"/>
    <x v="265"/>
    <s v="E5542MNV"/>
    <d v="2024-12-19T00:00:00"/>
    <x v="1"/>
    <s v="3297"/>
    <x v="1"/>
    <s v="PA"/>
    <x v="1"/>
    <x v="0"/>
    <d v="2024-12-19T00:00:00"/>
    <d v="1899-12-30T15:42:21"/>
    <d v="2024-12-19T00:00:00"/>
    <d v="1899-12-30T15:42:35"/>
    <d v="2024-12-19T00:00:00"/>
    <d v="1899-12-30T16:26:48"/>
    <x v="0"/>
    <x v="0"/>
    <s v="8043253300"/>
    <s v="FBO"/>
    <d v="1899-12-30T00:44:27"/>
    <x v="1011"/>
    <d v="1899-12-30T00:00:14"/>
    <s v="Granel"/>
    <s v="E001"/>
    <x v="2"/>
    <d v="1899-12-30T00:44:27"/>
    <d v="1899-12-30T00:44:13"/>
    <x v="14"/>
    <x v="14"/>
    <x v="5"/>
    <x v="1"/>
    <n v="0"/>
    <n v="0"/>
    <x v="0"/>
    <x v="1"/>
    <x v="0"/>
    <n v="0"/>
    <x v="0"/>
    <x v="1"/>
    <d v="1899-12-30T00:00:14"/>
    <d v="1899-12-30T00:00:14"/>
    <x v="0"/>
    <m/>
    <m/>
    <d v="1899-12-30T00:00:00"/>
    <d v="1899-12-30T00:44:27"/>
    <n v="5"/>
    <d v="1899-12-30T00:00:14"/>
    <n v="44.450000000006305"/>
    <x v="9"/>
    <x v="1"/>
  </r>
  <r>
    <x v="0"/>
    <s v="2024075757"/>
    <x v="0"/>
    <x v="122"/>
    <s v="E8416KLT"/>
    <d v="2024-12-19T00:00:00"/>
    <x v="1"/>
    <s v="3228"/>
    <x v="3"/>
    <s v="PA"/>
    <x v="4"/>
    <x v="0"/>
    <d v="2024-12-19T00:00:00"/>
    <d v="1899-12-30T16:03:53"/>
    <d v="2024-12-19T00:00:00"/>
    <d v="1899-12-30T16:04:09"/>
    <d v="2024-12-19T00:00:00"/>
    <d v="1899-12-30T16:33:38"/>
    <x v="0"/>
    <x v="0"/>
    <s v="8043253301"/>
    <s v="FBO"/>
    <d v="1899-12-30T00:29:45"/>
    <x v="1012"/>
    <d v="1899-12-30T00:00:16"/>
    <s v="Granel"/>
    <s v="E001"/>
    <x v="2"/>
    <d v="1899-12-30T00:29:45"/>
    <d v="1899-12-30T00:29:29"/>
    <x v="10"/>
    <x v="14"/>
    <x v="5"/>
    <x v="1"/>
    <n v="0"/>
    <n v="0"/>
    <x v="0"/>
    <x v="1"/>
    <x v="0"/>
    <n v="0"/>
    <x v="0"/>
    <x v="1"/>
    <d v="1899-12-30T00:00:16"/>
    <d v="1899-12-30T00:00:16"/>
    <x v="0"/>
    <m/>
    <m/>
    <d v="1899-12-30T00:00:00"/>
    <d v="1899-12-30T00:29:45"/>
    <n v="5"/>
    <d v="1899-12-30T00:00:16"/>
    <n v="29.749999999996817"/>
    <x v="9"/>
    <x v="1"/>
  </r>
  <r>
    <x v="0"/>
    <s v="2024075745"/>
    <x v="0"/>
    <x v="229"/>
    <s v="E2611KJC"/>
    <d v="2024-12-19T00:00:00"/>
    <x v="1"/>
    <s v="3297"/>
    <x v="1"/>
    <s v="PA"/>
    <x v="1"/>
    <x v="0"/>
    <d v="2024-12-19T00:00:00"/>
    <d v="1899-12-30T15:42:59"/>
    <d v="2024-12-19T00:00:00"/>
    <d v="1899-12-30T15:43:32"/>
    <d v="2024-12-19T00:00:00"/>
    <d v="1899-12-30T16:43:16"/>
    <x v="0"/>
    <x v="0"/>
    <s v="8043253303"/>
    <s v="EXW"/>
    <d v="1899-12-30T01:00:17"/>
    <x v="1013"/>
    <d v="1899-12-30T00:00:33"/>
    <s v="Granel"/>
    <s v="E001"/>
    <x v="1"/>
    <d v="1899-12-30T01:00:17"/>
    <d v="1899-12-30T00:59:44"/>
    <x v="14"/>
    <x v="14"/>
    <x v="5"/>
    <x v="1"/>
    <n v="0"/>
    <n v="0"/>
    <x v="0"/>
    <x v="1"/>
    <x v="0"/>
    <n v="0"/>
    <x v="0"/>
    <x v="0"/>
    <d v="1899-12-30T00:00:33"/>
    <d v="1899-12-30T00:00:33"/>
    <x v="0"/>
    <m/>
    <m/>
    <d v="1899-12-30T00:00:00"/>
    <d v="1899-12-30T01:00:17"/>
    <n v="5"/>
    <d v="1899-12-30T00:00:33"/>
    <n v="60.283333333324904"/>
    <x v="9"/>
    <x v="0"/>
  </r>
  <r>
    <x v="0"/>
    <s v="2024075743"/>
    <x v="0"/>
    <x v="155"/>
    <s v="E9651KXD"/>
    <d v="2024-12-19T00:00:00"/>
    <x v="1"/>
    <s v="3297"/>
    <x v="1"/>
    <s v="PA"/>
    <x v="1"/>
    <x v="0"/>
    <d v="2024-12-19T00:00:00"/>
    <d v="1899-12-30T15:40:58"/>
    <d v="2024-12-19T00:00:00"/>
    <d v="1899-12-30T15:41:13"/>
    <d v="2024-12-19T00:00:00"/>
    <d v="1899-12-30T16:46:15"/>
    <x v="0"/>
    <x v="0"/>
    <s v="8043253304"/>
    <s v="FBO"/>
    <d v="1899-12-30T01:05:17"/>
    <x v="1014"/>
    <d v="1899-12-30T00:00:15"/>
    <s v="Granel"/>
    <s v="E001"/>
    <x v="2"/>
    <d v="1899-12-30T01:05:17"/>
    <d v="1899-12-30T01:05:02"/>
    <x v="14"/>
    <x v="14"/>
    <x v="5"/>
    <x v="1"/>
    <n v="0"/>
    <n v="0"/>
    <x v="0"/>
    <x v="1"/>
    <x v="0"/>
    <n v="0"/>
    <x v="0"/>
    <x v="0"/>
    <d v="1899-12-30T00:00:15"/>
    <d v="1899-12-30T00:00:15"/>
    <x v="0"/>
    <m/>
    <m/>
    <d v="1899-12-30T00:00:00"/>
    <d v="1899-12-30T01:05:17"/>
    <n v="5"/>
    <d v="1899-12-30T00:00:15"/>
    <n v="65.283333333335918"/>
    <x v="9"/>
    <x v="0"/>
  </r>
  <r>
    <x v="0"/>
    <s v="2024075767"/>
    <x v="0"/>
    <x v="272"/>
    <m/>
    <d v="2024-12-19T00:00:00"/>
    <x v="1"/>
    <s v="3230"/>
    <x v="2"/>
    <s v="PA"/>
    <x v="2"/>
    <x v="0"/>
    <d v="2024-12-19T00:00:00"/>
    <d v="1899-12-30T16:34:00"/>
    <d v="2024-12-19T00:00:00"/>
    <d v="1899-12-30T16:34:16"/>
    <d v="2024-12-19T00:00:00"/>
    <d v="1899-12-30T16:51:23"/>
    <x v="0"/>
    <x v="0"/>
    <s v="8043253305"/>
    <s v="EXW"/>
    <d v="1899-12-30T00:17:23"/>
    <x v="1015"/>
    <d v="1899-12-30T00:00:16"/>
    <s v="Ensacado"/>
    <s v="E002"/>
    <x v="1"/>
    <d v="1899-12-30T00:17:23"/>
    <d v="1899-12-30T00:17:07"/>
    <x v="10"/>
    <x v="14"/>
    <x v="5"/>
    <x v="2"/>
    <n v="0"/>
    <n v="0"/>
    <x v="0"/>
    <x v="2"/>
    <x v="0"/>
    <n v="0"/>
    <x v="0"/>
    <x v="1"/>
    <d v="1899-12-30T00:00:16"/>
    <d v="1899-12-30T00:00:16"/>
    <x v="0"/>
    <m/>
    <m/>
    <d v="1899-12-30T00:00:00"/>
    <d v="1899-12-30T00:17:23"/>
    <n v="5"/>
    <d v="1899-12-30T00:00:16"/>
    <n v="17.383333333334345"/>
    <x v="9"/>
    <x v="1"/>
  </r>
  <r>
    <x v="0"/>
    <s v="2024075752"/>
    <x v="0"/>
    <x v="280"/>
    <s v="E8687HMG"/>
    <d v="2024-12-19T00:00:00"/>
    <x v="1"/>
    <s v="3230"/>
    <x v="2"/>
    <s v="PA"/>
    <x v="2"/>
    <x v="0"/>
    <d v="2024-12-19T00:00:00"/>
    <d v="1899-12-30T15:58:58"/>
    <d v="2024-12-19T00:00:00"/>
    <d v="1899-12-30T16:06:39"/>
    <d v="2024-12-19T00:00:00"/>
    <d v="1899-12-30T16:59:12"/>
    <x v="0"/>
    <x v="0"/>
    <s v="8043253307"/>
    <s v="EXW"/>
    <d v="1899-12-30T01:00:14"/>
    <x v="1016"/>
    <d v="1899-12-30T00:07:41"/>
    <s v="Ensacado"/>
    <s v="E002"/>
    <x v="1"/>
    <d v="1899-12-30T01:00:14"/>
    <d v="1899-12-30T00:52:33"/>
    <x v="14"/>
    <x v="14"/>
    <x v="5"/>
    <x v="2"/>
    <n v="0"/>
    <n v="0"/>
    <x v="0"/>
    <x v="2"/>
    <x v="0"/>
    <n v="0"/>
    <x v="0"/>
    <x v="0"/>
    <d v="1899-12-30T00:07:41"/>
    <d v="1899-12-30T00:07:41"/>
    <x v="0"/>
    <m/>
    <m/>
    <d v="1899-12-30T00:00:00"/>
    <d v="1899-12-30T01:00:14"/>
    <n v="5"/>
    <d v="1899-12-30T00:07:41"/>
    <n v="60.233333333342323"/>
    <x v="9"/>
    <x v="0"/>
  </r>
  <r>
    <x v="0"/>
    <s v="2024075747"/>
    <x v="0"/>
    <x v="115"/>
    <s v="E5067LBR"/>
    <d v="2024-12-19T00:00:00"/>
    <x v="1"/>
    <s v="3297"/>
    <x v="1"/>
    <s v="PA"/>
    <x v="1"/>
    <x v="0"/>
    <d v="2024-12-19T00:00:00"/>
    <d v="1899-12-30T15:47:03"/>
    <d v="2024-12-19T00:00:00"/>
    <d v="1899-12-30T15:47:17"/>
    <d v="2024-12-19T00:00:00"/>
    <d v="1899-12-30T17:02:08"/>
    <x v="0"/>
    <x v="0"/>
    <s v="8043253308"/>
    <s v="EXW"/>
    <d v="1899-12-30T01:15:05"/>
    <x v="1017"/>
    <d v="1899-12-30T00:00:14"/>
    <s v="Granel"/>
    <s v="E001"/>
    <x v="1"/>
    <d v="1899-12-30T01:15:05"/>
    <d v="1899-12-30T01:14:51"/>
    <x v="14"/>
    <x v="14"/>
    <x v="5"/>
    <x v="1"/>
    <n v="0"/>
    <n v="0"/>
    <x v="0"/>
    <x v="1"/>
    <x v="0"/>
    <n v="0"/>
    <x v="0"/>
    <x v="0"/>
    <d v="1899-12-30T00:00:14"/>
    <d v="1899-12-30T00:00:14"/>
    <x v="0"/>
    <m/>
    <m/>
    <d v="1899-12-30T00:00:00"/>
    <d v="1899-12-30T01:15:05"/>
    <n v="5"/>
    <d v="1899-12-30T00:00:14"/>
    <n v="75.083333333328014"/>
    <x v="10"/>
    <x v="0"/>
  </r>
  <r>
    <x v="0"/>
    <s v="2024075750"/>
    <x v="0"/>
    <x v="140"/>
    <s v="E8408KLT"/>
    <d v="2024-12-19T00:00:00"/>
    <x v="1"/>
    <s v="3297"/>
    <x v="1"/>
    <s v="PA"/>
    <x v="1"/>
    <x v="0"/>
    <d v="2024-12-19T00:00:00"/>
    <d v="1899-12-30T15:54:59"/>
    <d v="2024-12-19T00:00:00"/>
    <d v="1899-12-30T15:55:40"/>
    <d v="2024-12-19T00:00:00"/>
    <d v="1899-12-30T17:06:16"/>
    <x v="0"/>
    <x v="0"/>
    <s v="8043253309"/>
    <s v="EXW"/>
    <d v="1899-12-30T01:11:17"/>
    <x v="1018"/>
    <d v="1899-12-30T00:00:41"/>
    <s v="Granel"/>
    <s v="E001"/>
    <x v="1"/>
    <d v="1899-12-30T01:11:17"/>
    <d v="1899-12-30T01:10:36"/>
    <x v="14"/>
    <x v="14"/>
    <x v="5"/>
    <x v="1"/>
    <n v="0"/>
    <n v="0"/>
    <x v="0"/>
    <x v="1"/>
    <x v="0"/>
    <n v="0"/>
    <x v="0"/>
    <x v="0"/>
    <d v="1899-12-30T00:00:41"/>
    <d v="1899-12-30T00:00:41"/>
    <x v="0"/>
    <m/>
    <m/>
    <d v="1899-12-30T00:00:00"/>
    <d v="1899-12-30T01:11:17"/>
    <n v="5"/>
    <d v="1899-12-30T00:00:41"/>
    <n v="71.283333333340693"/>
    <x v="10"/>
    <x v="0"/>
  </r>
  <r>
    <x v="0"/>
    <s v="2024075774"/>
    <x v="0"/>
    <x v="123"/>
    <s v="E8272KDP"/>
    <d v="2024-12-19T00:00:00"/>
    <x v="1"/>
    <s v="3228"/>
    <x v="3"/>
    <s v="PA"/>
    <x v="3"/>
    <x v="0"/>
    <d v="2024-12-19T00:00:00"/>
    <d v="1899-12-30T16:51:00"/>
    <d v="2024-12-19T00:00:00"/>
    <d v="1899-12-30T16:51:16"/>
    <d v="2024-12-19T00:00:00"/>
    <d v="1899-12-30T17:16:07"/>
    <x v="0"/>
    <x v="0"/>
    <s v="8043253310"/>
    <s v="FBO"/>
    <d v="1899-12-30T00:25:07"/>
    <x v="1019"/>
    <d v="1899-12-30T00:00:16"/>
    <s v="Granel"/>
    <s v="E001"/>
    <x v="2"/>
    <d v="1899-12-30T00:25:07"/>
    <d v="1899-12-30T00:24:51"/>
    <x v="10"/>
    <x v="14"/>
    <x v="5"/>
    <x v="1"/>
    <n v="0"/>
    <n v="0"/>
    <x v="0"/>
    <x v="1"/>
    <x v="0"/>
    <n v="0"/>
    <x v="0"/>
    <x v="1"/>
    <d v="1899-12-30T00:00:16"/>
    <d v="1899-12-30T00:00:16"/>
    <x v="0"/>
    <m/>
    <m/>
    <d v="1899-12-30T00:00:00"/>
    <d v="1899-12-30T00:25:07"/>
    <n v="5"/>
    <d v="1899-12-30T00:00:16"/>
    <n v="25.116666666667342"/>
    <x v="10"/>
    <x v="1"/>
  </r>
  <r>
    <x v="0"/>
    <s v="2024075751"/>
    <x v="0"/>
    <x v="113"/>
    <s v="E7555LTD"/>
    <d v="2024-12-19T00:00:00"/>
    <x v="1"/>
    <s v="3297"/>
    <x v="1"/>
    <s v="PA"/>
    <x v="1"/>
    <x v="0"/>
    <d v="2024-12-19T00:00:00"/>
    <d v="1899-12-30T15:56:19"/>
    <d v="2024-12-19T00:00:00"/>
    <d v="1899-12-30T15:56:34"/>
    <d v="2024-12-19T00:00:00"/>
    <d v="1899-12-30T17:21:09"/>
    <x v="0"/>
    <x v="0"/>
    <s v="8043253311"/>
    <s v="FBO"/>
    <d v="1899-12-30T01:24:50"/>
    <x v="1020"/>
    <d v="1899-12-30T00:00:15"/>
    <s v="Granel"/>
    <s v="E001"/>
    <x v="2"/>
    <d v="1899-12-30T01:24:50"/>
    <d v="1899-12-30T01:24:35"/>
    <x v="14"/>
    <x v="14"/>
    <x v="5"/>
    <x v="1"/>
    <n v="0"/>
    <n v="0"/>
    <x v="0"/>
    <x v="1"/>
    <x v="0"/>
    <n v="0"/>
    <x v="0"/>
    <x v="0"/>
    <d v="1899-12-30T00:00:15"/>
    <d v="1899-12-30T00:00:15"/>
    <x v="0"/>
    <m/>
    <m/>
    <d v="1899-12-30T00:00:00"/>
    <d v="1899-12-30T01:24:50"/>
    <n v="5"/>
    <d v="1899-12-30T00:00:15"/>
    <n v="84.833333333323139"/>
    <x v="10"/>
    <x v="0"/>
  </r>
  <r>
    <x v="0"/>
    <s v="2024075781"/>
    <x v="0"/>
    <x v="281"/>
    <m/>
    <d v="2024-12-19T00:00:00"/>
    <x v="1"/>
    <s v="3230"/>
    <x v="2"/>
    <s v="PA"/>
    <x v="2"/>
    <x v="0"/>
    <d v="2024-12-19T00:00:00"/>
    <d v="1899-12-30T17:11:59"/>
    <d v="2024-12-19T00:00:00"/>
    <d v="1899-12-30T17:12:13"/>
    <d v="2024-12-19T00:00:00"/>
    <d v="1899-12-30T17:25:34"/>
    <x v="0"/>
    <x v="0"/>
    <s v="8043253312"/>
    <s v="FBO"/>
    <d v="1899-12-30T00:13:35"/>
    <x v="1021"/>
    <d v="1899-12-30T00:00:14"/>
    <s v="Ensacado"/>
    <s v="E002"/>
    <x v="1"/>
    <d v="1899-12-30T00:13:35"/>
    <d v="1899-12-30T00:13:21"/>
    <x v="8"/>
    <x v="14"/>
    <x v="5"/>
    <x v="2"/>
    <n v="0"/>
    <n v="0"/>
    <x v="0"/>
    <x v="2"/>
    <x v="0"/>
    <n v="0"/>
    <x v="0"/>
    <x v="1"/>
    <d v="1899-12-30T00:00:14"/>
    <d v="1899-12-30T00:00:14"/>
    <x v="0"/>
    <m/>
    <m/>
    <d v="1899-12-30T00:00:00"/>
    <d v="1899-12-30T00:13:35"/>
    <n v="5"/>
    <d v="1899-12-30T00:00:14"/>
    <n v="13.583333333332792"/>
    <x v="10"/>
    <x v="1"/>
  </r>
  <r>
    <x v="0"/>
    <s v="2024075754"/>
    <x v="0"/>
    <x v="277"/>
    <s v="E7061KZH"/>
    <d v="2024-12-19T00:00:00"/>
    <x v="1"/>
    <s v="3297"/>
    <x v="1"/>
    <s v="PA"/>
    <x v="1"/>
    <x v="0"/>
    <d v="2024-12-19T00:00:00"/>
    <d v="1899-12-30T16:01:06"/>
    <d v="2024-12-19T00:00:00"/>
    <d v="1899-12-30T16:01:26"/>
    <d v="2024-12-19T00:00:00"/>
    <d v="1899-12-30T17:27:34"/>
    <x v="0"/>
    <x v="0"/>
    <s v="8043253313"/>
    <s v="EXW"/>
    <d v="1899-12-30T01:26:28"/>
    <x v="1022"/>
    <d v="1899-12-30T00:00:20"/>
    <s v="Granel"/>
    <s v="E001"/>
    <x v="1"/>
    <d v="1899-12-30T01:26:28"/>
    <d v="1899-12-30T01:26:08"/>
    <x v="10"/>
    <x v="14"/>
    <x v="5"/>
    <x v="1"/>
    <n v="0"/>
    <n v="0"/>
    <x v="0"/>
    <x v="1"/>
    <x v="0"/>
    <n v="0"/>
    <x v="0"/>
    <x v="0"/>
    <d v="1899-12-30T00:00:20"/>
    <d v="1899-12-30T00:00:20"/>
    <x v="0"/>
    <m/>
    <m/>
    <d v="1899-12-30T00:00:00"/>
    <d v="1899-12-30T01:26:28"/>
    <n v="5"/>
    <d v="1899-12-30T00:00:20"/>
    <n v="86.466666666657588"/>
    <x v="10"/>
    <x v="0"/>
  </r>
  <r>
    <x v="0"/>
    <s v="2024075756"/>
    <x v="0"/>
    <x v="157"/>
    <s v="E5397MMK"/>
    <d v="2024-12-19T00:00:00"/>
    <x v="1"/>
    <s v="3297"/>
    <x v="1"/>
    <s v="PA"/>
    <x v="1"/>
    <x v="0"/>
    <d v="2024-12-19T00:00:00"/>
    <d v="1899-12-30T16:02:57"/>
    <d v="2024-12-19T00:00:00"/>
    <d v="1899-12-30T16:03:13"/>
    <d v="2024-12-19T00:00:00"/>
    <d v="1899-12-30T17:35:29"/>
    <x v="0"/>
    <x v="0"/>
    <s v="8043253314"/>
    <s v="FBO"/>
    <d v="1899-12-30T01:32:32"/>
    <x v="1023"/>
    <d v="1899-12-30T00:00:16"/>
    <s v="Granel"/>
    <s v="E001"/>
    <x v="2"/>
    <d v="1899-12-30T01:32:32"/>
    <d v="1899-12-30T01:32:16"/>
    <x v="10"/>
    <x v="14"/>
    <x v="5"/>
    <x v="1"/>
    <n v="0"/>
    <n v="0"/>
    <x v="0"/>
    <x v="1"/>
    <x v="0"/>
    <n v="0"/>
    <x v="0"/>
    <x v="2"/>
    <d v="1899-12-30T00:00:16"/>
    <d v="1899-12-30T00:00:16"/>
    <x v="0"/>
    <m/>
    <m/>
    <d v="1899-12-30T00:00:00"/>
    <d v="1899-12-30T01:32:32"/>
    <n v="5"/>
    <d v="1899-12-30T00:00:16"/>
    <n v="92.533333333334426"/>
    <x v="10"/>
    <x v="0"/>
  </r>
  <r>
    <x v="0"/>
    <s v="2024075776"/>
    <x v="0"/>
    <x v="150"/>
    <s v="E4974HJL"/>
    <d v="2024-12-19T00:00:00"/>
    <x v="1"/>
    <s v="3228"/>
    <x v="3"/>
    <s v="PA"/>
    <x v="4"/>
    <x v="0"/>
    <d v="2024-12-19T00:00:00"/>
    <d v="1899-12-30T16:54:43"/>
    <d v="2024-12-19T00:00:00"/>
    <d v="1899-12-30T16:54:57"/>
    <d v="2024-12-19T00:00:00"/>
    <d v="1899-12-30T17:39:38"/>
    <x v="0"/>
    <x v="0"/>
    <s v="8043253315"/>
    <s v="FBO"/>
    <d v="1899-12-30T00:44:55"/>
    <x v="1024"/>
    <d v="1899-12-30T00:00:14"/>
    <s v="Granel"/>
    <s v="E001"/>
    <x v="2"/>
    <d v="1899-12-30T00:44:55"/>
    <d v="1899-12-30T00:44:41"/>
    <x v="10"/>
    <x v="14"/>
    <x v="5"/>
    <x v="1"/>
    <n v="0"/>
    <n v="0"/>
    <x v="0"/>
    <x v="1"/>
    <x v="0"/>
    <n v="0"/>
    <x v="0"/>
    <x v="1"/>
    <d v="1899-12-30T00:00:14"/>
    <d v="1899-12-30T00:00:14"/>
    <x v="0"/>
    <m/>
    <m/>
    <d v="1899-12-30T00:00:00"/>
    <d v="1899-12-30T00:44:55"/>
    <n v="5"/>
    <d v="1899-12-30T00:00:14"/>
    <n v="44.91666666666724"/>
    <x v="10"/>
    <x v="1"/>
  </r>
  <r>
    <x v="0"/>
    <s v="2024075777"/>
    <x v="0"/>
    <x v="345"/>
    <s v="E4544MKW"/>
    <d v="2024-12-19T00:00:00"/>
    <x v="1"/>
    <s v="3228"/>
    <x v="3"/>
    <s v="PA"/>
    <x v="3"/>
    <x v="0"/>
    <d v="2024-12-19T00:00:00"/>
    <d v="1899-12-30T17:02:30"/>
    <d v="2024-12-19T00:00:00"/>
    <d v="1899-12-30T17:02:44"/>
    <d v="2024-12-19T00:00:00"/>
    <d v="1899-12-30T17:53:31"/>
    <x v="0"/>
    <x v="0"/>
    <s v="8043253316"/>
    <s v="FBO"/>
    <d v="1899-12-30T00:51:01"/>
    <x v="1025"/>
    <d v="1899-12-30T00:00:14"/>
    <s v="Granel"/>
    <s v="E001"/>
    <x v="2"/>
    <d v="1899-12-30T00:51:01"/>
    <d v="1899-12-30T00:50:47"/>
    <x v="8"/>
    <x v="14"/>
    <x v="5"/>
    <x v="1"/>
    <n v="0"/>
    <n v="0"/>
    <x v="0"/>
    <x v="1"/>
    <x v="0"/>
    <n v="0"/>
    <x v="0"/>
    <x v="0"/>
    <d v="1899-12-30T00:00:14"/>
    <d v="1899-12-30T00:00:14"/>
    <x v="0"/>
    <m/>
    <m/>
    <d v="1899-12-30T00:00:00"/>
    <d v="1899-12-30T00:51:01"/>
    <n v="5"/>
    <d v="1899-12-30T00:00:14"/>
    <n v="51.016666666680024"/>
    <x v="10"/>
    <x v="0"/>
  </r>
  <r>
    <x v="0"/>
    <s v="2024075759"/>
    <x v="0"/>
    <x v="239"/>
    <s v="E3299HSH"/>
    <d v="2024-12-19T00:00:00"/>
    <x v="1"/>
    <s v="3297"/>
    <x v="1"/>
    <s v="PA"/>
    <x v="1"/>
    <x v="0"/>
    <d v="2024-12-19T00:00:00"/>
    <d v="1899-12-30T16:06:05"/>
    <d v="2024-12-19T00:00:00"/>
    <d v="1899-12-30T16:07:04"/>
    <d v="2024-12-19T00:00:00"/>
    <d v="1899-12-30T17:54:57"/>
    <x v="0"/>
    <x v="0"/>
    <s v="8043253317"/>
    <s v="EXW"/>
    <d v="1899-12-30T01:48:52"/>
    <x v="1026"/>
    <d v="1899-12-30T00:00:59"/>
    <s v="Granel"/>
    <s v="E001"/>
    <x v="1"/>
    <d v="1899-12-30T01:48:52"/>
    <d v="1899-12-30T01:47:53"/>
    <x v="10"/>
    <x v="14"/>
    <x v="5"/>
    <x v="1"/>
    <n v="0"/>
    <n v="0"/>
    <x v="0"/>
    <x v="1"/>
    <x v="0"/>
    <n v="0"/>
    <x v="0"/>
    <x v="2"/>
    <d v="1899-12-30T00:00:59"/>
    <d v="1899-12-30T00:00:59"/>
    <x v="0"/>
    <m/>
    <m/>
    <d v="1899-12-30T00:00:00"/>
    <d v="1899-12-30T01:48:52"/>
    <n v="5"/>
    <d v="1899-12-30T00:00:59"/>
    <n v="108.86666666667836"/>
    <x v="10"/>
    <x v="0"/>
  </r>
  <r>
    <x v="0"/>
    <s v="2024075758"/>
    <x v="0"/>
    <x v="153"/>
    <s v="E1508HJM"/>
    <d v="2024-12-19T00:00:00"/>
    <x v="1"/>
    <s v="3297"/>
    <x v="1"/>
    <s v="PA"/>
    <x v="1"/>
    <x v="0"/>
    <d v="2024-12-19T00:00:00"/>
    <d v="1899-12-30T16:05:18"/>
    <d v="2024-12-19T00:00:00"/>
    <d v="1899-12-30T16:05:34"/>
    <d v="2024-12-19T00:00:00"/>
    <d v="1899-12-30T17:56:06"/>
    <x v="0"/>
    <x v="0"/>
    <s v="8043253318"/>
    <s v="FBO"/>
    <d v="1899-12-30T01:50:48"/>
    <x v="1027"/>
    <d v="1899-12-30T00:00:16"/>
    <s v="Granel"/>
    <s v="E001"/>
    <x v="2"/>
    <d v="1899-12-30T01:50:48"/>
    <d v="1899-12-30T01:50:32"/>
    <x v="10"/>
    <x v="14"/>
    <x v="5"/>
    <x v="1"/>
    <n v="0"/>
    <n v="0"/>
    <x v="0"/>
    <x v="1"/>
    <x v="0"/>
    <n v="0"/>
    <x v="0"/>
    <x v="2"/>
    <d v="1899-12-30T00:00:16"/>
    <d v="1899-12-30T00:00:16"/>
    <x v="0"/>
    <m/>
    <m/>
    <d v="1899-12-30T00:00:00"/>
    <d v="1899-12-30T01:50:48"/>
    <n v="5"/>
    <d v="1899-12-30T00:00:16"/>
    <n v="110.80000000000804"/>
    <x v="10"/>
    <x v="0"/>
  </r>
  <r>
    <x v="0"/>
    <s v="2024075779"/>
    <x v="0"/>
    <x v="346"/>
    <s v="E4443KBP"/>
    <d v="2024-12-19T00:00:00"/>
    <x v="1"/>
    <s v="3228"/>
    <x v="3"/>
    <s v="PA"/>
    <x v="4"/>
    <x v="0"/>
    <d v="2024-12-19T00:00:00"/>
    <d v="1899-12-30T17:08:02"/>
    <d v="2024-12-19T00:00:00"/>
    <d v="1899-12-30T17:08:17"/>
    <d v="2024-12-19T00:00:00"/>
    <d v="1899-12-30T17:59:39"/>
    <x v="0"/>
    <x v="0"/>
    <s v="8043253319"/>
    <s v="FBO"/>
    <d v="1899-12-30T00:51:37"/>
    <x v="1028"/>
    <d v="1899-12-30T00:00:15"/>
    <s v="Granel"/>
    <s v="E001"/>
    <x v="2"/>
    <d v="1899-12-30T00:51:37"/>
    <d v="1899-12-30T00:51:22"/>
    <x v="8"/>
    <x v="14"/>
    <x v="5"/>
    <x v="1"/>
    <n v="0"/>
    <n v="0"/>
    <x v="0"/>
    <x v="1"/>
    <x v="0"/>
    <n v="0"/>
    <x v="0"/>
    <x v="0"/>
    <d v="1899-12-30T00:00:15"/>
    <d v="1899-12-30T00:00:15"/>
    <x v="0"/>
    <m/>
    <m/>
    <d v="1899-12-30T00:00:00"/>
    <d v="1899-12-30T00:51:37"/>
    <n v="5"/>
    <d v="1899-12-30T00:00:15"/>
    <n v="51.616666666655973"/>
    <x v="10"/>
    <x v="0"/>
  </r>
  <r>
    <x v="0"/>
    <s v="2024075788"/>
    <x v="0"/>
    <x v="184"/>
    <s v="E3178MBF"/>
    <d v="2024-12-19T00:00:00"/>
    <x v="1"/>
    <s v="3230"/>
    <x v="2"/>
    <s v="PA"/>
    <x v="2"/>
    <x v="0"/>
    <d v="2024-12-19T00:00:00"/>
    <d v="1899-12-30T17:33:27"/>
    <d v="2024-12-19T00:00:00"/>
    <d v="1899-12-30T17:33:43"/>
    <d v="2024-12-19T00:00:00"/>
    <d v="1899-12-30T18:12:22"/>
    <x v="0"/>
    <x v="0"/>
    <s v="8043253321"/>
    <s v="FBO"/>
    <d v="1899-12-30T00:38:55"/>
    <x v="1029"/>
    <d v="1899-12-30T00:00:16"/>
    <s v="Ensacado"/>
    <s v="E002"/>
    <x v="2"/>
    <d v="1899-12-30T00:38:55"/>
    <d v="1899-12-30T00:38:39"/>
    <x v="8"/>
    <x v="14"/>
    <x v="5"/>
    <x v="2"/>
    <n v="0"/>
    <n v="0"/>
    <x v="0"/>
    <x v="2"/>
    <x v="0"/>
    <n v="0"/>
    <x v="0"/>
    <x v="1"/>
    <d v="1899-12-30T00:00:16"/>
    <d v="1899-12-30T00:00:16"/>
    <x v="0"/>
    <m/>
    <m/>
    <d v="1899-12-30T00:00:00"/>
    <d v="1899-12-30T00:38:55"/>
    <n v="5"/>
    <d v="1899-12-30T00:00:16"/>
    <n v="38.916666666662465"/>
    <x v="11"/>
    <x v="1"/>
  </r>
  <r>
    <x v="0"/>
    <s v="2024075792"/>
    <x v="0"/>
    <x v="141"/>
    <s v="E4262KXX"/>
    <d v="2024-12-19T00:00:00"/>
    <x v="1"/>
    <s v="3228"/>
    <x v="3"/>
    <s v="PA"/>
    <x v="4"/>
    <x v="0"/>
    <d v="2024-12-19T00:00:00"/>
    <d v="1899-12-30T17:48:30"/>
    <d v="2024-12-19T00:00:00"/>
    <d v="1899-12-30T17:48:46"/>
    <d v="2024-12-19T00:00:00"/>
    <d v="1899-12-30T18:12:43"/>
    <x v="0"/>
    <x v="0"/>
    <s v="8043253322"/>
    <s v="FBO"/>
    <d v="1899-12-30T00:24:13"/>
    <x v="1030"/>
    <d v="1899-12-30T00:00:16"/>
    <s v="Granel"/>
    <s v="E001"/>
    <x v="2"/>
    <d v="1899-12-30T00:24:13"/>
    <d v="1899-12-30T00:23:57"/>
    <x v="8"/>
    <x v="14"/>
    <x v="5"/>
    <x v="1"/>
    <n v="0"/>
    <n v="0"/>
    <x v="0"/>
    <x v="1"/>
    <x v="0"/>
    <n v="0"/>
    <x v="0"/>
    <x v="1"/>
    <d v="1899-12-30T00:00:16"/>
    <d v="1899-12-30T00:00:16"/>
    <x v="0"/>
    <m/>
    <m/>
    <d v="1899-12-30T00:00:00"/>
    <d v="1899-12-30T00:24:13"/>
    <n v="5"/>
    <d v="1899-12-30T00:00:16"/>
    <n v="24.216666666667201"/>
    <x v="11"/>
    <x v="1"/>
  </r>
  <r>
    <x v="0"/>
    <s v="2024075789"/>
    <x v="0"/>
    <x v="234"/>
    <s v="E3039DBP"/>
    <d v="2024-12-19T00:00:00"/>
    <x v="1"/>
    <s v="3297"/>
    <x v="1"/>
    <s v="PA"/>
    <x v="1"/>
    <x v="0"/>
    <d v="2024-12-19T00:00:00"/>
    <d v="1899-12-30T17:36:27"/>
    <d v="2024-12-19T00:00:00"/>
    <d v="1899-12-30T17:36:43"/>
    <d v="2024-12-19T00:00:00"/>
    <d v="1899-12-30T18:14:46"/>
    <x v="0"/>
    <x v="0"/>
    <s v="8043253323"/>
    <s v="FBO"/>
    <d v="1899-12-30T00:38:19"/>
    <x v="400"/>
    <d v="1899-12-30T00:00:16"/>
    <s v="Granel"/>
    <s v="E001"/>
    <x v="1"/>
    <d v="1899-12-30T00:38:19"/>
    <d v="1899-12-30T00:38:03"/>
    <x v="8"/>
    <x v="14"/>
    <x v="5"/>
    <x v="1"/>
    <n v="0"/>
    <n v="0"/>
    <x v="0"/>
    <x v="1"/>
    <x v="0"/>
    <n v="0"/>
    <x v="0"/>
    <x v="1"/>
    <d v="1899-12-30T00:00:16"/>
    <d v="1899-12-30T00:00:16"/>
    <x v="0"/>
    <m/>
    <m/>
    <d v="1899-12-30T00:00:00"/>
    <d v="1899-12-30T00:38:19"/>
    <n v="5"/>
    <d v="1899-12-30T00:00:16"/>
    <n v="38.316666666671964"/>
    <x v="11"/>
    <x v="1"/>
  </r>
  <r>
    <x v="0"/>
    <s v="2024075761"/>
    <x v="0"/>
    <x v="129"/>
    <s v="E8421HJR"/>
    <d v="2024-12-19T00:00:00"/>
    <x v="1"/>
    <s v="3297"/>
    <x v="1"/>
    <s v="PA"/>
    <x v="1"/>
    <x v="0"/>
    <d v="2024-12-19T00:00:00"/>
    <d v="1899-12-30T16:11:31"/>
    <d v="2024-12-19T00:00:00"/>
    <d v="1899-12-30T16:11:47"/>
    <d v="2024-12-19T00:00:00"/>
    <d v="1899-12-30T18:18:44"/>
    <x v="0"/>
    <x v="0"/>
    <s v="8043253324"/>
    <s v="FBO"/>
    <d v="1899-12-30T02:07:13"/>
    <x v="1031"/>
    <d v="1899-12-30T00:00:16"/>
    <s v="Granel"/>
    <s v="E001"/>
    <x v="2"/>
    <d v="1899-12-30T02:07:13"/>
    <d v="1899-12-30T02:06:57"/>
    <x v="10"/>
    <x v="14"/>
    <x v="5"/>
    <x v="1"/>
    <n v="0"/>
    <n v="0"/>
    <x v="0"/>
    <x v="1"/>
    <x v="0"/>
    <n v="0"/>
    <x v="0"/>
    <x v="2"/>
    <d v="1899-12-30T00:00:16"/>
    <d v="1899-12-30T00:00:16"/>
    <x v="0"/>
    <m/>
    <m/>
    <d v="1899-12-30T00:00:00"/>
    <d v="1899-12-30T02:07:13"/>
    <n v="5"/>
    <d v="1899-12-30T00:00:16"/>
    <n v="127.21666666667035"/>
    <x v="11"/>
    <x v="0"/>
  </r>
  <r>
    <x v="0"/>
    <s v="2024075790"/>
    <x v="0"/>
    <x v="139"/>
    <s v="E0438GVW"/>
    <d v="2024-12-19T00:00:00"/>
    <x v="1"/>
    <s v="3297"/>
    <x v="1"/>
    <s v="PA"/>
    <x v="1"/>
    <x v="0"/>
    <d v="2024-12-19T00:00:00"/>
    <d v="1899-12-30T17:46:53"/>
    <d v="2024-12-19T00:00:00"/>
    <d v="1899-12-30T17:47:10"/>
    <d v="2024-12-19T00:00:00"/>
    <d v="1899-12-30T18:25:00"/>
    <x v="0"/>
    <x v="0"/>
    <s v="8043253325"/>
    <s v="EXW"/>
    <d v="1899-12-30T00:38:07"/>
    <x v="1032"/>
    <d v="1899-12-30T00:00:17"/>
    <s v="Granel"/>
    <s v="E001"/>
    <x v="1"/>
    <d v="1899-12-30T00:38:07"/>
    <d v="1899-12-30T00:37:50"/>
    <x v="8"/>
    <x v="14"/>
    <x v="5"/>
    <x v="1"/>
    <n v="0"/>
    <n v="0"/>
    <x v="0"/>
    <x v="1"/>
    <x v="0"/>
    <n v="0"/>
    <x v="0"/>
    <x v="1"/>
    <d v="1899-12-30T00:00:17"/>
    <d v="1899-12-30T00:00:17"/>
    <x v="0"/>
    <m/>
    <m/>
    <d v="1899-12-30T00:00:00"/>
    <d v="1899-12-30T00:38:07"/>
    <n v="5"/>
    <d v="1899-12-30T00:00:17"/>
    <n v="38.11666666667049"/>
    <x v="11"/>
    <x v="1"/>
  </r>
  <r>
    <x v="0"/>
    <s v="2024075800"/>
    <x v="0"/>
    <x v="137"/>
    <s v="E7597LTD"/>
    <d v="2024-12-19T00:00:00"/>
    <x v="1"/>
    <s v="3228"/>
    <x v="3"/>
    <s v="PA"/>
    <x v="3"/>
    <x v="0"/>
    <d v="2024-12-19T00:00:00"/>
    <d v="1899-12-30T18:13:05"/>
    <d v="2024-12-19T00:00:00"/>
    <d v="1899-12-30T18:13:23"/>
    <d v="2024-12-19T00:00:00"/>
    <d v="1899-12-30T18:35:22"/>
    <x v="0"/>
    <x v="0"/>
    <s v="8043253326"/>
    <s v="FBO"/>
    <d v="1899-12-30T00:22:17"/>
    <x v="1033"/>
    <d v="1899-12-30T00:00:18"/>
    <s v="Granel"/>
    <s v="E001"/>
    <x v="2"/>
    <d v="1899-12-30T00:22:17"/>
    <d v="1899-12-30T00:21:59"/>
    <x v="11"/>
    <x v="14"/>
    <x v="5"/>
    <x v="1"/>
    <n v="0"/>
    <n v="0"/>
    <x v="0"/>
    <x v="1"/>
    <x v="0"/>
    <n v="0"/>
    <x v="0"/>
    <x v="1"/>
    <d v="1899-12-30T00:00:18"/>
    <d v="1899-12-30T00:00:18"/>
    <x v="0"/>
    <m/>
    <m/>
    <d v="1899-12-30T00:00:00"/>
    <d v="1899-12-30T00:22:17"/>
    <n v="5"/>
    <d v="1899-12-30T00:00:18"/>
    <n v="22.283333333337509"/>
    <x v="11"/>
    <x v="1"/>
  </r>
  <r>
    <x v="0"/>
    <s v="2024075798"/>
    <x v="0"/>
    <x v="126"/>
    <s v="E0205LTP"/>
    <d v="2024-12-19T00:00:00"/>
    <x v="1"/>
    <s v="3297"/>
    <x v="1"/>
    <s v="PA"/>
    <x v="1"/>
    <x v="0"/>
    <d v="2024-12-19T00:00:00"/>
    <d v="1899-12-30T17:57:10"/>
    <d v="2024-12-19T00:00:00"/>
    <d v="1899-12-30T17:57:25"/>
    <d v="2024-12-19T00:00:00"/>
    <d v="1899-12-30T18:41:34"/>
    <x v="0"/>
    <x v="0"/>
    <s v="8043253327"/>
    <s v="FBO"/>
    <d v="1899-12-30T00:44:24"/>
    <x v="1034"/>
    <d v="1899-12-30T00:00:15"/>
    <s v="Granel"/>
    <s v="E001"/>
    <x v="2"/>
    <d v="1899-12-30T00:44:24"/>
    <d v="1899-12-30T00:44:09"/>
    <x v="8"/>
    <x v="14"/>
    <x v="5"/>
    <x v="1"/>
    <n v="0"/>
    <n v="0"/>
    <x v="0"/>
    <x v="1"/>
    <x v="0"/>
    <n v="0"/>
    <x v="0"/>
    <x v="1"/>
    <d v="1899-12-30T00:00:15"/>
    <d v="1899-12-30T00:00:15"/>
    <x v="0"/>
    <m/>
    <m/>
    <d v="1899-12-30T00:00:00"/>
    <d v="1899-12-30T00:44:24"/>
    <n v="5"/>
    <d v="1899-12-30T00:00:15"/>
    <n v="44.399999999995266"/>
    <x v="11"/>
    <x v="1"/>
  </r>
  <r>
    <x v="0"/>
    <s v="2024075802"/>
    <x v="0"/>
    <x v="160"/>
    <s v="E9865JVX"/>
    <d v="2024-12-19T00:00:00"/>
    <x v="1"/>
    <s v="3297"/>
    <x v="1"/>
    <s v="PA"/>
    <x v="1"/>
    <x v="0"/>
    <d v="2024-12-19T00:00:00"/>
    <d v="1899-12-30T18:17:11"/>
    <d v="2024-12-19T00:00:00"/>
    <d v="1899-12-30T18:17:27"/>
    <d v="2024-12-19T00:00:00"/>
    <d v="1899-12-30T18:44:09"/>
    <x v="0"/>
    <x v="0"/>
    <s v="8043253328"/>
    <s v="FBO"/>
    <d v="1899-12-30T00:26:58"/>
    <x v="1035"/>
    <d v="1899-12-30T00:00:16"/>
    <s v="Granel"/>
    <s v="E001"/>
    <x v="2"/>
    <d v="1899-12-30T00:26:58"/>
    <d v="1899-12-30T00:26:42"/>
    <x v="11"/>
    <x v="14"/>
    <x v="5"/>
    <x v="1"/>
    <n v="0"/>
    <n v="0"/>
    <x v="0"/>
    <x v="1"/>
    <x v="0"/>
    <n v="0"/>
    <x v="0"/>
    <x v="1"/>
    <d v="1899-12-30T00:00:16"/>
    <d v="1899-12-30T00:00:16"/>
    <x v="0"/>
    <m/>
    <m/>
    <d v="1899-12-30T00:00:00"/>
    <d v="1899-12-30T00:26:58"/>
    <n v="5"/>
    <d v="1899-12-30T00:00:16"/>
    <n v="26.966666666663954"/>
    <x v="11"/>
    <x v="1"/>
  </r>
  <r>
    <x v="0"/>
    <s v="2024075799"/>
    <x v="0"/>
    <x v="134"/>
    <s v="E9945KBD"/>
    <d v="2024-12-19T00:00:00"/>
    <x v="1"/>
    <s v="3229"/>
    <x v="4"/>
    <s v="PA"/>
    <x v="5"/>
    <x v="0"/>
    <d v="2024-12-19T00:00:00"/>
    <d v="1899-12-30T17:59:01"/>
    <d v="2024-12-19T00:00:00"/>
    <d v="1899-12-30T17:59:16"/>
    <d v="2024-12-19T00:00:00"/>
    <d v="1899-12-30T18:46:11"/>
    <x v="0"/>
    <x v="0"/>
    <s v="8043253329"/>
    <s v="EXW"/>
    <d v="1899-12-30T00:47:10"/>
    <x v="1036"/>
    <d v="1899-12-30T00:00:15"/>
    <s v="Granel"/>
    <s v="E001"/>
    <x v="1"/>
    <d v="1899-12-30T00:47:10"/>
    <d v="1899-12-30T00:46:55"/>
    <x v="8"/>
    <x v="14"/>
    <x v="5"/>
    <x v="1"/>
    <n v="0"/>
    <n v="0"/>
    <x v="0"/>
    <x v="1"/>
    <x v="0"/>
    <n v="0"/>
    <x v="0"/>
    <x v="0"/>
    <d v="1899-12-30T00:00:15"/>
    <d v="1899-12-30T00:00:15"/>
    <x v="0"/>
    <m/>
    <m/>
    <d v="1899-12-30T00:00:00"/>
    <d v="1899-12-30T00:47:10"/>
    <n v="5"/>
    <d v="1899-12-30T00:00:15"/>
    <n v="47.166666666667112"/>
    <x v="11"/>
    <x v="0"/>
  </r>
  <r>
    <x v="0"/>
    <s v="2024075801"/>
    <x v="0"/>
    <x v="258"/>
    <s v="E8837LZK"/>
    <d v="2024-12-19T00:00:00"/>
    <x v="1"/>
    <s v="3228"/>
    <x v="3"/>
    <s v="PA"/>
    <x v="4"/>
    <x v="0"/>
    <d v="2024-12-19T00:00:00"/>
    <d v="1899-12-30T18:14:15"/>
    <d v="2024-12-19T00:00:00"/>
    <d v="1899-12-30T18:14:30"/>
    <d v="2024-12-19T00:00:00"/>
    <d v="1899-12-30T19:03:04"/>
    <x v="0"/>
    <x v="0"/>
    <s v="8043253331"/>
    <s v="FBO"/>
    <d v="1899-12-30T00:48:49"/>
    <x v="1037"/>
    <d v="1899-12-30T00:00:15"/>
    <s v="Granel"/>
    <s v="E001"/>
    <x v="2"/>
    <d v="1899-12-30T00:48:49"/>
    <d v="1899-12-30T00:48:34"/>
    <x v="11"/>
    <x v="14"/>
    <x v="5"/>
    <x v="1"/>
    <n v="0"/>
    <n v="0"/>
    <x v="0"/>
    <x v="1"/>
    <x v="0"/>
    <n v="0"/>
    <x v="0"/>
    <x v="0"/>
    <d v="1899-12-30T00:00:15"/>
    <d v="1899-12-30T00:00:15"/>
    <x v="0"/>
    <m/>
    <m/>
    <d v="1899-12-30T00:00:00"/>
    <d v="1899-12-30T00:48:49"/>
    <n v="5"/>
    <d v="1899-12-30T00:00:15"/>
    <n v="48.816666666676802"/>
    <x v="7"/>
    <x v="0"/>
  </r>
  <r>
    <x v="0"/>
    <s v="2024075805"/>
    <x v="0"/>
    <x v="128"/>
    <s v="E5792MTF"/>
    <d v="2024-12-19T00:00:00"/>
    <x v="1"/>
    <s v="3228"/>
    <x v="3"/>
    <s v="PA"/>
    <x v="3"/>
    <x v="0"/>
    <d v="2024-12-19T00:00:00"/>
    <d v="1899-12-30T18:42:52"/>
    <d v="2024-12-19T00:00:00"/>
    <d v="1899-12-30T18:43:07"/>
    <d v="2024-12-19T00:00:00"/>
    <d v="1899-12-30T19:06:39"/>
    <x v="0"/>
    <x v="0"/>
    <s v="8043253332"/>
    <s v="FBO"/>
    <d v="1899-12-30T00:23:47"/>
    <x v="1038"/>
    <d v="1899-12-30T00:00:15"/>
    <s v="Granel"/>
    <s v="E001"/>
    <x v="2"/>
    <d v="1899-12-30T00:23:47"/>
    <d v="1899-12-30T00:23:32"/>
    <x v="11"/>
    <x v="14"/>
    <x v="5"/>
    <x v="1"/>
    <n v="0"/>
    <n v="0"/>
    <x v="0"/>
    <x v="1"/>
    <x v="0"/>
    <n v="0"/>
    <x v="0"/>
    <x v="1"/>
    <d v="1899-12-30T00:00:15"/>
    <d v="1899-12-30T00:00:15"/>
    <x v="0"/>
    <m/>
    <m/>
    <d v="1899-12-30T00:00:00"/>
    <d v="1899-12-30T00:23:47"/>
    <n v="5"/>
    <d v="1899-12-30T00:00:15"/>
    <n v="23.783333333327992"/>
    <x v="7"/>
    <x v="1"/>
  </r>
  <r>
    <x v="0"/>
    <s v="2024075809"/>
    <x v="0"/>
    <x v="151"/>
    <s v="E1633HJM"/>
    <d v="2024-12-19T00:00:00"/>
    <x v="1"/>
    <s v="3297"/>
    <x v="1"/>
    <s v="PA"/>
    <x v="1"/>
    <x v="0"/>
    <d v="2024-12-19T00:00:00"/>
    <d v="1899-12-30T19:22:20"/>
    <d v="2024-12-19T00:00:00"/>
    <d v="1899-12-30T19:22:38"/>
    <d v="2024-12-19T00:00:00"/>
    <d v="1899-12-30T19:51:43"/>
    <x v="0"/>
    <x v="0"/>
    <s v="8043253333"/>
    <s v="FBO"/>
    <d v="1899-12-30T00:29:23"/>
    <x v="643"/>
    <d v="1899-12-30T00:00:18"/>
    <s v="Granel"/>
    <s v="E001"/>
    <x v="2"/>
    <d v="1899-12-30T00:29:23"/>
    <d v="1899-12-30T00:29:05"/>
    <x v="13"/>
    <x v="14"/>
    <x v="5"/>
    <x v="1"/>
    <n v="0"/>
    <n v="0"/>
    <x v="0"/>
    <x v="1"/>
    <x v="0"/>
    <n v="0"/>
    <x v="0"/>
    <x v="1"/>
    <d v="1899-12-30T00:00:18"/>
    <d v="1899-12-30T00:00:18"/>
    <x v="0"/>
    <m/>
    <m/>
    <d v="1899-12-30T00:00:00"/>
    <d v="1899-12-30T00:29:23"/>
    <n v="5"/>
    <d v="1899-12-30T00:00:18"/>
    <n v="29.383333333329507"/>
    <x v="7"/>
    <x v="1"/>
  </r>
  <r>
    <x v="0"/>
    <s v="2024075811"/>
    <x v="0"/>
    <x v="336"/>
    <s v="E6172KZK"/>
    <d v="2024-12-19T00:00:00"/>
    <x v="1"/>
    <s v="3297"/>
    <x v="1"/>
    <s v="PA"/>
    <x v="1"/>
    <x v="0"/>
    <d v="2024-12-19T00:00:00"/>
    <d v="1899-12-30T19:33:45"/>
    <d v="2024-12-19T00:00:00"/>
    <d v="1899-12-30T19:34:02"/>
    <d v="2024-12-19T00:00:00"/>
    <d v="1899-12-30T20:05:04"/>
    <x v="0"/>
    <x v="0"/>
    <s v="8043253334"/>
    <s v="FBO"/>
    <d v="1899-12-30T00:31:19"/>
    <x v="1039"/>
    <d v="1899-12-30T00:00:17"/>
    <s v="Granel"/>
    <s v="E001"/>
    <x v="2"/>
    <d v="1899-12-30T00:31:19"/>
    <d v="1899-12-30T00:31:02"/>
    <x v="13"/>
    <x v="14"/>
    <x v="5"/>
    <x v="1"/>
    <n v="0"/>
    <n v="0"/>
    <x v="0"/>
    <x v="1"/>
    <x v="0"/>
    <n v="0"/>
    <x v="0"/>
    <x v="1"/>
    <d v="1899-12-30T00:00:17"/>
    <d v="1899-12-30T00:00:17"/>
    <x v="0"/>
    <m/>
    <m/>
    <d v="1899-12-30T00:00:00"/>
    <d v="1899-12-30T00:31:19"/>
    <n v="5"/>
    <d v="1899-12-30T00:00:17"/>
    <n v="31.316666666659199"/>
    <x v="14"/>
    <x v="1"/>
  </r>
  <r>
    <x v="0"/>
    <s v="2024075815"/>
    <x v="0"/>
    <x v="347"/>
    <s v="E9824LFX"/>
    <d v="2024-12-19T00:00:00"/>
    <x v="1"/>
    <s v="3230"/>
    <x v="2"/>
    <s v="PA"/>
    <x v="2"/>
    <x v="0"/>
    <d v="2024-12-19T00:00:00"/>
    <d v="1899-12-30T20:31:49"/>
    <d v="2024-12-19T00:00:00"/>
    <d v="1899-12-30T20:32:06"/>
    <d v="2024-12-19T00:00:00"/>
    <d v="1899-12-30T21:00:58"/>
    <x v="0"/>
    <x v="0"/>
    <s v="8043253335"/>
    <s v="FBO"/>
    <d v="1899-12-30T00:29:09"/>
    <x v="636"/>
    <d v="1899-12-30T00:00:17"/>
    <s v="Ensacado"/>
    <s v="E002"/>
    <x v="2"/>
    <d v="1899-12-30T00:29:09"/>
    <d v="1899-12-30T00:28:52"/>
    <x v="15"/>
    <x v="14"/>
    <x v="5"/>
    <x v="2"/>
    <n v="0"/>
    <n v="0"/>
    <x v="0"/>
    <x v="2"/>
    <x v="0"/>
    <n v="0"/>
    <x v="0"/>
    <x v="1"/>
    <d v="1899-12-30T00:00:17"/>
    <d v="1899-12-30T00:00:17"/>
    <x v="0"/>
    <m/>
    <m/>
    <d v="1899-12-30T00:00:00"/>
    <d v="1899-12-30T00:29:09"/>
    <n v="5"/>
    <d v="1899-12-30T00:00:17"/>
    <n v="29.150000000006475"/>
    <x v="15"/>
    <x v="1"/>
  </r>
  <r>
    <x v="0"/>
    <s v="2024075817"/>
    <x v="0"/>
    <x v="132"/>
    <s v="E7412JLB"/>
    <d v="2024-12-20T00:00:00"/>
    <x v="1"/>
    <s v="3228"/>
    <x v="3"/>
    <s v="PA"/>
    <x v="4"/>
    <x v="0"/>
    <d v="2024-12-20T00:00:00"/>
    <d v="1899-12-30T05:33:13"/>
    <d v="2024-12-20T00:00:00"/>
    <d v="1899-12-30T05:33:30"/>
    <d v="2024-12-20T00:00:00"/>
    <d v="1899-12-30T06:13:30"/>
    <x v="0"/>
    <x v="0"/>
    <s v="8043253336"/>
    <s v="FBO"/>
    <d v="1899-12-30T00:40:17"/>
    <x v="1040"/>
    <d v="1899-12-30T00:00:17"/>
    <s v="Granel"/>
    <s v="E001"/>
    <x v="2"/>
    <d v="1899-12-30T00:40:17"/>
    <d v="1899-12-30T00:40:00"/>
    <x v="12"/>
    <x v="15"/>
    <x v="5"/>
    <x v="1"/>
    <n v="0"/>
    <n v="0"/>
    <x v="0"/>
    <x v="1"/>
    <x v="0"/>
    <n v="0"/>
    <x v="0"/>
    <x v="1"/>
    <d v="1899-12-30T00:00:17"/>
    <d v="1899-12-30T00:00:17"/>
    <x v="0"/>
    <m/>
    <m/>
    <d v="1899-12-30T00:00:00"/>
    <d v="1899-12-30T00:40:17"/>
    <n v="6"/>
    <d v="1899-12-30T00:00:17"/>
    <n v="40.283333333337644"/>
    <x v="12"/>
    <x v="1"/>
  </r>
  <r>
    <x v="0"/>
    <s v="2024075818"/>
    <x v="0"/>
    <x v="162"/>
    <s v="E2544FHJ"/>
    <d v="2024-12-20T00:00:00"/>
    <x v="1"/>
    <s v="3230"/>
    <x v="2"/>
    <s v="PA"/>
    <x v="2"/>
    <x v="0"/>
    <d v="2024-12-20T00:00:00"/>
    <d v="1899-12-30T05:55:19"/>
    <d v="2024-12-20T00:00:00"/>
    <d v="1899-12-30T05:55:36"/>
    <d v="2024-12-20T00:00:00"/>
    <d v="1899-12-30T06:27:14"/>
    <x v="0"/>
    <x v="0"/>
    <s v="8043253337"/>
    <s v="EXW"/>
    <d v="1899-12-30T00:31:55"/>
    <x v="1041"/>
    <d v="1899-12-30T00:00:17"/>
    <s v="Ensacado"/>
    <s v="E002"/>
    <x v="1"/>
    <d v="1899-12-30T00:31:55"/>
    <d v="1899-12-30T00:31:38"/>
    <x v="12"/>
    <x v="15"/>
    <x v="5"/>
    <x v="2"/>
    <n v="0"/>
    <n v="0"/>
    <x v="0"/>
    <x v="2"/>
    <x v="0"/>
    <n v="0"/>
    <x v="0"/>
    <x v="1"/>
    <d v="1899-12-30T00:00:17"/>
    <d v="1899-12-30T00:00:17"/>
    <x v="0"/>
    <m/>
    <m/>
    <d v="1899-12-30T00:00:00"/>
    <d v="1899-12-30T00:31:55"/>
    <n v="6"/>
    <d v="1899-12-30T00:00:17"/>
    <n v="31.916666666663968"/>
    <x v="12"/>
    <x v="1"/>
  </r>
  <r>
    <x v="0"/>
    <s v="2024075823"/>
    <x v="0"/>
    <x v="142"/>
    <s v="E3192JFJ"/>
    <d v="2024-12-20T00:00:00"/>
    <x v="1"/>
    <s v="3230"/>
    <x v="2"/>
    <s v="PA"/>
    <x v="2"/>
    <x v="0"/>
    <d v="2024-12-20T00:00:00"/>
    <d v="1899-12-30T06:24:32"/>
    <d v="2024-12-20T00:00:00"/>
    <d v="1899-12-30T06:24:49"/>
    <d v="2024-12-20T00:00:00"/>
    <d v="1899-12-30T06:34:16"/>
    <x v="0"/>
    <x v="0"/>
    <s v="8043253338"/>
    <s v="FBO"/>
    <d v="1899-12-30T00:09:44"/>
    <x v="1042"/>
    <d v="1899-12-30T00:00:17"/>
    <s v="Ensacado"/>
    <s v="E002"/>
    <x v="2"/>
    <d v="1899-12-30T00:09:44"/>
    <d v="1899-12-30T00:09:27"/>
    <x v="0"/>
    <x v="15"/>
    <x v="5"/>
    <x v="2"/>
    <n v="1"/>
    <n v="0"/>
    <x v="1"/>
    <x v="2"/>
    <x v="0"/>
    <n v="1"/>
    <x v="0"/>
    <x v="1"/>
    <d v="1899-12-30T00:00:17"/>
    <d v="1899-12-30T00:00:17"/>
    <x v="0"/>
    <m/>
    <m/>
    <d v="1899-12-30T00:00:00"/>
    <d v="1899-12-30T00:09:44"/>
    <n v="6"/>
    <d v="1899-12-30T00:00:17"/>
    <n v="9.7333333333343486"/>
    <x v="12"/>
    <x v="1"/>
  </r>
  <r>
    <x v="0"/>
    <s v="2024075819"/>
    <x v="0"/>
    <x v="143"/>
    <s v="E3710KKC"/>
    <d v="2024-12-20T00:00:00"/>
    <x v="1"/>
    <s v="3230"/>
    <x v="2"/>
    <s v="PA"/>
    <x v="2"/>
    <x v="0"/>
    <d v="2024-12-20T00:00:00"/>
    <d v="1899-12-30T06:01:31"/>
    <d v="2024-12-20T00:00:00"/>
    <d v="1899-12-30T06:01:49"/>
    <d v="2024-12-20T00:00:00"/>
    <d v="1899-12-30T06:46:33"/>
    <x v="0"/>
    <x v="0"/>
    <s v="8043253339"/>
    <s v="FBO"/>
    <d v="1899-12-30T00:45:02"/>
    <x v="545"/>
    <d v="1899-12-30T00:00:18"/>
    <s v="Ensacado"/>
    <s v="E002"/>
    <x v="2"/>
    <d v="1899-12-30T00:45:02"/>
    <d v="1899-12-30T00:44:44"/>
    <x v="0"/>
    <x v="15"/>
    <x v="5"/>
    <x v="2"/>
    <n v="0"/>
    <n v="0"/>
    <x v="0"/>
    <x v="2"/>
    <x v="0"/>
    <n v="0"/>
    <x v="0"/>
    <x v="0"/>
    <d v="1899-12-30T00:00:18"/>
    <d v="1899-12-30T00:00:18"/>
    <x v="0"/>
    <m/>
    <m/>
    <d v="1899-12-30T00:00:00"/>
    <d v="1899-12-30T00:45:02"/>
    <n v="6"/>
    <d v="1899-12-30T00:00:18"/>
    <n v="45.033333333336032"/>
    <x v="12"/>
    <x v="0"/>
  </r>
  <r>
    <x v="0"/>
    <s v="2024075821"/>
    <x v="0"/>
    <x v="236"/>
    <s v="E7817JTR"/>
    <d v="2024-12-20T00:00:00"/>
    <x v="1"/>
    <s v="3297"/>
    <x v="1"/>
    <s v="PA"/>
    <x v="1"/>
    <x v="0"/>
    <d v="2024-12-20T00:00:00"/>
    <d v="1899-12-30T06:18:45"/>
    <d v="2024-12-20T00:00:00"/>
    <d v="1899-12-30T06:19:02"/>
    <d v="2024-12-20T00:00:00"/>
    <d v="1899-12-30T06:46:51"/>
    <x v="0"/>
    <x v="0"/>
    <s v="8043253340"/>
    <s v="EXW"/>
    <d v="1899-12-30T00:28:06"/>
    <x v="1043"/>
    <d v="1899-12-30T00:00:17"/>
    <s v="Granel"/>
    <s v="E001"/>
    <x v="1"/>
    <d v="1899-12-30T00:28:06"/>
    <d v="1899-12-30T00:27:49"/>
    <x v="0"/>
    <x v="15"/>
    <x v="5"/>
    <x v="1"/>
    <n v="0"/>
    <n v="0"/>
    <x v="0"/>
    <x v="1"/>
    <x v="0"/>
    <n v="0"/>
    <x v="0"/>
    <x v="1"/>
    <d v="1899-12-30T00:00:17"/>
    <d v="1899-12-30T00:00:17"/>
    <x v="0"/>
    <m/>
    <m/>
    <d v="1899-12-30T00:00:00"/>
    <d v="1899-12-30T00:28:06"/>
    <n v="6"/>
    <d v="1899-12-30T00:00:17"/>
    <n v="28.100000000001593"/>
    <x v="12"/>
    <x v="1"/>
  </r>
  <r>
    <x v="0"/>
    <s v="2024075827"/>
    <x v="0"/>
    <x v="142"/>
    <s v="E3192JFJ"/>
    <d v="2024-12-20T00:00:00"/>
    <x v="1"/>
    <s v="3230"/>
    <x v="2"/>
    <s v="PA"/>
    <x v="2"/>
    <x v="0"/>
    <d v="2024-12-20T00:00:00"/>
    <d v="1899-12-30T06:35:39"/>
    <d v="2024-12-20T00:00:00"/>
    <d v="1899-12-30T06:35:56"/>
    <d v="2024-12-20T00:00:00"/>
    <d v="1899-12-30T07:00:06"/>
    <x v="0"/>
    <x v="0"/>
    <s v="8043253342"/>
    <s v="FBO"/>
    <d v="1899-12-30T00:24:27"/>
    <x v="264"/>
    <d v="1899-12-30T00:00:17"/>
    <s v="Ensacado"/>
    <s v="E002"/>
    <x v="2"/>
    <d v="1899-12-30T00:24:27"/>
    <d v="1899-12-30T00:24:10"/>
    <x v="0"/>
    <x v="15"/>
    <x v="5"/>
    <x v="2"/>
    <n v="0"/>
    <n v="0"/>
    <x v="0"/>
    <x v="2"/>
    <x v="0"/>
    <n v="0"/>
    <x v="0"/>
    <x v="1"/>
    <d v="1899-12-30T00:00:17"/>
    <d v="1899-12-30T00:00:17"/>
    <x v="0"/>
    <m/>
    <m/>
    <d v="1899-12-30T00:00:00"/>
    <d v="1899-12-30T00:24:27"/>
    <n v="6"/>
    <d v="1899-12-30T00:00:17"/>
    <n v="24.450000000004781"/>
    <x v="0"/>
    <x v="1"/>
  </r>
  <r>
    <x v="0"/>
    <s v="2024075825"/>
    <x v="0"/>
    <x v="256"/>
    <s v="E6103LDT"/>
    <d v="2024-12-20T00:00:00"/>
    <x v="1"/>
    <s v="3297"/>
    <x v="1"/>
    <s v="PA"/>
    <x v="1"/>
    <x v="0"/>
    <d v="2024-12-20T00:00:00"/>
    <d v="1899-12-30T06:27:27"/>
    <d v="2024-12-20T00:00:00"/>
    <d v="1899-12-30T06:27:43"/>
    <d v="2024-12-20T00:00:00"/>
    <d v="1899-12-30T07:02:36"/>
    <x v="0"/>
    <x v="0"/>
    <s v="8043253343"/>
    <s v="FBO"/>
    <d v="1899-12-30T00:35:09"/>
    <x v="1044"/>
    <d v="1899-12-30T00:00:16"/>
    <s v="Granel"/>
    <s v="E001"/>
    <x v="2"/>
    <d v="1899-12-30T00:35:09"/>
    <d v="1899-12-30T00:34:53"/>
    <x v="0"/>
    <x v="15"/>
    <x v="5"/>
    <x v="1"/>
    <n v="0"/>
    <n v="0"/>
    <x v="0"/>
    <x v="1"/>
    <x v="0"/>
    <n v="0"/>
    <x v="0"/>
    <x v="1"/>
    <d v="1899-12-30T00:00:16"/>
    <d v="1899-12-30T00:00:16"/>
    <x v="0"/>
    <m/>
    <m/>
    <d v="1899-12-30T00:00:00"/>
    <d v="1899-12-30T00:35:09"/>
    <n v="6"/>
    <d v="1899-12-30T00:00:16"/>
    <n v="35.149999999996858"/>
    <x v="0"/>
    <x v="1"/>
  </r>
  <r>
    <x v="0"/>
    <s v="2024075824"/>
    <x v="0"/>
    <x v="158"/>
    <s v="E5943KXX"/>
    <d v="2024-12-20T00:00:00"/>
    <x v="1"/>
    <s v="3297"/>
    <x v="1"/>
    <s v="PA"/>
    <x v="1"/>
    <x v="0"/>
    <d v="2024-12-20T00:00:00"/>
    <d v="1899-12-30T06:25:22"/>
    <d v="2024-12-20T00:00:00"/>
    <d v="1899-12-30T06:25:38"/>
    <d v="2024-12-20T00:00:00"/>
    <d v="1899-12-30T07:04:49"/>
    <x v="0"/>
    <x v="0"/>
    <s v="8043253344"/>
    <s v="FBO"/>
    <d v="1899-12-30T00:39:27"/>
    <x v="1045"/>
    <d v="1899-12-30T00:00:16"/>
    <s v="Granel"/>
    <s v="E001"/>
    <x v="2"/>
    <d v="1899-12-30T00:39:27"/>
    <d v="1899-12-30T00:39:11"/>
    <x v="0"/>
    <x v="15"/>
    <x v="5"/>
    <x v="1"/>
    <n v="0"/>
    <n v="0"/>
    <x v="0"/>
    <x v="1"/>
    <x v="0"/>
    <n v="0"/>
    <x v="0"/>
    <x v="1"/>
    <d v="1899-12-30T00:00:16"/>
    <d v="1899-12-30T00:00:16"/>
    <x v="0"/>
    <m/>
    <m/>
    <d v="1899-12-30T00:00:00"/>
    <d v="1899-12-30T00:39:27"/>
    <n v="6"/>
    <d v="1899-12-30T00:00:16"/>
    <n v="39.449999999995214"/>
    <x v="0"/>
    <x v="1"/>
  </r>
  <r>
    <x v="0"/>
    <s v="2024075830"/>
    <x v="0"/>
    <x v="325"/>
    <s v="E9341JBY"/>
    <d v="2024-12-20T00:00:00"/>
    <x v="1"/>
    <s v="3228"/>
    <x v="3"/>
    <s v="PA"/>
    <x v="4"/>
    <x v="0"/>
    <d v="2024-12-20T00:00:00"/>
    <d v="1899-12-30T06:44:01"/>
    <d v="2024-12-20T00:00:00"/>
    <d v="1899-12-30T06:44:17"/>
    <d v="2024-12-20T00:00:00"/>
    <d v="1899-12-30T07:13:58"/>
    <x v="0"/>
    <x v="0"/>
    <s v="8043253345"/>
    <s v="EXW"/>
    <d v="1899-12-30T00:29:57"/>
    <x v="1046"/>
    <d v="1899-12-30T00:00:16"/>
    <s v="Granel"/>
    <s v="E001"/>
    <x v="1"/>
    <d v="1899-12-30T00:29:57"/>
    <d v="1899-12-30T00:29:41"/>
    <x v="0"/>
    <x v="15"/>
    <x v="5"/>
    <x v="1"/>
    <n v="0"/>
    <n v="0"/>
    <x v="0"/>
    <x v="1"/>
    <x v="0"/>
    <n v="0"/>
    <x v="0"/>
    <x v="1"/>
    <d v="1899-12-30T00:00:16"/>
    <d v="1899-12-30T00:00:16"/>
    <x v="0"/>
    <m/>
    <m/>
    <d v="1899-12-30T00:00:00"/>
    <d v="1899-12-30T00:29:57"/>
    <n v="6"/>
    <d v="1899-12-30T00:00:16"/>
    <n v="29.949999999998447"/>
    <x v="0"/>
    <x v="1"/>
  </r>
  <r>
    <x v="0"/>
    <s v="2024075826"/>
    <x v="0"/>
    <x v="116"/>
    <s v="E4874GCT"/>
    <d v="2024-12-20T00:00:00"/>
    <x v="1"/>
    <s v="3297"/>
    <x v="1"/>
    <s v="PA"/>
    <x v="1"/>
    <x v="0"/>
    <d v="2024-12-20T00:00:00"/>
    <d v="1899-12-30T06:29:04"/>
    <d v="2024-12-20T00:00:00"/>
    <d v="1899-12-30T06:29:21"/>
    <d v="2024-12-20T00:00:00"/>
    <d v="1899-12-30T07:17:21"/>
    <x v="0"/>
    <x v="0"/>
    <s v="8043253346"/>
    <s v="EXW"/>
    <d v="1899-12-30T00:48:17"/>
    <x v="1047"/>
    <d v="1899-12-30T00:00:17"/>
    <s v="Granel"/>
    <s v="E001"/>
    <x v="1"/>
    <d v="1899-12-30T00:48:17"/>
    <d v="1899-12-30T00:48:00"/>
    <x v="0"/>
    <x v="15"/>
    <x v="5"/>
    <x v="1"/>
    <n v="0"/>
    <n v="0"/>
    <x v="0"/>
    <x v="1"/>
    <x v="0"/>
    <n v="0"/>
    <x v="0"/>
    <x v="0"/>
    <d v="1899-12-30T00:00:17"/>
    <d v="1899-12-30T00:00:17"/>
    <x v="0"/>
    <m/>
    <m/>
    <d v="1899-12-30T00:00:00"/>
    <d v="1899-12-30T00:48:17"/>
    <n v="6"/>
    <d v="1899-12-30T00:00:17"/>
    <n v="48.28333333332958"/>
    <x v="0"/>
    <x v="0"/>
  </r>
  <r>
    <x v="0"/>
    <s v="2024075837"/>
    <x v="0"/>
    <x v="147"/>
    <s v="E1007JYX"/>
    <d v="2024-12-20T00:00:00"/>
    <x v="1"/>
    <s v="3297"/>
    <x v="1"/>
    <s v="PA"/>
    <x v="1"/>
    <x v="0"/>
    <d v="2024-12-20T00:00:00"/>
    <d v="1899-12-30T06:57:47"/>
    <d v="2024-12-20T00:00:00"/>
    <d v="1899-12-30T06:58:04"/>
    <d v="2024-12-20T00:00:00"/>
    <d v="1899-12-30T07:31:29"/>
    <x v="0"/>
    <x v="0"/>
    <s v="8043253348"/>
    <s v="EXW"/>
    <d v="1899-12-30T00:33:42"/>
    <x v="949"/>
    <d v="1899-12-30T00:00:17"/>
    <s v="Granel"/>
    <s v="E001"/>
    <x v="1"/>
    <d v="1899-12-30T00:33:42"/>
    <d v="1899-12-30T00:33:25"/>
    <x v="0"/>
    <x v="15"/>
    <x v="5"/>
    <x v="1"/>
    <n v="0"/>
    <n v="0"/>
    <x v="0"/>
    <x v="1"/>
    <x v="0"/>
    <n v="0"/>
    <x v="0"/>
    <x v="1"/>
    <d v="1899-12-30T00:00:17"/>
    <d v="1899-12-30T00:00:17"/>
    <x v="0"/>
    <m/>
    <m/>
    <d v="1899-12-30T00:00:00"/>
    <d v="1899-12-30T00:33:42"/>
    <n v="6"/>
    <d v="1899-12-30T00:00:17"/>
    <n v="33.700000000003186"/>
    <x v="0"/>
    <x v="1"/>
  </r>
  <r>
    <x v="0"/>
    <s v="2024075844"/>
    <x v="0"/>
    <x v="152"/>
    <s v="E1006KHK"/>
    <d v="2024-12-20T00:00:00"/>
    <x v="1"/>
    <s v="3228"/>
    <x v="3"/>
    <s v="PA"/>
    <x v="3"/>
    <x v="0"/>
    <d v="2024-12-20T00:00:00"/>
    <d v="1899-12-30T07:16:54"/>
    <d v="2024-12-20T00:00:00"/>
    <d v="1899-12-30T07:17:11"/>
    <d v="2024-12-20T00:00:00"/>
    <d v="1899-12-30T07:44:26"/>
    <x v="0"/>
    <x v="0"/>
    <s v="8043253349"/>
    <s v="FBO"/>
    <d v="1899-12-30T00:27:32"/>
    <x v="106"/>
    <d v="1899-12-30T00:00:17"/>
    <s v="Granel"/>
    <s v="E001"/>
    <x v="2"/>
    <d v="1899-12-30T00:27:32"/>
    <d v="1899-12-30T00:27:15"/>
    <x v="1"/>
    <x v="15"/>
    <x v="5"/>
    <x v="1"/>
    <n v="0"/>
    <n v="0"/>
    <x v="0"/>
    <x v="1"/>
    <x v="0"/>
    <n v="0"/>
    <x v="0"/>
    <x v="1"/>
    <d v="1899-12-30T00:00:17"/>
    <d v="1899-12-30T00:00:17"/>
    <x v="0"/>
    <m/>
    <m/>
    <d v="1899-12-30T00:00:00"/>
    <d v="1899-12-30T00:27:32"/>
    <n v="6"/>
    <d v="1899-12-30T00:00:17"/>
    <n v="27.533333333332735"/>
    <x v="0"/>
    <x v="1"/>
  </r>
  <r>
    <x v="0"/>
    <s v="2024075847"/>
    <x v="0"/>
    <x v="230"/>
    <s v="E6106KCV"/>
    <d v="2024-12-20T00:00:00"/>
    <x v="1"/>
    <s v="3228"/>
    <x v="3"/>
    <s v="PA"/>
    <x v="4"/>
    <x v="0"/>
    <d v="2024-12-20T00:00:00"/>
    <d v="1899-12-30T07:19:25"/>
    <d v="2024-12-20T00:00:00"/>
    <d v="1899-12-30T07:19:41"/>
    <d v="2024-12-20T00:00:00"/>
    <d v="1899-12-30T07:48:02"/>
    <x v="0"/>
    <x v="0"/>
    <s v="8043253350"/>
    <s v="FBO"/>
    <d v="1899-12-30T00:28:37"/>
    <x v="1048"/>
    <d v="1899-12-30T00:00:16"/>
    <s v="Granel"/>
    <s v="E001"/>
    <x v="2"/>
    <d v="1899-12-30T00:28:37"/>
    <d v="1899-12-30T00:28:21"/>
    <x v="1"/>
    <x v="15"/>
    <x v="5"/>
    <x v="1"/>
    <n v="0"/>
    <n v="0"/>
    <x v="0"/>
    <x v="1"/>
    <x v="0"/>
    <n v="0"/>
    <x v="0"/>
    <x v="1"/>
    <d v="1899-12-30T00:00:16"/>
    <d v="1899-12-30T00:00:16"/>
    <x v="0"/>
    <m/>
    <m/>
    <d v="1899-12-30T00:00:00"/>
    <d v="1899-12-30T00:28:37"/>
    <n v="6"/>
    <d v="1899-12-30T00:00:16"/>
    <n v="28.616666666673563"/>
    <x v="0"/>
    <x v="1"/>
  </r>
  <r>
    <x v="0"/>
    <s v="2024075846"/>
    <x v="0"/>
    <x v="227"/>
    <s v="E5855JGX"/>
    <d v="2024-12-20T00:00:00"/>
    <x v="1"/>
    <s v="3297"/>
    <x v="1"/>
    <s v="PA"/>
    <x v="1"/>
    <x v="0"/>
    <d v="2024-12-20T00:00:00"/>
    <d v="1899-12-30T07:18:39"/>
    <d v="2024-12-20T00:00:00"/>
    <d v="1899-12-30T07:19:11"/>
    <d v="2024-12-20T00:00:00"/>
    <d v="1899-12-30T07:53:09"/>
    <x v="0"/>
    <x v="0"/>
    <s v="8043253351"/>
    <s v="FBO"/>
    <d v="1899-12-30T00:34:30"/>
    <x v="911"/>
    <d v="1899-12-30T00:00:32"/>
    <s v="Granel"/>
    <s v="E001"/>
    <x v="1"/>
    <d v="1899-12-30T00:34:30"/>
    <d v="1899-12-30T00:33:58"/>
    <x v="1"/>
    <x v="15"/>
    <x v="5"/>
    <x v="1"/>
    <n v="0"/>
    <n v="0"/>
    <x v="0"/>
    <x v="1"/>
    <x v="0"/>
    <n v="0"/>
    <x v="0"/>
    <x v="1"/>
    <d v="1899-12-30T00:00:32"/>
    <d v="1899-12-30T00:00:32"/>
    <x v="0"/>
    <m/>
    <m/>
    <d v="1899-12-30T00:00:00"/>
    <d v="1899-12-30T00:34:30"/>
    <n v="6"/>
    <d v="1899-12-30T00:00:32"/>
    <n v="34.499999999995239"/>
    <x v="0"/>
    <x v="1"/>
  </r>
  <r>
    <x v="0"/>
    <s v="2024075852"/>
    <x v="0"/>
    <x v="146"/>
    <s v="E1651JFK"/>
    <d v="2024-12-20T00:00:00"/>
    <x v="1"/>
    <s v="3228"/>
    <x v="3"/>
    <s v="PA"/>
    <x v="4"/>
    <x v="0"/>
    <d v="2024-12-20T00:00:00"/>
    <d v="1899-12-30T07:34:49"/>
    <d v="2024-12-20T00:00:00"/>
    <d v="1899-12-30T07:35:06"/>
    <d v="2024-12-20T00:00:00"/>
    <d v="1899-12-30T08:06:41"/>
    <x v="0"/>
    <x v="0"/>
    <s v="8043253353"/>
    <s v="EXW"/>
    <d v="1899-12-30T00:31:52"/>
    <x v="690"/>
    <d v="1899-12-30T00:00:17"/>
    <s v="Granel"/>
    <s v="E001"/>
    <x v="1"/>
    <d v="1899-12-30T00:31:52"/>
    <d v="1899-12-30T00:31:35"/>
    <x v="1"/>
    <x v="15"/>
    <x v="5"/>
    <x v="1"/>
    <n v="0"/>
    <n v="0"/>
    <x v="0"/>
    <x v="1"/>
    <x v="0"/>
    <n v="0"/>
    <x v="0"/>
    <x v="1"/>
    <d v="1899-12-30T00:00:17"/>
    <d v="1899-12-30T00:00:17"/>
    <x v="0"/>
    <m/>
    <m/>
    <d v="1899-12-30T00:00:00"/>
    <d v="1899-12-30T00:31:52"/>
    <n v="6"/>
    <d v="1899-12-30T00:00:17"/>
    <n v="31.866666666667196"/>
    <x v="1"/>
    <x v="1"/>
  </r>
  <r>
    <x v="0"/>
    <s v="2024075857"/>
    <x v="0"/>
    <x v="119"/>
    <s v="E7433KCN"/>
    <d v="2024-12-20T00:00:00"/>
    <x v="1"/>
    <s v="3297"/>
    <x v="1"/>
    <s v="PA"/>
    <x v="1"/>
    <x v="0"/>
    <d v="2024-12-20T00:00:00"/>
    <d v="1899-12-30T07:43:37"/>
    <d v="2024-12-20T00:00:00"/>
    <d v="1899-12-30T07:44:06"/>
    <d v="2024-12-20T00:00:00"/>
    <d v="1899-12-30T08:15:09"/>
    <x v="0"/>
    <x v="0"/>
    <s v="8043253354"/>
    <s v="EXW"/>
    <d v="1899-12-30T00:31:32"/>
    <x v="815"/>
    <d v="1899-12-30T00:00:29"/>
    <s v="Granel"/>
    <s v="E001"/>
    <x v="1"/>
    <d v="1899-12-30T00:31:32"/>
    <d v="1899-12-30T00:31:03"/>
    <x v="1"/>
    <x v="15"/>
    <x v="5"/>
    <x v="1"/>
    <n v="0"/>
    <n v="0"/>
    <x v="0"/>
    <x v="1"/>
    <x v="0"/>
    <n v="0"/>
    <x v="0"/>
    <x v="1"/>
    <d v="1899-12-30T00:00:29"/>
    <d v="1899-12-30T00:00:29"/>
    <x v="0"/>
    <m/>
    <m/>
    <d v="1899-12-30T00:00:00"/>
    <d v="1899-12-30T00:31:32"/>
    <n v="6"/>
    <d v="1899-12-30T00:00:29"/>
    <n v="31.533333333335996"/>
    <x v="1"/>
    <x v="1"/>
  </r>
  <r>
    <x v="0"/>
    <s v="2024075863"/>
    <x v="0"/>
    <x v="117"/>
    <s v="E8077KGN"/>
    <d v="2024-12-20T00:00:00"/>
    <x v="1"/>
    <s v="3297"/>
    <x v="1"/>
    <s v="PA"/>
    <x v="1"/>
    <x v="0"/>
    <d v="2024-12-20T00:00:00"/>
    <d v="1899-12-30T07:56:51"/>
    <d v="2024-12-20T00:00:00"/>
    <d v="1899-12-30T07:57:42"/>
    <d v="2024-12-20T00:00:00"/>
    <d v="1899-12-30T08:24:15"/>
    <x v="0"/>
    <x v="0"/>
    <s v="8043253355"/>
    <s v="EXW"/>
    <d v="1899-12-30T00:27:24"/>
    <x v="1049"/>
    <d v="1899-12-30T00:00:51"/>
    <s v="Granel"/>
    <s v="E001"/>
    <x v="1"/>
    <d v="1899-12-30T00:27:24"/>
    <d v="1899-12-30T00:26:33"/>
    <x v="1"/>
    <x v="15"/>
    <x v="5"/>
    <x v="1"/>
    <n v="0"/>
    <n v="0"/>
    <x v="0"/>
    <x v="1"/>
    <x v="0"/>
    <n v="0"/>
    <x v="0"/>
    <x v="1"/>
    <d v="1899-12-30T00:00:51"/>
    <d v="1899-12-30T00:00:51"/>
    <x v="0"/>
    <m/>
    <m/>
    <d v="1899-12-30T00:00:00"/>
    <d v="1899-12-30T00:27:24"/>
    <n v="6"/>
    <d v="1899-12-30T00:00:51"/>
    <n v="27.400000000003242"/>
    <x v="1"/>
    <x v="1"/>
  </r>
  <r>
    <x v="0"/>
    <s v="2024075866"/>
    <x v="0"/>
    <x v="144"/>
    <s v="E4405JTF"/>
    <d v="2024-12-20T00:00:00"/>
    <x v="1"/>
    <s v="3230"/>
    <x v="2"/>
    <s v="PA"/>
    <x v="2"/>
    <x v="0"/>
    <d v="2024-12-20T00:00:00"/>
    <d v="1899-12-30T07:59:27"/>
    <d v="2024-12-20T00:00:00"/>
    <d v="1899-12-30T08:00:37"/>
    <d v="2024-12-20T00:00:00"/>
    <d v="1899-12-30T08:26:33"/>
    <x v="0"/>
    <x v="0"/>
    <s v="8043253356"/>
    <s v="EXW"/>
    <d v="1899-12-30T00:27:06"/>
    <x v="1050"/>
    <d v="1899-12-30T00:01:10"/>
    <s v="Ensacado"/>
    <s v="E002"/>
    <x v="1"/>
    <d v="1899-12-30T00:27:06"/>
    <d v="1899-12-30T00:25:56"/>
    <x v="1"/>
    <x v="15"/>
    <x v="5"/>
    <x v="2"/>
    <n v="0"/>
    <n v="0"/>
    <x v="0"/>
    <x v="2"/>
    <x v="0"/>
    <n v="0"/>
    <x v="0"/>
    <x v="1"/>
    <d v="1899-12-30T00:01:10"/>
    <d v="1899-12-30T00:01:10"/>
    <x v="0"/>
    <m/>
    <m/>
    <d v="1899-12-30T00:00:00"/>
    <d v="1899-12-30T00:27:06"/>
    <n v="6"/>
    <d v="1899-12-30T00:01:10"/>
    <n v="27.099999999993603"/>
    <x v="1"/>
    <x v="1"/>
  </r>
  <r>
    <x v="0"/>
    <s v="2024075853"/>
    <x v="0"/>
    <x v="348"/>
    <s v="E3872MNH"/>
    <d v="2024-12-20T00:00:00"/>
    <x v="1"/>
    <s v="3228"/>
    <x v="3"/>
    <s v="PA"/>
    <x v="4"/>
    <x v="0"/>
    <d v="2024-12-20T00:00:00"/>
    <d v="1899-12-30T07:36:36"/>
    <d v="2024-12-20T00:00:00"/>
    <d v="1899-12-30T07:36:53"/>
    <d v="2024-12-20T00:00:00"/>
    <d v="1899-12-30T08:29:37"/>
    <x v="0"/>
    <x v="0"/>
    <s v="8043253357"/>
    <s v="EXW"/>
    <d v="1899-12-30T00:53:01"/>
    <x v="1051"/>
    <d v="1899-12-30T00:00:17"/>
    <s v="Granel"/>
    <s v="E001"/>
    <x v="1"/>
    <d v="1899-12-30T00:53:01"/>
    <d v="1899-12-30T00:52:44"/>
    <x v="1"/>
    <x v="15"/>
    <x v="5"/>
    <x v="1"/>
    <n v="0"/>
    <n v="0"/>
    <x v="0"/>
    <x v="1"/>
    <x v="0"/>
    <n v="0"/>
    <x v="0"/>
    <x v="0"/>
    <d v="1899-12-30T00:00:17"/>
    <d v="1899-12-30T00:00:17"/>
    <x v="0"/>
    <m/>
    <m/>
    <d v="1899-12-30T00:00:00"/>
    <d v="1899-12-30T00:53:01"/>
    <n v="6"/>
    <d v="1899-12-30T00:00:17"/>
    <n v="53.016666666667227"/>
    <x v="1"/>
    <x v="0"/>
  </r>
  <r>
    <x v="0"/>
    <s v="2024075870"/>
    <x v="0"/>
    <x v="127"/>
    <s v="E5122JHZ"/>
    <d v="2024-12-20T00:00:00"/>
    <x v="1"/>
    <s v="3297"/>
    <x v="1"/>
    <s v="PA"/>
    <x v="1"/>
    <x v="0"/>
    <d v="2024-12-20T00:00:00"/>
    <d v="1899-12-30T08:03:46"/>
    <d v="2024-12-20T00:00:00"/>
    <d v="1899-12-30T08:04:03"/>
    <d v="2024-12-20T00:00:00"/>
    <d v="1899-12-30T08:31:20"/>
    <x v="0"/>
    <x v="0"/>
    <s v="8043253358"/>
    <s v="FBO"/>
    <d v="1899-12-30T00:27:34"/>
    <x v="1052"/>
    <d v="1899-12-30T00:00:17"/>
    <s v="Granel"/>
    <s v="E001"/>
    <x v="2"/>
    <d v="1899-12-30T00:27:34"/>
    <d v="1899-12-30T00:27:17"/>
    <x v="2"/>
    <x v="15"/>
    <x v="5"/>
    <x v="1"/>
    <n v="0"/>
    <n v="0"/>
    <x v="0"/>
    <x v="1"/>
    <x v="0"/>
    <n v="0"/>
    <x v="0"/>
    <x v="1"/>
    <d v="1899-12-30T00:00:17"/>
    <d v="1899-12-30T00:00:17"/>
    <x v="0"/>
    <m/>
    <m/>
    <d v="1899-12-30T00:00:00"/>
    <d v="1899-12-30T00:27:34"/>
    <n v="6"/>
    <d v="1899-12-30T00:00:17"/>
    <n v="27.566666666668844"/>
    <x v="1"/>
    <x v="1"/>
  </r>
  <r>
    <x v="0"/>
    <s v="2024075874"/>
    <x v="0"/>
    <x v="139"/>
    <s v="E0438GVW"/>
    <d v="2024-12-20T00:00:00"/>
    <x v="1"/>
    <s v="3297"/>
    <x v="1"/>
    <s v="PA"/>
    <x v="1"/>
    <x v="0"/>
    <d v="2024-12-20T00:00:00"/>
    <d v="1899-12-30T08:22:53"/>
    <d v="2024-12-20T00:00:00"/>
    <d v="1899-12-30T08:23:11"/>
    <d v="2024-12-20T00:00:00"/>
    <d v="1899-12-30T08:45:30"/>
    <x v="0"/>
    <x v="0"/>
    <s v="8043253359"/>
    <s v="EXW"/>
    <d v="1899-12-30T00:22:37"/>
    <x v="1053"/>
    <d v="1899-12-30T00:00:18"/>
    <s v="Granel"/>
    <s v="E001"/>
    <x v="1"/>
    <d v="1899-12-30T00:22:37"/>
    <d v="1899-12-30T00:22:19"/>
    <x v="2"/>
    <x v="15"/>
    <x v="5"/>
    <x v="1"/>
    <n v="0"/>
    <n v="0"/>
    <x v="0"/>
    <x v="1"/>
    <x v="0"/>
    <n v="0"/>
    <x v="0"/>
    <x v="1"/>
    <d v="1899-12-30T00:00:18"/>
    <d v="1899-12-30T00:00:18"/>
    <x v="0"/>
    <m/>
    <m/>
    <d v="1899-12-30T00:00:00"/>
    <d v="1899-12-30T00:22:37"/>
    <n v="6"/>
    <d v="1899-12-30T00:00:18"/>
    <n v="22.616666666668788"/>
    <x v="1"/>
    <x v="1"/>
  </r>
  <r>
    <x v="0"/>
    <s v="2024075878"/>
    <x v="0"/>
    <x v="163"/>
    <s v="E7062KZH"/>
    <d v="2024-12-20T00:00:00"/>
    <x v="1"/>
    <s v="3297"/>
    <x v="1"/>
    <s v="PA"/>
    <x v="1"/>
    <x v="0"/>
    <d v="2024-12-20T00:00:00"/>
    <d v="1899-12-30T08:30:33"/>
    <d v="2024-12-20T00:00:00"/>
    <d v="1899-12-30T08:30:50"/>
    <d v="2024-12-20T00:00:00"/>
    <d v="1899-12-30T09:11:18"/>
    <x v="0"/>
    <x v="0"/>
    <s v="8043253361"/>
    <s v="EXW"/>
    <d v="1899-12-30T00:40:45"/>
    <x v="1054"/>
    <d v="1899-12-30T00:00:17"/>
    <s v="Granel"/>
    <s v="E001"/>
    <x v="1"/>
    <d v="1899-12-30T00:40:45"/>
    <d v="1899-12-30T00:40:28"/>
    <x v="2"/>
    <x v="15"/>
    <x v="5"/>
    <x v="1"/>
    <n v="0"/>
    <n v="0"/>
    <x v="0"/>
    <x v="1"/>
    <x v="0"/>
    <n v="0"/>
    <x v="0"/>
    <x v="1"/>
    <d v="1899-12-30T00:00:17"/>
    <d v="1899-12-30T00:00:17"/>
    <x v="0"/>
    <m/>
    <m/>
    <d v="1899-12-30T00:00:00"/>
    <d v="1899-12-30T00:40:45"/>
    <n v="6"/>
    <d v="1899-12-30T00:00:17"/>
    <n v="40.749999999998373"/>
    <x v="2"/>
    <x v="1"/>
  </r>
  <r>
    <x v="0"/>
    <s v="2024075881"/>
    <x v="0"/>
    <x v="337"/>
    <s v="E3260HWF"/>
    <d v="2024-12-20T00:00:00"/>
    <x v="1"/>
    <s v="3297"/>
    <x v="1"/>
    <s v="PA"/>
    <x v="1"/>
    <x v="0"/>
    <d v="2024-12-20T00:00:00"/>
    <d v="1899-12-30T08:36:47"/>
    <d v="2024-12-20T00:00:00"/>
    <d v="1899-12-30T08:38:34"/>
    <d v="2024-12-20T00:00:00"/>
    <d v="1899-12-30T09:18:29"/>
    <x v="0"/>
    <x v="0"/>
    <s v="8043253362"/>
    <s v="EXW"/>
    <d v="1899-12-30T00:41:42"/>
    <x v="1055"/>
    <d v="1899-12-30T00:01:47"/>
    <s v="Granel"/>
    <s v="E001"/>
    <x v="1"/>
    <d v="1899-12-30T00:41:42"/>
    <d v="1899-12-30T00:39:55"/>
    <x v="2"/>
    <x v="15"/>
    <x v="5"/>
    <x v="1"/>
    <n v="0"/>
    <n v="0"/>
    <x v="0"/>
    <x v="1"/>
    <x v="0"/>
    <n v="0"/>
    <x v="0"/>
    <x v="1"/>
    <d v="1899-12-30T00:01:47"/>
    <d v="1899-12-30T00:01:47"/>
    <x v="0"/>
    <m/>
    <m/>
    <d v="1899-12-30T00:00:00"/>
    <d v="1899-12-30T00:41:42"/>
    <n v="6"/>
    <d v="1899-12-30T00:01:47"/>
    <n v="41.700000000009638"/>
    <x v="2"/>
    <x v="1"/>
  </r>
  <r>
    <x v="0"/>
    <s v="2024075884"/>
    <x v="0"/>
    <x v="306"/>
    <s v="E5354JHZ"/>
    <d v="2024-12-20T00:00:00"/>
    <x v="1"/>
    <s v="3297"/>
    <x v="1"/>
    <s v="PA"/>
    <x v="1"/>
    <x v="0"/>
    <d v="2024-12-20T00:00:00"/>
    <d v="1899-12-30T08:45:00"/>
    <d v="2024-12-20T00:00:00"/>
    <d v="1899-12-30T08:45:37"/>
    <d v="2024-12-20T00:00:00"/>
    <d v="1899-12-30T09:26:20"/>
    <x v="0"/>
    <x v="0"/>
    <s v="8043253363"/>
    <s v="EXW"/>
    <d v="1899-12-30T00:41:20"/>
    <x v="1056"/>
    <d v="1899-12-30T00:00:37"/>
    <s v="Granel"/>
    <s v="E001"/>
    <x v="1"/>
    <d v="1899-12-30T00:41:20"/>
    <d v="1899-12-30T00:40:43"/>
    <x v="2"/>
    <x v="15"/>
    <x v="5"/>
    <x v="1"/>
    <n v="0"/>
    <n v="0"/>
    <x v="0"/>
    <x v="1"/>
    <x v="0"/>
    <n v="0"/>
    <x v="0"/>
    <x v="1"/>
    <d v="1899-12-30T00:00:37"/>
    <d v="1899-12-30T00:00:37"/>
    <x v="0"/>
    <m/>
    <m/>
    <d v="1899-12-30T00:00:00"/>
    <d v="1899-12-30T00:41:20"/>
    <n v="6"/>
    <d v="1899-12-30T00:00:37"/>
    <n v="41.333333333342402"/>
    <x v="2"/>
    <x v="1"/>
  </r>
  <r>
    <x v="0"/>
    <s v="2024075906"/>
    <x v="0"/>
    <x v="160"/>
    <s v="E9865JVX"/>
    <d v="2024-12-20T00:00:00"/>
    <x v="1"/>
    <s v="3228"/>
    <x v="3"/>
    <s v="PA"/>
    <x v="3"/>
    <x v="0"/>
    <d v="2024-12-20T00:00:00"/>
    <d v="1899-12-30T09:37:29"/>
    <d v="2024-12-20T00:00:00"/>
    <d v="1899-12-30T09:37:47"/>
    <d v="2024-12-20T00:00:00"/>
    <d v="1899-12-30T10:01:44"/>
    <x v="0"/>
    <x v="0"/>
    <s v="8043253366"/>
    <s v="FBO"/>
    <d v="1899-12-30T00:24:15"/>
    <x v="1030"/>
    <d v="1899-12-30T00:00:18"/>
    <s v="Granel"/>
    <s v="E001"/>
    <x v="2"/>
    <d v="1899-12-30T00:24:15"/>
    <d v="1899-12-30T00:23:57"/>
    <x v="3"/>
    <x v="15"/>
    <x v="5"/>
    <x v="1"/>
    <n v="0"/>
    <n v="0"/>
    <x v="0"/>
    <x v="1"/>
    <x v="0"/>
    <n v="0"/>
    <x v="0"/>
    <x v="1"/>
    <d v="1899-12-30T00:00:18"/>
    <d v="1899-12-30T00:00:18"/>
    <x v="0"/>
    <m/>
    <m/>
    <d v="1899-12-30T00:00:00"/>
    <d v="1899-12-30T00:24:15"/>
    <n v="6"/>
    <d v="1899-12-30T00:00:18"/>
    <n v="24.250000000003229"/>
    <x v="3"/>
    <x v="1"/>
  </r>
  <r>
    <x v="0"/>
    <s v="2024075664"/>
    <x v="0"/>
    <x v="291"/>
    <s v="E8055LBS"/>
    <d v="2024-12-19T00:00:00"/>
    <x v="1"/>
    <s v="3297"/>
    <x v="1"/>
    <s v="PA"/>
    <x v="1"/>
    <x v="0"/>
    <d v="2024-12-19T00:00:00"/>
    <d v="1899-12-30T11:32:56"/>
    <d v="2024-12-19T00:00:00"/>
    <d v="1899-12-30T11:33:12"/>
    <d v="2024-12-19T00:00:00"/>
    <d v="1899-12-30T12:26:29"/>
    <x v="7"/>
    <x v="0"/>
    <s v="8043253367"/>
    <s v="FBO"/>
    <d v="1899-12-30T00:53:33"/>
    <x v="990"/>
    <d v="1899-12-30T00:00:16"/>
    <s v="Granel"/>
    <s v="E001"/>
    <x v="2"/>
    <d v="1899-12-30T00:53:33"/>
    <d v="1899-12-30T00:53:17"/>
    <x v="5"/>
    <x v="14"/>
    <x v="5"/>
    <x v="1"/>
    <n v="0"/>
    <n v="0"/>
    <x v="0"/>
    <x v="1"/>
    <x v="0"/>
    <n v="0"/>
    <x v="0"/>
    <x v="0"/>
    <d v="1899-12-30T00:00:16"/>
    <d v="1899-12-30T00:00:16"/>
    <x v="0"/>
    <m/>
    <m/>
    <d v="1899-12-30T00:00:00"/>
    <d v="1899-12-30T00:53:33"/>
    <n v="5"/>
    <d v="1899-12-30T00:00:16"/>
    <n v="53.549999999999898"/>
    <x v="5"/>
    <x v="0"/>
  </r>
  <r>
    <x v="0"/>
    <s v="2024075909"/>
    <x v="0"/>
    <x v="154"/>
    <s v="E3043KFX"/>
    <d v="2024-12-20T00:00:00"/>
    <x v="1"/>
    <s v="3297"/>
    <x v="1"/>
    <s v="PA"/>
    <x v="1"/>
    <x v="0"/>
    <d v="2024-12-20T00:00:00"/>
    <d v="1899-12-30T09:42:13"/>
    <d v="2024-12-20T00:00:00"/>
    <d v="1899-12-30T09:42:29"/>
    <d v="2024-12-20T00:00:00"/>
    <d v="1899-12-30T10:19:15"/>
    <x v="0"/>
    <x v="0"/>
    <s v="8043253368"/>
    <s v="FBO"/>
    <d v="1899-12-30T00:37:02"/>
    <x v="1057"/>
    <d v="1899-12-30T00:00:16"/>
    <s v="Granel"/>
    <s v="E001"/>
    <x v="2"/>
    <d v="1899-12-30T00:37:02"/>
    <d v="1899-12-30T00:36:46"/>
    <x v="3"/>
    <x v="15"/>
    <x v="5"/>
    <x v="1"/>
    <n v="0"/>
    <n v="0"/>
    <x v="0"/>
    <x v="1"/>
    <x v="0"/>
    <n v="0"/>
    <x v="0"/>
    <x v="1"/>
    <d v="1899-12-30T00:00:16"/>
    <d v="1899-12-30T00:00:16"/>
    <x v="0"/>
    <m/>
    <m/>
    <d v="1899-12-30T00:00:00"/>
    <d v="1899-12-30T00:37:02"/>
    <n v="6"/>
    <d v="1899-12-30T00:00:16"/>
    <n v="37.03333333332958"/>
    <x v="3"/>
    <x v="1"/>
  </r>
  <r>
    <x v="0"/>
    <s v="2024075916"/>
    <x v="0"/>
    <x v="126"/>
    <s v="E0205LTP"/>
    <d v="2024-12-20T00:00:00"/>
    <x v="1"/>
    <s v="3297"/>
    <x v="1"/>
    <s v="PA"/>
    <x v="1"/>
    <x v="0"/>
    <d v="2024-12-20T00:00:00"/>
    <d v="1899-12-30T09:54:27"/>
    <d v="2024-12-20T00:00:00"/>
    <d v="1899-12-30T09:54:44"/>
    <d v="2024-12-20T00:00:00"/>
    <d v="1899-12-30T10:26:49"/>
    <x v="0"/>
    <x v="0"/>
    <s v="8043253369"/>
    <s v="FBO"/>
    <d v="1899-12-30T00:32:22"/>
    <x v="932"/>
    <d v="1899-12-30T00:00:17"/>
    <s v="Granel"/>
    <s v="E001"/>
    <x v="2"/>
    <d v="1899-12-30T00:32:22"/>
    <d v="1899-12-30T00:32:05"/>
    <x v="3"/>
    <x v="15"/>
    <x v="5"/>
    <x v="1"/>
    <n v="0"/>
    <n v="0"/>
    <x v="0"/>
    <x v="1"/>
    <x v="0"/>
    <n v="0"/>
    <x v="0"/>
    <x v="1"/>
    <d v="1899-12-30T00:00:17"/>
    <d v="1899-12-30T00:00:17"/>
    <x v="0"/>
    <m/>
    <m/>
    <d v="1899-12-30T00:00:00"/>
    <d v="1899-12-30T00:32:22"/>
    <n v="6"/>
    <d v="1899-12-30T00:00:17"/>
    <n v="32.366666666663995"/>
    <x v="3"/>
    <x v="1"/>
  </r>
  <r>
    <x v="0"/>
    <s v="2024075901"/>
    <x v="0"/>
    <x v="349"/>
    <s v="E0532LZK"/>
    <d v="2024-12-20T00:00:00"/>
    <x v="1"/>
    <s v="3230"/>
    <x v="2"/>
    <s v="PA"/>
    <x v="2"/>
    <x v="0"/>
    <d v="2024-12-20T00:00:00"/>
    <d v="1899-12-30T09:27:11"/>
    <d v="2024-12-20T00:00:00"/>
    <d v="1899-12-30T09:27:29"/>
    <d v="2024-12-20T00:00:00"/>
    <d v="1899-12-30T10:50:38"/>
    <x v="0"/>
    <x v="0"/>
    <s v="8043253372"/>
    <s v="EXW"/>
    <d v="1899-12-30T01:23:27"/>
    <x v="1058"/>
    <d v="1899-12-30T00:00:18"/>
    <s v="Ensacado"/>
    <s v="E002"/>
    <x v="1"/>
    <d v="1899-12-30T01:23:27"/>
    <d v="1899-12-30T01:23:09"/>
    <x v="3"/>
    <x v="15"/>
    <x v="5"/>
    <x v="2"/>
    <n v="0"/>
    <n v="0"/>
    <x v="0"/>
    <x v="2"/>
    <x v="0"/>
    <n v="0"/>
    <x v="0"/>
    <x v="0"/>
    <d v="1899-12-30T00:00:18"/>
    <d v="1899-12-30T00:00:18"/>
    <x v="0"/>
    <m/>
    <m/>
    <d v="1899-12-30T00:00:00"/>
    <d v="1899-12-30T01:23:27"/>
    <n v="6"/>
    <d v="1899-12-30T00:00:18"/>
    <n v="83.450000000001609"/>
    <x v="3"/>
    <x v="0"/>
  </r>
  <r>
    <x v="0"/>
    <s v="2024075920"/>
    <x v="0"/>
    <x v="153"/>
    <s v="E1508HJM"/>
    <d v="2024-12-20T00:00:00"/>
    <x v="1"/>
    <s v="3297"/>
    <x v="1"/>
    <s v="PA"/>
    <x v="1"/>
    <x v="0"/>
    <d v="2024-12-20T00:00:00"/>
    <d v="1899-12-30T10:13:41"/>
    <d v="2024-12-20T00:00:00"/>
    <d v="1899-12-30T10:13:59"/>
    <d v="2024-12-20T00:00:00"/>
    <d v="1899-12-30T10:52:58"/>
    <x v="0"/>
    <x v="0"/>
    <s v="8043253373"/>
    <s v="FBO"/>
    <d v="1899-12-30T00:39:17"/>
    <x v="492"/>
    <d v="1899-12-30T00:00:18"/>
    <s v="Granel"/>
    <s v="E001"/>
    <x v="2"/>
    <d v="1899-12-30T00:39:17"/>
    <d v="1899-12-30T00:38:59"/>
    <x v="4"/>
    <x v="15"/>
    <x v="5"/>
    <x v="1"/>
    <n v="0"/>
    <n v="0"/>
    <x v="0"/>
    <x v="1"/>
    <x v="0"/>
    <n v="0"/>
    <x v="0"/>
    <x v="1"/>
    <d v="1899-12-30T00:00:18"/>
    <d v="1899-12-30T00:00:18"/>
    <x v="0"/>
    <m/>
    <m/>
    <d v="1899-12-30T00:00:00"/>
    <d v="1899-12-30T00:39:17"/>
    <n v="6"/>
    <d v="1899-12-30T00:00:18"/>
    <n v="39.283333333329537"/>
    <x v="3"/>
    <x v="1"/>
  </r>
  <r>
    <x v="0"/>
    <s v="2024075919"/>
    <x v="0"/>
    <x v="250"/>
    <s v="E5086DKB"/>
    <d v="2024-12-20T00:00:00"/>
    <x v="1"/>
    <s v="3230"/>
    <x v="2"/>
    <s v="PA"/>
    <x v="2"/>
    <x v="0"/>
    <d v="2024-12-20T00:00:00"/>
    <d v="1899-12-30T10:07:37"/>
    <d v="2024-12-20T00:00:00"/>
    <d v="1899-12-30T10:07:54"/>
    <d v="2024-12-20T00:00:00"/>
    <d v="1899-12-30T10:55:55"/>
    <x v="0"/>
    <x v="0"/>
    <s v="8043253375"/>
    <s v="EXW"/>
    <d v="1899-12-30T00:48:18"/>
    <x v="1059"/>
    <d v="1899-12-30T00:00:17"/>
    <s v="Ensacado"/>
    <s v="E002"/>
    <x v="1"/>
    <d v="1899-12-30T00:48:18"/>
    <d v="1899-12-30T00:48:01"/>
    <x v="4"/>
    <x v="15"/>
    <x v="5"/>
    <x v="2"/>
    <n v="0"/>
    <n v="0"/>
    <x v="0"/>
    <x v="2"/>
    <x v="0"/>
    <n v="0"/>
    <x v="0"/>
    <x v="0"/>
    <d v="1899-12-30T00:00:17"/>
    <d v="1899-12-30T00:00:17"/>
    <x v="0"/>
    <m/>
    <m/>
    <d v="1899-12-30T00:00:00"/>
    <d v="1899-12-30T00:48:18"/>
    <n v="6"/>
    <d v="1899-12-30T00:00:17"/>
    <n v="48.300000000004829"/>
    <x v="3"/>
    <x v="0"/>
  </r>
  <r>
    <x v="0"/>
    <s v="2024075922"/>
    <x v="0"/>
    <x v="150"/>
    <s v="E4974HJL"/>
    <d v="2024-12-20T00:00:00"/>
    <x v="1"/>
    <s v="3297"/>
    <x v="1"/>
    <s v="PA"/>
    <x v="1"/>
    <x v="0"/>
    <d v="2024-12-20T00:00:00"/>
    <d v="1899-12-30T10:20:41"/>
    <d v="2024-12-20T00:00:00"/>
    <d v="1899-12-30T10:20:59"/>
    <d v="2024-12-20T00:00:00"/>
    <d v="1899-12-30T11:09:07"/>
    <x v="0"/>
    <x v="0"/>
    <s v="8043253377"/>
    <s v="FBO"/>
    <d v="1899-12-30T00:48:26"/>
    <x v="1060"/>
    <d v="1899-12-30T00:00:18"/>
    <s v="Granel"/>
    <s v="E001"/>
    <x v="2"/>
    <d v="1899-12-30T00:48:26"/>
    <d v="1899-12-30T00:48:08"/>
    <x v="4"/>
    <x v="15"/>
    <x v="5"/>
    <x v="1"/>
    <n v="0"/>
    <n v="0"/>
    <x v="0"/>
    <x v="1"/>
    <x v="0"/>
    <n v="0"/>
    <x v="0"/>
    <x v="0"/>
    <d v="1899-12-30T00:00:18"/>
    <d v="1899-12-30T00:00:18"/>
    <x v="0"/>
    <m/>
    <m/>
    <d v="1899-12-30T00:00:00"/>
    <d v="1899-12-30T00:48:26"/>
    <n v="6"/>
    <d v="1899-12-30T00:00:18"/>
    <n v="48.433333333334403"/>
    <x v="4"/>
    <x v="0"/>
  </r>
  <r>
    <x v="0"/>
    <s v="2024075929"/>
    <x v="0"/>
    <x v="121"/>
    <s v="E7008LML"/>
    <d v="2024-12-20T00:00:00"/>
    <x v="1"/>
    <s v="3297"/>
    <x v="1"/>
    <s v="PA"/>
    <x v="1"/>
    <x v="0"/>
    <d v="2024-12-20T00:00:00"/>
    <d v="1899-12-30T10:46:39"/>
    <d v="2024-12-20T00:00:00"/>
    <d v="1899-12-30T10:47:37"/>
    <d v="2024-12-20T00:00:00"/>
    <d v="1899-12-30T11:18:47"/>
    <x v="0"/>
    <x v="0"/>
    <s v="8043253378"/>
    <s v="FBO"/>
    <d v="1899-12-30T00:32:08"/>
    <x v="1061"/>
    <d v="1899-12-30T00:00:58"/>
    <s v="Granel"/>
    <s v="E001"/>
    <x v="1"/>
    <d v="1899-12-30T00:32:08"/>
    <d v="1899-12-30T00:31:10"/>
    <x v="4"/>
    <x v="15"/>
    <x v="5"/>
    <x v="1"/>
    <n v="0"/>
    <n v="0"/>
    <x v="0"/>
    <x v="1"/>
    <x v="0"/>
    <n v="0"/>
    <x v="0"/>
    <x v="1"/>
    <d v="1899-12-30T00:00:58"/>
    <d v="1899-12-30T00:00:58"/>
    <x v="0"/>
    <m/>
    <m/>
    <d v="1899-12-30T00:00:00"/>
    <d v="1899-12-30T00:32:08"/>
    <n v="6"/>
    <d v="1899-12-30T00:00:58"/>
    <n v="32.133333333326419"/>
    <x v="4"/>
    <x v="1"/>
  </r>
  <r>
    <x v="0"/>
    <s v="2024075921"/>
    <x v="0"/>
    <x v="350"/>
    <s v="E2553JZB"/>
    <d v="2024-12-20T00:00:00"/>
    <x v="1"/>
    <s v="3232"/>
    <x v="5"/>
    <s v="PA"/>
    <x v="2"/>
    <x v="0"/>
    <d v="2024-12-20T00:00:00"/>
    <d v="1899-12-30T10:19:42"/>
    <d v="2024-12-20T00:00:00"/>
    <d v="1899-12-30T10:19:59"/>
    <d v="2024-12-20T00:00:00"/>
    <d v="1899-12-30T11:26:56"/>
    <x v="0"/>
    <x v="0"/>
    <s v="8043253379"/>
    <s v="EXW"/>
    <d v="1899-12-30T01:07:14"/>
    <x v="1062"/>
    <d v="1899-12-30T00:00:17"/>
    <s v="Ensacado"/>
    <s v="E002"/>
    <x v="1"/>
    <d v="1899-12-30T01:07:14"/>
    <d v="1899-12-30T01:06:57"/>
    <x v="4"/>
    <x v="15"/>
    <x v="5"/>
    <x v="2"/>
    <n v="0"/>
    <n v="0"/>
    <x v="0"/>
    <x v="2"/>
    <x v="0"/>
    <n v="0"/>
    <x v="0"/>
    <x v="0"/>
    <d v="1899-12-30T00:00:17"/>
    <d v="1899-12-30T00:00:17"/>
    <x v="0"/>
    <m/>
    <m/>
    <d v="1899-12-30T00:00:00"/>
    <d v="1899-12-30T01:07:14"/>
    <n v="6"/>
    <d v="1899-12-30T00:00:17"/>
    <n v="67.233333333340781"/>
    <x v="4"/>
    <x v="0"/>
  </r>
  <r>
    <x v="0"/>
    <s v="2024075939"/>
    <x v="0"/>
    <x v="293"/>
    <s v="E4097KNW"/>
    <d v="2024-12-20T00:00:00"/>
    <x v="1"/>
    <s v="3297"/>
    <x v="1"/>
    <s v="PA"/>
    <x v="1"/>
    <x v="0"/>
    <d v="2024-12-20T00:00:00"/>
    <d v="1899-12-30T11:09:22"/>
    <d v="2024-12-20T00:00:00"/>
    <d v="1899-12-30T11:09:40"/>
    <d v="2024-12-20T00:00:00"/>
    <d v="1899-12-30T12:07:27"/>
    <x v="0"/>
    <x v="0"/>
    <s v="8043253383"/>
    <s v="EXW"/>
    <d v="1899-12-30T00:58:05"/>
    <x v="1063"/>
    <d v="1899-12-30T00:00:18"/>
    <s v="Granel"/>
    <s v="E001"/>
    <x v="1"/>
    <d v="1899-12-30T00:58:05"/>
    <d v="1899-12-30T00:57:47"/>
    <x v="5"/>
    <x v="15"/>
    <x v="5"/>
    <x v="1"/>
    <n v="0"/>
    <n v="0"/>
    <x v="0"/>
    <x v="1"/>
    <x v="0"/>
    <n v="0"/>
    <x v="0"/>
    <x v="0"/>
    <d v="1899-12-30T00:00:18"/>
    <d v="1899-12-30T00:00:18"/>
    <x v="0"/>
    <m/>
    <m/>
    <d v="1899-12-30T00:00:00"/>
    <d v="1899-12-30T00:58:05"/>
    <n v="6"/>
    <d v="1899-12-30T00:00:18"/>
    <n v="58.083333333336071"/>
    <x v="5"/>
    <x v="0"/>
  </r>
  <r>
    <x v="0"/>
    <s v="2024075935"/>
    <x v="0"/>
    <x v="155"/>
    <s v="E9651KXD"/>
    <d v="2024-12-20T00:00:00"/>
    <x v="1"/>
    <s v="3229"/>
    <x v="4"/>
    <s v="PA"/>
    <x v="5"/>
    <x v="0"/>
    <d v="2024-12-20T00:00:00"/>
    <d v="1899-12-30T11:03:22"/>
    <d v="2024-12-20T00:00:00"/>
    <d v="1899-12-30T11:03:38"/>
    <d v="2024-12-20T00:00:00"/>
    <d v="1899-12-30T12:10:49"/>
    <x v="0"/>
    <x v="0"/>
    <s v="8043253384"/>
    <s v="FBO"/>
    <d v="1899-12-30T01:07:27"/>
    <x v="1064"/>
    <d v="1899-12-30T00:00:16"/>
    <s v="Granel"/>
    <s v="E001"/>
    <x v="2"/>
    <d v="1899-12-30T01:07:27"/>
    <d v="1899-12-30T01:07:11"/>
    <x v="5"/>
    <x v="15"/>
    <x v="5"/>
    <x v="1"/>
    <n v="0"/>
    <n v="0"/>
    <x v="0"/>
    <x v="1"/>
    <x v="0"/>
    <n v="0"/>
    <x v="0"/>
    <x v="0"/>
    <d v="1899-12-30T00:00:16"/>
    <d v="1899-12-30T00:00:16"/>
    <x v="0"/>
    <m/>
    <m/>
    <d v="1899-12-30T00:00:00"/>
    <d v="1899-12-30T01:07:27"/>
    <n v="6"/>
    <d v="1899-12-30T00:00:16"/>
    <n v="67.449999999988805"/>
    <x v="5"/>
    <x v="0"/>
  </r>
  <r>
    <x v="0"/>
    <s v="2024075933"/>
    <x v="0"/>
    <x v="144"/>
    <s v="E4405JTF"/>
    <d v="2024-12-20T00:00:00"/>
    <x v="1"/>
    <s v="3230"/>
    <x v="2"/>
    <s v="PA"/>
    <x v="2"/>
    <x v="0"/>
    <d v="2024-12-20T00:00:00"/>
    <d v="1899-12-30T10:56:14"/>
    <d v="2024-12-20T00:00:00"/>
    <d v="1899-12-30T10:56:31"/>
    <d v="2024-12-20T00:00:00"/>
    <d v="1899-12-30T12:11:04"/>
    <x v="0"/>
    <x v="0"/>
    <s v="8043253385"/>
    <s v="EXW"/>
    <d v="1899-12-30T01:14:50"/>
    <x v="1065"/>
    <d v="1899-12-30T00:00:17"/>
    <s v="Ensacado"/>
    <s v="E002"/>
    <x v="1"/>
    <d v="1899-12-30T01:14:50"/>
    <d v="1899-12-30T01:14:33"/>
    <x v="4"/>
    <x v="15"/>
    <x v="5"/>
    <x v="2"/>
    <n v="0"/>
    <n v="0"/>
    <x v="0"/>
    <x v="2"/>
    <x v="0"/>
    <n v="0"/>
    <x v="0"/>
    <x v="0"/>
    <d v="1899-12-30T00:00:17"/>
    <d v="1899-12-30T00:00:17"/>
    <x v="0"/>
    <m/>
    <m/>
    <d v="1899-12-30T00:00:00"/>
    <d v="1899-12-30T01:14:50"/>
    <n v="6"/>
    <d v="1899-12-30T00:00:17"/>
    <n v="74.833333333344044"/>
    <x v="5"/>
    <x v="0"/>
  </r>
  <r>
    <x v="0"/>
    <s v="2024075938"/>
    <x v="0"/>
    <x v="123"/>
    <s v="E8272KDP"/>
    <d v="2024-12-20T00:00:00"/>
    <x v="1"/>
    <s v="3228"/>
    <x v="3"/>
    <s v="PA"/>
    <x v="3"/>
    <x v="0"/>
    <d v="2024-12-20T00:00:00"/>
    <d v="1899-12-30T11:08:23"/>
    <d v="2024-12-20T00:00:00"/>
    <d v="1899-12-30T11:08:39"/>
    <d v="2024-12-20T00:00:00"/>
    <d v="1899-12-30T12:15:18"/>
    <x v="0"/>
    <x v="0"/>
    <s v="8043253387"/>
    <s v="FBO"/>
    <d v="1899-12-30T01:06:55"/>
    <x v="1066"/>
    <d v="1899-12-30T00:00:16"/>
    <s v="Granel"/>
    <s v="E001"/>
    <x v="2"/>
    <d v="1899-12-30T01:06:55"/>
    <d v="1899-12-30T01:06:39"/>
    <x v="5"/>
    <x v="15"/>
    <x v="5"/>
    <x v="1"/>
    <n v="0"/>
    <n v="0"/>
    <x v="0"/>
    <x v="1"/>
    <x v="0"/>
    <n v="0"/>
    <x v="0"/>
    <x v="0"/>
    <d v="1899-12-30T00:00:16"/>
    <d v="1899-12-30T00:00:16"/>
    <x v="0"/>
    <m/>
    <m/>
    <d v="1899-12-30T00:00:00"/>
    <d v="1899-12-30T01:06:55"/>
    <n v="6"/>
    <d v="1899-12-30T00:00:16"/>
    <n v="66.916666666670352"/>
    <x v="5"/>
    <x v="0"/>
  </r>
  <r>
    <x v="0"/>
    <s v="2024075943"/>
    <x v="0"/>
    <x v="229"/>
    <s v="E2611KJC"/>
    <d v="2024-12-20T00:00:00"/>
    <x v="1"/>
    <s v="3297"/>
    <x v="1"/>
    <s v="PA"/>
    <x v="1"/>
    <x v="0"/>
    <d v="2024-12-20T00:00:00"/>
    <d v="1899-12-30T11:22:17"/>
    <d v="2024-12-20T00:00:00"/>
    <d v="1899-12-30T11:22:33"/>
    <d v="2024-12-20T00:00:00"/>
    <d v="1899-12-30T12:17:27"/>
    <x v="0"/>
    <x v="0"/>
    <s v="8043253388"/>
    <s v="EXW"/>
    <d v="1899-12-30T00:55:10"/>
    <x v="1067"/>
    <d v="1899-12-30T00:00:16"/>
    <s v="Granel"/>
    <s v="E001"/>
    <x v="1"/>
    <d v="1899-12-30T00:55:10"/>
    <d v="1899-12-30T00:54:54"/>
    <x v="5"/>
    <x v="15"/>
    <x v="5"/>
    <x v="1"/>
    <n v="0"/>
    <n v="0"/>
    <x v="0"/>
    <x v="1"/>
    <x v="0"/>
    <n v="0"/>
    <x v="0"/>
    <x v="0"/>
    <d v="1899-12-30T00:00:16"/>
    <d v="1899-12-30T00:00:16"/>
    <x v="0"/>
    <m/>
    <m/>
    <d v="1899-12-30T00:00:00"/>
    <d v="1899-12-30T00:55:10"/>
    <n v="6"/>
    <d v="1899-12-30T00:00:16"/>
    <n v="55.166666666673635"/>
    <x v="5"/>
    <x v="0"/>
  </r>
  <r>
    <x v="0"/>
    <s v="2024075955"/>
    <x v="0"/>
    <x v="117"/>
    <s v="E8077KGN"/>
    <d v="2024-12-20T00:00:00"/>
    <x v="1"/>
    <s v="3297"/>
    <x v="1"/>
    <s v="PA"/>
    <x v="1"/>
    <x v="0"/>
    <d v="2024-12-20T00:00:00"/>
    <d v="1899-12-30T11:49:48"/>
    <d v="2024-12-20T00:00:00"/>
    <d v="1899-12-30T11:50:55"/>
    <d v="2024-12-20T00:00:00"/>
    <d v="1899-12-30T12:19:32"/>
    <x v="0"/>
    <x v="0"/>
    <s v="8043253389"/>
    <s v="EXW"/>
    <d v="1899-12-30T00:29:44"/>
    <x v="1068"/>
    <d v="1899-12-30T00:01:07"/>
    <s v="Granel"/>
    <s v="E001"/>
    <x v="1"/>
    <d v="1899-12-30T00:29:44"/>
    <d v="1899-12-30T00:28:37"/>
    <x v="5"/>
    <x v="15"/>
    <x v="5"/>
    <x v="1"/>
    <n v="0"/>
    <n v="0"/>
    <x v="0"/>
    <x v="1"/>
    <x v="0"/>
    <n v="0"/>
    <x v="0"/>
    <x v="1"/>
    <d v="1899-12-30T00:01:07"/>
    <d v="1899-12-30T00:01:07"/>
    <x v="0"/>
    <m/>
    <m/>
    <d v="1899-12-30T00:00:00"/>
    <d v="1899-12-30T00:29:44"/>
    <n v="6"/>
    <d v="1899-12-30T00:01:07"/>
    <n v="29.733333333321568"/>
    <x v="5"/>
    <x v="1"/>
  </r>
  <r>
    <x v="0"/>
    <s v="2024075946"/>
    <x v="0"/>
    <x v="132"/>
    <s v="E7412JLB"/>
    <d v="2024-12-20T00:00:00"/>
    <x v="1"/>
    <s v="3228"/>
    <x v="3"/>
    <s v="PA"/>
    <x v="4"/>
    <x v="0"/>
    <d v="2024-12-20T00:00:00"/>
    <d v="1899-12-30T11:27:33"/>
    <d v="2024-12-20T00:00:00"/>
    <d v="1899-12-30T11:27:54"/>
    <d v="2024-12-20T00:00:00"/>
    <d v="1899-12-30T12:32:11"/>
    <x v="0"/>
    <x v="0"/>
    <s v="8043253390"/>
    <s v="FBO"/>
    <d v="1899-12-30T01:04:38"/>
    <x v="1069"/>
    <d v="1899-12-30T00:00:21"/>
    <s v="Granel"/>
    <s v="E001"/>
    <x v="2"/>
    <d v="1899-12-30T01:04:38"/>
    <d v="1899-12-30T01:04:17"/>
    <x v="5"/>
    <x v="15"/>
    <x v="5"/>
    <x v="1"/>
    <n v="0"/>
    <n v="0"/>
    <x v="0"/>
    <x v="1"/>
    <x v="0"/>
    <n v="0"/>
    <x v="0"/>
    <x v="0"/>
    <d v="1899-12-30T00:00:21"/>
    <d v="1899-12-30T00:00:21"/>
    <x v="0"/>
    <m/>
    <m/>
    <d v="1899-12-30T00:00:00"/>
    <d v="1899-12-30T01:04:38"/>
    <n v="6"/>
    <d v="1899-12-30T00:00:21"/>
    <n v="64.633333333334448"/>
    <x v="5"/>
    <x v="0"/>
  </r>
  <r>
    <x v="0"/>
    <s v="2024075958"/>
    <x v="0"/>
    <x v="158"/>
    <s v="E5943KXX"/>
    <d v="2024-12-20T00:00:00"/>
    <x v="1"/>
    <s v="3297"/>
    <x v="1"/>
    <s v="PA"/>
    <x v="1"/>
    <x v="0"/>
    <d v="2024-12-20T00:00:00"/>
    <d v="1899-12-30T12:00:36"/>
    <d v="2024-12-20T00:00:00"/>
    <d v="1899-12-30T12:00:55"/>
    <d v="2024-12-20T00:00:00"/>
    <d v="1899-12-30T12:38:12"/>
    <x v="0"/>
    <x v="0"/>
    <s v="8043253391"/>
    <s v="FBO"/>
    <d v="1899-12-30T00:37:36"/>
    <x v="1070"/>
    <d v="1899-12-30T00:00:19"/>
    <s v="Granel"/>
    <s v="E001"/>
    <x v="2"/>
    <d v="1899-12-30T00:37:36"/>
    <d v="1899-12-30T00:37:17"/>
    <x v="6"/>
    <x v="15"/>
    <x v="5"/>
    <x v="1"/>
    <n v="0"/>
    <n v="0"/>
    <x v="0"/>
    <x v="1"/>
    <x v="0"/>
    <n v="0"/>
    <x v="0"/>
    <x v="1"/>
    <d v="1899-12-30T00:00:19"/>
    <d v="1899-12-30T00:00:19"/>
    <x v="0"/>
    <m/>
    <m/>
    <d v="1899-12-30T00:00:00"/>
    <d v="1899-12-30T00:37:36"/>
    <n v="6"/>
    <d v="1899-12-30T00:00:19"/>
    <n v="37.599999999998523"/>
    <x v="5"/>
    <x v="1"/>
  </r>
  <r>
    <x v="0"/>
    <s v="2024075956"/>
    <x v="0"/>
    <x v="246"/>
    <s v="E2716JKD"/>
    <d v="2024-12-20T00:00:00"/>
    <x v="1"/>
    <s v="3297"/>
    <x v="1"/>
    <s v="PA"/>
    <x v="1"/>
    <x v="0"/>
    <d v="2024-12-20T00:00:00"/>
    <d v="1899-12-30T11:53:49"/>
    <d v="2024-12-20T00:00:00"/>
    <d v="1899-12-30T11:54:05"/>
    <d v="2024-12-20T00:00:00"/>
    <d v="1899-12-30T12:43:57"/>
    <x v="0"/>
    <x v="0"/>
    <s v="8043253392"/>
    <s v="FBO"/>
    <d v="1899-12-30T00:50:08"/>
    <x v="1071"/>
    <d v="1899-12-30T00:00:16"/>
    <s v="Granel"/>
    <s v="E001"/>
    <x v="1"/>
    <d v="1899-12-30T00:50:08"/>
    <d v="1899-12-30T00:49:52"/>
    <x v="5"/>
    <x v="15"/>
    <x v="5"/>
    <x v="1"/>
    <n v="0"/>
    <n v="0"/>
    <x v="0"/>
    <x v="1"/>
    <x v="0"/>
    <n v="0"/>
    <x v="0"/>
    <x v="0"/>
    <d v="1899-12-30T00:00:16"/>
    <d v="1899-12-30T00:00:16"/>
    <x v="0"/>
    <m/>
    <m/>
    <d v="1899-12-30T00:00:00"/>
    <d v="1899-12-30T00:50:08"/>
    <n v="6"/>
    <d v="1899-12-30T00:00:16"/>
    <n v="50.133333333326433"/>
    <x v="5"/>
    <x v="0"/>
  </r>
  <r>
    <x v="0"/>
    <s v="2024075963"/>
    <x v="0"/>
    <x v="247"/>
    <s v="E9540KDB"/>
    <d v="2024-12-20T00:00:00"/>
    <x v="1"/>
    <s v="3297"/>
    <x v="1"/>
    <s v="PA"/>
    <x v="1"/>
    <x v="0"/>
    <d v="2024-12-20T00:00:00"/>
    <d v="1899-12-30T12:28:00"/>
    <d v="2024-12-20T00:00:00"/>
    <d v="1899-12-30T12:28:17"/>
    <d v="2024-12-20T00:00:00"/>
    <d v="1899-12-30T12:54:50"/>
    <x v="0"/>
    <x v="0"/>
    <s v="8043253393"/>
    <s v="FBO"/>
    <d v="1899-12-30T00:26:50"/>
    <x v="1049"/>
    <d v="1899-12-30T00:00:17"/>
    <s v="Granel"/>
    <s v="E001"/>
    <x v="2"/>
    <d v="1899-12-30T00:26:50"/>
    <d v="1899-12-30T00:26:33"/>
    <x v="6"/>
    <x v="15"/>
    <x v="5"/>
    <x v="1"/>
    <n v="0"/>
    <n v="0"/>
    <x v="0"/>
    <x v="1"/>
    <x v="0"/>
    <n v="0"/>
    <x v="0"/>
    <x v="1"/>
    <d v="1899-12-30T00:00:17"/>
    <d v="1899-12-30T00:00:17"/>
    <x v="0"/>
    <m/>
    <m/>
    <d v="1899-12-30T00:00:00"/>
    <d v="1899-12-30T00:26:50"/>
    <n v="6"/>
    <d v="1899-12-30T00:00:17"/>
    <n v="26.833333333334384"/>
    <x v="5"/>
    <x v="1"/>
  </r>
  <r>
    <x v="0"/>
    <s v="2024075966"/>
    <x v="0"/>
    <x v="119"/>
    <s v="E7433KCN"/>
    <d v="2024-12-20T00:00:00"/>
    <x v="1"/>
    <s v="3297"/>
    <x v="1"/>
    <s v="PA"/>
    <x v="1"/>
    <x v="0"/>
    <d v="2024-12-20T00:00:00"/>
    <d v="1899-12-30T12:39:16"/>
    <d v="2024-12-20T00:00:00"/>
    <d v="1899-12-30T12:39:34"/>
    <d v="2024-12-20T00:00:00"/>
    <d v="1899-12-30T13:13:18"/>
    <x v="0"/>
    <x v="0"/>
    <s v="8043253396"/>
    <s v="FBO"/>
    <d v="1899-12-30T00:34:02"/>
    <x v="1072"/>
    <d v="1899-12-30T00:00:18"/>
    <s v="Granel"/>
    <s v="E001"/>
    <x v="1"/>
    <d v="1899-12-30T00:34:02"/>
    <d v="1899-12-30T00:33:44"/>
    <x v="6"/>
    <x v="15"/>
    <x v="5"/>
    <x v="1"/>
    <n v="0"/>
    <n v="0"/>
    <x v="0"/>
    <x v="1"/>
    <x v="0"/>
    <n v="0"/>
    <x v="0"/>
    <x v="1"/>
    <d v="1899-12-30T00:00:18"/>
    <d v="1899-12-30T00:00:18"/>
    <x v="0"/>
    <m/>
    <m/>
    <d v="1899-12-30T00:00:00"/>
    <d v="1899-12-30T00:34:02"/>
    <n v="6"/>
    <d v="1899-12-30T00:00:18"/>
    <n v="34.03333333333439"/>
    <x v="13"/>
    <x v="1"/>
  </r>
  <r>
    <x v="0"/>
    <s v="2024075973"/>
    <x v="0"/>
    <x v="226"/>
    <s v="E1800JBZ"/>
    <d v="2024-12-20T00:00:00"/>
    <x v="1"/>
    <s v="3297"/>
    <x v="1"/>
    <s v="PA"/>
    <x v="1"/>
    <x v="0"/>
    <d v="2024-12-20T00:00:00"/>
    <d v="1899-12-30T12:54:12"/>
    <d v="2024-12-20T00:00:00"/>
    <d v="1899-12-30T12:55:09"/>
    <d v="2024-12-20T00:00:00"/>
    <d v="1899-12-30T13:24:27"/>
    <x v="0"/>
    <x v="0"/>
    <s v="8043253399"/>
    <s v="EXW"/>
    <d v="1899-12-30T00:30:15"/>
    <x v="1001"/>
    <d v="1899-12-30T00:00:57"/>
    <s v="Granel"/>
    <s v="E001"/>
    <x v="1"/>
    <d v="1899-12-30T00:30:15"/>
    <d v="1899-12-30T00:29:18"/>
    <x v="6"/>
    <x v="15"/>
    <x v="5"/>
    <x v="1"/>
    <n v="0"/>
    <n v="0"/>
    <x v="0"/>
    <x v="1"/>
    <x v="0"/>
    <n v="0"/>
    <x v="0"/>
    <x v="1"/>
    <d v="1899-12-30T00:00:57"/>
    <d v="1899-12-30T00:00:57"/>
    <x v="0"/>
    <m/>
    <m/>
    <d v="1899-12-30T00:00:00"/>
    <d v="1899-12-30T00:30:15"/>
    <n v="6"/>
    <d v="1899-12-30T00:00:57"/>
    <n v="30.249999999993538"/>
    <x v="13"/>
    <x v="1"/>
  </r>
  <r>
    <x v="0"/>
    <s v="2024075975"/>
    <x v="0"/>
    <x v="265"/>
    <s v="E5542MNV"/>
    <d v="2024-12-20T00:00:00"/>
    <x v="1"/>
    <s v="3297"/>
    <x v="1"/>
    <s v="PA"/>
    <x v="1"/>
    <x v="0"/>
    <d v="2024-12-20T00:00:00"/>
    <d v="1899-12-30T12:56:57"/>
    <d v="2024-12-20T00:00:00"/>
    <d v="1899-12-30T12:57:15"/>
    <d v="2024-12-20T00:00:00"/>
    <d v="1899-12-30T13:27:24"/>
    <x v="0"/>
    <x v="0"/>
    <s v="8043253400"/>
    <s v="FBO"/>
    <d v="1899-12-30T00:30:27"/>
    <x v="634"/>
    <d v="1899-12-30T00:00:18"/>
    <s v="Granel"/>
    <s v="E001"/>
    <x v="2"/>
    <d v="1899-12-30T00:30:27"/>
    <d v="1899-12-30T00:30:09"/>
    <x v="6"/>
    <x v="15"/>
    <x v="5"/>
    <x v="1"/>
    <n v="0"/>
    <n v="0"/>
    <x v="0"/>
    <x v="1"/>
    <x v="0"/>
    <n v="0"/>
    <x v="0"/>
    <x v="1"/>
    <d v="1899-12-30T00:00:18"/>
    <d v="1899-12-30T00:00:18"/>
    <x v="0"/>
    <m/>
    <m/>
    <d v="1899-12-30T00:00:00"/>
    <d v="1899-12-30T00:30:27"/>
    <n v="6"/>
    <d v="1899-12-30T00:00:18"/>
    <n v="30.449999999995327"/>
    <x v="13"/>
    <x v="1"/>
  </r>
  <r>
    <x v="0"/>
    <s v="2024075978"/>
    <x v="0"/>
    <x v="134"/>
    <s v="E9945KBD"/>
    <d v="2024-12-20T00:00:00"/>
    <x v="1"/>
    <s v="3297"/>
    <x v="1"/>
    <s v="PA"/>
    <x v="1"/>
    <x v="0"/>
    <d v="2024-12-20T00:00:00"/>
    <d v="1899-12-30T13:06:34"/>
    <d v="2024-12-20T00:00:00"/>
    <d v="1899-12-30T13:06:51"/>
    <d v="2024-12-20T00:00:00"/>
    <d v="1899-12-30T13:38:58"/>
    <x v="0"/>
    <x v="0"/>
    <s v="8043253402"/>
    <s v="FBO"/>
    <d v="1899-12-30T00:32:24"/>
    <x v="1073"/>
    <d v="1899-12-30T00:00:17"/>
    <s v="Granel"/>
    <s v="E001"/>
    <x v="1"/>
    <d v="1899-12-30T00:32:24"/>
    <d v="1899-12-30T00:32:07"/>
    <x v="9"/>
    <x v="15"/>
    <x v="5"/>
    <x v="1"/>
    <n v="0"/>
    <n v="0"/>
    <x v="0"/>
    <x v="1"/>
    <x v="0"/>
    <n v="0"/>
    <x v="0"/>
    <x v="1"/>
    <d v="1899-12-30T00:00:17"/>
    <d v="1899-12-30T00:00:17"/>
    <x v="0"/>
    <m/>
    <m/>
    <d v="1899-12-30T00:00:00"/>
    <d v="1899-12-30T00:32:24"/>
    <n v="6"/>
    <d v="1899-12-30T00:00:17"/>
    <n v="32.399999999999949"/>
    <x v="13"/>
    <x v="1"/>
  </r>
  <r>
    <x v="0"/>
    <s v="2024075983"/>
    <x v="0"/>
    <x v="139"/>
    <s v="E0438GVW"/>
    <d v="2024-12-20T00:00:00"/>
    <x v="1"/>
    <s v="3297"/>
    <x v="1"/>
    <s v="PA"/>
    <x v="1"/>
    <x v="0"/>
    <d v="2024-12-20T00:00:00"/>
    <d v="1899-12-30T13:18:14"/>
    <d v="2024-12-20T00:00:00"/>
    <d v="1899-12-30T13:18:30"/>
    <d v="2024-12-20T00:00:00"/>
    <d v="1899-12-30T13:39:29"/>
    <x v="0"/>
    <x v="0"/>
    <s v="8043253403"/>
    <s v="EXW"/>
    <d v="1899-12-30T00:21:15"/>
    <x v="1074"/>
    <d v="1899-12-30T00:00:16"/>
    <s v="Granel"/>
    <s v="E001"/>
    <x v="1"/>
    <d v="1899-12-30T00:21:15"/>
    <d v="1899-12-30T00:20:59"/>
    <x v="9"/>
    <x v="15"/>
    <x v="5"/>
    <x v="1"/>
    <n v="0"/>
    <n v="0"/>
    <x v="0"/>
    <x v="1"/>
    <x v="0"/>
    <n v="0"/>
    <x v="0"/>
    <x v="1"/>
    <d v="1899-12-30T00:00:16"/>
    <d v="1899-12-30T00:00:16"/>
    <x v="0"/>
    <m/>
    <m/>
    <d v="1899-12-30T00:00:00"/>
    <d v="1899-12-30T00:21:15"/>
    <n v="6"/>
    <d v="1899-12-30T00:00:16"/>
    <n v="21.250000000007958"/>
    <x v="13"/>
    <x v="1"/>
  </r>
  <r>
    <x v="0"/>
    <s v="2024075976"/>
    <x v="0"/>
    <x v="149"/>
    <s v="E6383KKR"/>
    <d v="2024-12-20T00:00:00"/>
    <x v="1"/>
    <s v="3229"/>
    <x v="4"/>
    <s v="PA"/>
    <x v="5"/>
    <x v="0"/>
    <d v="2024-12-20T00:00:00"/>
    <d v="1899-12-30T13:03:32"/>
    <d v="2024-12-20T00:00:00"/>
    <d v="1899-12-30T13:03:52"/>
    <d v="2024-12-20T00:00:00"/>
    <d v="1899-12-30T13:42:47"/>
    <x v="0"/>
    <x v="0"/>
    <s v="8043253404"/>
    <s v="EXW"/>
    <d v="1899-12-30T00:39:15"/>
    <x v="1075"/>
    <d v="1899-12-30T00:00:20"/>
    <s v="Granel"/>
    <s v="E001"/>
    <x v="1"/>
    <d v="1899-12-30T00:39:15"/>
    <d v="1899-12-30T00:38:55"/>
    <x v="9"/>
    <x v="15"/>
    <x v="5"/>
    <x v="1"/>
    <n v="0"/>
    <n v="0"/>
    <x v="0"/>
    <x v="1"/>
    <x v="0"/>
    <n v="0"/>
    <x v="0"/>
    <x v="1"/>
    <d v="1899-12-30T00:00:20"/>
    <d v="1899-12-30T00:00:20"/>
    <x v="0"/>
    <m/>
    <m/>
    <d v="1899-12-30T00:00:00"/>
    <d v="1899-12-30T00:39:15"/>
    <n v="6"/>
    <d v="1899-12-30T00:00:20"/>
    <n v="39.249999999993662"/>
    <x v="13"/>
    <x v="1"/>
  </r>
  <r>
    <x v="0"/>
    <s v="2024075989"/>
    <x v="0"/>
    <x v="127"/>
    <s v="E5122JHZ"/>
    <d v="2024-12-20T00:00:00"/>
    <x v="1"/>
    <s v="3297"/>
    <x v="1"/>
    <s v="PA"/>
    <x v="1"/>
    <x v="0"/>
    <d v="2024-12-20T00:00:00"/>
    <d v="1899-12-30T13:40:52"/>
    <d v="2024-12-20T00:00:00"/>
    <d v="1899-12-30T13:42:21"/>
    <d v="2024-12-20T00:00:00"/>
    <d v="1899-12-30T14:07:56"/>
    <x v="0"/>
    <x v="0"/>
    <s v="8043253407"/>
    <s v="EXW"/>
    <d v="1899-12-30T00:27:04"/>
    <x v="1076"/>
    <d v="1899-12-30T00:01:29"/>
    <s v="Granel"/>
    <s v="E001"/>
    <x v="1"/>
    <d v="1899-12-30T00:27:04"/>
    <d v="1899-12-30T00:25:35"/>
    <x v="9"/>
    <x v="15"/>
    <x v="5"/>
    <x v="1"/>
    <n v="0"/>
    <n v="0"/>
    <x v="0"/>
    <x v="1"/>
    <x v="0"/>
    <n v="0"/>
    <x v="0"/>
    <x v="1"/>
    <d v="1899-12-30T00:01:29"/>
    <d v="1899-12-30T00:01:29"/>
    <x v="0"/>
    <m/>
    <m/>
    <d v="1899-12-30T00:00:00"/>
    <d v="1899-12-30T00:27:04"/>
    <n v="6"/>
    <d v="1899-12-30T00:01:29"/>
    <n v="27.066666666657575"/>
    <x v="8"/>
    <x v="1"/>
  </r>
  <r>
    <x v="0"/>
    <s v="2024075988"/>
    <x v="0"/>
    <x v="230"/>
    <s v="E6106KCV"/>
    <d v="2024-12-20T00:00:00"/>
    <x v="1"/>
    <s v="3297"/>
    <x v="1"/>
    <s v="PA"/>
    <x v="1"/>
    <x v="0"/>
    <d v="2024-12-20T00:00:00"/>
    <d v="1899-12-30T13:35:30"/>
    <d v="2024-12-20T00:00:00"/>
    <d v="1899-12-30T13:35:50"/>
    <d v="2024-12-20T00:00:00"/>
    <d v="1899-12-30T14:13:56"/>
    <x v="0"/>
    <x v="0"/>
    <s v="8043253408"/>
    <s v="FBO"/>
    <d v="1899-12-30T00:38:26"/>
    <x v="1077"/>
    <d v="1899-12-30T00:00:20"/>
    <s v="Granel"/>
    <s v="E001"/>
    <x v="2"/>
    <d v="1899-12-30T00:38:26"/>
    <d v="1899-12-30T00:38:06"/>
    <x v="9"/>
    <x v="15"/>
    <x v="5"/>
    <x v="1"/>
    <n v="0"/>
    <n v="0"/>
    <x v="0"/>
    <x v="1"/>
    <x v="0"/>
    <n v="0"/>
    <x v="0"/>
    <x v="1"/>
    <d v="1899-12-30T00:00:20"/>
    <d v="1899-12-30T00:00:20"/>
    <x v="0"/>
    <m/>
    <m/>
    <d v="1899-12-30T00:00:00"/>
    <d v="1899-12-30T00:38:26"/>
    <n v="6"/>
    <d v="1899-12-30T00:00:20"/>
    <n v="38.43333333334067"/>
    <x v="8"/>
    <x v="1"/>
  </r>
  <r>
    <x v="0"/>
    <s v="2024074382"/>
    <x v="0"/>
    <x v="280"/>
    <s v="E7944KGS"/>
    <d v="2024-12-20T00:00:00"/>
    <x v="1"/>
    <s v="3230"/>
    <x v="2"/>
    <s v="PA"/>
    <x v="2"/>
    <x v="0"/>
    <d v="2024-12-11T00:00:00"/>
    <d v="1899-12-30T13:11:56"/>
    <d v="2024-12-11T00:00:00"/>
    <d v="1899-12-30T13:12:10"/>
    <d v="2024-12-11T00:00:00"/>
    <d v="1899-12-30T14:07:12"/>
    <x v="0"/>
    <x v="0"/>
    <s v="8043253409"/>
    <s v="EXW"/>
    <d v="1899-12-30T00:55:16"/>
    <x v="1078"/>
    <d v="1899-12-30T00:00:14"/>
    <s v="Ensacado"/>
    <s v="E002"/>
    <x v="1"/>
    <d v="1899-12-30T00:55:16"/>
    <d v="1899-12-30T00:55:02"/>
    <x v="9"/>
    <x v="7"/>
    <x v="4"/>
    <x v="2"/>
    <n v="0"/>
    <n v="0"/>
    <x v="0"/>
    <x v="2"/>
    <x v="0"/>
    <n v="0"/>
    <x v="0"/>
    <x v="0"/>
    <d v="1899-12-30T00:00:14"/>
    <d v="1899-12-30T00:00:14"/>
    <x v="0"/>
    <m/>
    <m/>
    <d v="1899-12-30T00:00:00"/>
    <d v="1899-12-30T00:55:16"/>
    <n v="4"/>
    <d v="1899-12-30T00:00:14"/>
    <n v="55.266666666667255"/>
    <x v="8"/>
    <x v="0"/>
  </r>
  <r>
    <x v="0"/>
    <s v="2024075999"/>
    <x v="0"/>
    <x v="231"/>
    <s v="E6366KCV"/>
    <d v="2024-12-20T00:00:00"/>
    <x v="1"/>
    <s v="3297"/>
    <x v="1"/>
    <s v="PA"/>
    <x v="1"/>
    <x v="0"/>
    <d v="2024-12-20T00:00:00"/>
    <d v="1899-12-30T14:03:01"/>
    <d v="2024-12-20T00:00:00"/>
    <d v="1899-12-30T14:03:42"/>
    <d v="2024-12-20T00:00:00"/>
    <d v="1899-12-30T14:26:08"/>
    <x v="0"/>
    <x v="0"/>
    <s v="8043253410"/>
    <s v="EXW"/>
    <d v="1899-12-30T00:23:07"/>
    <x v="1079"/>
    <d v="1899-12-30T00:00:41"/>
    <s v="Granel"/>
    <s v="E001"/>
    <x v="1"/>
    <d v="1899-12-30T00:23:07"/>
    <d v="1899-12-30T00:22:26"/>
    <x v="7"/>
    <x v="15"/>
    <x v="5"/>
    <x v="1"/>
    <n v="0"/>
    <n v="0"/>
    <x v="0"/>
    <x v="1"/>
    <x v="0"/>
    <n v="0"/>
    <x v="0"/>
    <x v="1"/>
    <d v="1899-12-30T00:00:41"/>
    <d v="1899-12-30T00:00:41"/>
    <x v="0"/>
    <m/>
    <m/>
    <d v="1899-12-30T00:00:00"/>
    <d v="1899-12-30T00:23:07"/>
    <n v="6"/>
    <d v="1899-12-30T00:00:41"/>
    <n v="23.116666666665591"/>
    <x v="8"/>
    <x v="1"/>
  </r>
  <r>
    <x v="0"/>
    <s v="2024075990"/>
    <x v="0"/>
    <x v="163"/>
    <s v="E7062KZH"/>
    <d v="2024-12-20T00:00:00"/>
    <x v="1"/>
    <s v="3297"/>
    <x v="1"/>
    <s v="PA"/>
    <x v="1"/>
    <x v="0"/>
    <d v="2024-12-20T00:00:00"/>
    <d v="1899-12-30T13:43:43"/>
    <d v="2024-12-20T00:00:00"/>
    <d v="1899-12-30T13:44:00"/>
    <d v="2024-12-20T00:00:00"/>
    <d v="1899-12-30T14:41:52"/>
    <x v="0"/>
    <x v="0"/>
    <s v="8043253412"/>
    <s v="FBO"/>
    <d v="1899-12-30T00:58:09"/>
    <x v="1080"/>
    <d v="1899-12-30T00:00:17"/>
    <s v="Granel"/>
    <s v="E001"/>
    <x v="2"/>
    <d v="1899-12-30T00:58:09"/>
    <d v="1899-12-30T00:57:52"/>
    <x v="9"/>
    <x v="15"/>
    <x v="5"/>
    <x v="1"/>
    <n v="0"/>
    <n v="0"/>
    <x v="0"/>
    <x v="1"/>
    <x v="0"/>
    <n v="0"/>
    <x v="0"/>
    <x v="0"/>
    <d v="1899-12-30T00:00:17"/>
    <d v="1899-12-30T00:00:17"/>
    <x v="0"/>
    <m/>
    <m/>
    <d v="1899-12-30T00:00:00"/>
    <d v="1899-12-30T00:58:09"/>
    <n v="6"/>
    <d v="1899-12-30T00:00:17"/>
    <n v="58.150000000007971"/>
    <x v="8"/>
    <x v="0"/>
  </r>
  <r>
    <x v="0"/>
    <s v="2024076012"/>
    <x v="0"/>
    <x v="113"/>
    <s v="E7555LTD"/>
    <d v="2024-12-20T00:00:00"/>
    <x v="1"/>
    <s v="3297"/>
    <x v="1"/>
    <s v="PA"/>
    <x v="1"/>
    <x v="0"/>
    <d v="2024-12-20T00:00:00"/>
    <d v="1899-12-30T14:24:45"/>
    <d v="2024-12-20T00:00:00"/>
    <d v="1899-12-30T14:25:03"/>
    <d v="2024-12-20T00:00:00"/>
    <d v="1899-12-30T14:55:10"/>
    <x v="0"/>
    <x v="0"/>
    <s v="8043253413"/>
    <s v="FBO"/>
    <d v="1899-12-30T00:30:25"/>
    <x v="1081"/>
    <d v="1899-12-30T00:00:18"/>
    <s v="Granel"/>
    <s v="E001"/>
    <x v="2"/>
    <d v="1899-12-30T00:30:25"/>
    <d v="1899-12-30T00:30:07"/>
    <x v="7"/>
    <x v="15"/>
    <x v="5"/>
    <x v="1"/>
    <n v="0"/>
    <n v="0"/>
    <x v="0"/>
    <x v="1"/>
    <x v="0"/>
    <n v="0"/>
    <x v="0"/>
    <x v="1"/>
    <d v="1899-12-30T00:00:18"/>
    <d v="1899-12-30T00:00:18"/>
    <x v="0"/>
    <m/>
    <m/>
    <d v="1899-12-30T00:00:00"/>
    <d v="1899-12-30T00:30:25"/>
    <n v="6"/>
    <d v="1899-12-30T00:00:18"/>
    <n v="30.416666666673606"/>
    <x v="8"/>
    <x v="1"/>
  </r>
  <r>
    <x v="0"/>
    <s v="2024075998"/>
    <x v="0"/>
    <x v="282"/>
    <s v="E9189JXJ"/>
    <d v="2024-12-20T00:00:00"/>
    <x v="1"/>
    <s v="3230"/>
    <x v="2"/>
    <s v="PA"/>
    <x v="2"/>
    <x v="0"/>
    <d v="2024-12-20T00:00:00"/>
    <d v="1899-12-30T14:02:28"/>
    <d v="2024-12-20T00:00:00"/>
    <d v="1899-12-30T14:02:52"/>
    <d v="2024-12-20T00:00:00"/>
    <d v="1899-12-30T14:59:54"/>
    <x v="0"/>
    <x v="0"/>
    <s v="8043253414"/>
    <s v="FBO"/>
    <d v="1899-12-30T00:57:26"/>
    <x v="1082"/>
    <d v="1899-12-30T00:00:24"/>
    <s v="Ensacado"/>
    <s v="E002"/>
    <x v="2"/>
    <d v="1899-12-30T00:57:26"/>
    <d v="1899-12-30T00:57:02"/>
    <x v="7"/>
    <x v="15"/>
    <x v="5"/>
    <x v="2"/>
    <n v="0"/>
    <n v="0"/>
    <x v="0"/>
    <x v="2"/>
    <x v="0"/>
    <n v="0"/>
    <x v="0"/>
    <x v="0"/>
    <d v="1899-12-30T00:00:24"/>
    <d v="1899-12-30T00:00:24"/>
    <x v="0"/>
    <m/>
    <m/>
    <d v="1899-12-30T00:00:00"/>
    <d v="1899-12-30T00:57:26"/>
    <n v="6"/>
    <d v="1899-12-30T00:00:24"/>
    <n v="57.433333333334367"/>
    <x v="8"/>
    <x v="0"/>
  </r>
  <r>
    <x v="0"/>
    <s v="2024076016"/>
    <x v="0"/>
    <x v="265"/>
    <s v="E5542MNV"/>
    <d v="2024-12-20T00:00:00"/>
    <x v="1"/>
    <s v="3297"/>
    <x v="1"/>
    <s v="PA"/>
    <x v="1"/>
    <x v="0"/>
    <d v="2024-12-20T00:00:00"/>
    <d v="1899-12-30T14:33:51"/>
    <d v="2024-12-20T00:00:00"/>
    <d v="1899-12-30T14:34:08"/>
    <d v="2024-12-20T00:00:00"/>
    <d v="1899-12-30T15:06:50"/>
    <x v="0"/>
    <x v="0"/>
    <s v="8043253416"/>
    <s v="FBO"/>
    <d v="1899-12-30T00:32:59"/>
    <x v="481"/>
    <d v="1899-12-30T00:00:17"/>
    <s v="Granel"/>
    <s v="E001"/>
    <x v="2"/>
    <d v="1899-12-30T00:32:59"/>
    <d v="1899-12-30T00:32:42"/>
    <x v="7"/>
    <x v="15"/>
    <x v="5"/>
    <x v="1"/>
    <n v="0"/>
    <n v="0"/>
    <x v="0"/>
    <x v="1"/>
    <x v="0"/>
    <n v="0"/>
    <x v="0"/>
    <x v="1"/>
    <d v="1899-12-30T00:00:17"/>
    <d v="1899-12-30T00:00:17"/>
    <x v="0"/>
    <m/>
    <m/>
    <d v="1899-12-30T00:00:00"/>
    <d v="1899-12-30T00:32:59"/>
    <n v="6"/>
    <d v="1899-12-30T00:00:17"/>
    <n v="32.98333333332959"/>
    <x v="6"/>
    <x v="1"/>
  </r>
  <r>
    <x v="0"/>
    <s v="2024076015"/>
    <x v="0"/>
    <x v="129"/>
    <s v="E8421HJR"/>
    <d v="2024-12-20T00:00:00"/>
    <x v="1"/>
    <s v="3297"/>
    <x v="1"/>
    <s v="PA"/>
    <x v="1"/>
    <x v="0"/>
    <d v="2024-12-20T00:00:00"/>
    <d v="1899-12-30T14:31:58"/>
    <d v="2024-12-20T00:00:00"/>
    <d v="1899-12-30T14:32:16"/>
    <d v="2024-12-20T00:00:00"/>
    <d v="1899-12-30T15:21:50"/>
    <x v="0"/>
    <x v="0"/>
    <s v="8043253419"/>
    <s v="FBO"/>
    <d v="1899-12-30T00:49:52"/>
    <x v="1083"/>
    <d v="1899-12-30T00:00:18"/>
    <s v="Granel"/>
    <s v="E001"/>
    <x v="2"/>
    <d v="1899-12-30T00:49:52"/>
    <d v="1899-12-30T00:49:34"/>
    <x v="7"/>
    <x v="15"/>
    <x v="5"/>
    <x v="1"/>
    <n v="0"/>
    <n v="0"/>
    <x v="0"/>
    <x v="1"/>
    <x v="0"/>
    <n v="0"/>
    <x v="0"/>
    <x v="0"/>
    <d v="1899-12-30T00:00:18"/>
    <d v="1899-12-30T00:00:18"/>
    <x v="0"/>
    <m/>
    <m/>
    <d v="1899-12-30T00:00:00"/>
    <d v="1899-12-30T00:49:52"/>
    <n v="6"/>
    <d v="1899-12-30T00:00:18"/>
    <n v="49.866666666667214"/>
    <x v="6"/>
    <x v="0"/>
  </r>
  <r>
    <x v="0"/>
    <s v="2024076025"/>
    <x v="0"/>
    <x v="229"/>
    <s v="E2611KJC"/>
    <d v="2024-12-20T00:00:00"/>
    <x v="1"/>
    <s v="3229"/>
    <x v="4"/>
    <s v="PA"/>
    <x v="5"/>
    <x v="0"/>
    <d v="2024-12-20T00:00:00"/>
    <d v="1899-12-30T14:52:06"/>
    <d v="2024-12-20T00:00:00"/>
    <d v="1899-12-30T14:52:23"/>
    <d v="2024-12-20T00:00:00"/>
    <d v="1899-12-30T15:24:34"/>
    <x v="0"/>
    <x v="0"/>
    <s v="8043253421"/>
    <s v="EXW"/>
    <d v="1899-12-30T00:32:28"/>
    <x v="482"/>
    <d v="1899-12-30T00:00:17"/>
    <s v="Granel"/>
    <s v="E001"/>
    <x v="1"/>
    <d v="1899-12-30T00:32:28"/>
    <d v="1899-12-30T00:32:11"/>
    <x v="7"/>
    <x v="15"/>
    <x v="5"/>
    <x v="1"/>
    <n v="0"/>
    <n v="0"/>
    <x v="0"/>
    <x v="1"/>
    <x v="0"/>
    <n v="0"/>
    <x v="0"/>
    <x v="1"/>
    <d v="1899-12-30T00:00:17"/>
    <d v="1899-12-30T00:00:17"/>
    <x v="0"/>
    <m/>
    <m/>
    <d v="1899-12-30T00:00:00"/>
    <d v="1899-12-30T00:32:28"/>
    <n v="6"/>
    <d v="1899-12-30T00:00:17"/>
    <n v="32.466666666672005"/>
    <x v="6"/>
    <x v="1"/>
  </r>
  <r>
    <x v="0"/>
    <s v="2024076020"/>
    <x v="0"/>
    <x v="239"/>
    <s v="E3299HSH"/>
    <d v="2024-12-20T00:00:00"/>
    <x v="1"/>
    <s v="3297"/>
    <x v="1"/>
    <s v="PA"/>
    <x v="1"/>
    <x v="0"/>
    <d v="2024-12-20T00:00:00"/>
    <d v="1899-12-30T14:42:35"/>
    <d v="2024-12-20T00:00:00"/>
    <d v="1899-12-30T14:43:13"/>
    <d v="2024-12-20T00:00:00"/>
    <d v="1899-12-30T15:28:29"/>
    <x v="0"/>
    <x v="0"/>
    <s v="8043253422"/>
    <s v="EXW"/>
    <d v="1899-12-30T00:45:54"/>
    <x v="1084"/>
    <d v="1899-12-30T00:00:38"/>
    <s v="Granel"/>
    <s v="E001"/>
    <x v="1"/>
    <d v="1899-12-30T00:45:54"/>
    <d v="1899-12-30T00:45:16"/>
    <x v="7"/>
    <x v="15"/>
    <x v="5"/>
    <x v="1"/>
    <n v="0"/>
    <n v="0"/>
    <x v="0"/>
    <x v="1"/>
    <x v="0"/>
    <n v="0"/>
    <x v="0"/>
    <x v="0"/>
    <d v="1899-12-30T00:00:38"/>
    <d v="1899-12-30T00:00:38"/>
    <x v="0"/>
    <m/>
    <m/>
    <d v="1899-12-30T00:00:00"/>
    <d v="1899-12-30T00:45:54"/>
    <n v="6"/>
    <d v="1899-12-30T00:00:38"/>
    <n v="45.899999999999977"/>
    <x v="6"/>
    <x v="0"/>
  </r>
  <r>
    <x v="0"/>
    <s v="2024076024"/>
    <x v="0"/>
    <x v="145"/>
    <s v="E7841LBS"/>
    <d v="2024-12-20T00:00:00"/>
    <x v="1"/>
    <s v="3297"/>
    <x v="1"/>
    <s v="PA"/>
    <x v="1"/>
    <x v="0"/>
    <d v="2024-12-20T00:00:00"/>
    <d v="1899-12-30T14:48:49"/>
    <d v="2024-12-20T00:00:00"/>
    <d v="1899-12-30T14:49:06"/>
    <d v="2024-12-20T00:00:00"/>
    <d v="1899-12-30T15:32:04"/>
    <x v="0"/>
    <x v="0"/>
    <s v="8043253423"/>
    <s v="EXW"/>
    <d v="1899-12-30T00:43:15"/>
    <x v="1085"/>
    <d v="1899-12-30T00:00:17"/>
    <s v="Granel"/>
    <s v="E001"/>
    <x v="1"/>
    <d v="1899-12-30T00:43:15"/>
    <d v="1899-12-30T00:42:58"/>
    <x v="7"/>
    <x v="15"/>
    <x v="5"/>
    <x v="1"/>
    <n v="0"/>
    <n v="0"/>
    <x v="0"/>
    <x v="1"/>
    <x v="0"/>
    <n v="0"/>
    <x v="0"/>
    <x v="1"/>
    <d v="1899-12-30T00:00:17"/>
    <d v="1899-12-30T00:00:17"/>
    <x v="0"/>
    <m/>
    <m/>
    <d v="1899-12-30T00:00:00"/>
    <d v="1899-12-30T00:43:15"/>
    <n v="6"/>
    <d v="1899-12-30T00:00:17"/>
    <n v="43.249999999996689"/>
    <x v="6"/>
    <x v="1"/>
  </r>
  <r>
    <x v="0"/>
    <s v="2024076029"/>
    <x v="0"/>
    <x v="146"/>
    <s v="E1651JFK"/>
    <d v="2024-12-20T00:00:00"/>
    <x v="1"/>
    <s v="3228"/>
    <x v="3"/>
    <s v="PA"/>
    <x v="4"/>
    <x v="0"/>
    <d v="2024-12-20T00:00:00"/>
    <d v="1899-12-30T15:03:35"/>
    <d v="2024-12-20T00:00:00"/>
    <d v="1899-12-30T15:03:54"/>
    <d v="2024-12-20T00:00:00"/>
    <d v="1899-12-30T15:34:50"/>
    <x v="0"/>
    <x v="0"/>
    <s v="8043253425"/>
    <s v="EXW"/>
    <d v="1899-12-30T00:31:15"/>
    <x v="519"/>
    <d v="1899-12-30T00:00:19"/>
    <s v="Granel"/>
    <s v="E001"/>
    <x v="1"/>
    <d v="1899-12-30T00:31:15"/>
    <d v="1899-12-30T00:30:56"/>
    <x v="14"/>
    <x v="15"/>
    <x v="5"/>
    <x v="1"/>
    <n v="0"/>
    <n v="0"/>
    <x v="0"/>
    <x v="1"/>
    <x v="0"/>
    <n v="0"/>
    <x v="0"/>
    <x v="1"/>
    <d v="1899-12-30T00:00:19"/>
    <d v="1899-12-30T00:00:19"/>
    <x v="0"/>
    <m/>
    <m/>
    <d v="1899-12-30T00:00:00"/>
    <d v="1899-12-30T00:31:15"/>
    <n v="6"/>
    <d v="1899-12-30T00:00:19"/>
    <n v="31.249999999987139"/>
    <x v="6"/>
    <x v="1"/>
  </r>
  <r>
    <x v="0"/>
    <s v="2024076027"/>
    <x v="0"/>
    <x v="143"/>
    <s v="E3710KKC"/>
    <d v="2024-12-20T00:00:00"/>
    <x v="1"/>
    <s v="3230"/>
    <x v="2"/>
    <s v="PA"/>
    <x v="2"/>
    <x v="0"/>
    <d v="2024-12-20T00:00:00"/>
    <d v="1899-12-30T14:54:54"/>
    <d v="2024-12-20T00:00:00"/>
    <d v="1899-12-30T14:55:11"/>
    <d v="2024-12-20T00:00:00"/>
    <d v="1899-12-30T15:40:14"/>
    <x v="0"/>
    <x v="0"/>
    <s v="8043253427"/>
    <s v="FBO"/>
    <d v="1899-12-30T00:45:20"/>
    <x v="1086"/>
    <d v="1899-12-30T00:00:17"/>
    <s v="Ensacado"/>
    <s v="E002"/>
    <x v="2"/>
    <d v="1899-12-30T00:45:20"/>
    <d v="1899-12-30T00:45:03"/>
    <x v="7"/>
    <x v="15"/>
    <x v="5"/>
    <x v="2"/>
    <n v="0"/>
    <n v="0"/>
    <x v="0"/>
    <x v="2"/>
    <x v="0"/>
    <n v="0"/>
    <x v="0"/>
    <x v="0"/>
    <d v="1899-12-30T00:00:17"/>
    <d v="1899-12-30T00:00:17"/>
    <x v="0"/>
    <m/>
    <m/>
    <d v="1899-12-30T00:00:00"/>
    <d v="1899-12-30T00:45:20"/>
    <n v="6"/>
    <d v="1899-12-30T00:00:17"/>
    <n v="45.333333333331197"/>
    <x v="6"/>
    <x v="0"/>
  </r>
  <r>
    <x v="0"/>
    <s v="2024076030"/>
    <x v="0"/>
    <x v="153"/>
    <s v="E1508HJM"/>
    <d v="2024-12-20T00:00:00"/>
    <x v="1"/>
    <s v="3297"/>
    <x v="1"/>
    <s v="PA"/>
    <x v="1"/>
    <x v="0"/>
    <d v="2024-12-20T00:00:00"/>
    <d v="1899-12-30T15:08:46"/>
    <d v="2024-12-20T00:00:00"/>
    <d v="1899-12-30T15:09:03"/>
    <d v="2024-12-20T00:00:00"/>
    <d v="1899-12-30T15:44:42"/>
    <x v="0"/>
    <x v="0"/>
    <s v="8043253428"/>
    <s v="FBO"/>
    <d v="1899-12-30T00:35:56"/>
    <x v="1087"/>
    <d v="1899-12-30T00:00:17"/>
    <s v="Granel"/>
    <s v="E001"/>
    <x v="2"/>
    <d v="1899-12-30T00:35:56"/>
    <d v="1899-12-30T00:35:39"/>
    <x v="14"/>
    <x v="15"/>
    <x v="5"/>
    <x v="1"/>
    <n v="0"/>
    <n v="0"/>
    <x v="0"/>
    <x v="1"/>
    <x v="0"/>
    <n v="0"/>
    <x v="0"/>
    <x v="1"/>
    <d v="1899-12-30T00:00:17"/>
    <d v="1899-12-30T00:00:17"/>
    <x v="0"/>
    <m/>
    <m/>
    <d v="1899-12-30T00:00:00"/>
    <d v="1899-12-30T00:35:56"/>
    <n v="6"/>
    <d v="1899-12-30T00:00:17"/>
    <n v="35.933333333342361"/>
    <x v="6"/>
    <x v="1"/>
  </r>
  <r>
    <x v="0"/>
    <s v="2024076028"/>
    <x v="0"/>
    <x v="150"/>
    <s v="E4974HJL"/>
    <d v="2024-12-20T00:00:00"/>
    <x v="1"/>
    <s v="3297"/>
    <x v="1"/>
    <s v="PA"/>
    <x v="1"/>
    <x v="0"/>
    <d v="2024-12-20T00:00:00"/>
    <d v="1899-12-30T14:56:29"/>
    <d v="2024-12-20T00:00:00"/>
    <d v="1899-12-30T14:56:46"/>
    <d v="2024-12-20T00:00:00"/>
    <d v="1899-12-30T15:45:22"/>
    <x v="0"/>
    <x v="0"/>
    <s v="8043253429"/>
    <s v="FBO"/>
    <d v="1899-12-30T00:48:53"/>
    <x v="840"/>
    <d v="1899-12-30T00:00:17"/>
    <s v="Granel"/>
    <s v="E001"/>
    <x v="2"/>
    <d v="1899-12-30T00:48:53"/>
    <d v="1899-12-30T00:48:36"/>
    <x v="7"/>
    <x v="15"/>
    <x v="5"/>
    <x v="1"/>
    <n v="0"/>
    <n v="0"/>
    <x v="0"/>
    <x v="1"/>
    <x v="0"/>
    <n v="0"/>
    <x v="0"/>
    <x v="0"/>
    <d v="1899-12-30T00:00:17"/>
    <d v="1899-12-30T00:00:17"/>
    <x v="0"/>
    <m/>
    <m/>
    <d v="1899-12-30T00:00:00"/>
    <d v="1899-12-30T00:48:53"/>
    <n v="6"/>
    <d v="1899-12-30T00:00:17"/>
    <n v="48.883333333334313"/>
    <x v="6"/>
    <x v="0"/>
  </r>
  <r>
    <x v="0"/>
    <s v="2024076026"/>
    <x v="0"/>
    <x v="351"/>
    <s v="E0637JVX"/>
    <d v="2024-12-20T00:00:00"/>
    <x v="1"/>
    <s v="3230"/>
    <x v="2"/>
    <s v="PA"/>
    <x v="2"/>
    <x v="0"/>
    <d v="2024-12-20T00:00:00"/>
    <d v="1899-12-30T14:53:35"/>
    <d v="2024-12-20T00:00:00"/>
    <d v="1899-12-30T14:54:43"/>
    <d v="2024-12-20T00:00:00"/>
    <d v="1899-12-30T15:50:59"/>
    <x v="0"/>
    <x v="0"/>
    <s v="8043253431"/>
    <s v="EXW"/>
    <d v="1899-12-30T00:57:24"/>
    <x v="1088"/>
    <d v="1899-12-30T00:01:08"/>
    <s v="Ensacado"/>
    <s v="E002"/>
    <x v="1"/>
    <d v="1899-12-30T00:57:24"/>
    <d v="1899-12-30T00:56:16"/>
    <x v="7"/>
    <x v="15"/>
    <x v="5"/>
    <x v="2"/>
    <n v="0"/>
    <n v="0"/>
    <x v="0"/>
    <x v="2"/>
    <x v="0"/>
    <n v="0"/>
    <x v="0"/>
    <x v="0"/>
    <d v="1899-12-30T00:01:08"/>
    <d v="1899-12-30T00:01:08"/>
    <x v="0"/>
    <m/>
    <m/>
    <d v="1899-12-30T00:00:00"/>
    <d v="1899-12-30T00:57:24"/>
    <n v="6"/>
    <d v="1899-12-30T00:01:08"/>
    <n v="57.399999999998258"/>
    <x v="6"/>
    <x v="0"/>
  </r>
  <r>
    <x v="0"/>
    <s v="2024076034"/>
    <x v="0"/>
    <x v="270"/>
    <s v="E7085LFH"/>
    <d v="2024-12-20T00:00:00"/>
    <x v="1"/>
    <s v="3230"/>
    <x v="2"/>
    <s v="PA"/>
    <x v="2"/>
    <x v="0"/>
    <d v="2024-12-20T00:00:00"/>
    <d v="1899-12-30T15:39:35"/>
    <d v="2024-12-20T00:00:00"/>
    <d v="1899-12-30T15:39:53"/>
    <d v="2024-12-20T00:00:00"/>
    <d v="1899-12-30T16:03:17"/>
    <x v="0"/>
    <x v="0"/>
    <s v="8043253433"/>
    <s v="EXW"/>
    <d v="1899-12-30T00:23:42"/>
    <x v="1089"/>
    <d v="1899-12-30T00:00:18"/>
    <s v="Ensacado"/>
    <s v="E002"/>
    <x v="1"/>
    <d v="1899-12-30T00:23:42"/>
    <d v="1899-12-30T00:23:24"/>
    <x v="14"/>
    <x v="15"/>
    <x v="5"/>
    <x v="2"/>
    <n v="0"/>
    <n v="0"/>
    <x v="0"/>
    <x v="2"/>
    <x v="0"/>
    <n v="0"/>
    <x v="0"/>
    <x v="1"/>
    <d v="1899-12-30T00:00:18"/>
    <d v="1899-12-30T00:00:18"/>
    <x v="0"/>
    <m/>
    <m/>
    <d v="1899-12-30T00:00:00"/>
    <d v="1899-12-30T00:23:42"/>
    <n v="6"/>
    <d v="1899-12-30T00:00:18"/>
    <n v="23.699999999995072"/>
    <x v="9"/>
    <x v="1"/>
  </r>
  <r>
    <x v="0"/>
    <s v="2024076031"/>
    <x v="0"/>
    <x v="115"/>
    <s v="E5067LBR"/>
    <d v="2024-12-20T00:00:00"/>
    <x v="1"/>
    <s v="3297"/>
    <x v="1"/>
    <s v="PA"/>
    <x v="1"/>
    <x v="0"/>
    <d v="2024-12-20T00:00:00"/>
    <d v="1899-12-30T15:21:03"/>
    <d v="2024-12-20T00:00:00"/>
    <d v="1899-12-30T15:21:47"/>
    <d v="2024-12-20T00:00:00"/>
    <d v="1899-12-30T16:03:41"/>
    <x v="0"/>
    <x v="0"/>
    <s v="8043253434"/>
    <s v="EXW"/>
    <d v="1899-12-30T00:42:38"/>
    <x v="1090"/>
    <d v="1899-12-30T00:00:44"/>
    <s v="Granel"/>
    <s v="E001"/>
    <x v="1"/>
    <d v="1899-12-30T00:42:38"/>
    <d v="1899-12-30T00:41:54"/>
    <x v="14"/>
    <x v="15"/>
    <x v="5"/>
    <x v="1"/>
    <n v="0"/>
    <n v="0"/>
    <x v="0"/>
    <x v="1"/>
    <x v="0"/>
    <n v="0"/>
    <x v="0"/>
    <x v="1"/>
    <d v="1899-12-30T00:00:44"/>
    <d v="1899-12-30T00:00:44"/>
    <x v="0"/>
    <m/>
    <m/>
    <d v="1899-12-30T00:00:00"/>
    <d v="1899-12-30T00:42:38"/>
    <n v="6"/>
    <d v="1899-12-30T00:00:44"/>
    <n v="42.633333333331258"/>
    <x v="9"/>
    <x v="1"/>
  </r>
  <r>
    <x v="0"/>
    <s v="2024076035"/>
    <x v="0"/>
    <x v="158"/>
    <s v="E5943KXX"/>
    <d v="2024-12-20T00:00:00"/>
    <x v="1"/>
    <s v="3228"/>
    <x v="3"/>
    <s v="PA"/>
    <x v="4"/>
    <x v="0"/>
    <d v="2024-12-20T00:00:00"/>
    <d v="1899-12-30T15:41:10"/>
    <d v="2024-12-20T00:00:00"/>
    <d v="1899-12-30T15:41:28"/>
    <d v="2024-12-20T00:00:00"/>
    <d v="1899-12-30T16:22:57"/>
    <x v="0"/>
    <x v="0"/>
    <s v="8043253437"/>
    <s v="FBO"/>
    <d v="1899-12-30T00:41:47"/>
    <x v="1091"/>
    <d v="1899-12-30T00:00:18"/>
    <s v="Granel"/>
    <s v="E001"/>
    <x v="2"/>
    <d v="1899-12-30T00:41:47"/>
    <d v="1899-12-30T00:41:29"/>
    <x v="14"/>
    <x v="15"/>
    <x v="5"/>
    <x v="1"/>
    <n v="0"/>
    <n v="0"/>
    <x v="0"/>
    <x v="1"/>
    <x v="0"/>
    <n v="0"/>
    <x v="0"/>
    <x v="1"/>
    <d v="1899-12-30T00:00:18"/>
    <d v="1899-12-30T00:00:18"/>
    <x v="0"/>
    <m/>
    <m/>
    <d v="1899-12-30T00:00:00"/>
    <d v="1899-12-30T00:41:47"/>
    <n v="6"/>
    <d v="1899-12-30T00:00:18"/>
    <n v="41.783333333342476"/>
    <x v="9"/>
    <x v="1"/>
  </r>
  <r>
    <x v="0"/>
    <s v="2024076042"/>
    <x v="0"/>
    <x v="252"/>
    <s v="E0309KYD"/>
    <d v="2024-12-20T00:00:00"/>
    <x v="1"/>
    <s v="3230"/>
    <x v="2"/>
    <s v="PA"/>
    <x v="2"/>
    <x v="0"/>
    <d v="2024-12-20T00:00:00"/>
    <d v="1899-12-30T16:13:26"/>
    <d v="2024-12-20T00:00:00"/>
    <d v="1899-12-30T16:13:43"/>
    <d v="2024-12-20T00:00:00"/>
    <d v="1899-12-30T16:45:42"/>
    <x v="0"/>
    <x v="0"/>
    <s v="8043253438"/>
    <s v="EXW"/>
    <d v="1899-12-30T00:32:16"/>
    <x v="1092"/>
    <d v="1899-12-30T00:00:17"/>
    <s v="Ensacado"/>
    <s v="E002"/>
    <x v="1"/>
    <d v="1899-12-30T00:32:16"/>
    <d v="1899-12-30T00:31:59"/>
    <x v="10"/>
    <x v="15"/>
    <x v="5"/>
    <x v="2"/>
    <n v="0"/>
    <n v="0"/>
    <x v="0"/>
    <x v="2"/>
    <x v="0"/>
    <n v="0"/>
    <x v="0"/>
    <x v="1"/>
    <d v="1899-12-30T00:00:17"/>
    <d v="1899-12-30T00:00:17"/>
    <x v="0"/>
    <m/>
    <m/>
    <d v="1899-12-30T00:00:00"/>
    <d v="1899-12-30T00:32:16"/>
    <n v="6"/>
    <d v="1899-12-30T00:00:17"/>
    <n v="32.266666666670375"/>
    <x v="9"/>
    <x v="1"/>
  </r>
  <r>
    <x v="0"/>
    <s v="2024076045"/>
    <x v="0"/>
    <x v="128"/>
    <s v="E5792MTF"/>
    <d v="2024-12-20T00:00:00"/>
    <x v="1"/>
    <s v="3297"/>
    <x v="1"/>
    <s v="PA"/>
    <x v="1"/>
    <x v="0"/>
    <d v="2024-12-20T00:00:00"/>
    <d v="1899-12-30T16:30:23"/>
    <d v="2024-12-20T00:00:00"/>
    <d v="1899-12-30T16:30:40"/>
    <d v="2024-12-20T00:00:00"/>
    <d v="1899-12-30T17:02:21"/>
    <x v="0"/>
    <x v="0"/>
    <s v="8043253440"/>
    <s v="FBO"/>
    <d v="1899-12-30T00:31:58"/>
    <x v="485"/>
    <d v="1899-12-30T00:00:17"/>
    <s v="Granel"/>
    <s v="E001"/>
    <x v="2"/>
    <d v="1899-12-30T00:31:58"/>
    <d v="1899-12-30T00:31:41"/>
    <x v="10"/>
    <x v="15"/>
    <x v="5"/>
    <x v="1"/>
    <n v="0"/>
    <n v="0"/>
    <x v="0"/>
    <x v="1"/>
    <x v="0"/>
    <n v="0"/>
    <x v="0"/>
    <x v="1"/>
    <d v="1899-12-30T00:00:17"/>
    <d v="1899-12-30T00:00:17"/>
    <x v="0"/>
    <m/>
    <m/>
    <d v="1899-12-30T00:00:00"/>
    <d v="1899-12-30T00:31:58"/>
    <n v="6"/>
    <d v="1899-12-30T00:00:17"/>
    <n v="31.966666666675128"/>
    <x v="10"/>
    <x v="1"/>
  </r>
  <r>
    <x v="0"/>
    <s v="2024076047"/>
    <x v="0"/>
    <x v="137"/>
    <s v="E7597LTD"/>
    <d v="2024-12-20T00:00:00"/>
    <x v="1"/>
    <s v="3297"/>
    <x v="1"/>
    <s v="PA"/>
    <x v="1"/>
    <x v="0"/>
    <d v="2024-12-20T00:00:00"/>
    <d v="1899-12-30T16:34:52"/>
    <d v="2024-12-20T00:00:00"/>
    <d v="1899-12-30T16:35:10"/>
    <d v="2024-12-20T00:00:00"/>
    <d v="1899-12-30T17:06:23"/>
    <x v="0"/>
    <x v="0"/>
    <s v="8043253441"/>
    <s v="FBO"/>
    <d v="1899-12-30T00:31:31"/>
    <x v="869"/>
    <d v="1899-12-30T00:00:18"/>
    <s v="Granel"/>
    <s v="E001"/>
    <x v="1"/>
    <d v="1899-12-30T00:31:31"/>
    <d v="1899-12-30T00:31:13"/>
    <x v="10"/>
    <x v="15"/>
    <x v="5"/>
    <x v="1"/>
    <n v="0"/>
    <n v="0"/>
    <x v="0"/>
    <x v="1"/>
    <x v="0"/>
    <n v="0"/>
    <x v="0"/>
    <x v="1"/>
    <d v="1899-12-30T00:00:18"/>
    <d v="1899-12-30T00:00:18"/>
    <x v="0"/>
    <m/>
    <m/>
    <d v="1899-12-30T00:00:00"/>
    <d v="1899-12-30T00:31:31"/>
    <n v="6"/>
    <d v="1899-12-30T00:00:18"/>
    <n v="31.516666666660829"/>
    <x v="10"/>
    <x v="1"/>
  </r>
  <r>
    <x v="0"/>
    <s v="2024076055"/>
    <x v="0"/>
    <x v="123"/>
    <s v="E8272KDP"/>
    <d v="2024-12-20T00:00:00"/>
    <x v="1"/>
    <s v="3228"/>
    <x v="3"/>
    <s v="PA"/>
    <x v="4"/>
    <x v="0"/>
    <d v="2024-12-20T00:00:00"/>
    <d v="1899-12-30T17:21:19"/>
    <d v="2024-12-20T00:00:00"/>
    <d v="1899-12-30T17:21:38"/>
    <d v="2024-12-20T00:00:00"/>
    <d v="1899-12-30T17:55:57"/>
    <x v="0"/>
    <x v="0"/>
    <s v="8043253443"/>
    <s v="FBO"/>
    <d v="1899-12-30T00:34:38"/>
    <x v="1093"/>
    <d v="1899-12-30T00:00:19"/>
    <s v="Granel"/>
    <s v="E001"/>
    <x v="2"/>
    <d v="1899-12-30T00:34:38"/>
    <d v="1899-12-30T00:34:19"/>
    <x v="8"/>
    <x v="15"/>
    <x v="5"/>
    <x v="1"/>
    <n v="0"/>
    <n v="0"/>
    <x v="0"/>
    <x v="1"/>
    <x v="0"/>
    <n v="0"/>
    <x v="0"/>
    <x v="1"/>
    <d v="1899-12-30T00:00:19"/>
    <d v="1899-12-30T00:00:19"/>
    <x v="0"/>
    <m/>
    <m/>
    <d v="1899-12-30T00:00:00"/>
    <d v="1899-12-30T00:34:38"/>
    <n v="6"/>
    <d v="1899-12-30T00:00:19"/>
    <n v="34.63333333333928"/>
    <x v="10"/>
    <x v="1"/>
  </r>
  <r>
    <x v="0"/>
    <s v="2024076058"/>
    <x v="0"/>
    <x v="118"/>
    <s v="E9897DWX"/>
    <d v="2024-12-20T00:00:00"/>
    <x v="1"/>
    <s v="3230"/>
    <x v="2"/>
    <s v="PA"/>
    <x v="2"/>
    <x v="0"/>
    <d v="2024-12-20T00:00:00"/>
    <d v="1899-12-30T17:43:39"/>
    <d v="2024-12-20T00:00:00"/>
    <d v="1899-12-30T17:43:56"/>
    <d v="2024-12-20T00:00:00"/>
    <d v="1899-12-30T18:22:38"/>
    <x v="0"/>
    <x v="0"/>
    <s v="8043253444"/>
    <s v="EXW"/>
    <d v="1899-12-30T00:38:59"/>
    <x v="1094"/>
    <d v="1899-12-30T00:00:17"/>
    <s v="Ensacado"/>
    <s v="E002"/>
    <x v="1"/>
    <d v="1899-12-30T00:38:59"/>
    <d v="1899-12-30T00:38:42"/>
    <x v="8"/>
    <x v="15"/>
    <x v="5"/>
    <x v="2"/>
    <n v="0"/>
    <n v="0"/>
    <x v="0"/>
    <x v="2"/>
    <x v="0"/>
    <n v="0"/>
    <x v="0"/>
    <x v="1"/>
    <d v="1899-12-30T00:00:17"/>
    <d v="1899-12-30T00:00:17"/>
    <x v="0"/>
    <m/>
    <m/>
    <d v="1899-12-30T00:00:00"/>
    <d v="1899-12-30T00:38:59"/>
    <n v="6"/>
    <d v="1899-12-30T00:00:17"/>
    <n v="38.983333333334365"/>
    <x v="11"/>
    <x v="1"/>
  </r>
  <r>
    <x v="0"/>
    <s v="2024076060"/>
    <x v="0"/>
    <x v="132"/>
    <s v="E7412JLB"/>
    <d v="2024-12-20T00:00:00"/>
    <x v="1"/>
    <s v="3228"/>
    <x v="3"/>
    <s v="PA"/>
    <x v="4"/>
    <x v="0"/>
    <d v="2024-12-20T00:00:00"/>
    <d v="1899-12-30T18:04:31"/>
    <d v="2024-12-20T00:00:00"/>
    <d v="1899-12-30T18:04:51"/>
    <d v="2024-12-20T00:00:00"/>
    <d v="1899-12-30T18:40:42"/>
    <x v="0"/>
    <x v="0"/>
    <s v="8043253446"/>
    <s v="FBO"/>
    <d v="1899-12-30T00:36:11"/>
    <x v="1095"/>
    <d v="1899-12-30T00:00:20"/>
    <s v="Granel"/>
    <s v="E001"/>
    <x v="2"/>
    <d v="1899-12-30T00:36:11"/>
    <d v="1899-12-30T00:35:51"/>
    <x v="11"/>
    <x v="15"/>
    <x v="5"/>
    <x v="1"/>
    <n v="0"/>
    <n v="0"/>
    <x v="0"/>
    <x v="1"/>
    <x v="0"/>
    <n v="0"/>
    <x v="0"/>
    <x v="1"/>
    <d v="1899-12-30T00:00:20"/>
    <d v="1899-12-30T00:00:20"/>
    <x v="0"/>
    <m/>
    <m/>
    <d v="1899-12-30T00:00:00"/>
    <d v="1899-12-30T00:36:11"/>
    <n v="6"/>
    <d v="1899-12-30T00:00:20"/>
    <n v="36.183333333340798"/>
    <x v="11"/>
    <x v="1"/>
  </r>
  <r>
    <x v="0"/>
    <s v="2024076062"/>
    <x v="0"/>
    <x v="155"/>
    <s v="E9651KXD"/>
    <d v="2024-12-20T00:00:00"/>
    <x v="1"/>
    <s v="3228"/>
    <x v="3"/>
    <s v="PA"/>
    <x v="4"/>
    <x v="0"/>
    <d v="2024-12-20T00:00:00"/>
    <d v="1899-12-30T18:49:48"/>
    <d v="2024-12-20T00:00:00"/>
    <d v="1899-12-30T18:50:07"/>
    <d v="2024-12-20T00:00:00"/>
    <d v="1899-12-30T19:18:59"/>
    <x v="0"/>
    <x v="0"/>
    <s v="8043253447"/>
    <s v="FBO"/>
    <d v="1899-12-30T00:29:11"/>
    <x v="636"/>
    <d v="1899-12-30T00:00:19"/>
    <s v="Granel"/>
    <s v="E001"/>
    <x v="2"/>
    <d v="1899-12-30T00:29:11"/>
    <d v="1899-12-30T00:28:52"/>
    <x v="11"/>
    <x v="15"/>
    <x v="5"/>
    <x v="1"/>
    <n v="0"/>
    <n v="0"/>
    <x v="0"/>
    <x v="1"/>
    <x v="0"/>
    <n v="0"/>
    <x v="0"/>
    <x v="1"/>
    <d v="1899-12-30T00:00:19"/>
    <d v="1899-12-30T00:00:19"/>
    <x v="0"/>
    <m/>
    <m/>
    <d v="1899-12-30T00:00:00"/>
    <d v="1899-12-30T00:29:11"/>
    <n v="6"/>
    <d v="1899-12-30T00:00:19"/>
    <n v="29.183333333342425"/>
    <x v="7"/>
    <x v="1"/>
  </r>
  <r>
    <x v="0"/>
    <s v="2024076063"/>
    <x v="0"/>
    <x v="160"/>
    <s v="E9865JVX"/>
    <d v="2024-12-20T00:00:00"/>
    <x v="1"/>
    <s v="3297"/>
    <x v="1"/>
    <s v="PA"/>
    <x v="1"/>
    <x v="0"/>
    <d v="2024-12-20T00:00:00"/>
    <d v="1899-12-30T19:05:09"/>
    <d v="2024-12-20T00:00:00"/>
    <d v="1899-12-30T19:05:28"/>
    <d v="2024-12-20T00:00:00"/>
    <d v="1899-12-30T19:37:01"/>
    <x v="0"/>
    <x v="0"/>
    <s v="8043253448"/>
    <s v="FBO"/>
    <d v="1899-12-30T00:31:52"/>
    <x v="1096"/>
    <d v="1899-12-30T00:00:19"/>
    <s v="Granel"/>
    <s v="E001"/>
    <x v="2"/>
    <d v="1899-12-30T00:31:52"/>
    <d v="1899-12-30T00:31:33"/>
    <x v="13"/>
    <x v="15"/>
    <x v="5"/>
    <x v="1"/>
    <n v="0"/>
    <n v="0"/>
    <x v="0"/>
    <x v="1"/>
    <x v="0"/>
    <n v="0"/>
    <x v="0"/>
    <x v="1"/>
    <d v="1899-12-30T00:00:19"/>
    <d v="1899-12-30T00:00:19"/>
    <x v="0"/>
    <m/>
    <m/>
    <d v="1899-12-30T00:00:00"/>
    <d v="1899-12-30T00:31:52"/>
    <n v="6"/>
    <d v="1899-12-30T00:00:19"/>
    <n v="31.866666666667278"/>
    <x v="7"/>
    <x v="1"/>
  </r>
  <r>
    <x v="0"/>
    <s v="2024076066"/>
    <x v="0"/>
    <x v="352"/>
    <s v="E8267MMP"/>
    <d v="2024-12-20T00:00:00"/>
    <x v="1"/>
    <s v="3230"/>
    <x v="2"/>
    <s v="PA"/>
    <x v="2"/>
    <x v="0"/>
    <d v="2024-12-20T00:00:00"/>
    <d v="1899-12-30T19:26:11"/>
    <d v="2024-12-20T00:00:00"/>
    <d v="1899-12-30T19:27:27"/>
    <d v="2024-12-20T00:00:00"/>
    <d v="1899-12-30T19:52:14"/>
    <x v="0"/>
    <x v="0"/>
    <s v="8043253449"/>
    <s v="EXW"/>
    <d v="1899-12-30T00:26:03"/>
    <x v="1097"/>
    <d v="1899-12-30T00:01:16"/>
    <s v="Ensacado"/>
    <s v="E002"/>
    <x v="1"/>
    <d v="1899-12-30T00:26:03"/>
    <d v="1899-12-30T00:24:47"/>
    <x v="13"/>
    <x v="15"/>
    <x v="5"/>
    <x v="2"/>
    <n v="0"/>
    <n v="0"/>
    <x v="0"/>
    <x v="2"/>
    <x v="0"/>
    <n v="0"/>
    <x v="0"/>
    <x v="1"/>
    <d v="1899-12-30T00:01:16"/>
    <d v="1899-12-30T00:01:16"/>
    <x v="0"/>
    <m/>
    <m/>
    <d v="1899-12-30T00:00:00"/>
    <d v="1899-12-30T00:26:03"/>
    <n v="6"/>
    <d v="1899-12-30T00:01:16"/>
    <n v="26.049999999988884"/>
    <x v="7"/>
    <x v="1"/>
  </r>
  <r>
    <x v="0"/>
    <s v="2024076070"/>
    <x v="0"/>
    <x v="353"/>
    <s v="E0874MWX"/>
    <d v="2024-12-20T00:00:00"/>
    <x v="1"/>
    <s v="3230"/>
    <x v="2"/>
    <s v="PA"/>
    <x v="2"/>
    <x v="0"/>
    <d v="2024-12-20T00:00:00"/>
    <d v="1899-12-30T19:43:33"/>
    <d v="2024-12-20T00:00:00"/>
    <d v="1899-12-30T19:43:51"/>
    <d v="2024-12-20T00:00:00"/>
    <d v="1899-12-30T20:05:20"/>
    <x v="0"/>
    <x v="0"/>
    <s v="8043253450"/>
    <s v="EXW"/>
    <d v="1899-12-30T00:21:47"/>
    <x v="1098"/>
    <d v="1899-12-30T00:00:18"/>
    <s v="Ensacado"/>
    <s v="E002"/>
    <x v="1"/>
    <d v="1899-12-30T00:21:47"/>
    <d v="1899-12-30T00:21:29"/>
    <x v="13"/>
    <x v="15"/>
    <x v="5"/>
    <x v="2"/>
    <n v="0"/>
    <n v="0"/>
    <x v="0"/>
    <x v="2"/>
    <x v="0"/>
    <n v="0"/>
    <x v="0"/>
    <x v="1"/>
    <d v="1899-12-30T00:00:18"/>
    <d v="1899-12-30T00:00:18"/>
    <x v="0"/>
    <m/>
    <m/>
    <d v="1899-12-30T00:00:00"/>
    <d v="1899-12-30T00:21:47"/>
    <n v="6"/>
    <d v="1899-12-30T00:00:18"/>
    <n v="21.783333333340789"/>
    <x v="14"/>
    <x v="1"/>
  </r>
  <r>
    <x v="0"/>
    <s v="2024076075"/>
    <x v="0"/>
    <x v="120"/>
    <s v="E2316HYF"/>
    <d v="2024-12-21T00:00:00"/>
    <x v="1"/>
    <s v="3230"/>
    <x v="2"/>
    <s v="PA"/>
    <x v="2"/>
    <x v="0"/>
    <d v="2024-12-21T00:00:00"/>
    <d v="1899-12-30T07:31:15"/>
    <d v="2024-12-21T00:00:00"/>
    <d v="1899-12-30T07:31:35"/>
    <d v="2024-12-21T00:00:00"/>
    <d v="1899-12-30T08:01:59"/>
    <x v="0"/>
    <x v="0"/>
    <s v="8043253452"/>
    <s v="EXW"/>
    <d v="1899-12-30T00:00:00"/>
    <x v="733"/>
    <d v="1899-12-30T00:00:00"/>
    <s v="Ensacado"/>
    <s v="E002"/>
    <x v="1"/>
    <d v="1899-12-30T00:30:44"/>
    <d v="1899-12-30T00:30:24"/>
    <x v="1"/>
    <x v="19"/>
    <x v="5"/>
    <x v="2"/>
    <n v="0"/>
    <n v="0"/>
    <x v="0"/>
    <x v="2"/>
    <x v="0"/>
    <n v="0"/>
    <x v="0"/>
    <x v="1"/>
    <d v="1899-12-30T00:00:00"/>
    <d v="1899-12-30T00:00:00"/>
    <x v="0"/>
    <m/>
    <m/>
    <d v="1899-12-30T00:00:00"/>
    <d v="1899-12-30T00:30:44"/>
    <n v="7"/>
    <d v="1899-12-30T00:00:20"/>
    <n v="30.733333333329558"/>
    <x v="1"/>
    <x v="1"/>
  </r>
  <r>
    <x v="0"/>
    <s v="2024076076"/>
    <x v="0"/>
    <x v="233"/>
    <s v="E6245LDT"/>
    <d v="2024-12-21T00:00:00"/>
    <x v="1"/>
    <s v="3297"/>
    <x v="1"/>
    <s v="PA"/>
    <x v="1"/>
    <x v="0"/>
    <d v="2024-12-21T00:00:00"/>
    <d v="1899-12-30T07:54:13"/>
    <d v="2024-12-21T00:00:00"/>
    <d v="1899-12-30T07:54:58"/>
    <d v="2024-12-21T00:00:00"/>
    <d v="1899-12-30T08:18:31"/>
    <x v="0"/>
    <x v="0"/>
    <s v="8043253453"/>
    <s v="EXW"/>
    <d v="1899-12-30T00:00:00"/>
    <x v="733"/>
    <d v="1899-12-30T00:00:00"/>
    <s v="Granel"/>
    <s v="E001"/>
    <x v="1"/>
    <d v="1899-12-30T00:24:18"/>
    <d v="1899-12-30T00:23:33"/>
    <x v="1"/>
    <x v="19"/>
    <x v="5"/>
    <x v="1"/>
    <n v="0"/>
    <n v="0"/>
    <x v="0"/>
    <x v="1"/>
    <x v="0"/>
    <n v="0"/>
    <x v="0"/>
    <x v="1"/>
    <d v="1899-12-30T00:00:00"/>
    <d v="1899-12-30T00:00:00"/>
    <x v="0"/>
    <m/>
    <m/>
    <d v="1899-12-30T00:00:00"/>
    <d v="1899-12-30T00:24:18"/>
    <n v="7"/>
    <d v="1899-12-30T00:00:45"/>
    <n v="24.299999999999962"/>
    <x v="1"/>
    <x v="1"/>
  </r>
  <r>
    <x v="0"/>
    <s v="2024076081"/>
    <x v="0"/>
    <x v="252"/>
    <s v="E0309KYD"/>
    <d v="2024-12-23T00:00:00"/>
    <x v="1"/>
    <s v="3230"/>
    <x v="2"/>
    <s v="PA"/>
    <x v="2"/>
    <x v="0"/>
    <d v="2024-12-23T00:00:00"/>
    <d v="1899-12-30T05:48:01"/>
    <d v="2024-12-23T00:00:00"/>
    <d v="1899-12-30T05:48:23"/>
    <d v="2024-12-23T00:00:00"/>
    <d v="1899-12-30T06:24:40"/>
    <x v="0"/>
    <x v="0"/>
    <s v="8043253454"/>
    <s v="FBO"/>
    <d v="1899-12-30T00:36:39"/>
    <x v="1099"/>
    <d v="1899-12-30T00:00:22"/>
    <s v="Ensacado"/>
    <s v="E002"/>
    <x v="2"/>
    <d v="1899-12-30T00:36:39"/>
    <d v="1899-12-30T00:36:17"/>
    <x v="12"/>
    <x v="16"/>
    <x v="0"/>
    <x v="2"/>
    <n v="0"/>
    <n v="0"/>
    <x v="0"/>
    <x v="2"/>
    <x v="0"/>
    <n v="0"/>
    <x v="0"/>
    <x v="1"/>
    <d v="1899-12-30T00:00:22"/>
    <d v="1899-12-30T00:00:22"/>
    <x v="0"/>
    <m/>
    <m/>
    <d v="1899-12-30T00:00:00"/>
    <d v="1899-12-30T00:36:39"/>
    <n v="2"/>
    <d v="1899-12-30T00:00:22"/>
    <n v="36.650000000001569"/>
    <x v="12"/>
    <x v="1"/>
  </r>
  <r>
    <x v="0"/>
    <s v="2024076082"/>
    <x v="0"/>
    <x v="114"/>
    <s v="E3246FMB"/>
    <d v="2024-12-23T00:00:00"/>
    <x v="1"/>
    <s v="3297"/>
    <x v="1"/>
    <s v="PA"/>
    <x v="1"/>
    <x v="0"/>
    <d v="2024-12-23T00:00:00"/>
    <d v="1899-12-30T05:53:50"/>
    <d v="2024-12-23T00:00:00"/>
    <d v="1899-12-30T05:54:12"/>
    <d v="2024-12-23T00:00:00"/>
    <d v="1899-12-30T06:32:45"/>
    <x v="0"/>
    <x v="0"/>
    <s v="8043253455"/>
    <s v="EXW"/>
    <d v="1899-12-30T00:38:55"/>
    <x v="1100"/>
    <d v="1899-12-30T00:00:22"/>
    <s v="Granel"/>
    <s v="E001"/>
    <x v="1"/>
    <d v="1899-12-30T00:38:55"/>
    <d v="1899-12-30T00:38:33"/>
    <x v="12"/>
    <x v="16"/>
    <x v="0"/>
    <x v="1"/>
    <n v="0"/>
    <n v="0"/>
    <x v="0"/>
    <x v="1"/>
    <x v="0"/>
    <n v="0"/>
    <x v="0"/>
    <x v="1"/>
    <d v="1899-12-30T00:00:22"/>
    <d v="1899-12-30T00:00:22"/>
    <x v="0"/>
    <m/>
    <m/>
    <d v="1899-12-30T00:00:00"/>
    <d v="1899-12-30T00:38:55"/>
    <n v="2"/>
    <d v="1899-12-30T00:00:22"/>
    <n v="38.916666666676811"/>
    <x v="12"/>
    <x v="1"/>
  </r>
  <r>
    <x v="0"/>
    <s v="2024076083"/>
    <x v="0"/>
    <x v="348"/>
    <s v="E4990DBM"/>
    <d v="2024-12-23T00:00:00"/>
    <x v="1"/>
    <s v="3228"/>
    <x v="3"/>
    <s v="PA"/>
    <x v="4"/>
    <x v="0"/>
    <d v="2024-12-23T00:00:00"/>
    <d v="1899-12-30T06:23:17"/>
    <d v="2024-12-23T00:00:00"/>
    <d v="1899-12-30T06:23:42"/>
    <d v="2024-12-23T00:00:00"/>
    <d v="1899-12-30T06:54:24"/>
    <x v="0"/>
    <x v="0"/>
    <s v="8043253456"/>
    <s v="EXW"/>
    <d v="1899-12-30T00:31:07"/>
    <x v="1101"/>
    <d v="1899-12-30T00:00:25"/>
    <s v="Granel"/>
    <s v="E001"/>
    <x v="1"/>
    <d v="1899-12-30T00:31:07"/>
    <d v="1899-12-30T00:30:42"/>
    <x v="0"/>
    <x v="16"/>
    <x v="0"/>
    <x v="1"/>
    <n v="0"/>
    <n v="0"/>
    <x v="0"/>
    <x v="1"/>
    <x v="0"/>
    <n v="0"/>
    <x v="0"/>
    <x v="1"/>
    <d v="1899-12-30T00:00:25"/>
    <d v="1899-12-30T00:00:25"/>
    <x v="0"/>
    <m/>
    <m/>
    <d v="1899-12-30T00:00:00"/>
    <d v="1899-12-30T00:31:07"/>
    <n v="2"/>
    <d v="1899-12-30T00:00:25"/>
    <n v="31.116666666672035"/>
    <x v="12"/>
    <x v="1"/>
  </r>
  <r>
    <x v="0"/>
    <s v="2024076085"/>
    <x v="0"/>
    <x v="116"/>
    <s v="E4874GCT"/>
    <d v="2024-12-23T00:00:00"/>
    <x v="1"/>
    <s v="3297"/>
    <x v="1"/>
    <s v="PA"/>
    <x v="1"/>
    <x v="0"/>
    <d v="2024-12-23T00:00:00"/>
    <d v="1899-12-30T06:46:05"/>
    <d v="2024-12-23T00:00:00"/>
    <d v="1899-12-30T06:46:28"/>
    <d v="2024-12-23T00:00:00"/>
    <d v="1899-12-30T07:11:50"/>
    <x v="0"/>
    <x v="0"/>
    <s v="8043253458"/>
    <s v="EXW"/>
    <d v="1899-12-30T00:25:45"/>
    <x v="1102"/>
    <d v="1899-12-30T00:00:23"/>
    <s v="Granel"/>
    <s v="E001"/>
    <x v="1"/>
    <d v="1899-12-30T00:25:45"/>
    <d v="1899-12-30T00:25:22"/>
    <x v="0"/>
    <x v="16"/>
    <x v="0"/>
    <x v="1"/>
    <n v="0"/>
    <n v="0"/>
    <x v="0"/>
    <x v="1"/>
    <x v="0"/>
    <n v="0"/>
    <x v="0"/>
    <x v="1"/>
    <d v="1899-12-30T00:00:23"/>
    <d v="1899-12-30T00:00:23"/>
    <x v="0"/>
    <m/>
    <m/>
    <d v="1899-12-30T00:00:00"/>
    <d v="1899-12-30T00:25:45"/>
    <n v="2"/>
    <d v="1899-12-30T00:00:23"/>
    <n v="25.750000000008022"/>
    <x v="0"/>
    <x v="1"/>
  </r>
  <r>
    <x v="0"/>
    <s v="2024076088"/>
    <x v="0"/>
    <x v="245"/>
    <s v="E0260LKZ"/>
    <d v="2024-12-23T00:00:00"/>
    <x v="1"/>
    <s v="3230"/>
    <x v="2"/>
    <s v="PA"/>
    <x v="2"/>
    <x v="0"/>
    <d v="2024-12-23T00:00:00"/>
    <d v="1899-12-30T06:50:06"/>
    <d v="2024-12-23T00:00:00"/>
    <d v="1899-12-30T06:50:28"/>
    <d v="2024-12-23T00:00:00"/>
    <d v="1899-12-30T07:21:28"/>
    <x v="0"/>
    <x v="0"/>
    <s v="8043253461"/>
    <s v="FBO"/>
    <d v="1899-12-30T00:31:22"/>
    <x v="1103"/>
    <d v="1899-12-30T00:00:22"/>
    <s v="Ensacado"/>
    <s v="E002"/>
    <x v="2"/>
    <d v="1899-12-30T00:31:22"/>
    <d v="1899-12-30T00:31:00"/>
    <x v="0"/>
    <x v="16"/>
    <x v="0"/>
    <x v="2"/>
    <n v="0"/>
    <n v="0"/>
    <x v="0"/>
    <x v="2"/>
    <x v="0"/>
    <n v="0"/>
    <x v="0"/>
    <x v="1"/>
    <d v="1899-12-30T00:00:22"/>
    <d v="1899-12-30T00:00:22"/>
    <x v="0"/>
    <m/>
    <m/>
    <d v="1899-12-30T00:00:00"/>
    <d v="1899-12-30T00:31:22"/>
    <n v="2"/>
    <d v="1899-12-30T00:00:22"/>
    <n v="31.366666666656009"/>
    <x v="0"/>
    <x v="1"/>
  </r>
  <r>
    <x v="0"/>
    <s v="2024076090"/>
    <x v="0"/>
    <x v="236"/>
    <s v="E7817JTR"/>
    <d v="2024-12-23T00:00:00"/>
    <x v="1"/>
    <s v="3229"/>
    <x v="4"/>
    <s v="PA"/>
    <x v="5"/>
    <x v="0"/>
    <d v="2024-12-23T00:00:00"/>
    <d v="1899-12-30T06:53:42"/>
    <d v="2024-12-23T00:00:00"/>
    <d v="1899-12-30T06:54:05"/>
    <d v="2024-12-23T00:00:00"/>
    <d v="1899-12-30T07:27:21"/>
    <x v="0"/>
    <x v="0"/>
    <s v="8043253462"/>
    <s v="EXW"/>
    <d v="1899-12-30T00:33:39"/>
    <x v="263"/>
    <d v="1899-12-30T00:00:23"/>
    <s v="Granel"/>
    <s v="E001"/>
    <x v="1"/>
    <d v="1899-12-30T00:33:39"/>
    <d v="1899-12-30T00:33:16"/>
    <x v="0"/>
    <x v="16"/>
    <x v="0"/>
    <x v="1"/>
    <n v="0"/>
    <n v="0"/>
    <x v="0"/>
    <x v="1"/>
    <x v="0"/>
    <n v="0"/>
    <x v="0"/>
    <x v="1"/>
    <d v="1899-12-30T00:00:23"/>
    <d v="1899-12-30T00:00:23"/>
    <x v="0"/>
    <m/>
    <m/>
    <d v="1899-12-30T00:00:00"/>
    <d v="1899-12-30T00:33:39"/>
    <n v="2"/>
    <d v="1899-12-30T00:00:23"/>
    <n v="33.649999999991991"/>
    <x v="0"/>
    <x v="1"/>
  </r>
  <r>
    <x v="0"/>
    <s v="2024076094"/>
    <x v="0"/>
    <x v="303"/>
    <s v="E3179MJG"/>
    <d v="2024-12-23T00:00:00"/>
    <x v="1"/>
    <s v="3228"/>
    <x v="3"/>
    <s v="PA"/>
    <x v="3"/>
    <x v="0"/>
    <d v="2024-12-23T00:00:00"/>
    <d v="1899-12-30T07:10:48"/>
    <d v="2024-12-23T00:00:00"/>
    <d v="1899-12-30T07:11:12"/>
    <d v="2024-12-23T00:00:00"/>
    <d v="1899-12-30T07:37:07"/>
    <x v="0"/>
    <x v="0"/>
    <s v="8043253463"/>
    <s v="FBO"/>
    <d v="1899-12-30T00:26:19"/>
    <x v="1104"/>
    <d v="1899-12-30T00:00:24"/>
    <s v="Granel"/>
    <s v="E001"/>
    <x v="2"/>
    <d v="1899-12-30T00:26:19"/>
    <d v="1899-12-30T00:25:55"/>
    <x v="1"/>
    <x v="16"/>
    <x v="0"/>
    <x v="1"/>
    <n v="0"/>
    <n v="0"/>
    <x v="0"/>
    <x v="1"/>
    <x v="0"/>
    <n v="0"/>
    <x v="0"/>
    <x v="1"/>
    <d v="1899-12-30T00:00:24"/>
    <d v="1899-12-30T00:00:24"/>
    <x v="0"/>
    <m/>
    <m/>
    <d v="1899-12-30T00:00:00"/>
    <d v="1899-12-30T00:26:19"/>
    <n v="2"/>
    <d v="1899-12-30T00:00:24"/>
    <n v="26.316666666662332"/>
    <x v="0"/>
    <x v="1"/>
  </r>
  <r>
    <x v="0"/>
    <s v="2024076089"/>
    <x v="0"/>
    <x v="282"/>
    <s v="E9189JXJ"/>
    <d v="2024-12-23T00:00:00"/>
    <x v="1"/>
    <s v="3230"/>
    <x v="2"/>
    <s v="PA"/>
    <x v="2"/>
    <x v="0"/>
    <d v="2024-12-23T00:00:00"/>
    <d v="1899-12-30T06:51:08"/>
    <d v="2024-12-23T00:00:00"/>
    <d v="1899-12-30T06:51:30"/>
    <d v="2024-12-23T00:00:00"/>
    <d v="1899-12-30T07:43:18"/>
    <x v="0"/>
    <x v="0"/>
    <s v="8043253464"/>
    <s v="FBO"/>
    <d v="1899-12-30T00:52:10"/>
    <x v="1105"/>
    <d v="1899-12-30T00:00:22"/>
    <s v="Ensacado"/>
    <s v="E002"/>
    <x v="2"/>
    <d v="1899-12-30T00:52:10"/>
    <d v="1899-12-30T00:51:48"/>
    <x v="0"/>
    <x v="16"/>
    <x v="0"/>
    <x v="2"/>
    <n v="0"/>
    <n v="0"/>
    <x v="0"/>
    <x v="2"/>
    <x v="0"/>
    <n v="0"/>
    <x v="0"/>
    <x v="0"/>
    <d v="1899-12-30T00:00:22"/>
    <d v="1899-12-30T00:00:22"/>
    <x v="0"/>
    <m/>
    <m/>
    <d v="1899-12-30T00:00:00"/>
    <d v="1899-12-30T00:52:10"/>
    <n v="2"/>
    <d v="1899-12-30T00:00:22"/>
    <n v="52.166666666663971"/>
    <x v="0"/>
    <x v="0"/>
  </r>
  <r>
    <x v="0"/>
    <s v="2024076100"/>
    <x v="0"/>
    <x v="117"/>
    <s v="E8077KGN"/>
    <d v="2024-12-23T00:00:00"/>
    <x v="1"/>
    <s v="3297"/>
    <x v="1"/>
    <s v="PA"/>
    <x v="1"/>
    <x v="0"/>
    <d v="2024-12-23T00:00:00"/>
    <d v="1899-12-30T07:26:58"/>
    <d v="2024-12-23T00:00:00"/>
    <d v="1899-12-30T07:27:45"/>
    <d v="2024-12-23T00:00:00"/>
    <d v="1899-12-30T07:47:00"/>
    <x v="0"/>
    <x v="0"/>
    <s v="8043253466"/>
    <s v="EXW"/>
    <d v="1899-12-30T00:20:02"/>
    <x v="1106"/>
    <d v="1899-12-30T00:00:47"/>
    <s v="Granel"/>
    <s v="E001"/>
    <x v="1"/>
    <d v="1899-12-30T00:20:02"/>
    <d v="1899-12-30T00:19:15"/>
    <x v="1"/>
    <x v="16"/>
    <x v="0"/>
    <x v="1"/>
    <n v="0"/>
    <n v="0"/>
    <x v="0"/>
    <x v="1"/>
    <x v="0"/>
    <n v="0"/>
    <x v="0"/>
    <x v="1"/>
    <d v="1899-12-30T00:00:47"/>
    <d v="1899-12-30T00:00:47"/>
    <x v="0"/>
    <m/>
    <m/>
    <d v="1899-12-30T00:00:00"/>
    <d v="1899-12-30T00:20:02"/>
    <n v="2"/>
    <d v="1899-12-30T00:00:47"/>
    <n v="20.033333333337637"/>
    <x v="0"/>
    <x v="1"/>
  </r>
  <r>
    <x v="0"/>
    <s v="2024076101"/>
    <x v="0"/>
    <x v="146"/>
    <s v="E1651JFK"/>
    <d v="2024-12-23T00:00:00"/>
    <x v="1"/>
    <s v="3228"/>
    <x v="3"/>
    <s v="PA"/>
    <x v="4"/>
    <x v="0"/>
    <d v="2024-12-23T00:00:00"/>
    <d v="1899-12-30T07:34:24"/>
    <d v="2024-12-23T00:00:00"/>
    <d v="1899-12-30T07:34:48"/>
    <d v="2024-12-23T00:00:00"/>
    <d v="1899-12-30T08:07:57"/>
    <x v="0"/>
    <x v="0"/>
    <s v="8043253467"/>
    <s v="EXW"/>
    <d v="1899-12-30T00:33:33"/>
    <x v="1107"/>
    <d v="1899-12-30T00:00:24"/>
    <s v="Granel"/>
    <s v="E001"/>
    <x v="1"/>
    <d v="1899-12-30T00:33:33"/>
    <d v="1899-12-30T00:33:09"/>
    <x v="1"/>
    <x v="16"/>
    <x v="0"/>
    <x v="1"/>
    <n v="0"/>
    <n v="0"/>
    <x v="0"/>
    <x v="1"/>
    <x v="0"/>
    <n v="0"/>
    <x v="0"/>
    <x v="1"/>
    <d v="1899-12-30T00:00:24"/>
    <d v="1899-12-30T00:00:24"/>
    <x v="0"/>
    <m/>
    <m/>
    <d v="1899-12-30T00:00:00"/>
    <d v="1899-12-30T00:33:33"/>
    <n v="2"/>
    <d v="1899-12-30T00:00:24"/>
    <n v="33.549999999998448"/>
    <x v="1"/>
    <x v="1"/>
  </r>
  <r>
    <x v="0"/>
    <s v="2024076114"/>
    <x v="0"/>
    <x v="154"/>
    <s v="E3043KFX"/>
    <d v="2024-12-23T00:00:00"/>
    <x v="1"/>
    <s v="3228"/>
    <x v="3"/>
    <s v="PA"/>
    <x v="3"/>
    <x v="0"/>
    <d v="2024-12-23T00:00:00"/>
    <d v="1899-12-30T08:16:12"/>
    <d v="2024-12-23T00:00:00"/>
    <d v="1899-12-30T08:16:34"/>
    <d v="2024-12-23T00:00:00"/>
    <d v="1899-12-30T08:40:19"/>
    <x v="0"/>
    <x v="0"/>
    <s v="8043253470"/>
    <s v="FBO"/>
    <d v="1899-12-30T00:24:07"/>
    <x v="1108"/>
    <d v="1899-12-30T00:00:22"/>
    <s v="Granel"/>
    <s v="E001"/>
    <x v="2"/>
    <d v="1899-12-30T00:24:07"/>
    <d v="1899-12-30T00:23:45"/>
    <x v="2"/>
    <x v="16"/>
    <x v="0"/>
    <x v="1"/>
    <n v="0"/>
    <n v="0"/>
    <x v="0"/>
    <x v="1"/>
    <x v="0"/>
    <n v="0"/>
    <x v="0"/>
    <x v="1"/>
    <d v="1899-12-30T00:00:22"/>
    <d v="1899-12-30T00:00:22"/>
    <x v="0"/>
    <m/>
    <m/>
    <d v="1899-12-30T00:00:00"/>
    <d v="1899-12-30T00:24:07"/>
    <n v="2"/>
    <d v="1899-12-30T00:00:22"/>
    <n v="24.116666666673581"/>
    <x v="1"/>
    <x v="1"/>
  </r>
  <r>
    <x v="0"/>
    <s v="2024076116"/>
    <x v="0"/>
    <x v="283"/>
    <s v="E7369HDL"/>
    <d v="2024-12-23T00:00:00"/>
    <x v="1"/>
    <s v="3232"/>
    <x v="5"/>
    <s v="PA"/>
    <x v="2"/>
    <x v="0"/>
    <d v="2024-12-23T00:00:00"/>
    <d v="1899-12-30T08:19:17"/>
    <d v="2024-12-23T00:00:00"/>
    <d v="1899-12-30T08:19:39"/>
    <d v="2024-12-23T00:00:00"/>
    <d v="1899-12-30T08:42:28"/>
    <x v="0"/>
    <x v="0"/>
    <s v="8043253471"/>
    <s v="EXW"/>
    <d v="1899-12-30T00:23:11"/>
    <x v="1109"/>
    <d v="1899-12-30T00:00:22"/>
    <s v="Ensacado"/>
    <s v="E002"/>
    <x v="1"/>
    <d v="1899-12-30T00:23:11"/>
    <d v="1899-12-30T00:22:49"/>
    <x v="2"/>
    <x v="16"/>
    <x v="0"/>
    <x v="2"/>
    <n v="0"/>
    <n v="0"/>
    <x v="0"/>
    <x v="2"/>
    <x v="0"/>
    <n v="0"/>
    <x v="0"/>
    <x v="1"/>
    <d v="1899-12-30T00:00:22"/>
    <d v="1899-12-30T00:00:22"/>
    <x v="0"/>
    <m/>
    <m/>
    <d v="1899-12-30T00:00:00"/>
    <d v="1899-12-30T00:23:11"/>
    <n v="2"/>
    <d v="1899-12-30T00:00:22"/>
    <n v="23.183333333323262"/>
    <x v="1"/>
    <x v="1"/>
  </r>
  <r>
    <x v="0"/>
    <s v="2024076119"/>
    <x v="0"/>
    <x v="156"/>
    <s v="E9502JVD"/>
    <d v="2024-12-23T00:00:00"/>
    <x v="1"/>
    <s v="3230"/>
    <x v="2"/>
    <s v="PA"/>
    <x v="2"/>
    <x v="0"/>
    <d v="2024-12-23T00:00:00"/>
    <d v="1899-12-30T08:25:32"/>
    <d v="2024-12-23T00:00:00"/>
    <d v="1899-12-30T08:25:54"/>
    <d v="2024-12-23T00:00:00"/>
    <d v="1899-12-30T08:48:05"/>
    <x v="0"/>
    <x v="0"/>
    <s v="8043253472"/>
    <s v="FBO"/>
    <d v="1899-12-30T00:22:33"/>
    <x v="1110"/>
    <d v="1899-12-30T00:00:22"/>
    <s v="Ensacado"/>
    <s v="E002"/>
    <x v="2"/>
    <d v="1899-12-30T00:22:33"/>
    <d v="1899-12-30T00:22:11"/>
    <x v="2"/>
    <x v="16"/>
    <x v="0"/>
    <x v="2"/>
    <n v="0"/>
    <n v="0"/>
    <x v="0"/>
    <x v="2"/>
    <x v="0"/>
    <n v="0"/>
    <x v="0"/>
    <x v="1"/>
    <d v="1899-12-30T00:00:22"/>
    <d v="1899-12-30T00:00:22"/>
    <x v="0"/>
    <m/>
    <m/>
    <d v="1899-12-30T00:00:00"/>
    <d v="1899-12-30T00:22:33"/>
    <n v="2"/>
    <d v="1899-12-30T00:00:22"/>
    <n v="22.550000000011199"/>
    <x v="1"/>
    <x v="1"/>
  </r>
  <r>
    <x v="0"/>
    <s v="2024076123"/>
    <x v="0"/>
    <x v="238"/>
    <s v="E0709JPX"/>
    <d v="2024-12-23T00:00:00"/>
    <x v="1"/>
    <s v="3297"/>
    <x v="1"/>
    <s v="PA"/>
    <x v="1"/>
    <x v="0"/>
    <d v="2024-12-23T00:00:00"/>
    <d v="1899-12-30T08:36:41"/>
    <d v="2024-12-23T00:00:00"/>
    <d v="1899-12-30T08:37:05"/>
    <d v="2024-12-23T00:00:00"/>
    <d v="1899-12-30T09:03:47"/>
    <x v="0"/>
    <x v="0"/>
    <s v="8043253474"/>
    <s v="FBO"/>
    <d v="1899-12-30T00:27:06"/>
    <x v="1035"/>
    <d v="1899-12-30T00:00:24"/>
    <s v="Granel"/>
    <s v="E001"/>
    <x v="2"/>
    <d v="1899-12-30T00:27:06"/>
    <d v="1899-12-30T00:26:42"/>
    <x v="2"/>
    <x v="16"/>
    <x v="0"/>
    <x v="1"/>
    <n v="0"/>
    <n v="0"/>
    <x v="0"/>
    <x v="1"/>
    <x v="0"/>
    <n v="0"/>
    <x v="0"/>
    <x v="1"/>
    <d v="1899-12-30T00:00:24"/>
    <d v="1899-12-30T00:00:24"/>
    <x v="0"/>
    <m/>
    <m/>
    <d v="1899-12-30T00:00:00"/>
    <d v="1899-12-30T00:27:06"/>
    <n v="2"/>
    <d v="1899-12-30T00:00:24"/>
    <n v="27.099999999993603"/>
    <x v="2"/>
    <x v="1"/>
  </r>
  <r>
    <x v="0"/>
    <s v="2024076035"/>
    <x v="0"/>
    <x v="158"/>
    <s v="E5943KXX"/>
    <d v="2024-12-20T00:00:00"/>
    <x v="1"/>
    <s v="3228"/>
    <x v="3"/>
    <s v="PA"/>
    <x v="4"/>
    <x v="0"/>
    <d v="2024-12-20T00:00:00"/>
    <d v="1899-12-30T15:41:10"/>
    <d v="2024-12-20T00:00:00"/>
    <d v="1899-12-30T15:41:28"/>
    <d v="2024-12-20T00:00:00"/>
    <d v="1899-12-30T16:22:57"/>
    <x v="8"/>
    <x v="0"/>
    <s v="8043253475"/>
    <s v="FBO"/>
    <d v="1899-12-30T00:41:47"/>
    <x v="1091"/>
    <d v="1899-12-30T00:00:18"/>
    <s v="Granel"/>
    <s v="E001"/>
    <x v="2"/>
    <d v="1899-12-30T00:41:47"/>
    <d v="1899-12-30T00:41:29"/>
    <x v="14"/>
    <x v="15"/>
    <x v="5"/>
    <x v="1"/>
    <n v="0"/>
    <n v="0"/>
    <x v="0"/>
    <x v="1"/>
    <x v="0"/>
    <n v="0"/>
    <x v="0"/>
    <x v="1"/>
    <d v="1899-12-30T00:00:18"/>
    <d v="1899-12-30T00:00:18"/>
    <x v="0"/>
    <m/>
    <m/>
    <d v="1899-12-30T00:00:00"/>
    <d v="1899-12-30T00:41:47"/>
    <n v="6"/>
    <d v="1899-12-30T00:00:18"/>
    <n v="41.783333333342476"/>
    <x v="9"/>
    <x v="1"/>
  </r>
  <r>
    <x v="0"/>
    <s v="2024076055"/>
    <x v="0"/>
    <x v="123"/>
    <s v="E8272KDP"/>
    <d v="2024-12-20T00:00:00"/>
    <x v="1"/>
    <s v="3228"/>
    <x v="3"/>
    <s v="PA"/>
    <x v="4"/>
    <x v="0"/>
    <d v="2024-12-20T00:00:00"/>
    <d v="1899-12-30T17:21:19"/>
    <d v="2024-12-20T00:00:00"/>
    <d v="1899-12-30T17:21:38"/>
    <d v="2024-12-20T00:00:00"/>
    <d v="1899-12-30T17:55:57"/>
    <x v="9"/>
    <x v="0"/>
    <s v="8043253476"/>
    <s v="FBO"/>
    <d v="1899-12-30T00:34:38"/>
    <x v="1093"/>
    <d v="1899-12-30T00:00:19"/>
    <s v="Granel"/>
    <s v="E001"/>
    <x v="2"/>
    <d v="1899-12-30T00:34:38"/>
    <d v="1899-12-30T00:34:19"/>
    <x v="8"/>
    <x v="15"/>
    <x v="5"/>
    <x v="1"/>
    <n v="0"/>
    <n v="0"/>
    <x v="0"/>
    <x v="1"/>
    <x v="0"/>
    <n v="0"/>
    <x v="0"/>
    <x v="1"/>
    <d v="1899-12-30T00:00:19"/>
    <d v="1899-12-30T00:00:19"/>
    <x v="0"/>
    <m/>
    <m/>
    <d v="1899-12-30T00:00:00"/>
    <d v="1899-12-30T00:34:38"/>
    <n v="6"/>
    <d v="1899-12-30T00:00:19"/>
    <n v="34.63333333333928"/>
    <x v="10"/>
    <x v="1"/>
  </r>
  <r>
    <x v="0"/>
    <s v="2024076118"/>
    <x v="0"/>
    <x v="354"/>
    <s v="E1271KSY"/>
    <d v="2024-12-23T00:00:00"/>
    <x v="1"/>
    <s v="3230"/>
    <x v="2"/>
    <s v="PA"/>
    <x v="2"/>
    <x v="0"/>
    <d v="2024-12-23T00:00:00"/>
    <d v="1899-12-30T08:23:53"/>
    <d v="2024-12-23T00:00:00"/>
    <d v="1899-12-30T08:25:31"/>
    <d v="2024-12-23T00:00:00"/>
    <d v="1899-12-30T09:17:19"/>
    <x v="0"/>
    <x v="0"/>
    <s v="8043253477"/>
    <s v="EXW"/>
    <d v="1899-12-30T00:53:26"/>
    <x v="1105"/>
    <d v="1899-12-30T00:01:38"/>
    <s v="Ensacado"/>
    <s v="E002"/>
    <x v="1"/>
    <d v="1899-12-30T00:53:26"/>
    <d v="1899-12-30T00:51:48"/>
    <x v="2"/>
    <x v="16"/>
    <x v="0"/>
    <x v="2"/>
    <n v="0"/>
    <n v="0"/>
    <x v="0"/>
    <x v="2"/>
    <x v="0"/>
    <n v="0"/>
    <x v="0"/>
    <x v="0"/>
    <d v="1899-12-30T00:01:38"/>
    <d v="1899-12-30T00:01:38"/>
    <x v="0"/>
    <m/>
    <m/>
    <d v="1899-12-30T00:00:00"/>
    <d v="1899-12-30T00:53:26"/>
    <n v="2"/>
    <d v="1899-12-30T00:01:38"/>
    <n v="53.433333333331184"/>
    <x v="2"/>
    <x v="0"/>
  </r>
  <r>
    <x v="0"/>
    <s v="2024076128"/>
    <x v="0"/>
    <x v="152"/>
    <s v="E1006KHK"/>
    <d v="2024-12-23T00:00:00"/>
    <x v="1"/>
    <s v="3297"/>
    <x v="1"/>
    <s v="PA"/>
    <x v="1"/>
    <x v="0"/>
    <d v="2024-12-23T00:00:00"/>
    <d v="1899-12-30T08:47:20"/>
    <d v="2024-12-23T00:00:00"/>
    <d v="1899-12-30T08:47:43"/>
    <d v="2024-12-23T00:00:00"/>
    <d v="1899-12-30T09:19:30"/>
    <x v="0"/>
    <x v="0"/>
    <s v="8043253478"/>
    <s v="EXW"/>
    <d v="1899-12-30T00:32:10"/>
    <x v="784"/>
    <d v="1899-12-30T00:00:23"/>
    <s v="Granel"/>
    <s v="E001"/>
    <x v="1"/>
    <d v="1899-12-30T00:32:10"/>
    <d v="1899-12-30T00:31:47"/>
    <x v="2"/>
    <x v="16"/>
    <x v="0"/>
    <x v="1"/>
    <n v="0"/>
    <n v="0"/>
    <x v="0"/>
    <x v="1"/>
    <x v="0"/>
    <n v="0"/>
    <x v="0"/>
    <x v="1"/>
    <d v="1899-12-30T00:00:23"/>
    <d v="1899-12-30T00:00:23"/>
    <x v="0"/>
    <m/>
    <m/>
    <d v="1899-12-30T00:00:00"/>
    <d v="1899-12-30T00:32:10"/>
    <n v="2"/>
    <d v="1899-12-30T00:00:23"/>
    <n v="32.166666666676839"/>
    <x v="2"/>
    <x v="1"/>
  </r>
  <r>
    <x v="0"/>
    <s v="2024076132"/>
    <x v="0"/>
    <x v="227"/>
    <s v="E5855JGX"/>
    <d v="2024-12-23T00:00:00"/>
    <x v="1"/>
    <s v="3297"/>
    <x v="1"/>
    <s v="PA"/>
    <x v="1"/>
    <x v="0"/>
    <d v="2024-12-23T00:00:00"/>
    <d v="1899-12-30T09:02:26"/>
    <d v="2024-12-23T00:00:00"/>
    <d v="1899-12-30T09:02:47"/>
    <d v="2024-12-23T00:00:00"/>
    <d v="1899-12-30T09:29:49"/>
    <x v="0"/>
    <x v="0"/>
    <s v="8043253479"/>
    <s v="FBO"/>
    <d v="1899-12-30T00:27:23"/>
    <x v="1111"/>
    <d v="1899-12-30T00:00:21"/>
    <s v="Granel"/>
    <s v="E001"/>
    <x v="2"/>
    <d v="1899-12-30T00:27:23"/>
    <d v="1899-12-30T00:27:02"/>
    <x v="3"/>
    <x v="16"/>
    <x v="0"/>
    <x v="1"/>
    <n v="0"/>
    <n v="0"/>
    <x v="0"/>
    <x v="1"/>
    <x v="0"/>
    <n v="0"/>
    <x v="0"/>
    <x v="1"/>
    <d v="1899-12-30T00:00:21"/>
    <d v="1899-12-30T00:00:21"/>
    <x v="0"/>
    <m/>
    <m/>
    <d v="1899-12-30T00:00:00"/>
    <d v="1899-12-30T00:27:23"/>
    <n v="2"/>
    <d v="1899-12-30T00:00:21"/>
    <n v="27.383333333342382"/>
    <x v="2"/>
    <x v="1"/>
  </r>
  <r>
    <x v="0"/>
    <s v="2024076129"/>
    <x v="0"/>
    <x v="355"/>
    <s v="E7262JBG"/>
    <d v="2024-12-23T00:00:00"/>
    <x v="1"/>
    <s v="3234"/>
    <x v="8"/>
    <s v="PA"/>
    <x v="2"/>
    <x v="0"/>
    <d v="2024-12-23T00:00:00"/>
    <d v="1899-12-30T08:49:30"/>
    <d v="2024-12-23T00:00:00"/>
    <d v="1899-12-30T08:49:53"/>
    <d v="2024-12-23T00:00:00"/>
    <d v="1899-12-30T09:30:48"/>
    <x v="0"/>
    <x v="0"/>
    <s v="8043253480"/>
    <s v="FBO"/>
    <d v="1899-12-30T00:41:18"/>
    <x v="1112"/>
    <d v="1899-12-30T00:00:23"/>
    <s v="Ensacado"/>
    <s v="E002"/>
    <x v="1"/>
    <d v="1899-12-30T00:41:18"/>
    <d v="1899-12-30T00:40:55"/>
    <x v="2"/>
    <x v="16"/>
    <x v="0"/>
    <x v="2"/>
    <n v="0"/>
    <n v="0"/>
    <x v="0"/>
    <x v="2"/>
    <x v="0"/>
    <n v="0"/>
    <x v="0"/>
    <x v="1"/>
    <d v="1899-12-30T00:00:23"/>
    <d v="1899-12-30T00:00:23"/>
    <x v="0"/>
    <m/>
    <m/>
    <d v="1899-12-30T00:00:00"/>
    <d v="1899-12-30T00:41:18"/>
    <n v="2"/>
    <d v="1899-12-30T00:00:23"/>
    <n v="41.300000000006456"/>
    <x v="2"/>
    <x v="1"/>
  </r>
  <r>
    <x v="0"/>
    <s v="2024076135"/>
    <x v="0"/>
    <x v="129"/>
    <s v="E8421HJR"/>
    <d v="2024-12-23T00:00:00"/>
    <x v="1"/>
    <s v="3297"/>
    <x v="1"/>
    <s v="PA"/>
    <x v="1"/>
    <x v="0"/>
    <d v="2024-12-23T00:00:00"/>
    <d v="1899-12-30T09:08:58"/>
    <d v="2024-12-23T00:00:00"/>
    <d v="1899-12-30T09:09:20"/>
    <d v="2024-12-23T00:00:00"/>
    <d v="1899-12-30T09:39:56"/>
    <x v="0"/>
    <x v="0"/>
    <s v="8043253481"/>
    <s v="FBO"/>
    <d v="1899-12-30T00:30:58"/>
    <x v="1113"/>
    <d v="1899-12-30T00:00:22"/>
    <s v="Granel"/>
    <s v="E001"/>
    <x v="2"/>
    <d v="1899-12-30T00:30:58"/>
    <d v="1899-12-30T00:30:36"/>
    <x v="3"/>
    <x v="16"/>
    <x v="0"/>
    <x v="1"/>
    <n v="0"/>
    <n v="0"/>
    <x v="0"/>
    <x v="1"/>
    <x v="0"/>
    <n v="0"/>
    <x v="0"/>
    <x v="1"/>
    <d v="1899-12-30T00:00:22"/>
    <d v="1899-12-30T00:00:22"/>
    <x v="0"/>
    <m/>
    <m/>
    <d v="1899-12-30T00:00:00"/>
    <d v="1899-12-30T00:30:58"/>
    <n v="2"/>
    <d v="1899-12-30T00:00:22"/>
    <n v="30.966666666667216"/>
    <x v="2"/>
    <x v="1"/>
  </r>
  <r>
    <x v="0"/>
    <s v="2024076142"/>
    <x v="0"/>
    <x v="142"/>
    <s v="E3192JFJ"/>
    <d v="2024-12-23T00:00:00"/>
    <x v="1"/>
    <s v="3230"/>
    <x v="2"/>
    <s v="PA"/>
    <x v="2"/>
    <x v="0"/>
    <d v="2024-12-23T00:00:00"/>
    <d v="1899-12-30T09:20:45"/>
    <d v="2024-12-23T00:00:00"/>
    <d v="1899-12-30T09:21:09"/>
    <d v="2024-12-23T00:00:00"/>
    <d v="1899-12-30T10:04:55"/>
    <x v="0"/>
    <x v="0"/>
    <s v="8043253483"/>
    <s v="FBO"/>
    <d v="1899-12-30T00:44:10"/>
    <x v="1114"/>
    <d v="1899-12-30T00:00:24"/>
    <s v="Ensacado"/>
    <s v="E002"/>
    <x v="2"/>
    <d v="1899-12-30T00:44:10"/>
    <d v="1899-12-30T00:43:46"/>
    <x v="3"/>
    <x v="16"/>
    <x v="0"/>
    <x v="2"/>
    <n v="0"/>
    <n v="0"/>
    <x v="0"/>
    <x v="2"/>
    <x v="0"/>
    <n v="0"/>
    <x v="0"/>
    <x v="1"/>
    <d v="1899-12-30T00:00:24"/>
    <d v="1899-12-30T00:00:24"/>
    <x v="0"/>
    <m/>
    <m/>
    <d v="1899-12-30T00:00:00"/>
    <d v="1899-12-30T00:44:10"/>
    <n v="2"/>
    <d v="1899-12-30T00:00:24"/>
    <n v="44.166666666672"/>
    <x v="3"/>
    <x v="1"/>
  </r>
  <r>
    <x v="0"/>
    <s v="2024076146"/>
    <x v="0"/>
    <x v="228"/>
    <s v="E8342JHN"/>
    <d v="2024-12-23T00:00:00"/>
    <x v="1"/>
    <s v="3297"/>
    <x v="1"/>
    <s v="PA"/>
    <x v="1"/>
    <x v="0"/>
    <d v="2024-12-23T00:00:00"/>
    <d v="1899-12-30T09:29:59"/>
    <d v="2024-12-23T00:00:00"/>
    <d v="1899-12-30T09:30:20"/>
    <d v="2024-12-23T00:00:00"/>
    <d v="1899-12-30T10:13:37"/>
    <x v="0"/>
    <x v="0"/>
    <s v="8043253487"/>
    <s v="FBO"/>
    <d v="1899-12-30T00:43:38"/>
    <x v="817"/>
    <d v="1899-12-30T00:00:21"/>
    <s v="Granel"/>
    <s v="E001"/>
    <x v="2"/>
    <d v="1899-12-30T00:43:38"/>
    <d v="1899-12-30T00:43:17"/>
    <x v="3"/>
    <x v="16"/>
    <x v="0"/>
    <x v="1"/>
    <n v="0"/>
    <n v="0"/>
    <x v="0"/>
    <x v="1"/>
    <x v="0"/>
    <n v="0"/>
    <x v="0"/>
    <x v="1"/>
    <d v="1899-12-30T00:00:21"/>
    <d v="1899-12-30T00:00:21"/>
    <x v="0"/>
    <m/>
    <m/>
    <d v="1899-12-30T00:00:00"/>
    <d v="1899-12-30T00:43:38"/>
    <n v="2"/>
    <d v="1899-12-30T00:00:21"/>
    <n v="43.633333333339166"/>
    <x v="3"/>
    <x v="1"/>
  </r>
  <r>
    <x v="0"/>
    <s v="2024076153"/>
    <x v="0"/>
    <x v="268"/>
    <s v="E1417JCG"/>
    <d v="2024-12-23T00:00:00"/>
    <x v="1"/>
    <s v="3230"/>
    <x v="2"/>
    <s v="PA"/>
    <x v="2"/>
    <x v="0"/>
    <d v="2024-12-23T00:00:00"/>
    <d v="1899-12-30T09:53:02"/>
    <d v="2024-12-23T00:00:00"/>
    <d v="1899-12-30T09:53:23"/>
    <d v="2024-12-23T00:00:00"/>
    <d v="1899-12-30T10:15:47"/>
    <x v="0"/>
    <x v="0"/>
    <s v="8043253488"/>
    <s v="EXW"/>
    <d v="1899-12-30T00:22:45"/>
    <x v="1115"/>
    <d v="1899-12-30T00:00:21"/>
    <s v="Ensacado"/>
    <s v="E002"/>
    <x v="1"/>
    <d v="1899-12-30T00:22:45"/>
    <d v="1899-12-30T00:22:24"/>
    <x v="3"/>
    <x v="16"/>
    <x v="0"/>
    <x v="2"/>
    <n v="0"/>
    <n v="0"/>
    <x v="0"/>
    <x v="2"/>
    <x v="0"/>
    <n v="0"/>
    <x v="0"/>
    <x v="1"/>
    <d v="1899-12-30T00:00:21"/>
    <d v="1899-12-30T00:00:21"/>
    <x v="0"/>
    <m/>
    <m/>
    <d v="1899-12-30T00:00:00"/>
    <d v="1899-12-30T00:22:45"/>
    <n v="2"/>
    <d v="1899-12-30T00:00:21"/>
    <n v="22.749999999998359"/>
    <x v="3"/>
    <x v="1"/>
  </r>
  <r>
    <x v="0"/>
    <s v="2024076159"/>
    <x v="0"/>
    <x v="139"/>
    <s v="E0438GVW"/>
    <d v="2024-12-23T00:00:00"/>
    <x v="1"/>
    <s v="3297"/>
    <x v="1"/>
    <s v="PA"/>
    <x v="1"/>
    <x v="0"/>
    <d v="2024-12-23T00:00:00"/>
    <d v="1899-12-30T10:14:48"/>
    <d v="2024-12-23T00:00:00"/>
    <d v="1899-12-30T10:15:09"/>
    <d v="2024-12-23T00:00:00"/>
    <d v="1899-12-30T10:36:53"/>
    <x v="0"/>
    <x v="0"/>
    <s v="8043253490"/>
    <s v="EXW"/>
    <d v="1899-12-30T00:22:05"/>
    <x v="1116"/>
    <d v="1899-12-30T00:00:21"/>
    <s v="Granel"/>
    <s v="E001"/>
    <x v="1"/>
    <d v="1899-12-30T00:22:05"/>
    <d v="1899-12-30T00:21:44"/>
    <x v="4"/>
    <x v="16"/>
    <x v="0"/>
    <x v="1"/>
    <n v="0"/>
    <n v="0"/>
    <x v="0"/>
    <x v="1"/>
    <x v="0"/>
    <n v="0"/>
    <x v="0"/>
    <x v="1"/>
    <d v="1899-12-30T00:00:21"/>
    <d v="1899-12-30T00:00:21"/>
    <x v="0"/>
    <m/>
    <m/>
    <d v="1899-12-30T00:00:00"/>
    <d v="1899-12-30T00:22:05"/>
    <n v="2"/>
    <d v="1899-12-30T00:00:21"/>
    <n v="22.083333333335958"/>
    <x v="3"/>
    <x v="1"/>
  </r>
  <r>
    <x v="0"/>
    <s v="2024076156"/>
    <x v="0"/>
    <x v="157"/>
    <s v="E5397MMK"/>
    <d v="2024-12-23T00:00:00"/>
    <x v="1"/>
    <s v="3297"/>
    <x v="1"/>
    <s v="PA"/>
    <x v="1"/>
    <x v="0"/>
    <d v="2024-12-23T00:00:00"/>
    <d v="1899-12-30T10:09:09"/>
    <d v="2024-12-23T00:00:00"/>
    <d v="1899-12-30T10:09:30"/>
    <d v="2024-12-23T00:00:00"/>
    <d v="1899-12-30T10:42:49"/>
    <x v="0"/>
    <x v="0"/>
    <s v="8043253492"/>
    <s v="FBO"/>
    <d v="1899-12-30T00:33:40"/>
    <x v="421"/>
    <d v="1899-12-30T00:00:21"/>
    <s v="Granel"/>
    <s v="E001"/>
    <x v="2"/>
    <d v="1899-12-30T00:33:40"/>
    <d v="1899-12-30T00:33:19"/>
    <x v="4"/>
    <x v="16"/>
    <x v="0"/>
    <x v="1"/>
    <n v="0"/>
    <n v="0"/>
    <x v="0"/>
    <x v="1"/>
    <x v="0"/>
    <n v="0"/>
    <x v="0"/>
    <x v="1"/>
    <d v="1899-12-30T00:00:21"/>
    <d v="1899-12-30T00:00:21"/>
    <x v="0"/>
    <m/>
    <m/>
    <d v="1899-12-30T00:00:00"/>
    <d v="1899-12-30T00:33:40"/>
    <n v="2"/>
    <d v="1899-12-30T00:00:21"/>
    <n v="33.666666666667162"/>
    <x v="3"/>
    <x v="1"/>
  </r>
  <r>
    <x v="0"/>
    <s v="2024076161"/>
    <x v="0"/>
    <x v="141"/>
    <s v="E4262KXX"/>
    <d v="2024-12-23T00:00:00"/>
    <x v="1"/>
    <s v="3228"/>
    <x v="3"/>
    <s v="PA"/>
    <x v="4"/>
    <x v="0"/>
    <d v="2024-12-23T00:00:00"/>
    <d v="1899-12-30T10:16:17"/>
    <d v="2024-12-23T00:00:00"/>
    <d v="1899-12-30T10:16:38"/>
    <d v="2024-12-23T00:00:00"/>
    <d v="1899-12-30T10:46:31"/>
    <x v="0"/>
    <x v="0"/>
    <s v="8043253494"/>
    <s v="FBO"/>
    <d v="1899-12-30T00:30:14"/>
    <x v="1117"/>
    <d v="1899-12-30T00:00:21"/>
    <s v="Granel"/>
    <s v="E001"/>
    <x v="2"/>
    <d v="1899-12-30T00:30:14"/>
    <d v="1899-12-30T00:29:53"/>
    <x v="4"/>
    <x v="16"/>
    <x v="0"/>
    <x v="1"/>
    <n v="0"/>
    <n v="0"/>
    <x v="0"/>
    <x v="1"/>
    <x v="0"/>
    <n v="0"/>
    <x v="0"/>
    <x v="1"/>
    <d v="1899-12-30T00:00:21"/>
    <d v="1899-12-30T00:00:21"/>
    <x v="0"/>
    <m/>
    <m/>
    <d v="1899-12-30T00:00:00"/>
    <d v="1899-12-30T00:30:14"/>
    <n v="2"/>
    <d v="1899-12-30T00:00:21"/>
    <n v="30.233333333332755"/>
    <x v="3"/>
    <x v="1"/>
  </r>
  <r>
    <x v="0"/>
    <s v="2024076164"/>
    <x v="0"/>
    <x v="229"/>
    <s v="E2611KJC"/>
    <d v="2024-12-23T00:00:00"/>
    <x v="1"/>
    <s v="3297"/>
    <x v="1"/>
    <s v="PA"/>
    <x v="1"/>
    <x v="0"/>
    <d v="2024-12-23T00:00:00"/>
    <d v="1899-12-30T10:21:36"/>
    <d v="2024-12-23T00:00:00"/>
    <d v="1899-12-30T10:26:33"/>
    <d v="2024-12-23T00:00:00"/>
    <d v="1899-12-30T10:56:48"/>
    <x v="0"/>
    <x v="0"/>
    <s v="8043253496"/>
    <s v="EXW"/>
    <d v="1899-12-30T00:35:12"/>
    <x v="1118"/>
    <d v="1899-12-30T00:04:57"/>
    <s v="Granel"/>
    <s v="E001"/>
    <x v="1"/>
    <d v="1899-12-30T00:35:12"/>
    <d v="1899-12-30T00:30:15"/>
    <x v="4"/>
    <x v="16"/>
    <x v="0"/>
    <x v="1"/>
    <n v="0"/>
    <n v="0"/>
    <x v="0"/>
    <x v="1"/>
    <x v="0"/>
    <n v="0"/>
    <x v="0"/>
    <x v="1"/>
    <d v="1899-12-30T00:04:57"/>
    <d v="1899-12-30T00:04:57"/>
    <x v="0"/>
    <m/>
    <m/>
    <d v="1899-12-30T00:00:00"/>
    <d v="1899-12-30T00:35:12"/>
    <n v="2"/>
    <d v="1899-12-30T00:04:57"/>
    <n v="35.199999999993672"/>
    <x v="3"/>
    <x v="1"/>
  </r>
  <r>
    <x v="0"/>
    <s v="2024076176"/>
    <x v="0"/>
    <x v="348"/>
    <s v="E4990DBM"/>
    <d v="2024-12-23T00:00:00"/>
    <x v="1"/>
    <s v="3228"/>
    <x v="3"/>
    <s v="PA"/>
    <x v="3"/>
    <x v="0"/>
    <d v="2024-12-23T00:00:00"/>
    <d v="1899-12-30T11:01:03"/>
    <d v="2024-12-23T00:00:00"/>
    <d v="1899-12-30T11:01:25"/>
    <d v="2024-12-23T00:00:00"/>
    <d v="1899-12-30T11:19:57"/>
    <x v="0"/>
    <x v="0"/>
    <s v="8043253497"/>
    <s v="EXW"/>
    <d v="1899-12-30T00:18:54"/>
    <x v="1119"/>
    <d v="1899-12-30T00:00:22"/>
    <s v="Granel"/>
    <s v="E001"/>
    <x v="1"/>
    <d v="1899-12-30T00:18:54"/>
    <d v="1899-12-30T00:18:32"/>
    <x v="5"/>
    <x v="16"/>
    <x v="0"/>
    <x v="1"/>
    <n v="0"/>
    <n v="0"/>
    <x v="0"/>
    <x v="1"/>
    <x v="0"/>
    <n v="0"/>
    <x v="0"/>
    <x v="1"/>
    <d v="1899-12-30T00:00:22"/>
    <d v="1899-12-30T00:00:22"/>
    <x v="0"/>
    <m/>
    <m/>
    <d v="1899-12-30T00:00:00"/>
    <d v="1899-12-30T00:18:54"/>
    <n v="2"/>
    <d v="1899-12-30T00:00:22"/>
    <n v="18.899999999999995"/>
    <x v="4"/>
    <x v="1"/>
  </r>
  <r>
    <x v="0"/>
    <s v="2024076172"/>
    <x v="0"/>
    <x v="268"/>
    <s v="E6539CRT"/>
    <d v="2024-12-23T00:00:00"/>
    <x v="1"/>
    <s v="3232"/>
    <x v="5"/>
    <s v="PA"/>
    <x v="2"/>
    <x v="0"/>
    <d v="2024-12-23T00:00:00"/>
    <d v="1899-12-30T10:54:21"/>
    <d v="2024-12-23T00:00:00"/>
    <d v="1899-12-30T10:55:01"/>
    <d v="2024-12-23T00:00:00"/>
    <d v="1899-12-30T11:20:18"/>
    <x v="0"/>
    <x v="0"/>
    <s v="8043253498"/>
    <s v="EXW"/>
    <d v="1899-12-30T00:25:57"/>
    <x v="722"/>
    <d v="1899-12-30T00:00:40"/>
    <s v="Ensacado"/>
    <s v="E002"/>
    <x v="1"/>
    <d v="1899-12-30T00:25:57"/>
    <d v="1899-12-30T00:25:17"/>
    <x v="4"/>
    <x v="16"/>
    <x v="0"/>
    <x v="2"/>
    <n v="0"/>
    <n v="0"/>
    <x v="0"/>
    <x v="2"/>
    <x v="0"/>
    <n v="0"/>
    <x v="0"/>
    <x v="1"/>
    <d v="1899-12-30T00:00:40"/>
    <d v="1899-12-30T00:00:40"/>
    <x v="0"/>
    <m/>
    <m/>
    <d v="1899-12-30T00:00:00"/>
    <d v="1899-12-30T00:25:57"/>
    <n v="2"/>
    <d v="1899-12-30T00:00:40"/>
    <n v="25.950000000009652"/>
    <x v="4"/>
    <x v="1"/>
  </r>
  <r>
    <x v="0"/>
    <s v="2024076173"/>
    <x v="0"/>
    <x v="126"/>
    <s v="E0205LTP"/>
    <d v="2024-12-23T00:00:00"/>
    <x v="1"/>
    <s v="3297"/>
    <x v="1"/>
    <s v="PA"/>
    <x v="1"/>
    <x v="0"/>
    <d v="2024-12-23T00:00:00"/>
    <d v="1899-12-30T10:56:57"/>
    <d v="2024-12-23T00:00:00"/>
    <d v="1899-12-30T10:57:17"/>
    <d v="2024-12-23T00:00:00"/>
    <d v="1899-12-30T11:29:45"/>
    <x v="0"/>
    <x v="0"/>
    <s v="8043253499"/>
    <s v="FBO"/>
    <d v="1899-12-30T00:32:48"/>
    <x v="1120"/>
    <d v="1899-12-30T00:00:20"/>
    <s v="Granel"/>
    <s v="E001"/>
    <x v="2"/>
    <d v="1899-12-30T00:32:48"/>
    <d v="1899-12-30T00:32:28"/>
    <x v="4"/>
    <x v="16"/>
    <x v="0"/>
    <x v="1"/>
    <n v="0"/>
    <n v="0"/>
    <x v="0"/>
    <x v="1"/>
    <x v="0"/>
    <n v="0"/>
    <x v="0"/>
    <x v="1"/>
    <d v="1899-12-30T00:00:20"/>
    <d v="1899-12-30T00:00:20"/>
    <x v="0"/>
    <m/>
    <m/>
    <d v="1899-12-30T00:00:00"/>
    <d v="1899-12-30T00:32:48"/>
    <n v="2"/>
    <d v="1899-12-30T00:00:20"/>
    <n v="32.800000000003209"/>
    <x v="4"/>
    <x v="1"/>
  </r>
  <r>
    <x v="0"/>
    <s v="2024076178"/>
    <x v="0"/>
    <x v="117"/>
    <s v="E8077KGN"/>
    <d v="2024-12-23T00:00:00"/>
    <x v="1"/>
    <s v="3297"/>
    <x v="1"/>
    <s v="PA"/>
    <x v="1"/>
    <x v="0"/>
    <d v="2024-12-23T00:00:00"/>
    <d v="1899-12-30T11:11:47"/>
    <d v="2024-12-23T00:00:00"/>
    <d v="1899-12-30T11:12:41"/>
    <d v="2024-12-23T00:00:00"/>
    <d v="1899-12-30T11:35:15"/>
    <x v="0"/>
    <x v="0"/>
    <s v="8043253500"/>
    <s v="EXW"/>
    <d v="1899-12-30T00:23:28"/>
    <x v="1121"/>
    <d v="1899-12-30T00:00:54"/>
    <s v="Granel"/>
    <s v="E001"/>
    <x v="1"/>
    <d v="1899-12-30T00:23:28"/>
    <d v="1899-12-30T00:22:34"/>
    <x v="5"/>
    <x v="16"/>
    <x v="0"/>
    <x v="1"/>
    <n v="0"/>
    <n v="0"/>
    <x v="0"/>
    <x v="1"/>
    <x v="0"/>
    <n v="0"/>
    <x v="0"/>
    <x v="1"/>
    <d v="1899-12-30T00:00:54"/>
    <d v="1899-12-30T00:00:54"/>
    <x v="0"/>
    <m/>
    <m/>
    <d v="1899-12-30T00:00:00"/>
    <d v="1899-12-30T00:23:28"/>
    <n v="2"/>
    <d v="1899-12-30T00:00:54"/>
    <n v="23.466666666671959"/>
    <x v="4"/>
    <x v="1"/>
  </r>
  <r>
    <x v="0"/>
    <s v="2024076187"/>
    <x v="0"/>
    <x v="150"/>
    <s v="E4974HJL"/>
    <d v="2024-12-23T00:00:00"/>
    <x v="1"/>
    <s v="3297"/>
    <x v="1"/>
    <s v="PA"/>
    <x v="1"/>
    <x v="0"/>
    <d v="2024-12-23T00:00:00"/>
    <d v="1899-12-30T11:32:00"/>
    <d v="2024-12-23T00:00:00"/>
    <d v="1899-12-30T11:32:24"/>
    <d v="2024-12-23T00:00:00"/>
    <d v="1899-12-30T12:05:58"/>
    <x v="0"/>
    <x v="0"/>
    <s v="8043253501"/>
    <s v="FBO"/>
    <d v="1899-12-30T00:33:58"/>
    <x v="1122"/>
    <d v="1899-12-30T00:00:24"/>
    <s v="Granel"/>
    <s v="E001"/>
    <x v="2"/>
    <d v="1899-12-30T00:33:58"/>
    <d v="1899-12-30T00:33:34"/>
    <x v="5"/>
    <x v="16"/>
    <x v="0"/>
    <x v="1"/>
    <n v="0"/>
    <n v="0"/>
    <x v="0"/>
    <x v="1"/>
    <x v="0"/>
    <n v="0"/>
    <x v="0"/>
    <x v="1"/>
    <d v="1899-12-30T00:00:24"/>
    <d v="1899-12-30T00:00:24"/>
    <x v="0"/>
    <m/>
    <m/>
    <d v="1899-12-30T00:00:00"/>
    <d v="1899-12-30T00:33:58"/>
    <n v="2"/>
    <d v="1899-12-30T00:00:24"/>
    <n v="33.966666666662412"/>
    <x v="5"/>
    <x v="1"/>
  </r>
  <r>
    <x v="0"/>
    <s v="2024076188"/>
    <x v="0"/>
    <x v="143"/>
    <s v="E3710KKC"/>
    <d v="2024-12-23T00:00:00"/>
    <x v="1"/>
    <s v="3230"/>
    <x v="2"/>
    <s v="PA"/>
    <x v="2"/>
    <x v="0"/>
    <d v="2024-12-23T00:00:00"/>
    <d v="1899-12-30T11:35:57"/>
    <d v="2024-12-23T00:00:00"/>
    <d v="1899-12-30T11:36:19"/>
    <d v="2024-12-23T00:00:00"/>
    <d v="1899-12-30T12:17:56"/>
    <x v="0"/>
    <x v="0"/>
    <s v="8043253502"/>
    <s v="FBO"/>
    <d v="1899-12-30T00:41:59"/>
    <x v="525"/>
    <d v="1899-12-30T00:00:22"/>
    <s v="Ensacado"/>
    <s v="E002"/>
    <x v="2"/>
    <d v="1899-12-30T00:41:59"/>
    <d v="1899-12-30T00:41:37"/>
    <x v="5"/>
    <x v="16"/>
    <x v="0"/>
    <x v="2"/>
    <n v="0"/>
    <n v="0"/>
    <x v="0"/>
    <x v="2"/>
    <x v="0"/>
    <n v="0"/>
    <x v="0"/>
    <x v="1"/>
    <d v="1899-12-30T00:00:22"/>
    <d v="1899-12-30T00:00:22"/>
    <x v="0"/>
    <m/>
    <m/>
    <d v="1899-12-30T00:00:00"/>
    <d v="1899-12-30T00:41:59"/>
    <n v="2"/>
    <d v="1899-12-30T00:00:22"/>
    <n v="41.983333333329639"/>
    <x v="5"/>
    <x v="1"/>
  </r>
  <r>
    <x v="0"/>
    <s v="2024076207"/>
    <x v="0"/>
    <x v="115"/>
    <s v="E5067LBR"/>
    <d v="2024-12-23T00:00:00"/>
    <x v="1"/>
    <s v="3297"/>
    <x v="1"/>
    <s v="PA"/>
    <x v="1"/>
    <x v="0"/>
    <d v="2024-12-23T00:00:00"/>
    <d v="1899-12-30T12:15:26"/>
    <d v="2024-12-23T00:00:00"/>
    <d v="1899-12-30T12:16:14"/>
    <d v="2024-12-23T00:00:00"/>
    <d v="1899-12-30T12:44:20"/>
    <x v="0"/>
    <x v="0"/>
    <s v="8043253506"/>
    <s v="FBO"/>
    <d v="1899-12-30T00:28:54"/>
    <x v="1123"/>
    <d v="1899-12-30T00:00:48"/>
    <s v="Granel"/>
    <s v="E001"/>
    <x v="1"/>
    <d v="1899-12-30T00:28:54"/>
    <d v="1899-12-30T00:28:06"/>
    <x v="6"/>
    <x v="16"/>
    <x v="0"/>
    <x v="1"/>
    <n v="0"/>
    <n v="0"/>
    <x v="0"/>
    <x v="1"/>
    <x v="0"/>
    <n v="0"/>
    <x v="0"/>
    <x v="1"/>
    <d v="1899-12-30T00:00:48"/>
    <d v="1899-12-30T00:00:48"/>
    <x v="0"/>
    <m/>
    <m/>
    <d v="1899-12-30T00:00:00"/>
    <d v="1899-12-30T00:28:54"/>
    <n v="2"/>
    <d v="1899-12-30T00:00:48"/>
    <n v="28.900000000008035"/>
    <x v="5"/>
    <x v="1"/>
  </r>
  <r>
    <x v="0"/>
    <s v="2024076208"/>
    <x v="0"/>
    <x v="256"/>
    <s v="E6103LDT"/>
    <d v="2024-12-23T00:00:00"/>
    <x v="1"/>
    <s v="3297"/>
    <x v="1"/>
    <s v="PA"/>
    <x v="1"/>
    <x v="0"/>
    <d v="2024-12-23T00:00:00"/>
    <d v="1899-12-30T12:17:09"/>
    <d v="2024-12-23T00:00:00"/>
    <d v="1899-12-30T12:18:42"/>
    <d v="2024-12-23T00:00:00"/>
    <d v="1899-12-30T12:49:30"/>
    <x v="0"/>
    <x v="0"/>
    <s v="8043253508"/>
    <s v="EXW"/>
    <d v="1899-12-30T00:32:21"/>
    <x v="1124"/>
    <d v="1899-12-30T00:01:33"/>
    <s v="Granel"/>
    <s v="E001"/>
    <x v="1"/>
    <d v="1899-12-30T00:32:21"/>
    <d v="1899-12-30T00:30:48"/>
    <x v="6"/>
    <x v="16"/>
    <x v="0"/>
    <x v="1"/>
    <n v="0"/>
    <n v="0"/>
    <x v="0"/>
    <x v="1"/>
    <x v="0"/>
    <n v="0"/>
    <x v="0"/>
    <x v="1"/>
    <d v="1899-12-30T00:01:33"/>
    <d v="1899-12-30T00:01:33"/>
    <x v="0"/>
    <m/>
    <m/>
    <d v="1899-12-30T00:00:00"/>
    <d v="1899-12-30T00:32:21"/>
    <n v="2"/>
    <d v="1899-12-30T00:01:33"/>
    <n v="32.350000000003298"/>
    <x v="5"/>
    <x v="1"/>
  </r>
  <r>
    <x v="0"/>
    <s v="2024076213"/>
    <x v="0"/>
    <x v="356"/>
    <s v="E1257GKV"/>
    <d v="2024-12-23T00:00:00"/>
    <x v="1"/>
    <s v="3230"/>
    <x v="2"/>
    <s v="PA"/>
    <x v="2"/>
    <x v="0"/>
    <d v="2024-12-23T00:00:00"/>
    <d v="1899-12-30T12:32:20"/>
    <d v="2024-12-23T00:00:00"/>
    <d v="1899-12-30T12:32:41"/>
    <d v="2024-12-23T00:00:00"/>
    <d v="1899-12-30T12:50:06"/>
    <x v="0"/>
    <x v="0"/>
    <s v="8043253509"/>
    <s v="EXW"/>
    <d v="1899-12-30T00:17:46"/>
    <x v="604"/>
    <d v="1899-12-30T00:00:21"/>
    <s v="Ensacado"/>
    <s v="E002"/>
    <x v="1"/>
    <d v="1899-12-30T00:17:46"/>
    <d v="1899-12-30T00:17:25"/>
    <x v="6"/>
    <x v="16"/>
    <x v="0"/>
    <x v="2"/>
    <n v="0"/>
    <n v="0"/>
    <x v="0"/>
    <x v="2"/>
    <x v="0"/>
    <n v="0"/>
    <x v="0"/>
    <x v="1"/>
    <d v="1899-12-30T00:00:21"/>
    <d v="1899-12-30T00:00:21"/>
    <x v="0"/>
    <m/>
    <m/>
    <d v="1899-12-30T00:00:00"/>
    <d v="1899-12-30T00:17:46"/>
    <n v="2"/>
    <d v="1899-12-30T00:00:21"/>
    <n v="17.766666666676745"/>
    <x v="5"/>
    <x v="1"/>
  </r>
  <r>
    <x v="0"/>
    <s v="2024076209"/>
    <x v="0"/>
    <x v="132"/>
    <s v="E7412JLB"/>
    <d v="2024-12-23T00:00:00"/>
    <x v="1"/>
    <s v="3228"/>
    <x v="3"/>
    <s v="PA"/>
    <x v="4"/>
    <x v="0"/>
    <d v="2024-12-23T00:00:00"/>
    <d v="1899-12-30T12:20:31"/>
    <d v="2024-12-23T00:00:00"/>
    <d v="1899-12-30T12:20:53"/>
    <d v="2024-12-23T00:00:00"/>
    <d v="1899-12-30T12:54:01"/>
    <x v="0"/>
    <x v="0"/>
    <s v="8043253510"/>
    <s v="FBO"/>
    <d v="1899-12-30T00:33:30"/>
    <x v="1125"/>
    <d v="1899-12-30T00:00:22"/>
    <s v="Granel"/>
    <s v="E001"/>
    <x v="2"/>
    <d v="1899-12-30T00:33:30"/>
    <d v="1899-12-30T00:33:08"/>
    <x v="6"/>
    <x v="16"/>
    <x v="0"/>
    <x v="1"/>
    <n v="0"/>
    <n v="0"/>
    <x v="0"/>
    <x v="1"/>
    <x v="0"/>
    <n v="0"/>
    <x v="0"/>
    <x v="1"/>
    <d v="1899-12-30T00:00:22"/>
    <d v="1899-12-30T00:00:22"/>
    <x v="0"/>
    <m/>
    <m/>
    <d v="1899-12-30T00:00:00"/>
    <d v="1899-12-30T00:33:30"/>
    <n v="2"/>
    <d v="1899-12-30T00:00:22"/>
    <n v="33.499999999987168"/>
    <x v="5"/>
    <x v="1"/>
  </r>
  <r>
    <x v="0"/>
    <s v="2024076214"/>
    <x v="0"/>
    <x v="155"/>
    <s v="E9651KXD"/>
    <d v="2024-12-23T00:00:00"/>
    <x v="1"/>
    <s v="3297"/>
    <x v="1"/>
    <s v="PA"/>
    <x v="1"/>
    <x v="0"/>
    <d v="2024-12-23T00:00:00"/>
    <d v="1899-12-30T12:34:37"/>
    <d v="2024-12-23T00:00:00"/>
    <d v="1899-12-30T12:35:00"/>
    <d v="2024-12-23T00:00:00"/>
    <d v="1899-12-30T13:10:38"/>
    <x v="0"/>
    <x v="0"/>
    <s v="8043253513"/>
    <s v="FBO"/>
    <d v="1899-12-30T00:36:01"/>
    <x v="498"/>
    <d v="1899-12-30T00:00:23"/>
    <s v="Granel"/>
    <s v="E001"/>
    <x v="2"/>
    <d v="1899-12-30T00:36:01"/>
    <d v="1899-12-30T00:35:38"/>
    <x v="6"/>
    <x v="16"/>
    <x v="0"/>
    <x v="1"/>
    <n v="0"/>
    <n v="0"/>
    <x v="0"/>
    <x v="1"/>
    <x v="0"/>
    <n v="0"/>
    <x v="0"/>
    <x v="1"/>
    <d v="1899-12-30T00:00:23"/>
    <d v="1899-12-30T00:00:23"/>
    <x v="0"/>
    <m/>
    <m/>
    <d v="1899-12-30T00:00:00"/>
    <d v="1899-12-30T00:36:01"/>
    <n v="2"/>
    <d v="1899-12-30T00:00:23"/>
    <n v="36.016666666675121"/>
    <x v="13"/>
    <x v="1"/>
  </r>
  <r>
    <x v="0"/>
    <s v="2024076225"/>
    <x v="0"/>
    <x v="129"/>
    <s v="E8421HJR"/>
    <d v="2024-12-23T00:00:00"/>
    <x v="1"/>
    <s v="3297"/>
    <x v="1"/>
    <s v="PA"/>
    <x v="1"/>
    <x v="0"/>
    <d v="2024-12-23T00:00:00"/>
    <d v="1899-12-30T12:49:05"/>
    <d v="2024-12-23T00:00:00"/>
    <d v="1899-12-30T12:49:27"/>
    <d v="2024-12-23T00:00:00"/>
    <d v="1899-12-30T13:15:06"/>
    <x v="0"/>
    <x v="0"/>
    <s v="8043253514"/>
    <s v="FBO"/>
    <d v="1899-12-30T00:26:01"/>
    <x v="1126"/>
    <d v="1899-12-30T00:00:22"/>
    <s v="Granel"/>
    <s v="E001"/>
    <x v="2"/>
    <d v="1899-12-30T00:26:01"/>
    <d v="1899-12-30T00:25:39"/>
    <x v="6"/>
    <x v="16"/>
    <x v="0"/>
    <x v="1"/>
    <n v="0"/>
    <n v="0"/>
    <x v="0"/>
    <x v="1"/>
    <x v="0"/>
    <n v="0"/>
    <x v="0"/>
    <x v="1"/>
    <d v="1899-12-30T00:00:22"/>
    <d v="1899-12-30T00:00:22"/>
    <x v="0"/>
    <m/>
    <m/>
    <d v="1899-12-30T00:00:00"/>
    <d v="1899-12-30T00:26:01"/>
    <n v="2"/>
    <d v="1899-12-30T00:00:22"/>
    <n v="26.016666666667323"/>
    <x v="13"/>
    <x v="1"/>
  </r>
  <r>
    <x v="0"/>
    <s v="2024076221"/>
    <x v="0"/>
    <x v="291"/>
    <s v="E8055LBS"/>
    <d v="2024-12-23T00:00:00"/>
    <x v="1"/>
    <s v="3228"/>
    <x v="3"/>
    <s v="PA"/>
    <x v="4"/>
    <x v="0"/>
    <d v="2024-12-23T00:00:00"/>
    <d v="1899-12-30T12:44:28"/>
    <d v="2024-12-23T00:00:00"/>
    <d v="1899-12-30T12:44:49"/>
    <d v="2024-12-23T00:00:00"/>
    <d v="1899-12-30T13:18:36"/>
    <x v="0"/>
    <x v="0"/>
    <s v="8043253516"/>
    <s v="FBO"/>
    <d v="1899-12-30T00:34:08"/>
    <x v="807"/>
    <d v="1899-12-30T00:00:21"/>
    <s v="Granel"/>
    <s v="E001"/>
    <x v="2"/>
    <d v="1899-12-30T00:34:08"/>
    <d v="1899-12-30T00:33:47"/>
    <x v="6"/>
    <x v="16"/>
    <x v="0"/>
    <x v="1"/>
    <n v="0"/>
    <n v="0"/>
    <x v="0"/>
    <x v="1"/>
    <x v="0"/>
    <n v="0"/>
    <x v="0"/>
    <x v="1"/>
    <d v="1899-12-30T00:00:21"/>
    <d v="1899-12-30T00:00:21"/>
    <x v="0"/>
    <m/>
    <m/>
    <d v="1899-12-30T00:00:00"/>
    <d v="1899-12-30T00:34:08"/>
    <n v="2"/>
    <d v="1899-12-30T00:00:21"/>
    <n v="34.133333333328011"/>
    <x v="13"/>
    <x v="1"/>
  </r>
  <r>
    <x v="0"/>
    <s v="2024076229"/>
    <x v="0"/>
    <x v="122"/>
    <s v="E8416KLT"/>
    <d v="2024-12-23T00:00:00"/>
    <x v="1"/>
    <s v="3228"/>
    <x v="3"/>
    <s v="PA"/>
    <x v="4"/>
    <x v="0"/>
    <d v="2024-12-23T00:00:00"/>
    <d v="1899-12-30T12:53:13"/>
    <d v="2024-12-23T00:00:00"/>
    <d v="1899-12-30T12:53:34"/>
    <d v="2024-12-23T00:00:00"/>
    <d v="1899-12-30T13:31:27"/>
    <x v="0"/>
    <x v="0"/>
    <s v="8043253518"/>
    <s v="FBO"/>
    <d v="1899-12-30T00:38:14"/>
    <x v="1127"/>
    <d v="1899-12-30T00:00:21"/>
    <s v="Granel"/>
    <s v="E001"/>
    <x v="2"/>
    <d v="1899-12-30T00:38:14"/>
    <d v="1899-12-30T00:37:53"/>
    <x v="6"/>
    <x v="16"/>
    <x v="0"/>
    <x v="1"/>
    <n v="0"/>
    <n v="0"/>
    <x v="0"/>
    <x v="1"/>
    <x v="0"/>
    <n v="0"/>
    <x v="0"/>
    <x v="1"/>
    <d v="1899-12-30T00:00:21"/>
    <d v="1899-12-30T00:00:21"/>
    <x v="0"/>
    <m/>
    <m/>
    <d v="1899-12-30T00:00:00"/>
    <d v="1899-12-30T00:38:14"/>
    <n v="2"/>
    <d v="1899-12-30T00:00:21"/>
    <n v="38.233333333324815"/>
    <x v="13"/>
    <x v="1"/>
  </r>
  <r>
    <x v="0"/>
    <s v="2024076220"/>
    <x v="0"/>
    <x v="149"/>
    <s v="E6383KKR"/>
    <d v="2024-12-23T00:00:00"/>
    <x v="1"/>
    <s v="3297"/>
    <x v="1"/>
    <s v="PA"/>
    <x v="1"/>
    <x v="0"/>
    <d v="2024-12-23T00:00:00"/>
    <d v="1899-12-30T12:43:54"/>
    <d v="2024-12-23T00:00:00"/>
    <d v="1899-12-30T12:44:17"/>
    <d v="2024-12-23T00:00:00"/>
    <d v="1899-12-30T13:34:24"/>
    <x v="0"/>
    <x v="0"/>
    <s v="8043253520"/>
    <s v="EXW"/>
    <d v="1899-12-30T00:50:30"/>
    <x v="809"/>
    <d v="1899-12-30T00:00:23"/>
    <s v="Granel"/>
    <s v="E001"/>
    <x v="1"/>
    <d v="1899-12-30T00:50:30"/>
    <d v="1899-12-30T00:50:07"/>
    <x v="6"/>
    <x v="16"/>
    <x v="0"/>
    <x v="1"/>
    <n v="0"/>
    <n v="0"/>
    <x v="0"/>
    <x v="1"/>
    <x v="0"/>
    <n v="0"/>
    <x v="0"/>
    <x v="0"/>
    <d v="1899-12-30T00:00:23"/>
    <d v="1899-12-30T00:00:23"/>
    <x v="0"/>
    <m/>
    <m/>
    <d v="1899-12-30T00:00:00"/>
    <d v="1899-12-30T00:50:30"/>
    <n v="2"/>
    <d v="1899-12-30T00:00:23"/>
    <n v="50.50000000000805"/>
    <x v="13"/>
    <x v="0"/>
  </r>
  <r>
    <x v="0"/>
    <s v="2024076228"/>
    <x v="0"/>
    <x v="282"/>
    <s v="E9189JXJ"/>
    <d v="2024-12-23T00:00:00"/>
    <x v="1"/>
    <s v="3230"/>
    <x v="2"/>
    <s v="PA"/>
    <x v="2"/>
    <x v="0"/>
    <d v="2024-12-23T00:00:00"/>
    <d v="1899-12-30T12:52:30"/>
    <d v="2024-12-23T00:00:00"/>
    <d v="1899-12-30T12:52:52"/>
    <d v="2024-12-23T00:00:00"/>
    <d v="1899-12-30T13:35:37"/>
    <x v="0"/>
    <x v="0"/>
    <s v="8043253521"/>
    <s v="FBO"/>
    <d v="1899-12-30T00:43:07"/>
    <x v="1128"/>
    <d v="1899-12-30T00:00:22"/>
    <s v="Ensacado"/>
    <s v="E002"/>
    <x v="2"/>
    <d v="1899-12-30T00:43:07"/>
    <d v="1899-12-30T00:42:45"/>
    <x v="6"/>
    <x v="16"/>
    <x v="0"/>
    <x v="2"/>
    <n v="0"/>
    <n v="0"/>
    <x v="0"/>
    <x v="2"/>
    <x v="0"/>
    <n v="0"/>
    <x v="0"/>
    <x v="1"/>
    <d v="1899-12-30T00:00:22"/>
    <d v="1899-12-30T00:00:22"/>
    <x v="0"/>
    <m/>
    <m/>
    <d v="1899-12-30T00:00:00"/>
    <d v="1899-12-30T00:43:07"/>
    <n v="2"/>
    <d v="1899-12-30T00:00:22"/>
    <n v="43.116666666667115"/>
    <x v="13"/>
    <x v="1"/>
  </r>
  <r>
    <x v="0"/>
    <s v="2024076230"/>
    <x v="0"/>
    <x v="119"/>
    <s v="E7433KCN"/>
    <d v="2024-12-23T00:00:00"/>
    <x v="1"/>
    <s v="3297"/>
    <x v="1"/>
    <s v="PA"/>
    <x v="1"/>
    <x v="0"/>
    <d v="2024-12-23T00:00:00"/>
    <d v="1899-12-30T12:53:59"/>
    <d v="2024-12-23T00:00:00"/>
    <d v="1899-12-30T12:54:21"/>
    <d v="2024-12-23T00:00:00"/>
    <d v="1899-12-30T13:37:39"/>
    <x v="0"/>
    <x v="0"/>
    <s v="8043253523"/>
    <s v="EXW"/>
    <d v="1899-12-30T00:43:40"/>
    <x v="1129"/>
    <d v="1899-12-30T00:00:22"/>
    <s v="Granel"/>
    <s v="E001"/>
    <x v="1"/>
    <d v="1899-12-30T00:43:40"/>
    <d v="1899-12-30T00:43:18"/>
    <x v="6"/>
    <x v="16"/>
    <x v="0"/>
    <x v="1"/>
    <n v="0"/>
    <n v="0"/>
    <x v="0"/>
    <x v="1"/>
    <x v="0"/>
    <n v="0"/>
    <x v="0"/>
    <x v="1"/>
    <d v="1899-12-30T00:00:22"/>
    <d v="1899-12-30T00:00:22"/>
    <x v="0"/>
    <m/>
    <m/>
    <d v="1899-12-30T00:00:00"/>
    <d v="1899-12-30T00:43:40"/>
    <n v="2"/>
    <d v="1899-12-30T00:00:22"/>
    <n v="43.666666666660809"/>
    <x v="13"/>
    <x v="1"/>
  </r>
  <r>
    <x v="0"/>
    <s v="2024076248"/>
    <x v="0"/>
    <x v="338"/>
    <s v="E8513JSL"/>
    <d v="2024-12-23T00:00:00"/>
    <x v="1"/>
    <s v="3232"/>
    <x v="5"/>
    <s v="PA"/>
    <x v="2"/>
    <x v="0"/>
    <d v="2024-12-23T00:00:00"/>
    <d v="1899-12-30T13:17:14"/>
    <d v="2024-12-23T00:00:00"/>
    <d v="1899-12-30T13:17:36"/>
    <d v="2024-12-23T00:00:00"/>
    <d v="1899-12-30T13:46:14"/>
    <x v="0"/>
    <x v="0"/>
    <s v="8043253524"/>
    <s v="EXW"/>
    <d v="1899-12-30T00:29:00"/>
    <x v="493"/>
    <d v="1899-12-30T00:00:22"/>
    <s v="Ensacado"/>
    <s v="E002"/>
    <x v="1"/>
    <d v="1899-12-30T00:29:00"/>
    <d v="1899-12-30T00:28:38"/>
    <x v="9"/>
    <x v="16"/>
    <x v="0"/>
    <x v="2"/>
    <n v="0"/>
    <n v="0"/>
    <x v="0"/>
    <x v="2"/>
    <x v="0"/>
    <n v="0"/>
    <x v="0"/>
    <x v="1"/>
    <d v="1899-12-30T00:00:22"/>
    <d v="1899-12-30T00:00:22"/>
    <x v="0"/>
    <m/>
    <m/>
    <d v="1899-12-30T00:00:00"/>
    <d v="1899-12-30T00:29:00"/>
    <n v="2"/>
    <d v="1899-12-30T00:00:22"/>
    <n v="29.000000000001496"/>
    <x v="13"/>
    <x v="1"/>
  </r>
  <r>
    <x v="0"/>
    <s v="2024076246"/>
    <x v="0"/>
    <x v="229"/>
    <s v="E2611KJC"/>
    <d v="2024-12-23T00:00:00"/>
    <x v="1"/>
    <s v="3297"/>
    <x v="1"/>
    <s v="PA"/>
    <x v="1"/>
    <x v="0"/>
    <d v="2024-12-23T00:00:00"/>
    <d v="1899-12-30T13:09:57"/>
    <d v="2024-12-23T00:00:00"/>
    <d v="1899-12-30T13:10:19"/>
    <d v="2024-12-23T00:00:00"/>
    <d v="1899-12-30T13:52:30"/>
    <x v="0"/>
    <x v="0"/>
    <s v="8043253526"/>
    <s v="EXW"/>
    <d v="1899-12-30T00:42:33"/>
    <x v="1130"/>
    <d v="1899-12-30T00:00:22"/>
    <s v="Granel"/>
    <s v="E001"/>
    <x v="1"/>
    <d v="1899-12-30T00:42:33"/>
    <d v="1899-12-30T00:42:11"/>
    <x v="9"/>
    <x v="16"/>
    <x v="0"/>
    <x v="1"/>
    <n v="0"/>
    <n v="0"/>
    <x v="0"/>
    <x v="1"/>
    <x v="0"/>
    <n v="0"/>
    <x v="0"/>
    <x v="1"/>
    <d v="1899-12-30T00:00:22"/>
    <d v="1899-12-30T00:00:22"/>
    <x v="0"/>
    <m/>
    <m/>
    <d v="1899-12-30T00:00:00"/>
    <d v="1899-12-30T00:42:33"/>
    <n v="2"/>
    <d v="1899-12-30T00:00:22"/>
    <n v="42.549999999998334"/>
    <x v="13"/>
    <x v="1"/>
  </r>
  <r>
    <x v="0"/>
    <s v="2024076231"/>
    <x v="0"/>
    <x v="232"/>
    <s v="E4929LNP"/>
    <d v="2024-12-23T00:00:00"/>
    <x v="1"/>
    <s v="3297"/>
    <x v="1"/>
    <s v="PA"/>
    <x v="1"/>
    <x v="0"/>
    <d v="2024-12-23T00:00:00"/>
    <d v="1899-12-30T12:54:59"/>
    <d v="2024-12-23T00:00:00"/>
    <d v="1899-12-30T12:55:21"/>
    <d v="2024-12-23T00:00:00"/>
    <d v="1899-12-30T13:56:31"/>
    <x v="0"/>
    <x v="0"/>
    <s v="8043253527"/>
    <s v="FBO"/>
    <d v="1899-12-30T01:01:32"/>
    <x v="1131"/>
    <d v="1899-12-30T00:00:22"/>
    <s v="Granel"/>
    <s v="E001"/>
    <x v="2"/>
    <d v="1899-12-30T01:01:32"/>
    <d v="1899-12-30T01:01:10"/>
    <x v="6"/>
    <x v="16"/>
    <x v="0"/>
    <x v="1"/>
    <n v="0"/>
    <n v="0"/>
    <x v="0"/>
    <x v="1"/>
    <x v="0"/>
    <n v="0"/>
    <x v="0"/>
    <x v="0"/>
    <d v="1899-12-30T00:00:22"/>
    <d v="1899-12-30T00:00:22"/>
    <x v="0"/>
    <m/>
    <m/>
    <d v="1899-12-30T00:00:00"/>
    <d v="1899-12-30T01:01:32"/>
    <n v="2"/>
    <d v="1899-12-30T00:00:22"/>
    <n v="61.533333333331171"/>
    <x v="13"/>
    <x v="0"/>
  </r>
  <r>
    <x v="0"/>
    <s v="2024076237"/>
    <x v="0"/>
    <x v="146"/>
    <s v="E1651JFK"/>
    <d v="2024-12-23T00:00:00"/>
    <x v="1"/>
    <s v="3228"/>
    <x v="3"/>
    <s v="PA"/>
    <x v="4"/>
    <x v="0"/>
    <d v="2024-12-23T00:00:00"/>
    <d v="1899-12-30T13:03:45"/>
    <d v="2024-12-23T00:00:00"/>
    <d v="1899-12-30T13:04:09"/>
    <d v="2024-12-23T00:00:00"/>
    <d v="1899-12-30T14:03:16"/>
    <x v="0"/>
    <x v="0"/>
    <s v="8043253528"/>
    <s v="EXW"/>
    <d v="1899-12-30T00:59:31"/>
    <x v="1132"/>
    <d v="1899-12-30T00:00:24"/>
    <s v="Granel"/>
    <s v="E001"/>
    <x v="1"/>
    <d v="1899-12-30T00:59:31"/>
    <d v="1899-12-30T00:59:07"/>
    <x v="9"/>
    <x v="16"/>
    <x v="0"/>
    <x v="1"/>
    <n v="0"/>
    <n v="0"/>
    <x v="0"/>
    <x v="1"/>
    <x v="0"/>
    <n v="0"/>
    <x v="0"/>
    <x v="0"/>
    <d v="1899-12-30T00:00:24"/>
    <d v="1899-12-30T00:00:24"/>
    <x v="0"/>
    <m/>
    <m/>
    <d v="1899-12-30T00:00:00"/>
    <d v="1899-12-30T00:59:31"/>
    <n v="2"/>
    <d v="1899-12-30T00:00:24"/>
    <n v="59.516666666668719"/>
    <x v="8"/>
    <x v="0"/>
  </r>
  <r>
    <x v="0"/>
    <s v="2024076251"/>
    <x v="0"/>
    <x v="133"/>
    <s v="E7813KDM"/>
    <d v="2024-12-23T00:00:00"/>
    <x v="1"/>
    <s v="3297"/>
    <x v="1"/>
    <s v="PA"/>
    <x v="1"/>
    <x v="0"/>
    <d v="2024-12-23T00:00:00"/>
    <d v="1899-12-30T13:23:16"/>
    <d v="2024-12-23T00:00:00"/>
    <d v="1899-12-30T13:24:07"/>
    <d v="2024-12-23T00:00:00"/>
    <d v="1899-12-30T14:07:56"/>
    <x v="0"/>
    <x v="0"/>
    <s v="8043253529"/>
    <s v="EXW"/>
    <d v="1899-12-30T00:44:40"/>
    <x v="1133"/>
    <d v="1899-12-30T00:00:51"/>
    <s v="Granel"/>
    <s v="E001"/>
    <x v="1"/>
    <d v="1899-12-30T00:44:40"/>
    <d v="1899-12-30T00:43:49"/>
    <x v="9"/>
    <x v="16"/>
    <x v="0"/>
    <x v="1"/>
    <n v="0"/>
    <n v="0"/>
    <x v="0"/>
    <x v="1"/>
    <x v="0"/>
    <n v="0"/>
    <x v="0"/>
    <x v="1"/>
    <d v="1899-12-30T00:00:51"/>
    <d v="1899-12-30T00:00:51"/>
    <x v="0"/>
    <m/>
    <m/>
    <d v="1899-12-30T00:00:00"/>
    <d v="1899-12-30T00:44:40"/>
    <n v="2"/>
    <d v="1899-12-30T00:00:51"/>
    <n v="44.666666666668796"/>
    <x v="8"/>
    <x v="1"/>
  </r>
  <r>
    <x v="0"/>
    <s v="2024076265"/>
    <x v="0"/>
    <x v="143"/>
    <s v="E3710KKC"/>
    <d v="2024-12-23T00:00:00"/>
    <x v="1"/>
    <s v="3230"/>
    <x v="2"/>
    <s v="PA"/>
    <x v="2"/>
    <x v="0"/>
    <d v="2024-12-23T00:00:00"/>
    <d v="1899-12-30T14:06:48"/>
    <d v="2024-12-23T00:00:00"/>
    <d v="1899-12-30T14:07:11"/>
    <d v="2024-12-23T00:00:00"/>
    <d v="1899-12-30T14:42:53"/>
    <x v="0"/>
    <x v="0"/>
    <s v="8043253532"/>
    <s v="FBO"/>
    <d v="1899-12-30T00:36:05"/>
    <x v="1134"/>
    <d v="1899-12-30T00:00:23"/>
    <s v="Ensacado"/>
    <s v="E002"/>
    <x v="2"/>
    <d v="1899-12-30T00:36:05"/>
    <d v="1899-12-30T00:35:42"/>
    <x v="7"/>
    <x v="16"/>
    <x v="0"/>
    <x v="2"/>
    <n v="0"/>
    <n v="0"/>
    <x v="0"/>
    <x v="2"/>
    <x v="0"/>
    <n v="0"/>
    <x v="0"/>
    <x v="1"/>
    <d v="1899-12-30T00:00:23"/>
    <d v="1899-12-30T00:00:23"/>
    <x v="0"/>
    <m/>
    <m/>
    <d v="1899-12-30T00:00:00"/>
    <d v="1899-12-30T00:36:05"/>
    <n v="2"/>
    <d v="1899-12-30T00:00:23"/>
    <n v="36.083333333332789"/>
    <x v="8"/>
    <x v="1"/>
  </r>
  <r>
    <x v="0"/>
    <s v="2024076280"/>
    <x v="0"/>
    <x v="140"/>
    <s v="E8408KLT"/>
    <d v="2024-12-23T00:00:00"/>
    <x v="1"/>
    <s v="3297"/>
    <x v="1"/>
    <s v="PA"/>
    <x v="1"/>
    <x v="0"/>
    <d v="2024-12-23T00:00:00"/>
    <d v="1899-12-30T14:45:15"/>
    <d v="2024-12-23T00:00:00"/>
    <d v="1899-12-30T14:46:57"/>
    <d v="2024-12-23T00:00:00"/>
    <d v="1899-12-30T15:19:00"/>
    <x v="0"/>
    <x v="0"/>
    <s v="8043253541"/>
    <s v="EXW"/>
    <d v="1899-12-30T00:33:45"/>
    <x v="756"/>
    <d v="1899-12-30T00:01:42"/>
    <s v="Granel"/>
    <s v="E001"/>
    <x v="1"/>
    <d v="1899-12-30T00:33:45"/>
    <d v="1899-12-30T00:32:03"/>
    <x v="7"/>
    <x v="16"/>
    <x v="0"/>
    <x v="1"/>
    <n v="0"/>
    <n v="0"/>
    <x v="0"/>
    <x v="1"/>
    <x v="0"/>
    <n v="0"/>
    <x v="0"/>
    <x v="1"/>
    <d v="1899-12-30T00:01:42"/>
    <d v="1899-12-30T00:01:42"/>
    <x v="0"/>
    <m/>
    <m/>
    <d v="1899-12-30T00:00:00"/>
    <d v="1899-12-30T00:33:45"/>
    <n v="2"/>
    <d v="1899-12-30T00:01:42"/>
    <n v="33.75"/>
    <x v="6"/>
    <x v="1"/>
  </r>
  <r>
    <x v="0"/>
    <s v="2024076276"/>
    <x v="0"/>
    <x v="357"/>
    <s v="E3614MCX"/>
    <d v="2024-12-23T00:00:00"/>
    <x v="1"/>
    <s v="3230"/>
    <x v="2"/>
    <s v="PA"/>
    <x v="2"/>
    <x v="0"/>
    <d v="2024-12-23T00:00:00"/>
    <d v="1899-12-30T14:30:38"/>
    <d v="2024-12-23T00:00:00"/>
    <d v="1899-12-30T14:31:01"/>
    <d v="2024-12-23T00:00:00"/>
    <d v="1899-12-30T15:22:56"/>
    <x v="0"/>
    <x v="0"/>
    <s v="8043253542"/>
    <s v="FBO"/>
    <d v="1899-12-30T00:52:18"/>
    <x v="1135"/>
    <d v="1899-12-30T00:00:23"/>
    <s v="Ensacado"/>
    <s v="E002"/>
    <x v="2"/>
    <d v="1899-12-30T00:52:18"/>
    <d v="1899-12-30T00:51:55"/>
    <x v="7"/>
    <x v="16"/>
    <x v="0"/>
    <x v="2"/>
    <n v="0"/>
    <n v="0"/>
    <x v="0"/>
    <x v="2"/>
    <x v="0"/>
    <n v="0"/>
    <x v="0"/>
    <x v="0"/>
    <d v="1899-12-30T00:00:23"/>
    <d v="1899-12-30T00:00:23"/>
    <x v="0"/>
    <m/>
    <m/>
    <d v="1899-12-30T00:00:00"/>
    <d v="1899-12-30T00:52:18"/>
    <n v="2"/>
    <d v="1899-12-30T00:00:23"/>
    <n v="52.300000000008012"/>
    <x v="6"/>
    <x v="0"/>
  </r>
  <r>
    <x v="0"/>
    <s v="2024076283"/>
    <x v="0"/>
    <x v="139"/>
    <s v="E0438GVW"/>
    <d v="2024-12-23T00:00:00"/>
    <x v="1"/>
    <s v="3297"/>
    <x v="1"/>
    <s v="PA"/>
    <x v="1"/>
    <x v="0"/>
    <d v="2024-12-23T00:00:00"/>
    <d v="1899-12-30T14:54:47"/>
    <d v="2024-12-23T00:00:00"/>
    <d v="1899-12-30T14:55:10"/>
    <d v="2024-12-23T00:00:00"/>
    <d v="1899-12-30T15:28:09"/>
    <x v="0"/>
    <x v="0"/>
    <s v="8043253543"/>
    <s v="EXW"/>
    <d v="1899-12-30T00:33:22"/>
    <x v="1136"/>
    <d v="1899-12-30T00:00:23"/>
    <s v="Granel"/>
    <s v="E001"/>
    <x v="1"/>
    <d v="1899-12-30T00:33:22"/>
    <d v="1899-12-30T00:32:59"/>
    <x v="7"/>
    <x v="16"/>
    <x v="0"/>
    <x v="1"/>
    <n v="0"/>
    <n v="0"/>
    <x v="0"/>
    <x v="1"/>
    <x v="0"/>
    <n v="0"/>
    <x v="0"/>
    <x v="1"/>
    <d v="1899-12-30T00:00:23"/>
    <d v="1899-12-30T00:00:23"/>
    <x v="0"/>
    <m/>
    <m/>
    <d v="1899-12-30T00:00:00"/>
    <d v="1899-12-30T00:33:22"/>
    <n v="2"/>
    <d v="1899-12-30T00:00:23"/>
    <n v="33.366666666671989"/>
    <x v="6"/>
    <x v="1"/>
  </r>
  <r>
    <x v="0"/>
    <s v="2024076290"/>
    <x v="0"/>
    <x v="358"/>
    <s v="E2553JZB"/>
    <d v="2024-12-23T00:00:00"/>
    <x v="1"/>
    <s v="3230"/>
    <x v="2"/>
    <s v="PA"/>
    <x v="2"/>
    <x v="0"/>
    <d v="2024-12-23T00:00:00"/>
    <d v="1899-12-30T15:11:44"/>
    <d v="2024-12-23T00:00:00"/>
    <d v="1899-12-30T15:13:07"/>
    <d v="2024-12-23T00:00:00"/>
    <d v="1899-12-30T16:11:00"/>
    <x v="0"/>
    <x v="0"/>
    <s v="8043253547"/>
    <s v="EXW"/>
    <d v="1899-12-30T00:59:16"/>
    <x v="1137"/>
    <d v="1899-12-30T00:01:23"/>
    <s v="Ensacado"/>
    <s v="E002"/>
    <x v="1"/>
    <d v="1899-12-30T00:59:16"/>
    <d v="1899-12-30T00:57:53"/>
    <x v="14"/>
    <x v="16"/>
    <x v="0"/>
    <x v="2"/>
    <n v="0"/>
    <n v="0"/>
    <x v="0"/>
    <x v="2"/>
    <x v="0"/>
    <n v="0"/>
    <x v="0"/>
    <x v="0"/>
    <d v="1899-12-30T00:01:23"/>
    <d v="1899-12-30T00:01:23"/>
    <x v="0"/>
    <m/>
    <m/>
    <d v="1899-12-30T00:00:00"/>
    <d v="1899-12-30T00:59:16"/>
    <n v="2"/>
    <d v="1899-12-30T00:01:23"/>
    <n v="59.266666666670439"/>
    <x v="9"/>
    <x v="0"/>
  </r>
  <r>
    <x v="0"/>
    <s v="2024076293"/>
    <x v="0"/>
    <x v="280"/>
    <s v="E7944KGS"/>
    <d v="2024-12-23T00:00:00"/>
    <x v="1"/>
    <s v="3230"/>
    <x v="2"/>
    <s v="PA"/>
    <x v="2"/>
    <x v="0"/>
    <d v="2024-12-23T00:00:00"/>
    <d v="1899-12-30T15:14:56"/>
    <d v="2024-12-23T00:00:00"/>
    <d v="1899-12-30T15:15:19"/>
    <d v="2024-12-23T00:00:00"/>
    <d v="1899-12-30T16:30:00"/>
    <x v="0"/>
    <x v="0"/>
    <s v="8043253549"/>
    <s v="EXW"/>
    <d v="1899-12-30T01:15:04"/>
    <x v="1138"/>
    <d v="1899-12-30T00:00:23"/>
    <s v="Ensacado"/>
    <s v="E002"/>
    <x v="1"/>
    <d v="1899-12-30T01:15:04"/>
    <d v="1899-12-30T01:14:41"/>
    <x v="14"/>
    <x v="16"/>
    <x v="0"/>
    <x v="2"/>
    <n v="0"/>
    <n v="0"/>
    <x v="0"/>
    <x v="2"/>
    <x v="0"/>
    <n v="0"/>
    <x v="0"/>
    <x v="0"/>
    <d v="1899-12-30T00:00:23"/>
    <d v="1899-12-30T00:00:23"/>
    <x v="0"/>
    <m/>
    <m/>
    <d v="1899-12-30T00:00:00"/>
    <d v="1899-12-30T01:15:04"/>
    <n v="2"/>
    <d v="1899-12-30T00:00:23"/>
    <n v="75.06666666666716"/>
    <x v="9"/>
    <x v="0"/>
  </r>
  <r>
    <x v="0"/>
    <s v="2024076302"/>
    <x v="0"/>
    <x v="283"/>
    <s v="E7369HDL"/>
    <d v="2024-12-23T00:00:00"/>
    <x v="1"/>
    <s v="3232"/>
    <x v="5"/>
    <s v="PA"/>
    <x v="2"/>
    <x v="0"/>
    <d v="2024-12-23T00:00:00"/>
    <d v="1899-12-30T16:08:16"/>
    <d v="2024-12-23T00:00:00"/>
    <d v="1899-12-30T16:08:39"/>
    <d v="2024-12-23T00:00:00"/>
    <d v="1899-12-30T16:41:25"/>
    <x v="0"/>
    <x v="0"/>
    <s v="8043253550"/>
    <s v="EXW"/>
    <d v="1899-12-30T00:33:09"/>
    <x v="1139"/>
    <d v="1899-12-30T00:00:23"/>
    <s v="Ensacado"/>
    <s v="E002"/>
    <x v="1"/>
    <d v="1899-12-30T00:33:09"/>
    <d v="1899-12-30T00:32:46"/>
    <x v="10"/>
    <x v="16"/>
    <x v="0"/>
    <x v="2"/>
    <n v="0"/>
    <n v="0"/>
    <x v="0"/>
    <x v="2"/>
    <x v="0"/>
    <n v="0"/>
    <x v="0"/>
    <x v="1"/>
    <d v="1899-12-30T00:00:23"/>
    <d v="1899-12-30T00:00:23"/>
    <x v="0"/>
    <m/>
    <m/>
    <d v="1899-12-30T00:00:00"/>
    <d v="1899-12-30T00:33:09"/>
    <n v="2"/>
    <d v="1899-12-30T00:00:23"/>
    <n v="33.14999999999511"/>
    <x v="9"/>
    <x v="1"/>
  </r>
  <r>
    <x v="0"/>
    <s v="2024076313"/>
    <x v="0"/>
    <x v="233"/>
    <s v="E6245LDT"/>
    <d v="2024-12-23T00:00:00"/>
    <x v="1"/>
    <s v="3297"/>
    <x v="1"/>
    <s v="PA"/>
    <x v="1"/>
    <x v="0"/>
    <d v="2024-12-23T00:00:00"/>
    <d v="1899-12-30T16:40:42"/>
    <d v="2024-12-23T00:00:00"/>
    <d v="1899-12-30T16:41:23"/>
    <d v="2024-12-23T00:00:00"/>
    <d v="1899-12-30T17:04:18"/>
    <x v="0"/>
    <x v="0"/>
    <s v="8043253551"/>
    <s v="EXW"/>
    <d v="1899-12-30T00:23:36"/>
    <x v="383"/>
    <d v="1899-12-30T00:00:41"/>
    <s v="Granel"/>
    <s v="E001"/>
    <x v="1"/>
    <d v="1899-12-30T00:23:36"/>
    <d v="1899-12-30T00:22:55"/>
    <x v="10"/>
    <x v="16"/>
    <x v="0"/>
    <x v="1"/>
    <n v="0"/>
    <n v="0"/>
    <x v="0"/>
    <x v="1"/>
    <x v="0"/>
    <n v="0"/>
    <x v="0"/>
    <x v="1"/>
    <d v="1899-12-30T00:00:41"/>
    <d v="1899-12-30T00:00:41"/>
    <x v="0"/>
    <m/>
    <m/>
    <d v="1899-12-30T00:00:00"/>
    <d v="1899-12-30T00:23:36"/>
    <n v="2"/>
    <d v="1899-12-30T00:00:41"/>
    <n v="23.599999999987062"/>
    <x v="10"/>
    <x v="1"/>
  </r>
  <r>
    <x v="0"/>
    <s v="2024076315"/>
    <x v="0"/>
    <x v="239"/>
    <s v="E3299HSH"/>
    <d v="2024-12-23T00:00:00"/>
    <x v="1"/>
    <s v="3297"/>
    <x v="1"/>
    <s v="PA"/>
    <x v="1"/>
    <x v="0"/>
    <d v="2024-12-23T00:00:00"/>
    <d v="1899-12-30T16:43:26"/>
    <d v="2024-12-23T00:00:00"/>
    <d v="1899-12-30T16:44:23"/>
    <d v="2024-12-23T00:00:00"/>
    <d v="1899-12-30T17:09:44"/>
    <x v="0"/>
    <x v="0"/>
    <s v="8043253552"/>
    <s v="EXW"/>
    <d v="1899-12-30T00:26:18"/>
    <x v="1140"/>
    <d v="1899-12-30T00:00:57"/>
    <s v="Granel"/>
    <s v="E001"/>
    <x v="1"/>
    <d v="1899-12-30T00:26:18"/>
    <d v="1899-12-30T00:25:21"/>
    <x v="10"/>
    <x v="16"/>
    <x v="0"/>
    <x v="1"/>
    <n v="0"/>
    <n v="0"/>
    <x v="0"/>
    <x v="1"/>
    <x v="0"/>
    <n v="0"/>
    <x v="0"/>
    <x v="1"/>
    <d v="1899-12-30T00:00:57"/>
    <d v="1899-12-30T00:00:57"/>
    <x v="0"/>
    <m/>
    <m/>
    <d v="1899-12-30T00:00:00"/>
    <d v="1899-12-30T00:26:18"/>
    <n v="2"/>
    <d v="1899-12-30T00:00:57"/>
    <n v="26.300000000001553"/>
    <x v="10"/>
    <x v="1"/>
  </r>
  <r>
    <x v="0"/>
    <s v="2024076305"/>
    <x v="0"/>
    <x v="343"/>
    <s v="E3178MBF"/>
    <d v="2024-12-23T00:00:00"/>
    <x v="1"/>
    <s v="3230"/>
    <x v="2"/>
    <s v="PA"/>
    <x v="2"/>
    <x v="0"/>
    <d v="2024-12-23T00:00:00"/>
    <d v="1899-12-30T16:15:19"/>
    <d v="2024-12-23T00:00:00"/>
    <d v="1899-12-30T16:15:42"/>
    <d v="2024-12-23T00:00:00"/>
    <d v="1899-12-30T17:10:19"/>
    <x v="0"/>
    <x v="0"/>
    <s v="8043253553"/>
    <s v="FBO"/>
    <d v="1899-12-30T00:55:00"/>
    <x v="1141"/>
    <d v="1899-12-30T00:00:23"/>
    <s v="Ensacado"/>
    <s v="E002"/>
    <x v="2"/>
    <d v="1899-12-30T00:55:00"/>
    <d v="1899-12-30T00:54:37"/>
    <x v="10"/>
    <x v="16"/>
    <x v="0"/>
    <x v="2"/>
    <n v="0"/>
    <n v="0"/>
    <x v="0"/>
    <x v="2"/>
    <x v="0"/>
    <n v="0"/>
    <x v="0"/>
    <x v="0"/>
    <d v="1899-12-30T00:00:23"/>
    <d v="1899-12-30T00:00:23"/>
    <x v="0"/>
    <m/>
    <m/>
    <d v="1899-12-30T00:00:00"/>
    <d v="1899-12-30T00:55:00"/>
    <n v="2"/>
    <d v="1899-12-30T00:00:23"/>
    <n v="55.000000000007958"/>
    <x v="10"/>
    <x v="0"/>
  </r>
  <r>
    <x v="0"/>
    <s v="2024076318"/>
    <x v="0"/>
    <x v="126"/>
    <s v="E0205LTP"/>
    <d v="2024-12-23T00:00:00"/>
    <x v="1"/>
    <s v="3228"/>
    <x v="3"/>
    <s v="PA"/>
    <x v="3"/>
    <x v="0"/>
    <d v="2024-12-23T00:00:00"/>
    <d v="1899-12-30T16:45:10"/>
    <d v="2024-12-23T00:00:00"/>
    <d v="1899-12-30T16:45:32"/>
    <d v="2024-12-23T00:00:00"/>
    <d v="1899-12-30T17:12:24"/>
    <x v="0"/>
    <x v="0"/>
    <s v="8043253554"/>
    <s v="FBO"/>
    <d v="1899-12-30T00:27:14"/>
    <x v="886"/>
    <d v="1899-12-30T00:00:22"/>
    <s v="Granel"/>
    <s v="E001"/>
    <x v="2"/>
    <d v="1899-12-30T00:27:14"/>
    <d v="1899-12-30T00:26:52"/>
    <x v="10"/>
    <x v="16"/>
    <x v="0"/>
    <x v="1"/>
    <n v="0"/>
    <n v="0"/>
    <x v="0"/>
    <x v="1"/>
    <x v="0"/>
    <n v="0"/>
    <x v="0"/>
    <x v="1"/>
    <d v="1899-12-30T00:00:22"/>
    <d v="1899-12-30T00:00:22"/>
    <x v="0"/>
    <m/>
    <m/>
    <d v="1899-12-30T00:00:00"/>
    <d v="1899-12-30T00:27:14"/>
    <n v="2"/>
    <d v="1899-12-30T00:00:22"/>
    <n v="27.233333333323255"/>
    <x v="10"/>
    <x v="1"/>
  </r>
  <r>
    <x v="0"/>
    <s v="2024076314"/>
    <x v="0"/>
    <x v="278"/>
    <m/>
    <d v="2024-12-23T00:00:00"/>
    <x v="1"/>
    <s v="3230"/>
    <x v="2"/>
    <s v="PA"/>
    <x v="2"/>
    <x v="0"/>
    <d v="2024-12-23T00:00:00"/>
    <d v="1899-12-30T16:41:54"/>
    <d v="2024-12-23T00:00:00"/>
    <d v="1899-12-30T16:42:49"/>
    <d v="2024-12-23T00:00:00"/>
    <d v="1899-12-30T17:20:23"/>
    <x v="0"/>
    <x v="0"/>
    <s v="8043253556"/>
    <s v="FBO"/>
    <d v="1899-12-30T00:38:29"/>
    <x v="1142"/>
    <d v="1899-12-30T00:00:55"/>
    <s v="Ensacado"/>
    <s v="E002"/>
    <x v="1"/>
    <d v="1899-12-30T00:38:29"/>
    <d v="1899-12-30T00:37:34"/>
    <x v="10"/>
    <x v="16"/>
    <x v="0"/>
    <x v="2"/>
    <n v="0"/>
    <n v="0"/>
    <x v="0"/>
    <x v="2"/>
    <x v="0"/>
    <n v="0"/>
    <x v="0"/>
    <x v="1"/>
    <d v="1899-12-30T00:00:55"/>
    <d v="1899-12-30T00:00:55"/>
    <x v="0"/>
    <m/>
    <m/>
    <d v="1899-12-30T00:00:00"/>
    <d v="1899-12-30T00:38:29"/>
    <n v="2"/>
    <d v="1899-12-30T00:00:55"/>
    <n v="38.48333333333764"/>
    <x v="10"/>
    <x v="1"/>
  </r>
  <r>
    <x v="0"/>
    <s v="2024076333"/>
    <x v="0"/>
    <x v="359"/>
    <s v="E0620JVT"/>
    <d v="2024-12-23T00:00:00"/>
    <x v="1"/>
    <s v="3230"/>
    <x v="2"/>
    <s v="PA"/>
    <x v="2"/>
    <x v="0"/>
    <d v="2024-12-23T00:00:00"/>
    <d v="1899-12-30T17:34:22"/>
    <d v="2024-12-23T00:00:00"/>
    <d v="1899-12-30T17:34:44"/>
    <d v="2024-12-23T00:00:00"/>
    <d v="1899-12-30T18:20:52"/>
    <x v="0"/>
    <x v="0"/>
    <s v="8043253561"/>
    <s v="FBO"/>
    <d v="1899-12-30T00:46:30"/>
    <x v="298"/>
    <d v="1899-12-30T00:00:22"/>
    <s v="Ensacado"/>
    <s v="E002"/>
    <x v="1"/>
    <d v="1899-12-30T00:46:30"/>
    <d v="1899-12-30T00:46:08"/>
    <x v="8"/>
    <x v="16"/>
    <x v="0"/>
    <x v="2"/>
    <n v="0"/>
    <n v="0"/>
    <x v="0"/>
    <x v="2"/>
    <x v="0"/>
    <n v="0"/>
    <x v="0"/>
    <x v="0"/>
    <d v="1899-12-30T00:00:22"/>
    <d v="1899-12-30T00:00:22"/>
    <x v="0"/>
    <m/>
    <m/>
    <d v="1899-12-30T00:00:00"/>
    <d v="1899-12-30T00:46:30"/>
    <n v="2"/>
    <d v="1899-12-30T00:00:22"/>
    <n v="46.500000000004711"/>
    <x v="11"/>
    <x v="0"/>
  </r>
  <r>
    <x v="0"/>
    <s v="2024076343"/>
    <x v="0"/>
    <x v="133"/>
    <s v="E7813KDM"/>
    <d v="2024-12-23T00:00:00"/>
    <x v="1"/>
    <s v="3297"/>
    <x v="1"/>
    <s v="PA"/>
    <x v="1"/>
    <x v="0"/>
    <d v="2024-12-23T00:00:00"/>
    <d v="1899-12-30T18:03:13"/>
    <d v="2024-12-23T00:00:00"/>
    <d v="1899-12-30T18:03:37"/>
    <d v="2024-12-23T00:00:00"/>
    <d v="1899-12-30T18:28:41"/>
    <x v="0"/>
    <x v="0"/>
    <s v="8043253562"/>
    <s v="EXW"/>
    <d v="1899-12-30T00:25:28"/>
    <x v="1143"/>
    <d v="1899-12-30T00:00:24"/>
    <s v="Granel"/>
    <s v="E001"/>
    <x v="1"/>
    <d v="1899-12-30T00:25:28"/>
    <d v="1899-12-30T00:25:04"/>
    <x v="11"/>
    <x v="16"/>
    <x v="0"/>
    <x v="1"/>
    <n v="0"/>
    <n v="0"/>
    <x v="0"/>
    <x v="1"/>
    <x v="0"/>
    <n v="0"/>
    <x v="0"/>
    <x v="1"/>
    <d v="1899-12-30T00:00:24"/>
    <d v="1899-12-30T00:00:24"/>
    <x v="0"/>
    <m/>
    <m/>
    <d v="1899-12-30T00:00:00"/>
    <d v="1899-12-30T00:25:28"/>
    <n v="2"/>
    <d v="1899-12-30T00:00:24"/>
    <n v="25.466666666659084"/>
    <x v="11"/>
    <x v="1"/>
  </r>
  <r>
    <x v="0"/>
    <s v="2024076342"/>
    <x v="0"/>
    <x v="128"/>
    <s v="E5792MTF"/>
    <d v="2024-12-23T00:00:00"/>
    <x v="1"/>
    <s v="3297"/>
    <x v="1"/>
    <s v="PA"/>
    <x v="1"/>
    <x v="0"/>
    <d v="2024-12-23T00:00:00"/>
    <d v="1899-12-30T18:00:44"/>
    <d v="2024-12-23T00:00:00"/>
    <d v="1899-12-30T18:01:08"/>
    <d v="2024-12-23T00:00:00"/>
    <d v="1899-12-30T18:34:27"/>
    <x v="0"/>
    <x v="0"/>
    <s v="8043253563"/>
    <s v="EXW"/>
    <d v="1899-12-30T00:33:43"/>
    <x v="421"/>
    <d v="1899-12-30T00:00:24"/>
    <s v="Granel"/>
    <s v="E001"/>
    <x v="1"/>
    <d v="1899-12-30T00:33:43"/>
    <d v="1899-12-30T00:33:19"/>
    <x v="11"/>
    <x v="16"/>
    <x v="0"/>
    <x v="1"/>
    <n v="0"/>
    <n v="0"/>
    <x v="0"/>
    <x v="1"/>
    <x v="0"/>
    <n v="0"/>
    <x v="0"/>
    <x v="1"/>
    <d v="1899-12-30T00:00:24"/>
    <d v="1899-12-30T00:00:24"/>
    <x v="0"/>
    <m/>
    <m/>
    <d v="1899-12-30T00:00:00"/>
    <d v="1899-12-30T00:33:43"/>
    <n v="2"/>
    <d v="1899-12-30T00:00:24"/>
    <n v="33.71666666666389"/>
    <x v="11"/>
    <x v="1"/>
  </r>
  <r>
    <x v="0"/>
    <s v="2024076346"/>
    <x v="0"/>
    <x v="252"/>
    <s v="E0309KYD"/>
    <d v="2024-12-23T00:00:00"/>
    <x v="1"/>
    <s v="3230"/>
    <x v="2"/>
    <s v="PA"/>
    <x v="2"/>
    <x v="0"/>
    <d v="2024-12-23T00:00:00"/>
    <d v="1899-12-30T19:40:10"/>
    <d v="2024-12-23T00:00:00"/>
    <d v="1899-12-30T19:40:35"/>
    <d v="2024-12-23T00:00:00"/>
    <d v="1899-12-30T20:08:44"/>
    <x v="0"/>
    <x v="0"/>
    <s v="8043253569"/>
    <s v="FBO"/>
    <d v="1899-12-30T00:28:34"/>
    <x v="1144"/>
    <d v="1899-12-30T00:00:25"/>
    <s v="Ensacado"/>
    <s v="E002"/>
    <x v="2"/>
    <d v="1899-12-30T00:28:34"/>
    <d v="1899-12-30T00:28:09"/>
    <x v="13"/>
    <x v="16"/>
    <x v="0"/>
    <x v="2"/>
    <n v="0"/>
    <n v="0"/>
    <x v="0"/>
    <x v="2"/>
    <x v="0"/>
    <n v="0"/>
    <x v="0"/>
    <x v="1"/>
    <d v="1899-12-30T00:00:25"/>
    <d v="1899-12-30T00:00:25"/>
    <x v="0"/>
    <m/>
    <m/>
    <d v="1899-12-30T00:00:00"/>
    <d v="1899-12-30T00:28:34"/>
    <n v="2"/>
    <d v="1899-12-30T00:00:25"/>
    <n v="28.566666666662286"/>
    <x v="14"/>
    <x v="1"/>
  </r>
  <r>
    <x v="0"/>
    <s v="2024076349"/>
    <x v="0"/>
    <x v="280"/>
    <s v="E7944KGS"/>
    <d v="2024-12-23T00:00:00"/>
    <x v="1"/>
    <s v="3230"/>
    <x v="2"/>
    <s v="PA"/>
    <x v="2"/>
    <x v="0"/>
    <d v="2024-12-23T00:00:00"/>
    <d v="1899-12-30T20:28:20"/>
    <d v="2024-12-23T00:00:00"/>
    <d v="1899-12-30T20:28:44"/>
    <d v="2024-12-23T00:00:00"/>
    <d v="1899-12-30T21:11:27"/>
    <x v="0"/>
    <x v="0"/>
    <s v="8043253574"/>
    <s v="FBO"/>
    <d v="1899-12-30T00:43:07"/>
    <x v="1145"/>
    <d v="1899-12-30T00:00:24"/>
    <s v="Ensacado"/>
    <s v="E002"/>
    <x v="1"/>
    <d v="1899-12-30T00:43:07"/>
    <d v="1899-12-30T00:42:43"/>
    <x v="15"/>
    <x v="16"/>
    <x v="0"/>
    <x v="2"/>
    <n v="0"/>
    <n v="0"/>
    <x v="0"/>
    <x v="2"/>
    <x v="0"/>
    <n v="0"/>
    <x v="0"/>
    <x v="1"/>
    <d v="1899-12-30T00:00:24"/>
    <d v="1899-12-30T00:00:24"/>
    <x v="0"/>
    <m/>
    <m/>
    <d v="1899-12-30T00:00:00"/>
    <d v="1899-12-30T00:43:07"/>
    <n v="2"/>
    <d v="1899-12-30T00:00:24"/>
    <n v="43.116666666667278"/>
    <x v="15"/>
    <x v="1"/>
  </r>
  <r>
    <x v="0"/>
    <s v="2024076350"/>
    <x v="0"/>
    <x v="163"/>
    <s v="E3093KGW"/>
    <d v="2024-12-23T00:00:00"/>
    <x v="1"/>
    <s v="3297"/>
    <x v="1"/>
    <s v="PA"/>
    <x v="1"/>
    <x v="0"/>
    <d v="2024-12-23T00:00:00"/>
    <d v="1899-12-30T20:52:07"/>
    <d v="2024-12-23T00:00:00"/>
    <d v="1899-12-30T20:52:34"/>
    <d v="2024-12-23T00:00:00"/>
    <d v="1899-12-30T21:32:27"/>
    <x v="0"/>
    <x v="0"/>
    <s v="8043253575"/>
    <s v="EXW"/>
    <d v="1899-12-30T00:40:20"/>
    <x v="1146"/>
    <d v="1899-12-30T00:00:27"/>
    <s v="Granel"/>
    <s v="E001"/>
    <x v="1"/>
    <d v="1899-12-30T00:40:20"/>
    <d v="1899-12-30T00:39:53"/>
    <x v="15"/>
    <x v="16"/>
    <x v="0"/>
    <x v="1"/>
    <n v="0"/>
    <n v="0"/>
    <x v="0"/>
    <x v="1"/>
    <x v="0"/>
    <n v="0"/>
    <x v="0"/>
    <x v="1"/>
    <d v="1899-12-30T00:00:27"/>
    <d v="1899-12-30T00:00:27"/>
    <x v="0"/>
    <m/>
    <m/>
    <d v="1899-12-30T00:00:00"/>
    <d v="1899-12-30T00:40:20"/>
    <n v="2"/>
    <d v="1899-12-30T00:00:27"/>
    <n v="40.333333333334416"/>
    <x v="15"/>
    <x v="1"/>
  </r>
  <r>
    <x v="0"/>
    <s v="2024076351"/>
    <x v="0"/>
    <x v="348"/>
    <s v="E4990DBM"/>
    <d v="2024-12-24T00:00:00"/>
    <x v="1"/>
    <s v="3297"/>
    <x v="1"/>
    <s v="PA"/>
    <x v="1"/>
    <x v="0"/>
    <d v="2024-12-24T00:00:00"/>
    <d v="1899-12-30T06:06:16"/>
    <d v="2024-12-24T00:00:00"/>
    <d v="1899-12-30T06:06:40"/>
    <d v="2024-12-24T00:00:00"/>
    <d v="1899-12-30T06:41:00"/>
    <x v="0"/>
    <x v="0"/>
    <s v="8043253576"/>
    <s v="EXW"/>
    <d v="1899-12-30T00:34:44"/>
    <x v="1147"/>
    <d v="1899-12-30T00:00:24"/>
    <s v="Granel"/>
    <s v="E001"/>
    <x v="1"/>
    <d v="1899-12-30T00:34:44"/>
    <d v="1899-12-30T00:34:20"/>
    <x v="0"/>
    <x v="18"/>
    <x v="0"/>
    <x v="1"/>
    <n v="0"/>
    <n v="0"/>
    <x v="0"/>
    <x v="1"/>
    <x v="0"/>
    <n v="0"/>
    <x v="0"/>
    <x v="1"/>
    <d v="1899-12-30T00:00:24"/>
    <d v="1899-12-30T00:00:24"/>
    <x v="0"/>
    <m/>
    <m/>
    <d v="1899-12-30T00:00:00"/>
    <d v="1899-12-30T00:34:44"/>
    <n v="3"/>
    <d v="1899-12-30T00:00:24"/>
    <n v="34.733333333332823"/>
    <x v="12"/>
    <x v="1"/>
  </r>
  <r>
    <x v="0"/>
    <s v="2024076352"/>
    <x v="0"/>
    <x v="282"/>
    <s v="E9189JXJ"/>
    <d v="2024-12-24T00:00:00"/>
    <x v="1"/>
    <s v="3230"/>
    <x v="2"/>
    <s v="PA"/>
    <x v="2"/>
    <x v="0"/>
    <d v="2024-12-24T00:00:00"/>
    <d v="1899-12-30T06:20:46"/>
    <d v="2024-12-24T00:00:00"/>
    <d v="1899-12-30T06:21:09"/>
    <d v="2024-12-24T00:00:00"/>
    <d v="1899-12-30T06:48:06"/>
    <x v="0"/>
    <x v="0"/>
    <s v="8043253577"/>
    <s v="FBO"/>
    <d v="1899-12-30T00:27:20"/>
    <x v="1148"/>
    <d v="1899-12-30T00:00:23"/>
    <s v="Ensacado"/>
    <s v="E002"/>
    <x v="2"/>
    <d v="1899-12-30T00:27:20"/>
    <d v="1899-12-30T00:26:57"/>
    <x v="0"/>
    <x v="18"/>
    <x v="0"/>
    <x v="2"/>
    <n v="0"/>
    <n v="0"/>
    <x v="0"/>
    <x v="2"/>
    <x v="0"/>
    <n v="0"/>
    <x v="0"/>
    <x v="1"/>
    <d v="1899-12-30T00:00:23"/>
    <d v="1899-12-30T00:00:23"/>
    <x v="0"/>
    <m/>
    <m/>
    <d v="1899-12-30T00:00:00"/>
    <d v="1899-12-30T00:27:20"/>
    <n v="3"/>
    <d v="1899-12-30T00:00:23"/>
    <n v="27.333333333331183"/>
    <x v="12"/>
    <x v="1"/>
  </r>
  <r>
    <x v="0"/>
    <s v="2024076353"/>
    <x v="0"/>
    <x v="142"/>
    <s v="E3192JFJ"/>
    <d v="2024-12-24T00:00:00"/>
    <x v="1"/>
    <s v="3230"/>
    <x v="2"/>
    <s v="PA"/>
    <x v="2"/>
    <x v="0"/>
    <d v="2024-12-24T00:00:00"/>
    <d v="1899-12-30T06:41:26"/>
    <d v="2024-12-24T00:00:00"/>
    <d v="1899-12-30T06:41:50"/>
    <d v="2024-12-24T00:00:00"/>
    <d v="1899-12-30T07:11:44"/>
    <x v="0"/>
    <x v="0"/>
    <s v="8043253578"/>
    <s v="FBO"/>
    <d v="1899-12-30T00:30:18"/>
    <x v="1149"/>
    <d v="1899-12-30T00:00:24"/>
    <s v="Ensacado"/>
    <s v="E002"/>
    <x v="2"/>
    <d v="1899-12-30T00:30:18"/>
    <d v="1899-12-30T00:29:54"/>
    <x v="0"/>
    <x v="18"/>
    <x v="0"/>
    <x v="2"/>
    <n v="0"/>
    <n v="0"/>
    <x v="0"/>
    <x v="2"/>
    <x v="0"/>
    <n v="0"/>
    <x v="0"/>
    <x v="1"/>
    <d v="1899-12-30T00:00:24"/>
    <d v="1899-12-30T00:00:24"/>
    <x v="0"/>
    <m/>
    <m/>
    <d v="1899-12-30T00:00:00"/>
    <d v="1899-12-30T00:30:18"/>
    <n v="3"/>
    <d v="1899-12-30T00:00:24"/>
    <n v="30.299999999990348"/>
    <x v="0"/>
    <x v="1"/>
  </r>
  <r>
    <x v="0"/>
    <s v="2024076359"/>
    <x v="0"/>
    <x v="146"/>
    <s v="E1651JFK"/>
    <d v="2024-12-24T00:00:00"/>
    <x v="1"/>
    <s v="3228"/>
    <x v="3"/>
    <s v="PA"/>
    <x v="3"/>
    <x v="0"/>
    <d v="2024-12-24T00:00:00"/>
    <d v="1899-12-30T07:19:49"/>
    <d v="2024-12-24T00:00:00"/>
    <d v="1899-12-30T07:20:13"/>
    <d v="2024-12-24T00:00:00"/>
    <d v="1899-12-30T07:45:24"/>
    <x v="0"/>
    <x v="0"/>
    <s v="8043253579"/>
    <s v="EXW"/>
    <d v="1899-12-30T00:25:35"/>
    <x v="1150"/>
    <d v="1899-12-30T00:00:24"/>
    <s v="Granel"/>
    <s v="E001"/>
    <x v="1"/>
    <d v="1899-12-30T00:25:35"/>
    <d v="1899-12-30T00:25:11"/>
    <x v="1"/>
    <x v="18"/>
    <x v="0"/>
    <x v="1"/>
    <n v="0"/>
    <n v="0"/>
    <x v="0"/>
    <x v="1"/>
    <x v="0"/>
    <n v="0"/>
    <x v="0"/>
    <x v="1"/>
    <d v="1899-12-30T00:00:24"/>
    <d v="1899-12-30T00:00:24"/>
    <x v="0"/>
    <m/>
    <m/>
    <d v="1899-12-30T00:00:00"/>
    <d v="1899-12-30T00:25:35"/>
    <n v="3"/>
    <d v="1899-12-30T00:00:24"/>
    <n v="25.583333333328032"/>
    <x v="0"/>
    <x v="1"/>
  </r>
  <r>
    <x v="0"/>
    <s v="2024076358"/>
    <x v="0"/>
    <x v="303"/>
    <s v="E3179MJG"/>
    <d v="2024-12-24T00:00:00"/>
    <x v="1"/>
    <s v="3228"/>
    <x v="3"/>
    <s v="PA"/>
    <x v="4"/>
    <x v="0"/>
    <d v="2024-12-24T00:00:00"/>
    <d v="1899-12-30T07:18:00"/>
    <d v="2024-12-24T00:00:00"/>
    <d v="1899-12-30T07:18:24"/>
    <d v="2024-12-24T00:00:00"/>
    <d v="1899-12-30T07:48:55"/>
    <x v="0"/>
    <x v="0"/>
    <s v="8043253580"/>
    <s v="FBO"/>
    <d v="1899-12-30T00:30:55"/>
    <x v="586"/>
    <d v="1899-12-30T00:00:24"/>
    <s v="Granel"/>
    <s v="E001"/>
    <x v="2"/>
    <d v="1899-12-30T00:30:55"/>
    <d v="1899-12-30T00:30:31"/>
    <x v="1"/>
    <x v="18"/>
    <x v="0"/>
    <x v="1"/>
    <n v="0"/>
    <n v="0"/>
    <x v="0"/>
    <x v="1"/>
    <x v="0"/>
    <n v="0"/>
    <x v="0"/>
    <x v="1"/>
    <d v="1899-12-30T00:00:24"/>
    <d v="1899-12-30T00:00:24"/>
    <x v="0"/>
    <m/>
    <m/>
    <d v="1899-12-30T00:00:00"/>
    <d v="1899-12-30T00:30:55"/>
    <n v="3"/>
    <d v="1899-12-30T00:00:24"/>
    <n v="30.916666666655939"/>
    <x v="0"/>
    <x v="1"/>
  </r>
  <r>
    <x v="0"/>
    <s v="2024076366"/>
    <x v="0"/>
    <x v="241"/>
    <m/>
    <d v="2024-12-24T00:00:00"/>
    <x v="1"/>
    <s v="3230"/>
    <x v="2"/>
    <s v="PA"/>
    <x v="2"/>
    <x v="0"/>
    <d v="2024-12-24T00:00:00"/>
    <d v="1899-12-30T07:37:38"/>
    <d v="2024-12-24T00:00:00"/>
    <d v="1899-12-30T07:38:04"/>
    <d v="2024-12-24T00:00:00"/>
    <d v="1899-12-30T07:55:07"/>
    <x v="0"/>
    <x v="0"/>
    <s v="8043253581"/>
    <s v="EXW"/>
    <d v="1899-12-30T00:17:29"/>
    <x v="429"/>
    <d v="1899-12-30T00:00:26"/>
    <s v="Ensacado"/>
    <s v="E002"/>
    <x v="1"/>
    <d v="1899-12-30T00:17:29"/>
    <d v="1899-12-30T00:17:03"/>
    <x v="1"/>
    <x v="18"/>
    <x v="0"/>
    <x v="2"/>
    <n v="0"/>
    <n v="0"/>
    <x v="0"/>
    <x v="2"/>
    <x v="0"/>
    <n v="0"/>
    <x v="0"/>
    <x v="1"/>
    <d v="1899-12-30T00:00:26"/>
    <d v="1899-12-30T00:00:26"/>
    <x v="0"/>
    <m/>
    <m/>
    <d v="1899-12-30T00:00:00"/>
    <d v="1899-12-30T00:17:29"/>
    <n v="3"/>
    <d v="1899-12-30T00:00:26"/>
    <n v="17.483333333327966"/>
    <x v="0"/>
    <x v="1"/>
  </r>
  <r>
    <x v="0"/>
    <s v="2024076367"/>
    <x v="0"/>
    <x v="283"/>
    <s v="E7369HDL"/>
    <d v="2024-12-24T00:00:00"/>
    <x v="1"/>
    <s v="3232"/>
    <x v="5"/>
    <s v="PA"/>
    <x v="2"/>
    <x v="0"/>
    <d v="2024-12-24T00:00:00"/>
    <d v="1899-12-30T07:44:01"/>
    <d v="2024-12-24T00:00:00"/>
    <d v="1899-12-30T07:44:25"/>
    <d v="2024-12-24T00:00:00"/>
    <d v="1899-12-30T08:08:12"/>
    <x v="0"/>
    <x v="0"/>
    <s v="8043253582"/>
    <s v="EXW"/>
    <d v="1899-12-30T00:24:11"/>
    <x v="1151"/>
    <d v="1899-12-30T00:00:24"/>
    <s v="Ensacado"/>
    <s v="E002"/>
    <x v="1"/>
    <d v="1899-12-30T00:24:11"/>
    <d v="1899-12-30T00:23:47"/>
    <x v="1"/>
    <x v="18"/>
    <x v="0"/>
    <x v="2"/>
    <n v="0"/>
    <n v="0"/>
    <x v="0"/>
    <x v="2"/>
    <x v="0"/>
    <n v="0"/>
    <x v="0"/>
    <x v="1"/>
    <d v="1899-12-30T00:00:24"/>
    <d v="1899-12-30T00:00:24"/>
    <x v="0"/>
    <m/>
    <m/>
    <d v="1899-12-30T00:00:00"/>
    <d v="1899-12-30T00:24:11"/>
    <n v="3"/>
    <d v="1899-12-30T00:00:24"/>
    <n v="24.18333333333117"/>
    <x v="1"/>
    <x v="1"/>
  </r>
  <r>
    <x v="0"/>
    <s v="2024076371"/>
    <x v="0"/>
    <x v="248"/>
    <s v="E3496JHY"/>
    <d v="2024-12-24T00:00:00"/>
    <x v="1"/>
    <s v="3230"/>
    <x v="2"/>
    <s v="PA"/>
    <x v="2"/>
    <x v="0"/>
    <d v="2024-12-24T00:00:00"/>
    <d v="1899-12-30T07:56:16"/>
    <d v="2024-12-24T00:00:00"/>
    <d v="1899-12-30T07:56:40"/>
    <d v="2024-12-24T00:00:00"/>
    <d v="1899-12-30T08:27:18"/>
    <x v="0"/>
    <x v="0"/>
    <s v="8043253583"/>
    <s v="EXW"/>
    <d v="1899-12-30T00:31:02"/>
    <x v="1152"/>
    <d v="1899-12-30T00:00:24"/>
    <s v="Ensacado"/>
    <s v="E002"/>
    <x v="1"/>
    <d v="1899-12-30T00:31:02"/>
    <d v="1899-12-30T00:30:38"/>
    <x v="1"/>
    <x v="18"/>
    <x v="0"/>
    <x v="2"/>
    <n v="0"/>
    <n v="0"/>
    <x v="0"/>
    <x v="2"/>
    <x v="0"/>
    <n v="0"/>
    <x v="0"/>
    <x v="1"/>
    <d v="1899-12-30T00:00:24"/>
    <d v="1899-12-30T00:00:24"/>
    <x v="0"/>
    <m/>
    <m/>
    <d v="1899-12-30T00:00:00"/>
    <d v="1899-12-30T00:31:02"/>
    <n v="3"/>
    <d v="1899-12-30T00:00:24"/>
    <n v="31.033333333339197"/>
    <x v="1"/>
    <x v="1"/>
  </r>
  <r>
    <x v="0"/>
    <s v="2024076370"/>
    <x v="0"/>
    <x v="354"/>
    <s v="E1271KSY"/>
    <d v="2024-12-24T00:00:00"/>
    <x v="1"/>
    <s v="3230"/>
    <x v="2"/>
    <s v="PA"/>
    <x v="2"/>
    <x v="0"/>
    <d v="2024-12-24T00:00:00"/>
    <d v="1899-12-30T07:53:58"/>
    <d v="2024-12-24T00:00:00"/>
    <d v="1899-12-30T07:56:15"/>
    <d v="2024-12-24T00:00:00"/>
    <d v="1899-12-30T08:47:58"/>
    <x v="0"/>
    <x v="0"/>
    <s v="8043253584"/>
    <s v="EXW"/>
    <d v="1899-12-30T00:54:00"/>
    <x v="1153"/>
    <d v="1899-12-30T00:02:17"/>
    <s v="Ensacado"/>
    <s v="E002"/>
    <x v="1"/>
    <d v="1899-12-30T00:54:00"/>
    <d v="1899-12-30T00:51:43"/>
    <x v="1"/>
    <x v="18"/>
    <x v="0"/>
    <x v="2"/>
    <n v="0"/>
    <n v="0"/>
    <x v="0"/>
    <x v="2"/>
    <x v="0"/>
    <n v="0"/>
    <x v="0"/>
    <x v="0"/>
    <d v="1899-12-30T00:02:17"/>
    <d v="1899-12-30T00:02:17"/>
    <x v="0"/>
    <m/>
    <m/>
    <d v="1899-12-30T00:00:00"/>
    <d v="1899-12-30T00:54:00"/>
    <n v="3"/>
    <d v="1899-12-30T00:02:17"/>
    <n v="54.000000000000043"/>
    <x v="1"/>
    <x v="0"/>
  </r>
  <r>
    <x v="0"/>
    <s v="2024076375"/>
    <x v="0"/>
    <x v="360"/>
    <s v="E8246FCL"/>
    <d v="2024-12-24T00:00:00"/>
    <x v="1"/>
    <s v="3230"/>
    <x v="2"/>
    <s v="PA"/>
    <x v="2"/>
    <x v="0"/>
    <d v="2024-12-24T00:00:00"/>
    <d v="1899-12-30T08:16:29"/>
    <d v="2024-12-24T00:00:00"/>
    <d v="1899-12-30T08:16:53"/>
    <d v="2024-12-24T00:00:00"/>
    <d v="1899-12-30T08:51:43"/>
    <x v="0"/>
    <x v="0"/>
    <s v="8043253585"/>
    <s v="EXW"/>
    <d v="1899-12-30T00:35:14"/>
    <x v="1154"/>
    <d v="1899-12-30T00:00:24"/>
    <s v="Ensacado"/>
    <s v="E002"/>
    <x v="1"/>
    <d v="1899-12-30T00:35:14"/>
    <d v="1899-12-30T00:34:50"/>
    <x v="2"/>
    <x v="18"/>
    <x v="0"/>
    <x v="2"/>
    <n v="0"/>
    <n v="0"/>
    <x v="0"/>
    <x v="2"/>
    <x v="0"/>
    <n v="0"/>
    <x v="0"/>
    <x v="1"/>
    <d v="1899-12-30T00:00:24"/>
    <d v="1899-12-30T00:00:24"/>
    <x v="0"/>
    <m/>
    <m/>
    <d v="1899-12-30T00:00:00"/>
    <d v="1899-12-30T00:35:14"/>
    <n v="3"/>
    <d v="1899-12-30T00:00:24"/>
    <n v="35.233333333344007"/>
    <x v="1"/>
    <x v="1"/>
  </r>
  <r>
    <x v="0"/>
    <s v="2024076378"/>
    <x v="0"/>
    <x v="143"/>
    <s v="E3710KKC"/>
    <d v="2024-12-24T00:00:00"/>
    <x v="1"/>
    <s v="3232"/>
    <x v="5"/>
    <s v="PA"/>
    <x v="2"/>
    <x v="0"/>
    <d v="2024-12-24T00:00:00"/>
    <d v="1899-12-30T08:19:48"/>
    <d v="2024-12-24T00:00:00"/>
    <d v="1899-12-30T08:20:12"/>
    <d v="2024-12-24T00:00:00"/>
    <d v="1899-12-30T09:08:02"/>
    <x v="0"/>
    <x v="0"/>
    <s v="8043253586"/>
    <s v="EXW"/>
    <d v="1899-12-30T00:48:14"/>
    <x v="1155"/>
    <d v="1899-12-30T00:00:24"/>
    <s v="Ensacado"/>
    <s v="E002"/>
    <x v="1"/>
    <d v="1899-12-30T00:48:14"/>
    <d v="1899-12-30T00:47:50"/>
    <x v="2"/>
    <x v="18"/>
    <x v="0"/>
    <x v="2"/>
    <n v="0"/>
    <n v="0"/>
    <x v="0"/>
    <x v="2"/>
    <x v="0"/>
    <n v="0"/>
    <x v="0"/>
    <x v="0"/>
    <d v="1899-12-30T00:00:24"/>
    <d v="1899-12-30T00:00:24"/>
    <x v="0"/>
    <m/>
    <m/>
    <d v="1899-12-30T00:00:00"/>
    <d v="1899-12-30T00:48:14"/>
    <n v="3"/>
    <d v="1899-12-30T00:00:24"/>
    <n v="48.233333333332773"/>
    <x v="2"/>
    <x v="0"/>
  </r>
  <r>
    <x v="0"/>
    <s v="2024076390"/>
    <x v="0"/>
    <x v="158"/>
    <s v="E5943KXX"/>
    <d v="2024-12-24T00:00:00"/>
    <x v="1"/>
    <s v="3297"/>
    <x v="1"/>
    <s v="PA"/>
    <x v="1"/>
    <x v="0"/>
    <d v="2024-12-24T00:00:00"/>
    <d v="1899-12-30T09:15:02"/>
    <d v="2024-12-24T00:00:00"/>
    <d v="1899-12-30T09:15:27"/>
    <d v="2024-12-24T00:00:00"/>
    <d v="1899-12-30T09:47:31"/>
    <x v="0"/>
    <x v="0"/>
    <s v="8043253588"/>
    <s v="FBO"/>
    <d v="1899-12-30T00:32:29"/>
    <x v="964"/>
    <d v="1899-12-30T00:00:25"/>
    <s v="Granel"/>
    <s v="E001"/>
    <x v="2"/>
    <d v="1899-12-30T00:32:29"/>
    <d v="1899-12-30T00:32:04"/>
    <x v="3"/>
    <x v="18"/>
    <x v="0"/>
    <x v="1"/>
    <n v="0"/>
    <n v="0"/>
    <x v="0"/>
    <x v="1"/>
    <x v="0"/>
    <n v="0"/>
    <x v="0"/>
    <x v="1"/>
    <d v="1899-12-30T00:00:25"/>
    <d v="1899-12-30T00:00:25"/>
    <x v="0"/>
    <m/>
    <m/>
    <d v="1899-12-30T00:00:00"/>
    <d v="1899-12-30T00:32:29"/>
    <n v="3"/>
    <d v="1899-12-30T00:00:25"/>
    <n v="32.483333333347176"/>
    <x v="2"/>
    <x v="1"/>
  </r>
  <r>
    <x v="0"/>
    <s v="2024076392"/>
    <x v="0"/>
    <x v="361"/>
    <s v="E8156JBG"/>
    <d v="2024-12-24T00:00:00"/>
    <x v="1"/>
    <s v="3230"/>
    <x v="2"/>
    <s v="PA"/>
    <x v="2"/>
    <x v="0"/>
    <d v="2024-12-24T00:00:00"/>
    <d v="1899-12-30T09:18:37"/>
    <d v="2024-12-24T00:00:00"/>
    <d v="1899-12-30T09:19:01"/>
    <d v="2024-12-24T00:00:00"/>
    <d v="1899-12-30T09:48:35"/>
    <x v="0"/>
    <x v="0"/>
    <s v="8043253589"/>
    <s v="FBO"/>
    <d v="1899-12-30T00:29:58"/>
    <x v="382"/>
    <d v="1899-12-30T00:00:24"/>
    <s v="Ensacado"/>
    <s v="E002"/>
    <x v="2"/>
    <d v="1899-12-30T00:29:58"/>
    <d v="1899-12-30T00:29:34"/>
    <x v="3"/>
    <x v="18"/>
    <x v="0"/>
    <x v="2"/>
    <n v="0"/>
    <n v="0"/>
    <x v="0"/>
    <x v="2"/>
    <x v="0"/>
    <n v="0"/>
    <x v="0"/>
    <x v="1"/>
    <d v="1899-12-30T00:00:24"/>
    <d v="1899-12-30T00:00:24"/>
    <x v="0"/>
    <m/>
    <m/>
    <d v="1899-12-30T00:00:00"/>
    <d v="1899-12-30T00:29:58"/>
    <n v="3"/>
    <d v="1899-12-30T00:00:24"/>
    <n v="29.966666666673614"/>
    <x v="2"/>
    <x v="1"/>
  </r>
  <r>
    <x v="0"/>
    <s v="2024076398"/>
    <x v="0"/>
    <x v="348"/>
    <s v="E4990DBM"/>
    <d v="2024-12-24T00:00:00"/>
    <x v="1"/>
    <s v="3228"/>
    <x v="3"/>
    <s v="PA"/>
    <x v="4"/>
    <x v="0"/>
    <d v="2024-12-24T00:00:00"/>
    <d v="1899-12-30T09:53:51"/>
    <d v="2024-12-24T00:00:00"/>
    <d v="1899-12-30T09:54:15"/>
    <d v="2024-12-24T00:00:00"/>
    <d v="1899-12-30T10:24:23"/>
    <x v="0"/>
    <x v="0"/>
    <s v="8043253590"/>
    <s v="EXW"/>
    <d v="1899-12-30T00:30:32"/>
    <x v="513"/>
    <d v="1899-12-30T00:00:24"/>
    <s v="Granel"/>
    <s v="E001"/>
    <x v="1"/>
    <d v="1899-12-30T00:30:32"/>
    <d v="1899-12-30T00:30:08"/>
    <x v="3"/>
    <x v="18"/>
    <x v="0"/>
    <x v="1"/>
    <n v="0"/>
    <n v="0"/>
    <x v="0"/>
    <x v="1"/>
    <x v="0"/>
    <n v="0"/>
    <x v="0"/>
    <x v="1"/>
    <d v="1899-12-30T00:00:24"/>
    <d v="1899-12-30T00:00:24"/>
    <x v="0"/>
    <m/>
    <m/>
    <d v="1899-12-30T00:00:00"/>
    <d v="1899-12-30T00:30:32"/>
    <n v="3"/>
    <d v="1899-12-30T00:00:24"/>
    <n v="30.533333333342394"/>
    <x v="3"/>
    <x v="1"/>
  </r>
  <r>
    <x v="0"/>
    <s v="2024076414"/>
    <x v="0"/>
    <x v="362"/>
    <s v="E3215LXJ"/>
    <d v="2024-12-24T00:00:00"/>
    <x v="1"/>
    <s v="3230"/>
    <x v="2"/>
    <s v="PA"/>
    <x v="2"/>
    <x v="0"/>
    <d v="2024-12-24T00:00:00"/>
    <d v="1899-12-30T11:07:07"/>
    <d v="2024-12-24T00:00:00"/>
    <d v="1899-12-30T11:07:31"/>
    <d v="2024-12-24T00:00:00"/>
    <d v="1899-12-30T12:09:21"/>
    <x v="0"/>
    <x v="0"/>
    <s v="8043253592"/>
    <s v="FBO"/>
    <d v="1899-12-30T01:02:14"/>
    <x v="697"/>
    <d v="1899-12-30T00:00:24"/>
    <s v="Ensacado"/>
    <s v="E002"/>
    <x v="2"/>
    <d v="1899-12-30T01:02:14"/>
    <d v="1899-12-30T01:01:50"/>
    <x v="5"/>
    <x v="18"/>
    <x v="0"/>
    <x v="2"/>
    <n v="0"/>
    <n v="0"/>
    <x v="0"/>
    <x v="2"/>
    <x v="0"/>
    <n v="0"/>
    <x v="0"/>
    <x v="0"/>
    <d v="1899-12-30T00:00:24"/>
    <d v="1899-12-30T00:00:24"/>
    <x v="0"/>
    <m/>
    <m/>
    <d v="1899-12-30T00:00:00"/>
    <d v="1899-12-30T01:02:14"/>
    <n v="3"/>
    <d v="1899-12-30T00:00:24"/>
    <n v="62.233333333343992"/>
    <x v="5"/>
    <x v="0"/>
  </r>
  <r>
    <x v="0"/>
    <s v="2024076419"/>
    <x v="0"/>
    <x v="128"/>
    <s v="E5792MTF"/>
    <d v="2024-12-24T00:00:00"/>
    <x v="1"/>
    <s v="3297"/>
    <x v="1"/>
    <s v="PA"/>
    <x v="1"/>
    <x v="0"/>
    <d v="2024-12-24T00:00:00"/>
    <d v="1899-12-30T11:57:54"/>
    <d v="2024-12-24T00:00:00"/>
    <d v="1899-12-30T11:58:19"/>
    <d v="2024-12-24T00:00:00"/>
    <d v="1899-12-30T12:25:44"/>
    <x v="0"/>
    <x v="0"/>
    <s v="8043253593"/>
    <s v="EXW"/>
    <d v="1899-12-30T00:27:50"/>
    <x v="646"/>
    <d v="1899-12-30T00:00:25"/>
    <s v="Granel"/>
    <s v="E001"/>
    <x v="1"/>
    <d v="1899-12-30T00:27:50"/>
    <d v="1899-12-30T00:27:25"/>
    <x v="5"/>
    <x v="18"/>
    <x v="0"/>
    <x v="1"/>
    <n v="0"/>
    <n v="0"/>
    <x v="0"/>
    <x v="1"/>
    <x v="0"/>
    <n v="0"/>
    <x v="0"/>
    <x v="1"/>
    <d v="1899-12-30T00:00:25"/>
    <d v="1899-12-30T00:00:25"/>
    <x v="0"/>
    <m/>
    <m/>
    <d v="1899-12-30T00:00:00"/>
    <d v="1899-12-30T00:27:50"/>
    <n v="3"/>
    <d v="1899-12-30T00:00:25"/>
    <n v="27.833333333327985"/>
    <x v="5"/>
    <x v="1"/>
  </r>
  <r>
    <x v="0"/>
    <s v="2024076424"/>
    <x v="0"/>
    <x v="265"/>
    <s v="E5542MNV"/>
    <d v="2024-12-26T00:00:00"/>
    <x v="1"/>
    <s v="3297"/>
    <x v="1"/>
    <s v="PA"/>
    <x v="1"/>
    <x v="0"/>
    <d v="2024-12-26T00:00:00"/>
    <d v="1899-12-30T06:00:43"/>
    <d v="2024-12-26T00:00:00"/>
    <d v="1899-12-30T06:01:11"/>
    <d v="2024-12-26T00:00:00"/>
    <d v="1899-12-30T06:25:59"/>
    <x v="0"/>
    <x v="0"/>
    <s v="8043253594"/>
    <s v="FBO"/>
    <d v="1899-12-30T00:25:16"/>
    <x v="1156"/>
    <d v="1899-12-30T00:00:28"/>
    <s v="Granel"/>
    <s v="E001"/>
    <x v="2"/>
    <d v="1899-12-30T00:25:16"/>
    <d v="1899-12-30T00:24:48"/>
    <x v="0"/>
    <x v="20"/>
    <x v="0"/>
    <x v="1"/>
    <n v="0"/>
    <n v="0"/>
    <x v="0"/>
    <x v="1"/>
    <x v="0"/>
    <n v="0"/>
    <x v="0"/>
    <x v="1"/>
    <d v="1899-12-30T00:00:28"/>
    <d v="1899-12-30T00:00:28"/>
    <x v="0"/>
    <m/>
    <m/>
    <d v="1899-12-30T00:00:00"/>
    <d v="1899-12-30T00:25:16"/>
    <n v="5"/>
    <d v="1899-12-30T00:00:28"/>
    <n v="25.266666666657613"/>
    <x v="12"/>
    <x v="1"/>
  </r>
  <r>
    <x v="0"/>
    <s v="2024076425"/>
    <x v="0"/>
    <x v="162"/>
    <s v="E2544FHJ"/>
    <d v="2024-12-26T00:00:00"/>
    <x v="1"/>
    <s v="3230"/>
    <x v="2"/>
    <s v="PA"/>
    <x v="2"/>
    <x v="0"/>
    <d v="2024-12-26T00:00:00"/>
    <d v="1899-12-30T06:08:42"/>
    <d v="2024-12-26T00:00:00"/>
    <d v="1899-12-30T06:09:10"/>
    <d v="2024-12-26T00:00:00"/>
    <d v="1899-12-30T06:35:09"/>
    <x v="0"/>
    <x v="0"/>
    <s v="8043253595"/>
    <s v="EXW"/>
    <d v="1899-12-30T00:26:27"/>
    <x v="831"/>
    <d v="1899-12-30T00:00:28"/>
    <s v="Ensacado"/>
    <s v="E002"/>
    <x v="1"/>
    <d v="1899-12-30T00:26:27"/>
    <d v="1899-12-30T00:25:59"/>
    <x v="0"/>
    <x v="20"/>
    <x v="0"/>
    <x v="2"/>
    <n v="0"/>
    <n v="0"/>
    <x v="0"/>
    <x v="2"/>
    <x v="0"/>
    <n v="0"/>
    <x v="0"/>
    <x v="1"/>
    <d v="1899-12-30T00:00:28"/>
    <d v="1899-12-30T00:00:28"/>
    <x v="0"/>
    <m/>
    <m/>
    <d v="1899-12-30T00:00:00"/>
    <d v="1899-12-30T00:26:27"/>
    <n v="5"/>
    <d v="1899-12-30T00:00:28"/>
    <n v="26.449999999991984"/>
    <x v="12"/>
    <x v="1"/>
  </r>
  <r>
    <x v="0"/>
    <s v="2024076426"/>
    <x v="0"/>
    <x v="348"/>
    <s v="E4990DBM"/>
    <d v="2024-12-26T00:00:00"/>
    <x v="1"/>
    <s v="3228"/>
    <x v="3"/>
    <s v="PA"/>
    <x v="4"/>
    <x v="0"/>
    <d v="2024-12-26T00:00:00"/>
    <d v="1899-12-30T06:15:13"/>
    <d v="2024-12-26T00:00:00"/>
    <d v="1899-12-30T06:15:41"/>
    <d v="2024-12-26T00:00:00"/>
    <d v="1899-12-30T06:47:45"/>
    <x v="0"/>
    <x v="0"/>
    <s v="8043253596"/>
    <s v="EXW"/>
    <d v="1899-12-30T00:32:32"/>
    <x v="964"/>
    <d v="1899-12-30T00:00:28"/>
    <s v="Granel"/>
    <s v="E001"/>
    <x v="1"/>
    <d v="1899-12-30T00:32:32"/>
    <d v="1899-12-30T00:32:04"/>
    <x v="0"/>
    <x v="20"/>
    <x v="0"/>
    <x v="1"/>
    <n v="0"/>
    <n v="0"/>
    <x v="0"/>
    <x v="1"/>
    <x v="0"/>
    <n v="0"/>
    <x v="0"/>
    <x v="1"/>
    <d v="1899-12-30T00:00:28"/>
    <d v="1899-12-30T00:00:28"/>
    <x v="0"/>
    <m/>
    <m/>
    <d v="1899-12-30T00:00:00"/>
    <d v="1899-12-30T00:32:32"/>
    <n v="5"/>
    <d v="1899-12-30T00:00:28"/>
    <n v="32.533333333329601"/>
    <x v="12"/>
    <x v="1"/>
  </r>
  <r>
    <x v="0"/>
    <s v="2024076427"/>
    <x v="0"/>
    <x v="142"/>
    <s v="E3192JFJ"/>
    <d v="2024-12-26T00:00:00"/>
    <x v="1"/>
    <s v="3232"/>
    <x v="5"/>
    <s v="PA"/>
    <x v="2"/>
    <x v="0"/>
    <d v="2024-12-26T00:00:00"/>
    <d v="1899-12-30T06:25:39"/>
    <d v="2024-12-26T00:00:00"/>
    <d v="1899-12-30T06:26:07"/>
    <d v="2024-12-26T00:00:00"/>
    <d v="1899-12-30T06:51:56"/>
    <x v="0"/>
    <x v="0"/>
    <s v="8043253597"/>
    <s v="FBO"/>
    <d v="1899-12-30T00:26:17"/>
    <x v="1157"/>
    <d v="1899-12-30T00:00:28"/>
    <s v="Ensacado"/>
    <s v="E002"/>
    <x v="2"/>
    <d v="1899-12-30T00:26:17"/>
    <d v="1899-12-30T00:25:49"/>
    <x v="0"/>
    <x v="20"/>
    <x v="0"/>
    <x v="2"/>
    <n v="0"/>
    <n v="0"/>
    <x v="0"/>
    <x v="2"/>
    <x v="0"/>
    <n v="0"/>
    <x v="0"/>
    <x v="1"/>
    <d v="1899-12-30T00:00:28"/>
    <d v="1899-12-30T00:00:28"/>
    <x v="0"/>
    <m/>
    <m/>
    <d v="1899-12-30T00:00:00"/>
    <d v="1899-12-30T00:26:17"/>
    <n v="5"/>
    <d v="1899-12-30T00:00:28"/>
    <n v="26.283333333326382"/>
    <x v="12"/>
    <x v="1"/>
  </r>
  <r>
    <x v="0"/>
    <s v="2024076432"/>
    <x v="0"/>
    <x v="114"/>
    <s v="E3246FMB"/>
    <d v="2024-12-26T00:00:00"/>
    <x v="1"/>
    <s v="3297"/>
    <x v="1"/>
    <s v="PA"/>
    <x v="1"/>
    <x v="0"/>
    <d v="2024-12-26T00:00:00"/>
    <d v="1899-12-30T06:45:00"/>
    <d v="2024-12-26T00:00:00"/>
    <d v="1899-12-30T06:45:27"/>
    <d v="2024-12-26T00:00:00"/>
    <d v="1899-12-30T07:14:57"/>
    <x v="0"/>
    <x v="0"/>
    <s v="8043253599"/>
    <s v="EXW"/>
    <d v="1899-12-30T00:29:57"/>
    <x v="1158"/>
    <d v="1899-12-30T00:00:27"/>
    <s v="Granel"/>
    <s v="E001"/>
    <x v="1"/>
    <d v="1899-12-30T00:29:57"/>
    <d v="1899-12-30T00:29:30"/>
    <x v="0"/>
    <x v="20"/>
    <x v="0"/>
    <x v="1"/>
    <n v="0"/>
    <n v="0"/>
    <x v="0"/>
    <x v="1"/>
    <x v="0"/>
    <n v="0"/>
    <x v="0"/>
    <x v="1"/>
    <d v="1899-12-30T00:00:27"/>
    <d v="1899-12-30T00:00:27"/>
    <x v="0"/>
    <m/>
    <m/>
    <d v="1899-12-30T00:00:00"/>
    <d v="1899-12-30T00:29:57"/>
    <n v="5"/>
    <d v="1899-12-30T00:00:27"/>
    <n v="29.949999999998365"/>
    <x v="0"/>
    <x v="1"/>
  </r>
  <r>
    <x v="0"/>
    <s v="2024076430"/>
    <x v="0"/>
    <x v="134"/>
    <s v="E9945KBD"/>
    <d v="2024-12-26T00:00:00"/>
    <x v="1"/>
    <s v="3297"/>
    <x v="1"/>
    <s v="PA"/>
    <x v="1"/>
    <x v="0"/>
    <d v="2024-12-26T00:00:00"/>
    <d v="1899-12-30T06:42:00"/>
    <d v="2024-12-26T00:00:00"/>
    <d v="1899-12-30T06:42:27"/>
    <d v="2024-12-26T00:00:00"/>
    <d v="1899-12-30T07:18:14"/>
    <x v="0"/>
    <x v="0"/>
    <s v="8043253600"/>
    <s v="EXW"/>
    <d v="1899-12-30T00:36:14"/>
    <x v="1159"/>
    <d v="1899-12-30T00:00:27"/>
    <s v="Granel"/>
    <s v="E001"/>
    <x v="1"/>
    <d v="1899-12-30T00:36:14"/>
    <d v="1899-12-30T00:35:47"/>
    <x v="0"/>
    <x v="20"/>
    <x v="0"/>
    <x v="1"/>
    <n v="0"/>
    <n v="0"/>
    <x v="0"/>
    <x v="1"/>
    <x v="0"/>
    <n v="0"/>
    <x v="0"/>
    <x v="1"/>
    <d v="1899-12-30T00:00:27"/>
    <d v="1899-12-30T00:00:27"/>
    <x v="0"/>
    <m/>
    <m/>
    <d v="1899-12-30T00:00:00"/>
    <d v="1899-12-30T00:36:14"/>
    <n v="5"/>
    <d v="1899-12-30T00:00:27"/>
    <n v="36.233333333323223"/>
    <x v="0"/>
    <x v="1"/>
  </r>
  <r>
    <x v="0"/>
    <s v="2024076433"/>
    <x v="0"/>
    <x v="282"/>
    <s v="E9189JXJ"/>
    <d v="2024-12-26T00:00:00"/>
    <x v="1"/>
    <s v="3230"/>
    <x v="2"/>
    <s v="PA"/>
    <x v="2"/>
    <x v="0"/>
    <d v="2024-12-26T00:00:00"/>
    <d v="1899-12-30T06:45:54"/>
    <d v="2024-12-26T00:00:00"/>
    <d v="1899-12-30T06:46:21"/>
    <d v="2024-12-26T00:00:00"/>
    <d v="1899-12-30T07:20:49"/>
    <x v="0"/>
    <x v="0"/>
    <s v="8043253601"/>
    <s v="FBO"/>
    <d v="1899-12-30T00:34:55"/>
    <x v="595"/>
    <d v="1899-12-30T00:00:27"/>
    <s v="Ensacado"/>
    <s v="E002"/>
    <x v="2"/>
    <d v="1899-12-30T00:34:55"/>
    <d v="1899-12-30T00:34:28"/>
    <x v="0"/>
    <x v="20"/>
    <x v="0"/>
    <x v="2"/>
    <n v="0"/>
    <n v="0"/>
    <x v="0"/>
    <x v="2"/>
    <x v="0"/>
    <n v="0"/>
    <x v="0"/>
    <x v="1"/>
    <d v="1899-12-30T00:00:27"/>
    <d v="1899-12-30T00:00:27"/>
    <x v="0"/>
    <m/>
    <m/>
    <d v="1899-12-30T00:00:00"/>
    <d v="1899-12-30T00:34:55"/>
    <n v="5"/>
    <d v="1899-12-30T00:00:27"/>
    <n v="34.916666666673592"/>
    <x v="0"/>
    <x v="1"/>
  </r>
  <r>
    <x v="0"/>
    <s v="2024076436"/>
    <x v="0"/>
    <x v="245"/>
    <s v="E0260LKZ"/>
    <d v="2024-12-26T00:00:00"/>
    <x v="1"/>
    <s v="3230"/>
    <x v="2"/>
    <s v="PA"/>
    <x v="2"/>
    <x v="0"/>
    <d v="2024-12-26T00:00:00"/>
    <d v="1899-12-30T07:08:20"/>
    <d v="2024-12-26T00:00:00"/>
    <d v="1899-12-30T07:08:47"/>
    <d v="2024-12-26T00:00:00"/>
    <d v="1899-12-30T07:30:31"/>
    <x v="0"/>
    <x v="0"/>
    <s v="8043253602"/>
    <s v="FBO"/>
    <d v="1899-12-30T00:22:11"/>
    <x v="1116"/>
    <d v="1899-12-30T00:00:27"/>
    <s v="Ensacado"/>
    <s v="E002"/>
    <x v="2"/>
    <d v="1899-12-30T00:22:11"/>
    <d v="1899-12-30T00:21:44"/>
    <x v="1"/>
    <x v="20"/>
    <x v="0"/>
    <x v="2"/>
    <n v="0"/>
    <n v="0"/>
    <x v="0"/>
    <x v="2"/>
    <x v="0"/>
    <n v="0"/>
    <x v="0"/>
    <x v="1"/>
    <d v="1899-12-30T00:00:27"/>
    <d v="1899-12-30T00:00:27"/>
    <x v="0"/>
    <m/>
    <m/>
    <d v="1899-12-30T00:00:00"/>
    <d v="1899-12-30T00:22:11"/>
    <n v="5"/>
    <d v="1899-12-30T00:00:27"/>
    <n v="22.183333333343967"/>
    <x v="0"/>
    <x v="1"/>
  </r>
  <r>
    <x v="0"/>
    <s v="2024076429"/>
    <x v="0"/>
    <x v="157"/>
    <s v="E5397MMK"/>
    <d v="2024-12-26T00:00:00"/>
    <x v="1"/>
    <s v="3297"/>
    <x v="1"/>
    <s v="PA"/>
    <x v="1"/>
    <x v="0"/>
    <d v="2024-12-26T00:00:00"/>
    <d v="1899-12-30T06:33:56"/>
    <d v="2024-12-26T00:00:00"/>
    <d v="1899-12-30T06:34:23"/>
    <d v="2024-12-26T00:00:00"/>
    <d v="1899-12-30T07:32:30"/>
    <x v="0"/>
    <x v="0"/>
    <s v="8043253603"/>
    <s v="FBO"/>
    <d v="1899-12-30T00:58:34"/>
    <x v="504"/>
    <d v="1899-12-30T00:00:27"/>
    <s v="Granel"/>
    <s v="E001"/>
    <x v="2"/>
    <d v="1899-12-30T00:58:34"/>
    <d v="1899-12-30T00:58:07"/>
    <x v="0"/>
    <x v="20"/>
    <x v="0"/>
    <x v="1"/>
    <n v="0"/>
    <n v="0"/>
    <x v="0"/>
    <x v="1"/>
    <x v="0"/>
    <n v="0"/>
    <x v="0"/>
    <x v="0"/>
    <d v="1899-12-30T00:00:27"/>
    <d v="1899-12-30T00:00:27"/>
    <x v="0"/>
    <m/>
    <m/>
    <d v="1899-12-30T00:00:00"/>
    <d v="1899-12-30T00:58:34"/>
    <n v="5"/>
    <d v="1899-12-30T00:00:27"/>
    <n v="58.566666666672006"/>
    <x v="0"/>
    <x v="0"/>
  </r>
  <r>
    <x v="0"/>
    <s v="2024076434"/>
    <x v="0"/>
    <x v="116"/>
    <s v="E4874GCT"/>
    <d v="2024-12-26T00:00:00"/>
    <x v="1"/>
    <s v="3297"/>
    <x v="1"/>
    <s v="PA"/>
    <x v="1"/>
    <x v="0"/>
    <d v="2024-12-26T00:00:00"/>
    <d v="1899-12-30T06:52:37"/>
    <d v="2024-12-26T00:00:00"/>
    <d v="1899-12-30T06:53:04"/>
    <d v="2024-12-26T00:00:00"/>
    <d v="1899-12-30T07:37:39"/>
    <x v="0"/>
    <x v="0"/>
    <s v="8043253604"/>
    <s v="FBO"/>
    <d v="1899-12-30T00:45:02"/>
    <x v="1160"/>
    <d v="1899-12-30T00:00:27"/>
    <s v="Granel"/>
    <s v="E001"/>
    <x v="1"/>
    <d v="1899-12-30T00:45:02"/>
    <d v="1899-12-30T00:44:35"/>
    <x v="0"/>
    <x v="20"/>
    <x v="0"/>
    <x v="1"/>
    <n v="0"/>
    <n v="0"/>
    <x v="0"/>
    <x v="1"/>
    <x v="0"/>
    <n v="0"/>
    <x v="0"/>
    <x v="0"/>
    <d v="1899-12-30T00:00:27"/>
    <d v="1899-12-30T00:00:27"/>
    <x v="0"/>
    <m/>
    <m/>
    <d v="1899-12-30T00:00:00"/>
    <d v="1899-12-30T00:45:02"/>
    <n v="5"/>
    <d v="1899-12-30T00:00:27"/>
    <n v="45.033333333336032"/>
    <x v="0"/>
    <x v="0"/>
  </r>
  <r>
    <x v="0"/>
    <s v="2024076442"/>
    <x v="0"/>
    <x v="160"/>
    <s v="E9865JVX"/>
    <d v="2024-12-26T00:00:00"/>
    <x v="1"/>
    <s v="3297"/>
    <x v="1"/>
    <s v="PA"/>
    <x v="1"/>
    <x v="0"/>
    <d v="2024-12-26T00:00:00"/>
    <d v="1899-12-30T07:18:22"/>
    <d v="2024-12-26T00:00:00"/>
    <d v="1899-12-30T07:18:50"/>
    <d v="2024-12-26T00:00:00"/>
    <d v="1899-12-30T07:47:06"/>
    <x v="0"/>
    <x v="0"/>
    <s v="8043253605"/>
    <s v="FBO"/>
    <d v="1899-12-30T00:28:44"/>
    <x v="271"/>
    <d v="1899-12-30T00:00:28"/>
    <s v="Granel"/>
    <s v="E001"/>
    <x v="2"/>
    <d v="1899-12-30T00:28:44"/>
    <d v="1899-12-30T00:28:16"/>
    <x v="1"/>
    <x v="20"/>
    <x v="0"/>
    <x v="1"/>
    <n v="0"/>
    <n v="0"/>
    <x v="0"/>
    <x v="1"/>
    <x v="0"/>
    <n v="0"/>
    <x v="0"/>
    <x v="1"/>
    <d v="1899-12-30T00:00:28"/>
    <d v="1899-12-30T00:00:28"/>
    <x v="0"/>
    <m/>
    <m/>
    <d v="1899-12-30T00:00:00"/>
    <d v="1899-12-30T00:28:44"/>
    <n v="5"/>
    <d v="1899-12-30T00:00:28"/>
    <n v="28.733333333328044"/>
    <x v="0"/>
    <x v="1"/>
  </r>
  <r>
    <x v="0"/>
    <s v="2024076444"/>
    <x v="0"/>
    <x v="146"/>
    <s v="E1651JFK"/>
    <d v="2024-12-26T00:00:00"/>
    <x v="1"/>
    <s v="3297"/>
    <x v="1"/>
    <s v="PA"/>
    <x v="1"/>
    <x v="0"/>
    <d v="2024-12-26T00:00:00"/>
    <d v="1899-12-30T07:23:56"/>
    <d v="2024-12-26T00:00:00"/>
    <d v="1899-12-30T07:24:23"/>
    <d v="2024-12-26T00:00:00"/>
    <d v="1899-12-30T08:00:43"/>
    <x v="0"/>
    <x v="0"/>
    <s v="8043253606"/>
    <s v="EXW"/>
    <d v="1899-12-30T00:36:47"/>
    <x v="686"/>
    <d v="1899-12-30T00:00:27"/>
    <s v="Granel"/>
    <s v="E001"/>
    <x v="1"/>
    <d v="1899-12-30T00:36:47"/>
    <d v="1899-12-30T00:36:20"/>
    <x v="1"/>
    <x v="20"/>
    <x v="0"/>
    <x v="1"/>
    <n v="0"/>
    <n v="0"/>
    <x v="0"/>
    <x v="1"/>
    <x v="0"/>
    <n v="0"/>
    <x v="0"/>
    <x v="1"/>
    <d v="1899-12-30T00:00:27"/>
    <d v="1899-12-30T00:00:27"/>
    <x v="0"/>
    <m/>
    <m/>
    <d v="1899-12-30T00:00:00"/>
    <d v="1899-12-30T00:36:47"/>
    <n v="5"/>
    <d v="1899-12-30T00:00:27"/>
    <n v="36.783333333331143"/>
    <x v="1"/>
    <x v="1"/>
  </r>
  <r>
    <x v="0"/>
    <s v="2024076449"/>
    <x v="0"/>
    <x v="117"/>
    <s v="E8077KGN"/>
    <d v="2024-12-26T00:00:00"/>
    <x v="1"/>
    <s v="3297"/>
    <x v="1"/>
    <s v="PA"/>
    <x v="1"/>
    <x v="0"/>
    <d v="2024-12-26T00:00:00"/>
    <d v="1899-12-30T07:39:51"/>
    <d v="2024-12-26T00:00:00"/>
    <d v="1899-12-30T07:43:21"/>
    <d v="2024-12-26T00:00:00"/>
    <d v="1899-12-30T08:04:06"/>
    <x v="0"/>
    <x v="0"/>
    <s v="8043253607"/>
    <s v="EXW"/>
    <d v="1899-12-30T00:24:15"/>
    <x v="1161"/>
    <d v="1899-12-30T00:03:30"/>
    <s v="Granel"/>
    <s v="E001"/>
    <x v="1"/>
    <d v="1899-12-30T00:24:15"/>
    <d v="1899-12-30T00:20:45"/>
    <x v="1"/>
    <x v="20"/>
    <x v="0"/>
    <x v="1"/>
    <n v="0"/>
    <n v="0"/>
    <x v="0"/>
    <x v="1"/>
    <x v="0"/>
    <n v="0"/>
    <x v="0"/>
    <x v="1"/>
    <d v="1899-12-30T00:03:30"/>
    <d v="1899-12-30T00:03:30"/>
    <x v="0"/>
    <m/>
    <m/>
    <d v="1899-12-30T00:00:00"/>
    <d v="1899-12-30T00:24:15"/>
    <n v="5"/>
    <d v="1899-12-30T00:03:30"/>
    <n v="24.250000000003151"/>
    <x v="1"/>
    <x v="1"/>
  </r>
  <r>
    <x v="0"/>
    <s v="2024076447"/>
    <x v="0"/>
    <x v="145"/>
    <s v="E7841LBS"/>
    <d v="2024-12-26T00:00:00"/>
    <x v="1"/>
    <s v="3228"/>
    <x v="3"/>
    <s v="PA"/>
    <x v="4"/>
    <x v="0"/>
    <d v="2024-12-26T00:00:00"/>
    <d v="1899-12-30T07:34:05"/>
    <d v="2024-12-26T00:00:00"/>
    <d v="1899-12-30T07:34:33"/>
    <d v="2024-12-26T00:00:00"/>
    <d v="1899-12-30T08:06:38"/>
    <x v="0"/>
    <x v="0"/>
    <s v="8043253608"/>
    <s v="FBO"/>
    <d v="1899-12-30T00:32:33"/>
    <x v="932"/>
    <d v="1899-12-30T00:00:28"/>
    <s v="Granel"/>
    <s v="E001"/>
    <x v="2"/>
    <d v="1899-12-30T00:32:33"/>
    <d v="1899-12-30T00:32:05"/>
    <x v="1"/>
    <x v="20"/>
    <x v="0"/>
    <x v="1"/>
    <n v="0"/>
    <n v="0"/>
    <x v="0"/>
    <x v="1"/>
    <x v="0"/>
    <n v="0"/>
    <x v="0"/>
    <x v="1"/>
    <d v="1899-12-30T00:00:28"/>
    <d v="1899-12-30T00:00:28"/>
    <x v="0"/>
    <m/>
    <m/>
    <d v="1899-12-30T00:00:00"/>
    <d v="1899-12-30T00:32:33"/>
    <n v="5"/>
    <d v="1899-12-30T00:00:28"/>
    <n v="32.549999999990376"/>
    <x v="1"/>
    <x v="1"/>
  </r>
  <r>
    <x v="0"/>
    <s v="2024076428"/>
    <x v="0"/>
    <x v="132"/>
    <s v="E7412JLB"/>
    <d v="2024-12-26T00:00:00"/>
    <x v="1"/>
    <s v="3297"/>
    <x v="1"/>
    <s v="PA"/>
    <x v="1"/>
    <x v="0"/>
    <d v="2024-12-26T00:00:00"/>
    <d v="1899-12-30T06:28:58"/>
    <d v="2024-12-26T00:00:00"/>
    <d v="1899-12-30T06:29:43"/>
    <d v="2024-12-26T00:00:00"/>
    <d v="1899-12-30T07:03:11"/>
    <x v="0"/>
    <x v="0"/>
    <s v="8043253609"/>
    <s v="FBO"/>
    <d v="1899-12-30T00:34:13"/>
    <x v="1162"/>
    <d v="1899-12-30T00:00:45"/>
    <s v="Granel"/>
    <s v="E001"/>
    <x v="2"/>
    <d v="1899-12-30T00:34:13"/>
    <d v="1899-12-30T00:33:28"/>
    <x v="0"/>
    <x v="20"/>
    <x v="0"/>
    <x v="1"/>
    <n v="0"/>
    <n v="0"/>
    <x v="0"/>
    <x v="1"/>
    <x v="0"/>
    <n v="0"/>
    <x v="0"/>
    <x v="1"/>
    <d v="1899-12-30T00:00:45"/>
    <d v="1899-12-30T00:00:45"/>
    <x v="0"/>
    <m/>
    <m/>
    <d v="1899-12-30T00:00:00"/>
    <d v="1899-12-30T00:34:13"/>
    <n v="5"/>
    <d v="1899-12-30T00:00:45"/>
    <n v="34.216666666660771"/>
    <x v="0"/>
    <x v="1"/>
  </r>
  <r>
    <x v="0"/>
    <s v="2024076460"/>
    <x v="0"/>
    <x v="156"/>
    <s v="E9502JVD"/>
    <d v="2024-12-26T00:00:00"/>
    <x v="1"/>
    <s v="3230"/>
    <x v="2"/>
    <s v="PA"/>
    <x v="2"/>
    <x v="0"/>
    <d v="2024-12-26T00:00:00"/>
    <d v="1899-12-30T08:12:42"/>
    <d v="2024-12-26T00:00:00"/>
    <d v="1899-12-30T08:13:09"/>
    <d v="2024-12-26T00:00:00"/>
    <d v="1899-12-30T08:35:22"/>
    <x v="0"/>
    <x v="0"/>
    <s v="8043253610"/>
    <s v="FBO"/>
    <d v="1899-12-30T00:22:40"/>
    <x v="1163"/>
    <d v="1899-12-30T00:00:27"/>
    <s v="Ensacado"/>
    <s v="E002"/>
    <x v="2"/>
    <d v="1899-12-30T00:22:40"/>
    <d v="1899-12-30T00:22:13"/>
    <x v="2"/>
    <x v="20"/>
    <x v="0"/>
    <x v="2"/>
    <n v="0"/>
    <n v="0"/>
    <x v="0"/>
    <x v="2"/>
    <x v="0"/>
    <n v="0"/>
    <x v="0"/>
    <x v="1"/>
    <d v="1899-12-30T00:00:27"/>
    <d v="1899-12-30T00:00:27"/>
    <x v="0"/>
    <m/>
    <m/>
    <d v="1899-12-30T00:00:00"/>
    <d v="1899-12-30T00:22:40"/>
    <n v="5"/>
    <d v="1899-12-30T00:00:27"/>
    <n v="22.666666666665598"/>
    <x v="1"/>
    <x v="1"/>
  </r>
  <r>
    <x v="0"/>
    <s v="2024076462"/>
    <x v="0"/>
    <x v="163"/>
    <s v="E3093KGW"/>
    <d v="2024-12-26T00:00:00"/>
    <x v="1"/>
    <s v="3297"/>
    <x v="1"/>
    <s v="PA"/>
    <x v="1"/>
    <x v="0"/>
    <d v="2024-12-26T00:00:00"/>
    <d v="1899-12-30T08:16:27"/>
    <d v="2024-12-26T00:00:00"/>
    <d v="1899-12-30T08:16:55"/>
    <d v="2024-12-26T00:00:00"/>
    <d v="1899-12-30T08:50:46"/>
    <x v="0"/>
    <x v="0"/>
    <s v="8043253611"/>
    <s v="EXW"/>
    <d v="1899-12-30T00:34:19"/>
    <x v="853"/>
    <d v="1899-12-30T00:00:28"/>
    <s v="Granel"/>
    <s v="E001"/>
    <x v="1"/>
    <d v="1899-12-30T00:34:19"/>
    <d v="1899-12-30T00:33:51"/>
    <x v="2"/>
    <x v="20"/>
    <x v="0"/>
    <x v="1"/>
    <n v="0"/>
    <n v="0"/>
    <x v="0"/>
    <x v="1"/>
    <x v="0"/>
    <n v="0"/>
    <x v="0"/>
    <x v="1"/>
    <d v="1899-12-30T00:00:28"/>
    <d v="1899-12-30T00:00:28"/>
    <x v="0"/>
    <m/>
    <m/>
    <d v="1899-12-30T00:00:00"/>
    <d v="1899-12-30T00:34:19"/>
    <n v="5"/>
    <d v="1899-12-30T00:00:28"/>
    <n v="34.31666666666878"/>
    <x v="1"/>
    <x v="1"/>
  </r>
  <r>
    <x v="0"/>
    <s v="2024076461"/>
    <x v="0"/>
    <x v="363"/>
    <s v="E7062KZH"/>
    <d v="2024-12-26T00:00:00"/>
    <x v="1"/>
    <s v="3297"/>
    <x v="1"/>
    <s v="PA"/>
    <x v="1"/>
    <x v="0"/>
    <d v="2024-12-26T00:00:00"/>
    <d v="1899-12-30T08:15:39"/>
    <d v="2024-12-26T00:00:00"/>
    <d v="1899-12-30T08:16:08"/>
    <d v="2024-12-26T00:00:00"/>
    <d v="1899-12-30T08:56:17"/>
    <x v="0"/>
    <x v="0"/>
    <s v="8043253612"/>
    <s v="EXW"/>
    <d v="1899-12-30T00:40:38"/>
    <x v="1164"/>
    <d v="1899-12-30T00:00:29"/>
    <s v="Granel"/>
    <s v="E001"/>
    <x v="1"/>
    <d v="1899-12-30T00:40:38"/>
    <d v="1899-12-30T00:40:09"/>
    <x v="2"/>
    <x v="20"/>
    <x v="0"/>
    <x v="1"/>
    <n v="0"/>
    <n v="0"/>
    <x v="0"/>
    <x v="1"/>
    <x v="0"/>
    <n v="0"/>
    <x v="0"/>
    <x v="1"/>
    <d v="1899-12-30T00:00:29"/>
    <d v="1899-12-30T00:00:29"/>
    <x v="0"/>
    <m/>
    <m/>
    <d v="1899-12-30T00:00:00"/>
    <d v="1899-12-30T00:40:38"/>
    <n v="5"/>
    <d v="1899-12-30T00:00:29"/>
    <n v="40.633333333329588"/>
    <x v="1"/>
    <x v="1"/>
  </r>
  <r>
    <x v="0"/>
    <s v="2024076472"/>
    <x v="0"/>
    <x v="262"/>
    <s v="E4902LFJ"/>
    <d v="2024-12-26T00:00:00"/>
    <x v="1"/>
    <s v="3297"/>
    <x v="1"/>
    <s v="PA"/>
    <x v="1"/>
    <x v="0"/>
    <d v="2024-12-26T00:00:00"/>
    <d v="1899-12-30T08:40:40"/>
    <d v="2024-12-26T00:00:00"/>
    <d v="1899-12-30T08:41:26"/>
    <d v="2024-12-26T00:00:00"/>
    <d v="1899-12-30T09:04:48"/>
    <x v="0"/>
    <x v="0"/>
    <s v="8043253613"/>
    <s v="EXW"/>
    <d v="1899-12-30T00:24:08"/>
    <x v="791"/>
    <d v="1899-12-30T00:00:46"/>
    <s v="Granel"/>
    <s v="E001"/>
    <x v="1"/>
    <d v="1899-12-30T00:24:08"/>
    <d v="1899-12-30T00:23:22"/>
    <x v="2"/>
    <x v="20"/>
    <x v="0"/>
    <x v="1"/>
    <n v="0"/>
    <n v="0"/>
    <x v="0"/>
    <x v="1"/>
    <x v="0"/>
    <n v="0"/>
    <x v="0"/>
    <x v="1"/>
    <d v="1899-12-30T00:00:46"/>
    <d v="1899-12-30T00:00:46"/>
    <x v="0"/>
    <m/>
    <m/>
    <d v="1899-12-30T00:00:00"/>
    <d v="1899-12-30T00:24:08"/>
    <n v="5"/>
    <d v="1899-12-30T00:00:46"/>
    <n v="24.133333333334441"/>
    <x v="2"/>
    <x v="1"/>
  </r>
  <r>
    <x v="0"/>
    <s v="2024076465"/>
    <x v="0"/>
    <x v="261"/>
    <s v="E8364KHH"/>
    <d v="2024-12-26T00:00:00"/>
    <x v="1"/>
    <s v="3297"/>
    <x v="1"/>
    <s v="PA"/>
    <x v="1"/>
    <x v="0"/>
    <d v="2024-12-26T00:00:00"/>
    <d v="1899-12-30T08:23:26"/>
    <d v="2024-12-26T00:00:00"/>
    <d v="1899-12-30T08:23:54"/>
    <d v="2024-12-26T00:00:00"/>
    <d v="1899-12-30T09:19:24"/>
    <x v="0"/>
    <x v="0"/>
    <s v="8043253614"/>
    <s v="EXW"/>
    <d v="1899-12-30T00:55:58"/>
    <x v="1165"/>
    <d v="1899-12-30T00:00:28"/>
    <s v="Granel"/>
    <s v="E001"/>
    <x v="1"/>
    <d v="1899-12-30T00:55:58"/>
    <d v="1899-12-30T00:55:30"/>
    <x v="2"/>
    <x v="20"/>
    <x v="0"/>
    <x v="1"/>
    <n v="0"/>
    <n v="0"/>
    <x v="0"/>
    <x v="1"/>
    <x v="0"/>
    <n v="0"/>
    <x v="0"/>
    <x v="0"/>
    <d v="1899-12-30T00:00:28"/>
    <d v="1899-12-30T00:00:28"/>
    <x v="0"/>
    <m/>
    <m/>
    <d v="1899-12-30T00:00:00"/>
    <d v="1899-12-30T00:55:58"/>
    <n v="5"/>
    <d v="1899-12-30T00:00:28"/>
    <n v="55.96666666666561"/>
    <x v="2"/>
    <x v="0"/>
  </r>
  <r>
    <x v="0"/>
    <s v="2024076476"/>
    <x v="0"/>
    <x v="153"/>
    <s v="E1508HJM"/>
    <d v="2024-12-26T00:00:00"/>
    <x v="1"/>
    <s v="3297"/>
    <x v="1"/>
    <s v="PA"/>
    <x v="1"/>
    <x v="0"/>
    <d v="2024-12-26T00:00:00"/>
    <d v="1899-12-30T08:46:05"/>
    <d v="2024-12-26T00:00:00"/>
    <d v="1899-12-30T08:46:32"/>
    <d v="2024-12-26T00:00:00"/>
    <d v="1899-12-30T09:27:22"/>
    <x v="0"/>
    <x v="0"/>
    <s v="8043253615"/>
    <s v="FBO"/>
    <d v="1899-12-30T00:41:17"/>
    <x v="652"/>
    <d v="1899-12-30T00:00:27"/>
    <s v="Granel"/>
    <s v="E001"/>
    <x v="2"/>
    <d v="1899-12-30T00:41:17"/>
    <d v="1899-12-30T00:40:50"/>
    <x v="2"/>
    <x v="20"/>
    <x v="0"/>
    <x v="1"/>
    <n v="0"/>
    <n v="0"/>
    <x v="0"/>
    <x v="1"/>
    <x v="0"/>
    <n v="0"/>
    <x v="0"/>
    <x v="1"/>
    <d v="1899-12-30T00:00:27"/>
    <d v="1899-12-30T00:00:27"/>
    <x v="0"/>
    <m/>
    <m/>
    <d v="1899-12-30T00:00:00"/>
    <d v="1899-12-30T00:41:17"/>
    <n v="5"/>
    <d v="1899-12-30T00:00:27"/>
    <n v="41.283333333331207"/>
    <x v="2"/>
    <x v="1"/>
  </r>
  <r>
    <x v="0"/>
    <s v="2024076481"/>
    <x v="0"/>
    <x v="149"/>
    <s v="E6383KKR"/>
    <d v="2024-12-26T00:00:00"/>
    <x v="1"/>
    <s v="3297"/>
    <x v="1"/>
    <s v="PA"/>
    <x v="1"/>
    <x v="0"/>
    <d v="2024-12-26T00:00:00"/>
    <d v="1899-12-30T08:51:50"/>
    <d v="2024-12-26T00:00:00"/>
    <d v="1899-12-30T08:52:18"/>
    <d v="2024-12-26T00:00:00"/>
    <d v="1899-12-30T09:34:40"/>
    <x v="0"/>
    <x v="0"/>
    <s v="8043253616"/>
    <s v="EXW"/>
    <d v="1899-12-30T00:42:50"/>
    <x v="267"/>
    <d v="1899-12-30T00:00:28"/>
    <s v="Granel"/>
    <s v="E001"/>
    <x v="1"/>
    <d v="1899-12-30T00:42:50"/>
    <d v="1899-12-30T00:42:22"/>
    <x v="2"/>
    <x v="20"/>
    <x v="0"/>
    <x v="1"/>
    <n v="0"/>
    <n v="0"/>
    <x v="0"/>
    <x v="1"/>
    <x v="0"/>
    <n v="0"/>
    <x v="0"/>
    <x v="1"/>
    <d v="1899-12-30T00:00:28"/>
    <d v="1899-12-30T00:00:28"/>
    <x v="0"/>
    <m/>
    <m/>
    <d v="1899-12-30T00:00:00"/>
    <d v="1899-12-30T00:42:50"/>
    <n v="5"/>
    <d v="1899-12-30T00:00:28"/>
    <n v="42.833333333332725"/>
    <x v="2"/>
    <x v="1"/>
  </r>
  <r>
    <x v="0"/>
    <s v="2024076480"/>
    <x v="0"/>
    <x v="355"/>
    <s v="E7262JBG"/>
    <d v="2024-12-26T00:00:00"/>
    <x v="1"/>
    <s v="3230"/>
    <x v="2"/>
    <s v="PA"/>
    <x v="2"/>
    <x v="0"/>
    <d v="2024-12-26T00:00:00"/>
    <d v="1899-12-30T08:51:19"/>
    <d v="2024-12-26T00:00:00"/>
    <d v="1899-12-30T08:51:46"/>
    <d v="2024-12-26T00:00:00"/>
    <d v="1899-12-30T09:35:22"/>
    <x v="0"/>
    <x v="0"/>
    <s v="8043253617"/>
    <s v="EXW"/>
    <d v="1899-12-30T00:44:03"/>
    <x v="651"/>
    <d v="1899-12-30T00:00:27"/>
    <s v="Ensacado"/>
    <s v="E002"/>
    <x v="1"/>
    <d v="1899-12-30T00:44:03"/>
    <d v="1899-12-30T00:43:36"/>
    <x v="2"/>
    <x v="20"/>
    <x v="0"/>
    <x v="2"/>
    <n v="0"/>
    <n v="0"/>
    <x v="0"/>
    <x v="2"/>
    <x v="0"/>
    <n v="0"/>
    <x v="0"/>
    <x v="1"/>
    <d v="1899-12-30T00:00:27"/>
    <d v="1899-12-30T00:00:27"/>
    <x v="0"/>
    <m/>
    <m/>
    <d v="1899-12-30T00:00:00"/>
    <d v="1899-12-30T00:44:03"/>
    <n v="5"/>
    <d v="1899-12-30T00:00:27"/>
    <n v="44.050000000003209"/>
    <x v="2"/>
    <x v="1"/>
  </r>
  <r>
    <x v="0"/>
    <s v="2024076487"/>
    <x v="0"/>
    <x v="151"/>
    <s v="E1633HJM"/>
    <d v="2024-12-26T00:00:00"/>
    <x v="1"/>
    <s v="3297"/>
    <x v="1"/>
    <s v="PA"/>
    <x v="1"/>
    <x v="0"/>
    <d v="2024-12-26T00:00:00"/>
    <d v="1899-12-30T09:03:19"/>
    <d v="2024-12-26T00:00:00"/>
    <d v="1899-12-30T09:03:47"/>
    <d v="2024-12-26T00:00:00"/>
    <d v="1899-12-30T09:53:27"/>
    <x v="0"/>
    <x v="0"/>
    <s v="8043253618"/>
    <s v="FBO"/>
    <d v="1899-12-30T00:50:08"/>
    <x v="1166"/>
    <d v="1899-12-30T00:00:28"/>
    <s v="Granel"/>
    <s v="E001"/>
    <x v="2"/>
    <d v="1899-12-30T00:50:08"/>
    <d v="1899-12-30T00:49:40"/>
    <x v="3"/>
    <x v="20"/>
    <x v="0"/>
    <x v="1"/>
    <n v="0"/>
    <n v="0"/>
    <x v="0"/>
    <x v="1"/>
    <x v="0"/>
    <n v="0"/>
    <x v="0"/>
    <x v="0"/>
    <d v="1899-12-30T00:00:28"/>
    <d v="1899-12-30T00:00:28"/>
    <x v="0"/>
    <m/>
    <m/>
    <d v="1899-12-30T00:00:00"/>
    <d v="1899-12-30T00:50:08"/>
    <n v="5"/>
    <d v="1899-12-30T00:00:28"/>
    <n v="50.133333333340822"/>
    <x v="2"/>
    <x v="0"/>
  </r>
  <r>
    <x v="0"/>
    <s v="2024076501"/>
    <x v="0"/>
    <x v="364"/>
    <m/>
    <d v="2024-12-26T00:00:00"/>
    <x v="1"/>
    <s v="3230"/>
    <x v="2"/>
    <s v="PA"/>
    <x v="2"/>
    <x v="0"/>
    <d v="2024-12-26T00:00:00"/>
    <d v="1899-12-30T09:40:13"/>
    <d v="2024-12-26T00:00:00"/>
    <d v="1899-12-30T09:41:57"/>
    <d v="2024-12-26T00:00:00"/>
    <d v="1899-12-30T09:59:23"/>
    <x v="0"/>
    <x v="0"/>
    <s v="8043253619"/>
    <s v="EXW"/>
    <d v="1899-12-30T00:19:10"/>
    <x v="1167"/>
    <d v="1899-12-30T00:01:44"/>
    <s v="Ensacado"/>
    <s v="E002"/>
    <x v="1"/>
    <d v="1899-12-30T00:19:10"/>
    <d v="1899-12-30T00:17:26"/>
    <x v="3"/>
    <x v="20"/>
    <x v="0"/>
    <x v="2"/>
    <n v="0"/>
    <n v="0"/>
    <x v="0"/>
    <x v="2"/>
    <x v="0"/>
    <n v="0"/>
    <x v="0"/>
    <x v="1"/>
    <d v="1899-12-30T00:01:44"/>
    <d v="1899-12-30T00:01:44"/>
    <x v="0"/>
    <m/>
    <m/>
    <d v="1899-12-30T00:00:00"/>
    <d v="1899-12-30T00:19:10"/>
    <n v="5"/>
    <d v="1899-12-30T00:01:44"/>
    <n v="19.166666666673606"/>
    <x v="2"/>
    <x v="1"/>
  </r>
  <r>
    <x v="0"/>
    <s v="2024076498"/>
    <x v="0"/>
    <x v="365"/>
    <s v="E1416MGX"/>
    <d v="2024-12-26T00:00:00"/>
    <x v="1"/>
    <s v="3230"/>
    <x v="2"/>
    <s v="PA"/>
    <x v="2"/>
    <x v="0"/>
    <d v="2024-12-26T00:00:00"/>
    <d v="1899-12-30T09:35:44"/>
    <d v="2024-12-26T00:00:00"/>
    <d v="1899-12-30T09:36:11"/>
    <d v="2024-12-26T00:00:00"/>
    <d v="1899-12-30T10:20:33"/>
    <x v="0"/>
    <x v="0"/>
    <s v="8043253621"/>
    <s v="FBO"/>
    <d v="1899-12-30T00:44:49"/>
    <x v="1168"/>
    <d v="1899-12-30T00:00:27"/>
    <s v="Ensacado"/>
    <s v="E002"/>
    <x v="2"/>
    <d v="1899-12-30T00:44:49"/>
    <d v="1899-12-30T00:44:22"/>
    <x v="3"/>
    <x v="20"/>
    <x v="0"/>
    <x v="2"/>
    <n v="0"/>
    <n v="0"/>
    <x v="0"/>
    <x v="2"/>
    <x v="0"/>
    <n v="0"/>
    <x v="0"/>
    <x v="1"/>
    <d v="1899-12-30T00:00:27"/>
    <d v="1899-12-30T00:00:27"/>
    <x v="0"/>
    <m/>
    <m/>
    <d v="1899-12-30T00:00:00"/>
    <d v="1899-12-30T00:44:49"/>
    <n v="5"/>
    <d v="1899-12-30T00:00:27"/>
    <n v="44.816666666673541"/>
    <x v="3"/>
    <x v="1"/>
  </r>
  <r>
    <x v="0"/>
    <s v="2024076505"/>
    <x v="0"/>
    <x v="160"/>
    <s v="E9865JVX"/>
    <d v="2024-12-26T00:00:00"/>
    <x v="1"/>
    <s v="3228"/>
    <x v="3"/>
    <s v="PA"/>
    <x v="3"/>
    <x v="0"/>
    <d v="2024-12-26T00:00:00"/>
    <d v="1899-12-30T09:51:50"/>
    <d v="2024-12-26T00:00:00"/>
    <d v="1899-12-30T09:52:18"/>
    <d v="2024-12-26T00:00:00"/>
    <d v="1899-12-30T10:24:38"/>
    <x v="0"/>
    <x v="0"/>
    <s v="8043253622"/>
    <s v="FBO"/>
    <d v="1899-12-30T00:32:48"/>
    <x v="1169"/>
    <d v="1899-12-30T00:00:28"/>
    <s v="Granel"/>
    <s v="E001"/>
    <x v="2"/>
    <d v="1899-12-30T00:32:48"/>
    <d v="1899-12-30T00:32:20"/>
    <x v="3"/>
    <x v="20"/>
    <x v="0"/>
    <x v="1"/>
    <n v="0"/>
    <n v="0"/>
    <x v="0"/>
    <x v="1"/>
    <x v="0"/>
    <n v="0"/>
    <x v="0"/>
    <x v="1"/>
    <d v="1899-12-30T00:00:28"/>
    <d v="1899-12-30T00:00:28"/>
    <x v="0"/>
    <m/>
    <m/>
    <d v="1899-12-30T00:00:00"/>
    <d v="1899-12-30T00:32:48"/>
    <n v="5"/>
    <d v="1899-12-30T00:00:28"/>
    <n v="32.800000000003209"/>
    <x v="3"/>
    <x v="1"/>
  </r>
  <r>
    <x v="0"/>
    <s v="2024076507"/>
    <x v="0"/>
    <x v="366"/>
    <s v="E8234JGZ"/>
    <d v="2024-12-26T00:00:00"/>
    <x v="1"/>
    <s v="3230"/>
    <x v="2"/>
    <s v="PA"/>
    <x v="2"/>
    <x v="0"/>
    <d v="2024-12-26T00:00:00"/>
    <d v="1899-12-30T09:55:26"/>
    <d v="2024-12-26T00:00:00"/>
    <d v="1899-12-30T09:55:52"/>
    <d v="2024-12-26T00:00:00"/>
    <d v="1899-12-30T10:26:47"/>
    <x v="0"/>
    <x v="0"/>
    <s v="8043253623"/>
    <s v="EXW"/>
    <d v="1899-12-30T00:31:21"/>
    <x v="1170"/>
    <d v="1899-12-30T00:00:26"/>
    <s v="Ensacado"/>
    <s v="E002"/>
    <x v="1"/>
    <d v="1899-12-30T00:31:21"/>
    <d v="1899-12-30T00:30:55"/>
    <x v="3"/>
    <x v="20"/>
    <x v="0"/>
    <x v="2"/>
    <n v="0"/>
    <n v="0"/>
    <x v="0"/>
    <x v="2"/>
    <x v="0"/>
    <n v="0"/>
    <x v="0"/>
    <x v="1"/>
    <d v="1899-12-30T00:00:26"/>
    <d v="1899-12-30T00:00:26"/>
    <x v="0"/>
    <m/>
    <m/>
    <d v="1899-12-30T00:00:00"/>
    <d v="1899-12-30T00:31:21"/>
    <n v="5"/>
    <d v="1899-12-30T00:00:26"/>
    <n v="31.349999999995227"/>
    <x v="3"/>
    <x v="1"/>
  </r>
  <r>
    <x v="0"/>
    <s v="2024076509"/>
    <x v="0"/>
    <x v="229"/>
    <s v="E2611KJC"/>
    <d v="2024-12-26T00:00:00"/>
    <x v="1"/>
    <s v="3297"/>
    <x v="1"/>
    <s v="PA"/>
    <x v="1"/>
    <x v="0"/>
    <d v="2024-12-26T00:00:00"/>
    <d v="1899-12-30T10:07:56"/>
    <d v="2024-12-26T00:00:00"/>
    <d v="1899-12-30T10:08:23"/>
    <d v="2024-12-26T00:00:00"/>
    <d v="1899-12-30T10:34:18"/>
    <x v="0"/>
    <x v="0"/>
    <s v="8043253624"/>
    <s v="EXW"/>
    <d v="1899-12-30T00:26:22"/>
    <x v="1104"/>
    <d v="1899-12-30T00:00:27"/>
    <s v="Granel"/>
    <s v="E001"/>
    <x v="1"/>
    <d v="1899-12-30T00:26:22"/>
    <d v="1899-12-30T00:25:55"/>
    <x v="4"/>
    <x v="20"/>
    <x v="0"/>
    <x v="1"/>
    <n v="0"/>
    <n v="0"/>
    <x v="0"/>
    <x v="1"/>
    <x v="0"/>
    <n v="0"/>
    <x v="0"/>
    <x v="1"/>
    <d v="1899-12-30T00:00:27"/>
    <d v="1899-12-30T00:00:27"/>
    <x v="0"/>
    <m/>
    <m/>
    <d v="1899-12-30T00:00:00"/>
    <d v="1899-12-30T00:26:22"/>
    <n v="5"/>
    <d v="1899-12-30T00:00:27"/>
    <n v="26.366666666659224"/>
    <x v="3"/>
    <x v="1"/>
  </r>
  <r>
    <x v="0"/>
    <s v="2024076515"/>
    <x v="0"/>
    <x v="114"/>
    <s v="E3246FMB"/>
    <d v="2024-12-26T00:00:00"/>
    <x v="1"/>
    <s v="3297"/>
    <x v="1"/>
    <s v="PA"/>
    <x v="1"/>
    <x v="0"/>
    <d v="2024-12-26T00:00:00"/>
    <d v="1899-12-30T10:21:41"/>
    <d v="2024-12-26T00:00:00"/>
    <d v="1899-12-30T10:22:07"/>
    <d v="2024-12-26T00:00:00"/>
    <d v="1899-12-30T10:50:08"/>
    <x v="0"/>
    <x v="0"/>
    <s v="8043253625"/>
    <s v="EXW"/>
    <d v="1899-12-30T00:28:27"/>
    <x v="1171"/>
    <d v="1899-12-30T00:00:26"/>
    <s v="Granel"/>
    <s v="E001"/>
    <x v="1"/>
    <d v="1899-12-30T00:28:27"/>
    <d v="1899-12-30T00:28:01"/>
    <x v="4"/>
    <x v="20"/>
    <x v="0"/>
    <x v="1"/>
    <n v="0"/>
    <n v="0"/>
    <x v="0"/>
    <x v="1"/>
    <x v="0"/>
    <n v="0"/>
    <x v="0"/>
    <x v="1"/>
    <d v="1899-12-30T00:00:26"/>
    <d v="1899-12-30T00:00:26"/>
    <x v="0"/>
    <m/>
    <m/>
    <d v="1899-12-30T00:00:00"/>
    <d v="1899-12-30T00:28:27"/>
    <n v="5"/>
    <d v="1899-12-30T00:00:26"/>
    <n v="28.449999999993576"/>
    <x v="3"/>
    <x v="1"/>
  </r>
  <r>
    <x v="0"/>
    <s v="2024076511"/>
    <x v="0"/>
    <x v="157"/>
    <s v="E5397MMK"/>
    <d v="2024-12-26T00:00:00"/>
    <x v="1"/>
    <s v="3229"/>
    <x v="4"/>
    <s v="PA"/>
    <x v="5"/>
    <x v="0"/>
    <d v="2024-12-26T00:00:00"/>
    <d v="1899-12-30T10:16:45"/>
    <d v="2024-12-26T00:00:00"/>
    <d v="1899-12-30T10:17:12"/>
    <d v="2024-12-26T00:00:00"/>
    <d v="1899-12-30T10:50:39"/>
    <x v="0"/>
    <x v="0"/>
    <s v="8043253626"/>
    <s v="FBO"/>
    <d v="1899-12-30T00:33:54"/>
    <x v="196"/>
    <d v="1899-12-30T00:00:27"/>
    <s v="Granel"/>
    <s v="E001"/>
    <x v="2"/>
    <d v="1899-12-30T00:33:54"/>
    <d v="1899-12-30T00:33:27"/>
    <x v="4"/>
    <x v="20"/>
    <x v="0"/>
    <x v="1"/>
    <n v="0"/>
    <n v="0"/>
    <x v="0"/>
    <x v="1"/>
    <x v="0"/>
    <n v="0"/>
    <x v="0"/>
    <x v="1"/>
    <d v="1899-12-30T00:00:27"/>
    <d v="1899-12-30T00:00:27"/>
    <x v="0"/>
    <m/>
    <m/>
    <d v="1899-12-30T00:00:00"/>
    <d v="1899-12-30T00:33:54"/>
    <n v="5"/>
    <d v="1899-12-30T00:00:27"/>
    <n v="33.900000000004816"/>
    <x v="3"/>
    <x v="1"/>
  </r>
  <r>
    <x v="0"/>
    <s v="2024076510"/>
    <x v="0"/>
    <x v="129"/>
    <s v="E8421HJR"/>
    <d v="2024-12-26T00:00:00"/>
    <x v="1"/>
    <s v="3297"/>
    <x v="1"/>
    <s v="PA"/>
    <x v="1"/>
    <x v="0"/>
    <d v="2024-12-26T00:00:00"/>
    <d v="1899-12-30T10:09:29"/>
    <d v="2024-12-26T00:00:00"/>
    <d v="1899-12-30T10:09:56"/>
    <d v="2024-12-26T00:00:00"/>
    <d v="1899-12-30T10:56:10"/>
    <x v="0"/>
    <x v="0"/>
    <s v="8043253627"/>
    <s v="FBO"/>
    <d v="1899-12-30T00:46:41"/>
    <x v="694"/>
    <d v="1899-12-30T00:00:27"/>
    <s v="Granel"/>
    <s v="E001"/>
    <x v="2"/>
    <d v="1899-12-30T00:46:41"/>
    <d v="1899-12-30T00:46:14"/>
    <x v="4"/>
    <x v="20"/>
    <x v="0"/>
    <x v="1"/>
    <n v="0"/>
    <n v="0"/>
    <x v="0"/>
    <x v="1"/>
    <x v="0"/>
    <n v="0"/>
    <x v="0"/>
    <x v="0"/>
    <d v="1899-12-30T00:00:27"/>
    <d v="1899-12-30T00:00:27"/>
    <x v="0"/>
    <m/>
    <m/>
    <d v="1899-12-30T00:00:00"/>
    <d v="1899-12-30T00:46:41"/>
    <n v="5"/>
    <d v="1899-12-30T00:00:27"/>
    <n v="46.683333333345558"/>
    <x v="3"/>
    <x v="0"/>
  </r>
  <r>
    <x v="0"/>
    <s v="2024076516"/>
    <x v="0"/>
    <x v="265"/>
    <s v="E5542MNV"/>
    <d v="2024-12-26T00:00:00"/>
    <x v="1"/>
    <s v="3228"/>
    <x v="3"/>
    <s v="PA"/>
    <x v="4"/>
    <x v="0"/>
    <d v="2024-12-26T00:00:00"/>
    <d v="1899-12-30T10:30:49"/>
    <d v="2024-12-26T00:00:00"/>
    <d v="1899-12-30T10:31:16"/>
    <d v="2024-12-26T00:00:00"/>
    <d v="1899-12-30T11:01:12"/>
    <x v="0"/>
    <x v="0"/>
    <s v="8043253628"/>
    <s v="FBO"/>
    <d v="1899-12-30T00:30:23"/>
    <x v="1172"/>
    <d v="1899-12-30T00:00:27"/>
    <s v="Granel"/>
    <s v="E001"/>
    <x v="2"/>
    <d v="1899-12-30T00:30:23"/>
    <d v="1899-12-30T00:29:56"/>
    <x v="4"/>
    <x v="20"/>
    <x v="0"/>
    <x v="1"/>
    <n v="0"/>
    <n v="0"/>
    <x v="0"/>
    <x v="1"/>
    <x v="0"/>
    <n v="0"/>
    <x v="0"/>
    <x v="1"/>
    <d v="1899-12-30T00:00:27"/>
    <d v="1899-12-30T00:00:27"/>
    <x v="0"/>
    <m/>
    <m/>
    <d v="1899-12-30T00:00:00"/>
    <d v="1899-12-30T00:30:23"/>
    <n v="5"/>
    <d v="1899-12-30T00:00:27"/>
    <n v="30.383333333337575"/>
    <x v="4"/>
    <x v="1"/>
  </r>
  <r>
    <x v="0"/>
    <s v="2024076517"/>
    <x v="0"/>
    <x v="280"/>
    <s v="E6172KZK"/>
    <d v="2024-12-26T00:00:00"/>
    <x v="1"/>
    <s v="3230"/>
    <x v="2"/>
    <s v="PA"/>
    <x v="2"/>
    <x v="0"/>
    <d v="2024-12-26T00:00:00"/>
    <d v="1899-12-30T10:32:19"/>
    <d v="2024-12-26T00:00:00"/>
    <d v="1899-12-30T10:32:45"/>
    <d v="2024-12-26T00:00:00"/>
    <d v="1899-12-30T11:02:20"/>
    <x v="0"/>
    <x v="0"/>
    <s v="8043253629"/>
    <s v="EXW"/>
    <d v="1899-12-30T00:30:01"/>
    <x v="721"/>
    <d v="1899-12-30T00:00:26"/>
    <s v="Ensacado"/>
    <s v="E002"/>
    <x v="1"/>
    <d v="1899-12-30T00:30:01"/>
    <d v="1899-12-30T00:29:35"/>
    <x v="4"/>
    <x v="20"/>
    <x v="0"/>
    <x v="2"/>
    <n v="0"/>
    <n v="0"/>
    <x v="0"/>
    <x v="2"/>
    <x v="0"/>
    <n v="0"/>
    <x v="0"/>
    <x v="1"/>
    <d v="1899-12-30T00:00:26"/>
    <d v="1899-12-30T00:00:26"/>
    <x v="0"/>
    <m/>
    <m/>
    <d v="1899-12-30T00:00:00"/>
    <d v="1899-12-30T00:30:01"/>
    <n v="5"/>
    <d v="1899-12-30T00:00:26"/>
    <n v="30.016666666655958"/>
    <x v="4"/>
    <x v="1"/>
  </r>
  <r>
    <x v="0"/>
    <s v="2024076518"/>
    <x v="0"/>
    <x v="117"/>
    <s v="E8077KGN"/>
    <d v="2024-12-26T00:00:00"/>
    <x v="1"/>
    <s v="3297"/>
    <x v="1"/>
    <s v="PA"/>
    <x v="1"/>
    <x v="0"/>
    <d v="2024-12-26T00:00:00"/>
    <d v="1899-12-30T10:33:01"/>
    <d v="2024-12-26T00:00:00"/>
    <d v="1899-12-30T10:39:09"/>
    <d v="2024-12-26T00:00:00"/>
    <d v="1899-12-30T11:09:23"/>
    <x v="0"/>
    <x v="0"/>
    <s v="8043253630"/>
    <s v="EXW"/>
    <d v="1899-12-30T00:36:22"/>
    <x v="246"/>
    <d v="1899-12-30T00:06:08"/>
    <s v="Granel"/>
    <s v="E001"/>
    <x v="1"/>
    <d v="1899-12-30T00:36:22"/>
    <d v="1899-12-30T00:30:14"/>
    <x v="4"/>
    <x v="20"/>
    <x v="0"/>
    <x v="1"/>
    <n v="0"/>
    <n v="0"/>
    <x v="0"/>
    <x v="1"/>
    <x v="0"/>
    <n v="0"/>
    <x v="0"/>
    <x v="1"/>
    <d v="1899-12-30T00:06:08"/>
    <d v="1899-12-30T00:06:08"/>
    <x v="0"/>
    <m/>
    <m/>
    <d v="1899-12-30T00:00:00"/>
    <d v="1899-12-30T00:36:22"/>
    <n v="5"/>
    <d v="1899-12-30T00:06:08"/>
    <n v="36.366666666667264"/>
    <x v="4"/>
    <x v="1"/>
  </r>
  <r>
    <x v="0"/>
    <s v="2024076514"/>
    <x v="0"/>
    <x v="309"/>
    <s v="E6633MJP"/>
    <d v="2024-12-26T00:00:00"/>
    <x v="1"/>
    <s v="3230"/>
    <x v="2"/>
    <s v="PA"/>
    <x v="2"/>
    <x v="0"/>
    <d v="2024-12-26T00:00:00"/>
    <d v="1899-12-30T10:21:04"/>
    <d v="2024-12-26T00:00:00"/>
    <d v="1899-12-30T10:21:31"/>
    <d v="2024-12-26T00:00:00"/>
    <d v="1899-12-30T11:12:17"/>
    <x v="0"/>
    <x v="0"/>
    <s v="8043253631"/>
    <s v="FBO"/>
    <d v="1899-12-30T00:51:13"/>
    <x v="329"/>
    <d v="1899-12-30T00:00:27"/>
    <s v="Ensacado"/>
    <s v="E002"/>
    <x v="2"/>
    <d v="1899-12-30T00:51:13"/>
    <d v="1899-12-30T00:50:46"/>
    <x v="4"/>
    <x v="20"/>
    <x v="0"/>
    <x v="2"/>
    <n v="0"/>
    <n v="0"/>
    <x v="0"/>
    <x v="2"/>
    <x v="0"/>
    <n v="0"/>
    <x v="0"/>
    <x v="0"/>
    <d v="1899-12-30T00:00:27"/>
    <d v="1899-12-30T00:00:27"/>
    <x v="0"/>
    <m/>
    <m/>
    <d v="1899-12-30T00:00:00"/>
    <d v="1899-12-30T00:51:13"/>
    <n v="5"/>
    <d v="1899-12-30T00:00:27"/>
    <n v="51.21666666666718"/>
    <x v="4"/>
    <x v="0"/>
  </r>
  <r>
    <x v="0"/>
    <s v="2024076519"/>
    <x v="0"/>
    <x v="367"/>
    <s v="E3281KBG"/>
    <d v="2024-12-26T00:00:00"/>
    <x v="1"/>
    <s v="3230"/>
    <x v="2"/>
    <s v="PA"/>
    <x v="2"/>
    <x v="0"/>
    <d v="2024-12-26T00:00:00"/>
    <d v="1899-12-30T10:38:09"/>
    <d v="2024-12-26T00:00:00"/>
    <d v="1899-12-30T10:38:36"/>
    <d v="2024-12-26T00:00:00"/>
    <d v="1899-12-30T11:25:30"/>
    <x v="0"/>
    <x v="0"/>
    <s v="8043253632"/>
    <s v="FBO"/>
    <d v="1899-12-30T00:47:21"/>
    <x v="1173"/>
    <d v="1899-12-30T00:00:27"/>
    <s v="Ensacado"/>
    <s v="E002"/>
    <x v="1"/>
    <d v="1899-12-30T00:47:21"/>
    <d v="1899-12-30T00:46:54"/>
    <x v="4"/>
    <x v="20"/>
    <x v="0"/>
    <x v="2"/>
    <n v="0"/>
    <n v="0"/>
    <x v="0"/>
    <x v="2"/>
    <x v="0"/>
    <n v="0"/>
    <x v="0"/>
    <x v="0"/>
    <d v="1899-12-30T00:00:27"/>
    <d v="1899-12-30T00:00:27"/>
    <x v="0"/>
    <m/>
    <m/>
    <d v="1899-12-30T00:00:00"/>
    <d v="1899-12-30T00:47:21"/>
    <n v="5"/>
    <d v="1899-12-30T00:00:27"/>
    <n v="47.350000000008038"/>
    <x v="4"/>
    <x v="0"/>
  </r>
  <r>
    <x v="0"/>
    <s v="2024076526"/>
    <x v="0"/>
    <x v="127"/>
    <s v="E5122JHZ"/>
    <d v="2024-12-26T00:00:00"/>
    <x v="1"/>
    <s v="3297"/>
    <x v="1"/>
    <s v="PA"/>
    <x v="1"/>
    <x v="0"/>
    <d v="2024-12-26T00:00:00"/>
    <d v="1899-12-30T10:59:09"/>
    <d v="2024-12-26T00:00:00"/>
    <d v="1899-12-30T10:59:36"/>
    <d v="2024-12-26T00:00:00"/>
    <d v="1899-12-30T11:27:57"/>
    <x v="0"/>
    <x v="0"/>
    <s v="8043253633"/>
    <s v="FBO"/>
    <d v="1899-12-30T00:28:48"/>
    <x v="1048"/>
    <d v="1899-12-30T00:00:27"/>
    <s v="Granel"/>
    <s v="E001"/>
    <x v="2"/>
    <d v="1899-12-30T00:28:48"/>
    <d v="1899-12-30T00:28:21"/>
    <x v="4"/>
    <x v="20"/>
    <x v="0"/>
    <x v="1"/>
    <n v="0"/>
    <n v="0"/>
    <x v="0"/>
    <x v="1"/>
    <x v="0"/>
    <n v="0"/>
    <x v="0"/>
    <x v="1"/>
    <d v="1899-12-30T00:00:27"/>
    <d v="1899-12-30T00:00:27"/>
    <x v="0"/>
    <m/>
    <m/>
    <d v="1899-12-30T00:00:00"/>
    <d v="1899-12-30T00:28:48"/>
    <n v="5"/>
    <d v="1899-12-30T00:00:27"/>
    <n v="28.800000000000026"/>
    <x v="4"/>
    <x v="1"/>
  </r>
  <r>
    <x v="0"/>
    <s v="2024076527"/>
    <x v="0"/>
    <x v="348"/>
    <s v="E4990DBM"/>
    <d v="2024-12-26T00:00:00"/>
    <x v="1"/>
    <s v="3228"/>
    <x v="3"/>
    <s v="PA"/>
    <x v="4"/>
    <x v="0"/>
    <d v="2024-12-26T00:00:00"/>
    <d v="1899-12-30T11:00:22"/>
    <d v="2024-12-26T00:00:00"/>
    <d v="1899-12-30T11:00:52"/>
    <d v="2024-12-26T00:00:00"/>
    <d v="1899-12-30T11:39:23"/>
    <x v="0"/>
    <x v="0"/>
    <s v="8043253634"/>
    <s v="EXW"/>
    <d v="1899-12-30T00:39:01"/>
    <x v="1174"/>
    <d v="1899-12-30T00:00:30"/>
    <s v="Granel"/>
    <s v="E001"/>
    <x v="1"/>
    <d v="1899-12-30T00:39:01"/>
    <d v="1899-12-30T00:38:31"/>
    <x v="5"/>
    <x v="20"/>
    <x v="0"/>
    <x v="1"/>
    <n v="0"/>
    <n v="0"/>
    <x v="0"/>
    <x v="1"/>
    <x v="0"/>
    <n v="0"/>
    <x v="0"/>
    <x v="1"/>
    <d v="1899-12-30T00:00:30"/>
    <d v="1899-12-30T00:00:30"/>
    <x v="0"/>
    <m/>
    <m/>
    <d v="1899-12-30T00:00:00"/>
    <d v="1899-12-30T00:39:01"/>
    <n v="5"/>
    <d v="1899-12-30T00:00:30"/>
    <n v="39.016666666670396"/>
    <x v="4"/>
    <x v="1"/>
  </r>
  <r>
    <x v="0"/>
    <s v="2024076525"/>
    <x v="0"/>
    <x v="143"/>
    <s v="E3710KKC"/>
    <d v="2024-12-26T00:00:00"/>
    <x v="1"/>
    <s v="3230"/>
    <x v="2"/>
    <s v="PA"/>
    <x v="2"/>
    <x v="0"/>
    <d v="2024-12-26T00:00:00"/>
    <d v="1899-12-30T10:57:32"/>
    <d v="2024-12-26T00:00:00"/>
    <d v="1899-12-30T10:58:00"/>
    <d v="2024-12-26T00:00:00"/>
    <d v="1899-12-30T11:43:54"/>
    <x v="0"/>
    <x v="0"/>
    <s v="8043253635"/>
    <s v="FBO"/>
    <d v="1899-12-30T00:46:22"/>
    <x v="1175"/>
    <d v="1899-12-30T00:00:28"/>
    <s v="Ensacado"/>
    <s v="E002"/>
    <x v="2"/>
    <d v="1899-12-30T00:46:22"/>
    <d v="1899-12-30T00:45:54"/>
    <x v="4"/>
    <x v="20"/>
    <x v="0"/>
    <x v="2"/>
    <n v="0"/>
    <n v="0"/>
    <x v="0"/>
    <x v="2"/>
    <x v="0"/>
    <n v="0"/>
    <x v="0"/>
    <x v="0"/>
    <d v="1899-12-30T00:00:28"/>
    <d v="1899-12-30T00:00:28"/>
    <x v="0"/>
    <m/>
    <m/>
    <d v="1899-12-30T00:00:00"/>
    <d v="1899-12-30T00:46:22"/>
    <n v="5"/>
    <d v="1899-12-30T00:00:28"/>
    <n v="46.366666666660748"/>
    <x v="4"/>
    <x v="0"/>
  </r>
  <r>
    <x v="0"/>
    <s v="2024076530"/>
    <x v="0"/>
    <x v="230"/>
    <s v="E6106KCV"/>
    <d v="2024-12-26T00:00:00"/>
    <x v="1"/>
    <s v="3297"/>
    <x v="1"/>
    <s v="PA"/>
    <x v="1"/>
    <x v="0"/>
    <d v="2024-12-26T00:00:00"/>
    <d v="1899-12-30T11:20:50"/>
    <d v="2024-12-26T00:00:00"/>
    <d v="1899-12-30T11:21:20"/>
    <d v="2024-12-26T00:00:00"/>
    <d v="1899-12-30T11:52:17"/>
    <x v="0"/>
    <x v="0"/>
    <s v="8043253636"/>
    <s v="EXW"/>
    <d v="1899-12-30T00:31:27"/>
    <x v="1176"/>
    <d v="1899-12-30T00:00:30"/>
    <s v="Granel"/>
    <s v="E001"/>
    <x v="1"/>
    <d v="1899-12-30T00:31:27"/>
    <d v="1899-12-30T00:30:57"/>
    <x v="5"/>
    <x v="20"/>
    <x v="0"/>
    <x v="1"/>
    <n v="0"/>
    <n v="0"/>
    <x v="0"/>
    <x v="1"/>
    <x v="0"/>
    <n v="0"/>
    <x v="0"/>
    <x v="1"/>
    <d v="1899-12-30T00:00:30"/>
    <d v="1899-12-30T00:00:30"/>
    <x v="0"/>
    <m/>
    <m/>
    <d v="1899-12-30T00:00:00"/>
    <d v="1899-12-30T00:31:27"/>
    <n v="5"/>
    <d v="1899-12-30T00:00:30"/>
    <n v="31.449999999988847"/>
    <x v="4"/>
    <x v="1"/>
  </r>
  <r>
    <x v="0"/>
    <s v="2024076537"/>
    <x v="0"/>
    <x v="142"/>
    <s v="E3192JFJ"/>
    <d v="2024-12-26T00:00:00"/>
    <x v="1"/>
    <s v="3230"/>
    <x v="2"/>
    <s v="PA"/>
    <x v="2"/>
    <x v="0"/>
    <d v="2024-12-26T00:00:00"/>
    <d v="1899-12-30T11:29:57"/>
    <d v="2024-12-26T00:00:00"/>
    <d v="1899-12-30T11:30:25"/>
    <d v="2024-12-26T00:00:00"/>
    <d v="1899-12-30T12:05:35"/>
    <x v="0"/>
    <x v="0"/>
    <s v="8043253637"/>
    <s v="FBO"/>
    <d v="1899-12-30T00:35:38"/>
    <x v="710"/>
    <d v="1899-12-30T00:00:28"/>
    <s v="Ensacado"/>
    <s v="E002"/>
    <x v="2"/>
    <d v="1899-12-30T00:35:38"/>
    <d v="1899-12-30T00:35:10"/>
    <x v="5"/>
    <x v="20"/>
    <x v="0"/>
    <x v="2"/>
    <n v="0"/>
    <n v="0"/>
    <x v="0"/>
    <x v="2"/>
    <x v="0"/>
    <n v="0"/>
    <x v="0"/>
    <x v="1"/>
    <d v="1899-12-30T00:00:28"/>
    <d v="1899-12-30T00:00:28"/>
    <x v="0"/>
    <m/>
    <m/>
    <d v="1899-12-30T00:00:00"/>
    <d v="1899-12-30T00:35:38"/>
    <n v="5"/>
    <d v="1899-12-30T00:00:28"/>
    <n v="35.6333333333328"/>
    <x v="5"/>
    <x v="1"/>
  </r>
  <r>
    <x v="0"/>
    <s v="2024076532"/>
    <x v="0"/>
    <x v="132"/>
    <s v="E7412JLB"/>
    <d v="2024-12-26T00:00:00"/>
    <x v="1"/>
    <s v="3297"/>
    <x v="1"/>
    <s v="PA"/>
    <x v="1"/>
    <x v="0"/>
    <d v="2024-12-26T00:00:00"/>
    <d v="1899-12-30T11:24:44"/>
    <d v="2024-12-26T00:00:00"/>
    <d v="1899-12-30T11:25:12"/>
    <d v="2024-12-26T00:00:00"/>
    <d v="1899-12-30T12:07:20"/>
    <x v="0"/>
    <x v="0"/>
    <s v="8043253638"/>
    <s v="FBO"/>
    <d v="1899-12-30T00:42:36"/>
    <x v="726"/>
    <d v="1899-12-30T00:00:28"/>
    <s v="Granel"/>
    <s v="E001"/>
    <x v="2"/>
    <d v="1899-12-30T00:42:36"/>
    <d v="1899-12-30T00:42:08"/>
    <x v="5"/>
    <x v="20"/>
    <x v="0"/>
    <x v="1"/>
    <n v="0"/>
    <n v="0"/>
    <x v="0"/>
    <x v="1"/>
    <x v="0"/>
    <n v="0"/>
    <x v="0"/>
    <x v="1"/>
    <d v="1899-12-30T00:00:28"/>
    <d v="1899-12-30T00:00:28"/>
    <x v="0"/>
    <m/>
    <m/>
    <d v="1899-12-30T00:00:00"/>
    <d v="1899-12-30T00:42:36"/>
    <n v="5"/>
    <d v="1899-12-30T00:00:28"/>
    <n v="42.599999999995148"/>
    <x v="5"/>
    <x v="1"/>
  </r>
  <r>
    <x v="0"/>
    <s v="2024076555"/>
    <x v="0"/>
    <x v="139"/>
    <s v="E0438GVW"/>
    <d v="2024-12-26T00:00:00"/>
    <x v="1"/>
    <s v="3297"/>
    <x v="1"/>
    <s v="PA"/>
    <x v="1"/>
    <x v="0"/>
    <d v="2024-12-26T00:00:00"/>
    <d v="1899-12-30T11:59:11"/>
    <d v="2024-12-26T00:00:00"/>
    <d v="1899-12-30T11:59:38"/>
    <d v="2024-12-26T00:00:00"/>
    <d v="1899-12-30T12:21:19"/>
    <x v="0"/>
    <x v="0"/>
    <s v="8043253640"/>
    <s v="EXW"/>
    <d v="1899-12-30T00:22:08"/>
    <x v="1177"/>
    <d v="1899-12-30T00:00:27"/>
    <s v="Granel"/>
    <s v="E001"/>
    <x v="1"/>
    <d v="1899-12-30T00:22:08"/>
    <d v="1899-12-30T00:21:41"/>
    <x v="5"/>
    <x v="20"/>
    <x v="0"/>
    <x v="1"/>
    <n v="0"/>
    <n v="0"/>
    <x v="0"/>
    <x v="1"/>
    <x v="0"/>
    <n v="0"/>
    <x v="0"/>
    <x v="1"/>
    <d v="1899-12-30T00:00:27"/>
    <d v="1899-12-30T00:00:27"/>
    <x v="0"/>
    <m/>
    <m/>
    <d v="1899-12-30T00:00:00"/>
    <d v="1899-12-30T00:22:08"/>
    <n v="5"/>
    <d v="1899-12-30T00:00:27"/>
    <n v="22.13333333333285"/>
    <x v="5"/>
    <x v="1"/>
  </r>
  <r>
    <x v="0"/>
    <s v="2024076546"/>
    <x v="0"/>
    <x v="368"/>
    <s v="E3787MNY"/>
    <d v="2024-12-26T00:00:00"/>
    <x v="1"/>
    <s v="3230"/>
    <x v="2"/>
    <s v="PA"/>
    <x v="2"/>
    <x v="0"/>
    <d v="2024-12-26T00:00:00"/>
    <d v="1899-12-30T11:48:40"/>
    <d v="2024-12-26T00:00:00"/>
    <d v="1899-12-30T11:49:07"/>
    <d v="2024-12-26T00:00:00"/>
    <d v="1899-12-30T12:31:43"/>
    <x v="0"/>
    <x v="0"/>
    <s v="8043253641"/>
    <s v="FBO"/>
    <d v="1899-12-30T00:43:03"/>
    <x v="1178"/>
    <d v="1899-12-30T00:00:27"/>
    <s v="Ensacado"/>
    <s v="E002"/>
    <x v="2"/>
    <d v="1899-12-30T00:43:03"/>
    <d v="1899-12-30T00:42:36"/>
    <x v="5"/>
    <x v="20"/>
    <x v="0"/>
    <x v="2"/>
    <n v="0"/>
    <n v="0"/>
    <x v="0"/>
    <x v="2"/>
    <x v="0"/>
    <n v="0"/>
    <x v="0"/>
    <x v="1"/>
    <d v="1899-12-30T00:00:27"/>
    <d v="1899-12-30T00:00:27"/>
    <x v="0"/>
    <m/>
    <m/>
    <d v="1899-12-30T00:00:00"/>
    <d v="1899-12-30T00:43:03"/>
    <n v="5"/>
    <d v="1899-12-30T00:00:27"/>
    <n v="43.049999999995215"/>
    <x v="5"/>
    <x v="1"/>
  </r>
  <r>
    <x v="0"/>
    <s v="2024076556"/>
    <x v="0"/>
    <x v="155"/>
    <s v="E9651KXD"/>
    <d v="2024-12-26T00:00:00"/>
    <x v="1"/>
    <s v="3297"/>
    <x v="1"/>
    <s v="PA"/>
    <x v="1"/>
    <x v="0"/>
    <d v="2024-12-26T00:00:00"/>
    <d v="1899-12-30T12:01:44"/>
    <d v="2024-12-26T00:00:00"/>
    <d v="1899-12-30T12:02:13"/>
    <d v="2024-12-26T00:00:00"/>
    <d v="1899-12-30T12:43:32"/>
    <x v="0"/>
    <x v="0"/>
    <s v="8043253642"/>
    <s v="FBO"/>
    <d v="1899-12-30T00:41:48"/>
    <x v="558"/>
    <d v="1899-12-30T00:00:29"/>
    <s v="Granel"/>
    <s v="E001"/>
    <x v="2"/>
    <d v="1899-12-30T00:41:48"/>
    <d v="1899-12-30T00:41:19"/>
    <x v="6"/>
    <x v="20"/>
    <x v="0"/>
    <x v="1"/>
    <n v="0"/>
    <n v="0"/>
    <x v="0"/>
    <x v="1"/>
    <x v="0"/>
    <n v="0"/>
    <x v="0"/>
    <x v="1"/>
    <d v="1899-12-30T00:00:29"/>
    <d v="1899-12-30T00:00:29"/>
    <x v="0"/>
    <m/>
    <m/>
    <d v="1899-12-30T00:00:00"/>
    <d v="1899-12-30T00:41:48"/>
    <n v="5"/>
    <d v="1899-12-30T00:00:29"/>
    <n v="41.800000000003173"/>
    <x v="5"/>
    <x v="1"/>
  </r>
  <r>
    <x v="0"/>
    <s v="2024076541"/>
    <x v="0"/>
    <x v="226"/>
    <s v="E1800JBZ"/>
    <d v="2024-12-26T00:00:00"/>
    <x v="1"/>
    <s v="3297"/>
    <x v="1"/>
    <s v="PA"/>
    <x v="1"/>
    <x v="0"/>
    <d v="2024-12-26T00:00:00"/>
    <d v="1899-12-30T11:36:10"/>
    <d v="2024-12-26T00:00:00"/>
    <d v="1899-12-30T11:36:38"/>
    <d v="2024-12-26T00:00:00"/>
    <d v="1899-12-30T12:47:11"/>
    <x v="0"/>
    <x v="0"/>
    <s v="8043253643"/>
    <s v="FBO"/>
    <d v="1899-12-30T01:11:01"/>
    <x v="1179"/>
    <d v="1899-12-30T00:00:28"/>
    <s v="Granel"/>
    <s v="E001"/>
    <x v="2"/>
    <d v="1899-12-30T01:11:01"/>
    <d v="1899-12-30T01:10:33"/>
    <x v="5"/>
    <x v="20"/>
    <x v="0"/>
    <x v="1"/>
    <n v="0"/>
    <n v="0"/>
    <x v="0"/>
    <x v="1"/>
    <x v="0"/>
    <n v="0"/>
    <x v="0"/>
    <x v="0"/>
    <d v="1899-12-30T00:00:28"/>
    <d v="1899-12-30T00:00:28"/>
    <x v="0"/>
    <m/>
    <m/>
    <d v="1899-12-30T00:00:00"/>
    <d v="1899-12-30T01:11:01"/>
    <n v="5"/>
    <d v="1899-12-30T00:00:28"/>
    <n v="71.016666666667163"/>
    <x v="5"/>
    <x v="0"/>
  </r>
  <r>
    <x v="0"/>
    <s v="2024076553"/>
    <x v="0"/>
    <x v="318"/>
    <s v="E8134LTD"/>
    <d v="2024-12-26T00:00:00"/>
    <x v="1"/>
    <s v="3230"/>
    <x v="2"/>
    <s v="PA"/>
    <x v="2"/>
    <x v="0"/>
    <d v="2024-12-26T00:00:00"/>
    <d v="1899-12-30T11:56:36"/>
    <d v="2024-12-26T00:00:00"/>
    <d v="1899-12-30T11:57:53"/>
    <d v="2024-12-26T00:00:00"/>
    <d v="1899-12-30T12:47:53"/>
    <x v="0"/>
    <x v="0"/>
    <s v="8043253644"/>
    <s v="EXW"/>
    <d v="1899-12-30T00:51:17"/>
    <x v="1180"/>
    <d v="1899-12-30T00:01:17"/>
    <s v="Ensacado"/>
    <s v="E002"/>
    <x v="1"/>
    <d v="1899-12-30T00:51:17"/>
    <d v="1899-12-30T00:50:00"/>
    <x v="5"/>
    <x v="20"/>
    <x v="0"/>
    <x v="2"/>
    <n v="0"/>
    <n v="0"/>
    <x v="0"/>
    <x v="2"/>
    <x v="0"/>
    <n v="0"/>
    <x v="0"/>
    <x v="0"/>
    <d v="1899-12-30T00:01:17"/>
    <d v="1899-12-30T00:01:17"/>
    <x v="0"/>
    <m/>
    <m/>
    <d v="1899-12-30T00:00:00"/>
    <d v="1899-12-30T00:51:17"/>
    <n v="5"/>
    <d v="1899-12-30T00:01:17"/>
    <n v="51.283333333324691"/>
    <x v="5"/>
    <x v="0"/>
  </r>
  <r>
    <x v="0"/>
    <s v="2024076552"/>
    <x v="0"/>
    <x v="152"/>
    <s v="E1006KHK"/>
    <d v="2024-12-26T00:00:00"/>
    <x v="1"/>
    <s v="3297"/>
    <x v="1"/>
    <s v="PA"/>
    <x v="1"/>
    <x v="0"/>
    <d v="2024-12-26T00:00:00"/>
    <d v="1899-12-30T11:54:44"/>
    <d v="2024-12-26T00:00:00"/>
    <d v="1899-12-30T11:55:13"/>
    <d v="2024-12-26T00:00:00"/>
    <d v="1899-12-30T12:51:13"/>
    <x v="0"/>
    <x v="0"/>
    <s v="8043253645"/>
    <s v="FBO"/>
    <d v="1899-12-30T00:56:29"/>
    <x v="1181"/>
    <d v="1899-12-30T00:00:29"/>
    <s v="Granel"/>
    <s v="E001"/>
    <x v="2"/>
    <d v="1899-12-30T00:56:29"/>
    <d v="1899-12-30T00:56:00"/>
    <x v="5"/>
    <x v="20"/>
    <x v="0"/>
    <x v="1"/>
    <n v="0"/>
    <n v="0"/>
    <x v="0"/>
    <x v="1"/>
    <x v="0"/>
    <n v="0"/>
    <x v="0"/>
    <x v="0"/>
    <d v="1899-12-30T00:00:29"/>
    <d v="1899-12-30T00:00:29"/>
    <x v="0"/>
    <m/>
    <m/>
    <d v="1899-12-30T00:00:00"/>
    <d v="1899-12-30T00:56:29"/>
    <n v="5"/>
    <d v="1899-12-30T00:00:29"/>
    <n v="56.483333333337654"/>
    <x v="5"/>
    <x v="0"/>
  </r>
  <r>
    <x v="0"/>
    <s v="2024076568"/>
    <x v="0"/>
    <x v="153"/>
    <s v="E1508HJM"/>
    <d v="2024-12-26T00:00:00"/>
    <x v="1"/>
    <s v="3297"/>
    <x v="1"/>
    <s v="PA"/>
    <x v="1"/>
    <x v="0"/>
    <d v="2024-12-26T00:00:00"/>
    <d v="1899-12-30T12:37:37"/>
    <d v="2024-12-26T00:00:00"/>
    <d v="1899-12-30T12:38:05"/>
    <d v="2024-12-26T00:00:00"/>
    <d v="1899-12-30T13:08:19"/>
    <x v="0"/>
    <x v="0"/>
    <s v="8043253646"/>
    <s v="FBO"/>
    <d v="1899-12-30T00:30:42"/>
    <x v="246"/>
    <d v="1899-12-30T00:00:28"/>
    <s v="Granel"/>
    <s v="E001"/>
    <x v="2"/>
    <d v="1899-12-30T00:30:42"/>
    <d v="1899-12-30T00:30:14"/>
    <x v="6"/>
    <x v="20"/>
    <x v="0"/>
    <x v="1"/>
    <n v="0"/>
    <n v="0"/>
    <x v="0"/>
    <x v="1"/>
    <x v="0"/>
    <n v="0"/>
    <x v="0"/>
    <x v="1"/>
    <d v="1899-12-30T00:00:28"/>
    <d v="1899-12-30T00:00:28"/>
    <x v="0"/>
    <m/>
    <m/>
    <d v="1899-12-30T00:00:00"/>
    <d v="1899-12-30T00:30:42"/>
    <n v="5"/>
    <d v="1899-12-30T00:00:28"/>
    <n v="30.699999999993608"/>
    <x v="13"/>
    <x v="1"/>
  </r>
  <r>
    <x v="0"/>
    <s v="2024076565"/>
    <x v="0"/>
    <x v="149"/>
    <s v="E6383KKR"/>
    <d v="2024-12-26T00:00:00"/>
    <x v="1"/>
    <s v="3297"/>
    <x v="1"/>
    <s v="PA"/>
    <x v="1"/>
    <x v="0"/>
    <d v="2024-12-26T00:00:00"/>
    <d v="1899-12-30T12:32:20"/>
    <d v="2024-12-26T00:00:00"/>
    <d v="1899-12-30T12:32:49"/>
    <d v="2024-12-26T00:00:00"/>
    <d v="1899-12-30T13:14:16"/>
    <x v="0"/>
    <x v="0"/>
    <s v="8043253647"/>
    <s v="EXW"/>
    <d v="1899-12-30T00:41:56"/>
    <x v="1182"/>
    <d v="1899-12-30T00:00:29"/>
    <s v="Granel"/>
    <s v="E001"/>
    <x v="1"/>
    <d v="1899-12-30T00:41:56"/>
    <d v="1899-12-30T00:41:27"/>
    <x v="6"/>
    <x v="20"/>
    <x v="0"/>
    <x v="1"/>
    <n v="0"/>
    <n v="0"/>
    <x v="0"/>
    <x v="1"/>
    <x v="0"/>
    <n v="0"/>
    <x v="0"/>
    <x v="1"/>
    <d v="1899-12-30T00:00:29"/>
    <d v="1899-12-30T00:00:29"/>
    <x v="0"/>
    <m/>
    <m/>
    <d v="1899-12-30T00:00:00"/>
    <d v="1899-12-30T00:41:56"/>
    <n v="5"/>
    <d v="1899-12-30T00:00:29"/>
    <n v="41.933333333332747"/>
    <x v="13"/>
    <x v="1"/>
  </r>
  <r>
    <x v="0"/>
    <s v="2024076559"/>
    <x v="0"/>
    <x v="369"/>
    <s v="E0233MNP"/>
    <d v="2024-12-26T00:00:00"/>
    <x v="1"/>
    <s v="3230"/>
    <x v="2"/>
    <s v="PA"/>
    <x v="2"/>
    <x v="0"/>
    <d v="2024-12-26T00:00:00"/>
    <d v="1899-12-30T12:09:26"/>
    <d v="2024-12-26T00:00:00"/>
    <d v="1899-12-30T12:09:55"/>
    <d v="2024-12-26T00:00:00"/>
    <d v="1899-12-30T13:18:02"/>
    <x v="0"/>
    <x v="0"/>
    <s v="8043253648"/>
    <s v="EXW"/>
    <d v="1899-12-30T01:08:36"/>
    <x v="1183"/>
    <d v="1899-12-30T00:00:29"/>
    <s v="Ensacado"/>
    <s v="E002"/>
    <x v="1"/>
    <d v="1899-12-30T01:08:36"/>
    <d v="1899-12-30T01:08:07"/>
    <x v="6"/>
    <x v="20"/>
    <x v="0"/>
    <x v="2"/>
    <n v="0"/>
    <n v="0"/>
    <x v="0"/>
    <x v="2"/>
    <x v="0"/>
    <n v="0"/>
    <x v="0"/>
    <x v="0"/>
    <d v="1899-12-30T00:00:29"/>
    <d v="1899-12-30T00:00:29"/>
    <x v="0"/>
    <m/>
    <m/>
    <d v="1899-12-30T00:00:00"/>
    <d v="1899-12-30T01:08:36"/>
    <n v="5"/>
    <d v="1899-12-30T00:00:29"/>
    <n v="68.599999999987219"/>
    <x v="13"/>
    <x v="0"/>
  </r>
  <r>
    <x v="0"/>
    <s v="2024076562"/>
    <x v="0"/>
    <x v="370"/>
    <m/>
    <d v="2024-12-26T00:00:00"/>
    <x v="1"/>
    <s v="3230"/>
    <x v="2"/>
    <s v="PA"/>
    <x v="2"/>
    <x v="0"/>
    <d v="2024-12-26T00:00:00"/>
    <d v="1899-12-30T12:27:35"/>
    <d v="2024-12-26T00:00:00"/>
    <d v="1899-12-30T12:28:02"/>
    <d v="2024-12-26T00:00:00"/>
    <d v="1899-12-30T13:21:15"/>
    <x v="0"/>
    <x v="0"/>
    <s v="8043253649"/>
    <s v="EXW"/>
    <d v="1899-12-30T00:53:40"/>
    <x v="1184"/>
    <d v="1899-12-30T00:00:27"/>
    <s v="Ensacado"/>
    <s v="E002"/>
    <x v="1"/>
    <d v="1899-12-30T00:53:40"/>
    <d v="1899-12-30T00:53:13"/>
    <x v="6"/>
    <x v="20"/>
    <x v="0"/>
    <x v="2"/>
    <n v="0"/>
    <n v="0"/>
    <x v="0"/>
    <x v="2"/>
    <x v="0"/>
    <n v="0"/>
    <x v="0"/>
    <x v="0"/>
    <d v="1899-12-30T00:00:27"/>
    <d v="1899-12-30T00:00:27"/>
    <x v="0"/>
    <m/>
    <m/>
    <d v="1899-12-30T00:00:00"/>
    <d v="1899-12-30T00:53:40"/>
    <n v="5"/>
    <d v="1899-12-30T00:00:27"/>
    <n v="53.666666666668924"/>
    <x v="13"/>
    <x v="0"/>
  </r>
  <r>
    <x v="0"/>
    <s v="2024076573"/>
    <x v="0"/>
    <x v="146"/>
    <s v="E1651JFK"/>
    <d v="2024-12-26T00:00:00"/>
    <x v="1"/>
    <s v="3228"/>
    <x v="3"/>
    <s v="PA"/>
    <x v="3"/>
    <x v="0"/>
    <d v="2024-12-26T00:00:00"/>
    <d v="1899-12-30T12:56:56"/>
    <d v="2024-12-26T00:00:00"/>
    <d v="1899-12-30T12:57:23"/>
    <d v="2024-12-26T00:00:00"/>
    <d v="1899-12-30T13:26:06"/>
    <x v="0"/>
    <x v="0"/>
    <s v="8043253650"/>
    <s v="EXW"/>
    <d v="1899-12-30T00:29:10"/>
    <x v="872"/>
    <d v="1899-12-30T00:00:27"/>
    <s v="Granel"/>
    <s v="E001"/>
    <x v="1"/>
    <d v="1899-12-30T00:29:10"/>
    <d v="1899-12-30T00:28:43"/>
    <x v="6"/>
    <x v="20"/>
    <x v="0"/>
    <x v="1"/>
    <n v="0"/>
    <n v="0"/>
    <x v="0"/>
    <x v="1"/>
    <x v="0"/>
    <n v="0"/>
    <x v="0"/>
    <x v="1"/>
    <d v="1899-12-30T00:00:27"/>
    <d v="1899-12-30T00:00:27"/>
    <x v="0"/>
    <m/>
    <m/>
    <d v="1899-12-30T00:00:00"/>
    <d v="1899-12-30T00:29:10"/>
    <n v="5"/>
    <d v="1899-12-30T00:00:27"/>
    <n v="29.166666666667176"/>
    <x v="13"/>
    <x v="1"/>
  </r>
  <r>
    <x v="0"/>
    <s v="2024076570"/>
    <x v="0"/>
    <x v="119"/>
    <s v="E7433KCN"/>
    <d v="2024-12-26T00:00:00"/>
    <x v="1"/>
    <s v="3297"/>
    <x v="1"/>
    <s v="PA"/>
    <x v="1"/>
    <x v="0"/>
    <d v="2024-12-26T00:00:00"/>
    <d v="1899-12-30T12:39:53"/>
    <d v="2024-12-26T00:00:00"/>
    <d v="1899-12-30T12:40:21"/>
    <d v="2024-12-26T00:00:00"/>
    <d v="1899-12-30T13:30:01"/>
    <x v="0"/>
    <x v="0"/>
    <s v="8043253651"/>
    <s v="FBO"/>
    <d v="1899-12-30T00:50:08"/>
    <x v="1166"/>
    <d v="1899-12-30T00:00:28"/>
    <s v="Granel"/>
    <s v="E001"/>
    <x v="2"/>
    <d v="1899-12-30T00:50:08"/>
    <d v="1899-12-30T00:49:40"/>
    <x v="6"/>
    <x v="20"/>
    <x v="0"/>
    <x v="1"/>
    <n v="0"/>
    <n v="0"/>
    <x v="0"/>
    <x v="1"/>
    <x v="0"/>
    <n v="0"/>
    <x v="0"/>
    <x v="0"/>
    <d v="1899-12-30T00:00:28"/>
    <d v="1899-12-30T00:00:28"/>
    <x v="0"/>
    <m/>
    <m/>
    <d v="1899-12-30T00:00:00"/>
    <d v="1899-12-30T00:50:08"/>
    <n v="5"/>
    <d v="1899-12-30T00:00:28"/>
    <n v="50.133333333326512"/>
    <x v="13"/>
    <x v="0"/>
  </r>
  <r>
    <x v="0"/>
    <s v="2024076566"/>
    <x v="0"/>
    <x v="282"/>
    <s v="E9189JXJ"/>
    <d v="2024-12-26T00:00:00"/>
    <x v="1"/>
    <s v="3230"/>
    <x v="2"/>
    <s v="PA"/>
    <x v="2"/>
    <x v="0"/>
    <d v="2024-12-26T00:00:00"/>
    <d v="1899-12-30T12:34:24"/>
    <d v="2024-12-26T00:00:00"/>
    <d v="1899-12-30T12:34:52"/>
    <d v="2024-12-26T00:00:00"/>
    <d v="1899-12-30T13:36:04"/>
    <x v="0"/>
    <x v="0"/>
    <s v="8043253652"/>
    <s v="FBO"/>
    <d v="1899-12-30T01:01:40"/>
    <x v="1185"/>
    <d v="1899-12-30T00:00:28"/>
    <s v="Ensacado"/>
    <s v="E002"/>
    <x v="2"/>
    <d v="1899-12-30T01:01:40"/>
    <d v="1899-12-30T01:01:12"/>
    <x v="6"/>
    <x v="20"/>
    <x v="0"/>
    <x v="2"/>
    <n v="0"/>
    <n v="0"/>
    <x v="0"/>
    <x v="2"/>
    <x v="0"/>
    <n v="0"/>
    <x v="0"/>
    <x v="0"/>
    <d v="1899-12-30T00:00:28"/>
    <d v="1899-12-30T00:00:28"/>
    <x v="0"/>
    <m/>
    <m/>
    <d v="1899-12-30T00:00:00"/>
    <d v="1899-12-30T01:01:40"/>
    <n v="5"/>
    <d v="1899-12-30T00:00:28"/>
    <n v="61.666666666660902"/>
    <x v="13"/>
    <x v="0"/>
  </r>
  <r>
    <x v="0"/>
    <s v="2024076580"/>
    <x v="0"/>
    <x v="265"/>
    <s v="E5542MNV"/>
    <d v="2024-12-26T00:00:00"/>
    <x v="1"/>
    <s v="3228"/>
    <x v="3"/>
    <s v="PA"/>
    <x v="4"/>
    <x v="0"/>
    <d v="2024-12-26T00:00:00"/>
    <d v="1899-12-30T13:14:38"/>
    <d v="2024-12-26T00:00:00"/>
    <d v="1899-12-30T13:15:07"/>
    <d v="2024-12-26T00:00:00"/>
    <d v="1899-12-30T13:47:31"/>
    <x v="0"/>
    <x v="0"/>
    <s v="8043253653"/>
    <s v="FBO"/>
    <d v="1899-12-30T00:32:53"/>
    <x v="1186"/>
    <d v="1899-12-30T00:00:29"/>
    <s v="Granel"/>
    <s v="E001"/>
    <x v="2"/>
    <d v="1899-12-30T00:32:53"/>
    <d v="1899-12-30T00:32:24"/>
    <x v="9"/>
    <x v="20"/>
    <x v="0"/>
    <x v="1"/>
    <n v="0"/>
    <n v="0"/>
    <x v="0"/>
    <x v="1"/>
    <x v="0"/>
    <n v="0"/>
    <x v="0"/>
    <x v="1"/>
    <d v="1899-12-30T00:00:29"/>
    <d v="1899-12-30T00:00:29"/>
    <x v="0"/>
    <m/>
    <m/>
    <d v="1899-12-30T00:00:00"/>
    <d v="1899-12-30T00:32:53"/>
    <n v="5"/>
    <d v="1899-12-30T00:00:29"/>
    <n v="32.883333333336125"/>
    <x v="13"/>
    <x v="1"/>
  </r>
  <r>
    <x v="0"/>
    <s v="2024076567"/>
    <x v="0"/>
    <x v="263"/>
    <s v="E6976LNJ"/>
    <d v="2024-12-26T00:00:00"/>
    <x v="1"/>
    <s v="3230"/>
    <x v="2"/>
    <s v="PA"/>
    <x v="2"/>
    <x v="0"/>
    <d v="2024-12-26T00:00:00"/>
    <d v="1899-12-30T12:36:06"/>
    <d v="2024-12-26T00:00:00"/>
    <d v="1899-12-30T12:36:33"/>
    <d v="2024-12-26T00:00:00"/>
    <d v="1899-12-30T13:51:28"/>
    <x v="0"/>
    <x v="0"/>
    <s v="8043253654"/>
    <s v="FBO"/>
    <d v="1899-12-30T01:15:22"/>
    <x v="1187"/>
    <d v="1899-12-30T00:00:27"/>
    <s v="Ensacado"/>
    <s v="E002"/>
    <x v="1"/>
    <d v="1899-12-30T01:15:22"/>
    <d v="1899-12-30T01:14:55"/>
    <x v="6"/>
    <x v="20"/>
    <x v="0"/>
    <x v="2"/>
    <n v="0"/>
    <n v="0"/>
    <x v="0"/>
    <x v="2"/>
    <x v="0"/>
    <n v="0"/>
    <x v="0"/>
    <x v="0"/>
    <d v="1899-12-30T00:00:27"/>
    <d v="1899-12-30T00:00:27"/>
    <x v="0"/>
    <m/>
    <m/>
    <d v="1899-12-30T00:00:00"/>
    <d v="1899-12-30T01:15:22"/>
    <n v="5"/>
    <d v="1899-12-30T00:00:27"/>
    <n v="75.366666666676792"/>
    <x v="13"/>
    <x v="0"/>
  </r>
  <r>
    <x v="0"/>
    <s v="2024076585"/>
    <x v="0"/>
    <x v="114"/>
    <s v="E3246FMB"/>
    <d v="2024-12-26T00:00:00"/>
    <x v="1"/>
    <s v="3297"/>
    <x v="1"/>
    <s v="PA"/>
    <x v="1"/>
    <x v="0"/>
    <d v="2024-12-26T00:00:00"/>
    <d v="1899-12-30T13:30:34"/>
    <d v="2024-12-26T00:00:00"/>
    <d v="1899-12-30T13:31:03"/>
    <d v="2024-12-26T00:00:00"/>
    <d v="1899-12-30T14:01:34"/>
    <x v="0"/>
    <x v="0"/>
    <s v="8043253655"/>
    <s v="EXW"/>
    <d v="1899-12-30T00:31:00"/>
    <x v="586"/>
    <d v="1899-12-30T00:00:29"/>
    <s v="Granel"/>
    <s v="E001"/>
    <x v="1"/>
    <d v="1899-12-30T00:31:00"/>
    <d v="1899-12-30T00:30:31"/>
    <x v="9"/>
    <x v="20"/>
    <x v="0"/>
    <x v="1"/>
    <n v="0"/>
    <n v="0"/>
    <x v="0"/>
    <x v="1"/>
    <x v="0"/>
    <n v="0"/>
    <x v="0"/>
    <x v="1"/>
    <d v="1899-12-30T00:00:29"/>
    <d v="1899-12-30T00:00:29"/>
    <x v="0"/>
    <m/>
    <m/>
    <d v="1899-12-30T00:00:00"/>
    <d v="1899-12-30T00:31:00"/>
    <n v="5"/>
    <d v="1899-12-30T00:00:29"/>
    <n v="31.000000000003247"/>
    <x v="8"/>
    <x v="1"/>
  </r>
  <r>
    <x v="0"/>
    <s v="2024076593"/>
    <x v="0"/>
    <x v="233"/>
    <s v="E6245LDT"/>
    <d v="2024-12-26T00:00:00"/>
    <x v="1"/>
    <s v="3297"/>
    <x v="1"/>
    <s v="PA"/>
    <x v="1"/>
    <x v="0"/>
    <d v="2024-12-26T00:00:00"/>
    <d v="1899-12-30T13:46:38"/>
    <d v="2024-12-26T00:00:00"/>
    <d v="1899-12-30T13:47:35"/>
    <d v="2024-12-26T00:00:00"/>
    <d v="1899-12-30T14:11:34"/>
    <x v="0"/>
    <x v="0"/>
    <s v="8043253656"/>
    <s v="EXW"/>
    <d v="1899-12-30T00:24:56"/>
    <x v="1188"/>
    <d v="1899-12-30T00:00:57"/>
    <s v="Granel"/>
    <s v="E001"/>
    <x v="1"/>
    <d v="1899-12-30T00:24:56"/>
    <d v="1899-12-30T00:23:59"/>
    <x v="9"/>
    <x v="20"/>
    <x v="0"/>
    <x v="1"/>
    <n v="0"/>
    <n v="0"/>
    <x v="0"/>
    <x v="1"/>
    <x v="0"/>
    <n v="0"/>
    <x v="0"/>
    <x v="1"/>
    <d v="1899-12-30T00:00:57"/>
    <d v="1899-12-30T00:00:57"/>
    <x v="0"/>
    <m/>
    <m/>
    <d v="1899-12-30T00:00:00"/>
    <d v="1899-12-30T00:24:56"/>
    <n v="5"/>
    <d v="1899-12-30T00:00:57"/>
    <n v="24.933333333326413"/>
    <x v="8"/>
    <x v="1"/>
  </r>
  <r>
    <x v="0"/>
    <s v="2024076595"/>
    <x v="0"/>
    <x v="157"/>
    <s v="E5397MMK"/>
    <d v="2024-12-26T00:00:00"/>
    <x v="1"/>
    <s v="3228"/>
    <x v="3"/>
    <s v="PA"/>
    <x v="3"/>
    <x v="0"/>
    <d v="2024-12-26T00:00:00"/>
    <d v="1899-12-30T13:50:05"/>
    <d v="2024-12-26T00:00:00"/>
    <d v="1899-12-30T13:50:33"/>
    <d v="2024-12-26T00:00:00"/>
    <d v="1899-12-30T14:18:03"/>
    <x v="0"/>
    <x v="0"/>
    <s v="8043253657"/>
    <s v="FBO"/>
    <d v="1899-12-30T00:27:58"/>
    <x v="1189"/>
    <d v="1899-12-30T00:00:28"/>
    <s v="Granel"/>
    <s v="E001"/>
    <x v="2"/>
    <d v="1899-12-30T00:27:58"/>
    <d v="1899-12-30T00:27:30"/>
    <x v="9"/>
    <x v="20"/>
    <x v="0"/>
    <x v="1"/>
    <n v="0"/>
    <n v="0"/>
    <x v="0"/>
    <x v="1"/>
    <x v="0"/>
    <n v="0"/>
    <x v="0"/>
    <x v="1"/>
    <d v="1899-12-30T00:00:28"/>
    <d v="1899-12-30T00:00:28"/>
    <x v="0"/>
    <m/>
    <m/>
    <d v="1899-12-30T00:00:00"/>
    <d v="1899-12-30T00:27:58"/>
    <n v="5"/>
    <d v="1899-12-30T00:00:28"/>
    <n v="27.966666666671944"/>
    <x v="8"/>
    <x v="1"/>
  </r>
  <r>
    <x v="0"/>
    <s v="2024076579"/>
    <x v="0"/>
    <x v="371"/>
    <s v="E1421LNC"/>
    <d v="2024-12-26T00:00:00"/>
    <x v="1"/>
    <s v="3230"/>
    <x v="2"/>
    <s v="PA"/>
    <x v="2"/>
    <x v="0"/>
    <d v="2024-12-26T00:00:00"/>
    <d v="1899-12-30T13:14:00"/>
    <d v="2024-12-26T00:00:00"/>
    <d v="1899-12-30T13:14:29"/>
    <d v="2024-12-26T00:00:00"/>
    <d v="1899-12-30T14:24:03"/>
    <x v="0"/>
    <x v="0"/>
    <s v="8043253658"/>
    <s v="FBO"/>
    <d v="1899-12-30T01:10:03"/>
    <x v="1190"/>
    <d v="1899-12-30T00:00:29"/>
    <s v="Ensacado"/>
    <s v="E002"/>
    <x v="2"/>
    <d v="1899-12-30T01:10:03"/>
    <d v="1899-12-30T01:09:34"/>
    <x v="9"/>
    <x v="20"/>
    <x v="0"/>
    <x v="2"/>
    <n v="0"/>
    <n v="0"/>
    <x v="0"/>
    <x v="2"/>
    <x v="0"/>
    <n v="0"/>
    <x v="0"/>
    <x v="0"/>
    <d v="1899-12-30T00:00:29"/>
    <d v="1899-12-30T00:00:29"/>
    <x v="0"/>
    <m/>
    <m/>
    <d v="1899-12-30T00:00:00"/>
    <d v="1899-12-30T01:10:03"/>
    <n v="5"/>
    <d v="1899-12-30T00:00:29"/>
    <n v="70.049999999995123"/>
    <x v="8"/>
    <x v="0"/>
  </r>
  <r>
    <x v="0"/>
    <s v="2024076601"/>
    <x v="0"/>
    <x v="247"/>
    <s v="E9540KDB"/>
    <d v="2024-12-26T00:00:00"/>
    <x v="1"/>
    <s v="3297"/>
    <x v="1"/>
    <s v="PA"/>
    <x v="1"/>
    <x v="0"/>
    <d v="2024-12-26T00:00:00"/>
    <d v="1899-12-30T14:08:40"/>
    <d v="2024-12-26T00:00:00"/>
    <d v="1899-12-30T14:09:09"/>
    <d v="2024-12-26T00:00:00"/>
    <d v="1899-12-30T14:37:31"/>
    <x v="0"/>
    <x v="0"/>
    <s v="8043253659"/>
    <s v="FBO"/>
    <d v="1899-12-30T00:28:51"/>
    <x v="1191"/>
    <d v="1899-12-30T00:00:29"/>
    <s v="Granel"/>
    <s v="E001"/>
    <x v="2"/>
    <d v="1899-12-30T00:28:51"/>
    <d v="1899-12-30T00:28:22"/>
    <x v="7"/>
    <x v="20"/>
    <x v="0"/>
    <x v="1"/>
    <n v="0"/>
    <n v="0"/>
    <x v="0"/>
    <x v="1"/>
    <x v="0"/>
    <n v="0"/>
    <x v="0"/>
    <x v="1"/>
    <d v="1899-12-30T00:00:29"/>
    <d v="1899-12-30T00:00:29"/>
    <x v="0"/>
    <m/>
    <m/>
    <d v="1899-12-30T00:00:00"/>
    <d v="1899-12-30T00:28:51"/>
    <n v="5"/>
    <d v="1899-12-30T00:00:29"/>
    <n v="28.849999999996836"/>
    <x v="8"/>
    <x v="1"/>
  </r>
  <r>
    <x v="0"/>
    <s v="2024076590"/>
    <x v="0"/>
    <x v="372"/>
    <s v="E8374MRN"/>
    <d v="2024-12-26T00:00:00"/>
    <x v="1"/>
    <s v="3230"/>
    <x v="2"/>
    <s v="PA"/>
    <x v="2"/>
    <x v="0"/>
    <d v="2024-12-26T00:00:00"/>
    <d v="1899-12-30T13:40:49"/>
    <d v="2024-12-26T00:00:00"/>
    <d v="1899-12-30T13:41:16"/>
    <d v="2024-12-26T00:00:00"/>
    <d v="1899-12-30T14:40:52"/>
    <x v="0"/>
    <x v="0"/>
    <s v="8043253660"/>
    <s v="EXW"/>
    <d v="1899-12-30T01:00:03"/>
    <x v="1192"/>
    <d v="1899-12-30T00:00:27"/>
    <s v="Ensacado"/>
    <s v="E002"/>
    <x v="1"/>
    <d v="1899-12-30T01:00:03"/>
    <d v="1899-12-30T00:59:36"/>
    <x v="9"/>
    <x v="20"/>
    <x v="0"/>
    <x v="2"/>
    <n v="0"/>
    <n v="0"/>
    <x v="0"/>
    <x v="2"/>
    <x v="0"/>
    <n v="0"/>
    <x v="0"/>
    <x v="0"/>
    <d v="1899-12-30T00:00:27"/>
    <d v="1899-12-30T00:00:27"/>
    <x v="0"/>
    <m/>
    <m/>
    <d v="1899-12-30T00:00:00"/>
    <d v="1899-12-30T01:00:03"/>
    <n v="5"/>
    <d v="1899-12-30T00:00:27"/>
    <n v="60.050000000001553"/>
    <x v="8"/>
    <x v="0"/>
  </r>
  <r>
    <x v="0"/>
    <s v="2024076597"/>
    <x v="0"/>
    <x v="229"/>
    <s v="E2611KJC"/>
    <d v="2024-12-26T00:00:00"/>
    <x v="1"/>
    <s v="3297"/>
    <x v="1"/>
    <s v="PA"/>
    <x v="1"/>
    <x v="0"/>
    <d v="2024-12-26T00:00:00"/>
    <d v="1899-12-30T14:00:35"/>
    <d v="2024-12-26T00:00:00"/>
    <d v="1899-12-30T14:01:21"/>
    <d v="2024-12-26T00:00:00"/>
    <d v="1899-12-30T14:42:32"/>
    <x v="0"/>
    <x v="0"/>
    <s v="8043253661"/>
    <s v="EXW"/>
    <d v="1899-12-30T00:41:57"/>
    <x v="925"/>
    <d v="1899-12-30T00:00:46"/>
    <s v="Granel"/>
    <s v="E001"/>
    <x v="1"/>
    <d v="1899-12-30T00:41:57"/>
    <d v="1899-12-30T00:41:11"/>
    <x v="7"/>
    <x v="20"/>
    <x v="0"/>
    <x v="1"/>
    <n v="0"/>
    <n v="0"/>
    <x v="0"/>
    <x v="1"/>
    <x v="0"/>
    <n v="0"/>
    <x v="0"/>
    <x v="1"/>
    <d v="1899-12-30T00:00:46"/>
    <d v="1899-12-30T00:00:46"/>
    <x v="0"/>
    <m/>
    <m/>
    <d v="1899-12-30T00:00:00"/>
    <d v="1899-12-30T00:41:57"/>
    <n v="5"/>
    <d v="1899-12-30T00:00:46"/>
    <n v="41.949999999993608"/>
    <x v="8"/>
    <x v="1"/>
  </r>
  <r>
    <x v="0"/>
    <s v="2024076608"/>
    <x v="0"/>
    <x v="140"/>
    <s v="E8408KLT"/>
    <d v="2024-12-26T00:00:00"/>
    <x v="1"/>
    <s v="3297"/>
    <x v="1"/>
    <s v="PA"/>
    <x v="1"/>
    <x v="0"/>
    <d v="2024-12-26T00:00:00"/>
    <d v="1899-12-30T14:32:44"/>
    <d v="2024-12-26T00:00:00"/>
    <d v="1899-12-30T14:33:12"/>
    <d v="2024-12-26T00:00:00"/>
    <d v="1899-12-30T15:06:33"/>
    <x v="0"/>
    <x v="0"/>
    <s v="8043253662"/>
    <s v="FBO"/>
    <d v="1899-12-30T00:33:49"/>
    <x v="1193"/>
    <d v="1899-12-30T00:00:28"/>
    <s v="Granel"/>
    <s v="E001"/>
    <x v="2"/>
    <d v="1899-12-30T00:33:49"/>
    <d v="1899-12-30T00:33:21"/>
    <x v="7"/>
    <x v="20"/>
    <x v="0"/>
    <x v="1"/>
    <n v="0"/>
    <n v="0"/>
    <x v="0"/>
    <x v="1"/>
    <x v="0"/>
    <n v="0"/>
    <x v="0"/>
    <x v="1"/>
    <d v="1899-12-30T00:00:28"/>
    <d v="1899-12-30T00:00:28"/>
    <x v="0"/>
    <m/>
    <m/>
    <d v="1899-12-30T00:00:00"/>
    <d v="1899-12-30T00:33:49"/>
    <n v="5"/>
    <d v="1899-12-30T00:00:28"/>
    <n v="33.816666666672056"/>
    <x v="6"/>
    <x v="1"/>
  </r>
  <r>
    <x v="0"/>
    <s v="2024076615"/>
    <x v="0"/>
    <x v="133"/>
    <s v="E7813KDM"/>
    <d v="2024-12-26T00:00:00"/>
    <x v="1"/>
    <s v="3228"/>
    <x v="3"/>
    <s v="PA"/>
    <x v="3"/>
    <x v="0"/>
    <d v="2024-12-26T00:00:00"/>
    <d v="1899-12-30T14:59:08"/>
    <d v="2024-12-26T00:00:00"/>
    <d v="1899-12-30T14:59:37"/>
    <d v="2024-12-26T00:00:00"/>
    <d v="1899-12-30T15:18:09"/>
    <x v="0"/>
    <x v="0"/>
    <s v="8043253663"/>
    <s v="FBO"/>
    <d v="1899-12-30T00:19:01"/>
    <x v="1119"/>
    <d v="1899-12-30T00:00:29"/>
    <s v="Granel"/>
    <s v="E001"/>
    <x v="2"/>
    <d v="1899-12-30T00:19:01"/>
    <d v="1899-12-30T00:18:32"/>
    <x v="7"/>
    <x v="20"/>
    <x v="0"/>
    <x v="1"/>
    <n v="0"/>
    <n v="0"/>
    <x v="0"/>
    <x v="1"/>
    <x v="0"/>
    <n v="0"/>
    <x v="0"/>
    <x v="1"/>
    <d v="1899-12-30T00:00:29"/>
    <d v="1899-12-30T00:00:29"/>
    <x v="0"/>
    <m/>
    <m/>
    <d v="1899-12-30T00:00:00"/>
    <d v="1899-12-30T00:19:01"/>
    <n v="5"/>
    <d v="1899-12-30T00:00:29"/>
    <n v="19.016666666668787"/>
    <x v="6"/>
    <x v="1"/>
  </r>
  <r>
    <x v="0"/>
    <s v="2024076613"/>
    <x v="0"/>
    <x v="135"/>
    <s v="E3616JTZ"/>
    <d v="2024-12-26T00:00:00"/>
    <x v="1"/>
    <s v="3228"/>
    <x v="3"/>
    <s v="PA"/>
    <x v="4"/>
    <x v="0"/>
    <d v="2024-12-26T00:00:00"/>
    <d v="1899-12-30T14:43:44"/>
    <d v="2024-12-26T00:00:00"/>
    <d v="1899-12-30T14:44:12"/>
    <d v="2024-12-26T00:00:00"/>
    <d v="1899-12-30T15:18:56"/>
    <x v="0"/>
    <x v="0"/>
    <s v="8043253664"/>
    <s v="FBO"/>
    <d v="1899-12-30T00:35:12"/>
    <x v="373"/>
    <d v="1899-12-30T00:00:28"/>
    <s v="Granel"/>
    <s v="E001"/>
    <x v="2"/>
    <d v="1899-12-30T00:35:12"/>
    <d v="1899-12-30T00:34:44"/>
    <x v="7"/>
    <x v="20"/>
    <x v="0"/>
    <x v="1"/>
    <n v="0"/>
    <n v="0"/>
    <x v="0"/>
    <x v="1"/>
    <x v="0"/>
    <n v="0"/>
    <x v="0"/>
    <x v="1"/>
    <d v="1899-12-30T00:00:28"/>
    <d v="1899-12-30T00:00:28"/>
    <x v="0"/>
    <m/>
    <m/>
    <d v="1899-12-30T00:00:00"/>
    <d v="1899-12-30T00:35:12"/>
    <n v="5"/>
    <d v="1899-12-30T00:00:28"/>
    <n v="35.20000000000806"/>
    <x v="6"/>
    <x v="1"/>
  </r>
  <r>
    <x v="0"/>
    <s v="2024076617"/>
    <x v="0"/>
    <x v="231"/>
    <s v="E6366KCV"/>
    <d v="2024-12-26T00:00:00"/>
    <x v="1"/>
    <s v="3297"/>
    <x v="1"/>
    <s v="PA"/>
    <x v="1"/>
    <x v="0"/>
    <d v="2024-12-26T00:00:00"/>
    <d v="1899-12-30T15:19:03"/>
    <d v="2024-12-26T00:00:00"/>
    <d v="1899-12-30T15:19:31"/>
    <d v="2024-12-26T00:00:00"/>
    <d v="1899-12-30T15:46:25"/>
    <x v="0"/>
    <x v="0"/>
    <s v="8043253665"/>
    <s v="EXW"/>
    <d v="1899-12-30T00:27:22"/>
    <x v="704"/>
    <d v="1899-12-30T00:00:28"/>
    <s v="Granel"/>
    <s v="E001"/>
    <x v="1"/>
    <d v="1899-12-30T00:27:22"/>
    <d v="1899-12-30T00:26:54"/>
    <x v="14"/>
    <x v="20"/>
    <x v="0"/>
    <x v="1"/>
    <n v="0"/>
    <n v="0"/>
    <x v="0"/>
    <x v="1"/>
    <x v="0"/>
    <n v="0"/>
    <x v="0"/>
    <x v="1"/>
    <d v="1899-12-30T00:00:28"/>
    <d v="1899-12-30T00:00:28"/>
    <x v="0"/>
    <m/>
    <m/>
    <d v="1899-12-30T00:00:00"/>
    <d v="1899-12-30T00:27:22"/>
    <n v="5"/>
    <d v="1899-12-30T00:00:28"/>
    <n v="27.366666666667214"/>
    <x v="6"/>
    <x v="1"/>
  </r>
  <r>
    <x v="0"/>
    <s v="2024076618"/>
    <x v="0"/>
    <x v="137"/>
    <s v="E7597LTD"/>
    <d v="2024-12-26T00:00:00"/>
    <x v="1"/>
    <s v="3297"/>
    <x v="1"/>
    <s v="PA"/>
    <x v="1"/>
    <x v="0"/>
    <d v="2024-12-26T00:00:00"/>
    <d v="1899-12-30T15:34:54"/>
    <d v="2024-12-26T00:00:00"/>
    <d v="1899-12-30T15:35:23"/>
    <d v="2024-12-26T00:00:00"/>
    <d v="1899-12-30T15:58:47"/>
    <x v="0"/>
    <x v="0"/>
    <s v="8043253666"/>
    <s v="FBO"/>
    <d v="1899-12-30T00:23:53"/>
    <x v="1089"/>
    <d v="1899-12-30T00:00:29"/>
    <s v="Granel"/>
    <s v="E001"/>
    <x v="2"/>
    <d v="1899-12-30T00:23:53"/>
    <d v="1899-12-30T00:23:24"/>
    <x v="14"/>
    <x v="20"/>
    <x v="0"/>
    <x v="1"/>
    <n v="0"/>
    <n v="0"/>
    <x v="0"/>
    <x v="1"/>
    <x v="0"/>
    <n v="0"/>
    <x v="0"/>
    <x v="1"/>
    <d v="1899-12-30T00:00:29"/>
    <d v="1899-12-30T00:00:29"/>
    <x v="0"/>
    <m/>
    <m/>
    <d v="1899-12-30T00:00:00"/>
    <d v="1899-12-30T00:23:53"/>
    <n v="5"/>
    <d v="1899-12-30T00:00:29"/>
    <n v="23.883333333336001"/>
    <x v="6"/>
    <x v="1"/>
  </r>
  <r>
    <x v="0"/>
    <s v="2024076621"/>
    <x v="0"/>
    <x v="239"/>
    <s v="E3299HSH"/>
    <d v="2024-12-26T00:00:00"/>
    <x v="1"/>
    <s v="3297"/>
    <x v="1"/>
    <s v="PA"/>
    <x v="1"/>
    <x v="0"/>
    <d v="2024-12-26T00:00:00"/>
    <d v="1899-12-30T15:49:07"/>
    <d v="2024-12-26T00:00:00"/>
    <d v="1899-12-30T15:50:29"/>
    <d v="2024-12-26T00:00:00"/>
    <d v="1899-12-30T16:17:18"/>
    <x v="0"/>
    <x v="0"/>
    <s v="8043253667"/>
    <s v="EXW"/>
    <d v="1899-12-30T00:28:11"/>
    <x v="1194"/>
    <d v="1899-12-30T00:01:22"/>
    <s v="Granel"/>
    <s v="E001"/>
    <x v="1"/>
    <d v="1899-12-30T00:28:11"/>
    <d v="1899-12-30T00:26:49"/>
    <x v="14"/>
    <x v="20"/>
    <x v="0"/>
    <x v="1"/>
    <n v="0"/>
    <n v="0"/>
    <x v="0"/>
    <x v="1"/>
    <x v="0"/>
    <n v="0"/>
    <x v="0"/>
    <x v="1"/>
    <d v="1899-12-30T00:01:22"/>
    <d v="1899-12-30T00:01:22"/>
    <x v="0"/>
    <m/>
    <m/>
    <d v="1899-12-30T00:00:00"/>
    <d v="1899-12-30T00:28:11"/>
    <n v="5"/>
    <d v="1899-12-30T00:01:22"/>
    <n v="28.183333333334275"/>
    <x v="9"/>
    <x v="1"/>
  </r>
  <r>
    <x v="0"/>
    <s v="2024076623"/>
    <x v="0"/>
    <x v="283"/>
    <s v="E7369HDL"/>
    <d v="2024-12-26T00:00:00"/>
    <x v="1"/>
    <s v="3232"/>
    <x v="5"/>
    <s v="PA"/>
    <x v="2"/>
    <x v="0"/>
    <d v="2024-12-26T00:00:00"/>
    <d v="1899-12-30T16:04:53"/>
    <d v="2024-12-26T00:00:00"/>
    <d v="1899-12-30T16:05:20"/>
    <d v="2024-12-26T00:00:00"/>
    <d v="1899-12-30T16:27:03"/>
    <x v="0"/>
    <x v="0"/>
    <s v="8043253668"/>
    <s v="EXW"/>
    <d v="1899-12-30T00:22:10"/>
    <x v="1195"/>
    <d v="1899-12-30T00:00:27"/>
    <s v="Ensacado"/>
    <s v="E002"/>
    <x v="1"/>
    <d v="1899-12-30T00:22:10"/>
    <d v="1899-12-30T00:21:43"/>
    <x v="10"/>
    <x v="20"/>
    <x v="0"/>
    <x v="2"/>
    <n v="0"/>
    <n v="0"/>
    <x v="0"/>
    <x v="2"/>
    <x v="0"/>
    <n v="0"/>
    <x v="0"/>
    <x v="1"/>
    <d v="1899-12-30T00:00:27"/>
    <d v="1899-12-30T00:00:27"/>
    <x v="0"/>
    <m/>
    <m/>
    <d v="1899-12-30T00:00:00"/>
    <d v="1899-12-30T00:22:10"/>
    <n v="5"/>
    <d v="1899-12-30T00:00:27"/>
    <n v="22.166666666668799"/>
    <x v="9"/>
    <x v="1"/>
  </r>
  <r>
    <x v="0"/>
    <s v="2024076622"/>
    <x v="0"/>
    <x v="115"/>
    <s v="E5067LBR"/>
    <d v="2024-12-26T00:00:00"/>
    <x v="1"/>
    <s v="3228"/>
    <x v="3"/>
    <s v="PA"/>
    <x v="4"/>
    <x v="0"/>
    <d v="2024-12-26T00:00:00"/>
    <d v="1899-12-30T15:50:50"/>
    <d v="2024-12-26T00:00:00"/>
    <d v="1899-12-30T15:51:18"/>
    <d v="2024-12-26T00:00:00"/>
    <d v="1899-12-30T16:30:07"/>
    <x v="0"/>
    <x v="0"/>
    <s v="8043253669"/>
    <s v="FBO"/>
    <d v="1899-12-30T00:39:17"/>
    <x v="1196"/>
    <d v="1899-12-30T00:00:28"/>
    <s v="Granel"/>
    <s v="E001"/>
    <x v="2"/>
    <d v="1899-12-30T00:39:17"/>
    <d v="1899-12-30T00:38:49"/>
    <x v="14"/>
    <x v="20"/>
    <x v="0"/>
    <x v="1"/>
    <n v="0"/>
    <n v="0"/>
    <x v="0"/>
    <x v="1"/>
    <x v="0"/>
    <n v="0"/>
    <x v="0"/>
    <x v="1"/>
    <d v="1899-12-30T00:00:28"/>
    <d v="1899-12-30T00:00:28"/>
    <x v="0"/>
    <m/>
    <m/>
    <d v="1899-12-30T00:00:00"/>
    <d v="1899-12-30T00:39:17"/>
    <n v="5"/>
    <d v="1899-12-30T00:00:28"/>
    <n v="39.283333333329615"/>
    <x v="9"/>
    <x v="1"/>
  </r>
  <r>
    <x v="0"/>
    <s v="2024076627"/>
    <x v="0"/>
    <x v="355"/>
    <s v="E7262JBG"/>
    <d v="2024-12-26T00:00:00"/>
    <x v="1"/>
    <s v="3230"/>
    <x v="2"/>
    <s v="PA"/>
    <x v="2"/>
    <x v="0"/>
    <d v="2024-12-26T00:00:00"/>
    <d v="1899-12-30T16:13:14"/>
    <d v="2024-12-26T00:00:00"/>
    <d v="1899-12-30T16:13:41"/>
    <d v="2024-12-26T00:00:00"/>
    <d v="1899-12-30T16:57:49"/>
    <x v="0"/>
    <x v="0"/>
    <s v="8043253670"/>
    <s v="EXW"/>
    <d v="1899-12-30T00:44:35"/>
    <x v="1197"/>
    <d v="1899-12-30T00:00:27"/>
    <s v="Ensacado"/>
    <s v="E002"/>
    <x v="1"/>
    <d v="1899-12-30T00:44:35"/>
    <d v="1899-12-30T00:44:08"/>
    <x v="10"/>
    <x v="20"/>
    <x v="0"/>
    <x v="2"/>
    <n v="0"/>
    <n v="0"/>
    <x v="0"/>
    <x v="2"/>
    <x v="0"/>
    <n v="0"/>
    <x v="0"/>
    <x v="1"/>
    <d v="1899-12-30T00:00:27"/>
    <d v="1899-12-30T00:00:27"/>
    <x v="0"/>
    <m/>
    <m/>
    <d v="1899-12-30T00:00:00"/>
    <d v="1899-12-30T00:44:35"/>
    <n v="5"/>
    <d v="1899-12-30T00:00:27"/>
    <n v="44.583333333335879"/>
    <x v="9"/>
    <x v="1"/>
  </r>
  <r>
    <x v="0"/>
    <s v="2024076633"/>
    <x v="0"/>
    <x v="155"/>
    <s v="E9651KXD"/>
    <d v="2024-12-26T00:00:00"/>
    <x v="1"/>
    <s v="3297"/>
    <x v="1"/>
    <s v="PA"/>
    <x v="1"/>
    <x v="0"/>
    <d v="2024-12-26T00:00:00"/>
    <d v="1899-12-30T16:25:17"/>
    <d v="2024-12-26T00:00:00"/>
    <d v="1899-12-30T16:25:44"/>
    <d v="2024-12-26T00:00:00"/>
    <d v="1899-12-30T16:58:48"/>
    <x v="0"/>
    <x v="0"/>
    <s v="8043253671"/>
    <s v="FBO"/>
    <d v="1899-12-30T00:33:31"/>
    <x v="1198"/>
    <d v="1899-12-30T00:00:27"/>
    <s v="Granel"/>
    <s v="E001"/>
    <x v="2"/>
    <d v="1899-12-30T00:33:31"/>
    <d v="1899-12-30T00:33:04"/>
    <x v="10"/>
    <x v="20"/>
    <x v="0"/>
    <x v="1"/>
    <n v="0"/>
    <n v="0"/>
    <x v="0"/>
    <x v="1"/>
    <x v="0"/>
    <n v="0"/>
    <x v="0"/>
    <x v="1"/>
    <d v="1899-12-30T00:00:27"/>
    <d v="1899-12-30T00:00:27"/>
    <x v="0"/>
    <m/>
    <m/>
    <d v="1899-12-30T00:00:00"/>
    <d v="1899-12-30T00:33:31"/>
    <n v="5"/>
    <d v="1899-12-30T00:00:27"/>
    <n v="33.516666666662417"/>
    <x v="9"/>
    <x v="1"/>
  </r>
  <r>
    <x v="0"/>
    <s v="2024076641"/>
    <x v="0"/>
    <x v="149"/>
    <s v="E6383KKR"/>
    <d v="2024-12-26T00:00:00"/>
    <x v="1"/>
    <s v="3229"/>
    <x v="4"/>
    <s v="PA"/>
    <x v="5"/>
    <x v="0"/>
    <d v="2024-12-26T00:00:00"/>
    <d v="1899-12-30T16:47:19"/>
    <d v="2024-12-26T00:00:00"/>
    <d v="1899-12-30T16:47:47"/>
    <d v="2024-12-26T00:00:00"/>
    <d v="1899-12-30T17:14:57"/>
    <x v="0"/>
    <x v="0"/>
    <s v="8043253672"/>
    <s v="EXW"/>
    <d v="1899-12-30T00:27:38"/>
    <x v="1199"/>
    <d v="1899-12-30T00:00:28"/>
    <s v="Granel"/>
    <s v="E001"/>
    <x v="1"/>
    <d v="1899-12-30T00:27:38"/>
    <d v="1899-12-30T00:27:10"/>
    <x v="10"/>
    <x v="20"/>
    <x v="0"/>
    <x v="1"/>
    <n v="0"/>
    <n v="0"/>
    <x v="0"/>
    <x v="1"/>
    <x v="0"/>
    <n v="0"/>
    <x v="0"/>
    <x v="1"/>
    <d v="1899-12-30T00:00:28"/>
    <d v="1899-12-30T00:00:28"/>
    <x v="0"/>
    <m/>
    <m/>
    <d v="1899-12-30T00:00:00"/>
    <d v="1899-12-30T00:27:38"/>
    <n v="5"/>
    <d v="1899-12-30T00:00:28"/>
    <n v="27.633333333340744"/>
    <x v="10"/>
    <x v="1"/>
  </r>
  <r>
    <x v="0"/>
    <s v="2024076648"/>
    <x v="0"/>
    <x v="280"/>
    <s v="E6172KZK"/>
    <d v="2024-12-26T00:00:00"/>
    <x v="1"/>
    <s v="3230"/>
    <x v="2"/>
    <s v="PA"/>
    <x v="2"/>
    <x v="0"/>
    <d v="2024-12-26T00:00:00"/>
    <d v="1899-12-30T17:05:14"/>
    <d v="2024-12-26T00:00:00"/>
    <d v="1899-12-30T17:05:42"/>
    <d v="2024-12-26T00:00:00"/>
    <d v="1899-12-30T17:32:58"/>
    <x v="0"/>
    <x v="0"/>
    <s v="8043253673"/>
    <s v="EXW"/>
    <d v="1899-12-30T00:27:44"/>
    <x v="1200"/>
    <d v="1899-12-30T00:00:28"/>
    <s v="Ensacado"/>
    <s v="E002"/>
    <x v="1"/>
    <d v="1899-12-30T00:27:44"/>
    <d v="1899-12-30T00:27:16"/>
    <x v="8"/>
    <x v="20"/>
    <x v="0"/>
    <x v="2"/>
    <n v="0"/>
    <n v="0"/>
    <x v="0"/>
    <x v="2"/>
    <x v="0"/>
    <n v="0"/>
    <x v="0"/>
    <x v="1"/>
    <d v="1899-12-30T00:00:28"/>
    <d v="1899-12-30T00:00:28"/>
    <x v="0"/>
    <m/>
    <m/>
    <d v="1899-12-30T00:00:00"/>
    <d v="1899-12-30T00:27:44"/>
    <n v="5"/>
    <d v="1899-12-30T00:00:28"/>
    <n v="27.733333333334365"/>
    <x v="10"/>
    <x v="1"/>
  </r>
  <r>
    <x v="0"/>
    <s v="2024076655"/>
    <x v="0"/>
    <x v="229"/>
    <s v="E2611KJC"/>
    <d v="2024-12-26T00:00:00"/>
    <x v="1"/>
    <s v="3297"/>
    <x v="1"/>
    <s v="PA"/>
    <x v="1"/>
    <x v="0"/>
    <d v="2024-12-26T00:00:00"/>
    <d v="1899-12-30T17:33:42"/>
    <d v="2024-12-26T00:00:00"/>
    <d v="1899-12-30T17:34:40"/>
    <d v="2024-12-26T00:00:00"/>
    <d v="1899-12-30T17:58:56"/>
    <x v="0"/>
    <x v="0"/>
    <s v="8043253674"/>
    <s v="EXW"/>
    <d v="1899-12-30T00:25:14"/>
    <x v="1201"/>
    <d v="1899-12-30T00:00:58"/>
    <s v="Granel"/>
    <s v="E001"/>
    <x v="1"/>
    <d v="1899-12-30T00:25:14"/>
    <d v="1899-12-30T00:24:16"/>
    <x v="8"/>
    <x v="20"/>
    <x v="0"/>
    <x v="1"/>
    <n v="0"/>
    <n v="0"/>
    <x v="0"/>
    <x v="1"/>
    <x v="0"/>
    <n v="0"/>
    <x v="0"/>
    <x v="1"/>
    <d v="1899-12-30T00:00:58"/>
    <d v="1899-12-30T00:00:58"/>
    <x v="0"/>
    <m/>
    <m/>
    <d v="1899-12-30T00:00:00"/>
    <d v="1899-12-30T00:25:14"/>
    <n v="5"/>
    <d v="1899-12-30T00:00:58"/>
    <n v="25.233333333335892"/>
    <x v="10"/>
    <x v="1"/>
  </r>
  <r>
    <x v="0"/>
    <s v="2024076658"/>
    <x v="0"/>
    <x v="134"/>
    <s v="E9945KBD"/>
    <d v="2024-12-26T00:00:00"/>
    <x v="1"/>
    <s v="3297"/>
    <x v="1"/>
    <s v="PA"/>
    <x v="1"/>
    <x v="0"/>
    <d v="2024-12-26T00:00:00"/>
    <d v="1899-12-30T17:56:28"/>
    <d v="2024-12-26T00:00:00"/>
    <d v="1899-12-30T17:56:57"/>
    <d v="2024-12-26T00:00:00"/>
    <d v="1899-12-30T18:21:07"/>
    <x v="0"/>
    <x v="0"/>
    <s v="8043253675"/>
    <s v="FBO"/>
    <d v="1899-12-30T00:24:39"/>
    <x v="264"/>
    <d v="1899-12-30T00:00:29"/>
    <s v="Granel"/>
    <s v="E001"/>
    <x v="2"/>
    <d v="1899-12-30T00:24:39"/>
    <d v="1899-12-30T00:24:10"/>
    <x v="8"/>
    <x v="20"/>
    <x v="0"/>
    <x v="1"/>
    <n v="0"/>
    <n v="0"/>
    <x v="0"/>
    <x v="1"/>
    <x v="0"/>
    <n v="0"/>
    <x v="0"/>
    <x v="1"/>
    <d v="1899-12-30T00:00:29"/>
    <d v="1899-12-30T00:00:29"/>
    <x v="0"/>
    <m/>
    <m/>
    <d v="1899-12-30T00:00:00"/>
    <d v="1899-12-30T00:24:39"/>
    <n v="5"/>
    <d v="1899-12-30T00:00:29"/>
    <n v="24.649999999992023"/>
    <x v="11"/>
    <x v="1"/>
  </r>
  <r>
    <x v="0"/>
    <s v="2024076662"/>
    <x v="0"/>
    <x v="256"/>
    <s v="E6103LDT"/>
    <d v="2024-12-26T00:00:00"/>
    <x v="1"/>
    <s v="3297"/>
    <x v="1"/>
    <s v="PA"/>
    <x v="1"/>
    <x v="0"/>
    <d v="2024-12-26T00:00:00"/>
    <d v="1899-12-30T18:08:31"/>
    <d v="2024-12-26T00:00:00"/>
    <d v="1899-12-30T18:08:59"/>
    <d v="2024-12-26T00:00:00"/>
    <d v="1899-12-30T18:38:09"/>
    <x v="0"/>
    <x v="0"/>
    <s v="8043253676"/>
    <s v="FBO"/>
    <d v="1899-12-30T00:29:38"/>
    <x v="908"/>
    <d v="1899-12-30T00:00:28"/>
    <s v="Granel"/>
    <s v="E001"/>
    <x v="2"/>
    <d v="1899-12-30T00:29:38"/>
    <d v="1899-12-30T00:29:10"/>
    <x v="11"/>
    <x v="20"/>
    <x v="0"/>
    <x v="1"/>
    <n v="0"/>
    <n v="0"/>
    <x v="0"/>
    <x v="1"/>
    <x v="0"/>
    <n v="0"/>
    <x v="0"/>
    <x v="1"/>
    <d v="1899-12-30T00:00:28"/>
    <d v="1899-12-30T00:00:28"/>
    <x v="0"/>
    <m/>
    <m/>
    <d v="1899-12-30T00:00:00"/>
    <d v="1899-12-30T00:29:38"/>
    <n v="5"/>
    <d v="1899-12-30T00:00:28"/>
    <n v="29.633333333342495"/>
    <x v="11"/>
    <x v="1"/>
  </r>
  <r>
    <x v="0"/>
    <s v="2024076663"/>
    <x v="0"/>
    <x v="128"/>
    <s v="E5792MTF"/>
    <d v="2024-12-26T00:00:00"/>
    <x v="1"/>
    <s v="3297"/>
    <x v="1"/>
    <s v="PA"/>
    <x v="1"/>
    <x v="0"/>
    <d v="2024-12-26T00:00:00"/>
    <d v="1899-12-30T18:21:52"/>
    <d v="2024-12-26T00:00:00"/>
    <d v="1899-12-30T18:22:20"/>
    <d v="2024-12-26T00:00:00"/>
    <d v="1899-12-30T18:57:29"/>
    <x v="0"/>
    <x v="0"/>
    <s v="8043253677"/>
    <s v="EXW"/>
    <d v="1899-12-30T00:35:37"/>
    <x v="1202"/>
    <d v="1899-12-30T00:00:28"/>
    <s v="Granel"/>
    <s v="E001"/>
    <x v="1"/>
    <d v="1899-12-30T00:35:37"/>
    <d v="1899-12-30T00:35:09"/>
    <x v="11"/>
    <x v="20"/>
    <x v="0"/>
    <x v="1"/>
    <n v="0"/>
    <n v="0"/>
    <x v="0"/>
    <x v="1"/>
    <x v="0"/>
    <n v="0"/>
    <x v="0"/>
    <x v="1"/>
    <d v="1899-12-30T00:00:28"/>
    <d v="1899-12-30T00:00:28"/>
    <x v="0"/>
    <m/>
    <m/>
    <d v="1899-12-30T00:00:00"/>
    <d v="1899-12-30T00:35:37"/>
    <n v="5"/>
    <d v="1899-12-30T00:00:28"/>
    <n v="35.616666666657629"/>
    <x v="11"/>
    <x v="1"/>
  </r>
  <r>
    <x v="0"/>
    <s v="2024076669"/>
    <x v="0"/>
    <x v="232"/>
    <s v="E4929LNP"/>
    <d v="2024-12-26T00:00:00"/>
    <x v="1"/>
    <s v="3228"/>
    <x v="3"/>
    <s v="PA"/>
    <x v="4"/>
    <x v="0"/>
    <d v="2024-12-26T00:00:00"/>
    <d v="1899-12-30T21:24:13"/>
    <d v="2024-12-26T00:00:00"/>
    <d v="1899-12-30T21:24:43"/>
    <d v="2024-12-26T00:00:00"/>
    <d v="1899-12-30T21:56:24"/>
    <x v="0"/>
    <x v="0"/>
    <s v="8043253678"/>
    <s v="FBO"/>
    <d v="1899-12-30T00:32:11"/>
    <x v="485"/>
    <d v="1899-12-30T00:00:30"/>
    <s v="Granel"/>
    <s v="E001"/>
    <x v="2"/>
    <d v="1899-12-30T00:32:11"/>
    <d v="1899-12-30T00:31:41"/>
    <x v="18"/>
    <x v="20"/>
    <x v="0"/>
    <x v="1"/>
    <n v="0"/>
    <n v="0"/>
    <x v="0"/>
    <x v="1"/>
    <x v="0"/>
    <n v="0"/>
    <x v="0"/>
    <x v="1"/>
    <d v="1899-12-30T00:00:30"/>
    <d v="1899-12-30T00:00:30"/>
    <x v="0"/>
    <m/>
    <m/>
    <d v="1899-12-30T00:00:00"/>
    <d v="1899-12-30T00:32:11"/>
    <n v="5"/>
    <d v="1899-12-30T00:00:30"/>
    <n v="32.183333333337615"/>
    <x v="15"/>
    <x v="1"/>
  </r>
  <r>
    <x v="0"/>
    <s v="2024076670"/>
    <x v="0"/>
    <x v="139"/>
    <s v="E0438GVW"/>
    <d v="2024-12-27T00:00:00"/>
    <x v="1"/>
    <s v="3297"/>
    <x v="1"/>
    <s v="PA"/>
    <x v="1"/>
    <x v="0"/>
    <d v="2024-12-27T00:00:00"/>
    <d v="1899-12-30T04:43:52"/>
    <d v="2024-12-27T00:00:00"/>
    <d v="1899-12-30T04:44:24"/>
    <d v="2024-12-27T00:00:00"/>
    <d v="1899-12-30T05:08:19"/>
    <x v="0"/>
    <x v="0"/>
    <s v="8043253679"/>
    <s v="EXW"/>
    <d v="1899-12-30T00:24:27"/>
    <x v="23"/>
    <d v="1899-12-30T00:00:32"/>
    <s v="Granel"/>
    <s v="E001"/>
    <x v="1"/>
    <d v="1899-12-30T00:24:27"/>
    <d v="1899-12-30T00:23:55"/>
    <x v="16"/>
    <x v="0"/>
    <x v="0"/>
    <x v="1"/>
    <n v="0"/>
    <n v="0"/>
    <x v="0"/>
    <x v="1"/>
    <x v="0"/>
    <n v="0"/>
    <x v="0"/>
    <x v="1"/>
    <d v="1899-12-30T00:00:32"/>
    <d v="1899-12-30T00:00:32"/>
    <x v="0"/>
    <m/>
    <m/>
    <d v="1899-12-30T00:00:00"/>
    <d v="1899-12-30T00:24:27"/>
    <n v="6"/>
    <d v="1899-12-30T00:00:32"/>
    <n v="24.45000000000482"/>
    <x v="18"/>
    <x v="1"/>
  </r>
  <r>
    <x v="0"/>
    <s v="2024076671"/>
    <x v="0"/>
    <x v="132"/>
    <s v="E7412JLB"/>
    <d v="2024-12-27T00:00:00"/>
    <x v="1"/>
    <s v="3229"/>
    <x v="4"/>
    <s v="PA"/>
    <x v="5"/>
    <x v="0"/>
    <d v="2024-12-27T00:00:00"/>
    <d v="1899-12-30T05:22:55"/>
    <d v="2024-12-27T00:00:00"/>
    <d v="1899-12-30T05:23:26"/>
    <d v="2024-12-27T00:00:00"/>
    <d v="1899-12-30T05:56:13"/>
    <x v="0"/>
    <x v="0"/>
    <s v="8043253680"/>
    <s v="FBO"/>
    <d v="1899-12-30T00:33:18"/>
    <x v="1203"/>
    <d v="1899-12-30T00:00:31"/>
    <s v="Granel"/>
    <s v="E001"/>
    <x v="2"/>
    <d v="1899-12-30T00:33:18"/>
    <d v="1899-12-30T00:32:47"/>
    <x v="12"/>
    <x v="0"/>
    <x v="0"/>
    <x v="1"/>
    <n v="0"/>
    <n v="0"/>
    <x v="0"/>
    <x v="1"/>
    <x v="0"/>
    <n v="0"/>
    <x v="0"/>
    <x v="1"/>
    <d v="1899-12-30T00:00:31"/>
    <d v="1899-12-30T00:00:31"/>
    <x v="0"/>
    <m/>
    <m/>
    <d v="1899-12-30T00:00:00"/>
    <d v="1899-12-30T00:33:18"/>
    <n v="6"/>
    <d v="1899-12-30T00:00:31"/>
    <n v="33.300000000000011"/>
    <x v="18"/>
    <x v="1"/>
  </r>
  <r>
    <x v="0"/>
    <s v="2024076672"/>
    <x v="0"/>
    <x v="230"/>
    <s v="E6106KCV"/>
    <d v="2024-12-27T00:00:00"/>
    <x v="1"/>
    <s v="3297"/>
    <x v="1"/>
    <s v="PA"/>
    <x v="1"/>
    <x v="0"/>
    <d v="2024-12-27T00:00:00"/>
    <d v="1899-12-30T05:45:00"/>
    <d v="2024-12-27T00:00:00"/>
    <d v="1899-12-30T05:45:29"/>
    <d v="2024-12-27T00:00:00"/>
    <d v="1899-12-30T06:11:34"/>
    <x v="0"/>
    <x v="0"/>
    <s v="8043253681"/>
    <s v="FBO"/>
    <d v="1899-12-30T00:26:34"/>
    <x v="1204"/>
    <d v="1899-12-30T00:00:29"/>
    <s v="Granel"/>
    <s v="E001"/>
    <x v="2"/>
    <d v="1899-12-30T00:26:34"/>
    <d v="1899-12-30T00:26:05"/>
    <x v="12"/>
    <x v="0"/>
    <x v="0"/>
    <x v="1"/>
    <n v="0"/>
    <n v="0"/>
    <x v="0"/>
    <x v="1"/>
    <x v="0"/>
    <n v="0"/>
    <x v="0"/>
    <x v="1"/>
    <d v="1899-12-30T00:00:29"/>
    <d v="1899-12-30T00:00:29"/>
    <x v="0"/>
    <m/>
    <m/>
    <d v="1899-12-30T00:00:00"/>
    <d v="1899-12-30T00:26:34"/>
    <n v="6"/>
    <d v="1899-12-30T00:00:29"/>
    <n v="26.5666666666752"/>
    <x v="12"/>
    <x v="1"/>
  </r>
  <r>
    <x v="0"/>
    <s v="2024076676"/>
    <x v="0"/>
    <x v="348"/>
    <s v="E4990DBM"/>
    <d v="2024-12-27T00:00:00"/>
    <x v="1"/>
    <s v="3297"/>
    <x v="1"/>
    <s v="PA"/>
    <x v="1"/>
    <x v="0"/>
    <d v="2024-12-27T00:00:00"/>
    <d v="1899-12-30T06:04:56"/>
    <d v="2024-12-27T00:00:00"/>
    <d v="1899-12-30T06:05:26"/>
    <d v="2024-12-27T00:00:00"/>
    <d v="1899-12-30T06:30:09"/>
    <x v="0"/>
    <x v="0"/>
    <s v="8043253682"/>
    <s v="EXW"/>
    <d v="1899-12-30T00:25:13"/>
    <x v="1205"/>
    <d v="1899-12-30T00:00:30"/>
    <s v="Granel"/>
    <s v="E001"/>
    <x v="1"/>
    <d v="1899-12-30T00:25:13"/>
    <d v="1899-12-30T00:24:43"/>
    <x v="0"/>
    <x v="0"/>
    <x v="0"/>
    <x v="1"/>
    <n v="0"/>
    <n v="0"/>
    <x v="0"/>
    <x v="1"/>
    <x v="0"/>
    <n v="0"/>
    <x v="0"/>
    <x v="1"/>
    <d v="1899-12-30T00:00:30"/>
    <d v="1899-12-30T00:00:30"/>
    <x v="0"/>
    <m/>
    <m/>
    <d v="1899-12-30T00:00:00"/>
    <d v="1899-12-30T00:25:13"/>
    <n v="6"/>
    <d v="1899-12-30T00:00:30"/>
    <n v="25.216666666660803"/>
    <x v="12"/>
    <x v="1"/>
  </r>
  <r>
    <x v="0"/>
    <s v="2024076673"/>
    <x v="0"/>
    <x v="162"/>
    <s v="E2544FHJ"/>
    <d v="2024-12-27T00:00:00"/>
    <x v="1"/>
    <s v="3230"/>
    <x v="2"/>
    <s v="PA"/>
    <x v="2"/>
    <x v="0"/>
    <d v="2024-12-27T00:00:00"/>
    <d v="1899-12-30T05:55:24"/>
    <d v="2024-12-27T00:00:00"/>
    <d v="1899-12-30T05:55:53"/>
    <d v="2024-12-27T00:00:00"/>
    <d v="1899-12-30T06:30:44"/>
    <x v="0"/>
    <x v="0"/>
    <s v="8043253683"/>
    <s v="EXW"/>
    <d v="1899-12-30T00:35:20"/>
    <x v="1206"/>
    <d v="1899-12-30T00:00:29"/>
    <s v="Ensacado"/>
    <s v="E002"/>
    <x v="1"/>
    <d v="1899-12-30T00:35:20"/>
    <d v="1899-12-30T00:34:51"/>
    <x v="12"/>
    <x v="0"/>
    <x v="0"/>
    <x v="2"/>
    <n v="0"/>
    <n v="0"/>
    <x v="0"/>
    <x v="2"/>
    <x v="0"/>
    <n v="0"/>
    <x v="0"/>
    <x v="1"/>
    <d v="1899-12-30T00:00:29"/>
    <d v="1899-12-30T00:00:29"/>
    <x v="0"/>
    <m/>
    <m/>
    <d v="1899-12-30T00:00:00"/>
    <d v="1899-12-30T00:35:20"/>
    <n v="6"/>
    <d v="1899-12-30T00:00:29"/>
    <n v="35.333333333323239"/>
    <x v="12"/>
    <x v="1"/>
  </r>
  <r>
    <x v="0"/>
    <s v="2024076675"/>
    <x v="0"/>
    <x v="123"/>
    <s v="E8272KDP"/>
    <d v="2024-12-27T00:00:00"/>
    <x v="1"/>
    <s v="3297"/>
    <x v="1"/>
    <s v="PA"/>
    <x v="1"/>
    <x v="0"/>
    <d v="2024-12-27T00:00:00"/>
    <d v="1899-12-30T06:03:11"/>
    <d v="2024-12-27T00:00:00"/>
    <d v="1899-12-30T06:03:41"/>
    <d v="2024-12-27T00:00:00"/>
    <d v="1899-12-30T06:34:00"/>
    <x v="0"/>
    <x v="0"/>
    <s v="8043253684"/>
    <s v="FBO"/>
    <d v="1899-12-30T00:30:49"/>
    <x v="1207"/>
    <d v="1899-12-30T00:00:30"/>
    <s v="Granel"/>
    <s v="E001"/>
    <x v="2"/>
    <d v="1899-12-30T00:30:49"/>
    <d v="1899-12-30T00:30:19"/>
    <x v="0"/>
    <x v="0"/>
    <x v="0"/>
    <x v="1"/>
    <n v="0"/>
    <n v="0"/>
    <x v="0"/>
    <x v="1"/>
    <x v="0"/>
    <n v="0"/>
    <x v="0"/>
    <x v="1"/>
    <d v="1899-12-30T00:00:30"/>
    <d v="1899-12-30T00:00:30"/>
    <x v="0"/>
    <m/>
    <m/>
    <d v="1899-12-30T00:00:00"/>
    <d v="1899-12-30T00:30:49"/>
    <n v="6"/>
    <d v="1899-12-30T00:00:30"/>
    <n v="30.816666666662396"/>
    <x v="12"/>
    <x v="1"/>
  </r>
  <r>
    <x v="0"/>
    <s v="2024076681"/>
    <x v="0"/>
    <x v="113"/>
    <s v="E7555LTD"/>
    <d v="2024-12-27T00:00:00"/>
    <x v="1"/>
    <s v="3297"/>
    <x v="1"/>
    <s v="PA"/>
    <x v="1"/>
    <x v="0"/>
    <d v="2024-12-27T00:00:00"/>
    <d v="1899-12-30T06:25:28"/>
    <d v="2024-12-27T00:00:00"/>
    <d v="1899-12-30T06:26:25"/>
    <d v="2024-12-27T00:00:00"/>
    <d v="1899-12-30T06:52:58"/>
    <x v="0"/>
    <x v="0"/>
    <s v="8043253685"/>
    <s v="EXW"/>
    <d v="1899-12-30T00:27:30"/>
    <x v="1049"/>
    <d v="1899-12-30T00:00:57"/>
    <s v="Granel"/>
    <s v="E001"/>
    <x v="1"/>
    <d v="1899-12-30T00:27:30"/>
    <d v="1899-12-30T00:26:33"/>
    <x v="0"/>
    <x v="0"/>
    <x v="0"/>
    <x v="1"/>
    <n v="0"/>
    <n v="0"/>
    <x v="0"/>
    <x v="1"/>
    <x v="0"/>
    <n v="0"/>
    <x v="0"/>
    <x v="1"/>
    <d v="1899-12-30T00:00:57"/>
    <d v="1899-12-30T00:00:57"/>
    <x v="0"/>
    <m/>
    <m/>
    <d v="1899-12-30T00:00:00"/>
    <d v="1899-12-30T00:27:30"/>
    <n v="6"/>
    <d v="1899-12-30T00:00:57"/>
    <n v="27.499999999996785"/>
    <x v="12"/>
    <x v="1"/>
  </r>
  <r>
    <x v="0"/>
    <s v="2024076678"/>
    <x v="0"/>
    <x v="158"/>
    <s v="E5943KXX"/>
    <d v="2024-12-27T00:00:00"/>
    <x v="1"/>
    <s v="3228"/>
    <x v="3"/>
    <s v="PA"/>
    <x v="4"/>
    <x v="0"/>
    <d v="2024-12-27T00:00:00"/>
    <d v="1899-12-30T06:19:21"/>
    <d v="2024-12-27T00:00:00"/>
    <d v="1899-12-30T06:19:50"/>
    <d v="2024-12-27T00:00:00"/>
    <d v="1899-12-30T06:56:49"/>
    <x v="0"/>
    <x v="0"/>
    <s v="8043253686"/>
    <s v="FBO"/>
    <d v="1899-12-30T00:37:28"/>
    <x v="1208"/>
    <d v="1899-12-30T00:00:29"/>
    <s v="Granel"/>
    <s v="E001"/>
    <x v="2"/>
    <d v="1899-12-30T00:37:28"/>
    <d v="1899-12-30T00:36:59"/>
    <x v="0"/>
    <x v="0"/>
    <x v="0"/>
    <x v="1"/>
    <n v="0"/>
    <n v="0"/>
    <x v="0"/>
    <x v="1"/>
    <x v="0"/>
    <n v="0"/>
    <x v="0"/>
    <x v="1"/>
    <d v="1899-12-30T00:00:29"/>
    <d v="1899-12-30T00:00:29"/>
    <x v="0"/>
    <m/>
    <m/>
    <d v="1899-12-30T00:00:00"/>
    <d v="1899-12-30T00:37:28"/>
    <n v="6"/>
    <d v="1899-12-30T00:00:29"/>
    <n v="37.466666666668793"/>
    <x v="12"/>
    <x v="1"/>
  </r>
  <r>
    <x v="0"/>
    <s v="2024076682"/>
    <x v="0"/>
    <x v="143"/>
    <s v="E3710KKC"/>
    <d v="2024-12-27T00:00:00"/>
    <x v="1"/>
    <s v="3230"/>
    <x v="2"/>
    <s v="PA"/>
    <x v="2"/>
    <x v="0"/>
    <d v="2024-12-27T00:00:00"/>
    <d v="1899-12-30T06:26:49"/>
    <d v="2024-12-27T00:00:00"/>
    <d v="1899-12-30T06:27:18"/>
    <d v="2024-12-27T00:00:00"/>
    <d v="1899-12-30T07:05:41"/>
    <x v="0"/>
    <x v="0"/>
    <s v="8043253687"/>
    <s v="FBO"/>
    <d v="1899-12-30T00:38:52"/>
    <x v="1209"/>
    <d v="1899-12-30T00:00:29"/>
    <s v="Ensacado"/>
    <s v="E002"/>
    <x v="2"/>
    <d v="1899-12-30T00:38:52"/>
    <d v="1899-12-30T00:38:23"/>
    <x v="0"/>
    <x v="0"/>
    <x v="0"/>
    <x v="2"/>
    <n v="0"/>
    <n v="0"/>
    <x v="0"/>
    <x v="2"/>
    <x v="0"/>
    <n v="0"/>
    <x v="0"/>
    <x v="1"/>
    <d v="1899-12-30T00:00:29"/>
    <d v="1899-12-30T00:00:29"/>
    <x v="0"/>
    <m/>
    <m/>
    <d v="1899-12-30T00:00:00"/>
    <d v="1899-12-30T00:38:52"/>
    <n v="6"/>
    <d v="1899-12-30T00:00:29"/>
    <n v="38.866666666665573"/>
    <x v="0"/>
    <x v="1"/>
  </r>
  <r>
    <x v="0"/>
    <s v="2024076685"/>
    <x v="0"/>
    <x v="116"/>
    <s v="E4874GCT"/>
    <d v="2024-12-27T00:00:00"/>
    <x v="1"/>
    <s v="3297"/>
    <x v="1"/>
    <s v="PA"/>
    <x v="1"/>
    <x v="0"/>
    <d v="2024-12-27T00:00:00"/>
    <d v="1899-12-30T06:40:21"/>
    <d v="2024-12-27T00:00:00"/>
    <d v="1899-12-30T06:40:51"/>
    <d v="2024-12-27T00:00:00"/>
    <d v="1899-12-30T07:07:18"/>
    <x v="0"/>
    <x v="0"/>
    <s v="8043253688"/>
    <s v="EXW"/>
    <d v="1899-12-30T00:26:57"/>
    <x v="625"/>
    <d v="1899-12-30T00:00:30"/>
    <s v="Granel"/>
    <s v="E001"/>
    <x v="1"/>
    <d v="1899-12-30T00:26:57"/>
    <d v="1899-12-30T00:26:27"/>
    <x v="0"/>
    <x v="0"/>
    <x v="0"/>
    <x v="1"/>
    <n v="0"/>
    <n v="0"/>
    <x v="0"/>
    <x v="1"/>
    <x v="0"/>
    <n v="0"/>
    <x v="0"/>
    <x v="1"/>
    <d v="1899-12-30T00:00:30"/>
    <d v="1899-12-30T00:00:30"/>
    <x v="0"/>
    <m/>
    <m/>
    <d v="1899-12-30T00:00:00"/>
    <d v="1899-12-30T00:26:57"/>
    <n v="6"/>
    <d v="1899-12-30T00:00:30"/>
    <n v="26.950000000003172"/>
    <x v="0"/>
    <x v="1"/>
  </r>
  <r>
    <x v="0"/>
    <s v="2024076687"/>
    <x v="0"/>
    <x v="282"/>
    <s v="E9189JXJ"/>
    <d v="2024-12-27T00:00:00"/>
    <x v="1"/>
    <s v="3230"/>
    <x v="2"/>
    <s v="PA"/>
    <x v="2"/>
    <x v="0"/>
    <d v="2024-12-27T00:00:00"/>
    <d v="1899-12-30T06:47:18"/>
    <d v="2024-12-27T00:00:00"/>
    <d v="1899-12-30T06:47:47"/>
    <d v="2024-12-27T00:00:00"/>
    <d v="1899-12-30T07:11:16"/>
    <x v="0"/>
    <x v="0"/>
    <s v="8043253690"/>
    <s v="FBO"/>
    <d v="1899-12-30T00:23:58"/>
    <x v="1210"/>
    <d v="1899-12-30T00:00:29"/>
    <s v="Ensacado"/>
    <s v="E002"/>
    <x v="2"/>
    <d v="1899-12-30T00:23:58"/>
    <d v="1899-12-30T00:23:29"/>
    <x v="0"/>
    <x v="0"/>
    <x v="0"/>
    <x v="2"/>
    <n v="0"/>
    <n v="0"/>
    <x v="0"/>
    <x v="2"/>
    <x v="0"/>
    <n v="0"/>
    <x v="0"/>
    <x v="1"/>
    <d v="1899-12-30T00:00:29"/>
    <d v="1899-12-30T00:00:29"/>
    <x v="0"/>
    <m/>
    <m/>
    <d v="1899-12-30T00:00:00"/>
    <d v="1899-12-30T00:23:58"/>
    <n v="6"/>
    <d v="1899-12-30T00:00:29"/>
    <n v="23.966666666668839"/>
    <x v="0"/>
    <x v="1"/>
  </r>
  <r>
    <x v="0"/>
    <s v="2024076683"/>
    <x v="0"/>
    <x v="129"/>
    <s v="E8421HJR"/>
    <d v="2024-12-27T00:00:00"/>
    <x v="1"/>
    <s v="3228"/>
    <x v="3"/>
    <s v="PA"/>
    <x v="4"/>
    <x v="0"/>
    <d v="2024-12-27T00:00:00"/>
    <d v="1899-12-30T06:29:53"/>
    <d v="2024-12-27T00:00:00"/>
    <d v="1899-12-30T06:30:37"/>
    <d v="2024-12-27T00:00:00"/>
    <d v="1899-12-30T07:14:29"/>
    <x v="0"/>
    <x v="0"/>
    <s v="8043253691"/>
    <s v="FBO"/>
    <d v="1899-12-30T00:44:36"/>
    <x v="1211"/>
    <d v="1899-12-30T00:00:44"/>
    <s v="Granel"/>
    <s v="E001"/>
    <x v="2"/>
    <d v="1899-12-30T00:44:36"/>
    <d v="1899-12-30T00:43:52"/>
    <x v="0"/>
    <x v="0"/>
    <x v="0"/>
    <x v="1"/>
    <n v="0"/>
    <n v="0"/>
    <x v="0"/>
    <x v="1"/>
    <x v="0"/>
    <n v="0"/>
    <x v="0"/>
    <x v="1"/>
    <d v="1899-12-30T00:00:44"/>
    <d v="1899-12-30T00:00:44"/>
    <x v="0"/>
    <m/>
    <m/>
    <d v="1899-12-30T00:00:00"/>
    <d v="1899-12-30T00:44:36"/>
    <n v="6"/>
    <d v="1899-12-30T00:00:44"/>
    <n v="44.600000000011207"/>
    <x v="0"/>
    <x v="1"/>
  </r>
  <r>
    <x v="0"/>
    <s v="2024076684"/>
    <x v="0"/>
    <x v="142"/>
    <s v="E3192JFJ"/>
    <d v="2024-12-27T00:00:00"/>
    <x v="1"/>
    <s v="3230"/>
    <x v="2"/>
    <s v="PA"/>
    <x v="2"/>
    <x v="0"/>
    <d v="2024-12-27T00:00:00"/>
    <d v="1899-12-30T06:30:54"/>
    <d v="2024-12-27T00:00:00"/>
    <d v="1899-12-30T06:31:22"/>
    <d v="2024-12-27T00:00:00"/>
    <d v="1899-12-30T07:15:09"/>
    <x v="0"/>
    <x v="0"/>
    <s v="8043253692"/>
    <s v="FBO"/>
    <d v="1899-12-30T00:44:15"/>
    <x v="719"/>
    <d v="1899-12-30T00:00:28"/>
    <s v="Ensacado"/>
    <s v="E002"/>
    <x v="2"/>
    <d v="1899-12-30T00:44:15"/>
    <d v="1899-12-30T00:43:47"/>
    <x v="0"/>
    <x v="0"/>
    <x v="0"/>
    <x v="2"/>
    <n v="0"/>
    <n v="0"/>
    <x v="0"/>
    <x v="2"/>
    <x v="0"/>
    <n v="0"/>
    <x v="0"/>
    <x v="1"/>
    <d v="1899-12-30T00:00:28"/>
    <d v="1899-12-30T00:00:28"/>
    <x v="0"/>
    <m/>
    <m/>
    <d v="1899-12-30T00:00:00"/>
    <d v="1899-12-30T00:44:15"/>
    <n v="6"/>
    <d v="1899-12-30T00:00:28"/>
    <n v="44.250000000004761"/>
    <x v="0"/>
    <x v="1"/>
  </r>
  <r>
    <x v="0"/>
    <s v="2024076703"/>
    <x v="0"/>
    <x v="282"/>
    <s v="E9189JXJ"/>
    <d v="2024-12-27T00:00:00"/>
    <x v="1"/>
    <s v="3230"/>
    <x v="2"/>
    <s v="PA"/>
    <x v="2"/>
    <x v="0"/>
    <d v="2024-12-27T00:00:00"/>
    <d v="1899-12-30T07:14:21"/>
    <d v="2024-12-27T00:00:00"/>
    <d v="1899-12-30T07:15:14"/>
    <d v="2024-12-27T00:00:00"/>
    <d v="1899-12-30T07:36:07"/>
    <x v="0"/>
    <x v="0"/>
    <s v="8043253695"/>
    <s v="FBO"/>
    <d v="1899-12-30T00:21:46"/>
    <x v="1212"/>
    <d v="1899-12-30T00:00:53"/>
    <s v="Ensacado"/>
    <s v="E002"/>
    <x v="2"/>
    <d v="1899-12-30T00:21:46"/>
    <d v="1899-12-30T00:20:53"/>
    <x v="1"/>
    <x v="0"/>
    <x v="0"/>
    <x v="2"/>
    <n v="0"/>
    <n v="0"/>
    <x v="0"/>
    <x v="2"/>
    <x v="0"/>
    <n v="0"/>
    <x v="0"/>
    <x v="1"/>
    <d v="1899-12-30T00:00:53"/>
    <d v="1899-12-30T00:00:53"/>
    <x v="0"/>
    <m/>
    <m/>
    <d v="1899-12-30T00:00:00"/>
    <d v="1899-12-30T00:21:46"/>
    <n v="6"/>
    <d v="1899-12-30T00:00:53"/>
    <n v="21.766666666679928"/>
    <x v="0"/>
    <x v="1"/>
  </r>
  <r>
    <x v="0"/>
    <s v="2024076700"/>
    <x v="0"/>
    <x v="146"/>
    <s v="E1651JFK"/>
    <d v="2024-12-27T00:00:00"/>
    <x v="1"/>
    <s v="3297"/>
    <x v="1"/>
    <s v="PA"/>
    <x v="1"/>
    <x v="0"/>
    <d v="2024-12-27T00:00:00"/>
    <d v="1899-12-30T07:09:29"/>
    <d v="2024-12-27T00:00:00"/>
    <d v="1899-12-30T07:09:58"/>
    <d v="2024-12-27T00:00:00"/>
    <d v="1899-12-30T07:46:01"/>
    <x v="0"/>
    <x v="0"/>
    <s v="8043253698"/>
    <s v="EXW"/>
    <d v="1899-12-30T00:36:32"/>
    <x v="374"/>
    <d v="1899-12-30T00:00:29"/>
    <s v="Granel"/>
    <s v="E001"/>
    <x v="1"/>
    <d v="1899-12-30T00:36:32"/>
    <d v="1899-12-30T00:36:03"/>
    <x v="1"/>
    <x v="0"/>
    <x v="0"/>
    <x v="1"/>
    <n v="0"/>
    <n v="0"/>
    <x v="0"/>
    <x v="1"/>
    <x v="0"/>
    <n v="0"/>
    <x v="0"/>
    <x v="1"/>
    <d v="1899-12-30T00:00:29"/>
    <d v="1899-12-30T00:00:29"/>
    <x v="0"/>
    <m/>
    <m/>
    <d v="1899-12-30T00:00:00"/>
    <d v="1899-12-30T00:36:32"/>
    <n v="6"/>
    <d v="1899-12-30T00:00:29"/>
    <n v="36.533333333347173"/>
    <x v="0"/>
    <x v="1"/>
  </r>
  <r>
    <x v="0"/>
    <s v="2024076705"/>
    <x v="0"/>
    <x v="373"/>
    <s v="E3179MJG"/>
    <d v="2024-12-27T00:00:00"/>
    <x v="1"/>
    <s v="3228"/>
    <x v="3"/>
    <s v="PA"/>
    <x v="4"/>
    <x v="0"/>
    <d v="2024-12-27T00:00:00"/>
    <d v="1899-12-30T07:23:05"/>
    <d v="2024-12-27T00:00:00"/>
    <d v="1899-12-30T07:23:35"/>
    <d v="2024-12-27T00:00:00"/>
    <d v="1899-12-30T07:51:11"/>
    <x v="0"/>
    <x v="0"/>
    <s v="8043253699"/>
    <s v="FBO"/>
    <d v="1899-12-30T00:28:06"/>
    <x v="1213"/>
    <d v="1899-12-30T00:00:30"/>
    <s v="Granel"/>
    <s v="E001"/>
    <x v="2"/>
    <d v="1899-12-30T00:28:06"/>
    <d v="1899-12-30T00:27:36"/>
    <x v="1"/>
    <x v="0"/>
    <x v="0"/>
    <x v="1"/>
    <n v="0"/>
    <n v="0"/>
    <x v="0"/>
    <x v="1"/>
    <x v="0"/>
    <n v="0"/>
    <x v="0"/>
    <x v="1"/>
    <d v="1899-12-30T00:00:30"/>
    <d v="1899-12-30T00:00:30"/>
    <x v="0"/>
    <m/>
    <m/>
    <d v="1899-12-30T00:00:00"/>
    <d v="1899-12-30T00:28:06"/>
    <n v="6"/>
    <d v="1899-12-30T00:00:30"/>
    <n v="28.100000000001593"/>
    <x v="0"/>
    <x v="1"/>
  </r>
  <r>
    <x v="0"/>
    <s v="2024076692"/>
    <x v="0"/>
    <x v="374"/>
    <s v="E7470MCF"/>
    <d v="2024-12-27T00:00:00"/>
    <x v="1"/>
    <s v="3232"/>
    <x v="5"/>
    <s v="PA"/>
    <x v="2"/>
    <x v="0"/>
    <d v="2024-12-27T00:00:00"/>
    <d v="1899-12-30T07:02:02"/>
    <d v="2024-12-27T00:00:00"/>
    <d v="1899-12-30T07:02:33"/>
    <d v="2024-12-27T00:00:00"/>
    <d v="1899-12-30T07:58:33"/>
    <x v="0"/>
    <x v="0"/>
    <s v="8043253700"/>
    <s v="EXW"/>
    <d v="1899-12-30T00:56:31"/>
    <x v="1181"/>
    <d v="1899-12-30T00:00:31"/>
    <s v="Ensacado"/>
    <s v="E002"/>
    <x v="1"/>
    <d v="1899-12-30T00:56:31"/>
    <d v="1899-12-30T00:56:00"/>
    <x v="1"/>
    <x v="0"/>
    <x v="0"/>
    <x v="2"/>
    <n v="0"/>
    <n v="0"/>
    <x v="0"/>
    <x v="2"/>
    <x v="0"/>
    <n v="0"/>
    <x v="0"/>
    <x v="0"/>
    <d v="1899-12-30T00:00:31"/>
    <d v="1899-12-30T00:00:31"/>
    <x v="0"/>
    <m/>
    <m/>
    <d v="1899-12-30T00:00:00"/>
    <d v="1899-12-30T00:56:31"/>
    <n v="6"/>
    <d v="1899-12-30T00:00:31"/>
    <n v="56.516666666673608"/>
    <x v="0"/>
    <x v="0"/>
  </r>
  <r>
    <x v="0"/>
    <s v="2024076710"/>
    <x v="0"/>
    <x v="117"/>
    <s v="E8077KGN"/>
    <d v="2024-12-27T00:00:00"/>
    <x v="1"/>
    <s v="3297"/>
    <x v="1"/>
    <s v="PA"/>
    <x v="1"/>
    <x v="0"/>
    <d v="2024-12-27T00:00:00"/>
    <d v="1899-12-30T07:44:53"/>
    <d v="2024-12-27T00:00:00"/>
    <d v="1899-12-30T07:45:45"/>
    <d v="2024-12-27T00:00:00"/>
    <d v="1899-12-30T08:07:47"/>
    <x v="0"/>
    <x v="0"/>
    <s v="8043253702"/>
    <s v="EXW"/>
    <d v="1899-12-30T00:22:54"/>
    <x v="1214"/>
    <d v="1899-12-30T00:00:52"/>
    <s v="Granel"/>
    <s v="E001"/>
    <x v="1"/>
    <d v="1899-12-30T00:22:54"/>
    <d v="1899-12-30T00:22:02"/>
    <x v="1"/>
    <x v="0"/>
    <x v="0"/>
    <x v="1"/>
    <n v="0"/>
    <n v="0"/>
    <x v="0"/>
    <x v="1"/>
    <x v="0"/>
    <n v="0"/>
    <x v="0"/>
    <x v="1"/>
    <d v="1899-12-30T00:00:52"/>
    <d v="1899-12-30T00:00:52"/>
    <x v="0"/>
    <m/>
    <m/>
    <d v="1899-12-30T00:00:00"/>
    <d v="1899-12-30T00:22:54"/>
    <n v="6"/>
    <d v="1899-12-30T00:00:52"/>
    <n v="22.900000000003178"/>
    <x v="1"/>
    <x v="1"/>
  </r>
  <r>
    <x v="0"/>
    <s v="2024076720"/>
    <x v="0"/>
    <x v="252"/>
    <s v="E0309KYD"/>
    <d v="2024-12-27T00:00:00"/>
    <x v="1"/>
    <s v="3230"/>
    <x v="2"/>
    <s v="PA"/>
    <x v="2"/>
    <x v="0"/>
    <d v="2024-12-27T00:00:00"/>
    <d v="1899-12-30T08:17:03"/>
    <d v="2024-12-27T00:00:00"/>
    <d v="1899-12-30T08:18:29"/>
    <d v="2024-12-27T00:00:00"/>
    <d v="1899-12-30T08:45:21"/>
    <x v="0"/>
    <x v="0"/>
    <s v="8043253705"/>
    <s v="EXW"/>
    <d v="1899-12-30T00:28:18"/>
    <x v="886"/>
    <d v="1899-12-30T00:01:26"/>
    <s v="Ensacado"/>
    <s v="E002"/>
    <x v="1"/>
    <d v="1899-12-30T00:28:18"/>
    <d v="1899-12-30T00:26:52"/>
    <x v="2"/>
    <x v="0"/>
    <x v="0"/>
    <x v="2"/>
    <n v="0"/>
    <n v="0"/>
    <x v="0"/>
    <x v="2"/>
    <x v="0"/>
    <n v="0"/>
    <x v="0"/>
    <x v="1"/>
    <d v="1899-12-30T00:01:26"/>
    <d v="1899-12-30T00:01:26"/>
    <x v="0"/>
    <m/>
    <m/>
    <d v="1899-12-30T00:00:00"/>
    <d v="1899-12-30T00:28:18"/>
    <n v="6"/>
    <d v="1899-12-30T00:01:26"/>
    <n v="28.300000000003223"/>
    <x v="1"/>
    <x v="1"/>
  </r>
  <r>
    <x v="0"/>
    <s v="2024076723"/>
    <x v="0"/>
    <x v="262"/>
    <s v="E4902LFJ"/>
    <d v="2024-12-27T00:00:00"/>
    <x v="1"/>
    <s v="3297"/>
    <x v="1"/>
    <s v="PA"/>
    <x v="1"/>
    <x v="0"/>
    <d v="2024-12-27T00:00:00"/>
    <d v="1899-12-30T08:32:27"/>
    <d v="2024-12-27T00:00:00"/>
    <d v="1899-12-30T08:33:27"/>
    <d v="2024-12-27T00:00:00"/>
    <d v="1899-12-30T09:01:14"/>
    <x v="0"/>
    <x v="0"/>
    <s v="8043253709"/>
    <s v="EXW"/>
    <d v="1899-12-30T00:28:47"/>
    <x v="761"/>
    <d v="1899-12-30T00:01:00"/>
    <s v="Granel"/>
    <s v="E001"/>
    <x v="1"/>
    <d v="1899-12-30T00:28:47"/>
    <d v="1899-12-30T00:27:47"/>
    <x v="2"/>
    <x v="0"/>
    <x v="0"/>
    <x v="1"/>
    <n v="0"/>
    <n v="0"/>
    <x v="0"/>
    <x v="1"/>
    <x v="0"/>
    <n v="0"/>
    <x v="0"/>
    <x v="1"/>
    <d v="1899-12-30T00:01:00"/>
    <d v="1899-12-30T00:01:00"/>
    <x v="0"/>
    <m/>
    <m/>
    <d v="1899-12-30T00:00:00"/>
    <d v="1899-12-30T00:28:47"/>
    <n v="6"/>
    <d v="1899-12-30T00:01:00"/>
    <n v="28.783333333324777"/>
    <x v="2"/>
    <x v="1"/>
  </r>
  <r>
    <x v="0"/>
    <s v="2024076741"/>
    <x v="0"/>
    <x v="307"/>
    <s v="E3586MCX"/>
    <d v="2024-12-27T00:00:00"/>
    <x v="1"/>
    <s v="3230"/>
    <x v="2"/>
    <s v="PA"/>
    <x v="2"/>
    <x v="0"/>
    <d v="2024-12-27T00:00:00"/>
    <d v="1899-12-30T09:30:18"/>
    <d v="2024-12-27T00:00:00"/>
    <d v="1899-12-30T09:30:47"/>
    <d v="2024-12-27T00:00:00"/>
    <d v="1899-12-30T10:06:36"/>
    <x v="0"/>
    <x v="0"/>
    <s v="8043253713"/>
    <s v="FBO"/>
    <d v="1899-12-30T00:36:18"/>
    <x v="1215"/>
    <d v="1899-12-30T00:00:29"/>
    <s v="Ensacado"/>
    <s v="E002"/>
    <x v="2"/>
    <d v="1899-12-30T00:36:18"/>
    <d v="1899-12-30T00:35:49"/>
    <x v="3"/>
    <x v="0"/>
    <x v="0"/>
    <x v="2"/>
    <n v="0"/>
    <n v="0"/>
    <x v="0"/>
    <x v="2"/>
    <x v="0"/>
    <n v="0"/>
    <x v="0"/>
    <x v="1"/>
    <d v="1899-12-30T00:00:29"/>
    <d v="1899-12-30T00:00:29"/>
    <x v="0"/>
    <m/>
    <m/>
    <d v="1899-12-30T00:00:00"/>
    <d v="1899-12-30T00:36:18"/>
    <n v="6"/>
    <d v="1899-12-30T00:00:29"/>
    <n v="36.299999999995201"/>
    <x v="3"/>
    <x v="1"/>
  </r>
  <r>
    <x v="0"/>
    <s v="2024076754"/>
    <x v="0"/>
    <x v="141"/>
    <s v="E4262KXX"/>
    <d v="2024-12-27T00:00:00"/>
    <x v="1"/>
    <s v="3228"/>
    <x v="3"/>
    <s v="PA"/>
    <x v="3"/>
    <x v="0"/>
    <d v="2024-12-27T00:00:00"/>
    <d v="1899-12-30T09:56:08"/>
    <d v="2024-12-27T00:00:00"/>
    <d v="1899-12-30T09:56:38"/>
    <d v="2024-12-27T00:00:00"/>
    <d v="1899-12-30T10:15:29"/>
    <x v="0"/>
    <x v="0"/>
    <s v="8043253714"/>
    <s v="FBO"/>
    <d v="1899-12-30T00:19:21"/>
    <x v="1216"/>
    <d v="1899-12-30T00:00:30"/>
    <s v="Granel"/>
    <s v="E001"/>
    <x v="2"/>
    <d v="1899-12-30T00:19:21"/>
    <d v="1899-12-30T00:18:51"/>
    <x v="3"/>
    <x v="0"/>
    <x v="0"/>
    <x v="1"/>
    <n v="0"/>
    <n v="0"/>
    <x v="0"/>
    <x v="1"/>
    <x v="0"/>
    <n v="0"/>
    <x v="0"/>
    <x v="1"/>
    <d v="1899-12-30T00:00:30"/>
    <d v="1899-12-30T00:00:30"/>
    <x v="0"/>
    <m/>
    <m/>
    <d v="1899-12-30T00:00:00"/>
    <d v="1899-12-30T00:19:21"/>
    <n v="6"/>
    <d v="1899-12-30T00:00:30"/>
    <n v="19.349999999999987"/>
    <x v="3"/>
    <x v="1"/>
  </r>
  <r>
    <x v="0"/>
    <s v="2024076753"/>
    <x v="0"/>
    <x v="160"/>
    <s v="E9865JVX"/>
    <d v="2024-12-27T00:00:00"/>
    <x v="1"/>
    <s v="3297"/>
    <x v="1"/>
    <s v="PA"/>
    <x v="1"/>
    <x v="0"/>
    <d v="2024-12-27T00:00:00"/>
    <d v="1899-12-30T09:55:29"/>
    <d v="2024-12-27T00:00:00"/>
    <d v="1899-12-30T09:55:59"/>
    <d v="2024-12-27T00:00:00"/>
    <d v="1899-12-30T10:20:16"/>
    <x v="0"/>
    <x v="0"/>
    <s v="8043253715"/>
    <s v="FBO"/>
    <d v="1899-12-30T00:24:47"/>
    <x v="1217"/>
    <d v="1899-12-30T00:00:30"/>
    <s v="Granel"/>
    <s v="E001"/>
    <x v="2"/>
    <d v="1899-12-30T00:24:47"/>
    <d v="1899-12-30T00:24:17"/>
    <x v="3"/>
    <x v="0"/>
    <x v="0"/>
    <x v="1"/>
    <n v="0"/>
    <n v="0"/>
    <x v="0"/>
    <x v="1"/>
    <x v="0"/>
    <n v="0"/>
    <x v="0"/>
    <x v="1"/>
    <d v="1899-12-30T00:00:30"/>
    <d v="1899-12-30T00:00:30"/>
    <x v="0"/>
    <m/>
    <m/>
    <d v="1899-12-30T00:00:00"/>
    <d v="1899-12-30T00:24:47"/>
    <n v="6"/>
    <d v="1899-12-30T00:00:30"/>
    <n v="24.783333333335982"/>
    <x v="3"/>
    <x v="1"/>
  </r>
  <r>
    <x v="0"/>
    <s v="2024076758"/>
    <x v="0"/>
    <x v="291"/>
    <s v="E8055LBS"/>
    <d v="2024-12-27T00:00:00"/>
    <x v="1"/>
    <s v="3297"/>
    <x v="1"/>
    <s v="PA"/>
    <x v="1"/>
    <x v="0"/>
    <d v="2024-12-27T00:00:00"/>
    <d v="1899-12-30T10:02:10"/>
    <d v="2024-12-27T00:00:00"/>
    <d v="1899-12-30T10:02:40"/>
    <d v="2024-12-27T00:00:00"/>
    <d v="1899-12-30T10:31:41"/>
    <x v="0"/>
    <x v="0"/>
    <s v="8043253716"/>
    <s v="EXW"/>
    <d v="1899-12-30T00:29:31"/>
    <x v="1218"/>
    <d v="1899-12-30T00:00:30"/>
    <s v="Granel"/>
    <s v="E001"/>
    <x v="1"/>
    <d v="1899-12-30T00:29:31"/>
    <d v="1899-12-30T00:29:01"/>
    <x v="4"/>
    <x v="0"/>
    <x v="0"/>
    <x v="1"/>
    <n v="0"/>
    <n v="0"/>
    <x v="0"/>
    <x v="1"/>
    <x v="0"/>
    <n v="0"/>
    <x v="0"/>
    <x v="1"/>
    <d v="1899-12-30T00:00:30"/>
    <d v="1899-12-30T00:00:30"/>
    <x v="0"/>
    <m/>
    <m/>
    <d v="1899-12-30T00:00:00"/>
    <d v="1899-12-30T00:29:31"/>
    <n v="6"/>
    <d v="1899-12-30T00:00:30"/>
    <n v="29.516666666659155"/>
    <x v="3"/>
    <x v="1"/>
  </r>
  <r>
    <x v="0"/>
    <s v="2024076766"/>
    <x v="0"/>
    <x v="331"/>
    <m/>
    <d v="2024-12-27T00:00:00"/>
    <x v="1"/>
    <s v="3230"/>
    <x v="2"/>
    <s v="PA"/>
    <x v="2"/>
    <x v="0"/>
    <d v="2024-12-27T00:00:00"/>
    <d v="1899-12-30T10:20:24"/>
    <d v="2024-12-27T00:00:00"/>
    <d v="1899-12-30T10:21:20"/>
    <d v="2024-12-27T00:00:00"/>
    <d v="1899-12-30T10:37:50"/>
    <x v="0"/>
    <x v="0"/>
    <s v="8043253717"/>
    <s v="EXW"/>
    <d v="1899-12-30T00:17:26"/>
    <x v="1219"/>
    <d v="1899-12-30T00:00:56"/>
    <s v="Ensacado"/>
    <s v="E002"/>
    <x v="1"/>
    <d v="1899-12-30T00:17:26"/>
    <d v="1899-12-30T00:16:30"/>
    <x v="4"/>
    <x v="0"/>
    <x v="0"/>
    <x v="2"/>
    <n v="0"/>
    <n v="0"/>
    <x v="0"/>
    <x v="2"/>
    <x v="0"/>
    <n v="0"/>
    <x v="0"/>
    <x v="1"/>
    <d v="1899-12-30T00:00:56"/>
    <d v="1899-12-30T00:00:56"/>
    <x v="0"/>
    <m/>
    <m/>
    <d v="1899-12-30T00:00:00"/>
    <d v="1899-12-30T00:17:26"/>
    <n v="6"/>
    <d v="1899-12-30T00:00:56"/>
    <n v="17.433333333331156"/>
    <x v="3"/>
    <x v="1"/>
  </r>
  <r>
    <x v="0"/>
    <s v="2024076770"/>
    <x v="0"/>
    <x v="366"/>
    <s v="E8234JGZ"/>
    <d v="2024-12-27T00:00:00"/>
    <x v="1"/>
    <s v="3230"/>
    <x v="2"/>
    <s v="PA"/>
    <x v="2"/>
    <x v="0"/>
    <d v="2024-12-27T00:00:00"/>
    <d v="1899-12-30T10:29:03"/>
    <d v="2024-12-27T00:00:00"/>
    <d v="1899-12-30T10:29:31"/>
    <d v="2024-12-27T00:00:00"/>
    <d v="1899-12-30T10:49:40"/>
    <x v="0"/>
    <x v="0"/>
    <s v="8043253720"/>
    <s v="EXW"/>
    <d v="1899-12-30T00:20:37"/>
    <x v="1220"/>
    <d v="1899-12-30T00:00:28"/>
    <s v="Ensacado"/>
    <s v="E002"/>
    <x v="1"/>
    <d v="1899-12-30T00:20:37"/>
    <d v="1899-12-30T00:20:09"/>
    <x v="4"/>
    <x v="0"/>
    <x v="0"/>
    <x v="2"/>
    <n v="0"/>
    <n v="0"/>
    <x v="0"/>
    <x v="2"/>
    <x v="0"/>
    <n v="0"/>
    <x v="0"/>
    <x v="1"/>
    <d v="1899-12-30T00:00:28"/>
    <d v="1899-12-30T00:00:28"/>
    <x v="0"/>
    <m/>
    <m/>
    <d v="1899-12-30T00:00:00"/>
    <d v="1899-12-30T00:20:37"/>
    <n v="6"/>
    <d v="1899-12-30T00:00:28"/>
    <n v="20.616666666667196"/>
    <x v="3"/>
    <x v="1"/>
  </r>
  <r>
    <x v="0"/>
    <s v="2024076763"/>
    <x v="0"/>
    <x v="129"/>
    <s v="E8421HJR"/>
    <d v="2024-12-27T00:00:00"/>
    <x v="1"/>
    <s v="3297"/>
    <x v="1"/>
    <s v="PA"/>
    <x v="1"/>
    <x v="0"/>
    <d v="2024-12-27T00:00:00"/>
    <d v="1899-12-30T10:09:00"/>
    <d v="2024-12-27T00:00:00"/>
    <d v="1899-12-30T10:09:29"/>
    <d v="2024-12-27T00:00:00"/>
    <d v="1899-12-30T11:03:08"/>
    <x v="0"/>
    <x v="0"/>
    <s v="8043253721"/>
    <s v="FBO"/>
    <d v="1899-12-30T00:54:08"/>
    <x v="1221"/>
    <d v="1899-12-30T00:00:29"/>
    <s v="Granel"/>
    <s v="E001"/>
    <x v="2"/>
    <d v="1899-12-30T00:54:08"/>
    <d v="1899-12-30T00:53:39"/>
    <x v="4"/>
    <x v="0"/>
    <x v="0"/>
    <x v="1"/>
    <n v="0"/>
    <n v="0"/>
    <x v="0"/>
    <x v="1"/>
    <x v="0"/>
    <n v="0"/>
    <x v="0"/>
    <x v="0"/>
    <d v="1899-12-30T00:00:29"/>
    <d v="1899-12-30T00:00:29"/>
    <x v="0"/>
    <m/>
    <m/>
    <d v="1899-12-30T00:00:00"/>
    <d v="1899-12-30T00:54:08"/>
    <n v="6"/>
    <d v="1899-12-30T00:00:29"/>
    <n v="54.133333333329617"/>
    <x v="4"/>
    <x v="0"/>
  </r>
  <r>
    <x v="0"/>
    <s v="2024076767"/>
    <x v="0"/>
    <x v="139"/>
    <s v="E0438GVW"/>
    <d v="2024-12-27T00:00:00"/>
    <x v="1"/>
    <s v="3297"/>
    <x v="1"/>
    <s v="PA"/>
    <x v="1"/>
    <x v="0"/>
    <d v="2024-12-27T00:00:00"/>
    <d v="1899-12-30T10:21:43"/>
    <d v="2024-12-27T00:00:00"/>
    <d v="1899-12-30T10:22:14"/>
    <d v="2024-12-27T00:00:00"/>
    <d v="1899-12-30T11:06:01"/>
    <x v="0"/>
    <x v="0"/>
    <s v="8043253722"/>
    <s v="EXW"/>
    <d v="1899-12-30T00:44:18"/>
    <x v="719"/>
    <d v="1899-12-30T00:00:31"/>
    <s v="Granel"/>
    <s v="E001"/>
    <x v="1"/>
    <d v="1899-12-30T00:44:18"/>
    <d v="1899-12-30T00:43:47"/>
    <x v="4"/>
    <x v="0"/>
    <x v="0"/>
    <x v="1"/>
    <n v="0"/>
    <n v="0"/>
    <x v="0"/>
    <x v="1"/>
    <x v="0"/>
    <n v="0"/>
    <x v="0"/>
    <x v="1"/>
    <d v="1899-12-30T00:00:31"/>
    <d v="1899-12-30T00:00:31"/>
    <x v="0"/>
    <m/>
    <m/>
    <d v="1899-12-30T00:00:00"/>
    <d v="1899-12-30T00:44:18"/>
    <n v="6"/>
    <d v="1899-12-30T00:00:31"/>
    <n v="44.299999999987179"/>
    <x v="4"/>
    <x v="1"/>
  </r>
  <r>
    <x v="0"/>
    <s v="2024076778"/>
    <x v="0"/>
    <x v="280"/>
    <s v="E6172KZK"/>
    <d v="2024-12-27T00:00:00"/>
    <x v="1"/>
    <s v="3230"/>
    <x v="2"/>
    <s v="PA"/>
    <x v="2"/>
    <x v="0"/>
    <d v="2024-12-27T00:00:00"/>
    <d v="1899-12-30T10:48:19"/>
    <d v="2024-12-27T00:00:00"/>
    <d v="1899-12-30T10:48:51"/>
    <d v="2024-12-27T00:00:00"/>
    <d v="1899-12-30T11:08:43"/>
    <x v="0"/>
    <x v="0"/>
    <s v="8043253723"/>
    <s v="EXW"/>
    <d v="1899-12-30T00:20:24"/>
    <x v="1222"/>
    <d v="1899-12-30T00:00:32"/>
    <s v="Ensacado"/>
    <s v="E002"/>
    <x v="1"/>
    <d v="1899-12-30T00:20:24"/>
    <d v="1899-12-30T00:19:52"/>
    <x v="4"/>
    <x v="0"/>
    <x v="0"/>
    <x v="2"/>
    <n v="0"/>
    <n v="0"/>
    <x v="0"/>
    <x v="2"/>
    <x v="0"/>
    <n v="0"/>
    <x v="0"/>
    <x v="1"/>
    <d v="1899-12-30T00:00:32"/>
    <d v="1899-12-30T00:00:32"/>
    <x v="0"/>
    <m/>
    <m/>
    <d v="1899-12-30T00:00:00"/>
    <d v="1899-12-30T00:20:24"/>
    <n v="6"/>
    <d v="1899-12-30T00:00:32"/>
    <n v="20.399999999990399"/>
    <x v="4"/>
    <x v="1"/>
  </r>
  <r>
    <x v="0"/>
    <s v="2024076787"/>
    <x v="0"/>
    <x v="281"/>
    <m/>
    <d v="2024-12-27T00:00:00"/>
    <x v="1"/>
    <s v="3230"/>
    <x v="2"/>
    <s v="PA"/>
    <x v="2"/>
    <x v="0"/>
    <d v="2024-12-27T00:00:00"/>
    <d v="1899-12-30T11:00:42"/>
    <d v="2024-12-27T00:00:00"/>
    <d v="1899-12-30T11:01:11"/>
    <d v="2024-12-27T00:00:00"/>
    <d v="1899-12-30T11:12:10"/>
    <x v="0"/>
    <x v="0"/>
    <s v="8043253724"/>
    <s v="EXW"/>
    <d v="1899-12-30T00:11:28"/>
    <x v="20"/>
    <d v="1899-12-30T00:00:29"/>
    <s v="Ensacado"/>
    <s v="E002"/>
    <x v="1"/>
    <d v="1899-12-30T00:11:28"/>
    <d v="1899-12-30T00:10:59"/>
    <x v="5"/>
    <x v="0"/>
    <x v="0"/>
    <x v="2"/>
    <n v="0"/>
    <n v="0"/>
    <x v="0"/>
    <x v="2"/>
    <x v="0"/>
    <n v="0"/>
    <x v="0"/>
    <x v="1"/>
    <d v="1899-12-30T00:00:29"/>
    <d v="1899-12-30T00:00:29"/>
    <x v="0"/>
    <m/>
    <m/>
    <d v="1899-12-30T00:00:00"/>
    <d v="1899-12-30T00:11:28"/>
    <n v="6"/>
    <d v="1899-12-30T00:00:29"/>
    <n v="11.466666666676799"/>
    <x v="4"/>
    <x v="1"/>
  </r>
  <r>
    <x v="0"/>
    <s v="2024076775"/>
    <x v="0"/>
    <x v="158"/>
    <s v="E5943KXX"/>
    <d v="2024-12-27T00:00:00"/>
    <x v="1"/>
    <s v="3297"/>
    <x v="1"/>
    <s v="PA"/>
    <x v="1"/>
    <x v="0"/>
    <d v="2024-12-27T00:00:00"/>
    <d v="1899-12-30T10:40:58"/>
    <d v="2024-12-27T00:00:00"/>
    <d v="1899-12-30T10:41:27"/>
    <d v="2024-12-27T00:00:00"/>
    <d v="1899-12-30T11:14:57"/>
    <x v="0"/>
    <x v="0"/>
    <s v="8043253725"/>
    <s v="FBO"/>
    <d v="1899-12-30T00:33:59"/>
    <x v="539"/>
    <d v="1899-12-30T00:00:29"/>
    <s v="Granel"/>
    <s v="E001"/>
    <x v="2"/>
    <d v="1899-12-30T00:33:59"/>
    <d v="1899-12-30T00:33:30"/>
    <x v="4"/>
    <x v="0"/>
    <x v="0"/>
    <x v="1"/>
    <n v="0"/>
    <n v="0"/>
    <x v="0"/>
    <x v="1"/>
    <x v="0"/>
    <n v="0"/>
    <x v="0"/>
    <x v="1"/>
    <d v="1899-12-30T00:00:29"/>
    <d v="1899-12-30T00:00:29"/>
    <x v="0"/>
    <m/>
    <m/>
    <d v="1899-12-30T00:00:00"/>
    <d v="1899-12-30T00:33:59"/>
    <n v="6"/>
    <d v="1899-12-30T00:00:29"/>
    <n v="33.983333333337576"/>
    <x v="4"/>
    <x v="1"/>
  </r>
  <r>
    <x v="0"/>
    <s v="2024076774"/>
    <x v="0"/>
    <x v="155"/>
    <s v="E9651KXD"/>
    <d v="2024-12-27T00:00:00"/>
    <x v="1"/>
    <s v="3297"/>
    <x v="1"/>
    <s v="PA"/>
    <x v="1"/>
    <x v="0"/>
    <d v="2024-12-27T00:00:00"/>
    <d v="1899-12-30T10:36:44"/>
    <d v="2024-12-27T00:00:00"/>
    <d v="1899-12-30T10:37:13"/>
    <d v="2024-12-27T00:00:00"/>
    <d v="1899-12-30T11:30:03"/>
    <x v="0"/>
    <x v="0"/>
    <s v="8043253728"/>
    <s v="FBO"/>
    <d v="1899-12-30T00:53:19"/>
    <x v="1223"/>
    <d v="1899-12-30T00:00:29"/>
    <s v="Granel"/>
    <s v="E001"/>
    <x v="2"/>
    <d v="1899-12-30T00:53:19"/>
    <d v="1899-12-30T00:52:50"/>
    <x v="4"/>
    <x v="0"/>
    <x v="0"/>
    <x v="1"/>
    <n v="0"/>
    <n v="0"/>
    <x v="0"/>
    <x v="1"/>
    <x v="0"/>
    <n v="0"/>
    <x v="0"/>
    <x v="0"/>
    <d v="1899-12-30T00:00:29"/>
    <d v="1899-12-30T00:00:29"/>
    <x v="0"/>
    <m/>
    <m/>
    <d v="1899-12-30T00:00:00"/>
    <d v="1899-12-30T00:53:19"/>
    <n v="6"/>
    <d v="1899-12-30T00:00:29"/>
    <n v="53.316666666662393"/>
    <x v="4"/>
    <x v="0"/>
  </r>
  <r>
    <x v="0"/>
    <s v="2024076786"/>
    <x v="0"/>
    <x v="128"/>
    <s v="E5792MTF"/>
    <d v="2024-12-27T00:00:00"/>
    <x v="1"/>
    <s v="3297"/>
    <x v="1"/>
    <s v="PA"/>
    <x v="1"/>
    <x v="0"/>
    <d v="2024-12-27T00:00:00"/>
    <d v="1899-12-30T10:59:50"/>
    <d v="2024-12-27T00:00:00"/>
    <d v="1899-12-30T11:00:18"/>
    <d v="2024-12-27T00:00:00"/>
    <d v="1899-12-30T11:35:43"/>
    <x v="0"/>
    <x v="0"/>
    <s v="8043253730"/>
    <s v="EXW"/>
    <d v="1899-12-30T00:35:53"/>
    <x v="1224"/>
    <d v="1899-12-30T00:00:28"/>
    <s v="Granel"/>
    <s v="E001"/>
    <x v="1"/>
    <d v="1899-12-30T00:35:53"/>
    <d v="1899-12-30T00:35:25"/>
    <x v="4"/>
    <x v="0"/>
    <x v="0"/>
    <x v="1"/>
    <n v="0"/>
    <n v="0"/>
    <x v="0"/>
    <x v="1"/>
    <x v="0"/>
    <n v="0"/>
    <x v="0"/>
    <x v="1"/>
    <d v="1899-12-30T00:00:28"/>
    <d v="1899-12-30T00:00:28"/>
    <x v="0"/>
    <m/>
    <m/>
    <d v="1899-12-30T00:00:00"/>
    <d v="1899-12-30T00:35:53"/>
    <n v="6"/>
    <d v="1899-12-30T00:00:28"/>
    <n v="35.883333333331244"/>
    <x v="4"/>
    <x v="1"/>
  </r>
  <r>
    <x v="0"/>
    <s v="2024076779"/>
    <x v="0"/>
    <x v="117"/>
    <s v="E8077KGN"/>
    <d v="2024-12-27T00:00:00"/>
    <x v="1"/>
    <s v="3297"/>
    <x v="1"/>
    <s v="PA"/>
    <x v="1"/>
    <x v="0"/>
    <d v="2024-12-27T00:00:00"/>
    <d v="1899-12-30T10:50:46"/>
    <d v="2024-12-27T00:00:00"/>
    <d v="1899-12-30T10:51:48"/>
    <d v="2024-12-27T00:00:00"/>
    <d v="1899-12-30T11:38:40"/>
    <x v="0"/>
    <x v="0"/>
    <s v="8043253731"/>
    <s v="EXW"/>
    <d v="1899-12-30T00:47:54"/>
    <x v="1225"/>
    <d v="1899-12-30T00:01:02"/>
    <s v="Granel"/>
    <s v="E001"/>
    <x v="1"/>
    <d v="1899-12-30T00:47:54"/>
    <d v="1899-12-30T00:46:52"/>
    <x v="4"/>
    <x v="0"/>
    <x v="0"/>
    <x v="1"/>
    <n v="0"/>
    <n v="0"/>
    <x v="0"/>
    <x v="1"/>
    <x v="0"/>
    <n v="0"/>
    <x v="0"/>
    <x v="0"/>
    <d v="1899-12-30T00:01:02"/>
    <d v="1899-12-30T00:01:02"/>
    <x v="0"/>
    <m/>
    <m/>
    <d v="1899-12-30T00:00:00"/>
    <d v="1899-12-30T00:47:54"/>
    <n v="6"/>
    <d v="1899-12-30T00:01:02"/>
    <n v="47.900000000001569"/>
    <x v="4"/>
    <x v="0"/>
  </r>
  <r>
    <x v="0"/>
    <s v="2024076793"/>
    <x v="0"/>
    <x v="123"/>
    <s v="E8272KDP"/>
    <d v="2024-12-27T00:00:00"/>
    <x v="1"/>
    <s v="3297"/>
    <x v="1"/>
    <s v="PA"/>
    <x v="1"/>
    <x v="0"/>
    <d v="2024-12-27T00:00:00"/>
    <d v="1899-12-30T11:14:14"/>
    <d v="2024-12-27T00:00:00"/>
    <d v="1899-12-30T11:14:42"/>
    <d v="2024-12-27T00:00:00"/>
    <d v="1899-12-30T11:54:56"/>
    <x v="0"/>
    <x v="0"/>
    <s v="8043253735"/>
    <s v="FBO"/>
    <d v="1899-12-30T00:40:42"/>
    <x v="1226"/>
    <d v="1899-12-30T00:00:28"/>
    <s v="Granel"/>
    <s v="E001"/>
    <x v="2"/>
    <d v="1899-12-30T00:40:42"/>
    <d v="1899-12-30T00:40:14"/>
    <x v="5"/>
    <x v="0"/>
    <x v="0"/>
    <x v="1"/>
    <n v="0"/>
    <n v="0"/>
    <x v="0"/>
    <x v="1"/>
    <x v="0"/>
    <n v="0"/>
    <x v="0"/>
    <x v="1"/>
    <d v="1899-12-30T00:00:28"/>
    <d v="1899-12-30T00:00:28"/>
    <x v="0"/>
    <m/>
    <m/>
    <d v="1899-12-30T00:00:00"/>
    <d v="1899-12-30T00:40:42"/>
    <n v="6"/>
    <d v="1899-12-30T00:00:28"/>
    <n v="40.700000000001644"/>
    <x v="4"/>
    <x v="1"/>
  </r>
  <r>
    <x v="0"/>
    <s v="2024076792"/>
    <x v="0"/>
    <x v="133"/>
    <s v="E7813KDM"/>
    <d v="2024-12-27T00:00:00"/>
    <x v="1"/>
    <s v="3297"/>
    <x v="1"/>
    <s v="PA"/>
    <x v="1"/>
    <x v="0"/>
    <d v="2024-12-27T00:00:00"/>
    <d v="1899-12-30T11:11:22"/>
    <d v="2024-12-27T00:00:00"/>
    <d v="1899-12-30T11:11:51"/>
    <d v="2024-12-27T00:00:00"/>
    <d v="1899-12-30T11:58:41"/>
    <x v="0"/>
    <x v="0"/>
    <s v="8043253737"/>
    <s v="FBO"/>
    <d v="1899-12-30T00:47:19"/>
    <x v="1227"/>
    <d v="1899-12-30T00:00:29"/>
    <s v="Granel"/>
    <s v="E001"/>
    <x v="2"/>
    <d v="1899-12-30T00:47:19"/>
    <d v="1899-12-30T00:46:50"/>
    <x v="5"/>
    <x v="0"/>
    <x v="0"/>
    <x v="1"/>
    <n v="0"/>
    <n v="0"/>
    <x v="0"/>
    <x v="1"/>
    <x v="0"/>
    <n v="0"/>
    <x v="0"/>
    <x v="0"/>
    <d v="1899-12-30T00:00:29"/>
    <d v="1899-12-30T00:00:29"/>
    <x v="0"/>
    <m/>
    <m/>
    <d v="1899-12-30T00:00:00"/>
    <d v="1899-12-30T00:47:19"/>
    <n v="6"/>
    <d v="1899-12-30T00:00:29"/>
    <n v="47.316666666672006"/>
    <x v="4"/>
    <x v="0"/>
  </r>
  <r>
    <x v="0"/>
    <s v="2024076799"/>
    <x v="0"/>
    <x v="348"/>
    <s v="E4990DBM"/>
    <d v="2024-12-27T00:00:00"/>
    <x v="1"/>
    <s v="3228"/>
    <x v="3"/>
    <s v="PA"/>
    <x v="4"/>
    <x v="0"/>
    <d v="2024-12-27T00:00:00"/>
    <d v="1899-12-30T11:31:07"/>
    <d v="2024-12-27T00:00:00"/>
    <d v="1899-12-30T11:31:37"/>
    <d v="2024-12-27T00:00:00"/>
    <d v="1899-12-30T12:02:23"/>
    <x v="0"/>
    <x v="0"/>
    <s v="8043253738"/>
    <s v="EXW"/>
    <d v="1899-12-30T00:31:16"/>
    <x v="1228"/>
    <d v="1899-12-30T00:00:30"/>
    <s v="Granel"/>
    <s v="E001"/>
    <x v="1"/>
    <d v="1899-12-30T00:31:16"/>
    <d v="1899-12-30T00:30:46"/>
    <x v="5"/>
    <x v="0"/>
    <x v="0"/>
    <x v="1"/>
    <n v="0"/>
    <n v="0"/>
    <x v="0"/>
    <x v="1"/>
    <x v="0"/>
    <n v="0"/>
    <x v="0"/>
    <x v="1"/>
    <d v="1899-12-30T00:00:30"/>
    <d v="1899-12-30T00:00:30"/>
    <x v="0"/>
    <m/>
    <m/>
    <d v="1899-12-30T00:00:00"/>
    <d v="1899-12-30T00:31:16"/>
    <n v="6"/>
    <d v="1899-12-30T00:00:30"/>
    <n v="31.266666666662388"/>
    <x v="5"/>
    <x v="1"/>
  </r>
  <r>
    <x v="0"/>
    <s v="2024076800"/>
    <x v="0"/>
    <x v="229"/>
    <s v="E2611KJC"/>
    <d v="2024-12-27T00:00:00"/>
    <x v="1"/>
    <s v="3297"/>
    <x v="1"/>
    <s v="PA"/>
    <x v="1"/>
    <x v="0"/>
    <d v="2024-12-27T00:00:00"/>
    <d v="1899-12-30T11:32:09"/>
    <d v="2024-12-27T00:00:00"/>
    <d v="1899-12-30T11:33:02"/>
    <d v="2024-12-27T00:00:00"/>
    <d v="1899-12-30T12:10:15"/>
    <x v="0"/>
    <x v="0"/>
    <s v="8043253740"/>
    <s v="EXW"/>
    <d v="1899-12-30T00:38:06"/>
    <x v="1229"/>
    <d v="1899-12-30T00:00:53"/>
    <s v="Granel"/>
    <s v="E001"/>
    <x v="1"/>
    <d v="1899-12-30T00:38:06"/>
    <d v="1899-12-30T00:37:13"/>
    <x v="5"/>
    <x v="0"/>
    <x v="0"/>
    <x v="1"/>
    <n v="0"/>
    <n v="0"/>
    <x v="0"/>
    <x v="1"/>
    <x v="0"/>
    <n v="0"/>
    <x v="0"/>
    <x v="1"/>
    <d v="1899-12-30T00:00:53"/>
    <d v="1899-12-30T00:00:53"/>
    <x v="0"/>
    <m/>
    <m/>
    <d v="1899-12-30T00:00:00"/>
    <d v="1899-12-30T00:38:06"/>
    <n v="6"/>
    <d v="1899-12-30T00:00:53"/>
    <n v="38.100000000009629"/>
    <x v="5"/>
    <x v="1"/>
  </r>
  <r>
    <x v="0"/>
    <s v="2024076811"/>
    <x v="0"/>
    <x v="238"/>
    <s v="E0709JPX"/>
    <d v="2024-12-27T00:00:00"/>
    <x v="1"/>
    <s v="3297"/>
    <x v="1"/>
    <s v="PA"/>
    <x v="1"/>
    <x v="0"/>
    <d v="2024-12-27T00:00:00"/>
    <d v="1899-12-30T11:51:46"/>
    <d v="2024-12-27T00:00:00"/>
    <d v="1899-12-30T11:52:15"/>
    <d v="2024-12-27T00:00:00"/>
    <d v="1899-12-30T12:16:29"/>
    <x v="0"/>
    <x v="0"/>
    <s v="8043253741"/>
    <s v="FBO"/>
    <d v="1899-12-30T00:24:43"/>
    <x v="1230"/>
    <d v="1899-12-30T00:00:29"/>
    <s v="Granel"/>
    <s v="E001"/>
    <x v="2"/>
    <d v="1899-12-30T00:24:43"/>
    <d v="1899-12-30T00:24:14"/>
    <x v="5"/>
    <x v="0"/>
    <x v="0"/>
    <x v="1"/>
    <n v="0"/>
    <n v="0"/>
    <x v="0"/>
    <x v="1"/>
    <x v="0"/>
    <n v="0"/>
    <x v="0"/>
    <x v="1"/>
    <d v="1899-12-30T00:00:29"/>
    <d v="1899-12-30T00:00:29"/>
    <x v="0"/>
    <m/>
    <m/>
    <d v="1899-12-30T00:00:00"/>
    <d v="1899-12-30T00:24:43"/>
    <n v="6"/>
    <d v="1899-12-30T00:00:29"/>
    <n v="24.716666666664"/>
    <x v="5"/>
    <x v="1"/>
  </r>
  <r>
    <x v="0"/>
    <s v="2024076815"/>
    <x v="0"/>
    <x v="228"/>
    <s v="E8342JHN"/>
    <d v="2024-12-27T00:00:00"/>
    <x v="1"/>
    <s v="3297"/>
    <x v="1"/>
    <s v="PA"/>
    <x v="1"/>
    <x v="0"/>
    <d v="2024-12-27T00:00:00"/>
    <d v="1899-12-30T12:11:20"/>
    <d v="2024-12-27T00:00:00"/>
    <d v="1899-12-30T12:19:27"/>
    <d v="2024-12-27T00:00:00"/>
    <d v="1899-12-30T12:47:47"/>
    <x v="0"/>
    <x v="0"/>
    <s v="8043253742"/>
    <s v="FBO"/>
    <d v="1899-12-30T00:36:27"/>
    <x v="1231"/>
    <d v="1899-12-30T00:08:07"/>
    <s v="Granel"/>
    <s v="E001"/>
    <x v="1"/>
    <d v="1899-12-30T00:36:27"/>
    <d v="1899-12-30T00:28:20"/>
    <x v="6"/>
    <x v="0"/>
    <x v="0"/>
    <x v="1"/>
    <n v="0"/>
    <n v="0"/>
    <x v="0"/>
    <x v="1"/>
    <x v="0"/>
    <n v="0"/>
    <x v="0"/>
    <x v="1"/>
    <d v="1899-12-30T00:08:07"/>
    <d v="1899-12-30T00:08:07"/>
    <x v="0"/>
    <m/>
    <m/>
    <d v="1899-12-30T00:00:00"/>
    <d v="1899-12-30T00:36:27"/>
    <n v="6"/>
    <d v="1899-12-30T00:08:07"/>
    <n v="36.450000000000102"/>
    <x v="5"/>
    <x v="1"/>
  </r>
  <r>
    <x v="0"/>
    <s v="2024076821"/>
    <x v="0"/>
    <x v="227"/>
    <s v="E5855JGX"/>
    <d v="2024-12-27T00:00:00"/>
    <x v="1"/>
    <s v="3297"/>
    <x v="1"/>
    <s v="PA"/>
    <x v="1"/>
    <x v="0"/>
    <d v="2024-12-27T00:00:00"/>
    <d v="1899-12-30T12:24:39"/>
    <d v="2024-12-27T00:00:00"/>
    <d v="1899-12-30T12:27:44"/>
    <d v="2024-12-27T00:00:00"/>
    <d v="1899-12-30T13:02:16"/>
    <x v="0"/>
    <x v="0"/>
    <s v="8043253745"/>
    <s v="EXW"/>
    <d v="1899-12-30T00:37:37"/>
    <x v="487"/>
    <d v="1899-12-30T00:03:05"/>
    <s v="Granel"/>
    <s v="E001"/>
    <x v="1"/>
    <d v="1899-12-30T00:37:37"/>
    <d v="1899-12-30T00:34:32"/>
    <x v="6"/>
    <x v="0"/>
    <x v="0"/>
    <x v="1"/>
    <n v="0"/>
    <n v="0"/>
    <x v="0"/>
    <x v="1"/>
    <x v="0"/>
    <n v="0"/>
    <x v="0"/>
    <x v="1"/>
    <d v="1899-12-30T00:03:05"/>
    <d v="1899-12-30T00:03:05"/>
    <x v="0"/>
    <m/>
    <m/>
    <d v="1899-12-30T00:00:00"/>
    <d v="1899-12-30T00:37:37"/>
    <n v="6"/>
    <d v="1899-12-30T00:03:05"/>
    <n v="37.616666666659221"/>
    <x v="13"/>
    <x v="1"/>
  </r>
  <r>
    <x v="0"/>
    <s v="2024076824"/>
    <x v="0"/>
    <x v="157"/>
    <s v="E5397MMK"/>
    <d v="2024-12-27T00:00:00"/>
    <x v="1"/>
    <s v="3297"/>
    <x v="1"/>
    <s v="PA"/>
    <x v="1"/>
    <x v="0"/>
    <d v="2024-12-27T00:00:00"/>
    <d v="1899-12-30T12:46:24"/>
    <d v="2024-12-27T00:00:00"/>
    <d v="1899-12-30T12:46:53"/>
    <d v="2024-12-27T00:00:00"/>
    <d v="1899-12-30T13:18:28"/>
    <x v="0"/>
    <x v="0"/>
    <s v="8043253746"/>
    <s v="FBO"/>
    <d v="1899-12-30T00:32:04"/>
    <x v="690"/>
    <d v="1899-12-30T00:00:29"/>
    <s v="Granel"/>
    <s v="E001"/>
    <x v="2"/>
    <d v="1899-12-30T00:32:04"/>
    <d v="1899-12-30T00:31:35"/>
    <x v="6"/>
    <x v="0"/>
    <x v="0"/>
    <x v="1"/>
    <n v="0"/>
    <n v="0"/>
    <x v="0"/>
    <x v="1"/>
    <x v="0"/>
    <n v="0"/>
    <x v="0"/>
    <x v="1"/>
    <d v="1899-12-30T00:00:29"/>
    <d v="1899-12-30T00:00:29"/>
    <x v="0"/>
    <m/>
    <m/>
    <d v="1899-12-30T00:00:00"/>
    <d v="1899-12-30T00:32:04"/>
    <n v="6"/>
    <d v="1899-12-30T00:00:29"/>
    <n v="32.066666666668745"/>
    <x v="13"/>
    <x v="1"/>
  </r>
  <r>
    <x v="0"/>
    <s v="2024076822"/>
    <x v="0"/>
    <x v="132"/>
    <s v="E7412JLB"/>
    <d v="2024-12-27T00:00:00"/>
    <x v="1"/>
    <s v="3297"/>
    <x v="1"/>
    <s v="PA"/>
    <x v="1"/>
    <x v="0"/>
    <d v="2024-12-27T00:00:00"/>
    <d v="1899-12-30T12:41:01"/>
    <d v="2024-12-27T00:00:00"/>
    <d v="1899-12-30T12:41:30"/>
    <d v="2024-12-27T00:00:00"/>
    <d v="1899-12-30T13:27:29"/>
    <x v="0"/>
    <x v="0"/>
    <s v="8043253747"/>
    <s v="FBO"/>
    <d v="1899-12-30T00:46:28"/>
    <x v="1232"/>
    <d v="1899-12-30T00:00:29"/>
    <s v="Granel"/>
    <s v="E001"/>
    <x v="2"/>
    <d v="1899-12-30T00:46:28"/>
    <d v="1899-12-30T00:45:59"/>
    <x v="6"/>
    <x v="0"/>
    <x v="0"/>
    <x v="1"/>
    <n v="0"/>
    <n v="0"/>
    <x v="0"/>
    <x v="1"/>
    <x v="0"/>
    <n v="0"/>
    <x v="0"/>
    <x v="0"/>
    <d v="1899-12-30T00:00:29"/>
    <d v="1899-12-30T00:00:29"/>
    <x v="0"/>
    <m/>
    <m/>
    <d v="1899-12-30T00:00:00"/>
    <d v="1899-12-30T00:46:28"/>
    <n v="6"/>
    <d v="1899-12-30T00:00:29"/>
    <n v="46.466666666654369"/>
    <x v="13"/>
    <x v="0"/>
  </r>
  <r>
    <x v="0"/>
    <s v="2024076829"/>
    <x v="0"/>
    <x v="160"/>
    <s v="E9865JVX"/>
    <d v="2024-12-27T00:00:00"/>
    <x v="1"/>
    <s v="3297"/>
    <x v="1"/>
    <s v="PA"/>
    <x v="1"/>
    <x v="0"/>
    <d v="2024-12-27T00:00:00"/>
    <d v="1899-12-30T12:59:01"/>
    <d v="2024-12-27T00:00:00"/>
    <d v="1899-12-30T12:59:31"/>
    <d v="2024-12-27T00:00:00"/>
    <d v="1899-12-30T13:31:23"/>
    <x v="0"/>
    <x v="0"/>
    <s v="8043253748"/>
    <s v="FBO"/>
    <d v="1899-12-30T00:32:22"/>
    <x v="1233"/>
    <d v="1899-12-30T00:00:30"/>
    <s v="Granel"/>
    <s v="E001"/>
    <x v="2"/>
    <d v="1899-12-30T00:32:22"/>
    <d v="1899-12-30T00:31:52"/>
    <x v="6"/>
    <x v="0"/>
    <x v="0"/>
    <x v="1"/>
    <n v="0"/>
    <n v="0"/>
    <x v="0"/>
    <x v="1"/>
    <x v="0"/>
    <n v="0"/>
    <x v="0"/>
    <x v="1"/>
    <d v="1899-12-30T00:00:30"/>
    <d v="1899-12-30T00:00:30"/>
    <x v="0"/>
    <m/>
    <m/>
    <d v="1899-12-30T00:00:00"/>
    <d v="1899-12-30T00:32:22"/>
    <n v="6"/>
    <d v="1899-12-30T00:00:30"/>
    <n v="32.366666666663995"/>
    <x v="13"/>
    <x v="1"/>
  </r>
  <r>
    <x v="0"/>
    <s v="2024076834"/>
    <x v="0"/>
    <x v="126"/>
    <s v="E0205LTP"/>
    <d v="2024-12-27T00:00:00"/>
    <x v="1"/>
    <s v="3228"/>
    <x v="3"/>
    <s v="PA"/>
    <x v="3"/>
    <x v="0"/>
    <d v="2024-12-27T00:00:00"/>
    <d v="1899-12-30T13:12:44"/>
    <d v="2024-12-27T00:00:00"/>
    <d v="1899-12-30T13:13:15"/>
    <d v="2024-12-27T00:00:00"/>
    <d v="1899-12-30T13:37:09"/>
    <x v="0"/>
    <x v="0"/>
    <s v="8043253749"/>
    <s v="FBO"/>
    <d v="1899-12-30T00:24:25"/>
    <x v="1234"/>
    <d v="1899-12-30T00:00:31"/>
    <s v="Granel"/>
    <s v="E001"/>
    <x v="2"/>
    <d v="1899-12-30T00:24:25"/>
    <d v="1899-12-30T00:23:54"/>
    <x v="9"/>
    <x v="0"/>
    <x v="0"/>
    <x v="1"/>
    <n v="0"/>
    <n v="0"/>
    <x v="0"/>
    <x v="1"/>
    <x v="0"/>
    <n v="0"/>
    <x v="0"/>
    <x v="1"/>
    <d v="1899-12-30T00:00:31"/>
    <d v="1899-12-30T00:00:31"/>
    <x v="0"/>
    <m/>
    <m/>
    <d v="1899-12-30T00:00:00"/>
    <d v="1899-12-30T00:24:25"/>
    <n v="6"/>
    <d v="1899-12-30T00:00:31"/>
    <n v="24.416666666668831"/>
    <x v="13"/>
    <x v="1"/>
  </r>
  <r>
    <x v="0"/>
    <s v="2024076842"/>
    <x v="0"/>
    <x v="129"/>
    <s v="E8421HJR"/>
    <d v="2024-12-27T00:00:00"/>
    <x v="1"/>
    <s v="3297"/>
    <x v="1"/>
    <s v="PA"/>
    <x v="1"/>
    <x v="0"/>
    <d v="2024-12-27T00:00:00"/>
    <d v="1899-12-30T13:29:52"/>
    <d v="2024-12-27T00:00:00"/>
    <d v="1899-12-30T13:30:20"/>
    <d v="2024-12-27T00:00:00"/>
    <d v="1899-12-30T13:57:32"/>
    <x v="0"/>
    <x v="0"/>
    <s v="8043253750"/>
    <s v="FBO"/>
    <d v="1899-12-30T00:27:40"/>
    <x v="1235"/>
    <d v="1899-12-30T00:00:28"/>
    <s v="Granel"/>
    <s v="E001"/>
    <x v="2"/>
    <d v="1899-12-30T00:27:40"/>
    <d v="1899-12-30T00:27:12"/>
    <x v="9"/>
    <x v="0"/>
    <x v="0"/>
    <x v="1"/>
    <n v="0"/>
    <n v="0"/>
    <x v="0"/>
    <x v="1"/>
    <x v="0"/>
    <n v="0"/>
    <x v="0"/>
    <x v="1"/>
    <d v="1899-12-30T00:00:28"/>
    <d v="1899-12-30T00:00:28"/>
    <x v="0"/>
    <m/>
    <m/>
    <d v="1899-12-30T00:00:00"/>
    <d v="1899-12-30T00:27:40"/>
    <n v="6"/>
    <d v="1899-12-30T00:00:28"/>
    <n v="27.666666666662305"/>
    <x v="13"/>
    <x v="1"/>
  </r>
  <r>
    <x v="0"/>
    <s v="2024076839"/>
    <x v="0"/>
    <x v="140"/>
    <s v="E8408KLT"/>
    <d v="2024-12-27T00:00:00"/>
    <x v="1"/>
    <s v="3297"/>
    <x v="1"/>
    <s v="PA"/>
    <x v="1"/>
    <x v="0"/>
    <d v="2024-12-27T00:00:00"/>
    <d v="1899-12-30T13:20:20"/>
    <d v="2024-12-27T00:00:00"/>
    <d v="1899-12-30T13:20:50"/>
    <d v="2024-12-27T00:00:00"/>
    <d v="1899-12-30T14:05:07"/>
    <x v="0"/>
    <x v="0"/>
    <s v="8043253751"/>
    <s v="FBO"/>
    <d v="1899-12-30T00:44:47"/>
    <x v="924"/>
    <d v="1899-12-30T00:00:30"/>
    <s v="Granel"/>
    <s v="E001"/>
    <x v="2"/>
    <d v="1899-12-30T00:44:47"/>
    <d v="1899-12-30T00:44:17"/>
    <x v="9"/>
    <x v="0"/>
    <x v="0"/>
    <x v="1"/>
    <n v="0"/>
    <n v="0"/>
    <x v="0"/>
    <x v="1"/>
    <x v="0"/>
    <n v="0"/>
    <x v="0"/>
    <x v="1"/>
    <d v="1899-12-30T00:00:30"/>
    <d v="1899-12-30T00:00:30"/>
    <x v="0"/>
    <m/>
    <m/>
    <d v="1899-12-30T00:00:00"/>
    <d v="1899-12-30T00:44:47"/>
    <n v="6"/>
    <d v="1899-12-30T00:00:30"/>
    <n v="44.783333333323121"/>
    <x v="8"/>
    <x v="1"/>
  </r>
  <r>
    <x v="0"/>
    <s v="2024076838"/>
    <x v="0"/>
    <x v="146"/>
    <s v="E1651JFK"/>
    <d v="2024-12-27T00:00:00"/>
    <x v="1"/>
    <s v="3228"/>
    <x v="3"/>
    <s v="PA"/>
    <x v="4"/>
    <x v="0"/>
    <d v="2024-12-27T00:00:00"/>
    <d v="1899-12-30T13:18:35"/>
    <d v="2024-12-27T00:00:00"/>
    <d v="1899-12-30T13:19:04"/>
    <d v="2024-12-27T00:00:00"/>
    <d v="1899-12-30T14:09:26"/>
    <x v="0"/>
    <x v="0"/>
    <s v="8043253752"/>
    <s v="EXW"/>
    <d v="1899-12-30T00:50:51"/>
    <x v="1236"/>
    <d v="1899-12-30T00:00:29"/>
    <s v="Granel"/>
    <s v="E001"/>
    <x v="1"/>
    <d v="1899-12-30T00:50:51"/>
    <d v="1899-12-30T00:50:22"/>
    <x v="9"/>
    <x v="0"/>
    <x v="0"/>
    <x v="1"/>
    <n v="0"/>
    <n v="0"/>
    <x v="0"/>
    <x v="1"/>
    <x v="0"/>
    <n v="0"/>
    <x v="0"/>
    <x v="0"/>
    <d v="1899-12-30T00:00:29"/>
    <d v="1899-12-30T00:00:29"/>
    <x v="0"/>
    <m/>
    <m/>
    <d v="1899-12-30T00:00:00"/>
    <d v="1899-12-30T00:50:51"/>
    <n v="6"/>
    <d v="1899-12-30T00:00:29"/>
    <n v="50.849999999999952"/>
    <x v="8"/>
    <x v="0"/>
  </r>
  <r>
    <x v="0"/>
    <s v="2024076848"/>
    <x v="0"/>
    <x v="233"/>
    <s v="E6245LDT"/>
    <d v="2024-12-27T00:00:00"/>
    <x v="1"/>
    <s v="3228"/>
    <x v="3"/>
    <s v="PA"/>
    <x v="3"/>
    <x v="0"/>
    <d v="2024-12-27T00:00:00"/>
    <d v="1899-12-30T13:47:41"/>
    <d v="2024-12-27T00:00:00"/>
    <d v="1899-12-30T13:48:10"/>
    <d v="2024-12-27T00:00:00"/>
    <d v="1899-12-30T14:14:47"/>
    <x v="0"/>
    <x v="0"/>
    <s v="8043253753"/>
    <s v="FBO"/>
    <d v="1899-12-30T00:27:06"/>
    <x v="918"/>
    <d v="1899-12-30T00:00:29"/>
    <s v="Granel"/>
    <s v="E001"/>
    <x v="2"/>
    <d v="1899-12-30T00:27:06"/>
    <d v="1899-12-30T00:26:37"/>
    <x v="9"/>
    <x v="0"/>
    <x v="0"/>
    <x v="1"/>
    <n v="0"/>
    <n v="0"/>
    <x v="0"/>
    <x v="1"/>
    <x v="0"/>
    <n v="0"/>
    <x v="0"/>
    <x v="1"/>
    <d v="1899-12-30T00:00:29"/>
    <d v="1899-12-30T00:00:29"/>
    <x v="0"/>
    <m/>
    <m/>
    <d v="1899-12-30T00:00:00"/>
    <d v="1899-12-30T00:27:06"/>
    <n v="6"/>
    <d v="1899-12-30T00:00:29"/>
    <n v="27.100000000008073"/>
    <x v="8"/>
    <x v="1"/>
  </r>
  <r>
    <x v="0"/>
    <s v="2024076856"/>
    <x v="0"/>
    <x v="231"/>
    <s v="E6366KCV"/>
    <d v="2024-12-27T00:00:00"/>
    <x v="1"/>
    <s v="3297"/>
    <x v="1"/>
    <s v="PA"/>
    <x v="1"/>
    <x v="0"/>
    <d v="2024-12-27T00:00:00"/>
    <d v="1899-12-30T14:04:39"/>
    <d v="2024-12-27T00:00:00"/>
    <d v="1899-12-30T14:05:09"/>
    <d v="2024-12-27T00:00:00"/>
    <d v="1899-12-30T14:27:01"/>
    <x v="0"/>
    <x v="0"/>
    <s v="8043253754"/>
    <s v="FBO"/>
    <d v="1899-12-30T00:22:22"/>
    <x v="1237"/>
    <d v="1899-12-30T00:00:30"/>
    <s v="Granel"/>
    <s v="E001"/>
    <x v="1"/>
    <d v="1899-12-30T00:22:22"/>
    <d v="1899-12-30T00:21:52"/>
    <x v="7"/>
    <x v="0"/>
    <x v="0"/>
    <x v="1"/>
    <n v="0"/>
    <n v="0"/>
    <x v="0"/>
    <x v="1"/>
    <x v="0"/>
    <n v="0"/>
    <x v="0"/>
    <x v="1"/>
    <d v="1899-12-30T00:00:30"/>
    <d v="1899-12-30T00:00:30"/>
    <x v="0"/>
    <m/>
    <m/>
    <d v="1899-12-30T00:00:00"/>
    <d v="1899-12-30T00:22:22"/>
    <n v="6"/>
    <d v="1899-12-30T00:00:30"/>
    <n v="22.366666666670429"/>
    <x v="8"/>
    <x v="1"/>
  </r>
  <r>
    <x v="0"/>
    <s v="2024076854"/>
    <x v="0"/>
    <x v="113"/>
    <s v="E7555LTD"/>
    <d v="2024-12-27T00:00:00"/>
    <x v="1"/>
    <s v="3297"/>
    <x v="1"/>
    <s v="PA"/>
    <x v="1"/>
    <x v="0"/>
    <d v="2024-12-27T00:00:00"/>
    <d v="1899-12-30T14:03:52"/>
    <d v="2024-12-27T00:00:00"/>
    <d v="1899-12-30T14:04:22"/>
    <d v="2024-12-27T00:00:00"/>
    <d v="1899-12-30T14:41:15"/>
    <x v="0"/>
    <x v="0"/>
    <s v="8043253755"/>
    <s v="FBO"/>
    <d v="1899-12-30T00:37:23"/>
    <x v="1238"/>
    <d v="1899-12-30T00:00:30"/>
    <s v="Granel"/>
    <s v="E001"/>
    <x v="2"/>
    <d v="1899-12-30T00:37:23"/>
    <d v="1899-12-30T00:36:53"/>
    <x v="7"/>
    <x v="0"/>
    <x v="0"/>
    <x v="1"/>
    <n v="0"/>
    <n v="0"/>
    <x v="0"/>
    <x v="1"/>
    <x v="0"/>
    <n v="0"/>
    <x v="0"/>
    <x v="1"/>
    <d v="1899-12-30T00:00:30"/>
    <d v="1899-12-30T00:00:30"/>
    <x v="0"/>
    <m/>
    <m/>
    <d v="1899-12-30T00:00:00"/>
    <d v="1899-12-30T00:37:23"/>
    <n v="6"/>
    <d v="1899-12-30T00:00:30"/>
    <n v="37.383333333335869"/>
    <x v="8"/>
    <x v="1"/>
  </r>
  <r>
    <x v="0"/>
    <s v="2024076857"/>
    <x v="0"/>
    <x v="375"/>
    <s v="E7365JGF"/>
    <d v="2024-12-27T00:00:00"/>
    <x v="1"/>
    <s v="3297"/>
    <x v="1"/>
    <s v="PA"/>
    <x v="1"/>
    <x v="0"/>
    <d v="2024-12-27T00:00:00"/>
    <d v="1899-12-30T14:05:34"/>
    <d v="2024-12-27T00:00:00"/>
    <d v="1899-12-30T14:06:03"/>
    <d v="2024-12-27T00:00:00"/>
    <d v="1899-12-30T14:46:14"/>
    <x v="0"/>
    <x v="0"/>
    <s v="8043253756"/>
    <s v="EXW"/>
    <d v="1899-12-30T00:40:40"/>
    <x v="1239"/>
    <d v="1899-12-30T00:00:29"/>
    <s v="Granel"/>
    <s v="E001"/>
    <x v="1"/>
    <d v="1899-12-30T00:40:40"/>
    <d v="1899-12-30T00:40:11"/>
    <x v="7"/>
    <x v="0"/>
    <x v="0"/>
    <x v="1"/>
    <n v="0"/>
    <n v="0"/>
    <x v="0"/>
    <x v="1"/>
    <x v="0"/>
    <n v="0"/>
    <x v="0"/>
    <x v="1"/>
    <d v="1899-12-30T00:00:29"/>
    <d v="1899-12-30T00:00:29"/>
    <x v="0"/>
    <m/>
    <m/>
    <d v="1899-12-30T00:00:00"/>
    <d v="1899-12-30T00:40:40"/>
    <n v="6"/>
    <d v="1899-12-30T00:00:29"/>
    <n v="40.666666666665613"/>
    <x v="8"/>
    <x v="1"/>
  </r>
  <r>
    <x v="0"/>
    <s v="2024076858"/>
    <x v="0"/>
    <x v="250"/>
    <s v="E5086DKB"/>
    <d v="2024-12-27T00:00:00"/>
    <x v="1"/>
    <s v="3230"/>
    <x v="2"/>
    <s v="PA"/>
    <x v="2"/>
    <x v="0"/>
    <d v="2024-12-27T00:00:00"/>
    <d v="1899-12-30T14:06:45"/>
    <d v="2024-12-27T00:00:00"/>
    <d v="1899-12-30T14:07:14"/>
    <d v="2024-12-27T00:00:00"/>
    <d v="1899-12-30T14:55:43"/>
    <x v="0"/>
    <x v="0"/>
    <s v="8043253757"/>
    <s v="EXW"/>
    <d v="1899-12-30T00:48:58"/>
    <x v="1240"/>
    <d v="1899-12-30T00:00:29"/>
    <s v="Ensacado"/>
    <s v="E002"/>
    <x v="1"/>
    <d v="1899-12-30T00:48:58"/>
    <d v="1899-12-30T00:48:29"/>
    <x v="7"/>
    <x v="0"/>
    <x v="0"/>
    <x v="2"/>
    <n v="0"/>
    <n v="0"/>
    <x v="0"/>
    <x v="2"/>
    <x v="0"/>
    <n v="0"/>
    <x v="0"/>
    <x v="0"/>
    <d v="1899-12-30T00:00:29"/>
    <d v="1899-12-30T00:00:29"/>
    <x v="0"/>
    <m/>
    <m/>
    <d v="1899-12-30T00:00:00"/>
    <d v="1899-12-30T00:48:58"/>
    <n v="6"/>
    <d v="1899-12-30T00:00:29"/>
    <n v="48.96666666666723"/>
    <x v="8"/>
    <x v="0"/>
  </r>
  <r>
    <x v="0"/>
    <s v="2024076868"/>
    <x v="0"/>
    <x v="114"/>
    <s v="E3246FMB"/>
    <d v="2024-12-27T00:00:00"/>
    <x v="1"/>
    <s v="3297"/>
    <x v="1"/>
    <s v="PA"/>
    <x v="1"/>
    <x v="0"/>
    <d v="2024-12-27T00:00:00"/>
    <d v="1899-12-30T14:34:41"/>
    <d v="2024-12-27T00:00:00"/>
    <d v="1899-12-30T14:35:11"/>
    <d v="2024-12-27T00:00:00"/>
    <d v="1899-12-30T15:00:59"/>
    <x v="0"/>
    <x v="0"/>
    <s v="8043253758"/>
    <s v="EXW"/>
    <d v="1899-12-30T00:26:18"/>
    <x v="1241"/>
    <d v="1899-12-30T00:00:30"/>
    <s v="Granel"/>
    <s v="E001"/>
    <x v="1"/>
    <d v="1899-12-30T00:26:18"/>
    <d v="1899-12-30T00:25:48"/>
    <x v="7"/>
    <x v="0"/>
    <x v="0"/>
    <x v="1"/>
    <n v="0"/>
    <n v="0"/>
    <x v="0"/>
    <x v="1"/>
    <x v="0"/>
    <n v="0"/>
    <x v="0"/>
    <x v="1"/>
    <d v="1899-12-30T00:00:30"/>
    <d v="1899-12-30T00:00:30"/>
    <x v="0"/>
    <m/>
    <m/>
    <d v="1899-12-30T00:00:00"/>
    <d v="1899-12-30T00:26:18"/>
    <n v="6"/>
    <d v="1899-12-30T00:00:30"/>
    <n v="26.300000000001553"/>
    <x v="6"/>
    <x v="1"/>
  </r>
  <r>
    <x v="0"/>
    <s v="2024076870"/>
    <x v="0"/>
    <x v="135"/>
    <s v="E3616JTZ"/>
    <d v="2024-12-27T00:00:00"/>
    <x v="1"/>
    <s v="3228"/>
    <x v="3"/>
    <s v="PA"/>
    <x v="4"/>
    <x v="0"/>
    <d v="2024-12-27T00:00:00"/>
    <d v="1899-12-30T14:37:12"/>
    <d v="2024-12-27T00:00:00"/>
    <d v="1899-12-30T14:37:42"/>
    <d v="2024-12-27T00:00:00"/>
    <d v="1899-12-30T15:11:00"/>
    <x v="0"/>
    <x v="0"/>
    <s v="8043253760"/>
    <s v="FBO"/>
    <d v="1899-12-30T00:33:48"/>
    <x v="973"/>
    <d v="1899-12-30T00:00:30"/>
    <s v="Granel"/>
    <s v="E001"/>
    <x v="2"/>
    <d v="1899-12-30T00:33:48"/>
    <d v="1899-12-30T00:33:18"/>
    <x v="7"/>
    <x v="0"/>
    <x v="0"/>
    <x v="1"/>
    <n v="0"/>
    <n v="0"/>
    <x v="0"/>
    <x v="1"/>
    <x v="0"/>
    <n v="0"/>
    <x v="0"/>
    <x v="1"/>
    <d v="1899-12-30T00:00:30"/>
    <d v="1899-12-30T00:00:30"/>
    <x v="0"/>
    <m/>
    <m/>
    <d v="1899-12-30T00:00:00"/>
    <d v="1899-12-30T00:33:48"/>
    <n v="6"/>
    <d v="1899-12-30T00:00:30"/>
    <n v="33.799999999996807"/>
    <x v="6"/>
    <x v="1"/>
  </r>
  <r>
    <x v="0"/>
    <s v="2024076867"/>
    <x v="0"/>
    <x v="376"/>
    <m/>
    <d v="2024-12-27T00:00:00"/>
    <x v="1"/>
    <s v="3230"/>
    <x v="2"/>
    <s v="PA"/>
    <x v="2"/>
    <x v="0"/>
    <d v="2024-12-27T00:00:00"/>
    <d v="1899-12-30T14:30:35"/>
    <d v="2024-12-27T00:00:00"/>
    <d v="1899-12-30T14:32:48"/>
    <d v="2024-12-27T00:00:00"/>
    <d v="1899-12-30T15:15:03"/>
    <x v="0"/>
    <x v="0"/>
    <s v="8043253761"/>
    <s v="EXW"/>
    <d v="1899-12-30T00:44:28"/>
    <x v="333"/>
    <d v="1899-12-30T00:02:13"/>
    <s v="Ensacado"/>
    <s v="E002"/>
    <x v="1"/>
    <d v="1899-12-30T00:44:28"/>
    <d v="1899-12-30T00:42:15"/>
    <x v="7"/>
    <x v="0"/>
    <x v="0"/>
    <x v="2"/>
    <n v="0"/>
    <n v="0"/>
    <x v="0"/>
    <x v="2"/>
    <x v="0"/>
    <n v="0"/>
    <x v="0"/>
    <x v="1"/>
    <d v="1899-12-30T00:02:13"/>
    <d v="1899-12-30T00:02:13"/>
    <x v="0"/>
    <m/>
    <m/>
    <d v="1899-12-30T00:00:00"/>
    <d v="1899-12-30T00:44:28"/>
    <n v="6"/>
    <d v="1899-12-30T00:02:13"/>
    <n v="44.466666666667166"/>
    <x v="6"/>
    <x v="1"/>
  </r>
  <r>
    <x v="0"/>
    <s v="2024076872"/>
    <x v="0"/>
    <x v="122"/>
    <s v="E8416KLT"/>
    <d v="2024-12-27T00:00:00"/>
    <x v="1"/>
    <s v="3297"/>
    <x v="1"/>
    <s v="PA"/>
    <x v="1"/>
    <x v="0"/>
    <d v="2024-12-27T00:00:00"/>
    <d v="1899-12-30T15:12:28"/>
    <d v="2024-12-27T00:00:00"/>
    <d v="1899-12-30T15:13:17"/>
    <d v="2024-12-27T00:00:00"/>
    <d v="1899-12-30T15:41:46"/>
    <x v="0"/>
    <x v="0"/>
    <s v="8043253762"/>
    <s v="EXW"/>
    <d v="1899-12-30T00:29:18"/>
    <x v="631"/>
    <d v="1899-12-30T00:00:49"/>
    <s v="Granel"/>
    <s v="E001"/>
    <x v="1"/>
    <d v="1899-12-30T00:29:18"/>
    <d v="1899-12-30T00:28:29"/>
    <x v="14"/>
    <x v="0"/>
    <x v="0"/>
    <x v="1"/>
    <n v="0"/>
    <n v="0"/>
    <x v="0"/>
    <x v="1"/>
    <x v="0"/>
    <n v="0"/>
    <x v="0"/>
    <x v="1"/>
    <d v="1899-12-30T00:00:49"/>
    <d v="1899-12-30T00:00:49"/>
    <x v="0"/>
    <m/>
    <m/>
    <d v="1899-12-30T00:00:00"/>
    <d v="1899-12-30T00:29:18"/>
    <n v="6"/>
    <d v="1899-12-30T00:00:49"/>
    <n v="29.299999999996906"/>
    <x v="6"/>
    <x v="1"/>
  </r>
  <r>
    <x v="0"/>
    <s v="2024076878"/>
    <x v="0"/>
    <x v="119"/>
    <s v="E7433KCN"/>
    <d v="2024-12-27T00:00:00"/>
    <x v="1"/>
    <s v="3297"/>
    <x v="1"/>
    <s v="PA"/>
    <x v="1"/>
    <x v="0"/>
    <d v="2024-12-27T00:00:00"/>
    <d v="1899-12-30T15:29:48"/>
    <d v="2024-12-27T00:00:00"/>
    <d v="1899-12-30T15:30:17"/>
    <d v="2024-12-27T00:00:00"/>
    <d v="1899-12-30T15:56:24"/>
    <x v="0"/>
    <x v="0"/>
    <s v="8043253763"/>
    <s v="EXW"/>
    <d v="1899-12-30T00:26:36"/>
    <x v="1242"/>
    <d v="1899-12-30T00:00:29"/>
    <s v="Granel"/>
    <s v="E001"/>
    <x v="1"/>
    <d v="1899-12-30T00:26:36"/>
    <d v="1899-12-30T00:26:07"/>
    <x v="14"/>
    <x v="0"/>
    <x v="0"/>
    <x v="1"/>
    <n v="0"/>
    <n v="0"/>
    <x v="0"/>
    <x v="1"/>
    <x v="0"/>
    <n v="0"/>
    <x v="0"/>
    <x v="1"/>
    <d v="1899-12-30T00:00:29"/>
    <d v="1899-12-30T00:00:29"/>
    <x v="0"/>
    <m/>
    <m/>
    <d v="1899-12-30T00:00:00"/>
    <d v="1899-12-30T00:26:36"/>
    <n v="6"/>
    <d v="1899-12-30T00:00:29"/>
    <n v="26.600000000011192"/>
    <x v="6"/>
    <x v="1"/>
  </r>
  <r>
    <x v="0"/>
    <s v="2024076879"/>
    <x v="0"/>
    <x v="363"/>
    <s v="E7062KZH"/>
    <d v="2024-12-27T00:00:00"/>
    <x v="1"/>
    <s v="3229"/>
    <x v="4"/>
    <s v="PA"/>
    <x v="5"/>
    <x v="0"/>
    <d v="2024-12-27T00:00:00"/>
    <d v="1899-12-30T15:43:22"/>
    <d v="2024-12-27T00:00:00"/>
    <d v="1899-12-30T15:43:53"/>
    <d v="2024-12-27T00:00:00"/>
    <d v="1899-12-30T16:19:58"/>
    <x v="0"/>
    <x v="0"/>
    <s v="8043253764"/>
    <s v="EXW"/>
    <d v="1899-12-30T00:36:36"/>
    <x v="837"/>
    <d v="1899-12-30T00:00:31"/>
    <s v="Granel"/>
    <s v="E001"/>
    <x v="1"/>
    <d v="1899-12-30T00:36:36"/>
    <d v="1899-12-30T00:36:05"/>
    <x v="14"/>
    <x v="0"/>
    <x v="0"/>
    <x v="1"/>
    <n v="0"/>
    <n v="0"/>
    <x v="0"/>
    <x v="1"/>
    <x v="0"/>
    <n v="0"/>
    <x v="0"/>
    <x v="1"/>
    <d v="1899-12-30T00:00:31"/>
    <d v="1899-12-30T00:00:31"/>
    <x v="0"/>
    <m/>
    <m/>
    <d v="1899-12-30T00:00:00"/>
    <d v="1899-12-30T00:36:36"/>
    <n v="6"/>
    <d v="1899-12-30T00:00:31"/>
    <n v="36.600000000004762"/>
    <x v="9"/>
    <x v="1"/>
  </r>
  <r>
    <x v="0"/>
    <s v="2024076891"/>
    <x v="0"/>
    <x v="137"/>
    <s v="E7597LTD"/>
    <d v="2024-12-27T00:00:00"/>
    <x v="1"/>
    <s v="3297"/>
    <x v="1"/>
    <s v="PA"/>
    <x v="1"/>
    <x v="0"/>
    <d v="2024-12-27T00:00:00"/>
    <d v="1899-12-30T16:28:48"/>
    <d v="2024-12-27T00:00:00"/>
    <d v="1899-12-30T16:29:18"/>
    <d v="2024-12-27T00:00:00"/>
    <d v="1899-12-30T17:03:36"/>
    <x v="0"/>
    <x v="0"/>
    <s v="8043253765"/>
    <s v="FBO"/>
    <d v="1899-12-30T00:34:48"/>
    <x v="1243"/>
    <d v="1899-12-30T00:00:30"/>
    <s v="Granel"/>
    <s v="E001"/>
    <x v="2"/>
    <d v="1899-12-30T00:34:48"/>
    <d v="1899-12-30T00:34:18"/>
    <x v="10"/>
    <x v="0"/>
    <x v="0"/>
    <x v="1"/>
    <n v="0"/>
    <n v="0"/>
    <x v="0"/>
    <x v="1"/>
    <x v="0"/>
    <n v="0"/>
    <x v="0"/>
    <x v="1"/>
    <d v="1899-12-30T00:00:30"/>
    <d v="1899-12-30T00:00:30"/>
    <x v="0"/>
    <m/>
    <m/>
    <d v="1899-12-30T00:00:00"/>
    <d v="1899-12-30T00:34:48"/>
    <n v="6"/>
    <d v="1899-12-30T00:00:30"/>
    <n v="34.799999999990412"/>
    <x v="10"/>
    <x v="1"/>
  </r>
  <r>
    <x v="0"/>
    <s v="2024076901"/>
    <x v="0"/>
    <x v="134"/>
    <s v="E9945KBD"/>
    <d v="2024-12-27T00:00:00"/>
    <x v="1"/>
    <s v="3297"/>
    <x v="1"/>
    <s v="PA"/>
    <x v="1"/>
    <x v="0"/>
    <d v="2024-12-27T00:00:00"/>
    <d v="1899-12-30T16:57:07"/>
    <d v="2024-12-27T00:00:00"/>
    <d v="1899-12-30T16:57:36"/>
    <d v="2024-12-27T00:00:00"/>
    <d v="1899-12-30T17:22:35"/>
    <x v="0"/>
    <x v="0"/>
    <s v="8043253766"/>
    <s v="FBO"/>
    <d v="1899-12-30T00:25:28"/>
    <x v="1244"/>
    <d v="1899-12-30T00:00:29"/>
    <s v="Granel"/>
    <s v="E001"/>
    <x v="1"/>
    <d v="1899-12-30T00:25:28"/>
    <d v="1899-12-30T00:24:59"/>
    <x v="10"/>
    <x v="0"/>
    <x v="0"/>
    <x v="1"/>
    <n v="0"/>
    <n v="0"/>
    <x v="0"/>
    <x v="1"/>
    <x v="0"/>
    <n v="0"/>
    <x v="0"/>
    <x v="1"/>
    <d v="1899-12-30T00:00:29"/>
    <d v="1899-12-30T00:00:29"/>
    <x v="0"/>
    <m/>
    <m/>
    <d v="1899-12-30T00:00:00"/>
    <d v="1899-12-30T00:25:28"/>
    <n v="6"/>
    <d v="1899-12-30T00:00:29"/>
    <n v="25.466666666659243"/>
    <x v="10"/>
    <x v="1"/>
  </r>
  <r>
    <x v="0"/>
    <s v="2024076897"/>
    <x v="0"/>
    <x v="237"/>
    <s v="E5397LVZ"/>
    <d v="2024-12-27T00:00:00"/>
    <x v="1"/>
    <s v="3230"/>
    <x v="2"/>
    <s v="PA"/>
    <x v="2"/>
    <x v="0"/>
    <d v="2024-12-27T00:00:00"/>
    <d v="1899-12-30T16:38:25"/>
    <d v="2024-12-27T00:00:00"/>
    <d v="1899-12-30T16:38:56"/>
    <d v="2024-12-27T00:00:00"/>
    <d v="1899-12-30T17:31:15"/>
    <x v="0"/>
    <x v="0"/>
    <s v="8043253767"/>
    <s v="FBO"/>
    <d v="1899-12-30T00:52:50"/>
    <x v="1245"/>
    <d v="1899-12-30T00:00:31"/>
    <s v="Ensacado"/>
    <s v="E002"/>
    <x v="1"/>
    <d v="1899-12-30T00:52:50"/>
    <d v="1899-12-30T00:52:19"/>
    <x v="10"/>
    <x v="0"/>
    <x v="0"/>
    <x v="2"/>
    <n v="0"/>
    <n v="0"/>
    <x v="0"/>
    <x v="2"/>
    <x v="0"/>
    <n v="0"/>
    <x v="0"/>
    <x v="0"/>
    <d v="1899-12-30T00:00:31"/>
    <d v="1899-12-30T00:00:31"/>
    <x v="0"/>
    <m/>
    <m/>
    <d v="1899-12-30T00:00:00"/>
    <d v="1899-12-30T00:52:50"/>
    <n v="6"/>
    <d v="1899-12-30T00:00:31"/>
    <n v="52.833333333326458"/>
    <x v="10"/>
    <x v="0"/>
  </r>
  <r>
    <x v="0"/>
    <s v="2024076898"/>
    <x v="0"/>
    <x v="144"/>
    <s v="E4405JTF"/>
    <d v="2024-12-27T00:00:00"/>
    <x v="1"/>
    <s v="3230"/>
    <x v="2"/>
    <s v="PA"/>
    <x v="2"/>
    <x v="0"/>
    <d v="2024-12-27T00:00:00"/>
    <d v="1899-12-30T16:39:31"/>
    <d v="2024-12-27T00:00:00"/>
    <d v="1899-12-30T16:41:02"/>
    <d v="2024-12-27T00:00:00"/>
    <d v="1899-12-30T17:42:40"/>
    <x v="0"/>
    <x v="0"/>
    <s v="8043253768"/>
    <s v="FBO"/>
    <d v="1899-12-30T01:03:09"/>
    <x v="1246"/>
    <d v="1899-12-30T00:01:31"/>
    <s v="Ensacado"/>
    <s v="E002"/>
    <x v="1"/>
    <d v="1899-12-30T01:03:09"/>
    <d v="1899-12-30T01:01:38"/>
    <x v="10"/>
    <x v="0"/>
    <x v="0"/>
    <x v="2"/>
    <n v="0"/>
    <n v="0"/>
    <x v="0"/>
    <x v="2"/>
    <x v="0"/>
    <n v="0"/>
    <x v="0"/>
    <x v="0"/>
    <d v="1899-12-30T00:01:31"/>
    <d v="1899-12-30T00:01:31"/>
    <x v="0"/>
    <m/>
    <m/>
    <d v="1899-12-30T00:00:00"/>
    <d v="1899-12-30T01:03:09"/>
    <n v="6"/>
    <d v="1899-12-30T00:01:31"/>
    <n v="63.149999999990527"/>
    <x v="10"/>
    <x v="0"/>
  </r>
  <r>
    <x v="0"/>
    <s v="2024076912"/>
    <x v="0"/>
    <x v="163"/>
    <s v="E3093KGW"/>
    <d v="2024-12-27T00:00:00"/>
    <x v="1"/>
    <s v="3228"/>
    <x v="3"/>
    <s v="PA"/>
    <x v="3"/>
    <x v="0"/>
    <d v="2024-12-27T00:00:00"/>
    <d v="1899-12-30T17:35:10"/>
    <d v="2024-12-27T00:00:00"/>
    <d v="1899-12-30T17:35:41"/>
    <d v="2024-12-27T00:00:00"/>
    <d v="1899-12-30T18:04:25"/>
    <x v="0"/>
    <x v="0"/>
    <s v="8043253769"/>
    <s v="EXW"/>
    <d v="1899-12-30T00:29:15"/>
    <x v="1247"/>
    <d v="1899-12-30T00:00:31"/>
    <s v="Granel"/>
    <s v="E001"/>
    <x v="1"/>
    <d v="1899-12-30T00:29:15"/>
    <d v="1899-12-30T00:28:44"/>
    <x v="8"/>
    <x v="0"/>
    <x v="0"/>
    <x v="1"/>
    <n v="0"/>
    <n v="0"/>
    <x v="0"/>
    <x v="1"/>
    <x v="0"/>
    <n v="0"/>
    <x v="0"/>
    <x v="1"/>
    <d v="1899-12-30T00:00:31"/>
    <d v="1899-12-30T00:00:31"/>
    <x v="0"/>
    <m/>
    <m/>
    <d v="1899-12-30T00:00:00"/>
    <d v="1899-12-30T00:29:15"/>
    <n v="6"/>
    <d v="1899-12-30T00:00:31"/>
    <n v="29.249999999999936"/>
    <x v="11"/>
    <x v="1"/>
  </r>
  <r>
    <x v="0"/>
    <s v="2024076907"/>
    <x v="0"/>
    <x v="309"/>
    <s v="E6633MJP"/>
    <d v="2024-12-27T00:00:00"/>
    <x v="1"/>
    <s v="3230"/>
    <x v="2"/>
    <s v="PA"/>
    <x v="2"/>
    <x v="0"/>
    <d v="2024-12-27T00:00:00"/>
    <d v="1899-12-30T17:22:12"/>
    <d v="2024-12-27T00:00:00"/>
    <d v="1899-12-30T17:22:40"/>
    <d v="2024-12-27T00:00:00"/>
    <d v="1899-12-30T18:18:53"/>
    <x v="0"/>
    <x v="0"/>
    <s v="8043253770"/>
    <s v="FBO"/>
    <d v="1899-12-30T00:56:41"/>
    <x v="1248"/>
    <d v="1899-12-30T00:00:28"/>
    <s v="Ensacado"/>
    <s v="E002"/>
    <x v="2"/>
    <d v="1899-12-30T00:56:41"/>
    <d v="1899-12-30T00:56:13"/>
    <x v="8"/>
    <x v="0"/>
    <x v="0"/>
    <x v="2"/>
    <n v="0"/>
    <n v="0"/>
    <x v="0"/>
    <x v="2"/>
    <x v="0"/>
    <n v="0"/>
    <x v="0"/>
    <x v="0"/>
    <d v="1899-12-30T00:00:28"/>
    <d v="1899-12-30T00:00:28"/>
    <x v="0"/>
    <m/>
    <m/>
    <d v="1899-12-30T00:00:00"/>
    <d v="1899-12-30T00:56:41"/>
    <n v="6"/>
    <d v="1899-12-30T00:00:28"/>
    <n v="56.683333333339206"/>
    <x v="11"/>
    <x v="0"/>
  </r>
  <r>
    <x v="0"/>
    <s v="2024076914"/>
    <x v="0"/>
    <x v="377"/>
    <s v="E8974JFH"/>
    <d v="2024-12-27T00:00:00"/>
    <x v="1"/>
    <s v="3230"/>
    <x v="2"/>
    <s v="PA"/>
    <x v="2"/>
    <x v="0"/>
    <d v="2024-12-27T00:00:00"/>
    <d v="1899-12-30T18:08:38"/>
    <d v="2024-12-27T00:00:00"/>
    <d v="1899-12-30T18:13:00"/>
    <d v="2024-12-27T00:00:00"/>
    <d v="1899-12-30T18:45:01"/>
    <x v="0"/>
    <x v="0"/>
    <s v="8043253771"/>
    <s v="EXW"/>
    <d v="1899-12-30T00:36:23"/>
    <x v="1249"/>
    <d v="1899-12-30T00:04:22"/>
    <s v="Ensacado"/>
    <s v="E002"/>
    <x v="1"/>
    <d v="1899-12-30T00:36:23"/>
    <d v="1899-12-30T00:32:01"/>
    <x v="11"/>
    <x v="0"/>
    <x v="0"/>
    <x v="2"/>
    <n v="0"/>
    <n v="0"/>
    <x v="0"/>
    <x v="2"/>
    <x v="0"/>
    <n v="0"/>
    <x v="0"/>
    <x v="1"/>
    <d v="1899-12-30T00:04:22"/>
    <d v="1899-12-30T00:04:22"/>
    <x v="0"/>
    <m/>
    <m/>
    <d v="1899-12-30T00:00:00"/>
    <d v="1899-12-30T00:36:23"/>
    <n v="6"/>
    <d v="1899-12-30T00:04:22"/>
    <n v="36.383333333328039"/>
    <x v="11"/>
    <x v="1"/>
  </r>
  <r>
    <x v="0"/>
    <s v="2024076916"/>
    <x v="0"/>
    <x v="146"/>
    <s v="E1651JFK"/>
    <d v="2024-12-28T00:00:00"/>
    <x v="1"/>
    <s v="3228"/>
    <x v="3"/>
    <s v="PA"/>
    <x v="4"/>
    <x v="0"/>
    <d v="2024-12-28T00:00:00"/>
    <d v="1899-12-30T07:27:41"/>
    <d v="2024-12-28T00:00:00"/>
    <d v="1899-12-30T07:28:13"/>
    <d v="2024-12-28T00:00:00"/>
    <d v="1899-12-30T07:59:00"/>
    <x v="0"/>
    <x v="0"/>
    <s v="8043253773"/>
    <s v="EXW"/>
    <d v="1899-12-30T00:00:00"/>
    <x v="733"/>
    <d v="1899-12-30T00:00:00"/>
    <s v="Granel"/>
    <s v="E001"/>
    <x v="1"/>
    <d v="1899-12-30T00:31:19"/>
    <d v="1899-12-30T00:30:47"/>
    <x v="1"/>
    <x v="21"/>
    <x v="0"/>
    <x v="1"/>
    <n v="0"/>
    <n v="0"/>
    <x v="0"/>
    <x v="1"/>
    <x v="0"/>
    <n v="0"/>
    <x v="0"/>
    <x v="1"/>
    <d v="1899-12-30T00:00:00"/>
    <d v="1899-12-30T00:00:00"/>
    <x v="0"/>
    <m/>
    <m/>
    <d v="1899-12-30T00:00:00"/>
    <d v="1899-12-30T00:31:19"/>
    <n v="7"/>
    <d v="1899-12-30T00:00:32"/>
    <n v="31.316666666673587"/>
    <x v="0"/>
    <x v="1"/>
  </r>
  <r>
    <x v="0"/>
    <s v="2024076917"/>
    <x v="0"/>
    <x v="241"/>
    <m/>
    <d v="2024-12-28T00:00:00"/>
    <x v="1"/>
    <s v="3230"/>
    <x v="2"/>
    <s v="PA"/>
    <x v="2"/>
    <x v="0"/>
    <d v="2024-12-28T00:00:00"/>
    <d v="1899-12-30T09:34:35"/>
    <d v="2024-12-28T00:00:00"/>
    <d v="1899-12-30T09:35:08"/>
    <d v="2024-12-28T00:00:00"/>
    <d v="1899-12-30T09:54:48"/>
    <x v="0"/>
    <x v="0"/>
    <s v="8043253774"/>
    <s v="EXW"/>
    <d v="1899-12-30T00:00:00"/>
    <x v="733"/>
    <d v="1899-12-30T00:00:00"/>
    <s v="Ensacado"/>
    <s v="E002"/>
    <x v="1"/>
    <d v="1899-12-30T00:20:13"/>
    <d v="1899-12-30T00:19:40"/>
    <x v="3"/>
    <x v="21"/>
    <x v="0"/>
    <x v="2"/>
    <n v="0"/>
    <n v="0"/>
    <x v="0"/>
    <x v="2"/>
    <x v="0"/>
    <n v="0"/>
    <x v="0"/>
    <x v="1"/>
    <d v="1899-12-30T00:00:00"/>
    <d v="1899-12-30T00:00:00"/>
    <x v="0"/>
    <m/>
    <m/>
    <d v="1899-12-30T00:00:00"/>
    <d v="1899-12-30T00:20:13"/>
    <n v="7"/>
    <d v="1899-12-30T00:00:33"/>
    <n v="20.216666666678407"/>
    <x v="2"/>
    <x v="1"/>
  </r>
  <r>
    <x v="0"/>
    <s v="2024076918"/>
    <x v="0"/>
    <x v="152"/>
    <s v="E1006KHK"/>
    <d v="2024-12-28T00:00:00"/>
    <x v="1"/>
    <s v="3297"/>
    <x v="1"/>
    <s v="PA"/>
    <x v="1"/>
    <x v="0"/>
    <d v="2024-12-28T00:00:00"/>
    <d v="1899-12-30T11:21:04"/>
    <d v="2024-12-28T00:00:00"/>
    <d v="1899-12-30T11:21:39"/>
    <d v="2024-12-28T00:00:00"/>
    <d v="1899-12-30T11:57:07"/>
    <x v="0"/>
    <x v="0"/>
    <s v="8043253775"/>
    <s v="FBO"/>
    <d v="1899-12-30T00:00:00"/>
    <x v="733"/>
    <d v="1899-12-30T00:00:00"/>
    <s v="Granel"/>
    <s v="E001"/>
    <x v="2"/>
    <d v="1899-12-30T00:36:03"/>
    <d v="1899-12-30T00:35:28"/>
    <x v="5"/>
    <x v="21"/>
    <x v="0"/>
    <x v="1"/>
    <n v="0"/>
    <n v="0"/>
    <x v="0"/>
    <x v="1"/>
    <x v="0"/>
    <n v="0"/>
    <x v="0"/>
    <x v="1"/>
    <d v="1899-12-30T00:00:00"/>
    <d v="1899-12-30T00:00:00"/>
    <x v="0"/>
    <m/>
    <m/>
    <d v="1899-12-30T00:00:00"/>
    <d v="1899-12-30T00:36:03"/>
    <n v="7"/>
    <d v="1899-12-30T00:00:35"/>
    <n v="36.050000000011231"/>
    <x v="4"/>
    <x v="1"/>
  </r>
  <r>
    <x v="0"/>
    <s v="2024076919"/>
    <x v="0"/>
    <x v="139"/>
    <s v="E0438GVW"/>
    <d v="2024-12-30T00:00:00"/>
    <x v="1"/>
    <s v="3297"/>
    <x v="1"/>
    <s v="PA"/>
    <x v="1"/>
    <x v="0"/>
    <d v="2024-12-30T00:00:00"/>
    <d v="1899-12-30T05:51:36"/>
    <d v="2024-12-30T00:00:00"/>
    <d v="1899-12-30T05:52:12"/>
    <d v="2024-12-30T00:00:00"/>
    <d v="1899-12-30T06:12:03"/>
    <x v="0"/>
    <x v="0"/>
    <s v="8043253776"/>
    <s v="EXW"/>
    <d v="1899-12-30T00:20:27"/>
    <x v="1250"/>
    <d v="1899-12-30T00:00:36"/>
    <s v="Granel"/>
    <s v="E001"/>
    <x v="1"/>
    <d v="1899-12-30T00:20:27"/>
    <d v="1899-12-30T00:19:51"/>
    <x v="12"/>
    <x v="1"/>
    <x v="1"/>
    <x v="1"/>
    <n v="0"/>
    <n v="0"/>
    <x v="0"/>
    <x v="1"/>
    <x v="0"/>
    <n v="0"/>
    <x v="0"/>
    <x v="1"/>
    <d v="1899-12-30T00:00:36"/>
    <d v="1899-12-30T00:00:36"/>
    <x v="0"/>
    <m/>
    <m/>
    <d v="1899-12-30T00:00:00"/>
    <d v="1899-12-30T00:20:27"/>
    <n v="2"/>
    <d v="1899-12-30T00:00:36"/>
    <n v="20.450000000001559"/>
    <x v="12"/>
    <x v="1"/>
  </r>
  <r>
    <x v="0"/>
    <s v="2024076920"/>
    <x v="0"/>
    <x v="252"/>
    <s v="E0309KYD"/>
    <d v="2024-12-30T00:00:00"/>
    <x v="1"/>
    <s v="3230"/>
    <x v="2"/>
    <s v="PA"/>
    <x v="2"/>
    <x v="0"/>
    <d v="2024-12-30T00:00:00"/>
    <d v="1899-12-30T05:52:33"/>
    <d v="2024-12-30T00:00:00"/>
    <d v="1899-12-30T05:53:07"/>
    <d v="2024-12-30T00:00:00"/>
    <d v="1899-12-30T06:26:42"/>
    <x v="0"/>
    <x v="0"/>
    <s v="8043253777"/>
    <s v="FBO"/>
    <d v="1899-12-30T00:34:09"/>
    <x v="1251"/>
    <d v="1899-12-30T00:00:34"/>
    <s v="Ensacado"/>
    <s v="E002"/>
    <x v="2"/>
    <d v="1899-12-30T00:34:09"/>
    <d v="1899-12-30T00:33:35"/>
    <x v="12"/>
    <x v="1"/>
    <x v="1"/>
    <x v="2"/>
    <n v="0"/>
    <n v="0"/>
    <x v="0"/>
    <x v="2"/>
    <x v="0"/>
    <n v="0"/>
    <x v="0"/>
    <x v="1"/>
    <d v="1899-12-30T00:00:34"/>
    <d v="1899-12-30T00:00:34"/>
    <x v="0"/>
    <m/>
    <m/>
    <d v="1899-12-30T00:00:00"/>
    <d v="1899-12-30T00:34:09"/>
    <n v="2"/>
    <d v="1899-12-30T00:00:34"/>
    <n v="34.150000000003217"/>
    <x v="12"/>
    <x v="1"/>
  </r>
  <r>
    <x v="0"/>
    <s v="2024076921"/>
    <x v="0"/>
    <x v="162"/>
    <s v="E2544FHJ"/>
    <d v="2024-12-30T00:00:00"/>
    <x v="1"/>
    <s v="3230"/>
    <x v="2"/>
    <s v="PA"/>
    <x v="2"/>
    <x v="0"/>
    <d v="2024-12-30T00:00:00"/>
    <d v="1899-12-30T05:59:08"/>
    <d v="2024-12-30T00:00:00"/>
    <d v="1899-12-30T05:59:42"/>
    <d v="2024-12-30T00:00:00"/>
    <d v="1899-12-30T06:38:13"/>
    <x v="0"/>
    <x v="0"/>
    <s v="8043253778"/>
    <s v="EXW"/>
    <d v="1899-12-30T00:39:05"/>
    <x v="1174"/>
    <d v="1899-12-30T00:00:34"/>
    <s v="Ensacado"/>
    <s v="E002"/>
    <x v="1"/>
    <d v="1899-12-30T00:39:05"/>
    <d v="1899-12-30T00:38:31"/>
    <x v="12"/>
    <x v="1"/>
    <x v="1"/>
    <x v="2"/>
    <n v="0"/>
    <n v="0"/>
    <x v="0"/>
    <x v="2"/>
    <x v="0"/>
    <n v="0"/>
    <x v="0"/>
    <x v="1"/>
    <d v="1899-12-30T00:00:34"/>
    <d v="1899-12-30T00:00:34"/>
    <x v="0"/>
    <m/>
    <m/>
    <d v="1899-12-30T00:00:00"/>
    <d v="1899-12-30T00:39:05"/>
    <n v="2"/>
    <d v="1899-12-30T00:00:34"/>
    <n v="39.083333333328021"/>
    <x v="12"/>
    <x v="1"/>
  </r>
  <r>
    <x v="0"/>
    <s v="2024076923"/>
    <x v="0"/>
    <x v="229"/>
    <s v="E2611KJC"/>
    <d v="2024-12-30T00:00:00"/>
    <x v="1"/>
    <s v="3297"/>
    <x v="1"/>
    <s v="PA"/>
    <x v="1"/>
    <x v="0"/>
    <d v="2024-12-30T00:00:00"/>
    <d v="1899-12-30T06:14:01"/>
    <d v="2024-12-30T00:00:00"/>
    <d v="1899-12-30T06:14:36"/>
    <d v="2024-12-30T00:00:00"/>
    <d v="1899-12-30T06:43:54"/>
    <x v="0"/>
    <x v="0"/>
    <s v="8043253779"/>
    <s v="EXW"/>
    <d v="1899-12-30T00:29:53"/>
    <x v="1001"/>
    <d v="1899-12-30T00:00:35"/>
    <s v="Granel"/>
    <s v="E001"/>
    <x v="1"/>
    <d v="1899-12-30T00:29:53"/>
    <d v="1899-12-30T00:29:18"/>
    <x v="0"/>
    <x v="1"/>
    <x v="1"/>
    <x v="1"/>
    <n v="0"/>
    <n v="0"/>
    <x v="0"/>
    <x v="1"/>
    <x v="0"/>
    <n v="0"/>
    <x v="0"/>
    <x v="1"/>
    <d v="1899-12-30T00:00:35"/>
    <d v="1899-12-30T00:00:35"/>
    <x v="0"/>
    <m/>
    <m/>
    <d v="1899-12-30T00:00:00"/>
    <d v="1899-12-30T00:29:53"/>
    <n v="2"/>
    <d v="1899-12-30T00:00:35"/>
    <n v="29.883333333326387"/>
    <x v="12"/>
    <x v="1"/>
  </r>
  <r>
    <x v="0"/>
    <s v="2024076925"/>
    <x v="0"/>
    <x v="348"/>
    <s v="E4990DBM"/>
    <d v="2024-12-30T00:00:00"/>
    <x v="1"/>
    <s v="3228"/>
    <x v="3"/>
    <s v="PA"/>
    <x v="4"/>
    <x v="0"/>
    <d v="2024-12-30T00:00:00"/>
    <d v="1899-12-30T06:21:01"/>
    <d v="2024-12-30T00:00:00"/>
    <d v="1899-12-30T06:21:36"/>
    <d v="2024-12-30T00:00:00"/>
    <d v="1899-12-30T06:49:34"/>
    <x v="0"/>
    <x v="0"/>
    <s v="8043253780"/>
    <s v="EXW"/>
    <d v="1899-12-30T00:28:33"/>
    <x v="92"/>
    <d v="1899-12-30T00:00:35"/>
    <s v="Granel"/>
    <s v="E001"/>
    <x v="1"/>
    <d v="1899-12-30T00:28:33"/>
    <d v="1899-12-30T00:27:58"/>
    <x v="0"/>
    <x v="1"/>
    <x v="1"/>
    <x v="1"/>
    <n v="0"/>
    <n v="0"/>
    <x v="0"/>
    <x v="1"/>
    <x v="0"/>
    <n v="0"/>
    <x v="0"/>
    <x v="1"/>
    <d v="1899-12-30T00:00:35"/>
    <d v="1899-12-30T00:00:35"/>
    <x v="0"/>
    <m/>
    <m/>
    <d v="1899-12-30T00:00:00"/>
    <d v="1899-12-30T00:28:33"/>
    <n v="2"/>
    <d v="1899-12-30T00:00:35"/>
    <n v="28.550000000001585"/>
    <x v="12"/>
    <x v="1"/>
  </r>
  <r>
    <x v="0"/>
    <s v="2024076922"/>
    <x v="0"/>
    <x v="142"/>
    <s v="E3192JFJ"/>
    <d v="2024-12-30T00:00:00"/>
    <x v="1"/>
    <s v="3230"/>
    <x v="2"/>
    <s v="PA"/>
    <x v="2"/>
    <x v="0"/>
    <d v="2024-12-30T00:00:00"/>
    <d v="1899-12-30T06:08:57"/>
    <d v="2024-12-30T00:00:00"/>
    <d v="1899-12-30T06:09:32"/>
    <d v="2024-12-30T00:00:00"/>
    <d v="1899-12-30T06:53:49"/>
    <x v="0"/>
    <x v="0"/>
    <s v="8043253781"/>
    <s v="FBO"/>
    <d v="1899-12-30T00:44:52"/>
    <x v="924"/>
    <d v="1899-12-30T00:00:35"/>
    <s v="Ensacado"/>
    <s v="E002"/>
    <x v="2"/>
    <d v="1899-12-30T00:44:52"/>
    <d v="1899-12-30T00:44:17"/>
    <x v="0"/>
    <x v="1"/>
    <x v="1"/>
    <x v="2"/>
    <n v="0"/>
    <n v="0"/>
    <x v="0"/>
    <x v="2"/>
    <x v="0"/>
    <n v="0"/>
    <x v="0"/>
    <x v="1"/>
    <d v="1899-12-30T00:00:35"/>
    <d v="1899-12-30T00:00:35"/>
    <x v="0"/>
    <m/>
    <m/>
    <d v="1899-12-30T00:00:00"/>
    <d v="1899-12-30T00:44:52"/>
    <n v="2"/>
    <d v="1899-12-30T00:00:35"/>
    <n v="44.866666666670348"/>
    <x v="12"/>
    <x v="1"/>
  </r>
  <r>
    <x v="0"/>
    <s v="2024076934"/>
    <x v="0"/>
    <x v="116"/>
    <s v="E4874GCT"/>
    <d v="2024-12-30T00:00:00"/>
    <x v="1"/>
    <s v="3297"/>
    <x v="1"/>
    <s v="PA"/>
    <x v="1"/>
    <x v="0"/>
    <d v="2024-12-30T00:00:00"/>
    <d v="1899-12-30T06:33:38"/>
    <d v="2024-12-30T00:00:00"/>
    <d v="1899-12-30T06:34:13"/>
    <d v="2024-12-30T00:00:00"/>
    <d v="1899-12-30T06:56:01"/>
    <x v="0"/>
    <x v="0"/>
    <s v="8043253782"/>
    <s v="FBO"/>
    <d v="1899-12-30T00:22:23"/>
    <x v="1252"/>
    <d v="1899-12-30T00:00:35"/>
    <s v="Granel"/>
    <s v="E001"/>
    <x v="1"/>
    <d v="1899-12-30T00:22:23"/>
    <d v="1899-12-30T00:21:48"/>
    <x v="0"/>
    <x v="1"/>
    <x v="1"/>
    <x v="1"/>
    <n v="0"/>
    <n v="0"/>
    <x v="0"/>
    <x v="1"/>
    <x v="0"/>
    <n v="0"/>
    <x v="0"/>
    <x v="1"/>
    <d v="1899-12-30T00:00:35"/>
    <d v="1899-12-30T00:00:35"/>
    <x v="0"/>
    <m/>
    <m/>
    <d v="1899-12-30T00:00:00"/>
    <d v="1899-12-30T00:22:23"/>
    <n v="2"/>
    <d v="1899-12-30T00:00:35"/>
    <n v="22.383333333331208"/>
    <x v="12"/>
    <x v="1"/>
  </r>
  <r>
    <x v="0"/>
    <s v="2024076924"/>
    <x v="0"/>
    <x v="128"/>
    <s v="E5792MTF"/>
    <d v="2024-12-30T00:00:00"/>
    <x v="1"/>
    <s v="3297"/>
    <x v="1"/>
    <s v="PA"/>
    <x v="1"/>
    <x v="0"/>
    <d v="2024-12-30T00:00:00"/>
    <d v="1899-12-30T06:19:41"/>
    <d v="2024-12-30T00:00:00"/>
    <d v="1899-12-30T06:20:15"/>
    <d v="2024-12-30T00:00:00"/>
    <d v="1899-12-30T06:57:51"/>
    <x v="0"/>
    <x v="0"/>
    <s v="8043253783"/>
    <s v="EXW"/>
    <d v="1899-12-30T00:38:10"/>
    <x v="1253"/>
    <d v="1899-12-30T00:00:34"/>
    <s v="Granel"/>
    <s v="E001"/>
    <x v="1"/>
    <d v="1899-12-30T00:38:10"/>
    <d v="1899-12-30T00:37:36"/>
    <x v="0"/>
    <x v="1"/>
    <x v="1"/>
    <x v="1"/>
    <n v="0"/>
    <n v="0"/>
    <x v="0"/>
    <x v="1"/>
    <x v="0"/>
    <n v="0"/>
    <x v="0"/>
    <x v="1"/>
    <d v="1899-12-30T00:00:34"/>
    <d v="1899-12-30T00:00:34"/>
    <x v="0"/>
    <m/>
    <m/>
    <d v="1899-12-30T00:00:00"/>
    <d v="1899-12-30T00:38:10"/>
    <n v="2"/>
    <d v="1899-12-30T00:00:34"/>
    <n v="38.166666666667226"/>
    <x v="12"/>
    <x v="1"/>
  </r>
  <r>
    <x v="0"/>
    <s v="2024076931"/>
    <x v="0"/>
    <x v="282"/>
    <s v="E9189JXJ"/>
    <d v="2024-12-30T00:00:00"/>
    <x v="1"/>
    <s v="3230"/>
    <x v="2"/>
    <s v="PA"/>
    <x v="2"/>
    <x v="0"/>
    <d v="2024-12-30T00:00:00"/>
    <d v="1899-12-30T06:25:37"/>
    <d v="2024-12-30T00:00:00"/>
    <d v="1899-12-30T06:26:12"/>
    <d v="2024-12-30T00:00:00"/>
    <d v="1899-12-30T07:08:58"/>
    <x v="0"/>
    <x v="0"/>
    <s v="8043253785"/>
    <s v="FBO"/>
    <d v="1899-12-30T00:43:21"/>
    <x v="272"/>
    <d v="1899-12-30T00:00:35"/>
    <s v="Ensacado"/>
    <s v="E002"/>
    <x v="2"/>
    <d v="1899-12-30T00:43:21"/>
    <d v="1899-12-30T00:42:46"/>
    <x v="0"/>
    <x v="1"/>
    <x v="1"/>
    <x v="2"/>
    <n v="0"/>
    <n v="0"/>
    <x v="0"/>
    <x v="2"/>
    <x v="0"/>
    <n v="0"/>
    <x v="0"/>
    <x v="1"/>
    <d v="1899-12-30T00:00:35"/>
    <d v="1899-12-30T00:00:35"/>
    <x v="0"/>
    <m/>
    <m/>
    <d v="1899-12-30T00:00:00"/>
    <d v="1899-12-30T00:43:21"/>
    <n v="2"/>
    <d v="1899-12-30T00:00:35"/>
    <n v="43.350000000004776"/>
    <x v="0"/>
    <x v="1"/>
  </r>
  <r>
    <x v="0"/>
    <s v="2024076930"/>
    <x v="0"/>
    <x v="141"/>
    <s v="E4262KXX"/>
    <d v="2024-12-30T00:00:00"/>
    <x v="1"/>
    <s v="3228"/>
    <x v="3"/>
    <s v="PA"/>
    <x v="4"/>
    <x v="0"/>
    <d v="2024-12-30T00:00:00"/>
    <d v="1899-12-30T06:24:23"/>
    <d v="2024-12-30T00:00:00"/>
    <d v="1899-12-30T06:24:57"/>
    <d v="2024-12-30T00:00:00"/>
    <d v="1899-12-30T07:13:36"/>
    <x v="0"/>
    <x v="0"/>
    <s v="8043253786"/>
    <s v="FBO"/>
    <d v="1899-12-30T00:49:13"/>
    <x v="1254"/>
    <d v="1899-12-30T00:00:34"/>
    <s v="Granel"/>
    <s v="E001"/>
    <x v="2"/>
    <d v="1899-12-30T00:49:13"/>
    <d v="1899-12-30T00:48:39"/>
    <x v="0"/>
    <x v="1"/>
    <x v="1"/>
    <x v="1"/>
    <n v="0"/>
    <n v="0"/>
    <x v="0"/>
    <x v="1"/>
    <x v="0"/>
    <n v="0"/>
    <x v="0"/>
    <x v="0"/>
    <d v="1899-12-30T00:00:34"/>
    <d v="1899-12-30T00:00:34"/>
    <x v="0"/>
    <m/>
    <m/>
    <d v="1899-12-30T00:00:00"/>
    <d v="1899-12-30T00:49:13"/>
    <n v="2"/>
    <d v="1899-12-30T00:00:34"/>
    <n v="49.216666666665589"/>
    <x v="0"/>
    <x v="0"/>
  </r>
  <r>
    <x v="0"/>
    <s v="2024076932"/>
    <x v="0"/>
    <x v="155"/>
    <s v="E9651KXD"/>
    <d v="2024-12-30T00:00:00"/>
    <x v="1"/>
    <s v="3297"/>
    <x v="1"/>
    <s v="PA"/>
    <x v="1"/>
    <x v="0"/>
    <d v="2024-12-30T00:00:00"/>
    <d v="1899-12-30T06:27:41"/>
    <d v="2024-12-30T00:00:00"/>
    <d v="1899-12-30T06:28:15"/>
    <d v="2024-12-30T00:00:00"/>
    <d v="1899-12-30T07:18:48"/>
    <x v="0"/>
    <x v="0"/>
    <s v="8043253787"/>
    <s v="FBO"/>
    <d v="1899-12-30T00:51:07"/>
    <x v="1255"/>
    <d v="1899-12-30T00:00:34"/>
    <s v="Granel"/>
    <s v="E001"/>
    <x v="2"/>
    <d v="1899-12-30T00:51:07"/>
    <d v="1899-12-30T00:50:33"/>
    <x v="0"/>
    <x v="1"/>
    <x v="1"/>
    <x v="1"/>
    <n v="0"/>
    <n v="0"/>
    <x v="0"/>
    <x v="1"/>
    <x v="0"/>
    <n v="0"/>
    <x v="0"/>
    <x v="0"/>
    <d v="1899-12-30T00:00:34"/>
    <d v="1899-12-30T00:00:34"/>
    <x v="0"/>
    <m/>
    <m/>
    <d v="1899-12-30T00:00:00"/>
    <d v="1899-12-30T00:51:07"/>
    <n v="2"/>
    <d v="1899-12-30T00:00:34"/>
    <n v="51.116666666659171"/>
    <x v="0"/>
    <x v="0"/>
  </r>
  <r>
    <x v="0"/>
    <s v="2024076935"/>
    <x v="0"/>
    <x v="158"/>
    <s v="E5943KXX"/>
    <d v="2024-12-30T00:00:00"/>
    <x v="1"/>
    <s v="3297"/>
    <x v="1"/>
    <s v="PA"/>
    <x v="1"/>
    <x v="0"/>
    <d v="2024-12-30T00:00:00"/>
    <d v="1899-12-30T06:37:05"/>
    <d v="2024-12-30T00:00:00"/>
    <d v="1899-12-30T06:37:40"/>
    <d v="2024-12-30T00:00:00"/>
    <d v="1899-12-30T07:22:10"/>
    <x v="0"/>
    <x v="0"/>
    <s v="8043253788"/>
    <s v="FBO"/>
    <d v="1899-12-30T00:45:05"/>
    <x v="1256"/>
    <d v="1899-12-30T00:00:35"/>
    <s v="Granel"/>
    <s v="E001"/>
    <x v="2"/>
    <d v="1899-12-30T00:45:05"/>
    <d v="1899-12-30T00:44:30"/>
    <x v="0"/>
    <x v="1"/>
    <x v="1"/>
    <x v="1"/>
    <n v="0"/>
    <n v="0"/>
    <x v="0"/>
    <x v="1"/>
    <x v="0"/>
    <n v="0"/>
    <x v="0"/>
    <x v="0"/>
    <d v="1899-12-30T00:00:35"/>
    <d v="1899-12-30T00:00:35"/>
    <x v="0"/>
    <m/>
    <m/>
    <d v="1899-12-30T00:00:00"/>
    <d v="1899-12-30T00:45:05"/>
    <n v="2"/>
    <d v="1899-12-30T00:00:35"/>
    <n v="45.083333333347227"/>
    <x v="0"/>
    <x v="0"/>
  </r>
  <r>
    <x v="0"/>
    <s v="2024076941"/>
    <x v="0"/>
    <x v="232"/>
    <s v="E4929LNP"/>
    <d v="2024-12-30T00:00:00"/>
    <x v="1"/>
    <s v="3297"/>
    <x v="1"/>
    <s v="PA"/>
    <x v="1"/>
    <x v="0"/>
    <d v="2024-12-30T00:00:00"/>
    <d v="1899-12-30T07:07:07"/>
    <d v="2024-12-30T00:00:00"/>
    <d v="1899-12-30T07:07:59"/>
    <d v="2024-12-30T00:00:00"/>
    <d v="1899-12-30T07:46:53"/>
    <x v="0"/>
    <x v="0"/>
    <s v="8043253789"/>
    <s v="EXW"/>
    <d v="1899-12-30T00:39:46"/>
    <x v="1257"/>
    <d v="1899-12-30T00:00:52"/>
    <s v="Granel"/>
    <s v="E001"/>
    <x v="1"/>
    <d v="1899-12-30T00:39:46"/>
    <d v="1899-12-30T00:38:54"/>
    <x v="1"/>
    <x v="1"/>
    <x v="1"/>
    <x v="1"/>
    <n v="0"/>
    <n v="0"/>
    <x v="0"/>
    <x v="1"/>
    <x v="0"/>
    <n v="0"/>
    <x v="0"/>
    <x v="1"/>
    <d v="1899-12-30T00:00:52"/>
    <d v="1899-12-30T00:00:52"/>
    <x v="0"/>
    <m/>
    <m/>
    <d v="1899-12-30T00:00:00"/>
    <d v="1899-12-30T00:39:46"/>
    <n v="2"/>
    <d v="1899-12-30T00:00:52"/>
    <n v="39.766666666665635"/>
    <x v="0"/>
    <x v="1"/>
  </r>
  <r>
    <x v="0"/>
    <s v="2024076936"/>
    <x v="0"/>
    <x v="143"/>
    <s v="E3710KKC"/>
    <d v="2024-12-30T00:00:00"/>
    <x v="1"/>
    <s v="3232"/>
    <x v="5"/>
    <s v="PA"/>
    <x v="2"/>
    <x v="0"/>
    <d v="2024-12-30T00:00:00"/>
    <d v="1899-12-30T06:39:52"/>
    <d v="2024-12-30T00:00:00"/>
    <d v="1899-12-30T06:40:27"/>
    <d v="2024-12-30T00:00:00"/>
    <d v="1899-12-30T08:00:59"/>
    <x v="0"/>
    <x v="0"/>
    <s v="8043253791"/>
    <s v="FBO"/>
    <d v="1899-12-30T01:21:07"/>
    <x v="663"/>
    <d v="1899-12-30T00:00:35"/>
    <s v="Ensacado"/>
    <s v="E002"/>
    <x v="2"/>
    <d v="1899-12-30T01:21:07"/>
    <d v="1899-12-30T01:20:32"/>
    <x v="0"/>
    <x v="1"/>
    <x v="1"/>
    <x v="2"/>
    <n v="0"/>
    <n v="0"/>
    <x v="0"/>
    <x v="2"/>
    <x v="0"/>
    <n v="0"/>
    <x v="0"/>
    <x v="0"/>
    <d v="1899-12-30T00:00:35"/>
    <d v="1899-12-30T00:00:35"/>
    <x v="0"/>
    <m/>
    <m/>
    <d v="1899-12-30T00:00:00"/>
    <d v="1899-12-30T01:21:07"/>
    <n v="2"/>
    <d v="1899-12-30T00:00:35"/>
    <n v="81.116666666654424"/>
    <x v="1"/>
    <x v="0"/>
  </r>
  <r>
    <x v="0"/>
    <s v="2024076949"/>
    <x v="0"/>
    <x v="146"/>
    <s v="E1651JFK"/>
    <d v="2024-12-30T00:00:00"/>
    <x v="1"/>
    <s v="3228"/>
    <x v="3"/>
    <s v="PA"/>
    <x v="4"/>
    <x v="0"/>
    <d v="2024-12-30T00:00:00"/>
    <d v="1899-12-30T07:29:35"/>
    <d v="2024-12-30T00:00:00"/>
    <d v="1899-12-30T07:30:10"/>
    <d v="2024-12-30T00:00:00"/>
    <d v="1899-12-30T08:02:42"/>
    <x v="0"/>
    <x v="0"/>
    <s v="8043253792"/>
    <s v="EXW"/>
    <d v="1899-12-30T00:33:07"/>
    <x v="1258"/>
    <d v="1899-12-30T00:00:35"/>
    <s v="Granel"/>
    <s v="E001"/>
    <x v="1"/>
    <d v="1899-12-30T00:33:07"/>
    <d v="1899-12-30T00:32:32"/>
    <x v="1"/>
    <x v="1"/>
    <x v="1"/>
    <x v="1"/>
    <n v="0"/>
    <n v="0"/>
    <x v="0"/>
    <x v="1"/>
    <x v="0"/>
    <n v="0"/>
    <x v="0"/>
    <x v="1"/>
    <d v="1899-12-30T00:00:35"/>
    <d v="1899-12-30T00:00:35"/>
    <x v="0"/>
    <m/>
    <m/>
    <d v="1899-12-30T00:00:00"/>
    <d v="1899-12-30T00:33:07"/>
    <n v="2"/>
    <d v="1899-12-30T00:00:35"/>
    <n v="33.116666666659157"/>
    <x v="1"/>
    <x v="1"/>
  </r>
  <r>
    <x v="0"/>
    <s v="2024076937"/>
    <x v="0"/>
    <x v="245"/>
    <s v="E0260LKZ"/>
    <d v="2024-12-30T00:00:00"/>
    <x v="1"/>
    <s v="3230"/>
    <x v="2"/>
    <s v="PA"/>
    <x v="2"/>
    <x v="0"/>
    <d v="2024-12-30T00:00:00"/>
    <d v="1899-12-30T06:41:36"/>
    <d v="2024-12-30T00:00:00"/>
    <d v="1899-12-30T06:42:10"/>
    <d v="2024-12-30T00:00:00"/>
    <d v="1899-12-30T08:09:59"/>
    <x v="0"/>
    <x v="0"/>
    <s v="8043253794"/>
    <s v="FBO"/>
    <d v="1899-12-30T01:28:23"/>
    <x v="1259"/>
    <d v="1899-12-30T00:00:34"/>
    <s v="Ensacado"/>
    <s v="E002"/>
    <x v="2"/>
    <d v="1899-12-30T01:28:23"/>
    <d v="1899-12-30T01:27:49"/>
    <x v="0"/>
    <x v="1"/>
    <x v="1"/>
    <x v="2"/>
    <n v="0"/>
    <n v="0"/>
    <x v="0"/>
    <x v="2"/>
    <x v="0"/>
    <n v="0"/>
    <x v="0"/>
    <x v="0"/>
    <d v="1899-12-30T00:00:34"/>
    <d v="1899-12-30T00:00:34"/>
    <x v="0"/>
    <m/>
    <m/>
    <d v="1899-12-30T00:00:00"/>
    <d v="1899-12-30T01:28:23"/>
    <n v="2"/>
    <d v="1899-12-30T00:00:34"/>
    <n v="88.383333333326334"/>
    <x v="1"/>
    <x v="0"/>
  </r>
  <r>
    <x v="0"/>
    <s v="2024076938"/>
    <x v="0"/>
    <x v="144"/>
    <s v="E4405JTF"/>
    <d v="2024-12-30T00:00:00"/>
    <x v="1"/>
    <s v="3230"/>
    <x v="2"/>
    <s v="PA"/>
    <x v="2"/>
    <x v="0"/>
    <d v="2024-12-30T00:00:00"/>
    <d v="1899-12-30T06:52:17"/>
    <d v="2024-12-30T00:00:00"/>
    <d v="1899-12-30T06:52:51"/>
    <d v="2024-12-30T00:00:00"/>
    <d v="1899-12-30T08:15:54"/>
    <x v="0"/>
    <x v="0"/>
    <s v="8043253795"/>
    <s v="FBO"/>
    <d v="1899-12-30T01:23:37"/>
    <x v="1260"/>
    <d v="1899-12-30T00:00:34"/>
    <s v="Ensacado"/>
    <s v="E002"/>
    <x v="1"/>
    <d v="1899-12-30T01:23:37"/>
    <d v="1899-12-30T01:23:03"/>
    <x v="0"/>
    <x v="1"/>
    <x v="1"/>
    <x v="2"/>
    <n v="0"/>
    <n v="0"/>
    <x v="0"/>
    <x v="2"/>
    <x v="0"/>
    <n v="0"/>
    <x v="0"/>
    <x v="0"/>
    <d v="1899-12-30T00:00:34"/>
    <d v="1899-12-30T00:00:34"/>
    <x v="0"/>
    <m/>
    <m/>
    <d v="1899-12-30T00:00:00"/>
    <d v="1899-12-30T01:23:37"/>
    <n v="2"/>
    <d v="1899-12-30T00:00:34"/>
    <n v="83.616666666667214"/>
    <x v="1"/>
    <x v="0"/>
  </r>
  <r>
    <x v="0"/>
    <s v="2024076969"/>
    <x v="0"/>
    <x v="262"/>
    <s v="E4902LFJ"/>
    <d v="2024-12-30T00:00:00"/>
    <x v="1"/>
    <s v="3297"/>
    <x v="1"/>
    <s v="PA"/>
    <x v="1"/>
    <x v="0"/>
    <d v="2024-12-30T00:00:00"/>
    <d v="1899-12-30T08:35:42"/>
    <d v="2024-12-30T00:00:00"/>
    <d v="1899-12-30T08:47:03"/>
    <d v="2024-12-30T00:00:00"/>
    <d v="1899-12-30T09:09:15"/>
    <x v="0"/>
    <x v="0"/>
    <s v="8043253799"/>
    <s v="EXW"/>
    <d v="1899-12-30T00:33:33"/>
    <x v="1261"/>
    <d v="1899-12-30T00:11:21"/>
    <s v="Granel"/>
    <s v="E001"/>
    <x v="1"/>
    <d v="1899-12-30T00:33:33"/>
    <d v="1899-12-30T00:22:12"/>
    <x v="2"/>
    <x v="1"/>
    <x v="1"/>
    <x v="1"/>
    <n v="0"/>
    <n v="0"/>
    <x v="0"/>
    <x v="1"/>
    <x v="0"/>
    <n v="0"/>
    <x v="0"/>
    <x v="1"/>
    <d v="1899-12-30T00:11:21"/>
    <d v="1899-12-30T00:11:21"/>
    <x v="0"/>
    <m/>
    <m/>
    <d v="1899-12-30T00:00:00"/>
    <d v="1899-12-30T00:33:33"/>
    <n v="2"/>
    <d v="1899-12-30T00:11:21"/>
    <n v="33.54999999999837"/>
    <x v="2"/>
    <x v="1"/>
  </r>
  <r>
    <x v="0"/>
    <s v="2024076978"/>
    <x v="0"/>
    <x v="156"/>
    <s v="E9502JVD"/>
    <d v="2024-12-30T00:00:00"/>
    <x v="1"/>
    <s v="3230"/>
    <x v="2"/>
    <s v="PA"/>
    <x v="2"/>
    <x v="0"/>
    <d v="2024-12-30T00:00:00"/>
    <d v="1899-12-30T08:48:22"/>
    <d v="2024-12-30T00:00:00"/>
    <d v="1899-12-30T08:48:57"/>
    <d v="2024-12-30T00:00:00"/>
    <d v="1899-12-30T09:11:47"/>
    <x v="0"/>
    <x v="0"/>
    <s v="8043253800"/>
    <s v="EXW"/>
    <d v="1899-12-30T00:23:25"/>
    <x v="1262"/>
    <d v="1899-12-30T00:00:35"/>
    <s v="Ensacado"/>
    <s v="E002"/>
    <x v="1"/>
    <d v="1899-12-30T00:23:25"/>
    <d v="1899-12-30T00:22:50"/>
    <x v="2"/>
    <x v="1"/>
    <x v="1"/>
    <x v="2"/>
    <n v="0"/>
    <n v="0"/>
    <x v="0"/>
    <x v="2"/>
    <x v="0"/>
    <n v="0"/>
    <x v="0"/>
    <x v="1"/>
    <d v="1899-12-30T00:00:35"/>
    <d v="1899-12-30T00:00:35"/>
    <x v="0"/>
    <m/>
    <m/>
    <d v="1899-12-30T00:00:00"/>
    <d v="1899-12-30T00:23:25"/>
    <n v="2"/>
    <d v="1899-12-30T00:00:35"/>
    <n v="23.416666666660841"/>
    <x v="2"/>
    <x v="1"/>
  </r>
  <r>
    <x v="0"/>
    <s v="2024076970"/>
    <x v="0"/>
    <x v="375"/>
    <s v="E7365JGF"/>
    <d v="2024-12-30T00:00:00"/>
    <x v="1"/>
    <s v="3297"/>
    <x v="1"/>
    <s v="PA"/>
    <x v="1"/>
    <x v="0"/>
    <d v="2024-12-30T00:00:00"/>
    <d v="1899-12-30T08:36:51"/>
    <d v="2024-12-30T00:00:00"/>
    <d v="1899-12-30T08:37:26"/>
    <d v="2024-12-30T00:00:00"/>
    <d v="1899-12-30T09:12:26"/>
    <x v="0"/>
    <x v="0"/>
    <s v="8043253801"/>
    <s v="EXW"/>
    <d v="1899-12-30T00:35:35"/>
    <x v="257"/>
    <d v="1899-12-30T00:00:35"/>
    <s v="Granel"/>
    <s v="E001"/>
    <x v="1"/>
    <d v="1899-12-30T00:35:35"/>
    <d v="1899-12-30T00:35:00"/>
    <x v="2"/>
    <x v="1"/>
    <x v="1"/>
    <x v="1"/>
    <n v="0"/>
    <n v="0"/>
    <x v="0"/>
    <x v="1"/>
    <x v="0"/>
    <n v="0"/>
    <x v="0"/>
    <x v="1"/>
    <d v="1899-12-30T00:00:35"/>
    <d v="1899-12-30T00:00:35"/>
    <x v="0"/>
    <m/>
    <m/>
    <d v="1899-12-30T00:00:00"/>
    <d v="1899-12-30T00:35:35"/>
    <n v="2"/>
    <d v="1899-12-30T00:00:35"/>
    <n v="35.583333333335993"/>
    <x v="2"/>
    <x v="1"/>
  </r>
  <r>
    <x v="0"/>
    <s v="2024076980"/>
    <x v="0"/>
    <x v="339"/>
    <s v="E1078KFK"/>
    <d v="2024-12-30T00:00:00"/>
    <x v="1"/>
    <s v="3230"/>
    <x v="2"/>
    <s v="PA"/>
    <x v="2"/>
    <x v="0"/>
    <d v="2024-12-30T00:00:00"/>
    <d v="1899-12-30T08:56:27"/>
    <d v="2024-12-30T00:00:00"/>
    <d v="1899-12-30T08:57:01"/>
    <d v="2024-12-30T00:00:00"/>
    <d v="1899-12-30T09:45:07"/>
    <x v="0"/>
    <x v="0"/>
    <s v="8043253806"/>
    <s v="EXW"/>
    <d v="1899-12-30T00:48:40"/>
    <x v="1263"/>
    <d v="1899-12-30T00:00:34"/>
    <s v="Ensacado"/>
    <s v="E002"/>
    <x v="1"/>
    <d v="1899-12-30T00:48:40"/>
    <d v="1899-12-30T00:48:06"/>
    <x v="2"/>
    <x v="1"/>
    <x v="1"/>
    <x v="2"/>
    <n v="0"/>
    <n v="0"/>
    <x v="0"/>
    <x v="2"/>
    <x v="0"/>
    <n v="0"/>
    <x v="0"/>
    <x v="0"/>
    <d v="1899-12-30T00:00:34"/>
    <d v="1899-12-30T00:00:34"/>
    <x v="0"/>
    <m/>
    <m/>
    <d v="1899-12-30T00:00:00"/>
    <d v="1899-12-30T00:48:40"/>
    <n v="2"/>
    <d v="1899-12-30T00:00:34"/>
    <n v="48.666666666671979"/>
    <x v="2"/>
    <x v="0"/>
  </r>
  <r>
    <x v="0"/>
    <s v="2024076996"/>
    <x v="0"/>
    <x v="139"/>
    <s v="E0438GVW"/>
    <d v="2024-12-30T00:00:00"/>
    <x v="1"/>
    <s v="3297"/>
    <x v="1"/>
    <s v="PA"/>
    <x v="1"/>
    <x v="0"/>
    <d v="2024-12-30T00:00:00"/>
    <d v="1899-12-30T09:30:41"/>
    <d v="2024-12-30T00:00:00"/>
    <d v="1899-12-30T09:31:16"/>
    <d v="2024-12-30T00:00:00"/>
    <d v="1899-12-30T09:53:00"/>
    <x v="0"/>
    <x v="0"/>
    <s v="8043253807"/>
    <s v="EXW"/>
    <d v="1899-12-30T00:22:19"/>
    <x v="1116"/>
    <d v="1899-12-30T00:00:35"/>
    <s v="Granel"/>
    <s v="E001"/>
    <x v="1"/>
    <d v="1899-12-30T00:22:19"/>
    <d v="1899-12-30T00:21:44"/>
    <x v="3"/>
    <x v="1"/>
    <x v="1"/>
    <x v="1"/>
    <n v="0"/>
    <n v="0"/>
    <x v="0"/>
    <x v="1"/>
    <x v="0"/>
    <n v="0"/>
    <x v="0"/>
    <x v="1"/>
    <d v="1899-12-30T00:00:35"/>
    <d v="1899-12-30T00:00:35"/>
    <x v="0"/>
    <m/>
    <m/>
    <d v="1899-12-30T00:00:00"/>
    <d v="1899-12-30T00:22:19"/>
    <n v="2"/>
    <d v="1899-12-30T00:00:35"/>
    <n v="22.316666666673537"/>
    <x v="2"/>
    <x v="1"/>
  </r>
  <r>
    <x v="0"/>
    <s v="2024076988"/>
    <x v="0"/>
    <x v="142"/>
    <s v="E3192JFJ"/>
    <d v="2024-12-30T00:00:00"/>
    <x v="1"/>
    <s v="3232"/>
    <x v="5"/>
    <s v="PA"/>
    <x v="2"/>
    <x v="0"/>
    <d v="2024-12-30T00:00:00"/>
    <d v="1899-12-30T09:16:15"/>
    <d v="2024-12-30T00:00:00"/>
    <d v="1899-12-30T09:16:50"/>
    <d v="2024-12-30T00:00:00"/>
    <d v="1899-12-30T10:01:23"/>
    <x v="0"/>
    <x v="0"/>
    <s v="8043253808"/>
    <s v="FBO"/>
    <d v="1899-12-30T00:45:08"/>
    <x v="621"/>
    <d v="1899-12-30T00:00:35"/>
    <s v="Ensacado"/>
    <s v="E002"/>
    <x v="2"/>
    <d v="1899-12-30T00:45:08"/>
    <d v="1899-12-30T00:44:33"/>
    <x v="3"/>
    <x v="1"/>
    <x v="1"/>
    <x v="2"/>
    <n v="0"/>
    <n v="0"/>
    <x v="0"/>
    <x v="2"/>
    <x v="0"/>
    <n v="0"/>
    <x v="0"/>
    <x v="0"/>
    <d v="1899-12-30T00:00:35"/>
    <d v="1899-12-30T00:00:35"/>
    <x v="0"/>
    <m/>
    <m/>
    <d v="1899-12-30T00:00:00"/>
    <d v="1899-12-30T00:45:08"/>
    <n v="2"/>
    <d v="1899-12-30T00:00:35"/>
    <n v="45.133333333329652"/>
    <x v="3"/>
    <x v="0"/>
  </r>
  <r>
    <x v="0"/>
    <s v="2024077018"/>
    <x v="0"/>
    <x v="158"/>
    <s v="E5943KXX"/>
    <d v="2024-12-30T00:00:00"/>
    <x v="1"/>
    <s v="3297"/>
    <x v="1"/>
    <s v="PA"/>
    <x v="1"/>
    <x v="0"/>
    <d v="2024-12-30T00:00:00"/>
    <d v="1899-12-30T09:56:52"/>
    <d v="2024-12-30T00:00:00"/>
    <d v="1899-12-30T09:57:29"/>
    <d v="2024-12-30T00:00:00"/>
    <d v="1899-12-30T10:26:36"/>
    <x v="0"/>
    <x v="0"/>
    <s v="8043253809"/>
    <s v="FBO"/>
    <d v="1899-12-30T00:29:44"/>
    <x v="1264"/>
    <d v="1899-12-30T00:00:37"/>
    <s v="Granel"/>
    <s v="E001"/>
    <x v="2"/>
    <d v="1899-12-30T00:29:44"/>
    <d v="1899-12-30T00:29:07"/>
    <x v="3"/>
    <x v="1"/>
    <x v="1"/>
    <x v="1"/>
    <n v="0"/>
    <n v="0"/>
    <x v="0"/>
    <x v="1"/>
    <x v="0"/>
    <n v="0"/>
    <x v="0"/>
    <x v="1"/>
    <d v="1899-12-30T00:00:37"/>
    <d v="1899-12-30T00:00:37"/>
    <x v="0"/>
    <m/>
    <m/>
    <d v="1899-12-30T00:00:00"/>
    <d v="1899-12-30T00:29:44"/>
    <n v="2"/>
    <d v="1899-12-30T00:00:37"/>
    <n v="29.733333333336034"/>
    <x v="3"/>
    <x v="1"/>
  </r>
  <r>
    <x v="0"/>
    <s v="2024077020"/>
    <x v="0"/>
    <x v="127"/>
    <s v="E5122JHZ"/>
    <d v="2024-12-30T00:00:00"/>
    <x v="1"/>
    <s v="3297"/>
    <x v="1"/>
    <s v="PA"/>
    <x v="1"/>
    <x v="0"/>
    <d v="2024-12-30T00:00:00"/>
    <d v="1899-12-30T10:16:16"/>
    <d v="2024-12-30T00:00:00"/>
    <d v="1899-12-30T10:16:51"/>
    <d v="2024-12-30T00:00:00"/>
    <d v="1899-12-30T10:46:16"/>
    <x v="0"/>
    <x v="0"/>
    <s v="8043253812"/>
    <s v="FBO"/>
    <d v="1899-12-30T00:30:00"/>
    <x v="688"/>
    <d v="1899-12-30T00:00:35"/>
    <s v="Granel"/>
    <s v="E001"/>
    <x v="2"/>
    <d v="1899-12-30T00:30:00"/>
    <d v="1899-12-30T00:29:25"/>
    <x v="4"/>
    <x v="1"/>
    <x v="1"/>
    <x v="1"/>
    <n v="0"/>
    <n v="0"/>
    <x v="0"/>
    <x v="1"/>
    <x v="0"/>
    <n v="0"/>
    <x v="0"/>
    <x v="1"/>
    <d v="1899-12-30T00:00:35"/>
    <d v="1899-12-30T00:00:35"/>
    <x v="0"/>
    <m/>
    <m/>
    <d v="1899-12-30T00:00:00"/>
    <d v="1899-12-30T00:30:00"/>
    <n v="2"/>
    <d v="1899-12-30T00:00:35"/>
    <n v="30.000000000009646"/>
    <x v="3"/>
    <x v="1"/>
  </r>
  <r>
    <x v="0"/>
    <s v="2024077019"/>
    <x v="0"/>
    <x v="256"/>
    <s v="E6103LDT"/>
    <d v="2024-12-30T00:00:00"/>
    <x v="1"/>
    <s v="3297"/>
    <x v="1"/>
    <s v="PA"/>
    <x v="1"/>
    <x v="0"/>
    <d v="2024-12-30T00:00:00"/>
    <d v="1899-12-30T10:10:36"/>
    <d v="2024-12-30T00:00:00"/>
    <d v="1899-12-30T10:11:13"/>
    <d v="2024-12-30T00:00:00"/>
    <d v="1899-12-30T10:46:51"/>
    <x v="0"/>
    <x v="0"/>
    <s v="8043253813"/>
    <s v="EXW"/>
    <d v="1899-12-30T00:36:15"/>
    <x v="498"/>
    <d v="1899-12-30T00:00:37"/>
    <s v="Granel"/>
    <s v="E001"/>
    <x v="1"/>
    <d v="1899-12-30T00:36:15"/>
    <d v="1899-12-30T00:35:38"/>
    <x v="4"/>
    <x v="1"/>
    <x v="1"/>
    <x v="1"/>
    <n v="0"/>
    <n v="0"/>
    <x v="0"/>
    <x v="1"/>
    <x v="0"/>
    <n v="0"/>
    <x v="0"/>
    <x v="1"/>
    <d v="1899-12-30T00:00:37"/>
    <d v="1899-12-30T00:00:37"/>
    <x v="0"/>
    <m/>
    <m/>
    <d v="1899-12-30T00:00:00"/>
    <d v="1899-12-30T00:36:15"/>
    <n v="2"/>
    <d v="1899-12-30T00:00:37"/>
    <n v="36.249999999998394"/>
    <x v="3"/>
    <x v="1"/>
  </r>
  <r>
    <x v="0"/>
    <s v="2024077024"/>
    <x v="0"/>
    <x v="295"/>
    <s v="E0351CRG"/>
    <d v="2024-12-30T00:00:00"/>
    <x v="1"/>
    <s v="3232"/>
    <x v="5"/>
    <s v="PA"/>
    <x v="2"/>
    <x v="0"/>
    <d v="2024-12-30T00:00:00"/>
    <d v="1899-12-30T10:39:01"/>
    <d v="2024-12-30T00:00:00"/>
    <d v="1899-12-30T10:39:36"/>
    <d v="2024-12-30T00:00:00"/>
    <d v="1899-12-30T11:01:53"/>
    <x v="0"/>
    <x v="0"/>
    <s v="8043253817"/>
    <s v="EXW"/>
    <d v="1899-12-30T00:22:52"/>
    <x v="1265"/>
    <d v="1899-12-30T00:00:35"/>
    <s v="Ensacado"/>
    <s v="E002"/>
    <x v="1"/>
    <d v="1899-12-30T00:22:52"/>
    <d v="1899-12-30T00:22:17"/>
    <x v="4"/>
    <x v="1"/>
    <x v="1"/>
    <x v="2"/>
    <n v="0"/>
    <n v="0"/>
    <x v="0"/>
    <x v="2"/>
    <x v="0"/>
    <n v="0"/>
    <x v="0"/>
    <x v="1"/>
    <d v="1899-12-30T00:00:35"/>
    <d v="1899-12-30T00:00:35"/>
    <x v="0"/>
    <m/>
    <m/>
    <d v="1899-12-30T00:00:00"/>
    <d v="1899-12-30T00:22:52"/>
    <n v="2"/>
    <d v="1899-12-30T00:00:35"/>
    <n v="22.86666666666715"/>
    <x v="4"/>
    <x v="1"/>
  </r>
  <r>
    <x v="0"/>
    <s v="2024077027"/>
    <x v="0"/>
    <x v="229"/>
    <s v="E2611KJC"/>
    <d v="2024-12-30T00:00:00"/>
    <x v="1"/>
    <s v="3297"/>
    <x v="1"/>
    <s v="PA"/>
    <x v="1"/>
    <x v="0"/>
    <d v="2024-12-30T00:00:00"/>
    <d v="1899-12-30T10:45:57"/>
    <d v="2024-12-30T00:00:00"/>
    <d v="1899-12-30T10:46:31"/>
    <d v="2024-12-30T00:00:00"/>
    <d v="1899-12-30T11:10:37"/>
    <x v="0"/>
    <x v="0"/>
    <s v="8043253819"/>
    <s v="EXW"/>
    <d v="1899-12-30T00:24:40"/>
    <x v="1266"/>
    <d v="1899-12-30T00:00:34"/>
    <s v="Granel"/>
    <s v="E001"/>
    <x v="1"/>
    <d v="1899-12-30T00:24:40"/>
    <d v="1899-12-30T00:24:06"/>
    <x v="4"/>
    <x v="1"/>
    <x v="1"/>
    <x v="1"/>
    <n v="0"/>
    <n v="0"/>
    <x v="0"/>
    <x v="1"/>
    <x v="0"/>
    <n v="0"/>
    <x v="0"/>
    <x v="1"/>
    <d v="1899-12-30T00:00:34"/>
    <d v="1899-12-30T00:00:34"/>
    <x v="0"/>
    <m/>
    <m/>
    <d v="1899-12-30T00:00:00"/>
    <d v="1899-12-30T00:24:40"/>
    <n v="2"/>
    <d v="1899-12-30T00:00:34"/>
    <n v="24.66666666666719"/>
    <x v="4"/>
    <x v="1"/>
  </r>
  <r>
    <x v="0"/>
    <s v="2024077050"/>
    <x v="0"/>
    <x v="132"/>
    <s v="E7412JLB"/>
    <d v="2024-12-30T00:00:00"/>
    <x v="1"/>
    <s v="3297"/>
    <x v="1"/>
    <s v="PA"/>
    <x v="1"/>
    <x v="0"/>
    <d v="2024-12-30T00:00:00"/>
    <d v="1899-12-30T11:07:42"/>
    <d v="2024-12-30T00:00:00"/>
    <d v="1899-12-30T11:08:19"/>
    <d v="2024-12-30T00:00:00"/>
    <d v="1899-12-30T11:49:40"/>
    <x v="0"/>
    <x v="0"/>
    <s v="8043253824"/>
    <s v="FBO"/>
    <d v="1899-12-30T00:41:58"/>
    <x v="613"/>
    <d v="1899-12-30T00:00:37"/>
    <s v="Granel"/>
    <s v="E001"/>
    <x v="2"/>
    <d v="1899-12-30T00:41:58"/>
    <d v="1899-12-30T00:41:21"/>
    <x v="5"/>
    <x v="1"/>
    <x v="1"/>
    <x v="1"/>
    <n v="0"/>
    <n v="0"/>
    <x v="0"/>
    <x v="1"/>
    <x v="0"/>
    <n v="0"/>
    <x v="0"/>
    <x v="1"/>
    <d v="1899-12-30T00:00:37"/>
    <d v="1899-12-30T00:00:37"/>
    <x v="0"/>
    <m/>
    <m/>
    <d v="1899-12-30T00:00:00"/>
    <d v="1899-12-30T00:41:58"/>
    <n v="2"/>
    <d v="1899-12-30T00:00:37"/>
    <n v="41.96666666665439"/>
    <x v="4"/>
    <x v="1"/>
  </r>
  <r>
    <x v="0"/>
    <s v="2024077040"/>
    <x v="0"/>
    <x v="322"/>
    <s v="E8687HMG"/>
    <d v="2024-12-30T00:00:00"/>
    <x v="1"/>
    <s v="3230"/>
    <x v="2"/>
    <s v="PA"/>
    <x v="2"/>
    <x v="0"/>
    <d v="2024-12-30T00:00:00"/>
    <d v="1899-12-30T10:58:07"/>
    <d v="2024-12-30T00:00:00"/>
    <d v="1899-12-30T10:58:44"/>
    <d v="2024-12-30T00:00:00"/>
    <d v="1899-12-30T11:52:12"/>
    <x v="0"/>
    <x v="0"/>
    <s v="8043253825"/>
    <s v="EXW"/>
    <d v="1899-12-30T00:54:05"/>
    <x v="828"/>
    <d v="1899-12-30T00:00:37"/>
    <s v="Ensacado"/>
    <s v="E002"/>
    <x v="1"/>
    <d v="1899-12-30T00:54:05"/>
    <d v="1899-12-30T00:53:28"/>
    <x v="4"/>
    <x v="1"/>
    <x v="1"/>
    <x v="2"/>
    <n v="0"/>
    <n v="0"/>
    <x v="0"/>
    <x v="2"/>
    <x v="0"/>
    <n v="0"/>
    <x v="0"/>
    <x v="0"/>
    <d v="1899-12-30T00:00:37"/>
    <d v="1899-12-30T00:00:37"/>
    <x v="0"/>
    <m/>
    <m/>
    <d v="1899-12-30T00:00:00"/>
    <d v="1899-12-30T00:54:05"/>
    <n v="2"/>
    <d v="1899-12-30T00:00:37"/>
    <n v="54.083333333332803"/>
    <x v="4"/>
    <x v="0"/>
  </r>
  <r>
    <x v="0"/>
    <s v="2024077042"/>
    <x v="0"/>
    <x v="184"/>
    <s v="E3178MBF"/>
    <d v="2024-12-30T00:00:00"/>
    <x v="1"/>
    <s v="3230"/>
    <x v="2"/>
    <s v="PA"/>
    <x v="2"/>
    <x v="0"/>
    <d v="2024-12-30T00:00:00"/>
    <d v="1899-12-30T11:00:37"/>
    <d v="2024-12-30T00:00:00"/>
    <d v="1899-12-30T11:01:12"/>
    <d v="2024-12-30T00:00:00"/>
    <d v="1899-12-30T12:06:29"/>
    <x v="0"/>
    <x v="0"/>
    <s v="8043253826"/>
    <s v="FBO"/>
    <d v="1899-12-30T01:05:52"/>
    <x v="1267"/>
    <d v="1899-12-30T00:00:35"/>
    <s v="Ensacado"/>
    <s v="E002"/>
    <x v="2"/>
    <d v="1899-12-30T01:05:52"/>
    <d v="1899-12-30T01:05:17"/>
    <x v="5"/>
    <x v="1"/>
    <x v="1"/>
    <x v="2"/>
    <n v="0"/>
    <n v="0"/>
    <x v="0"/>
    <x v="2"/>
    <x v="0"/>
    <n v="0"/>
    <x v="0"/>
    <x v="0"/>
    <d v="1899-12-30T00:00:35"/>
    <d v="1899-12-30T00:00:35"/>
    <x v="0"/>
    <m/>
    <m/>
    <d v="1899-12-30T00:00:00"/>
    <d v="1899-12-30T01:05:52"/>
    <n v="2"/>
    <d v="1899-12-30T00:00:35"/>
    <n v="65.866666666665637"/>
    <x v="5"/>
    <x v="0"/>
  </r>
  <r>
    <x v="0"/>
    <s v="2024077037"/>
    <x v="0"/>
    <x v="378"/>
    <s v="E3215LXJ"/>
    <d v="2024-12-30T00:00:00"/>
    <x v="1"/>
    <s v="3230"/>
    <x v="2"/>
    <s v="PA"/>
    <x v="2"/>
    <x v="0"/>
    <d v="2024-12-30T00:00:00"/>
    <d v="1899-12-30T10:55:33"/>
    <d v="2024-12-30T00:00:00"/>
    <d v="1899-12-30T10:56:09"/>
    <d v="2024-12-30T00:00:00"/>
    <d v="1899-12-30T12:16:00"/>
    <x v="0"/>
    <x v="0"/>
    <s v="8043253827"/>
    <s v="FBO"/>
    <d v="1899-12-30T01:20:27"/>
    <x v="1268"/>
    <d v="1899-12-30T00:00:36"/>
    <s v="Ensacado"/>
    <s v="E002"/>
    <x v="2"/>
    <d v="1899-12-30T01:20:27"/>
    <d v="1899-12-30T01:19:51"/>
    <x v="4"/>
    <x v="1"/>
    <x v="1"/>
    <x v="2"/>
    <n v="0"/>
    <n v="0"/>
    <x v="0"/>
    <x v="2"/>
    <x v="0"/>
    <n v="0"/>
    <x v="0"/>
    <x v="0"/>
    <d v="1899-12-30T00:00:36"/>
    <d v="1899-12-30T00:00:36"/>
    <x v="0"/>
    <m/>
    <m/>
    <d v="1899-12-30T00:00:00"/>
    <d v="1899-12-30T01:20:27"/>
    <n v="2"/>
    <d v="1899-12-30T00:00:36"/>
    <n v="80.449999999991945"/>
    <x v="5"/>
    <x v="0"/>
  </r>
  <r>
    <x v="0"/>
    <s v="2024077081"/>
    <x v="0"/>
    <x v="141"/>
    <s v="E4262KXX"/>
    <d v="2024-12-30T00:00:00"/>
    <x v="1"/>
    <s v="3228"/>
    <x v="3"/>
    <s v="PA"/>
    <x v="4"/>
    <x v="0"/>
    <d v="2024-12-30T00:00:00"/>
    <d v="1899-12-30T11:56:02"/>
    <d v="2024-12-30T00:00:00"/>
    <d v="1899-12-30T11:56:35"/>
    <d v="2024-12-30T00:00:00"/>
    <d v="1899-12-30T12:17:26"/>
    <x v="0"/>
    <x v="0"/>
    <s v="8043253828"/>
    <s v="FBO"/>
    <d v="1899-12-30T00:21:24"/>
    <x v="1269"/>
    <d v="1899-12-30T00:00:33"/>
    <s v="Granel"/>
    <s v="E001"/>
    <x v="2"/>
    <d v="1899-12-30T00:21:24"/>
    <d v="1899-12-30T00:20:51"/>
    <x v="5"/>
    <x v="1"/>
    <x v="1"/>
    <x v="1"/>
    <n v="0"/>
    <n v="0"/>
    <x v="0"/>
    <x v="1"/>
    <x v="0"/>
    <n v="0"/>
    <x v="0"/>
    <x v="1"/>
    <d v="1899-12-30T00:00:33"/>
    <d v="1899-12-30T00:00:33"/>
    <x v="0"/>
    <m/>
    <m/>
    <d v="1899-12-30T00:00:00"/>
    <d v="1899-12-30T00:21:24"/>
    <n v="2"/>
    <d v="1899-12-30T00:00:33"/>
    <n v="21.399999999998389"/>
    <x v="5"/>
    <x v="1"/>
  </r>
  <r>
    <x v="0"/>
    <s v="2024077053"/>
    <x v="0"/>
    <x v="144"/>
    <s v="E4405JTF"/>
    <d v="2024-12-30T00:00:00"/>
    <x v="1"/>
    <s v="3230"/>
    <x v="2"/>
    <s v="PA"/>
    <x v="2"/>
    <x v="0"/>
    <d v="2024-12-30T00:00:00"/>
    <d v="1899-12-30T11:10:18"/>
    <d v="2024-12-30T00:00:00"/>
    <d v="1899-12-30T11:10:54"/>
    <d v="2024-12-30T00:00:00"/>
    <d v="1899-12-30T12:19:59"/>
    <x v="0"/>
    <x v="0"/>
    <s v="8043253829"/>
    <s v="EXW"/>
    <d v="1899-12-30T01:09:41"/>
    <x v="1270"/>
    <d v="1899-12-30T00:00:36"/>
    <s v="Ensacado"/>
    <s v="E002"/>
    <x v="1"/>
    <d v="1899-12-30T01:09:41"/>
    <d v="1899-12-30T01:09:05"/>
    <x v="5"/>
    <x v="1"/>
    <x v="1"/>
    <x v="2"/>
    <n v="0"/>
    <n v="0"/>
    <x v="0"/>
    <x v="2"/>
    <x v="0"/>
    <n v="0"/>
    <x v="0"/>
    <x v="0"/>
    <d v="1899-12-30T00:00:36"/>
    <d v="1899-12-30T00:00:36"/>
    <x v="0"/>
    <m/>
    <m/>
    <d v="1899-12-30T00:00:00"/>
    <d v="1899-12-30T01:09:41"/>
    <n v="2"/>
    <d v="1899-12-30T00:00:36"/>
    <n v="69.683333333328051"/>
    <x v="5"/>
    <x v="0"/>
  </r>
  <r>
    <x v="0"/>
    <s v="2024076933"/>
    <x v="0"/>
    <x v="322"/>
    <s v="E8687HMG"/>
    <d v="2024-12-30T00:00:00"/>
    <x v="1"/>
    <s v="3230"/>
    <x v="2"/>
    <s v="PA"/>
    <x v="2"/>
    <x v="0"/>
    <d v="2024-12-30T00:00:00"/>
    <d v="1899-12-30T06:30:05"/>
    <d v="2024-12-30T00:00:00"/>
    <d v="1899-12-30T06:31:54"/>
    <d v="2024-12-30T00:00:00"/>
    <d v="1899-12-30T07:52:00"/>
    <x v="0"/>
    <x v="0"/>
    <s v="8043253830"/>
    <s v="EXW"/>
    <d v="1899-12-30T01:21:55"/>
    <x v="1271"/>
    <d v="1899-12-30T00:01:49"/>
    <s v="Ensacado"/>
    <s v="E002"/>
    <x v="1"/>
    <d v="1899-12-30T01:21:55"/>
    <d v="1899-12-30T01:20:06"/>
    <x v="0"/>
    <x v="1"/>
    <x v="1"/>
    <x v="2"/>
    <n v="0"/>
    <n v="0"/>
    <x v="0"/>
    <x v="2"/>
    <x v="0"/>
    <n v="0"/>
    <x v="0"/>
    <x v="0"/>
    <d v="1899-12-30T00:01:49"/>
    <d v="1899-12-30T00:01:49"/>
    <x v="0"/>
    <m/>
    <m/>
    <d v="1899-12-30T00:00:00"/>
    <d v="1899-12-30T01:21:55"/>
    <n v="2"/>
    <d v="1899-12-30T00:01:49"/>
    <n v="81.916666666675184"/>
    <x v="0"/>
    <x v="0"/>
  </r>
  <r>
    <x v="0"/>
    <s v="2024077082"/>
    <x v="0"/>
    <x v="232"/>
    <s v="E4929LNP"/>
    <d v="2024-12-30T00:00:00"/>
    <x v="1"/>
    <s v="3297"/>
    <x v="1"/>
    <s v="PA"/>
    <x v="1"/>
    <x v="0"/>
    <d v="2024-12-30T00:00:00"/>
    <d v="1899-12-30T12:00:16"/>
    <d v="2024-12-30T00:00:00"/>
    <d v="1899-12-30T12:01:19"/>
    <d v="2024-12-30T00:00:00"/>
    <d v="1899-12-30T12:26:16"/>
    <x v="0"/>
    <x v="0"/>
    <s v="8043253831"/>
    <s v="EXW"/>
    <d v="1899-12-30T00:26:00"/>
    <x v="112"/>
    <d v="1899-12-30T00:01:03"/>
    <s v="Granel"/>
    <s v="E001"/>
    <x v="1"/>
    <d v="1899-12-30T00:26:00"/>
    <d v="1899-12-30T00:24:57"/>
    <x v="6"/>
    <x v="1"/>
    <x v="1"/>
    <x v="1"/>
    <n v="0"/>
    <n v="0"/>
    <x v="0"/>
    <x v="1"/>
    <x v="0"/>
    <n v="0"/>
    <x v="0"/>
    <x v="1"/>
    <d v="1899-12-30T00:01:03"/>
    <d v="1899-12-30T00:01:03"/>
    <x v="0"/>
    <m/>
    <m/>
    <d v="1899-12-30T00:00:00"/>
    <d v="1899-12-30T00:26:00"/>
    <n v="2"/>
    <d v="1899-12-30T00:01:03"/>
    <n v="25.999999999992074"/>
    <x v="5"/>
    <x v="1"/>
  </r>
  <r>
    <x v="0"/>
    <s v="2024077093"/>
    <x v="0"/>
    <x v="262"/>
    <s v="E4902LFJ"/>
    <d v="2024-12-30T00:00:00"/>
    <x v="1"/>
    <s v="3297"/>
    <x v="1"/>
    <s v="PA"/>
    <x v="1"/>
    <x v="0"/>
    <d v="2024-12-30T00:00:00"/>
    <d v="1899-12-30T12:15:25"/>
    <d v="2024-12-30T00:00:00"/>
    <d v="1899-12-30T12:17:14"/>
    <d v="2024-12-30T00:00:00"/>
    <d v="1899-12-30T12:43:03"/>
    <x v="0"/>
    <x v="0"/>
    <s v="8043253832"/>
    <s v="EXW"/>
    <d v="1899-12-30T00:27:38"/>
    <x v="1157"/>
    <d v="1899-12-30T00:01:49"/>
    <s v="Granel"/>
    <s v="E001"/>
    <x v="1"/>
    <d v="1899-12-30T00:27:38"/>
    <d v="1899-12-30T00:25:49"/>
    <x v="6"/>
    <x v="1"/>
    <x v="1"/>
    <x v="1"/>
    <n v="0"/>
    <n v="0"/>
    <x v="0"/>
    <x v="1"/>
    <x v="0"/>
    <n v="0"/>
    <x v="0"/>
    <x v="1"/>
    <d v="1899-12-30T00:01:49"/>
    <d v="1899-12-30T00:01:49"/>
    <x v="0"/>
    <m/>
    <m/>
    <d v="1899-12-30T00:00:00"/>
    <d v="1899-12-30T00:27:38"/>
    <n v="2"/>
    <d v="1899-12-30T00:01:49"/>
    <n v="27.633333333326355"/>
    <x v="5"/>
    <x v="1"/>
  </r>
  <r>
    <x v="0"/>
    <s v="2024077087"/>
    <x v="0"/>
    <x v="234"/>
    <s v="E3039DBP"/>
    <d v="2024-12-30T00:00:00"/>
    <x v="1"/>
    <s v="3297"/>
    <x v="1"/>
    <s v="PA"/>
    <x v="1"/>
    <x v="0"/>
    <d v="2024-12-30T00:00:00"/>
    <d v="1899-12-30T12:12:23"/>
    <d v="2024-12-30T00:00:00"/>
    <d v="1899-12-30T12:12:58"/>
    <d v="2024-12-30T00:00:00"/>
    <d v="1899-12-30T12:45:43"/>
    <x v="0"/>
    <x v="0"/>
    <s v="8043253833"/>
    <s v="EXW"/>
    <d v="1899-12-30T00:33:20"/>
    <x v="1272"/>
    <d v="1899-12-30T00:00:35"/>
    <s v="Granel"/>
    <s v="E001"/>
    <x v="1"/>
    <d v="1899-12-30T00:33:20"/>
    <d v="1899-12-30T00:32:45"/>
    <x v="6"/>
    <x v="1"/>
    <x v="1"/>
    <x v="1"/>
    <n v="0"/>
    <n v="0"/>
    <x v="0"/>
    <x v="1"/>
    <x v="0"/>
    <n v="0"/>
    <x v="0"/>
    <x v="1"/>
    <d v="1899-12-30T00:00:35"/>
    <d v="1899-12-30T00:00:35"/>
    <x v="0"/>
    <m/>
    <m/>
    <d v="1899-12-30T00:00:00"/>
    <d v="1899-12-30T00:33:20"/>
    <n v="2"/>
    <d v="1899-12-30T00:00:35"/>
    <n v="33.333333333336036"/>
    <x v="5"/>
    <x v="1"/>
  </r>
  <r>
    <x v="0"/>
    <s v="2024077075"/>
    <x v="0"/>
    <x v="379"/>
    <s v="E2348DXT"/>
    <d v="2024-12-30T00:00:00"/>
    <x v="1"/>
    <s v="3230"/>
    <x v="2"/>
    <s v="PA"/>
    <x v="2"/>
    <x v="0"/>
    <d v="2024-12-30T00:00:00"/>
    <d v="1899-12-30T11:39:46"/>
    <d v="2024-12-30T00:00:00"/>
    <d v="1899-12-30T11:40:21"/>
    <d v="2024-12-30T00:00:00"/>
    <d v="1899-12-30T12:54:51"/>
    <x v="0"/>
    <x v="0"/>
    <s v="8043253834"/>
    <s v="EXW"/>
    <d v="1899-12-30T01:15:05"/>
    <x v="1273"/>
    <d v="1899-12-30T00:00:35"/>
    <s v="Ensacado"/>
    <s v="E002"/>
    <x v="1"/>
    <d v="1899-12-30T01:15:05"/>
    <d v="1899-12-30T01:14:30"/>
    <x v="5"/>
    <x v="1"/>
    <x v="1"/>
    <x v="2"/>
    <n v="0"/>
    <n v="0"/>
    <x v="0"/>
    <x v="2"/>
    <x v="0"/>
    <n v="0"/>
    <x v="0"/>
    <x v="0"/>
    <d v="1899-12-30T00:00:35"/>
    <d v="1899-12-30T00:00:35"/>
    <x v="0"/>
    <m/>
    <m/>
    <d v="1899-12-30T00:00:00"/>
    <d v="1899-12-30T01:15:05"/>
    <n v="2"/>
    <d v="1899-12-30T00:00:35"/>
    <n v="75.083333333342324"/>
    <x v="5"/>
    <x v="0"/>
  </r>
  <r>
    <x v="0"/>
    <s v="2024077085"/>
    <x v="0"/>
    <x v="129"/>
    <s v="E8421HJR"/>
    <d v="2024-12-30T00:00:00"/>
    <x v="1"/>
    <s v="3228"/>
    <x v="3"/>
    <s v="PA"/>
    <x v="4"/>
    <x v="0"/>
    <d v="2024-12-30T00:00:00"/>
    <d v="1899-12-30T12:08:17"/>
    <d v="2024-12-30T00:00:00"/>
    <d v="1899-12-30T12:08:50"/>
    <d v="2024-12-30T00:00:00"/>
    <d v="1899-12-30T13:09:31"/>
    <x v="0"/>
    <x v="0"/>
    <s v="8043253835"/>
    <s v="FBO"/>
    <d v="1899-12-30T01:01:14"/>
    <x v="1274"/>
    <d v="1899-12-30T00:00:33"/>
    <s v="Granel"/>
    <s v="E001"/>
    <x v="2"/>
    <d v="1899-12-30T01:01:14"/>
    <d v="1899-12-30T01:00:41"/>
    <x v="6"/>
    <x v="1"/>
    <x v="1"/>
    <x v="1"/>
    <n v="0"/>
    <n v="0"/>
    <x v="0"/>
    <x v="1"/>
    <x v="0"/>
    <n v="0"/>
    <x v="0"/>
    <x v="0"/>
    <d v="1899-12-30T00:00:33"/>
    <d v="1899-12-30T00:00:33"/>
    <x v="0"/>
    <m/>
    <m/>
    <d v="1899-12-30T00:00:00"/>
    <d v="1899-12-30T01:01:14"/>
    <n v="2"/>
    <d v="1899-12-30T00:00:33"/>
    <n v="61.233333333336084"/>
    <x v="13"/>
    <x v="0"/>
  </r>
  <r>
    <x v="0"/>
    <s v="2024077073"/>
    <x v="0"/>
    <x v="380"/>
    <s v="E1827LYJ"/>
    <d v="2024-12-30T00:00:00"/>
    <x v="1"/>
    <s v="3230"/>
    <x v="2"/>
    <s v="PA"/>
    <x v="2"/>
    <x v="0"/>
    <d v="2024-12-30T00:00:00"/>
    <d v="1899-12-30T11:38:16"/>
    <d v="2024-12-30T00:00:00"/>
    <d v="1899-12-30T11:38:53"/>
    <d v="2024-12-30T00:00:00"/>
    <d v="1899-12-30T13:15:22"/>
    <x v="0"/>
    <x v="0"/>
    <s v="8043253836"/>
    <s v="FBO"/>
    <d v="1899-12-30T01:37:06"/>
    <x v="1275"/>
    <d v="1899-12-30T00:00:37"/>
    <s v="Ensacado"/>
    <s v="E002"/>
    <x v="2"/>
    <d v="1899-12-30T01:37:06"/>
    <d v="1899-12-30T01:36:29"/>
    <x v="5"/>
    <x v="1"/>
    <x v="1"/>
    <x v="2"/>
    <n v="0"/>
    <n v="0"/>
    <x v="0"/>
    <x v="2"/>
    <x v="0"/>
    <n v="0"/>
    <x v="0"/>
    <x v="2"/>
    <d v="1899-12-30T00:00:37"/>
    <d v="1899-12-30T00:00:37"/>
    <x v="0"/>
    <m/>
    <m/>
    <d v="1899-12-30T00:00:00"/>
    <d v="1899-12-30T01:37:06"/>
    <n v="2"/>
    <d v="1899-12-30T00:00:37"/>
    <n v="97.099999999991994"/>
    <x v="13"/>
    <x v="0"/>
  </r>
  <r>
    <x v="0"/>
    <s v="2024077080"/>
    <x v="0"/>
    <x v="381"/>
    <s v="E0324JSP"/>
    <d v="2024-12-30T00:00:00"/>
    <x v="1"/>
    <s v="3230"/>
    <x v="2"/>
    <s v="PA"/>
    <x v="2"/>
    <x v="0"/>
    <d v="2024-12-30T00:00:00"/>
    <d v="1899-12-30T11:52:42"/>
    <d v="2024-12-30T00:00:00"/>
    <d v="1899-12-30T11:53:16"/>
    <d v="2024-12-30T00:00:00"/>
    <d v="1899-12-30T13:22:35"/>
    <x v="0"/>
    <x v="0"/>
    <s v="8043253837"/>
    <s v="FBO"/>
    <d v="1899-12-30T01:29:53"/>
    <x v="1276"/>
    <d v="1899-12-30T00:00:34"/>
    <s v="Ensacado"/>
    <s v="E002"/>
    <x v="2"/>
    <d v="1899-12-30T01:29:53"/>
    <d v="1899-12-30T01:29:19"/>
    <x v="5"/>
    <x v="1"/>
    <x v="1"/>
    <x v="2"/>
    <n v="0"/>
    <n v="0"/>
    <x v="0"/>
    <x v="2"/>
    <x v="0"/>
    <n v="0"/>
    <x v="0"/>
    <x v="0"/>
    <d v="1899-12-30T00:00:34"/>
    <d v="1899-12-30T00:00:34"/>
    <x v="0"/>
    <m/>
    <m/>
    <d v="1899-12-30T00:00:00"/>
    <d v="1899-12-30T01:29:53"/>
    <n v="2"/>
    <d v="1899-12-30T00:00:34"/>
    <n v="89.883333333331294"/>
    <x v="13"/>
    <x v="0"/>
  </r>
  <r>
    <x v="0"/>
    <s v="2024077111"/>
    <x v="0"/>
    <x v="363"/>
    <s v="E7062KZH"/>
    <d v="2024-12-30T00:00:00"/>
    <x v="1"/>
    <s v="3297"/>
    <x v="1"/>
    <s v="PA"/>
    <x v="1"/>
    <x v="0"/>
    <d v="2024-12-30T00:00:00"/>
    <d v="1899-12-30T12:53:21"/>
    <d v="2024-12-30T00:00:00"/>
    <d v="1899-12-30T12:53:57"/>
    <d v="2024-12-30T00:00:00"/>
    <d v="1899-12-30T13:36:02"/>
    <x v="0"/>
    <x v="0"/>
    <s v="8043253838"/>
    <s v="EXW"/>
    <d v="1899-12-30T00:42:41"/>
    <x v="1277"/>
    <d v="1899-12-30T00:00:36"/>
    <s v="Granel"/>
    <s v="E001"/>
    <x v="1"/>
    <d v="1899-12-30T00:42:41"/>
    <d v="1899-12-30T00:42:05"/>
    <x v="6"/>
    <x v="1"/>
    <x v="1"/>
    <x v="1"/>
    <n v="0"/>
    <n v="0"/>
    <x v="0"/>
    <x v="1"/>
    <x v="0"/>
    <n v="0"/>
    <x v="0"/>
    <x v="1"/>
    <d v="1899-12-30T00:00:36"/>
    <d v="1899-12-30T00:00:36"/>
    <x v="0"/>
    <m/>
    <m/>
    <d v="1899-12-30T00:00:00"/>
    <d v="1899-12-30T00:42:41"/>
    <n v="2"/>
    <d v="1899-12-30T00:00:36"/>
    <n v="42.683333333327909"/>
    <x v="13"/>
    <x v="1"/>
  </r>
  <r>
    <x v="0"/>
    <s v="2024077102"/>
    <x v="0"/>
    <x v="156"/>
    <s v="E9502JVD"/>
    <d v="2024-12-30T00:00:00"/>
    <x v="1"/>
    <s v="3230"/>
    <x v="2"/>
    <s v="PA"/>
    <x v="2"/>
    <x v="0"/>
    <d v="2024-12-30T00:00:00"/>
    <d v="1899-12-30T12:34:49"/>
    <d v="2024-12-30T00:00:00"/>
    <d v="1899-12-30T12:35:25"/>
    <d v="2024-12-30T00:00:00"/>
    <d v="1899-12-30T13:38:39"/>
    <x v="0"/>
    <x v="0"/>
    <s v="8043253839"/>
    <s v="EXW"/>
    <d v="1899-12-30T01:03:50"/>
    <x v="1278"/>
    <d v="1899-12-30T00:00:36"/>
    <s v="Ensacado"/>
    <s v="E002"/>
    <x v="1"/>
    <d v="1899-12-30T01:03:50"/>
    <d v="1899-12-30T01:03:14"/>
    <x v="6"/>
    <x v="1"/>
    <x v="1"/>
    <x v="2"/>
    <n v="0"/>
    <n v="0"/>
    <x v="0"/>
    <x v="2"/>
    <x v="0"/>
    <n v="0"/>
    <x v="0"/>
    <x v="0"/>
    <d v="1899-12-30T00:00:36"/>
    <d v="1899-12-30T00:00:36"/>
    <x v="0"/>
    <m/>
    <m/>
    <d v="1899-12-30T00:00:00"/>
    <d v="1899-12-30T01:03:50"/>
    <n v="2"/>
    <d v="1899-12-30T00:00:36"/>
    <n v="63.833333333328014"/>
    <x v="13"/>
    <x v="0"/>
  </r>
  <r>
    <x v="0"/>
    <s v="2024077121"/>
    <x v="0"/>
    <x v="160"/>
    <s v="E9865JVX"/>
    <d v="2024-12-30T00:00:00"/>
    <x v="1"/>
    <s v="3297"/>
    <x v="1"/>
    <s v="PA"/>
    <x v="1"/>
    <x v="0"/>
    <d v="2024-12-30T00:00:00"/>
    <d v="1899-12-30T13:26:47"/>
    <d v="2024-12-30T00:00:00"/>
    <d v="1899-12-30T13:27:22"/>
    <d v="2024-12-30T00:00:00"/>
    <d v="1899-12-30T13:51:01"/>
    <x v="0"/>
    <x v="0"/>
    <s v="8043253840"/>
    <s v="FBO"/>
    <d v="1899-12-30T00:24:14"/>
    <x v="1279"/>
    <d v="1899-12-30T00:00:35"/>
    <s v="Granel"/>
    <s v="E001"/>
    <x v="2"/>
    <d v="1899-12-30T00:24:14"/>
    <d v="1899-12-30T00:23:39"/>
    <x v="9"/>
    <x v="1"/>
    <x v="1"/>
    <x v="1"/>
    <n v="0"/>
    <n v="0"/>
    <x v="0"/>
    <x v="1"/>
    <x v="0"/>
    <n v="0"/>
    <x v="0"/>
    <x v="1"/>
    <d v="1899-12-30T00:00:35"/>
    <d v="1899-12-30T00:00:35"/>
    <x v="0"/>
    <m/>
    <m/>
    <d v="1899-12-30T00:00:00"/>
    <d v="1899-12-30T00:24:14"/>
    <n v="2"/>
    <d v="1899-12-30T00:00:35"/>
    <n v="24.233333333342451"/>
    <x v="13"/>
    <x v="1"/>
  </r>
  <r>
    <x v="0"/>
    <s v="2024077117"/>
    <x v="0"/>
    <x v="146"/>
    <s v="E1651JFK"/>
    <d v="2024-12-30T00:00:00"/>
    <x v="1"/>
    <s v="3297"/>
    <x v="1"/>
    <s v="PA"/>
    <x v="1"/>
    <x v="0"/>
    <d v="2024-12-30T00:00:00"/>
    <d v="1899-12-30T13:22:58"/>
    <d v="2024-12-30T00:00:00"/>
    <d v="1899-12-30T13:23:32"/>
    <d v="2024-12-30T00:00:00"/>
    <d v="1899-12-30T13:54:11"/>
    <x v="0"/>
    <x v="0"/>
    <s v="8043253841"/>
    <s v="EXW"/>
    <d v="1899-12-30T00:31:13"/>
    <x v="1280"/>
    <d v="1899-12-30T00:00:34"/>
    <s v="Granel"/>
    <s v="E001"/>
    <x v="1"/>
    <d v="1899-12-30T00:31:13"/>
    <d v="1899-12-30T00:30:39"/>
    <x v="9"/>
    <x v="1"/>
    <x v="1"/>
    <x v="1"/>
    <n v="0"/>
    <n v="0"/>
    <x v="0"/>
    <x v="1"/>
    <x v="0"/>
    <n v="0"/>
    <x v="0"/>
    <x v="1"/>
    <d v="1899-12-30T00:00:34"/>
    <d v="1899-12-30T00:00:34"/>
    <x v="0"/>
    <m/>
    <m/>
    <d v="1899-12-30T00:00:00"/>
    <d v="1899-12-30T00:31:13"/>
    <n v="2"/>
    <d v="1899-12-30T00:00:34"/>
    <n v="31.216666666665578"/>
    <x v="13"/>
    <x v="1"/>
  </r>
  <r>
    <x v="0"/>
    <s v="2024077103"/>
    <x v="0"/>
    <x v="382"/>
    <s v="E8966LCC"/>
    <d v="2024-12-30T00:00:00"/>
    <x v="1"/>
    <s v="3230"/>
    <x v="2"/>
    <s v="PA"/>
    <x v="2"/>
    <x v="0"/>
    <d v="2024-12-30T00:00:00"/>
    <d v="1899-12-30T12:40:30"/>
    <d v="2024-12-30T00:00:00"/>
    <d v="1899-12-30T12:41:04"/>
    <d v="2024-12-30T00:00:00"/>
    <d v="1899-12-30T13:54:48"/>
    <x v="0"/>
    <x v="0"/>
    <s v="8043253842"/>
    <s v="EXW"/>
    <d v="1899-12-30T01:14:18"/>
    <x v="1281"/>
    <d v="1899-12-30T00:00:34"/>
    <s v="Ensacado"/>
    <s v="E002"/>
    <x v="1"/>
    <d v="1899-12-30T01:14:18"/>
    <d v="1899-12-30T01:13:44"/>
    <x v="6"/>
    <x v="1"/>
    <x v="1"/>
    <x v="2"/>
    <n v="0"/>
    <n v="0"/>
    <x v="0"/>
    <x v="2"/>
    <x v="0"/>
    <n v="0"/>
    <x v="0"/>
    <x v="0"/>
    <d v="1899-12-30T00:00:34"/>
    <d v="1899-12-30T00:00:34"/>
    <x v="0"/>
    <m/>
    <m/>
    <d v="1899-12-30T00:00:00"/>
    <d v="1899-12-30T01:14:18"/>
    <n v="2"/>
    <d v="1899-12-30T00:00:34"/>
    <n v="74.299999999996899"/>
    <x v="13"/>
    <x v="0"/>
  </r>
  <r>
    <x v="0"/>
    <s v="2024077127"/>
    <x v="0"/>
    <x v="375"/>
    <s v="E7365JGF"/>
    <d v="2024-12-30T00:00:00"/>
    <x v="1"/>
    <s v="3297"/>
    <x v="1"/>
    <s v="PA"/>
    <x v="1"/>
    <x v="0"/>
    <d v="2024-12-30T00:00:00"/>
    <d v="1899-12-30T13:41:10"/>
    <d v="2024-12-30T00:00:00"/>
    <d v="1899-12-30T13:41:44"/>
    <d v="2024-12-30T00:00:00"/>
    <d v="1899-12-30T14:09:11"/>
    <x v="0"/>
    <x v="0"/>
    <s v="8043253843"/>
    <s v="EXW"/>
    <d v="1899-12-30T00:28:01"/>
    <x v="715"/>
    <d v="1899-12-30T00:00:34"/>
    <s v="Granel"/>
    <s v="E001"/>
    <x v="1"/>
    <d v="1899-12-30T00:28:01"/>
    <d v="1899-12-30T00:27:27"/>
    <x v="9"/>
    <x v="1"/>
    <x v="1"/>
    <x v="1"/>
    <n v="0"/>
    <n v="0"/>
    <x v="0"/>
    <x v="1"/>
    <x v="0"/>
    <n v="0"/>
    <x v="0"/>
    <x v="1"/>
    <d v="1899-12-30T00:00:34"/>
    <d v="1899-12-30T00:00:34"/>
    <x v="0"/>
    <m/>
    <m/>
    <d v="1899-12-30T00:00:00"/>
    <d v="1899-12-30T00:28:01"/>
    <n v="2"/>
    <d v="1899-12-30T00:00:34"/>
    <n v="28.016666666668755"/>
    <x v="8"/>
    <x v="1"/>
  </r>
  <r>
    <x v="0"/>
    <s v="2024077126"/>
    <x v="0"/>
    <x v="158"/>
    <s v="E5943KXX"/>
    <d v="2024-12-30T00:00:00"/>
    <x v="1"/>
    <s v="3228"/>
    <x v="3"/>
    <s v="PA"/>
    <x v="4"/>
    <x v="0"/>
    <d v="2024-12-30T00:00:00"/>
    <d v="1899-12-30T13:40:24"/>
    <d v="2024-12-30T00:00:00"/>
    <d v="1899-12-30T13:40:58"/>
    <d v="2024-12-30T00:00:00"/>
    <d v="1899-12-30T14:11:04"/>
    <x v="0"/>
    <x v="0"/>
    <s v="8043253844"/>
    <s v="FBO"/>
    <d v="1899-12-30T00:30:40"/>
    <x v="234"/>
    <d v="1899-12-30T00:00:34"/>
    <s v="Granel"/>
    <s v="E001"/>
    <x v="2"/>
    <d v="1899-12-30T00:30:40"/>
    <d v="1899-12-30T00:30:06"/>
    <x v="9"/>
    <x v="1"/>
    <x v="1"/>
    <x v="1"/>
    <n v="0"/>
    <n v="0"/>
    <x v="0"/>
    <x v="1"/>
    <x v="0"/>
    <n v="0"/>
    <x v="0"/>
    <x v="1"/>
    <d v="1899-12-30T00:00:34"/>
    <d v="1899-12-30T00:00:34"/>
    <x v="0"/>
    <m/>
    <m/>
    <d v="1899-12-30T00:00:00"/>
    <d v="1899-12-30T00:30:40"/>
    <n v="2"/>
    <d v="1899-12-30T00:00:34"/>
    <n v="30.666666666672047"/>
    <x v="8"/>
    <x v="1"/>
  </r>
  <r>
    <x v="0"/>
    <s v="2024077104"/>
    <x v="0"/>
    <x v="143"/>
    <s v="E3710KKC"/>
    <d v="2024-12-30T00:00:00"/>
    <x v="1"/>
    <s v="3230"/>
    <x v="2"/>
    <s v="PA"/>
    <x v="2"/>
    <x v="0"/>
    <d v="2024-12-30T00:00:00"/>
    <d v="1899-12-30T12:41:43"/>
    <d v="2024-12-30T00:00:00"/>
    <d v="1899-12-30T12:42:17"/>
    <d v="2024-12-30T00:00:00"/>
    <d v="1899-12-30T14:16:30"/>
    <x v="0"/>
    <x v="0"/>
    <s v="8043253846"/>
    <s v="FBO"/>
    <d v="1899-12-30T01:34:47"/>
    <x v="1282"/>
    <d v="1899-12-30T00:00:34"/>
    <s v="Ensacado"/>
    <s v="E002"/>
    <x v="2"/>
    <d v="1899-12-30T01:34:47"/>
    <d v="1899-12-30T01:34:13"/>
    <x v="6"/>
    <x v="1"/>
    <x v="1"/>
    <x v="2"/>
    <n v="0"/>
    <n v="0"/>
    <x v="0"/>
    <x v="2"/>
    <x v="0"/>
    <n v="0"/>
    <x v="0"/>
    <x v="2"/>
    <d v="1899-12-30T00:00:34"/>
    <d v="1899-12-30T00:00:34"/>
    <x v="0"/>
    <m/>
    <m/>
    <d v="1899-12-30T00:00:00"/>
    <d v="1899-12-30T01:34:47"/>
    <n v="2"/>
    <d v="1899-12-30T00:00:34"/>
    <n v="94.783333333334454"/>
    <x v="8"/>
    <x v="0"/>
  </r>
  <r>
    <x v="0"/>
    <s v="2024077125"/>
    <x v="0"/>
    <x v="123"/>
    <s v="E8272KDP"/>
    <d v="2024-12-30T00:00:00"/>
    <x v="1"/>
    <s v="3297"/>
    <x v="1"/>
    <s v="PA"/>
    <x v="1"/>
    <x v="0"/>
    <d v="2024-12-30T00:00:00"/>
    <d v="1899-12-30T13:38:07"/>
    <d v="2024-12-30T00:00:00"/>
    <d v="1899-12-30T13:38:42"/>
    <d v="2024-12-30T00:00:00"/>
    <d v="1899-12-30T14:17:55"/>
    <x v="0"/>
    <x v="0"/>
    <s v="8043253847"/>
    <s v="FBO"/>
    <d v="1899-12-30T00:39:48"/>
    <x v="1283"/>
    <d v="1899-12-30T00:00:35"/>
    <s v="Granel"/>
    <s v="E001"/>
    <x v="2"/>
    <d v="1899-12-30T00:39:48"/>
    <d v="1899-12-30T00:39:13"/>
    <x v="9"/>
    <x v="1"/>
    <x v="1"/>
    <x v="1"/>
    <n v="0"/>
    <n v="0"/>
    <x v="0"/>
    <x v="1"/>
    <x v="0"/>
    <n v="0"/>
    <x v="0"/>
    <x v="1"/>
    <d v="1899-12-30T00:00:35"/>
    <d v="1899-12-30T00:00:35"/>
    <x v="0"/>
    <m/>
    <m/>
    <d v="1899-12-30T00:00:00"/>
    <d v="1899-12-30T00:39:48"/>
    <n v="2"/>
    <d v="1899-12-30T00:00:35"/>
    <n v="39.800000000001582"/>
    <x v="8"/>
    <x v="1"/>
  </r>
  <r>
    <x v="0"/>
    <s v="2024077133"/>
    <x v="0"/>
    <x v="373"/>
    <s v="E3179MJG"/>
    <d v="2024-12-30T00:00:00"/>
    <x v="1"/>
    <s v="3228"/>
    <x v="3"/>
    <s v="PA"/>
    <x v="4"/>
    <x v="0"/>
    <d v="2024-12-30T00:00:00"/>
    <d v="1899-12-30T13:57:24"/>
    <d v="2024-12-30T00:00:00"/>
    <d v="1899-12-30T13:58:00"/>
    <d v="2024-12-30T00:00:00"/>
    <d v="1899-12-30T14:26:21"/>
    <x v="0"/>
    <x v="0"/>
    <s v="8043253850"/>
    <s v="FBO"/>
    <d v="1899-12-30T00:28:57"/>
    <x v="1048"/>
    <d v="1899-12-30T00:00:36"/>
    <s v="Granel"/>
    <s v="E001"/>
    <x v="2"/>
    <d v="1899-12-30T00:28:57"/>
    <d v="1899-12-30T00:28:21"/>
    <x v="9"/>
    <x v="1"/>
    <x v="1"/>
    <x v="1"/>
    <n v="0"/>
    <n v="0"/>
    <x v="0"/>
    <x v="1"/>
    <x v="0"/>
    <n v="0"/>
    <x v="0"/>
    <x v="1"/>
    <d v="1899-12-30T00:00:36"/>
    <d v="1899-12-30T00:00:36"/>
    <x v="0"/>
    <m/>
    <m/>
    <d v="1899-12-30T00:00:00"/>
    <d v="1899-12-30T00:28:57"/>
    <n v="2"/>
    <d v="1899-12-30T00:00:36"/>
    <n v="28.949999999990457"/>
    <x v="8"/>
    <x v="1"/>
  </r>
  <r>
    <x v="0"/>
    <s v="2024077131"/>
    <x v="0"/>
    <x v="114"/>
    <s v="E3246FMB"/>
    <d v="2024-12-30T00:00:00"/>
    <x v="1"/>
    <s v="3297"/>
    <x v="1"/>
    <s v="PA"/>
    <x v="1"/>
    <x v="0"/>
    <d v="2024-12-30T00:00:00"/>
    <d v="1899-12-30T13:47:04"/>
    <d v="2024-12-30T00:00:00"/>
    <d v="1899-12-30T13:47:39"/>
    <d v="2024-12-30T00:00:00"/>
    <d v="1899-12-30T14:30:33"/>
    <x v="0"/>
    <x v="0"/>
    <s v="8043253851"/>
    <s v="EXW"/>
    <d v="1899-12-30T00:43:29"/>
    <x v="177"/>
    <d v="1899-12-30T00:00:35"/>
    <s v="Granel"/>
    <s v="E001"/>
    <x v="1"/>
    <d v="1899-12-30T00:43:29"/>
    <d v="1899-12-30T00:42:54"/>
    <x v="9"/>
    <x v="1"/>
    <x v="1"/>
    <x v="1"/>
    <n v="0"/>
    <n v="0"/>
    <x v="0"/>
    <x v="1"/>
    <x v="0"/>
    <n v="0"/>
    <x v="0"/>
    <x v="1"/>
    <d v="1899-12-30T00:00:35"/>
    <d v="1899-12-30T00:00:35"/>
    <x v="0"/>
    <m/>
    <m/>
    <d v="1899-12-30T00:00:00"/>
    <d v="1899-12-30T00:43:29"/>
    <n v="2"/>
    <d v="1899-12-30T00:00:35"/>
    <n v="43.483333333334429"/>
    <x v="8"/>
    <x v="1"/>
  </r>
  <r>
    <x v="0"/>
    <s v="2024077108"/>
    <x v="0"/>
    <x v="250"/>
    <s v="E5086DKB"/>
    <d v="2024-12-30T00:00:00"/>
    <x v="1"/>
    <s v="3230"/>
    <x v="2"/>
    <s v="PA"/>
    <x v="2"/>
    <x v="0"/>
    <d v="2024-12-30T00:00:00"/>
    <d v="1899-12-30T12:44:38"/>
    <d v="2024-12-30T00:00:00"/>
    <d v="1899-12-30T12:45:11"/>
    <d v="2024-12-30T00:00:00"/>
    <d v="1899-12-30T14:48:42"/>
    <x v="0"/>
    <x v="0"/>
    <s v="8043253853"/>
    <s v="EXW"/>
    <d v="1899-12-30T02:04:04"/>
    <x v="1284"/>
    <d v="1899-12-30T00:00:33"/>
    <s v="Ensacado"/>
    <s v="E002"/>
    <x v="1"/>
    <d v="1899-12-30T02:04:04"/>
    <d v="1899-12-30T02:03:31"/>
    <x v="6"/>
    <x v="1"/>
    <x v="1"/>
    <x v="2"/>
    <n v="0"/>
    <n v="0"/>
    <x v="0"/>
    <x v="2"/>
    <x v="0"/>
    <n v="0"/>
    <x v="0"/>
    <x v="2"/>
    <d v="1899-12-30T00:00:33"/>
    <d v="1899-12-30T00:00:33"/>
    <x v="0"/>
    <m/>
    <m/>
    <d v="1899-12-30T00:00:00"/>
    <d v="1899-12-30T02:04:04"/>
    <n v="2"/>
    <d v="1899-12-30T00:00:33"/>
    <n v="124.06666666667033"/>
    <x v="8"/>
    <x v="0"/>
  </r>
  <r>
    <x v="0"/>
    <s v="2024077140"/>
    <x v="0"/>
    <x v="229"/>
    <s v="E2611KJC"/>
    <d v="2024-12-30T00:00:00"/>
    <x v="1"/>
    <s v="3297"/>
    <x v="1"/>
    <s v="PA"/>
    <x v="1"/>
    <x v="0"/>
    <d v="2024-12-30T00:00:00"/>
    <d v="1899-12-30T14:19:35"/>
    <d v="2024-12-30T00:00:00"/>
    <d v="1899-12-30T14:20:37"/>
    <d v="2024-12-30T00:00:00"/>
    <d v="1899-12-30T14:53:26"/>
    <x v="0"/>
    <x v="0"/>
    <s v="8043253854"/>
    <s v="EXW"/>
    <d v="1899-12-30T00:33:51"/>
    <x v="1285"/>
    <d v="1899-12-30T00:01:02"/>
    <s v="Granel"/>
    <s v="E001"/>
    <x v="1"/>
    <d v="1899-12-30T00:33:51"/>
    <d v="1899-12-30T00:32:49"/>
    <x v="7"/>
    <x v="1"/>
    <x v="1"/>
    <x v="1"/>
    <n v="0"/>
    <n v="0"/>
    <x v="0"/>
    <x v="1"/>
    <x v="0"/>
    <n v="0"/>
    <x v="0"/>
    <x v="1"/>
    <d v="1899-12-30T00:01:02"/>
    <d v="1899-12-30T00:01:02"/>
    <x v="0"/>
    <m/>
    <m/>
    <d v="1899-12-30T00:00:00"/>
    <d v="1899-12-30T00:33:51"/>
    <n v="2"/>
    <d v="1899-12-30T00:01:02"/>
    <n v="33.849999999993621"/>
    <x v="8"/>
    <x v="1"/>
  </r>
  <r>
    <x v="0"/>
    <s v="2024077137"/>
    <x v="0"/>
    <x v="163"/>
    <s v="E3093KGW"/>
    <d v="2024-12-30T00:00:00"/>
    <x v="1"/>
    <s v="3297"/>
    <x v="1"/>
    <s v="PA"/>
    <x v="1"/>
    <x v="0"/>
    <d v="2024-12-30T00:00:00"/>
    <d v="1899-12-30T14:03:34"/>
    <d v="2024-12-30T00:00:00"/>
    <d v="1899-12-30T14:04:10"/>
    <d v="2024-12-30T00:00:00"/>
    <d v="1899-12-30T14:55:35"/>
    <x v="0"/>
    <x v="0"/>
    <s v="8043253855"/>
    <s v="EXW"/>
    <d v="1899-12-30T00:52:01"/>
    <x v="1286"/>
    <d v="1899-12-30T00:00:36"/>
    <s v="Granel"/>
    <s v="E001"/>
    <x v="1"/>
    <d v="1899-12-30T00:52:01"/>
    <d v="1899-12-30T00:51:25"/>
    <x v="7"/>
    <x v="1"/>
    <x v="1"/>
    <x v="1"/>
    <n v="0"/>
    <n v="0"/>
    <x v="0"/>
    <x v="1"/>
    <x v="0"/>
    <n v="0"/>
    <x v="0"/>
    <x v="0"/>
    <d v="1899-12-30T00:00:36"/>
    <d v="1899-12-30T00:00:36"/>
    <x v="0"/>
    <m/>
    <m/>
    <d v="1899-12-30T00:00:00"/>
    <d v="1899-12-30T00:52:01"/>
    <n v="2"/>
    <d v="1899-12-30T00:00:36"/>
    <n v="52.016666666659233"/>
    <x v="8"/>
    <x v="0"/>
  </r>
  <r>
    <x v="0"/>
    <s v="2024077119"/>
    <x v="0"/>
    <x v="270"/>
    <s v="E7085LFH"/>
    <d v="2024-12-30T00:00:00"/>
    <x v="1"/>
    <s v="3230"/>
    <x v="2"/>
    <s v="PA"/>
    <x v="2"/>
    <x v="0"/>
    <d v="2024-12-30T00:00:00"/>
    <d v="1899-12-30T13:24:29"/>
    <d v="2024-12-30T00:00:00"/>
    <d v="1899-12-30T13:25:05"/>
    <d v="2024-12-30T00:00:00"/>
    <d v="1899-12-30T15:01:35"/>
    <x v="0"/>
    <x v="0"/>
    <s v="8043253856"/>
    <s v="EXW"/>
    <d v="1899-12-30T01:37:06"/>
    <x v="1287"/>
    <d v="1899-12-30T00:00:36"/>
    <s v="Ensacado"/>
    <s v="E002"/>
    <x v="1"/>
    <d v="1899-12-30T01:37:06"/>
    <d v="1899-12-30T01:36:30"/>
    <x v="9"/>
    <x v="1"/>
    <x v="1"/>
    <x v="2"/>
    <n v="0"/>
    <n v="0"/>
    <x v="0"/>
    <x v="2"/>
    <x v="0"/>
    <n v="0"/>
    <x v="0"/>
    <x v="2"/>
    <d v="1899-12-30T00:00:36"/>
    <d v="1899-12-30T00:00:36"/>
    <x v="0"/>
    <m/>
    <m/>
    <d v="1899-12-30T00:00:00"/>
    <d v="1899-12-30T01:37:06"/>
    <n v="2"/>
    <d v="1899-12-30T00:00:36"/>
    <n v="97.100000000006375"/>
    <x v="6"/>
    <x v="0"/>
  </r>
  <r>
    <x v="0"/>
    <s v="2024077147"/>
    <x v="0"/>
    <x v="133"/>
    <s v="E7813KDM"/>
    <d v="2024-12-30T00:00:00"/>
    <x v="1"/>
    <s v="3297"/>
    <x v="1"/>
    <s v="PA"/>
    <x v="1"/>
    <x v="0"/>
    <d v="2024-12-30T00:00:00"/>
    <d v="1899-12-30T14:30:40"/>
    <d v="2024-12-30T00:00:00"/>
    <d v="1899-12-30T14:31:26"/>
    <d v="2024-12-30T00:00:00"/>
    <d v="1899-12-30T15:10:00"/>
    <x v="0"/>
    <x v="0"/>
    <s v="8043253858"/>
    <s v="EXW"/>
    <d v="1899-12-30T00:39:20"/>
    <x v="705"/>
    <d v="1899-12-30T00:00:46"/>
    <s v="Granel"/>
    <s v="E001"/>
    <x v="1"/>
    <d v="1899-12-30T00:39:20"/>
    <d v="1899-12-30T00:38:34"/>
    <x v="7"/>
    <x v="1"/>
    <x v="1"/>
    <x v="1"/>
    <n v="0"/>
    <n v="0"/>
    <x v="0"/>
    <x v="1"/>
    <x v="0"/>
    <n v="0"/>
    <x v="0"/>
    <x v="1"/>
    <d v="1899-12-30T00:00:46"/>
    <d v="1899-12-30T00:00:46"/>
    <x v="0"/>
    <m/>
    <m/>
    <d v="1899-12-30T00:00:00"/>
    <d v="1899-12-30T00:39:20"/>
    <n v="2"/>
    <d v="1899-12-30T00:00:46"/>
    <n v="39.333333333326422"/>
    <x v="6"/>
    <x v="1"/>
  </r>
  <r>
    <x v="0"/>
    <s v="2024077139"/>
    <x v="0"/>
    <x v="144"/>
    <s v="E4405JTF"/>
    <d v="2024-12-30T00:00:00"/>
    <x v="1"/>
    <s v="3230"/>
    <x v="2"/>
    <s v="PA"/>
    <x v="2"/>
    <x v="0"/>
    <d v="2024-12-30T00:00:00"/>
    <d v="1899-12-30T14:15:46"/>
    <d v="2024-12-30T00:00:00"/>
    <d v="1899-12-30T14:16:21"/>
    <d v="2024-12-30T00:00:00"/>
    <d v="1899-12-30T15:11:33"/>
    <x v="0"/>
    <x v="0"/>
    <s v="8043253859"/>
    <s v="EXW"/>
    <d v="1899-12-30T00:55:47"/>
    <x v="728"/>
    <d v="1899-12-30T00:00:35"/>
    <s v="Ensacado"/>
    <s v="E002"/>
    <x v="1"/>
    <d v="1899-12-30T00:55:47"/>
    <d v="1899-12-30T00:55:12"/>
    <x v="7"/>
    <x v="1"/>
    <x v="1"/>
    <x v="2"/>
    <n v="0"/>
    <n v="0"/>
    <x v="0"/>
    <x v="2"/>
    <x v="0"/>
    <n v="0"/>
    <x v="0"/>
    <x v="0"/>
    <d v="1899-12-30T00:00:35"/>
    <d v="1899-12-30T00:00:35"/>
    <x v="0"/>
    <m/>
    <m/>
    <d v="1899-12-30T00:00:00"/>
    <d v="1899-12-30T00:55:47"/>
    <n v="2"/>
    <d v="1899-12-30T00:00:35"/>
    <n v="55.78333333332484"/>
    <x v="6"/>
    <x v="0"/>
  </r>
  <r>
    <x v="0"/>
    <s v="2024077153"/>
    <x v="0"/>
    <x v="128"/>
    <s v="E5792MTF"/>
    <d v="2024-12-30T00:00:00"/>
    <x v="1"/>
    <s v="3297"/>
    <x v="1"/>
    <s v="PA"/>
    <x v="1"/>
    <x v="0"/>
    <d v="2024-12-30T00:00:00"/>
    <d v="1899-12-30T14:46:27"/>
    <d v="2024-12-30T00:00:00"/>
    <d v="1899-12-30T14:47:02"/>
    <d v="2024-12-30T00:00:00"/>
    <d v="1899-12-30T15:20:03"/>
    <x v="0"/>
    <x v="0"/>
    <s v="8043253860"/>
    <s v="EXW"/>
    <d v="1899-12-30T00:33:36"/>
    <x v="1288"/>
    <d v="1899-12-30T00:00:35"/>
    <s v="Granel"/>
    <s v="E001"/>
    <x v="1"/>
    <d v="1899-12-30T00:33:36"/>
    <d v="1899-12-30T00:33:01"/>
    <x v="7"/>
    <x v="1"/>
    <x v="1"/>
    <x v="1"/>
    <n v="0"/>
    <n v="0"/>
    <x v="0"/>
    <x v="1"/>
    <x v="0"/>
    <n v="0"/>
    <x v="0"/>
    <x v="1"/>
    <d v="1899-12-30T00:00:35"/>
    <d v="1899-12-30T00:00:35"/>
    <x v="0"/>
    <m/>
    <m/>
    <d v="1899-12-30T00:00:00"/>
    <d v="1899-12-30T00:33:36"/>
    <n v="2"/>
    <d v="1899-12-30T00:00:35"/>
    <n v="33.599999999995177"/>
    <x v="6"/>
    <x v="1"/>
  </r>
  <r>
    <x v="0"/>
    <s v="2024077149"/>
    <x v="0"/>
    <x v="322"/>
    <s v="E8687HMG"/>
    <d v="2024-12-30T00:00:00"/>
    <x v="1"/>
    <s v="3230"/>
    <x v="2"/>
    <s v="PA"/>
    <x v="2"/>
    <x v="0"/>
    <d v="2024-12-30T00:00:00"/>
    <d v="1899-12-30T14:39:56"/>
    <d v="2024-12-30T00:00:00"/>
    <d v="1899-12-30T14:40:33"/>
    <d v="2024-12-30T00:00:00"/>
    <d v="1899-12-30T15:33:10"/>
    <x v="0"/>
    <x v="0"/>
    <s v="8043253862"/>
    <s v="EXW"/>
    <d v="1899-12-30T00:53:14"/>
    <x v="1289"/>
    <d v="1899-12-30T00:00:37"/>
    <s v="Ensacado"/>
    <s v="E002"/>
    <x v="1"/>
    <d v="1899-12-30T00:53:14"/>
    <d v="1899-12-30T00:52:37"/>
    <x v="7"/>
    <x v="1"/>
    <x v="1"/>
    <x v="2"/>
    <n v="0"/>
    <n v="0"/>
    <x v="0"/>
    <x v="2"/>
    <x v="0"/>
    <n v="0"/>
    <x v="0"/>
    <x v="0"/>
    <d v="1899-12-30T00:00:37"/>
    <d v="1899-12-30T00:00:37"/>
    <x v="0"/>
    <m/>
    <m/>
    <d v="1899-12-30T00:00:00"/>
    <d v="1899-12-30T00:53:14"/>
    <n v="2"/>
    <d v="1899-12-30T00:00:37"/>
    <n v="53.233333333343943"/>
    <x v="6"/>
    <x v="0"/>
  </r>
  <r>
    <x v="0"/>
    <s v="2024077158"/>
    <x v="0"/>
    <x v="262"/>
    <s v="E4902LFJ"/>
    <d v="2024-12-30T00:00:00"/>
    <x v="1"/>
    <s v="3297"/>
    <x v="1"/>
    <s v="PA"/>
    <x v="1"/>
    <x v="0"/>
    <d v="2024-12-30T00:00:00"/>
    <d v="1899-12-30T15:33:54"/>
    <d v="2024-12-30T00:00:00"/>
    <d v="1899-12-30T15:34:57"/>
    <d v="2024-12-30T00:00:00"/>
    <d v="1899-12-30T15:59:05"/>
    <x v="0"/>
    <x v="0"/>
    <s v="8043253864"/>
    <s v="EXW"/>
    <d v="1899-12-30T00:25:11"/>
    <x v="654"/>
    <d v="1899-12-30T00:01:03"/>
    <s v="Granel"/>
    <s v="E001"/>
    <x v="1"/>
    <d v="1899-12-30T00:25:11"/>
    <d v="1899-12-30T00:24:08"/>
    <x v="14"/>
    <x v="1"/>
    <x v="1"/>
    <x v="1"/>
    <n v="0"/>
    <n v="0"/>
    <x v="0"/>
    <x v="1"/>
    <x v="0"/>
    <n v="0"/>
    <x v="0"/>
    <x v="1"/>
    <d v="1899-12-30T00:01:03"/>
    <d v="1899-12-30T00:01:03"/>
    <x v="0"/>
    <m/>
    <m/>
    <d v="1899-12-30T00:00:00"/>
    <d v="1899-12-30T00:25:11"/>
    <n v="2"/>
    <d v="1899-12-30T00:01:03"/>
    <n v="25.183333333324853"/>
    <x v="6"/>
    <x v="1"/>
  </r>
  <r>
    <x v="0"/>
    <s v="2024077159"/>
    <x v="0"/>
    <x v="348"/>
    <s v="E4990DBM"/>
    <d v="2024-12-30T00:00:00"/>
    <x v="1"/>
    <s v="3297"/>
    <x v="1"/>
    <s v="PA"/>
    <x v="1"/>
    <x v="0"/>
    <d v="2024-12-30T00:00:00"/>
    <d v="1899-12-30T15:35:31"/>
    <d v="2024-12-30T00:00:00"/>
    <d v="1899-12-30T15:36:08"/>
    <d v="2024-12-30T00:00:00"/>
    <d v="1899-12-30T16:05:32"/>
    <x v="0"/>
    <x v="0"/>
    <s v="8043253865"/>
    <s v="EXW"/>
    <d v="1899-12-30T00:30:01"/>
    <x v="305"/>
    <d v="1899-12-30T00:00:37"/>
    <s v="Granel"/>
    <s v="E001"/>
    <x v="1"/>
    <d v="1899-12-30T00:30:01"/>
    <d v="1899-12-30T00:29:24"/>
    <x v="14"/>
    <x v="1"/>
    <x v="1"/>
    <x v="1"/>
    <n v="0"/>
    <n v="0"/>
    <x v="0"/>
    <x v="1"/>
    <x v="0"/>
    <n v="0"/>
    <x v="0"/>
    <x v="1"/>
    <d v="1899-12-30T00:00:37"/>
    <d v="1899-12-30T00:00:37"/>
    <x v="0"/>
    <m/>
    <m/>
    <d v="1899-12-30T00:00:00"/>
    <d v="1899-12-30T00:30:01"/>
    <n v="2"/>
    <d v="1899-12-30T00:00:37"/>
    <n v="30.016666666670346"/>
    <x v="9"/>
    <x v="1"/>
  </r>
  <r>
    <x v="0"/>
    <s v="2024077164"/>
    <x v="0"/>
    <x v="139"/>
    <s v="E0438GVW"/>
    <d v="2024-12-30T00:00:00"/>
    <x v="1"/>
    <s v="3297"/>
    <x v="1"/>
    <s v="PA"/>
    <x v="1"/>
    <x v="0"/>
    <d v="2024-12-30T00:00:00"/>
    <d v="1899-12-30T16:05:30"/>
    <d v="2024-12-30T00:00:00"/>
    <d v="1899-12-30T16:06:05"/>
    <d v="2024-12-30T00:00:00"/>
    <d v="1899-12-30T16:25:37"/>
    <x v="0"/>
    <x v="0"/>
    <s v="8043253867"/>
    <s v="EXW"/>
    <d v="1899-12-30T00:20:07"/>
    <x v="1290"/>
    <d v="1899-12-30T00:00:35"/>
    <s v="Granel"/>
    <s v="E001"/>
    <x v="1"/>
    <d v="1899-12-30T00:20:07"/>
    <d v="1899-12-30T00:19:32"/>
    <x v="10"/>
    <x v="1"/>
    <x v="1"/>
    <x v="1"/>
    <n v="0"/>
    <n v="0"/>
    <x v="0"/>
    <x v="1"/>
    <x v="0"/>
    <n v="0"/>
    <x v="0"/>
    <x v="1"/>
    <d v="1899-12-30T00:00:35"/>
    <d v="1899-12-30T00:00:35"/>
    <x v="0"/>
    <m/>
    <m/>
    <d v="1899-12-30T00:00:00"/>
    <d v="1899-12-30T00:20:07"/>
    <n v="2"/>
    <d v="1899-12-30T00:00:35"/>
    <n v="20.116666666670397"/>
    <x v="9"/>
    <x v="1"/>
  </r>
  <r>
    <x v="0"/>
    <s v="2024077165"/>
    <x v="0"/>
    <x v="383"/>
    <s v="E9163LDX"/>
    <d v="2024-12-30T00:00:00"/>
    <x v="1"/>
    <s v="3230"/>
    <x v="2"/>
    <s v="PA"/>
    <x v="2"/>
    <x v="0"/>
    <d v="2024-12-30T00:00:00"/>
    <d v="1899-12-30T16:08:00"/>
    <d v="2024-12-30T00:00:00"/>
    <d v="1899-12-30T16:09:07"/>
    <d v="2024-12-30T00:00:00"/>
    <d v="1899-12-30T16:39:54"/>
    <x v="0"/>
    <x v="0"/>
    <s v="8043253868"/>
    <s v="EXW"/>
    <d v="1899-12-30T00:31:54"/>
    <x v="1291"/>
    <d v="1899-12-30T00:01:07"/>
    <s v="Ensacado"/>
    <s v="E002"/>
    <x v="1"/>
    <d v="1899-12-30T00:31:54"/>
    <d v="1899-12-30T00:30:47"/>
    <x v="10"/>
    <x v="1"/>
    <x v="1"/>
    <x v="2"/>
    <n v="0"/>
    <n v="0"/>
    <x v="0"/>
    <x v="2"/>
    <x v="0"/>
    <n v="0"/>
    <x v="0"/>
    <x v="1"/>
    <d v="1899-12-30T00:01:07"/>
    <d v="1899-12-30T00:01:07"/>
    <x v="0"/>
    <m/>
    <m/>
    <d v="1899-12-30T00:00:00"/>
    <d v="1899-12-30T00:31:54"/>
    <n v="2"/>
    <d v="1899-12-30T00:01:07"/>
    <n v="31.900000000003228"/>
    <x v="9"/>
    <x v="1"/>
  </r>
  <r>
    <x v="0"/>
    <s v="2024077171"/>
    <x v="0"/>
    <x v="135"/>
    <s v="E3616JTZ"/>
    <d v="2024-12-30T00:00:00"/>
    <x v="1"/>
    <s v="3297"/>
    <x v="1"/>
    <s v="PA"/>
    <x v="1"/>
    <x v="0"/>
    <d v="2024-12-30T00:00:00"/>
    <d v="1899-12-30T16:40:09"/>
    <d v="2024-12-30T00:00:00"/>
    <d v="1899-12-30T16:40:43"/>
    <d v="2024-12-30T00:00:00"/>
    <d v="1899-12-30T17:13:24"/>
    <x v="0"/>
    <x v="0"/>
    <s v="8043253870"/>
    <s v="FBO"/>
    <d v="1899-12-30T00:33:15"/>
    <x v="805"/>
    <d v="1899-12-30T00:00:34"/>
    <s v="Granel"/>
    <s v="E001"/>
    <x v="2"/>
    <d v="1899-12-30T00:33:15"/>
    <d v="1899-12-30T00:32:41"/>
    <x v="10"/>
    <x v="1"/>
    <x v="1"/>
    <x v="1"/>
    <n v="0"/>
    <n v="0"/>
    <x v="0"/>
    <x v="1"/>
    <x v="0"/>
    <n v="0"/>
    <x v="0"/>
    <x v="1"/>
    <d v="1899-12-30T00:00:34"/>
    <d v="1899-12-30T00:00:34"/>
    <x v="0"/>
    <m/>
    <m/>
    <d v="1899-12-30T00:00:00"/>
    <d v="1899-12-30T00:33:15"/>
    <n v="2"/>
    <d v="1899-12-30T00:00:34"/>
    <n v="33.250000000003276"/>
    <x v="10"/>
    <x v="1"/>
  </r>
  <r>
    <x v="0"/>
    <s v="2024077173"/>
    <x v="0"/>
    <x v="272"/>
    <m/>
    <d v="2024-12-30T00:00:00"/>
    <x v="1"/>
    <s v="3230"/>
    <x v="2"/>
    <s v="PA"/>
    <x v="2"/>
    <x v="0"/>
    <d v="2024-12-30T00:00:00"/>
    <d v="1899-12-30T16:58:13"/>
    <d v="2024-12-30T00:00:00"/>
    <d v="1899-12-30T16:58:49"/>
    <d v="2024-12-30T00:00:00"/>
    <d v="1899-12-30T17:21:29"/>
    <x v="0"/>
    <x v="0"/>
    <s v="8043253871"/>
    <s v="EXW"/>
    <d v="1899-12-30T00:23:16"/>
    <x v="1292"/>
    <d v="1899-12-30T00:00:36"/>
    <s v="Ensacado"/>
    <s v="E002"/>
    <x v="1"/>
    <d v="1899-12-30T00:23:16"/>
    <d v="1899-12-30T00:22:40"/>
    <x v="10"/>
    <x v="1"/>
    <x v="1"/>
    <x v="2"/>
    <n v="0"/>
    <n v="0"/>
    <x v="0"/>
    <x v="2"/>
    <x v="0"/>
    <n v="0"/>
    <x v="0"/>
    <x v="1"/>
    <d v="1899-12-30T00:00:36"/>
    <d v="1899-12-30T00:00:36"/>
    <x v="0"/>
    <m/>
    <m/>
    <d v="1899-12-30T00:00:00"/>
    <d v="1899-12-30T00:23:16"/>
    <n v="2"/>
    <d v="1899-12-30T00:00:36"/>
    <n v="23.266666666656022"/>
    <x v="10"/>
    <x v="1"/>
  </r>
  <r>
    <x v="0"/>
    <s v=""/>
    <x v="0"/>
    <x v="280"/>
    <s v="E6172KZK"/>
    <d v="2024-12-30T00:00:00"/>
    <x v="1"/>
    <s v="3230"/>
    <x v="2"/>
    <s v="PA"/>
    <x v="6"/>
    <x v="0"/>
    <d v="2024-12-30T00:00:00"/>
    <d v="1899-12-30T17:35:48"/>
    <d v="2024-12-30T00:00:00"/>
    <d v="1899-12-30T14:51:00"/>
    <d v="2024-12-30T00:00:00"/>
    <d v="1899-12-30T17:36:21"/>
    <x v="10"/>
    <x v="5"/>
    <s v="8043253872"/>
    <s v="EXW"/>
    <d v="1899-12-30T05:30:09"/>
    <x v="1293"/>
    <d v="1899-12-30T02:44:48"/>
    <s v="Ensacado"/>
    <s v="E002"/>
    <x v="1"/>
    <d v="1899-12-30T00:00:33"/>
    <d v="1899-12-30T02:45:21"/>
    <x v="8"/>
    <x v="1"/>
    <x v="1"/>
    <x v="2"/>
    <n v="1"/>
    <n v="0"/>
    <x v="1"/>
    <x v="2"/>
    <x v="0"/>
    <n v="1"/>
    <x v="0"/>
    <x v="1"/>
    <d v="1899-12-30T02:44:48"/>
    <d v="1899-12-30T01:46:48"/>
    <x v="1"/>
    <m/>
    <m/>
    <d v="1899-12-30T00:00:00"/>
    <d v="1899-12-30T00:00:33"/>
    <n v="2"/>
    <n v="-0.11444444444444002"/>
    <n v="0.55000000000791971"/>
    <x v="10"/>
    <x v="1"/>
  </r>
  <r>
    <x v="0"/>
    <s v="2024077174"/>
    <x v="0"/>
    <x v="163"/>
    <s v="E3093KGW"/>
    <d v="2024-12-30T00:00:00"/>
    <x v="1"/>
    <s v="3297"/>
    <x v="1"/>
    <s v="PA"/>
    <x v="1"/>
    <x v="0"/>
    <d v="2024-12-30T00:00:00"/>
    <d v="1899-12-30T17:11:02"/>
    <d v="2024-12-30T00:00:00"/>
    <d v="1899-12-30T17:11:39"/>
    <d v="2024-12-30T00:00:00"/>
    <d v="1899-12-30T17:42:23"/>
    <x v="0"/>
    <x v="0"/>
    <s v="8043253873"/>
    <s v="EXW"/>
    <d v="1899-12-30T00:31:21"/>
    <x v="484"/>
    <d v="1899-12-30T00:00:37"/>
    <s v="Granel"/>
    <s v="E001"/>
    <x v="1"/>
    <d v="1899-12-30T00:31:21"/>
    <d v="1899-12-30T00:30:44"/>
    <x v="8"/>
    <x v="1"/>
    <x v="1"/>
    <x v="1"/>
    <n v="0"/>
    <n v="0"/>
    <x v="0"/>
    <x v="1"/>
    <x v="0"/>
    <n v="0"/>
    <x v="0"/>
    <x v="1"/>
    <d v="1899-12-30T00:00:37"/>
    <d v="1899-12-30T00:00:37"/>
    <x v="0"/>
    <m/>
    <m/>
    <d v="1899-12-30T00:00:00"/>
    <d v="1899-12-30T00:31:21"/>
    <n v="2"/>
    <d v="1899-12-30T00:00:37"/>
    <n v="31.349999999995308"/>
    <x v="10"/>
    <x v="1"/>
  </r>
  <r>
    <x v="0"/>
    <s v="2024077175"/>
    <x v="0"/>
    <x v="128"/>
    <s v="E5792MTF"/>
    <d v="2024-12-30T00:00:00"/>
    <x v="1"/>
    <s v="3297"/>
    <x v="1"/>
    <s v="PA"/>
    <x v="1"/>
    <x v="0"/>
    <d v="2024-12-30T00:00:00"/>
    <d v="1899-12-30T17:14:16"/>
    <d v="2024-12-30T00:00:00"/>
    <d v="1899-12-30T17:14:51"/>
    <d v="2024-12-30T00:00:00"/>
    <d v="1899-12-30T17:45:44"/>
    <x v="0"/>
    <x v="0"/>
    <s v="8043253874"/>
    <s v="EXW"/>
    <d v="1899-12-30T00:31:28"/>
    <x v="1294"/>
    <d v="1899-12-30T00:00:35"/>
    <s v="Granel"/>
    <s v="E001"/>
    <x v="1"/>
    <d v="1899-12-30T00:31:28"/>
    <d v="1899-12-30T00:30:53"/>
    <x v="8"/>
    <x v="1"/>
    <x v="1"/>
    <x v="1"/>
    <n v="0"/>
    <n v="0"/>
    <x v="0"/>
    <x v="1"/>
    <x v="0"/>
    <n v="0"/>
    <x v="0"/>
    <x v="1"/>
    <d v="1899-12-30T00:00:35"/>
    <d v="1899-12-30T00:00:35"/>
    <x v="0"/>
    <m/>
    <m/>
    <d v="1899-12-30T00:00:00"/>
    <d v="1899-12-30T00:31:28"/>
    <n v="2"/>
    <d v="1899-12-30T00:00:35"/>
    <n v="31.466666666664018"/>
    <x v="10"/>
    <x v="1"/>
  </r>
  <r>
    <x v="0"/>
    <s v="2024077178"/>
    <x v="0"/>
    <x v="156"/>
    <s v="E9502JVD"/>
    <d v="2024-12-30T00:00:00"/>
    <x v="1"/>
    <s v="3230"/>
    <x v="2"/>
    <s v="PA"/>
    <x v="2"/>
    <x v="0"/>
    <d v="2024-12-30T00:00:00"/>
    <d v="1899-12-30T17:43:39"/>
    <d v="2024-12-30T00:00:00"/>
    <d v="1899-12-30T17:44:14"/>
    <d v="2024-12-30T00:00:00"/>
    <d v="1899-12-30T18:05:59"/>
    <x v="0"/>
    <x v="0"/>
    <s v="8043253875"/>
    <s v="EXW"/>
    <d v="1899-12-30T00:22:20"/>
    <x v="1295"/>
    <d v="1899-12-30T00:00:35"/>
    <s v="Ensacado"/>
    <s v="E002"/>
    <x v="1"/>
    <d v="1899-12-30T00:22:20"/>
    <d v="1899-12-30T00:21:45"/>
    <x v="8"/>
    <x v="1"/>
    <x v="1"/>
    <x v="2"/>
    <n v="0"/>
    <n v="0"/>
    <x v="0"/>
    <x v="2"/>
    <x v="0"/>
    <n v="0"/>
    <x v="0"/>
    <x v="1"/>
    <d v="1899-12-30T00:00:35"/>
    <d v="1899-12-30T00:00:35"/>
    <x v="0"/>
    <m/>
    <m/>
    <d v="1899-12-30T00:00:00"/>
    <d v="1899-12-30T00:22:20"/>
    <n v="2"/>
    <d v="1899-12-30T00:00:35"/>
    <n v="22.33333333333432"/>
    <x v="11"/>
    <x v="1"/>
  </r>
  <r>
    <x v="0"/>
    <s v="2024077176"/>
    <x v="0"/>
    <x v="363"/>
    <s v="E7062KZH"/>
    <d v="2024-12-30T00:00:00"/>
    <x v="1"/>
    <s v="3297"/>
    <x v="1"/>
    <s v="PA"/>
    <x v="1"/>
    <x v="0"/>
    <d v="2024-12-30T00:00:00"/>
    <d v="1899-12-30T17:39:34"/>
    <d v="2024-12-30T00:00:00"/>
    <d v="1899-12-30T17:40:10"/>
    <d v="2024-12-30T00:00:00"/>
    <d v="1899-12-30T18:11:26"/>
    <x v="0"/>
    <x v="0"/>
    <s v="8043253877"/>
    <s v="FBO"/>
    <d v="1899-12-30T00:31:52"/>
    <x v="1296"/>
    <d v="1899-12-30T00:00:36"/>
    <s v="Granel"/>
    <s v="E001"/>
    <x v="2"/>
    <d v="1899-12-30T00:31:52"/>
    <d v="1899-12-30T00:31:16"/>
    <x v="8"/>
    <x v="1"/>
    <x v="1"/>
    <x v="1"/>
    <n v="0"/>
    <n v="0"/>
    <x v="0"/>
    <x v="1"/>
    <x v="0"/>
    <n v="0"/>
    <x v="0"/>
    <x v="1"/>
    <d v="1899-12-30T00:00:36"/>
    <d v="1899-12-30T00:00:36"/>
    <x v="0"/>
    <m/>
    <m/>
    <d v="1899-12-30T00:00:00"/>
    <d v="1899-12-30T00:31:52"/>
    <n v="2"/>
    <d v="1899-12-30T00:00:36"/>
    <n v="31.86666666665273"/>
    <x v="11"/>
    <x v="1"/>
  </r>
  <r>
    <x v="0"/>
    <s v="2024077180"/>
    <x v="0"/>
    <x v="322"/>
    <s v="E8687HMG"/>
    <d v="2024-12-30T00:00:00"/>
    <x v="1"/>
    <s v="3230"/>
    <x v="2"/>
    <s v="PA"/>
    <x v="2"/>
    <x v="0"/>
    <d v="2024-12-30T00:00:00"/>
    <d v="1899-12-30T18:00:21"/>
    <d v="2024-12-30T00:00:00"/>
    <d v="1899-12-30T18:01:01"/>
    <d v="2024-12-30T00:00:00"/>
    <d v="1899-12-30T18:35:47"/>
    <x v="0"/>
    <x v="0"/>
    <s v="8043253878"/>
    <s v="EXW"/>
    <d v="1899-12-30T00:35:26"/>
    <x v="1297"/>
    <d v="1899-12-30T00:00:40"/>
    <s v="Ensacado"/>
    <s v="E002"/>
    <x v="1"/>
    <d v="1899-12-30T00:35:26"/>
    <d v="1899-12-30T00:34:46"/>
    <x v="11"/>
    <x v="1"/>
    <x v="1"/>
    <x v="2"/>
    <n v="0"/>
    <n v="0"/>
    <x v="0"/>
    <x v="2"/>
    <x v="0"/>
    <n v="0"/>
    <x v="0"/>
    <x v="1"/>
    <d v="1899-12-30T00:00:40"/>
    <d v="1899-12-30T00:00:40"/>
    <x v="0"/>
    <m/>
    <m/>
    <d v="1899-12-30T00:00:00"/>
    <d v="1899-12-30T00:35:26"/>
    <n v="2"/>
    <d v="1899-12-30T00:00:40"/>
    <n v="35.433333333331092"/>
    <x v="11"/>
    <x v="1"/>
  </r>
  <r>
    <x v="0"/>
    <s v="2024077183"/>
    <x v="0"/>
    <x v="262"/>
    <s v="E4902LFJ"/>
    <d v="2024-12-30T00:00:00"/>
    <x v="1"/>
    <s v="3297"/>
    <x v="1"/>
    <s v="PA"/>
    <x v="1"/>
    <x v="0"/>
    <d v="2024-12-30T00:00:00"/>
    <d v="1899-12-30T18:35:34"/>
    <d v="2024-12-30T00:00:00"/>
    <d v="1899-12-30T18:36:53"/>
    <d v="2024-12-30T00:00:00"/>
    <d v="1899-12-30T19:10:10"/>
    <x v="0"/>
    <x v="0"/>
    <s v="8043253881"/>
    <s v="EXW"/>
    <d v="1899-12-30T00:34:36"/>
    <x v="1298"/>
    <d v="1899-12-30T00:01:19"/>
    <s v="Granel"/>
    <s v="E001"/>
    <x v="1"/>
    <d v="1899-12-30T00:34:36"/>
    <d v="1899-12-30T00:33:17"/>
    <x v="11"/>
    <x v="1"/>
    <x v="1"/>
    <x v="1"/>
    <n v="0"/>
    <n v="0"/>
    <x v="0"/>
    <x v="1"/>
    <x v="0"/>
    <n v="0"/>
    <x v="0"/>
    <x v="1"/>
    <d v="1899-12-30T00:01:19"/>
    <d v="1899-12-30T00:01:19"/>
    <x v="0"/>
    <m/>
    <m/>
    <d v="1899-12-30T00:00:00"/>
    <d v="1899-12-30T00:34:36"/>
    <n v="2"/>
    <d v="1899-12-30T00:01:19"/>
    <n v="34.60000000000317"/>
    <x v="7"/>
    <x v="1"/>
  </r>
  <r>
    <x v="0"/>
    <s v="2024077186"/>
    <x v="0"/>
    <x v="139"/>
    <s v="E0438GVW"/>
    <d v="2024-12-30T00:00:00"/>
    <x v="1"/>
    <s v="3297"/>
    <x v="1"/>
    <s v="PA"/>
    <x v="1"/>
    <x v="0"/>
    <d v="2024-12-30T00:00:00"/>
    <d v="1899-12-30T19:13:42"/>
    <d v="2024-12-30T00:00:00"/>
    <d v="1899-12-30T19:14:18"/>
    <d v="2024-12-30T00:00:00"/>
    <d v="1899-12-30T19:36:21"/>
    <x v="0"/>
    <x v="0"/>
    <s v="8043253882"/>
    <s v="EXW"/>
    <d v="1899-12-30T00:22:39"/>
    <x v="1299"/>
    <d v="1899-12-30T00:00:36"/>
    <s v="Granel"/>
    <s v="E001"/>
    <x v="1"/>
    <d v="1899-12-30T00:22:39"/>
    <d v="1899-12-30T00:22:03"/>
    <x v="13"/>
    <x v="1"/>
    <x v="1"/>
    <x v="1"/>
    <n v="0"/>
    <n v="0"/>
    <x v="0"/>
    <x v="1"/>
    <x v="0"/>
    <n v="0"/>
    <x v="0"/>
    <x v="1"/>
    <d v="1899-12-30T00:00:36"/>
    <d v="1899-12-30T00:00:36"/>
    <x v="0"/>
    <m/>
    <m/>
    <d v="1899-12-30T00:00:00"/>
    <d v="1899-12-30T00:22:39"/>
    <n v="2"/>
    <d v="1899-12-30T00:00:36"/>
    <n v="22.649999999990431"/>
    <x v="7"/>
    <x v="1"/>
  </r>
  <r>
    <x v="0"/>
    <s v="2024077190"/>
    <x v="0"/>
    <x v="282"/>
    <s v="E9189JXJ"/>
    <d v="2024-12-31T00:00:00"/>
    <x v="1"/>
    <s v="3230"/>
    <x v="2"/>
    <s v="PA"/>
    <x v="2"/>
    <x v="0"/>
    <d v="2024-12-31T00:00:00"/>
    <d v="1899-12-30T06:03:05"/>
    <d v="2024-12-31T00:00:00"/>
    <d v="1899-12-30T06:03:42"/>
    <d v="2024-12-31T00:00:00"/>
    <d v="1899-12-30T06:11:22"/>
    <x v="0"/>
    <x v="0"/>
    <s v="8043253883"/>
    <s v="FBO"/>
    <d v="1899-12-30T00:08:17"/>
    <x v="1300"/>
    <d v="1899-12-30T00:00:37"/>
    <s v="Ensacado"/>
    <s v="E002"/>
    <x v="2"/>
    <d v="1899-12-30T00:08:17"/>
    <d v="1899-12-30T00:07:40"/>
    <x v="0"/>
    <x v="2"/>
    <x v="1"/>
    <x v="2"/>
    <n v="1"/>
    <n v="0"/>
    <x v="1"/>
    <x v="2"/>
    <x v="0"/>
    <n v="1"/>
    <x v="0"/>
    <x v="1"/>
    <d v="1899-12-30T00:00:37"/>
    <d v="1899-12-30T00:00:37"/>
    <x v="0"/>
    <m/>
    <m/>
    <d v="1899-12-30T00:00:00"/>
    <d v="1899-12-30T00:08:17"/>
    <n v="3"/>
    <d v="1899-12-30T00:00:37"/>
    <n v="8.2833333333407566"/>
    <x v="12"/>
    <x v="1"/>
  </r>
  <r>
    <x v="0"/>
    <s v="2024077194"/>
    <x v="0"/>
    <x v="282"/>
    <s v="E9189JXJ"/>
    <d v="2024-12-31T00:00:00"/>
    <x v="1"/>
    <s v="3230"/>
    <x v="2"/>
    <s v="PA"/>
    <x v="2"/>
    <x v="0"/>
    <d v="2024-12-31T00:00:00"/>
    <d v="1899-12-30T06:16:42"/>
    <d v="2024-12-31T00:00:00"/>
    <d v="1899-12-30T06:17:51"/>
    <d v="2024-12-31T00:00:00"/>
    <d v="1899-12-30T06:38:09"/>
    <x v="0"/>
    <x v="0"/>
    <s v="8043253885"/>
    <s v="FBO"/>
    <d v="1899-12-30T00:21:27"/>
    <x v="1301"/>
    <d v="1899-12-30T00:01:09"/>
    <s v="Ensacado"/>
    <s v="E002"/>
    <x v="2"/>
    <d v="1899-12-30T00:21:27"/>
    <d v="1899-12-30T00:20:18"/>
    <x v="0"/>
    <x v="2"/>
    <x v="1"/>
    <x v="2"/>
    <n v="0"/>
    <n v="0"/>
    <x v="0"/>
    <x v="2"/>
    <x v="0"/>
    <n v="0"/>
    <x v="0"/>
    <x v="1"/>
    <d v="1899-12-30T00:01:09"/>
    <d v="1899-12-30T00:01:09"/>
    <x v="0"/>
    <m/>
    <m/>
    <d v="1899-12-30T00:00:00"/>
    <d v="1899-12-30T00:21:27"/>
    <n v="3"/>
    <d v="1899-12-30T00:01:09"/>
    <n v="21.450000000009588"/>
    <x v="12"/>
    <x v="1"/>
  </r>
  <r>
    <x v="0"/>
    <s v="2024077193"/>
    <x v="0"/>
    <x v="348"/>
    <s v="E4990DBM"/>
    <d v="2024-12-31T00:00:00"/>
    <x v="1"/>
    <s v="3297"/>
    <x v="1"/>
    <s v="PA"/>
    <x v="1"/>
    <x v="0"/>
    <d v="2024-12-31T00:00:00"/>
    <d v="1899-12-30T06:14:54"/>
    <d v="2024-12-31T00:00:00"/>
    <d v="1899-12-30T06:15:29"/>
    <d v="2024-12-31T00:00:00"/>
    <d v="1899-12-30T06:40:05"/>
    <x v="0"/>
    <x v="0"/>
    <s v="8043253886"/>
    <s v="EXW"/>
    <d v="1899-12-30T00:25:11"/>
    <x v="1302"/>
    <d v="1899-12-30T00:00:35"/>
    <s v="Granel"/>
    <s v="E001"/>
    <x v="1"/>
    <d v="1899-12-30T00:25:11"/>
    <d v="1899-12-30T00:24:36"/>
    <x v="0"/>
    <x v="2"/>
    <x v="1"/>
    <x v="1"/>
    <n v="0"/>
    <n v="0"/>
    <x v="0"/>
    <x v="1"/>
    <x v="0"/>
    <n v="0"/>
    <x v="0"/>
    <x v="1"/>
    <d v="1899-12-30T00:00:35"/>
    <d v="1899-12-30T00:00:35"/>
    <x v="0"/>
    <m/>
    <m/>
    <d v="1899-12-30T00:00:00"/>
    <d v="1899-12-30T00:25:11"/>
    <n v="3"/>
    <d v="1899-12-30T00:00:35"/>
    <n v="25.18333333333916"/>
    <x v="12"/>
    <x v="1"/>
  </r>
  <r>
    <x v="0"/>
    <s v="2024077191"/>
    <x v="0"/>
    <x v="269"/>
    <s v="E0948JLM"/>
    <d v="2024-12-31T00:00:00"/>
    <x v="1"/>
    <s v="3230"/>
    <x v="2"/>
    <s v="PA"/>
    <x v="2"/>
    <x v="0"/>
    <d v="2024-12-31T00:00:00"/>
    <d v="1899-12-30T06:09:18"/>
    <d v="2024-12-31T00:00:00"/>
    <d v="1899-12-30T06:09:55"/>
    <d v="2024-12-31T00:00:00"/>
    <d v="1899-12-30T06:52:51"/>
    <x v="0"/>
    <x v="0"/>
    <s v="8043253888"/>
    <s v="FBO"/>
    <d v="1899-12-30T00:43:33"/>
    <x v="226"/>
    <d v="1899-12-30T00:00:37"/>
    <s v="Ensacado"/>
    <s v="E002"/>
    <x v="2"/>
    <d v="1899-12-30T00:43:33"/>
    <d v="1899-12-30T00:42:56"/>
    <x v="0"/>
    <x v="2"/>
    <x v="1"/>
    <x v="2"/>
    <n v="0"/>
    <n v="0"/>
    <x v="0"/>
    <x v="2"/>
    <x v="0"/>
    <n v="0"/>
    <x v="0"/>
    <x v="1"/>
    <d v="1899-12-30T00:00:37"/>
    <d v="1899-12-30T00:00:37"/>
    <x v="0"/>
    <m/>
    <m/>
    <d v="1899-12-30T00:00:00"/>
    <d v="1899-12-30T00:43:33"/>
    <n v="3"/>
    <d v="1899-12-30T00:00:37"/>
    <n v="43.550000000006406"/>
    <x v="12"/>
    <x v="1"/>
  </r>
  <r>
    <x v="0"/>
    <s v="2024077195"/>
    <x v="0"/>
    <x v="142"/>
    <s v="E3192JFJ"/>
    <d v="2024-12-31T00:00:00"/>
    <x v="1"/>
    <s v="3230"/>
    <x v="2"/>
    <s v="PA"/>
    <x v="2"/>
    <x v="0"/>
    <d v="2024-12-31T00:00:00"/>
    <d v="1899-12-30T06:17:22"/>
    <d v="2024-12-31T00:00:00"/>
    <d v="1899-12-30T06:17:58"/>
    <d v="2024-12-31T00:00:00"/>
    <d v="1899-12-30T07:02:39"/>
    <x v="0"/>
    <x v="0"/>
    <s v="8043253889"/>
    <s v="FBO"/>
    <d v="1899-12-30T00:45:17"/>
    <x v="1024"/>
    <d v="1899-12-30T00:00:36"/>
    <s v="Ensacado"/>
    <s v="E002"/>
    <x v="2"/>
    <d v="1899-12-30T00:45:17"/>
    <d v="1899-12-30T00:44:41"/>
    <x v="0"/>
    <x v="2"/>
    <x v="1"/>
    <x v="2"/>
    <n v="0"/>
    <n v="0"/>
    <x v="0"/>
    <x v="2"/>
    <x v="0"/>
    <n v="0"/>
    <x v="0"/>
    <x v="0"/>
    <d v="1899-12-30T00:00:36"/>
    <d v="1899-12-30T00:00:36"/>
    <x v="0"/>
    <m/>
    <m/>
    <d v="1899-12-30T00:00:00"/>
    <d v="1899-12-30T00:45:17"/>
    <n v="3"/>
    <d v="1899-12-30T00:00:36"/>
    <n v="45.283333333320002"/>
    <x v="0"/>
    <x v="0"/>
  </r>
  <r>
    <x v="0"/>
    <s v="2024077206"/>
    <x v="0"/>
    <x v="146"/>
    <s v="E1651JFK"/>
    <d v="2024-12-31T00:00:00"/>
    <x v="1"/>
    <s v="3297"/>
    <x v="1"/>
    <s v="PA"/>
    <x v="1"/>
    <x v="0"/>
    <d v="2024-12-31T00:00:00"/>
    <d v="1899-12-30T07:20:14"/>
    <d v="2024-12-31T00:00:00"/>
    <d v="1899-12-30T07:20:49"/>
    <d v="2024-12-31T00:00:00"/>
    <d v="1899-12-30T07:49:08"/>
    <x v="0"/>
    <x v="0"/>
    <s v="8043253890"/>
    <s v="EXW"/>
    <d v="1899-12-30T00:28:54"/>
    <x v="1303"/>
    <d v="1899-12-30T00:00:35"/>
    <s v="Granel"/>
    <s v="E001"/>
    <x v="1"/>
    <d v="1899-12-30T00:28:54"/>
    <d v="1899-12-30T00:28:19"/>
    <x v="1"/>
    <x v="2"/>
    <x v="1"/>
    <x v="1"/>
    <n v="0"/>
    <n v="0"/>
    <x v="0"/>
    <x v="1"/>
    <x v="0"/>
    <n v="0"/>
    <x v="0"/>
    <x v="1"/>
    <d v="1899-12-30T00:00:35"/>
    <d v="1899-12-30T00:00:35"/>
    <x v="0"/>
    <m/>
    <m/>
    <d v="1899-12-30T00:00:00"/>
    <d v="1899-12-30T00:28:54"/>
    <n v="3"/>
    <d v="1899-12-30T00:00:35"/>
    <n v="28.900000000007953"/>
    <x v="0"/>
    <x v="1"/>
  </r>
  <r>
    <x v="0"/>
    <s v="2024077227"/>
    <x v="0"/>
    <x v="280"/>
    <s v="E6172KZK"/>
    <d v="2024-12-31T00:00:00"/>
    <x v="1"/>
    <s v="3230"/>
    <x v="2"/>
    <s v="PA"/>
    <x v="2"/>
    <x v="0"/>
    <d v="2024-12-31T00:00:00"/>
    <d v="1899-12-30T08:29:41"/>
    <d v="2024-12-31T00:00:00"/>
    <d v="1899-12-30T08:30:18"/>
    <d v="2024-12-31T00:00:00"/>
    <d v="1899-12-30T08:56:54"/>
    <x v="0"/>
    <x v="0"/>
    <s v="8043253894"/>
    <s v="EXW"/>
    <d v="1899-12-30T00:27:13"/>
    <x v="1304"/>
    <d v="1899-12-30T00:00:37"/>
    <s v="Ensacado"/>
    <s v="E002"/>
    <x v="1"/>
    <d v="1899-12-30T00:27:13"/>
    <d v="1899-12-30T00:26:36"/>
    <x v="2"/>
    <x v="2"/>
    <x v="1"/>
    <x v="2"/>
    <n v="0"/>
    <n v="0"/>
    <x v="0"/>
    <x v="2"/>
    <x v="0"/>
    <n v="0"/>
    <x v="0"/>
    <x v="1"/>
    <d v="1899-12-30T00:00:37"/>
    <d v="1899-12-30T00:00:37"/>
    <x v="0"/>
    <m/>
    <m/>
    <d v="1899-12-30T00:00:00"/>
    <d v="1899-12-30T00:27:13"/>
    <n v="3"/>
    <d v="1899-12-30T00:00:37"/>
    <n v="27.216666666662395"/>
    <x v="1"/>
    <x v="1"/>
  </r>
  <r>
    <x v="0"/>
    <s v="2024077266"/>
    <x v="0"/>
    <x v="142"/>
    <s v="E3192JFJ"/>
    <d v="2024-12-31T00:00:00"/>
    <x v="1"/>
    <s v="3230"/>
    <x v="2"/>
    <s v="PA"/>
    <x v="2"/>
    <x v="0"/>
    <d v="2024-12-31T00:00:00"/>
    <d v="1899-12-30T10:29:54"/>
    <d v="2024-12-31T00:00:00"/>
    <d v="1899-12-30T10:30:32"/>
    <d v="2024-12-31T00:00:00"/>
    <d v="1899-12-30T10:59:09"/>
    <x v="0"/>
    <x v="0"/>
    <s v="8043253902"/>
    <s v="FBO"/>
    <d v="1899-12-30T00:29:15"/>
    <x v="1068"/>
    <d v="1899-12-30T00:00:38"/>
    <s v="Ensacado"/>
    <s v="E002"/>
    <x v="2"/>
    <d v="1899-12-30T00:29:15"/>
    <d v="1899-12-30T00:28:37"/>
    <x v="4"/>
    <x v="2"/>
    <x v="1"/>
    <x v="2"/>
    <n v="0"/>
    <n v="0"/>
    <x v="0"/>
    <x v="2"/>
    <x v="0"/>
    <n v="0"/>
    <x v="0"/>
    <x v="1"/>
    <d v="1899-12-30T00:00:38"/>
    <d v="1899-12-30T00:00:38"/>
    <x v="0"/>
    <m/>
    <m/>
    <d v="1899-12-30T00:00:00"/>
    <d v="1899-12-30T00:29:15"/>
    <n v="3"/>
    <d v="1899-12-30T00:00:38"/>
    <n v="29.250000000000014"/>
    <x v="3"/>
    <x v="1"/>
  </r>
  <r>
    <x v="0"/>
    <s v="2024077287"/>
    <x v="0"/>
    <x v="384"/>
    <s v="E7674MFG"/>
    <d v="2024-12-31T00:00:00"/>
    <x v="1"/>
    <s v="3230"/>
    <x v="2"/>
    <s v="PA"/>
    <x v="2"/>
    <x v="0"/>
    <d v="2024-12-31T00:00:00"/>
    <d v="1899-12-30T11:56:10"/>
    <d v="2024-12-31T00:00:00"/>
    <d v="1899-12-30T11:56:47"/>
    <d v="2024-12-31T00:00:00"/>
    <d v="1899-12-30T12:19:59"/>
    <x v="0"/>
    <x v="0"/>
    <s v="8043253903"/>
    <s v="FBO"/>
    <d v="1899-12-30T00:23:49"/>
    <x v="1305"/>
    <d v="1899-12-30T00:00:37"/>
    <s v="Ensacado"/>
    <s v="E002"/>
    <x v="2"/>
    <d v="1899-12-30T00:23:49"/>
    <d v="1899-12-30T00:23:12"/>
    <x v="5"/>
    <x v="2"/>
    <x v="1"/>
    <x v="2"/>
    <n v="0"/>
    <n v="0"/>
    <x v="0"/>
    <x v="2"/>
    <x v="0"/>
    <n v="0"/>
    <x v="0"/>
    <x v="1"/>
    <d v="1899-12-30T00:00:37"/>
    <d v="1899-12-30T00:00:37"/>
    <x v="0"/>
    <m/>
    <m/>
    <d v="1899-12-30T00:00:00"/>
    <d v="1899-12-30T00:23:49"/>
    <n v="3"/>
    <d v="1899-12-30T00:00:37"/>
    <n v="23.81666666666402"/>
    <x v="5"/>
    <x v="1"/>
  </r>
  <r>
    <x v="0"/>
    <s v="2024077291"/>
    <x v="0"/>
    <x v="280"/>
    <s v="E6172KZK"/>
    <d v="2024-12-31T00:00:00"/>
    <x v="1"/>
    <s v="3230"/>
    <x v="2"/>
    <s v="PA"/>
    <x v="2"/>
    <x v="0"/>
    <d v="2024-12-31T00:00:00"/>
    <d v="1899-12-30T12:19:37"/>
    <d v="2024-12-31T00:00:00"/>
    <d v="1899-12-30T12:20:14"/>
    <d v="2024-12-31T00:00:00"/>
    <d v="1899-12-30T12:35:27"/>
    <x v="0"/>
    <x v="0"/>
    <s v="8043253904"/>
    <s v="EXW"/>
    <d v="1899-12-30T00:15:50"/>
    <x v="1306"/>
    <d v="1899-12-30T00:00:37"/>
    <s v="Ensacado"/>
    <s v="E002"/>
    <x v="1"/>
    <d v="1899-12-30T00:15:50"/>
    <d v="1899-12-30T00:15:13"/>
    <x v="6"/>
    <x v="2"/>
    <x v="1"/>
    <x v="2"/>
    <n v="0"/>
    <n v="0"/>
    <x v="0"/>
    <x v="2"/>
    <x v="0"/>
    <n v="0"/>
    <x v="0"/>
    <x v="1"/>
    <d v="1899-12-30T00:00:37"/>
    <d v="1899-12-30T00:00:37"/>
    <x v="0"/>
    <m/>
    <m/>
    <d v="1899-12-30T00:00:00"/>
    <d v="1899-12-30T00:15:50"/>
    <n v="3"/>
    <d v="1899-12-30T00:00:37"/>
    <n v="15.833333333332664"/>
    <x v="5"/>
    <x v="1"/>
  </r>
  <r>
    <x v="0"/>
    <s v="2024077290"/>
    <x v="0"/>
    <x v="152"/>
    <s v="E1006KHK"/>
    <d v="2024-12-31T00:00:00"/>
    <x v="1"/>
    <s v="3297"/>
    <x v="1"/>
    <s v="PA"/>
    <x v="1"/>
    <x v="0"/>
    <d v="2024-12-31T00:00:00"/>
    <d v="1899-12-30T12:18:46"/>
    <d v="2024-12-31T00:00:00"/>
    <d v="1899-12-30T12:19:23"/>
    <d v="2024-12-31T00:00:00"/>
    <d v="1899-12-30T13:02:27"/>
    <x v="0"/>
    <x v="0"/>
    <s v="8043253905"/>
    <s v="FBO"/>
    <d v="1899-12-30T00:43:41"/>
    <x v="1307"/>
    <d v="1899-12-30T00:00:37"/>
    <s v="Granel"/>
    <s v="E001"/>
    <x v="2"/>
    <d v="1899-12-30T00:43:41"/>
    <d v="1899-12-30T00:43:04"/>
    <x v="6"/>
    <x v="2"/>
    <x v="1"/>
    <x v="1"/>
    <n v="0"/>
    <n v="0"/>
    <x v="0"/>
    <x v="1"/>
    <x v="0"/>
    <n v="0"/>
    <x v="0"/>
    <x v="1"/>
    <d v="1899-12-30T00:00:37"/>
    <d v="1899-12-30T00:00:37"/>
    <x v="0"/>
    <m/>
    <m/>
    <d v="1899-12-30T00:00:00"/>
    <d v="1899-12-30T00:43:41"/>
    <n v="3"/>
    <d v="1899-12-30T00:00:37"/>
    <n v="43.683333333336059"/>
    <x v="13"/>
    <x v="1"/>
  </r>
  <r>
    <x v="0"/>
    <s v="2025000002"/>
    <x v="0"/>
    <x v="348"/>
    <s v="E4990DBM"/>
    <d v="2025-01-02T00:00:00"/>
    <x v="1"/>
    <s v="3297"/>
    <x v="1"/>
    <s v="PA"/>
    <x v="1"/>
    <x v="0"/>
    <d v="2025-01-02T00:00:00"/>
    <d v="1899-12-30T06:20:20"/>
    <d v="2025-01-02T00:00:00"/>
    <d v="1899-12-30T06:21:00"/>
    <d v="2025-01-02T00:00:00"/>
    <d v="1899-12-30T06:51:05"/>
    <x v="0"/>
    <x v="0"/>
    <s v="8043253907"/>
    <s v="EXW"/>
    <d v="1899-12-30T00:30:45"/>
    <x v="997"/>
    <d v="1899-12-30T00:00:40"/>
    <s v="Granel"/>
    <s v="E001"/>
    <x v="1"/>
    <d v="1899-12-30T00:30:45"/>
    <d v="1899-12-30T00:30:05"/>
    <x v="0"/>
    <x v="3"/>
    <x v="2"/>
    <x v="1"/>
    <n v="0"/>
    <n v="0"/>
    <x v="0"/>
    <x v="1"/>
    <x v="1"/>
    <n v="0"/>
    <x v="0"/>
    <x v="1"/>
    <d v="1899-12-30T00:00:40"/>
    <d v="1899-12-30T00:00:40"/>
    <x v="0"/>
    <m/>
    <m/>
    <d v="1899-12-30T00:00:00"/>
    <d v="1899-12-30T00:30:45"/>
    <n v="5"/>
    <d v="1899-12-30T00:00:40"/>
    <n v="30.750000000004807"/>
    <x v="12"/>
    <x v="1"/>
  </r>
  <r>
    <x v="0"/>
    <s v="2025000004"/>
    <x v="0"/>
    <x v="128"/>
    <s v="E5792MTF"/>
    <d v="2025-01-02T00:00:00"/>
    <x v="1"/>
    <s v="3297"/>
    <x v="1"/>
    <s v="PA"/>
    <x v="1"/>
    <x v="0"/>
    <d v="2025-01-02T00:00:00"/>
    <d v="1899-12-30T06:29:17"/>
    <d v="2025-01-02T00:00:00"/>
    <d v="1899-12-30T06:29:57"/>
    <d v="2025-01-02T00:00:00"/>
    <d v="1899-12-30T06:57:41"/>
    <x v="0"/>
    <x v="0"/>
    <s v="8043253908"/>
    <s v="EXW"/>
    <d v="1899-12-30T00:28:24"/>
    <x v="1308"/>
    <d v="1899-12-30T00:00:40"/>
    <s v="Granel"/>
    <s v="E001"/>
    <x v="1"/>
    <d v="1899-12-30T00:28:24"/>
    <d v="1899-12-30T00:27:44"/>
    <x v="0"/>
    <x v="3"/>
    <x v="2"/>
    <x v="1"/>
    <n v="0"/>
    <n v="0"/>
    <x v="0"/>
    <x v="1"/>
    <x v="1"/>
    <n v="0"/>
    <x v="0"/>
    <x v="1"/>
    <d v="1899-12-30T00:00:40"/>
    <d v="1899-12-30T00:00:40"/>
    <x v="0"/>
    <m/>
    <m/>
    <d v="1899-12-30T00:00:00"/>
    <d v="1899-12-30T00:28:24"/>
    <n v="5"/>
    <d v="1899-12-30T00:00:40"/>
    <n v="28.399999999996844"/>
    <x v="12"/>
    <x v="1"/>
  </r>
  <r>
    <x v="0"/>
    <s v="2025000006"/>
    <x v="0"/>
    <x v="116"/>
    <s v="E4874GCT"/>
    <d v="2025-01-02T00:00:00"/>
    <x v="1"/>
    <s v="3297"/>
    <x v="1"/>
    <s v="PA"/>
    <x v="1"/>
    <x v="0"/>
    <d v="2025-01-02T00:00:00"/>
    <d v="1899-12-30T06:47:48"/>
    <d v="2025-01-02T00:00:00"/>
    <d v="1899-12-30T06:49:32"/>
    <d v="2025-01-02T00:00:00"/>
    <d v="1899-12-30T07:12:19"/>
    <x v="0"/>
    <x v="0"/>
    <s v="8043253909"/>
    <s v="EXW"/>
    <d v="1899-12-30T00:24:31"/>
    <x v="1309"/>
    <d v="1899-12-30T00:01:44"/>
    <s v="Granel"/>
    <s v="E001"/>
    <x v="1"/>
    <d v="1899-12-30T00:24:31"/>
    <d v="1899-12-30T00:22:47"/>
    <x v="0"/>
    <x v="3"/>
    <x v="2"/>
    <x v="1"/>
    <n v="0"/>
    <n v="0"/>
    <x v="0"/>
    <x v="1"/>
    <x v="1"/>
    <n v="0"/>
    <x v="0"/>
    <x v="1"/>
    <d v="1899-12-30T00:01:44"/>
    <d v="1899-12-30T00:01:44"/>
    <x v="0"/>
    <m/>
    <m/>
    <d v="1899-12-30T00:00:00"/>
    <d v="1899-12-30T00:24:31"/>
    <n v="5"/>
    <d v="1899-12-30T00:01:44"/>
    <n v="24.516666666676841"/>
    <x v="0"/>
    <x v="1"/>
  </r>
  <r>
    <x v="0"/>
    <s v="2024077277"/>
    <x v="0"/>
    <x v="278"/>
    <m/>
    <d v="2024-12-31T00:00:00"/>
    <x v="1"/>
    <s v="3230"/>
    <x v="2"/>
    <s v="PA"/>
    <x v="2"/>
    <x v="0"/>
    <d v="2024-12-31T00:00:00"/>
    <d v="1899-12-30T11:14:41"/>
    <d v="2024-12-31T00:00:00"/>
    <d v="1899-12-30T11:15:39"/>
    <d v="2024-12-31T00:00:00"/>
    <d v="1899-12-30T11:34:36"/>
    <x v="0"/>
    <x v="0"/>
    <s v="8043253914"/>
    <s v="EXW"/>
    <d v="1899-12-30T00:19:55"/>
    <x v="1310"/>
    <d v="1899-12-30T00:00:58"/>
    <s v="Ensacado"/>
    <s v="E002"/>
    <x v="1"/>
    <d v="1899-12-30T00:19:55"/>
    <d v="1899-12-30T00:18:57"/>
    <x v="5"/>
    <x v="2"/>
    <x v="1"/>
    <x v="2"/>
    <n v="0"/>
    <n v="0"/>
    <x v="0"/>
    <x v="2"/>
    <x v="0"/>
    <n v="0"/>
    <x v="0"/>
    <x v="1"/>
    <d v="1899-12-30T00:00:58"/>
    <d v="1899-12-30T00:00:58"/>
    <x v="0"/>
    <m/>
    <m/>
    <d v="1899-12-30T00:00:00"/>
    <d v="1899-12-30T00:19:55"/>
    <n v="3"/>
    <d v="1899-12-30T00:00:58"/>
    <n v="19.916666666668846"/>
    <x v="4"/>
    <x v="1"/>
  </r>
  <r>
    <x v="0"/>
    <s v="2025000039"/>
    <x v="0"/>
    <x v="156"/>
    <s v="E9502JVD"/>
    <d v="2025-01-02T00:00:00"/>
    <x v="1"/>
    <s v="3318"/>
    <x v="7"/>
    <s v="PA"/>
    <x v="2"/>
    <x v="0"/>
    <d v="2025-01-02T00:00:00"/>
    <d v="1899-12-30T08:25:17"/>
    <d v="2025-01-02T00:00:00"/>
    <d v="1899-12-30T08:25:56"/>
    <d v="2025-01-02T00:00:00"/>
    <d v="1899-12-30T09:02:50"/>
    <x v="0"/>
    <x v="0"/>
    <s v="8043253915"/>
    <s v="FBO"/>
    <d v="1899-12-30T00:37:33"/>
    <x v="1311"/>
    <d v="1899-12-30T00:00:39"/>
    <s v="Ensacado"/>
    <s v="E002"/>
    <x v="2"/>
    <d v="1899-12-30T00:37:33"/>
    <d v="1899-12-30T00:36:54"/>
    <x v="2"/>
    <x v="3"/>
    <x v="2"/>
    <x v="2"/>
    <n v="0"/>
    <n v="0"/>
    <x v="0"/>
    <x v="2"/>
    <x v="1"/>
    <n v="0"/>
    <x v="0"/>
    <x v="1"/>
    <d v="1899-12-30T00:00:39"/>
    <d v="1899-12-30T00:00:39"/>
    <x v="0"/>
    <m/>
    <m/>
    <d v="1899-12-30T00:00:00"/>
    <d v="1899-12-30T00:37:33"/>
    <n v="5"/>
    <d v="1899-12-30T00:00:39"/>
    <n v="37.550000000001553"/>
    <x v="2"/>
    <x v="1"/>
  </r>
  <r>
    <x v="0"/>
    <s v="2024077268"/>
    <x v="0"/>
    <x v="156"/>
    <s v="E9502JVD"/>
    <d v="2024-12-31T00:00:00"/>
    <x v="1"/>
    <s v="3230"/>
    <x v="2"/>
    <s v="PA"/>
    <x v="2"/>
    <x v="0"/>
    <d v="2024-12-31T00:00:00"/>
    <d v="1899-12-30T10:34:49"/>
    <d v="2024-12-31T00:00:00"/>
    <d v="1899-12-30T10:35:56"/>
    <d v="2024-12-31T00:00:00"/>
    <d v="1899-12-30T11:10:27"/>
    <x v="0"/>
    <x v="0"/>
    <s v="8043253919"/>
    <s v="EXW"/>
    <d v="1899-12-30T00:35:38"/>
    <x v="806"/>
    <d v="1899-12-30T00:01:07"/>
    <s v="Ensacado"/>
    <s v="E002"/>
    <x v="1"/>
    <d v="1899-12-30T00:35:38"/>
    <d v="1899-12-30T00:34:31"/>
    <x v="4"/>
    <x v="2"/>
    <x v="1"/>
    <x v="2"/>
    <n v="0"/>
    <n v="0"/>
    <x v="0"/>
    <x v="2"/>
    <x v="0"/>
    <n v="0"/>
    <x v="0"/>
    <x v="1"/>
    <d v="1899-12-30T00:01:07"/>
    <d v="1899-12-30T00:01:07"/>
    <x v="0"/>
    <m/>
    <m/>
    <d v="1899-12-30T00:00:00"/>
    <d v="1899-12-30T00:35:38"/>
    <n v="3"/>
    <d v="1899-12-30T00:01:07"/>
    <n v="35.6333333333328"/>
    <x v="4"/>
    <x v="1"/>
  </r>
  <r>
    <x v="0"/>
    <s v="2025000085"/>
    <x v="0"/>
    <x v="277"/>
    <s v="E7061KZH"/>
    <d v="2025-01-02T00:00:00"/>
    <x v="1"/>
    <s v="3297"/>
    <x v="1"/>
    <s v="PA"/>
    <x v="1"/>
    <x v="0"/>
    <d v="2025-01-02T00:00:00"/>
    <d v="1899-12-30T10:07:08"/>
    <d v="2025-01-02T00:00:00"/>
    <d v="1899-12-30T10:07:48"/>
    <d v="2025-01-02T00:00:00"/>
    <d v="1899-12-30T10:32:12"/>
    <x v="0"/>
    <x v="0"/>
    <s v="8043253920"/>
    <s v="FBO"/>
    <d v="1899-12-30T00:25:04"/>
    <x v="1312"/>
    <d v="1899-12-30T00:00:40"/>
    <s v="Granel"/>
    <s v="E001"/>
    <x v="2"/>
    <d v="1899-12-30T00:25:04"/>
    <d v="1899-12-30T00:24:24"/>
    <x v="4"/>
    <x v="3"/>
    <x v="2"/>
    <x v="1"/>
    <n v="0"/>
    <n v="0"/>
    <x v="0"/>
    <x v="1"/>
    <x v="1"/>
    <n v="0"/>
    <x v="0"/>
    <x v="1"/>
    <d v="1899-12-30T00:00:40"/>
    <d v="1899-12-30T00:00:40"/>
    <x v="0"/>
    <m/>
    <m/>
    <d v="1899-12-30T00:00:00"/>
    <d v="1899-12-30T00:25:04"/>
    <n v="5"/>
    <d v="1899-12-30T00:00:40"/>
    <n v="25.06666666667045"/>
    <x v="3"/>
    <x v="1"/>
  </r>
  <r>
    <x v="0"/>
    <s v="2025000086"/>
    <x v="0"/>
    <x v="348"/>
    <s v="E4990DBM"/>
    <d v="2025-01-02T00:00:00"/>
    <x v="1"/>
    <s v="3228"/>
    <x v="3"/>
    <s v="PA"/>
    <x v="4"/>
    <x v="0"/>
    <d v="2025-01-02T00:00:00"/>
    <d v="1899-12-30T10:07:47"/>
    <d v="2025-01-02T00:00:00"/>
    <d v="1899-12-30T10:08:27"/>
    <d v="2025-01-02T00:00:00"/>
    <d v="1899-12-30T10:59:35"/>
    <x v="0"/>
    <x v="0"/>
    <s v="8043253922"/>
    <s v="EXW"/>
    <d v="1899-12-30T00:51:48"/>
    <x v="1313"/>
    <d v="1899-12-30T00:00:40"/>
    <s v="Granel"/>
    <s v="E001"/>
    <x v="1"/>
    <d v="1899-12-30T00:51:48"/>
    <d v="1899-12-30T00:51:08"/>
    <x v="4"/>
    <x v="3"/>
    <x v="2"/>
    <x v="1"/>
    <n v="0"/>
    <n v="0"/>
    <x v="0"/>
    <x v="1"/>
    <x v="1"/>
    <n v="0"/>
    <x v="0"/>
    <x v="0"/>
    <d v="1899-12-30T00:00:40"/>
    <d v="1899-12-30T00:00:40"/>
    <x v="0"/>
    <m/>
    <m/>
    <d v="1899-12-30T00:00:00"/>
    <d v="1899-12-30T00:51:48"/>
    <n v="5"/>
    <d v="1899-12-30T00:00:40"/>
    <n v="51.799999999996821"/>
    <x v="3"/>
    <x v="0"/>
  </r>
  <r>
    <x v="0"/>
    <s v="2025000130"/>
    <x v="0"/>
    <x v="229"/>
    <s v="E2611KJC"/>
    <d v="2025-01-02T00:00:00"/>
    <x v="1"/>
    <s v="3297"/>
    <x v="1"/>
    <s v="PA"/>
    <x v="1"/>
    <x v="0"/>
    <d v="2025-01-02T00:00:00"/>
    <d v="1899-12-30T12:03:13"/>
    <d v="2025-01-02T00:00:00"/>
    <d v="1899-12-30T12:03:53"/>
    <d v="2025-01-02T00:00:00"/>
    <d v="1899-12-30T12:30:32"/>
    <x v="0"/>
    <x v="0"/>
    <s v="8043253927"/>
    <s v="EXW"/>
    <d v="1899-12-30T00:27:19"/>
    <x v="1314"/>
    <d v="1899-12-30T00:00:40"/>
    <s v="Granel"/>
    <s v="E001"/>
    <x v="1"/>
    <d v="1899-12-30T00:27:19"/>
    <d v="1899-12-30T00:26:39"/>
    <x v="6"/>
    <x v="3"/>
    <x v="2"/>
    <x v="1"/>
    <n v="0"/>
    <n v="0"/>
    <x v="0"/>
    <x v="1"/>
    <x v="1"/>
    <n v="0"/>
    <x v="0"/>
    <x v="1"/>
    <d v="1899-12-30T00:00:40"/>
    <d v="1899-12-30T00:00:40"/>
    <x v="0"/>
    <m/>
    <m/>
    <d v="1899-12-30T00:00:00"/>
    <d v="1899-12-30T00:27:19"/>
    <n v="5"/>
    <d v="1899-12-30T00:00:40"/>
    <n v="27.316666666655856"/>
    <x v="5"/>
    <x v="1"/>
  </r>
  <r>
    <x v="0"/>
    <s v="2025000133"/>
    <x v="0"/>
    <x v="385"/>
    <s v="E6414LKJ"/>
    <d v="2025-01-02T00:00:00"/>
    <x v="1"/>
    <s v="3232"/>
    <x v="5"/>
    <s v="PA"/>
    <x v="2"/>
    <x v="0"/>
    <d v="2025-01-02T00:00:00"/>
    <d v="1899-12-30T12:11:58"/>
    <d v="2025-01-02T00:00:00"/>
    <d v="1899-12-30T12:12:38"/>
    <d v="2025-01-02T00:00:00"/>
    <d v="1899-12-30T12:42:30"/>
    <x v="0"/>
    <x v="0"/>
    <s v="8043253929"/>
    <s v="EXW"/>
    <d v="1899-12-30T00:30:32"/>
    <x v="1315"/>
    <d v="1899-12-30T00:00:40"/>
    <s v="Ensacado"/>
    <s v="E002"/>
    <x v="1"/>
    <d v="1899-12-30T00:30:32"/>
    <d v="1899-12-30T00:29:52"/>
    <x v="6"/>
    <x v="3"/>
    <x v="2"/>
    <x v="2"/>
    <n v="0"/>
    <n v="0"/>
    <x v="0"/>
    <x v="2"/>
    <x v="1"/>
    <n v="0"/>
    <x v="0"/>
    <x v="1"/>
    <d v="1899-12-30T00:00:40"/>
    <d v="1899-12-30T00:00:40"/>
    <x v="0"/>
    <m/>
    <m/>
    <d v="1899-12-30T00:00:00"/>
    <d v="1899-12-30T00:30:32"/>
    <n v="5"/>
    <d v="1899-12-30T00:00:40"/>
    <n v="30.533333333327928"/>
    <x v="5"/>
    <x v="1"/>
  </r>
  <r>
    <x v="0"/>
    <s v="2025000136"/>
    <x v="0"/>
    <x v="373"/>
    <s v="E3179MJG"/>
    <d v="2025-01-02T00:00:00"/>
    <x v="1"/>
    <s v="3229"/>
    <x v="4"/>
    <s v="PA"/>
    <x v="5"/>
    <x v="0"/>
    <d v="2025-01-02T00:00:00"/>
    <d v="1899-12-30T12:16:10"/>
    <d v="2025-01-02T00:00:00"/>
    <d v="1899-12-30T12:16:50"/>
    <d v="2025-01-02T00:00:00"/>
    <d v="1899-12-30T12:44:24"/>
    <x v="0"/>
    <x v="0"/>
    <s v="8043253930"/>
    <s v="FBO"/>
    <d v="1899-12-30T00:28:14"/>
    <x v="1316"/>
    <d v="1899-12-30T00:00:40"/>
    <s v="Granel"/>
    <s v="E001"/>
    <x v="2"/>
    <d v="1899-12-30T00:28:14"/>
    <d v="1899-12-30T00:27:34"/>
    <x v="6"/>
    <x v="3"/>
    <x v="2"/>
    <x v="1"/>
    <n v="0"/>
    <n v="0"/>
    <x v="0"/>
    <x v="1"/>
    <x v="1"/>
    <n v="0"/>
    <x v="0"/>
    <x v="1"/>
    <d v="1899-12-30T00:00:40"/>
    <d v="1899-12-30T00:00:40"/>
    <x v="0"/>
    <m/>
    <m/>
    <d v="1899-12-30T00:00:00"/>
    <d v="1899-12-30T00:28:14"/>
    <n v="5"/>
    <d v="1899-12-30T00:00:40"/>
    <n v="28.233333333331245"/>
    <x v="5"/>
    <x v="1"/>
  </r>
  <r>
    <x v="0"/>
    <s v="2025000135"/>
    <x v="0"/>
    <x v="386"/>
    <s v="E6533MNZ"/>
    <d v="2025-01-02T00:00:00"/>
    <x v="1"/>
    <s v="3230"/>
    <x v="2"/>
    <s v="PA"/>
    <x v="2"/>
    <x v="0"/>
    <d v="2025-01-02T00:00:00"/>
    <d v="1899-12-30T12:15:12"/>
    <d v="2025-01-02T00:00:00"/>
    <d v="1899-12-30T12:15:51"/>
    <d v="2025-01-02T00:00:00"/>
    <d v="1899-12-30T12:55:37"/>
    <x v="0"/>
    <x v="0"/>
    <s v="8043253932"/>
    <s v="FBO"/>
    <d v="1899-12-30T00:40:25"/>
    <x v="1317"/>
    <d v="1899-12-30T00:00:39"/>
    <s v="Ensacado"/>
    <s v="E002"/>
    <x v="2"/>
    <d v="1899-12-30T00:40:25"/>
    <d v="1899-12-30T00:39:46"/>
    <x v="6"/>
    <x v="3"/>
    <x v="2"/>
    <x v="2"/>
    <n v="0"/>
    <n v="0"/>
    <x v="0"/>
    <x v="2"/>
    <x v="1"/>
    <n v="0"/>
    <x v="0"/>
    <x v="1"/>
    <d v="1899-12-30T00:00:39"/>
    <d v="1899-12-30T00:00:39"/>
    <x v="0"/>
    <m/>
    <m/>
    <d v="1899-12-30T00:00:00"/>
    <d v="1899-12-30T00:40:25"/>
    <n v="5"/>
    <d v="1899-12-30T00:00:39"/>
    <n v="40.416666666667176"/>
    <x v="5"/>
    <x v="1"/>
  </r>
  <r>
    <x v="0"/>
    <s v="2025000151"/>
    <x v="0"/>
    <x v="241"/>
    <m/>
    <d v="2025-01-02T00:00:00"/>
    <x v="1"/>
    <s v="3230"/>
    <x v="2"/>
    <s v="PA"/>
    <x v="2"/>
    <x v="0"/>
    <d v="2025-01-02T00:00:00"/>
    <d v="1899-12-30T13:01:09"/>
    <d v="2025-01-02T00:00:00"/>
    <d v="1899-12-30T13:01:51"/>
    <d v="2025-01-02T00:00:00"/>
    <d v="1899-12-30T13:25:58"/>
    <x v="0"/>
    <x v="0"/>
    <s v="8043253934"/>
    <s v="EXW"/>
    <d v="1899-12-30T00:24:49"/>
    <x v="371"/>
    <d v="1899-12-30T00:00:42"/>
    <s v="Ensacado"/>
    <s v="E002"/>
    <x v="1"/>
    <d v="1899-12-30T00:24:49"/>
    <d v="1899-12-30T00:24:07"/>
    <x v="9"/>
    <x v="3"/>
    <x v="2"/>
    <x v="2"/>
    <n v="0"/>
    <n v="0"/>
    <x v="0"/>
    <x v="2"/>
    <x v="1"/>
    <n v="0"/>
    <x v="0"/>
    <x v="1"/>
    <d v="1899-12-30T00:00:42"/>
    <d v="1899-12-30T00:00:42"/>
    <x v="0"/>
    <m/>
    <m/>
    <d v="1899-12-30T00:00:00"/>
    <d v="1899-12-30T00:24:49"/>
    <n v="5"/>
    <d v="1899-12-30T00:00:42"/>
    <n v="24.816666666657703"/>
    <x v="13"/>
    <x v="1"/>
  </r>
  <r>
    <x v="0"/>
    <s v="2025000168"/>
    <x v="0"/>
    <x v="113"/>
    <s v="E7555LTD"/>
    <d v="2025-01-02T00:00:00"/>
    <x v="1"/>
    <s v="3228"/>
    <x v="3"/>
    <s v="PA"/>
    <x v="4"/>
    <x v="0"/>
    <d v="2025-01-02T00:00:00"/>
    <d v="1899-12-30T13:42:20"/>
    <d v="2025-01-02T00:00:00"/>
    <d v="1899-12-30T13:43:00"/>
    <d v="2025-01-02T00:00:00"/>
    <d v="1899-12-30T14:10:59"/>
    <x v="0"/>
    <x v="0"/>
    <s v="8043253937"/>
    <s v="FBO"/>
    <d v="1899-12-30T00:28:39"/>
    <x v="1318"/>
    <d v="1899-12-30T00:00:40"/>
    <s v="Granel"/>
    <s v="E001"/>
    <x v="2"/>
    <d v="1899-12-30T00:28:39"/>
    <d v="1899-12-30T00:27:59"/>
    <x v="9"/>
    <x v="3"/>
    <x v="2"/>
    <x v="1"/>
    <n v="0"/>
    <n v="0"/>
    <x v="0"/>
    <x v="1"/>
    <x v="1"/>
    <n v="0"/>
    <x v="0"/>
    <x v="1"/>
    <d v="1899-12-30T00:00:40"/>
    <d v="1899-12-30T00:00:40"/>
    <x v="0"/>
    <m/>
    <m/>
    <d v="1899-12-30T00:00:00"/>
    <d v="1899-12-30T00:28:39"/>
    <n v="5"/>
    <d v="1899-12-30T00:00:40"/>
    <n v="28.650000000009594"/>
    <x v="8"/>
    <x v="1"/>
  </r>
  <r>
    <x v="0"/>
    <s v="2025000171"/>
    <x v="0"/>
    <x v="246"/>
    <s v="E2716JKD"/>
    <d v="2025-01-02T00:00:00"/>
    <x v="1"/>
    <s v="3297"/>
    <x v="1"/>
    <s v="PA"/>
    <x v="1"/>
    <x v="0"/>
    <d v="2025-01-02T00:00:00"/>
    <d v="1899-12-30T13:46:59"/>
    <d v="2025-01-02T00:00:00"/>
    <d v="1899-12-30T13:47:38"/>
    <d v="2025-01-02T00:00:00"/>
    <d v="1899-12-30T14:14:49"/>
    <x v="0"/>
    <x v="0"/>
    <s v="8043253938"/>
    <s v="FBO"/>
    <d v="1899-12-30T00:27:50"/>
    <x v="1319"/>
    <d v="1899-12-30T00:00:39"/>
    <s v="Granel"/>
    <s v="E001"/>
    <x v="2"/>
    <d v="1899-12-30T00:27:50"/>
    <d v="1899-12-30T00:27:11"/>
    <x v="9"/>
    <x v="3"/>
    <x v="2"/>
    <x v="1"/>
    <n v="0"/>
    <n v="0"/>
    <x v="0"/>
    <x v="1"/>
    <x v="1"/>
    <n v="0"/>
    <x v="0"/>
    <x v="1"/>
    <d v="1899-12-30T00:00:39"/>
    <d v="1899-12-30T00:00:39"/>
    <x v="0"/>
    <m/>
    <m/>
    <d v="1899-12-30T00:00:00"/>
    <d v="1899-12-30T00:27:50"/>
    <n v="5"/>
    <d v="1899-12-30T00:00:39"/>
    <n v="27.833333333342374"/>
    <x v="8"/>
    <x v="1"/>
  </r>
  <r>
    <x v="0"/>
    <s v="2025000201"/>
    <x v="0"/>
    <x v="233"/>
    <s v="E6245LDT"/>
    <d v="2025-01-02T00:00:00"/>
    <x v="1"/>
    <s v="3297"/>
    <x v="1"/>
    <s v="PA"/>
    <x v="1"/>
    <x v="0"/>
    <d v="2025-01-02T00:00:00"/>
    <d v="1899-12-30T14:48:38"/>
    <d v="2025-01-02T00:00:00"/>
    <d v="1899-12-30T14:49:17"/>
    <d v="2025-01-02T00:00:00"/>
    <d v="1899-12-30T15:11:33"/>
    <x v="0"/>
    <x v="0"/>
    <s v="8043253941"/>
    <s v="FBO"/>
    <d v="1899-12-30T00:22:55"/>
    <x v="1320"/>
    <d v="1899-12-30T00:00:39"/>
    <s v="Granel"/>
    <s v="E001"/>
    <x v="2"/>
    <d v="1899-12-30T00:22:55"/>
    <d v="1899-12-30T00:22:16"/>
    <x v="7"/>
    <x v="3"/>
    <x v="2"/>
    <x v="1"/>
    <n v="0"/>
    <n v="0"/>
    <x v="0"/>
    <x v="1"/>
    <x v="1"/>
    <n v="0"/>
    <x v="0"/>
    <x v="1"/>
    <d v="1899-12-30T00:00:39"/>
    <d v="1899-12-30T00:00:39"/>
    <x v="0"/>
    <m/>
    <m/>
    <d v="1899-12-30T00:00:00"/>
    <d v="1899-12-30T00:22:55"/>
    <n v="5"/>
    <d v="1899-12-30T00:00:39"/>
    <n v="22.916666666664121"/>
    <x v="6"/>
    <x v="1"/>
  </r>
  <r>
    <x v="0"/>
    <s v="2025000204"/>
    <x v="0"/>
    <x v="387"/>
    <s v="EBH13VC"/>
    <d v="2025-01-02T00:00:00"/>
    <x v="1"/>
    <s v="3230"/>
    <x v="2"/>
    <s v="PA"/>
    <x v="2"/>
    <x v="0"/>
    <d v="2025-01-02T00:00:00"/>
    <d v="1899-12-30T14:56:49"/>
    <d v="2025-01-02T00:00:00"/>
    <d v="1899-12-30T15:03:56"/>
    <d v="2025-01-02T00:00:00"/>
    <d v="1899-12-30T16:09:57"/>
    <x v="0"/>
    <x v="0"/>
    <s v="8043253944"/>
    <s v="EXW"/>
    <d v="1899-12-30T01:13:08"/>
    <x v="1321"/>
    <d v="1899-12-30T00:07:07"/>
    <s v="Ensacado"/>
    <s v="E002"/>
    <x v="1"/>
    <d v="1899-12-30T01:13:08"/>
    <d v="1899-12-30T01:06:01"/>
    <x v="7"/>
    <x v="3"/>
    <x v="2"/>
    <x v="2"/>
    <n v="0"/>
    <n v="0"/>
    <x v="0"/>
    <x v="2"/>
    <x v="1"/>
    <n v="0"/>
    <x v="0"/>
    <x v="0"/>
    <d v="1899-12-30T00:07:07"/>
    <d v="1899-12-30T00:07:07"/>
    <x v="0"/>
    <m/>
    <m/>
    <d v="1899-12-30T00:00:00"/>
    <d v="1899-12-30T01:13:08"/>
    <n v="5"/>
    <d v="1899-12-30T00:07:07"/>
    <n v="73.133333333337617"/>
    <x v="9"/>
    <x v="0"/>
  </r>
  <r>
    <x v="0"/>
    <s v="2025000212"/>
    <x v="0"/>
    <x v="269"/>
    <s v="E0948JLM"/>
    <d v="2025-01-02T00:00:00"/>
    <x v="1"/>
    <s v="3230"/>
    <x v="2"/>
    <s v="PA"/>
    <x v="2"/>
    <x v="0"/>
    <d v="2025-01-02T00:00:00"/>
    <d v="1899-12-30T15:48:14"/>
    <d v="2025-01-02T00:00:00"/>
    <d v="1899-12-30T15:48:54"/>
    <d v="2025-01-02T00:00:00"/>
    <d v="1899-12-30T16:31:05"/>
    <x v="0"/>
    <x v="0"/>
    <s v="8043253946"/>
    <s v="FBO"/>
    <d v="1899-12-30T00:42:51"/>
    <x v="1130"/>
    <d v="1899-12-30T00:00:40"/>
    <s v="Ensacado"/>
    <s v="E002"/>
    <x v="2"/>
    <d v="1899-12-30T00:42:51"/>
    <d v="1899-12-30T00:42:11"/>
    <x v="14"/>
    <x v="3"/>
    <x v="2"/>
    <x v="2"/>
    <n v="0"/>
    <n v="0"/>
    <x v="0"/>
    <x v="2"/>
    <x v="1"/>
    <n v="0"/>
    <x v="0"/>
    <x v="1"/>
    <d v="1899-12-30T00:00:40"/>
    <d v="1899-12-30T00:00:40"/>
    <x v="0"/>
    <m/>
    <m/>
    <d v="1899-12-30T00:00:00"/>
    <d v="1899-12-30T00:42:51"/>
    <n v="5"/>
    <d v="1899-12-30T00:00:40"/>
    <n v="42.849999999993585"/>
    <x v="9"/>
    <x v="1"/>
  </r>
  <r>
    <x v="0"/>
    <s v="2025000219"/>
    <x v="0"/>
    <x v="282"/>
    <s v="E9189JXJ"/>
    <d v="2025-01-02T00:00:00"/>
    <x v="1"/>
    <s v="3230"/>
    <x v="2"/>
    <s v="PA"/>
    <x v="2"/>
    <x v="0"/>
    <d v="2025-01-02T00:00:00"/>
    <d v="1899-12-30T16:22:22"/>
    <d v="2025-01-02T00:00:00"/>
    <d v="1899-12-30T16:23:02"/>
    <d v="2025-01-02T00:00:00"/>
    <d v="1899-12-30T17:01:14"/>
    <x v="0"/>
    <x v="0"/>
    <s v="8043253948"/>
    <s v="FBO"/>
    <d v="1899-12-30T00:38:52"/>
    <x v="447"/>
    <d v="1899-12-30T00:00:40"/>
    <s v="Ensacado"/>
    <s v="E002"/>
    <x v="2"/>
    <d v="1899-12-30T00:38:52"/>
    <d v="1899-12-30T00:38:12"/>
    <x v="10"/>
    <x v="3"/>
    <x v="2"/>
    <x v="2"/>
    <n v="0"/>
    <n v="0"/>
    <x v="0"/>
    <x v="2"/>
    <x v="1"/>
    <n v="0"/>
    <x v="0"/>
    <x v="1"/>
    <d v="1899-12-30T00:00:40"/>
    <d v="1899-12-30T00:00:40"/>
    <x v="0"/>
    <m/>
    <m/>
    <d v="1899-12-30T00:00:00"/>
    <d v="1899-12-30T00:38:52"/>
    <n v="5"/>
    <d v="1899-12-30T00:00:40"/>
    <n v="38.866666666665651"/>
    <x v="10"/>
    <x v="1"/>
  </r>
  <r>
    <x v="0"/>
    <s v="2025000231"/>
    <x v="0"/>
    <x v="134"/>
    <s v="E9945KBD"/>
    <d v="2025-01-02T00:00:00"/>
    <x v="1"/>
    <s v="3297"/>
    <x v="1"/>
    <s v="PA"/>
    <x v="1"/>
    <x v="0"/>
    <d v="2025-01-02T00:00:00"/>
    <d v="1899-12-30T16:47:48"/>
    <d v="2025-01-02T00:00:00"/>
    <d v="1899-12-30T16:48:29"/>
    <d v="2025-01-02T00:00:00"/>
    <d v="1899-12-30T17:10:14"/>
    <x v="0"/>
    <x v="0"/>
    <s v="8043253950"/>
    <s v="FBO"/>
    <d v="1899-12-30T00:22:26"/>
    <x v="1295"/>
    <d v="1899-12-30T00:00:41"/>
    <s v="Granel"/>
    <s v="E001"/>
    <x v="2"/>
    <d v="1899-12-30T00:22:26"/>
    <d v="1899-12-30T00:21:45"/>
    <x v="10"/>
    <x v="3"/>
    <x v="2"/>
    <x v="1"/>
    <n v="0"/>
    <n v="0"/>
    <x v="0"/>
    <x v="1"/>
    <x v="1"/>
    <n v="0"/>
    <x v="0"/>
    <x v="1"/>
    <d v="1899-12-30T00:00:41"/>
    <d v="1899-12-30T00:00:41"/>
    <x v="0"/>
    <m/>
    <m/>
    <d v="1899-12-30T00:00:00"/>
    <d v="1899-12-30T00:22:26"/>
    <n v="5"/>
    <d v="1899-12-30T00:00:41"/>
    <n v="22.433333333327941"/>
    <x v="10"/>
    <x v="1"/>
  </r>
  <r>
    <x v="0"/>
    <s v="2025000250"/>
    <x v="0"/>
    <x v="258"/>
    <s v="E8837LZK"/>
    <d v="2025-01-02T00:00:00"/>
    <x v="1"/>
    <s v="3228"/>
    <x v="3"/>
    <s v="PA"/>
    <x v="4"/>
    <x v="0"/>
    <d v="2025-01-02T00:00:00"/>
    <d v="1899-12-30T17:35:12"/>
    <d v="2025-01-02T00:00:00"/>
    <d v="1899-12-30T17:35:52"/>
    <d v="2025-01-02T00:00:00"/>
    <d v="1899-12-30T18:03:53"/>
    <x v="0"/>
    <x v="0"/>
    <s v="8043253953"/>
    <s v="FBO"/>
    <d v="1899-12-30T00:28:41"/>
    <x v="1171"/>
    <d v="1899-12-30T00:00:40"/>
    <s v="Granel"/>
    <s v="E001"/>
    <x v="2"/>
    <d v="1899-12-30T00:28:41"/>
    <d v="1899-12-30T00:28:01"/>
    <x v="8"/>
    <x v="3"/>
    <x v="2"/>
    <x v="1"/>
    <n v="0"/>
    <n v="0"/>
    <x v="0"/>
    <x v="1"/>
    <x v="1"/>
    <n v="0"/>
    <x v="0"/>
    <x v="1"/>
    <d v="1899-12-30T00:00:40"/>
    <d v="1899-12-30T00:00:40"/>
    <x v="0"/>
    <m/>
    <m/>
    <d v="1899-12-30T00:00:00"/>
    <d v="1899-12-30T00:28:41"/>
    <n v="5"/>
    <d v="1899-12-30T00:00:40"/>
    <n v="28.683333333331316"/>
    <x v="11"/>
    <x v="1"/>
  </r>
  <r>
    <x v="0"/>
    <s v="2025000253"/>
    <x v="0"/>
    <x v="286"/>
    <s v="E1824LPG"/>
    <d v="2025-01-02T00:00:00"/>
    <x v="1"/>
    <s v="3230"/>
    <x v="2"/>
    <s v="PA"/>
    <x v="2"/>
    <x v="0"/>
    <d v="2025-01-02T00:00:00"/>
    <d v="1899-12-30T17:46:13"/>
    <d v="2025-01-02T00:00:00"/>
    <d v="1899-12-30T17:46:55"/>
    <d v="2025-01-02T00:00:00"/>
    <d v="1899-12-30T18:19:05"/>
    <x v="0"/>
    <x v="0"/>
    <s v="8043253955"/>
    <s v="FBO"/>
    <d v="1899-12-30T00:32:52"/>
    <x v="1322"/>
    <d v="1899-12-30T00:00:42"/>
    <s v="Ensacado"/>
    <s v="E002"/>
    <x v="2"/>
    <d v="1899-12-30T00:32:52"/>
    <d v="1899-12-30T00:32:10"/>
    <x v="8"/>
    <x v="3"/>
    <x v="2"/>
    <x v="2"/>
    <n v="0"/>
    <n v="0"/>
    <x v="0"/>
    <x v="2"/>
    <x v="1"/>
    <n v="0"/>
    <x v="0"/>
    <x v="1"/>
    <d v="1899-12-30T00:00:42"/>
    <d v="1899-12-30T00:00:42"/>
    <x v="0"/>
    <m/>
    <m/>
    <d v="1899-12-30T00:00:00"/>
    <d v="1899-12-30T00:32:52"/>
    <n v="5"/>
    <d v="1899-12-30T00:00:42"/>
    <n v="32.866666666660876"/>
    <x v="11"/>
    <x v="1"/>
  </r>
  <r>
    <x v="0"/>
    <s v="2025000255"/>
    <x v="0"/>
    <x v="269"/>
    <s v="E0948JLM"/>
    <d v="2025-01-02T00:00:00"/>
    <x v="1"/>
    <s v="3230"/>
    <x v="2"/>
    <s v="PA"/>
    <x v="2"/>
    <x v="0"/>
    <d v="2025-01-02T00:00:00"/>
    <d v="1899-12-30T18:15:15"/>
    <d v="2025-01-02T00:00:00"/>
    <d v="1899-12-30T18:15:58"/>
    <d v="2025-01-02T00:00:00"/>
    <d v="1899-12-30T18:51:32"/>
    <x v="0"/>
    <x v="0"/>
    <s v="8043253957"/>
    <s v="FBO"/>
    <d v="1899-12-30T00:36:17"/>
    <x v="1323"/>
    <d v="1899-12-30T00:00:43"/>
    <s v="Ensacado"/>
    <s v="E002"/>
    <x v="2"/>
    <d v="1899-12-30T00:36:17"/>
    <d v="1899-12-30T00:35:34"/>
    <x v="11"/>
    <x v="3"/>
    <x v="2"/>
    <x v="2"/>
    <n v="0"/>
    <n v="0"/>
    <x v="0"/>
    <x v="2"/>
    <x v="1"/>
    <n v="0"/>
    <x v="0"/>
    <x v="1"/>
    <d v="1899-12-30T00:00:43"/>
    <d v="1899-12-30T00:00:43"/>
    <x v="0"/>
    <m/>
    <m/>
    <d v="1899-12-30T00:00:00"/>
    <d v="1899-12-30T00:36:17"/>
    <n v="5"/>
    <d v="1899-12-30T00:00:43"/>
    <n v="36.283333333334419"/>
    <x v="11"/>
    <x v="1"/>
  </r>
  <r>
    <x v="0"/>
    <s v="2025000256"/>
    <x v="0"/>
    <x v="128"/>
    <s v="E5792MTF"/>
    <d v="2025-01-02T00:00:00"/>
    <x v="1"/>
    <s v="3297"/>
    <x v="1"/>
    <s v="PA"/>
    <x v="1"/>
    <x v="0"/>
    <d v="2025-01-02T00:00:00"/>
    <d v="1899-12-30T18:26:51"/>
    <d v="2025-01-02T00:00:00"/>
    <d v="1899-12-30T18:27:32"/>
    <d v="2025-01-02T00:00:00"/>
    <d v="1899-12-30T18:58:03"/>
    <x v="0"/>
    <x v="0"/>
    <s v="8043253959"/>
    <s v="EXW"/>
    <d v="1899-12-30T00:31:12"/>
    <x v="586"/>
    <d v="1899-12-30T00:00:41"/>
    <s v="Granel"/>
    <s v="E001"/>
    <x v="1"/>
    <d v="1899-12-30T00:31:12"/>
    <d v="1899-12-30T00:30:31"/>
    <x v="11"/>
    <x v="3"/>
    <x v="2"/>
    <x v="1"/>
    <n v="0"/>
    <n v="0"/>
    <x v="0"/>
    <x v="1"/>
    <x v="1"/>
    <n v="0"/>
    <x v="0"/>
    <x v="1"/>
    <d v="1899-12-30T00:00:41"/>
    <d v="1899-12-30T00:00:41"/>
    <x v="0"/>
    <m/>
    <m/>
    <d v="1899-12-30T00:00:00"/>
    <d v="1899-12-30T00:31:12"/>
    <n v="5"/>
    <d v="1899-12-30T00:00:41"/>
    <n v="31.200000000004717"/>
    <x v="11"/>
    <x v="1"/>
  </r>
  <r>
    <x v="0"/>
    <s v="2025000260"/>
    <x v="0"/>
    <x v="291"/>
    <s v="E8055LBS"/>
    <d v="2025-01-02T00:00:00"/>
    <x v="1"/>
    <s v="3297"/>
    <x v="1"/>
    <s v="PA"/>
    <x v="1"/>
    <x v="0"/>
    <d v="2025-01-02T00:00:00"/>
    <d v="1899-12-30T18:45:21"/>
    <d v="2025-01-02T00:00:00"/>
    <d v="1899-12-30T18:46:02"/>
    <d v="2025-01-02T00:00:00"/>
    <d v="1899-12-30T19:12:10"/>
    <x v="0"/>
    <x v="0"/>
    <s v="8043253960"/>
    <s v="FBO"/>
    <d v="1899-12-30T00:26:49"/>
    <x v="1324"/>
    <d v="1899-12-30T00:00:41"/>
    <s v="Granel"/>
    <s v="E001"/>
    <x v="2"/>
    <d v="1899-12-30T00:26:49"/>
    <d v="1899-12-30T00:26:08"/>
    <x v="11"/>
    <x v="3"/>
    <x v="2"/>
    <x v="1"/>
    <n v="0"/>
    <n v="0"/>
    <x v="0"/>
    <x v="1"/>
    <x v="1"/>
    <n v="0"/>
    <x v="0"/>
    <x v="1"/>
    <d v="1899-12-30T00:00:41"/>
    <d v="1899-12-30T00:00:41"/>
    <x v="0"/>
    <m/>
    <m/>
    <d v="1899-12-30T00:00:00"/>
    <d v="1899-12-30T00:26:49"/>
    <n v="5"/>
    <d v="1899-12-30T00:00:41"/>
    <n v="26.816666666659135"/>
    <x v="7"/>
    <x v="1"/>
  </r>
  <r>
    <x v="0"/>
    <s v="2025000265"/>
    <x v="0"/>
    <x v="234"/>
    <s v="E3039DBP"/>
    <d v="2025-01-03T00:00:00"/>
    <x v="1"/>
    <s v="3297"/>
    <x v="1"/>
    <s v="PA"/>
    <x v="1"/>
    <x v="0"/>
    <d v="2025-01-03T00:00:00"/>
    <d v="1899-12-30T06:04:59"/>
    <d v="2025-01-03T00:00:00"/>
    <d v="1899-12-30T06:05:42"/>
    <d v="2025-01-03T00:00:00"/>
    <d v="1899-12-30T06:39:36"/>
    <x v="0"/>
    <x v="0"/>
    <s v="8043253963"/>
    <s v="EXW"/>
    <d v="1899-12-30T00:34:37"/>
    <x v="1325"/>
    <d v="1899-12-30T00:00:43"/>
    <s v="Granel"/>
    <s v="E001"/>
    <x v="1"/>
    <d v="1899-12-30T00:34:37"/>
    <d v="1899-12-30T00:33:54"/>
    <x v="0"/>
    <x v="4"/>
    <x v="2"/>
    <x v="1"/>
    <n v="0"/>
    <n v="0"/>
    <x v="0"/>
    <x v="1"/>
    <x v="1"/>
    <n v="0"/>
    <x v="0"/>
    <x v="1"/>
    <d v="1899-12-30T00:00:43"/>
    <d v="1899-12-30T00:00:43"/>
    <x v="0"/>
    <m/>
    <m/>
    <d v="1899-12-30T00:00:00"/>
    <d v="1899-12-30T00:34:37"/>
    <n v="6"/>
    <d v="1899-12-30T00:00:43"/>
    <n v="34.616666666664031"/>
    <x v="12"/>
    <x v="1"/>
  </r>
  <r>
    <x v="0"/>
    <s v="2025000268"/>
    <x v="0"/>
    <x v="142"/>
    <s v="E3192JFJ"/>
    <d v="2025-01-03T00:00:00"/>
    <x v="1"/>
    <s v="3230"/>
    <x v="2"/>
    <s v="PA"/>
    <x v="2"/>
    <x v="0"/>
    <d v="2025-01-03T00:00:00"/>
    <d v="1899-12-30T06:31:42"/>
    <d v="2025-01-03T00:00:00"/>
    <d v="1899-12-30T06:32:24"/>
    <d v="2025-01-03T00:00:00"/>
    <d v="1899-12-30T06:59:42"/>
    <x v="0"/>
    <x v="0"/>
    <s v="8043253964"/>
    <s v="FBO"/>
    <d v="1899-12-30T00:28:00"/>
    <x v="30"/>
    <d v="1899-12-30T00:00:42"/>
    <s v="Ensacado"/>
    <s v="E002"/>
    <x v="2"/>
    <d v="1899-12-30T00:28:00"/>
    <d v="1899-12-30T00:27:18"/>
    <x v="0"/>
    <x v="4"/>
    <x v="2"/>
    <x v="2"/>
    <n v="0"/>
    <n v="0"/>
    <x v="0"/>
    <x v="2"/>
    <x v="1"/>
    <n v="0"/>
    <x v="0"/>
    <x v="1"/>
    <d v="1899-12-30T00:00:42"/>
    <d v="1899-12-30T00:00:42"/>
    <x v="0"/>
    <m/>
    <m/>
    <d v="1899-12-30T00:00:00"/>
    <d v="1899-12-30T00:28:00"/>
    <n v="6"/>
    <d v="1899-12-30T00:00:42"/>
    <n v="27.999999999993584"/>
    <x v="12"/>
    <x v="1"/>
  </r>
  <r>
    <x v="0"/>
    <s v="2025000288"/>
    <x v="0"/>
    <x v="281"/>
    <m/>
    <d v="2025-01-03T00:00:00"/>
    <x v="1"/>
    <s v="3230"/>
    <x v="2"/>
    <s v="PA"/>
    <x v="2"/>
    <x v="0"/>
    <d v="2025-01-03T00:00:00"/>
    <d v="1899-12-30T07:12:05"/>
    <d v="2025-01-03T00:00:00"/>
    <d v="1899-12-30T07:12:47"/>
    <d v="2025-01-03T00:00:00"/>
    <d v="1899-12-30T07:35:31"/>
    <x v="0"/>
    <x v="0"/>
    <s v="8043253968"/>
    <s v="FBO"/>
    <d v="1899-12-30T00:23:26"/>
    <x v="1326"/>
    <d v="1899-12-30T00:00:42"/>
    <s v="Ensacado"/>
    <s v="E002"/>
    <x v="1"/>
    <d v="1899-12-30T00:23:26"/>
    <d v="1899-12-30T00:22:44"/>
    <x v="1"/>
    <x v="4"/>
    <x v="2"/>
    <x v="2"/>
    <n v="0"/>
    <n v="0"/>
    <x v="0"/>
    <x v="2"/>
    <x v="1"/>
    <n v="0"/>
    <x v="0"/>
    <x v="1"/>
    <d v="1899-12-30T00:00:42"/>
    <d v="1899-12-30T00:00:42"/>
    <x v="0"/>
    <m/>
    <m/>
    <d v="1899-12-30T00:00:00"/>
    <d v="1899-12-30T00:23:26"/>
    <n v="6"/>
    <d v="1899-12-30T00:00:42"/>
    <n v="23.433333333336009"/>
    <x v="0"/>
    <x v="1"/>
  </r>
  <r>
    <x v="0"/>
    <s v="2025000296"/>
    <x v="0"/>
    <x v="114"/>
    <s v="E3246FMB"/>
    <d v="2025-01-03T00:00:00"/>
    <x v="1"/>
    <s v="3297"/>
    <x v="1"/>
    <s v="PA"/>
    <x v="1"/>
    <x v="0"/>
    <d v="2025-01-03T00:00:00"/>
    <d v="1899-12-30T07:32:25"/>
    <d v="2025-01-03T00:00:00"/>
    <d v="1899-12-30T07:33:07"/>
    <d v="2025-01-03T00:00:00"/>
    <d v="1899-12-30T08:08:45"/>
    <x v="0"/>
    <x v="0"/>
    <s v="8043253971"/>
    <s v="FBO"/>
    <d v="1899-12-30T00:36:20"/>
    <x v="498"/>
    <d v="1899-12-30T00:00:42"/>
    <s v="Granel"/>
    <s v="E001"/>
    <x v="1"/>
    <d v="1899-12-30T00:36:20"/>
    <d v="1899-12-30T00:35:38"/>
    <x v="1"/>
    <x v="4"/>
    <x v="2"/>
    <x v="1"/>
    <n v="0"/>
    <n v="0"/>
    <x v="0"/>
    <x v="1"/>
    <x v="1"/>
    <n v="0"/>
    <x v="0"/>
    <x v="1"/>
    <d v="1899-12-30T00:00:42"/>
    <d v="1899-12-30T00:00:42"/>
    <x v="0"/>
    <m/>
    <m/>
    <d v="1899-12-30T00:00:00"/>
    <d v="1899-12-30T00:36:20"/>
    <n v="6"/>
    <d v="1899-12-30T00:00:42"/>
    <n v="36.333333333331154"/>
    <x v="1"/>
    <x v="1"/>
  </r>
  <r>
    <x v="0"/>
    <s v="2025000354"/>
    <x v="0"/>
    <x v="322"/>
    <s v="E8687HMG"/>
    <d v="2025-01-03T00:00:00"/>
    <x v="1"/>
    <s v="3230"/>
    <x v="2"/>
    <s v="PA"/>
    <x v="2"/>
    <x v="0"/>
    <d v="2025-01-03T00:00:00"/>
    <d v="1899-12-30T10:09:19"/>
    <d v="2025-01-03T00:00:00"/>
    <d v="1899-12-30T10:10:03"/>
    <d v="2025-01-03T00:00:00"/>
    <d v="1899-12-30T10:52:10"/>
    <x v="0"/>
    <x v="0"/>
    <s v="8043253977"/>
    <s v="EXW"/>
    <d v="1899-12-30T00:42:51"/>
    <x v="376"/>
    <d v="1899-12-30T00:00:44"/>
    <s v="Ensacado"/>
    <s v="E002"/>
    <x v="1"/>
    <d v="1899-12-30T00:42:51"/>
    <d v="1899-12-30T00:42:07"/>
    <x v="4"/>
    <x v="4"/>
    <x v="2"/>
    <x v="2"/>
    <n v="0"/>
    <n v="0"/>
    <x v="0"/>
    <x v="2"/>
    <x v="1"/>
    <n v="0"/>
    <x v="0"/>
    <x v="1"/>
    <d v="1899-12-30T00:00:44"/>
    <d v="1899-12-30T00:00:44"/>
    <x v="0"/>
    <m/>
    <m/>
    <d v="1899-12-30T00:00:00"/>
    <d v="1899-12-30T00:42:51"/>
    <n v="6"/>
    <d v="1899-12-30T00:00:44"/>
    <n v="42.850000000007974"/>
    <x v="3"/>
    <x v="1"/>
  </r>
  <r>
    <x v="0"/>
    <s v="2025000359"/>
    <x v="0"/>
    <x v="132"/>
    <s v="E7412JLB"/>
    <d v="2025-01-03T00:00:00"/>
    <x v="1"/>
    <s v="3228"/>
    <x v="3"/>
    <s v="PA"/>
    <x v="4"/>
    <x v="0"/>
    <d v="2025-01-03T00:00:00"/>
    <d v="1899-12-30T10:27:07"/>
    <d v="2025-01-03T00:00:00"/>
    <d v="1899-12-30T10:27:48"/>
    <d v="2025-01-03T00:00:00"/>
    <d v="1899-12-30T11:01:16"/>
    <x v="0"/>
    <x v="0"/>
    <s v="8043253979"/>
    <s v="FBO"/>
    <d v="1899-12-30T00:34:09"/>
    <x v="1162"/>
    <d v="1899-12-30T00:00:41"/>
    <s v="Granel"/>
    <s v="E001"/>
    <x v="2"/>
    <d v="1899-12-30T00:34:09"/>
    <d v="1899-12-30T00:33:28"/>
    <x v="4"/>
    <x v="4"/>
    <x v="2"/>
    <x v="1"/>
    <n v="0"/>
    <n v="0"/>
    <x v="0"/>
    <x v="1"/>
    <x v="1"/>
    <n v="0"/>
    <x v="0"/>
    <x v="1"/>
    <d v="1899-12-30T00:00:41"/>
    <d v="1899-12-30T00:00:41"/>
    <x v="0"/>
    <m/>
    <m/>
    <d v="1899-12-30T00:00:00"/>
    <d v="1899-12-30T00:34:09"/>
    <n v="6"/>
    <d v="1899-12-30T00:00:41"/>
    <n v="34.149999999988793"/>
    <x v="4"/>
    <x v="1"/>
  </r>
  <r>
    <x v="0"/>
    <s v="2025000364"/>
    <x v="0"/>
    <x v="128"/>
    <s v="E5792MTF"/>
    <d v="2025-01-03T00:00:00"/>
    <x v="1"/>
    <s v="3297"/>
    <x v="1"/>
    <s v="PA"/>
    <x v="1"/>
    <x v="0"/>
    <d v="2025-01-03T00:00:00"/>
    <d v="1899-12-30T10:44:05"/>
    <d v="2025-01-03T00:00:00"/>
    <d v="1899-12-30T10:44:46"/>
    <d v="2025-01-03T00:00:00"/>
    <d v="1899-12-30T11:11:53"/>
    <x v="0"/>
    <x v="0"/>
    <s v="8043253980"/>
    <s v="EXW"/>
    <d v="1899-12-30T00:27:48"/>
    <x v="1327"/>
    <d v="1899-12-30T00:00:41"/>
    <s v="Granel"/>
    <s v="E001"/>
    <x v="1"/>
    <d v="1899-12-30T00:27:48"/>
    <d v="1899-12-30T00:27:07"/>
    <x v="4"/>
    <x v="4"/>
    <x v="2"/>
    <x v="1"/>
    <n v="0"/>
    <n v="0"/>
    <x v="0"/>
    <x v="1"/>
    <x v="1"/>
    <n v="0"/>
    <x v="0"/>
    <x v="1"/>
    <d v="1899-12-30T00:00:41"/>
    <d v="1899-12-30T00:00:41"/>
    <x v="0"/>
    <m/>
    <m/>
    <d v="1899-12-30T00:00:00"/>
    <d v="1899-12-30T00:27:48"/>
    <n v="6"/>
    <d v="1899-12-30T00:00:41"/>
    <n v="27.800000000006424"/>
    <x v="4"/>
    <x v="1"/>
  </r>
  <r>
    <x v="0"/>
    <s v="2025000363"/>
    <x v="0"/>
    <x v="269"/>
    <s v="E0948JLM"/>
    <d v="2025-01-03T00:00:00"/>
    <x v="1"/>
    <s v="3230"/>
    <x v="2"/>
    <s v="PA"/>
    <x v="2"/>
    <x v="0"/>
    <d v="2025-01-03T00:00:00"/>
    <d v="1899-12-30T10:39:19"/>
    <d v="2025-01-03T00:00:00"/>
    <d v="1899-12-30T10:40:01"/>
    <d v="2025-01-03T00:00:00"/>
    <d v="1899-12-30T11:12:21"/>
    <x v="0"/>
    <x v="0"/>
    <s v="8043253981"/>
    <s v="FBO"/>
    <d v="1899-12-30T00:33:02"/>
    <x v="1169"/>
    <d v="1899-12-30T00:00:42"/>
    <s v="Ensacado"/>
    <s v="E002"/>
    <x v="2"/>
    <d v="1899-12-30T00:33:02"/>
    <d v="1899-12-30T00:32:20"/>
    <x v="4"/>
    <x v="4"/>
    <x v="2"/>
    <x v="2"/>
    <n v="0"/>
    <n v="0"/>
    <x v="0"/>
    <x v="2"/>
    <x v="1"/>
    <n v="0"/>
    <x v="0"/>
    <x v="1"/>
    <d v="1899-12-30T00:00:42"/>
    <d v="1899-12-30T00:00:42"/>
    <x v="0"/>
    <m/>
    <m/>
    <d v="1899-12-30T00:00:00"/>
    <d v="1899-12-30T00:33:02"/>
    <n v="6"/>
    <d v="1899-12-30T00:00:42"/>
    <n v="33.033333333326397"/>
    <x v="4"/>
    <x v="1"/>
  </r>
  <r>
    <x v="0"/>
    <s v="2025000372"/>
    <x v="0"/>
    <x v="229"/>
    <s v="E2611KJC"/>
    <d v="2025-01-03T00:00:00"/>
    <x v="1"/>
    <s v="3297"/>
    <x v="1"/>
    <s v="PA"/>
    <x v="1"/>
    <x v="0"/>
    <d v="2025-01-03T00:00:00"/>
    <d v="1899-12-30T11:03:59"/>
    <d v="2025-01-03T00:00:00"/>
    <d v="1899-12-30T11:04:44"/>
    <d v="2025-01-03T00:00:00"/>
    <d v="1899-12-30T11:29:52"/>
    <x v="0"/>
    <x v="0"/>
    <s v="8043253983"/>
    <s v="EXW"/>
    <d v="1899-12-30T00:25:53"/>
    <x v="258"/>
    <d v="1899-12-30T00:00:45"/>
    <s v="Granel"/>
    <s v="E001"/>
    <x v="1"/>
    <d v="1899-12-30T00:25:53"/>
    <d v="1899-12-30T00:25:08"/>
    <x v="5"/>
    <x v="4"/>
    <x v="2"/>
    <x v="1"/>
    <n v="0"/>
    <n v="0"/>
    <x v="0"/>
    <x v="1"/>
    <x v="1"/>
    <n v="0"/>
    <x v="0"/>
    <x v="1"/>
    <d v="1899-12-30T00:00:45"/>
    <d v="1899-12-30T00:00:45"/>
    <x v="0"/>
    <m/>
    <m/>
    <d v="1899-12-30T00:00:00"/>
    <d v="1899-12-30T00:25:53"/>
    <n v="6"/>
    <d v="1899-12-30T00:00:45"/>
    <n v="25.883333333323204"/>
    <x v="4"/>
    <x v="1"/>
  </r>
  <r>
    <x v="0"/>
    <s v="2025000369"/>
    <x v="0"/>
    <x v="129"/>
    <s v="E8421HJR"/>
    <d v="2025-01-03T00:00:00"/>
    <x v="1"/>
    <s v="3228"/>
    <x v="3"/>
    <s v="PA"/>
    <x v="4"/>
    <x v="0"/>
    <d v="2025-01-03T00:00:00"/>
    <d v="1899-12-30T10:58:36"/>
    <d v="2025-01-03T00:00:00"/>
    <d v="1899-12-30T10:59:18"/>
    <d v="2025-01-03T00:00:00"/>
    <d v="1899-12-30T11:39:23"/>
    <x v="0"/>
    <x v="0"/>
    <s v="8043253985"/>
    <s v="FBO"/>
    <d v="1899-12-30T00:40:47"/>
    <x v="1328"/>
    <d v="1899-12-30T00:00:42"/>
    <s v="Granel"/>
    <s v="E001"/>
    <x v="2"/>
    <d v="1899-12-30T00:40:47"/>
    <d v="1899-12-30T00:40:05"/>
    <x v="4"/>
    <x v="4"/>
    <x v="2"/>
    <x v="1"/>
    <n v="0"/>
    <n v="0"/>
    <x v="0"/>
    <x v="1"/>
    <x v="1"/>
    <n v="0"/>
    <x v="0"/>
    <x v="1"/>
    <d v="1899-12-30T00:00:42"/>
    <d v="1899-12-30T00:00:42"/>
    <x v="0"/>
    <m/>
    <m/>
    <d v="1899-12-30T00:00:00"/>
    <d v="1899-12-30T00:40:47"/>
    <n v="6"/>
    <d v="1899-12-30T00:00:42"/>
    <n v="40.783333333334404"/>
    <x v="4"/>
    <x v="1"/>
  </r>
  <r>
    <x v="0"/>
    <s v="2025000381"/>
    <x v="0"/>
    <x v="388"/>
    <s v="E8374MRN"/>
    <d v="2025-01-03T00:00:00"/>
    <x v="1"/>
    <s v="3230"/>
    <x v="2"/>
    <s v="PA"/>
    <x v="2"/>
    <x v="0"/>
    <d v="2025-01-03T00:00:00"/>
    <d v="1899-12-30T11:45:58"/>
    <d v="2025-01-03T00:00:00"/>
    <d v="1899-12-30T11:46:40"/>
    <d v="2025-01-03T00:00:00"/>
    <d v="1899-12-30T12:22:48"/>
    <x v="0"/>
    <x v="0"/>
    <s v="8043253988"/>
    <s v="EXW"/>
    <d v="1899-12-30T00:36:50"/>
    <x v="551"/>
    <d v="1899-12-30T00:00:42"/>
    <s v="Ensacado"/>
    <s v="E002"/>
    <x v="1"/>
    <d v="1899-12-30T00:36:50"/>
    <d v="1899-12-30T00:36:08"/>
    <x v="5"/>
    <x v="4"/>
    <x v="2"/>
    <x v="2"/>
    <n v="0"/>
    <n v="0"/>
    <x v="0"/>
    <x v="2"/>
    <x v="1"/>
    <n v="0"/>
    <x v="0"/>
    <x v="1"/>
    <d v="1899-12-30T00:00:42"/>
    <d v="1899-12-30T00:00:42"/>
    <x v="0"/>
    <m/>
    <m/>
    <d v="1899-12-30T00:00:00"/>
    <d v="1899-12-30T00:36:50"/>
    <n v="6"/>
    <d v="1899-12-30T00:00:42"/>
    <n v="36.833333333328035"/>
    <x v="5"/>
    <x v="1"/>
  </r>
  <r>
    <x v="0"/>
    <s v="2025000410"/>
    <x v="0"/>
    <x v="256"/>
    <s v="E6103LDT"/>
    <d v="2025-01-03T00:00:00"/>
    <x v="1"/>
    <s v="3228"/>
    <x v="3"/>
    <s v="PA"/>
    <x v="4"/>
    <x v="0"/>
    <d v="2025-01-03T00:00:00"/>
    <d v="1899-12-30T13:26:45"/>
    <d v="2025-01-03T00:00:00"/>
    <d v="1899-12-30T13:27:27"/>
    <d v="2025-01-03T00:00:00"/>
    <d v="1899-12-30T14:02:03"/>
    <x v="0"/>
    <x v="0"/>
    <s v="8043253993"/>
    <s v="FBO"/>
    <d v="1899-12-30T00:35:18"/>
    <x v="744"/>
    <d v="1899-12-30T00:00:42"/>
    <s v="Granel"/>
    <s v="E001"/>
    <x v="2"/>
    <d v="1899-12-30T00:35:18"/>
    <d v="1899-12-30T00:34:36"/>
    <x v="9"/>
    <x v="4"/>
    <x v="2"/>
    <x v="1"/>
    <n v="0"/>
    <n v="0"/>
    <x v="0"/>
    <x v="1"/>
    <x v="1"/>
    <n v="0"/>
    <x v="0"/>
    <x v="1"/>
    <d v="1899-12-30T00:00:42"/>
    <d v="1899-12-30T00:00:42"/>
    <x v="0"/>
    <m/>
    <m/>
    <d v="1899-12-30T00:00:00"/>
    <d v="1899-12-30T00:35:18"/>
    <n v="6"/>
    <d v="1899-12-30T00:00:42"/>
    <n v="35.299999999987293"/>
    <x v="8"/>
    <x v="1"/>
  </r>
  <r>
    <x v="0"/>
    <s v="2025000422"/>
    <x v="0"/>
    <x v="265"/>
    <s v="E5542MNV"/>
    <d v="2025-01-03T00:00:00"/>
    <x v="1"/>
    <s v="3228"/>
    <x v="3"/>
    <s v="PA"/>
    <x v="4"/>
    <x v="0"/>
    <d v="2025-01-03T00:00:00"/>
    <d v="1899-12-30T14:09:20"/>
    <d v="2025-01-03T00:00:00"/>
    <d v="1899-12-30T14:10:03"/>
    <d v="2025-01-03T00:00:00"/>
    <d v="1899-12-30T14:37:14"/>
    <x v="0"/>
    <x v="0"/>
    <s v="8043253994"/>
    <s v="FBO"/>
    <d v="1899-12-30T00:27:54"/>
    <x v="1319"/>
    <d v="1899-12-30T00:00:43"/>
    <s v="Granel"/>
    <s v="E001"/>
    <x v="2"/>
    <d v="1899-12-30T00:27:54"/>
    <d v="1899-12-30T00:27:11"/>
    <x v="7"/>
    <x v="4"/>
    <x v="2"/>
    <x v="1"/>
    <n v="0"/>
    <n v="0"/>
    <x v="0"/>
    <x v="1"/>
    <x v="1"/>
    <n v="0"/>
    <x v="0"/>
    <x v="1"/>
    <d v="1899-12-30T00:00:43"/>
    <d v="1899-12-30T00:00:43"/>
    <x v="0"/>
    <m/>
    <m/>
    <d v="1899-12-30T00:00:00"/>
    <d v="1899-12-30T00:27:54"/>
    <n v="6"/>
    <d v="1899-12-30T00:00:43"/>
    <n v="27.900000000000045"/>
    <x v="8"/>
    <x v="1"/>
  </r>
  <r>
    <x v="0"/>
    <s v="2025000425"/>
    <x v="0"/>
    <x v="232"/>
    <s v="E4929LNP"/>
    <d v="2025-01-03T00:00:00"/>
    <x v="1"/>
    <s v="3228"/>
    <x v="3"/>
    <s v="PA"/>
    <x v="4"/>
    <x v="0"/>
    <d v="2025-01-03T00:00:00"/>
    <d v="1899-12-30T14:15:04"/>
    <d v="2025-01-03T00:00:00"/>
    <d v="1899-12-30T14:15:47"/>
    <d v="2025-01-03T00:00:00"/>
    <d v="1899-12-30T14:53:32"/>
    <x v="0"/>
    <x v="0"/>
    <s v="8043253996"/>
    <s v="FBO"/>
    <d v="1899-12-30T00:38:28"/>
    <x v="1329"/>
    <d v="1899-12-30T00:00:43"/>
    <s v="Granel"/>
    <s v="E001"/>
    <x v="2"/>
    <d v="1899-12-30T00:38:28"/>
    <d v="1899-12-30T00:37:45"/>
    <x v="7"/>
    <x v="4"/>
    <x v="2"/>
    <x v="1"/>
    <n v="0"/>
    <n v="0"/>
    <x v="0"/>
    <x v="1"/>
    <x v="1"/>
    <n v="0"/>
    <x v="0"/>
    <x v="1"/>
    <d v="1899-12-30T00:00:43"/>
    <d v="1899-12-30T00:00:43"/>
    <x v="0"/>
    <m/>
    <m/>
    <d v="1899-12-30T00:00:00"/>
    <d v="1899-12-30T00:38:28"/>
    <n v="6"/>
    <d v="1899-12-30T00:00:43"/>
    <n v="38.466666666662391"/>
    <x v="8"/>
    <x v="1"/>
  </r>
  <r>
    <x v="0"/>
    <s v="2025000431"/>
    <x v="0"/>
    <x v="129"/>
    <s v="E8421HJR"/>
    <d v="2025-01-03T00:00:00"/>
    <x v="1"/>
    <s v="3227"/>
    <x v="6"/>
    <s v="PA"/>
    <x v="7"/>
    <x v="0"/>
    <d v="2025-01-03T00:00:00"/>
    <d v="1899-12-30T14:33:09"/>
    <d v="2025-01-03T00:00:00"/>
    <d v="1899-12-30T14:33:52"/>
    <d v="2025-01-03T00:00:00"/>
    <d v="1899-12-30T15:01:52"/>
    <x v="0"/>
    <x v="0"/>
    <s v="8043253998"/>
    <s v="FBO"/>
    <d v="1899-12-30T00:28:43"/>
    <x v="904"/>
    <d v="1899-12-30T00:00:43"/>
    <s v="Granel"/>
    <s v="E001"/>
    <x v="2"/>
    <d v="1899-12-30T00:28:43"/>
    <d v="1899-12-30T00:28:00"/>
    <x v="7"/>
    <x v="4"/>
    <x v="2"/>
    <x v="1"/>
    <n v="0"/>
    <n v="0"/>
    <x v="0"/>
    <x v="1"/>
    <x v="1"/>
    <n v="0"/>
    <x v="0"/>
    <x v="1"/>
    <d v="1899-12-30T00:00:43"/>
    <d v="1899-12-30T00:00:43"/>
    <x v="0"/>
    <m/>
    <m/>
    <d v="1899-12-30T00:00:00"/>
    <d v="1899-12-30T00:28:43"/>
    <n v="6"/>
    <d v="1899-12-30T00:00:43"/>
    <n v="28.716666666667265"/>
    <x v="6"/>
    <x v="1"/>
  </r>
  <r>
    <x v="0"/>
    <s v="2025000435"/>
    <x v="0"/>
    <x v="227"/>
    <s v="E5855JGX"/>
    <d v="2025-01-03T00:00:00"/>
    <x v="1"/>
    <s v="3297"/>
    <x v="1"/>
    <s v="PA"/>
    <x v="1"/>
    <x v="0"/>
    <d v="2025-01-03T00:00:00"/>
    <d v="1899-12-30T14:38:59"/>
    <d v="2025-01-03T00:00:00"/>
    <d v="1899-12-30T14:39:40"/>
    <d v="2025-01-03T00:00:00"/>
    <d v="1899-12-30T15:06:34"/>
    <x v="0"/>
    <x v="0"/>
    <s v="8043253999"/>
    <s v="FBO"/>
    <d v="1899-12-30T00:27:35"/>
    <x v="704"/>
    <d v="1899-12-30T00:00:41"/>
    <s v="Granel"/>
    <s v="E001"/>
    <x v="1"/>
    <d v="1899-12-30T00:27:35"/>
    <d v="1899-12-30T00:26:54"/>
    <x v="7"/>
    <x v="4"/>
    <x v="2"/>
    <x v="1"/>
    <n v="0"/>
    <n v="0"/>
    <x v="0"/>
    <x v="1"/>
    <x v="1"/>
    <n v="0"/>
    <x v="0"/>
    <x v="1"/>
    <d v="1899-12-30T00:00:41"/>
    <d v="1899-12-30T00:00:41"/>
    <x v="0"/>
    <m/>
    <m/>
    <d v="1899-12-30T00:00:00"/>
    <d v="1899-12-30T00:27:35"/>
    <n v="6"/>
    <d v="1899-12-30T00:00:41"/>
    <n v="27.583333333343933"/>
    <x v="6"/>
    <x v="1"/>
  </r>
  <r>
    <x v="0"/>
    <s v="2025000433"/>
    <x v="0"/>
    <x v="234"/>
    <s v="E3039DBP"/>
    <d v="2025-01-03T00:00:00"/>
    <x v="1"/>
    <s v="3297"/>
    <x v="1"/>
    <s v="PA"/>
    <x v="1"/>
    <x v="0"/>
    <d v="2025-01-03T00:00:00"/>
    <d v="1899-12-30T14:34:39"/>
    <d v="2025-01-03T00:00:00"/>
    <d v="1899-12-30T14:35:21"/>
    <d v="2025-01-03T00:00:00"/>
    <d v="1899-12-30T15:16:07"/>
    <x v="0"/>
    <x v="0"/>
    <s v="8043254000"/>
    <s v="EXW"/>
    <d v="1899-12-30T00:41:28"/>
    <x v="1330"/>
    <d v="1899-12-30T00:00:42"/>
    <s v="Granel"/>
    <s v="E001"/>
    <x v="1"/>
    <d v="1899-12-30T00:41:28"/>
    <d v="1899-12-30T00:40:46"/>
    <x v="7"/>
    <x v="4"/>
    <x v="2"/>
    <x v="1"/>
    <n v="0"/>
    <n v="0"/>
    <x v="0"/>
    <x v="1"/>
    <x v="1"/>
    <n v="0"/>
    <x v="0"/>
    <x v="1"/>
    <d v="1899-12-30T00:00:42"/>
    <d v="1899-12-30T00:00:42"/>
    <x v="0"/>
    <m/>
    <m/>
    <d v="1899-12-30T00:00:00"/>
    <d v="1899-12-30T00:41:28"/>
    <n v="6"/>
    <d v="1899-12-30T00:00:42"/>
    <n v="41.466666666671976"/>
    <x v="6"/>
    <x v="1"/>
  </r>
  <r>
    <x v="0"/>
    <s v="2025000427"/>
    <x v="0"/>
    <x v="127"/>
    <s v="E5122JHZ"/>
    <d v="2025-01-03T00:00:00"/>
    <x v="1"/>
    <s v="3228"/>
    <x v="3"/>
    <s v="PA"/>
    <x v="4"/>
    <x v="0"/>
    <d v="2025-01-03T00:00:00"/>
    <d v="1899-12-30T14:19:07"/>
    <d v="2025-01-03T00:00:00"/>
    <d v="1899-12-30T14:19:49"/>
    <d v="2025-01-03T00:00:00"/>
    <d v="1899-12-30T15:19:44"/>
    <x v="0"/>
    <x v="0"/>
    <s v="8043254001"/>
    <s v="FBO"/>
    <d v="1899-12-30T01:00:37"/>
    <x v="1331"/>
    <d v="1899-12-30T00:00:42"/>
    <s v="Granel"/>
    <s v="E001"/>
    <x v="2"/>
    <d v="1899-12-30T01:00:37"/>
    <d v="1899-12-30T00:59:55"/>
    <x v="7"/>
    <x v="4"/>
    <x v="2"/>
    <x v="1"/>
    <n v="0"/>
    <n v="0"/>
    <x v="0"/>
    <x v="1"/>
    <x v="1"/>
    <n v="0"/>
    <x v="0"/>
    <x v="0"/>
    <d v="1899-12-30T00:00:42"/>
    <d v="1899-12-30T00:00:42"/>
    <x v="0"/>
    <m/>
    <m/>
    <d v="1899-12-30T00:00:00"/>
    <d v="1899-12-30T01:00:37"/>
    <n v="6"/>
    <d v="1899-12-30T00:00:42"/>
    <n v="60.616666666655945"/>
    <x v="6"/>
    <x v="0"/>
  </r>
  <r>
    <x v="0"/>
    <s v="2025000438"/>
    <x v="0"/>
    <x v="229"/>
    <s v="E2611KJC"/>
    <d v="2025-01-03T00:00:00"/>
    <x v="1"/>
    <s v="3297"/>
    <x v="1"/>
    <s v="PA"/>
    <x v="1"/>
    <x v="0"/>
    <d v="2025-01-03T00:00:00"/>
    <d v="1899-12-30T14:54:05"/>
    <d v="2025-01-03T00:00:00"/>
    <d v="1899-12-30T14:56:31"/>
    <d v="2025-01-03T00:00:00"/>
    <d v="1899-12-30T15:24:36"/>
    <x v="0"/>
    <x v="0"/>
    <s v="8043254002"/>
    <s v="FBO"/>
    <d v="1899-12-30T00:30:31"/>
    <x v="602"/>
    <d v="1899-12-30T00:02:26"/>
    <s v="Granel"/>
    <s v="E001"/>
    <x v="1"/>
    <d v="1899-12-30T00:30:31"/>
    <d v="1899-12-30T00:28:05"/>
    <x v="7"/>
    <x v="4"/>
    <x v="2"/>
    <x v="1"/>
    <n v="0"/>
    <n v="0"/>
    <x v="0"/>
    <x v="1"/>
    <x v="1"/>
    <n v="0"/>
    <x v="0"/>
    <x v="1"/>
    <d v="1899-12-30T00:02:26"/>
    <d v="1899-12-30T00:02:26"/>
    <x v="0"/>
    <m/>
    <m/>
    <d v="1899-12-30T00:00:00"/>
    <d v="1899-12-30T00:30:31"/>
    <n v="6"/>
    <d v="1899-12-30T00:02:26"/>
    <n v="30.516666666667227"/>
    <x v="6"/>
    <x v="1"/>
  </r>
  <r>
    <x v="0"/>
    <s v="2025000440"/>
    <x v="0"/>
    <x v="233"/>
    <s v="E6245LDT"/>
    <d v="2025-01-03T00:00:00"/>
    <x v="1"/>
    <s v="3297"/>
    <x v="1"/>
    <s v="PA"/>
    <x v="1"/>
    <x v="0"/>
    <d v="2025-01-03T00:00:00"/>
    <d v="1899-12-30T15:24:12"/>
    <d v="2025-01-03T00:00:00"/>
    <d v="1899-12-30T15:24:56"/>
    <d v="2025-01-03T00:00:00"/>
    <d v="1899-12-30T15:48:23"/>
    <x v="0"/>
    <x v="0"/>
    <s v="8043254003"/>
    <s v="FBO"/>
    <d v="1899-12-30T00:24:11"/>
    <x v="1332"/>
    <d v="1899-12-30T00:00:44"/>
    <s v="Granel"/>
    <s v="E001"/>
    <x v="2"/>
    <d v="1899-12-30T00:24:11"/>
    <d v="1899-12-30T00:23:27"/>
    <x v="14"/>
    <x v="4"/>
    <x v="2"/>
    <x v="1"/>
    <n v="0"/>
    <n v="0"/>
    <x v="0"/>
    <x v="1"/>
    <x v="1"/>
    <n v="0"/>
    <x v="0"/>
    <x v="1"/>
    <d v="1899-12-30T00:00:44"/>
    <d v="1899-12-30T00:00:44"/>
    <x v="0"/>
    <m/>
    <m/>
    <d v="1899-12-30T00:00:00"/>
    <d v="1899-12-30T00:24:11"/>
    <n v="6"/>
    <d v="1899-12-30T00:00:44"/>
    <n v="24.183333333331252"/>
    <x v="6"/>
    <x v="1"/>
  </r>
  <r>
    <x v="0"/>
    <s v="2025000441"/>
    <x v="0"/>
    <x v="373"/>
    <s v="E3179MJG"/>
    <d v="2025-01-03T00:00:00"/>
    <x v="1"/>
    <s v="3228"/>
    <x v="3"/>
    <s v="PA"/>
    <x v="4"/>
    <x v="0"/>
    <d v="2025-01-03T00:00:00"/>
    <d v="1899-12-30T15:26:04"/>
    <d v="2025-01-03T00:00:00"/>
    <d v="1899-12-30T15:26:46"/>
    <d v="2025-01-03T00:00:00"/>
    <d v="1899-12-30T15:54:49"/>
    <x v="0"/>
    <x v="0"/>
    <s v="8043254004"/>
    <s v="FBO"/>
    <d v="1899-12-30T00:28:45"/>
    <x v="1333"/>
    <d v="1899-12-30T00:00:42"/>
    <s v="Granel"/>
    <s v="E001"/>
    <x v="2"/>
    <d v="1899-12-30T00:28:45"/>
    <d v="1899-12-30T00:28:03"/>
    <x v="14"/>
    <x v="4"/>
    <x v="2"/>
    <x v="1"/>
    <n v="0"/>
    <n v="0"/>
    <x v="0"/>
    <x v="1"/>
    <x v="1"/>
    <n v="0"/>
    <x v="0"/>
    <x v="1"/>
    <d v="1899-12-30T00:00:42"/>
    <d v="1899-12-30T00:00:42"/>
    <x v="0"/>
    <m/>
    <m/>
    <d v="1899-12-30T00:00:00"/>
    <d v="1899-12-30T00:28:45"/>
    <n v="6"/>
    <d v="1899-12-30T00:00:42"/>
    <n v="28.750000000003215"/>
    <x v="6"/>
    <x v="1"/>
  </r>
  <r>
    <x v="0"/>
    <s v="2025000451"/>
    <x v="0"/>
    <x v="389"/>
    <s v="E9260KWX"/>
    <d v="2025-01-03T00:00:00"/>
    <x v="1"/>
    <s v="3230"/>
    <x v="2"/>
    <s v="PA"/>
    <x v="2"/>
    <x v="0"/>
    <d v="2025-01-03T00:00:00"/>
    <d v="1899-12-30T15:42:44"/>
    <d v="2025-01-03T00:00:00"/>
    <d v="1899-12-30T15:43:48"/>
    <d v="2025-01-03T00:00:00"/>
    <d v="1899-12-30T16:20:06"/>
    <x v="11"/>
    <x v="4"/>
    <s v="8043254005"/>
    <s v="FBO"/>
    <d v="1899-12-30T00:37:22"/>
    <x v="1334"/>
    <d v="1899-12-30T00:01:04"/>
    <s v="Ensacado"/>
    <s v="E002"/>
    <x v="2"/>
    <d v="1899-12-30T00:37:22"/>
    <d v="1899-12-30T00:36:18"/>
    <x v="14"/>
    <x v="4"/>
    <x v="2"/>
    <x v="2"/>
    <n v="0"/>
    <n v="0"/>
    <x v="0"/>
    <x v="2"/>
    <x v="1"/>
    <n v="0"/>
    <x v="0"/>
    <x v="1"/>
    <d v="1899-12-30T00:01:04"/>
    <d v="1899-12-30T00:01:04"/>
    <x v="0"/>
    <m/>
    <m/>
    <d v="1899-12-30T00:00:00"/>
    <d v="1899-12-30T00:37:22"/>
    <n v="6"/>
    <d v="1899-12-30T00:01:04"/>
    <n v="37.366666666660784"/>
    <x v="9"/>
    <x v="1"/>
  </r>
  <r>
    <x v="0"/>
    <s v="2025000452"/>
    <x v="0"/>
    <x v="125"/>
    <s v="E7429LJY"/>
    <d v="2025-01-03T00:00:00"/>
    <x v="1"/>
    <s v="3230"/>
    <x v="2"/>
    <s v="PA"/>
    <x v="2"/>
    <x v="0"/>
    <d v="2025-01-03T00:00:00"/>
    <d v="1899-12-30T15:46:31"/>
    <d v="2025-01-03T00:00:00"/>
    <d v="1899-12-30T15:47:13"/>
    <d v="2025-01-03T00:00:00"/>
    <d v="1899-12-30T16:31:23"/>
    <x v="0"/>
    <x v="0"/>
    <s v="8043254007"/>
    <s v="FBO"/>
    <d v="1899-12-30T00:44:52"/>
    <x v="1335"/>
    <d v="1899-12-30T00:00:42"/>
    <s v="Ensacado"/>
    <s v="E002"/>
    <x v="2"/>
    <d v="1899-12-30T00:44:52"/>
    <d v="1899-12-30T00:44:10"/>
    <x v="14"/>
    <x v="4"/>
    <x v="2"/>
    <x v="2"/>
    <n v="0"/>
    <n v="0"/>
    <x v="0"/>
    <x v="2"/>
    <x v="1"/>
    <n v="0"/>
    <x v="0"/>
    <x v="1"/>
    <d v="1899-12-30T00:00:42"/>
    <d v="1899-12-30T00:00:42"/>
    <x v="0"/>
    <m/>
    <m/>
    <d v="1899-12-30T00:00:00"/>
    <d v="1899-12-30T00:44:52"/>
    <n v="6"/>
    <d v="1899-12-30T00:00:42"/>
    <n v="44.866666666670426"/>
    <x v="9"/>
    <x v="1"/>
  </r>
  <r>
    <x v="0"/>
    <s v="2025000483"/>
    <x v="0"/>
    <x v="160"/>
    <s v="E9865JVX"/>
    <d v="2025-01-03T00:00:00"/>
    <x v="1"/>
    <s v="3228"/>
    <x v="3"/>
    <s v="PA"/>
    <x v="4"/>
    <x v="0"/>
    <d v="2025-01-03T00:00:00"/>
    <d v="1899-12-30T18:48:28"/>
    <d v="2025-01-03T00:00:00"/>
    <d v="1899-12-30T18:49:10"/>
    <d v="2025-01-03T00:00:00"/>
    <d v="1899-12-30T19:18:39"/>
    <x v="0"/>
    <x v="0"/>
    <s v="8043254010"/>
    <s v="FBO"/>
    <d v="1899-12-30T00:30:11"/>
    <x v="1012"/>
    <d v="1899-12-30T00:00:42"/>
    <s v="Granel"/>
    <s v="E001"/>
    <x v="2"/>
    <d v="1899-12-30T00:30:11"/>
    <d v="1899-12-30T00:29:29"/>
    <x v="11"/>
    <x v="4"/>
    <x v="2"/>
    <x v="1"/>
    <n v="0"/>
    <n v="0"/>
    <x v="0"/>
    <x v="1"/>
    <x v="1"/>
    <n v="0"/>
    <x v="0"/>
    <x v="1"/>
    <d v="1899-12-30T00:00:42"/>
    <d v="1899-12-30T00:00:42"/>
    <x v="0"/>
    <m/>
    <m/>
    <d v="1899-12-30T00:00:00"/>
    <d v="1899-12-30T00:30:11"/>
    <n v="6"/>
    <d v="1899-12-30T00:00:42"/>
    <n v="30.183333333336027"/>
    <x v="7"/>
    <x v="1"/>
  </r>
  <r>
    <x v="0"/>
    <s v="2025000485"/>
    <x v="0"/>
    <x v="241"/>
    <m/>
    <d v="2025-01-04T00:00:00"/>
    <x v="1"/>
    <s v="3230"/>
    <x v="2"/>
    <s v="PA"/>
    <x v="2"/>
    <x v="0"/>
    <d v="2025-01-04T00:00:00"/>
    <d v="1899-12-30T08:38:35"/>
    <d v="2025-01-04T00:00:00"/>
    <d v="1899-12-30T08:39:22"/>
    <d v="2025-01-04T00:00:00"/>
    <d v="1899-12-30T08:57:30"/>
    <x v="0"/>
    <x v="0"/>
    <s v="8043254011"/>
    <s v="EXW"/>
    <d v="1899-12-30T00:00:00"/>
    <x v="733"/>
    <d v="1899-12-30T00:00:00"/>
    <s v="Ensacado"/>
    <s v="E002"/>
    <x v="1"/>
    <d v="1899-12-30T00:18:55"/>
    <d v="1899-12-30T00:18:08"/>
    <x v="2"/>
    <x v="22"/>
    <x v="2"/>
    <x v="2"/>
    <n v="0"/>
    <n v="0"/>
    <x v="0"/>
    <x v="2"/>
    <x v="1"/>
    <n v="0"/>
    <x v="0"/>
    <x v="1"/>
    <d v="1899-12-30T00:00:00"/>
    <d v="1899-12-30T00:00:00"/>
    <x v="0"/>
    <m/>
    <m/>
    <d v="1899-12-30T00:00:00"/>
    <d v="1899-12-30T00:18:55"/>
    <n v="7"/>
    <d v="1899-12-30T00:00:47"/>
    <n v="18.916666666675244"/>
    <x v="1"/>
    <x v="1"/>
  </r>
  <r>
    <x v="0"/>
    <s v="2025000501"/>
    <x v="0"/>
    <x v="157"/>
    <s v="E5397MMK"/>
    <d v="2025-01-07T00:00:00"/>
    <x v="1"/>
    <s v="3229"/>
    <x v="4"/>
    <s v="PA"/>
    <x v="5"/>
    <x v="0"/>
    <d v="2025-01-07T00:00:00"/>
    <d v="1899-12-30T05:54:48"/>
    <d v="2025-01-07T00:00:00"/>
    <d v="1899-12-30T05:55:37"/>
    <d v="2025-01-07T00:00:00"/>
    <d v="1899-12-30T06:35:39"/>
    <x v="0"/>
    <x v="0"/>
    <s v="8043254012"/>
    <s v="FBO"/>
    <d v="1899-12-30T00:40:51"/>
    <x v="1336"/>
    <d v="1899-12-30T00:00:49"/>
    <s v="Granel"/>
    <s v="E001"/>
    <x v="2"/>
    <d v="1899-12-30T00:40:51"/>
    <d v="1899-12-30T00:40:02"/>
    <x v="12"/>
    <x v="5"/>
    <x v="3"/>
    <x v="1"/>
    <n v="0"/>
    <n v="0"/>
    <x v="0"/>
    <x v="1"/>
    <x v="1"/>
    <n v="0"/>
    <x v="0"/>
    <x v="1"/>
    <d v="1899-12-30T00:00:49"/>
    <d v="1899-12-30T00:00:49"/>
    <x v="0"/>
    <m/>
    <m/>
    <d v="1899-12-30T00:00:00"/>
    <d v="1899-12-30T00:40:51"/>
    <n v="3"/>
    <d v="1899-12-30T00:00:49"/>
    <n v="40.849999999991994"/>
    <x v="12"/>
    <x v="1"/>
  </r>
  <r>
    <x v="0"/>
    <s v="2025000505"/>
    <x v="0"/>
    <x v="348"/>
    <s v="E4990DBM"/>
    <d v="2025-01-07T00:00:00"/>
    <x v="1"/>
    <s v="3297"/>
    <x v="1"/>
    <s v="PA"/>
    <x v="1"/>
    <x v="0"/>
    <d v="2025-01-07T00:00:00"/>
    <d v="1899-12-30T06:15:57"/>
    <d v="2025-01-07T00:00:00"/>
    <d v="1899-12-30T06:16:45"/>
    <d v="2025-01-07T00:00:00"/>
    <d v="1899-12-30T06:42:37"/>
    <x v="0"/>
    <x v="0"/>
    <s v="8043254013"/>
    <s v="EXW"/>
    <d v="1899-12-30T00:26:40"/>
    <x v="543"/>
    <d v="1899-12-30T00:00:48"/>
    <s v="Granel"/>
    <s v="E001"/>
    <x v="1"/>
    <d v="1899-12-30T00:26:40"/>
    <d v="1899-12-30T00:25:52"/>
    <x v="0"/>
    <x v="5"/>
    <x v="3"/>
    <x v="1"/>
    <n v="0"/>
    <n v="0"/>
    <x v="0"/>
    <x v="1"/>
    <x v="1"/>
    <n v="0"/>
    <x v="0"/>
    <x v="1"/>
    <d v="1899-12-30T00:00:48"/>
    <d v="1899-12-30T00:00:48"/>
    <x v="0"/>
    <m/>
    <m/>
    <d v="1899-12-30T00:00:00"/>
    <d v="1899-12-30T00:26:40"/>
    <n v="3"/>
    <d v="1899-12-30T00:00:48"/>
    <n v="26.666666666668782"/>
    <x v="12"/>
    <x v="1"/>
  </r>
  <r>
    <x v="0"/>
    <s v="2025000503"/>
    <x v="0"/>
    <x v="123"/>
    <s v="E8272KDP"/>
    <d v="2025-01-07T00:00:00"/>
    <x v="1"/>
    <s v="3297"/>
    <x v="1"/>
    <s v="PA"/>
    <x v="1"/>
    <x v="0"/>
    <d v="2025-01-07T00:00:00"/>
    <d v="1899-12-30T06:10:36"/>
    <d v="2025-01-07T00:00:00"/>
    <d v="1899-12-30T06:11:25"/>
    <d v="2025-01-07T00:00:00"/>
    <d v="1899-12-30T06:50:16"/>
    <x v="0"/>
    <x v="0"/>
    <s v="8043254014"/>
    <s v="FBO"/>
    <d v="1899-12-30T00:39:40"/>
    <x v="1337"/>
    <d v="1899-12-30T00:00:49"/>
    <s v="Granel"/>
    <s v="E001"/>
    <x v="2"/>
    <d v="1899-12-30T00:39:40"/>
    <d v="1899-12-30T00:38:51"/>
    <x v="0"/>
    <x v="5"/>
    <x v="3"/>
    <x v="1"/>
    <n v="0"/>
    <n v="0"/>
    <x v="0"/>
    <x v="1"/>
    <x v="1"/>
    <n v="0"/>
    <x v="0"/>
    <x v="1"/>
    <d v="1899-12-30T00:00:49"/>
    <d v="1899-12-30T00:00:49"/>
    <x v="0"/>
    <m/>
    <m/>
    <d v="1899-12-30T00:00:00"/>
    <d v="1899-12-30T00:39:40"/>
    <n v="3"/>
    <d v="1899-12-30T00:00:49"/>
    <n v="39.666666666672015"/>
    <x v="12"/>
    <x v="1"/>
  </r>
  <r>
    <x v="0"/>
    <s v="2025000511"/>
    <x v="0"/>
    <x v="158"/>
    <s v="E5943KXX"/>
    <d v="2025-01-07T00:00:00"/>
    <x v="1"/>
    <s v="3228"/>
    <x v="3"/>
    <s v="PA"/>
    <x v="4"/>
    <x v="0"/>
    <d v="2025-01-07T00:00:00"/>
    <d v="1899-12-30T06:39:00"/>
    <d v="2025-01-07T00:00:00"/>
    <d v="1899-12-30T06:39:48"/>
    <d v="2025-01-07T00:00:00"/>
    <d v="1899-12-30T07:12:09"/>
    <x v="0"/>
    <x v="0"/>
    <s v="8043254015"/>
    <s v="FBO"/>
    <d v="1899-12-30T00:33:09"/>
    <x v="1010"/>
    <d v="1899-12-30T00:00:48"/>
    <s v="Granel"/>
    <s v="E001"/>
    <x v="2"/>
    <d v="1899-12-30T00:33:09"/>
    <d v="1899-12-30T00:32:21"/>
    <x v="0"/>
    <x v="5"/>
    <x v="3"/>
    <x v="1"/>
    <n v="0"/>
    <n v="0"/>
    <x v="0"/>
    <x v="1"/>
    <x v="1"/>
    <n v="0"/>
    <x v="0"/>
    <x v="1"/>
    <d v="1899-12-30T00:00:48"/>
    <d v="1899-12-30T00:00:48"/>
    <x v="0"/>
    <m/>
    <m/>
    <d v="1899-12-30T00:00:00"/>
    <d v="1899-12-30T00:33:09"/>
    <n v="3"/>
    <d v="1899-12-30T00:00:48"/>
    <n v="33.150000000009577"/>
    <x v="0"/>
    <x v="1"/>
  </r>
  <r>
    <x v="0"/>
    <s v="2025000517"/>
    <x v="0"/>
    <x v="142"/>
    <s v="E3192JFJ"/>
    <d v="2025-01-07T00:00:00"/>
    <x v="1"/>
    <s v="3230"/>
    <x v="2"/>
    <s v="PA"/>
    <x v="2"/>
    <x v="0"/>
    <d v="2025-01-07T00:00:00"/>
    <d v="1899-12-30T06:48:47"/>
    <d v="2025-01-07T00:00:00"/>
    <d v="1899-12-30T06:49:35"/>
    <d v="2025-01-07T00:00:00"/>
    <d v="1899-12-30T07:38:40"/>
    <x v="0"/>
    <x v="0"/>
    <s v="8043254017"/>
    <s v="FBO"/>
    <d v="1899-12-30T00:49:53"/>
    <x v="1338"/>
    <d v="1899-12-30T00:00:48"/>
    <s v="Ensacado"/>
    <s v="E002"/>
    <x v="2"/>
    <d v="1899-12-30T00:49:53"/>
    <d v="1899-12-30T00:49:05"/>
    <x v="0"/>
    <x v="5"/>
    <x v="3"/>
    <x v="2"/>
    <n v="0"/>
    <n v="0"/>
    <x v="0"/>
    <x v="2"/>
    <x v="1"/>
    <n v="0"/>
    <x v="0"/>
    <x v="0"/>
    <d v="1899-12-30T00:00:48"/>
    <d v="1899-12-30T00:00:48"/>
    <x v="0"/>
    <m/>
    <m/>
    <d v="1899-12-30T00:00:00"/>
    <d v="1899-12-30T00:49:53"/>
    <n v="3"/>
    <d v="1899-12-30T00:00:48"/>
    <n v="49.883333333342378"/>
    <x v="0"/>
    <x v="0"/>
  </r>
  <r>
    <x v="0"/>
    <s v="2025000531"/>
    <x v="0"/>
    <x v="239"/>
    <s v="E3299HSH"/>
    <d v="2025-01-07T00:00:00"/>
    <x v="1"/>
    <s v="3297"/>
    <x v="1"/>
    <s v="PA"/>
    <x v="1"/>
    <x v="0"/>
    <d v="2025-01-07T00:00:00"/>
    <d v="1899-12-30T07:13:06"/>
    <d v="2025-01-07T00:00:00"/>
    <d v="1899-12-30T07:15:33"/>
    <d v="2025-01-07T00:00:00"/>
    <d v="1899-12-30T07:45:26"/>
    <x v="0"/>
    <x v="0"/>
    <s v="8043254019"/>
    <s v="EXW"/>
    <d v="1899-12-30T00:32:20"/>
    <x v="1117"/>
    <d v="1899-12-30T00:02:27"/>
    <s v="Granel"/>
    <s v="E001"/>
    <x v="1"/>
    <d v="1899-12-30T00:32:20"/>
    <d v="1899-12-30T00:29:53"/>
    <x v="1"/>
    <x v="5"/>
    <x v="3"/>
    <x v="1"/>
    <n v="0"/>
    <n v="0"/>
    <x v="0"/>
    <x v="1"/>
    <x v="1"/>
    <n v="0"/>
    <x v="0"/>
    <x v="1"/>
    <d v="1899-12-30T00:02:27"/>
    <d v="1899-12-30T00:02:27"/>
    <x v="0"/>
    <m/>
    <m/>
    <d v="1899-12-30T00:00:00"/>
    <d v="1899-12-30T00:32:20"/>
    <n v="3"/>
    <d v="1899-12-30T00:02:27"/>
    <n v="32.333333333327971"/>
    <x v="0"/>
    <x v="1"/>
  </r>
  <r>
    <x v="0"/>
    <s v="2025000564"/>
    <x v="0"/>
    <x v="154"/>
    <s v="E3043KFX"/>
    <d v="2025-01-07T00:00:00"/>
    <x v="1"/>
    <s v="3228"/>
    <x v="3"/>
    <s v="PA"/>
    <x v="4"/>
    <x v="0"/>
    <d v="2025-01-07T00:00:00"/>
    <d v="1899-12-30T08:19:03"/>
    <d v="2025-01-07T00:00:00"/>
    <d v="1899-12-30T08:19:52"/>
    <d v="2025-01-07T00:00:00"/>
    <d v="1899-12-30T08:53:38"/>
    <x v="0"/>
    <x v="0"/>
    <s v="8043254025"/>
    <s v="FBO"/>
    <d v="1899-12-30T00:34:35"/>
    <x v="1339"/>
    <d v="1899-12-30T00:00:49"/>
    <s v="Granel"/>
    <s v="E001"/>
    <x v="2"/>
    <d v="1899-12-30T00:34:35"/>
    <d v="1899-12-30T00:33:46"/>
    <x v="2"/>
    <x v="5"/>
    <x v="3"/>
    <x v="1"/>
    <n v="0"/>
    <n v="0"/>
    <x v="0"/>
    <x v="1"/>
    <x v="1"/>
    <n v="0"/>
    <x v="0"/>
    <x v="1"/>
    <d v="1899-12-30T00:00:49"/>
    <d v="1899-12-30T00:00:49"/>
    <x v="0"/>
    <m/>
    <m/>
    <d v="1899-12-30T00:00:00"/>
    <d v="1899-12-30T00:34:35"/>
    <n v="3"/>
    <d v="1899-12-30T00:00:49"/>
    <n v="34.583333333328"/>
    <x v="1"/>
    <x v="1"/>
  </r>
  <r>
    <x v="0"/>
    <s v="2025000542"/>
    <x v="0"/>
    <x v="390"/>
    <s v="E4394LKY"/>
    <d v="2025-01-07T00:00:00"/>
    <x v="1"/>
    <s v="3230"/>
    <x v="2"/>
    <s v="PA"/>
    <x v="2"/>
    <x v="0"/>
    <d v="2025-01-07T00:00:00"/>
    <d v="1899-12-30T07:33:58"/>
    <d v="2025-01-07T00:00:00"/>
    <d v="1899-12-30T07:34:49"/>
    <d v="2025-01-07T00:00:00"/>
    <d v="1899-12-30T08:55:45"/>
    <x v="0"/>
    <x v="0"/>
    <s v="8043254026"/>
    <s v="FBO"/>
    <d v="1899-12-30T01:21:47"/>
    <x v="1340"/>
    <d v="1899-12-30T00:00:51"/>
    <s v="Ensacado"/>
    <s v="E002"/>
    <x v="2"/>
    <d v="1899-12-30T01:21:47"/>
    <d v="1899-12-30T01:20:56"/>
    <x v="1"/>
    <x v="5"/>
    <x v="3"/>
    <x v="2"/>
    <n v="0"/>
    <n v="0"/>
    <x v="0"/>
    <x v="2"/>
    <x v="1"/>
    <n v="0"/>
    <x v="0"/>
    <x v="0"/>
    <d v="1899-12-30T00:00:51"/>
    <d v="1899-12-30T00:00:51"/>
    <x v="0"/>
    <m/>
    <m/>
    <d v="1899-12-30T00:00:00"/>
    <d v="1899-12-30T01:21:47"/>
    <n v="3"/>
    <d v="1899-12-30T00:00:51"/>
    <n v="81.783333333331143"/>
    <x v="1"/>
    <x v="0"/>
  </r>
  <r>
    <x v="0"/>
    <s v="2025000572"/>
    <x v="0"/>
    <x v="129"/>
    <s v="E8421HJR"/>
    <d v="2025-01-07T00:00:00"/>
    <x v="1"/>
    <s v="3297"/>
    <x v="1"/>
    <s v="PA"/>
    <x v="1"/>
    <x v="0"/>
    <d v="2025-01-07T00:00:00"/>
    <d v="1899-12-30T08:35:46"/>
    <d v="2025-01-07T00:00:00"/>
    <d v="1899-12-30T08:36:37"/>
    <d v="2025-01-07T00:00:00"/>
    <d v="1899-12-30T09:13:31"/>
    <x v="0"/>
    <x v="0"/>
    <s v="8043254028"/>
    <s v="FBO"/>
    <d v="1899-12-30T00:37:45"/>
    <x v="1311"/>
    <d v="1899-12-30T00:00:51"/>
    <s v="Granel"/>
    <s v="E001"/>
    <x v="2"/>
    <d v="1899-12-30T00:37:45"/>
    <d v="1899-12-30T00:36:54"/>
    <x v="2"/>
    <x v="5"/>
    <x v="3"/>
    <x v="1"/>
    <n v="0"/>
    <n v="0"/>
    <x v="0"/>
    <x v="1"/>
    <x v="1"/>
    <n v="0"/>
    <x v="0"/>
    <x v="1"/>
    <d v="1899-12-30T00:00:51"/>
    <d v="1899-12-30T00:00:51"/>
    <x v="0"/>
    <m/>
    <m/>
    <d v="1899-12-30T00:00:00"/>
    <d v="1899-12-30T00:37:45"/>
    <n v="3"/>
    <d v="1899-12-30T00:00:51"/>
    <n v="37.749999999988795"/>
    <x v="2"/>
    <x v="1"/>
  </r>
  <r>
    <x v="0"/>
    <s v="2025000575"/>
    <x v="0"/>
    <x v="150"/>
    <s v="E4974HJL"/>
    <d v="2025-01-07T00:00:00"/>
    <x v="1"/>
    <s v="3297"/>
    <x v="1"/>
    <s v="PA"/>
    <x v="1"/>
    <x v="0"/>
    <d v="2025-01-07T00:00:00"/>
    <d v="1899-12-30T08:39:56"/>
    <d v="2025-01-07T00:00:00"/>
    <d v="1899-12-30T08:40:44"/>
    <d v="2025-01-07T00:00:00"/>
    <d v="1899-12-30T09:17:00"/>
    <x v="0"/>
    <x v="0"/>
    <s v="8043254029"/>
    <s v="FBO"/>
    <d v="1899-12-30T00:37:04"/>
    <x v="1341"/>
    <d v="1899-12-30T00:00:48"/>
    <s v="Granel"/>
    <s v="E001"/>
    <x v="2"/>
    <d v="1899-12-30T00:37:04"/>
    <d v="1899-12-30T00:36:16"/>
    <x v="2"/>
    <x v="5"/>
    <x v="3"/>
    <x v="1"/>
    <n v="0"/>
    <n v="0"/>
    <x v="0"/>
    <x v="1"/>
    <x v="1"/>
    <n v="0"/>
    <x v="0"/>
    <x v="1"/>
    <d v="1899-12-30T00:00:48"/>
    <d v="1899-12-30T00:00:48"/>
    <x v="0"/>
    <m/>
    <m/>
    <d v="1899-12-30T00:00:00"/>
    <d v="1899-12-30T00:37:04"/>
    <n v="3"/>
    <d v="1899-12-30T00:00:48"/>
    <n v="37.06666666668"/>
    <x v="2"/>
    <x v="1"/>
  </r>
  <r>
    <x v="0"/>
    <s v="2025000566"/>
    <x v="0"/>
    <x v="325"/>
    <s v="E9341JBY"/>
    <d v="2025-01-07T00:00:00"/>
    <x v="1"/>
    <s v="3228"/>
    <x v="3"/>
    <s v="PA"/>
    <x v="4"/>
    <x v="0"/>
    <d v="2025-01-07T00:00:00"/>
    <d v="1899-12-30T08:26:59"/>
    <d v="2025-01-07T00:00:00"/>
    <d v="1899-12-30T08:27:48"/>
    <d v="2025-01-07T00:00:00"/>
    <d v="1899-12-30T09:20:28"/>
    <x v="0"/>
    <x v="0"/>
    <s v="8043254030"/>
    <s v="EXW"/>
    <d v="1899-12-30T00:53:29"/>
    <x v="1342"/>
    <d v="1899-12-30T00:00:49"/>
    <s v="Granel"/>
    <s v="E001"/>
    <x v="1"/>
    <d v="1899-12-30T00:53:29"/>
    <d v="1899-12-30T00:52:40"/>
    <x v="2"/>
    <x v="5"/>
    <x v="3"/>
    <x v="1"/>
    <n v="0"/>
    <n v="0"/>
    <x v="0"/>
    <x v="1"/>
    <x v="1"/>
    <n v="0"/>
    <x v="0"/>
    <x v="0"/>
    <d v="1899-12-30T00:00:49"/>
    <d v="1899-12-30T00:00:49"/>
    <x v="0"/>
    <m/>
    <m/>
    <d v="1899-12-30T00:00:00"/>
    <d v="1899-12-30T00:53:29"/>
    <n v="3"/>
    <d v="1899-12-30T00:00:49"/>
    <n v="53.483333333327998"/>
    <x v="2"/>
    <x v="0"/>
  </r>
  <r>
    <x v="0"/>
    <s v="2025000585"/>
    <x v="0"/>
    <x v="132"/>
    <s v="E7412JLB"/>
    <d v="2025-01-07T00:00:00"/>
    <x v="1"/>
    <s v="3297"/>
    <x v="1"/>
    <s v="PA"/>
    <x v="1"/>
    <x v="0"/>
    <d v="2025-01-07T00:00:00"/>
    <d v="1899-12-30T08:55:45"/>
    <d v="2025-01-07T00:00:00"/>
    <d v="1899-12-30T08:56:33"/>
    <d v="2025-01-07T00:00:00"/>
    <d v="1899-12-30T09:28:00"/>
    <x v="0"/>
    <x v="0"/>
    <s v="8043254032"/>
    <s v="FBO"/>
    <d v="1899-12-30T00:32:15"/>
    <x v="307"/>
    <d v="1899-12-30T00:00:48"/>
    <s v="Granel"/>
    <s v="E001"/>
    <x v="2"/>
    <d v="1899-12-30T00:32:15"/>
    <d v="1899-12-30T00:31:27"/>
    <x v="2"/>
    <x v="5"/>
    <x v="3"/>
    <x v="1"/>
    <n v="0"/>
    <n v="0"/>
    <x v="0"/>
    <x v="1"/>
    <x v="1"/>
    <n v="0"/>
    <x v="0"/>
    <x v="1"/>
    <d v="1899-12-30T00:00:48"/>
    <d v="1899-12-30T00:00:48"/>
    <x v="0"/>
    <m/>
    <m/>
    <d v="1899-12-30T00:00:00"/>
    <d v="1899-12-30T00:32:15"/>
    <n v="3"/>
    <d v="1899-12-30T00:00:48"/>
    <n v="32.249999999995211"/>
    <x v="2"/>
    <x v="1"/>
  </r>
  <r>
    <x v="0"/>
    <s v="2025000560"/>
    <x v="0"/>
    <x v="245"/>
    <s v="E0260LKZ"/>
    <d v="2025-01-07T00:00:00"/>
    <x v="1"/>
    <s v="3230"/>
    <x v="2"/>
    <s v="PA"/>
    <x v="2"/>
    <x v="0"/>
    <d v="2025-01-07T00:00:00"/>
    <d v="1899-12-30T08:12:32"/>
    <d v="2025-01-07T00:00:00"/>
    <d v="1899-12-30T08:13:20"/>
    <d v="2025-01-07T00:00:00"/>
    <d v="1899-12-30T09:29:28"/>
    <x v="0"/>
    <x v="0"/>
    <s v="8043254033"/>
    <s v="FBO"/>
    <d v="1899-12-30T01:16:56"/>
    <x v="1343"/>
    <d v="1899-12-30T00:00:48"/>
    <s v="Ensacado"/>
    <s v="E002"/>
    <x v="2"/>
    <d v="1899-12-30T01:16:56"/>
    <d v="1899-12-30T01:16:08"/>
    <x v="2"/>
    <x v="5"/>
    <x v="3"/>
    <x v="2"/>
    <n v="0"/>
    <n v="0"/>
    <x v="0"/>
    <x v="2"/>
    <x v="1"/>
    <n v="0"/>
    <x v="0"/>
    <x v="0"/>
    <d v="1899-12-30T00:00:48"/>
    <d v="1899-12-30T00:00:48"/>
    <x v="0"/>
    <m/>
    <m/>
    <d v="1899-12-30T00:00:00"/>
    <d v="1899-12-30T01:16:56"/>
    <n v="3"/>
    <d v="1899-12-30T00:00:48"/>
    <n v="76.933333333324782"/>
    <x v="2"/>
    <x v="0"/>
  </r>
  <r>
    <x v="0"/>
    <s v="2025000574"/>
    <x v="0"/>
    <x v="156"/>
    <s v="E9502JVD"/>
    <d v="2025-01-07T00:00:00"/>
    <x v="1"/>
    <s v="3230"/>
    <x v="2"/>
    <s v="PA"/>
    <x v="2"/>
    <x v="0"/>
    <d v="2025-01-07T00:00:00"/>
    <d v="1899-12-30T08:38:07"/>
    <d v="2025-01-07T00:00:00"/>
    <d v="1899-12-30T08:38:57"/>
    <d v="2025-01-07T00:00:00"/>
    <d v="1899-12-30T09:44:43"/>
    <x v="0"/>
    <x v="0"/>
    <s v="8043254036"/>
    <s v="FBO"/>
    <d v="1899-12-30T01:06:36"/>
    <x v="1344"/>
    <d v="1899-12-30T00:00:50"/>
    <s v="Ensacado"/>
    <s v="E002"/>
    <x v="2"/>
    <d v="1899-12-30T01:06:36"/>
    <d v="1899-12-30T01:05:46"/>
    <x v="2"/>
    <x v="5"/>
    <x v="3"/>
    <x v="2"/>
    <n v="0"/>
    <n v="0"/>
    <x v="0"/>
    <x v="2"/>
    <x v="1"/>
    <n v="0"/>
    <x v="0"/>
    <x v="0"/>
    <d v="1899-12-30T00:00:50"/>
    <d v="1899-12-30T00:00:50"/>
    <x v="0"/>
    <m/>
    <m/>
    <d v="1899-12-30T00:00:00"/>
    <d v="1899-12-30T01:06:36"/>
    <n v="3"/>
    <d v="1899-12-30T00:00:50"/>
    <n v="66.600000000000023"/>
    <x v="2"/>
    <x v="0"/>
  </r>
  <r>
    <x v="0"/>
    <s v="2025000571"/>
    <x v="0"/>
    <x v="151"/>
    <s v="E1633HJM"/>
    <d v="2025-01-07T00:00:00"/>
    <x v="1"/>
    <s v="3228"/>
    <x v="3"/>
    <s v="PA"/>
    <x v="4"/>
    <x v="0"/>
    <d v="2025-01-07T00:00:00"/>
    <d v="1899-12-30T08:34:48"/>
    <d v="2025-01-07T00:00:00"/>
    <d v="1899-12-30T08:35:36"/>
    <d v="2025-01-07T00:00:00"/>
    <d v="1899-12-30T09:56:18"/>
    <x v="0"/>
    <x v="0"/>
    <s v="8043254039"/>
    <s v="FBO"/>
    <d v="1899-12-30T01:21:30"/>
    <x v="1345"/>
    <d v="1899-12-30T00:00:48"/>
    <s v="Granel"/>
    <s v="E001"/>
    <x v="2"/>
    <d v="1899-12-30T01:21:30"/>
    <d v="1899-12-30T01:20:42"/>
    <x v="2"/>
    <x v="5"/>
    <x v="3"/>
    <x v="1"/>
    <n v="0"/>
    <n v="0"/>
    <x v="0"/>
    <x v="1"/>
    <x v="1"/>
    <n v="0"/>
    <x v="0"/>
    <x v="0"/>
    <d v="1899-12-30T00:00:48"/>
    <d v="1899-12-30T00:00:48"/>
    <x v="0"/>
    <m/>
    <m/>
    <d v="1899-12-30T00:00:00"/>
    <d v="1899-12-30T01:21:30"/>
    <n v="3"/>
    <d v="1899-12-30T00:00:48"/>
    <n v="81.499999999996831"/>
    <x v="2"/>
    <x v="0"/>
  </r>
  <r>
    <x v="0"/>
    <s v="2025000629"/>
    <x v="0"/>
    <x v="153"/>
    <s v="E1508HJM"/>
    <d v="2025-01-07T00:00:00"/>
    <x v="1"/>
    <s v="3297"/>
    <x v="1"/>
    <s v="PA"/>
    <x v="1"/>
    <x v="0"/>
    <d v="2025-01-07T00:00:00"/>
    <d v="1899-12-30T10:05:29"/>
    <d v="2025-01-07T00:00:00"/>
    <d v="1899-12-30T10:06:18"/>
    <d v="2025-01-07T00:00:00"/>
    <d v="1899-12-30T10:37:51"/>
    <x v="0"/>
    <x v="0"/>
    <s v="8043254044"/>
    <s v="FBO"/>
    <d v="1899-12-30T00:32:22"/>
    <x v="1096"/>
    <d v="1899-12-30T00:00:49"/>
    <s v="Granel"/>
    <s v="E001"/>
    <x v="2"/>
    <d v="1899-12-30T00:32:22"/>
    <d v="1899-12-30T00:31:33"/>
    <x v="4"/>
    <x v="5"/>
    <x v="3"/>
    <x v="1"/>
    <n v="0"/>
    <n v="0"/>
    <x v="0"/>
    <x v="1"/>
    <x v="1"/>
    <n v="0"/>
    <x v="0"/>
    <x v="1"/>
    <d v="1899-12-30T00:00:49"/>
    <d v="1899-12-30T00:00:49"/>
    <x v="0"/>
    <m/>
    <m/>
    <d v="1899-12-30T00:00:00"/>
    <d v="1899-12-30T00:32:22"/>
    <n v="3"/>
    <d v="1899-12-30T00:00:49"/>
    <n v="32.366666666663995"/>
    <x v="3"/>
    <x v="1"/>
  </r>
  <r>
    <x v="0"/>
    <s v="2025000631"/>
    <x v="0"/>
    <x v="229"/>
    <s v="E2611KJC"/>
    <d v="2025-01-07T00:00:00"/>
    <x v="1"/>
    <s v="3297"/>
    <x v="1"/>
    <s v="PA"/>
    <x v="1"/>
    <x v="0"/>
    <d v="2025-01-07T00:00:00"/>
    <d v="1899-12-30T10:14:07"/>
    <d v="2025-01-07T00:00:00"/>
    <d v="1899-12-30T10:14:54"/>
    <d v="2025-01-07T00:00:00"/>
    <d v="1899-12-30T10:45:30"/>
    <x v="0"/>
    <x v="0"/>
    <s v="8043254045"/>
    <s v="EXW"/>
    <d v="1899-12-30T00:31:23"/>
    <x v="1113"/>
    <d v="1899-12-30T00:00:47"/>
    <s v="Granel"/>
    <s v="E001"/>
    <x v="1"/>
    <d v="1899-12-30T00:31:23"/>
    <d v="1899-12-30T00:30:36"/>
    <x v="4"/>
    <x v="5"/>
    <x v="3"/>
    <x v="1"/>
    <n v="0"/>
    <n v="0"/>
    <x v="0"/>
    <x v="1"/>
    <x v="1"/>
    <n v="0"/>
    <x v="0"/>
    <x v="1"/>
    <d v="1899-12-30T00:00:47"/>
    <d v="1899-12-30T00:00:47"/>
    <x v="0"/>
    <m/>
    <m/>
    <d v="1899-12-30T00:00:00"/>
    <d v="1899-12-30T00:31:23"/>
    <n v="3"/>
    <d v="1899-12-30T00:00:47"/>
    <n v="31.383333333331258"/>
    <x v="3"/>
    <x v="1"/>
  </r>
  <r>
    <x v="0"/>
    <s v="2025000626"/>
    <x v="0"/>
    <x v="280"/>
    <s v="E2965KHG"/>
    <d v="2025-01-07T00:00:00"/>
    <x v="1"/>
    <s v="3230"/>
    <x v="2"/>
    <s v="PA"/>
    <x v="2"/>
    <x v="0"/>
    <d v="2025-01-07T00:00:00"/>
    <d v="1899-12-30T10:02:15"/>
    <d v="2025-01-07T00:00:00"/>
    <d v="1899-12-30T10:03:03"/>
    <d v="2025-01-07T00:00:00"/>
    <d v="1899-12-30T10:49:01"/>
    <x v="0"/>
    <x v="0"/>
    <s v="8043254046"/>
    <s v="EXW"/>
    <d v="1899-12-30T00:46:46"/>
    <x v="1346"/>
    <d v="1899-12-30T00:00:48"/>
    <s v="Ensacado"/>
    <s v="E002"/>
    <x v="1"/>
    <d v="1899-12-30T00:46:46"/>
    <d v="1899-12-30T00:45:58"/>
    <x v="4"/>
    <x v="5"/>
    <x v="3"/>
    <x v="2"/>
    <n v="0"/>
    <n v="0"/>
    <x v="0"/>
    <x v="2"/>
    <x v="1"/>
    <n v="0"/>
    <x v="0"/>
    <x v="0"/>
    <d v="1899-12-30T00:00:48"/>
    <d v="1899-12-30T00:00:48"/>
    <x v="0"/>
    <m/>
    <m/>
    <d v="1899-12-30T00:00:00"/>
    <d v="1899-12-30T00:46:46"/>
    <n v="3"/>
    <d v="1899-12-30T00:00:48"/>
    <n v="46.766666666664008"/>
    <x v="3"/>
    <x v="0"/>
  </r>
  <r>
    <x v="0"/>
    <s v="2025000640"/>
    <x v="0"/>
    <x v="139"/>
    <s v="E0438GVW"/>
    <d v="2025-01-07T00:00:00"/>
    <x v="1"/>
    <s v="3297"/>
    <x v="1"/>
    <s v="PA"/>
    <x v="1"/>
    <x v="0"/>
    <d v="2025-01-07T00:00:00"/>
    <d v="1899-12-30T10:30:15"/>
    <d v="2025-01-07T00:00:00"/>
    <d v="1899-12-30T10:31:05"/>
    <d v="2025-01-07T00:00:00"/>
    <d v="1899-12-30T10:55:49"/>
    <x v="0"/>
    <x v="0"/>
    <s v="8043254048"/>
    <s v="EXW"/>
    <d v="1899-12-30T00:25:34"/>
    <x v="1347"/>
    <d v="1899-12-30T00:00:50"/>
    <s v="Granel"/>
    <s v="E001"/>
    <x v="1"/>
    <d v="1899-12-30T00:25:34"/>
    <d v="1899-12-30T00:24:44"/>
    <x v="4"/>
    <x v="5"/>
    <x v="3"/>
    <x v="1"/>
    <n v="0"/>
    <n v="0"/>
    <x v="0"/>
    <x v="1"/>
    <x v="1"/>
    <n v="0"/>
    <x v="0"/>
    <x v="1"/>
    <d v="1899-12-30T00:00:50"/>
    <d v="1899-12-30T00:00:50"/>
    <x v="0"/>
    <m/>
    <m/>
    <d v="1899-12-30T00:00:00"/>
    <d v="1899-12-30T00:25:34"/>
    <n v="3"/>
    <d v="1899-12-30T00:00:50"/>
    <n v="25.566666666667253"/>
    <x v="3"/>
    <x v="1"/>
  </r>
  <r>
    <x v="0"/>
    <s v="2025000648"/>
    <x v="0"/>
    <x v="244"/>
    <s v="E7944KGS"/>
    <d v="2025-01-07T00:00:00"/>
    <x v="1"/>
    <s v="3228"/>
    <x v="3"/>
    <s v="PA"/>
    <x v="4"/>
    <x v="0"/>
    <d v="2025-01-07T00:00:00"/>
    <d v="1899-12-30T10:55:00"/>
    <d v="2025-01-07T00:00:00"/>
    <d v="1899-12-30T10:58:05"/>
    <d v="2025-01-07T00:00:00"/>
    <d v="1899-12-30T11:33:47"/>
    <x v="0"/>
    <x v="0"/>
    <s v="8043254051"/>
    <s v="EXW"/>
    <d v="1899-12-30T00:38:47"/>
    <x v="1134"/>
    <d v="1899-12-30T00:03:05"/>
    <s v="Granel"/>
    <s v="E001"/>
    <x v="1"/>
    <d v="1899-12-30T00:38:47"/>
    <d v="1899-12-30T00:35:42"/>
    <x v="4"/>
    <x v="5"/>
    <x v="3"/>
    <x v="1"/>
    <n v="0"/>
    <n v="0"/>
    <x v="0"/>
    <x v="1"/>
    <x v="1"/>
    <n v="0"/>
    <x v="0"/>
    <x v="1"/>
    <d v="1899-12-30T00:03:05"/>
    <d v="1899-12-30T00:03:05"/>
    <x v="0"/>
    <m/>
    <m/>
    <d v="1899-12-30T00:00:00"/>
    <d v="1899-12-30T00:38:47"/>
    <n v="3"/>
    <d v="1899-12-30T00:03:05"/>
    <n v="38.783333333332813"/>
    <x v="4"/>
    <x v="1"/>
  </r>
  <r>
    <x v="0"/>
    <s v="2025000668"/>
    <x v="0"/>
    <x v="234"/>
    <s v="E3039DBP"/>
    <d v="2025-01-07T00:00:00"/>
    <x v="1"/>
    <s v="3297"/>
    <x v="1"/>
    <s v="PA"/>
    <x v="1"/>
    <x v="0"/>
    <d v="2025-01-07T00:00:00"/>
    <d v="1899-12-30T11:36:33"/>
    <d v="2025-01-07T00:00:00"/>
    <d v="1899-12-30T11:37:23"/>
    <d v="2025-01-07T00:00:00"/>
    <d v="1899-12-30T12:12:42"/>
    <x v="0"/>
    <x v="0"/>
    <s v="8043254053"/>
    <s v="EXW"/>
    <d v="1899-12-30T00:36:09"/>
    <x v="1348"/>
    <d v="1899-12-30T00:00:50"/>
    <s v="Granel"/>
    <s v="E001"/>
    <x v="1"/>
    <d v="1899-12-30T00:36:09"/>
    <d v="1899-12-30T00:35:19"/>
    <x v="5"/>
    <x v="5"/>
    <x v="3"/>
    <x v="1"/>
    <n v="0"/>
    <n v="0"/>
    <x v="0"/>
    <x v="1"/>
    <x v="1"/>
    <n v="0"/>
    <x v="0"/>
    <x v="1"/>
    <d v="1899-12-30T00:00:50"/>
    <d v="1899-12-30T00:00:50"/>
    <x v="0"/>
    <m/>
    <m/>
    <d v="1899-12-30T00:00:00"/>
    <d v="1899-12-30T00:36:09"/>
    <n v="3"/>
    <d v="1899-12-30T00:00:50"/>
    <n v="36.149999999990463"/>
    <x v="5"/>
    <x v="1"/>
  </r>
  <r>
    <x v="0"/>
    <s v="2025000671"/>
    <x v="0"/>
    <x v="348"/>
    <s v="E4990DBM"/>
    <d v="2025-01-07T00:00:00"/>
    <x v="1"/>
    <s v="3297"/>
    <x v="1"/>
    <s v="PA"/>
    <x v="1"/>
    <x v="0"/>
    <d v="2025-01-07T00:00:00"/>
    <d v="1899-12-30T11:49:28"/>
    <d v="2025-01-07T00:00:00"/>
    <d v="1899-12-30T11:50:17"/>
    <d v="2025-01-07T00:00:00"/>
    <d v="1899-12-30T12:16:31"/>
    <x v="0"/>
    <x v="0"/>
    <s v="8043254055"/>
    <s v="EXW"/>
    <d v="1899-12-30T00:27:03"/>
    <x v="1349"/>
    <d v="1899-12-30T00:00:49"/>
    <s v="Granel"/>
    <s v="E001"/>
    <x v="1"/>
    <d v="1899-12-30T00:27:03"/>
    <d v="1899-12-30T00:26:14"/>
    <x v="5"/>
    <x v="5"/>
    <x v="3"/>
    <x v="1"/>
    <n v="0"/>
    <n v="0"/>
    <x v="0"/>
    <x v="1"/>
    <x v="1"/>
    <n v="0"/>
    <x v="0"/>
    <x v="1"/>
    <d v="1899-12-30T00:00:49"/>
    <d v="1899-12-30T00:00:49"/>
    <x v="0"/>
    <m/>
    <m/>
    <d v="1899-12-30T00:00:00"/>
    <d v="1899-12-30T00:27:03"/>
    <n v="3"/>
    <d v="1899-12-30T00:00:49"/>
    <n v="27.049999999996874"/>
    <x v="5"/>
    <x v="1"/>
  </r>
  <r>
    <x v="0"/>
    <s v="2025000686"/>
    <x v="0"/>
    <x v="238"/>
    <s v="E0709JPX"/>
    <d v="2025-01-07T00:00:00"/>
    <x v="1"/>
    <s v="3297"/>
    <x v="1"/>
    <s v="PA"/>
    <x v="1"/>
    <x v="0"/>
    <d v="2025-01-07T00:00:00"/>
    <d v="1899-12-30T12:47:34"/>
    <d v="2025-01-07T00:00:00"/>
    <d v="1899-12-30T12:48:22"/>
    <d v="2025-01-07T00:00:00"/>
    <d v="1899-12-30T13:11:43"/>
    <x v="0"/>
    <x v="0"/>
    <s v="8043254059"/>
    <s v="FBO"/>
    <d v="1899-12-30T00:24:09"/>
    <x v="1350"/>
    <d v="1899-12-30T00:00:48"/>
    <s v="Granel"/>
    <s v="E001"/>
    <x v="2"/>
    <d v="1899-12-30T00:24:09"/>
    <d v="1899-12-30T00:23:21"/>
    <x v="6"/>
    <x v="5"/>
    <x v="3"/>
    <x v="1"/>
    <n v="0"/>
    <n v="0"/>
    <x v="0"/>
    <x v="1"/>
    <x v="1"/>
    <n v="0"/>
    <x v="0"/>
    <x v="1"/>
    <d v="1899-12-30T00:00:48"/>
    <d v="1899-12-30T00:00:48"/>
    <x v="0"/>
    <m/>
    <m/>
    <d v="1899-12-30T00:00:00"/>
    <d v="1899-12-30T00:24:09"/>
    <n v="3"/>
    <d v="1899-12-30T00:00:48"/>
    <n v="24.149999999995302"/>
    <x v="13"/>
    <x v="1"/>
  </r>
  <r>
    <x v="0"/>
    <s v="2025000691"/>
    <x v="0"/>
    <x v="142"/>
    <s v="E3192JFJ"/>
    <d v="2025-01-07T00:00:00"/>
    <x v="1"/>
    <s v="3230"/>
    <x v="2"/>
    <s v="PA"/>
    <x v="2"/>
    <x v="0"/>
    <d v="2025-01-07T00:00:00"/>
    <d v="1899-12-30T12:55:58"/>
    <d v="2025-01-07T00:00:00"/>
    <d v="1899-12-30T12:56:47"/>
    <d v="2025-01-07T00:00:00"/>
    <d v="1899-12-30T13:27:51"/>
    <x v="0"/>
    <x v="0"/>
    <s v="8043254062"/>
    <s v="FBO"/>
    <d v="1899-12-30T00:31:53"/>
    <x v="1351"/>
    <d v="1899-12-30T00:00:49"/>
    <s v="Ensacado"/>
    <s v="E002"/>
    <x v="2"/>
    <d v="1899-12-30T00:31:53"/>
    <d v="1899-12-30T00:31:04"/>
    <x v="6"/>
    <x v="5"/>
    <x v="3"/>
    <x v="2"/>
    <n v="0"/>
    <n v="0"/>
    <x v="0"/>
    <x v="2"/>
    <x v="1"/>
    <n v="0"/>
    <x v="0"/>
    <x v="1"/>
    <d v="1899-12-30T00:00:49"/>
    <d v="1899-12-30T00:00:49"/>
    <x v="0"/>
    <m/>
    <m/>
    <d v="1899-12-30T00:00:00"/>
    <d v="1899-12-30T00:31:53"/>
    <n v="3"/>
    <d v="1899-12-30T00:00:49"/>
    <n v="31.883333333327979"/>
    <x v="13"/>
    <x v="1"/>
  </r>
  <r>
    <x v="0"/>
    <s v="2025000703"/>
    <x v="0"/>
    <x v="157"/>
    <s v="E5397MMK"/>
    <d v="2025-01-07T00:00:00"/>
    <x v="1"/>
    <s v="3297"/>
    <x v="1"/>
    <s v="PA"/>
    <x v="1"/>
    <x v="0"/>
    <d v="2025-01-07T00:00:00"/>
    <d v="1899-12-30T13:34:20"/>
    <d v="2025-01-07T00:00:00"/>
    <d v="1899-12-30T13:35:09"/>
    <d v="2025-01-07T00:00:00"/>
    <d v="1899-12-30T14:12:05"/>
    <x v="0"/>
    <x v="0"/>
    <s v="8043254066"/>
    <s v="FBO"/>
    <d v="1899-12-30T00:37:45"/>
    <x v="632"/>
    <d v="1899-12-30T00:00:49"/>
    <s v="Granel"/>
    <s v="E001"/>
    <x v="2"/>
    <d v="1899-12-30T00:37:45"/>
    <d v="1899-12-30T00:36:56"/>
    <x v="9"/>
    <x v="5"/>
    <x v="3"/>
    <x v="1"/>
    <n v="0"/>
    <n v="0"/>
    <x v="0"/>
    <x v="1"/>
    <x v="1"/>
    <n v="0"/>
    <x v="0"/>
    <x v="1"/>
    <d v="1899-12-30T00:00:49"/>
    <d v="1899-12-30T00:00:49"/>
    <x v="0"/>
    <m/>
    <m/>
    <d v="1899-12-30T00:00:00"/>
    <d v="1899-12-30T00:37:45"/>
    <n v="3"/>
    <d v="1899-12-30T00:00:49"/>
    <n v="37.750000000003183"/>
    <x v="8"/>
    <x v="1"/>
  </r>
  <r>
    <x v="0"/>
    <s v="2025000713"/>
    <x v="0"/>
    <x v="228"/>
    <s v="E8342JHN"/>
    <d v="2025-01-07T00:00:00"/>
    <x v="1"/>
    <s v="3297"/>
    <x v="1"/>
    <s v="PA"/>
    <x v="1"/>
    <x v="0"/>
    <d v="2025-01-07T00:00:00"/>
    <d v="1899-12-30T13:54:06"/>
    <d v="2025-01-07T00:00:00"/>
    <d v="1899-12-30T13:54:53"/>
    <d v="2025-01-07T00:00:00"/>
    <d v="1899-12-30T14:36:49"/>
    <x v="0"/>
    <x v="0"/>
    <s v="8043254067"/>
    <s v="FBO"/>
    <d v="1899-12-30T00:42:43"/>
    <x v="1352"/>
    <d v="1899-12-30T00:00:47"/>
    <s v="Granel"/>
    <s v="E001"/>
    <x v="2"/>
    <d v="1899-12-30T00:42:43"/>
    <d v="1899-12-30T00:41:56"/>
    <x v="9"/>
    <x v="5"/>
    <x v="3"/>
    <x v="1"/>
    <n v="0"/>
    <n v="0"/>
    <x v="0"/>
    <x v="1"/>
    <x v="1"/>
    <n v="0"/>
    <x v="0"/>
    <x v="1"/>
    <d v="1899-12-30T00:00:47"/>
    <d v="1899-12-30T00:00:47"/>
    <x v="0"/>
    <m/>
    <m/>
    <d v="1899-12-30T00:00:00"/>
    <d v="1899-12-30T00:42:43"/>
    <n v="3"/>
    <d v="1899-12-30T00:00:47"/>
    <n v="42.716666666664018"/>
    <x v="8"/>
    <x v="1"/>
  </r>
  <r>
    <x v="0"/>
    <s v="2025000718"/>
    <x v="0"/>
    <x v="133"/>
    <s v="E7813KDM"/>
    <d v="2025-01-07T00:00:00"/>
    <x v="1"/>
    <s v="3228"/>
    <x v="3"/>
    <s v="PA"/>
    <x v="4"/>
    <x v="0"/>
    <d v="2025-01-07T00:00:00"/>
    <d v="1899-12-30T14:05:18"/>
    <d v="2025-01-07T00:00:00"/>
    <d v="1899-12-30T14:06:06"/>
    <d v="2025-01-07T00:00:00"/>
    <d v="1899-12-30T14:40:23"/>
    <x v="0"/>
    <x v="0"/>
    <s v="8043254068"/>
    <s v="FBO"/>
    <d v="1899-12-30T00:35:05"/>
    <x v="577"/>
    <d v="1899-12-30T00:00:48"/>
    <s v="Granel"/>
    <s v="E001"/>
    <x v="2"/>
    <d v="1899-12-30T00:35:05"/>
    <d v="1899-12-30T00:34:17"/>
    <x v="7"/>
    <x v="5"/>
    <x v="3"/>
    <x v="1"/>
    <n v="0"/>
    <n v="0"/>
    <x v="0"/>
    <x v="1"/>
    <x v="1"/>
    <n v="0"/>
    <x v="0"/>
    <x v="1"/>
    <d v="1899-12-30T00:00:48"/>
    <d v="1899-12-30T00:00:48"/>
    <x v="0"/>
    <m/>
    <m/>
    <d v="1899-12-30T00:00:00"/>
    <d v="1899-12-30T00:35:05"/>
    <n v="3"/>
    <d v="1899-12-30T00:00:48"/>
    <n v="35.083333333324802"/>
    <x v="8"/>
    <x v="1"/>
  </r>
  <r>
    <x v="0"/>
    <s v="2025000725"/>
    <x v="0"/>
    <x v="261"/>
    <s v="E8364KHH"/>
    <d v="2025-01-07T00:00:00"/>
    <x v="1"/>
    <s v="3228"/>
    <x v="3"/>
    <s v="PA"/>
    <x v="3"/>
    <x v="0"/>
    <d v="2025-01-07T00:00:00"/>
    <d v="1899-12-30T14:16:46"/>
    <d v="2025-01-07T00:00:00"/>
    <d v="1899-12-30T14:17:48"/>
    <d v="2025-01-07T00:00:00"/>
    <d v="1899-12-30T14:49:02"/>
    <x v="0"/>
    <x v="0"/>
    <s v="8043254069"/>
    <s v="FBO"/>
    <d v="1899-12-30T00:32:16"/>
    <x v="991"/>
    <d v="1899-12-30T00:01:02"/>
    <s v="Granel"/>
    <s v="E001"/>
    <x v="2"/>
    <d v="1899-12-30T00:32:16"/>
    <d v="1899-12-30T00:31:14"/>
    <x v="7"/>
    <x v="5"/>
    <x v="3"/>
    <x v="1"/>
    <n v="0"/>
    <n v="0"/>
    <x v="0"/>
    <x v="1"/>
    <x v="1"/>
    <n v="0"/>
    <x v="0"/>
    <x v="1"/>
    <d v="1899-12-30T00:01:02"/>
    <d v="1899-12-30T00:01:02"/>
    <x v="0"/>
    <m/>
    <m/>
    <d v="1899-12-30T00:00:00"/>
    <d v="1899-12-30T00:32:16"/>
    <n v="3"/>
    <d v="1899-12-30T00:01:02"/>
    <n v="32.266666666670375"/>
    <x v="8"/>
    <x v="1"/>
  </r>
  <r>
    <x v="0"/>
    <s v="2025000731"/>
    <x v="0"/>
    <x v="229"/>
    <s v="E2611KJC"/>
    <d v="2025-01-07T00:00:00"/>
    <x v="1"/>
    <s v="3297"/>
    <x v="1"/>
    <s v="PA"/>
    <x v="1"/>
    <x v="0"/>
    <d v="2025-01-07T00:00:00"/>
    <d v="1899-12-30T14:24:35"/>
    <d v="2025-01-07T00:00:00"/>
    <d v="1899-12-30T14:25:23"/>
    <d v="2025-01-07T00:00:00"/>
    <d v="1899-12-30T14:49:38"/>
    <x v="0"/>
    <x v="0"/>
    <s v="8043254070"/>
    <s v="EXW"/>
    <d v="1899-12-30T00:25:03"/>
    <x v="1353"/>
    <d v="1899-12-30T00:00:48"/>
    <s v="Granel"/>
    <s v="E001"/>
    <x v="1"/>
    <d v="1899-12-30T00:25:03"/>
    <d v="1899-12-30T00:24:15"/>
    <x v="7"/>
    <x v="5"/>
    <x v="3"/>
    <x v="1"/>
    <n v="0"/>
    <n v="0"/>
    <x v="0"/>
    <x v="1"/>
    <x v="1"/>
    <n v="0"/>
    <x v="0"/>
    <x v="1"/>
    <d v="1899-12-30T00:00:48"/>
    <d v="1899-12-30T00:00:48"/>
    <x v="0"/>
    <m/>
    <m/>
    <d v="1899-12-30T00:00:00"/>
    <d v="1899-12-30T00:25:03"/>
    <n v="3"/>
    <d v="1899-12-30T00:00:48"/>
    <n v="25.050000000009511"/>
    <x v="8"/>
    <x v="1"/>
  </r>
  <r>
    <x v="0"/>
    <s v="2025000740"/>
    <x v="0"/>
    <x v="150"/>
    <s v="E4974HJL"/>
    <d v="2025-01-07T00:00:00"/>
    <x v="1"/>
    <s v="3297"/>
    <x v="1"/>
    <s v="PA"/>
    <x v="1"/>
    <x v="0"/>
    <d v="2025-01-07T00:00:00"/>
    <d v="1899-12-30T14:55:05"/>
    <d v="2025-01-07T00:00:00"/>
    <d v="1899-12-30T14:55:54"/>
    <d v="2025-01-07T00:00:00"/>
    <d v="1899-12-30T15:32:34"/>
    <x v="0"/>
    <x v="0"/>
    <s v="8043254073"/>
    <s v="FBO"/>
    <d v="1899-12-30T00:37:29"/>
    <x v="627"/>
    <d v="1899-12-30T00:00:49"/>
    <s v="Granel"/>
    <s v="E001"/>
    <x v="2"/>
    <d v="1899-12-30T00:37:29"/>
    <d v="1899-12-30T00:36:40"/>
    <x v="7"/>
    <x v="5"/>
    <x v="3"/>
    <x v="1"/>
    <n v="0"/>
    <n v="0"/>
    <x v="0"/>
    <x v="1"/>
    <x v="1"/>
    <n v="0"/>
    <x v="0"/>
    <x v="1"/>
    <d v="1899-12-30T00:00:49"/>
    <d v="1899-12-30T00:00:49"/>
    <x v="0"/>
    <m/>
    <m/>
    <d v="1899-12-30T00:00:00"/>
    <d v="1899-12-30T00:37:29"/>
    <n v="3"/>
    <d v="1899-12-30T00:00:49"/>
    <n v="37.483333333329654"/>
    <x v="6"/>
    <x v="1"/>
  </r>
  <r>
    <x v="0"/>
    <s v="2025000741"/>
    <x v="0"/>
    <x v="153"/>
    <s v="E1508HJM"/>
    <d v="2025-01-07T00:00:00"/>
    <x v="1"/>
    <s v="3228"/>
    <x v="3"/>
    <s v="PA"/>
    <x v="4"/>
    <x v="0"/>
    <d v="2025-01-07T00:00:00"/>
    <d v="1899-12-30T14:56:32"/>
    <d v="2025-01-07T00:00:00"/>
    <d v="1899-12-30T14:57:20"/>
    <d v="2025-01-07T00:00:00"/>
    <d v="1899-12-30T15:49:24"/>
    <x v="0"/>
    <x v="0"/>
    <s v="8043254075"/>
    <s v="FBO"/>
    <d v="1899-12-30T00:52:52"/>
    <x v="1354"/>
    <d v="1899-12-30T00:00:48"/>
    <s v="Granel"/>
    <s v="E001"/>
    <x v="2"/>
    <d v="1899-12-30T00:52:52"/>
    <d v="1899-12-30T00:52:04"/>
    <x v="7"/>
    <x v="5"/>
    <x v="3"/>
    <x v="1"/>
    <n v="0"/>
    <n v="0"/>
    <x v="0"/>
    <x v="1"/>
    <x v="1"/>
    <n v="0"/>
    <x v="0"/>
    <x v="0"/>
    <d v="1899-12-30T00:00:48"/>
    <d v="1899-12-30T00:00:48"/>
    <x v="0"/>
    <m/>
    <m/>
    <d v="1899-12-30T00:00:00"/>
    <d v="1899-12-30T00:52:52"/>
    <n v="3"/>
    <d v="1899-12-30T00:00:48"/>
    <n v="52.866666666676792"/>
    <x v="6"/>
    <x v="0"/>
  </r>
  <r>
    <x v="0"/>
    <s v="2025000746"/>
    <x v="0"/>
    <x v="139"/>
    <s v="E0438GVW"/>
    <d v="2025-01-07T00:00:00"/>
    <x v="1"/>
    <s v="3297"/>
    <x v="1"/>
    <s v="PA"/>
    <x v="1"/>
    <x v="0"/>
    <d v="2025-01-07T00:00:00"/>
    <d v="1899-12-30T15:24:33"/>
    <d v="2025-01-07T00:00:00"/>
    <d v="1899-12-30T15:25:22"/>
    <d v="2025-01-07T00:00:00"/>
    <d v="1899-12-30T15:50:48"/>
    <x v="0"/>
    <x v="0"/>
    <s v="8043254076"/>
    <s v="EXW"/>
    <d v="1899-12-30T00:26:15"/>
    <x v="916"/>
    <d v="1899-12-30T00:00:49"/>
    <s v="Granel"/>
    <s v="E001"/>
    <x v="1"/>
    <d v="1899-12-30T00:26:15"/>
    <d v="1899-12-30T00:25:26"/>
    <x v="14"/>
    <x v="5"/>
    <x v="3"/>
    <x v="1"/>
    <n v="0"/>
    <n v="0"/>
    <x v="0"/>
    <x v="1"/>
    <x v="1"/>
    <n v="0"/>
    <x v="0"/>
    <x v="1"/>
    <d v="1899-12-30T00:00:49"/>
    <d v="1899-12-30T00:00:49"/>
    <x v="0"/>
    <m/>
    <m/>
    <d v="1899-12-30T00:00:00"/>
    <d v="1899-12-30T00:26:15"/>
    <n v="3"/>
    <d v="1899-12-30T00:00:49"/>
    <n v="26.250000000004743"/>
    <x v="6"/>
    <x v="1"/>
  </r>
  <r>
    <x v="0"/>
    <s v="2025000747"/>
    <x v="0"/>
    <x v="115"/>
    <s v="E5067LBR"/>
    <d v="2025-01-07T00:00:00"/>
    <x v="1"/>
    <s v="3297"/>
    <x v="1"/>
    <s v="PA"/>
    <x v="1"/>
    <x v="0"/>
    <d v="2025-01-07T00:00:00"/>
    <d v="1899-12-30T15:29:41"/>
    <d v="2025-01-07T00:00:00"/>
    <d v="1899-12-30T15:30:39"/>
    <d v="2025-01-07T00:00:00"/>
    <d v="1899-12-30T15:58:55"/>
    <x v="0"/>
    <x v="0"/>
    <s v="8043254078"/>
    <s v="FBO"/>
    <d v="1899-12-30T00:29:14"/>
    <x v="271"/>
    <d v="1899-12-30T00:00:58"/>
    <s v="Granel"/>
    <s v="E001"/>
    <x v="2"/>
    <d v="1899-12-30T00:29:14"/>
    <d v="1899-12-30T00:28:16"/>
    <x v="14"/>
    <x v="5"/>
    <x v="3"/>
    <x v="1"/>
    <n v="0"/>
    <n v="0"/>
    <x v="0"/>
    <x v="1"/>
    <x v="1"/>
    <n v="0"/>
    <x v="0"/>
    <x v="1"/>
    <d v="1899-12-30T00:00:58"/>
    <d v="1899-12-30T00:00:58"/>
    <x v="0"/>
    <m/>
    <m/>
    <d v="1899-12-30T00:00:00"/>
    <d v="1899-12-30T00:29:14"/>
    <n v="3"/>
    <d v="1899-12-30T00:00:58"/>
    <n v="29.233333333324847"/>
    <x v="6"/>
    <x v="1"/>
  </r>
  <r>
    <x v="0"/>
    <s v="2025000752"/>
    <x v="0"/>
    <x v="147"/>
    <s v="E1007JYX"/>
    <d v="2025-01-07T00:00:00"/>
    <x v="1"/>
    <s v="3297"/>
    <x v="1"/>
    <s v="PA"/>
    <x v="1"/>
    <x v="0"/>
    <d v="2025-01-07T00:00:00"/>
    <d v="1899-12-30T15:46:25"/>
    <d v="2025-01-07T00:00:00"/>
    <d v="1899-12-30T15:47:15"/>
    <d v="2025-01-07T00:00:00"/>
    <d v="1899-12-30T16:09:43"/>
    <x v="0"/>
    <x v="0"/>
    <s v="8043254079"/>
    <s v="FBO"/>
    <d v="1899-12-30T00:23:18"/>
    <x v="1355"/>
    <d v="1899-12-30T00:00:50"/>
    <s v="Granel"/>
    <s v="E001"/>
    <x v="2"/>
    <d v="1899-12-30T00:23:18"/>
    <d v="1899-12-30T00:22:28"/>
    <x v="14"/>
    <x v="5"/>
    <x v="3"/>
    <x v="1"/>
    <n v="0"/>
    <n v="0"/>
    <x v="0"/>
    <x v="1"/>
    <x v="1"/>
    <n v="0"/>
    <x v="0"/>
    <x v="1"/>
    <d v="1899-12-30T00:00:50"/>
    <d v="1899-12-30T00:00:50"/>
    <x v="0"/>
    <m/>
    <m/>
    <d v="1899-12-30T00:00:00"/>
    <d v="1899-12-30T00:23:18"/>
    <n v="3"/>
    <d v="1899-12-30T00:00:50"/>
    <n v="23.299999999991972"/>
    <x v="9"/>
    <x v="1"/>
  </r>
  <r>
    <x v="0"/>
    <s v="2025000761"/>
    <x v="0"/>
    <x v="239"/>
    <s v="E3299HSH"/>
    <d v="2025-01-07T00:00:00"/>
    <x v="1"/>
    <s v="3297"/>
    <x v="1"/>
    <s v="PA"/>
    <x v="1"/>
    <x v="0"/>
    <d v="2025-01-07T00:00:00"/>
    <d v="1899-12-30T16:10:08"/>
    <d v="2025-01-07T00:00:00"/>
    <d v="1899-12-30T16:12:07"/>
    <d v="2025-01-07T00:00:00"/>
    <d v="1899-12-30T16:35:14"/>
    <x v="0"/>
    <x v="0"/>
    <s v="8043254080"/>
    <s v="FBO"/>
    <d v="1899-12-30T00:25:06"/>
    <x v="985"/>
    <d v="1899-12-30T00:01:59"/>
    <s v="Granel"/>
    <s v="E001"/>
    <x v="1"/>
    <d v="1899-12-30T00:25:06"/>
    <d v="1899-12-30T00:23:07"/>
    <x v="10"/>
    <x v="5"/>
    <x v="3"/>
    <x v="1"/>
    <n v="0"/>
    <n v="0"/>
    <x v="0"/>
    <x v="1"/>
    <x v="1"/>
    <n v="0"/>
    <x v="0"/>
    <x v="1"/>
    <d v="1899-12-30T00:01:59"/>
    <d v="1899-12-30T00:01:59"/>
    <x v="0"/>
    <m/>
    <m/>
    <d v="1899-12-30T00:00:00"/>
    <d v="1899-12-30T00:25:06"/>
    <n v="3"/>
    <d v="1899-12-30T00:01:59"/>
    <n v="25.100000000006322"/>
    <x v="9"/>
    <x v="1"/>
  </r>
  <r>
    <x v="0"/>
    <s v="2025000787"/>
    <x v="0"/>
    <x v="256"/>
    <s v="E6103LDT"/>
    <d v="2025-01-07T00:00:00"/>
    <x v="1"/>
    <s v="3228"/>
    <x v="3"/>
    <s v="PA"/>
    <x v="4"/>
    <x v="0"/>
    <d v="2025-01-07T00:00:00"/>
    <d v="1899-12-30T17:02:35"/>
    <d v="2025-01-07T00:00:00"/>
    <d v="1899-12-30T17:03:24"/>
    <d v="2025-01-07T00:00:00"/>
    <d v="1899-12-30T17:37:51"/>
    <x v="0"/>
    <x v="0"/>
    <s v="8043254085"/>
    <s v="FBO"/>
    <d v="1899-12-30T00:35:16"/>
    <x v="1356"/>
    <d v="1899-12-30T00:00:49"/>
    <s v="Granel"/>
    <s v="E001"/>
    <x v="2"/>
    <d v="1899-12-30T00:35:16"/>
    <d v="1899-12-30T00:34:27"/>
    <x v="8"/>
    <x v="5"/>
    <x v="3"/>
    <x v="1"/>
    <n v="0"/>
    <n v="0"/>
    <x v="0"/>
    <x v="1"/>
    <x v="1"/>
    <n v="0"/>
    <x v="0"/>
    <x v="1"/>
    <d v="1899-12-30T00:00:49"/>
    <d v="1899-12-30T00:00:49"/>
    <x v="0"/>
    <m/>
    <m/>
    <d v="1899-12-30T00:00:00"/>
    <d v="1899-12-30T00:35:16"/>
    <n v="3"/>
    <d v="1899-12-30T00:00:49"/>
    <n v="35.266666666680116"/>
    <x v="10"/>
    <x v="1"/>
  </r>
  <r>
    <x v="0"/>
    <s v="2025000809"/>
    <x v="0"/>
    <x v="128"/>
    <s v="E5792MTF"/>
    <d v="2025-01-07T00:00:00"/>
    <x v="1"/>
    <s v="3297"/>
    <x v="1"/>
    <s v="PA"/>
    <x v="1"/>
    <x v="0"/>
    <d v="2025-01-07T00:00:00"/>
    <d v="1899-12-30T18:14:44"/>
    <d v="2025-01-07T00:00:00"/>
    <d v="1899-12-30T18:16:24"/>
    <d v="2025-01-07T00:00:00"/>
    <d v="1899-12-30T19:08:49"/>
    <x v="0"/>
    <x v="0"/>
    <s v="8043254086"/>
    <s v="EXW"/>
    <d v="1899-12-30T00:54:05"/>
    <x v="1357"/>
    <d v="1899-12-30T00:01:40"/>
    <s v="Granel"/>
    <s v="E001"/>
    <x v="1"/>
    <d v="1899-12-30T00:54:05"/>
    <d v="1899-12-30T00:52:25"/>
    <x v="11"/>
    <x v="5"/>
    <x v="3"/>
    <x v="1"/>
    <n v="0"/>
    <n v="0"/>
    <x v="0"/>
    <x v="1"/>
    <x v="1"/>
    <n v="0"/>
    <x v="0"/>
    <x v="0"/>
    <d v="1899-12-30T00:01:40"/>
    <d v="1899-12-30T00:01:40"/>
    <x v="0"/>
    <m/>
    <m/>
    <d v="1899-12-30T00:00:00"/>
    <d v="1899-12-30T00:54:05"/>
    <n v="3"/>
    <d v="1899-12-30T00:01:40"/>
    <n v="54.083333333332725"/>
    <x v="7"/>
    <x v="0"/>
  </r>
  <r>
    <x v="0"/>
    <s v="2025000812"/>
    <x v="0"/>
    <x v="391"/>
    <s v="E9429MSL"/>
    <d v="2025-01-07T00:00:00"/>
    <x v="1"/>
    <s v="3230"/>
    <x v="2"/>
    <s v="PA"/>
    <x v="2"/>
    <x v="0"/>
    <d v="2025-01-07T00:00:00"/>
    <d v="1899-12-30T19:03:30"/>
    <d v="2025-01-07T00:00:00"/>
    <d v="1899-12-30T19:04:20"/>
    <d v="2025-01-07T00:00:00"/>
    <d v="1899-12-30T19:26:56"/>
    <x v="0"/>
    <x v="0"/>
    <s v="8043254087"/>
    <s v="FBO"/>
    <d v="1899-12-30T00:23:26"/>
    <x v="1358"/>
    <d v="1899-12-30T00:00:50"/>
    <s v="Ensacado"/>
    <s v="E002"/>
    <x v="2"/>
    <d v="1899-12-30T00:23:26"/>
    <d v="1899-12-30T00:22:36"/>
    <x v="13"/>
    <x v="5"/>
    <x v="3"/>
    <x v="2"/>
    <n v="0"/>
    <n v="0"/>
    <x v="0"/>
    <x v="2"/>
    <x v="1"/>
    <n v="0"/>
    <x v="0"/>
    <x v="1"/>
    <d v="1899-12-30T00:00:50"/>
    <d v="1899-12-30T00:00:50"/>
    <x v="0"/>
    <m/>
    <m/>
    <d v="1899-12-30T00:00:00"/>
    <d v="1899-12-30T00:23:26"/>
    <n v="3"/>
    <d v="1899-12-30T00:00:50"/>
    <n v="23.433333333335931"/>
    <x v="7"/>
    <x v="1"/>
  </r>
  <r>
    <x v="0"/>
    <s v="2025000813"/>
    <x v="0"/>
    <x v="154"/>
    <s v="E3043KFX"/>
    <d v="2025-01-07T00:00:00"/>
    <x v="1"/>
    <s v="3297"/>
    <x v="1"/>
    <s v="PA"/>
    <x v="1"/>
    <x v="0"/>
    <d v="2025-01-07T00:00:00"/>
    <d v="1899-12-30T19:06:18"/>
    <d v="2025-01-07T00:00:00"/>
    <d v="1899-12-30T19:07:07"/>
    <d v="2025-01-07T00:00:00"/>
    <d v="1899-12-30T19:34:39"/>
    <x v="0"/>
    <x v="0"/>
    <s v="8043254088"/>
    <s v="FBO"/>
    <d v="1899-12-30T00:28:21"/>
    <x v="1359"/>
    <d v="1899-12-30T00:00:49"/>
    <s v="Granel"/>
    <s v="E001"/>
    <x v="2"/>
    <d v="1899-12-30T00:28:21"/>
    <d v="1899-12-30T00:27:32"/>
    <x v="13"/>
    <x v="5"/>
    <x v="3"/>
    <x v="1"/>
    <n v="0"/>
    <n v="0"/>
    <x v="0"/>
    <x v="1"/>
    <x v="1"/>
    <n v="0"/>
    <x v="0"/>
    <x v="1"/>
    <d v="1899-12-30T00:00:49"/>
    <d v="1899-12-30T00:00:49"/>
    <x v="0"/>
    <m/>
    <m/>
    <d v="1899-12-30T00:00:00"/>
    <d v="1899-12-30T00:28:21"/>
    <n v="3"/>
    <d v="1899-12-30T00:00:49"/>
    <n v="28.349999999999955"/>
    <x v="7"/>
    <x v="1"/>
  </r>
  <r>
    <x v="0"/>
    <s v="2025000815"/>
    <x v="0"/>
    <x v="128"/>
    <s v="E5792MTF"/>
    <d v="2025-01-07T00:00:00"/>
    <x v="1"/>
    <s v="3228"/>
    <x v="3"/>
    <s v="PA"/>
    <x v="4"/>
    <x v="0"/>
    <d v="2025-01-07T00:00:00"/>
    <d v="1899-12-30T19:16:10"/>
    <d v="2025-01-07T00:00:00"/>
    <d v="1899-12-30T19:16:59"/>
    <d v="2025-01-07T00:00:00"/>
    <d v="1899-12-30T19:50:55"/>
    <x v="0"/>
    <x v="0"/>
    <s v="8043254089"/>
    <s v="FBO"/>
    <d v="1899-12-30T00:34:45"/>
    <x v="1360"/>
    <d v="1899-12-30T00:00:49"/>
    <s v="Granel"/>
    <s v="E001"/>
    <x v="2"/>
    <d v="1899-12-30T00:34:45"/>
    <d v="1899-12-30T00:33:56"/>
    <x v="13"/>
    <x v="5"/>
    <x v="3"/>
    <x v="1"/>
    <n v="0"/>
    <n v="0"/>
    <x v="0"/>
    <x v="1"/>
    <x v="1"/>
    <n v="0"/>
    <x v="0"/>
    <x v="1"/>
    <d v="1899-12-30T00:00:49"/>
    <d v="1899-12-30T00:00:49"/>
    <x v="0"/>
    <m/>
    <m/>
    <d v="1899-12-30T00:00:00"/>
    <d v="1899-12-30T00:34:45"/>
    <n v="3"/>
    <d v="1899-12-30T00:00:49"/>
    <n v="34.749999999993598"/>
    <x v="7"/>
    <x v="1"/>
  </r>
  <r>
    <x v="0"/>
    <s v="2024073863"/>
    <x v="0"/>
    <x v="258"/>
    <s v="E8837LZK"/>
    <d v="2024-12-09T00:00:00"/>
    <x v="1"/>
    <s v="3229"/>
    <x v="4"/>
    <s v="PA"/>
    <x v="5"/>
    <x v="0"/>
    <d v="2024-12-09T00:00:00"/>
    <d v="1899-12-30T11:43:30"/>
    <d v="2024-12-09T00:00:00"/>
    <d v="1899-12-30T11:43:41"/>
    <d v="2024-12-09T00:00:00"/>
    <d v="1899-12-30T12:13:11"/>
    <x v="0"/>
    <x v="0"/>
    <s v="8045613233"/>
    <s v="FBO"/>
    <d v="1899-12-30T00:29:41"/>
    <x v="1158"/>
    <d v="1899-12-30T00:00:11"/>
    <s v="Granel"/>
    <s v="E001"/>
    <x v="2"/>
    <d v="1899-12-30T00:29:41"/>
    <d v="1899-12-30T00:29:30"/>
    <x v="5"/>
    <x v="10"/>
    <x v="4"/>
    <x v="1"/>
    <n v="0"/>
    <n v="0"/>
    <x v="0"/>
    <x v="1"/>
    <x v="0"/>
    <n v="0"/>
    <x v="0"/>
    <x v="1"/>
    <d v="1899-12-30T00:00:11"/>
    <d v="1899-12-30T00:00:11"/>
    <x v="0"/>
    <m/>
    <m/>
    <d v="1899-12-30T00:00:00"/>
    <d v="1899-12-30T00:29:41"/>
    <n v="2"/>
    <d v="1899-12-30T00:00:11"/>
    <n v="29.683333333324757"/>
    <x v="5"/>
    <x v="1"/>
  </r>
  <r>
    <x v="0"/>
    <s v="2024073864"/>
    <x v="0"/>
    <x v="392"/>
    <s v="E67TJ95"/>
    <d v="2024-12-09T00:00:00"/>
    <x v="1"/>
    <s v="3228"/>
    <x v="3"/>
    <s v="PA"/>
    <x v="3"/>
    <x v="0"/>
    <d v="2024-12-09T00:00:00"/>
    <d v="1899-12-30T11:48:25"/>
    <d v="2024-12-09T00:00:00"/>
    <d v="1899-12-30T11:49:55"/>
    <d v="2024-12-09T00:00:00"/>
    <d v="1899-12-30T12:34:46"/>
    <x v="0"/>
    <x v="0"/>
    <s v="8045613234"/>
    <s v="FBO"/>
    <d v="1899-12-30T00:46:21"/>
    <x v="194"/>
    <d v="1899-12-30T00:01:30"/>
    <s v="Granel"/>
    <s v="E001"/>
    <x v="1"/>
    <d v="1899-12-30T00:46:21"/>
    <d v="1899-12-30T00:44:51"/>
    <x v="5"/>
    <x v="10"/>
    <x v="4"/>
    <x v="1"/>
    <n v="0"/>
    <n v="0"/>
    <x v="0"/>
    <x v="1"/>
    <x v="0"/>
    <n v="0"/>
    <x v="0"/>
    <x v="0"/>
    <d v="1899-12-30T00:01:30"/>
    <d v="1899-12-30T00:01:30"/>
    <x v="0"/>
    <m/>
    <m/>
    <d v="1899-12-30T00:00:00"/>
    <d v="1899-12-30T00:46:21"/>
    <n v="2"/>
    <d v="1899-12-30T00:01:30"/>
    <n v="46.350000000000051"/>
    <x v="5"/>
    <x v="0"/>
  </r>
  <r>
    <x v="0"/>
    <s v="2024073880"/>
    <x v="0"/>
    <x v="393"/>
    <s v="E97UB80"/>
    <d v="2024-12-09T00:00:00"/>
    <x v="1"/>
    <s v="3228"/>
    <x v="3"/>
    <s v="PA"/>
    <x v="3"/>
    <x v="0"/>
    <d v="2024-12-09T00:00:00"/>
    <d v="1899-12-30T14:38:16"/>
    <d v="2024-12-09T00:00:00"/>
    <d v="1899-12-30T14:39:06"/>
    <d v="2024-12-09T00:00:00"/>
    <d v="1899-12-30T15:08:39"/>
    <x v="0"/>
    <x v="0"/>
    <s v="8045613235"/>
    <s v="FBO"/>
    <d v="1899-12-30T00:30:23"/>
    <x v="440"/>
    <d v="1899-12-30T00:00:50"/>
    <s v="Granel"/>
    <s v="E001"/>
    <x v="1"/>
    <d v="1899-12-30T00:30:23"/>
    <d v="1899-12-30T00:29:33"/>
    <x v="7"/>
    <x v="10"/>
    <x v="4"/>
    <x v="1"/>
    <n v="0"/>
    <n v="0"/>
    <x v="0"/>
    <x v="1"/>
    <x v="0"/>
    <n v="0"/>
    <x v="0"/>
    <x v="1"/>
    <d v="1899-12-30T00:00:50"/>
    <d v="1899-12-30T00:00:50"/>
    <x v="0"/>
    <m/>
    <m/>
    <d v="1899-12-30T00:00:00"/>
    <d v="1899-12-30T00:30:23"/>
    <n v="2"/>
    <d v="1899-12-30T00:00:50"/>
    <n v="30.383333333323268"/>
    <x v="6"/>
    <x v="1"/>
  </r>
  <r>
    <x v="0"/>
    <s v="2024073882"/>
    <x v="0"/>
    <x v="394"/>
    <s v="E19UF36"/>
    <d v="2024-12-09T00:00:00"/>
    <x v="1"/>
    <s v="3228"/>
    <x v="3"/>
    <s v="PA"/>
    <x v="4"/>
    <x v="0"/>
    <d v="2024-12-09T00:00:00"/>
    <d v="1899-12-30T15:13:06"/>
    <d v="2024-12-09T00:00:00"/>
    <d v="1899-12-30T15:17:38"/>
    <d v="2024-12-09T00:00:00"/>
    <d v="1899-12-30T16:16:13"/>
    <x v="0"/>
    <x v="0"/>
    <s v="8045613236"/>
    <s v="FBO"/>
    <d v="1899-12-30T01:03:07"/>
    <x v="146"/>
    <d v="1899-12-30T00:04:32"/>
    <s v="Granel"/>
    <s v="E001"/>
    <x v="1"/>
    <d v="1899-12-30T01:03:07"/>
    <d v="1899-12-30T00:58:35"/>
    <x v="14"/>
    <x v="10"/>
    <x v="4"/>
    <x v="1"/>
    <n v="0"/>
    <n v="0"/>
    <x v="0"/>
    <x v="1"/>
    <x v="0"/>
    <n v="0"/>
    <x v="0"/>
    <x v="0"/>
    <d v="1899-12-30T00:04:32"/>
    <d v="1899-12-30T00:04:32"/>
    <x v="0"/>
    <m/>
    <m/>
    <d v="1899-12-30T00:00:00"/>
    <d v="1899-12-30T01:03:07"/>
    <n v="2"/>
    <d v="1899-12-30T00:04:32"/>
    <n v="63.116666666668806"/>
    <x v="9"/>
    <x v="0"/>
  </r>
  <r>
    <x v="0"/>
    <s v="2024073886"/>
    <x v="0"/>
    <x v="395"/>
    <s v="EBA70ND"/>
    <d v="2024-12-09T00:00:00"/>
    <x v="1"/>
    <s v="3229"/>
    <x v="4"/>
    <s v="PA"/>
    <x v="5"/>
    <x v="0"/>
    <d v="2024-12-09T00:00:00"/>
    <d v="1899-12-30T16:19:31"/>
    <d v="2024-12-09T00:00:00"/>
    <d v="1899-12-30T16:20:23"/>
    <d v="2024-12-09T00:00:00"/>
    <d v="1899-12-30T16:49:37"/>
    <x v="0"/>
    <x v="0"/>
    <s v="8045613237"/>
    <s v="FBO"/>
    <d v="1899-12-30T00:30:06"/>
    <x v="879"/>
    <d v="1899-12-30T00:00:52"/>
    <s v="Granel"/>
    <s v="E001"/>
    <x v="1"/>
    <d v="1899-12-30T00:30:06"/>
    <d v="1899-12-30T00:29:14"/>
    <x v="10"/>
    <x v="10"/>
    <x v="4"/>
    <x v="1"/>
    <n v="0"/>
    <n v="0"/>
    <x v="0"/>
    <x v="1"/>
    <x v="0"/>
    <n v="0"/>
    <x v="0"/>
    <x v="1"/>
    <d v="1899-12-30T00:00:52"/>
    <d v="1899-12-30T00:00:52"/>
    <x v="0"/>
    <m/>
    <m/>
    <d v="1899-12-30T00:00:00"/>
    <d v="1899-12-30T00:30:06"/>
    <n v="2"/>
    <d v="1899-12-30T00:00:52"/>
    <n v="30.100000000003266"/>
    <x v="9"/>
    <x v="1"/>
  </r>
  <r>
    <x v="0"/>
    <s v="2024073889"/>
    <x v="0"/>
    <x v="396"/>
    <s v="EBA89QS"/>
    <d v="2024-12-09T00:00:00"/>
    <x v="1"/>
    <s v="3228"/>
    <x v="3"/>
    <s v="PA"/>
    <x v="3"/>
    <x v="0"/>
    <d v="2024-12-09T00:00:00"/>
    <d v="1899-12-30T16:47:20"/>
    <d v="2024-12-09T00:00:00"/>
    <d v="1899-12-30T16:47:59"/>
    <d v="2024-12-09T00:00:00"/>
    <d v="1899-12-30T17:13:34"/>
    <x v="0"/>
    <x v="0"/>
    <s v="8045613238"/>
    <s v="FBO"/>
    <d v="1899-12-30T00:26:14"/>
    <x v="1076"/>
    <d v="1899-12-30T00:00:39"/>
    <s v="Granel"/>
    <s v="E001"/>
    <x v="1"/>
    <d v="1899-12-30T00:26:14"/>
    <d v="1899-12-30T00:25:35"/>
    <x v="10"/>
    <x v="10"/>
    <x v="4"/>
    <x v="1"/>
    <n v="0"/>
    <n v="0"/>
    <x v="0"/>
    <x v="1"/>
    <x v="0"/>
    <n v="0"/>
    <x v="0"/>
    <x v="1"/>
    <d v="1899-12-30T00:00:39"/>
    <d v="1899-12-30T00:00:39"/>
    <x v="0"/>
    <m/>
    <m/>
    <d v="1899-12-30T00:00:00"/>
    <d v="1899-12-30T00:26:14"/>
    <n v="2"/>
    <d v="1899-12-30T00:00:39"/>
    <n v="26.233333333329654"/>
    <x v="10"/>
    <x v="1"/>
  </r>
  <r>
    <x v="0"/>
    <s v="2024073890"/>
    <x v="0"/>
    <x v="397"/>
    <s v="EBA34RM"/>
    <d v="2024-12-09T00:00:00"/>
    <x v="1"/>
    <s v="3228"/>
    <x v="3"/>
    <s v="PA"/>
    <x v="4"/>
    <x v="0"/>
    <d v="2024-12-09T00:00:00"/>
    <d v="1899-12-30T16:49:26"/>
    <d v="2024-12-09T00:00:00"/>
    <d v="1899-12-30T16:50:08"/>
    <d v="2024-12-09T00:00:00"/>
    <d v="1899-12-30T17:18:59"/>
    <x v="0"/>
    <x v="0"/>
    <s v="8045613239"/>
    <s v="FBO"/>
    <d v="1899-12-30T00:29:33"/>
    <x v="775"/>
    <d v="1899-12-30T00:00:42"/>
    <s v="Granel"/>
    <s v="E001"/>
    <x v="1"/>
    <d v="1899-12-30T00:29:33"/>
    <d v="1899-12-30T00:28:51"/>
    <x v="10"/>
    <x v="10"/>
    <x v="4"/>
    <x v="1"/>
    <n v="0"/>
    <n v="0"/>
    <x v="0"/>
    <x v="1"/>
    <x v="0"/>
    <n v="0"/>
    <x v="0"/>
    <x v="1"/>
    <d v="1899-12-30T00:00:42"/>
    <d v="1899-12-30T00:00:42"/>
    <x v="0"/>
    <m/>
    <m/>
    <d v="1899-12-30T00:00:00"/>
    <d v="1899-12-30T00:29:33"/>
    <n v="2"/>
    <d v="1899-12-30T00:00:42"/>
    <n v="29.549999999995187"/>
    <x v="10"/>
    <x v="1"/>
  </r>
  <r>
    <x v="0"/>
    <s v="2024073894"/>
    <x v="0"/>
    <x v="398"/>
    <s v="EBO80HQ"/>
    <d v="2024-12-09T00:00:00"/>
    <x v="1"/>
    <s v="3228"/>
    <x v="3"/>
    <s v="PA"/>
    <x v="3"/>
    <x v="0"/>
    <d v="2024-12-09T00:00:00"/>
    <d v="1899-12-30T16:57:26"/>
    <d v="2024-12-09T00:00:00"/>
    <d v="1899-12-30T16:58:05"/>
    <d v="2024-12-09T00:00:00"/>
    <d v="1899-12-30T17:34:55"/>
    <x v="0"/>
    <x v="0"/>
    <s v="8045613240"/>
    <s v="FBO"/>
    <d v="1899-12-30T00:37:29"/>
    <x v="1361"/>
    <d v="1899-12-30T00:00:39"/>
    <s v="Granel"/>
    <s v="E001"/>
    <x v="1"/>
    <d v="1899-12-30T00:37:29"/>
    <d v="1899-12-30T00:36:50"/>
    <x v="10"/>
    <x v="10"/>
    <x v="4"/>
    <x v="1"/>
    <n v="0"/>
    <n v="0"/>
    <x v="0"/>
    <x v="1"/>
    <x v="0"/>
    <n v="0"/>
    <x v="0"/>
    <x v="1"/>
    <d v="1899-12-30T00:00:39"/>
    <d v="1899-12-30T00:00:39"/>
    <x v="0"/>
    <m/>
    <m/>
    <d v="1899-12-30T00:00:00"/>
    <d v="1899-12-30T00:37:29"/>
    <n v="2"/>
    <d v="1899-12-30T00:00:39"/>
    <n v="37.48333333332949"/>
    <x v="10"/>
    <x v="1"/>
  </r>
  <r>
    <x v="0"/>
    <s v="2024073888"/>
    <x v="0"/>
    <x v="399"/>
    <s v="E9239LVF"/>
    <d v="2024-12-09T00:00:00"/>
    <x v="1"/>
    <s v="3230"/>
    <x v="2"/>
    <s v="PA"/>
    <x v="2"/>
    <x v="0"/>
    <d v="2024-12-09T00:00:00"/>
    <d v="1899-12-30T16:38:55"/>
    <d v="2024-12-09T00:00:00"/>
    <d v="1899-12-30T16:39:05"/>
    <d v="2024-12-09T00:00:00"/>
    <d v="1899-12-30T17:41:27"/>
    <x v="0"/>
    <x v="0"/>
    <s v="8045613241"/>
    <s v="FBO"/>
    <d v="1899-12-30T01:02:32"/>
    <x v="1362"/>
    <d v="1899-12-30T00:00:10"/>
    <s v="Ensacado"/>
    <s v="E002"/>
    <x v="2"/>
    <d v="1899-12-30T01:02:32"/>
    <d v="1899-12-30T01:02:22"/>
    <x v="10"/>
    <x v="10"/>
    <x v="4"/>
    <x v="2"/>
    <n v="0"/>
    <n v="0"/>
    <x v="0"/>
    <x v="2"/>
    <x v="0"/>
    <n v="0"/>
    <x v="0"/>
    <x v="0"/>
    <d v="1899-12-30T00:00:10"/>
    <d v="1899-12-30T00:00:10"/>
    <x v="0"/>
    <m/>
    <m/>
    <d v="1899-12-30T00:00:00"/>
    <d v="1899-12-30T01:02:32"/>
    <n v="2"/>
    <d v="1899-12-30T00:00:10"/>
    <n v="62.533333333339165"/>
    <x v="10"/>
    <x v="0"/>
  </r>
  <r>
    <x v="0"/>
    <s v="2024073902"/>
    <x v="0"/>
    <x v="400"/>
    <s v="E26VI02"/>
    <d v="2024-12-09T00:00:00"/>
    <x v="1"/>
    <s v="3229"/>
    <x v="4"/>
    <s v="PA"/>
    <x v="5"/>
    <x v="0"/>
    <d v="2024-12-09T00:00:00"/>
    <d v="1899-12-30T18:12:13"/>
    <d v="2024-12-09T00:00:00"/>
    <d v="1899-12-30T18:13:06"/>
    <d v="2024-12-09T00:00:00"/>
    <d v="1899-12-30T18:45:36"/>
    <x v="0"/>
    <x v="0"/>
    <s v="8045613242"/>
    <s v="FBO"/>
    <d v="1899-12-30T00:33:23"/>
    <x v="561"/>
    <d v="1899-12-30T00:00:53"/>
    <s v="Granel"/>
    <s v="E001"/>
    <x v="1"/>
    <d v="1899-12-30T00:33:23"/>
    <d v="1899-12-30T00:32:30"/>
    <x v="11"/>
    <x v="10"/>
    <x v="4"/>
    <x v="1"/>
    <n v="0"/>
    <n v="0"/>
    <x v="0"/>
    <x v="1"/>
    <x v="0"/>
    <n v="0"/>
    <x v="0"/>
    <x v="1"/>
    <d v="1899-12-30T00:00:53"/>
    <d v="1899-12-30T00:00:53"/>
    <x v="0"/>
    <m/>
    <m/>
    <d v="1899-12-30T00:00:00"/>
    <d v="1899-12-30T00:33:23"/>
    <n v="2"/>
    <d v="1899-12-30T00:00:53"/>
    <n v="33.383333333332686"/>
    <x v="11"/>
    <x v="1"/>
  </r>
  <r>
    <x v="0"/>
    <s v="2024073903"/>
    <x v="0"/>
    <x v="401"/>
    <s v="E77ZI58"/>
    <d v="2024-12-09T00:00:00"/>
    <x v="1"/>
    <s v="3228"/>
    <x v="3"/>
    <s v="PA"/>
    <x v="4"/>
    <x v="0"/>
    <d v="2024-12-09T00:00:00"/>
    <d v="1899-12-30T18:29:54"/>
    <d v="2024-12-09T00:00:00"/>
    <d v="1899-12-30T18:31:15"/>
    <d v="2024-12-09T00:00:00"/>
    <d v="1899-12-30T18:59:00"/>
    <x v="0"/>
    <x v="0"/>
    <s v="8045613243"/>
    <s v="FBO"/>
    <d v="1899-12-30T00:29:06"/>
    <x v="797"/>
    <d v="1899-12-30T00:01:21"/>
    <s v="Granel"/>
    <s v="E001"/>
    <x v="1"/>
    <d v="1899-12-30T00:29:06"/>
    <d v="1899-12-30T00:27:45"/>
    <x v="11"/>
    <x v="10"/>
    <x v="4"/>
    <x v="1"/>
    <n v="0"/>
    <n v="0"/>
    <x v="0"/>
    <x v="1"/>
    <x v="0"/>
    <n v="0"/>
    <x v="0"/>
    <x v="1"/>
    <d v="1899-12-30T00:01:21"/>
    <d v="1899-12-30T00:01:21"/>
    <x v="0"/>
    <m/>
    <m/>
    <d v="1899-12-30T00:00:00"/>
    <d v="1899-12-30T00:29:06"/>
    <n v="2"/>
    <d v="1899-12-30T00:01:21"/>
    <n v="29.099999999995116"/>
    <x v="11"/>
    <x v="1"/>
  </r>
  <r>
    <x v="0"/>
    <s v="2024073911"/>
    <x v="0"/>
    <x v="402"/>
    <s v="EAH40MN"/>
    <d v="2024-12-09T00:00:00"/>
    <x v="1"/>
    <s v="3230"/>
    <x v="2"/>
    <s v="PA"/>
    <x v="2"/>
    <x v="0"/>
    <d v="2024-12-09T00:00:00"/>
    <d v="1899-12-30T19:15:08"/>
    <d v="2024-12-09T00:00:00"/>
    <d v="1899-12-30T19:15:41"/>
    <d v="2024-12-09T00:00:00"/>
    <d v="1899-12-30T20:06:09"/>
    <x v="0"/>
    <x v="0"/>
    <s v="8045613244"/>
    <s v="FBO"/>
    <d v="1899-12-30T00:51:01"/>
    <x v="1363"/>
    <d v="1899-12-30T00:00:33"/>
    <s v="Ensacado"/>
    <s v="E002"/>
    <x v="1"/>
    <d v="1899-12-30T00:51:01"/>
    <d v="1899-12-30T00:50:28"/>
    <x v="13"/>
    <x v="10"/>
    <x v="4"/>
    <x v="2"/>
    <n v="0"/>
    <n v="0"/>
    <x v="0"/>
    <x v="2"/>
    <x v="0"/>
    <n v="0"/>
    <x v="0"/>
    <x v="0"/>
    <d v="1899-12-30T00:00:33"/>
    <d v="1899-12-30T00:00:33"/>
    <x v="0"/>
    <m/>
    <m/>
    <d v="1899-12-30T00:00:00"/>
    <d v="1899-12-30T00:51:01"/>
    <n v="2"/>
    <d v="1899-12-30T00:00:33"/>
    <n v="51.016666666665635"/>
    <x v="14"/>
    <x v="0"/>
  </r>
  <r>
    <x v="0"/>
    <s v="2024073912"/>
    <x v="0"/>
    <x v="403"/>
    <s v="EAF13IT"/>
    <d v="2024-12-09T00:00:00"/>
    <x v="1"/>
    <s v="3228"/>
    <x v="3"/>
    <s v="PA"/>
    <x v="4"/>
    <x v="0"/>
    <d v="2024-12-09T00:00:00"/>
    <d v="1899-12-30T19:52:07"/>
    <d v="2024-12-09T00:00:00"/>
    <d v="1899-12-30T19:52:42"/>
    <d v="2024-12-09T00:00:00"/>
    <d v="1899-12-30T20:17:41"/>
    <x v="0"/>
    <x v="0"/>
    <s v="8045613245"/>
    <s v="FBO"/>
    <d v="1899-12-30T00:25:34"/>
    <x v="1244"/>
    <d v="1899-12-30T00:00:35"/>
    <s v="Granel"/>
    <s v="E001"/>
    <x v="1"/>
    <d v="1899-12-30T00:25:34"/>
    <d v="1899-12-30T00:24:59"/>
    <x v="13"/>
    <x v="10"/>
    <x v="4"/>
    <x v="1"/>
    <n v="0"/>
    <n v="0"/>
    <x v="0"/>
    <x v="1"/>
    <x v="0"/>
    <n v="0"/>
    <x v="0"/>
    <x v="1"/>
    <d v="1899-12-30T00:00:35"/>
    <d v="1899-12-30T00:00:35"/>
    <x v="0"/>
    <m/>
    <m/>
    <d v="1899-12-30T00:00:00"/>
    <d v="1899-12-30T00:25:34"/>
    <n v="2"/>
    <d v="1899-12-30T00:00:35"/>
    <n v="25.566666666667253"/>
    <x v="14"/>
    <x v="1"/>
  </r>
  <r>
    <x v="0"/>
    <s v="2024073916"/>
    <x v="0"/>
    <x v="162"/>
    <s v="E2544FHJ"/>
    <d v="2024-12-10T00:00:00"/>
    <x v="1"/>
    <s v="3230"/>
    <x v="2"/>
    <s v="PA"/>
    <x v="2"/>
    <x v="0"/>
    <d v="2024-12-10T00:00:00"/>
    <d v="1899-12-30T05:59:12"/>
    <d v="2024-12-10T00:00:00"/>
    <d v="1899-12-30T05:59:24"/>
    <d v="2024-12-10T00:00:00"/>
    <d v="1899-12-30T06:26:54"/>
    <x v="0"/>
    <x v="0"/>
    <s v="8045613246"/>
    <s v="FBO"/>
    <d v="1899-12-30T00:27:42"/>
    <x v="1189"/>
    <d v="1899-12-30T00:00:12"/>
    <s v="Ensacado"/>
    <s v="E002"/>
    <x v="1"/>
    <d v="1899-12-30T00:27:42"/>
    <d v="1899-12-30T00:27:30"/>
    <x v="12"/>
    <x v="6"/>
    <x v="4"/>
    <x v="2"/>
    <n v="0"/>
    <n v="0"/>
    <x v="0"/>
    <x v="2"/>
    <x v="0"/>
    <n v="0"/>
    <x v="0"/>
    <x v="1"/>
    <d v="1899-12-30T00:00:12"/>
    <d v="1899-12-30T00:00:12"/>
    <x v="0"/>
    <m/>
    <m/>
    <d v="1899-12-30T00:00:00"/>
    <d v="1899-12-30T00:27:42"/>
    <n v="3"/>
    <d v="1899-12-30T00:00:12"/>
    <n v="27.700000000012761"/>
    <x v="12"/>
    <x v="1"/>
  </r>
  <r>
    <x v="0"/>
    <s v="2024073967"/>
    <x v="0"/>
    <x v="404"/>
    <s v="EAZ14EI"/>
    <d v="2024-12-10T00:00:00"/>
    <x v="1"/>
    <s v="3233"/>
    <x v="9"/>
    <s v="PA"/>
    <x v="2"/>
    <x v="0"/>
    <d v="2024-12-10T00:00:00"/>
    <d v="1899-12-30T08:19:06"/>
    <d v="2024-12-10T00:00:00"/>
    <d v="1899-12-30T08:19:36"/>
    <d v="2024-12-10T00:00:00"/>
    <d v="1899-12-30T09:02:40"/>
    <x v="0"/>
    <x v="0"/>
    <s v="8045613247"/>
    <s v="FBO"/>
    <d v="1899-12-30T00:43:34"/>
    <x v="1307"/>
    <d v="1899-12-30T00:00:30"/>
    <s v="Ensacado"/>
    <s v="E002"/>
    <x v="1"/>
    <d v="1899-12-30T00:43:34"/>
    <d v="1899-12-30T00:43:04"/>
    <x v="2"/>
    <x v="6"/>
    <x v="4"/>
    <x v="2"/>
    <n v="0"/>
    <n v="0"/>
    <x v="0"/>
    <x v="2"/>
    <x v="0"/>
    <n v="0"/>
    <x v="0"/>
    <x v="1"/>
    <d v="1899-12-30T00:00:30"/>
    <d v="1899-12-30T00:00:30"/>
    <x v="0"/>
    <m/>
    <m/>
    <d v="1899-12-30T00:00:00"/>
    <d v="1899-12-30T00:43:34"/>
    <n v="3"/>
    <d v="1899-12-30T00:00:30"/>
    <n v="43.566666666667189"/>
    <x v="2"/>
    <x v="1"/>
  </r>
  <r>
    <x v="0"/>
    <s v="2024073971"/>
    <x v="0"/>
    <x v="405"/>
    <s v="E98ZU75"/>
    <d v="2024-12-10T00:00:00"/>
    <x v="1"/>
    <s v="3229"/>
    <x v="4"/>
    <s v="PA"/>
    <x v="5"/>
    <x v="0"/>
    <d v="2024-12-10T00:00:00"/>
    <d v="1899-12-30T08:30:30"/>
    <d v="2024-12-10T00:00:00"/>
    <d v="1899-12-30T08:31:20"/>
    <d v="2024-12-10T00:00:00"/>
    <d v="1899-12-30T09:13:40"/>
    <x v="0"/>
    <x v="0"/>
    <s v="8045613248"/>
    <s v="FBO"/>
    <d v="1899-12-30T00:43:10"/>
    <x v="1364"/>
    <d v="1899-12-30T00:00:50"/>
    <s v="Granel"/>
    <s v="E001"/>
    <x v="1"/>
    <d v="1899-12-30T00:43:10"/>
    <d v="1899-12-30T00:42:20"/>
    <x v="2"/>
    <x v="6"/>
    <x v="4"/>
    <x v="1"/>
    <n v="0"/>
    <n v="0"/>
    <x v="0"/>
    <x v="1"/>
    <x v="0"/>
    <n v="0"/>
    <x v="0"/>
    <x v="1"/>
    <d v="1899-12-30T00:00:50"/>
    <d v="1899-12-30T00:00:50"/>
    <x v="0"/>
    <m/>
    <m/>
    <d v="1899-12-30T00:00:00"/>
    <d v="1899-12-30T00:43:10"/>
    <n v="3"/>
    <d v="1899-12-30T00:00:50"/>
    <n v="43.166666666664007"/>
    <x v="2"/>
    <x v="1"/>
  </r>
  <r>
    <x v="0"/>
    <s v="2024074027"/>
    <x v="0"/>
    <x v="392"/>
    <s v="E67TJ95"/>
    <d v="2024-12-10T00:00:00"/>
    <x v="1"/>
    <s v="3228"/>
    <x v="3"/>
    <s v="PA"/>
    <x v="3"/>
    <x v="0"/>
    <d v="2024-12-10T00:00:00"/>
    <d v="1899-12-30T10:47:13"/>
    <d v="2024-12-10T00:00:00"/>
    <d v="1899-12-30T10:48:24"/>
    <d v="2024-12-10T00:00:00"/>
    <d v="1899-12-30T11:30:35"/>
    <x v="0"/>
    <x v="0"/>
    <s v="8045613249"/>
    <s v="FBO"/>
    <d v="1899-12-30T00:43:22"/>
    <x v="1130"/>
    <d v="1899-12-30T00:01:11"/>
    <s v="Granel"/>
    <s v="E001"/>
    <x v="1"/>
    <d v="1899-12-30T00:43:22"/>
    <d v="1899-12-30T00:42:11"/>
    <x v="4"/>
    <x v="6"/>
    <x v="4"/>
    <x v="1"/>
    <n v="0"/>
    <n v="0"/>
    <x v="0"/>
    <x v="1"/>
    <x v="0"/>
    <n v="0"/>
    <x v="0"/>
    <x v="1"/>
    <d v="1899-12-30T00:01:11"/>
    <d v="1899-12-30T00:01:11"/>
    <x v="0"/>
    <m/>
    <m/>
    <d v="1899-12-30T00:00:00"/>
    <d v="1899-12-30T00:43:22"/>
    <n v="3"/>
    <d v="1899-12-30T00:01:11"/>
    <n v="43.366666666665559"/>
    <x v="4"/>
    <x v="1"/>
  </r>
  <r>
    <x v="0"/>
    <s v="2024074044"/>
    <x v="0"/>
    <x v="406"/>
    <s v="EBI91DF"/>
    <d v="2024-12-10T00:00:00"/>
    <x v="1"/>
    <s v="3228"/>
    <x v="3"/>
    <s v="PA"/>
    <x v="3"/>
    <x v="0"/>
    <d v="2024-12-10T00:00:00"/>
    <d v="1899-12-30T11:31:45"/>
    <d v="2024-12-10T00:00:00"/>
    <d v="1899-12-30T11:32:26"/>
    <d v="2024-12-10T00:00:00"/>
    <d v="1899-12-30T12:22:47"/>
    <x v="0"/>
    <x v="0"/>
    <s v="8045613250"/>
    <s v="FBO"/>
    <d v="1899-12-30T00:51:02"/>
    <x v="994"/>
    <d v="1899-12-30T00:00:41"/>
    <s v="Granel"/>
    <s v="E001"/>
    <x v="1"/>
    <d v="1899-12-30T00:51:02"/>
    <d v="1899-12-30T00:50:21"/>
    <x v="5"/>
    <x v="6"/>
    <x v="4"/>
    <x v="1"/>
    <n v="0"/>
    <n v="0"/>
    <x v="0"/>
    <x v="1"/>
    <x v="0"/>
    <n v="0"/>
    <x v="0"/>
    <x v="0"/>
    <d v="1899-12-30T00:00:41"/>
    <d v="1899-12-30T00:00:41"/>
    <x v="0"/>
    <m/>
    <m/>
    <d v="1899-12-30T00:00:00"/>
    <d v="1899-12-30T00:51:02"/>
    <n v="3"/>
    <d v="1899-12-30T00:00:41"/>
    <n v="51.033333333340799"/>
    <x v="5"/>
    <x v="0"/>
  </r>
  <r>
    <x v="0"/>
    <s v="2024074071"/>
    <x v="0"/>
    <x v="407"/>
    <s v="EBL30QD"/>
    <d v="2024-12-10T00:00:00"/>
    <x v="1"/>
    <s v="3229"/>
    <x v="4"/>
    <s v="PA"/>
    <x v="5"/>
    <x v="0"/>
    <d v="2024-12-10T00:00:00"/>
    <d v="1899-12-30T12:09:51"/>
    <d v="2024-12-10T00:00:00"/>
    <d v="1899-12-30T12:13:47"/>
    <d v="2024-12-10T00:00:00"/>
    <d v="1899-12-30T13:05:14"/>
    <x v="0"/>
    <x v="0"/>
    <s v="8045613251"/>
    <s v="FBO"/>
    <d v="1899-12-30T00:55:23"/>
    <x v="1365"/>
    <d v="1899-12-30T00:03:56"/>
    <s v="Granel"/>
    <s v="E001"/>
    <x v="1"/>
    <d v="1899-12-30T00:55:23"/>
    <d v="1899-12-30T00:51:27"/>
    <x v="6"/>
    <x v="6"/>
    <x v="4"/>
    <x v="1"/>
    <n v="0"/>
    <n v="0"/>
    <x v="0"/>
    <x v="1"/>
    <x v="0"/>
    <n v="0"/>
    <x v="0"/>
    <x v="0"/>
    <d v="1899-12-30T00:03:56"/>
    <d v="1899-12-30T00:03:56"/>
    <x v="0"/>
    <m/>
    <m/>
    <d v="1899-12-30T00:00:00"/>
    <d v="1899-12-30T00:55:23"/>
    <n v="3"/>
    <d v="1899-12-30T00:03:56"/>
    <n v="55.383333333336125"/>
    <x v="13"/>
    <x v="0"/>
  </r>
  <r>
    <x v="0"/>
    <s v="2024074095"/>
    <x v="0"/>
    <x v="265"/>
    <s v="E5542MNV"/>
    <d v="2024-12-10T00:00:00"/>
    <x v="1"/>
    <s v="3229"/>
    <x v="4"/>
    <s v="PA"/>
    <x v="5"/>
    <x v="0"/>
    <d v="2024-12-10T00:00:00"/>
    <d v="1899-12-30T13:05:40"/>
    <d v="2024-12-10T00:00:00"/>
    <d v="1899-12-30T13:05:54"/>
    <d v="2024-12-10T00:00:00"/>
    <d v="1899-12-30T13:39:55"/>
    <x v="0"/>
    <x v="0"/>
    <s v="8045613253"/>
    <s v="FBO"/>
    <d v="1899-12-30T00:34:15"/>
    <x v="692"/>
    <d v="1899-12-30T00:00:14"/>
    <s v="Granel"/>
    <s v="E001"/>
    <x v="2"/>
    <d v="1899-12-30T00:34:15"/>
    <d v="1899-12-30T00:34:01"/>
    <x v="9"/>
    <x v="6"/>
    <x v="4"/>
    <x v="1"/>
    <n v="0"/>
    <n v="0"/>
    <x v="0"/>
    <x v="1"/>
    <x v="0"/>
    <n v="0"/>
    <x v="0"/>
    <x v="1"/>
    <d v="1899-12-30T00:00:14"/>
    <d v="1899-12-30T00:00:14"/>
    <x v="0"/>
    <m/>
    <m/>
    <d v="1899-12-30T00:00:00"/>
    <d v="1899-12-30T00:34:15"/>
    <n v="3"/>
    <d v="1899-12-30T00:00:14"/>
    <n v="34.249999999996881"/>
    <x v="13"/>
    <x v="1"/>
  </r>
  <r>
    <x v="0"/>
    <s v="2024074088"/>
    <x v="0"/>
    <x v="408"/>
    <s v="EAV11BG"/>
    <d v="2024-12-10T00:00:00"/>
    <x v="1"/>
    <s v="3230"/>
    <x v="2"/>
    <s v="PA"/>
    <x v="2"/>
    <x v="0"/>
    <d v="2024-12-10T00:00:00"/>
    <d v="1899-12-30T12:53:29"/>
    <d v="2024-12-10T00:00:00"/>
    <d v="1899-12-30T12:54:16"/>
    <d v="2024-12-10T00:00:00"/>
    <d v="1899-12-30T13:48:46"/>
    <x v="0"/>
    <x v="0"/>
    <s v="8045613254"/>
    <s v="FBO"/>
    <d v="1899-12-30T00:55:17"/>
    <x v="1"/>
    <d v="1899-12-30T00:00:47"/>
    <s v="Ensacado"/>
    <s v="E002"/>
    <x v="1"/>
    <d v="1899-12-30T00:55:17"/>
    <d v="1899-12-30T00:54:30"/>
    <x v="6"/>
    <x v="6"/>
    <x v="4"/>
    <x v="2"/>
    <n v="0"/>
    <n v="0"/>
    <x v="0"/>
    <x v="2"/>
    <x v="0"/>
    <n v="0"/>
    <x v="0"/>
    <x v="0"/>
    <d v="1899-12-30T00:00:47"/>
    <d v="1899-12-30T00:00:47"/>
    <x v="0"/>
    <m/>
    <m/>
    <d v="1899-12-30T00:00:00"/>
    <d v="1899-12-30T00:55:17"/>
    <n v="3"/>
    <d v="1899-12-30T00:00:47"/>
    <n v="55.283333333342348"/>
    <x v="13"/>
    <x v="0"/>
  </r>
  <r>
    <x v="0"/>
    <s v="2024074097"/>
    <x v="0"/>
    <x v="402"/>
    <s v="EAH40MN"/>
    <d v="2024-12-10T00:00:00"/>
    <x v="1"/>
    <s v="3231"/>
    <x v="10"/>
    <s v="PA"/>
    <x v="2"/>
    <x v="0"/>
    <d v="2024-12-10T00:00:00"/>
    <d v="1899-12-30T13:07:18"/>
    <d v="2024-12-10T00:00:00"/>
    <d v="1899-12-30T13:07:58"/>
    <d v="2024-12-10T00:00:00"/>
    <d v="1899-12-30T14:07:07"/>
    <x v="0"/>
    <x v="0"/>
    <s v="8045613255"/>
    <s v="FBO"/>
    <d v="1899-12-30T00:59:49"/>
    <x v="1366"/>
    <d v="1899-12-30T00:00:40"/>
    <s v="Ensacado"/>
    <s v="E002"/>
    <x v="1"/>
    <d v="1899-12-30T00:59:49"/>
    <d v="1899-12-30T00:59:09"/>
    <x v="9"/>
    <x v="6"/>
    <x v="4"/>
    <x v="2"/>
    <n v="0"/>
    <n v="0"/>
    <x v="0"/>
    <x v="2"/>
    <x v="0"/>
    <n v="0"/>
    <x v="0"/>
    <x v="0"/>
    <d v="1899-12-30T00:00:40"/>
    <d v="1899-12-30T00:00:40"/>
    <x v="0"/>
    <m/>
    <m/>
    <d v="1899-12-30T00:00:00"/>
    <d v="1899-12-30T00:59:49"/>
    <n v="3"/>
    <d v="1899-12-30T00:00:40"/>
    <n v="59.81666666666397"/>
    <x v="8"/>
    <x v="0"/>
  </r>
  <r>
    <x v="0"/>
    <s v="2024074126"/>
    <x v="0"/>
    <x v="409"/>
    <s v="EBL30QD"/>
    <d v="2024-12-10T00:00:00"/>
    <x v="1"/>
    <s v="3229"/>
    <x v="4"/>
    <s v="PA"/>
    <x v="5"/>
    <x v="0"/>
    <d v="2024-12-10T00:00:00"/>
    <d v="1899-12-30T14:10:11"/>
    <d v="2024-12-10T00:00:00"/>
    <d v="1899-12-30T14:10:53"/>
    <d v="2024-12-10T00:00:00"/>
    <d v="1899-12-30T14:37:40"/>
    <x v="0"/>
    <x v="0"/>
    <s v="8045613256"/>
    <s v="FBO"/>
    <d v="1899-12-30T00:27:29"/>
    <x v="1367"/>
    <d v="1899-12-30T00:00:42"/>
    <s v="Granel"/>
    <s v="E001"/>
    <x v="1"/>
    <d v="1899-12-30T00:27:29"/>
    <d v="1899-12-30T00:26:47"/>
    <x v="7"/>
    <x v="6"/>
    <x v="4"/>
    <x v="1"/>
    <n v="0"/>
    <n v="0"/>
    <x v="0"/>
    <x v="1"/>
    <x v="0"/>
    <n v="0"/>
    <x v="0"/>
    <x v="1"/>
    <d v="1899-12-30T00:00:42"/>
    <d v="1899-12-30T00:00:42"/>
    <x v="0"/>
    <m/>
    <m/>
    <d v="1899-12-30T00:00:00"/>
    <d v="1899-12-30T00:27:29"/>
    <n v="3"/>
    <d v="1899-12-30T00:00:42"/>
    <n v="27.483333333335924"/>
    <x v="8"/>
    <x v="1"/>
  </r>
  <r>
    <x v="0"/>
    <s v="2024074128"/>
    <x v="0"/>
    <x v="410"/>
    <s v="EBA65ZG"/>
    <d v="2024-12-10T00:00:00"/>
    <x v="1"/>
    <s v="3228"/>
    <x v="3"/>
    <s v="PA"/>
    <x v="4"/>
    <x v="0"/>
    <d v="2024-12-10T00:00:00"/>
    <d v="1899-12-30T14:14:09"/>
    <d v="2024-12-10T00:00:00"/>
    <d v="1899-12-30T14:14:52"/>
    <d v="2024-12-10T00:00:00"/>
    <d v="1899-12-30T14:43:45"/>
    <x v="0"/>
    <x v="0"/>
    <s v="8045613257"/>
    <s v="FBO"/>
    <d v="1899-12-30T00:29:36"/>
    <x v="476"/>
    <d v="1899-12-30T00:00:43"/>
    <s v="Granel"/>
    <s v="E001"/>
    <x v="1"/>
    <d v="1899-12-30T00:29:36"/>
    <d v="1899-12-30T00:28:53"/>
    <x v="7"/>
    <x v="6"/>
    <x v="4"/>
    <x v="1"/>
    <n v="0"/>
    <n v="0"/>
    <x v="0"/>
    <x v="1"/>
    <x v="0"/>
    <n v="0"/>
    <x v="0"/>
    <x v="1"/>
    <d v="1899-12-30T00:00:43"/>
    <d v="1899-12-30T00:00:43"/>
    <x v="0"/>
    <m/>
    <m/>
    <d v="1899-12-30T00:00:00"/>
    <d v="1899-12-30T00:29:36"/>
    <n v="3"/>
    <d v="1899-12-30T00:00:43"/>
    <n v="29.600000000006386"/>
    <x v="8"/>
    <x v="1"/>
  </r>
  <r>
    <x v="0"/>
    <s v="2024074155"/>
    <x v="0"/>
    <x v="411"/>
    <s v="E44VJ63"/>
    <d v="2024-12-10T00:00:00"/>
    <x v="1"/>
    <s v="3228"/>
    <x v="3"/>
    <s v="PA"/>
    <x v="3"/>
    <x v="0"/>
    <d v="2024-12-10T00:00:00"/>
    <d v="1899-12-30T15:34:00"/>
    <d v="2024-12-10T00:00:00"/>
    <d v="1899-12-30T15:34:55"/>
    <d v="2024-12-10T00:00:00"/>
    <d v="1899-12-30T16:09:20"/>
    <x v="0"/>
    <x v="0"/>
    <s v="8045613258"/>
    <s v="FBO"/>
    <d v="1899-12-30T00:35:20"/>
    <x v="814"/>
    <d v="1899-12-30T00:00:55"/>
    <s v="Granel"/>
    <s v="E001"/>
    <x v="1"/>
    <d v="1899-12-30T00:35:20"/>
    <d v="1899-12-30T00:34:25"/>
    <x v="14"/>
    <x v="6"/>
    <x v="4"/>
    <x v="1"/>
    <n v="0"/>
    <n v="0"/>
    <x v="0"/>
    <x v="1"/>
    <x v="0"/>
    <n v="0"/>
    <x v="0"/>
    <x v="1"/>
    <d v="1899-12-30T00:00:55"/>
    <d v="1899-12-30T00:00:55"/>
    <x v="0"/>
    <m/>
    <m/>
    <d v="1899-12-30T00:00:00"/>
    <d v="1899-12-30T00:35:20"/>
    <n v="3"/>
    <d v="1899-12-30T00:00:55"/>
    <n v="35.333333333337627"/>
    <x v="9"/>
    <x v="1"/>
  </r>
  <r>
    <x v="0"/>
    <s v="2024074153"/>
    <x v="0"/>
    <x v="412"/>
    <s v="E39TD89"/>
    <d v="2024-12-10T00:00:00"/>
    <x v="1"/>
    <s v="3229"/>
    <x v="4"/>
    <s v="PA"/>
    <x v="5"/>
    <x v="0"/>
    <d v="2024-12-10T00:00:00"/>
    <d v="1899-12-30T15:25:26"/>
    <d v="2024-12-10T00:00:00"/>
    <d v="1899-12-30T15:26:26"/>
    <d v="2024-12-10T00:00:00"/>
    <d v="1899-12-30T16:11:22"/>
    <x v="0"/>
    <x v="0"/>
    <s v="8045613259"/>
    <s v="FBO"/>
    <d v="1899-12-30T00:45:56"/>
    <x v="1368"/>
    <d v="1899-12-30T00:01:00"/>
    <s v="Granel"/>
    <s v="E001"/>
    <x v="1"/>
    <d v="1899-12-30T00:45:56"/>
    <d v="1899-12-30T00:44:56"/>
    <x v="14"/>
    <x v="6"/>
    <x v="4"/>
    <x v="1"/>
    <n v="0"/>
    <n v="0"/>
    <x v="0"/>
    <x v="1"/>
    <x v="0"/>
    <n v="0"/>
    <x v="0"/>
    <x v="0"/>
    <d v="1899-12-30T00:01:00"/>
    <d v="1899-12-30T00:01:00"/>
    <x v="0"/>
    <m/>
    <m/>
    <d v="1899-12-30T00:00:00"/>
    <d v="1899-12-30T00:45:56"/>
    <n v="3"/>
    <d v="1899-12-30T00:01:00"/>
    <n v="45.933333333336087"/>
    <x v="9"/>
    <x v="0"/>
  </r>
  <r>
    <x v="0"/>
    <s v="2024074149"/>
    <x v="0"/>
    <x v="394"/>
    <s v="E19UF36"/>
    <d v="2024-12-10T00:00:00"/>
    <x v="1"/>
    <s v="3228"/>
    <x v="3"/>
    <s v="PA"/>
    <x v="4"/>
    <x v="0"/>
    <d v="2024-12-10T00:00:00"/>
    <d v="1899-12-30T15:07:12"/>
    <d v="2024-12-10T00:00:00"/>
    <d v="1899-12-30T15:11:03"/>
    <d v="2024-12-10T00:00:00"/>
    <d v="1899-12-30T16:17:35"/>
    <x v="0"/>
    <x v="0"/>
    <s v="8045613260"/>
    <s v="FBO"/>
    <d v="1899-12-30T01:10:23"/>
    <x v="1369"/>
    <d v="1899-12-30T00:03:51"/>
    <s v="Granel"/>
    <s v="E001"/>
    <x v="1"/>
    <d v="1899-12-30T01:10:23"/>
    <d v="1899-12-30T01:06:32"/>
    <x v="14"/>
    <x v="6"/>
    <x v="4"/>
    <x v="1"/>
    <n v="0"/>
    <n v="0"/>
    <x v="0"/>
    <x v="1"/>
    <x v="0"/>
    <n v="0"/>
    <x v="0"/>
    <x v="0"/>
    <d v="1899-12-30T00:03:51"/>
    <d v="1899-12-30T00:03:51"/>
    <x v="0"/>
    <m/>
    <m/>
    <d v="1899-12-30T00:00:00"/>
    <d v="1899-12-30T01:10:23"/>
    <n v="3"/>
    <d v="1899-12-30T00:03:51"/>
    <n v="70.38333333332632"/>
    <x v="9"/>
    <x v="0"/>
  </r>
  <r>
    <x v="0"/>
    <s v="2024074165"/>
    <x v="0"/>
    <x v="413"/>
    <s v="E53XL24"/>
    <d v="2024-12-10T00:00:00"/>
    <x v="1"/>
    <s v="3230"/>
    <x v="2"/>
    <s v="PA"/>
    <x v="2"/>
    <x v="0"/>
    <d v="2024-12-10T00:00:00"/>
    <d v="1899-12-30T16:01:49"/>
    <d v="2024-12-10T00:00:00"/>
    <d v="1899-12-30T16:02:59"/>
    <d v="2024-12-10T00:00:00"/>
    <d v="1899-12-30T16:53:13"/>
    <x v="0"/>
    <x v="0"/>
    <s v="8045613261"/>
    <s v="FBO"/>
    <d v="1899-12-30T00:51:24"/>
    <x v="1370"/>
    <d v="1899-12-30T00:01:10"/>
    <s v="Ensacado"/>
    <s v="E002"/>
    <x v="1"/>
    <d v="1899-12-30T00:51:24"/>
    <d v="1899-12-30T00:50:14"/>
    <x v="10"/>
    <x v="6"/>
    <x v="4"/>
    <x v="2"/>
    <n v="0"/>
    <n v="0"/>
    <x v="0"/>
    <x v="2"/>
    <x v="0"/>
    <n v="0"/>
    <x v="0"/>
    <x v="0"/>
    <d v="1899-12-30T00:01:10"/>
    <d v="1899-12-30T00:01:10"/>
    <x v="0"/>
    <m/>
    <m/>
    <d v="1899-12-30T00:00:00"/>
    <d v="1899-12-30T00:51:24"/>
    <n v="3"/>
    <d v="1899-12-30T00:01:10"/>
    <n v="51.400000000008035"/>
    <x v="9"/>
    <x v="0"/>
  </r>
  <r>
    <x v="0"/>
    <s v="2024074177"/>
    <x v="0"/>
    <x v="414"/>
    <s v="EAQ08CB"/>
    <d v="2024-12-10T00:00:00"/>
    <x v="1"/>
    <s v="3228"/>
    <x v="3"/>
    <s v="PA"/>
    <x v="3"/>
    <x v="0"/>
    <d v="2024-12-10T00:00:00"/>
    <d v="1899-12-30T16:25:32"/>
    <d v="2024-12-10T00:00:00"/>
    <d v="1899-12-30T16:26:08"/>
    <d v="2024-12-10T00:00:00"/>
    <d v="1899-12-30T16:59:38"/>
    <x v="0"/>
    <x v="0"/>
    <s v="8045613262"/>
    <s v="FBO"/>
    <d v="1899-12-30T00:34:06"/>
    <x v="539"/>
    <d v="1899-12-30T00:00:36"/>
    <s v="Granel"/>
    <s v="E001"/>
    <x v="1"/>
    <d v="1899-12-30T00:34:06"/>
    <d v="1899-12-30T00:33:30"/>
    <x v="10"/>
    <x v="6"/>
    <x v="4"/>
    <x v="1"/>
    <n v="0"/>
    <n v="0"/>
    <x v="0"/>
    <x v="1"/>
    <x v="0"/>
    <n v="0"/>
    <x v="0"/>
    <x v="1"/>
    <d v="1899-12-30T00:00:36"/>
    <d v="1899-12-30T00:00:36"/>
    <x v="0"/>
    <m/>
    <m/>
    <d v="1899-12-30T00:00:00"/>
    <d v="1899-12-30T00:34:06"/>
    <n v="3"/>
    <d v="1899-12-30T00:00:36"/>
    <n v="34.099999999991901"/>
    <x v="9"/>
    <x v="1"/>
  </r>
  <r>
    <x v="0"/>
    <s v="2024074201"/>
    <x v="0"/>
    <x v="415"/>
    <s v="E33ZG78"/>
    <d v="2024-12-10T00:00:00"/>
    <x v="1"/>
    <s v="3230"/>
    <x v="2"/>
    <s v="PA"/>
    <x v="2"/>
    <x v="0"/>
    <d v="2024-12-10T00:00:00"/>
    <d v="1899-12-30T16:58:47"/>
    <d v="2024-12-10T00:00:00"/>
    <d v="1899-12-30T17:00:01"/>
    <d v="2024-12-10T00:00:00"/>
    <d v="1899-12-30T17:52:22"/>
    <x v="0"/>
    <x v="0"/>
    <s v="8045613263"/>
    <s v="FBO"/>
    <d v="1899-12-30T00:53:35"/>
    <x v="752"/>
    <d v="1899-12-30T00:01:14"/>
    <s v="Ensacado"/>
    <s v="E002"/>
    <x v="1"/>
    <d v="1899-12-30T00:53:35"/>
    <d v="1899-12-30T00:52:21"/>
    <x v="10"/>
    <x v="6"/>
    <x v="4"/>
    <x v="2"/>
    <n v="0"/>
    <n v="0"/>
    <x v="0"/>
    <x v="2"/>
    <x v="0"/>
    <n v="0"/>
    <x v="0"/>
    <x v="0"/>
    <d v="1899-12-30T00:01:14"/>
    <d v="1899-12-30T00:01:14"/>
    <x v="0"/>
    <m/>
    <m/>
    <d v="1899-12-30T00:00:00"/>
    <d v="1899-12-30T00:53:35"/>
    <n v="3"/>
    <d v="1899-12-30T00:01:14"/>
    <n v="53.583333333321619"/>
    <x v="10"/>
    <x v="0"/>
  </r>
  <r>
    <x v="0"/>
    <s v="2024074225"/>
    <x v="0"/>
    <x v="416"/>
    <s v="E60MJ52"/>
    <d v="2024-12-10T00:00:00"/>
    <x v="1"/>
    <s v="3230"/>
    <x v="2"/>
    <s v="PA"/>
    <x v="2"/>
    <x v="0"/>
    <d v="2024-12-10T00:00:00"/>
    <d v="1899-12-30T17:33:17"/>
    <d v="2024-12-10T00:00:00"/>
    <d v="1899-12-30T17:33:31"/>
    <d v="2024-12-10T00:00:00"/>
    <d v="1899-12-30T18:24:27"/>
    <x v="0"/>
    <x v="0"/>
    <s v="8045613264"/>
    <s v="FBO"/>
    <d v="1899-12-30T00:51:10"/>
    <x v="1371"/>
    <d v="1899-12-30T00:00:14"/>
    <s v="Ensacado"/>
    <s v="E002"/>
    <x v="2"/>
    <d v="1899-12-30T00:51:10"/>
    <d v="1899-12-30T00:50:56"/>
    <x v="8"/>
    <x v="6"/>
    <x v="4"/>
    <x v="2"/>
    <n v="0"/>
    <n v="0"/>
    <x v="0"/>
    <x v="2"/>
    <x v="0"/>
    <n v="0"/>
    <x v="0"/>
    <x v="0"/>
    <d v="1899-12-30T00:00:14"/>
    <d v="1899-12-30T00:00:14"/>
    <x v="0"/>
    <m/>
    <m/>
    <d v="1899-12-30T00:00:00"/>
    <d v="1899-12-30T00:51:10"/>
    <n v="3"/>
    <d v="1899-12-30T00:00:14"/>
    <n v="51.166666666670451"/>
    <x v="11"/>
    <x v="0"/>
  </r>
  <r>
    <x v="0"/>
    <s v="2024074244"/>
    <x v="0"/>
    <x v="417"/>
    <s v="EAQ15FM"/>
    <d v="2024-12-10T00:00:00"/>
    <x v="1"/>
    <s v="3228"/>
    <x v="3"/>
    <s v="PA"/>
    <x v="3"/>
    <x v="0"/>
    <d v="2024-12-10T00:00:00"/>
    <d v="1899-12-30T18:54:22"/>
    <d v="2024-12-10T00:00:00"/>
    <d v="1899-12-30T18:55:29"/>
    <d v="2024-12-10T00:00:00"/>
    <d v="1899-12-30T19:40:40"/>
    <x v="0"/>
    <x v="0"/>
    <s v="8045613265"/>
    <s v="FBO"/>
    <d v="1899-12-30T00:46:18"/>
    <x v="167"/>
    <d v="1899-12-30T00:01:07"/>
    <s v="Granel"/>
    <s v="E001"/>
    <x v="1"/>
    <d v="1899-12-30T00:46:18"/>
    <d v="1899-12-30T00:45:11"/>
    <x v="11"/>
    <x v="6"/>
    <x v="4"/>
    <x v="1"/>
    <n v="0"/>
    <n v="0"/>
    <x v="0"/>
    <x v="1"/>
    <x v="0"/>
    <n v="0"/>
    <x v="0"/>
    <x v="0"/>
    <d v="1899-12-30T00:01:07"/>
    <d v="1899-12-30T00:01:07"/>
    <x v="0"/>
    <m/>
    <m/>
    <d v="1899-12-30T00:00:00"/>
    <d v="1899-12-30T00:46:18"/>
    <n v="3"/>
    <d v="1899-12-30T00:01:07"/>
    <n v="46.300000000003081"/>
    <x v="7"/>
    <x v="0"/>
  </r>
  <r>
    <x v="0"/>
    <s v="2024074246"/>
    <x v="0"/>
    <x v="418"/>
    <s v="EBM48FF"/>
    <d v="2024-12-10T00:00:00"/>
    <x v="1"/>
    <s v="3228"/>
    <x v="3"/>
    <s v="PA"/>
    <x v="4"/>
    <x v="0"/>
    <d v="2024-12-10T00:00:00"/>
    <d v="1899-12-30T19:41:29"/>
    <d v="2024-12-10T00:00:00"/>
    <d v="1899-12-30T19:42:25"/>
    <d v="2024-12-10T00:00:00"/>
    <d v="1899-12-30T20:14:52"/>
    <x v="0"/>
    <x v="0"/>
    <s v="8045613266"/>
    <s v="FBO"/>
    <d v="1899-12-30T00:33:23"/>
    <x v="1372"/>
    <d v="1899-12-30T00:00:56"/>
    <s v="Granel"/>
    <s v="E001"/>
    <x v="1"/>
    <d v="1899-12-30T00:33:23"/>
    <d v="1899-12-30T00:32:27"/>
    <x v="13"/>
    <x v="6"/>
    <x v="4"/>
    <x v="1"/>
    <n v="0"/>
    <n v="0"/>
    <x v="0"/>
    <x v="1"/>
    <x v="0"/>
    <n v="0"/>
    <x v="0"/>
    <x v="1"/>
    <d v="1899-12-30T00:00:56"/>
    <d v="1899-12-30T00:00:56"/>
    <x v="0"/>
    <m/>
    <m/>
    <d v="1899-12-30T00:00:00"/>
    <d v="1899-12-30T00:33:23"/>
    <n v="3"/>
    <d v="1899-12-30T00:00:56"/>
    <n v="33.38333333333285"/>
    <x v="14"/>
    <x v="1"/>
  </r>
  <r>
    <x v="0"/>
    <s v="2024074314"/>
    <x v="0"/>
    <x v="419"/>
    <s v="EBB70XE"/>
    <d v="2024-12-11T00:00:00"/>
    <x v="1"/>
    <s v="3230"/>
    <x v="2"/>
    <s v="PA"/>
    <x v="2"/>
    <x v="0"/>
    <d v="2024-12-11T00:00:00"/>
    <d v="1899-12-30T09:45:38"/>
    <d v="2024-12-11T00:00:00"/>
    <d v="1899-12-30T09:45:52"/>
    <d v="2024-12-11T00:00:00"/>
    <d v="1899-12-30T10:25:06"/>
    <x v="0"/>
    <x v="0"/>
    <s v="8045613267"/>
    <s v="FBO"/>
    <d v="1899-12-30T00:39:28"/>
    <x v="1373"/>
    <d v="1899-12-30T00:00:14"/>
    <s v="Ensacado"/>
    <s v="E002"/>
    <x v="1"/>
    <d v="1899-12-30T00:39:28"/>
    <d v="1899-12-30T00:39:14"/>
    <x v="3"/>
    <x v="7"/>
    <x v="4"/>
    <x v="2"/>
    <n v="0"/>
    <n v="0"/>
    <x v="0"/>
    <x v="2"/>
    <x v="0"/>
    <n v="0"/>
    <x v="0"/>
    <x v="1"/>
    <d v="1899-12-30T00:00:14"/>
    <d v="1899-12-30T00:00:14"/>
    <x v="0"/>
    <m/>
    <m/>
    <d v="1899-12-30T00:00:00"/>
    <d v="1899-12-30T00:39:28"/>
    <n v="4"/>
    <d v="1899-12-30T00:00:14"/>
    <n v="39.466666666670463"/>
    <x v="3"/>
    <x v="1"/>
  </r>
  <r>
    <x v="0"/>
    <s v="2024074325"/>
    <x v="0"/>
    <x v="392"/>
    <s v="E67TJ95"/>
    <d v="2024-12-11T00:00:00"/>
    <x v="1"/>
    <s v="3228"/>
    <x v="3"/>
    <s v="PA"/>
    <x v="3"/>
    <x v="0"/>
    <d v="2024-12-11T00:00:00"/>
    <d v="1899-12-30T10:11:16"/>
    <d v="2024-12-11T00:00:00"/>
    <d v="1899-12-30T10:12:13"/>
    <d v="2024-12-11T00:00:00"/>
    <d v="1899-12-30T10:51:52"/>
    <x v="0"/>
    <x v="0"/>
    <s v="8045613268"/>
    <s v="FBO"/>
    <d v="1899-12-30T00:40:36"/>
    <x v="1006"/>
    <d v="1899-12-30T00:00:57"/>
    <s v="Granel"/>
    <s v="E001"/>
    <x v="1"/>
    <d v="1899-12-30T00:40:36"/>
    <d v="1899-12-30T00:39:39"/>
    <x v="4"/>
    <x v="7"/>
    <x v="4"/>
    <x v="1"/>
    <n v="0"/>
    <n v="0"/>
    <x v="0"/>
    <x v="1"/>
    <x v="0"/>
    <n v="0"/>
    <x v="0"/>
    <x v="1"/>
    <d v="1899-12-30T00:00:57"/>
    <d v="1899-12-30T00:00:57"/>
    <x v="0"/>
    <m/>
    <m/>
    <d v="1899-12-30T00:00:00"/>
    <d v="1899-12-30T00:40:36"/>
    <n v="4"/>
    <d v="1899-12-30T00:00:57"/>
    <n v="40.600000000008023"/>
    <x v="3"/>
    <x v="1"/>
  </r>
  <r>
    <x v="0"/>
    <s v="2024074332"/>
    <x v="0"/>
    <x v="420"/>
    <s v="EBB70XE"/>
    <d v="2024-12-11T00:00:00"/>
    <x v="1"/>
    <s v="3230"/>
    <x v="2"/>
    <s v="PA"/>
    <x v="2"/>
    <x v="0"/>
    <d v="2024-12-11T00:00:00"/>
    <d v="1899-12-30T10:40:17"/>
    <d v="2024-12-11T00:00:00"/>
    <d v="1899-12-30T10:40:30"/>
    <d v="2024-12-11T00:00:00"/>
    <d v="1899-12-30T11:20:11"/>
    <x v="0"/>
    <x v="0"/>
    <s v="8045613269"/>
    <s v="FBO"/>
    <d v="1899-12-30T00:39:54"/>
    <x v="1374"/>
    <d v="1899-12-30T00:00:13"/>
    <s v="Ensacado"/>
    <s v="E002"/>
    <x v="1"/>
    <d v="1899-12-30T00:39:54"/>
    <d v="1899-12-30T00:39:41"/>
    <x v="4"/>
    <x v="7"/>
    <x v="4"/>
    <x v="2"/>
    <n v="0"/>
    <n v="0"/>
    <x v="0"/>
    <x v="2"/>
    <x v="0"/>
    <n v="0"/>
    <x v="0"/>
    <x v="1"/>
    <d v="1899-12-30T00:00:13"/>
    <d v="1899-12-30T00:00:13"/>
    <x v="0"/>
    <m/>
    <m/>
    <d v="1899-12-30T00:00:00"/>
    <d v="1899-12-30T00:39:54"/>
    <n v="4"/>
    <d v="1899-12-30T00:00:13"/>
    <n v="39.900000000009591"/>
    <x v="4"/>
    <x v="1"/>
  </r>
  <r>
    <x v="0"/>
    <s v="2024074344"/>
    <x v="0"/>
    <x v="421"/>
    <s v="E80TX42"/>
    <d v="2024-12-11T00:00:00"/>
    <x v="1"/>
    <s v="3228"/>
    <x v="3"/>
    <s v="PA"/>
    <x v="3"/>
    <x v="0"/>
    <d v="2024-12-11T00:00:00"/>
    <d v="1899-12-30T11:14:08"/>
    <d v="2024-12-11T00:00:00"/>
    <d v="1899-12-30T11:14:48"/>
    <d v="2024-12-11T00:00:00"/>
    <d v="1899-12-30T11:41:58"/>
    <x v="0"/>
    <x v="0"/>
    <s v="8045613270"/>
    <s v="FBO"/>
    <d v="1899-12-30T00:27:50"/>
    <x v="1199"/>
    <d v="1899-12-30T00:00:40"/>
    <s v="Granel"/>
    <s v="E001"/>
    <x v="1"/>
    <d v="1899-12-30T00:27:50"/>
    <d v="1899-12-30T00:27:10"/>
    <x v="5"/>
    <x v="7"/>
    <x v="4"/>
    <x v="1"/>
    <n v="0"/>
    <n v="0"/>
    <x v="0"/>
    <x v="1"/>
    <x v="0"/>
    <n v="0"/>
    <x v="0"/>
    <x v="1"/>
    <d v="1899-12-30T00:00:40"/>
    <d v="1899-12-30T00:00:40"/>
    <x v="0"/>
    <m/>
    <m/>
    <d v="1899-12-30T00:00:00"/>
    <d v="1899-12-30T00:27:50"/>
    <n v="4"/>
    <d v="1899-12-30T00:00:40"/>
    <n v="27.833333333328063"/>
    <x v="4"/>
    <x v="1"/>
  </r>
  <r>
    <x v="0"/>
    <s v="2024074340"/>
    <x v="0"/>
    <x v="422"/>
    <s v="E93SB86"/>
    <d v="2024-12-11T00:00:00"/>
    <x v="1"/>
    <s v="3230"/>
    <x v="2"/>
    <s v="PA"/>
    <x v="2"/>
    <x v="0"/>
    <d v="2024-12-11T00:00:00"/>
    <d v="1899-12-30T11:04:34"/>
    <d v="2024-12-11T00:00:00"/>
    <d v="1899-12-30T11:05:25"/>
    <d v="2024-12-11T00:00:00"/>
    <d v="1899-12-30T12:00:07"/>
    <x v="0"/>
    <x v="0"/>
    <s v="8045613271"/>
    <s v="FBO"/>
    <d v="1899-12-30T00:55:33"/>
    <x v="1375"/>
    <d v="1899-12-30T00:00:51"/>
    <s v="Ensacado"/>
    <s v="E002"/>
    <x v="1"/>
    <d v="1899-12-30T00:55:33"/>
    <d v="1899-12-30T00:54:42"/>
    <x v="5"/>
    <x v="7"/>
    <x v="4"/>
    <x v="2"/>
    <n v="0"/>
    <n v="0"/>
    <x v="0"/>
    <x v="2"/>
    <x v="0"/>
    <n v="0"/>
    <x v="0"/>
    <x v="0"/>
    <d v="1899-12-30T00:00:51"/>
    <d v="1899-12-30T00:00:51"/>
    <x v="0"/>
    <m/>
    <m/>
    <d v="1899-12-30T00:00:00"/>
    <d v="1899-12-30T00:55:33"/>
    <n v="4"/>
    <d v="1899-12-30T00:00:51"/>
    <n v="55.550000000001646"/>
    <x v="5"/>
    <x v="0"/>
  </r>
  <r>
    <x v="0"/>
    <s v="2024074341"/>
    <x v="0"/>
    <x v="252"/>
    <s v="E0309KYD"/>
    <d v="2024-12-11T00:00:00"/>
    <x v="1"/>
    <s v="3230"/>
    <x v="2"/>
    <s v="PA"/>
    <x v="2"/>
    <x v="0"/>
    <d v="2024-12-11T00:00:00"/>
    <d v="1899-12-30T11:08:15"/>
    <d v="2024-12-11T00:00:00"/>
    <d v="1899-12-30T11:08:29"/>
    <d v="2024-12-11T00:00:00"/>
    <d v="1899-12-30T12:05:29"/>
    <x v="0"/>
    <x v="0"/>
    <s v="8045613272"/>
    <s v="FBO"/>
    <d v="1899-12-30T00:57:14"/>
    <x v="1376"/>
    <d v="1899-12-30T00:00:14"/>
    <s v="Ensacado"/>
    <s v="E002"/>
    <x v="1"/>
    <d v="1899-12-30T00:57:14"/>
    <d v="1899-12-30T00:57:00"/>
    <x v="5"/>
    <x v="7"/>
    <x v="4"/>
    <x v="2"/>
    <n v="0"/>
    <n v="0"/>
    <x v="0"/>
    <x v="2"/>
    <x v="0"/>
    <n v="0"/>
    <x v="0"/>
    <x v="0"/>
    <d v="1899-12-30T00:00:14"/>
    <d v="1899-12-30T00:00:14"/>
    <x v="0"/>
    <m/>
    <m/>
    <d v="1899-12-30T00:00:00"/>
    <d v="1899-12-30T00:57:14"/>
    <n v="4"/>
    <d v="1899-12-30T00:00:14"/>
    <n v="57.233333333332816"/>
    <x v="5"/>
    <x v="0"/>
  </r>
  <r>
    <x v="0"/>
    <s v="2024074348"/>
    <x v="0"/>
    <x v="395"/>
    <s v="EBA70ND"/>
    <d v="2024-12-11T00:00:00"/>
    <x v="1"/>
    <s v="3229"/>
    <x v="4"/>
    <s v="PA"/>
    <x v="5"/>
    <x v="0"/>
    <d v="2024-12-11T00:00:00"/>
    <d v="1899-12-30T11:25:52"/>
    <d v="2024-12-11T00:00:00"/>
    <d v="1899-12-30T11:26:37"/>
    <d v="2024-12-11T00:00:00"/>
    <d v="1899-12-30T12:13:44"/>
    <x v="0"/>
    <x v="0"/>
    <s v="8045613273"/>
    <s v="FBO"/>
    <d v="1899-12-30T00:47:52"/>
    <x v="1377"/>
    <d v="1899-12-30T00:00:45"/>
    <s v="Granel"/>
    <s v="E001"/>
    <x v="1"/>
    <d v="1899-12-30T00:47:52"/>
    <d v="1899-12-30T00:47:07"/>
    <x v="5"/>
    <x v="7"/>
    <x v="4"/>
    <x v="1"/>
    <n v="0"/>
    <n v="0"/>
    <x v="0"/>
    <x v="1"/>
    <x v="0"/>
    <n v="0"/>
    <x v="0"/>
    <x v="0"/>
    <d v="1899-12-30T00:00:45"/>
    <d v="1899-12-30T00:00:45"/>
    <x v="0"/>
    <m/>
    <m/>
    <d v="1899-12-30T00:00:00"/>
    <d v="1899-12-30T00:47:52"/>
    <n v="4"/>
    <d v="1899-12-30T00:00:45"/>
    <n v="47.866666666665623"/>
    <x v="5"/>
    <x v="0"/>
  </r>
  <r>
    <x v="0"/>
    <s v="2024074361"/>
    <x v="0"/>
    <x v="406"/>
    <s v="EBI91DF"/>
    <d v="2024-12-11T00:00:00"/>
    <x v="1"/>
    <s v="3228"/>
    <x v="3"/>
    <s v="PA"/>
    <x v="4"/>
    <x v="0"/>
    <d v="2024-12-11T00:00:00"/>
    <d v="1899-12-30T11:54:44"/>
    <d v="2024-12-11T00:00:00"/>
    <d v="1899-12-30T11:55:24"/>
    <d v="2024-12-11T00:00:00"/>
    <d v="1899-12-30T12:23:21"/>
    <x v="0"/>
    <x v="0"/>
    <s v="8045613274"/>
    <s v="FBO"/>
    <d v="1899-12-30T00:28:37"/>
    <x v="865"/>
    <d v="1899-12-30T00:00:40"/>
    <s v="Granel"/>
    <s v="E001"/>
    <x v="1"/>
    <d v="1899-12-30T00:28:37"/>
    <d v="1899-12-30T00:27:57"/>
    <x v="5"/>
    <x v="7"/>
    <x v="4"/>
    <x v="1"/>
    <n v="0"/>
    <n v="0"/>
    <x v="0"/>
    <x v="1"/>
    <x v="0"/>
    <n v="0"/>
    <x v="0"/>
    <x v="1"/>
    <d v="1899-12-30T00:00:40"/>
    <d v="1899-12-30T00:00:40"/>
    <x v="0"/>
    <m/>
    <m/>
    <d v="1899-12-30T00:00:00"/>
    <d v="1899-12-30T00:28:37"/>
    <n v="4"/>
    <d v="1899-12-30T00:00:40"/>
    <n v="28.616666666673563"/>
    <x v="5"/>
    <x v="1"/>
  </r>
  <r>
    <x v="0"/>
    <s v="2024074360"/>
    <x v="0"/>
    <x v="412"/>
    <s v="E39TD89"/>
    <d v="2024-12-11T00:00:00"/>
    <x v="1"/>
    <s v="3228"/>
    <x v="3"/>
    <s v="PA"/>
    <x v="3"/>
    <x v="0"/>
    <d v="2024-12-11T00:00:00"/>
    <d v="1899-12-30T11:53:58"/>
    <d v="2024-12-11T00:00:00"/>
    <d v="1899-12-30T11:55:00"/>
    <d v="2024-12-11T00:00:00"/>
    <d v="1899-12-30T12:27:38"/>
    <x v="0"/>
    <x v="0"/>
    <s v="8045613275"/>
    <s v="FBO"/>
    <d v="1899-12-30T00:33:40"/>
    <x v="195"/>
    <d v="1899-12-30T00:01:02"/>
    <s v="Granel"/>
    <s v="E001"/>
    <x v="1"/>
    <d v="1899-12-30T00:33:40"/>
    <d v="1899-12-30T00:32:38"/>
    <x v="5"/>
    <x v="7"/>
    <x v="4"/>
    <x v="1"/>
    <n v="0"/>
    <n v="0"/>
    <x v="0"/>
    <x v="1"/>
    <x v="0"/>
    <n v="0"/>
    <x v="0"/>
    <x v="1"/>
    <d v="1899-12-30T00:01:02"/>
    <d v="1899-12-30T00:01:02"/>
    <x v="0"/>
    <m/>
    <m/>
    <d v="1899-12-30T00:00:00"/>
    <d v="1899-12-30T00:33:40"/>
    <n v="4"/>
    <d v="1899-12-30T00:01:02"/>
    <n v="33.666666666652773"/>
    <x v="5"/>
    <x v="1"/>
  </r>
  <r>
    <x v="0"/>
    <s v="2024074363"/>
    <x v="0"/>
    <x v="423"/>
    <s v="E1363MFD"/>
    <d v="2024-12-11T00:00:00"/>
    <x v="1"/>
    <s v="3230"/>
    <x v="2"/>
    <s v="PA"/>
    <x v="2"/>
    <x v="0"/>
    <d v="2024-12-11T00:00:00"/>
    <d v="1899-12-30T11:57:48"/>
    <d v="2024-12-11T00:00:00"/>
    <d v="1899-12-30T11:58:02"/>
    <d v="2024-12-11T00:00:00"/>
    <d v="1899-12-30T12:38:31"/>
    <x v="0"/>
    <x v="0"/>
    <s v="8045613276"/>
    <s v="FBO"/>
    <d v="1899-12-30T00:40:43"/>
    <x v="1378"/>
    <d v="1899-12-30T00:00:14"/>
    <s v="Ensacado"/>
    <s v="E002"/>
    <x v="2"/>
    <d v="1899-12-30T00:40:43"/>
    <d v="1899-12-30T00:40:29"/>
    <x v="5"/>
    <x v="7"/>
    <x v="4"/>
    <x v="2"/>
    <n v="0"/>
    <n v="0"/>
    <x v="0"/>
    <x v="2"/>
    <x v="0"/>
    <n v="0"/>
    <x v="0"/>
    <x v="1"/>
    <d v="1899-12-30T00:00:14"/>
    <d v="1899-12-30T00:00:14"/>
    <x v="0"/>
    <m/>
    <m/>
    <d v="1899-12-30T00:00:00"/>
    <d v="1899-12-30T00:40:43"/>
    <n v="4"/>
    <d v="1899-12-30T00:00:14"/>
    <n v="40.716666666676815"/>
    <x v="5"/>
    <x v="1"/>
  </r>
  <r>
    <x v="0"/>
    <s v="2024074371"/>
    <x v="0"/>
    <x v="424"/>
    <s v="EBL56ZG"/>
    <d v="2024-12-11T00:00:00"/>
    <x v="1"/>
    <s v="3229"/>
    <x v="4"/>
    <s v="PA"/>
    <x v="5"/>
    <x v="0"/>
    <d v="2024-12-11T00:00:00"/>
    <d v="1899-12-30T12:20:49"/>
    <d v="2024-12-11T00:00:00"/>
    <d v="1899-12-30T12:21:38"/>
    <d v="2024-12-11T00:00:00"/>
    <d v="1899-12-30T12:51:46"/>
    <x v="0"/>
    <x v="0"/>
    <s v="8045613277"/>
    <s v="FBO"/>
    <d v="1899-12-30T00:30:57"/>
    <x v="513"/>
    <d v="1899-12-30T00:00:49"/>
    <s v="Granel"/>
    <s v="E001"/>
    <x v="1"/>
    <d v="1899-12-30T00:30:57"/>
    <d v="1899-12-30T00:30:08"/>
    <x v="6"/>
    <x v="7"/>
    <x v="4"/>
    <x v="1"/>
    <n v="0"/>
    <n v="0"/>
    <x v="0"/>
    <x v="1"/>
    <x v="0"/>
    <n v="0"/>
    <x v="0"/>
    <x v="1"/>
    <d v="1899-12-30T00:00:49"/>
    <d v="1899-12-30T00:00:49"/>
    <x v="0"/>
    <m/>
    <m/>
    <d v="1899-12-30T00:00:00"/>
    <d v="1899-12-30T00:30:57"/>
    <n v="4"/>
    <d v="1899-12-30T00:00:49"/>
    <n v="30.949999999992048"/>
    <x v="5"/>
    <x v="1"/>
  </r>
  <r>
    <x v="0"/>
    <s v="2024074376"/>
    <x v="0"/>
    <x v="417"/>
    <s v="EAQ15FM"/>
    <d v="2024-12-11T00:00:00"/>
    <x v="1"/>
    <s v="3228"/>
    <x v="3"/>
    <s v="PA"/>
    <x v="4"/>
    <x v="0"/>
    <d v="2024-12-11T00:00:00"/>
    <d v="1899-12-30T12:51:10"/>
    <d v="2024-12-11T00:00:00"/>
    <d v="1899-12-30T12:52:00"/>
    <d v="2024-12-11T00:00:00"/>
    <d v="1899-12-30T13:52:31"/>
    <x v="0"/>
    <x v="0"/>
    <s v="8045613278"/>
    <s v="FBO"/>
    <d v="1899-12-30T01:01:21"/>
    <x v="438"/>
    <d v="1899-12-30T00:00:50"/>
    <s v="Granel"/>
    <s v="E001"/>
    <x v="1"/>
    <d v="1899-12-30T01:01:21"/>
    <d v="1899-12-30T01:00:31"/>
    <x v="6"/>
    <x v="7"/>
    <x v="4"/>
    <x v="1"/>
    <n v="0"/>
    <n v="0"/>
    <x v="0"/>
    <x v="1"/>
    <x v="0"/>
    <n v="0"/>
    <x v="0"/>
    <x v="0"/>
    <d v="1899-12-30T00:00:50"/>
    <d v="1899-12-30T00:00:50"/>
    <x v="0"/>
    <m/>
    <m/>
    <d v="1899-12-30T00:00:00"/>
    <d v="1899-12-30T01:01:21"/>
    <n v="4"/>
    <d v="1899-12-30T00:00:50"/>
    <n v="61.349999999990402"/>
    <x v="13"/>
    <x v="0"/>
  </r>
  <r>
    <x v="0"/>
    <s v="2024074378"/>
    <x v="0"/>
    <x v="425"/>
    <s v="E24ZB71"/>
    <d v="2024-12-11T00:00:00"/>
    <x v="1"/>
    <s v="3228"/>
    <x v="3"/>
    <s v="PA"/>
    <x v="3"/>
    <x v="0"/>
    <d v="2024-12-11T00:00:00"/>
    <d v="1899-12-30T12:57:37"/>
    <d v="2024-12-11T00:00:00"/>
    <d v="1899-12-30T12:59:40"/>
    <d v="2024-12-11T00:00:00"/>
    <d v="1899-12-30T13:55:13"/>
    <x v="0"/>
    <x v="0"/>
    <s v="8045613279"/>
    <s v="FBO"/>
    <d v="1899-12-30T00:57:36"/>
    <x v="1379"/>
    <d v="1899-12-30T00:02:03"/>
    <s v="Granel"/>
    <s v="E001"/>
    <x v="1"/>
    <d v="1899-12-30T00:57:36"/>
    <d v="1899-12-30T00:55:33"/>
    <x v="6"/>
    <x v="7"/>
    <x v="4"/>
    <x v="1"/>
    <n v="0"/>
    <n v="0"/>
    <x v="0"/>
    <x v="1"/>
    <x v="0"/>
    <n v="0"/>
    <x v="0"/>
    <x v="0"/>
    <d v="1899-12-30T00:02:03"/>
    <d v="1899-12-30T00:02:03"/>
    <x v="0"/>
    <m/>
    <m/>
    <d v="1899-12-30T00:00:00"/>
    <d v="1899-12-30T00:57:36"/>
    <n v="4"/>
    <d v="1899-12-30T00:02:03"/>
    <n v="57.600000000000051"/>
    <x v="13"/>
    <x v="0"/>
  </r>
  <r>
    <x v="0"/>
    <s v="2024074384"/>
    <x v="0"/>
    <x v="426"/>
    <s v="E59VU54"/>
    <d v="2024-12-11T00:00:00"/>
    <x v="1"/>
    <s v="3230"/>
    <x v="2"/>
    <s v="PA"/>
    <x v="2"/>
    <x v="0"/>
    <d v="2024-12-11T00:00:00"/>
    <d v="1899-12-30T13:18:41"/>
    <d v="2024-12-11T00:00:00"/>
    <d v="1899-12-30T13:19:20"/>
    <d v="2024-12-11T00:00:00"/>
    <d v="1899-12-30T14:12:32"/>
    <x v="0"/>
    <x v="0"/>
    <s v="8045613280"/>
    <s v="FBO"/>
    <d v="1899-12-30T00:53:51"/>
    <x v="273"/>
    <d v="1899-12-30T00:00:39"/>
    <s v="Ensacado"/>
    <s v="E002"/>
    <x v="1"/>
    <d v="1899-12-30T00:53:51"/>
    <d v="1899-12-30T00:53:12"/>
    <x v="9"/>
    <x v="7"/>
    <x v="4"/>
    <x v="2"/>
    <n v="0"/>
    <n v="0"/>
    <x v="0"/>
    <x v="2"/>
    <x v="0"/>
    <n v="0"/>
    <x v="0"/>
    <x v="0"/>
    <d v="1899-12-30T00:00:39"/>
    <d v="1899-12-30T00:00:39"/>
    <x v="0"/>
    <m/>
    <m/>
    <d v="1899-12-30T00:00:00"/>
    <d v="1899-12-30T00:53:51"/>
    <n v="4"/>
    <d v="1899-12-30T00:00:39"/>
    <n v="53.850000000009693"/>
    <x v="8"/>
    <x v="0"/>
  </r>
  <r>
    <x v="0"/>
    <s v="2024074392"/>
    <x v="0"/>
    <x v="427"/>
    <s v="E21TP04"/>
    <d v="2024-12-11T00:00:00"/>
    <x v="1"/>
    <s v="3229"/>
    <x v="4"/>
    <s v="PA"/>
    <x v="5"/>
    <x v="0"/>
    <d v="2024-12-11T00:00:00"/>
    <d v="1899-12-30T13:52:11"/>
    <d v="2024-12-11T00:00:00"/>
    <d v="1899-12-30T13:53:04"/>
    <d v="2024-12-11T00:00:00"/>
    <d v="1899-12-30T14:24:02"/>
    <x v="0"/>
    <x v="0"/>
    <s v="8045613281"/>
    <s v="FBO"/>
    <d v="1899-12-30T00:31:51"/>
    <x v="1380"/>
    <d v="1899-12-30T00:00:53"/>
    <s v="Granel"/>
    <s v="E001"/>
    <x v="1"/>
    <d v="1899-12-30T00:31:51"/>
    <d v="1899-12-30T00:30:58"/>
    <x v="9"/>
    <x v="7"/>
    <x v="4"/>
    <x v="1"/>
    <n v="0"/>
    <n v="0"/>
    <x v="0"/>
    <x v="1"/>
    <x v="0"/>
    <n v="0"/>
    <x v="0"/>
    <x v="1"/>
    <d v="1899-12-30T00:00:53"/>
    <d v="1899-12-30T00:00:53"/>
    <x v="0"/>
    <m/>
    <m/>
    <d v="1899-12-30T00:00:00"/>
    <d v="1899-12-30T00:31:51"/>
    <n v="4"/>
    <d v="1899-12-30T00:00:53"/>
    <n v="31.850000000006418"/>
    <x v="8"/>
    <x v="1"/>
  </r>
  <r>
    <x v="0"/>
    <s v="2024074395"/>
    <x v="0"/>
    <x v="428"/>
    <s v="E63OD69"/>
    <d v="2024-12-11T00:00:00"/>
    <x v="1"/>
    <s v="3228"/>
    <x v="3"/>
    <s v="PA"/>
    <x v="3"/>
    <x v="0"/>
    <d v="2024-12-11T00:00:00"/>
    <d v="1899-12-30T13:57:39"/>
    <d v="2024-12-11T00:00:00"/>
    <d v="1899-12-30T13:59:10"/>
    <d v="2024-12-11T00:00:00"/>
    <d v="1899-12-30T14:35:25"/>
    <x v="0"/>
    <x v="0"/>
    <s v="8045613282"/>
    <s v="FBO"/>
    <d v="1899-12-30T00:37:46"/>
    <x v="477"/>
    <d v="1899-12-30T00:01:31"/>
    <s v="Granel"/>
    <s v="E001"/>
    <x v="1"/>
    <d v="1899-12-30T00:37:46"/>
    <d v="1899-12-30T00:36:15"/>
    <x v="9"/>
    <x v="7"/>
    <x v="4"/>
    <x v="1"/>
    <n v="0"/>
    <n v="0"/>
    <x v="0"/>
    <x v="1"/>
    <x v="0"/>
    <n v="0"/>
    <x v="0"/>
    <x v="1"/>
    <d v="1899-12-30T00:01:31"/>
    <d v="1899-12-30T00:01:31"/>
    <x v="0"/>
    <m/>
    <m/>
    <d v="1899-12-30T00:00:00"/>
    <d v="1899-12-30T00:37:46"/>
    <n v="4"/>
    <d v="1899-12-30T00:01:31"/>
    <n v="37.766666666664044"/>
    <x v="8"/>
    <x v="1"/>
  </r>
  <r>
    <x v="0"/>
    <s v="2024074411"/>
    <x v="0"/>
    <x v="429"/>
    <s v="EAB22BF"/>
    <d v="2024-12-11T00:00:00"/>
    <x v="1"/>
    <s v="3228"/>
    <x v="3"/>
    <s v="PA"/>
    <x v="3"/>
    <x v="0"/>
    <d v="2024-12-11T00:00:00"/>
    <d v="1899-12-30T14:51:33"/>
    <d v="2024-12-11T00:00:00"/>
    <d v="1899-12-30T14:52:02"/>
    <d v="2024-12-11T00:00:00"/>
    <d v="1899-12-30T15:31:52"/>
    <x v="0"/>
    <x v="0"/>
    <s v="8045613283"/>
    <s v="FBO"/>
    <d v="1899-12-30T00:40:19"/>
    <x v="1381"/>
    <d v="1899-12-30T00:00:29"/>
    <s v="Granel"/>
    <s v="E001"/>
    <x v="1"/>
    <d v="1899-12-30T00:40:19"/>
    <d v="1899-12-30T00:39:50"/>
    <x v="7"/>
    <x v="7"/>
    <x v="4"/>
    <x v="1"/>
    <n v="0"/>
    <n v="0"/>
    <x v="0"/>
    <x v="1"/>
    <x v="0"/>
    <n v="0"/>
    <x v="0"/>
    <x v="1"/>
    <d v="1899-12-30T00:00:29"/>
    <d v="1899-12-30T00:00:29"/>
    <x v="0"/>
    <m/>
    <m/>
    <d v="1899-12-30T00:00:00"/>
    <d v="1899-12-30T00:40:19"/>
    <n v="4"/>
    <d v="1899-12-30T00:00:29"/>
    <n v="40.316666666673711"/>
    <x v="6"/>
    <x v="1"/>
  </r>
  <r>
    <x v="0"/>
    <s v="2024074412"/>
    <x v="0"/>
    <x v="394"/>
    <s v="E19UF36"/>
    <d v="2024-12-11T00:00:00"/>
    <x v="1"/>
    <s v="3228"/>
    <x v="3"/>
    <s v="PA"/>
    <x v="3"/>
    <x v="0"/>
    <d v="2024-12-11T00:00:00"/>
    <d v="1899-12-30T15:00:33"/>
    <d v="2024-12-11T00:00:00"/>
    <d v="1899-12-30T15:04:45"/>
    <d v="2024-12-11T00:00:00"/>
    <d v="1899-12-30T15:49:06"/>
    <x v="0"/>
    <x v="0"/>
    <s v="8045613284"/>
    <s v="FBO"/>
    <d v="1899-12-30T00:48:33"/>
    <x v="1382"/>
    <d v="1899-12-30T00:04:12"/>
    <s v="Granel"/>
    <s v="E001"/>
    <x v="1"/>
    <d v="1899-12-30T00:48:33"/>
    <d v="1899-12-30T00:44:21"/>
    <x v="14"/>
    <x v="7"/>
    <x v="4"/>
    <x v="1"/>
    <n v="0"/>
    <n v="0"/>
    <x v="0"/>
    <x v="1"/>
    <x v="0"/>
    <n v="0"/>
    <x v="0"/>
    <x v="0"/>
    <d v="1899-12-30T00:04:12"/>
    <d v="1899-12-30T00:04:12"/>
    <x v="0"/>
    <m/>
    <m/>
    <d v="1899-12-30T00:00:00"/>
    <d v="1899-12-30T00:48:33"/>
    <n v="4"/>
    <d v="1899-12-30T00:04:12"/>
    <n v="48.550000000003273"/>
    <x v="6"/>
    <x v="0"/>
  </r>
  <r>
    <x v="0"/>
    <s v="2024074421"/>
    <x v="0"/>
    <x v="430"/>
    <s v="E55RN60"/>
    <d v="2024-12-11T00:00:00"/>
    <x v="1"/>
    <s v="3228"/>
    <x v="3"/>
    <s v="PA"/>
    <x v="4"/>
    <x v="0"/>
    <d v="2024-12-11T00:00:00"/>
    <d v="1899-12-30T15:36:26"/>
    <d v="2024-12-11T00:00:00"/>
    <d v="1899-12-30T15:36:53"/>
    <d v="2024-12-11T00:00:00"/>
    <d v="1899-12-30T16:15:22"/>
    <x v="0"/>
    <x v="0"/>
    <s v="8045613285"/>
    <s v="FBO"/>
    <d v="1899-12-30T00:38:56"/>
    <x v="1383"/>
    <d v="1899-12-30T00:00:27"/>
    <s v="Granel"/>
    <s v="E001"/>
    <x v="1"/>
    <d v="1899-12-30T00:38:56"/>
    <d v="1899-12-30T00:38:29"/>
    <x v="14"/>
    <x v="7"/>
    <x v="4"/>
    <x v="1"/>
    <n v="0"/>
    <n v="0"/>
    <x v="0"/>
    <x v="1"/>
    <x v="0"/>
    <n v="0"/>
    <x v="0"/>
    <x v="1"/>
    <d v="1899-12-30T00:00:27"/>
    <d v="1899-12-30T00:00:27"/>
    <x v="0"/>
    <m/>
    <m/>
    <d v="1899-12-30T00:00:00"/>
    <d v="1899-12-30T00:38:56"/>
    <n v="4"/>
    <d v="1899-12-30T00:00:27"/>
    <n v="38.933333333323162"/>
    <x v="9"/>
    <x v="1"/>
  </r>
  <r>
    <x v="0"/>
    <s v="2024074444"/>
    <x v="0"/>
    <x v="431"/>
    <s v="E27QI45"/>
    <d v="2024-12-11T00:00:00"/>
    <x v="1"/>
    <s v="3230"/>
    <x v="2"/>
    <s v="PA"/>
    <x v="2"/>
    <x v="0"/>
    <d v="2024-12-11T00:00:00"/>
    <d v="1899-12-30T16:48:58"/>
    <d v="2024-12-11T00:00:00"/>
    <d v="1899-12-30T16:49:40"/>
    <d v="2024-12-11T00:00:00"/>
    <d v="1899-12-30T17:28:46"/>
    <x v="0"/>
    <x v="0"/>
    <s v="8045613286"/>
    <s v="FBO"/>
    <d v="1899-12-30T00:39:48"/>
    <x v="644"/>
    <d v="1899-12-30T00:00:42"/>
    <s v="Ensacado"/>
    <s v="E002"/>
    <x v="1"/>
    <d v="1899-12-30T00:39:48"/>
    <d v="1899-12-30T00:39:06"/>
    <x v="10"/>
    <x v="7"/>
    <x v="4"/>
    <x v="2"/>
    <n v="0"/>
    <n v="0"/>
    <x v="0"/>
    <x v="2"/>
    <x v="0"/>
    <n v="0"/>
    <x v="0"/>
    <x v="1"/>
    <d v="1899-12-30T00:00:42"/>
    <d v="1899-12-30T00:00:42"/>
    <x v="0"/>
    <m/>
    <m/>
    <d v="1899-12-30T00:00:00"/>
    <d v="1899-12-30T00:39:48"/>
    <n v="4"/>
    <d v="1899-12-30T00:00:42"/>
    <n v="39.800000000001582"/>
    <x v="10"/>
    <x v="1"/>
  </r>
  <r>
    <x v="0"/>
    <s v="2024074445"/>
    <x v="0"/>
    <x v="432"/>
    <s v="E54XL56"/>
    <d v="2024-12-11T00:00:00"/>
    <x v="1"/>
    <s v="3230"/>
    <x v="2"/>
    <s v="PA"/>
    <x v="2"/>
    <x v="0"/>
    <d v="2024-12-11T00:00:00"/>
    <d v="1899-12-30T16:50:07"/>
    <d v="2024-12-11T00:00:00"/>
    <d v="1899-12-30T16:50:41"/>
    <d v="2024-12-11T00:00:00"/>
    <d v="1899-12-30T17:35:51"/>
    <x v="0"/>
    <x v="0"/>
    <s v="8045613287"/>
    <s v="FBO"/>
    <d v="1899-12-30T00:45:44"/>
    <x v="1384"/>
    <d v="1899-12-30T00:00:34"/>
    <s v="Ensacado"/>
    <s v="E002"/>
    <x v="1"/>
    <d v="1899-12-30T00:45:44"/>
    <d v="1899-12-30T00:45:10"/>
    <x v="10"/>
    <x v="7"/>
    <x v="4"/>
    <x v="2"/>
    <n v="0"/>
    <n v="0"/>
    <x v="0"/>
    <x v="2"/>
    <x v="0"/>
    <n v="0"/>
    <x v="0"/>
    <x v="0"/>
    <d v="1899-12-30T00:00:34"/>
    <d v="1899-12-30T00:00:34"/>
    <x v="0"/>
    <m/>
    <m/>
    <d v="1899-12-30T00:00:00"/>
    <d v="1899-12-30T00:45:44"/>
    <n v="4"/>
    <d v="1899-12-30T00:00:34"/>
    <n v="45.733333333334457"/>
    <x v="10"/>
    <x v="0"/>
  </r>
  <r>
    <x v="0"/>
    <s v="2024074447"/>
    <x v="0"/>
    <x v="433"/>
    <s v="EAV24EQ"/>
    <d v="2024-12-11T00:00:00"/>
    <x v="1"/>
    <s v="3230"/>
    <x v="2"/>
    <s v="PA"/>
    <x v="2"/>
    <x v="0"/>
    <d v="2024-12-11T00:00:00"/>
    <d v="1899-12-30T16:57:25"/>
    <d v="2024-12-11T00:00:00"/>
    <d v="1899-12-30T16:58:48"/>
    <d v="2024-12-11T00:00:00"/>
    <d v="1899-12-30T17:50:51"/>
    <x v="0"/>
    <x v="0"/>
    <s v="8045613288"/>
    <s v="FBO"/>
    <d v="1899-12-30T00:53:26"/>
    <x v="798"/>
    <d v="1899-12-30T00:01:23"/>
    <s v="Ensacado"/>
    <s v="E002"/>
    <x v="1"/>
    <d v="1899-12-30T00:53:26"/>
    <d v="1899-12-30T00:52:03"/>
    <x v="10"/>
    <x v="7"/>
    <x v="4"/>
    <x v="2"/>
    <n v="0"/>
    <n v="0"/>
    <x v="0"/>
    <x v="2"/>
    <x v="0"/>
    <n v="0"/>
    <x v="0"/>
    <x v="0"/>
    <d v="1899-12-30T00:01:23"/>
    <d v="1899-12-30T00:01:23"/>
    <x v="0"/>
    <m/>
    <m/>
    <d v="1899-12-30T00:00:00"/>
    <d v="1899-12-30T00:53:26"/>
    <n v="4"/>
    <d v="1899-12-30T00:01:23"/>
    <n v="53.433333333331184"/>
    <x v="10"/>
    <x v="0"/>
  </r>
  <r>
    <x v="0"/>
    <s v="2024074462"/>
    <x v="0"/>
    <x v="434"/>
    <s v="E70JR83"/>
    <d v="2024-12-11T00:00:00"/>
    <x v="1"/>
    <s v="3229"/>
    <x v="4"/>
    <s v="PA"/>
    <x v="5"/>
    <x v="0"/>
    <d v="2024-12-11T00:00:00"/>
    <d v="1899-12-30T18:12:42"/>
    <d v="2024-12-11T00:00:00"/>
    <d v="1899-12-30T18:14:29"/>
    <d v="2024-12-11T00:00:00"/>
    <d v="1899-12-30T18:45:56"/>
    <x v="0"/>
    <x v="0"/>
    <s v="8045613289"/>
    <s v="FBO"/>
    <d v="1899-12-30T00:33:14"/>
    <x v="307"/>
    <d v="1899-12-30T00:01:47"/>
    <s v="Granel"/>
    <s v="E001"/>
    <x v="1"/>
    <d v="1899-12-30T00:33:14"/>
    <d v="1899-12-30T00:31:27"/>
    <x v="11"/>
    <x v="7"/>
    <x v="4"/>
    <x v="1"/>
    <n v="0"/>
    <n v="0"/>
    <x v="0"/>
    <x v="1"/>
    <x v="0"/>
    <n v="0"/>
    <x v="0"/>
    <x v="1"/>
    <d v="1899-12-30T00:01:47"/>
    <d v="1899-12-30T00:01:47"/>
    <x v="0"/>
    <m/>
    <m/>
    <d v="1899-12-30T00:00:00"/>
    <d v="1899-12-30T00:33:14"/>
    <n v="4"/>
    <d v="1899-12-30T00:01:47"/>
    <n v="33.233333333342259"/>
    <x v="11"/>
    <x v="1"/>
  </r>
  <r>
    <x v="0"/>
    <s v="2024074468"/>
    <x v="0"/>
    <x v="435"/>
    <s v="EBA72OG"/>
    <d v="2024-12-11T00:00:00"/>
    <x v="1"/>
    <s v="3228"/>
    <x v="3"/>
    <s v="PA"/>
    <x v="4"/>
    <x v="0"/>
    <d v="2024-12-11T00:00:00"/>
    <d v="1899-12-30T18:37:30"/>
    <d v="2024-12-11T00:00:00"/>
    <d v="1899-12-30T18:37:58"/>
    <d v="2024-12-11T00:00:00"/>
    <d v="1899-12-30T19:15:09"/>
    <x v="0"/>
    <x v="0"/>
    <s v="8045613290"/>
    <s v="FBO"/>
    <d v="1899-12-30T00:37:39"/>
    <x v="1385"/>
    <d v="1899-12-30T00:00:28"/>
    <s v="Granel"/>
    <s v="E001"/>
    <x v="1"/>
    <d v="1899-12-30T00:37:39"/>
    <d v="1899-12-30T00:37:11"/>
    <x v="11"/>
    <x v="7"/>
    <x v="4"/>
    <x v="1"/>
    <n v="0"/>
    <n v="0"/>
    <x v="0"/>
    <x v="1"/>
    <x v="0"/>
    <n v="0"/>
    <x v="0"/>
    <x v="1"/>
    <d v="1899-12-30T00:00:28"/>
    <d v="1899-12-30T00:00:28"/>
    <x v="0"/>
    <m/>
    <m/>
    <d v="1899-12-30T00:00:00"/>
    <d v="1899-12-30T00:37:39"/>
    <n v="4"/>
    <d v="1899-12-30T00:00:28"/>
    <n v="37.64999999999533"/>
    <x v="7"/>
    <x v="1"/>
  </r>
  <r>
    <x v="0"/>
    <s v="2024074480"/>
    <x v="0"/>
    <x v="436"/>
    <s v="EAJ68DG"/>
    <d v="2024-12-11T00:00:00"/>
    <x v="1"/>
    <s v="3228"/>
    <x v="3"/>
    <s v="PA"/>
    <x v="4"/>
    <x v="0"/>
    <d v="2024-12-11T00:00:00"/>
    <d v="1899-12-30T20:21:02"/>
    <d v="2024-12-11T00:00:00"/>
    <d v="1899-12-30T20:21:43"/>
    <d v="2024-12-11T00:00:00"/>
    <d v="1899-12-30T20:52:40"/>
    <x v="0"/>
    <x v="0"/>
    <s v="8045613292"/>
    <s v="FBO"/>
    <d v="1899-12-30T00:31:38"/>
    <x v="1176"/>
    <d v="1899-12-30T00:00:41"/>
    <s v="Granel"/>
    <s v="E001"/>
    <x v="1"/>
    <d v="1899-12-30T00:31:38"/>
    <d v="1899-12-30T00:30:57"/>
    <x v="15"/>
    <x v="7"/>
    <x v="4"/>
    <x v="1"/>
    <n v="0"/>
    <n v="0"/>
    <x v="0"/>
    <x v="1"/>
    <x v="0"/>
    <n v="0"/>
    <x v="0"/>
    <x v="1"/>
    <d v="1899-12-30T00:00:41"/>
    <d v="1899-12-30T00:00:41"/>
    <x v="0"/>
    <m/>
    <m/>
    <d v="1899-12-30T00:00:00"/>
    <d v="1899-12-30T00:31:38"/>
    <n v="4"/>
    <d v="1899-12-30T00:00:41"/>
    <n v="31.633333333344087"/>
    <x v="14"/>
    <x v="1"/>
  </r>
  <r>
    <x v="0"/>
    <s v="2024074478"/>
    <x v="0"/>
    <x v="437"/>
    <s v="E47XB02"/>
    <d v="2024-12-11T00:00:00"/>
    <x v="1"/>
    <s v="3228"/>
    <x v="3"/>
    <s v="PA"/>
    <x v="3"/>
    <x v="0"/>
    <d v="2024-12-11T00:00:00"/>
    <d v="1899-12-30T19:56:12"/>
    <d v="2024-12-11T00:00:00"/>
    <d v="1899-12-30T19:56:32"/>
    <d v="2024-12-11T00:00:00"/>
    <d v="1899-12-30T21:11:55"/>
    <x v="0"/>
    <x v="0"/>
    <s v="8045613293"/>
    <s v="FBO"/>
    <d v="1899-12-30T01:15:43"/>
    <x v="1386"/>
    <d v="1899-12-30T00:00:20"/>
    <s v="Granel"/>
    <s v="E001"/>
    <x v="1"/>
    <d v="1899-12-30T01:15:43"/>
    <d v="1899-12-30T01:15:23"/>
    <x v="13"/>
    <x v="7"/>
    <x v="4"/>
    <x v="1"/>
    <n v="0"/>
    <n v="0"/>
    <x v="0"/>
    <x v="1"/>
    <x v="0"/>
    <n v="0"/>
    <x v="0"/>
    <x v="0"/>
    <d v="1899-12-30T00:00:20"/>
    <d v="1899-12-30T00:00:20"/>
    <x v="0"/>
    <m/>
    <m/>
    <d v="1899-12-30T00:00:00"/>
    <d v="1899-12-30T01:15:43"/>
    <n v="4"/>
    <d v="1899-12-30T00:00:20"/>
    <n v="75.716666666668857"/>
    <x v="15"/>
    <x v="0"/>
  </r>
  <r>
    <x v="0"/>
    <s v="2024074500"/>
    <x v="0"/>
    <x v="438"/>
    <s v="E21TH08"/>
    <d v="2024-12-12T00:00:00"/>
    <x v="1"/>
    <s v="3230"/>
    <x v="2"/>
    <s v="PA"/>
    <x v="2"/>
    <x v="0"/>
    <d v="2024-12-12T00:00:00"/>
    <d v="1899-12-30T07:10:53"/>
    <d v="2024-12-12T00:00:00"/>
    <d v="1899-12-30T07:13:09"/>
    <d v="2024-12-12T00:00:00"/>
    <d v="1899-12-30T07:56:01"/>
    <x v="0"/>
    <x v="0"/>
    <s v="8045613294"/>
    <s v="FBO"/>
    <d v="1899-12-30T00:45:08"/>
    <x v="1387"/>
    <d v="1899-12-30T00:02:16"/>
    <s v="Ensacado"/>
    <s v="E002"/>
    <x v="1"/>
    <d v="1899-12-30T00:45:08"/>
    <d v="1899-12-30T00:42:52"/>
    <x v="1"/>
    <x v="8"/>
    <x v="4"/>
    <x v="2"/>
    <n v="0"/>
    <n v="0"/>
    <x v="0"/>
    <x v="2"/>
    <x v="0"/>
    <n v="0"/>
    <x v="0"/>
    <x v="0"/>
    <d v="1899-12-30T00:02:16"/>
    <d v="1899-12-30T00:02:16"/>
    <x v="0"/>
    <m/>
    <m/>
    <d v="1899-12-30T00:00:00"/>
    <d v="1899-12-30T00:45:08"/>
    <n v="5"/>
    <d v="1899-12-30T00:02:16"/>
    <n v="45.133333333329567"/>
    <x v="0"/>
    <x v="0"/>
  </r>
  <r>
    <x v="0"/>
    <s v="2024074506"/>
    <x v="0"/>
    <x v="439"/>
    <s v="EBM99HC"/>
    <d v="2024-12-12T00:00:00"/>
    <x v="1"/>
    <s v="3230"/>
    <x v="2"/>
    <s v="PA"/>
    <x v="2"/>
    <x v="0"/>
    <d v="2024-12-12T00:00:00"/>
    <d v="1899-12-30T07:22:56"/>
    <d v="2024-12-12T00:00:00"/>
    <d v="1899-12-30T07:23:23"/>
    <d v="2024-12-12T00:00:00"/>
    <d v="1899-12-30T07:59:16"/>
    <x v="0"/>
    <x v="0"/>
    <s v="8045613295"/>
    <s v="FBO"/>
    <d v="1899-12-30T00:36:20"/>
    <x v="1388"/>
    <d v="1899-12-30T00:00:27"/>
    <s v="Ensacado"/>
    <s v="E002"/>
    <x v="1"/>
    <d v="1899-12-30T00:36:20"/>
    <d v="1899-12-30T00:35:53"/>
    <x v="1"/>
    <x v="8"/>
    <x v="4"/>
    <x v="2"/>
    <n v="0"/>
    <n v="0"/>
    <x v="0"/>
    <x v="2"/>
    <x v="0"/>
    <n v="0"/>
    <x v="0"/>
    <x v="1"/>
    <d v="1899-12-30T00:00:27"/>
    <d v="1899-12-30T00:00:27"/>
    <x v="0"/>
    <m/>
    <m/>
    <d v="1899-12-30T00:00:00"/>
    <d v="1899-12-30T00:36:20"/>
    <n v="5"/>
    <d v="1899-12-30T00:00:27"/>
    <n v="36.333333333331232"/>
    <x v="0"/>
    <x v="1"/>
  </r>
  <r>
    <x v="0"/>
    <s v="2024074520"/>
    <x v="0"/>
    <x v="440"/>
    <s v="EBM99HC"/>
    <d v="2024-12-12T00:00:00"/>
    <x v="1"/>
    <s v="3230"/>
    <x v="2"/>
    <s v="PA"/>
    <x v="2"/>
    <x v="0"/>
    <d v="2024-12-12T00:00:00"/>
    <d v="1899-12-30T08:16:25"/>
    <d v="2024-12-12T00:00:00"/>
    <d v="1899-12-30T08:16:54"/>
    <d v="2024-12-12T00:00:00"/>
    <d v="1899-12-30T08:54:21"/>
    <x v="0"/>
    <x v="0"/>
    <s v="8045613296"/>
    <s v="FBO"/>
    <d v="1899-12-30T00:37:56"/>
    <x v="1389"/>
    <d v="1899-12-30T00:00:29"/>
    <s v="Ensacado"/>
    <s v="E002"/>
    <x v="1"/>
    <d v="1899-12-30T00:37:56"/>
    <d v="1899-12-30T00:37:27"/>
    <x v="2"/>
    <x v="8"/>
    <x v="4"/>
    <x v="2"/>
    <n v="0"/>
    <n v="0"/>
    <x v="0"/>
    <x v="2"/>
    <x v="0"/>
    <n v="0"/>
    <x v="0"/>
    <x v="1"/>
    <d v="1899-12-30T00:00:29"/>
    <d v="1899-12-30T00:00:29"/>
    <x v="0"/>
    <m/>
    <m/>
    <d v="1899-12-30T00:00:00"/>
    <d v="1899-12-30T00:37:56"/>
    <n v="5"/>
    <d v="1899-12-30T00:00:29"/>
    <n v="37.933333333329564"/>
    <x v="1"/>
    <x v="1"/>
  </r>
  <r>
    <x v="0"/>
    <s v="2024074566"/>
    <x v="0"/>
    <x v="406"/>
    <s v="EBI91DF"/>
    <d v="2024-12-12T00:00:00"/>
    <x v="1"/>
    <s v="3228"/>
    <x v="3"/>
    <s v="PA"/>
    <x v="4"/>
    <x v="0"/>
    <d v="2024-12-12T00:00:00"/>
    <d v="1899-12-30T10:41:19"/>
    <d v="2024-12-12T00:00:00"/>
    <d v="1899-12-30T10:41:51"/>
    <d v="2024-12-12T00:00:00"/>
    <d v="1899-12-30T11:12:02"/>
    <x v="0"/>
    <x v="0"/>
    <s v="8045613297"/>
    <s v="FBO"/>
    <d v="1899-12-30T00:30:43"/>
    <x v="1390"/>
    <d v="1899-12-30T00:00:32"/>
    <s v="Granel"/>
    <s v="E001"/>
    <x v="1"/>
    <d v="1899-12-30T00:30:43"/>
    <d v="1899-12-30T00:30:11"/>
    <x v="4"/>
    <x v="8"/>
    <x v="4"/>
    <x v="1"/>
    <n v="0"/>
    <n v="0"/>
    <x v="0"/>
    <x v="1"/>
    <x v="0"/>
    <n v="0"/>
    <x v="0"/>
    <x v="1"/>
    <d v="1899-12-30T00:00:32"/>
    <d v="1899-12-30T00:00:32"/>
    <x v="0"/>
    <m/>
    <m/>
    <d v="1899-12-30T00:00:00"/>
    <d v="1899-12-30T00:30:43"/>
    <n v="5"/>
    <d v="1899-12-30T00:00:32"/>
    <n v="30.716666666654387"/>
    <x v="4"/>
    <x v="1"/>
  </r>
  <r>
    <x v="0"/>
    <s v="2024074562"/>
    <x v="0"/>
    <x v="392"/>
    <s v="E67TJ95"/>
    <d v="2024-12-12T00:00:00"/>
    <x v="1"/>
    <s v="3228"/>
    <x v="3"/>
    <s v="PA"/>
    <x v="3"/>
    <x v="0"/>
    <d v="2024-12-12T00:00:00"/>
    <d v="1899-12-30T10:35:26"/>
    <d v="2024-12-12T00:00:00"/>
    <d v="1899-12-30T10:36:10"/>
    <d v="2024-12-12T00:00:00"/>
    <d v="1899-12-30T11:30:19"/>
    <x v="0"/>
    <x v="0"/>
    <s v="8045613298"/>
    <s v="FBO"/>
    <d v="1899-12-30T00:54:53"/>
    <x v="1391"/>
    <d v="1899-12-30T00:00:44"/>
    <s v="Granel"/>
    <s v="E001"/>
    <x v="1"/>
    <d v="1899-12-30T00:54:53"/>
    <d v="1899-12-30T00:54:09"/>
    <x v="4"/>
    <x v="8"/>
    <x v="4"/>
    <x v="1"/>
    <n v="0"/>
    <n v="0"/>
    <x v="0"/>
    <x v="1"/>
    <x v="0"/>
    <n v="0"/>
    <x v="0"/>
    <x v="0"/>
    <d v="1899-12-30T00:00:44"/>
    <d v="1899-12-30T00:00:44"/>
    <x v="0"/>
    <m/>
    <m/>
    <d v="1899-12-30T00:00:00"/>
    <d v="1899-12-30T00:54:53"/>
    <n v="5"/>
    <d v="1899-12-30T00:00:44"/>
    <n v="54.883333333324778"/>
    <x v="4"/>
    <x v="0"/>
  </r>
  <r>
    <x v="0"/>
    <s v="2024074589"/>
    <x v="0"/>
    <x v="441"/>
    <s v="E37UL03"/>
    <d v="2024-12-12T00:00:00"/>
    <x v="1"/>
    <s v="3228"/>
    <x v="3"/>
    <s v="PA"/>
    <x v="4"/>
    <x v="0"/>
    <d v="2024-12-12T00:00:00"/>
    <d v="1899-12-30T12:04:25"/>
    <d v="2024-12-12T00:00:00"/>
    <d v="1899-12-30T12:06:16"/>
    <d v="2024-12-12T00:00:00"/>
    <d v="1899-12-30T12:39:57"/>
    <x v="0"/>
    <x v="0"/>
    <s v="8045613299"/>
    <s v="FBO"/>
    <d v="1899-12-30T00:35:32"/>
    <x v="1392"/>
    <d v="1899-12-30T00:01:51"/>
    <s v="Granel"/>
    <s v="E001"/>
    <x v="1"/>
    <d v="1899-12-30T00:35:32"/>
    <d v="1899-12-30T00:33:41"/>
    <x v="6"/>
    <x v="8"/>
    <x v="4"/>
    <x v="1"/>
    <n v="0"/>
    <n v="0"/>
    <x v="0"/>
    <x v="1"/>
    <x v="0"/>
    <n v="0"/>
    <x v="0"/>
    <x v="1"/>
    <d v="1899-12-30T00:01:51"/>
    <d v="1899-12-30T00:01:51"/>
    <x v="0"/>
    <m/>
    <m/>
    <d v="1899-12-30T00:00:00"/>
    <d v="1899-12-30T00:35:32"/>
    <n v="5"/>
    <d v="1899-12-30T00:01:51"/>
    <n v="35.533333333339257"/>
    <x v="5"/>
    <x v="1"/>
  </r>
  <r>
    <x v="0"/>
    <s v="2024074594"/>
    <x v="0"/>
    <x v="433"/>
    <s v="EAV24EQ"/>
    <d v="2024-12-12T00:00:00"/>
    <x v="1"/>
    <s v="3231"/>
    <x v="10"/>
    <s v="PA"/>
    <x v="2"/>
    <x v="0"/>
    <d v="2024-12-12T00:00:00"/>
    <d v="1899-12-30T12:24:30"/>
    <d v="2024-12-12T00:00:00"/>
    <d v="1899-12-30T12:25:08"/>
    <d v="2024-12-12T00:00:00"/>
    <d v="1899-12-30T12:55:49"/>
    <x v="0"/>
    <x v="0"/>
    <s v="8045613300"/>
    <s v="FBO"/>
    <d v="1899-12-30T00:31:19"/>
    <x v="1393"/>
    <d v="1899-12-30T00:00:38"/>
    <s v="Ensacado"/>
    <s v="E002"/>
    <x v="1"/>
    <d v="1899-12-30T00:31:19"/>
    <d v="1899-12-30T00:30:41"/>
    <x v="6"/>
    <x v="8"/>
    <x v="4"/>
    <x v="2"/>
    <n v="0"/>
    <n v="0"/>
    <x v="0"/>
    <x v="2"/>
    <x v="0"/>
    <n v="0"/>
    <x v="0"/>
    <x v="1"/>
    <d v="1899-12-30T00:00:38"/>
    <d v="1899-12-30T00:00:38"/>
    <x v="0"/>
    <m/>
    <m/>
    <d v="1899-12-30T00:00:00"/>
    <d v="1899-12-30T00:31:19"/>
    <n v="5"/>
    <d v="1899-12-30T00:00:38"/>
    <n v="31.316666666659199"/>
    <x v="5"/>
    <x v="1"/>
  </r>
  <r>
    <x v="0"/>
    <s v="2024074607"/>
    <x v="0"/>
    <x v="414"/>
    <s v="EAQ08CB"/>
    <d v="2024-12-12T00:00:00"/>
    <x v="1"/>
    <s v="3229"/>
    <x v="4"/>
    <s v="PA"/>
    <x v="5"/>
    <x v="0"/>
    <d v="2024-12-12T00:00:00"/>
    <d v="1899-12-30T13:02:40"/>
    <d v="2024-12-12T00:00:00"/>
    <d v="1899-12-30T13:03:17"/>
    <d v="2024-12-12T00:00:00"/>
    <d v="1899-12-30T13:34:52"/>
    <x v="0"/>
    <x v="0"/>
    <s v="8045613301"/>
    <s v="FBO"/>
    <d v="1899-12-30T00:32:12"/>
    <x v="690"/>
    <d v="1899-12-30T00:00:37"/>
    <s v="Granel"/>
    <s v="E001"/>
    <x v="1"/>
    <d v="1899-12-30T00:32:12"/>
    <d v="1899-12-30T00:31:35"/>
    <x v="9"/>
    <x v="8"/>
    <x v="4"/>
    <x v="1"/>
    <n v="0"/>
    <n v="0"/>
    <x v="0"/>
    <x v="1"/>
    <x v="0"/>
    <n v="0"/>
    <x v="0"/>
    <x v="1"/>
    <d v="1899-12-30T00:00:37"/>
    <d v="1899-12-30T00:00:37"/>
    <x v="0"/>
    <m/>
    <m/>
    <d v="1899-12-30T00:00:00"/>
    <d v="1899-12-30T00:32:12"/>
    <n v="5"/>
    <d v="1899-12-30T00:00:37"/>
    <n v="32.199999999998475"/>
    <x v="13"/>
    <x v="1"/>
  </r>
  <r>
    <x v="0"/>
    <s v="2024074605"/>
    <x v="0"/>
    <x v="431"/>
    <s v="E27QI45"/>
    <d v="2024-12-12T00:00:00"/>
    <x v="1"/>
    <s v="3231"/>
    <x v="10"/>
    <s v="PA"/>
    <x v="2"/>
    <x v="0"/>
    <d v="2024-12-12T00:00:00"/>
    <d v="1899-12-30T12:57:40"/>
    <d v="2024-12-12T00:00:00"/>
    <d v="1899-12-30T12:58:03"/>
    <d v="2024-12-12T00:00:00"/>
    <d v="1899-12-30T13:37:09"/>
    <x v="0"/>
    <x v="0"/>
    <s v="8045613302"/>
    <s v="FBO"/>
    <d v="1899-12-30T00:39:29"/>
    <x v="644"/>
    <d v="1899-12-30T00:00:23"/>
    <s v="Ensacado"/>
    <s v="E002"/>
    <x v="1"/>
    <d v="1899-12-30T00:39:29"/>
    <d v="1899-12-30T00:39:06"/>
    <x v="6"/>
    <x v="8"/>
    <x v="4"/>
    <x v="2"/>
    <n v="0"/>
    <n v="0"/>
    <x v="0"/>
    <x v="2"/>
    <x v="0"/>
    <n v="0"/>
    <x v="0"/>
    <x v="1"/>
    <d v="1899-12-30T00:00:23"/>
    <d v="1899-12-30T00:00:23"/>
    <x v="0"/>
    <m/>
    <m/>
    <d v="1899-12-30T00:00:00"/>
    <d v="1899-12-30T00:39:29"/>
    <n v="5"/>
    <d v="1899-12-30T00:00:23"/>
    <n v="39.483333333331245"/>
    <x v="13"/>
    <x v="1"/>
  </r>
  <r>
    <x v="0"/>
    <s v="2024074643"/>
    <x v="0"/>
    <x v="442"/>
    <s v="E0178MFH"/>
    <d v="2024-12-12T00:00:00"/>
    <x v="1"/>
    <s v="3230"/>
    <x v="2"/>
    <s v="PA"/>
    <x v="2"/>
    <x v="0"/>
    <d v="2024-12-12T00:00:00"/>
    <d v="1899-12-30T14:51:06"/>
    <d v="2024-12-12T00:00:00"/>
    <d v="1899-12-30T14:51:09"/>
    <d v="2024-12-12T00:00:00"/>
    <d v="1899-12-30T15:46:32"/>
    <x v="0"/>
    <x v="0"/>
    <s v="8045613303"/>
    <s v="FBO"/>
    <d v="1899-12-30T00:55:26"/>
    <x v="1394"/>
    <d v="1899-12-30T00:00:03"/>
    <s v="Ensacado"/>
    <s v="E002"/>
    <x v="2"/>
    <d v="1899-12-30T00:55:26"/>
    <d v="1899-12-30T00:55:23"/>
    <x v="7"/>
    <x v="8"/>
    <x v="4"/>
    <x v="2"/>
    <n v="0"/>
    <n v="0"/>
    <x v="0"/>
    <x v="2"/>
    <x v="0"/>
    <n v="0"/>
    <x v="0"/>
    <x v="0"/>
    <d v="1899-12-30T00:00:03"/>
    <d v="1899-12-30T00:00:03"/>
    <x v="0"/>
    <m/>
    <m/>
    <d v="1899-12-30T00:00:00"/>
    <d v="1899-12-30T00:55:26"/>
    <n v="5"/>
    <d v="1899-12-30T00:00:03"/>
    <n v="55.433333333332776"/>
    <x v="6"/>
    <x v="0"/>
  </r>
  <r>
    <x v="0"/>
    <s v="2024074649"/>
    <x v="0"/>
    <x v="421"/>
    <s v="E80TX42"/>
    <d v="2024-12-12T00:00:00"/>
    <x v="1"/>
    <s v="3228"/>
    <x v="3"/>
    <s v="PA"/>
    <x v="4"/>
    <x v="0"/>
    <d v="2024-12-12T00:00:00"/>
    <d v="1899-12-30T15:14:17"/>
    <d v="2024-12-12T00:00:00"/>
    <d v="1899-12-30T15:14:58"/>
    <d v="2024-12-12T00:00:00"/>
    <d v="1899-12-30T15:48:54"/>
    <x v="0"/>
    <x v="0"/>
    <s v="8045613304"/>
    <s v="FBO"/>
    <d v="1899-12-30T00:34:37"/>
    <x v="1360"/>
    <d v="1899-12-30T00:00:41"/>
    <s v="Granel"/>
    <s v="E001"/>
    <x v="1"/>
    <d v="1899-12-30T00:34:37"/>
    <d v="1899-12-30T00:33:56"/>
    <x v="14"/>
    <x v="8"/>
    <x v="4"/>
    <x v="1"/>
    <n v="0"/>
    <n v="0"/>
    <x v="0"/>
    <x v="1"/>
    <x v="0"/>
    <n v="0"/>
    <x v="0"/>
    <x v="1"/>
    <d v="1899-12-30T00:00:41"/>
    <d v="1899-12-30T00:00:41"/>
    <x v="0"/>
    <m/>
    <m/>
    <d v="1899-12-30T00:00:00"/>
    <d v="1899-12-30T00:34:37"/>
    <n v="5"/>
    <d v="1899-12-30T00:00:41"/>
    <n v="34.616666666664031"/>
    <x v="6"/>
    <x v="1"/>
  </r>
  <r>
    <x v="0"/>
    <s v="2024074673"/>
    <x v="0"/>
    <x v="402"/>
    <s v="EAH40MN"/>
    <d v="2024-12-12T00:00:00"/>
    <x v="1"/>
    <s v="3230"/>
    <x v="2"/>
    <s v="PA"/>
    <x v="2"/>
    <x v="0"/>
    <d v="2024-12-12T00:00:00"/>
    <d v="1899-12-30T17:04:40"/>
    <d v="2024-12-12T00:00:00"/>
    <d v="1899-12-30T17:05:12"/>
    <d v="2024-12-12T00:00:00"/>
    <d v="1899-12-30T17:37:04"/>
    <x v="0"/>
    <x v="0"/>
    <s v="8045613305"/>
    <s v="FBO"/>
    <d v="1899-12-30T00:32:24"/>
    <x v="1233"/>
    <d v="1899-12-30T00:00:32"/>
    <s v="Ensacado"/>
    <s v="E002"/>
    <x v="1"/>
    <d v="1899-12-30T00:32:24"/>
    <d v="1899-12-30T00:31:52"/>
    <x v="8"/>
    <x v="8"/>
    <x v="4"/>
    <x v="2"/>
    <n v="0"/>
    <n v="0"/>
    <x v="0"/>
    <x v="2"/>
    <x v="0"/>
    <n v="0"/>
    <x v="0"/>
    <x v="1"/>
    <d v="1899-12-30T00:00:32"/>
    <d v="1899-12-30T00:00:32"/>
    <x v="0"/>
    <m/>
    <m/>
    <d v="1899-12-30T00:00:00"/>
    <d v="1899-12-30T00:32:24"/>
    <n v="5"/>
    <d v="1899-12-30T00:00:32"/>
    <n v="32.399999999999949"/>
    <x v="10"/>
    <x v="1"/>
  </r>
  <r>
    <x v="0"/>
    <s v="2024074668"/>
    <x v="0"/>
    <x v="437"/>
    <s v="E47XB02"/>
    <d v="2024-12-12T00:00:00"/>
    <x v="1"/>
    <s v="3228"/>
    <x v="3"/>
    <s v="PA"/>
    <x v="4"/>
    <x v="0"/>
    <d v="2024-12-12T00:00:00"/>
    <d v="1899-12-30T16:44:17"/>
    <d v="2024-12-12T00:00:00"/>
    <d v="1899-12-30T16:45:15"/>
    <d v="2024-12-12T00:00:00"/>
    <d v="1899-12-30T17:41:33"/>
    <x v="0"/>
    <x v="0"/>
    <s v="8045613306"/>
    <s v="FBO"/>
    <d v="1899-12-30T00:57:16"/>
    <x v="1395"/>
    <d v="1899-12-30T00:00:58"/>
    <s v="Granel"/>
    <s v="E001"/>
    <x v="1"/>
    <d v="1899-12-30T00:57:16"/>
    <d v="1899-12-30T00:56:18"/>
    <x v="10"/>
    <x v="8"/>
    <x v="4"/>
    <x v="1"/>
    <n v="0"/>
    <n v="0"/>
    <x v="0"/>
    <x v="1"/>
    <x v="0"/>
    <n v="0"/>
    <x v="0"/>
    <x v="0"/>
    <d v="1899-12-30T00:00:58"/>
    <d v="1899-12-30T00:00:58"/>
    <x v="0"/>
    <m/>
    <m/>
    <d v="1899-12-30T00:00:00"/>
    <d v="1899-12-30T00:57:16"/>
    <n v="5"/>
    <d v="1899-12-30T00:00:58"/>
    <n v="57.266666666668847"/>
    <x v="10"/>
    <x v="0"/>
  </r>
  <r>
    <x v="0"/>
    <s v="2024074683"/>
    <x v="0"/>
    <x v="443"/>
    <s v="E26VE91"/>
    <d v="2024-12-12T00:00:00"/>
    <x v="1"/>
    <s v="3230"/>
    <x v="2"/>
    <s v="PA"/>
    <x v="2"/>
    <x v="0"/>
    <d v="2024-12-12T00:00:00"/>
    <d v="1899-12-30T17:49:44"/>
    <d v="2024-12-12T00:00:00"/>
    <d v="1899-12-30T17:50:11"/>
    <d v="2024-12-12T00:00:00"/>
    <d v="1899-12-30T18:42:47"/>
    <x v="0"/>
    <x v="0"/>
    <s v="8045613307"/>
    <s v="FBO"/>
    <d v="1899-12-30T00:53:03"/>
    <x v="1396"/>
    <d v="1899-12-30T00:00:27"/>
    <s v="Ensacado"/>
    <s v="E002"/>
    <x v="1"/>
    <d v="1899-12-30T00:53:03"/>
    <d v="1899-12-30T00:52:36"/>
    <x v="8"/>
    <x v="8"/>
    <x v="4"/>
    <x v="2"/>
    <n v="0"/>
    <n v="0"/>
    <x v="0"/>
    <x v="2"/>
    <x v="0"/>
    <n v="0"/>
    <x v="0"/>
    <x v="0"/>
    <d v="1899-12-30T00:00:27"/>
    <d v="1899-12-30T00:00:27"/>
    <x v="0"/>
    <m/>
    <m/>
    <d v="1899-12-30T00:00:00"/>
    <d v="1899-12-30T00:53:03"/>
    <n v="5"/>
    <d v="1899-12-30T00:00:27"/>
    <n v="53.050000000003337"/>
    <x v="11"/>
    <x v="0"/>
  </r>
  <r>
    <x v="0"/>
    <s v="2024074686"/>
    <x v="0"/>
    <x v="395"/>
    <s v="EBA70ND"/>
    <d v="2024-12-12T00:00:00"/>
    <x v="1"/>
    <s v="3229"/>
    <x v="4"/>
    <s v="PA"/>
    <x v="5"/>
    <x v="0"/>
    <d v="2024-12-12T00:00:00"/>
    <d v="1899-12-30T18:23:59"/>
    <d v="2024-12-12T00:00:00"/>
    <d v="1899-12-30T18:24:28"/>
    <d v="2024-12-12T00:00:00"/>
    <d v="1899-12-30T18:53:30"/>
    <x v="0"/>
    <x v="0"/>
    <s v="8045613308"/>
    <s v="FBO"/>
    <d v="1899-12-30T00:29:31"/>
    <x v="473"/>
    <d v="1899-12-30T00:00:29"/>
    <s v="Granel"/>
    <s v="E001"/>
    <x v="1"/>
    <d v="1899-12-30T00:29:31"/>
    <d v="1899-12-30T00:29:02"/>
    <x v="11"/>
    <x v="8"/>
    <x v="4"/>
    <x v="1"/>
    <n v="0"/>
    <n v="0"/>
    <x v="0"/>
    <x v="1"/>
    <x v="0"/>
    <n v="0"/>
    <x v="0"/>
    <x v="1"/>
    <d v="1899-12-30T00:00:29"/>
    <d v="1899-12-30T00:00:29"/>
    <x v="0"/>
    <m/>
    <m/>
    <d v="1899-12-30T00:00:00"/>
    <d v="1899-12-30T00:29:31"/>
    <n v="5"/>
    <d v="1899-12-30T00:00:29"/>
    <n v="29.516666666673625"/>
    <x v="11"/>
    <x v="1"/>
  </r>
  <r>
    <x v="0"/>
    <s v="2024074685"/>
    <x v="0"/>
    <x v="444"/>
    <s v="E66UC63"/>
    <d v="2024-12-12T00:00:00"/>
    <x v="1"/>
    <s v="3230"/>
    <x v="2"/>
    <s v="PA"/>
    <x v="2"/>
    <x v="0"/>
    <d v="2024-12-12T00:00:00"/>
    <d v="1899-12-30T18:00:06"/>
    <d v="2024-12-12T00:00:00"/>
    <d v="1899-12-30T18:00:39"/>
    <d v="2024-12-12T00:00:00"/>
    <d v="1899-12-30T19:01:09"/>
    <x v="0"/>
    <x v="0"/>
    <s v="8045613309"/>
    <s v="FBO"/>
    <d v="1899-12-30T01:01:03"/>
    <x v="1397"/>
    <d v="1899-12-30T00:00:33"/>
    <s v="Ensacado"/>
    <s v="E002"/>
    <x v="1"/>
    <d v="1899-12-30T01:01:03"/>
    <d v="1899-12-30T01:00:30"/>
    <x v="11"/>
    <x v="8"/>
    <x v="4"/>
    <x v="2"/>
    <n v="0"/>
    <n v="0"/>
    <x v="0"/>
    <x v="2"/>
    <x v="0"/>
    <n v="0"/>
    <x v="0"/>
    <x v="0"/>
    <d v="1899-12-30T00:00:33"/>
    <d v="1899-12-30T00:00:33"/>
    <x v="0"/>
    <m/>
    <m/>
    <d v="1899-12-30T00:00:00"/>
    <d v="1899-12-30T01:01:03"/>
    <n v="5"/>
    <d v="1899-12-30T00:00:33"/>
    <n v="61.05000000000954"/>
    <x v="7"/>
    <x v="0"/>
  </r>
  <r>
    <x v="0"/>
    <s v="2024074689"/>
    <x v="0"/>
    <x v="445"/>
    <s v="E92VG76"/>
    <d v="2024-12-12T00:00:00"/>
    <x v="1"/>
    <s v="3230"/>
    <x v="2"/>
    <s v="PA"/>
    <x v="2"/>
    <x v="0"/>
    <d v="2024-12-12T00:00:00"/>
    <d v="1899-12-30T18:52:51"/>
    <d v="2024-12-12T00:00:00"/>
    <d v="1899-12-30T18:53:13"/>
    <d v="2024-12-12T00:00:00"/>
    <d v="1899-12-30T19:32:20"/>
    <x v="0"/>
    <x v="0"/>
    <s v="8045613310"/>
    <s v="FBO"/>
    <d v="1899-12-30T00:39:29"/>
    <x v="1398"/>
    <d v="1899-12-30T00:00:22"/>
    <s v="Ensacado"/>
    <s v="E002"/>
    <x v="1"/>
    <d v="1899-12-30T00:39:29"/>
    <d v="1899-12-30T00:39:07"/>
    <x v="11"/>
    <x v="8"/>
    <x v="4"/>
    <x v="2"/>
    <n v="0"/>
    <n v="0"/>
    <x v="0"/>
    <x v="2"/>
    <x v="0"/>
    <n v="0"/>
    <x v="0"/>
    <x v="1"/>
    <d v="1899-12-30T00:00:22"/>
    <d v="1899-12-30T00:00:22"/>
    <x v="0"/>
    <m/>
    <m/>
    <d v="1899-12-30T00:00:00"/>
    <d v="1899-12-30T00:39:29"/>
    <n v="5"/>
    <d v="1899-12-30T00:00:22"/>
    <n v="39.483333333331245"/>
    <x v="7"/>
    <x v="1"/>
  </r>
  <r>
    <x v="0"/>
    <s v="2024074703"/>
    <x v="0"/>
    <x v="417"/>
    <s v="EAQ15FM"/>
    <d v="2024-12-12T00:00:00"/>
    <x v="1"/>
    <s v="3228"/>
    <x v="3"/>
    <s v="PA"/>
    <x v="4"/>
    <x v="0"/>
    <d v="2024-12-12T00:00:00"/>
    <d v="1899-12-30T19:40:02"/>
    <d v="2024-12-12T00:00:00"/>
    <d v="1899-12-30T19:41:14"/>
    <d v="2024-12-12T00:00:00"/>
    <d v="1899-12-30T20:11:48"/>
    <x v="0"/>
    <x v="0"/>
    <s v="8045613311"/>
    <s v="FBO"/>
    <d v="1899-12-30T00:31:46"/>
    <x v="739"/>
    <d v="1899-12-30T00:01:12"/>
    <s v="Granel"/>
    <s v="E001"/>
    <x v="1"/>
    <d v="1899-12-30T00:31:46"/>
    <d v="1899-12-30T00:30:34"/>
    <x v="13"/>
    <x v="8"/>
    <x v="4"/>
    <x v="1"/>
    <n v="0"/>
    <n v="0"/>
    <x v="0"/>
    <x v="1"/>
    <x v="0"/>
    <n v="0"/>
    <x v="0"/>
    <x v="1"/>
    <d v="1899-12-30T00:01:12"/>
    <d v="1899-12-30T00:01:12"/>
    <x v="0"/>
    <m/>
    <m/>
    <d v="1899-12-30T00:00:00"/>
    <d v="1899-12-30T00:31:46"/>
    <n v="5"/>
    <d v="1899-12-30T00:01:12"/>
    <n v="31.766666666673498"/>
    <x v="14"/>
    <x v="1"/>
  </r>
  <r>
    <x v="0"/>
    <s v="2024074702"/>
    <x v="0"/>
    <x v="429"/>
    <s v="EAB22BF"/>
    <d v="2024-12-12T00:00:00"/>
    <x v="1"/>
    <s v="3228"/>
    <x v="3"/>
    <s v="PA"/>
    <x v="3"/>
    <x v="0"/>
    <d v="2024-12-12T00:00:00"/>
    <d v="1899-12-30T19:34:30"/>
    <d v="2024-12-12T00:00:00"/>
    <d v="1899-12-30T19:34:58"/>
    <d v="2024-12-12T00:00:00"/>
    <d v="1899-12-30T20:24:29"/>
    <x v="0"/>
    <x v="0"/>
    <s v="8045613312"/>
    <s v="FBO"/>
    <d v="1899-12-30T00:49:59"/>
    <x v="1399"/>
    <d v="1899-12-30T00:00:28"/>
    <s v="Granel"/>
    <s v="E001"/>
    <x v="1"/>
    <d v="1899-12-30T00:49:59"/>
    <d v="1899-12-30T00:49:31"/>
    <x v="13"/>
    <x v="8"/>
    <x v="4"/>
    <x v="1"/>
    <n v="0"/>
    <n v="0"/>
    <x v="0"/>
    <x v="1"/>
    <x v="0"/>
    <n v="0"/>
    <x v="0"/>
    <x v="0"/>
    <d v="1899-12-30T00:00:28"/>
    <d v="1899-12-30T00:00:28"/>
    <x v="0"/>
    <m/>
    <m/>
    <d v="1899-12-30T00:00:00"/>
    <d v="1899-12-30T00:49:59"/>
    <n v="5"/>
    <d v="1899-12-30T00:00:28"/>
    <n v="49.983333333335921"/>
    <x v="14"/>
    <x v="0"/>
  </r>
  <r>
    <x v="0"/>
    <s v="2024074709"/>
    <x v="0"/>
    <x v="398"/>
    <s v="EBO80HQ"/>
    <d v="2024-12-12T00:00:00"/>
    <x v="1"/>
    <s v="3228"/>
    <x v="3"/>
    <s v="PA"/>
    <x v="4"/>
    <x v="0"/>
    <d v="2024-12-12T00:00:00"/>
    <d v="1899-12-30T20:12:28"/>
    <d v="2024-12-12T00:00:00"/>
    <d v="1899-12-30T20:13:16"/>
    <d v="2024-12-12T00:00:00"/>
    <d v="1899-12-30T20:46:16"/>
    <x v="0"/>
    <x v="0"/>
    <s v="8045613313"/>
    <s v="FBO"/>
    <d v="1899-12-30T00:33:48"/>
    <x v="1400"/>
    <d v="1899-12-30T00:00:48"/>
    <s v="Granel"/>
    <s v="E001"/>
    <x v="1"/>
    <d v="1899-12-30T00:33:48"/>
    <d v="1899-12-30T00:33:00"/>
    <x v="15"/>
    <x v="8"/>
    <x v="4"/>
    <x v="1"/>
    <n v="0"/>
    <n v="0"/>
    <x v="0"/>
    <x v="1"/>
    <x v="0"/>
    <n v="0"/>
    <x v="0"/>
    <x v="1"/>
    <d v="1899-12-30T00:00:48"/>
    <d v="1899-12-30T00:00:48"/>
    <x v="0"/>
    <m/>
    <m/>
    <d v="1899-12-30T00:00:00"/>
    <d v="1899-12-30T00:33:48"/>
    <n v="5"/>
    <d v="1899-12-30T00:00:48"/>
    <n v="33.799999999996807"/>
    <x v="14"/>
    <x v="1"/>
  </r>
  <r>
    <x v="0"/>
    <s v="2024074712"/>
    <x v="0"/>
    <x v="446"/>
    <s v="EBM96HC"/>
    <d v="2024-12-12T00:00:00"/>
    <x v="1"/>
    <s v="3230"/>
    <x v="2"/>
    <s v="PA"/>
    <x v="2"/>
    <x v="0"/>
    <d v="2024-12-12T00:00:00"/>
    <d v="1899-12-30T20:30:14"/>
    <d v="2024-12-12T00:00:00"/>
    <d v="1899-12-30T20:30:50"/>
    <d v="2024-12-12T00:00:00"/>
    <d v="1899-12-30T21:25:02"/>
    <x v="0"/>
    <x v="0"/>
    <s v="8045613314"/>
    <s v="FBO"/>
    <d v="1899-12-30T00:54:48"/>
    <x v="260"/>
    <d v="1899-12-30T00:00:36"/>
    <s v="Ensacado"/>
    <s v="E002"/>
    <x v="1"/>
    <d v="1899-12-30T00:54:48"/>
    <d v="1899-12-30T00:54:12"/>
    <x v="15"/>
    <x v="8"/>
    <x v="4"/>
    <x v="2"/>
    <n v="0"/>
    <n v="0"/>
    <x v="0"/>
    <x v="2"/>
    <x v="0"/>
    <n v="0"/>
    <x v="0"/>
    <x v="0"/>
    <d v="1899-12-30T00:00:36"/>
    <d v="1899-12-30T00:00:36"/>
    <x v="0"/>
    <m/>
    <m/>
    <d v="1899-12-30T00:00:00"/>
    <d v="1899-12-30T00:54:48"/>
    <n v="5"/>
    <d v="1899-12-30T00:00:36"/>
    <n v="54.800000000006484"/>
    <x v="15"/>
    <x v="0"/>
  </r>
  <r>
    <x v="0"/>
    <s v="2024074716"/>
    <x v="0"/>
    <x v="447"/>
    <s v="EBM96HC"/>
    <d v="2024-12-12T00:00:00"/>
    <x v="1"/>
    <s v="3230"/>
    <x v="2"/>
    <s v="PA"/>
    <x v="2"/>
    <x v="0"/>
    <d v="2024-12-12T00:00:00"/>
    <d v="1899-12-30T21:37:18"/>
    <d v="2024-12-12T00:00:00"/>
    <d v="1899-12-30T21:38:21"/>
    <d v="2024-12-12T00:00:00"/>
    <d v="1899-12-30T21:58:10"/>
    <x v="0"/>
    <x v="0"/>
    <s v="8045613315"/>
    <s v="FBO"/>
    <d v="1899-12-30T00:20:52"/>
    <x v="1401"/>
    <d v="1899-12-30T00:01:03"/>
    <s v="Ensacado"/>
    <s v="E002"/>
    <x v="1"/>
    <d v="1899-12-30T00:20:52"/>
    <d v="1899-12-30T00:19:49"/>
    <x v="18"/>
    <x v="8"/>
    <x v="4"/>
    <x v="2"/>
    <n v="0"/>
    <n v="0"/>
    <x v="0"/>
    <x v="2"/>
    <x v="0"/>
    <n v="0"/>
    <x v="0"/>
    <x v="1"/>
    <d v="1899-12-30T00:01:03"/>
    <d v="1899-12-30T00:01:03"/>
    <x v="0"/>
    <m/>
    <m/>
    <d v="1899-12-30T00:00:00"/>
    <d v="1899-12-30T00:20:52"/>
    <n v="5"/>
    <d v="1899-12-30T00:01:03"/>
    <n v="20.866666666665559"/>
    <x v="15"/>
    <x v="1"/>
  </r>
  <r>
    <x v="0"/>
    <s v="2024074745"/>
    <x v="0"/>
    <x v="394"/>
    <s v="E04OR69"/>
    <d v="2024-12-13T00:00:00"/>
    <x v="1"/>
    <s v="3228"/>
    <x v="3"/>
    <s v="PA"/>
    <x v="3"/>
    <x v="0"/>
    <d v="2024-12-13T00:00:00"/>
    <d v="1899-12-30T07:58:41"/>
    <d v="2024-12-13T00:00:00"/>
    <d v="1899-12-30T07:59:19"/>
    <d v="2024-12-13T00:00:00"/>
    <d v="1899-12-30T09:01:06"/>
    <x v="0"/>
    <x v="0"/>
    <s v="8045613316"/>
    <s v="FBO"/>
    <d v="1899-12-30T01:02:25"/>
    <x v="1402"/>
    <d v="1899-12-30T00:00:38"/>
    <s v="Granel"/>
    <s v="E001"/>
    <x v="1"/>
    <d v="1899-12-30T01:02:25"/>
    <d v="1899-12-30T01:01:47"/>
    <x v="1"/>
    <x v="9"/>
    <x v="4"/>
    <x v="1"/>
    <n v="0"/>
    <n v="0"/>
    <x v="0"/>
    <x v="1"/>
    <x v="0"/>
    <n v="0"/>
    <x v="0"/>
    <x v="0"/>
    <d v="1899-12-30T00:00:38"/>
    <d v="1899-12-30T00:00:38"/>
    <x v="0"/>
    <m/>
    <m/>
    <d v="1899-12-30T00:00:00"/>
    <d v="1899-12-30T01:02:25"/>
    <n v="6"/>
    <d v="1899-12-30T00:00:38"/>
    <n v="62.416666666670373"/>
    <x v="2"/>
    <x v="0"/>
  </r>
  <r>
    <x v="0"/>
    <s v="2024074770"/>
    <x v="0"/>
    <x v="408"/>
    <s v="EAV11BG"/>
    <d v="2024-12-13T00:00:00"/>
    <x v="1"/>
    <s v="3230"/>
    <x v="2"/>
    <s v="PA"/>
    <x v="2"/>
    <x v="0"/>
    <d v="2024-12-13T00:00:00"/>
    <d v="1899-12-30T09:21:17"/>
    <d v="2024-12-13T00:00:00"/>
    <d v="1899-12-30T09:21:50"/>
    <d v="2024-12-13T00:00:00"/>
    <d v="1899-12-30T10:02:20"/>
    <x v="0"/>
    <x v="0"/>
    <s v="8045613317"/>
    <s v="FBO"/>
    <d v="1899-12-30T00:41:03"/>
    <x v="1403"/>
    <d v="1899-12-30T00:00:33"/>
    <s v="Ensacado"/>
    <s v="E002"/>
    <x v="1"/>
    <d v="1899-12-30T00:41:03"/>
    <d v="1899-12-30T00:40:30"/>
    <x v="3"/>
    <x v="9"/>
    <x v="4"/>
    <x v="2"/>
    <n v="0"/>
    <n v="0"/>
    <x v="0"/>
    <x v="2"/>
    <x v="0"/>
    <n v="0"/>
    <x v="0"/>
    <x v="1"/>
    <d v="1899-12-30T00:00:33"/>
    <d v="1899-12-30T00:00:33"/>
    <x v="0"/>
    <m/>
    <m/>
    <d v="1899-12-30T00:00:00"/>
    <d v="1899-12-30T00:41:03"/>
    <n v="6"/>
    <d v="1899-12-30T00:00:33"/>
    <n v="41.050000000008012"/>
    <x v="3"/>
    <x v="1"/>
  </r>
  <r>
    <x v="0"/>
    <s v="2024074776"/>
    <x v="0"/>
    <x v="392"/>
    <s v="E67TJ95"/>
    <d v="2024-12-13T00:00:00"/>
    <x v="1"/>
    <s v="3228"/>
    <x v="3"/>
    <s v="PA"/>
    <x v="3"/>
    <x v="0"/>
    <d v="2024-12-13T00:00:00"/>
    <d v="1899-12-30T09:34:50"/>
    <d v="2024-12-13T00:00:00"/>
    <d v="1899-12-30T09:35:39"/>
    <d v="2024-12-13T00:00:00"/>
    <d v="1899-12-30T10:09:18"/>
    <x v="0"/>
    <x v="0"/>
    <s v="8045613318"/>
    <s v="FBO"/>
    <d v="1899-12-30T00:34:28"/>
    <x v="562"/>
    <d v="1899-12-30T00:00:49"/>
    <s v="Granel"/>
    <s v="E001"/>
    <x v="1"/>
    <d v="1899-12-30T00:34:28"/>
    <d v="1899-12-30T00:33:39"/>
    <x v="3"/>
    <x v="9"/>
    <x v="4"/>
    <x v="1"/>
    <n v="0"/>
    <n v="0"/>
    <x v="0"/>
    <x v="1"/>
    <x v="0"/>
    <n v="0"/>
    <x v="0"/>
    <x v="1"/>
    <d v="1899-12-30T00:00:49"/>
    <d v="1899-12-30T00:00:49"/>
    <x v="0"/>
    <m/>
    <m/>
    <d v="1899-12-30T00:00:00"/>
    <d v="1899-12-30T00:34:28"/>
    <n v="6"/>
    <d v="1899-12-30T00:00:49"/>
    <n v="34.466666666673596"/>
    <x v="3"/>
    <x v="1"/>
  </r>
  <r>
    <x v="0"/>
    <s v="2024074797"/>
    <x v="0"/>
    <x v="448"/>
    <s v="E41UX54"/>
    <d v="2024-12-13T00:00:00"/>
    <x v="1"/>
    <s v="3228"/>
    <x v="3"/>
    <s v="PA"/>
    <x v="4"/>
    <x v="0"/>
    <d v="2024-12-13T00:00:00"/>
    <d v="1899-12-30T10:29:23"/>
    <d v="2024-12-13T00:00:00"/>
    <d v="1899-12-30T10:30:07"/>
    <d v="2024-12-13T00:00:00"/>
    <d v="1899-12-30T11:31:57"/>
    <x v="0"/>
    <x v="0"/>
    <s v="8045613319"/>
    <s v="FBO"/>
    <d v="1899-12-30T01:02:34"/>
    <x v="697"/>
    <d v="1899-12-30T00:00:44"/>
    <s v="Granel"/>
    <s v="E001"/>
    <x v="1"/>
    <d v="1899-12-30T01:02:34"/>
    <d v="1899-12-30T01:01:50"/>
    <x v="4"/>
    <x v="9"/>
    <x v="4"/>
    <x v="1"/>
    <n v="0"/>
    <n v="0"/>
    <x v="0"/>
    <x v="1"/>
    <x v="0"/>
    <n v="0"/>
    <x v="0"/>
    <x v="0"/>
    <d v="1899-12-30T00:00:44"/>
    <d v="1899-12-30T00:00:44"/>
    <x v="0"/>
    <m/>
    <m/>
    <d v="1899-12-30T00:00:00"/>
    <d v="1899-12-30T01:02:34"/>
    <n v="6"/>
    <d v="1899-12-30T00:00:44"/>
    <n v="62.566666666660801"/>
    <x v="4"/>
    <x v="0"/>
  </r>
  <r>
    <x v="0"/>
    <s v="2024074806"/>
    <x v="0"/>
    <x v="406"/>
    <s v="EBI91DF"/>
    <d v="2024-12-13T00:00:00"/>
    <x v="1"/>
    <s v="3228"/>
    <x v="3"/>
    <s v="PA"/>
    <x v="4"/>
    <x v="0"/>
    <d v="2024-12-13T00:00:00"/>
    <d v="1899-12-30T11:25:36"/>
    <d v="2024-12-13T00:00:00"/>
    <d v="1899-12-30T11:26:43"/>
    <d v="2024-12-13T00:00:00"/>
    <d v="1899-12-30T12:13:37"/>
    <x v="0"/>
    <x v="0"/>
    <s v="8045613320"/>
    <s v="FBO"/>
    <d v="1899-12-30T00:48:01"/>
    <x v="1173"/>
    <d v="1899-12-30T00:01:07"/>
    <s v="Granel"/>
    <s v="E001"/>
    <x v="1"/>
    <d v="1899-12-30T00:48:01"/>
    <d v="1899-12-30T00:46:54"/>
    <x v="5"/>
    <x v="9"/>
    <x v="4"/>
    <x v="1"/>
    <n v="0"/>
    <n v="0"/>
    <x v="0"/>
    <x v="1"/>
    <x v="0"/>
    <n v="0"/>
    <x v="0"/>
    <x v="0"/>
    <d v="1899-12-30T00:01:07"/>
    <d v="1899-12-30T00:01:07"/>
    <x v="0"/>
    <m/>
    <m/>
    <d v="1899-12-30T00:00:00"/>
    <d v="1899-12-30T00:48:01"/>
    <n v="6"/>
    <d v="1899-12-30T00:01:07"/>
    <n v="48.016666666670361"/>
    <x v="5"/>
    <x v="0"/>
  </r>
  <r>
    <x v="0"/>
    <s v="2024074812"/>
    <x v="0"/>
    <x v="449"/>
    <s v="EAD87DZ"/>
    <d v="2024-12-13T00:00:00"/>
    <x v="1"/>
    <s v="3228"/>
    <x v="3"/>
    <s v="PA"/>
    <x v="3"/>
    <x v="0"/>
    <d v="2024-12-13T00:00:00"/>
    <d v="1899-12-30T12:00:40"/>
    <d v="2024-12-13T00:00:00"/>
    <d v="1899-12-30T12:01:06"/>
    <d v="2024-12-13T00:00:00"/>
    <d v="1899-12-30T12:42:28"/>
    <x v="0"/>
    <x v="0"/>
    <s v="8045613321"/>
    <s v="FBO"/>
    <d v="1899-12-30T00:41:48"/>
    <x v="1404"/>
    <d v="1899-12-30T00:00:26"/>
    <s v="Granel"/>
    <s v="E001"/>
    <x v="1"/>
    <d v="1899-12-30T00:41:48"/>
    <d v="1899-12-30T00:41:22"/>
    <x v="6"/>
    <x v="9"/>
    <x v="4"/>
    <x v="1"/>
    <n v="0"/>
    <n v="0"/>
    <x v="0"/>
    <x v="1"/>
    <x v="0"/>
    <n v="0"/>
    <x v="0"/>
    <x v="1"/>
    <d v="1899-12-30T00:00:26"/>
    <d v="1899-12-30T00:00:26"/>
    <x v="0"/>
    <m/>
    <m/>
    <d v="1899-12-30T00:00:00"/>
    <d v="1899-12-30T00:41:48"/>
    <n v="6"/>
    <d v="1899-12-30T00:00:26"/>
    <n v="41.800000000003173"/>
    <x v="5"/>
    <x v="1"/>
  </r>
  <r>
    <x v="0"/>
    <s v="2024074835"/>
    <x v="0"/>
    <x v="436"/>
    <s v="EAJ68DG"/>
    <d v="2024-12-13T00:00:00"/>
    <x v="1"/>
    <s v="3228"/>
    <x v="3"/>
    <s v="PA"/>
    <x v="4"/>
    <x v="0"/>
    <d v="2024-12-13T00:00:00"/>
    <d v="1899-12-30T13:33:21"/>
    <d v="2024-12-13T00:00:00"/>
    <d v="1899-12-30T13:33:55"/>
    <d v="2024-12-13T00:00:00"/>
    <d v="1899-12-30T14:02:44"/>
    <x v="0"/>
    <x v="0"/>
    <s v="8045613322"/>
    <s v="FBO"/>
    <d v="1899-12-30T00:29:23"/>
    <x v="1405"/>
    <d v="1899-12-30T00:00:34"/>
    <s v="Granel"/>
    <s v="E001"/>
    <x v="1"/>
    <d v="1899-12-30T00:29:23"/>
    <d v="1899-12-30T00:28:49"/>
    <x v="9"/>
    <x v="9"/>
    <x v="4"/>
    <x v="1"/>
    <n v="0"/>
    <n v="0"/>
    <x v="0"/>
    <x v="1"/>
    <x v="0"/>
    <n v="0"/>
    <x v="0"/>
    <x v="1"/>
    <d v="1899-12-30T00:00:34"/>
    <d v="1899-12-30T00:00:34"/>
    <x v="0"/>
    <m/>
    <m/>
    <d v="1899-12-30T00:00:00"/>
    <d v="1899-12-30T00:29:23"/>
    <n v="6"/>
    <d v="1899-12-30T00:00:34"/>
    <n v="29.383333333329507"/>
    <x v="8"/>
    <x v="1"/>
  </r>
  <r>
    <x v="0"/>
    <s v="2024074845"/>
    <x v="0"/>
    <x v="450"/>
    <s v="E24ZF53"/>
    <d v="2024-12-13T00:00:00"/>
    <x v="1"/>
    <s v="3229"/>
    <x v="4"/>
    <s v="PA"/>
    <x v="5"/>
    <x v="0"/>
    <d v="2024-12-13T00:00:00"/>
    <d v="1899-12-30T14:04:51"/>
    <d v="2024-12-13T00:00:00"/>
    <d v="1899-12-30T14:06:04"/>
    <d v="2024-12-13T00:00:00"/>
    <d v="1899-12-30T14:30:32"/>
    <x v="0"/>
    <x v="0"/>
    <s v="8045613323"/>
    <s v="FBO"/>
    <d v="1899-12-30T00:25:41"/>
    <x v="971"/>
    <d v="1899-12-30T00:01:13"/>
    <s v="Granel"/>
    <s v="E001"/>
    <x v="1"/>
    <d v="1899-12-30T00:25:41"/>
    <d v="1899-12-30T00:24:28"/>
    <x v="7"/>
    <x v="9"/>
    <x v="4"/>
    <x v="1"/>
    <n v="0"/>
    <n v="0"/>
    <x v="0"/>
    <x v="1"/>
    <x v="0"/>
    <n v="0"/>
    <x v="0"/>
    <x v="1"/>
    <d v="1899-12-30T00:01:13"/>
    <d v="1899-12-30T00:01:13"/>
    <x v="0"/>
    <m/>
    <m/>
    <d v="1899-12-30T00:00:00"/>
    <d v="1899-12-30T00:25:41"/>
    <n v="6"/>
    <d v="1899-12-30T00:01:13"/>
    <n v="25.683333333335963"/>
    <x v="8"/>
    <x v="1"/>
  </r>
  <r>
    <x v="0"/>
    <s v="2024074871"/>
    <x v="0"/>
    <x v="451"/>
    <s v="E0795MNY"/>
    <d v="2024-12-13T00:00:00"/>
    <x v="1"/>
    <s v="3230"/>
    <x v="2"/>
    <s v="PA"/>
    <x v="2"/>
    <x v="0"/>
    <d v="2024-12-13T00:00:00"/>
    <d v="1899-12-30T16:41:18"/>
    <d v="2024-12-13T00:00:00"/>
    <d v="1899-12-30T16:41:23"/>
    <d v="2024-12-13T00:00:00"/>
    <d v="1899-12-30T17:59:14"/>
    <x v="0"/>
    <x v="0"/>
    <s v="8045613325"/>
    <s v="FBO"/>
    <d v="1899-12-30T01:17:56"/>
    <x v="1406"/>
    <d v="1899-12-30T00:00:05"/>
    <s v="Ensacado"/>
    <s v="E002"/>
    <x v="2"/>
    <d v="1899-12-30T01:17:56"/>
    <d v="1899-12-30T01:17:51"/>
    <x v="10"/>
    <x v="9"/>
    <x v="4"/>
    <x v="2"/>
    <n v="0"/>
    <n v="0"/>
    <x v="0"/>
    <x v="2"/>
    <x v="0"/>
    <n v="0"/>
    <x v="0"/>
    <x v="0"/>
    <d v="1899-12-30T00:00:05"/>
    <d v="1899-12-30T00:00:05"/>
    <x v="0"/>
    <m/>
    <m/>
    <d v="1899-12-30T00:00:00"/>
    <d v="1899-12-30T01:17:56"/>
    <n v="6"/>
    <d v="1899-12-30T00:00:05"/>
    <n v="77.933333333332783"/>
    <x v="10"/>
    <x v="0"/>
  </r>
  <r>
    <x v="0"/>
    <s v="2024074976"/>
    <x v="0"/>
    <x v="394"/>
    <s v="E04OR69"/>
    <d v="2024-12-16T00:00:00"/>
    <x v="1"/>
    <s v="3228"/>
    <x v="3"/>
    <s v="PA"/>
    <x v="4"/>
    <x v="0"/>
    <d v="2024-12-16T00:00:00"/>
    <d v="1899-12-30T11:58:20"/>
    <d v="2024-12-16T00:00:00"/>
    <d v="1899-12-30T11:59:06"/>
    <d v="2024-12-16T00:00:00"/>
    <d v="1899-12-30T12:48:32"/>
    <x v="0"/>
    <x v="0"/>
    <s v="8045613328"/>
    <s v="FBO"/>
    <d v="1899-12-30T00:50:12"/>
    <x v="1407"/>
    <d v="1899-12-30T00:00:46"/>
    <s v="Granel"/>
    <s v="E001"/>
    <x v="1"/>
    <d v="1899-12-30T00:50:12"/>
    <d v="1899-12-30T00:49:26"/>
    <x v="5"/>
    <x v="11"/>
    <x v="5"/>
    <x v="1"/>
    <n v="0"/>
    <n v="0"/>
    <x v="0"/>
    <x v="1"/>
    <x v="0"/>
    <n v="0"/>
    <x v="0"/>
    <x v="0"/>
    <d v="1899-12-30T00:00:46"/>
    <d v="1899-12-30T00:00:46"/>
    <x v="0"/>
    <m/>
    <m/>
    <d v="1899-12-30T00:00:00"/>
    <d v="1899-12-30T00:50:12"/>
    <n v="2"/>
    <d v="1899-12-30T00:00:46"/>
    <n v="50.199999999998411"/>
    <x v="5"/>
    <x v="0"/>
  </r>
  <r>
    <x v="0"/>
    <s v="2024074980"/>
    <x v="0"/>
    <x v="392"/>
    <s v="E67TJ95"/>
    <d v="2024-12-16T00:00:00"/>
    <x v="1"/>
    <s v="3228"/>
    <x v="3"/>
    <s v="PA"/>
    <x v="3"/>
    <x v="0"/>
    <d v="2024-12-16T00:00:00"/>
    <d v="1899-12-30T12:28:51"/>
    <d v="2024-12-16T00:00:00"/>
    <d v="1899-12-30T12:29:48"/>
    <d v="2024-12-16T00:00:00"/>
    <d v="1899-12-30T13:06:01"/>
    <x v="0"/>
    <x v="0"/>
    <s v="8045613329"/>
    <s v="FBO"/>
    <d v="1899-12-30T00:37:10"/>
    <x v="1408"/>
    <d v="1899-12-30T00:00:57"/>
    <s v="Granel"/>
    <s v="E001"/>
    <x v="1"/>
    <d v="1899-12-30T00:37:10"/>
    <d v="1899-12-30T00:36:13"/>
    <x v="6"/>
    <x v="11"/>
    <x v="5"/>
    <x v="1"/>
    <n v="0"/>
    <n v="0"/>
    <x v="0"/>
    <x v="1"/>
    <x v="0"/>
    <n v="0"/>
    <x v="0"/>
    <x v="1"/>
    <d v="1899-12-30T00:00:57"/>
    <d v="1899-12-30T00:00:57"/>
    <x v="0"/>
    <m/>
    <m/>
    <d v="1899-12-30T00:00:00"/>
    <d v="1899-12-30T00:37:10"/>
    <n v="2"/>
    <d v="1899-12-30T00:00:57"/>
    <n v="37.166666666673542"/>
    <x v="13"/>
    <x v="1"/>
  </r>
  <r>
    <x v="0"/>
    <s v="2024074977"/>
    <x v="0"/>
    <x v="410"/>
    <s v="EBA65ZG"/>
    <d v="2024-12-16T00:00:00"/>
    <x v="1"/>
    <s v="3228"/>
    <x v="3"/>
    <s v="PA"/>
    <x v="4"/>
    <x v="0"/>
    <d v="2024-12-16T00:00:00"/>
    <d v="1899-12-30T12:08:47"/>
    <d v="2024-12-16T00:00:00"/>
    <d v="1899-12-30T12:46:35"/>
    <d v="2024-12-16T00:00:00"/>
    <d v="1899-12-30T13:10:09"/>
    <x v="0"/>
    <x v="0"/>
    <s v="8045613330"/>
    <s v="FBO"/>
    <d v="1899-12-30T01:01:22"/>
    <x v="1409"/>
    <d v="1899-12-30T00:37:48"/>
    <s v="Granel"/>
    <s v="E001"/>
    <x v="1"/>
    <d v="1899-12-30T01:01:22"/>
    <d v="1899-12-30T00:23:34"/>
    <x v="6"/>
    <x v="11"/>
    <x v="5"/>
    <x v="1"/>
    <n v="0"/>
    <n v="0"/>
    <x v="0"/>
    <x v="1"/>
    <x v="0"/>
    <n v="0"/>
    <x v="0"/>
    <x v="0"/>
    <d v="1899-12-30T00:37:48"/>
    <d v="1899-12-30T00:37:48"/>
    <x v="0"/>
    <m/>
    <m/>
    <d v="1899-12-30T00:00:00"/>
    <d v="1899-12-30T01:01:22"/>
    <n v="2"/>
    <d v="1899-12-30T00:37:48"/>
    <n v="61.366666666665495"/>
    <x v="13"/>
    <x v="0"/>
  </r>
  <r>
    <x v="0"/>
    <s v="2024074982"/>
    <x v="0"/>
    <x v="406"/>
    <s v="EBI91DF"/>
    <d v="2024-12-16T00:00:00"/>
    <x v="1"/>
    <s v="3228"/>
    <x v="3"/>
    <s v="PA"/>
    <x v="4"/>
    <x v="0"/>
    <d v="2024-12-16T00:00:00"/>
    <d v="1899-12-30T12:36:32"/>
    <d v="2024-12-16T00:00:00"/>
    <d v="1899-12-30T12:37:18"/>
    <d v="2024-12-16T00:00:00"/>
    <d v="1899-12-30T13:28:39"/>
    <x v="0"/>
    <x v="0"/>
    <s v="8045613331"/>
    <s v="FBO"/>
    <d v="1899-12-30T00:52:07"/>
    <x v="1410"/>
    <d v="1899-12-30T00:00:46"/>
    <s v="Granel"/>
    <s v="E001"/>
    <x v="1"/>
    <d v="1899-12-30T00:52:07"/>
    <d v="1899-12-30T00:51:21"/>
    <x v="6"/>
    <x v="11"/>
    <x v="5"/>
    <x v="1"/>
    <n v="0"/>
    <n v="0"/>
    <x v="0"/>
    <x v="1"/>
    <x v="0"/>
    <n v="0"/>
    <x v="0"/>
    <x v="0"/>
    <d v="1899-12-30T00:00:46"/>
    <d v="1899-12-30T00:00:46"/>
    <x v="0"/>
    <m/>
    <m/>
    <d v="1899-12-30T00:00:00"/>
    <d v="1899-12-30T00:52:07"/>
    <n v="2"/>
    <d v="1899-12-30T00:00:46"/>
    <n v="52.116666666667086"/>
    <x v="13"/>
    <x v="0"/>
  </r>
  <r>
    <x v="0"/>
    <s v="2024074991"/>
    <x v="0"/>
    <x v="437"/>
    <s v="E47XB02"/>
    <d v="2024-12-16T00:00:00"/>
    <x v="1"/>
    <s v="3228"/>
    <x v="3"/>
    <s v="PA"/>
    <x v="3"/>
    <x v="0"/>
    <d v="2024-12-16T00:00:00"/>
    <d v="1899-12-30T13:09:01"/>
    <d v="2024-12-16T00:00:00"/>
    <d v="1899-12-30T13:09:39"/>
    <d v="2024-12-16T00:00:00"/>
    <d v="1899-12-30T13:57:51"/>
    <x v="0"/>
    <x v="0"/>
    <s v="8045613332"/>
    <s v="FBO"/>
    <d v="1899-12-30T00:48:50"/>
    <x v="1411"/>
    <d v="1899-12-30T00:00:38"/>
    <s v="Granel"/>
    <s v="E001"/>
    <x v="1"/>
    <d v="1899-12-30T00:48:50"/>
    <d v="1899-12-30T00:48:12"/>
    <x v="9"/>
    <x v="11"/>
    <x v="5"/>
    <x v="1"/>
    <n v="0"/>
    <n v="0"/>
    <x v="0"/>
    <x v="1"/>
    <x v="0"/>
    <n v="0"/>
    <x v="0"/>
    <x v="0"/>
    <d v="1899-12-30T00:00:38"/>
    <d v="1899-12-30T00:00:38"/>
    <x v="0"/>
    <m/>
    <m/>
    <d v="1899-12-30T00:00:00"/>
    <d v="1899-12-30T00:48:50"/>
    <n v="2"/>
    <d v="1899-12-30T00:00:38"/>
    <n v="48.833333333337663"/>
    <x v="13"/>
    <x v="0"/>
  </r>
  <r>
    <x v="0"/>
    <s v="2024075000"/>
    <x v="0"/>
    <x v="434"/>
    <s v="E70JR83"/>
    <d v="2024-12-16T00:00:00"/>
    <x v="1"/>
    <s v="3229"/>
    <x v="4"/>
    <s v="PA"/>
    <x v="5"/>
    <x v="0"/>
    <d v="2024-12-16T00:00:00"/>
    <d v="1899-12-30T13:25:39"/>
    <d v="2024-12-16T00:00:00"/>
    <d v="1899-12-30T13:26:16"/>
    <d v="2024-12-16T00:00:00"/>
    <d v="1899-12-30T14:01:43"/>
    <x v="0"/>
    <x v="0"/>
    <s v="8045613333"/>
    <s v="FBO"/>
    <d v="1899-12-30T00:36:04"/>
    <x v="1412"/>
    <d v="1899-12-30T00:00:37"/>
    <s v="Granel"/>
    <s v="E001"/>
    <x v="1"/>
    <d v="1899-12-30T00:36:04"/>
    <d v="1899-12-30T00:35:27"/>
    <x v="9"/>
    <x v="11"/>
    <x v="5"/>
    <x v="1"/>
    <n v="0"/>
    <n v="0"/>
    <x v="0"/>
    <x v="1"/>
    <x v="0"/>
    <n v="0"/>
    <x v="0"/>
    <x v="1"/>
    <d v="1899-12-30T00:00:37"/>
    <d v="1899-12-30T00:00:37"/>
    <x v="0"/>
    <m/>
    <m/>
    <d v="1899-12-30T00:00:00"/>
    <d v="1899-12-30T00:36:04"/>
    <n v="2"/>
    <d v="1899-12-30T00:00:37"/>
    <n v="36.066666666657703"/>
    <x v="8"/>
    <x v="1"/>
  </r>
  <r>
    <x v="0"/>
    <s v="2024074992"/>
    <x v="0"/>
    <x v="452"/>
    <s v="EAB28GF"/>
    <d v="2024-12-16T00:00:00"/>
    <x v="1"/>
    <s v="3233"/>
    <x v="9"/>
    <s v="PA"/>
    <x v="2"/>
    <x v="0"/>
    <d v="2024-12-16T00:00:00"/>
    <d v="1899-12-30T13:14:05"/>
    <d v="2024-12-16T00:00:00"/>
    <d v="1899-12-30T13:15:03"/>
    <d v="2024-12-16T00:00:00"/>
    <d v="1899-12-30T14:21:21"/>
    <x v="0"/>
    <x v="0"/>
    <s v="8045613334"/>
    <s v="FBO"/>
    <d v="1899-12-30T01:07:16"/>
    <x v="1413"/>
    <d v="1899-12-30T00:00:58"/>
    <s v="Ensacado"/>
    <s v="E002"/>
    <x v="1"/>
    <d v="1899-12-30T01:07:16"/>
    <d v="1899-12-30T01:06:18"/>
    <x v="9"/>
    <x v="11"/>
    <x v="5"/>
    <x v="2"/>
    <n v="0"/>
    <n v="0"/>
    <x v="0"/>
    <x v="2"/>
    <x v="0"/>
    <n v="0"/>
    <x v="0"/>
    <x v="0"/>
    <d v="1899-12-30T00:00:58"/>
    <d v="1899-12-30T00:00:58"/>
    <x v="0"/>
    <m/>
    <m/>
    <d v="1899-12-30T00:00:00"/>
    <d v="1899-12-30T01:07:16"/>
    <n v="2"/>
    <d v="1899-12-30T00:00:58"/>
    <n v="67.266666666662417"/>
    <x v="8"/>
    <x v="0"/>
  </r>
  <r>
    <x v="0"/>
    <s v="2024075021"/>
    <x v="0"/>
    <x v="453"/>
    <s v="EAV57RZ"/>
    <d v="2024-12-16T00:00:00"/>
    <x v="1"/>
    <s v="3228"/>
    <x v="3"/>
    <s v="PA"/>
    <x v="4"/>
    <x v="0"/>
    <d v="2024-12-16T00:00:00"/>
    <d v="1899-12-30T14:28:27"/>
    <d v="2024-12-16T00:00:00"/>
    <d v="1899-12-30T14:28:56"/>
    <d v="2024-12-16T00:00:00"/>
    <d v="1899-12-30T15:04:34"/>
    <x v="0"/>
    <x v="0"/>
    <s v="8045613335"/>
    <s v="FBO"/>
    <d v="1899-12-30T00:36:07"/>
    <x v="498"/>
    <d v="1899-12-30T00:00:29"/>
    <s v="Granel"/>
    <s v="E001"/>
    <x v="1"/>
    <d v="1899-12-30T00:36:07"/>
    <d v="1899-12-30T00:35:38"/>
    <x v="7"/>
    <x v="11"/>
    <x v="5"/>
    <x v="1"/>
    <n v="0"/>
    <n v="0"/>
    <x v="0"/>
    <x v="1"/>
    <x v="0"/>
    <n v="0"/>
    <x v="0"/>
    <x v="1"/>
    <d v="1899-12-30T00:00:29"/>
    <d v="1899-12-30T00:00:29"/>
    <x v="0"/>
    <m/>
    <m/>
    <d v="1899-12-30T00:00:00"/>
    <d v="1899-12-30T00:36:07"/>
    <n v="2"/>
    <d v="1899-12-30T00:00:29"/>
    <n v="36.116666666668742"/>
    <x v="6"/>
    <x v="1"/>
  </r>
  <r>
    <x v="0"/>
    <s v="2024075024"/>
    <x v="0"/>
    <x v="422"/>
    <s v="E93SB86"/>
    <d v="2024-12-16T00:00:00"/>
    <x v="1"/>
    <s v="3230"/>
    <x v="2"/>
    <s v="PA"/>
    <x v="2"/>
    <x v="0"/>
    <d v="2024-12-16T00:00:00"/>
    <d v="1899-12-30T14:48:10"/>
    <d v="2024-12-16T00:00:00"/>
    <d v="1899-12-30T14:48:50"/>
    <d v="2024-12-16T00:00:00"/>
    <d v="1899-12-30T15:38:01"/>
    <x v="0"/>
    <x v="0"/>
    <s v="8045613336"/>
    <s v="FBO"/>
    <d v="1899-12-30T00:49:51"/>
    <x v="1414"/>
    <d v="1899-12-30T00:00:40"/>
    <s v="Ensacado"/>
    <s v="E002"/>
    <x v="1"/>
    <d v="1899-12-30T00:49:51"/>
    <d v="1899-12-30T00:49:11"/>
    <x v="7"/>
    <x v="11"/>
    <x v="5"/>
    <x v="2"/>
    <n v="0"/>
    <n v="0"/>
    <x v="0"/>
    <x v="2"/>
    <x v="0"/>
    <n v="0"/>
    <x v="0"/>
    <x v="0"/>
    <d v="1899-12-30T00:00:40"/>
    <d v="1899-12-30T00:00:40"/>
    <x v="0"/>
    <m/>
    <m/>
    <d v="1899-12-30T00:00:00"/>
    <d v="1899-12-30T00:49:51"/>
    <n v="2"/>
    <d v="1899-12-30T00:00:40"/>
    <n v="49.849999999991965"/>
    <x v="6"/>
    <x v="0"/>
  </r>
  <r>
    <x v="0"/>
    <s v="2024075025"/>
    <x v="0"/>
    <x v="412"/>
    <s v="E39TD89"/>
    <d v="2024-12-16T00:00:00"/>
    <x v="1"/>
    <s v="3228"/>
    <x v="3"/>
    <s v="PA"/>
    <x v="3"/>
    <x v="0"/>
    <d v="2024-12-16T00:00:00"/>
    <d v="1899-12-30T15:07:01"/>
    <d v="2024-12-16T00:00:00"/>
    <d v="1899-12-30T15:07:27"/>
    <d v="2024-12-16T00:00:00"/>
    <d v="1899-12-30T15:44:30"/>
    <x v="0"/>
    <x v="0"/>
    <s v="8045613337"/>
    <s v="FBO"/>
    <d v="1899-12-30T00:37:29"/>
    <x v="1415"/>
    <d v="1899-12-30T00:00:26"/>
    <s v="Granel"/>
    <s v="E001"/>
    <x v="1"/>
    <d v="1899-12-30T00:37:29"/>
    <d v="1899-12-30T00:37:03"/>
    <x v="14"/>
    <x v="11"/>
    <x v="5"/>
    <x v="1"/>
    <n v="0"/>
    <n v="0"/>
    <x v="0"/>
    <x v="1"/>
    <x v="0"/>
    <n v="0"/>
    <x v="0"/>
    <x v="1"/>
    <d v="1899-12-30T00:00:26"/>
    <d v="1899-12-30T00:00:26"/>
    <x v="0"/>
    <m/>
    <m/>
    <d v="1899-12-30T00:00:00"/>
    <d v="1899-12-30T00:37:29"/>
    <n v="2"/>
    <d v="1899-12-30T00:00:26"/>
    <n v="37.483333333329654"/>
    <x v="6"/>
    <x v="1"/>
  </r>
  <r>
    <x v="0"/>
    <s v="2024075032"/>
    <x v="0"/>
    <x v="454"/>
    <s v="EAN25XE"/>
    <d v="2024-12-16T00:00:00"/>
    <x v="1"/>
    <s v="3228"/>
    <x v="3"/>
    <s v="PA"/>
    <x v="4"/>
    <x v="0"/>
    <d v="2024-12-16T00:00:00"/>
    <d v="1899-12-30T15:50:26"/>
    <d v="2024-12-16T00:00:00"/>
    <d v="1899-12-30T15:51:02"/>
    <d v="2024-12-16T00:00:00"/>
    <d v="1899-12-30T16:25:23"/>
    <x v="0"/>
    <x v="0"/>
    <s v="8045613338"/>
    <s v="FBO"/>
    <d v="1899-12-30T00:34:57"/>
    <x v="560"/>
    <d v="1899-12-30T00:00:36"/>
    <s v="Granel"/>
    <s v="E001"/>
    <x v="1"/>
    <d v="1899-12-30T00:34:57"/>
    <d v="1899-12-30T00:34:21"/>
    <x v="14"/>
    <x v="11"/>
    <x v="5"/>
    <x v="1"/>
    <n v="0"/>
    <n v="0"/>
    <x v="0"/>
    <x v="1"/>
    <x v="0"/>
    <n v="0"/>
    <x v="0"/>
    <x v="1"/>
    <d v="1899-12-30T00:00:36"/>
    <d v="1899-12-30T00:00:36"/>
    <x v="0"/>
    <m/>
    <m/>
    <d v="1899-12-30T00:00:00"/>
    <d v="1899-12-30T00:34:57"/>
    <n v="2"/>
    <d v="1899-12-30T00:00:36"/>
    <n v="34.949999999995228"/>
    <x v="9"/>
    <x v="1"/>
  </r>
  <r>
    <x v="0"/>
    <s v="2024075033"/>
    <x v="0"/>
    <x v="419"/>
    <s v="EBB70XE"/>
    <d v="2024-12-16T00:00:00"/>
    <x v="1"/>
    <s v="3230"/>
    <x v="2"/>
    <s v="PA"/>
    <x v="2"/>
    <x v="0"/>
    <d v="2024-12-16T00:00:00"/>
    <d v="1899-12-30T15:51:42"/>
    <d v="2024-12-16T00:00:00"/>
    <d v="1899-12-30T15:51:52"/>
    <d v="2024-12-16T00:00:00"/>
    <d v="1899-12-30T16:54:29"/>
    <x v="0"/>
    <x v="0"/>
    <s v="8045613339"/>
    <s v="FBO"/>
    <d v="1899-12-30T01:02:47"/>
    <x v="1416"/>
    <d v="1899-12-30T00:00:10"/>
    <s v="Ensacado"/>
    <s v="E002"/>
    <x v="1"/>
    <d v="1899-12-30T01:02:47"/>
    <d v="1899-12-30T01:02:37"/>
    <x v="14"/>
    <x v="11"/>
    <x v="5"/>
    <x v="2"/>
    <n v="0"/>
    <n v="0"/>
    <x v="0"/>
    <x v="2"/>
    <x v="0"/>
    <n v="0"/>
    <x v="0"/>
    <x v="0"/>
    <d v="1899-12-30T00:00:10"/>
    <d v="1899-12-30T00:00:10"/>
    <x v="0"/>
    <m/>
    <m/>
    <d v="1899-12-30T00:00:00"/>
    <d v="1899-12-30T01:02:47"/>
    <n v="2"/>
    <d v="1899-12-30T00:00:10"/>
    <n v="62.783333333323213"/>
    <x v="9"/>
    <x v="0"/>
  </r>
  <r>
    <x v="0"/>
    <s v="2024075053"/>
    <x v="0"/>
    <x v="455"/>
    <s v="E89UO81"/>
    <d v="2024-12-16T00:00:00"/>
    <x v="1"/>
    <s v="3228"/>
    <x v="3"/>
    <s v="PA"/>
    <x v="4"/>
    <x v="0"/>
    <d v="2024-12-16T00:00:00"/>
    <d v="1899-12-30T16:38:57"/>
    <d v="2024-12-16T00:00:00"/>
    <d v="1899-12-30T16:39:33"/>
    <d v="2024-12-16T00:00:00"/>
    <d v="1899-12-30T17:19:41"/>
    <x v="0"/>
    <x v="0"/>
    <s v="8045613340"/>
    <s v="FBO"/>
    <d v="1899-12-30T00:40:44"/>
    <x v="1417"/>
    <d v="1899-12-30T00:00:36"/>
    <s v="Granel"/>
    <s v="E001"/>
    <x v="1"/>
    <d v="1899-12-30T00:40:44"/>
    <d v="1899-12-30T00:40:08"/>
    <x v="10"/>
    <x v="11"/>
    <x v="5"/>
    <x v="1"/>
    <n v="0"/>
    <n v="0"/>
    <x v="0"/>
    <x v="1"/>
    <x v="0"/>
    <n v="0"/>
    <x v="0"/>
    <x v="1"/>
    <d v="1899-12-30T00:00:36"/>
    <d v="1899-12-30T00:00:36"/>
    <x v="0"/>
    <m/>
    <m/>
    <d v="1899-12-30T00:00:00"/>
    <d v="1899-12-30T00:40:44"/>
    <n v="2"/>
    <d v="1899-12-30T00:00:36"/>
    <n v="40.733333333323287"/>
    <x v="10"/>
    <x v="1"/>
  </r>
  <r>
    <x v="0"/>
    <s v="2024075057"/>
    <x v="0"/>
    <x v="421"/>
    <s v="E80TX42"/>
    <d v="2024-12-16T00:00:00"/>
    <x v="1"/>
    <s v="3228"/>
    <x v="3"/>
    <s v="PA"/>
    <x v="4"/>
    <x v="0"/>
    <d v="2024-12-16T00:00:00"/>
    <d v="1899-12-30T16:52:29"/>
    <d v="2024-12-16T00:00:00"/>
    <d v="1899-12-30T16:53:09"/>
    <d v="2024-12-16T00:00:00"/>
    <d v="1899-12-30T17:39:31"/>
    <x v="0"/>
    <x v="0"/>
    <s v="8045613341"/>
    <s v="FBO"/>
    <d v="1899-12-30T00:47:02"/>
    <x v="385"/>
    <d v="1899-12-30T00:00:40"/>
    <s v="Granel"/>
    <s v="E001"/>
    <x v="1"/>
    <d v="1899-12-30T00:47:02"/>
    <d v="1899-12-30T00:46:22"/>
    <x v="10"/>
    <x v="11"/>
    <x v="5"/>
    <x v="1"/>
    <n v="0"/>
    <n v="0"/>
    <x v="0"/>
    <x v="1"/>
    <x v="0"/>
    <n v="0"/>
    <x v="0"/>
    <x v="0"/>
    <d v="1899-12-30T00:00:40"/>
    <d v="1899-12-30T00:00:40"/>
    <x v="0"/>
    <m/>
    <m/>
    <d v="1899-12-30T00:00:00"/>
    <d v="1899-12-30T00:47:02"/>
    <n v="2"/>
    <d v="1899-12-30T00:00:40"/>
    <n v="47.033333333323313"/>
    <x v="10"/>
    <x v="0"/>
  </r>
  <r>
    <x v="0"/>
    <s v="2024075059"/>
    <x v="0"/>
    <x v="420"/>
    <s v="EBB70XE"/>
    <d v="2024-12-16T00:00:00"/>
    <x v="1"/>
    <s v="3230"/>
    <x v="2"/>
    <s v="PA"/>
    <x v="2"/>
    <x v="0"/>
    <d v="2024-12-16T00:00:00"/>
    <d v="1899-12-30T17:06:27"/>
    <d v="2024-12-16T00:00:00"/>
    <d v="1899-12-30T17:06:36"/>
    <d v="2024-12-16T00:00:00"/>
    <d v="1899-12-30T17:53:57"/>
    <x v="0"/>
    <x v="0"/>
    <s v="8045613342"/>
    <s v="FBO"/>
    <d v="1899-12-30T00:47:30"/>
    <x v="1418"/>
    <d v="1899-12-30T00:00:09"/>
    <s v="Ensacado"/>
    <s v="E002"/>
    <x v="1"/>
    <d v="1899-12-30T00:47:30"/>
    <d v="1899-12-30T00:47:21"/>
    <x v="8"/>
    <x v="11"/>
    <x v="5"/>
    <x v="2"/>
    <n v="0"/>
    <n v="0"/>
    <x v="0"/>
    <x v="2"/>
    <x v="0"/>
    <n v="0"/>
    <x v="0"/>
    <x v="0"/>
    <d v="1899-12-30T00:00:09"/>
    <d v="1899-12-30T00:00:09"/>
    <x v="0"/>
    <m/>
    <m/>
    <d v="1899-12-30T00:00:00"/>
    <d v="1899-12-30T00:47:30"/>
    <n v="2"/>
    <d v="1899-12-30T00:00:09"/>
    <n v="47.499999999998472"/>
    <x v="10"/>
    <x v="0"/>
  </r>
  <r>
    <x v="0"/>
    <s v="2024075066"/>
    <x v="0"/>
    <x v="452"/>
    <s v="EAB28GF"/>
    <d v="2024-12-16T00:00:00"/>
    <x v="1"/>
    <s v="3233"/>
    <x v="9"/>
    <s v="PA"/>
    <x v="2"/>
    <x v="0"/>
    <d v="2024-12-16T00:00:00"/>
    <d v="1899-12-30T17:50:01"/>
    <d v="2024-12-16T00:00:00"/>
    <d v="1899-12-30T17:50:44"/>
    <d v="2024-12-16T00:00:00"/>
    <d v="1899-12-30T18:33:15"/>
    <x v="0"/>
    <x v="0"/>
    <s v="8045613343"/>
    <s v="FBO"/>
    <d v="1899-12-30T00:43:14"/>
    <x v="1419"/>
    <d v="1899-12-30T00:00:43"/>
    <s v="Ensacado"/>
    <s v="E002"/>
    <x v="1"/>
    <d v="1899-12-30T00:43:14"/>
    <d v="1899-12-30T00:42:31"/>
    <x v="8"/>
    <x v="11"/>
    <x v="5"/>
    <x v="2"/>
    <n v="0"/>
    <n v="0"/>
    <x v="0"/>
    <x v="2"/>
    <x v="0"/>
    <n v="0"/>
    <x v="0"/>
    <x v="1"/>
    <d v="1899-12-30T00:00:43"/>
    <d v="1899-12-30T00:00:43"/>
    <x v="0"/>
    <m/>
    <m/>
    <d v="1899-12-30T00:00:00"/>
    <d v="1899-12-30T00:43:14"/>
    <n v="2"/>
    <d v="1899-12-30T00:00:43"/>
    <n v="43.233333333336148"/>
    <x v="11"/>
    <x v="1"/>
  </r>
  <r>
    <x v="0"/>
    <s v="2024075079"/>
    <x v="0"/>
    <x v="444"/>
    <s v="E66UC63"/>
    <d v="2024-12-16T00:00:00"/>
    <x v="1"/>
    <s v="3231"/>
    <x v="10"/>
    <s v="PA"/>
    <x v="2"/>
    <x v="0"/>
    <d v="2024-12-16T00:00:00"/>
    <d v="1899-12-30T19:12:52"/>
    <d v="2024-12-16T00:00:00"/>
    <d v="1899-12-30T19:14:32"/>
    <d v="2024-12-16T00:00:00"/>
    <d v="1899-12-30T19:35:16"/>
    <x v="0"/>
    <x v="0"/>
    <s v="8045613344"/>
    <s v="FBO"/>
    <d v="1899-12-30T00:22:24"/>
    <x v="1420"/>
    <d v="1899-12-30T00:01:40"/>
    <s v="Ensacado"/>
    <s v="E002"/>
    <x v="1"/>
    <d v="1899-12-30T00:22:24"/>
    <d v="1899-12-30T00:20:44"/>
    <x v="13"/>
    <x v="11"/>
    <x v="5"/>
    <x v="2"/>
    <n v="0"/>
    <n v="0"/>
    <x v="0"/>
    <x v="2"/>
    <x v="0"/>
    <n v="0"/>
    <x v="0"/>
    <x v="1"/>
    <d v="1899-12-30T00:01:40"/>
    <d v="1899-12-30T00:01:40"/>
    <x v="0"/>
    <m/>
    <m/>
    <d v="1899-12-30T00:00:00"/>
    <d v="1899-12-30T00:22:24"/>
    <n v="2"/>
    <d v="1899-12-30T00:01:40"/>
    <n v="22.400000000006539"/>
    <x v="7"/>
    <x v="1"/>
  </r>
  <r>
    <x v="0"/>
    <s v="2024075099"/>
    <x v="0"/>
    <x v="142"/>
    <s v="E3192JFJ"/>
    <d v="2024-12-17T00:00:00"/>
    <x v="1"/>
    <s v="3230"/>
    <x v="2"/>
    <s v="PA"/>
    <x v="2"/>
    <x v="0"/>
    <d v="2024-12-17T00:00:00"/>
    <d v="1899-12-30T07:03:52"/>
    <d v="2024-12-17T00:00:00"/>
    <d v="1899-12-30T07:04:06"/>
    <d v="2024-12-17T00:00:00"/>
    <d v="1899-12-30T07:50:31"/>
    <x v="0"/>
    <x v="0"/>
    <s v="8045613345"/>
    <s v="FBO"/>
    <d v="1899-12-30T00:46:39"/>
    <x v="1421"/>
    <d v="1899-12-30T00:00:14"/>
    <s v="Ensacado"/>
    <s v="E002"/>
    <x v="2"/>
    <d v="1899-12-30T00:46:39"/>
    <d v="1899-12-30T00:46:25"/>
    <x v="1"/>
    <x v="12"/>
    <x v="5"/>
    <x v="2"/>
    <n v="0"/>
    <n v="0"/>
    <x v="0"/>
    <x v="2"/>
    <x v="0"/>
    <n v="0"/>
    <x v="0"/>
    <x v="0"/>
    <d v="1899-12-30T00:00:14"/>
    <d v="1899-12-30T00:00:14"/>
    <x v="0"/>
    <m/>
    <m/>
    <d v="1899-12-30T00:00:00"/>
    <d v="1899-12-30T00:46:39"/>
    <n v="3"/>
    <d v="1899-12-30T00:00:14"/>
    <n v="46.650000000009605"/>
    <x v="0"/>
    <x v="0"/>
  </r>
  <r>
    <x v="0"/>
    <s v="2024075105"/>
    <x v="0"/>
    <x v="156"/>
    <s v="E9502JVD"/>
    <d v="2024-12-17T00:00:00"/>
    <x v="1"/>
    <s v="3230"/>
    <x v="2"/>
    <s v="PA"/>
    <x v="2"/>
    <x v="0"/>
    <d v="2024-12-17T00:00:00"/>
    <d v="1899-12-30T08:03:28"/>
    <d v="2024-12-17T00:00:00"/>
    <d v="1899-12-30T08:03:40"/>
    <d v="2024-12-17T00:00:00"/>
    <d v="1899-12-30T08:33:03"/>
    <x v="0"/>
    <x v="0"/>
    <s v="8045613346"/>
    <s v="FBO"/>
    <d v="1899-12-30T00:29:35"/>
    <x v="368"/>
    <d v="1899-12-30T00:00:12"/>
    <s v="Ensacado"/>
    <s v="E002"/>
    <x v="1"/>
    <d v="1899-12-30T00:29:35"/>
    <d v="1899-12-30T00:29:23"/>
    <x v="2"/>
    <x v="12"/>
    <x v="5"/>
    <x v="2"/>
    <n v="0"/>
    <n v="0"/>
    <x v="0"/>
    <x v="2"/>
    <x v="0"/>
    <n v="0"/>
    <x v="0"/>
    <x v="1"/>
    <d v="1899-12-30T00:00:12"/>
    <d v="1899-12-30T00:00:12"/>
    <x v="0"/>
    <m/>
    <m/>
    <d v="1899-12-30T00:00:00"/>
    <d v="1899-12-30T00:29:35"/>
    <n v="3"/>
    <d v="1899-12-30T00:00:12"/>
    <n v="29.583333333331215"/>
    <x v="1"/>
    <x v="1"/>
  </r>
  <r>
    <x v="0"/>
    <s v="2024075110"/>
    <x v="0"/>
    <x v="434"/>
    <s v="E70JR83"/>
    <d v="2024-12-17T00:00:00"/>
    <x v="1"/>
    <s v="3229"/>
    <x v="4"/>
    <s v="PA"/>
    <x v="5"/>
    <x v="0"/>
    <d v="2024-12-17T00:00:00"/>
    <d v="1899-12-30T08:39:46"/>
    <d v="2024-12-17T00:00:00"/>
    <d v="1899-12-30T08:40:44"/>
    <d v="2024-12-17T00:00:00"/>
    <d v="1899-12-30T09:09:14"/>
    <x v="0"/>
    <x v="0"/>
    <s v="8045613347"/>
    <s v="FBO"/>
    <d v="1899-12-30T00:29:28"/>
    <x v="1422"/>
    <d v="1899-12-30T00:00:58"/>
    <s v="Granel"/>
    <s v="E001"/>
    <x v="1"/>
    <d v="1899-12-30T00:29:28"/>
    <d v="1899-12-30T00:28:30"/>
    <x v="2"/>
    <x v="12"/>
    <x v="5"/>
    <x v="1"/>
    <n v="0"/>
    <n v="0"/>
    <x v="0"/>
    <x v="1"/>
    <x v="0"/>
    <n v="0"/>
    <x v="0"/>
    <x v="1"/>
    <d v="1899-12-30T00:00:58"/>
    <d v="1899-12-30T00:00:58"/>
    <x v="0"/>
    <m/>
    <m/>
    <d v="1899-12-30T00:00:00"/>
    <d v="1899-12-30T00:29:28"/>
    <n v="3"/>
    <d v="1899-12-30T00:00:58"/>
    <n v="29.466666666676815"/>
    <x v="2"/>
    <x v="1"/>
  </r>
  <r>
    <x v="0"/>
    <s v="2024075113"/>
    <x v="0"/>
    <x v="456"/>
    <s v="E16XN13"/>
    <d v="2024-12-17T00:00:00"/>
    <x v="1"/>
    <s v="3228"/>
    <x v="3"/>
    <s v="PA"/>
    <x v="3"/>
    <x v="0"/>
    <d v="2024-12-17T00:00:00"/>
    <d v="1899-12-30T08:47:35"/>
    <d v="2024-12-17T00:00:00"/>
    <d v="1899-12-30T08:48:24"/>
    <d v="2024-12-17T00:00:00"/>
    <d v="1899-12-30T09:13:30"/>
    <x v="0"/>
    <x v="0"/>
    <s v="8045613348"/>
    <s v="FBO"/>
    <d v="1899-12-30T00:25:55"/>
    <x v="1423"/>
    <d v="1899-12-30T00:00:49"/>
    <s v="Granel"/>
    <s v="E001"/>
    <x v="1"/>
    <d v="1899-12-30T00:25:55"/>
    <d v="1899-12-30T00:25:06"/>
    <x v="2"/>
    <x v="12"/>
    <x v="5"/>
    <x v="1"/>
    <n v="0"/>
    <n v="0"/>
    <x v="0"/>
    <x v="1"/>
    <x v="0"/>
    <n v="0"/>
    <x v="0"/>
    <x v="1"/>
    <d v="1899-12-30T00:00:49"/>
    <d v="1899-12-30T00:00:49"/>
    <x v="0"/>
    <m/>
    <m/>
    <d v="1899-12-30T00:00:00"/>
    <d v="1899-12-30T00:25:55"/>
    <n v="3"/>
    <d v="1899-12-30T00:00:49"/>
    <n v="25.916666666673621"/>
    <x v="2"/>
    <x v="1"/>
  </r>
  <r>
    <x v="0"/>
    <s v="2024075148"/>
    <x v="0"/>
    <x v="421"/>
    <s v="E80TX42"/>
    <d v="2024-12-17T00:00:00"/>
    <x v="1"/>
    <s v="3228"/>
    <x v="3"/>
    <s v="PA"/>
    <x v="4"/>
    <x v="0"/>
    <d v="2024-12-17T00:00:00"/>
    <d v="1899-12-30T11:14:04"/>
    <d v="2024-12-17T00:00:00"/>
    <d v="1899-12-30T11:14:49"/>
    <d v="2024-12-17T00:00:00"/>
    <d v="1899-12-30T12:08:52"/>
    <x v="0"/>
    <x v="0"/>
    <s v="8045613349"/>
    <s v="FBO"/>
    <d v="1899-12-30T00:54:48"/>
    <x v="1424"/>
    <d v="1899-12-30T00:00:45"/>
    <s v="Granel"/>
    <s v="E001"/>
    <x v="1"/>
    <d v="1899-12-30T00:54:48"/>
    <d v="1899-12-30T00:54:03"/>
    <x v="5"/>
    <x v="12"/>
    <x v="5"/>
    <x v="1"/>
    <n v="0"/>
    <n v="0"/>
    <x v="0"/>
    <x v="1"/>
    <x v="0"/>
    <n v="0"/>
    <x v="0"/>
    <x v="0"/>
    <d v="1899-12-30T00:00:45"/>
    <d v="1899-12-30T00:00:45"/>
    <x v="0"/>
    <m/>
    <m/>
    <d v="1899-12-30T00:00:00"/>
    <d v="1899-12-30T00:54:48"/>
    <n v="3"/>
    <d v="1899-12-30T00:00:45"/>
    <n v="54.800000000006406"/>
    <x v="5"/>
    <x v="0"/>
  </r>
  <r>
    <x v="0"/>
    <s v="2024075174"/>
    <x v="0"/>
    <x v="426"/>
    <s v="E59VU54"/>
    <d v="2024-12-17T00:00:00"/>
    <x v="1"/>
    <s v="3230"/>
    <x v="2"/>
    <s v="PA"/>
    <x v="2"/>
    <x v="0"/>
    <d v="2024-12-17T00:00:00"/>
    <d v="1899-12-30T12:33:01"/>
    <d v="2024-12-17T00:00:00"/>
    <d v="1899-12-30T12:33:49"/>
    <d v="2024-12-17T00:00:00"/>
    <d v="1899-12-30T13:04:09"/>
    <x v="0"/>
    <x v="0"/>
    <s v="8045613351"/>
    <s v="FBO"/>
    <d v="1899-12-30T00:31:08"/>
    <x v="1425"/>
    <d v="1899-12-30T00:00:48"/>
    <s v="Ensacado"/>
    <s v="E002"/>
    <x v="1"/>
    <d v="1899-12-30T00:31:08"/>
    <d v="1899-12-30T00:30:20"/>
    <x v="6"/>
    <x v="12"/>
    <x v="5"/>
    <x v="2"/>
    <n v="0"/>
    <n v="0"/>
    <x v="0"/>
    <x v="2"/>
    <x v="0"/>
    <n v="0"/>
    <x v="0"/>
    <x v="1"/>
    <d v="1899-12-30T00:00:48"/>
    <d v="1899-12-30T00:00:48"/>
    <x v="0"/>
    <m/>
    <m/>
    <d v="1899-12-30T00:00:00"/>
    <d v="1899-12-30T00:31:08"/>
    <n v="3"/>
    <d v="1899-12-30T00:00:48"/>
    <n v="31.133333333332818"/>
    <x v="13"/>
    <x v="1"/>
  </r>
  <r>
    <x v="0"/>
    <s v="2024075171"/>
    <x v="0"/>
    <x v="457"/>
    <s v="E11RE48"/>
    <d v="2024-12-17T00:00:00"/>
    <x v="1"/>
    <s v="3228"/>
    <x v="3"/>
    <s v="PA"/>
    <x v="3"/>
    <x v="0"/>
    <d v="2024-12-17T00:00:00"/>
    <d v="1899-12-30T12:29:53"/>
    <d v="2024-12-17T00:00:00"/>
    <d v="1899-12-30T12:31:00"/>
    <d v="2024-12-17T00:00:00"/>
    <d v="1899-12-30T13:04:36"/>
    <x v="0"/>
    <x v="0"/>
    <s v="8045613352"/>
    <s v="FBO"/>
    <d v="1899-12-30T00:34:43"/>
    <x v="1426"/>
    <d v="1899-12-30T00:01:07"/>
    <s v="Granel"/>
    <s v="E001"/>
    <x v="1"/>
    <d v="1899-12-30T00:34:43"/>
    <d v="1899-12-30T00:33:36"/>
    <x v="6"/>
    <x v="12"/>
    <x v="5"/>
    <x v="1"/>
    <n v="0"/>
    <n v="0"/>
    <x v="0"/>
    <x v="1"/>
    <x v="0"/>
    <n v="0"/>
    <x v="0"/>
    <x v="1"/>
    <d v="1899-12-30T00:01:07"/>
    <d v="1899-12-30T00:01:07"/>
    <x v="0"/>
    <m/>
    <m/>
    <d v="1899-12-30T00:00:00"/>
    <d v="1899-12-30T00:34:43"/>
    <n v="3"/>
    <d v="1899-12-30T00:01:07"/>
    <n v="34.71666666667204"/>
    <x v="13"/>
    <x v="1"/>
  </r>
  <r>
    <x v="0"/>
    <s v="2024075213"/>
    <x v="0"/>
    <x v="403"/>
    <s v="EAF13IT"/>
    <d v="2024-12-17T00:00:00"/>
    <x v="1"/>
    <s v="3228"/>
    <x v="3"/>
    <s v="PA"/>
    <x v="3"/>
    <x v="0"/>
    <d v="2024-12-17T00:00:00"/>
    <d v="1899-12-30T14:30:25"/>
    <d v="2024-12-17T00:00:00"/>
    <d v="1899-12-30T14:37:58"/>
    <d v="2024-12-17T00:00:00"/>
    <d v="1899-12-30T15:01:40"/>
    <x v="0"/>
    <x v="0"/>
    <s v="8045613353"/>
    <s v="FBO"/>
    <d v="1899-12-30T00:31:15"/>
    <x v="259"/>
    <d v="1899-12-30T00:07:33"/>
    <s v="Granel"/>
    <s v="E001"/>
    <x v="1"/>
    <d v="1899-12-30T00:31:15"/>
    <d v="1899-12-30T00:23:42"/>
    <x v="7"/>
    <x v="12"/>
    <x v="5"/>
    <x v="1"/>
    <n v="0"/>
    <n v="0"/>
    <x v="0"/>
    <x v="1"/>
    <x v="0"/>
    <n v="0"/>
    <x v="0"/>
    <x v="1"/>
    <d v="1899-12-30T00:07:33"/>
    <d v="1899-12-30T00:07:33"/>
    <x v="0"/>
    <m/>
    <m/>
    <d v="1899-12-30T00:00:00"/>
    <d v="1899-12-30T00:31:15"/>
    <n v="3"/>
    <d v="1899-12-30T00:07:33"/>
    <n v="31.250000000001528"/>
    <x v="6"/>
    <x v="1"/>
  </r>
  <r>
    <x v="0"/>
    <s v="2024075231"/>
    <x v="0"/>
    <x v="265"/>
    <s v="E5542MNV"/>
    <d v="2024-12-17T00:00:00"/>
    <x v="1"/>
    <s v="3229"/>
    <x v="4"/>
    <s v="PA"/>
    <x v="5"/>
    <x v="0"/>
    <d v="2024-12-17T00:00:00"/>
    <d v="1899-12-30T14:57:24"/>
    <d v="2024-12-17T00:00:00"/>
    <d v="1899-12-30T14:57:36"/>
    <d v="2024-12-17T00:00:00"/>
    <d v="1899-12-30T15:30:57"/>
    <x v="0"/>
    <x v="0"/>
    <s v="8045613354"/>
    <s v="FBO"/>
    <d v="1899-12-30T00:33:33"/>
    <x v="1193"/>
    <d v="1899-12-30T00:00:12"/>
    <s v="Granel"/>
    <s v="E001"/>
    <x v="2"/>
    <d v="1899-12-30T00:33:33"/>
    <d v="1899-12-30T00:33:21"/>
    <x v="7"/>
    <x v="12"/>
    <x v="5"/>
    <x v="1"/>
    <n v="0"/>
    <n v="0"/>
    <x v="0"/>
    <x v="1"/>
    <x v="0"/>
    <n v="0"/>
    <x v="0"/>
    <x v="1"/>
    <d v="1899-12-30T00:00:12"/>
    <d v="1899-12-30T00:00:12"/>
    <x v="0"/>
    <m/>
    <m/>
    <d v="1899-12-30T00:00:00"/>
    <d v="1899-12-30T00:33:33"/>
    <n v="3"/>
    <d v="1899-12-30T00:00:12"/>
    <n v="33.550000000012759"/>
    <x v="6"/>
    <x v="1"/>
  </r>
  <r>
    <x v="0"/>
    <s v="2024075236"/>
    <x v="0"/>
    <x v="395"/>
    <s v="EBA70ND"/>
    <d v="2024-12-17T00:00:00"/>
    <x v="1"/>
    <s v="3229"/>
    <x v="4"/>
    <s v="PA"/>
    <x v="5"/>
    <x v="0"/>
    <d v="2024-12-17T00:00:00"/>
    <d v="1899-12-30T15:30:31"/>
    <d v="2024-12-17T00:00:00"/>
    <d v="1899-12-30T15:31:35"/>
    <d v="2024-12-17T00:00:00"/>
    <d v="1899-12-30T16:00:28"/>
    <x v="0"/>
    <x v="0"/>
    <s v="8045613355"/>
    <s v="FBO"/>
    <d v="1899-12-30T00:29:57"/>
    <x v="476"/>
    <d v="1899-12-30T00:01:04"/>
    <s v="Granel"/>
    <s v="E001"/>
    <x v="1"/>
    <d v="1899-12-30T00:29:57"/>
    <d v="1899-12-30T00:28:53"/>
    <x v="14"/>
    <x v="12"/>
    <x v="5"/>
    <x v="1"/>
    <n v="0"/>
    <n v="0"/>
    <x v="0"/>
    <x v="1"/>
    <x v="0"/>
    <n v="0"/>
    <x v="0"/>
    <x v="1"/>
    <d v="1899-12-30T00:01:04"/>
    <d v="1899-12-30T00:01:04"/>
    <x v="0"/>
    <m/>
    <m/>
    <d v="1899-12-30T00:00:00"/>
    <d v="1899-12-30T00:29:57"/>
    <n v="3"/>
    <d v="1899-12-30T00:01:04"/>
    <n v="29.949999999998447"/>
    <x v="9"/>
    <x v="1"/>
  </r>
  <r>
    <x v="0"/>
    <s v="2024075244"/>
    <x v="0"/>
    <x v="458"/>
    <s v="E39SX74"/>
    <d v="2024-12-17T00:00:00"/>
    <x v="1"/>
    <s v="3228"/>
    <x v="3"/>
    <s v="PA"/>
    <x v="4"/>
    <x v="0"/>
    <d v="2024-12-17T00:00:00"/>
    <d v="1899-12-30T15:49:40"/>
    <d v="2024-12-17T00:00:00"/>
    <d v="1899-12-30T15:51:51"/>
    <d v="2024-12-17T00:00:00"/>
    <d v="1899-12-30T16:16:20"/>
    <x v="0"/>
    <x v="0"/>
    <s v="8045613356"/>
    <s v="FBO"/>
    <d v="1899-12-30T00:26:40"/>
    <x v="606"/>
    <d v="1899-12-30T00:02:11"/>
    <s v="Granel"/>
    <s v="E001"/>
    <x v="1"/>
    <d v="1899-12-30T00:26:40"/>
    <d v="1899-12-30T00:24:29"/>
    <x v="14"/>
    <x v="12"/>
    <x v="5"/>
    <x v="1"/>
    <n v="0"/>
    <n v="0"/>
    <x v="0"/>
    <x v="1"/>
    <x v="0"/>
    <n v="0"/>
    <x v="0"/>
    <x v="1"/>
    <d v="1899-12-30T00:02:11"/>
    <d v="1899-12-30T00:02:11"/>
    <x v="0"/>
    <m/>
    <m/>
    <d v="1899-12-30T00:00:00"/>
    <d v="1899-12-30T00:26:40"/>
    <n v="3"/>
    <d v="1899-12-30T00:02:11"/>
    <n v="26.666666666668863"/>
    <x v="9"/>
    <x v="1"/>
  </r>
  <r>
    <x v="0"/>
    <s v="2024075258"/>
    <x v="0"/>
    <x v="425"/>
    <s v="E24ZB71"/>
    <d v="2024-12-17T00:00:00"/>
    <x v="1"/>
    <s v="3228"/>
    <x v="3"/>
    <s v="PA"/>
    <x v="4"/>
    <x v="0"/>
    <d v="2024-12-17T00:00:00"/>
    <d v="1899-12-30T16:27:12"/>
    <d v="2024-12-17T00:00:00"/>
    <d v="1899-12-30T16:27:45"/>
    <d v="2024-12-17T00:00:00"/>
    <d v="1899-12-30T16:58:42"/>
    <x v="0"/>
    <x v="0"/>
    <s v="8045613357"/>
    <s v="FBO"/>
    <d v="1899-12-30T00:31:30"/>
    <x v="1176"/>
    <d v="1899-12-30T00:00:33"/>
    <s v="Granel"/>
    <s v="E001"/>
    <x v="1"/>
    <d v="1899-12-30T00:31:30"/>
    <d v="1899-12-30T00:30:57"/>
    <x v="10"/>
    <x v="12"/>
    <x v="5"/>
    <x v="1"/>
    <n v="0"/>
    <n v="0"/>
    <x v="0"/>
    <x v="1"/>
    <x v="0"/>
    <n v="0"/>
    <x v="0"/>
    <x v="1"/>
    <d v="1899-12-30T00:00:33"/>
    <d v="1899-12-30T00:00:33"/>
    <x v="0"/>
    <m/>
    <m/>
    <d v="1899-12-30T00:00:00"/>
    <d v="1899-12-30T00:31:30"/>
    <n v="3"/>
    <d v="1899-12-30T00:00:33"/>
    <n v="31.499999999999968"/>
    <x v="9"/>
    <x v="1"/>
  </r>
  <r>
    <x v="0"/>
    <s v="2024075252"/>
    <x v="0"/>
    <x v="414"/>
    <s v="EAQ08CB"/>
    <d v="2024-12-17T00:00:00"/>
    <x v="1"/>
    <s v="3229"/>
    <x v="4"/>
    <s v="PA"/>
    <x v="5"/>
    <x v="0"/>
    <d v="2024-12-17T00:00:00"/>
    <d v="1899-12-30T16:16:06"/>
    <d v="2024-12-17T00:00:00"/>
    <d v="1899-12-30T16:16:44"/>
    <d v="2024-12-17T00:00:00"/>
    <d v="1899-12-30T17:04:16"/>
    <x v="0"/>
    <x v="0"/>
    <s v="8045613358"/>
    <s v="FBO"/>
    <d v="1899-12-30T00:48:10"/>
    <x v="1427"/>
    <d v="1899-12-30T00:00:38"/>
    <s v="Granel"/>
    <s v="E001"/>
    <x v="1"/>
    <d v="1899-12-30T00:48:10"/>
    <d v="1899-12-30T00:47:32"/>
    <x v="10"/>
    <x v="12"/>
    <x v="5"/>
    <x v="1"/>
    <n v="0"/>
    <n v="0"/>
    <x v="0"/>
    <x v="1"/>
    <x v="0"/>
    <n v="0"/>
    <x v="0"/>
    <x v="0"/>
    <d v="1899-12-30T00:00:38"/>
    <d v="1899-12-30T00:00:38"/>
    <x v="0"/>
    <m/>
    <m/>
    <d v="1899-12-30T00:00:00"/>
    <d v="1899-12-30T00:48:10"/>
    <n v="3"/>
    <d v="1899-12-30T00:00:38"/>
    <n v="48.166666666675098"/>
    <x v="10"/>
    <x v="0"/>
  </r>
  <r>
    <x v="0"/>
    <s v="2024075272"/>
    <x v="0"/>
    <x v="430"/>
    <s v="E55RN60"/>
    <d v="2024-12-17T00:00:00"/>
    <x v="1"/>
    <s v="3229"/>
    <x v="4"/>
    <s v="PA"/>
    <x v="5"/>
    <x v="0"/>
    <d v="2024-12-17T00:00:00"/>
    <d v="1899-12-30T17:06:21"/>
    <d v="2024-12-17T00:00:00"/>
    <d v="1899-12-30T17:06:52"/>
    <d v="2024-12-17T00:00:00"/>
    <d v="1899-12-30T17:39:38"/>
    <x v="0"/>
    <x v="0"/>
    <s v="8045613359"/>
    <s v="FBO"/>
    <d v="1899-12-30T00:33:17"/>
    <x v="1139"/>
    <d v="1899-12-30T00:00:31"/>
    <s v="Granel"/>
    <s v="E001"/>
    <x v="1"/>
    <d v="1899-12-30T00:33:17"/>
    <d v="1899-12-30T00:32:46"/>
    <x v="8"/>
    <x v="12"/>
    <x v="5"/>
    <x v="1"/>
    <n v="0"/>
    <n v="0"/>
    <x v="0"/>
    <x v="1"/>
    <x v="0"/>
    <n v="0"/>
    <x v="0"/>
    <x v="1"/>
    <d v="1899-12-30T00:00:31"/>
    <d v="1899-12-30T00:00:31"/>
    <x v="0"/>
    <m/>
    <m/>
    <d v="1899-12-30T00:00:00"/>
    <d v="1899-12-30T00:33:17"/>
    <n v="3"/>
    <d v="1899-12-30T00:00:31"/>
    <n v="33.28333333332484"/>
    <x v="10"/>
    <x v="1"/>
  </r>
  <r>
    <x v="0"/>
    <s v="2024075279"/>
    <x v="0"/>
    <x v="450"/>
    <s v="E24ZF53"/>
    <d v="2024-12-17T00:00:00"/>
    <x v="1"/>
    <s v="3228"/>
    <x v="3"/>
    <s v="PA"/>
    <x v="3"/>
    <x v="0"/>
    <d v="2024-12-17T00:00:00"/>
    <d v="1899-12-30T18:01:26"/>
    <d v="2024-12-17T00:00:00"/>
    <d v="1899-12-30T18:01:59"/>
    <d v="2024-12-17T00:00:00"/>
    <d v="1899-12-30T18:32:22"/>
    <x v="0"/>
    <x v="0"/>
    <s v="8045613360"/>
    <s v="FBO"/>
    <d v="1899-12-30T00:30:56"/>
    <x v="239"/>
    <d v="1899-12-30T00:00:33"/>
    <s v="Granel"/>
    <s v="E001"/>
    <x v="1"/>
    <d v="1899-12-30T00:30:56"/>
    <d v="1899-12-30T00:30:23"/>
    <x v="11"/>
    <x v="12"/>
    <x v="5"/>
    <x v="1"/>
    <n v="0"/>
    <n v="0"/>
    <x v="0"/>
    <x v="1"/>
    <x v="0"/>
    <n v="0"/>
    <x v="0"/>
    <x v="1"/>
    <d v="1899-12-30T00:00:33"/>
    <d v="1899-12-30T00:00:33"/>
    <x v="0"/>
    <m/>
    <m/>
    <d v="1899-12-30T00:00:00"/>
    <d v="1899-12-30T00:30:56"/>
    <n v="3"/>
    <d v="1899-12-30T00:00:33"/>
    <n v="30.933333333331188"/>
    <x v="11"/>
    <x v="1"/>
  </r>
  <r>
    <x v="0"/>
    <s v="2024075283"/>
    <x v="0"/>
    <x v="407"/>
    <s v="EBL30QD"/>
    <d v="2024-12-17T00:00:00"/>
    <x v="1"/>
    <s v="3229"/>
    <x v="4"/>
    <s v="PA"/>
    <x v="5"/>
    <x v="0"/>
    <d v="2024-12-17T00:00:00"/>
    <d v="1899-12-30T18:22:39"/>
    <d v="2024-12-17T00:00:00"/>
    <d v="1899-12-30T18:23:14"/>
    <d v="2024-12-17T00:00:00"/>
    <d v="1899-12-30T18:51:53"/>
    <x v="0"/>
    <x v="0"/>
    <s v="8045613361"/>
    <s v="FBO"/>
    <d v="1899-12-30T00:29:14"/>
    <x v="777"/>
    <d v="1899-12-30T00:00:35"/>
    <s v="Granel"/>
    <s v="E001"/>
    <x v="1"/>
    <d v="1899-12-30T00:29:14"/>
    <d v="1899-12-30T00:28:39"/>
    <x v="11"/>
    <x v="12"/>
    <x v="5"/>
    <x v="1"/>
    <n v="0"/>
    <n v="0"/>
    <x v="0"/>
    <x v="1"/>
    <x v="0"/>
    <n v="0"/>
    <x v="0"/>
    <x v="1"/>
    <d v="1899-12-30T00:00:35"/>
    <d v="1899-12-30T00:00:35"/>
    <x v="0"/>
    <m/>
    <m/>
    <d v="1899-12-30T00:00:00"/>
    <d v="1899-12-30T00:29:14"/>
    <n v="3"/>
    <d v="1899-12-30T00:00:35"/>
    <n v="29.233333333324847"/>
    <x v="11"/>
    <x v="1"/>
  </r>
  <r>
    <x v="0"/>
    <s v="2024075291"/>
    <x v="0"/>
    <x v="409"/>
    <s v="EBL30QD"/>
    <d v="2024-12-17T00:00:00"/>
    <x v="1"/>
    <s v="3229"/>
    <x v="4"/>
    <s v="PA"/>
    <x v="5"/>
    <x v="0"/>
    <d v="2024-12-17T00:00:00"/>
    <d v="1899-12-30T19:07:47"/>
    <d v="2024-12-17T00:00:00"/>
    <d v="1899-12-30T19:08:28"/>
    <d v="2024-12-17T00:00:00"/>
    <d v="1899-12-30T19:31:11"/>
    <x v="0"/>
    <x v="0"/>
    <s v="8045613362"/>
    <s v="FBO"/>
    <d v="1899-12-30T00:23:24"/>
    <x v="894"/>
    <d v="1899-12-30T00:00:41"/>
    <s v="Granel"/>
    <s v="E001"/>
    <x v="1"/>
    <d v="1899-12-30T00:23:24"/>
    <d v="1899-12-30T00:22:43"/>
    <x v="13"/>
    <x v="12"/>
    <x v="5"/>
    <x v="1"/>
    <n v="0"/>
    <n v="0"/>
    <x v="0"/>
    <x v="1"/>
    <x v="0"/>
    <n v="0"/>
    <x v="0"/>
    <x v="1"/>
    <d v="1899-12-30T00:00:41"/>
    <d v="1899-12-30T00:00:41"/>
    <x v="0"/>
    <m/>
    <m/>
    <d v="1899-12-30T00:00:00"/>
    <d v="1899-12-30T00:23:24"/>
    <n v="3"/>
    <d v="1899-12-30T00:00:41"/>
    <n v="23.399999999999981"/>
    <x v="7"/>
    <x v="1"/>
  </r>
  <r>
    <x v="0"/>
    <s v="2024075332"/>
    <x v="0"/>
    <x v="342"/>
    <s v="E3637MCX"/>
    <d v="2024-12-18T00:00:00"/>
    <x v="1"/>
    <s v="3230"/>
    <x v="2"/>
    <s v="PA"/>
    <x v="2"/>
    <x v="0"/>
    <d v="2024-12-18T00:00:00"/>
    <d v="1899-12-30T08:01:10"/>
    <d v="2024-12-18T00:00:00"/>
    <d v="1899-12-30T08:01:24"/>
    <d v="2024-12-18T00:00:00"/>
    <d v="1899-12-30T08:36:29"/>
    <x v="0"/>
    <x v="0"/>
    <s v="8045613363"/>
    <s v="FBO"/>
    <d v="1899-12-30T00:35:19"/>
    <x v="827"/>
    <d v="1899-12-30T00:00:14"/>
    <s v="Ensacado"/>
    <s v="E002"/>
    <x v="2"/>
    <d v="1899-12-30T00:35:19"/>
    <d v="1899-12-30T00:35:05"/>
    <x v="2"/>
    <x v="13"/>
    <x v="5"/>
    <x v="2"/>
    <n v="0"/>
    <n v="0"/>
    <x v="0"/>
    <x v="2"/>
    <x v="0"/>
    <n v="0"/>
    <x v="0"/>
    <x v="1"/>
    <d v="1899-12-30T00:00:14"/>
    <d v="1899-12-30T00:00:14"/>
    <x v="0"/>
    <m/>
    <m/>
    <d v="1899-12-30T00:00:00"/>
    <d v="1899-12-30T00:35:19"/>
    <n v="4"/>
    <d v="1899-12-30T00:00:14"/>
    <n v="35.316666666662464"/>
    <x v="1"/>
    <x v="1"/>
  </r>
  <r>
    <x v="0"/>
    <s v="2024075336"/>
    <x v="0"/>
    <x v="408"/>
    <s v="EAV11BG"/>
    <d v="2024-12-18T00:00:00"/>
    <x v="1"/>
    <s v="3230"/>
    <x v="2"/>
    <s v="PA"/>
    <x v="2"/>
    <x v="0"/>
    <d v="2024-12-18T00:00:00"/>
    <d v="1899-12-30T08:09:41"/>
    <d v="2024-12-18T00:00:00"/>
    <d v="1899-12-30T08:10:49"/>
    <d v="2024-12-18T00:00:00"/>
    <d v="1899-12-30T09:02:09"/>
    <x v="0"/>
    <x v="0"/>
    <s v="8045613364"/>
    <s v="FBO"/>
    <d v="1899-12-30T00:52:28"/>
    <x v="1428"/>
    <d v="1899-12-30T00:01:08"/>
    <s v="Ensacado"/>
    <s v="E002"/>
    <x v="1"/>
    <d v="1899-12-30T00:52:28"/>
    <d v="1899-12-30T00:51:20"/>
    <x v="2"/>
    <x v="13"/>
    <x v="5"/>
    <x v="2"/>
    <n v="0"/>
    <n v="0"/>
    <x v="0"/>
    <x v="2"/>
    <x v="0"/>
    <n v="0"/>
    <x v="0"/>
    <x v="0"/>
    <d v="1899-12-30T00:01:08"/>
    <d v="1899-12-30T00:01:08"/>
    <x v="0"/>
    <m/>
    <m/>
    <d v="1899-12-30T00:00:00"/>
    <d v="1899-12-30T00:52:28"/>
    <n v="4"/>
    <d v="1899-12-30T00:01:08"/>
    <n v="52.466666666673611"/>
    <x v="2"/>
    <x v="0"/>
  </r>
  <r>
    <x v="0"/>
    <s v="2024075342"/>
    <x v="0"/>
    <x v="403"/>
    <s v="EAF13IT"/>
    <d v="2024-12-18T00:00:00"/>
    <x v="1"/>
    <s v="3228"/>
    <x v="3"/>
    <s v="PA"/>
    <x v="4"/>
    <x v="0"/>
    <d v="2024-12-18T00:00:00"/>
    <d v="1899-12-30T08:36:11"/>
    <d v="2024-12-18T00:00:00"/>
    <d v="1899-12-30T08:37:16"/>
    <d v="2024-12-18T00:00:00"/>
    <d v="1899-12-30T09:04:44"/>
    <x v="0"/>
    <x v="0"/>
    <s v="8045613365"/>
    <s v="FBO"/>
    <d v="1899-12-30T00:28:33"/>
    <x v="645"/>
    <d v="1899-12-30T00:01:05"/>
    <s v="Granel"/>
    <s v="E001"/>
    <x v="1"/>
    <d v="1899-12-30T00:28:33"/>
    <d v="1899-12-30T00:27:28"/>
    <x v="2"/>
    <x v="13"/>
    <x v="5"/>
    <x v="1"/>
    <n v="0"/>
    <n v="0"/>
    <x v="0"/>
    <x v="1"/>
    <x v="0"/>
    <n v="0"/>
    <x v="0"/>
    <x v="1"/>
    <d v="1899-12-30T00:01:05"/>
    <d v="1899-12-30T00:01:05"/>
    <x v="0"/>
    <m/>
    <m/>
    <d v="1899-12-30T00:00:00"/>
    <d v="1899-12-30T00:28:33"/>
    <n v="4"/>
    <d v="1899-12-30T00:01:05"/>
    <n v="28.550000000001585"/>
    <x v="2"/>
    <x v="1"/>
  </r>
  <r>
    <x v="0"/>
    <s v="2024075338"/>
    <x v="0"/>
    <x v="459"/>
    <s v="EAZ31DO"/>
    <d v="2024-12-18T00:00:00"/>
    <x v="1"/>
    <s v="3233"/>
    <x v="9"/>
    <s v="PA"/>
    <x v="2"/>
    <x v="0"/>
    <d v="2024-12-18T00:00:00"/>
    <d v="1899-12-30T08:13:33"/>
    <d v="2024-12-18T00:00:00"/>
    <d v="1899-12-30T08:18:48"/>
    <d v="2024-12-18T00:00:00"/>
    <d v="1899-12-30T09:15:08"/>
    <x v="0"/>
    <x v="0"/>
    <s v="8045613366"/>
    <s v="FBO"/>
    <d v="1899-12-30T01:01:35"/>
    <x v="966"/>
    <d v="1899-12-30T00:05:15"/>
    <s v="Ensacado"/>
    <s v="E002"/>
    <x v="1"/>
    <d v="1899-12-30T01:01:35"/>
    <d v="1899-12-30T00:56:20"/>
    <x v="2"/>
    <x v="13"/>
    <x v="5"/>
    <x v="2"/>
    <n v="0"/>
    <n v="0"/>
    <x v="0"/>
    <x v="2"/>
    <x v="0"/>
    <n v="0"/>
    <x v="0"/>
    <x v="0"/>
    <d v="1899-12-30T00:05:15"/>
    <d v="1899-12-30T00:05:15"/>
    <x v="0"/>
    <m/>
    <m/>
    <d v="1899-12-30T00:00:00"/>
    <d v="1899-12-30T01:01:35"/>
    <n v="4"/>
    <d v="1899-12-30T00:05:15"/>
    <n v="61.583333333327985"/>
    <x v="2"/>
    <x v="0"/>
  </r>
  <r>
    <x v="0"/>
    <s v="2024075365"/>
    <x v="0"/>
    <x v="460"/>
    <s v="EBD40VA"/>
    <d v="2024-12-18T00:00:00"/>
    <x v="1"/>
    <s v="3228"/>
    <x v="3"/>
    <s v="PA"/>
    <x v="4"/>
    <x v="0"/>
    <d v="2024-12-18T00:00:00"/>
    <d v="1899-12-30T10:18:33"/>
    <d v="2024-12-18T00:00:00"/>
    <d v="1899-12-30T10:19:06"/>
    <d v="2024-12-18T00:00:00"/>
    <d v="1899-12-30T11:03:02"/>
    <x v="0"/>
    <x v="0"/>
    <s v="8045613367"/>
    <s v="FBO"/>
    <d v="1899-12-30T00:44:29"/>
    <x v="640"/>
    <d v="1899-12-30T00:00:33"/>
    <s v="Granel"/>
    <s v="E001"/>
    <x v="1"/>
    <d v="1899-12-30T00:44:29"/>
    <d v="1899-12-30T00:43:56"/>
    <x v="4"/>
    <x v="13"/>
    <x v="5"/>
    <x v="1"/>
    <n v="0"/>
    <n v="0"/>
    <x v="0"/>
    <x v="1"/>
    <x v="0"/>
    <n v="0"/>
    <x v="0"/>
    <x v="1"/>
    <d v="1899-12-30T00:00:33"/>
    <d v="1899-12-30T00:00:33"/>
    <x v="0"/>
    <m/>
    <m/>
    <d v="1899-12-30T00:00:00"/>
    <d v="1899-12-30T00:44:29"/>
    <n v="4"/>
    <d v="1899-12-30T00:00:33"/>
    <n v="44.483333333328027"/>
    <x v="4"/>
    <x v="1"/>
  </r>
  <r>
    <x v="0"/>
    <s v="2024075383"/>
    <x v="0"/>
    <x v="453"/>
    <s v="EAV57RZ"/>
    <d v="2024-12-18T00:00:00"/>
    <x v="1"/>
    <s v="3228"/>
    <x v="3"/>
    <s v="PA"/>
    <x v="3"/>
    <x v="0"/>
    <d v="2024-12-18T00:00:00"/>
    <d v="1899-12-30T11:35:41"/>
    <d v="2024-12-18T00:00:00"/>
    <d v="1899-12-30T11:38:16"/>
    <d v="2024-12-18T00:00:00"/>
    <d v="1899-12-30T12:07:51"/>
    <x v="0"/>
    <x v="0"/>
    <s v="8045613368"/>
    <s v="FBO"/>
    <d v="1899-12-30T00:32:10"/>
    <x v="721"/>
    <d v="1899-12-30T00:02:35"/>
    <s v="Granel"/>
    <s v="E001"/>
    <x v="1"/>
    <d v="1899-12-30T00:32:10"/>
    <d v="1899-12-30T00:29:35"/>
    <x v="5"/>
    <x v="13"/>
    <x v="5"/>
    <x v="1"/>
    <n v="0"/>
    <n v="0"/>
    <x v="0"/>
    <x v="1"/>
    <x v="0"/>
    <n v="0"/>
    <x v="0"/>
    <x v="1"/>
    <d v="1899-12-30T00:02:35"/>
    <d v="1899-12-30T00:02:35"/>
    <x v="0"/>
    <m/>
    <m/>
    <d v="1899-12-30T00:00:00"/>
    <d v="1899-12-30T00:32:10"/>
    <n v="4"/>
    <d v="1899-12-30T00:02:35"/>
    <n v="32.166666666662366"/>
    <x v="5"/>
    <x v="1"/>
  </r>
  <r>
    <x v="0"/>
    <s v="2024075393"/>
    <x v="0"/>
    <x v="406"/>
    <s v="EBI91DF"/>
    <d v="2024-12-18T00:00:00"/>
    <x v="1"/>
    <s v="3228"/>
    <x v="3"/>
    <s v="PA"/>
    <x v="4"/>
    <x v="0"/>
    <d v="2024-12-18T00:00:00"/>
    <d v="1899-12-30T11:54:18"/>
    <d v="2024-12-18T00:00:00"/>
    <d v="1899-12-30T11:54:51"/>
    <d v="2024-12-18T00:00:00"/>
    <d v="1899-12-30T12:32:36"/>
    <x v="0"/>
    <x v="0"/>
    <s v="8045613369"/>
    <s v="FBO"/>
    <d v="1899-12-30T00:38:18"/>
    <x v="1329"/>
    <d v="1899-12-30T00:00:33"/>
    <s v="Granel"/>
    <s v="E001"/>
    <x v="1"/>
    <d v="1899-12-30T00:38:18"/>
    <d v="1899-12-30T00:37:45"/>
    <x v="5"/>
    <x v="13"/>
    <x v="5"/>
    <x v="1"/>
    <n v="0"/>
    <n v="0"/>
    <x v="0"/>
    <x v="1"/>
    <x v="0"/>
    <n v="0"/>
    <x v="0"/>
    <x v="1"/>
    <d v="1899-12-30T00:00:33"/>
    <d v="1899-12-30T00:00:33"/>
    <x v="0"/>
    <m/>
    <m/>
    <d v="1899-12-30T00:00:00"/>
    <d v="1899-12-30T00:38:18"/>
    <n v="4"/>
    <d v="1899-12-30T00:00:33"/>
    <n v="38.299999999996793"/>
    <x v="5"/>
    <x v="1"/>
  </r>
  <r>
    <x v="0"/>
    <s v="2024075380"/>
    <x v="0"/>
    <x v="392"/>
    <s v="E46XB96"/>
    <d v="2024-12-18T00:00:00"/>
    <x v="1"/>
    <s v="3230"/>
    <x v="2"/>
    <s v="PA"/>
    <x v="2"/>
    <x v="0"/>
    <d v="2024-12-18T00:00:00"/>
    <d v="1899-12-30T11:18:18"/>
    <d v="2024-12-18T00:00:00"/>
    <d v="1899-12-30T11:26:36"/>
    <d v="2024-12-18T00:00:00"/>
    <d v="1899-12-30T12:36:12"/>
    <x v="0"/>
    <x v="0"/>
    <s v="8045613370"/>
    <s v="FBO"/>
    <d v="1899-12-30T01:17:54"/>
    <x v="1429"/>
    <d v="1899-12-30T00:08:18"/>
    <s v="Ensacado"/>
    <s v="E002"/>
    <x v="1"/>
    <d v="1899-12-30T01:17:54"/>
    <d v="1899-12-30T01:09:36"/>
    <x v="5"/>
    <x v="13"/>
    <x v="5"/>
    <x v="2"/>
    <n v="0"/>
    <n v="0"/>
    <x v="0"/>
    <x v="2"/>
    <x v="0"/>
    <n v="0"/>
    <x v="0"/>
    <x v="0"/>
    <d v="1899-12-30T00:08:18"/>
    <d v="1899-12-30T00:08:18"/>
    <x v="0"/>
    <m/>
    <m/>
    <d v="1899-12-30T00:00:00"/>
    <d v="1899-12-30T01:17:54"/>
    <n v="4"/>
    <d v="1899-12-30T00:08:18"/>
    <n v="77.899999999996822"/>
    <x v="5"/>
    <x v="0"/>
  </r>
  <r>
    <x v="0"/>
    <s v="2024075395"/>
    <x v="0"/>
    <x v="410"/>
    <s v="EBA65ZG"/>
    <d v="2024-12-18T00:00:00"/>
    <x v="1"/>
    <s v="3228"/>
    <x v="3"/>
    <s v="PA"/>
    <x v="4"/>
    <x v="0"/>
    <d v="2024-12-18T00:00:00"/>
    <d v="1899-12-30T11:55:49"/>
    <d v="2024-12-18T00:00:00"/>
    <d v="1899-12-30T11:56:22"/>
    <d v="2024-12-18T00:00:00"/>
    <d v="1899-12-30T12:50:09"/>
    <x v="0"/>
    <x v="0"/>
    <s v="8045613371"/>
    <s v="FBO"/>
    <d v="1899-12-30T00:54:20"/>
    <x v="1430"/>
    <d v="1899-12-30T00:00:33"/>
    <s v="Granel"/>
    <s v="E001"/>
    <x v="1"/>
    <d v="1899-12-30T00:54:20"/>
    <d v="1899-12-30T00:53:47"/>
    <x v="5"/>
    <x v="13"/>
    <x v="5"/>
    <x v="1"/>
    <n v="0"/>
    <n v="0"/>
    <x v="0"/>
    <x v="1"/>
    <x v="0"/>
    <n v="0"/>
    <x v="0"/>
    <x v="0"/>
    <d v="1899-12-30T00:00:33"/>
    <d v="1899-12-30T00:00:33"/>
    <x v="0"/>
    <m/>
    <m/>
    <d v="1899-12-30T00:00:00"/>
    <d v="1899-12-30T00:54:20"/>
    <n v="4"/>
    <d v="1899-12-30T00:00:33"/>
    <n v="54.333333333331169"/>
    <x v="5"/>
    <x v="0"/>
  </r>
  <r>
    <x v="0"/>
    <s v="2024075394"/>
    <x v="0"/>
    <x v="452"/>
    <s v="EAB28GF"/>
    <d v="2024-12-18T00:00:00"/>
    <x v="1"/>
    <s v="3233"/>
    <x v="9"/>
    <s v="PA"/>
    <x v="2"/>
    <x v="0"/>
    <d v="2024-12-18T00:00:00"/>
    <d v="1899-12-30T11:55:06"/>
    <d v="2024-12-18T00:00:00"/>
    <d v="1899-12-30T11:55:47"/>
    <d v="2024-12-18T00:00:00"/>
    <d v="1899-12-30T12:58:41"/>
    <x v="0"/>
    <x v="0"/>
    <s v="8045613372"/>
    <s v="FBO"/>
    <d v="1899-12-30T01:03:35"/>
    <x v="1431"/>
    <d v="1899-12-30T00:00:41"/>
    <s v="Ensacado"/>
    <s v="E002"/>
    <x v="1"/>
    <d v="1899-12-30T01:03:35"/>
    <d v="1899-12-30T01:02:54"/>
    <x v="5"/>
    <x v="13"/>
    <x v="5"/>
    <x v="2"/>
    <n v="0"/>
    <n v="0"/>
    <x v="0"/>
    <x v="2"/>
    <x v="0"/>
    <n v="0"/>
    <x v="0"/>
    <x v="0"/>
    <d v="1899-12-30T00:00:41"/>
    <d v="1899-12-30T00:00:41"/>
    <x v="0"/>
    <m/>
    <m/>
    <d v="1899-12-30T00:00:00"/>
    <d v="1899-12-30T01:03:35"/>
    <n v="4"/>
    <d v="1899-12-30T00:00:41"/>
    <n v="63.583333333329577"/>
    <x v="5"/>
    <x v="0"/>
  </r>
  <r>
    <x v="0"/>
    <s v="2024075415"/>
    <x v="0"/>
    <x v="461"/>
    <s v="EAE72DR"/>
    <d v="2024-12-18T00:00:00"/>
    <x v="1"/>
    <s v="3228"/>
    <x v="3"/>
    <s v="PA"/>
    <x v="3"/>
    <x v="0"/>
    <d v="2024-12-18T00:00:00"/>
    <d v="1899-12-30T12:51:02"/>
    <d v="2024-12-18T00:00:00"/>
    <d v="1899-12-30T12:52:00"/>
    <d v="2024-12-18T00:00:00"/>
    <d v="1899-12-30T13:13:53"/>
    <x v="0"/>
    <x v="0"/>
    <s v="8045613373"/>
    <s v="FBO"/>
    <d v="1899-12-30T00:22:51"/>
    <x v="1432"/>
    <d v="1899-12-30T00:00:58"/>
    <s v="Granel"/>
    <s v="E001"/>
    <x v="1"/>
    <d v="1899-12-30T00:22:51"/>
    <d v="1899-12-30T00:21:53"/>
    <x v="6"/>
    <x v="13"/>
    <x v="5"/>
    <x v="1"/>
    <n v="0"/>
    <n v="0"/>
    <x v="0"/>
    <x v="1"/>
    <x v="0"/>
    <n v="0"/>
    <x v="0"/>
    <x v="1"/>
    <d v="1899-12-30T00:00:58"/>
    <d v="1899-12-30T00:00:58"/>
    <x v="0"/>
    <m/>
    <m/>
    <d v="1899-12-30T00:00:00"/>
    <d v="1899-12-30T00:22:51"/>
    <n v="4"/>
    <d v="1899-12-30T00:00:58"/>
    <n v="22.85000000000645"/>
    <x v="13"/>
    <x v="1"/>
  </r>
  <r>
    <x v="0"/>
    <s v="2024075404"/>
    <x v="0"/>
    <x v="462"/>
    <s v="E40ZB67"/>
    <d v="2024-12-18T00:00:00"/>
    <x v="1"/>
    <s v="3228"/>
    <x v="3"/>
    <s v="PA"/>
    <x v="4"/>
    <x v="0"/>
    <d v="2024-12-18T00:00:00"/>
    <d v="1899-12-30T12:22:14"/>
    <d v="2024-12-18T00:00:00"/>
    <d v="1899-12-30T12:22:56"/>
    <d v="2024-12-18T00:00:00"/>
    <d v="1899-12-30T13:30:30"/>
    <x v="0"/>
    <x v="0"/>
    <s v="8045613374"/>
    <s v="FBO"/>
    <d v="1899-12-30T01:08:16"/>
    <x v="1433"/>
    <d v="1899-12-30T00:00:42"/>
    <s v="Granel"/>
    <s v="E001"/>
    <x v="1"/>
    <d v="1899-12-30T01:08:16"/>
    <d v="1899-12-30T01:07:34"/>
    <x v="6"/>
    <x v="13"/>
    <x v="5"/>
    <x v="1"/>
    <n v="0"/>
    <n v="0"/>
    <x v="0"/>
    <x v="1"/>
    <x v="0"/>
    <n v="0"/>
    <x v="0"/>
    <x v="0"/>
    <d v="1899-12-30T00:00:42"/>
    <d v="1899-12-30T00:00:42"/>
    <x v="0"/>
    <m/>
    <m/>
    <d v="1899-12-30T00:00:00"/>
    <d v="1899-12-30T01:08:16"/>
    <n v="4"/>
    <d v="1899-12-30T00:00:42"/>
    <n v="68.266666666670247"/>
    <x v="13"/>
    <x v="0"/>
  </r>
  <r>
    <x v="0"/>
    <s v="2024075414"/>
    <x v="0"/>
    <x v="446"/>
    <s v="EBM96HC"/>
    <d v="2024-12-18T00:00:00"/>
    <x v="1"/>
    <s v="3230"/>
    <x v="2"/>
    <s v="PA"/>
    <x v="2"/>
    <x v="0"/>
    <d v="2024-12-18T00:00:00"/>
    <d v="1899-12-30T12:48:42"/>
    <d v="2024-12-18T00:00:00"/>
    <d v="1899-12-30T12:49:27"/>
    <d v="2024-12-18T00:00:00"/>
    <d v="1899-12-30T13:48:57"/>
    <x v="0"/>
    <x v="0"/>
    <s v="8045613375"/>
    <s v="FBO"/>
    <d v="1899-12-30T01:00:15"/>
    <x v="1434"/>
    <d v="1899-12-30T00:00:45"/>
    <s v="Ensacado"/>
    <s v="E002"/>
    <x v="1"/>
    <d v="1899-12-30T01:00:15"/>
    <d v="1899-12-30T00:59:30"/>
    <x v="6"/>
    <x v="13"/>
    <x v="5"/>
    <x v="2"/>
    <n v="0"/>
    <n v="0"/>
    <x v="0"/>
    <x v="2"/>
    <x v="0"/>
    <n v="0"/>
    <x v="0"/>
    <x v="0"/>
    <d v="1899-12-30T00:00:45"/>
    <d v="1899-12-30T00:00:45"/>
    <x v="0"/>
    <m/>
    <m/>
    <d v="1899-12-30T00:00:00"/>
    <d v="1899-12-30T01:00:15"/>
    <n v="4"/>
    <d v="1899-12-30T00:00:45"/>
    <n v="60.250000000003183"/>
    <x v="13"/>
    <x v="0"/>
  </r>
  <r>
    <x v="0"/>
    <s v="2024075433"/>
    <x v="0"/>
    <x v="457"/>
    <s v="E11RE48"/>
    <d v="2024-12-18T00:00:00"/>
    <x v="1"/>
    <s v="3228"/>
    <x v="3"/>
    <s v="PA"/>
    <x v="3"/>
    <x v="0"/>
    <d v="2024-12-18T00:00:00"/>
    <d v="1899-12-30T13:55:14"/>
    <d v="2024-12-18T00:00:00"/>
    <d v="1899-12-30T13:55:54"/>
    <d v="2024-12-18T00:00:00"/>
    <d v="1899-12-30T14:21:57"/>
    <x v="0"/>
    <x v="0"/>
    <s v="8045613376"/>
    <s v="FBO"/>
    <d v="1899-12-30T00:26:43"/>
    <x v="1435"/>
    <d v="1899-12-30T00:00:40"/>
    <s v="Granel"/>
    <s v="E001"/>
    <x v="1"/>
    <d v="1899-12-30T00:26:43"/>
    <d v="1899-12-30T00:26:03"/>
    <x v="9"/>
    <x v="13"/>
    <x v="5"/>
    <x v="1"/>
    <n v="0"/>
    <n v="0"/>
    <x v="0"/>
    <x v="1"/>
    <x v="0"/>
    <n v="0"/>
    <x v="0"/>
    <x v="1"/>
    <d v="1899-12-30T00:00:40"/>
    <d v="1899-12-30T00:00:40"/>
    <x v="0"/>
    <m/>
    <m/>
    <d v="1899-12-30T00:00:00"/>
    <d v="1899-12-30T00:26:43"/>
    <n v="4"/>
    <d v="1899-12-30T00:00:40"/>
    <n v="26.716666666665514"/>
    <x v="8"/>
    <x v="1"/>
  </r>
  <r>
    <x v="0"/>
    <s v="2024075422"/>
    <x v="0"/>
    <x v="459"/>
    <s v="EAZ31DO"/>
    <d v="2024-12-18T00:00:00"/>
    <x v="1"/>
    <s v="3233"/>
    <x v="9"/>
    <s v="PA"/>
    <x v="2"/>
    <x v="0"/>
    <d v="2024-12-18T00:00:00"/>
    <d v="1899-12-30T13:26:12"/>
    <d v="2024-12-18T00:00:00"/>
    <d v="1899-12-30T13:27:25"/>
    <d v="2024-12-18T00:00:00"/>
    <d v="1899-12-30T14:42:52"/>
    <x v="0"/>
    <x v="0"/>
    <s v="8045613377"/>
    <s v="FBO"/>
    <d v="1899-12-30T01:16:40"/>
    <x v="1436"/>
    <d v="1899-12-30T00:01:13"/>
    <s v="Ensacado"/>
    <s v="E002"/>
    <x v="1"/>
    <d v="1899-12-30T01:16:40"/>
    <d v="1899-12-30T01:15:27"/>
    <x v="9"/>
    <x v="13"/>
    <x v="5"/>
    <x v="2"/>
    <n v="0"/>
    <n v="0"/>
    <x v="0"/>
    <x v="2"/>
    <x v="0"/>
    <n v="0"/>
    <x v="0"/>
    <x v="0"/>
    <d v="1899-12-30T00:01:13"/>
    <d v="1899-12-30T00:01:13"/>
    <x v="0"/>
    <m/>
    <m/>
    <d v="1899-12-30T00:00:00"/>
    <d v="1899-12-30T01:16:40"/>
    <n v="4"/>
    <d v="1899-12-30T00:01:13"/>
    <n v="76.666666666665492"/>
    <x v="8"/>
    <x v="0"/>
  </r>
  <r>
    <x v="0"/>
    <s v="2024075452"/>
    <x v="0"/>
    <x v="429"/>
    <s v="EAB22BF"/>
    <d v="2024-12-18T00:00:00"/>
    <x v="1"/>
    <s v="3228"/>
    <x v="3"/>
    <s v="PA"/>
    <x v="3"/>
    <x v="0"/>
    <d v="2024-12-18T00:00:00"/>
    <d v="1899-12-30T14:37:47"/>
    <d v="2024-12-18T00:00:00"/>
    <d v="1899-12-30T14:38:21"/>
    <d v="2024-12-18T00:00:00"/>
    <d v="1899-12-30T15:06:22"/>
    <x v="0"/>
    <x v="0"/>
    <s v="8045613378"/>
    <s v="FBO"/>
    <d v="1899-12-30T00:28:35"/>
    <x v="1171"/>
    <d v="1899-12-30T00:00:34"/>
    <s v="Granel"/>
    <s v="E001"/>
    <x v="1"/>
    <d v="1899-12-30T00:28:35"/>
    <d v="1899-12-30T00:28:01"/>
    <x v="7"/>
    <x v="13"/>
    <x v="5"/>
    <x v="1"/>
    <n v="0"/>
    <n v="0"/>
    <x v="0"/>
    <x v="1"/>
    <x v="0"/>
    <n v="0"/>
    <x v="0"/>
    <x v="1"/>
    <d v="1899-12-30T00:00:34"/>
    <d v="1899-12-30T00:00:34"/>
    <x v="0"/>
    <m/>
    <m/>
    <d v="1899-12-30T00:00:00"/>
    <d v="1899-12-30T00:28:35"/>
    <n v="4"/>
    <d v="1899-12-30T00:00:34"/>
    <n v="28.583333333337535"/>
    <x v="6"/>
    <x v="1"/>
  </r>
  <r>
    <x v="0"/>
    <s v="2024075445"/>
    <x v="0"/>
    <x v="463"/>
    <s v="E80ZI49"/>
    <d v="2024-12-18T00:00:00"/>
    <x v="1"/>
    <s v="3228"/>
    <x v="3"/>
    <s v="PA"/>
    <x v="4"/>
    <x v="0"/>
    <d v="2024-12-18T00:00:00"/>
    <d v="1899-12-30T14:17:51"/>
    <d v="2024-12-18T00:00:00"/>
    <d v="1899-12-30T14:18:19"/>
    <d v="2024-12-18T00:00:00"/>
    <d v="1899-12-30T15:11:09"/>
    <x v="0"/>
    <x v="0"/>
    <s v="8045613379"/>
    <s v="FBO"/>
    <d v="1899-12-30T00:53:18"/>
    <x v="1223"/>
    <d v="1899-12-30T00:00:28"/>
    <s v="Granel"/>
    <s v="E001"/>
    <x v="1"/>
    <d v="1899-12-30T00:53:18"/>
    <d v="1899-12-30T00:52:50"/>
    <x v="7"/>
    <x v="13"/>
    <x v="5"/>
    <x v="1"/>
    <n v="0"/>
    <n v="0"/>
    <x v="0"/>
    <x v="1"/>
    <x v="0"/>
    <n v="0"/>
    <x v="0"/>
    <x v="0"/>
    <d v="1899-12-30T00:00:28"/>
    <d v="1899-12-30T00:00:28"/>
    <x v="0"/>
    <m/>
    <m/>
    <d v="1899-12-30T00:00:00"/>
    <d v="1899-12-30T00:53:18"/>
    <n v="4"/>
    <d v="1899-12-30T00:00:28"/>
    <n v="53.300000000001617"/>
    <x v="6"/>
    <x v="0"/>
  </r>
  <r>
    <x v="0"/>
    <s v="2024075436"/>
    <x v="0"/>
    <x v="447"/>
    <s v="EBM96HC"/>
    <d v="2024-12-18T00:00:00"/>
    <x v="1"/>
    <s v="3230"/>
    <x v="2"/>
    <s v="PA"/>
    <x v="2"/>
    <x v="0"/>
    <d v="2024-12-18T00:00:00"/>
    <d v="1899-12-30T14:00:57"/>
    <d v="2024-12-18T00:00:00"/>
    <d v="1899-12-30T14:01:59"/>
    <d v="2024-12-18T00:00:00"/>
    <d v="1899-12-30T15:16:33"/>
    <x v="0"/>
    <x v="0"/>
    <s v="8045613380"/>
    <s v="FBO"/>
    <d v="1899-12-30T01:15:36"/>
    <x v="1437"/>
    <d v="1899-12-30T00:01:02"/>
    <s v="Ensacado"/>
    <s v="E002"/>
    <x v="1"/>
    <d v="1899-12-30T01:15:36"/>
    <d v="1899-12-30T01:14:34"/>
    <x v="7"/>
    <x v="13"/>
    <x v="5"/>
    <x v="2"/>
    <n v="0"/>
    <n v="0"/>
    <x v="0"/>
    <x v="2"/>
    <x v="0"/>
    <n v="0"/>
    <x v="0"/>
    <x v="0"/>
    <d v="1899-12-30T00:01:02"/>
    <d v="1899-12-30T00:01:02"/>
    <x v="0"/>
    <m/>
    <m/>
    <d v="1899-12-30T00:00:00"/>
    <d v="1899-12-30T01:15:36"/>
    <n v="4"/>
    <d v="1899-12-30T00:01:02"/>
    <n v="75.59999999999998"/>
    <x v="6"/>
    <x v="0"/>
  </r>
  <r>
    <x v="0"/>
    <s v="2024075459"/>
    <x v="0"/>
    <x v="421"/>
    <s v="E80TX42"/>
    <d v="2024-12-18T00:00:00"/>
    <x v="1"/>
    <s v="3228"/>
    <x v="3"/>
    <s v="PA"/>
    <x v="4"/>
    <x v="0"/>
    <d v="2024-12-18T00:00:00"/>
    <d v="1899-12-30T15:20:18"/>
    <d v="2024-12-18T00:00:00"/>
    <d v="1899-12-30T15:20:57"/>
    <d v="2024-12-18T00:00:00"/>
    <d v="1899-12-30T15:48:29"/>
    <x v="0"/>
    <x v="0"/>
    <s v="8045613381"/>
    <s v="FBO"/>
    <d v="1899-12-30T00:28:11"/>
    <x v="1359"/>
    <d v="1899-12-30T00:00:39"/>
    <s v="Granel"/>
    <s v="E001"/>
    <x v="1"/>
    <d v="1899-12-30T00:28:11"/>
    <d v="1899-12-30T00:27:32"/>
    <x v="14"/>
    <x v="13"/>
    <x v="5"/>
    <x v="1"/>
    <n v="0"/>
    <n v="0"/>
    <x v="0"/>
    <x v="1"/>
    <x v="0"/>
    <n v="0"/>
    <x v="0"/>
    <x v="1"/>
    <d v="1899-12-30T00:00:39"/>
    <d v="1899-12-30T00:00:39"/>
    <x v="0"/>
    <m/>
    <m/>
    <d v="1899-12-30T00:00:00"/>
    <d v="1899-12-30T00:28:11"/>
    <n v="4"/>
    <d v="1899-12-30T00:00:39"/>
    <n v="28.183333333334435"/>
    <x v="6"/>
    <x v="1"/>
  </r>
  <r>
    <x v="0"/>
    <s v="2024075467"/>
    <x v="0"/>
    <x v="464"/>
    <s v="EAO84NG"/>
    <d v="2024-12-18T00:00:00"/>
    <x v="1"/>
    <s v="3233"/>
    <x v="9"/>
    <s v="PA"/>
    <x v="2"/>
    <x v="0"/>
    <d v="2024-12-18T00:00:00"/>
    <d v="1899-12-30T15:54:41"/>
    <d v="2024-12-18T00:00:00"/>
    <d v="1899-12-30T15:55:22"/>
    <d v="2024-12-18T00:00:00"/>
    <d v="1899-12-30T16:14:21"/>
    <x v="0"/>
    <x v="0"/>
    <s v="8045613382"/>
    <s v="FBO"/>
    <d v="1899-12-30T00:19:40"/>
    <x v="1438"/>
    <d v="1899-12-30T00:00:41"/>
    <s v="Ensacado"/>
    <s v="E002"/>
    <x v="1"/>
    <d v="1899-12-30T00:19:40"/>
    <d v="1899-12-30T00:18:59"/>
    <x v="14"/>
    <x v="13"/>
    <x v="5"/>
    <x v="2"/>
    <n v="0"/>
    <n v="0"/>
    <x v="0"/>
    <x v="2"/>
    <x v="0"/>
    <n v="0"/>
    <x v="0"/>
    <x v="1"/>
    <d v="1899-12-30T00:00:41"/>
    <d v="1899-12-30T00:00:41"/>
    <x v="0"/>
    <m/>
    <m/>
    <d v="1899-12-30T00:00:00"/>
    <d v="1899-12-30T00:19:40"/>
    <n v="4"/>
    <d v="1899-12-30T00:00:41"/>
    <n v="19.666666666655939"/>
    <x v="9"/>
    <x v="1"/>
  </r>
  <r>
    <x v="0"/>
    <s v="2024075480"/>
    <x v="0"/>
    <x v="426"/>
    <s v="E59VU54"/>
    <d v="2024-12-18T00:00:00"/>
    <x v="1"/>
    <s v="3230"/>
    <x v="2"/>
    <s v="PA"/>
    <x v="2"/>
    <x v="0"/>
    <d v="2024-12-18T00:00:00"/>
    <d v="1899-12-30T16:12:15"/>
    <d v="2024-12-18T00:00:00"/>
    <d v="1899-12-30T16:12:56"/>
    <d v="2024-12-18T00:00:00"/>
    <d v="1899-12-30T16:33:06"/>
    <x v="0"/>
    <x v="0"/>
    <s v="8045613383"/>
    <s v="FBO"/>
    <d v="1899-12-30T00:20:51"/>
    <x v="905"/>
    <d v="1899-12-30T00:00:41"/>
    <s v="Ensacado"/>
    <s v="E002"/>
    <x v="1"/>
    <d v="1899-12-30T00:20:51"/>
    <d v="1899-12-30T00:20:10"/>
    <x v="10"/>
    <x v="13"/>
    <x v="5"/>
    <x v="2"/>
    <n v="0"/>
    <n v="0"/>
    <x v="0"/>
    <x v="2"/>
    <x v="0"/>
    <n v="0"/>
    <x v="0"/>
    <x v="1"/>
    <d v="1899-12-30T00:00:41"/>
    <d v="1899-12-30T00:00:41"/>
    <x v="0"/>
    <m/>
    <m/>
    <d v="1899-12-30T00:00:00"/>
    <d v="1899-12-30T00:20:51"/>
    <n v="4"/>
    <d v="1899-12-30T00:00:41"/>
    <n v="20.850000000004858"/>
    <x v="9"/>
    <x v="1"/>
  </r>
  <r>
    <x v="0"/>
    <s v="2024075468"/>
    <x v="0"/>
    <x v="412"/>
    <s v="E39TD89"/>
    <d v="2024-12-18T00:00:00"/>
    <x v="1"/>
    <s v="3229"/>
    <x v="4"/>
    <s v="PA"/>
    <x v="5"/>
    <x v="0"/>
    <d v="2024-12-18T00:00:00"/>
    <d v="1899-12-30T16:00:40"/>
    <d v="2024-12-18T00:00:00"/>
    <d v="1899-12-30T16:01:26"/>
    <d v="2024-12-18T00:00:00"/>
    <d v="1899-12-30T16:35:15"/>
    <x v="0"/>
    <x v="0"/>
    <s v="8045613384"/>
    <s v="FBO"/>
    <d v="1899-12-30T00:34:35"/>
    <x v="1439"/>
    <d v="1899-12-30T00:00:46"/>
    <s v="Granel"/>
    <s v="E001"/>
    <x v="1"/>
    <d v="1899-12-30T00:34:35"/>
    <d v="1899-12-30T00:33:49"/>
    <x v="10"/>
    <x v="13"/>
    <x v="5"/>
    <x v="1"/>
    <n v="0"/>
    <n v="0"/>
    <x v="0"/>
    <x v="1"/>
    <x v="0"/>
    <n v="0"/>
    <x v="0"/>
    <x v="1"/>
    <d v="1899-12-30T00:00:46"/>
    <d v="1899-12-30T00:00:46"/>
    <x v="0"/>
    <m/>
    <m/>
    <d v="1899-12-30T00:00:00"/>
    <d v="1899-12-30T00:34:35"/>
    <n v="4"/>
    <d v="1899-12-30T00:00:46"/>
    <n v="34.583333333328078"/>
    <x v="9"/>
    <x v="1"/>
  </r>
  <r>
    <x v="0"/>
    <s v="2024075485"/>
    <x v="0"/>
    <x v="427"/>
    <s v="E21TP04"/>
    <d v="2024-12-18T00:00:00"/>
    <x v="1"/>
    <s v="3228"/>
    <x v="3"/>
    <s v="PA"/>
    <x v="3"/>
    <x v="0"/>
    <d v="2024-12-18T00:00:00"/>
    <d v="1899-12-30T16:21:46"/>
    <d v="2024-12-18T00:00:00"/>
    <d v="1899-12-30T16:22:27"/>
    <d v="2024-12-18T00:00:00"/>
    <d v="1899-12-30T16:50:30"/>
    <x v="0"/>
    <x v="0"/>
    <s v="8045613385"/>
    <s v="FBO"/>
    <d v="1899-12-30T00:28:44"/>
    <x v="1333"/>
    <d v="1899-12-30T00:00:41"/>
    <s v="Granel"/>
    <s v="E001"/>
    <x v="1"/>
    <d v="1899-12-30T00:28:44"/>
    <d v="1899-12-30T00:28:03"/>
    <x v="10"/>
    <x v="13"/>
    <x v="5"/>
    <x v="1"/>
    <n v="0"/>
    <n v="0"/>
    <x v="0"/>
    <x v="1"/>
    <x v="0"/>
    <n v="0"/>
    <x v="0"/>
    <x v="1"/>
    <d v="1899-12-30T00:00:41"/>
    <d v="1899-12-30T00:00:41"/>
    <x v="0"/>
    <m/>
    <m/>
    <d v="1899-12-30T00:00:00"/>
    <d v="1899-12-30T00:28:44"/>
    <n v="4"/>
    <d v="1899-12-30T00:00:41"/>
    <n v="28.733333333327966"/>
    <x v="9"/>
    <x v="1"/>
  </r>
  <r>
    <x v="0"/>
    <s v="2024075484"/>
    <x v="0"/>
    <x v="465"/>
    <s v="E15ZX35"/>
    <d v="2024-12-18T00:00:00"/>
    <x v="1"/>
    <s v="3228"/>
    <x v="3"/>
    <s v="PA"/>
    <x v="4"/>
    <x v="0"/>
    <d v="2024-12-18T00:00:00"/>
    <d v="1899-12-30T16:20:52"/>
    <d v="2024-12-18T00:00:00"/>
    <d v="1899-12-30T16:21:35"/>
    <d v="2024-12-18T00:00:00"/>
    <d v="1899-12-30T16:52:11"/>
    <x v="0"/>
    <x v="0"/>
    <s v="8045613386"/>
    <s v="FBO"/>
    <d v="1899-12-30T00:31:19"/>
    <x v="1113"/>
    <d v="1899-12-30T00:00:43"/>
    <s v="Granel"/>
    <s v="E001"/>
    <x v="1"/>
    <d v="1899-12-30T00:31:19"/>
    <d v="1899-12-30T00:30:36"/>
    <x v="10"/>
    <x v="13"/>
    <x v="5"/>
    <x v="1"/>
    <n v="0"/>
    <n v="0"/>
    <x v="0"/>
    <x v="1"/>
    <x v="0"/>
    <n v="0"/>
    <x v="0"/>
    <x v="1"/>
    <d v="1899-12-30T00:00:43"/>
    <d v="1899-12-30T00:00:43"/>
    <x v="0"/>
    <m/>
    <m/>
    <d v="1899-12-30T00:00:00"/>
    <d v="1899-12-30T00:31:19"/>
    <n v="4"/>
    <d v="1899-12-30T00:00:43"/>
    <n v="31.316666666659199"/>
    <x v="9"/>
    <x v="1"/>
  </r>
  <r>
    <x v="0"/>
    <s v="2024075498"/>
    <x v="0"/>
    <x v="397"/>
    <s v="EBA34RM"/>
    <d v="2024-12-18T00:00:00"/>
    <x v="1"/>
    <s v="3228"/>
    <x v="3"/>
    <s v="PA"/>
    <x v="4"/>
    <x v="0"/>
    <d v="2024-12-18T00:00:00"/>
    <d v="1899-12-30T16:44:42"/>
    <d v="2024-12-18T00:00:00"/>
    <d v="1899-12-30T16:45:19"/>
    <d v="2024-12-18T00:00:00"/>
    <d v="1899-12-30T17:38:45"/>
    <x v="0"/>
    <x v="0"/>
    <s v="8045613388"/>
    <s v="FBO"/>
    <d v="1899-12-30T00:54:03"/>
    <x v="769"/>
    <d v="1899-12-30T00:00:37"/>
    <s v="Granel"/>
    <s v="E001"/>
    <x v="1"/>
    <d v="1899-12-30T00:54:03"/>
    <d v="1899-12-30T00:53:26"/>
    <x v="10"/>
    <x v="13"/>
    <x v="5"/>
    <x v="1"/>
    <n v="0"/>
    <n v="0"/>
    <x v="0"/>
    <x v="1"/>
    <x v="0"/>
    <n v="0"/>
    <x v="0"/>
    <x v="0"/>
    <d v="1899-12-30T00:00:37"/>
    <d v="1899-12-30T00:00:37"/>
    <x v="0"/>
    <m/>
    <m/>
    <d v="1899-12-30T00:00:00"/>
    <d v="1899-12-30T00:54:03"/>
    <n v="4"/>
    <d v="1899-12-30T00:00:37"/>
    <n v="54.050000000011167"/>
    <x v="10"/>
    <x v="0"/>
  </r>
  <r>
    <x v="0"/>
    <s v="2024075487"/>
    <x v="0"/>
    <x v="408"/>
    <s v="EAV11BG"/>
    <d v="2024-12-18T00:00:00"/>
    <x v="1"/>
    <s v="3230"/>
    <x v="2"/>
    <s v="PA"/>
    <x v="2"/>
    <x v="0"/>
    <d v="2024-12-18T00:00:00"/>
    <d v="1899-12-30T16:26:52"/>
    <d v="2024-12-18T00:00:00"/>
    <d v="1899-12-30T16:27:51"/>
    <d v="2024-12-18T00:00:00"/>
    <d v="1899-12-30T17:55:10"/>
    <x v="0"/>
    <x v="0"/>
    <s v="8045613389"/>
    <s v="FBO"/>
    <d v="1899-12-30T01:28:18"/>
    <x v="1440"/>
    <d v="1899-12-30T00:00:59"/>
    <s v="Ensacado"/>
    <s v="E002"/>
    <x v="1"/>
    <d v="1899-12-30T01:28:18"/>
    <d v="1899-12-30T01:27:19"/>
    <x v="10"/>
    <x v="13"/>
    <x v="5"/>
    <x v="2"/>
    <n v="0"/>
    <n v="0"/>
    <x v="0"/>
    <x v="2"/>
    <x v="0"/>
    <n v="0"/>
    <x v="0"/>
    <x v="0"/>
    <d v="1899-12-30T00:00:59"/>
    <d v="1899-12-30T00:00:59"/>
    <x v="0"/>
    <m/>
    <m/>
    <d v="1899-12-30T00:00:00"/>
    <d v="1899-12-30T01:28:18"/>
    <n v="4"/>
    <d v="1899-12-30T00:00:59"/>
    <n v="88.300000000007884"/>
    <x v="10"/>
    <x v="0"/>
  </r>
  <r>
    <x v="0"/>
    <s v="2024075502"/>
    <x v="0"/>
    <x v="452"/>
    <s v="EAB28GF"/>
    <d v="2024-12-18T00:00:00"/>
    <x v="1"/>
    <s v="3233"/>
    <x v="9"/>
    <s v="PA"/>
    <x v="2"/>
    <x v="0"/>
    <d v="2024-12-18T00:00:00"/>
    <d v="1899-12-30T16:54:34"/>
    <d v="2024-12-18T00:00:00"/>
    <d v="1899-12-30T16:55:24"/>
    <d v="2024-12-18T00:00:00"/>
    <d v="1899-12-30T18:01:58"/>
    <x v="0"/>
    <x v="0"/>
    <s v="8045613390"/>
    <s v="FBO"/>
    <d v="1899-12-30T01:07:24"/>
    <x v="1441"/>
    <d v="1899-12-30T00:00:50"/>
    <s v="Ensacado"/>
    <s v="E002"/>
    <x v="1"/>
    <d v="1899-12-30T01:07:24"/>
    <d v="1899-12-30T01:06:34"/>
    <x v="10"/>
    <x v="13"/>
    <x v="5"/>
    <x v="2"/>
    <n v="0"/>
    <n v="0"/>
    <x v="0"/>
    <x v="2"/>
    <x v="0"/>
    <n v="0"/>
    <x v="0"/>
    <x v="0"/>
    <d v="1899-12-30T00:00:50"/>
    <d v="1899-12-30T00:00:50"/>
    <x v="0"/>
    <m/>
    <m/>
    <d v="1899-12-30T00:00:00"/>
    <d v="1899-12-30T01:07:24"/>
    <n v="4"/>
    <d v="1899-12-30T00:00:50"/>
    <n v="67.399999999991991"/>
    <x v="11"/>
    <x v="0"/>
  </r>
  <r>
    <x v="0"/>
    <s v="2024075508"/>
    <x v="0"/>
    <x v="433"/>
    <s v="EAV24EQ"/>
    <d v="2024-12-18T00:00:00"/>
    <x v="1"/>
    <s v="3230"/>
    <x v="2"/>
    <s v="PA"/>
    <x v="2"/>
    <x v="0"/>
    <d v="2024-12-18T00:00:00"/>
    <d v="1899-12-30T17:16:17"/>
    <d v="2024-12-18T00:00:00"/>
    <d v="1899-12-30T17:18:18"/>
    <d v="2024-12-18T00:00:00"/>
    <d v="1899-12-30T18:40:54"/>
    <x v="0"/>
    <x v="0"/>
    <s v="8045613391"/>
    <s v="FBO"/>
    <d v="1899-12-30T01:24:37"/>
    <x v="1442"/>
    <d v="1899-12-30T00:02:01"/>
    <s v="Ensacado"/>
    <s v="E002"/>
    <x v="1"/>
    <d v="1899-12-30T01:24:37"/>
    <d v="1899-12-30T01:22:36"/>
    <x v="8"/>
    <x v="13"/>
    <x v="5"/>
    <x v="2"/>
    <n v="0"/>
    <n v="0"/>
    <x v="0"/>
    <x v="2"/>
    <x v="0"/>
    <n v="0"/>
    <x v="0"/>
    <x v="0"/>
    <d v="1899-12-30T00:02:01"/>
    <d v="1899-12-30T00:02:01"/>
    <x v="0"/>
    <m/>
    <m/>
    <d v="1899-12-30T00:00:00"/>
    <d v="1899-12-30T01:24:37"/>
    <n v="4"/>
    <d v="1899-12-30T00:02:01"/>
    <n v="84.616666666675201"/>
    <x v="11"/>
    <x v="0"/>
  </r>
  <r>
    <x v="0"/>
    <s v="2024075525"/>
    <x v="0"/>
    <x v="466"/>
    <s v="E76DA70"/>
    <d v="2024-12-18T00:00:00"/>
    <x v="1"/>
    <s v="3229"/>
    <x v="4"/>
    <s v="PA"/>
    <x v="5"/>
    <x v="0"/>
    <d v="2024-12-18T00:00:00"/>
    <d v="1899-12-30T18:00:42"/>
    <d v="2024-12-18T00:00:00"/>
    <d v="1899-12-30T18:08:10"/>
    <d v="2024-12-18T00:00:00"/>
    <d v="1899-12-30T18:43:12"/>
    <x v="0"/>
    <x v="0"/>
    <s v="8045613392"/>
    <s v="FBO"/>
    <d v="1899-12-30T00:42:30"/>
    <x v="1443"/>
    <d v="1899-12-30T00:07:28"/>
    <s v="Granel"/>
    <s v="E001"/>
    <x v="1"/>
    <d v="1899-12-30T00:42:30"/>
    <d v="1899-12-30T00:35:02"/>
    <x v="11"/>
    <x v="13"/>
    <x v="5"/>
    <x v="1"/>
    <n v="0"/>
    <n v="0"/>
    <x v="0"/>
    <x v="1"/>
    <x v="0"/>
    <n v="0"/>
    <x v="0"/>
    <x v="1"/>
    <d v="1899-12-30T00:07:28"/>
    <d v="1899-12-30T00:07:28"/>
    <x v="0"/>
    <m/>
    <m/>
    <d v="1899-12-30T00:00:00"/>
    <d v="1899-12-30T00:42:30"/>
    <n v="4"/>
    <d v="1899-12-30T00:07:28"/>
    <n v="42.500000000001684"/>
    <x v="11"/>
    <x v="1"/>
  </r>
  <r>
    <x v="0"/>
    <s v="2024075520"/>
    <x v="0"/>
    <x v="432"/>
    <s v="E54XL56"/>
    <d v="2024-12-18T00:00:00"/>
    <x v="1"/>
    <s v="3230"/>
    <x v="2"/>
    <s v="PA"/>
    <x v="2"/>
    <x v="0"/>
    <d v="2024-12-18T00:00:00"/>
    <d v="1899-12-30T17:45:43"/>
    <d v="2024-12-18T00:00:00"/>
    <d v="1899-12-30T17:57:38"/>
    <d v="2024-12-18T00:00:00"/>
    <d v="1899-12-30T19:11:56"/>
    <x v="0"/>
    <x v="0"/>
    <s v="8045613393"/>
    <s v="FBO"/>
    <d v="1899-12-30T01:26:13"/>
    <x v="1444"/>
    <d v="1899-12-30T00:11:55"/>
    <s v="Ensacado"/>
    <s v="E002"/>
    <x v="1"/>
    <d v="1899-12-30T01:26:13"/>
    <d v="1899-12-30T01:14:18"/>
    <x v="8"/>
    <x v="13"/>
    <x v="5"/>
    <x v="2"/>
    <n v="0"/>
    <n v="0"/>
    <x v="0"/>
    <x v="2"/>
    <x v="0"/>
    <n v="0"/>
    <x v="0"/>
    <x v="0"/>
    <d v="1899-12-30T00:11:55"/>
    <d v="1899-12-30T00:11:55"/>
    <x v="0"/>
    <m/>
    <m/>
    <d v="1899-12-30T00:00:00"/>
    <d v="1899-12-30T01:26:13"/>
    <n v="4"/>
    <d v="1899-12-30T00:11:55"/>
    <n v="86.216666666659151"/>
    <x v="7"/>
    <x v="0"/>
  </r>
  <r>
    <x v="0"/>
    <s v="2024075534"/>
    <x v="0"/>
    <x v="126"/>
    <s v="E0205LTP"/>
    <d v="2024-12-18T00:00:00"/>
    <x v="1"/>
    <s v="3229"/>
    <x v="4"/>
    <s v="PA"/>
    <x v="5"/>
    <x v="0"/>
    <d v="2024-12-18T00:00:00"/>
    <d v="1899-12-30T19:08:39"/>
    <d v="2024-12-18T00:00:00"/>
    <d v="1899-12-30T19:08:53"/>
    <d v="2024-12-18T00:00:00"/>
    <d v="1899-12-30T19:34:37"/>
    <x v="0"/>
    <x v="0"/>
    <s v="8045613394"/>
    <s v="FBO"/>
    <d v="1899-12-30T00:25:58"/>
    <x v="608"/>
    <d v="1899-12-30T00:00:14"/>
    <s v="Granel"/>
    <s v="E001"/>
    <x v="2"/>
    <d v="1899-12-30T00:25:58"/>
    <d v="1899-12-30T00:25:44"/>
    <x v="13"/>
    <x v="13"/>
    <x v="5"/>
    <x v="1"/>
    <n v="0"/>
    <n v="0"/>
    <x v="0"/>
    <x v="1"/>
    <x v="0"/>
    <n v="0"/>
    <x v="0"/>
    <x v="1"/>
    <d v="1899-12-30T00:00:14"/>
    <d v="1899-12-30T00:00:14"/>
    <x v="0"/>
    <m/>
    <m/>
    <d v="1899-12-30T00:00:00"/>
    <d v="1899-12-30T00:25:58"/>
    <n v="4"/>
    <d v="1899-12-30T00:00:14"/>
    <n v="25.966666666670353"/>
    <x v="7"/>
    <x v="1"/>
  </r>
  <r>
    <x v="0"/>
    <s v="2024075538"/>
    <x v="0"/>
    <x v="467"/>
    <s v="E07RF64"/>
    <d v="2024-12-18T00:00:00"/>
    <x v="1"/>
    <s v="3228"/>
    <x v="3"/>
    <s v="PA"/>
    <x v="4"/>
    <x v="0"/>
    <d v="2024-12-18T00:00:00"/>
    <d v="1899-12-30T19:52:36"/>
    <d v="2024-12-18T00:00:00"/>
    <d v="1899-12-30T19:53:10"/>
    <d v="2024-12-18T00:00:00"/>
    <d v="1899-12-30T20:20:50"/>
    <x v="0"/>
    <x v="0"/>
    <s v="8045613395"/>
    <s v="FBO"/>
    <d v="1899-12-30T00:28:14"/>
    <x v="1445"/>
    <d v="1899-12-30T00:00:34"/>
    <s v="Granel"/>
    <s v="E001"/>
    <x v="1"/>
    <d v="1899-12-30T00:28:14"/>
    <d v="1899-12-30T00:27:40"/>
    <x v="13"/>
    <x v="13"/>
    <x v="5"/>
    <x v="1"/>
    <n v="0"/>
    <n v="0"/>
    <x v="0"/>
    <x v="1"/>
    <x v="0"/>
    <n v="0"/>
    <x v="0"/>
    <x v="1"/>
    <d v="1899-12-30T00:00:34"/>
    <d v="1899-12-30T00:00:34"/>
    <x v="0"/>
    <m/>
    <m/>
    <d v="1899-12-30T00:00:00"/>
    <d v="1899-12-30T00:28:14"/>
    <n v="4"/>
    <d v="1899-12-30T00:00:34"/>
    <n v="28.233333333345634"/>
    <x v="14"/>
    <x v="1"/>
  </r>
  <r>
    <x v="0"/>
    <s v="2024075541"/>
    <x v="0"/>
    <x v="398"/>
    <s v="EBO80HQ"/>
    <d v="2024-12-18T00:00:00"/>
    <x v="1"/>
    <s v="3228"/>
    <x v="3"/>
    <s v="PA"/>
    <x v="3"/>
    <x v="0"/>
    <d v="2024-12-18T00:00:00"/>
    <d v="1899-12-30T19:58:27"/>
    <d v="2024-12-18T00:00:00"/>
    <d v="1899-12-30T19:59:02"/>
    <d v="2024-12-18T00:00:00"/>
    <d v="1899-12-30T20:36:37"/>
    <x v="0"/>
    <x v="0"/>
    <s v="8045613396"/>
    <s v="FBO"/>
    <d v="1899-12-30T00:38:10"/>
    <x v="731"/>
    <d v="1899-12-30T00:00:35"/>
    <s v="Granel"/>
    <s v="E001"/>
    <x v="1"/>
    <d v="1899-12-30T00:38:10"/>
    <d v="1899-12-30T00:37:35"/>
    <x v="13"/>
    <x v="13"/>
    <x v="5"/>
    <x v="1"/>
    <n v="0"/>
    <n v="0"/>
    <x v="0"/>
    <x v="1"/>
    <x v="0"/>
    <n v="0"/>
    <x v="0"/>
    <x v="1"/>
    <d v="1899-12-30T00:00:35"/>
    <d v="1899-12-30T00:00:35"/>
    <x v="0"/>
    <m/>
    <m/>
    <d v="1899-12-30T00:00:00"/>
    <d v="1899-12-30T00:38:10"/>
    <n v="4"/>
    <d v="1899-12-30T00:00:35"/>
    <n v="38.166666666667304"/>
    <x v="14"/>
    <x v="1"/>
  </r>
  <r>
    <x v="0"/>
    <s v="2024075539"/>
    <x v="0"/>
    <x v="436"/>
    <s v="EAJ68DG"/>
    <d v="2024-12-18T00:00:00"/>
    <x v="1"/>
    <s v="3228"/>
    <x v="3"/>
    <s v="PA"/>
    <x v="4"/>
    <x v="0"/>
    <d v="2024-12-18T00:00:00"/>
    <d v="1899-12-30T19:54:08"/>
    <d v="2024-12-18T00:00:00"/>
    <d v="1899-12-30T19:54:43"/>
    <d v="2024-12-18T00:00:00"/>
    <d v="1899-12-30T20:39:18"/>
    <x v="0"/>
    <x v="0"/>
    <s v="8045613397"/>
    <s v="FBO"/>
    <d v="1899-12-30T00:45:10"/>
    <x v="1160"/>
    <d v="1899-12-30T00:00:35"/>
    <s v="Granel"/>
    <s v="E001"/>
    <x v="1"/>
    <d v="1899-12-30T00:45:10"/>
    <d v="1899-12-30T00:44:35"/>
    <x v="13"/>
    <x v="13"/>
    <x v="5"/>
    <x v="1"/>
    <n v="0"/>
    <n v="0"/>
    <x v="0"/>
    <x v="1"/>
    <x v="0"/>
    <n v="0"/>
    <x v="0"/>
    <x v="0"/>
    <d v="1899-12-30T00:00:35"/>
    <d v="1899-12-30T00:00:35"/>
    <x v="0"/>
    <m/>
    <m/>
    <d v="1899-12-30T00:00:00"/>
    <d v="1899-12-30T00:45:10"/>
    <n v="4"/>
    <d v="1899-12-30T00:00:35"/>
    <n v="45.16666666666552"/>
    <x v="14"/>
    <x v="0"/>
  </r>
  <r>
    <x v="0"/>
    <s v="2024075542"/>
    <x v="0"/>
    <x v="462"/>
    <s v="E40ZB67"/>
    <d v="2024-12-18T00:00:00"/>
    <x v="1"/>
    <s v="3228"/>
    <x v="3"/>
    <s v="PA"/>
    <x v="4"/>
    <x v="0"/>
    <d v="2024-12-18T00:00:00"/>
    <d v="1899-12-30T20:28:37"/>
    <d v="2024-12-18T00:00:00"/>
    <d v="1899-12-30T20:29:40"/>
    <d v="2024-12-18T00:00:00"/>
    <d v="1899-12-30T20:56:59"/>
    <x v="0"/>
    <x v="0"/>
    <s v="8045613398"/>
    <s v="FBO"/>
    <d v="1899-12-30T00:28:22"/>
    <x v="819"/>
    <d v="1899-12-30T00:01:03"/>
    <s v="Granel"/>
    <s v="E001"/>
    <x v="1"/>
    <d v="1899-12-30T00:28:22"/>
    <d v="1899-12-30T00:27:19"/>
    <x v="15"/>
    <x v="13"/>
    <x v="5"/>
    <x v="1"/>
    <n v="0"/>
    <n v="0"/>
    <x v="0"/>
    <x v="1"/>
    <x v="0"/>
    <n v="0"/>
    <x v="0"/>
    <x v="1"/>
    <d v="1899-12-30T00:01:03"/>
    <d v="1899-12-30T00:01:03"/>
    <x v="0"/>
    <m/>
    <m/>
    <d v="1899-12-30T00:00:00"/>
    <d v="1899-12-30T00:28:22"/>
    <n v="4"/>
    <d v="1899-12-30T00:01:03"/>
    <n v="28.366666666660816"/>
    <x v="14"/>
    <x v="1"/>
  </r>
  <r>
    <x v="0"/>
    <s v="2024075674"/>
    <x v="0"/>
    <x v="395"/>
    <s v="EBA70ND"/>
    <d v="2024-12-19T00:00:00"/>
    <x v="1"/>
    <s v="3229"/>
    <x v="4"/>
    <s v="PA"/>
    <x v="5"/>
    <x v="0"/>
    <d v="2024-12-19T00:00:00"/>
    <d v="1899-12-30T11:54:35"/>
    <d v="2024-12-19T00:00:00"/>
    <d v="1899-12-30T11:55:45"/>
    <d v="2024-12-19T00:00:00"/>
    <d v="1899-12-30T12:21:18"/>
    <x v="0"/>
    <x v="0"/>
    <s v="8045613399"/>
    <s v="FBO"/>
    <d v="1899-12-30T00:26:43"/>
    <x v="1446"/>
    <d v="1899-12-30T00:01:10"/>
    <s v="Granel"/>
    <s v="E001"/>
    <x v="1"/>
    <d v="1899-12-30T00:26:43"/>
    <d v="1899-12-30T00:25:33"/>
    <x v="5"/>
    <x v="14"/>
    <x v="5"/>
    <x v="1"/>
    <n v="0"/>
    <n v="0"/>
    <x v="0"/>
    <x v="1"/>
    <x v="0"/>
    <n v="0"/>
    <x v="0"/>
    <x v="1"/>
    <d v="1899-12-30T00:01:10"/>
    <d v="1899-12-30T00:01:10"/>
    <x v="0"/>
    <m/>
    <m/>
    <d v="1899-12-30T00:00:00"/>
    <d v="1899-12-30T00:26:43"/>
    <n v="5"/>
    <d v="1899-12-30T00:01:10"/>
    <n v="26.716666666665592"/>
    <x v="5"/>
    <x v="1"/>
  </r>
  <r>
    <x v="0"/>
    <s v="2024075675"/>
    <x v="0"/>
    <x v="426"/>
    <s v="E59VU54"/>
    <d v="2024-12-19T00:00:00"/>
    <x v="1"/>
    <s v="3230"/>
    <x v="2"/>
    <s v="PA"/>
    <x v="2"/>
    <x v="0"/>
    <d v="2024-12-19T00:00:00"/>
    <d v="1899-12-30T11:55:51"/>
    <d v="2024-12-19T00:00:00"/>
    <d v="1899-12-30T11:56:25"/>
    <d v="2024-12-19T00:00:00"/>
    <d v="1899-12-30T12:32:21"/>
    <x v="0"/>
    <x v="0"/>
    <s v="8045613400"/>
    <s v="FBO"/>
    <d v="1899-12-30T00:36:30"/>
    <x v="546"/>
    <d v="1899-12-30T00:00:34"/>
    <s v="Ensacado"/>
    <s v="E002"/>
    <x v="1"/>
    <d v="1899-12-30T00:36:30"/>
    <d v="1899-12-30T00:35:56"/>
    <x v="5"/>
    <x v="14"/>
    <x v="5"/>
    <x v="2"/>
    <n v="0"/>
    <n v="0"/>
    <x v="0"/>
    <x v="2"/>
    <x v="0"/>
    <n v="0"/>
    <x v="0"/>
    <x v="1"/>
    <d v="1899-12-30T00:00:34"/>
    <d v="1899-12-30T00:00:34"/>
    <x v="0"/>
    <m/>
    <m/>
    <d v="1899-12-30T00:00:00"/>
    <d v="1899-12-30T00:36:30"/>
    <n v="5"/>
    <d v="1899-12-30T00:00:34"/>
    <n v="36.499999999996753"/>
    <x v="5"/>
    <x v="1"/>
  </r>
  <r>
    <x v="0"/>
    <s v="2024075676"/>
    <x v="0"/>
    <x v="414"/>
    <s v="EAQ08CB"/>
    <d v="2024-12-19T00:00:00"/>
    <x v="1"/>
    <s v="3229"/>
    <x v="4"/>
    <s v="PA"/>
    <x v="5"/>
    <x v="0"/>
    <d v="2024-12-19T00:00:00"/>
    <d v="1899-12-30T11:56:37"/>
    <d v="2024-12-19T00:00:00"/>
    <d v="1899-12-30T11:57:18"/>
    <d v="2024-12-19T00:00:00"/>
    <d v="1899-12-30T12:37:53"/>
    <x v="0"/>
    <x v="0"/>
    <s v="8045613401"/>
    <s v="FBO"/>
    <d v="1899-12-30T00:41:16"/>
    <x v="1447"/>
    <d v="1899-12-30T00:00:41"/>
    <s v="Granel"/>
    <s v="E001"/>
    <x v="1"/>
    <d v="1899-12-30T00:41:16"/>
    <d v="1899-12-30T00:40:35"/>
    <x v="5"/>
    <x v="14"/>
    <x v="5"/>
    <x v="1"/>
    <n v="0"/>
    <n v="0"/>
    <x v="0"/>
    <x v="1"/>
    <x v="0"/>
    <n v="0"/>
    <x v="0"/>
    <x v="1"/>
    <d v="1899-12-30T00:00:41"/>
    <d v="1899-12-30T00:00:41"/>
    <x v="0"/>
    <m/>
    <m/>
    <d v="1899-12-30T00:00:00"/>
    <d v="1899-12-30T00:41:16"/>
    <n v="5"/>
    <d v="1899-12-30T00:00:41"/>
    <n v="41.266666666670346"/>
    <x v="5"/>
    <x v="1"/>
  </r>
  <r>
    <x v="0"/>
    <s v="2024075722"/>
    <x v="0"/>
    <x v="406"/>
    <s v="EBI91DF"/>
    <d v="2024-12-19T00:00:00"/>
    <x v="1"/>
    <s v="3229"/>
    <x v="4"/>
    <s v="PA"/>
    <x v="5"/>
    <x v="0"/>
    <d v="2024-12-19T00:00:00"/>
    <d v="1899-12-30T14:22:44"/>
    <d v="2024-12-19T00:00:00"/>
    <d v="1899-12-30T14:23:30"/>
    <d v="2024-12-19T00:00:00"/>
    <d v="1899-12-30T14:55:11"/>
    <x v="0"/>
    <x v="0"/>
    <s v="8045613402"/>
    <s v="FBO"/>
    <d v="1899-12-30T00:32:27"/>
    <x v="485"/>
    <d v="1899-12-30T00:00:46"/>
    <s v="Granel"/>
    <s v="E001"/>
    <x v="1"/>
    <d v="1899-12-30T00:32:27"/>
    <d v="1899-12-30T00:31:41"/>
    <x v="7"/>
    <x v="14"/>
    <x v="5"/>
    <x v="1"/>
    <n v="0"/>
    <n v="0"/>
    <x v="0"/>
    <x v="1"/>
    <x v="0"/>
    <n v="0"/>
    <x v="0"/>
    <x v="1"/>
    <d v="1899-12-30T00:00:46"/>
    <d v="1899-12-30T00:00:46"/>
    <x v="0"/>
    <m/>
    <m/>
    <d v="1899-12-30T00:00:00"/>
    <d v="1899-12-30T00:32:27"/>
    <n v="5"/>
    <d v="1899-12-30T00:00:46"/>
    <n v="32.449999999996756"/>
    <x v="8"/>
    <x v="1"/>
  </r>
  <r>
    <x v="0"/>
    <s v="2024075721"/>
    <x v="0"/>
    <x v="468"/>
    <s v="E07SD41"/>
    <d v="2024-12-19T00:00:00"/>
    <x v="1"/>
    <s v="3228"/>
    <x v="3"/>
    <s v="PA"/>
    <x v="3"/>
    <x v="0"/>
    <d v="2024-12-19T00:00:00"/>
    <d v="1899-12-30T14:21:22"/>
    <d v="2024-12-19T00:00:00"/>
    <d v="1899-12-30T14:22:37"/>
    <d v="2024-12-19T00:00:00"/>
    <d v="1899-12-30T14:58:42"/>
    <x v="0"/>
    <x v="0"/>
    <s v="8045613403"/>
    <s v="FBO"/>
    <d v="1899-12-30T00:37:20"/>
    <x v="837"/>
    <d v="1899-12-30T00:01:15"/>
    <s v="Granel"/>
    <s v="E001"/>
    <x v="1"/>
    <d v="1899-12-30T00:37:20"/>
    <d v="1899-12-30T00:36:05"/>
    <x v="7"/>
    <x v="14"/>
    <x v="5"/>
    <x v="1"/>
    <n v="0"/>
    <n v="0"/>
    <x v="0"/>
    <x v="1"/>
    <x v="0"/>
    <n v="0"/>
    <x v="0"/>
    <x v="1"/>
    <d v="1899-12-30T00:01:15"/>
    <d v="1899-12-30T00:01:15"/>
    <x v="0"/>
    <m/>
    <m/>
    <d v="1899-12-30T00:00:00"/>
    <d v="1899-12-30T00:37:20"/>
    <n v="5"/>
    <d v="1899-12-30T00:01:15"/>
    <n v="37.333333333324831"/>
    <x v="8"/>
    <x v="1"/>
  </r>
  <r>
    <x v="0"/>
    <s v="2024075755"/>
    <x v="0"/>
    <x v="430"/>
    <s v="E55RN60"/>
    <d v="2024-12-19T00:00:00"/>
    <x v="1"/>
    <s v="3228"/>
    <x v="3"/>
    <s v="PA"/>
    <x v="3"/>
    <x v="0"/>
    <d v="2024-12-19T00:00:00"/>
    <d v="1899-12-30T16:01:49"/>
    <d v="2024-12-19T00:00:00"/>
    <d v="1899-12-30T16:02:31"/>
    <d v="2024-12-19T00:00:00"/>
    <d v="1899-12-30T16:29:40"/>
    <x v="0"/>
    <x v="0"/>
    <s v="8045613404"/>
    <s v="FBO"/>
    <d v="1899-12-30T00:27:51"/>
    <x v="521"/>
    <d v="1899-12-30T00:00:42"/>
    <s v="Granel"/>
    <s v="E001"/>
    <x v="1"/>
    <d v="1899-12-30T00:27:51"/>
    <d v="1899-12-30T00:27:09"/>
    <x v="10"/>
    <x v="14"/>
    <x v="5"/>
    <x v="1"/>
    <n v="0"/>
    <n v="0"/>
    <x v="0"/>
    <x v="1"/>
    <x v="0"/>
    <n v="0"/>
    <x v="0"/>
    <x v="1"/>
    <d v="1899-12-30T00:00:42"/>
    <d v="1899-12-30T00:00:42"/>
    <x v="0"/>
    <m/>
    <m/>
    <d v="1899-12-30T00:00:00"/>
    <d v="1899-12-30T00:27:51"/>
    <n v="5"/>
    <d v="1899-12-30T00:00:42"/>
    <n v="27.850000000003234"/>
    <x v="9"/>
    <x v="1"/>
  </r>
  <r>
    <x v="0"/>
    <s v="2024075773"/>
    <x v="0"/>
    <x v="454"/>
    <s v="EAN25XE"/>
    <d v="2024-12-19T00:00:00"/>
    <x v="1"/>
    <s v="3229"/>
    <x v="4"/>
    <s v="PA"/>
    <x v="5"/>
    <x v="0"/>
    <d v="2024-12-19T00:00:00"/>
    <d v="1899-12-30T16:48:18"/>
    <d v="2024-12-19T00:00:00"/>
    <d v="1899-12-30T16:49:02"/>
    <d v="2024-12-19T00:00:00"/>
    <d v="1899-12-30T18:03:49"/>
    <x v="0"/>
    <x v="0"/>
    <s v="8045613405"/>
    <s v="FBO"/>
    <d v="1899-12-30T01:15:31"/>
    <x v="1448"/>
    <d v="1899-12-30T00:00:44"/>
    <s v="Granel"/>
    <s v="E001"/>
    <x v="1"/>
    <d v="1899-12-30T01:15:31"/>
    <d v="1899-12-30T01:14:47"/>
    <x v="10"/>
    <x v="14"/>
    <x v="5"/>
    <x v="1"/>
    <n v="0"/>
    <n v="0"/>
    <x v="0"/>
    <x v="1"/>
    <x v="0"/>
    <n v="0"/>
    <x v="0"/>
    <x v="0"/>
    <d v="1899-12-30T00:00:44"/>
    <d v="1899-12-30T00:00:44"/>
    <x v="0"/>
    <m/>
    <m/>
    <d v="1899-12-30T00:00:00"/>
    <d v="1899-12-30T01:15:31"/>
    <n v="5"/>
    <d v="1899-12-30T00:00:44"/>
    <n v="75.51666666666722"/>
    <x v="11"/>
    <x v="0"/>
  </r>
  <r>
    <x v="0"/>
    <s v="2024075791"/>
    <x v="0"/>
    <x v="413"/>
    <s v="E53XL24"/>
    <d v="2024-12-19T00:00:00"/>
    <x v="1"/>
    <s v="3230"/>
    <x v="2"/>
    <s v="PA"/>
    <x v="2"/>
    <x v="0"/>
    <d v="2024-12-19T00:00:00"/>
    <d v="1899-12-30T17:47:43"/>
    <d v="2024-12-19T00:00:00"/>
    <d v="1899-12-30T17:49:09"/>
    <d v="2024-12-19T00:00:00"/>
    <d v="1899-12-30T18:22:13"/>
    <x v="0"/>
    <x v="0"/>
    <s v="8045613406"/>
    <s v="FBO"/>
    <d v="1899-12-30T00:34:30"/>
    <x v="1198"/>
    <d v="1899-12-30T00:01:26"/>
    <s v="Ensacado"/>
    <s v="E002"/>
    <x v="1"/>
    <d v="1899-12-30T00:34:30"/>
    <d v="1899-12-30T00:33:04"/>
    <x v="8"/>
    <x v="14"/>
    <x v="5"/>
    <x v="2"/>
    <n v="0"/>
    <n v="0"/>
    <x v="0"/>
    <x v="2"/>
    <x v="0"/>
    <n v="0"/>
    <x v="0"/>
    <x v="1"/>
    <d v="1899-12-30T00:01:26"/>
    <d v="1899-12-30T00:01:26"/>
    <x v="0"/>
    <m/>
    <m/>
    <d v="1899-12-30T00:00:00"/>
    <d v="1899-12-30T00:34:30"/>
    <n v="5"/>
    <d v="1899-12-30T00:01:26"/>
    <n v="34.499999999995161"/>
    <x v="11"/>
    <x v="1"/>
  </r>
  <r>
    <x v="0"/>
    <s v="2024075787"/>
    <x v="0"/>
    <x v="449"/>
    <s v="EAD87DZ"/>
    <d v="2024-12-19T00:00:00"/>
    <x v="1"/>
    <s v="3229"/>
    <x v="4"/>
    <s v="PA"/>
    <x v="5"/>
    <x v="0"/>
    <d v="2024-12-19T00:00:00"/>
    <d v="1899-12-30T17:31:31"/>
    <d v="2024-12-19T00:00:00"/>
    <d v="1899-12-30T17:32:20"/>
    <d v="2024-12-19T00:00:00"/>
    <d v="1899-12-30T18:31:40"/>
    <x v="0"/>
    <x v="0"/>
    <s v="8045613407"/>
    <s v="FBO"/>
    <d v="1899-12-30T01:00:09"/>
    <x v="1449"/>
    <d v="1899-12-30T00:00:49"/>
    <s v="Granel"/>
    <s v="E001"/>
    <x v="1"/>
    <d v="1899-12-30T01:00:09"/>
    <d v="1899-12-30T00:59:20"/>
    <x v="8"/>
    <x v="14"/>
    <x v="5"/>
    <x v="1"/>
    <n v="0"/>
    <n v="0"/>
    <x v="0"/>
    <x v="1"/>
    <x v="0"/>
    <n v="0"/>
    <x v="0"/>
    <x v="0"/>
    <d v="1899-12-30T00:00:49"/>
    <d v="1899-12-30T00:00:49"/>
    <x v="0"/>
    <m/>
    <m/>
    <d v="1899-12-30T00:00:00"/>
    <d v="1899-12-30T01:00:09"/>
    <n v="5"/>
    <d v="1899-12-30T00:00:49"/>
    <n v="60.149999999995174"/>
    <x v="11"/>
    <x v="0"/>
  </r>
  <r>
    <x v="0"/>
    <s v="2024075793"/>
    <x v="0"/>
    <x v="435"/>
    <s v="EBA72OG"/>
    <d v="2024-12-19T00:00:00"/>
    <x v="1"/>
    <s v="3228"/>
    <x v="3"/>
    <s v="PA"/>
    <x v="4"/>
    <x v="0"/>
    <d v="2024-12-19T00:00:00"/>
    <d v="1899-12-30T17:49:19"/>
    <d v="2024-12-19T00:00:00"/>
    <d v="1899-12-30T17:49:57"/>
    <d v="2024-12-19T00:00:00"/>
    <d v="1899-12-30T18:35:59"/>
    <x v="0"/>
    <x v="0"/>
    <s v="8045613408"/>
    <s v="FBO"/>
    <d v="1899-12-30T00:46:40"/>
    <x v="475"/>
    <d v="1899-12-30T00:00:38"/>
    <s v="Granel"/>
    <s v="E001"/>
    <x v="1"/>
    <d v="1899-12-30T00:46:40"/>
    <d v="1899-12-30T00:46:02"/>
    <x v="8"/>
    <x v="14"/>
    <x v="5"/>
    <x v="1"/>
    <n v="0"/>
    <n v="0"/>
    <x v="0"/>
    <x v="1"/>
    <x v="0"/>
    <n v="0"/>
    <x v="0"/>
    <x v="0"/>
    <d v="1899-12-30T00:00:38"/>
    <d v="1899-12-30T00:00:38"/>
    <x v="0"/>
    <m/>
    <m/>
    <d v="1899-12-30T00:00:00"/>
    <d v="1899-12-30T00:46:40"/>
    <n v="5"/>
    <d v="1899-12-30T00:00:38"/>
    <n v="46.666666666670388"/>
    <x v="11"/>
    <x v="0"/>
  </r>
  <r>
    <x v="0"/>
    <s v="2024075806"/>
    <x v="0"/>
    <x v="407"/>
    <s v="EBL30QD"/>
    <d v="2024-12-19T00:00:00"/>
    <x v="1"/>
    <s v="3229"/>
    <x v="4"/>
    <s v="PA"/>
    <x v="5"/>
    <x v="0"/>
    <d v="2024-12-19T00:00:00"/>
    <d v="1899-12-30T18:48:26"/>
    <d v="2024-12-19T00:00:00"/>
    <d v="1899-12-30T18:49:14"/>
    <d v="2024-12-19T00:00:00"/>
    <d v="1899-12-30T19:17:03"/>
    <x v="0"/>
    <x v="0"/>
    <s v="8045613409"/>
    <s v="FBO"/>
    <d v="1899-12-30T00:28:37"/>
    <x v="1043"/>
    <d v="1899-12-30T00:00:48"/>
    <s v="Granel"/>
    <s v="E001"/>
    <x v="1"/>
    <d v="1899-12-30T00:28:37"/>
    <d v="1899-12-30T00:27:49"/>
    <x v="11"/>
    <x v="14"/>
    <x v="5"/>
    <x v="1"/>
    <n v="0"/>
    <n v="0"/>
    <x v="0"/>
    <x v="1"/>
    <x v="0"/>
    <n v="0"/>
    <x v="0"/>
    <x v="1"/>
    <d v="1899-12-30T00:00:48"/>
    <d v="1899-12-30T00:00:48"/>
    <x v="0"/>
    <m/>
    <m/>
    <d v="1899-12-30T00:00:00"/>
    <d v="1899-12-30T00:28:37"/>
    <n v="5"/>
    <d v="1899-12-30T00:00:48"/>
    <n v="28.616666666659256"/>
    <x v="7"/>
    <x v="1"/>
  </r>
  <r>
    <x v="0"/>
    <s v="2024075810"/>
    <x v="0"/>
    <x v="409"/>
    <s v="EBL30QD"/>
    <d v="2024-12-19T00:00:00"/>
    <x v="1"/>
    <s v="3229"/>
    <x v="4"/>
    <s v="PA"/>
    <x v="5"/>
    <x v="0"/>
    <d v="2024-12-19T00:00:00"/>
    <d v="1899-12-30T19:28:28"/>
    <d v="2024-12-19T00:00:00"/>
    <d v="1899-12-30T19:31:42"/>
    <d v="2024-12-19T00:00:00"/>
    <d v="1899-12-30T19:53:45"/>
    <x v="0"/>
    <x v="0"/>
    <s v="8045613410"/>
    <s v="FBO"/>
    <d v="1899-12-30T00:25:17"/>
    <x v="1299"/>
    <d v="1899-12-30T00:03:14"/>
    <s v="Granel"/>
    <s v="E001"/>
    <x v="1"/>
    <d v="1899-12-30T00:25:17"/>
    <d v="1899-12-30T00:22:03"/>
    <x v="13"/>
    <x v="14"/>
    <x v="5"/>
    <x v="1"/>
    <n v="0"/>
    <n v="0"/>
    <x v="0"/>
    <x v="1"/>
    <x v="0"/>
    <n v="0"/>
    <x v="0"/>
    <x v="1"/>
    <d v="1899-12-30T00:03:14"/>
    <d v="1899-12-30T00:03:14"/>
    <x v="0"/>
    <m/>
    <m/>
    <d v="1899-12-30T00:00:00"/>
    <d v="1899-12-30T00:25:17"/>
    <n v="5"/>
    <d v="1899-12-30T00:03:14"/>
    <n v="25.283333333332862"/>
    <x v="7"/>
    <x v="1"/>
  </r>
  <r>
    <x v="0"/>
    <s v="2024075812"/>
    <x v="0"/>
    <x v="188"/>
    <s v="E5149MHB"/>
    <d v="2024-12-19T00:00:00"/>
    <x v="1"/>
    <s v="3230"/>
    <x v="2"/>
    <s v="PA"/>
    <x v="2"/>
    <x v="0"/>
    <d v="2024-12-19T00:00:00"/>
    <d v="1899-12-30T19:38:50"/>
    <d v="2024-12-19T00:00:00"/>
    <d v="1899-12-30T19:39:06"/>
    <d v="2024-12-19T00:00:00"/>
    <d v="1899-12-30T20:03:25"/>
    <x v="0"/>
    <x v="0"/>
    <s v="8045613411"/>
    <s v="FBO"/>
    <d v="1899-12-30T00:24:35"/>
    <x v="1450"/>
    <d v="1899-12-30T00:00:16"/>
    <s v="Ensacado"/>
    <s v="E002"/>
    <x v="2"/>
    <d v="1899-12-30T00:24:35"/>
    <d v="1899-12-30T00:24:19"/>
    <x v="13"/>
    <x v="14"/>
    <x v="5"/>
    <x v="2"/>
    <n v="0"/>
    <n v="0"/>
    <x v="0"/>
    <x v="2"/>
    <x v="0"/>
    <n v="0"/>
    <x v="0"/>
    <x v="1"/>
    <d v="1899-12-30T00:00:16"/>
    <d v="1899-12-30T00:00:16"/>
    <x v="0"/>
    <m/>
    <m/>
    <d v="1899-12-30T00:00:00"/>
    <d v="1899-12-30T00:24:35"/>
    <n v="5"/>
    <d v="1899-12-30T00:00:16"/>
    <n v="24.583333333334352"/>
    <x v="14"/>
    <x v="1"/>
  </r>
  <r>
    <x v="0"/>
    <s v="2024075816"/>
    <x v="0"/>
    <x v="417"/>
    <s v="EAQ15FM"/>
    <d v="2024-12-19T00:00:00"/>
    <x v="1"/>
    <s v="3228"/>
    <x v="3"/>
    <s v="PA"/>
    <x v="4"/>
    <x v="0"/>
    <d v="2024-12-19T00:00:00"/>
    <d v="1899-12-30T22:03:46"/>
    <d v="2024-12-19T00:00:00"/>
    <d v="1899-12-30T22:05:23"/>
    <d v="2024-12-19T00:00:00"/>
    <d v="1899-12-30T22:34:04"/>
    <x v="0"/>
    <x v="0"/>
    <s v="8045613412"/>
    <s v="FBO"/>
    <d v="1899-12-30T00:30:18"/>
    <x v="953"/>
    <d v="1899-12-30T00:01:37"/>
    <s v="Granel"/>
    <s v="E001"/>
    <x v="1"/>
    <d v="1899-12-30T00:30:18"/>
    <d v="1899-12-30T00:28:41"/>
    <x v="19"/>
    <x v="14"/>
    <x v="5"/>
    <x v="1"/>
    <n v="0"/>
    <n v="0"/>
    <x v="0"/>
    <x v="1"/>
    <x v="0"/>
    <n v="0"/>
    <x v="0"/>
    <x v="1"/>
    <d v="1899-12-30T00:01:37"/>
    <d v="1899-12-30T00:01:37"/>
    <x v="0"/>
    <m/>
    <m/>
    <d v="1899-12-30T00:00:00"/>
    <d v="1899-12-30T00:30:18"/>
    <n v="5"/>
    <d v="1899-12-30T00:01:37"/>
    <n v="30.299999999990508"/>
    <x v="19"/>
    <x v="1"/>
  </r>
  <r>
    <x v="0"/>
    <s v="2024075869"/>
    <x v="0"/>
    <x v="426"/>
    <s v="E59VU54"/>
    <d v="2024-12-20T00:00:00"/>
    <x v="1"/>
    <s v="3230"/>
    <x v="2"/>
    <s v="PA"/>
    <x v="2"/>
    <x v="0"/>
    <d v="2024-12-20T00:00:00"/>
    <d v="1899-12-30T08:02:22"/>
    <d v="2024-12-20T00:00:00"/>
    <d v="1899-12-30T08:03:18"/>
    <d v="2024-12-20T00:00:00"/>
    <d v="1899-12-30T08:47:57"/>
    <x v="0"/>
    <x v="0"/>
    <s v="8045613413"/>
    <s v="FBO"/>
    <d v="1899-12-30T00:45:35"/>
    <x v="1451"/>
    <d v="1899-12-30T00:00:56"/>
    <s v="Ensacado"/>
    <s v="E002"/>
    <x v="1"/>
    <d v="1899-12-30T00:45:35"/>
    <d v="1899-12-30T00:44:39"/>
    <x v="2"/>
    <x v="15"/>
    <x v="5"/>
    <x v="2"/>
    <n v="0"/>
    <n v="0"/>
    <x v="0"/>
    <x v="2"/>
    <x v="0"/>
    <n v="0"/>
    <x v="0"/>
    <x v="0"/>
    <d v="1899-12-30T00:00:56"/>
    <d v="1899-12-30T00:00:56"/>
    <x v="0"/>
    <m/>
    <m/>
    <d v="1899-12-30T00:00:00"/>
    <d v="1899-12-30T00:45:35"/>
    <n v="6"/>
    <d v="1899-12-30T00:00:56"/>
    <n v="45.583333333329641"/>
    <x v="1"/>
    <x v="0"/>
  </r>
  <r>
    <x v="0"/>
    <s v="2024075855"/>
    <x v="0"/>
    <x v="130"/>
    <s v="E8818MNX"/>
    <d v="2024-12-20T00:00:00"/>
    <x v="1"/>
    <s v="3230"/>
    <x v="2"/>
    <s v="PA"/>
    <x v="2"/>
    <x v="0"/>
    <d v="2024-12-20T00:00:00"/>
    <d v="1899-12-30T07:39:03"/>
    <d v="2024-12-20T00:00:00"/>
    <d v="1899-12-30T07:39:21"/>
    <d v="2024-12-20T00:00:00"/>
    <d v="1899-12-30T08:51:14"/>
    <x v="0"/>
    <x v="0"/>
    <s v="8045613414"/>
    <s v="FBO"/>
    <d v="1899-12-30T01:12:11"/>
    <x v="1452"/>
    <d v="1899-12-30T00:00:18"/>
    <s v="Ensacado"/>
    <s v="E002"/>
    <x v="2"/>
    <d v="1899-12-30T01:12:11"/>
    <d v="1899-12-30T01:11:53"/>
    <x v="1"/>
    <x v="15"/>
    <x v="5"/>
    <x v="2"/>
    <n v="0"/>
    <n v="0"/>
    <x v="0"/>
    <x v="2"/>
    <x v="0"/>
    <n v="0"/>
    <x v="0"/>
    <x v="0"/>
    <d v="1899-12-30T00:00:18"/>
    <d v="1899-12-30T00:00:18"/>
    <x v="0"/>
    <m/>
    <m/>
    <d v="1899-12-30T00:00:00"/>
    <d v="1899-12-30T01:12:11"/>
    <n v="6"/>
    <d v="1899-12-30T00:00:18"/>
    <n v="72.183333333340826"/>
    <x v="1"/>
    <x v="0"/>
  </r>
  <r>
    <x v="0"/>
    <s v="2024075871"/>
    <x v="0"/>
    <x v="463"/>
    <s v="E80ZI49"/>
    <d v="2024-12-20T00:00:00"/>
    <x v="1"/>
    <s v="3228"/>
    <x v="3"/>
    <s v="PA"/>
    <x v="4"/>
    <x v="0"/>
    <d v="2024-12-20T00:00:00"/>
    <d v="1899-12-30T08:08:09"/>
    <d v="2024-12-20T00:00:00"/>
    <d v="1899-12-30T08:08:51"/>
    <d v="2024-12-20T00:00:00"/>
    <d v="1899-12-30T08:51:50"/>
    <x v="0"/>
    <x v="0"/>
    <s v="8045613415"/>
    <s v="FBO"/>
    <d v="1899-12-30T00:43:41"/>
    <x v="1453"/>
    <d v="1899-12-30T00:00:42"/>
    <s v="Granel"/>
    <s v="E001"/>
    <x v="1"/>
    <d v="1899-12-30T00:43:41"/>
    <d v="1899-12-30T00:42:59"/>
    <x v="2"/>
    <x v="15"/>
    <x v="5"/>
    <x v="1"/>
    <n v="0"/>
    <n v="0"/>
    <x v="0"/>
    <x v="1"/>
    <x v="0"/>
    <n v="0"/>
    <x v="0"/>
    <x v="1"/>
    <d v="1899-12-30T00:00:42"/>
    <d v="1899-12-30T00:00:42"/>
    <x v="0"/>
    <m/>
    <m/>
    <d v="1899-12-30T00:00:00"/>
    <d v="1899-12-30T00:43:41"/>
    <n v="6"/>
    <d v="1899-12-30T00:00:42"/>
    <n v="43.68333333332167"/>
    <x v="1"/>
    <x v="1"/>
  </r>
  <r>
    <x v="0"/>
    <s v="2024075883"/>
    <x v="0"/>
    <x v="452"/>
    <s v="EAB28GF"/>
    <d v="2024-12-20T00:00:00"/>
    <x v="1"/>
    <s v="3233"/>
    <x v="9"/>
    <s v="PA"/>
    <x v="2"/>
    <x v="0"/>
    <d v="2024-12-20T00:00:00"/>
    <d v="1899-12-30T08:43:21"/>
    <d v="2024-12-20T00:00:00"/>
    <d v="1899-12-30T08:46:05"/>
    <d v="2024-12-20T00:00:00"/>
    <d v="1899-12-30T09:15:30"/>
    <x v="0"/>
    <x v="0"/>
    <s v="8045613416"/>
    <s v="FBO"/>
    <d v="1899-12-30T00:32:09"/>
    <x v="688"/>
    <d v="1899-12-30T00:02:44"/>
    <s v="Ensacado"/>
    <s v="E002"/>
    <x v="1"/>
    <d v="1899-12-30T00:32:09"/>
    <d v="1899-12-30T00:29:25"/>
    <x v="2"/>
    <x v="15"/>
    <x v="5"/>
    <x v="2"/>
    <n v="0"/>
    <n v="0"/>
    <x v="0"/>
    <x v="2"/>
    <x v="0"/>
    <n v="0"/>
    <x v="0"/>
    <x v="1"/>
    <d v="1899-12-30T00:02:44"/>
    <d v="1899-12-30T00:02:44"/>
    <x v="0"/>
    <m/>
    <m/>
    <d v="1899-12-30T00:00:00"/>
    <d v="1899-12-30T00:32:09"/>
    <n v="6"/>
    <d v="1899-12-30T00:02:44"/>
    <n v="32.15000000000159"/>
    <x v="2"/>
    <x v="1"/>
  </r>
  <r>
    <x v="0"/>
    <s v="2024075889"/>
    <x v="0"/>
    <x v="469"/>
    <s v="E63UI43"/>
    <d v="2024-12-20T00:00:00"/>
    <x v="1"/>
    <s v="3228"/>
    <x v="3"/>
    <s v="PA"/>
    <x v="4"/>
    <x v="0"/>
    <d v="2024-12-20T00:00:00"/>
    <d v="1899-12-30T09:07:26"/>
    <d v="2024-12-20T00:00:00"/>
    <d v="1899-12-30T09:12:47"/>
    <d v="2024-12-20T00:00:00"/>
    <d v="1899-12-30T09:48:02"/>
    <x v="0"/>
    <x v="0"/>
    <s v="8045613417"/>
    <s v="FBO"/>
    <d v="1899-12-30T00:40:36"/>
    <x v="1454"/>
    <d v="1899-12-30T00:05:21"/>
    <s v="Granel"/>
    <s v="E001"/>
    <x v="1"/>
    <d v="1899-12-30T00:40:36"/>
    <d v="1899-12-30T00:35:15"/>
    <x v="3"/>
    <x v="15"/>
    <x v="5"/>
    <x v="1"/>
    <n v="0"/>
    <n v="0"/>
    <x v="0"/>
    <x v="1"/>
    <x v="0"/>
    <n v="0"/>
    <x v="0"/>
    <x v="1"/>
    <d v="1899-12-30T00:05:21"/>
    <d v="1899-12-30T00:05:21"/>
    <x v="0"/>
    <m/>
    <m/>
    <d v="1899-12-30T00:00:00"/>
    <d v="1899-12-30T00:40:36"/>
    <n v="6"/>
    <d v="1899-12-30T00:05:21"/>
    <n v="40.599999999993635"/>
    <x v="2"/>
    <x v="1"/>
  </r>
  <r>
    <x v="0"/>
    <s v="2024075915"/>
    <x v="0"/>
    <x v="441"/>
    <s v="E37UL03"/>
    <d v="2024-12-20T00:00:00"/>
    <x v="1"/>
    <s v="3228"/>
    <x v="3"/>
    <s v="PA"/>
    <x v="4"/>
    <x v="0"/>
    <d v="2024-12-20T00:00:00"/>
    <d v="1899-12-30T09:52:09"/>
    <d v="2024-12-20T00:00:00"/>
    <d v="1899-12-30T09:53:07"/>
    <d v="2024-12-20T00:00:00"/>
    <d v="1899-12-30T10:25:40"/>
    <x v="0"/>
    <x v="0"/>
    <s v="8045613418"/>
    <s v="FBO"/>
    <d v="1899-12-30T00:33:31"/>
    <x v="182"/>
    <d v="1899-12-30T00:00:58"/>
    <s v="Granel"/>
    <s v="E001"/>
    <x v="1"/>
    <d v="1899-12-30T00:33:31"/>
    <d v="1899-12-30T00:32:33"/>
    <x v="3"/>
    <x v="15"/>
    <x v="5"/>
    <x v="1"/>
    <n v="0"/>
    <n v="0"/>
    <x v="0"/>
    <x v="1"/>
    <x v="0"/>
    <n v="0"/>
    <x v="0"/>
    <x v="1"/>
    <d v="1899-12-30T00:00:58"/>
    <d v="1899-12-30T00:00:58"/>
    <x v="0"/>
    <m/>
    <m/>
    <d v="1899-12-30T00:00:00"/>
    <d v="1899-12-30T00:33:31"/>
    <n v="6"/>
    <d v="1899-12-30T00:00:58"/>
    <n v="33.516666666662417"/>
    <x v="3"/>
    <x v="1"/>
  </r>
  <r>
    <x v="0"/>
    <s v="2024075925"/>
    <x v="0"/>
    <x v="436"/>
    <s v="EAJ68DG"/>
    <d v="2024-12-20T00:00:00"/>
    <x v="1"/>
    <s v="3228"/>
    <x v="3"/>
    <s v="PA"/>
    <x v="3"/>
    <x v="0"/>
    <d v="2024-12-20T00:00:00"/>
    <d v="1899-12-30T10:36:23"/>
    <d v="2024-12-20T00:00:00"/>
    <d v="1899-12-30T10:37:10"/>
    <d v="2024-12-20T00:00:00"/>
    <d v="1899-12-30T10:56:44"/>
    <x v="0"/>
    <x v="0"/>
    <s v="8045613419"/>
    <s v="FBO"/>
    <d v="1899-12-30T00:20:21"/>
    <x v="1455"/>
    <d v="1899-12-30T00:00:47"/>
    <s v="Granel"/>
    <s v="E001"/>
    <x v="1"/>
    <d v="1899-12-30T00:20:21"/>
    <d v="1899-12-30T00:19:34"/>
    <x v="4"/>
    <x v="15"/>
    <x v="5"/>
    <x v="1"/>
    <n v="0"/>
    <n v="0"/>
    <x v="0"/>
    <x v="1"/>
    <x v="0"/>
    <n v="0"/>
    <x v="0"/>
    <x v="1"/>
    <d v="1899-12-30T00:00:47"/>
    <d v="1899-12-30T00:00:47"/>
    <x v="0"/>
    <m/>
    <m/>
    <d v="1899-12-30T00:00:00"/>
    <d v="1899-12-30T00:20:21"/>
    <n v="6"/>
    <d v="1899-12-30T00:00:47"/>
    <n v="20.349999999993589"/>
    <x v="3"/>
    <x v="1"/>
  </r>
  <r>
    <x v="0"/>
    <s v="2024075917"/>
    <x v="0"/>
    <x v="415"/>
    <s v="E33ZG78"/>
    <d v="2024-12-20T00:00:00"/>
    <x v="1"/>
    <s v="3230"/>
    <x v="2"/>
    <s v="PA"/>
    <x v="2"/>
    <x v="0"/>
    <d v="2024-12-20T00:00:00"/>
    <d v="1899-12-30T09:55:07"/>
    <d v="2024-12-20T00:00:00"/>
    <d v="1899-12-30T09:55:50"/>
    <d v="2024-12-20T00:00:00"/>
    <d v="1899-12-30T11:01:45"/>
    <x v="0"/>
    <x v="0"/>
    <s v="8045613420"/>
    <s v="FBO"/>
    <d v="1899-12-30T01:06:38"/>
    <x v="1456"/>
    <d v="1899-12-30T00:00:43"/>
    <s v="Ensacado"/>
    <s v="E002"/>
    <x v="1"/>
    <d v="1899-12-30T01:06:38"/>
    <d v="1899-12-30T01:05:55"/>
    <x v="3"/>
    <x v="15"/>
    <x v="5"/>
    <x v="2"/>
    <n v="0"/>
    <n v="0"/>
    <x v="0"/>
    <x v="2"/>
    <x v="0"/>
    <n v="0"/>
    <x v="0"/>
    <x v="0"/>
    <d v="1899-12-30T00:00:43"/>
    <d v="1899-12-30T00:00:43"/>
    <x v="0"/>
    <m/>
    <m/>
    <d v="1899-12-30T00:00:00"/>
    <d v="1899-12-30T01:06:38"/>
    <n v="6"/>
    <d v="1899-12-30T00:00:43"/>
    <n v="66.633333333335969"/>
    <x v="4"/>
    <x v="0"/>
  </r>
  <r>
    <x v="0"/>
    <s v="2024075932"/>
    <x v="0"/>
    <x v="470"/>
    <s v="E99XI36"/>
    <d v="2024-12-20T00:00:00"/>
    <x v="1"/>
    <s v="3233"/>
    <x v="9"/>
    <s v="PA"/>
    <x v="2"/>
    <x v="0"/>
    <d v="2024-12-20T00:00:00"/>
    <d v="1899-12-30T10:54:57"/>
    <d v="2024-12-20T00:00:00"/>
    <d v="1899-12-30T10:55:34"/>
    <d v="2024-12-20T00:00:00"/>
    <d v="1899-12-30T11:48:25"/>
    <x v="0"/>
    <x v="0"/>
    <s v="8045613421"/>
    <s v="FBO"/>
    <d v="1899-12-30T00:53:28"/>
    <x v="1457"/>
    <d v="1899-12-30T00:00:37"/>
    <s v="Ensacado"/>
    <s v="E002"/>
    <x v="1"/>
    <d v="1899-12-30T00:53:28"/>
    <d v="1899-12-30T00:52:51"/>
    <x v="4"/>
    <x v="15"/>
    <x v="5"/>
    <x v="2"/>
    <n v="0"/>
    <n v="0"/>
    <x v="0"/>
    <x v="2"/>
    <x v="0"/>
    <n v="0"/>
    <x v="0"/>
    <x v="0"/>
    <d v="1899-12-30T00:00:37"/>
    <d v="1899-12-30T00:00:37"/>
    <x v="0"/>
    <m/>
    <m/>
    <d v="1899-12-30T00:00:00"/>
    <d v="1899-12-30T00:53:28"/>
    <n v="6"/>
    <d v="1899-12-30T00:00:37"/>
    <n v="53.466666666667216"/>
    <x v="4"/>
    <x v="0"/>
  </r>
  <r>
    <x v="0"/>
    <s v="2024075934"/>
    <x v="0"/>
    <x v="429"/>
    <s v="EAB22BF"/>
    <d v="2024-12-20T00:00:00"/>
    <x v="1"/>
    <s v="3228"/>
    <x v="3"/>
    <s v="PA"/>
    <x v="4"/>
    <x v="0"/>
    <d v="2024-12-20T00:00:00"/>
    <d v="1899-12-30T11:01:27"/>
    <d v="2024-12-20T00:00:00"/>
    <d v="1899-12-30T11:02:05"/>
    <d v="2024-12-20T00:00:00"/>
    <d v="1899-12-30T12:09:57"/>
    <x v="0"/>
    <x v="0"/>
    <s v="8045613422"/>
    <s v="FBO"/>
    <d v="1899-12-30T01:08:30"/>
    <x v="1458"/>
    <d v="1899-12-30T00:00:38"/>
    <s v="Granel"/>
    <s v="E001"/>
    <x v="1"/>
    <d v="1899-12-30T01:08:30"/>
    <d v="1899-12-30T01:07:52"/>
    <x v="5"/>
    <x v="15"/>
    <x v="5"/>
    <x v="1"/>
    <n v="0"/>
    <n v="0"/>
    <x v="0"/>
    <x v="1"/>
    <x v="0"/>
    <n v="0"/>
    <x v="0"/>
    <x v="0"/>
    <d v="1899-12-30T00:00:38"/>
    <d v="1899-12-30T00:00:38"/>
    <x v="0"/>
    <m/>
    <m/>
    <d v="1899-12-30T00:00:00"/>
    <d v="1899-12-30T01:08:30"/>
    <n v="6"/>
    <d v="1899-12-30T00:00:38"/>
    <n v="68.49999999999352"/>
    <x v="5"/>
    <x v="0"/>
  </r>
  <r>
    <x v="0"/>
    <s v="2024075961"/>
    <x v="0"/>
    <x v="471"/>
    <s v="E6445MKW"/>
    <d v="2024-12-20T00:00:00"/>
    <x v="1"/>
    <s v="3230"/>
    <x v="2"/>
    <s v="PA"/>
    <x v="2"/>
    <x v="0"/>
    <d v="2024-12-20T00:00:00"/>
    <d v="1899-12-30T12:09:29"/>
    <d v="2024-12-20T00:00:00"/>
    <d v="1899-12-30T12:10:27"/>
    <d v="2024-12-20T00:00:00"/>
    <d v="1899-12-30T12:42:46"/>
    <x v="0"/>
    <x v="0"/>
    <s v="8045613423"/>
    <s v="FBO"/>
    <d v="1899-12-30T00:33:17"/>
    <x v="1459"/>
    <d v="1899-12-30T00:00:58"/>
    <s v="Ensacado"/>
    <s v="E002"/>
    <x v="1"/>
    <d v="1899-12-30T00:33:17"/>
    <d v="1899-12-30T00:32:19"/>
    <x v="6"/>
    <x v="15"/>
    <x v="5"/>
    <x v="2"/>
    <n v="0"/>
    <n v="0"/>
    <x v="0"/>
    <x v="2"/>
    <x v="0"/>
    <n v="0"/>
    <x v="0"/>
    <x v="1"/>
    <d v="1899-12-30T00:00:58"/>
    <d v="1899-12-30T00:00:58"/>
    <x v="0"/>
    <m/>
    <m/>
    <d v="1899-12-30T00:00:00"/>
    <d v="1899-12-30T00:33:17"/>
    <n v="6"/>
    <d v="1899-12-30T00:00:58"/>
    <n v="33.28333333332484"/>
    <x v="5"/>
    <x v="1"/>
  </r>
  <r>
    <x v="0"/>
    <s v="2024075962"/>
    <x v="0"/>
    <x v="472"/>
    <s v="EBM47SR"/>
    <d v="2024-12-20T00:00:00"/>
    <x v="1"/>
    <s v="3230"/>
    <x v="2"/>
    <s v="PA"/>
    <x v="2"/>
    <x v="0"/>
    <d v="2024-12-20T00:00:00"/>
    <d v="1899-12-30T12:14:19"/>
    <d v="2024-12-20T00:00:00"/>
    <d v="1899-12-30T12:15:05"/>
    <d v="2024-12-20T00:00:00"/>
    <d v="1899-12-30T12:55:17"/>
    <x v="0"/>
    <x v="0"/>
    <s v="8045613424"/>
    <s v="FBO"/>
    <d v="1899-12-30T00:40:58"/>
    <x v="1460"/>
    <d v="1899-12-30T00:00:46"/>
    <s v="Ensacado"/>
    <s v="E002"/>
    <x v="1"/>
    <d v="1899-12-30T00:40:58"/>
    <d v="1899-12-30T00:40:12"/>
    <x v="6"/>
    <x v="15"/>
    <x v="5"/>
    <x v="2"/>
    <n v="0"/>
    <n v="0"/>
    <x v="0"/>
    <x v="2"/>
    <x v="0"/>
    <n v="0"/>
    <x v="0"/>
    <x v="1"/>
    <d v="1899-12-30T00:00:46"/>
    <d v="1899-12-30T00:00:46"/>
    <x v="0"/>
    <m/>
    <m/>
    <d v="1899-12-30T00:00:00"/>
    <d v="1899-12-30T00:40:58"/>
    <n v="6"/>
    <d v="1899-12-30T00:00:46"/>
    <n v="40.966666666660707"/>
    <x v="5"/>
    <x v="1"/>
  </r>
  <r>
    <x v="0"/>
    <s v="2024075974"/>
    <x v="0"/>
    <x v="459"/>
    <s v="EAZ31DO"/>
    <d v="2024-12-20T00:00:00"/>
    <x v="1"/>
    <s v="3233"/>
    <x v="9"/>
    <s v="PA"/>
    <x v="2"/>
    <x v="0"/>
    <d v="2024-12-20T00:00:00"/>
    <d v="1899-12-30T12:55:58"/>
    <d v="2024-12-20T00:00:00"/>
    <d v="1899-12-30T12:56:46"/>
    <d v="2024-12-20T00:00:00"/>
    <d v="1899-12-30T13:32:43"/>
    <x v="0"/>
    <x v="0"/>
    <s v="8045613425"/>
    <s v="FBO"/>
    <d v="1899-12-30T00:36:45"/>
    <x v="1461"/>
    <d v="1899-12-30T00:00:48"/>
    <s v="Ensacado"/>
    <s v="E002"/>
    <x v="1"/>
    <d v="1899-12-30T00:36:45"/>
    <d v="1899-12-30T00:35:57"/>
    <x v="6"/>
    <x v="15"/>
    <x v="5"/>
    <x v="2"/>
    <n v="0"/>
    <n v="0"/>
    <x v="0"/>
    <x v="2"/>
    <x v="0"/>
    <n v="0"/>
    <x v="0"/>
    <x v="1"/>
    <d v="1899-12-30T00:00:48"/>
    <d v="1899-12-30T00:00:48"/>
    <x v="0"/>
    <m/>
    <m/>
    <d v="1899-12-30T00:00:00"/>
    <d v="1899-12-30T00:36:45"/>
    <n v="6"/>
    <d v="1899-12-30T00:00:48"/>
    <n v="36.74999999999519"/>
    <x v="13"/>
    <x v="1"/>
  </r>
  <r>
    <x v="0"/>
    <s v="2024075996"/>
    <x v="0"/>
    <x v="406"/>
    <s v="EBI91DF"/>
    <d v="2024-12-20T00:00:00"/>
    <x v="1"/>
    <s v="3228"/>
    <x v="3"/>
    <s v="PA"/>
    <x v="4"/>
    <x v="0"/>
    <d v="2024-12-20T00:00:00"/>
    <d v="1899-12-30T13:57:29"/>
    <d v="2024-12-20T00:00:00"/>
    <d v="1899-12-30T13:58:54"/>
    <d v="2024-12-20T00:00:00"/>
    <d v="1899-12-30T14:27:18"/>
    <x v="0"/>
    <x v="0"/>
    <s v="8045613426"/>
    <s v="FBO"/>
    <d v="1899-12-30T00:29:49"/>
    <x v="611"/>
    <d v="1899-12-30T00:01:25"/>
    <s v="Granel"/>
    <s v="E001"/>
    <x v="1"/>
    <d v="1899-12-30T00:29:49"/>
    <d v="1899-12-30T00:28:24"/>
    <x v="9"/>
    <x v="15"/>
    <x v="5"/>
    <x v="1"/>
    <n v="0"/>
    <n v="0"/>
    <x v="0"/>
    <x v="1"/>
    <x v="0"/>
    <n v="0"/>
    <x v="0"/>
    <x v="1"/>
    <d v="1899-12-30T00:01:25"/>
    <d v="1899-12-30T00:01:25"/>
    <x v="0"/>
    <m/>
    <m/>
    <d v="1899-12-30T00:00:00"/>
    <d v="1899-12-30T00:29:49"/>
    <n v="6"/>
    <d v="1899-12-30T00:01:25"/>
    <n v="29.816666666668876"/>
    <x v="8"/>
    <x v="1"/>
  </r>
  <r>
    <x v="0"/>
    <s v="2024076003"/>
    <x v="0"/>
    <x v="434"/>
    <s v="E70JR83"/>
    <d v="2024-12-20T00:00:00"/>
    <x v="1"/>
    <s v="3229"/>
    <x v="4"/>
    <s v="PA"/>
    <x v="5"/>
    <x v="0"/>
    <d v="2024-12-20T00:00:00"/>
    <d v="1899-12-30T14:16:22"/>
    <d v="2024-12-20T00:00:00"/>
    <d v="1899-12-30T14:17:10"/>
    <d v="2024-12-20T00:00:00"/>
    <d v="1899-12-30T14:54:29"/>
    <x v="0"/>
    <x v="0"/>
    <s v="8045613427"/>
    <s v="FBO"/>
    <d v="1899-12-30T00:38:07"/>
    <x v="1462"/>
    <d v="1899-12-30T00:00:48"/>
    <s v="Granel"/>
    <s v="E001"/>
    <x v="1"/>
    <d v="1899-12-30T00:38:07"/>
    <d v="1899-12-30T00:37:19"/>
    <x v="7"/>
    <x v="15"/>
    <x v="5"/>
    <x v="1"/>
    <n v="0"/>
    <n v="0"/>
    <x v="0"/>
    <x v="1"/>
    <x v="0"/>
    <n v="0"/>
    <x v="0"/>
    <x v="1"/>
    <d v="1899-12-30T00:00:48"/>
    <d v="1899-12-30T00:00:48"/>
    <x v="0"/>
    <m/>
    <m/>
    <d v="1899-12-30T00:00:00"/>
    <d v="1899-12-30T00:38:07"/>
    <n v="6"/>
    <d v="1899-12-30T00:00:48"/>
    <n v="38.11666666667049"/>
    <x v="8"/>
    <x v="1"/>
  </r>
  <r>
    <x v="0"/>
    <s v="2024076010"/>
    <x v="0"/>
    <x v="473"/>
    <s v="E99XI41"/>
    <d v="2024-12-20T00:00:00"/>
    <x v="1"/>
    <s v="3233"/>
    <x v="9"/>
    <s v="PA"/>
    <x v="2"/>
    <x v="0"/>
    <d v="2024-12-20T00:00:00"/>
    <d v="1899-12-30T14:21:40"/>
    <d v="2024-12-20T00:00:00"/>
    <d v="1899-12-30T14:22:19"/>
    <d v="2024-12-20T00:00:00"/>
    <d v="1899-12-30T14:57:23"/>
    <x v="0"/>
    <x v="0"/>
    <s v="8045613428"/>
    <s v="FBO"/>
    <d v="1899-12-30T00:35:43"/>
    <x v="1463"/>
    <d v="1899-12-30T00:00:39"/>
    <s v="Ensacado"/>
    <s v="E002"/>
    <x v="1"/>
    <d v="1899-12-30T00:35:43"/>
    <d v="1899-12-30T00:35:04"/>
    <x v="7"/>
    <x v="15"/>
    <x v="5"/>
    <x v="2"/>
    <n v="0"/>
    <n v="0"/>
    <x v="0"/>
    <x v="2"/>
    <x v="0"/>
    <n v="0"/>
    <x v="0"/>
    <x v="1"/>
    <d v="1899-12-30T00:00:39"/>
    <d v="1899-12-30T00:00:39"/>
    <x v="0"/>
    <m/>
    <m/>
    <d v="1899-12-30T00:00:00"/>
    <d v="1899-12-30T00:35:43"/>
    <n v="6"/>
    <d v="1899-12-30T00:00:39"/>
    <n v="35.716666666665638"/>
    <x v="8"/>
    <x v="1"/>
  </r>
  <r>
    <x v="0"/>
    <s v="2024076051"/>
    <x v="0"/>
    <x v="474"/>
    <s v="EAS75XZ"/>
    <d v="2024-12-20T00:00:00"/>
    <x v="1"/>
    <s v="3233"/>
    <x v="9"/>
    <s v="PA"/>
    <x v="2"/>
    <x v="0"/>
    <d v="2024-12-20T00:00:00"/>
    <d v="1899-12-30T16:45:58"/>
    <d v="2024-12-20T00:00:00"/>
    <d v="1899-12-30T16:46:39"/>
    <d v="2024-12-20T00:00:00"/>
    <d v="1899-12-30T17:18:58"/>
    <x v="0"/>
    <x v="0"/>
    <s v="8045613429"/>
    <s v="FBO"/>
    <d v="1899-12-30T00:33:00"/>
    <x v="1459"/>
    <d v="1899-12-30T00:00:41"/>
    <s v="Ensacado"/>
    <s v="E002"/>
    <x v="1"/>
    <d v="1899-12-30T00:33:00"/>
    <d v="1899-12-30T00:32:19"/>
    <x v="10"/>
    <x v="15"/>
    <x v="5"/>
    <x v="2"/>
    <n v="0"/>
    <n v="0"/>
    <x v="0"/>
    <x v="2"/>
    <x v="0"/>
    <n v="0"/>
    <x v="0"/>
    <x v="1"/>
    <d v="1899-12-30T00:00:41"/>
    <d v="1899-12-30T00:00:41"/>
    <x v="0"/>
    <m/>
    <m/>
    <d v="1899-12-30T00:00:00"/>
    <d v="1899-12-30T00:33:00"/>
    <n v="6"/>
    <d v="1899-12-30T00:00:41"/>
    <n v="33.000000000004839"/>
    <x v="10"/>
    <x v="1"/>
  </r>
  <r>
    <x v="0"/>
    <s v="2024076072"/>
    <x v="0"/>
    <x v="459"/>
    <s v="EAZ31DO"/>
    <d v="2024-12-20T00:00:00"/>
    <x v="1"/>
    <s v="3233"/>
    <x v="9"/>
    <s v="PA"/>
    <x v="2"/>
    <x v="0"/>
    <d v="2024-12-20T00:00:00"/>
    <d v="1899-12-30T19:55:04"/>
    <d v="2024-12-20T00:00:00"/>
    <d v="1899-12-30T19:56:31"/>
    <d v="2024-12-20T00:00:00"/>
    <d v="1899-12-30T20:27:40"/>
    <x v="0"/>
    <x v="0"/>
    <s v="8045613430"/>
    <s v="FBO"/>
    <d v="1899-12-30T00:32:36"/>
    <x v="1464"/>
    <d v="1899-12-30T00:01:27"/>
    <s v="Ensacado"/>
    <s v="E002"/>
    <x v="1"/>
    <d v="1899-12-30T00:32:36"/>
    <d v="1899-12-30T00:31:09"/>
    <x v="13"/>
    <x v="15"/>
    <x v="5"/>
    <x v="2"/>
    <n v="0"/>
    <n v="0"/>
    <x v="0"/>
    <x v="2"/>
    <x v="0"/>
    <n v="0"/>
    <x v="0"/>
    <x v="1"/>
    <d v="1899-12-30T00:01:27"/>
    <d v="1899-12-30T00:01:27"/>
    <x v="0"/>
    <m/>
    <m/>
    <d v="1899-12-30T00:00:00"/>
    <d v="1899-12-30T00:32:36"/>
    <n v="6"/>
    <d v="1899-12-30T00:01:27"/>
    <n v="32.600000000001579"/>
    <x v="14"/>
    <x v="1"/>
  </r>
  <r>
    <x v="0"/>
    <s v="2024076073"/>
    <x v="0"/>
    <x v="474"/>
    <s v="EAS75XZ"/>
    <d v="2024-12-21T00:00:00"/>
    <x v="1"/>
    <s v="3233"/>
    <x v="9"/>
    <s v="PA"/>
    <x v="2"/>
    <x v="0"/>
    <d v="2024-12-21T00:00:00"/>
    <d v="1899-12-30T06:01:00"/>
    <d v="2024-12-21T00:00:00"/>
    <d v="1899-12-30T06:02:33"/>
    <d v="2024-12-21T00:00:00"/>
    <d v="1899-12-30T06:50:00"/>
    <x v="0"/>
    <x v="0"/>
    <s v="8045613431"/>
    <s v="FBO"/>
    <d v="1899-12-30T00:00:00"/>
    <x v="733"/>
    <d v="1899-12-30T00:00:00"/>
    <s v="Ensacado"/>
    <s v="E002"/>
    <x v="1"/>
    <d v="1899-12-30T00:49:00"/>
    <d v="1899-12-30T00:47:27"/>
    <x v="0"/>
    <x v="19"/>
    <x v="5"/>
    <x v="2"/>
    <n v="0"/>
    <n v="0"/>
    <x v="0"/>
    <x v="2"/>
    <x v="0"/>
    <n v="0"/>
    <x v="0"/>
    <x v="0"/>
    <d v="1899-12-30T00:00:00"/>
    <d v="1899-12-30T00:00:00"/>
    <x v="0"/>
    <m/>
    <m/>
    <d v="1899-12-30T00:00:00"/>
    <d v="1899-12-30T00:49:00"/>
    <n v="7"/>
    <d v="1899-12-30T00:01:33"/>
    <n v="49.000000000003183"/>
    <x v="12"/>
    <x v="0"/>
  </r>
  <r>
    <x v="0"/>
    <s v="2024076074"/>
    <x v="0"/>
    <x v="473"/>
    <s v="E99XI41"/>
    <d v="2024-12-21T00:00:00"/>
    <x v="1"/>
    <s v="3233"/>
    <x v="9"/>
    <s v="PA"/>
    <x v="2"/>
    <x v="0"/>
    <d v="2024-12-21T00:00:00"/>
    <d v="1899-12-30T07:21:47"/>
    <d v="2024-12-21T00:00:00"/>
    <d v="1899-12-30T07:22:44"/>
    <d v="2024-12-21T00:00:00"/>
    <d v="1899-12-30T07:57:40"/>
    <x v="0"/>
    <x v="0"/>
    <s v="8045613432"/>
    <s v="FBO"/>
    <d v="1899-12-30T00:00:00"/>
    <x v="733"/>
    <d v="1899-12-30T00:00:00"/>
    <s v="Ensacado"/>
    <s v="E002"/>
    <x v="1"/>
    <d v="1899-12-30T00:35:53"/>
    <d v="1899-12-30T00:34:56"/>
    <x v="1"/>
    <x v="19"/>
    <x v="5"/>
    <x v="2"/>
    <n v="0"/>
    <n v="0"/>
    <x v="0"/>
    <x v="2"/>
    <x v="0"/>
    <n v="0"/>
    <x v="0"/>
    <x v="1"/>
    <d v="1899-12-30T00:00:00"/>
    <d v="1899-12-30T00:00:00"/>
    <x v="0"/>
    <m/>
    <m/>
    <d v="1899-12-30T00:00:00"/>
    <d v="1899-12-30T00:35:53"/>
    <n v="7"/>
    <d v="1899-12-30T00:00:57"/>
    <n v="35.883333333331159"/>
    <x v="0"/>
    <x v="1"/>
  </r>
  <r>
    <x v="0"/>
    <s v="2024076077"/>
    <x v="0"/>
    <x v="459"/>
    <s v="EAZ31DO"/>
    <d v="2024-12-21T00:00:00"/>
    <x v="1"/>
    <s v="3233"/>
    <x v="9"/>
    <s v="PA"/>
    <x v="2"/>
    <x v="0"/>
    <d v="2024-12-21T00:00:00"/>
    <d v="1899-12-30T09:57:31"/>
    <d v="2024-12-21T00:00:00"/>
    <d v="1899-12-30T09:58:37"/>
    <d v="2024-12-21T00:00:00"/>
    <d v="1899-12-30T10:45:24"/>
    <x v="0"/>
    <x v="0"/>
    <s v="8045613433"/>
    <s v="FBO"/>
    <d v="1899-12-30T00:00:00"/>
    <x v="733"/>
    <d v="1899-12-30T00:00:00"/>
    <s v="Ensacado"/>
    <s v="E002"/>
    <x v="1"/>
    <d v="1899-12-30T00:47:53"/>
    <d v="1899-12-30T00:46:47"/>
    <x v="3"/>
    <x v="19"/>
    <x v="5"/>
    <x v="2"/>
    <n v="0"/>
    <n v="0"/>
    <x v="0"/>
    <x v="2"/>
    <x v="0"/>
    <n v="0"/>
    <x v="0"/>
    <x v="0"/>
    <d v="1899-12-30T00:00:00"/>
    <d v="1899-12-30T00:00:00"/>
    <x v="0"/>
    <m/>
    <m/>
    <d v="1899-12-30T00:00:00"/>
    <d v="1899-12-30T00:47:53"/>
    <n v="7"/>
    <d v="1899-12-30T00:01:06"/>
    <n v="47.883333333326398"/>
    <x v="3"/>
    <x v="0"/>
  </r>
  <r>
    <x v="0"/>
    <s v="2024076184"/>
    <x v="0"/>
    <x v="438"/>
    <s v="E21TH08"/>
    <d v="2024-12-23T00:00:00"/>
    <x v="1"/>
    <s v="3230"/>
    <x v="2"/>
    <s v="PA"/>
    <x v="2"/>
    <x v="0"/>
    <d v="2024-12-23T00:00:00"/>
    <d v="1899-12-30T11:24:00"/>
    <d v="2024-12-23T00:00:00"/>
    <d v="1899-12-30T11:25:11"/>
    <d v="2024-12-23T00:00:00"/>
    <d v="1899-12-30T12:12:59"/>
    <x v="0"/>
    <x v="0"/>
    <s v="8045613434"/>
    <s v="FBO"/>
    <d v="1899-12-30T00:48:59"/>
    <x v="39"/>
    <d v="1899-12-30T00:01:11"/>
    <s v="Ensacado"/>
    <s v="E002"/>
    <x v="1"/>
    <d v="1899-12-30T00:48:59"/>
    <d v="1899-12-30T00:47:48"/>
    <x v="5"/>
    <x v="16"/>
    <x v="0"/>
    <x v="2"/>
    <n v="0"/>
    <n v="0"/>
    <x v="0"/>
    <x v="2"/>
    <x v="0"/>
    <n v="0"/>
    <x v="0"/>
    <x v="0"/>
    <d v="1899-12-30T00:01:11"/>
    <d v="1899-12-30T00:01:11"/>
    <x v="0"/>
    <m/>
    <m/>
    <d v="1899-12-30T00:00:00"/>
    <d v="1899-12-30T00:48:59"/>
    <n v="2"/>
    <d v="1899-12-30T00:01:11"/>
    <n v="48.98333333332809"/>
    <x v="5"/>
    <x v="0"/>
  </r>
  <r>
    <x v="0"/>
    <s v="2024076196"/>
    <x v="0"/>
    <x v="406"/>
    <s v="EBI91DF"/>
    <d v="2024-12-23T00:00:00"/>
    <x v="1"/>
    <s v="3228"/>
    <x v="3"/>
    <s v="PA"/>
    <x v="4"/>
    <x v="0"/>
    <d v="2024-12-23T00:00:00"/>
    <d v="1899-12-30T11:58:20"/>
    <d v="2024-12-23T00:00:00"/>
    <d v="1899-12-30T11:59:12"/>
    <d v="2024-12-23T00:00:00"/>
    <d v="1899-12-30T12:30:20"/>
    <x v="0"/>
    <x v="0"/>
    <s v="8045613435"/>
    <s v="FBO"/>
    <d v="1899-12-30T00:32:00"/>
    <x v="782"/>
    <d v="1899-12-30T00:00:52"/>
    <s v="Granel"/>
    <s v="E001"/>
    <x v="1"/>
    <d v="1899-12-30T00:32:00"/>
    <d v="1899-12-30T00:31:08"/>
    <x v="5"/>
    <x v="16"/>
    <x v="0"/>
    <x v="1"/>
    <n v="0"/>
    <n v="0"/>
    <x v="0"/>
    <x v="1"/>
    <x v="0"/>
    <n v="0"/>
    <x v="0"/>
    <x v="1"/>
    <d v="1899-12-30T00:00:52"/>
    <d v="1899-12-30T00:00:52"/>
    <x v="0"/>
    <m/>
    <m/>
    <d v="1899-12-30T00:00:00"/>
    <d v="1899-12-30T00:32:00"/>
    <n v="2"/>
    <d v="1899-12-30T00:00:52"/>
    <n v="31.999999999996849"/>
    <x v="5"/>
    <x v="1"/>
  </r>
  <r>
    <x v="0"/>
    <s v="2024076202"/>
    <x v="0"/>
    <x v="473"/>
    <s v="E99XI41"/>
    <d v="2024-12-23T00:00:00"/>
    <x v="1"/>
    <s v="3233"/>
    <x v="9"/>
    <s v="PA"/>
    <x v="2"/>
    <x v="0"/>
    <d v="2024-12-23T00:00:00"/>
    <d v="1899-12-30T12:10:23"/>
    <d v="2024-12-23T00:00:00"/>
    <d v="1899-12-30T12:11:11"/>
    <d v="2024-12-23T00:00:00"/>
    <d v="1899-12-30T12:38:54"/>
    <x v="0"/>
    <x v="0"/>
    <s v="8045613436"/>
    <s v="FBO"/>
    <d v="1899-12-30T00:28:31"/>
    <x v="1465"/>
    <d v="1899-12-30T00:00:48"/>
    <s v="Ensacado"/>
    <s v="E002"/>
    <x v="1"/>
    <d v="1899-12-30T00:28:31"/>
    <d v="1899-12-30T00:27:43"/>
    <x v="6"/>
    <x v="16"/>
    <x v="0"/>
    <x v="2"/>
    <n v="0"/>
    <n v="0"/>
    <x v="0"/>
    <x v="2"/>
    <x v="0"/>
    <n v="0"/>
    <x v="0"/>
    <x v="1"/>
    <d v="1899-12-30T00:00:48"/>
    <d v="1899-12-30T00:00:48"/>
    <x v="0"/>
    <m/>
    <m/>
    <d v="1899-12-30T00:00:00"/>
    <d v="1899-12-30T00:28:31"/>
    <n v="2"/>
    <d v="1899-12-30T00:00:48"/>
    <n v="28.516666666665635"/>
    <x v="5"/>
    <x v="1"/>
  </r>
  <r>
    <x v="0"/>
    <s v="2024076226"/>
    <x v="0"/>
    <x v="412"/>
    <s v="E39TD89"/>
    <d v="2024-12-23T00:00:00"/>
    <x v="1"/>
    <s v="3228"/>
    <x v="3"/>
    <s v="PA"/>
    <x v="3"/>
    <x v="0"/>
    <d v="2024-12-23T00:00:00"/>
    <d v="1899-12-30T12:50:01"/>
    <d v="2024-12-23T00:00:00"/>
    <d v="1899-12-30T12:50:39"/>
    <d v="2024-12-23T00:00:00"/>
    <d v="1899-12-30T13:14:29"/>
    <x v="0"/>
    <x v="0"/>
    <s v="8045613437"/>
    <s v="FBO"/>
    <d v="1899-12-30T00:24:28"/>
    <x v="1466"/>
    <d v="1899-12-30T00:00:38"/>
    <s v="Granel"/>
    <s v="E001"/>
    <x v="1"/>
    <d v="1899-12-30T00:24:28"/>
    <d v="1899-12-30T00:23:50"/>
    <x v="6"/>
    <x v="16"/>
    <x v="0"/>
    <x v="1"/>
    <n v="0"/>
    <n v="0"/>
    <x v="0"/>
    <x v="1"/>
    <x v="0"/>
    <n v="0"/>
    <x v="0"/>
    <x v="1"/>
    <d v="1899-12-30T00:00:38"/>
    <d v="1899-12-30T00:00:38"/>
    <x v="0"/>
    <m/>
    <m/>
    <d v="1899-12-30T00:00:00"/>
    <d v="1899-12-30T00:24:28"/>
    <n v="2"/>
    <d v="1899-12-30T00:00:38"/>
    <n v="24.466666666665642"/>
    <x v="13"/>
    <x v="1"/>
  </r>
  <r>
    <x v="0"/>
    <s v="2024076224"/>
    <x v="0"/>
    <x v="475"/>
    <s v="EAS75XZ"/>
    <d v="2024-12-23T00:00:00"/>
    <x v="1"/>
    <s v="3233"/>
    <x v="9"/>
    <s v="PA"/>
    <x v="2"/>
    <x v="0"/>
    <d v="2024-12-23T00:00:00"/>
    <d v="1899-12-30T12:48:18"/>
    <d v="2024-12-23T00:00:00"/>
    <d v="1899-12-30T12:49:05"/>
    <d v="2024-12-23T00:00:00"/>
    <d v="1899-12-30T13:23:46"/>
    <x v="0"/>
    <x v="0"/>
    <s v="8045613438"/>
    <s v="FBO"/>
    <d v="1899-12-30T00:35:28"/>
    <x v="1467"/>
    <d v="1899-12-30T00:00:47"/>
    <s v="Ensacado"/>
    <s v="E002"/>
    <x v="1"/>
    <d v="1899-12-30T00:35:28"/>
    <d v="1899-12-30T00:34:41"/>
    <x v="6"/>
    <x v="16"/>
    <x v="0"/>
    <x v="2"/>
    <n v="0"/>
    <n v="0"/>
    <x v="0"/>
    <x v="2"/>
    <x v="0"/>
    <n v="0"/>
    <x v="0"/>
    <x v="1"/>
    <d v="1899-12-30T00:00:47"/>
    <d v="1899-12-30T00:00:47"/>
    <x v="0"/>
    <m/>
    <m/>
    <d v="1899-12-30T00:00:00"/>
    <d v="1899-12-30T00:35:28"/>
    <n v="2"/>
    <d v="1899-12-30T00:00:47"/>
    <n v="35.466666666667201"/>
    <x v="13"/>
    <x v="1"/>
  </r>
  <r>
    <x v="0"/>
    <s v="2024076245"/>
    <x v="0"/>
    <x v="434"/>
    <s v="E70JR83"/>
    <d v="2024-12-23T00:00:00"/>
    <x v="1"/>
    <s v="3229"/>
    <x v="4"/>
    <s v="PA"/>
    <x v="5"/>
    <x v="0"/>
    <d v="2024-12-23T00:00:00"/>
    <d v="1899-12-30T13:08:47"/>
    <d v="2024-12-23T00:00:00"/>
    <d v="1899-12-30T13:09:49"/>
    <d v="2024-12-23T00:00:00"/>
    <d v="1899-12-30T13:46:18"/>
    <x v="0"/>
    <x v="0"/>
    <s v="8045613439"/>
    <s v="FBO"/>
    <d v="1899-12-30T00:37:31"/>
    <x v="1468"/>
    <d v="1899-12-30T00:01:02"/>
    <s v="Granel"/>
    <s v="E001"/>
    <x v="1"/>
    <d v="1899-12-30T00:37:31"/>
    <d v="1899-12-30T00:36:29"/>
    <x v="9"/>
    <x v="16"/>
    <x v="0"/>
    <x v="1"/>
    <n v="0"/>
    <n v="0"/>
    <x v="0"/>
    <x v="1"/>
    <x v="0"/>
    <n v="0"/>
    <x v="0"/>
    <x v="1"/>
    <d v="1899-12-30T00:01:02"/>
    <d v="1899-12-30T00:01:02"/>
    <x v="0"/>
    <m/>
    <m/>
    <d v="1899-12-30T00:00:00"/>
    <d v="1899-12-30T00:37:31"/>
    <n v="2"/>
    <d v="1899-12-30T00:01:02"/>
    <n v="37.5166666666656"/>
    <x v="13"/>
    <x v="1"/>
  </r>
  <r>
    <x v="0"/>
    <s v="2024076273"/>
    <x v="0"/>
    <x v="476"/>
    <s v="E99XI36"/>
    <d v="2024-12-23T00:00:00"/>
    <x v="1"/>
    <s v="3233"/>
    <x v="9"/>
    <s v="PA"/>
    <x v="2"/>
    <x v="0"/>
    <d v="2024-12-23T00:00:00"/>
    <d v="1899-12-30T14:23:39"/>
    <d v="2024-12-23T00:00:00"/>
    <d v="1899-12-30T14:24:54"/>
    <d v="2024-12-23T00:00:00"/>
    <d v="1899-12-30T15:29:31"/>
    <x v="0"/>
    <x v="0"/>
    <s v="8045613440"/>
    <s v="FBO"/>
    <d v="1899-12-30T01:05:52"/>
    <x v="1469"/>
    <d v="1899-12-30T00:01:15"/>
    <s v="Ensacado"/>
    <s v="E002"/>
    <x v="1"/>
    <d v="1899-12-30T01:05:52"/>
    <d v="1899-12-30T01:04:37"/>
    <x v="7"/>
    <x v="16"/>
    <x v="0"/>
    <x v="2"/>
    <n v="0"/>
    <n v="0"/>
    <x v="0"/>
    <x v="2"/>
    <x v="0"/>
    <n v="0"/>
    <x v="0"/>
    <x v="0"/>
    <d v="1899-12-30T00:01:15"/>
    <d v="1899-12-30T00:01:15"/>
    <x v="0"/>
    <m/>
    <m/>
    <d v="1899-12-30T00:00:00"/>
    <d v="1899-12-30T01:05:52"/>
    <n v="2"/>
    <d v="1899-12-30T00:01:15"/>
    <n v="65.866666666679947"/>
    <x v="6"/>
    <x v="0"/>
  </r>
  <r>
    <x v="0"/>
    <s v="2024076282"/>
    <x v="0"/>
    <x v="403"/>
    <s v="EAF13IT"/>
    <d v="2024-12-23T00:00:00"/>
    <x v="1"/>
    <s v="3228"/>
    <x v="3"/>
    <s v="PA"/>
    <x v="3"/>
    <x v="0"/>
    <d v="2024-12-23T00:00:00"/>
    <d v="1899-12-30T14:49:48"/>
    <d v="2024-12-23T00:00:00"/>
    <d v="1899-12-30T14:50:35"/>
    <d v="2024-12-23T00:00:00"/>
    <d v="1899-12-30T15:45:22"/>
    <x v="0"/>
    <x v="0"/>
    <s v="8045613441"/>
    <s v="FBO"/>
    <d v="1899-12-30T00:55:34"/>
    <x v="1470"/>
    <d v="1899-12-30T00:00:47"/>
    <s v="Granel"/>
    <s v="E001"/>
    <x v="1"/>
    <d v="1899-12-30T00:55:34"/>
    <d v="1899-12-30T00:54:47"/>
    <x v="7"/>
    <x v="16"/>
    <x v="0"/>
    <x v="1"/>
    <n v="0"/>
    <n v="0"/>
    <x v="0"/>
    <x v="1"/>
    <x v="0"/>
    <n v="0"/>
    <x v="0"/>
    <x v="0"/>
    <d v="1899-12-30T00:00:47"/>
    <d v="1899-12-30T00:00:47"/>
    <x v="0"/>
    <m/>
    <m/>
    <d v="1899-12-30T00:00:00"/>
    <d v="1899-12-30T00:55:34"/>
    <n v="2"/>
    <d v="1899-12-30T00:00:47"/>
    <n v="55.56666666666235"/>
    <x v="6"/>
    <x v="0"/>
  </r>
  <r>
    <x v="0"/>
    <s v="2024076291"/>
    <x v="0"/>
    <x v="437"/>
    <s v="E47XB02"/>
    <d v="2024-12-23T00:00:00"/>
    <x v="1"/>
    <s v="3228"/>
    <x v="3"/>
    <s v="PA"/>
    <x v="4"/>
    <x v="0"/>
    <d v="2024-12-23T00:00:00"/>
    <d v="1899-12-30T15:13:09"/>
    <d v="2024-12-23T00:00:00"/>
    <d v="1899-12-30T15:14:46"/>
    <d v="2024-12-23T00:00:00"/>
    <d v="1899-12-30T16:07:47"/>
    <x v="0"/>
    <x v="0"/>
    <s v="8045613442"/>
    <s v="FBO"/>
    <d v="1899-12-30T00:54:38"/>
    <x v="1471"/>
    <d v="1899-12-30T00:01:37"/>
    <s v="Granel"/>
    <s v="E001"/>
    <x v="1"/>
    <d v="1899-12-30T00:54:38"/>
    <d v="1899-12-30T00:53:01"/>
    <x v="14"/>
    <x v="16"/>
    <x v="0"/>
    <x v="1"/>
    <n v="0"/>
    <n v="0"/>
    <x v="0"/>
    <x v="1"/>
    <x v="0"/>
    <n v="0"/>
    <x v="0"/>
    <x v="0"/>
    <d v="1899-12-30T00:01:37"/>
    <d v="1899-12-30T00:01:37"/>
    <x v="0"/>
    <m/>
    <m/>
    <d v="1899-12-30T00:00:00"/>
    <d v="1899-12-30T00:54:38"/>
    <n v="2"/>
    <d v="1899-12-30T00:01:37"/>
    <n v="54.633333333340808"/>
    <x v="9"/>
    <x v="0"/>
  </r>
  <r>
    <x v="0"/>
    <s v="2024076299"/>
    <x v="0"/>
    <x v="141"/>
    <s v="E4262KXX"/>
    <d v="2024-12-23T00:00:00"/>
    <x v="1"/>
    <s v="3229"/>
    <x v="4"/>
    <s v="PA"/>
    <x v="5"/>
    <x v="0"/>
    <d v="2024-12-23T00:00:00"/>
    <d v="1899-12-30T15:40:02"/>
    <d v="2024-12-23T00:00:00"/>
    <d v="1899-12-30T15:40:26"/>
    <d v="2024-12-23T00:00:00"/>
    <d v="1899-12-30T16:18:12"/>
    <x v="0"/>
    <x v="0"/>
    <s v="8045613443"/>
    <s v="FBO"/>
    <d v="1899-12-30T00:38:10"/>
    <x v="1472"/>
    <d v="1899-12-30T00:00:24"/>
    <s v="Granel"/>
    <s v="E001"/>
    <x v="2"/>
    <d v="1899-12-30T00:38:10"/>
    <d v="1899-12-30T00:37:46"/>
    <x v="14"/>
    <x v="16"/>
    <x v="0"/>
    <x v="1"/>
    <n v="0"/>
    <n v="0"/>
    <x v="0"/>
    <x v="1"/>
    <x v="0"/>
    <n v="0"/>
    <x v="0"/>
    <x v="1"/>
    <d v="1899-12-30T00:00:24"/>
    <d v="1899-12-30T00:00:24"/>
    <x v="0"/>
    <m/>
    <m/>
    <d v="1899-12-30T00:00:00"/>
    <d v="1899-12-30T00:38:10"/>
    <n v="2"/>
    <d v="1899-12-30T00:00:24"/>
    <n v="38.166666666667304"/>
    <x v="9"/>
    <x v="1"/>
  </r>
  <r>
    <x v="0"/>
    <s v="2024076300"/>
    <x v="0"/>
    <x v="477"/>
    <s v="EAD41OO"/>
    <d v="2024-12-23T00:00:00"/>
    <x v="1"/>
    <s v="3229"/>
    <x v="4"/>
    <s v="PA"/>
    <x v="5"/>
    <x v="0"/>
    <d v="2024-12-23T00:00:00"/>
    <d v="1899-12-30T15:58:02"/>
    <d v="2024-12-23T00:00:00"/>
    <d v="1899-12-30T15:59:07"/>
    <d v="2024-12-23T00:00:00"/>
    <d v="1899-12-30T16:50:57"/>
    <x v="0"/>
    <x v="0"/>
    <s v="8045613444"/>
    <s v="FBO"/>
    <d v="1899-12-30T00:52:55"/>
    <x v="1473"/>
    <d v="1899-12-30T00:01:05"/>
    <s v="Granel"/>
    <s v="E001"/>
    <x v="1"/>
    <d v="1899-12-30T00:52:55"/>
    <d v="1899-12-30T00:51:50"/>
    <x v="14"/>
    <x v="16"/>
    <x v="0"/>
    <x v="1"/>
    <n v="0"/>
    <n v="0"/>
    <x v="0"/>
    <x v="1"/>
    <x v="0"/>
    <n v="0"/>
    <x v="0"/>
    <x v="0"/>
    <d v="1899-12-30T00:01:05"/>
    <d v="1899-12-30T00:01:05"/>
    <x v="0"/>
    <m/>
    <m/>
    <d v="1899-12-30T00:00:00"/>
    <d v="1899-12-30T00:52:55"/>
    <n v="2"/>
    <d v="1899-12-30T00:01:05"/>
    <n v="52.916666666659218"/>
    <x v="9"/>
    <x v="0"/>
  </r>
  <r>
    <x v="0"/>
    <s v="2024076307"/>
    <x v="0"/>
    <x v="473"/>
    <s v="E99XI41"/>
    <d v="2024-12-23T00:00:00"/>
    <x v="1"/>
    <s v="3233"/>
    <x v="9"/>
    <s v="PA"/>
    <x v="2"/>
    <x v="0"/>
    <d v="2024-12-23T00:00:00"/>
    <d v="1899-12-30T16:20:45"/>
    <d v="2024-12-23T00:00:00"/>
    <d v="1899-12-30T16:21:48"/>
    <d v="2024-12-23T00:00:00"/>
    <d v="1899-12-30T17:12:46"/>
    <x v="0"/>
    <x v="0"/>
    <s v="8045613445"/>
    <s v="FBO"/>
    <d v="1899-12-30T00:52:01"/>
    <x v="1474"/>
    <d v="1899-12-30T00:01:03"/>
    <s v="Ensacado"/>
    <s v="E002"/>
    <x v="1"/>
    <d v="1899-12-30T00:52:01"/>
    <d v="1899-12-30T00:50:58"/>
    <x v="10"/>
    <x v="16"/>
    <x v="0"/>
    <x v="2"/>
    <n v="0"/>
    <n v="0"/>
    <x v="0"/>
    <x v="2"/>
    <x v="0"/>
    <n v="0"/>
    <x v="0"/>
    <x v="0"/>
    <d v="1899-12-30T00:01:03"/>
    <d v="1899-12-30T00:01:03"/>
    <x v="0"/>
    <m/>
    <m/>
    <d v="1899-12-30T00:00:00"/>
    <d v="1899-12-30T00:52:01"/>
    <n v="2"/>
    <d v="1899-12-30T00:01:03"/>
    <n v="52.016666666659233"/>
    <x v="10"/>
    <x v="0"/>
  </r>
  <r>
    <x v="0"/>
    <s v="2024076334"/>
    <x v="0"/>
    <x v="392"/>
    <s v="E16ZX22"/>
    <d v="2024-12-23T00:00:00"/>
    <x v="1"/>
    <s v="3228"/>
    <x v="3"/>
    <s v="PA"/>
    <x v="3"/>
    <x v="0"/>
    <d v="2024-12-23T00:00:00"/>
    <d v="1899-12-30T17:35:34"/>
    <d v="2024-12-23T00:00:00"/>
    <d v="1899-12-30T17:42:16"/>
    <d v="2024-12-23T00:00:00"/>
    <d v="1899-12-30T18:14:54"/>
    <x v="0"/>
    <x v="0"/>
    <s v="8045613446"/>
    <s v="FBO"/>
    <d v="1899-12-30T00:39:20"/>
    <x v="195"/>
    <d v="1899-12-30T00:06:42"/>
    <s v="Granel"/>
    <s v="E001"/>
    <x v="1"/>
    <d v="1899-12-30T00:39:20"/>
    <d v="1899-12-30T00:32:38"/>
    <x v="8"/>
    <x v="16"/>
    <x v="0"/>
    <x v="1"/>
    <n v="0"/>
    <n v="0"/>
    <x v="0"/>
    <x v="1"/>
    <x v="0"/>
    <n v="0"/>
    <x v="0"/>
    <x v="1"/>
    <d v="1899-12-30T00:06:42"/>
    <d v="1899-12-30T00:06:42"/>
    <x v="0"/>
    <m/>
    <m/>
    <d v="1899-12-30T00:00:00"/>
    <d v="1899-12-30T00:39:20"/>
    <n v="2"/>
    <d v="1899-12-30T00:06:42"/>
    <n v="39.333333333326266"/>
    <x v="11"/>
    <x v="1"/>
  </r>
  <r>
    <x v="0"/>
    <s v="2024076339"/>
    <x v="0"/>
    <x v="475"/>
    <s v="EAS75XZ"/>
    <d v="2024-12-23T00:00:00"/>
    <x v="1"/>
    <s v="3233"/>
    <x v="9"/>
    <s v="PA"/>
    <x v="2"/>
    <x v="0"/>
    <d v="2024-12-23T00:00:00"/>
    <d v="1899-12-30T17:47:38"/>
    <d v="2024-12-23T00:00:00"/>
    <d v="1899-12-30T17:48:40"/>
    <d v="2024-12-23T00:00:00"/>
    <d v="1899-12-30T18:41:51"/>
    <x v="0"/>
    <x v="0"/>
    <s v="8045613447"/>
    <s v="FBO"/>
    <d v="1899-12-30T00:54:13"/>
    <x v="1475"/>
    <d v="1899-12-30T00:01:02"/>
    <s v="Ensacado"/>
    <s v="E002"/>
    <x v="1"/>
    <d v="1899-12-30T00:54:13"/>
    <d v="1899-12-30T00:53:11"/>
    <x v="8"/>
    <x v="16"/>
    <x v="0"/>
    <x v="2"/>
    <n v="0"/>
    <n v="0"/>
    <x v="0"/>
    <x v="2"/>
    <x v="0"/>
    <n v="0"/>
    <x v="0"/>
    <x v="0"/>
    <d v="1899-12-30T00:01:02"/>
    <d v="1899-12-30T00:01:02"/>
    <x v="0"/>
    <m/>
    <m/>
    <d v="1899-12-30T00:00:00"/>
    <d v="1899-12-30T00:54:13"/>
    <n v="2"/>
    <d v="1899-12-30T00:01:02"/>
    <n v="54.216666666662455"/>
    <x v="11"/>
    <x v="0"/>
  </r>
  <r>
    <x v="0"/>
    <s v="2024076348"/>
    <x v="0"/>
    <x v="436"/>
    <s v="EAJ68DG"/>
    <d v="2024-12-23T00:00:00"/>
    <x v="1"/>
    <s v="3228"/>
    <x v="3"/>
    <s v="PA"/>
    <x v="3"/>
    <x v="0"/>
    <d v="2024-12-23T00:00:00"/>
    <d v="1899-12-30T19:53:55"/>
    <d v="2024-12-23T00:00:00"/>
    <d v="1899-12-30T19:55:01"/>
    <d v="2024-12-23T00:00:00"/>
    <d v="1899-12-30T20:16:47"/>
    <x v="0"/>
    <x v="0"/>
    <s v="8045613448"/>
    <s v="FBO"/>
    <d v="1899-12-30T00:22:52"/>
    <x v="410"/>
    <d v="1899-12-30T00:01:06"/>
    <s v="Granel"/>
    <s v="E001"/>
    <x v="1"/>
    <d v="1899-12-30T00:22:52"/>
    <d v="1899-12-30T00:21:46"/>
    <x v="13"/>
    <x v="16"/>
    <x v="0"/>
    <x v="1"/>
    <n v="0"/>
    <n v="0"/>
    <x v="0"/>
    <x v="1"/>
    <x v="0"/>
    <n v="0"/>
    <x v="0"/>
    <x v="1"/>
    <d v="1899-12-30T00:01:06"/>
    <d v="1899-12-30T00:01:06"/>
    <x v="0"/>
    <m/>
    <m/>
    <d v="1899-12-30T00:00:00"/>
    <d v="1899-12-30T00:22:52"/>
    <n v="2"/>
    <d v="1899-12-30T00:01:06"/>
    <n v="22.86666666666731"/>
    <x v="14"/>
    <x v="1"/>
  </r>
  <r>
    <x v="0"/>
    <s v="2024076347"/>
    <x v="0"/>
    <x v="478"/>
    <s v="EBM48FF"/>
    <d v="2024-12-23T00:00:00"/>
    <x v="1"/>
    <s v="3229"/>
    <x v="4"/>
    <s v="PA"/>
    <x v="5"/>
    <x v="0"/>
    <d v="2024-12-23T00:00:00"/>
    <d v="1899-12-30T19:41:18"/>
    <d v="2024-12-23T00:00:00"/>
    <d v="1899-12-30T19:42:12"/>
    <d v="2024-12-23T00:00:00"/>
    <d v="1899-12-30T20:20:34"/>
    <x v="0"/>
    <x v="0"/>
    <s v="8045613449"/>
    <s v="FBO"/>
    <d v="1899-12-30T00:39:16"/>
    <x v="1476"/>
    <d v="1899-12-30T00:00:54"/>
    <s v="Granel"/>
    <s v="E001"/>
    <x v="1"/>
    <d v="1899-12-30T00:39:16"/>
    <d v="1899-12-30T00:38:22"/>
    <x v="13"/>
    <x v="16"/>
    <x v="0"/>
    <x v="1"/>
    <n v="0"/>
    <n v="0"/>
    <x v="0"/>
    <x v="1"/>
    <x v="0"/>
    <n v="0"/>
    <x v="0"/>
    <x v="1"/>
    <d v="1899-12-30T00:00:54"/>
    <d v="1899-12-30T00:00:54"/>
    <x v="0"/>
    <m/>
    <m/>
    <d v="1899-12-30T00:00:00"/>
    <d v="1899-12-30T00:39:16"/>
    <n v="2"/>
    <d v="1899-12-30T00:00:54"/>
    <n v="39.266666666668755"/>
    <x v="14"/>
    <x v="1"/>
  </r>
  <r>
    <x v="0"/>
    <s v="2024076431"/>
    <x v="0"/>
    <x v="475"/>
    <s v="EAS75XZ"/>
    <d v="2024-12-26T00:00:00"/>
    <x v="1"/>
    <s v="3233"/>
    <x v="9"/>
    <s v="PA"/>
    <x v="2"/>
    <x v="0"/>
    <d v="2024-12-26T00:00:00"/>
    <d v="1899-12-30T06:43:52"/>
    <d v="2024-12-26T00:00:00"/>
    <d v="1899-12-30T06:45:01"/>
    <d v="2024-12-26T00:00:00"/>
    <d v="1899-12-30T07:11:42"/>
    <x v="0"/>
    <x v="0"/>
    <s v="8045613450"/>
    <s v="FBO"/>
    <d v="1899-12-30T00:27:50"/>
    <x v="1477"/>
    <d v="1899-12-30T00:01:09"/>
    <s v="Ensacado"/>
    <s v="E002"/>
    <x v="1"/>
    <d v="1899-12-30T00:27:50"/>
    <d v="1899-12-30T00:26:41"/>
    <x v="0"/>
    <x v="20"/>
    <x v="0"/>
    <x v="2"/>
    <n v="0"/>
    <n v="0"/>
    <x v="0"/>
    <x v="2"/>
    <x v="0"/>
    <n v="0"/>
    <x v="0"/>
    <x v="1"/>
    <d v="1899-12-30T00:01:09"/>
    <d v="1899-12-30T00:01:09"/>
    <x v="0"/>
    <m/>
    <m/>
    <d v="1899-12-30T00:00:00"/>
    <d v="1899-12-30T00:27:50"/>
    <n v="5"/>
    <d v="1899-12-30T00:01:09"/>
    <n v="27.833333333342374"/>
    <x v="0"/>
    <x v="1"/>
  </r>
  <r>
    <x v="0"/>
    <s v="2024076441"/>
    <x v="0"/>
    <x v="473"/>
    <s v="E99XI41"/>
    <d v="2024-12-26T00:00:00"/>
    <x v="1"/>
    <s v="3233"/>
    <x v="9"/>
    <s v="PA"/>
    <x v="2"/>
    <x v="0"/>
    <d v="2024-12-26T00:00:00"/>
    <d v="1899-12-30T07:17:36"/>
    <d v="2024-12-26T00:00:00"/>
    <d v="1899-12-30T07:18:20"/>
    <d v="2024-12-26T00:00:00"/>
    <d v="1899-12-30T07:50:18"/>
    <x v="0"/>
    <x v="0"/>
    <s v="8045613451"/>
    <s v="FBO"/>
    <d v="1899-12-30T00:32:42"/>
    <x v="941"/>
    <d v="1899-12-30T00:00:44"/>
    <s v="Ensacado"/>
    <s v="E002"/>
    <x v="1"/>
    <d v="1899-12-30T00:32:42"/>
    <d v="1899-12-30T00:31:58"/>
    <x v="1"/>
    <x v="20"/>
    <x v="0"/>
    <x v="2"/>
    <n v="0"/>
    <n v="0"/>
    <x v="0"/>
    <x v="2"/>
    <x v="0"/>
    <n v="0"/>
    <x v="0"/>
    <x v="1"/>
    <d v="1899-12-30T00:00:44"/>
    <d v="1899-12-30T00:00:44"/>
    <x v="0"/>
    <m/>
    <m/>
    <d v="1899-12-30T00:00:00"/>
    <d v="1899-12-30T00:32:42"/>
    <n v="5"/>
    <d v="1899-12-30T00:00:44"/>
    <n v="32.6999999999952"/>
    <x v="0"/>
    <x v="1"/>
  </r>
  <r>
    <x v="0"/>
    <s v="2024076454"/>
    <x v="0"/>
    <x v="476"/>
    <s v="E99XI36"/>
    <d v="2024-12-26T00:00:00"/>
    <x v="1"/>
    <s v="3233"/>
    <x v="9"/>
    <s v="PA"/>
    <x v="2"/>
    <x v="0"/>
    <d v="2024-12-26T00:00:00"/>
    <d v="1899-12-30T07:53:22"/>
    <d v="2024-12-26T00:00:00"/>
    <d v="1899-12-30T07:59:25"/>
    <d v="2024-12-26T00:00:00"/>
    <d v="1899-12-30T08:30:33"/>
    <x v="0"/>
    <x v="0"/>
    <s v="8045613452"/>
    <s v="FBO"/>
    <d v="1899-12-30T00:37:11"/>
    <x v="782"/>
    <d v="1899-12-30T00:06:03"/>
    <s v="Ensacado"/>
    <s v="E002"/>
    <x v="1"/>
    <d v="1899-12-30T00:37:11"/>
    <d v="1899-12-30T00:31:08"/>
    <x v="1"/>
    <x v="20"/>
    <x v="0"/>
    <x v="2"/>
    <n v="0"/>
    <n v="0"/>
    <x v="0"/>
    <x v="2"/>
    <x v="0"/>
    <n v="0"/>
    <x v="0"/>
    <x v="1"/>
    <d v="1899-12-30T00:06:03"/>
    <d v="1899-12-30T00:06:03"/>
    <x v="0"/>
    <m/>
    <m/>
    <d v="1899-12-30T00:00:00"/>
    <d v="1899-12-30T00:37:11"/>
    <n v="5"/>
    <d v="1899-12-30T00:06:03"/>
    <n v="37.183333333334403"/>
    <x v="1"/>
    <x v="1"/>
  </r>
  <r>
    <x v="0"/>
    <s v="2024076524"/>
    <x v="0"/>
    <x v="437"/>
    <s v="EAB36BH"/>
    <d v="2024-12-26T00:00:00"/>
    <x v="1"/>
    <s v="3228"/>
    <x v="3"/>
    <s v="PA"/>
    <x v="3"/>
    <x v="0"/>
    <d v="2024-12-26T00:00:00"/>
    <d v="1899-12-30T10:55:16"/>
    <d v="2024-12-26T00:00:00"/>
    <d v="1899-12-30T10:56:47"/>
    <d v="2024-12-26T00:00:00"/>
    <d v="1899-12-30T11:46:53"/>
    <x v="0"/>
    <x v="0"/>
    <s v="8045613453"/>
    <s v="FBO"/>
    <d v="1899-12-30T00:51:37"/>
    <x v="877"/>
    <d v="1899-12-30T00:01:31"/>
    <s v="Granel"/>
    <s v="E001"/>
    <x v="1"/>
    <d v="1899-12-30T00:51:37"/>
    <d v="1899-12-30T00:50:06"/>
    <x v="4"/>
    <x v="20"/>
    <x v="0"/>
    <x v="1"/>
    <n v="0"/>
    <n v="0"/>
    <x v="0"/>
    <x v="1"/>
    <x v="0"/>
    <n v="0"/>
    <x v="0"/>
    <x v="0"/>
    <d v="1899-12-30T00:01:31"/>
    <d v="1899-12-30T00:01:31"/>
    <x v="0"/>
    <m/>
    <m/>
    <d v="1899-12-30T00:00:00"/>
    <d v="1899-12-30T00:51:37"/>
    <n v="5"/>
    <d v="1899-12-30T00:01:31"/>
    <n v="51.616666666655973"/>
    <x v="4"/>
    <x v="0"/>
  </r>
  <r>
    <x v="0"/>
    <s v="2024076531"/>
    <x v="0"/>
    <x v="473"/>
    <s v="E99XI41"/>
    <d v="2024-12-26T00:00:00"/>
    <x v="1"/>
    <s v="3233"/>
    <x v="9"/>
    <s v="PA"/>
    <x v="2"/>
    <x v="0"/>
    <d v="2024-12-26T00:00:00"/>
    <d v="1899-12-30T11:23:31"/>
    <d v="2024-12-26T00:00:00"/>
    <d v="1899-12-30T11:24:25"/>
    <d v="2024-12-26T00:00:00"/>
    <d v="1899-12-30T11:53:11"/>
    <x v="0"/>
    <x v="0"/>
    <s v="8045613454"/>
    <s v="FBO"/>
    <d v="1899-12-30T00:29:40"/>
    <x v="51"/>
    <d v="1899-12-30T00:00:54"/>
    <s v="Ensacado"/>
    <s v="E002"/>
    <x v="1"/>
    <d v="1899-12-30T00:29:40"/>
    <d v="1899-12-30T00:28:46"/>
    <x v="5"/>
    <x v="20"/>
    <x v="0"/>
    <x v="2"/>
    <n v="0"/>
    <n v="0"/>
    <x v="0"/>
    <x v="2"/>
    <x v="0"/>
    <n v="0"/>
    <x v="0"/>
    <x v="1"/>
    <d v="1899-12-30T00:00:54"/>
    <d v="1899-12-30T00:00:54"/>
    <x v="0"/>
    <m/>
    <m/>
    <d v="1899-12-30T00:00:00"/>
    <d v="1899-12-30T00:29:40"/>
    <n v="5"/>
    <d v="1899-12-30T00:00:54"/>
    <n v="29.666666666663975"/>
    <x v="4"/>
    <x v="1"/>
  </r>
  <r>
    <x v="0"/>
    <s v="2024076542"/>
    <x v="0"/>
    <x v="406"/>
    <s v="EBI91DF"/>
    <d v="2024-12-26T00:00:00"/>
    <x v="1"/>
    <s v="3228"/>
    <x v="3"/>
    <s v="PA"/>
    <x v="4"/>
    <x v="0"/>
    <d v="2024-12-26T00:00:00"/>
    <d v="1899-12-30T11:38:30"/>
    <d v="2024-12-26T00:00:00"/>
    <d v="1899-12-30T11:41:57"/>
    <d v="2024-12-26T00:00:00"/>
    <d v="1899-12-30T12:08:28"/>
    <x v="0"/>
    <x v="0"/>
    <s v="8045613455"/>
    <s v="FBO"/>
    <d v="1899-12-30T00:29:58"/>
    <x v="1478"/>
    <d v="1899-12-30T00:03:27"/>
    <s v="Granel"/>
    <s v="E001"/>
    <x v="1"/>
    <d v="1899-12-30T00:29:58"/>
    <d v="1899-12-30T00:26:31"/>
    <x v="5"/>
    <x v="20"/>
    <x v="0"/>
    <x v="1"/>
    <n v="0"/>
    <n v="0"/>
    <x v="0"/>
    <x v="1"/>
    <x v="0"/>
    <n v="0"/>
    <x v="0"/>
    <x v="1"/>
    <d v="1899-12-30T00:03:27"/>
    <d v="1899-12-30T00:03:27"/>
    <x v="0"/>
    <m/>
    <m/>
    <d v="1899-12-30T00:00:00"/>
    <d v="1899-12-30T00:29:58"/>
    <n v="5"/>
    <d v="1899-12-30T00:03:27"/>
    <n v="29.966666666673536"/>
    <x v="5"/>
    <x v="1"/>
  </r>
  <r>
    <x v="0"/>
    <s v="2024076549"/>
    <x v="0"/>
    <x v="479"/>
    <s v="E65ZM51"/>
    <d v="2024-12-26T00:00:00"/>
    <x v="1"/>
    <s v="3229"/>
    <x v="4"/>
    <s v="PA"/>
    <x v="5"/>
    <x v="0"/>
    <d v="2024-12-26T00:00:00"/>
    <d v="1899-12-30T11:51:11"/>
    <d v="2024-12-26T00:00:00"/>
    <d v="1899-12-30T11:56:22"/>
    <d v="2024-12-26T00:00:00"/>
    <d v="1899-12-30T12:19:54"/>
    <x v="0"/>
    <x v="0"/>
    <s v="8045613456"/>
    <s v="FBO"/>
    <d v="1899-12-30T00:28:43"/>
    <x v="1038"/>
    <d v="1899-12-30T00:05:11"/>
    <s v="Granel"/>
    <s v="E001"/>
    <x v="1"/>
    <d v="1899-12-30T00:28:43"/>
    <d v="1899-12-30T00:23:32"/>
    <x v="5"/>
    <x v="20"/>
    <x v="0"/>
    <x v="1"/>
    <n v="0"/>
    <n v="0"/>
    <x v="0"/>
    <x v="1"/>
    <x v="0"/>
    <n v="0"/>
    <x v="0"/>
    <x v="1"/>
    <d v="1899-12-30T00:05:11"/>
    <d v="1899-12-30T00:05:11"/>
    <x v="0"/>
    <m/>
    <m/>
    <d v="1899-12-30T00:00:00"/>
    <d v="1899-12-30T00:28:43"/>
    <n v="5"/>
    <d v="1899-12-30T00:05:11"/>
    <n v="28.716666666667265"/>
    <x v="5"/>
    <x v="1"/>
  </r>
  <r>
    <x v="0"/>
    <s v="2024076554"/>
    <x v="0"/>
    <x v="434"/>
    <s v="E70JR83"/>
    <d v="2024-12-26T00:00:00"/>
    <x v="1"/>
    <s v="3229"/>
    <x v="4"/>
    <s v="PA"/>
    <x v="5"/>
    <x v="0"/>
    <d v="2024-12-26T00:00:00"/>
    <d v="1899-12-30T11:58:07"/>
    <d v="2024-12-26T00:00:00"/>
    <d v="1899-12-30T11:59:06"/>
    <d v="2024-12-26T00:00:00"/>
    <d v="1899-12-30T12:37:06"/>
    <x v="0"/>
    <x v="0"/>
    <s v="8045613457"/>
    <s v="FBO"/>
    <d v="1899-12-30T00:38:59"/>
    <x v="984"/>
    <d v="1899-12-30T00:00:59"/>
    <s v="Granel"/>
    <s v="E001"/>
    <x v="1"/>
    <d v="1899-12-30T00:38:59"/>
    <d v="1899-12-30T00:38:00"/>
    <x v="5"/>
    <x v="20"/>
    <x v="0"/>
    <x v="1"/>
    <n v="0"/>
    <n v="0"/>
    <x v="0"/>
    <x v="1"/>
    <x v="0"/>
    <n v="0"/>
    <x v="0"/>
    <x v="1"/>
    <d v="1899-12-30T00:00:59"/>
    <d v="1899-12-30T00:00:59"/>
    <x v="0"/>
    <m/>
    <m/>
    <d v="1899-12-30T00:00:00"/>
    <d v="1899-12-30T00:38:59"/>
    <n v="5"/>
    <d v="1899-12-30T00:00:59"/>
    <n v="38.983333333334443"/>
    <x v="5"/>
    <x v="1"/>
  </r>
  <r>
    <x v="0"/>
    <s v="2024076548"/>
    <x v="0"/>
    <x v="475"/>
    <s v="EAS75XZ"/>
    <d v="2024-12-26T00:00:00"/>
    <x v="1"/>
    <s v="3230"/>
    <x v="2"/>
    <s v="PA"/>
    <x v="2"/>
    <x v="0"/>
    <d v="2024-12-26T00:00:00"/>
    <d v="1899-12-30T11:49:58"/>
    <d v="2024-12-26T00:00:00"/>
    <d v="1899-12-30T11:51:03"/>
    <d v="2024-12-26T00:00:00"/>
    <d v="1899-12-30T13:03:14"/>
    <x v="0"/>
    <x v="0"/>
    <s v="8045613458"/>
    <s v="FBO"/>
    <d v="1899-12-30T01:13:16"/>
    <x v="1479"/>
    <d v="1899-12-30T00:01:05"/>
    <s v="Ensacado"/>
    <s v="E002"/>
    <x v="1"/>
    <d v="1899-12-30T01:13:16"/>
    <d v="1899-12-30T01:12:11"/>
    <x v="5"/>
    <x v="20"/>
    <x v="0"/>
    <x v="2"/>
    <n v="0"/>
    <n v="0"/>
    <x v="0"/>
    <x v="2"/>
    <x v="0"/>
    <n v="0"/>
    <x v="0"/>
    <x v="0"/>
    <d v="1899-12-30T00:01:05"/>
    <d v="1899-12-30T00:01:05"/>
    <x v="0"/>
    <m/>
    <m/>
    <d v="1899-12-30T00:00:00"/>
    <d v="1899-12-30T01:13:16"/>
    <n v="5"/>
    <d v="1899-12-30T00:01:05"/>
    <n v="73.266666666667277"/>
    <x v="13"/>
    <x v="0"/>
  </r>
  <r>
    <x v="0"/>
    <s v="2024076569"/>
    <x v="0"/>
    <x v="476"/>
    <s v="E99XI36"/>
    <d v="2024-12-26T00:00:00"/>
    <x v="1"/>
    <s v="3230"/>
    <x v="2"/>
    <s v="PA"/>
    <x v="2"/>
    <x v="0"/>
    <d v="2024-12-26T00:00:00"/>
    <d v="1899-12-30T12:38:29"/>
    <d v="2024-12-26T00:00:00"/>
    <d v="1899-12-30T12:40:42"/>
    <d v="2024-12-26T00:00:00"/>
    <d v="1899-12-30T14:15:34"/>
    <x v="0"/>
    <x v="0"/>
    <s v="8045613459"/>
    <s v="FBO"/>
    <d v="1899-12-30T01:37:05"/>
    <x v="1480"/>
    <d v="1899-12-30T00:02:13"/>
    <s v="Ensacado"/>
    <s v="E002"/>
    <x v="1"/>
    <d v="1899-12-30T01:37:05"/>
    <d v="1899-12-30T01:34:52"/>
    <x v="6"/>
    <x v="20"/>
    <x v="0"/>
    <x v="2"/>
    <n v="0"/>
    <n v="0"/>
    <x v="0"/>
    <x v="2"/>
    <x v="0"/>
    <n v="0"/>
    <x v="0"/>
    <x v="2"/>
    <d v="1899-12-30T00:02:13"/>
    <d v="1899-12-30T00:02:13"/>
    <x v="0"/>
    <m/>
    <m/>
    <d v="1899-12-30T00:00:00"/>
    <d v="1899-12-30T01:37:05"/>
    <n v="5"/>
    <d v="1899-12-30T00:02:13"/>
    <n v="97.083333333331126"/>
    <x v="8"/>
    <x v="0"/>
  </r>
  <r>
    <x v="0"/>
    <s v="2024076616"/>
    <x v="0"/>
    <x v="392"/>
    <s v="E16ZX22"/>
    <d v="2024-12-26T00:00:00"/>
    <x v="1"/>
    <s v="3228"/>
    <x v="3"/>
    <s v="PA"/>
    <x v="3"/>
    <x v="0"/>
    <d v="2024-12-26T00:00:00"/>
    <d v="1899-12-30T15:00:22"/>
    <d v="2024-12-26T00:00:00"/>
    <d v="1899-12-30T15:01:42"/>
    <d v="2024-12-26T00:00:00"/>
    <d v="1899-12-30T15:45:24"/>
    <x v="0"/>
    <x v="0"/>
    <s v="8045613460"/>
    <s v="FBO"/>
    <d v="1899-12-30T00:45:02"/>
    <x v="1481"/>
    <d v="1899-12-30T00:01:20"/>
    <s v="Granel"/>
    <s v="E001"/>
    <x v="1"/>
    <d v="1899-12-30T00:45:02"/>
    <d v="1899-12-30T00:43:42"/>
    <x v="14"/>
    <x v="20"/>
    <x v="0"/>
    <x v="1"/>
    <n v="0"/>
    <n v="0"/>
    <x v="0"/>
    <x v="1"/>
    <x v="0"/>
    <n v="0"/>
    <x v="0"/>
    <x v="0"/>
    <d v="1899-12-30T00:01:20"/>
    <d v="1899-12-30T00:01:20"/>
    <x v="0"/>
    <m/>
    <m/>
    <d v="1899-12-30T00:00:00"/>
    <d v="1899-12-30T00:45:02"/>
    <n v="5"/>
    <d v="1899-12-30T00:01:20"/>
    <n v="45.03333333333611"/>
    <x v="6"/>
    <x v="0"/>
  </r>
  <r>
    <x v="0"/>
    <s v="2024076620"/>
    <x v="0"/>
    <x v="473"/>
    <s v="E99XI41"/>
    <d v="2024-12-26T00:00:00"/>
    <x v="1"/>
    <s v="3230"/>
    <x v="2"/>
    <s v="PA"/>
    <x v="2"/>
    <x v="0"/>
    <d v="2024-12-26T00:00:00"/>
    <d v="1899-12-30T15:45:08"/>
    <d v="2024-12-26T00:00:00"/>
    <d v="1899-12-30T15:46:30"/>
    <d v="2024-12-26T00:00:00"/>
    <d v="1899-12-30T16:11:55"/>
    <x v="0"/>
    <x v="0"/>
    <s v="8045613461"/>
    <s v="FBO"/>
    <d v="1899-12-30T00:26:47"/>
    <x v="1482"/>
    <d v="1899-12-30T00:01:22"/>
    <s v="Ensacado"/>
    <s v="E002"/>
    <x v="1"/>
    <d v="1899-12-30T00:26:47"/>
    <d v="1899-12-30T00:25:25"/>
    <x v="14"/>
    <x v="20"/>
    <x v="0"/>
    <x v="2"/>
    <n v="0"/>
    <n v="0"/>
    <x v="0"/>
    <x v="2"/>
    <x v="0"/>
    <n v="0"/>
    <x v="0"/>
    <x v="1"/>
    <d v="1899-12-30T00:01:22"/>
    <d v="1899-12-30T00:01:22"/>
    <x v="0"/>
    <m/>
    <m/>
    <d v="1899-12-30T00:00:00"/>
    <d v="1899-12-30T00:26:47"/>
    <n v="5"/>
    <d v="1899-12-30T00:01:22"/>
    <n v="26.783333333337573"/>
    <x v="9"/>
    <x v="1"/>
  </r>
  <r>
    <x v="0"/>
    <s v="2024076625"/>
    <x v="0"/>
    <x v="480"/>
    <s v="E81UT70"/>
    <d v="2024-12-26T00:00:00"/>
    <x v="1"/>
    <s v="3228"/>
    <x v="3"/>
    <s v="PA"/>
    <x v="4"/>
    <x v="0"/>
    <d v="2024-12-26T00:00:00"/>
    <d v="1899-12-30T16:11:40"/>
    <d v="2024-12-26T00:00:00"/>
    <d v="1899-12-30T16:12:27"/>
    <d v="2024-12-26T00:00:00"/>
    <d v="1899-12-30T16:47:08"/>
    <x v="0"/>
    <x v="0"/>
    <s v="8045613462"/>
    <s v="FBO"/>
    <d v="1899-12-30T00:35:28"/>
    <x v="1467"/>
    <d v="1899-12-30T00:00:47"/>
    <s v="Granel"/>
    <s v="E001"/>
    <x v="1"/>
    <d v="1899-12-30T00:35:28"/>
    <d v="1899-12-30T00:34:41"/>
    <x v="10"/>
    <x v="20"/>
    <x v="0"/>
    <x v="1"/>
    <n v="0"/>
    <n v="0"/>
    <x v="0"/>
    <x v="1"/>
    <x v="0"/>
    <n v="0"/>
    <x v="0"/>
    <x v="1"/>
    <d v="1899-12-30T00:00:47"/>
    <d v="1899-12-30T00:00:47"/>
    <x v="0"/>
    <m/>
    <m/>
    <d v="1899-12-30T00:00:00"/>
    <d v="1899-12-30T00:35:28"/>
    <n v="5"/>
    <d v="1899-12-30T00:00:47"/>
    <n v="35.466666666667201"/>
    <x v="9"/>
    <x v="1"/>
  </r>
  <r>
    <x v="0"/>
    <s v="2024076636"/>
    <x v="0"/>
    <x v="470"/>
    <s v="EAS23QU"/>
    <d v="2024-12-26T00:00:00"/>
    <x v="1"/>
    <s v="3230"/>
    <x v="2"/>
    <s v="PA"/>
    <x v="6"/>
    <x v="0"/>
    <d v="2024-12-26T00:00:00"/>
    <d v="1899-12-30T16:29:21"/>
    <d v="2024-12-26T00:00:00"/>
    <d v="1899-12-30T17:17:14"/>
    <d v="2024-12-26T00:00:00"/>
    <d v="1899-12-30T17:19:56"/>
    <x v="12"/>
    <x v="6"/>
    <s v="8045613463"/>
    <s v="FBO"/>
    <d v="1899-12-30T00:50:35"/>
    <x v="1483"/>
    <d v="1899-12-30T00:47:53"/>
    <s v="Ensacado"/>
    <s v="E002"/>
    <x v="1"/>
    <d v="1899-12-30T00:50:35"/>
    <d v="1899-12-30T00:02:42"/>
    <x v="10"/>
    <x v="20"/>
    <x v="0"/>
    <x v="2"/>
    <n v="0"/>
    <n v="0"/>
    <x v="0"/>
    <x v="2"/>
    <x v="0"/>
    <n v="0"/>
    <x v="0"/>
    <x v="0"/>
    <d v="1899-12-30T00:47:53"/>
    <d v="1899-12-30T00:02:53"/>
    <x v="0"/>
    <m/>
    <m/>
    <d v="1899-12-30T00:00:00"/>
    <d v="1899-12-30T00:50:35"/>
    <n v="5"/>
    <d v="1899-12-30T00:47:53"/>
    <n v="50.583333333340811"/>
    <x v="10"/>
    <x v="0"/>
  </r>
  <r>
    <x v="0"/>
    <s v="2024076644"/>
    <x v="0"/>
    <x v="475"/>
    <s v="EAS75XZ"/>
    <d v="2024-12-26T00:00:00"/>
    <x v="1"/>
    <s v="3230"/>
    <x v="2"/>
    <s v="PA"/>
    <x v="2"/>
    <x v="0"/>
    <d v="2024-12-26T00:00:00"/>
    <d v="1899-12-30T16:53:00"/>
    <d v="2024-12-26T00:00:00"/>
    <d v="1899-12-30T16:53:59"/>
    <d v="2024-12-26T00:00:00"/>
    <d v="1899-12-30T17:25:31"/>
    <x v="0"/>
    <x v="0"/>
    <s v="8045613464"/>
    <s v="FBO"/>
    <d v="1899-12-30T00:32:31"/>
    <x v="594"/>
    <d v="1899-12-30T00:00:59"/>
    <s v="Ensacado"/>
    <s v="E002"/>
    <x v="1"/>
    <d v="1899-12-30T00:32:31"/>
    <d v="1899-12-30T00:31:32"/>
    <x v="10"/>
    <x v="20"/>
    <x v="0"/>
    <x v="2"/>
    <n v="0"/>
    <n v="0"/>
    <x v="0"/>
    <x v="2"/>
    <x v="0"/>
    <n v="0"/>
    <x v="0"/>
    <x v="1"/>
    <d v="1899-12-30T00:00:59"/>
    <d v="1899-12-30T00:00:59"/>
    <x v="0"/>
    <m/>
    <m/>
    <d v="1899-12-30T00:00:00"/>
    <d v="1899-12-30T00:32:31"/>
    <n v="5"/>
    <d v="1899-12-30T00:00:59"/>
    <n v="32.516666666668819"/>
    <x v="10"/>
    <x v="1"/>
  </r>
  <r>
    <x v="0"/>
    <s v="2024076657"/>
    <x v="0"/>
    <x v="476"/>
    <s v="E99XI36"/>
    <d v="2024-12-26T00:00:00"/>
    <x v="1"/>
    <s v="3230"/>
    <x v="2"/>
    <s v="PA"/>
    <x v="2"/>
    <x v="0"/>
    <d v="2024-12-26T00:00:00"/>
    <d v="1899-12-30T17:49:39"/>
    <d v="2024-12-26T00:00:00"/>
    <d v="1899-12-30T17:50:53"/>
    <d v="2024-12-26T00:00:00"/>
    <d v="1899-12-30T18:15:01"/>
    <x v="0"/>
    <x v="0"/>
    <s v="8045613465"/>
    <s v="FBO"/>
    <d v="1899-12-30T00:25:22"/>
    <x v="654"/>
    <d v="1899-12-30T00:01:14"/>
    <s v="Ensacado"/>
    <s v="E002"/>
    <x v="1"/>
    <d v="1899-12-30T00:25:22"/>
    <d v="1899-12-30T00:24:08"/>
    <x v="8"/>
    <x v="20"/>
    <x v="0"/>
    <x v="2"/>
    <n v="0"/>
    <n v="0"/>
    <x v="0"/>
    <x v="2"/>
    <x v="0"/>
    <n v="0"/>
    <x v="0"/>
    <x v="1"/>
    <d v="1899-12-30T00:01:14"/>
    <d v="1899-12-30T00:01:14"/>
    <x v="0"/>
    <m/>
    <m/>
    <d v="1899-12-30T00:00:00"/>
    <d v="1899-12-30T00:25:22"/>
    <n v="5"/>
    <d v="1899-12-30T00:01:14"/>
    <n v="25.366666666665623"/>
    <x v="11"/>
    <x v="1"/>
  </r>
  <r>
    <x v="0"/>
    <s v="2024076667"/>
    <x v="0"/>
    <x v="396"/>
    <s v="EBA89QS"/>
    <d v="2024-12-26T00:00:00"/>
    <x v="1"/>
    <s v="3228"/>
    <x v="3"/>
    <s v="PA"/>
    <x v="3"/>
    <x v="0"/>
    <d v="2024-12-26T00:00:00"/>
    <d v="1899-12-30T19:45:58"/>
    <d v="2024-12-26T00:00:00"/>
    <d v="1899-12-30T19:46:56"/>
    <d v="2024-12-26T00:00:00"/>
    <d v="1899-12-30T20:10:58"/>
    <x v="0"/>
    <x v="0"/>
    <s v="8045613466"/>
    <s v="FBO"/>
    <d v="1899-12-30T00:25:00"/>
    <x v="303"/>
    <d v="1899-12-30T00:00:58"/>
    <s v="Granel"/>
    <s v="E001"/>
    <x v="1"/>
    <d v="1899-12-30T00:25:00"/>
    <d v="1899-12-30T00:24:02"/>
    <x v="13"/>
    <x v="20"/>
    <x v="0"/>
    <x v="1"/>
    <n v="0"/>
    <n v="0"/>
    <x v="0"/>
    <x v="1"/>
    <x v="0"/>
    <n v="0"/>
    <x v="0"/>
    <x v="1"/>
    <d v="1899-12-30T00:00:58"/>
    <d v="1899-12-30T00:00:58"/>
    <x v="0"/>
    <m/>
    <m/>
    <d v="1899-12-30T00:00:00"/>
    <d v="1899-12-30T00:25:00"/>
    <n v="5"/>
    <d v="1899-12-30T00:00:58"/>
    <n v="24.999999999998472"/>
    <x v="14"/>
    <x v="1"/>
  </r>
  <r>
    <x v="0"/>
    <s v="2024076668"/>
    <x v="0"/>
    <x v="441"/>
    <s v="E37UL03"/>
    <d v="2024-12-26T00:00:00"/>
    <x v="1"/>
    <s v="3228"/>
    <x v="3"/>
    <s v="PA"/>
    <x v="4"/>
    <x v="0"/>
    <d v="2024-12-26T00:00:00"/>
    <d v="1899-12-30T21:03:01"/>
    <d v="2024-12-26T00:00:00"/>
    <d v="1899-12-30T21:04:06"/>
    <d v="2024-12-26T00:00:00"/>
    <d v="1899-12-30T21:36:49"/>
    <x v="0"/>
    <x v="0"/>
    <s v="8045613467"/>
    <s v="FBO"/>
    <d v="1899-12-30T00:33:48"/>
    <x v="1484"/>
    <d v="1899-12-30T00:01:05"/>
    <s v="Granel"/>
    <s v="E001"/>
    <x v="1"/>
    <d v="1899-12-30T00:33:48"/>
    <d v="1899-12-30T00:32:43"/>
    <x v="18"/>
    <x v="20"/>
    <x v="0"/>
    <x v="1"/>
    <n v="0"/>
    <n v="0"/>
    <x v="0"/>
    <x v="1"/>
    <x v="0"/>
    <n v="0"/>
    <x v="0"/>
    <x v="1"/>
    <d v="1899-12-30T00:01:05"/>
    <d v="1899-12-30T00:01:05"/>
    <x v="0"/>
    <m/>
    <m/>
    <d v="1899-12-30T00:00:00"/>
    <d v="1899-12-30T00:33:48"/>
    <n v="5"/>
    <d v="1899-12-30T00:01:05"/>
    <n v="33.799999999996807"/>
    <x v="15"/>
    <x v="1"/>
  </r>
  <r>
    <x v="0"/>
    <s v="2024076677"/>
    <x v="0"/>
    <x v="473"/>
    <s v="E99XI41"/>
    <d v="2024-12-27T00:00:00"/>
    <x v="1"/>
    <s v="3233"/>
    <x v="9"/>
    <s v="PA"/>
    <x v="2"/>
    <x v="0"/>
    <d v="2024-12-27T00:00:00"/>
    <d v="1899-12-30T06:15:14"/>
    <d v="2024-12-27T00:00:00"/>
    <d v="1899-12-30T06:16:22"/>
    <d v="2024-12-27T00:00:00"/>
    <d v="1899-12-30T06:49:19"/>
    <x v="0"/>
    <x v="0"/>
    <s v="8045613468"/>
    <s v="FBO"/>
    <d v="1899-12-30T00:34:05"/>
    <x v="592"/>
    <d v="1899-12-30T00:01:08"/>
    <s v="Ensacado"/>
    <s v="E002"/>
    <x v="1"/>
    <d v="1899-12-30T00:34:05"/>
    <d v="1899-12-30T00:32:57"/>
    <x v="0"/>
    <x v="0"/>
    <x v="0"/>
    <x v="2"/>
    <n v="0"/>
    <n v="0"/>
    <x v="0"/>
    <x v="2"/>
    <x v="0"/>
    <n v="0"/>
    <x v="0"/>
    <x v="1"/>
    <d v="1899-12-30T00:01:08"/>
    <d v="1899-12-30T00:01:08"/>
    <x v="0"/>
    <m/>
    <m/>
    <d v="1899-12-30T00:00:00"/>
    <d v="1899-12-30T00:34:05"/>
    <n v="6"/>
    <d v="1899-12-30T00:01:08"/>
    <n v="34.083333333345585"/>
    <x v="12"/>
    <x v="1"/>
  </r>
  <r>
    <x v="0"/>
    <s v="2024076689"/>
    <x v="0"/>
    <x v="475"/>
    <s v="EAS75XZ"/>
    <d v="2024-12-27T00:00:00"/>
    <x v="1"/>
    <s v="3230"/>
    <x v="2"/>
    <s v="PA"/>
    <x v="2"/>
    <x v="0"/>
    <d v="2024-12-27T00:00:00"/>
    <d v="1899-12-30T06:53:30"/>
    <d v="2024-12-27T00:00:00"/>
    <d v="1899-12-30T06:55:23"/>
    <d v="2024-12-27T00:00:00"/>
    <d v="1899-12-30T07:52:47"/>
    <x v="0"/>
    <x v="0"/>
    <s v="8045613469"/>
    <s v="FBO"/>
    <d v="1899-12-30T00:59:17"/>
    <x v="1485"/>
    <d v="1899-12-30T00:01:53"/>
    <s v="Ensacado"/>
    <s v="E002"/>
    <x v="1"/>
    <d v="1899-12-30T00:59:17"/>
    <d v="1899-12-30T00:57:24"/>
    <x v="0"/>
    <x v="0"/>
    <x v="0"/>
    <x v="2"/>
    <n v="0"/>
    <n v="0"/>
    <x v="0"/>
    <x v="2"/>
    <x v="0"/>
    <n v="0"/>
    <x v="0"/>
    <x v="0"/>
    <d v="1899-12-30T00:01:53"/>
    <d v="1899-12-30T00:01:53"/>
    <x v="0"/>
    <m/>
    <m/>
    <d v="1899-12-30T00:00:00"/>
    <d v="1899-12-30T00:59:17"/>
    <n v="6"/>
    <d v="1899-12-30T00:01:53"/>
    <n v="59.283333333331221"/>
    <x v="0"/>
    <x v="0"/>
  </r>
  <r>
    <x v="0"/>
    <s v="2024076715"/>
    <x v="0"/>
    <x v="476"/>
    <s v="E99XI36"/>
    <d v="2024-12-27T00:00:00"/>
    <x v="1"/>
    <s v="3230"/>
    <x v="2"/>
    <s v="PA"/>
    <x v="2"/>
    <x v="0"/>
    <d v="2024-12-27T00:00:00"/>
    <d v="1899-12-30T07:58:10"/>
    <d v="2024-12-27T00:00:00"/>
    <d v="1899-12-30T08:01:07"/>
    <d v="2024-12-27T00:00:00"/>
    <d v="1899-12-30T08:29:47"/>
    <x v="0"/>
    <x v="0"/>
    <s v="8045613470"/>
    <s v="FBO"/>
    <d v="1899-12-30T00:31:37"/>
    <x v="1486"/>
    <d v="1899-12-30T00:02:57"/>
    <s v="Ensacado"/>
    <s v="E002"/>
    <x v="1"/>
    <d v="1899-12-30T00:31:37"/>
    <d v="1899-12-30T00:28:40"/>
    <x v="1"/>
    <x v="0"/>
    <x v="0"/>
    <x v="2"/>
    <n v="0"/>
    <n v="0"/>
    <x v="0"/>
    <x v="2"/>
    <x v="0"/>
    <n v="0"/>
    <x v="0"/>
    <x v="1"/>
    <d v="1899-12-30T00:02:57"/>
    <d v="1899-12-30T00:02:57"/>
    <x v="0"/>
    <m/>
    <m/>
    <d v="1899-12-30T00:00:00"/>
    <d v="1899-12-30T00:31:37"/>
    <n v="6"/>
    <d v="1899-12-30T00:02:57"/>
    <n v="31.616666666654449"/>
    <x v="1"/>
    <x v="1"/>
  </r>
  <r>
    <x v="0"/>
    <s v="2024076759"/>
    <x v="0"/>
    <x v="437"/>
    <s v="EAB36BH"/>
    <d v="2024-12-27T00:00:00"/>
    <x v="1"/>
    <s v="3228"/>
    <x v="3"/>
    <s v="PA"/>
    <x v="4"/>
    <x v="0"/>
    <d v="2024-12-27T00:00:00"/>
    <d v="1899-12-30T10:03:44"/>
    <d v="2024-12-27T00:00:00"/>
    <d v="1899-12-30T10:04:56"/>
    <d v="2024-12-27T00:00:00"/>
    <d v="1899-12-30T10:56:18"/>
    <x v="0"/>
    <x v="0"/>
    <s v="8045613471"/>
    <s v="FBO"/>
    <d v="1899-12-30T00:52:34"/>
    <x v="1028"/>
    <d v="1899-12-30T00:01:12"/>
    <s v="Granel"/>
    <s v="E001"/>
    <x v="1"/>
    <d v="1899-12-30T00:52:34"/>
    <d v="1899-12-30T00:51:22"/>
    <x v="4"/>
    <x v="0"/>
    <x v="0"/>
    <x v="1"/>
    <n v="0"/>
    <n v="0"/>
    <x v="0"/>
    <x v="1"/>
    <x v="0"/>
    <n v="0"/>
    <x v="0"/>
    <x v="0"/>
    <d v="1899-12-30T00:01:12"/>
    <d v="1899-12-30T00:01:12"/>
    <x v="0"/>
    <m/>
    <m/>
    <d v="1899-12-30T00:00:00"/>
    <d v="1899-12-30T00:52:34"/>
    <n v="6"/>
    <d v="1899-12-30T00:01:12"/>
    <n v="52.566666666667231"/>
    <x v="3"/>
    <x v="0"/>
  </r>
  <r>
    <x v="0"/>
    <s v="2024076771"/>
    <x v="0"/>
    <x v="473"/>
    <s v="E99XI41"/>
    <d v="2024-12-27T00:00:00"/>
    <x v="1"/>
    <s v="3230"/>
    <x v="2"/>
    <s v="PA"/>
    <x v="2"/>
    <x v="0"/>
    <d v="2024-12-27T00:00:00"/>
    <d v="1899-12-30T10:30:07"/>
    <d v="2024-12-27T00:00:00"/>
    <d v="1899-12-30T10:31:05"/>
    <d v="2024-12-27T00:00:00"/>
    <d v="1899-12-30T11:00:28"/>
    <x v="0"/>
    <x v="0"/>
    <s v="8045613472"/>
    <s v="FBO"/>
    <d v="1899-12-30T00:30:21"/>
    <x v="368"/>
    <d v="1899-12-30T00:00:58"/>
    <s v="Ensacado"/>
    <s v="E002"/>
    <x v="1"/>
    <d v="1899-12-30T00:30:21"/>
    <d v="1899-12-30T00:29:23"/>
    <x v="4"/>
    <x v="0"/>
    <x v="0"/>
    <x v="2"/>
    <n v="0"/>
    <n v="0"/>
    <x v="0"/>
    <x v="2"/>
    <x v="0"/>
    <n v="0"/>
    <x v="0"/>
    <x v="1"/>
    <d v="1899-12-30T00:00:58"/>
    <d v="1899-12-30T00:00:58"/>
    <x v="0"/>
    <m/>
    <m/>
    <d v="1899-12-30T00:00:00"/>
    <d v="1899-12-30T00:30:21"/>
    <n v="6"/>
    <d v="1899-12-30T00:00:58"/>
    <n v="30.350000000001625"/>
    <x v="4"/>
    <x v="1"/>
  </r>
  <r>
    <x v="0"/>
    <s v="2024076806"/>
    <x v="0"/>
    <x v="475"/>
    <s v="EAS75XZ"/>
    <d v="2024-12-27T00:00:00"/>
    <x v="1"/>
    <s v="3231"/>
    <x v="10"/>
    <s v="PA"/>
    <x v="2"/>
    <x v="0"/>
    <d v="2024-12-27T00:00:00"/>
    <d v="1899-12-30T11:41:32"/>
    <d v="2024-12-27T00:00:00"/>
    <d v="1899-12-30T11:43:03"/>
    <d v="2024-12-27T00:00:00"/>
    <d v="1899-12-30T12:17:09"/>
    <x v="0"/>
    <x v="0"/>
    <s v="8045613473"/>
    <s v="FBO"/>
    <d v="1899-12-30T00:35:37"/>
    <x v="1487"/>
    <d v="1899-12-30T00:01:31"/>
    <s v="Ensacado"/>
    <s v="E002"/>
    <x v="1"/>
    <d v="1899-12-30T00:35:37"/>
    <d v="1899-12-30T00:34:06"/>
    <x v="5"/>
    <x v="0"/>
    <x v="0"/>
    <x v="2"/>
    <n v="0"/>
    <n v="0"/>
    <x v="0"/>
    <x v="2"/>
    <x v="0"/>
    <n v="0"/>
    <x v="0"/>
    <x v="1"/>
    <d v="1899-12-30T00:01:31"/>
    <d v="1899-12-30T00:01:31"/>
    <x v="0"/>
    <m/>
    <m/>
    <d v="1899-12-30T00:00:00"/>
    <d v="1899-12-30T00:35:37"/>
    <n v="6"/>
    <d v="1899-12-30T00:01:31"/>
    <n v="35.616666666657551"/>
    <x v="5"/>
    <x v="1"/>
  </r>
  <r>
    <x v="0"/>
    <s v="2024076807"/>
    <x v="0"/>
    <x v="392"/>
    <s v="E16ZX22"/>
    <d v="2024-12-27T00:00:00"/>
    <x v="1"/>
    <s v="3228"/>
    <x v="3"/>
    <s v="PA"/>
    <x v="3"/>
    <x v="0"/>
    <d v="2024-12-27T00:00:00"/>
    <d v="1899-12-30T11:43:06"/>
    <d v="2024-12-27T00:00:00"/>
    <d v="1899-12-30T11:43:55"/>
    <d v="2024-12-27T00:00:00"/>
    <d v="1899-12-30T12:22:40"/>
    <x v="0"/>
    <x v="0"/>
    <s v="8045613474"/>
    <s v="FBO"/>
    <d v="1899-12-30T00:39:34"/>
    <x v="1488"/>
    <d v="1899-12-30T00:00:49"/>
    <s v="Granel"/>
    <s v="E001"/>
    <x v="1"/>
    <d v="1899-12-30T00:39:34"/>
    <d v="1899-12-30T00:38:45"/>
    <x v="5"/>
    <x v="0"/>
    <x v="0"/>
    <x v="1"/>
    <n v="0"/>
    <n v="0"/>
    <x v="0"/>
    <x v="1"/>
    <x v="0"/>
    <n v="0"/>
    <x v="0"/>
    <x v="1"/>
    <d v="1899-12-30T00:00:49"/>
    <d v="1899-12-30T00:00:49"/>
    <x v="0"/>
    <m/>
    <m/>
    <d v="1899-12-30T00:00:00"/>
    <d v="1899-12-30T00:39:34"/>
    <n v="6"/>
    <d v="1899-12-30T00:00:49"/>
    <n v="39.566666666663927"/>
    <x v="5"/>
    <x v="1"/>
  </r>
  <r>
    <x v="0"/>
    <s v="2024076814"/>
    <x v="0"/>
    <x v="436"/>
    <s v="EAJ68DG"/>
    <d v="2024-12-27T00:00:00"/>
    <x v="1"/>
    <s v="3228"/>
    <x v="3"/>
    <s v="PA"/>
    <x v="4"/>
    <x v="0"/>
    <d v="2024-12-27T00:00:00"/>
    <d v="1899-12-30T12:09:55"/>
    <d v="2024-12-27T00:00:00"/>
    <d v="1899-12-30T12:10:54"/>
    <d v="2024-12-27T00:00:00"/>
    <d v="1899-12-30T12:37:59"/>
    <x v="0"/>
    <x v="0"/>
    <s v="8045613475"/>
    <s v="FBO"/>
    <d v="1899-12-30T00:28:04"/>
    <x v="404"/>
    <d v="1899-12-30T00:00:59"/>
    <s v="Granel"/>
    <s v="E001"/>
    <x v="1"/>
    <d v="1899-12-30T00:28:04"/>
    <d v="1899-12-30T00:27:05"/>
    <x v="6"/>
    <x v="0"/>
    <x v="0"/>
    <x v="1"/>
    <n v="0"/>
    <n v="0"/>
    <x v="0"/>
    <x v="1"/>
    <x v="0"/>
    <n v="0"/>
    <x v="0"/>
    <x v="1"/>
    <d v="1899-12-30T00:00:59"/>
    <d v="1899-12-30T00:00:59"/>
    <x v="0"/>
    <m/>
    <m/>
    <d v="1899-12-30T00:00:00"/>
    <d v="1899-12-30T00:28:04"/>
    <n v="6"/>
    <d v="1899-12-30T00:00:59"/>
    <n v="28.066666666665565"/>
    <x v="5"/>
    <x v="1"/>
  </r>
  <r>
    <x v="0"/>
    <s v="2024076816"/>
    <x v="0"/>
    <x v="476"/>
    <s v="E99XI36"/>
    <d v="2024-12-27T00:00:00"/>
    <x v="1"/>
    <s v="3231"/>
    <x v="10"/>
    <s v="PA"/>
    <x v="2"/>
    <x v="0"/>
    <d v="2024-12-27T00:00:00"/>
    <d v="1899-12-30T12:13:05"/>
    <d v="2024-12-27T00:00:00"/>
    <d v="1899-12-30T12:14:05"/>
    <d v="2024-12-27T00:00:00"/>
    <d v="1899-12-30T12:50:38"/>
    <x v="0"/>
    <x v="0"/>
    <s v="8045613476"/>
    <s v="FBO"/>
    <d v="1899-12-30T00:37:33"/>
    <x v="677"/>
    <d v="1899-12-30T00:01:00"/>
    <s v="Ensacado"/>
    <s v="E002"/>
    <x v="1"/>
    <d v="1899-12-30T00:37:33"/>
    <d v="1899-12-30T00:36:33"/>
    <x v="6"/>
    <x v="0"/>
    <x v="0"/>
    <x v="2"/>
    <n v="0"/>
    <n v="0"/>
    <x v="0"/>
    <x v="2"/>
    <x v="0"/>
    <n v="0"/>
    <x v="0"/>
    <x v="1"/>
    <d v="1899-12-30T00:01:00"/>
    <d v="1899-12-30T00:01:00"/>
    <x v="0"/>
    <m/>
    <m/>
    <d v="1899-12-30T00:00:00"/>
    <d v="1899-12-30T00:37:33"/>
    <n v="6"/>
    <d v="1899-12-30T00:01:00"/>
    <n v="37.550000000001553"/>
    <x v="5"/>
    <x v="1"/>
  </r>
  <r>
    <x v="0"/>
    <s v="2024076818"/>
    <x v="0"/>
    <x v="481"/>
    <s v="E25XR59"/>
    <d v="2024-12-27T00:00:00"/>
    <x v="1"/>
    <s v="3231"/>
    <x v="10"/>
    <s v="PA"/>
    <x v="2"/>
    <x v="0"/>
    <d v="2024-12-27T00:00:00"/>
    <d v="1899-12-30T12:19:22"/>
    <d v="2024-12-27T00:00:00"/>
    <d v="1899-12-30T12:20:27"/>
    <d v="2024-12-27T00:00:00"/>
    <d v="1899-12-30T13:03:26"/>
    <x v="0"/>
    <x v="0"/>
    <s v="8045613477"/>
    <s v="FBO"/>
    <d v="1899-12-30T00:44:04"/>
    <x v="1453"/>
    <d v="1899-12-30T00:01:05"/>
    <s v="Ensacado"/>
    <s v="E002"/>
    <x v="1"/>
    <d v="1899-12-30T00:44:04"/>
    <d v="1899-12-30T00:42:59"/>
    <x v="6"/>
    <x v="0"/>
    <x v="0"/>
    <x v="2"/>
    <n v="0"/>
    <n v="0"/>
    <x v="0"/>
    <x v="2"/>
    <x v="0"/>
    <n v="0"/>
    <x v="0"/>
    <x v="1"/>
    <d v="1899-12-30T00:01:05"/>
    <d v="1899-12-30T00:01:05"/>
    <x v="0"/>
    <m/>
    <m/>
    <d v="1899-12-30T00:00:00"/>
    <d v="1899-12-30T00:44:04"/>
    <n v="6"/>
    <d v="1899-12-30T00:01:05"/>
    <n v="44.066666666678294"/>
    <x v="13"/>
    <x v="1"/>
  </r>
  <r>
    <x v="0"/>
    <s v="2024076836"/>
    <x v="0"/>
    <x v="397"/>
    <s v="EBA34RM"/>
    <d v="2024-12-27T00:00:00"/>
    <x v="1"/>
    <s v="3228"/>
    <x v="3"/>
    <s v="PA"/>
    <x v="4"/>
    <x v="0"/>
    <d v="2024-12-27T00:00:00"/>
    <d v="1899-12-30T13:16:44"/>
    <d v="2024-12-27T00:00:00"/>
    <d v="1899-12-30T13:18:03"/>
    <d v="2024-12-27T00:00:00"/>
    <d v="1899-12-30T13:50:07"/>
    <x v="0"/>
    <x v="0"/>
    <s v="8045613478"/>
    <s v="FBO"/>
    <d v="1899-12-30T00:33:23"/>
    <x v="964"/>
    <d v="1899-12-30T00:01:19"/>
    <s v="Granel"/>
    <s v="E001"/>
    <x v="1"/>
    <d v="1899-12-30T00:33:23"/>
    <d v="1899-12-30T00:32:04"/>
    <x v="9"/>
    <x v="0"/>
    <x v="0"/>
    <x v="1"/>
    <n v="0"/>
    <n v="0"/>
    <x v="0"/>
    <x v="1"/>
    <x v="0"/>
    <n v="0"/>
    <x v="0"/>
    <x v="1"/>
    <d v="1899-12-30T00:01:19"/>
    <d v="1899-12-30T00:01:19"/>
    <x v="0"/>
    <m/>
    <m/>
    <d v="1899-12-30T00:00:00"/>
    <d v="1899-12-30T00:33:23"/>
    <n v="6"/>
    <d v="1899-12-30T00:01:19"/>
    <n v="33.38333333333285"/>
    <x v="13"/>
    <x v="1"/>
  </r>
  <r>
    <x v="0"/>
    <s v="2024076863"/>
    <x v="0"/>
    <x v="473"/>
    <s v="E99XI41"/>
    <d v="2024-12-27T00:00:00"/>
    <x v="1"/>
    <s v="3231"/>
    <x v="10"/>
    <s v="PA"/>
    <x v="2"/>
    <x v="0"/>
    <d v="2024-12-27T00:00:00"/>
    <d v="1899-12-30T14:21:43"/>
    <d v="2024-12-27T00:00:00"/>
    <d v="1899-12-30T14:23:31"/>
    <d v="2024-12-27T00:00:00"/>
    <d v="1899-12-30T15:12:05"/>
    <x v="0"/>
    <x v="0"/>
    <s v="8045613479"/>
    <s v="FBO"/>
    <d v="1899-12-30T00:50:22"/>
    <x v="1037"/>
    <d v="1899-12-30T00:01:48"/>
    <s v="Ensacado"/>
    <s v="E002"/>
    <x v="1"/>
    <d v="1899-12-30T00:50:22"/>
    <d v="1899-12-30T00:48:34"/>
    <x v="7"/>
    <x v="0"/>
    <x v="0"/>
    <x v="2"/>
    <n v="0"/>
    <n v="0"/>
    <x v="0"/>
    <x v="2"/>
    <x v="0"/>
    <n v="0"/>
    <x v="0"/>
    <x v="0"/>
    <d v="1899-12-30T00:01:48"/>
    <d v="1899-12-30T00:01:48"/>
    <x v="0"/>
    <m/>
    <m/>
    <d v="1899-12-30T00:00:00"/>
    <d v="1899-12-30T00:50:22"/>
    <n v="6"/>
    <d v="1899-12-30T00:01:48"/>
    <n v="50.366666666663932"/>
    <x v="6"/>
    <x v="0"/>
  </r>
  <r>
    <x v="0"/>
    <s v="2024076883"/>
    <x v="0"/>
    <x v="475"/>
    <s v="EAS75XZ"/>
    <d v="2024-12-27T00:00:00"/>
    <x v="1"/>
    <s v="3231"/>
    <x v="10"/>
    <s v="PA"/>
    <x v="2"/>
    <x v="0"/>
    <d v="2024-12-27T00:00:00"/>
    <d v="1899-12-30T16:01:27"/>
    <d v="2024-12-27T00:00:00"/>
    <d v="1899-12-30T16:03:46"/>
    <d v="2024-12-27T00:00:00"/>
    <d v="1899-12-30T16:33:02"/>
    <x v="0"/>
    <x v="0"/>
    <s v="8045613480"/>
    <s v="FBO"/>
    <d v="1899-12-30T00:31:35"/>
    <x v="1489"/>
    <d v="1899-12-30T00:02:19"/>
    <s v="Ensacado"/>
    <s v="E002"/>
    <x v="1"/>
    <d v="1899-12-30T00:31:35"/>
    <d v="1899-12-30T00:29:16"/>
    <x v="10"/>
    <x v="0"/>
    <x v="0"/>
    <x v="2"/>
    <n v="0"/>
    <n v="0"/>
    <x v="0"/>
    <x v="2"/>
    <x v="0"/>
    <n v="0"/>
    <x v="0"/>
    <x v="1"/>
    <d v="1899-12-30T00:02:19"/>
    <d v="1899-12-30T00:02:19"/>
    <x v="0"/>
    <m/>
    <m/>
    <d v="1899-12-30T00:00:00"/>
    <d v="1899-12-30T00:31:35"/>
    <n v="6"/>
    <d v="1899-12-30T00:02:19"/>
    <n v="31.583333333332728"/>
    <x v="9"/>
    <x v="1"/>
  </r>
  <r>
    <x v="0"/>
    <s v="2024076895"/>
    <x v="0"/>
    <x v="476"/>
    <s v="E99XI36"/>
    <d v="2024-12-27T00:00:00"/>
    <x v="1"/>
    <s v="3231"/>
    <x v="10"/>
    <s v="PA"/>
    <x v="2"/>
    <x v="0"/>
    <d v="2024-12-27T00:00:00"/>
    <d v="1899-12-30T16:36:08"/>
    <d v="2024-12-27T00:00:00"/>
    <d v="1899-12-30T16:37:30"/>
    <d v="2024-12-27T00:00:00"/>
    <d v="1899-12-30T17:19:30"/>
    <x v="0"/>
    <x v="0"/>
    <s v="8045613481"/>
    <s v="FBO"/>
    <d v="1899-12-30T00:43:22"/>
    <x v="509"/>
    <d v="1899-12-30T00:01:22"/>
    <s v="Ensacado"/>
    <s v="E002"/>
    <x v="1"/>
    <d v="1899-12-30T00:43:22"/>
    <d v="1899-12-30T00:42:00"/>
    <x v="10"/>
    <x v="0"/>
    <x v="0"/>
    <x v="2"/>
    <n v="0"/>
    <n v="0"/>
    <x v="0"/>
    <x v="2"/>
    <x v="0"/>
    <n v="0"/>
    <x v="0"/>
    <x v="1"/>
    <d v="1899-12-30T00:01:22"/>
    <d v="1899-12-30T00:01:22"/>
    <x v="0"/>
    <m/>
    <m/>
    <d v="1899-12-30T00:00:00"/>
    <d v="1899-12-30T00:43:22"/>
    <n v="6"/>
    <d v="1899-12-30T00:01:22"/>
    <n v="43.366666666665715"/>
    <x v="10"/>
    <x v="1"/>
  </r>
  <r>
    <x v="0"/>
    <s v="2024076904"/>
    <x v="0"/>
    <x v="481"/>
    <s v="E25XR59"/>
    <d v="2024-12-27T00:00:00"/>
    <x v="1"/>
    <s v="3231"/>
    <x v="10"/>
    <s v="PA"/>
    <x v="2"/>
    <x v="0"/>
    <d v="2024-12-27T00:00:00"/>
    <d v="1899-12-30T17:08:26"/>
    <d v="2024-12-27T00:00:00"/>
    <d v="1899-12-30T17:09:43"/>
    <d v="2024-12-27T00:00:00"/>
    <d v="1899-12-30T18:03:42"/>
    <x v="0"/>
    <x v="0"/>
    <s v="8045613482"/>
    <s v="FBO"/>
    <d v="1899-12-30T00:55:16"/>
    <x v="1490"/>
    <d v="1899-12-30T00:01:17"/>
    <s v="Ensacado"/>
    <s v="E002"/>
    <x v="1"/>
    <d v="1899-12-30T00:55:16"/>
    <d v="1899-12-30T00:53:59"/>
    <x v="8"/>
    <x v="0"/>
    <x v="0"/>
    <x v="2"/>
    <n v="0"/>
    <n v="0"/>
    <x v="0"/>
    <x v="2"/>
    <x v="0"/>
    <n v="0"/>
    <x v="0"/>
    <x v="0"/>
    <d v="1899-12-30T00:01:17"/>
    <d v="1899-12-30T00:01:17"/>
    <x v="0"/>
    <m/>
    <m/>
    <d v="1899-12-30T00:00:00"/>
    <d v="1899-12-30T00:55:16"/>
    <n v="6"/>
    <d v="1899-12-30T00:01:17"/>
    <n v="55.266666666667099"/>
    <x v="11"/>
    <x v="0"/>
  </r>
  <r>
    <x v="0"/>
    <s v="2024076909"/>
    <x v="0"/>
    <x v="445"/>
    <s v="E92VG76"/>
    <d v="2024-12-27T00:00:00"/>
    <x v="1"/>
    <s v="3230"/>
    <x v="2"/>
    <s v="PA"/>
    <x v="2"/>
    <x v="0"/>
    <d v="2024-12-27T00:00:00"/>
    <d v="1899-12-30T17:23:12"/>
    <d v="2024-12-27T00:00:00"/>
    <d v="1899-12-30T17:24:36"/>
    <d v="2024-12-27T00:00:00"/>
    <d v="1899-12-30T18:35:29"/>
    <x v="0"/>
    <x v="0"/>
    <s v="8045613483"/>
    <s v="FBO"/>
    <d v="1899-12-30T01:12:17"/>
    <x v="1491"/>
    <d v="1899-12-30T00:01:24"/>
    <s v="Ensacado"/>
    <s v="E002"/>
    <x v="1"/>
    <d v="1899-12-30T01:12:17"/>
    <d v="1899-12-30T01:10:53"/>
    <x v="8"/>
    <x v="0"/>
    <x v="0"/>
    <x v="2"/>
    <n v="0"/>
    <n v="0"/>
    <x v="0"/>
    <x v="2"/>
    <x v="0"/>
    <n v="0"/>
    <x v="0"/>
    <x v="0"/>
    <d v="1899-12-30T00:01:24"/>
    <d v="1899-12-30T00:01:24"/>
    <x v="0"/>
    <m/>
    <m/>
    <d v="1899-12-30T00:00:00"/>
    <d v="1899-12-30T01:12:17"/>
    <n v="6"/>
    <d v="1899-12-30T00:01:24"/>
    <n v="72.283333333334454"/>
    <x v="11"/>
    <x v="0"/>
  </r>
  <r>
    <x v="0"/>
    <s v="2024076915"/>
    <x v="0"/>
    <x v="470"/>
    <s v="EAS23QU"/>
    <d v="2024-12-27T00:00:00"/>
    <x v="1"/>
    <s v="3231"/>
    <x v="10"/>
    <s v="PA"/>
    <x v="2"/>
    <x v="0"/>
    <d v="2024-12-27T00:00:00"/>
    <d v="1899-12-30T18:45:24"/>
    <d v="2024-12-27T00:00:00"/>
    <d v="1899-12-30T18:48:59"/>
    <d v="2024-12-27T00:00:00"/>
    <d v="1899-12-30T19:21:17"/>
    <x v="0"/>
    <x v="0"/>
    <s v="8045613484"/>
    <s v="FBO"/>
    <d v="1899-12-30T00:35:53"/>
    <x v="1492"/>
    <d v="1899-12-30T00:03:35"/>
    <s v="Ensacado"/>
    <s v="E002"/>
    <x v="1"/>
    <d v="1899-12-30T00:35:53"/>
    <d v="1899-12-30T00:32:18"/>
    <x v="11"/>
    <x v="0"/>
    <x v="0"/>
    <x v="2"/>
    <n v="0"/>
    <n v="0"/>
    <x v="0"/>
    <x v="2"/>
    <x v="0"/>
    <n v="0"/>
    <x v="0"/>
    <x v="1"/>
    <d v="1899-12-30T00:03:35"/>
    <d v="1899-12-30T00:03:35"/>
    <x v="0"/>
    <m/>
    <m/>
    <d v="1899-12-30T00:00:00"/>
    <d v="1899-12-30T00:35:53"/>
    <n v="6"/>
    <d v="1899-12-30T00:03:35"/>
    <n v="35.883333333331159"/>
    <x v="7"/>
    <x v="1"/>
  </r>
  <r>
    <x v="0"/>
    <s v="2024076929"/>
    <x v="0"/>
    <x v="473"/>
    <s v="E99XI41"/>
    <d v="2024-12-30T00:00:00"/>
    <x v="1"/>
    <s v="3233"/>
    <x v="9"/>
    <s v="PA"/>
    <x v="2"/>
    <x v="0"/>
    <d v="2024-12-30T00:00:00"/>
    <d v="1899-12-30T06:23:23"/>
    <d v="2024-12-30T00:00:00"/>
    <d v="1899-12-30T06:34:35"/>
    <d v="2024-12-30T00:00:00"/>
    <d v="1899-12-30T07:26:39"/>
    <x v="0"/>
    <x v="0"/>
    <s v="8045613485"/>
    <s v="FBO"/>
    <d v="1899-12-30T01:03:16"/>
    <x v="1354"/>
    <d v="1899-12-30T00:11:12"/>
    <s v="Ensacado"/>
    <s v="E002"/>
    <x v="1"/>
    <d v="1899-12-30T01:03:16"/>
    <d v="1899-12-30T00:52:04"/>
    <x v="0"/>
    <x v="1"/>
    <x v="1"/>
    <x v="2"/>
    <n v="0"/>
    <n v="0"/>
    <x v="0"/>
    <x v="2"/>
    <x v="0"/>
    <n v="0"/>
    <x v="0"/>
    <x v="0"/>
    <d v="1899-12-30T00:11:12"/>
    <d v="1899-12-30T00:11:12"/>
    <x v="0"/>
    <m/>
    <m/>
    <d v="1899-12-30T00:00:00"/>
    <d v="1899-12-30T01:03:16"/>
    <n v="2"/>
    <d v="1899-12-30T00:11:12"/>
    <n v="63.266666666659233"/>
    <x v="0"/>
    <x v="0"/>
  </r>
  <r>
    <x v="0"/>
    <s v="2024076956"/>
    <x v="0"/>
    <x v="476"/>
    <s v="E99XI36"/>
    <d v="2024-12-30T00:00:00"/>
    <x v="1"/>
    <s v="3231"/>
    <x v="10"/>
    <s v="PA"/>
    <x v="6"/>
    <x v="0"/>
    <d v="2024-12-30T00:00:00"/>
    <d v="1899-12-30T07:46:02"/>
    <d v="2024-12-30T00:00:00"/>
    <d v="1899-12-30T08:59:52"/>
    <d v="2024-12-30T00:00:00"/>
    <d v="1899-12-30T09:00:14"/>
    <x v="12"/>
    <x v="6"/>
    <s v="8045613487"/>
    <s v="FBO"/>
    <d v="1899-12-30T01:14:12"/>
    <x v="1493"/>
    <d v="1899-12-30T01:13:50"/>
    <s v="Ensacado"/>
    <s v="E002"/>
    <x v="1"/>
    <d v="1899-12-30T01:14:12"/>
    <d v="1899-12-30T00:00:22"/>
    <x v="1"/>
    <x v="1"/>
    <x v="1"/>
    <x v="2"/>
    <n v="0"/>
    <n v="0"/>
    <x v="0"/>
    <x v="2"/>
    <x v="0"/>
    <n v="0"/>
    <x v="0"/>
    <x v="0"/>
    <d v="1899-12-30T01:13:50"/>
    <d v="1899-12-30T00:15:50"/>
    <x v="0"/>
    <m/>
    <m/>
    <d v="1899-12-30T00:00:00"/>
    <d v="1899-12-30T01:14:12"/>
    <n v="2"/>
    <d v="1899-12-30T01:13:50"/>
    <n v="74.2000000000032"/>
    <x v="2"/>
    <x v="0"/>
  </r>
  <r>
    <x v="0"/>
    <s v="2024077028"/>
    <x v="0"/>
    <x v="473"/>
    <s v="E99XI41"/>
    <d v="2024-12-30T00:00:00"/>
    <x v="1"/>
    <s v="3231"/>
    <x v="10"/>
    <s v="PA"/>
    <x v="2"/>
    <x v="0"/>
    <d v="2024-12-30T00:00:00"/>
    <d v="1899-12-30T10:48:10"/>
    <d v="2024-12-30T00:00:00"/>
    <d v="1899-12-30T10:49:20"/>
    <d v="2024-12-30T00:00:00"/>
    <d v="1899-12-30T11:26:24"/>
    <x v="0"/>
    <x v="0"/>
    <s v="8045613488"/>
    <s v="FBO"/>
    <d v="1899-12-30T00:38:14"/>
    <x v="1494"/>
    <d v="1899-12-30T00:01:10"/>
    <s v="Ensacado"/>
    <s v="E002"/>
    <x v="1"/>
    <d v="1899-12-30T00:38:14"/>
    <d v="1899-12-30T00:37:04"/>
    <x v="4"/>
    <x v="1"/>
    <x v="1"/>
    <x v="2"/>
    <n v="0"/>
    <n v="0"/>
    <x v="0"/>
    <x v="2"/>
    <x v="0"/>
    <n v="0"/>
    <x v="0"/>
    <x v="1"/>
    <d v="1899-12-30T00:01:10"/>
    <d v="1899-12-30T00:01:10"/>
    <x v="0"/>
    <m/>
    <m/>
    <d v="1899-12-30T00:00:00"/>
    <d v="1899-12-30T00:38:14"/>
    <n v="2"/>
    <d v="1899-12-30T00:01:10"/>
    <n v="38.233333333339203"/>
    <x v="4"/>
    <x v="1"/>
  </r>
  <r>
    <x v="0"/>
    <s v="2024077083"/>
    <x v="0"/>
    <x v="437"/>
    <s v="EAB36BH"/>
    <d v="2024-12-30T00:00:00"/>
    <x v="1"/>
    <s v="3228"/>
    <x v="3"/>
    <s v="PA"/>
    <x v="4"/>
    <x v="0"/>
    <d v="2024-12-30T00:00:00"/>
    <d v="1899-12-30T12:04:45"/>
    <d v="2024-12-30T00:00:00"/>
    <d v="1899-12-30T12:05:56"/>
    <d v="2024-12-30T00:00:00"/>
    <d v="1899-12-30T12:52:12"/>
    <x v="0"/>
    <x v="0"/>
    <s v="8045613489"/>
    <s v="FBO"/>
    <d v="1899-12-30T00:47:27"/>
    <x v="360"/>
    <d v="1899-12-30T00:01:11"/>
    <s v="Granel"/>
    <s v="E001"/>
    <x v="1"/>
    <d v="1899-12-30T00:47:27"/>
    <d v="1899-12-30T00:46:16"/>
    <x v="6"/>
    <x v="1"/>
    <x v="1"/>
    <x v="1"/>
    <n v="0"/>
    <n v="0"/>
    <x v="0"/>
    <x v="1"/>
    <x v="0"/>
    <n v="0"/>
    <x v="0"/>
    <x v="0"/>
    <d v="1899-12-30T00:01:11"/>
    <d v="1899-12-30T00:01:11"/>
    <x v="0"/>
    <m/>
    <m/>
    <d v="1899-12-30T00:00:00"/>
    <d v="1899-12-30T00:47:27"/>
    <n v="2"/>
    <d v="1899-12-30T00:01:11"/>
    <n v="47.450000000001658"/>
    <x v="5"/>
    <x v="0"/>
  </r>
  <r>
    <x v="0"/>
    <s v="2024077086"/>
    <x v="0"/>
    <x v="392"/>
    <s v="E16ZX22"/>
    <d v="2024-12-30T00:00:00"/>
    <x v="1"/>
    <s v="3228"/>
    <x v="3"/>
    <s v="PA"/>
    <x v="4"/>
    <x v="0"/>
    <d v="2024-12-30T00:00:00"/>
    <d v="1899-12-30T12:09:11"/>
    <d v="2024-12-30T00:00:00"/>
    <d v="1899-12-30T12:12:19"/>
    <d v="2024-12-30T00:00:00"/>
    <d v="1899-12-30T13:35:42"/>
    <x v="0"/>
    <x v="0"/>
    <s v="8045613490"/>
    <s v="FBO"/>
    <d v="1899-12-30T01:26:31"/>
    <x v="1495"/>
    <d v="1899-12-30T00:03:08"/>
    <s v="Granel"/>
    <s v="E001"/>
    <x v="1"/>
    <d v="1899-12-30T01:26:31"/>
    <d v="1899-12-30T01:23:23"/>
    <x v="6"/>
    <x v="1"/>
    <x v="1"/>
    <x v="1"/>
    <n v="0"/>
    <n v="0"/>
    <x v="0"/>
    <x v="1"/>
    <x v="0"/>
    <n v="0"/>
    <x v="0"/>
    <x v="0"/>
    <d v="1899-12-30T00:03:08"/>
    <d v="1899-12-30T00:03:08"/>
    <x v="0"/>
    <m/>
    <m/>
    <d v="1899-12-30T00:00:00"/>
    <d v="1899-12-30T01:26:31"/>
    <n v="2"/>
    <d v="1899-12-30T00:03:08"/>
    <n v="86.516666666668783"/>
    <x v="13"/>
    <x v="0"/>
  </r>
  <r>
    <x v="0"/>
    <s v="2024077106"/>
    <x v="0"/>
    <x v="476"/>
    <s v="E99XI36"/>
    <d v="2024-12-30T00:00:00"/>
    <x v="1"/>
    <s v="3231"/>
    <x v="10"/>
    <s v="PA"/>
    <x v="2"/>
    <x v="0"/>
    <d v="2024-12-30T00:00:00"/>
    <d v="1899-12-30T12:43:48"/>
    <d v="2024-12-30T00:00:00"/>
    <d v="1899-12-30T12:45:14"/>
    <d v="2024-12-30T00:00:00"/>
    <d v="1899-12-30T14:45:39"/>
    <x v="0"/>
    <x v="0"/>
    <s v="8045613492"/>
    <s v="FBO"/>
    <d v="1899-12-30T02:01:51"/>
    <x v="1496"/>
    <d v="1899-12-30T00:01:26"/>
    <s v="Ensacado"/>
    <s v="E002"/>
    <x v="1"/>
    <d v="1899-12-30T02:01:51"/>
    <d v="1899-12-30T02:00:25"/>
    <x v="6"/>
    <x v="1"/>
    <x v="1"/>
    <x v="2"/>
    <n v="0"/>
    <n v="0"/>
    <x v="0"/>
    <x v="2"/>
    <x v="0"/>
    <n v="0"/>
    <x v="0"/>
    <x v="2"/>
    <d v="1899-12-30T00:01:26"/>
    <d v="1899-12-30T00:01:26"/>
    <x v="0"/>
    <m/>
    <m/>
    <d v="1899-12-30T00:00:00"/>
    <d v="1899-12-30T02:01:51"/>
    <n v="2"/>
    <d v="1899-12-30T00:01:26"/>
    <n v="121.84999999999202"/>
    <x v="8"/>
    <x v="0"/>
  </r>
  <r>
    <x v="0"/>
    <s v="2024077144"/>
    <x v="0"/>
    <x v="126"/>
    <s v="E0205LTP"/>
    <d v="2024-12-30T00:00:00"/>
    <x v="1"/>
    <s v="3229"/>
    <x v="4"/>
    <s v="PA"/>
    <x v="5"/>
    <x v="0"/>
    <d v="2024-12-30T00:00:00"/>
    <d v="1899-12-30T14:26:10"/>
    <d v="2024-12-30T00:00:00"/>
    <d v="1899-12-30T14:26:45"/>
    <d v="2024-12-30T00:00:00"/>
    <d v="1899-12-30T15:00:23"/>
    <x v="0"/>
    <x v="0"/>
    <s v="8045613493"/>
    <s v="FBO"/>
    <d v="1899-12-30T00:34:13"/>
    <x v="657"/>
    <d v="1899-12-30T00:00:35"/>
    <s v="Granel"/>
    <s v="E001"/>
    <x v="2"/>
    <d v="1899-12-30T00:34:13"/>
    <d v="1899-12-30T00:33:38"/>
    <x v="7"/>
    <x v="1"/>
    <x v="1"/>
    <x v="1"/>
    <n v="0"/>
    <n v="0"/>
    <x v="0"/>
    <x v="1"/>
    <x v="0"/>
    <n v="0"/>
    <x v="0"/>
    <x v="1"/>
    <d v="1899-12-30T00:00:35"/>
    <d v="1899-12-30T00:00:35"/>
    <x v="0"/>
    <m/>
    <m/>
    <d v="1899-12-30T00:00:00"/>
    <d v="1899-12-30T00:34:13"/>
    <n v="2"/>
    <d v="1899-12-30T00:00:35"/>
    <n v="34.216666666660771"/>
    <x v="6"/>
    <x v="1"/>
  </r>
  <r>
    <x v="0"/>
    <s v="2024077155"/>
    <x v="0"/>
    <x v="430"/>
    <s v="E55RN60"/>
    <d v="2024-12-30T00:00:00"/>
    <x v="1"/>
    <s v="3228"/>
    <x v="3"/>
    <s v="PA"/>
    <x v="4"/>
    <x v="0"/>
    <d v="2024-12-30T00:00:00"/>
    <d v="1899-12-30T14:48:05"/>
    <d v="2024-12-30T00:00:00"/>
    <d v="1899-12-30T14:49:36"/>
    <d v="2024-12-30T00:00:00"/>
    <d v="1899-12-30T15:24:38"/>
    <x v="0"/>
    <x v="0"/>
    <s v="8045613494"/>
    <s v="FBO"/>
    <d v="1899-12-30T00:36:33"/>
    <x v="1443"/>
    <d v="1899-12-30T00:01:31"/>
    <s v="Granel"/>
    <s v="E001"/>
    <x v="1"/>
    <d v="1899-12-30T00:36:33"/>
    <d v="1899-12-30T00:35:02"/>
    <x v="7"/>
    <x v="1"/>
    <x v="1"/>
    <x v="1"/>
    <n v="0"/>
    <n v="0"/>
    <x v="0"/>
    <x v="1"/>
    <x v="0"/>
    <n v="0"/>
    <x v="0"/>
    <x v="1"/>
    <d v="1899-12-30T00:01:31"/>
    <d v="1899-12-30T00:01:31"/>
    <x v="0"/>
    <m/>
    <m/>
    <d v="1899-12-30T00:00:00"/>
    <d v="1899-12-30T00:36:33"/>
    <n v="2"/>
    <d v="1899-12-30T00:01:31"/>
    <n v="36.54999999999356"/>
    <x v="6"/>
    <x v="1"/>
  </r>
  <r>
    <x v="0"/>
    <s v="2024077156"/>
    <x v="0"/>
    <x v="406"/>
    <s v="EBI91DF"/>
    <d v="2024-12-30T00:00:00"/>
    <x v="1"/>
    <s v="3228"/>
    <x v="3"/>
    <s v="PA"/>
    <x v="4"/>
    <x v="0"/>
    <d v="2024-12-30T00:00:00"/>
    <d v="1899-12-30T15:00:46"/>
    <d v="2024-12-30T00:00:00"/>
    <d v="1899-12-30T15:01:43"/>
    <d v="2024-12-30T00:00:00"/>
    <d v="1899-12-30T15:56:02"/>
    <x v="0"/>
    <x v="0"/>
    <s v="8045613496"/>
    <s v="FBO"/>
    <d v="1899-12-30T00:55:16"/>
    <x v="1497"/>
    <d v="1899-12-30T00:00:57"/>
    <s v="Granel"/>
    <s v="E001"/>
    <x v="1"/>
    <d v="1899-12-30T00:55:16"/>
    <d v="1899-12-30T00:54:19"/>
    <x v="14"/>
    <x v="1"/>
    <x v="1"/>
    <x v="1"/>
    <n v="0"/>
    <n v="0"/>
    <x v="0"/>
    <x v="1"/>
    <x v="0"/>
    <n v="0"/>
    <x v="0"/>
    <x v="0"/>
    <d v="1899-12-30T00:00:57"/>
    <d v="1899-12-30T00:00:57"/>
    <x v="0"/>
    <m/>
    <m/>
    <d v="1899-12-30T00:00:00"/>
    <d v="1899-12-30T00:55:16"/>
    <n v="2"/>
    <d v="1899-12-30T00:00:57"/>
    <n v="55.266666666667255"/>
    <x v="6"/>
    <x v="0"/>
  </r>
  <r>
    <x v="0"/>
    <s v="2024077182"/>
    <x v="0"/>
    <x v="476"/>
    <s v="E99XI36"/>
    <d v="2024-12-30T00:00:00"/>
    <x v="1"/>
    <s v="3231"/>
    <x v="10"/>
    <s v="PA"/>
    <x v="2"/>
    <x v="0"/>
    <d v="2024-12-30T00:00:00"/>
    <d v="1899-12-30T18:16:59"/>
    <d v="2024-12-30T00:00:00"/>
    <d v="1899-12-30T18:18:09"/>
    <d v="2024-12-30T00:00:00"/>
    <d v="1899-12-30T18:54:20"/>
    <x v="0"/>
    <x v="0"/>
    <s v="8045613498"/>
    <s v="FBO"/>
    <d v="1899-12-30T00:37:21"/>
    <x v="642"/>
    <d v="1899-12-30T00:01:10"/>
    <s v="Ensacado"/>
    <s v="E002"/>
    <x v="1"/>
    <d v="1899-12-30T00:37:21"/>
    <d v="1899-12-30T00:36:11"/>
    <x v="11"/>
    <x v="1"/>
    <x v="1"/>
    <x v="2"/>
    <n v="0"/>
    <n v="0"/>
    <x v="0"/>
    <x v="2"/>
    <x v="0"/>
    <n v="0"/>
    <x v="0"/>
    <x v="1"/>
    <d v="1899-12-30T00:01:10"/>
    <d v="1899-12-30T00:01:10"/>
    <x v="0"/>
    <m/>
    <m/>
    <d v="1899-12-30T00:00:00"/>
    <d v="1899-12-30T00:37:21"/>
    <n v="2"/>
    <d v="1899-12-30T00:01:10"/>
    <n v="37.349999999999923"/>
    <x v="11"/>
    <x v="1"/>
  </r>
  <r>
    <x v="0"/>
    <s v="2024077185"/>
    <x v="0"/>
    <x v="482"/>
    <s v="E84UT47"/>
    <d v="2024-12-30T00:00:00"/>
    <x v="1"/>
    <s v="3228"/>
    <x v="3"/>
    <s v="PA"/>
    <x v="4"/>
    <x v="0"/>
    <d v="2024-12-30T00:00:00"/>
    <d v="1899-12-30T18:45:21"/>
    <d v="2024-12-30T00:00:00"/>
    <d v="1899-12-30T18:46:17"/>
    <d v="2024-12-30T00:00:00"/>
    <d v="1899-12-30T19:22:41"/>
    <x v="0"/>
    <x v="0"/>
    <s v="8045613499"/>
    <s v="FBO"/>
    <d v="1899-12-30T00:37:20"/>
    <x v="1498"/>
    <d v="1899-12-30T00:00:56"/>
    <s v="Granel"/>
    <s v="E001"/>
    <x v="1"/>
    <d v="1899-12-30T00:37:20"/>
    <d v="1899-12-30T00:36:24"/>
    <x v="11"/>
    <x v="1"/>
    <x v="1"/>
    <x v="1"/>
    <n v="0"/>
    <n v="0"/>
    <x v="0"/>
    <x v="1"/>
    <x v="0"/>
    <n v="0"/>
    <x v="0"/>
    <x v="1"/>
    <d v="1899-12-30T00:00:56"/>
    <d v="1899-12-30T00:00:56"/>
    <x v="0"/>
    <m/>
    <m/>
    <d v="1899-12-30T00:00:00"/>
    <d v="1899-12-30T00:37:20"/>
    <n v="2"/>
    <d v="1899-12-30T00:00:56"/>
    <n v="37.333333333324674"/>
    <x v="7"/>
    <x v="1"/>
  </r>
  <r>
    <x v="0"/>
    <s v="2024077187"/>
    <x v="0"/>
    <x v="483"/>
    <s v="EAN83XD"/>
    <d v="2024-12-30T00:00:00"/>
    <x v="1"/>
    <s v="3229"/>
    <x v="4"/>
    <s v="PA"/>
    <x v="5"/>
    <x v="0"/>
    <d v="2024-12-30T00:00:00"/>
    <d v="1899-12-30T19:31:58"/>
    <d v="2024-12-30T00:00:00"/>
    <d v="1899-12-30T19:32:55"/>
    <d v="2024-12-30T00:00:00"/>
    <d v="1899-12-30T20:10:04"/>
    <x v="0"/>
    <x v="0"/>
    <s v="8045613500"/>
    <s v="FBO"/>
    <d v="1899-12-30T00:38:06"/>
    <x v="1499"/>
    <d v="1899-12-30T00:00:57"/>
    <s v="Granel"/>
    <s v="E001"/>
    <x v="1"/>
    <d v="1899-12-30T00:38:06"/>
    <d v="1899-12-30T00:37:09"/>
    <x v="13"/>
    <x v="1"/>
    <x v="1"/>
    <x v="1"/>
    <n v="0"/>
    <n v="0"/>
    <x v="0"/>
    <x v="1"/>
    <x v="0"/>
    <n v="0"/>
    <x v="0"/>
    <x v="1"/>
    <d v="1899-12-30T00:00:57"/>
    <d v="1899-12-30T00:00:57"/>
    <x v="0"/>
    <m/>
    <m/>
    <d v="1899-12-30T00:00:00"/>
    <d v="1899-12-30T00:38:06"/>
    <n v="2"/>
    <d v="1899-12-30T00:00:57"/>
    <n v="38.099999999995084"/>
    <x v="14"/>
    <x v="1"/>
  </r>
  <r>
    <x v="0"/>
    <s v="2024077188"/>
    <x v="0"/>
    <x v="436"/>
    <s v="EAJ68DG"/>
    <d v="2024-12-30T00:00:00"/>
    <x v="1"/>
    <s v="3228"/>
    <x v="3"/>
    <s v="PA"/>
    <x v="4"/>
    <x v="0"/>
    <d v="2024-12-30T00:00:00"/>
    <d v="1899-12-30T21:34:57"/>
    <d v="2024-12-30T00:00:00"/>
    <d v="1899-12-30T21:36:23"/>
    <d v="2024-12-30T00:00:00"/>
    <d v="1899-12-30T21:59:18"/>
    <x v="0"/>
    <x v="0"/>
    <s v="8045613501"/>
    <s v="FBO"/>
    <d v="1899-12-30T00:24:21"/>
    <x v="383"/>
    <d v="1899-12-30T00:01:26"/>
    <s v="Granel"/>
    <s v="E001"/>
    <x v="1"/>
    <d v="1899-12-30T00:24:21"/>
    <d v="1899-12-30T00:22:55"/>
    <x v="18"/>
    <x v="1"/>
    <x v="1"/>
    <x v="1"/>
    <n v="0"/>
    <n v="0"/>
    <x v="0"/>
    <x v="1"/>
    <x v="0"/>
    <n v="0"/>
    <x v="0"/>
    <x v="1"/>
    <d v="1899-12-30T00:01:26"/>
    <d v="1899-12-30T00:01:26"/>
    <x v="0"/>
    <m/>
    <m/>
    <d v="1899-12-30T00:00:00"/>
    <d v="1899-12-30T00:24:21"/>
    <n v="2"/>
    <d v="1899-12-30T00:01:26"/>
    <n v="24.35000000001116"/>
    <x v="15"/>
    <x v="1"/>
  </r>
  <r>
    <x v="0"/>
    <s v="2024077236"/>
    <x v="0"/>
    <x v="245"/>
    <s v="E0260LKZ"/>
    <d v="2024-12-31T00:00:00"/>
    <x v="1"/>
    <s v="3230"/>
    <x v="2"/>
    <s v="PA"/>
    <x v="2"/>
    <x v="0"/>
    <d v="2024-12-31T00:00:00"/>
    <d v="1899-12-30T08:55:03"/>
    <d v="2024-12-31T00:00:00"/>
    <d v="1899-12-30T08:55:54"/>
    <d v="2024-12-31T00:00:00"/>
    <d v="1899-12-30T09:18:51"/>
    <x v="0"/>
    <x v="0"/>
    <s v="8045613502"/>
    <s v="FBO"/>
    <d v="1899-12-30T00:23:48"/>
    <x v="1500"/>
    <d v="1899-12-30T00:00:51"/>
    <s v="Ensacado"/>
    <s v="E002"/>
    <x v="1"/>
    <d v="1899-12-30T00:23:48"/>
    <d v="1899-12-30T00:22:57"/>
    <x v="2"/>
    <x v="2"/>
    <x v="1"/>
    <x v="2"/>
    <n v="0"/>
    <n v="0"/>
    <x v="0"/>
    <x v="2"/>
    <x v="0"/>
    <n v="0"/>
    <x v="0"/>
    <x v="1"/>
    <d v="1899-12-30T00:00:51"/>
    <d v="1899-12-30T00:00:51"/>
    <x v="0"/>
    <m/>
    <m/>
    <d v="1899-12-30T00:00:00"/>
    <d v="1899-12-30T00:23:48"/>
    <n v="3"/>
    <d v="1899-12-30T00:00:51"/>
    <n v="23.800000000003159"/>
    <x v="2"/>
    <x v="1"/>
  </r>
  <r>
    <x v="0"/>
    <s v="2024077233"/>
    <x v="0"/>
    <x v="437"/>
    <s v="EAB36BH"/>
    <d v="2024-12-31T00:00:00"/>
    <x v="1"/>
    <s v="3228"/>
    <x v="3"/>
    <s v="PA"/>
    <x v="4"/>
    <x v="0"/>
    <d v="2024-12-31T00:00:00"/>
    <d v="1899-12-30T08:44:34"/>
    <d v="2024-12-31T00:00:00"/>
    <d v="1899-12-30T08:45:33"/>
    <d v="2024-12-31T00:00:00"/>
    <d v="1899-12-30T09:25:38"/>
    <x v="0"/>
    <x v="0"/>
    <s v="8045613503"/>
    <s v="EXW"/>
    <d v="1899-12-30T00:41:04"/>
    <x v="1328"/>
    <d v="1899-12-30T00:00:59"/>
    <s v="Granel"/>
    <s v="E001"/>
    <x v="1"/>
    <d v="1899-12-30T00:41:04"/>
    <d v="1899-12-30T00:40:05"/>
    <x v="2"/>
    <x v="2"/>
    <x v="1"/>
    <x v="1"/>
    <n v="0"/>
    <n v="0"/>
    <x v="0"/>
    <x v="1"/>
    <x v="0"/>
    <n v="0"/>
    <x v="0"/>
    <x v="1"/>
    <d v="1899-12-30T00:00:59"/>
    <d v="1899-12-30T00:00:59"/>
    <x v="0"/>
    <m/>
    <m/>
    <d v="1899-12-30T00:00:00"/>
    <d v="1899-12-30T00:41:04"/>
    <n v="3"/>
    <d v="1899-12-30T00:00:59"/>
    <n v="41.066666666668795"/>
    <x v="2"/>
    <x v="1"/>
  </r>
  <r>
    <x v="0"/>
    <s v="2024077234"/>
    <x v="0"/>
    <x v="392"/>
    <s v="E16ZX22"/>
    <d v="2024-12-31T00:00:00"/>
    <x v="1"/>
    <s v="3228"/>
    <x v="3"/>
    <s v="PA"/>
    <x v="4"/>
    <x v="0"/>
    <d v="2024-12-31T00:00:00"/>
    <d v="1899-12-30T08:45:22"/>
    <d v="2024-12-31T00:00:00"/>
    <d v="1899-12-30T08:46:11"/>
    <d v="2024-12-31T00:00:00"/>
    <d v="1899-12-30T11:01:52"/>
    <x v="0"/>
    <x v="0"/>
    <s v="8045613504"/>
    <s v="EXW"/>
    <d v="1899-12-30T02:16:30"/>
    <x v="1501"/>
    <d v="1899-12-30T00:00:49"/>
    <s v="Granel"/>
    <s v="E001"/>
    <x v="1"/>
    <d v="1899-12-30T02:16:30"/>
    <d v="1899-12-30T02:15:41"/>
    <x v="2"/>
    <x v="2"/>
    <x v="1"/>
    <x v="1"/>
    <n v="0"/>
    <n v="0"/>
    <x v="0"/>
    <x v="1"/>
    <x v="0"/>
    <n v="0"/>
    <x v="0"/>
    <x v="2"/>
    <d v="1899-12-30T00:00:49"/>
    <d v="1899-12-30T00:00:49"/>
    <x v="0"/>
    <m/>
    <m/>
    <d v="1899-12-30T00:00:00"/>
    <d v="1899-12-30T02:16:30"/>
    <n v="3"/>
    <d v="1899-12-30T00:00:49"/>
    <n v="136.50000000000477"/>
    <x v="4"/>
    <x v="0"/>
  </r>
  <r>
    <x v="0"/>
    <s v="2025000079"/>
    <x v="0"/>
    <x v="412"/>
    <s v="E39TD89"/>
    <d v="2025-01-02T00:00:00"/>
    <x v="1"/>
    <s v="3228"/>
    <x v="3"/>
    <s v="PA"/>
    <x v="4"/>
    <x v="0"/>
    <d v="2025-01-02T00:00:00"/>
    <d v="1899-12-30T10:00:53"/>
    <d v="2025-01-02T00:00:00"/>
    <d v="1899-12-30T10:02:05"/>
    <d v="2025-01-02T00:00:00"/>
    <d v="1899-12-30T10:40:50"/>
    <x v="0"/>
    <x v="0"/>
    <s v="8045613510"/>
    <s v="EXW"/>
    <d v="1899-12-30T00:39:57"/>
    <x v="1488"/>
    <d v="1899-12-30T00:01:12"/>
    <s v="Granel"/>
    <s v="E001"/>
    <x v="1"/>
    <d v="1899-12-30T00:39:57"/>
    <d v="1899-12-30T00:38:45"/>
    <x v="4"/>
    <x v="3"/>
    <x v="2"/>
    <x v="1"/>
    <n v="0"/>
    <n v="0"/>
    <x v="0"/>
    <x v="1"/>
    <x v="1"/>
    <n v="0"/>
    <x v="0"/>
    <x v="1"/>
    <d v="1899-12-30T00:01:12"/>
    <d v="1899-12-30T00:01:12"/>
    <x v="0"/>
    <m/>
    <m/>
    <d v="1899-12-30T00:00:00"/>
    <d v="1899-12-30T00:39:57"/>
    <n v="5"/>
    <d v="1899-12-30T00:01:12"/>
    <n v="39.950000000006405"/>
    <x v="3"/>
    <x v="1"/>
  </r>
  <r>
    <x v="0"/>
    <s v="2025000134"/>
    <x v="0"/>
    <x v="466"/>
    <s v="E04MN01"/>
    <d v="2025-01-02T00:00:00"/>
    <x v="1"/>
    <s v="3228"/>
    <x v="3"/>
    <s v="PA"/>
    <x v="3"/>
    <x v="0"/>
    <d v="2025-01-02T00:00:00"/>
    <d v="1899-12-30T12:13:19"/>
    <d v="2025-01-02T00:00:00"/>
    <d v="1899-12-30T12:14:22"/>
    <d v="2025-01-02T00:00:00"/>
    <d v="1899-12-30T12:38:46"/>
    <x v="0"/>
    <x v="0"/>
    <s v="8045613514"/>
    <s v="EXW"/>
    <d v="1899-12-30T00:25:27"/>
    <x v="1312"/>
    <d v="1899-12-30T00:01:03"/>
    <s v="Granel"/>
    <s v="E001"/>
    <x v="1"/>
    <d v="1899-12-30T00:25:27"/>
    <d v="1899-12-30T00:24:24"/>
    <x v="6"/>
    <x v="3"/>
    <x v="2"/>
    <x v="1"/>
    <n v="0"/>
    <n v="0"/>
    <x v="0"/>
    <x v="1"/>
    <x v="1"/>
    <n v="0"/>
    <x v="0"/>
    <x v="1"/>
    <d v="1899-12-30T00:01:03"/>
    <d v="1899-12-30T00:01:03"/>
    <x v="0"/>
    <m/>
    <m/>
    <d v="1899-12-30T00:00:00"/>
    <d v="1899-12-30T00:25:27"/>
    <n v="5"/>
    <d v="1899-12-30T00:01:03"/>
    <n v="25.449999999998383"/>
    <x v="5"/>
    <x v="1"/>
  </r>
  <r>
    <x v="0"/>
    <s v="2025000137"/>
    <x v="0"/>
    <x v="482"/>
    <s v="E84UT47"/>
    <d v="2025-01-02T00:00:00"/>
    <x v="1"/>
    <s v="3228"/>
    <x v="3"/>
    <s v="PA"/>
    <x v="4"/>
    <x v="0"/>
    <d v="2025-01-02T00:00:00"/>
    <d v="1899-12-30T12:21:20"/>
    <d v="2025-01-02T00:00:00"/>
    <d v="1899-12-30T12:23:23"/>
    <d v="2025-01-02T00:00:00"/>
    <d v="1899-12-30T12:58:17"/>
    <x v="0"/>
    <x v="0"/>
    <s v="8045613515"/>
    <s v="EXW"/>
    <d v="1899-12-30T00:36:57"/>
    <x v="673"/>
    <d v="1899-12-30T00:02:03"/>
    <s v="Granel"/>
    <s v="E001"/>
    <x v="1"/>
    <d v="1899-12-30T00:36:57"/>
    <d v="1899-12-30T00:34:54"/>
    <x v="6"/>
    <x v="3"/>
    <x v="2"/>
    <x v="1"/>
    <n v="0"/>
    <n v="0"/>
    <x v="0"/>
    <x v="1"/>
    <x v="1"/>
    <n v="0"/>
    <x v="0"/>
    <x v="1"/>
    <d v="1899-12-30T00:02:03"/>
    <d v="1899-12-30T00:02:03"/>
    <x v="0"/>
    <m/>
    <m/>
    <d v="1899-12-30T00:00:00"/>
    <d v="1899-12-30T00:36:57"/>
    <n v="5"/>
    <d v="1899-12-30T00:02:03"/>
    <n v="36.950000000011208"/>
    <x v="5"/>
    <x v="1"/>
  </r>
  <r>
    <x v="0"/>
    <s v="2025000210"/>
    <x v="0"/>
    <x v="434"/>
    <s v="E70JR83"/>
    <d v="2025-01-02T00:00:00"/>
    <x v="1"/>
    <s v="3229"/>
    <x v="4"/>
    <s v="PA"/>
    <x v="5"/>
    <x v="0"/>
    <d v="2025-01-02T00:00:00"/>
    <d v="1899-12-30T15:27:28"/>
    <d v="2025-01-02T00:00:00"/>
    <d v="1899-12-30T15:28:46"/>
    <d v="2025-01-02T00:00:00"/>
    <d v="1899-12-30T15:57:15"/>
    <x v="0"/>
    <x v="0"/>
    <s v="8045613523"/>
    <s v="EXW"/>
    <d v="1899-12-30T00:29:47"/>
    <x v="631"/>
    <d v="1899-12-30T00:01:18"/>
    <s v="Granel"/>
    <s v="E001"/>
    <x v="1"/>
    <d v="1899-12-30T00:29:47"/>
    <d v="1899-12-30T00:28:29"/>
    <x v="14"/>
    <x v="3"/>
    <x v="2"/>
    <x v="1"/>
    <n v="0"/>
    <n v="0"/>
    <x v="0"/>
    <x v="1"/>
    <x v="1"/>
    <n v="0"/>
    <x v="0"/>
    <x v="1"/>
    <d v="1899-12-30T00:01:18"/>
    <d v="1899-12-30T00:01:18"/>
    <x v="0"/>
    <m/>
    <m/>
    <d v="1899-12-30T00:00:00"/>
    <d v="1899-12-30T00:29:47"/>
    <n v="5"/>
    <d v="1899-12-30T00:01:18"/>
    <n v="29.783333333332767"/>
    <x v="6"/>
    <x v="1"/>
  </r>
  <r>
    <x v="0"/>
    <s v="2025000206"/>
    <x v="0"/>
    <x v="392"/>
    <s v="E16ZX22"/>
    <d v="2025-01-02T00:00:00"/>
    <x v="1"/>
    <s v="3228"/>
    <x v="3"/>
    <s v="PA"/>
    <x v="4"/>
    <x v="0"/>
    <d v="2025-01-02T00:00:00"/>
    <d v="1899-12-30T15:18:34"/>
    <d v="2025-01-02T00:00:00"/>
    <d v="1899-12-30T15:19:44"/>
    <d v="2025-01-02T00:00:00"/>
    <d v="1899-12-30T16:04:32"/>
    <x v="0"/>
    <x v="0"/>
    <s v="8045613524"/>
    <s v="EXW"/>
    <d v="1899-12-30T00:45:58"/>
    <x v="1502"/>
    <d v="1899-12-30T00:01:10"/>
    <s v="Granel"/>
    <s v="E001"/>
    <x v="1"/>
    <d v="1899-12-30T00:45:58"/>
    <d v="1899-12-30T00:44:48"/>
    <x v="14"/>
    <x v="3"/>
    <x v="2"/>
    <x v="1"/>
    <n v="0"/>
    <n v="0"/>
    <x v="0"/>
    <x v="1"/>
    <x v="1"/>
    <n v="0"/>
    <x v="0"/>
    <x v="0"/>
    <d v="1899-12-30T00:01:10"/>
    <d v="1899-12-30T00:01:10"/>
    <x v="0"/>
    <m/>
    <m/>
    <d v="1899-12-30T00:00:00"/>
    <d v="1899-12-30T00:45:58"/>
    <n v="5"/>
    <d v="1899-12-30T00:01:10"/>
    <n v="45.966666666657488"/>
    <x v="9"/>
    <x v="0"/>
  </r>
  <r>
    <x v="0"/>
    <s v="2025000211"/>
    <x v="0"/>
    <x v="437"/>
    <s v="E47XB02"/>
    <d v="2025-01-02T00:00:00"/>
    <x v="1"/>
    <s v="3228"/>
    <x v="3"/>
    <s v="PA"/>
    <x v="4"/>
    <x v="0"/>
    <d v="2025-01-02T00:00:00"/>
    <d v="1899-12-30T15:29:14"/>
    <d v="2025-01-02T00:00:00"/>
    <d v="1899-12-30T15:30:33"/>
    <d v="2025-01-02T00:00:00"/>
    <d v="1899-12-30T16:33:29"/>
    <x v="0"/>
    <x v="0"/>
    <s v="8045613525"/>
    <s v="EXW"/>
    <d v="1899-12-30T01:04:15"/>
    <x v="1503"/>
    <d v="1899-12-30T00:01:19"/>
    <s v="Granel"/>
    <s v="E001"/>
    <x v="1"/>
    <d v="1899-12-30T01:04:15"/>
    <d v="1899-12-30T01:02:56"/>
    <x v="14"/>
    <x v="3"/>
    <x v="2"/>
    <x v="1"/>
    <n v="0"/>
    <n v="0"/>
    <x v="0"/>
    <x v="1"/>
    <x v="1"/>
    <n v="0"/>
    <x v="0"/>
    <x v="0"/>
    <d v="1899-12-30T00:01:19"/>
    <d v="1899-12-30T00:01:19"/>
    <x v="0"/>
    <m/>
    <m/>
    <d v="1899-12-30T00:00:00"/>
    <d v="1899-12-30T01:04:15"/>
    <n v="5"/>
    <d v="1899-12-30T00:01:19"/>
    <n v="64.249999999991971"/>
    <x v="9"/>
    <x v="0"/>
  </r>
  <r>
    <x v="0"/>
    <s v="2025000223"/>
    <x v="0"/>
    <x v="484"/>
    <s v="E93OQ85"/>
    <d v="2025-01-02T00:00:00"/>
    <x v="1"/>
    <s v="3229"/>
    <x v="4"/>
    <s v="PA"/>
    <x v="5"/>
    <x v="0"/>
    <d v="2025-01-02T00:00:00"/>
    <d v="1899-12-30T16:30:18"/>
    <d v="2025-01-02T00:00:00"/>
    <d v="1899-12-30T16:31:14"/>
    <d v="2025-01-02T00:00:00"/>
    <d v="1899-12-30T16:57:07"/>
    <x v="0"/>
    <x v="0"/>
    <s v="8045613527"/>
    <s v="EXW"/>
    <d v="1899-12-30T00:26:49"/>
    <x v="1504"/>
    <d v="1899-12-30T00:00:56"/>
    <s v="Granel"/>
    <s v="E001"/>
    <x v="1"/>
    <d v="1899-12-30T00:26:49"/>
    <d v="1899-12-30T00:25:53"/>
    <x v="10"/>
    <x v="3"/>
    <x v="2"/>
    <x v="1"/>
    <n v="0"/>
    <n v="0"/>
    <x v="0"/>
    <x v="1"/>
    <x v="1"/>
    <n v="0"/>
    <x v="0"/>
    <x v="1"/>
    <d v="1899-12-30T00:00:56"/>
    <d v="1899-12-30T00:00:56"/>
    <x v="0"/>
    <m/>
    <m/>
    <d v="1899-12-30T00:00:00"/>
    <d v="1899-12-30T00:26:49"/>
    <n v="5"/>
    <d v="1899-12-30T00:00:56"/>
    <n v="26.816666666673523"/>
    <x v="9"/>
    <x v="1"/>
  </r>
  <r>
    <x v="0"/>
    <s v="2025000245"/>
    <x v="0"/>
    <x v="480"/>
    <s v="EAI05JP"/>
    <d v="2025-01-02T00:00:00"/>
    <x v="1"/>
    <s v="3229"/>
    <x v="4"/>
    <s v="PA"/>
    <x v="5"/>
    <x v="0"/>
    <d v="2025-01-02T00:00:00"/>
    <d v="1899-12-30T17:27:09"/>
    <d v="2025-01-02T00:00:00"/>
    <d v="1899-12-30T17:28:09"/>
    <d v="2025-01-02T00:00:00"/>
    <d v="1899-12-30T17:56:39"/>
    <x v="0"/>
    <x v="0"/>
    <s v="8045613529"/>
    <s v="EXW"/>
    <d v="1899-12-30T00:29:30"/>
    <x v="1422"/>
    <d v="1899-12-30T00:01:00"/>
    <s v="Granel"/>
    <s v="E001"/>
    <x v="1"/>
    <d v="1899-12-30T00:29:30"/>
    <d v="1899-12-30T00:28:30"/>
    <x v="8"/>
    <x v="3"/>
    <x v="2"/>
    <x v="1"/>
    <n v="0"/>
    <n v="0"/>
    <x v="0"/>
    <x v="1"/>
    <x v="1"/>
    <n v="0"/>
    <x v="0"/>
    <x v="1"/>
    <d v="1899-12-30T00:01:00"/>
    <d v="1899-12-30T00:01:00"/>
    <x v="0"/>
    <m/>
    <m/>
    <d v="1899-12-30T00:00:00"/>
    <d v="1899-12-30T00:29:30"/>
    <n v="5"/>
    <d v="1899-12-30T00:01:00"/>
    <n v="29.499999999998376"/>
    <x v="10"/>
    <x v="1"/>
  </r>
  <r>
    <x v="0"/>
    <s v="2025000257"/>
    <x v="0"/>
    <x v="485"/>
    <s v="EBG74IH"/>
    <d v="2025-01-02T00:00:00"/>
    <x v="1"/>
    <s v="3229"/>
    <x v="4"/>
    <s v="PA"/>
    <x v="5"/>
    <x v="0"/>
    <d v="2025-01-02T00:00:00"/>
    <d v="1899-12-30T18:28:00"/>
    <d v="2025-01-02T00:00:00"/>
    <d v="1899-12-30T18:28:59"/>
    <d v="2025-01-02T00:00:00"/>
    <d v="1899-12-30T18:49:56"/>
    <x v="0"/>
    <x v="0"/>
    <s v="8045613531"/>
    <s v="EXW"/>
    <d v="1899-12-30T00:21:56"/>
    <x v="1505"/>
    <d v="1899-12-30T00:00:59"/>
    <s v="Granel"/>
    <s v="E001"/>
    <x v="1"/>
    <d v="1899-12-30T00:21:56"/>
    <d v="1899-12-30T00:20:57"/>
    <x v="11"/>
    <x v="3"/>
    <x v="2"/>
    <x v="1"/>
    <n v="0"/>
    <n v="0"/>
    <x v="0"/>
    <x v="1"/>
    <x v="1"/>
    <n v="0"/>
    <x v="0"/>
    <x v="1"/>
    <d v="1899-12-30T00:00:59"/>
    <d v="1899-12-30T00:00:59"/>
    <x v="0"/>
    <m/>
    <m/>
    <d v="1899-12-30T00:00:00"/>
    <d v="1899-12-30T00:21:56"/>
    <n v="5"/>
    <d v="1899-12-30T00:00:59"/>
    <n v="21.933333333345608"/>
    <x v="11"/>
    <x v="1"/>
  </r>
  <r>
    <x v="0"/>
    <s v="2025000262"/>
    <x v="0"/>
    <x v="453"/>
    <s v="EAV57RZ"/>
    <d v="2025-01-02T00:00:00"/>
    <x v="1"/>
    <s v="3229"/>
    <x v="4"/>
    <s v="PA"/>
    <x v="5"/>
    <x v="0"/>
    <d v="2025-01-02T00:00:00"/>
    <d v="1899-12-30T20:31:30"/>
    <d v="2025-01-02T00:00:00"/>
    <d v="1899-12-30T20:32:42"/>
    <d v="2025-01-02T00:00:00"/>
    <d v="1899-12-30T21:21:52"/>
    <x v="0"/>
    <x v="0"/>
    <s v="8045613534"/>
    <s v="EXW"/>
    <d v="1899-12-30T00:50:22"/>
    <x v="701"/>
    <d v="1899-12-30T00:01:12"/>
    <s v="Granel"/>
    <s v="E001"/>
    <x v="1"/>
    <d v="1899-12-30T00:50:22"/>
    <d v="1899-12-30T00:49:10"/>
    <x v="15"/>
    <x v="3"/>
    <x v="2"/>
    <x v="1"/>
    <n v="0"/>
    <n v="0"/>
    <x v="0"/>
    <x v="1"/>
    <x v="1"/>
    <n v="0"/>
    <x v="0"/>
    <x v="0"/>
    <d v="1899-12-30T00:01:12"/>
    <d v="1899-12-30T00:01:12"/>
    <x v="0"/>
    <m/>
    <m/>
    <d v="1899-12-30T00:00:00"/>
    <d v="1899-12-30T00:50:22"/>
    <n v="5"/>
    <d v="1899-12-30T00:01:12"/>
    <n v="50.36666666667832"/>
    <x v="15"/>
    <x v="0"/>
  </r>
  <r>
    <x v="0"/>
    <s v="2025000342"/>
    <x v="0"/>
    <x v="482"/>
    <s v="E84UT47"/>
    <d v="2025-01-03T00:00:00"/>
    <x v="1"/>
    <s v="3228"/>
    <x v="3"/>
    <s v="PA"/>
    <x v="4"/>
    <x v="0"/>
    <d v="2025-01-03T00:00:00"/>
    <d v="1899-12-30T09:29:47"/>
    <d v="2025-01-03T00:00:00"/>
    <d v="1899-12-30T09:32:44"/>
    <d v="2025-01-03T00:00:00"/>
    <d v="1899-12-30T10:07:38"/>
    <x v="0"/>
    <x v="0"/>
    <s v="8045613542"/>
    <s v="EXW"/>
    <d v="1899-12-30T00:37:51"/>
    <x v="673"/>
    <d v="1899-12-30T00:02:57"/>
    <s v="Granel"/>
    <s v="E001"/>
    <x v="1"/>
    <d v="1899-12-30T00:37:51"/>
    <d v="1899-12-30T00:34:54"/>
    <x v="3"/>
    <x v="4"/>
    <x v="2"/>
    <x v="1"/>
    <n v="0"/>
    <n v="0"/>
    <x v="0"/>
    <x v="1"/>
    <x v="1"/>
    <n v="0"/>
    <x v="0"/>
    <x v="1"/>
    <d v="1899-12-30T00:02:57"/>
    <d v="1899-12-30T00:02:57"/>
    <x v="0"/>
    <m/>
    <m/>
    <d v="1899-12-30T00:00:00"/>
    <d v="1899-12-30T00:37:51"/>
    <n v="6"/>
    <d v="1899-12-30T00:02:57"/>
    <n v="37.849999999996804"/>
    <x v="3"/>
    <x v="1"/>
  </r>
  <r>
    <x v="1"/>
    <s v="2024015984"/>
    <x v="0"/>
    <x v="486"/>
    <s v="E9819MMR"/>
    <d v="2024-12-09T00:00:00"/>
    <x v="1"/>
    <s v="3126"/>
    <x v="11"/>
    <s v="S1D"/>
    <x v="8"/>
    <x v="0"/>
    <d v="2024-12-09T00:00:00"/>
    <d v="1899-12-30T06:07:02"/>
    <d v="2024-12-09T00:00:00"/>
    <d v="1899-12-30T06:04:47"/>
    <d v="2024-12-09T00:00:00"/>
    <d v="1899-12-30T06:29:37"/>
    <x v="0"/>
    <x v="0"/>
    <s v="507101693"/>
    <s v="EXW"/>
    <d v="1899-12-30T00:27:05"/>
    <x v="1506"/>
    <d v="1899-12-30T00:02:15"/>
    <s v="Granel"/>
    <s v="E001"/>
    <x v="1"/>
    <d v="1899-12-30T00:22:35"/>
    <d v="1899-12-30T00:24:50"/>
    <x v="0"/>
    <x v="10"/>
    <x v="4"/>
    <x v="1"/>
    <n v="0"/>
    <n v="0"/>
    <x v="0"/>
    <x v="1"/>
    <x v="0"/>
    <n v="0"/>
    <x v="1"/>
    <x v="1"/>
    <d v="1899-12-30T00:02:15"/>
    <d v="1899-12-30T00:02:15"/>
    <x v="0"/>
    <m/>
    <m/>
    <d v="1899-12-30T00:00:00"/>
    <d v="1899-12-30T00:22:35"/>
    <n v="2"/>
    <n v="-1.5625000000000222E-3"/>
    <n v="22.58333333333276"/>
    <x v="12"/>
    <x v="1"/>
  </r>
  <r>
    <x v="1"/>
    <s v="2024015983"/>
    <x v="0"/>
    <x v="487"/>
    <s v="E5050MHX"/>
    <d v="2024-12-09T00:00:00"/>
    <x v="1"/>
    <s v="3126"/>
    <x v="11"/>
    <s v="S2D"/>
    <x v="9"/>
    <x v="0"/>
    <d v="2024-12-09T00:00:00"/>
    <d v="1899-12-30T06:05:22"/>
    <d v="2024-12-09T00:00:00"/>
    <d v="1899-12-30T06:03:48"/>
    <d v="2024-12-09T00:00:00"/>
    <d v="1899-12-30T06:31:27"/>
    <x v="0"/>
    <x v="0"/>
    <s v="507101694"/>
    <s v="EXW"/>
    <d v="1899-12-30T00:29:13"/>
    <x v="1507"/>
    <d v="1899-12-30T00:01:34"/>
    <s v="Granel"/>
    <s v="E001"/>
    <x v="1"/>
    <d v="1899-12-30T00:26:05"/>
    <d v="1899-12-30T00:27:39"/>
    <x v="0"/>
    <x v="10"/>
    <x v="4"/>
    <x v="1"/>
    <n v="0"/>
    <n v="0"/>
    <x v="0"/>
    <x v="1"/>
    <x v="0"/>
    <n v="0"/>
    <x v="1"/>
    <x v="1"/>
    <d v="1899-12-30T00:01:34"/>
    <d v="1899-12-30T00:01:34"/>
    <x v="0"/>
    <m/>
    <m/>
    <d v="1899-12-30T00:00:00"/>
    <d v="1899-12-30T00:26:05"/>
    <n v="2"/>
    <n v="-1.0879629629599874E-3"/>
    <n v="26.083333333339223"/>
    <x v="12"/>
    <x v="1"/>
  </r>
  <r>
    <x v="1"/>
    <s v="2024015985"/>
    <x v="0"/>
    <x v="488"/>
    <s v="E5866LGS"/>
    <d v="2024-12-09T00:00:00"/>
    <x v="1"/>
    <s v="3208"/>
    <x v="12"/>
    <s v="PA"/>
    <x v="2"/>
    <x v="0"/>
    <d v="2024-12-09T00:00:00"/>
    <d v="1899-12-30T06:12:34"/>
    <d v="2024-12-09T00:00:00"/>
    <d v="1899-12-30T06:09:57"/>
    <d v="2024-12-09T00:00:00"/>
    <d v="1899-12-30T06:38:11"/>
    <x v="0"/>
    <x v="0"/>
    <s v="507101695"/>
    <s v="FBO"/>
    <d v="1899-12-30T00:30:51"/>
    <x v="1508"/>
    <d v="1899-12-30T00:02:37"/>
    <s v="Ensacado"/>
    <s v="E002"/>
    <x v="2"/>
    <d v="1899-12-30T00:25:37"/>
    <d v="1899-12-30T00:28:14"/>
    <x v="0"/>
    <x v="10"/>
    <x v="4"/>
    <x v="2"/>
    <n v="0"/>
    <n v="0"/>
    <x v="0"/>
    <x v="2"/>
    <x v="0"/>
    <n v="0"/>
    <x v="1"/>
    <x v="1"/>
    <d v="1899-12-30T00:02:37"/>
    <d v="1899-12-30T00:02:37"/>
    <x v="0"/>
    <m/>
    <m/>
    <d v="1899-12-30T00:00:00"/>
    <d v="1899-12-30T00:25:37"/>
    <n v="2"/>
    <n v="-1.8171296296299877E-3"/>
    <n v="25.616666666663981"/>
    <x v="12"/>
    <x v="1"/>
  </r>
  <r>
    <x v="1"/>
    <s v="2024015992"/>
    <x v="0"/>
    <x v="489"/>
    <s v="E8727HJH"/>
    <d v="2024-12-09T00:00:00"/>
    <x v="1"/>
    <s v="3126"/>
    <x v="11"/>
    <s v="S2D"/>
    <x v="9"/>
    <x v="0"/>
    <d v="2024-12-09T00:00:00"/>
    <d v="1899-12-30T06:38:29"/>
    <d v="2024-12-09T00:00:00"/>
    <d v="1899-12-30T06:35:20"/>
    <d v="2024-12-09T00:00:00"/>
    <d v="1899-12-30T07:02:20"/>
    <x v="0"/>
    <x v="0"/>
    <s v="507101696"/>
    <s v="FBO"/>
    <d v="1899-12-30T00:30:09"/>
    <x v="432"/>
    <d v="1899-12-30T00:03:09"/>
    <s v="Granel"/>
    <s v="E001"/>
    <x v="2"/>
    <d v="1899-12-30T00:23:51"/>
    <d v="1899-12-30T00:27:00"/>
    <x v="0"/>
    <x v="10"/>
    <x v="4"/>
    <x v="1"/>
    <n v="0"/>
    <n v="0"/>
    <x v="0"/>
    <x v="1"/>
    <x v="0"/>
    <n v="0"/>
    <x v="1"/>
    <x v="1"/>
    <d v="1899-12-30T00:03:09"/>
    <d v="1899-12-30T00:03:09"/>
    <x v="0"/>
    <m/>
    <m/>
    <d v="1899-12-30T00:00:00"/>
    <d v="1899-12-30T00:23:51"/>
    <n v="2"/>
    <n v="-2.1874999999999534E-3"/>
    <n v="23.850000000000051"/>
    <x v="0"/>
    <x v="1"/>
  </r>
  <r>
    <x v="1"/>
    <s v="2024015994"/>
    <x v="0"/>
    <x v="490"/>
    <m/>
    <d v="2024-12-09T00:00:00"/>
    <x v="1"/>
    <s v="2693"/>
    <x v="13"/>
    <s v="PA"/>
    <x v="2"/>
    <x v="0"/>
    <d v="2024-12-09T00:00:00"/>
    <d v="1899-12-30T06:51:56"/>
    <d v="2024-12-09T00:00:00"/>
    <d v="1899-12-30T06:49:23"/>
    <d v="2024-12-09T00:00:00"/>
    <d v="1899-12-30T07:02:22"/>
    <x v="0"/>
    <x v="0"/>
    <s v="507101697"/>
    <s v="EXW"/>
    <d v="1899-12-30T00:15:32"/>
    <x v="1509"/>
    <d v="1899-12-30T00:02:33"/>
    <s v="Ensacado"/>
    <s v="E002"/>
    <x v="1"/>
    <d v="1899-12-30T00:10:26"/>
    <d v="1899-12-30T00:12:59"/>
    <x v="0"/>
    <x v="10"/>
    <x v="4"/>
    <x v="2"/>
    <n v="0"/>
    <n v="0"/>
    <x v="0"/>
    <x v="2"/>
    <x v="0"/>
    <n v="0"/>
    <x v="1"/>
    <x v="1"/>
    <d v="1899-12-30T00:02:33"/>
    <d v="1899-12-30T00:02:33"/>
    <x v="0"/>
    <m/>
    <m/>
    <d v="1899-12-30T00:00:00"/>
    <d v="1899-12-30T00:10:26"/>
    <n v="2"/>
    <n v="-1.7708333333300019E-3"/>
    <n v="10.433333333347168"/>
    <x v="0"/>
    <x v="1"/>
  </r>
  <r>
    <x v="1"/>
    <s v="2024015991"/>
    <x v="0"/>
    <x v="491"/>
    <s v="E4911KHZ"/>
    <d v="2024-12-09T00:00:00"/>
    <x v="1"/>
    <s v="3126"/>
    <x v="11"/>
    <s v="S1D"/>
    <x v="8"/>
    <x v="0"/>
    <d v="2024-12-09T00:00:00"/>
    <d v="1899-12-30T06:36:33"/>
    <d v="2024-12-09T00:00:00"/>
    <d v="1899-12-30T06:33:55"/>
    <d v="2024-12-09T00:00:00"/>
    <d v="1899-12-30T07:04:16"/>
    <x v="0"/>
    <x v="0"/>
    <s v="507101698"/>
    <s v="FBO"/>
    <d v="1899-12-30T00:32:59"/>
    <x v="1510"/>
    <d v="1899-12-30T00:02:38"/>
    <s v="Granel"/>
    <s v="E001"/>
    <x v="2"/>
    <d v="1899-12-30T00:27:43"/>
    <d v="1899-12-30T00:30:21"/>
    <x v="0"/>
    <x v="10"/>
    <x v="4"/>
    <x v="1"/>
    <n v="0"/>
    <n v="0"/>
    <x v="0"/>
    <x v="1"/>
    <x v="0"/>
    <n v="0"/>
    <x v="1"/>
    <x v="1"/>
    <d v="1899-12-30T00:02:38"/>
    <d v="1899-12-30T00:02:38"/>
    <x v="0"/>
    <m/>
    <m/>
    <d v="1899-12-30T00:00:00"/>
    <d v="1899-12-30T00:27:43"/>
    <n v="2"/>
    <n v="-1.8287037036999743E-3"/>
    <n v="27.716666666673664"/>
    <x v="0"/>
    <x v="1"/>
  </r>
  <r>
    <x v="1"/>
    <s v="2024015995"/>
    <x v="0"/>
    <x v="492"/>
    <s v="E0184KJL"/>
    <d v="2024-12-09T00:00:00"/>
    <x v="1"/>
    <s v="3208"/>
    <x v="12"/>
    <s v="PA"/>
    <x v="2"/>
    <x v="0"/>
    <d v="2024-12-09T00:00:00"/>
    <d v="1899-12-30T06:54:41"/>
    <d v="2024-12-09T00:00:00"/>
    <d v="1899-12-30T07:15:08"/>
    <d v="2024-12-09T00:00:00"/>
    <d v="1899-12-30T07:19:13"/>
    <x v="0"/>
    <x v="0"/>
    <s v="507101699"/>
    <s v="FBO"/>
    <d v="1899-12-30T00:24:32"/>
    <x v="1511"/>
    <d v="1899-12-30T00:20:27"/>
    <s v="Ensacado"/>
    <s v="E002"/>
    <x v="2"/>
    <d v="1899-12-30T00:24:32"/>
    <d v="1899-12-30T00:04:05"/>
    <x v="0"/>
    <x v="10"/>
    <x v="4"/>
    <x v="2"/>
    <n v="0"/>
    <n v="0"/>
    <x v="0"/>
    <x v="2"/>
    <x v="0"/>
    <n v="0"/>
    <x v="1"/>
    <x v="1"/>
    <d v="1899-12-30T00:20:27"/>
    <d v="1899-12-30T00:20:27"/>
    <x v="0"/>
    <m/>
    <m/>
    <d v="1899-12-30T00:00:00"/>
    <d v="1899-12-30T00:24:32"/>
    <n v="2"/>
    <d v="1899-12-30T00:20:27"/>
    <n v="24.533333333323153"/>
    <x v="0"/>
    <x v="1"/>
  </r>
  <r>
    <x v="1"/>
    <s v="2024015999"/>
    <x v="0"/>
    <x v="492"/>
    <s v="E0184KJL"/>
    <d v="2024-12-09T00:00:00"/>
    <x v="1"/>
    <s v="2693"/>
    <x v="13"/>
    <s v="PA"/>
    <x v="2"/>
    <x v="0"/>
    <d v="2024-12-09T00:00:00"/>
    <d v="1899-12-30T07:19:41"/>
    <d v="2024-12-09T00:00:00"/>
    <d v="1899-12-30T07:16:35"/>
    <d v="2024-12-09T00:00:00"/>
    <d v="1899-12-30T07:20:26"/>
    <x v="0"/>
    <x v="0"/>
    <s v="507101700"/>
    <s v="FBO"/>
    <d v="1899-12-30T00:06:57"/>
    <x v="1512"/>
    <d v="1899-12-30T00:03:06"/>
    <s v="Ensacado"/>
    <s v="E002"/>
    <x v="2"/>
    <d v="1899-12-30T00:00:45"/>
    <d v="1899-12-30T00:03:51"/>
    <x v="1"/>
    <x v="10"/>
    <x v="4"/>
    <x v="2"/>
    <n v="1"/>
    <n v="0"/>
    <x v="1"/>
    <x v="2"/>
    <x v="0"/>
    <n v="1"/>
    <x v="1"/>
    <x v="1"/>
    <d v="1899-12-30T00:03:06"/>
    <d v="1899-12-30T00:03:06"/>
    <x v="1"/>
    <m/>
    <m/>
    <d v="1899-12-30T00:00:00"/>
    <d v="1899-12-30T00:00:45"/>
    <n v="2"/>
    <n v="-2.1527777777800017E-3"/>
    <n v="0.7499999999951612"/>
    <x v="0"/>
    <x v="1"/>
  </r>
  <r>
    <x v="1"/>
    <s v="2024015998"/>
    <x v="0"/>
    <x v="493"/>
    <s v="E8087HNJ"/>
    <d v="2024-12-09T00:00:00"/>
    <x v="1"/>
    <s v="3208"/>
    <x v="12"/>
    <s v="PA"/>
    <x v="2"/>
    <x v="0"/>
    <d v="2024-12-09T00:00:00"/>
    <d v="1899-12-30T07:19:20"/>
    <d v="2024-12-09T00:00:00"/>
    <d v="1899-12-30T07:18:21"/>
    <d v="2024-12-09T00:00:00"/>
    <d v="1899-12-30T07:22:20"/>
    <x v="13"/>
    <x v="7"/>
    <s v="507101701"/>
    <s v="FBO"/>
    <d v="1899-12-30T00:04:58"/>
    <x v="1513"/>
    <d v="1899-12-30T00:00:59"/>
    <s v="Ensacado"/>
    <s v="E002"/>
    <x v="2"/>
    <d v="1899-12-30T00:03:00"/>
    <d v="1899-12-30T00:03:59"/>
    <x v="1"/>
    <x v="10"/>
    <x v="4"/>
    <x v="2"/>
    <n v="1"/>
    <n v="0"/>
    <x v="1"/>
    <x v="2"/>
    <x v="0"/>
    <n v="1"/>
    <x v="1"/>
    <x v="1"/>
    <d v="1899-12-30T00:00:59"/>
    <d v="1899-12-30T00:00:59"/>
    <x v="0"/>
    <m/>
    <m/>
    <d v="1899-12-30T00:00:00"/>
    <d v="1899-12-30T00:03:00"/>
    <n v="2"/>
    <n v="-6.8287037036995901E-4"/>
    <n v="3.0000000000096616"/>
    <x v="0"/>
    <x v="1"/>
  </r>
  <r>
    <x v="1"/>
    <s v="2024015996"/>
    <x v="0"/>
    <x v="494"/>
    <s v="E0285KKX"/>
    <d v="2024-12-09T00:00:00"/>
    <x v="1"/>
    <s v="3126"/>
    <x v="11"/>
    <s v="S1D"/>
    <x v="8"/>
    <x v="0"/>
    <d v="2024-12-09T00:00:00"/>
    <d v="1899-12-30T07:10:22"/>
    <d v="2024-12-09T00:00:00"/>
    <d v="1899-12-30T07:07:25"/>
    <d v="2024-12-09T00:00:00"/>
    <d v="1899-12-30T07:31:37"/>
    <x v="0"/>
    <x v="0"/>
    <s v="507101702"/>
    <s v="FBO"/>
    <d v="1899-12-30T00:27:09"/>
    <x v="27"/>
    <d v="1899-12-30T00:02:57"/>
    <s v="Granel"/>
    <s v="E001"/>
    <x v="2"/>
    <d v="1899-12-30T00:21:15"/>
    <d v="1899-12-30T00:24:12"/>
    <x v="1"/>
    <x v="10"/>
    <x v="4"/>
    <x v="1"/>
    <n v="0"/>
    <n v="0"/>
    <x v="0"/>
    <x v="1"/>
    <x v="0"/>
    <n v="0"/>
    <x v="1"/>
    <x v="1"/>
    <d v="1899-12-30T00:02:57"/>
    <d v="1899-12-30T00:02:57"/>
    <x v="0"/>
    <m/>
    <m/>
    <d v="1899-12-30T00:00:00"/>
    <d v="1899-12-30T00:21:15"/>
    <n v="2"/>
    <n v="-2.0486111111099881E-3"/>
    <n v="21.250000000007958"/>
    <x v="0"/>
    <x v="1"/>
  </r>
  <r>
    <x v="1"/>
    <s v="2024015997"/>
    <x v="0"/>
    <x v="495"/>
    <s v="E4696FTM"/>
    <d v="2024-12-09T00:00:00"/>
    <x v="1"/>
    <s v="3126"/>
    <x v="11"/>
    <s v="S2D"/>
    <x v="9"/>
    <x v="0"/>
    <d v="2024-12-09T00:00:00"/>
    <d v="1899-12-30T07:12:37"/>
    <d v="2024-12-09T00:00:00"/>
    <d v="1899-12-30T07:09:46"/>
    <d v="2024-12-09T00:00:00"/>
    <d v="1899-12-30T07:33:14"/>
    <x v="0"/>
    <x v="0"/>
    <s v="507101703"/>
    <s v="EXW"/>
    <d v="1899-12-30T00:26:19"/>
    <x v="776"/>
    <d v="1899-12-30T00:02:51"/>
    <s v="Granel"/>
    <s v="E001"/>
    <x v="1"/>
    <d v="1899-12-30T00:20:37"/>
    <d v="1899-12-30T00:23:28"/>
    <x v="1"/>
    <x v="10"/>
    <x v="4"/>
    <x v="1"/>
    <n v="0"/>
    <n v="0"/>
    <x v="0"/>
    <x v="1"/>
    <x v="0"/>
    <n v="0"/>
    <x v="1"/>
    <x v="1"/>
    <d v="1899-12-30T00:02:51"/>
    <d v="1899-12-30T00:02:51"/>
    <x v="0"/>
    <m/>
    <m/>
    <d v="1899-12-30T00:00:00"/>
    <d v="1899-12-30T00:20:37"/>
    <n v="2"/>
    <n v="-1.9791666666699737E-3"/>
    <n v="20.616666666667196"/>
    <x v="0"/>
    <x v="1"/>
  </r>
  <r>
    <x v="1"/>
    <s v="2024016001"/>
    <x v="0"/>
    <x v="496"/>
    <s v="E5980LLH"/>
    <d v="2024-12-09T00:00:00"/>
    <x v="1"/>
    <s v="3126"/>
    <x v="11"/>
    <s v="S2D"/>
    <x v="9"/>
    <x v="0"/>
    <d v="2024-12-09T00:00:00"/>
    <d v="1899-12-30T07:42:24"/>
    <d v="2024-12-09T00:00:00"/>
    <d v="1899-12-30T07:39:21"/>
    <d v="2024-12-09T00:00:00"/>
    <d v="1899-12-30T08:02:01"/>
    <x v="0"/>
    <x v="0"/>
    <s v="507101705"/>
    <s v="FBO"/>
    <d v="1899-12-30T00:25:43"/>
    <x v="1292"/>
    <d v="1899-12-30T00:03:03"/>
    <s v="Granel"/>
    <s v="E001"/>
    <x v="2"/>
    <d v="1899-12-30T00:19:37"/>
    <d v="1899-12-30T00:22:40"/>
    <x v="1"/>
    <x v="10"/>
    <x v="4"/>
    <x v="1"/>
    <n v="0"/>
    <n v="0"/>
    <x v="0"/>
    <x v="1"/>
    <x v="0"/>
    <n v="0"/>
    <x v="1"/>
    <x v="1"/>
    <d v="1899-12-30T00:03:03"/>
    <d v="1899-12-30T00:03:03"/>
    <x v="0"/>
    <m/>
    <m/>
    <d v="1899-12-30T00:00:00"/>
    <d v="1899-12-30T00:19:37"/>
    <n v="2"/>
    <n v="-2.1180555555500025E-3"/>
    <n v="19.616666666673595"/>
    <x v="1"/>
    <x v="1"/>
  </r>
  <r>
    <x v="1"/>
    <s v="2024016012"/>
    <x v="0"/>
    <x v="497"/>
    <s v="E2808DHR"/>
    <d v="2024-12-09T00:00:00"/>
    <x v="1"/>
    <s v="2693"/>
    <x v="13"/>
    <s v="PA"/>
    <x v="2"/>
    <x v="0"/>
    <d v="2024-12-09T00:00:00"/>
    <d v="1899-12-30T09:29:34"/>
    <d v="2024-12-09T00:00:00"/>
    <d v="1899-12-30T09:28:04"/>
    <d v="2024-12-09T00:00:00"/>
    <d v="1899-12-30T09:40:20"/>
    <x v="0"/>
    <x v="0"/>
    <s v="507101706"/>
    <s v="EXW"/>
    <d v="1899-12-30T00:13:46"/>
    <x v="1514"/>
    <d v="1899-12-30T00:01:30"/>
    <s v="Ensacado"/>
    <s v="E002"/>
    <x v="1"/>
    <d v="1899-12-30T00:10:46"/>
    <d v="1899-12-30T00:12:16"/>
    <x v="3"/>
    <x v="10"/>
    <x v="4"/>
    <x v="2"/>
    <n v="0"/>
    <n v="0"/>
    <x v="0"/>
    <x v="2"/>
    <x v="0"/>
    <n v="0"/>
    <x v="1"/>
    <x v="1"/>
    <d v="1899-12-30T00:01:30"/>
    <d v="1899-12-30T00:01:30"/>
    <x v="0"/>
    <m/>
    <m/>
    <d v="1899-12-30T00:00:00"/>
    <d v="1899-12-30T00:10:46"/>
    <n v="2"/>
    <n v="-1.0416666666700491E-3"/>
    <n v="10.76666666666398"/>
    <x v="2"/>
    <x v="1"/>
  </r>
  <r>
    <x v="1"/>
    <s v="2024016014"/>
    <x v="0"/>
    <x v="498"/>
    <s v="E9335MJP"/>
    <d v="2024-12-09T00:00:00"/>
    <x v="1"/>
    <s v="3208"/>
    <x v="12"/>
    <s v="PA"/>
    <x v="2"/>
    <x v="0"/>
    <d v="2024-12-09T00:00:00"/>
    <d v="1899-12-30T09:39:51"/>
    <d v="2024-12-09T00:00:00"/>
    <d v="1899-12-30T09:36:34"/>
    <d v="2024-12-09T00:00:00"/>
    <d v="1899-12-30T09:56:27"/>
    <x v="0"/>
    <x v="0"/>
    <s v="507101707"/>
    <s v="FBO"/>
    <d v="1899-12-30T00:23:10"/>
    <x v="968"/>
    <d v="1899-12-30T00:03:17"/>
    <s v="Ensacado"/>
    <s v="E002"/>
    <x v="2"/>
    <d v="1899-12-30T00:16:36"/>
    <d v="1899-12-30T00:19:53"/>
    <x v="3"/>
    <x v="10"/>
    <x v="4"/>
    <x v="2"/>
    <n v="0"/>
    <n v="0"/>
    <x v="0"/>
    <x v="2"/>
    <x v="0"/>
    <n v="0"/>
    <x v="1"/>
    <x v="1"/>
    <d v="1899-12-30T00:03:17"/>
    <d v="1899-12-30T00:03:17"/>
    <x v="0"/>
    <m/>
    <m/>
    <d v="1899-12-30T00:00:00"/>
    <d v="1899-12-30T00:16:36"/>
    <n v="2"/>
    <n v="-2.2800925925899884E-3"/>
    <n v="16.600000000003234"/>
    <x v="2"/>
    <x v="1"/>
  </r>
  <r>
    <x v="1"/>
    <s v="2024016016"/>
    <x v="0"/>
    <x v="491"/>
    <s v="E4911KHZ"/>
    <d v="2024-12-09T00:00:00"/>
    <x v="1"/>
    <s v="2649"/>
    <x v="14"/>
    <s v="S6H"/>
    <x v="10"/>
    <x v="0"/>
    <d v="2024-12-09T00:00:00"/>
    <d v="1899-12-30T09:46:59"/>
    <d v="2024-12-09T00:00:00"/>
    <d v="1899-12-30T09:44:19"/>
    <d v="2024-12-09T00:00:00"/>
    <d v="1899-12-30T10:09:55"/>
    <x v="0"/>
    <x v="0"/>
    <s v="507101708"/>
    <s v="FBO"/>
    <d v="1899-12-30T00:28:16"/>
    <x v="478"/>
    <d v="1899-12-30T00:02:40"/>
    <s v="Granel"/>
    <s v="E001"/>
    <x v="2"/>
    <d v="1899-12-30T00:22:56"/>
    <d v="1899-12-30T00:25:36"/>
    <x v="3"/>
    <x v="10"/>
    <x v="4"/>
    <x v="1"/>
    <n v="0"/>
    <n v="0"/>
    <x v="0"/>
    <x v="1"/>
    <x v="0"/>
    <n v="0"/>
    <x v="1"/>
    <x v="1"/>
    <d v="1899-12-30T00:02:40"/>
    <d v="1899-12-30T00:02:40"/>
    <x v="0"/>
    <m/>
    <m/>
    <d v="1899-12-30T00:00:00"/>
    <d v="1899-12-30T00:22:56"/>
    <n v="2"/>
    <n v="-1.8518518518499949E-3"/>
    <n v="22.93333333333921"/>
    <x v="3"/>
    <x v="1"/>
  </r>
  <r>
    <x v="1"/>
    <s v="2024016018"/>
    <x v="0"/>
    <x v="487"/>
    <s v="E5050MHX"/>
    <d v="2024-12-09T00:00:00"/>
    <x v="1"/>
    <s v="3126"/>
    <x v="11"/>
    <s v="S2D"/>
    <x v="9"/>
    <x v="0"/>
    <d v="2024-12-09T00:00:00"/>
    <d v="1899-12-30T09:52:09"/>
    <d v="2024-12-09T00:00:00"/>
    <d v="1899-12-30T09:49:09"/>
    <d v="2024-12-09T00:00:00"/>
    <d v="1899-12-30T10:12:01"/>
    <x v="0"/>
    <x v="0"/>
    <s v="507101709"/>
    <s v="EXW"/>
    <d v="1899-12-30T00:25:52"/>
    <x v="844"/>
    <d v="1899-12-30T00:03:00"/>
    <s v="Granel"/>
    <s v="E001"/>
    <x v="1"/>
    <d v="1899-12-30T00:19:52"/>
    <d v="1899-12-30T00:22:52"/>
    <x v="3"/>
    <x v="10"/>
    <x v="4"/>
    <x v="1"/>
    <n v="0"/>
    <n v="0"/>
    <x v="0"/>
    <x v="1"/>
    <x v="0"/>
    <n v="0"/>
    <x v="1"/>
    <x v="1"/>
    <d v="1899-12-30T00:03:00"/>
    <d v="1899-12-30T00:03:00"/>
    <x v="0"/>
    <m/>
    <m/>
    <d v="1899-12-30T00:00:00"/>
    <d v="1899-12-30T00:19:52"/>
    <n v="2"/>
    <n v="-2.0833333333399873E-3"/>
    <n v="19.866666666657569"/>
    <x v="3"/>
    <x v="1"/>
  </r>
  <r>
    <x v="1"/>
    <s v="2024016020"/>
    <x v="0"/>
    <x v="499"/>
    <m/>
    <d v="2024-12-09T00:00:00"/>
    <x v="1"/>
    <s v="3208"/>
    <x v="12"/>
    <s v="PA"/>
    <x v="2"/>
    <x v="0"/>
    <d v="2024-12-09T00:00:00"/>
    <d v="1899-12-30T10:12:29"/>
    <d v="2024-12-09T00:00:00"/>
    <d v="1899-12-30T10:09:20"/>
    <d v="2024-12-09T00:00:00"/>
    <d v="1899-12-30T10:17:33"/>
    <x v="0"/>
    <x v="0"/>
    <s v="507101710"/>
    <s v="EXW"/>
    <d v="1899-12-30T00:11:22"/>
    <x v="1515"/>
    <d v="1899-12-30T00:03:09"/>
    <s v="Ensacado"/>
    <s v="E002"/>
    <x v="1"/>
    <d v="1899-12-30T00:05:04"/>
    <d v="1899-12-30T00:08:13"/>
    <x v="4"/>
    <x v="10"/>
    <x v="4"/>
    <x v="2"/>
    <n v="1"/>
    <n v="0"/>
    <x v="1"/>
    <x v="2"/>
    <x v="0"/>
    <n v="1"/>
    <x v="1"/>
    <x v="1"/>
    <d v="1899-12-30T00:03:09"/>
    <d v="1899-12-30T00:03:09"/>
    <x v="0"/>
    <m/>
    <m/>
    <d v="1899-12-30T00:00:00"/>
    <d v="1899-12-30T00:05:04"/>
    <n v="2"/>
    <n v="-2.1875000000000089E-3"/>
    <n v="5.0666666666687643"/>
    <x v="3"/>
    <x v="1"/>
  </r>
  <r>
    <x v="1"/>
    <s v=""/>
    <x v="0"/>
    <x v="492"/>
    <s v="E0184KJL"/>
    <d v="2024-12-09T00:00:00"/>
    <x v="1"/>
    <s v="3208"/>
    <x v="12"/>
    <s v="PA"/>
    <x v="6"/>
    <x v="0"/>
    <d v="2024-12-09T00:00:00"/>
    <d v="1899-12-30T10:27:52"/>
    <d v="2024-12-09T00:00:00"/>
    <d v="1899-12-30T14:33:00"/>
    <d v="2024-12-09T00:00:00"/>
    <d v="1899-12-30T10:29:38"/>
    <x v="14"/>
    <x v="7"/>
    <s v="507101711"/>
    <s v="FBO"/>
    <d v="1899-12-30T08:08:30"/>
    <x v="1516"/>
    <d v="1899-12-30T04:05:08"/>
    <s v="Ensacado"/>
    <s v="E002"/>
    <x v="2"/>
    <d v="1899-12-30T00:01:46"/>
    <n v="-0.16900462962962998"/>
    <x v="4"/>
    <x v="10"/>
    <x v="4"/>
    <x v="2"/>
    <n v="1"/>
    <n v="0"/>
    <x v="1"/>
    <x v="2"/>
    <x v="0"/>
    <n v="1"/>
    <x v="1"/>
    <x v="1"/>
    <d v="1899-12-30T04:05:08"/>
    <d v="1899-12-30T03:07:08"/>
    <x v="1"/>
    <m/>
    <m/>
    <d v="1899-12-30T00:00:00"/>
    <d v="1899-12-30T00:01:46"/>
    <n v="2"/>
    <d v="1899-12-30T04:05:08"/>
    <n v="1.7666666666639319"/>
    <x v="3"/>
    <x v="1"/>
  </r>
  <r>
    <x v="1"/>
    <s v="2024016021"/>
    <x v="0"/>
    <x v="486"/>
    <s v="E9819MMR"/>
    <d v="2024-12-09T00:00:00"/>
    <x v="1"/>
    <s v="3126"/>
    <x v="11"/>
    <s v="S1D"/>
    <x v="8"/>
    <x v="0"/>
    <d v="2024-12-09T00:00:00"/>
    <d v="1899-12-30T10:12:55"/>
    <d v="2024-12-09T00:00:00"/>
    <d v="1899-12-30T10:09:52"/>
    <d v="2024-12-09T00:00:00"/>
    <d v="1899-12-30T10:33:38"/>
    <x v="0"/>
    <x v="0"/>
    <s v="507101712"/>
    <s v="FBO"/>
    <d v="1899-12-30T00:26:49"/>
    <x v="951"/>
    <d v="1899-12-30T00:03:03"/>
    <s v="Granel"/>
    <s v="E001"/>
    <x v="2"/>
    <d v="1899-12-30T00:20:43"/>
    <d v="1899-12-30T00:23:46"/>
    <x v="4"/>
    <x v="10"/>
    <x v="4"/>
    <x v="1"/>
    <n v="0"/>
    <n v="0"/>
    <x v="0"/>
    <x v="1"/>
    <x v="0"/>
    <n v="0"/>
    <x v="1"/>
    <x v="1"/>
    <d v="1899-12-30T00:03:03"/>
    <d v="1899-12-30T00:03:03"/>
    <x v="0"/>
    <m/>
    <m/>
    <d v="1899-12-30T00:00:00"/>
    <d v="1899-12-30T00:20:43"/>
    <n v="2"/>
    <n v="-2.1180555555500025E-3"/>
    <n v="20.716666666675206"/>
    <x v="3"/>
    <x v="1"/>
  </r>
  <r>
    <x v="1"/>
    <s v="2024016026"/>
    <x v="0"/>
    <x v="493"/>
    <s v="E8087HNJ"/>
    <d v="2024-12-09T00:00:00"/>
    <x v="1"/>
    <s v="2693"/>
    <x v="13"/>
    <s v="PA"/>
    <x v="2"/>
    <x v="0"/>
    <d v="2024-12-09T00:00:00"/>
    <d v="1899-12-30T10:33:53"/>
    <d v="2024-12-09T00:00:00"/>
    <d v="1899-12-30T10:31:47"/>
    <d v="2024-12-09T00:00:00"/>
    <d v="1899-12-30T10:35:38"/>
    <x v="15"/>
    <x v="7"/>
    <s v="507101713"/>
    <s v="FBO"/>
    <d v="1899-12-30T00:05:57"/>
    <x v="1512"/>
    <d v="1899-12-30T00:02:06"/>
    <s v="Ensacado"/>
    <s v="E002"/>
    <x v="2"/>
    <d v="1899-12-30T00:01:45"/>
    <d v="1899-12-30T00:03:51"/>
    <x v="4"/>
    <x v="10"/>
    <x v="4"/>
    <x v="2"/>
    <n v="1"/>
    <n v="0"/>
    <x v="1"/>
    <x v="2"/>
    <x v="0"/>
    <n v="1"/>
    <x v="1"/>
    <x v="1"/>
    <d v="1899-12-30T00:02:06"/>
    <d v="1899-12-30T00:02:06"/>
    <x v="1"/>
    <m/>
    <m/>
    <d v="1899-12-30T00:00:00"/>
    <d v="1899-12-30T00:01:45"/>
    <n v="2"/>
    <n v="-1.4583333333300086E-3"/>
    <n v="1.7500000000032312"/>
    <x v="3"/>
    <x v="1"/>
  </r>
  <r>
    <x v="1"/>
    <s v="2024016027"/>
    <x v="0"/>
    <x v="493"/>
    <s v="E8087HNJ"/>
    <d v="2024-12-09T00:00:00"/>
    <x v="1"/>
    <s v="2693"/>
    <x v="13"/>
    <s v="PA"/>
    <x v="2"/>
    <x v="0"/>
    <d v="2024-12-09T00:00:00"/>
    <d v="1899-12-30T10:36:12"/>
    <d v="2024-12-09T00:00:00"/>
    <d v="1899-12-30T10:33:42"/>
    <d v="2024-12-09T00:00:00"/>
    <d v="1899-12-30T10:37:51"/>
    <x v="16"/>
    <x v="7"/>
    <s v="507101714"/>
    <s v="FBO"/>
    <d v="1899-12-30T00:06:39"/>
    <x v="1517"/>
    <d v="1899-12-30T00:02:30"/>
    <s v="Ensacado"/>
    <s v="E002"/>
    <x v="2"/>
    <d v="1899-12-30T00:01:39"/>
    <d v="1899-12-30T00:04:09"/>
    <x v="4"/>
    <x v="10"/>
    <x v="4"/>
    <x v="2"/>
    <n v="1"/>
    <n v="0"/>
    <x v="1"/>
    <x v="2"/>
    <x v="0"/>
    <n v="1"/>
    <x v="1"/>
    <x v="1"/>
    <d v="1899-12-30T00:02:30"/>
    <d v="1899-12-30T00:02:30"/>
    <x v="1"/>
    <m/>
    <m/>
    <d v="1899-12-30T00:00:00"/>
    <d v="1899-12-30T00:01:39"/>
    <n v="2"/>
    <n v="-1.7361111111199867E-3"/>
    <n v="1.649999999995222"/>
    <x v="3"/>
    <x v="1"/>
  </r>
  <r>
    <x v="1"/>
    <s v="2024016024"/>
    <x v="0"/>
    <x v="495"/>
    <s v="E4696FTM"/>
    <d v="2024-12-09T00:00:00"/>
    <x v="1"/>
    <s v="3126"/>
    <x v="11"/>
    <s v="S2D"/>
    <x v="9"/>
    <x v="0"/>
    <d v="2024-12-09T00:00:00"/>
    <d v="1899-12-30T10:19:35"/>
    <d v="2024-12-09T00:00:00"/>
    <d v="1899-12-30T10:16:26"/>
    <d v="2024-12-09T00:00:00"/>
    <d v="1899-12-30T10:39:57"/>
    <x v="0"/>
    <x v="0"/>
    <s v="507101715"/>
    <s v="EXW"/>
    <d v="1899-12-30T00:26:40"/>
    <x v="1518"/>
    <d v="1899-12-30T00:03:09"/>
    <s v="Granel"/>
    <s v="E001"/>
    <x v="1"/>
    <d v="1899-12-30T00:20:22"/>
    <d v="1899-12-30T00:23:31"/>
    <x v="4"/>
    <x v="10"/>
    <x v="4"/>
    <x v="1"/>
    <n v="0"/>
    <n v="0"/>
    <x v="0"/>
    <x v="1"/>
    <x v="0"/>
    <n v="0"/>
    <x v="1"/>
    <x v="1"/>
    <d v="1899-12-30T00:03:09"/>
    <d v="1899-12-30T00:03:09"/>
    <x v="0"/>
    <m/>
    <m/>
    <d v="1899-12-30T00:00:00"/>
    <d v="1899-12-30T00:20:22"/>
    <n v="2"/>
    <n v="-2.1875000000000089E-3"/>
    <n v="20.366666666668838"/>
    <x v="3"/>
    <x v="1"/>
  </r>
  <r>
    <x v="1"/>
    <s v="2024016023"/>
    <x v="0"/>
    <x v="489"/>
    <s v="E8727HJH"/>
    <d v="2024-12-09T00:00:00"/>
    <x v="1"/>
    <s v="2649"/>
    <x v="14"/>
    <s v="S6H"/>
    <x v="10"/>
    <x v="0"/>
    <d v="2024-12-09T00:00:00"/>
    <d v="1899-12-30T10:16:47"/>
    <d v="2024-12-09T00:00:00"/>
    <d v="1899-12-30T10:14:05"/>
    <d v="2024-12-09T00:00:00"/>
    <d v="1899-12-30T10:40:09"/>
    <x v="0"/>
    <x v="0"/>
    <s v="507101716"/>
    <s v="FBO"/>
    <d v="1899-12-30T00:28:46"/>
    <x v="1519"/>
    <d v="1899-12-30T00:02:42"/>
    <s v="Granel"/>
    <s v="E001"/>
    <x v="2"/>
    <d v="1899-12-30T00:23:22"/>
    <d v="1899-12-30T00:26:04"/>
    <x v="4"/>
    <x v="10"/>
    <x v="4"/>
    <x v="1"/>
    <n v="0"/>
    <n v="0"/>
    <x v="0"/>
    <x v="1"/>
    <x v="0"/>
    <n v="0"/>
    <x v="1"/>
    <x v="1"/>
    <d v="1899-12-30T00:02:42"/>
    <d v="1899-12-30T00:02:42"/>
    <x v="0"/>
    <m/>
    <m/>
    <d v="1899-12-30T00:00:00"/>
    <d v="1899-12-30T00:23:22"/>
    <n v="2"/>
    <n v="-1.8750000000000155E-3"/>
    <n v="23.366666666663949"/>
    <x v="3"/>
    <x v="1"/>
  </r>
  <r>
    <x v="1"/>
    <s v="2024016022"/>
    <x v="0"/>
    <x v="496"/>
    <s v="E5980LLH"/>
    <d v="2024-12-09T00:00:00"/>
    <x v="1"/>
    <s v="2649"/>
    <x v="14"/>
    <s v="S6H"/>
    <x v="10"/>
    <x v="0"/>
    <d v="2024-12-09T00:00:00"/>
    <d v="1899-12-30T10:14:22"/>
    <d v="2024-12-09T00:00:00"/>
    <d v="1899-12-30T10:42:35"/>
    <d v="2024-12-09T00:00:00"/>
    <d v="1899-12-30T11:04:20"/>
    <x v="0"/>
    <x v="0"/>
    <s v="507101717"/>
    <s v="FBO"/>
    <d v="1899-12-30T00:49:58"/>
    <x v="1295"/>
    <d v="1899-12-30T00:28:13"/>
    <s v="Granel"/>
    <s v="E001"/>
    <x v="2"/>
    <d v="1899-12-30T00:49:58"/>
    <d v="1899-12-30T00:21:45"/>
    <x v="4"/>
    <x v="10"/>
    <x v="4"/>
    <x v="1"/>
    <n v="0"/>
    <n v="0"/>
    <x v="0"/>
    <x v="1"/>
    <x v="0"/>
    <n v="0"/>
    <x v="1"/>
    <x v="0"/>
    <d v="1899-12-30T00:28:13"/>
    <d v="1899-12-30T00:28:13"/>
    <x v="0"/>
    <m/>
    <m/>
    <d v="1899-12-30T00:00:00"/>
    <d v="1899-12-30T00:49:58"/>
    <n v="2"/>
    <d v="1899-12-30T00:28:13"/>
    <n v="49.96666666666075"/>
    <x v="4"/>
    <x v="0"/>
  </r>
  <r>
    <x v="1"/>
    <s v="2024016028"/>
    <x v="0"/>
    <x v="488"/>
    <s v="E5866LGS"/>
    <d v="2024-12-09T00:00:00"/>
    <x v="1"/>
    <s v="3208"/>
    <x v="12"/>
    <s v="PA"/>
    <x v="2"/>
    <x v="0"/>
    <d v="2024-12-09T00:00:00"/>
    <d v="1899-12-30T10:36:41"/>
    <d v="2024-12-09T00:00:00"/>
    <d v="1899-12-30T10:35:34"/>
    <d v="2024-12-09T00:00:00"/>
    <d v="1899-12-30T11:04:43"/>
    <x v="0"/>
    <x v="0"/>
    <s v="507101718"/>
    <s v="FBO"/>
    <d v="1899-12-30T00:30:16"/>
    <x v="1520"/>
    <d v="1899-12-30T00:01:07"/>
    <s v="Ensacado"/>
    <s v="E002"/>
    <x v="2"/>
    <d v="1899-12-30T00:28:02"/>
    <d v="1899-12-30T00:29:09"/>
    <x v="4"/>
    <x v="10"/>
    <x v="4"/>
    <x v="2"/>
    <n v="0"/>
    <n v="0"/>
    <x v="0"/>
    <x v="2"/>
    <x v="0"/>
    <n v="0"/>
    <x v="1"/>
    <x v="1"/>
    <d v="1899-12-30T00:01:07"/>
    <d v="1899-12-30T00:01:07"/>
    <x v="0"/>
    <m/>
    <m/>
    <d v="1899-12-30T00:00:00"/>
    <d v="1899-12-30T00:28:02"/>
    <n v="2"/>
    <n v="-7.7546296296004957E-4"/>
    <n v="28.033333333343922"/>
    <x v="4"/>
    <x v="1"/>
  </r>
  <r>
    <x v="1"/>
    <s v="2024016029"/>
    <x v="0"/>
    <x v="494"/>
    <s v="E0285KKX"/>
    <d v="2024-12-09T00:00:00"/>
    <x v="1"/>
    <s v="3126"/>
    <x v="11"/>
    <s v="S1D"/>
    <x v="8"/>
    <x v="0"/>
    <d v="2024-12-09T00:00:00"/>
    <d v="1899-12-30T10:47:16"/>
    <d v="2024-12-09T00:00:00"/>
    <d v="1899-12-30T10:45:19"/>
    <d v="2024-12-09T00:00:00"/>
    <d v="1899-12-30T11:08:47"/>
    <x v="0"/>
    <x v="0"/>
    <s v="507101719"/>
    <s v="FBO"/>
    <d v="1899-12-30T00:25:25"/>
    <x v="776"/>
    <d v="1899-12-30T00:01:57"/>
    <s v="Granel"/>
    <s v="E001"/>
    <x v="2"/>
    <d v="1899-12-30T00:21:31"/>
    <d v="1899-12-30T00:23:28"/>
    <x v="4"/>
    <x v="10"/>
    <x v="4"/>
    <x v="1"/>
    <n v="0"/>
    <n v="0"/>
    <x v="0"/>
    <x v="1"/>
    <x v="0"/>
    <n v="0"/>
    <x v="1"/>
    <x v="1"/>
    <d v="1899-12-30T00:01:57"/>
    <d v="1899-12-30T00:01:57"/>
    <x v="0"/>
    <m/>
    <m/>
    <d v="1899-12-30T00:00:00"/>
    <d v="1899-12-30T00:21:31"/>
    <n v="2"/>
    <n v="-1.3541666666700425E-3"/>
    <n v="21.516666666667177"/>
    <x v="4"/>
    <x v="1"/>
  </r>
  <r>
    <x v="1"/>
    <s v=""/>
    <x v="0"/>
    <x v="492"/>
    <s v="E0184KJL"/>
    <d v="2024-12-09T00:00:00"/>
    <x v="1"/>
    <s v="3208"/>
    <x v="12"/>
    <s v="PA"/>
    <x v="6"/>
    <x v="0"/>
    <d v="2024-12-09T00:00:00"/>
    <d v="1899-12-30T11:08:12"/>
    <d v="2024-12-09T00:00:00"/>
    <d v="1899-12-30T18:37:01"/>
    <d v="2024-12-09T00:00:00"/>
    <d v="1899-12-30T11:09:31"/>
    <x v="17"/>
    <x v="7"/>
    <s v="507101720"/>
    <s v="FBO"/>
    <d v="1899-12-30T14:56:19"/>
    <x v="1521"/>
    <d v="1899-12-30T07:28:49"/>
    <s v="Ensacado"/>
    <s v="E002"/>
    <x v="2"/>
    <d v="1899-12-30T00:01:19"/>
    <n v="-0.31076388888888995"/>
    <x v="5"/>
    <x v="10"/>
    <x v="4"/>
    <x v="2"/>
    <n v="1"/>
    <n v="0"/>
    <x v="1"/>
    <x v="2"/>
    <x v="0"/>
    <n v="1"/>
    <x v="1"/>
    <x v="1"/>
    <d v="1899-12-30T07:28:49"/>
    <d v="1899-12-30T06:30:49"/>
    <x v="1"/>
    <m/>
    <m/>
    <d v="1899-12-30T00:00:00"/>
    <d v="1899-12-30T00:01:19"/>
    <n v="2"/>
    <d v="1899-12-30T07:28:49"/>
    <n v="1.3166666666640214"/>
    <x v="4"/>
    <x v="1"/>
  </r>
  <r>
    <x v="1"/>
    <s v="2024016033"/>
    <x v="0"/>
    <x v="494"/>
    <s v="E0285KKX"/>
    <d v="2024-12-09T00:00:00"/>
    <x v="1"/>
    <s v="3126"/>
    <x v="11"/>
    <s v="S1D"/>
    <x v="8"/>
    <x v="0"/>
    <d v="2024-12-09T00:00:00"/>
    <d v="1899-12-30T12:17:44"/>
    <d v="2024-12-09T00:00:00"/>
    <d v="1899-12-30T12:14:51"/>
    <d v="2024-12-09T00:00:00"/>
    <d v="1899-12-30T12:36:56"/>
    <x v="0"/>
    <x v="0"/>
    <s v="507101721"/>
    <s v="FBO"/>
    <d v="1899-12-30T00:24:58"/>
    <x v="1522"/>
    <d v="1899-12-30T00:02:53"/>
    <s v="Granel"/>
    <s v="E001"/>
    <x v="2"/>
    <d v="1899-12-30T00:19:12"/>
    <d v="1899-12-30T00:22:05"/>
    <x v="6"/>
    <x v="10"/>
    <x v="4"/>
    <x v="1"/>
    <n v="0"/>
    <n v="0"/>
    <x v="0"/>
    <x v="1"/>
    <x v="0"/>
    <n v="0"/>
    <x v="1"/>
    <x v="1"/>
    <d v="1899-12-30T00:02:53"/>
    <d v="1899-12-30T00:02:53"/>
    <x v="0"/>
    <m/>
    <m/>
    <d v="1899-12-30T00:00:00"/>
    <d v="1899-12-30T00:19:12"/>
    <n v="2"/>
    <n v="-2.0023148148100578E-3"/>
    <n v="19.200000000009556"/>
    <x v="5"/>
    <x v="1"/>
  </r>
  <r>
    <x v="1"/>
    <s v="2024016036"/>
    <x v="0"/>
    <x v="492"/>
    <s v="E0184KJL"/>
    <d v="2024-12-09T00:00:00"/>
    <x v="1"/>
    <s v="2693"/>
    <x v="13"/>
    <s v="PA"/>
    <x v="2"/>
    <x v="0"/>
    <d v="2024-12-09T00:00:00"/>
    <d v="1899-12-30T12:37:23"/>
    <d v="2024-12-09T00:00:00"/>
    <d v="1899-12-30T12:37:40"/>
    <d v="2024-12-09T00:00:00"/>
    <d v="1899-12-30T12:41:32"/>
    <x v="0"/>
    <x v="0"/>
    <s v="507101722"/>
    <s v="FBO"/>
    <d v="1899-12-30T00:04:09"/>
    <x v="1523"/>
    <d v="1899-12-30T00:00:17"/>
    <s v="Ensacado"/>
    <s v="E002"/>
    <x v="2"/>
    <d v="1899-12-30T00:04:09"/>
    <d v="1899-12-30T00:03:52"/>
    <x v="6"/>
    <x v="10"/>
    <x v="4"/>
    <x v="2"/>
    <n v="1"/>
    <n v="0"/>
    <x v="1"/>
    <x v="2"/>
    <x v="0"/>
    <n v="1"/>
    <x v="1"/>
    <x v="1"/>
    <d v="1899-12-30T00:00:17"/>
    <d v="1899-12-30T00:00:17"/>
    <x v="0"/>
    <m/>
    <m/>
    <d v="1899-12-30T00:00:00"/>
    <d v="1899-12-30T00:04:09"/>
    <n v="2"/>
    <d v="1899-12-30T00:00:17"/>
    <n v="4.1499999999936144"/>
    <x v="5"/>
    <x v="1"/>
  </r>
  <r>
    <x v="1"/>
    <s v="2024016035"/>
    <x v="0"/>
    <x v="500"/>
    <s v="E2124BFC"/>
    <d v="2024-12-09T00:00:00"/>
    <x v="1"/>
    <s v="2693"/>
    <x v="13"/>
    <s v="PA"/>
    <x v="6"/>
    <x v="0"/>
    <d v="2024-12-09T00:00:00"/>
    <d v="1899-12-30T12:19:54"/>
    <d v="2024-12-09T00:00:00"/>
    <d v="1899-12-30T19:01:59"/>
    <d v="2024-12-09T00:00:00"/>
    <d v="1899-12-30T12:38:55"/>
    <x v="18"/>
    <x v="7"/>
    <s v="507101723"/>
    <s v="EXW"/>
    <d v="1899-12-30T13:05:09"/>
    <x v="1524"/>
    <d v="1899-12-30T06:42:05"/>
    <s v="Ensacado"/>
    <s v="E002"/>
    <x v="1"/>
    <d v="1899-12-30T00:19:01"/>
    <n v="-0.26601851851851999"/>
    <x v="6"/>
    <x v="10"/>
    <x v="4"/>
    <x v="2"/>
    <n v="0"/>
    <n v="0"/>
    <x v="0"/>
    <x v="2"/>
    <x v="0"/>
    <n v="0"/>
    <x v="1"/>
    <x v="1"/>
    <d v="1899-12-30T06:42:05"/>
    <d v="1899-12-30T05:44:05"/>
    <x v="1"/>
    <m/>
    <m/>
    <d v="1899-12-30T00:00:00"/>
    <d v="1899-12-30T00:19:01"/>
    <n v="2"/>
    <d v="1899-12-30T06:42:05"/>
    <n v="19.016666666668787"/>
    <x v="5"/>
    <x v="1"/>
  </r>
  <r>
    <x v="1"/>
    <s v="2024016037"/>
    <x v="0"/>
    <x v="492"/>
    <s v="E0184KJL"/>
    <d v="2024-12-09T00:00:00"/>
    <x v="1"/>
    <s v="2693"/>
    <x v="13"/>
    <s v="PA"/>
    <x v="6"/>
    <x v="0"/>
    <d v="2024-12-09T00:00:00"/>
    <d v="1899-12-30T12:41:59"/>
    <d v="2024-12-09T00:00:00"/>
    <d v="1899-12-30T16:37:01"/>
    <d v="2024-12-09T00:00:00"/>
    <d v="1899-12-30T12:40:27"/>
    <x v="19"/>
    <x v="7"/>
    <s v="507101724"/>
    <s v="FBO"/>
    <d v="1899-12-30T07:51:36"/>
    <x v="1525"/>
    <d v="1899-12-30T03:55:02"/>
    <s v="Ensacado"/>
    <s v="E002"/>
    <x v="2"/>
    <d v="1899-12-30T23:58:27"/>
    <n v="-0.16428240740741007"/>
    <x v="6"/>
    <x v="10"/>
    <x v="4"/>
    <x v="2"/>
    <n v="0"/>
    <n v="1"/>
    <x v="1"/>
    <x v="2"/>
    <x v="0"/>
    <n v="1"/>
    <x v="1"/>
    <x v="2"/>
    <d v="1899-12-30T03:55:02"/>
    <d v="1899-12-30T02:57:02"/>
    <x v="0"/>
    <m/>
    <m/>
    <d v="1899-12-30T00:00:00"/>
    <d v="1899-12-30T23:58:27"/>
    <n v="2"/>
    <d v="1899-12-30T03:55:02"/>
    <n v="1438.4500000000066"/>
    <x v="5"/>
    <x v="0"/>
  </r>
  <r>
    <x v="1"/>
    <s v="2024016038"/>
    <x v="0"/>
    <x v="492"/>
    <s v="E0184KJL"/>
    <d v="2024-12-09T00:00:00"/>
    <x v="1"/>
    <s v="3208"/>
    <x v="12"/>
    <s v="PA"/>
    <x v="2"/>
    <x v="0"/>
    <d v="2024-12-09T00:00:00"/>
    <d v="1899-12-30T12:44:48"/>
    <d v="2024-12-09T00:00:00"/>
    <d v="1899-12-30T12:41:48"/>
    <d v="2024-12-09T00:00:00"/>
    <d v="1899-12-30T12:45:58"/>
    <x v="0"/>
    <x v="0"/>
    <s v="507101725"/>
    <s v="FBO"/>
    <d v="1899-12-30T00:07:10"/>
    <x v="1526"/>
    <d v="1899-12-30T00:03:00"/>
    <s v="Ensacado"/>
    <s v="E002"/>
    <x v="2"/>
    <d v="1899-12-30T00:01:10"/>
    <d v="1899-12-30T00:04:10"/>
    <x v="6"/>
    <x v="10"/>
    <x v="4"/>
    <x v="2"/>
    <n v="1"/>
    <n v="0"/>
    <x v="1"/>
    <x v="2"/>
    <x v="0"/>
    <n v="1"/>
    <x v="1"/>
    <x v="1"/>
    <d v="1899-12-30T00:03:00"/>
    <d v="1899-12-30T00:03:00"/>
    <x v="1"/>
    <m/>
    <m/>
    <d v="1899-12-30T00:00:00"/>
    <d v="1899-12-30T00:01:10"/>
    <n v="2"/>
    <n v="-2.0833333333299953E-3"/>
    <n v="1.1666666666736702"/>
    <x v="5"/>
    <x v="1"/>
  </r>
  <r>
    <x v="1"/>
    <s v="2024016042"/>
    <x v="0"/>
    <x v="501"/>
    <m/>
    <d v="2024-12-09T00:00:00"/>
    <x v="1"/>
    <s v="3208"/>
    <x v="12"/>
    <s v="PA"/>
    <x v="2"/>
    <x v="0"/>
    <d v="2024-12-09T00:00:00"/>
    <d v="1899-12-30T13:10:05"/>
    <d v="2024-12-09T00:00:00"/>
    <d v="1899-12-30T13:06:59"/>
    <d v="2024-12-09T00:00:00"/>
    <d v="1899-12-30T13:11:15"/>
    <x v="0"/>
    <x v="0"/>
    <s v="507101726"/>
    <s v="FBO"/>
    <d v="1899-12-30T00:07:22"/>
    <x v="1527"/>
    <d v="1899-12-30T00:03:06"/>
    <s v="Ensacado"/>
    <s v="E002"/>
    <x v="1"/>
    <d v="1899-12-30T00:01:10"/>
    <d v="1899-12-30T00:04:16"/>
    <x v="9"/>
    <x v="10"/>
    <x v="4"/>
    <x v="2"/>
    <n v="1"/>
    <n v="0"/>
    <x v="1"/>
    <x v="2"/>
    <x v="0"/>
    <n v="1"/>
    <x v="1"/>
    <x v="1"/>
    <d v="1899-12-30T00:03:06"/>
    <d v="1899-12-30T00:03:06"/>
    <x v="1"/>
    <m/>
    <m/>
    <d v="1899-12-30T00:00:00"/>
    <d v="1899-12-30T00:01:10"/>
    <n v="2"/>
    <n v="-2.1527777777800017E-3"/>
    <n v="1.1666666666735104"/>
    <x v="13"/>
    <x v="1"/>
  </r>
  <r>
    <x v="1"/>
    <s v="2024016043"/>
    <x v="0"/>
    <x v="491"/>
    <s v="E4911KHZ"/>
    <d v="2024-12-09T00:00:00"/>
    <x v="1"/>
    <s v="3126"/>
    <x v="11"/>
    <s v="S1D"/>
    <x v="8"/>
    <x v="0"/>
    <d v="2024-12-09T00:00:00"/>
    <d v="1899-12-30T13:11:44"/>
    <d v="2024-12-09T00:00:00"/>
    <d v="1899-12-30T13:11:28"/>
    <d v="2024-12-09T00:00:00"/>
    <d v="1899-12-30T13:38:24"/>
    <x v="0"/>
    <x v="0"/>
    <s v="507101727"/>
    <s v="FBO"/>
    <d v="1899-12-30T00:27:12"/>
    <x v="547"/>
    <d v="1899-12-30T00:00:16"/>
    <s v="Granel"/>
    <s v="E001"/>
    <x v="2"/>
    <d v="1899-12-30T00:26:40"/>
    <d v="1899-12-30T00:26:56"/>
    <x v="9"/>
    <x v="10"/>
    <x v="4"/>
    <x v="1"/>
    <n v="0"/>
    <n v="0"/>
    <x v="0"/>
    <x v="1"/>
    <x v="0"/>
    <n v="0"/>
    <x v="1"/>
    <x v="1"/>
    <d v="1899-12-30T00:00:16"/>
    <d v="1899-12-30T00:00:16"/>
    <x v="0"/>
    <m/>
    <m/>
    <d v="1899-12-30T00:00:00"/>
    <d v="1899-12-30T00:26:40"/>
    <n v="2"/>
    <n v="-1.8518518517995908E-4"/>
    <n v="26.666666666668863"/>
    <x v="13"/>
    <x v="1"/>
  </r>
  <r>
    <x v="1"/>
    <s v="2024016047"/>
    <x v="0"/>
    <x v="502"/>
    <m/>
    <d v="2024-12-09T00:00:00"/>
    <x v="1"/>
    <s v="3208"/>
    <x v="12"/>
    <s v="PA"/>
    <x v="2"/>
    <x v="0"/>
    <d v="2024-12-09T00:00:00"/>
    <d v="1899-12-30T13:43:57"/>
    <d v="2024-12-09T00:00:00"/>
    <d v="1899-12-30T13:40:56"/>
    <d v="2024-12-09T00:00:00"/>
    <d v="1899-12-30T13:51:23"/>
    <x v="0"/>
    <x v="0"/>
    <s v="507101728"/>
    <s v="FBO"/>
    <d v="1899-12-30T00:13:28"/>
    <x v="1528"/>
    <d v="1899-12-30T00:03:01"/>
    <s v="Ensacado"/>
    <s v="E002"/>
    <x v="1"/>
    <d v="1899-12-30T00:07:26"/>
    <d v="1899-12-30T00:10:27"/>
    <x v="9"/>
    <x v="10"/>
    <x v="4"/>
    <x v="2"/>
    <n v="1"/>
    <n v="0"/>
    <x v="1"/>
    <x v="2"/>
    <x v="0"/>
    <n v="1"/>
    <x v="1"/>
    <x v="1"/>
    <d v="1899-12-30T00:03:01"/>
    <d v="1899-12-30T00:03:01"/>
    <x v="0"/>
    <m/>
    <m/>
    <d v="1899-12-30T00:00:00"/>
    <d v="1899-12-30T00:07:26"/>
    <n v="2"/>
    <n v="-2.0949074074099183E-3"/>
    <n v="7.4333333333375862"/>
    <x v="13"/>
    <x v="1"/>
  </r>
  <r>
    <x v="1"/>
    <s v="2024016048"/>
    <x v="0"/>
    <x v="487"/>
    <s v="E5050MHX"/>
    <d v="2024-12-09T00:00:00"/>
    <x v="1"/>
    <s v="3126"/>
    <x v="11"/>
    <s v="S1D"/>
    <x v="8"/>
    <x v="0"/>
    <d v="2024-12-09T00:00:00"/>
    <d v="1899-12-30T13:44:49"/>
    <d v="2024-12-09T00:00:00"/>
    <d v="1899-12-30T13:43:23"/>
    <d v="2024-12-09T00:00:00"/>
    <d v="1899-12-30T14:02:52"/>
    <x v="0"/>
    <x v="0"/>
    <s v="507101729"/>
    <s v="EXW"/>
    <d v="1899-12-30T00:20:55"/>
    <x v="1529"/>
    <d v="1899-12-30T00:01:26"/>
    <s v="Granel"/>
    <s v="E001"/>
    <x v="1"/>
    <d v="1899-12-30T00:18:03"/>
    <d v="1899-12-30T00:19:29"/>
    <x v="9"/>
    <x v="10"/>
    <x v="4"/>
    <x v="1"/>
    <n v="0"/>
    <n v="0"/>
    <x v="0"/>
    <x v="1"/>
    <x v="0"/>
    <n v="0"/>
    <x v="1"/>
    <x v="1"/>
    <d v="1899-12-30T00:01:26"/>
    <d v="1899-12-30T00:01:26"/>
    <x v="0"/>
    <m/>
    <m/>
    <d v="1899-12-30T00:00:00"/>
    <d v="1899-12-30T00:18:03"/>
    <n v="2"/>
    <n v="-9.9537037037000786E-4"/>
    <n v="18.049999999996906"/>
    <x v="8"/>
    <x v="1"/>
  </r>
  <r>
    <x v="1"/>
    <s v="2024016052"/>
    <x v="0"/>
    <x v="503"/>
    <s v="E3092FNZ"/>
    <d v="2024-12-09T00:00:00"/>
    <x v="1"/>
    <s v="3208"/>
    <x v="12"/>
    <s v="PA"/>
    <x v="2"/>
    <x v="0"/>
    <d v="2024-12-09T00:00:00"/>
    <d v="1899-12-30T14:17:58"/>
    <d v="2024-12-09T00:00:00"/>
    <d v="1899-12-30T14:15:14"/>
    <d v="2024-12-09T00:00:00"/>
    <d v="1899-12-30T14:34:38"/>
    <x v="0"/>
    <x v="0"/>
    <s v="507101730"/>
    <s v="EXW"/>
    <d v="1899-12-30T00:22:08"/>
    <x v="1530"/>
    <d v="1899-12-30T00:02:44"/>
    <s v="Ensacado"/>
    <s v="E002"/>
    <x v="1"/>
    <d v="1899-12-30T00:16:40"/>
    <d v="1899-12-30T00:19:24"/>
    <x v="7"/>
    <x v="10"/>
    <x v="4"/>
    <x v="2"/>
    <n v="0"/>
    <n v="0"/>
    <x v="0"/>
    <x v="2"/>
    <x v="0"/>
    <n v="0"/>
    <x v="1"/>
    <x v="1"/>
    <d v="1899-12-30T00:02:44"/>
    <d v="1899-12-30T00:02:44"/>
    <x v="0"/>
    <m/>
    <m/>
    <d v="1899-12-30T00:00:00"/>
    <d v="1899-12-30T00:16:40"/>
    <n v="2"/>
    <n v="-1.8981481481500362E-3"/>
    <n v="16.666666666660745"/>
    <x v="8"/>
    <x v="1"/>
  </r>
  <r>
    <x v="1"/>
    <s v="2024016051"/>
    <x v="0"/>
    <x v="486"/>
    <s v="E9819MMR"/>
    <d v="2024-12-09T00:00:00"/>
    <x v="1"/>
    <s v="2649"/>
    <x v="14"/>
    <s v="S6H"/>
    <x v="10"/>
    <x v="0"/>
    <d v="2024-12-09T00:00:00"/>
    <d v="1899-12-30T14:05:24"/>
    <d v="2024-12-09T00:00:00"/>
    <d v="1899-12-30T14:03:15"/>
    <d v="2024-12-09T00:00:00"/>
    <d v="1899-12-30T14:37:07"/>
    <x v="0"/>
    <x v="0"/>
    <s v="507101731"/>
    <s v="EXW"/>
    <d v="1899-12-30T00:36:01"/>
    <x v="190"/>
    <d v="1899-12-30T00:02:09"/>
    <s v="Granel"/>
    <s v="E001"/>
    <x v="1"/>
    <d v="1899-12-30T00:31:43"/>
    <d v="1899-12-30T00:33:52"/>
    <x v="7"/>
    <x v="10"/>
    <x v="4"/>
    <x v="1"/>
    <n v="0"/>
    <n v="0"/>
    <x v="0"/>
    <x v="1"/>
    <x v="0"/>
    <n v="0"/>
    <x v="1"/>
    <x v="1"/>
    <d v="1899-12-30T00:02:09"/>
    <d v="1899-12-30T00:02:09"/>
    <x v="0"/>
    <m/>
    <m/>
    <d v="1899-12-30T00:00:00"/>
    <d v="1899-12-30T00:31:43"/>
    <n v="2"/>
    <n v="-1.4930555555499048E-3"/>
    <n v="31.716666666676847"/>
    <x v="8"/>
    <x v="1"/>
  </r>
  <r>
    <x v="1"/>
    <s v="2024016054"/>
    <x v="0"/>
    <x v="488"/>
    <s v="E5866LGS"/>
    <d v="2024-12-09T00:00:00"/>
    <x v="1"/>
    <s v="2693"/>
    <x v="13"/>
    <s v="PA"/>
    <x v="2"/>
    <x v="0"/>
    <d v="2024-12-09T00:00:00"/>
    <d v="1899-12-30T14:22:24"/>
    <d v="2024-12-09T00:00:00"/>
    <d v="1899-12-30T14:27:47"/>
    <d v="2024-12-09T00:00:00"/>
    <d v="1899-12-30T14:48:37"/>
    <x v="0"/>
    <x v="0"/>
    <s v="507101732"/>
    <s v="FBO"/>
    <d v="1899-12-30T00:26:13"/>
    <x v="1531"/>
    <d v="1899-12-30T00:05:23"/>
    <s v="Ensacado"/>
    <s v="E002"/>
    <x v="2"/>
    <d v="1899-12-30T00:26:13"/>
    <d v="1899-12-30T00:20:50"/>
    <x v="7"/>
    <x v="10"/>
    <x v="4"/>
    <x v="2"/>
    <n v="0"/>
    <n v="0"/>
    <x v="0"/>
    <x v="2"/>
    <x v="0"/>
    <n v="0"/>
    <x v="1"/>
    <x v="1"/>
    <d v="1899-12-30T00:05:23"/>
    <d v="1899-12-30T00:05:23"/>
    <x v="0"/>
    <m/>
    <m/>
    <d v="1899-12-30T00:00:00"/>
    <d v="1899-12-30T00:26:13"/>
    <n v="2"/>
    <d v="1899-12-30T00:05:23"/>
    <n v="26.216666666668793"/>
    <x v="8"/>
    <x v="1"/>
  </r>
  <r>
    <x v="1"/>
    <s v="2024016055"/>
    <x v="0"/>
    <x v="493"/>
    <s v="E8087HNJ"/>
    <d v="2024-12-09T00:00:00"/>
    <x v="1"/>
    <s v="2693"/>
    <x v="13"/>
    <s v="PA"/>
    <x v="2"/>
    <x v="0"/>
    <d v="2024-12-09T00:00:00"/>
    <d v="1899-12-30T15:19:52"/>
    <d v="2024-12-09T00:00:00"/>
    <d v="1899-12-30T15:22:59"/>
    <d v="2024-12-09T00:00:00"/>
    <d v="1899-12-30T15:26:50"/>
    <x v="20"/>
    <x v="8"/>
    <s v="507101733"/>
    <s v="FBO"/>
    <d v="1899-12-30T00:06:58"/>
    <x v="1512"/>
    <d v="1899-12-30T00:03:07"/>
    <s v="Ensacado"/>
    <s v="E002"/>
    <x v="2"/>
    <d v="1899-12-30T00:06:58"/>
    <d v="1899-12-30T00:03:51"/>
    <x v="14"/>
    <x v="10"/>
    <x v="4"/>
    <x v="2"/>
    <n v="1"/>
    <n v="0"/>
    <x v="1"/>
    <x v="2"/>
    <x v="0"/>
    <n v="1"/>
    <x v="1"/>
    <x v="1"/>
    <d v="1899-12-30T00:03:07"/>
    <d v="1899-12-30T00:03:07"/>
    <x v="0"/>
    <m/>
    <m/>
    <d v="1899-12-30T00:00:00"/>
    <d v="1899-12-30T00:06:58"/>
    <n v="2"/>
    <d v="1899-12-30T00:03:07"/>
    <n v="6.9666666666624266"/>
    <x v="6"/>
    <x v="1"/>
  </r>
  <r>
    <x v="1"/>
    <s v="2024016056"/>
    <x v="0"/>
    <x v="493"/>
    <s v="E8087HNJ"/>
    <d v="2024-12-09T00:00:00"/>
    <x v="1"/>
    <s v="2693"/>
    <x v="13"/>
    <s v="PA"/>
    <x v="2"/>
    <x v="0"/>
    <d v="2024-12-09T00:00:00"/>
    <d v="1899-12-30T15:29:24"/>
    <d v="2024-12-09T00:00:00"/>
    <d v="1899-12-30T15:26:40"/>
    <d v="2024-12-09T00:00:00"/>
    <d v="1899-12-30T15:30:29"/>
    <x v="21"/>
    <x v="8"/>
    <s v="507101734"/>
    <s v="FBO"/>
    <d v="1899-12-30T00:06:33"/>
    <x v="1532"/>
    <d v="1899-12-30T00:02:44"/>
    <s v="Ensacado"/>
    <s v="E002"/>
    <x v="2"/>
    <d v="1899-12-30T00:01:05"/>
    <d v="1899-12-30T00:03:49"/>
    <x v="14"/>
    <x v="10"/>
    <x v="4"/>
    <x v="2"/>
    <n v="1"/>
    <n v="0"/>
    <x v="1"/>
    <x v="2"/>
    <x v="0"/>
    <n v="1"/>
    <x v="1"/>
    <x v="1"/>
    <d v="1899-12-30T00:02:44"/>
    <d v="1899-12-30T00:02:44"/>
    <x v="1"/>
    <m/>
    <m/>
    <d v="1899-12-30T00:00:00"/>
    <d v="1899-12-30T00:01:05"/>
    <n v="2"/>
    <n v="-1.8981481481499252E-3"/>
    <n v="1.0833333333265216"/>
    <x v="6"/>
    <x v="1"/>
  </r>
  <r>
    <x v="1"/>
    <s v="2024016057"/>
    <x v="0"/>
    <x v="504"/>
    <s v="E5590GYZ"/>
    <d v="2024-12-09T00:00:00"/>
    <x v="1"/>
    <s v="2693"/>
    <x v="13"/>
    <s v="PA"/>
    <x v="6"/>
    <x v="0"/>
    <d v="2024-12-09T00:00:00"/>
    <d v="1899-12-30T16:20:37"/>
    <d v="2024-12-09T00:00:00"/>
    <d v="1899-12-30T18:25:59"/>
    <d v="2024-12-09T00:00:00"/>
    <d v="1899-12-30T16:34:59"/>
    <x v="22"/>
    <x v="8"/>
    <s v="507101735"/>
    <s v="EXW"/>
    <d v="1899-12-30T03:56:22"/>
    <x v="1533"/>
    <d v="1899-12-30T02:05:22"/>
    <s v="Ensacado"/>
    <s v="E002"/>
    <x v="1"/>
    <d v="1899-12-30T00:14:22"/>
    <n v="-7.7083333333330062E-2"/>
    <x v="10"/>
    <x v="10"/>
    <x v="4"/>
    <x v="2"/>
    <n v="0"/>
    <n v="0"/>
    <x v="0"/>
    <x v="2"/>
    <x v="0"/>
    <n v="0"/>
    <x v="1"/>
    <x v="1"/>
    <d v="1899-12-30T02:05:22"/>
    <d v="1899-12-30T01:07:22"/>
    <x v="1"/>
    <m/>
    <m/>
    <d v="1899-12-30T00:00:00"/>
    <d v="1899-12-30T00:14:22"/>
    <n v="2"/>
    <d v="1899-12-30T02:05:22"/>
    <n v="14.366666666663903"/>
    <x v="9"/>
    <x v="1"/>
  </r>
  <r>
    <x v="1"/>
    <s v="2024016058"/>
    <x v="0"/>
    <x v="488"/>
    <s v="E5866LGS"/>
    <d v="2024-12-09T00:00:00"/>
    <x v="1"/>
    <s v="3208"/>
    <x v="12"/>
    <s v="PA"/>
    <x v="2"/>
    <x v="0"/>
    <d v="2024-12-09T00:00:00"/>
    <d v="1899-12-30T16:49:06"/>
    <d v="2024-12-09T00:00:00"/>
    <d v="1899-12-30T17:02:52"/>
    <d v="2024-12-09T00:00:00"/>
    <d v="1899-12-30T17:08:03"/>
    <x v="0"/>
    <x v="0"/>
    <s v="507101739"/>
    <s v="FBO"/>
    <d v="1899-12-30T00:18:57"/>
    <x v="1534"/>
    <d v="1899-12-30T00:13:46"/>
    <s v="Ensacado"/>
    <s v="E002"/>
    <x v="2"/>
    <d v="1899-12-30T00:18:57"/>
    <d v="1899-12-30T00:05:11"/>
    <x v="10"/>
    <x v="10"/>
    <x v="4"/>
    <x v="2"/>
    <n v="0"/>
    <n v="0"/>
    <x v="0"/>
    <x v="2"/>
    <x v="0"/>
    <n v="0"/>
    <x v="1"/>
    <x v="1"/>
    <d v="1899-12-30T00:13:46"/>
    <d v="1899-12-30T00:13:46"/>
    <x v="0"/>
    <m/>
    <m/>
    <d v="1899-12-30T00:00:00"/>
    <d v="1899-12-30T00:18:57"/>
    <n v="2"/>
    <d v="1899-12-30T00:13:46"/>
    <n v="18.949999999996887"/>
    <x v="10"/>
    <x v="1"/>
  </r>
  <r>
    <x v="1"/>
    <s v="2024016059"/>
    <x v="0"/>
    <x v="505"/>
    <s v="E5336KFP"/>
    <d v="2024-12-09T00:00:00"/>
    <x v="1"/>
    <s v="2693"/>
    <x v="13"/>
    <s v="PA"/>
    <x v="2"/>
    <x v="0"/>
    <d v="2024-12-09T00:00:00"/>
    <d v="1899-12-30T17:37:31"/>
    <d v="2024-12-09T00:00:00"/>
    <d v="1899-12-30T17:34:31"/>
    <d v="2024-12-09T00:00:00"/>
    <d v="1899-12-30T17:52:40"/>
    <x v="0"/>
    <x v="0"/>
    <s v="507101740"/>
    <s v="EXW"/>
    <d v="1899-12-30T00:21:09"/>
    <x v="7"/>
    <d v="1899-12-30T00:03:00"/>
    <s v="Ensacado"/>
    <s v="E002"/>
    <x v="1"/>
    <d v="1899-12-30T00:15:09"/>
    <d v="1899-12-30T00:18:09"/>
    <x v="8"/>
    <x v="10"/>
    <x v="4"/>
    <x v="2"/>
    <n v="0"/>
    <n v="0"/>
    <x v="0"/>
    <x v="2"/>
    <x v="0"/>
    <n v="0"/>
    <x v="1"/>
    <x v="1"/>
    <d v="1899-12-30T00:03:00"/>
    <d v="1899-12-30T00:03:00"/>
    <x v="0"/>
    <m/>
    <m/>
    <d v="1899-12-30T00:00:00"/>
    <d v="1899-12-30T00:15:09"/>
    <n v="2"/>
    <n v="-2.0833333333299953E-3"/>
    <n v="15.150000000009562"/>
    <x v="10"/>
    <x v="1"/>
  </r>
  <r>
    <x v="1"/>
    <s v="2024016061"/>
    <x v="0"/>
    <x v="487"/>
    <s v="E5050MHX"/>
    <d v="2024-12-10T00:00:00"/>
    <x v="1"/>
    <s v="3126"/>
    <x v="11"/>
    <s v="S1D"/>
    <x v="8"/>
    <x v="0"/>
    <d v="2024-12-10T00:00:00"/>
    <d v="1899-12-30T06:02:42"/>
    <d v="2024-12-10T00:00:00"/>
    <d v="1899-12-30T06:01:50"/>
    <d v="2024-12-10T00:00:00"/>
    <d v="1899-12-30T06:20:35"/>
    <x v="0"/>
    <x v="0"/>
    <s v="507101741"/>
    <s v="EXW"/>
    <d v="1899-12-30T00:19:37"/>
    <x v="1535"/>
    <d v="1899-12-30T00:00:52"/>
    <s v="Granel"/>
    <s v="E001"/>
    <x v="1"/>
    <d v="1899-12-30T00:17:53"/>
    <d v="1899-12-30T00:18:45"/>
    <x v="0"/>
    <x v="6"/>
    <x v="4"/>
    <x v="1"/>
    <n v="0"/>
    <n v="0"/>
    <x v="0"/>
    <x v="1"/>
    <x v="0"/>
    <n v="0"/>
    <x v="1"/>
    <x v="1"/>
    <d v="1899-12-30T00:00:52"/>
    <d v="1899-12-30T00:00:52"/>
    <x v="0"/>
    <m/>
    <m/>
    <d v="1899-12-30T00:00:00"/>
    <d v="1899-12-30T00:17:53"/>
    <n v="3"/>
    <n v="-6.0185185185002155E-4"/>
    <n v="17.883333333331144"/>
    <x v="12"/>
    <x v="1"/>
  </r>
  <r>
    <x v="1"/>
    <s v="2024016063"/>
    <x v="0"/>
    <x v="506"/>
    <m/>
    <d v="2024-12-10T00:00:00"/>
    <x v="1"/>
    <s v="3208"/>
    <x v="12"/>
    <s v="PA"/>
    <x v="2"/>
    <x v="0"/>
    <d v="2024-12-10T00:00:00"/>
    <d v="1899-12-30T06:10:48"/>
    <d v="2024-12-10T00:00:00"/>
    <d v="1899-12-30T06:08:00"/>
    <d v="2024-12-10T00:00:00"/>
    <d v="1899-12-30T06:21:44"/>
    <x v="0"/>
    <x v="0"/>
    <s v="507101742"/>
    <s v="EXW"/>
    <d v="1899-12-30T00:16:32"/>
    <x v="1536"/>
    <d v="1899-12-30T00:02:48"/>
    <s v="Ensacado"/>
    <s v="E002"/>
    <x v="1"/>
    <d v="1899-12-30T00:10:56"/>
    <d v="1899-12-30T00:13:44"/>
    <x v="0"/>
    <x v="6"/>
    <x v="4"/>
    <x v="2"/>
    <n v="0"/>
    <n v="0"/>
    <x v="0"/>
    <x v="2"/>
    <x v="0"/>
    <n v="0"/>
    <x v="1"/>
    <x v="1"/>
    <d v="1899-12-30T00:02:48"/>
    <d v="1899-12-30T00:02:48"/>
    <x v="0"/>
    <m/>
    <m/>
    <d v="1899-12-30T00:00:00"/>
    <d v="1899-12-30T00:10:56"/>
    <n v="3"/>
    <n v="-1.94444444444003E-3"/>
    <n v="10.93333333332958"/>
    <x v="12"/>
    <x v="1"/>
  </r>
  <r>
    <x v="1"/>
    <s v="2024016064"/>
    <x v="0"/>
    <x v="496"/>
    <s v="E5980LLH"/>
    <d v="2024-12-10T00:00:00"/>
    <x v="1"/>
    <s v="2649"/>
    <x v="14"/>
    <s v="S6H"/>
    <x v="10"/>
    <x v="0"/>
    <d v="2024-12-10T00:00:00"/>
    <d v="1899-12-30T06:11:59"/>
    <d v="2024-12-10T00:00:00"/>
    <d v="1899-12-30T06:09:16"/>
    <d v="2024-12-10T00:00:00"/>
    <d v="1899-12-30T06:33:07"/>
    <x v="0"/>
    <x v="0"/>
    <s v="507101743"/>
    <s v="FBO"/>
    <d v="1899-12-30T00:26:34"/>
    <x v="1537"/>
    <d v="1899-12-30T00:02:43"/>
    <s v="Granel"/>
    <s v="E001"/>
    <x v="2"/>
    <d v="1899-12-30T00:21:08"/>
    <d v="1899-12-30T00:23:51"/>
    <x v="0"/>
    <x v="6"/>
    <x v="4"/>
    <x v="1"/>
    <n v="0"/>
    <n v="0"/>
    <x v="0"/>
    <x v="1"/>
    <x v="0"/>
    <n v="0"/>
    <x v="1"/>
    <x v="1"/>
    <d v="1899-12-30T00:02:43"/>
    <d v="1899-12-30T00:02:43"/>
    <x v="0"/>
    <m/>
    <m/>
    <d v="1899-12-30T00:00:00"/>
    <d v="1899-12-30T00:21:08"/>
    <n v="3"/>
    <n v="-1.8865740740700021E-3"/>
    <n v="21.133333333339248"/>
    <x v="12"/>
    <x v="1"/>
  </r>
  <r>
    <x v="1"/>
    <s v="2024016071"/>
    <x v="0"/>
    <x v="492"/>
    <s v="E0184KJL"/>
    <d v="2024-12-10T00:00:00"/>
    <x v="1"/>
    <s v="3208"/>
    <x v="12"/>
    <s v="PA"/>
    <x v="2"/>
    <x v="0"/>
    <d v="2024-12-10T00:00:00"/>
    <d v="1899-12-30T06:56:52"/>
    <d v="2024-12-10T00:00:00"/>
    <d v="1899-12-30T06:54:29"/>
    <d v="2024-12-10T00:00:00"/>
    <d v="1899-12-30T06:58:17"/>
    <x v="0"/>
    <x v="0"/>
    <s v="507101744"/>
    <s v="FBO"/>
    <d v="1899-12-30T00:06:11"/>
    <x v="1538"/>
    <d v="1899-12-30T00:02:23"/>
    <s v="Ensacado"/>
    <s v="E002"/>
    <x v="2"/>
    <d v="1899-12-30T00:01:25"/>
    <d v="1899-12-30T00:03:48"/>
    <x v="0"/>
    <x v="6"/>
    <x v="4"/>
    <x v="2"/>
    <n v="1"/>
    <n v="0"/>
    <x v="1"/>
    <x v="2"/>
    <x v="0"/>
    <n v="1"/>
    <x v="1"/>
    <x v="1"/>
    <d v="1899-12-30T00:02:23"/>
    <d v="1899-12-30T00:02:23"/>
    <x v="1"/>
    <m/>
    <m/>
    <d v="1899-12-30T00:00:00"/>
    <d v="1899-12-30T00:01:25"/>
    <n v="3"/>
    <n v="-1.6550925925900017E-3"/>
    <n v="1.4166666666720307"/>
    <x v="12"/>
    <x v="1"/>
  </r>
  <r>
    <x v="1"/>
    <s v="2024016069"/>
    <x v="0"/>
    <x v="489"/>
    <s v="E8727HJH"/>
    <d v="2024-12-10T00:00:00"/>
    <x v="1"/>
    <s v="2649"/>
    <x v="14"/>
    <s v="S6H"/>
    <x v="10"/>
    <x v="0"/>
    <d v="2024-12-10T00:00:00"/>
    <d v="1899-12-30T06:40:03"/>
    <d v="2024-12-10T00:00:00"/>
    <d v="1899-12-30T06:36:52"/>
    <d v="2024-12-10T00:00:00"/>
    <d v="1899-12-30T07:01:05"/>
    <x v="0"/>
    <x v="0"/>
    <s v="507101745"/>
    <s v="FBO"/>
    <d v="1899-12-30T00:27:24"/>
    <x v="760"/>
    <d v="1899-12-30T00:03:11"/>
    <s v="Granel"/>
    <s v="E001"/>
    <x v="2"/>
    <d v="1899-12-30T00:21:02"/>
    <d v="1899-12-30T00:24:13"/>
    <x v="0"/>
    <x v="6"/>
    <x v="4"/>
    <x v="1"/>
    <n v="0"/>
    <n v="0"/>
    <x v="0"/>
    <x v="1"/>
    <x v="0"/>
    <n v="0"/>
    <x v="1"/>
    <x v="1"/>
    <d v="1899-12-30T00:03:11"/>
    <d v="1899-12-30T00:03:11"/>
    <x v="0"/>
    <m/>
    <m/>
    <d v="1899-12-30T00:00:00"/>
    <d v="1899-12-30T00:21:02"/>
    <n v="3"/>
    <n v="-2.2106481481500295E-3"/>
    <n v="21.033333333331157"/>
    <x v="0"/>
    <x v="1"/>
  </r>
  <r>
    <x v="1"/>
    <s v="2024016072"/>
    <x v="0"/>
    <x v="494"/>
    <s v="E0285KKX"/>
    <d v="2024-12-10T00:00:00"/>
    <x v="1"/>
    <s v="2649"/>
    <x v="14"/>
    <s v="S6H"/>
    <x v="10"/>
    <x v="0"/>
    <d v="2024-12-10T00:00:00"/>
    <d v="1899-12-30T07:08:30"/>
    <d v="2024-12-10T00:00:00"/>
    <d v="1899-12-30T07:05:34"/>
    <d v="2024-12-10T00:00:00"/>
    <d v="1899-12-30T07:25:07"/>
    <x v="0"/>
    <x v="0"/>
    <s v="507101747"/>
    <s v="FBO"/>
    <d v="1899-12-30T00:22:29"/>
    <x v="1539"/>
    <d v="1899-12-30T00:02:56"/>
    <s v="Granel"/>
    <s v="E001"/>
    <x v="2"/>
    <d v="1899-12-30T00:16:37"/>
    <d v="1899-12-30T00:19:33"/>
    <x v="1"/>
    <x v="6"/>
    <x v="4"/>
    <x v="1"/>
    <n v="0"/>
    <n v="0"/>
    <x v="0"/>
    <x v="1"/>
    <x v="0"/>
    <n v="0"/>
    <x v="1"/>
    <x v="1"/>
    <d v="1899-12-30T00:02:56"/>
    <d v="1899-12-30T00:02:56"/>
    <x v="0"/>
    <m/>
    <m/>
    <d v="1899-12-30T00:00:00"/>
    <d v="1899-12-30T00:16:37"/>
    <n v="3"/>
    <n v="-2.0370370370300095E-3"/>
    <n v="16.616666666678402"/>
    <x v="0"/>
    <x v="1"/>
  </r>
  <r>
    <x v="1"/>
    <s v="2024016074"/>
    <x v="0"/>
    <x v="507"/>
    <s v="E1671HGL"/>
    <d v="2024-12-10T00:00:00"/>
    <x v="1"/>
    <s v="3208"/>
    <x v="12"/>
    <s v="PA"/>
    <x v="2"/>
    <x v="0"/>
    <d v="2024-12-10T00:00:00"/>
    <d v="1899-12-30T07:30:49"/>
    <d v="2024-12-10T00:00:00"/>
    <d v="1899-12-30T07:27:48"/>
    <d v="2024-12-10T00:00:00"/>
    <d v="1899-12-30T07:40:23"/>
    <x v="0"/>
    <x v="0"/>
    <s v="507101748"/>
    <s v="FBO"/>
    <d v="1899-12-30T00:15:36"/>
    <x v="1540"/>
    <d v="1899-12-30T00:03:01"/>
    <s v="Ensacado"/>
    <s v="E002"/>
    <x v="1"/>
    <d v="1899-12-30T00:09:34"/>
    <d v="1899-12-30T00:12:35"/>
    <x v="1"/>
    <x v="6"/>
    <x v="4"/>
    <x v="2"/>
    <n v="1"/>
    <n v="0"/>
    <x v="1"/>
    <x v="2"/>
    <x v="0"/>
    <n v="1"/>
    <x v="1"/>
    <x v="1"/>
    <d v="1899-12-30T00:03:01"/>
    <d v="1899-12-30T00:03:01"/>
    <x v="0"/>
    <m/>
    <m/>
    <d v="1899-12-30T00:00:00"/>
    <d v="1899-12-30T00:09:34"/>
    <n v="3"/>
    <n v="-2.0949074074100293E-3"/>
    <n v="9.5666666666687483"/>
    <x v="0"/>
    <x v="1"/>
  </r>
  <r>
    <x v="1"/>
    <s v="2024016073"/>
    <x v="0"/>
    <x v="495"/>
    <s v="E4696FTM"/>
    <d v="2024-12-10T00:00:00"/>
    <x v="1"/>
    <s v="3126"/>
    <x v="11"/>
    <s v="S1D"/>
    <x v="8"/>
    <x v="0"/>
    <d v="2024-12-10T00:00:00"/>
    <d v="1899-12-30T07:22:57"/>
    <d v="2024-12-10T00:00:00"/>
    <d v="1899-12-30T07:20:37"/>
    <d v="2024-12-10T00:00:00"/>
    <d v="1899-12-30T07:41:30"/>
    <x v="0"/>
    <x v="0"/>
    <s v="507101749"/>
    <s v="EXW"/>
    <d v="1899-12-30T00:23:13"/>
    <x v="1212"/>
    <d v="1899-12-30T00:02:20"/>
    <s v="Granel"/>
    <s v="E001"/>
    <x v="1"/>
    <d v="1899-12-30T00:18:33"/>
    <d v="1899-12-30T00:20:53"/>
    <x v="1"/>
    <x v="6"/>
    <x v="4"/>
    <x v="1"/>
    <n v="0"/>
    <n v="0"/>
    <x v="0"/>
    <x v="1"/>
    <x v="0"/>
    <n v="0"/>
    <x v="1"/>
    <x v="1"/>
    <d v="1899-12-30T00:02:20"/>
    <d v="1899-12-30T00:02:20"/>
    <x v="0"/>
    <m/>
    <m/>
    <d v="1899-12-30T00:00:00"/>
    <d v="1899-12-30T00:18:33"/>
    <n v="3"/>
    <n v="-1.6203703703699945E-3"/>
    <n v="18.549999999993545"/>
    <x v="0"/>
    <x v="1"/>
  </r>
  <r>
    <x v="1"/>
    <s v="2024016076"/>
    <x v="0"/>
    <x v="488"/>
    <s v="E5866LGS"/>
    <d v="2024-12-10T00:00:00"/>
    <x v="1"/>
    <s v="2693"/>
    <x v="13"/>
    <s v="PA"/>
    <x v="2"/>
    <x v="0"/>
    <d v="2024-12-10T00:00:00"/>
    <d v="1899-12-30T08:06:01"/>
    <d v="2024-12-10T00:00:00"/>
    <d v="1899-12-30T08:03:15"/>
    <d v="2024-12-10T00:00:00"/>
    <d v="1899-12-30T08:30:16"/>
    <x v="0"/>
    <x v="0"/>
    <s v="507101750"/>
    <s v="FBO"/>
    <d v="1899-12-30T00:29:47"/>
    <x v="1541"/>
    <d v="1899-12-30T00:02:46"/>
    <s v="Ensacado"/>
    <s v="E002"/>
    <x v="2"/>
    <d v="1899-12-30T00:24:15"/>
    <d v="1899-12-30T00:27:01"/>
    <x v="2"/>
    <x v="6"/>
    <x v="4"/>
    <x v="2"/>
    <n v="0"/>
    <n v="0"/>
    <x v="0"/>
    <x v="2"/>
    <x v="0"/>
    <n v="0"/>
    <x v="1"/>
    <x v="1"/>
    <d v="1899-12-30T00:02:46"/>
    <d v="1899-12-30T00:02:46"/>
    <x v="0"/>
    <m/>
    <m/>
    <d v="1899-12-30T00:00:00"/>
    <d v="1899-12-30T00:24:15"/>
    <n v="3"/>
    <n v="-1.9212962962900093E-3"/>
    <n v="24.250000000003151"/>
    <x v="1"/>
    <x v="1"/>
  </r>
  <r>
    <x v="1"/>
    <s v="2024016081"/>
    <x v="0"/>
    <x v="508"/>
    <m/>
    <d v="2024-12-10T00:00:00"/>
    <x v="1"/>
    <s v="3208"/>
    <x v="12"/>
    <s v="PA"/>
    <x v="2"/>
    <x v="0"/>
    <d v="2024-12-10T00:00:00"/>
    <d v="1899-12-30T08:48:04"/>
    <d v="2024-12-10T00:00:00"/>
    <d v="1899-12-30T08:50:09"/>
    <d v="2024-12-10T00:00:00"/>
    <d v="1899-12-30T08:55:37"/>
    <x v="0"/>
    <x v="0"/>
    <s v="507101751"/>
    <s v="EXW"/>
    <d v="1899-12-30T00:07:33"/>
    <x v="1542"/>
    <d v="1899-12-30T00:02:05"/>
    <s v="Ensacado"/>
    <s v="E002"/>
    <x v="1"/>
    <d v="1899-12-30T00:07:33"/>
    <d v="1899-12-30T00:05:28"/>
    <x v="2"/>
    <x v="6"/>
    <x v="4"/>
    <x v="2"/>
    <n v="1"/>
    <n v="0"/>
    <x v="1"/>
    <x v="2"/>
    <x v="0"/>
    <n v="1"/>
    <x v="1"/>
    <x v="1"/>
    <d v="1899-12-30T00:02:05"/>
    <d v="1899-12-30T00:02:05"/>
    <x v="0"/>
    <m/>
    <m/>
    <d v="1899-12-30T00:00:00"/>
    <d v="1899-12-30T00:07:33"/>
    <n v="3"/>
    <d v="1899-12-30T00:02:05"/>
    <n v="7.5500000000063761"/>
    <x v="1"/>
    <x v="1"/>
  </r>
  <r>
    <x v="1"/>
    <s v="2024016083"/>
    <x v="0"/>
    <x v="498"/>
    <s v="E9335MJP"/>
    <d v="2024-12-10T00:00:00"/>
    <x v="1"/>
    <s v="3208"/>
    <x v="12"/>
    <s v="PA"/>
    <x v="2"/>
    <x v="0"/>
    <d v="2024-12-10T00:00:00"/>
    <d v="1899-12-30T09:02:33"/>
    <d v="2024-12-10T00:00:00"/>
    <d v="1899-12-30T09:03:43"/>
    <d v="2024-12-10T00:00:00"/>
    <d v="1899-12-30T09:24:02"/>
    <x v="0"/>
    <x v="0"/>
    <s v="507101752"/>
    <s v="FBO"/>
    <d v="1899-12-30T00:21:29"/>
    <x v="1543"/>
    <d v="1899-12-30T00:01:10"/>
    <s v="Ensacado"/>
    <s v="E002"/>
    <x v="2"/>
    <d v="1899-12-30T00:21:29"/>
    <d v="1899-12-30T00:20:19"/>
    <x v="3"/>
    <x v="6"/>
    <x v="4"/>
    <x v="2"/>
    <n v="0"/>
    <n v="0"/>
    <x v="0"/>
    <x v="2"/>
    <x v="0"/>
    <n v="0"/>
    <x v="1"/>
    <x v="1"/>
    <d v="1899-12-30T00:01:10"/>
    <d v="1899-12-30T00:01:10"/>
    <x v="0"/>
    <m/>
    <m/>
    <d v="1899-12-30T00:00:00"/>
    <d v="1899-12-30T00:21:29"/>
    <n v="3"/>
    <d v="1899-12-30T00:01:10"/>
    <n v="21.483333333331228"/>
    <x v="2"/>
    <x v="1"/>
  </r>
  <r>
    <x v="1"/>
    <s v="2024016085"/>
    <x v="0"/>
    <x v="493"/>
    <s v="E8087HNJ"/>
    <d v="2024-12-10T00:00:00"/>
    <x v="1"/>
    <s v="2693"/>
    <x v="13"/>
    <s v="PA"/>
    <x v="2"/>
    <x v="0"/>
    <d v="2024-12-10T00:00:00"/>
    <d v="1899-12-30T09:24:01"/>
    <d v="2024-12-10T00:00:00"/>
    <d v="1899-12-30T09:25:22"/>
    <d v="2024-12-10T00:00:00"/>
    <d v="1899-12-30T09:29:12"/>
    <x v="23"/>
    <x v="7"/>
    <s v="507101753"/>
    <s v="FBO"/>
    <d v="1899-12-30T00:05:11"/>
    <x v="1544"/>
    <d v="1899-12-30T00:01:21"/>
    <s v="Ensacado"/>
    <s v="E002"/>
    <x v="2"/>
    <d v="1899-12-30T00:05:11"/>
    <d v="1899-12-30T00:03:50"/>
    <x v="3"/>
    <x v="6"/>
    <x v="4"/>
    <x v="2"/>
    <n v="1"/>
    <n v="0"/>
    <x v="1"/>
    <x v="2"/>
    <x v="0"/>
    <n v="1"/>
    <x v="1"/>
    <x v="1"/>
    <d v="1899-12-30T00:01:21"/>
    <d v="1899-12-30T00:01:21"/>
    <x v="0"/>
    <m/>
    <m/>
    <d v="1899-12-30T00:00:00"/>
    <d v="1899-12-30T00:05:11"/>
    <n v="3"/>
    <d v="1899-12-30T00:01:21"/>
    <n v="5.1833333333376341"/>
    <x v="2"/>
    <x v="1"/>
  </r>
  <r>
    <x v="1"/>
    <s v="2024016084"/>
    <x v="0"/>
    <x v="489"/>
    <s v="E8727HJH"/>
    <d v="2024-12-10T00:00:00"/>
    <x v="1"/>
    <s v="2649"/>
    <x v="14"/>
    <s v="S6H"/>
    <x v="10"/>
    <x v="0"/>
    <d v="2024-12-10T00:00:00"/>
    <d v="1899-12-30T09:18:01"/>
    <d v="2024-12-10T00:00:00"/>
    <d v="1899-12-30T09:15:21"/>
    <d v="2024-12-10T00:00:00"/>
    <d v="1899-12-30T09:40:47"/>
    <x v="0"/>
    <x v="0"/>
    <s v="507101754"/>
    <s v="FBO"/>
    <d v="1899-12-30T00:28:06"/>
    <x v="916"/>
    <d v="1899-12-30T00:02:40"/>
    <s v="Granel"/>
    <s v="E001"/>
    <x v="2"/>
    <d v="1899-12-30T00:22:46"/>
    <d v="1899-12-30T00:25:26"/>
    <x v="3"/>
    <x v="6"/>
    <x v="4"/>
    <x v="1"/>
    <n v="0"/>
    <n v="0"/>
    <x v="0"/>
    <x v="1"/>
    <x v="0"/>
    <n v="0"/>
    <x v="1"/>
    <x v="1"/>
    <d v="1899-12-30T00:02:40"/>
    <d v="1899-12-30T00:02:40"/>
    <x v="0"/>
    <m/>
    <m/>
    <d v="1899-12-30T00:00:00"/>
    <d v="1899-12-30T00:22:46"/>
    <n v="3"/>
    <n v="-1.8518518518499949E-3"/>
    <n v="22.766666666673608"/>
    <x v="2"/>
    <x v="1"/>
  </r>
  <r>
    <x v="1"/>
    <s v="2024016086"/>
    <x v="0"/>
    <x v="486"/>
    <s v="E9819MMR"/>
    <d v="2024-12-10T00:00:00"/>
    <x v="1"/>
    <s v="3126"/>
    <x v="11"/>
    <s v="S1D"/>
    <x v="8"/>
    <x v="0"/>
    <d v="2024-12-10T00:00:00"/>
    <d v="1899-12-30T09:39:53"/>
    <d v="2024-12-10T00:00:00"/>
    <d v="1899-12-30T09:37:42"/>
    <d v="2024-12-10T00:00:00"/>
    <d v="1899-12-30T10:03:10"/>
    <x v="0"/>
    <x v="0"/>
    <s v="507101758"/>
    <s v="EXW"/>
    <d v="1899-12-30T00:27:39"/>
    <x v="826"/>
    <d v="1899-12-30T00:02:11"/>
    <s v="Granel"/>
    <s v="E001"/>
    <x v="1"/>
    <d v="1899-12-30T00:23:17"/>
    <d v="1899-12-30T00:25:28"/>
    <x v="3"/>
    <x v="6"/>
    <x v="4"/>
    <x v="1"/>
    <n v="0"/>
    <n v="0"/>
    <x v="0"/>
    <x v="1"/>
    <x v="0"/>
    <n v="0"/>
    <x v="1"/>
    <x v="1"/>
    <d v="1899-12-30T00:02:11"/>
    <d v="1899-12-30T00:02:11"/>
    <x v="0"/>
    <m/>
    <m/>
    <d v="1899-12-30T00:00:00"/>
    <d v="1899-12-30T00:23:17"/>
    <n v="3"/>
    <n v="-1.5162037037000364E-3"/>
    <n v="23.283333333331189"/>
    <x v="3"/>
    <x v="1"/>
  </r>
  <r>
    <x v="1"/>
    <s v="2024016088"/>
    <x v="0"/>
    <x v="496"/>
    <s v="E5980LLH"/>
    <d v="2024-12-10T00:00:00"/>
    <x v="1"/>
    <s v="2649"/>
    <x v="14"/>
    <s v="S6H"/>
    <x v="10"/>
    <x v="0"/>
    <d v="2024-12-10T00:00:00"/>
    <d v="1899-12-30T09:45:24"/>
    <d v="2024-12-10T00:00:00"/>
    <d v="1899-12-30T09:42:04"/>
    <d v="2024-12-10T00:00:00"/>
    <d v="1899-12-30T10:06:52"/>
    <x v="0"/>
    <x v="0"/>
    <s v="507101759"/>
    <s v="FBO"/>
    <d v="1899-12-30T00:28:08"/>
    <x v="1156"/>
    <d v="1899-12-30T00:03:20"/>
    <s v="Granel"/>
    <s v="E001"/>
    <x v="2"/>
    <d v="1899-12-30T00:21:28"/>
    <d v="1899-12-30T00:24:48"/>
    <x v="3"/>
    <x v="6"/>
    <x v="4"/>
    <x v="1"/>
    <n v="0"/>
    <n v="0"/>
    <x v="0"/>
    <x v="1"/>
    <x v="0"/>
    <n v="0"/>
    <x v="1"/>
    <x v="1"/>
    <d v="1899-12-30T00:03:20"/>
    <d v="1899-12-30T00:03:20"/>
    <x v="0"/>
    <m/>
    <m/>
    <d v="1899-12-30T00:00:00"/>
    <d v="1899-12-30T00:21:28"/>
    <n v="3"/>
    <n v="-2.3148148148199876E-3"/>
    <n v="21.466666666670449"/>
    <x v="3"/>
    <x v="1"/>
  </r>
  <r>
    <x v="1"/>
    <s v="2024016093"/>
    <x v="0"/>
    <x v="492"/>
    <s v="E0184KJL"/>
    <d v="2024-12-10T00:00:00"/>
    <x v="1"/>
    <s v="2758"/>
    <x v="15"/>
    <s v="PA"/>
    <x v="2"/>
    <x v="0"/>
    <d v="2024-12-10T00:00:00"/>
    <d v="1899-12-30T10:26:13"/>
    <d v="2024-12-10T00:00:00"/>
    <d v="1899-12-30T10:23:02"/>
    <d v="2024-12-10T00:00:00"/>
    <d v="1899-12-30T10:26:53"/>
    <x v="0"/>
    <x v="0"/>
    <s v="507101760"/>
    <s v="FBO"/>
    <d v="1899-12-30T00:07:02"/>
    <x v="1512"/>
    <d v="1899-12-30T00:03:11"/>
    <s v="Ensacado"/>
    <s v="E002"/>
    <x v="2"/>
    <d v="1899-12-30T00:00:40"/>
    <d v="1899-12-30T00:03:51"/>
    <x v="4"/>
    <x v="6"/>
    <x v="4"/>
    <x v="2"/>
    <n v="1"/>
    <n v="0"/>
    <x v="1"/>
    <x v="2"/>
    <x v="0"/>
    <n v="1"/>
    <x v="1"/>
    <x v="1"/>
    <d v="1899-12-30T00:03:11"/>
    <d v="1899-12-30T00:03:11"/>
    <x v="1"/>
    <m/>
    <m/>
    <d v="1899-12-30T00:00:00"/>
    <d v="1899-12-30T00:00:40"/>
    <n v="3"/>
    <n v="-2.2106481481500295E-3"/>
    <n v="0.66666666666240104"/>
    <x v="3"/>
    <x v="1"/>
  </r>
  <r>
    <x v="1"/>
    <s v="2024016094"/>
    <x v="0"/>
    <x v="492"/>
    <s v="E0184KJL"/>
    <d v="2024-12-10T00:00:00"/>
    <x v="1"/>
    <s v="3208"/>
    <x v="12"/>
    <s v="PA"/>
    <x v="2"/>
    <x v="0"/>
    <d v="2024-12-10T00:00:00"/>
    <d v="1899-12-30T10:27:25"/>
    <d v="2024-12-10T00:00:00"/>
    <d v="1899-12-30T10:24:06"/>
    <d v="2024-12-10T00:00:00"/>
    <d v="1899-12-30T10:27:59"/>
    <x v="0"/>
    <x v="0"/>
    <s v="507101761"/>
    <s v="FBO"/>
    <d v="1899-12-30T00:07:12"/>
    <x v="1545"/>
    <d v="1899-12-30T00:03:19"/>
    <s v="Ensacado"/>
    <s v="E002"/>
    <x v="2"/>
    <d v="1899-12-30T00:00:34"/>
    <d v="1899-12-30T00:03:53"/>
    <x v="4"/>
    <x v="6"/>
    <x v="4"/>
    <x v="2"/>
    <n v="1"/>
    <n v="0"/>
    <x v="1"/>
    <x v="2"/>
    <x v="0"/>
    <n v="1"/>
    <x v="1"/>
    <x v="1"/>
    <d v="1899-12-30T00:03:19"/>
    <d v="1899-12-30T00:03:19"/>
    <x v="1"/>
    <m/>
    <m/>
    <d v="1899-12-30T00:00:00"/>
    <d v="1899-12-30T00:00:34"/>
    <n v="3"/>
    <n v="-2.3032407407399536E-3"/>
    <n v="0.56666666666886023"/>
    <x v="3"/>
    <x v="1"/>
  </r>
  <r>
    <x v="1"/>
    <s v="2024016091"/>
    <x v="0"/>
    <x v="509"/>
    <s v="E4760MCV"/>
    <d v="2024-12-10T00:00:00"/>
    <x v="1"/>
    <s v="2693"/>
    <x v="13"/>
    <s v="PA"/>
    <x v="2"/>
    <x v="0"/>
    <d v="2024-12-10T00:00:00"/>
    <d v="1899-12-30T10:17:35"/>
    <d v="2024-12-10T00:00:00"/>
    <d v="1899-12-30T10:15:10"/>
    <d v="2024-12-10T00:00:00"/>
    <d v="1899-12-30T10:28:19"/>
    <x v="0"/>
    <x v="0"/>
    <s v="507101762"/>
    <s v="FBO"/>
    <d v="1899-12-30T00:15:34"/>
    <x v="1546"/>
    <d v="1899-12-30T00:02:25"/>
    <s v="Ensacado"/>
    <s v="E002"/>
    <x v="1"/>
    <d v="1899-12-30T00:10:44"/>
    <d v="1899-12-30T00:13:09"/>
    <x v="4"/>
    <x v="6"/>
    <x v="4"/>
    <x v="2"/>
    <n v="0"/>
    <n v="0"/>
    <x v="0"/>
    <x v="2"/>
    <x v="0"/>
    <n v="0"/>
    <x v="1"/>
    <x v="1"/>
    <d v="1899-12-30T00:02:25"/>
    <d v="1899-12-30T00:02:25"/>
    <x v="0"/>
    <m/>
    <m/>
    <d v="1899-12-30T00:00:00"/>
    <d v="1899-12-30T00:10:44"/>
    <n v="3"/>
    <n v="-1.6782407407400224E-3"/>
    <n v="10.733333333342419"/>
    <x v="3"/>
    <x v="1"/>
  </r>
  <r>
    <x v="1"/>
    <s v="2024016095"/>
    <x v="0"/>
    <x v="492"/>
    <s v="E0184KJL"/>
    <d v="2024-12-10T00:00:00"/>
    <x v="1"/>
    <s v="2693"/>
    <x v="13"/>
    <s v="PA"/>
    <x v="2"/>
    <x v="0"/>
    <d v="2024-12-10T00:00:00"/>
    <d v="1899-12-30T10:28:25"/>
    <d v="2024-12-10T00:00:00"/>
    <d v="1899-12-30T10:25:27"/>
    <d v="2024-12-10T00:00:00"/>
    <d v="1899-12-30T10:29:15"/>
    <x v="0"/>
    <x v="0"/>
    <s v="507101763"/>
    <s v="FBO"/>
    <d v="1899-12-30T00:06:46"/>
    <x v="1538"/>
    <d v="1899-12-30T00:02:58"/>
    <s v="Ensacado"/>
    <s v="E002"/>
    <x v="2"/>
    <d v="1899-12-30T00:00:50"/>
    <d v="1899-12-30T00:03:48"/>
    <x v="4"/>
    <x v="6"/>
    <x v="4"/>
    <x v="2"/>
    <n v="1"/>
    <n v="0"/>
    <x v="1"/>
    <x v="2"/>
    <x v="0"/>
    <n v="1"/>
    <x v="1"/>
    <x v="1"/>
    <d v="1899-12-30T00:02:58"/>
    <d v="1899-12-30T00:02:58"/>
    <x v="1"/>
    <m/>
    <m/>
    <d v="1899-12-30T00:00:00"/>
    <d v="1899-12-30T00:00:50"/>
    <n v="3"/>
    <n v="-2.0601851851799746E-3"/>
    <n v="0.83333333334246973"/>
    <x v="3"/>
    <x v="1"/>
  </r>
  <r>
    <x v="1"/>
    <s v="2024016089"/>
    <x v="0"/>
    <x v="510"/>
    <s v="E7562FHP"/>
    <d v="2024-12-10T00:00:00"/>
    <x v="1"/>
    <s v="3126"/>
    <x v="11"/>
    <s v="S2D"/>
    <x v="9"/>
    <x v="0"/>
    <d v="2024-12-10T00:00:00"/>
    <d v="1899-12-30T10:08:43"/>
    <d v="2024-12-10T00:00:00"/>
    <d v="1899-12-30T10:05:44"/>
    <d v="2024-12-10T00:00:00"/>
    <d v="1899-12-30T10:31:51"/>
    <x v="0"/>
    <x v="0"/>
    <s v="507101764"/>
    <s v="EXW"/>
    <d v="1899-12-30T00:29:06"/>
    <x v="1242"/>
    <d v="1899-12-30T00:02:59"/>
    <s v="Granel"/>
    <s v="E001"/>
    <x v="1"/>
    <d v="1899-12-30T00:23:08"/>
    <d v="1899-12-30T00:26:07"/>
    <x v="4"/>
    <x v="6"/>
    <x v="4"/>
    <x v="1"/>
    <n v="0"/>
    <n v="0"/>
    <x v="0"/>
    <x v="1"/>
    <x v="0"/>
    <n v="0"/>
    <x v="1"/>
    <x v="1"/>
    <d v="1899-12-30T00:02:59"/>
    <d v="1899-12-30T00:02:59"/>
    <x v="0"/>
    <m/>
    <m/>
    <d v="1899-12-30T00:00:00"/>
    <d v="1899-12-30T00:23:08"/>
    <n v="3"/>
    <n v="-2.0717592592600087E-3"/>
    <n v="23.13333333332637"/>
    <x v="3"/>
    <x v="1"/>
  </r>
  <r>
    <x v="1"/>
    <s v="2024016092"/>
    <x v="0"/>
    <x v="511"/>
    <s v="E2520MWP"/>
    <d v="2024-12-10T00:00:00"/>
    <x v="1"/>
    <s v="3126"/>
    <x v="11"/>
    <s v="S1D"/>
    <x v="8"/>
    <x v="0"/>
    <d v="2024-12-10T00:00:00"/>
    <d v="1899-12-30T10:17:44"/>
    <d v="2024-12-10T00:00:00"/>
    <d v="1899-12-30T10:14:42"/>
    <d v="2024-12-10T00:00:00"/>
    <d v="1899-12-30T10:35:00"/>
    <x v="0"/>
    <x v="0"/>
    <s v="507101765"/>
    <s v="EXW"/>
    <d v="1899-12-30T00:23:20"/>
    <x v="1301"/>
    <d v="1899-12-30T00:03:02"/>
    <s v="Granel"/>
    <s v="E001"/>
    <x v="1"/>
    <d v="1899-12-30T00:17:16"/>
    <d v="1899-12-30T00:20:18"/>
    <x v="4"/>
    <x v="6"/>
    <x v="4"/>
    <x v="1"/>
    <n v="0"/>
    <n v="0"/>
    <x v="0"/>
    <x v="1"/>
    <x v="0"/>
    <n v="0"/>
    <x v="1"/>
    <x v="1"/>
    <d v="1899-12-30T00:03:02"/>
    <d v="1899-12-30T00:03:02"/>
    <x v="0"/>
    <m/>
    <m/>
    <d v="1899-12-30T00:00:00"/>
    <d v="1899-12-30T00:17:16"/>
    <n v="3"/>
    <n v="-2.1064814814800159E-3"/>
    <n v="17.266666666665554"/>
    <x v="3"/>
    <x v="1"/>
  </r>
  <r>
    <x v="1"/>
    <s v="2024016097"/>
    <x v="0"/>
    <x v="487"/>
    <s v="E5050MHX"/>
    <d v="2024-12-10T00:00:00"/>
    <x v="1"/>
    <s v="3126"/>
    <x v="11"/>
    <s v="S1D"/>
    <x v="8"/>
    <x v="0"/>
    <d v="2024-12-10T00:00:00"/>
    <d v="1899-12-30T10:43:03"/>
    <d v="2024-12-10T00:00:00"/>
    <d v="1899-12-30T10:41:47"/>
    <d v="2024-12-10T00:00:00"/>
    <d v="1899-12-30T11:04:02"/>
    <x v="0"/>
    <x v="0"/>
    <s v="507101766"/>
    <s v="EXW"/>
    <d v="1899-12-30T00:23:31"/>
    <x v="1547"/>
    <d v="1899-12-30T00:01:16"/>
    <s v="Granel"/>
    <s v="E001"/>
    <x v="1"/>
    <d v="1899-12-30T00:20:59"/>
    <d v="1899-12-30T00:22:15"/>
    <x v="4"/>
    <x v="6"/>
    <x v="4"/>
    <x v="1"/>
    <n v="0"/>
    <n v="0"/>
    <x v="0"/>
    <x v="1"/>
    <x v="0"/>
    <n v="0"/>
    <x v="1"/>
    <x v="1"/>
    <d v="1899-12-30T00:01:16"/>
    <d v="1899-12-30T00:01:16"/>
    <x v="0"/>
    <m/>
    <m/>
    <d v="1899-12-30T00:00:00"/>
    <d v="1899-12-30T00:20:59"/>
    <n v="3"/>
    <n v="-8.7962962962995217E-4"/>
    <n v="20.983333333334429"/>
    <x v="4"/>
    <x v="1"/>
  </r>
  <r>
    <x v="1"/>
    <s v="2024016098"/>
    <x v="0"/>
    <x v="494"/>
    <s v="E0285KKX"/>
    <d v="2024-12-10T00:00:00"/>
    <x v="1"/>
    <s v="3126"/>
    <x v="11"/>
    <s v="S1D"/>
    <x v="8"/>
    <x v="0"/>
    <d v="2024-12-10T00:00:00"/>
    <d v="1899-12-30T11:08:59"/>
    <d v="2024-12-10T00:00:00"/>
    <d v="1899-12-30T11:07:12"/>
    <d v="2024-12-10T00:00:00"/>
    <d v="1899-12-30T11:28:15"/>
    <x v="0"/>
    <x v="0"/>
    <s v="507101767"/>
    <s v="FBO"/>
    <d v="1899-12-30T00:22:50"/>
    <x v="1548"/>
    <d v="1899-12-30T00:01:47"/>
    <s v="Granel"/>
    <s v="E001"/>
    <x v="2"/>
    <d v="1899-12-30T00:19:16"/>
    <d v="1899-12-30T00:21:03"/>
    <x v="5"/>
    <x v="6"/>
    <x v="4"/>
    <x v="1"/>
    <n v="0"/>
    <n v="0"/>
    <x v="0"/>
    <x v="1"/>
    <x v="0"/>
    <n v="0"/>
    <x v="1"/>
    <x v="1"/>
    <d v="1899-12-30T00:01:47"/>
    <d v="1899-12-30T00:01:47"/>
    <x v="0"/>
    <m/>
    <m/>
    <d v="1899-12-30T00:00:00"/>
    <d v="1899-12-30T00:19:16"/>
    <n v="3"/>
    <n v="-1.2384259259299868E-3"/>
    <n v="19.266666666667227"/>
    <x v="4"/>
    <x v="1"/>
  </r>
  <r>
    <x v="1"/>
    <s v="2024016099"/>
    <x v="0"/>
    <x v="488"/>
    <s v="E5866LGS"/>
    <d v="2024-12-10T00:00:00"/>
    <x v="1"/>
    <s v="3208"/>
    <x v="12"/>
    <s v="PA"/>
    <x v="2"/>
    <x v="0"/>
    <d v="2024-12-10T00:00:00"/>
    <d v="1899-12-30T11:34:02"/>
    <d v="2024-12-10T00:00:00"/>
    <d v="1899-12-30T11:31:06"/>
    <d v="2024-12-10T00:00:00"/>
    <d v="1899-12-30T11:34:59"/>
    <x v="0"/>
    <x v="0"/>
    <s v="507101768"/>
    <s v="FBO"/>
    <d v="1899-12-30T00:06:49"/>
    <x v="1545"/>
    <d v="1899-12-30T00:02:56"/>
    <s v="Ensacado"/>
    <s v="E002"/>
    <x v="2"/>
    <d v="1899-12-30T00:00:57"/>
    <d v="1899-12-30T00:03:53"/>
    <x v="5"/>
    <x v="6"/>
    <x v="4"/>
    <x v="2"/>
    <n v="1"/>
    <n v="0"/>
    <x v="1"/>
    <x v="2"/>
    <x v="0"/>
    <n v="1"/>
    <x v="1"/>
    <x v="1"/>
    <d v="1899-12-30T00:02:56"/>
    <d v="1899-12-30T00:02:56"/>
    <x v="1"/>
    <m/>
    <m/>
    <d v="1899-12-30T00:00:00"/>
    <d v="1899-12-30T00:00:57"/>
    <n v="3"/>
    <n v="-2.037037037029954E-3"/>
    <n v="0.94999999999687113"/>
    <x v="4"/>
    <x v="1"/>
  </r>
  <r>
    <x v="1"/>
    <s v="2024016100"/>
    <x v="0"/>
    <x v="488"/>
    <s v="E5866LGS"/>
    <d v="2024-12-10T00:00:00"/>
    <x v="1"/>
    <s v="3208"/>
    <x v="12"/>
    <s v="PA"/>
    <x v="2"/>
    <x v="0"/>
    <d v="2024-12-10T00:00:00"/>
    <d v="1899-12-30T11:35:34"/>
    <d v="2024-12-10T00:00:00"/>
    <d v="1899-12-30T11:32:30"/>
    <d v="2024-12-10T00:00:00"/>
    <d v="1899-12-30T11:36:27"/>
    <x v="0"/>
    <x v="0"/>
    <s v="507101769"/>
    <s v="FBO"/>
    <d v="1899-12-30T00:07:01"/>
    <x v="1549"/>
    <d v="1899-12-30T00:03:04"/>
    <s v="Ensacado"/>
    <s v="E002"/>
    <x v="2"/>
    <d v="1899-12-30T00:00:53"/>
    <d v="1899-12-30T00:03:57"/>
    <x v="5"/>
    <x v="6"/>
    <x v="4"/>
    <x v="2"/>
    <n v="1"/>
    <n v="0"/>
    <x v="1"/>
    <x v="2"/>
    <x v="0"/>
    <n v="1"/>
    <x v="1"/>
    <x v="1"/>
    <d v="1899-12-30T00:03:04"/>
    <d v="1899-12-30T00:03:04"/>
    <x v="1"/>
    <m/>
    <m/>
    <d v="1899-12-30T00:00:00"/>
    <d v="1899-12-30T00:00:53"/>
    <n v="3"/>
    <n v="-2.129629629629981E-3"/>
    <n v="0.88333333332481168"/>
    <x v="4"/>
    <x v="1"/>
  </r>
  <r>
    <x v="1"/>
    <s v=""/>
    <x v="0"/>
    <x v="512"/>
    <s v="E5208JYX"/>
    <d v="2024-12-10T00:00:00"/>
    <x v="1"/>
    <s v="3126"/>
    <x v="11"/>
    <s v="S1D"/>
    <x v="8"/>
    <x v="0"/>
    <d v="2024-12-10T00:00:00"/>
    <d v="1899-12-30T11:50:24"/>
    <d v="2024-12-10T00:00:00"/>
    <d v="1899-12-30T11:50:47"/>
    <d v="2024-12-10T00:00:00"/>
    <d v="1899-12-30T12:04:28"/>
    <x v="24"/>
    <x v="9"/>
    <s v="507101770"/>
    <s v="FBO"/>
    <d v="1899-12-30T00:14:04"/>
    <x v="1550"/>
    <d v="1899-12-30T00:00:23"/>
    <s v="Granel"/>
    <s v="E001"/>
    <x v="2"/>
    <d v="1899-12-30T00:14:04"/>
    <d v="1899-12-30T00:13:41"/>
    <x v="5"/>
    <x v="6"/>
    <x v="4"/>
    <x v="1"/>
    <n v="0"/>
    <n v="0"/>
    <x v="0"/>
    <x v="1"/>
    <x v="0"/>
    <n v="0"/>
    <x v="1"/>
    <x v="1"/>
    <d v="1899-12-30T00:00:23"/>
    <d v="1899-12-30T00:00:23"/>
    <x v="0"/>
    <m/>
    <m/>
    <d v="1899-12-30T00:00:00"/>
    <d v="1899-12-30T00:14:04"/>
    <n v="3"/>
    <d v="1899-12-30T00:00:23"/>
    <n v="14.066666666668732"/>
    <x v="5"/>
    <x v="1"/>
  </r>
  <r>
    <x v="1"/>
    <s v="2024016104"/>
    <x v="0"/>
    <x v="513"/>
    <m/>
    <d v="2024-12-10T00:00:00"/>
    <x v="1"/>
    <s v="2693"/>
    <x v="13"/>
    <s v="PA"/>
    <x v="2"/>
    <x v="0"/>
    <d v="2024-12-10T00:00:00"/>
    <d v="1899-12-30T12:07:14"/>
    <d v="2024-12-10T00:00:00"/>
    <d v="1899-12-30T12:05:22"/>
    <d v="2024-12-10T00:00:00"/>
    <d v="1899-12-30T12:19:36"/>
    <x v="0"/>
    <x v="0"/>
    <s v="507101772"/>
    <s v="EXW"/>
    <d v="1899-12-30T00:16:06"/>
    <x v="1551"/>
    <d v="1899-12-30T00:01:52"/>
    <s v="Ensacado"/>
    <s v="E002"/>
    <x v="1"/>
    <d v="1899-12-30T00:12:22"/>
    <d v="1899-12-30T00:14:14"/>
    <x v="6"/>
    <x v="6"/>
    <x v="4"/>
    <x v="2"/>
    <n v="0"/>
    <n v="0"/>
    <x v="0"/>
    <x v="2"/>
    <x v="0"/>
    <n v="0"/>
    <x v="1"/>
    <x v="1"/>
    <d v="1899-12-30T00:01:52"/>
    <d v="1899-12-30T00:01:52"/>
    <x v="0"/>
    <m/>
    <m/>
    <d v="1899-12-30T00:00:00"/>
    <d v="1899-12-30T00:12:22"/>
    <n v="3"/>
    <n v="-1.2962962963000146E-3"/>
    <n v="12.366666666662471"/>
    <x v="5"/>
    <x v="1"/>
  </r>
  <r>
    <x v="1"/>
    <s v="2024016107"/>
    <x v="0"/>
    <x v="514"/>
    <m/>
    <d v="2024-12-10T00:00:00"/>
    <x v="1"/>
    <s v="2693"/>
    <x v="13"/>
    <s v="PA"/>
    <x v="2"/>
    <x v="0"/>
    <d v="2024-12-10T00:00:00"/>
    <d v="1899-12-30T12:19:20"/>
    <d v="2024-12-10T00:00:00"/>
    <d v="1899-12-30T12:17:10"/>
    <d v="2024-12-10T00:00:00"/>
    <d v="1899-12-30T12:22:35"/>
    <x v="0"/>
    <x v="0"/>
    <s v="507101773"/>
    <s v="EXW"/>
    <d v="1899-12-30T00:07:35"/>
    <x v="1552"/>
    <d v="1899-12-30T00:02:10"/>
    <s v="Ensacado"/>
    <s v="E002"/>
    <x v="1"/>
    <d v="1899-12-30T00:03:15"/>
    <d v="1899-12-30T00:05:25"/>
    <x v="6"/>
    <x v="6"/>
    <x v="4"/>
    <x v="2"/>
    <n v="1"/>
    <n v="0"/>
    <x v="1"/>
    <x v="2"/>
    <x v="0"/>
    <n v="1"/>
    <x v="1"/>
    <x v="1"/>
    <d v="1899-12-30T00:02:10"/>
    <d v="1899-12-30T00:02:10"/>
    <x v="0"/>
    <m/>
    <m/>
    <d v="1899-12-30T00:00:00"/>
    <d v="1899-12-30T00:03:15"/>
    <n v="3"/>
    <n v="-1.5046296296299388E-3"/>
    <n v="3.2499999999936335"/>
    <x v="5"/>
    <x v="1"/>
  </r>
  <r>
    <x v="1"/>
    <s v="2024016106"/>
    <x v="0"/>
    <x v="489"/>
    <s v="E8727HJH"/>
    <d v="2024-12-10T00:00:00"/>
    <x v="1"/>
    <s v="3126"/>
    <x v="11"/>
    <s v="S2D"/>
    <x v="9"/>
    <x v="0"/>
    <d v="2024-12-10T00:00:00"/>
    <d v="1899-12-30T12:14:39"/>
    <d v="2024-12-10T00:00:00"/>
    <d v="1899-12-30T12:11:47"/>
    <d v="2024-12-10T00:00:00"/>
    <d v="1899-12-30T12:37:46"/>
    <x v="0"/>
    <x v="0"/>
    <s v="507101774"/>
    <s v="FBO"/>
    <d v="1899-12-30T00:28:51"/>
    <x v="831"/>
    <d v="1899-12-30T00:02:52"/>
    <s v="Granel"/>
    <s v="E001"/>
    <x v="2"/>
    <d v="1899-12-30T00:23:07"/>
    <d v="1899-12-30T00:25:59"/>
    <x v="6"/>
    <x v="6"/>
    <x v="4"/>
    <x v="1"/>
    <n v="0"/>
    <n v="0"/>
    <x v="0"/>
    <x v="1"/>
    <x v="0"/>
    <n v="0"/>
    <x v="1"/>
    <x v="1"/>
    <d v="1899-12-30T00:02:52"/>
    <d v="1899-12-30T00:02:52"/>
    <x v="0"/>
    <m/>
    <m/>
    <d v="1899-12-30T00:00:00"/>
    <d v="1899-12-30T00:23:07"/>
    <n v="3"/>
    <n v="-1.9907407407400157E-3"/>
    <n v="23.116666666665591"/>
    <x v="5"/>
    <x v="1"/>
  </r>
  <r>
    <x v="1"/>
    <s v="2024016110"/>
    <x v="0"/>
    <x v="515"/>
    <s v="E5005KYF"/>
    <d v="2024-12-10T00:00:00"/>
    <x v="1"/>
    <s v="3208"/>
    <x v="12"/>
    <s v="PA"/>
    <x v="2"/>
    <x v="0"/>
    <d v="2024-12-10T00:00:00"/>
    <d v="1899-12-30T13:00:24"/>
    <d v="2024-12-10T00:00:00"/>
    <d v="1899-12-30T12:56:58"/>
    <d v="2024-12-10T00:00:00"/>
    <d v="1899-12-30T13:08:39"/>
    <x v="0"/>
    <x v="0"/>
    <s v="507101775"/>
    <s v="FBO"/>
    <d v="1899-12-30T00:15:07"/>
    <x v="1553"/>
    <d v="1899-12-30T00:03:26"/>
    <s v="Ensacado"/>
    <s v="E002"/>
    <x v="2"/>
    <d v="1899-12-30T00:08:15"/>
    <d v="1899-12-30T00:11:41"/>
    <x v="9"/>
    <x v="6"/>
    <x v="4"/>
    <x v="2"/>
    <n v="1"/>
    <n v="0"/>
    <x v="1"/>
    <x v="2"/>
    <x v="0"/>
    <n v="1"/>
    <x v="1"/>
    <x v="1"/>
    <d v="1899-12-30T00:03:26"/>
    <d v="1899-12-30T00:03:26"/>
    <x v="0"/>
    <m/>
    <m/>
    <d v="1899-12-30T00:00:00"/>
    <d v="1899-12-30T00:08:15"/>
    <n v="3"/>
    <n v="-2.38425925925001E-3"/>
    <n v="8.2500000000048068"/>
    <x v="13"/>
    <x v="1"/>
  </r>
  <r>
    <x v="1"/>
    <s v="2024016111"/>
    <x v="0"/>
    <x v="493"/>
    <s v="E8087HNJ"/>
    <d v="2024-12-10T00:00:00"/>
    <x v="1"/>
    <s v="3208"/>
    <x v="12"/>
    <s v="PA"/>
    <x v="2"/>
    <x v="0"/>
    <d v="2024-12-10T00:00:00"/>
    <d v="1899-12-30T13:14:57"/>
    <d v="2024-12-10T00:00:00"/>
    <d v="1899-12-30T13:12:54"/>
    <d v="2024-12-10T00:00:00"/>
    <d v="1899-12-30T13:17:15"/>
    <x v="25"/>
    <x v="7"/>
    <s v="507101776"/>
    <s v="FBO"/>
    <d v="1899-12-30T00:06:24"/>
    <x v="1554"/>
    <d v="1899-12-30T00:02:03"/>
    <s v="Ensacado"/>
    <s v="E002"/>
    <x v="2"/>
    <d v="1899-12-30T00:02:18"/>
    <d v="1899-12-30T00:04:21"/>
    <x v="9"/>
    <x v="6"/>
    <x v="4"/>
    <x v="2"/>
    <n v="1"/>
    <n v="0"/>
    <x v="1"/>
    <x v="2"/>
    <x v="0"/>
    <n v="1"/>
    <x v="1"/>
    <x v="1"/>
    <d v="1899-12-30T00:02:03"/>
    <d v="1899-12-30T00:02:03"/>
    <x v="0"/>
    <m/>
    <m/>
    <d v="1899-12-30T00:00:00"/>
    <d v="1899-12-30T00:02:18"/>
    <n v="3"/>
    <n v="-1.4236111111100014E-3"/>
    <n v="2.2999999999966825"/>
    <x v="13"/>
    <x v="1"/>
  </r>
  <r>
    <x v="1"/>
    <s v="2024016112"/>
    <x v="0"/>
    <x v="486"/>
    <s v="E9819MMR"/>
    <d v="2024-12-10T00:00:00"/>
    <x v="1"/>
    <s v="3126"/>
    <x v="11"/>
    <s v="S1D"/>
    <x v="8"/>
    <x v="0"/>
    <d v="2024-12-10T00:00:00"/>
    <d v="1899-12-30T13:44:38"/>
    <d v="2024-12-10T00:00:00"/>
    <d v="1899-12-30T13:41:31"/>
    <d v="2024-12-10T00:00:00"/>
    <d v="1899-12-30T14:04:30"/>
    <x v="0"/>
    <x v="0"/>
    <s v="507101777"/>
    <s v="FBO"/>
    <d v="1899-12-30T00:26:06"/>
    <x v="1555"/>
    <d v="1899-12-30T00:03:07"/>
    <s v="Granel"/>
    <s v="E001"/>
    <x v="2"/>
    <d v="1899-12-30T00:19:52"/>
    <d v="1899-12-30T00:22:59"/>
    <x v="9"/>
    <x v="6"/>
    <x v="4"/>
    <x v="1"/>
    <n v="0"/>
    <n v="0"/>
    <x v="0"/>
    <x v="1"/>
    <x v="0"/>
    <n v="0"/>
    <x v="1"/>
    <x v="1"/>
    <d v="1899-12-30T00:03:07"/>
    <d v="1899-12-30T00:03:07"/>
    <x v="0"/>
    <m/>
    <m/>
    <d v="1899-12-30T00:00:00"/>
    <d v="1899-12-30T00:19:52"/>
    <n v="3"/>
    <n v="-2.1643518518500438E-3"/>
    <n v="19.866666666657569"/>
    <x v="8"/>
    <x v="1"/>
  </r>
  <r>
    <x v="1"/>
    <s v="2024016114"/>
    <x v="0"/>
    <x v="487"/>
    <s v="E5050MHX"/>
    <d v="2024-12-10T00:00:00"/>
    <x v="1"/>
    <s v="3126"/>
    <x v="11"/>
    <s v="S1D"/>
    <x v="8"/>
    <x v="0"/>
    <d v="2024-12-10T00:00:00"/>
    <d v="1899-12-30T14:45:17"/>
    <d v="2024-12-10T00:00:00"/>
    <d v="1899-12-30T14:43:02"/>
    <d v="2024-12-10T00:00:00"/>
    <d v="1899-12-30T15:06:56"/>
    <x v="0"/>
    <x v="0"/>
    <s v="507101778"/>
    <s v="EXW"/>
    <d v="1899-12-30T00:26:09"/>
    <x v="1234"/>
    <d v="1899-12-30T00:02:15"/>
    <s v="Granel"/>
    <s v="E001"/>
    <x v="1"/>
    <d v="1899-12-30T00:21:39"/>
    <d v="1899-12-30T00:23:54"/>
    <x v="7"/>
    <x v="6"/>
    <x v="4"/>
    <x v="1"/>
    <n v="0"/>
    <n v="0"/>
    <x v="0"/>
    <x v="1"/>
    <x v="0"/>
    <n v="0"/>
    <x v="1"/>
    <x v="1"/>
    <d v="1899-12-30T00:02:15"/>
    <d v="1899-12-30T00:02:15"/>
    <x v="0"/>
    <m/>
    <m/>
    <d v="1899-12-30T00:00:00"/>
    <d v="1899-12-30T00:21:39"/>
    <n v="3"/>
    <n v="-1.5625000000000222E-3"/>
    <n v="21.64999999999683"/>
    <x v="6"/>
    <x v="1"/>
  </r>
  <r>
    <x v="1"/>
    <s v="2024016115"/>
    <x v="0"/>
    <x v="494"/>
    <s v="E0285KKX"/>
    <d v="2024-12-10T00:00:00"/>
    <x v="1"/>
    <s v="3126"/>
    <x v="11"/>
    <s v="S2D"/>
    <x v="9"/>
    <x v="0"/>
    <d v="2024-12-10T00:00:00"/>
    <d v="1899-12-30T14:48:54"/>
    <d v="2024-12-10T00:00:00"/>
    <d v="1899-12-30T14:46:01"/>
    <d v="2024-12-10T00:00:00"/>
    <d v="1899-12-30T15:15:26"/>
    <x v="0"/>
    <x v="0"/>
    <s v="507101779"/>
    <s v="FBO"/>
    <d v="1899-12-30T00:32:18"/>
    <x v="688"/>
    <d v="1899-12-30T00:02:53"/>
    <s v="Granel"/>
    <s v="E001"/>
    <x v="2"/>
    <d v="1899-12-30T00:26:32"/>
    <d v="1899-12-30T00:29:25"/>
    <x v="7"/>
    <x v="6"/>
    <x v="4"/>
    <x v="1"/>
    <n v="0"/>
    <n v="0"/>
    <x v="0"/>
    <x v="1"/>
    <x v="0"/>
    <n v="0"/>
    <x v="1"/>
    <x v="1"/>
    <d v="1899-12-30T00:02:53"/>
    <d v="1899-12-30T00:02:53"/>
    <x v="0"/>
    <m/>
    <m/>
    <d v="1899-12-30T00:00:00"/>
    <d v="1899-12-30T00:26:32"/>
    <n v="3"/>
    <n v="-2.0023148148200498E-3"/>
    <n v="26.533333333324745"/>
    <x v="6"/>
    <x v="1"/>
  </r>
  <r>
    <x v="1"/>
    <s v="2024016116"/>
    <x v="0"/>
    <x v="505"/>
    <s v="E5336KFP"/>
    <d v="2024-12-10T00:00:00"/>
    <x v="1"/>
    <s v="2758"/>
    <x v="15"/>
    <s v="PA"/>
    <x v="6"/>
    <x v="0"/>
    <d v="2024-12-10T00:00:00"/>
    <d v="1899-12-30T15:01:19"/>
    <d v="2024-12-10T00:00:00"/>
    <d v="1899-12-30T16:09:00"/>
    <d v="2024-12-10T00:00:00"/>
    <d v="1899-12-30T15:33:18"/>
    <x v="26"/>
    <x v="8"/>
    <s v="507101780"/>
    <s v="EXW"/>
    <d v="1899-12-30T01:43:23"/>
    <x v="1134"/>
    <d v="1899-12-30T01:07:41"/>
    <s v="Ensacado"/>
    <s v="E002"/>
    <x v="1"/>
    <d v="1899-12-30T00:31:59"/>
    <n v="-2.4791666666670098E-2"/>
    <x v="14"/>
    <x v="6"/>
    <x v="4"/>
    <x v="2"/>
    <n v="0"/>
    <n v="0"/>
    <x v="0"/>
    <x v="2"/>
    <x v="0"/>
    <n v="0"/>
    <x v="1"/>
    <x v="1"/>
    <d v="1899-12-30T01:07:41"/>
    <d v="1899-12-30T00:09:41"/>
    <x v="1"/>
    <m/>
    <m/>
    <d v="1899-12-30T00:00:00"/>
    <d v="1899-12-30T00:31:59"/>
    <n v="3"/>
    <d v="1899-12-30T01:07:41"/>
    <n v="31.983333333335988"/>
    <x v="6"/>
    <x v="1"/>
  </r>
  <r>
    <x v="1"/>
    <s v="2024016119"/>
    <x v="0"/>
    <x v="516"/>
    <s v="E0070LZG"/>
    <d v="2024-12-10T00:00:00"/>
    <x v="1"/>
    <s v="2693"/>
    <x v="13"/>
    <s v="PA"/>
    <x v="6"/>
    <x v="0"/>
    <d v="2024-12-10T00:00:00"/>
    <d v="1899-12-30T15:28:35"/>
    <d v="2024-12-10T00:00:00"/>
    <d v="1899-12-30T15:25:21"/>
    <d v="2024-12-10T00:00:00"/>
    <d v="1899-12-30T15:53:43"/>
    <x v="27"/>
    <x v="8"/>
    <s v="507101781"/>
    <s v="EXW"/>
    <d v="1899-12-30T00:31:36"/>
    <x v="1191"/>
    <d v="1899-12-30T00:03:14"/>
    <s v="Ensacado"/>
    <s v="E002"/>
    <x v="1"/>
    <d v="1899-12-30T00:25:08"/>
    <d v="1899-12-30T00:28:22"/>
    <x v="14"/>
    <x v="6"/>
    <x v="4"/>
    <x v="2"/>
    <n v="0"/>
    <n v="0"/>
    <x v="0"/>
    <x v="2"/>
    <x v="0"/>
    <n v="0"/>
    <x v="1"/>
    <x v="1"/>
    <d v="1899-12-30T00:03:14"/>
    <d v="1899-12-30T00:03:14"/>
    <x v="0"/>
    <m/>
    <m/>
    <d v="1899-12-30T00:00:00"/>
    <d v="1899-12-30T00:25:08"/>
    <n v="3"/>
    <n v="-2.2453703703699812E-3"/>
    <n v="25.133333333328043"/>
    <x v="6"/>
    <x v="1"/>
  </r>
  <r>
    <x v="1"/>
    <s v="2024016121"/>
    <x v="0"/>
    <x v="517"/>
    <s v="E5866LGS"/>
    <d v="2024-12-10T00:00:00"/>
    <x v="1"/>
    <s v="2693"/>
    <x v="13"/>
    <s v="PA"/>
    <x v="2"/>
    <x v="0"/>
    <d v="2024-12-10T00:00:00"/>
    <d v="1899-12-30T15:53:26"/>
    <d v="2024-12-10T00:00:00"/>
    <d v="1899-12-30T15:57:01"/>
    <d v="2024-12-10T00:00:00"/>
    <d v="1899-12-30T16:04:45"/>
    <x v="0"/>
    <x v="0"/>
    <s v="507101782"/>
    <s v="EXW"/>
    <d v="1899-12-30T00:11:19"/>
    <x v="1556"/>
    <d v="1899-12-30T00:03:35"/>
    <s v="Ensacado"/>
    <s v="E002"/>
    <x v="1"/>
    <d v="1899-12-30T00:11:19"/>
    <d v="1899-12-30T00:07:44"/>
    <x v="14"/>
    <x v="6"/>
    <x v="4"/>
    <x v="2"/>
    <n v="0"/>
    <n v="0"/>
    <x v="0"/>
    <x v="2"/>
    <x v="0"/>
    <n v="0"/>
    <x v="1"/>
    <x v="1"/>
    <d v="1899-12-30T00:03:35"/>
    <d v="1899-12-30T00:03:35"/>
    <x v="0"/>
    <m/>
    <m/>
    <d v="1899-12-30T00:00:00"/>
    <d v="1899-12-30T00:11:19"/>
    <n v="3"/>
    <d v="1899-12-30T00:03:35"/>
    <n v="11.316666666672059"/>
    <x v="9"/>
    <x v="1"/>
  </r>
  <r>
    <x v="1"/>
    <s v="2024016120"/>
    <x v="0"/>
    <x v="518"/>
    <s v="E7854FWK"/>
    <d v="2024-12-10T00:00:00"/>
    <x v="1"/>
    <s v="2693"/>
    <x v="13"/>
    <s v="PA"/>
    <x v="2"/>
    <x v="0"/>
    <d v="2024-12-10T00:00:00"/>
    <d v="1899-12-30T15:52:07"/>
    <d v="2024-12-10T00:00:00"/>
    <d v="1899-12-30T16:04:06"/>
    <d v="2024-12-10T00:00:00"/>
    <d v="1899-12-30T16:10:41"/>
    <x v="0"/>
    <x v="0"/>
    <s v="507101783"/>
    <s v="EXW"/>
    <d v="1899-12-30T00:18:34"/>
    <x v="1557"/>
    <d v="1899-12-30T00:11:59"/>
    <s v="Ensacado"/>
    <s v="E002"/>
    <x v="1"/>
    <d v="1899-12-30T00:18:34"/>
    <d v="1899-12-30T00:06:35"/>
    <x v="14"/>
    <x v="6"/>
    <x v="4"/>
    <x v="2"/>
    <n v="0"/>
    <n v="0"/>
    <x v="0"/>
    <x v="2"/>
    <x v="0"/>
    <n v="0"/>
    <x v="1"/>
    <x v="1"/>
    <d v="1899-12-30T00:11:59"/>
    <d v="1899-12-30T00:11:59"/>
    <x v="0"/>
    <m/>
    <m/>
    <d v="1899-12-30T00:00:00"/>
    <d v="1899-12-30T00:18:34"/>
    <n v="3"/>
    <d v="1899-12-30T00:11:59"/>
    <n v="18.566666666668716"/>
    <x v="9"/>
    <x v="1"/>
  </r>
  <r>
    <x v="1"/>
    <s v="2024016123"/>
    <x v="0"/>
    <x v="519"/>
    <s v="E6398FTM"/>
    <d v="2024-12-10T00:00:00"/>
    <x v="1"/>
    <s v="3126"/>
    <x v="11"/>
    <s v="S1D"/>
    <x v="8"/>
    <x v="0"/>
    <d v="2024-12-10T00:00:00"/>
    <d v="1899-12-30T16:11:18"/>
    <d v="2024-12-10T00:00:00"/>
    <d v="1899-12-30T16:08:16"/>
    <d v="2024-12-10T00:00:00"/>
    <d v="1899-12-30T16:21:51"/>
    <x v="0"/>
    <x v="0"/>
    <s v="507101784"/>
    <s v="EXW"/>
    <d v="1899-12-30T00:16:37"/>
    <x v="1558"/>
    <d v="1899-12-30T00:03:02"/>
    <s v="Granel"/>
    <s v="E001"/>
    <x v="1"/>
    <d v="1899-12-30T00:10:33"/>
    <d v="1899-12-30T00:13:35"/>
    <x v="10"/>
    <x v="6"/>
    <x v="4"/>
    <x v="1"/>
    <n v="0"/>
    <n v="0"/>
    <x v="0"/>
    <x v="1"/>
    <x v="0"/>
    <n v="0"/>
    <x v="1"/>
    <x v="1"/>
    <d v="1899-12-30T00:03:02"/>
    <d v="1899-12-30T00:03:02"/>
    <x v="0"/>
    <m/>
    <m/>
    <d v="1899-12-30T00:00:00"/>
    <d v="1899-12-30T00:10:33"/>
    <n v="3"/>
    <n v="-2.1064814814799604E-3"/>
    <n v="10.550000000001649"/>
    <x v="9"/>
    <x v="1"/>
  </r>
  <r>
    <x v="1"/>
    <s v="2024016125"/>
    <x v="0"/>
    <x v="488"/>
    <s v="E5866LGS"/>
    <d v="2024-12-10T00:00:00"/>
    <x v="1"/>
    <s v="2693"/>
    <x v="13"/>
    <s v="PA"/>
    <x v="2"/>
    <x v="0"/>
    <d v="2024-12-10T00:00:00"/>
    <d v="1899-12-30T17:02:13"/>
    <d v="2024-12-10T00:00:00"/>
    <d v="1899-12-30T17:00:16"/>
    <d v="2024-12-10T00:00:00"/>
    <d v="1899-12-30T17:09:29"/>
    <x v="0"/>
    <x v="0"/>
    <s v="507101785"/>
    <s v="FBO"/>
    <d v="1899-12-30T00:11:10"/>
    <x v="1559"/>
    <d v="1899-12-30T00:01:57"/>
    <s v="Ensacado"/>
    <s v="E002"/>
    <x v="2"/>
    <d v="1899-12-30T00:07:16"/>
    <d v="1899-12-30T00:09:13"/>
    <x v="8"/>
    <x v="6"/>
    <x v="4"/>
    <x v="2"/>
    <n v="1"/>
    <n v="0"/>
    <x v="1"/>
    <x v="2"/>
    <x v="0"/>
    <n v="1"/>
    <x v="1"/>
    <x v="1"/>
    <d v="1899-12-30T00:01:57"/>
    <d v="1899-12-30T00:01:57"/>
    <x v="0"/>
    <m/>
    <m/>
    <d v="1899-12-30T00:00:00"/>
    <d v="1899-12-30T00:07:16"/>
    <n v="3"/>
    <n v="-1.354166666669987E-3"/>
    <n v="7.2666666666576774"/>
    <x v="10"/>
    <x v="1"/>
  </r>
  <r>
    <x v="1"/>
    <s v="2024016126"/>
    <x v="0"/>
    <x v="518"/>
    <s v="E7854FWK"/>
    <d v="2024-12-10T00:00:00"/>
    <x v="1"/>
    <s v="2693"/>
    <x v="13"/>
    <s v="PA"/>
    <x v="2"/>
    <x v="0"/>
    <d v="2024-12-10T00:00:00"/>
    <d v="1899-12-30T17:06:18"/>
    <d v="2024-12-10T00:00:00"/>
    <d v="1899-12-30T17:03:50"/>
    <d v="2024-12-10T00:00:00"/>
    <d v="1899-12-30T17:11:53"/>
    <x v="0"/>
    <x v="0"/>
    <s v="507101786"/>
    <s v="FBO"/>
    <d v="1899-12-30T00:10:31"/>
    <x v="1560"/>
    <d v="1899-12-30T00:02:28"/>
    <s v="Ensacado"/>
    <s v="E002"/>
    <x v="1"/>
    <d v="1899-12-30T00:05:35"/>
    <d v="1899-12-30T00:08:03"/>
    <x v="8"/>
    <x v="6"/>
    <x v="4"/>
    <x v="2"/>
    <n v="1"/>
    <n v="0"/>
    <x v="1"/>
    <x v="2"/>
    <x v="0"/>
    <n v="1"/>
    <x v="1"/>
    <x v="1"/>
    <d v="1899-12-30T00:02:28"/>
    <d v="1899-12-30T00:02:28"/>
    <x v="0"/>
    <m/>
    <m/>
    <d v="1899-12-30T00:00:00"/>
    <d v="1899-12-30T00:05:35"/>
    <n v="3"/>
    <n v="-1.7129629629599741E-3"/>
    <n v="5.5833333333408142"/>
    <x v="10"/>
    <x v="1"/>
  </r>
  <r>
    <x v="1"/>
    <s v="2024016127"/>
    <x v="0"/>
    <x v="486"/>
    <s v="E9819MMR"/>
    <d v="2024-12-11T00:00:00"/>
    <x v="1"/>
    <s v="3126"/>
    <x v="11"/>
    <s v="S1D"/>
    <x v="8"/>
    <x v="0"/>
    <d v="2024-12-11T00:00:00"/>
    <d v="1899-12-30T05:47:49"/>
    <d v="2024-12-11T00:00:00"/>
    <d v="1899-12-30T05:45:04"/>
    <d v="2024-12-11T00:00:00"/>
    <d v="1899-12-30T06:10:55"/>
    <x v="0"/>
    <x v="0"/>
    <s v="507101787"/>
    <s v="EXW"/>
    <d v="1899-12-30T00:28:36"/>
    <x v="1561"/>
    <d v="1899-12-30T00:02:45"/>
    <s v="Granel"/>
    <s v="E001"/>
    <x v="1"/>
    <d v="1899-12-30T00:23:06"/>
    <d v="1899-12-30T00:25:51"/>
    <x v="12"/>
    <x v="7"/>
    <x v="4"/>
    <x v="1"/>
    <n v="0"/>
    <n v="0"/>
    <x v="0"/>
    <x v="1"/>
    <x v="0"/>
    <n v="0"/>
    <x v="1"/>
    <x v="1"/>
    <d v="1899-12-30T00:02:45"/>
    <d v="1899-12-30T00:02:45"/>
    <x v="0"/>
    <m/>
    <m/>
    <d v="1899-12-30T00:00:00"/>
    <d v="1899-12-30T00:23:06"/>
    <n v="4"/>
    <n v="-1.909722222219995E-3"/>
    <n v="23.100000000004808"/>
    <x v="12"/>
    <x v="1"/>
  </r>
  <r>
    <x v="1"/>
    <s v="2024016130"/>
    <x v="0"/>
    <x v="520"/>
    <s v="E1828CPR"/>
    <d v="2024-12-11T00:00:00"/>
    <x v="1"/>
    <s v="2693"/>
    <x v="13"/>
    <s v="PA"/>
    <x v="2"/>
    <x v="0"/>
    <d v="2024-12-11T00:00:00"/>
    <d v="1899-12-30T06:11:33"/>
    <d v="2024-12-11T00:00:00"/>
    <d v="1899-12-30T06:08:24"/>
    <d v="2024-12-11T00:00:00"/>
    <d v="1899-12-30T06:12:11"/>
    <x v="0"/>
    <x v="0"/>
    <s v="507101788"/>
    <s v="EXW"/>
    <d v="1899-12-30T00:06:56"/>
    <x v="1562"/>
    <d v="1899-12-30T00:03:09"/>
    <s v="Ensacado"/>
    <s v="E002"/>
    <x v="1"/>
    <d v="1899-12-30T00:00:38"/>
    <d v="1899-12-30T00:03:47"/>
    <x v="0"/>
    <x v="7"/>
    <x v="4"/>
    <x v="2"/>
    <n v="1"/>
    <n v="0"/>
    <x v="1"/>
    <x v="2"/>
    <x v="0"/>
    <n v="1"/>
    <x v="1"/>
    <x v="1"/>
    <d v="1899-12-30T00:03:09"/>
    <d v="1899-12-30T00:03:09"/>
    <x v="1"/>
    <m/>
    <m/>
    <d v="1899-12-30T00:00:00"/>
    <d v="1899-12-30T00:00:38"/>
    <n v="4"/>
    <n v="-2.1874999999999534E-3"/>
    <n v="0.63333333334083974"/>
    <x v="12"/>
    <x v="1"/>
  </r>
  <r>
    <x v="1"/>
    <s v="2024016131"/>
    <x v="0"/>
    <x v="520"/>
    <s v="E1828CPR"/>
    <d v="2024-12-11T00:00:00"/>
    <x v="1"/>
    <s v="3208"/>
    <x v="12"/>
    <s v="PA"/>
    <x v="2"/>
    <x v="0"/>
    <d v="2024-12-11T00:00:00"/>
    <d v="1899-12-30T06:12:41"/>
    <d v="2024-12-11T00:00:00"/>
    <d v="1899-12-30T06:09:32"/>
    <d v="2024-12-11T00:00:00"/>
    <d v="1899-12-30T06:13:31"/>
    <x v="0"/>
    <x v="0"/>
    <s v="507101789"/>
    <s v="EXW"/>
    <d v="1899-12-30T00:07:08"/>
    <x v="1513"/>
    <d v="1899-12-30T00:03:09"/>
    <s v="Ensacado"/>
    <s v="E002"/>
    <x v="1"/>
    <d v="1899-12-30T00:00:50"/>
    <d v="1899-12-30T00:03:59"/>
    <x v="0"/>
    <x v="7"/>
    <x v="4"/>
    <x v="2"/>
    <n v="1"/>
    <n v="0"/>
    <x v="1"/>
    <x v="2"/>
    <x v="0"/>
    <n v="1"/>
    <x v="1"/>
    <x v="1"/>
    <d v="1899-12-30T00:03:09"/>
    <d v="1899-12-30T00:03:09"/>
    <x v="1"/>
    <m/>
    <m/>
    <d v="1899-12-30T00:00:00"/>
    <d v="1899-12-30T00:00:50"/>
    <n v="4"/>
    <n v="-2.1875000000000089E-3"/>
    <n v="0.8333333333280013"/>
    <x v="12"/>
    <x v="1"/>
  </r>
  <r>
    <x v="1"/>
    <s v="2024016132"/>
    <x v="0"/>
    <x v="520"/>
    <s v="E1828CPR"/>
    <d v="2024-12-11T00:00:00"/>
    <x v="1"/>
    <s v="3208"/>
    <x v="12"/>
    <s v="PA"/>
    <x v="2"/>
    <x v="0"/>
    <d v="2024-12-11T00:00:00"/>
    <d v="1899-12-30T06:14:08"/>
    <d v="2024-12-11T00:00:00"/>
    <d v="1899-12-30T06:10:47"/>
    <d v="2024-12-11T00:00:00"/>
    <d v="1899-12-30T06:28:14"/>
    <x v="0"/>
    <x v="0"/>
    <s v="507101790"/>
    <s v="EXW"/>
    <d v="1899-12-30T00:20:48"/>
    <x v="1563"/>
    <d v="1899-12-30T00:03:21"/>
    <s v="Ensacado"/>
    <s v="E002"/>
    <x v="1"/>
    <d v="1899-12-30T00:14:06"/>
    <d v="1899-12-30T00:17:27"/>
    <x v="0"/>
    <x v="7"/>
    <x v="4"/>
    <x v="2"/>
    <n v="0"/>
    <n v="0"/>
    <x v="0"/>
    <x v="2"/>
    <x v="0"/>
    <n v="0"/>
    <x v="1"/>
    <x v="1"/>
    <d v="1899-12-30T00:03:21"/>
    <d v="1899-12-30T00:03:21"/>
    <x v="0"/>
    <m/>
    <m/>
    <d v="1899-12-30T00:00:00"/>
    <d v="1899-12-30T00:14:06"/>
    <n v="4"/>
    <n v="-2.3263888888799822E-3"/>
    <n v="14.100000000004762"/>
    <x v="12"/>
    <x v="1"/>
  </r>
  <r>
    <x v="1"/>
    <s v="2024016128"/>
    <x v="0"/>
    <x v="489"/>
    <s v="E8727HJH"/>
    <d v="2024-12-11T00:00:00"/>
    <x v="1"/>
    <s v="3126"/>
    <x v="11"/>
    <s v="S2D"/>
    <x v="9"/>
    <x v="0"/>
    <d v="2024-12-11T00:00:00"/>
    <d v="1899-12-30T06:02:59"/>
    <d v="2024-12-11T00:00:00"/>
    <d v="1899-12-30T06:01:31"/>
    <d v="2024-12-11T00:00:00"/>
    <d v="1899-12-30T06:31:15"/>
    <x v="0"/>
    <x v="0"/>
    <s v="507101791"/>
    <s v="FBO"/>
    <d v="1899-12-30T00:31:12"/>
    <x v="1564"/>
    <d v="1899-12-30T00:01:28"/>
    <s v="Granel"/>
    <s v="E001"/>
    <x v="2"/>
    <d v="1899-12-30T00:28:16"/>
    <d v="1899-12-30T00:29:44"/>
    <x v="0"/>
    <x v="7"/>
    <x v="4"/>
    <x v="1"/>
    <n v="0"/>
    <n v="0"/>
    <x v="0"/>
    <x v="1"/>
    <x v="0"/>
    <n v="0"/>
    <x v="1"/>
    <x v="1"/>
    <d v="1899-12-30T00:01:28"/>
    <d v="1899-12-30T00:01:28"/>
    <x v="0"/>
    <m/>
    <m/>
    <d v="1899-12-30T00:00:00"/>
    <d v="1899-12-30T00:28:16"/>
    <n v="4"/>
    <n v="-1.0185185185200285E-3"/>
    <n v="28.266666666667195"/>
    <x v="12"/>
    <x v="1"/>
  </r>
  <r>
    <x v="1"/>
    <s v="2024016135"/>
    <x v="0"/>
    <x v="491"/>
    <s v="E4911KHZ"/>
    <d v="2024-12-11T00:00:00"/>
    <x v="1"/>
    <s v="3126"/>
    <x v="11"/>
    <s v="S1D"/>
    <x v="8"/>
    <x v="0"/>
    <d v="2024-12-11T00:00:00"/>
    <d v="1899-12-30T06:19:06"/>
    <d v="2024-12-11T00:00:00"/>
    <d v="1899-12-30T06:16:43"/>
    <d v="2024-12-11T00:00:00"/>
    <d v="1899-12-30T06:36:55"/>
    <x v="0"/>
    <x v="0"/>
    <s v="507101792"/>
    <s v="FBO"/>
    <d v="1899-12-30T00:22:35"/>
    <x v="1565"/>
    <d v="1899-12-30T00:02:23"/>
    <s v="Granel"/>
    <s v="E001"/>
    <x v="2"/>
    <d v="1899-12-30T00:17:49"/>
    <d v="1899-12-30T00:20:12"/>
    <x v="0"/>
    <x v="7"/>
    <x v="4"/>
    <x v="1"/>
    <n v="0"/>
    <n v="0"/>
    <x v="0"/>
    <x v="1"/>
    <x v="0"/>
    <n v="0"/>
    <x v="1"/>
    <x v="1"/>
    <d v="1899-12-30T00:02:23"/>
    <d v="1899-12-30T00:02:23"/>
    <x v="0"/>
    <m/>
    <m/>
    <d v="1899-12-30T00:00:00"/>
    <d v="1899-12-30T00:17:49"/>
    <n v="4"/>
    <n v="-1.6550925925900017E-3"/>
    <n v="17.816666666659167"/>
    <x v="12"/>
    <x v="1"/>
  </r>
  <r>
    <x v="1"/>
    <s v="2024016138"/>
    <x v="0"/>
    <x v="498"/>
    <s v="E9335MJP"/>
    <d v="2024-12-11T00:00:00"/>
    <x v="1"/>
    <s v="3208"/>
    <x v="12"/>
    <s v="PA"/>
    <x v="2"/>
    <x v="0"/>
    <d v="2024-12-11T00:00:00"/>
    <d v="1899-12-30T06:41:36"/>
    <d v="2024-12-11T00:00:00"/>
    <d v="1899-12-30T06:38:58"/>
    <d v="2024-12-11T00:00:00"/>
    <d v="1899-12-30T06:49:13"/>
    <x v="0"/>
    <x v="0"/>
    <s v="507101793"/>
    <s v="FBO"/>
    <d v="1899-12-30T00:12:53"/>
    <x v="1566"/>
    <d v="1899-12-30T00:02:38"/>
    <s v="Ensacado"/>
    <s v="E002"/>
    <x v="2"/>
    <d v="1899-12-30T00:07:37"/>
    <d v="1899-12-30T00:10:15"/>
    <x v="0"/>
    <x v="7"/>
    <x v="4"/>
    <x v="2"/>
    <n v="1"/>
    <n v="0"/>
    <x v="1"/>
    <x v="2"/>
    <x v="0"/>
    <n v="1"/>
    <x v="1"/>
    <x v="1"/>
    <d v="1899-12-30T00:02:38"/>
    <d v="1899-12-30T00:02:38"/>
    <x v="0"/>
    <m/>
    <m/>
    <d v="1899-12-30T00:00:00"/>
    <d v="1899-12-30T00:07:37"/>
    <n v="4"/>
    <n v="-1.8287037037000298E-3"/>
    <n v="7.6166666666639671"/>
    <x v="12"/>
    <x v="1"/>
  </r>
  <r>
    <x v="1"/>
    <s v="2024016141"/>
    <x v="0"/>
    <x v="492"/>
    <s v="E0184KJL"/>
    <d v="2024-12-11T00:00:00"/>
    <x v="1"/>
    <s v="2693"/>
    <x v="13"/>
    <s v="PA"/>
    <x v="2"/>
    <x v="0"/>
    <d v="2024-12-11T00:00:00"/>
    <d v="1899-12-30T06:56:43"/>
    <d v="2024-12-11T00:00:00"/>
    <d v="1899-12-30T06:53:17"/>
    <d v="2024-12-11T00:00:00"/>
    <d v="1899-12-30T06:57:11"/>
    <x v="0"/>
    <x v="0"/>
    <s v="507101794"/>
    <s v="FBO"/>
    <d v="1899-12-30T00:07:20"/>
    <x v="1567"/>
    <d v="1899-12-30T00:03:26"/>
    <s v="Ensacado"/>
    <s v="E002"/>
    <x v="2"/>
    <d v="1899-12-30T00:00:28"/>
    <d v="1899-12-30T00:03:54"/>
    <x v="0"/>
    <x v="7"/>
    <x v="4"/>
    <x v="2"/>
    <n v="1"/>
    <n v="0"/>
    <x v="1"/>
    <x v="2"/>
    <x v="0"/>
    <n v="1"/>
    <x v="1"/>
    <x v="1"/>
    <d v="1899-12-30T00:03:26"/>
    <d v="1899-12-30T00:03:26"/>
    <x v="1"/>
    <m/>
    <m/>
    <d v="1899-12-30T00:00:00"/>
    <d v="1899-12-30T00:00:28"/>
    <n v="4"/>
    <n v="-2.384259259260002E-3"/>
    <n v="0.46666666667523948"/>
    <x v="12"/>
    <x v="1"/>
  </r>
  <r>
    <x v="1"/>
    <s v="2024016140"/>
    <x v="0"/>
    <x v="519"/>
    <s v="E6398FTM"/>
    <d v="2024-12-11T00:00:00"/>
    <x v="1"/>
    <s v="3126"/>
    <x v="11"/>
    <s v="S1D"/>
    <x v="8"/>
    <x v="0"/>
    <d v="2024-12-11T00:00:00"/>
    <d v="1899-12-30T06:54:11"/>
    <d v="2024-12-11T00:00:00"/>
    <d v="1899-12-30T06:52:18"/>
    <d v="2024-12-11T00:00:00"/>
    <d v="1899-12-30T07:05:18"/>
    <x v="0"/>
    <x v="0"/>
    <s v="507101795"/>
    <s v="EXW"/>
    <d v="1899-12-30T00:14:53"/>
    <x v="1568"/>
    <d v="1899-12-30T00:01:53"/>
    <s v="Granel"/>
    <s v="E001"/>
    <x v="1"/>
    <d v="1899-12-30T00:11:07"/>
    <d v="1899-12-30T00:13:00"/>
    <x v="0"/>
    <x v="7"/>
    <x v="4"/>
    <x v="1"/>
    <n v="0"/>
    <n v="0"/>
    <x v="0"/>
    <x v="1"/>
    <x v="0"/>
    <n v="0"/>
    <x v="1"/>
    <x v="1"/>
    <d v="1899-12-30T00:01:53"/>
    <d v="1899-12-30T00:01:53"/>
    <x v="0"/>
    <m/>
    <m/>
    <d v="1899-12-30T00:00:00"/>
    <d v="1899-12-30T00:11:07"/>
    <n v="4"/>
    <n v="-1.3078703703700012E-3"/>
    <n v="11.11666666667035"/>
    <x v="0"/>
    <x v="1"/>
  </r>
  <r>
    <x v="1"/>
    <s v="2024016139"/>
    <x v="0"/>
    <x v="496"/>
    <s v="E6110KPL"/>
    <d v="2024-12-11T00:00:00"/>
    <x v="1"/>
    <s v="3126"/>
    <x v="11"/>
    <s v="S2D"/>
    <x v="9"/>
    <x v="0"/>
    <d v="2024-12-11T00:00:00"/>
    <d v="1899-12-30T06:41:59"/>
    <d v="2024-12-11T00:00:00"/>
    <d v="1899-12-30T06:39:26"/>
    <d v="2024-12-11T00:00:00"/>
    <d v="1899-12-30T07:07:06"/>
    <x v="0"/>
    <x v="0"/>
    <s v="507101796"/>
    <s v="FBO"/>
    <d v="1899-12-30T00:30:13"/>
    <x v="1445"/>
    <d v="1899-12-30T00:02:33"/>
    <s v="Granel"/>
    <s v="E001"/>
    <x v="2"/>
    <d v="1899-12-30T00:25:07"/>
    <d v="1899-12-30T00:27:40"/>
    <x v="0"/>
    <x v="7"/>
    <x v="4"/>
    <x v="1"/>
    <n v="0"/>
    <n v="0"/>
    <x v="0"/>
    <x v="1"/>
    <x v="0"/>
    <n v="0"/>
    <x v="1"/>
    <x v="1"/>
    <d v="1899-12-30T00:02:33"/>
    <d v="1899-12-30T00:02:33"/>
    <x v="0"/>
    <m/>
    <m/>
    <d v="1899-12-30T00:00:00"/>
    <d v="1899-12-30T00:25:07"/>
    <n v="4"/>
    <n v="-1.7708333333300019E-3"/>
    <n v="25.116666666667182"/>
    <x v="0"/>
    <x v="1"/>
  </r>
  <r>
    <x v="1"/>
    <s v="2024016142"/>
    <x v="0"/>
    <x v="493"/>
    <s v="E8087HNJ"/>
    <d v="2024-12-11T00:00:00"/>
    <x v="1"/>
    <s v="3208"/>
    <x v="12"/>
    <s v="PA"/>
    <x v="2"/>
    <x v="0"/>
    <d v="2024-12-11T00:00:00"/>
    <d v="1899-12-30T07:13:19"/>
    <d v="2024-12-11T00:00:00"/>
    <d v="1899-12-30T07:15:40"/>
    <d v="2024-12-11T00:00:00"/>
    <d v="1899-12-30T07:19:32"/>
    <x v="28"/>
    <x v="7"/>
    <s v="507101797"/>
    <s v="FBO"/>
    <d v="1899-12-30T00:06:13"/>
    <x v="1523"/>
    <d v="1899-12-30T00:02:21"/>
    <s v="Ensacado"/>
    <s v="E002"/>
    <x v="2"/>
    <d v="1899-12-30T00:06:13"/>
    <d v="1899-12-30T00:03:52"/>
    <x v="1"/>
    <x v="7"/>
    <x v="4"/>
    <x v="2"/>
    <n v="1"/>
    <n v="0"/>
    <x v="1"/>
    <x v="2"/>
    <x v="0"/>
    <n v="1"/>
    <x v="1"/>
    <x v="1"/>
    <d v="1899-12-30T00:02:21"/>
    <d v="1899-12-30T00:02:21"/>
    <x v="0"/>
    <m/>
    <m/>
    <d v="1899-12-30T00:00:00"/>
    <d v="1899-12-30T00:06:13"/>
    <n v="4"/>
    <d v="1899-12-30T00:02:21"/>
    <n v="6.2166666666671855"/>
    <x v="0"/>
    <x v="1"/>
  </r>
  <r>
    <x v="1"/>
    <s v="2024016143"/>
    <x v="0"/>
    <x v="493"/>
    <s v="E8087HNJ"/>
    <d v="2024-12-11T00:00:00"/>
    <x v="1"/>
    <s v="2693"/>
    <x v="13"/>
    <s v="PA"/>
    <x v="2"/>
    <x v="0"/>
    <d v="2024-12-11T00:00:00"/>
    <d v="1899-12-30T07:19:56"/>
    <d v="2024-12-11T00:00:00"/>
    <d v="1899-12-30T07:16:48"/>
    <d v="2024-12-11T00:00:00"/>
    <d v="1899-12-30T07:20:53"/>
    <x v="29"/>
    <x v="7"/>
    <s v="507101798"/>
    <s v="FBO"/>
    <d v="1899-12-30T00:07:13"/>
    <x v="1511"/>
    <d v="1899-12-30T00:03:08"/>
    <s v="Ensacado"/>
    <s v="E002"/>
    <x v="2"/>
    <d v="1899-12-30T00:00:57"/>
    <d v="1899-12-30T00:04:05"/>
    <x v="1"/>
    <x v="7"/>
    <x v="4"/>
    <x v="2"/>
    <n v="1"/>
    <n v="0"/>
    <x v="1"/>
    <x v="2"/>
    <x v="0"/>
    <n v="1"/>
    <x v="1"/>
    <x v="1"/>
    <d v="1899-12-30T00:03:08"/>
    <d v="1899-12-30T00:03:08"/>
    <x v="1"/>
    <m/>
    <m/>
    <d v="1899-12-30T00:00:00"/>
    <d v="1899-12-30T00:00:57"/>
    <n v="4"/>
    <n v="-2.1759259259299668E-3"/>
    <n v="0.94999999999679119"/>
    <x v="0"/>
    <x v="1"/>
  </r>
  <r>
    <x v="1"/>
    <s v="2024016145"/>
    <x v="0"/>
    <x v="491"/>
    <s v="E4911KHZ"/>
    <d v="2024-12-11T00:00:00"/>
    <x v="1"/>
    <s v="3126"/>
    <x v="11"/>
    <s v="S2D"/>
    <x v="9"/>
    <x v="0"/>
    <d v="2024-12-11T00:00:00"/>
    <d v="1899-12-30T07:45:58"/>
    <d v="2024-12-11T00:00:00"/>
    <d v="1899-12-30T07:42:49"/>
    <d v="2024-12-11T00:00:00"/>
    <d v="1899-12-30T08:06:17"/>
    <x v="0"/>
    <x v="0"/>
    <s v="507101799"/>
    <s v="FBO"/>
    <d v="1899-12-30T00:26:37"/>
    <x v="776"/>
    <d v="1899-12-30T00:03:09"/>
    <s v="Granel"/>
    <s v="E001"/>
    <x v="2"/>
    <d v="1899-12-30T00:20:19"/>
    <d v="1899-12-30T00:23:28"/>
    <x v="1"/>
    <x v="7"/>
    <x v="4"/>
    <x v="1"/>
    <n v="0"/>
    <n v="0"/>
    <x v="0"/>
    <x v="1"/>
    <x v="0"/>
    <n v="0"/>
    <x v="1"/>
    <x v="1"/>
    <d v="1899-12-30T00:03:09"/>
    <d v="1899-12-30T00:03:09"/>
    <x v="0"/>
    <m/>
    <m/>
    <d v="1899-12-30T00:00:00"/>
    <d v="1899-12-30T00:20:19"/>
    <n v="4"/>
    <n v="-2.1875000000000089E-3"/>
    <n v="20.316666666672027"/>
    <x v="1"/>
    <x v="1"/>
  </r>
  <r>
    <x v="1"/>
    <s v="2024016147"/>
    <x v="0"/>
    <x v="521"/>
    <s v="E3274CWM"/>
    <d v="2024-12-11T00:00:00"/>
    <x v="1"/>
    <s v="3208"/>
    <x v="12"/>
    <s v="PA"/>
    <x v="6"/>
    <x v="0"/>
    <d v="2024-12-11T00:00:00"/>
    <d v="1899-12-30T08:18:18"/>
    <d v="2024-12-11T00:00:00"/>
    <d v="1899-12-30T08:04:01"/>
    <d v="2024-12-11T00:00:00"/>
    <d v="1899-12-30T08:28:00"/>
    <x v="30"/>
    <x v="7"/>
    <s v="507101800"/>
    <s v="EXW"/>
    <d v="1899-12-30T00:38:16"/>
    <x v="1188"/>
    <d v="1899-12-30T00:14:17"/>
    <s v="Ensacado"/>
    <s v="E002"/>
    <x v="1"/>
    <d v="1899-12-30T00:09:42"/>
    <d v="1899-12-30T00:23:59"/>
    <x v="2"/>
    <x v="7"/>
    <x v="4"/>
    <x v="2"/>
    <n v="1"/>
    <n v="0"/>
    <x v="1"/>
    <x v="2"/>
    <x v="0"/>
    <n v="1"/>
    <x v="1"/>
    <x v="1"/>
    <d v="1899-12-30T00:14:17"/>
    <d v="1899-12-30T00:14:17"/>
    <x v="1"/>
    <m/>
    <m/>
    <d v="1899-12-30T00:00:00"/>
    <d v="1899-12-30T00:09:42"/>
    <n v="4"/>
    <n v="-9.9189814814800159E-3"/>
    <n v="9.6999999999983988"/>
    <x v="1"/>
    <x v="1"/>
  </r>
  <r>
    <x v="1"/>
    <s v="2024016148"/>
    <x v="0"/>
    <x v="522"/>
    <m/>
    <d v="2024-12-11T00:00:00"/>
    <x v="1"/>
    <s v="2693"/>
    <x v="13"/>
    <s v="PA"/>
    <x v="6"/>
    <x v="0"/>
    <d v="2024-12-11T00:00:00"/>
    <d v="1899-12-30T08:22:10"/>
    <d v="2024-12-11T00:00:00"/>
    <d v="1899-12-30T08:31:42"/>
    <d v="2024-12-11T00:00:00"/>
    <d v="1899-12-30T08:39:56"/>
    <x v="31"/>
    <x v="7"/>
    <s v="507101801"/>
    <s v="EXW"/>
    <d v="1899-12-30T00:17:46"/>
    <x v="1569"/>
    <d v="1899-12-30T00:09:32"/>
    <s v="Ensacado"/>
    <s v="E002"/>
    <x v="1"/>
    <d v="1899-12-30T00:17:46"/>
    <d v="1899-12-30T00:08:14"/>
    <x v="2"/>
    <x v="7"/>
    <x v="4"/>
    <x v="2"/>
    <n v="0"/>
    <n v="0"/>
    <x v="0"/>
    <x v="2"/>
    <x v="0"/>
    <n v="0"/>
    <x v="1"/>
    <x v="1"/>
    <d v="1899-12-30T00:09:32"/>
    <d v="1899-12-30T00:09:32"/>
    <x v="0"/>
    <m/>
    <m/>
    <d v="1899-12-30T00:00:00"/>
    <d v="1899-12-30T00:17:46"/>
    <n v="4"/>
    <d v="1899-12-30T00:09:32"/>
    <n v="17.766666666662434"/>
    <x v="1"/>
    <x v="1"/>
  </r>
  <r>
    <x v="1"/>
    <s v="2024016152"/>
    <x v="0"/>
    <x v="498"/>
    <s v="E9335MJP"/>
    <d v="2024-12-11T00:00:00"/>
    <x v="1"/>
    <s v="3208"/>
    <x v="12"/>
    <s v="PA"/>
    <x v="2"/>
    <x v="0"/>
    <d v="2024-12-11T00:00:00"/>
    <d v="1899-12-30T08:53:32"/>
    <d v="2024-12-11T00:00:00"/>
    <d v="1899-12-30T08:52:17"/>
    <d v="2024-12-11T00:00:00"/>
    <d v="1899-12-30T09:07:57"/>
    <x v="0"/>
    <x v="0"/>
    <s v="507101804"/>
    <s v="FBO"/>
    <d v="1899-12-30T00:16:55"/>
    <x v="1570"/>
    <d v="1899-12-30T00:01:15"/>
    <s v="Ensacado"/>
    <s v="E002"/>
    <x v="2"/>
    <d v="1899-12-30T00:14:25"/>
    <d v="1899-12-30T00:15:40"/>
    <x v="2"/>
    <x v="7"/>
    <x v="4"/>
    <x v="2"/>
    <n v="0"/>
    <n v="0"/>
    <x v="0"/>
    <x v="2"/>
    <x v="0"/>
    <n v="0"/>
    <x v="1"/>
    <x v="1"/>
    <d v="1899-12-30T00:01:15"/>
    <d v="1899-12-30T00:01:15"/>
    <x v="0"/>
    <m/>
    <m/>
    <d v="1899-12-30T00:00:00"/>
    <d v="1899-12-30T00:14:25"/>
    <n v="4"/>
    <n v="-8.6805555555996561E-4"/>
    <n v="14.416666666660793"/>
    <x v="2"/>
    <x v="1"/>
  </r>
  <r>
    <x v="1"/>
    <s v="2024016153"/>
    <x v="0"/>
    <x v="519"/>
    <s v="E6398FTM"/>
    <d v="2024-12-11T00:00:00"/>
    <x v="1"/>
    <s v="3126"/>
    <x v="11"/>
    <s v="S1D"/>
    <x v="8"/>
    <x v="0"/>
    <d v="2024-12-11T00:00:00"/>
    <d v="1899-12-30T09:10:22"/>
    <d v="2024-12-11T00:00:00"/>
    <d v="1899-12-30T09:07:16"/>
    <d v="2024-12-11T00:00:00"/>
    <d v="1899-12-30T09:21:10"/>
    <x v="0"/>
    <x v="0"/>
    <s v="507101805"/>
    <s v="EXW"/>
    <d v="1899-12-30T00:17:00"/>
    <x v="1571"/>
    <d v="1899-12-30T00:03:06"/>
    <s v="Granel"/>
    <s v="E001"/>
    <x v="1"/>
    <d v="1899-12-30T00:10:48"/>
    <d v="1899-12-30T00:13:54"/>
    <x v="3"/>
    <x v="7"/>
    <x v="4"/>
    <x v="1"/>
    <n v="0"/>
    <n v="0"/>
    <x v="0"/>
    <x v="1"/>
    <x v="0"/>
    <n v="0"/>
    <x v="1"/>
    <x v="1"/>
    <d v="1899-12-30T00:03:06"/>
    <d v="1899-12-30T00:03:06"/>
    <x v="0"/>
    <m/>
    <m/>
    <d v="1899-12-30T00:00:00"/>
    <d v="1899-12-30T00:10:48"/>
    <n v="4"/>
    <n v="-2.1527777777700097E-3"/>
    <n v="10.80000000000001"/>
    <x v="2"/>
    <x v="1"/>
  </r>
  <r>
    <x v="1"/>
    <s v="2024016156"/>
    <x v="0"/>
    <x v="489"/>
    <s v="E8727HJH"/>
    <d v="2024-12-11T00:00:00"/>
    <x v="1"/>
    <s v="3126"/>
    <x v="11"/>
    <s v="S2D"/>
    <x v="9"/>
    <x v="0"/>
    <d v="2024-12-11T00:00:00"/>
    <d v="1899-12-30T09:16:24"/>
    <d v="2024-12-11T00:00:00"/>
    <d v="1899-12-30T09:13:21"/>
    <d v="2024-12-11T00:00:00"/>
    <d v="1899-12-30T09:37:16"/>
    <x v="0"/>
    <x v="0"/>
    <s v="507101806"/>
    <s v="FBO"/>
    <d v="1899-12-30T00:26:58"/>
    <x v="23"/>
    <d v="1899-12-30T00:03:03"/>
    <s v="Granel"/>
    <s v="E001"/>
    <x v="2"/>
    <d v="1899-12-30T00:20:52"/>
    <d v="1899-12-30T00:23:55"/>
    <x v="3"/>
    <x v="7"/>
    <x v="4"/>
    <x v="1"/>
    <n v="0"/>
    <n v="0"/>
    <x v="0"/>
    <x v="1"/>
    <x v="0"/>
    <n v="0"/>
    <x v="1"/>
    <x v="1"/>
    <d v="1899-12-30T00:03:03"/>
    <d v="1899-12-30T00:03:03"/>
    <x v="0"/>
    <m/>
    <m/>
    <d v="1899-12-30T00:00:00"/>
    <d v="1899-12-30T00:20:52"/>
    <n v="4"/>
    <n v="-2.1180555555599945E-3"/>
    <n v="20.866666666665559"/>
    <x v="2"/>
    <x v="1"/>
  </r>
  <r>
    <x v="1"/>
    <s v="2024016154"/>
    <x v="0"/>
    <x v="523"/>
    <m/>
    <d v="2024-12-11T00:00:00"/>
    <x v="1"/>
    <s v="3208"/>
    <x v="12"/>
    <s v="PA"/>
    <x v="6"/>
    <x v="0"/>
    <d v="2024-12-11T00:00:00"/>
    <d v="1899-12-30T09:12:32"/>
    <d v="2024-12-11T00:00:00"/>
    <d v="1899-12-30T16:19:01"/>
    <d v="2024-12-11T00:00:00"/>
    <d v="1899-12-30T09:38:14"/>
    <x v="32"/>
    <x v="7"/>
    <s v="507101807"/>
    <s v="EXW"/>
    <d v="1899-12-30T13:47:16"/>
    <x v="1572"/>
    <d v="1899-12-30T07:06:29"/>
    <s v="Ensacado"/>
    <s v="E002"/>
    <x v="1"/>
    <d v="1899-12-30T00:25:42"/>
    <n v="-0.27832175925925995"/>
    <x v="3"/>
    <x v="7"/>
    <x v="4"/>
    <x v="2"/>
    <n v="0"/>
    <n v="0"/>
    <x v="0"/>
    <x v="2"/>
    <x v="0"/>
    <n v="0"/>
    <x v="1"/>
    <x v="1"/>
    <d v="1899-12-30T07:06:29"/>
    <d v="1899-12-30T06:08:29"/>
    <x v="1"/>
    <m/>
    <m/>
    <d v="1899-12-30T00:00:00"/>
    <d v="1899-12-30T00:25:42"/>
    <n v="4"/>
    <d v="1899-12-30T07:06:29"/>
    <n v="25.700000000011212"/>
    <x v="2"/>
    <x v="1"/>
  </r>
  <r>
    <x v="1"/>
    <s v="2024016155"/>
    <x v="0"/>
    <x v="494"/>
    <s v="E0285KKX"/>
    <d v="2024-12-11T00:00:00"/>
    <x v="1"/>
    <s v="2649"/>
    <x v="14"/>
    <s v="S6H"/>
    <x v="10"/>
    <x v="0"/>
    <d v="2024-12-11T00:00:00"/>
    <d v="1899-12-30T09:15:22"/>
    <d v="2024-12-11T00:00:00"/>
    <d v="1899-12-30T09:13:00"/>
    <d v="2024-12-11T00:00:00"/>
    <d v="1899-12-30T09:45:34"/>
    <x v="0"/>
    <x v="0"/>
    <s v="507101808"/>
    <s v="FBO"/>
    <d v="1899-12-30T00:34:56"/>
    <x v="1573"/>
    <d v="1899-12-30T00:02:22"/>
    <s v="Granel"/>
    <s v="E001"/>
    <x v="2"/>
    <d v="1899-12-30T00:30:12"/>
    <d v="1899-12-30T00:32:34"/>
    <x v="3"/>
    <x v="7"/>
    <x v="4"/>
    <x v="1"/>
    <n v="0"/>
    <n v="0"/>
    <x v="0"/>
    <x v="1"/>
    <x v="0"/>
    <n v="0"/>
    <x v="1"/>
    <x v="1"/>
    <d v="1899-12-30T00:02:22"/>
    <d v="1899-12-30T00:02:22"/>
    <x v="0"/>
    <m/>
    <m/>
    <d v="1899-12-30T00:00:00"/>
    <d v="1899-12-30T00:30:12"/>
    <n v="4"/>
    <n v="-1.6435185185199597E-3"/>
    <n v="30.199999999996805"/>
    <x v="2"/>
    <x v="1"/>
  </r>
  <r>
    <x v="1"/>
    <s v="2024016157"/>
    <x v="0"/>
    <x v="487"/>
    <s v="E5050MHX"/>
    <d v="2024-12-11T00:00:00"/>
    <x v="1"/>
    <s v="3126"/>
    <x v="11"/>
    <s v="S1D"/>
    <x v="8"/>
    <x v="0"/>
    <d v="2024-12-11T00:00:00"/>
    <d v="1899-12-30T09:29:52"/>
    <d v="2024-12-11T00:00:00"/>
    <d v="1899-12-30T09:30:19"/>
    <d v="2024-12-11T00:00:00"/>
    <d v="1899-12-30T09:49:47"/>
    <x v="0"/>
    <x v="0"/>
    <s v="507101809"/>
    <s v="EXW"/>
    <d v="1899-12-30T00:19:55"/>
    <x v="1574"/>
    <d v="1899-12-30T00:00:27"/>
    <s v="Granel"/>
    <s v="E001"/>
    <x v="1"/>
    <d v="1899-12-30T00:19:55"/>
    <d v="1899-12-30T00:19:28"/>
    <x v="3"/>
    <x v="7"/>
    <x v="4"/>
    <x v="1"/>
    <n v="0"/>
    <n v="0"/>
    <x v="0"/>
    <x v="1"/>
    <x v="0"/>
    <n v="0"/>
    <x v="1"/>
    <x v="1"/>
    <d v="1899-12-30T00:00:27"/>
    <d v="1899-12-30T00:00:27"/>
    <x v="0"/>
    <m/>
    <m/>
    <d v="1899-12-30T00:00:00"/>
    <d v="1899-12-30T00:19:55"/>
    <n v="4"/>
    <d v="1899-12-30T00:00:27"/>
    <n v="19.916666666668768"/>
    <x v="2"/>
    <x v="1"/>
  </r>
  <r>
    <x v="1"/>
    <s v="2024016158"/>
    <x v="0"/>
    <x v="486"/>
    <s v="E9819MMR"/>
    <d v="2024-12-11T00:00:00"/>
    <x v="1"/>
    <s v="3126"/>
    <x v="11"/>
    <s v="S1D"/>
    <x v="8"/>
    <x v="0"/>
    <d v="2024-12-11T00:00:00"/>
    <d v="1899-12-30T09:57:31"/>
    <d v="2024-12-11T00:00:00"/>
    <d v="1899-12-30T09:54:47"/>
    <d v="2024-12-11T00:00:00"/>
    <d v="1899-12-30T10:17:34"/>
    <x v="0"/>
    <x v="0"/>
    <s v="507101810"/>
    <s v="FBO"/>
    <d v="1899-12-30T00:25:31"/>
    <x v="1309"/>
    <d v="1899-12-30T00:02:44"/>
    <s v="Granel"/>
    <s v="E001"/>
    <x v="2"/>
    <d v="1899-12-30T00:20:03"/>
    <d v="1899-12-30T00:22:47"/>
    <x v="3"/>
    <x v="7"/>
    <x v="4"/>
    <x v="1"/>
    <n v="0"/>
    <n v="0"/>
    <x v="0"/>
    <x v="1"/>
    <x v="0"/>
    <n v="0"/>
    <x v="1"/>
    <x v="1"/>
    <d v="1899-12-30T00:02:44"/>
    <d v="1899-12-30T00:02:44"/>
    <x v="0"/>
    <m/>
    <m/>
    <d v="1899-12-30T00:00:00"/>
    <d v="1899-12-30T00:20:03"/>
    <n v="4"/>
    <n v="-1.8981481481499807E-3"/>
    <n v="20.049999999998416"/>
    <x v="3"/>
    <x v="1"/>
  </r>
  <r>
    <x v="1"/>
    <s v="2024016159"/>
    <x v="0"/>
    <x v="488"/>
    <s v="E5866LGS"/>
    <d v="2024-12-11T00:00:00"/>
    <x v="1"/>
    <s v="2693"/>
    <x v="13"/>
    <s v="PA"/>
    <x v="2"/>
    <x v="0"/>
    <d v="2024-12-11T00:00:00"/>
    <d v="1899-12-30T10:00:21"/>
    <d v="2024-12-11T00:00:00"/>
    <d v="1899-12-30T09:57:40"/>
    <d v="2024-12-11T00:00:00"/>
    <d v="1899-12-30T10:25:49"/>
    <x v="0"/>
    <x v="0"/>
    <s v="507101811"/>
    <s v="FBO"/>
    <d v="1899-12-30T00:30:50"/>
    <x v="1144"/>
    <d v="1899-12-30T00:02:41"/>
    <s v="Ensacado"/>
    <s v="E002"/>
    <x v="2"/>
    <d v="1899-12-30T00:25:28"/>
    <d v="1899-12-30T00:28:09"/>
    <x v="4"/>
    <x v="7"/>
    <x v="4"/>
    <x v="2"/>
    <n v="0"/>
    <n v="0"/>
    <x v="0"/>
    <x v="2"/>
    <x v="0"/>
    <n v="0"/>
    <x v="1"/>
    <x v="1"/>
    <d v="1899-12-30T00:02:41"/>
    <d v="1899-12-30T00:02:41"/>
    <x v="0"/>
    <m/>
    <m/>
    <d v="1899-12-30T00:00:00"/>
    <d v="1899-12-30T00:25:28"/>
    <n v="4"/>
    <n v="-1.8634259259199815E-3"/>
    <n v="25.466666666673632"/>
    <x v="3"/>
    <x v="1"/>
  </r>
  <r>
    <x v="1"/>
    <s v="2024016162"/>
    <x v="0"/>
    <x v="524"/>
    <s v="E5208JYX"/>
    <d v="2024-12-11T00:00:00"/>
    <x v="1"/>
    <s v="2649"/>
    <x v="14"/>
    <s v="S6H"/>
    <x v="10"/>
    <x v="0"/>
    <d v="2024-12-11T00:00:00"/>
    <d v="1899-12-30T10:16:17"/>
    <d v="2024-12-11T00:00:00"/>
    <d v="1899-12-30T10:13:34"/>
    <d v="2024-12-11T00:00:00"/>
    <d v="1899-12-30T11:06:01"/>
    <x v="0"/>
    <x v="0"/>
    <s v="507101812"/>
    <s v="FBO"/>
    <d v="1899-12-30T00:55:10"/>
    <x v="1575"/>
    <d v="1899-12-30T00:02:43"/>
    <s v="Granel"/>
    <s v="E001"/>
    <x v="2"/>
    <d v="1899-12-30T00:49:44"/>
    <d v="1899-12-30T00:52:27"/>
    <x v="4"/>
    <x v="7"/>
    <x v="4"/>
    <x v="1"/>
    <n v="0"/>
    <n v="0"/>
    <x v="0"/>
    <x v="1"/>
    <x v="0"/>
    <n v="0"/>
    <x v="1"/>
    <x v="0"/>
    <d v="1899-12-30T00:02:43"/>
    <d v="1899-12-30T00:02:43"/>
    <x v="0"/>
    <m/>
    <m/>
    <d v="1899-12-30T00:00:00"/>
    <d v="1899-12-30T00:49:44"/>
    <n v="4"/>
    <n v="-1.8865740740800496E-3"/>
    <n v="49.733333333323174"/>
    <x v="4"/>
    <x v="0"/>
  </r>
  <r>
    <x v="1"/>
    <s v=""/>
    <x v="0"/>
    <x v="493"/>
    <s v="E8087HNJ"/>
    <d v="2024-12-11T00:00:00"/>
    <x v="1"/>
    <s v="3208"/>
    <x v="12"/>
    <s v="PA"/>
    <x v="6"/>
    <x v="0"/>
    <d v="2024-12-11T00:00:00"/>
    <d v="1899-12-30T11:36:28"/>
    <d v="2024-12-11T00:00:00"/>
    <d v="1899-12-30T14:04:01"/>
    <d v="2024-12-11T00:00:00"/>
    <d v="1899-12-30T11:57:41"/>
    <x v="33"/>
    <x v="7"/>
    <s v="507101816"/>
    <s v="FBO"/>
    <d v="1899-12-30T04:33:53"/>
    <x v="1576"/>
    <d v="1899-12-30T02:27:33"/>
    <s v="Ensacado"/>
    <s v="E002"/>
    <x v="2"/>
    <d v="1899-12-30T00:21:13"/>
    <n v="-8.7731481481489959E-2"/>
    <x v="5"/>
    <x v="7"/>
    <x v="4"/>
    <x v="2"/>
    <n v="0"/>
    <n v="0"/>
    <x v="0"/>
    <x v="2"/>
    <x v="0"/>
    <n v="0"/>
    <x v="1"/>
    <x v="1"/>
    <d v="1899-12-30T02:27:33"/>
    <d v="1899-12-30T01:29:33"/>
    <x v="1"/>
    <m/>
    <m/>
    <d v="1899-12-30T00:00:00"/>
    <d v="1899-12-30T00:21:13"/>
    <n v="4"/>
    <d v="1899-12-30T02:27:33"/>
    <n v="21.21666666665762"/>
    <x v="4"/>
    <x v="1"/>
  </r>
  <r>
    <x v="1"/>
    <s v="2024016169"/>
    <x v="0"/>
    <x v="493"/>
    <s v="E8087HNJ"/>
    <d v="2024-12-11T00:00:00"/>
    <x v="1"/>
    <s v="3208"/>
    <x v="12"/>
    <s v="PA"/>
    <x v="2"/>
    <x v="0"/>
    <d v="2024-12-11T00:00:00"/>
    <d v="1899-12-30T12:01:54"/>
    <d v="2024-12-11T00:00:00"/>
    <d v="1899-12-30T12:00:35"/>
    <d v="2024-12-11T00:00:00"/>
    <d v="1899-12-30T12:04:34"/>
    <x v="34"/>
    <x v="7"/>
    <s v="507101817"/>
    <s v="FBO"/>
    <d v="1899-12-30T00:05:18"/>
    <x v="1513"/>
    <d v="1899-12-30T00:01:19"/>
    <s v="Ensacado"/>
    <s v="E002"/>
    <x v="2"/>
    <d v="1899-12-30T00:02:40"/>
    <d v="1899-12-30T00:03:59"/>
    <x v="6"/>
    <x v="7"/>
    <x v="4"/>
    <x v="2"/>
    <n v="1"/>
    <n v="0"/>
    <x v="1"/>
    <x v="2"/>
    <x v="0"/>
    <n v="1"/>
    <x v="1"/>
    <x v="1"/>
    <d v="1899-12-30T00:01:19"/>
    <d v="1899-12-30T00:01:19"/>
    <x v="0"/>
    <m/>
    <m/>
    <d v="1899-12-30T00:00:00"/>
    <d v="1899-12-30T00:02:40"/>
    <n v="4"/>
    <n v="-9.1435185184995937E-4"/>
    <n v="2.6666666666783811"/>
    <x v="5"/>
    <x v="1"/>
  </r>
  <r>
    <x v="1"/>
    <s v="2024016166"/>
    <x v="0"/>
    <x v="491"/>
    <s v="E4911KHZ"/>
    <d v="2024-12-11T00:00:00"/>
    <x v="1"/>
    <s v="3126"/>
    <x v="11"/>
    <s v="S2D"/>
    <x v="9"/>
    <x v="0"/>
    <d v="2024-12-11T00:00:00"/>
    <d v="1899-12-30T11:45:21"/>
    <d v="2024-12-11T00:00:00"/>
    <d v="1899-12-30T11:43:15"/>
    <d v="2024-12-11T00:00:00"/>
    <d v="1899-12-30T12:06:36"/>
    <x v="0"/>
    <x v="0"/>
    <s v="507101818"/>
    <s v="FBO"/>
    <d v="1899-12-30T00:25:27"/>
    <x v="1350"/>
    <d v="1899-12-30T00:02:06"/>
    <s v="Granel"/>
    <s v="E001"/>
    <x v="2"/>
    <d v="1899-12-30T00:21:15"/>
    <d v="1899-12-30T00:23:21"/>
    <x v="5"/>
    <x v="7"/>
    <x v="4"/>
    <x v="1"/>
    <n v="0"/>
    <n v="0"/>
    <x v="0"/>
    <x v="1"/>
    <x v="0"/>
    <n v="0"/>
    <x v="1"/>
    <x v="1"/>
    <d v="1899-12-30T00:02:06"/>
    <d v="1899-12-30T00:02:06"/>
    <x v="0"/>
    <m/>
    <m/>
    <d v="1899-12-30T00:00:00"/>
    <d v="1899-12-30T00:21:15"/>
    <n v="4"/>
    <n v="-1.4583333333300086E-3"/>
    <n v="21.249999999993648"/>
    <x v="5"/>
    <x v="1"/>
  </r>
  <r>
    <x v="1"/>
    <s v="2024016164"/>
    <x v="0"/>
    <x v="496"/>
    <s v="E6110KPL"/>
    <d v="2024-12-11T00:00:00"/>
    <x v="1"/>
    <s v="2649"/>
    <x v="14"/>
    <s v="S6H"/>
    <x v="10"/>
    <x v="0"/>
    <d v="2024-12-11T00:00:00"/>
    <d v="1899-12-30T10:55:32"/>
    <d v="2024-12-11T00:00:00"/>
    <d v="1899-12-30T10:53:08"/>
    <d v="2024-12-11T00:00:00"/>
    <d v="1899-12-30T12:12:03"/>
    <x v="0"/>
    <x v="0"/>
    <s v="507101819"/>
    <s v="FBO"/>
    <d v="1899-12-30T01:21:19"/>
    <x v="1577"/>
    <d v="1899-12-30T00:02:24"/>
    <s v="Granel"/>
    <s v="E001"/>
    <x v="2"/>
    <d v="1899-12-30T01:16:31"/>
    <d v="1899-12-30T01:18:55"/>
    <x v="4"/>
    <x v="7"/>
    <x v="4"/>
    <x v="1"/>
    <n v="0"/>
    <n v="0"/>
    <x v="0"/>
    <x v="1"/>
    <x v="0"/>
    <n v="0"/>
    <x v="1"/>
    <x v="0"/>
    <d v="1899-12-30T00:02:24"/>
    <d v="1899-12-30T00:02:24"/>
    <x v="0"/>
    <m/>
    <m/>
    <d v="1899-12-30T00:00:00"/>
    <d v="1899-12-30T01:16:31"/>
    <n v="4"/>
    <n v="-1.6666666666700358E-3"/>
    <n v="76.516666666675135"/>
    <x v="5"/>
    <x v="0"/>
  </r>
  <r>
    <x v="1"/>
    <s v="2024016170"/>
    <x v="0"/>
    <x v="494"/>
    <s v="E0285KKX"/>
    <d v="2024-12-11T00:00:00"/>
    <x v="1"/>
    <s v="3126"/>
    <x v="11"/>
    <s v="S1D"/>
    <x v="8"/>
    <x v="0"/>
    <d v="2024-12-11T00:00:00"/>
    <d v="1899-12-30T12:18:37"/>
    <d v="2024-12-11T00:00:00"/>
    <d v="1899-12-30T12:18:46"/>
    <d v="2024-12-11T00:00:00"/>
    <d v="1899-12-30T12:37:41"/>
    <x v="0"/>
    <x v="0"/>
    <s v="507101820"/>
    <s v="FBO"/>
    <d v="1899-12-30T00:19:04"/>
    <x v="843"/>
    <d v="1899-12-30T00:00:09"/>
    <s v="Granel"/>
    <s v="E001"/>
    <x v="2"/>
    <d v="1899-12-30T00:19:04"/>
    <d v="1899-12-30T00:18:55"/>
    <x v="6"/>
    <x v="7"/>
    <x v="4"/>
    <x v="1"/>
    <n v="0"/>
    <n v="0"/>
    <x v="0"/>
    <x v="1"/>
    <x v="0"/>
    <n v="0"/>
    <x v="1"/>
    <x v="1"/>
    <d v="1899-12-30T00:00:09"/>
    <d v="1899-12-30T00:00:09"/>
    <x v="0"/>
    <m/>
    <m/>
    <d v="1899-12-30T00:00:00"/>
    <d v="1899-12-30T00:19:04"/>
    <n v="4"/>
    <d v="1899-12-30T00:00:09"/>
    <n v="19.066666666665597"/>
    <x v="5"/>
    <x v="1"/>
  </r>
  <r>
    <x v="1"/>
    <s v="2024016172"/>
    <x v="0"/>
    <x v="525"/>
    <m/>
    <d v="2024-12-11T00:00:00"/>
    <x v="1"/>
    <s v="2693"/>
    <x v="13"/>
    <s v="PA"/>
    <x v="2"/>
    <x v="0"/>
    <d v="2024-12-11T00:00:00"/>
    <d v="1899-12-30T12:36:17"/>
    <d v="2024-12-11T00:00:00"/>
    <d v="1899-12-30T12:33:17"/>
    <d v="2024-12-11T00:00:00"/>
    <d v="1899-12-30T12:40:39"/>
    <x v="0"/>
    <x v="0"/>
    <s v="507101821"/>
    <s v="EXW"/>
    <d v="1899-12-30T00:10:22"/>
    <x v="1578"/>
    <d v="1899-12-30T00:03:00"/>
    <s v="Ensacado"/>
    <s v="E002"/>
    <x v="1"/>
    <d v="1899-12-30T00:04:22"/>
    <d v="1899-12-30T00:07:22"/>
    <x v="6"/>
    <x v="7"/>
    <x v="4"/>
    <x v="2"/>
    <n v="1"/>
    <n v="0"/>
    <x v="1"/>
    <x v="2"/>
    <x v="0"/>
    <n v="1"/>
    <x v="1"/>
    <x v="1"/>
    <d v="1899-12-30T00:03:00"/>
    <d v="1899-12-30T00:03:00"/>
    <x v="0"/>
    <m/>
    <m/>
    <d v="1899-12-30T00:00:00"/>
    <d v="1899-12-30T00:04:22"/>
    <n v="4"/>
    <n v="-2.0833333333299953E-3"/>
    <n v="4.3666666666703335"/>
    <x v="5"/>
    <x v="1"/>
  </r>
  <r>
    <x v="1"/>
    <s v="2024016173"/>
    <x v="0"/>
    <x v="492"/>
    <s v="E0184KJL"/>
    <d v="2024-12-11T00:00:00"/>
    <x v="1"/>
    <s v="2693"/>
    <x v="13"/>
    <s v="PA"/>
    <x v="2"/>
    <x v="0"/>
    <d v="2024-12-11T00:00:00"/>
    <d v="1899-12-30T12:58:14"/>
    <d v="2024-12-11T00:00:00"/>
    <d v="1899-12-30T13:01:22"/>
    <d v="2024-12-11T00:00:00"/>
    <d v="1899-12-30T13:05:29"/>
    <x v="0"/>
    <x v="0"/>
    <s v="507101822"/>
    <s v="FBO"/>
    <d v="1899-12-30T00:07:15"/>
    <x v="1579"/>
    <d v="1899-12-30T00:03:08"/>
    <s v="Ensacado"/>
    <s v="E002"/>
    <x v="2"/>
    <d v="1899-12-30T00:07:15"/>
    <d v="1899-12-30T00:04:07"/>
    <x v="6"/>
    <x v="7"/>
    <x v="4"/>
    <x v="2"/>
    <n v="1"/>
    <n v="0"/>
    <x v="1"/>
    <x v="2"/>
    <x v="0"/>
    <n v="1"/>
    <x v="1"/>
    <x v="1"/>
    <d v="1899-12-30T00:03:08"/>
    <d v="1899-12-30T00:03:08"/>
    <x v="0"/>
    <m/>
    <m/>
    <d v="1899-12-30T00:00:00"/>
    <d v="1899-12-30T00:07:15"/>
    <n v="4"/>
    <d v="1899-12-30T00:03:08"/>
    <n v="7.2500000000112053"/>
    <x v="13"/>
    <x v="1"/>
  </r>
  <r>
    <x v="1"/>
    <s v="2024016176"/>
    <x v="0"/>
    <x v="492"/>
    <s v="E0184KJL"/>
    <d v="2024-12-11T00:00:00"/>
    <x v="1"/>
    <s v="2693"/>
    <x v="13"/>
    <s v="PA"/>
    <x v="2"/>
    <x v="0"/>
    <d v="2024-12-11T00:00:00"/>
    <d v="1899-12-30T13:05:57"/>
    <d v="2024-12-11T00:00:00"/>
    <d v="1899-12-30T13:02:40"/>
    <d v="2024-12-11T00:00:00"/>
    <d v="1899-12-30T13:06:27"/>
    <x v="0"/>
    <x v="0"/>
    <s v="507101823"/>
    <s v="FBO"/>
    <d v="1899-12-30T00:07:04"/>
    <x v="1562"/>
    <d v="1899-12-30T00:03:17"/>
    <s v="Ensacado"/>
    <s v="E002"/>
    <x v="2"/>
    <d v="1899-12-30T00:00:30"/>
    <d v="1899-12-30T00:03:47"/>
    <x v="9"/>
    <x v="7"/>
    <x v="4"/>
    <x v="2"/>
    <n v="1"/>
    <n v="0"/>
    <x v="1"/>
    <x v="2"/>
    <x v="0"/>
    <n v="1"/>
    <x v="1"/>
    <x v="1"/>
    <d v="1899-12-30T00:03:17"/>
    <d v="1899-12-30T00:03:17"/>
    <x v="1"/>
    <m/>
    <m/>
    <d v="1899-12-30T00:00:00"/>
    <d v="1899-12-30T00:00:30"/>
    <n v="4"/>
    <n v="-2.2800925925900994E-3"/>
    <n v="0.49999999999672085"/>
    <x v="13"/>
    <x v="1"/>
  </r>
  <r>
    <x v="1"/>
    <s v="2024016175"/>
    <x v="0"/>
    <x v="487"/>
    <s v="E5050MHX"/>
    <d v="2024-12-11T00:00:00"/>
    <x v="1"/>
    <s v="3126"/>
    <x v="11"/>
    <s v="S1D"/>
    <x v="8"/>
    <x v="0"/>
    <d v="2024-12-11T00:00:00"/>
    <d v="1899-12-30T13:05:01"/>
    <d v="2024-12-11T00:00:00"/>
    <d v="1899-12-30T13:01:54"/>
    <d v="2024-12-11T00:00:00"/>
    <d v="1899-12-30T13:20:24"/>
    <x v="0"/>
    <x v="0"/>
    <s v="507101824"/>
    <s v="EXW"/>
    <d v="1899-12-30T00:21:37"/>
    <x v="1580"/>
    <d v="1899-12-30T00:03:07"/>
    <s v="Granel"/>
    <s v="E001"/>
    <x v="1"/>
    <d v="1899-12-30T00:15:23"/>
    <d v="1899-12-30T00:18:30"/>
    <x v="9"/>
    <x v="7"/>
    <x v="4"/>
    <x v="1"/>
    <n v="0"/>
    <n v="0"/>
    <x v="0"/>
    <x v="1"/>
    <x v="0"/>
    <n v="0"/>
    <x v="1"/>
    <x v="1"/>
    <d v="1899-12-30T00:03:07"/>
    <d v="1899-12-30T00:03:07"/>
    <x v="0"/>
    <m/>
    <m/>
    <d v="1899-12-30T00:00:00"/>
    <d v="1899-12-30T00:15:23"/>
    <n v="4"/>
    <n v="-2.1643518518500438E-3"/>
    <n v="15.383333333332754"/>
    <x v="13"/>
    <x v="1"/>
  </r>
  <r>
    <x v="1"/>
    <s v="2024016174"/>
    <x v="0"/>
    <x v="488"/>
    <s v="E5866LGS"/>
    <d v="2024-12-11T00:00:00"/>
    <x v="1"/>
    <s v="2693"/>
    <x v="13"/>
    <s v="PA"/>
    <x v="2"/>
    <x v="0"/>
    <d v="2024-12-11T00:00:00"/>
    <d v="1899-12-30T13:03:06"/>
    <d v="2024-12-11T00:00:00"/>
    <d v="1899-12-30T13:00:41"/>
    <d v="2024-12-11T00:00:00"/>
    <d v="1899-12-30T13:30:35"/>
    <x v="0"/>
    <x v="0"/>
    <s v="507101825"/>
    <s v="FBO"/>
    <d v="1899-12-30T00:32:19"/>
    <x v="1149"/>
    <d v="1899-12-30T00:02:25"/>
    <s v="Ensacado"/>
    <s v="E002"/>
    <x v="2"/>
    <d v="1899-12-30T00:27:29"/>
    <d v="1899-12-30T00:29:54"/>
    <x v="9"/>
    <x v="7"/>
    <x v="4"/>
    <x v="2"/>
    <n v="0"/>
    <n v="0"/>
    <x v="0"/>
    <x v="2"/>
    <x v="0"/>
    <n v="0"/>
    <x v="1"/>
    <x v="1"/>
    <d v="1899-12-30T00:02:25"/>
    <d v="1899-12-30T00:02:25"/>
    <x v="0"/>
    <m/>
    <m/>
    <d v="1899-12-30T00:00:00"/>
    <d v="1899-12-30T00:27:29"/>
    <n v="4"/>
    <n v="-1.6782407407399669E-3"/>
    <n v="27.483333333336084"/>
    <x v="13"/>
    <x v="1"/>
  </r>
  <r>
    <x v="1"/>
    <s v="2024016178"/>
    <x v="0"/>
    <x v="526"/>
    <s v="E0236DFW"/>
    <d v="2024-12-11T00:00:00"/>
    <x v="1"/>
    <s v="3126"/>
    <x v="11"/>
    <s v="S1D"/>
    <x v="8"/>
    <x v="0"/>
    <d v="2024-12-11T00:00:00"/>
    <d v="1899-12-30T13:33:17"/>
    <d v="2024-12-11T00:00:00"/>
    <d v="1899-12-30T13:30:18"/>
    <d v="2024-12-11T00:00:00"/>
    <d v="1899-12-30T13:45:09"/>
    <x v="0"/>
    <x v="0"/>
    <s v="507101826"/>
    <s v="EXW"/>
    <d v="1899-12-30T00:17:50"/>
    <x v="1581"/>
    <d v="1899-12-30T00:02:59"/>
    <s v="Granel"/>
    <s v="E001"/>
    <x v="1"/>
    <d v="1899-12-30T00:11:52"/>
    <d v="1899-12-30T00:14:51"/>
    <x v="9"/>
    <x v="7"/>
    <x v="4"/>
    <x v="1"/>
    <n v="0"/>
    <n v="0"/>
    <x v="0"/>
    <x v="1"/>
    <x v="0"/>
    <n v="0"/>
    <x v="1"/>
    <x v="1"/>
    <d v="1899-12-30T00:02:59"/>
    <d v="1899-12-30T00:02:59"/>
    <x v="0"/>
    <m/>
    <m/>
    <d v="1899-12-30T00:00:00"/>
    <d v="1899-12-30T00:11:52"/>
    <n v="4"/>
    <n v="-2.0717592592599532E-3"/>
    <n v="11.866666666665591"/>
    <x v="13"/>
    <x v="1"/>
  </r>
  <r>
    <x v="1"/>
    <s v="2024016179"/>
    <x v="0"/>
    <x v="486"/>
    <s v="E9819MMR"/>
    <d v="2024-12-11T00:00:00"/>
    <x v="1"/>
    <s v="3126"/>
    <x v="11"/>
    <s v="S2D"/>
    <x v="9"/>
    <x v="0"/>
    <d v="2024-12-11T00:00:00"/>
    <d v="1899-12-30T13:39:45"/>
    <d v="2024-12-11T00:00:00"/>
    <d v="1899-12-30T13:36:37"/>
    <d v="2024-12-11T00:00:00"/>
    <d v="1899-12-30T14:00:54"/>
    <x v="0"/>
    <x v="0"/>
    <s v="507101827"/>
    <s v="FBO"/>
    <d v="1899-12-30T00:27:25"/>
    <x v="1217"/>
    <d v="1899-12-30T00:03:08"/>
    <s v="Granel"/>
    <s v="E001"/>
    <x v="2"/>
    <d v="1899-12-30T00:21:09"/>
    <d v="1899-12-30T00:24:17"/>
    <x v="9"/>
    <x v="7"/>
    <x v="4"/>
    <x v="1"/>
    <n v="0"/>
    <n v="0"/>
    <x v="0"/>
    <x v="1"/>
    <x v="0"/>
    <n v="0"/>
    <x v="1"/>
    <x v="1"/>
    <d v="1899-12-30T00:03:08"/>
    <d v="1899-12-30T00:03:08"/>
    <x v="0"/>
    <m/>
    <m/>
    <d v="1899-12-30T00:00:00"/>
    <d v="1899-12-30T00:21:09"/>
    <n v="4"/>
    <n v="-2.1759259259199748E-3"/>
    <n v="21.150000000000109"/>
    <x v="8"/>
    <x v="1"/>
  </r>
  <r>
    <x v="1"/>
    <s v="2024016180"/>
    <x v="0"/>
    <x v="515"/>
    <s v="E5005KYF"/>
    <d v="2024-12-11T00:00:00"/>
    <x v="1"/>
    <s v="2693"/>
    <x v="13"/>
    <s v="PA"/>
    <x v="2"/>
    <x v="0"/>
    <d v="2024-12-11T00:00:00"/>
    <d v="1899-12-30T13:54:46"/>
    <d v="2024-12-11T00:00:00"/>
    <d v="1899-12-30T13:51:45"/>
    <d v="2024-12-11T00:00:00"/>
    <d v="1899-12-30T14:10:58"/>
    <x v="0"/>
    <x v="0"/>
    <s v="507101828"/>
    <s v="FBO"/>
    <d v="1899-12-30T00:22:14"/>
    <x v="1582"/>
    <d v="1899-12-30T00:03:01"/>
    <s v="Ensacado"/>
    <s v="E002"/>
    <x v="2"/>
    <d v="1899-12-30T00:16:12"/>
    <d v="1899-12-30T00:19:13"/>
    <x v="9"/>
    <x v="7"/>
    <x v="4"/>
    <x v="2"/>
    <n v="0"/>
    <n v="0"/>
    <x v="0"/>
    <x v="2"/>
    <x v="0"/>
    <n v="0"/>
    <x v="1"/>
    <x v="1"/>
    <d v="1899-12-30T00:03:01"/>
    <d v="1899-12-30T00:03:01"/>
    <x v="0"/>
    <m/>
    <m/>
    <d v="1899-12-30T00:00:00"/>
    <d v="1899-12-30T00:16:12"/>
    <n v="4"/>
    <n v="-2.0949074073999263E-3"/>
    <n v="16.200000000000134"/>
    <x v="8"/>
    <x v="1"/>
  </r>
  <r>
    <x v="1"/>
    <s v="2024016182"/>
    <x v="0"/>
    <x v="527"/>
    <s v="E6642HNW"/>
    <d v="2024-12-11T00:00:00"/>
    <x v="1"/>
    <s v="3208"/>
    <x v="12"/>
    <s v="PA"/>
    <x v="2"/>
    <x v="0"/>
    <d v="2024-12-11T00:00:00"/>
    <d v="1899-12-30T14:28:45"/>
    <d v="2024-12-11T00:00:00"/>
    <d v="1899-12-30T14:26:10"/>
    <d v="2024-12-11T00:00:00"/>
    <d v="1899-12-30T14:58:41"/>
    <x v="0"/>
    <x v="0"/>
    <s v="507101829"/>
    <s v="FBO"/>
    <d v="1899-12-30T00:35:06"/>
    <x v="888"/>
    <d v="1899-12-30T00:02:35"/>
    <s v="Ensacado"/>
    <s v="E002"/>
    <x v="2"/>
    <d v="1899-12-30T00:29:56"/>
    <d v="1899-12-30T00:32:31"/>
    <x v="7"/>
    <x v="7"/>
    <x v="4"/>
    <x v="2"/>
    <n v="0"/>
    <n v="0"/>
    <x v="0"/>
    <x v="2"/>
    <x v="0"/>
    <n v="0"/>
    <x v="1"/>
    <x v="1"/>
    <d v="1899-12-30T00:02:35"/>
    <d v="1899-12-30T00:02:35"/>
    <x v="0"/>
    <m/>
    <m/>
    <d v="1899-12-30T00:00:00"/>
    <d v="1899-12-30T00:29:56"/>
    <n v="4"/>
    <n v="-1.7939814814800226E-3"/>
    <n v="29.933333333337586"/>
    <x v="8"/>
    <x v="1"/>
  </r>
  <r>
    <x v="1"/>
    <s v="2024016183"/>
    <x v="0"/>
    <x v="528"/>
    <m/>
    <d v="2024-12-11T00:00:00"/>
    <x v="1"/>
    <s v="3208"/>
    <x v="12"/>
    <s v="PA"/>
    <x v="2"/>
    <x v="0"/>
    <d v="2024-12-11T00:00:00"/>
    <d v="1899-12-30T15:09:42"/>
    <d v="2024-12-11T00:00:00"/>
    <d v="1899-12-30T15:07:19"/>
    <d v="2024-12-11T00:00:00"/>
    <d v="1899-12-30T15:19:13"/>
    <x v="0"/>
    <x v="0"/>
    <s v="507101830"/>
    <s v="FBO"/>
    <d v="1899-12-30T00:14:17"/>
    <x v="1583"/>
    <d v="1899-12-30T00:02:23"/>
    <s v="Ensacado"/>
    <s v="E002"/>
    <x v="1"/>
    <d v="1899-12-30T00:09:31"/>
    <d v="1899-12-30T00:11:54"/>
    <x v="14"/>
    <x v="7"/>
    <x v="4"/>
    <x v="2"/>
    <n v="1"/>
    <n v="0"/>
    <x v="1"/>
    <x v="2"/>
    <x v="0"/>
    <n v="1"/>
    <x v="1"/>
    <x v="1"/>
    <d v="1899-12-30T00:02:23"/>
    <d v="1899-12-30T00:02:23"/>
    <x v="0"/>
    <m/>
    <m/>
    <d v="1899-12-30T00:00:00"/>
    <d v="1899-12-30T00:09:31"/>
    <n v="4"/>
    <n v="-1.6550925925900017E-3"/>
    <n v="9.5166666666719379"/>
    <x v="6"/>
    <x v="1"/>
  </r>
  <r>
    <x v="1"/>
    <s v="2024016185"/>
    <x v="0"/>
    <x v="524"/>
    <s v="E5208JYX"/>
    <d v="2024-12-11T00:00:00"/>
    <x v="1"/>
    <s v="3126"/>
    <x v="11"/>
    <s v="S1D"/>
    <x v="8"/>
    <x v="0"/>
    <d v="2024-12-11T00:00:00"/>
    <d v="1899-12-30T16:08:42"/>
    <d v="2024-12-11T00:00:00"/>
    <d v="1899-12-30T16:06:38"/>
    <d v="2024-12-11T00:00:00"/>
    <d v="1899-12-30T16:30:15"/>
    <x v="0"/>
    <x v="0"/>
    <s v="507101831"/>
    <s v="FBO"/>
    <d v="1899-12-30T00:25:41"/>
    <x v="884"/>
    <d v="1899-12-30T00:02:04"/>
    <s v="Granel"/>
    <s v="E001"/>
    <x v="2"/>
    <d v="1899-12-30T00:21:33"/>
    <d v="1899-12-30T00:23:37"/>
    <x v="10"/>
    <x v="7"/>
    <x v="4"/>
    <x v="1"/>
    <n v="0"/>
    <n v="0"/>
    <x v="0"/>
    <x v="1"/>
    <x v="0"/>
    <n v="0"/>
    <x v="1"/>
    <x v="1"/>
    <d v="1899-12-30T00:02:04"/>
    <d v="1899-12-30T00:02:04"/>
    <x v="0"/>
    <m/>
    <m/>
    <d v="1899-12-30T00:00:00"/>
    <d v="1899-12-30T00:21:33"/>
    <n v="4"/>
    <n v="-1.4351851851800435E-3"/>
    <n v="21.550000000003209"/>
    <x v="9"/>
    <x v="1"/>
  </r>
  <r>
    <x v="1"/>
    <s v="2024016187"/>
    <x v="0"/>
    <x v="488"/>
    <s v="E5866LGS"/>
    <d v="2024-12-11T00:00:00"/>
    <x v="1"/>
    <s v="3208"/>
    <x v="12"/>
    <s v="PA"/>
    <x v="2"/>
    <x v="0"/>
    <d v="2024-12-11T00:00:00"/>
    <d v="1899-12-30T17:26:39"/>
    <d v="2024-12-11T00:00:00"/>
    <d v="1899-12-30T17:25:22"/>
    <d v="2024-12-11T00:00:00"/>
    <d v="1899-12-30T17:42:24"/>
    <x v="0"/>
    <x v="0"/>
    <s v="507101832"/>
    <s v="FBO"/>
    <d v="1899-12-30T00:18:19"/>
    <x v="1584"/>
    <d v="1899-12-30T00:01:17"/>
    <s v="Ensacado"/>
    <s v="E002"/>
    <x v="2"/>
    <d v="1899-12-30T00:15:45"/>
    <d v="1899-12-30T00:17:02"/>
    <x v="8"/>
    <x v="7"/>
    <x v="4"/>
    <x v="2"/>
    <n v="0"/>
    <n v="0"/>
    <x v="0"/>
    <x v="2"/>
    <x v="0"/>
    <n v="0"/>
    <x v="1"/>
    <x v="1"/>
    <d v="1899-12-30T00:01:17"/>
    <d v="1899-12-30T00:01:17"/>
    <x v="0"/>
    <m/>
    <m/>
    <d v="1899-12-30T00:00:00"/>
    <d v="1899-12-30T00:15:45"/>
    <n v="4"/>
    <n v="-8.9120370370998625E-4"/>
    <n v="15.749999999999904"/>
    <x v="10"/>
    <x v="1"/>
  </r>
  <r>
    <x v="1"/>
    <s v="2024016188"/>
    <x v="0"/>
    <x v="529"/>
    <s v="E7609CBH"/>
    <d v="2024-12-11T00:00:00"/>
    <x v="1"/>
    <s v="3126"/>
    <x v="11"/>
    <s v="S1D"/>
    <x v="8"/>
    <x v="0"/>
    <d v="2024-12-11T00:00:00"/>
    <d v="1899-12-30T17:28:25"/>
    <d v="2024-12-11T00:00:00"/>
    <d v="1899-12-30T17:25:49"/>
    <d v="2024-12-11T00:00:00"/>
    <d v="1899-12-30T17:44:28"/>
    <x v="0"/>
    <x v="0"/>
    <s v="507101833"/>
    <s v="EXW"/>
    <d v="1899-12-30T00:21:15"/>
    <x v="1585"/>
    <d v="1899-12-30T00:02:36"/>
    <s v="Granel"/>
    <s v="E001"/>
    <x v="1"/>
    <d v="1899-12-30T00:16:03"/>
    <d v="1899-12-30T00:18:39"/>
    <x v="8"/>
    <x v="7"/>
    <x v="4"/>
    <x v="1"/>
    <n v="0"/>
    <n v="0"/>
    <x v="0"/>
    <x v="1"/>
    <x v="0"/>
    <n v="0"/>
    <x v="1"/>
    <x v="1"/>
    <d v="1899-12-30T00:02:36"/>
    <d v="1899-12-30T00:02:36"/>
    <x v="0"/>
    <m/>
    <m/>
    <d v="1899-12-30T00:00:00"/>
    <d v="1899-12-30T00:16:03"/>
    <n v="4"/>
    <n v="-1.8055555555600566E-3"/>
    <n v="16.049999999995155"/>
    <x v="10"/>
    <x v="1"/>
  </r>
  <r>
    <x v="1"/>
    <s v="2024016189"/>
    <x v="0"/>
    <x v="487"/>
    <s v="E5050MHX"/>
    <d v="2024-12-12T00:00:00"/>
    <x v="1"/>
    <s v="3126"/>
    <x v="11"/>
    <s v="S1D"/>
    <x v="8"/>
    <x v="0"/>
    <d v="2024-12-12T00:00:00"/>
    <d v="1899-12-30T05:43:31"/>
    <d v="2024-12-12T00:00:00"/>
    <d v="1899-12-30T05:42:07"/>
    <d v="2024-12-12T00:00:00"/>
    <d v="1899-12-30T06:02:06"/>
    <x v="0"/>
    <x v="0"/>
    <s v="507101834"/>
    <s v="EXW"/>
    <d v="1899-12-30T00:21:23"/>
    <x v="1586"/>
    <d v="1899-12-30T00:01:24"/>
    <s v="Granel"/>
    <s v="E001"/>
    <x v="1"/>
    <d v="1899-12-30T00:18:35"/>
    <d v="1899-12-30T00:19:59"/>
    <x v="12"/>
    <x v="8"/>
    <x v="4"/>
    <x v="1"/>
    <n v="0"/>
    <n v="0"/>
    <x v="0"/>
    <x v="1"/>
    <x v="0"/>
    <n v="0"/>
    <x v="1"/>
    <x v="1"/>
    <d v="1899-12-30T00:01:24"/>
    <d v="1899-12-30T00:01:24"/>
    <x v="0"/>
    <m/>
    <m/>
    <d v="1899-12-30T00:00:00"/>
    <d v="1899-12-30T00:18:35"/>
    <n v="5"/>
    <n v="-9.7222222221998722E-4"/>
    <n v="18.583333333329616"/>
    <x v="12"/>
    <x v="1"/>
  </r>
  <r>
    <x v="1"/>
    <s v="2024016190"/>
    <x v="0"/>
    <x v="491"/>
    <s v="E4911KHZ"/>
    <d v="2024-12-12T00:00:00"/>
    <x v="1"/>
    <s v="3126"/>
    <x v="11"/>
    <s v="S2D"/>
    <x v="9"/>
    <x v="0"/>
    <d v="2024-12-12T00:00:00"/>
    <d v="1899-12-30T05:58:04"/>
    <d v="2024-12-12T00:00:00"/>
    <d v="1899-12-30T05:55:19"/>
    <d v="2024-12-12T00:00:00"/>
    <d v="1899-12-30T06:27:19"/>
    <x v="0"/>
    <x v="0"/>
    <s v="507101835"/>
    <s v="FBO"/>
    <d v="1899-12-30T00:34:45"/>
    <x v="532"/>
    <d v="1899-12-30T00:02:45"/>
    <s v="Granel"/>
    <s v="E001"/>
    <x v="2"/>
    <d v="1899-12-30T00:29:15"/>
    <d v="1899-12-30T00:32:00"/>
    <x v="12"/>
    <x v="8"/>
    <x v="4"/>
    <x v="1"/>
    <n v="0"/>
    <n v="0"/>
    <x v="0"/>
    <x v="1"/>
    <x v="0"/>
    <n v="0"/>
    <x v="1"/>
    <x v="1"/>
    <d v="1899-12-30T00:02:45"/>
    <d v="1899-12-30T00:02:45"/>
    <x v="0"/>
    <m/>
    <m/>
    <d v="1899-12-30T00:00:00"/>
    <d v="1899-12-30T00:29:15"/>
    <n v="5"/>
    <n v="-1.909722222219995E-3"/>
    <n v="29.250000000000014"/>
    <x v="12"/>
    <x v="1"/>
  </r>
  <r>
    <x v="1"/>
    <s v="2024016193"/>
    <x v="0"/>
    <x v="527"/>
    <s v="E6642HNW"/>
    <d v="2024-12-12T00:00:00"/>
    <x v="1"/>
    <s v="3208"/>
    <x v="12"/>
    <s v="PA"/>
    <x v="2"/>
    <x v="0"/>
    <d v="2024-12-12T00:00:00"/>
    <d v="1899-12-30T06:11:52"/>
    <d v="2024-12-12T00:00:00"/>
    <d v="1899-12-30T06:10:13"/>
    <d v="2024-12-12T00:00:00"/>
    <d v="1899-12-30T06:29:13"/>
    <x v="0"/>
    <x v="0"/>
    <s v="507101836"/>
    <s v="FBO"/>
    <d v="1899-12-30T00:20:39"/>
    <x v="1587"/>
    <d v="1899-12-30T00:01:39"/>
    <s v="Ensacado"/>
    <s v="E002"/>
    <x v="2"/>
    <d v="1899-12-30T00:17:21"/>
    <d v="1899-12-30T00:19:00"/>
    <x v="0"/>
    <x v="8"/>
    <x v="4"/>
    <x v="2"/>
    <n v="0"/>
    <n v="0"/>
    <x v="0"/>
    <x v="2"/>
    <x v="0"/>
    <n v="0"/>
    <x v="1"/>
    <x v="1"/>
    <d v="1899-12-30T00:01:39"/>
    <d v="1899-12-30T00:01:39"/>
    <x v="0"/>
    <m/>
    <m/>
    <d v="1899-12-30T00:00:00"/>
    <d v="1899-12-30T00:17:21"/>
    <n v="5"/>
    <n v="-1.1458333333300152E-3"/>
    <n v="17.349999999998396"/>
    <x v="12"/>
    <x v="1"/>
  </r>
  <r>
    <x v="1"/>
    <s v="2024016195"/>
    <x v="0"/>
    <x v="496"/>
    <s v="E6110KPL"/>
    <d v="2024-12-12T00:00:00"/>
    <x v="1"/>
    <s v="3126"/>
    <x v="11"/>
    <s v="S1D"/>
    <x v="8"/>
    <x v="0"/>
    <d v="2024-12-12T00:00:00"/>
    <d v="1899-12-30T06:14:37"/>
    <d v="2024-12-12T00:00:00"/>
    <d v="1899-12-30T06:11:49"/>
    <d v="2024-12-12T00:00:00"/>
    <d v="1899-12-30T06:35:57"/>
    <x v="0"/>
    <x v="0"/>
    <s v="507101837"/>
    <s v="FBO"/>
    <d v="1899-12-30T00:26:56"/>
    <x v="654"/>
    <d v="1899-12-30T00:02:48"/>
    <s v="Granel"/>
    <s v="E001"/>
    <x v="2"/>
    <d v="1899-12-30T00:21:20"/>
    <d v="1899-12-30T00:24:08"/>
    <x v="0"/>
    <x v="8"/>
    <x v="4"/>
    <x v="1"/>
    <n v="0"/>
    <n v="0"/>
    <x v="0"/>
    <x v="1"/>
    <x v="0"/>
    <n v="0"/>
    <x v="1"/>
    <x v="1"/>
    <d v="1899-12-30T00:02:48"/>
    <d v="1899-12-30T00:02:48"/>
    <x v="0"/>
    <m/>
    <m/>
    <d v="1899-12-30T00:00:00"/>
    <d v="1899-12-30T00:21:20"/>
    <n v="5"/>
    <n v="-1.94444444444003E-3"/>
    <n v="21.333333333340796"/>
    <x v="12"/>
    <x v="1"/>
  </r>
  <r>
    <x v="1"/>
    <s v="2024016194"/>
    <x v="0"/>
    <x v="489"/>
    <s v="E8727HJH"/>
    <d v="2024-12-12T00:00:00"/>
    <x v="1"/>
    <s v="2649"/>
    <x v="14"/>
    <s v="S6H"/>
    <x v="10"/>
    <x v="0"/>
    <d v="2024-12-12T00:00:00"/>
    <d v="1899-12-30T06:13:57"/>
    <d v="2024-12-12T00:00:00"/>
    <d v="1899-12-30T06:11:22"/>
    <d v="2024-12-12T00:00:00"/>
    <d v="1899-12-30T06:37:22"/>
    <x v="0"/>
    <x v="0"/>
    <s v="507101838"/>
    <s v="FBO"/>
    <d v="1899-12-30T00:28:35"/>
    <x v="1588"/>
    <d v="1899-12-30T00:02:35"/>
    <s v="Granel"/>
    <s v="E001"/>
    <x v="2"/>
    <d v="1899-12-30T00:23:25"/>
    <d v="1899-12-30T00:26:00"/>
    <x v="0"/>
    <x v="8"/>
    <x v="4"/>
    <x v="1"/>
    <n v="0"/>
    <n v="0"/>
    <x v="0"/>
    <x v="1"/>
    <x v="0"/>
    <n v="0"/>
    <x v="1"/>
    <x v="1"/>
    <d v="1899-12-30T00:02:35"/>
    <d v="1899-12-30T00:02:35"/>
    <x v="0"/>
    <m/>
    <m/>
    <d v="1899-12-30T00:00:00"/>
    <d v="1899-12-30T00:23:25"/>
    <n v="5"/>
    <n v="-1.7939814814800226E-3"/>
    <n v="23.41666666666076"/>
    <x v="12"/>
    <x v="1"/>
  </r>
  <r>
    <x v="1"/>
    <s v="2024016200"/>
    <x v="0"/>
    <x v="494"/>
    <s v="E0285KKX"/>
    <d v="2024-12-12T00:00:00"/>
    <x v="1"/>
    <s v="3126"/>
    <x v="11"/>
    <s v="S2D"/>
    <x v="9"/>
    <x v="0"/>
    <d v="2024-12-12T00:00:00"/>
    <d v="1899-12-30T06:33:29"/>
    <d v="2024-12-12T00:00:00"/>
    <d v="1899-12-30T06:30:43"/>
    <d v="2024-12-12T00:00:00"/>
    <d v="1899-12-30T06:52:38"/>
    <x v="0"/>
    <x v="0"/>
    <s v="507101839"/>
    <s v="FBO"/>
    <d v="1899-12-30T00:24:41"/>
    <x v="1589"/>
    <d v="1899-12-30T00:02:46"/>
    <s v="Granel"/>
    <s v="E001"/>
    <x v="2"/>
    <d v="1899-12-30T00:19:09"/>
    <d v="1899-12-30T00:21:55"/>
    <x v="0"/>
    <x v="8"/>
    <x v="4"/>
    <x v="1"/>
    <n v="0"/>
    <n v="0"/>
    <x v="0"/>
    <x v="1"/>
    <x v="0"/>
    <n v="0"/>
    <x v="1"/>
    <x v="1"/>
    <d v="1899-12-30T00:02:46"/>
    <d v="1899-12-30T00:02:46"/>
    <x v="0"/>
    <m/>
    <m/>
    <d v="1899-12-30T00:00:00"/>
    <d v="1899-12-30T00:19:09"/>
    <n v="5"/>
    <n v="-1.9212962962900093E-3"/>
    <n v="19.150000000012824"/>
    <x v="12"/>
    <x v="1"/>
  </r>
  <r>
    <x v="1"/>
    <s v="2024016192"/>
    <x v="0"/>
    <x v="486"/>
    <s v="E9819MMR"/>
    <d v="2024-12-12T00:00:00"/>
    <x v="1"/>
    <s v="2692"/>
    <x v="16"/>
    <s v="S2G"/>
    <x v="11"/>
    <x v="0"/>
    <d v="2024-12-12T00:00:00"/>
    <d v="1899-12-30T06:09:46"/>
    <d v="2024-12-12T00:00:00"/>
    <d v="1899-12-30T06:07:36"/>
    <d v="2024-12-12T00:00:00"/>
    <d v="1899-12-30T07:00:49"/>
    <x v="0"/>
    <x v="0"/>
    <s v="507101840"/>
    <s v="FBO"/>
    <d v="1899-12-30T00:55:23"/>
    <x v="1184"/>
    <d v="1899-12-30T00:02:10"/>
    <s v="Granel"/>
    <s v="E001"/>
    <x v="2"/>
    <d v="1899-12-30T00:51:03"/>
    <d v="1899-12-30T00:53:13"/>
    <x v="0"/>
    <x v="8"/>
    <x v="4"/>
    <x v="1"/>
    <n v="0"/>
    <n v="0"/>
    <x v="0"/>
    <x v="1"/>
    <x v="0"/>
    <n v="0"/>
    <x v="1"/>
    <x v="0"/>
    <d v="1899-12-30T00:02:10"/>
    <d v="1899-12-30T00:02:10"/>
    <x v="0"/>
    <m/>
    <m/>
    <d v="1899-12-30T00:00:00"/>
    <d v="1899-12-30T00:51:03"/>
    <n v="5"/>
    <n v="-1.5046296296299944E-3"/>
    <n v="51.050000000001582"/>
    <x v="0"/>
    <x v="0"/>
  </r>
  <r>
    <x v="1"/>
    <s v="2024016205"/>
    <x v="0"/>
    <x v="492"/>
    <s v="E0184KJL"/>
    <d v="2024-12-12T00:00:00"/>
    <x v="1"/>
    <s v="2693"/>
    <x v="13"/>
    <s v="PA"/>
    <x v="2"/>
    <x v="0"/>
    <d v="2024-12-12T00:00:00"/>
    <d v="1899-12-30T07:16:30"/>
    <d v="2024-12-12T00:00:00"/>
    <d v="1899-12-30T07:23:58"/>
    <d v="2024-12-12T00:00:00"/>
    <d v="1899-12-30T07:27:56"/>
    <x v="0"/>
    <x v="0"/>
    <s v="507101841"/>
    <s v="FBO"/>
    <d v="1899-12-30T00:11:26"/>
    <x v="1590"/>
    <d v="1899-12-30T00:07:28"/>
    <s v="Ensacado"/>
    <s v="E002"/>
    <x v="2"/>
    <d v="1899-12-30T00:11:26"/>
    <d v="1899-12-30T00:03:58"/>
    <x v="1"/>
    <x v="8"/>
    <x v="4"/>
    <x v="2"/>
    <n v="0"/>
    <n v="0"/>
    <x v="0"/>
    <x v="2"/>
    <x v="0"/>
    <n v="0"/>
    <x v="1"/>
    <x v="1"/>
    <d v="1899-12-30T00:07:28"/>
    <d v="1899-12-30T00:07:28"/>
    <x v="0"/>
    <m/>
    <m/>
    <d v="1899-12-30T00:00:00"/>
    <d v="1899-12-30T00:11:26"/>
    <n v="5"/>
    <d v="1899-12-30T00:07:28"/>
    <n v="11.433333333326461"/>
    <x v="0"/>
    <x v="1"/>
  </r>
  <r>
    <x v="1"/>
    <s v="2024016206"/>
    <x v="0"/>
    <x v="492"/>
    <s v="E0184KJL"/>
    <d v="2024-12-12T00:00:00"/>
    <x v="1"/>
    <s v="3208"/>
    <x v="12"/>
    <s v="PA"/>
    <x v="2"/>
    <x v="0"/>
    <d v="2024-12-12T00:00:00"/>
    <d v="1899-12-30T07:28:42"/>
    <d v="2024-12-12T00:00:00"/>
    <d v="1899-12-30T07:35:28"/>
    <d v="2024-12-12T00:00:00"/>
    <d v="1899-12-30T07:39:15"/>
    <x v="0"/>
    <x v="0"/>
    <s v="507101842"/>
    <s v="FBO"/>
    <d v="1899-12-30T00:10:33"/>
    <x v="1562"/>
    <d v="1899-12-30T00:06:46"/>
    <s v="Ensacado"/>
    <s v="E002"/>
    <x v="2"/>
    <d v="1899-12-30T00:10:33"/>
    <d v="1899-12-30T00:03:47"/>
    <x v="1"/>
    <x v="8"/>
    <x v="4"/>
    <x v="2"/>
    <n v="0"/>
    <n v="0"/>
    <x v="0"/>
    <x v="2"/>
    <x v="0"/>
    <n v="0"/>
    <x v="1"/>
    <x v="1"/>
    <d v="1899-12-30T00:06:46"/>
    <d v="1899-12-30T00:06:46"/>
    <x v="0"/>
    <m/>
    <m/>
    <d v="1899-12-30T00:00:00"/>
    <d v="1899-12-30T00:10:33"/>
    <n v="5"/>
    <d v="1899-12-30T00:06:46"/>
    <n v="10.550000000001569"/>
    <x v="0"/>
    <x v="1"/>
  </r>
  <r>
    <x v="1"/>
    <s v="2024016204"/>
    <x v="0"/>
    <x v="493"/>
    <s v="E8087HNJ"/>
    <d v="2024-12-12T00:00:00"/>
    <x v="1"/>
    <s v="2693"/>
    <x v="13"/>
    <s v="PA"/>
    <x v="2"/>
    <x v="0"/>
    <d v="2024-12-12T00:00:00"/>
    <d v="1899-12-30T07:09:44"/>
    <d v="2024-12-12T00:00:00"/>
    <d v="1899-12-30T07:37:10"/>
    <d v="2024-12-12T00:00:00"/>
    <d v="1899-12-30T07:41:17"/>
    <x v="35"/>
    <x v="7"/>
    <s v="507101843"/>
    <s v="FBO"/>
    <d v="1899-12-30T00:31:33"/>
    <x v="1579"/>
    <d v="1899-12-30T00:27:26"/>
    <s v="Ensacado"/>
    <s v="E002"/>
    <x v="2"/>
    <d v="1899-12-30T00:31:33"/>
    <d v="1899-12-30T00:04:07"/>
    <x v="1"/>
    <x v="8"/>
    <x v="4"/>
    <x v="2"/>
    <n v="0"/>
    <n v="0"/>
    <x v="0"/>
    <x v="2"/>
    <x v="0"/>
    <n v="0"/>
    <x v="1"/>
    <x v="1"/>
    <d v="1899-12-30T00:27:26"/>
    <d v="1899-12-30T00:27:26"/>
    <x v="0"/>
    <m/>
    <m/>
    <d v="1899-12-30T00:00:00"/>
    <d v="1899-12-30T00:31:33"/>
    <n v="5"/>
    <d v="1899-12-30T00:27:26"/>
    <n v="31.549999999996857"/>
    <x v="0"/>
    <x v="1"/>
  </r>
  <r>
    <x v="1"/>
    <s v="2024016207"/>
    <x v="0"/>
    <x v="530"/>
    <s v="E8458KDT"/>
    <d v="2024-12-12T00:00:00"/>
    <x v="1"/>
    <s v="3208"/>
    <x v="12"/>
    <s v="PA"/>
    <x v="2"/>
    <x v="0"/>
    <d v="2024-12-12T00:00:00"/>
    <d v="1899-12-30T07:47:14"/>
    <d v="2024-12-12T00:00:00"/>
    <d v="1899-12-30T07:44:24"/>
    <d v="2024-12-12T00:00:00"/>
    <d v="1899-12-30T08:27:30"/>
    <x v="0"/>
    <x v="0"/>
    <s v="507101845"/>
    <s v="FBO"/>
    <d v="1899-12-30T00:45:56"/>
    <x v="1591"/>
    <d v="1899-12-30T00:02:50"/>
    <s v="Ensacado"/>
    <s v="E002"/>
    <x v="1"/>
    <d v="1899-12-30T00:40:16"/>
    <d v="1899-12-30T00:43:06"/>
    <x v="1"/>
    <x v="8"/>
    <x v="4"/>
    <x v="2"/>
    <n v="0"/>
    <n v="0"/>
    <x v="0"/>
    <x v="2"/>
    <x v="0"/>
    <n v="0"/>
    <x v="1"/>
    <x v="1"/>
    <d v="1899-12-30T00:02:50"/>
    <d v="1899-12-30T00:02:50"/>
    <x v="0"/>
    <m/>
    <m/>
    <d v="1899-12-30T00:00:00"/>
    <d v="1899-12-30T00:40:16"/>
    <n v="5"/>
    <n v="-1.9675925925899951E-3"/>
    <n v="40.266666666676826"/>
    <x v="1"/>
    <x v="1"/>
  </r>
  <r>
    <x v="1"/>
    <s v="2024016209"/>
    <x v="0"/>
    <x v="486"/>
    <s v="E9819MMR"/>
    <d v="2024-12-12T00:00:00"/>
    <x v="1"/>
    <s v="2649"/>
    <x v="14"/>
    <s v="S6H"/>
    <x v="10"/>
    <x v="0"/>
    <d v="2024-12-12T00:00:00"/>
    <d v="1899-12-30T08:17:23"/>
    <d v="2024-12-12T00:00:00"/>
    <d v="1899-12-30T08:14:36"/>
    <d v="2024-12-12T00:00:00"/>
    <d v="1899-12-30T08:54:45"/>
    <x v="0"/>
    <x v="0"/>
    <s v="507101850"/>
    <s v="FBO"/>
    <d v="1899-12-30T00:42:56"/>
    <x v="1164"/>
    <d v="1899-12-30T00:02:47"/>
    <s v="Granel"/>
    <s v="E001"/>
    <x v="2"/>
    <d v="1899-12-30T00:37:22"/>
    <d v="1899-12-30T00:40:09"/>
    <x v="2"/>
    <x v="8"/>
    <x v="4"/>
    <x v="1"/>
    <n v="0"/>
    <n v="0"/>
    <x v="0"/>
    <x v="1"/>
    <x v="0"/>
    <n v="0"/>
    <x v="1"/>
    <x v="1"/>
    <d v="1899-12-30T00:02:47"/>
    <d v="1899-12-30T00:02:47"/>
    <x v="0"/>
    <m/>
    <m/>
    <d v="1899-12-30T00:00:00"/>
    <d v="1899-12-30T00:37:22"/>
    <n v="5"/>
    <n v="-1.9328703703699879E-3"/>
    <n v="37.366666666675172"/>
    <x v="1"/>
    <x v="1"/>
  </r>
  <r>
    <x v="1"/>
    <s v="2024016213"/>
    <x v="0"/>
    <x v="494"/>
    <s v="E0285KKX"/>
    <d v="2024-12-12T00:00:00"/>
    <x v="1"/>
    <s v="3126"/>
    <x v="11"/>
    <s v="S2D"/>
    <x v="9"/>
    <x v="0"/>
    <d v="2024-12-12T00:00:00"/>
    <d v="1899-12-30T09:02:39"/>
    <d v="2024-12-12T00:00:00"/>
    <d v="1899-12-30T08:59:50"/>
    <d v="2024-12-12T00:00:00"/>
    <d v="1899-12-30T09:26:56"/>
    <x v="0"/>
    <x v="0"/>
    <s v="507101852"/>
    <s v="FBO"/>
    <d v="1899-12-30T00:29:55"/>
    <x v="1592"/>
    <d v="1899-12-30T00:02:49"/>
    <s v="Granel"/>
    <s v="E001"/>
    <x v="2"/>
    <d v="1899-12-30T00:24:17"/>
    <d v="1899-12-30T00:27:06"/>
    <x v="3"/>
    <x v="8"/>
    <x v="4"/>
    <x v="1"/>
    <n v="0"/>
    <n v="0"/>
    <x v="0"/>
    <x v="1"/>
    <x v="0"/>
    <n v="0"/>
    <x v="1"/>
    <x v="1"/>
    <d v="1899-12-30T00:02:49"/>
    <d v="1899-12-30T00:02:49"/>
    <x v="0"/>
    <m/>
    <m/>
    <d v="1899-12-30T00:00:00"/>
    <d v="1899-12-30T00:24:17"/>
    <n v="5"/>
    <n v="-1.9560185185200085E-3"/>
    <n v="24.283333333324791"/>
    <x v="2"/>
    <x v="1"/>
  </r>
  <r>
    <x v="1"/>
    <s v="2024016214"/>
    <x v="0"/>
    <x v="531"/>
    <s v="E4704FLG"/>
    <d v="2024-12-12T00:00:00"/>
    <x v="1"/>
    <s v="3208"/>
    <x v="12"/>
    <s v="PA"/>
    <x v="2"/>
    <x v="0"/>
    <d v="2024-12-12T00:00:00"/>
    <d v="1899-12-30T09:06:08"/>
    <d v="2024-12-12T00:00:00"/>
    <d v="1899-12-30T09:03:34"/>
    <d v="2024-12-12T00:00:00"/>
    <d v="1899-12-30T09:28:32"/>
    <x v="0"/>
    <x v="0"/>
    <s v="507101853"/>
    <s v="EXW"/>
    <d v="1899-12-30T00:27:32"/>
    <x v="713"/>
    <d v="1899-12-30T00:02:34"/>
    <s v="Ensacado"/>
    <s v="E002"/>
    <x v="1"/>
    <d v="1899-12-30T00:22:24"/>
    <d v="1899-12-30T00:24:58"/>
    <x v="3"/>
    <x v="8"/>
    <x v="4"/>
    <x v="2"/>
    <n v="0"/>
    <n v="0"/>
    <x v="0"/>
    <x v="2"/>
    <x v="0"/>
    <n v="0"/>
    <x v="1"/>
    <x v="1"/>
    <d v="1899-12-30T00:02:34"/>
    <d v="1899-12-30T00:02:34"/>
    <x v="0"/>
    <m/>
    <m/>
    <d v="1899-12-30T00:00:00"/>
    <d v="1899-12-30T00:22:24"/>
    <n v="5"/>
    <n v="-1.782407407410036E-3"/>
    <n v="22.399999999991991"/>
    <x v="2"/>
    <x v="1"/>
  </r>
  <r>
    <x v="1"/>
    <s v="2024016215"/>
    <x v="0"/>
    <x v="532"/>
    <s v="E7874LGC"/>
    <d v="2024-12-12T00:00:00"/>
    <x v="1"/>
    <s v="3208"/>
    <x v="12"/>
    <s v="PA"/>
    <x v="2"/>
    <x v="0"/>
    <d v="2024-12-12T00:00:00"/>
    <d v="1899-12-30T09:16:08"/>
    <d v="2024-12-12T00:00:00"/>
    <d v="1899-12-30T09:13:16"/>
    <d v="2024-12-12T00:00:00"/>
    <d v="1899-12-30T09:28:43"/>
    <x v="0"/>
    <x v="0"/>
    <s v="507101854"/>
    <s v="EXW"/>
    <d v="1899-12-30T00:18:19"/>
    <x v="1593"/>
    <d v="1899-12-30T00:02:52"/>
    <s v="Ensacado"/>
    <s v="E002"/>
    <x v="1"/>
    <d v="1899-12-30T00:12:35"/>
    <d v="1899-12-30T00:15:27"/>
    <x v="3"/>
    <x v="8"/>
    <x v="4"/>
    <x v="2"/>
    <n v="0"/>
    <n v="0"/>
    <x v="0"/>
    <x v="2"/>
    <x v="0"/>
    <n v="0"/>
    <x v="1"/>
    <x v="1"/>
    <d v="1899-12-30T00:02:52"/>
    <d v="1899-12-30T00:02:52"/>
    <x v="0"/>
    <m/>
    <m/>
    <d v="1899-12-30T00:00:00"/>
    <d v="1899-12-30T00:12:35"/>
    <n v="5"/>
    <n v="-1.9907407407400157E-3"/>
    <n v="12.583333333339191"/>
    <x v="2"/>
    <x v="1"/>
  </r>
  <r>
    <x v="1"/>
    <s v="2024016216"/>
    <x v="0"/>
    <x v="491"/>
    <s v="E4911KHZ"/>
    <d v="2024-12-12T00:00:00"/>
    <x v="1"/>
    <s v="2649"/>
    <x v="14"/>
    <s v="S6H"/>
    <x v="10"/>
    <x v="0"/>
    <d v="2024-12-12T00:00:00"/>
    <d v="1899-12-30T09:19:16"/>
    <d v="2024-12-12T00:00:00"/>
    <d v="1899-12-30T09:16:30"/>
    <d v="2024-12-12T00:00:00"/>
    <d v="1899-12-30T09:41:49"/>
    <x v="0"/>
    <x v="0"/>
    <s v="507101855"/>
    <s v="FBO"/>
    <d v="1899-12-30T00:28:05"/>
    <x v="1594"/>
    <d v="1899-12-30T00:02:46"/>
    <s v="Granel"/>
    <s v="E001"/>
    <x v="2"/>
    <d v="1899-12-30T00:22:33"/>
    <d v="1899-12-30T00:25:19"/>
    <x v="3"/>
    <x v="8"/>
    <x v="4"/>
    <x v="1"/>
    <n v="0"/>
    <n v="0"/>
    <x v="0"/>
    <x v="1"/>
    <x v="0"/>
    <n v="0"/>
    <x v="1"/>
    <x v="1"/>
    <d v="1899-12-30T00:02:46"/>
    <d v="1899-12-30T00:02:46"/>
    <x v="0"/>
    <m/>
    <m/>
    <d v="1899-12-30T00:00:00"/>
    <d v="1899-12-30T00:22:33"/>
    <n v="5"/>
    <n v="-1.9212962963000013E-3"/>
    <n v="22.54999999999681"/>
    <x v="2"/>
    <x v="1"/>
  </r>
  <r>
    <x v="1"/>
    <s v="2024016217"/>
    <x v="0"/>
    <x v="487"/>
    <s v="E5050MHX"/>
    <d v="2024-12-12T00:00:00"/>
    <x v="1"/>
    <s v="3126"/>
    <x v="11"/>
    <s v="S1D"/>
    <x v="8"/>
    <x v="0"/>
    <d v="2024-12-12T00:00:00"/>
    <d v="1899-12-30T09:38:53"/>
    <d v="2024-12-12T00:00:00"/>
    <d v="1899-12-30T09:36:02"/>
    <d v="2024-12-12T00:00:00"/>
    <d v="1899-12-30T09:59:48"/>
    <x v="0"/>
    <x v="0"/>
    <s v="507101856"/>
    <s v="EXW"/>
    <d v="1899-12-30T00:26:37"/>
    <x v="951"/>
    <d v="1899-12-30T00:02:51"/>
    <s v="Granel"/>
    <s v="E001"/>
    <x v="1"/>
    <d v="1899-12-30T00:20:55"/>
    <d v="1899-12-30T00:23:46"/>
    <x v="3"/>
    <x v="8"/>
    <x v="4"/>
    <x v="1"/>
    <n v="0"/>
    <n v="0"/>
    <x v="0"/>
    <x v="1"/>
    <x v="0"/>
    <n v="0"/>
    <x v="1"/>
    <x v="1"/>
    <d v="1899-12-30T00:02:51"/>
    <d v="1899-12-30T00:02:51"/>
    <x v="0"/>
    <m/>
    <m/>
    <d v="1899-12-30T00:00:00"/>
    <d v="1899-12-30T00:20:55"/>
    <n v="5"/>
    <n v="-1.9791666666600372E-3"/>
    <n v="20.916666666676758"/>
    <x v="2"/>
    <x v="1"/>
  </r>
  <r>
    <x v="1"/>
    <s v=""/>
    <x v="0"/>
    <x v="498"/>
    <s v="E9335MJP"/>
    <d v="2024-12-12T00:00:00"/>
    <x v="1"/>
    <s v="3208"/>
    <x v="12"/>
    <s v="PA"/>
    <x v="6"/>
    <x v="0"/>
    <d v="2024-12-12T00:00:00"/>
    <d v="1899-12-30T10:09:21"/>
    <d v="2024-12-12T00:00:00"/>
    <d v="1899-12-30T09:51:00"/>
    <d v="2024-12-12T00:00:00"/>
    <d v="1899-12-30T10:09:48"/>
    <x v="36"/>
    <x v="7"/>
    <s v="507101857"/>
    <s v="FBO"/>
    <d v="1899-12-30T00:37:09"/>
    <x v="1595"/>
    <d v="1899-12-30T00:18:21"/>
    <s v="Ensacado"/>
    <s v="E002"/>
    <x v="2"/>
    <d v="1899-12-30T00:00:27"/>
    <d v="1899-12-30T00:18:48"/>
    <x v="4"/>
    <x v="8"/>
    <x v="4"/>
    <x v="2"/>
    <n v="1"/>
    <n v="0"/>
    <x v="1"/>
    <x v="2"/>
    <x v="0"/>
    <n v="1"/>
    <x v="1"/>
    <x v="1"/>
    <d v="1899-12-30T00:18:21"/>
    <d v="1899-12-30T00:18:21"/>
    <x v="1"/>
    <m/>
    <m/>
    <d v="1899-12-30T00:00:00"/>
    <d v="1899-12-30T00:00:27"/>
    <n v="5"/>
    <n v="-1.2743055555549998E-2"/>
    <n v="0.44999999999999041"/>
    <x v="3"/>
    <x v="1"/>
  </r>
  <r>
    <x v="1"/>
    <s v="2024016221"/>
    <x v="0"/>
    <x v="493"/>
    <s v="E8087HNJ"/>
    <d v="2024-12-12T00:00:00"/>
    <x v="1"/>
    <s v="2693"/>
    <x v="13"/>
    <s v="PA"/>
    <x v="2"/>
    <x v="0"/>
    <d v="2024-12-12T00:00:00"/>
    <d v="1899-12-30T10:35:54"/>
    <d v="2024-12-12T00:00:00"/>
    <d v="1899-12-30T10:34:01"/>
    <d v="2024-12-12T00:00:00"/>
    <d v="1899-12-30T10:38:03"/>
    <x v="37"/>
    <x v="7"/>
    <s v="507101858"/>
    <s v="FBO"/>
    <d v="1899-12-30T00:05:55"/>
    <x v="1596"/>
    <d v="1899-12-30T00:01:53"/>
    <s v="Ensacado"/>
    <s v="E002"/>
    <x v="2"/>
    <d v="1899-12-30T00:02:09"/>
    <d v="1899-12-30T00:04:02"/>
    <x v="4"/>
    <x v="8"/>
    <x v="4"/>
    <x v="2"/>
    <n v="1"/>
    <n v="0"/>
    <x v="1"/>
    <x v="2"/>
    <x v="0"/>
    <n v="1"/>
    <x v="1"/>
    <x v="1"/>
    <d v="1899-12-30T00:01:53"/>
    <d v="1899-12-30T00:01:53"/>
    <x v="0"/>
    <m/>
    <m/>
    <d v="1899-12-30T00:00:00"/>
    <d v="1899-12-30T00:02:09"/>
    <n v="5"/>
    <n v="-1.3078703703700012E-3"/>
    <n v="2.1500000000064112"/>
    <x v="3"/>
    <x v="1"/>
  </r>
  <r>
    <x v="1"/>
    <s v=""/>
    <x v="0"/>
    <x v="515"/>
    <s v="E5005KYF"/>
    <d v="2024-12-12T00:00:00"/>
    <x v="1"/>
    <s v="3208"/>
    <x v="12"/>
    <s v="PA"/>
    <x v="6"/>
    <x v="0"/>
    <d v="2024-12-12T00:00:00"/>
    <d v="1899-12-30T10:37:14"/>
    <d v="2024-12-12T00:00:00"/>
    <d v="1899-12-30T10:48:00"/>
    <d v="2024-12-12T00:00:00"/>
    <d v="1899-12-30T10:37:34"/>
    <x v="38"/>
    <x v="7"/>
    <s v="507101859"/>
    <s v="FBO"/>
    <d v="1899-12-30T00:21:12"/>
    <x v="1597"/>
    <d v="1899-12-30T00:10:46"/>
    <s v="Ensacado"/>
    <s v="E002"/>
    <x v="2"/>
    <d v="1899-12-30T00:00:20"/>
    <n v="-7.2453703703699857E-3"/>
    <x v="4"/>
    <x v="8"/>
    <x v="4"/>
    <x v="2"/>
    <n v="1"/>
    <n v="0"/>
    <x v="1"/>
    <x v="2"/>
    <x v="0"/>
    <n v="1"/>
    <x v="1"/>
    <x v="1"/>
    <d v="1899-12-30T00:10:46"/>
    <d v="1899-12-30T00:10:46"/>
    <x v="1"/>
    <m/>
    <m/>
    <d v="1899-12-30T00:00:00"/>
    <d v="1899-12-30T00:00:20"/>
    <n v="5"/>
    <d v="1899-12-30T00:10:46"/>
    <n v="0.33333333333120052"/>
    <x v="3"/>
    <x v="1"/>
  </r>
  <r>
    <x v="1"/>
    <s v="2024016224"/>
    <x v="0"/>
    <x v="527"/>
    <s v="E6642HNW"/>
    <d v="2024-12-12T00:00:00"/>
    <x v="1"/>
    <s v="2693"/>
    <x v="13"/>
    <s v="PA"/>
    <x v="2"/>
    <x v="0"/>
    <d v="2024-12-12T00:00:00"/>
    <d v="1899-12-30T11:00:32"/>
    <d v="2024-12-12T00:00:00"/>
    <d v="1899-12-30T10:57:35"/>
    <d v="2024-12-12T00:00:00"/>
    <d v="1899-12-30T11:08:51"/>
    <x v="0"/>
    <x v="0"/>
    <s v="507101861"/>
    <s v="FBO"/>
    <d v="1899-12-30T00:14:13"/>
    <x v="1598"/>
    <d v="1899-12-30T00:02:57"/>
    <s v="Ensacado"/>
    <s v="E002"/>
    <x v="2"/>
    <d v="1899-12-30T00:08:19"/>
    <d v="1899-12-30T00:11:16"/>
    <x v="5"/>
    <x v="8"/>
    <x v="4"/>
    <x v="2"/>
    <n v="1"/>
    <n v="0"/>
    <x v="1"/>
    <x v="2"/>
    <x v="0"/>
    <n v="1"/>
    <x v="1"/>
    <x v="1"/>
    <d v="1899-12-30T00:02:57"/>
    <d v="1899-12-30T00:02:57"/>
    <x v="0"/>
    <m/>
    <m/>
    <d v="1899-12-30T00:00:00"/>
    <d v="1899-12-30T00:08:19"/>
    <n v="5"/>
    <n v="-2.0486111111099881E-3"/>
    <n v="8.3166666666767863"/>
    <x v="4"/>
    <x v="1"/>
  </r>
  <r>
    <x v="1"/>
    <s v="2024016223"/>
    <x v="0"/>
    <x v="529"/>
    <s v="E7609CBH"/>
    <d v="2024-12-12T00:00:00"/>
    <x v="1"/>
    <s v="3126"/>
    <x v="11"/>
    <s v="S1D"/>
    <x v="8"/>
    <x v="0"/>
    <d v="2024-12-12T00:00:00"/>
    <d v="1899-12-30T10:56:18"/>
    <d v="2024-12-12T00:00:00"/>
    <d v="1899-12-30T10:53:06"/>
    <d v="2024-12-12T00:00:00"/>
    <d v="1899-12-30T11:10:44"/>
    <x v="0"/>
    <x v="0"/>
    <s v="507101862"/>
    <s v="EXW"/>
    <d v="1899-12-30T00:20:50"/>
    <x v="1599"/>
    <d v="1899-12-30T00:03:12"/>
    <s v="Granel"/>
    <s v="E001"/>
    <x v="1"/>
    <d v="1899-12-30T00:14:26"/>
    <d v="1899-12-30T00:17:38"/>
    <x v="4"/>
    <x v="8"/>
    <x v="4"/>
    <x v="1"/>
    <n v="0"/>
    <n v="0"/>
    <x v="0"/>
    <x v="1"/>
    <x v="0"/>
    <n v="0"/>
    <x v="1"/>
    <x v="1"/>
    <d v="1899-12-30T00:03:12"/>
    <d v="1899-12-30T00:03:12"/>
    <x v="0"/>
    <m/>
    <m/>
    <d v="1899-12-30T00:00:00"/>
    <d v="1899-12-30T00:14:26"/>
    <n v="5"/>
    <n v="-2.2222222222200161E-3"/>
    <n v="14.433333333335963"/>
    <x v="4"/>
    <x v="1"/>
  </r>
  <r>
    <x v="1"/>
    <s v="2024016222"/>
    <x v="0"/>
    <x v="496"/>
    <s v="E6110KPL"/>
    <d v="2024-12-12T00:00:00"/>
    <x v="1"/>
    <s v="2649"/>
    <x v="14"/>
    <s v="S6H"/>
    <x v="10"/>
    <x v="0"/>
    <d v="2024-12-12T00:00:00"/>
    <d v="1899-12-30T10:50:10"/>
    <d v="2024-12-12T00:00:00"/>
    <d v="1899-12-30T10:47:16"/>
    <d v="2024-12-12T00:00:00"/>
    <d v="1899-12-30T11:16:41"/>
    <x v="0"/>
    <x v="0"/>
    <s v="507101863"/>
    <s v="FBO"/>
    <d v="1899-12-30T00:32:19"/>
    <x v="688"/>
    <d v="1899-12-30T00:02:54"/>
    <s v="Granel"/>
    <s v="E001"/>
    <x v="2"/>
    <d v="1899-12-30T00:26:31"/>
    <d v="1899-12-30T00:29:25"/>
    <x v="4"/>
    <x v="8"/>
    <x v="4"/>
    <x v="1"/>
    <n v="0"/>
    <n v="0"/>
    <x v="0"/>
    <x v="1"/>
    <x v="0"/>
    <n v="0"/>
    <x v="1"/>
    <x v="1"/>
    <d v="1899-12-30T00:02:54"/>
    <d v="1899-12-30T00:02:54"/>
    <x v="0"/>
    <m/>
    <m/>
    <d v="1899-12-30T00:00:00"/>
    <d v="1899-12-30T00:26:31"/>
    <n v="5"/>
    <n v="-2.0138888888899809E-3"/>
    <n v="26.516666666663962"/>
    <x v="4"/>
    <x v="1"/>
  </r>
  <r>
    <x v="1"/>
    <s v="2024016227"/>
    <x v="0"/>
    <x v="533"/>
    <m/>
    <d v="2024-12-12T00:00:00"/>
    <x v="1"/>
    <s v="3208"/>
    <x v="12"/>
    <s v="PA"/>
    <x v="2"/>
    <x v="0"/>
    <d v="2024-12-12T00:00:00"/>
    <d v="1899-12-30T11:28:03"/>
    <d v="2024-12-12T00:00:00"/>
    <d v="1899-12-30T11:25:21"/>
    <d v="2024-12-12T00:00:00"/>
    <d v="1899-12-30T11:37:52"/>
    <x v="0"/>
    <x v="0"/>
    <s v="507101864"/>
    <s v="FBO"/>
    <d v="1899-12-30T00:15:13"/>
    <x v="1600"/>
    <d v="1899-12-30T00:02:42"/>
    <s v="Ensacado"/>
    <s v="E002"/>
    <x v="1"/>
    <d v="1899-12-30T00:09:49"/>
    <d v="1899-12-30T00:12:31"/>
    <x v="5"/>
    <x v="8"/>
    <x v="4"/>
    <x v="2"/>
    <n v="1"/>
    <n v="0"/>
    <x v="1"/>
    <x v="2"/>
    <x v="0"/>
    <n v="1"/>
    <x v="1"/>
    <x v="1"/>
    <d v="1899-12-30T00:02:42"/>
    <d v="1899-12-30T00:02:42"/>
    <x v="0"/>
    <m/>
    <m/>
    <d v="1899-12-30T00:00:00"/>
    <d v="1899-12-30T00:09:49"/>
    <n v="5"/>
    <n v="-1.87499999999996E-3"/>
    <n v="9.8166666666672686"/>
    <x v="4"/>
    <x v="1"/>
  </r>
  <r>
    <x v="1"/>
    <s v="2024016226"/>
    <x v="0"/>
    <x v="489"/>
    <s v="E8727HJH"/>
    <d v="2024-12-12T00:00:00"/>
    <x v="1"/>
    <s v="3126"/>
    <x v="11"/>
    <s v="S1D"/>
    <x v="8"/>
    <x v="0"/>
    <d v="2024-12-12T00:00:00"/>
    <d v="1899-12-30T11:19:58"/>
    <d v="2024-12-12T00:00:00"/>
    <d v="1899-12-30T11:16:58"/>
    <d v="2024-12-12T00:00:00"/>
    <d v="1899-12-30T11:38:57"/>
    <x v="0"/>
    <x v="0"/>
    <s v="507101865"/>
    <s v="FBO"/>
    <d v="1899-12-30T00:24:59"/>
    <x v="1033"/>
    <d v="1899-12-30T00:03:00"/>
    <s v="Granel"/>
    <s v="E001"/>
    <x v="2"/>
    <d v="1899-12-30T00:18:59"/>
    <d v="1899-12-30T00:21:59"/>
    <x v="5"/>
    <x v="8"/>
    <x v="4"/>
    <x v="1"/>
    <n v="0"/>
    <n v="0"/>
    <x v="0"/>
    <x v="1"/>
    <x v="0"/>
    <n v="0"/>
    <x v="1"/>
    <x v="1"/>
    <d v="1899-12-30T00:03:00"/>
    <d v="1899-12-30T00:03:00"/>
    <x v="0"/>
    <m/>
    <m/>
    <d v="1899-12-30T00:00:00"/>
    <d v="1899-12-30T00:18:59"/>
    <n v="5"/>
    <n v="-2.0833333333300508E-3"/>
    <n v="18.983333333332755"/>
    <x v="4"/>
    <x v="1"/>
  </r>
  <r>
    <x v="1"/>
    <s v="2024016229"/>
    <x v="0"/>
    <x v="491"/>
    <s v="E4911KHZ"/>
    <d v="2024-12-12T00:00:00"/>
    <x v="1"/>
    <s v="3126"/>
    <x v="11"/>
    <s v="S2D"/>
    <x v="9"/>
    <x v="0"/>
    <d v="2024-12-12T00:00:00"/>
    <d v="1899-12-30T11:58:33"/>
    <d v="2024-12-12T00:00:00"/>
    <d v="1899-12-30T11:56:14"/>
    <d v="2024-12-12T00:00:00"/>
    <d v="1899-12-30T12:36:07"/>
    <x v="0"/>
    <x v="0"/>
    <s v="507101866"/>
    <s v="FBO"/>
    <d v="1899-12-30T00:42:12"/>
    <x v="1146"/>
    <d v="1899-12-30T00:02:19"/>
    <s v="Granel"/>
    <s v="E001"/>
    <x v="2"/>
    <d v="1899-12-30T00:37:34"/>
    <d v="1899-12-30T00:39:53"/>
    <x v="5"/>
    <x v="8"/>
    <x v="4"/>
    <x v="1"/>
    <n v="0"/>
    <n v="0"/>
    <x v="0"/>
    <x v="1"/>
    <x v="0"/>
    <n v="0"/>
    <x v="1"/>
    <x v="1"/>
    <d v="1899-12-30T00:02:19"/>
    <d v="1899-12-30T00:02:19"/>
    <x v="0"/>
    <m/>
    <m/>
    <d v="1899-12-30T00:00:00"/>
    <d v="1899-12-30T00:37:34"/>
    <n v="5"/>
    <n v="-1.608796296300008E-3"/>
    <n v="37.566666666662336"/>
    <x v="5"/>
    <x v="1"/>
  </r>
  <r>
    <x v="1"/>
    <s v="2024016230"/>
    <x v="0"/>
    <x v="534"/>
    <s v="E7874LGC"/>
    <d v="2024-12-12T00:00:00"/>
    <x v="1"/>
    <s v="3208"/>
    <x v="12"/>
    <s v="PA"/>
    <x v="2"/>
    <x v="0"/>
    <d v="2024-12-12T00:00:00"/>
    <d v="1899-12-30T12:34:26"/>
    <d v="2024-12-12T00:00:00"/>
    <d v="1899-12-30T12:31:25"/>
    <d v="2024-12-12T00:00:00"/>
    <d v="1899-12-30T12:46:30"/>
    <x v="0"/>
    <x v="0"/>
    <s v="507101867"/>
    <s v="EXW"/>
    <d v="1899-12-30T00:18:06"/>
    <x v="1601"/>
    <d v="1899-12-30T00:03:01"/>
    <s v="Ensacado"/>
    <s v="E002"/>
    <x v="1"/>
    <d v="1899-12-30T00:12:04"/>
    <d v="1899-12-30T00:15:05"/>
    <x v="6"/>
    <x v="8"/>
    <x v="4"/>
    <x v="2"/>
    <n v="0"/>
    <n v="0"/>
    <x v="0"/>
    <x v="2"/>
    <x v="0"/>
    <n v="0"/>
    <x v="1"/>
    <x v="1"/>
    <d v="1899-12-30T00:03:01"/>
    <d v="1899-12-30T00:03:01"/>
    <x v="0"/>
    <m/>
    <m/>
    <d v="1899-12-30T00:00:00"/>
    <d v="1899-12-30T00:12:04"/>
    <n v="5"/>
    <n v="-2.0949074074100293E-3"/>
    <n v="12.066666666667221"/>
    <x v="5"/>
    <x v="1"/>
  </r>
  <r>
    <x v="1"/>
    <s v="2024016232"/>
    <x v="0"/>
    <x v="492"/>
    <s v="E0184KJL"/>
    <d v="2024-12-12T00:00:00"/>
    <x v="1"/>
    <s v="3208"/>
    <x v="12"/>
    <s v="PA"/>
    <x v="2"/>
    <x v="0"/>
    <d v="2024-12-12T00:00:00"/>
    <d v="1899-12-30T12:45:28"/>
    <d v="2024-12-12T00:00:00"/>
    <d v="1899-12-30T12:44:25"/>
    <d v="2024-12-12T00:00:00"/>
    <d v="1899-12-30T12:48:45"/>
    <x v="0"/>
    <x v="0"/>
    <s v="507101868"/>
    <s v="FBO"/>
    <d v="1899-12-30T00:05:23"/>
    <x v="1602"/>
    <d v="1899-12-30T00:01:03"/>
    <s v="Ensacado"/>
    <s v="E002"/>
    <x v="2"/>
    <d v="1899-12-30T00:03:17"/>
    <d v="1899-12-30T00:04:20"/>
    <x v="6"/>
    <x v="8"/>
    <x v="4"/>
    <x v="2"/>
    <n v="1"/>
    <n v="0"/>
    <x v="1"/>
    <x v="2"/>
    <x v="0"/>
    <n v="1"/>
    <x v="1"/>
    <x v="1"/>
    <d v="1899-12-30T00:01:03"/>
    <d v="1899-12-30T00:01:03"/>
    <x v="0"/>
    <m/>
    <m/>
    <d v="1899-12-30T00:00:00"/>
    <d v="1899-12-30T00:03:17"/>
    <n v="5"/>
    <n v="-7.2916666666000829E-4"/>
    <n v="3.2833333333439718"/>
    <x v="5"/>
    <x v="1"/>
  </r>
  <r>
    <x v="1"/>
    <s v="2024016233"/>
    <x v="0"/>
    <x v="492"/>
    <s v="E0184KJL"/>
    <d v="2024-12-12T00:00:00"/>
    <x v="1"/>
    <s v="2693"/>
    <x v="13"/>
    <s v="PA"/>
    <x v="2"/>
    <x v="0"/>
    <d v="2024-12-12T00:00:00"/>
    <d v="1899-12-30T12:49:08"/>
    <d v="2024-12-12T00:00:00"/>
    <d v="1899-12-30T12:46:07"/>
    <d v="2024-12-12T00:00:00"/>
    <d v="1899-12-30T12:50:17"/>
    <x v="0"/>
    <x v="0"/>
    <s v="507101869"/>
    <s v="FBO"/>
    <d v="1899-12-30T00:07:11"/>
    <x v="1526"/>
    <d v="1899-12-30T00:03:01"/>
    <s v="Ensacado"/>
    <s v="E002"/>
    <x v="2"/>
    <d v="1899-12-30T00:01:09"/>
    <d v="1899-12-30T00:04:10"/>
    <x v="6"/>
    <x v="8"/>
    <x v="4"/>
    <x v="2"/>
    <n v="1"/>
    <n v="0"/>
    <x v="1"/>
    <x v="2"/>
    <x v="0"/>
    <n v="1"/>
    <x v="1"/>
    <x v="1"/>
    <d v="1899-12-30T00:03:01"/>
    <d v="1899-12-30T00:03:01"/>
    <x v="1"/>
    <m/>
    <m/>
    <d v="1899-12-30T00:00:00"/>
    <d v="1899-12-30T00:01:09"/>
    <n v="5"/>
    <n v="-2.0949074074099183E-3"/>
    <n v="1.1499999999984212"/>
    <x v="5"/>
    <x v="1"/>
  </r>
  <r>
    <x v="1"/>
    <s v="2024016231"/>
    <x v="0"/>
    <x v="535"/>
    <s v="E6793FHT"/>
    <d v="2024-12-12T00:00:00"/>
    <x v="1"/>
    <s v="3208"/>
    <x v="12"/>
    <s v="PA"/>
    <x v="2"/>
    <x v="0"/>
    <d v="2024-12-12T00:00:00"/>
    <d v="1899-12-30T12:41:57"/>
    <d v="2024-12-12T00:00:00"/>
    <d v="1899-12-30T12:50:08"/>
    <d v="2024-12-12T00:00:00"/>
    <d v="1899-12-30T13:05:00"/>
    <x v="0"/>
    <x v="0"/>
    <s v="507101870"/>
    <s v="EXW"/>
    <d v="1899-12-30T00:23:03"/>
    <x v="1603"/>
    <d v="1899-12-30T00:08:11"/>
    <s v="Ensacado"/>
    <s v="E002"/>
    <x v="1"/>
    <d v="1899-12-30T00:23:03"/>
    <d v="1899-12-30T00:14:52"/>
    <x v="6"/>
    <x v="8"/>
    <x v="4"/>
    <x v="2"/>
    <n v="0"/>
    <n v="0"/>
    <x v="0"/>
    <x v="2"/>
    <x v="0"/>
    <n v="0"/>
    <x v="1"/>
    <x v="1"/>
    <d v="1899-12-30T00:08:11"/>
    <d v="1899-12-30T00:08:11"/>
    <x v="0"/>
    <m/>
    <m/>
    <d v="1899-12-30T00:00:00"/>
    <d v="1899-12-30T00:23:03"/>
    <n v="5"/>
    <d v="1899-12-30T00:08:11"/>
    <n v="23.05000000000792"/>
    <x v="13"/>
    <x v="1"/>
  </r>
  <r>
    <x v="1"/>
    <s v="2024016238"/>
    <x v="0"/>
    <x v="536"/>
    <m/>
    <d v="2024-12-12T00:00:00"/>
    <x v="1"/>
    <s v="2693"/>
    <x v="13"/>
    <s v="PA"/>
    <x v="2"/>
    <x v="0"/>
    <d v="2024-12-12T00:00:00"/>
    <d v="1899-12-30T13:24:23"/>
    <d v="2024-12-12T00:00:00"/>
    <d v="1899-12-30T13:24:29"/>
    <d v="2024-12-12T00:00:00"/>
    <d v="1899-12-30T13:28:24"/>
    <x v="0"/>
    <x v="0"/>
    <s v="507101871"/>
    <s v="EXW"/>
    <d v="1899-12-30T00:04:01"/>
    <x v="1604"/>
    <d v="1899-12-30T00:00:06"/>
    <s v="Ensacado"/>
    <s v="E002"/>
    <x v="1"/>
    <d v="1899-12-30T00:04:01"/>
    <d v="1899-12-30T00:03:55"/>
    <x v="9"/>
    <x v="8"/>
    <x v="4"/>
    <x v="2"/>
    <n v="1"/>
    <n v="0"/>
    <x v="1"/>
    <x v="2"/>
    <x v="0"/>
    <n v="1"/>
    <x v="1"/>
    <x v="1"/>
    <d v="1899-12-30T00:00:06"/>
    <d v="1899-12-30T00:00:06"/>
    <x v="0"/>
    <m/>
    <m/>
    <d v="1899-12-30T00:00:00"/>
    <d v="1899-12-30T00:04:01"/>
    <n v="5"/>
    <d v="1899-12-30T00:00:06"/>
    <n v="4.0166666666640438"/>
    <x v="13"/>
    <x v="1"/>
  </r>
  <r>
    <x v="1"/>
    <s v="2024016235"/>
    <x v="0"/>
    <x v="527"/>
    <s v="E6642HNW"/>
    <d v="2024-12-12T00:00:00"/>
    <x v="1"/>
    <s v="3208"/>
    <x v="12"/>
    <s v="PA"/>
    <x v="6"/>
    <x v="0"/>
    <d v="2024-12-12T00:00:00"/>
    <d v="1899-12-30T13:21:10"/>
    <d v="2024-12-12T00:00:00"/>
    <d v="1899-12-30T13:43:01"/>
    <d v="2024-12-12T00:00:00"/>
    <d v="1899-12-30T13:28:29"/>
    <x v="39"/>
    <x v="7"/>
    <s v="507101872"/>
    <s v="FBO"/>
    <d v="1899-12-30T00:36:23"/>
    <x v="1605"/>
    <d v="1899-12-30T00:21:51"/>
    <s v="Ensacado"/>
    <s v="E002"/>
    <x v="2"/>
    <d v="1899-12-30T00:07:19"/>
    <n v="-1.0092592592589988E-2"/>
    <x v="9"/>
    <x v="8"/>
    <x v="4"/>
    <x v="2"/>
    <n v="1"/>
    <n v="0"/>
    <x v="1"/>
    <x v="2"/>
    <x v="0"/>
    <n v="1"/>
    <x v="1"/>
    <x v="1"/>
    <d v="1899-12-30T00:21:51"/>
    <d v="1899-12-30T00:21:51"/>
    <x v="1"/>
    <m/>
    <m/>
    <d v="1899-12-30T00:00:00"/>
    <d v="1899-12-30T00:07:19"/>
    <n v="5"/>
    <d v="1899-12-30T00:21:51"/>
    <n v="7.3166666666688762"/>
    <x v="13"/>
    <x v="1"/>
  </r>
  <r>
    <x v="1"/>
    <s v="2024016236"/>
    <x v="0"/>
    <x v="487"/>
    <s v="E5050MHX"/>
    <d v="2024-12-12T00:00:00"/>
    <x v="1"/>
    <s v="3126"/>
    <x v="11"/>
    <s v="S2D"/>
    <x v="9"/>
    <x v="0"/>
    <d v="2024-12-12T00:00:00"/>
    <d v="1899-12-30T13:21:56"/>
    <d v="2024-12-12T00:00:00"/>
    <d v="1899-12-30T13:18:55"/>
    <d v="2024-12-12T00:00:00"/>
    <d v="1899-12-30T13:49:00"/>
    <x v="0"/>
    <x v="0"/>
    <s v="507101873"/>
    <s v="EXW"/>
    <d v="1899-12-30T00:33:06"/>
    <x v="997"/>
    <d v="1899-12-30T00:03:01"/>
    <s v="Granel"/>
    <s v="E001"/>
    <x v="1"/>
    <d v="1899-12-30T00:27:04"/>
    <d v="1899-12-30T00:30:05"/>
    <x v="9"/>
    <x v="8"/>
    <x v="4"/>
    <x v="1"/>
    <n v="0"/>
    <n v="0"/>
    <x v="0"/>
    <x v="1"/>
    <x v="0"/>
    <n v="0"/>
    <x v="1"/>
    <x v="1"/>
    <d v="1899-12-30T00:03:01"/>
    <d v="1899-12-30T00:03:01"/>
    <x v="0"/>
    <m/>
    <m/>
    <d v="1899-12-30T00:00:00"/>
    <d v="1899-12-30T00:27:04"/>
    <n v="5"/>
    <n v="-2.0949074074100293E-3"/>
    <n v="27.066666666657575"/>
    <x v="13"/>
    <x v="1"/>
  </r>
  <r>
    <x v="1"/>
    <s v="2024016241"/>
    <x v="0"/>
    <x v="537"/>
    <m/>
    <d v="2024-12-12T00:00:00"/>
    <x v="1"/>
    <s v="3208"/>
    <x v="12"/>
    <s v="PA"/>
    <x v="2"/>
    <x v="0"/>
    <d v="2024-12-12T00:00:00"/>
    <d v="1899-12-30T14:04:08"/>
    <d v="2024-12-12T00:00:00"/>
    <d v="1899-12-30T14:04:24"/>
    <d v="2024-12-12T00:00:00"/>
    <d v="1899-12-30T14:08:30"/>
    <x v="0"/>
    <x v="0"/>
    <s v="507101874"/>
    <s v="EXW"/>
    <d v="1899-12-30T00:04:22"/>
    <x v="1606"/>
    <d v="1899-12-30T00:00:16"/>
    <s v="Ensacado"/>
    <s v="E002"/>
    <x v="1"/>
    <d v="1899-12-30T00:04:22"/>
    <d v="1899-12-30T00:04:06"/>
    <x v="7"/>
    <x v="8"/>
    <x v="4"/>
    <x v="2"/>
    <n v="1"/>
    <n v="0"/>
    <x v="1"/>
    <x v="2"/>
    <x v="0"/>
    <n v="1"/>
    <x v="1"/>
    <x v="1"/>
    <d v="1899-12-30T00:00:16"/>
    <d v="1899-12-30T00:00:16"/>
    <x v="0"/>
    <m/>
    <m/>
    <d v="1899-12-30T00:00:00"/>
    <d v="1899-12-30T00:04:22"/>
    <n v="5"/>
    <d v="1899-12-30T00:00:16"/>
    <n v="4.3666666666703335"/>
    <x v="8"/>
    <x v="1"/>
  </r>
  <r>
    <x v="1"/>
    <s v="2024016240"/>
    <x v="0"/>
    <x v="486"/>
    <s v="E9819MMR"/>
    <d v="2024-12-12T00:00:00"/>
    <x v="1"/>
    <s v="3126"/>
    <x v="11"/>
    <s v="S2D"/>
    <x v="9"/>
    <x v="0"/>
    <d v="2024-12-12T00:00:00"/>
    <d v="1899-12-30T14:03:29"/>
    <d v="2024-12-12T00:00:00"/>
    <d v="1899-12-30T14:00:34"/>
    <d v="2024-12-12T00:00:00"/>
    <d v="1899-12-30T14:27:21"/>
    <x v="0"/>
    <x v="0"/>
    <s v="507101875"/>
    <s v="EXW"/>
    <d v="1899-12-30T00:29:42"/>
    <x v="1367"/>
    <d v="1899-12-30T00:02:55"/>
    <s v="Granel"/>
    <s v="E001"/>
    <x v="1"/>
    <d v="1899-12-30T00:23:52"/>
    <d v="1899-12-30T00:26:47"/>
    <x v="7"/>
    <x v="8"/>
    <x v="4"/>
    <x v="1"/>
    <n v="0"/>
    <n v="0"/>
    <x v="0"/>
    <x v="1"/>
    <x v="0"/>
    <n v="0"/>
    <x v="1"/>
    <x v="1"/>
    <d v="1899-12-30T00:02:55"/>
    <d v="1899-12-30T00:02:55"/>
    <x v="0"/>
    <m/>
    <m/>
    <d v="1899-12-30T00:00:00"/>
    <d v="1899-12-30T00:23:52"/>
    <n v="5"/>
    <n v="-2.0254629629600229E-3"/>
    <n v="23.86666666667514"/>
    <x v="8"/>
    <x v="1"/>
  </r>
  <r>
    <x v="1"/>
    <s v="2024016244"/>
    <x v="0"/>
    <x v="515"/>
    <s v="E5005KYF"/>
    <d v="2024-12-12T00:00:00"/>
    <x v="1"/>
    <s v="2693"/>
    <x v="13"/>
    <s v="PA"/>
    <x v="2"/>
    <x v="0"/>
    <d v="2024-12-12T00:00:00"/>
    <d v="1899-12-30T15:30:28"/>
    <d v="2024-12-12T00:00:00"/>
    <d v="1899-12-30T15:33:04"/>
    <d v="2024-12-12T00:00:00"/>
    <d v="1899-12-30T15:36:55"/>
    <x v="0"/>
    <x v="0"/>
    <s v="507101876"/>
    <s v="FBO"/>
    <d v="1899-12-30T00:06:27"/>
    <x v="1512"/>
    <d v="1899-12-30T00:02:36"/>
    <s v="Ensacado"/>
    <s v="E002"/>
    <x v="2"/>
    <d v="1899-12-30T00:06:27"/>
    <d v="1899-12-30T00:03:51"/>
    <x v="14"/>
    <x v="8"/>
    <x v="4"/>
    <x v="2"/>
    <n v="1"/>
    <n v="0"/>
    <x v="1"/>
    <x v="2"/>
    <x v="0"/>
    <n v="1"/>
    <x v="1"/>
    <x v="1"/>
    <d v="1899-12-30T00:02:36"/>
    <d v="1899-12-30T00:02:36"/>
    <x v="0"/>
    <m/>
    <m/>
    <d v="1899-12-30T00:00:00"/>
    <d v="1899-12-30T00:06:27"/>
    <n v="5"/>
    <d v="1899-12-30T00:02:36"/>
    <n v="6.4499999999904567"/>
    <x v="6"/>
    <x v="1"/>
  </r>
  <r>
    <x v="1"/>
    <s v="2024016243"/>
    <x v="0"/>
    <x v="533"/>
    <m/>
    <d v="2024-12-12T00:00:00"/>
    <x v="1"/>
    <s v="3208"/>
    <x v="12"/>
    <s v="PA"/>
    <x v="6"/>
    <x v="0"/>
    <d v="2024-12-12T00:00:00"/>
    <d v="1899-12-30T15:24:10"/>
    <d v="2024-12-12T00:00:00"/>
    <d v="1899-12-30T15:21:23"/>
    <d v="2024-12-12T00:00:00"/>
    <d v="1899-12-30T15:34:20"/>
    <x v="40"/>
    <x v="8"/>
    <s v="507101877"/>
    <s v="FBO"/>
    <d v="1899-12-30T00:15:44"/>
    <x v="1607"/>
    <d v="1899-12-30T00:02:47"/>
    <s v="Ensacado"/>
    <s v="E002"/>
    <x v="1"/>
    <d v="1899-12-30T00:10:10"/>
    <d v="1899-12-30T00:12:57"/>
    <x v="14"/>
    <x v="8"/>
    <x v="4"/>
    <x v="2"/>
    <n v="0"/>
    <n v="0"/>
    <x v="0"/>
    <x v="2"/>
    <x v="0"/>
    <n v="0"/>
    <x v="1"/>
    <x v="1"/>
    <d v="1899-12-30T00:02:47"/>
    <d v="1899-12-30T00:02:47"/>
    <x v="0"/>
    <m/>
    <m/>
    <d v="1899-12-30T00:00:00"/>
    <d v="1899-12-30T00:10:10"/>
    <n v="5"/>
    <n v="-1.9328703703700434E-3"/>
    <n v="10.16666666665925"/>
    <x v="6"/>
    <x v="1"/>
  </r>
  <r>
    <x v="1"/>
    <s v="2024016245"/>
    <x v="0"/>
    <x v="493"/>
    <s v="E8087HNJ"/>
    <d v="2024-12-12T00:00:00"/>
    <x v="1"/>
    <s v="3242"/>
    <x v="17"/>
    <s v="PA"/>
    <x v="6"/>
    <x v="0"/>
    <d v="2024-12-12T00:00:00"/>
    <d v="1899-12-30T15:49:24"/>
    <d v="2024-12-12T00:00:00"/>
    <d v="1899-12-30T16:46:01"/>
    <d v="2024-12-12T00:00:00"/>
    <d v="1899-12-30T15:58:39"/>
    <x v="41"/>
    <x v="8"/>
    <s v="507101878"/>
    <s v="FBO"/>
    <d v="1899-12-30T01:43:59"/>
    <x v="1608"/>
    <d v="1899-12-30T00:56:37"/>
    <s v="Ensacado"/>
    <s v="E002"/>
    <x v="2"/>
    <d v="1899-12-30T00:09:15"/>
    <n v="-3.289351851851996E-2"/>
    <x v="14"/>
    <x v="8"/>
    <x v="4"/>
    <x v="2"/>
    <n v="1"/>
    <n v="0"/>
    <x v="1"/>
    <x v="2"/>
    <x v="0"/>
    <n v="1"/>
    <x v="1"/>
    <x v="1"/>
    <d v="1899-12-30T00:56:37"/>
    <d v="1899-12-30T00:11:37"/>
    <x v="1"/>
    <m/>
    <m/>
    <d v="1899-12-30T00:00:00"/>
    <d v="1899-12-30T00:09:15"/>
    <n v="5"/>
    <d v="1899-12-30T00:56:37"/>
    <n v="9.2499999999984084"/>
    <x v="6"/>
    <x v="1"/>
  </r>
  <r>
    <x v="1"/>
    <s v="2024016247"/>
    <x v="0"/>
    <x v="527"/>
    <s v="E6642HNW"/>
    <d v="2024-12-12T00:00:00"/>
    <x v="1"/>
    <s v="3208"/>
    <x v="12"/>
    <s v="PA"/>
    <x v="2"/>
    <x v="0"/>
    <d v="2024-12-12T00:00:00"/>
    <d v="1899-12-30T17:08:28"/>
    <d v="2024-12-12T00:00:00"/>
    <d v="1899-12-30T17:09:52"/>
    <d v="2024-12-12T00:00:00"/>
    <d v="1899-12-30T17:28:07"/>
    <x v="0"/>
    <x v="0"/>
    <s v="507101880"/>
    <s v="FBO"/>
    <d v="1899-12-30T00:19:39"/>
    <x v="1609"/>
    <d v="1899-12-30T00:01:24"/>
    <s v="Ensacado"/>
    <s v="E002"/>
    <x v="2"/>
    <d v="1899-12-30T00:19:39"/>
    <d v="1899-12-30T00:18:15"/>
    <x v="8"/>
    <x v="8"/>
    <x v="4"/>
    <x v="2"/>
    <n v="0"/>
    <n v="0"/>
    <x v="0"/>
    <x v="2"/>
    <x v="0"/>
    <n v="0"/>
    <x v="1"/>
    <x v="1"/>
    <d v="1899-12-30T00:01:24"/>
    <d v="1899-12-30T00:01:24"/>
    <x v="0"/>
    <m/>
    <m/>
    <d v="1899-12-30T00:00:00"/>
    <d v="1899-12-30T00:19:39"/>
    <n v="5"/>
    <d v="1899-12-30T00:01:24"/>
    <n v="19.650000000009626"/>
    <x v="10"/>
    <x v="1"/>
  </r>
  <r>
    <x v="1"/>
    <s v="2024016250"/>
    <x v="0"/>
    <x v="538"/>
    <s v="E9076HZW"/>
    <d v="2024-12-12T00:00:00"/>
    <x v="1"/>
    <s v="3126"/>
    <x v="11"/>
    <s v="S1D"/>
    <x v="8"/>
    <x v="0"/>
    <d v="2024-12-12T00:00:00"/>
    <d v="1899-12-30T19:18:24"/>
    <d v="2024-12-12T00:00:00"/>
    <d v="1899-12-30T19:15:47"/>
    <d v="2024-12-12T00:00:00"/>
    <d v="1899-12-30T19:48:29"/>
    <x v="42"/>
    <x v="8"/>
    <s v="507101881"/>
    <s v="FBO"/>
    <d v="1899-12-30T00:35:19"/>
    <x v="481"/>
    <d v="1899-12-30T00:02:37"/>
    <s v="Granel"/>
    <s v="E001"/>
    <x v="1"/>
    <d v="1899-12-30T00:30:05"/>
    <d v="1899-12-30T00:32:42"/>
    <x v="13"/>
    <x v="8"/>
    <x v="4"/>
    <x v="1"/>
    <n v="0"/>
    <n v="0"/>
    <x v="0"/>
    <x v="1"/>
    <x v="0"/>
    <n v="0"/>
    <x v="1"/>
    <x v="1"/>
    <d v="1899-12-30T00:02:37"/>
    <d v="1899-12-30T00:02:37"/>
    <x v="0"/>
    <m/>
    <m/>
    <d v="1899-12-30T00:00:00"/>
    <d v="1899-12-30T00:30:05"/>
    <n v="5"/>
    <n v="-1.8171296296299877E-3"/>
    <n v="30.083333333342406"/>
    <x v="7"/>
    <x v="1"/>
  </r>
  <r>
    <x v="1"/>
    <s v="2024016252"/>
    <x v="0"/>
    <x v="496"/>
    <s v="E6110KPL"/>
    <d v="2024-12-13T00:00:00"/>
    <x v="1"/>
    <s v="3126"/>
    <x v="11"/>
    <s v="S1D"/>
    <x v="8"/>
    <x v="0"/>
    <d v="2024-12-13T00:00:00"/>
    <d v="1899-12-30T06:15:36"/>
    <d v="2024-12-13T00:00:00"/>
    <d v="1899-12-30T06:13:05"/>
    <d v="2024-12-13T00:00:00"/>
    <d v="1899-12-30T06:36:01"/>
    <x v="0"/>
    <x v="0"/>
    <s v="507101882"/>
    <s v="FBO"/>
    <d v="1899-12-30T00:25:27"/>
    <x v="1610"/>
    <d v="1899-12-30T00:02:31"/>
    <s v="Granel"/>
    <s v="E001"/>
    <x v="2"/>
    <d v="1899-12-30T00:20:25"/>
    <d v="1899-12-30T00:22:56"/>
    <x v="0"/>
    <x v="9"/>
    <x v="4"/>
    <x v="1"/>
    <n v="0"/>
    <n v="0"/>
    <x v="0"/>
    <x v="1"/>
    <x v="0"/>
    <n v="0"/>
    <x v="1"/>
    <x v="1"/>
    <d v="1899-12-30T00:02:31"/>
    <d v="1899-12-30T00:02:31"/>
    <x v="0"/>
    <m/>
    <m/>
    <d v="1899-12-30T00:00:00"/>
    <d v="1899-12-30T00:20:25"/>
    <n v="6"/>
    <n v="-1.7476851851799813E-3"/>
    <n v="20.416666666665648"/>
    <x v="12"/>
    <x v="1"/>
  </r>
  <r>
    <x v="1"/>
    <s v="2024016253"/>
    <x v="0"/>
    <x v="494"/>
    <s v="E0285KKX"/>
    <d v="2024-12-13T00:00:00"/>
    <x v="1"/>
    <s v="2649"/>
    <x v="14"/>
    <s v="S6H"/>
    <x v="10"/>
    <x v="0"/>
    <d v="2024-12-13T00:00:00"/>
    <d v="1899-12-30T06:15:38"/>
    <d v="2024-12-13T00:00:00"/>
    <d v="1899-12-30T06:13:59"/>
    <d v="2024-12-13T00:00:00"/>
    <d v="1899-12-30T06:42:27"/>
    <x v="0"/>
    <x v="0"/>
    <s v="507101883"/>
    <s v="FBO"/>
    <d v="1899-12-30T00:30:07"/>
    <x v="1611"/>
    <d v="1899-12-30T00:01:39"/>
    <s v="Granel"/>
    <s v="E001"/>
    <x v="2"/>
    <d v="1899-12-30T00:26:49"/>
    <d v="1899-12-30T00:28:28"/>
    <x v="0"/>
    <x v="9"/>
    <x v="4"/>
    <x v="1"/>
    <n v="0"/>
    <n v="0"/>
    <x v="0"/>
    <x v="1"/>
    <x v="0"/>
    <n v="0"/>
    <x v="1"/>
    <x v="1"/>
    <d v="1899-12-30T00:01:39"/>
    <d v="1899-12-30T00:01:39"/>
    <x v="0"/>
    <m/>
    <m/>
    <d v="1899-12-30T00:00:00"/>
    <d v="1899-12-30T00:26:49"/>
    <n v="6"/>
    <n v="-1.1458333333300152E-3"/>
    <n v="26.816666666673601"/>
    <x v="12"/>
    <x v="1"/>
  </r>
  <r>
    <x v="1"/>
    <s v="2024016254"/>
    <x v="0"/>
    <x v="488"/>
    <s v="E5866LGS"/>
    <d v="2024-12-13T00:00:00"/>
    <x v="1"/>
    <s v="2693"/>
    <x v="13"/>
    <s v="PA"/>
    <x v="2"/>
    <x v="0"/>
    <d v="2024-12-13T00:00:00"/>
    <d v="1899-12-30T06:17:06"/>
    <d v="2024-12-13T00:00:00"/>
    <d v="1899-12-30T06:16:49"/>
    <d v="2024-12-13T00:00:00"/>
    <d v="1899-12-30T06:47:05"/>
    <x v="0"/>
    <x v="0"/>
    <s v="507101884"/>
    <s v="FBO"/>
    <d v="1899-12-30T00:30:33"/>
    <x v="1612"/>
    <d v="1899-12-30T00:00:17"/>
    <s v="Ensacado"/>
    <s v="E002"/>
    <x v="2"/>
    <d v="1899-12-30T00:29:59"/>
    <d v="1899-12-30T00:30:16"/>
    <x v="0"/>
    <x v="9"/>
    <x v="4"/>
    <x v="2"/>
    <n v="0"/>
    <n v="0"/>
    <x v="0"/>
    <x v="2"/>
    <x v="0"/>
    <n v="0"/>
    <x v="1"/>
    <x v="1"/>
    <d v="1899-12-30T00:00:17"/>
    <d v="1899-12-30T00:00:17"/>
    <x v="0"/>
    <m/>
    <m/>
    <d v="1899-12-30T00:00:00"/>
    <d v="1899-12-30T00:29:59"/>
    <n v="6"/>
    <n v="-1.9675925926004867E-4"/>
    <n v="29.983333333334397"/>
    <x v="12"/>
    <x v="1"/>
  </r>
  <r>
    <x v="1"/>
    <s v="2024016258"/>
    <x v="0"/>
    <x v="497"/>
    <s v="E5707BDC"/>
    <d v="2024-12-13T00:00:00"/>
    <x v="1"/>
    <s v="2693"/>
    <x v="13"/>
    <s v="PA"/>
    <x v="6"/>
    <x v="0"/>
    <d v="2024-12-13T00:00:00"/>
    <d v="1899-12-30T06:26:28"/>
    <d v="2024-12-13T00:00:00"/>
    <d v="1899-12-30T07:00:00"/>
    <d v="2024-12-13T00:00:00"/>
    <d v="1899-12-30T06:53:31"/>
    <x v="43"/>
    <x v="7"/>
    <s v="507101885"/>
    <s v="EXW"/>
    <d v="1899-12-30T00:40:01"/>
    <x v="1613"/>
    <d v="1899-12-30T00:33:32"/>
    <s v="Ensacado"/>
    <s v="E002"/>
    <x v="1"/>
    <d v="1899-12-30T00:27:03"/>
    <n v="-4.5023148148199965E-3"/>
    <x v="0"/>
    <x v="9"/>
    <x v="4"/>
    <x v="2"/>
    <n v="0"/>
    <n v="0"/>
    <x v="0"/>
    <x v="2"/>
    <x v="0"/>
    <n v="0"/>
    <x v="1"/>
    <x v="1"/>
    <d v="1899-12-30T00:33:32"/>
    <d v="1899-12-30T00:33:32"/>
    <x v="1"/>
    <m/>
    <m/>
    <d v="1899-12-30T00:00:00"/>
    <d v="1899-12-30T00:27:03"/>
    <n v="6"/>
    <d v="1899-12-30T00:33:32"/>
    <n v="27.049999999996793"/>
    <x v="12"/>
    <x v="1"/>
  </r>
  <r>
    <x v="1"/>
    <s v="2024016261"/>
    <x v="0"/>
    <x v="491"/>
    <s v="E4911KHZ"/>
    <d v="2024-12-13T00:00:00"/>
    <x v="1"/>
    <s v="3126"/>
    <x v="11"/>
    <s v="S2D"/>
    <x v="9"/>
    <x v="0"/>
    <d v="2024-12-13T00:00:00"/>
    <d v="1899-12-30T06:36:26"/>
    <d v="2024-12-13T00:00:00"/>
    <d v="1899-12-30T06:34:04"/>
    <d v="2024-12-13T00:00:00"/>
    <d v="1899-12-30T06:59:43"/>
    <x v="0"/>
    <x v="0"/>
    <s v="507101886"/>
    <s v="FBO"/>
    <d v="1899-12-30T00:28:01"/>
    <x v="1126"/>
    <d v="1899-12-30T00:02:22"/>
    <s v="Granel"/>
    <s v="E001"/>
    <x v="2"/>
    <d v="1899-12-30T00:23:17"/>
    <d v="1899-12-30T00:25:39"/>
    <x v="0"/>
    <x v="9"/>
    <x v="4"/>
    <x v="1"/>
    <n v="0"/>
    <n v="0"/>
    <x v="0"/>
    <x v="1"/>
    <x v="0"/>
    <n v="0"/>
    <x v="1"/>
    <x v="1"/>
    <d v="1899-12-30T00:02:22"/>
    <d v="1899-12-30T00:02:22"/>
    <x v="0"/>
    <m/>
    <m/>
    <d v="1899-12-30T00:00:00"/>
    <d v="1899-12-30T00:23:17"/>
    <n v="6"/>
    <n v="-1.6435185185199597E-3"/>
    <n v="23.283333333331271"/>
    <x v="12"/>
    <x v="1"/>
  </r>
  <r>
    <x v="1"/>
    <s v="2024016257"/>
    <x v="0"/>
    <x v="524"/>
    <s v="E5208JYX"/>
    <d v="2024-12-13T00:00:00"/>
    <x v="1"/>
    <s v="2649"/>
    <x v="14"/>
    <s v="S6H"/>
    <x v="10"/>
    <x v="0"/>
    <d v="2024-12-13T00:00:00"/>
    <d v="1899-12-30T06:24:27"/>
    <d v="2024-12-13T00:00:00"/>
    <d v="1899-12-30T06:43:31"/>
    <d v="2024-12-13T00:00:00"/>
    <d v="1899-12-30T07:09:01"/>
    <x v="0"/>
    <x v="0"/>
    <s v="507101887"/>
    <s v="FBO"/>
    <d v="1899-12-30T00:44:34"/>
    <x v="244"/>
    <d v="1899-12-30T00:19:04"/>
    <s v="Granel"/>
    <s v="E001"/>
    <x v="2"/>
    <d v="1899-12-30T00:44:34"/>
    <d v="1899-12-30T00:25:30"/>
    <x v="0"/>
    <x v="9"/>
    <x v="4"/>
    <x v="1"/>
    <n v="0"/>
    <n v="0"/>
    <x v="0"/>
    <x v="1"/>
    <x v="0"/>
    <n v="0"/>
    <x v="1"/>
    <x v="1"/>
    <d v="1899-12-30T00:19:04"/>
    <d v="1899-12-30T00:19:04"/>
    <x v="0"/>
    <m/>
    <m/>
    <d v="1899-12-30T00:00:00"/>
    <d v="1899-12-30T00:44:34"/>
    <n v="6"/>
    <d v="1899-12-30T00:19:04"/>
    <n v="44.566666666660787"/>
    <x v="0"/>
    <x v="1"/>
  </r>
  <r>
    <x v="1"/>
    <s v="2024016263"/>
    <x v="0"/>
    <x v="498"/>
    <s v="E9335MJP"/>
    <d v="2024-12-13T00:00:00"/>
    <x v="1"/>
    <s v="3208"/>
    <x v="12"/>
    <s v="PA"/>
    <x v="2"/>
    <x v="0"/>
    <d v="2024-12-13T00:00:00"/>
    <d v="1899-12-30T07:00:25"/>
    <d v="2024-12-13T00:00:00"/>
    <d v="1899-12-30T07:06:42"/>
    <d v="2024-12-13T00:00:00"/>
    <d v="1899-12-30T07:11:46"/>
    <x v="0"/>
    <x v="0"/>
    <s v="507101888"/>
    <s v="FBO"/>
    <d v="1899-12-30T00:11:21"/>
    <x v="1614"/>
    <d v="1899-12-30T00:06:17"/>
    <s v="Ensacado"/>
    <s v="E002"/>
    <x v="2"/>
    <d v="1899-12-30T00:11:21"/>
    <d v="1899-12-30T00:05:04"/>
    <x v="1"/>
    <x v="9"/>
    <x v="4"/>
    <x v="2"/>
    <n v="0"/>
    <n v="0"/>
    <x v="0"/>
    <x v="2"/>
    <x v="0"/>
    <n v="0"/>
    <x v="1"/>
    <x v="1"/>
    <d v="1899-12-30T00:06:17"/>
    <d v="1899-12-30T00:06:17"/>
    <x v="0"/>
    <m/>
    <m/>
    <d v="1899-12-30T00:00:00"/>
    <d v="1899-12-30T00:11:21"/>
    <n v="6"/>
    <d v="1899-12-30T00:06:17"/>
    <n v="11.349999999993621"/>
    <x v="0"/>
    <x v="1"/>
  </r>
  <r>
    <x v="1"/>
    <s v="2024016267"/>
    <x v="0"/>
    <x v="492"/>
    <s v="E0184KJL"/>
    <d v="2024-12-13T00:00:00"/>
    <x v="1"/>
    <s v="2693"/>
    <x v="13"/>
    <s v="PA"/>
    <x v="2"/>
    <x v="0"/>
    <d v="2024-12-13T00:00:00"/>
    <d v="1899-12-30T07:26:18"/>
    <d v="2024-12-13T00:00:00"/>
    <d v="1899-12-30T07:23:53"/>
    <d v="2024-12-13T00:00:00"/>
    <d v="1899-12-30T07:27:39"/>
    <x v="0"/>
    <x v="0"/>
    <s v="507101889"/>
    <s v="FBO"/>
    <d v="1899-12-30T00:06:11"/>
    <x v="1615"/>
    <d v="1899-12-30T00:02:25"/>
    <s v="Ensacado"/>
    <s v="E002"/>
    <x v="2"/>
    <d v="1899-12-30T00:01:21"/>
    <d v="1899-12-30T00:03:46"/>
    <x v="1"/>
    <x v="9"/>
    <x v="4"/>
    <x v="2"/>
    <n v="1"/>
    <n v="0"/>
    <x v="1"/>
    <x v="2"/>
    <x v="0"/>
    <n v="1"/>
    <x v="1"/>
    <x v="1"/>
    <d v="1899-12-30T00:02:25"/>
    <d v="1899-12-30T00:02:25"/>
    <x v="1"/>
    <m/>
    <m/>
    <d v="1899-12-30T00:00:00"/>
    <d v="1899-12-30T00:01:21"/>
    <n v="6"/>
    <n v="-1.6782407407499589E-3"/>
    <n v="1.3500000000000512"/>
    <x v="0"/>
    <x v="1"/>
  </r>
  <r>
    <x v="1"/>
    <s v="2024016265"/>
    <x v="0"/>
    <x v="495"/>
    <s v="E4696FTM"/>
    <d v="2024-12-13T00:00:00"/>
    <x v="1"/>
    <s v="3126"/>
    <x v="11"/>
    <s v="S1D"/>
    <x v="8"/>
    <x v="0"/>
    <d v="2024-12-13T00:00:00"/>
    <d v="1899-12-30T07:16:23"/>
    <d v="2024-12-13T00:00:00"/>
    <d v="1899-12-30T07:13:08"/>
    <d v="2024-12-13T00:00:00"/>
    <d v="1899-12-30T07:34:39"/>
    <x v="0"/>
    <x v="0"/>
    <s v="507101890"/>
    <s v="EXW"/>
    <d v="1899-12-30T00:24:46"/>
    <x v="1616"/>
    <d v="1899-12-30T00:03:15"/>
    <s v="Granel"/>
    <s v="E001"/>
    <x v="1"/>
    <d v="1899-12-30T00:18:16"/>
    <d v="1899-12-30T00:21:31"/>
    <x v="1"/>
    <x v="9"/>
    <x v="4"/>
    <x v="1"/>
    <n v="0"/>
    <n v="0"/>
    <x v="0"/>
    <x v="1"/>
    <x v="0"/>
    <n v="0"/>
    <x v="1"/>
    <x v="1"/>
    <d v="1899-12-30T00:03:15"/>
    <d v="1899-12-30T00:03:15"/>
    <x v="0"/>
    <m/>
    <m/>
    <d v="1899-12-30T00:00:00"/>
    <d v="1899-12-30T00:18:16"/>
    <n v="6"/>
    <n v="-2.2569444444399678E-3"/>
    <n v="18.266666666673625"/>
    <x v="0"/>
    <x v="1"/>
  </r>
  <r>
    <x v="1"/>
    <s v="2024016266"/>
    <x v="0"/>
    <x v="539"/>
    <s v="E4760MCV"/>
    <d v="2024-12-13T00:00:00"/>
    <x v="1"/>
    <s v="2693"/>
    <x v="13"/>
    <s v="PA"/>
    <x v="2"/>
    <x v="0"/>
    <d v="2024-12-13T00:00:00"/>
    <d v="1899-12-30T07:20:55"/>
    <d v="2024-12-13T00:00:00"/>
    <d v="1899-12-30T07:18:11"/>
    <d v="2024-12-13T00:00:00"/>
    <d v="1899-12-30T07:36:42"/>
    <x v="0"/>
    <x v="0"/>
    <s v="507101891"/>
    <s v="EXW"/>
    <d v="1899-12-30T00:21:15"/>
    <x v="1617"/>
    <d v="1899-12-30T00:02:44"/>
    <s v="Ensacado"/>
    <s v="E002"/>
    <x v="1"/>
    <d v="1899-12-30T00:15:47"/>
    <d v="1899-12-30T00:18:31"/>
    <x v="1"/>
    <x v="9"/>
    <x v="4"/>
    <x v="2"/>
    <n v="0"/>
    <n v="0"/>
    <x v="0"/>
    <x v="2"/>
    <x v="0"/>
    <n v="0"/>
    <x v="1"/>
    <x v="1"/>
    <d v="1899-12-30T00:02:44"/>
    <d v="1899-12-30T00:02:44"/>
    <x v="0"/>
    <m/>
    <m/>
    <d v="1899-12-30T00:00:00"/>
    <d v="1899-12-30T00:15:47"/>
    <n v="6"/>
    <n v="-1.8981481481499807E-3"/>
    <n v="15.783333333336014"/>
    <x v="0"/>
    <x v="1"/>
  </r>
  <r>
    <x v="1"/>
    <s v="2024016264"/>
    <x v="0"/>
    <x v="489"/>
    <s v="E8727HJH"/>
    <d v="2024-12-13T00:00:00"/>
    <x v="1"/>
    <s v="2649"/>
    <x v="14"/>
    <s v="S6H"/>
    <x v="10"/>
    <x v="0"/>
    <d v="2024-12-13T00:00:00"/>
    <d v="1899-12-30T07:13:57"/>
    <d v="2024-12-13T00:00:00"/>
    <d v="1899-12-30T07:11:22"/>
    <d v="2024-12-13T00:00:00"/>
    <d v="1899-12-30T07:42:22"/>
    <x v="0"/>
    <x v="0"/>
    <s v="507101892"/>
    <s v="FBO"/>
    <d v="1899-12-30T00:33:35"/>
    <x v="1103"/>
    <d v="1899-12-30T00:02:35"/>
    <s v="Granel"/>
    <s v="E001"/>
    <x v="2"/>
    <d v="1899-12-30T00:28:25"/>
    <d v="1899-12-30T00:31:00"/>
    <x v="1"/>
    <x v="9"/>
    <x v="4"/>
    <x v="1"/>
    <n v="0"/>
    <n v="0"/>
    <x v="0"/>
    <x v="1"/>
    <x v="0"/>
    <n v="0"/>
    <x v="1"/>
    <x v="1"/>
    <d v="1899-12-30T00:02:35"/>
    <d v="1899-12-30T00:02:35"/>
    <x v="0"/>
    <m/>
    <m/>
    <d v="1899-12-30T00:00:00"/>
    <d v="1899-12-30T00:28:25"/>
    <n v="6"/>
    <n v="-1.7939814814799671E-3"/>
    <n v="28.416666666657626"/>
    <x v="0"/>
    <x v="1"/>
  </r>
  <r>
    <x v="1"/>
    <s v="2024016269"/>
    <x v="0"/>
    <x v="491"/>
    <s v="E4911KHZ"/>
    <d v="2024-12-13T00:00:00"/>
    <x v="1"/>
    <s v="3126"/>
    <x v="11"/>
    <s v="S1D"/>
    <x v="8"/>
    <x v="0"/>
    <d v="2024-12-13T00:00:00"/>
    <d v="1899-12-30T08:20:27"/>
    <d v="2024-12-13T00:00:00"/>
    <d v="1899-12-30T08:17:55"/>
    <d v="2024-12-13T00:00:00"/>
    <d v="1899-12-30T08:42:16"/>
    <x v="0"/>
    <x v="0"/>
    <s v="507101893"/>
    <s v="FBO"/>
    <d v="1899-12-30T00:26:53"/>
    <x v="1618"/>
    <d v="1899-12-30T00:02:32"/>
    <s v="Granel"/>
    <s v="E001"/>
    <x v="2"/>
    <d v="1899-12-30T00:21:49"/>
    <d v="1899-12-30T00:24:21"/>
    <x v="2"/>
    <x v="9"/>
    <x v="4"/>
    <x v="1"/>
    <n v="0"/>
    <n v="0"/>
    <x v="0"/>
    <x v="1"/>
    <x v="0"/>
    <n v="0"/>
    <x v="1"/>
    <x v="1"/>
    <d v="1899-12-30T00:02:32"/>
    <d v="1899-12-30T00:02:32"/>
    <x v="0"/>
    <m/>
    <m/>
    <d v="1899-12-30T00:00:00"/>
    <d v="1899-12-30T00:21:49"/>
    <n v="6"/>
    <n v="-1.7592592592599599E-3"/>
    <n v="21.816666666676817"/>
    <x v="1"/>
    <x v="1"/>
  </r>
  <r>
    <x v="1"/>
    <s v="2024016274"/>
    <x v="0"/>
    <x v="487"/>
    <s v="E5050MHX"/>
    <d v="2024-12-13T00:00:00"/>
    <x v="1"/>
    <s v="3126"/>
    <x v="11"/>
    <s v="S1D"/>
    <x v="8"/>
    <x v="0"/>
    <d v="2024-12-13T00:00:00"/>
    <d v="1899-12-30T08:42:01"/>
    <d v="2024-12-13T00:00:00"/>
    <d v="1899-12-30T08:42:26"/>
    <d v="2024-12-13T00:00:00"/>
    <d v="1899-12-30T08:58:18"/>
    <x v="0"/>
    <x v="10"/>
    <s v="507101894"/>
    <s v="EXW"/>
    <d v="1899-12-30T00:16:17"/>
    <x v="1619"/>
    <d v="1899-12-30T00:00:25"/>
    <s v="Granel"/>
    <s v="E001"/>
    <x v="1"/>
    <d v="1899-12-30T00:16:17"/>
    <d v="1899-12-30T00:15:52"/>
    <x v="2"/>
    <x v="9"/>
    <x v="4"/>
    <x v="1"/>
    <n v="0"/>
    <n v="0"/>
    <x v="0"/>
    <x v="1"/>
    <x v="0"/>
    <n v="0"/>
    <x v="1"/>
    <x v="1"/>
    <d v="1899-12-30T00:00:25"/>
    <d v="1899-12-30T00:00:25"/>
    <x v="0"/>
    <m/>
    <m/>
    <d v="1899-12-30T00:00:00"/>
    <d v="1899-12-30T00:16:17"/>
    <n v="6"/>
    <d v="1899-12-30T00:00:25"/>
    <n v="16.283333333332813"/>
    <x v="1"/>
    <x v="1"/>
  </r>
  <r>
    <x v="1"/>
    <s v="2024016270"/>
    <x v="0"/>
    <x v="515"/>
    <s v="E5005KYF"/>
    <d v="2024-12-13T00:00:00"/>
    <x v="1"/>
    <s v="2693"/>
    <x v="13"/>
    <s v="PA"/>
    <x v="2"/>
    <x v="0"/>
    <d v="2024-12-13T00:00:00"/>
    <d v="1899-12-30T08:32:36"/>
    <d v="2024-12-13T00:00:00"/>
    <d v="1899-12-30T08:31:57"/>
    <d v="2024-12-13T00:00:00"/>
    <d v="1899-12-30T09:14:19"/>
    <x v="0"/>
    <x v="0"/>
    <s v="507101895"/>
    <s v="FBO"/>
    <d v="1899-12-30T00:43:01"/>
    <x v="267"/>
    <d v="1899-12-30T00:00:39"/>
    <s v="Ensacado"/>
    <s v="E002"/>
    <x v="2"/>
    <d v="1899-12-30T00:41:43"/>
    <d v="1899-12-30T00:42:22"/>
    <x v="2"/>
    <x v="9"/>
    <x v="4"/>
    <x v="2"/>
    <n v="0"/>
    <n v="0"/>
    <x v="0"/>
    <x v="2"/>
    <x v="0"/>
    <n v="0"/>
    <x v="1"/>
    <x v="1"/>
    <d v="1899-12-30T00:00:39"/>
    <d v="1899-12-30T00:00:39"/>
    <x v="0"/>
    <m/>
    <m/>
    <d v="1899-12-30T00:00:00"/>
    <d v="1899-12-30T00:41:43"/>
    <n v="6"/>
    <n v="-4.5138888889001416E-4"/>
    <n v="41.716666666670335"/>
    <x v="2"/>
    <x v="1"/>
  </r>
  <r>
    <x v="1"/>
    <s v="2024016275"/>
    <x v="0"/>
    <x v="494"/>
    <s v="E0285KKX"/>
    <d v="2024-12-13T00:00:00"/>
    <x v="1"/>
    <s v="3126"/>
    <x v="11"/>
    <s v="S1D"/>
    <x v="8"/>
    <x v="0"/>
    <d v="2024-12-13T00:00:00"/>
    <d v="1899-12-30T08:55:27"/>
    <d v="2024-12-13T00:00:00"/>
    <d v="1899-12-30T08:53:03"/>
    <d v="2024-12-13T00:00:00"/>
    <d v="1899-12-30T09:17:35"/>
    <x v="0"/>
    <x v="0"/>
    <s v="507101896"/>
    <s v="FBO"/>
    <d v="1899-12-30T00:26:56"/>
    <x v="1620"/>
    <d v="1899-12-30T00:02:24"/>
    <s v="Granel"/>
    <s v="E001"/>
    <x v="2"/>
    <d v="1899-12-30T00:22:08"/>
    <d v="1899-12-30T00:24:32"/>
    <x v="2"/>
    <x v="9"/>
    <x v="4"/>
    <x v="1"/>
    <n v="0"/>
    <n v="0"/>
    <x v="0"/>
    <x v="1"/>
    <x v="0"/>
    <n v="0"/>
    <x v="1"/>
    <x v="1"/>
    <d v="1899-12-30T00:02:24"/>
    <d v="1899-12-30T00:02:24"/>
    <x v="0"/>
    <m/>
    <m/>
    <d v="1899-12-30T00:00:00"/>
    <d v="1899-12-30T00:22:08"/>
    <n v="6"/>
    <n v="-1.6666666666699803E-3"/>
    <n v="22.133333333332768"/>
    <x v="2"/>
    <x v="1"/>
  </r>
  <r>
    <x v="1"/>
    <s v="2024016280"/>
    <x v="0"/>
    <x v="493"/>
    <s v="E8087HNJ"/>
    <d v="2024-12-13T00:00:00"/>
    <x v="1"/>
    <s v="3208"/>
    <x v="12"/>
    <s v="PA"/>
    <x v="2"/>
    <x v="0"/>
    <d v="2024-12-13T00:00:00"/>
    <d v="1899-12-30T09:26:37"/>
    <d v="2024-12-13T00:00:00"/>
    <d v="1899-12-30T09:28:14"/>
    <d v="2024-12-13T00:00:00"/>
    <d v="1899-12-30T09:32:00"/>
    <x v="44"/>
    <x v="7"/>
    <s v="507101897"/>
    <s v="FBO"/>
    <d v="1899-12-30T00:05:23"/>
    <x v="1615"/>
    <d v="1899-12-30T00:01:37"/>
    <s v="Ensacado"/>
    <s v="E002"/>
    <x v="2"/>
    <d v="1899-12-30T00:05:23"/>
    <d v="1899-12-30T00:03:46"/>
    <x v="3"/>
    <x v="9"/>
    <x v="4"/>
    <x v="2"/>
    <n v="1"/>
    <n v="0"/>
    <x v="1"/>
    <x v="2"/>
    <x v="0"/>
    <n v="1"/>
    <x v="1"/>
    <x v="1"/>
    <d v="1899-12-30T00:01:37"/>
    <d v="1899-12-30T00:01:37"/>
    <x v="0"/>
    <m/>
    <m/>
    <d v="1899-12-30T00:00:00"/>
    <d v="1899-12-30T00:05:23"/>
    <n v="6"/>
    <d v="1899-12-30T00:01:37"/>
    <n v="5.3833333333247957"/>
    <x v="2"/>
    <x v="1"/>
  </r>
  <r>
    <x v="1"/>
    <s v="2024016283"/>
    <x v="0"/>
    <x v="486"/>
    <s v="E9819MMR"/>
    <d v="2024-12-13T00:00:00"/>
    <x v="1"/>
    <s v="2649"/>
    <x v="14"/>
    <s v="S6H"/>
    <x v="10"/>
    <x v="0"/>
    <d v="2024-12-13T00:00:00"/>
    <d v="1899-12-30T09:36:38"/>
    <d v="2024-12-13T00:00:00"/>
    <d v="1899-12-30T09:33:23"/>
    <d v="2024-12-13T00:00:00"/>
    <d v="1899-12-30T10:07:01"/>
    <x v="0"/>
    <x v="0"/>
    <s v="507101898"/>
    <s v="FBO"/>
    <d v="1899-12-30T00:36:53"/>
    <x v="657"/>
    <d v="1899-12-30T00:03:15"/>
    <s v="Granel"/>
    <s v="E001"/>
    <x v="2"/>
    <d v="1899-12-30T00:30:23"/>
    <d v="1899-12-30T00:33:38"/>
    <x v="3"/>
    <x v="9"/>
    <x v="4"/>
    <x v="1"/>
    <n v="0"/>
    <n v="0"/>
    <x v="0"/>
    <x v="1"/>
    <x v="0"/>
    <n v="0"/>
    <x v="1"/>
    <x v="1"/>
    <d v="1899-12-30T00:03:15"/>
    <d v="1899-12-30T00:03:15"/>
    <x v="0"/>
    <m/>
    <m/>
    <d v="1899-12-30T00:00:00"/>
    <d v="1899-12-30T00:30:23"/>
    <n v="6"/>
    <n v="-2.2569444444400233E-3"/>
    <n v="30.383333333337575"/>
    <x v="3"/>
    <x v="1"/>
  </r>
  <r>
    <x v="1"/>
    <s v="2024016287"/>
    <x v="0"/>
    <x v="527"/>
    <s v="E6642HNW"/>
    <d v="2024-12-13T00:00:00"/>
    <x v="1"/>
    <s v="3208"/>
    <x v="12"/>
    <s v="PA"/>
    <x v="2"/>
    <x v="0"/>
    <d v="2024-12-13T00:00:00"/>
    <d v="1899-12-30T09:45:58"/>
    <d v="2024-12-13T00:00:00"/>
    <d v="1899-12-30T09:45:24"/>
    <d v="2024-12-13T00:00:00"/>
    <d v="1899-12-30T10:08:30"/>
    <x v="0"/>
    <x v="0"/>
    <s v="507101899"/>
    <s v="FBO"/>
    <d v="1899-12-30T00:23:40"/>
    <x v="1621"/>
    <d v="1899-12-30T00:00:34"/>
    <s v="Ensacado"/>
    <s v="E002"/>
    <x v="2"/>
    <d v="1899-12-30T00:22:32"/>
    <d v="1899-12-30T00:23:06"/>
    <x v="3"/>
    <x v="9"/>
    <x v="4"/>
    <x v="2"/>
    <n v="0"/>
    <n v="0"/>
    <x v="0"/>
    <x v="2"/>
    <x v="0"/>
    <n v="0"/>
    <x v="1"/>
    <x v="1"/>
    <d v="1899-12-30T00:00:34"/>
    <d v="1899-12-30T00:00:34"/>
    <x v="0"/>
    <m/>
    <m/>
    <d v="1899-12-30T00:00:00"/>
    <d v="1899-12-30T00:22:32"/>
    <n v="6"/>
    <n v="-3.9351851851998632E-4"/>
    <n v="22.533333333321639"/>
    <x v="3"/>
    <x v="1"/>
  </r>
  <r>
    <x v="1"/>
    <s v="2024016292"/>
    <x v="0"/>
    <x v="498"/>
    <s v="E9335MJP"/>
    <d v="2024-12-13T00:00:00"/>
    <x v="1"/>
    <s v="2693"/>
    <x v="13"/>
    <s v="PA"/>
    <x v="2"/>
    <x v="0"/>
    <d v="2024-12-13T00:00:00"/>
    <d v="1899-12-30T09:57:10"/>
    <d v="2024-12-13T00:00:00"/>
    <d v="1899-12-30T09:53:55"/>
    <d v="2024-12-13T00:00:00"/>
    <d v="1899-12-30T10:09:26"/>
    <x v="0"/>
    <x v="0"/>
    <s v="507101900"/>
    <s v="FBO"/>
    <d v="1899-12-30T00:18:46"/>
    <x v="1622"/>
    <d v="1899-12-30T00:03:15"/>
    <s v="Ensacado"/>
    <s v="E002"/>
    <x v="2"/>
    <d v="1899-12-30T00:12:16"/>
    <d v="1899-12-30T00:15:31"/>
    <x v="3"/>
    <x v="9"/>
    <x v="4"/>
    <x v="2"/>
    <n v="0"/>
    <n v="0"/>
    <x v="0"/>
    <x v="2"/>
    <x v="0"/>
    <n v="0"/>
    <x v="1"/>
    <x v="1"/>
    <d v="1899-12-30T00:03:15"/>
    <d v="1899-12-30T00:03:15"/>
    <x v="0"/>
    <m/>
    <m/>
    <d v="1899-12-30T00:00:00"/>
    <d v="1899-12-30T00:12:16"/>
    <n v="6"/>
    <n v="-2.2569444444399678E-3"/>
    <n v="12.266666666668851"/>
    <x v="3"/>
    <x v="1"/>
  </r>
  <r>
    <x v="1"/>
    <s v="2024016293"/>
    <x v="0"/>
    <x v="540"/>
    <m/>
    <d v="2024-12-13T00:00:00"/>
    <x v="1"/>
    <s v="3208"/>
    <x v="12"/>
    <s v="PA"/>
    <x v="2"/>
    <x v="0"/>
    <d v="2024-12-13T00:00:00"/>
    <d v="1899-12-30T09:59:29"/>
    <d v="2024-12-13T00:00:00"/>
    <d v="1899-12-30T09:56:14"/>
    <d v="2024-12-13T00:00:00"/>
    <d v="1899-12-30T10:09:47"/>
    <x v="0"/>
    <x v="0"/>
    <s v="507101901"/>
    <s v="FBO"/>
    <d v="1899-12-30T00:16:48"/>
    <x v="1623"/>
    <d v="1899-12-30T00:03:15"/>
    <s v="Ensacado"/>
    <s v="E002"/>
    <x v="1"/>
    <d v="1899-12-30T00:10:18"/>
    <d v="1899-12-30T00:13:33"/>
    <x v="3"/>
    <x v="9"/>
    <x v="4"/>
    <x v="2"/>
    <n v="0"/>
    <n v="0"/>
    <x v="0"/>
    <x v="2"/>
    <x v="0"/>
    <n v="0"/>
    <x v="1"/>
    <x v="1"/>
    <d v="1899-12-30T00:03:15"/>
    <d v="1899-12-30T00:03:15"/>
    <x v="0"/>
    <m/>
    <m/>
    <d v="1899-12-30T00:00:00"/>
    <d v="1899-12-30T00:10:18"/>
    <n v="6"/>
    <n v="-2.2569444444399678E-3"/>
    <n v="10.300000000003209"/>
    <x v="3"/>
    <x v="1"/>
  </r>
  <r>
    <x v="1"/>
    <s v="2024016295"/>
    <x v="0"/>
    <x v="489"/>
    <s v="E8369HJH"/>
    <d v="2024-12-13T00:00:00"/>
    <x v="1"/>
    <s v="3126"/>
    <x v="11"/>
    <s v="S2D"/>
    <x v="9"/>
    <x v="0"/>
    <d v="2024-12-13T00:00:00"/>
    <d v="1899-12-30T10:05:24"/>
    <d v="2024-12-13T00:00:00"/>
    <d v="1899-12-30T10:02:50"/>
    <d v="2024-12-13T00:00:00"/>
    <d v="1899-12-30T10:46:26"/>
    <x v="0"/>
    <x v="0"/>
    <s v="507101903"/>
    <s v="FBO"/>
    <d v="1899-12-30T00:46:10"/>
    <x v="651"/>
    <d v="1899-12-30T00:02:34"/>
    <s v="Granel"/>
    <s v="E001"/>
    <x v="2"/>
    <d v="1899-12-30T00:41:02"/>
    <d v="1899-12-30T00:43:36"/>
    <x v="4"/>
    <x v="9"/>
    <x v="4"/>
    <x v="1"/>
    <n v="0"/>
    <n v="0"/>
    <x v="0"/>
    <x v="1"/>
    <x v="0"/>
    <n v="0"/>
    <x v="1"/>
    <x v="1"/>
    <d v="1899-12-30T00:02:34"/>
    <d v="1899-12-30T00:02:34"/>
    <x v="0"/>
    <m/>
    <m/>
    <d v="1899-12-30T00:00:00"/>
    <d v="1899-12-30T00:41:02"/>
    <n v="6"/>
    <n v="-1.7824074074099805E-3"/>
    <n v="41.033333333332848"/>
    <x v="3"/>
    <x v="1"/>
  </r>
  <r>
    <x v="1"/>
    <s v="2024016299"/>
    <x v="0"/>
    <x v="488"/>
    <s v="E5866LGS"/>
    <d v="2024-12-13T00:00:00"/>
    <x v="1"/>
    <s v="2693"/>
    <x v="13"/>
    <s v="PA"/>
    <x v="2"/>
    <x v="0"/>
    <d v="2024-12-13T00:00:00"/>
    <d v="1899-12-30T10:44:14"/>
    <d v="2024-12-13T00:00:00"/>
    <d v="1899-12-30T10:44:13"/>
    <d v="2024-12-13T00:00:00"/>
    <d v="1899-12-30T11:24:06"/>
    <x v="0"/>
    <x v="0"/>
    <s v="507101905"/>
    <s v="FBO"/>
    <d v="1899-12-30T00:39:54"/>
    <x v="1146"/>
    <d v="1899-12-30T00:00:01"/>
    <s v="Ensacado"/>
    <s v="E002"/>
    <x v="2"/>
    <d v="1899-12-30T00:39:52"/>
    <d v="1899-12-30T00:39:53"/>
    <x v="4"/>
    <x v="9"/>
    <x v="4"/>
    <x v="2"/>
    <n v="0"/>
    <n v="0"/>
    <x v="0"/>
    <x v="2"/>
    <x v="0"/>
    <n v="0"/>
    <x v="1"/>
    <x v="1"/>
    <d v="1899-12-30T00:00:01"/>
    <d v="1899-12-30T00:00:01"/>
    <x v="0"/>
    <m/>
    <m/>
    <d v="1899-12-30T00:00:00"/>
    <d v="1899-12-30T00:39:52"/>
    <n v="6"/>
    <n v="-1.1574074069986562E-5"/>
    <n v="39.866666666659178"/>
    <x v="4"/>
    <x v="1"/>
  </r>
  <r>
    <x v="1"/>
    <s v="2024016301"/>
    <x v="0"/>
    <x v="541"/>
    <m/>
    <d v="2024-12-13T00:00:00"/>
    <x v="1"/>
    <s v="3208"/>
    <x v="12"/>
    <s v="PA"/>
    <x v="2"/>
    <x v="0"/>
    <d v="2024-12-13T00:00:00"/>
    <d v="1899-12-30T10:58:27"/>
    <d v="2024-12-13T00:00:00"/>
    <d v="1899-12-30T10:55:15"/>
    <d v="2024-12-13T00:00:00"/>
    <d v="1899-12-30T11:29:58"/>
    <x v="0"/>
    <x v="0"/>
    <s v="507101906"/>
    <s v="EXW"/>
    <d v="1899-12-30T00:37:55"/>
    <x v="910"/>
    <d v="1899-12-30T00:03:12"/>
    <s v="Ensacado"/>
    <s v="E002"/>
    <x v="1"/>
    <d v="1899-12-30T00:31:31"/>
    <d v="1899-12-30T00:34:43"/>
    <x v="4"/>
    <x v="9"/>
    <x v="4"/>
    <x v="2"/>
    <n v="0"/>
    <n v="0"/>
    <x v="0"/>
    <x v="2"/>
    <x v="0"/>
    <n v="0"/>
    <x v="1"/>
    <x v="1"/>
    <d v="1899-12-30T00:03:12"/>
    <d v="1899-12-30T00:03:12"/>
    <x v="0"/>
    <m/>
    <m/>
    <d v="1899-12-30T00:00:00"/>
    <d v="1899-12-30T00:31:31"/>
    <n v="6"/>
    <n v="-2.2222222222199606E-3"/>
    <n v="31.516666666675217"/>
    <x v="4"/>
    <x v="1"/>
  </r>
  <r>
    <x v="1"/>
    <s v="2024016306"/>
    <x v="0"/>
    <x v="542"/>
    <s v="E5915BMK"/>
    <d v="2024-12-13T00:00:00"/>
    <x v="1"/>
    <s v="2693"/>
    <x v="13"/>
    <s v="PA"/>
    <x v="2"/>
    <x v="0"/>
    <d v="2024-12-13T00:00:00"/>
    <d v="1899-12-30T12:05:47"/>
    <d v="2024-12-13T00:00:00"/>
    <d v="1899-12-30T12:02:30"/>
    <d v="2024-12-13T00:00:00"/>
    <d v="1899-12-30T12:29:57"/>
    <x v="0"/>
    <x v="0"/>
    <s v="507101907"/>
    <s v="EXW"/>
    <d v="1899-12-30T00:30:44"/>
    <x v="715"/>
    <d v="1899-12-30T00:03:17"/>
    <s v="Ensacado"/>
    <s v="E002"/>
    <x v="1"/>
    <d v="1899-12-30T00:24:10"/>
    <d v="1899-12-30T00:27:27"/>
    <x v="6"/>
    <x v="9"/>
    <x v="4"/>
    <x v="2"/>
    <n v="0"/>
    <n v="0"/>
    <x v="0"/>
    <x v="2"/>
    <x v="0"/>
    <n v="0"/>
    <x v="1"/>
    <x v="1"/>
    <d v="1899-12-30T00:03:17"/>
    <d v="1899-12-30T00:03:17"/>
    <x v="0"/>
    <m/>
    <m/>
    <d v="1899-12-30T00:00:00"/>
    <d v="1899-12-30T00:24:10"/>
    <n v="6"/>
    <n v="-2.2800925925899884E-3"/>
    <n v="24.166666666670391"/>
    <x v="5"/>
    <x v="1"/>
  </r>
  <r>
    <x v="1"/>
    <s v="2024016316"/>
    <x v="0"/>
    <x v="523"/>
    <m/>
    <d v="2024-12-13T00:00:00"/>
    <x v="1"/>
    <s v="3208"/>
    <x v="12"/>
    <s v="PA"/>
    <x v="2"/>
    <x v="0"/>
    <d v="2024-12-13T00:00:00"/>
    <d v="1899-12-30T12:52:25"/>
    <d v="2024-12-13T00:00:00"/>
    <d v="1899-12-30T12:49:09"/>
    <d v="2024-12-13T00:00:00"/>
    <d v="1899-12-30T12:59:09"/>
    <x v="0"/>
    <x v="0"/>
    <s v="507101908"/>
    <s v="EXW"/>
    <d v="1899-12-30T00:13:16"/>
    <x v="1624"/>
    <d v="1899-12-30T00:03:16"/>
    <s v="Ensacado"/>
    <s v="E002"/>
    <x v="1"/>
    <d v="1899-12-30T00:06:44"/>
    <d v="1899-12-30T00:10:00"/>
    <x v="6"/>
    <x v="9"/>
    <x v="4"/>
    <x v="2"/>
    <n v="1"/>
    <n v="0"/>
    <x v="1"/>
    <x v="2"/>
    <x v="0"/>
    <n v="1"/>
    <x v="1"/>
    <x v="1"/>
    <d v="1899-12-30T00:03:16"/>
    <d v="1899-12-30T00:03:16"/>
    <x v="0"/>
    <m/>
    <m/>
    <d v="1899-12-30T00:00:00"/>
    <d v="1899-12-30T00:06:44"/>
    <n v="6"/>
    <n v="-2.2685185185199463E-3"/>
    <n v="6.7333333333392353"/>
    <x v="5"/>
    <x v="1"/>
  </r>
  <r>
    <x v="1"/>
    <s v="2024016320"/>
    <x v="0"/>
    <x v="492"/>
    <s v="E0184KJL"/>
    <d v="2024-12-13T00:00:00"/>
    <x v="1"/>
    <s v="3208"/>
    <x v="12"/>
    <s v="PA"/>
    <x v="2"/>
    <x v="0"/>
    <d v="2024-12-13T00:00:00"/>
    <d v="1899-12-30T13:03:24"/>
    <d v="2024-12-13T00:00:00"/>
    <d v="1899-12-30T13:00:11"/>
    <d v="2024-12-13T00:00:00"/>
    <d v="1899-12-30T13:04:00"/>
    <x v="0"/>
    <x v="0"/>
    <s v="507101909"/>
    <s v="FBO"/>
    <d v="1899-12-30T00:07:02"/>
    <x v="1532"/>
    <d v="1899-12-30T00:03:13"/>
    <s v="Ensacado"/>
    <s v="E002"/>
    <x v="2"/>
    <d v="1899-12-30T00:00:36"/>
    <d v="1899-12-30T00:03:49"/>
    <x v="9"/>
    <x v="9"/>
    <x v="4"/>
    <x v="2"/>
    <n v="1"/>
    <n v="0"/>
    <x v="1"/>
    <x v="2"/>
    <x v="0"/>
    <n v="1"/>
    <x v="1"/>
    <x v="1"/>
    <d v="1899-12-30T00:03:13"/>
    <d v="1899-12-30T00:03:13"/>
    <x v="1"/>
    <m/>
    <m/>
    <d v="1899-12-30T00:00:00"/>
    <d v="1899-12-30T00:00:36"/>
    <n v="6"/>
    <n v="-2.2337962963000502E-3"/>
    <n v="0.59999999999034159"/>
    <x v="13"/>
    <x v="1"/>
  </r>
  <r>
    <x v="1"/>
    <s v="2024016318"/>
    <x v="0"/>
    <x v="487"/>
    <s v="E5050MHX"/>
    <d v="2024-12-13T00:00:00"/>
    <x v="1"/>
    <s v="3126"/>
    <x v="11"/>
    <s v="S1D"/>
    <x v="8"/>
    <x v="0"/>
    <d v="2024-12-13T00:00:00"/>
    <d v="1899-12-30T12:55:16"/>
    <d v="2024-12-13T00:00:00"/>
    <d v="1899-12-30T12:52:15"/>
    <d v="2024-12-13T00:00:00"/>
    <d v="1899-12-30T13:10:41"/>
    <x v="0"/>
    <x v="0"/>
    <s v="507101910"/>
    <s v="EXW"/>
    <d v="1899-12-30T00:21:27"/>
    <x v="1625"/>
    <d v="1899-12-30T00:03:01"/>
    <s v="Granel"/>
    <s v="E001"/>
    <x v="1"/>
    <d v="1899-12-30T00:15:25"/>
    <d v="1899-12-30T00:18:26"/>
    <x v="6"/>
    <x v="9"/>
    <x v="4"/>
    <x v="1"/>
    <n v="0"/>
    <n v="0"/>
    <x v="0"/>
    <x v="1"/>
    <x v="0"/>
    <n v="0"/>
    <x v="1"/>
    <x v="1"/>
    <d v="1899-12-30T00:03:01"/>
    <d v="1899-12-30T00:03:01"/>
    <x v="0"/>
    <m/>
    <m/>
    <d v="1899-12-30T00:00:00"/>
    <d v="1899-12-30T00:15:25"/>
    <n v="6"/>
    <n v="-2.0949074074100293E-3"/>
    <n v="15.416666666668704"/>
    <x v="13"/>
    <x v="1"/>
  </r>
  <r>
    <x v="1"/>
    <s v="2024016321"/>
    <x v="0"/>
    <x v="488"/>
    <s v="E5866LGS"/>
    <d v="2024-12-13T00:00:00"/>
    <x v="1"/>
    <s v="3208"/>
    <x v="12"/>
    <s v="PA"/>
    <x v="2"/>
    <x v="0"/>
    <d v="2024-12-13T00:00:00"/>
    <d v="1899-12-30T13:11:21"/>
    <d v="2024-12-13T00:00:00"/>
    <d v="1899-12-30T13:08:11"/>
    <d v="2024-12-13T00:00:00"/>
    <d v="1899-12-30T13:38:38"/>
    <x v="0"/>
    <x v="0"/>
    <s v="507101911"/>
    <s v="FBO"/>
    <d v="1899-12-30T00:33:37"/>
    <x v="1626"/>
    <d v="1899-12-30T00:03:10"/>
    <s v="Ensacado"/>
    <s v="E002"/>
    <x v="2"/>
    <d v="1899-12-30T00:27:17"/>
    <d v="1899-12-30T00:30:27"/>
    <x v="9"/>
    <x v="9"/>
    <x v="4"/>
    <x v="2"/>
    <n v="0"/>
    <n v="0"/>
    <x v="0"/>
    <x v="2"/>
    <x v="0"/>
    <n v="0"/>
    <x v="1"/>
    <x v="1"/>
    <d v="1899-12-30T00:03:10"/>
    <d v="1899-12-30T00:03:10"/>
    <x v="0"/>
    <m/>
    <m/>
    <d v="1899-12-30T00:00:00"/>
    <d v="1899-12-30T00:27:17"/>
    <n v="6"/>
    <n v="-2.1990740740699399E-3"/>
    <n v="27.283333333334454"/>
    <x v="13"/>
    <x v="1"/>
  </r>
  <r>
    <x v="1"/>
    <s v="2024016338"/>
    <x v="0"/>
    <x v="526"/>
    <s v="E0236DFW"/>
    <d v="2024-12-13T00:00:00"/>
    <x v="1"/>
    <s v="3126"/>
    <x v="11"/>
    <s v="S1D"/>
    <x v="8"/>
    <x v="0"/>
    <d v="2024-12-13T00:00:00"/>
    <d v="1899-12-30T16:10:58"/>
    <d v="2024-12-13T00:00:00"/>
    <d v="1899-12-30T16:08:39"/>
    <d v="2024-12-13T00:00:00"/>
    <d v="1899-12-30T16:46:22"/>
    <x v="0"/>
    <x v="0"/>
    <s v="507101912"/>
    <s v="EXW"/>
    <d v="1899-12-30T00:40:02"/>
    <x v="1627"/>
    <d v="1899-12-30T00:02:19"/>
    <s v="Granel"/>
    <s v="E001"/>
    <x v="1"/>
    <d v="1899-12-30T00:35:24"/>
    <d v="1899-12-30T00:37:43"/>
    <x v="10"/>
    <x v="9"/>
    <x v="4"/>
    <x v="1"/>
    <n v="0"/>
    <n v="0"/>
    <x v="0"/>
    <x v="1"/>
    <x v="0"/>
    <n v="0"/>
    <x v="1"/>
    <x v="1"/>
    <d v="1899-12-30T00:02:19"/>
    <d v="1899-12-30T00:02:19"/>
    <x v="0"/>
    <m/>
    <m/>
    <d v="1899-12-30T00:00:00"/>
    <d v="1899-12-30T00:35:24"/>
    <n v="6"/>
    <n v="-1.6087962962999525E-3"/>
    <n v="35.399999999995302"/>
    <x v="9"/>
    <x v="1"/>
  </r>
  <r>
    <x v="1"/>
    <s v="2024016339"/>
    <x v="0"/>
    <x v="488"/>
    <s v="E5866LGS"/>
    <d v="2024-12-13T00:00:00"/>
    <x v="1"/>
    <s v="2693"/>
    <x v="13"/>
    <s v="PA"/>
    <x v="2"/>
    <x v="0"/>
    <d v="2024-12-13T00:00:00"/>
    <d v="1899-12-30T16:25:00"/>
    <d v="2024-12-13T00:00:00"/>
    <d v="1899-12-30T16:24:23"/>
    <d v="2024-12-13T00:00:00"/>
    <d v="1899-12-30T16:47:03"/>
    <x v="0"/>
    <x v="0"/>
    <s v="507101913"/>
    <s v="FBO"/>
    <d v="1899-12-30T00:23:17"/>
    <x v="1292"/>
    <d v="1899-12-30T00:00:37"/>
    <s v="Ensacado"/>
    <s v="E002"/>
    <x v="2"/>
    <d v="1899-12-30T00:22:03"/>
    <d v="1899-12-30T00:22:40"/>
    <x v="10"/>
    <x v="9"/>
    <x v="4"/>
    <x v="2"/>
    <n v="0"/>
    <n v="0"/>
    <x v="0"/>
    <x v="2"/>
    <x v="0"/>
    <n v="0"/>
    <x v="1"/>
    <x v="1"/>
    <d v="1899-12-30T00:00:37"/>
    <d v="1899-12-30T00:00:37"/>
    <x v="0"/>
    <m/>
    <m/>
    <d v="1899-12-30T00:00:00"/>
    <d v="1899-12-30T00:22:03"/>
    <n v="6"/>
    <n v="-4.2824074073999352E-4"/>
    <n v="22.04999999999993"/>
    <x v="9"/>
    <x v="1"/>
  </r>
  <r>
    <x v="1"/>
    <s v="2024016340"/>
    <x v="0"/>
    <x v="543"/>
    <s v="E0206FKT"/>
    <d v="2024-12-13T00:00:00"/>
    <x v="1"/>
    <s v="3208"/>
    <x v="12"/>
    <s v="PA"/>
    <x v="6"/>
    <x v="0"/>
    <d v="2024-12-13T00:00:00"/>
    <d v="1899-12-30T18:20:16"/>
    <d v="2024-12-13T00:00:00"/>
    <d v="1899-12-30T18:17:19"/>
    <d v="2024-12-13T00:00:00"/>
    <d v="1899-12-30T18:18:30"/>
    <x v="45"/>
    <x v="8"/>
    <s v="507101916"/>
    <s v="FBO"/>
    <d v="1899-12-30T00:04:08"/>
    <x v="1628"/>
    <d v="1899-12-30T00:02:57"/>
    <s v="Ensacado"/>
    <s v="E002"/>
    <x v="1"/>
    <d v="1899-12-30T23:58:13"/>
    <d v="1899-12-30T00:01:11"/>
    <x v="11"/>
    <x v="9"/>
    <x v="4"/>
    <x v="2"/>
    <n v="0"/>
    <n v="1"/>
    <x v="1"/>
    <x v="2"/>
    <x v="0"/>
    <n v="1"/>
    <x v="1"/>
    <x v="2"/>
    <d v="1899-12-30T00:02:57"/>
    <d v="1899-12-30T00:02:57"/>
    <x v="0"/>
    <m/>
    <m/>
    <d v="1899-12-30T00:00:00"/>
    <d v="1899-12-30T23:58:13"/>
    <n v="6"/>
    <n v="-2.0486111111099881E-3"/>
    <n v="1438.2166666666692"/>
    <x v="11"/>
    <x v="0"/>
  </r>
  <r>
    <x v="1"/>
    <s v="2024016342"/>
    <x v="0"/>
    <x v="487"/>
    <s v="E5050MHX"/>
    <d v="2024-12-16T00:00:00"/>
    <x v="1"/>
    <s v="3126"/>
    <x v="11"/>
    <s v="S2D"/>
    <x v="9"/>
    <x v="0"/>
    <d v="2024-12-16T00:00:00"/>
    <d v="1899-12-30T06:02:55"/>
    <d v="2024-12-16T00:00:00"/>
    <d v="1899-12-30T06:02:39"/>
    <d v="2024-12-16T00:00:00"/>
    <d v="1899-12-30T06:26:40"/>
    <x v="0"/>
    <x v="0"/>
    <s v="507101917"/>
    <s v="EXW"/>
    <d v="1899-12-30T00:24:17"/>
    <x v="1629"/>
    <d v="1899-12-30T00:00:16"/>
    <s v="Granel"/>
    <s v="E001"/>
    <x v="1"/>
    <d v="1899-12-30T00:23:45"/>
    <d v="1899-12-30T00:24:01"/>
    <x v="0"/>
    <x v="11"/>
    <x v="5"/>
    <x v="1"/>
    <n v="0"/>
    <n v="0"/>
    <x v="0"/>
    <x v="1"/>
    <x v="0"/>
    <n v="0"/>
    <x v="1"/>
    <x v="1"/>
    <d v="1899-12-30T00:00:16"/>
    <d v="1899-12-30T00:00:16"/>
    <x v="0"/>
    <m/>
    <m/>
    <d v="1899-12-30T00:00:00"/>
    <d v="1899-12-30T00:23:45"/>
    <n v="2"/>
    <n v="-1.8518518518001459E-4"/>
    <n v="23.750000000006349"/>
    <x v="12"/>
    <x v="1"/>
  </r>
  <r>
    <x v="1"/>
    <s v="2024016346"/>
    <x v="0"/>
    <x v="488"/>
    <s v="E5866LGS"/>
    <d v="2024-12-16T00:00:00"/>
    <x v="1"/>
    <s v="3208"/>
    <x v="12"/>
    <s v="PA"/>
    <x v="2"/>
    <x v="0"/>
    <d v="2024-12-16T00:00:00"/>
    <d v="1899-12-30T06:11:21"/>
    <d v="2024-12-16T00:00:00"/>
    <d v="1899-12-30T06:10:09"/>
    <d v="2024-12-16T00:00:00"/>
    <d v="1899-12-30T06:30:13"/>
    <x v="0"/>
    <x v="0"/>
    <s v="507101918"/>
    <s v="FBO"/>
    <d v="1899-12-30T00:21:16"/>
    <x v="1630"/>
    <d v="1899-12-30T00:01:12"/>
    <s v="Ensacado"/>
    <s v="E002"/>
    <x v="2"/>
    <d v="1899-12-30T00:18:52"/>
    <d v="1899-12-30T00:20:04"/>
    <x v="0"/>
    <x v="11"/>
    <x v="5"/>
    <x v="2"/>
    <n v="0"/>
    <n v="0"/>
    <x v="0"/>
    <x v="2"/>
    <x v="0"/>
    <n v="0"/>
    <x v="1"/>
    <x v="1"/>
    <d v="1899-12-30T00:01:12"/>
    <d v="1899-12-30T00:01:12"/>
    <x v="0"/>
    <m/>
    <m/>
    <d v="1899-12-30T00:00:00"/>
    <d v="1899-12-30T00:18:52"/>
    <n v="2"/>
    <n v="-8.3333333333002191E-4"/>
    <n v="18.866666666678356"/>
    <x v="12"/>
    <x v="1"/>
  </r>
  <r>
    <x v="1"/>
    <s v="2024016345"/>
    <x v="0"/>
    <x v="491"/>
    <s v="E4911KHZ"/>
    <d v="2024-12-16T00:00:00"/>
    <x v="1"/>
    <s v="2649"/>
    <x v="14"/>
    <s v="S6H"/>
    <x v="10"/>
    <x v="0"/>
    <d v="2024-12-16T00:00:00"/>
    <d v="1899-12-30T06:09:01"/>
    <d v="2024-12-16T00:00:00"/>
    <d v="1899-12-30T06:07:08"/>
    <d v="2024-12-16T00:00:00"/>
    <d v="1899-12-30T06:34:35"/>
    <x v="0"/>
    <x v="0"/>
    <s v="507101919"/>
    <s v="FBO"/>
    <d v="1899-12-30T00:29:20"/>
    <x v="715"/>
    <d v="1899-12-30T00:01:53"/>
    <s v="Granel"/>
    <s v="E001"/>
    <x v="2"/>
    <d v="1899-12-30T00:25:34"/>
    <d v="1899-12-30T00:27:27"/>
    <x v="0"/>
    <x v="11"/>
    <x v="5"/>
    <x v="1"/>
    <n v="0"/>
    <n v="0"/>
    <x v="0"/>
    <x v="1"/>
    <x v="0"/>
    <n v="0"/>
    <x v="1"/>
    <x v="1"/>
    <d v="1899-12-30T00:01:53"/>
    <d v="1899-12-30T00:01:53"/>
    <x v="0"/>
    <m/>
    <m/>
    <d v="1899-12-30T00:00:00"/>
    <d v="1899-12-30T00:25:34"/>
    <n v="2"/>
    <n v="-1.3078703703700012E-3"/>
    <n v="25.566666666667171"/>
    <x v="12"/>
    <x v="1"/>
  </r>
  <r>
    <x v="1"/>
    <s v="2024016344"/>
    <x v="0"/>
    <x v="486"/>
    <s v="E9819MMR"/>
    <d v="2024-12-16T00:00:00"/>
    <x v="1"/>
    <s v="3126"/>
    <x v="11"/>
    <s v="S1D"/>
    <x v="8"/>
    <x v="0"/>
    <d v="2024-12-16T00:00:00"/>
    <d v="1899-12-30T06:04:04"/>
    <d v="2024-12-16T00:00:00"/>
    <d v="1899-12-30T06:14:29"/>
    <d v="2024-12-16T00:00:00"/>
    <d v="1899-12-30T06:38:15"/>
    <x v="0"/>
    <x v="0"/>
    <s v="507101920"/>
    <s v="FBO"/>
    <d v="1899-12-30T00:34:11"/>
    <x v="951"/>
    <d v="1899-12-30T00:10:25"/>
    <s v="Granel"/>
    <s v="E001"/>
    <x v="2"/>
    <d v="1899-12-30T00:34:11"/>
    <d v="1899-12-30T00:23:46"/>
    <x v="0"/>
    <x v="11"/>
    <x v="5"/>
    <x v="1"/>
    <n v="0"/>
    <n v="0"/>
    <x v="0"/>
    <x v="1"/>
    <x v="0"/>
    <n v="0"/>
    <x v="1"/>
    <x v="1"/>
    <d v="1899-12-30T00:10:25"/>
    <d v="1899-12-30T00:10:25"/>
    <x v="0"/>
    <m/>
    <m/>
    <d v="1899-12-30T00:00:00"/>
    <d v="1899-12-30T00:34:11"/>
    <n v="2"/>
    <d v="1899-12-30T00:10:25"/>
    <n v="34.183333333339206"/>
    <x v="12"/>
    <x v="1"/>
  </r>
  <r>
    <x v="1"/>
    <s v="2024016352"/>
    <x v="0"/>
    <x v="505"/>
    <s v="E5336KFP"/>
    <d v="2024-12-16T00:00:00"/>
    <x v="1"/>
    <s v="3208"/>
    <x v="12"/>
    <s v="PA"/>
    <x v="2"/>
    <x v="0"/>
    <d v="2024-12-16T00:00:00"/>
    <d v="1899-12-30T06:36:11"/>
    <d v="2024-12-16T00:00:00"/>
    <d v="1899-12-30T06:33:31"/>
    <d v="2024-12-16T00:00:00"/>
    <d v="1899-12-30T06:57:21"/>
    <x v="0"/>
    <x v="0"/>
    <s v="507101921"/>
    <s v="EXW"/>
    <d v="1899-12-30T00:26:30"/>
    <x v="1466"/>
    <d v="1899-12-30T00:02:40"/>
    <s v="Ensacado"/>
    <s v="E002"/>
    <x v="1"/>
    <d v="1899-12-30T00:21:10"/>
    <d v="1899-12-30T00:23:50"/>
    <x v="0"/>
    <x v="11"/>
    <x v="5"/>
    <x v="2"/>
    <n v="0"/>
    <n v="0"/>
    <x v="0"/>
    <x v="2"/>
    <x v="0"/>
    <n v="0"/>
    <x v="1"/>
    <x v="1"/>
    <d v="1899-12-30T00:02:40"/>
    <d v="1899-12-30T00:02:40"/>
    <x v="0"/>
    <m/>
    <m/>
    <d v="1899-12-30T00:00:00"/>
    <d v="1899-12-30T00:21:10"/>
    <n v="2"/>
    <n v="-1.8518518518499949E-3"/>
    <n v="21.166666666675198"/>
    <x v="12"/>
    <x v="1"/>
  </r>
  <r>
    <x v="1"/>
    <s v="2024016350"/>
    <x v="0"/>
    <x v="496"/>
    <s v="E6110KPL"/>
    <d v="2024-12-16T00:00:00"/>
    <x v="1"/>
    <s v="2649"/>
    <x v="14"/>
    <s v="S6H"/>
    <x v="10"/>
    <x v="0"/>
    <d v="2024-12-16T00:00:00"/>
    <d v="1899-12-30T06:27:01"/>
    <d v="2024-12-16T00:00:00"/>
    <d v="1899-12-30T06:24:36"/>
    <d v="2024-12-16T00:00:00"/>
    <d v="1899-12-30T06:58:09"/>
    <x v="0"/>
    <x v="0"/>
    <s v="507101922"/>
    <s v="FBO"/>
    <d v="1899-12-30T00:35:58"/>
    <x v="1631"/>
    <d v="1899-12-30T00:02:25"/>
    <s v="Granel"/>
    <s v="E001"/>
    <x v="2"/>
    <d v="1899-12-30T00:31:08"/>
    <d v="1899-12-30T00:33:33"/>
    <x v="0"/>
    <x v="11"/>
    <x v="5"/>
    <x v="1"/>
    <n v="0"/>
    <n v="0"/>
    <x v="0"/>
    <x v="1"/>
    <x v="0"/>
    <n v="0"/>
    <x v="1"/>
    <x v="1"/>
    <d v="1899-12-30T00:02:25"/>
    <d v="1899-12-30T00:02:25"/>
    <x v="0"/>
    <m/>
    <m/>
    <d v="1899-12-30T00:00:00"/>
    <d v="1899-12-30T00:31:08"/>
    <n v="2"/>
    <n v="-1.6782407407399669E-3"/>
    <n v="31.133333333332818"/>
    <x v="12"/>
    <x v="1"/>
  </r>
  <r>
    <x v="1"/>
    <s v="2024016353"/>
    <x v="0"/>
    <x v="494"/>
    <s v="E0285KKX"/>
    <d v="2024-12-16T00:00:00"/>
    <x v="1"/>
    <s v="3126"/>
    <x v="11"/>
    <s v="S2D"/>
    <x v="9"/>
    <x v="0"/>
    <d v="2024-12-16T00:00:00"/>
    <d v="1899-12-30T06:37:16"/>
    <d v="2024-12-16T00:00:00"/>
    <d v="1899-12-30T06:35:24"/>
    <d v="2024-12-16T00:00:00"/>
    <d v="1899-12-30T07:02:02"/>
    <x v="0"/>
    <x v="0"/>
    <s v="507101923"/>
    <s v="FBO"/>
    <d v="1899-12-30T00:28:30"/>
    <x v="767"/>
    <d v="1899-12-30T00:01:52"/>
    <s v="Granel"/>
    <s v="E001"/>
    <x v="2"/>
    <d v="1899-12-30T00:24:46"/>
    <d v="1899-12-30T00:26:38"/>
    <x v="0"/>
    <x v="11"/>
    <x v="5"/>
    <x v="1"/>
    <n v="0"/>
    <n v="0"/>
    <x v="0"/>
    <x v="1"/>
    <x v="0"/>
    <n v="0"/>
    <x v="1"/>
    <x v="1"/>
    <d v="1899-12-30T00:01:52"/>
    <d v="1899-12-30T00:01:52"/>
    <x v="0"/>
    <m/>
    <m/>
    <d v="1899-12-30T00:00:00"/>
    <d v="1899-12-30T00:24:46"/>
    <n v="2"/>
    <n v="-1.2962962962999591E-3"/>
    <n v="24.766666666660811"/>
    <x v="0"/>
    <x v="1"/>
  </r>
  <r>
    <x v="1"/>
    <s v="2024016354"/>
    <x v="0"/>
    <x v="489"/>
    <s v="E8369HJH"/>
    <d v="2024-12-16T00:00:00"/>
    <x v="1"/>
    <s v="3126"/>
    <x v="11"/>
    <s v="S1D"/>
    <x v="8"/>
    <x v="0"/>
    <d v="2024-12-16T00:00:00"/>
    <d v="1899-12-30T06:47:08"/>
    <d v="2024-12-16T00:00:00"/>
    <d v="1899-12-30T06:44:04"/>
    <d v="2024-12-16T00:00:00"/>
    <d v="1899-12-30T07:05:29"/>
    <x v="0"/>
    <x v="0"/>
    <s v="507101924"/>
    <s v="FBO"/>
    <d v="1899-12-30T00:24:29"/>
    <x v="1632"/>
    <d v="1899-12-30T00:03:04"/>
    <s v="Granel"/>
    <s v="E001"/>
    <x v="2"/>
    <d v="1899-12-30T00:18:21"/>
    <d v="1899-12-30T00:21:25"/>
    <x v="0"/>
    <x v="11"/>
    <x v="5"/>
    <x v="1"/>
    <n v="0"/>
    <n v="0"/>
    <x v="0"/>
    <x v="1"/>
    <x v="0"/>
    <n v="0"/>
    <x v="1"/>
    <x v="1"/>
    <d v="1899-12-30T00:03:04"/>
    <d v="1899-12-30T00:03:04"/>
    <x v="0"/>
    <m/>
    <m/>
    <d v="1899-12-30T00:00:00"/>
    <d v="1899-12-30T00:18:21"/>
    <n v="2"/>
    <n v="-2.129629629629981E-3"/>
    <n v="18.350000000006464"/>
    <x v="0"/>
    <x v="1"/>
  </r>
  <r>
    <x v="1"/>
    <s v="2024016358"/>
    <x v="0"/>
    <x v="524"/>
    <s v="E5208JYX"/>
    <d v="2024-12-16T00:00:00"/>
    <x v="1"/>
    <s v="3126"/>
    <x v="11"/>
    <s v="S2D"/>
    <x v="9"/>
    <x v="0"/>
    <d v="2024-12-16T00:00:00"/>
    <d v="1899-12-30T07:10:24"/>
    <d v="2024-12-16T00:00:00"/>
    <d v="1899-12-30T07:07:23"/>
    <d v="2024-12-16T00:00:00"/>
    <d v="1899-12-30T07:37:21"/>
    <x v="0"/>
    <x v="0"/>
    <s v="507101925"/>
    <s v="FBO"/>
    <d v="1899-12-30T00:32:59"/>
    <x v="870"/>
    <d v="1899-12-30T00:03:01"/>
    <s v="Granel"/>
    <s v="E001"/>
    <x v="2"/>
    <d v="1899-12-30T00:26:57"/>
    <d v="1899-12-30T00:29:58"/>
    <x v="1"/>
    <x v="11"/>
    <x v="5"/>
    <x v="1"/>
    <n v="0"/>
    <n v="0"/>
    <x v="0"/>
    <x v="1"/>
    <x v="0"/>
    <n v="0"/>
    <x v="1"/>
    <x v="1"/>
    <d v="1899-12-30T00:03:01"/>
    <d v="1899-12-30T00:03:01"/>
    <x v="0"/>
    <m/>
    <m/>
    <d v="1899-12-30T00:00:00"/>
    <d v="1899-12-30T00:26:57"/>
    <n v="2"/>
    <n v="-2.0949074074099738E-3"/>
    <n v="26.950000000003254"/>
    <x v="0"/>
    <x v="1"/>
  </r>
  <r>
    <x v="1"/>
    <s v="2024016356"/>
    <x v="0"/>
    <x v="493"/>
    <s v="E8087HNJ"/>
    <d v="2024-12-16T00:00:00"/>
    <x v="1"/>
    <s v="2693"/>
    <x v="13"/>
    <s v="PA"/>
    <x v="2"/>
    <x v="0"/>
    <d v="2024-12-16T00:00:00"/>
    <d v="1899-12-30T07:09:33"/>
    <d v="2024-12-16T00:00:00"/>
    <d v="1899-12-30T07:34:45"/>
    <d v="2024-12-16T00:00:00"/>
    <d v="1899-12-30T07:38:38"/>
    <x v="46"/>
    <x v="8"/>
    <s v="507101926"/>
    <s v="FBO"/>
    <d v="1899-12-30T00:29:05"/>
    <x v="1545"/>
    <d v="1899-12-30T00:25:12"/>
    <s v="Ensacado"/>
    <s v="E002"/>
    <x v="2"/>
    <d v="1899-12-30T00:29:05"/>
    <d v="1899-12-30T00:03:53"/>
    <x v="1"/>
    <x v="11"/>
    <x v="5"/>
    <x v="2"/>
    <n v="0"/>
    <n v="0"/>
    <x v="0"/>
    <x v="2"/>
    <x v="0"/>
    <n v="0"/>
    <x v="1"/>
    <x v="1"/>
    <d v="1899-12-30T00:25:12"/>
    <d v="1899-12-30T00:25:12"/>
    <x v="0"/>
    <m/>
    <m/>
    <d v="1899-12-30T00:00:00"/>
    <d v="1899-12-30T00:29:05"/>
    <n v="2"/>
    <d v="1899-12-30T00:25:12"/>
    <n v="29.083333333334416"/>
    <x v="0"/>
    <x v="1"/>
  </r>
  <r>
    <x v="1"/>
    <s v="2024016361"/>
    <x v="0"/>
    <x v="493"/>
    <s v="E8087HNJ"/>
    <d v="2024-12-16T00:00:00"/>
    <x v="1"/>
    <s v="3208"/>
    <x v="12"/>
    <s v="PA"/>
    <x v="2"/>
    <x v="0"/>
    <d v="2024-12-16T00:00:00"/>
    <d v="1899-12-30T07:39:33"/>
    <d v="2024-12-16T00:00:00"/>
    <d v="1899-12-30T07:36:49"/>
    <d v="2024-12-16T00:00:00"/>
    <d v="1899-12-30T07:40:32"/>
    <x v="47"/>
    <x v="8"/>
    <s v="507101927"/>
    <s v="FBO"/>
    <d v="1899-12-30T00:06:27"/>
    <x v="1633"/>
    <d v="1899-12-30T00:02:44"/>
    <s v="Ensacado"/>
    <s v="E002"/>
    <x v="2"/>
    <d v="1899-12-30T00:00:59"/>
    <d v="1899-12-30T00:03:43"/>
    <x v="1"/>
    <x v="11"/>
    <x v="5"/>
    <x v="2"/>
    <n v="1"/>
    <n v="0"/>
    <x v="1"/>
    <x v="2"/>
    <x v="0"/>
    <n v="1"/>
    <x v="1"/>
    <x v="1"/>
    <d v="1899-12-30T00:02:44"/>
    <d v="1899-12-30T00:02:44"/>
    <x v="1"/>
    <m/>
    <m/>
    <d v="1899-12-30T00:00:00"/>
    <d v="1899-12-30T00:00:59"/>
    <n v="2"/>
    <n v="-1.8981481481399887E-3"/>
    <n v="0.98333333333282091"/>
    <x v="0"/>
    <x v="1"/>
  </r>
  <r>
    <x v="1"/>
    <s v="2024016360"/>
    <x v="0"/>
    <x v="515"/>
    <s v="E5005KYF"/>
    <d v="2024-12-16T00:00:00"/>
    <x v="1"/>
    <s v="3208"/>
    <x v="12"/>
    <s v="PA"/>
    <x v="2"/>
    <x v="0"/>
    <d v="2024-12-16T00:00:00"/>
    <d v="1899-12-30T07:36:45"/>
    <d v="2024-12-16T00:00:00"/>
    <d v="1899-12-30T07:34:29"/>
    <d v="2024-12-16T00:00:00"/>
    <d v="1899-12-30T07:47:43"/>
    <x v="0"/>
    <x v="0"/>
    <s v="507101928"/>
    <s v="FBO"/>
    <d v="1899-12-30T00:15:30"/>
    <x v="1634"/>
    <d v="1899-12-30T00:02:16"/>
    <s v="Ensacado"/>
    <s v="E002"/>
    <x v="2"/>
    <d v="1899-12-30T00:10:58"/>
    <d v="1899-12-30T00:13:14"/>
    <x v="1"/>
    <x v="11"/>
    <x v="5"/>
    <x v="2"/>
    <n v="0"/>
    <n v="0"/>
    <x v="0"/>
    <x v="2"/>
    <x v="0"/>
    <n v="0"/>
    <x v="1"/>
    <x v="1"/>
    <d v="1899-12-30T00:02:16"/>
    <d v="1899-12-30T00:02:16"/>
    <x v="0"/>
    <m/>
    <m/>
    <d v="1899-12-30T00:00:00"/>
    <d v="1899-12-30T00:10:58"/>
    <n v="2"/>
    <n v="-1.5740740740700088E-3"/>
    <n v="10.96666666666561"/>
    <x v="0"/>
    <x v="1"/>
  </r>
  <r>
    <x v="1"/>
    <s v="2024016355"/>
    <x v="0"/>
    <x v="492"/>
    <s v="E0184KJL"/>
    <d v="2024-12-16T00:00:00"/>
    <x v="1"/>
    <s v="3208"/>
    <x v="12"/>
    <s v="PA"/>
    <x v="2"/>
    <x v="0"/>
    <d v="2024-12-16T00:00:00"/>
    <d v="1899-12-30T06:59:56"/>
    <d v="2024-12-16T00:00:00"/>
    <d v="1899-12-30T07:57:06"/>
    <d v="2024-12-16T00:00:00"/>
    <d v="1899-12-30T08:00:50"/>
    <x v="0"/>
    <x v="0"/>
    <s v="507101929"/>
    <s v="FBO"/>
    <d v="1899-12-30T01:00:54"/>
    <x v="1635"/>
    <d v="1899-12-30T00:57:10"/>
    <s v="Ensacado"/>
    <s v="E002"/>
    <x v="2"/>
    <d v="1899-12-30T01:00:54"/>
    <d v="1899-12-30T00:03:44"/>
    <x v="0"/>
    <x v="11"/>
    <x v="5"/>
    <x v="2"/>
    <n v="0"/>
    <n v="0"/>
    <x v="0"/>
    <x v="2"/>
    <x v="0"/>
    <n v="0"/>
    <x v="1"/>
    <x v="0"/>
    <d v="1899-12-30T00:57:10"/>
    <d v="1899-12-30T00:12:10"/>
    <x v="0"/>
    <m/>
    <m/>
    <d v="1899-12-30T00:00:00"/>
    <d v="1899-12-30T01:00:54"/>
    <n v="2"/>
    <d v="1899-12-30T00:57:10"/>
    <n v="60.900000000004802"/>
    <x v="1"/>
    <x v="0"/>
  </r>
  <r>
    <x v="1"/>
    <s v="2024016362"/>
    <x v="0"/>
    <x v="492"/>
    <s v="E0184KJL"/>
    <d v="2024-12-16T00:00:00"/>
    <x v="1"/>
    <s v="3208"/>
    <x v="12"/>
    <s v="PA"/>
    <x v="2"/>
    <x v="0"/>
    <d v="2024-12-16T00:00:00"/>
    <d v="1899-12-30T08:01:26"/>
    <d v="2024-12-16T00:00:00"/>
    <d v="1899-12-30T07:58:20"/>
    <d v="2024-12-16T00:00:00"/>
    <d v="1899-12-30T08:02:00"/>
    <x v="0"/>
    <x v="0"/>
    <s v="507101930"/>
    <s v="FBO"/>
    <d v="1899-12-30T00:06:46"/>
    <x v="1636"/>
    <d v="1899-12-30T00:03:06"/>
    <s v="Ensacado"/>
    <s v="E002"/>
    <x v="2"/>
    <d v="1899-12-30T00:00:34"/>
    <d v="1899-12-30T00:03:40"/>
    <x v="2"/>
    <x v="11"/>
    <x v="5"/>
    <x v="2"/>
    <n v="1"/>
    <n v="0"/>
    <x v="1"/>
    <x v="2"/>
    <x v="0"/>
    <n v="1"/>
    <x v="1"/>
    <x v="1"/>
    <d v="1899-12-30T00:03:06"/>
    <d v="1899-12-30T00:03:06"/>
    <x v="1"/>
    <m/>
    <m/>
    <d v="1899-12-30T00:00:00"/>
    <d v="1899-12-30T00:00:34"/>
    <n v="2"/>
    <n v="-2.1527777777700097E-3"/>
    <n v="0.56666666666878029"/>
    <x v="1"/>
    <x v="1"/>
  </r>
  <r>
    <x v="1"/>
    <s v="2024016365"/>
    <x v="0"/>
    <x v="488"/>
    <s v="E5866LGS"/>
    <d v="2024-12-16T00:00:00"/>
    <x v="1"/>
    <s v="2693"/>
    <x v="13"/>
    <s v="PA"/>
    <x v="2"/>
    <x v="0"/>
    <d v="2024-12-16T00:00:00"/>
    <d v="1899-12-30T09:37:07"/>
    <d v="2024-12-16T00:00:00"/>
    <d v="1899-12-30T09:35:42"/>
    <d v="2024-12-16T00:00:00"/>
    <d v="1899-12-30T09:56:22"/>
    <x v="0"/>
    <x v="0"/>
    <s v="507101933"/>
    <s v="FBO"/>
    <d v="1899-12-30T00:22:05"/>
    <x v="1637"/>
    <d v="1899-12-30T00:01:25"/>
    <s v="Ensacado"/>
    <s v="E002"/>
    <x v="2"/>
    <d v="1899-12-30T00:19:15"/>
    <d v="1899-12-30T00:20:40"/>
    <x v="3"/>
    <x v="11"/>
    <x v="5"/>
    <x v="2"/>
    <n v="0"/>
    <n v="0"/>
    <x v="0"/>
    <x v="2"/>
    <x v="0"/>
    <n v="0"/>
    <x v="1"/>
    <x v="1"/>
    <d v="1899-12-30T00:01:25"/>
    <d v="1899-12-30T00:01:25"/>
    <x v="0"/>
    <m/>
    <m/>
    <d v="1899-12-30T00:00:00"/>
    <d v="1899-12-30T00:19:15"/>
    <n v="2"/>
    <n v="-9.8379629629002929E-4"/>
    <n v="19.250000000006366"/>
    <x v="2"/>
    <x v="1"/>
  </r>
  <r>
    <x v="1"/>
    <s v="2024016354"/>
    <x v="0"/>
    <x v="489"/>
    <s v="E8369HJH"/>
    <d v="2024-12-16T00:00:00"/>
    <x v="1"/>
    <s v="3126"/>
    <x v="11"/>
    <s v="S1D"/>
    <x v="8"/>
    <x v="0"/>
    <d v="2024-12-16T00:00:00"/>
    <d v="1899-12-30T06:47:08"/>
    <d v="2024-12-16T00:00:00"/>
    <d v="1899-12-30T06:44:04"/>
    <d v="2024-12-16T00:00:00"/>
    <d v="1899-12-30T07:05:29"/>
    <x v="48"/>
    <x v="0"/>
    <s v="507101934"/>
    <s v="FBO"/>
    <d v="1899-12-30T00:24:29"/>
    <x v="1632"/>
    <d v="1899-12-30T00:03:04"/>
    <s v="Granel"/>
    <s v="E001"/>
    <x v="2"/>
    <d v="1899-12-30T00:18:21"/>
    <d v="1899-12-30T00:21:25"/>
    <x v="0"/>
    <x v="11"/>
    <x v="5"/>
    <x v="1"/>
    <n v="0"/>
    <n v="0"/>
    <x v="0"/>
    <x v="1"/>
    <x v="0"/>
    <n v="0"/>
    <x v="1"/>
    <x v="1"/>
    <d v="1899-12-30T00:03:04"/>
    <d v="1899-12-30T00:03:04"/>
    <x v="0"/>
    <m/>
    <m/>
    <d v="1899-12-30T00:00:00"/>
    <d v="1899-12-30T00:18:21"/>
    <n v="2"/>
    <n v="-2.129629629629981E-3"/>
    <n v="18.350000000006464"/>
    <x v="0"/>
    <x v="1"/>
  </r>
  <r>
    <x v="1"/>
    <s v="2024016367"/>
    <x v="0"/>
    <x v="511"/>
    <s v="E7091MFN"/>
    <d v="2024-12-16T00:00:00"/>
    <x v="1"/>
    <s v="3126"/>
    <x v="11"/>
    <s v="S2D"/>
    <x v="9"/>
    <x v="0"/>
    <d v="2024-12-16T00:00:00"/>
    <d v="1899-12-30T09:45:46"/>
    <d v="2024-12-16T00:00:00"/>
    <d v="1899-12-30T09:43:02"/>
    <d v="2024-12-16T00:00:00"/>
    <d v="1899-12-30T10:06:53"/>
    <x v="0"/>
    <x v="0"/>
    <s v="507101935"/>
    <s v="FBO"/>
    <d v="1899-12-30T00:26:35"/>
    <x v="1537"/>
    <d v="1899-12-30T00:02:44"/>
    <s v="Granel"/>
    <s v="E001"/>
    <x v="1"/>
    <d v="1899-12-30T00:21:07"/>
    <d v="1899-12-30T00:23:51"/>
    <x v="3"/>
    <x v="11"/>
    <x v="5"/>
    <x v="1"/>
    <n v="0"/>
    <n v="0"/>
    <x v="0"/>
    <x v="1"/>
    <x v="0"/>
    <n v="0"/>
    <x v="1"/>
    <x v="1"/>
    <d v="1899-12-30T00:02:44"/>
    <d v="1899-12-30T00:02:44"/>
    <x v="0"/>
    <m/>
    <m/>
    <d v="1899-12-30T00:00:00"/>
    <d v="1899-12-30T00:21:07"/>
    <n v="2"/>
    <n v="-1.8981481481499807E-3"/>
    <n v="21.116666666663999"/>
    <x v="3"/>
    <x v="1"/>
  </r>
  <r>
    <x v="1"/>
    <s v="2024016368"/>
    <x v="0"/>
    <x v="495"/>
    <s v="E4696FTM"/>
    <d v="2024-12-16T00:00:00"/>
    <x v="1"/>
    <s v="3126"/>
    <x v="11"/>
    <s v="S1D"/>
    <x v="8"/>
    <x v="0"/>
    <d v="2024-12-16T00:00:00"/>
    <d v="1899-12-30T09:51:36"/>
    <d v="2024-12-16T00:00:00"/>
    <d v="1899-12-30T09:48:53"/>
    <d v="2024-12-16T00:00:00"/>
    <d v="1899-12-30T10:12:23"/>
    <x v="0"/>
    <x v="0"/>
    <s v="507101936"/>
    <s v="EXW"/>
    <d v="1899-12-30T00:26:13"/>
    <x v="1638"/>
    <d v="1899-12-30T00:02:43"/>
    <s v="Granel"/>
    <s v="E001"/>
    <x v="1"/>
    <d v="1899-12-30T00:20:47"/>
    <d v="1899-12-30T00:23:30"/>
    <x v="3"/>
    <x v="11"/>
    <x v="5"/>
    <x v="1"/>
    <n v="0"/>
    <n v="0"/>
    <x v="0"/>
    <x v="1"/>
    <x v="0"/>
    <n v="0"/>
    <x v="1"/>
    <x v="1"/>
    <d v="1899-12-30T00:02:43"/>
    <d v="1899-12-30T00:02:43"/>
    <x v="0"/>
    <m/>
    <m/>
    <d v="1899-12-30T00:00:00"/>
    <d v="1899-12-30T00:20:47"/>
    <n v="2"/>
    <n v="-1.8865740740700021E-3"/>
    <n v="20.783333333332799"/>
    <x v="3"/>
    <x v="1"/>
  </r>
  <r>
    <x v="1"/>
    <s v="2024016369"/>
    <x v="0"/>
    <x v="544"/>
    <s v="E1160JXP"/>
    <d v="2024-12-16T00:00:00"/>
    <x v="1"/>
    <s v="3208"/>
    <x v="12"/>
    <s v="PA"/>
    <x v="2"/>
    <x v="0"/>
    <d v="2024-12-16T00:00:00"/>
    <d v="1899-12-30T10:20:46"/>
    <d v="2024-12-16T00:00:00"/>
    <d v="1899-12-30T10:18:17"/>
    <d v="2024-12-16T00:00:00"/>
    <d v="1899-12-30T10:27:08"/>
    <x v="0"/>
    <x v="0"/>
    <s v="507101937"/>
    <s v="FBO"/>
    <d v="1899-12-30T00:11:20"/>
    <x v="1639"/>
    <d v="1899-12-30T00:02:29"/>
    <s v="Ensacado"/>
    <s v="E002"/>
    <x v="2"/>
    <d v="1899-12-30T00:06:22"/>
    <d v="1899-12-30T00:08:51"/>
    <x v="4"/>
    <x v="11"/>
    <x v="5"/>
    <x v="2"/>
    <n v="1"/>
    <n v="0"/>
    <x v="1"/>
    <x v="2"/>
    <x v="0"/>
    <n v="1"/>
    <x v="1"/>
    <x v="1"/>
    <d v="1899-12-30T00:02:29"/>
    <d v="1899-12-30T00:02:29"/>
    <x v="0"/>
    <m/>
    <m/>
    <d v="1899-12-30T00:00:00"/>
    <d v="1899-12-30T00:06:22"/>
    <n v="2"/>
    <n v="-1.7245370370299606E-3"/>
    <n v="6.3666666666720051"/>
    <x v="3"/>
    <x v="1"/>
  </r>
  <r>
    <x v="1"/>
    <s v="2024016370"/>
    <x v="0"/>
    <x v="545"/>
    <s v="E9813MKX"/>
    <d v="2024-12-16T00:00:00"/>
    <x v="1"/>
    <s v="2693"/>
    <x v="13"/>
    <s v="PA"/>
    <x v="2"/>
    <x v="0"/>
    <d v="2024-12-16T00:00:00"/>
    <d v="1899-12-30T10:40:02"/>
    <d v="2024-12-16T00:00:00"/>
    <d v="1899-12-30T10:38:35"/>
    <d v="2024-12-16T00:00:00"/>
    <d v="1899-12-30T10:57:05"/>
    <x v="0"/>
    <x v="0"/>
    <s v="507101938"/>
    <s v="FBO"/>
    <d v="1899-12-30T00:19:57"/>
    <x v="1580"/>
    <d v="1899-12-30T00:01:27"/>
    <s v="Ensacado"/>
    <s v="E002"/>
    <x v="1"/>
    <d v="1899-12-30T00:17:03"/>
    <d v="1899-12-30T00:18:30"/>
    <x v="4"/>
    <x v="11"/>
    <x v="5"/>
    <x v="2"/>
    <n v="0"/>
    <n v="0"/>
    <x v="0"/>
    <x v="2"/>
    <x v="0"/>
    <n v="0"/>
    <x v="1"/>
    <x v="1"/>
    <d v="1899-12-30T00:01:27"/>
    <d v="1899-12-30T00:01:27"/>
    <x v="0"/>
    <m/>
    <m/>
    <d v="1899-12-30T00:00:00"/>
    <d v="1899-12-30T00:17:03"/>
    <n v="2"/>
    <n v="-1.0069444444399944E-3"/>
    <n v="17.050000000003223"/>
    <x v="3"/>
    <x v="1"/>
  </r>
  <r>
    <x v="1"/>
    <s v="2024016372"/>
    <x v="0"/>
    <x v="486"/>
    <s v="E9819MMR"/>
    <d v="2024-12-16T00:00:00"/>
    <x v="1"/>
    <s v="3126"/>
    <x v="11"/>
    <s v="S1D"/>
    <x v="8"/>
    <x v="0"/>
    <d v="2024-12-16T00:00:00"/>
    <d v="1899-12-30T10:48:57"/>
    <d v="2024-12-16T00:00:00"/>
    <d v="1899-12-30T10:45:55"/>
    <d v="2024-12-16T00:00:00"/>
    <d v="1899-12-30T11:16:56"/>
    <x v="0"/>
    <x v="0"/>
    <s v="507101939"/>
    <s v="FBO"/>
    <d v="1899-12-30T00:34:03"/>
    <x v="1640"/>
    <d v="1899-12-30T00:03:02"/>
    <s v="Granel"/>
    <s v="E001"/>
    <x v="2"/>
    <d v="1899-12-30T00:27:59"/>
    <d v="1899-12-30T00:31:01"/>
    <x v="4"/>
    <x v="11"/>
    <x v="5"/>
    <x v="1"/>
    <n v="0"/>
    <n v="0"/>
    <x v="0"/>
    <x v="1"/>
    <x v="0"/>
    <n v="0"/>
    <x v="1"/>
    <x v="1"/>
    <d v="1899-12-30T00:03:02"/>
    <d v="1899-12-30T00:03:02"/>
    <x v="0"/>
    <m/>
    <m/>
    <d v="1899-12-30T00:00:00"/>
    <d v="1899-12-30T00:27:59"/>
    <n v="2"/>
    <n v="-2.1064814814800159E-3"/>
    <n v="27.983333333332805"/>
    <x v="4"/>
    <x v="1"/>
  </r>
  <r>
    <x v="1"/>
    <s v="2024016373"/>
    <x v="0"/>
    <x v="492"/>
    <s v="E0184KJL"/>
    <d v="2024-12-16T00:00:00"/>
    <x v="1"/>
    <s v="2693"/>
    <x v="13"/>
    <s v="PA"/>
    <x v="2"/>
    <x v="0"/>
    <d v="2024-12-16T00:00:00"/>
    <d v="1899-12-30T11:11:29"/>
    <d v="2024-12-16T00:00:00"/>
    <d v="1899-12-30T11:14:03"/>
    <d v="2024-12-16T00:00:00"/>
    <d v="1899-12-30T11:17:50"/>
    <x v="0"/>
    <x v="0"/>
    <s v="507101940"/>
    <s v="FBO"/>
    <d v="1899-12-30T00:06:21"/>
    <x v="1562"/>
    <d v="1899-12-30T00:02:34"/>
    <s v="Ensacado"/>
    <s v="E002"/>
    <x v="2"/>
    <d v="1899-12-30T00:06:21"/>
    <d v="1899-12-30T00:03:47"/>
    <x v="5"/>
    <x v="11"/>
    <x v="5"/>
    <x v="2"/>
    <n v="1"/>
    <n v="0"/>
    <x v="1"/>
    <x v="2"/>
    <x v="0"/>
    <n v="1"/>
    <x v="1"/>
    <x v="1"/>
    <d v="1899-12-30T00:02:34"/>
    <d v="1899-12-30T00:02:34"/>
    <x v="0"/>
    <m/>
    <m/>
    <d v="1899-12-30T00:00:00"/>
    <d v="1899-12-30T00:06:21"/>
    <n v="2"/>
    <d v="1899-12-30T00:02:34"/>
    <n v="6.349999999996756"/>
    <x v="4"/>
    <x v="1"/>
  </r>
  <r>
    <x v="1"/>
    <s v="2024016374"/>
    <x v="0"/>
    <x v="492"/>
    <s v="E0184KJL"/>
    <d v="2024-12-16T00:00:00"/>
    <x v="1"/>
    <s v="2693"/>
    <x v="13"/>
    <s v="PA"/>
    <x v="2"/>
    <x v="0"/>
    <d v="2024-12-16T00:00:00"/>
    <d v="1899-12-30T11:18:17"/>
    <d v="2024-12-16T00:00:00"/>
    <d v="1899-12-30T11:15:19"/>
    <d v="2024-12-16T00:00:00"/>
    <d v="1899-12-30T11:19:05"/>
    <x v="0"/>
    <x v="0"/>
    <s v="507101941"/>
    <s v="FBO"/>
    <d v="1899-12-30T00:06:44"/>
    <x v="1615"/>
    <d v="1899-12-30T00:02:58"/>
    <s v="Ensacado"/>
    <s v="E002"/>
    <x v="2"/>
    <d v="1899-12-30T00:00:48"/>
    <d v="1899-12-30T00:03:46"/>
    <x v="5"/>
    <x v="11"/>
    <x v="5"/>
    <x v="2"/>
    <n v="1"/>
    <n v="0"/>
    <x v="1"/>
    <x v="2"/>
    <x v="0"/>
    <n v="1"/>
    <x v="1"/>
    <x v="1"/>
    <d v="1899-12-30T00:02:58"/>
    <d v="1899-12-30T00:02:58"/>
    <x v="1"/>
    <m/>
    <m/>
    <d v="1899-12-30T00:00:00"/>
    <d v="1899-12-30T00:00:48"/>
    <n v="2"/>
    <n v="-2.0601851851799746E-3"/>
    <n v="0.80000000000644"/>
    <x v="4"/>
    <x v="1"/>
  </r>
  <r>
    <x v="1"/>
    <s v="2024016378"/>
    <x v="0"/>
    <x v="534"/>
    <s v="E3092FNZ"/>
    <d v="2024-12-16T00:00:00"/>
    <x v="1"/>
    <s v="3208"/>
    <x v="12"/>
    <s v="PA"/>
    <x v="2"/>
    <x v="0"/>
    <d v="2024-12-16T00:00:00"/>
    <d v="1899-12-30T11:47:44"/>
    <d v="2024-12-16T00:00:00"/>
    <d v="1899-12-30T11:44:59"/>
    <d v="2024-12-16T00:00:00"/>
    <d v="1899-12-30T12:02:39"/>
    <x v="0"/>
    <x v="0"/>
    <s v="507101942"/>
    <s v="EXW"/>
    <d v="1899-12-30T00:20:25"/>
    <x v="1641"/>
    <d v="1899-12-30T00:02:45"/>
    <s v="Ensacado"/>
    <s v="E002"/>
    <x v="1"/>
    <d v="1899-12-30T00:14:55"/>
    <d v="1899-12-30T00:17:40"/>
    <x v="5"/>
    <x v="11"/>
    <x v="5"/>
    <x v="2"/>
    <n v="0"/>
    <n v="0"/>
    <x v="0"/>
    <x v="2"/>
    <x v="0"/>
    <n v="0"/>
    <x v="1"/>
    <x v="1"/>
    <d v="1899-12-30T00:02:45"/>
    <d v="1899-12-30T00:02:45"/>
    <x v="0"/>
    <m/>
    <m/>
    <d v="1899-12-30T00:00:00"/>
    <d v="1899-12-30T00:14:55"/>
    <n v="2"/>
    <n v="-1.9097222222200227E-3"/>
    <n v="14.916666666671903"/>
    <x v="5"/>
    <x v="1"/>
  </r>
  <r>
    <x v="1"/>
    <s v="2024016386"/>
    <x v="0"/>
    <x v="493"/>
    <s v="E8087HNJ"/>
    <d v="2024-12-16T00:00:00"/>
    <x v="1"/>
    <s v="2693"/>
    <x v="13"/>
    <s v="PA"/>
    <x v="2"/>
    <x v="0"/>
    <d v="2024-12-16T00:00:00"/>
    <d v="1899-12-30T13:31:47"/>
    <d v="2024-12-16T00:00:00"/>
    <d v="1899-12-30T13:34:14"/>
    <d v="2024-12-16T00:00:00"/>
    <d v="1899-12-30T13:42:25"/>
    <x v="21"/>
    <x v="8"/>
    <s v="507101944"/>
    <s v="FBO"/>
    <d v="1899-12-30T00:10:38"/>
    <x v="1642"/>
    <d v="1899-12-30T00:02:27"/>
    <s v="Ensacado"/>
    <s v="E002"/>
    <x v="2"/>
    <d v="1899-12-30T00:10:38"/>
    <d v="1899-12-30T00:08:11"/>
    <x v="9"/>
    <x v="11"/>
    <x v="5"/>
    <x v="2"/>
    <n v="0"/>
    <n v="0"/>
    <x v="0"/>
    <x v="2"/>
    <x v="0"/>
    <n v="0"/>
    <x v="1"/>
    <x v="1"/>
    <d v="1899-12-30T00:02:27"/>
    <d v="1899-12-30T00:02:27"/>
    <x v="0"/>
    <m/>
    <m/>
    <d v="1899-12-30T00:00:00"/>
    <d v="1899-12-30T00:10:38"/>
    <n v="2"/>
    <d v="1899-12-30T00:02:27"/>
    <n v="10.633333333334409"/>
    <x v="13"/>
    <x v="1"/>
  </r>
  <r>
    <x v="1"/>
    <s v="2024016385"/>
    <x v="0"/>
    <x v="529"/>
    <s v="E7609CBH"/>
    <d v="2024-12-16T00:00:00"/>
    <x v="1"/>
    <s v="3126"/>
    <x v="11"/>
    <s v="S1D"/>
    <x v="8"/>
    <x v="0"/>
    <d v="2024-12-16T00:00:00"/>
    <d v="1899-12-30T13:28:19"/>
    <d v="2024-12-16T00:00:00"/>
    <d v="1899-12-30T13:25:36"/>
    <d v="2024-12-16T00:00:00"/>
    <d v="1899-12-30T13:43:49"/>
    <x v="0"/>
    <x v="0"/>
    <s v="507101945"/>
    <s v="EXW"/>
    <d v="1899-12-30T00:20:56"/>
    <x v="1643"/>
    <d v="1899-12-30T00:02:43"/>
    <s v="Granel"/>
    <s v="E001"/>
    <x v="1"/>
    <d v="1899-12-30T00:15:30"/>
    <d v="1899-12-30T00:18:13"/>
    <x v="9"/>
    <x v="11"/>
    <x v="5"/>
    <x v="1"/>
    <n v="0"/>
    <n v="0"/>
    <x v="0"/>
    <x v="1"/>
    <x v="0"/>
    <n v="0"/>
    <x v="1"/>
    <x v="1"/>
    <d v="1899-12-30T00:02:43"/>
    <d v="1899-12-30T00:02:43"/>
    <x v="0"/>
    <m/>
    <m/>
    <d v="1899-12-30T00:00:00"/>
    <d v="1899-12-30T00:15:30"/>
    <n v="2"/>
    <n v="-1.8865740740799941E-3"/>
    <n v="15.500000000001624"/>
    <x v="13"/>
    <x v="1"/>
  </r>
  <r>
    <x v="1"/>
    <s v="2024016387"/>
    <x v="0"/>
    <x v="488"/>
    <s v="E5866LGS"/>
    <d v="2024-12-16T00:00:00"/>
    <x v="1"/>
    <s v="3208"/>
    <x v="12"/>
    <s v="PA"/>
    <x v="2"/>
    <x v="0"/>
    <d v="2024-12-16T00:00:00"/>
    <d v="1899-12-30T13:52:25"/>
    <d v="2024-12-16T00:00:00"/>
    <d v="1899-12-30T13:51:58"/>
    <d v="2024-12-16T00:00:00"/>
    <d v="1899-12-30T14:08:40"/>
    <x v="0"/>
    <x v="0"/>
    <s v="507101946"/>
    <s v="FBO"/>
    <d v="1899-12-30T00:17:09"/>
    <x v="1644"/>
    <d v="1899-12-30T00:00:27"/>
    <s v="Ensacado"/>
    <s v="E002"/>
    <x v="2"/>
    <d v="1899-12-30T00:16:15"/>
    <d v="1899-12-30T00:16:42"/>
    <x v="9"/>
    <x v="11"/>
    <x v="5"/>
    <x v="2"/>
    <n v="0"/>
    <n v="0"/>
    <x v="0"/>
    <x v="2"/>
    <x v="0"/>
    <n v="0"/>
    <x v="1"/>
    <x v="1"/>
    <d v="1899-12-30T00:00:27"/>
    <d v="1899-12-30T00:00:27"/>
    <x v="0"/>
    <m/>
    <m/>
    <d v="1899-12-30T00:00:00"/>
    <d v="1899-12-30T00:16:15"/>
    <n v="2"/>
    <n v="-3.1250000000004885E-4"/>
    <n v="16.249999999996785"/>
    <x v="8"/>
    <x v="1"/>
  </r>
  <r>
    <x v="1"/>
    <s v="2024016391"/>
    <x v="0"/>
    <x v="492"/>
    <s v="E0184KJL"/>
    <d v="2024-12-16T00:00:00"/>
    <x v="1"/>
    <s v="2693"/>
    <x v="13"/>
    <s v="PA"/>
    <x v="2"/>
    <x v="0"/>
    <d v="2024-12-16T00:00:00"/>
    <d v="1899-12-30T14:54:17"/>
    <d v="2024-12-16T00:00:00"/>
    <d v="1899-12-30T14:55:56"/>
    <d v="2024-12-16T00:00:00"/>
    <d v="1899-12-30T14:59:59"/>
    <x v="0"/>
    <x v="0"/>
    <s v="507101947"/>
    <s v="FBO"/>
    <d v="1899-12-30T00:05:42"/>
    <x v="1645"/>
    <d v="1899-12-30T00:01:39"/>
    <s v="Ensacado"/>
    <s v="E002"/>
    <x v="2"/>
    <d v="1899-12-30T00:05:42"/>
    <d v="1899-12-30T00:04:03"/>
    <x v="7"/>
    <x v="11"/>
    <x v="5"/>
    <x v="2"/>
    <n v="1"/>
    <n v="0"/>
    <x v="1"/>
    <x v="2"/>
    <x v="0"/>
    <n v="1"/>
    <x v="1"/>
    <x v="1"/>
    <d v="1899-12-30T00:01:39"/>
    <d v="1899-12-30T00:01:39"/>
    <x v="0"/>
    <m/>
    <m/>
    <d v="1899-12-30T00:00:00"/>
    <d v="1899-12-30T00:05:42"/>
    <n v="2"/>
    <d v="1899-12-30T00:01:39"/>
    <n v="5.7000000000095241"/>
    <x v="8"/>
    <x v="1"/>
  </r>
  <r>
    <x v="1"/>
    <s v="2024016392"/>
    <x v="0"/>
    <x v="493"/>
    <s v="E8087HNJ"/>
    <d v="2024-12-16T00:00:00"/>
    <x v="1"/>
    <s v="2693"/>
    <x v="13"/>
    <s v="PA"/>
    <x v="2"/>
    <x v="0"/>
    <d v="2024-12-16T00:00:00"/>
    <d v="1899-12-30T15:54:12"/>
    <d v="2024-12-16T00:00:00"/>
    <d v="1899-12-30T15:56:26"/>
    <d v="2024-12-16T00:00:00"/>
    <d v="1899-12-30T16:01:10"/>
    <x v="49"/>
    <x v="8"/>
    <s v="507101948"/>
    <s v="FBO"/>
    <d v="1899-12-30T00:06:58"/>
    <x v="1646"/>
    <d v="1899-12-30T00:02:14"/>
    <s v="Ensacado"/>
    <s v="E002"/>
    <x v="2"/>
    <d v="1899-12-30T00:06:58"/>
    <d v="1899-12-30T00:04:44"/>
    <x v="14"/>
    <x v="11"/>
    <x v="5"/>
    <x v="2"/>
    <n v="1"/>
    <n v="0"/>
    <x v="1"/>
    <x v="2"/>
    <x v="0"/>
    <n v="1"/>
    <x v="1"/>
    <x v="1"/>
    <d v="1899-12-30T00:02:14"/>
    <d v="1899-12-30T00:02:14"/>
    <x v="0"/>
    <m/>
    <m/>
    <d v="1899-12-30T00:00:00"/>
    <d v="1899-12-30T00:06:58"/>
    <n v="2"/>
    <d v="1899-12-30T00:02:14"/>
    <n v="6.9666666666624266"/>
    <x v="9"/>
    <x v="1"/>
  </r>
  <r>
    <x v="1"/>
    <s v="2024016384"/>
    <x v="0"/>
    <x v="546"/>
    <s v="E5539KFG"/>
    <d v="2024-12-16T00:00:00"/>
    <x v="1"/>
    <s v="2693"/>
    <x v="13"/>
    <s v="PA"/>
    <x v="2"/>
    <x v="0"/>
    <d v="2024-12-16T00:00:00"/>
    <d v="1899-12-30T13:17:07"/>
    <d v="2024-12-16T00:00:00"/>
    <d v="1899-12-30T13:33:04"/>
    <d v="2024-12-16T00:00:00"/>
    <d v="1899-12-30T19:27:34"/>
    <x v="50"/>
    <x v="8"/>
    <s v="507101949"/>
    <s v="FBO"/>
    <d v="1899-12-30T06:10:27"/>
    <x v="1647"/>
    <d v="1899-12-30T00:15:57"/>
    <s v="Ensacado"/>
    <s v="E002"/>
    <x v="1"/>
    <d v="1899-12-30T06:10:27"/>
    <d v="1899-12-30T05:54:30"/>
    <x v="9"/>
    <x v="11"/>
    <x v="5"/>
    <x v="2"/>
    <n v="0"/>
    <n v="1"/>
    <x v="1"/>
    <x v="2"/>
    <x v="0"/>
    <n v="1"/>
    <x v="1"/>
    <x v="2"/>
    <d v="1899-12-30T00:15:57"/>
    <d v="1899-12-30T00:15:57"/>
    <x v="0"/>
    <m/>
    <m/>
    <d v="1899-12-30T00:00:00"/>
    <d v="1899-12-30T06:10:27"/>
    <n v="2"/>
    <d v="1899-12-30T00:15:57"/>
    <n v="370.450000000008"/>
    <x v="7"/>
    <x v="0"/>
  </r>
  <r>
    <x v="1"/>
    <s v="2024016396"/>
    <x v="0"/>
    <x v="489"/>
    <s v="E8369HJH"/>
    <d v="2024-12-17T00:00:00"/>
    <x v="1"/>
    <s v="3126"/>
    <x v="11"/>
    <s v="S1D"/>
    <x v="8"/>
    <x v="0"/>
    <d v="2024-12-17T00:00:00"/>
    <d v="1899-12-30T06:06:43"/>
    <d v="2024-12-17T00:00:00"/>
    <d v="1899-12-30T06:03:43"/>
    <d v="2024-12-17T00:00:00"/>
    <d v="1899-12-30T06:26:48"/>
    <x v="0"/>
    <x v="0"/>
    <s v="507101950"/>
    <s v="FBO"/>
    <d v="1899-12-30T00:26:05"/>
    <x v="653"/>
    <d v="1899-12-30T00:03:00"/>
    <s v="Granel"/>
    <s v="E001"/>
    <x v="2"/>
    <d v="1899-12-30T00:20:05"/>
    <d v="1899-12-30T00:23:05"/>
    <x v="0"/>
    <x v="12"/>
    <x v="5"/>
    <x v="1"/>
    <n v="0"/>
    <n v="0"/>
    <x v="0"/>
    <x v="1"/>
    <x v="0"/>
    <n v="0"/>
    <x v="1"/>
    <x v="1"/>
    <d v="1899-12-30T00:03:00"/>
    <d v="1899-12-30T00:03:00"/>
    <x v="0"/>
    <m/>
    <m/>
    <d v="1899-12-30T00:00:00"/>
    <d v="1899-12-30T00:20:05"/>
    <n v="3"/>
    <n v="-2.0833333333299953E-3"/>
    <n v="20.083333333334448"/>
    <x v="12"/>
    <x v="1"/>
  </r>
  <r>
    <x v="1"/>
    <s v="2024016397"/>
    <x v="0"/>
    <x v="488"/>
    <s v="E5866LGS"/>
    <d v="2024-12-17T00:00:00"/>
    <x v="1"/>
    <s v="3208"/>
    <x v="12"/>
    <s v="PA"/>
    <x v="2"/>
    <x v="0"/>
    <d v="2024-12-17T00:00:00"/>
    <d v="1899-12-30T06:07:02"/>
    <d v="2024-12-17T00:00:00"/>
    <d v="1899-12-30T06:14:31"/>
    <d v="2024-12-17T00:00:00"/>
    <d v="1899-12-30T06:29:52"/>
    <x v="0"/>
    <x v="0"/>
    <s v="507101951"/>
    <s v="FBO"/>
    <d v="1899-12-30T00:22:50"/>
    <x v="1648"/>
    <d v="1899-12-30T00:07:29"/>
    <s v="Ensacado"/>
    <s v="E002"/>
    <x v="2"/>
    <d v="1899-12-30T00:22:50"/>
    <d v="1899-12-30T00:15:21"/>
    <x v="0"/>
    <x v="12"/>
    <x v="5"/>
    <x v="2"/>
    <n v="0"/>
    <n v="0"/>
    <x v="0"/>
    <x v="2"/>
    <x v="0"/>
    <n v="0"/>
    <x v="1"/>
    <x v="1"/>
    <d v="1899-12-30T00:07:29"/>
    <d v="1899-12-30T00:07:29"/>
    <x v="0"/>
    <m/>
    <m/>
    <d v="1899-12-30T00:00:00"/>
    <d v="1899-12-30T00:22:50"/>
    <n v="3"/>
    <d v="1899-12-30T00:07:29"/>
    <n v="22.833333333331201"/>
    <x v="12"/>
    <x v="1"/>
  </r>
  <r>
    <x v="1"/>
    <s v="2024016401"/>
    <x v="0"/>
    <x v="491"/>
    <s v="E4911KHZ"/>
    <d v="2024-12-17T00:00:00"/>
    <x v="1"/>
    <s v="2649"/>
    <x v="14"/>
    <s v="S6H"/>
    <x v="10"/>
    <x v="0"/>
    <d v="2024-12-17T00:00:00"/>
    <d v="1899-12-30T06:33:19"/>
    <d v="2024-12-17T00:00:00"/>
    <d v="1899-12-30T06:30:32"/>
    <d v="2024-12-17T00:00:00"/>
    <d v="1899-12-30T06:54:12"/>
    <x v="0"/>
    <x v="0"/>
    <s v="507101952"/>
    <s v="FBO"/>
    <d v="1899-12-30T00:26:27"/>
    <x v="1649"/>
    <d v="1899-12-30T00:02:47"/>
    <s v="Granel"/>
    <s v="E001"/>
    <x v="2"/>
    <d v="1899-12-30T00:20:53"/>
    <d v="1899-12-30T00:23:40"/>
    <x v="0"/>
    <x v="12"/>
    <x v="5"/>
    <x v="1"/>
    <n v="0"/>
    <n v="0"/>
    <x v="0"/>
    <x v="1"/>
    <x v="0"/>
    <n v="0"/>
    <x v="1"/>
    <x v="1"/>
    <d v="1899-12-30T00:02:47"/>
    <d v="1899-12-30T00:02:47"/>
    <x v="0"/>
    <m/>
    <m/>
    <d v="1899-12-30T00:00:00"/>
    <d v="1899-12-30T00:20:53"/>
    <n v="3"/>
    <n v="-1.9328703703699879E-3"/>
    <n v="20.883333333340808"/>
    <x v="12"/>
    <x v="1"/>
  </r>
  <r>
    <x v="1"/>
    <s v="2024016404"/>
    <x v="0"/>
    <x v="544"/>
    <s v="E1160JXP"/>
    <d v="2024-12-17T00:00:00"/>
    <x v="1"/>
    <s v="3208"/>
    <x v="12"/>
    <s v="PA"/>
    <x v="2"/>
    <x v="0"/>
    <d v="2024-12-17T00:00:00"/>
    <d v="1899-12-30T06:50:06"/>
    <d v="2024-12-17T00:00:00"/>
    <d v="1899-12-30T06:47:39"/>
    <d v="2024-12-17T00:00:00"/>
    <d v="1899-12-30T07:03:46"/>
    <x v="0"/>
    <x v="0"/>
    <s v="507101953"/>
    <s v="FBO"/>
    <d v="1899-12-30T00:18:34"/>
    <x v="1650"/>
    <d v="1899-12-30T00:02:27"/>
    <s v="Ensacado"/>
    <s v="E002"/>
    <x v="2"/>
    <d v="1899-12-30T00:13:40"/>
    <d v="1899-12-30T00:16:07"/>
    <x v="0"/>
    <x v="12"/>
    <x v="5"/>
    <x v="2"/>
    <n v="0"/>
    <n v="0"/>
    <x v="0"/>
    <x v="2"/>
    <x v="0"/>
    <n v="0"/>
    <x v="1"/>
    <x v="1"/>
    <d v="1899-12-30T00:02:27"/>
    <d v="1899-12-30T00:02:27"/>
    <x v="0"/>
    <m/>
    <m/>
    <d v="1899-12-30T00:00:00"/>
    <d v="1899-12-30T00:13:40"/>
    <n v="3"/>
    <n v="-1.7013888888899875E-3"/>
    <n v="13.666666666665632"/>
    <x v="0"/>
    <x v="1"/>
  </r>
  <r>
    <x v="1"/>
    <s v="2024016406"/>
    <x v="0"/>
    <x v="494"/>
    <s v="E0285KKX"/>
    <d v="2024-12-17T00:00:00"/>
    <x v="1"/>
    <s v="3126"/>
    <x v="11"/>
    <s v="S1D"/>
    <x v="8"/>
    <x v="0"/>
    <d v="2024-12-17T00:00:00"/>
    <d v="1899-12-30T07:03:12"/>
    <d v="2024-12-17T00:00:00"/>
    <d v="1899-12-30T07:00:41"/>
    <d v="2024-12-17T00:00:00"/>
    <d v="1899-12-30T07:25:48"/>
    <x v="0"/>
    <x v="0"/>
    <s v="507101954"/>
    <s v="FBO"/>
    <d v="1899-12-30T00:27:38"/>
    <x v="548"/>
    <d v="1899-12-30T00:02:31"/>
    <s v="Granel"/>
    <s v="E001"/>
    <x v="2"/>
    <d v="1899-12-30T00:22:36"/>
    <d v="1899-12-30T00:25:07"/>
    <x v="1"/>
    <x v="12"/>
    <x v="5"/>
    <x v="1"/>
    <n v="0"/>
    <n v="0"/>
    <x v="0"/>
    <x v="1"/>
    <x v="0"/>
    <n v="0"/>
    <x v="1"/>
    <x v="1"/>
    <d v="1899-12-30T00:02:31"/>
    <d v="1899-12-30T00:02:31"/>
    <x v="0"/>
    <m/>
    <m/>
    <d v="1899-12-30T00:00:00"/>
    <d v="1899-12-30T00:22:36"/>
    <n v="3"/>
    <n v="-1.7476851851899733E-3"/>
    <n v="22.599999999993621"/>
    <x v="0"/>
    <x v="1"/>
  </r>
  <r>
    <x v="1"/>
    <s v="2024016407"/>
    <x v="0"/>
    <x v="487"/>
    <s v="E5050MHX"/>
    <d v="2024-12-17T00:00:00"/>
    <x v="1"/>
    <s v="3126"/>
    <x v="11"/>
    <s v="S1D"/>
    <x v="8"/>
    <x v="0"/>
    <d v="2024-12-17T00:00:00"/>
    <d v="1899-12-30T07:40:36"/>
    <d v="2024-12-17T00:00:00"/>
    <d v="1899-12-30T07:37:51"/>
    <d v="2024-12-17T00:00:00"/>
    <d v="1899-12-30T07:57:24"/>
    <x v="0"/>
    <x v="0"/>
    <s v="507101955"/>
    <s v="EXW"/>
    <d v="1899-12-30T00:22:18"/>
    <x v="1539"/>
    <d v="1899-12-30T00:02:45"/>
    <s v="Granel"/>
    <s v="E001"/>
    <x v="1"/>
    <d v="1899-12-30T00:16:48"/>
    <d v="1899-12-30T00:19:33"/>
    <x v="1"/>
    <x v="12"/>
    <x v="5"/>
    <x v="1"/>
    <n v="0"/>
    <n v="0"/>
    <x v="0"/>
    <x v="1"/>
    <x v="0"/>
    <n v="0"/>
    <x v="1"/>
    <x v="1"/>
    <d v="1899-12-30T00:02:45"/>
    <d v="1899-12-30T00:02:45"/>
    <x v="0"/>
    <m/>
    <m/>
    <d v="1899-12-30T00:00:00"/>
    <d v="1899-12-30T00:16:48"/>
    <n v="3"/>
    <n v="-1.9097222222199672E-3"/>
    <n v="16.800000000004783"/>
    <x v="0"/>
    <x v="1"/>
  </r>
  <r>
    <x v="1"/>
    <s v="2024016410"/>
    <x v="0"/>
    <x v="519"/>
    <s v="E6398FTM"/>
    <d v="2024-12-17T00:00:00"/>
    <x v="1"/>
    <s v="3126"/>
    <x v="11"/>
    <s v="S1D"/>
    <x v="8"/>
    <x v="0"/>
    <d v="2024-12-17T00:00:00"/>
    <d v="1899-12-30T08:29:16"/>
    <d v="2024-12-17T00:00:00"/>
    <d v="1899-12-30T08:26:17"/>
    <d v="2024-12-17T00:00:00"/>
    <d v="1899-12-30T08:39:52"/>
    <x v="0"/>
    <x v="0"/>
    <s v="507101960"/>
    <s v="EXW"/>
    <d v="1899-12-30T00:16:34"/>
    <x v="1558"/>
    <d v="1899-12-30T00:02:59"/>
    <s v="Granel"/>
    <s v="E001"/>
    <x v="1"/>
    <d v="1899-12-30T00:10:36"/>
    <d v="1899-12-30T00:13:35"/>
    <x v="2"/>
    <x v="12"/>
    <x v="5"/>
    <x v="1"/>
    <n v="0"/>
    <n v="0"/>
    <x v="0"/>
    <x v="1"/>
    <x v="0"/>
    <n v="0"/>
    <x v="1"/>
    <x v="1"/>
    <d v="1899-12-30T00:02:59"/>
    <d v="1899-12-30T00:02:59"/>
    <x v="0"/>
    <m/>
    <m/>
    <d v="1899-12-30T00:00:00"/>
    <d v="1899-12-30T00:10:36"/>
    <n v="3"/>
    <n v="-2.0717592592599532E-3"/>
    <n v="10.59999999999846"/>
    <x v="1"/>
    <x v="1"/>
  </r>
  <r>
    <x v="1"/>
    <s v="2024016412"/>
    <x v="0"/>
    <x v="494"/>
    <s v="E0285KKX"/>
    <d v="2024-12-17T00:00:00"/>
    <x v="1"/>
    <s v="3126"/>
    <x v="11"/>
    <s v="S1D"/>
    <x v="8"/>
    <x v="0"/>
    <d v="2024-12-17T00:00:00"/>
    <d v="1899-12-30T08:51:09"/>
    <d v="2024-12-17T00:00:00"/>
    <d v="1899-12-30T08:49:12"/>
    <d v="2024-12-17T00:00:00"/>
    <d v="1899-12-30T08:58:27"/>
    <x v="0"/>
    <x v="10"/>
    <s v="507101961"/>
    <s v="FBO"/>
    <d v="1899-12-30T00:11:12"/>
    <x v="1651"/>
    <d v="1899-12-30T00:01:57"/>
    <s v="Granel"/>
    <s v="E001"/>
    <x v="2"/>
    <d v="1899-12-30T00:07:18"/>
    <d v="1899-12-30T00:09:15"/>
    <x v="2"/>
    <x v="12"/>
    <x v="5"/>
    <x v="1"/>
    <n v="1"/>
    <n v="0"/>
    <x v="1"/>
    <x v="1"/>
    <x v="0"/>
    <n v="1"/>
    <x v="1"/>
    <x v="1"/>
    <d v="1899-12-30T00:01:57"/>
    <d v="1899-12-30T00:01:57"/>
    <x v="0"/>
    <m/>
    <m/>
    <d v="1899-12-30T00:00:00"/>
    <d v="1899-12-30T00:07:18"/>
    <n v="3"/>
    <n v="-1.354166666669987E-3"/>
    <n v="7.2999999999936271"/>
    <x v="1"/>
    <x v="1"/>
  </r>
  <r>
    <x v="1"/>
    <s v="2024016413"/>
    <x v="0"/>
    <x v="491"/>
    <s v="E4911KHZ"/>
    <d v="2024-12-17T00:00:00"/>
    <x v="1"/>
    <s v="3126"/>
    <x v="11"/>
    <s v="S2D"/>
    <x v="9"/>
    <x v="0"/>
    <d v="2024-12-17T00:00:00"/>
    <d v="1899-12-30T09:01:03"/>
    <d v="2024-12-17T00:00:00"/>
    <d v="1899-12-30T08:59:23"/>
    <d v="2024-12-17T00:00:00"/>
    <d v="1899-12-30T09:21:13"/>
    <x v="0"/>
    <x v="0"/>
    <s v="507101962"/>
    <s v="FBO"/>
    <d v="1899-12-30T00:23:30"/>
    <x v="1652"/>
    <d v="1899-12-30T00:01:40"/>
    <s v="Granel"/>
    <s v="E001"/>
    <x v="2"/>
    <d v="1899-12-30T00:20:10"/>
    <d v="1899-12-30T00:21:50"/>
    <x v="3"/>
    <x v="12"/>
    <x v="5"/>
    <x v="1"/>
    <n v="0"/>
    <n v="0"/>
    <x v="0"/>
    <x v="1"/>
    <x v="0"/>
    <n v="0"/>
    <x v="1"/>
    <x v="1"/>
    <d v="1899-12-30T00:01:40"/>
    <d v="1899-12-30T00:01:40"/>
    <x v="0"/>
    <m/>
    <m/>
    <d v="1899-12-30T00:00:00"/>
    <d v="1899-12-30T00:20:10"/>
    <n v="3"/>
    <n v="-1.1574074074099938E-3"/>
    <n v="20.166666666667208"/>
    <x v="2"/>
    <x v="1"/>
  </r>
  <r>
    <x v="1"/>
    <s v="2024016415"/>
    <x v="0"/>
    <x v="489"/>
    <s v="E8369HJH"/>
    <d v="2024-12-17T00:00:00"/>
    <x v="1"/>
    <s v="3126"/>
    <x v="11"/>
    <s v="S1D"/>
    <x v="8"/>
    <x v="0"/>
    <d v="2024-12-17T00:00:00"/>
    <d v="1899-12-30T09:48:37"/>
    <d v="2024-12-17T00:00:00"/>
    <d v="1899-12-30T09:45:54"/>
    <d v="2024-12-17T00:00:00"/>
    <d v="1899-12-30T10:08:11"/>
    <x v="0"/>
    <x v="0"/>
    <s v="507101963"/>
    <s v="FBO"/>
    <d v="1899-12-30T00:25:00"/>
    <x v="1265"/>
    <d v="1899-12-30T00:02:43"/>
    <s v="Granel"/>
    <s v="E001"/>
    <x v="2"/>
    <d v="1899-12-30T00:19:34"/>
    <d v="1899-12-30T00:22:17"/>
    <x v="3"/>
    <x v="12"/>
    <x v="5"/>
    <x v="1"/>
    <n v="0"/>
    <n v="0"/>
    <x v="0"/>
    <x v="1"/>
    <x v="0"/>
    <n v="0"/>
    <x v="1"/>
    <x v="1"/>
    <d v="1899-12-30T00:02:43"/>
    <d v="1899-12-30T00:02:43"/>
    <x v="0"/>
    <m/>
    <m/>
    <d v="1899-12-30T00:00:00"/>
    <d v="1899-12-30T00:19:34"/>
    <n v="3"/>
    <n v="-1.8865740740700021E-3"/>
    <n v="19.566666666676785"/>
    <x v="3"/>
    <x v="1"/>
  </r>
  <r>
    <x v="1"/>
    <s v="2024016421"/>
    <x v="0"/>
    <x v="488"/>
    <s v="E5866LGS"/>
    <d v="2024-12-17T00:00:00"/>
    <x v="1"/>
    <s v="2693"/>
    <x v="13"/>
    <s v="PA"/>
    <x v="2"/>
    <x v="0"/>
    <d v="2024-12-17T00:00:00"/>
    <d v="1899-12-30T10:33:25"/>
    <d v="2024-12-17T00:00:00"/>
    <d v="1899-12-30T10:33:41"/>
    <d v="2024-12-17T00:00:00"/>
    <d v="1899-12-30T10:51:25"/>
    <x v="0"/>
    <x v="0"/>
    <s v="507101964"/>
    <s v="FBO"/>
    <d v="1899-12-30T00:18:00"/>
    <x v="1653"/>
    <d v="1899-12-30T00:00:16"/>
    <s v="Ensacado"/>
    <s v="E002"/>
    <x v="2"/>
    <d v="1899-12-30T00:18:00"/>
    <d v="1899-12-30T00:17:44"/>
    <x v="4"/>
    <x v="12"/>
    <x v="5"/>
    <x v="2"/>
    <n v="0"/>
    <n v="0"/>
    <x v="0"/>
    <x v="2"/>
    <x v="0"/>
    <n v="0"/>
    <x v="1"/>
    <x v="1"/>
    <d v="1899-12-30T00:00:16"/>
    <d v="1899-12-30T00:00:16"/>
    <x v="0"/>
    <m/>
    <m/>
    <d v="1899-12-30T00:00:00"/>
    <d v="1899-12-30T00:18:00"/>
    <n v="3"/>
    <d v="1899-12-30T00:00:16"/>
    <n v="18.000000000000014"/>
    <x v="3"/>
    <x v="1"/>
  </r>
  <r>
    <x v="1"/>
    <s v="2024016433"/>
    <x v="0"/>
    <x v="493"/>
    <s v="E8087HNJ"/>
    <d v="2024-12-17T00:00:00"/>
    <x v="1"/>
    <s v="2693"/>
    <x v="13"/>
    <s v="PA"/>
    <x v="2"/>
    <x v="0"/>
    <d v="2024-12-17T00:00:00"/>
    <d v="1899-12-30T12:06:17"/>
    <d v="2024-12-17T00:00:00"/>
    <d v="1899-12-30T12:06:29"/>
    <d v="2024-12-17T00:00:00"/>
    <d v="1899-12-30T12:10:21"/>
    <x v="51"/>
    <x v="8"/>
    <s v="507101965"/>
    <s v="FBO"/>
    <d v="1899-12-30T00:04:04"/>
    <x v="1523"/>
    <d v="1899-12-30T00:00:12"/>
    <s v="Ensacado"/>
    <s v="E002"/>
    <x v="2"/>
    <d v="1899-12-30T00:04:04"/>
    <d v="1899-12-30T00:03:52"/>
    <x v="6"/>
    <x v="12"/>
    <x v="5"/>
    <x v="2"/>
    <n v="1"/>
    <n v="0"/>
    <x v="1"/>
    <x v="2"/>
    <x v="0"/>
    <n v="1"/>
    <x v="1"/>
    <x v="1"/>
    <d v="1899-12-30T00:00:12"/>
    <d v="1899-12-30T00:00:12"/>
    <x v="0"/>
    <m/>
    <m/>
    <d v="1899-12-30T00:00:00"/>
    <d v="1899-12-30T00:04:04"/>
    <n v="3"/>
    <d v="1899-12-30T00:00:12"/>
    <n v="4.0666666666608542"/>
    <x v="5"/>
    <x v="1"/>
  </r>
  <r>
    <x v="1"/>
    <s v="2024016429"/>
    <x v="0"/>
    <x v="487"/>
    <s v="E5050MHX"/>
    <d v="2024-12-17T00:00:00"/>
    <x v="1"/>
    <s v="3126"/>
    <x v="11"/>
    <s v="S1D"/>
    <x v="8"/>
    <x v="0"/>
    <d v="2024-12-17T00:00:00"/>
    <d v="1899-12-30T11:53:38"/>
    <d v="2024-12-17T00:00:00"/>
    <d v="1899-12-30T11:50:52"/>
    <d v="2024-12-17T00:00:00"/>
    <d v="1899-12-30T12:11:41"/>
    <x v="0"/>
    <x v="0"/>
    <s v="507101966"/>
    <s v="EXW"/>
    <d v="1899-12-30T00:23:35"/>
    <x v="770"/>
    <d v="1899-12-30T00:02:46"/>
    <s v="Granel"/>
    <s v="E001"/>
    <x v="1"/>
    <d v="1899-12-30T00:18:03"/>
    <d v="1899-12-30T00:20:49"/>
    <x v="5"/>
    <x v="12"/>
    <x v="5"/>
    <x v="1"/>
    <n v="0"/>
    <n v="0"/>
    <x v="0"/>
    <x v="1"/>
    <x v="0"/>
    <n v="0"/>
    <x v="1"/>
    <x v="1"/>
    <d v="1899-12-30T00:02:46"/>
    <d v="1899-12-30T00:02:46"/>
    <x v="0"/>
    <m/>
    <m/>
    <d v="1899-12-30T00:00:00"/>
    <d v="1899-12-30T00:18:03"/>
    <n v="3"/>
    <n v="-1.9212962962900093E-3"/>
    <n v="18.050000000011213"/>
    <x v="5"/>
    <x v="1"/>
  </r>
  <r>
    <x v="1"/>
    <s v="2024016435"/>
    <x v="0"/>
    <x v="493"/>
    <s v="E8087HNJ"/>
    <d v="2024-12-17T00:00:00"/>
    <x v="1"/>
    <s v="2693"/>
    <x v="13"/>
    <s v="PA"/>
    <x v="2"/>
    <x v="0"/>
    <d v="2024-12-17T00:00:00"/>
    <d v="1899-12-30T12:18:10"/>
    <d v="2024-12-17T00:00:00"/>
    <d v="1899-12-30T12:15:07"/>
    <d v="2024-12-17T00:00:00"/>
    <d v="1899-12-30T12:19:29"/>
    <x v="52"/>
    <x v="8"/>
    <s v="507101967"/>
    <s v="FBO"/>
    <d v="1899-12-30T00:07:25"/>
    <x v="1654"/>
    <d v="1899-12-30T00:03:03"/>
    <s v="Ensacado"/>
    <s v="E002"/>
    <x v="2"/>
    <d v="1899-12-30T00:01:19"/>
    <d v="1899-12-30T00:04:22"/>
    <x v="6"/>
    <x v="12"/>
    <x v="5"/>
    <x v="2"/>
    <n v="1"/>
    <n v="0"/>
    <x v="1"/>
    <x v="2"/>
    <x v="0"/>
    <n v="1"/>
    <x v="1"/>
    <x v="1"/>
    <d v="1899-12-30T00:03:03"/>
    <d v="1899-12-30T00:03:03"/>
    <x v="1"/>
    <m/>
    <m/>
    <d v="1899-12-30T00:00:00"/>
    <d v="1899-12-30T00:01:19"/>
    <n v="3"/>
    <n v="-2.1180555555500025E-3"/>
    <n v="1.3166666666639415"/>
    <x v="5"/>
    <x v="1"/>
  </r>
  <r>
    <x v="1"/>
    <s v="2024016442"/>
    <x v="0"/>
    <x v="500"/>
    <s v="E2124BFC"/>
    <d v="2024-12-17T00:00:00"/>
    <x v="1"/>
    <s v="2693"/>
    <x v="13"/>
    <s v="PA"/>
    <x v="2"/>
    <x v="0"/>
    <d v="2024-12-17T00:00:00"/>
    <d v="1899-12-30T12:37:13"/>
    <d v="2024-12-17T00:00:00"/>
    <d v="1899-12-30T12:39:55"/>
    <d v="2024-12-17T00:00:00"/>
    <d v="1899-12-30T12:46:03"/>
    <x v="0"/>
    <x v="0"/>
    <s v="507101968"/>
    <s v="EXW"/>
    <d v="1899-12-30T00:08:50"/>
    <x v="1655"/>
    <d v="1899-12-30T00:02:42"/>
    <s v="Ensacado"/>
    <s v="E002"/>
    <x v="1"/>
    <d v="1899-12-30T00:08:50"/>
    <d v="1899-12-30T00:06:08"/>
    <x v="6"/>
    <x v="12"/>
    <x v="5"/>
    <x v="2"/>
    <n v="1"/>
    <n v="0"/>
    <x v="1"/>
    <x v="2"/>
    <x v="0"/>
    <n v="1"/>
    <x v="1"/>
    <x v="1"/>
    <d v="1899-12-30T00:02:42"/>
    <d v="1899-12-30T00:02:42"/>
    <x v="0"/>
    <m/>
    <m/>
    <d v="1899-12-30T00:00:00"/>
    <d v="1899-12-30T00:08:50"/>
    <n v="3"/>
    <d v="1899-12-30T00:02:42"/>
    <n v="8.8333333333344477"/>
    <x v="5"/>
    <x v="1"/>
  </r>
  <r>
    <x v="1"/>
    <s v="2024016454"/>
    <x v="0"/>
    <x v="514"/>
    <m/>
    <d v="2024-12-17T00:00:00"/>
    <x v="1"/>
    <s v="2693"/>
    <x v="13"/>
    <s v="PA"/>
    <x v="2"/>
    <x v="0"/>
    <d v="2024-12-17T00:00:00"/>
    <d v="1899-12-30T13:34:01"/>
    <d v="2024-12-17T00:00:00"/>
    <d v="1899-12-30T13:30:57"/>
    <d v="2024-12-17T00:00:00"/>
    <d v="1899-12-30T13:34:37"/>
    <x v="0"/>
    <x v="0"/>
    <s v="507101969"/>
    <s v="EXW"/>
    <d v="1899-12-30T00:06:44"/>
    <x v="1636"/>
    <d v="1899-12-30T00:03:04"/>
    <s v="Ensacado"/>
    <s v="E002"/>
    <x v="1"/>
    <d v="1899-12-30T00:00:36"/>
    <d v="1899-12-30T00:03:40"/>
    <x v="9"/>
    <x v="12"/>
    <x v="5"/>
    <x v="2"/>
    <n v="1"/>
    <n v="0"/>
    <x v="1"/>
    <x v="2"/>
    <x v="0"/>
    <n v="1"/>
    <x v="1"/>
    <x v="1"/>
    <d v="1899-12-30T00:03:04"/>
    <d v="1899-12-30T00:03:04"/>
    <x v="1"/>
    <m/>
    <m/>
    <d v="1899-12-30T00:00:00"/>
    <d v="1899-12-30T00:00:36"/>
    <n v="3"/>
    <n v="-2.1296296296300365E-3"/>
    <n v="0.60000000000473008"/>
    <x v="13"/>
    <x v="1"/>
  </r>
  <r>
    <x v="1"/>
    <s v="2024016460"/>
    <x v="0"/>
    <x v="488"/>
    <s v="E5866LGS"/>
    <d v="2024-12-17T00:00:00"/>
    <x v="1"/>
    <s v="3208"/>
    <x v="12"/>
    <s v="PA"/>
    <x v="2"/>
    <x v="0"/>
    <d v="2024-12-17T00:00:00"/>
    <d v="1899-12-30T14:30:13"/>
    <d v="2024-12-17T00:00:00"/>
    <d v="1899-12-30T14:28:41"/>
    <d v="2024-12-17T00:00:00"/>
    <d v="1899-12-30T14:47:53"/>
    <x v="0"/>
    <x v="0"/>
    <s v="507101970"/>
    <s v="FBO"/>
    <d v="1899-12-30T00:20:44"/>
    <x v="1656"/>
    <d v="1899-12-30T00:01:32"/>
    <s v="Ensacado"/>
    <s v="E002"/>
    <x v="2"/>
    <d v="1899-12-30T00:17:40"/>
    <d v="1899-12-30T00:19:12"/>
    <x v="7"/>
    <x v="12"/>
    <x v="5"/>
    <x v="2"/>
    <n v="0"/>
    <n v="0"/>
    <x v="0"/>
    <x v="2"/>
    <x v="0"/>
    <n v="0"/>
    <x v="1"/>
    <x v="1"/>
    <d v="1899-12-30T00:01:32"/>
    <d v="1899-12-30T00:01:32"/>
    <x v="0"/>
    <m/>
    <m/>
    <d v="1899-12-30T00:00:00"/>
    <d v="1899-12-30T00:17:40"/>
    <n v="3"/>
    <n v="-1.0648148148200143E-3"/>
    <n v="17.666666666668736"/>
    <x v="8"/>
    <x v="1"/>
  </r>
  <r>
    <x v="1"/>
    <s v="2024016465"/>
    <x v="0"/>
    <x v="514"/>
    <m/>
    <d v="2024-12-17T00:00:00"/>
    <x v="1"/>
    <s v="2693"/>
    <x v="13"/>
    <s v="PA"/>
    <x v="2"/>
    <x v="0"/>
    <d v="2024-12-17T00:00:00"/>
    <d v="1899-12-30T14:56:02"/>
    <d v="2024-12-17T00:00:00"/>
    <d v="1899-12-30T14:53:23"/>
    <d v="2024-12-17T00:00:00"/>
    <d v="1899-12-30T14:57:13"/>
    <x v="0"/>
    <x v="0"/>
    <s v="507101971"/>
    <s v="FBO"/>
    <d v="1899-12-30T00:06:29"/>
    <x v="1544"/>
    <d v="1899-12-30T00:02:39"/>
    <s v="Ensacado"/>
    <s v="E002"/>
    <x v="1"/>
    <d v="1899-12-30T00:01:11"/>
    <d v="1899-12-30T00:03:50"/>
    <x v="7"/>
    <x v="12"/>
    <x v="5"/>
    <x v="2"/>
    <n v="1"/>
    <n v="0"/>
    <x v="1"/>
    <x v="2"/>
    <x v="0"/>
    <n v="1"/>
    <x v="1"/>
    <x v="1"/>
    <d v="1899-12-30T00:02:39"/>
    <d v="1899-12-30T00:02:39"/>
    <x v="1"/>
    <m/>
    <m/>
    <d v="1899-12-30T00:00:00"/>
    <d v="1899-12-30T00:01:11"/>
    <n v="3"/>
    <n v="-1.8402777777799528E-3"/>
    <n v="1.183333333334371"/>
    <x v="8"/>
    <x v="1"/>
  </r>
  <r>
    <x v="1"/>
    <s v="2024016463"/>
    <x v="0"/>
    <x v="547"/>
    <s v="E8383LSW"/>
    <d v="2024-12-17T00:00:00"/>
    <x v="1"/>
    <s v="3126"/>
    <x v="11"/>
    <s v="S1D"/>
    <x v="8"/>
    <x v="0"/>
    <d v="2024-12-17T00:00:00"/>
    <d v="1899-12-30T14:42:30"/>
    <d v="2024-12-17T00:00:00"/>
    <d v="1899-12-30T14:39:41"/>
    <d v="2024-12-17T00:00:00"/>
    <d v="1899-12-30T15:00:23"/>
    <x v="0"/>
    <x v="0"/>
    <s v="507101972"/>
    <s v="FBO"/>
    <d v="1899-12-30T00:23:31"/>
    <x v="1657"/>
    <d v="1899-12-30T00:02:49"/>
    <s v="Granel"/>
    <s v="E001"/>
    <x v="2"/>
    <d v="1899-12-30T00:17:53"/>
    <d v="1899-12-30T00:20:42"/>
    <x v="7"/>
    <x v="12"/>
    <x v="5"/>
    <x v="1"/>
    <n v="0"/>
    <n v="0"/>
    <x v="0"/>
    <x v="1"/>
    <x v="0"/>
    <n v="0"/>
    <x v="1"/>
    <x v="1"/>
    <d v="1899-12-30T00:02:49"/>
    <d v="1899-12-30T00:02:49"/>
    <x v="0"/>
    <m/>
    <m/>
    <d v="1899-12-30T00:00:00"/>
    <d v="1899-12-30T00:17:53"/>
    <n v="3"/>
    <n v="-1.9560185185200085E-3"/>
    <n v="17.883333333331226"/>
    <x v="6"/>
    <x v="1"/>
  </r>
  <r>
    <x v="1"/>
    <s v="2024016466"/>
    <x v="0"/>
    <x v="548"/>
    <s v="E7874LGC"/>
    <d v="2024-12-17T00:00:00"/>
    <x v="1"/>
    <s v="3208"/>
    <x v="12"/>
    <s v="PA"/>
    <x v="2"/>
    <x v="0"/>
    <d v="2024-12-17T00:00:00"/>
    <d v="1899-12-30T15:30:32"/>
    <d v="2024-12-17T00:00:00"/>
    <d v="1899-12-30T15:28:16"/>
    <d v="2024-12-17T00:00:00"/>
    <d v="1899-12-30T15:59:16"/>
    <x v="0"/>
    <x v="0"/>
    <s v="507101976"/>
    <s v="EXW"/>
    <d v="1899-12-30T00:33:16"/>
    <x v="1103"/>
    <d v="1899-12-30T00:02:16"/>
    <s v="Ensacado"/>
    <s v="E002"/>
    <x v="1"/>
    <d v="1899-12-30T00:28:44"/>
    <d v="1899-12-30T00:31:00"/>
    <x v="14"/>
    <x v="12"/>
    <x v="5"/>
    <x v="2"/>
    <n v="0"/>
    <n v="0"/>
    <x v="0"/>
    <x v="2"/>
    <x v="0"/>
    <n v="0"/>
    <x v="1"/>
    <x v="1"/>
    <d v="1899-12-30T00:02:16"/>
    <d v="1899-12-30T00:02:16"/>
    <x v="0"/>
    <m/>
    <m/>
    <d v="1899-12-30T00:00:00"/>
    <d v="1899-12-30T00:28:44"/>
    <n v="3"/>
    <n v="-1.5740740740699533E-3"/>
    <n v="28.733333333342514"/>
    <x v="6"/>
    <x v="1"/>
  </r>
  <r>
    <x v="1"/>
    <s v="2024016467"/>
    <x v="0"/>
    <x v="519"/>
    <s v="E6398FTM"/>
    <d v="2024-12-17T00:00:00"/>
    <x v="1"/>
    <s v="3126"/>
    <x v="11"/>
    <s v="S1D"/>
    <x v="8"/>
    <x v="0"/>
    <d v="2024-12-17T00:00:00"/>
    <d v="1899-12-30T16:13:10"/>
    <d v="2024-12-17T00:00:00"/>
    <d v="1899-12-30T16:10:01"/>
    <d v="2024-12-17T00:00:00"/>
    <d v="1899-12-30T16:23:57"/>
    <x v="0"/>
    <x v="0"/>
    <s v="507101977"/>
    <s v="EXW"/>
    <d v="1899-12-30T00:17:05"/>
    <x v="1658"/>
    <d v="1899-12-30T00:03:09"/>
    <s v="Granel"/>
    <s v="E001"/>
    <x v="1"/>
    <d v="1899-12-30T00:10:47"/>
    <d v="1899-12-30T00:13:56"/>
    <x v="10"/>
    <x v="12"/>
    <x v="5"/>
    <x v="1"/>
    <n v="0"/>
    <n v="0"/>
    <x v="0"/>
    <x v="1"/>
    <x v="0"/>
    <n v="0"/>
    <x v="1"/>
    <x v="1"/>
    <d v="1899-12-30T00:03:09"/>
    <d v="1899-12-30T00:03:09"/>
    <x v="0"/>
    <m/>
    <m/>
    <d v="1899-12-30T00:00:00"/>
    <d v="1899-12-30T00:10:47"/>
    <n v="3"/>
    <n v="-2.1875000000000089E-3"/>
    <n v="10.78333333332484"/>
    <x v="9"/>
    <x v="1"/>
  </r>
  <r>
    <x v="1"/>
    <s v="2024016469"/>
    <x v="0"/>
    <x v="493"/>
    <s v="E8087HNJ"/>
    <d v="2024-12-17T00:00:00"/>
    <x v="1"/>
    <s v="3208"/>
    <x v="12"/>
    <s v="PA"/>
    <x v="2"/>
    <x v="0"/>
    <d v="2024-12-17T00:00:00"/>
    <d v="1899-12-30T16:30:56"/>
    <d v="2024-12-17T00:00:00"/>
    <d v="1899-12-30T16:28:36"/>
    <d v="2024-12-17T00:00:00"/>
    <d v="1899-12-30T16:32:19"/>
    <x v="53"/>
    <x v="11"/>
    <s v="507101978"/>
    <s v="FBO"/>
    <d v="1899-12-30T00:06:03"/>
    <x v="1633"/>
    <d v="1899-12-30T00:02:20"/>
    <s v="Ensacado"/>
    <s v="E002"/>
    <x v="2"/>
    <d v="1899-12-30T00:01:23"/>
    <d v="1899-12-30T00:03:43"/>
    <x v="10"/>
    <x v="12"/>
    <x v="5"/>
    <x v="2"/>
    <n v="1"/>
    <n v="0"/>
    <x v="1"/>
    <x v="2"/>
    <x v="0"/>
    <n v="1"/>
    <x v="1"/>
    <x v="1"/>
    <d v="1899-12-30T00:02:20"/>
    <d v="1899-12-30T00:02:20"/>
    <x v="1"/>
    <m/>
    <m/>
    <d v="1899-12-30T00:00:00"/>
    <d v="1899-12-30T00:01:23"/>
    <n v="3"/>
    <n v="-1.6203703703699945E-3"/>
    <n v="1.3833333333360009"/>
    <x v="9"/>
    <x v="1"/>
  </r>
  <r>
    <x v="1"/>
    <s v="2024016468"/>
    <x v="0"/>
    <x v="534"/>
    <s v="E7874LGC"/>
    <d v="2024-12-17T00:00:00"/>
    <x v="1"/>
    <s v="2693"/>
    <x v="13"/>
    <s v="PA"/>
    <x v="2"/>
    <x v="0"/>
    <d v="2024-12-17T00:00:00"/>
    <d v="1899-12-30T16:20:04"/>
    <d v="2024-12-17T00:00:00"/>
    <d v="1899-12-30T16:17:31"/>
    <d v="2024-12-17T00:00:00"/>
    <d v="1899-12-30T16:33:20"/>
    <x v="0"/>
    <x v="0"/>
    <s v="507101979"/>
    <s v="FBO"/>
    <d v="1899-12-30T00:18:22"/>
    <x v="1659"/>
    <d v="1899-12-30T00:02:33"/>
    <s v="Ensacado"/>
    <s v="E002"/>
    <x v="1"/>
    <d v="1899-12-30T00:13:16"/>
    <d v="1899-12-30T00:15:49"/>
    <x v="10"/>
    <x v="12"/>
    <x v="5"/>
    <x v="2"/>
    <n v="0"/>
    <n v="0"/>
    <x v="0"/>
    <x v="2"/>
    <x v="0"/>
    <n v="0"/>
    <x v="1"/>
    <x v="1"/>
    <d v="1899-12-30T00:02:33"/>
    <d v="1899-12-30T00:02:33"/>
    <x v="0"/>
    <m/>
    <m/>
    <d v="1899-12-30T00:00:00"/>
    <d v="1899-12-30T00:13:16"/>
    <n v="3"/>
    <n v="-1.7708333333299464E-3"/>
    <n v="13.266666666662452"/>
    <x v="9"/>
    <x v="1"/>
  </r>
  <r>
    <x v="1"/>
    <s v="2024016470"/>
    <x v="0"/>
    <x v="549"/>
    <s v="ETF0065BX"/>
    <d v="2024-12-17T00:00:00"/>
    <x v="1"/>
    <s v="2693"/>
    <x v="13"/>
    <s v="PA"/>
    <x v="2"/>
    <x v="0"/>
    <d v="2024-12-17T00:00:00"/>
    <d v="1899-12-30T16:57:39"/>
    <d v="2024-12-17T00:00:00"/>
    <d v="1899-12-30T16:55:18"/>
    <d v="2024-12-17T00:00:00"/>
    <d v="1899-12-30T17:25:21"/>
    <x v="0"/>
    <x v="0"/>
    <s v="507101982"/>
    <s v="FBO"/>
    <d v="1899-12-30T00:32:24"/>
    <x v="1660"/>
    <d v="1899-12-30T00:02:21"/>
    <s v="Ensacado"/>
    <s v="E002"/>
    <x v="1"/>
    <d v="1899-12-30T00:27:42"/>
    <d v="1899-12-30T00:30:03"/>
    <x v="10"/>
    <x v="12"/>
    <x v="5"/>
    <x v="2"/>
    <n v="0"/>
    <n v="0"/>
    <x v="0"/>
    <x v="2"/>
    <x v="0"/>
    <n v="0"/>
    <x v="1"/>
    <x v="1"/>
    <d v="1899-12-30T00:02:21"/>
    <d v="1899-12-30T00:02:21"/>
    <x v="0"/>
    <m/>
    <m/>
    <d v="1899-12-30T00:00:00"/>
    <d v="1899-12-30T00:27:42"/>
    <n v="3"/>
    <n v="-1.6319444444500286E-3"/>
    <n v="27.699999999998415"/>
    <x v="10"/>
    <x v="1"/>
  </r>
  <r>
    <x v="1"/>
    <s v="2024016475"/>
    <x v="0"/>
    <x v="488"/>
    <s v="E5866LGS"/>
    <d v="2024-12-18T00:00:00"/>
    <x v="1"/>
    <s v="3208"/>
    <x v="12"/>
    <s v="PA"/>
    <x v="2"/>
    <x v="0"/>
    <d v="2024-12-18T00:00:00"/>
    <d v="1899-12-30T06:12:44"/>
    <d v="2024-12-18T00:00:00"/>
    <d v="1899-12-30T06:10:58"/>
    <d v="2024-12-18T00:00:00"/>
    <d v="1899-12-30T06:34:58"/>
    <x v="0"/>
    <x v="0"/>
    <s v="507101984"/>
    <s v="FBO"/>
    <d v="1899-12-30T00:25:46"/>
    <x v="1661"/>
    <d v="1899-12-30T00:01:46"/>
    <s v="Ensacado"/>
    <s v="E002"/>
    <x v="2"/>
    <d v="1899-12-30T00:22:14"/>
    <d v="1899-12-30T00:24:00"/>
    <x v="0"/>
    <x v="13"/>
    <x v="5"/>
    <x v="2"/>
    <n v="0"/>
    <n v="0"/>
    <x v="0"/>
    <x v="2"/>
    <x v="0"/>
    <n v="0"/>
    <x v="1"/>
    <x v="1"/>
    <d v="1899-12-30T00:01:46"/>
    <d v="1899-12-30T00:01:46"/>
    <x v="0"/>
    <m/>
    <m/>
    <d v="1899-12-30T00:00:00"/>
    <d v="1899-12-30T00:22:14"/>
    <n v="4"/>
    <n v="-1.2268518518500082E-3"/>
    <n v="22.233333333340777"/>
    <x v="12"/>
    <x v="1"/>
  </r>
  <r>
    <x v="1"/>
    <s v="2024016476"/>
    <x v="0"/>
    <x v="489"/>
    <s v="E8727HJH"/>
    <d v="2024-12-18T00:00:00"/>
    <x v="1"/>
    <s v="3126"/>
    <x v="11"/>
    <s v="S1D"/>
    <x v="8"/>
    <x v="0"/>
    <d v="2024-12-18T00:00:00"/>
    <d v="1899-12-30T06:15:39"/>
    <d v="2024-12-18T00:00:00"/>
    <d v="1899-12-30T06:12:51"/>
    <d v="2024-12-18T00:00:00"/>
    <d v="1899-12-30T06:40:27"/>
    <x v="0"/>
    <x v="0"/>
    <s v="507101985"/>
    <s v="FBO"/>
    <d v="1899-12-30T00:30:24"/>
    <x v="1213"/>
    <d v="1899-12-30T00:02:48"/>
    <s v="Granel"/>
    <s v="E001"/>
    <x v="2"/>
    <d v="1899-12-30T00:24:48"/>
    <d v="1899-12-30T00:27:36"/>
    <x v="0"/>
    <x v="13"/>
    <x v="5"/>
    <x v="1"/>
    <n v="0"/>
    <n v="0"/>
    <x v="0"/>
    <x v="1"/>
    <x v="0"/>
    <n v="0"/>
    <x v="1"/>
    <x v="1"/>
    <d v="1899-12-30T00:02:48"/>
    <d v="1899-12-30T00:02:48"/>
    <x v="0"/>
    <m/>
    <m/>
    <d v="1899-12-30T00:00:00"/>
    <d v="1899-12-30T00:24:48"/>
    <n v="4"/>
    <n v="-1.9444444444499664E-3"/>
    <n v="24.799999999996842"/>
    <x v="12"/>
    <x v="1"/>
  </r>
  <r>
    <x v="1"/>
    <s v="2024016479"/>
    <x v="0"/>
    <x v="496"/>
    <s v="E6110KPL"/>
    <d v="2024-12-18T00:00:00"/>
    <x v="1"/>
    <s v="3126"/>
    <x v="11"/>
    <s v="S2D"/>
    <x v="9"/>
    <x v="0"/>
    <d v="2024-12-18T00:00:00"/>
    <d v="1899-12-30T06:19:25"/>
    <d v="2024-12-18T00:00:00"/>
    <d v="1899-12-30T06:17:33"/>
    <d v="2024-12-18T00:00:00"/>
    <d v="1899-12-30T06:42:50"/>
    <x v="0"/>
    <x v="0"/>
    <s v="507101986"/>
    <s v="FBO"/>
    <d v="1899-12-30T00:27:09"/>
    <x v="722"/>
    <d v="1899-12-30T00:01:52"/>
    <s v="Granel"/>
    <s v="E001"/>
    <x v="2"/>
    <d v="1899-12-30T00:23:25"/>
    <d v="1899-12-30T00:25:17"/>
    <x v="0"/>
    <x v="13"/>
    <x v="5"/>
    <x v="1"/>
    <n v="0"/>
    <n v="0"/>
    <x v="0"/>
    <x v="1"/>
    <x v="0"/>
    <n v="0"/>
    <x v="1"/>
    <x v="1"/>
    <d v="1899-12-30T00:01:52"/>
    <d v="1899-12-30T00:01:52"/>
    <x v="0"/>
    <m/>
    <m/>
    <d v="1899-12-30T00:00:00"/>
    <d v="1899-12-30T00:23:25"/>
    <n v="4"/>
    <n v="-1.2962962962999591E-3"/>
    <n v="23.416666666660841"/>
    <x v="12"/>
    <x v="1"/>
  </r>
  <r>
    <x v="1"/>
    <s v="2024016481"/>
    <x v="0"/>
    <x v="544"/>
    <s v="E1160JXP"/>
    <d v="2024-12-18T00:00:00"/>
    <x v="1"/>
    <s v="2693"/>
    <x v="13"/>
    <s v="PA"/>
    <x v="2"/>
    <x v="0"/>
    <d v="2024-12-18T00:00:00"/>
    <d v="1899-12-30T06:34:57"/>
    <d v="2024-12-18T00:00:00"/>
    <d v="1899-12-30T06:38:17"/>
    <d v="2024-12-18T00:00:00"/>
    <d v="1899-12-30T06:50:50"/>
    <x v="0"/>
    <x v="0"/>
    <s v="507101987"/>
    <s v="FBO"/>
    <d v="1899-12-30T00:15:53"/>
    <x v="1662"/>
    <d v="1899-12-30T00:03:20"/>
    <s v="Ensacado"/>
    <s v="E002"/>
    <x v="2"/>
    <d v="1899-12-30T00:15:53"/>
    <d v="1899-12-30T00:12:33"/>
    <x v="0"/>
    <x v="13"/>
    <x v="5"/>
    <x v="2"/>
    <n v="0"/>
    <n v="0"/>
    <x v="0"/>
    <x v="2"/>
    <x v="0"/>
    <n v="0"/>
    <x v="1"/>
    <x v="1"/>
    <d v="1899-12-30T00:03:20"/>
    <d v="1899-12-30T00:03:20"/>
    <x v="0"/>
    <m/>
    <m/>
    <d v="1899-12-30T00:00:00"/>
    <d v="1899-12-30T00:15:53"/>
    <n v="4"/>
    <d v="1899-12-30T00:03:20"/>
    <n v="15.883333333343943"/>
    <x v="12"/>
    <x v="1"/>
  </r>
  <r>
    <x v="1"/>
    <s v="2024016473"/>
    <x v="0"/>
    <x v="486"/>
    <s v="E9819MMR"/>
    <d v="2024-12-18T00:00:00"/>
    <x v="1"/>
    <s v="2692"/>
    <x v="16"/>
    <s v="S2G"/>
    <x v="11"/>
    <x v="0"/>
    <d v="2024-12-18T00:00:00"/>
    <d v="1899-12-30T05:57:01"/>
    <d v="2024-12-18T00:00:00"/>
    <d v="1899-12-30T05:55:00"/>
    <d v="2024-12-18T00:00:00"/>
    <d v="1899-12-30T06:54:40"/>
    <x v="0"/>
    <x v="0"/>
    <s v="507101988"/>
    <s v="FBO"/>
    <d v="1899-12-30T01:01:41"/>
    <x v="1663"/>
    <d v="1899-12-30T00:02:01"/>
    <s v="Granel"/>
    <s v="E001"/>
    <x v="2"/>
    <d v="1899-12-30T00:57:39"/>
    <d v="1899-12-30T00:59:40"/>
    <x v="12"/>
    <x v="13"/>
    <x v="5"/>
    <x v="1"/>
    <n v="0"/>
    <n v="0"/>
    <x v="0"/>
    <x v="1"/>
    <x v="0"/>
    <n v="0"/>
    <x v="1"/>
    <x v="0"/>
    <d v="1899-12-30T00:02:01"/>
    <d v="1899-12-30T00:02:01"/>
    <x v="0"/>
    <m/>
    <m/>
    <d v="1899-12-30T00:00:00"/>
    <d v="1899-12-30T00:57:39"/>
    <n v="4"/>
    <n v="-1.4004629629599807E-3"/>
    <n v="57.64999999999678"/>
    <x v="12"/>
    <x v="0"/>
  </r>
  <r>
    <x v="1"/>
    <s v="2024016484"/>
    <x v="0"/>
    <x v="519"/>
    <s v="E6398FTM"/>
    <d v="2024-12-18T00:00:00"/>
    <x v="1"/>
    <s v="3126"/>
    <x v="11"/>
    <s v="S2D"/>
    <x v="9"/>
    <x v="0"/>
    <d v="2024-12-18T00:00:00"/>
    <d v="1899-12-30T06:52:02"/>
    <d v="2024-12-18T00:00:00"/>
    <d v="1899-12-30T06:51:05"/>
    <d v="2024-12-18T00:00:00"/>
    <d v="1899-12-30T07:08:22"/>
    <x v="0"/>
    <x v="0"/>
    <s v="507101989"/>
    <s v="EXW"/>
    <d v="1899-12-30T00:18:14"/>
    <x v="1664"/>
    <d v="1899-12-30T00:00:57"/>
    <s v="Granel"/>
    <s v="E001"/>
    <x v="1"/>
    <d v="1899-12-30T00:16:20"/>
    <d v="1899-12-30T00:17:17"/>
    <x v="0"/>
    <x v="13"/>
    <x v="5"/>
    <x v="1"/>
    <n v="0"/>
    <n v="0"/>
    <x v="0"/>
    <x v="1"/>
    <x v="0"/>
    <n v="0"/>
    <x v="1"/>
    <x v="1"/>
    <d v="1899-12-30T00:00:57"/>
    <d v="1899-12-30T00:00:57"/>
    <x v="0"/>
    <m/>
    <m/>
    <d v="1899-12-30T00:00:00"/>
    <d v="1899-12-30T00:16:20"/>
    <n v="4"/>
    <n v="-6.5972222221999388E-4"/>
    <n v="16.333333333329623"/>
    <x v="0"/>
    <x v="1"/>
  </r>
  <r>
    <x v="1"/>
    <s v="2024016483"/>
    <x v="0"/>
    <x v="494"/>
    <s v="E0285KKX"/>
    <d v="2024-12-18T00:00:00"/>
    <x v="1"/>
    <s v="3126"/>
    <x v="11"/>
    <s v="S1D"/>
    <x v="8"/>
    <x v="0"/>
    <d v="2024-12-18T00:00:00"/>
    <d v="1899-12-30T06:49:30"/>
    <d v="2024-12-18T00:00:00"/>
    <d v="1899-12-30T06:47:15"/>
    <d v="2024-12-18T00:00:00"/>
    <d v="1899-12-30T07:10:02"/>
    <x v="0"/>
    <x v="0"/>
    <s v="507101990"/>
    <s v="FBO"/>
    <d v="1899-12-30T00:25:02"/>
    <x v="1309"/>
    <d v="1899-12-30T00:02:15"/>
    <s v="Granel"/>
    <s v="E001"/>
    <x v="2"/>
    <d v="1899-12-30T00:20:32"/>
    <d v="1899-12-30T00:22:47"/>
    <x v="0"/>
    <x v="13"/>
    <x v="5"/>
    <x v="1"/>
    <n v="0"/>
    <n v="0"/>
    <x v="0"/>
    <x v="1"/>
    <x v="0"/>
    <n v="0"/>
    <x v="1"/>
    <x v="1"/>
    <d v="1899-12-30T00:02:15"/>
    <d v="1899-12-30T00:02:15"/>
    <x v="0"/>
    <m/>
    <m/>
    <d v="1899-12-30T00:00:00"/>
    <d v="1899-12-30T00:20:32"/>
    <n v="4"/>
    <n v="-1.5624999999999667E-3"/>
    <n v="20.533333333334436"/>
    <x v="0"/>
    <x v="1"/>
  </r>
  <r>
    <x v="1"/>
    <s v="2024016486"/>
    <x v="0"/>
    <x v="492"/>
    <s v="E0184KJL"/>
    <d v="2024-12-18T00:00:00"/>
    <x v="1"/>
    <s v="3208"/>
    <x v="12"/>
    <s v="PA"/>
    <x v="2"/>
    <x v="0"/>
    <d v="2024-12-18T00:00:00"/>
    <d v="1899-12-30T07:14:11"/>
    <d v="2024-12-18T00:00:00"/>
    <d v="1899-12-30T07:11:06"/>
    <d v="2024-12-18T00:00:00"/>
    <d v="1899-12-30T07:16:12"/>
    <x v="0"/>
    <x v="0"/>
    <s v="507101991"/>
    <s v="FBO"/>
    <d v="1899-12-30T00:08:11"/>
    <x v="1665"/>
    <d v="1899-12-30T00:03:05"/>
    <s v="Ensacado"/>
    <s v="E002"/>
    <x v="2"/>
    <d v="1899-12-30T00:02:01"/>
    <d v="1899-12-30T00:05:06"/>
    <x v="1"/>
    <x v="13"/>
    <x v="5"/>
    <x v="2"/>
    <n v="1"/>
    <n v="0"/>
    <x v="1"/>
    <x v="2"/>
    <x v="0"/>
    <n v="1"/>
    <x v="1"/>
    <x v="1"/>
    <d v="1899-12-30T00:03:05"/>
    <d v="1899-12-30T00:03:05"/>
    <x v="1"/>
    <m/>
    <m/>
    <d v="1899-12-30T00:00:00"/>
    <d v="1899-12-30T00:02:01"/>
    <n v="4"/>
    <n v="-2.1412037037000231E-3"/>
    <n v="2.0166666666767608"/>
    <x v="0"/>
    <x v="1"/>
  </r>
  <r>
    <x v="1"/>
    <s v="2024016485"/>
    <x v="0"/>
    <x v="527"/>
    <s v="E6642HNW"/>
    <d v="2024-12-18T00:00:00"/>
    <x v="1"/>
    <s v="3208"/>
    <x v="12"/>
    <s v="PA"/>
    <x v="2"/>
    <x v="0"/>
    <d v="2024-12-18T00:00:00"/>
    <d v="1899-12-30T07:05:36"/>
    <d v="2024-12-18T00:00:00"/>
    <d v="1899-12-30T07:04:58"/>
    <d v="2024-12-18T00:00:00"/>
    <d v="1899-12-30T07:22:34"/>
    <x v="0"/>
    <x v="0"/>
    <s v="507101992"/>
    <s v="FBO"/>
    <d v="1899-12-30T00:18:14"/>
    <x v="1666"/>
    <d v="1899-12-30T00:00:38"/>
    <s v="Ensacado"/>
    <s v="E002"/>
    <x v="2"/>
    <d v="1899-12-30T00:16:58"/>
    <d v="1899-12-30T00:17:36"/>
    <x v="1"/>
    <x v="13"/>
    <x v="5"/>
    <x v="2"/>
    <n v="0"/>
    <n v="0"/>
    <x v="0"/>
    <x v="2"/>
    <x v="0"/>
    <n v="0"/>
    <x v="1"/>
    <x v="1"/>
    <d v="1899-12-30T00:00:38"/>
    <d v="1899-12-30T00:00:38"/>
    <x v="0"/>
    <m/>
    <m/>
    <d v="1899-12-30T00:00:00"/>
    <d v="1899-12-30T00:16:58"/>
    <n v="4"/>
    <n v="-4.398148148200276E-4"/>
    <n v="16.966666666655996"/>
    <x v="0"/>
    <x v="1"/>
  </r>
  <r>
    <x v="1"/>
    <s v="2024016489"/>
    <x v="0"/>
    <x v="550"/>
    <m/>
    <d v="2024-12-18T00:00:00"/>
    <x v="1"/>
    <s v="3208"/>
    <x v="12"/>
    <s v="PA"/>
    <x v="2"/>
    <x v="0"/>
    <d v="2024-12-18T00:00:00"/>
    <d v="1899-12-30T07:45:08"/>
    <d v="2024-12-18T00:00:00"/>
    <d v="1899-12-30T07:43:26"/>
    <d v="2024-12-18T00:00:00"/>
    <d v="1899-12-30T07:58:00"/>
    <x v="0"/>
    <x v="0"/>
    <s v="507101993"/>
    <s v="EXW"/>
    <d v="1899-12-30T00:16:16"/>
    <x v="381"/>
    <d v="1899-12-30T00:01:42"/>
    <s v="Ensacado"/>
    <s v="E002"/>
    <x v="1"/>
    <d v="1899-12-30T00:12:52"/>
    <d v="1899-12-30T00:14:34"/>
    <x v="1"/>
    <x v="13"/>
    <x v="5"/>
    <x v="2"/>
    <n v="0"/>
    <n v="0"/>
    <x v="0"/>
    <x v="2"/>
    <x v="0"/>
    <n v="0"/>
    <x v="1"/>
    <x v="1"/>
    <d v="1899-12-30T00:01:42"/>
    <d v="1899-12-30T00:01:42"/>
    <x v="0"/>
    <m/>
    <m/>
    <d v="1899-12-30T00:00:00"/>
    <d v="1899-12-30T00:12:52"/>
    <n v="4"/>
    <n v="-1.1805555555600145E-3"/>
    <n v="12.866666666659192"/>
    <x v="0"/>
    <x v="1"/>
  </r>
  <r>
    <x v="1"/>
    <s v="2024016492"/>
    <x v="0"/>
    <x v="486"/>
    <s v="E9819MMR"/>
    <d v="2024-12-18T00:00:00"/>
    <x v="1"/>
    <s v="3126"/>
    <x v="11"/>
    <s v="S1D"/>
    <x v="8"/>
    <x v="0"/>
    <d v="2024-12-18T00:00:00"/>
    <d v="1899-12-30T08:38:08"/>
    <d v="2024-12-18T00:00:00"/>
    <d v="1899-12-30T08:35:46"/>
    <d v="2024-12-18T00:00:00"/>
    <d v="1899-12-30T08:56:32"/>
    <x v="0"/>
    <x v="0"/>
    <s v="507101994"/>
    <s v="FBO"/>
    <d v="1899-12-30T00:23:08"/>
    <x v="1667"/>
    <d v="1899-12-30T00:02:22"/>
    <s v="Granel"/>
    <s v="E001"/>
    <x v="2"/>
    <d v="1899-12-30T00:18:24"/>
    <d v="1899-12-30T00:20:46"/>
    <x v="2"/>
    <x v="13"/>
    <x v="5"/>
    <x v="1"/>
    <n v="0"/>
    <n v="0"/>
    <x v="0"/>
    <x v="1"/>
    <x v="0"/>
    <n v="0"/>
    <x v="1"/>
    <x v="1"/>
    <d v="1899-12-30T00:02:22"/>
    <d v="1899-12-30T00:02:22"/>
    <x v="0"/>
    <m/>
    <m/>
    <d v="1899-12-30T00:00:00"/>
    <d v="1899-12-30T00:18:24"/>
    <n v="4"/>
    <n v="-1.6435185185099677E-3"/>
    <n v="18.400000000003196"/>
    <x v="1"/>
    <x v="1"/>
  </r>
  <r>
    <x v="1"/>
    <s v="2024016497"/>
    <x v="0"/>
    <x v="492"/>
    <s v="E0184KJL"/>
    <d v="2024-12-18T00:00:00"/>
    <x v="1"/>
    <s v="3208"/>
    <x v="12"/>
    <s v="PA"/>
    <x v="2"/>
    <x v="0"/>
    <d v="2024-12-18T00:00:00"/>
    <d v="1899-12-30T09:46:39"/>
    <d v="2024-12-18T00:00:00"/>
    <d v="1899-12-30T09:44:37"/>
    <d v="2024-12-18T00:00:00"/>
    <d v="1899-12-30T09:48:20"/>
    <x v="0"/>
    <x v="0"/>
    <s v="507101995"/>
    <s v="FBO"/>
    <d v="1899-12-30T00:05:45"/>
    <x v="1633"/>
    <d v="1899-12-30T00:02:02"/>
    <s v="Ensacado"/>
    <s v="E002"/>
    <x v="2"/>
    <d v="1899-12-30T00:01:41"/>
    <d v="1899-12-30T00:03:43"/>
    <x v="3"/>
    <x v="13"/>
    <x v="5"/>
    <x v="2"/>
    <n v="1"/>
    <n v="0"/>
    <x v="1"/>
    <x v="2"/>
    <x v="0"/>
    <n v="1"/>
    <x v="1"/>
    <x v="1"/>
    <d v="1899-12-30T00:02:02"/>
    <d v="1899-12-30T00:02:02"/>
    <x v="1"/>
    <m/>
    <m/>
    <d v="1899-12-30T00:00:00"/>
    <d v="1899-12-30T00:01:41"/>
    <n v="4"/>
    <n v="-1.4120370370300228E-3"/>
    <n v="1.6833333333311717"/>
    <x v="2"/>
    <x v="1"/>
  </r>
  <r>
    <x v="1"/>
    <s v="2024016498"/>
    <x v="0"/>
    <x v="492"/>
    <s v="E0184KJL"/>
    <d v="2024-12-18T00:00:00"/>
    <x v="1"/>
    <s v="2693"/>
    <x v="13"/>
    <s v="PA"/>
    <x v="2"/>
    <x v="0"/>
    <d v="2024-12-18T00:00:00"/>
    <d v="1899-12-30T09:48:57"/>
    <d v="2024-12-18T00:00:00"/>
    <d v="1899-12-30T09:46:11"/>
    <d v="2024-12-18T00:00:00"/>
    <d v="1899-12-30T09:49:52"/>
    <x v="0"/>
    <x v="0"/>
    <s v="507101996"/>
    <s v="FBO"/>
    <d v="1899-12-30T00:06:27"/>
    <x v="1668"/>
    <d v="1899-12-30T00:02:46"/>
    <s v="Ensacado"/>
    <s v="E002"/>
    <x v="2"/>
    <d v="1899-12-30T00:00:55"/>
    <d v="1899-12-30T00:03:41"/>
    <x v="3"/>
    <x v="13"/>
    <x v="5"/>
    <x v="2"/>
    <n v="1"/>
    <n v="0"/>
    <x v="1"/>
    <x v="2"/>
    <x v="0"/>
    <n v="1"/>
    <x v="1"/>
    <x v="1"/>
    <d v="1899-12-30T00:02:46"/>
    <d v="1899-12-30T00:02:46"/>
    <x v="1"/>
    <m/>
    <m/>
    <d v="1899-12-30T00:00:00"/>
    <d v="1899-12-30T00:00:55"/>
    <n v="4"/>
    <n v="-1.9212962963000013E-3"/>
    <n v="0.9166666666608414"/>
    <x v="2"/>
    <x v="1"/>
  </r>
  <r>
    <x v="1"/>
    <s v="2024016499"/>
    <x v="0"/>
    <x v="492"/>
    <s v="E0184KJL"/>
    <d v="2024-12-18T00:00:00"/>
    <x v="1"/>
    <s v="2693"/>
    <x v="13"/>
    <s v="PA"/>
    <x v="2"/>
    <x v="0"/>
    <d v="2024-12-18T00:00:00"/>
    <d v="1899-12-30T09:50:09"/>
    <d v="2024-12-18T00:00:00"/>
    <d v="1899-12-30T09:47:47"/>
    <d v="2024-12-18T00:00:00"/>
    <d v="1899-12-30T09:51:30"/>
    <x v="0"/>
    <x v="0"/>
    <s v="507101997"/>
    <s v="FBO"/>
    <d v="1899-12-30T00:06:05"/>
    <x v="1633"/>
    <d v="1899-12-30T00:02:22"/>
    <s v="Ensacado"/>
    <s v="E002"/>
    <x v="2"/>
    <d v="1899-12-30T00:01:21"/>
    <d v="1899-12-30T00:03:43"/>
    <x v="3"/>
    <x v="13"/>
    <x v="5"/>
    <x v="2"/>
    <n v="1"/>
    <n v="0"/>
    <x v="1"/>
    <x v="2"/>
    <x v="0"/>
    <n v="1"/>
    <x v="1"/>
    <x v="1"/>
    <d v="1899-12-30T00:02:22"/>
    <d v="1899-12-30T00:02:22"/>
    <x v="1"/>
    <m/>
    <m/>
    <d v="1899-12-30T00:00:00"/>
    <d v="1899-12-30T00:01:21"/>
    <n v="4"/>
    <n v="-1.6435185185200152E-3"/>
    <n v="1.3499999999999712"/>
    <x v="2"/>
    <x v="1"/>
  </r>
  <r>
    <x v="1"/>
    <s v="2024016500"/>
    <x v="0"/>
    <x v="489"/>
    <s v="E8727HJH"/>
    <d v="2024-12-18T00:00:00"/>
    <x v="1"/>
    <s v="2649"/>
    <x v="14"/>
    <s v="S6H"/>
    <x v="10"/>
    <x v="0"/>
    <d v="2024-12-18T00:00:00"/>
    <d v="1899-12-30T09:56:31"/>
    <d v="2024-12-18T00:00:00"/>
    <d v="1899-12-30T09:54:02"/>
    <d v="2024-12-18T00:00:00"/>
    <d v="1899-12-30T10:21:45"/>
    <x v="0"/>
    <x v="0"/>
    <s v="507101999"/>
    <s v="FBO"/>
    <d v="1899-12-30T00:30:12"/>
    <x v="1465"/>
    <d v="1899-12-30T00:02:29"/>
    <s v="Granel"/>
    <s v="E001"/>
    <x v="2"/>
    <d v="1899-12-30T00:25:14"/>
    <d v="1899-12-30T00:27:43"/>
    <x v="3"/>
    <x v="13"/>
    <x v="5"/>
    <x v="1"/>
    <n v="0"/>
    <n v="0"/>
    <x v="0"/>
    <x v="1"/>
    <x v="0"/>
    <n v="0"/>
    <x v="1"/>
    <x v="1"/>
    <d v="1899-12-30T00:02:29"/>
    <d v="1899-12-30T00:02:29"/>
    <x v="0"/>
    <m/>
    <m/>
    <d v="1899-12-30T00:00:00"/>
    <d v="1899-12-30T00:25:14"/>
    <n v="4"/>
    <n v="-1.7245370370400082E-3"/>
    <n v="25.233333333321582"/>
    <x v="3"/>
    <x v="1"/>
  </r>
  <r>
    <x v="1"/>
    <s v="2024016505"/>
    <x v="0"/>
    <x v="551"/>
    <s v="E8425FKW"/>
    <d v="2024-12-18T00:00:00"/>
    <x v="1"/>
    <s v="2693"/>
    <x v="13"/>
    <s v="PA"/>
    <x v="2"/>
    <x v="0"/>
    <d v="2024-12-18T00:00:00"/>
    <d v="1899-12-30T10:14:45"/>
    <d v="2024-12-18T00:00:00"/>
    <d v="1899-12-30T10:13:31"/>
    <d v="2024-12-18T00:00:00"/>
    <d v="1899-12-30T10:24:30"/>
    <x v="0"/>
    <x v="0"/>
    <s v="507102000"/>
    <s v="FBO"/>
    <d v="1899-12-30T00:12:13"/>
    <x v="20"/>
    <d v="1899-12-30T00:01:14"/>
    <s v="Ensacado"/>
    <s v="E002"/>
    <x v="1"/>
    <d v="1899-12-30T00:09:45"/>
    <d v="1899-12-30T00:10:59"/>
    <x v="4"/>
    <x v="13"/>
    <x v="5"/>
    <x v="2"/>
    <n v="1"/>
    <n v="0"/>
    <x v="1"/>
    <x v="2"/>
    <x v="0"/>
    <n v="1"/>
    <x v="1"/>
    <x v="1"/>
    <d v="1899-12-30T00:01:14"/>
    <d v="1899-12-30T00:01:14"/>
    <x v="0"/>
    <m/>
    <m/>
    <d v="1899-12-30T00:00:00"/>
    <d v="1899-12-30T00:09:45"/>
    <n v="4"/>
    <n v="-8.5648148147998704E-4"/>
    <n v="9.7500000000095977"/>
    <x v="3"/>
    <x v="1"/>
  </r>
  <r>
    <x v="1"/>
    <s v="2024016502"/>
    <x v="0"/>
    <x v="519"/>
    <s v="E6398FTM"/>
    <d v="2024-12-18T00:00:00"/>
    <x v="1"/>
    <s v="3126"/>
    <x v="11"/>
    <s v="S1D"/>
    <x v="8"/>
    <x v="0"/>
    <d v="2024-12-18T00:00:00"/>
    <d v="1899-12-30T10:06:51"/>
    <d v="2024-12-18T00:00:00"/>
    <d v="1899-12-30T10:04:57"/>
    <d v="2024-12-18T00:00:00"/>
    <d v="1899-12-30T10:28:39"/>
    <x v="0"/>
    <x v="0"/>
    <s v="507102001"/>
    <s v="EXW"/>
    <d v="1899-12-30T00:25:36"/>
    <x v="259"/>
    <d v="1899-12-30T00:01:54"/>
    <s v="Granel"/>
    <s v="E001"/>
    <x v="1"/>
    <d v="1899-12-30T00:21:48"/>
    <d v="1899-12-30T00:23:42"/>
    <x v="4"/>
    <x v="13"/>
    <x v="5"/>
    <x v="1"/>
    <n v="0"/>
    <n v="0"/>
    <x v="0"/>
    <x v="1"/>
    <x v="0"/>
    <n v="0"/>
    <x v="1"/>
    <x v="1"/>
    <d v="1899-12-30T00:01:54"/>
    <d v="1899-12-30T00:01:54"/>
    <x v="0"/>
    <m/>
    <m/>
    <d v="1899-12-30T00:00:00"/>
    <d v="1899-12-30T00:21:48"/>
    <n v="4"/>
    <n v="-1.3194444444399878E-3"/>
    <n v="21.800000000001649"/>
    <x v="3"/>
    <x v="1"/>
  </r>
  <r>
    <x v="1"/>
    <s v="2024016510"/>
    <x v="0"/>
    <x v="552"/>
    <m/>
    <d v="2024-12-18T00:00:00"/>
    <x v="1"/>
    <s v="3208"/>
    <x v="12"/>
    <s v="PA"/>
    <x v="2"/>
    <x v="0"/>
    <d v="2024-12-18T00:00:00"/>
    <d v="1899-12-30T10:34:00"/>
    <d v="2024-12-18T00:00:00"/>
    <d v="1899-12-30T10:42:38"/>
    <d v="2024-12-18T00:00:00"/>
    <d v="1899-12-30T10:48:11"/>
    <x v="0"/>
    <x v="0"/>
    <s v="507102002"/>
    <s v="EXW"/>
    <d v="1899-12-30T00:14:11"/>
    <x v="1669"/>
    <d v="1899-12-30T00:08:38"/>
    <s v="Ensacado"/>
    <s v="E002"/>
    <x v="1"/>
    <d v="1899-12-30T00:14:11"/>
    <d v="1899-12-30T00:05:33"/>
    <x v="4"/>
    <x v="13"/>
    <x v="5"/>
    <x v="2"/>
    <n v="0"/>
    <n v="0"/>
    <x v="0"/>
    <x v="2"/>
    <x v="0"/>
    <n v="0"/>
    <x v="1"/>
    <x v="1"/>
    <d v="1899-12-30T00:08:38"/>
    <d v="1899-12-30T00:08:38"/>
    <x v="0"/>
    <m/>
    <m/>
    <d v="1899-12-30T00:00:00"/>
    <d v="1899-12-30T00:14:11"/>
    <n v="4"/>
    <d v="1899-12-30T00:08:38"/>
    <n v="14.183333333323214"/>
    <x v="3"/>
    <x v="1"/>
  </r>
  <r>
    <x v="1"/>
    <s v="2024016509"/>
    <x v="0"/>
    <x v="488"/>
    <s v="E5866LGS"/>
    <d v="2024-12-18T00:00:00"/>
    <x v="1"/>
    <s v="2693"/>
    <x v="13"/>
    <s v="PA"/>
    <x v="2"/>
    <x v="0"/>
    <d v="2024-12-18T00:00:00"/>
    <d v="1899-12-30T10:30:10"/>
    <d v="2024-12-18T00:00:00"/>
    <d v="1899-12-30T10:27:11"/>
    <d v="2024-12-18T00:00:00"/>
    <d v="1899-12-30T10:49:51"/>
    <x v="0"/>
    <x v="0"/>
    <s v="507102003"/>
    <s v="FBO"/>
    <d v="1899-12-30T00:25:39"/>
    <x v="1292"/>
    <d v="1899-12-30T00:02:59"/>
    <s v="Ensacado"/>
    <s v="E002"/>
    <x v="2"/>
    <d v="1899-12-30T00:19:41"/>
    <d v="1899-12-30T00:22:40"/>
    <x v="4"/>
    <x v="13"/>
    <x v="5"/>
    <x v="2"/>
    <n v="0"/>
    <n v="0"/>
    <x v="0"/>
    <x v="2"/>
    <x v="0"/>
    <n v="0"/>
    <x v="1"/>
    <x v="1"/>
    <d v="1899-12-30T00:02:59"/>
    <d v="1899-12-30T00:02:59"/>
    <x v="0"/>
    <m/>
    <m/>
    <d v="1899-12-30T00:00:00"/>
    <d v="1899-12-30T00:19:41"/>
    <n v="4"/>
    <n v="-2.0717592592600087E-3"/>
    <n v="19.683333333331188"/>
    <x v="3"/>
    <x v="1"/>
  </r>
  <r>
    <x v="1"/>
    <s v="2024016508"/>
    <x v="0"/>
    <x v="494"/>
    <s v="E0285KKX"/>
    <d v="2024-12-18T00:00:00"/>
    <x v="1"/>
    <s v="2649"/>
    <x v="14"/>
    <s v="S6H"/>
    <x v="10"/>
    <x v="0"/>
    <d v="2024-12-18T00:00:00"/>
    <d v="1899-12-30T10:27:34"/>
    <d v="2024-12-18T00:00:00"/>
    <d v="1899-12-30T10:25:05"/>
    <d v="2024-12-18T00:00:00"/>
    <d v="1899-12-30T10:50:54"/>
    <x v="0"/>
    <x v="0"/>
    <s v="507102004"/>
    <s v="FBO"/>
    <d v="1899-12-30T00:28:18"/>
    <x v="1157"/>
    <d v="1899-12-30T00:02:29"/>
    <s v="Granel"/>
    <s v="E001"/>
    <x v="2"/>
    <d v="1899-12-30T00:23:20"/>
    <d v="1899-12-30T00:25:49"/>
    <x v="4"/>
    <x v="13"/>
    <x v="5"/>
    <x v="1"/>
    <n v="0"/>
    <n v="0"/>
    <x v="0"/>
    <x v="1"/>
    <x v="0"/>
    <n v="0"/>
    <x v="1"/>
    <x v="1"/>
    <d v="1899-12-30T00:02:29"/>
    <d v="1899-12-30T00:02:29"/>
    <x v="0"/>
    <m/>
    <m/>
    <d v="1899-12-30T00:00:00"/>
    <d v="1899-12-30T00:23:20"/>
    <n v="4"/>
    <n v="-1.7245370370400082E-3"/>
    <n v="23.333333333328"/>
    <x v="3"/>
    <x v="1"/>
  </r>
  <r>
    <x v="1"/>
    <s v="2024016511"/>
    <x v="0"/>
    <x v="487"/>
    <s v="E5050MHX"/>
    <d v="2024-12-18T00:00:00"/>
    <x v="1"/>
    <s v="3126"/>
    <x v="11"/>
    <s v="S1D"/>
    <x v="8"/>
    <x v="0"/>
    <d v="2024-12-18T00:00:00"/>
    <d v="1899-12-30T10:41:29"/>
    <d v="2024-12-18T00:00:00"/>
    <d v="1899-12-30T10:38:47"/>
    <d v="2024-12-18T00:00:00"/>
    <d v="1899-12-30T10:56:06"/>
    <x v="0"/>
    <x v="0"/>
    <s v="507102005"/>
    <s v="EXW"/>
    <d v="1899-12-30T00:20:01"/>
    <x v="1670"/>
    <d v="1899-12-30T00:02:42"/>
    <s v="Granel"/>
    <s v="E001"/>
    <x v="1"/>
    <d v="1899-12-30T00:14:37"/>
    <d v="1899-12-30T00:17:19"/>
    <x v="4"/>
    <x v="13"/>
    <x v="5"/>
    <x v="1"/>
    <n v="0"/>
    <n v="0"/>
    <x v="0"/>
    <x v="1"/>
    <x v="0"/>
    <n v="0"/>
    <x v="1"/>
    <x v="1"/>
    <d v="1899-12-30T00:02:42"/>
    <d v="1899-12-30T00:02:42"/>
    <x v="0"/>
    <m/>
    <m/>
    <d v="1899-12-30T00:00:00"/>
    <d v="1899-12-30T00:14:37"/>
    <n v="4"/>
    <n v="-1.87499999999996E-3"/>
    <n v="14.616666666662423"/>
    <x v="3"/>
    <x v="1"/>
  </r>
  <r>
    <x v="1"/>
    <s v="2024016512"/>
    <x v="0"/>
    <x v="553"/>
    <m/>
    <d v="2024-12-18T00:00:00"/>
    <x v="1"/>
    <s v="3208"/>
    <x v="12"/>
    <s v="PA"/>
    <x v="2"/>
    <x v="0"/>
    <d v="2024-12-18T00:00:00"/>
    <d v="1899-12-30T10:57:05"/>
    <d v="2024-12-18T00:00:00"/>
    <d v="1899-12-30T10:55:37"/>
    <d v="2024-12-18T00:00:00"/>
    <d v="1899-12-30T11:00:19"/>
    <x v="0"/>
    <x v="0"/>
    <s v="507102006"/>
    <s v="EXW"/>
    <d v="1899-12-30T00:06:10"/>
    <x v="1671"/>
    <d v="1899-12-30T00:01:28"/>
    <s v="Ensacado"/>
    <s v="E002"/>
    <x v="1"/>
    <d v="1899-12-30T00:03:14"/>
    <d v="1899-12-30T00:04:42"/>
    <x v="4"/>
    <x v="13"/>
    <x v="5"/>
    <x v="2"/>
    <n v="1"/>
    <n v="0"/>
    <x v="1"/>
    <x v="2"/>
    <x v="0"/>
    <n v="1"/>
    <x v="1"/>
    <x v="1"/>
    <d v="1899-12-30T00:01:28"/>
    <d v="1899-12-30T00:01:28"/>
    <x v="0"/>
    <m/>
    <m/>
    <d v="1899-12-30T00:00:00"/>
    <d v="1899-12-30T00:03:14"/>
    <n v="4"/>
    <n v="-1.0185185185200285E-3"/>
    <n v="3.233333333332773"/>
    <x v="4"/>
    <x v="1"/>
  </r>
  <r>
    <x v="1"/>
    <s v="2024016518"/>
    <x v="0"/>
    <x v="493"/>
    <s v="E8087HNJ"/>
    <d v="2024-12-18T00:00:00"/>
    <x v="1"/>
    <s v="2693"/>
    <x v="13"/>
    <s v="PA"/>
    <x v="2"/>
    <x v="0"/>
    <d v="2024-12-18T00:00:00"/>
    <d v="1899-12-30T11:07:26"/>
    <d v="2024-12-18T00:00:00"/>
    <d v="1899-12-30T11:07:49"/>
    <d v="2024-12-18T00:00:00"/>
    <d v="1899-12-30T11:11:33"/>
    <x v="16"/>
    <x v="8"/>
    <s v="507102007"/>
    <s v="FBO"/>
    <d v="1899-12-30T00:04:07"/>
    <x v="1635"/>
    <d v="1899-12-30T00:00:23"/>
    <s v="Ensacado"/>
    <s v="E002"/>
    <x v="2"/>
    <d v="1899-12-30T00:04:07"/>
    <d v="1899-12-30T00:03:44"/>
    <x v="5"/>
    <x v="13"/>
    <x v="5"/>
    <x v="2"/>
    <n v="1"/>
    <n v="0"/>
    <x v="1"/>
    <x v="2"/>
    <x v="0"/>
    <n v="1"/>
    <x v="1"/>
    <x v="1"/>
    <d v="1899-12-30T00:00:23"/>
    <d v="1899-12-30T00:00:23"/>
    <x v="0"/>
    <m/>
    <m/>
    <d v="1899-12-30T00:00:00"/>
    <d v="1899-12-30T00:04:07"/>
    <n v="4"/>
    <d v="1899-12-30T00:00:23"/>
    <n v="4.1166666666720531"/>
    <x v="4"/>
    <x v="1"/>
  </r>
  <r>
    <x v="1"/>
    <s v="2024016519"/>
    <x v="0"/>
    <x v="493"/>
    <s v="E8087HNJ"/>
    <d v="2024-12-18T00:00:00"/>
    <x v="1"/>
    <s v="2693"/>
    <x v="13"/>
    <s v="PA"/>
    <x v="2"/>
    <x v="0"/>
    <d v="2024-12-18T00:00:00"/>
    <d v="1899-12-30T11:12:18"/>
    <d v="2024-12-18T00:00:00"/>
    <d v="1899-12-30T11:09:29"/>
    <d v="2024-12-18T00:00:00"/>
    <d v="1899-12-30T11:13:12"/>
    <x v="34"/>
    <x v="8"/>
    <s v="507102008"/>
    <s v="FBO"/>
    <d v="1899-12-30T00:06:32"/>
    <x v="1633"/>
    <d v="1899-12-30T00:02:49"/>
    <s v="Ensacado"/>
    <s v="E002"/>
    <x v="2"/>
    <d v="1899-12-30T00:00:54"/>
    <d v="1899-12-30T00:03:43"/>
    <x v="5"/>
    <x v="13"/>
    <x v="5"/>
    <x v="2"/>
    <n v="1"/>
    <n v="0"/>
    <x v="1"/>
    <x v="2"/>
    <x v="0"/>
    <n v="1"/>
    <x v="1"/>
    <x v="1"/>
    <d v="1899-12-30T00:02:49"/>
    <d v="1899-12-30T00:02:49"/>
    <x v="1"/>
    <m/>
    <m/>
    <d v="1899-12-30T00:00:00"/>
    <d v="1899-12-30T00:00:54"/>
    <n v="4"/>
    <n v="-1.9560185185200085E-3"/>
    <n v="0.90000000000006075"/>
    <x v="4"/>
    <x v="1"/>
  </r>
  <r>
    <x v="1"/>
    <s v="2024016516"/>
    <x v="0"/>
    <x v="496"/>
    <s v="E6110KPL"/>
    <d v="2024-12-18T00:00:00"/>
    <x v="1"/>
    <s v="3126"/>
    <x v="11"/>
    <s v="S2D"/>
    <x v="9"/>
    <x v="0"/>
    <d v="2024-12-18T00:00:00"/>
    <d v="1899-12-30T11:03:21"/>
    <d v="2024-12-18T00:00:00"/>
    <d v="1899-12-30T11:05:19"/>
    <d v="2024-12-18T00:00:00"/>
    <d v="1899-12-30T11:29:54"/>
    <x v="0"/>
    <x v="0"/>
    <s v="507102009"/>
    <s v="FBO"/>
    <d v="1899-12-30T00:26:33"/>
    <x v="1672"/>
    <d v="1899-12-30T00:01:58"/>
    <s v="Granel"/>
    <s v="E001"/>
    <x v="2"/>
    <d v="1899-12-30T00:26:33"/>
    <d v="1899-12-30T00:24:35"/>
    <x v="5"/>
    <x v="13"/>
    <x v="5"/>
    <x v="1"/>
    <n v="0"/>
    <n v="0"/>
    <x v="0"/>
    <x v="1"/>
    <x v="0"/>
    <n v="0"/>
    <x v="1"/>
    <x v="1"/>
    <d v="1899-12-30T00:01:58"/>
    <d v="1899-12-30T00:01:58"/>
    <x v="0"/>
    <m/>
    <m/>
    <d v="1899-12-30T00:00:00"/>
    <d v="1899-12-30T00:26:33"/>
    <n v="4"/>
    <d v="1899-12-30T00:01:58"/>
    <n v="26.549999999999994"/>
    <x v="4"/>
    <x v="1"/>
  </r>
  <r>
    <x v="1"/>
    <s v="2024016526"/>
    <x v="0"/>
    <x v="554"/>
    <m/>
    <d v="2024-12-18T00:00:00"/>
    <x v="1"/>
    <s v="3208"/>
    <x v="12"/>
    <s v="PA"/>
    <x v="2"/>
    <x v="0"/>
    <d v="2024-12-18T00:00:00"/>
    <d v="1899-12-30T11:43:30"/>
    <d v="2024-12-18T00:00:00"/>
    <d v="1899-12-30T11:40:55"/>
    <d v="2024-12-18T00:00:00"/>
    <d v="1899-12-30T11:50:40"/>
    <x v="54"/>
    <x v="8"/>
    <s v="507102010"/>
    <s v="FBO"/>
    <d v="1899-12-30T00:12:20"/>
    <x v="1673"/>
    <d v="1899-12-30T00:02:35"/>
    <s v="Ensacado"/>
    <s v="E002"/>
    <x v="1"/>
    <d v="1899-12-30T00:07:10"/>
    <d v="1899-12-30T00:09:45"/>
    <x v="5"/>
    <x v="13"/>
    <x v="5"/>
    <x v="2"/>
    <n v="1"/>
    <n v="0"/>
    <x v="1"/>
    <x v="2"/>
    <x v="0"/>
    <n v="1"/>
    <x v="1"/>
    <x v="1"/>
    <d v="1899-12-30T00:02:35"/>
    <d v="1899-12-30T00:02:35"/>
    <x v="0"/>
    <m/>
    <m/>
    <d v="1899-12-30T00:00:00"/>
    <d v="1899-12-30T00:07:10"/>
    <n v="4"/>
    <n v="-1.7939814814799671E-3"/>
    <n v="7.1666666666640566"/>
    <x v="4"/>
    <x v="1"/>
  </r>
  <r>
    <x v="1"/>
    <s v="2024016528"/>
    <x v="0"/>
    <x v="555"/>
    <m/>
    <d v="2024-12-18T00:00:00"/>
    <x v="1"/>
    <s v="3208"/>
    <x v="12"/>
    <s v="PA"/>
    <x v="2"/>
    <x v="0"/>
    <d v="2024-12-18T00:00:00"/>
    <d v="1899-12-30T11:51:38"/>
    <d v="2024-12-18T00:00:00"/>
    <d v="1899-12-30T11:49:02"/>
    <d v="2024-12-18T00:00:00"/>
    <d v="1899-12-30T11:53:25"/>
    <x v="0"/>
    <x v="0"/>
    <s v="507102011"/>
    <s v="FBO"/>
    <d v="1899-12-30T00:06:59"/>
    <x v="1674"/>
    <d v="1899-12-30T00:02:36"/>
    <s v="Ensacado"/>
    <s v="E002"/>
    <x v="1"/>
    <d v="1899-12-30T00:01:47"/>
    <d v="1899-12-30T00:04:23"/>
    <x v="5"/>
    <x v="13"/>
    <x v="5"/>
    <x v="2"/>
    <n v="1"/>
    <n v="0"/>
    <x v="1"/>
    <x v="2"/>
    <x v="0"/>
    <n v="1"/>
    <x v="1"/>
    <x v="1"/>
    <d v="1899-12-30T00:02:36"/>
    <d v="1899-12-30T00:02:36"/>
    <x v="1"/>
    <m/>
    <m/>
    <d v="1899-12-30T00:00:00"/>
    <d v="1899-12-30T00:01:47"/>
    <n v="4"/>
    <n v="-1.8055555555500091E-3"/>
    <n v="1.783333333339181"/>
    <x v="4"/>
    <x v="1"/>
  </r>
  <r>
    <x v="1"/>
    <s v="2024016541"/>
    <x v="0"/>
    <x v="486"/>
    <s v="E9819MMR"/>
    <d v="2024-12-18T00:00:00"/>
    <x v="1"/>
    <s v="3126"/>
    <x v="11"/>
    <s v="S2D"/>
    <x v="9"/>
    <x v="0"/>
    <d v="2024-12-18T00:00:00"/>
    <d v="1899-12-30T12:51:54"/>
    <d v="2024-12-18T00:00:00"/>
    <d v="1899-12-30T12:49:03"/>
    <d v="2024-12-18T00:00:00"/>
    <d v="1899-12-30T13:12:23"/>
    <x v="0"/>
    <x v="0"/>
    <s v="507102013"/>
    <s v="FBO"/>
    <d v="1899-12-30T00:26:11"/>
    <x v="1675"/>
    <d v="1899-12-30T00:02:51"/>
    <s v="Granel"/>
    <s v="E001"/>
    <x v="2"/>
    <d v="1899-12-30T00:20:29"/>
    <d v="1899-12-30T00:23:20"/>
    <x v="6"/>
    <x v="13"/>
    <x v="5"/>
    <x v="1"/>
    <n v="0"/>
    <n v="0"/>
    <x v="0"/>
    <x v="1"/>
    <x v="0"/>
    <n v="0"/>
    <x v="1"/>
    <x v="1"/>
    <d v="1899-12-30T00:02:51"/>
    <d v="1899-12-30T00:02:51"/>
    <x v="0"/>
    <m/>
    <m/>
    <d v="1899-12-30T00:00:00"/>
    <d v="1899-12-30T00:20:29"/>
    <n v="4"/>
    <n v="-1.9791666666699737E-3"/>
    <n v="20.483333333323319"/>
    <x v="13"/>
    <x v="1"/>
  </r>
  <r>
    <x v="1"/>
    <s v="2024016546"/>
    <x v="0"/>
    <x v="494"/>
    <s v="E0285KKX"/>
    <d v="2024-12-18T00:00:00"/>
    <x v="1"/>
    <s v="3126"/>
    <x v="11"/>
    <s v="S1D"/>
    <x v="8"/>
    <x v="0"/>
    <d v="2024-12-18T00:00:00"/>
    <d v="1899-12-30T13:17:57"/>
    <d v="2024-12-18T00:00:00"/>
    <d v="1899-12-30T13:15:18"/>
    <d v="2024-12-18T00:00:00"/>
    <d v="1899-12-30T13:38:31"/>
    <x v="0"/>
    <x v="0"/>
    <s v="507102014"/>
    <s v="FBO"/>
    <d v="1899-12-30T00:25:52"/>
    <x v="758"/>
    <d v="1899-12-30T00:02:39"/>
    <s v="Granel"/>
    <s v="E001"/>
    <x v="2"/>
    <d v="1899-12-30T00:20:34"/>
    <d v="1899-12-30T00:23:13"/>
    <x v="9"/>
    <x v="13"/>
    <x v="5"/>
    <x v="1"/>
    <n v="0"/>
    <n v="0"/>
    <x v="0"/>
    <x v="1"/>
    <x v="0"/>
    <n v="0"/>
    <x v="1"/>
    <x v="1"/>
    <d v="1899-12-30T00:02:39"/>
    <d v="1899-12-30T00:02:39"/>
    <x v="0"/>
    <m/>
    <m/>
    <d v="1899-12-30T00:00:00"/>
    <d v="1899-12-30T00:20:34"/>
    <n v="4"/>
    <n v="-1.8402777777700718E-3"/>
    <n v="20.566666666670308"/>
    <x v="13"/>
    <x v="1"/>
  </r>
  <r>
    <x v="1"/>
    <s v="2024016550"/>
    <x v="0"/>
    <x v="526"/>
    <s v="E0236DFW"/>
    <d v="2024-12-18T00:00:00"/>
    <x v="1"/>
    <s v="3126"/>
    <x v="11"/>
    <s v="S2D"/>
    <x v="9"/>
    <x v="0"/>
    <d v="2024-12-18T00:00:00"/>
    <d v="1899-12-30T13:27:58"/>
    <d v="2024-12-18T00:00:00"/>
    <d v="1899-12-30T13:25:23"/>
    <d v="2024-12-18T00:00:00"/>
    <d v="1899-12-30T13:42:47"/>
    <x v="0"/>
    <x v="0"/>
    <s v="507102015"/>
    <s v="EXW"/>
    <d v="1899-12-30T00:19:59"/>
    <x v="1676"/>
    <d v="1899-12-30T00:02:35"/>
    <s v="Granel"/>
    <s v="E001"/>
    <x v="1"/>
    <d v="1899-12-30T00:14:49"/>
    <d v="1899-12-30T00:17:24"/>
    <x v="9"/>
    <x v="13"/>
    <x v="5"/>
    <x v="1"/>
    <n v="0"/>
    <n v="0"/>
    <x v="0"/>
    <x v="1"/>
    <x v="0"/>
    <n v="0"/>
    <x v="1"/>
    <x v="1"/>
    <d v="1899-12-30T00:02:35"/>
    <d v="1899-12-30T00:02:35"/>
    <x v="0"/>
    <m/>
    <m/>
    <d v="1899-12-30T00:00:00"/>
    <d v="1899-12-30T00:14:49"/>
    <n v="4"/>
    <n v="-1.7939814814800226E-3"/>
    <n v="14.816666666663973"/>
    <x v="13"/>
    <x v="1"/>
  </r>
  <r>
    <x v="1"/>
    <s v="2024016561"/>
    <x v="0"/>
    <x v="492"/>
    <s v="E0184KJL"/>
    <d v="2024-12-18T00:00:00"/>
    <x v="1"/>
    <s v="3208"/>
    <x v="12"/>
    <s v="PA"/>
    <x v="2"/>
    <x v="0"/>
    <d v="2024-12-18T00:00:00"/>
    <d v="1899-12-30T14:15:56"/>
    <d v="2024-12-18T00:00:00"/>
    <d v="1899-12-30T14:13:44"/>
    <d v="2024-12-18T00:00:00"/>
    <d v="1899-12-30T14:17:26"/>
    <x v="0"/>
    <x v="0"/>
    <s v="507102016"/>
    <s v="FBO"/>
    <d v="1899-12-30T00:05:54"/>
    <x v="1677"/>
    <d v="1899-12-30T00:02:12"/>
    <s v="Ensacado"/>
    <s v="E002"/>
    <x v="2"/>
    <d v="1899-12-30T00:01:30"/>
    <d v="1899-12-30T00:03:42"/>
    <x v="7"/>
    <x v="13"/>
    <x v="5"/>
    <x v="2"/>
    <n v="1"/>
    <n v="0"/>
    <x v="1"/>
    <x v="2"/>
    <x v="0"/>
    <n v="1"/>
    <x v="1"/>
    <x v="1"/>
    <d v="1899-12-30T00:02:12"/>
    <d v="1899-12-30T00:02:12"/>
    <x v="1"/>
    <m/>
    <m/>
    <d v="1899-12-30T00:00:00"/>
    <d v="1899-12-30T00:01:30"/>
    <n v="4"/>
    <n v="-1.527777777779904E-3"/>
    <n v="1.4999999999904823"/>
    <x v="8"/>
    <x v="1"/>
  </r>
  <r>
    <x v="1"/>
    <s v="2024016559"/>
    <x v="0"/>
    <x v="496"/>
    <s v="E6110KPL"/>
    <d v="2024-12-18T00:00:00"/>
    <x v="1"/>
    <s v="3126"/>
    <x v="11"/>
    <s v="S2D"/>
    <x v="9"/>
    <x v="0"/>
    <d v="2024-12-18T00:00:00"/>
    <d v="1899-12-30T13:59:20"/>
    <d v="2024-12-18T00:00:00"/>
    <d v="1899-12-30T13:56:28"/>
    <d v="2024-12-18T00:00:00"/>
    <d v="1899-12-30T14:18:28"/>
    <x v="0"/>
    <x v="0"/>
    <s v="507102017"/>
    <s v="FBO"/>
    <d v="1899-12-30T00:24:52"/>
    <x v="1678"/>
    <d v="1899-12-30T00:02:52"/>
    <s v="Granel"/>
    <s v="E001"/>
    <x v="2"/>
    <d v="1899-12-30T00:19:08"/>
    <d v="1899-12-30T00:22:00"/>
    <x v="9"/>
    <x v="13"/>
    <x v="5"/>
    <x v="1"/>
    <n v="0"/>
    <n v="0"/>
    <x v="0"/>
    <x v="1"/>
    <x v="0"/>
    <n v="0"/>
    <x v="1"/>
    <x v="1"/>
    <d v="1899-12-30T00:02:52"/>
    <d v="1899-12-30T00:02:52"/>
    <x v="0"/>
    <m/>
    <m/>
    <d v="1899-12-30T00:00:00"/>
    <d v="1899-12-30T00:19:08"/>
    <n v="4"/>
    <n v="-1.9907407407400157E-3"/>
    <n v="19.133333333337497"/>
    <x v="8"/>
    <x v="1"/>
  </r>
  <r>
    <x v="1"/>
    <s v="2024016562"/>
    <x v="0"/>
    <x v="492"/>
    <s v="E0184KJL"/>
    <d v="2024-12-18T00:00:00"/>
    <x v="1"/>
    <s v="3208"/>
    <x v="12"/>
    <s v="PA"/>
    <x v="2"/>
    <x v="0"/>
    <d v="2024-12-18T00:00:00"/>
    <d v="1899-12-30T14:18:06"/>
    <d v="2024-12-18T00:00:00"/>
    <d v="1899-12-30T14:15:14"/>
    <d v="2024-12-18T00:00:00"/>
    <d v="1899-12-30T14:18:57"/>
    <x v="0"/>
    <x v="0"/>
    <s v="507102018"/>
    <s v="FBO"/>
    <d v="1899-12-30T00:06:35"/>
    <x v="1633"/>
    <d v="1899-12-30T00:02:52"/>
    <s v="Ensacado"/>
    <s v="E002"/>
    <x v="2"/>
    <d v="1899-12-30T00:00:51"/>
    <d v="1899-12-30T00:03:43"/>
    <x v="7"/>
    <x v="13"/>
    <x v="5"/>
    <x v="2"/>
    <n v="1"/>
    <n v="0"/>
    <x v="1"/>
    <x v="2"/>
    <x v="0"/>
    <n v="1"/>
    <x v="1"/>
    <x v="1"/>
    <d v="1899-12-30T00:02:52"/>
    <d v="1899-12-30T00:02:52"/>
    <x v="1"/>
    <m/>
    <m/>
    <d v="1899-12-30T00:00:00"/>
    <d v="1899-12-30T00:00:51"/>
    <n v="4"/>
    <n v="-1.9907407407400157E-3"/>
    <n v="0.85000000000317044"/>
    <x v="8"/>
    <x v="1"/>
  </r>
  <r>
    <x v="1"/>
    <s v="2024016560"/>
    <x v="0"/>
    <x v="487"/>
    <s v="E5050MHX"/>
    <d v="2024-12-18T00:00:00"/>
    <x v="1"/>
    <s v="3126"/>
    <x v="11"/>
    <s v="S1D"/>
    <x v="8"/>
    <x v="0"/>
    <d v="2024-12-18T00:00:00"/>
    <d v="1899-12-30T14:15:27"/>
    <d v="2024-12-18T00:00:00"/>
    <d v="1899-12-30T14:12:26"/>
    <d v="2024-12-18T00:00:00"/>
    <d v="1899-12-30T14:31:28"/>
    <x v="0"/>
    <x v="0"/>
    <s v="507102019"/>
    <s v="EXW"/>
    <d v="1899-12-30T00:22:03"/>
    <x v="1679"/>
    <d v="1899-12-30T00:03:01"/>
    <s v="Granel"/>
    <s v="E001"/>
    <x v="1"/>
    <d v="1899-12-30T00:16:01"/>
    <d v="1899-12-30T00:19:02"/>
    <x v="7"/>
    <x v="13"/>
    <x v="5"/>
    <x v="1"/>
    <n v="0"/>
    <n v="0"/>
    <x v="0"/>
    <x v="1"/>
    <x v="0"/>
    <n v="0"/>
    <x v="1"/>
    <x v="1"/>
    <d v="1899-12-30T00:03:01"/>
    <d v="1899-12-30T00:03:01"/>
    <x v="0"/>
    <m/>
    <m/>
    <d v="1899-12-30T00:00:00"/>
    <d v="1899-12-30T00:16:01"/>
    <n v="4"/>
    <n v="-2.0949074074100293E-3"/>
    <n v="16.016666666673594"/>
    <x v="8"/>
    <x v="1"/>
  </r>
  <r>
    <x v="1"/>
    <s v="2024016555"/>
    <x v="0"/>
    <x v="556"/>
    <s v="E5539KFG"/>
    <d v="2024-12-18T00:00:00"/>
    <x v="1"/>
    <s v="2693"/>
    <x v="13"/>
    <s v="PA"/>
    <x v="2"/>
    <x v="0"/>
    <d v="2024-12-18T00:00:00"/>
    <d v="1899-12-30T13:49:34"/>
    <d v="2024-12-18T00:00:00"/>
    <d v="1899-12-30T13:49:26"/>
    <d v="2024-12-18T00:00:00"/>
    <d v="1899-12-30T14:31:49"/>
    <x v="0"/>
    <x v="0"/>
    <s v="507102020"/>
    <s v="EXW"/>
    <d v="1899-12-30T00:42:31"/>
    <x v="1680"/>
    <d v="1899-12-30T00:00:08"/>
    <s v="Ensacado"/>
    <s v="E002"/>
    <x v="1"/>
    <d v="1899-12-30T00:42:15"/>
    <d v="1899-12-30T00:42:23"/>
    <x v="9"/>
    <x v="13"/>
    <x v="5"/>
    <x v="2"/>
    <n v="0"/>
    <n v="0"/>
    <x v="0"/>
    <x v="2"/>
    <x v="0"/>
    <n v="0"/>
    <x v="1"/>
    <x v="1"/>
    <d v="1899-12-30T00:00:08"/>
    <d v="1899-12-30T00:00:08"/>
    <x v="0"/>
    <m/>
    <m/>
    <d v="1899-12-30T00:00:00"/>
    <d v="1899-12-30T00:42:15"/>
    <n v="4"/>
    <n v="-9.2592592590090561E-5"/>
    <n v="42.250000000003084"/>
    <x v="8"/>
    <x v="1"/>
  </r>
  <r>
    <x v="1"/>
    <s v="2024016563"/>
    <x v="0"/>
    <x v="488"/>
    <s v="E5866LGS"/>
    <d v="2024-12-18T00:00:00"/>
    <x v="1"/>
    <s v="2693"/>
    <x v="13"/>
    <s v="PA"/>
    <x v="2"/>
    <x v="0"/>
    <d v="2024-12-18T00:00:00"/>
    <d v="1899-12-30T15:05:10"/>
    <d v="2024-12-18T00:00:00"/>
    <d v="1899-12-30T15:02:53"/>
    <d v="2024-12-18T00:00:00"/>
    <d v="1899-12-30T15:25:37"/>
    <x v="0"/>
    <x v="0"/>
    <s v="507102021"/>
    <s v="FBO"/>
    <d v="1899-12-30T00:25:01"/>
    <x v="1326"/>
    <d v="1899-12-30T00:02:17"/>
    <s v="Ensacado"/>
    <s v="E002"/>
    <x v="2"/>
    <d v="1899-12-30T00:20:27"/>
    <d v="1899-12-30T00:22:44"/>
    <x v="14"/>
    <x v="13"/>
    <x v="5"/>
    <x v="2"/>
    <n v="0"/>
    <n v="0"/>
    <x v="0"/>
    <x v="2"/>
    <x v="0"/>
    <n v="0"/>
    <x v="1"/>
    <x v="1"/>
    <d v="1899-12-30T00:02:17"/>
    <d v="1899-12-30T00:02:17"/>
    <x v="0"/>
    <m/>
    <m/>
    <d v="1899-12-30T00:00:00"/>
    <d v="1899-12-30T00:20:27"/>
    <n v="4"/>
    <n v="-1.5856481481500984E-3"/>
    <n v="20.450000000001598"/>
    <x v="6"/>
    <x v="1"/>
  </r>
  <r>
    <x v="1"/>
    <s v="2024016564"/>
    <x v="0"/>
    <x v="493"/>
    <s v="E8087HNJ"/>
    <d v="2024-12-18T00:00:00"/>
    <x v="1"/>
    <s v="3208"/>
    <x v="12"/>
    <s v="PA"/>
    <x v="2"/>
    <x v="0"/>
    <d v="2024-12-18T00:00:00"/>
    <d v="1899-12-30T16:18:38"/>
    <d v="2024-12-18T00:00:00"/>
    <d v="1899-12-30T16:16:11"/>
    <d v="2024-12-18T00:00:00"/>
    <d v="1899-12-30T16:21:17"/>
    <x v="55"/>
    <x v="11"/>
    <s v="507102022"/>
    <s v="FBO"/>
    <d v="1899-12-30T00:07:33"/>
    <x v="1665"/>
    <d v="1899-12-30T00:02:27"/>
    <s v="Ensacado"/>
    <s v="E002"/>
    <x v="2"/>
    <d v="1899-12-30T00:02:39"/>
    <d v="1899-12-30T00:05:06"/>
    <x v="10"/>
    <x v="13"/>
    <x v="5"/>
    <x v="2"/>
    <n v="1"/>
    <n v="0"/>
    <x v="1"/>
    <x v="2"/>
    <x v="0"/>
    <n v="1"/>
    <x v="1"/>
    <x v="1"/>
    <d v="1899-12-30T00:02:27"/>
    <d v="1899-12-30T00:02:27"/>
    <x v="0"/>
    <m/>
    <m/>
    <d v="1899-12-30T00:00:00"/>
    <d v="1899-12-30T00:02:39"/>
    <n v="4"/>
    <n v="-1.701388888889932E-3"/>
    <n v="2.6500000000032919"/>
    <x v="9"/>
    <x v="1"/>
  </r>
  <r>
    <x v="1"/>
    <s v="2024016565"/>
    <x v="0"/>
    <x v="546"/>
    <s v="E5539KFG"/>
    <d v="2024-12-18T00:00:00"/>
    <x v="1"/>
    <s v="2693"/>
    <x v="13"/>
    <s v="PA"/>
    <x v="2"/>
    <x v="0"/>
    <d v="2024-12-18T00:00:00"/>
    <d v="1899-12-30T17:56:25"/>
    <d v="2024-12-18T00:00:00"/>
    <d v="1899-12-30T17:54:35"/>
    <d v="2024-12-18T00:00:00"/>
    <d v="1899-12-30T18:23:32"/>
    <x v="0"/>
    <x v="0"/>
    <s v="507102024"/>
    <s v="FBO"/>
    <d v="1899-12-30T00:30:47"/>
    <x v="1681"/>
    <d v="1899-12-30T00:01:50"/>
    <s v="Ensacado"/>
    <s v="E002"/>
    <x v="1"/>
    <d v="1899-12-30T00:27:07"/>
    <d v="1899-12-30T00:28:57"/>
    <x v="8"/>
    <x v="13"/>
    <x v="5"/>
    <x v="2"/>
    <n v="0"/>
    <n v="0"/>
    <x v="0"/>
    <x v="2"/>
    <x v="0"/>
    <n v="0"/>
    <x v="1"/>
    <x v="1"/>
    <d v="1899-12-30T00:01:50"/>
    <d v="1899-12-30T00:01:50"/>
    <x v="0"/>
    <m/>
    <m/>
    <d v="1899-12-30T00:00:00"/>
    <d v="1899-12-30T00:27:07"/>
    <n v="4"/>
    <n v="-1.2731481481399465E-3"/>
    <n v="27.116666666668774"/>
    <x v="11"/>
    <x v="1"/>
  </r>
  <r>
    <x v="1"/>
    <s v="2024016566"/>
    <x v="0"/>
    <x v="486"/>
    <s v="E9819MMR"/>
    <d v="2024-12-19T00:00:00"/>
    <x v="1"/>
    <s v="3126"/>
    <x v="11"/>
    <s v="S1D"/>
    <x v="8"/>
    <x v="0"/>
    <d v="2024-12-19T00:00:00"/>
    <d v="1899-12-30T06:02:06"/>
    <d v="2024-12-19T00:00:00"/>
    <d v="1899-12-30T06:00:27"/>
    <d v="2024-12-19T00:00:00"/>
    <d v="1899-12-30T06:25:12"/>
    <x v="0"/>
    <x v="0"/>
    <s v="507102025"/>
    <s v="FBO"/>
    <d v="1899-12-30T00:26:24"/>
    <x v="1682"/>
    <d v="1899-12-30T00:01:39"/>
    <s v="Granel"/>
    <s v="E001"/>
    <x v="2"/>
    <d v="1899-12-30T00:23:06"/>
    <d v="1899-12-30T00:24:45"/>
    <x v="0"/>
    <x v="14"/>
    <x v="5"/>
    <x v="1"/>
    <n v="0"/>
    <n v="0"/>
    <x v="0"/>
    <x v="1"/>
    <x v="0"/>
    <n v="0"/>
    <x v="1"/>
    <x v="1"/>
    <d v="1899-12-30T00:01:39"/>
    <d v="1899-12-30T00:01:39"/>
    <x v="0"/>
    <m/>
    <m/>
    <d v="1899-12-30T00:00:00"/>
    <d v="1899-12-30T00:23:06"/>
    <n v="5"/>
    <n v="-1.1458333333300152E-3"/>
    <n v="23.100000000004808"/>
    <x v="12"/>
    <x v="1"/>
  </r>
  <r>
    <x v="1"/>
    <s v=""/>
    <x v="0"/>
    <x v="557"/>
    <s v="E3632MTM"/>
    <d v="2024-12-19T00:00:00"/>
    <x v="1"/>
    <s v="3208"/>
    <x v="12"/>
    <s v="PA"/>
    <x v="6"/>
    <x v="0"/>
    <d v="2024-12-19T00:00:00"/>
    <d v="1899-12-30T06:04:53"/>
    <d v="2024-12-19T00:00:00"/>
    <d v="1899-12-30T13:51:00"/>
    <d v="2024-12-19T00:00:00"/>
    <d v="1899-12-30T06:22:55"/>
    <x v="56"/>
    <x v="8"/>
    <s v="507102026"/>
    <s v="EXW"/>
    <d v="1899-12-30T15:14:12"/>
    <x v="1683"/>
    <d v="1899-12-30T07:46:07"/>
    <s v="Ensacado"/>
    <s v="E002"/>
    <x v="1"/>
    <d v="1899-12-30T00:18:02"/>
    <n v="-0.31116898148147998"/>
    <x v="0"/>
    <x v="14"/>
    <x v="5"/>
    <x v="2"/>
    <n v="0"/>
    <n v="0"/>
    <x v="0"/>
    <x v="2"/>
    <x v="0"/>
    <n v="0"/>
    <x v="1"/>
    <x v="1"/>
    <d v="1899-12-30T07:46:07"/>
    <d v="1899-12-30T06:48:07"/>
    <x v="1"/>
    <m/>
    <m/>
    <d v="1899-12-30T00:00:00"/>
    <d v="1899-12-30T00:18:02"/>
    <n v="5"/>
    <d v="1899-12-30T07:46:07"/>
    <n v="18.033333333335964"/>
    <x v="12"/>
    <x v="1"/>
  </r>
  <r>
    <x v="1"/>
    <s v="2024016567"/>
    <x v="0"/>
    <x v="487"/>
    <s v="E5050MHX"/>
    <d v="2024-12-19T00:00:00"/>
    <x v="1"/>
    <s v="3126"/>
    <x v="11"/>
    <s v="S2D"/>
    <x v="9"/>
    <x v="0"/>
    <d v="2024-12-19T00:00:00"/>
    <d v="1899-12-30T06:02:56"/>
    <d v="2024-12-19T00:00:00"/>
    <d v="1899-12-30T06:01:25"/>
    <d v="2024-12-19T00:00:00"/>
    <d v="1899-12-30T06:26:56"/>
    <x v="0"/>
    <x v="0"/>
    <s v="507102027"/>
    <s v="EXW"/>
    <d v="1899-12-30T00:27:02"/>
    <x v="1684"/>
    <d v="1899-12-30T00:01:31"/>
    <s v="Granel"/>
    <s v="E001"/>
    <x v="1"/>
    <d v="1899-12-30T00:24:00"/>
    <d v="1899-12-30T00:25:31"/>
    <x v="0"/>
    <x v="14"/>
    <x v="5"/>
    <x v="1"/>
    <n v="0"/>
    <n v="0"/>
    <x v="0"/>
    <x v="1"/>
    <x v="0"/>
    <n v="0"/>
    <x v="1"/>
    <x v="1"/>
    <d v="1899-12-30T00:01:31"/>
    <d v="1899-12-30T00:01:31"/>
    <x v="0"/>
    <m/>
    <m/>
    <d v="1899-12-30T00:00:00"/>
    <d v="1899-12-30T00:24:00"/>
    <n v="5"/>
    <n v="-1.0532407407399802E-3"/>
    <n v="23.999999999990401"/>
    <x v="12"/>
    <x v="1"/>
  </r>
  <r>
    <x v="1"/>
    <s v="2024016569"/>
    <x v="0"/>
    <x v="488"/>
    <s v="E5866LGS"/>
    <d v="2024-12-19T00:00:00"/>
    <x v="1"/>
    <s v="2693"/>
    <x v="13"/>
    <s v="PA"/>
    <x v="2"/>
    <x v="0"/>
    <d v="2024-12-19T00:00:00"/>
    <d v="1899-12-30T06:09:33"/>
    <d v="2024-12-19T00:00:00"/>
    <d v="1899-12-30T06:16:01"/>
    <d v="2024-12-19T00:00:00"/>
    <d v="1899-12-30T06:37:25"/>
    <x v="0"/>
    <x v="0"/>
    <s v="507102028"/>
    <s v="FBO"/>
    <d v="1899-12-30T00:27:52"/>
    <x v="1685"/>
    <d v="1899-12-30T00:06:28"/>
    <s v="Ensacado"/>
    <s v="E002"/>
    <x v="2"/>
    <d v="1899-12-30T00:27:52"/>
    <d v="1899-12-30T00:21:24"/>
    <x v="0"/>
    <x v="14"/>
    <x v="5"/>
    <x v="2"/>
    <n v="0"/>
    <n v="0"/>
    <x v="0"/>
    <x v="2"/>
    <x v="0"/>
    <n v="0"/>
    <x v="1"/>
    <x v="1"/>
    <d v="1899-12-30T00:06:28"/>
    <d v="1899-12-30T00:06:28"/>
    <x v="0"/>
    <m/>
    <m/>
    <d v="1899-12-30T00:00:00"/>
    <d v="1899-12-30T00:27:52"/>
    <n v="5"/>
    <d v="1899-12-30T00:06:28"/>
    <n v="27.866666666678402"/>
    <x v="12"/>
    <x v="1"/>
  </r>
  <r>
    <x v="1"/>
    <s v="2024016572"/>
    <x v="0"/>
    <x v="520"/>
    <s v="E1828CPR"/>
    <d v="2024-12-19T00:00:00"/>
    <x v="1"/>
    <s v="3208"/>
    <x v="12"/>
    <s v="PA"/>
    <x v="2"/>
    <x v="0"/>
    <d v="2024-12-19T00:00:00"/>
    <d v="1899-12-30T06:14:17"/>
    <d v="2024-12-19T00:00:00"/>
    <d v="1899-12-30T06:42:57"/>
    <d v="2024-12-19T00:00:00"/>
    <d v="1899-12-30T06:46:38"/>
    <x v="0"/>
    <x v="0"/>
    <s v="507102029"/>
    <s v="FBO"/>
    <d v="1899-12-30T00:32:21"/>
    <x v="1668"/>
    <d v="1899-12-30T00:28:40"/>
    <s v="Ensacado"/>
    <s v="E002"/>
    <x v="1"/>
    <d v="1899-12-30T00:32:21"/>
    <d v="1899-12-30T00:03:41"/>
    <x v="0"/>
    <x v="14"/>
    <x v="5"/>
    <x v="2"/>
    <n v="0"/>
    <n v="0"/>
    <x v="0"/>
    <x v="2"/>
    <x v="0"/>
    <n v="0"/>
    <x v="1"/>
    <x v="1"/>
    <d v="1899-12-30T00:28:40"/>
    <d v="1899-12-30T00:28:40"/>
    <x v="0"/>
    <m/>
    <m/>
    <d v="1899-12-30T00:00:00"/>
    <d v="1899-12-30T00:32:21"/>
    <n v="5"/>
    <d v="1899-12-30T00:28:40"/>
    <n v="32.350000000003135"/>
    <x v="12"/>
    <x v="1"/>
  </r>
  <r>
    <x v="1"/>
    <s v="2024016581"/>
    <x v="0"/>
    <x v="520"/>
    <s v="E1828CPR"/>
    <d v="2024-12-19T00:00:00"/>
    <x v="1"/>
    <s v="2693"/>
    <x v="13"/>
    <s v="PA"/>
    <x v="2"/>
    <x v="0"/>
    <d v="2024-12-19T00:00:00"/>
    <d v="1899-12-30T06:47:28"/>
    <d v="2024-12-19T00:00:00"/>
    <d v="1899-12-30T06:44:48"/>
    <d v="2024-12-19T00:00:00"/>
    <d v="1899-12-30T06:48:32"/>
    <x v="0"/>
    <x v="0"/>
    <s v="507102030"/>
    <s v="FBO"/>
    <d v="1899-12-30T00:06:24"/>
    <x v="1635"/>
    <d v="1899-12-30T00:02:40"/>
    <s v="Ensacado"/>
    <s v="E002"/>
    <x v="1"/>
    <d v="1899-12-30T00:01:04"/>
    <d v="1899-12-30T00:03:44"/>
    <x v="0"/>
    <x v="14"/>
    <x v="5"/>
    <x v="2"/>
    <n v="1"/>
    <n v="0"/>
    <x v="1"/>
    <x v="2"/>
    <x v="0"/>
    <n v="1"/>
    <x v="1"/>
    <x v="1"/>
    <d v="1899-12-30T00:02:40"/>
    <d v="1899-12-30T00:02:40"/>
    <x v="1"/>
    <m/>
    <m/>
    <d v="1899-12-30T00:00:00"/>
    <d v="1899-12-30T00:01:04"/>
    <n v="5"/>
    <n v="-1.8518518518499949E-3"/>
    <n v="1.066666666665661"/>
    <x v="12"/>
    <x v="1"/>
  </r>
  <r>
    <x v="1"/>
    <s v="2024016570"/>
    <x v="0"/>
    <x v="527"/>
    <s v="E6642HNW"/>
    <d v="2024-12-19T00:00:00"/>
    <x v="1"/>
    <s v="3208"/>
    <x v="12"/>
    <s v="PA"/>
    <x v="2"/>
    <x v="0"/>
    <d v="2024-12-19T00:00:00"/>
    <d v="1899-12-30T06:13:40"/>
    <d v="2024-12-19T00:00:00"/>
    <d v="1899-12-30T06:33:38"/>
    <d v="2024-12-19T00:00:00"/>
    <d v="1899-12-30T06:49:57"/>
    <x v="0"/>
    <x v="0"/>
    <s v="507102031"/>
    <s v="FBO"/>
    <d v="1899-12-30T00:36:17"/>
    <x v="1686"/>
    <d v="1899-12-30T00:19:58"/>
    <s v="Ensacado"/>
    <s v="E002"/>
    <x v="2"/>
    <d v="1899-12-30T00:36:17"/>
    <d v="1899-12-30T00:16:19"/>
    <x v="0"/>
    <x v="14"/>
    <x v="5"/>
    <x v="2"/>
    <n v="0"/>
    <n v="0"/>
    <x v="0"/>
    <x v="2"/>
    <x v="0"/>
    <n v="0"/>
    <x v="1"/>
    <x v="1"/>
    <d v="1899-12-30T00:19:58"/>
    <d v="1899-12-30T00:19:58"/>
    <x v="0"/>
    <m/>
    <m/>
    <d v="1899-12-30T00:00:00"/>
    <d v="1899-12-30T00:36:17"/>
    <n v="5"/>
    <d v="1899-12-30T00:19:58"/>
    <n v="36.28333333333434"/>
    <x v="12"/>
    <x v="1"/>
  </r>
  <r>
    <x v="1"/>
    <s v="2024016584"/>
    <x v="0"/>
    <x v="497"/>
    <s v="E5707BDC"/>
    <d v="2024-12-19T00:00:00"/>
    <x v="1"/>
    <s v="2693"/>
    <x v="13"/>
    <s v="PA"/>
    <x v="2"/>
    <x v="0"/>
    <d v="2024-12-19T00:00:00"/>
    <d v="1899-12-30T06:50:36"/>
    <d v="2024-12-19T00:00:00"/>
    <d v="1899-12-30T06:48:41"/>
    <d v="2024-12-19T00:00:00"/>
    <d v="1899-12-30T06:52:59"/>
    <x v="0"/>
    <x v="0"/>
    <s v="507102032"/>
    <s v="EXW"/>
    <d v="1899-12-30T00:06:13"/>
    <x v="1687"/>
    <d v="1899-12-30T00:01:55"/>
    <s v="Ensacado"/>
    <s v="E002"/>
    <x v="1"/>
    <d v="1899-12-30T00:02:23"/>
    <d v="1899-12-30T00:04:18"/>
    <x v="0"/>
    <x v="14"/>
    <x v="5"/>
    <x v="2"/>
    <n v="1"/>
    <n v="0"/>
    <x v="1"/>
    <x v="2"/>
    <x v="0"/>
    <n v="1"/>
    <x v="1"/>
    <x v="1"/>
    <d v="1899-12-30T00:01:55"/>
    <d v="1899-12-30T00:01:55"/>
    <x v="0"/>
    <m/>
    <m/>
    <d v="1899-12-30T00:00:00"/>
    <d v="1899-12-30T00:02:23"/>
    <n v="5"/>
    <n v="-1.3310185185200218E-3"/>
    <n v="2.3833333333296025"/>
    <x v="12"/>
    <x v="1"/>
  </r>
  <r>
    <x v="1"/>
    <s v="2024016577"/>
    <x v="0"/>
    <x v="547"/>
    <s v="E8383LSW"/>
    <d v="2024-12-19T00:00:00"/>
    <x v="1"/>
    <s v="3126"/>
    <x v="11"/>
    <s v="S2D"/>
    <x v="9"/>
    <x v="0"/>
    <d v="2024-12-19T00:00:00"/>
    <d v="1899-12-30T06:34:14"/>
    <d v="2024-12-19T00:00:00"/>
    <d v="1899-12-30T06:32:06"/>
    <d v="2024-12-19T00:00:00"/>
    <d v="1899-12-30T06:55:19"/>
    <x v="0"/>
    <x v="0"/>
    <s v="507102033"/>
    <s v="FBO"/>
    <d v="1899-12-30T00:25:21"/>
    <x v="758"/>
    <d v="1899-12-30T00:02:08"/>
    <s v="Granel"/>
    <s v="E001"/>
    <x v="2"/>
    <d v="1899-12-30T00:21:05"/>
    <d v="1899-12-30T00:23:13"/>
    <x v="0"/>
    <x v="14"/>
    <x v="5"/>
    <x v="1"/>
    <n v="0"/>
    <n v="0"/>
    <x v="0"/>
    <x v="1"/>
    <x v="0"/>
    <n v="0"/>
    <x v="1"/>
    <x v="1"/>
    <d v="1899-12-30T00:02:08"/>
    <d v="1899-12-30T00:02:08"/>
    <x v="0"/>
    <m/>
    <m/>
    <d v="1899-12-30T00:00:00"/>
    <d v="1899-12-30T00:21:05"/>
    <n v="5"/>
    <n v="-1.4814814814800292E-3"/>
    <n v="21.083333333327968"/>
    <x v="12"/>
    <x v="1"/>
  </r>
  <r>
    <x v="1"/>
    <s v="2024016578"/>
    <x v="0"/>
    <x v="491"/>
    <s v="E6110KPL"/>
    <d v="2024-12-19T00:00:00"/>
    <x v="1"/>
    <s v="2649"/>
    <x v="14"/>
    <s v="S6H"/>
    <x v="10"/>
    <x v="0"/>
    <d v="2024-12-19T00:00:00"/>
    <d v="1899-12-30T06:34:37"/>
    <d v="2024-12-19T00:00:00"/>
    <d v="1899-12-30T06:31:38"/>
    <d v="2024-12-19T00:00:00"/>
    <d v="1899-12-30T06:57:02"/>
    <x v="0"/>
    <x v="0"/>
    <s v="507102034"/>
    <s v="FBO"/>
    <d v="1899-12-30T00:28:23"/>
    <x v="251"/>
    <d v="1899-12-30T00:02:59"/>
    <s v="Granel"/>
    <s v="E001"/>
    <x v="2"/>
    <d v="1899-12-30T00:22:25"/>
    <d v="1899-12-30T00:25:24"/>
    <x v="0"/>
    <x v="14"/>
    <x v="5"/>
    <x v="1"/>
    <n v="0"/>
    <n v="0"/>
    <x v="0"/>
    <x v="1"/>
    <x v="0"/>
    <n v="0"/>
    <x v="1"/>
    <x v="1"/>
    <d v="1899-12-30T00:02:59"/>
    <d v="1899-12-30T00:02:59"/>
    <x v="0"/>
    <m/>
    <m/>
    <d v="1899-12-30T00:00:00"/>
    <d v="1899-12-30T00:22:25"/>
    <n v="5"/>
    <n v="-2.0717592592600087E-3"/>
    <n v="22.416666666667158"/>
    <x v="12"/>
    <x v="1"/>
  </r>
  <r>
    <x v="1"/>
    <s v="2024016582"/>
    <x v="0"/>
    <x v="544"/>
    <s v="E1160JXP"/>
    <d v="2024-12-19T00:00:00"/>
    <x v="1"/>
    <s v="2693"/>
    <x v="13"/>
    <s v="PA"/>
    <x v="2"/>
    <x v="0"/>
    <d v="2024-12-19T00:00:00"/>
    <d v="1899-12-30T06:47:37"/>
    <d v="2024-12-19T00:00:00"/>
    <d v="1899-12-30T06:57:59"/>
    <d v="2024-12-19T00:00:00"/>
    <d v="1899-12-30T07:01:45"/>
    <x v="0"/>
    <x v="0"/>
    <s v="507102035"/>
    <s v="FBO"/>
    <d v="1899-12-30T00:14:08"/>
    <x v="1615"/>
    <d v="1899-12-30T00:10:22"/>
    <s v="Ensacado"/>
    <s v="E002"/>
    <x v="2"/>
    <d v="1899-12-30T00:14:08"/>
    <d v="1899-12-30T00:03:46"/>
    <x v="0"/>
    <x v="14"/>
    <x v="5"/>
    <x v="2"/>
    <n v="0"/>
    <n v="0"/>
    <x v="0"/>
    <x v="2"/>
    <x v="0"/>
    <n v="0"/>
    <x v="1"/>
    <x v="1"/>
    <d v="1899-12-30T00:10:22"/>
    <d v="1899-12-30T00:10:22"/>
    <x v="0"/>
    <m/>
    <m/>
    <d v="1899-12-30T00:00:00"/>
    <d v="1899-12-30T00:14:08"/>
    <n v="5"/>
    <d v="1899-12-30T00:10:22"/>
    <n v="14.133333333326403"/>
    <x v="0"/>
    <x v="1"/>
  </r>
  <r>
    <x v="1"/>
    <s v="2024016586"/>
    <x v="0"/>
    <x v="517"/>
    <s v="E8458KDT"/>
    <d v="2024-12-19T00:00:00"/>
    <x v="1"/>
    <s v="3208"/>
    <x v="12"/>
    <s v="PA"/>
    <x v="2"/>
    <x v="0"/>
    <d v="2024-12-19T00:00:00"/>
    <d v="1899-12-30T06:54:17"/>
    <d v="2024-12-19T00:00:00"/>
    <d v="1899-12-30T07:00:20"/>
    <d v="2024-12-19T00:00:00"/>
    <d v="1899-12-30T07:04:00"/>
    <x v="0"/>
    <x v="0"/>
    <s v="507102036"/>
    <s v="FBO"/>
    <d v="1899-12-30T00:09:43"/>
    <x v="1636"/>
    <d v="1899-12-30T00:06:03"/>
    <s v="Ensacado"/>
    <s v="E002"/>
    <x v="1"/>
    <d v="1899-12-30T00:09:43"/>
    <d v="1899-12-30T00:03:40"/>
    <x v="0"/>
    <x v="14"/>
    <x v="5"/>
    <x v="2"/>
    <n v="1"/>
    <n v="0"/>
    <x v="1"/>
    <x v="2"/>
    <x v="0"/>
    <n v="1"/>
    <x v="1"/>
    <x v="1"/>
    <d v="1899-12-30T00:06:03"/>
    <d v="1899-12-30T00:06:03"/>
    <x v="0"/>
    <m/>
    <m/>
    <d v="1899-12-30T00:00:00"/>
    <d v="1899-12-30T00:09:43"/>
    <n v="5"/>
    <d v="1899-12-30T00:06:03"/>
    <n v="9.7166666666591794"/>
    <x v="0"/>
    <x v="1"/>
  </r>
  <r>
    <x v="1"/>
    <s v="2024016585"/>
    <x v="0"/>
    <x v="507"/>
    <s v="E1671HGL"/>
    <d v="2024-12-19T00:00:00"/>
    <x v="1"/>
    <s v="3208"/>
    <x v="12"/>
    <s v="PA"/>
    <x v="2"/>
    <x v="0"/>
    <d v="2024-12-19T00:00:00"/>
    <d v="1899-12-30T06:53:52"/>
    <d v="2024-12-19T00:00:00"/>
    <d v="1899-12-30T07:02:37"/>
    <d v="2024-12-19T00:00:00"/>
    <d v="1899-12-30T07:06:31"/>
    <x v="0"/>
    <x v="0"/>
    <s v="507102037"/>
    <s v="FBO"/>
    <d v="1899-12-30T00:12:39"/>
    <x v="1567"/>
    <d v="1899-12-30T00:08:45"/>
    <s v="Ensacado"/>
    <s v="E002"/>
    <x v="1"/>
    <d v="1899-12-30T00:12:39"/>
    <d v="1899-12-30T00:03:54"/>
    <x v="0"/>
    <x v="14"/>
    <x v="5"/>
    <x v="2"/>
    <n v="0"/>
    <n v="0"/>
    <x v="0"/>
    <x v="2"/>
    <x v="0"/>
    <n v="0"/>
    <x v="1"/>
    <x v="1"/>
    <d v="1899-12-30T00:08:45"/>
    <d v="1899-12-30T00:08:45"/>
    <x v="0"/>
    <m/>
    <m/>
    <d v="1899-12-30T00:00:00"/>
    <d v="1899-12-30T00:12:39"/>
    <n v="5"/>
    <d v="1899-12-30T00:08:45"/>
    <n v="12.649999999996782"/>
    <x v="0"/>
    <x v="1"/>
  </r>
  <r>
    <x v="1"/>
    <s v="2024016583"/>
    <x v="0"/>
    <x v="489"/>
    <s v="E8727HJH"/>
    <d v="2024-12-19T00:00:00"/>
    <x v="1"/>
    <s v="3126"/>
    <x v="11"/>
    <s v="S1D"/>
    <x v="8"/>
    <x v="0"/>
    <d v="2024-12-19T00:00:00"/>
    <d v="1899-12-30T06:49:37"/>
    <d v="2024-12-19T00:00:00"/>
    <d v="1899-12-30T06:46:32"/>
    <d v="2024-12-19T00:00:00"/>
    <d v="1899-12-30T07:11:21"/>
    <x v="0"/>
    <x v="0"/>
    <s v="507102038"/>
    <s v="FBO"/>
    <d v="1899-12-30T00:27:54"/>
    <x v="1688"/>
    <d v="1899-12-30T00:03:05"/>
    <s v="Granel"/>
    <s v="E001"/>
    <x v="2"/>
    <d v="1899-12-30T00:21:44"/>
    <d v="1899-12-30T00:24:49"/>
    <x v="0"/>
    <x v="14"/>
    <x v="5"/>
    <x v="1"/>
    <n v="0"/>
    <n v="0"/>
    <x v="0"/>
    <x v="1"/>
    <x v="0"/>
    <n v="0"/>
    <x v="1"/>
    <x v="1"/>
    <d v="1899-12-30T00:03:05"/>
    <d v="1899-12-30T00:03:05"/>
    <x v="0"/>
    <m/>
    <m/>
    <d v="1899-12-30T00:00:00"/>
    <d v="1899-12-30T00:21:44"/>
    <n v="5"/>
    <n v="-2.1412037037099596E-3"/>
    <n v="21.73333333332959"/>
    <x v="0"/>
    <x v="1"/>
  </r>
  <r>
    <x v="1"/>
    <s v="2024016587"/>
    <x v="0"/>
    <x v="496"/>
    <s v="E5980LLH"/>
    <d v="2024-12-19T00:00:00"/>
    <x v="1"/>
    <s v="3126"/>
    <x v="11"/>
    <s v="S2D"/>
    <x v="9"/>
    <x v="0"/>
    <d v="2024-12-19T00:00:00"/>
    <d v="1899-12-30T07:08:57"/>
    <d v="2024-12-19T00:00:00"/>
    <d v="1899-12-30T07:06:44"/>
    <d v="2024-12-19T00:00:00"/>
    <d v="1899-12-30T07:29:09"/>
    <x v="0"/>
    <x v="0"/>
    <s v="507102039"/>
    <s v="FBO"/>
    <d v="1899-12-30T00:24:38"/>
    <x v="243"/>
    <d v="1899-12-30T00:02:13"/>
    <s v="Granel"/>
    <s v="E001"/>
    <x v="2"/>
    <d v="1899-12-30T00:20:12"/>
    <d v="1899-12-30T00:22:25"/>
    <x v="1"/>
    <x v="14"/>
    <x v="5"/>
    <x v="1"/>
    <n v="0"/>
    <n v="0"/>
    <x v="0"/>
    <x v="1"/>
    <x v="0"/>
    <n v="0"/>
    <x v="1"/>
    <x v="1"/>
    <d v="1899-12-30T00:02:13"/>
    <d v="1899-12-30T00:02:13"/>
    <x v="0"/>
    <m/>
    <m/>
    <d v="1899-12-30T00:00:00"/>
    <d v="1899-12-30T00:20:12"/>
    <n v="5"/>
    <n v="-1.5393518518500016E-3"/>
    <n v="20.200000000003236"/>
    <x v="0"/>
    <x v="1"/>
  </r>
  <r>
    <x v="1"/>
    <s v="2024016590"/>
    <x v="0"/>
    <x v="526"/>
    <s v="E0236DFW"/>
    <d v="2024-12-19T00:00:00"/>
    <x v="1"/>
    <s v="3126"/>
    <x v="11"/>
    <s v="S2D"/>
    <x v="9"/>
    <x v="0"/>
    <d v="2024-12-19T00:00:00"/>
    <d v="1899-12-30T08:01:39"/>
    <d v="2024-12-19T00:00:00"/>
    <d v="1899-12-30T08:02:59"/>
    <d v="2024-12-19T00:00:00"/>
    <d v="1899-12-30T08:18:48"/>
    <x v="0"/>
    <x v="0"/>
    <s v="507102040"/>
    <s v="EXW"/>
    <d v="1899-12-30T00:17:09"/>
    <x v="1659"/>
    <d v="1899-12-30T00:01:20"/>
    <s v="Granel"/>
    <s v="E001"/>
    <x v="1"/>
    <d v="1899-12-30T00:17:09"/>
    <d v="1899-12-30T00:15:49"/>
    <x v="2"/>
    <x v="14"/>
    <x v="5"/>
    <x v="1"/>
    <n v="0"/>
    <n v="0"/>
    <x v="0"/>
    <x v="1"/>
    <x v="0"/>
    <n v="0"/>
    <x v="1"/>
    <x v="1"/>
    <d v="1899-12-30T00:01:20"/>
    <d v="1899-12-30T00:01:20"/>
    <x v="0"/>
    <m/>
    <m/>
    <d v="1899-12-30T00:00:00"/>
    <d v="1899-12-30T00:17:09"/>
    <n v="5"/>
    <d v="1899-12-30T00:01:20"/>
    <n v="17.149999999996844"/>
    <x v="1"/>
    <x v="1"/>
  </r>
  <r>
    <x v="1"/>
    <s v="2024016597"/>
    <x v="0"/>
    <x v="508"/>
    <m/>
    <d v="2024-12-19T00:00:00"/>
    <x v="1"/>
    <s v="3208"/>
    <x v="12"/>
    <s v="PA"/>
    <x v="6"/>
    <x v="0"/>
    <d v="2024-12-19T00:00:00"/>
    <d v="1899-12-30T08:50:57"/>
    <d v="2024-12-19T00:00:00"/>
    <d v="1899-12-30T19:13:59"/>
    <d v="2024-12-19T00:00:00"/>
    <d v="1899-12-30T08:51:49"/>
    <x v="57"/>
    <x v="8"/>
    <s v="507102042"/>
    <s v="EXW"/>
    <d v="1899-12-30T20:45:12"/>
    <x v="1689"/>
    <d v="1899-12-30T10:23:02"/>
    <s v="Ensacado"/>
    <s v="E002"/>
    <x v="1"/>
    <d v="1899-12-30T00:00:52"/>
    <n v="-0.43206018518518002"/>
    <x v="2"/>
    <x v="14"/>
    <x v="5"/>
    <x v="2"/>
    <n v="1"/>
    <n v="0"/>
    <x v="1"/>
    <x v="2"/>
    <x v="0"/>
    <n v="1"/>
    <x v="1"/>
    <x v="1"/>
    <d v="1899-12-30T10:23:02"/>
    <d v="1899-12-30T09:25:02"/>
    <x v="1"/>
    <m/>
    <m/>
    <d v="1899-12-30T00:00:00"/>
    <d v="1899-12-30T00:00:52"/>
    <n v="5"/>
    <d v="1899-12-30T10:23:02"/>
    <n v="0.86666666666395109"/>
    <x v="1"/>
    <x v="1"/>
  </r>
  <r>
    <x v="1"/>
    <s v="2024016601"/>
    <x v="0"/>
    <x v="515"/>
    <s v="E3812HFB"/>
    <d v="2024-12-19T00:00:00"/>
    <x v="1"/>
    <s v="3208"/>
    <x v="12"/>
    <s v="PA"/>
    <x v="2"/>
    <x v="0"/>
    <d v="2024-12-19T00:00:00"/>
    <d v="1899-12-30T09:13:09"/>
    <d v="2024-12-19T00:00:00"/>
    <d v="1899-12-30T09:12:55"/>
    <d v="2024-12-19T00:00:00"/>
    <d v="1899-12-30T09:23:29"/>
    <x v="0"/>
    <x v="0"/>
    <s v="507102043"/>
    <s v="FBO"/>
    <d v="1899-12-30T00:10:48"/>
    <x v="446"/>
    <d v="1899-12-30T00:00:14"/>
    <s v="Ensacado"/>
    <s v="E002"/>
    <x v="2"/>
    <d v="1899-12-30T00:10:20"/>
    <d v="1899-12-30T00:10:34"/>
    <x v="3"/>
    <x v="14"/>
    <x v="5"/>
    <x v="2"/>
    <n v="0"/>
    <n v="0"/>
    <x v="0"/>
    <x v="2"/>
    <x v="0"/>
    <n v="0"/>
    <x v="1"/>
    <x v="1"/>
    <d v="1899-12-30T00:00:14"/>
    <d v="1899-12-30T00:00:14"/>
    <x v="0"/>
    <m/>
    <m/>
    <d v="1899-12-30T00:00:00"/>
    <d v="1899-12-30T00:10:20"/>
    <n v="5"/>
    <n v="-1.6203703702999395E-4"/>
    <n v="10.333333333339239"/>
    <x v="2"/>
    <x v="1"/>
  </r>
  <r>
    <x v="1"/>
    <s v="2024016599"/>
    <x v="0"/>
    <x v="491"/>
    <s v="E6110KPL"/>
    <d v="2024-12-19T00:00:00"/>
    <x v="1"/>
    <s v="2649"/>
    <x v="14"/>
    <s v="S6H"/>
    <x v="10"/>
    <x v="0"/>
    <d v="2024-12-19T00:00:00"/>
    <d v="1899-12-30T09:10:27"/>
    <d v="2024-12-19T00:00:00"/>
    <d v="1899-12-30T09:08:18"/>
    <d v="2024-12-19T00:00:00"/>
    <d v="1899-12-30T09:33:29"/>
    <x v="0"/>
    <x v="0"/>
    <s v="507102044"/>
    <s v="FBO"/>
    <d v="1899-12-30T00:27:20"/>
    <x v="1150"/>
    <d v="1899-12-30T00:02:09"/>
    <s v="Granel"/>
    <s v="E001"/>
    <x v="2"/>
    <d v="1899-12-30T00:23:02"/>
    <d v="1899-12-30T00:25:11"/>
    <x v="3"/>
    <x v="14"/>
    <x v="5"/>
    <x v="1"/>
    <n v="0"/>
    <n v="0"/>
    <x v="0"/>
    <x v="1"/>
    <x v="0"/>
    <n v="0"/>
    <x v="1"/>
    <x v="1"/>
    <d v="1899-12-30T00:02:09"/>
    <d v="1899-12-30T00:02:09"/>
    <x v="0"/>
    <m/>
    <m/>
    <d v="1899-12-30T00:00:00"/>
    <d v="1899-12-30T00:23:02"/>
    <n v="5"/>
    <n v="-1.4930555555500158E-3"/>
    <n v="23.033333333332749"/>
    <x v="2"/>
    <x v="1"/>
  </r>
  <r>
    <x v="1"/>
    <s v="2024016604"/>
    <x v="0"/>
    <x v="547"/>
    <s v="E8383LSW"/>
    <d v="2024-12-19T00:00:00"/>
    <x v="1"/>
    <s v="2649"/>
    <x v="14"/>
    <s v="S6H"/>
    <x v="10"/>
    <x v="0"/>
    <d v="2024-12-19T00:00:00"/>
    <d v="1899-12-30T09:40:41"/>
    <d v="2024-12-19T00:00:00"/>
    <d v="1899-12-30T09:39:26"/>
    <d v="2024-12-19T00:00:00"/>
    <d v="1899-12-30T10:01:11"/>
    <x v="0"/>
    <x v="0"/>
    <s v="507102045"/>
    <s v="FBO"/>
    <d v="1899-12-30T00:23:00"/>
    <x v="1295"/>
    <d v="1899-12-30T00:01:15"/>
    <s v="Granel"/>
    <s v="E001"/>
    <x v="2"/>
    <d v="1899-12-30T00:20:30"/>
    <d v="1899-12-30T00:21:45"/>
    <x v="3"/>
    <x v="14"/>
    <x v="5"/>
    <x v="1"/>
    <n v="0"/>
    <n v="0"/>
    <x v="0"/>
    <x v="1"/>
    <x v="0"/>
    <n v="0"/>
    <x v="1"/>
    <x v="1"/>
    <d v="1899-12-30T00:01:15"/>
    <d v="1899-12-30T00:01:15"/>
    <x v="0"/>
    <m/>
    <m/>
    <d v="1899-12-30T00:00:00"/>
    <d v="1899-12-30T00:20:30"/>
    <n v="5"/>
    <n v="-8.680555555499736E-4"/>
    <n v="20.500000000012797"/>
    <x v="3"/>
    <x v="1"/>
  </r>
  <r>
    <x v="1"/>
    <s v="2024016603"/>
    <x v="0"/>
    <x v="488"/>
    <s v="E5866LGS"/>
    <d v="2024-12-19T00:00:00"/>
    <x v="1"/>
    <s v="2693"/>
    <x v="13"/>
    <s v="PA"/>
    <x v="2"/>
    <x v="0"/>
    <d v="2024-12-19T00:00:00"/>
    <d v="1899-12-30T09:36:05"/>
    <d v="2024-12-19T00:00:00"/>
    <d v="1899-12-30T09:38:40"/>
    <d v="2024-12-19T00:00:00"/>
    <d v="1899-12-30T10:02:31"/>
    <x v="0"/>
    <x v="0"/>
    <s v="507102046"/>
    <s v="FBO"/>
    <d v="1899-12-30T00:26:26"/>
    <x v="1537"/>
    <d v="1899-12-30T00:02:35"/>
    <s v="Ensacado"/>
    <s v="E002"/>
    <x v="2"/>
    <d v="1899-12-30T00:26:26"/>
    <d v="1899-12-30T00:23:51"/>
    <x v="3"/>
    <x v="14"/>
    <x v="5"/>
    <x v="2"/>
    <n v="0"/>
    <n v="0"/>
    <x v="0"/>
    <x v="2"/>
    <x v="0"/>
    <n v="0"/>
    <x v="1"/>
    <x v="1"/>
    <d v="1899-12-30T00:02:35"/>
    <d v="1899-12-30T00:02:35"/>
    <x v="0"/>
    <m/>
    <m/>
    <d v="1899-12-30T00:00:00"/>
    <d v="1899-12-30T00:26:26"/>
    <n v="5"/>
    <d v="1899-12-30T00:02:35"/>
    <n v="26.433333333331202"/>
    <x v="3"/>
    <x v="1"/>
  </r>
  <r>
    <x v="1"/>
    <s v="2024016605"/>
    <x v="0"/>
    <x v="489"/>
    <s v="E8727HJH"/>
    <d v="2024-12-19T00:00:00"/>
    <x v="1"/>
    <s v="3126"/>
    <x v="11"/>
    <s v="S1D"/>
    <x v="8"/>
    <x v="0"/>
    <d v="2024-12-19T00:00:00"/>
    <d v="1899-12-30T09:45:02"/>
    <d v="2024-12-19T00:00:00"/>
    <d v="1899-12-30T09:42:40"/>
    <d v="2024-12-19T00:00:00"/>
    <d v="1899-12-30T10:07:51"/>
    <x v="0"/>
    <x v="0"/>
    <s v="507102047"/>
    <s v="FBO"/>
    <d v="1899-12-30T00:27:33"/>
    <x v="1150"/>
    <d v="1899-12-30T00:02:22"/>
    <s v="Granel"/>
    <s v="E001"/>
    <x v="2"/>
    <d v="1899-12-30T00:22:49"/>
    <d v="1899-12-30T00:25:11"/>
    <x v="3"/>
    <x v="14"/>
    <x v="5"/>
    <x v="1"/>
    <n v="0"/>
    <n v="0"/>
    <x v="0"/>
    <x v="1"/>
    <x v="0"/>
    <n v="0"/>
    <x v="1"/>
    <x v="1"/>
    <d v="1899-12-30T00:02:22"/>
    <d v="1899-12-30T00:02:22"/>
    <x v="0"/>
    <m/>
    <m/>
    <d v="1899-12-30T00:00:00"/>
    <d v="1899-12-30T00:22:49"/>
    <n v="5"/>
    <n v="-1.6435185185200152E-3"/>
    <n v="22.81666666667034"/>
    <x v="3"/>
    <x v="1"/>
  </r>
  <r>
    <x v="1"/>
    <s v="2024016606"/>
    <x v="0"/>
    <x v="495"/>
    <s v="E4696FTM"/>
    <d v="2024-12-19T00:00:00"/>
    <x v="1"/>
    <s v="3126"/>
    <x v="11"/>
    <s v="S2D"/>
    <x v="9"/>
    <x v="0"/>
    <d v="2024-12-19T00:00:00"/>
    <d v="1899-12-30T09:47:03"/>
    <d v="2024-12-19T00:00:00"/>
    <d v="1899-12-30T09:43:56"/>
    <d v="2024-12-19T00:00:00"/>
    <d v="1899-12-30T10:09:26"/>
    <x v="0"/>
    <x v="0"/>
    <s v="507102048"/>
    <s v="EXW"/>
    <d v="1899-12-30T00:28:37"/>
    <x v="244"/>
    <d v="1899-12-30T00:03:07"/>
    <s v="Granel"/>
    <s v="E001"/>
    <x v="1"/>
    <d v="1899-12-30T00:22:23"/>
    <d v="1899-12-30T00:25:30"/>
    <x v="3"/>
    <x v="14"/>
    <x v="5"/>
    <x v="1"/>
    <n v="0"/>
    <n v="0"/>
    <x v="0"/>
    <x v="1"/>
    <x v="0"/>
    <n v="0"/>
    <x v="1"/>
    <x v="1"/>
    <d v="1899-12-30T00:03:07"/>
    <d v="1899-12-30T00:03:07"/>
    <x v="0"/>
    <m/>
    <m/>
    <d v="1899-12-30T00:00:00"/>
    <d v="1899-12-30T00:22:23"/>
    <n v="5"/>
    <n v="-2.1643518518499882E-3"/>
    <n v="22.383333333331208"/>
    <x v="3"/>
    <x v="1"/>
  </r>
  <r>
    <x v="1"/>
    <s v="2024016612"/>
    <x v="0"/>
    <x v="509"/>
    <s v="E4760MCV"/>
    <d v="2024-12-19T00:00:00"/>
    <x v="1"/>
    <s v="2693"/>
    <x v="13"/>
    <s v="PA"/>
    <x v="2"/>
    <x v="0"/>
    <d v="2024-12-19T00:00:00"/>
    <d v="1899-12-30T10:44:50"/>
    <d v="2024-12-19T00:00:00"/>
    <d v="1899-12-30T10:42:16"/>
    <d v="2024-12-19T00:00:00"/>
    <d v="1899-12-30T11:01:03"/>
    <x v="0"/>
    <x v="0"/>
    <s v="507102050"/>
    <s v="EXW"/>
    <d v="1899-12-30T00:21:21"/>
    <x v="1690"/>
    <d v="1899-12-30T00:02:34"/>
    <s v="Ensacado"/>
    <s v="E002"/>
    <x v="1"/>
    <d v="1899-12-30T00:16:13"/>
    <d v="1899-12-30T00:18:47"/>
    <x v="4"/>
    <x v="14"/>
    <x v="5"/>
    <x v="2"/>
    <n v="0"/>
    <n v="0"/>
    <x v="0"/>
    <x v="2"/>
    <x v="0"/>
    <n v="0"/>
    <x v="1"/>
    <x v="1"/>
    <d v="1899-12-30T00:02:34"/>
    <d v="1899-12-30T00:02:34"/>
    <x v="0"/>
    <m/>
    <m/>
    <d v="1899-12-30T00:00:00"/>
    <d v="1899-12-30T00:16:13"/>
    <n v="5"/>
    <n v="-1.782407407410036E-3"/>
    <n v="16.216666666660753"/>
    <x v="4"/>
    <x v="1"/>
  </r>
  <r>
    <x v="1"/>
    <s v="2024016616"/>
    <x v="0"/>
    <x v="492"/>
    <s v="E0184KJL"/>
    <d v="2024-12-19T00:00:00"/>
    <x v="1"/>
    <s v="3208"/>
    <x v="12"/>
    <s v="PA"/>
    <x v="6"/>
    <x v="0"/>
    <d v="2024-12-19T00:00:00"/>
    <d v="1899-12-30T11:01:52"/>
    <d v="2024-12-19T00:00:00"/>
    <d v="1899-12-30T17:07:59"/>
    <d v="2024-12-19T00:00:00"/>
    <d v="1899-12-30T11:00:40"/>
    <x v="58"/>
    <x v="8"/>
    <s v="507102051"/>
    <s v="FBO"/>
    <d v="1899-12-30T12:13:26"/>
    <x v="1691"/>
    <d v="1899-12-30T06:06:07"/>
    <s v="Ensacado"/>
    <s v="E002"/>
    <x v="2"/>
    <d v="1899-12-30T23:58:47"/>
    <n v="-0.25508101851851001"/>
    <x v="5"/>
    <x v="14"/>
    <x v="5"/>
    <x v="2"/>
    <n v="0"/>
    <n v="1"/>
    <x v="1"/>
    <x v="2"/>
    <x v="0"/>
    <n v="1"/>
    <x v="1"/>
    <x v="2"/>
    <d v="1899-12-30T06:06:07"/>
    <d v="1899-12-30T05:08:07"/>
    <x v="0"/>
    <m/>
    <m/>
    <d v="1899-12-30T00:00:00"/>
    <d v="1899-12-30T23:58:47"/>
    <n v="5"/>
    <d v="1899-12-30T06:06:07"/>
    <n v="1438.7833333333379"/>
    <x v="4"/>
    <x v="0"/>
  </r>
  <r>
    <x v="1"/>
    <s v="2024016618"/>
    <x v="0"/>
    <x v="492"/>
    <s v="E0184KJL"/>
    <d v="2024-12-19T00:00:00"/>
    <x v="1"/>
    <s v="2693"/>
    <x v="13"/>
    <s v="PA"/>
    <x v="2"/>
    <x v="0"/>
    <d v="2024-12-19T00:00:00"/>
    <d v="1899-12-30T11:06:24"/>
    <d v="2024-12-19T00:00:00"/>
    <d v="1899-12-30T11:03:47"/>
    <d v="2024-12-19T00:00:00"/>
    <d v="1899-12-30T11:07:27"/>
    <x v="59"/>
    <x v="8"/>
    <s v="507102052"/>
    <s v="FBO"/>
    <d v="1899-12-30T00:06:17"/>
    <x v="1636"/>
    <d v="1899-12-30T00:02:37"/>
    <s v="Ensacado"/>
    <s v="E002"/>
    <x v="2"/>
    <d v="1899-12-30T00:01:03"/>
    <d v="1899-12-30T00:03:40"/>
    <x v="5"/>
    <x v="14"/>
    <x v="5"/>
    <x v="2"/>
    <n v="1"/>
    <n v="0"/>
    <x v="1"/>
    <x v="2"/>
    <x v="0"/>
    <n v="1"/>
    <x v="1"/>
    <x v="1"/>
    <d v="1899-12-30T00:02:37"/>
    <d v="1899-12-30T00:02:37"/>
    <x v="1"/>
    <m/>
    <m/>
    <d v="1899-12-30T00:00:00"/>
    <d v="1899-12-30T00:01:03"/>
    <n v="5"/>
    <n v="-1.8171296296299877E-3"/>
    <n v="1.0499999999904119"/>
    <x v="4"/>
    <x v="1"/>
  </r>
  <r>
    <x v="1"/>
    <s v="2024016614"/>
    <x v="0"/>
    <x v="486"/>
    <s v="E9819MMR"/>
    <d v="2024-12-19T00:00:00"/>
    <x v="1"/>
    <s v="3126"/>
    <x v="11"/>
    <s v="S1D"/>
    <x v="8"/>
    <x v="0"/>
    <d v="2024-12-19T00:00:00"/>
    <d v="1899-12-30T10:51:59"/>
    <d v="2024-12-19T00:00:00"/>
    <d v="1899-12-30T10:49:05"/>
    <d v="2024-12-19T00:00:00"/>
    <d v="1899-12-30T11:10:39"/>
    <x v="0"/>
    <x v="0"/>
    <s v="507102053"/>
    <s v="FBO"/>
    <d v="1899-12-30T00:24:28"/>
    <x v="1692"/>
    <d v="1899-12-30T00:02:54"/>
    <s v="Granel"/>
    <s v="E001"/>
    <x v="2"/>
    <d v="1899-12-30T00:18:40"/>
    <d v="1899-12-30T00:21:34"/>
    <x v="4"/>
    <x v="14"/>
    <x v="5"/>
    <x v="1"/>
    <n v="0"/>
    <n v="0"/>
    <x v="0"/>
    <x v="1"/>
    <x v="0"/>
    <n v="0"/>
    <x v="1"/>
    <x v="1"/>
    <d v="1899-12-30T00:02:54"/>
    <d v="1899-12-30T00:02:54"/>
    <x v="0"/>
    <m/>
    <m/>
    <d v="1899-12-30T00:00:00"/>
    <d v="1899-12-30T00:18:40"/>
    <n v="5"/>
    <n v="-2.0138888888900364E-3"/>
    <n v="18.666666666676804"/>
    <x v="4"/>
    <x v="1"/>
  </r>
  <r>
    <x v="1"/>
    <s v="2024016613"/>
    <x v="0"/>
    <x v="493"/>
    <s v="E8087HNJ"/>
    <d v="2024-12-19T00:00:00"/>
    <x v="1"/>
    <s v="2693"/>
    <x v="13"/>
    <s v="PA"/>
    <x v="2"/>
    <x v="0"/>
    <d v="2024-12-19T00:00:00"/>
    <d v="1899-12-30T10:45:58"/>
    <d v="2024-12-19T00:00:00"/>
    <d v="1899-12-30T11:19:04"/>
    <d v="2024-12-19T00:00:00"/>
    <d v="1899-12-30T11:27:20"/>
    <x v="60"/>
    <x v="8"/>
    <s v="507102054"/>
    <s v="FBO"/>
    <d v="1899-12-30T00:41:22"/>
    <x v="1693"/>
    <d v="1899-12-30T00:33:06"/>
    <s v="Ensacado"/>
    <s v="E002"/>
    <x v="2"/>
    <d v="1899-12-30T00:41:22"/>
    <d v="1899-12-30T00:08:16"/>
    <x v="4"/>
    <x v="14"/>
    <x v="5"/>
    <x v="2"/>
    <n v="0"/>
    <n v="0"/>
    <x v="0"/>
    <x v="2"/>
    <x v="0"/>
    <n v="0"/>
    <x v="1"/>
    <x v="1"/>
    <d v="1899-12-30T00:33:06"/>
    <d v="1899-12-30T00:33:06"/>
    <x v="0"/>
    <m/>
    <m/>
    <d v="1899-12-30T00:00:00"/>
    <d v="1899-12-30T00:41:22"/>
    <n v="5"/>
    <d v="1899-12-30T00:33:06"/>
    <n v="41.366666666663967"/>
    <x v="4"/>
    <x v="1"/>
  </r>
  <r>
    <x v="1"/>
    <s v="2024016622"/>
    <x v="0"/>
    <x v="496"/>
    <s v="E5980LLH"/>
    <d v="2024-12-19T00:00:00"/>
    <x v="1"/>
    <s v="3126"/>
    <x v="11"/>
    <s v="S1D"/>
    <x v="8"/>
    <x v="0"/>
    <d v="2024-12-19T00:00:00"/>
    <d v="1899-12-30T11:18:23"/>
    <d v="2024-12-19T00:00:00"/>
    <d v="1899-12-30T11:15:35"/>
    <d v="2024-12-19T00:00:00"/>
    <d v="1899-12-30T11:33:19"/>
    <x v="0"/>
    <x v="0"/>
    <s v="507102055"/>
    <s v="FBO"/>
    <d v="1899-12-30T00:20:32"/>
    <x v="1653"/>
    <d v="1899-12-30T00:02:48"/>
    <s v="Granel"/>
    <s v="E001"/>
    <x v="2"/>
    <d v="1899-12-30T00:14:56"/>
    <d v="1899-12-30T00:17:44"/>
    <x v="5"/>
    <x v="14"/>
    <x v="5"/>
    <x v="1"/>
    <n v="0"/>
    <n v="0"/>
    <x v="0"/>
    <x v="1"/>
    <x v="0"/>
    <n v="0"/>
    <x v="1"/>
    <x v="1"/>
    <d v="1899-12-30T00:02:48"/>
    <d v="1899-12-30T00:02:48"/>
    <x v="0"/>
    <m/>
    <m/>
    <d v="1899-12-30T00:00:00"/>
    <d v="1899-12-30T00:14:56"/>
    <n v="5"/>
    <n v="-1.944444444450022E-3"/>
    <n v="14.933333333332843"/>
    <x v="4"/>
    <x v="1"/>
  </r>
  <r>
    <x v="1"/>
    <s v="2024016621"/>
    <x v="0"/>
    <x v="527"/>
    <s v="E6642HNW"/>
    <d v="2024-12-19T00:00:00"/>
    <x v="1"/>
    <s v="2693"/>
    <x v="13"/>
    <s v="PA"/>
    <x v="2"/>
    <x v="0"/>
    <d v="2024-12-19T00:00:00"/>
    <d v="1899-12-30T11:18:21"/>
    <d v="2024-12-19T00:00:00"/>
    <d v="1899-12-30T11:21:52"/>
    <d v="2024-12-19T00:00:00"/>
    <d v="1899-12-30T11:48:10"/>
    <x v="0"/>
    <x v="0"/>
    <s v="507102056"/>
    <s v="FBO"/>
    <d v="1899-12-30T00:29:49"/>
    <x v="1694"/>
    <d v="1899-12-30T00:03:31"/>
    <s v="Ensacado"/>
    <s v="E002"/>
    <x v="2"/>
    <d v="1899-12-30T00:29:49"/>
    <d v="1899-12-30T00:26:18"/>
    <x v="5"/>
    <x v="14"/>
    <x v="5"/>
    <x v="2"/>
    <n v="0"/>
    <n v="0"/>
    <x v="0"/>
    <x v="2"/>
    <x v="0"/>
    <n v="0"/>
    <x v="1"/>
    <x v="1"/>
    <d v="1899-12-30T00:03:31"/>
    <d v="1899-12-30T00:03:31"/>
    <x v="0"/>
    <m/>
    <m/>
    <d v="1899-12-30T00:00:00"/>
    <d v="1899-12-30T00:29:49"/>
    <n v="5"/>
    <d v="1899-12-30T00:03:31"/>
    <n v="29.816666666668876"/>
    <x v="4"/>
    <x v="1"/>
  </r>
  <r>
    <x v="1"/>
    <s v="2024016629"/>
    <x v="0"/>
    <x v="535"/>
    <s v="E6793FHT"/>
    <d v="2024-12-19T00:00:00"/>
    <x v="1"/>
    <s v="3208"/>
    <x v="12"/>
    <s v="PA"/>
    <x v="2"/>
    <x v="0"/>
    <d v="2024-12-19T00:00:00"/>
    <d v="1899-12-30T11:51:27"/>
    <d v="2024-12-19T00:00:00"/>
    <d v="1899-12-30T11:49:47"/>
    <d v="2024-12-19T00:00:00"/>
    <d v="1899-12-30T11:53:48"/>
    <x v="0"/>
    <x v="0"/>
    <s v="507102057"/>
    <s v="EXW"/>
    <d v="1899-12-30T00:05:41"/>
    <x v="1695"/>
    <d v="1899-12-30T00:01:40"/>
    <s v="Ensacado"/>
    <s v="E002"/>
    <x v="1"/>
    <d v="1899-12-30T00:02:21"/>
    <d v="1899-12-30T00:04:01"/>
    <x v="5"/>
    <x v="14"/>
    <x v="5"/>
    <x v="2"/>
    <n v="1"/>
    <n v="0"/>
    <x v="1"/>
    <x v="2"/>
    <x v="0"/>
    <n v="1"/>
    <x v="1"/>
    <x v="1"/>
    <d v="1899-12-30T00:01:40"/>
    <d v="1899-12-30T00:01:40"/>
    <x v="0"/>
    <m/>
    <m/>
    <d v="1899-12-30T00:00:00"/>
    <d v="1899-12-30T00:02:21"/>
    <n v="5"/>
    <n v="-1.1574074074099938E-3"/>
    <n v="2.3499999999935728"/>
    <x v="4"/>
    <x v="1"/>
  </r>
  <r>
    <x v="1"/>
    <s v="2024016628"/>
    <x v="0"/>
    <x v="487"/>
    <s v="E5050MHX"/>
    <d v="2024-12-19T00:00:00"/>
    <x v="1"/>
    <s v="3126"/>
    <x v="11"/>
    <s v="S1D"/>
    <x v="8"/>
    <x v="0"/>
    <d v="2024-12-19T00:00:00"/>
    <d v="1899-12-30T11:47:24"/>
    <d v="2024-12-19T00:00:00"/>
    <d v="1899-12-30T11:44:21"/>
    <d v="2024-12-19T00:00:00"/>
    <d v="1899-12-30T12:01:48"/>
    <x v="0"/>
    <x v="0"/>
    <s v="507102058"/>
    <s v="EXW"/>
    <d v="1899-12-30T00:20:30"/>
    <x v="1563"/>
    <d v="1899-12-30T00:03:03"/>
    <s v="Granel"/>
    <s v="E001"/>
    <x v="1"/>
    <d v="1899-12-30T00:14:24"/>
    <d v="1899-12-30T00:17:27"/>
    <x v="5"/>
    <x v="14"/>
    <x v="5"/>
    <x v="1"/>
    <n v="0"/>
    <n v="0"/>
    <x v="0"/>
    <x v="1"/>
    <x v="0"/>
    <n v="0"/>
    <x v="1"/>
    <x v="1"/>
    <d v="1899-12-30T00:03:03"/>
    <d v="1899-12-30T00:03:03"/>
    <x v="0"/>
    <m/>
    <m/>
    <d v="1899-12-30T00:00:00"/>
    <d v="1899-12-30T00:14:24"/>
    <n v="5"/>
    <n v="-2.1180555555599945E-3"/>
    <n v="14.399999999999933"/>
    <x v="5"/>
    <x v="1"/>
  </r>
  <r>
    <x v="1"/>
    <s v="2024016635"/>
    <x v="0"/>
    <x v="545"/>
    <s v="E9813MKX"/>
    <d v="2024-12-19T00:00:00"/>
    <x v="1"/>
    <s v="2693"/>
    <x v="13"/>
    <s v="PA"/>
    <x v="2"/>
    <x v="0"/>
    <d v="2024-12-19T00:00:00"/>
    <d v="1899-12-30T12:12:37"/>
    <d v="2024-12-19T00:00:00"/>
    <d v="1899-12-30T12:09:46"/>
    <d v="2024-12-19T00:00:00"/>
    <d v="1899-12-30T12:13:33"/>
    <x v="0"/>
    <x v="0"/>
    <s v="507102059"/>
    <s v="EXW"/>
    <d v="1899-12-30T00:06:38"/>
    <x v="1562"/>
    <d v="1899-12-30T00:02:51"/>
    <s v="Ensacado"/>
    <s v="E002"/>
    <x v="1"/>
    <d v="1899-12-30T00:00:56"/>
    <d v="1899-12-30T00:03:47"/>
    <x v="6"/>
    <x v="14"/>
    <x v="5"/>
    <x v="2"/>
    <n v="1"/>
    <n v="0"/>
    <x v="1"/>
    <x v="2"/>
    <x v="0"/>
    <n v="1"/>
    <x v="1"/>
    <x v="1"/>
    <d v="1899-12-30T00:02:51"/>
    <d v="1899-12-30T00:02:51"/>
    <x v="1"/>
    <m/>
    <m/>
    <d v="1899-12-30T00:00:00"/>
    <d v="1899-12-30T00:00:56"/>
    <n v="5"/>
    <n v="-1.9791666666599816E-3"/>
    <n v="0.93333333333609048"/>
    <x v="5"/>
    <x v="1"/>
  </r>
  <r>
    <x v="1"/>
    <s v="2024016634"/>
    <x v="0"/>
    <x v="517"/>
    <s v="E8458KDT"/>
    <d v="2024-12-19T00:00:00"/>
    <x v="1"/>
    <s v="2693"/>
    <x v="13"/>
    <s v="PA"/>
    <x v="2"/>
    <x v="0"/>
    <d v="2024-12-19T00:00:00"/>
    <d v="1899-12-30T12:10:55"/>
    <d v="2024-12-19T00:00:00"/>
    <d v="1899-12-30T12:18:07"/>
    <d v="2024-12-19T00:00:00"/>
    <d v="1899-12-30T12:22:13"/>
    <x v="0"/>
    <x v="0"/>
    <s v="507102060"/>
    <s v="EXW"/>
    <d v="1899-12-30T00:11:18"/>
    <x v="1606"/>
    <d v="1899-12-30T00:07:12"/>
    <s v="Ensacado"/>
    <s v="E002"/>
    <x v="1"/>
    <d v="1899-12-30T00:11:18"/>
    <d v="1899-12-30T00:04:06"/>
    <x v="6"/>
    <x v="14"/>
    <x v="5"/>
    <x v="2"/>
    <n v="0"/>
    <n v="0"/>
    <x v="0"/>
    <x v="2"/>
    <x v="0"/>
    <n v="0"/>
    <x v="1"/>
    <x v="1"/>
    <d v="1899-12-30T00:07:12"/>
    <d v="1899-12-30T00:07:12"/>
    <x v="0"/>
    <m/>
    <m/>
    <d v="1899-12-30T00:00:00"/>
    <d v="1899-12-30T00:11:18"/>
    <n v="5"/>
    <d v="1899-12-30T00:07:12"/>
    <n v="11.29999999999681"/>
    <x v="5"/>
    <x v="1"/>
  </r>
  <r>
    <x v="1"/>
    <s v="2024016643"/>
    <x v="0"/>
    <x v="486"/>
    <s v="E9819MMR"/>
    <d v="2024-12-19T00:00:00"/>
    <x v="1"/>
    <s v="3126"/>
    <x v="11"/>
    <s v="S2D"/>
    <x v="9"/>
    <x v="0"/>
    <d v="2024-12-19T00:00:00"/>
    <d v="1899-12-30T12:49:51"/>
    <d v="2024-12-19T00:00:00"/>
    <d v="1899-12-30T12:47:23"/>
    <d v="2024-12-19T00:00:00"/>
    <d v="1899-12-30T13:10:50"/>
    <x v="0"/>
    <x v="0"/>
    <s v="507102063"/>
    <s v="FBO"/>
    <d v="1899-12-30T00:25:55"/>
    <x v="1332"/>
    <d v="1899-12-30T00:02:28"/>
    <s v="Granel"/>
    <s v="E001"/>
    <x v="2"/>
    <d v="1899-12-30T00:20:59"/>
    <d v="1899-12-30T00:23:27"/>
    <x v="6"/>
    <x v="14"/>
    <x v="5"/>
    <x v="1"/>
    <n v="0"/>
    <n v="0"/>
    <x v="0"/>
    <x v="1"/>
    <x v="0"/>
    <n v="0"/>
    <x v="1"/>
    <x v="1"/>
    <d v="1899-12-30T00:02:28"/>
    <d v="1899-12-30T00:02:28"/>
    <x v="0"/>
    <m/>
    <m/>
    <d v="1899-12-30T00:00:00"/>
    <d v="1899-12-30T00:20:59"/>
    <n v="5"/>
    <n v="-1.7129629629699661E-3"/>
    <n v="20.98333333332004"/>
    <x v="13"/>
    <x v="1"/>
  </r>
  <r>
    <x v="1"/>
    <s v="2024016650"/>
    <x v="0"/>
    <x v="558"/>
    <m/>
    <d v="2024-12-19T00:00:00"/>
    <x v="1"/>
    <s v="2693"/>
    <x v="13"/>
    <s v="PA"/>
    <x v="2"/>
    <x v="0"/>
    <d v="2024-12-19T00:00:00"/>
    <d v="1899-12-30T13:31:50"/>
    <d v="2024-12-19T00:00:00"/>
    <d v="1899-12-30T13:33:11"/>
    <d v="2024-12-19T00:00:00"/>
    <d v="1899-12-30T13:36:52"/>
    <x v="0"/>
    <x v="0"/>
    <s v="507102064"/>
    <s v="FBO"/>
    <d v="1899-12-30T00:05:02"/>
    <x v="1668"/>
    <d v="1899-12-30T00:01:21"/>
    <s v="Ensacado"/>
    <s v="E002"/>
    <x v="1"/>
    <d v="1899-12-30T00:05:02"/>
    <d v="1899-12-30T00:03:41"/>
    <x v="9"/>
    <x v="14"/>
    <x v="5"/>
    <x v="2"/>
    <n v="1"/>
    <n v="0"/>
    <x v="1"/>
    <x v="2"/>
    <x v="0"/>
    <n v="1"/>
    <x v="1"/>
    <x v="1"/>
    <d v="1899-12-30T00:01:21"/>
    <d v="1899-12-30T00:01:21"/>
    <x v="0"/>
    <m/>
    <m/>
    <d v="1899-12-30T00:00:00"/>
    <d v="1899-12-30T00:05:02"/>
    <n v="5"/>
    <d v="1899-12-30T00:01:21"/>
    <n v="5.0333333333327346"/>
    <x v="13"/>
    <x v="1"/>
  </r>
  <r>
    <x v="1"/>
    <s v="2024016652"/>
    <x v="0"/>
    <x v="527"/>
    <s v="E6642HNW"/>
    <d v="2024-12-19T00:00:00"/>
    <x v="1"/>
    <s v="3208"/>
    <x v="12"/>
    <s v="PA"/>
    <x v="2"/>
    <x v="0"/>
    <d v="2024-12-19T00:00:00"/>
    <d v="1899-12-30T13:35:13"/>
    <d v="2024-12-19T00:00:00"/>
    <d v="1899-12-30T13:34:33"/>
    <d v="2024-12-19T00:00:00"/>
    <d v="1899-12-30T13:39:14"/>
    <x v="0"/>
    <x v="0"/>
    <s v="507102065"/>
    <s v="FBO"/>
    <d v="1899-12-30T00:05:21"/>
    <x v="1696"/>
    <d v="1899-12-30T00:00:40"/>
    <s v="Ensacado"/>
    <s v="E002"/>
    <x v="2"/>
    <d v="1899-12-30T00:04:01"/>
    <d v="1899-12-30T00:04:41"/>
    <x v="9"/>
    <x v="14"/>
    <x v="5"/>
    <x v="2"/>
    <n v="1"/>
    <n v="0"/>
    <x v="1"/>
    <x v="2"/>
    <x v="0"/>
    <n v="1"/>
    <x v="1"/>
    <x v="1"/>
    <d v="1899-12-30T00:00:40"/>
    <d v="1899-12-30T00:00:40"/>
    <x v="0"/>
    <m/>
    <m/>
    <d v="1899-12-30T00:00:00"/>
    <d v="1899-12-30T00:04:01"/>
    <n v="5"/>
    <n v="-4.6296296296999273E-4"/>
    <n v="4.0166666666638839"/>
    <x v="13"/>
    <x v="1"/>
  </r>
  <r>
    <x v="1"/>
    <s v="2024016659"/>
    <x v="0"/>
    <x v="519"/>
    <s v="E6398FTM"/>
    <d v="2024-12-19T00:00:00"/>
    <x v="1"/>
    <s v="3126"/>
    <x v="11"/>
    <s v="S2D"/>
    <x v="9"/>
    <x v="0"/>
    <d v="2024-12-19T00:00:00"/>
    <d v="1899-12-30T14:06:54"/>
    <d v="2024-12-19T00:00:00"/>
    <d v="1899-12-30T14:04:05"/>
    <d v="2024-12-19T00:00:00"/>
    <d v="1899-12-30T14:20:27"/>
    <x v="0"/>
    <x v="0"/>
    <s v="507102066"/>
    <s v="EXW"/>
    <d v="1899-12-30T00:19:11"/>
    <x v="233"/>
    <d v="1899-12-30T00:02:49"/>
    <s v="Granel"/>
    <s v="E001"/>
    <x v="1"/>
    <d v="1899-12-30T00:13:33"/>
    <d v="1899-12-30T00:16:22"/>
    <x v="7"/>
    <x v="14"/>
    <x v="5"/>
    <x v="1"/>
    <n v="0"/>
    <n v="0"/>
    <x v="0"/>
    <x v="1"/>
    <x v="0"/>
    <n v="0"/>
    <x v="1"/>
    <x v="1"/>
    <d v="1899-12-30T00:02:49"/>
    <d v="1899-12-30T00:02:49"/>
    <x v="0"/>
    <m/>
    <m/>
    <d v="1899-12-30T00:00:00"/>
    <d v="1899-12-30T00:13:33"/>
    <n v="5"/>
    <n v="-1.9560185185200085E-3"/>
    <n v="13.549999999996842"/>
    <x v="8"/>
    <x v="1"/>
  </r>
  <r>
    <x v="1"/>
    <s v="2024016660"/>
    <x v="0"/>
    <x v="488"/>
    <s v="E5866LGS"/>
    <d v="2024-12-19T00:00:00"/>
    <x v="1"/>
    <s v="3208"/>
    <x v="12"/>
    <s v="PA"/>
    <x v="2"/>
    <x v="0"/>
    <d v="2024-12-19T00:00:00"/>
    <d v="1899-12-30T14:09:22"/>
    <d v="2024-12-19T00:00:00"/>
    <d v="1899-12-30T14:09:59"/>
    <d v="2024-12-19T00:00:00"/>
    <d v="1899-12-30T14:35:51"/>
    <x v="0"/>
    <x v="0"/>
    <s v="507102067"/>
    <s v="FBO"/>
    <d v="1899-12-30T00:26:29"/>
    <x v="543"/>
    <d v="1899-12-30T00:00:37"/>
    <s v="Ensacado"/>
    <s v="E002"/>
    <x v="2"/>
    <d v="1899-12-30T00:26:29"/>
    <d v="1899-12-30T00:25:52"/>
    <x v="7"/>
    <x v="14"/>
    <x v="5"/>
    <x v="2"/>
    <n v="0"/>
    <n v="0"/>
    <x v="0"/>
    <x v="2"/>
    <x v="0"/>
    <n v="0"/>
    <x v="1"/>
    <x v="1"/>
    <d v="1899-12-30T00:00:37"/>
    <d v="1899-12-30T00:00:37"/>
    <x v="0"/>
    <m/>
    <m/>
    <d v="1899-12-30T00:00:00"/>
    <d v="1899-12-30T00:26:29"/>
    <n v="5"/>
    <d v="1899-12-30T00:00:37"/>
    <n v="26.483333333342483"/>
    <x v="8"/>
    <x v="1"/>
  </r>
  <r>
    <x v="1"/>
    <s v="2024016662"/>
    <x v="0"/>
    <x v="515"/>
    <s v="E3812HFB"/>
    <d v="2024-12-19T00:00:00"/>
    <x v="1"/>
    <s v="3208"/>
    <x v="12"/>
    <s v="PA"/>
    <x v="2"/>
    <x v="0"/>
    <d v="2024-12-19T00:00:00"/>
    <d v="1899-12-30T14:13:28"/>
    <d v="2024-12-19T00:00:00"/>
    <d v="1899-12-30T14:10:44"/>
    <d v="2024-12-19T00:00:00"/>
    <d v="1899-12-30T14:49:55"/>
    <x v="0"/>
    <x v="0"/>
    <s v="507102068"/>
    <s v="FBO"/>
    <d v="1899-12-30T00:41:55"/>
    <x v="1045"/>
    <d v="1899-12-30T00:02:44"/>
    <s v="Ensacado"/>
    <s v="E002"/>
    <x v="2"/>
    <d v="1899-12-30T00:36:27"/>
    <d v="1899-12-30T00:39:11"/>
    <x v="7"/>
    <x v="14"/>
    <x v="5"/>
    <x v="2"/>
    <n v="0"/>
    <n v="0"/>
    <x v="0"/>
    <x v="2"/>
    <x v="0"/>
    <n v="0"/>
    <x v="1"/>
    <x v="1"/>
    <d v="1899-12-30T00:02:44"/>
    <d v="1899-12-30T00:02:44"/>
    <x v="0"/>
    <m/>
    <m/>
    <d v="1899-12-30T00:00:00"/>
    <d v="1899-12-30T00:36:27"/>
    <n v="5"/>
    <n v="-1.8981481481499252E-3"/>
    <n v="36.450000000000102"/>
    <x v="8"/>
    <x v="1"/>
  </r>
  <r>
    <x v="1"/>
    <s v="2024016665"/>
    <x v="0"/>
    <x v="509"/>
    <s v="E4760MCV"/>
    <d v="2024-12-19T00:00:00"/>
    <x v="1"/>
    <s v="2693"/>
    <x v="13"/>
    <s v="PA"/>
    <x v="6"/>
    <x v="0"/>
    <d v="2024-12-19T00:00:00"/>
    <d v="1899-12-30T14:34:40"/>
    <d v="2024-12-19T00:00:00"/>
    <d v="1899-12-30T14:49:50"/>
    <d v="2024-12-19T00:00:00"/>
    <d v="1899-12-30T14:53:06"/>
    <x v="61"/>
    <x v="11"/>
    <s v="507102069"/>
    <s v="FBO"/>
    <d v="1899-12-30T00:18:26"/>
    <x v="1697"/>
    <d v="1899-12-30T00:15:10"/>
    <s v="Ensacado"/>
    <s v="E002"/>
    <x v="1"/>
    <d v="1899-12-30T00:18:26"/>
    <d v="1899-12-30T00:03:16"/>
    <x v="7"/>
    <x v="14"/>
    <x v="5"/>
    <x v="2"/>
    <n v="0"/>
    <n v="0"/>
    <x v="0"/>
    <x v="2"/>
    <x v="0"/>
    <n v="0"/>
    <x v="1"/>
    <x v="1"/>
    <d v="1899-12-30T00:15:10"/>
    <d v="1899-12-30T00:15:10"/>
    <x v="0"/>
    <m/>
    <m/>
    <d v="1899-12-30T00:00:00"/>
    <d v="1899-12-30T00:18:26"/>
    <n v="5"/>
    <d v="1899-12-30T00:15:10"/>
    <n v="18.433333333324917"/>
    <x v="8"/>
    <x v="1"/>
  </r>
  <r>
    <x v="1"/>
    <s v="2024016669"/>
    <x v="0"/>
    <x v="487"/>
    <s v="E5050MHX"/>
    <d v="2024-12-19T00:00:00"/>
    <x v="1"/>
    <s v="3207"/>
    <x v="18"/>
    <s v="S1H"/>
    <x v="12"/>
    <x v="0"/>
    <d v="2024-12-19T00:00:00"/>
    <d v="1899-12-30T15:21:23"/>
    <d v="2024-12-19T00:00:00"/>
    <d v="1899-12-30T15:20:32"/>
    <d v="2024-12-19T00:00:00"/>
    <d v="1899-12-30T16:01:33"/>
    <x v="0"/>
    <x v="0"/>
    <s v="507102071"/>
    <s v="EXW"/>
    <d v="1899-12-30T00:41:52"/>
    <x v="780"/>
    <d v="1899-12-30T00:00:51"/>
    <s v="Granel"/>
    <s v="E001"/>
    <x v="1"/>
    <d v="1899-12-30T00:40:10"/>
    <d v="1899-12-30T00:41:01"/>
    <x v="14"/>
    <x v="14"/>
    <x v="5"/>
    <x v="1"/>
    <n v="0"/>
    <n v="0"/>
    <x v="0"/>
    <x v="1"/>
    <x v="0"/>
    <n v="0"/>
    <x v="1"/>
    <x v="1"/>
    <d v="1899-12-30T00:00:51"/>
    <d v="1899-12-30T00:00:51"/>
    <x v="0"/>
    <m/>
    <m/>
    <d v="1899-12-30T00:00:00"/>
    <d v="1899-12-30T00:40:10"/>
    <n v="5"/>
    <n v="-5.9027777777997947E-4"/>
    <n v="40.166666666668895"/>
    <x v="9"/>
    <x v="1"/>
  </r>
  <r>
    <x v="1"/>
    <s v="2024016671"/>
    <x v="0"/>
    <x v="493"/>
    <s v="E8087HNJ"/>
    <d v="2024-12-19T00:00:00"/>
    <x v="1"/>
    <s v="3208"/>
    <x v="12"/>
    <s v="PA"/>
    <x v="2"/>
    <x v="0"/>
    <d v="2024-12-19T00:00:00"/>
    <d v="1899-12-30T16:13:47"/>
    <d v="2024-12-19T00:00:00"/>
    <d v="1899-12-30T16:12:01"/>
    <d v="2024-12-19T00:00:00"/>
    <d v="1899-12-30T16:15:46"/>
    <x v="62"/>
    <x v="11"/>
    <s v="507102072"/>
    <s v="FBO"/>
    <d v="1899-12-30T00:05:31"/>
    <x v="1698"/>
    <d v="1899-12-30T00:01:46"/>
    <s v="Ensacado"/>
    <s v="E002"/>
    <x v="2"/>
    <d v="1899-12-30T00:01:59"/>
    <d v="1899-12-30T00:03:45"/>
    <x v="10"/>
    <x v="14"/>
    <x v="5"/>
    <x v="2"/>
    <n v="1"/>
    <n v="0"/>
    <x v="1"/>
    <x v="2"/>
    <x v="0"/>
    <n v="1"/>
    <x v="1"/>
    <x v="1"/>
    <d v="1899-12-30T00:01:46"/>
    <d v="1899-12-30T00:01:46"/>
    <x v="0"/>
    <m/>
    <m/>
    <d v="1899-12-30T00:00:00"/>
    <d v="1899-12-30T00:01:59"/>
    <n v="5"/>
    <n v="-1.2268518518600002E-3"/>
    <n v="1.9833333333265024"/>
    <x v="9"/>
    <x v="1"/>
  </r>
  <r>
    <x v="1"/>
    <s v="2024016672"/>
    <x v="0"/>
    <x v="493"/>
    <s v="E8087HNJ"/>
    <d v="2024-12-19T00:00:00"/>
    <x v="1"/>
    <s v="3208"/>
    <x v="12"/>
    <s v="PA"/>
    <x v="2"/>
    <x v="0"/>
    <d v="2024-12-19T00:00:00"/>
    <d v="1899-12-30T16:16:58"/>
    <d v="2024-12-19T00:00:00"/>
    <d v="1899-12-30T16:15:47"/>
    <d v="2024-12-19T00:00:00"/>
    <d v="1899-12-30T16:19:32"/>
    <x v="63"/>
    <x v="11"/>
    <s v="507102073"/>
    <s v="FBO"/>
    <d v="1899-12-30T00:04:56"/>
    <x v="1698"/>
    <d v="1899-12-30T00:01:11"/>
    <s v="Ensacado"/>
    <s v="E002"/>
    <x v="2"/>
    <d v="1899-12-30T00:02:34"/>
    <d v="1899-12-30T00:03:45"/>
    <x v="10"/>
    <x v="14"/>
    <x v="5"/>
    <x v="2"/>
    <n v="1"/>
    <n v="0"/>
    <x v="1"/>
    <x v="2"/>
    <x v="0"/>
    <n v="1"/>
    <x v="1"/>
    <x v="1"/>
    <d v="1899-12-30T00:01:11"/>
    <d v="1899-12-30T00:01:11"/>
    <x v="0"/>
    <m/>
    <m/>
    <d v="1899-12-30T00:00:00"/>
    <d v="1899-12-30T00:02:34"/>
    <n v="5"/>
    <n v="-8.2175925925997984E-4"/>
    <n v="2.5666666666705318"/>
    <x v="9"/>
    <x v="1"/>
  </r>
  <r>
    <x v="1"/>
    <s v="2024016673"/>
    <x v="0"/>
    <x v="528"/>
    <m/>
    <d v="2024-12-19T00:00:00"/>
    <x v="1"/>
    <s v="3208"/>
    <x v="12"/>
    <s v="PA"/>
    <x v="2"/>
    <x v="0"/>
    <d v="2024-12-19T00:00:00"/>
    <d v="1899-12-30T16:38:11"/>
    <d v="2024-12-19T00:00:00"/>
    <d v="1899-12-30T16:36:58"/>
    <d v="2024-12-19T00:00:00"/>
    <d v="1899-12-30T16:40:59"/>
    <x v="0"/>
    <x v="0"/>
    <s v="507102074"/>
    <s v="FBO"/>
    <d v="1899-12-30T00:05:14"/>
    <x v="1695"/>
    <d v="1899-12-30T00:01:13"/>
    <s v="Ensacado"/>
    <s v="E002"/>
    <x v="1"/>
    <d v="1899-12-30T00:02:48"/>
    <d v="1899-12-30T00:04:01"/>
    <x v="10"/>
    <x v="14"/>
    <x v="5"/>
    <x v="2"/>
    <n v="1"/>
    <n v="0"/>
    <x v="1"/>
    <x v="2"/>
    <x v="0"/>
    <n v="1"/>
    <x v="1"/>
    <x v="1"/>
    <d v="1899-12-30T00:01:13"/>
    <d v="1899-12-30T00:01:13"/>
    <x v="0"/>
    <m/>
    <m/>
    <d v="1899-12-30T00:00:00"/>
    <d v="1899-12-30T00:02:48"/>
    <n v="5"/>
    <n v="-8.4490740740994497E-4"/>
    <n v="2.7999999999937231"/>
    <x v="9"/>
    <x v="1"/>
  </r>
  <r>
    <x v="1"/>
    <s v="2024016675"/>
    <x v="0"/>
    <x v="487"/>
    <s v="E5050MHX"/>
    <d v="2024-12-20T00:00:00"/>
    <x v="1"/>
    <s v="3126"/>
    <x v="11"/>
    <s v="S1D"/>
    <x v="8"/>
    <x v="0"/>
    <d v="2024-12-20T00:00:00"/>
    <d v="1899-12-30T05:57:29"/>
    <d v="2024-12-20T00:00:00"/>
    <d v="1899-12-30T05:54:23"/>
    <d v="2024-12-20T00:00:00"/>
    <d v="1899-12-30T06:16:31"/>
    <x v="0"/>
    <x v="0"/>
    <s v="507102075"/>
    <s v="EXW"/>
    <d v="1899-12-30T00:25:14"/>
    <x v="572"/>
    <d v="1899-12-30T00:03:06"/>
    <s v="Granel"/>
    <s v="E001"/>
    <x v="1"/>
    <d v="1899-12-30T00:19:02"/>
    <d v="1899-12-30T00:22:08"/>
    <x v="12"/>
    <x v="15"/>
    <x v="5"/>
    <x v="1"/>
    <n v="0"/>
    <n v="0"/>
    <x v="0"/>
    <x v="1"/>
    <x v="0"/>
    <n v="0"/>
    <x v="1"/>
    <x v="1"/>
    <d v="1899-12-30T00:03:06"/>
    <d v="1899-12-30T00:03:06"/>
    <x v="0"/>
    <m/>
    <m/>
    <d v="1899-12-30T00:00:00"/>
    <d v="1899-12-30T00:19:02"/>
    <n v="6"/>
    <n v="-2.1527777777700097E-3"/>
    <n v="19.033333333343997"/>
    <x v="12"/>
    <x v="1"/>
  </r>
  <r>
    <x v="1"/>
    <s v="2024016677"/>
    <x v="0"/>
    <x v="486"/>
    <s v="E9819MMR"/>
    <d v="2024-12-20T00:00:00"/>
    <x v="1"/>
    <s v="3126"/>
    <x v="11"/>
    <s v="S2D"/>
    <x v="9"/>
    <x v="0"/>
    <d v="2024-12-20T00:00:00"/>
    <d v="1899-12-30T05:58:27"/>
    <d v="2024-12-20T00:00:00"/>
    <d v="1899-12-30T05:56:17"/>
    <d v="2024-12-20T00:00:00"/>
    <d v="1899-12-30T06:23:07"/>
    <x v="0"/>
    <x v="0"/>
    <s v="507102076"/>
    <s v="FBO"/>
    <d v="1899-12-30T00:29:00"/>
    <x v="1699"/>
    <d v="1899-12-30T00:02:10"/>
    <s v="Granel"/>
    <s v="E001"/>
    <x v="2"/>
    <d v="1899-12-30T00:24:40"/>
    <d v="1899-12-30T00:26:50"/>
    <x v="12"/>
    <x v="15"/>
    <x v="5"/>
    <x v="1"/>
    <n v="0"/>
    <n v="0"/>
    <x v="0"/>
    <x v="1"/>
    <x v="0"/>
    <n v="0"/>
    <x v="1"/>
    <x v="1"/>
    <d v="1899-12-30T00:02:10"/>
    <d v="1899-12-30T00:02:10"/>
    <x v="0"/>
    <m/>
    <m/>
    <d v="1899-12-30T00:00:00"/>
    <d v="1899-12-30T00:24:40"/>
    <n v="6"/>
    <n v="-1.5046296296299944E-3"/>
    <n v="24.66666666666719"/>
    <x v="12"/>
    <x v="1"/>
  </r>
  <r>
    <x v="1"/>
    <s v="2024016683"/>
    <x v="0"/>
    <x v="559"/>
    <s v="ETF9721BZ"/>
    <d v="2024-12-20T00:00:00"/>
    <x v="1"/>
    <s v="3126"/>
    <x v="11"/>
    <s v="S1D"/>
    <x v="8"/>
    <x v="0"/>
    <d v="2024-12-20T00:00:00"/>
    <d v="1899-12-30T06:21:47"/>
    <d v="2024-12-20T00:00:00"/>
    <d v="1899-12-30T06:20:49"/>
    <d v="2024-12-20T00:00:00"/>
    <d v="1899-12-30T06:32:04"/>
    <x v="0"/>
    <x v="0"/>
    <s v="507102077"/>
    <s v="FBO"/>
    <d v="1899-12-30T00:12:13"/>
    <x v="1700"/>
    <d v="1899-12-30T00:00:58"/>
    <s v="Granel"/>
    <s v="E001"/>
    <x v="1"/>
    <d v="1899-12-30T00:10:17"/>
    <d v="1899-12-30T00:11:15"/>
    <x v="0"/>
    <x v="15"/>
    <x v="5"/>
    <x v="1"/>
    <n v="0"/>
    <n v="0"/>
    <x v="0"/>
    <x v="1"/>
    <x v="0"/>
    <n v="0"/>
    <x v="1"/>
    <x v="1"/>
    <d v="1899-12-30T00:00:58"/>
    <d v="1899-12-30T00:00:58"/>
    <x v="0"/>
    <m/>
    <m/>
    <d v="1899-12-30T00:00:00"/>
    <d v="1899-12-30T00:10:17"/>
    <n v="6"/>
    <n v="-6.7129629628998044E-4"/>
    <n v="10.283333333342428"/>
    <x v="12"/>
    <x v="1"/>
  </r>
  <r>
    <x v="1"/>
    <s v="2024016680"/>
    <x v="0"/>
    <x v="496"/>
    <s v="E5980LLH"/>
    <d v="2024-12-20T00:00:00"/>
    <x v="1"/>
    <s v="2649"/>
    <x v="14"/>
    <s v="S6H"/>
    <x v="10"/>
    <x v="0"/>
    <d v="2024-12-20T00:00:00"/>
    <d v="1899-12-30T06:09:40"/>
    <d v="2024-12-20T00:00:00"/>
    <d v="1899-12-30T06:07:33"/>
    <d v="2024-12-20T00:00:00"/>
    <d v="1899-12-30T06:34:42"/>
    <x v="0"/>
    <x v="0"/>
    <s v="507102078"/>
    <s v="FBO"/>
    <d v="1899-12-30T00:29:16"/>
    <x v="521"/>
    <d v="1899-12-30T00:02:07"/>
    <s v="Granel"/>
    <s v="E001"/>
    <x v="2"/>
    <d v="1899-12-30T00:25:02"/>
    <d v="1899-12-30T00:27:09"/>
    <x v="0"/>
    <x v="15"/>
    <x v="5"/>
    <x v="1"/>
    <n v="0"/>
    <n v="0"/>
    <x v="0"/>
    <x v="1"/>
    <x v="0"/>
    <n v="0"/>
    <x v="1"/>
    <x v="1"/>
    <d v="1899-12-30T00:02:07"/>
    <d v="1899-12-30T00:02:07"/>
    <x v="0"/>
    <m/>
    <m/>
    <d v="1899-12-30T00:00:00"/>
    <d v="1899-12-30T00:25:02"/>
    <n v="6"/>
    <n v="-1.4699074073999951E-3"/>
    <n v="25.033333333334422"/>
    <x v="12"/>
    <x v="1"/>
  </r>
  <r>
    <x v="1"/>
    <s v="2024016678"/>
    <x v="0"/>
    <x v="520"/>
    <s v="E1828CPR"/>
    <d v="2024-12-20T00:00:00"/>
    <x v="1"/>
    <s v="3208"/>
    <x v="12"/>
    <s v="PA"/>
    <x v="2"/>
    <x v="0"/>
    <d v="2024-12-20T00:00:00"/>
    <d v="1899-12-30T06:01:29"/>
    <d v="2024-12-20T00:00:00"/>
    <d v="1899-12-30T06:00:54"/>
    <d v="2024-12-20T00:00:00"/>
    <d v="1899-12-30T06:41:33"/>
    <x v="0"/>
    <x v="0"/>
    <s v="507102079"/>
    <s v="EXW"/>
    <d v="1899-12-30T00:41:14"/>
    <x v="1701"/>
    <d v="1899-12-30T00:00:35"/>
    <s v="Ensacado"/>
    <s v="E002"/>
    <x v="1"/>
    <d v="1899-12-30T00:40:04"/>
    <d v="1899-12-30T00:40:39"/>
    <x v="0"/>
    <x v="15"/>
    <x v="5"/>
    <x v="2"/>
    <n v="0"/>
    <n v="0"/>
    <x v="0"/>
    <x v="2"/>
    <x v="0"/>
    <n v="0"/>
    <x v="1"/>
    <x v="1"/>
    <d v="1899-12-30T00:00:35"/>
    <d v="1899-12-30T00:00:35"/>
    <x v="0"/>
    <m/>
    <m/>
    <d v="1899-12-30T00:00:00"/>
    <d v="1899-12-30T00:40:04"/>
    <n v="6"/>
    <n v="-4.0509259259002839E-4"/>
    <n v="40.066666666675196"/>
    <x v="12"/>
    <x v="1"/>
  </r>
  <r>
    <x v="1"/>
    <s v="2024016679"/>
    <x v="0"/>
    <x v="488"/>
    <s v="E5866LGS"/>
    <d v="2024-12-20T00:00:00"/>
    <x v="1"/>
    <s v="3208"/>
    <x v="12"/>
    <s v="PA"/>
    <x v="2"/>
    <x v="0"/>
    <d v="2024-12-20T00:00:00"/>
    <d v="1899-12-30T06:03:32"/>
    <d v="2024-12-20T00:00:00"/>
    <d v="1899-12-30T06:03:38"/>
    <d v="2024-12-20T00:00:00"/>
    <d v="1899-12-30T06:42:01"/>
    <x v="0"/>
    <x v="0"/>
    <s v="507102080"/>
    <s v="FBO"/>
    <d v="1899-12-30T00:38:29"/>
    <x v="1209"/>
    <d v="1899-12-30T00:00:06"/>
    <s v="Ensacado"/>
    <s v="E002"/>
    <x v="2"/>
    <d v="1899-12-30T00:38:29"/>
    <d v="1899-12-30T00:38:23"/>
    <x v="0"/>
    <x v="15"/>
    <x v="5"/>
    <x v="2"/>
    <n v="0"/>
    <n v="0"/>
    <x v="0"/>
    <x v="2"/>
    <x v="0"/>
    <n v="0"/>
    <x v="1"/>
    <x v="1"/>
    <d v="1899-12-30T00:00:06"/>
    <d v="1899-12-30T00:00:06"/>
    <x v="0"/>
    <m/>
    <m/>
    <d v="1899-12-30T00:00:00"/>
    <d v="1899-12-30T00:38:29"/>
    <n v="6"/>
    <d v="1899-12-30T00:00:06"/>
    <n v="38.483333333337562"/>
    <x v="12"/>
    <x v="1"/>
  </r>
  <r>
    <x v="1"/>
    <s v="2024016688"/>
    <x v="0"/>
    <x v="519"/>
    <s v="E6398FTM"/>
    <d v="2024-12-20T00:00:00"/>
    <x v="1"/>
    <s v="3126"/>
    <x v="11"/>
    <s v="S1D"/>
    <x v="8"/>
    <x v="0"/>
    <d v="2024-12-20T00:00:00"/>
    <d v="1899-12-30T06:38:20"/>
    <d v="2024-12-20T00:00:00"/>
    <d v="1899-12-30T06:35:20"/>
    <d v="2024-12-20T00:00:00"/>
    <d v="1899-12-30T06:49:30"/>
    <x v="0"/>
    <x v="0"/>
    <s v="507102081"/>
    <s v="EXW"/>
    <d v="1899-12-30T00:17:10"/>
    <x v="1702"/>
    <d v="1899-12-30T00:03:00"/>
    <s v="Granel"/>
    <s v="E001"/>
    <x v="1"/>
    <d v="1899-12-30T00:11:10"/>
    <d v="1899-12-30T00:14:10"/>
    <x v="0"/>
    <x v="15"/>
    <x v="5"/>
    <x v="1"/>
    <n v="0"/>
    <n v="0"/>
    <x v="0"/>
    <x v="1"/>
    <x v="0"/>
    <n v="0"/>
    <x v="1"/>
    <x v="1"/>
    <d v="1899-12-30T00:03:00"/>
    <d v="1899-12-30T00:03:00"/>
    <x v="0"/>
    <m/>
    <m/>
    <d v="1899-12-30T00:00:00"/>
    <d v="1899-12-30T00:11:10"/>
    <n v="6"/>
    <n v="-2.0833333333299953E-3"/>
    <n v="11.16666666666716"/>
    <x v="12"/>
    <x v="1"/>
  </r>
  <r>
    <x v="1"/>
    <s v="2024016686"/>
    <x v="0"/>
    <x v="491"/>
    <s v="E6110KPL"/>
    <d v="2024-12-20T00:00:00"/>
    <x v="1"/>
    <s v="3126"/>
    <x v="11"/>
    <s v="S2D"/>
    <x v="9"/>
    <x v="0"/>
    <d v="2024-12-20T00:00:00"/>
    <d v="1899-12-30T06:31:50"/>
    <d v="2024-12-20T00:00:00"/>
    <d v="1899-12-30T06:31:01"/>
    <d v="2024-12-20T00:00:00"/>
    <d v="1899-12-30T06:52:36"/>
    <x v="0"/>
    <x v="0"/>
    <s v="507102082"/>
    <s v="FBO"/>
    <d v="1899-12-30T00:22:24"/>
    <x v="1703"/>
    <d v="1899-12-30T00:00:49"/>
    <s v="Granel"/>
    <s v="E001"/>
    <x v="2"/>
    <d v="1899-12-30T00:20:46"/>
    <d v="1899-12-30T00:21:35"/>
    <x v="0"/>
    <x v="15"/>
    <x v="5"/>
    <x v="1"/>
    <n v="0"/>
    <n v="0"/>
    <x v="0"/>
    <x v="1"/>
    <x v="0"/>
    <n v="0"/>
    <x v="1"/>
    <x v="1"/>
    <d v="1899-12-30T00:00:49"/>
    <d v="1899-12-30T00:00:49"/>
    <x v="0"/>
    <m/>
    <m/>
    <d v="1899-12-30T00:00:00"/>
    <d v="1899-12-30T00:20:46"/>
    <n v="6"/>
    <n v="-5.6712962962995883E-4"/>
    <n v="20.766666666672016"/>
    <x v="12"/>
    <x v="1"/>
  </r>
  <r>
    <x v="1"/>
    <s v="2024016689"/>
    <x v="0"/>
    <x v="489"/>
    <s v="E8727HJH"/>
    <d v="2024-12-20T00:00:00"/>
    <x v="1"/>
    <s v="2649"/>
    <x v="14"/>
    <s v="S6H"/>
    <x v="10"/>
    <x v="0"/>
    <d v="2024-12-20T00:00:00"/>
    <d v="1899-12-30T06:39:24"/>
    <d v="2024-12-20T00:00:00"/>
    <d v="1899-12-30T06:36:42"/>
    <d v="2024-12-20T00:00:00"/>
    <d v="1899-12-30T07:04:02"/>
    <x v="0"/>
    <x v="0"/>
    <s v="507102083"/>
    <s v="FBO"/>
    <d v="1899-12-30T00:30:02"/>
    <x v="300"/>
    <d v="1899-12-30T00:02:42"/>
    <s v="Granel"/>
    <s v="E001"/>
    <x v="2"/>
    <d v="1899-12-30T00:24:38"/>
    <d v="1899-12-30T00:27:20"/>
    <x v="0"/>
    <x v="15"/>
    <x v="5"/>
    <x v="1"/>
    <n v="0"/>
    <n v="0"/>
    <x v="0"/>
    <x v="1"/>
    <x v="0"/>
    <n v="0"/>
    <x v="1"/>
    <x v="1"/>
    <d v="1899-12-30T00:02:42"/>
    <d v="1899-12-30T00:02:42"/>
    <x v="0"/>
    <m/>
    <m/>
    <d v="1899-12-30T00:00:00"/>
    <d v="1899-12-30T00:24:38"/>
    <n v="6"/>
    <n v="-1.8750000000000155E-3"/>
    <n v="24.633333333331162"/>
    <x v="0"/>
    <x v="1"/>
  </r>
  <r>
    <x v="1"/>
    <s v="2024016684"/>
    <x v="0"/>
    <x v="527"/>
    <s v="E6642HNW"/>
    <d v="2024-12-20T00:00:00"/>
    <x v="1"/>
    <s v="3208"/>
    <x v="12"/>
    <s v="PA"/>
    <x v="2"/>
    <x v="0"/>
    <d v="2024-12-20T00:00:00"/>
    <d v="1899-12-30T06:24:05"/>
    <d v="2024-12-20T00:00:00"/>
    <d v="1899-12-30T06:52:55"/>
    <d v="2024-12-20T00:00:00"/>
    <d v="1899-12-30T07:10:06"/>
    <x v="0"/>
    <x v="0"/>
    <s v="507102084"/>
    <s v="FBO"/>
    <d v="1899-12-30T00:46:01"/>
    <x v="1704"/>
    <d v="1899-12-30T00:28:50"/>
    <s v="Ensacado"/>
    <s v="E002"/>
    <x v="2"/>
    <d v="1899-12-30T00:46:01"/>
    <d v="1899-12-30T00:17:11"/>
    <x v="0"/>
    <x v="15"/>
    <x v="5"/>
    <x v="2"/>
    <n v="0"/>
    <n v="0"/>
    <x v="0"/>
    <x v="2"/>
    <x v="0"/>
    <n v="0"/>
    <x v="1"/>
    <x v="0"/>
    <d v="1899-12-30T00:28:50"/>
    <d v="1899-12-30T00:28:50"/>
    <x v="0"/>
    <m/>
    <m/>
    <d v="1899-12-30T00:00:00"/>
    <d v="1899-12-30T00:46:01"/>
    <n v="6"/>
    <d v="1899-12-30T00:28:50"/>
    <n v="46.016666666668769"/>
    <x v="0"/>
    <x v="0"/>
  </r>
  <r>
    <x v="1"/>
    <s v="2024016690"/>
    <x v="0"/>
    <x v="509"/>
    <s v="E4760MCV"/>
    <d v="2024-12-20T00:00:00"/>
    <x v="1"/>
    <s v="3208"/>
    <x v="12"/>
    <s v="PA"/>
    <x v="2"/>
    <x v="0"/>
    <d v="2024-12-20T00:00:00"/>
    <d v="1899-12-30T06:58:51"/>
    <d v="2024-12-20T00:00:00"/>
    <d v="1899-12-30T06:56:34"/>
    <d v="2024-12-20T00:00:00"/>
    <d v="1899-12-30T07:19:36"/>
    <x v="0"/>
    <x v="0"/>
    <s v="507102085"/>
    <s v="FBO"/>
    <d v="1899-12-30T00:25:19"/>
    <x v="1705"/>
    <d v="1899-12-30T00:02:17"/>
    <s v="Ensacado"/>
    <s v="E002"/>
    <x v="1"/>
    <d v="1899-12-30T00:20:45"/>
    <d v="1899-12-30T00:23:02"/>
    <x v="0"/>
    <x v="15"/>
    <x v="5"/>
    <x v="2"/>
    <n v="0"/>
    <n v="0"/>
    <x v="0"/>
    <x v="2"/>
    <x v="0"/>
    <n v="0"/>
    <x v="1"/>
    <x v="1"/>
    <d v="1899-12-30T00:02:17"/>
    <d v="1899-12-30T00:02:17"/>
    <x v="0"/>
    <m/>
    <m/>
    <d v="1899-12-30T00:00:00"/>
    <d v="1899-12-30T00:20:45"/>
    <n v="6"/>
    <n v="-1.5856481481499873E-3"/>
    <n v="20.749999999996767"/>
    <x v="0"/>
    <x v="1"/>
  </r>
  <r>
    <x v="1"/>
    <s v="2024016693"/>
    <x v="0"/>
    <x v="538"/>
    <s v="E9076HZW"/>
    <d v="2024-12-20T00:00:00"/>
    <x v="1"/>
    <s v="3126"/>
    <x v="11"/>
    <s v="S1D"/>
    <x v="8"/>
    <x v="0"/>
    <d v="2024-12-20T00:00:00"/>
    <d v="1899-12-30T07:24:28"/>
    <d v="2024-12-20T00:00:00"/>
    <d v="1899-12-30T07:23:07"/>
    <d v="2024-12-20T00:00:00"/>
    <d v="1899-12-30T07:46:47"/>
    <x v="42"/>
    <x v="10"/>
    <s v="507102086"/>
    <s v="FBO"/>
    <d v="1899-12-30T00:25:01"/>
    <x v="1649"/>
    <d v="1899-12-30T00:01:21"/>
    <s v="Granel"/>
    <s v="E001"/>
    <x v="1"/>
    <d v="1899-12-30T00:22:19"/>
    <d v="1899-12-30T00:23:40"/>
    <x v="1"/>
    <x v="15"/>
    <x v="5"/>
    <x v="1"/>
    <n v="0"/>
    <n v="0"/>
    <x v="0"/>
    <x v="1"/>
    <x v="0"/>
    <n v="0"/>
    <x v="1"/>
    <x v="1"/>
    <d v="1899-12-30T00:01:21"/>
    <d v="1899-12-30T00:01:21"/>
    <x v="0"/>
    <m/>
    <m/>
    <d v="1899-12-30T00:00:00"/>
    <d v="1899-12-30T00:22:19"/>
    <n v="6"/>
    <n v="-9.3749999999998002E-4"/>
    <n v="22.316666666659231"/>
    <x v="0"/>
    <x v="1"/>
  </r>
  <r>
    <x v="1"/>
    <s v="2024016694"/>
    <x v="0"/>
    <x v="523"/>
    <m/>
    <d v="2024-12-20T00:00:00"/>
    <x v="1"/>
    <s v="3208"/>
    <x v="12"/>
    <s v="PA"/>
    <x v="6"/>
    <x v="0"/>
    <d v="2024-12-20T00:00:00"/>
    <d v="1899-12-30T08:17:55"/>
    <d v="2024-12-20T00:00:00"/>
    <d v="1899-12-30T12:19:01"/>
    <d v="2024-12-20T00:00:00"/>
    <d v="1899-12-30T08:20:35"/>
    <x v="32"/>
    <x v="8"/>
    <s v="507102087"/>
    <s v="EXW"/>
    <d v="1899-12-30T07:59:32"/>
    <x v="1706"/>
    <d v="1899-12-30T04:01:06"/>
    <s v="Ensacado"/>
    <s v="E002"/>
    <x v="1"/>
    <d v="1899-12-30T00:02:40"/>
    <n v="-0.16557870370370997"/>
    <x v="2"/>
    <x v="15"/>
    <x v="5"/>
    <x v="2"/>
    <n v="1"/>
    <n v="0"/>
    <x v="1"/>
    <x v="2"/>
    <x v="0"/>
    <n v="1"/>
    <x v="1"/>
    <x v="1"/>
    <d v="1899-12-30T04:01:06"/>
    <d v="1899-12-30T03:03:06"/>
    <x v="1"/>
    <m/>
    <m/>
    <d v="1899-12-30T00:00:00"/>
    <d v="1899-12-30T00:02:40"/>
    <n v="6"/>
    <d v="1899-12-30T04:01:06"/>
    <n v="2.6666666666639927"/>
    <x v="1"/>
    <x v="1"/>
  </r>
  <r>
    <x v="1"/>
    <s v="2024016700"/>
    <x v="0"/>
    <x v="519"/>
    <s v="E6398FTM"/>
    <d v="2024-12-20T00:00:00"/>
    <x v="1"/>
    <s v="3126"/>
    <x v="11"/>
    <s v="S1D"/>
    <x v="8"/>
    <x v="0"/>
    <d v="2024-12-20T00:00:00"/>
    <d v="1899-12-30T08:55:55"/>
    <d v="2024-12-20T00:00:00"/>
    <d v="1899-12-30T08:54:01"/>
    <d v="2024-12-20T00:00:00"/>
    <d v="1899-12-30T09:07:20"/>
    <x v="0"/>
    <x v="0"/>
    <s v="507102088"/>
    <s v="EXW"/>
    <d v="1899-12-30T00:15:13"/>
    <x v="1707"/>
    <d v="1899-12-30T00:01:54"/>
    <s v="Granel"/>
    <s v="E001"/>
    <x v="1"/>
    <d v="1899-12-30T00:11:25"/>
    <d v="1899-12-30T00:13:19"/>
    <x v="2"/>
    <x v="15"/>
    <x v="5"/>
    <x v="1"/>
    <n v="0"/>
    <n v="0"/>
    <x v="0"/>
    <x v="1"/>
    <x v="0"/>
    <n v="0"/>
    <x v="1"/>
    <x v="1"/>
    <d v="1899-12-30T00:01:54"/>
    <d v="1899-12-30T00:01:54"/>
    <x v="0"/>
    <m/>
    <m/>
    <d v="1899-12-30T00:00:00"/>
    <d v="1899-12-30T00:11:25"/>
    <n v="6"/>
    <n v="-1.3194444444399878E-3"/>
    <n v="11.4166666666656"/>
    <x v="2"/>
    <x v="1"/>
  </r>
  <r>
    <x v="1"/>
    <s v="2024016699"/>
    <x v="0"/>
    <x v="496"/>
    <s v="E5980LLH"/>
    <d v="2024-12-20T00:00:00"/>
    <x v="1"/>
    <s v="2649"/>
    <x v="14"/>
    <s v="S6H"/>
    <x v="10"/>
    <x v="0"/>
    <d v="2024-12-20T00:00:00"/>
    <d v="1899-12-30T08:55:25"/>
    <d v="2024-12-20T00:00:00"/>
    <d v="1899-12-30T08:52:36"/>
    <d v="2024-12-20T00:00:00"/>
    <d v="1899-12-30T09:15:11"/>
    <x v="0"/>
    <x v="0"/>
    <s v="507102089"/>
    <s v="FBO"/>
    <d v="1899-12-30T00:25:24"/>
    <x v="1708"/>
    <d v="1899-12-30T00:02:49"/>
    <s v="Granel"/>
    <s v="E001"/>
    <x v="2"/>
    <d v="1899-12-30T00:19:46"/>
    <d v="1899-12-30T00:22:35"/>
    <x v="2"/>
    <x v="15"/>
    <x v="5"/>
    <x v="1"/>
    <n v="0"/>
    <n v="0"/>
    <x v="0"/>
    <x v="1"/>
    <x v="0"/>
    <n v="0"/>
    <x v="1"/>
    <x v="1"/>
    <d v="1899-12-30T00:02:49"/>
    <d v="1899-12-30T00:02:49"/>
    <x v="0"/>
    <m/>
    <m/>
    <d v="1899-12-30T00:00:00"/>
    <d v="1899-12-30T00:19:46"/>
    <n v="6"/>
    <n v="-1.9560185185200085E-3"/>
    <n v="19.766666666664026"/>
    <x v="2"/>
    <x v="1"/>
  </r>
  <r>
    <x v="1"/>
    <s v="2024016701"/>
    <x v="0"/>
    <x v="488"/>
    <s v="E5866LGS"/>
    <d v="2024-12-20T00:00:00"/>
    <x v="1"/>
    <s v="2693"/>
    <x v="13"/>
    <s v="PA"/>
    <x v="2"/>
    <x v="0"/>
    <d v="2024-12-20T00:00:00"/>
    <d v="1899-12-30T08:56:13"/>
    <d v="2024-12-20T00:00:00"/>
    <d v="1899-12-30T08:57:53"/>
    <d v="2024-12-20T00:00:00"/>
    <d v="1899-12-30T09:16:56"/>
    <x v="0"/>
    <x v="0"/>
    <s v="507102090"/>
    <s v="FBO"/>
    <d v="1899-12-30T00:20:43"/>
    <x v="1709"/>
    <d v="1899-12-30T00:01:40"/>
    <s v="Ensacado"/>
    <s v="E002"/>
    <x v="2"/>
    <d v="1899-12-30T00:20:43"/>
    <d v="1899-12-30T00:19:03"/>
    <x v="2"/>
    <x v="15"/>
    <x v="5"/>
    <x v="2"/>
    <n v="0"/>
    <n v="0"/>
    <x v="0"/>
    <x v="2"/>
    <x v="0"/>
    <n v="0"/>
    <x v="1"/>
    <x v="1"/>
    <d v="1899-12-30T00:01:40"/>
    <d v="1899-12-30T00:01:40"/>
    <x v="0"/>
    <m/>
    <m/>
    <d v="1899-12-30T00:00:00"/>
    <d v="1899-12-30T00:20:43"/>
    <n v="6"/>
    <d v="1899-12-30T00:01:40"/>
    <n v="20.716666666660817"/>
    <x v="2"/>
    <x v="1"/>
  </r>
  <r>
    <x v="1"/>
    <s v="2024016705"/>
    <x v="0"/>
    <x v="560"/>
    <m/>
    <d v="2024-12-20T00:00:00"/>
    <x v="1"/>
    <s v="2693"/>
    <x v="13"/>
    <s v="PA"/>
    <x v="2"/>
    <x v="0"/>
    <d v="2024-12-20T00:00:00"/>
    <d v="1899-12-30T09:16:09"/>
    <d v="2024-12-20T00:00:00"/>
    <d v="1899-12-30T09:14:26"/>
    <d v="2024-12-20T00:00:00"/>
    <d v="1899-12-30T09:18:08"/>
    <x v="0"/>
    <x v="0"/>
    <s v="507102091"/>
    <s v="EXW"/>
    <d v="1899-12-30T00:05:25"/>
    <x v="1677"/>
    <d v="1899-12-30T00:01:43"/>
    <s v="Ensacado"/>
    <s v="E002"/>
    <x v="1"/>
    <d v="1899-12-30T00:01:59"/>
    <d v="1899-12-30T00:03:42"/>
    <x v="3"/>
    <x v="15"/>
    <x v="5"/>
    <x v="2"/>
    <n v="1"/>
    <n v="0"/>
    <x v="1"/>
    <x v="2"/>
    <x v="0"/>
    <n v="1"/>
    <x v="1"/>
    <x v="1"/>
    <d v="1899-12-30T00:01:43"/>
    <d v="1899-12-30T00:01:43"/>
    <x v="0"/>
    <m/>
    <m/>
    <d v="1899-12-30T00:00:00"/>
    <d v="1899-12-30T00:01:59"/>
    <n v="6"/>
    <n v="-1.192129629630001E-3"/>
    <n v="1.9833333333264225"/>
    <x v="2"/>
    <x v="1"/>
  </r>
  <r>
    <x v="1"/>
    <s v="2024016708"/>
    <x v="0"/>
    <x v="561"/>
    <s v="E9076HZW"/>
    <d v="2024-12-20T00:00:00"/>
    <x v="1"/>
    <s v="3126"/>
    <x v="11"/>
    <s v="S1D"/>
    <x v="8"/>
    <x v="0"/>
    <d v="2024-12-20T00:00:00"/>
    <d v="1899-12-30T09:34:22"/>
    <d v="2024-12-20T00:00:00"/>
    <d v="1899-12-30T09:31:46"/>
    <d v="2024-12-20T00:00:00"/>
    <d v="1899-12-30T09:48:02"/>
    <x v="0"/>
    <x v="10"/>
    <s v="507102092"/>
    <s v="EXW"/>
    <d v="1899-12-30T00:18:52"/>
    <x v="1710"/>
    <d v="1899-12-30T00:02:36"/>
    <s v="Granel"/>
    <s v="E001"/>
    <x v="1"/>
    <d v="1899-12-30T00:13:40"/>
    <d v="1899-12-30T00:16:16"/>
    <x v="3"/>
    <x v="15"/>
    <x v="5"/>
    <x v="1"/>
    <n v="0"/>
    <n v="0"/>
    <x v="0"/>
    <x v="1"/>
    <x v="0"/>
    <n v="0"/>
    <x v="1"/>
    <x v="1"/>
    <d v="1899-12-30T00:02:36"/>
    <d v="1899-12-30T00:02:36"/>
    <x v="0"/>
    <m/>
    <m/>
    <d v="1899-12-30T00:00:00"/>
    <d v="1899-12-30T00:13:40"/>
    <n v="6"/>
    <n v="-1.8055555555500091E-3"/>
    <n v="13.666666666665632"/>
    <x v="2"/>
    <x v="1"/>
  </r>
  <r>
    <x v="1"/>
    <s v="2024016709"/>
    <x v="0"/>
    <x v="487"/>
    <s v="E5050MHX"/>
    <d v="2024-12-20T00:00:00"/>
    <x v="1"/>
    <s v="3126"/>
    <x v="11"/>
    <s v="S2D"/>
    <x v="9"/>
    <x v="0"/>
    <d v="2024-12-20T00:00:00"/>
    <d v="1899-12-30T09:40:03"/>
    <d v="2024-12-20T00:00:00"/>
    <d v="1899-12-30T09:37:26"/>
    <d v="2024-12-20T00:00:00"/>
    <d v="1899-12-30T10:01:16"/>
    <x v="0"/>
    <x v="0"/>
    <s v="507102093"/>
    <s v="EXW"/>
    <d v="1899-12-30T00:26:27"/>
    <x v="1466"/>
    <d v="1899-12-30T00:02:37"/>
    <s v="Granel"/>
    <s v="E001"/>
    <x v="1"/>
    <d v="1899-12-30T00:21:13"/>
    <d v="1899-12-30T00:23:50"/>
    <x v="3"/>
    <x v="15"/>
    <x v="5"/>
    <x v="1"/>
    <n v="0"/>
    <n v="0"/>
    <x v="0"/>
    <x v="1"/>
    <x v="0"/>
    <n v="0"/>
    <x v="1"/>
    <x v="1"/>
    <d v="1899-12-30T00:02:37"/>
    <d v="1899-12-30T00:02:37"/>
    <x v="0"/>
    <m/>
    <m/>
    <d v="1899-12-30T00:00:00"/>
    <d v="1899-12-30T00:21:13"/>
    <n v="6"/>
    <n v="-1.8171296296300432E-3"/>
    <n v="21.216666666672008"/>
    <x v="3"/>
    <x v="1"/>
  </r>
  <r>
    <x v="1"/>
    <s v="2024016710"/>
    <x v="0"/>
    <x v="527"/>
    <s v="E6642HNW"/>
    <d v="2024-12-20T00:00:00"/>
    <x v="1"/>
    <s v="3208"/>
    <x v="12"/>
    <s v="PA"/>
    <x v="2"/>
    <x v="0"/>
    <d v="2024-12-20T00:00:00"/>
    <d v="1899-12-30T09:50:00"/>
    <d v="2024-12-20T00:00:00"/>
    <d v="1899-12-30T09:52:51"/>
    <d v="2024-12-20T00:00:00"/>
    <d v="1899-12-30T10:10:02"/>
    <x v="0"/>
    <x v="0"/>
    <s v="507102094"/>
    <s v="FBO"/>
    <d v="1899-12-30T00:20:02"/>
    <x v="1704"/>
    <d v="1899-12-30T00:02:51"/>
    <s v="Ensacado"/>
    <s v="E002"/>
    <x v="2"/>
    <d v="1899-12-30T00:20:02"/>
    <d v="1899-12-30T00:17:11"/>
    <x v="3"/>
    <x v="15"/>
    <x v="5"/>
    <x v="2"/>
    <n v="0"/>
    <n v="0"/>
    <x v="0"/>
    <x v="2"/>
    <x v="0"/>
    <n v="0"/>
    <x v="1"/>
    <x v="1"/>
    <d v="1899-12-30T00:02:51"/>
    <d v="1899-12-30T00:02:51"/>
    <x v="0"/>
    <m/>
    <m/>
    <d v="1899-12-30T00:00:00"/>
    <d v="1899-12-30T00:20:02"/>
    <n v="6"/>
    <d v="1899-12-30T00:02:51"/>
    <n v="20.033333333337637"/>
    <x v="3"/>
    <x v="1"/>
  </r>
  <r>
    <x v="1"/>
    <s v="2024016713"/>
    <x v="0"/>
    <x v="489"/>
    <s v="E8727HJH"/>
    <d v="2024-12-20T00:00:00"/>
    <x v="1"/>
    <s v="3126"/>
    <x v="11"/>
    <s v="S1D"/>
    <x v="8"/>
    <x v="0"/>
    <d v="2024-12-20T00:00:00"/>
    <d v="1899-12-30T09:59:12"/>
    <d v="2024-12-20T00:00:00"/>
    <d v="1899-12-30T09:59:05"/>
    <d v="2024-12-20T00:00:00"/>
    <d v="1899-12-30T10:16:55"/>
    <x v="0"/>
    <x v="0"/>
    <s v="507102095"/>
    <s v="FBO"/>
    <d v="1899-12-30T00:17:57"/>
    <x v="1711"/>
    <d v="1899-12-30T00:00:07"/>
    <s v="Granel"/>
    <s v="E001"/>
    <x v="2"/>
    <d v="1899-12-30T00:17:43"/>
    <d v="1899-12-30T00:17:50"/>
    <x v="3"/>
    <x v="15"/>
    <x v="5"/>
    <x v="1"/>
    <n v="0"/>
    <n v="0"/>
    <x v="0"/>
    <x v="1"/>
    <x v="0"/>
    <n v="0"/>
    <x v="1"/>
    <x v="1"/>
    <d v="1899-12-30T00:00:07"/>
    <d v="1899-12-30T00:00:07"/>
    <x v="0"/>
    <m/>
    <m/>
    <d v="1899-12-30T00:00:00"/>
    <d v="1899-12-30T00:17:43"/>
    <n v="6"/>
    <n v="-8.1018518519992977E-5"/>
    <n v="17.716666666665624"/>
    <x v="3"/>
    <x v="1"/>
  </r>
  <r>
    <x v="1"/>
    <s v="2024016723"/>
    <x v="0"/>
    <x v="509"/>
    <s v="E4760MCV"/>
    <d v="2024-12-20T00:00:00"/>
    <x v="1"/>
    <s v="2693"/>
    <x v="13"/>
    <s v="PA"/>
    <x v="6"/>
    <x v="0"/>
    <d v="2024-12-20T00:00:00"/>
    <d v="1899-12-30T10:35:13"/>
    <d v="2024-12-20T00:00:00"/>
    <d v="1899-12-30T10:33:50"/>
    <d v="2024-12-20T00:00:00"/>
    <d v="1899-12-30T10:34:39"/>
    <x v="61"/>
    <x v="8"/>
    <s v="507102096"/>
    <s v="FBO"/>
    <d v="1899-12-30T00:02:12"/>
    <x v="1712"/>
    <d v="1899-12-30T00:01:23"/>
    <s v="Ensacado"/>
    <s v="E002"/>
    <x v="1"/>
    <d v="1899-12-30T23:59:25"/>
    <d v="1899-12-30T00:00:49"/>
    <x v="4"/>
    <x v="15"/>
    <x v="5"/>
    <x v="2"/>
    <n v="0"/>
    <n v="1"/>
    <x v="1"/>
    <x v="2"/>
    <x v="0"/>
    <n v="1"/>
    <x v="1"/>
    <x v="2"/>
    <d v="1899-12-30T00:01:23"/>
    <d v="1899-12-30T00:01:23"/>
    <x v="0"/>
    <m/>
    <m/>
    <d v="1899-12-30T00:00:00"/>
    <d v="1899-12-30T23:59:25"/>
    <n v="6"/>
    <n v="-9.6064814815000066E-4"/>
    <n v="1439.4166666666645"/>
    <x v="3"/>
    <x v="0"/>
  </r>
  <r>
    <x v="1"/>
    <s v="2024016719"/>
    <x v="0"/>
    <x v="491"/>
    <s v="E6110KPL"/>
    <d v="2024-12-20T00:00:00"/>
    <x v="1"/>
    <s v="3126"/>
    <x v="11"/>
    <s v="S1D"/>
    <x v="8"/>
    <x v="0"/>
    <d v="2024-12-20T00:00:00"/>
    <d v="1899-12-30T10:23:52"/>
    <d v="2024-12-20T00:00:00"/>
    <d v="1899-12-30T10:21:12"/>
    <d v="2024-12-20T00:00:00"/>
    <d v="1899-12-30T10:46:00"/>
    <x v="0"/>
    <x v="0"/>
    <s v="507102098"/>
    <s v="FBO"/>
    <d v="1899-12-30T00:27:28"/>
    <x v="1156"/>
    <d v="1899-12-30T00:02:40"/>
    <s v="Granel"/>
    <s v="E001"/>
    <x v="2"/>
    <d v="1899-12-30T00:22:08"/>
    <d v="1899-12-30T00:24:48"/>
    <x v="4"/>
    <x v="15"/>
    <x v="5"/>
    <x v="1"/>
    <n v="0"/>
    <n v="0"/>
    <x v="0"/>
    <x v="1"/>
    <x v="0"/>
    <n v="0"/>
    <x v="1"/>
    <x v="1"/>
    <d v="1899-12-30T00:02:40"/>
    <d v="1899-12-30T00:02:40"/>
    <x v="0"/>
    <m/>
    <m/>
    <d v="1899-12-30T00:00:00"/>
    <d v="1899-12-30T00:22:08"/>
    <n v="6"/>
    <n v="-1.8518518518499949E-3"/>
    <n v="22.13333333333285"/>
    <x v="3"/>
    <x v="1"/>
  </r>
  <r>
    <x v="1"/>
    <s v="2024016722"/>
    <x v="0"/>
    <x v="486"/>
    <s v="E9819MMR"/>
    <d v="2024-12-20T00:00:00"/>
    <x v="1"/>
    <s v="3126"/>
    <x v="11"/>
    <s v="S2D"/>
    <x v="9"/>
    <x v="0"/>
    <d v="2024-12-20T00:00:00"/>
    <d v="1899-12-30T10:34:45"/>
    <d v="2024-12-20T00:00:00"/>
    <d v="1899-12-30T10:31:59"/>
    <d v="2024-12-20T00:00:00"/>
    <d v="1899-12-30T10:59:25"/>
    <x v="0"/>
    <x v="0"/>
    <s v="507102101"/>
    <s v="FBO"/>
    <d v="1899-12-30T00:30:12"/>
    <x v="944"/>
    <d v="1899-12-30T00:02:46"/>
    <s v="Granel"/>
    <s v="E001"/>
    <x v="2"/>
    <d v="1899-12-30T00:24:40"/>
    <d v="1899-12-30T00:27:26"/>
    <x v="4"/>
    <x v="15"/>
    <x v="5"/>
    <x v="1"/>
    <n v="0"/>
    <n v="0"/>
    <x v="0"/>
    <x v="1"/>
    <x v="0"/>
    <n v="0"/>
    <x v="1"/>
    <x v="1"/>
    <d v="1899-12-30T00:02:46"/>
    <d v="1899-12-30T00:02:46"/>
    <x v="0"/>
    <m/>
    <m/>
    <d v="1899-12-30T00:00:00"/>
    <d v="1899-12-30T00:24:40"/>
    <n v="6"/>
    <n v="-1.9212962963000013E-3"/>
    <n v="24.66666666666719"/>
    <x v="3"/>
    <x v="1"/>
  </r>
  <r>
    <x v="1"/>
    <s v="2024016732"/>
    <x v="0"/>
    <x v="562"/>
    <m/>
    <d v="2024-12-20T00:00:00"/>
    <x v="1"/>
    <s v="3208"/>
    <x v="12"/>
    <s v="PA"/>
    <x v="2"/>
    <x v="0"/>
    <d v="2024-12-20T00:00:00"/>
    <d v="1899-12-30T11:33:42"/>
    <d v="2024-12-20T00:00:00"/>
    <d v="1899-12-30T11:31:08"/>
    <d v="2024-12-20T00:00:00"/>
    <d v="1899-12-30T11:35:03"/>
    <x v="0"/>
    <x v="0"/>
    <s v="507102102"/>
    <s v="FBO"/>
    <d v="1899-12-30T00:06:29"/>
    <x v="1604"/>
    <d v="1899-12-30T00:02:34"/>
    <s v="Ensacado"/>
    <s v="E002"/>
    <x v="1"/>
    <d v="1899-12-30T00:01:21"/>
    <d v="1899-12-30T00:03:55"/>
    <x v="5"/>
    <x v="15"/>
    <x v="5"/>
    <x v="2"/>
    <n v="1"/>
    <n v="0"/>
    <x v="1"/>
    <x v="2"/>
    <x v="0"/>
    <n v="1"/>
    <x v="1"/>
    <x v="1"/>
    <d v="1899-12-30T00:02:34"/>
    <d v="1899-12-30T00:02:34"/>
    <x v="1"/>
    <m/>
    <m/>
    <d v="1899-12-30T00:00:00"/>
    <d v="1899-12-30T00:01:21"/>
    <n v="6"/>
    <n v="-1.7824074074099805E-3"/>
    <n v="1.3500000000000512"/>
    <x v="4"/>
    <x v="1"/>
  </r>
  <r>
    <x v="1"/>
    <s v="2024016728"/>
    <x v="0"/>
    <x v="496"/>
    <s v="E5980LLH"/>
    <d v="2024-12-20T00:00:00"/>
    <x v="1"/>
    <s v="3126"/>
    <x v="11"/>
    <s v="S1D"/>
    <x v="8"/>
    <x v="0"/>
    <d v="2024-12-20T00:00:00"/>
    <d v="1899-12-30T11:22:06"/>
    <d v="2024-12-20T00:00:00"/>
    <d v="1899-12-30T11:20:03"/>
    <d v="2024-12-20T00:00:00"/>
    <d v="1899-12-30T11:43:00"/>
    <x v="0"/>
    <x v="0"/>
    <s v="507102103"/>
    <s v="FBO"/>
    <d v="1899-12-30T00:25:00"/>
    <x v="1500"/>
    <d v="1899-12-30T00:02:03"/>
    <s v="Granel"/>
    <s v="E001"/>
    <x v="2"/>
    <d v="1899-12-30T00:20:54"/>
    <d v="1899-12-30T00:22:57"/>
    <x v="5"/>
    <x v="15"/>
    <x v="5"/>
    <x v="1"/>
    <n v="0"/>
    <n v="0"/>
    <x v="0"/>
    <x v="1"/>
    <x v="0"/>
    <n v="0"/>
    <x v="1"/>
    <x v="1"/>
    <d v="1899-12-30T00:02:03"/>
    <d v="1899-12-30T00:02:03"/>
    <x v="0"/>
    <m/>
    <m/>
    <d v="1899-12-30T00:00:00"/>
    <d v="1899-12-30T00:20:54"/>
    <n v="6"/>
    <n v="-1.4236111111199934E-3"/>
    <n v="20.899999999987198"/>
    <x v="4"/>
    <x v="1"/>
  </r>
  <r>
    <x v="1"/>
    <s v="2024016734"/>
    <x v="0"/>
    <x v="488"/>
    <s v="E5866LGS"/>
    <d v="2024-12-20T00:00:00"/>
    <x v="1"/>
    <s v="2693"/>
    <x v="13"/>
    <s v="PA"/>
    <x v="2"/>
    <x v="0"/>
    <d v="2024-12-20T00:00:00"/>
    <d v="1899-12-30T11:39:27"/>
    <d v="2024-12-20T00:00:00"/>
    <d v="1899-12-30T11:36:49"/>
    <d v="2024-12-20T00:00:00"/>
    <d v="1899-12-30T12:10:56"/>
    <x v="0"/>
    <x v="0"/>
    <s v="507102104"/>
    <s v="FBO"/>
    <d v="1899-12-30T00:36:45"/>
    <x v="1713"/>
    <d v="1899-12-30T00:02:38"/>
    <s v="Ensacado"/>
    <s v="E002"/>
    <x v="2"/>
    <d v="1899-12-30T00:31:29"/>
    <d v="1899-12-30T00:34:07"/>
    <x v="5"/>
    <x v="15"/>
    <x v="5"/>
    <x v="2"/>
    <n v="0"/>
    <n v="0"/>
    <x v="0"/>
    <x v="2"/>
    <x v="0"/>
    <n v="0"/>
    <x v="1"/>
    <x v="1"/>
    <d v="1899-12-30T00:02:38"/>
    <d v="1899-12-30T00:02:38"/>
    <x v="0"/>
    <m/>
    <m/>
    <d v="1899-12-30T00:00:00"/>
    <d v="1899-12-30T00:31:29"/>
    <n v="6"/>
    <n v="-1.8287037037099663E-3"/>
    <n v="31.483333333324879"/>
    <x v="5"/>
    <x v="1"/>
  </r>
  <r>
    <x v="1"/>
    <s v="2024016745"/>
    <x v="0"/>
    <x v="563"/>
    <m/>
    <d v="2024-12-20T00:00:00"/>
    <x v="1"/>
    <s v="3208"/>
    <x v="12"/>
    <s v="PA"/>
    <x v="2"/>
    <x v="0"/>
    <d v="2024-12-20T00:00:00"/>
    <d v="1899-12-30T12:39:43"/>
    <d v="2024-12-20T00:00:00"/>
    <d v="1899-12-30T12:41:50"/>
    <d v="2024-12-20T00:00:00"/>
    <d v="1899-12-30T12:45:34"/>
    <x v="0"/>
    <x v="0"/>
    <s v="507102105"/>
    <s v="FBO"/>
    <d v="1899-12-30T00:05:51"/>
    <x v="1635"/>
    <d v="1899-12-30T00:02:07"/>
    <s v="Ensacado"/>
    <s v="E002"/>
    <x v="1"/>
    <d v="1899-12-30T00:05:51"/>
    <d v="1899-12-30T00:03:44"/>
    <x v="6"/>
    <x v="15"/>
    <x v="5"/>
    <x v="2"/>
    <n v="1"/>
    <n v="0"/>
    <x v="1"/>
    <x v="2"/>
    <x v="0"/>
    <n v="1"/>
    <x v="1"/>
    <x v="1"/>
    <d v="1899-12-30T00:02:07"/>
    <d v="1899-12-30T00:02:07"/>
    <x v="0"/>
    <m/>
    <m/>
    <d v="1899-12-30T00:00:00"/>
    <d v="1899-12-30T00:05:51"/>
    <n v="6"/>
    <d v="1899-12-30T00:02:07"/>
    <n v="5.8499999999999552"/>
    <x v="5"/>
    <x v="1"/>
  </r>
  <r>
    <x v="1"/>
    <s v="2024016746"/>
    <x v="0"/>
    <x v="493"/>
    <s v="E8087HNJ"/>
    <d v="2024-12-20T00:00:00"/>
    <x v="1"/>
    <s v="2693"/>
    <x v="13"/>
    <s v="PA"/>
    <x v="2"/>
    <x v="0"/>
    <d v="2024-12-20T00:00:00"/>
    <d v="1899-12-30T12:40:53"/>
    <d v="2024-12-20T00:00:00"/>
    <d v="1899-12-30T12:41:17"/>
    <d v="2024-12-20T00:00:00"/>
    <d v="1899-12-30T12:48:13"/>
    <x v="64"/>
    <x v="8"/>
    <s v="507102106"/>
    <s v="FBO"/>
    <d v="1899-12-30T00:07:20"/>
    <x v="1714"/>
    <d v="1899-12-30T00:00:24"/>
    <s v="Ensacado"/>
    <s v="E002"/>
    <x v="2"/>
    <d v="1899-12-30T00:07:20"/>
    <d v="1899-12-30T00:06:56"/>
    <x v="6"/>
    <x v="15"/>
    <x v="5"/>
    <x v="2"/>
    <n v="1"/>
    <n v="0"/>
    <x v="1"/>
    <x v="2"/>
    <x v="0"/>
    <n v="1"/>
    <x v="1"/>
    <x v="1"/>
    <d v="1899-12-30T00:00:24"/>
    <d v="1899-12-30T00:00:24"/>
    <x v="0"/>
    <m/>
    <m/>
    <d v="1899-12-30T00:00:00"/>
    <d v="1899-12-30T00:07:20"/>
    <n v="6"/>
    <d v="1899-12-30T00:00:24"/>
    <n v="7.3333333333441253"/>
    <x v="5"/>
    <x v="1"/>
  </r>
  <r>
    <x v="1"/>
    <s v=""/>
    <x v="0"/>
    <x v="517"/>
    <s v="E5866LGS"/>
    <d v="2024-12-20T00:00:00"/>
    <x v="1"/>
    <s v="3208"/>
    <x v="12"/>
    <s v="PA"/>
    <x v="6"/>
    <x v="0"/>
    <d v="2024-12-20T00:00:00"/>
    <d v="1899-12-30T12:45:38"/>
    <d v="2024-12-20T00:00:00"/>
    <d v="1899-12-30T18:13:59"/>
    <d v="2024-12-20T00:00:00"/>
    <d v="1899-12-30T12:46:02"/>
    <x v="65"/>
    <x v="8"/>
    <s v="507102107"/>
    <s v="EXW"/>
    <d v="1899-12-30T10:56:18"/>
    <x v="1715"/>
    <d v="1899-12-30T05:28:21"/>
    <s v="Ensacado"/>
    <s v="E002"/>
    <x v="1"/>
    <d v="1899-12-30T00:00:24"/>
    <n v="-0.22774305555556007"/>
    <x v="6"/>
    <x v="15"/>
    <x v="5"/>
    <x v="2"/>
    <n v="1"/>
    <n v="0"/>
    <x v="1"/>
    <x v="2"/>
    <x v="0"/>
    <n v="1"/>
    <x v="1"/>
    <x v="1"/>
    <d v="1899-12-30T05:28:21"/>
    <d v="1899-12-30T04:30:21"/>
    <x v="1"/>
    <m/>
    <m/>
    <d v="1899-12-30T00:00:00"/>
    <d v="1899-12-30T00:00:24"/>
    <n v="6"/>
    <d v="1899-12-30T05:28:21"/>
    <n v="0.4000000000031001"/>
    <x v="5"/>
    <x v="1"/>
  </r>
  <r>
    <x v="1"/>
    <s v="2024016748"/>
    <x v="0"/>
    <x v="489"/>
    <s v="E8727HJH"/>
    <d v="2024-12-20T00:00:00"/>
    <x v="1"/>
    <s v="3126"/>
    <x v="11"/>
    <s v="S1D"/>
    <x v="8"/>
    <x v="0"/>
    <d v="2024-12-20T00:00:00"/>
    <d v="1899-12-30T12:44:06"/>
    <d v="2024-12-20T00:00:00"/>
    <d v="1899-12-30T12:41:37"/>
    <d v="2024-12-20T00:00:00"/>
    <d v="1899-12-30T12:57:27"/>
    <x v="0"/>
    <x v="10"/>
    <s v="507102108"/>
    <s v="FBO"/>
    <d v="1899-12-30T00:18:19"/>
    <x v="1716"/>
    <d v="1899-12-30T00:02:29"/>
    <s v="Granel"/>
    <s v="E001"/>
    <x v="2"/>
    <d v="1899-12-30T00:13:21"/>
    <d v="1899-12-30T00:15:50"/>
    <x v="6"/>
    <x v="15"/>
    <x v="5"/>
    <x v="1"/>
    <n v="0"/>
    <n v="0"/>
    <x v="0"/>
    <x v="1"/>
    <x v="0"/>
    <n v="0"/>
    <x v="1"/>
    <x v="1"/>
    <d v="1899-12-30T00:02:29"/>
    <d v="1899-12-30T00:02:29"/>
    <x v="0"/>
    <m/>
    <m/>
    <d v="1899-12-30T00:00:00"/>
    <d v="1899-12-30T00:13:21"/>
    <n v="6"/>
    <n v="-1.7245370370400082E-3"/>
    <n v="13.349999999995212"/>
    <x v="5"/>
    <x v="1"/>
  </r>
  <r>
    <x v="1"/>
    <s v="2024016754"/>
    <x v="0"/>
    <x v="492"/>
    <s v="E0184KJL"/>
    <d v="2024-12-20T00:00:00"/>
    <x v="1"/>
    <s v="2693"/>
    <x v="13"/>
    <s v="PA"/>
    <x v="2"/>
    <x v="0"/>
    <d v="2024-12-20T00:00:00"/>
    <d v="1899-12-30T13:19:02"/>
    <d v="2024-12-20T00:00:00"/>
    <d v="1899-12-30T13:18:09"/>
    <d v="2024-12-20T00:00:00"/>
    <d v="1899-12-30T13:21:51"/>
    <x v="19"/>
    <x v="8"/>
    <s v="507102109"/>
    <s v="FBO"/>
    <d v="1899-12-30T00:04:35"/>
    <x v="1677"/>
    <d v="1899-12-30T00:00:53"/>
    <s v="Ensacado"/>
    <s v="E002"/>
    <x v="2"/>
    <d v="1899-12-30T00:02:49"/>
    <d v="1899-12-30T00:03:42"/>
    <x v="9"/>
    <x v="15"/>
    <x v="5"/>
    <x v="2"/>
    <n v="1"/>
    <n v="0"/>
    <x v="1"/>
    <x v="2"/>
    <x v="0"/>
    <n v="1"/>
    <x v="1"/>
    <x v="1"/>
    <d v="1899-12-30T00:00:53"/>
    <d v="1899-12-30T00:00:53"/>
    <x v="0"/>
    <m/>
    <m/>
    <d v="1899-12-30T00:00:00"/>
    <d v="1899-12-30T00:02:49"/>
    <n v="6"/>
    <n v="-6.134259259299446E-4"/>
    <n v="2.8166666666688123"/>
    <x v="13"/>
    <x v="1"/>
  </r>
  <r>
    <x v="1"/>
    <s v="2024016756"/>
    <x v="0"/>
    <x v="492"/>
    <s v="E0184KJL"/>
    <d v="2024-12-20T00:00:00"/>
    <x v="1"/>
    <s v="2693"/>
    <x v="13"/>
    <s v="PA"/>
    <x v="2"/>
    <x v="0"/>
    <d v="2024-12-20T00:00:00"/>
    <d v="1899-12-30T13:22:01"/>
    <d v="2024-12-20T00:00:00"/>
    <d v="1899-12-30T13:19:10"/>
    <d v="2024-12-20T00:00:00"/>
    <d v="1899-12-30T13:24:07"/>
    <x v="20"/>
    <x v="8"/>
    <s v="507102110"/>
    <s v="FBO"/>
    <d v="1899-12-30T00:07:48"/>
    <x v="1717"/>
    <d v="1899-12-30T00:02:51"/>
    <s v="Ensacado"/>
    <s v="E002"/>
    <x v="2"/>
    <d v="1899-12-30T00:02:06"/>
    <d v="1899-12-30T00:04:57"/>
    <x v="9"/>
    <x v="15"/>
    <x v="5"/>
    <x v="2"/>
    <n v="1"/>
    <n v="0"/>
    <x v="1"/>
    <x v="2"/>
    <x v="0"/>
    <n v="1"/>
    <x v="1"/>
    <x v="1"/>
    <d v="1899-12-30T00:02:51"/>
    <d v="1899-12-30T00:02:51"/>
    <x v="1"/>
    <m/>
    <m/>
    <d v="1899-12-30T00:00:00"/>
    <d v="1899-12-30T00:02:06"/>
    <n v="6"/>
    <n v="-1.9791666666699737E-3"/>
    <n v="2.0999999999952124"/>
    <x v="13"/>
    <x v="1"/>
  </r>
  <r>
    <x v="1"/>
    <s v="2024016752"/>
    <x v="0"/>
    <x v="487"/>
    <s v="E5050MHX"/>
    <d v="2024-12-20T00:00:00"/>
    <x v="1"/>
    <s v="3126"/>
    <x v="11"/>
    <s v="S1D"/>
    <x v="8"/>
    <x v="0"/>
    <d v="2024-12-20T00:00:00"/>
    <d v="1899-12-30T13:10:52"/>
    <d v="2024-12-20T00:00:00"/>
    <d v="1899-12-30T13:07:44"/>
    <d v="2024-12-20T00:00:00"/>
    <d v="1899-12-30T13:27:18"/>
    <x v="0"/>
    <x v="0"/>
    <s v="507102111"/>
    <s v="EXW"/>
    <d v="1899-12-30T00:22:42"/>
    <x v="1455"/>
    <d v="1899-12-30T00:03:08"/>
    <s v="Granel"/>
    <s v="E001"/>
    <x v="1"/>
    <d v="1899-12-30T00:16:26"/>
    <d v="1899-12-30T00:19:34"/>
    <x v="9"/>
    <x v="15"/>
    <x v="5"/>
    <x v="1"/>
    <n v="0"/>
    <n v="0"/>
    <x v="0"/>
    <x v="1"/>
    <x v="0"/>
    <n v="0"/>
    <x v="1"/>
    <x v="1"/>
    <d v="1899-12-30T00:03:08"/>
    <d v="1899-12-30T00:03:08"/>
    <x v="0"/>
    <m/>
    <m/>
    <d v="1899-12-30T00:00:00"/>
    <d v="1899-12-30T00:16:26"/>
    <n v="6"/>
    <n v="-2.1759259259199748E-3"/>
    <n v="16.433333333337714"/>
    <x v="13"/>
    <x v="1"/>
  </r>
  <r>
    <x v="1"/>
    <s v="2024016761"/>
    <x v="0"/>
    <x v="488"/>
    <s v="E5866LGS"/>
    <d v="2024-12-20T00:00:00"/>
    <x v="1"/>
    <s v="2693"/>
    <x v="13"/>
    <s v="PA"/>
    <x v="2"/>
    <x v="0"/>
    <d v="2024-12-20T00:00:00"/>
    <d v="1899-12-30T14:01:52"/>
    <d v="2024-12-20T00:00:00"/>
    <d v="1899-12-30T14:00:08"/>
    <d v="2024-12-20T00:00:00"/>
    <d v="1899-12-30T14:21:09"/>
    <x v="0"/>
    <x v="0"/>
    <s v="507102114"/>
    <s v="FBO"/>
    <d v="1899-12-30T00:22:45"/>
    <x v="1718"/>
    <d v="1899-12-30T00:01:44"/>
    <s v="Ensacado"/>
    <s v="E002"/>
    <x v="2"/>
    <d v="1899-12-30T00:19:17"/>
    <d v="1899-12-30T00:21:01"/>
    <x v="7"/>
    <x v="15"/>
    <x v="5"/>
    <x v="2"/>
    <n v="0"/>
    <n v="0"/>
    <x v="0"/>
    <x v="2"/>
    <x v="0"/>
    <n v="0"/>
    <x v="1"/>
    <x v="1"/>
    <d v="1899-12-30T00:01:44"/>
    <d v="1899-12-30T00:01:44"/>
    <x v="0"/>
    <m/>
    <m/>
    <d v="1899-12-30T00:00:00"/>
    <d v="1899-12-30T00:19:17"/>
    <n v="6"/>
    <n v="-1.2037037037000431E-3"/>
    <n v="19.283333333327928"/>
    <x v="8"/>
    <x v="1"/>
  </r>
  <r>
    <x v="1"/>
    <s v="2024016765"/>
    <x v="0"/>
    <x v="527"/>
    <s v="E6642HNW"/>
    <d v="2024-12-20T00:00:00"/>
    <x v="1"/>
    <s v="3208"/>
    <x v="12"/>
    <s v="PA"/>
    <x v="2"/>
    <x v="0"/>
    <d v="2024-12-20T00:00:00"/>
    <d v="1899-12-30T14:14:07"/>
    <d v="2024-12-20T00:00:00"/>
    <d v="1899-12-30T14:14:15"/>
    <d v="2024-12-20T00:00:00"/>
    <d v="1899-12-30T14:22:49"/>
    <x v="0"/>
    <x v="0"/>
    <s v="507102115"/>
    <s v="FBO"/>
    <d v="1899-12-30T00:08:42"/>
    <x v="1719"/>
    <d v="1899-12-30T00:00:08"/>
    <s v="Ensacado"/>
    <s v="E002"/>
    <x v="1"/>
    <d v="1899-12-30T00:08:42"/>
    <d v="1899-12-30T00:08:34"/>
    <x v="7"/>
    <x v="15"/>
    <x v="5"/>
    <x v="2"/>
    <n v="1"/>
    <n v="0"/>
    <x v="1"/>
    <x v="2"/>
    <x v="0"/>
    <n v="1"/>
    <x v="1"/>
    <x v="1"/>
    <d v="1899-12-30T00:00:08"/>
    <d v="1899-12-30T00:00:08"/>
    <x v="0"/>
    <m/>
    <m/>
    <d v="1899-12-30T00:00:00"/>
    <d v="1899-12-30T00:08:42"/>
    <n v="6"/>
    <d v="1899-12-30T00:00:08"/>
    <n v="8.7000000000047173"/>
    <x v="8"/>
    <x v="1"/>
  </r>
  <r>
    <x v="1"/>
    <s v="2024016763"/>
    <x v="0"/>
    <x v="491"/>
    <s v="E6110KPL"/>
    <d v="2024-12-20T00:00:00"/>
    <x v="1"/>
    <s v="2649"/>
    <x v="14"/>
    <s v="S6H"/>
    <x v="10"/>
    <x v="0"/>
    <d v="2024-12-20T00:00:00"/>
    <d v="1899-12-30T14:08:30"/>
    <d v="2024-12-20T00:00:00"/>
    <d v="1899-12-30T14:06:43"/>
    <d v="2024-12-20T00:00:00"/>
    <d v="1899-12-30T14:34:53"/>
    <x v="0"/>
    <x v="0"/>
    <s v="507102116"/>
    <s v="FBO"/>
    <d v="1899-12-30T00:29:57"/>
    <x v="295"/>
    <d v="1899-12-30T00:01:47"/>
    <s v="Granel"/>
    <s v="E001"/>
    <x v="2"/>
    <d v="1899-12-30T00:26:23"/>
    <d v="1899-12-30T00:28:10"/>
    <x v="7"/>
    <x v="15"/>
    <x v="5"/>
    <x v="1"/>
    <n v="0"/>
    <n v="0"/>
    <x v="0"/>
    <x v="1"/>
    <x v="0"/>
    <n v="0"/>
    <x v="1"/>
    <x v="1"/>
    <d v="1899-12-30T00:01:47"/>
    <d v="1899-12-30T00:01:47"/>
    <x v="0"/>
    <m/>
    <m/>
    <d v="1899-12-30T00:00:00"/>
    <d v="1899-12-30T00:26:23"/>
    <n v="6"/>
    <n v="-1.2384259259199393E-3"/>
    <n v="26.383333333334473"/>
    <x v="8"/>
    <x v="1"/>
  </r>
  <r>
    <x v="1"/>
    <s v="2024016771"/>
    <x v="0"/>
    <x v="486"/>
    <s v="E9819MMR"/>
    <d v="2024-12-20T00:00:00"/>
    <x v="1"/>
    <s v="3126"/>
    <x v="11"/>
    <s v="S2H"/>
    <x v="13"/>
    <x v="0"/>
    <d v="2024-12-20T00:00:00"/>
    <d v="1899-12-30T14:45:54"/>
    <d v="2024-12-20T00:00:00"/>
    <d v="1899-12-30T14:43:49"/>
    <d v="2024-12-20T00:00:00"/>
    <d v="1899-12-30T15:28:58"/>
    <x v="0"/>
    <x v="0"/>
    <s v="507102118"/>
    <s v="FBO"/>
    <d v="1899-12-30T00:47:14"/>
    <x v="1720"/>
    <d v="1899-12-30T00:02:05"/>
    <s v="Granel"/>
    <s v="E001"/>
    <x v="2"/>
    <d v="1899-12-30T00:43:04"/>
    <d v="1899-12-30T00:45:09"/>
    <x v="7"/>
    <x v="15"/>
    <x v="5"/>
    <x v="1"/>
    <n v="0"/>
    <n v="0"/>
    <x v="0"/>
    <x v="1"/>
    <x v="0"/>
    <n v="0"/>
    <x v="1"/>
    <x v="1"/>
    <d v="1899-12-30T00:02:05"/>
    <d v="1899-12-30T00:02:05"/>
    <x v="0"/>
    <m/>
    <m/>
    <d v="1899-12-30T00:00:00"/>
    <d v="1899-12-30T00:43:04"/>
    <n v="6"/>
    <n v="-1.4467592592600775E-3"/>
    <n v="43.066666666670308"/>
    <x v="6"/>
    <x v="1"/>
  </r>
  <r>
    <x v="1"/>
    <s v="2024016772"/>
    <x v="0"/>
    <x v="505"/>
    <s v="E5336KFP"/>
    <d v="2024-12-20T00:00:00"/>
    <x v="1"/>
    <s v="2693"/>
    <x v="13"/>
    <s v="PA"/>
    <x v="2"/>
    <x v="0"/>
    <d v="2024-12-20T00:00:00"/>
    <d v="1899-12-30T17:01:34"/>
    <d v="2024-12-20T00:00:00"/>
    <d v="1899-12-30T16:59:17"/>
    <d v="2024-12-20T00:00:00"/>
    <d v="1899-12-30T17:19:12"/>
    <x v="0"/>
    <x v="0"/>
    <s v="507102119"/>
    <s v="EXW"/>
    <d v="1899-12-30T00:22:12"/>
    <x v="1721"/>
    <d v="1899-12-30T00:02:17"/>
    <s v="Ensacado"/>
    <s v="E002"/>
    <x v="1"/>
    <d v="1899-12-30T00:17:38"/>
    <d v="1899-12-30T00:19:55"/>
    <x v="8"/>
    <x v="15"/>
    <x v="5"/>
    <x v="2"/>
    <n v="0"/>
    <n v="0"/>
    <x v="0"/>
    <x v="2"/>
    <x v="0"/>
    <n v="0"/>
    <x v="1"/>
    <x v="1"/>
    <d v="1899-12-30T00:02:17"/>
    <d v="1899-12-30T00:02:17"/>
    <x v="0"/>
    <m/>
    <m/>
    <d v="1899-12-30T00:00:00"/>
    <d v="1899-12-30T00:17:38"/>
    <n v="6"/>
    <n v="-1.5856481481499873E-3"/>
    <n v="17.633333333332786"/>
    <x v="10"/>
    <x v="1"/>
  </r>
  <r>
    <x v="1"/>
    <s v="2024016773"/>
    <x v="0"/>
    <x v="487"/>
    <s v="E5050MHX"/>
    <d v="2024-12-23T00:00:00"/>
    <x v="1"/>
    <s v="3126"/>
    <x v="11"/>
    <s v="S1D"/>
    <x v="8"/>
    <x v="0"/>
    <d v="2024-12-23T00:00:00"/>
    <d v="1899-12-30T05:57:59"/>
    <d v="2024-12-23T00:00:00"/>
    <d v="1899-12-30T05:57:32"/>
    <d v="2024-12-23T00:00:00"/>
    <d v="1899-12-30T06:17:36"/>
    <x v="0"/>
    <x v="0"/>
    <s v="507102121"/>
    <s v="EXW"/>
    <d v="1899-12-30T00:20:31"/>
    <x v="1630"/>
    <d v="1899-12-30T00:00:27"/>
    <s v="Granel"/>
    <s v="E001"/>
    <x v="1"/>
    <d v="1899-12-30T00:19:37"/>
    <d v="1899-12-30T00:20:04"/>
    <x v="12"/>
    <x v="16"/>
    <x v="0"/>
    <x v="1"/>
    <n v="0"/>
    <n v="0"/>
    <x v="0"/>
    <x v="1"/>
    <x v="0"/>
    <n v="0"/>
    <x v="1"/>
    <x v="1"/>
    <d v="1899-12-30T00:00:27"/>
    <d v="1899-12-30T00:00:27"/>
    <x v="0"/>
    <m/>
    <m/>
    <d v="1899-12-30T00:00:00"/>
    <d v="1899-12-30T00:19:37"/>
    <n v="2"/>
    <n v="-3.1249999999999334E-4"/>
    <n v="19.616666666659249"/>
    <x v="12"/>
    <x v="1"/>
  </r>
  <r>
    <x v="1"/>
    <s v="2024016775"/>
    <x v="0"/>
    <x v="527"/>
    <s v="E6642HNW"/>
    <d v="2024-12-23T00:00:00"/>
    <x v="1"/>
    <s v="3208"/>
    <x v="12"/>
    <s v="PA"/>
    <x v="2"/>
    <x v="0"/>
    <d v="2024-12-23T00:00:00"/>
    <d v="1899-12-30T06:04:08"/>
    <d v="2024-12-23T00:00:00"/>
    <d v="1899-12-30T06:01:23"/>
    <d v="2024-12-23T00:00:00"/>
    <d v="1899-12-30T06:40:35"/>
    <x v="0"/>
    <x v="0"/>
    <s v="507102123"/>
    <s v="FBO"/>
    <d v="1899-12-30T00:41:57"/>
    <x v="520"/>
    <d v="1899-12-30T00:02:45"/>
    <s v="Ensacado"/>
    <s v="E002"/>
    <x v="2"/>
    <d v="1899-12-30T00:36:27"/>
    <d v="1899-12-30T00:39:12"/>
    <x v="0"/>
    <x v="16"/>
    <x v="0"/>
    <x v="2"/>
    <n v="0"/>
    <n v="0"/>
    <x v="0"/>
    <x v="2"/>
    <x v="0"/>
    <n v="0"/>
    <x v="1"/>
    <x v="1"/>
    <d v="1899-12-30T00:02:45"/>
    <d v="1899-12-30T00:02:45"/>
    <x v="0"/>
    <m/>
    <m/>
    <d v="1899-12-30T00:00:00"/>
    <d v="1899-12-30T00:36:27"/>
    <n v="2"/>
    <n v="-1.9097222222200227E-3"/>
    <n v="36.449999999999939"/>
    <x v="12"/>
    <x v="1"/>
  </r>
  <r>
    <x v="1"/>
    <s v="2024016787"/>
    <x v="0"/>
    <x v="564"/>
    <s v="E0959FCG"/>
    <d v="2024-12-23T00:00:00"/>
    <x v="1"/>
    <s v="2693"/>
    <x v="13"/>
    <s v="PA"/>
    <x v="2"/>
    <x v="0"/>
    <d v="2024-12-23T00:00:00"/>
    <d v="1899-12-30T06:49:44"/>
    <d v="2024-12-23T00:00:00"/>
    <d v="1899-12-30T06:46:13"/>
    <d v="2024-12-23T00:00:00"/>
    <d v="1899-12-30T07:02:56"/>
    <x v="0"/>
    <x v="0"/>
    <s v="507102127"/>
    <s v="FBO"/>
    <d v="1899-12-30T00:20:14"/>
    <x v="1722"/>
    <d v="1899-12-30T00:03:31"/>
    <s v="Ensacado"/>
    <s v="E002"/>
    <x v="1"/>
    <d v="1899-12-30T00:13:12"/>
    <d v="1899-12-30T00:16:43"/>
    <x v="0"/>
    <x v="16"/>
    <x v="0"/>
    <x v="2"/>
    <n v="0"/>
    <n v="0"/>
    <x v="0"/>
    <x v="2"/>
    <x v="0"/>
    <n v="0"/>
    <x v="1"/>
    <x v="1"/>
    <d v="1899-12-30T00:03:31"/>
    <d v="1899-12-30T00:03:31"/>
    <x v="0"/>
    <m/>
    <m/>
    <d v="1899-12-30T00:00:00"/>
    <d v="1899-12-30T00:13:12"/>
    <n v="2"/>
    <n v="-2.4421296296299744E-3"/>
    <n v="13.199999999990473"/>
    <x v="0"/>
    <x v="1"/>
  </r>
  <r>
    <x v="1"/>
    <s v="2024016790"/>
    <x v="0"/>
    <x v="519"/>
    <s v="E6398FTM"/>
    <d v="2024-12-23T00:00:00"/>
    <x v="1"/>
    <s v="3126"/>
    <x v="11"/>
    <s v="S1D"/>
    <x v="8"/>
    <x v="0"/>
    <d v="2024-12-23T00:00:00"/>
    <d v="1899-12-30T07:00:34"/>
    <d v="2024-12-23T00:00:00"/>
    <d v="1899-12-30T06:56:45"/>
    <d v="2024-12-23T00:00:00"/>
    <d v="1899-12-30T07:10:05"/>
    <x v="0"/>
    <x v="0"/>
    <s v="507102129"/>
    <s v="EXW"/>
    <d v="1899-12-30T00:17:09"/>
    <x v="1723"/>
    <d v="1899-12-30T00:03:49"/>
    <s v="Granel"/>
    <s v="E001"/>
    <x v="1"/>
    <d v="1899-12-30T00:09:31"/>
    <d v="1899-12-30T00:13:20"/>
    <x v="1"/>
    <x v="16"/>
    <x v="0"/>
    <x v="1"/>
    <n v="1"/>
    <n v="0"/>
    <x v="1"/>
    <x v="1"/>
    <x v="0"/>
    <n v="1"/>
    <x v="1"/>
    <x v="1"/>
    <d v="1899-12-30T00:03:49"/>
    <d v="1899-12-30T00:03:49"/>
    <x v="0"/>
    <m/>
    <m/>
    <d v="1899-12-30T00:00:00"/>
    <d v="1899-12-30T00:09:31"/>
    <n v="2"/>
    <n v="-2.6504629629700016E-3"/>
    <n v="9.5166666666576294"/>
    <x v="0"/>
    <x v="1"/>
  </r>
  <r>
    <x v="1"/>
    <s v="2024016788"/>
    <x v="0"/>
    <x v="491"/>
    <s v="E6110KPL"/>
    <d v="2024-12-23T00:00:00"/>
    <x v="1"/>
    <s v="2649"/>
    <x v="14"/>
    <s v="S6H"/>
    <x v="10"/>
    <x v="0"/>
    <d v="2024-12-23T00:00:00"/>
    <d v="1899-12-30T06:50:24"/>
    <d v="2024-12-23T00:00:00"/>
    <d v="1899-12-30T06:46:38"/>
    <d v="2024-12-23T00:00:00"/>
    <d v="1899-12-30T07:11:06"/>
    <x v="0"/>
    <x v="0"/>
    <s v="507102130"/>
    <s v="FBO"/>
    <d v="1899-12-30T00:28:14"/>
    <x v="971"/>
    <d v="1899-12-30T00:03:46"/>
    <s v="Granel"/>
    <s v="E001"/>
    <x v="2"/>
    <d v="1899-12-30T00:20:42"/>
    <d v="1899-12-30T00:24:28"/>
    <x v="0"/>
    <x v="16"/>
    <x v="0"/>
    <x v="1"/>
    <n v="0"/>
    <n v="0"/>
    <x v="0"/>
    <x v="1"/>
    <x v="0"/>
    <n v="0"/>
    <x v="1"/>
    <x v="1"/>
    <d v="1899-12-30T00:03:46"/>
    <d v="1899-12-30T00:03:46"/>
    <x v="0"/>
    <m/>
    <m/>
    <d v="1899-12-30T00:00:00"/>
    <d v="1899-12-30T00:20:42"/>
    <n v="2"/>
    <n v="-2.6157407407400024E-3"/>
    <n v="20.700000000000038"/>
    <x v="0"/>
    <x v="1"/>
  </r>
  <r>
    <x v="1"/>
    <s v="2024016789"/>
    <x v="0"/>
    <x v="565"/>
    <s v="E0942FWF"/>
    <d v="2024-12-23T00:00:00"/>
    <x v="1"/>
    <s v="3208"/>
    <x v="12"/>
    <s v="PA"/>
    <x v="2"/>
    <x v="0"/>
    <d v="2024-12-23T00:00:00"/>
    <d v="1899-12-30T06:56:14"/>
    <d v="2024-12-23T00:00:00"/>
    <d v="1899-12-30T06:53:12"/>
    <d v="2024-12-23T00:00:00"/>
    <d v="1899-12-30T07:18:07"/>
    <x v="0"/>
    <x v="0"/>
    <s v="507102131"/>
    <s v="EXW"/>
    <d v="1899-12-30T00:27:57"/>
    <x v="1724"/>
    <d v="1899-12-30T00:03:02"/>
    <s v="Ensacado"/>
    <s v="E002"/>
    <x v="1"/>
    <d v="1899-12-30T00:21:53"/>
    <d v="1899-12-30T00:24:55"/>
    <x v="0"/>
    <x v="16"/>
    <x v="0"/>
    <x v="2"/>
    <n v="0"/>
    <n v="0"/>
    <x v="0"/>
    <x v="2"/>
    <x v="0"/>
    <n v="0"/>
    <x v="1"/>
    <x v="1"/>
    <d v="1899-12-30T00:03:02"/>
    <d v="1899-12-30T00:03:02"/>
    <x v="0"/>
    <m/>
    <m/>
    <d v="1899-12-30T00:00:00"/>
    <d v="1899-12-30T00:21:53"/>
    <n v="2"/>
    <n v="-2.1064814814900079E-3"/>
    <n v="21.883333333334409"/>
    <x v="0"/>
    <x v="1"/>
  </r>
  <r>
    <x v="1"/>
    <s v="2024016793"/>
    <x v="0"/>
    <x v="493"/>
    <s v="E8087HNJ"/>
    <d v="2024-12-23T00:00:00"/>
    <x v="1"/>
    <s v="3208"/>
    <x v="12"/>
    <s v="PA"/>
    <x v="2"/>
    <x v="0"/>
    <d v="2024-12-23T00:00:00"/>
    <d v="1899-12-30T07:14:15"/>
    <d v="2024-12-23T00:00:00"/>
    <d v="1899-12-30T07:11:58"/>
    <d v="2024-12-23T00:00:00"/>
    <d v="1899-12-30T07:19:35"/>
    <x v="66"/>
    <x v="11"/>
    <s v="507102132"/>
    <s v="FBO"/>
    <d v="1899-12-30T00:09:54"/>
    <x v="1725"/>
    <d v="1899-12-30T00:02:17"/>
    <s v="Ensacado"/>
    <s v="E002"/>
    <x v="2"/>
    <d v="1899-12-30T00:05:20"/>
    <d v="1899-12-30T00:07:37"/>
    <x v="1"/>
    <x v="16"/>
    <x v="0"/>
    <x v="2"/>
    <n v="1"/>
    <n v="0"/>
    <x v="1"/>
    <x v="2"/>
    <x v="0"/>
    <n v="1"/>
    <x v="1"/>
    <x v="1"/>
    <d v="1899-12-30T00:02:17"/>
    <d v="1899-12-30T00:02:17"/>
    <x v="0"/>
    <m/>
    <m/>
    <d v="1899-12-30T00:00:00"/>
    <d v="1899-12-30T00:05:20"/>
    <n v="2"/>
    <n v="-1.5856481481499873E-3"/>
    <n v="5.3333333333279853"/>
    <x v="0"/>
    <x v="1"/>
  </r>
  <r>
    <x v="1"/>
    <s v="2024016792"/>
    <x v="0"/>
    <x v="544"/>
    <s v="E1160JXP"/>
    <d v="2024-12-23T00:00:00"/>
    <x v="1"/>
    <s v="3208"/>
    <x v="12"/>
    <s v="PA"/>
    <x v="2"/>
    <x v="0"/>
    <d v="2024-12-23T00:00:00"/>
    <d v="1899-12-30T07:04:42"/>
    <d v="2024-12-23T00:00:00"/>
    <d v="1899-12-30T07:16:32"/>
    <d v="2024-12-23T00:00:00"/>
    <d v="1899-12-30T07:23:48"/>
    <x v="0"/>
    <x v="0"/>
    <s v="507102133"/>
    <s v="FBO"/>
    <d v="1899-12-30T00:19:06"/>
    <x v="1726"/>
    <d v="1899-12-30T00:11:50"/>
    <s v="Ensacado"/>
    <s v="E002"/>
    <x v="2"/>
    <d v="1899-12-30T00:19:06"/>
    <d v="1899-12-30T00:07:16"/>
    <x v="1"/>
    <x v="16"/>
    <x v="0"/>
    <x v="2"/>
    <n v="0"/>
    <n v="0"/>
    <x v="0"/>
    <x v="2"/>
    <x v="0"/>
    <n v="0"/>
    <x v="1"/>
    <x v="1"/>
    <d v="1899-12-30T00:11:50"/>
    <d v="1899-12-30T00:11:50"/>
    <x v="0"/>
    <m/>
    <m/>
    <d v="1899-12-30T00:00:00"/>
    <d v="1899-12-30T00:19:06"/>
    <n v="2"/>
    <d v="1899-12-30T00:11:50"/>
    <n v="19.099999999987158"/>
    <x v="0"/>
    <x v="1"/>
  </r>
  <r>
    <x v="1"/>
    <s v="2024016795"/>
    <x v="0"/>
    <x v="566"/>
    <s v="E4760MCV"/>
    <d v="2024-12-23T00:00:00"/>
    <x v="1"/>
    <s v="3208"/>
    <x v="12"/>
    <s v="PA"/>
    <x v="2"/>
    <x v="0"/>
    <d v="2024-12-23T00:00:00"/>
    <d v="1899-12-30T07:30:14"/>
    <d v="2024-12-23T00:00:00"/>
    <d v="1899-12-30T07:28:36"/>
    <d v="2024-12-23T00:00:00"/>
    <d v="1899-12-30T07:33:39"/>
    <x v="0"/>
    <x v="0"/>
    <s v="507102134"/>
    <s v="FBO"/>
    <d v="1899-12-30T00:06:41"/>
    <x v="1727"/>
    <d v="1899-12-30T00:01:38"/>
    <s v="Ensacado"/>
    <s v="E002"/>
    <x v="1"/>
    <d v="1899-12-30T00:03:25"/>
    <d v="1899-12-30T00:05:03"/>
    <x v="1"/>
    <x v="16"/>
    <x v="0"/>
    <x v="2"/>
    <n v="1"/>
    <n v="0"/>
    <x v="1"/>
    <x v="2"/>
    <x v="0"/>
    <n v="1"/>
    <x v="1"/>
    <x v="1"/>
    <d v="1899-12-30T00:01:38"/>
    <d v="1899-12-30T00:01:38"/>
    <x v="0"/>
    <m/>
    <m/>
    <d v="1899-12-30T00:00:00"/>
    <d v="1899-12-30T00:03:25"/>
    <n v="2"/>
    <n v="-1.1342592592599732E-3"/>
    <n v="3.4166666666592338"/>
    <x v="0"/>
    <x v="1"/>
  </r>
  <r>
    <x v="1"/>
    <s v="2024016809"/>
    <x v="0"/>
    <x v="527"/>
    <s v="E6642HNW"/>
    <d v="2024-12-23T00:00:00"/>
    <x v="1"/>
    <s v="2693"/>
    <x v="13"/>
    <s v="PA"/>
    <x v="2"/>
    <x v="0"/>
    <d v="2024-12-23T00:00:00"/>
    <d v="1899-12-30T09:25:23"/>
    <d v="2024-12-23T00:00:00"/>
    <d v="1899-12-30T09:23:28"/>
    <d v="2024-12-23T00:00:00"/>
    <d v="1899-12-30T09:52:39"/>
    <x v="0"/>
    <x v="0"/>
    <s v="507102139"/>
    <s v="FBO"/>
    <d v="1899-12-30T00:31:06"/>
    <x v="1728"/>
    <d v="1899-12-30T00:01:55"/>
    <s v="Ensacado"/>
    <s v="E002"/>
    <x v="2"/>
    <d v="1899-12-30T00:27:16"/>
    <d v="1899-12-30T00:29:11"/>
    <x v="3"/>
    <x v="16"/>
    <x v="0"/>
    <x v="2"/>
    <n v="0"/>
    <n v="0"/>
    <x v="0"/>
    <x v="2"/>
    <x v="0"/>
    <n v="0"/>
    <x v="1"/>
    <x v="1"/>
    <d v="1899-12-30T00:01:55"/>
    <d v="1899-12-30T00:01:55"/>
    <x v="0"/>
    <m/>
    <m/>
    <d v="1899-12-30T00:00:00"/>
    <d v="1899-12-30T00:27:16"/>
    <n v="2"/>
    <n v="-1.3310185185100298E-3"/>
    <n v="27.266666666673594"/>
    <x v="2"/>
    <x v="1"/>
  </r>
  <r>
    <x v="1"/>
    <s v="2024016816"/>
    <x v="0"/>
    <x v="496"/>
    <s v="E5980LLH"/>
    <d v="2024-12-23T00:00:00"/>
    <x v="1"/>
    <s v="2649"/>
    <x v="14"/>
    <s v="S6H"/>
    <x v="10"/>
    <x v="0"/>
    <d v="2024-12-23T00:00:00"/>
    <d v="1899-12-30T09:53:16"/>
    <d v="2024-12-23T00:00:00"/>
    <d v="1899-12-30T09:49:50"/>
    <d v="2024-12-23T00:00:00"/>
    <d v="1899-12-30T10:15:05"/>
    <x v="0"/>
    <x v="0"/>
    <s v="507102141"/>
    <s v="FBO"/>
    <d v="1899-12-30T00:28:41"/>
    <x v="1729"/>
    <d v="1899-12-30T00:03:26"/>
    <s v="Granel"/>
    <s v="E001"/>
    <x v="2"/>
    <d v="1899-12-30T00:21:49"/>
    <d v="1899-12-30T00:25:15"/>
    <x v="3"/>
    <x v="16"/>
    <x v="0"/>
    <x v="1"/>
    <n v="0"/>
    <n v="0"/>
    <x v="0"/>
    <x v="1"/>
    <x v="0"/>
    <n v="0"/>
    <x v="1"/>
    <x v="1"/>
    <d v="1899-12-30T00:03:26"/>
    <d v="1899-12-30T00:03:26"/>
    <x v="0"/>
    <m/>
    <m/>
    <d v="1899-12-30T00:00:00"/>
    <d v="1899-12-30T00:21:49"/>
    <n v="2"/>
    <n v="-2.384259259260002E-3"/>
    <n v="21.816666666662428"/>
    <x v="3"/>
    <x v="1"/>
  </r>
  <r>
    <x v="1"/>
    <s v="2024016822"/>
    <x v="0"/>
    <x v="492"/>
    <s v="E0184KJL"/>
    <d v="2024-12-23T00:00:00"/>
    <x v="1"/>
    <s v="2693"/>
    <x v="13"/>
    <s v="PA"/>
    <x v="2"/>
    <x v="0"/>
    <d v="2024-12-23T00:00:00"/>
    <d v="1899-12-30T10:19:34"/>
    <d v="2024-12-23T00:00:00"/>
    <d v="1899-12-30T10:16:21"/>
    <d v="2024-12-23T00:00:00"/>
    <d v="1899-12-30T10:21:18"/>
    <x v="34"/>
    <x v="11"/>
    <s v="507102142"/>
    <s v="FBO"/>
    <d v="1899-12-30T00:08:10"/>
    <x v="1717"/>
    <d v="1899-12-30T00:03:13"/>
    <s v="Ensacado"/>
    <s v="E002"/>
    <x v="2"/>
    <d v="1899-12-30T00:01:44"/>
    <d v="1899-12-30T00:04:57"/>
    <x v="4"/>
    <x v="16"/>
    <x v="0"/>
    <x v="2"/>
    <n v="1"/>
    <n v="0"/>
    <x v="1"/>
    <x v="2"/>
    <x v="0"/>
    <n v="1"/>
    <x v="1"/>
    <x v="1"/>
    <d v="1899-12-30T00:03:13"/>
    <d v="1899-12-30T00:03:13"/>
    <x v="1"/>
    <m/>
    <m/>
    <d v="1899-12-30T00:00:00"/>
    <d v="1899-12-30T00:01:44"/>
    <n v="2"/>
    <n v="-2.2337962962999947E-3"/>
    <n v="1.7333333333279821"/>
    <x v="3"/>
    <x v="1"/>
  </r>
  <r>
    <x v="1"/>
    <s v="2024016824"/>
    <x v="0"/>
    <x v="492"/>
    <s v="E0184KJL"/>
    <d v="2024-12-23T00:00:00"/>
    <x v="1"/>
    <s v="3208"/>
    <x v="12"/>
    <s v="PA"/>
    <x v="2"/>
    <x v="0"/>
    <d v="2024-12-23T00:00:00"/>
    <d v="1899-12-30T10:22:01"/>
    <d v="2024-12-23T00:00:00"/>
    <d v="1899-12-30T10:17:59"/>
    <d v="2024-12-23T00:00:00"/>
    <d v="1899-12-30T10:23:02"/>
    <x v="33"/>
    <x v="11"/>
    <s v="507102143"/>
    <s v="FBO"/>
    <d v="1899-12-30T00:09:05"/>
    <x v="1727"/>
    <d v="1899-12-30T00:04:02"/>
    <s v="Ensacado"/>
    <s v="E002"/>
    <x v="2"/>
    <d v="1899-12-30T00:01:01"/>
    <d v="1899-12-30T00:05:03"/>
    <x v="4"/>
    <x v="16"/>
    <x v="0"/>
    <x v="2"/>
    <n v="1"/>
    <n v="0"/>
    <x v="1"/>
    <x v="2"/>
    <x v="0"/>
    <n v="1"/>
    <x v="1"/>
    <x v="1"/>
    <d v="1899-12-30T00:04:02"/>
    <d v="1899-12-30T00:04:02"/>
    <x v="1"/>
    <m/>
    <m/>
    <d v="1899-12-30T00:00:00"/>
    <d v="1899-12-30T00:01:01"/>
    <n v="2"/>
    <n v="-2.800925925930009E-3"/>
    <n v="1.0166666666687707"/>
    <x v="3"/>
    <x v="1"/>
  </r>
  <r>
    <x v="1"/>
    <s v="2024016837"/>
    <x v="0"/>
    <x v="527"/>
    <s v="E6642HNW"/>
    <d v="2024-12-23T00:00:00"/>
    <x v="1"/>
    <s v="3208"/>
    <x v="12"/>
    <s v="PA"/>
    <x v="2"/>
    <x v="0"/>
    <d v="2024-12-23T00:00:00"/>
    <d v="1899-12-30T11:47:50"/>
    <d v="2024-12-23T00:00:00"/>
    <d v="1899-12-30T11:45:35"/>
    <d v="2024-12-23T00:00:00"/>
    <d v="1899-12-30T12:14:21"/>
    <x v="0"/>
    <x v="0"/>
    <s v="507102152"/>
    <s v="FBO"/>
    <d v="1899-12-30T00:31:01"/>
    <x v="51"/>
    <d v="1899-12-30T00:02:15"/>
    <s v="Ensacado"/>
    <s v="E002"/>
    <x v="2"/>
    <d v="1899-12-30T00:26:31"/>
    <d v="1899-12-30T00:28:46"/>
    <x v="5"/>
    <x v="16"/>
    <x v="0"/>
    <x v="2"/>
    <n v="0"/>
    <n v="0"/>
    <x v="0"/>
    <x v="2"/>
    <x v="0"/>
    <n v="0"/>
    <x v="1"/>
    <x v="1"/>
    <d v="1899-12-30T00:02:15"/>
    <d v="1899-12-30T00:02:15"/>
    <x v="0"/>
    <m/>
    <m/>
    <d v="1899-12-30T00:00:00"/>
    <d v="1899-12-30T00:26:31"/>
    <n v="2"/>
    <n v="-1.5625000000000222E-3"/>
    <n v="26.516666666663962"/>
    <x v="5"/>
    <x v="1"/>
  </r>
  <r>
    <x v="1"/>
    <s v=""/>
    <x v="0"/>
    <x v="495"/>
    <s v="E4696FTM"/>
    <d v="2024-12-23T00:00:00"/>
    <x v="1"/>
    <s v="3126"/>
    <x v="11"/>
    <s v="S2D"/>
    <x v="9"/>
    <x v="0"/>
    <d v="2024-12-23T00:00:00"/>
    <d v="1899-12-30T12:37:51"/>
    <d v="2024-12-23T00:00:00"/>
    <d v="1899-12-30T12:38:15"/>
    <d v="2024-12-23T00:00:00"/>
    <d v="1899-12-30T12:38:38"/>
    <x v="67"/>
    <x v="2"/>
    <s v="507102154"/>
    <s v="EXW"/>
    <d v="1899-12-30T00:00:47"/>
    <x v="1730"/>
    <d v="1899-12-30T00:00:24"/>
    <s v="Granel"/>
    <s v="E001"/>
    <x v="1"/>
    <d v="1899-12-30T00:00:47"/>
    <d v="1899-12-30T00:00:23"/>
    <x v="6"/>
    <x v="16"/>
    <x v="0"/>
    <x v="1"/>
    <n v="1"/>
    <n v="0"/>
    <x v="1"/>
    <x v="1"/>
    <x v="0"/>
    <n v="1"/>
    <x v="1"/>
    <x v="1"/>
    <d v="1899-12-30T00:00:24"/>
    <d v="1899-12-30T00:00:24"/>
    <x v="0"/>
    <m/>
    <m/>
    <d v="1899-12-30T00:00:00"/>
    <d v="1899-12-30T00:00:47"/>
    <n v="2"/>
    <d v="1899-12-30T00:00:24"/>
    <n v="0.78333333333127086"/>
    <x v="5"/>
    <x v="1"/>
  </r>
  <r>
    <x v="1"/>
    <s v="2024016851"/>
    <x v="0"/>
    <x v="567"/>
    <s v="E8458KDT"/>
    <d v="2024-12-23T00:00:00"/>
    <x v="1"/>
    <s v="3208"/>
    <x v="12"/>
    <s v="PA"/>
    <x v="2"/>
    <x v="0"/>
    <d v="2024-12-23T00:00:00"/>
    <d v="1899-12-30T13:11:41"/>
    <d v="2024-12-23T00:00:00"/>
    <d v="1899-12-30T13:09:19"/>
    <d v="2024-12-23T00:00:00"/>
    <d v="1899-12-30T13:33:35"/>
    <x v="0"/>
    <x v="0"/>
    <s v="507102158"/>
    <s v="EXW"/>
    <d v="1899-12-30T00:26:38"/>
    <x v="1201"/>
    <d v="1899-12-30T00:02:22"/>
    <s v="Ensacado"/>
    <s v="E002"/>
    <x v="1"/>
    <d v="1899-12-30T00:21:54"/>
    <d v="1899-12-30T00:24:16"/>
    <x v="9"/>
    <x v="16"/>
    <x v="0"/>
    <x v="2"/>
    <n v="0"/>
    <n v="0"/>
    <x v="0"/>
    <x v="2"/>
    <x v="0"/>
    <n v="0"/>
    <x v="1"/>
    <x v="1"/>
    <d v="1899-12-30T00:02:22"/>
    <d v="1899-12-30T00:02:22"/>
    <x v="0"/>
    <m/>
    <m/>
    <d v="1899-12-30T00:00:00"/>
    <d v="1899-12-30T00:21:54"/>
    <n v="2"/>
    <n v="-1.6435185185199597E-3"/>
    <n v="21.900000000009658"/>
    <x v="13"/>
    <x v="1"/>
  </r>
  <r>
    <x v="1"/>
    <s v="2024016868"/>
    <x v="0"/>
    <x v="546"/>
    <s v="E5539KFG"/>
    <d v="2024-12-23T00:00:00"/>
    <x v="1"/>
    <s v="2693"/>
    <x v="13"/>
    <s v="PA"/>
    <x v="2"/>
    <x v="0"/>
    <d v="2024-12-23T00:00:00"/>
    <d v="1899-12-30T15:20:37"/>
    <d v="2024-12-23T00:00:00"/>
    <d v="1899-12-30T15:16:35"/>
    <d v="2024-12-23T00:00:00"/>
    <d v="1899-12-30T15:21:09"/>
    <x v="0"/>
    <x v="0"/>
    <s v="507102160"/>
    <s v="EXW"/>
    <d v="1899-12-30T00:08:36"/>
    <x v="1731"/>
    <d v="1899-12-30T00:04:02"/>
    <s v="Ensacado"/>
    <s v="E002"/>
    <x v="1"/>
    <d v="1899-12-30T00:00:32"/>
    <d v="1899-12-30T00:04:34"/>
    <x v="14"/>
    <x v="16"/>
    <x v="0"/>
    <x v="2"/>
    <n v="1"/>
    <n v="0"/>
    <x v="1"/>
    <x v="2"/>
    <x v="0"/>
    <n v="1"/>
    <x v="1"/>
    <x v="1"/>
    <d v="1899-12-30T00:04:02"/>
    <d v="1899-12-30T00:04:02"/>
    <x v="1"/>
    <m/>
    <m/>
    <d v="1899-12-30T00:00:00"/>
    <d v="1899-12-30T00:00:32"/>
    <n v="2"/>
    <n v="-2.8009259259300645E-3"/>
    <n v="0.53333333333267063"/>
    <x v="6"/>
    <x v="1"/>
  </r>
  <r>
    <x v="1"/>
    <s v=""/>
    <x v="0"/>
    <x v="556"/>
    <s v="E5539KFG"/>
    <d v="2024-12-23T00:00:00"/>
    <x v="1"/>
    <s v="2693"/>
    <x v="13"/>
    <s v="PA"/>
    <x v="6"/>
    <x v="0"/>
    <d v="2024-12-23T00:00:00"/>
    <d v="1899-12-30T17:35:13"/>
    <d v="2024-12-23T00:00:00"/>
    <d v="1899-12-30T17:35:27"/>
    <d v="2024-12-23T00:00:00"/>
    <d v="1899-12-30T17:38:05"/>
    <x v="68"/>
    <x v="8"/>
    <s v="507102163"/>
    <s v="EXW"/>
    <d v="1899-12-30T00:02:52"/>
    <x v="1732"/>
    <d v="1899-12-30T00:00:14"/>
    <s v="Ensacado"/>
    <s v="E002"/>
    <x v="1"/>
    <d v="1899-12-30T00:02:52"/>
    <d v="1899-12-30T00:02:38"/>
    <x v="8"/>
    <x v="16"/>
    <x v="0"/>
    <x v="2"/>
    <n v="1"/>
    <n v="0"/>
    <x v="1"/>
    <x v="2"/>
    <x v="0"/>
    <n v="1"/>
    <x v="1"/>
    <x v="1"/>
    <d v="1899-12-30T00:00:14"/>
    <d v="1899-12-30T00:00:14"/>
    <x v="0"/>
    <m/>
    <m/>
    <d v="1899-12-30T00:00:00"/>
    <d v="1899-12-30T00:02:52"/>
    <n v="2"/>
    <d v="1899-12-30T00:00:14"/>
    <n v="2.8666666666656226"/>
    <x v="10"/>
    <x v="1"/>
  </r>
  <r>
    <x v="1"/>
    <s v="2024016885"/>
    <x v="0"/>
    <x v="523"/>
    <m/>
    <d v="2024-12-24T00:00:00"/>
    <x v="1"/>
    <s v="3208"/>
    <x v="12"/>
    <s v="PA"/>
    <x v="2"/>
    <x v="0"/>
    <d v="2024-12-24T00:00:00"/>
    <d v="1899-12-30T08:41:21"/>
    <d v="2024-12-24T00:00:00"/>
    <d v="1899-12-30T08:38:12"/>
    <d v="2024-12-24T00:00:00"/>
    <d v="1899-12-30T08:47:11"/>
    <x v="0"/>
    <x v="0"/>
    <s v="507102169"/>
    <s v="EXW"/>
    <d v="1899-12-30T00:12:08"/>
    <x v="1733"/>
    <d v="1899-12-30T00:03:09"/>
    <s v="Ensacado"/>
    <s v="E002"/>
    <x v="1"/>
    <d v="1899-12-30T00:05:50"/>
    <d v="1899-12-30T00:08:59"/>
    <x v="2"/>
    <x v="18"/>
    <x v="0"/>
    <x v="2"/>
    <n v="1"/>
    <n v="0"/>
    <x v="1"/>
    <x v="2"/>
    <x v="0"/>
    <n v="1"/>
    <x v="1"/>
    <x v="1"/>
    <d v="1899-12-30T00:03:09"/>
    <d v="1899-12-30T00:03:09"/>
    <x v="0"/>
    <m/>
    <m/>
    <d v="1899-12-30T00:00:00"/>
    <d v="1899-12-30T00:05:50"/>
    <n v="3"/>
    <n v="-2.1874999999999534E-3"/>
    <n v="5.8333333333392545"/>
    <x v="1"/>
    <x v="1"/>
  </r>
  <r>
    <x v="1"/>
    <s v="2024016887"/>
    <x v="0"/>
    <x v="527"/>
    <s v="E6642HNW"/>
    <d v="2024-12-24T00:00:00"/>
    <x v="1"/>
    <s v="3208"/>
    <x v="12"/>
    <s v="PA"/>
    <x v="2"/>
    <x v="0"/>
    <d v="2024-12-24T00:00:00"/>
    <d v="1899-12-30T09:16:16"/>
    <d v="2024-12-24T00:00:00"/>
    <d v="1899-12-30T09:13:31"/>
    <d v="2024-12-24T00:00:00"/>
    <d v="1899-12-30T09:28:19"/>
    <x v="0"/>
    <x v="0"/>
    <s v="507102170"/>
    <s v="EXW"/>
    <d v="1899-12-30T00:17:33"/>
    <x v="1734"/>
    <d v="1899-12-30T00:02:45"/>
    <s v="Ensacado"/>
    <s v="E002"/>
    <x v="1"/>
    <d v="1899-12-30T00:12:03"/>
    <d v="1899-12-30T00:14:48"/>
    <x v="3"/>
    <x v="18"/>
    <x v="0"/>
    <x v="2"/>
    <n v="0"/>
    <n v="0"/>
    <x v="0"/>
    <x v="2"/>
    <x v="0"/>
    <n v="0"/>
    <x v="1"/>
    <x v="1"/>
    <d v="1899-12-30T00:02:45"/>
    <d v="1899-12-30T00:02:45"/>
    <x v="0"/>
    <m/>
    <m/>
    <d v="1899-12-30T00:00:00"/>
    <d v="1899-12-30T00:12:03"/>
    <n v="3"/>
    <n v="-1.9097222222300148E-3"/>
    <n v="12.049999999991972"/>
    <x v="2"/>
    <x v="1"/>
  </r>
  <r>
    <x v="1"/>
    <s v="2024016889"/>
    <x v="0"/>
    <x v="488"/>
    <s v="E0383BDV"/>
    <d v="2024-12-24T00:00:00"/>
    <x v="1"/>
    <s v="3208"/>
    <x v="12"/>
    <s v="PA"/>
    <x v="2"/>
    <x v="0"/>
    <d v="2024-12-24T00:00:00"/>
    <d v="1899-12-30T09:51:10"/>
    <d v="2024-12-24T00:00:00"/>
    <d v="1899-12-30T09:47:19"/>
    <d v="2024-12-24T00:00:00"/>
    <d v="1899-12-30T10:12:23"/>
    <x v="0"/>
    <x v="0"/>
    <s v="507102172"/>
    <s v="EXW"/>
    <d v="1899-12-30T00:28:55"/>
    <x v="1143"/>
    <d v="1899-12-30T00:03:51"/>
    <s v="Ensacado"/>
    <s v="E002"/>
    <x v="1"/>
    <d v="1899-12-30T00:21:13"/>
    <d v="1899-12-30T00:25:04"/>
    <x v="3"/>
    <x v="18"/>
    <x v="0"/>
    <x v="2"/>
    <n v="0"/>
    <n v="0"/>
    <x v="0"/>
    <x v="2"/>
    <x v="0"/>
    <n v="0"/>
    <x v="1"/>
    <x v="1"/>
    <d v="1899-12-30T00:03:51"/>
    <d v="1899-12-30T00:03:51"/>
    <x v="0"/>
    <m/>
    <m/>
    <d v="1899-12-30T00:00:00"/>
    <d v="1899-12-30T00:21:13"/>
    <n v="3"/>
    <n v="-2.6736111111099747E-3"/>
    <n v="21.21666666665762"/>
    <x v="3"/>
    <x v="1"/>
  </r>
  <r>
    <x v="1"/>
    <s v="2024016891"/>
    <x v="0"/>
    <x v="566"/>
    <s v="E4760MCV"/>
    <d v="2024-12-24T00:00:00"/>
    <x v="1"/>
    <s v="3208"/>
    <x v="12"/>
    <s v="PA"/>
    <x v="6"/>
    <x v="0"/>
    <d v="2024-12-24T00:00:00"/>
    <d v="1899-12-30T10:34:09"/>
    <d v="2024-12-24T00:00:00"/>
    <d v="1899-12-30T10:30:29"/>
    <d v="2024-12-24T00:00:00"/>
    <d v="1899-12-30T10:37:07"/>
    <x v="61"/>
    <x v="11"/>
    <s v="507102174"/>
    <s v="EXW"/>
    <d v="1899-12-30T00:10:18"/>
    <x v="1735"/>
    <d v="1899-12-30T00:03:40"/>
    <s v="Ensacado"/>
    <s v="E002"/>
    <x v="1"/>
    <d v="1899-12-30T00:02:58"/>
    <d v="1899-12-30T00:06:38"/>
    <x v="4"/>
    <x v="18"/>
    <x v="0"/>
    <x v="2"/>
    <n v="1"/>
    <n v="0"/>
    <x v="1"/>
    <x v="2"/>
    <x v="0"/>
    <n v="1"/>
    <x v="1"/>
    <x v="1"/>
    <d v="1899-12-30T00:03:40"/>
    <d v="1899-12-30T00:03:40"/>
    <x v="1"/>
    <m/>
    <m/>
    <d v="1899-12-30T00:00:00"/>
    <d v="1899-12-30T00:02:58"/>
    <n v="3"/>
    <n v="-2.546296296289996E-3"/>
    <n v="2.9666666666735519"/>
    <x v="3"/>
    <x v="1"/>
  </r>
  <r>
    <x v="1"/>
    <s v="2024016896"/>
    <x v="0"/>
    <x v="487"/>
    <s v="E5050MHX"/>
    <d v="2024-12-26T00:00:00"/>
    <x v="1"/>
    <s v="3126"/>
    <x v="11"/>
    <s v="S2D"/>
    <x v="9"/>
    <x v="0"/>
    <d v="2024-12-26T00:00:00"/>
    <d v="1899-12-30T06:05:48"/>
    <d v="2024-12-26T00:00:00"/>
    <d v="1899-12-30T06:03:50"/>
    <d v="2024-12-26T00:00:00"/>
    <d v="1899-12-30T06:31:39"/>
    <x v="0"/>
    <x v="0"/>
    <s v="507102178"/>
    <s v="EXW"/>
    <d v="1899-12-30T00:29:47"/>
    <x v="1043"/>
    <d v="1899-12-30T00:01:58"/>
    <s v="Granel"/>
    <s v="E001"/>
    <x v="1"/>
    <d v="1899-12-30T00:25:51"/>
    <d v="1899-12-30T00:27:49"/>
    <x v="0"/>
    <x v="20"/>
    <x v="0"/>
    <x v="1"/>
    <n v="0"/>
    <n v="0"/>
    <x v="0"/>
    <x v="1"/>
    <x v="0"/>
    <n v="0"/>
    <x v="1"/>
    <x v="1"/>
    <d v="1899-12-30T00:01:58"/>
    <d v="1899-12-30T00:01:58"/>
    <x v="0"/>
    <m/>
    <m/>
    <d v="1899-12-30T00:00:00"/>
    <d v="1899-12-30T00:25:51"/>
    <n v="5"/>
    <n v="-1.365740740740029E-3"/>
    <n v="25.850000000001561"/>
    <x v="12"/>
    <x v="1"/>
  </r>
  <r>
    <x v="1"/>
    <s v="2024016921"/>
    <x v="0"/>
    <x v="492"/>
    <s v="E0184KJL"/>
    <d v="2024-12-26T00:00:00"/>
    <x v="1"/>
    <s v="2693"/>
    <x v="13"/>
    <s v="PA"/>
    <x v="2"/>
    <x v="0"/>
    <d v="2024-12-26T00:00:00"/>
    <d v="1899-12-30T09:14:33"/>
    <d v="2024-12-26T00:00:00"/>
    <d v="1899-12-30T09:10:48"/>
    <d v="2024-12-26T00:00:00"/>
    <d v="1899-12-30T09:15:35"/>
    <x v="14"/>
    <x v="11"/>
    <s v="507102191"/>
    <s v="FBO"/>
    <d v="1899-12-30T00:08:32"/>
    <x v="1736"/>
    <d v="1899-12-30T00:03:45"/>
    <s v="Ensacado"/>
    <s v="E002"/>
    <x v="2"/>
    <d v="1899-12-30T00:01:02"/>
    <d v="1899-12-30T00:04:47"/>
    <x v="3"/>
    <x v="20"/>
    <x v="0"/>
    <x v="2"/>
    <n v="1"/>
    <n v="0"/>
    <x v="1"/>
    <x v="2"/>
    <x v="0"/>
    <n v="1"/>
    <x v="1"/>
    <x v="1"/>
    <d v="1899-12-30T00:03:45"/>
    <d v="1899-12-30T00:03:45"/>
    <x v="1"/>
    <m/>
    <m/>
    <d v="1899-12-30T00:00:00"/>
    <d v="1899-12-30T00:01:02"/>
    <n v="5"/>
    <n v="-2.6041666666700158E-3"/>
    <n v="1.0333333333295514"/>
    <x v="2"/>
    <x v="1"/>
  </r>
  <r>
    <x v="1"/>
    <s v="2024016938"/>
    <x v="0"/>
    <x v="487"/>
    <s v="E5050MHX"/>
    <d v="2024-12-26T00:00:00"/>
    <x v="1"/>
    <s v="3126"/>
    <x v="11"/>
    <s v="S1D"/>
    <x v="8"/>
    <x v="0"/>
    <d v="2024-12-26T00:00:00"/>
    <d v="1899-12-30T10:28:23"/>
    <d v="2024-12-26T00:00:00"/>
    <d v="1899-12-30T10:24:28"/>
    <d v="2024-12-26T00:00:00"/>
    <d v="1899-12-30T10:45:17"/>
    <x v="0"/>
    <x v="0"/>
    <s v="507102197"/>
    <s v="EXW"/>
    <d v="1899-12-30T00:24:44"/>
    <x v="770"/>
    <d v="1899-12-30T00:03:55"/>
    <s v="Granel"/>
    <s v="E001"/>
    <x v="1"/>
    <d v="1899-12-30T00:16:54"/>
    <d v="1899-12-30T00:20:49"/>
    <x v="4"/>
    <x v="20"/>
    <x v="0"/>
    <x v="1"/>
    <n v="0"/>
    <n v="0"/>
    <x v="0"/>
    <x v="1"/>
    <x v="0"/>
    <n v="0"/>
    <x v="1"/>
    <x v="1"/>
    <d v="1899-12-30T00:03:55"/>
    <d v="1899-12-30T00:03:55"/>
    <x v="0"/>
    <m/>
    <m/>
    <d v="1899-12-30T00:00:00"/>
    <d v="1899-12-30T00:16:54"/>
    <n v="5"/>
    <n v="-2.719907407400024E-3"/>
    <n v="16.900000000012792"/>
    <x v="3"/>
    <x v="1"/>
  </r>
  <r>
    <x v="1"/>
    <s v="2024016941"/>
    <x v="0"/>
    <x v="545"/>
    <s v="E9787MKX"/>
    <d v="2024-12-26T00:00:00"/>
    <x v="1"/>
    <s v="2693"/>
    <x v="13"/>
    <s v="PA"/>
    <x v="2"/>
    <x v="0"/>
    <d v="2024-12-26T00:00:00"/>
    <d v="1899-12-30T11:01:05"/>
    <d v="2024-12-26T00:00:00"/>
    <d v="1899-12-30T10:57:33"/>
    <d v="2024-12-26T00:00:00"/>
    <d v="1899-12-30T11:16:01"/>
    <x v="0"/>
    <x v="0"/>
    <s v="507102198"/>
    <s v="EXW"/>
    <d v="1899-12-30T00:22:00"/>
    <x v="1737"/>
    <d v="1899-12-30T00:03:32"/>
    <s v="Ensacado"/>
    <s v="E002"/>
    <x v="1"/>
    <d v="1899-12-30T00:14:56"/>
    <d v="1899-12-30T00:18:28"/>
    <x v="5"/>
    <x v="20"/>
    <x v="0"/>
    <x v="2"/>
    <n v="0"/>
    <n v="0"/>
    <x v="0"/>
    <x v="2"/>
    <x v="0"/>
    <n v="0"/>
    <x v="1"/>
    <x v="1"/>
    <d v="1899-12-30T00:03:32"/>
    <d v="1899-12-30T00:03:32"/>
    <x v="0"/>
    <m/>
    <m/>
    <d v="1899-12-30T00:00:00"/>
    <d v="1899-12-30T00:14:56"/>
    <n v="5"/>
    <n v="-2.4537037037100085E-3"/>
    <n v="14.933333333332763"/>
    <x v="4"/>
    <x v="1"/>
  </r>
  <r>
    <x v="1"/>
    <s v="2024016963"/>
    <x v="0"/>
    <x v="519"/>
    <s v="E6398FTM"/>
    <d v="2024-12-26T00:00:00"/>
    <x v="1"/>
    <s v="3126"/>
    <x v="11"/>
    <s v="S2D"/>
    <x v="9"/>
    <x v="0"/>
    <d v="2024-12-26T00:00:00"/>
    <d v="1899-12-30T13:02:55"/>
    <d v="2024-12-26T00:00:00"/>
    <d v="1899-12-30T13:00:04"/>
    <d v="2024-12-26T00:00:00"/>
    <d v="1899-12-30T13:16:25"/>
    <x v="0"/>
    <x v="0"/>
    <s v="507102204"/>
    <s v="EXW"/>
    <d v="1899-12-30T00:19:12"/>
    <x v="1738"/>
    <d v="1899-12-30T00:02:51"/>
    <s v="Granel"/>
    <s v="E001"/>
    <x v="1"/>
    <d v="1899-12-30T00:13:30"/>
    <d v="1899-12-30T00:16:21"/>
    <x v="9"/>
    <x v="20"/>
    <x v="0"/>
    <x v="1"/>
    <n v="0"/>
    <n v="0"/>
    <x v="0"/>
    <x v="1"/>
    <x v="0"/>
    <n v="0"/>
    <x v="1"/>
    <x v="1"/>
    <d v="1899-12-30T00:02:51"/>
    <d v="1899-12-30T00:02:51"/>
    <x v="0"/>
    <m/>
    <m/>
    <d v="1899-12-30T00:00:00"/>
    <d v="1899-12-30T00:13:30"/>
    <n v="5"/>
    <n v="-1.9791666666699737E-3"/>
    <n v="13.500000000000032"/>
    <x v="13"/>
    <x v="1"/>
  </r>
  <r>
    <x v="1"/>
    <s v="2024016977"/>
    <x v="0"/>
    <x v="539"/>
    <s v="E4760MCV"/>
    <d v="2024-12-26T00:00:00"/>
    <x v="1"/>
    <s v="3208"/>
    <x v="12"/>
    <s v="PA"/>
    <x v="2"/>
    <x v="0"/>
    <d v="2024-12-26T00:00:00"/>
    <d v="1899-12-30T14:18:58"/>
    <d v="2024-12-26T00:00:00"/>
    <d v="1899-12-30T14:16:03"/>
    <d v="2024-12-26T00:00:00"/>
    <d v="1899-12-30T14:50:47"/>
    <x v="0"/>
    <x v="0"/>
    <s v="507102207"/>
    <s v="EXW"/>
    <d v="1899-12-30T00:37:39"/>
    <x v="373"/>
    <d v="1899-12-30T00:02:55"/>
    <s v="Ensacado"/>
    <s v="E002"/>
    <x v="1"/>
    <d v="1899-12-30T00:31:49"/>
    <d v="1899-12-30T00:34:44"/>
    <x v="7"/>
    <x v="20"/>
    <x v="0"/>
    <x v="2"/>
    <n v="0"/>
    <n v="0"/>
    <x v="0"/>
    <x v="2"/>
    <x v="0"/>
    <n v="0"/>
    <x v="1"/>
    <x v="1"/>
    <d v="1899-12-30T00:02:55"/>
    <d v="1899-12-30T00:02:55"/>
    <x v="0"/>
    <m/>
    <m/>
    <d v="1899-12-30T00:00:00"/>
    <d v="1899-12-30T00:31:49"/>
    <n v="5"/>
    <n v="-2.0254629629600229E-3"/>
    <n v="31.816666666670308"/>
    <x v="8"/>
    <x v="1"/>
  </r>
  <r>
    <x v="1"/>
    <s v="2024016984"/>
    <x v="0"/>
    <x v="492"/>
    <s v="E0184KJL"/>
    <d v="2024-12-26T00:00:00"/>
    <x v="1"/>
    <s v="2693"/>
    <x v="13"/>
    <s v="PA"/>
    <x v="2"/>
    <x v="0"/>
    <d v="2024-12-26T00:00:00"/>
    <d v="1899-12-30T14:43:42"/>
    <d v="2024-12-26T00:00:00"/>
    <d v="1899-12-30T14:45:49"/>
    <d v="2024-12-26T00:00:00"/>
    <d v="1899-12-30T15:08:16"/>
    <x v="69"/>
    <x v="8"/>
    <s v="507102210"/>
    <s v="FBO"/>
    <d v="1899-12-30T00:24:34"/>
    <x v="1739"/>
    <d v="1899-12-30T00:02:07"/>
    <s v="Ensacado"/>
    <s v="E002"/>
    <x v="2"/>
    <d v="1899-12-30T00:24:34"/>
    <d v="1899-12-30T00:22:27"/>
    <x v="7"/>
    <x v="20"/>
    <x v="0"/>
    <x v="2"/>
    <n v="0"/>
    <n v="0"/>
    <x v="0"/>
    <x v="2"/>
    <x v="0"/>
    <n v="0"/>
    <x v="1"/>
    <x v="1"/>
    <d v="1899-12-30T00:02:07"/>
    <d v="1899-12-30T00:02:07"/>
    <x v="0"/>
    <m/>
    <m/>
    <d v="1899-12-30T00:00:00"/>
    <d v="1899-12-30T00:24:34"/>
    <n v="5"/>
    <d v="1899-12-30T00:02:07"/>
    <n v="24.566666666659263"/>
    <x v="6"/>
    <x v="1"/>
  </r>
  <r>
    <x v="1"/>
    <s v="2024017007"/>
    <x v="0"/>
    <x v="544"/>
    <s v="E1160JXP"/>
    <d v="2024-12-27T00:00:00"/>
    <x v="1"/>
    <s v="3208"/>
    <x v="12"/>
    <s v="PA"/>
    <x v="2"/>
    <x v="0"/>
    <d v="2024-12-27T00:00:00"/>
    <d v="1899-12-30T06:38:09"/>
    <d v="2024-12-27T00:00:00"/>
    <d v="1899-12-30T06:37:56"/>
    <d v="2024-12-27T00:00:00"/>
    <d v="1899-12-30T06:46:21"/>
    <x v="0"/>
    <x v="0"/>
    <s v="507102230"/>
    <s v="FBO"/>
    <d v="1899-12-30T00:08:38"/>
    <x v="1740"/>
    <d v="1899-12-30T00:00:13"/>
    <s v="Ensacado"/>
    <s v="E002"/>
    <x v="2"/>
    <d v="1899-12-30T00:08:12"/>
    <d v="1899-12-30T00:08:25"/>
    <x v="0"/>
    <x v="0"/>
    <x v="0"/>
    <x v="2"/>
    <n v="1"/>
    <n v="0"/>
    <x v="1"/>
    <x v="2"/>
    <x v="0"/>
    <n v="1"/>
    <x v="1"/>
    <x v="1"/>
    <d v="1899-12-30T00:00:13"/>
    <d v="1899-12-30T00:00:13"/>
    <x v="0"/>
    <m/>
    <m/>
    <d v="1899-12-30T00:00:00"/>
    <d v="1899-12-30T00:08:12"/>
    <n v="6"/>
    <n v="-1.5046296296999939E-4"/>
    <n v="8.199999999993608"/>
    <x v="12"/>
    <x v="1"/>
  </r>
  <r>
    <x v="1"/>
    <s v="2024017008"/>
    <x v="0"/>
    <x v="487"/>
    <s v="E5050MHX"/>
    <d v="2024-12-27T00:00:00"/>
    <x v="1"/>
    <s v="3126"/>
    <x v="11"/>
    <s v="S2D"/>
    <x v="9"/>
    <x v="0"/>
    <d v="2024-12-27T00:00:00"/>
    <d v="1899-12-30T06:42:40"/>
    <d v="2024-12-27T00:00:00"/>
    <d v="1899-12-30T06:40:18"/>
    <d v="2024-12-27T00:00:00"/>
    <d v="1899-12-30T07:04:41"/>
    <x v="0"/>
    <x v="0"/>
    <s v="507102231"/>
    <s v="EXW"/>
    <d v="1899-12-30T00:26:45"/>
    <x v="1741"/>
    <d v="1899-12-30T00:02:22"/>
    <s v="Granel"/>
    <s v="E001"/>
    <x v="1"/>
    <d v="1899-12-30T00:22:01"/>
    <d v="1899-12-30T00:24:23"/>
    <x v="0"/>
    <x v="0"/>
    <x v="0"/>
    <x v="1"/>
    <n v="0"/>
    <n v="0"/>
    <x v="0"/>
    <x v="1"/>
    <x v="0"/>
    <n v="0"/>
    <x v="1"/>
    <x v="1"/>
    <d v="1899-12-30T00:02:22"/>
    <d v="1899-12-30T00:02:22"/>
    <x v="0"/>
    <m/>
    <m/>
    <d v="1899-12-30T00:00:00"/>
    <d v="1899-12-30T00:22:01"/>
    <n v="6"/>
    <n v="-1.6435185185200152E-3"/>
    <n v="22.01666666666398"/>
    <x v="0"/>
    <x v="1"/>
  </r>
  <r>
    <x v="1"/>
    <s v="2024017037"/>
    <x v="0"/>
    <x v="487"/>
    <s v="E5050MHX"/>
    <d v="2024-12-27T00:00:00"/>
    <x v="1"/>
    <s v="3126"/>
    <x v="11"/>
    <s v="S1D"/>
    <x v="8"/>
    <x v="0"/>
    <d v="2024-12-27T00:00:00"/>
    <d v="1899-12-30T10:29:37"/>
    <d v="2024-12-27T00:00:00"/>
    <d v="1899-12-30T10:26:45"/>
    <d v="2024-12-27T00:00:00"/>
    <d v="1899-12-30T10:43:54"/>
    <x v="0"/>
    <x v="0"/>
    <s v="507102244"/>
    <s v="EXW"/>
    <d v="1899-12-30T00:20:01"/>
    <x v="1742"/>
    <d v="1899-12-30T00:02:52"/>
    <s v="Granel"/>
    <s v="E001"/>
    <x v="1"/>
    <d v="1899-12-30T00:14:17"/>
    <d v="1899-12-30T00:17:09"/>
    <x v="4"/>
    <x v="0"/>
    <x v="0"/>
    <x v="1"/>
    <n v="0"/>
    <n v="0"/>
    <x v="0"/>
    <x v="1"/>
    <x v="0"/>
    <n v="0"/>
    <x v="1"/>
    <x v="1"/>
    <d v="1899-12-30T00:02:52"/>
    <d v="1899-12-30T00:02:52"/>
    <x v="0"/>
    <m/>
    <m/>
    <d v="1899-12-30T00:00:00"/>
    <d v="1899-12-30T00:14:17"/>
    <n v="6"/>
    <n v="-1.9907407407400157E-3"/>
    <n v="14.283333333331223"/>
    <x v="3"/>
    <x v="1"/>
  </r>
  <r>
    <x v="1"/>
    <s v="2024017037"/>
    <x v="0"/>
    <x v="487"/>
    <s v="E5050MHX"/>
    <d v="2024-12-27T00:00:00"/>
    <x v="1"/>
    <s v="3126"/>
    <x v="11"/>
    <s v="S1D"/>
    <x v="8"/>
    <x v="0"/>
    <d v="2024-12-27T00:00:00"/>
    <d v="1899-12-30T10:29:37"/>
    <d v="2024-12-27T00:00:00"/>
    <d v="1899-12-30T10:26:45"/>
    <d v="2024-12-27T00:00:00"/>
    <d v="1899-12-30T10:43:54"/>
    <x v="70"/>
    <x v="0"/>
    <s v="507102245"/>
    <s v="EXW"/>
    <d v="1899-12-30T00:20:01"/>
    <x v="1742"/>
    <d v="1899-12-30T00:02:52"/>
    <s v="Granel"/>
    <s v="E001"/>
    <x v="1"/>
    <d v="1899-12-30T00:14:17"/>
    <d v="1899-12-30T00:17:09"/>
    <x v="4"/>
    <x v="0"/>
    <x v="0"/>
    <x v="1"/>
    <n v="0"/>
    <n v="0"/>
    <x v="0"/>
    <x v="1"/>
    <x v="0"/>
    <n v="0"/>
    <x v="1"/>
    <x v="1"/>
    <d v="1899-12-30T00:02:52"/>
    <d v="1899-12-30T00:02:52"/>
    <x v="0"/>
    <m/>
    <m/>
    <d v="1899-12-30T00:00:00"/>
    <d v="1899-12-30T00:14:17"/>
    <n v="6"/>
    <n v="-1.9907407407400157E-3"/>
    <n v="14.283333333331223"/>
    <x v="3"/>
    <x v="1"/>
  </r>
  <r>
    <x v="1"/>
    <s v="2024017048"/>
    <x v="0"/>
    <x v="568"/>
    <s v="E4760MCV"/>
    <d v="2024-12-27T00:00:00"/>
    <x v="1"/>
    <s v="2693"/>
    <x v="13"/>
    <s v="PA"/>
    <x v="2"/>
    <x v="0"/>
    <d v="2024-12-27T00:00:00"/>
    <d v="1899-12-30T11:23:06"/>
    <d v="2024-12-27T00:00:00"/>
    <d v="1899-12-30T11:21:06"/>
    <d v="2024-12-27T00:00:00"/>
    <d v="1899-12-30T11:48:20"/>
    <x v="0"/>
    <x v="0"/>
    <s v="507102254"/>
    <s v="EXW"/>
    <d v="1899-12-30T00:29:14"/>
    <x v="1743"/>
    <d v="1899-12-30T00:02:00"/>
    <s v="Ensacado"/>
    <s v="E002"/>
    <x v="1"/>
    <d v="1899-12-30T00:25:14"/>
    <d v="1899-12-30T00:27:14"/>
    <x v="5"/>
    <x v="0"/>
    <x v="0"/>
    <x v="2"/>
    <n v="0"/>
    <n v="0"/>
    <x v="0"/>
    <x v="2"/>
    <x v="0"/>
    <n v="0"/>
    <x v="1"/>
    <x v="1"/>
    <d v="1899-12-30T00:02:00"/>
    <d v="1899-12-30T00:02:00"/>
    <x v="0"/>
    <m/>
    <m/>
    <d v="1899-12-30T00:00:00"/>
    <d v="1899-12-30T00:25:14"/>
    <n v="6"/>
    <n v="-1.3888888888899942E-3"/>
    <n v="25.233333333336052"/>
    <x v="4"/>
    <x v="1"/>
  </r>
  <r>
    <x v="1"/>
    <s v="2024017051"/>
    <x v="0"/>
    <x v="509"/>
    <s v="E8458KDT"/>
    <d v="2024-12-27T00:00:00"/>
    <x v="1"/>
    <s v="3208"/>
    <x v="12"/>
    <s v="PA"/>
    <x v="2"/>
    <x v="0"/>
    <d v="2024-12-27T00:00:00"/>
    <d v="1899-12-30T11:54:03"/>
    <d v="2024-12-27T00:00:00"/>
    <d v="1899-12-30T11:50:03"/>
    <d v="2024-12-27T00:00:00"/>
    <d v="1899-12-30T12:05:38"/>
    <x v="0"/>
    <x v="0"/>
    <s v="507102256"/>
    <s v="EXW"/>
    <d v="1899-12-30T00:19:35"/>
    <x v="1744"/>
    <d v="1899-12-30T00:04:00"/>
    <s v="Ensacado"/>
    <s v="E002"/>
    <x v="1"/>
    <d v="1899-12-30T00:11:35"/>
    <d v="1899-12-30T00:15:35"/>
    <x v="5"/>
    <x v="0"/>
    <x v="0"/>
    <x v="2"/>
    <n v="0"/>
    <n v="0"/>
    <x v="0"/>
    <x v="2"/>
    <x v="0"/>
    <n v="0"/>
    <x v="1"/>
    <x v="1"/>
    <d v="1899-12-30T00:04:00"/>
    <d v="1899-12-30T00:04:00"/>
    <x v="0"/>
    <m/>
    <m/>
    <d v="1899-12-30T00:00:00"/>
    <d v="1899-12-30T00:11:35"/>
    <n v="6"/>
    <n v="-2.7777777777800439E-3"/>
    <n v="11.583333333331201"/>
    <x v="5"/>
    <x v="1"/>
  </r>
  <r>
    <x v="1"/>
    <s v="2024017075"/>
    <x v="0"/>
    <x v="509"/>
    <s v="E8458KDT"/>
    <d v="2024-12-30T00:00:00"/>
    <x v="1"/>
    <s v="3208"/>
    <x v="12"/>
    <s v="PA"/>
    <x v="2"/>
    <x v="0"/>
    <d v="2024-12-30T00:00:00"/>
    <d v="1899-12-30T06:03:43"/>
    <d v="2024-12-30T00:00:00"/>
    <d v="1899-12-30T06:11:44"/>
    <d v="2024-12-30T00:00:00"/>
    <d v="1899-12-30T06:16:38"/>
    <x v="0"/>
    <x v="0"/>
    <s v="507102265"/>
    <s v="EXW"/>
    <d v="1899-12-30T00:12:55"/>
    <x v="1745"/>
    <d v="1899-12-30T00:08:01"/>
    <s v="Ensacado"/>
    <s v="E002"/>
    <x v="1"/>
    <d v="1899-12-30T00:12:55"/>
    <d v="1899-12-30T00:04:54"/>
    <x v="0"/>
    <x v="1"/>
    <x v="1"/>
    <x v="2"/>
    <n v="0"/>
    <n v="0"/>
    <x v="0"/>
    <x v="2"/>
    <x v="0"/>
    <n v="0"/>
    <x v="1"/>
    <x v="1"/>
    <d v="1899-12-30T00:08:01"/>
    <d v="1899-12-30T00:08:01"/>
    <x v="0"/>
    <m/>
    <m/>
    <d v="1899-12-30T00:00:00"/>
    <d v="1899-12-30T00:12:55"/>
    <n v="2"/>
    <d v="1899-12-30T00:08:01"/>
    <n v="12.916666666670391"/>
    <x v="12"/>
    <x v="1"/>
  </r>
  <r>
    <x v="1"/>
    <s v="2024017106"/>
    <x v="0"/>
    <x v="569"/>
    <s v="E7528KFW"/>
    <d v="2024-12-30T00:00:00"/>
    <x v="1"/>
    <s v="2693"/>
    <x v="13"/>
    <s v="PA"/>
    <x v="6"/>
    <x v="0"/>
    <d v="2024-12-30T00:00:00"/>
    <d v="1899-12-30T10:29:27"/>
    <d v="2024-12-30T00:00:00"/>
    <d v="1899-12-30T10:25:59"/>
    <d v="2024-12-30T00:00:00"/>
    <d v="1899-12-30T10:34:54"/>
    <x v="71"/>
    <x v="8"/>
    <s v="507102286"/>
    <s v="EXW"/>
    <d v="1899-12-30T00:12:23"/>
    <x v="1746"/>
    <d v="1899-12-30T00:03:28"/>
    <s v="Ensacado"/>
    <s v="E002"/>
    <x v="1"/>
    <d v="1899-12-30T00:05:27"/>
    <d v="1899-12-30T00:08:55"/>
    <x v="4"/>
    <x v="1"/>
    <x v="1"/>
    <x v="2"/>
    <n v="1"/>
    <n v="0"/>
    <x v="1"/>
    <x v="2"/>
    <x v="0"/>
    <n v="1"/>
    <x v="1"/>
    <x v="1"/>
    <d v="1899-12-30T00:03:28"/>
    <d v="1899-12-30T00:03:28"/>
    <x v="0"/>
    <m/>
    <m/>
    <d v="1899-12-30T00:00:00"/>
    <d v="1899-12-30T00:05:27"/>
    <n v="2"/>
    <n v="-2.4074074074099672E-3"/>
    <n v="5.4499999999967752"/>
    <x v="3"/>
    <x v="1"/>
  </r>
  <r>
    <x v="1"/>
    <s v="2024017110"/>
    <x v="0"/>
    <x v="487"/>
    <s v="E5050MHX"/>
    <d v="2024-12-30T00:00:00"/>
    <x v="1"/>
    <s v="3126"/>
    <x v="11"/>
    <s v="S1D"/>
    <x v="8"/>
    <x v="0"/>
    <d v="2024-12-30T00:00:00"/>
    <d v="1899-12-30T11:12:56"/>
    <d v="2024-12-30T00:00:00"/>
    <d v="1899-12-30T11:09:03"/>
    <d v="2024-12-30T00:00:00"/>
    <d v="1899-12-30T11:28:25"/>
    <x v="0"/>
    <x v="0"/>
    <s v="507102289"/>
    <s v="EXW"/>
    <d v="1899-12-30T00:23:15"/>
    <x v="1747"/>
    <d v="1899-12-30T00:03:53"/>
    <s v="Granel"/>
    <s v="E001"/>
    <x v="1"/>
    <d v="1899-12-30T00:15:29"/>
    <d v="1899-12-30T00:19:22"/>
    <x v="5"/>
    <x v="1"/>
    <x v="1"/>
    <x v="1"/>
    <n v="0"/>
    <n v="0"/>
    <x v="0"/>
    <x v="1"/>
    <x v="0"/>
    <n v="0"/>
    <x v="1"/>
    <x v="1"/>
    <d v="1899-12-30T00:03:53"/>
    <d v="1899-12-30T00:03:53"/>
    <x v="0"/>
    <m/>
    <m/>
    <d v="1899-12-30T00:00:00"/>
    <d v="1899-12-30T00:15:29"/>
    <n v="2"/>
    <n v="-2.6967592592500034E-3"/>
    <n v="15.483333333340763"/>
    <x v="4"/>
    <x v="1"/>
  </r>
  <r>
    <x v="1"/>
    <s v="2024017114"/>
    <x v="0"/>
    <x v="529"/>
    <s v="E7609CBH"/>
    <d v="2024-12-30T00:00:00"/>
    <x v="1"/>
    <s v="3126"/>
    <x v="11"/>
    <s v="S1D"/>
    <x v="8"/>
    <x v="0"/>
    <d v="2024-12-30T00:00:00"/>
    <d v="1899-12-30T12:44:24"/>
    <d v="2024-12-30T00:00:00"/>
    <d v="1899-12-30T12:40:55"/>
    <d v="2024-12-30T00:00:00"/>
    <d v="1899-12-30T13:00:57"/>
    <x v="0"/>
    <x v="0"/>
    <s v="507102295"/>
    <s v="EXW"/>
    <d v="1899-12-30T00:23:31"/>
    <x v="1748"/>
    <d v="1899-12-30T00:03:29"/>
    <s v="Granel"/>
    <s v="E001"/>
    <x v="1"/>
    <d v="1899-12-30T00:16:33"/>
    <d v="1899-12-30T00:20:02"/>
    <x v="6"/>
    <x v="1"/>
    <x v="1"/>
    <x v="1"/>
    <n v="0"/>
    <n v="0"/>
    <x v="0"/>
    <x v="1"/>
    <x v="0"/>
    <n v="0"/>
    <x v="1"/>
    <x v="1"/>
    <d v="1899-12-30T00:03:29"/>
    <d v="1899-12-30T00:03:29"/>
    <x v="0"/>
    <m/>
    <m/>
    <d v="1899-12-30T00:00:00"/>
    <d v="1899-12-30T00:16:33"/>
    <n v="2"/>
    <n v="-2.4189814814800092E-3"/>
    <n v="16.550000000006264"/>
    <x v="13"/>
    <x v="1"/>
  </r>
  <r>
    <x v="1"/>
    <s v="2025000032"/>
    <x v="0"/>
    <x v="529"/>
    <s v="E7609CBH"/>
    <d v="2025-01-02T00:00:00"/>
    <x v="1"/>
    <s v="3126"/>
    <x v="11"/>
    <s v="S2D"/>
    <x v="9"/>
    <x v="0"/>
    <d v="2025-01-02T00:00:00"/>
    <d v="1899-12-30T10:48:09"/>
    <d v="2025-01-02T00:00:00"/>
    <d v="1899-12-30T10:44:31"/>
    <d v="2025-01-02T00:00:00"/>
    <d v="1899-12-30T11:11:43"/>
    <x v="0"/>
    <x v="0"/>
    <s v="507102326"/>
    <s v="EXW"/>
    <d v="1899-12-30T00:30:50"/>
    <x v="1235"/>
    <d v="1899-12-30T00:03:38"/>
    <s v="Granel"/>
    <s v="E001"/>
    <x v="1"/>
    <d v="1899-12-30T00:23:34"/>
    <d v="1899-12-30T00:27:12"/>
    <x v="4"/>
    <x v="3"/>
    <x v="2"/>
    <x v="1"/>
    <n v="0"/>
    <n v="0"/>
    <x v="0"/>
    <x v="1"/>
    <x v="1"/>
    <n v="0"/>
    <x v="1"/>
    <x v="1"/>
    <d v="1899-12-30T00:03:38"/>
    <d v="1899-12-30T00:03:38"/>
    <x v="0"/>
    <m/>
    <m/>
    <d v="1899-12-30T00:00:00"/>
    <d v="1899-12-30T00:23:34"/>
    <n v="5"/>
    <n v="-2.5231481481500229E-3"/>
    <n v="23.566666666665579"/>
    <x v="4"/>
    <x v="1"/>
  </r>
  <r>
    <x v="1"/>
    <s v="2025000078"/>
    <x v="0"/>
    <x v="493"/>
    <s v="E8087HNJ"/>
    <d v="2025-01-03T00:00:00"/>
    <x v="1"/>
    <s v="3208"/>
    <x v="12"/>
    <s v="PA"/>
    <x v="2"/>
    <x v="0"/>
    <d v="2025-01-03T00:00:00"/>
    <d v="1899-12-30T07:55:50"/>
    <d v="2025-01-03T00:00:00"/>
    <d v="1899-12-30T07:51:42"/>
    <d v="2025-01-03T00:00:00"/>
    <d v="1899-12-30T07:56:13"/>
    <x v="72"/>
    <x v="8"/>
    <s v="507102350"/>
    <s v="FBO"/>
    <d v="1899-12-30T00:08:39"/>
    <x v="1749"/>
    <d v="1899-12-30T00:04:08"/>
    <s v="Ensacado"/>
    <s v="E002"/>
    <x v="2"/>
    <d v="1899-12-30T00:00:23"/>
    <d v="1899-12-30T00:04:31"/>
    <x v="1"/>
    <x v="4"/>
    <x v="2"/>
    <x v="2"/>
    <n v="1"/>
    <n v="0"/>
    <x v="1"/>
    <x v="2"/>
    <x v="1"/>
    <n v="1"/>
    <x v="1"/>
    <x v="1"/>
    <d v="1899-12-30T00:04:08"/>
    <d v="1899-12-30T00:04:08"/>
    <x v="1"/>
    <m/>
    <m/>
    <d v="1899-12-30T00:00:00"/>
    <d v="1899-12-30T00:00:23"/>
    <n v="6"/>
    <n v="-2.8703703703699679E-3"/>
    <n v="0.38333333334239938"/>
    <x v="0"/>
    <x v="1"/>
  </r>
  <r>
    <x v="1"/>
    <s v="2025000087"/>
    <x v="0"/>
    <x v="529"/>
    <s v="E7609CBH"/>
    <d v="2025-01-03T00:00:00"/>
    <x v="1"/>
    <s v="3126"/>
    <x v="11"/>
    <s v="S1D"/>
    <x v="8"/>
    <x v="0"/>
    <d v="2025-01-03T00:00:00"/>
    <d v="1899-12-30T09:04:21"/>
    <d v="2025-01-03T00:00:00"/>
    <d v="1899-12-30T09:00:44"/>
    <d v="2025-01-03T00:00:00"/>
    <d v="1899-12-30T09:21:23"/>
    <x v="0"/>
    <x v="0"/>
    <s v="507102352"/>
    <s v="EXW"/>
    <d v="1899-12-30T00:24:16"/>
    <x v="1750"/>
    <d v="1899-12-30T00:03:37"/>
    <s v="Granel"/>
    <s v="E001"/>
    <x v="1"/>
    <d v="1899-12-30T00:17:02"/>
    <d v="1899-12-30T00:20:39"/>
    <x v="3"/>
    <x v="4"/>
    <x v="2"/>
    <x v="1"/>
    <n v="0"/>
    <n v="0"/>
    <x v="0"/>
    <x v="1"/>
    <x v="1"/>
    <n v="0"/>
    <x v="1"/>
    <x v="1"/>
    <d v="1899-12-30T00:03:37"/>
    <d v="1899-12-30T00:03:37"/>
    <x v="0"/>
    <m/>
    <m/>
    <d v="1899-12-30T00:00:00"/>
    <d v="1899-12-30T00:17:02"/>
    <n v="6"/>
    <n v="-2.5115740740699888E-3"/>
    <n v="17.033333333342444"/>
    <x v="2"/>
    <x v="1"/>
  </r>
  <r>
    <x v="1"/>
    <s v="2025000120"/>
    <x v="0"/>
    <x v="529"/>
    <s v="E7609CBH"/>
    <d v="2025-01-03T00:00:00"/>
    <x v="1"/>
    <s v="3126"/>
    <x v="11"/>
    <s v="S1D"/>
    <x v="8"/>
    <x v="0"/>
    <d v="2025-01-03T00:00:00"/>
    <d v="1899-12-30T13:04:04"/>
    <d v="2025-01-03T00:00:00"/>
    <d v="1899-12-30T13:01:23"/>
    <d v="2025-01-03T00:00:00"/>
    <d v="1899-12-30T13:21:27"/>
    <x v="0"/>
    <x v="0"/>
    <s v="507102362"/>
    <s v="EXW"/>
    <d v="1899-12-30T00:22:45"/>
    <x v="1630"/>
    <d v="1899-12-30T00:02:41"/>
    <s v="Granel"/>
    <s v="E001"/>
    <x v="1"/>
    <d v="1899-12-30T00:17:23"/>
    <d v="1899-12-30T00:20:04"/>
    <x v="9"/>
    <x v="4"/>
    <x v="2"/>
    <x v="1"/>
    <n v="0"/>
    <n v="0"/>
    <x v="0"/>
    <x v="1"/>
    <x v="1"/>
    <n v="0"/>
    <x v="1"/>
    <x v="1"/>
    <d v="1899-12-30T00:02:41"/>
    <d v="1899-12-30T00:02:41"/>
    <x v="0"/>
    <m/>
    <m/>
    <d v="1899-12-30T00:00:00"/>
    <d v="1899-12-30T00:17:23"/>
    <n v="6"/>
    <n v="-1.863425925930029E-3"/>
    <n v="17.383333333334345"/>
    <x v="13"/>
    <x v="1"/>
  </r>
  <r>
    <x v="1"/>
    <s v="2025000132"/>
    <x v="0"/>
    <x v="486"/>
    <s v="E9819MMR"/>
    <d v="2025-01-07T00:00:00"/>
    <x v="1"/>
    <s v="2649"/>
    <x v="14"/>
    <s v="S6H"/>
    <x v="10"/>
    <x v="0"/>
    <d v="2025-01-07T00:00:00"/>
    <d v="1899-12-30T06:05:50"/>
    <d v="2025-01-07T00:00:00"/>
    <d v="1899-12-30T06:03:13"/>
    <d v="2025-01-07T00:00:00"/>
    <d v="1899-12-30T06:27:23"/>
    <x v="0"/>
    <x v="0"/>
    <s v="507102366"/>
    <s v="FBO"/>
    <d v="1899-12-30T00:26:47"/>
    <x v="264"/>
    <d v="1899-12-30T00:02:37"/>
    <s v="Granel"/>
    <s v="E001"/>
    <x v="2"/>
    <d v="1899-12-30T00:21:33"/>
    <d v="1899-12-30T00:24:10"/>
    <x v="0"/>
    <x v="5"/>
    <x v="3"/>
    <x v="1"/>
    <n v="0"/>
    <n v="0"/>
    <x v="0"/>
    <x v="1"/>
    <x v="1"/>
    <n v="0"/>
    <x v="1"/>
    <x v="1"/>
    <d v="1899-12-30T00:02:37"/>
    <d v="1899-12-30T00:02:37"/>
    <x v="0"/>
    <m/>
    <m/>
    <d v="1899-12-30T00:00:00"/>
    <d v="1899-12-30T00:21:33"/>
    <n v="3"/>
    <n v="-1.8171296296299877E-3"/>
    <n v="21.54999999998882"/>
    <x v="12"/>
    <x v="1"/>
  </r>
  <r>
    <x v="1"/>
    <s v="2025000134"/>
    <x v="0"/>
    <x v="488"/>
    <s v="E5866LGS"/>
    <d v="2025-01-07T00:00:00"/>
    <x v="1"/>
    <s v="2693"/>
    <x v="13"/>
    <s v="PA"/>
    <x v="2"/>
    <x v="0"/>
    <d v="2025-01-07T00:00:00"/>
    <d v="1899-12-30T06:07:16"/>
    <d v="2025-01-07T00:00:00"/>
    <d v="1899-12-30T06:05:12"/>
    <d v="2025-01-07T00:00:00"/>
    <d v="1899-12-30T06:34:03"/>
    <x v="0"/>
    <x v="0"/>
    <s v="507102367"/>
    <s v="FBO"/>
    <d v="1899-12-30T00:30:55"/>
    <x v="775"/>
    <d v="1899-12-30T00:02:04"/>
    <s v="Ensacado"/>
    <s v="E002"/>
    <x v="2"/>
    <d v="1899-12-30T00:26:47"/>
    <d v="1899-12-30T00:28:51"/>
    <x v="0"/>
    <x v="5"/>
    <x v="3"/>
    <x v="2"/>
    <n v="0"/>
    <n v="0"/>
    <x v="0"/>
    <x v="2"/>
    <x v="1"/>
    <n v="0"/>
    <x v="1"/>
    <x v="1"/>
    <d v="1899-12-30T00:02:04"/>
    <d v="1899-12-30T00:02:04"/>
    <x v="0"/>
    <m/>
    <m/>
    <d v="1899-12-30T00:00:00"/>
    <d v="1899-12-30T00:26:47"/>
    <n v="3"/>
    <n v="-1.43518518518998E-3"/>
    <n v="26.783333333323185"/>
    <x v="12"/>
    <x v="1"/>
  </r>
  <r>
    <x v="1"/>
    <s v="2025000140"/>
    <x v="0"/>
    <x v="489"/>
    <s v="E8727HJH"/>
    <d v="2025-01-07T00:00:00"/>
    <x v="1"/>
    <s v="2649"/>
    <x v="14"/>
    <s v="S6H"/>
    <x v="10"/>
    <x v="0"/>
    <d v="2025-01-07T00:00:00"/>
    <d v="1899-12-30T06:33:13"/>
    <d v="2025-01-07T00:00:00"/>
    <d v="1899-12-30T06:29:18"/>
    <d v="2025-01-07T00:00:00"/>
    <d v="1899-12-30T06:56:26"/>
    <x v="0"/>
    <x v="0"/>
    <s v="507102369"/>
    <s v="FBO"/>
    <d v="1899-12-30T00:31:03"/>
    <x v="1751"/>
    <d v="1899-12-30T00:03:55"/>
    <s v="Granel"/>
    <s v="E001"/>
    <x v="2"/>
    <d v="1899-12-30T00:23:13"/>
    <d v="1899-12-30T00:27:08"/>
    <x v="0"/>
    <x v="5"/>
    <x v="3"/>
    <x v="1"/>
    <n v="0"/>
    <n v="0"/>
    <x v="0"/>
    <x v="1"/>
    <x v="1"/>
    <n v="0"/>
    <x v="1"/>
    <x v="1"/>
    <d v="1899-12-30T00:03:55"/>
    <d v="1899-12-30T00:03:55"/>
    <x v="0"/>
    <m/>
    <m/>
    <d v="1899-12-30T00:00:00"/>
    <d v="1899-12-30T00:23:13"/>
    <n v="3"/>
    <n v="-2.7199074074099605E-3"/>
    <n v="23.216666666659211"/>
    <x v="12"/>
    <x v="1"/>
  </r>
  <r>
    <x v="1"/>
    <s v="2025000164"/>
    <x v="0"/>
    <x v="524"/>
    <s v="E5208JYX"/>
    <d v="2025-01-07T00:00:00"/>
    <x v="1"/>
    <s v="2649"/>
    <x v="14"/>
    <s v="S6H"/>
    <x v="10"/>
    <x v="0"/>
    <d v="2025-01-07T00:00:00"/>
    <d v="1899-12-30T10:30:18"/>
    <d v="2025-01-07T00:00:00"/>
    <d v="1899-12-30T10:26:48"/>
    <d v="2025-01-07T00:00:00"/>
    <d v="1899-12-30T11:02:42"/>
    <x v="0"/>
    <x v="0"/>
    <s v="507102385"/>
    <s v="FBO"/>
    <d v="1899-12-30T00:39:24"/>
    <x v="1752"/>
    <d v="1899-12-30T00:03:30"/>
    <s v="Granel"/>
    <s v="E001"/>
    <x v="2"/>
    <d v="1899-12-30T00:32:24"/>
    <d v="1899-12-30T00:35:54"/>
    <x v="4"/>
    <x v="5"/>
    <x v="3"/>
    <x v="1"/>
    <n v="0"/>
    <n v="0"/>
    <x v="0"/>
    <x v="1"/>
    <x v="1"/>
    <n v="0"/>
    <x v="1"/>
    <x v="1"/>
    <d v="1899-12-30T00:03:30"/>
    <d v="1899-12-30T00:03:30"/>
    <x v="0"/>
    <m/>
    <m/>
    <d v="1899-12-30T00:00:00"/>
    <d v="1899-12-30T00:32:24"/>
    <n v="3"/>
    <n v="-2.4305555555499958E-3"/>
    <n v="32.400000000000027"/>
    <x v="4"/>
    <x v="1"/>
  </r>
  <r>
    <x v="1"/>
    <s v="2025000170"/>
    <x v="0"/>
    <x v="494"/>
    <s v="E0285KKX"/>
    <d v="2025-01-07T00:00:00"/>
    <x v="1"/>
    <s v="2649"/>
    <x v="14"/>
    <s v="S6H"/>
    <x v="10"/>
    <x v="0"/>
    <d v="2025-01-07T00:00:00"/>
    <d v="1899-12-30T11:07:14"/>
    <d v="2025-01-07T00:00:00"/>
    <d v="1899-12-30T11:03:43"/>
    <d v="2025-01-07T00:00:00"/>
    <d v="1899-12-30T11:24:08"/>
    <x v="0"/>
    <x v="0"/>
    <s v="507102387"/>
    <s v="FBO"/>
    <d v="1899-12-30T00:23:56"/>
    <x v="1753"/>
    <d v="1899-12-30T00:03:31"/>
    <s v="Granel"/>
    <s v="E001"/>
    <x v="2"/>
    <d v="1899-12-30T00:16:54"/>
    <d v="1899-12-30T00:20:25"/>
    <x v="5"/>
    <x v="5"/>
    <x v="3"/>
    <x v="1"/>
    <n v="0"/>
    <n v="0"/>
    <x v="0"/>
    <x v="1"/>
    <x v="1"/>
    <n v="0"/>
    <x v="1"/>
    <x v="1"/>
    <d v="1899-12-30T00:03:31"/>
    <d v="1899-12-30T00:03:31"/>
    <x v="0"/>
    <m/>
    <m/>
    <d v="1899-12-30T00:00:00"/>
    <d v="1899-12-30T00:16:54"/>
    <n v="3"/>
    <n v="-2.4421296296300299E-3"/>
    <n v="16.899999999998403"/>
    <x v="4"/>
    <x v="1"/>
  </r>
  <r>
    <x v="2"/>
    <s v="2024002740"/>
    <x v="0"/>
    <x v="570"/>
    <s v="E3111DXK"/>
    <d v="2024-12-09T00:00:00"/>
    <x v="1"/>
    <s v="55"/>
    <x v="19"/>
    <s v="S3"/>
    <x v="7"/>
    <x v="0"/>
    <d v="2024-12-09T00:00:00"/>
    <d v="1899-12-30T07:50:13"/>
    <d v="2024-12-09T00:00:00"/>
    <d v="1899-12-30T09:44:11"/>
    <d v="2024-12-09T00:00:00"/>
    <d v="1899-12-30T09:46:06"/>
    <x v="0"/>
    <x v="0"/>
    <s v="1323103173"/>
    <s v="FBO"/>
    <d v="1899-12-30T01:55:53"/>
    <x v="1754"/>
    <d v="1899-12-30T01:53:58"/>
    <s v="Granel"/>
    <s v="E001"/>
    <x v="2"/>
    <d v="1899-12-30T01:55:53"/>
    <d v="1899-12-30T00:01:55"/>
    <x v="1"/>
    <x v="10"/>
    <x v="4"/>
    <x v="1"/>
    <n v="0"/>
    <n v="0"/>
    <x v="0"/>
    <x v="1"/>
    <x v="0"/>
    <n v="0"/>
    <x v="2"/>
    <x v="2"/>
    <d v="1899-12-30T01:53:58"/>
    <d v="1899-12-30T00:55:58"/>
    <x v="0"/>
    <m/>
    <m/>
    <d v="1899-12-30T00:00:00"/>
    <d v="1899-12-30T01:55:53"/>
    <n v="2"/>
    <d v="1899-12-30T01:53:58"/>
    <n v="115.88333333333759"/>
    <x v="2"/>
    <x v="0"/>
  </r>
  <r>
    <x v="2"/>
    <s v=""/>
    <x v="0"/>
    <x v="571"/>
    <m/>
    <d v="2024-12-09T00:00:00"/>
    <x v="1"/>
    <s v="3320"/>
    <x v="20"/>
    <s v="PA"/>
    <x v="6"/>
    <x v="0"/>
    <d v="2024-12-09T00:00:00"/>
    <d v="1899-12-30T10:23:57"/>
    <d v="2024-12-09T00:00:00"/>
    <d v="1899-12-30T10:24:21"/>
    <d v="2024-12-09T00:00:00"/>
    <d v="1899-12-30T10:24:39"/>
    <x v="73"/>
    <x v="12"/>
    <s v="1323103174"/>
    <s v="EXW"/>
    <d v="1899-12-30T00:00:42"/>
    <x v="1755"/>
    <d v="1899-12-30T00:00:24"/>
    <s v="Ensacado"/>
    <s v="E002"/>
    <x v="1"/>
    <d v="1899-12-30T00:00:42"/>
    <d v="1899-12-30T00:00:18"/>
    <x v="4"/>
    <x v="10"/>
    <x v="4"/>
    <x v="2"/>
    <n v="1"/>
    <n v="0"/>
    <x v="1"/>
    <x v="2"/>
    <x v="0"/>
    <n v="1"/>
    <x v="2"/>
    <x v="1"/>
    <d v="1899-12-30T00:00:24"/>
    <d v="1899-12-30T00:00:24"/>
    <x v="0"/>
    <m/>
    <m/>
    <d v="1899-12-30T00:00:00"/>
    <d v="1899-12-30T00:00:42"/>
    <n v="2"/>
    <d v="1899-12-30T00:00:24"/>
    <n v="0.69999999999835083"/>
    <x v="3"/>
    <x v="1"/>
  </r>
  <r>
    <x v="2"/>
    <s v=""/>
    <x v="0"/>
    <x v="572"/>
    <m/>
    <d v="2024-12-09T00:00:00"/>
    <x v="1"/>
    <s v="2906"/>
    <x v="21"/>
    <s v="PA"/>
    <x v="6"/>
    <x v="0"/>
    <d v="2024-12-09T00:00:00"/>
    <d v="1899-12-30T11:01:59"/>
    <d v="2024-12-09T00:00:00"/>
    <d v="1899-12-30T11:03:32"/>
    <d v="2024-12-09T00:00:00"/>
    <d v="1899-12-30T11:03:57"/>
    <x v="74"/>
    <x v="12"/>
    <s v="1323103175"/>
    <s v="EXW"/>
    <d v="1899-12-30T00:01:58"/>
    <x v="1756"/>
    <d v="1899-12-30T00:01:33"/>
    <s v="Ensacado"/>
    <s v="E002"/>
    <x v="1"/>
    <d v="1899-12-30T00:01:58"/>
    <d v="1899-12-30T00:00:25"/>
    <x v="5"/>
    <x v="10"/>
    <x v="4"/>
    <x v="2"/>
    <n v="1"/>
    <n v="0"/>
    <x v="1"/>
    <x v="2"/>
    <x v="0"/>
    <n v="1"/>
    <x v="2"/>
    <x v="1"/>
    <d v="1899-12-30T00:01:33"/>
    <d v="1899-12-30T00:01:33"/>
    <x v="0"/>
    <m/>
    <m/>
    <d v="1899-12-30T00:00:00"/>
    <d v="1899-12-30T00:01:58"/>
    <n v="2"/>
    <d v="1899-12-30T00:01:33"/>
    <n v="1.9666666666656418"/>
    <x v="4"/>
    <x v="1"/>
  </r>
  <r>
    <x v="2"/>
    <s v=""/>
    <x v="0"/>
    <x v="573"/>
    <m/>
    <d v="2024-12-09T00:00:00"/>
    <x v="1"/>
    <s v="2906"/>
    <x v="21"/>
    <s v="PA"/>
    <x v="6"/>
    <x v="0"/>
    <d v="2024-12-09T00:00:00"/>
    <d v="1899-12-30T12:42:45"/>
    <d v="2024-12-09T00:00:00"/>
    <d v="1899-12-30T12:44:07"/>
    <d v="2024-12-09T00:00:00"/>
    <d v="1899-12-30T12:44:55"/>
    <x v="75"/>
    <x v="12"/>
    <s v="1323103176"/>
    <s v="EXW"/>
    <d v="1899-12-30T00:02:10"/>
    <x v="1757"/>
    <d v="1899-12-30T00:01:22"/>
    <s v="Ensacado"/>
    <s v="E002"/>
    <x v="1"/>
    <d v="1899-12-30T00:02:10"/>
    <d v="1899-12-30T00:00:48"/>
    <x v="6"/>
    <x v="10"/>
    <x v="4"/>
    <x v="2"/>
    <n v="1"/>
    <n v="0"/>
    <x v="1"/>
    <x v="2"/>
    <x v="0"/>
    <n v="1"/>
    <x v="2"/>
    <x v="1"/>
    <d v="1899-12-30T00:01:22"/>
    <d v="1899-12-30T00:01:22"/>
    <x v="0"/>
    <m/>
    <m/>
    <d v="1899-12-30T00:00:00"/>
    <d v="1899-12-30T00:02:10"/>
    <n v="2"/>
    <d v="1899-12-30T00:01:22"/>
    <n v="2.1666666666672718"/>
    <x v="5"/>
    <x v="1"/>
  </r>
  <r>
    <x v="2"/>
    <s v="2024002741"/>
    <x v="0"/>
    <x v="570"/>
    <s v="E3111DXK"/>
    <d v="2024-12-09T00:00:00"/>
    <x v="1"/>
    <s v="55"/>
    <x v="19"/>
    <s v="S3"/>
    <x v="7"/>
    <x v="0"/>
    <d v="2024-12-09T00:00:00"/>
    <d v="1899-12-30T10:59:46"/>
    <d v="2024-12-09T00:00:00"/>
    <d v="1899-12-30T11:01:08"/>
    <d v="2024-12-09T00:00:00"/>
    <d v="1899-12-30T13:05:29"/>
    <x v="0"/>
    <x v="0"/>
    <s v="1323103177"/>
    <s v="FBO"/>
    <d v="1899-12-30T02:05:43"/>
    <x v="1758"/>
    <d v="1899-12-30T00:01:22"/>
    <s v="Granel"/>
    <s v="E001"/>
    <x v="2"/>
    <d v="1899-12-30T02:05:43"/>
    <d v="1899-12-30T02:04:21"/>
    <x v="4"/>
    <x v="10"/>
    <x v="4"/>
    <x v="1"/>
    <n v="0"/>
    <n v="0"/>
    <x v="0"/>
    <x v="1"/>
    <x v="0"/>
    <n v="0"/>
    <x v="2"/>
    <x v="2"/>
    <d v="1899-12-30T00:01:22"/>
    <d v="1899-12-30T00:01:22"/>
    <x v="0"/>
    <m/>
    <m/>
    <d v="1899-12-30T00:00:00"/>
    <d v="1899-12-30T02:05:43"/>
    <n v="2"/>
    <d v="1899-12-30T00:01:22"/>
    <n v="125.71666666666556"/>
    <x v="13"/>
    <x v="0"/>
  </r>
  <r>
    <x v="2"/>
    <s v="2024002742"/>
    <x v="0"/>
    <x v="574"/>
    <s v="E0244KCH"/>
    <d v="2024-12-09T00:00:00"/>
    <x v="1"/>
    <s v="55"/>
    <x v="19"/>
    <s v="S3"/>
    <x v="7"/>
    <x v="0"/>
    <d v="2024-12-09T00:00:00"/>
    <d v="1899-12-30T11:46:38"/>
    <d v="2024-12-09T00:00:00"/>
    <d v="1899-12-30T12:19:09"/>
    <d v="2024-12-09T00:00:00"/>
    <d v="1899-12-30T15:06:34"/>
    <x v="0"/>
    <x v="0"/>
    <s v="1323103178"/>
    <s v="FBO"/>
    <d v="1899-12-30T03:19:56"/>
    <x v="1759"/>
    <d v="1899-12-30T00:32:31"/>
    <s v="Granel"/>
    <s v="E001"/>
    <x v="2"/>
    <d v="1899-12-30T03:19:56"/>
    <d v="1899-12-30T02:47:25"/>
    <x v="5"/>
    <x v="10"/>
    <x v="4"/>
    <x v="1"/>
    <n v="0"/>
    <n v="0"/>
    <x v="0"/>
    <x v="1"/>
    <x v="0"/>
    <n v="0"/>
    <x v="2"/>
    <x v="2"/>
    <d v="1899-12-30T00:32:31"/>
    <d v="1899-12-30T00:32:31"/>
    <x v="0"/>
    <m/>
    <m/>
    <d v="1899-12-30T00:00:00"/>
    <d v="1899-12-30T03:19:56"/>
    <n v="2"/>
    <d v="1899-12-30T00:32:31"/>
    <n v="199.93333333334394"/>
    <x v="6"/>
    <x v="0"/>
  </r>
  <r>
    <x v="2"/>
    <s v=""/>
    <x v="0"/>
    <x v="575"/>
    <m/>
    <d v="2024-12-09T00:00:00"/>
    <x v="1"/>
    <s v="2906"/>
    <x v="21"/>
    <s v="PA"/>
    <x v="6"/>
    <x v="0"/>
    <d v="2024-12-09T00:00:00"/>
    <d v="1899-12-30T15:44:05"/>
    <d v="2024-12-09T00:00:00"/>
    <d v="1899-12-30T15:45:21"/>
    <d v="2024-12-09T00:00:00"/>
    <d v="1899-12-30T15:45:36"/>
    <x v="76"/>
    <x v="12"/>
    <s v="1323103179"/>
    <s v="EXW"/>
    <d v="1899-12-30T00:01:31"/>
    <x v="1760"/>
    <d v="1899-12-30T00:01:16"/>
    <s v="Ensacado"/>
    <s v="E002"/>
    <x v="1"/>
    <d v="1899-12-30T00:01:31"/>
    <d v="1899-12-30T00:00:15"/>
    <x v="14"/>
    <x v="10"/>
    <x v="4"/>
    <x v="2"/>
    <n v="1"/>
    <n v="0"/>
    <x v="1"/>
    <x v="2"/>
    <x v="0"/>
    <n v="1"/>
    <x v="2"/>
    <x v="1"/>
    <d v="1899-12-30T00:01:16"/>
    <d v="1899-12-30T00:01:16"/>
    <x v="0"/>
    <m/>
    <m/>
    <d v="1899-12-30T00:00:00"/>
    <d v="1899-12-30T00:01:31"/>
    <n v="2"/>
    <d v="1899-12-30T00:01:16"/>
    <n v="1.5166666666655715"/>
    <x v="6"/>
    <x v="1"/>
  </r>
  <r>
    <x v="2"/>
    <s v=""/>
    <x v="0"/>
    <x v="576"/>
    <m/>
    <d v="2024-12-09T00:00:00"/>
    <x v="1"/>
    <s v="2906"/>
    <x v="21"/>
    <s v="PA"/>
    <x v="6"/>
    <x v="0"/>
    <d v="2024-12-09T00:00:00"/>
    <d v="1899-12-30T15:48:16"/>
    <d v="2024-12-09T00:00:00"/>
    <d v="1899-12-30T19:19:59"/>
    <d v="2024-12-09T00:00:00"/>
    <d v="1899-12-30T15:56:02"/>
    <x v="77"/>
    <x v="12"/>
    <s v="1323103180"/>
    <s v="EXW"/>
    <d v="1899-12-30T06:55:40"/>
    <x v="1761"/>
    <d v="1899-12-30T03:31:43"/>
    <s v="Ensacado"/>
    <s v="E002"/>
    <x v="1"/>
    <d v="1899-12-30T00:07:46"/>
    <n v="-0.14163194444443994"/>
    <x v="14"/>
    <x v="10"/>
    <x v="4"/>
    <x v="2"/>
    <n v="1"/>
    <n v="0"/>
    <x v="1"/>
    <x v="2"/>
    <x v="0"/>
    <n v="1"/>
    <x v="2"/>
    <x v="1"/>
    <d v="1899-12-30T03:31:43"/>
    <d v="1899-12-30T02:33:43"/>
    <x v="1"/>
    <m/>
    <m/>
    <d v="1899-12-30T00:00:00"/>
    <d v="1899-12-30T00:07:46"/>
    <n v="2"/>
    <d v="1899-12-30T03:31:43"/>
    <n v="7.7666666666689466"/>
    <x v="6"/>
    <x v="1"/>
  </r>
  <r>
    <x v="2"/>
    <s v="2024002743"/>
    <x v="0"/>
    <x v="570"/>
    <s v="E3111DXK"/>
    <d v="2024-12-09T00:00:00"/>
    <x v="1"/>
    <s v="55"/>
    <x v="19"/>
    <s v="S3"/>
    <x v="7"/>
    <x v="0"/>
    <d v="2024-12-09T00:00:00"/>
    <d v="1899-12-30T16:05:04"/>
    <d v="2024-12-09T00:00:00"/>
    <d v="1899-12-30T16:06:04"/>
    <d v="2024-12-09T00:00:00"/>
    <d v="1899-12-30T16:35:23"/>
    <x v="0"/>
    <x v="0"/>
    <s v="1323103181"/>
    <s v="FBO"/>
    <d v="1899-12-30T00:30:19"/>
    <x v="1762"/>
    <d v="1899-12-30T00:01:00"/>
    <s v="Granel"/>
    <s v="E001"/>
    <x v="2"/>
    <d v="1899-12-30T00:30:19"/>
    <d v="1899-12-30T00:29:19"/>
    <x v="10"/>
    <x v="10"/>
    <x v="4"/>
    <x v="1"/>
    <n v="0"/>
    <n v="0"/>
    <x v="0"/>
    <x v="1"/>
    <x v="0"/>
    <n v="0"/>
    <x v="2"/>
    <x v="1"/>
    <d v="1899-12-30T00:01:00"/>
    <d v="1899-12-30T00:01:00"/>
    <x v="0"/>
    <m/>
    <m/>
    <d v="1899-12-30T00:00:00"/>
    <d v="1899-12-30T00:30:19"/>
    <n v="2"/>
    <d v="1899-12-30T00:01:00"/>
    <n v="30.316666666665597"/>
    <x v="9"/>
    <x v="1"/>
  </r>
  <r>
    <x v="2"/>
    <s v=""/>
    <x v="0"/>
    <x v="577"/>
    <m/>
    <d v="2024-12-09T00:00:00"/>
    <x v="1"/>
    <s v="2906"/>
    <x v="21"/>
    <s v="PA"/>
    <x v="6"/>
    <x v="0"/>
    <d v="2024-12-09T00:00:00"/>
    <d v="1899-12-30T16:37:52"/>
    <d v="2024-12-09T00:00:00"/>
    <d v="1899-12-30T16:43:33"/>
    <d v="2024-12-09T00:00:00"/>
    <d v="1899-12-30T16:44:32"/>
    <x v="78"/>
    <x v="12"/>
    <s v="1323103182"/>
    <s v="EXW"/>
    <d v="1899-12-30T00:06:40"/>
    <x v="1763"/>
    <d v="1899-12-30T00:05:41"/>
    <s v="Ensacado"/>
    <s v="E002"/>
    <x v="1"/>
    <d v="1899-12-30T00:06:40"/>
    <d v="1899-12-30T00:00:59"/>
    <x v="10"/>
    <x v="10"/>
    <x v="4"/>
    <x v="2"/>
    <n v="1"/>
    <n v="0"/>
    <x v="1"/>
    <x v="2"/>
    <x v="0"/>
    <n v="1"/>
    <x v="2"/>
    <x v="1"/>
    <d v="1899-12-30T00:05:41"/>
    <d v="1899-12-30T00:05:41"/>
    <x v="0"/>
    <m/>
    <m/>
    <d v="1899-12-30T00:00:00"/>
    <d v="1899-12-30T00:06:40"/>
    <n v="2"/>
    <d v="1899-12-30T00:05:41"/>
    <n v="6.6666666666671759"/>
    <x v="9"/>
    <x v="1"/>
  </r>
  <r>
    <x v="2"/>
    <s v="2024002744"/>
    <x v="0"/>
    <x v="578"/>
    <s v="E0244LTR"/>
    <d v="2024-12-09T00:00:00"/>
    <x v="1"/>
    <s v="55"/>
    <x v="19"/>
    <s v="S3"/>
    <x v="7"/>
    <x v="0"/>
    <d v="2024-12-09T00:00:00"/>
    <d v="1899-12-30T16:30:39"/>
    <d v="2024-12-09T00:00:00"/>
    <d v="1899-12-30T17:14:11"/>
    <d v="2024-12-09T00:00:00"/>
    <d v="1899-12-30T17:39:22"/>
    <x v="0"/>
    <x v="0"/>
    <s v="1323103183"/>
    <s v="FBO"/>
    <d v="1899-12-30T01:08:43"/>
    <x v="1150"/>
    <d v="1899-12-30T00:43:32"/>
    <s v="Granel"/>
    <s v="E001"/>
    <x v="2"/>
    <d v="1899-12-30T01:08:43"/>
    <d v="1899-12-30T00:25:11"/>
    <x v="10"/>
    <x v="10"/>
    <x v="4"/>
    <x v="1"/>
    <n v="0"/>
    <n v="0"/>
    <x v="0"/>
    <x v="1"/>
    <x v="0"/>
    <n v="0"/>
    <x v="2"/>
    <x v="0"/>
    <d v="1899-12-30T00:43:32"/>
    <d v="1899-12-30T00:43:32"/>
    <x v="0"/>
    <m/>
    <m/>
    <d v="1899-12-30T00:00:00"/>
    <d v="1899-12-30T01:08:43"/>
    <n v="2"/>
    <d v="1899-12-30T00:43:32"/>
    <n v="68.716666666670477"/>
    <x v="10"/>
    <x v="0"/>
  </r>
  <r>
    <x v="2"/>
    <s v="2024002745"/>
    <x v="0"/>
    <x v="574"/>
    <s v="E0244KCH"/>
    <d v="2024-12-09T00:00:00"/>
    <x v="1"/>
    <s v="55"/>
    <x v="19"/>
    <s v="S3"/>
    <x v="7"/>
    <x v="0"/>
    <d v="2024-12-09T00:00:00"/>
    <d v="1899-12-30T16:56:03"/>
    <d v="2024-12-09T00:00:00"/>
    <d v="1899-12-30T17:14:15"/>
    <d v="2024-12-09T00:00:00"/>
    <d v="1899-12-30T17:51:17"/>
    <x v="0"/>
    <x v="0"/>
    <s v="1323103184"/>
    <s v="FBO"/>
    <d v="1899-12-30T00:55:14"/>
    <x v="952"/>
    <d v="1899-12-30T00:18:12"/>
    <s v="Granel"/>
    <s v="E001"/>
    <x v="2"/>
    <d v="1899-12-30T00:55:14"/>
    <d v="1899-12-30T00:37:02"/>
    <x v="10"/>
    <x v="10"/>
    <x v="4"/>
    <x v="1"/>
    <n v="0"/>
    <n v="0"/>
    <x v="0"/>
    <x v="1"/>
    <x v="0"/>
    <n v="0"/>
    <x v="2"/>
    <x v="0"/>
    <d v="1899-12-30T00:18:12"/>
    <d v="1899-12-30T00:18:12"/>
    <x v="0"/>
    <m/>
    <m/>
    <d v="1899-12-30T00:00:00"/>
    <d v="1899-12-30T00:55:14"/>
    <n v="2"/>
    <d v="1899-12-30T00:18:12"/>
    <n v="55.233333333331146"/>
    <x v="10"/>
    <x v="0"/>
  </r>
  <r>
    <x v="2"/>
    <s v="2024002746"/>
    <x v="0"/>
    <x v="570"/>
    <s v="E3111DXK"/>
    <d v="2024-12-09T00:00:00"/>
    <x v="1"/>
    <s v="55"/>
    <x v="19"/>
    <s v="S3"/>
    <x v="7"/>
    <x v="0"/>
    <d v="2024-12-09T00:00:00"/>
    <d v="1899-12-30T17:48:16"/>
    <d v="2024-12-09T00:00:00"/>
    <d v="1899-12-30T17:47:26"/>
    <d v="2024-12-09T00:00:00"/>
    <d v="1899-12-30T18:05:57"/>
    <x v="0"/>
    <x v="0"/>
    <s v="1323103185"/>
    <s v="FBO"/>
    <d v="1899-12-30T00:19:21"/>
    <x v="1617"/>
    <d v="1899-12-30T00:00:50"/>
    <s v="Granel"/>
    <s v="E001"/>
    <x v="2"/>
    <d v="1899-12-30T00:17:41"/>
    <d v="1899-12-30T00:18:31"/>
    <x v="8"/>
    <x v="10"/>
    <x v="4"/>
    <x v="1"/>
    <n v="0"/>
    <n v="0"/>
    <x v="0"/>
    <x v="1"/>
    <x v="0"/>
    <n v="0"/>
    <x v="2"/>
    <x v="1"/>
    <d v="1899-12-30T00:00:50"/>
    <d v="1899-12-30T00:00:50"/>
    <x v="0"/>
    <m/>
    <m/>
    <d v="1899-12-30T00:00:00"/>
    <d v="1899-12-30T00:17:41"/>
    <n v="2"/>
    <n v="-5.7870370369994539E-4"/>
    <n v="17.683333333329596"/>
    <x v="11"/>
    <x v="1"/>
  </r>
  <r>
    <x v="2"/>
    <s v="2024002747"/>
    <x v="0"/>
    <x v="579"/>
    <s v="E2618GDG"/>
    <d v="2024-12-10T00:00:00"/>
    <x v="1"/>
    <s v="55"/>
    <x v="19"/>
    <s v="S3"/>
    <x v="7"/>
    <x v="0"/>
    <d v="2024-12-10T00:00:00"/>
    <d v="1899-12-30T08:25:58"/>
    <d v="2024-12-10T00:00:00"/>
    <d v="1899-12-30T09:06:39"/>
    <d v="2024-12-10T00:00:00"/>
    <d v="1899-12-30T09:35:49"/>
    <x v="0"/>
    <x v="0"/>
    <s v="1323103186"/>
    <s v="FBO"/>
    <d v="1899-12-30T01:09:51"/>
    <x v="908"/>
    <d v="1899-12-30T00:40:41"/>
    <s v="Granel"/>
    <s v="E001"/>
    <x v="2"/>
    <d v="1899-12-30T01:09:51"/>
    <d v="1899-12-30T00:29:10"/>
    <x v="2"/>
    <x v="6"/>
    <x v="4"/>
    <x v="1"/>
    <n v="0"/>
    <n v="0"/>
    <x v="0"/>
    <x v="1"/>
    <x v="0"/>
    <n v="0"/>
    <x v="2"/>
    <x v="0"/>
    <d v="1899-12-30T00:40:41"/>
    <d v="1899-12-30T00:40:41"/>
    <x v="0"/>
    <m/>
    <m/>
    <d v="1899-12-30T00:00:00"/>
    <d v="1899-12-30T01:09:51"/>
    <n v="3"/>
    <d v="1899-12-30T00:40:41"/>
    <n v="69.850000000007952"/>
    <x v="2"/>
    <x v="0"/>
  </r>
  <r>
    <x v="2"/>
    <s v=""/>
    <x v="0"/>
    <x v="580"/>
    <m/>
    <d v="2024-12-10T00:00:00"/>
    <x v="1"/>
    <s v="2916"/>
    <x v="22"/>
    <s v="PA"/>
    <x v="6"/>
    <x v="0"/>
    <d v="2024-12-10T00:00:00"/>
    <d v="1899-12-30T09:53:14"/>
    <d v="2024-12-10T00:00:00"/>
    <d v="1899-12-30T17:28:59"/>
    <d v="2024-12-10T00:00:00"/>
    <d v="1899-12-30T09:53:54"/>
    <x v="79"/>
    <x v="12"/>
    <s v="1323103187"/>
    <s v="EXW"/>
    <d v="1899-12-30T15:10:50"/>
    <x v="1764"/>
    <d v="1899-12-30T07:35:45"/>
    <s v="Ensacado"/>
    <s v="E002"/>
    <x v="1"/>
    <d v="1899-12-30T00:00:40"/>
    <n v="-0.31603009259259002"/>
    <x v="3"/>
    <x v="6"/>
    <x v="4"/>
    <x v="2"/>
    <n v="1"/>
    <n v="0"/>
    <x v="1"/>
    <x v="2"/>
    <x v="0"/>
    <n v="1"/>
    <x v="2"/>
    <x v="1"/>
    <d v="1899-12-30T07:35:45"/>
    <d v="1899-12-30T06:37:45"/>
    <x v="1"/>
    <m/>
    <m/>
    <d v="1899-12-30T00:00:00"/>
    <d v="1899-12-30T00:00:40"/>
    <n v="3"/>
    <d v="1899-12-30T07:35:45"/>
    <n v="0.66666666667678953"/>
    <x v="2"/>
    <x v="1"/>
  </r>
  <r>
    <x v="2"/>
    <s v="2024002748"/>
    <x v="0"/>
    <x v="570"/>
    <s v="E3111DXK"/>
    <d v="2024-12-10T00:00:00"/>
    <x v="1"/>
    <s v="55"/>
    <x v="19"/>
    <s v="S3"/>
    <x v="7"/>
    <x v="0"/>
    <d v="2024-12-10T00:00:00"/>
    <d v="1899-12-30T08:27:54"/>
    <d v="2024-12-10T00:00:00"/>
    <d v="1899-12-30T10:30:14"/>
    <d v="2024-12-10T00:00:00"/>
    <d v="1899-12-30T10:31:57"/>
    <x v="0"/>
    <x v="0"/>
    <s v="1323103188"/>
    <s v="FBO"/>
    <d v="1899-12-30T02:04:03"/>
    <x v="1765"/>
    <d v="1899-12-30T02:02:20"/>
    <s v="Granel"/>
    <s v="E001"/>
    <x v="2"/>
    <d v="1899-12-30T02:04:03"/>
    <d v="1899-12-30T00:01:43"/>
    <x v="2"/>
    <x v="6"/>
    <x v="4"/>
    <x v="1"/>
    <n v="0"/>
    <n v="0"/>
    <x v="0"/>
    <x v="1"/>
    <x v="0"/>
    <n v="0"/>
    <x v="2"/>
    <x v="2"/>
    <d v="1899-12-30T02:02:20"/>
    <d v="1899-12-30T01:04:20"/>
    <x v="0"/>
    <m/>
    <m/>
    <d v="1899-12-30T00:00:00"/>
    <d v="1899-12-30T02:04:03"/>
    <n v="3"/>
    <d v="1899-12-30T02:02:20"/>
    <n v="124.05000000000956"/>
    <x v="3"/>
    <x v="0"/>
  </r>
  <r>
    <x v="2"/>
    <s v=""/>
    <x v="0"/>
    <x v="581"/>
    <m/>
    <d v="2024-12-10T00:00:00"/>
    <x v="1"/>
    <s v="2906"/>
    <x v="21"/>
    <s v="PA"/>
    <x v="6"/>
    <x v="0"/>
    <d v="2024-12-10T00:00:00"/>
    <d v="1899-12-30T10:32:15"/>
    <d v="2024-12-10T00:00:00"/>
    <d v="1899-12-30T10:59:50"/>
    <d v="2024-12-10T00:00:00"/>
    <d v="1899-12-30T11:00:12"/>
    <x v="80"/>
    <x v="12"/>
    <s v="1323103189"/>
    <s v="EXW"/>
    <d v="1899-12-30T00:27:57"/>
    <x v="1493"/>
    <d v="1899-12-30T00:27:35"/>
    <s v="Ensacado"/>
    <s v="E002"/>
    <x v="1"/>
    <d v="1899-12-30T00:27:57"/>
    <d v="1899-12-30T00:00:22"/>
    <x v="4"/>
    <x v="6"/>
    <x v="4"/>
    <x v="2"/>
    <n v="0"/>
    <n v="0"/>
    <x v="0"/>
    <x v="2"/>
    <x v="0"/>
    <n v="0"/>
    <x v="2"/>
    <x v="1"/>
    <d v="1899-12-30T00:27:35"/>
    <d v="1899-12-30T00:27:35"/>
    <x v="0"/>
    <m/>
    <m/>
    <d v="1899-12-30T00:00:00"/>
    <d v="1899-12-30T00:27:57"/>
    <n v="3"/>
    <d v="1899-12-30T00:27:35"/>
    <n v="27.949999999996773"/>
    <x v="4"/>
    <x v="1"/>
  </r>
  <r>
    <x v="2"/>
    <s v="2024002749"/>
    <x v="0"/>
    <x v="578"/>
    <s v="E0244LTR"/>
    <d v="2024-12-10T00:00:00"/>
    <x v="1"/>
    <s v="55"/>
    <x v="19"/>
    <s v="S3"/>
    <x v="7"/>
    <x v="0"/>
    <d v="2024-12-10T00:00:00"/>
    <d v="1899-12-30T09:14:26"/>
    <d v="2024-12-10T00:00:00"/>
    <d v="1899-12-30T10:41:48"/>
    <d v="2024-12-10T00:00:00"/>
    <d v="1899-12-30T11:05:24"/>
    <x v="0"/>
    <x v="0"/>
    <s v="1323103190"/>
    <s v="FBO"/>
    <d v="1899-12-30T01:50:58"/>
    <x v="1766"/>
    <d v="1899-12-30T01:27:22"/>
    <s v="Granel"/>
    <s v="E001"/>
    <x v="2"/>
    <d v="1899-12-30T01:50:58"/>
    <d v="1899-12-30T00:23:36"/>
    <x v="3"/>
    <x v="6"/>
    <x v="4"/>
    <x v="1"/>
    <n v="0"/>
    <n v="0"/>
    <x v="0"/>
    <x v="1"/>
    <x v="0"/>
    <n v="0"/>
    <x v="2"/>
    <x v="2"/>
    <d v="1899-12-30T01:27:22"/>
    <d v="1899-12-30T00:29:22"/>
    <x v="0"/>
    <m/>
    <m/>
    <d v="1899-12-30T00:00:00"/>
    <d v="1899-12-30T01:50:58"/>
    <n v="3"/>
    <d v="1899-12-30T01:27:22"/>
    <n v="110.96666666665925"/>
    <x v="4"/>
    <x v="0"/>
  </r>
  <r>
    <x v="2"/>
    <s v=""/>
    <x v="0"/>
    <x v="581"/>
    <m/>
    <d v="2024-12-10T00:00:00"/>
    <x v="1"/>
    <s v="2906"/>
    <x v="21"/>
    <s v="PA"/>
    <x v="6"/>
    <x v="0"/>
    <d v="2024-12-10T00:00:00"/>
    <d v="1899-12-30T11:43:13"/>
    <d v="2024-12-10T00:00:00"/>
    <d v="1899-12-30T11:43:58"/>
    <d v="2024-12-10T00:00:00"/>
    <d v="1899-12-30T11:44:42"/>
    <x v="81"/>
    <x v="12"/>
    <s v="1323103191"/>
    <s v="EXW"/>
    <d v="1899-12-30T00:01:29"/>
    <x v="1767"/>
    <d v="1899-12-30T00:00:45"/>
    <s v="Ensacado"/>
    <s v="E002"/>
    <x v="1"/>
    <d v="1899-12-30T00:01:29"/>
    <d v="1899-12-30T00:00:44"/>
    <x v="5"/>
    <x v="6"/>
    <x v="4"/>
    <x v="2"/>
    <n v="1"/>
    <n v="0"/>
    <x v="1"/>
    <x v="2"/>
    <x v="0"/>
    <n v="1"/>
    <x v="2"/>
    <x v="1"/>
    <d v="1899-12-30T00:00:45"/>
    <d v="1899-12-30T00:00:45"/>
    <x v="0"/>
    <m/>
    <m/>
    <d v="1899-12-30T00:00:00"/>
    <d v="1899-12-30T00:01:29"/>
    <n v="3"/>
    <d v="1899-12-30T00:00:45"/>
    <n v="1.4833333333296217"/>
    <x v="4"/>
    <x v="1"/>
  </r>
  <r>
    <x v="2"/>
    <s v=""/>
    <x v="0"/>
    <x v="582"/>
    <m/>
    <d v="2024-12-10T00:00:00"/>
    <x v="1"/>
    <s v="2906"/>
    <x v="21"/>
    <s v="PA"/>
    <x v="6"/>
    <x v="0"/>
    <d v="2024-12-10T00:00:00"/>
    <d v="1899-12-30T11:45:27"/>
    <d v="2024-12-10T00:00:00"/>
    <d v="1899-12-30T11:45:54"/>
    <d v="2024-12-10T00:00:00"/>
    <d v="1899-12-30T11:46:11"/>
    <x v="82"/>
    <x v="12"/>
    <s v="1323103192"/>
    <s v="EXW"/>
    <d v="1899-12-30T00:00:44"/>
    <x v="1768"/>
    <d v="1899-12-30T00:00:27"/>
    <s v="Ensacado"/>
    <s v="E002"/>
    <x v="1"/>
    <d v="1899-12-30T00:00:44"/>
    <d v="1899-12-30T00:00:17"/>
    <x v="5"/>
    <x v="6"/>
    <x v="4"/>
    <x v="2"/>
    <n v="1"/>
    <n v="0"/>
    <x v="1"/>
    <x v="2"/>
    <x v="0"/>
    <n v="1"/>
    <x v="2"/>
    <x v="1"/>
    <d v="1899-12-30T00:00:27"/>
    <d v="1899-12-30T00:00:27"/>
    <x v="0"/>
    <m/>
    <m/>
    <d v="1899-12-30T00:00:00"/>
    <d v="1899-12-30T00:00:44"/>
    <n v="3"/>
    <d v="1899-12-30T00:00:27"/>
    <n v="0.73333333333446049"/>
    <x v="4"/>
    <x v="1"/>
  </r>
  <r>
    <x v="2"/>
    <s v="2024002750"/>
    <x v="0"/>
    <x v="574"/>
    <s v="E0244KCH"/>
    <d v="2024-12-10T00:00:00"/>
    <x v="1"/>
    <s v="55"/>
    <x v="19"/>
    <s v="S3"/>
    <x v="7"/>
    <x v="0"/>
    <d v="2024-12-10T00:00:00"/>
    <d v="1899-12-30T09:23:44"/>
    <d v="2024-12-10T00:00:00"/>
    <d v="1899-12-30T11:29:22"/>
    <d v="2024-12-10T00:00:00"/>
    <d v="1899-12-30T11:49:16"/>
    <x v="0"/>
    <x v="0"/>
    <s v="1323103193"/>
    <s v="FBO"/>
    <d v="1899-12-30T02:25:32"/>
    <x v="1769"/>
    <d v="1899-12-30T02:05:38"/>
    <s v="Granel"/>
    <s v="E001"/>
    <x v="2"/>
    <d v="1899-12-30T02:25:32"/>
    <d v="1899-12-30T00:19:54"/>
    <x v="3"/>
    <x v="6"/>
    <x v="4"/>
    <x v="1"/>
    <n v="0"/>
    <n v="0"/>
    <x v="0"/>
    <x v="1"/>
    <x v="0"/>
    <n v="0"/>
    <x v="2"/>
    <x v="2"/>
    <d v="1899-12-30T02:05:38"/>
    <d v="1899-12-30T01:07:38"/>
    <x v="0"/>
    <m/>
    <m/>
    <d v="1899-12-30T00:00:00"/>
    <d v="1899-12-30T02:25:32"/>
    <n v="3"/>
    <d v="1899-12-30T02:05:38"/>
    <n v="145.53333333334078"/>
    <x v="4"/>
    <x v="0"/>
  </r>
  <r>
    <x v="2"/>
    <s v=""/>
    <x v="0"/>
    <x v="583"/>
    <m/>
    <d v="2024-12-10T00:00:00"/>
    <x v="1"/>
    <s v="2906"/>
    <x v="21"/>
    <s v="PA"/>
    <x v="6"/>
    <x v="0"/>
    <d v="2024-12-10T00:00:00"/>
    <d v="1899-12-30T12:49:40"/>
    <d v="2024-12-10T00:00:00"/>
    <d v="1899-12-30T12:50:02"/>
    <d v="2024-12-10T00:00:00"/>
    <d v="1899-12-30T12:50:17"/>
    <x v="83"/>
    <x v="12"/>
    <s v="1323103194"/>
    <s v="EXW"/>
    <d v="1899-12-30T00:00:37"/>
    <x v="1760"/>
    <d v="1899-12-30T00:00:22"/>
    <s v="Ensacado"/>
    <s v="E002"/>
    <x v="1"/>
    <d v="1899-12-30T00:00:37"/>
    <d v="1899-12-30T00:00:15"/>
    <x v="6"/>
    <x v="6"/>
    <x v="4"/>
    <x v="2"/>
    <n v="1"/>
    <n v="0"/>
    <x v="1"/>
    <x v="2"/>
    <x v="0"/>
    <n v="1"/>
    <x v="2"/>
    <x v="1"/>
    <d v="1899-12-30T00:00:22"/>
    <d v="1899-12-30T00:00:22"/>
    <x v="0"/>
    <m/>
    <m/>
    <d v="1899-12-30T00:00:00"/>
    <d v="1899-12-30T00:00:37"/>
    <n v="3"/>
    <d v="1899-12-30T00:00:22"/>
    <n v="0.61666666666559067"/>
    <x v="5"/>
    <x v="1"/>
  </r>
  <r>
    <x v="2"/>
    <s v="2024002751"/>
    <x v="0"/>
    <x v="570"/>
    <s v="E3111DXK"/>
    <d v="2024-12-10T00:00:00"/>
    <x v="1"/>
    <s v="55"/>
    <x v="19"/>
    <s v="S3"/>
    <x v="7"/>
    <x v="0"/>
    <d v="2024-12-10T00:00:00"/>
    <d v="1899-12-30T11:42:04"/>
    <d v="2024-12-10T00:00:00"/>
    <d v="1899-12-30T15:22:16"/>
    <d v="2024-12-10T00:00:00"/>
    <d v="1899-12-30T15:54:41"/>
    <x v="0"/>
    <x v="0"/>
    <s v="1323103195"/>
    <s v="FBO"/>
    <d v="1899-12-30T04:12:37"/>
    <x v="716"/>
    <d v="1899-12-30T03:40:12"/>
    <s v="Granel"/>
    <s v="E001"/>
    <x v="2"/>
    <d v="1899-12-30T04:12:37"/>
    <d v="1899-12-30T00:32:25"/>
    <x v="5"/>
    <x v="6"/>
    <x v="4"/>
    <x v="1"/>
    <n v="0"/>
    <n v="0"/>
    <x v="0"/>
    <x v="1"/>
    <x v="0"/>
    <n v="0"/>
    <x v="2"/>
    <x v="2"/>
    <d v="1899-12-30T03:40:12"/>
    <d v="1899-12-30T02:42:12"/>
    <x v="0"/>
    <m/>
    <m/>
    <d v="1899-12-30T00:00:00"/>
    <d v="1899-12-30T04:12:37"/>
    <n v="3"/>
    <d v="1899-12-30T03:40:12"/>
    <n v="252.61666666666565"/>
    <x v="6"/>
    <x v="0"/>
  </r>
  <r>
    <x v="2"/>
    <s v="2024002752"/>
    <x v="0"/>
    <x v="579"/>
    <s v="E2618GDG"/>
    <d v="2024-12-10T00:00:00"/>
    <x v="1"/>
    <s v="55"/>
    <x v="19"/>
    <s v="S3"/>
    <x v="7"/>
    <x v="0"/>
    <d v="2024-12-10T00:00:00"/>
    <d v="1899-12-30T12:01:19"/>
    <d v="2024-12-10T00:00:00"/>
    <d v="1899-12-30T16:51:48"/>
    <d v="2024-12-10T00:00:00"/>
    <d v="1899-12-30T17:27:32"/>
    <x v="0"/>
    <x v="0"/>
    <s v="1323103196"/>
    <s v="FBO"/>
    <d v="1899-12-30T05:26:13"/>
    <x v="162"/>
    <d v="1899-12-30T04:50:29"/>
    <s v="Granel"/>
    <s v="E001"/>
    <x v="2"/>
    <d v="1899-12-30T05:26:13"/>
    <d v="1899-12-30T00:35:44"/>
    <x v="6"/>
    <x v="6"/>
    <x v="4"/>
    <x v="1"/>
    <n v="0"/>
    <n v="1"/>
    <x v="1"/>
    <x v="1"/>
    <x v="0"/>
    <n v="1"/>
    <x v="2"/>
    <x v="2"/>
    <d v="1899-12-30T04:50:29"/>
    <d v="1899-12-30T03:52:29"/>
    <x v="0"/>
    <m/>
    <m/>
    <d v="1899-12-30T00:00:00"/>
    <d v="1899-12-30T05:26:13"/>
    <n v="3"/>
    <d v="1899-12-30T04:50:29"/>
    <n v="326.21666666666403"/>
    <x v="10"/>
    <x v="0"/>
  </r>
  <r>
    <x v="2"/>
    <s v="2024002753"/>
    <x v="0"/>
    <x v="574"/>
    <s v="E0244KCH"/>
    <d v="2024-12-10T00:00:00"/>
    <x v="1"/>
    <s v="55"/>
    <x v="19"/>
    <s v="S3"/>
    <x v="7"/>
    <x v="0"/>
    <d v="2024-12-10T00:00:00"/>
    <d v="1899-12-30T12:56:44"/>
    <d v="2024-12-10T00:00:00"/>
    <d v="1899-12-30T17:08:13"/>
    <d v="2024-12-10T00:00:00"/>
    <d v="1899-12-30T17:45:02"/>
    <x v="0"/>
    <x v="0"/>
    <s v="1323103197"/>
    <s v="FBO"/>
    <d v="1899-12-30T04:48:18"/>
    <x v="1770"/>
    <d v="1899-12-30T04:11:29"/>
    <s v="Granel"/>
    <s v="E001"/>
    <x v="2"/>
    <d v="1899-12-30T04:48:18"/>
    <d v="1899-12-30T00:36:49"/>
    <x v="6"/>
    <x v="6"/>
    <x v="4"/>
    <x v="1"/>
    <n v="0"/>
    <n v="0"/>
    <x v="0"/>
    <x v="1"/>
    <x v="0"/>
    <n v="0"/>
    <x v="2"/>
    <x v="2"/>
    <d v="1899-12-30T04:11:29"/>
    <d v="1899-12-30T03:13:29"/>
    <x v="0"/>
    <m/>
    <m/>
    <d v="1899-12-30T00:00:00"/>
    <d v="1899-12-30T04:48:18"/>
    <n v="3"/>
    <d v="1899-12-30T04:11:29"/>
    <n v="288.29999999999518"/>
    <x v="10"/>
    <x v="0"/>
  </r>
  <r>
    <x v="2"/>
    <s v="2024002754"/>
    <x v="0"/>
    <x v="570"/>
    <s v="E3111DXK"/>
    <d v="2024-12-11T00:00:00"/>
    <x v="1"/>
    <s v="3042"/>
    <x v="23"/>
    <s v="S1"/>
    <x v="1"/>
    <x v="0"/>
    <d v="2024-12-11T00:00:00"/>
    <d v="1899-12-30T07:54:53"/>
    <d v="2024-12-11T00:00:00"/>
    <d v="1899-12-30T07:59:14"/>
    <d v="2024-12-11T00:00:00"/>
    <d v="1899-12-30T08:27:40"/>
    <x v="0"/>
    <x v="0"/>
    <s v="1323103198"/>
    <s v="FBO"/>
    <d v="1899-12-30T00:32:47"/>
    <x v="1771"/>
    <d v="1899-12-30T00:04:21"/>
    <s v="Granel"/>
    <s v="E001"/>
    <x v="2"/>
    <d v="1899-12-30T00:32:47"/>
    <d v="1899-12-30T00:28:26"/>
    <x v="1"/>
    <x v="7"/>
    <x v="4"/>
    <x v="1"/>
    <n v="0"/>
    <n v="0"/>
    <x v="0"/>
    <x v="1"/>
    <x v="0"/>
    <n v="0"/>
    <x v="2"/>
    <x v="1"/>
    <d v="1899-12-30T00:04:21"/>
    <d v="1899-12-30T00:04:21"/>
    <x v="0"/>
    <m/>
    <m/>
    <d v="1899-12-30T00:00:00"/>
    <d v="1899-12-30T00:32:47"/>
    <n v="4"/>
    <d v="1899-12-30T00:04:21"/>
    <n v="32.783333333342426"/>
    <x v="1"/>
    <x v="1"/>
  </r>
  <r>
    <x v="2"/>
    <s v="2024002755"/>
    <x v="0"/>
    <x v="574"/>
    <s v="E0244KCH"/>
    <d v="2024-12-11T00:00:00"/>
    <x v="1"/>
    <s v="55"/>
    <x v="19"/>
    <s v="S3"/>
    <x v="7"/>
    <x v="0"/>
    <d v="2024-12-11T00:00:00"/>
    <d v="1899-12-30T08:22:33"/>
    <d v="2024-12-11T00:00:00"/>
    <d v="1899-12-30T09:00:39"/>
    <d v="2024-12-11T00:00:00"/>
    <d v="1899-12-30T09:16:04"/>
    <x v="0"/>
    <x v="0"/>
    <s v="1323103199"/>
    <s v="FBO"/>
    <d v="1899-12-30T00:53:31"/>
    <x v="230"/>
    <d v="1899-12-30T00:38:06"/>
    <s v="Granel"/>
    <s v="E001"/>
    <x v="2"/>
    <d v="1899-12-30T00:53:31"/>
    <d v="1899-12-30T00:15:25"/>
    <x v="2"/>
    <x v="7"/>
    <x v="4"/>
    <x v="1"/>
    <n v="0"/>
    <n v="0"/>
    <x v="0"/>
    <x v="1"/>
    <x v="0"/>
    <n v="0"/>
    <x v="2"/>
    <x v="0"/>
    <d v="1899-12-30T00:38:06"/>
    <d v="1899-12-30T00:38:06"/>
    <x v="0"/>
    <m/>
    <m/>
    <d v="1899-12-30T00:00:00"/>
    <d v="1899-12-30T00:53:31"/>
    <n v="4"/>
    <d v="1899-12-30T00:38:06"/>
    <n v="53.516666666664023"/>
    <x v="2"/>
    <x v="0"/>
  </r>
  <r>
    <x v="2"/>
    <s v=""/>
    <x v="0"/>
    <x v="584"/>
    <m/>
    <d v="2024-12-11T00:00:00"/>
    <x v="1"/>
    <s v="2906"/>
    <x v="21"/>
    <s v="PA"/>
    <x v="6"/>
    <x v="0"/>
    <d v="2024-12-11T00:00:00"/>
    <d v="1899-12-30T10:23:29"/>
    <d v="2024-12-11T00:00:00"/>
    <d v="1899-12-30T19:07:01"/>
    <d v="2024-12-11T00:00:00"/>
    <d v="1899-12-30T10:24:21"/>
    <x v="84"/>
    <x v="12"/>
    <s v="1323103200"/>
    <s v="EXW"/>
    <d v="1899-12-30T17:26:12"/>
    <x v="1772"/>
    <d v="1899-12-30T08:43:32"/>
    <s v="Ensacado"/>
    <s v="E002"/>
    <x v="1"/>
    <d v="1899-12-30T00:00:52"/>
    <n v="-0.36296296296295999"/>
    <x v="4"/>
    <x v="7"/>
    <x v="4"/>
    <x v="2"/>
    <n v="1"/>
    <n v="0"/>
    <x v="1"/>
    <x v="2"/>
    <x v="0"/>
    <n v="1"/>
    <x v="2"/>
    <x v="1"/>
    <d v="1899-12-30T08:43:32"/>
    <d v="1899-12-30T07:45:32"/>
    <x v="1"/>
    <m/>
    <m/>
    <d v="1899-12-30T00:00:00"/>
    <d v="1899-12-30T00:00:52"/>
    <n v="4"/>
    <d v="1899-12-30T08:43:32"/>
    <n v="0.86666666666403103"/>
    <x v="3"/>
    <x v="1"/>
  </r>
  <r>
    <x v="2"/>
    <s v=""/>
    <x v="0"/>
    <x v="585"/>
    <m/>
    <d v="2024-12-11T00:00:00"/>
    <x v="1"/>
    <s v="2906"/>
    <x v="21"/>
    <s v="PA"/>
    <x v="6"/>
    <x v="0"/>
    <d v="2024-12-11T00:00:00"/>
    <d v="1899-12-30T10:47:53"/>
    <d v="2024-12-11T00:00:00"/>
    <d v="1899-12-30T19:19:59"/>
    <d v="2024-12-11T00:00:00"/>
    <d v="1899-12-30T10:49:10"/>
    <x v="77"/>
    <x v="12"/>
    <s v="1323103201"/>
    <s v="EXW"/>
    <d v="1899-12-30T17:02:55"/>
    <x v="1773"/>
    <d v="1899-12-30T08:32:06"/>
    <s v="Ensacado"/>
    <s v="E002"/>
    <x v="1"/>
    <d v="1899-12-30T00:01:17"/>
    <n v="-0.35473379629628998"/>
    <x v="4"/>
    <x v="7"/>
    <x v="4"/>
    <x v="2"/>
    <n v="1"/>
    <n v="0"/>
    <x v="1"/>
    <x v="2"/>
    <x v="0"/>
    <n v="1"/>
    <x v="2"/>
    <x v="1"/>
    <d v="1899-12-30T08:32:06"/>
    <d v="1899-12-30T07:34:06"/>
    <x v="1"/>
    <m/>
    <m/>
    <d v="1899-12-30T00:00:00"/>
    <d v="1899-12-30T00:01:17"/>
    <n v="4"/>
    <d v="1899-12-30T08:32:06"/>
    <n v="1.2833333333423802"/>
    <x v="3"/>
    <x v="1"/>
  </r>
  <r>
    <x v="2"/>
    <s v="2024002756"/>
    <x v="0"/>
    <x v="574"/>
    <s v="E0244KCH"/>
    <d v="2024-12-11T00:00:00"/>
    <x v="1"/>
    <s v="55"/>
    <x v="19"/>
    <s v="S3"/>
    <x v="7"/>
    <x v="0"/>
    <d v="2024-12-11T00:00:00"/>
    <d v="1899-12-30T10:17:05"/>
    <d v="2024-12-11T00:00:00"/>
    <d v="1899-12-30T10:20:44"/>
    <d v="2024-12-11T00:00:00"/>
    <d v="1899-12-30T10:51:51"/>
    <x v="0"/>
    <x v="0"/>
    <s v="1323103202"/>
    <s v="FBO"/>
    <d v="1899-12-30T00:34:46"/>
    <x v="1774"/>
    <d v="1899-12-30T00:03:39"/>
    <s v="Granel"/>
    <s v="E001"/>
    <x v="2"/>
    <d v="1899-12-30T00:34:46"/>
    <d v="1899-12-30T00:31:07"/>
    <x v="4"/>
    <x v="7"/>
    <x v="4"/>
    <x v="1"/>
    <n v="0"/>
    <n v="0"/>
    <x v="0"/>
    <x v="1"/>
    <x v="0"/>
    <n v="0"/>
    <x v="2"/>
    <x v="1"/>
    <d v="1899-12-30T00:03:39"/>
    <d v="1899-12-30T00:03:39"/>
    <x v="0"/>
    <m/>
    <m/>
    <d v="1899-12-30T00:00:00"/>
    <d v="1899-12-30T00:34:46"/>
    <n v="4"/>
    <d v="1899-12-30T00:03:39"/>
    <n v="34.766666666668769"/>
    <x v="3"/>
    <x v="1"/>
  </r>
  <r>
    <x v="2"/>
    <s v="2024002757"/>
    <x v="0"/>
    <x v="579"/>
    <s v="E2618GDG"/>
    <d v="2024-12-11T00:00:00"/>
    <x v="1"/>
    <s v="55"/>
    <x v="19"/>
    <s v="S3"/>
    <x v="7"/>
    <x v="0"/>
    <d v="2024-12-11T00:00:00"/>
    <d v="1899-12-30T10:53:43"/>
    <d v="2024-12-11T00:00:00"/>
    <d v="1899-12-30T10:56:54"/>
    <d v="2024-12-11T00:00:00"/>
    <d v="1899-12-30T11:21:52"/>
    <x v="0"/>
    <x v="0"/>
    <s v="1323103203"/>
    <s v="FBO"/>
    <d v="1899-12-30T00:28:09"/>
    <x v="713"/>
    <d v="1899-12-30T00:03:11"/>
    <s v="Granel"/>
    <s v="E001"/>
    <x v="2"/>
    <d v="1899-12-30T00:28:09"/>
    <d v="1899-12-30T00:24:58"/>
    <x v="4"/>
    <x v="7"/>
    <x v="4"/>
    <x v="1"/>
    <n v="0"/>
    <n v="0"/>
    <x v="0"/>
    <x v="1"/>
    <x v="0"/>
    <n v="0"/>
    <x v="2"/>
    <x v="1"/>
    <d v="1899-12-30T00:03:11"/>
    <d v="1899-12-30T00:03:11"/>
    <x v="0"/>
    <m/>
    <m/>
    <d v="1899-12-30T00:00:00"/>
    <d v="1899-12-30T00:28:09"/>
    <n v="4"/>
    <d v="1899-12-30T00:03:11"/>
    <n v="28.149999999998403"/>
    <x v="4"/>
    <x v="1"/>
  </r>
  <r>
    <x v="2"/>
    <s v="2024002758"/>
    <x v="0"/>
    <x v="570"/>
    <s v="E3111DXK"/>
    <d v="2024-12-11T00:00:00"/>
    <x v="1"/>
    <s v="55"/>
    <x v="19"/>
    <s v="S3"/>
    <x v="7"/>
    <x v="0"/>
    <d v="2024-12-11T00:00:00"/>
    <d v="1899-12-30T10:55:24"/>
    <d v="2024-12-11T00:00:00"/>
    <d v="1899-12-30T10:57:27"/>
    <d v="2024-12-11T00:00:00"/>
    <d v="1899-12-30T11:36:15"/>
    <x v="0"/>
    <x v="0"/>
    <s v="1323103204"/>
    <s v="FBO"/>
    <d v="1899-12-30T00:40:51"/>
    <x v="1775"/>
    <d v="1899-12-30T00:02:03"/>
    <s v="Granel"/>
    <s v="E001"/>
    <x v="2"/>
    <d v="1899-12-30T00:40:51"/>
    <d v="1899-12-30T00:38:48"/>
    <x v="4"/>
    <x v="7"/>
    <x v="4"/>
    <x v="1"/>
    <n v="0"/>
    <n v="0"/>
    <x v="0"/>
    <x v="1"/>
    <x v="0"/>
    <n v="0"/>
    <x v="2"/>
    <x v="1"/>
    <d v="1899-12-30T00:02:03"/>
    <d v="1899-12-30T00:02:03"/>
    <x v="0"/>
    <m/>
    <m/>
    <d v="1899-12-30T00:00:00"/>
    <d v="1899-12-30T00:40:51"/>
    <n v="4"/>
    <d v="1899-12-30T00:02:03"/>
    <n v="40.849999999991994"/>
    <x v="4"/>
    <x v="1"/>
  </r>
  <r>
    <x v="2"/>
    <s v="2024002759"/>
    <x v="0"/>
    <x v="574"/>
    <s v="E0244KCH"/>
    <d v="2024-12-11T00:00:00"/>
    <x v="1"/>
    <s v="55"/>
    <x v="19"/>
    <s v="S3"/>
    <x v="7"/>
    <x v="0"/>
    <d v="2024-12-11T00:00:00"/>
    <d v="1899-12-30T11:51:55"/>
    <d v="2024-12-11T00:00:00"/>
    <d v="1899-12-30T11:58:09"/>
    <d v="2024-12-11T00:00:00"/>
    <d v="1899-12-30T12:26:01"/>
    <x v="0"/>
    <x v="0"/>
    <s v="1323103205"/>
    <s v="FBO"/>
    <d v="1899-12-30T00:34:06"/>
    <x v="1776"/>
    <d v="1899-12-30T00:06:14"/>
    <s v="Granel"/>
    <s v="E001"/>
    <x v="2"/>
    <d v="1899-12-30T00:34:06"/>
    <d v="1899-12-30T00:27:52"/>
    <x v="5"/>
    <x v="7"/>
    <x v="4"/>
    <x v="1"/>
    <n v="0"/>
    <n v="0"/>
    <x v="0"/>
    <x v="1"/>
    <x v="0"/>
    <n v="0"/>
    <x v="2"/>
    <x v="1"/>
    <d v="1899-12-30T00:06:14"/>
    <d v="1899-12-30T00:06:14"/>
    <x v="0"/>
    <m/>
    <m/>
    <d v="1899-12-30T00:00:00"/>
    <d v="1899-12-30T00:34:06"/>
    <n v="4"/>
    <d v="1899-12-30T00:06:14"/>
    <n v="34.100000000006368"/>
    <x v="5"/>
    <x v="1"/>
  </r>
  <r>
    <x v="2"/>
    <s v="2024002760"/>
    <x v="0"/>
    <x v="570"/>
    <s v="E3111DXK"/>
    <d v="2024-12-11T00:00:00"/>
    <x v="1"/>
    <s v="55"/>
    <x v="19"/>
    <s v="S3"/>
    <x v="7"/>
    <x v="0"/>
    <d v="2024-12-11T00:00:00"/>
    <d v="1899-12-30T12:43:09"/>
    <d v="2024-12-11T00:00:00"/>
    <d v="1899-12-30T12:43:08"/>
    <d v="2024-12-11T00:00:00"/>
    <d v="1899-12-30T12:59:07"/>
    <x v="0"/>
    <x v="0"/>
    <s v="1323103206"/>
    <s v="FBO"/>
    <d v="1899-12-30T00:16:00"/>
    <x v="1777"/>
    <d v="1899-12-30T00:00:01"/>
    <s v="Granel"/>
    <s v="E001"/>
    <x v="2"/>
    <d v="1899-12-30T00:15:58"/>
    <d v="1899-12-30T00:15:59"/>
    <x v="6"/>
    <x v="7"/>
    <x v="4"/>
    <x v="1"/>
    <n v="0"/>
    <n v="0"/>
    <x v="0"/>
    <x v="1"/>
    <x v="0"/>
    <n v="0"/>
    <x v="2"/>
    <x v="1"/>
    <d v="1899-12-30T00:00:01"/>
    <d v="1899-12-30T00:00:01"/>
    <x v="0"/>
    <m/>
    <m/>
    <d v="1899-12-30T00:00:00"/>
    <d v="1899-12-30T00:15:58"/>
    <n v="4"/>
    <n v="-1.157407408003408E-5"/>
    <n v="15.966666666662395"/>
    <x v="5"/>
    <x v="1"/>
  </r>
  <r>
    <x v="2"/>
    <s v=""/>
    <x v="0"/>
    <x v="573"/>
    <m/>
    <d v="2024-12-11T00:00:00"/>
    <x v="1"/>
    <s v="2906"/>
    <x v="21"/>
    <s v="PA"/>
    <x v="6"/>
    <x v="0"/>
    <d v="2024-12-11T00:00:00"/>
    <d v="1899-12-30T15:47:16"/>
    <d v="2024-12-11T00:00:00"/>
    <d v="1899-12-30T15:49:31"/>
    <d v="2024-12-11T00:00:00"/>
    <d v="1899-12-30T15:49:49"/>
    <x v="75"/>
    <x v="12"/>
    <s v="1323103207"/>
    <s v="EXW"/>
    <d v="1899-12-30T00:02:33"/>
    <x v="1755"/>
    <d v="1899-12-30T00:02:15"/>
    <s v="Ensacado"/>
    <s v="E002"/>
    <x v="1"/>
    <d v="1899-12-30T00:02:33"/>
    <d v="1899-12-30T00:00:18"/>
    <x v="14"/>
    <x v="7"/>
    <x v="4"/>
    <x v="2"/>
    <n v="1"/>
    <n v="0"/>
    <x v="1"/>
    <x v="2"/>
    <x v="0"/>
    <n v="1"/>
    <x v="2"/>
    <x v="1"/>
    <d v="1899-12-30T00:02:15"/>
    <d v="1899-12-30T00:02:15"/>
    <x v="0"/>
    <m/>
    <m/>
    <d v="1899-12-30T00:00:00"/>
    <d v="1899-12-30T00:02:33"/>
    <n v="4"/>
    <d v="1899-12-30T00:02:15"/>
    <n v="2.5500000000096712"/>
    <x v="6"/>
    <x v="1"/>
  </r>
  <r>
    <x v="2"/>
    <s v="2024002761"/>
    <x v="0"/>
    <x v="579"/>
    <s v="E2618GDG"/>
    <d v="2024-12-11T00:00:00"/>
    <x v="1"/>
    <s v="55"/>
    <x v="19"/>
    <s v="S3"/>
    <x v="7"/>
    <x v="0"/>
    <d v="2024-12-11T00:00:00"/>
    <d v="1899-12-30T12:44:06"/>
    <d v="2024-12-11T00:00:00"/>
    <d v="1899-12-30T15:45:40"/>
    <d v="2024-12-11T00:00:00"/>
    <d v="1899-12-30T16:16:02"/>
    <x v="0"/>
    <x v="0"/>
    <s v="1323103208"/>
    <s v="FBO"/>
    <d v="1899-12-30T03:31:56"/>
    <x v="1778"/>
    <d v="1899-12-30T03:01:34"/>
    <s v="Granel"/>
    <s v="E001"/>
    <x v="2"/>
    <d v="1899-12-30T03:31:56"/>
    <d v="1899-12-30T00:30:22"/>
    <x v="6"/>
    <x v="7"/>
    <x v="4"/>
    <x v="1"/>
    <n v="0"/>
    <n v="0"/>
    <x v="0"/>
    <x v="1"/>
    <x v="0"/>
    <n v="0"/>
    <x v="2"/>
    <x v="2"/>
    <d v="1899-12-30T03:01:34"/>
    <d v="1899-12-30T02:03:34"/>
    <x v="0"/>
    <m/>
    <m/>
    <d v="1899-12-30T00:00:00"/>
    <d v="1899-12-30T03:31:56"/>
    <n v="4"/>
    <d v="1899-12-30T03:01:34"/>
    <n v="211.93333333333916"/>
    <x v="9"/>
    <x v="0"/>
  </r>
  <r>
    <x v="2"/>
    <s v="2024002762"/>
    <x v="0"/>
    <x v="574"/>
    <s v="E0244KCH"/>
    <d v="2024-12-11T00:00:00"/>
    <x v="1"/>
    <s v="55"/>
    <x v="19"/>
    <s v="S3"/>
    <x v="7"/>
    <x v="0"/>
    <d v="2024-12-11T00:00:00"/>
    <d v="1899-12-30T13:25:44"/>
    <d v="2024-12-11T00:00:00"/>
    <d v="1899-12-30T15:51:24"/>
    <d v="2024-12-11T00:00:00"/>
    <d v="1899-12-30T16:31:55"/>
    <x v="0"/>
    <x v="0"/>
    <s v="1323103209"/>
    <s v="FBO"/>
    <d v="1899-12-30T03:06:11"/>
    <x v="255"/>
    <d v="1899-12-30T02:25:40"/>
    <s v="Granel"/>
    <s v="E001"/>
    <x v="2"/>
    <d v="1899-12-30T03:06:11"/>
    <d v="1899-12-30T00:40:31"/>
    <x v="9"/>
    <x v="7"/>
    <x v="4"/>
    <x v="1"/>
    <n v="0"/>
    <n v="0"/>
    <x v="0"/>
    <x v="1"/>
    <x v="0"/>
    <n v="0"/>
    <x v="2"/>
    <x v="2"/>
    <d v="1899-12-30T02:25:40"/>
    <d v="1899-12-30T01:27:40"/>
    <x v="0"/>
    <m/>
    <m/>
    <d v="1899-12-30T00:00:00"/>
    <d v="1899-12-30T03:06:11"/>
    <n v="4"/>
    <d v="1899-12-30T02:25:40"/>
    <n v="186.18333333333115"/>
    <x v="9"/>
    <x v="0"/>
  </r>
  <r>
    <x v="2"/>
    <s v=""/>
    <x v="0"/>
    <x v="586"/>
    <m/>
    <d v="2024-12-11T00:00:00"/>
    <x v="1"/>
    <s v="2906"/>
    <x v="21"/>
    <s v="PA"/>
    <x v="6"/>
    <x v="0"/>
    <d v="2024-12-11T00:00:00"/>
    <d v="1899-12-30T16:47:12"/>
    <d v="2024-12-11T00:00:00"/>
    <d v="1899-12-30T16:47:37"/>
    <d v="2024-12-11T00:00:00"/>
    <d v="1899-12-30T16:47:55"/>
    <x v="85"/>
    <x v="12"/>
    <s v="1323103210"/>
    <s v="EXW"/>
    <d v="1899-12-30T00:00:43"/>
    <x v="1755"/>
    <d v="1899-12-30T00:00:25"/>
    <s v="Ensacado"/>
    <s v="E002"/>
    <x v="1"/>
    <d v="1899-12-30T00:00:43"/>
    <d v="1899-12-30T00:00:18"/>
    <x v="10"/>
    <x v="7"/>
    <x v="4"/>
    <x v="2"/>
    <n v="1"/>
    <n v="0"/>
    <x v="1"/>
    <x v="2"/>
    <x v="0"/>
    <n v="1"/>
    <x v="2"/>
    <x v="1"/>
    <d v="1899-12-30T00:00:25"/>
    <d v="1899-12-30T00:00:25"/>
    <x v="0"/>
    <m/>
    <m/>
    <d v="1899-12-30T00:00:00"/>
    <d v="1899-12-30T00:00:43"/>
    <n v="4"/>
    <d v="1899-12-30T00:00:25"/>
    <n v="0.71666666667359991"/>
    <x v="9"/>
    <x v="1"/>
  </r>
  <r>
    <x v="2"/>
    <s v="2024002763"/>
    <x v="0"/>
    <x v="570"/>
    <s v="E3111DXK"/>
    <d v="2024-12-11T00:00:00"/>
    <x v="1"/>
    <s v="55"/>
    <x v="19"/>
    <s v="S3"/>
    <x v="7"/>
    <x v="0"/>
    <d v="2024-12-11T00:00:00"/>
    <d v="1899-12-30T15:32:57"/>
    <d v="2024-12-11T00:00:00"/>
    <d v="1899-12-30T17:18:49"/>
    <d v="2024-12-11T00:00:00"/>
    <d v="1899-12-30T17:39:16"/>
    <x v="0"/>
    <x v="0"/>
    <s v="1323103211"/>
    <s v="FBO"/>
    <d v="1899-12-30T02:06:19"/>
    <x v="1779"/>
    <d v="1899-12-30T01:45:52"/>
    <s v="Granel"/>
    <s v="E001"/>
    <x v="2"/>
    <d v="1899-12-30T02:06:19"/>
    <d v="1899-12-30T00:20:27"/>
    <x v="14"/>
    <x v="7"/>
    <x v="4"/>
    <x v="1"/>
    <n v="0"/>
    <n v="0"/>
    <x v="0"/>
    <x v="1"/>
    <x v="0"/>
    <n v="0"/>
    <x v="2"/>
    <x v="2"/>
    <d v="1899-12-30T01:45:52"/>
    <d v="1899-12-30T00:47:52"/>
    <x v="0"/>
    <m/>
    <m/>
    <d v="1899-12-30T00:00:00"/>
    <d v="1899-12-30T02:06:19"/>
    <n v="4"/>
    <d v="1899-12-30T01:45:52"/>
    <n v="126.31666666667037"/>
    <x v="10"/>
    <x v="0"/>
  </r>
  <r>
    <x v="2"/>
    <s v=""/>
    <x v="0"/>
    <x v="571"/>
    <m/>
    <d v="2024-12-11T00:00:00"/>
    <x v="1"/>
    <s v="3320"/>
    <x v="20"/>
    <s v="PA"/>
    <x v="6"/>
    <x v="0"/>
    <d v="2024-12-11T00:00:00"/>
    <d v="1899-12-30T17:46:55"/>
    <d v="2024-12-11T00:00:00"/>
    <d v="1899-12-30T17:47:17"/>
    <d v="2024-12-11T00:00:00"/>
    <d v="1899-12-30T17:47:35"/>
    <x v="73"/>
    <x v="12"/>
    <s v="1323103212"/>
    <s v="EXW"/>
    <d v="1899-12-30T00:00:40"/>
    <x v="1755"/>
    <d v="1899-12-30T00:00:22"/>
    <s v="Ensacado"/>
    <s v="E002"/>
    <x v="1"/>
    <d v="1899-12-30T00:00:40"/>
    <d v="1899-12-30T00:00:18"/>
    <x v="8"/>
    <x v="7"/>
    <x v="4"/>
    <x v="2"/>
    <n v="1"/>
    <n v="0"/>
    <x v="1"/>
    <x v="2"/>
    <x v="0"/>
    <n v="1"/>
    <x v="2"/>
    <x v="1"/>
    <d v="1899-12-30T00:00:22"/>
    <d v="1899-12-30T00:00:22"/>
    <x v="0"/>
    <m/>
    <m/>
    <d v="1899-12-30T00:00:00"/>
    <d v="1899-12-30T00:00:40"/>
    <n v="4"/>
    <d v="1899-12-30T00:00:22"/>
    <n v="0.66666666666240104"/>
    <x v="10"/>
    <x v="1"/>
  </r>
  <r>
    <x v="2"/>
    <s v="2024002764"/>
    <x v="0"/>
    <x v="574"/>
    <s v="E0244KCH"/>
    <d v="2024-12-11T00:00:00"/>
    <x v="1"/>
    <s v="55"/>
    <x v="19"/>
    <s v="S3"/>
    <x v="7"/>
    <x v="0"/>
    <d v="2024-12-11T00:00:00"/>
    <d v="1899-12-30T17:37:03"/>
    <d v="2024-12-11T00:00:00"/>
    <d v="1899-12-30T18:00:33"/>
    <d v="2024-12-11T00:00:00"/>
    <d v="1899-12-30T18:01:01"/>
    <x v="86"/>
    <x v="13"/>
    <s v="1323103213"/>
    <s v="FBO"/>
    <d v="1899-12-30T00:23:58"/>
    <x v="576"/>
    <d v="1899-12-30T00:23:30"/>
    <s v="Granel"/>
    <s v="E001"/>
    <x v="2"/>
    <d v="1899-12-30T00:23:58"/>
    <d v="1899-12-30T00:00:28"/>
    <x v="8"/>
    <x v="7"/>
    <x v="4"/>
    <x v="1"/>
    <n v="0"/>
    <n v="0"/>
    <x v="0"/>
    <x v="1"/>
    <x v="0"/>
    <n v="0"/>
    <x v="2"/>
    <x v="1"/>
    <d v="1899-12-30T00:23:30"/>
    <d v="1899-12-30T00:23:30"/>
    <x v="0"/>
    <m/>
    <m/>
    <d v="1899-12-30T00:00:00"/>
    <d v="1899-12-30T00:23:58"/>
    <n v="4"/>
    <d v="1899-12-30T00:23:30"/>
    <n v="23.966666666668921"/>
    <x v="11"/>
    <x v="1"/>
  </r>
  <r>
    <x v="2"/>
    <s v="2024002765"/>
    <x v="0"/>
    <x v="578"/>
    <s v="E0244LTR"/>
    <d v="2024-12-12T00:00:00"/>
    <x v="1"/>
    <s v="55"/>
    <x v="19"/>
    <s v="S3"/>
    <x v="7"/>
    <x v="0"/>
    <d v="2024-12-12T00:00:00"/>
    <d v="1899-12-30T07:52:52"/>
    <d v="2024-12-12T00:00:00"/>
    <d v="1899-12-30T08:17:25"/>
    <d v="2024-12-12T00:00:00"/>
    <d v="1899-12-30T08:40:21"/>
    <x v="0"/>
    <x v="0"/>
    <s v="1323103214"/>
    <s v="FBO"/>
    <d v="1899-12-30T00:47:29"/>
    <x v="1610"/>
    <d v="1899-12-30T00:24:33"/>
    <s v="Granel"/>
    <s v="E001"/>
    <x v="2"/>
    <d v="1899-12-30T00:47:29"/>
    <d v="1899-12-30T00:22:56"/>
    <x v="1"/>
    <x v="8"/>
    <x v="4"/>
    <x v="1"/>
    <n v="0"/>
    <n v="0"/>
    <x v="0"/>
    <x v="1"/>
    <x v="0"/>
    <n v="0"/>
    <x v="2"/>
    <x v="0"/>
    <d v="1899-12-30T00:24:33"/>
    <d v="1899-12-30T00:24:33"/>
    <x v="0"/>
    <m/>
    <m/>
    <d v="1899-12-30T00:00:00"/>
    <d v="1899-12-30T00:47:29"/>
    <n v="5"/>
    <d v="1899-12-30T00:24:33"/>
    <n v="47.483333333337526"/>
    <x v="1"/>
    <x v="0"/>
  </r>
  <r>
    <x v="2"/>
    <s v="2024002766"/>
    <x v="0"/>
    <x v="579"/>
    <s v="E2618GDG"/>
    <d v="2024-12-12T00:00:00"/>
    <x v="1"/>
    <s v="55"/>
    <x v="19"/>
    <s v="S3"/>
    <x v="7"/>
    <x v="0"/>
    <d v="2024-12-12T00:00:00"/>
    <d v="1899-12-30T08:06:10"/>
    <d v="2024-12-12T00:00:00"/>
    <d v="1899-12-30T08:17:44"/>
    <d v="2024-12-12T00:00:00"/>
    <d v="1899-12-30T09:09:49"/>
    <x v="0"/>
    <x v="0"/>
    <s v="1323103215"/>
    <s v="FBO"/>
    <d v="1899-12-30T01:03:39"/>
    <x v="1780"/>
    <d v="1899-12-30T00:11:34"/>
    <s v="Granel"/>
    <s v="E001"/>
    <x v="2"/>
    <d v="1899-12-30T01:03:39"/>
    <d v="1899-12-30T00:52:05"/>
    <x v="2"/>
    <x v="8"/>
    <x v="4"/>
    <x v="1"/>
    <n v="0"/>
    <n v="0"/>
    <x v="0"/>
    <x v="1"/>
    <x v="0"/>
    <n v="0"/>
    <x v="2"/>
    <x v="0"/>
    <d v="1899-12-30T00:11:34"/>
    <d v="1899-12-30T00:11:34"/>
    <x v="0"/>
    <m/>
    <m/>
    <d v="1899-12-30T00:00:00"/>
    <d v="1899-12-30T01:03:39"/>
    <n v="5"/>
    <d v="1899-12-30T00:11:34"/>
    <n v="63.650000000001555"/>
    <x v="2"/>
    <x v="0"/>
  </r>
  <r>
    <x v="2"/>
    <s v="2024002767"/>
    <x v="0"/>
    <x v="570"/>
    <s v="E3111DXK"/>
    <d v="2024-12-12T00:00:00"/>
    <x v="1"/>
    <s v="55"/>
    <x v="19"/>
    <s v="S3"/>
    <x v="7"/>
    <x v="0"/>
    <d v="2024-12-12T00:00:00"/>
    <d v="1899-12-30T09:58:10"/>
    <d v="2024-12-12T00:00:00"/>
    <d v="1899-12-30T10:02:12"/>
    <d v="2024-12-12T00:00:00"/>
    <d v="1899-12-30T10:26:11"/>
    <x v="0"/>
    <x v="0"/>
    <s v="1323103216"/>
    <s v="FBO"/>
    <d v="1899-12-30T00:28:01"/>
    <x v="1188"/>
    <d v="1899-12-30T00:04:02"/>
    <s v="Granel"/>
    <s v="E001"/>
    <x v="2"/>
    <d v="1899-12-30T00:28:01"/>
    <d v="1899-12-30T00:23:59"/>
    <x v="3"/>
    <x v="8"/>
    <x v="4"/>
    <x v="1"/>
    <n v="0"/>
    <n v="0"/>
    <x v="0"/>
    <x v="1"/>
    <x v="0"/>
    <n v="0"/>
    <x v="2"/>
    <x v="1"/>
    <d v="1899-12-30T00:04:02"/>
    <d v="1899-12-30T00:04:02"/>
    <x v="0"/>
    <m/>
    <m/>
    <d v="1899-12-30T00:00:00"/>
    <d v="1899-12-30T00:28:01"/>
    <n v="5"/>
    <d v="1899-12-30T00:04:02"/>
    <n v="28.016666666668755"/>
    <x v="3"/>
    <x v="1"/>
  </r>
  <r>
    <x v="2"/>
    <s v=""/>
    <x v="0"/>
    <x v="587"/>
    <m/>
    <d v="2024-12-12T00:00:00"/>
    <x v="1"/>
    <s v="2906"/>
    <x v="21"/>
    <s v="PA"/>
    <x v="6"/>
    <x v="0"/>
    <d v="2024-12-12T00:00:00"/>
    <d v="1899-12-30T11:00:18"/>
    <d v="2024-12-12T00:00:00"/>
    <d v="1899-12-30T18:57:00"/>
    <d v="2024-12-12T00:00:00"/>
    <d v="1899-12-30T11:01:47"/>
    <x v="75"/>
    <x v="12"/>
    <s v="1323103217"/>
    <s v="EXW"/>
    <d v="1899-12-30T15:51:55"/>
    <x v="1781"/>
    <d v="1899-12-30T07:56:42"/>
    <s v="Ensacado"/>
    <s v="E002"/>
    <x v="1"/>
    <d v="1899-12-30T00:01:29"/>
    <n v="-0.33001157407406995"/>
    <x v="5"/>
    <x v="8"/>
    <x v="4"/>
    <x v="2"/>
    <n v="1"/>
    <n v="0"/>
    <x v="1"/>
    <x v="2"/>
    <x v="0"/>
    <n v="1"/>
    <x v="2"/>
    <x v="1"/>
    <d v="1899-12-30T07:56:42"/>
    <d v="1899-12-30T06:58:42"/>
    <x v="1"/>
    <m/>
    <m/>
    <d v="1899-12-30T00:00:00"/>
    <d v="1899-12-30T00:01:29"/>
    <n v="5"/>
    <d v="1899-12-30T07:56:42"/>
    <n v="1.4833333333296217"/>
    <x v="4"/>
    <x v="1"/>
  </r>
  <r>
    <x v="2"/>
    <s v=""/>
    <x v="0"/>
    <x v="576"/>
    <m/>
    <d v="2024-12-12T00:00:00"/>
    <x v="1"/>
    <s v="2906"/>
    <x v="21"/>
    <s v="PA"/>
    <x v="6"/>
    <x v="0"/>
    <d v="2024-12-12T00:00:00"/>
    <d v="1899-12-30T11:33:29"/>
    <d v="2024-12-12T00:00:00"/>
    <d v="1899-12-30T19:19:59"/>
    <d v="2024-12-12T00:00:00"/>
    <d v="1899-12-30T11:44:51"/>
    <x v="77"/>
    <x v="12"/>
    <s v="1323103218"/>
    <s v="EXW"/>
    <d v="1899-12-30T15:21:38"/>
    <x v="1782"/>
    <d v="1899-12-30T07:46:30"/>
    <s v="Ensacado"/>
    <s v="E002"/>
    <x v="1"/>
    <d v="1899-12-30T00:11:22"/>
    <n v="-0.31606481481480997"/>
    <x v="5"/>
    <x v="8"/>
    <x v="4"/>
    <x v="2"/>
    <n v="0"/>
    <n v="0"/>
    <x v="0"/>
    <x v="2"/>
    <x v="0"/>
    <n v="0"/>
    <x v="2"/>
    <x v="1"/>
    <d v="1899-12-30T07:46:30"/>
    <d v="1899-12-30T06:48:30"/>
    <x v="1"/>
    <m/>
    <m/>
    <d v="1899-12-30T00:00:00"/>
    <d v="1899-12-30T00:11:22"/>
    <n v="5"/>
    <d v="1899-12-30T07:46:30"/>
    <n v="11.36666666666879"/>
    <x v="4"/>
    <x v="1"/>
  </r>
  <r>
    <x v="2"/>
    <s v="2024002768"/>
    <x v="0"/>
    <x v="579"/>
    <s v="E2618GDG"/>
    <d v="2024-12-12T00:00:00"/>
    <x v="1"/>
    <s v="3042"/>
    <x v="23"/>
    <s v="S1"/>
    <x v="1"/>
    <x v="0"/>
    <d v="2024-12-12T00:00:00"/>
    <d v="1899-12-30T10:50:10"/>
    <d v="2024-12-12T00:00:00"/>
    <d v="1899-12-30T11:43:48"/>
    <d v="2024-12-12T00:00:00"/>
    <d v="1899-12-30T12:28:48"/>
    <x v="0"/>
    <x v="0"/>
    <s v="1323103219"/>
    <s v="FBO"/>
    <d v="1899-12-30T01:38:38"/>
    <x v="1783"/>
    <d v="1899-12-30T00:53:38"/>
    <s v="Granel"/>
    <s v="E001"/>
    <x v="2"/>
    <d v="1899-12-30T01:38:38"/>
    <d v="1899-12-30T00:45:00"/>
    <x v="4"/>
    <x v="8"/>
    <x v="4"/>
    <x v="1"/>
    <n v="0"/>
    <n v="0"/>
    <x v="0"/>
    <x v="1"/>
    <x v="0"/>
    <n v="0"/>
    <x v="2"/>
    <x v="2"/>
    <d v="1899-12-30T00:53:38"/>
    <d v="1899-12-30T00:08:38"/>
    <x v="0"/>
    <m/>
    <m/>
    <d v="1899-12-30T00:00:00"/>
    <d v="1899-12-30T01:38:38"/>
    <n v="5"/>
    <d v="1899-12-30T00:53:38"/>
    <n v="98.633333333332814"/>
    <x v="5"/>
    <x v="0"/>
  </r>
  <r>
    <x v="2"/>
    <s v=""/>
    <x v="0"/>
    <x v="588"/>
    <m/>
    <d v="2024-12-12T00:00:00"/>
    <x v="1"/>
    <s v="3320"/>
    <x v="20"/>
    <s v="PA"/>
    <x v="6"/>
    <x v="0"/>
    <d v="2024-12-12T00:00:00"/>
    <d v="1899-12-30T12:34:52"/>
    <d v="2024-12-12T00:00:00"/>
    <d v="1899-12-30T12:36:06"/>
    <d v="2024-12-12T00:00:00"/>
    <d v="1899-12-30T12:36:21"/>
    <x v="87"/>
    <x v="12"/>
    <s v="1323103220"/>
    <s v="EXW"/>
    <d v="1899-12-30T00:01:29"/>
    <x v="1760"/>
    <d v="1899-12-30T00:01:14"/>
    <s v="Ensacado"/>
    <s v="E002"/>
    <x v="1"/>
    <d v="1899-12-30T00:01:29"/>
    <d v="1899-12-30T00:00:15"/>
    <x v="6"/>
    <x v="8"/>
    <x v="4"/>
    <x v="2"/>
    <n v="1"/>
    <n v="0"/>
    <x v="1"/>
    <x v="2"/>
    <x v="0"/>
    <n v="1"/>
    <x v="2"/>
    <x v="1"/>
    <d v="1899-12-30T00:01:14"/>
    <d v="1899-12-30T00:01:14"/>
    <x v="0"/>
    <m/>
    <m/>
    <d v="1899-12-30T00:00:00"/>
    <d v="1899-12-30T00:01:29"/>
    <n v="5"/>
    <d v="1899-12-30T00:01:14"/>
    <n v="1.4833333333438503"/>
    <x v="5"/>
    <x v="1"/>
  </r>
  <r>
    <x v="2"/>
    <s v=""/>
    <x v="0"/>
    <x v="589"/>
    <m/>
    <d v="2024-12-12T00:00:00"/>
    <x v="1"/>
    <s v="2906"/>
    <x v="21"/>
    <s v="PA"/>
    <x v="6"/>
    <x v="0"/>
    <d v="2024-12-12T00:00:00"/>
    <d v="1899-12-30T12:45:50"/>
    <d v="2024-12-12T00:00:00"/>
    <d v="1899-12-30T12:46:20"/>
    <d v="2024-12-12T00:00:00"/>
    <d v="1899-12-30T12:47:31"/>
    <x v="82"/>
    <x v="12"/>
    <s v="1323103221"/>
    <s v="EXW"/>
    <d v="1899-12-30T00:01:41"/>
    <x v="1628"/>
    <d v="1899-12-30T00:00:30"/>
    <s v="Ensacado"/>
    <s v="E002"/>
    <x v="1"/>
    <d v="1899-12-30T00:01:41"/>
    <d v="1899-12-30T00:01:11"/>
    <x v="6"/>
    <x v="8"/>
    <x v="4"/>
    <x v="2"/>
    <n v="1"/>
    <n v="0"/>
    <x v="1"/>
    <x v="2"/>
    <x v="0"/>
    <n v="1"/>
    <x v="2"/>
    <x v="1"/>
    <d v="1899-12-30T00:00:30"/>
    <d v="1899-12-30T00:00:30"/>
    <x v="0"/>
    <m/>
    <m/>
    <d v="1899-12-30T00:00:00"/>
    <d v="1899-12-30T00:01:41"/>
    <n v="5"/>
    <d v="1899-12-30T00:00:30"/>
    <n v="1.6833333333456402"/>
    <x v="5"/>
    <x v="1"/>
  </r>
  <r>
    <x v="2"/>
    <s v="2024002769"/>
    <x v="0"/>
    <x v="570"/>
    <s v="E3111DXK"/>
    <d v="2024-12-12T00:00:00"/>
    <x v="1"/>
    <s v="55"/>
    <x v="19"/>
    <s v="S3"/>
    <x v="7"/>
    <x v="0"/>
    <d v="2024-12-12T00:00:00"/>
    <d v="1899-12-30T11:29:46"/>
    <d v="2024-12-12T00:00:00"/>
    <d v="1899-12-30T12:16:18"/>
    <d v="2024-12-12T00:00:00"/>
    <d v="1899-12-30T12:52:08"/>
    <x v="0"/>
    <x v="0"/>
    <s v="1323103222"/>
    <s v="FBO"/>
    <d v="1899-12-30T01:22:22"/>
    <x v="747"/>
    <d v="1899-12-30T00:46:32"/>
    <s v="Granel"/>
    <s v="E001"/>
    <x v="2"/>
    <d v="1899-12-30T01:22:22"/>
    <d v="1899-12-30T00:35:50"/>
    <x v="5"/>
    <x v="8"/>
    <x v="4"/>
    <x v="1"/>
    <n v="0"/>
    <n v="0"/>
    <x v="0"/>
    <x v="1"/>
    <x v="0"/>
    <n v="0"/>
    <x v="2"/>
    <x v="0"/>
    <d v="1899-12-30T00:46:32"/>
    <d v="1899-12-30T00:01:32"/>
    <x v="0"/>
    <m/>
    <m/>
    <d v="1899-12-30T00:00:00"/>
    <d v="1899-12-30T01:22:22"/>
    <n v="5"/>
    <d v="1899-12-30T00:46:32"/>
    <n v="82.366666666660777"/>
    <x v="5"/>
    <x v="0"/>
  </r>
  <r>
    <x v="2"/>
    <s v=""/>
    <x v="0"/>
    <x v="573"/>
    <m/>
    <d v="2024-12-12T00:00:00"/>
    <x v="1"/>
    <s v="2906"/>
    <x v="21"/>
    <s v="PA"/>
    <x v="6"/>
    <x v="0"/>
    <d v="2024-12-12T00:00:00"/>
    <d v="1899-12-30T14:49:26"/>
    <d v="2024-12-12T00:00:00"/>
    <d v="1899-12-30T14:50:17"/>
    <d v="2024-12-12T00:00:00"/>
    <d v="1899-12-30T14:50:32"/>
    <x v="75"/>
    <x v="12"/>
    <s v="1323103223"/>
    <s v="EXW"/>
    <d v="1899-12-30T00:01:06"/>
    <x v="1760"/>
    <d v="1899-12-30T00:00:51"/>
    <s v="Ensacado"/>
    <s v="E002"/>
    <x v="1"/>
    <d v="1899-12-30T00:01:06"/>
    <d v="1899-12-30T00:00:15"/>
    <x v="7"/>
    <x v="8"/>
    <x v="4"/>
    <x v="2"/>
    <n v="1"/>
    <n v="0"/>
    <x v="1"/>
    <x v="2"/>
    <x v="0"/>
    <n v="1"/>
    <x v="2"/>
    <x v="1"/>
    <d v="1899-12-30T00:00:51"/>
    <d v="1899-12-30T00:00:51"/>
    <x v="0"/>
    <m/>
    <m/>
    <d v="1899-12-30T00:00:00"/>
    <d v="1899-12-30T00:01:06"/>
    <n v="5"/>
    <d v="1899-12-30T00:00:51"/>
    <n v="1.1000000000016108"/>
    <x v="8"/>
    <x v="1"/>
  </r>
  <r>
    <x v="2"/>
    <s v="2024002770"/>
    <x v="0"/>
    <x v="570"/>
    <s v="E3111DXK"/>
    <d v="2024-12-12T00:00:00"/>
    <x v="1"/>
    <s v="55"/>
    <x v="19"/>
    <s v="S3"/>
    <x v="7"/>
    <x v="0"/>
    <d v="2024-12-12T00:00:00"/>
    <d v="1899-12-30T15:22:03"/>
    <d v="2024-12-12T00:00:00"/>
    <d v="1899-12-30T16:34:35"/>
    <d v="2024-12-12T00:00:00"/>
    <d v="1899-12-30T16:46:43"/>
    <x v="0"/>
    <x v="0"/>
    <s v="1323103224"/>
    <s v="FBO"/>
    <d v="1899-12-30T01:24:40"/>
    <x v="1784"/>
    <d v="1899-12-30T01:12:32"/>
    <s v="Granel"/>
    <s v="E001"/>
    <x v="2"/>
    <d v="1899-12-30T01:24:40"/>
    <d v="1899-12-30T00:12:08"/>
    <x v="14"/>
    <x v="8"/>
    <x v="4"/>
    <x v="1"/>
    <n v="0"/>
    <n v="0"/>
    <x v="0"/>
    <x v="1"/>
    <x v="0"/>
    <n v="0"/>
    <x v="2"/>
    <x v="0"/>
    <d v="1899-12-30T01:12:32"/>
    <d v="1899-12-30T00:14:32"/>
    <x v="0"/>
    <m/>
    <m/>
    <d v="1899-12-30T00:00:00"/>
    <d v="1899-12-30T01:24:40"/>
    <n v="5"/>
    <d v="1899-12-30T01:12:32"/>
    <n v="84.666666666672015"/>
    <x v="9"/>
    <x v="0"/>
  </r>
  <r>
    <x v="2"/>
    <s v=""/>
    <x v="0"/>
    <x v="590"/>
    <m/>
    <d v="2024-12-12T00:00:00"/>
    <x v="1"/>
    <s v="2906"/>
    <x v="21"/>
    <s v="PA"/>
    <x v="6"/>
    <x v="0"/>
    <d v="2024-12-12T00:00:00"/>
    <d v="1899-12-30T17:17:56"/>
    <d v="2024-12-12T00:00:00"/>
    <d v="1899-12-30T17:20:32"/>
    <d v="2024-12-12T00:00:00"/>
    <d v="1899-12-30T17:21:00"/>
    <x v="88"/>
    <x v="12"/>
    <s v="1323103225"/>
    <s v="EXW"/>
    <d v="1899-12-30T00:03:04"/>
    <x v="576"/>
    <d v="1899-12-30T00:02:36"/>
    <s v="Ensacado"/>
    <s v="E002"/>
    <x v="1"/>
    <d v="1899-12-30T00:03:04"/>
    <d v="1899-12-30T00:00:28"/>
    <x v="8"/>
    <x v="8"/>
    <x v="4"/>
    <x v="2"/>
    <n v="1"/>
    <n v="0"/>
    <x v="1"/>
    <x v="2"/>
    <x v="0"/>
    <n v="1"/>
    <x v="2"/>
    <x v="1"/>
    <d v="1899-12-30T00:02:36"/>
    <d v="1899-12-30T00:02:36"/>
    <x v="0"/>
    <m/>
    <m/>
    <d v="1899-12-30T00:00:00"/>
    <d v="1899-12-30T00:03:04"/>
    <n v="5"/>
    <d v="1899-12-30T00:02:36"/>
    <n v="3.0666666666672526"/>
    <x v="10"/>
    <x v="1"/>
  </r>
  <r>
    <x v="2"/>
    <s v=""/>
    <x v="0"/>
    <x v="576"/>
    <m/>
    <d v="2024-12-12T00:00:00"/>
    <x v="1"/>
    <s v="2906"/>
    <x v="21"/>
    <s v="PA"/>
    <x v="6"/>
    <x v="0"/>
    <d v="2024-12-12T00:00:00"/>
    <d v="1899-12-30T17:25:22"/>
    <d v="2024-12-12T00:00:00"/>
    <d v="1899-12-30T19:19:59"/>
    <d v="2024-12-12T00:00:00"/>
    <d v="1899-12-30T17:27:19"/>
    <x v="77"/>
    <x v="12"/>
    <s v="1323103226"/>
    <s v="EXW"/>
    <d v="1899-12-30T03:47:17"/>
    <x v="1785"/>
    <d v="1899-12-30T01:54:37"/>
    <s v="Ensacado"/>
    <s v="E002"/>
    <x v="1"/>
    <d v="1899-12-30T00:01:57"/>
    <n v="-7.8240740740739945E-2"/>
    <x v="8"/>
    <x v="8"/>
    <x v="4"/>
    <x v="2"/>
    <n v="1"/>
    <n v="0"/>
    <x v="1"/>
    <x v="2"/>
    <x v="0"/>
    <n v="1"/>
    <x v="2"/>
    <x v="1"/>
    <d v="1899-12-30T01:54:37"/>
    <d v="1899-12-30T00:56:37"/>
    <x v="1"/>
    <m/>
    <m/>
    <d v="1899-12-30T00:00:00"/>
    <d v="1899-12-30T00:01:57"/>
    <n v="5"/>
    <d v="1899-12-30T01:54:37"/>
    <n v="1.9500000000047812"/>
    <x v="10"/>
    <x v="1"/>
  </r>
  <r>
    <x v="2"/>
    <s v=""/>
    <x v="0"/>
    <x v="590"/>
    <m/>
    <d v="2024-12-12T00:00:00"/>
    <x v="1"/>
    <s v="2906"/>
    <x v="21"/>
    <s v="PA"/>
    <x v="6"/>
    <x v="0"/>
    <d v="2024-12-12T00:00:00"/>
    <d v="1899-12-30T17:30:31"/>
    <d v="2024-12-12T00:00:00"/>
    <d v="1899-12-30T17:31:26"/>
    <d v="2024-12-12T00:00:00"/>
    <d v="1899-12-30T17:31:43"/>
    <x v="88"/>
    <x v="12"/>
    <s v="1323103227"/>
    <s v="EXW"/>
    <d v="1899-12-30T00:01:12"/>
    <x v="1768"/>
    <d v="1899-12-30T00:00:55"/>
    <s v="Ensacado"/>
    <s v="E002"/>
    <x v="1"/>
    <d v="1899-12-30T00:01:12"/>
    <d v="1899-12-30T00:00:17"/>
    <x v="8"/>
    <x v="8"/>
    <x v="4"/>
    <x v="2"/>
    <n v="1"/>
    <n v="0"/>
    <x v="1"/>
    <x v="2"/>
    <x v="0"/>
    <n v="1"/>
    <x v="2"/>
    <x v="1"/>
    <d v="1899-12-30T00:00:55"/>
    <d v="1899-12-30T00:00:55"/>
    <x v="0"/>
    <m/>
    <m/>
    <d v="1899-12-30T00:00:00"/>
    <d v="1899-12-30T00:01:12"/>
    <n v="5"/>
    <d v="1899-12-30T00:00:55"/>
    <n v="1.20000000000962"/>
    <x v="10"/>
    <x v="1"/>
  </r>
  <r>
    <x v="2"/>
    <s v="2024002771"/>
    <x v="0"/>
    <x v="570"/>
    <s v="E3111DXK"/>
    <d v="2024-12-12T00:00:00"/>
    <x v="1"/>
    <s v="55"/>
    <x v="19"/>
    <s v="S3"/>
    <x v="7"/>
    <x v="0"/>
    <d v="2024-12-12T00:00:00"/>
    <d v="1899-12-30T17:39:56"/>
    <d v="2024-12-12T00:00:00"/>
    <d v="1899-12-30T17:40:56"/>
    <d v="2024-12-12T00:00:00"/>
    <d v="1899-12-30T17:53:48"/>
    <x v="0"/>
    <x v="0"/>
    <s v="1323103228"/>
    <s v="FBO"/>
    <d v="1899-12-30T00:13:52"/>
    <x v="1786"/>
    <d v="1899-12-30T00:01:00"/>
    <s v="Granel"/>
    <s v="E001"/>
    <x v="2"/>
    <d v="1899-12-30T00:13:52"/>
    <d v="1899-12-30T00:12:52"/>
    <x v="8"/>
    <x v="8"/>
    <x v="4"/>
    <x v="1"/>
    <n v="0"/>
    <n v="0"/>
    <x v="0"/>
    <x v="1"/>
    <x v="0"/>
    <n v="0"/>
    <x v="2"/>
    <x v="1"/>
    <d v="1899-12-30T00:01:00"/>
    <d v="1899-12-30T00:01:00"/>
    <x v="0"/>
    <m/>
    <m/>
    <d v="1899-12-30T00:00:00"/>
    <d v="1899-12-30T00:13:52"/>
    <n v="5"/>
    <d v="1899-12-30T00:01:00"/>
    <n v="13.866666666667182"/>
    <x v="10"/>
    <x v="1"/>
  </r>
  <r>
    <x v="2"/>
    <s v="2024002772"/>
    <x v="0"/>
    <x v="579"/>
    <s v="E2618GDG"/>
    <d v="2024-12-13T00:00:00"/>
    <x v="1"/>
    <s v="55"/>
    <x v="19"/>
    <s v="S3"/>
    <x v="7"/>
    <x v="0"/>
    <d v="2024-12-13T00:00:00"/>
    <d v="1899-12-30T08:07:50"/>
    <d v="2024-12-13T00:00:00"/>
    <d v="1899-12-30T08:14:08"/>
    <d v="2024-12-13T00:00:00"/>
    <d v="1899-12-30T08:35:27"/>
    <x v="0"/>
    <x v="0"/>
    <s v="1323103229"/>
    <s v="FBO"/>
    <d v="1899-12-30T00:27:37"/>
    <x v="1787"/>
    <d v="1899-12-30T00:06:18"/>
    <s v="Granel"/>
    <s v="E001"/>
    <x v="2"/>
    <d v="1899-12-30T00:27:37"/>
    <d v="1899-12-30T00:21:19"/>
    <x v="2"/>
    <x v="9"/>
    <x v="4"/>
    <x v="1"/>
    <n v="0"/>
    <n v="0"/>
    <x v="0"/>
    <x v="1"/>
    <x v="0"/>
    <n v="0"/>
    <x v="2"/>
    <x v="1"/>
    <d v="1899-12-30T00:06:18"/>
    <d v="1899-12-30T00:06:18"/>
    <x v="0"/>
    <m/>
    <m/>
    <d v="1899-12-30T00:00:00"/>
    <d v="1899-12-30T00:27:37"/>
    <n v="6"/>
    <d v="1899-12-30T00:06:18"/>
    <n v="27.616666666665573"/>
    <x v="1"/>
    <x v="1"/>
  </r>
  <r>
    <x v="2"/>
    <s v="2024002773"/>
    <x v="0"/>
    <x v="570"/>
    <s v="E3111DXK"/>
    <d v="2024-12-13T00:00:00"/>
    <x v="1"/>
    <s v="55"/>
    <x v="19"/>
    <s v="S3"/>
    <x v="7"/>
    <x v="0"/>
    <d v="2024-12-13T00:00:00"/>
    <d v="1899-12-30T08:27:59"/>
    <d v="2024-12-13T00:00:00"/>
    <d v="1899-12-30T08:27:00"/>
    <d v="2024-12-13T00:00:00"/>
    <d v="1899-12-30T08:46:52"/>
    <x v="0"/>
    <x v="0"/>
    <s v="1323103230"/>
    <s v="FBO"/>
    <d v="1899-12-30T00:20:51"/>
    <x v="1222"/>
    <d v="1899-12-30T00:00:59"/>
    <s v="Granel"/>
    <s v="E001"/>
    <x v="2"/>
    <d v="1899-12-30T00:18:53"/>
    <d v="1899-12-30T00:19:52"/>
    <x v="2"/>
    <x v="9"/>
    <x v="4"/>
    <x v="1"/>
    <n v="0"/>
    <n v="0"/>
    <x v="0"/>
    <x v="1"/>
    <x v="0"/>
    <n v="0"/>
    <x v="2"/>
    <x v="1"/>
    <d v="1899-12-30T00:00:59"/>
    <d v="1899-12-30T00:00:59"/>
    <x v="0"/>
    <m/>
    <m/>
    <d v="1899-12-30T00:00:00"/>
    <d v="1899-12-30T00:18:53"/>
    <n v="6"/>
    <n v="-6.8287037037001452E-4"/>
    <n v="18.883333333339216"/>
    <x v="1"/>
    <x v="1"/>
  </r>
  <r>
    <x v="2"/>
    <s v=""/>
    <x v="0"/>
    <x v="591"/>
    <m/>
    <d v="2024-12-13T00:00:00"/>
    <x v="1"/>
    <s v="3320"/>
    <x v="20"/>
    <s v="PA"/>
    <x v="6"/>
    <x v="0"/>
    <d v="2024-12-13T00:00:00"/>
    <d v="1899-12-30T09:59:34"/>
    <d v="2024-12-13T00:00:00"/>
    <d v="1899-12-30T19:04:59"/>
    <d v="2024-12-13T00:00:00"/>
    <d v="1899-12-30T10:00:16"/>
    <x v="84"/>
    <x v="12"/>
    <s v="1323103231"/>
    <s v="EXW"/>
    <d v="1899-12-30T18:10:08"/>
    <x v="1788"/>
    <d v="1899-12-30T09:05:25"/>
    <s v="Ensacado"/>
    <s v="E002"/>
    <x v="1"/>
    <d v="1899-12-30T00:00:42"/>
    <n v="-0.37827546296296005"/>
    <x v="3"/>
    <x v="9"/>
    <x v="4"/>
    <x v="2"/>
    <n v="1"/>
    <n v="0"/>
    <x v="1"/>
    <x v="2"/>
    <x v="0"/>
    <n v="1"/>
    <x v="2"/>
    <x v="1"/>
    <d v="1899-12-30T09:05:25"/>
    <d v="1899-12-30T08:07:25"/>
    <x v="1"/>
    <m/>
    <m/>
    <d v="1899-12-30T00:00:00"/>
    <d v="1899-12-30T00:00:42"/>
    <n v="6"/>
    <d v="1899-12-30T09:05:25"/>
    <n v="0.69999999999835083"/>
    <x v="3"/>
    <x v="1"/>
  </r>
  <r>
    <x v="2"/>
    <s v="2024002774"/>
    <x v="0"/>
    <x v="579"/>
    <s v="E2618GDG"/>
    <d v="2024-12-13T00:00:00"/>
    <x v="1"/>
    <s v="55"/>
    <x v="19"/>
    <s v="S3"/>
    <x v="7"/>
    <x v="0"/>
    <d v="2024-12-13T00:00:00"/>
    <d v="1899-12-30T09:56:01"/>
    <d v="2024-12-13T00:00:00"/>
    <d v="1899-12-30T10:03:03"/>
    <d v="2024-12-13T00:00:00"/>
    <d v="1899-12-30T11:34:31"/>
    <x v="0"/>
    <x v="0"/>
    <s v="1323103232"/>
    <s v="FBO"/>
    <d v="1899-12-30T01:38:30"/>
    <x v="1789"/>
    <d v="1899-12-30T00:07:02"/>
    <s v="Granel"/>
    <s v="E001"/>
    <x v="2"/>
    <d v="1899-12-30T01:38:30"/>
    <d v="1899-12-30T01:31:28"/>
    <x v="3"/>
    <x v="9"/>
    <x v="4"/>
    <x v="1"/>
    <n v="0"/>
    <n v="0"/>
    <x v="0"/>
    <x v="1"/>
    <x v="0"/>
    <n v="0"/>
    <x v="2"/>
    <x v="2"/>
    <d v="1899-12-30T00:07:02"/>
    <d v="1899-12-30T00:07:02"/>
    <x v="0"/>
    <m/>
    <m/>
    <d v="1899-12-30T00:00:00"/>
    <d v="1899-12-30T01:38:30"/>
    <n v="6"/>
    <d v="1899-12-30T00:07:02"/>
    <n v="98.500000000003169"/>
    <x v="4"/>
    <x v="0"/>
  </r>
  <r>
    <x v="2"/>
    <s v=""/>
    <x v="0"/>
    <x v="581"/>
    <m/>
    <d v="2024-12-13T00:00:00"/>
    <x v="1"/>
    <s v="2906"/>
    <x v="21"/>
    <s v="PA"/>
    <x v="6"/>
    <x v="0"/>
    <d v="2024-12-13T00:00:00"/>
    <d v="1899-12-30T11:57:02"/>
    <d v="2024-12-13T00:00:00"/>
    <d v="1899-12-30T11:57:44"/>
    <d v="2024-12-13T00:00:00"/>
    <d v="1899-12-30T12:01:03"/>
    <x v="81"/>
    <x v="12"/>
    <s v="1323103233"/>
    <s v="EXW"/>
    <d v="1899-12-30T00:04:01"/>
    <x v="1790"/>
    <d v="1899-12-30T00:00:42"/>
    <s v="Ensacado"/>
    <s v="E002"/>
    <x v="1"/>
    <d v="1899-12-30T00:04:01"/>
    <d v="1899-12-30T00:03:19"/>
    <x v="5"/>
    <x v="9"/>
    <x v="4"/>
    <x v="2"/>
    <n v="1"/>
    <n v="0"/>
    <x v="1"/>
    <x v="2"/>
    <x v="0"/>
    <n v="1"/>
    <x v="2"/>
    <x v="1"/>
    <d v="1899-12-30T00:00:42"/>
    <d v="1899-12-30T00:00:42"/>
    <x v="0"/>
    <m/>
    <m/>
    <d v="1899-12-30T00:00:00"/>
    <d v="1899-12-30T00:04:01"/>
    <n v="6"/>
    <d v="1899-12-30T00:00:42"/>
    <n v="4.0166666666784323"/>
    <x v="5"/>
    <x v="1"/>
  </r>
  <r>
    <x v="2"/>
    <s v="2024002775"/>
    <x v="0"/>
    <x v="570"/>
    <s v="E3111DXK"/>
    <d v="2024-12-13T00:00:00"/>
    <x v="1"/>
    <s v="55"/>
    <x v="19"/>
    <s v="S3"/>
    <x v="7"/>
    <x v="0"/>
    <d v="2024-12-13T00:00:00"/>
    <d v="1899-12-30T10:16:36"/>
    <d v="2024-12-13T00:00:00"/>
    <d v="1899-12-30T12:17:59"/>
    <d v="2024-12-13T00:00:00"/>
    <d v="1899-12-30T12:48:23"/>
    <x v="0"/>
    <x v="0"/>
    <s v="1323103234"/>
    <s v="FBO"/>
    <d v="1899-12-30T02:31:47"/>
    <x v="1791"/>
    <d v="1899-12-30T02:01:23"/>
    <s v="Granel"/>
    <s v="E001"/>
    <x v="2"/>
    <d v="1899-12-30T02:31:47"/>
    <d v="1899-12-30T00:30:24"/>
    <x v="4"/>
    <x v="9"/>
    <x v="4"/>
    <x v="1"/>
    <n v="0"/>
    <n v="0"/>
    <x v="0"/>
    <x v="1"/>
    <x v="0"/>
    <n v="0"/>
    <x v="2"/>
    <x v="2"/>
    <d v="1899-12-30T02:01:23"/>
    <d v="1899-12-30T01:03:23"/>
    <x v="0"/>
    <m/>
    <m/>
    <d v="1899-12-30T00:00:00"/>
    <d v="1899-12-30T02:31:47"/>
    <n v="6"/>
    <d v="1899-12-30T02:01:23"/>
    <n v="151.78333333334399"/>
    <x v="5"/>
    <x v="0"/>
  </r>
  <r>
    <x v="2"/>
    <s v="2024002776"/>
    <x v="0"/>
    <x v="579"/>
    <s v="E2618GDG"/>
    <d v="2024-12-13T00:00:00"/>
    <x v="1"/>
    <s v="55"/>
    <x v="19"/>
    <s v="S3"/>
    <x v="7"/>
    <x v="0"/>
    <d v="2024-12-13T00:00:00"/>
    <d v="1899-12-30T12:49:55"/>
    <d v="2024-12-13T00:00:00"/>
    <d v="1899-12-30T15:09:35"/>
    <d v="2024-12-13T00:00:00"/>
    <d v="1899-12-30T15:37:57"/>
    <x v="0"/>
    <x v="0"/>
    <s v="1323103235"/>
    <s v="FBO"/>
    <d v="1899-12-30T02:48:02"/>
    <x v="1191"/>
    <d v="1899-12-30T02:19:40"/>
    <s v="Granel"/>
    <s v="E001"/>
    <x v="2"/>
    <d v="1899-12-30T02:48:02"/>
    <d v="1899-12-30T00:28:22"/>
    <x v="6"/>
    <x v="9"/>
    <x v="4"/>
    <x v="1"/>
    <n v="0"/>
    <n v="0"/>
    <x v="0"/>
    <x v="1"/>
    <x v="0"/>
    <n v="0"/>
    <x v="2"/>
    <x v="2"/>
    <d v="1899-12-30T02:19:40"/>
    <d v="1899-12-30T01:21:40"/>
    <x v="0"/>
    <m/>
    <m/>
    <d v="1899-12-30T00:00:00"/>
    <d v="1899-12-30T02:48:02"/>
    <n v="6"/>
    <d v="1899-12-30T02:19:40"/>
    <n v="168.03333333334078"/>
    <x v="6"/>
    <x v="0"/>
  </r>
  <r>
    <x v="2"/>
    <s v=""/>
    <x v="0"/>
    <x v="576"/>
    <m/>
    <d v="2024-12-13T00:00:00"/>
    <x v="1"/>
    <s v="2906"/>
    <x v="21"/>
    <s v="PA"/>
    <x v="6"/>
    <x v="0"/>
    <d v="2024-12-13T00:00:00"/>
    <d v="1899-12-30T17:33:04"/>
    <d v="2024-12-13T00:00:00"/>
    <d v="1899-12-30T19:19:59"/>
    <d v="2024-12-13T00:00:00"/>
    <d v="1899-12-30T17:38:58"/>
    <x v="77"/>
    <x v="12"/>
    <s v="1323103236"/>
    <s v="EXW"/>
    <d v="1899-12-30T03:27:56"/>
    <x v="1792"/>
    <d v="1899-12-30T01:46:55"/>
    <s v="Ensacado"/>
    <s v="E002"/>
    <x v="1"/>
    <d v="1899-12-30T00:05:54"/>
    <n v="-7.0150462962960014E-2"/>
    <x v="8"/>
    <x v="9"/>
    <x v="4"/>
    <x v="2"/>
    <n v="1"/>
    <n v="0"/>
    <x v="1"/>
    <x v="2"/>
    <x v="0"/>
    <n v="1"/>
    <x v="2"/>
    <x v="1"/>
    <d v="1899-12-30T01:46:55"/>
    <d v="1899-12-30T00:48:55"/>
    <x v="1"/>
    <m/>
    <m/>
    <d v="1899-12-30T00:00:00"/>
    <d v="1899-12-30T00:05:54"/>
    <n v="6"/>
    <d v="1899-12-30T01:46:55"/>
    <n v="5.8999999999967656"/>
    <x v="10"/>
    <x v="1"/>
  </r>
  <r>
    <x v="2"/>
    <s v="2024002777"/>
    <x v="0"/>
    <x v="570"/>
    <s v="E3111DXK"/>
    <d v="2024-12-16T00:00:00"/>
    <x v="1"/>
    <s v="55"/>
    <x v="19"/>
    <s v="S3"/>
    <x v="7"/>
    <x v="0"/>
    <d v="2024-12-13T00:00:00"/>
    <d v="1899-12-30T15:26:02"/>
    <d v="2024-12-16T00:00:00"/>
    <d v="1899-12-30T08:14:32"/>
    <d v="2024-12-16T00:00:00"/>
    <d v="1899-12-30T08:48:05"/>
    <x v="0"/>
    <x v="0"/>
    <s v="1323103237"/>
    <s v="FBO"/>
    <d v="1899-12-30T09:22:03"/>
    <x v="1631"/>
    <d v="1899-12-30T08:48:30"/>
    <s v="Granel"/>
    <s v="E001"/>
    <x v="2"/>
    <d v="1899-12-30T17:22:02"/>
    <d v="1899-12-30T00:33:33"/>
    <x v="14"/>
    <x v="11"/>
    <x v="4"/>
    <x v="1"/>
    <n v="0"/>
    <n v="1"/>
    <x v="1"/>
    <x v="1"/>
    <x v="0"/>
    <n v="1"/>
    <x v="2"/>
    <x v="2"/>
    <d v="1899-12-30T08:48:30"/>
    <d v="1899-12-30T07:50:30"/>
    <x v="0"/>
    <m/>
    <m/>
    <d v="1899-12-30T00:00:00"/>
    <d v="1899-12-30T17:22:02"/>
    <n v="2"/>
    <n v="-0.29965277777777"/>
    <n v="1042.0333333333429"/>
    <x v="1"/>
    <x v="0"/>
  </r>
  <r>
    <x v="2"/>
    <s v=""/>
    <x v="0"/>
    <x v="592"/>
    <m/>
    <d v="2024-12-16T00:00:00"/>
    <x v="1"/>
    <s v="2906"/>
    <x v="21"/>
    <s v="PA"/>
    <x v="6"/>
    <x v="0"/>
    <d v="2024-12-16T00:00:00"/>
    <d v="1899-12-30T10:54:34"/>
    <d v="2024-12-16T00:00:00"/>
    <d v="1899-12-30T10:55:01"/>
    <d v="2024-12-16T00:00:00"/>
    <d v="1899-12-30T10:55:17"/>
    <x v="89"/>
    <x v="12"/>
    <s v="1323103238"/>
    <s v="EXW"/>
    <d v="1899-12-30T00:00:43"/>
    <x v="1793"/>
    <d v="1899-12-30T00:00:27"/>
    <s v="Ensacado"/>
    <s v="E002"/>
    <x v="1"/>
    <d v="1899-12-30T00:00:43"/>
    <d v="1899-12-30T00:00:16"/>
    <x v="4"/>
    <x v="11"/>
    <x v="5"/>
    <x v="2"/>
    <n v="1"/>
    <n v="0"/>
    <x v="1"/>
    <x v="2"/>
    <x v="0"/>
    <n v="1"/>
    <x v="2"/>
    <x v="1"/>
    <d v="1899-12-30T00:00:27"/>
    <d v="1899-12-30T00:00:27"/>
    <x v="0"/>
    <m/>
    <m/>
    <d v="1899-12-30T00:00:00"/>
    <d v="1899-12-30T00:00:43"/>
    <n v="2"/>
    <d v="1899-12-30T00:00:27"/>
    <n v="0.71666666665921142"/>
    <x v="3"/>
    <x v="1"/>
  </r>
  <r>
    <x v="2"/>
    <s v=""/>
    <x v="0"/>
    <x v="573"/>
    <m/>
    <d v="2024-12-16T00:00:00"/>
    <x v="1"/>
    <s v="2916"/>
    <x v="22"/>
    <s v="PA"/>
    <x v="6"/>
    <x v="0"/>
    <d v="2024-12-16T00:00:00"/>
    <d v="1899-12-30T10:56:11"/>
    <d v="2024-12-16T00:00:00"/>
    <d v="1899-12-30T10:56:56"/>
    <d v="2024-12-16T00:00:00"/>
    <d v="1899-12-30T10:57:12"/>
    <x v="75"/>
    <x v="12"/>
    <s v="1323103239"/>
    <s v="EXW"/>
    <d v="1899-12-30T00:01:01"/>
    <x v="1793"/>
    <d v="1899-12-30T00:00:45"/>
    <s v="Ensacado"/>
    <s v="E002"/>
    <x v="1"/>
    <d v="1899-12-30T00:01:01"/>
    <d v="1899-12-30T00:00:16"/>
    <x v="4"/>
    <x v="11"/>
    <x v="5"/>
    <x v="2"/>
    <n v="1"/>
    <n v="0"/>
    <x v="1"/>
    <x v="2"/>
    <x v="0"/>
    <n v="1"/>
    <x v="2"/>
    <x v="1"/>
    <d v="1899-12-30T00:00:45"/>
    <d v="1899-12-30T00:00:45"/>
    <x v="0"/>
    <m/>
    <m/>
    <d v="1899-12-30T00:00:00"/>
    <d v="1899-12-30T00:01:01"/>
    <n v="2"/>
    <d v="1899-12-30T00:00:45"/>
    <n v="1.0166666666688506"/>
    <x v="3"/>
    <x v="1"/>
  </r>
  <r>
    <x v="2"/>
    <s v=""/>
    <x v="0"/>
    <x v="593"/>
    <m/>
    <d v="2024-12-16T00:00:00"/>
    <x v="1"/>
    <s v="2906"/>
    <x v="21"/>
    <s v="PA"/>
    <x v="6"/>
    <x v="0"/>
    <d v="2024-12-16T00:00:00"/>
    <d v="1899-12-30T11:05:59"/>
    <d v="2024-12-16T00:00:00"/>
    <d v="1899-12-30T08:57:00"/>
    <d v="2024-12-16T00:00:00"/>
    <d v="1899-12-30T11:07:19"/>
    <x v="90"/>
    <x v="12"/>
    <s v="1323103240"/>
    <s v="EXW"/>
    <d v="1899-12-30T04:19:18"/>
    <x v="1794"/>
    <d v="1899-12-30T02:08:59"/>
    <s v="Ensacado"/>
    <s v="E002"/>
    <x v="1"/>
    <d v="1899-12-30T00:01:20"/>
    <d v="1899-12-30T02:10:19"/>
    <x v="5"/>
    <x v="11"/>
    <x v="5"/>
    <x v="2"/>
    <n v="1"/>
    <n v="0"/>
    <x v="1"/>
    <x v="2"/>
    <x v="0"/>
    <n v="1"/>
    <x v="2"/>
    <x v="1"/>
    <d v="1899-12-30T02:08:59"/>
    <d v="1899-12-30T01:10:59"/>
    <x v="1"/>
    <m/>
    <m/>
    <d v="1899-12-30T00:00:00"/>
    <d v="1899-12-30T00:01:20"/>
    <n v="2"/>
    <n v="-8.9571759259259975E-2"/>
    <n v="1.3333333333248021"/>
    <x v="4"/>
    <x v="1"/>
  </r>
  <r>
    <x v="2"/>
    <s v="2024002778"/>
    <x v="0"/>
    <x v="578"/>
    <s v="E0244LTR"/>
    <d v="2024-12-16T00:00:00"/>
    <x v="1"/>
    <s v="55"/>
    <x v="19"/>
    <s v="S3"/>
    <x v="7"/>
    <x v="0"/>
    <d v="2024-12-16T00:00:00"/>
    <d v="1899-12-30T08:04:31"/>
    <d v="2024-12-16T00:00:00"/>
    <d v="1899-12-30T10:19:24"/>
    <d v="2024-12-16T00:00:00"/>
    <d v="1899-12-30T11:08:54"/>
    <x v="0"/>
    <x v="0"/>
    <s v="1323103241"/>
    <s v="FBO"/>
    <d v="1899-12-30T03:04:23"/>
    <x v="1795"/>
    <d v="1899-12-30T02:14:53"/>
    <s v="Granel"/>
    <s v="E001"/>
    <x v="2"/>
    <d v="1899-12-30T03:04:23"/>
    <d v="1899-12-30T00:49:30"/>
    <x v="2"/>
    <x v="11"/>
    <x v="5"/>
    <x v="1"/>
    <n v="0"/>
    <n v="0"/>
    <x v="0"/>
    <x v="1"/>
    <x v="0"/>
    <n v="0"/>
    <x v="2"/>
    <x v="2"/>
    <d v="1899-12-30T02:14:53"/>
    <d v="1899-12-30T01:16:53"/>
    <x v="0"/>
    <m/>
    <m/>
    <d v="1899-12-30T00:00:00"/>
    <d v="1899-12-30T03:04:23"/>
    <n v="2"/>
    <d v="1899-12-30T02:14:53"/>
    <n v="184.38333333333119"/>
    <x v="4"/>
    <x v="0"/>
  </r>
  <r>
    <x v="2"/>
    <s v="2024002779"/>
    <x v="0"/>
    <x v="570"/>
    <s v="E3111DXK"/>
    <d v="2024-12-16T00:00:00"/>
    <x v="1"/>
    <s v="55"/>
    <x v="19"/>
    <s v="S3"/>
    <x v="7"/>
    <x v="0"/>
    <d v="2024-12-16T00:00:00"/>
    <d v="1899-12-30T10:11:51"/>
    <d v="2024-12-16T00:00:00"/>
    <d v="1899-12-30T10:38:39"/>
    <d v="2024-12-16T00:00:00"/>
    <d v="1899-12-30T11:22:11"/>
    <x v="0"/>
    <x v="0"/>
    <s v="1323103242"/>
    <s v="FBO"/>
    <d v="1899-12-30T01:10:20"/>
    <x v="90"/>
    <d v="1899-12-30T00:26:48"/>
    <s v="Granel"/>
    <s v="E001"/>
    <x v="2"/>
    <d v="1899-12-30T01:10:20"/>
    <d v="1899-12-30T00:43:32"/>
    <x v="4"/>
    <x v="11"/>
    <x v="5"/>
    <x v="1"/>
    <n v="0"/>
    <n v="0"/>
    <x v="0"/>
    <x v="1"/>
    <x v="0"/>
    <n v="0"/>
    <x v="2"/>
    <x v="0"/>
    <d v="1899-12-30T00:26:48"/>
    <d v="1899-12-30T00:26:48"/>
    <x v="0"/>
    <m/>
    <m/>
    <d v="1899-12-30T00:00:00"/>
    <d v="1899-12-30T01:10:20"/>
    <n v="2"/>
    <d v="1899-12-30T00:26:48"/>
    <n v="70.333333333344058"/>
    <x v="4"/>
    <x v="0"/>
  </r>
  <r>
    <x v="2"/>
    <s v="2024002780"/>
    <x v="0"/>
    <x v="570"/>
    <s v="E3111DXK"/>
    <d v="2024-12-16T00:00:00"/>
    <x v="1"/>
    <s v="55"/>
    <x v="19"/>
    <s v="S3"/>
    <x v="7"/>
    <x v="0"/>
    <d v="2024-12-16T00:00:00"/>
    <d v="1899-12-30T12:27:56"/>
    <d v="2024-12-16T00:00:00"/>
    <d v="1899-12-30T12:35:06"/>
    <d v="2024-12-16T00:00:00"/>
    <d v="1899-12-30T12:55:01"/>
    <x v="0"/>
    <x v="0"/>
    <s v="1323103243"/>
    <s v="FBO"/>
    <d v="1899-12-30T00:27:05"/>
    <x v="1721"/>
    <d v="1899-12-30T00:07:10"/>
    <s v="Granel"/>
    <s v="E001"/>
    <x v="2"/>
    <d v="1899-12-30T00:27:05"/>
    <d v="1899-12-30T00:19:55"/>
    <x v="6"/>
    <x v="11"/>
    <x v="5"/>
    <x v="1"/>
    <n v="0"/>
    <n v="0"/>
    <x v="0"/>
    <x v="1"/>
    <x v="0"/>
    <n v="0"/>
    <x v="2"/>
    <x v="1"/>
    <d v="1899-12-30T00:07:10"/>
    <d v="1899-12-30T00:07:10"/>
    <x v="0"/>
    <m/>
    <m/>
    <d v="1899-12-30T00:00:00"/>
    <d v="1899-12-30T00:27:05"/>
    <n v="2"/>
    <d v="1899-12-30T00:07:10"/>
    <n v="27.083333333332824"/>
    <x v="5"/>
    <x v="1"/>
  </r>
  <r>
    <x v="2"/>
    <s v="2024002781"/>
    <x v="0"/>
    <x v="578"/>
    <s v="E0244LTR"/>
    <d v="2024-12-16T00:00:00"/>
    <x v="1"/>
    <s v="55"/>
    <x v="19"/>
    <s v="S3"/>
    <x v="7"/>
    <x v="0"/>
    <d v="2024-12-16T00:00:00"/>
    <d v="1899-12-30T12:52:31"/>
    <d v="2024-12-16T00:00:00"/>
    <d v="1899-12-30T15:06:16"/>
    <d v="2024-12-16T00:00:00"/>
    <d v="1899-12-30T15:28:53"/>
    <x v="0"/>
    <x v="0"/>
    <s v="1323103244"/>
    <s v="FBO"/>
    <d v="1899-12-30T02:36:22"/>
    <x v="992"/>
    <d v="1899-12-30T02:13:45"/>
    <s v="Granel"/>
    <s v="E001"/>
    <x v="2"/>
    <d v="1899-12-30T02:36:22"/>
    <d v="1899-12-30T00:22:37"/>
    <x v="6"/>
    <x v="11"/>
    <x v="5"/>
    <x v="1"/>
    <n v="0"/>
    <n v="0"/>
    <x v="0"/>
    <x v="1"/>
    <x v="0"/>
    <n v="0"/>
    <x v="2"/>
    <x v="2"/>
    <d v="1899-12-30T02:13:45"/>
    <d v="1899-12-30T01:15:45"/>
    <x v="0"/>
    <m/>
    <m/>
    <d v="1899-12-30T00:00:00"/>
    <d v="1899-12-30T02:36:22"/>
    <n v="2"/>
    <d v="1899-12-30T02:13:45"/>
    <n v="156.36666666666244"/>
    <x v="6"/>
    <x v="0"/>
  </r>
  <r>
    <x v="2"/>
    <s v=""/>
    <x v="0"/>
    <x v="576"/>
    <m/>
    <d v="2024-12-16T00:00:00"/>
    <x v="1"/>
    <s v="2906"/>
    <x v="21"/>
    <s v="PA"/>
    <x v="6"/>
    <x v="0"/>
    <d v="2024-12-16T00:00:00"/>
    <d v="1899-12-30T17:46:02"/>
    <d v="2024-12-16T00:00:00"/>
    <d v="1899-12-30T19:19:59"/>
    <d v="2024-12-16T00:00:00"/>
    <d v="1899-12-30T17:48:46"/>
    <x v="77"/>
    <x v="14"/>
    <s v="1323103245"/>
    <s v="EXW"/>
    <d v="1899-12-30T03:05:10"/>
    <x v="1796"/>
    <d v="1899-12-30T01:33:57"/>
    <s v="Ensacado"/>
    <s v="E002"/>
    <x v="1"/>
    <d v="1899-12-30T00:02:44"/>
    <n v="-6.3344907407409945E-2"/>
    <x v="8"/>
    <x v="11"/>
    <x v="5"/>
    <x v="2"/>
    <n v="1"/>
    <n v="0"/>
    <x v="1"/>
    <x v="2"/>
    <x v="0"/>
    <n v="1"/>
    <x v="2"/>
    <x v="1"/>
    <d v="1899-12-30T01:33:57"/>
    <d v="1899-12-30T00:35:57"/>
    <x v="1"/>
    <m/>
    <m/>
    <d v="1899-12-30T00:00:00"/>
    <d v="1899-12-30T00:02:44"/>
    <n v="2"/>
    <d v="1899-12-30T01:33:57"/>
    <n v="2.7333333333216636"/>
    <x v="10"/>
    <x v="1"/>
  </r>
  <r>
    <x v="2"/>
    <s v="2024002782"/>
    <x v="0"/>
    <x v="570"/>
    <s v="E3111DXK"/>
    <d v="2024-12-17T00:00:00"/>
    <x v="1"/>
    <s v="55"/>
    <x v="19"/>
    <s v="S3"/>
    <x v="7"/>
    <x v="0"/>
    <d v="2024-12-16T00:00:00"/>
    <d v="1899-12-30T15:59:07"/>
    <d v="2024-12-17T00:00:00"/>
    <d v="1899-12-30T08:08:07"/>
    <d v="2024-12-17T00:00:00"/>
    <d v="1899-12-30T08:37:54"/>
    <x v="0"/>
    <x v="0"/>
    <s v="1323103246"/>
    <s v="FBO"/>
    <d v="1899-12-30T08:38:47"/>
    <x v="1797"/>
    <d v="1899-12-30T08:09:00"/>
    <s v="Granel"/>
    <s v="E001"/>
    <x v="2"/>
    <d v="1899-12-30T16:38:46"/>
    <d v="1899-12-30T00:29:47"/>
    <x v="14"/>
    <x v="12"/>
    <x v="5"/>
    <x v="1"/>
    <n v="0"/>
    <n v="1"/>
    <x v="1"/>
    <x v="1"/>
    <x v="0"/>
    <n v="1"/>
    <x v="2"/>
    <x v="2"/>
    <d v="1899-12-30T08:09:00"/>
    <d v="1899-12-30T07:11:00"/>
    <x v="0"/>
    <m/>
    <m/>
    <d v="1899-12-30T00:00:00"/>
    <d v="1899-12-30T16:38:46"/>
    <n v="3"/>
    <n v="-0.32708333333333001"/>
    <n v="998.76666666667063"/>
    <x v="1"/>
    <x v="0"/>
  </r>
  <r>
    <x v="2"/>
    <s v="2024002783"/>
    <x v="0"/>
    <x v="578"/>
    <s v="E0244LTR"/>
    <d v="2024-12-17T00:00:00"/>
    <x v="1"/>
    <s v="55"/>
    <x v="19"/>
    <s v="S3"/>
    <x v="7"/>
    <x v="0"/>
    <d v="2024-12-16T00:00:00"/>
    <d v="1899-12-30T16:43:46"/>
    <d v="2024-12-17T00:00:00"/>
    <d v="1899-12-30T08:08:41"/>
    <d v="2024-12-17T00:00:00"/>
    <d v="1899-12-30T09:06:47"/>
    <x v="0"/>
    <x v="0"/>
    <s v="1323103247"/>
    <s v="FBO"/>
    <d v="1899-12-30T08:23:01"/>
    <x v="1798"/>
    <d v="1899-12-30T07:24:55"/>
    <s v="Granel"/>
    <s v="E001"/>
    <x v="2"/>
    <d v="1899-12-30T16:23:00"/>
    <d v="1899-12-30T00:58:06"/>
    <x v="10"/>
    <x v="12"/>
    <x v="5"/>
    <x v="1"/>
    <n v="0"/>
    <n v="1"/>
    <x v="1"/>
    <x v="1"/>
    <x v="0"/>
    <n v="1"/>
    <x v="2"/>
    <x v="2"/>
    <d v="1899-12-30T07:24:55"/>
    <d v="1899-12-30T06:26:55"/>
    <x v="0"/>
    <m/>
    <m/>
    <d v="1899-12-30T00:00:00"/>
    <d v="1899-12-30T16:23:00"/>
    <n v="3"/>
    <n v="-0.35769675925925998"/>
    <n v="982.99999999999568"/>
    <x v="2"/>
    <x v="0"/>
  </r>
  <r>
    <x v="2"/>
    <s v=""/>
    <x v="0"/>
    <x v="594"/>
    <m/>
    <d v="2024-12-17T00:00:00"/>
    <x v="1"/>
    <s v="3320"/>
    <x v="20"/>
    <s v="PA"/>
    <x v="6"/>
    <x v="0"/>
    <d v="2024-12-17T00:00:00"/>
    <d v="1899-12-30T09:41:00"/>
    <d v="2024-12-17T00:00:00"/>
    <d v="1899-12-30T19:16:59"/>
    <d v="2024-12-17T00:00:00"/>
    <d v="1899-12-30T09:42:04"/>
    <x v="91"/>
    <x v="12"/>
    <s v="1323103248"/>
    <s v="EXW"/>
    <d v="1899-12-30T19:10:54"/>
    <x v="1799"/>
    <d v="1899-12-30T09:35:59"/>
    <s v="Ensacado"/>
    <s v="E002"/>
    <x v="1"/>
    <d v="1899-12-30T00:01:04"/>
    <n v="-0.39924768518518999"/>
    <x v="3"/>
    <x v="12"/>
    <x v="5"/>
    <x v="2"/>
    <n v="1"/>
    <n v="0"/>
    <x v="1"/>
    <x v="2"/>
    <x v="0"/>
    <n v="1"/>
    <x v="2"/>
    <x v="1"/>
    <d v="1899-12-30T09:35:59"/>
    <d v="1899-12-30T08:37:59"/>
    <x v="1"/>
    <m/>
    <m/>
    <d v="1899-12-30T00:00:00"/>
    <d v="1899-12-30T00:01:04"/>
    <n v="3"/>
    <d v="1899-12-30T09:35:59"/>
    <n v="1.0666666666655811"/>
    <x v="2"/>
    <x v="1"/>
  </r>
  <r>
    <x v="2"/>
    <s v=""/>
    <x v="0"/>
    <x v="576"/>
    <m/>
    <d v="2024-12-17T00:00:00"/>
    <x v="1"/>
    <s v="2906"/>
    <x v="21"/>
    <s v="PA"/>
    <x v="6"/>
    <x v="0"/>
    <d v="2024-12-17T00:00:00"/>
    <d v="1899-12-30T11:18:11"/>
    <d v="2024-12-17T00:00:00"/>
    <d v="1899-12-30T19:19:59"/>
    <d v="2024-12-17T00:00:00"/>
    <d v="1899-12-30T11:19:13"/>
    <x v="77"/>
    <x v="12"/>
    <s v="1323103249"/>
    <s v="EXW"/>
    <d v="1899-12-30T16:02:34"/>
    <x v="1800"/>
    <d v="1899-12-30T08:01:48"/>
    <s v="Ensacado"/>
    <s v="E002"/>
    <x v="1"/>
    <d v="1899-12-30T00:01:02"/>
    <n v="-0.33386574074073999"/>
    <x v="5"/>
    <x v="12"/>
    <x v="5"/>
    <x v="2"/>
    <n v="1"/>
    <n v="0"/>
    <x v="1"/>
    <x v="2"/>
    <x v="0"/>
    <n v="1"/>
    <x v="2"/>
    <x v="1"/>
    <d v="1899-12-30T08:01:48"/>
    <d v="1899-12-30T07:03:48"/>
    <x v="1"/>
    <m/>
    <m/>
    <d v="1899-12-30T00:00:00"/>
    <d v="1899-12-30T00:01:02"/>
    <n v="3"/>
    <d v="1899-12-30T08:01:48"/>
    <n v="1.0333333333296313"/>
    <x v="4"/>
    <x v="1"/>
  </r>
  <r>
    <x v="2"/>
    <s v="2024002784"/>
    <x v="0"/>
    <x v="570"/>
    <s v="E3111DXK"/>
    <d v="2024-12-17T00:00:00"/>
    <x v="1"/>
    <s v="55"/>
    <x v="19"/>
    <s v="S3"/>
    <x v="7"/>
    <x v="0"/>
    <d v="2024-12-17T00:00:00"/>
    <d v="1899-12-30T09:40:00"/>
    <d v="2024-12-17T00:00:00"/>
    <d v="1899-12-30T11:13:45"/>
    <d v="2024-12-17T00:00:00"/>
    <d v="1899-12-30T11:30:51"/>
    <x v="0"/>
    <x v="0"/>
    <s v="1323103250"/>
    <s v="FBO"/>
    <d v="1899-12-30T01:50:51"/>
    <x v="1801"/>
    <d v="1899-12-30T01:33:45"/>
    <s v="Granel"/>
    <s v="E001"/>
    <x v="2"/>
    <d v="1899-12-30T01:50:51"/>
    <d v="1899-12-30T00:17:06"/>
    <x v="3"/>
    <x v="12"/>
    <x v="5"/>
    <x v="1"/>
    <n v="0"/>
    <n v="0"/>
    <x v="0"/>
    <x v="1"/>
    <x v="0"/>
    <n v="0"/>
    <x v="2"/>
    <x v="2"/>
    <d v="1899-12-30T01:33:45"/>
    <d v="1899-12-30T00:35:45"/>
    <x v="0"/>
    <m/>
    <m/>
    <d v="1899-12-30T00:00:00"/>
    <d v="1899-12-30T01:50:51"/>
    <n v="3"/>
    <d v="1899-12-30T01:33:45"/>
    <n v="110.84999999999039"/>
    <x v="4"/>
    <x v="0"/>
  </r>
  <r>
    <x v="2"/>
    <s v=""/>
    <x v="0"/>
    <x v="595"/>
    <m/>
    <d v="2024-12-17T00:00:00"/>
    <x v="1"/>
    <s v="2906"/>
    <x v="21"/>
    <s v="PA"/>
    <x v="6"/>
    <x v="0"/>
    <d v="2024-12-17T00:00:00"/>
    <d v="1899-12-30T11:48:47"/>
    <d v="2024-12-17T00:00:00"/>
    <d v="1899-12-30T11:49:47"/>
    <d v="2024-12-17T00:00:00"/>
    <d v="1899-12-30T11:50:37"/>
    <x v="85"/>
    <x v="12"/>
    <s v="1323103251"/>
    <s v="EXW"/>
    <d v="1899-12-30T00:01:50"/>
    <x v="1802"/>
    <d v="1899-12-30T00:01:00"/>
    <s v="Ensacado"/>
    <s v="E002"/>
    <x v="1"/>
    <d v="1899-12-30T00:01:50"/>
    <d v="1899-12-30T00:00:50"/>
    <x v="5"/>
    <x v="12"/>
    <x v="5"/>
    <x v="2"/>
    <n v="1"/>
    <n v="0"/>
    <x v="1"/>
    <x v="2"/>
    <x v="0"/>
    <n v="1"/>
    <x v="2"/>
    <x v="1"/>
    <d v="1899-12-30T00:01:00"/>
    <d v="1899-12-30T00:01:00"/>
    <x v="0"/>
    <m/>
    <m/>
    <d v="1899-12-30T00:00:00"/>
    <d v="1899-12-30T00:01:50"/>
    <n v="3"/>
    <d v="1899-12-30T00:01:00"/>
    <n v="1.8333333333359914"/>
    <x v="4"/>
    <x v="1"/>
  </r>
  <r>
    <x v="2"/>
    <s v="2024002785"/>
    <x v="0"/>
    <x v="578"/>
    <s v="E0244LTR"/>
    <d v="2024-12-17T00:00:00"/>
    <x v="1"/>
    <s v="55"/>
    <x v="19"/>
    <s v="S3"/>
    <x v="7"/>
    <x v="0"/>
    <d v="2024-12-17T00:00:00"/>
    <d v="1899-12-30T12:14:27"/>
    <d v="2024-12-17T00:00:00"/>
    <d v="1899-12-30T12:16:23"/>
    <d v="2024-12-17T00:00:00"/>
    <d v="1899-12-30T12:53:32"/>
    <x v="0"/>
    <x v="0"/>
    <s v="1323103252"/>
    <s v="FBO"/>
    <d v="1899-12-30T00:39:05"/>
    <x v="1499"/>
    <d v="1899-12-30T00:01:56"/>
    <s v="Granel"/>
    <s v="E001"/>
    <x v="2"/>
    <d v="1899-12-30T00:39:05"/>
    <d v="1899-12-30T00:37:09"/>
    <x v="6"/>
    <x v="12"/>
    <x v="5"/>
    <x v="1"/>
    <n v="0"/>
    <n v="0"/>
    <x v="0"/>
    <x v="1"/>
    <x v="0"/>
    <n v="0"/>
    <x v="2"/>
    <x v="1"/>
    <d v="1899-12-30T00:01:56"/>
    <d v="1899-12-30T00:01:56"/>
    <x v="0"/>
    <m/>
    <m/>
    <d v="1899-12-30T00:00:00"/>
    <d v="1899-12-30T00:39:05"/>
    <n v="3"/>
    <d v="1899-12-30T00:01:56"/>
    <n v="39.083333333342374"/>
    <x v="5"/>
    <x v="1"/>
  </r>
  <r>
    <x v="2"/>
    <s v="2024002786"/>
    <x v="0"/>
    <x v="570"/>
    <s v="E3111DXK"/>
    <d v="2024-12-17T00:00:00"/>
    <x v="1"/>
    <s v="55"/>
    <x v="19"/>
    <s v="S3"/>
    <x v="7"/>
    <x v="0"/>
    <d v="2024-12-17T00:00:00"/>
    <d v="1899-12-30T13:18:31"/>
    <d v="2024-12-17T00:00:00"/>
    <d v="1899-12-30T14:26:40"/>
    <d v="2024-12-17T00:00:00"/>
    <d v="1899-12-30T14:50:57"/>
    <x v="0"/>
    <x v="0"/>
    <s v="1323103253"/>
    <s v="FBO"/>
    <d v="1899-12-30T01:32:26"/>
    <x v="1217"/>
    <d v="1899-12-30T01:08:09"/>
    <s v="Granel"/>
    <s v="E001"/>
    <x v="2"/>
    <d v="1899-12-30T01:32:26"/>
    <d v="1899-12-30T00:24:17"/>
    <x v="9"/>
    <x v="12"/>
    <x v="5"/>
    <x v="1"/>
    <n v="0"/>
    <n v="0"/>
    <x v="0"/>
    <x v="1"/>
    <x v="0"/>
    <n v="0"/>
    <x v="2"/>
    <x v="2"/>
    <d v="1899-12-30T01:08:09"/>
    <d v="1899-12-30T00:10:09"/>
    <x v="0"/>
    <m/>
    <m/>
    <d v="1899-12-30T00:00:00"/>
    <d v="1899-12-30T01:32:26"/>
    <n v="3"/>
    <d v="1899-12-30T01:08:09"/>
    <n v="92.433333333340798"/>
    <x v="8"/>
    <x v="0"/>
  </r>
  <r>
    <x v="2"/>
    <s v=""/>
    <x v="0"/>
    <x v="585"/>
    <m/>
    <d v="2024-12-17T00:00:00"/>
    <x v="1"/>
    <s v="2906"/>
    <x v="21"/>
    <s v="PA"/>
    <x v="6"/>
    <x v="0"/>
    <d v="2024-12-17T00:00:00"/>
    <d v="1899-12-30T15:20:33"/>
    <d v="2024-12-17T00:00:00"/>
    <d v="1899-12-30T19:19:59"/>
    <d v="2024-12-17T00:00:00"/>
    <d v="1899-12-30T15:22:55"/>
    <x v="92"/>
    <x v="12"/>
    <s v="1323103254"/>
    <s v="EXW"/>
    <d v="1899-12-30T07:56:30"/>
    <x v="1803"/>
    <d v="1899-12-30T03:59:26"/>
    <s v="Ensacado"/>
    <s v="E002"/>
    <x v="1"/>
    <d v="1899-12-30T00:02:22"/>
    <n v="-0.16462962962963001"/>
    <x v="14"/>
    <x v="12"/>
    <x v="5"/>
    <x v="2"/>
    <n v="1"/>
    <n v="0"/>
    <x v="1"/>
    <x v="2"/>
    <x v="0"/>
    <n v="1"/>
    <x v="2"/>
    <x v="1"/>
    <d v="1899-12-30T03:59:26"/>
    <d v="1899-12-30T03:01:26"/>
    <x v="1"/>
    <m/>
    <m/>
    <d v="1899-12-30T00:00:00"/>
    <d v="1899-12-30T00:02:22"/>
    <n v="3"/>
    <d v="1899-12-30T03:59:26"/>
    <n v="2.3666666666687419"/>
    <x v="6"/>
    <x v="1"/>
  </r>
  <r>
    <x v="2"/>
    <s v="2024002787"/>
    <x v="0"/>
    <x v="578"/>
    <s v="E0244LTR"/>
    <d v="2024-12-17T00:00:00"/>
    <x v="1"/>
    <s v="55"/>
    <x v="19"/>
    <s v="S3"/>
    <x v="7"/>
    <x v="0"/>
    <d v="2024-12-17T00:00:00"/>
    <d v="1899-12-30T14:37:27"/>
    <d v="2024-12-17T00:00:00"/>
    <d v="1899-12-30T15:32:52"/>
    <d v="2024-12-17T00:00:00"/>
    <d v="1899-12-30T15:56:49"/>
    <x v="0"/>
    <x v="0"/>
    <s v="1323103255"/>
    <s v="FBO"/>
    <d v="1899-12-30T01:19:22"/>
    <x v="1030"/>
    <d v="1899-12-30T00:55:25"/>
    <s v="Granel"/>
    <s v="E001"/>
    <x v="2"/>
    <d v="1899-12-30T01:19:22"/>
    <d v="1899-12-30T00:23:57"/>
    <x v="7"/>
    <x v="12"/>
    <x v="5"/>
    <x v="1"/>
    <n v="0"/>
    <n v="0"/>
    <x v="0"/>
    <x v="1"/>
    <x v="0"/>
    <n v="0"/>
    <x v="2"/>
    <x v="0"/>
    <d v="1899-12-30T00:55:25"/>
    <d v="1899-12-30T00:10:25"/>
    <x v="0"/>
    <m/>
    <m/>
    <d v="1899-12-30T00:00:00"/>
    <d v="1899-12-30T01:19:22"/>
    <n v="3"/>
    <d v="1899-12-30T00:55:25"/>
    <n v="79.366666666665594"/>
    <x v="6"/>
    <x v="0"/>
  </r>
  <r>
    <x v="2"/>
    <s v=""/>
    <x v="0"/>
    <x v="591"/>
    <m/>
    <d v="2024-12-17T00:00:00"/>
    <x v="1"/>
    <s v="2906"/>
    <x v="21"/>
    <s v="PA"/>
    <x v="6"/>
    <x v="0"/>
    <d v="2024-12-17T00:00:00"/>
    <d v="1899-12-30T16:45:50"/>
    <d v="2024-12-17T00:00:00"/>
    <d v="1899-12-30T19:04:59"/>
    <d v="2024-12-17T00:00:00"/>
    <d v="1899-12-30T16:47:27"/>
    <x v="84"/>
    <x v="12"/>
    <s v="1323103256"/>
    <s v="EXW"/>
    <d v="1899-12-30T04:36:41"/>
    <x v="1804"/>
    <d v="1899-12-30T02:19:09"/>
    <s v="Ensacado"/>
    <s v="E002"/>
    <x v="1"/>
    <d v="1899-12-30T00:01:37"/>
    <n v="-9.5509259259250023E-2"/>
    <x v="10"/>
    <x v="12"/>
    <x v="5"/>
    <x v="2"/>
    <n v="1"/>
    <n v="0"/>
    <x v="1"/>
    <x v="2"/>
    <x v="0"/>
    <n v="1"/>
    <x v="2"/>
    <x v="1"/>
    <d v="1899-12-30T02:19:09"/>
    <d v="1899-12-30T01:21:09"/>
    <x v="1"/>
    <m/>
    <m/>
    <d v="1899-12-30T00:00:00"/>
    <d v="1899-12-30T00:01:37"/>
    <n v="3"/>
    <d v="1899-12-30T02:19:09"/>
    <n v="1.6166666666735807"/>
    <x v="9"/>
    <x v="1"/>
  </r>
  <r>
    <x v="2"/>
    <s v="2024002788"/>
    <x v="0"/>
    <x v="570"/>
    <s v="E3111DXK"/>
    <d v="2024-12-18T00:00:00"/>
    <x v="1"/>
    <s v="55"/>
    <x v="19"/>
    <s v="S3"/>
    <x v="7"/>
    <x v="0"/>
    <d v="2024-12-17T00:00:00"/>
    <d v="1899-12-30T15:55:20"/>
    <d v="2024-12-18T00:00:00"/>
    <d v="1899-12-30T09:17:19"/>
    <d v="2024-12-18T00:00:00"/>
    <d v="1899-12-30T09:44:02"/>
    <x v="0"/>
    <x v="0"/>
    <s v="1323103257"/>
    <s v="FBO"/>
    <d v="1899-12-30T09:48:42"/>
    <x v="1805"/>
    <d v="1899-12-30T09:21:59"/>
    <s v="Granel"/>
    <s v="E001"/>
    <x v="2"/>
    <d v="1899-12-30T17:48:41"/>
    <d v="1899-12-30T00:26:43"/>
    <x v="14"/>
    <x v="13"/>
    <x v="5"/>
    <x v="1"/>
    <n v="0"/>
    <n v="1"/>
    <x v="1"/>
    <x v="1"/>
    <x v="0"/>
    <n v="1"/>
    <x v="2"/>
    <x v="2"/>
    <d v="1899-12-30T09:21:59"/>
    <d v="1899-12-30T08:23:59"/>
    <x v="0"/>
    <m/>
    <m/>
    <d v="1899-12-30T00:00:00"/>
    <d v="1899-12-30T17:48:41"/>
    <n v="4"/>
    <n v="-0.27640046296296999"/>
    <n v="1068.683333333322"/>
    <x v="2"/>
    <x v="0"/>
  </r>
  <r>
    <x v="2"/>
    <s v="2024002789"/>
    <x v="0"/>
    <x v="578"/>
    <s v="E0244LTR"/>
    <d v="2024-12-18T00:00:00"/>
    <x v="1"/>
    <s v="55"/>
    <x v="19"/>
    <s v="S3"/>
    <x v="7"/>
    <x v="0"/>
    <d v="2024-12-17T00:00:00"/>
    <d v="1899-12-30T17:03:22"/>
    <d v="2024-12-18T00:00:00"/>
    <d v="1899-12-30T09:17:53"/>
    <d v="2024-12-18T00:00:00"/>
    <d v="1899-12-30T10:06:27"/>
    <x v="0"/>
    <x v="0"/>
    <s v="1323103259"/>
    <s v="FBO"/>
    <d v="1899-12-30T09:03:05"/>
    <x v="1037"/>
    <d v="1899-12-30T08:14:31"/>
    <s v="Granel"/>
    <s v="E001"/>
    <x v="2"/>
    <d v="1899-12-30T17:03:04"/>
    <d v="1899-12-30T00:48:34"/>
    <x v="8"/>
    <x v="13"/>
    <x v="5"/>
    <x v="1"/>
    <n v="0"/>
    <n v="1"/>
    <x v="1"/>
    <x v="1"/>
    <x v="0"/>
    <n v="1"/>
    <x v="2"/>
    <x v="2"/>
    <d v="1899-12-30T08:14:31"/>
    <d v="1899-12-30T07:16:31"/>
    <x v="0"/>
    <m/>
    <m/>
    <d v="1899-12-30T00:00:00"/>
    <d v="1899-12-30T17:03:04"/>
    <n v="4"/>
    <n v="-0.32325231481481997"/>
    <n v="1023.0666666666564"/>
    <x v="3"/>
    <x v="0"/>
  </r>
  <r>
    <x v="2"/>
    <s v=""/>
    <x v="0"/>
    <x v="596"/>
    <s v="E7887FBH"/>
    <d v="2024-12-18T00:00:00"/>
    <x v="1"/>
    <s v="2906"/>
    <x v="21"/>
    <s v="PA"/>
    <x v="6"/>
    <x v="0"/>
    <d v="2024-12-18T00:00:00"/>
    <d v="1899-12-30T11:28:51"/>
    <d v="2024-12-18T00:00:00"/>
    <d v="1899-12-30T11:29:46"/>
    <d v="2024-12-18T00:00:00"/>
    <d v="1899-12-30T11:30:03"/>
    <x v="93"/>
    <x v="12"/>
    <s v="1323103260"/>
    <s v="EXW"/>
    <d v="1899-12-30T00:01:12"/>
    <x v="1768"/>
    <d v="1899-12-30T00:00:55"/>
    <s v="Ensacado"/>
    <s v="E002"/>
    <x v="1"/>
    <d v="1899-12-30T00:01:12"/>
    <d v="1899-12-30T00:00:17"/>
    <x v="5"/>
    <x v="13"/>
    <x v="5"/>
    <x v="2"/>
    <n v="1"/>
    <n v="0"/>
    <x v="1"/>
    <x v="2"/>
    <x v="0"/>
    <n v="1"/>
    <x v="2"/>
    <x v="1"/>
    <d v="1899-12-30T00:00:55"/>
    <d v="1899-12-30T00:00:55"/>
    <x v="0"/>
    <m/>
    <m/>
    <d v="1899-12-30T00:00:00"/>
    <d v="1899-12-30T00:01:12"/>
    <n v="4"/>
    <d v="1899-12-30T00:00:55"/>
    <n v="1.1999999999952315"/>
    <x v="4"/>
    <x v="1"/>
  </r>
  <r>
    <x v="2"/>
    <s v=""/>
    <x v="0"/>
    <x v="597"/>
    <m/>
    <d v="2024-12-18T00:00:00"/>
    <x v="1"/>
    <s v="2906"/>
    <x v="21"/>
    <s v="PA"/>
    <x v="6"/>
    <x v="0"/>
    <d v="2024-12-18T00:00:00"/>
    <d v="1899-12-30T12:13:57"/>
    <d v="2024-12-18T00:00:00"/>
    <d v="1899-12-30T12:17:35"/>
    <d v="2024-12-18T00:00:00"/>
    <d v="1899-12-30T12:18:02"/>
    <x v="80"/>
    <x v="12"/>
    <s v="1323103261"/>
    <s v="EXW"/>
    <d v="1899-12-30T00:04:05"/>
    <x v="1806"/>
    <d v="1899-12-30T00:03:38"/>
    <s v="Ensacado"/>
    <s v="E002"/>
    <x v="1"/>
    <d v="1899-12-30T00:04:05"/>
    <d v="1899-12-30T00:00:27"/>
    <x v="6"/>
    <x v="13"/>
    <x v="5"/>
    <x v="2"/>
    <n v="1"/>
    <n v="0"/>
    <x v="1"/>
    <x v="2"/>
    <x v="0"/>
    <n v="1"/>
    <x v="2"/>
    <x v="1"/>
    <d v="1899-12-30T00:03:38"/>
    <d v="1899-12-30T00:03:38"/>
    <x v="0"/>
    <m/>
    <m/>
    <d v="1899-12-30T00:00:00"/>
    <d v="1899-12-30T00:04:05"/>
    <n v="4"/>
    <d v="1899-12-30T00:03:38"/>
    <n v="4.0833333333361033"/>
    <x v="5"/>
    <x v="1"/>
  </r>
  <r>
    <x v="2"/>
    <s v="2024002790"/>
    <x v="0"/>
    <x v="578"/>
    <s v="E0244LTR"/>
    <d v="2024-12-18T00:00:00"/>
    <x v="1"/>
    <s v="55"/>
    <x v="19"/>
    <s v="S3"/>
    <x v="7"/>
    <x v="0"/>
    <d v="2024-12-18T00:00:00"/>
    <d v="1899-12-30T11:16:04"/>
    <d v="2024-12-18T00:00:00"/>
    <d v="1899-12-30T12:23:34"/>
    <d v="2024-12-18T00:00:00"/>
    <d v="1899-12-30T12:47:44"/>
    <x v="0"/>
    <x v="0"/>
    <s v="1323103262"/>
    <s v="FBO"/>
    <d v="1899-12-30T01:31:40"/>
    <x v="264"/>
    <d v="1899-12-30T01:07:30"/>
    <s v="Granel"/>
    <s v="E001"/>
    <x v="2"/>
    <d v="1899-12-30T01:31:40"/>
    <d v="1899-12-30T00:24:10"/>
    <x v="5"/>
    <x v="13"/>
    <x v="5"/>
    <x v="1"/>
    <n v="0"/>
    <n v="0"/>
    <x v="0"/>
    <x v="1"/>
    <x v="0"/>
    <n v="0"/>
    <x v="2"/>
    <x v="2"/>
    <d v="1899-12-30T01:07:30"/>
    <d v="1899-12-30T00:09:30"/>
    <x v="0"/>
    <m/>
    <m/>
    <d v="1899-12-30T00:00:00"/>
    <d v="1899-12-30T01:31:40"/>
    <n v="4"/>
    <d v="1899-12-30T01:07:30"/>
    <n v="91.666666666670466"/>
    <x v="5"/>
    <x v="0"/>
  </r>
  <r>
    <x v="2"/>
    <s v=""/>
    <x v="0"/>
    <x v="582"/>
    <m/>
    <d v="2024-12-18T00:00:00"/>
    <x v="1"/>
    <s v="2906"/>
    <x v="21"/>
    <s v="PA"/>
    <x v="6"/>
    <x v="0"/>
    <d v="2024-12-18T00:00:00"/>
    <d v="1899-12-30T12:38:04"/>
    <d v="2024-12-18T00:00:00"/>
    <d v="1899-12-30T12:48:17"/>
    <d v="2024-12-18T00:00:00"/>
    <d v="1899-12-30T12:48:42"/>
    <x v="94"/>
    <x v="12"/>
    <s v="1323103263"/>
    <s v="EXW"/>
    <d v="1899-12-30T00:10:38"/>
    <x v="1756"/>
    <d v="1899-12-30T00:10:13"/>
    <s v="Ensacado"/>
    <s v="E002"/>
    <x v="1"/>
    <d v="1899-12-30T00:10:38"/>
    <d v="1899-12-30T00:00:25"/>
    <x v="6"/>
    <x v="13"/>
    <x v="5"/>
    <x v="2"/>
    <n v="0"/>
    <n v="0"/>
    <x v="0"/>
    <x v="2"/>
    <x v="0"/>
    <n v="0"/>
    <x v="2"/>
    <x v="1"/>
    <d v="1899-12-30T00:10:13"/>
    <d v="1899-12-30T00:10:13"/>
    <x v="0"/>
    <m/>
    <m/>
    <d v="1899-12-30T00:00:00"/>
    <d v="1899-12-30T00:10:38"/>
    <n v="4"/>
    <d v="1899-12-30T00:10:13"/>
    <n v="10.633333333320021"/>
    <x v="5"/>
    <x v="1"/>
  </r>
  <r>
    <x v="2"/>
    <s v=""/>
    <x v="0"/>
    <x v="588"/>
    <m/>
    <d v="2024-12-18T00:00:00"/>
    <x v="1"/>
    <s v="2906"/>
    <x v="21"/>
    <s v="PA"/>
    <x v="6"/>
    <x v="0"/>
    <d v="2024-12-18T00:00:00"/>
    <d v="1899-12-30T15:19:16"/>
    <d v="2024-12-18T00:00:00"/>
    <d v="1899-12-30T15:20:38"/>
    <d v="2024-12-18T00:00:00"/>
    <d v="1899-12-30T15:21:14"/>
    <x v="87"/>
    <x v="12"/>
    <s v="1323103264"/>
    <s v="EXW"/>
    <d v="1899-12-30T00:01:58"/>
    <x v="1807"/>
    <d v="1899-12-30T00:01:22"/>
    <s v="Ensacado"/>
    <s v="E002"/>
    <x v="1"/>
    <d v="1899-12-30T00:01:58"/>
    <d v="1899-12-30T00:00:36"/>
    <x v="14"/>
    <x v="13"/>
    <x v="5"/>
    <x v="2"/>
    <n v="1"/>
    <n v="0"/>
    <x v="1"/>
    <x v="2"/>
    <x v="0"/>
    <n v="1"/>
    <x v="2"/>
    <x v="1"/>
    <d v="1899-12-30T00:01:22"/>
    <d v="1899-12-30T00:01:22"/>
    <x v="0"/>
    <m/>
    <m/>
    <d v="1899-12-30T00:00:00"/>
    <d v="1899-12-30T00:01:58"/>
    <n v="4"/>
    <d v="1899-12-30T00:01:22"/>
    <n v="1.9666666666656418"/>
    <x v="6"/>
    <x v="1"/>
  </r>
  <r>
    <x v="2"/>
    <s v=""/>
    <x v="0"/>
    <x v="598"/>
    <m/>
    <d v="2024-12-18T00:00:00"/>
    <x v="1"/>
    <s v="2906"/>
    <x v="21"/>
    <s v="PA"/>
    <x v="6"/>
    <x v="0"/>
    <d v="2024-12-18T00:00:00"/>
    <d v="1899-12-30T15:22:39"/>
    <d v="2024-12-18T00:00:00"/>
    <d v="1899-12-30T15:23:46"/>
    <d v="2024-12-18T00:00:00"/>
    <d v="1899-12-30T15:24:10"/>
    <x v="87"/>
    <x v="12"/>
    <s v="1323103265"/>
    <s v="EXW"/>
    <d v="1899-12-30T00:01:31"/>
    <x v="1808"/>
    <d v="1899-12-30T00:01:07"/>
    <s v="Ensacado"/>
    <s v="E002"/>
    <x v="1"/>
    <d v="1899-12-30T00:01:31"/>
    <d v="1899-12-30T00:00:24"/>
    <x v="14"/>
    <x v="13"/>
    <x v="5"/>
    <x v="2"/>
    <n v="1"/>
    <n v="0"/>
    <x v="1"/>
    <x v="2"/>
    <x v="0"/>
    <n v="1"/>
    <x v="2"/>
    <x v="1"/>
    <d v="1899-12-30T00:01:07"/>
    <d v="1899-12-30T00:01:07"/>
    <x v="0"/>
    <m/>
    <m/>
    <d v="1899-12-30T00:00:00"/>
    <d v="1899-12-30T00:01:31"/>
    <n v="4"/>
    <d v="1899-12-30T00:01:07"/>
    <n v="1.5166666666655715"/>
    <x v="6"/>
    <x v="1"/>
  </r>
  <r>
    <x v="2"/>
    <s v=""/>
    <x v="0"/>
    <x v="582"/>
    <m/>
    <d v="2024-12-18T00:00:00"/>
    <x v="1"/>
    <s v="2906"/>
    <x v="21"/>
    <s v="PA"/>
    <x v="6"/>
    <x v="0"/>
    <d v="2024-12-18T00:00:00"/>
    <d v="1899-12-30T15:42:21"/>
    <d v="2024-12-18T00:00:00"/>
    <d v="1899-12-30T15:42:45"/>
    <d v="2024-12-18T00:00:00"/>
    <d v="1899-12-30T15:43:03"/>
    <x v="82"/>
    <x v="12"/>
    <s v="1323103266"/>
    <s v="EXW"/>
    <d v="1899-12-30T00:00:42"/>
    <x v="1755"/>
    <d v="1899-12-30T00:00:24"/>
    <s v="Ensacado"/>
    <s v="E002"/>
    <x v="1"/>
    <d v="1899-12-30T00:00:42"/>
    <d v="1899-12-30T00:00:18"/>
    <x v="14"/>
    <x v="13"/>
    <x v="5"/>
    <x v="2"/>
    <n v="1"/>
    <n v="0"/>
    <x v="1"/>
    <x v="2"/>
    <x v="0"/>
    <n v="1"/>
    <x v="2"/>
    <x v="1"/>
    <d v="1899-12-30T00:00:24"/>
    <d v="1899-12-30T00:00:24"/>
    <x v="0"/>
    <m/>
    <m/>
    <d v="1899-12-30T00:00:00"/>
    <d v="1899-12-30T00:00:42"/>
    <n v="4"/>
    <d v="1899-12-30T00:00:24"/>
    <n v="0.69999999999835083"/>
    <x v="6"/>
    <x v="1"/>
  </r>
  <r>
    <x v="2"/>
    <s v=""/>
    <x v="0"/>
    <x v="599"/>
    <m/>
    <d v="2024-12-18T00:00:00"/>
    <x v="1"/>
    <s v="2906"/>
    <x v="21"/>
    <s v="PA"/>
    <x v="6"/>
    <x v="0"/>
    <d v="2024-12-18T00:00:00"/>
    <d v="1899-12-30T16:32:11"/>
    <d v="2024-12-18T00:00:00"/>
    <d v="1899-12-30T16:32:59"/>
    <d v="2024-12-18T00:00:00"/>
    <d v="1899-12-30T16:33:21"/>
    <x v="75"/>
    <x v="12"/>
    <s v="1323103267"/>
    <s v="EXW"/>
    <d v="1899-12-30T00:01:10"/>
    <x v="1493"/>
    <d v="1899-12-30T00:00:48"/>
    <s v="Ensacado"/>
    <s v="E002"/>
    <x v="1"/>
    <d v="1899-12-30T00:01:10"/>
    <d v="1899-12-30T00:00:22"/>
    <x v="10"/>
    <x v="13"/>
    <x v="5"/>
    <x v="2"/>
    <n v="1"/>
    <n v="0"/>
    <x v="1"/>
    <x v="2"/>
    <x v="0"/>
    <n v="1"/>
    <x v="2"/>
    <x v="1"/>
    <d v="1899-12-30T00:00:48"/>
    <d v="1899-12-30T00:00:48"/>
    <x v="0"/>
    <m/>
    <m/>
    <d v="1899-12-30T00:00:00"/>
    <d v="1899-12-30T00:01:10"/>
    <n v="4"/>
    <d v="1899-12-30T00:00:48"/>
    <n v="1.1666666666736702"/>
    <x v="9"/>
    <x v="1"/>
  </r>
  <r>
    <x v="2"/>
    <s v="2024002791"/>
    <x v="0"/>
    <x v="570"/>
    <s v="E3111DXK"/>
    <d v="2024-12-18T00:00:00"/>
    <x v="1"/>
    <s v="55"/>
    <x v="19"/>
    <s v="S3"/>
    <x v="7"/>
    <x v="0"/>
    <d v="2024-12-18T00:00:00"/>
    <d v="1899-12-30T11:19:41"/>
    <d v="2024-12-18T00:00:00"/>
    <d v="1899-12-30T17:09:10"/>
    <d v="2024-12-18T00:00:00"/>
    <d v="1899-12-30T17:42:26"/>
    <x v="0"/>
    <x v="0"/>
    <s v="1323103268"/>
    <s v="FBO"/>
    <d v="1899-12-30T06:22:45"/>
    <x v="263"/>
    <d v="1899-12-30T05:49:29"/>
    <s v="Granel"/>
    <s v="E001"/>
    <x v="2"/>
    <d v="1899-12-30T06:22:45"/>
    <d v="1899-12-30T00:33:16"/>
    <x v="5"/>
    <x v="13"/>
    <x v="5"/>
    <x v="1"/>
    <n v="0"/>
    <n v="1"/>
    <x v="1"/>
    <x v="1"/>
    <x v="0"/>
    <n v="1"/>
    <x v="2"/>
    <x v="2"/>
    <d v="1899-12-30T05:49:29"/>
    <d v="1899-12-30T04:51:29"/>
    <x v="0"/>
    <m/>
    <m/>
    <d v="1899-12-30T00:00:00"/>
    <d v="1899-12-30T06:22:45"/>
    <n v="4"/>
    <d v="1899-12-30T05:49:29"/>
    <n v="382.7500000000129"/>
    <x v="10"/>
    <x v="0"/>
  </r>
  <r>
    <x v="2"/>
    <s v=""/>
    <x v="0"/>
    <x v="577"/>
    <m/>
    <d v="2024-12-19T00:00:00"/>
    <x v="1"/>
    <s v="2906"/>
    <x v="21"/>
    <s v="PA"/>
    <x v="6"/>
    <x v="0"/>
    <d v="2024-12-19T00:00:00"/>
    <d v="1899-12-30T09:36:14"/>
    <d v="2024-12-19T00:00:00"/>
    <d v="1899-12-30T09:36:40"/>
    <d v="2024-12-19T00:00:00"/>
    <d v="1899-12-30T09:36:59"/>
    <x v="78"/>
    <x v="12"/>
    <s v="1323103269"/>
    <s v="EXW"/>
    <d v="1899-12-30T00:00:45"/>
    <x v="1809"/>
    <d v="1899-12-30T00:00:26"/>
    <s v="Ensacado"/>
    <s v="E002"/>
    <x v="1"/>
    <d v="1899-12-30T00:00:45"/>
    <d v="1899-12-30T00:00:19"/>
    <x v="3"/>
    <x v="14"/>
    <x v="5"/>
    <x v="2"/>
    <n v="1"/>
    <n v="0"/>
    <x v="1"/>
    <x v="2"/>
    <x v="0"/>
    <n v="1"/>
    <x v="2"/>
    <x v="1"/>
    <d v="1899-12-30T00:00:26"/>
    <d v="1899-12-30T00:00:26"/>
    <x v="0"/>
    <m/>
    <m/>
    <d v="1899-12-30T00:00:00"/>
    <d v="1899-12-30T00:00:45"/>
    <n v="5"/>
    <d v="1899-12-30T00:00:26"/>
    <n v="0.7499999999951612"/>
    <x v="2"/>
    <x v="1"/>
  </r>
  <r>
    <x v="2"/>
    <s v="2024002792"/>
    <x v="0"/>
    <x v="578"/>
    <s v="E0244LTR"/>
    <d v="2024-12-19T00:00:00"/>
    <x v="1"/>
    <s v="55"/>
    <x v="19"/>
    <s v="S3"/>
    <x v="7"/>
    <x v="0"/>
    <d v="2024-12-18T00:00:00"/>
    <d v="1899-12-30T14:50:48"/>
    <d v="2024-12-19T00:00:00"/>
    <d v="1899-12-30T09:19:14"/>
    <d v="2024-12-19T00:00:00"/>
    <d v="1899-12-30T09:39:46"/>
    <x v="0"/>
    <x v="0"/>
    <s v="1323103270"/>
    <s v="FBO"/>
    <d v="1899-12-30T10:48:58"/>
    <x v="900"/>
    <d v="1899-12-30T10:28:26"/>
    <s v="Granel"/>
    <s v="E001"/>
    <x v="2"/>
    <d v="1899-12-30T18:48:57"/>
    <d v="1899-12-30T00:20:32"/>
    <x v="7"/>
    <x v="14"/>
    <x v="5"/>
    <x v="1"/>
    <n v="0"/>
    <n v="1"/>
    <x v="1"/>
    <x v="1"/>
    <x v="0"/>
    <n v="1"/>
    <x v="2"/>
    <x v="2"/>
    <d v="1899-12-30T10:28:26"/>
    <d v="1899-12-30T09:30:26"/>
    <x v="0"/>
    <m/>
    <m/>
    <d v="1899-12-30T00:00:00"/>
    <d v="1899-12-30T18:48:57"/>
    <n v="5"/>
    <n v="-0.23025462962963"/>
    <n v="1128.9500000000005"/>
    <x v="2"/>
    <x v="0"/>
  </r>
  <r>
    <x v="2"/>
    <s v="2024002793"/>
    <x v="0"/>
    <x v="570"/>
    <s v="E3111DXK"/>
    <d v="2024-12-19T00:00:00"/>
    <x v="1"/>
    <s v="55"/>
    <x v="19"/>
    <s v="S3"/>
    <x v="7"/>
    <x v="0"/>
    <d v="2024-12-19T00:00:00"/>
    <d v="1899-12-30T08:21:59"/>
    <d v="2024-12-19T00:00:00"/>
    <d v="1899-12-30T09:20:35"/>
    <d v="2024-12-19T00:00:00"/>
    <d v="1899-12-30T09:54:13"/>
    <x v="0"/>
    <x v="0"/>
    <s v="1323103271"/>
    <s v="FBO"/>
    <d v="1899-12-30T01:32:14"/>
    <x v="657"/>
    <d v="1899-12-30T00:58:36"/>
    <s v="Granel"/>
    <s v="E001"/>
    <x v="2"/>
    <d v="1899-12-30T01:32:14"/>
    <d v="1899-12-30T00:33:38"/>
    <x v="2"/>
    <x v="14"/>
    <x v="5"/>
    <x v="1"/>
    <n v="0"/>
    <n v="0"/>
    <x v="0"/>
    <x v="1"/>
    <x v="0"/>
    <n v="0"/>
    <x v="2"/>
    <x v="2"/>
    <d v="1899-12-30T00:58:36"/>
    <d v="1899-12-30T00:00:36"/>
    <x v="0"/>
    <m/>
    <m/>
    <d v="1899-12-30T00:00:00"/>
    <d v="1899-12-30T01:32:14"/>
    <n v="5"/>
    <d v="1899-12-30T00:58:36"/>
    <n v="92.233333333324779"/>
    <x v="2"/>
    <x v="0"/>
  </r>
  <r>
    <x v="2"/>
    <s v=""/>
    <x v="0"/>
    <x v="600"/>
    <m/>
    <d v="2024-12-19T00:00:00"/>
    <x v="1"/>
    <s v="2906"/>
    <x v="21"/>
    <s v="PA"/>
    <x v="6"/>
    <x v="0"/>
    <d v="2024-12-19T00:00:00"/>
    <d v="1899-12-30T11:38:20"/>
    <d v="2024-12-19T00:00:00"/>
    <d v="1899-12-30T11:39:47"/>
    <d v="2024-12-19T00:00:00"/>
    <d v="1899-12-30T11:40:09"/>
    <x v="95"/>
    <x v="12"/>
    <s v="1323103272"/>
    <s v="EXW"/>
    <d v="1899-12-30T00:01:49"/>
    <x v="1493"/>
    <d v="1899-12-30T00:01:27"/>
    <s v="Ensacado"/>
    <s v="E002"/>
    <x v="1"/>
    <d v="1899-12-30T00:01:49"/>
    <d v="1899-12-30T00:00:22"/>
    <x v="5"/>
    <x v="14"/>
    <x v="5"/>
    <x v="2"/>
    <n v="1"/>
    <n v="0"/>
    <x v="1"/>
    <x v="2"/>
    <x v="0"/>
    <n v="1"/>
    <x v="2"/>
    <x v="1"/>
    <d v="1899-12-30T00:01:27"/>
    <d v="1899-12-30T00:01:27"/>
    <x v="0"/>
    <m/>
    <m/>
    <d v="1899-12-30T00:00:00"/>
    <d v="1899-12-30T00:01:49"/>
    <n v="5"/>
    <d v="1899-12-30T00:01:27"/>
    <n v="1.8166666666752107"/>
    <x v="4"/>
    <x v="1"/>
  </r>
  <r>
    <x v="2"/>
    <s v="2024002794"/>
    <x v="0"/>
    <x v="578"/>
    <s v="E0244LTR"/>
    <d v="2024-12-19T00:00:00"/>
    <x v="1"/>
    <s v="3042"/>
    <x v="23"/>
    <s v="S2"/>
    <x v="5"/>
    <x v="0"/>
    <d v="2024-12-19T00:00:00"/>
    <d v="1899-12-30T10:49:36"/>
    <d v="2024-12-19T00:00:00"/>
    <d v="1899-12-30T12:05:26"/>
    <d v="2024-12-19T00:00:00"/>
    <d v="1899-12-30T12:06:49"/>
    <x v="96"/>
    <x v="3"/>
    <s v="1323103273"/>
    <s v="FBO"/>
    <d v="1899-12-30T01:17:13"/>
    <x v="1810"/>
    <d v="1899-12-30T01:15:50"/>
    <s v="Granel"/>
    <s v="E001"/>
    <x v="2"/>
    <d v="1899-12-30T01:17:13"/>
    <d v="1899-12-30T00:01:23"/>
    <x v="4"/>
    <x v="14"/>
    <x v="5"/>
    <x v="1"/>
    <n v="0"/>
    <n v="0"/>
    <x v="0"/>
    <x v="1"/>
    <x v="0"/>
    <n v="0"/>
    <x v="2"/>
    <x v="0"/>
    <d v="1899-12-30T01:15:50"/>
    <d v="1899-12-30T00:17:50"/>
    <x v="0"/>
    <m/>
    <m/>
    <d v="1899-12-30T00:00:00"/>
    <d v="1899-12-30T01:17:13"/>
    <n v="5"/>
    <d v="1899-12-30T01:15:50"/>
    <n v="77.216666666673561"/>
    <x v="5"/>
    <x v="0"/>
  </r>
  <r>
    <x v="2"/>
    <s v="2024002780"/>
    <x v="0"/>
    <x v="570"/>
    <s v="E3111DXK"/>
    <d v="2024-12-16T00:00:00"/>
    <x v="1"/>
    <s v="55"/>
    <x v="19"/>
    <s v="S3"/>
    <x v="7"/>
    <x v="0"/>
    <d v="2024-12-16T00:00:00"/>
    <d v="1899-12-30T12:27:56"/>
    <d v="2024-12-16T00:00:00"/>
    <d v="1899-12-30T12:35:06"/>
    <d v="2024-12-16T00:00:00"/>
    <d v="1899-12-30T12:55:01"/>
    <x v="96"/>
    <x v="0"/>
    <s v="1323103274"/>
    <s v="FBO"/>
    <d v="1899-12-30T00:27:05"/>
    <x v="1721"/>
    <d v="1899-12-30T00:07:10"/>
    <s v="Granel"/>
    <s v="E001"/>
    <x v="2"/>
    <d v="1899-12-30T00:27:05"/>
    <d v="1899-12-30T00:19:55"/>
    <x v="6"/>
    <x v="11"/>
    <x v="5"/>
    <x v="1"/>
    <n v="0"/>
    <n v="0"/>
    <x v="0"/>
    <x v="1"/>
    <x v="0"/>
    <n v="0"/>
    <x v="2"/>
    <x v="1"/>
    <d v="1899-12-30T00:07:10"/>
    <d v="1899-12-30T00:07:10"/>
    <x v="0"/>
    <m/>
    <m/>
    <d v="1899-12-30T00:00:00"/>
    <d v="1899-12-30T00:27:05"/>
    <n v="2"/>
    <d v="1899-12-30T00:07:10"/>
    <n v="27.083333333332824"/>
    <x v="5"/>
    <x v="1"/>
  </r>
  <r>
    <x v="2"/>
    <s v=""/>
    <x v="0"/>
    <x v="576"/>
    <m/>
    <d v="2024-12-19T00:00:00"/>
    <x v="1"/>
    <s v="2906"/>
    <x v="21"/>
    <s v="PA"/>
    <x v="6"/>
    <x v="0"/>
    <d v="2024-12-19T00:00:00"/>
    <d v="1899-12-30T12:23:10"/>
    <d v="2024-12-19T00:00:00"/>
    <d v="1899-12-30T19:19:59"/>
    <d v="2024-12-19T00:00:00"/>
    <d v="1899-12-30T12:25:11"/>
    <x v="77"/>
    <x v="12"/>
    <s v="1323103275"/>
    <s v="EXW"/>
    <d v="1899-12-30T13:51:37"/>
    <x v="1811"/>
    <d v="1899-12-30T06:56:49"/>
    <s v="Ensacado"/>
    <s v="E002"/>
    <x v="1"/>
    <d v="1899-12-30T00:02:01"/>
    <n v="-0.28805555555554996"/>
    <x v="6"/>
    <x v="14"/>
    <x v="5"/>
    <x v="2"/>
    <n v="1"/>
    <n v="0"/>
    <x v="1"/>
    <x v="2"/>
    <x v="0"/>
    <n v="1"/>
    <x v="2"/>
    <x v="1"/>
    <d v="1899-12-30T06:56:49"/>
    <d v="1899-12-30T05:58:49"/>
    <x v="1"/>
    <m/>
    <m/>
    <d v="1899-12-30T00:00:00"/>
    <d v="1899-12-30T00:02:01"/>
    <n v="5"/>
    <d v="1899-12-30T06:56:49"/>
    <n v="2.0166666666768407"/>
    <x v="5"/>
    <x v="1"/>
  </r>
  <r>
    <x v="2"/>
    <s v=""/>
    <x v="0"/>
    <x v="601"/>
    <m/>
    <d v="2024-12-19T00:00:00"/>
    <x v="1"/>
    <s v="2906"/>
    <x v="21"/>
    <s v="PA"/>
    <x v="6"/>
    <x v="0"/>
    <d v="2024-12-19T00:00:00"/>
    <d v="1899-12-30T14:59:21"/>
    <d v="2024-12-19T00:00:00"/>
    <d v="1899-12-30T14:59:58"/>
    <d v="2024-12-19T00:00:00"/>
    <d v="1899-12-30T15:00:22"/>
    <x v="87"/>
    <x v="12"/>
    <s v="1323103276"/>
    <s v="EXW"/>
    <d v="1899-12-30T00:01:01"/>
    <x v="1808"/>
    <d v="1899-12-30T00:00:37"/>
    <s v="Ensacado"/>
    <s v="E002"/>
    <x v="1"/>
    <d v="1899-12-30T00:01:01"/>
    <d v="1899-12-30T00:00:24"/>
    <x v="7"/>
    <x v="14"/>
    <x v="5"/>
    <x v="2"/>
    <n v="1"/>
    <n v="0"/>
    <x v="1"/>
    <x v="2"/>
    <x v="0"/>
    <n v="1"/>
    <x v="2"/>
    <x v="1"/>
    <d v="1899-12-30T00:00:37"/>
    <d v="1899-12-30T00:00:37"/>
    <x v="0"/>
    <m/>
    <m/>
    <d v="1899-12-30T00:00:00"/>
    <d v="1899-12-30T00:01:01"/>
    <n v="5"/>
    <d v="1899-12-30T00:00:37"/>
    <n v="1.0166666666686908"/>
    <x v="6"/>
    <x v="1"/>
  </r>
  <r>
    <x v="2"/>
    <s v=""/>
    <x v="0"/>
    <x v="601"/>
    <m/>
    <d v="2024-12-19T00:00:00"/>
    <x v="1"/>
    <s v="2906"/>
    <x v="21"/>
    <s v="PA"/>
    <x v="6"/>
    <x v="0"/>
    <d v="2024-12-19T00:00:00"/>
    <d v="1899-12-30T15:01:10"/>
    <d v="2024-12-19T00:00:00"/>
    <d v="1899-12-30T15:02:00"/>
    <d v="2024-12-19T00:00:00"/>
    <d v="1899-12-30T15:02:15"/>
    <x v="87"/>
    <x v="12"/>
    <s v="1323103277"/>
    <s v="EXW"/>
    <d v="1899-12-30T00:01:05"/>
    <x v="1760"/>
    <d v="1899-12-30T00:00:50"/>
    <s v="Ensacado"/>
    <s v="E002"/>
    <x v="1"/>
    <d v="1899-12-30T00:01:05"/>
    <d v="1899-12-30T00:00:15"/>
    <x v="14"/>
    <x v="14"/>
    <x v="5"/>
    <x v="2"/>
    <n v="1"/>
    <n v="0"/>
    <x v="1"/>
    <x v="2"/>
    <x v="0"/>
    <n v="1"/>
    <x v="2"/>
    <x v="1"/>
    <d v="1899-12-30T00:00:50"/>
    <d v="1899-12-30T00:00:50"/>
    <x v="0"/>
    <m/>
    <m/>
    <d v="1899-12-30T00:00:00"/>
    <d v="1899-12-30T00:01:05"/>
    <n v="5"/>
    <d v="1899-12-30T00:00:50"/>
    <n v="1.0833333333263617"/>
    <x v="6"/>
    <x v="1"/>
  </r>
  <r>
    <x v="2"/>
    <s v="2024002796"/>
    <x v="0"/>
    <x v="570"/>
    <s v="E3111DXK"/>
    <d v="2024-12-19T00:00:00"/>
    <x v="1"/>
    <s v="55"/>
    <x v="19"/>
    <s v="S3"/>
    <x v="7"/>
    <x v="0"/>
    <d v="2024-12-19T00:00:00"/>
    <d v="1899-12-30T12:49:22"/>
    <d v="2024-12-19T00:00:00"/>
    <d v="1899-12-30T15:05:54"/>
    <d v="2024-12-19T00:00:00"/>
    <d v="1899-12-30T15:31:42"/>
    <x v="0"/>
    <x v="0"/>
    <s v="1323103278"/>
    <s v="FBO"/>
    <d v="1899-12-30T02:42:20"/>
    <x v="1241"/>
    <d v="1899-12-30T02:16:32"/>
    <s v="Granel"/>
    <s v="E001"/>
    <x v="2"/>
    <d v="1899-12-30T02:42:20"/>
    <d v="1899-12-30T00:25:48"/>
    <x v="6"/>
    <x v="14"/>
    <x v="5"/>
    <x v="1"/>
    <n v="0"/>
    <n v="0"/>
    <x v="0"/>
    <x v="1"/>
    <x v="0"/>
    <n v="0"/>
    <x v="2"/>
    <x v="2"/>
    <d v="1899-12-30T02:16:32"/>
    <d v="1899-12-30T01:18:32"/>
    <x v="0"/>
    <m/>
    <m/>
    <d v="1899-12-30T00:00:00"/>
    <d v="1899-12-30T02:42:20"/>
    <n v="5"/>
    <d v="1899-12-30T02:16:32"/>
    <n v="162.33333333333127"/>
    <x v="6"/>
    <x v="0"/>
  </r>
  <r>
    <x v="2"/>
    <s v="2024002797"/>
    <x v="0"/>
    <x v="578"/>
    <s v="E0244LTR"/>
    <d v="2024-12-19T00:00:00"/>
    <x v="1"/>
    <s v="55"/>
    <x v="19"/>
    <s v="S3"/>
    <x v="7"/>
    <x v="0"/>
    <d v="2024-12-19T00:00:00"/>
    <d v="1899-12-30T14:53:00"/>
    <d v="2024-12-19T00:00:00"/>
    <d v="1899-12-30T15:38:54"/>
    <d v="2024-12-19T00:00:00"/>
    <d v="1899-12-30T16:05:50"/>
    <x v="0"/>
    <x v="0"/>
    <s v="1323103279"/>
    <s v="FBO"/>
    <d v="1899-12-30T01:12:50"/>
    <x v="547"/>
    <d v="1899-12-30T00:45:54"/>
    <s v="Granel"/>
    <s v="E001"/>
    <x v="2"/>
    <d v="1899-12-30T01:12:50"/>
    <d v="1899-12-30T00:26:56"/>
    <x v="7"/>
    <x v="14"/>
    <x v="5"/>
    <x v="1"/>
    <n v="0"/>
    <n v="0"/>
    <x v="0"/>
    <x v="1"/>
    <x v="0"/>
    <n v="0"/>
    <x v="2"/>
    <x v="0"/>
    <d v="1899-12-30T00:45:54"/>
    <d v="1899-12-30T00:00:54"/>
    <x v="0"/>
    <m/>
    <m/>
    <d v="1899-12-30T00:00:00"/>
    <d v="1899-12-30T01:12:50"/>
    <n v="5"/>
    <d v="1899-12-30T00:45:54"/>
    <n v="72.833333333327985"/>
    <x v="9"/>
    <x v="0"/>
  </r>
  <r>
    <x v="2"/>
    <s v=""/>
    <x v="0"/>
    <x v="576"/>
    <m/>
    <d v="2024-12-19T00:00:00"/>
    <x v="1"/>
    <s v="2906"/>
    <x v="21"/>
    <s v="PA"/>
    <x v="6"/>
    <x v="0"/>
    <d v="2024-12-19T00:00:00"/>
    <d v="1899-12-30T16:48:37"/>
    <d v="2024-12-19T00:00:00"/>
    <d v="1899-12-30T19:19:59"/>
    <d v="2024-12-19T00:00:00"/>
    <d v="1899-12-30T16:49:25"/>
    <x v="77"/>
    <x v="12"/>
    <s v="1323103280"/>
    <s v="EXW"/>
    <d v="1899-12-30T05:01:56"/>
    <x v="1812"/>
    <d v="1899-12-30T02:31:22"/>
    <s v="Ensacado"/>
    <s v="E002"/>
    <x v="1"/>
    <d v="1899-12-30T00:00:48"/>
    <n v="-0.10456018518517995"/>
    <x v="10"/>
    <x v="14"/>
    <x v="5"/>
    <x v="2"/>
    <n v="1"/>
    <n v="0"/>
    <x v="1"/>
    <x v="2"/>
    <x v="0"/>
    <n v="1"/>
    <x v="2"/>
    <x v="1"/>
    <d v="1899-12-30T02:31:22"/>
    <d v="1899-12-30T01:33:22"/>
    <x v="1"/>
    <m/>
    <m/>
    <d v="1899-12-30T00:00:00"/>
    <d v="1899-12-30T00:00:48"/>
    <n v="5"/>
    <d v="1899-12-30T02:31:22"/>
    <n v="0.80000000000651994"/>
    <x v="9"/>
    <x v="1"/>
  </r>
  <r>
    <x v="2"/>
    <s v=""/>
    <x v="0"/>
    <x v="581"/>
    <m/>
    <d v="2024-12-19T00:00:00"/>
    <x v="1"/>
    <s v="2906"/>
    <x v="21"/>
    <s v="PA"/>
    <x v="6"/>
    <x v="0"/>
    <d v="2024-12-19T00:00:00"/>
    <d v="1899-12-30T16:57:12"/>
    <d v="2024-12-19T00:00:00"/>
    <d v="1899-12-30T16:58:19"/>
    <d v="2024-12-19T00:00:00"/>
    <d v="1899-12-30T16:58:55"/>
    <x v="80"/>
    <x v="12"/>
    <s v="1323103281"/>
    <s v="EXW"/>
    <d v="1899-12-30T00:01:43"/>
    <x v="1807"/>
    <d v="1899-12-30T00:01:07"/>
    <s v="Ensacado"/>
    <s v="E002"/>
    <x v="1"/>
    <d v="1899-12-30T00:01:43"/>
    <d v="1899-12-30T00:00:36"/>
    <x v="10"/>
    <x v="14"/>
    <x v="5"/>
    <x v="2"/>
    <n v="1"/>
    <n v="0"/>
    <x v="1"/>
    <x v="2"/>
    <x v="0"/>
    <n v="1"/>
    <x v="2"/>
    <x v="1"/>
    <d v="1899-12-30T00:01:07"/>
    <d v="1899-12-30T00:01:07"/>
    <x v="0"/>
    <m/>
    <m/>
    <d v="1899-12-30T00:00:00"/>
    <d v="1899-12-30T00:01:43"/>
    <n v="5"/>
    <d v="1899-12-30T00:01:07"/>
    <n v="1.7166666666672015"/>
    <x v="9"/>
    <x v="1"/>
  </r>
  <r>
    <x v="2"/>
    <s v="2024002798"/>
    <x v="0"/>
    <x v="570"/>
    <s v="E3111DXK"/>
    <d v="2024-12-19T00:00:00"/>
    <x v="1"/>
    <s v="55"/>
    <x v="19"/>
    <s v="S3"/>
    <x v="7"/>
    <x v="0"/>
    <d v="2024-12-19T00:00:00"/>
    <d v="1899-12-30T17:11:52"/>
    <d v="2024-12-19T00:00:00"/>
    <d v="1899-12-30T17:10:53"/>
    <d v="2024-12-19T00:00:00"/>
    <d v="1899-12-30T17:28:03"/>
    <x v="0"/>
    <x v="0"/>
    <s v="1323103282"/>
    <s v="FBO"/>
    <d v="1899-12-30T00:18:09"/>
    <x v="1813"/>
    <d v="1899-12-30T00:00:59"/>
    <s v="Granel"/>
    <s v="E001"/>
    <x v="2"/>
    <d v="1899-12-30T00:16:11"/>
    <d v="1899-12-30T00:17:10"/>
    <x v="8"/>
    <x v="14"/>
    <x v="5"/>
    <x v="1"/>
    <n v="0"/>
    <n v="0"/>
    <x v="0"/>
    <x v="1"/>
    <x v="0"/>
    <n v="0"/>
    <x v="2"/>
    <x v="1"/>
    <d v="1899-12-30T00:00:59"/>
    <d v="1899-12-30T00:00:59"/>
    <x v="0"/>
    <m/>
    <m/>
    <d v="1899-12-30T00:00:00"/>
    <d v="1899-12-30T00:16:11"/>
    <n v="5"/>
    <n v="-6.8287037037007003E-4"/>
    <n v="16.183333333339114"/>
    <x v="10"/>
    <x v="1"/>
  </r>
  <r>
    <x v="2"/>
    <s v=""/>
    <x v="0"/>
    <x v="602"/>
    <m/>
    <d v="2024-12-19T00:00:00"/>
    <x v="1"/>
    <s v="2906"/>
    <x v="21"/>
    <s v="PA"/>
    <x v="6"/>
    <x v="0"/>
    <d v="2024-12-19T00:00:00"/>
    <d v="1899-12-30T17:27:06"/>
    <d v="2024-12-19T00:00:00"/>
    <d v="1899-12-30T07:57:00"/>
    <d v="2024-12-19T00:00:00"/>
    <d v="1899-12-30T17:28:15"/>
    <x v="90"/>
    <x v="12"/>
    <s v="1323103283"/>
    <s v="EXW"/>
    <d v="1899-12-30T19:01:21"/>
    <x v="1814"/>
    <d v="1899-12-30T09:30:06"/>
    <s v="Ensacado"/>
    <s v="E002"/>
    <x v="1"/>
    <d v="1899-12-30T00:01:09"/>
    <d v="1899-12-30T09:31:15"/>
    <x v="8"/>
    <x v="14"/>
    <x v="5"/>
    <x v="2"/>
    <n v="1"/>
    <n v="0"/>
    <x v="1"/>
    <x v="2"/>
    <x v="0"/>
    <n v="1"/>
    <x v="2"/>
    <x v="1"/>
    <d v="1899-12-30T09:30:06"/>
    <d v="1899-12-30T08:32:06"/>
    <x v="1"/>
    <m/>
    <m/>
    <d v="1899-12-30T00:00:00"/>
    <d v="1899-12-30T00:01:09"/>
    <n v="5"/>
    <n v="-0.39590277777777999"/>
    <n v="1.1499999999984212"/>
    <x v="10"/>
    <x v="1"/>
  </r>
  <r>
    <x v="2"/>
    <s v="2024002799"/>
    <x v="0"/>
    <x v="578"/>
    <s v="E0244LTR"/>
    <d v="2024-12-19T00:00:00"/>
    <x v="1"/>
    <s v="55"/>
    <x v="19"/>
    <s v="S3"/>
    <x v="7"/>
    <x v="0"/>
    <d v="2024-12-19T00:00:00"/>
    <d v="1899-12-30T17:13:47"/>
    <d v="2024-12-19T00:00:00"/>
    <d v="1899-12-30T17:20:46"/>
    <d v="2024-12-19T00:00:00"/>
    <d v="1899-12-30T17:45:53"/>
    <x v="0"/>
    <x v="0"/>
    <s v="1323103284"/>
    <s v="FBO"/>
    <d v="1899-12-30T00:32:06"/>
    <x v="548"/>
    <d v="1899-12-30T00:06:59"/>
    <s v="Granel"/>
    <s v="E001"/>
    <x v="2"/>
    <d v="1899-12-30T00:32:06"/>
    <d v="1899-12-30T00:25:07"/>
    <x v="8"/>
    <x v="14"/>
    <x v="5"/>
    <x v="1"/>
    <n v="0"/>
    <n v="0"/>
    <x v="0"/>
    <x v="1"/>
    <x v="0"/>
    <n v="0"/>
    <x v="2"/>
    <x v="1"/>
    <d v="1899-12-30T00:06:59"/>
    <d v="1899-12-30T00:06:59"/>
    <x v="0"/>
    <m/>
    <m/>
    <d v="1899-12-30T00:00:00"/>
    <d v="1899-12-30T00:32:06"/>
    <n v="5"/>
    <d v="1899-12-30T00:06:59"/>
    <n v="32.100000000004698"/>
    <x v="10"/>
    <x v="1"/>
  </r>
  <r>
    <x v="2"/>
    <s v="2024002800"/>
    <x v="0"/>
    <x v="570"/>
    <s v="E3111DXK"/>
    <d v="2024-12-20T00:00:00"/>
    <x v="1"/>
    <s v="55"/>
    <x v="19"/>
    <s v="S3"/>
    <x v="7"/>
    <x v="0"/>
    <d v="2024-12-20T00:00:00"/>
    <d v="1899-12-30T07:48:23"/>
    <d v="2024-12-20T00:00:00"/>
    <d v="1899-12-30T08:03:19"/>
    <d v="2024-12-20T00:00:00"/>
    <d v="1899-12-30T08:05:55"/>
    <x v="0"/>
    <x v="0"/>
    <s v="1323103285"/>
    <s v="FBO"/>
    <d v="1899-12-30T00:17:32"/>
    <x v="1815"/>
    <d v="1899-12-30T00:14:56"/>
    <s v="Granel"/>
    <s v="E001"/>
    <x v="2"/>
    <d v="1899-12-30T00:17:32"/>
    <d v="1899-12-30T00:02:36"/>
    <x v="1"/>
    <x v="15"/>
    <x v="5"/>
    <x v="1"/>
    <n v="0"/>
    <n v="0"/>
    <x v="0"/>
    <x v="1"/>
    <x v="0"/>
    <n v="0"/>
    <x v="2"/>
    <x v="1"/>
    <d v="1899-12-30T00:14:56"/>
    <d v="1899-12-30T00:14:56"/>
    <x v="0"/>
    <m/>
    <m/>
    <d v="1899-12-30T00:00:00"/>
    <d v="1899-12-30T00:17:32"/>
    <n v="6"/>
    <d v="1899-12-30T00:14:56"/>
    <n v="17.533333333339165"/>
    <x v="1"/>
    <x v="1"/>
  </r>
  <r>
    <x v="2"/>
    <s v="2024002801"/>
    <x v="0"/>
    <x v="578"/>
    <s v="E0244LTR"/>
    <d v="2024-12-20T00:00:00"/>
    <x v="1"/>
    <s v="55"/>
    <x v="19"/>
    <s v="S3"/>
    <x v="7"/>
    <x v="0"/>
    <d v="2024-12-20T00:00:00"/>
    <d v="1899-12-30T08:56:55"/>
    <d v="2024-12-20T00:00:00"/>
    <d v="1899-12-30T09:01:55"/>
    <d v="2024-12-20T00:00:00"/>
    <d v="1899-12-30T09:19:19"/>
    <x v="0"/>
    <x v="0"/>
    <s v="1323103286"/>
    <s v="FBO"/>
    <d v="1899-12-30T00:22:24"/>
    <x v="1676"/>
    <d v="1899-12-30T00:05:00"/>
    <s v="Granel"/>
    <s v="E001"/>
    <x v="2"/>
    <d v="1899-12-30T00:22:24"/>
    <d v="1899-12-30T00:17:24"/>
    <x v="2"/>
    <x v="15"/>
    <x v="5"/>
    <x v="1"/>
    <n v="0"/>
    <n v="0"/>
    <x v="0"/>
    <x v="1"/>
    <x v="0"/>
    <n v="0"/>
    <x v="2"/>
    <x v="1"/>
    <d v="1899-12-30T00:05:00"/>
    <d v="1899-12-30T00:05:00"/>
    <x v="0"/>
    <m/>
    <m/>
    <d v="1899-12-30T00:00:00"/>
    <d v="1899-12-30T00:22:24"/>
    <n v="6"/>
    <d v="1899-12-30T00:05:00"/>
    <n v="22.399999999992069"/>
    <x v="2"/>
    <x v="1"/>
  </r>
  <r>
    <x v="2"/>
    <s v="2024002802"/>
    <x v="0"/>
    <x v="570"/>
    <s v="E3111DXK"/>
    <d v="2024-12-20T00:00:00"/>
    <x v="1"/>
    <s v="55"/>
    <x v="19"/>
    <s v="S3"/>
    <x v="7"/>
    <x v="0"/>
    <d v="2024-12-20T00:00:00"/>
    <d v="1899-12-30T09:14:51"/>
    <d v="2024-12-20T00:00:00"/>
    <d v="1899-12-30T09:16:26"/>
    <d v="2024-12-20T00:00:00"/>
    <d v="1899-12-30T09:38:33"/>
    <x v="0"/>
    <x v="0"/>
    <s v="1323103287"/>
    <s v="FBO"/>
    <d v="1899-12-30T00:23:42"/>
    <x v="1816"/>
    <d v="1899-12-30T00:01:35"/>
    <s v="Granel"/>
    <s v="E001"/>
    <x v="2"/>
    <d v="1899-12-30T00:23:42"/>
    <d v="1899-12-30T00:22:07"/>
    <x v="3"/>
    <x v="15"/>
    <x v="5"/>
    <x v="1"/>
    <n v="0"/>
    <n v="0"/>
    <x v="0"/>
    <x v="1"/>
    <x v="0"/>
    <n v="0"/>
    <x v="2"/>
    <x v="1"/>
    <d v="1899-12-30T00:01:35"/>
    <d v="1899-12-30T00:01:35"/>
    <x v="0"/>
    <m/>
    <m/>
    <d v="1899-12-30T00:00:00"/>
    <d v="1899-12-30T00:23:42"/>
    <n v="6"/>
    <d v="1899-12-30T00:01:35"/>
    <n v="23.699999999995232"/>
    <x v="2"/>
    <x v="1"/>
  </r>
  <r>
    <x v="2"/>
    <s v="2024002803"/>
    <x v="0"/>
    <x v="578"/>
    <s v="E0244LTR"/>
    <d v="2024-12-20T00:00:00"/>
    <x v="1"/>
    <s v="55"/>
    <x v="19"/>
    <s v="S3"/>
    <x v="7"/>
    <x v="0"/>
    <d v="2024-12-20T00:00:00"/>
    <d v="1899-12-30T10:28:36"/>
    <d v="2024-12-20T00:00:00"/>
    <d v="1899-12-30T10:28:40"/>
    <d v="2024-12-20T00:00:00"/>
    <d v="1899-12-30T10:46:35"/>
    <x v="0"/>
    <x v="0"/>
    <s v="1323103288"/>
    <s v="FBO"/>
    <d v="1899-12-30T00:17:59"/>
    <x v="1817"/>
    <d v="1899-12-30T00:00:04"/>
    <s v="Granel"/>
    <s v="E001"/>
    <x v="2"/>
    <d v="1899-12-30T00:17:59"/>
    <d v="1899-12-30T00:17:55"/>
    <x v="4"/>
    <x v="15"/>
    <x v="5"/>
    <x v="1"/>
    <n v="0"/>
    <n v="0"/>
    <x v="0"/>
    <x v="1"/>
    <x v="0"/>
    <n v="0"/>
    <x v="2"/>
    <x v="1"/>
    <d v="1899-12-30T00:00:04"/>
    <d v="1899-12-30T00:00:04"/>
    <x v="0"/>
    <m/>
    <m/>
    <d v="1899-12-30T00:00:00"/>
    <d v="1899-12-30T00:17:59"/>
    <n v="6"/>
    <d v="1899-12-30T00:00:04"/>
    <n v="17.983333333324765"/>
    <x v="3"/>
    <x v="1"/>
  </r>
  <r>
    <x v="2"/>
    <s v="2024002804"/>
    <x v="0"/>
    <x v="570"/>
    <s v="E3111DXK"/>
    <d v="2024-12-20T00:00:00"/>
    <x v="1"/>
    <s v="55"/>
    <x v="19"/>
    <s v="S3"/>
    <x v="7"/>
    <x v="0"/>
    <d v="2024-12-20T00:00:00"/>
    <d v="1899-12-30T10:37:01"/>
    <d v="2024-12-20T00:00:00"/>
    <d v="1899-12-30T10:39:17"/>
    <d v="2024-12-20T00:00:00"/>
    <d v="1899-12-30T11:01:32"/>
    <x v="0"/>
    <x v="0"/>
    <s v="1323103289"/>
    <s v="FBO"/>
    <d v="1899-12-30T00:24:31"/>
    <x v="1547"/>
    <d v="1899-12-30T00:02:16"/>
    <s v="Granel"/>
    <s v="E001"/>
    <x v="2"/>
    <d v="1899-12-30T00:24:31"/>
    <d v="1899-12-30T00:22:15"/>
    <x v="4"/>
    <x v="15"/>
    <x v="5"/>
    <x v="1"/>
    <n v="0"/>
    <n v="0"/>
    <x v="0"/>
    <x v="1"/>
    <x v="0"/>
    <n v="0"/>
    <x v="2"/>
    <x v="1"/>
    <d v="1899-12-30T00:02:16"/>
    <d v="1899-12-30T00:02:16"/>
    <x v="0"/>
    <m/>
    <m/>
    <d v="1899-12-30T00:00:00"/>
    <d v="1899-12-30T00:24:31"/>
    <n v="6"/>
    <d v="1899-12-30T00:02:16"/>
    <n v="24.51666666666237"/>
    <x v="4"/>
    <x v="1"/>
  </r>
  <r>
    <x v="2"/>
    <s v=""/>
    <x v="0"/>
    <x v="603"/>
    <m/>
    <d v="2024-12-20T00:00:00"/>
    <x v="1"/>
    <s v="2906"/>
    <x v="21"/>
    <s v="PA"/>
    <x v="6"/>
    <x v="0"/>
    <d v="2024-12-20T00:00:00"/>
    <d v="1899-12-30T11:08:53"/>
    <d v="2024-12-20T00:00:00"/>
    <d v="1899-12-30T11:19:31"/>
    <d v="2024-12-20T00:00:00"/>
    <d v="1899-12-30T11:19:52"/>
    <x v="75"/>
    <x v="12"/>
    <s v="1323103290"/>
    <s v="EXW"/>
    <d v="1899-12-30T00:10:59"/>
    <x v="1818"/>
    <d v="1899-12-30T00:10:38"/>
    <s v="Ensacado"/>
    <s v="E002"/>
    <x v="1"/>
    <d v="1899-12-30T00:10:59"/>
    <d v="1899-12-30T00:00:21"/>
    <x v="5"/>
    <x v="15"/>
    <x v="5"/>
    <x v="2"/>
    <n v="0"/>
    <n v="0"/>
    <x v="0"/>
    <x v="2"/>
    <x v="0"/>
    <n v="0"/>
    <x v="2"/>
    <x v="1"/>
    <d v="1899-12-30T00:10:38"/>
    <d v="1899-12-30T00:10:38"/>
    <x v="0"/>
    <m/>
    <m/>
    <d v="1899-12-30T00:00:00"/>
    <d v="1899-12-30T00:10:59"/>
    <n v="6"/>
    <d v="1899-12-30T00:10:38"/>
    <n v="10.983333333340779"/>
    <x v="4"/>
    <x v="1"/>
  </r>
  <r>
    <x v="2"/>
    <s v=""/>
    <x v="0"/>
    <x v="586"/>
    <m/>
    <d v="2024-12-20T00:00:00"/>
    <x v="1"/>
    <s v="2906"/>
    <x v="21"/>
    <s v="PA"/>
    <x v="6"/>
    <x v="0"/>
    <d v="2024-12-20T00:00:00"/>
    <d v="1899-12-30T12:03:10"/>
    <d v="2024-12-20T00:00:00"/>
    <d v="1899-12-30T12:10:30"/>
    <d v="2024-12-20T00:00:00"/>
    <d v="1899-12-30T12:11:06"/>
    <x v="85"/>
    <x v="12"/>
    <s v="1323103291"/>
    <s v="EXW"/>
    <d v="1899-12-30T00:07:56"/>
    <x v="1807"/>
    <d v="1899-12-30T00:07:20"/>
    <s v="Ensacado"/>
    <s v="E002"/>
    <x v="1"/>
    <d v="1899-12-30T00:07:56"/>
    <d v="1899-12-30T00:00:36"/>
    <x v="6"/>
    <x v="15"/>
    <x v="5"/>
    <x v="2"/>
    <n v="1"/>
    <n v="0"/>
    <x v="1"/>
    <x v="2"/>
    <x v="0"/>
    <n v="1"/>
    <x v="2"/>
    <x v="1"/>
    <d v="1899-12-30T00:07:20"/>
    <d v="1899-12-30T00:07:20"/>
    <x v="0"/>
    <m/>
    <m/>
    <d v="1899-12-30T00:00:00"/>
    <d v="1899-12-30T00:07:56"/>
    <n v="6"/>
    <d v="1899-12-30T00:07:20"/>
    <n v="7.933333333334307"/>
    <x v="5"/>
    <x v="1"/>
  </r>
  <r>
    <x v="2"/>
    <s v="2024002805"/>
    <x v="0"/>
    <x v="578"/>
    <s v="E0244LTR"/>
    <d v="2024-12-20T00:00:00"/>
    <x v="1"/>
    <s v="55"/>
    <x v="19"/>
    <s v="S3"/>
    <x v="7"/>
    <x v="0"/>
    <d v="2024-12-20T00:00:00"/>
    <d v="1899-12-30T11:59:40"/>
    <d v="2024-12-20T00:00:00"/>
    <d v="1899-12-30T12:00:24"/>
    <d v="2024-12-20T00:00:00"/>
    <d v="1899-12-30T12:24:45"/>
    <x v="0"/>
    <x v="0"/>
    <s v="1323103292"/>
    <s v="FBO"/>
    <d v="1899-12-30T00:25:05"/>
    <x v="1618"/>
    <d v="1899-12-30T00:00:44"/>
    <s v="Granel"/>
    <s v="E001"/>
    <x v="2"/>
    <d v="1899-12-30T00:25:05"/>
    <d v="1899-12-30T00:24:21"/>
    <x v="5"/>
    <x v="15"/>
    <x v="5"/>
    <x v="1"/>
    <n v="0"/>
    <n v="0"/>
    <x v="0"/>
    <x v="1"/>
    <x v="0"/>
    <n v="0"/>
    <x v="2"/>
    <x v="1"/>
    <d v="1899-12-30T00:00:44"/>
    <d v="1899-12-30T00:00:44"/>
    <x v="0"/>
    <m/>
    <m/>
    <d v="1899-12-30T00:00:00"/>
    <d v="1899-12-30T00:25:05"/>
    <n v="6"/>
    <d v="1899-12-30T00:00:44"/>
    <n v="25.083333333331232"/>
    <x v="5"/>
    <x v="1"/>
  </r>
  <r>
    <x v="2"/>
    <s v="2024002806"/>
    <x v="0"/>
    <x v="570"/>
    <s v="E3111DXK"/>
    <d v="2024-12-20T00:00:00"/>
    <x v="1"/>
    <s v="55"/>
    <x v="19"/>
    <s v="S3"/>
    <x v="7"/>
    <x v="0"/>
    <d v="2024-12-20T00:00:00"/>
    <d v="1899-12-30T12:01:09"/>
    <d v="2024-12-20T00:00:00"/>
    <d v="1899-12-30T12:00:51"/>
    <d v="2024-12-20T00:00:00"/>
    <d v="1899-12-30T12:36:28"/>
    <x v="0"/>
    <x v="0"/>
    <s v="1323103293"/>
    <s v="FBO"/>
    <d v="1899-12-30T00:35:55"/>
    <x v="1819"/>
    <d v="1899-12-30T00:00:18"/>
    <s v="Granel"/>
    <s v="E001"/>
    <x v="2"/>
    <d v="1899-12-30T00:35:19"/>
    <d v="1899-12-30T00:35:37"/>
    <x v="6"/>
    <x v="15"/>
    <x v="5"/>
    <x v="1"/>
    <n v="0"/>
    <n v="0"/>
    <x v="0"/>
    <x v="1"/>
    <x v="0"/>
    <n v="0"/>
    <x v="2"/>
    <x v="1"/>
    <d v="1899-12-30T00:00:18"/>
    <d v="1899-12-30T00:00:18"/>
    <x v="0"/>
    <m/>
    <m/>
    <d v="1899-12-30T00:00:00"/>
    <d v="1899-12-30T00:35:19"/>
    <n v="6"/>
    <n v="-2.0833333333003523E-4"/>
    <n v="35.316666666662378"/>
    <x v="5"/>
    <x v="1"/>
  </r>
  <r>
    <x v="2"/>
    <s v="2024002807"/>
    <x v="0"/>
    <x v="570"/>
    <s v="E3111DXK"/>
    <d v="2024-12-20T00:00:00"/>
    <x v="1"/>
    <s v="55"/>
    <x v="19"/>
    <s v="S3"/>
    <x v="7"/>
    <x v="0"/>
    <d v="2024-12-20T00:00:00"/>
    <d v="1899-12-30T14:40:56"/>
    <d v="2024-12-20T00:00:00"/>
    <d v="1899-12-30T14:42:08"/>
    <d v="2024-12-20T00:00:00"/>
    <d v="1899-12-30T15:02:15"/>
    <x v="0"/>
    <x v="0"/>
    <s v="1323103294"/>
    <s v="FBO"/>
    <d v="1899-12-30T00:21:19"/>
    <x v="235"/>
    <d v="1899-12-30T00:01:12"/>
    <s v="Granel"/>
    <s v="E001"/>
    <x v="2"/>
    <d v="1899-12-30T00:21:19"/>
    <d v="1899-12-30T00:20:07"/>
    <x v="7"/>
    <x v="15"/>
    <x v="5"/>
    <x v="1"/>
    <n v="0"/>
    <n v="0"/>
    <x v="0"/>
    <x v="1"/>
    <x v="0"/>
    <n v="0"/>
    <x v="2"/>
    <x v="1"/>
    <d v="1899-12-30T00:01:12"/>
    <d v="1899-12-30T00:01:12"/>
    <x v="0"/>
    <m/>
    <m/>
    <d v="1899-12-30T00:00:00"/>
    <d v="1899-12-30T00:21:19"/>
    <n v="6"/>
    <d v="1899-12-30T00:01:12"/>
    <n v="21.316666666665629"/>
    <x v="6"/>
    <x v="1"/>
  </r>
  <r>
    <x v="2"/>
    <s v="2024002808"/>
    <x v="0"/>
    <x v="578"/>
    <s v="E0244LTR"/>
    <d v="2024-12-20T00:00:00"/>
    <x v="1"/>
    <s v="55"/>
    <x v="19"/>
    <s v="S3"/>
    <x v="7"/>
    <x v="0"/>
    <d v="2024-12-20T00:00:00"/>
    <d v="1899-12-30T15:16:04"/>
    <d v="2024-12-20T00:00:00"/>
    <d v="1899-12-30T15:17:01"/>
    <d v="2024-12-20T00:00:00"/>
    <d v="1899-12-30T15:39:07"/>
    <x v="0"/>
    <x v="0"/>
    <s v="1323103295"/>
    <s v="FBO"/>
    <d v="1899-12-30T00:23:03"/>
    <x v="369"/>
    <d v="1899-12-30T00:00:57"/>
    <s v="Granel"/>
    <s v="E001"/>
    <x v="2"/>
    <d v="1899-12-30T00:23:03"/>
    <d v="1899-12-30T00:22:06"/>
    <x v="14"/>
    <x v="15"/>
    <x v="5"/>
    <x v="1"/>
    <n v="0"/>
    <n v="0"/>
    <x v="0"/>
    <x v="1"/>
    <x v="0"/>
    <n v="0"/>
    <x v="2"/>
    <x v="1"/>
    <d v="1899-12-30T00:00:57"/>
    <d v="1899-12-30T00:00:57"/>
    <x v="0"/>
    <m/>
    <m/>
    <d v="1899-12-30T00:00:00"/>
    <d v="1899-12-30T00:23:03"/>
    <n v="6"/>
    <d v="1899-12-30T00:00:57"/>
    <n v="23.049999999993531"/>
    <x v="6"/>
    <x v="1"/>
  </r>
  <r>
    <x v="2"/>
    <s v=""/>
    <x v="0"/>
    <x v="604"/>
    <m/>
    <d v="2024-12-20T00:00:00"/>
    <x v="1"/>
    <s v="3320"/>
    <x v="20"/>
    <s v="PA"/>
    <x v="6"/>
    <x v="0"/>
    <d v="2024-12-20T00:00:00"/>
    <d v="1899-12-30T16:28:53"/>
    <d v="2024-12-20T00:00:00"/>
    <d v="1899-12-30T19:07:01"/>
    <d v="2024-12-20T00:00:00"/>
    <d v="1899-12-30T16:32:40"/>
    <x v="84"/>
    <x v="12"/>
    <s v="1323103296"/>
    <s v="EXW"/>
    <d v="1899-12-30T05:12:29"/>
    <x v="1820"/>
    <d v="1899-12-30T02:38:08"/>
    <s v="Ensacado"/>
    <s v="E002"/>
    <x v="1"/>
    <d v="1899-12-30T00:03:47"/>
    <n v="-0.10718749999999999"/>
    <x v="10"/>
    <x v="15"/>
    <x v="5"/>
    <x v="2"/>
    <n v="1"/>
    <n v="0"/>
    <x v="1"/>
    <x v="2"/>
    <x v="0"/>
    <n v="1"/>
    <x v="2"/>
    <x v="1"/>
    <d v="1899-12-30T02:38:08"/>
    <d v="1899-12-30T01:40:08"/>
    <x v="1"/>
    <m/>
    <m/>
    <d v="1899-12-30T00:00:00"/>
    <d v="1899-12-30T00:03:47"/>
    <n v="6"/>
    <d v="1899-12-30T02:38:08"/>
    <n v="3.783333333326464"/>
    <x v="9"/>
    <x v="1"/>
  </r>
  <r>
    <x v="2"/>
    <s v="2024002809"/>
    <x v="0"/>
    <x v="570"/>
    <s v="E3111DXK"/>
    <d v="2024-12-20T00:00:00"/>
    <x v="1"/>
    <s v="55"/>
    <x v="19"/>
    <s v="S3"/>
    <x v="7"/>
    <x v="0"/>
    <d v="2024-12-20T00:00:00"/>
    <d v="1899-12-30T16:17:55"/>
    <d v="2024-12-20T00:00:00"/>
    <d v="1899-12-30T16:18:37"/>
    <d v="2024-12-20T00:00:00"/>
    <d v="1899-12-30T16:36:11"/>
    <x v="0"/>
    <x v="0"/>
    <s v="1323103297"/>
    <s v="FBO"/>
    <d v="1899-12-30T00:18:16"/>
    <x v="1821"/>
    <d v="1899-12-30T00:00:42"/>
    <s v="Granel"/>
    <s v="E001"/>
    <x v="2"/>
    <d v="1899-12-30T00:18:16"/>
    <d v="1899-12-30T00:17:34"/>
    <x v="10"/>
    <x v="15"/>
    <x v="5"/>
    <x v="1"/>
    <n v="0"/>
    <n v="0"/>
    <x v="0"/>
    <x v="1"/>
    <x v="0"/>
    <n v="0"/>
    <x v="2"/>
    <x v="1"/>
    <d v="1899-12-30T00:00:42"/>
    <d v="1899-12-30T00:00:42"/>
    <x v="0"/>
    <m/>
    <m/>
    <d v="1899-12-30T00:00:00"/>
    <d v="1899-12-30T00:18:16"/>
    <n v="6"/>
    <d v="1899-12-30T00:00:42"/>
    <n v="18.266666666659077"/>
    <x v="9"/>
    <x v="1"/>
  </r>
  <r>
    <x v="2"/>
    <s v=""/>
    <x v="0"/>
    <x v="577"/>
    <m/>
    <d v="2024-12-20T00:00:00"/>
    <x v="1"/>
    <s v="2906"/>
    <x v="21"/>
    <s v="PA"/>
    <x v="6"/>
    <x v="0"/>
    <d v="2024-12-20T00:00:00"/>
    <d v="1899-12-30T16:34:12"/>
    <d v="2024-12-20T00:00:00"/>
    <d v="1899-12-30T16:35:22"/>
    <d v="2024-12-20T00:00:00"/>
    <d v="1899-12-30T16:35:55"/>
    <x v="78"/>
    <x v="12"/>
    <s v="1323103298"/>
    <s v="EXW"/>
    <d v="1899-12-30T00:01:43"/>
    <x v="1822"/>
    <d v="1899-12-30T00:01:10"/>
    <s v="Ensacado"/>
    <s v="E002"/>
    <x v="1"/>
    <d v="1899-12-30T00:01:43"/>
    <d v="1899-12-30T00:00:33"/>
    <x v="10"/>
    <x v="15"/>
    <x v="5"/>
    <x v="2"/>
    <n v="1"/>
    <n v="0"/>
    <x v="1"/>
    <x v="2"/>
    <x v="0"/>
    <n v="1"/>
    <x v="2"/>
    <x v="1"/>
    <d v="1899-12-30T00:01:10"/>
    <d v="1899-12-30T00:01:10"/>
    <x v="0"/>
    <m/>
    <m/>
    <d v="1899-12-30T00:00:00"/>
    <d v="1899-12-30T00:01:43"/>
    <n v="6"/>
    <d v="1899-12-30T00:01:10"/>
    <n v="1.7166666666672015"/>
    <x v="9"/>
    <x v="1"/>
  </r>
  <r>
    <x v="2"/>
    <s v="2024002810"/>
    <x v="0"/>
    <x v="578"/>
    <s v="E0244LTR"/>
    <d v="2024-12-20T00:00:00"/>
    <x v="1"/>
    <s v="3042"/>
    <x v="23"/>
    <s v="S1"/>
    <x v="1"/>
    <x v="0"/>
    <d v="2024-12-20T00:00:00"/>
    <d v="1899-12-30T16:46:46"/>
    <d v="2024-12-20T00:00:00"/>
    <d v="1899-12-30T16:51:08"/>
    <d v="2024-12-20T00:00:00"/>
    <d v="1899-12-30T17:17:13"/>
    <x v="0"/>
    <x v="0"/>
    <s v="1323103299"/>
    <s v="FBO"/>
    <d v="1899-12-30T00:30:27"/>
    <x v="1204"/>
    <d v="1899-12-30T00:04:22"/>
    <s v="Granel"/>
    <s v="E001"/>
    <x v="2"/>
    <d v="1899-12-30T00:30:27"/>
    <d v="1899-12-30T00:26:05"/>
    <x v="10"/>
    <x v="15"/>
    <x v="5"/>
    <x v="1"/>
    <n v="0"/>
    <n v="0"/>
    <x v="0"/>
    <x v="1"/>
    <x v="0"/>
    <n v="0"/>
    <x v="2"/>
    <x v="1"/>
    <d v="1899-12-30T00:04:22"/>
    <d v="1899-12-30T00:04:22"/>
    <x v="0"/>
    <m/>
    <m/>
    <d v="1899-12-30T00:00:00"/>
    <d v="1899-12-30T00:30:27"/>
    <n v="6"/>
    <d v="1899-12-30T00:04:22"/>
    <n v="30.449999999995168"/>
    <x v="10"/>
    <x v="1"/>
  </r>
  <r>
    <x v="2"/>
    <s v=""/>
    <x v="0"/>
    <x v="577"/>
    <m/>
    <d v="2024-12-23T00:00:00"/>
    <x v="1"/>
    <s v="2906"/>
    <x v="21"/>
    <s v="PA"/>
    <x v="6"/>
    <x v="0"/>
    <d v="2024-12-23T00:00:00"/>
    <d v="1899-12-30T09:22:00"/>
    <d v="2024-12-23T00:00:00"/>
    <d v="1899-12-30T09:22:35"/>
    <d v="2024-12-23T00:00:00"/>
    <d v="1899-12-30T09:22:53"/>
    <x v="78"/>
    <x v="12"/>
    <s v="1323103301"/>
    <s v="EXW"/>
    <d v="1899-12-30T00:00:53"/>
    <x v="1755"/>
    <d v="1899-12-30T00:00:35"/>
    <s v="Ensacado"/>
    <s v="E002"/>
    <x v="1"/>
    <d v="1899-12-30T00:00:53"/>
    <d v="1899-12-30T00:00:18"/>
    <x v="3"/>
    <x v="16"/>
    <x v="0"/>
    <x v="2"/>
    <n v="1"/>
    <n v="0"/>
    <x v="1"/>
    <x v="2"/>
    <x v="0"/>
    <n v="1"/>
    <x v="2"/>
    <x v="1"/>
    <d v="1899-12-30T00:00:35"/>
    <d v="1899-12-30T00:00:35"/>
    <x v="0"/>
    <m/>
    <m/>
    <d v="1899-12-30T00:00:00"/>
    <d v="1899-12-30T00:00:53"/>
    <n v="2"/>
    <d v="1899-12-30T00:00:35"/>
    <n v="0.88333333332481168"/>
    <x v="2"/>
    <x v="1"/>
  </r>
  <r>
    <x v="2"/>
    <s v="2024002811"/>
    <x v="0"/>
    <x v="570"/>
    <s v="E3111DXK"/>
    <d v="2024-12-23T00:00:00"/>
    <x v="1"/>
    <s v="55"/>
    <x v="19"/>
    <s v="S3"/>
    <x v="7"/>
    <x v="0"/>
    <d v="2024-12-20T00:00:00"/>
    <d v="1899-12-30T17:43:12"/>
    <d v="2024-12-23T00:00:00"/>
    <d v="1899-12-30T08:20:52"/>
    <d v="2024-12-23T00:00:00"/>
    <d v="1899-12-30T09:37:17"/>
    <x v="0"/>
    <x v="0"/>
    <s v="1323103302"/>
    <s v="FBO"/>
    <d v="1899-12-30T07:54:05"/>
    <x v="1823"/>
    <d v="1899-12-30T06:37:40"/>
    <s v="Granel"/>
    <s v="E001"/>
    <x v="2"/>
    <d v="1899-12-30T15:54:04"/>
    <d v="1899-12-30T01:16:25"/>
    <x v="8"/>
    <x v="16"/>
    <x v="5"/>
    <x v="1"/>
    <n v="0"/>
    <n v="1"/>
    <x v="1"/>
    <x v="1"/>
    <x v="0"/>
    <n v="1"/>
    <x v="2"/>
    <x v="2"/>
    <d v="1899-12-30T06:37:40"/>
    <d v="1899-12-30T05:39:40"/>
    <x v="0"/>
    <m/>
    <m/>
    <d v="1899-12-30T00:00:00"/>
    <d v="1899-12-30T15:54:04"/>
    <n v="2"/>
    <n v="-0.39050925925925994"/>
    <n v="954.06666666666604"/>
    <x v="2"/>
    <x v="0"/>
  </r>
  <r>
    <x v="2"/>
    <s v="2024002812"/>
    <x v="0"/>
    <x v="578"/>
    <s v="E0244LTR"/>
    <d v="2024-12-23T00:00:00"/>
    <x v="1"/>
    <s v="55"/>
    <x v="19"/>
    <s v="S3"/>
    <x v="7"/>
    <x v="0"/>
    <d v="2024-12-23T00:00:00"/>
    <d v="1899-12-30T08:12:36"/>
    <d v="2024-12-23T00:00:00"/>
    <d v="1899-12-30T08:21:49"/>
    <d v="2024-12-23T00:00:00"/>
    <d v="1899-12-30T10:34:54"/>
    <x v="0"/>
    <x v="0"/>
    <s v="1323103303"/>
    <s v="FBO"/>
    <d v="1899-12-30T02:22:18"/>
    <x v="1824"/>
    <d v="1899-12-30T00:09:13"/>
    <s v="Granel"/>
    <s v="E001"/>
    <x v="2"/>
    <d v="1899-12-30T02:22:18"/>
    <d v="1899-12-30T02:13:05"/>
    <x v="2"/>
    <x v="16"/>
    <x v="0"/>
    <x v="1"/>
    <n v="0"/>
    <n v="0"/>
    <x v="0"/>
    <x v="1"/>
    <x v="0"/>
    <n v="0"/>
    <x v="2"/>
    <x v="2"/>
    <d v="1899-12-30T00:09:13"/>
    <d v="1899-12-30T00:09:13"/>
    <x v="0"/>
    <m/>
    <m/>
    <d v="1899-12-30T00:00:00"/>
    <d v="1899-12-30T02:22:18"/>
    <n v="2"/>
    <d v="1899-12-30T00:09:13"/>
    <n v="142.30000000000794"/>
    <x v="3"/>
    <x v="0"/>
  </r>
  <r>
    <x v="2"/>
    <s v="2024002813"/>
    <x v="0"/>
    <x v="605"/>
    <s v="E2960GDG"/>
    <d v="2024-12-23T00:00:00"/>
    <x v="1"/>
    <s v="55"/>
    <x v="19"/>
    <s v="S3"/>
    <x v="7"/>
    <x v="0"/>
    <d v="2024-12-23T00:00:00"/>
    <d v="1899-12-30T08:15:19"/>
    <d v="2024-12-23T00:00:00"/>
    <d v="1899-12-30T10:47:02"/>
    <d v="2024-12-23T00:00:00"/>
    <d v="1899-12-30T11:05:07"/>
    <x v="0"/>
    <x v="0"/>
    <s v="1323103304"/>
    <s v="FBO"/>
    <d v="1899-12-30T02:49:48"/>
    <x v="1825"/>
    <d v="1899-12-30T02:31:43"/>
    <s v="Granel"/>
    <s v="E001"/>
    <x v="2"/>
    <d v="1899-12-30T02:49:48"/>
    <d v="1899-12-30T00:18:05"/>
    <x v="2"/>
    <x v="16"/>
    <x v="0"/>
    <x v="1"/>
    <n v="0"/>
    <n v="0"/>
    <x v="0"/>
    <x v="1"/>
    <x v="0"/>
    <n v="0"/>
    <x v="2"/>
    <x v="2"/>
    <d v="1899-12-30T02:31:43"/>
    <d v="1899-12-30T01:33:43"/>
    <x v="0"/>
    <m/>
    <m/>
    <d v="1899-12-30T00:00:00"/>
    <d v="1899-12-30T02:49:48"/>
    <n v="2"/>
    <d v="1899-12-30T02:31:43"/>
    <n v="169.7999999999904"/>
    <x v="4"/>
    <x v="0"/>
  </r>
  <r>
    <x v="2"/>
    <s v="2024002814"/>
    <x v="0"/>
    <x v="606"/>
    <s v="E2847GDG"/>
    <d v="2024-12-23T00:00:00"/>
    <x v="1"/>
    <s v="55"/>
    <x v="19"/>
    <s v="S3"/>
    <x v="7"/>
    <x v="0"/>
    <d v="2024-12-23T00:00:00"/>
    <d v="1899-12-30T08:18:38"/>
    <d v="2024-12-23T00:00:00"/>
    <d v="1899-12-30T10:47:33"/>
    <d v="2024-12-23T00:00:00"/>
    <d v="1899-12-30T11:20:43"/>
    <x v="0"/>
    <x v="0"/>
    <s v="1323103305"/>
    <s v="FBO"/>
    <d v="1899-12-30T03:02:05"/>
    <x v="1826"/>
    <d v="1899-12-30T02:28:55"/>
    <s v="Granel"/>
    <s v="E001"/>
    <x v="2"/>
    <d v="1899-12-30T03:02:05"/>
    <d v="1899-12-30T00:33:10"/>
    <x v="2"/>
    <x v="16"/>
    <x v="0"/>
    <x v="1"/>
    <n v="0"/>
    <n v="0"/>
    <x v="0"/>
    <x v="1"/>
    <x v="0"/>
    <n v="0"/>
    <x v="2"/>
    <x v="2"/>
    <d v="1899-12-30T02:28:55"/>
    <d v="1899-12-30T01:30:55"/>
    <x v="0"/>
    <m/>
    <m/>
    <d v="1899-12-30T00:00:00"/>
    <d v="1899-12-30T03:02:05"/>
    <n v="2"/>
    <d v="1899-12-30T02:28:55"/>
    <n v="182.08333333333434"/>
    <x v="4"/>
    <x v="0"/>
  </r>
  <r>
    <x v="2"/>
    <s v=""/>
    <x v="0"/>
    <x v="577"/>
    <m/>
    <d v="2024-12-23T00:00:00"/>
    <x v="1"/>
    <s v="2906"/>
    <x v="21"/>
    <s v="PA"/>
    <x v="6"/>
    <x v="0"/>
    <d v="2024-12-23T00:00:00"/>
    <d v="1899-12-30T16:24:18"/>
    <d v="2024-12-23T00:00:00"/>
    <d v="1899-12-30T16:25:13"/>
    <d v="2024-12-23T00:00:00"/>
    <d v="1899-12-30T16:25:36"/>
    <x v="78"/>
    <x v="12"/>
    <s v="1323103306"/>
    <s v="EXW"/>
    <d v="1899-12-30T00:01:18"/>
    <x v="1730"/>
    <d v="1899-12-30T00:00:55"/>
    <s v="Ensacado"/>
    <s v="E002"/>
    <x v="1"/>
    <d v="1899-12-30T00:01:18"/>
    <d v="1899-12-30T00:00:23"/>
    <x v="10"/>
    <x v="16"/>
    <x v="0"/>
    <x v="2"/>
    <n v="1"/>
    <n v="0"/>
    <x v="1"/>
    <x v="2"/>
    <x v="0"/>
    <n v="1"/>
    <x v="2"/>
    <x v="1"/>
    <d v="1899-12-30T00:00:55"/>
    <d v="1899-12-30T00:00:55"/>
    <x v="0"/>
    <m/>
    <m/>
    <d v="1899-12-30T00:00:00"/>
    <d v="1899-12-30T00:01:18"/>
    <n v="2"/>
    <d v="1899-12-30T00:00:55"/>
    <n v="1.2999999999886924"/>
    <x v="9"/>
    <x v="1"/>
  </r>
  <r>
    <x v="2"/>
    <s v=""/>
    <x v="0"/>
    <x v="600"/>
    <m/>
    <d v="2024-12-23T00:00:00"/>
    <x v="1"/>
    <s v="2906"/>
    <x v="21"/>
    <s v="PA"/>
    <x v="6"/>
    <x v="0"/>
    <d v="2024-12-23T00:00:00"/>
    <d v="1899-12-30T17:12:14"/>
    <d v="2024-12-23T00:00:00"/>
    <d v="1899-12-30T17:13:09"/>
    <d v="2024-12-23T00:00:00"/>
    <d v="1899-12-30T17:13:50"/>
    <x v="95"/>
    <x v="12"/>
    <s v="1323103307"/>
    <s v="EXW"/>
    <d v="1899-12-30T00:01:36"/>
    <x v="1827"/>
    <d v="1899-12-30T00:00:55"/>
    <s v="Ensacado"/>
    <s v="E002"/>
    <x v="1"/>
    <d v="1899-12-30T00:01:36"/>
    <d v="1899-12-30T00:00:41"/>
    <x v="8"/>
    <x v="16"/>
    <x v="0"/>
    <x v="2"/>
    <n v="1"/>
    <n v="0"/>
    <x v="1"/>
    <x v="2"/>
    <x v="0"/>
    <n v="1"/>
    <x v="2"/>
    <x v="1"/>
    <d v="1899-12-30T00:00:55"/>
    <d v="1899-12-30T00:00:55"/>
    <x v="0"/>
    <m/>
    <m/>
    <d v="1899-12-30T00:00:00"/>
    <d v="1899-12-30T00:01:36"/>
    <n v="2"/>
    <d v="1899-12-30T00:00:55"/>
    <n v="1.5999999999983316"/>
    <x v="10"/>
    <x v="1"/>
  </r>
  <r>
    <x v="2"/>
    <s v="2024002815"/>
    <x v="0"/>
    <x v="578"/>
    <s v="E0244LTR"/>
    <d v="2024-12-26T00:00:00"/>
    <x v="1"/>
    <s v="55"/>
    <x v="19"/>
    <s v="S3"/>
    <x v="7"/>
    <x v="0"/>
    <d v="2024-12-26T00:00:00"/>
    <d v="1899-12-30T08:25:26"/>
    <d v="2024-12-26T00:00:00"/>
    <d v="1899-12-30T10:03:54"/>
    <d v="2024-12-26T00:00:00"/>
    <d v="1899-12-30T10:26:41"/>
    <x v="0"/>
    <x v="0"/>
    <s v="1323103308"/>
    <s v="FBO"/>
    <d v="1899-12-30T02:01:15"/>
    <x v="1309"/>
    <d v="1899-12-30T01:38:28"/>
    <s v="Granel"/>
    <s v="E001"/>
    <x v="2"/>
    <d v="1899-12-30T02:01:15"/>
    <d v="1899-12-30T00:22:47"/>
    <x v="2"/>
    <x v="20"/>
    <x v="0"/>
    <x v="1"/>
    <n v="0"/>
    <n v="0"/>
    <x v="0"/>
    <x v="1"/>
    <x v="0"/>
    <n v="0"/>
    <x v="2"/>
    <x v="2"/>
    <d v="1899-12-30T01:38:28"/>
    <d v="1899-12-30T00:40:28"/>
    <x v="0"/>
    <m/>
    <m/>
    <d v="1899-12-30T00:00:00"/>
    <d v="1899-12-30T02:01:15"/>
    <n v="5"/>
    <d v="1899-12-30T01:38:28"/>
    <n v="121.25000000000161"/>
    <x v="3"/>
    <x v="0"/>
  </r>
  <r>
    <x v="2"/>
    <s v="2024002816"/>
    <x v="0"/>
    <x v="570"/>
    <s v="E3111DXK"/>
    <d v="2024-12-26T00:00:00"/>
    <x v="1"/>
    <s v="55"/>
    <x v="19"/>
    <s v="S3"/>
    <x v="7"/>
    <x v="0"/>
    <d v="2024-12-26T00:00:00"/>
    <d v="1899-12-30T09:51:46"/>
    <d v="2024-12-26T00:00:00"/>
    <d v="1899-12-30T10:44:59"/>
    <d v="2024-12-26T00:00:00"/>
    <d v="1899-12-30T11:08:15"/>
    <x v="0"/>
    <x v="0"/>
    <s v="1323103309"/>
    <s v="FBO"/>
    <d v="1899-12-30T01:16:29"/>
    <x v="1828"/>
    <d v="1899-12-30T00:53:13"/>
    <s v="Granel"/>
    <s v="E001"/>
    <x v="2"/>
    <d v="1899-12-30T01:16:29"/>
    <d v="1899-12-30T00:23:16"/>
    <x v="3"/>
    <x v="20"/>
    <x v="0"/>
    <x v="1"/>
    <n v="0"/>
    <n v="0"/>
    <x v="0"/>
    <x v="1"/>
    <x v="0"/>
    <n v="0"/>
    <x v="2"/>
    <x v="0"/>
    <d v="1899-12-30T00:53:13"/>
    <d v="1899-12-30T00:08:13"/>
    <x v="0"/>
    <m/>
    <m/>
    <d v="1899-12-30T00:00:00"/>
    <d v="1899-12-30T01:16:29"/>
    <n v="5"/>
    <d v="1899-12-30T00:53:13"/>
    <n v="76.483333333339189"/>
    <x v="4"/>
    <x v="0"/>
  </r>
  <r>
    <x v="2"/>
    <s v=""/>
    <x v="0"/>
    <x v="587"/>
    <m/>
    <d v="2024-12-26T00:00:00"/>
    <x v="1"/>
    <s v="2906"/>
    <x v="21"/>
    <s v="PA"/>
    <x v="6"/>
    <x v="0"/>
    <d v="2024-12-26T00:00:00"/>
    <d v="1899-12-30T11:21:41"/>
    <d v="2024-12-26T00:00:00"/>
    <d v="1899-12-30T18:57:00"/>
    <d v="2024-12-26T00:00:00"/>
    <d v="1899-12-30T11:22:28"/>
    <x v="75"/>
    <x v="12"/>
    <s v="1323103310"/>
    <s v="EXW"/>
    <d v="1899-12-30T15:09:51"/>
    <x v="1829"/>
    <d v="1899-12-30T07:35:19"/>
    <s v="Ensacado"/>
    <s v="E002"/>
    <x v="1"/>
    <d v="1899-12-30T00:00:47"/>
    <n v="-0.31564814814813996"/>
    <x v="5"/>
    <x v="20"/>
    <x v="0"/>
    <x v="2"/>
    <n v="1"/>
    <n v="0"/>
    <x v="1"/>
    <x v="2"/>
    <x v="0"/>
    <n v="1"/>
    <x v="2"/>
    <x v="1"/>
    <d v="1899-12-30T07:35:19"/>
    <d v="1899-12-30T06:37:19"/>
    <x v="1"/>
    <m/>
    <m/>
    <d v="1899-12-30T00:00:00"/>
    <d v="1899-12-30T00:00:47"/>
    <n v="5"/>
    <d v="1899-12-30T07:35:19"/>
    <n v="0.78333333334557942"/>
    <x v="4"/>
    <x v="1"/>
  </r>
  <r>
    <x v="2"/>
    <s v="2024002817"/>
    <x v="0"/>
    <x v="605"/>
    <s v="E2960GDG"/>
    <d v="2024-12-26T00:00:00"/>
    <x v="1"/>
    <s v="55"/>
    <x v="19"/>
    <s v="S3"/>
    <x v="7"/>
    <x v="0"/>
    <d v="2024-12-26T00:00:00"/>
    <d v="1899-12-30T10:40:01"/>
    <d v="2024-12-26T00:00:00"/>
    <d v="1899-12-30T10:45:02"/>
    <d v="2024-12-26T00:00:00"/>
    <d v="1899-12-30T11:25:22"/>
    <x v="0"/>
    <x v="0"/>
    <s v="1323103311"/>
    <s v="FBO"/>
    <d v="1899-12-30T00:45:21"/>
    <x v="1830"/>
    <d v="1899-12-30T00:05:01"/>
    <s v="Granel"/>
    <s v="E001"/>
    <x v="2"/>
    <d v="1899-12-30T00:45:21"/>
    <d v="1899-12-30T00:40:20"/>
    <x v="4"/>
    <x v="20"/>
    <x v="0"/>
    <x v="1"/>
    <n v="0"/>
    <n v="0"/>
    <x v="0"/>
    <x v="1"/>
    <x v="0"/>
    <n v="0"/>
    <x v="2"/>
    <x v="0"/>
    <d v="1899-12-30T00:05:01"/>
    <d v="1899-12-30T00:05:01"/>
    <x v="0"/>
    <m/>
    <m/>
    <d v="1899-12-30T00:00:00"/>
    <d v="1899-12-30T00:45:21"/>
    <n v="5"/>
    <d v="1899-12-30T00:05:01"/>
    <n v="45.349999999991979"/>
    <x v="4"/>
    <x v="0"/>
  </r>
  <r>
    <x v="2"/>
    <s v="2024002818"/>
    <x v="0"/>
    <x v="606"/>
    <s v="E2847GDG"/>
    <d v="2024-12-26T00:00:00"/>
    <x v="1"/>
    <s v="55"/>
    <x v="19"/>
    <s v="S3"/>
    <x v="7"/>
    <x v="0"/>
    <d v="2024-12-26T00:00:00"/>
    <d v="1899-12-30T11:26:52"/>
    <d v="2024-12-26T00:00:00"/>
    <d v="1899-12-30T11:28:27"/>
    <d v="2024-12-26T00:00:00"/>
    <d v="1899-12-30T11:46:55"/>
    <x v="0"/>
    <x v="0"/>
    <s v="1323103312"/>
    <s v="FBO"/>
    <d v="1899-12-30T00:20:03"/>
    <x v="1737"/>
    <d v="1899-12-30T00:01:35"/>
    <s v="Granel"/>
    <s v="E001"/>
    <x v="2"/>
    <d v="1899-12-30T00:20:03"/>
    <d v="1899-12-30T00:18:28"/>
    <x v="5"/>
    <x v="20"/>
    <x v="0"/>
    <x v="1"/>
    <n v="0"/>
    <n v="0"/>
    <x v="0"/>
    <x v="1"/>
    <x v="0"/>
    <n v="0"/>
    <x v="2"/>
    <x v="1"/>
    <d v="1899-12-30T00:01:35"/>
    <d v="1899-12-30T00:01:35"/>
    <x v="0"/>
    <m/>
    <m/>
    <d v="1899-12-30T00:00:00"/>
    <d v="1899-12-30T00:20:03"/>
    <n v="5"/>
    <d v="1899-12-30T00:01:35"/>
    <n v="20.049999999998416"/>
    <x v="4"/>
    <x v="1"/>
  </r>
  <r>
    <x v="2"/>
    <s v=""/>
    <x v="0"/>
    <x v="607"/>
    <m/>
    <d v="2024-12-26T00:00:00"/>
    <x v="1"/>
    <s v="2906"/>
    <x v="21"/>
    <s v="PA"/>
    <x v="6"/>
    <x v="0"/>
    <d v="2024-12-26T00:00:00"/>
    <d v="1899-12-30T11:56:15"/>
    <d v="2024-12-26T00:00:00"/>
    <d v="1899-12-30T11:56:44"/>
    <d v="2024-12-26T00:00:00"/>
    <d v="1899-12-30T11:57:03"/>
    <x v="76"/>
    <x v="12"/>
    <s v="1323103313"/>
    <s v="EXW"/>
    <d v="1899-12-30T00:00:48"/>
    <x v="1809"/>
    <d v="1899-12-30T00:00:29"/>
    <s v="Ensacado"/>
    <s v="E002"/>
    <x v="1"/>
    <d v="1899-12-30T00:00:48"/>
    <d v="1899-12-30T00:00:19"/>
    <x v="5"/>
    <x v="20"/>
    <x v="0"/>
    <x v="2"/>
    <n v="1"/>
    <n v="0"/>
    <x v="1"/>
    <x v="2"/>
    <x v="0"/>
    <n v="1"/>
    <x v="2"/>
    <x v="1"/>
    <d v="1899-12-30T00:00:29"/>
    <d v="1899-12-30T00:00:29"/>
    <x v="0"/>
    <m/>
    <m/>
    <d v="1899-12-30T00:00:00"/>
    <d v="1899-12-30T00:00:48"/>
    <n v="5"/>
    <d v="1899-12-30T00:00:29"/>
    <n v="0.80000000000644"/>
    <x v="4"/>
    <x v="1"/>
  </r>
  <r>
    <x v="2"/>
    <s v="2024002819"/>
    <x v="0"/>
    <x v="578"/>
    <s v="E0244LTR"/>
    <d v="2024-12-26T00:00:00"/>
    <x v="1"/>
    <s v="55"/>
    <x v="19"/>
    <s v="S3"/>
    <x v="7"/>
    <x v="0"/>
    <d v="2024-12-26T00:00:00"/>
    <d v="1899-12-30T11:39:55"/>
    <d v="2024-12-26T00:00:00"/>
    <d v="1899-12-30T11:44:53"/>
    <d v="2024-12-26T00:00:00"/>
    <d v="1899-12-30T12:09:15"/>
    <x v="0"/>
    <x v="0"/>
    <s v="1323103314"/>
    <s v="FBO"/>
    <d v="1899-12-30T00:29:20"/>
    <x v="1831"/>
    <d v="1899-12-30T00:04:58"/>
    <s v="Granel"/>
    <s v="E001"/>
    <x v="2"/>
    <d v="1899-12-30T00:29:20"/>
    <d v="1899-12-30T00:24:22"/>
    <x v="5"/>
    <x v="20"/>
    <x v="0"/>
    <x v="1"/>
    <n v="0"/>
    <n v="0"/>
    <x v="0"/>
    <x v="1"/>
    <x v="0"/>
    <n v="0"/>
    <x v="2"/>
    <x v="1"/>
    <d v="1899-12-30T00:04:58"/>
    <d v="1899-12-30T00:04:58"/>
    <x v="0"/>
    <m/>
    <m/>
    <d v="1899-12-30T00:00:00"/>
    <d v="1899-12-30T00:29:20"/>
    <n v="5"/>
    <d v="1899-12-30T00:04:58"/>
    <n v="29.333333333332774"/>
    <x v="5"/>
    <x v="1"/>
  </r>
  <r>
    <x v="2"/>
    <s v="2024002820"/>
    <x v="0"/>
    <x v="570"/>
    <s v="E3111DXK"/>
    <d v="2024-12-26T00:00:00"/>
    <x v="1"/>
    <s v="55"/>
    <x v="19"/>
    <s v="S3"/>
    <x v="7"/>
    <x v="0"/>
    <d v="2024-12-26T00:00:00"/>
    <d v="1899-12-30T12:25:30"/>
    <d v="2024-12-26T00:00:00"/>
    <d v="1899-12-30T12:24:33"/>
    <d v="2024-12-26T00:00:00"/>
    <d v="1899-12-30T12:50:38"/>
    <x v="0"/>
    <x v="0"/>
    <s v="1323103315"/>
    <s v="FBO"/>
    <d v="1899-12-30T00:27:02"/>
    <x v="1204"/>
    <d v="1899-12-30T00:00:57"/>
    <s v="Granel"/>
    <s v="E001"/>
    <x v="2"/>
    <d v="1899-12-30T00:25:08"/>
    <d v="1899-12-30T00:26:05"/>
    <x v="6"/>
    <x v="20"/>
    <x v="0"/>
    <x v="1"/>
    <n v="0"/>
    <n v="0"/>
    <x v="0"/>
    <x v="1"/>
    <x v="0"/>
    <n v="0"/>
    <x v="2"/>
    <x v="1"/>
    <d v="1899-12-30T00:00:57"/>
    <d v="1899-12-30T00:00:57"/>
    <x v="0"/>
    <m/>
    <m/>
    <d v="1899-12-30T00:00:00"/>
    <d v="1899-12-30T00:25:08"/>
    <n v="5"/>
    <n v="-6.5972222221999388E-4"/>
    <n v="25.133333333342431"/>
    <x v="5"/>
    <x v="1"/>
  </r>
  <r>
    <x v="2"/>
    <s v="2024002821"/>
    <x v="0"/>
    <x v="605"/>
    <s v="E2960GDG"/>
    <d v="2024-12-26T00:00:00"/>
    <x v="1"/>
    <s v="55"/>
    <x v="19"/>
    <s v="S3"/>
    <x v="7"/>
    <x v="0"/>
    <d v="2024-12-26T00:00:00"/>
    <d v="1899-12-30T12:42:44"/>
    <d v="2024-12-26T00:00:00"/>
    <d v="1899-12-30T15:16:59"/>
    <d v="2024-12-26T00:00:00"/>
    <d v="1899-12-30T15:37:36"/>
    <x v="0"/>
    <x v="0"/>
    <s v="1323103316"/>
    <s v="FBO"/>
    <d v="1899-12-30T02:54:52"/>
    <x v="1832"/>
    <d v="1899-12-30T02:34:15"/>
    <s v="Granel"/>
    <s v="E001"/>
    <x v="2"/>
    <d v="1899-12-30T02:54:52"/>
    <d v="1899-12-30T00:20:37"/>
    <x v="6"/>
    <x v="20"/>
    <x v="0"/>
    <x v="1"/>
    <n v="0"/>
    <n v="0"/>
    <x v="0"/>
    <x v="1"/>
    <x v="0"/>
    <n v="0"/>
    <x v="2"/>
    <x v="2"/>
    <d v="1899-12-30T02:34:15"/>
    <d v="1899-12-30T01:36:15"/>
    <x v="0"/>
    <m/>
    <m/>
    <d v="1899-12-30T00:00:00"/>
    <d v="1899-12-30T02:54:52"/>
    <n v="5"/>
    <d v="1899-12-30T02:34:15"/>
    <n v="174.86666666665909"/>
    <x v="6"/>
    <x v="0"/>
  </r>
  <r>
    <x v="2"/>
    <s v=""/>
    <x v="0"/>
    <x v="577"/>
    <m/>
    <d v="2024-12-26T00:00:00"/>
    <x v="1"/>
    <s v="2906"/>
    <x v="21"/>
    <s v="PA"/>
    <x v="6"/>
    <x v="0"/>
    <d v="2024-12-26T00:00:00"/>
    <d v="1899-12-30T15:44:08"/>
    <d v="2024-12-26T00:00:00"/>
    <d v="1899-12-30T15:47:21"/>
    <d v="2024-12-26T00:00:00"/>
    <d v="1899-12-30T15:47:38"/>
    <x v="78"/>
    <x v="12"/>
    <s v="1323103317"/>
    <s v="EXW"/>
    <d v="1899-12-30T00:03:30"/>
    <x v="1768"/>
    <d v="1899-12-30T00:03:13"/>
    <s v="Ensacado"/>
    <s v="E002"/>
    <x v="1"/>
    <d v="1899-12-30T00:03:30"/>
    <d v="1899-12-30T00:00:17"/>
    <x v="14"/>
    <x v="20"/>
    <x v="0"/>
    <x v="2"/>
    <n v="1"/>
    <n v="0"/>
    <x v="1"/>
    <x v="2"/>
    <x v="0"/>
    <n v="1"/>
    <x v="2"/>
    <x v="1"/>
    <d v="1899-12-30T00:03:13"/>
    <d v="1899-12-30T00:03:13"/>
    <x v="0"/>
    <m/>
    <m/>
    <d v="1899-12-30T00:00:00"/>
    <d v="1899-12-30T00:03:30"/>
    <n v="5"/>
    <d v="1899-12-30T00:03:13"/>
    <n v="3.4999999999920739"/>
    <x v="6"/>
    <x v="1"/>
  </r>
  <r>
    <x v="2"/>
    <s v=""/>
    <x v="0"/>
    <x v="581"/>
    <m/>
    <d v="2024-12-26T00:00:00"/>
    <x v="1"/>
    <s v="2906"/>
    <x v="21"/>
    <s v="PA"/>
    <x v="6"/>
    <x v="0"/>
    <d v="2024-12-26T00:00:00"/>
    <d v="1899-12-30T16:57:08"/>
    <d v="2024-12-26T00:00:00"/>
    <d v="1899-12-30T17:00:02"/>
    <d v="2024-12-26T00:00:00"/>
    <d v="1899-12-30T17:00:28"/>
    <x v="80"/>
    <x v="12"/>
    <s v="1323103318"/>
    <s v="EXW"/>
    <d v="1899-12-30T00:03:20"/>
    <x v="1833"/>
    <d v="1899-12-30T00:02:54"/>
    <s v="Ensacado"/>
    <s v="E002"/>
    <x v="1"/>
    <d v="1899-12-30T00:03:20"/>
    <d v="1899-12-30T00:00:26"/>
    <x v="10"/>
    <x v="20"/>
    <x v="0"/>
    <x v="2"/>
    <n v="1"/>
    <n v="0"/>
    <x v="1"/>
    <x v="2"/>
    <x v="0"/>
    <n v="1"/>
    <x v="2"/>
    <x v="1"/>
    <d v="1899-12-30T00:02:54"/>
    <d v="1899-12-30T00:02:54"/>
    <x v="0"/>
    <m/>
    <m/>
    <d v="1899-12-30T00:00:00"/>
    <d v="1899-12-30T00:03:20"/>
    <n v="5"/>
    <d v="1899-12-30T00:02:54"/>
    <n v="3.3333333333407822"/>
    <x v="10"/>
    <x v="1"/>
  </r>
  <r>
    <x v="2"/>
    <s v="2024002822"/>
    <x v="0"/>
    <x v="606"/>
    <s v="E2847GDG"/>
    <d v="2024-12-27T00:00:00"/>
    <x v="1"/>
    <s v="55"/>
    <x v="19"/>
    <s v="S3"/>
    <x v="7"/>
    <x v="0"/>
    <d v="2024-12-26T00:00:00"/>
    <d v="1899-12-30T15:36:00"/>
    <d v="2024-12-27T00:00:00"/>
    <d v="1899-12-30T08:53:10"/>
    <d v="2024-12-27T00:00:00"/>
    <d v="1899-12-30T09:13:18"/>
    <x v="0"/>
    <x v="0"/>
    <s v="1323103319"/>
    <s v="FBO"/>
    <d v="1899-12-30T09:37:18"/>
    <x v="1834"/>
    <d v="1899-12-30T09:17:10"/>
    <s v="Granel"/>
    <s v="E001"/>
    <x v="2"/>
    <d v="1899-12-30T17:37:17"/>
    <d v="1899-12-30T00:20:08"/>
    <x v="14"/>
    <x v="0"/>
    <x v="0"/>
    <x v="1"/>
    <n v="0"/>
    <n v="1"/>
    <x v="1"/>
    <x v="1"/>
    <x v="0"/>
    <n v="1"/>
    <x v="2"/>
    <x v="2"/>
    <d v="1899-12-30T09:17:10"/>
    <d v="1899-12-30T08:19:10"/>
    <x v="0"/>
    <m/>
    <m/>
    <d v="1899-12-30T00:00:00"/>
    <d v="1899-12-30T17:37:17"/>
    <n v="6"/>
    <n v="-0.27974537037037001"/>
    <n v="1057.2833333333315"/>
    <x v="2"/>
    <x v="0"/>
  </r>
  <r>
    <x v="2"/>
    <s v="2024002823"/>
    <x v="0"/>
    <x v="570"/>
    <s v="E3111DXK"/>
    <d v="2024-12-27T00:00:00"/>
    <x v="1"/>
    <s v="55"/>
    <x v="19"/>
    <s v="S3"/>
    <x v="7"/>
    <x v="0"/>
    <d v="2024-12-26T00:00:00"/>
    <d v="1899-12-30T15:45:44"/>
    <d v="2024-12-27T00:00:00"/>
    <d v="1899-12-30T09:47:25"/>
    <d v="2024-12-27T00:00:00"/>
    <d v="1899-12-30T10:12:58"/>
    <x v="0"/>
    <x v="0"/>
    <s v="1323103320"/>
    <s v="FBO"/>
    <d v="1899-12-30T10:27:14"/>
    <x v="1446"/>
    <d v="1899-12-30T10:01:41"/>
    <s v="Granel"/>
    <s v="E001"/>
    <x v="2"/>
    <d v="1899-12-30T18:27:13"/>
    <d v="1899-12-30T00:25:33"/>
    <x v="14"/>
    <x v="0"/>
    <x v="0"/>
    <x v="1"/>
    <n v="0"/>
    <n v="1"/>
    <x v="1"/>
    <x v="1"/>
    <x v="0"/>
    <n v="1"/>
    <x v="2"/>
    <x v="2"/>
    <d v="1899-12-30T10:01:41"/>
    <d v="1899-12-30T09:03:41"/>
    <x v="0"/>
    <m/>
    <m/>
    <d v="1899-12-30T00:00:00"/>
    <d v="1899-12-30T18:27:13"/>
    <n v="6"/>
    <n v="-0.24883101851852002"/>
    <n v="1107.2166666666708"/>
    <x v="3"/>
    <x v="0"/>
  </r>
  <r>
    <x v="2"/>
    <s v=""/>
    <x v="0"/>
    <x v="573"/>
    <m/>
    <d v="2024-12-27T00:00:00"/>
    <x v="1"/>
    <s v="2906"/>
    <x v="21"/>
    <s v="PA"/>
    <x v="6"/>
    <x v="0"/>
    <d v="2024-12-27T00:00:00"/>
    <d v="1899-12-30T10:17:47"/>
    <d v="2024-12-27T00:00:00"/>
    <d v="1899-12-30T10:18:24"/>
    <d v="2024-12-27T00:00:00"/>
    <d v="1899-12-30T10:18:42"/>
    <x v="75"/>
    <x v="12"/>
    <s v="1323103321"/>
    <s v="EXW"/>
    <d v="1899-12-30T00:00:55"/>
    <x v="1755"/>
    <d v="1899-12-30T00:00:37"/>
    <s v="Ensacado"/>
    <s v="E002"/>
    <x v="1"/>
    <d v="1899-12-30T00:00:55"/>
    <d v="1899-12-30T00:00:18"/>
    <x v="4"/>
    <x v="0"/>
    <x v="0"/>
    <x v="2"/>
    <n v="1"/>
    <n v="0"/>
    <x v="1"/>
    <x v="2"/>
    <x v="0"/>
    <n v="1"/>
    <x v="2"/>
    <x v="1"/>
    <d v="1899-12-30T00:00:37"/>
    <d v="1899-12-30T00:00:37"/>
    <x v="0"/>
    <m/>
    <m/>
    <d v="1899-12-30T00:00:00"/>
    <d v="1899-12-30T00:00:55"/>
    <n v="6"/>
    <d v="1899-12-30T00:00:37"/>
    <n v="0.91666666667514995"/>
    <x v="3"/>
    <x v="1"/>
  </r>
  <r>
    <x v="2"/>
    <s v="2024002824"/>
    <x v="0"/>
    <x v="605"/>
    <s v="E2960GDG"/>
    <d v="2024-12-27T00:00:00"/>
    <x v="1"/>
    <s v="55"/>
    <x v="19"/>
    <s v="S3"/>
    <x v="7"/>
    <x v="0"/>
    <d v="2024-12-26T00:00:00"/>
    <d v="1899-12-30T17:07:33"/>
    <d v="2024-12-27T00:00:00"/>
    <d v="1899-12-30T09:47:51"/>
    <d v="2024-12-27T00:00:00"/>
    <d v="1899-12-30T10:26:32"/>
    <x v="0"/>
    <x v="0"/>
    <s v="1323103322"/>
    <s v="FBO"/>
    <d v="1899-12-30T09:18:59"/>
    <x v="1835"/>
    <d v="1899-12-30T08:40:18"/>
    <s v="Granel"/>
    <s v="E001"/>
    <x v="2"/>
    <d v="1899-12-30T17:18:58"/>
    <d v="1899-12-30T00:38:41"/>
    <x v="8"/>
    <x v="0"/>
    <x v="0"/>
    <x v="1"/>
    <n v="0"/>
    <n v="1"/>
    <x v="1"/>
    <x v="1"/>
    <x v="0"/>
    <n v="1"/>
    <x v="2"/>
    <x v="2"/>
    <d v="1899-12-30T08:40:18"/>
    <d v="1899-12-30T07:42:18"/>
    <x v="0"/>
    <m/>
    <m/>
    <d v="1899-12-30T00:00:00"/>
    <d v="1899-12-30T17:18:58"/>
    <n v="6"/>
    <n v="-0.30534722222221999"/>
    <n v="1038.9666666666612"/>
    <x v="3"/>
    <x v="0"/>
  </r>
  <r>
    <x v="2"/>
    <s v="2024002825"/>
    <x v="0"/>
    <x v="578"/>
    <s v="E0244LTR"/>
    <d v="2024-12-27T00:00:00"/>
    <x v="1"/>
    <s v="55"/>
    <x v="19"/>
    <s v="S3"/>
    <x v="7"/>
    <x v="0"/>
    <d v="2024-12-27T00:00:00"/>
    <d v="1899-12-30T07:53:01"/>
    <d v="2024-12-27T00:00:00"/>
    <d v="1899-12-30T10:46:07"/>
    <d v="2024-12-27T00:00:00"/>
    <d v="1899-12-30T11:04:56"/>
    <x v="0"/>
    <x v="0"/>
    <s v="1323103323"/>
    <s v="FBO"/>
    <d v="1899-12-30T03:11:55"/>
    <x v="1836"/>
    <d v="1899-12-30T02:53:06"/>
    <s v="Granel"/>
    <s v="E001"/>
    <x v="2"/>
    <d v="1899-12-30T03:11:55"/>
    <d v="1899-12-30T00:18:49"/>
    <x v="1"/>
    <x v="0"/>
    <x v="0"/>
    <x v="1"/>
    <n v="0"/>
    <n v="0"/>
    <x v="0"/>
    <x v="1"/>
    <x v="0"/>
    <n v="0"/>
    <x v="2"/>
    <x v="2"/>
    <d v="1899-12-30T02:53:06"/>
    <d v="1899-12-30T01:55:06"/>
    <x v="0"/>
    <m/>
    <m/>
    <d v="1899-12-30T00:00:00"/>
    <d v="1899-12-30T03:11:55"/>
    <n v="6"/>
    <d v="1899-12-30T02:53:06"/>
    <n v="191.91666666666239"/>
    <x v="4"/>
    <x v="0"/>
  </r>
  <r>
    <x v="2"/>
    <s v="2024002826"/>
    <x v="0"/>
    <x v="608"/>
    <s v="E2737GDG"/>
    <d v="2024-12-27T00:00:00"/>
    <x v="1"/>
    <s v="55"/>
    <x v="19"/>
    <s v="S3"/>
    <x v="7"/>
    <x v="0"/>
    <d v="2024-12-27T00:00:00"/>
    <d v="1899-12-30T10:42:25"/>
    <d v="2024-12-27T00:00:00"/>
    <d v="1899-12-30T14:53:26"/>
    <d v="2024-12-27T00:00:00"/>
    <d v="1899-12-30T15:19:46"/>
    <x v="0"/>
    <x v="0"/>
    <s v="1323103324"/>
    <s v="FBO"/>
    <d v="1899-12-30T04:37:21"/>
    <x v="256"/>
    <d v="1899-12-30T04:11:01"/>
    <s v="Granel"/>
    <s v="E001"/>
    <x v="2"/>
    <d v="1899-12-30T04:37:21"/>
    <d v="1899-12-30T00:26:20"/>
    <x v="4"/>
    <x v="0"/>
    <x v="0"/>
    <x v="1"/>
    <n v="0"/>
    <n v="0"/>
    <x v="0"/>
    <x v="1"/>
    <x v="0"/>
    <n v="0"/>
    <x v="2"/>
    <x v="2"/>
    <d v="1899-12-30T04:11:01"/>
    <d v="1899-12-30T03:13:01"/>
    <x v="0"/>
    <m/>
    <m/>
    <d v="1899-12-30T00:00:00"/>
    <d v="1899-12-30T04:37:21"/>
    <n v="6"/>
    <d v="1899-12-30T04:11:01"/>
    <n v="277.34999999999036"/>
    <x v="6"/>
    <x v="0"/>
  </r>
  <r>
    <x v="2"/>
    <s v=""/>
    <x v="0"/>
    <x v="577"/>
    <m/>
    <d v="2024-12-27T00:00:00"/>
    <x v="1"/>
    <s v="2906"/>
    <x v="21"/>
    <s v="PA"/>
    <x v="6"/>
    <x v="0"/>
    <d v="2024-12-27T00:00:00"/>
    <d v="1899-12-30T16:50:17"/>
    <d v="2024-12-27T00:00:00"/>
    <d v="1899-12-30T16:50:44"/>
    <d v="2024-12-27T00:00:00"/>
    <d v="1899-12-30T16:50:59"/>
    <x v="78"/>
    <x v="12"/>
    <s v="1323103325"/>
    <s v="EXW"/>
    <d v="1899-12-30T00:00:42"/>
    <x v="1760"/>
    <d v="1899-12-30T00:00:27"/>
    <s v="Ensacado"/>
    <s v="E002"/>
    <x v="1"/>
    <d v="1899-12-30T00:00:42"/>
    <d v="1899-12-30T00:00:15"/>
    <x v="10"/>
    <x v="0"/>
    <x v="0"/>
    <x v="2"/>
    <n v="1"/>
    <n v="0"/>
    <x v="1"/>
    <x v="2"/>
    <x v="0"/>
    <n v="1"/>
    <x v="2"/>
    <x v="1"/>
    <d v="1899-12-30T00:00:27"/>
    <d v="1899-12-30T00:00:27"/>
    <x v="0"/>
    <m/>
    <m/>
    <d v="1899-12-30T00:00:00"/>
    <d v="1899-12-30T00:00:42"/>
    <n v="6"/>
    <d v="1899-12-30T00:00:27"/>
    <n v="0.69999999999835083"/>
    <x v="9"/>
    <x v="1"/>
  </r>
  <r>
    <x v="2"/>
    <s v=""/>
    <x v="0"/>
    <x v="590"/>
    <m/>
    <d v="2024-12-27T00:00:00"/>
    <x v="1"/>
    <s v="2906"/>
    <x v="21"/>
    <s v="PA"/>
    <x v="6"/>
    <x v="0"/>
    <d v="2024-12-27T00:00:00"/>
    <d v="1899-12-30T17:43:43"/>
    <d v="2024-12-27T00:00:00"/>
    <d v="1899-12-30T17:44:24"/>
    <d v="2024-12-27T00:00:00"/>
    <d v="1899-12-30T17:45:01"/>
    <x v="88"/>
    <x v="12"/>
    <s v="1323103326"/>
    <s v="EXW"/>
    <d v="1899-12-30T00:01:18"/>
    <x v="1837"/>
    <d v="1899-12-30T00:00:41"/>
    <s v="Ensacado"/>
    <s v="E002"/>
    <x v="1"/>
    <d v="1899-12-30T00:01:18"/>
    <d v="1899-12-30T00:00:37"/>
    <x v="8"/>
    <x v="0"/>
    <x v="0"/>
    <x v="2"/>
    <n v="1"/>
    <n v="0"/>
    <x v="1"/>
    <x v="2"/>
    <x v="0"/>
    <n v="1"/>
    <x v="2"/>
    <x v="1"/>
    <d v="1899-12-30T00:00:41"/>
    <d v="1899-12-30T00:00:41"/>
    <x v="0"/>
    <m/>
    <m/>
    <d v="1899-12-30T00:00:00"/>
    <d v="1899-12-30T00:01:18"/>
    <n v="6"/>
    <d v="1899-12-30T00:00:41"/>
    <n v="1.3000000000030809"/>
    <x v="10"/>
    <x v="1"/>
  </r>
  <r>
    <x v="2"/>
    <s v=""/>
    <x v="0"/>
    <x v="604"/>
    <m/>
    <d v="2024-12-30T00:00:00"/>
    <x v="1"/>
    <s v="2906"/>
    <x v="21"/>
    <s v="PA"/>
    <x v="6"/>
    <x v="0"/>
    <d v="2024-12-30T00:00:00"/>
    <d v="1899-12-30T10:20:32"/>
    <d v="2024-12-30T00:00:00"/>
    <d v="1899-12-30T19:07:01"/>
    <d v="2024-12-30T00:00:00"/>
    <d v="1899-12-30T10:21:52"/>
    <x v="84"/>
    <x v="12"/>
    <s v="1323103327"/>
    <s v="EXW"/>
    <d v="1899-12-30T17:31:38"/>
    <x v="1838"/>
    <d v="1899-12-30T08:46:29"/>
    <s v="Ensacado"/>
    <s v="E002"/>
    <x v="1"/>
    <d v="1899-12-30T00:01:20"/>
    <n v="-0.3646875"/>
    <x v="4"/>
    <x v="1"/>
    <x v="1"/>
    <x v="2"/>
    <n v="1"/>
    <n v="0"/>
    <x v="1"/>
    <x v="2"/>
    <x v="0"/>
    <n v="1"/>
    <x v="2"/>
    <x v="1"/>
    <d v="1899-12-30T08:46:29"/>
    <d v="1899-12-30T07:48:29"/>
    <x v="1"/>
    <m/>
    <m/>
    <d v="1899-12-30T00:00:00"/>
    <d v="1899-12-30T00:01:20"/>
    <n v="2"/>
    <d v="1899-12-30T08:46:29"/>
    <n v="1.3333333333248021"/>
    <x v="3"/>
    <x v="1"/>
  </r>
  <r>
    <x v="2"/>
    <s v=""/>
    <x v="0"/>
    <x v="598"/>
    <m/>
    <d v="2024-12-30T00:00:00"/>
    <x v="1"/>
    <s v="2906"/>
    <x v="21"/>
    <s v="PA"/>
    <x v="6"/>
    <x v="0"/>
    <d v="2024-12-30T00:00:00"/>
    <d v="1899-12-30T11:04:56"/>
    <d v="2024-12-30T00:00:00"/>
    <d v="1899-12-30T18:57:00"/>
    <d v="2024-12-30T00:00:00"/>
    <d v="1899-12-30T11:06:30"/>
    <x v="90"/>
    <x v="12"/>
    <s v="1323103328"/>
    <s v="EXW"/>
    <d v="1899-12-30T15:42:34"/>
    <x v="1839"/>
    <d v="1899-12-30T07:52:04"/>
    <s v="Ensacado"/>
    <s v="E002"/>
    <x v="1"/>
    <d v="1899-12-30T00:01:34"/>
    <n v="-0.32673611111110995"/>
    <x v="5"/>
    <x v="1"/>
    <x v="1"/>
    <x v="2"/>
    <n v="1"/>
    <n v="0"/>
    <x v="1"/>
    <x v="2"/>
    <x v="0"/>
    <n v="1"/>
    <x v="2"/>
    <x v="1"/>
    <d v="1899-12-30T07:52:04"/>
    <d v="1899-12-30T06:54:04"/>
    <x v="1"/>
    <m/>
    <m/>
    <d v="1899-12-30T00:00:00"/>
    <d v="1899-12-30T00:01:34"/>
    <n v="2"/>
    <d v="1899-12-30T07:52:04"/>
    <n v="1.5666666666624618"/>
    <x v="4"/>
    <x v="1"/>
  </r>
  <r>
    <x v="2"/>
    <s v=""/>
    <x v="0"/>
    <x v="609"/>
    <m/>
    <d v="2024-12-30T00:00:00"/>
    <x v="1"/>
    <s v="2916"/>
    <x v="22"/>
    <s v="PA"/>
    <x v="6"/>
    <x v="0"/>
    <d v="2024-12-30T00:00:00"/>
    <d v="1899-12-30T11:27:49"/>
    <d v="2024-12-30T00:00:00"/>
    <d v="1899-12-30T11:28:26"/>
    <d v="2024-12-30T00:00:00"/>
    <d v="1899-12-30T11:28:55"/>
    <x v="97"/>
    <x v="12"/>
    <s v="1323103329"/>
    <s v="EXW"/>
    <d v="1899-12-30T00:01:06"/>
    <x v="1840"/>
    <d v="1899-12-30T00:00:37"/>
    <s v="Ensacado"/>
    <s v="E002"/>
    <x v="1"/>
    <d v="1899-12-30T00:01:06"/>
    <d v="1899-12-30T00:00:29"/>
    <x v="5"/>
    <x v="1"/>
    <x v="1"/>
    <x v="2"/>
    <n v="1"/>
    <n v="0"/>
    <x v="1"/>
    <x v="2"/>
    <x v="0"/>
    <n v="1"/>
    <x v="2"/>
    <x v="1"/>
    <d v="1899-12-30T00:00:37"/>
    <d v="1899-12-30T00:00:37"/>
    <x v="0"/>
    <m/>
    <m/>
    <d v="1899-12-30T00:00:00"/>
    <d v="1899-12-30T00:01:06"/>
    <n v="2"/>
    <d v="1899-12-30T00:00:37"/>
    <n v="1.1000000000016108"/>
    <x v="4"/>
    <x v="1"/>
  </r>
  <r>
    <x v="2"/>
    <s v=""/>
    <x v="0"/>
    <x v="610"/>
    <m/>
    <d v="2024-12-30T00:00:00"/>
    <x v="1"/>
    <s v="2906"/>
    <x v="21"/>
    <s v="PA"/>
    <x v="6"/>
    <x v="0"/>
    <d v="2024-12-30T00:00:00"/>
    <d v="1899-12-30T11:40:10"/>
    <d v="2024-12-30T00:00:00"/>
    <d v="1899-12-30T11:40:38"/>
    <d v="2024-12-30T00:00:00"/>
    <d v="1899-12-30T11:41:09"/>
    <x v="98"/>
    <x v="12"/>
    <s v="1323103330"/>
    <s v="EXW"/>
    <d v="1899-12-30T00:00:59"/>
    <x v="1841"/>
    <d v="1899-12-30T00:00:28"/>
    <s v="Ensacado"/>
    <s v="E002"/>
    <x v="1"/>
    <d v="1899-12-30T00:00:59"/>
    <d v="1899-12-30T00:00:31"/>
    <x v="5"/>
    <x v="1"/>
    <x v="1"/>
    <x v="2"/>
    <n v="1"/>
    <n v="0"/>
    <x v="1"/>
    <x v="2"/>
    <x v="0"/>
    <n v="1"/>
    <x v="2"/>
    <x v="1"/>
    <d v="1899-12-30T00:00:28"/>
    <d v="1899-12-30T00:00:28"/>
    <x v="0"/>
    <m/>
    <m/>
    <d v="1899-12-30T00:00:00"/>
    <d v="1899-12-30T00:00:59"/>
    <n v="2"/>
    <d v="1899-12-30T00:00:28"/>
    <n v="0.98333333333282091"/>
    <x v="4"/>
    <x v="1"/>
  </r>
  <r>
    <x v="2"/>
    <s v=""/>
    <x v="0"/>
    <x v="585"/>
    <m/>
    <d v="2024-12-30T00:00:00"/>
    <x v="1"/>
    <s v="2906"/>
    <x v="21"/>
    <s v="PA"/>
    <x v="6"/>
    <x v="0"/>
    <d v="2024-12-30T00:00:00"/>
    <d v="1899-12-30T15:41:04"/>
    <d v="2024-12-30T00:00:00"/>
    <d v="1899-12-30T19:19:59"/>
    <d v="2024-12-30T00:00:00"/>
    <d v="1899-12-30T15:41:59"/>
    <x v="77"/>
    <x v="12"/>
    <s v="1323103331"/>
    <s v="EXW"/>
    <d v="1899-12-30T07:16:55"/>
    <x v="1842"/>
    <d v="1899-12-30T03:38:55"/>
    <s v="Ensacado"/>
    <s v="E002"/>
    <x v="1"/>
    <d v="1899-12-30T00:00:55"/>
    <n v="-0.15138888888889002"/>
    <x v="14"/>
    <x v="1"/>
    <x v="1"/>
    <x v="2"/>
    <n v="1"/>
    <n v="0"/>
    <x v="1"/>
    <x v="2"/>
    <x v="0"/>
    <n v="1"/>
    <x v="2"/>
    <x v="1"/>
    <d v="1899-12-30T03:38:55"/>
    <d v="1899-12-30T02:40:55"/>
    <x v="1"/>
    <m/>
    <m/>
    <d v="1899-12-30T00:00:00"/>
    <d v="1899-12-30T00:00:55"/>
    <n v="2"/>
    <d v="1899-12-30T03:38:55"/>
    <n v="0.91666666666068153"/>
    <x v="6"/>
    <x v="1"/>
  </r>
  <r>
    <x v="2"/>
    <s v=""/>
    <x v="0"/>
    <x v="611"/>
    <m/>
    <d v="2024-12-30T00:00:00"/>
    <x v="1"/>
    <s v="2906"/>
    <x v="21"/>
    <s v="PA"/>
    <x v="6"/>
    <x v="0"/>
    <d v="2024-12-30T00:00:00"/>
    <d v="1899-12-30T16:02:11"/>
    <d v="2024-12-30T00:00:00"/>
    <d v="1899-12-30T16:02:58"/>
    <d v="2024-12-30T00:00:00"/>
    <d v="1899-12-30T16:03:16"/>
    <x v="99"/>
    <x v="12"/>
    <s v="1323103332"/>
    <s v="EXW"/>
    <d v="1899-12-30T00:01:05"/>
    <x v="1755"/>
    <d v="1899-12-30T00:00:47"/>
    <s v="Ensacado"/>
    <s v="E002"/>
    <x v="1"/>
    <d v="1899-12-30T00:01:05"/>
    <d v="1899-12-30T00:00:18"/>
    <x v="10"/>
    <x v="1"/>
    <x v="1"/>
    <x v="2"/>
    <n v="1"/>
    <n v="0"/>
    <x v="1"/>
    <x v="2"/>
    <x v="0"/>
    <n v="1"/>
    <x v="2"/>
    <x v="1"/>
    <d v="1899-12-30T00:00:47"/>
    <d v="1899-12-30T00:00:47"/>
    <x v="0"/>
    <m/>
    <m/>
    <d v="1899-12-30T00:00:00"/>
    <d v="1899-12-30T00:01:05"/>
    <n v="2"/>
    <d v="1899-12-30T00:00:47"/>
    <n v="1.0833333333407502"/>
    <x v="9"/>
    <x v="1"/>
  </r>
  <r>
    <x v="2"/>
    <s v=""/>
    <x v="0"/>
    <x v="585"/>
    <m/>
    <d v="2024-12-30T00:00:00"/>
    <x v="1"/>
    <s v="2906"/>
    <x v="21"/>
    <s v="PA"/>
    <x v="6"/>
    <x v="0"/>
    <d v="2024-12-30T00:00:00"/>
    <d v="1899-12-30T16:20:58"/>
    <d v="2024-12-30T00:00:00"/>
    <d v="1899-12-30T19:19:59"/>
    <d v="2024-12-30T00:00:00"/>
    <d v="1899-12-30T16:21:44"/>
    <x v="77"/>
    <x v="12"/>
    <s v="1323103333"/>
    <s v="EXW"/>
    <d v="1899-12-30T05:57:16"/>
    <x v="1843"/>
    <d v="1899-12-30T02:59:01"/>
    <s v="Ensacado"/>
    <s v="E002"/>
    <x v="1"/>
    <d v="1899-12-30T00:00:46"/>
    <n v="-0.12378472222222003"/>
    <x v="10"/>
    <x v="1"/>
    <x v="1"/>
    <x v="2"/>
    <n v="1"/>
    <n v="0"/>
    <x v="1"/>
    <x v="2"/>
    <x v="0"/>
    <n v="1"/>
    <x v="2"/>
    <x v="1"/>
    <d v="1899-12-30T02:59:01"/>
    <d v="1899-12-30T02:01:01"/>
    <x v="1"/>
    <m/>
    <m/>
    <d v="1899-12-30T00:00:00"/>
    <d v="1899-12-30T00:00:46"/>
    <n v="2"/>
    <d v="1899-12-30T02:59:01"/>
    <n v="0.76666666667041028"/>
    <x v="9"/>
    <x v="1"/>
  </r>
  <r>
    <x v="2"/>
    <s v=""/>
    <x v="0"/>
    <x v="612"/>
    <m/>
    <d v="2024-12-30T00:00:00"/>
    <x v="1"/>
    <s v="2906"/>
    <x v="21"/>
    <s v="PA"/>
    <x v="6"/>
    <x v="0"/>
    <d v="2024-12-30T00:00:00"/>
    <d v="1899-12-30T16:29:08"/>
    <d v="2024-12-30T00:00:00"/>
    <d v="1899-12-30T16:30:58"/>
    <d v="2024-12-30T00:00:00"/>
    <d v="1899-12-30T16:31:47"/>
    <x v="80"/>
    <x v="12"/>
    <s v="1323103334"/>
    <s v="EXW"/>
    <d v="1899-12-30T00:02:39"/>
    <x v="1712"/>
    <d v="1899-12-30T00:01:50"/>
    <s v="Ensacado"/>
    <s v="E002"/>
    <x v="1"/>
    <d v="1899-12-30T00:02:39"/>
    <d v="1899-12-30T00:00:49"/>
    <x v="10"/>
    <x v="1"/>
    <x v="1"/>
    <x v="2"/>
    <n v="1"/>
    <n v="0"/>
    <x v="1"/>
    <x v="2"/>
    <x v="0"/>
    <n v="1"/>
    <x v="2"/>
    <x v="1"/>
    <d v="1899-12-30T00:01:50"/>
    <d v="1899-12-30T00:01:50"/>
    <x v="0"/>
    <m/>
    <m/>
    <d v="1899-12-30T00:00:00"/>
    <d v="1899-12-30T00:02:39"/>
    <n v="2"/>
    <d v="1899-12-30T00:01:50"/>
    <n v="2.6500000000032919"/>
    <x v="9"/>
    <x v="1"/>
  </r>
  <r>
    <x v="2"/>
    <s v=""/>
    <x v="0"/>
    <x v="600"/>
    <m/>
    <d v="2024-12-30T00:00:00"/>
    <x v="1"/>
    <s v="2906"/>
    <x v="21"/>
    <s v="PA"/>
    <x v="6"/>
    <x v="0"/>
    <d v="2024-12-30T00:00:00"/>
    <d v="1899-12-30T16:39:05"/>
    <d v="2024-12-30T00:00:00"/>
    <d v="1899-12-30T16:39:58"/>
    <d v="2024-12-30T00:00:00"/>
    <d v="1899-12-30T16:42:33"/>
    <x v="95"/>
    <x v="12"/>
    <s v="1323103335"/>
    <s v="EXW"/>
    <d v="1899-12-30T00:03:28"/>
    <x v="1844"/>
    <d v="1899-12-30T00:00:53"/>
    <s v="Ensacado"/>
    <s v="E002"/>
    <x v="1"/>
    <d v="1899-12-30T00:03:28"/>
    <d v="1899-12-30T00:02:35"/>
    <x v="10"/>
    <x v="1"/>
    <x v="1"/>
    <x v="2"/>
    <n v="1"/>
    <n v="0"/>
    <x v="1"/>
    <x v="2"/>
    <x v="0"/>
    <n v="1"/>
    <x v="2"/>
    <x v="1"/>
    <d v="1899-12-30T00:00:53"/>
    <d v="1899-12-30T00:00:53"/>
    <x v="0"/>
    <m/>
    <m/>
    <d v="1899-12-30T00:00:00"/>
    <d v="1899-12-30T00:03:28"/>
    <n v="2"/>
    <d v="1899-12-30T00:00:53"/>
    <n v="3.4666666666705126"/>
    <x v="9"/>
    <x v="1"/>
  </r>
  <r>
    <x v="2"/>
    <s v=""/>
    <x v="0"/>
    <x v="585"/>
    <m/>
    <d v="2024-12-30T00:00:00"/>
    <x v="1"/>
    <s v="2906"/>
    <x v="21"/>
    <s v="PA"/>
    <x v="6"/>
    <x v="0"/>
    <d v="2024-12-30T00:00:00"/>
    <d v="1899-12-30T17:03:34"/>
    <d v="2024-12-30T00:00:00"/>
    <d v="1899-12-30T19:19:59"/>
    <d v="2024-12-30T00:00:00"/>
    <d v="1899-12-30T17:04:17"/>
    <x v="77"/>
    <x v="12"/>
    <s v="1323103336"/>
    <s v="EXW"/>
    <d v="1899-12-30T04:32:07"/>
    <x v="1845"/>
    <d v="1899-12-30T02:16:25"/>
    <s v="Ensacado"/>
    <s v="E002"/>
    <x v="1"/>
    <d v="1899-12-30T00:00:43"/>
    <n v="-9.4236111111109966E-2"/>
    <x v="8"/>
    <x v="1"/>
    <x v="1"/>
    <x v="2"/>
    <n v="1"/>
    <n v="0"/>
    <x v="1"/>
    <x v="2"/>
    <x v="0"/>
    <n v="1"/>
    <x v="2"/>
    <x v="1"/>
    <d v="1899-12-30T02:16:25"/>
    <d v="1899-12-30T01:18:25"/>
    <x v="1"/>
    <m/>
    <m/>
    <d v="1899-12-30T00:00:00"/>
    <d v="1899-12-30T00:00:43"/>
    <n v="2"/>
    <d v="1899-12-30T02:16:25"/>
    <n v="0.71666666665921142"/>
    <x v="10"/>
    <x v="1"/>
  </r>
  <r>
    <x v="2"/>
    <s v=""/>
    <x v="0"/>
    <x v="613"/>
    <m/>
    <d v="2025-01-02T00:00:00"/>
    <x v="1"/>
    <s v="3320"/>
    <x v="20"/>
    <s v="PA"/>
    <x v="6"/>
    <x v="0"/>
    <d v="2025-01-02T00:00:00"/>
    <d v="1899-12-30T11:02:56"/>
    <d v="2025-01-02T00:00:00"/>
    <d v="1899-12-30T19:16:59"/>
    <d v="2025-01-02T00:00:00"/>
    <d v="1899-12-30T11:03:46"/>
    <x v="91"/>
    <x v="14"/>
    <s v="1323103337"/>
    <s v="EXW"/>
    <d v="1899-12-30T16:27:16"/>
    <x v="1846"/>
    <d v="1899-12-30T08:14:03"/>
    <s v="Ensacado"/>
    <s v="E002"/>
    <x v="1"/>
    <d v="1899-12-30T00:00:50"/>
    <n v="-0.34251157407408001"/>
    <x v="5"/>
    <x v="3"/>
    <x v="2"/>
    <x v="2"/>
    <n v="1"/>
    <n v="0"/>
    <x v="1"/>
    <x v="2"/>
    <x v="1"/>
    <n v="1"/>
    <x v="2"/>
    <x v="1"/>
    <d v="1899-12-30T08:14:03"/>
    <d v="1899-12-30T07:16:03"/>
    <x v="1"/>
    <m/>
    <m/>
    <d v="1899-12-30T00:00:00"/>
    <d v="1899-12-30T00:00:50"/>
    <n v="5"/>
    <d v="1899-12-30T08:14:03"/>
    <n v="0.8333333333280013"/>
    <x v="4"/>
    <x v="1"/>
  </r>
  <r>
    <x v="2"/>
    <s v=""/>
    <x v="0"/>
    <x v="614"/>
    <m/>
    <d v="2025-01-02T00:00:00"/>
    <x v="1"/>
    <s v="3320"/>
    <x v="20"/>
    <s v="PA"/>
    <x v="6"/>
    <x v="0"/>
    <d v="2025-01-02T00:00:00"/>
    <d v="1899-12-30T16:50:24"/>
    <d v="2025-01-02T00:00:00"/>
    <d v="1899-12-30T19:04:59"/>
    <d v="2025-01-02T00:00:00"/>
    <d v="1899-12-30T16:50:58"/>
    <x v="84"/>
    <x v="14"/>
    <s v="1323103338"/>
    <s v="EXW"/>
    <d v="1899-12-30T04:28:36"/>
    <x v="1847"/>
    <d v="1899-12-30T02:14:35"/>
    <s v="Ensacado"/>
    <s v="E002"/>
    <x v="1"/>
    <d v="1899-12-30T00:00:34"/>
    <n v="-9.3067129629620049E-2"/>
    <x v="10"/>
    <x v="3"/>
    <x v="2"/>
    <x v="2"/>
    <n v="1"/>
    <n v="0"/>
    <x v="1"/>
    <x v="2"/>
    <x v="1"/>
    <n v="1"/>
    <x v="2"/>
    <x v="1"/>
    <d v="1899-12-30T02:14:35"/>
    <d v="1899-12-30T01:16:35"/>
    <x v="1"/>
    <m/>
    <m/>
    <d v="1899-12-30T00:00:00"/>
    <d v="1899-12-30T00:00:34"/>
    <n v="5"/>
    <d v="1899-12-30T02:14:35"/>
    <n v="0.56666666666878029"/>
    <x v="9"/>
    <x v="1"/>
  </r>
  <r>
    <x v="2"/>
    <s v=""/>
    <x v="0"/>
    <x v="581"/>
    <m/>
    <d v="2025-01-03T00:00:00"/>
    <x v="1"/>
    <s v="2906"/>
    <x v="21"/>
    <s v="PA"/>
    <x v="6"/>
    <x v="0"/>
    <d v="2025-01-03T00:00:00"/>
    <d v="1899-12-30T11:00:01"/>
    <d v="2025-01-03T00:00:00"/>
    <d v="1899-12-30T11:04:06"/>
    <d v="2025-01-03T00:00:00"/>
    <d v="1899-12-30T11:04:31"/>
    <x v="80"/>
    <x v="14"/>
    <s v="1323103339"/>
    <s v="EXW"/>
    <d v="1899-12-30T00:04:30"/>
    <x v="1756"/>
    <d v="1899-12-30T00:04:05"/>
    <s v="Ensacado"/>
    <s v="E002"/>
    <x v="1"/>
    <d v="1899-12-30T00:04:30"/>
    <d v="1899-12-30T00:00:25"/>
    <x v="5"/>
    <x v="4"/>
    <x v="2"/>
    <x v="2"/>
    <n v="1"/>
    <n v="0"/>
    <x v="1"/>
    <x v="2"/>
    <x v="1"/>
    <n v="1"/>
    <x v="2"/>
    <x v="1"/>
    <d v="1899-12-30T00:04:05"/>
    <d v="1899-12-30T00:04:05"/>
    <x v="0"/>
    <m/>
    <m/>
    <d v="1899-12-30T00:00:00"/>
    <d v="1899-12-30T00:04:30"/>
    <n v="6"/>
    <d v="1899-12-30T00:04:05"/>
    <n v="4.499999999999984"/>
    <x v="4"/>
    <x v="1"/>
  </r>
  <r>
    <x v="2"/>
    <s v="2024002827"/>
    <x v="0"/>
    <x v="570"/>
    <s v="E3111DXK"/>
    <d v="2025-01-07T00:00:00"/>
    <x v="1"/>
    <s v="55"/>
    <x v="19"/>
    <s v="S3"/>
    <x v="7"/>
    <x v="0"/>
    <d v="2024-12-27T00:00:00"/>
    <d v="1899-12-30T11:27:55"/>
    <d v="2025-01-07T00:00:00"/>
    <d v="1899-12-30T11:12:51"/>
    <d v="2025-01-07T00:00:00"/>
    <d v="1899-12-30T11:40:09"/>
    <x v="0"/>
    <x v="0"/>
    <s v="1323103340"/>
    <s v="FBO"/>
    <d v="1900-01-02T08:12:14"/>
    <x v="30"/>
    <d v="1900-01-02T07:44:56"/>
    <s v="Granel"/>
    <s v="E001"/>
    <x v="2"/>
    <d v="1899-12-30T00:12:14"/>
    <d v="1899-12-30T00:27:18"/>
    <x v="5"/>
    <x v="5"/>
    <x v="0"/>
    <x v="1"/>
    <n v="0"/>
    <n v="0"/>
    <x v="0"/>
    <x v="1"/>
    <x v="1"/>
    <n v="0"/>
    <x v="2"/>
    <x v="1"/>
    <d v="1900-01-02T07:44:56"/>
    <d v="1900-01-02T06:46:56"/>
    <x v="1"/>
    <m/>
    <m/>
    <d v="1899-12-30T00:00:00"/>
    <d v="1899-12-30T00:12:14"/>
    <n v="3"/>
    <n v="-1.0462962962970002E-2"/>
    <n v="12.233333333332821"/>
    <x v="4"/>
    <x v="1"/>
  </r>
  <r>
    <x v="2"/>
    <s v=""/>
    <x v="0"/>
    <x v="589"/>
    <m/>
    <d v="2025-01-07T00:00:00"/>
    <x v="1"/>
    <s v="2906"/>
    <x v="21"/>
    <s v="PA"/>
    <x v="6"/>
    <x v="0"/>
    <d v="2025-01-07T00:00:00"/>
    <d v="1899-12-30T12:27:27"/>
    <d v="2025-01-07T00:00:00"/>
    <d v="1899-12-30T12:27:53"/>
    <d v="2025-01-07T00:00:00"/>
    <d v="1899-12-30T12:28:12"/>
    <x v="82"/>
    <x v="14"/>
    <s v="1323103341"/>
    <s v="EXW"/>
    <d v="1899-12-30T00:00:45"/>
    <x v="1809"/>
    <d v="1899-12-30T00:00:26"/>
    <s v="Ensacado"/>
    <s v="E002"/>
    <x v="1"/>
    <d v="1899-12-30T00:00:45"/>
    <d v="1899-12-30T00:00:19"/>
    <x v="6"/>
    <x v="5"/>
    <x v="3"/>
    <x v="2"/>
    <n v="1"/>
    <n v="0"/>
    <x v="1"/>
    <x v="2"/>
    <x v="1"/>
    <n v="1"/>
    <x v="2"/>
    <x v="1"/>
    <d v="1899-12-30T00:00:26"/>
    <d v="1899-12-30T00:00:26"/>
    <x v="0"/>
    <m/>
    <m/>
    <d v="1899-12-30T00:00:00"/>
    <d v="1899-12-30T00:00:45"/>
    <n v="3"/>
    <d v="1899-12-30T00:00:26"/>
    <n v="0.7499999999951612"/>
    <x v="5"/>
    <x v="1"/>
  </r>
  <r>
    <x v="2"/>
    <s v=""/>
    <x v="0"/>
    <x v="583"/>
    <m/>
    <d v="2025-01-07T00:00:00"/>
    <x v="1"/>
    <s v="2906"/>
    <x v="21"/>
    <s v="PA"/>
    <x v="6"/>
    <x v="0"/>
    <d v="2025-01-07T00:00:00"/>
    <d v="1899-12-30T15:01:53"/>
    <d v="2025-01-07T00:00:00"/>
    <d v="1899-12-30T15:02:24"/>
    <d v="2025-01-07T00:00:00"/>
    <d v="1899-12-30T15:05:27"/>
    <x v="83"/>
    <x v="14"/>
    <s v="1323103342"/>
    <s v="EXW"/>
    <d v="1899-12-30T00:03:34"/>
    <x v="1848"/>
    <d v="1899-12-30T00:00:31"/>
    <s v="Ensacado"/>
    <s v="E002"/>
    <x v="1"/>
    <d v="1899-12-30T00:03:34"/>
    <d v="1899-12-30T00:03:03"/>
    <x v="14"/>
    <x v="5"/>
    <x v="3"/>
    <x v="2"/>
    <n v="1"/>
    <n v="0"/>
    <x v="1"/>
    <x v="2"/>
    <x v="1"/>
    <n v="1"/>
    <x v="2"/>
    <x v="1"/>
    <d v="1899-12-30T00:00:31"/>
    <d v="1899-12-30T00:00:31"/>
    <x v="0"/>
    <m/>
    <m/>
    <d v="1899-12-30T00:00:00"/>
    <d v="1899-12-30T00:03:34"/>
    <n v="3"/>
    <d v="1899-12-30T00:00:31"/>
    <n v="3.5666666666641333"/>
    <x v="6"/>
    <x v="1"/>
  </r>
  <r>
    <x v="2"/>
    <s v=""/>
    <x v="0"/>
    <x v="589"/>
    <m/>
    <d v="2025-01-07T00:00:00"/>
    <x v="1"/>
    <s v="2906"/>
    <x v="21"/>
    <s v="PA"/>
    <x v="6"/>
    <x v="0"/>
    <d v="2025-01-07T00:00:00"/>
    <d v="1899-12-30T15:49:57"/>
    <d v="2025-01-07T00:00:00"/>
    <d v="1899-12-30T15:50:19"/>
    <d v="2025-01-07T00:00:00"/>
    <d v="1899-12-30T15:50:34"/>
    <x v="82"/>
    <x v="14"/>
    <s v="1323103343"/>
    <s v="EXW"/>
    <d v="1899-12-30T00:00:37"/>
    <x v="1760"/>
    <d v="1899-12-30T00:00:22"/>
    <s v="Ensacado"/>
    <s v="E002"/>
    <x v="1"/>
    <d v="1899-12-30T00:00:37"/>
    <d v="1899-12-30T00:00:15"/>
    <x v="14"/>
    <x v="5"/>
    <x v="3"/>
    <x v="2"/>
    <n v="1"/>
    <n v="0"/>
    <x v="1"/>
    <x v="2"/>
    <x v="1"/>
    <n v="1"/>
    <x v="2"/>
    <x v="1"/>
    <d v="1899-12-30T00:00:22"/>
    <d v="1899-12-30T00:00:22"/>
    <x v="0"/>
    <m/>
    <m/>
    <d v="1899-12-30T00:00:00"/>
    <d v="1899-12-30T00:00:37"/>
    <n v="3"/>
    <d v="1899-12-30T00:00:22"/>
    <n v="0.61666666666559067"/>
    <x v="6"/>
    <x v="1"/>
  </r>
  <r>
    <x v="2"/>
    <s v="2024033871"/>
    <x v="0"/>
    <x v="615"/>
    <s v="E8038KGV"/>
    <d v="2024-12-09T00:00:00"/>
    <x v="2"/>
    <s v="200061"/>
    <x v="24"/>
    <s v="PA"/>
    <x v="2"/>
    <x v="0"/>
    <d v="2024-12-09T00:00:00"/>
    <d v="1899-12-30T06:19:56"/>
    <d v="2024-12-09T00:00:00"/>
    <d v="1899-12-30T06:20:22"/>
    <d v="2024-12-09T00:00:00"/>
    <d v="1899-12-30T06:37:08"/>
    <x v="0"/>
    <x v="0"/>
    <s v="2108138670"/>
    <s v="EXW"/>
    <d v="1899-12-30T00:17:12"/>
    <x v="1849"/>
    <d v="1899-12-30T00:00:26"/>
    <s v="Granel"/>
    <s v="E001"/>
    <x v="0"/>
    <d v="1899-12-30T00:17:12"/>
    <d v="1899-12-30T00:16:46"/>
    <x v="0"/>
    <x v="10"/>
    <x v="4"/>
    <x v="0"/>
    <n v="0"/>
    <n v="0"/>
    <x v="0"/>
    <x v="0"/>
    <x v="0"/>
    <n v="0"/>
    <x v="2"/>
    <x v="1"/>
    <d v="1899-12-30T00:00:26"/>
    <d v="1899-12-30T00:00:26"/>
    <x v="0"/>
    <m/>
    <m/>
    <d v="1899-12-30T00:00:00"/>
    <d v="1899-12-30T00:17:12"/>
    <n v="2"/>
    <d v="1899-12-30T00:00:26"/>
    <n v="17.200000000007964"/>
    <x v="12"/>
    <x v="1"/>
  </r>
  <r>
    <x v="2"/>
    <s v="2024033872"/>
    <x v="0"/>
    <x v="616"/>
    <s v="E3162KWR"/>
    <d v="2024-12-09T00:00:00"/>
    <x v="2"/>
    <s v="200061"/>
    <x v="24"/>
    <s v="PA"/>
    <x v="2"/>
    <x v="0"/>
    <d v="2024-12-09T00:00:00"/>
    <d v="1899-12-30T07:52:34"/>
    <d v="2024-12-09T00:00:00"/>
    <d v="1899-12-30T07:53:00"/>
    <d v="2024-12-09T00:00:00"/>
    <d v="1899-12-30T08:18:17"/>
    <x v="0"/>
    <x v="0"/>
    <s v="2108138671"/>
    <s v="FBO"/>
    <d v="1899-12-30T00:25:43"/>
    <x v="722"/>
    <d v="1899-12-30T00:00:26"/>
    <s v="Granel"/>
    <s v="E001"/>
    <x v="0"/>
    <d v="1899-12-30T00:25:43"/>
    <d v="1899-12-30T00:25:17"/>
    <x v="1"/>
    <x v="10"/>
    <x v="4"/>
    <x v="0"/>
    <n v="0"/>
    <n v="0"/>
    <x v="0"/>
    <x v="0"/>
    <x v="0"/>
    <n v="0"/>
    <x v="2"/>
    <x v="1"/>
    <d v="1899-12-30T00:00:26"/>
    <d v="1899-12-30T00:00:26"/>
    <x v="0"/>
    <m/>
    <m/>
    <d v="1899-12-30T00:00:00"/>
    <d v="1899-12-30T00:25:43"/>
    <n v="2"/>
    <d v="1899-12-30T00:00:26"/>
    <n v="25.716666666657602"/>
    <x v="1"/>
    <x v="1"/>
  </r>
  <r>
    <x v="2"/>
    <s v="2024033879"/>
    <x v="0"/>
    <x v="617"/>
    <s v="E2721LFZ"/>
    <d v="2024-12-09T00:00:00"/>
    <x v="2"/>
    <s v="200061"/>
    <x v="24"/>
    <s v="PA"/>
    <x v="2"/>
    <x v="0"/>
    <d v="2024-12-09T00:00:00"/>
    <d v="1899-12-30T08:14:10"/>
    <d v="2024-12-09T00:00:00"/>
    <d v="1899-12-30T08:14:36"/>
    <d v="2024-12-09T00:00:00"/>
    <d v="1899-12-30T08:48:41"/>
    <x v="0"/>
    <x v="0"/>
    <s v="2108138675"/>
    <s v="FBO"/>
    <d v="1899-12-30T00:34:31"/>
    <x v="296"/>
    <d v="1899-12-30T00:00:26"/>
    <s v="Granel"/>
    <s v="E001"/>
    <x v="0"/>
    <d v="1899-12-30T00:34:31"/>
    <d v="1899-12-30T00:34:05"/>
    <x v="2"/>
    <x v="10"/>
    <x v="4"/>
    <x v="0"/>
    <n v="0"/>
    <n v="0"/>
    <x v="0"/>
    <x v="0"/>
    <x v="0"/>
    <n v="0"/>
    <x v="2"/>
    <x v="1"/>
    <d v="1899-12-30T00:00:26"/>
    <d v="1899-12-30T00:00:26"/>
    <x v="0"/>
    <m/>
    <m/>
    <d v="1899-12-30T00:00:00"/>
    <d v="1899-12-30T00:34:31"/>
    <n v="2"/>
    <d v="1899-12-30T00:00:26"/>
    <n v="34.516666666656022"/>
    <x v="1"/>
    <x v="1"/>
  </r>
  <r>
    <x v="2"/>
    <s v="2024033883"/>
    <x v="0"/>
    <x v="618"/>
    <s v="E4436LLN"/>
    <d v="2024-12-09T00:00:00"/>
    <x v="2"/>
    <s v="200061"/>
    <x v="24"/>
    <s v="PA"/>
    <x v="2"/>
    <x v="0"/>
    <d v="2024-12-09T00:00:00"/>
    <d v="1899-12-30T09:01:04"/>
    <d v="2024-12-09T00:00:00"/>
    <d v="1899-12-30T09:01:30"/>
    <d v="2024-12-09T00:00:00"/>
    <d v="1899-12-30T09:19:58"/>
    <x v="0"/>
    <x v="0"/>
    <s v="2108138679"/>
    <s v="FBO"/>
    <d v="1899-12-30T00:18:54"/>
    <x v="1737"/>
    <d v="1899-12-30T00:00:26"/>
    <s v="Granel"/>
    <s v="E001"/>
    <x v="0"/>
    <d v="1899-12-30T00:18:54"/>
    <d v="1899-12-30T00:18:28"/>
    <x v="3"/>
    <x v="10"/>
    <x v="4"/>
    <x v="0"/>
    <n v="0"/>
    <n v="0"/>
    <x v="0"/>
    <x v="0"/>
    <x v="0"/>
    <n v="0"/>
    <x v="2"/>
    <x v="1"/>
    <d v="1899-12-30T00:00:26"/>
    <d v="1899-12-30T00:00:26"/>
    <x v="0"/>
    <m/>
    <m/>
    <d v="1899-12-30T00:00:00"/>
    <d v="1899-12-30T00:18:54"/>
    <n v="2"/>
    <d v="1899-12-30T00:00:26"/>
    <n v="18.899999999999995"/>
    <x v="2"/>
    <x v="1"/>
  </r>
  <r>
    <x v="2"/>
    <s v="2024033893"/>
    <x v="0"/>
    <x v="619"/>
    <s v="E6554HRN"/>
    <d v="2024-12-09T00:00:00"/>
    <x v="2"/>
    <s v="200061"/>
    <x v="24"/>
    <s v="PA"/>
    <x v="2"/>
    <x v="0"/>
    <d v="2024-12-09T00:00:00"/>
    <d v="1899-12-30T10:09:54"/>
    <d v="2024-12-09T00:00:00"/>
    <d v="1899-12-30T10:10:20"/>
    <d v="2024-12-09T00:00:00"/>
    <d v="1899-12-30T10:38:27"/>
    <x v="0"/>
    <x v="0"/>
    <s v="2108138680"/>
    <s v="FBO"/>
    <d v="1899-12-30T00:28:33"/>
    <x v="1850"/>
    <d v="1899-12-30T00:00:26"/>
    <s v="Granel"/>
    <s v="E001"/>
    <x v="0"/>
    <d v="1899-12-30T00:28:33"/>
    <d v="1899-12-30T00:28:07"/>
    <x v="4"/>
    <x v="10"/>
    <x v="4"/>
    <x v="0"/>
    <n v="0"/>
    <n v="0"/>
    <x v="0"/>
    <x v="0"/>
    <x v="0"/>
    <n v="0"/>
    <x v="2"/>
    <x v="1"/>
    <d v="1899-12-30T00:00:26"/>
    <d v="1899-12-30T00:00:26"/>
    <x v="0"/>
    <m/>
    <m/>
    <d v="1899-12-30T00:00:00"/>
    <d v="1899-12-30T00:28:33"/>
    <n v="2"/>
    <d v="1899-12-30T00:00:26"/>
    <n v="28.550000000001663"/>
    <x v="3"/>
    <x v="1"/>
  </r>
  <r>
    <x v="2"/>
    <s v="2024033915"/>
    <x v="0"/>
    <x v="620"/>
    <s v="E1723MVH"/>
    <d v="2024-12-09T00:00:00"/>
    <x v="2"/>
    <s v="200061"/>
    <x v="24"/>
    <s v="PA"/>
    <x v="2"/>
    <x v="0"/>
    <d v="2024-12-09T00:00:00"/>
    <d v="1899-12-30T12:34:15"/>
    <d v="2024-12-09T00:00:00"/>
    <d v="1899-12-30T12:34:41"/>
    <d v="2024-12-09T00:00:00"/>
    <d v="1899-12-30T12:48:52"/>
    <x v="0"/>
    <x v="0"/>
    <s v="2108138687"/>
    <s v="FBO"/>
    <d v="1899-12-30T00:14:37"/>
    <x v="1851"/>
    <d v="1899-12-30T00:00:26"/>
    <s v="Granel"/>
    <s v="E001"/>
    <x v="0"/>
    <d v="1899-12-30T00:14:37"/>
    <d v="1899-12-30T00:14:11"/>
    <x v="6"/>
    <x v="10"/>
    <x v="4"/>
    <x v="0"/>
    <n v="0"/>
    <n v="0"/>
    <x v="0"/>
    <x v="0"/>
    <x v="0"/>
    <n v="0"/>
    <x v="2"/>
    <x v="1"/>
    <d v="1899-12-30T00:00:26"/>
    <d v="1899-12-30T00:00:26"/>
    <x v="0"/>
    <m/>
    <m/>
    <d v="1899-12-30T00:00:00"/>
    <d v="1899-12-30T00:14:37"/>
    <n v="2"/>
    <d v="1899-12-30T00:00:26"/>
    <n v="14.616666666676892"/>
    <x v="5"/>
    <x v="1"/>
  </r>
  <r>
    <x v="2"/>
    <s v="2024033923"/>
    <x v="0"/>
    <x v="621"/>
    <s v="E6254MKZ"/>
    <d v="2024-12-09T00:00:00"/>
    <x v="2"/>
    <s v="200061"/>
    <x v="24"/>
    <s v="PA"/>
    <x v="2"/>
    <x v="0"/>
    <d v="2024-12-09T00:00:00"/>
    <d v="1899-12-30T13:01:43"/>
    <d v="2024-12-09T00:00:00"/>
    <d v="1899-12-30T13:02:10"/>
    <d v="2024-12-09T00:00:00"/>
    <d v="1899-12-30T13:17:58"/>
    <x v="0"/>
    <x v="0"/>
    <s v="2108138690"/>
    <s v="FBO"/>
    <d v="1899-12-30T00:16:15"/>
    <x v="1852"/>
    <d v="1899-12-30T00:00:27"/>
    <s v="Granel"/>
    <s v="E001"/>
    <x v="0"/>
    <d v="1899-12-30T00:16:15"/>
    <d v="1899-12-30T00:15:48"/>
    <x v="9"/>
    <x v="10"/>
    <x v="4"/>
    <x v="0"/>
    <n v="0"/>
    <n v="0"/>
    <x v="0"/>
    <x v="0"/>
    <x v="0"/>
    <n v="0"/>
    <x v="2"/>
    <x v="1"/>
    <d v="1899-12-30T00:00:27"/>
    <d v="1899-12-30T00:00:27"/>
    <x v="0"/>
    <m/>
    <m/>
    <d v="1899-12-30T00:00:00"/>
    <d v="1899-12-30T00:16:15"/>
    <n v="2"/>
    <d v="1899-12-30T00:00:27"/>
    <n v="16.249999999996785"/>
    <x v="13"/>
    <x v="1"/>
  </r>
  <r>
    <x v="2"/>
    <s v="2024033928"/>
    <x v="0"/>
    <x v="622"/>
    <s v="E6968KBD"/>
    <d v="2024-12-09T00:00:00"/>
    <x v="2"/>
    <s v="200061"/>
    <x v="24"/>
    <s v="PA"/>
    <x v="2"/>
    <x v="0"/>
    <d v="2024-12-09T00:00:00"/>
    <d v="1899-12-30T13:24:01"/>
    <d v="2024-12-09T00:00:00"/>
    <d v="1899-12-30T13:24:27"/>
    <d v="2024-12-09T00:00:00"/>
    <d v="1899-12-30T13:41:09"/>
    <x v="0"/>
    <x v="0"/>
    <s v="2108138694"/>
    <s v="FBO"/>
    <d v="1899-12-30T00:17:08"/>
    <x v="1644"/>
    <d v="1899-12-30T00:00:26"/>
    <s v="Granel"/>
    <s v="E001"/>
    <x v="0"/>
    <d v="1899-12-30T00:17:08"/>
    <d v="1899-12-30T00:16:42"/>
    <x v="9"/>
    <x v="10"/>
    <x v="4"/>
    <x v="0"/>
    <n v="0"/>
    <n v="0"/>
    <x v="0"/>
    <x v="0"/>
    <x v="0"/>
    <n v="0"/>
    <x v="2"/>
    <x v="1"/>
    <d v="1899-12-30T00:00:26"/>
    <d v="1899-12-30T00:00:26"/>
    <x v="0"/>
    <m/>
    <m/>
    <d v="1899-12-30T00:00:00"/>
    <d v="1899-12-30T00:17:08"/>
    <n v="2"/>
    <d v="1899-12-30T00:00:26"/>
    <n v="17.133333333335905"/>
    <x v="13"/>
    <x v="1"/>
  </r>
  <r>
    <x v="2"/>
    <s v="2024033930"/>
    <x v="0"/>
    <x v="623"/>
    <s v="E0422HYG"/>
    <d v="2024-12-09T00:00:00"/>
    <x v="2"/>
    <s v="200061"/>
    <x v="24"/>
    <s v="PA"/>
    <x v="2"/>
    <x v="0"/>
    <d v="2024-12-09T00:00:00"/>
    <d v="1899-12-30T13:51:11"/>
    <d v="2024-12-09T00:00:00"/>
    <d v="1899-12-30T13:51:37"/>
    <d v="2024-12-09T00:00:00"/>
    <d v="1899-12-30T14:07:07"/>
    <x v="0"/>
    <x v="0"/>
    <s v="2108138696"/>
    <s v="FBO"/>
    <d v="1899-12-30T00:15:56"/>
    <x v="1853"/>
    <d v="1899-12-30T00:00:26"/>
    <s v="Granel"/>
    <s v="E001"/>
    <x v="0"/>
    <d v="1899-12-30T00:15:56"/>
    <d v="1899-12-30T00:15:30"/>
    <x v="9"/>
    <x v="10"/>
    <x v="4"/>
    <x v="0"/>
    <n v="0"/>
    <n v="0"/>
    <x v="0"/>
    <x v="0"/>
    <x v="0"/>
    <n v="0"/>
    <x v="2"/>
    <x v="1"/>
    <d v="1899-12-30T00:00:26"/>
    <d v="1899-12-30T00:00:26"/>
    <x v="0"/>
    <m/>
    <m/>
    <d v="1899-12-30T00:00:00"/>
    <d v="1899-12-30T00:15:56"/>
    <n v="2"/>
    <d v="1899-12-30T00:00:26"/>
    <n v="15.933333333326285"/>
    <x v="8"/>
    <x v="1"/>
  </r>
  <r>
    <x v="2"/>
    <s v="2024033937"/>
    <x v="0"/>
    <x v="624"/>
    <s v="E8577MCK"/>
    <d v="2024-12-09T00:00:00"/>
    <x v="2"/>
    <s v="200061"/>
    <x v="24"/>
    <s v="PA"/>
    <x v="2"/>
    <x v="0"/>
    <d v="2024-12-09T00:00:00"/>
    <d v="1899-12-30T15:37:07"/>
    <d v="2024-12-09T00:00:00"/>
    <d v="1899-12-30T15:37:34"/>
    <d v="2024-12-09T00:00:00"/>
    <d v="1899-12-30T15:52:23"/>
    <x v="0"/>
    <x v="0"/>
    <s v="2108138698"/>
    <s v="FBO"/>
    <d v="1899-12-30T00:15:16"/>
    <x v="1854"/>
    <d v="1899-12-30T00:00:27"/>
    <s v="Granel"/>
    <s v="E001"/>
    <x v="0"/>
    <d v="1899-12-30T00:15:16"/>
    <d v="1899-12-30T00:14:49"/>
    <x v="14"/>
    <x v="10"/>
    <x v="4"/>
    <x v="0"/>
    <n v="0"/>
    <n v="0"/>
    <x v="0"/>
    <x v="0"/>
    <x v="0"/>
    <n v="0"/>
    <x v="2"/>
    <x v="1"/>
    <d v="1899-12-30T00:00:27"/>
    <d v="1899-12-30T00:00:27"/>
    <x v="0"/>
    <m/>
    <m/>
    <d v="1899-12-30T00:00:00"/>
    <d v="1899-12-30T00:15:16"/>
    <n v="2"/>
    <d v="1899-12-30T00:00:27"/>
    <n v="15.266666666664044"/>
    <x v="6"/>
    <x v="1"/>
  </r>
  <r>
    <x v="2"/>
    <s v="2024033968"/>
    <x v="0"/>
    <x v="625"/>
    <s v="E1330KGZ"/>
    <d v="2024-12-09T00:00:00"/>
    <x v="2"/>
    <s v="200061"/>
    <x v="24"/>
    <s v="PA"/>
    <x v="2"/>
    <x v="0"/>
    <d v="2024-12-09T00:00:00"/>
    <d v="1899-12-30T17:47:59"/>
    <d v="2024-12-09T00:00:00"/>
    <d v="1899-12-30T17:48:25"/>
    <d v="2024-12-09T00:00:00"/>
    <d v="1899-12-30T18:43:07"/>
    <x v="0"/>
    <x v="0"/>
    <s v="2108138705"/>
    <s v="FBO"/>
    <d v="1899-12-30T00:55:08"/>
    <x v="1375"/>
    <d v="1899-12-30T00:00:26"/>
    <s v="Granel"/>
    <s v="E001"/>
    <x v="0"/>
    <d v="1899-12-30T00:55:08"/>
    <d v="1899-12-30T00:54:42"/>
    <x v="8"/>
    <x v="10"/>
    <x v="4"/>
    <x v="0"/>
    <n v="0"/>
    <n v="0"/>
    <x v="0"/>
    <x v="0"/>
    <x v="0"/>
    <n v="0"/>
    <x v="2"/>
    <x v="0"/>
    <d v="1899-12-30T00:00:26"/>
    <d v="1899-12-30T00:00:26"/>
    <x v="0"/>
    <m/>
    <m/>
    <d v="1899-12-30T00:00:00"/>
    <d v="1899-12-30T00:55:08"/>
    <n v="2"/>
    <d v="1899-12-30T00:00:26"/>
    <n v="55.133333333337688"/>
    <x v="11"/>
    <x v="0"/>
  </r>
  <r>
    <x v="2"/>
    <s v="2024033970"/>
    <x v="0"/>
    <x v="618"/>
    <s v="E4436LLN"/>
    <d v="2024-12-09T00:00:00"/>
    <x v="2"/>
    <s v="200061"/>
    <x v="24"/>
    <s v="PA"/>
    <x v="2"/>
    <x v="0"/>
    <d v="2024-12-09T00:00:00"/>
    <d v="1899-12-30T17:52:30"/>
    <d v="2024-12-09T00:00:00"/>
    <d v="1899-12-30T17:52:56"/>
    <d v="2024-12-09T00:00:00"/>
    <d v="1899-12-30T18:55:33"/>
    <x v="0"/>
    <x v="0"/>
    <s v="2108138706"/>
    <s v="FBO"/>
    <d v="1899-12-30T01:03:03"/>
    <x v="1416"/>
    <d v="1899-12-30T00:00:26"/>
    <s v="Granel"/>
    <s v="E001"/>
    <x v="0"/>
    <d v="1899-12-30T01:03:03"/>
    <d v="1899-12-30T01:02:37"/>
    <x v="8"/>
    <x v="10"/>
    <x v="4"/>
    <x v="0"/>
    <n v="0"/>
    <n v="0"/>
    <x v="0"/>
    <x v="0"/>
    <x v="0"/>
    <n v="0"/>
    <x v="2"/>
    <x v="0"/>
    <d v="1899-12-30T00:00:26"/>
    <d v="1899-12-30T00:00:26"/>
    <x v="0"/>
    <m/>
    <m/>
    <d v="1899-12-30T00:00:00"/>
    <d v="1899-12-30T01:03:03"/>
    <n v="2"/>
    <d v="1899-12-30T00:00:26"/>
    <n v="63.049999999996906"/>
    <x v="11"/>
    <x v="0"/>
  </r>
  <r>
    <x v="2"/>
    <s v="2024033972"/>
    <x v="0"/>
    <x v="626"/>
    <s v="E2005MPP"/>
    <d v="2024-12-09T00:00:00"/>
    <x v="2"/>
    <s v="200061"/>
    <x v="24"/>
    <s v="PA"/>
    <x v="2"/>
    <x v="0"/>
    <d v="2024-12-09T00:00:00"/>
    <d v="1899-12-30T18:08:31"/>
    <d v="2024-12-09T00:00:00"/>
    <d v="1899-12-30T18:08:58"/>
    <d v="2024-12-09T00:00:00"/>
    <d v="1899-12-30T19:06:41"/>
    <x v="0"/>
    <x v="0"/>
    <s v="2108138707"/>
    <s v="FBO"/>
    <d v="1899-12-30T00:58:10"/>
    <x v="1855"/>
    <d v="1899-12-30T00:00:27"/>
    <s v="Granel"/>
    <s v="E001"/>
    <x v="0"/>
    <d v="1899-12-30T00:58:10"/>
    <d v="1899-12-30T00:57:43"/>
    <x v="11"/>
    <x v="10"/>
    <x v="4"/>
    <x v="0"/>
    <n v="0"/>
    <n v="0"/>
    <x v="0"/>
    <x v="0"/>
    <x v="0"/>
    <n v="0"/>
    <x v="2"/>
    <x v="0"/>
    <d v="1899-12-30T00:00:27"/>
    <d v="1899-12-30T00:00:27"/>
    <x v="0"/>
    <m/>
    <m/>
    <d v="1899-12-30T00:00:00"/>
    <d v="1899-12-30T00:58:10"/>
    <n v="2"/>
    <d v="1899-12-30T00:00:27"/>
    <n v="58.166666666668831"/>
    <x v="7"/>
    <x v="0"/>
  </r>
  <r>
    <x v="2"/>
    <s v="2024033981"/>
    <x v="0"/>
    <x v="627"/>
    <s v="E6710LCS"/>
    <d v="2024-12-10T00:00:00"/>
    <x v="2"/>
    <s v="200061"/>
    <x v="24"/>
    <s v="PA"/>
    <x v="2"/>
    <x v="0"/>
    <d v="2024-12-10T00:00:00"/>
    <d v="1899-12-30T07:14:58"/>
    <d v="2024-12-10T00:00:00"/>
    <d v="1899-12-30T07:15:25"/>
    <d v="2024-12-10T00:00:00"/>
    <d v="1899-12-30T07:39:51"/>
    <x v="0"/>
    <x v="0"/>
    <s v="2108138709"/>
    <s v="FBO"/>
    <d v="1899-12-30T00:24:53"/>
    <x v="1856"/>
    <d v="1899-12-30T00:00:27"/>
    <s v="Granel"/>
    <s v="E001"/>
    <x v="0"/>
    <d v="1899-12-30T00:24:53"/>
    <d v="1899-12-30T00:24:26"/>
    <x v="1"/>
    <x v="6"/>
    <x v="4"/>
    <x v="0"/>
    <n v="0"/>
    <n v="0"/>
    <x v="0"/>
    <x v="0"/>
    <x v="0"/>
    <n v="0"/>
    <x v="2"/>
    <x v="1"/>
    <d v="1899-12-30T00:00:27"/>
    <d v="1899-12-30T00:00:27"/>
    <x v="0"/>
    <m/>
    <m/>
    <d v="1899-12-30T00:00:00"/>
    <d v="1899-12-30T00:24:53"/>
    <n v="3"/>
    <d v="1899-12-30T00:00:27"/>
    <n v="24.883333333329603"/>
    <x v="0"/>
    <x v="1"/>
  </r>
  <r>
    <x v="2"/>
    <s v="2024033980"/>
    <x v="0"/>
    <x v="628"/>
    <s v="E3720KHG"/>
    <d v="2024-12-10T00:00:00"/>
    <x v="2"/>
    <s v="200061"/>
    <x v="24"/>
    <s v="PA"/>
    <x v="2"/>
    <x v="0"/>
    <d v="2024-12-10T00:00:00"/>
    <d v="1899-12-30T07:07:17"/>
    <d v="2024-12-10T00:00:00"/>
    <d v="1899-12-30T07:07:44"/>
    <d v="2024-12-10T00:00:00"/>
    <d v="1899-12-30T07:44:09"/>
    <x v="0"/>
    <x v="0"/>
    <s v="2108138710"/>
    <s v="FBO"/>
    <d v="1899-12-30T00:36:52"/>
    <x v="552"/>
    <d v="1899-12-30T00:00:27"/>
    <s v="Granel"/>
    <s v="E001"/>
    <x v="0"/>
    <d v="1899-12-30T00:36:52"/>
    <d v="1899-12-30T00:36:25"/>
    <x v="1"/>
    <x v="6"/>
    <x v="4"/>
    <x v="0"/>
    <n v="0"/>
    <n v="0"/>
    <x v="0"/>
    <x v="0"/>
    <x v="0"/>
    <n v="0"/>
    <x v="2"/>
    <x v="1"/>
    <d v="1899-12-30T00:00:27"/>
    <d v="1899-12-30T00:00:27"/>
    <x v="0"/>
    <m/>
    <m/>
    <d v="1899-12-30T00:00:00"/>
    <d v="1899-12-30T00:36:52"/>
    <n v="3"/>
    <d v="1899-12-30T00:00:27"/>
    <n v="36.866666666663981"/>
    <x v="0"/>
    <x v="1"/>
  </r>
  <r>
    <x v="2"/>
    <s v="2024033984"/>
    <x v="0"/>
    <x v="616"/>
    <s v="E3162KWR"/>
    <d v="2024-12-10T00:00:00"/>
    <x v="2"/>
    <s v="200061"/>
    <x v="24"/>
    <s v="PA"/>
    <x v="2"/>
    <x v="0"/>
    <d v="2024-12-10T00:00:00"/>
    <d v="1899-12-30T07:40:03"/>
    <d v="2024-12-10T00:00:00"/>
    <d v="1899-12-30T07:40:32"/>
    <d v="2024-12-10T00:00:00"/>
    <d v="1899-12-30T08:12:12"/>
    <x v="0"/>
    <x v="0"/>
    <s v="2108138713"/>
    <s v="FBO"/>
    <d v="1899-12-30T00:32:09"/>
    <x v="1857"/>
    <d v="1899-12-30T00:00:29"/>
    <s v="Granel"/>
    <s v="E001"/>
    <x v="0"/>
    <d v="1899-12-30T00:32:09"/>
    <d v="1899-12-30T00:31:40"/>
    <x v="1"/>
    <x v="6"/>
    <x v="4"/>
    <x v="0"/>
    <n v="0"/>
    <n v="0"/>
    <x v="0"/>
    <x v="0"/>
    <x v="0"/>
    <n v="0"/>
    <x v="2"/>
    <x v="1"/>
    <d v="1899-12-30T00:00:29"/>
    <d v="1899-12-30T00:00:29"/>
    <x v="0"/>
    <m/>
    <m/>
    <d v="1899-12-30T00:00:00"/>
    <d v="1899-12-30T00:32:09"/>
    <n v="3"/>
    <d v="1899-12-30T00:00:29"/>
    <n v="32.150000000001668"/>
    <x v="1"/>
    <x v="1"/>
  </r>
  <r>
    <x v="2"/>
    <s v="2024033988"/>
    <x v="0"/>
    <x v="622"/>
    <s v="E6968KBD"/>
    <d v="2024-12-10T00:00:00"/>
    <x v="2"/>
    <s v="200061"/>
    <x v="24"/>
    <s v="PA"/>
    <x v="2"/>
    <x v="0"/>
    <d v="2024-12-10T00:00:00"/>
    <d v="1899-12-30T07:45:50"/>
    <d v="2024-12-10T00:00:00"/>
    <d v="1899-12-30T07:46:17"/>
    <d v="2024-12-10T00:00:00"/>
    <d v="1899-12-30T08:26:24"/>
    <x v="0"/>
    <x v="0"/>
    <s v="2108138716"/>
    <s v="FBO"/>
    <d v="1899-12-30T00:40:34"/>
    <x v="378"/>
    <d v="1899-12-30T00:00:27"/>
    <s v="Granel"/>
    <s v="E001"/>
    <x v="0"/>
    <d v="1899-12-30T00:40:34"/>
    <d v="1899-12-30T00:40:07"/>
    <x v="1"/>
    <x v="6"/>
    <x v="4"/>
    <x v="0"/>
    <n v="0"/>
    <n v="0"/>
    <x v="0"/>
    <x v="0"/>
    <x v="0"/>
    <n v="0"/>
    <x v="2"/>
    <x v="1"/>
    <d v="1899-12-30T00:00:27"/>
    <d v="1899-12-30T00:00:27"/>
    <x v="0"/>
    <m/>
    <m/>
    <d v="1899-12-30T00:00:00"/>
    <d v="1899-12-30T00:40:34"/>
    <n v="3"/>
    <d v="1899-12-30T00:00:27"/>
    <n v="40.566666666671992"/>
    <x v="1"/>
    <x v="1"/>
  </r>
  <r>
    <x v="2"/>
    <s v="2024033991"/>
    <x v="0"/>
    <x v="629"/>
    <s v="E0444KPK"/>
    <d v="2024-12-10T00:00:00"/>
    <x v="2"/>
    <s v="200061"/>
    <x v="24"/>
    <s v="PA"/>
    <x v="2"/>
    <x v="0"/>
    <d v="2024-12-10T00:00:00"/>
    <d v="1899-12-30T08:29:28"/>
    <d v="2024-12-10T00:00:00"/>
    <d v="1899-12-30T08:29:54"/>
    <d v="2024-12-10T00:00:00"/>
    <d v="1899-12-30T08:47:56"/>
    <x v="0"/>
    <x v="0"/>
    <s v="2108138717"/>
    <s v="FBO"/>
    <d v="1899-12-30T00:18:28"/>
    <x v="1858"/>
    <d v="1899-12-30T00:00:26"/>
    <s v="Granel"/>
    <s v="E001"/>
    <x v="0"/>
    <d v="1899-12-30T00:18:28"/>
    <d v="1899-12-30T00:18:02"/>
    <x v="2"/>
    <x v="6"/>
    <x v="4"/>
    <x v="0"/>
    <n v="0"/>
    <n v="0"/>
    <x v="0"/>
    <x v="0"/>
    <x v="0"/>
    <n v="0"/>
    <x v="2"/>
    <x v="1"/>
    <d v="1899-12-30T00:00:26"/>
    <d v="1899-12-30T00:00:26"/>
    <x v="0"/>
    <m/>
    <m/>
    <d v="1899-12-30T00:00:00"/>
    <d v="1899-12-30T00:18:28"/>
    <n v="3"/>
    <d v="1899-12-30T00:00:26"/>
    <n v="18.466666666660785"/>
    <x v="1"/>
    <x v="1"/>
  </r>
  <r>
    <x v="2"/>
    <s v="2024034013"/>
    <x v="0"/>
    <x v="630"/>
    <s v="E3342KHK"/>
    <d v="2024-12-10T00:00:00"/>
    <x v="2"/>
    <s v="200061"/>
    <x v="24"/>
    <s v="PA"/>
    <x v="2"/>
    <x v="0"/>
    <d v="2024-12-10T00:00:00"/>
    <d v="1899-12-30T11:16:58"/>
    <d v="2024-12-10T00:00:00"/>
    <d v="1899-12-30T11:17:25"/>
    <d v="2024-12-10T00:00:00"/>
    <d v="1899-12-30T11:34:29"/>
    <x v="0"/>
    <x v="0"/>
    <s v="2108138721"/>
    <s v="FBO"/>
    <d v="1899-12-30T00:17:31"/>
    <x v="1859"/>
    <d v="1899-12-30T00:00:27"/>
    <s v="Granel"/>
    <s v="E001"/>
    <x v="0"/>
    <d v="1899-12-30T00:17:31"/>
    <d v="1899-12-30T00:17:04"/>
    <x v="5"/>
    <x v="6"/>
    <x v="4"/>
    <x v="0"/>
    <n v="0"/>
    <n v="0"/>
    <x v="0"/>
    <x v="0"/>
    <x v="0"/>
    <n v="0"/>
    <x v="2"/>
    <x v="1"/>
    <d v="1899-12-30T00:00:27"/>
    <d v="1899-12-30T00:00:27"/>
    <x v="0"/>
    <m/>
    <m/>
    <d v="1899-12-30T00:00:00"/>
    <d v="1899-12-30T00:17:31"/>
    <n v="3"/>
    <d v="1899-12-30T00:00:27"/>
    <n v="17.516666666664076"/>
    <x v="4"/>
    <x v="1"/>
  </r>
  <r>
    <x v="2"/>
    <s v="2024034014"/>
    <x v="0"/>
    <x v="631"/>
    <s v="E1072JZK"/>
    <d v="2024-12-10T00:00:00"/>
    <x v="2"/>
    <s v="200061"/>
    <x v="24"/>
    <s v="PA"/>
    <x v="2"/>
    <x v="0"/>
    <d v="2024-12-10T00:00:00"/>
    <d v="1899-12-30T11:25:38"/>
    <d v="2024-12-10T00:00:00"/>
    <d v="1899-12-30T11:26:05"/>
    <d v="2024-12-10T00:00:00"/>
    <d v="1899-12-30T12:03:08"/>
    <x v="0"/>
    <x v="0"/>
    <s v="2108138722"/>
    <s v="FBO"/>
    <d v="1899-12-30T00:37:30"/>
    <x v="1415"/>
    <d v="1899-12-30T00:00:27"/>
    <s v="Granel"/>
    <s v="E001"/>
    <x v="0"/>
    <d v="1899-12-30T00:37:30"/>
    <d v="1899-12-30T00:37:03"/>
    <x v="5"/>
    <x v="6"/>
    <x v="4"/>
    <x v="0"/>
    <n v="0"/>
    <n v="0"/>
    <x v="0"/>
    <x v="0"/>
    <x v="0"/>
    <n v="0"/>
    <x v="2"/>
    <x v="1"/>
    <d v="1899-12-30T00:00:27"/>
    <d v="1899-12-30T00:00:27"/>
    <x v="0"/>
    <m/>
    <m/>
    <d v="1899-12-30T00:00:00"/>
    <d v="1899-12-30T00:37:30"/>
    <n v="3"/>
    <d v="1899-12-30T00:00:27"/>
    <n v="37.500000000004739"/>
    <x v="5"/>
    <x v="1"/>
  </r>
  <r>
    <x v="2"/>
    <s v="2024034021"/>
    <x v="0"/>
    <x v="623"/>
    <s v="E0422HYG"/>
    <d v="2024-12-10T00:00:00"/>
    <x v="2"/>
    <s v="200061"/>
    <x v="24"/>
    <s v="PA"/>
    <x v="2"/>
    <x v="0"/>
    <d v="2024-12-10T00:00:00"/>
    <d v="1899-12-30T11:59:31"/>
    <d v="2024-12-10T00:00:00"/>
    <d v="1899-12-30T11:59:58"/>
    <d v="2024-12-10T00:00:00"/>
    <d v="1899-12-30T12:17:55"/>
    <x v="0"/>
    <x v="0"/>
    <s v="2108138723"/>
    <s v="FBO"/>
    <d v="1899-12-30T00:18:24"/>
    <x v="1860"/>
    <d v="1899-12-30T00:00:27"/>
    <s v="Granel"/>
    <s v="E001"/>
    <x v="0"/>
    <d v="1899-12-30T00:18:24"/>
    <d v="1899-12-30T00:17:57"/>
    <x v="5"/>
    <x v="6"/>
    <x v="4"/>
    <x v="0"/>
    <n v="0"/>
    <n v="0"/>
    <x v="0"/>
    <x v="0"/>
    <x v="0"/>
    <n v="0"/>
    <x v="2"/>
    <x v="1"/>
    <d v="1899-12-30T00:00:27"/>
    <d v="1899-12-30T00:00:27"/>
    <x v="0"/>
    <m/>
    <m/>
    <d v="1899-12-30T00:00:00"/>
    <d v="1899-12-30T00:18:24"/>
    <n v="3"/>
    <d v="1899-12-30T00:00:27"/>
    <n v="18.400000000003196"/>
    <x v="5"/>
    <x v="1"/>
  </r>
  <r>
    <x v="2"/>
    <s v="2024034039"/>
    <x v="0"/>
    <x v="632"/>
    <s v="E2199KBG"/>
    <d v="2024-12-10T00:00:00"/>
    <x v="2"/>
    <s v="200061"/>
    <x v="24"/>
    <s v="PA"/>
    <x v="2"/>
    <x v="0"/>
    <d v="2024-12-10T00:00:00"/>
    <d v="1899-12-30T13:02:40"/>
    <d v="2024-12-10T00:00:00"/>
    <d v="1899-12-30T13:03:10"/>
    <d v="2024-12-10T00:00:00"/>
    <d v="1899-12-30T13:20:03"/>
    <x v="0"/>
    <x v="0"/>
    <s v="2108138727"/>
    <s v="FBO"/>
    <d v="1899-12-30T00:17:23"/>
    <x v="1861"/>
    <d v="1899-12-30T00:00:30"/>
    <s v="Granel"/>
    <s v="E001"/>
    <x v="0"/>
    <d v="1899-12-30T00:17:23"/>
    <d v="1899-12-30T00:16:53"/>
    <x v="9"/>
    <x v="6"/>
    <x v="4"/>
    <x v="0"/>
    <n v="0"/>
    <n v="0"/>
    <x v="0"/>
    <x v="0"/>
    <x v="0"/>
    <n v="0"/>
    <x v="2"/>
    <x v="1"/>
    <d v="1899-12-30T00:00:30"/>
    <d v="1899-12-30T00:00:30"/>
    <x v="0"/>
    <m/>
    <m/>
    <d v="1899-12-30T00:00:00"/>
    <d v="1899-12-30T00:17:23"/>
    <n v="3"/>
    <d v="1899-12-30T00:00:30"/>
    <n v="17.383333333334505"/>
    <x v="13"/>
    <x v="1"/>
  </r>
  <r>
    <x v="2"/>
    <s v="2024034056"/>
    <x v="0"/>
    <x v="624"/>
    <s v="E8577MCK"/>
    <d v="2024-12-10T00:00:00"/>
    <x v="2"/>
    <s v="200061"/>
    <x v="24"/>
    <s v="PA"/>
    <x v="2"/>
    <x v="0"/>
    <d v="2024-12-10T00:00:00"/>
    <d v="1899-12-30T14:13:00"/>
    <d v="2024-12-10T00:00:00"/>
    <d v="1899-12-30T14:13:27"/>
    <d v="2024-12-10T00:00:00"/>
    <d v="1899-12-30T14:48:33"/>
    <x v="0"/>
    <x v="0"/>
    <s v="2108138731"/>
    <s v="FBO"/>
    <d v="1899-12-30T00:35:33"/>
    <x v="189"/>
    <d v="1899-12-30T00:00:27"/>
    <s v="Granel"/>
    <s v="E001"/>
    <x v="0"/>
    <d v="1899-12-30T00:35:33"/>
    <d v="1899-12-30T00:35:06"/>
    <x v="7"/>
    <x v="6"/>
    <x v="4"/>
    <x v="0"/>
    <n v="0"/>
    <n v="0"/>
    <x v="0"/>
    <x v="0"/>
    <x v="0"/>
    <n v="0"/>
    <x v="2"/>
    <x v="1"/>
    <d v="1899-12-30T00:00:27"/>
    <d v="1899-12-30T00:00:27"/>
    <x v="0"/>
    <m/>
    <m/>
    <d v="1899-12-30T00:00:00"/>
    <d v="1899-12-30T00:35:33"/>
    <n v="3"/>
    <d v="1899-12-30T00:00:27"/>
    <n v="35.549999999999962"/>
    <x v="8"/>
    <x v="1"/>
  </r>
  <r>
    <x v="2"/>
    <s v="2024034058"/>
    <x v="0"/>
    <x v="628"/>
    <s v="E3720KHG"/>
    <d v="2024-12-10T00:00:00"/>
    <x v="2"/>
    <s v="200061"/>
    <x v="24"/>
    <s v="PA"/>
    <x v="2"/>
    <x v="0"/>
    <d v="2024-12-10T00:00:00"/>
    <d v="1899-12-30T14:40:45"/>
    <d v="2024-12-10T00:00:00"/>
    <d v="1899-12-30T14:41:12"/>
    <d v="2024-12-10T00:00:00"/>
    <d v="1899-12-30T15:02:12"/>
    <x v="0"/>
    <x v="0"/>
    <s v="2108138732"/>
    <s v="FBO"/>
    <d v="1899-12-30T00:21:27"/>
    <x v="433"/>
    <d v="1899-12-30T00:00:27"/>
    <s v="Granel"/>
    <s v="E001"/>
    <x v="0"/>
    <d v="1899-12-30T00:21:27"/>
    <d v="1899-12-30T00:21:00"/>
    <x v="7"/>
    <x v="6"/>
    <x v="4"/>
    <x v="0"/>
    <n v="0"/>
    <n v="0"/>
    <x v="0"/>
    <x v="0"/>
    <x v="0"/>
    <n v="0"/>
    <x v="2"/>
    <x v="1"/>
    <d v="1899-12-30T00:00:27"/>
    <d v="1899-12-30T00:00:27"/>
    <x v="0"/>
    <m/>
    <m/>
    <d v="1899-12-30T00:00:00"/>
    <d v="1899-12-30T00:21:27"/>
    <n v="3"/>
    <d v="1899-12-30T00:00:27"/>
    <n v="21.450000000009588"/>
    <x v="6"/>
    <x v="1"/>
  </r>
  <r>
    <x v="2"/>
    <s v="2024034066"/>
    <x v="0"/>
    <x v="633"/>
    <s v="E3602KFL"/>
    <d v="2024-12-10T00:00:00"/>
    <x v="2"/>
    <s v="200061"/>
    <x v="24"/>
    <s v="PA"/>
    <x v="2"/>
    <x v="0"/>
    <d v="2024-12-10T00:00:00"/>
    <d v="1899-12-30T15:28:13"/>
    <d v="2024-12-10T00:00:00"/>
    <d v="1899-12-30T15:28:40"/>
    <d v="2024-12-10T00:00:00"/>
    <d v="1899-12-30T15:46:50"/>
    <x v="0"/>
    <x v="0"/>
    <s v="2108138737"/>
    <s v="FBO"/>
    <d v="1899-12-30T00:18:37"/>
    <x v="1862"/>
    <d v="1899-12-30T00:00:27"/>
    <s v="Granel"/>
    <s v="E001"/>
    <x v="0"/>
    <d v="1899-12-30T00:18:37"/>
    <d v="1899-12-30T00:18:10"/>
    <x v="14"/>
    <x v="6"/>
    <x v="4"/>
    <x v="0"/>
    <n v="0"/>
    <n v="0"/>
    <x v="0"/>
    <x v="0"/>
    <x v="0"/>
    <n v="0"/>
    <x v="2"/>
    <x v="1"/>
    <d v="1899-12-30T00:00:27"/>
    <d v="1899-12-30T00:00:27"/>
    <x v="0"/>
    <m/>
    <m/>
    <d v="1899-12-30T00:00:00"/>
    <d v="1899-12-30T00:18:37"/>
    <n v="3"/>
    <d v="1899-12-30T00:00:27"/>
    <n v="18.616666666665687"/>
    <x v="6"/>
    <x v="1"/>
  </r>
  <r>
    <x v="2"/>
    <s v="2024034075"/>
    <x v="0"/>
    <x v="617"/>
    <s v="E2721LFZ"/>
    <d v="2024-12-10T00:00:00"/>
    <x v="2"/>
    <s v="200061"/>
    <x v="24"/>
    <s v="PA"/>
    <x v="2"/>
    <x v="0"/>
    <d v="2024-12-10T00:00:00"/>
    <d v="1899-12-30T16:17:18"/>
    <d v="2024-12-10T00:00:00"/>
    <d v="1899-12-30T16:17:44"/>
    <d v="2024-12-10T00:00:00"/>
    <d v="1899-12-30T16:32:27"/>
    <x v="0"/>
    <x v="0"/>
    <s v="2108138738"/>
    <s v="FBO"/>
    <d v="1899-12-30T00:15:09"/>
    <x v="1863"/>
    <d v="1899-12-30T00:00:26"/>
    <s v="Granel"/>
    <s v="E001"/>
    <x v="0"/>
    <d v="1899-12-30T00:15:09"/>
    <d v="1899-12-30T00:14:43"/>
    <x v="10"/>
    <x v="6"/>
    <x v="4"/>
    <x v="0"/>
    <n v="0"/>
    <n v="0"/>
    <x v="0"/>
    <x v="0"/>
    <x v="0"/>
    <n v="0"/>
    <x v="2"/>
    <x v="1"/>
    <d v="1899-12-30T00:00:26"/>
    <d v="1899-12-30T00:00:26"/>
    <x v="0"/>
    <m/>
    <m/>
    <d v="1899-12-30T00:00:00"/>
    <d v="1899-12-30T00:15:09"/>
    <n v="3"/>
    <d v="1899-12-30T00:00:26"/>
    <n v="15.149999999995334"/>
    <x v="9"/>
    <x v="1"/>
  </r>
  <r>
    <x v="2"/>
    <s v="2024034082"/>
    <x v="0"/>
    <x v="616"/>
    <s v="E3162KWR"/>
    <d v="2024-12-10T00:00:00"/>
    <x v="2"/>
    <s v="200061"/>
    <x v="24"/>
    <s v="PA"/>
    <x v="2"/>
    <x v="0"/>
    <d v="2024-12-10T00:00:00"/>
    <d v="1899-12-30T17:03:14"/>
    <d v="2024-12-10T00:00:00"/>
    <d v="1899-12-30T17:03:43"/>
    <d v="2024-12-10T00:00:00"/>
    <d v="1899-12-30T17:19:09"/>
    <x v="0"/>
    <x v="0"/>
    <s v="2108138740"/>
    <s v="FBO"/>
    <d v="1899-12-30T00:15:55"/>
    <x v="1864"/>
    <d v="1899-12-30T00:00:29"/>
    <s v="Granel"/>
    <s v="E001"/>
    <x v="0"/>
    <d v="1899-12-30T00:15:55"/>
    <d v="1899-12-30T00:15:26"/>
    <x v="8"/>
    <x v="6"/>
    <x v="4"/>
    <x v="0"/>
    <n v="0"/>
    <n v="0"/>
    <x v="0"/>
    <x v="0"/>
    <x v="0"/>
    <n v="0"/>
    <x v="2"/>
    <x v="1"/>
    <d v="1899-12-30T00:00:29"/>
    <d v="1899-12-30T00:00:29"/>
    <x v="0"/>
    <m/>
    <m/>
    <d v="1899-12-30T00:00:00"/>
    <d v="1899-12-30T00:15:55"/>
    <n v="3"/>
    <d v="1899-12-30T00:00:29"/>
    <n v="15.916666666665584"/>
    <x v="10"/>
    <x v="1"/>
  </r>
  <r>
    <x v="2"/>
    <s v="2024034085"/>
    <x v="0"/>
    <x v="634"/>
    <s v="E3874KXN"/>
    <d v="2024-12-10T00:00:00"/>
    <x v="2"/>
    <s v="200061"/>
    <x v="24"/>
    <s v="PA"/>
    <x v="2"/>
    <x v="0"/>
    <d v="2024-12-10T00:00:00"/>
    <d v="1899-12-30T17:19:55"/>
    <d v="2024-12-10T00:00:00"/>
    <d v="1899-12-30T17:20:22"/>
    <d v="2024-12-10T00:00:00"/>
    <d v="1899-12-30T17:35:43"/>
    <x v="0"/>
    <x v="0"/>
    <s v="2108138741"/>
    <s v="FBO"/>
    <d v="1899-12-30T00:15:48"/>
    <x v="1648"/>
    <d v="1899-12-30T00:00:27"/>
    <s v="Granel"/>
    <s v="E001"/>
    <x v="0"/>
    <d v="1899-12-30T00:15:48"/>
    <d v="1899-12-30T00:15:21"/>
    <x v="8"/>
    <x v="6"/>
    <x v="4"/>
    <x v="0"/>
    <n v="0"/>
    <n v="0"/>
    <x v="0"/>
    <x v="0"/>
    <x v="0"/>
    <n v="0"/>
    <x v="2"/>
    <x v="1"/>
    <d v="1899-12-30T00:00:27"/>
    <d v="1899-12-30T00:00:27"/>
    <x v="0"/>
    <m/>
    <m/>
    <d v="1899-12-30T00:00:00"/>
    <d v="1899-12-30T00:15:48"/>
    <n v="3"/>
    <d v="1899-12-30T00:00:27"/>
    <n v="15.799999999996714"/>
    <x v="10"/>
    <x v="1"/>
  </r>
  <r>
    <x v="2"/>
    <s v="2024034086"/>
    <x v="0"/>
    <x v="615"/>
    <s v="E8038KGV"/>
    <d v="2024-12-10T00:00:00"/>
    <x v="2"/>
    <s v="200061"/>
    <x v="24"/>
    <s v="PA"/>
    <x v="2"/>
    <x v="0"/>
    <d v="2024-12-10T00:00:00"/>
    <d v="1899-12-30T17:21:05"/>
    <d v="2024-12-10T00:00:00"/>
    <d v="1899-12-30T17:21:32"/>
    <d v="2024-12-10T00:00:00"/>
    <d v="1899-12-30T17:47:47"/>
    <x v="0"/>
    <x v="0"/>
    <s v="2108138742"/>
    <s v="FBO"/>
    <d v="1899-12-30T00:26:42"/>
    <x v="1865"/>
    <d v="1899-12-30T00:00:27"/>
    <s v="Granel"/>
    <s v="E001"/>
    <x v="0"/>
    <d v="1899-12-30T00:26:42"/>
    <d v="1899-12-30T00:26:15"/>
    <x v="8"/>
    <x v="6"/>
    <x v="4"/>
    <x v="0"/>
    <n v="0"/>
    <n v="0"/>
    <x v="0"/>
    <x v="0"/>
    <x v="0"/>
    <n v="0"/>
    <x v="2"/>
    <x v="1"/>
    <d v="1899-12-30T00:00:27"/>
    <d v="1899-12-30T00:00:27"/>
    <x v="0"/>
    <m/>
    <m/>
    <d v="1899-12-30T00:00:00"/>
    <d v="1899-12-30T00:26:42"/>
    <n v="3"/>
    <d v="1899-12-30T00:00:27"/>
    <n v="26.699999999990425"/>
    <x v="10"/>
    <x v="1"/>
  </r>
  <r>
    <x v="2"/>
    <s v="2024034099"/>
    <x v="0"/>
    <x v="623"/>
    <s v="E0422HYG"/>
    <d v="2024-12-10T00:00:00"/>
    <x v="2"/>
    <s v="200061"/>
    <x v="24"/>
    <s v="PA"/>
    <x v="2"/>
    <x v="0"/>
    <d v="2024-12-10T00:00:00"/>
    <d v="1899-12-30T18:05:28"/>
    <d v="2024-12-10T00:00:00"/>
    <d v="1899-12-30T18:05:57"/>
    <d v="2024-12-10T00:00:00"/>
    <d v="1899-12-30T18:20:33"/>
    <x v="0"/>
    <x v="0"/>
    <s v="2108138744"/>
    <s v="FBO"/>
    <d v="1899-12-30T00:15:05"/>
    <x v="1866"/>
    <d v="1899-12-30T00:00:29"/>
    <s v="Granel"/>
    <s v="E001"/>
    <x v="0"/>
    <d v="1899-12-30T00:15:05"/>
    <d v="1899-12-30T00:14:36"/>
    <x v="11"/>
    <x v="6"/>
    <x v="4"/>
    <x v="0"/>
    <n v="0"/>
    <n v="0"/>
    <x v="0"/>
    <x v="0"/>
    <x v="0"/>
    <n v="0"/>
    <x v="2"/>
    <x v="1"/>
    <d v="1899-12-30T00:00:29"/>
    <d v="1899-12-30T00:00:29"/>
    <x v="0"/>
    <m/>
    <m/>
    <d v="1899-12-30T00:00:00"/>
    <d v="1899-12-30T00:15:05"/>
    <n v="3"/>
    <d v="1899-12-30T00:00:29"/>
    <n v="15.083333333323274"/>
    <x v="11"/>
    <x v="1"/>
  </r>
  <r>
    <x v="2"/>
    <s v="2024034137"/>
    <x v="0"/>
    <x v="631"/>
    <s v="E1072JZK"/>
    <d v="2024-12-11T00:00:00"/>
    <x v="2"/>
    <s v="200061"/>
    <x v="24"/>
    <s v="PA"/>
    <x v="2"/>
    <x v="0"/>
    <d v="2024-12-11T00:00:00"/>
    <d v="1899-12-30T07:53:14"/>
    <d v="2024-12-11T00:00:00"/>
    <d v="1899-12-30T07:53:40"/>
    <d v="2024-12-11T00:00:00"/>
    <d v="1899-12-30T08:13:34"/>
    <x v="0"/>
    <x v="0"/>
    <s v="2108138748"/>
    <s v="FBO"/>
    <d v="1899-12-30T00:20:20"/>
    <x v="1769"/>
    <d v="1899-12-30T00:00:26"/>
    <s v="Granel"/>
    <s v="E001"/>
    <x v="0"/>
    <d v="1899-12-30T00:20:20"/>
    <d v="1899-12-30T00:19:54"/>
    <x v="1"/>
    <x v="7"/>
    <x v="4"/>
    <x v="0"/>
    <n v="0"/>
    <n v="0"/>
    <x v="0"/>
    <x v="0"/>
    <x v="0"/>
    <n v="0"/>
    <x v="2"/>
    <x v="1"/>
    <d v="1899-12-30T00:00:26"/>
    <d v="1899-12-30T00:00:26"/>
    <x v="0"/>
    <m/>
    <m/>
    <d v="1899-12-30T00:00:00"/>
    <d v="1899-12-30T00:20:20"/>
    <n v="4"/>
    <d v="1899-12-30T00:00:26"/>
    <n v="20.333333333332806"/>
    <x v="1"/>
    <x v="1"/>
  </r>
  <r>
    <x v="2"/>
    <s v="2024034141"/>
    <x v="0"/>
    <x v="629"/>
    <s v="E0444KPK"/>
    <d v="2024-12-11T00:00:00"/>
    <x v="2"/>
    <s v="200061"/>
    <x v="24"/>
    <s v="PA"/>
    <x v="2"/>
    <x v="0"/>
    <d v="2024-12-11T00:00:00"/>
    <d v="1899-12-30T08:04:07"/>
    <d v="2024-12-11T00:00:00"/>
    <d v="1899-12-30T08:04:33"/>
    <d v="2024-12-11T00:00:00"/>
    <d v="1899-12-30T08:22:53"/>
    <x v="0"/>
    <x v="0"/>
    <s v="2108138749"/>
    <s v="FBO"/>
    <d v="1899-12-30T00:18:46"/>
    <x v="1867"/>
    <d v="1899-12-30T00:00:26"/>
    <s v="Granel"/>
    <s v="E001"/>
    <x v="0"/>
    <d v="1899-12-30T00:18:46"/>
    <d v="1899-12-30T00:18:20"/>
    <x v="2"/>
    <x v="7"/>
    <x v="4"/>
    <x v="0"/>
    <n v="0"/>
    <n v="0"/>
    <x v="0"/>
    <x v="0"/>
    <x v="0"/>
    <n v="0"/>
    <x v="2"/>
    <x v="1"/>
    <d v="1899-12-30T00:00:26"/>
    <d v="1899-12-30T00:00:26"/>
    <x v="0"/>
    <m/>
    <m/>
    <d v="1899-12-30T00:00:00"/>
    <d v="1899-12-30T00:18:46"/>
    <n v="4"/>
    <d v="1899-12-30T00:00:26"/>
    <n v="18.766666666670346"/>
    <x v="1"/>
    <x v="1"/>
  </r>
  <r>
    <x v="2"/>
    <s v="2024034179"/>
    <x v="0"/>
    <x v="633"/>
    <s v="E3602KFL"/>
    <d v="2024-12-11T00:00:00"/>
    <x v="2"/>
    <s v="200061"/>
    <x v="24"/>
    <s v="PA"/>
    <x v="2"/>
    <x v="0"/>
    <d v="2024-12-11T00:00:00"/>
    <d v="1899-12-30T11:42:55"/>
    <d v="2024-12-11T00:00:00"/>
    <d v="1899-12-30T11:43:23"/>
    <d v="2024-12-11T00:00:00"/>
    <d v="1899-12-30T11:57:40"/>
    <x v="0"/>
    <x v="0"/>
    <s v="2108138765"/>
    <s v="FBO"/>
    <d v="1899-12-30T00:14:45"/>
    <x v="1868"/>
    <d v="1899-12-30T00:00:28"/>
    <s v="Granel"/>
    <s v="E001"/>
    <x v="0"/>
    <d v="1899-12-30T00:14:45"/>
    <d v="1899-12-30T00:14:17"/>
    <x v="5"/>
    <x v="7"/>
    <x v="4"/>
    <x v="0"/>
    <n v="0"/>
    <n v="0"/>
    <x v="0"/>
    <x v="0"/>
    <x v="0"/>
    <n v="0"/>
    <x v="2"/>
    <x v="1"/>
    <d v="1899-12-30T00:00:28"/>
    <d v="1899-12-30T00:00:28"/>
    <x v="0"/>
    <m/>
    <m/>
    <d v="1899-12-30T00:00:00"/>
    <d v="1899-12-30T00:14:45"/>
    <n v="4"/>
    <d v="1899-12-30T00:00:28"/>
    <n v="14.750000000006382"/>
    <x v="4"/>
    <x v="1"/>
  </r>
  <r>
    <x v="2"/>
    <s v="2024034197"/>
    <x v="0"/>
    <x v="628"/>
    <s v="E3720KHG"/>
    <d v="2024-12-11T00:00:00"/>
    <x v="2"/>
    <s v="200061"/>
    <x v="24"/>
    <s v="PA"/>
    <x v="2"/>
    <x v="0"/>
    <d v="2024-12-11T00:00:00"/>
    <d v="1899-12-30T12:51:16"/>
    <d v="2024-12-11T00:00:00"/>
    <d v="1899-12-30T12:51:44"/>
    <d v="2024-12-11T00:00:00"/>
    <d v="1899-12-30T13:11:24"/>
    <x v="0"/>
    <x v="0"/>
    <s v="2108138767"/>
    <s v="FBO"/>
    <d v="1899-12-30T00:20:08"/>
    <x v="1869"/>
    <d v="1899-12-30T00:00:28"/>
    <s v="Granel"/>
    <s v="E001"/>
    <x v="0"/>
    <d v="1899-12-30T00:20:08"/>
    <d v="1899-12-30T00:19:40"/>
    <x v="6"/>
    <x v="7"/>
    <x v="4"/>
    <x v="0"/>
    <n v="0"/>
    <n v="0"/>
    <x v="0"/>
    <x v="0"/>
    <x v="0"/>
    <n v="0"/>
    <x v="2"/>
    <x v="1"/>
    <d v="1899-12-30T00:00:28"/>
    <d v="1899-12-30T00:00:28"/>
    <x v="0"/>
    <m/>
    <m/>
    <d v="1899-12-30T00:00:00"/>
    <d v="1899-12-30T00:20:08"/>
    <n v="4"/>
    <d v="1899-12-30T00:00:28"/>
    <n v="20.133333333331098"/>
    <x v="13"/>
    <x v="1"/>
  </r>
  <r>
    <x v="2"/>
    <s v="2024034199"/>
    <x v="0"/>
    <x v="616"/>
    <s v="E3162KWR"/>
    <d v="2024-12-11T00:00:00"/>
    <x v="2"/>
    <s v="200061"/>
    <x v="24"/>
    <s v="PA"/>
    <x v="2"/>
    <x v="0"/>
    <d v="2024-12-11T00:00:00"/>
    <d v="1899-12-30T12:58:12"/>
    <d v="2024-12-11T00:00:00"/>
    <d v="1899-12-30T12:58:40"/>
    <d v="2024-12-11T00:00:00"/>
    <d v="1899-12-30T13:26:45"/>
    <x v="0"/>
    <x v="0"/>
    <s v="2108138770"/>
    <s v="FBO"/>
    <d v="1899-12-30T00:28:33"/>
    <x v="602"/>
    <d v="1899-12-30T00:00:28"/>
    <s v="Granel"/>
    <s v="E001"/>
    <x v="0"/>
    <d v="1899-12-30T00:28:33"/>
    <d v="1899-12-30T00:28:05"/>
    <x v="6"/>
    <x v="7"/>
    <x v="4"/>
    <x v="0"/>
    <n v="0"/>
    <n v="0"/>
    <x v="0"/>
    <x v="0"/>
    <x v="0"/>
    <n v="0"/>
    <x v="2"/>
    <x v="1"/>
    <d v="1899-12-30T00:00:28"/>
    <d v="1899-12-30T00:00:28"/>
    <x v="0"/>
    <m/>
    <m/>
    <d v="1899-12-30T00:00:00"/>
    <d v="1899-12-30T00:28:33"/>
    <n v="4"/>
    <d v="1899-12-30T00:00:28"/>
    <n v="28.550000000001585"/>
    <x v="13"/>
    <x v="1"/>
  </r>
  <r>
    <x v="2"/>
    <s v="2024034203"/>
    <x v="0"/>
    <x v="623"/>
    <s v="E0422HYG"/>
    <d v="2024-12-11T00:00:00"/>
    <x v="2"/>
    <s v="200061"/>
    <x v="24"/>
    <s v="PA"/>
    <x v="2"/>
    <x v="0"/>
    <d v="2024-12-11T00:00:00"/>
    <d v="1899-12-30T13:05:31"/>
    <d v="2024-12-11T00:00:00"/>
    <d v="1899-12-30T13:05:59"/>
    <d v="2024-12-11T00:00:00"/>
    <d v="1899-12-30T14:27:54"/>
    <x v="0"/>
    <x v="0"/>
    <s v="2108138773"/>
    <s v="FBO"/>
    <d v="1899-12-30T01:22:23"/>
    <x v="1870"/>
    <d v="1899-12-30T00:00:28"/>
    <s v="Granel"/>
    <s v="E001"/>
    <x v="0"/>
    <d v="1899-12-30T01:22:23"/>
    <d v="1899-12-30T01:21:55"/>
    <x v="9"/>
    <x v="7"/>
    <x v="4"/>
    <x v="0"/>
    <n v="0"/>
    <n v="0"/>
    <x v="0"/>
    <x v="0"/>
    <x v="0"/>
    <n v="0"/>
    <x v="2"/>
    <x v="0"/>
    <d v="1899-12-30T00:00:28"/>
    <d v="1899-12-30T00:00:28"/>
    <x v="0"/>
    <m/>
    <m/>
    <d v="1899-12-30T00:00:00"/>
    <d v="1899-12-30T01:22:23"/>
    <n v="4"/>
    <d v="1899-12-30T00:00:28"/>
    <n v="82.383333333321488"/>
    <x v="8"/>
    <x v="0"/>
  </r>
  <r>
    <x v="2"/>
    <s v="2024034215"/>
    <x v="0"/>
    <x v="635"/>
    <s v="E8067JPN"/>
    <d v="2024-12-11T00:00:00"/>
    <x v="2"/>
    <s v="200061"/>
    <x v="24"/>
    <s v="PA"/>
    <x v="2"/>
    <x v="0"/>
    <d v="2024-12-11T00:00:00"/>
    <d v="1899-12-30T14:39:06"/>
    <d v="2024-12-11T00:00:00"/>
    <d v="1899-12-30T14:39:34"/>
    <d v="2024-12-11T00:00:00"/>
    <d v="1899-12-30T14:54:52"/>
    <x v="0"/>
    <x v="0"/>
    <s v="2108138774"/>
    <s v="FBO"/>
    <d v="1899-12-30T00:15:46"/>
    <x v="1871"/>
    <d v="1899-12-30T00:00:28"/>
    <s v="Granel"/>
    <s v="E001"/>
    <x v="0"/>
    <d v="1899-12-30T00:15:46"/>
    <d v="1899-12-30T00:15:18"/>
    <x v="7"/>
    <x v="7"/>
    <x v="4"/>
    <x v="0"/>
    <n v="0"/>
    <n v="0"/>
    <x v="0"/>
    <x v="0"/>
    <x v="0"/>
    <n v="0"/>
    <x v="2"/>
    <x v="1"/>
    <d v="1899-12-30T00:00:28"/>
    <d v="1899-12-30T00:00:28"/>
    <x v="0"/>
    <m/>
    <m/>
    <d v="1899-12-30T00:00:00"/>
    <d v="1899-12-30T00:15:46"/>
    <n v="4"/>
    <d v="1899-12-30T00:00:28"/>
    <n v="15.766666666675313"/>
    <x v="8"/>
    <x v="1"/>
  </r>
  <r>
    <x v="2"/>
    <s v="2024034217"/>
    <x v="0"/>
    <x v="636"/>
    <s v="E0592KYG"/>
    <d v="2024-12-11T00:00:00"/>
    <x v="2"/>
    <s v="200061"/>
    <x v="24"/>
    <s v="PA"/>
    <x v="2"/>
    <x v="0"/>
    <d v="2024-12-11T00:00:00"/>
    <d v="1899-12-30T14:51:45"/>
    <d v="2024-12-11T00:00:00"/>
    <d v="1899-12-30T14:53:00"/>
    <d v="2024-12-11T00:00:00"/>
    <d v="1899-12-30T15:15:40"/>
    <x v="0"/>
    <x v="0"/>
    <s v="2108138776"/>
    <s v="FBO"/>
    <d v="1899-12-30T00:23:55"/>
    <x v="1292"/>
    <d v="1899-12-30T00:01:15"/>
    <s v="Granel"/>
    <s v="E001"/>
    <x v="0"/>
    <d v="1899-12-30T00:23:55"/>
    <d v="1899-12-30T00:22:40"/>
    <x v="7"/>
    <x v="7"/>
    <x v="4"/>
    <x v="0"/>
    <n v="0"/>
    <n v="0"/>
    <x v="0"/>
    <x v="0"/>
    <x v="0"/>
    <n v="0"/>
    <x v="2"/>
    <x v="1"/>
    <d v="1899-12-30T00:01:15"/>
    <d v="1899-12-30T00:01:15"/>
    <x v="0"/>
    <m/>
    <m/>
    <d v="1899-12-30T00:00:00"/>
    <d v="1899-12-30T00:23:55"/>
    <n v="4"/>
    <d v="1899-12-30T00:01:15"/>
    <n v="23.916666666671951"/>
    <x v="6"/>
    <x v="1"/>
  </r>
  <r>
    <x v="2"/>
    <s v="2024034222"/>
    <x v="0"/>
    <x v="637"/>
    <s v="E4860JPF"/>
    <d v="2024-12-11T00:00:00"/>
    <x v="2"/>
    <s v="200061"/>
    <x v="24"/>
    <s v="PA"/>
    <x v="2"/>
    <x v="0"/>
    <d v="2024-12-11T00:00:00"/>
    <d v="1899-12-30T15:09:55"/>
    <d v="2024-12-11T00:00:00"/>
    <d v="1899-12-30T15:10:22"/>
    <d v="2024-12-11T00:00:00"/>
    <d v="1899-12-30T15:28:50"/>
    <x v="0"/>
    <x v="0"/>
    <s v="2108138778"/>
    <s v="FBO"/>
    <d v="1899-12-30T00:18:55"/>
    <x v="1737"/>
    <d v="1899-12-30T00:00:27"/>
    <s v="Granel"/>
    <s v="E001"/>
    <x v="0"/>
    <d v="1899-12-30T00:18:55"/>
    <d v="1899-12-30T00:18:28"/>
    <x v="14"/>
    <x v="7"/>
    <x v="4"/>
    <x v="0"/>
    <n v="0"/>
    <n v="0"/>
    <x v="0"/>
    <x v="0"/>
    <x v="0"/>
    <n v="0"/>
    <x v="2"/>
    <x v="1"/>
    <d v="1899-12-30T00:00:27"/>
    <d v="1899-12-30T00:00:27"/>
    <x v="0"/>
    <m/>
    <m/>
    <d v="1899-12-30T00:00:00"/>
    <d v="1899-12-30T00:18:55"/>
    <n v="4"/>
    <d v="1899-12-30T00:00:27"/>
    <n v="18.916666666675166"/>
    <x v="6"/>
    <x v="1"/>
  </r>
  <r>
    <x v="2"/>
    <s v="2024034223"/>
    <x v="0"/>
    <x v="638"/>
    <s v="E6016MRS"/>
    <d v="2024-12-11T00:00:00"/>
    <x v="2"/>
    <s v="200061"/>
    <x v="24"/>
    <s v="PA"/>
    <x v="2"/>
    <x v="0"/>
    <d v="2024-12-11T00:00:00"/>
    <d v="1899-12-30T15:11:14"/>
    <d v="2024-12-11T00:00:00"/>
    <d v="1899-12-30T15:11:42"/>
    <d v="2024-12-11T00:00:00"/>
    <d v="1899-12-30T15:39:37"/>
    <x v="0"/>
    <x v="0"/>
    <s v="2108138779"/>
    <s v="FBO"/>
    <d v="1899-12-30T00:28:23"/>
    <x v="1872"/>
    <d v="1899-12-30T00:00:28"/>
    <s v="Granel"/>
    <s v="E001"/>
    <x v="0"/>
    <d v="1899-12-30T00:28:23"/>
    <d v="1899-12-30T00:27:55"/>
    <x v="14"/>
    <x v="7"/>
    <x v="4"/>
    <x v="0"/>
    <n v="0"/>
    <n v="0"/>
    <x v="0"/>
    <x v="0"/>
    <x v="0"/>
    <n v="0"/>
    <x v="2"/>
    <x v="1"/>
    <d v="1899-12-30T00:00:28"/>
    <d v="1899-12-30T00:00:28"/>
    <x v="0"/>
    <m/>
    <m/>
    <d v="1899-12-30T00:00:00"/>
    <d v="1899-12-30T00:28:23"/>
    <n v="4"/>
    <d v="1899-12-30T00:00:28"/>
    <n v="28.383333333321676"/>
    <x v="6"/>
    <x v="1"/>
  </r>
  <r>
    <x v="2"/>
    <s v="2024034225"/>
    <x v="0"/>
    <x v="639"/>
    <s v="E5930JDY"/>
    <d v="2024-12-11T00:00:00"/>
    <x v="2"/>
    <s v="200061"/>
    <x v="24"/>
    <s v="PA"/>
    <x v="2"/>
    <x v="0"/>
    <d v="2024-12-11T00:00:00"/>
    <d v="1899-12-30T15:18:41"/>
    <d v="2024-12-11T00:00:00"/>
    <d v="1899-12-30T15:19:09"/>
    <d v="2024-12-11T00:00:00"/>
    <d v="1899-12-30T15:54:00"/>
    <x v="0"/>
    <x v="0"/>
    <s v="2108138781"/>
    <s v="FBO"/>
    <d v="1899-12-30T00:35:19"/>
    <x v="1206"/>
    <d v="1899-12-30T00:00:28"/>
    <s v="Granel"/>
    <s v="E001"/>
    <x v="0"/>
    <d v="1899-12-30T00:35:19"/>
    <d v="1899-12-30T00:34:51"/>
    <x v="14"/>
    <x v="7"/>
    <x v="4"/>
    <x v="0"/>
    <n v="0"/>
    <n v="0"/>
    <x v="0"/>
    <x v="0"/>
    <x v="0"/>
    <n v="0"/>
    <x v="2"/>
    <x v="1"/>
    <d v="1899-12-30T00:00:28"/>
    <d v="1899-12-30T00:00:28"/>
    <x v="0"/>
    <m/>
    <m/>
    <d v="1899-12-30T00:00:00"/>
    <d v="1899-12-30T00:35:19"/>
    <n v="4"/>
    <d v="1899-12-30T00:00:28"/>
    <n v="35.316666666662378"/>
    <x v="6"/>
    <x v="1"/>
  </r>
  <r>
    <x v="2"/>
    <s v="2024034226"/>
    <x v="0"/>
    <x v="640"/>
    <s v="E7014JYN"/>
    <d v="2024-12-11T00:00:00"/>
    <x v="2"/>
    <s v="200061"/>
    <x v="24"/>
    <s v="PA"/>
    <x v="2"/>
    <x v="0"/>
    <d v="2024-12-11T00:00:00"/>
    <d v="1899-12-30T15:25:37"/>
    <d v="2024-12-11T00:00:00"/>
    <d v="1899-12-30T15:26:45"/>
    <d v="2024-12-11T00:00:00"/>
    <d v="1899-12-30T16:36:40"/>
    <x v="0"/>
    <x v="0"/>
    <s v="2108138783"/>
    <s v="FBO"/>
    <d v="1899-12-30T01:11:03"/>
    <x v="1873"/>
    <d v="1899-12-30T00:01:08"/>
    <s v="Granel"/>
    <s v="E001"/>
    <x v="0"/>
    <d v="1899-12-30T01:11:03"/>
    <d v="1899-12-30T01:09:55"/>
    <x v="14"/>
    <x v="7"/>
    <x v="4"/>
    <x v="0"/>
    <n v="0"/>
    <n v="0"/>
    <x v="0"/>
    <x v="0"/>
    <x v="0"/>
    <n v="0"/>
    <x v="2"/>
    <x v="0"/>
    <d v="1899-12-30T00:01:08"/>
    <d v="1899-12-30T00:01:08"/>
    <x v="0"/>
    <m/>
    <m/>
    <d v="1899-12-30T00:00:00"/>
    <d v="1899-12-30T01:11:03"/>
    <n v="4"/>
    <d v="1899-12-30T00:01:08"/>
    <n v="71.050000000003109"/>
    <x v="9"/>
    <x v="0"/>
  </r>
  <r>
    <x v="2"/>
    <s v="2024034239"/>
    <x v="0"/>
    <x v="641"/>
    <s v="E4057JCM"/>
    <d v="2024-12-11T00:00:00"/>
    <x v="2"/>
    <s v="200061"/>
    <x v="24"/>
    <s v="PA"/>
    <x v="2"/>
    <x v="0"/>
    <d v="2024-12-11T00:00:00"/>
    <d v="1899-12-30T15:57:46"/>
    <d v="2024-12-11T00:00:00"/>
    <d v="1899-12-30T15:58:14"/>
    <d v="2024-12-11T00:00:00"/>
    <d v="1899-12-30T16:50:07"/>
    <x v="0"/>
    <x v="0"/>
    <s v="2108138785"/>
    <s v="FBO"/>
    <d v="1899-12-30T00:52:21"/>
    <x v="906"/>
    <d v="1899-12-30T00:00:28"/>
    <s v="Granel"/>
    <s v="E001"/>
    <x v="0"/>
    <d v="1899-12-30T00:52:21"/>
    <d v="1899-12-30T00:51:53"/>
    <x v="14"/>
    <x v="7"/>
    <x v="4"/>
    <x v="0"/>
    <n v="0"/>
    <n v="0"/>
    <x v="0"/>
    <x v="0"/>
    <x v="0"/>
    <n v="0"/>
    <x v="2"/>
    <x v="0"/>
    <d v="1899-12-30T00:00:28"/>
    <d v="1899-12-30T00:00:28"/>
    <x v="0"/>
    <m/>
    <m/>
    <d v="1899-12-30T00:00:00"/>
    <d v="1899-12-30T00:52:21"/>
    <n v="4"/>
    <d v="1899-12-30T00:00:28"/>
    <n v="52.350000000004826"/>
    <x v="9"/>
    <x v="0"/>
  </r>
  <r>
    <x v="2"/>
    <s v="2024034250"/>
    <x v="0"/>
    <x v="631"/>
    <s v="E1072JZK"/>
    <d v="2024-12-11T00:00:00"/>
    <x v="2"/>
    <s v="200061"/>
    <x v="24"/>
    <s v="PA"/>
    <x v="2"/>
    <x v="0"/>
    <d v="2024-12-11T00:00:00"/>
    <d v="1899-12-30T16:27:49"/>
    <d v="2024-12-11T00:00:00"/>
    <d v="1899-12-30T16:28:17"/>
    <d v="2024-12-11T00:00:00"/>
    <d v="1899-12-30T17:02:08"/>
    <x v="0"/>
    <x v="0"/>
    <s v="2108138786"/>
    <s v="FBO"/>
    <d v="1899-12-30T00:34:19"/>
    <x v="853"/>
    <d v="1899-12-30T00:00:28"/>
    <s v="Granel"/>
    <s v="E001"/>
    <x v="0"/>
    <d v="1899-12-30T00:34:19"/>
    <d v="1899-12-30T00:33:51"/>
    <x v="10"/>
    <x v="7"/>
    <x v="4"/>
    <x v="0"/>
    <n v="0"/>
    <n v="0"/>
    <x v="0"/>
    <x v="0"/>
    <x v="0"/>
    <n v="0"/>
    <x v="2"/>
    <x v="1"/>
    <d v="1899-12-30T00:00:28"/>
    <d v="1899-12-30T00:00:28"/>
    <x v="0"/>
    <m/>
    <m/>
    <d v="1899-12-30T00:00:00"/>
    <d v="1899-12-30T00:34:19"/>
    <n v="4"/>
    <d v="1899-12-30T00:00:28"/>
    <n v="34.316666666654392"/>
    <x v="10"/>
    <x v="1"/>
  </r>
  <r>
    <x v="2"/>
    <s v="2024034263"/>
    <x v="0"/>
    <x v="642"/>
    <s v="E8223KYN"/>
    <d v="2024-12-11T00:00:00"/>
    <x v="2"/>
    <s v="200061"/>
    <x v="24"/>
    <s v="PA"/>
    <x v="2"/>
    <x v="0"/>
    <d v="2024-12-11T00:00:00"/>
    <d v="1899-12-30T17:32:48"/>
    <d v="2024-12-11T00:00:00"/>
    <d v="1899-12-30T17:34:11"/>
    <d v="2024-12-11T00:00:00"/>
    <d v="1899-12-30T17:54:40"/>
    <x v="0"/>
    <x v="0"/>
    <s v="2108138790"/>
    <s v="FBO"/>
    <d v="1899-12-30T00:21:52"/>
    <x v="1874"/>
    <d v="1899-12-30T00:01:23"/>
    <s v="Granel"/>
    <s v="E001"/>
    <x v="0"/>
    <d v="1899-12-30T00:21:52"/>
    <d v="1899-12-30T00:20:29"/>
    <x v="8"/>
    <x v="7"/>
    <x v="4"/>
    <x v="0"/>
    <n v="0"/>
    <n v="0"/>
    <x v="0"/>
    <x v="0"/>
    <x v="0"/>
    <n v="0"/>
    <x v="2"/>
    <x v="1"/>
    <d v="1899-12-30T00:01:23"/>
    <d v="1899-12-30T00:01:23"/>
    <x v="0"/>
    <m/>
    <m/>
    <d v="1899-12-30T00:00:00"/>
    <d v="1899-12-30T00:21:52"/>
    <n v="4"/>
    <d v="1899-12-30T00:01:23"/>
    <n v="21.866666666673549"/>
    <x v="10"/>
    <x v="1"/>
  </r>
  <r>
    <x v="2"/>
    <s v="2024034278"/>
    <x v="0"/>
    <x v="628"/>
    <s v="E3720KHG"/>
    <d v="2024-12-12T00:00:00"/>
    <x v="2"/>
    <s v="200061"/>
    <x v="24"/>
    <s v="PA"/>
    <x v="2"/>
    <x v="0"/>
    <d v="2024-12-12T00:00:00"/>
    <d v="1899-12-30T06:19:58"/>
    <d v="2024-12-12T00:00:00"/>
    <d v="1899-12-30T06:20:27"/>
    <d v="2024-12-12T00:00:00"/>
    <d v="1899-12-30T06:38:00"/>
    <x v="0"/>
    <x v="0"/>
    <s v="2108138794"/>
    <s v="FBO"/>
    <d v="1899-12-30T00:18:02"/>
    <x v="1875"/>
    <d v="1899-12-30T00:00:29"/>
    <s v="Granel"/>
    <s v="E001"/>
    <x v="0"/>
    <d v="1899-12-30T00:18:02"/>
    <d v="1899-12-30T00:17:33"/>
    <x v="0"/>
    <x v="8"/>
    <x v="4"/>
    <x v="0"/>
    <n v="0"/>
    <n v="0"/>
    <x v="0"/>
    <x v="0"/>
    <x v="0"/>
    <n v="0"/>
    <x v="2"/>
    <x v="1"/>
    <d v="1899-12-30T00:00:29"/>
    <d v="1899-12-30T00:00:29"/>
    <x v="0"/>
    <m/>
    <m/>
    <d v="1899-12-30T00:00:00"/>
    <d v="1899-12-30T00:18:02"/>
    <n v="5"/>
    <d v="1899-12-30T00:00:29"/>
    <n v="18.033333333336046"/>
    <x v="12"/>
    <x v="1"/>
  </r>
  <r>
    <x v="2"/>
    <s v="2024034280"/>
    <x v="0"/>
    <x v="639"/>
    <s v="E5930JDY"/>
    <d v="2024-12-12T00:00:00"/>
    <x v="2"/>
    <s v="200061"/>
    <x v="24"/>
    <s v="PA"/>
    <x v="2"/>
    <x v="0"/>
    <d v="2024-12-12T00:00:00"/>
    <d v="1899-12-30T06:47:18"/>
    <d v="2024-12-12T00:00:00"/>
    <d v="1899-12-30T06:47:47"/>
    <d v="2024-12-12T00:00:00"/>
    <d v="1899-12-30T07:04:52"/>
    <x v="0"/>
    <x v="0"/>
    <s v="2108138795"/>
    <s v="FBO"/>
    <d v="1899-12-30T00:17:34"/>
    <x v="1876"/>
    <d v="1899-12-30T00:00:29"/>
    <s v="Granel"/>
    <s v="E001"/>
    <x v="0"/>
    <d v="1899-12-30T00:17:34"/>
    <d v="1899-12-30T00:17:05"/>
    <x v="0"/>
    <x v="8"/>
    <x v="4"/>
    <x v="0"/>
    <n v="0"/>
    <n v="0"/>
    <x v="0"/>
    <x v="0"/>
    <x v="0"/>
    <n v="0"/>
    <x v="2"/>
    <x v="1"/>
    <d v="1899-12-30T00:00:29"/>
    <d v="1899-12-30T00:00:29"/>
    <x v="0"/>
    <m/>
    <m/>
    <d v="1899-12-30T00:00:00"/>
    <d v="1899-12-30T00:17:34"/>
    <n v="5"/>
    <d v="1899-12-30T00:00:29"/>
    <n v="17.566666666675275"/>
    <x v="0"/>
    <x v="1"/>
  </r>
  <r>
    <x v="2"/>
    <s v="2024034286"/>
    <x v="0"/>
    <x v="617"/>
    <s v="E2721LFZ"/>
    <d v="2024-12-12T00:00:00"/>
    <x v="2"/>
    <s v="200061"/>
    <x v="24"/>
    <s v="PA"/>
    <x v="2"/>
    <x v="0"/>
    <d v="2024-12-12T00:00:00"/>
    <d v="1899-12-30T07:46:48"/>
    <d v="2024-12-12T00:00:00"/>
    <d v="1899-12-30T07:47:16"/>
    <d v="2024-12-12T00:00:00"/>
    <d v="1899-12-30T08:02:27"/>
    <x v="0"/>
    <x v="0"/>
    <s v="2108138797"/>
    <s v="FBO"/>
    <d v="1899-12-30T00:15:39"/>
    <x v="1877"/>
    <d v="1899-12-30T00:00:28"/>
    <s v="Granel"/>
    <s v="E001"/>
    <x v="0"/>
    <d v="1899-12-30T00:15:39"/>
    <d v="1899-12-30T00:15:11"/>
    <x v="1"/>
    <x v="8"/>
    <x v="4"/>
    <x v="0"/>
    <n v="0"/>
    <n v="0"/>
    <x v="0"/>
    <x v="0"/>
    <x v="0"/>
    <n v="0"/>
    <x v="2"/>
    <x v="1"/>
    <d v="1899-12-30T00:00:28"/>
    <d v="1899-12-30T00:00:28"/>
    <x v="0"/>
    <m/>
    <m/>
    <d v="1899-12-30T00:00:00"/>
    <d v="1899-12-30T00:15:39"/>
    <n v="5"/>
    <d v="1899-12-30T00:00:28"/>
    <n v="15.649999999992055"/>
    <x v="1"/>
    <x v="1"/>
  </r>
  <r>
    <x v="2"/>
    <s v="2024034300"/>
    <x v="0"/>
    <x v="622"/>
    <s v="E6968KBD"/>
    <d v="2024-12-12T00:00:00"/>
    <x v="2"/>
    <s v="200061"/>
    <x v="24"/>
    <s v="PA"/>
    <x v="2"/>
    <x v="0"/>
    <d v="2024-12-12T00:00:00"/>
    <d v="1899-12-30T08:14:33"/>
    <d v="2024-12-12T00:00:00"/>
    <d v="1899-12-30T08:15:05"/>
    <d v="2024-12-12T00:00:00"/>
    <d v="1899-12-30T08:38:46"/>
    <x v="0"/>
    <x v="0"/>
    <s v="2108138805"/>
    <s v="FBO"/>
    <d v="1899-12-30T00:24:13"/>
    <x v="907"/>
    <d v="1899-12-30T00:00:32"/>
    <s v="Granel"/>
    <s v="E001"/>
    <x v="0"/>
    <d v="1899-12-30T00:24:13"/>
    <d v="1899-12-30T00:23:41"/>
    <x v="2"/>
    <x v="8"/>
    <x v="4"/>
    <x v="0"/>
    <n v="0"/>
    <n v="0"/>
    <x v="0"/>
    <x v="0"/>
    <x v="0"/>
    <n v="0"/>
    <x v="2"/>
    <x v="1"/>
    <d v="1899-12-30T00:00:32"/>
    <d v="1899-12-30T00:00:32"/>
    <x v="0"/>
    <m/>
    <m/>
    <d v="1899-12-30T00:00:00"/>
    <d v="1899-12-30T00:24:13"/>
    <n v="5"/>
    <d v="1899-12-30T00:00:32"/>
    <n v="24.216666666667201"/>
    <x v="1"/>
    <x v="1"/>
  </r>
  <r>
    <x v="2"/>
    <s v="2024034304"/>
    <x v="0"/>
    <x v="623"/>
    <s v="E0422HYG"/>
    <d v="2024-12-12T00:00:00"/>
    <x v="2"/>
    <s v="200061"/>
    <x v="24"/>
    <s v="PA"/>
    <x v="2"/>
    <x v="0"/>
    <d v="2024-12-12T00:00:00"/>
    <d v="1899-12-30T08:25:10"/>
    <d v="2024-12-12T00:00:00"/>
    <d v="1899-12-30T08:25:37"/>
    <d v="2024-12-12T00:00:00"/>
    <d v="1899-12-30T08:47:46"/>
    <x v="0"/>
    <x v="0"/>
    <s v="2108138806"/>
    <s v="FBO"/>
    <d v="1899-12-30T00:22:36"/>
    <x v="1878"/>
    <d v="1899-12-30T00:00:27"/>
    <s v="Granel"/>
    <s v="E001"/>
    <x v="0"/>
    <d v="1899-12-30T00:22:36"/>
    <d v="1899-12-30T00:22:09"/>
    <x v="2"/>
    <x v="8"/>
    <x v="4"/>
    <x v="0"/>
    <n v="0"/>
    <n v="0"/>
    <x v="0"/>
    <x v="0"/>
    <x v="0"/>
    <n v="0"/>
    <x v="2"/>
    <x v="1"/>
    <d v="1899-12-30T00:00:27"/>
    <d v="1899-12-30T00:00:27"/>
    <x v="0"/>
    <m/>
    <m/>
    <d v="1899-12-30T00:00:00"/>
    <d v="1899-12-30T00:22:36"/>
    <n v="5"/>
    <d v="1899-12-30T00:00:27"/>
    <n v="22.599999999993539"/>
    <x v="1"/>
    <x v="1"/>
  </r>
  <r>
    <x v="2"/>
    <s v="2024034315"/>
    <x v="0"/>
    <x v="643"/>
    <s v="E2226JXK"/>
    <d v="2024-12-12T00:00:00"/>
    <x v="2"/>
    <s v="200061"/>
    <x v="24"/>
    <s v="PA"/>
    <x v="2"/>
    <x v="0"/>
    <d v="2024-12-12T00:00:00"/>
    <d v="1899-12-30T09:22:02"/>
    <d v="2024-12-12T00:00:00"/>
    <d v="1899-12-30T09:22:34"/>
    <d v="2024-12-12T00:00:00"/>
    <d v="1899-12-30T09:38:28"/>
    <x v="0"/>
    <x v="0"/>
    <s v="2108138807"/>
    <s v="FBO"/>
    <d v="1899-12-30T00:16:26"/>
    <x v="1879"/>
    <d v="1899-12-30T00:00:32"/>
    <s v="Granel"/>
    <s v="E001"/>
    <x v="0"/>
    <d v="1899-12-30T00:16:26"/>
    <d v="1899-12-30T00:15:54"/>
    <x v="3"/>
    <x v="8"/>
    <x v="4"/>
    <x v="0"/>
    <n v="0"/>
    <n v="0"/>
    <x v="0"/>
    <x v="0"/>
    <x v="0"/>
    <n v="0"/>
    <x v="2"/>
    <x v="1"/>
    <d v="1899-12-30T00:00:32"/>
    <d v="1899-12-30T00:00:32"/>
    <x v="0"/>
    <m/>
    <m/>
    <d v="1899-12-30T00:00:00"/>
    <d v="1899-12-30T00:16:26"/>
    <n v="5"/>
    <d v="1899-12-30T00:00:32"/>
    <n v="16.433333333323166"/>
    <x v="2"/>
    <x v="1"/>
  </r>
  <r>
    <x v="2"/>
    <s v=""/>
    <x v="0"/>
    <x v="643"/>
    <s v="E2226JXK"/>
    <d v="2024-12-12T00:00:00"/>
    <x v="2"/>
    <s v="200061"/>
    <x v="24"/>
    <s v="PA"/>
    <x v="2"/>
    <x v="0"/>
    <d v="2024-12-12T00:00:00"/>
    <d v="1899-12-30T09:42:13"/>
    <d v="2024-12-12T00:00:00"/>
    <d v="1899-12-30T09:42:58"/>
    <d v="2024-12-12T00:00:00"/>
    <d v="1899-12-30T09:44:25"/>
    <x v="100"/>
    <x v="15"/>
    <s v="2108138808"/>
    <s v="FBO"/>
    <d v="1899-12-30T00:02:12"/>
    <x v="1880"/>
    <d v="1899-12-30T00:00:45"/>
    <s v="Granel"/>
    <s v="E001"/>
    <x v="0"/>
    <d v="1899-12-30T00:02:12"/>
    <d v="1899-12-30T00:01:27"/>
    <x v="3"/>
    <x v="8"/>
    <x v="4"/>
    <x v="0"/>
    <n v="1"/>
    <n v="0"/>
    <x v="1"/>
    <x v="0"/>
    <x v="0"/>
    <n v="1"/>
    <x v="2"/>
    <x v="1"/>
    <d v="1899-12-30T00:00:45"/>
    <d v="1899-12-30T00:00:45"/>
    <x v="0"/>
    <m/>
    <m/>
    <d v="1899-12-30T00:00:00"/>
    <d v="1899-12-30T00:02:12"/>
    <n v="5"/>
    <d v="1899-12-30T00:00:45"/>
    <n v="2.2000000000032216"/>
    <x v="2"/>
    <x v="1"/>
  </r>
  <r>
    <x v="2"/>
    <s v="2024034336"/>
    <x v="0"/>
    <x v="633"/>
    <s v="E3602KFL"/>
    <d v="2024-12-12T00:00:00"/>
    <x v="2"/>
    <s v="200061"/>
    <x v="24"/>
    <s v="PA"/>
    <x v="2"/>
    <x v="0"/>
    <d v="2024-12-12T00:00:00"/>
    <d v="1899-12-30T11:07:42"/>
    <d v="2024-12-12T00:00:00"/>
    <d v="1899-12-30T11:08:10"/>
    <d v="2024-12-12T00:00:00"/>
    <d v="1899-12-30T12:16:52"/>
    <x v="0"/>
    <x v="0"/>
    <s v="2108138814"/>
    <s v="FBO"/>
    <d v="1899-12-30T01:09:10"/>
    <x v="1881"/>
    <d v="1899-12-30T00:00:28"/>
    <s v="Granel"/>
    <s v="E001"/>
    <x v="0"/>
    <d v="1899-12-30T01:09:10"/>
    <d v="1899-12-30T01:08:42"/>
    <x v="5"/>
    <x v="8"/>
    <x v="4"/>
    <x v="0"/>
    <n v="0"/>
    <n v="0"/>
    <x v="0"/>
    <x v="0"/>
    <x v="0"/>
    <n v="0"/>
    <x v="2"/>
    <x v="0"/>
    <d v="1899-12-30T00:00:28"/>
    <d v="1899-12-30T00:00:28"/>
    <x v="0"/>
    <m/>
    <m/>
    <d v="1899-12-30T00:00:00"/>
    <d v="1899-12-30T01:09:10"/>
    <n v="5"/>
    <d v="1899-12-30T00:00:28"/>
    <n v="69.166666666655999"/>
    <x v="5"/>
    <x v="0"/>
  </r>
  <r>
    <x v="2"/>
    <s v="2024034371"/>
    <x v="0"/>
    <x v="628"/>
    <s v="E3720KHG"/>
    <d v="2024-12-12T00:00:00"/>
    <x v="2"/>
    <s v="200061"/>
    <x v="24"/>
    <s v="PA"/>
    <x v="2"/>
    <x v="0"/>
    <d v="2024-12-12T00:00:00"/>
    <d v="1899-12-30T13:15:46"/>
    <d v="2024-12-12T00:00:00"/>
    <d v="1899-12-30T13:16:14"/>
    <d v="2024-12-12T00:00:00"/>
    <d v="1899-12-30T13:34:23"/>
    <x v="0"/>
    <x v="0"/>
    <s v="2108138817"/>
    <s v="FBO"/>
    <d v="1899-12-30T00:18:37"/>
    <x v="7"/>
    <d v="1899-12-30T00:00:28"/>
    <s v="Granel"/>
    <s v="E001"/>
    <x v="0"/>
    <d v="1899-12-30T00:18:37"/>
    <d v="1899-12-30T00:18:09"/>
    <x v="9"/>
    <x v="8"/>
    <x v="4"/>
    <x v="0"/>
    <n v="0"/>
    <n v="0"/>
    <x v="0"/>
    <x v="0"/>
    <x v="0"/>
    <n v="0"/>
    <x v="2"/>
    <x v="1"/>
    <d v="1899-12-30T00:00:28"/>
    <d v="1899-12-30T00:00:28"/>
    <x v="0"/>
    <m/>
    <m/>
    <d v="1899-12-30T00:00:00"/>
    <d v="1899-12-30T00:18:37"/>
    <n v="5"/>
    <d v="1899-12-30T00:00:28"/>
    <n v="18.616666666665527"/>
    <x v="13"/>
    <x v="1"/>
  </r>
  <r>
    <x v="2"/>
    <s v="2024034372"/>
    <x v="0"/>
    <x v="639"/>
    <s v="E5930JDY"/>
    <d v="2024-12-12T00:00:00"/>
    <x v="2"/>
    <s v="200061"/>
    <x v="24"/>
    <s v="PA"/>
    <x v="2"/>
    <x v="0"/>
    <d v="2024-12-12T00:00:00"/>
    <d v="1899-12-30T13:17:04"/>
    <d v="2024-12-12T00:00:00"/>
    <d v="1899-12-30T13:17:33"/>
    <d v="2024-12-12T00:00:00"/>
    <d v="1899-12-30T13:43:08"/>
    <x v="0"/>
    <x v="0"/>
    <s v="2108138818"/>
    <s v="FBO"/>
    <d v="1899-12-30T00:26:04"/>
    <x v="1076"/>
    <d v="1899-12-30T00:00:29"/>
    <s v="Granel"/>
    <s v="E001"/>
    <x v="0"/>
    <d v="1899-12-30T00:26:04"/>
    <d v="1899-12-30T00:25:35"/>
    <x v="9"/>
    <x v="8"/>
    <x v="4"/>
    <x v="0"/>
    <n v="0"/>
    <n v="0"/>
    <x v="0"/>
    <x v="0"/>
    <x v="0"/>
    <n v="0"/>
    <x v="2"/>
    <x v="1"/>
    <d v="1899-12-30T00:00:29"/>
    <d v="1899-12-30T00:00:29"/>
    <x v="0"/>
    <m/>
    <m/>
    <d v="1899-12-30T00:00:00"/>
    <d v="1899-12-30T00:26:04"/>
    <n v="5"/>
    <d v="1899-12-30T00:00:29"/>
    <n v="26.066666666663973"/>
    <x v="13"/>
    <x v="1"/>
  </r>
  <r>
    <x v="2"/>
    <s v="2024034388"/>
    <x v="0"/>
    <x v="623"/>
    <s v="E0422HYG"/>
    <d v="2024-12-12T00:00:00"/>
    <x v="2"/>
    <s v="200061"/>
    <x v="24"/>
    <s v="PA"/>
    <x v="2"/>
    <x v="0"/>
    <d v="2024-12-12T00:00:00"/>
    <d v="1899-12-30T14:26:02"/>
    <d v="2024-12-12T00:00:00"/>
    <d v="1899-12-30T14:26:30"/>
    <d v="2024-12-12T00:00:00"/>
    <d v="1899-12-30T14:45:50"/>
    <x v="0"/>
    <x v="0"/>
    <s v="2108138819"/>
    <s v="FBO"/>
    <d v="1899-12-30T00:19:48"/>
    <x v="1882"/>
    <d v="1899-12-30T00:00:28"/>
    <s v="Granel"/>
    <s v="E001"/>
    <x v="0"/>
    <d v="1899-12-30T00:19:48"/>
    <d v="1899-12-30T00:19:20"/>
    <x v="7"/>
    <x v="8"/>
    <x v="4"/>
    <x v="0"/>
    <n v="0"/>
    <n v="0"/>
    <x v="0"/>
    <x v="0"/>
    <x v="0"/>
    <n v="0"/>
    <x v="2"/>
    <x v="1"/>
    <d v="1899-12-30T00:00:28"/>
    <d v="1899-12-30T00:00:28"/>
    <x v="0"/>
    <m/>
    <m/>
    <d v="1899-12-30T00:00:00"/>
    <d v="1899-12-30T00:19:48"/>
    <n v="5"/>
    <d v="1899-12-30T00:00:28"/>
    <n v="19.799999999999898"/>
    <x v="8"/>
    <x v="1"/>
  </r>
  <r>
    <x v="2"/>
    <s v="2024034389"/>
    <x v="0"/>
    <x v="644"/>
    <s v="E7626LFJ"/>
    <d v="2024-12-12T00:00:00"/>
    <x v="2"/>
    <s v="200061"/>
    <x v="24"/>
    <s v="PA"/>
    <x v="2"/>
    <x v="0"/>
    <d v="2024-12-12T00:00:00"/>
    <d v="1899-12-30T14:27:12"/>
    <d v="2024-12-12T00:00:00"/>
    <d v="1899-12-30T14:27:41"/>
    <d v="2024-12-12T00:00:00"/>
    <d v="1899-12-30T15:00:50"/>
    <x v="0"/>
    <x v="0"/>
    <s v="2108138820"/>
    <s v="FBO"/>
    <d v="1899-12-30T00:33:38"/>
    <x v="1107"/>
    <d v="1899-12-30T00:00:29"/>
    <s v="Granel"/>
    <s v="E001"/>
    <x v="0"/>
    <d v="1899-12-30T00:33:38"/>
    <d v="1899-12-30T00:33:09"/>
    <x v="7"/>
    <x v="8"/>
    <x v="4"/>
    <x v="0"/>
    <n v="0"/>
    <n v="0"/>
    <x v="0"/>
    <x v="0"/>
    <x v="0"/>
    <n v="0"/>
    <x v="2"/>
    <x v="1"/>
    <d v="1899-12-30T00:00:29"/>
    <d v="1899-12-30T00:00:29"/>
    <x v="0"/>
    <m/>
    <m/>
    <d v="1899-12-30T00:00:00"/>
    <d v="1899-12-30T00:33:38"/>
    <n v="5"/>
    <d v="1899-12-30T00:00:29"/>
    <n v="33.63333333333113"/>
    <x v="6"/>
    <x v="1"/>
  </r>
  <r>
    <x v="2"/>
    <s v="2024034392"/>
    <x v="0"/>
    <x v="627"/>
    <s v="E6710LCS"/>
    <d v="2024-12-12T00:00:00"/>
    <x v="2"/>
    <s v="200061"/>
    <x v="24"/>
    <s v="PA"/>
    <x v="2"/>
    <x v="0"/>
    <d v="2024-12-12T00:00:00"/>
    <d v="1899-12-30T14:42:05"/>
    <d v="2024-12-12T00:00:00"/>
    <d v="1899-12-30T14:42:34"/>
    <d v="2024-12-12T00:00:00"/>
    <d v="1899-12-30T15:37:42"/>
    <x v="0"/>
    <x v="0"/>
    <s v="2108138824"/>
    <s v="FBO"/>
    <d v="1899-12-30T00:55:37"/>
    <x v="1883"/>
    <d v="1899-12-30T00:00:29"/>
    <s v="Granel"/>
    <s v="E001"/>
    <x v="0"/>
    <d v="1899-12-30T00:55:37"/>
    <d v="1899-12-30T00:55:08"/>
    <x v="7"/>
    <x v="8"/>
    <x v="4"/>
    <x v="0"/>
    <n v="0"/>
    <n v="0"/>
    <x v="0"/>
    <x v="0"/>
    <x v="0"/>
    <n v="0"/>
    <x v="2"/>
    <x v="0"/>
    <d v="1899-12-30T00:00:29"/>
    <d v="1899-12-30T00:00:29"/>
    <x v="0"/>
    <m/>
    <m/>
    <d v="1899-12-30T00:00:00"/>
    <d v="1899-12-30T00:55:37"/>
    <n v="5"/>
    <d v="1899-12-30T00:00:29"/>
    <n v="55.616666666673545"/>
    <x v="6"/>
    <x v="0"/>
  </r>
  <r>
    <x v="2"/>
    <s v="2024034410"/>
    <x v="0"/>
    <x v="645"/>
    <s v="E0372MVZ"/>
    <d v="2024-12-12T00:00:00"/>
    <x v="2"/>
    <s v="200061"/>
    <x v="24"/>
    <s v="PA"/>
    <x v="2"/>
    <x v="0"/>
    <d v="2024-12-12T00:00:00"/>
    <d v="1899-12-30T16:33:46"/>
    <d v="2024-12-12T00:00:00"/>
    <d v="1899-12-30T16:34:15"/>
    <d v="2024-12-12T00:00:00"/>
    <d v="1899-12-30T16:51:02"/>
    <x v="0"/>
    <x v="0"/>
    <s v="2108138829"/>
    <s v="FBO"/>
    <d v="1899-12-30T00:17:16"/>
    <x v="1884"/>
    <d v="1899-12-30T00:00:29"/>
    <s v="Granel"/>
    <s v="E001"/>
    <x v="0"/>
    <d v="1899-12-30T00:17:16"/>
    <d v="1899-12-30T00:16:47"/>
    <x v="10"/>
    <x v="8"/>
    <x v="4"/>
    <x v="0"/>
    <n v="0"/>
    <n v="0"/>
    <x v="0"/>
    <x v="0"/>
    <x v="0"/>
    <n v="0"/>
    <x v="2"/>
    <x v="1"/>
    <d v="1899-12-30T00:00:29"/>
    <d v="1899-12-30T00:00:29"/>
    <x v="0"/>
    <m/>
    <m/>
    <d v="1899-12-30T00:00:00"/>
    <d v="1899-12-30T00:17:16"/>
    <n v="5"/>
    <d v="1899-12-30T00:00:29"/>
    <n v="17.266666666665635"/>
    <x v="9"/>
    <x v="1"/>
  </r>
  <r>
    <x v="2"/>
    <s v="2024034412"/>
    <x v="0"/>
    <x v="621"/>
    <s v="E6254MKZ"/>
    <d v="2024-12-12T00:00:00"/>
    <x v="2"/>
    <s v="200061"/>
    <x v="24"/>
    <s v="PA"/>
    <x v="2"/>
    <x v="0"/>
    <d v="2024-12-12T00:00:00"/>
    <d v="1899-12-30T16:36:19"/>
    <d v="2024-12-12T00:00:00"/>
    <d v="1899-12-30T16:36:48"/>
    <d v="2024-12-12T00:00:00"/>
    <d v="1899-12-30T17:03:12"/>
    <x v="0"/>
    <x v="0"/>
    <s v="2108138830"/>
    <s v="FBO"/>
    <d v="1899-12-30T00:26:53"/>
    <x v="986"/>
    <d v="1899-12-30T00:00:29"/>
    <s v="Granel"/>
    <s v="E001"/>
    <x v="0"/>
    <d v="1899-12-30T00:26:53"/>
    <d v="1899-12-30T00:26:24"/>
    <x v="10"/>
    <x v="8"/>
    <x v="4"/>
    <x v="0"/>
    <n v="0"/>
    <n v="0"/>
    <x v="0"/>
    <x v="0"/>
    <x v="0"/>
    <n v="0"/>
    <x v="2"/>
    <x v="1"/>
    <d v="1899-12-30T00:00:29"/>
    <d v="1899-12-30T00:00:29"/>
    <x v="0"/>
    <m/>
    <m/>
    <d v="1899-12-30T00:00:00"/>
    <d v="1899-12-30T00:26:53"/>
    <n v="5"/>
    <d v="1899-12-30T00:00:29"/>
    <n v="26.883333333345742"/>
    <x v="10"/>
    <x v="1"/>
  </r>
  <r>
    <x v="2"/>
    <s v="2024034414"/>
    <x v="0"/>
    <x v="617"/>
    <s v="E2721LFZ"/>
    <d v="2024-12-12T00:00:00"/>
    <x v="2"/>
    <s v="200061"/>
    <x v="24"/>
    <s v="PA"/>
    <x v="2"/>
    <x v="0"/>
    <d v="2024-12-12T00:00:00"/>
    <d v="1899-12-30T16:43:55"/>
    <d v="2024-12-12T00:00:00"/>
    <d v="1899-12-30T16:44:24"/>
    <d v="2024-12-12T00:00:00"/>
    <d v="1899-12-30T17:28:09"/>
    <x v="0"/>
    <x v="0"/>
    <s v="2108138832"/>
    <s v="FBO"/>
    <d v="1899-12-30T00:44:14"/>
    <x v="1885"/>
    <d v="1899-12-30T00:00:29"/>
    <s v="Granel"/>
    <s v="E001"/>
    <x v="0"/>
    <d v="1899-12-30T00:44:14"/>
    <d v="1899-12-30T00:43:45"/>
    <x v="10"/>
    <x v="8"/>
    <x v="4"/>
    <x v="0"/>
    <n v="0"/>
    <n v="0"/>
    <x v="0"/>
    <x v="0"/>
    <x v="0"/>
    <n v="0"/>
    <x v="2"/>
    <x v="1"/>
    <d v="1899-12-30T00:00:29"/>
    <d v="1899-12-30T00:00:29"/>
    <x v="0"/>
    <m/>
    <m/>
    <d v="1899-12-30T00:00:00"/>
    <d v="1899-12-30T00:44:14"/>
    <n v="5"/>
    <d v="1899-12-30T00:00:29"/>
    <n v="44.23333333332959"/>
    <x v="10"/>
    <x v="1"/>
  </r>
  <r>
    <x v="2"/>
    <s v="2024034451"/>
    <x v="0"/>
    <x v="626"/>
    <s v="E2005MPP"/>
    <d v="2024-12-12T00:00:00"/>
    <x v="2"/>
    <s v="200061"/>
    <x v="24"/>
    <s v="PA"/>
    <x v="2"/>
    <x v="0"/>
    <d v="2024-12-12T00:00:00"/>
    <d v="1899-12-30T19:28:10"/>
    <d v="2024-12-12T00:00:00"/>
    <d v="1899-12-30T19:28:38"/>
    <d v="2024-12-12T00:00:00"/>
    <d v="1899-12-30T19:44:17"/>
    <x v="0"/>
    <x v="0"/>
    <s v="2108138839"/>
    <s v="FBO"/>
    <d v="1899-12-30T00:16:07"/>
    <x v="1886"/>
    <d v="1899-12-30T00:00:28"/>
    <s v="Granel"/>
    <s v="E001"/>
    <x v="0"/>
    <d v="1899-12-30T00:16:07"/>
    <d v="1899-12-30T00:15:39"/>
    <x v="13"/>
    <x v="8"/>
    <x v="4"/>
    <x v="0"/>
    <n v="0"/>
    <n v="0"/>
    <x v="0"/>
    <x v="0"/>
    <x v="0"/>
    <n v="0"/>
    <x v="2"/>
    <x v="1"/>
    <d v="1899-12-30T00:00:28"/>
    <d v="1899-12-30T00:00:28"/>
    <x v="0"/>
    <m/>
    <m/>
    <d v="1899-12-30T00:00:00"/>
    <d v="1899-12-30T00:16:07"/>
    <n v="5"/>
    <d v="1899-12-30T00:00:28"/>
    <n v="16.116666666667214"/>
    <x v="7"/>
    <x v="1"/>
  </r>
  <r>
    <x v="2"/>
    <s v="2024034460"/>
    <x v="0"/>
    <x v="615"/>
    <s v="E8038KGV"/>
    <d v="2024-12-13T00:00:00"/>
    <x v="2"/>
    <s v="200061"/>
    <x v="24"/>
    <s v="PA"/>
    <x v="2"/>
    <x v="0"/>
    <d v="2024-12-13T00:00:00"/>
    <d v="1899-12-30T06:41:32"/>
    <d v="2024-12-13T00:00:00"/>
    <d v="1899-12-30T06:42:01"/>
    <d v="2024-12-13T00:00:00"/>
    <d v="1899-12-30T07:10:03"/>
    <x v="0"/>
    <x v="0"/>
    <s v="2108138842"/>
    <s v="FBO"/>
    <d v="1899-12-30T00:28:31"/>
    <x v="626"/>
    <d v="1899-12-30T00:00:29"/>
    <s v="Granel"/>
    <s v="E001"/>
    <x v="0"/>
    <d v="1899-12-30T00:28:31"/>
    <d v="1899-12-30T00:28:02"/>
    <x v="0"/>
    <x v="9"/>
    <x v="4"/>
    <x v="0"/>
    <n v="0"/>
    <n v="0"/>
    <x v="0"/>
    <x v="0"/>
    <x v="0"/>
    <n v="0"/>
    <x v="2"/>
    <x v="1"/>
    <d v="1899-12-30T00:00:29"/>
    <d v="1899-12-30T00:00:29"/>
    <x v="0"/>
    <m/>
    <m/>
    <d v="1899-12-30T00:00:00"/>
    <d v="1899-12-30T00:28:31"/>
    <n v="6"/>
    <d v="1899-12-30T00:00:29"/>
    <n v="28.516666666665635"/>
    <x v="0"/>
    <x v="1"/>
  </r>
  <r>
    <x v="2"/>
    <s v="2024034478"/>
    <x v="0"/>
    <x v="616"/>
    <s v="E3162KWR"/>
    <d v="2024-12-13T00:00:00"/>
    <x v="2"/>
    <s v="200061"/>
    <x v="24"/>
    <s v="PA"/>
    <x v="2"/>
    <x v="0"/>
    <d v="2024-12-13T00:00:00"/>
    <d v="1899-12-30T08:12:58"/>
    <d v="2024-12-13T00:00:00"/>
    <d v="1899-12-30T08:13:27"/>
    <d v="2024-12-13T00:00:00"/>
    <d v="1899-12-30T08:28:06"/>
    <x v="0"/>
    <x v="0"/>
    <s v="2108138844"/>
    <s v="FBO"/>
    <d v="1899-12-30T00:15:08"/>
    <x v="1887"/>
    <d v="1899-12-30T00:00:29"/>
    <s v="Granel"/>
    <s v="E001"/>
    <x v="0"/>
    <d v="1899-12-30T00:15:08"/>
    <d v="1899-12-30T00:14:39"/>
    <x v="2"/>
    <x v="9"/>
    <x v="4"/>
    <x v="0"/>
    <n v="0"/>
    <n v="0"/>
    <x v="0"/>
    <x v="0"/>
    <x v="0"/>
    <n v="0"/>
    <x v="2"/>
    <x v="1"/>
    <d v="1899-12-30T00:00:29"/>
    <d v="1899-12-30T00:00:29"/>
    <x v="0"/>
    <m/>
    <m/>
    <d v="1899-12-30T00:00:00"/>
    <d v="1899-12-30T00:15:08"/>
    <n v="6"/>
    <d v="1899-12-30T00:00:29"/>
    <n v="15.133333333334393"/>
    <x v="1"/>
    <x v="1"/>
  </r>
  <r>
    <x v="2"/>
    <s v="2024034480"/>
    <x v="0"/>
    <x v="631"/>
    <s v="E1072JZK"/>
    <d v="2024-12-13T00:00:00"/>
    <x v="2"/>
    <s v="200061"/>
    <x v="24"/>
    <s v="PA"/>
    <x v="2"/>
    <x v="0"/>
    <d v="2024-12-13T00:00:00"/>
    <d v="1899-12-30T08:24:08"/>
    <d v="2024-12-13T00:00:00"/>
    <d v="1899-12-30T08:24:37"/>
    <d v="2024-12-13T00:00:00"/>
    <d v="1899-12-30T10:47:28"/>
    <x v="0"/>
    <x v="0"/>
    <s v="2108138848"/>
    <s v="FBO"/>
    <d v="1899-12-30T02:23:20"/>
    <x v="1888"/>
    <d v="1899-12-30T00:00:29"/>
    <s v="Granel"/>
    <s v="E001"/>
    <x v="0"/>
    <d v="1899-12-30T02:23:20"/>
    <d v="1899-12-30T02:22:51"/>
    <x v="2"/>
    <x v="9"/>
    <x v="4"/>
    <x v="0"/>
    <n v="0"/>
    <n v="0"/>
    <x v="0"/>
    <x v="0"/>
    <x v="0"/>
    <n v="0"/>
    <x v="2"/>
    <x v="2"/>
    <d v="1899-12-30T00:00:29"/>
    <d v="1899-12-30T00:00:29"/>
    <x v="0"/>
    <m/>
    <m/>
    <d v="1899-12-30T00:00:00"/>
    <d v="1899-12-30T02:23:20"/>
    <n v="6"/>
    <d v="1899-12-30T00:00:29"/>
    <n v="143.33333333333755"/>
    <x v="3"/>
    <x v="0"/>
  </r>
  <r>
    <x v="2"/>
    <s v="2024034519"/>
    <x v="0"/>
    <x v="623"/>
    <s v="E0422HYG"/>
    <d v="2024-12-13T00:00:00"/>
    <x v="2"/>
    <s v="200061"/>
    <x v="24"/>
    <s v="PA"/>
    <x v="2"/>
    <x v="0"/>
    <d v="2024-12-13T00:00:00"/>
    <d v="1899-12-30T11:19:18"/>
    <d v="2024-12-13T00:00:00"/>
    <d v="1899-12-30T11:19:47"/>
    <d v="2024-12-13T00:00:00"/>
    <d v="1899-12-30T11:38:09"/>
    <x v="0"/>
    <x v="0"/>
    <s v="2108138850"/>
    <s v="FBO"/>
    <d v="1899-12-30T00:18:51"/>
    <x v="1889"/>
    <d v="1899-12-30T00:00:29"/>
    <s v="Granel"/>
    <s v="E001"/>
    <x v="0"/>
    <d v="1899-12-30T00:18:51"/>
    <d v="1899-12-30T00:18:22"/>
    <x v="5"/>
    <x v="9"/>
    <x v="4"/>
    <x v="0"/>
    <n v="0"/>
    <n v="0"/>
    <x v="0"/>
    <x v="0"/>
    <x v="0"/>
    <n v="0"/>
    <x v="2"/>
    <x v="1"/>
    <d v="1899-12-30T00:00:29"/>
    <d v="1899-12-30T00:00:29"/>
    <x v="0"/>
    <m/>
    <m/>
    <d v="1899-12-30T00:00:00"/>
    <d v="1899-12-30T00:18:51"/>
    <n v="6"/>
    <d v="1899-12-30T00:00:29"/>
    <n v="18.850000000003185"/>
    <x v="4"/>
    <x v="1"/>
  </r>
  <r>
    <x v="2"/>
    <s v="2024034527"/>
    <x v="0"/>
    <x v="628"/>
    <s v="E3720KHG"/>
    <d v="2024-12-13T00:00:00"/>
    <x v="2"/>
    <s v="200061"/>
    <x v="24"/>
    <s v="PA"/>
    <x v="2"/>
    <x v="0"/>
    <d v="2024-12-13T00:00:00"/>
    <d v="1899-12-30T11:53:42"/>
    <d v="2024-12-13T00:00:00"/>
    <d v="1899-12-30T11:54:11"/>
    <d v="2024-12-13T00:00:00"/>
    <d v="1899-12-30T12:16:00"/>
    <x v="0"/>
    <x v="0"/>
    <s v="2108138853"/>
    <s v="FBO"/>
    <d v="1899-12-30T00:22:18"/>
    <x v="185"/>
    <d v="1899-12-30T00:00:29"/>
    <s v="Granel"/>
    <s v="E001"/>
    <x v="0"/>
    <d v="1899-12-30T00:22:18"/>
    <d v="1899-12-30T00:21:49"/>
    <x v="5"/>
    <x v="9"/>
    <x v="4"/>
    <x v="0"/>
    <n v="0"/>
    <n v="0"/>
    <x v="0"/>
    <x v="0"/>
    <x v="0"/>
    <n v="0"/>
    <x v="2"/>
    <x v="1"/>
    <d v="1899-12-30T00:00:29"/>
    <d v="1899-12-30T00:00:29"/>
    <x v="0"/>
    <m/>
    <m/>
    <d v="1899-12-30T00:00:00"/>
    <d v="1899-12-30T00:22:18"/>
    <n v="6"/>
    <d v="1899-12-30T00:00:29"/>
    <n v="22.29999999999837"/>
    <x v="5"/>
    <x v="1"/>
  </r>
  <r>
    <x v="2"/>
    <s v="2024034528"/>
    <x v="0"/>
    <x v="639"/>
    <s v="E5930JDY"/>
    <d v="2024-12-13T00:00:00"/>
    <x v="2"/>
    <s v="200061"/>
    <x v="24"/>
    <s v="PA"/>
    <x v="2"/>
    <x v="0"/>
    <d v="2024-12-13T00:00:00"/>
    <d v="1899-12-30T11:55:13"/>
    <d v="2024-12-13T00:00:00"/>
    <d v="1899-12-30T11:55:42"/>
    <d v="2024-12-13T00:00:00"/>
    <d v="1899-12-30T12:21:35"/>
    <x v="0"/>
    <x v="0"/>
    <s v="2108138854"/>
    <s v="FBO"/>
    <d v="1899-12-30T00:26:22"/>
    <x v="1504"/>
    <d v="1899-12-30T00:00:29"/>
    <s v="Granel"/>
    <s v="E001"/>
    <x v="0"/>
    <d v="1899-12-30T00:26:22"/>
    <d v="1899-12-30T00:25:53"/>
    <x v="5"/>
    <x v="9"/>
    <x v="4"/>
    <x v="0"/>
    <n v="0"/>
    <n v="0"/>
    <x v="0"/>
    <x v="0"/>
    <x v="0"/>
    <n v="0"/>
    <x v="2"/>
    <x v="1"/>
    <d v="1899-12-30T00:00:29"/>
    <d v="1899-12-30T00:00:29"/>
    <x v="0"/>
    <m/>
    <m/>
    <d v="1899-12-30T00:00:00"/>
    <d v="1899-12-30T00:26:22"/>
    <n v="6"/>
    <d v="1899-12-30T00:00:29"/>
    <n v="26.366666666673531"/>
    <x v="5"/>
    <x v="1"/>
  </r>
  <r>
    <x v="2"/>
    <s v="2024034536"/>
    <x v="0"/>
    <x v="632"/>
    <s v="E2199KBG"/>
    <d v="2024-12-13T00:00:00"/>
    <x v="2"/>
    <s v="200061"/>
    <x v="24"/>
    <s v="PA"/>
    <x v="2"/>
    <x v="0"/>
    <d v="2024-12-13T00:00:00"/>
    <d v="1899-12-30T12:47:22"/>
    <d v="2024-12-13T00:00:00"/>
    <d v="1899-12-30T12:47:51"/>
    <d v="2024-12-13T00:00:00"/>
    <d v="1899-12-30T13:06:37"/>
    <x v="0"/>
    <x v="0"/>
    <s v="2108138855"/>
    <s v="FBO"/>
    <d v="1899-12-30T00:19:15"/>
    <x v="1890"/>
    <d v="1899-12-30T00:00:29"/>
    <s v="Granel"/>
    <s v="E001"/>
    <x v="0"/>
    <d v="1899-12-30T00:19:15"/>
    <d v="1899-12-30T00:18:46"/>
    <x v="6"/>
    <x v="9"/>
    <x v="4"/>
    <x v="0"/>
    <n v="0"/>
    <n v="0"/>
    <x v="0"/>
    <x v="0"/>
    <x v="0"/>
    <n v="0"/>
    <x v="2"/>
    <x v="1"/>
    <d v="1899-12-30T00:00:29"/>
    <d v="1899-12-30T00:00:29"/>
    <x v="0"/>
    <m/>
    <m/>
    <d v="1899-12-30T00:00:00"/>
    <d v="1899-12-30T00:19:15"/>
    <n v="6"/>
    <d v="1899-12-30T00:00:29"/>
    <n v="19.249999999992138"/>
    <x v="13"/>
    <x v="1"/>
  </r>
  <r>
    <x v="2"/>
    <s v="2024034539"/>
    <x v="0"/>
    <x v="646"/>
    <s v="E6288JBL"/>
    <d v="2024-12-13T00:00:00"/>
    <x v="2"/>
    <s v="200061"/>
    <x v="24"/>
    <s v="PA"/>
    <x v="2"/>
    <x v="0"/>
    <d v="2024-12-13T00:00:00"/>
    <d v="1899-12-30T12:56:24"/>
    <d v="2024-12-13T00:00:00"/>
    <d v="1899-12-30T12:56:53"/>
    <d v="2024-12-13T00:00:00"/>
    <d v="1899-12-30T13:18:58"/>
    <x v="0"/>
    <x v="0"/>
    <s v="2108138856"/>
    <s v="FBO"/>
    <d v="1899-12-30T00:22:34"/>
    <x v="1522"/>
    <d v="1899-12-30T00:00:29"/>
    <s v="Granel"/>
    <s v="E001"/>
    <x v="0"/>
    <d v="1899-12-30T00:22:34"/>
    <d v="1899-12-30T00:22:05"/>
    <x v="6"/>
    <x v="9"/>
    <x v="4"/>
    <x v="0"/>
    <n v="0"/>
    <n v="0"/>
    <x v="0"/>
    <x v="0"/>
    <x v="0"/>
    <n v="0"/>
    <x v="2"/>
    <x v="1"/>
    <d v="1899-12-30T00:00:29"/>
    <d v="1899-12-30T00:00:29"/>
    <x v="0"/>
    <m/>
    <m/>
    <d v="1899-12-30T00:00:00"/>
    <d v="1899-12-30T00:22:34"/>
    <n v="6"/>
    <d v="1899-12-30T00:00:29"/>
    <n v="22.566666666657511"/>
    <x v="13"/>
    <x v="1"/>
  </r>
  <r>
    <x v="2"/>
    <s v="2024034551"/>
    <x v="0"/>
    <x v="645"/>
    <s v="E0372MVZ"/>
    <d v="2024-12-13T00:00:00"/>
    <x v="2"/>
    <s v="200061"/>
    <x v="24"/>
    <s v="PA"/>
    <x v="2"/>
    <x v="0"/>
    <d v="2024-12-13T00:00:00"/>
    <d v="1899-12-30T13:25:01"/>
    <d v="2024-12-13T00:00:00"/>
    <d v="1899-12-30T13:25:30"/>
    <d v="2024-12-13T00:00:00"/>
    <d v="1899-12-30T13:41:44"/>
    <x v="0"/>
    <x v="0"/>
    <s v="2108138859"/>
    <s v="FBO"/>
    <d v="1899-12-30T00:16:43"/>
    <x v="1891"/>
    <d v="1899-12-30T00:00:29"/>
    <s v="Granel"/>
    <s v="E001"/>
    <x v="0"/>
    <d v="1899-12-30T00:16:43"/>
    <d v="1899-12-30T00:16:14"/>
    <x v="9"/>
    <x v="9"/>
    <x v="4"/>
    <x v="0"/>
    <n v="0"/>
    <n v="0"/>
    <x v="0"/>
    <x v="0"/>
    <x v="0"/>
    <n v="0"/>
    <x v="2"/>
    <x v="1"/>
    <d v="1899-12-30T00:00:29"/>
    <d v="1899-12-30T00:00:29"/>
    <x v="0"/>
    <m/>
    <m/>
    <d v="1899-12-30T00:00:00"/>
    <d v="1899-12-30T00:16:43"/>
    <n v="6"/>
    <d v="1899-12-30T00:00:29"/>
    <n v="16.716666666671944"/>
    <x v="13"/>
    <x v="1"/>
  </r>
  <r>
    <x v="2"/>
    <s v="2024034552"/>
    <x v="0"/>
    <x v="638"/>
    <s v="E6016MRS"/>
    <d v="2024-12-13T00:00:00"/>
    <x v="2"/>
    <s v="200061"/>
    <x v="24"/>
    <s v="PA"/>
    <x v="2"/>
    <x v="0"/>
    <d v="2024-12-13T00:00:00"/>
    <d v="1899-12-30T13:30:45"/>
    <d v="2024-12-13T00:00:00"/>
    <d v="1899-12-30T13:31:15"/>
    <d v="2024-12-13T00:00:00"/>
    <d v="1899-12-30T13:52:02"/>
    <x v="0"/>
    <x v="0"/>
    <s v="2108138860"/>
    <s v="FBO"/>
    <d v="1899-12-30T00:21:17"/>
    <x v="1892"/>
    <d v="1899-12-30T00:00:30"/>
    <s v="Granel"/>
    <s v="E001"/>
    <x v="0"/>
    <d v="1899-12-30T00:21:17"/>
    <d v="1899-12-30T00:20:47"/>
    <x v="9"/>
    <x v="9"/>
    <x v="4"/>
    <x v="0"/>
    <n v="0"/>
    <n v="0"/>
    <x v="0"/>
    <x v="0"/>
    <x v="0"/>
    <n v="0"/>
    <x v="2"/>
    <x v="1"/>
    <d v="1899-12-30T00:00:30"/>
    <d v="1899-12-30T00:00:30"/>
    <x v="0"/>
    <m/>
    <m/>
    <d v="1899-12-30T00:00:00"/>
    <d v="1899-12-30T00:21:17"/>
    <n v="6"/>
    <d v="1899-12-30T00:00:30"/>
    <n v="21.283333333344068"/>
    <x v="13"/>
    <x v="1"/>
  </r>
  <r>
    <x v="2"/>
    <s v="2024034550"/>
    <x v="0"/>
    <x v="647"/>
    <s v="E8813KCM"/>
    <d v="2024-12-13T00:00:00"/>
    <x v="2"/>
    <s v="200061"/>
    <x v="24"/>
    <s v="PA"/>
    <x v="2"/>
    <x v="0"/>
    <d v="2024-12-13T00:00:00"/>
    <d v="1899-12-30T13:19:40"/>
    <d v="2024-12-13T00:00:00"/>
    <d v="1899-12-30T13:20:09"/>
    <d v="2024-12-13T00:00:00"/>
    <d v="1899-12-30T14:04:24"/>
    <x v="0"/>
    <x v="0"/>
    <s v="2108138862"/>
    <s v="FBO"/>
    <d v="1899-12-30T00:44:44"/>
    <x v="622"/>
    <d v="1899-12-30T00:00:29"/>
    <s v="Granel"/>
    <s v="E001"/>
    <x v="0"/>
    <d v="1899-12-30T00:44:44"/>
    <d v="1899-12-30T00:44:15"/>
    <x v="9"/>
    <x v="9"/>
    <x v="4"/>
    <x v="0"/>
    <n v="0"/>
    <n v="0"/>
    <x v="0"/>
    <x v="0"/>
    <x v="0"/>
    <n v="0"/>
    <x v="2"/>
    <x v="1"/>
    <d v="1899-12-30T00:00:29"/>
    <d v="1899-12-30T00:00:29"/>
    <x v="0"/>
    <m/>
    <m/>
    <d v="1899-12-30T00:00:00"/>
    <d v="1899-12-30T00:44:44"/>
    <n v="6"/>
    <d v="1899-12-30T00:00:29"/>
    <n v="44.733333333340696"/>
    <x v="8"/>
    <x v="1"/>
  </r>
  <r>
    <x v="2"/>
    <s v="2024034560"/>
    <x v="0"/>
    <x v="615"/>
    <s v="E8038KGV"/>
    <d v="2024-12-13T00:00:00"/>
    <x v="2"/>
    <s v="200061"/>
    <x v="24"/>
    <s v="PA"/>
    <x v="2"/>
    <x v="0"/>
    <d v="2024-12-13T00:00:00"/>
    <d v="1899-12-30T14:39:08"/>
    <d v="2024-12-13T00:00:00"/>
    <d v="1899-12-30T14:39:37"/>
    <d v="2024-12-13T00:00:00"/>
    <d v="1899-12-30T14:53:46"/>
    <x v="0"/>
    <x v="0"/>
    <s v="2108138863"/>
    <s v="FBO"/>
    <d v="1899-12-30T00:14:38"/>
    <x v="1893"/>
    <d v="1899-12-30T00:00:29"/>
    <s v="Granel"/>
    <s v="E001"/>
    <x v="0"/>
    <d v="1899-12-30T00:14:38"/>
    <d v="1899-12-30T00:14:09"/>
    <x v="7"/>
    <x v="9"/>
    <x v="4"/>
    <x v="0"/>
    <n v="0"/>
    <n v="0"/>
    <x v="0"/>
    <x v="0"/>
    <x v="0"/>
    <n v="0"/>
    <x v="2"/>
    <x v="1"/>
    <d v="1899-12-30T00:00:29"/>
    <d v="1899-12-30T00:00:29"/>
    <x v="0"/>
    <m/>
    <m/>
    <d v="1899-12-30T00:00:00"/>
    <d v="1899-12-30T00:14:38"/>
    <n v="6"/>
    <d v="1899-12-30T00:00:29"/>
    <n v="14.633333333337593"/>
    <x v="8"/>
    <x v="1"/>
  </r>
  <r>
    <x v="2"/>
    <s v="2024034571"/>
    <x v="0"/>
    <x v="618"/>
    <s v="E4436LLN"/>
    <d v="2024-12-13T00:00:00"/>
    <x v="2"/>
    <s v="200061"/>
    <x v="24"/>
    <s v="PA"/>
    <x v="2"/>
    <x v="0"/>
    <d v="2024-12-13T00:00:00"/>
    <d v="1899-12-30T16:02:16"/>
    <d v="2024-12-13T00:00:00"/>
    <d v="1899-12-30T16:02:47"/>
    <d v="2024-12-13T00:00:00"/>
    <d v="1899-12-30T16:20:45"/>
    <x v="0"/>
    <x v="0"/>
    <s v="2108138865"/>
    <s v="FBO"/>
    <d v="1899-12-30T00:18:29"/>
    <x v="1894"/>
    <d v="1899-12-30T00:00:31"/>
    <s v="Granel"/>
    <s v="E001"/>
    <x v="0"/>
    <d v="1899-12-30T00:18:29"/>
    <d v="1899-12-30T00:17:58"/>
    <x v="10"/>
    <x v="9"/>
    <x v="4"/>
    <x v="0"/>
    <n v="0"/>
    <n v="0"/>
    <x v="0"/>
    <x v="0"/>
    <x v="0"/>
    <n v="0"/>
    <x v="2"/>
    <x v="1"/>
    <d v="1899-12-30T00:00:31"/>
    <d v="1899-12-30T00:00:31"/>
    <x v="0"/>
    <m/>
    <m/>
    <d v="1899-12-30T00:00:00"/>
    <d v="1899-12-30T00:18:29"/>
    <n v="6"/>
    <d v="1899-12-30T00:00:31"/>
    <n v="18.483333333335956"/>
    <x v="9"/>
    <x v="1"/>
  </r>
  <r>
    <x v="2"/>
    <s v="2024034581"/>
    <x v="0"/>
    <x v="627"/>
    <s v="E6710LCS"/>
    <d v="2024-12-13T00:00:00"/>
    <x v="2"/>
    <s v="200061"/>
    <x v="24"/>
    <s v="PA"/>
    <x v="2"/>
    <x v="0"/>
    <d v="2024-12-13T00:00:00"/>
    <d v="1899-12-30T16:49:46"/>
    <d v="2024-12-13T00:00:00"/>
    <d v="1899-12-30T16:50:15"/>
    <d v="2024-12-13T00:00:00"/>
    <d v="1899-12-30T17:04:05"/>
    <x v="0"/>
    <x v="0"/>
    <s v="2108138867"/>
    <s v="FBO"/>
    <d v="1899-12-30T00:14:19"/>
    <x v="1895"/>
    <d v="1899-12-30T00:00:29"/>
    <s v="Granel"/>
    <s v="E001"/>
    <x v="0"/>
    <d v="1899-12-30T00:14:19"/>
    <d v="1899-12-30T00:13:50"/>
    <x v="10"/>
    <x v="9"/>
    <x v="4"/>
    <x v="0"/>
    <n v="0"/>
    <n v="0"/>
    <x v="0"/>
    <x v="0"/>
    <x v="0"/>
    <n v="0"/>
    <x v="2"/>
    <x v="1"/>
    <d v="1899-12-30T00:00:29"/>
    <d v="1899-12-30T00:00:29"/>
    <x v="0"/>
    <m/>
    <m/>
    <d v="1899-12-30T00:00:00"/>
    <d v="1899-12-30T00:14:19"/>
    <n v="6"/>
    <d v="1899-12-30T00:00:29"/>
    <n v="14.316666666667253"/>
    <x v="10"/>
    <x v="1"/>
  </r>
  <r>
    <x v="2"/>
    <s v="2024034587"/>
    <x v="0"/>
    <x v="635"/>
    <s v="E8067JPN"/>
    <d v="2024-12-13T00:00:00"/>
    <x v="2"/>
    <s v="200061"/>
    <x v="24"/>
    <s v="PA"/>
    <x v="2"/>
    <x v="0"/>
    <d v="2024-12-13T00:00:00"/>
    <d v="1899-12-30T17:09:39"/>
    <d v="2024-12-13T00:00:00"/>
    <d v="1899-12-30T17:10:08"/>
    <d v="2024-12-13T00:00:00"/>
    <d v="1899-12-30T17:29:58"/>
    <x v="0"/>
    <x v="0"/>
    <s v="2108138868"/>
    <s v="FBO"/>
    <d v="1899-12-30T00:20:19"/>
    <x v="1896"/>
    <d v="1899-12-30T00:00:29"/>
    <s v="Granel"/>
    <s v="E001"/>
    <x v="0"/>
    <d v="1899-12-30T00:20:19"/>
    <d v="1899-12-30T00:19:50"/>
    <x v="8"/>
    <x v="9"/>
    <x v="4"/>
    <x v="0"/>
    <n v="0"/>
    <n v="0"/>
    <x v="0"/>
    <x v="0"/>
    <x v="0"/>
    <n v="0"/>
    <x v="2"/>
    <x v="1"/>
    <d v="1899-12-30T00:00:29"/>
    <d v="1899-12-30T00:00:29"/>
    <x v="0"/>
    <m/>
    <m/>
    <d v="1899-12-30T00:00:00"/>
    <d v="1899-12-30T00:20:19"/>
    <n v="6"/>
    <d v="1899-12-30T00:00:29"/>
    <n v="20.316666666672027"/>
    <x v="10"/>
    <x v="1"/>
  </r>
  <r>
    <x v="2"/>
    <s v="2024034596"/>
    <x v="0"/>
    <x v="648"/>
    <s v="E1246LSD"/>
    <d v="2024-12-13T00:00:00"/>
    <x v="2"/>
    <s v="200061"/>
    <x v="24"/>
    <s v="PA"/>
    <x v="2"/>
    <x v="0"/>
    <d v="2024-12-13T00:00:00"/>
    <d v="1899-12-30T18:04:07"/>
    <d v="2024-12-13T00:00:00"/>
    <d v="1899-12-30T18:04:38"/>
    <d v="2024-12-13T00:00:00"/>
    <d v="1899-12-30T18:23:43"/>
    <x v="0"/>
    <x v="0"/>
    <s v="2108138871"/>
    <s v="FBO"/>
    <d v="1899-12-30T00:19:36"/>
    <x v="961"/>
    <d v="1899-12-30T00:00:31"/>
    <s v="Granel"/>
    <s v="E001"/>
    <x v="0"/>
    <d v="1899-12-30T00:19:36"/>
    <d v="1899-12-30T00:19:05"/>
    <x v="11"/>
    <x v="9"/>
    <x v="4"/>
    <x v="0"/>
    <n v="0"/>
    <n v="0"/>
    <x v="0"/>
    <x v="0"/>
    <x v="0"/>
    <n v="0"/>
    <x v="2"/>
    <x v="1"/>
    <d v="1899-12-30T00:00:31"/>
    <d v="1899-12-30T00:00:31"/>
    <x v="0"/>
    <m/>
    <m/>
    <d v="1899-12-30T00:00:00"/>
    <d v="1899-12-30T00:19:36"/>
    <n v="6"/>
    <d v="1899-12-30T00:00:31"/>
    <n v="19.599999999998268"/>
    <x v="11"/>
    <x v="1"/>
  </r>
  <r>
    <x v="2"/>
    <s v="2024034598"/>
    <x v="0"/>
    <x v="626"/>
    <s v="E2005MPP"/>
    <d v="2024-12-13T00:00:00"/>
    <x v="2"/>
    <s v="200061"/>
    <x v="24"/>
    <s v="PA"/>
    <x v="2"/>
    <x v="0"/>
    <d v="2024-12-13T00:00:00"/>
    <d v="1899-12-30T18:11:23"/>
    <d v="2024-12-13T00:00:00"/>
    <d v="1899-12-30T18:11:53"/>
    <d v="2024-12-13T00:00:00"/>
    <d v="1899-12-30T18:36:54"/>
    <x v="0"/>
    <x v="0"/>
    <s v="2108138872"/>
    <s v="FBO"/>
    <d v="1899-12-30T00:25:31"/>
    <x v="1897"/>
    <d v="1899-12-30T00:00:30"/>
    <s v="Granel"/>
    <s v="E001"/>
    <x v="0"/>
    <d v="1899-12-30T00:25:31"/>
    <d v="1899-12-30T00:25:01"/>
    <x v="11"/>
    <x v="9"/>
    <x v="4"/>
    <x v="0"/>
    <n v="0"/>
    <n v="0"/>
    <x v="0"/>
    <x v="0"/>
    <x v="0"/>
    <n v="0"/>
    <x v="2"/>
    <x v="1"/>
    <d v="1899-12-30T00:00:30"/>
    <d v="1899-12-30T00:00:30"/>
    <x v="0"/>
    <m/>
    <m/>
    <d v="1899-12-30T00:00:00"/>
    <d v="1899-12-30T00:25:31"/>
    <n v="6"/>
    <d v="1899-12-30T00:00:30"/>
    <n v="25.516666666670442"/>
    <x v="11"/>
    <x v="1"/>
  </r>
  <r>
    <x v="2"/>
    <s v="2024034615"/>
    <x v="0"/>
    <x v="631"/>
    <s v="E1072JZK"/>
    <d v="2024-12-16T00:00:00"/>
    <x v="2"/>
    <s v="200061"/>
    <x v="24"/>
    <s v="PA"/>
    <x v="2"/>
    <x v="0"/>
    <d v="2024-12-16T00:00:00"/>
    <d v="1899-12-30T07:42:08"/>
    <d v="2024-12-16T00:00:00"/>
    <d v="1899-12-30T07:42:39"/>
    <d v="2024-12-16T00:00:00"/>
    <d v="1899-12-30T08:04:08"/>
    <x v="0"/>
    <x v="0"/>
    <s v="2108138876"/>
    <s v="FBO"/>
    <d v="1899-12-30T00:22:00"/>
    <x v="1098"/>
    <d v="1899-12-30T00:00:31"/>
    <s v="Granel"/>
    <s v="E001"/>
    <x v="0"/>
    <d v="1899-12-30T00:22:00"/>
    <d v="1899-12-30T00:21:29"/>
    <x v="1"/>
    <x v="11"/>
    <x v="5"/>
    <x v="0"/>
    <n v="0"/>
    <n v="0"/>
    <x v="0"/>
    <x v="0"/>
    <x v="0"/>
    <n v="0"/>
    <x v="2"/>
    <x v="1"/>
    <d v="1899-12-30T00:00:31"/>
    <d v="1899-12-30T00:00:31"/>
    <x v="0"/>
    <m/>
    <m/>
    <d v="1899-12-30T00:00:00"/>
    <d v="1899-12-30T00:22:00"/>
    <n v="2"/>
    <d v="1899-12-30T00:00:31"/>
    <n v="21.999999999988809"/>
    <x v="1"/>
    <x v="1"/>
  </r>
  <r>
    <x v="2"/>
    <s v="2024034620"/>
    <x v="0"/>
    <x v="617"/>
    <s v="E2721LFZ"/>
    <d v="2024-12-16T00:00:00"/>
    <x v="2"/>
    <s v="200061"/>
    <x v="24"/>
    <s v="PA"/>
    <x v="2"/>
    <x v="0"/>
    <d v="2024-12-16T00:00:00"/>
    <d v="1899-12-30T08:10:49"/>
    <d v="2024-12-16T00:00:00"/>
    <d v="1899-12-30T08:11:19"/>
    <d v="2024-12-16T00:00:00"/>
    <d v="1899-12-30T08:32:50"/>
    <x v="0"/>
    <x v="0"/>
    <s v="2108138880"/>
    <s v="FBO"/>
    <d v="1899-12-30T00:22:01"/>
    <x v="1616"/>
    <d v="1899-12-30T00:00:30"/>
    <s v="Granel"/>
    <s v="E001"/>
    <x v="0"/>
    <d v="1899-12-30T00:22:01"/>
    <d v="1899-12-30T00:21:31"/>
    <x v="2"/>
    <x v="11"/>
    <x v="5"/>
    <x v="0"/>
    <n v="0"/>
    <n v="0"/>
    <x v="0"/>
    <x v="0"/>
    <x v="0"/>
    <n v="0"/>
    <x v="2"/>
    <x v="1"/>
    <d v="1899-12-30T00:00:30"/>
    <d v="1899-12-30T00:00:30"/>
    <x v="0"/>
    <m/>
    <m/>
    <d v="1899-12-30T00:00:00"/>
    <d v="1899-12-30T00:22:01"/>
    <n v="2"/>
    <d v="1899-12-30T00:00:30"/>
    <n v="22.01666666666398"/>
    <x v="1"/>
    <x v="1"/>
  </r>
  <r>
    <x v="2"/>
    <s v="2024034731"/>
    <x v="0"/>
    <x v="649"/>
    <s v="E2863JGN"/>
    <d v="2024-12-16T00:00:00"/>
    <x v="2"/>
    <s v="55"/>
    <x v="19"/>
    <s v="PA"/>
    <x v="14"/>
    <x v="0"/>
    <d v="2024-12-17T00:00:00"/>
    <d v="1899-12-30T09:01:21"/>
    <d v="2024-12-16T00:00:00"/>
    <d v="1899-12-30T16:14:34"/>
    <d v="2024-12-16T00:00:00"/>
    <d v="1899-12-30T17:49:59"/>
    <x v="0"/>
    <x v="12"/>
    <s v="2108138892"/>
    <s v="FBO"/>
    <d v="1899-12-30T01:35:25"/>
    <x v="1898"/>
    <d v="1899-12-30T00:00:00"/>
    <s v="Granel"/>
    <s v="E001"/>
    <x v="0"/>
    <d v="1899-12-30T08:48:38"/>
    <d v="1899-12-30T01:35:25"/>
    <x v="3"/>
    <x v="11"/>
    <x v="5"/>
    <x v="1"/>
    <n v="0"/>
    <n v="1"/>
    <x v="1"/>
    <x v="1"/>
    <x v="0"/>
    <n v="1"/>
    <x v="2"/>
    <x v="2"/>
    <d v="1899-12-30T00:00:00"/>
    <d v="1899-12-30T00:00:00"/>
    <x v="0"/>
    <m/>
    <m/>
    <d v="1899-12-30T00:00:00"/>
    <d v="1899-12-30T08:48:38"/>
    <n v="2"/>
    <d v="1899-12-30T07:13:13"/>
    <n v="528.63333333333117"/>
    <x v="10"/>
    <x v="0"/>
  </r>
  <r>
    <x v="2"/>
    <s v="2024035271"/>
    <x v="0"/>
    <x v="650"/>
    <s v="E3283MTD"/>
    <d v="2024-12-20T00:00:00"/>
    <x v="2"/>
    <s v="2906"/>
    <x v="21"/>
    <s v="PA"/>
    <x v="2"/>
    <x v="0"/>
    <d v="2024-12-23T00:00:00"/>
    <d v="1899-12-30T10:57:45"/>
    <d v="2024-12-20T00:00:00"/>
    <d v="1899-12-30T19:21:36"/>
    <d v="2024-12-20T00:00:00"/>
    <d v="1899-12-30T20:00:22"/>
    <x v="0"/>
    <x v="12"/>
    <s v="2108138978"/>
    <s v="FBO"/>
    <d v="1899-12-30T00:38:46"/>
    <x v="818"/>
    <d v="1899-12-30T00:00:00"/>
    <s v="Ensacado"/>
    <s v="E002"/>
    <x v="0"/>
    <d v="1899-12-30T09:02:37"/>
    <d v="1899-12-30T00:38:46"/>
    <x v="4"/>
    <x v="15"/>
    <x v="0"/>
    <x v="2"/>
    <n v="0"/>
    <n v="1"/>
    <x v="1"/>
    <x v="2"/>
    <x v="0"/>
    <n v="1"/>
    <x v="2"/>
    <x v="2"/>
    <d v="1899-12-30T00:00:00"/>
    <d v="1899-12-30T00:00:00"/>
    <x v="0"/>
    <m/>
    <m/>
    <d v="1899-12-30T00:00:00"/>
    <d v="1899-12-30T09:02:37"/>
    <n v="6"/>
    <d v="1899-12-30T08:23:51"/>
    <n v="542.61666666666713"/>
    <x v="14"/>
    <x v="0"/>
  </r>
  <r>
    <x v="0"/>
    <s v="2024076939"/>
    <x v="0"/>
    <x v="481"/>
    <s v="E25XR59"/>
    <d v="2024-12-30T00:00:00"/>
    <x v="1"/>
    <s v="3231"/>
    <x v="10"/>
    <s v="PA"/>
    <x v="6"/>
    <x v="0"/>
    <d v="2024-12-30T00:00:00"/>
    <d v="1899-12-30T06:53:03"/>
    <d v="2024-12-30T00:00:00"/>
    <d v="1899-12-30T06:57:08"/>
    <d v="2024-12-30T00:00:00"/>
    <d v="1899-12-30T08:43:57"/>
    <x v="101"/>
    <x v="6"/>
    <s v="8045613486"/>
    <s v="FBO"/>
    <d v="1899-12-30T01:50:54"/>
    <x v="1899"/>
    <d v="1899-12-30T00:04:05"/>
    <s v="Ensacado"/>
    <s v="E002"/>
    <x v="1"/>
    <d v="1899-12-30T01:50:54"/>
    <d v="1899-12-30T01:46:49"/>
    <x v="0"/>
    <x v="1"/>
    <x v="1"/>
    <x v="2"/>
    <n v="0"/>
    <n v="0"/>
    <x v="0"/>
    <x v="2"/>
    <x v="0"/>
    <n v="0"/>
    <x v="0"/>
    <x v="2"/>
    <d v="1899-12-30T00:04:05"/>
    <d v="1899-12-30T00:04:05"/>
    <x v="0"/>
    <m/>
    <m/>
    <d v="1899-12-30T00:00:00"/>
    <d v="1899-12-30T01:50:54"/>
    <n v="2"/>
    <d v="1899-12-30T00:04:05"/>
    <n v="110.90000000000158"/>
    <x v="1"/>
    <x v="0"/>
  </r>
  <r>
    <x v="0"/>
    <s v="2024077105"/>
    <x v="0"/>
    <x v="481"/>
    <s v="E25XR59"/>
    <d v="2024-12-30T00:00:00"/>
    <x v="1"/>
    <s v="3231"/>
    <x v="10"/>
    <s v="PA"/>
    <x v="2"/>
    <x v="0"/>
    <d v="2024-12-30T00:00:00"/>
    <d v="1899-12-30T12:42:32"/>
    <d v="2024-12-30T00:00:00"/>
    <d v="1899-12-30T12:43:39"/>
    <d v="2024-12-30T00:00:00"/>
    <d v="1899-12-30T14:28:29"/>
    <x v="0"/>
    <x v="0"/>
    <s v="8045613491"/>
    <s v="FBO"/>
    <d v="1899-12-30T01:45:57"/>
    <x v="1900"/>
    <d v="1899-12-30T00:01:07"/>
    <s v="Ensacado"/>
    <s v="E002"/>
    <x v="1"/>
    <d v="1899-12-30T01:45:57"/>
    <d v="1899-12-30T01:44:50"/>
    <x v="6"/>
    <x v="1"/>
    <x v="1"/>
    <x v="2"/>
    <n v="0"/>
    <n v="0"/>
    <x v="0"/>
    <x v="2"/>
    <x v="0"/>
    <n v="0"/>
    <x v="0"/>
    <x v="2"/>
    <d v="1899-12-30T00:01:07"/>
    <d v="1899-12-30T00:01:07"/>
    <x v="0"/>
    <m/>
    <m/>
    <d v="1899-12-30T00:00:00"/>
    <d v="1899-12-30T01:45:57"/>
    <n v="2"/>
    <d v="1899-12-30T00:01:07"/>
    <n v="105.95000000000152"/>
    <x v="8"/>
    <x v="0"/>
  </r>
  <r>
    <x v="0"/>
    <s v="2024077154"/>
    <x v="0"/>
    <x v="473"/>
    <s v="E99XI41"/>
    <d v="2024-12-30T00:00:00"/>
    <x v="1"/>
    <s v="3231"/>
    <x v="10"/>
    <s v="PA"/>
    <x v="2"/>
    <x v="0"/>
    <d v="2024-12-30T00:00:00"/>
    <d v="1899-12-30T14:47:11"/>
    <d v="2024-12-30T00:00:00"/>
    <d v="1899-12-30T14:48:09"/>
    <d v="2024-12-30T00:00:00"/>
    <d v="1899-12-30T15:37:03"/>
    <x v="0"/>
    <x v="0"/>
    <s v="8045613495"/>
    <s v="FBO"/>
    <d v="1899-12-30T00:49:52"/>
    <x v="1901"/>
    <d v="1899-12-30T00:00:58"/>
    <s v="Ensacado"/>
    <s v="E002"/>
    <x v="1"/>
    <d v="1899-12-30T00:49:52"/>
    <d v="1899-12-30T00:48:54"/>
    <x v="7"/>
    <x v="1"/>
    <x v="1"/>
    <x v="2"/>
    <n v="0"/>
    <n v="0"/>
    <x v="0"/>
    <x v="2"/>
    <x v="0"/>
    <n v="0"/>
    <x v="0"/>
    <x v="0"/>
    <d v="1899-12-30T00:00:58"/>
    <d v="1899-12-30T00:00:58"/>
    <x v="0"/>
    <m/>
    <m/>
    <d v="1899-12-30T00:00:00"/>
    <d v="1899-12-30T00:49:52"/>
    <n v="2"/>
    <d v="1899-12-30T00:00:58"/>
    <n v="49.866666666667214"/>
    <x v="6"/>
    <x v="0"/>
  </r>
  <r>
    <x v="0"/>
    <s v="2024077181"/>
    <x v="0"/>
    <x v="481"/>
    <s v="E25XR59"/>
    <d v="2024-12-30T00:00:00"/>
    <x v="1"/>
    <s v="3231"/>
    <x v="10"/>
    <s v="PA"/>
    <x v="2"/>
    <x v="0"/>
    <d v="2024-12-30T00:00:00"/>
    <d v="1899-12-30T18:01:37"/>
    <d v="2024-12-30T00:00:00"/>
    <d v="1899-12-30T18:02:40"/>
    <d v="2024-12-30T00:00:00"/>
    <d v="1899-12-30T18:43:56"/>
    <x v="0"/>
    <x v="0"/>
    <s v="8045613497"/>
    <s v="FBO"/>
    <d v="1899-12-30T00:42:19"/>
    <x v="1902"/>
    <d v="1899-12-30T00:01:03"/>
    <s v="Ensacado"/>
    <s v="E002"/>
    <x v="1"/>
    <d v="1899-12-30T00:42:19"/>
    <d v="1899-12-30T00:41:16"/>
    <x v="11"/>
    <x v="1"/>
    <x v="1"/>
    <x v="2"/>
    <n v="0"/>
    <n v="0"/>
    <x v="0"/>
    <x v="2"/>
    <x v="0"/>
    <n v="0"/>
    <x v="0"/>
    <x v="1"/>
    <d v="1899-12-30T00:01:03"/>
    <d v="1899-12-30T00:01:03"/>
    <x v="0"/>
    <m/>
    <m/>
    <d v="1899-12-30T00:00:00"/>
    <d v="1899-12-30T00:42:19"/>
    <n v="2"/>
    <d v="1899-12-30T00:01:03"/>
    <n v="42.316666666660758"/>
    <x v="11"/>
    <x v="1"/>
  </r>
  <r>
    <x v="0"/>
    <s v="2025000003"/>
    <x v="0"/>
    <x v="473"/>
    <s v="E99XI41"/>
    <d v="2025-01-02T00:00:00"/>
    <x v="1"/>
    <s v="3233"/>
    <x v="9"/>
    <s v="PA"/>
    <x v="2"/>
    <x v="0"/>
    <d v="2025-01-02T00:00:00"/>
    <d v="1899-12-30T06:21:05"/>
    <d v="2025-01-02T00:00:00"/>
    <d v="1899-12-30T06:25:44"/>
    <d v="2025-01-02T00:00:00"/>
    <d v="1899-12-30T07:02:05"/>
    <x v="0"/>
    <x v="0"/>
    <s v="8045613505"/>
    <s v="FBO"/>
    <d v="1899-12-30T00:41:00"/>
    <x v="1903"/>
    <d v="1899-12-30T00:04:39"/>
    <s v="Ensacado"/>
    <s v="E002"/>
    <x v="1"/>
    <d v="1899-12-30T00:41:00"/>
    <d v="1899-12-30T00:36:21"/>
    <x v="0"/>
    <x v="3"/>
    <x v="2"/>
    <x v="2"/>
    <n v="0"/>
    <n v="0"/>
    <x v="0"/>
    <x v="2"/>
    <x v="1"/>
    <n v="0"/>
    <x v="0"/>
    <x v="1"/>
    <d v="1899-12-30T00:04:39"/>
    <d v="1899-12-30T00:04:39"/>
    <x v="0"/>
    <m/>
    <m/>
    <d v="1899-12-30T00:00:00"/>
    <d v="1899-12-30T00:41:00"/>
    <n v="5"/>
    <d v="1899-12-30T00:04:39"/>
    <n v="41.000000000011205"/>
    <x v="0"/>
    <x v="1"/>
  </r>
  <r>
    <x v="0"/>
    <s v="2025000005"/>
    <x v="0"/>
    <x v="481"/>
    <s v="E25XR59"/>
    <d v="2025-01-02T00:00:00"/>
    <x v="1"/>
    <s v="3233"/>
    <x v="9"/>
    <s v="PA"/>
    <x v="2"/>
    <x v="0"/>
    <d v="2025-01-02T00:00:00"/>
    <d v="1899-12-30T06:44:47"/>
    <d v="2025-01-02T00:00:00"/>
    <d v="1899-12-30T06:46:03"/>
    <d v="2025-01-02T00:00:00"/>
    <d v="1899-12-30T07:18:17"/>
    <x v="0"/>
    <x v="0"/>
    <s v="8045613506"/>
    <s v="FBO"/>
    <d v="1899-12-30T00:33:30"/>
    <x v="718"/>
    <d v="1899-12-30T00:01:16"/>
    <s v="Ensacado"/>
    <s v="E002"/>
    <x v="1"/>
    <d v="1899-12-30T00:33:30"/>
    <d v="1899-12-30T00:32:14"/>
    <x v="0"/>
    <x v="3"/>
    <x v="2"/>
    <x v="2"/>
    <n v="0"/>
    <n v="0"/>
    <x v="0"/>
    <x v="2"/>
    <x v="1"/>
    <n v="0"/>
    <x v="0"/>
    <x v="1"/>
    <d v="1899-12-30T00:01:16"/>
    <d v="1899-12-30T00:01:16"/>
    <x v="0"/>
    <m/>
    <m/>
    <d v="1899-12-30T00:00:00"/>
    <d v="1899-12-30T00:33:30"/>
    <n v="5"/>
    <d v="1899-12-30T00:01:16"/>
    <n v="33.500000000001641"/>
    <x v="0"/>
    <x v="1"/>
  </r>
  <r>
    <x v="0"/>
    <s v="2025000013"/>
    <x v="0"/>
    <x v="475"/>
    <s v="EAS75XZ"/>
    <d v="2025-01-02T00:00:00"/>
    <x v="1"/>
    <s v="3231"/>
    <x v="10"/>
    <s v="PA"/>
    <x v="2"/>
    <x v="0"/>
    <d v="2025-01-02T00:00:00"/>
    <d v="1899-12-30T07:12:17"/>
    <d v="2025-01-02T00:00:00"/>
    <d v="1899-12-30T07:13:31"/>
    <d v="2025-01-02T00:00:00"/>
    <d v="1899-12-30T07:42:53"/>
    <x v="0"/>
    <x v="0"/>
    <s v="8045613507"/>
    <s v="FBO"/>
    <d v="1899-12-30T00:30:36"/>
    <x v="727"/>
    <d v="1899-12-30T00:01:14"/>
    <s v="Ensacado"/>
    <s v="E002"/>
    <x v="1"/>
    <d v="1899-12-30T00:30:36"/>
    <d v="1899-12-30T00:29:22"/>
    <x v="1"/>
    <x v="3"/>
    <x v="2"/>
    <x v="2"/>
    <n v="0"/>
    <n v="0"/>
    <x v="0"/>
    <x v="2"/>
    <x v="1"/>
    <n v="0"/>
    <x v="0"/>
    <x v="1"/>
    <d v="1899-12-30T00:01:14"/>
    <d v="1899-12-30T00:01:14"/>
    <x v="0"/>
    <m/>
    <m/>
    <d v="1899-12-30T00:00:00"/>
    <d v="1899-12-30T00:30:36"/>
    <n v="5"/>
    <d v="1899-12-30T00:01:14"/>
    <n v="30.599999999999987"/>
    <x v="0"/>
    <x v="1"/>
  </r>
  <r>
    <x v="0"/>
    <s v="2025000029"/>
    <x v="0"/>
    <x v="476"/>
    <s v="E99XI36"/>
    <d v="2025-01-02T00:00:00"/>
    <x v="1"/>
    <s v="3231"/>
    <x v="10"/>
    <s v="PA"/>
    <x v="2"/>
    <x v="0"/>
    <d v="2025-01-02T00:00:00"/>
    <d v="1899-12-30T08:07:18"/>
    <d v="2025-01-02T00:00:00"/>
    <d v="1899-12-30T08:17:19"/>
    <d v="2025-01-02T00:00:00"/>
    <d v="1899-12-30T08:54:39"/>
    <x v="0"/>
    <x v="0"/>
    <s v="8045613508"/>
    <s v="FBO"/>
    <d v="1899-12-30T00:47:21"/>
    <x v="1904"/>
    <d v="1899-12-30T00:10:01"/>
    <s v="Ensacado"/>
    <s v="E002"/>
    <x v="1"/>
    <d v="1899-12-30T00:47:21"/>
    <d v="1899-12-30T00:37:20"/>
    <x v="2"/>
    <x v="3"/>
    <x v="2"/>
    <x v="2"/>
    <n v="0"/>
    <n v="0"/>
    <x v="0"/>
    <x v="2"/>
    <x v="1"/>
    <n v="0"/>
    <x v="0"/>
    <x v="0"/>
    <d v="1899-12-30T00:10:01"/>
    <d v="1899-12-30T00:10:01"/>
    <x v="0"/>
    <m/>
    <m/>
    <d v="1899-12-30T00:00:00"/>
    <d v="1899-12-30T00:47:21"/>
    <n v="5"/>
    <d v="1899-12-30T00:10:01"/>
    <n v="47.349999999993571"/>
    <x v="1"/>
    <x v="0"/>
  </r>
  <r>
    <x v="0"/>
    <s v="2025000047"/>
    <x v="0"/>
    <x v="651"/>
    <s v="EAZ14EI"/>
    <d v="2025-01-02T00:00:00"/>
    <x v="1"/>
    <s v="3231"/>
    <x v="10"/>
    <s v="PA"/>
    <x v="2"/>
    <x v="0"/>
    <d v="2025-01-02T00:00:00"/>
    <d v="1899-12-30T08:49:35"/>
    <d v="2025-01-02T00:00:00"/>
    <d v="1899-12-30T08:50:39"/>
    <d v="2025-01-02T00:00:00"/>
    <d v="1899-12-30T09:24:17"/>
    <x v="0"/>
    <x v="0"/>
    <s v="8045613509"/>
    <s v="FBO"/>
    <d v="1899-12-30T00:34:42"/>
    <x v="657"/>
    <d v="1899-12-30T00:01:04"/>
    <s v="Ensacado"/>
    <s v="E002"/>
    <x v="1"/>
    <d v="1899-12-30T00:34:42"/>
    <d v="1899-12-30T00:33:38"/>
    <x v="2"/>
    <x v="3"/>
    <x v="2"/>
    <x v="2"/>
    <n v="0"/>
    <n v="0"/>
    <x v="0"/>
    <x v="2"/>
    <x v="1"/>
    <n v="0"/>
    <x v="0"/>
    <x v="1"/>
    <d v="1899-12-30T00:01:04"/>
    <d v="1899-12-30T00:01:04"/>
    <x v="0"/>
    <m/>
    <m/>
    <d v="1899-12-30T00:00:00"/>
    <d v="1899-12-30T00:34:42"/>
    <n v="5"/>
    <d v="1899-12-30T00:01:04"/>
    <n v="34.70000000001118"/>
    <x v="2"/>
    <x v="1"/>
  </r>
  <r>
    <x v="0"/>
    <s v="2025000097"/>
    <x v="0"/>
    <x v="473"/>
    <s v="E99XI41"/>
    <d v="2025-01-02T00:00:00"/>
    <x v="1"/>
    <s v="3231"/>
    <x v="10"/>
    <s v="PA"/>
    <x v="2"/>
    <x v="0"/>
    <d v="2025-01-02T00:00:00"/>
    <d v="1899-12-30T10:26:47"/>
    <d v="2025-01-02T00:00:00"/>
    <d v="1899-12-30T10:29:13"/>
    <d v="2025-01-02T00:00:00"/>
    <d v="1899-12-30T10:52:18"/>
    <x v="0"/>
    <x v="0"/>
    <s v="8045613511"/>
    <s v="FBO"/>
    <d v="1899-12-30T00:25:31"/>
    <x v="653"/>
    <d v="1899-12-30T00:02:26"/>
    <s v="Ensacado"/>
    <s v="E002"/>
    <x v="1"/>
    <d v="1899-12-30T00:25:31"/>
    <d v="1899-12-30T00:23:05"/>
    <x v="4"/>
    <x v="3"/>
    <x v="2"/>
    <x v="2"/>
    <n v="0"/>
    <n v="0"/>
    <x v="0"/>
    <x v="2"/>
    <x v="1"/>
    <n v="0"/>
    <x v="0"/>
    <x v="1"/>
    <d v="1899-12-30T00:02:26"/>
    <d v="1899-12-30T00:02:26"/>
    <x v="0"/>
    <m/>
    <m/>
    <d v="1899-12-30T00:00:00"/>
    <d v="1899-12-30T00:25:31"/>
    <n v="5"/>
    <d v="1899-12-30T00:02:26"/>
    <n v="25.516666666670361"/>
    <x v="3"/>
    <x v="1"/>
  </r>
  <r>
    <x v="0"/>
    <s v="2025000100"/>
    <x v="0"/>
    <x v="481"/>
    <s v="E25XR59"/>
    <d v="2025-01-02T00:00:00"/>
    <x v="1"/>
    <s v="3231"/>
    <x v="10"/>
    <s v="PA"/>
    <x v="2"/>
    <x v="0"/>
    <d v="2025-01-02T00:00:00"/>
    <d v="1899-12-30T10:31:50"/>
    <d v="2025-01-02T00:00:00"/>
    <d v="1899-12-30T10:33:12"/>
    <d v="2025-01-02T00:00:00"/>
    <d v="1899-12-30T11:06:14"/>
    <x v="0"/>
    <x v="0"/>
    <s v="8045613512"/>
    <s v="FBO"/>
    <d v="1899-12-30T00:34:24"/>
    <x v="431"/>
    <d v="1899-12-30T00:01:22"/>
    <s v="Ensacado"/>
    <s v="E002"/>
    <x v="1"/>
    <d v="1899-12-30T00:34:24"/>
    <d v="1899-12-30T00:33:02"/>
    <x v="4"/>
    <x v="3"/>
    <x v="2"/>
    <x v="2"/>
    <n v="0"/>
    <n v="0"/>
    <x v="0"/>
    <x v="2"/>
    <x v="1"/>
    <n v="0"/>
    <x v="0"/>
    <x v="1"/>
    <d v="1899-12-30T00:01:22"/>
    <d v="1899-12-30T00:01:22"/>
    <x v="0"/>
    <m/>
    <m/>
    <d v="1899-12-30T00:00:00"/>
    <d v="1899-12-30T00:34:24"/>
    <n v="5"/>
    <d v="1899-12-30T00:01:22"/>
    <n v="34.400000000001619"/>
    <x v="4"/>
    <x v="1"/>
  </r>
  <r>
    <x v="0"/>
    <s v="2025000117"/>
    <x v="0"/>
    <x v="475"/>
    <s v="EAS75XZ"/>
    <d v="2025-01-02T00:00:00"/>
    <x v="1"/>
    <s v="3231"/>
    <x v="10"/>
    <s v="PA"/>
    <x v="2"/>
    <x v="0"/>
    <d v="2025-01-02T00:00:00"/>
    <d v="1899-12-30T11:12:26"/>
    <d v="2025-01-02T00:00:00"/>
    <d v="1899-12-30T11:15:08"/>
    <d v="2025-01-02T00:00:00"/>
    <d v="1899-12-30T11:59:41"/>
    <x v="0"/>
    <x v="0"/>
    <s v="8045613513"/>
    <s v="FBO"/>
    <d v="1899-12-30T00:47:15"/>
    <x v="621"/>
    <d v="1899-12-30T00:02:42"/>
    <s v="Ensacado"/>
    <s v="E002"/>
    <x v="1"/>
    <d v="1899-12-30T00:47:15"/>
    <d v="1899-12-30T00:44:33"/>
    <x v="5"/>
    <x v="3"/>
    <x v="2"/>
    <x v="2"/>
    <n v="0"/>
    <n v="0"/>
    <x v="0"/>
    <x v="2"/>
    <x v="1"/>
    <n v="0"/>
    <x v="0"/>
    <x v="0"/>
    <d v="1899-12-30T00:02:42"/>
    <d v="1899-12-30T00:02:42"/>
    <x v="0"/>
    <m/>
    <m/>
    <d v="1899-12-30T00:00:00"/>
    <d v="1899-12-30T00:47:15"/>
    <n v="5"/>
    <d v="1899-12-30T00:02:42"/>
    <n v="47.24999999999995"/>
    <x v="4"/>
    <x v="0"/>
  </r>
  <r>
    <x v="0"/>
    <s v="2025000138"/>
    <x v="0"/>
    <x v="422"/>
    <s v="E93SB86"/>
    <d v="2025-01-02T00:00:00"/>
    <x v="1"/>
    <s v="3230"/>
    <x v="2"/>
    <s v="PA"/>
    <x v="2"/>
    <x v="0"/>
    <d v="2025-01-02T00:00:00"/>
    <d v="1899-12-30T12:23:12"/>
    <d v="2025-01-02T00:00:00"/>
    <d v="1899-12-30T12:24:38"/>
    <d v="2025-01-02T00:00:00"/>
    <d v="1899-12-30T13:18:54"/>
    <x v="0"/>
    <x v="0"/>
    <s v="8045613516"/>
    <s v="FBO"/>
    <d v="1899-12-30T00:55:42"/>
    <x v="1905"/>
    <d v="1899-12-30T00:01:26"/>
    <s v="Ensacado"/>
    <s v="E002"/>
    <x v="1"/>
    <d v="1899-12-30T00:55:42"/>
    <d v="1899-12-30T00:54:16"/>
    <x v="6"/>
    <x v="3"/>
    <x v="2"/>
    <x v="2"/>
    <n v="0"/>
    <n v="0"/>
    <x v="0"/>
    <x v="2"/>
    <x v="1"/>
    <n v="0"/>
    <x v="0"/>
    <x v="0"/>
    <d v="1899-12-30T00:01:26"/>
    <d v="1899-12-30T00:01:26"/>
    <x v="0"/>
    <m/>
    <m/>
    <d v="1899-12-30T00:00:00"/>
    <d v="1899-12-30T00:55:42"/>
    <n v="5"/>
    <d v="1899-12-30T00:01:26"/>
    <n v="55.700000000006469"/>
    <x v="13"/>
    <x v="0"/>
  </r>
  <r>
    <x v="0"/>
    <s v="2025000146"/>
    <x v="0"/>
    <x v="476"/>
    <s v="E99XI36"/>
    <d v="2025-01-02T00:00:00"/>
    <x v="1"/>
    <s v="3231"/>
    <x v="10"/>
    <s v="PA"/>
    <x v="2"/>
    <x v="0"/>
    <d v="2025-01-02T00:00:00"/>
    <d v="1899-12-30T12:42:14"/>
    <d v="2025-01-02T00:00:00"/>
    <d v="1899-12-30T12:43:33"/>
    <d v="2025-01-02T00:00:00"/>
    <d v="1899-12-30T13:23:30"/>
    <x v="0"/>
    <x v="0"/>
    <s v="8045613517"/>
    <s v="FBO"/>
    <d v="1899-12-30T00:41:16"/>
    <x v="1906"/>
    <d v="1899-12-30T00:01:19"/>
    <s v="Ensacado"/>
    <s v="E002"/>
    <x v="1"/>
    <d v="1899-12-30T00:41:16"/>
    <d v="1899-12-30T00:39:57"/>
    <x v="6"/>
    <x v="3"/>
    <x v="2"/>
    <x v="2"/>
    <n v="0"/>
    <n v="0"/>
    <x v="0"/>
    <x v="2"/>
    <x v="1"/>
    <n v="0"/>
    <x v="0"/>
    <x v="1"/>
    <d v="1899-12-30T00:01:19"/>
    <d v="1899-12-30T00:01:19"/>
    <x v="0"/>
    <m/>
    <m/>
    <d v="1899-12-30T00:00:00"/>
    <d v="1899-12-30T00:41:16"/>
    <n v="5"/>
    <d v="1899-12-30T00:01:19"/>
    <n v="41.266666666670346"/>
    <x v="13"/>
    <x v="1"/>
  </r>
  <r>
    <x v="0"/>
    <s v="2025000156"/>
    <x v="0"/>
    <x v="651"/>
    <s v="EAZ14EI"/>
    <d v="2025-01-02T00:00:00"/>
    <x v="1"/>
    <s v="3231"/>
    <x v="10"/>
    <s v="PA"/>
    <x v="2"/>
    <x v="0"/>
    <d v="2025-01-02T00:00:00"/>
    <d v="1899-12-30T13:09:54"/>
    <d v="2025-01-02T00:00:00"/>
    <d v="1899-12-30T13:10:56"/>
    <d v="2025-01-02T00:00:00"/>
    <d v="1899-12-30T13:37:04"/>
    <x v="0"/>
    <x v="0"/>
    <s v="8045613518"/>
    <s v="FBO"/>
    <d v="1899-12-30T00:27:10"/>
    <x v="1324"/>
    <d v="1899-12-30T00:01:02"/>
    <s v="Ensacado"/>
    <s v="E002"/>
    <x v="1"/>
    <d v="1899-12-30T00:27:10"/>
    <d v="1899-12-30T00:26:08"/>
    <x v="9"/>
    <x v="3"/>
    <x v="2"/>
    <x v="2"/>
    <n v="0"/>
    <n v="0"/>
    <x v="0"/>
    <x v="2"/>
    <x v="1"/>
    <n v="0"/>
    <x v="0"/>
    <x v="1"/>
    <d v="1899-12-30T00:01:02"/>
    <d v="1899-12-30T00:01:02"/>
    <x v="0"/>
    <m/>
    <m/>
    <d v="1899-12-30T00:00:00"/>
    <d v="1899-12-30T00:27:10"/>
    <n v="5"/>
    <d v="1899-12-30T00:01:02"/>
    <n v="27.166666666665584"/>
    <x v="13"/>
    <x v="1"/>
  </r>
  <r>
    <x v="0"/>
    <s v="2025000179"/>
    <x v="0"/>
    <x v="470"/>
    <s v="EAS23QU"/>
    <d v="2025-01-02T00:00:00"/>
    <x v="1"/>
    <s v="3231"/>
    <x v="10"/>
    <s v="PA"/>
    <x v="2"/>
    <x v="0"/>
    <d v="2025-01-02T00:00:00"/>
    <d v="1899-12-30T14:11:34"/>
    <d v="2025-01-02T00:00:00"/>
    <d v="1899-12-30T14:15:03"/>
    <d v="2025-01-02T00:00:00"/>
    <d v="1899-12-30T14:41:49"/>
    <x v="0"/>
    <x v="0"/>
    <s v="8045613519"/>
    <s v="FBO"/>
    <d v="1899-12-30T00:30:15"/>
    <x v="1907"/>
    <d v="1899-12-30T00:03:29"/>
    <s v="Ensacado"/>
    <s v="E002"/>
    <x v="1"/>
    <d v="1899-12-30T00:30:15"/>
    <d v="1899-12-30T00:26:46"/>
    <x v="7"/>
    <x v="3"/>
    <x v="2"/>
    <x v="2"/>
    <n v="0"/>
    <n v="0"/>
    <x v="0"/>
    <x v="2"/>
    <x v="1"/>
    <n v="0"/>
    <x v="0"/>
    <x v="1"/>
    <d v="1899-12-30T00:03:29"/>
    <d v="1899-12-30T00:03:29"/>
    <x v="0"/>
    <m/>
    <m/>
    <d v="1899-12-30T00:00:00"/>
    <d v="1899-12-30T00:30:15"/>
    <n v="5"/>
    <d v="1899-12-30T00:03:29"/>
    <n v="30.250000000007926"/>
    <x v="8"/>
    <x v="1"/>
  </r>
  <r>
    <x v="0"/>
    <s v="2025000181"/>
    <x v="0"/>
    <x v="473"/>
    <s v="E99XI41"/>
    <d v="2025-01-02T00:00:00"/>
    <x v="1"/>
    <s v="3231"/>
    <x v="10"/>
    <s v="PA"/>
    <x v="2"/>
    <x v="0"/>
    <d v="2025-01-02T00:00:00"/>
    <d v="1899-12-30T14:12:14"/>
    <d v="2025-01-02T00:00:00"/>
    <d v="1899-12-30T14:15:23"/>
    <d v="2025-01-02T00:00:00"/>
    <d v="1899-12-30T14:53:06"/>
    <x v="0"/>
    <x v="0"/>
    <s v="8045613520"/>
    <s v="FBO"/>
    <d v="1899-12-30T00:40:52"/>
    <x v="1627"/>
    <d v="1899-12-30T00:03:09"/>
    <s v="Ensacado"/>
    <s v="E002"/>
    <x v="1"/>
    <d v="1899-12-30T00:40:52"/>
    <d v="1899-12-30T00:37:43"/>
    <x v="7"/>
    <x v="3"/>
    <x v="2"/>
    <x v="2"/>
    <n v="0"/>
    <n v="0"/>
    <x v="0"/>
    <x v="2"/>
    <x v="1"/>
    <n v="0"/>
    <x v="0"/>
    <x v="1"/>
    <d v="1899-12-30T00:03:09"/>
    <d v="1899-12-30T00:03:09"/>
    <x v="0"/>
    <m/>
    <m/>
    <d v="1899-12-30T00:00:00"/>
    <d v="1899-12-30T00:40:52"/>
    <n v="5"/>
    <d v="1899-12-30T00:03:09"/>
    <n v="40.866666666667243"/>
    <x v="8"/>
    <x v="1"/>
  </r>
  <r>
    <x v="0"/>
    <s v="2025000188"/>
    <x v="0"/>
    <x v="438"/>
    <s v="E21TH08"/>
    <d v="2025-01-02T00:00:00"/>
    <x v="1"/>
    <s v="3231"/>
    <x v="10"/>
    <s v="PA"/>
    <x v="2"/>
    <x v="0"/>
    <d v="2025-01-02T00:00:00"/>
    <d v="1899-12-30T14:35:28"/>
    <d v="2025-01-02T00:00:00"/>
    <d v="1899-12-30T14:36:33"/>
    <d v="2025-01-02T00:00:00"/>
    <d v="1899-12-30T15:37:58"/>
    <x v="0"/>
    <x v="0"/>
    <s v="8045613521"/>
    <s v="FBO"/>
    <d v="1899-12-30T01:02:30"/>
    <x v="1908"/>
    <d v="1899-12-30T00:01:05"/>
    <s v="Ensacado"/>
    <s v="E002"/>
    <x v="1"/>
    <d v="1899-12-30T01:02:30"/>
    <d v="1899-12-30T01:01:25"/>
    <x v="7"/>
    <x v="3"/>
    <x v="2"/>
    <x v="2"/>
    <n v="0"/>
    <n v="0"/>
    <x v="0"/>
    <x v="2"/>
    <x v="1"/>
    <n v="0"/>
    <x v="0"/>
    <x v="0"/>
    <d v="1899-12-30T00:01:05"/>
    <d v="1899-12-30T00:01:05"/>
    <x v="0"/>
    <m/>
    <m/>
    <d v="1899-12-30T00:00:00"/>
    <d v="1899-12-30T01:02:30"/>
    <n v="5"/>
    <d v="1899-12-30T00:01:05"/>
    <n v="62.500000000003212"/>
    <x v="6"/>
    <x v="0"/>
  </r>
  <r>
    <x v="0"/>
    <s v="2025000202"/>
    <x v="0"/>
    <x v="481"/>
    <s v="E25XR59"/>
    <d v="2025-01-02T00:00:00"/>
    <x v="1"/>
    <s v="3231"/>
    <x v="10"/>
    <s v="PA"/>
    <x v="2"/>
    <x v="0"/>
    <d v="2025-01-02T00:00:00"/>
    <d v="1899-12-30T14:51:44"/>
    <d v="2025-01-02T00:00:00"/>
    <d v="1899-12-30T14:53:03"/>
    <d v="2025-01-02T00:00:00"/>
    <d v="1899-12-30T15:47:35"/>
    <x v="0"/>
    <x v="0"/>
    <s v="8045613522"/>
    <s v="FBO"/>
    <d v="1899-12-30T00:55:51"/>
    <x v="623"/>
    <d v="1899-12-30T00:01:19"/>
    <s v="Ensacado"/>
    <s v="E002"/>
    <x v="1"/>
    <d v="1899-12-30T00:55:51"/>
    <d v="1899-12-30T00:54:32"/>
    <x v="7"/>
    <x v="3"/>
    <x v="2"/>
    <x v="2"/>
    <n v="0"/>
    <n v="0"/>
    <x v="0"/>
    <x v="2"/>
    <x v="1"/>
    <n v="0"/>
    <x v="0"/>
    <x v="0"/>
    <d v="1899-12-30T00:01:19"/>
    <d v="1899-12-30T00:01:19"/>
    <x v="0"/>
    <m/>
    <m/>
    <d v="1899-12-30T00:00:00"/>
    <d v="1899-12-30T00:55:51"/>
    <n v="5"/>
    <d v="1899-12-30T00:01:19"/>
    <n v="55.849999999996896"/>
    <x v="6"/>
    <x v="0"/>
  </r>
  <r>
    <x v="0"/>
    <s v="2025000213"/>
    <x v="0"/>
    <x v="475"/>
    <s v="EAS75XZ"/>
    <d v="2025-01-02T00:00:00"/>
    <x v="1"/>
    <s v="3231"/>
    <x v="10"/>
    <s v="PA"/>
    <x v="2"/>
    <x v="0"/>
    <d v="2025-01-02T00:00:00"/>
    <d v="1899-12-30T16:02:27"/>
    <d v="2025-01-02T00:00:00"/>
    <d v="1899-12-30T16:03:44"/>
    <d v="2025-01-02T00:00:00"/>
    <d v="1899-12-30T16:46:16"/>
    <x v="0"/>
    <x v="0"/>
    <s v="8045613526"/>
    <s v="FBO"/>
    <d v="1899-12-30T00:43:49"/>
    <x v="709"/>
    <d v="1899-12-30T00:01:17"/>
    <s v="Ensacado"/>
    <s v="E002"/>
    <x v="1"/>
    <d v="1899-12-30T00:43:49"/>
    <d v="1899-12-30T00:42:32"/>
    <x v="10"/>
    <x v="3"/>
    <x v="2"/>
    <x v="2"/>
    <n v="0"/>
    <n v="0"/>
    <x v="0"/>
    <x v="2"/>
    <x v="1"/>
    <n v="0"/>
    <x v="0"/>
    <x v="1"/>
    <d v="1899-12-30T00:01:17"/>
    <d v="1899-12-30T00:01:17"/>
    <x v="0"/>
    <m/>
    <m/>
    <d v="1899-12-30T00:00:00"/>
    <d v="1899-12-30T00:43:49"/>
    <n v="5"/>
    <d v="1899-12-30T00:01:17"/>
    <n v="43.816666666665625"/>
    <x v="9"/>
    <x v="1"/>
  </r>
  <r>
    <x v="0"/>
    <s v="2025000227"/>
    <x v="0"/>
    <x v="414"/>
    <s v="EAQ08CB"/>
    <d v="2025-01-02T00:00:00"/>
    <x v="1"/>
    <s v="3228"/>
    <x v="3"/>
    <s v="PA"/>
    <x v="4"/>
    <x v="0"/>
    <d v="2025-01-02T00:00:00"/>
    <d v="1899-12-30T16:40:55"/>
    <d v="2025-01-02T00:00:00"/>
    <d v="1899-12-30T16:50:55"/>
    <d v="2025-01-02T00:00:00"/>
    <d v="1899-12-30T17:14:50"/>
    <x v="0"/>
    <x v="0"/>
    <s v="8045613528"/>
    <s v="FBO"/>
    <d v="1899-12-30T00:33:55"/>
    <x v="23"/>
    <d v="1899-12-30T00:10:00"/>
    <s v="Granel"/>
    <s v="E001"/>
    <x v="1"/>
    <d v="1899-12-30T00:33:55"/>
    <d v="1899-12-30T00:23:55"/>
    <x v="10"/>
    <x v="3"/>
    <x v="2"/>
    <x v="1"/>
    <n v="0"/>
    <n v="0"/>
    <x v="0"/>
    <x v="1"/>
    <x v="1"/>
    <n v="0"/>
    <x v="0"/>
    <x v="1"/>
    <d v="1899-12-30T00:10:00"/>
    <d v="1899-12-30T00:10:00"/>
    <x v="0"/>
    <m/>
    <m/>
    <d v="1899-12-30T00:00:00"/>
    <d v="1899-12-30T00:33:55"/>
    <n v="5"/>
    <d v="1899-12-30T00:10:00"/>
    <n v="33.916666666665677"/>
    <x v="10"/>
    <x v="1"/>
  </r>
  <r>
    <x v="0"/>
    <s v="2025000251"/>
    <x v="0"/>
    <x v="476"/>
    <s v="E99XI36"/>
    <d v="2025-01-02T00:00:00"/>
    <x v="1"/>
    <s v="3231"/>
    <x v="10"/>
    <s v="PA"/>
    <x v="2"/>
    <x v="0"/>
    <d v="2025-01-02T00:00:00"/>
    <d v="1899-12-30T17:37:47"/>
    <d v="2025-01-02T00:00:00"/>
    <d v="1899-12-30T17:47:21"/>
    <d v="2025-01-02T00:00:00"/>
    <d v="1899-12-30T18:25:24"/>
    <x v="0"/>
    <x v="0"/>
    <s v="8045613530"/>
    <s v="FBO"/>
    <d v="1899-12-30T00:47:37"/>
    <x v="400"/>
    <d v="1899-12-30T00:09:34"/>
    <s v="Ensacado"/>
    <s v="E002"/>
    <x v="1"/>
    <d v="1899-12-30T00:47:37"/>
    <d v="1899-12-30T00:38:03"/>
    <x v="8"/>
    <x v="3"/>
    <x v="2"/>
    <x v="2"/>
    <n v="0"/>
    <n v="0"/>
    <x v="0"/>
    <x v="2"/>
    <x v="1"/>
    <n v="0"/>
    <x v="0"/>
    <x v="0"/>
    <d v="1899-12-30T00:09:34"/>
    <d v="1899-12-30T00:09:34"/>
    <x v="0"/>
    <m/>
    <m/>
    <d v="1899-12-30T00:00:00"/>
    <d v="1899-12-30T00:47:37"/>
    <n v="5"/>
    <d v="1899-12-30T00:09:34"/>
    <n v="47.616666666667179"/>
    <x v="11"/>
    <x v="0"/>
  </r>
  <r>
    <x v="0"/>
    <s v="2025000258"/>
    <x v="0"/>
    <x v="441"/>
    <s v="EAJ17DG"/>
    <d v="2025-01-02T00:00:00"/>
    <x v="1"/>
    <s v="3228"/>
    <x v="3"/>
    <s v="PA"/>
    <x v="4"/>
    <x v="0"/>
    <d v="2025-01-02T00:00:00"/>
    <d v="1899-12-30T18:34:02"/>
    <d v="2025-01-02T00:00:00"/>
    <d v="1899-12-30T18:35:17"/>
    <d v="2025-01-02T00:00:00"/>
    <d v="1899-12-30T19:06:20"/>
    <x v="0"/>
    <x v="0"/>
    <s v="8045613532"/>
    <s v="FBO"/>
    <d v="1899-12-30T00:32:18"/>
    <x v="815"/>
    <d v="1899-12-30T00:01:15"/>
    <s v="Granel"/>
    <s v="E001"/>
    <x v="1"/>
    <d v="1899-12-30T00:32:18"/>
    <d v="1899-12-30T00:31:03"/>
    <x v="11"/>
    <x v="3"/>
    <x v="2"/>
    <x v="1"/>
    <n v="0"/>
    <n v="0"/>
    <x v="0"/>
    <x v="1"/>
    <x v="1"/>
    <n v="0"/>
    <x v="0"/>
    <x v="1"/>
    <d v="1899-12-30T00:01:15"/>
    <d v="1899-12-30T00:01:15"/>
    <x v="0"/>
    <m/>
    <m/>
    <d v="1899-12-30T00:00:00"/>
    <d v="1899-12-30T00:32:18"/>
    <n v="5"/>
    <d v="1899-12-30T00:01:15"/>
    <n v="32.29999999999194"/>
    <x v="7"/>
    <x v="1"/>
  </r>
  <r>
    <x v="0"/>
    <s v="2025000254"/>
    <x v="0"/>
    <x v="651"/>
    <s v="EAZ14EI"/>
    <d v="2025-01-02T00:00:00"/>
    <x v="1"/>
    <s v="3231"/>
    <x v="10"/>
    <s v="PA"/>
    <x v="2"/>
    <x v="0"/>
    <d v="2025-01-02T00:00:00"/>
    <d v="1899-12-30T17:58:53"/>
    <d v="2025-01-02T00:00:00"/>
    <d v="1899-12-30T18:00:11"/>
    <d v="2025-01-02T00:00:00"/>
    <d v="1899-12-30T19:14:02"/>
    <x v="0"/>
    <x v="0"/>
    <s v="8045613533"/>
    <s v="FBO"/>
    <d v="1899-12-30T01:15:09"/>
    <x v="1909"/>
    <d v="1899-12-30T00:01:18"/>
    <s v="Ensacado"/>
    <s v="E002"/>
    <x v="1"/>
    <d v="1899-12-30T01:15:09"/>
    <d v="1899-12-30T01:13:51"/>
    <x v="8"/>
    <x v="3"/>
    <x v="2"/>
    <x v="2"/>
    <n v="0"/>
    <n v="0"/>
    <x v="0"/>
    <x v="2"/>
    <x v="1"/>
    <n v="0"/>
    <x v="0"/>
    <x v="0"/>
    <d v="1899-12-30T00:01:18"/>
    <d v="1899-12-30T00:01:18"/>
    <x v="0"/>
    <m/>
    <m/>
    <d v="1899-12-30T00:00:00"/>
    <d v="1899-12-30T01:15:09"/>
    <n v="5"/>
    <d v="1899-12-30T00:01:18"/>
    <n v="75.150000000000077"/>
    <x v="7"/>
    <x v="0"/>
  </r>
  <r>
    <x v="0"/>
    <s v="2025000267"/>
    <x v="0"/>
    <x v="473"/>
    <s v="E99XI41"/>
    <d v="2025-01-03T00:00:00"/>
    <x v="1"/>
    <s v="3233"/>
    <x v="9"/>
    <s v="PA"/>
    <x v="2"/>
    <x v="0"/>
    <d v="2025-01-03T00:00:00"/>
    <d v="1899-12-30T06:20:51"/>
    <d v="2025-01-03T00:00:00"/>
    <d v="1899-12-30T06:22:03"/>
    <d v="2025-01-03T00:00:00"/>
    <d v="1899-12-30T06:46:44"/>
    <x v="0"/>
    <x v="0"/>
    <s v="8045613535"/>
    <s v="FBO"/>
    <d v="1899-12-30T00:25:53"/>
    <x v="1910"/>
    <d v="1899-12-30T00:01:12"/>
    <s v="Ensacado"/>
    <s v="E002"/>
    <x v="1"/>
    <d v="1899-12-30T00:25:53"/>
    <d v="1899-12-30T00:24:41"/>
    <x v="0"/>
    <x v="4"/>
    <x v="2"/>
    <x v="2"/>
    <n v="0"/>
    <n v="0"/>
    <x v="0"/>
    <x v="2"/>
    <x v="1"/>
    <n v="0"/>
    <x v="0"/>
    <x v="1"/>
    <d v="1899-12-30T00:01:12"/>
    <d v="1899-12-30T00:01:12"/>
    <x v="0"/>
    <m/>
    <m/>
    <d v="1899-12-30T00:00:00"/>
    <d v="1899-12-30T00:25:53"/>
    <n v="6"/>
    <d v="1899-12-30T00:01:12"/>
    <n v="25.883333333323204"/>
    <x v="12"/>
    <x v="1"/>
  </r>
  <r>
    <x v="0"/>
    <s v="2025000271"/>
    <x v="0"/>
    <x v="481"/>
    <s v="E25XR59"/>
    <d v="2025-01-03T00:00:00"/>
    <x v="1"/>
    <s v="3233"/>
    <x v="9"/>
    <s v="PA"/>
    <x v="2"/>
    <x v="0"/>
    <d v="2025-01-03T00:00:00"/>
    <d v="1899-12-30T06:44:16"/>
    <d v="2025-01-03T00:00:00"/>
    <d v="1899-12-30T06:45:33"/>
    <d v="2025-01-03T00:00:00"/>
    <d v="1899-12-30T07:22:12"/>
    <x v="0"/>
    <x v="0"/>
    <s v="8045613536"/>
    <s v="FBO"/>
    <d v="1899-12-30T00:37:56"/>
    <x v="1911"/>
    <d v="1899-12-30T00:01:17"/>
    <s v="Ensacado"/>
    <s v="E002"/>
    <x v="1"/>
    <d v="1899-12-30T00:37:56"/>
    <d v="1899-12-30T00:36:39"/>
    <x v="0"/>
    <x v="4"/>
    <x v="2"/>
    <x v="2"/>
    <n v="0"/>
    <n v="0"/>
    <x v="0"/>
    <x v="2"/>
    <x v="1"/>
    <n v="0"/>
    <x v="0"/>
    <x v="1"/>
    <d v="1899-12-30T00:01:17"/>
    <d v="1899-12-30T00:01:17"/>
    <x v="0"/>
    <m/>
    <m/>
    <d v="1899-12-30T00:00:00"/>
    <d v="1899-12-30T00:37:56"/>
    <n v="6"/>
    <d v="1899-12-30T00:01:17"/>
    <n v="37.933333333329564"/>
    <x v="0"/>
    <x v="1"/>
  </r>
  <r>
    <x v="0"/>
    <s v="2025000275"/>
    <x v="0"/>
    <x v="452"/>
    <s v="EAB28GF"/>
    <d v="2025-01-03T00:00:00"/>
    <x v="1"/>
    <s v="3233"/>
    <x v="9"/>
    <s v="PA"/>
    <x v="2"/>
    <x v="0"/>
    <d v="2025-01-03T00:00:00"/>
    <d v="1899-12-30T06:53:31"/>
    <d v="2025-01-03T00:00:00"/>
    <d v="1899-12-30T06:55:15"/>
    <d v="2025-01-03T00:00:00"/>
    <d v="1899-12-30T07:32:10"/>
    <x v="0"/>
    <x v="0"/>
    <s v="8045613537"/>
    <s v="FBO"/>
    <d v="1899-12-30T00:38:39"/>
    <x v="1912"/>
    <d v="1899-12-30T00:01:44"/>
    <s v="Ensacado"/>
    <s v="E002"/>
    <x v="1"/>
    <d v="1899-12-30T00:38:39"/>
    <d v="1899-12-30T00:36:55"/>
    <x v="0"/>
    <x v="4"/>
    <x v="2"/>
    <x v="2"/>
    <n v="0"/>
    <n v="0"/>
    <x v="0"/>
    <x v="2"/>
    <x v="1"/>
    <n v="0"/>
    <x v="0"/>
    <x v="1"/>
    <d v="1899-12-30T00:01:44"/>
    <d v="1899-12-30T00:01:44"/>
    <x v="0"/>
    <m/>
    <m/>
    <d v="1899-12-30T00:00:00"/>
    <d v="1899-12-30T00:38:39"/>
    <n v="6"/>
    <d v="1899-12-30T00:01:44"/>
    <n v="38.65000000000316"/>
    <x v="0"/>
    <x v="1"/>
  </r>
  <r>
    <x v="0"/>
    <s v="2025000281"/>
    <x v="0"/>
    <x v="393"/>
    <s v="E97UB80"/>
    <d v="2025-01-03T00:00:00"/>
    <x v="1"/>
    <s v="3229"/>
    <x v="4"/>
    <s v="PA"/>
    <x v="5"/>
    <x v="0"/>
    <d v="2025-01-03T00:00:00"/>
    <d v="1899-12-30T07:04:11"/>
    <d v="2025-01-03T00:00:00"/>
    <d v="1899-12-30T07:05:53"/>
    <d v="2025-01-03T00:00:00"/>
    <d v="1899-12-30T07:43:59"/>
    <x v="0"/>
    <x v="0"/>
    <s v="8045613538"/>
    <s v="FBO"/>
    <d v="1899-12-30T00:39:48"/>
    <x v="1077"/>
    <d v="1899-12-30T00:01:42"/>
    <s v="Granel"/>
    <s v="E001"/>
    <x v="1"/>
    <d v="1899-12-30T00:39:48"/>
    <d v="1899-12-30T00:38:06"/>
    <x v="1"/>
    <x v="4"/>
    <x v="2"/>
    <x v="1"/>
    <n v="0"/>
    <n v="0"/>
    <x v="0"/>
    <x v="1"/>
    <x v="1"/>
    <n v="0"/>
    <x v="0"/>
    <x v="1"/>
    <d v="1899-12-30T00:01:42"/>
    <d v="1899-12-30T00:01:42"/>
    <x v="0"/>
    <m/>
    <m/>
    <d v="1899-12-30T00:00:00"/>
    <d v="1899-12-30T00:39:48"/>
    <n v="6"/>
    <d v="1899-12-30T00:01:42"/>
    <n v="39.800000000001582"/>
    <x v="0"/>
    <x v="1"/>
  </r>
  <r>
    <x v="0"/>
    <s v="2025000289"/>
    <x v="0"/>
    <x v="476"/>
    <s v="E99XI36"/>
    <d v="2025-01-03T00:00:00"/>
    <x v="1"/>
    <s v="3231"/>
    <x v="10"/>
    <s v="PA"/>
    <x v="6"/>
    <x v="0"/>
    <d v="2025-01-03T00:00:00"/>
    <d v="1899-12-30T07:14:16"/>
    <d v="2025-01-03T00:00:00"/>
    <d v="1899-12-30T08:01:45"/>
    <d v="2025-01-03T00:00:00"/>
    <d v="1899-12-30T08:02:16"/>
    <x v="12"/>
    <x v="6"/>
    <s v="8045613539"/>
    <s v="FBO"/>
    <d v="1899-12-30T00:48:00"/>
    <x v="1841"/>
    <d v="1899-12-30T00:47:29"/>
    <s v="Ensacado"/>
    <s v="E002"/>
    <x v="1"/>
    <d v="1899-12-30T00:48:00"/>
    <d v="1899-12-30T00:00:31"/>
    <x v="1"/>
    <x v="4"/>
    <x v="2"/>
    <x v="2"/>
    <n v="0"/>
    <n v="0"/>
    <x v="0"/>
    <x v="2"/>
    <x v="1"/>
    <n v="0"/>
    <x v="0"/>
    <x v="0"/>
    <d v="1899-12-30T00:47:29"/>
    <d v="1899-12-30T00:02:29"/>
    <x v="0"/>
    <m/>
    <m/>
    <d v="1899-12-30T00:00:00"/>
    <d v="1899-12-30T00:48:00"/>
    <n v="6"/>
    <d v="1899-12-30T00:47:29"/>
    <n v="48.000000000009578"/>
    <x v="1"/>
    <x v="0"/>
  </r>
  <r>
    <x v="0"/>
    <s v="2025000297"/>
    <x v="0"/>
    <x v="651"/>
    <s v="EAS75XZ"/>
    <d v="2025-01-03T00:00:00"/>
    <x v="1"/>
    <s v="3231"/>
    <x v="10"/>
    <s v="PA"/>
    <x v="2"/>
    <x v="0"/>
    <d v="2025-01-03T00:00:00"/>
    <d v="1899-12-30T07:34:38"/>
    <d v="2025-01-03T00:00:00"/>
    <d v="1899-12-30T07:36:13"/>
    <d v="2025-01-03T00:00:00"/>
    <d v="1899-12-30T08:13:36"/>
    <x v="0"/>
    <x v="0"/>
    <s v="8045613540"/>
    <s v="FBO"/>
    <d v="1899-12-30T00:38:58"/>
    <x v="1913"/>
    <d v="1899-12-30T00:01:35"/>
    <s v="Ensacado"/>
    <s v="E002"/>
    <x v="1"/>
    <d v="1899-12-30T00:38:58"/>
    <d v="1899-12-30T00:37:23"/>
    <x v="1"/>
    <x v="4"/>
    <x v="2"/>
    <x v="2"/>
    <n v="0"/>
    <n v="0"/>
    <x v="0"/>
    <x v="2"/>
    <x v="1"/>
    <n v="0"/>
    <x v="0"/>
    <x v="1"/>
    <d v="1899-12-30T00:01:35"/>
    <d v="1899-12-30T00:01:35"/>
    <x v="0"/>
    <m/>
    <m/>
    <d v="1899-12-30T00:00:00"/>
    <d v="1899-12-30T00:38:58"/>
    <n v="6"/>
    <d v="1899-12-30T00:01:35"/>
    <n v="38.966666666673582"/>
    <x v="1"/>
    <x v="1"/>
  </r>
  <r>
    <x v="0"/>
    <s v="2025000339"/>
    <x v="0"/>
    <x v="475"/>
    <s v="EAZ14EI"/>
    <d v="2025-01-03T00:00:00"/>
    <x v="1"/>
    <s v="3230"/>
    <x v="2"/>
    <s v="PA"/>
    <x v="2"/>
    <x v="0"/>
    <d v="2025-01-03T00:00:00"/>
    <d v="1899-12-30T09:27:26"/>
    <d v="2025-01-03T00:00:00"/>
    <d v="1899-12-30T09:28:56"/>
    <d v="2025-01-03T00:00:00"/>
    <d v="1899-12-30T09:57:16"/>
    <x v="0"/>
    <x v="0"/>
    <s v="8045613541"/>
    <s v="FBO"/>
    <d v="1899-12-30T00:29:50"/>
    <x v="1231"/>
    <d v="1899-12-30T00:01:30"/>
    <s v="Ensacado"/>
    <s v="E002"/>
    <x v="1"/>
    <d v="1899-12-30T00:29:50"/>
    <d v="1899-12-30T00:28:20"/>
    <x v="3"/>
    <x v="4"/>
    <x v="2"/>
    <x v="2"/>
    <n v="0"/>
    <n v="0"/>
    <x v="0"/>
    <x v="2"/>
    <x v="1"/>
    <n v="0"/>
    <x v="0"/>
    <x v="1"/>
    <d v="1899-12-30T00:01:30"/>
    <d v="1899-12-30T00:01:30"/>
    <x v="0"/>
    <m/>
    <m/>
    <d v="1899-12-30T00:00:00"/>
    <d v="1899-12-30T00:29:50"/>
    <n v="6"/>
    <d v="1899-12-30T00:01:30"/>
    <n v="29.833333333329577"/>
    <x v="2"/>
    <x v="1"/>
  </r>
  <r>
    <x v="0"/>
    <s v="2025000347"/>
    <x v="0"/>
    <x v="249"/>
    <s v="E1832LYJ"/>
    <d v="2025-01-03T00:00:00"/>
    <x v="1"/>
    <s v="3230"/>
    <x v="2"/>
    <s v="PA"/>
    <x v="2"/>
    <x v="0"/>
    <d v="2025-01-03T00:00:00"/>
    <d v="1899-12-30T09:42:24"/>
    <d v="2025-01-03T00:00:00"/>
    <d v="1899-12-30T09:43:06"/>
    <d v="2025-01-03T00:00:00"/>
    <d v="1899-12-30T10:26:25"/>
    <x v="0"/>
    <x v="0"/>
    <s v="8045613543"/>
    <s v="FBO"/>
    <d v="1899-12-30T00:44:01"/>
    <x v="1914"/>
    <d v="1899-12-30T00:00:42"/>
    <s v="Ensacado"/>
    <s v="E002"/>
    <x v="2"/>
    <d v="1899-12-30T00:44:01"/>
    <d v="1899-12-30T00:43:19"/>
    <x v="3"/>
    <x v="4"/>
    <x v="2"/>
    <x v="2"/>
    <n v="0"/>
    <n v="0"/>
    <x v="0"/>
    <x v="2"/>
    <x v="1"/>
    <n v="0"/>
    <x v="0"/>
    <x v="1"/>
    <d v="1899-12-30T00:00:42"/>
    <d v="1899-12-30T00:00:42"/>
    <x v="0"/>
    <m/>
    <m/>
    <d v="1899-12-30T00:00:00"/>
    <d v="1899-12-30T00:44:01"/>
    <n v="6"/>
    <d v="1899-12-30T00:00:42"/>
    <n v="44.016666666667177"/>
    <x v="3"/>
    <x v="1"/>
  </r>
  <r>
    <x v="0"/>
    <s v="2025000348"/>
    <x v="0"/>
    <x v="413"/>
    <s v="E53XL24"/>
    <d v="2025-01-03T00:00:00"/>
    <x v="1"/>
    <s v="3230"/>
    <x v="2"/>
    <s v="PA"/>
    <x v="2"/>
    <x v="0"/>
    <d v="2025-01-03T00:00:00"/>
    <d v="1899-12-30T09:43:55"/>
    <d v="2025-01-03T00:00:00"/>
    <d v="1899-12-30T09:45:41"/>
    <d v="2025-01-03T00:00:00"/>
    <d v="1899-12-30T10:29:28"/>
    <x v="0"/>
    <x v="0"/>
    <s v="8045613544"/>
    <s v="FBO"/>
    <d v="1899-12-30T00:45:33"/>
    <x v="719"/>
    <d v="1899-12-30T00:01:46"/>
    <s v="Ensacado"/>
    <s v="E002"/>
    <x v="1"/>
    <d v="1899-12-30T00:45:33"/>
    <d v="1899-12-30T00:43:47"/>
    <x v="3"/>
    <x v="4"/>
    <x v="2"/>
    <x v="2"/>
    <n v="0"/>
    <n v="0"/>
    <x v="0"/>
    <x v="2"/>
    <x v="1"/>
    <n v="0"/>
    <x v="0"/>
    <x v="0"/>
    <d v="1899-12-30T00:01:46"/>
    <d v="1899-12-30T00:01:46"/>
    <x v="0"/>
    <m/>
    <m/>
    <d v="1899-12-30T00:00:00"/>
    <d v="1899-12-30T00:45:33"/>
    <n v="6"/>
    <d v="1899-12-30T00:01:46"/>
    <n v="45.549999999993531"/>
    <x v="3"/>
    <x v="0"/>
  </r>
  <r>
    <x v="0"/>
    <s v="2025000357"/>
    <x v="0"/>
    <x v="473"/>
    <s v="E99XI41"/>
    <d v="2025-01-03T00:00:00"/>
    <x v="1"/>
    <s v="3230"/>
    <x v="2"/>
    <s v="PA"/>
    <x v="2"/>
    <x v="0"/>
    <d v="2025-01-03T00:00:00"/>
    <d v="1899-12-30T10:17:40"/>
    <d v="2025-01-03T00:00:00"/>
    <d v="1899-12-30T10:19:15"/>
    <d v="2025-01-03T00:00:00"/>
    <d v="1899-12-30T10:54:13"/>
    <x v="0"/>
    <x v="0"/>
    <s v="8045613545"/>
    <s v="FBO"/>
    <d v="1899-12-30T00:36:33"/>
    <x v="1915"/>
    <d v="1899-12-30T00:01:35"/>
    <s v="Ensacado"/>
    <s v="E002"/>
    <x v="1"/>
    <d v="1899-12-30T00:36:33"/>
    <d v="1899-12-30T00:34:58"/>
    <x v="4"/>
    <x v="4"/>
    <x v="2"/>
    <x v="2"/>
    <n v="0"/>
    <n v="0"/>
    <x v="0"/>
    <x v="2"/>
    <x v="1"/>
    <n v="0"/>
    <x v="0"/>
    <x v="1"/>
    <d v="1899-12-30T00:01:35"/>
    <d v="1899-12-30T00:01:35"/>
    <x v="0"/>
    <m/>
    <m/>
    <d v="1899-12-30T00:00:00"/>
    <d v="1899-12-30T00:36:33"/>
    <n v="6"/>
    <d v="1899-12-30T00:01:35"/>
    <n v="36.54999999999356"/>
    <x v="3"/>
    <x v="1"/>
  </r>
  <r>
    <x v="0"/>
    <s v="2025000370"/>
    <x v="0"/>
    <x v="452"/>
    <s v="EAB28GF"/>
    <d v="2025-01-03T00:00:00"/>
    <x v="1"/>
    <s v="3230"/>
    <x v="2"/>
    <s v="PA"/>
    <x v="2"/>
    <x v="0"/>
    <d v="2025-01-03T00:00:00"/>
    <d v="1899-12-30T10:59:27"/>
    <d v="2025-01-03T00:00:00"/>
    <d v="1899-12-30T11:00:48"/>
    <d v="2025-01-03T00:00:00"/>
    <d v="1899-12-30T11:27:30"/>
    <x v="0"/>
    <x v="0"/>
    <s v="8045613546"/>
    <s v="FBO"/>
    <d v="1899-12-30T00:28:03"/>
    <x v="1035"/>
    <d v="1899-12-30T00:01:21"/>
    <s v="Ensacado"/>
    <s v="E002"/>
    <x v="1"/>
    <d v="1899-12-30T00:28:03"/>
    <d v="1899-12-30T00:26:42"/>
    <x v="4"/>
    <x v="4"/>
    <x v="2"/>
    <x v="2"/>
    <n v="0"/>
    <n v="0"/>
    <x v="0"/>
    <x v="2"/>
    <x v="1"/>
    <n v="0"/>
    <x v="0"/>
    <x v="1"/>
    <d v="1899-12-30T00:01:21"/>
    <d v="1899-12-30T00:01:21"/>
    <x v="0"/>
    <m/>
    <m/>
    <d v="1899-12-30T00:00:00"/>
    <d v="1899-12-30T00:28:03"/>
    <n v="6"/>
    <d v="1899-12-30T00:01:21"/>
    <n v="28.050000000004864"/>
    <x v="4"/>
    <x v="1"/>
  </r>
  <r>
    <x v="0"/>
    <s v="2025000371"/>
    <x v="0"/>
    <x v="481"/>
    <s v="E25XR59"/>
    <d v="2025-01-03T00:00:00"/>
    <x v="1"/>
    <s v="3230"/>
    <x v="2"/>
    <s v="PA"/>
    <x v="2"/>
    <x v="0"/>
    <d v="2025-01-03T00:00:00"/>
    <d v="1899-12-30T11:03:16"/>
    <d v="2025-01-03T00:00:00"/>
    <d v="1899-12-30T11:05:10"/>
    <d v="2025-01-03T00:00:00"/>
    <d v="1899-12-30T11:42:06"/>
    <x v="0"/>
    <x v="0"/>
    <s v="8045613547"/>
    <s v="FBO"/>
    <d v="1899-12-30T00:38:50"/>
    <x v="632"/>
    <d v="1899-12-30T00:01:54"/>
    <s v="Ensacado"/>
    <s v="E002"/>
    <x v="1"/>
    <d v="1899-12-30T00:38:50"/>
    <d v="1899-12-30T00:36:56"/>
    <x v="5"/>
    <x v="4"/>
    <x v="2"/>
    <x v="2"/>
    <n v="0"/>
    <n v="0"/>
    <x v="0"/>
    <x v="2"/>
    <x v="1"/>
    <n v="0"/>
    <x v="0"/>
    <x v="1"/>
    <d v="1899-12-30T00:01:54"/>
    <d v="1899-12-30T00:01:54"/>
    <x v="0"/>
    <m/>
    <m/>
    <d v="1899-12-30T00:00:00"/>
    <d v="1899-12-30T00:38:50"/>
    <n v="6"/>
    <d v="1899-12-30T00:01:54"/>
    <n v="38.833333333329627"/>
    <x v="4"/>
    <x v="1"/>
  </r>
  <r>
    <x v="0"/>
    <s v="2025000375"/>
    <x v="0"/>
    <x v="392"/>
    <s v="E16ZX22"/>
    <d v="2025-01-03T00:00:00"/>
    <x v="1"/>
    <s v="3228"/>
    <x v="3"/>
    <s v="PA"/>
    <x v="4"/>
    <x v="0"/>
    <d v="2025-01-03T00:00:00"/>
    <d v="1899-12-30T11:17:20"/>
    <d v="2025-01-03T00:00:00"/>
    <d v="1899-12-30T11:19:29"/>
    <d v="2025-01-03T00:00:00"/>
    <d v="1899-12-30T12:14:18"/>
    <x v="0"/>
    <x v="0"/>
    <s v="8045613548"/>
    <s v="FBO"/>
    <d v="1899-12-30T00:56:58"/>
    <x v="1916"/>
    <d v="1899-12-30T00:02:09"/>
    <s v="Granel"/>
    <s v="E001"/>
    <x v="1"/>
    <d v="1899-12-30T00:56:58"/>
    <d v="1899-12-30T00:54:49"/>
    <x v="5"/>
    <x v="4"/>
    <x v="2"/>
    <x v="1"/>
    <n v="0"/>
    <n v="0"/>
    <x v="0"/>
    <x v="1"/>
    <x v="1"/>
    <n v="0"/>
    <x v="0"/>
    <x v="0"/>
    <d v="1899-12-30T00:02:09"/>
    <d v="1899-12-30T00:02:09"/>
    <x v="0"/>
    <m/>
    <m/>
    <d v="1899-12-30T00:00:00"/>
    <d v="1899-12-30T00:56:58"/>
    <n v="6"/>
    <d v="1899-12-30T00:02:09"/>
    <n v="56.966666666673596"/>
    <x v="5"/>
    <x v="0"/>
  </r>
  <r>
    <x v="0"/>
    <s v="2025000377"/>
    <x v="0"/>
    <x v="476"/>
    <s v="E99XI36"/>
    <d v="2025-01-03T00:00:00"/>
    <x v="1"/>
    <s v="3230"/>
    <x v="2"/>
    <s v="PA"/>
    <x v="2"/>
    <x v="0"/>
    <d v="2025-01-03T00:00:00"/>
    <d v="1899-12-30T11:35:12"/>
    <d v="2025-01-03T00:00:00"/>
    <d v="1899-12-30T11:36:26"/>
    <d v="2025-01-03T00:00:00"/>
    <d v="1899-12-30T12:19:24"/>
    <x v="0"/>
    <x v="0"/>
    <s v="8045613549"/>
    <s v="FBO"/>
    <d v="1899-12-30T00:44:12"/>
    <x v="1085"/>
    <d v="1899-12-30T00:01:14"/>
    <s v="Ensacado"/>
    <s v="E002"/>
    <x v="1"/>
    <d v="1899-12-30T00:44:12"/>
    <d v="1899-12-30T00:42:58"/>
    <x v="5"/>
    <x v="4"/>
    <x v="2"/>
    <x v="2"/>
    <n v="0"/>
    <n v="0"/>
    <x v="0"/>
    <x v="2"/>
    <x v="1"/>
    <n v="0"/>
    <x v="0"/>
    <x v="1"/>
    <d v="1899-12-30T00:01:14"/>
    <d v="1899-12-30T00:01:14"/>
    <x v="0"/>
    <m/>
    <m/>
    <d v="1899-12-30T00:00:00"/>
    <d v="1899-12-30T00:44:12"/>
    <n v="6"/>
    <d v="1899-12-30T00:01:14"/>
    <n v="44.199999999993558"/>
    <x v="5"/>
    <x v="1"/>
  </r>
  <r>
    <x v="0"/>
    <s v="2025000383"/>
    <x v="0"/>
    <x v="406"/>
    <s v="EBI91DF"/>
    <d v="2025-01-03T00:00:00"/>
    <x v="1"/>
    <s v="3228"/>
    <x v="3"/>
    <s v="PA"/>
    <x v="4"/>
    <x v="0"/>
    <d v="2025-01-03T00:00:00"/>
    <d v="1899-12-30T11:57:01"/>
    <d v="2025-01-03T00:00:00"/>
    <d v="1899-12-30T12:00:12"/>
    <d v="2025-01-03T00:00:00"/>
    <d v="1899-12-30T12:34:11"/>
    <x v="0"/>
    <x v="0"/>
    <s v="8045613550"/>
    <s v="FBO"/>
    <d v="1899-12-30T00:37:10"/>
    <x v="1917"/>
    <d v="1899-12-30T00:03:11"/>
    <s v="Granel"/>
    <s v="E001"/>
    <x v="1"/>
    <d v="1899-12-30T00:37:10"/>
    <d v="1899-12-30T00:33:59"/>
    <x v="5"/>
    <x v="4"/>
    <x v="2"/>
    <x v="1"/>
    <n v="0"/>
    <n v="0"/>
    <x v="0"/>
    <x v="1"/>
    <x v="1"/>
    <n v="0"/>
    <x v="0"/>
    <x v="1"/>
    <d v="1899-12-30T00:03:11"/>
    <d v="1899-12-30T00:03:11"/>
    <x v="0"/>
    <m/>
    <m/>
    <d v="1899-12-30T00:00:00"/>
    <d v="1899-12-30T00:37:10"/>
    <n v="6"/>
    <d v="1899-12-30T00:03:11"/>
    <n v="37.166666666673621"/>
    <x v="5"/>
    <x v="1"/>
  </r>
  <r>
    <x v="0"/>
    <s v="2025000387"/>
    <x v="0"/>
    <x v="437"/>
    <s v="E47XB02"/>
    <d v="2025-01-03T00:00:00"/>
    <x v="1"/>
    <s v="3228"/>
    <x v="3"/>
    <s v="PA"/>
    <x v="4"/>
    <x v="0"/>
    <d v="2025-01-03T00:00:00"/>
    <d v="1899-12-30T12:15:14"/>
    <d v="2025-01-03T00:00:00"/>
    <d v="1899-12-30T12:17:00"/>
    <d v="2025-01-03T00:00:00"/>
    <d v="1899-12-30T13:07:10"/>
    <x v="0"/>
    <x v="0"/>
    <s v="8045613551"/>
    <s v="FBO"/>
    <d v="1899-12-30T00:51:56"/>
    <x v="15"/>
    <d v="1899-12-30T00:01:46"/>
    <s v="Granel"/>
    <s v="E001"/>
    <x v="1"/>
    <d v="1899-12-30T00:51:56"/>
    <d v="1899-12-30T00:50:10"/>
    <x v="6"/>
    <x v="4"/>
    <x v="2"/>
    <x v="1"/>
    <n v="0"/>
    <n v="0"/>
    <x v="0"/>
    <x v="1"/>
    <x v="1"/>
    <n v="0"/>
    <x v="0"/>
    <x v="0"/>
    <d v="1899-12-30T00:01:46"/>
    <d v="1899-12-30T00:01:46"/>
    <x v="0"/>
    <m/>
    <m/>
    <d v="1899-12-30T00:00:00"/>
    <d v="1899-12-30T00:51:56"/>
    <n v="6"/>
    <d v="1899-12-30T00:01:46"/>
    <n v="51.933333333340862"/>
    <x v="13"/>
    <x v="0"/>
  </r>
  <r>
    <x v="0"/>
    <s v="2025000397"/>
    <x v="0"/>
    <x v="424"/>
    <s v="EBL56ZG"/>
    <d v="2025-01-03T00:00:00"/>
    <x v="1"/>
    <s v="3229"/>
    <x v="4"/>
    <s v="PA"/>
    <x v="5"/>
    <x v="0"/>
    <d v="2025-01-03T00:00:00"/>
    <d v="1899-12-30T12:37:41"/>
    <d v="2025-01-03T00:00:00"/>
    <d v="1899-12-30T12:38:53"/>
    <d v="2025-01-03T00:00:00"/>
    <d v="1899-12-30T13:10:54"/>
    <x v="0"/>
    <x v="0"/>
    <s v="8045613552"/>
    <s v="FBO"/>
    <d v="1899-12-30T00:33:13"/>
    <x v="1249"/>
    <d v="1899-12-30T00:01:12"/>
    <s v="Granel"/>
    <s v="E001"/>
    <x v="1"/>
    <d v="1899-12-30T00:33:13"/>
    <d v="1899-12-30T00:32:01"/>
    <x v="6"/>
    <x v="4"/>
    <x v="2"/>
    <x v="1"/>
    <n v="0"/>
    <n v="0"/>
    <x v="0"/>
    <x v="1"/>
    <x v="1"/>
    <n v="0"/>
    <x v="0"/>
    <x v="1"/>
    <d v="1899-12-30T00:01:12"/>
    <d v="1899-12-30T00:01:12"/>
    <x v="0"/>
    <m/>
    <m/>
    <d v="1899-12-30T00:00:00"/>
    <d v="1899-12-30T00:33:13"/>
    <n v="6"/>
    <d v="1899-12-30T00:01:12"/>
    <n v="33.216666666667329"/>
    <x v="13"/>
    <x v="1"/>
  </r>
  <r>
    <x v="0"/>
    <s v="2025000390"/>
    <x v="0"/>
    <x v="466"/>
    <s v="E04MN01"/>
    <d v="2025-01-03T00:00:00"/>
    <x v="1"/>
    <s v="3228"/>
    <x v="3"/>
    <s v="PA"/>
    <x v="4"/>
    <x v="0"/>
    <d v="2025-01-03T00:00:00"/>
    <d v="1899-12-30T12:19:07"/>
    <d v="2025-01-03T00:00:00"/>
    <d v="1899-12-30T12:20:18"/>
    <d v="2025-01-03T00:00:00"/>
    <d v="1899-12-30T13:21:01"/>
    <x v="0"/>
    <x v="0"/>
    <s v="8045613553"/>
    <s v="FBO"/>
    <d v="1899-12-30T01:01:54"/>
    <x v="1918"/>
    <d v="1899-12-30T00:01:11"/>
    <s v="Granel"/>
    <s v="E001"/>
    <x v="1"/>
    <d v="1899-12-30T01:01:54"/>
    <d v="1899-12-30T01:00:43"/>
    <x v="6"/>
    <x v="4"/>
    <x v="2"/>
    <x v="1"/>
    <n v="0"/>
    <n v="0"/>
    <x v="0"/>
    <x v="1"/>
    <x v="1"/>
    <n v="0"/>
    <x v="0"/>
    <x v="0"/>
    <d v="1899-12-30T00:01:11"/>
    <d v="1899-12-30T00:01:11"/>
    <x v="0"/>
    <m/>
    <m/>
    <d v="1899-12-30T00:00:00"/>
    <d v="1899-12-30T01:01:54"/>
    <n v="6"/>
    <d v="1899-12-30T00:01:11"/>
    <n v="61.899999999998322"/>
    <x v="13"/>
    <x v="0"/>
  </r>
  <r>
    <x v="0"/>
    <s v="2025000391"/>
    <x v="0"/>
    <x v="434"/>
    <s v="E70JR83"/>
    <d v="2025-01-03T00:00:00"/>
    <x v="1"/>
    <s v="3228"/>
    <x v="3"/>
    <s v="PA"/>
    <x v="4"/>
    <x v="0"/>
    <d v="2025-01-03T00:00:00"/>
    <d v="1899-12-30T12:20:49"/>
    <d v="2025-01-03T00:00:00"/>
    <d v="1899-12-30T12:22:03"/>
    <d v="2025-01-03T00:00:00"/>
    <d v="1899-12-30T13:40:59"/>
    <x v="0"/>
    <x v="0"/>
    <s v="8045613554"/>
    <s v="FBO"/>
    <d v="1899-12-30T01:20:10"/>
    <x v="1919"/>
    <d v="1899-12-30T00:01:14"/>
    <s v="Granel"/>
    <s v="E001"/>
    <x v="1"/>
    <d v="1899-12-30T01:20:10"/>
    <d v="1899-12-30T01:18:56"/>
    <x v="6"/>
    <x v="4"/>
    <x v="2"/>
    <x v="1"/>
    <n v="0"/>
    <n v="0"/>
    <x v="0"/>
    <x v="1"/>
    <x v="1"/>
    <n v="0"/>
    <x v="0"/>
    <x v="0"/>
    <d v="1899-12-30T00:01:14"/>
    <d v="1899-12-30T00:01:14"/>
    <x v="0"/>
    <m/>
    <m/>
    <d v="1899-12-30T00:00:00"/>
    <d v="1899-12-30T01:20:10"/>
    <n v="6"/>
    <d v="1899-12-30T00:01:14"/>
    <n v="80.166666666657719"/>
    <x v="13"/>
    <x v="0"/>
  </r>
  <r>
    <x v="0"/>
    <s v="2025000409"/>
    <x v="0"/>
    <x v="395"/>
    <s v="EBA70ND"/>
    <d v="2025-01-03T00:00:00"/>
    <x v="1"/>
    <s v="3229"/>
    <x v="4"/>
    <s v="PA"/>
    <x v="5"/>
    <x v="0"/>
    <d v="2025-01-03T00:00:00"/>
    <d v="1899-12-30T13:20:30"/>
    <d v="2025-01-03T00:00:00"/>
    <d v="1899-12-30T13:21:42"/>
    <d v="2025-01-03T00:00:00"/>
    <d v="1899-12-30T13:57:58"/>
    <x v="0"/>
    <x v="0"/>
    <s v="8045613555"/>
    <s v="FBO"/>
    <d v="1899-12-30T00:37:28"/>
    <x v="1341"/>
    <d v="1899-12-30T00:01:12"/>
    <s v="Granel"/>
    <s v="E001"/>
    <x v="1"/>
    <d v="1899-12-30T00:37:28"/>
    <d v="1899-12-30T00:36:16"/>
    <x v="9"/>
    <x v="4"/>
    <x v="2"/>
    <x v="1"/>
    <n v="0"/>
    <n v="0"/>
    <x v="0"/>
    <x v="1"/>
    <x v="1"/>
    <n v="0"/>
    <x v="0"/>
    <x v="1"/>
    <d v="1899-12-30T00:01:12"/>
    <d v="1899-12-30T00:01:12"/>
    <x v="0"/>
    <m/>
    <m/>
    <d v="1899-12-30T00:00:00"/>
    <d v="1899-12-30T00:37:28"/>
    <n v="6"/>
    <d v="1899-12-30T00:01:12"/>
    <n v="37.466666666668793"/>
    <x v="13"/>
    <x v="1"/>
  </r>
  <r>
    <x v="0"/>
    <s v="2025000416"/>
    <x v="0"/>
    <x v="475"/>
    <s v="EAZ14EI"/>
    <d v="2025-01-03T00:00:00"/>
    <x v="1"/>
    <s v="3230"/>
    <x v="2"/>
    <s v="PA"/>
    <x v="2"/>
    <x v="0"/>
    <d v="2025-01-03T00:00:00"/>
    <d v="1899-12-30T13:49:01"/>
    <d v="2025-01-03T00:00:00"/>
    <d v="1899-12-30T13:50:15"/>
    <d v="2025-01-03T00:00:00"/>
    <d v="1899-12-30T14:19:39"/>
    <x v="0"/>
    <x v="0"/>
    <s v="8045613556"/>
    <s v="FBO"/>
    <d v="1899-12-30T00:30:38"/>
    <x v="305"/>
    <d v="1899-12-30T00:01:14"/>
    <s v="Ensacado"/>
    <s v="E002"/>
    <x v="1"/>
    <d v="1899-12-30T00:30:38"/>
    <d v="1899-12-30T00:29:24"/>
    <x v="9"/>
    <x v="4"/>
    <x v="2"/>
    <x v="2"/>
    <n v="0"/>
    <n v="0"/>
    <x v="0"/>
    <x v="2"/>
    <x v="1"/>
    <n v="0"/>
    <x v="0"/>
    <x v="1"/>
    <d v="1899-12-30T00:01:14"/>
    <d v="1899-12-30T00:01:14"/>
    <x v="0"/>
    <m/>
    <m/>
    <d v="1899-12-30T00:00:00"/>
    <d v="1899-12-30T00:30:38"/>
    <n v="6"/>
    <d v="1899-12-30T00:01:14"/>
    <n v="30.633333333335937"/>
    <x v="8"/>
    <x v="1"/>
  </r>
  <r>
    <x v="0"/>
    <s v="2025000447"/>
    <x v="0"/>
    <x v="452"/>
    <s v="EAB28GF"/>
    <d v="2025-01-03T00:00:00"/>
    <x v="1"/>
    <s v="3230"/>
    <x v="2"/>
    <s v="PA"/>
    <x v="2"/>
    <x v="0"/>
    <d v="2025-01-03T00:00:00"/>
    <d v="1899-12-30T15:38:53"/>
    <d v="2025-01-03T00:00:00"/>
    <d v="1899-12-30T15:40:04"/>
    <d v="2025-01-03T00:00:00"/>
    <d v="1899-12-30T16:03:12"/>
    <x v="0"/>
    <x v="0"/>
    <s v="8045613557"/>
    <s v="FBO"/>
    <d v="1899-12-30T00:24:19"/>
    <x v="1920"/>
    <d v="1899-12-30T00:01:11"/>
    <s v="Ensacado"/>
    <s v="E002"/>
    <x v="1"/>
    <d v="1899-12-30T00:24:19"/>
    <d v="1899-12-30T00:23:08"/>
    <x v="14"/>
    <x v="4"/>
    <x v="2"/>
    <x v="2"/>
    <n v="0"/>
    <n v="0"/>
    <x v="0"/>
    <x v="2"/>
    <x v="1"/>
    <n v="0"/>
    <x v="0"/>
    <x v="1"/>
    <d v="1899-12-30T00:01:11"/>
    <d v="1899-12-30T00:01:11"/>
    <x v="0"/>
    <m/>
    <m/>
    <d v="1899-12-30T00:00:00"/>
    <d v="1899-12-30T00:24:19"/>
    <n v="6"/>
    <d v="1899-12-30T00:01:11"/>
    <n v="24.316666666675211"/>
    <x v="9"/>
    <x v="1"/>
  </r>
  <r>
    <x v="0"/>
    <s v="2025000457"/>
    <x v="0"/>
    <x v="481"/>
    <s v="E25XR59"/>
    <d v="2025-01-03T00:00:00"/>
    <x v="1"/>
    <s v="3230"/>
    <x v="2"/>
    <s v="PA"/>
    <x v="2"/>
    <x v="0"/>
    <d v="2025-01-03T00:00:00"/>
    <d v="1899-12-30T16:05:35"/>
    <d v="2025-01-03T00:00:00"/>
    <d v="1899-12-30T16:06:49"/>
    <d v="2025-01-03T00:00:00"/>
    <d v="1899-12-30T16:41:04"/>
    <x v="0"/>
    <x v="0"/>
    <s v="8045613558"/>
    <s v="FBO"/>
    <d v="1899-12-30T00:35:29"/>
    <x v="1921"/>
    <d v="1899-12-30T00:01:14"/>
    <s v="Ensacado"/>
    <s v="E002"/>
    <x v="1"/>
    <d v="1899-12-30T00:35:29"/>
    <d v="1899-12-30T00:34:15"/>
    <x v="10"/>
    <x v="4"/>
    <x v="2"/>
    <x v="2"/>
    <n v="0"/>
    <n v="0"/>
    <x v="0"/>
    <x v="2"/>
    <x v="1"/>
    <n v="0"/>
    <x v="0"/>
    <x v="1"/>
    <d v="1899-12-30T00:01:14"/>
    <d v="1899-12-30T00:01:14"/>
    <x v="0"/>
    <m/>
    <m/>
    <d v="1899-12-30T00:00:00"/>
    <d v="1899-12-30T00:35:29"/>
    <n v="6"/>
    <d v="1899-12-30T00:01:14"/>
    <n v="35.483333333342451"/>
    <x v="9"/>
    <x v="1"/>
  </r>
  <r>
    <x v="0"/>
    <s v="2025000459"/>
    <x v="0"/>
    <x v="476"/>
    <s v="E99XI36"/>
    <d v="2025-01-03T00:00:00"/>
    <x v="1"/>
    <s v="3230"/>
    <x v="2"/>
    <s v="PA"/>
    <x v="2"/>
    <x v="0"/>
    <d v="2025-01-03T00:00:00"/>
    <d v="1899-12-30T16:09:55"/>
    <d v="2025-01-03T00:00:00"/>
    <d v="1899-12-30T16:11:07"/>
    <d v="2025-01-03T00:00:00"/>
    <d v="1899-12-30T16:56:30"/>
    <x v="0"/>
    <x v="0"/>
    <s v="8045613559"/>
    <s v="FBO"/>
    <d v="1899-12-30T00:46:35"/>
    <x v="9"/>
    <d v="1899-12-30T00:01:12"/>
    <s v="Ensacado"/>
    <s v="E002"/>
    <x v="1"/>
    <d v="1899-12-30T00:46:35"/>
    <d v="1899-12-30T00:45:23"/>
    <x v="10"/>
    <x v="4"/>
    <x v="2"/>
    <x v="2"/>
    <n v="0"/>
    <n v="0"/>
    <x v="0"/>
    <x v="2"/>
    <x v="1"/>
    <n v="0"/>
    <x v="0"/>
    <x v="0"/>
    <d v="1899-12-30T00:01:12"/>
    <d v="1899-12-30T00:01:12"/>
    <x v="0"/>
    <m/>
    <m/>
    <d v="1899-12-30T00:00:00"/>
    <d v="1899-12-30T00:46:35"/>
    <n v="6"/>
    <d v="1899-12-30T00:01:12"/>
    <n v="46.583333333337627"/>
    <x v="9"/>
    <x v="0"/>
  </r>
  <r>
    <x v="0"/>
    <s v="2025000482"/>
    <x v="0"/>
    <x v="475"/>
    <s v="EAZ14EI"/>
    <d v="2025-01-03T00:00:00"/>
    <x v="1"/>
    <s v="3230"/>
    <x v="2"/>
    <s v="PA"/>
    <x v="2"/>
    <x v="0"/>
    <d v="2025-01-03T00:00:00"/>
    <d v="1899-12-30T18:37:46"/>
    <d v="2025-01-03T00:00:00"/>
    <d v="1899-12-30T18:38:56"/>
    <d v="2025-01-03T00:00:00"/>
    <d v="1899-12-30T19:06:35"/>
    <x v="0"/>
    <x v="0"/>
    <s v="8045613560"/>
    <s v="FBO"/>
    <d v="1899-12-30T00:28:49"/>
    <x v="1507"/>
    <d v="1899-12-30T00:01:10"/>
    <s v="Ensacado"/>
    <s v="E002"/>
    <x v="1"/>
    <d v="1899-12-30T00:28:49"/>
    <d v="1899-12-30T00:27:39"/>
    <x v="11"/>
    <x v="4"/>
    <x v="2"/>
    <x v="2"/>
    <n v="0"/>
    <n v="0"/>
    <x v="0"/>
    <x v="2"/>
    <x v="1"/>
    <n v="0"/>
    <x v="0"/>
    <x v="1"/>
    <d v="1899-12-30T00:01:10"/>
    <d v="1899-12-30T00:01:10"/>
    <x v="0"/>
    <m/>
    <m/>
    <d v="1899-12-30T00:00:00"/>
    <d v="1899-12-30T00:28:49"/>
    <n v="6"/>
    <d v="1899-12-30T00:01:10"/>
    <n v="28.816666666675115"/>
    <x v="7"/>
    <x v="1"/>
  </r>
  <r>
    <x v="0"/>
    <s v="2025000487"/>
    <x v="0"/>
    <x v="475"/>
    <s v="EAZ14EI"/>
    <d v="2025-01-06T00:00:00"/>
    <x v="1"/>
    <s v="3233"/>
    <x v="9"/>
    <s v="PA"/>
    <x v="2"/>
    <x v="0"/>
    <d v="2025-01-06T00:00:00"/>
    <d v="1899-12-30T08:04:26"/>
    <d v="2025-01-06T00:00:00"/>
    <d v="1899-12-30T08:09:18"/>
    <d v="2025-01-06T00:00:00"/>
    <d v="1899-12-30T08:38:47"/>
    <x v="0"/>
    <x v="0"/>
    <s v="8045613561"/>
    <s v="FBO"/>
    <d v="1899-12-30T00:00:00"/>
    <x v="733"/>
    <d v="1899-12-30T00:00:00"/>
    <s v="Ensacado"/>
    <s v="E002"/>
    <x v="1"/>
    <d v="1899-12-30T00:34:21"/>
    <d v="1899-12-30T00:29:29"/>
    <x v="2"/>
    <x v="23"/>
    <x v="3"/>
    <x v="2"/>
    <n v="0"/>
    <n v="0"/>
    <x v="0"/>
    <x v="2"/>
    <x v="1"/>
    <n v="0"/>
    <x v="0"/>
    <x v="1"/>
    <d v="1899-12-30T00:00:00"/>
    <d v="1899-12-30T00:00:00"/>
    <x v="0"/>
    <m/>
    <m/>
    <d v="1899-12-30T00:00:00"/>
    <d v="1899-12-30T00:34:21"/>
    <n v="2"/>
    <d v="1899-12-30T00:04:52"/>
    <n v="34.349999999990423"/>
    <x v="1"/>
    <x v="1"/>
  </r>
  <r>
    <x v="0"/>
    <s v="2025000488"/>
    <x v="0"/>
    <x v="481"/>
    <s v="E25XR59"/>
    <d v="2025-01-06T00:00:00"/>
    <x v="1"/>
    <s v="3233"/>
    <x v="9"/>
    <s v="PA"/>
    <x v="2"/>
    <x v="0"/>
    <d v="2025-01-06T00:00:00"/>
    <d v="1899-12-30T08:07:54"/>
    <d v="2025-01-06T00:00:00"/>
    <d v="1899-12-30T08:09:39"/>
    <d v="2025-01-06T00:00:00"/>
    <d v="1899-12-30T08:49:29"/>
    <x v="0"/>
    <x v="0"/>
    <s v="8045613562"/>
    <s v="FBO"/>
    <d v="1899-12-30T00:00:00"/>
    <x v="733"/>
    <d v="1899-12-30T00:00:00"/>
    <s v="Ensacado"/>
    <s v="E002"/>
    <x v="1"/>
    <d v="1899-12-30T00:41:35"/>
    <d v="1899-12-30T00:39:50"/>
    <x v="2"/>
    <x v="23"/>
    <x v="3"/>
    <x v="2"/>
    <n v="0"/>
    <n v="0"/>
    <x v="0"/>
    <x v="2"/>
    <x v="1"/>
    <n v="0"/>
    <x v="0"/>
    <x v="1"/>
    <d v="1899-12-30T00:00:00"/>
    <d v="1899-12-30T00:00:00"/>
    <x v="0"/>
    <m/>
    <m/>
    <d v="1899-12-30T00:00:00"/>
    <d v="1899-12-30T00:41:35"/>
    <n v="2"/>
    <d v="1899-12-30T00:01:45"/>
    <n v="41.583333333340768"/>
    <x v="1"/>
    <x v="1"/>
  </r>
  <r>
    <x v="0"/>
    <s v="2025000489"/>
    <x v="0"/>
    <x v="476"/>
    <s v="E99XI36"/>
    <d v="2025-01-06T00:00:00"/>
    <x v="1"/>
    <s v="3233"/>
    <x v="9"/>
    <s v="PA"/>
    <x v="2"/>
    <x v="0"/>
    <d v="2025-01-06T00:00:00"/>
    <d v="1899-12-30T08:09:29"/>
    <d v="2025-01-06T00:00:00"/>
    <d v="1899-12-30T08:10:43"/>
    <d v="2025-01-06T00:00:00"/>
    <d v="1899-12-30T09:03:34"/>
    <x v="0"/>
    <x v="0"/>
    <s v="8045613563"/>
    <s v="FBO"/>
    <d v="1899-12-30T00:00:00"/>
    <x v="733"/>
    <d v="1899-12-30T00:00:00"/>
    <s v="Ensacado"/>
    <s v="E002"/>
    <x v="1"/>
    <d v="1899-12-30T00:54:05"/>
    <d v="1899-12-30T00:52:51"/>
    <x v="2"/>
    <x v="23"/>
    <x v="3"/>
    <x v="2"/>
    <n v="0"/>
    <n v="0"/>
    <x v="0"/>
    <x v="2"/>
    <x v="1"/>
    <n v="0"/>
    <x v="0"/>
    <x v="0"/>
    <d v="1899-12-30T00:00:00"/>
    <d v="1899-12-30T00:00:00"/>
    <x v="0"/>
    <m/>
    <m/>
    <d v="1899-12-30T00:00:00"/>
    <d v="1899-12-30T00:54:05"/>
    <n v="2"/>
    <d v="1899-12-30T00:01:14"/>
    <n v="54.083333333332803"/>
    <x v="2"/>
    <x v="0"/>
  </r>
  <r>
    <x v="0"/>
    <s v="2025000491"/>
    <x v="0"/>
    <x v="452"/>
    <s v="EAB28GF"/>
    <d v="2025-01-06T00:00:00"/>
    <x v="1"/>
    <s v="3233"/>
    <x v="9"/>
    <s v="PA"/>
    <x v="2"/>
    <x v="0"/>
    <d v="2025-01-06T00:00:00"/>
    <d v="1899-12-30T11:24:46"/>
    <d v="2025-01-06T00:00:00"/>
    <d v="1899-12-30T11:26:02"/>
    <d v="2025-01-06T00:00:00"/>
    <d v="1899-12-30T11:52:54"/>
    <x v="0"/>
    <x v="0"/>
    <s v="8045613564"/>
    <s v="FBO"/>
    <d v="1899-12-30T00:00:00"/>
    <x v="733"/>
    <d v="1899-12-30T00:00:00"/>
    <s v="Ensacado"/>
    <s v="E002"/>
    <x v="1"/>
    <d v="1899-12-30T00:28:08"/>
    <d v="1899-12-30T00:26:52"/>
    <x v="5"/>
    <x v="23"/>
    <x v="3"/>
    <x v="2"/>
    <n v="0"/>
    <n v="0"/>
    <x v="0"/>
    <x v="2"/>
    <x v="1"/>
    <n v="0"/>
    <x v="0"/>
    <x v="1"/>
    <d v="1899-12-30T00:00:00"/>
    <d v="1899-12-30T00:00:00"/>
    <x v="0"/>
    <m/>
    <m/>
    <d v="1899-12-30T00:00:00"/>
    <d v="1899-12-30T00:28:08"/>
    <n v="2"/>
    <d v="1899-12-30T00:01:16"/>
    <n v="28.133333333323236"/>
    <x v="4"/>
    <x v="1"/>
  </r>
  <r>
    <x v="0"/>
    <s v="2025000490"/>
    <x v="0"/>
    <x v="652"/>
    <s v="E43PC39"/>
    <d v="2025-01-06T00:00:00"/>
    <x v="1"/>
    <s v="3228"/>
    <x v="3"/>
    <s v="PA"/>
    <x v="4"/>
    <x v="0"/>
    <d v="2025-01-06T00:00:00"/>
    <d v="1899-12-30T11:18:24"/>
    <d v="2025-01-06T00:00:00"/>
    <d v="1899-12-30T11:19:42"/>
    <d v="2025-01-06T00:00:00"/>
    <d v="1899-12-30T12:32:56"/>
    <x v="0"/>
    <x v="0"/>
    <s v="8045613565"/>
    <s v="FBO"/>
    <d v="1899-12-30T00:00:00"/>
    <x v="733"/>
    <d v="1899-12-30T00:00:00"/>
    <s v="Granel"/>
    <s v="E001"/>
    <x v="1"/>
    <d v="1899-12-30T01:14:32"/>
    <d v="1899-12-30T01:13:14"/>
    <x v="5"/>
    <x v="23"/>
    <x v="3"/>
    <x v="1"/>
    <n v="0"/>
    <n v="0"/>
    <x v="0"/>
    <x v="1"/>
    <x v="1"/>
    <n v="0"/>
    <x v="0"/>
    <x v="0"/>
    <d v="1899-12-30T00:00:00"/>
    <d v="1899-12-30T00:00:00"/>
    <x v="0"/>
    <m/>
    <m/>
    <d v="1899-12-30T00:00:00"/>
    <d v="1899-12-30T01:14:32"/>
    <n v="2"/>
    <d v="1899-12-30T00:01:18"/>
    <n v="74.533333333334397"/>
    <x v="5"/>
    <x v="0"/>
  </r>
  <r>
    <x v="0"/>
    <s v="2025000492"/>
    <x v="0"/>
    <x v="468"/>
    <s v="E07SD41"/>
    <d v="2025-01-06T00:00:00"/>
    <x v="1"/>
    <s v="3228"/>
    <x v="3"/>
    <s v="PA"/>
    <x v="4"/>
    <x v="0"/>
    <d v="2025-01-06T00:00:00"/>
    <d v="1899-12-30T11:45:03"/>
    <d v="2025-01-06T00:00:00"/>
    <d v="1899-12-30T11:46:31"/>
    <d v="2025-01-06T00:00:00"/>
    <d v="1899-12-30T12:51:32"/>
    <x v="0"/>
    <x v="0"/>
    <s v="8045613566"/>
    <s v="FBO"/>
    <d v="1899-12-30T00:00:00"/>
    <x v="733"/>
    <d v="1899-12-30T00:00:00"/>
    <s v="Granel"/>
    <s v="E001"/>
    <x v="1"/>
    <d v="1899-12-30T01:06:29"/>
    <d v="1899-12-30T01:05:01"/>
    <x v="5"/>
    <x v="23"/>
    <x v="3"/>
    <x v="1"/>
    <n v="0"/>
    <n v="0"/>
    <x v="0"/>
    <x v="1"/>
    <x v="1"/>
    <n v="0"/>
    <x v="0"/>
    <x v="0"/>
    <d v="1899-12-30T00:00:00"/>
    <d v="1899-12-30T00:00:00"/>
    <x v="0"/>
    <m/>
    <m/>
    <d v="1899-12-30T00:00:00"/>
    <d v="1899-12-30T01:06:29"/>
    <n v="2"/>
    <d v="1899-12-30T00:01:28"/>
    <n v="66.483333333331231"/>
    <x v="5"/>
    <x v="0"/>
  </r>
  <r>
    <x v="0"/>
    <s v="2025000493"/>
    <x v="0"/>
    <x v="406"/>
    <s v="EBI91DF"/>
    <d v="2025-01-06T00:00:00"/>
    <x v="1"/>
    <s v="3228"/>
    <x v="3"/>
    <s v="PA"/>
    <x v="4"/>
    <x v="0"/>
    <d v="2025-01-06T00:00:00"/>
    <d v="1899-12-30T11:57:47"/>
    <d v="2025-01-06T00:00:00"/>
    <d v="1899-12-30T11:59:12"/>
    <d v="2025-01-06T00:00:00"/>
    <d v="1899-12-30T13:16:37"/>
    <x v="0"/>
    <x v="0"/>
    <s v="8045613567"/>
    <s v="FBO"/>
    <d v="1899-12-30T00:00:00"/>
    <x v="733"/>
    <d v="1899-12-30T00:00:00"/>
    <s v="Granel"/>
    <s v="E001"/>
    <x v="1"/>
    <d v="1899-12-30T01:18:50"/>
    <d v="1899-12-30T01:17:25"/>
    <x v="5"/>
    <x v="23"/>
    <x v="3"/>
    <x v="1"/>
    <n v="0"/>
    <n v="0"/>
    <x v="0"/>
    <x v="1"/>
    <x v="1"/>
    <n v="0"/>
    <x v="0"/>
    <x v="0"/>
    <d v="1899-12-30T00:00:00"/>
    <d v="1899-12-30T00:00:00"/>
    <x v="0"/>
    <m/>
    <m/>
    <d v="1899-12-30T00:00:00"/>
    <d v="1899-12-30T01:18:50"/>
    <n v="2"/>
    <d v="1899-12-30T00:01:25"/>
    <n v="78.833333333332831"/>
    <x v="13"/>
    <x v="0"/>
  </r>
  <r>
    <x v="0"/>
    <s v="2025000495"/>
    <x v="0"/>
    <x v="476"/>
    <s v="E99XI36"/>
    <d v="2025-01-06T00:00:00"/>
    <x v="1"/>
    <s v="3233"/>
    <x v="9"/>
    <s v="PA"/>
    <x v="2"/>
    <x v="0"/>
    <d v="2025-01-06T00:00:00"/>
    <d v="1899-12-30T12:51:31"/>
    <d v="2025-01-06T00:00:00"/>
    <d v="1899-12-30T12:53:07"/>
    <d v="2025-01-06T00:00:00"/>
    <d v="1899-12-30T13:24:54"/>
    <x v="0"/>
    <x v="0"/>
    <s v="8045613568"/>
    <s v="FBO"/>
    <d v="1899-12-30T00:00:00"/>
    <x v="733"/>
    <d v="1899-12-30T00:00:00"/>
    <s v="Ensacado"/>
    <s v="E002"/>
    <x v="1"/>
    <d v="1899-12-30T00:33:23"/>
    <d v="1899-12-30T00:31:47"/>
    <x v="6"/>
    <x v="23"/>
    <x v="3"/>
    <x v="2"/>
    <n v="0"/>
    <n v="0"/>
    <x v="0"/>
    <x v="2"/>
    <x v="1"/>
    <n v="0"/>
    <x v="0"/>
    <x v="1"/>
    <d v="1899-12-30T00:00:00"/>
    <d v="1899-12-30T00:00:00"/>
    <x v="0"/>
    <m/>
    <m/>
    <d v="1899-12-30T00:00:00"/>
    <d v="1899-12-30T00:33:23"/>
    <n v="2"/>
    <d v="1899-12-30T00:01:36"/>
    <n v="33.38333333333285"/>
    <x v="13"/>
    <x v="1"/>
  </r>
  <r>
    <x v="0"/>
    <s v="2025000494"/>
    <x v="0"/>
    <x v="412"/>
    <s v="E39TD89"/>
    <d v="2025-01-06T00:00:00"/>
    <x v="1"/>
    <s v="3228"/>
    <x v="3"/>
    <s v="PA"/>
    <x v="4"/>
    <x v="0"/>
    <d v="2025-01-06T00:00:00"/>
    <d v="1899-12-30T12:33:29"/>
    <d v="2025-01-06T00:00:00"/>
    <d v="1899-12-30T12:34:41"/>
    <d v="2025-01-06T00:00:00"/>
    <d v="1899-12-30T13:45:13"/>
    <x v="0"/>
    <x v="0"/>
    <s v="8045613569"/>
    <s v="FBO"/>
    <d v="1899-12-30T00:00:00"/>
    <x v="733"/>
    <d v="1899-12-30T00:00:00"/>
    <s v="Granel"/>
    <s v="E001"/>
    <x v="1"/>
    <d v="1899-12-30T01:11:44"/>
    <d v="1899-12-30T01:10:32"/>
    <x v="6"/>
    <x v="23"/>
    <x v="3"/>
    <x v="1"/>
    <n v="0"/>
    <n v="0"/>
    <x v="0"/>
    <x v="1"/>
    <x v="1"/>
    <n v="0"/>
    <x v="0"/>
    <x v="0"/>
    <d v="1899-12-30T00:00:00"/>
    <d v="1899-12-30T00:00:00"/>
    <x v="0"/>
    <m/>
    <m/>
    <d v="1899-12-30T00:00:00"/>
    <d v="1899-12-30T01:11:44"/>
    <n v="2"/>
    <d v="1899-12-30T00:01:12"/>
    <n v="71.733333333340767"/>
    <x v="13"/>
    <x v="0"/>
  </r>
  <r>
    <x v="0"/>
    <s v="2025000496"/>
    <x v="0"/>
    <x v="435"/>
    <s v="EBG74IH"/>
    <d v="2025-01-06T00:00:00"/>
    <x v="1"/>
    <s v="3229"/>
    <x v="4"/>
    <s v="PA"/>
    <x v="5"/>
    <x v="0"/>
    <d v="2025-01-06T00:00:00"/>
    <d v="1899-12-30T14:34:45"/>
    <d v="2025-01-06T00:00:00"/>
    <d v="1899-12-30T14:36:01"/>
    <d v="2025-01-06T00:00:00"/>
    <d v="1899-12-30T15:10:45"/>
    <x v="0"/>
    <x v="0"/>
    <s v="8045613570"/>
    <s v="FBO"/>
    <d v="1899-12-30T00:00:00"/>
    <x v="733"/>
    <d v="1899-12-30T00:00:00"/>
    <s v="Granel"/>
    <s v="E001"/>
    <x v="1"/>
    <d v="1899-12-30T00:36:00"/>
    <d v="1899-12-30T00:34:44"/>
    <x v="7"/>
    <x v="23"/>
    <x v="3"/>
    <x v="1"/>
    <n v="0"/>
    <n v="0"/>
    <x v="0"/>
    <x v="1"/>
    <x v="1"/>
    <n v="0"/>
    <x v="0"/>
    <x v="1"/>
    <d v="1899-12-30T00:00:00"/>
    <d v="1899-12-30T00:00:00"/>
    <x v="0"/>
    <m/>
    <m/>
    <d v="1899-12-30T00:00:00"/>
    <d v="1899-12-30T00:36:00"/>
    <n v="2"/>
    <d v="1899-12-30T00:01:16"/>
    <n v="36.000000000000028"/>
    <x v="6"/>
    <x v="1"/>
  </r>
  <r>
    <x v="0"/>
    <s v="2025000497"/>
    <x v="0"/>
    <x v="417"/>
    <s v="EBA72OG"/>
    <d v="2025-01-06T00:00:00"/>
    <x v="1"/>
    <s v="3228"/>
    <x v="3"/>
    <s v="PA"/>
    <x v="4"/>
    <x v="0"/>
    <d v="2025-01-06T00:00:00"/>
    <d v="1899-12-30T14:49:53"/>
    <d v="2025-01-06T00:00:00"/>
    <d v="1899-12-30T14:51:19"/>
    <d v="2025-01-06T00:00:00"/>
    <d v="1899-12-30T15:19:48"/>
    <x v="0"/>
    <x v="0"/>
    <s v="8045613571"/>
    <s v="FBO"/>
    <d v="1899-12-30T00:00:00"/>
    <x v="733"/>
    <d v="1899-12-30T00:00:00"/>
    <s v="Granel"/>
    <s v="E001"/>
    <x v="1"/>
    <d v="1899-12-30T00:29:55"/>
    <d v="1899-12-30T00:28:29"/>
    <x v="7"/>
    <x v="23"/>
    <x v="3"/>
    <x v="1"/>
    <n v="0"/>
    <n v="0"/>
    <x v="0"/>
    <x v="1"/>
    <x v="1"/>
    <n v="0"/>
    <x v="0"/>
    <x v="1"/>
    <d v="1899-12-30T00:00:00"/>
    <d v="1899-12-30T00:00:00"/>
    <x v="0"/>
    <m/>
    <m/>
    <d v="1899-12-30T00:00:00"/>
    <d v="1899-12-30T00:29:55"/>
    <n v="2"/>
    <d v="1899-12-30T00:01:26"/>
    <n v="29.916666666662497"/>
    <x v="6"/>
    <x v="1"/>
  </r>
  <r>
    <x v="0"/>
    <s v="2025000498"/>
    <x v="0"/>
    <x v="415"/>
    <s v="E33ZG78"/>
    <d v="2025-01-06T00:00:00"/>
    <x v="1"/>
    <s v="3230"/>
    <x v="2"/>
    <s v="PA"/>
    <x v="2"/>
    <x v="0"/>
    <d v="2025-01-06T00:00:00"/>
    <d v="1899-12-30T14:54:15"/>
    <d v="2025-01-06T00:00:00"/>
    <d v="1899-12-30T15:18:52"/>
    <d v="2025-01-06T00:00:00"/>
    <d v="1899-12-30T15:36:19"/>
    <x v="0"/>
    <x v="0"/>
    <s v="8045613572"/>
    <s v="FBO"/>
    <d v="1899-12-30T00:00:00"/>
    <x v="733"/>
    <d v="1899-12-30T00:00:00"/>
    <s v="Ensacado"/>
    <s v="E002"/>
    <x v="1"/>
    <d v="1899-12-30T00:42:04"/>
    <d v="1899-12-30T00:17:27"/>
    <x v="7"/>
    <x v="23"/>
    <x v="3"/>
    <x v="2"/>
    <n v="0"/>
    <n v="0"/>
    <x v="0"/>
    <x v="2"/>
    <x v="1"/>
    <n v="0"/>
    <x v="0"/>
    <x v="1"/>
    <d v="1899-12-30T00:00:00"/>
    <d v="1899-12-30T00:00:00"/>
    <x v="0"/>
    <m/>
    <m/>
    <d v="1899-12-30T00:00:00"/>
    <d v="1899-12-30T00:42:04"/>
    <n v="2"/>
    <d v="1899-12-30T00:24:37"/>
    <n v="42.066666666676703"/>
    <x v="6"/>
    <x v="1"/>
  </r>
  <r>
    <x v="0"/>
    <s v="2025000499"/>
    <x v="0"/>
    <x v="426"/>
    <s v="E59VU54"/>
    <d v="2025-01-06T00:00:00"/>
    <x v="1"/>
    <s v="3230"/>
    <x v="2"/>
    <s v="PA"/>
    <x v="2"/>
    <x v="0"/>
    <d v="2025-01-06T00:00:00"/>
    <d v="1899-12-30T15:01:40"/>
    <d v="2025-01-06T00:00:00"/>
    <d v="1899-12-30T15:19:11"/>
    <d v="2025-01-06T00:00:00"/>
    <d v="1899-12-30T15:50:04"/>
    <x v="0"/>
    <x v="0"/>
    <s v="8045613573"/>
    <s v="FBO"/>
    <d v="1899-12-30T00:00:00"/>
    <x v="733"/>
    <d v="1899-12-30T00:00:00"/>
    <s v="Ensacado"/>
    <s v="E002"/>
    <x v="1"/>
    <d v="1899-12-30T00:48:24"/>
    <d v="1899-12-30T00:30:53"/>
    <x v="14"/>
    <x v="23"/>
    <x v="3"/>
    <x v="2"/>
    <n v="0"/>
    <n v="0"/>
    <x v="0"/>
    <x v="2"/>
    <x v="1"/>
    <n v="0"/>
    <x v="0"/>
    <x v="0"/>
    <d v="1899-12-30T00:00:00"/>
    <d v="1899-12-30T00:00:00"/>
    <x v="0"/>
    <m/>
    <m/>
    <d v="1899-12-30T00:00:00"/>
    <d v="1899-12-30T00:48:24"/>
    <n v="2"/>
    <d v="1899-12-30T00:17:31"/>
    <n v="48.39999999999845"/>
    <x v="6"/>
    <x v="0"/>
  </r>
  <r>
    <x v="0"/>
    <s v="2025000500"/>
    <x v="0"/>
    <x v="653"/>
    <s v="EAR70XV"/>
    <d v="2025-01-06T00:00:00"/>
    <x v="1"/>
    <s v="3228"/>
    <x v="3"/>
    <s v="PA"/>
    <x v="4"/>
    <x v="0"/>
    <d v="2025-01-06T00:00:00"/>
    <d v="1899-12-30T15:18:51"/>
    <d v="2025-01-06T00:00:00"/>
    <d v="1899-12-30T15:20:06"/>
    <d v="2025-01-06T00:00:00"/>
    <d v="1899-12-30T15:51:10"/>
    <x v="0"/>
    <x v="0"/>
    <s v="8045613574"/>
    <s v="FBO"/>
    <d v="1899-12-30T00:00:00"/>
    <x v="733"/>
    <d v="1899-12-30T00:00:00"/>
    <s v="Granel"/>
    <s v="E001"/>
    <x v="1"/>
    <d v="1899-12-30T00:32:19"/>
    <d v="1899-12-30T00:31:04"/>
    <x v="14"/>
    <x v="23"/>
    <x v="3"/>
    <x v="1"/>
    <n v="0"/>
    <n v="0"/>
    <x v="0"/>
    <x v="1"/>
    <x v="1"/>
    <n v="0"/>
    <x v="0"/>
    <x v="1"/>
    <d v="1899-12-30T00:00:00"/>
    <d v="1899-12-30T00:00:00"/>
    <x v="0"/>
    <m/>
    <m/>
    <d v="1899-12-30T00:00:00"/>
    <d v="1899-12-30T00:32:19"/>
    <n v="2"/>
    <d v="1899-12-30T00:01:15"/>
    <n v="32.316666666667189"/>
    <x v="6"/>
    <x v="1"/>
  </r>
  <r>
    <x v="0"/>
    <s v="2025000502"/>
    <x v="0"/>
    <x v="476"/>
    <s v="E99XI36"/>
    <d v="2025-01-07T00:00:00"/>
    <x v="1"/>
    <s v="3233"/>
    <x v="9"/>
    <s v="PA"/>
    <x v="2"/>
    <x v="0"/>
    <d v="2025-01-07T00:00:00"/>
    <d v="1899-12-30T06:04:56"/>
    <d v="2025-01-07T00:00:00"/>
    <d v="1899-12-30T06:06:26"/>
    <d v="2025-01-07T00:00:00"/>
    <d v="1899-12-30T06:39:02"/>
    <x v="0"/>
    <x v="0"/>
    <s v="8045613575"/>
    <s v="FBO"/>
    <d v="1899-12-30T00:34:06"/>
    <x v="1922"/>
    <d v="1899-12-30T00:01:30"/>
    <s v="Ensacado"/>
    <s v="E002"/>
    <x v="1"/>
    <d v="1899-12-30T00:34:06"/>
    <d v="1899-12-30T00:32:36"/>
    <x v="0"/>
    <x v="5"/>
    <x v="3"/>
    <x v="2"/>
    <n v="0"/>
    <n v="0"/>
    <x v="0"/>
    <x v="2"/>
    <x v="1"/>
    <n v="0"/>
    <x v="0"/>
    <x v="1"/>
    <d v="1899-12-30T00:01:30"/>
    <d v="1899-12-30T00:01:30"/>
    <x v="0"/>
    <m/>
    <m/>
    <d v="1899-12-30T00:00:00"/>
    <d v="1899-12-30T00:34:06"/>
    <n v="3"/>
    <d v="1899-12-30T00:01:30"/>
    <n v="34.099999999991979"/>
    <x v="12"/>
    <x v="1"/>
  </r>
  <r>
    <x v="0"/>
    <s v="2025000508"/>
    <x v="0"/>
    <x v="475"/>
    <s v="EAZ14EI"/>
    <d v="2025-01-07T00:00:00"/>
    <x v="1"/>
    <s v="3233"/>
    <x v="9"/>
    <s v="PA"/>
    <x v="2"/>
    <x v="0"/>
    <d v="2025-01-07T00:00:00"/>
    <d v="1899-12-30T06:22:29"/>
    <d v="2025-01-07T00:00:00"/>
    <d v="1899-12-30T06:23:48"/>
    <d v="2025-01-07T00:00:00"/>
    <d v="1899-12-30T07:04:48"/>
    <x v="0"/>
    <x v="0"/>
    <s v="8045613576"/>
    <s v="FBO"/>
    <d v="1899-12-30T00:42:19"/>
    <x v="587"/>
    <d v="1899-12-30T00:01:19"/>
    <s v="Ensacado"/>
    <s v="E002"/>
    <x v="1"/>
    <d v="1899-12-30T00:42:19"/>
    <d v="1899-12-30T00:41:00"/>
    <x v="0"/>
    <x v="5"/>
    <x v="3"/>
    <x v="2"/>
    <n v="0"/>
    <n v="0"/>
    <x v="0"/>
    <x v="2"/>
    <x v="1"/>
    <n v="0"/>
    <x v="0"/>
    <x v="1"/>
    <d v="1899-12-30T00:01:19"/>
    <d v="1899-12-30T00:01:19"/>
    <x v="0"/>
    <m/>
    <m/>
    <d v="1899-12-30T00:00:00"/>
    <d v="1899-12-30T00:42:19"/>
    <n v="3"/>
    <d v="1899-12-30T00:01:19"/>
    <n v="42.316666666660758"/>
    <x v="0"/>
    <x v="1"/>
  </r>
  <r>
    <x v="0"/>
    <s v="2025000509"/>
    <x v="0"/>
    <x v="654"/>
    <s v="EAL72MD"/>
    <d v="2025-01-07T00:00:00"/>
    <x v="1"/>
    <s v="3230"/>
    <x v="2"/>
    <s v="PA"/>
    <x v="2"/>
    <x v="0"/>
    <d v="2025-01-07T00:00:00"/>
    <d v="1899-12-30T06:29:10"/>
    <d v="2025-01-07T00:00:00"/>
    <d v="1899-12-30T06:30:32"/>
    <d v="2025-01-07T00:00:00"/>
    <d v="1899-12-30T07:16:25"/>
    <x v="0"/>
    <x v="0"/>
    <s v="8045613577"/>
    <s v="FBO"/>
    <d v="1899-12-30T00:47:15"/>
    <x v="1923"/>
    <d v="1899-12-30T00:01:22"/>
    <s v="Ensacado"/>
    <s v="E002"/>
    <x v="1"/>
    <d v="1899-12-30T00:47:15"/>
    <d v="1899-12-30T00:45:53"/>
    <x v="0"/>
    <x v="5"/>
    <x v="3"/>
    <x v="2"/>
    <n v="0"/>
    <n v="0"/>
    <x v="0"/>
    <x v="2"/>
    <x v="1"/>
    <n v="0"/>
    <x v="0"/>
    <x v="0"/>
    <d v="1899-12-30T00:01:22"/>
    <d v="1899-12-30T00:01:22"/>
    <x v="0"/>
    <m/>
    <m/>
    <d v="1899-12-30T00:00:00"/>
    <d v="1899-12-30T00:47:15"/>
    <n v="3"/>
    <d v="1899-12-30T00:01:22"/>
    <n v="47.250000000000028"/>
    <x v="0"/>
    <x v="0"/>
  </r>
  <r>
    <x v="0"/>
    <s v="2025000512"/>
    <x v="0"/>
    <x v="396"/>
    <s v="EBA89QS"/>
    <d v="2025-01-07T00:00:00"/>
    <x v="1"/>
    <s v="3229"/>
    <x v="4"/>
    <s v="PA"/>
    <x v="5"/>
    <x v="0"/>
    <d v="2025-01-07T00:00:00"/>
    <d v="1899-12-30T06:39:45"/>
    <d v="2025-01-07T00:00:00"/>
    <d v="1899-12-30T06:41:32"/>
    <d v="2025-01-07T00:00:00"/>
    <d v="1899-12-30T07:16:58"/>
    <x v="0"/>
    <x v="0"/>
    <s v="8045613578"/>
    <s v="FBO"/>
    <d v="1899-12-30T00:37:13"/>
    <x v="564"/>
    <d v="1899-12-30T00:01:47"/>
    <s v="Granel"/>
    <s v="E001"/>
    <x v="1"/>
    <d v="1899-12-30T00:37:13"/>
    <d v="1899-12-30T00:35:26"/>
    <x v="0"/>
    <x v="5"/>
    <x v="3"/>
    <x v="1"/>
    <n v="0"/>
    <n v="0"/>
    <x v="0"/>
    <x v="1"/>
    <x v="1"/>
    <n v="0"/>
    <x v="0"/>
    <x v="1"/>
    <d v="1899-12-30T00:01:47"/>
    <d v="1899-12-30T00:01:47"/>
    <x v="0"/>
    <m/>
    <m/>
    <d v="1899-12-30T00:00:00"/>
    <d v="1899-12-30T00:37:13"/>
    <n v="3"/>
    <d v="1899-12-30T00:01:47"/>
    <n v="37.216666666656046"/>
    <x v="0"/>
    <x v="1"/>
  </r>
  <r>
    <x v="0"/>
    <s v="2025000519"/>
    <x v="0"/>
    <x v="441"/>
    <s v="EAJ17DG"/>
    <d v="2025-01-07T00:00:00"/>
    <x v="1"/>
    <s v="3229"/>
    <x v="4"/>
    <s v="PA"/>
    <x v="5"/>
    <x v="0"/>
    <d v="2025-01-07T00:00:00"/>
    <d v="1899-12-30T06:51:01"/>
    <d v="2025-01-07T00:00:00"/>
    <d v="1899-12-30T06:52:37"/>
    <d v="2025-01-07T00:00:00"/>
    <d v="1899-12-30T07:34:00"/>
    <x v="0"/>
    <x v="0"/>
    <s v="8045613579"/>
    <s v="FBO"/>
    <d v="1899-12-30T00:42:59"/>
    <x v="1924"/>
    <d v="1899-12-30T00:01:36"/>
    <s v="Granel"/>
    <s v="E001"/>
    <x v="1"/>
    <d v="1899-12-30T00:42:59"/>
    <d v="1899-12-30T00:41:23"/>
    <x v="0"/>
    <x v="5"/>
    <x v="3"/>
    <x v="1"/>
    <n v="0"/>
    <n v="0"/>
    <x v="0"/>
    <x v="1"/>
    <x v="1"/>
    <n v="0"/>
    <x v="0"/>
    <x v="1"/>
    <d v="1899-12-30T00:01:36"/>
    <d v="1899-12-30T00:01:36"/>
    <x v="0"/>
    <m/>
    <m/>
    <d v="1899-12-30T00:00:00"/>
    <d v="1899-12-30T00:42:59"/>
    <n v="3"/>
    <d v="1899-12-30T00:01:36"/>
    <n v="42.983333333337548"/>
    <x v="0"/>
    <x v="1"/>
  </r>
  <r>
    <x v="0"/>
    <s v="2025000522"/>
    <x v="0"/>
    <x v="443"/>
    <s v="E26VE91"/>
    <d v="2025-01-07T00:00:00"/>
    <x v="1"/>
    <s v="3230"/>
    <x v="2"/>
    <s v="PA"/>
    <x v="2"/>
    <x v="0"/>
    <d v="2025-01-07T00:00:00"/>
    <d v="1899-12-30T06:55:45"/>
    <d v="2025-01-07T00:00:00"/>
    <d v="1899-12-30T06:57:10"/>
    <d v="2025-01-07T00:00:00"/>
    <d v="1899-12-30T08:08:44"/>
    <x v="0"/>
    <x v="0"/>
    <s v="8045613580"/>
    <s v="FBO"/>
    <d v="1899-12-30T01:12:59"/>
    <x v="1925"/>
    <d v="1899-12-30T00:01:25"/>
    <s v="Ensacado"/>
    <s v="E002"/>
    <x v="1"/>
    <d v="1899-12-30T01:12:59"/>
    <d v="1899-12-30T01:11:34"/>
    <x v="0"/>
    <x v="5"/>
    <x v="3"/>
    <x v="2"/>
    <n v="0"/>
    <n v="0"/>
    <x v="0"/>
    <x v="2"/>
    <x v="1"/>
    <n v="0"/>
    <x v="0"/>
    <x v="0"/>
    <d v="1899-12-30T00:01:25"/>
    <d v="1899-12-30T00:01:25"/>
    <x v="0"/>
    <m/>
    <m/>
    <d v="1899-12-30T00:00:00"/>
    <d v="1899-12-30T01:12:59"/>
    <n v="3"/>
    <d v="1899-12-30T00:01:25"/>
    <n v="72.983333333332808"/>
    <x v="1"/>
    <x v="0"/>
  </r>
  <r>
    <x v="0"/>
    <s v="2025000545"/>
    <x v="0"/>
    <x v="434"/>
    <s v="E70JR83"/>
    <d v="2025-01-07T00:00:00"/>
    <x v="1"/>
    <s v="3229"/>
    <x v="4"/>
    <s v="PA"/>
    <x v="5"/>
    <x v="0"/>
    <d v="2025-01-07T00:00:00"/>
    <d v="1899-12-30T07:39:11"/>
    <d v="2025-01-07T00:00:00"/>
    <d v="1899-12-30T07:40:52"/>
    <d v="2025-01-07T00:00:00"/>
    <d v="1899-12-30T08:12:48"/>
    <x v="0"/>
    <x v="0"/>
    <s v="8045613581"/>
    <s v="FBO"/>
    <d v="1899-12-30T00:33:37"/>
    <x v="757"/>
    <d v="1899-12-30T00:01:41"/>
    <s v="Granel"/>
    <s v="E001"/>
    <x v="1"/>
    <d v="1899-12-30T00:33:37"/>
    <d v="1899-12-30T00:31:56"/>
    <x v="1"/>
    <x v="5"/>
    <x v="3"/>
    <x v="1"/>
    <n v="0"/>
    <n v="0"/>
    <x v="0"/>
    <x v="1"/>
    <x v="1"/>
    <n v="0"/>
    <x v="0"/>
    <x v="1"/>
    <d v="1899-12-30T00:01:41"/>
    <d v="1899-12-30T00:01:41"/>
    <x v="0"/>
    <m/>
    <m/>
    <d v="1899-12-30T00:00:00"/>
    <d v="1899-12-30T00:33:37"/>
    <n v="3"/>
    <d v="1899-12-30T00:01:41"/>
    <n v="33.616666666670348"/>
    <x v="1"/>
    <x v="1"/>
  </r>
  <r>
    <x v="0"/>
    <s v="2025000528"/>
    <x v="0"/>
    <x v="438"/>
    <s v="E21TH08"/>
    <d v="2025-01-07T00:00:00"/>
    <x v="1"/>
    <s v="3230"/>
    <x v="2"/>
    <s v="PA"/>
    <x v="2"/>
    <x v="0"/>
    <d v="2025-01-07T00:00:00"/>
    <d v="1899-12-30T07:08:46"/>
    <d v="2025-01-07T00:00:00"/>
    <d v="1899-12-30T07:10:05"/>
    <d v="2025-01-07T00:00:00"/>
    <d v="1899-12-30T08:16:23"/>
    <x v="0"/>
    <x v="0"/>
    <s v="8045613582"/>
    <s v="FBO"/>
    <d v="1899-12-30T01:07:37"/>
    <x v="1413"/>
    <d v="1899-12-30T00:01:19"/>
    <s v="Ensacado"/>
    <s v="E002"/>
    <x v="1"/>
    <d v="1899-12-30T01:07:37"/>
    <d v="1899-12-30T01:06:18"/>
    <x v="1"/>
    <x v="5"/>
    <x v="3"/>
    <x v="2"/>
    <n v="0"/>
    <n v="0"/>
    <x v="0"/>
    <x v="2"/>
    <x v="1"/>
    <n v="0"/>
    <x v="0"/>
    <x v="0"/>
    <d v="1899-12-30T00:01:19"/>
    <d v="1899-12-30T00:01:19"/>
    <x v="0"/>
    <m/>
    <m/>
    <d v="1899-12-30T00:00:00"/>
    <d v="1899-12-30T01:07:37"/>
    <n v="3"/>
    <d v="1899-12-30T00:01:19"/>
    <n v="67.616666666668792"/>
    <x v="1"/>
    <x v="0"/>
  </r>
  <r>
    <x v="0"/>
    <s v="2025000529"/>
    <x v="0"/>
    <x v="402"/>
    <s v="EAH40MN"/>
    <d v="2025-01-07T00:00:00"/>
    <x v="1"/>
    <s v="3230"/>
    <x v="2"/>
    <s v="PA"/>
    <x v="2"/>
    <x v="0"/>
    <d v="2025-01-07T00:00:00"/>
    <d v="1899-12-30T07:09:42"/>
    <d v="2025-01-07T00:00:00"/>
    <d v="1899-12-30T07:11:01"/>
    <d v="2025-01-07T00:00:00"/>
    <d v="1899-12-30T08:27:30"/>
    <x v="0"/>
    <x v="0"/>
    <s v="8045613583"/>
    <s v="FBO"/>
    <d v="1899-12-30T01:17:48"/>
    <x v="1926"/>
    <d v="1899-12-30T00:01:19"/>
    <s v="Ensacado"/>
    <s v="E002"/>
    <x v="1"/>
    <d v="1899-12-30T01:17:48"/>
    <d v="1899-12-30T01:16:29"/>
    <x v="1"/>
    <x v="5"/>
    <x v="3"/>
    <x v="2"/>
    <n v="0"/>
    <n v="0"/>
    <x v="0"/>
    <x v="2"/>
    <x v="1"/>
    <n v="0"/>
    <x v="0"/>
    <x v="0"/>
    <d v="1899-12-30T00:01:19"/>
    <d v="1899-12-30T00:01:19"/>
    <x v="0"/>
    <m/>
    <m/>
    <d v="1899-12-30T00:00:00"/>
    <d v="1899-12-30T01:17:48"/>
    <n v="3"/>
    <d v="1899-12-30T00:01:19"/>
    <n v="77.800000000003209"/>
    <x v="1"/>
    <x v="0"/>
  </r>
  <r>
    <x v="0"/>
    <s v="2025000546"/>
    <x v="0"/>
    <x v="484"/>
    <s v="E93OQ85"/>
    <d v="2025-01-07T00:00:00"/>
    <x v="1"/>
    <s v="3229"/>
    <x v="4"/>
    <s v="PA"/>
    <x v="5"/>
    <x v="0"/>
    <d v="2025-01-07T00:00:00"/>
    <d v="1899-12-30T07:43:08"/>
    <d v="2025-01-07T00:00:00"/>
    <d v="1899-12-30T07:45:01"/>
    <d v="2025-01-07T00:00:00"/>
    <d v="1899-12-30T08:30:12"/>
    <x v="0"/>
    <x v="0"/>
    <s v="8045613584"/>
    <s v="FBO"/>
    <d v="1899-12-30T00:47:04"/>
    <x v="167"/>
    <d v="1899-12-30T00:01:53"/>
    <s v="Granel"/>
    <s v="E001"/>
    <x v="1"/>
    <d v="1899-12-30T00:47:04"/>
    <d v="1899-12-30T00:45:11"/>
    <x v="1"/>
    <x v="5"/>
    <x v="3"/>
    <x v="1"/>
    <n v="0"/>
    <n v="0"/>
    <x v="0"/>
    <x v="1"/>
    <x v="1"/>
    <n v="0"/>
    <x v="0"/>
    <x v="0"/>
    <d v="1899-12-30T00:01:53"/>
    <d v="1899-12-30T00:01:53"/>
    <x v="0"/>
    <m/>
    <m/>
    <d v="1899-12-30T00:00:00"/>
    <d v="1899-12-30T00:47:04"/>
    <n v="3"/>
    <d v="1899-12-30T00:01:53"/>
    <n v="47.066666666673569"/>
    <x v="1"/>
    <x v="0"/>
  </r>
  <r>
    <x v="0"/>
    <s v="2025000554"/>
    <x v="0"/>
    <x v="480"/>
    <s v="EAI05JP"/>
    <d v="2025-01-07T00:00:00"/>
    <x v="1"/>
    <s v="3228"/>
    <x v="3"/>
    <s v="PA"/>
    <x v="4"/>
    <x v="0"/>
    <d v="2025-01-07T00:00:00"/>
    <d v="1899-12-30T07:59:48"/>
    <d v="2025-01-07T00:00:00"/>
    <d v="1899-12-30T08:01:56"/>
    <d v="2025-01-07T00:00:00"/>
    <d v="1899-12-30T08:33:53"/>
    <x v="0"/>
    <x v="0"/>
    <s v="8045613585"/>
    <s v="FBO"/>
    <d v="1899-12-30T00:34:05"/>
    <x v="107"/>
    <d v="1899-12-30T00:02:08"/>
    <s v="Granel"/>
    <s v="E001"/>
    <x v="1"/>
    <d v="1899-12-30T00:34:05"/>
    <d v="1899-12-30T00:31:57"/>
    <x v="1"/>
    <x v="5"/>
    <x v="3"/>
    <x v="1"/>
    <n v="0"/>
    <n v="0"/>
    <x v="0"/>
    <x v="1"/>
    <x v="1"/>
    <n v="0"/>
    <x v="0"/>
    <x v="1"/>
    <d v="1899-12-30T00:02:08"/>
    <d v="1899-12-30T00:02:08"/>
    <x v="0"/>
    <m/>
    <m/>
    <d v="1899-12-30T00:00:00"/>
    <d v="1899-12-30T00:34:05"/>
    <n v="3"/>
    <d v="1899-12-30T00:02:08"/>
    <n v="34.083333333345585"/>
    <x v="1"/>
    <x v="1"/>
  </r>
  <r>
    <x v="0"/>
    <s v="2025000550"/>
    <x v="0"/>
    <x v="431"/>
    <s v="E27QI45"/>
    <d v="2025-01-07T00:00:00"/>
    <x v="1"/>
    <s v="3230"/>
    <x v="2"/>
    <s v="PA"/>
    <x v="2"/>
    <x v="0"/>
    <d v="2025-01-07T00:00:00"/>
    <d v="1899-12-30T07:48:15"/>
    <d v="2025-01-07T00:00:00"/>
    <d v="1899-12-30T07:49:52"/>
    <d v="2025-01-07T00:00:00"/>
    <d v="1899-12-30T09:20:02"/>
    <x v="0"/>
    <x v="0"/>
    <s v="8045613586"/>
    <s v="FBO"/>
    <d v="1899-12-30T01:31:47"/>
    <x v="1927"/>
    <d v="1899-12-30T00:01:37"/>
    <s v="Ensacado"/>
    <s v="E002"/>
    <x v="1"/>
    <d v="1899-12-30T01:31:47"/>
    <d v="1899-12-30T01:30:10"/>
    <x v="1"/>
    <x v="5"/>
    <x v="3"/>
    <x v="2"/>
    <n v="0"/>
    <n v="0"/>
    <x v="0"/>
    <x v="2"/>
    <x v="1"/>
    <n v="0"/>
    <x v="0"/>
    <x v="2"/>
    <d v="1899-12-30T00:01:37"/>
    <d v="1899-12-30T00:01:37"/>
    <x v="0"/>
    <m/>
    <m/>
    <d v="1899-12-30T00:00:00"/>
    <d v="1899-12-30T01:31:47"/>
    <n v="3"/>
    <d v="1899-12-30T00:01:37"/>
    <n v="91.783333333339257"/>
    <x v="2"/>
    <x v="0"/>
  </r>
  <r>
    <x v="0"/>
    <s v="2025000599"/>
    <x v="0"/>
    <x v="652"/>
    <s v="E43PC39"/>
    <d v="2025-01-07T00:00:00"/>
    <x v="1"/>
    <s v="3229"/>
    <x v="4"/>
    <s v="PA"/>
    <x v="5"/>
    <x v="0"/>
    <d v="2025-01-07T00:00:00"/>
    <d v="1899-12-30T09:17:09"/>
    <d v="2025-01-07T00:00:00"/>
    <d v="1899-12-30T09:18:23"/>
    <d v="2025-01-07T00:00:00"/>
    <d v="1899-12-30T10:04:12"/>
    <x v="0"/>
    <x v="0"/>
    <s v="8045613588"/>
    <s v="FBO"/>
    <d v="1899-12-30T00:47:03"/>
    <x v="1928"/>
    <d v="1899-12-30T00:01:14"/>
    <s v="Granel"/>
    <s v="E001"/>
    <x v="1"/>
    <d v="1899-12-30T00:47:03"/>
    <d v="1899-12-30T00:45:49"/>
    <x v="3"/>
    <x v="5"/>
    <x v="3"/>
    <x v="1"/>
    <n v="0"/>
    <n v="0"/>
    <x v="0"/>
    <x v="1"/>
    <x v="1"/>
    <n v="0"/>
    <x v="0"/>
    <x v="0"/>
    <d v="1899-12-30T00:01:14"/>
    <d v="1899-12-30T00:01:14"/>
    <x v="0"/>
    <m/>
    <m/>
    <d v="1899-12-30T00:00:00"/>
    <d v="1899-12-30T00:47:03"/>
    <n v="3"/>
    <d v="1899-12-30T00:01:14"/>
    <n v="47.049999999998398"/>
    <x v="3"/>
    <x v="0"/>
  </r>
  <r>
    <x v="0"/>
    <s v="2025000614"/>
    <x v="0"/>
    <x v="655"/>
    <s v="E20TQ06"/>
    <d v="2025-01-07T00:00:00"/>
    <x v="1"/>
    <s v="3229"/>
    <x v="4"/>
    <s v="PA"/>
    <x v="5"/>
    <x v="0"/>
    <d v="2025-01-07T00:00:00"/>
    <d v="1899-12-30T09:37:16"/>
    <d v="2025-01-07T00:00:00"/>
    <d v="1899-12-30T09:38:39"/>
    <d v="2025-01-07T00:00:00"/>
    <d v="1899-12-30T10:10:32"/>
    <x v="0"/>
    <x v="0"/>
    <s v="8045613589"/>
    <s v="FBO"/>
    <d v="1899-12-30T00:33:16"/>
    <x v="1929"/>
    <d v="1899-12-30T00:01:23"/>
    <s v="Granel"/>
    <s v="E001"/>
    <x v="1"/>
    <d v="1899-12-30T00:33:16"/>
    <d v="1899-12-30T00:31:53"/>
    <x v="3"/>
    <x v="5"/>
    <x v="3"/>
    <x v="1"/>
    <n v="0"/>
    <n v="0"/>
    <x v="0"/>
    <x v="1"/>
    <x v="1"/>
    <n v="0"/>
    <x v="0"/>
    <x v="1"/>
    <d v="1899-12-30T00:01:23"/>
    <d v="1899-12-30T00:01:23"/>
    <x v="0"/>
    <m/>
    <m/>
    <d v="1899-12-30T00:00:00"/>
    <d v="1899-12-30T00:33:16"/>
    <n v="3"/>
    <d v="1899-12-30T00:01:23"/>
    <n v="33.266666666664058"/>
    <x v="3"/>
    <x v="1"/>
  </r>
  <r>
    <x v="0"/>
    <s v="2025000609"/>
    <x v="0"/>
    <x v="408"/>
    <s v="E66UC63"/>
    <d v="2025-01-07T00:00:00"/>
    <x v="1"/>
    <s v="3230"/>
    <x v="2"/>
    <s v="PA"/>
    <x v="2"/>
    <x v="0"/>
    <d v="2025-01-07T00:00:00"/>
    <d v="1899-12-30T09:28:19"/>
    <d v="2025-01-07T00:00:00"/>
    <d v="1899-12-30T09:29:55"/>
    <d v="2025-01-07T00:00:00"/>
    <d v="1899-12-30T10:13:31"/>
    <x v="0"/>
    <x v="0"/>
    <s v="8045613590"/>
    <s v="FBO"/>
    <d v="1899-12-30T00:45:12"/>
    <x v="651"/>
    <d v="1899-12-30T00:01:36"/>
    <s v="Ensacado"/>
    <s v="E002"/>
    <x v="1"/>
    <d v="1899-12-30T00:45:12"/>
    <d v="1899-12-30T00:43:36"/>
    <x v="3"/>
    <x v="5"/>
    <x v="3"/>
    <x v="2"/>
    <n v="0"/>
    <n v="0"/>
    <x v="0"/>
    <x v="2"/>
    <x v="1"/>
    <n v="0"/>
    <x v="0"/>
    <x v="0"/>
    <d v="1899-12-30T00:01:36"/>
    <d v="1899-12-30T00:01:36"/>
    <x v="0"/>
    <m/>
    <m/>
    <d v="1899-12-30T00:00:00"/>
    <d v="1899-12-30T00:45:12"/>
    <n v="3"/>
    <d v="1899-12-30T00:01:36"/>
    <n v="45.20000000000163"/>
    <x v="3"/>
    <x v="0"/>
  </r>
  <r>
    <x v="0"/>
    <s v="2025000639"/>
    <x v="0"/>
    <x v="414"/>
    <s v="EAQ08CB"/>
    <d v="2025-01-07T00:00:00"/>
    <x v="1"/>
    <s v="3228"/>
    <x v="3"/>
    <s v="PA"/>
    <x v="3"/>
    <x v="0"/>
    <d v="2025-01-07T00:00:00"/>
    <d v="1899-12-30T10:28:58"/>
    <d v="2025-01-07T00:00:00"/>
    <d v="1899-12-30T10:30:24"/>
    <d v="2025-01-07T00:00:00"/>
    <d v="1899-12-30T11:01:35"/>
    <x v="0"/>
    <x v="0"/>
    <s v="8045613591"/>
    <s v="FBO"/>
    <d v="1899-12-30T00:32:37"/>
    <x v="1930"/>
    <d v="1899-12-30T00:01:26"/>
    <s v="Granel"/>
    <s v="E001"/>
    <x v="1"/>
    <d v="1899-12-30T00:32:37"/>
    <d v="1899-12-30T00:31:11"/>
    <x v="4"/>
    <x v="5"/>
    <x v="3"/>
    <x v="1"/>
    <n v="0"/>
    <n v="0"/>
    <x v="0"/>
    <x v="1"/>
    <x v="1"/>
    <n v="0"/>
    <x v="0"/>
    <x v="1"/>
    <d v="1899-12-30T00:01:26"/>
    <d v="1899-12-30T00:01:26"/>
    <x v="0"/>
    <m/>
    <m/>
    <d v="1899-12-30T00:00:00"/>
    <d v="1899-12-30T00:32:37"/>
    <n v="3"/>
    <d v="1899-12-30T00:01:26"/>
    <n v="32.616666666662439"/>
    <x v="4"/>
    <x v="1"/>
  </r>
  <r>
    <x v="0"/>
    <s v="2025000650"/>
    <x v="0"/>
    <x v="476"/>
    <s v="E99XI36"/>
    <d v="2025-01-07T00:00:00"/>
    <x v="1"/>
    <s v="3230"/>
    <x v="2"/>
    <s v="PA"/>
    <x v="2"/>
    <x v="0"/>
    <d v="2025-01-07T00:00:00"/>
    <d v="1899-12-30T10:56:26"/>
    <d v="2025-01-07T00:00:00"/>
    <d v="1899-12-30T10:58:41"/>
    <d v="2025-01-07T00:00:00"/>
    <d v="1899-12-30T11:33:07"/>
    <x v="0"/>
    <x v="0"/>
    <s v="8045613592"/>
    <s v="FBO"/>
    <d v="1899-12-30T00:36:41"/>
    <x v="1931"/>
    <d v="1899-12-30T00:02:15"/>
    <s v="Ensacado"/>
    <s v="E002"/>
    <x v="1"/>
    <d v="1899-12-30T00:36:41"/>
    <d v="1899-12-30T00:34:26"/>
    <x v="4"/>
    <x v="5"/>
    <x v="3"/>
    <x v="2"/>
    <n v="0"/>
    <n v="0"/>
    <x v="0"/>
    <x v="2"/>
    <x v="1"/>
    <n v="0"/>
    <x v="0"/>
    <x v="1"/>
    <d v="1899-12-30T00:02:15"/>
    <d v="1899-12-30T00:02:15"/>
    <x v="0"/>
    <m/>
    <m/>
    <d v="1899-12-30T00:00:00"/>
    <d v="1899-12-30T00:36:41"/>
    <n v="3"/>
    <d v="1899-12-30T00:02:15"/>
    <n v="36.6833333333376"/>
    <x v="4"/>
    <x v="1"/>
  </r>
  <r>
    <x v="0"/>
    <s v="2025000656"/>
    <x v="0"/>
    <x v="466"/>
    <s v="E04MN01"/>
    <d v="2025-01-07T00:00:00"/>
    <x v="1"/>
    <s v="3229"/>
    <x v="4"/>
    <s v="PA"/>
    <x v="5"/>
    <x v="0"/>
    <d v="2025-01-07T00:00:00"/>
    <d v="1899-12-30T11:09:35"/>
    <d v="2025-01-07T00:00:00"/>
    <d v="1899-12-30T11:11:05"/>
    <d v="2025-01-07T00:00:00"/>
    <d v="1899-12-30T11:42:40"/>
    <x v="0"/>
    <x v="0"/>
    <s v="8045613593"/>
    <s v="FBO"/>
    <d v="1899-12-30T00:33:05"/>
    <x v="690"/>
    <d v="1899-12-30T00:01:30"/>
    <s v="Granel"/>
    <s v="E001"/>
    <x v="1"/>
    <d v="1899-12-30T00:33:05"/>
    <d v="1899-12-30T00:31:35"/>
    <x v="5"/>
    <x v="5"/>
    <x v="3"/>
    <x v="1"/>
    <n v="0"/>
    <n v="0"/>
    <x v="0"/>
    <x v="1"/>
    <x v="1"/>
    <n v="0"/>
    <x v="0"/>
    <x v="1"/>
    <d v="1899-12-30T00:01:30"/>
    <d v="1899-12-30T00:01:30"/>
    <x v="0"/>
    <m/>
    <m/>
    <d v="1899-12-30T00:00:00"/>
    <d v="1899-12-30T00:33:05"/>
    <n v="3"/>
    <d v="1899-12-30T00:01:30"/>
    <n v="33.08333333332321"/>
    <x v="4"/>
    <x v="1"/>
  </r>
  <r>
    <x v="0"/>
    <s v="2025000652"/>
    <x v="0"/>
    <x v="430"/>
    <s v="E55RN60"/>
    <d v="2025-01-07T00:00:00"/>
    <x v="1"/>
    <s v="3228"/>
    <x v="3"/>
    <s v="PA"/>
    <x v="4"/>
    <x v="0"/>
    <d v="2025-01-07T00:00:00"/>
    <d v="1899-12-30T10:59:38"/>
    <d v="2025-01-07T00:00:00"/>
    <d v="1899-12-30T11:00:47"/>
    <d v="2025-01-07T00:00:00"/>
    <d v="1899-12-30T11:51:05"/>
    <x v="0"/>
    <x v="0"/>
    <s v="8045613594"/>
    <s v="FBO"/>
    <d v="1899-12-30T00:51:27"/>
    <x v="1932"/>
    <d v="1899-12-30T00:01:09"/>
    <s v="Granel"/>
    <s v="E001"/>
    <x v="1"/>
    <d v="1899-12-30T00:51:27"/>
    <d v="1899-12-30T00:50:18"/>
    <x v="4"/>
    <x v="5"/>
    <x v="3"/>
    <x v="1"/>
    <n v="0"/>
    <n v="0"/>
    <x v="0"/>
    <x v="1"/>
    <x v="1"/>
    <n v="0"/>
    <x v="0"/>
    <x v="0"/>
    <d v="1899-12-30T00:01:09"/>
    <d v="1899-12-30T00:01:09"/>
    <x v="0"/>
    <m/>
    <m/>
    <d v="1899-12-30T00:00:00"/>
    <d v="1899-12-30T00:51:27"/>
    <n v="3"/>
    <d v="1899-12-30T00:01:09"/>
    <n v="51.450000000004763"/>
    <x v="4"/>
    <x v="0"/>
  </r>
  <r>
    <x v="0"/>
    <s v="2025000663"/>
    <x v="0"/>
    <x v="475"/>
    <s v="EAZ14EI"/>
    <d v="2025-01-07T00:00:00"/>
    <x v="1"/>
    <s v="3230"/>
    <x v="2"/>
    <s v="PA"/>
    <x v="2"/>
    <x v="0"/>
    <d v="2025-01-07T00:00:00"/>
    <d v="1899-12-30T11:28:10"/>
    <d v="2025-01-07T00:00:00"/>
    <d v="1899-12-30T11:29:31"/>
    <d v="2025-01-07T00:00:00"/>
    <d v="1899-12-30T12:01:29"/>
    <x v="0"/>
    <x v="0"/>
    <s v="8045613595"/>
    <s v="FBO"/>
    <d v="1899-12-30T00:33:19"/>
    <x v="941"/>
    <d v="1899-12-30T00:01:21"/>
    <s v="Ensacado"/>
    <s v="E002"/>
    <x v="1"/>
    <d v="1899-12-30T00:33:19"/>
    <d v="1899-12-30T00:31:58"/>
    <x v="5"/>
    <x v="5"/>
    <x v="3"/>
    <x v="2"/>
    <n v="0"/>
    <n v="0"/>
    <x v="0"/>
    <x v="2"/>
    <x v="1"/>
    <n v="0"/>
    <x v="0"/>
    <x v="1"/>
    <d v="1899-12-30T00:01:21"/>
    <d v="1899-12-30T00:01:21"/>
    <x v="0"/>
    <m/>
    <m/>
    <d v="1899-12-30T00:00:00"/>
    <d v="1899-12-30T00:33:19"/>
    <n v="3"/>
    <d v="1899-12-30T00:01:21"/>
    <n v="33.316666666660787"/>
    <x v="5"/>
    <x v="1"/>
  </r>
  <r>
    <x v="0"/>
    <s v="2025000708"/>
    <x v="0"/>
    <x v="397"/>
    <s v="EBA34RM"/>
    <d v="2025-01-07T00:00:00"/>
    <x v="1"/>
    <s v="3229"/>
    <x v="4"/>
    <s v="PA"/>
    <x v="5"/>
    <x v="0"/>
    <d v="2025-01-07T00:00:00"/>
    <d v="1899-12-30T13:42:11"/>
    <d v="2025-01-07T00:00:00"/>
    <d v="1899-12-30T13:43:21"/>
    <d v="2025-01-07T00:00:00"/>
    <d v="1899-12-30T14:11:32"/>
    <x v="0"/>
    <x v="0"/>
    <s v="8045613596"/>
    <s v="FBO"/>
    <d v="1899-12-30T00:29:21"/>
    <x v="732"/>
    <d v="1899-12-30T00:01:10"/>
    <s v="Granel"/>
    <s v="E001"/>
    <x v="1"/>
    <d v="1899-12-30T00:29:21"/>
    <d v="1899-12-30T00:28:11"/>
    <x v="9"/>
    <x v="5"/>
    <x v="3"/>
    <x v="1"/>
    <n v="0"/>
    <n v="0"/>
    <x v="0"/>
    <x v="1"/>
    <x v="1"/>
    <n v="0"/>
    <x v="0"/>
    <x v="1"/>
    <d v="1899-12-30T00:01:10"/>
    <d v="1899-12-30T00:01:10"/>
    <x v="0"/>
    <m/>
    <m/>
    <d v="1899-12-30T00:00:00"/>
    <d v="1899-12-30T00:29:21"/>
    <n v="3"/>
    <d v="1899-12-30T00:01:10"/>
    <n v="29.349999999993717"/>
    <x v="8"/>
    <x v="1"/>
  </r>
  <r>
    <x v="0"/>
    <s v="2025000705"/>
    <x v="0"/>
    <x v="433"/>
    <s v="EAV24EQ"/>
    <d v="2025-01-07T00:00:00"/>
    <x v="1"/>
    <s v="3230"/>
    <x v="2"/>
    <s v="PA"/>
    <x v="2"/>
    <x v="0"/>
    <d v="2025-01-07T00:00:00"/>
    <d v="1899-12-30T13:38:48"/>
    <d v="2025-01-07T00:00:00"/>
    <d v="1899-12-30T13:40:09"/>
    <d v="2025-01-07T00:00:00"/>
    <d v="1899-12-30T14:15:53"/>
    <x v="0"/>
    <x v="0"/>
    <s v="8045613597"/>
    <s v="FBO"/>
    <d v="1899-12-30T00:37:05"/>
    <x v="162"/>
    <d v="1899-12-30T00:01:21"/>
    <s v="Ensacado"/>
    <s v="E002"/>
    <x v="1"/>
    <d v="1899-12-30T00:37:05"/>
    <d v="1899-12-30T00:35:44"/>
    <x v="9"/>
    <x v="5"/>
    <x v="3"/>
    <x v="2"/>
    <n v="0"/>
    <n v="0"/>
    <x v="0"/>
    <x v="2"/>
    <x v="1"/>
    <n v="0"/>
    <x v="0"/>
    <x v="1"/>
    <d v="1899-12-30T00:01:21"/>
    <d v="1899-12-30T00:01:21"/>
    <x v="0"/>
    <m/>
    <m/>
    <d v="1899-12-30T00:00:00"/>
    <d v="1899-12-30T00:37:05"/>
    <n v="3"/>
    <d v="1899-12-30T00:01:21"/>
    <n v="37.083333333340782"/>
    <x v="8"/>
    <x v="1"/>
  </r>
  <r>
    <x v="0"/>
    <s v="2025000742"/>
    <x v="0"/>
    <x v="407"/>
    <s v="EBL30QD"/>
    <d v="2025-01-07T00:00:00"/>
    <x v="1"/>
    <s v="3229"/>
    <x v="4"/>
    <s v="PA"/>
    <x v="5"/>
    <x v="0"/>
    <d v="2025-01-07T00:00:00"/>
    <d v="1899-12-30T14:59:04"/>
    <d v="2025-01-07T00:00:00"/>
    <d v="1899-12-30T15:00:30"/>
    <d v="2025-01-07T00:00:00"/>
    <d v="1899-12-30T15:31:16"/>
    <x v="0"/>
    <x v="0"/>
    <s v="8045613598"/>
    <s v="FBO"/>
    <d v="1899-12-30T00:32:12"/>
    <x v="1228"/>
    <d v="1899-12-30T00:01:26"/>
    <s v="Granel"/>
    <s v="E001"/>
    <x v="1"/>
    <d v="1899-12-30T00:32:12"/>
    <d v="1899-12-30T00:30:46"/>
    <x v="7"/>
    <x v="5"/>
    <x v="3"/>
    <x v="1"/>
    <n v="0"/>
    <n v="0"/>
    <x v="0"/>
    <x v="1"/>
    <x v="1"/>
    <n v="0"/>
    <x v="0"/>
    <x v="1"/>
    <d v="1899-12-30T00:01:26"/>
    <d v="1899-12-30T00:01:26"/>
    <x v="0"/>
    <m/>
    <m/>
    <d v="1899-12-30T00:00:00"/>
    <d v="1899-12-30T00:32:12"/>
    <n v="3"/>
    <d v="1899-12-30T00:01:26"/>
    <n v="32.199999999998319"/>
    <x v="6"/>
    <x v="1"/>
  </r>
  <r>
    <x v="0"/>
    <s v="2025000743"/>
    <x v="0"/>
    <x v="402"/>
    <s v="EAH40MN"/>
    <d v="2025-01-07T00:00:00"/>
    <x v="1"/>
    <s v="3231"/>
    <x v="10"/>
    <s v="PA"/>
    <x v="2"/>
    <x v="0"/>
    <d v="2025-01-07T00:00:00"/>
    <d v="1899-12-30T15:03:15"/>
    <d v="2025-01-07T00:00:00"/>
    <d v="1899-12-30T15:04:41"/>
    <d v="2025-01-07T00:00:00"/>
    <d v="1899-12-30T15:44:08"/>
    <x v="0"/>
    <x v="0"/>
    <s v="8045613599"/>
    <s v="FBO"/>
    <d v="1899-12-30T00:40:53"/>
    <x v="1933"/>
    <d v="1899-12-30T00:01:26"/>
    <s v="Ensacado"/>
    <s v="E002"/>
    <x v="1"/>
    <d v="1899-12-30T00:40:53"/>
    <d v="1899-12-30T00:39:27"/>
    <x v="14"/>
    <x v="5"/>
    <x v="3"/>
    <x v="2"/>
    <n v="0"/>
    <n v="0"/>
    <x v="0"/>
    <x v="2"/>
    <x v="1"/>
    <n v="0"/>
    <x v="0"/>
    <x v="1"/>
    <d v="1899-12-30T00:01:26"/>
    <d v="1899-12-30T00:01:26"/>
    <x v="0"/>
    <m/>
    <m/>
    <d v="1899-12-30T00:00:00"/>
    <d v="1899-12-30T00:40:53"/>
    <n v="3"/>
    <d v="1899-12-30T00:01:26"/>
    <n v="40.883333333342335"/>
    <x v="6"/>
    <x v="1"/>
  </r>
  <r>
    <x v="0"/>
    <s v="2025000744"/>
    <x v="0"/>
    <x v="438"/>
    <s v="E21TH08"/>
    <d v="2025-01-07T00:00:00"/>
    <x v="1"/>
    <s v="3231"/>
    <x v="10"/>
    <s v="PA"/>
    <x v="2"/>
    <x v="0"/>
    <d v="2025-01-07T00:00:00"/>
    <d v="1899-12-30T15:18:27"/>
    <d v="2025-01-07T00:00:00"/>
    <d v="1899-12-30T15:19:42"/>
    <d v="2025-01-07T00:00:00"/>
    <d v="1899-12-30T15:53:34"/>
    <x v="0"/>
    <x v="0"/>
    <s v="8045613600"/>
    <s v="FBO"/>
    <d v="1899-12-30T00:35:07"/>
    <x v="190"/>
    <d v="1899-12-30T00:01:15"/>
    <s v="Ensacado"/>
    <s v="E002"/>
    <x v="1"/>
    <d v="1899-12-30T00:35:07"/>
    <d v="1899-12-30T00:33:52"/>
    <x v="14"/>
    <x v="5"/>
    <x v="3"/>
    <x v="2"/>
    <n v="0"/>
    <n v="0"/>
    <x v="0"/>
    <x v="2"/>
    <x v="1"/>
    <n v="0"/>
    <x v="0"/>
    <x v="1"/>
    <d v="1899-12-30T00:01:15"/>
    <d v="1899-12-30T00:01:15"/>
    <x v="0"/>
    <m/>
    <m/>
    <d v="1899-12-30T00:00:00"/>
    <d v="1899-12-30T00:35:07"/>
    <n v="3"/>
    <d v="1899-12-30T00:01:15"/>
    <n v="35.116666666660748"/>
    <x v="6"/>
    <x v="1"/>
  </r>
  <r>
    <x v="0"/>
    <s v="2025000748"/>
    <x v="0"/>
    <x v="476"/>
    <s v="E99XI36"/>
    <d v="2025-01-07T00:00:00"/>
    <x v="1"/>
    <s v="3230"/>
    <x v="2"/>
    <s v="PA"/>
    <x v="2"/>
    <x v="0"/>
    <d v="2025-01-07T00:00:00"/>
    <d v="1899-12-30T15:33:29"/>
    <d v="2025-01-07T00:00:00"/>
    <d v="1899-12-30T15:34:50"/>
    <d v="2025-01-07T00:00:00"/>
    <d v="1899-12-30T16:02:57"/>
    <x v="0"/>
    <x v="0"/>
    <s v="8045613601"/>
    <s v="FBO"/>
    <d v="1899-12-30T00:29:28"/>
    <x v="1850"/>
    <d v="1899-12-30T00:01:21"/>
    <s v="Ensacado"/>
    <s v="E002"/>
    <x v="1"/>
    <d v="1899-12-30T00:29:28"/>
    <d v="1899-12-30T00:28:07"/>
    <x v="14"/>
    <x v="5"/>
    <x v="3"/>
    <x v="2"/>
    <n v="0"/>
    <n v="0"/>
    <x v="0"/>
    <x v="2"/>
    <x v="1"/>
    <n v="0"/>
    <x v="0"/>
    <x v="1"/>
    <d v="1899-12-30T00:01:21"/>
    <d v="1899-12-30T00:01:21"/>
    <x v="0"/>
    <m/>
    <m/>
    <d v="1899-12-30T00:00:00"/>
    <d v="1899-12-30T00:29:28"/>
    <n v="3"/>
    <d v="1899-12-30T00:01:21"/>
    <n v="29.466666666676655"/>
    <x v="9"/>
    <x v="1"/>
  </r>
  <r>
    <x v="0"/>
    <s v="2025000750"/>
    <x v="0"/>
    <x v="468"/>
    <s v="E07SD41"/>
    <d v="2025-01-07T00:00:00"/>
    <x v="1"/>
    <s v="3229"/>
    <x v="4"/>
    <s v="PA"/>
    <x v="5"/>
    <x v="0"/>
    <d v="2025-01-07T00:00:00"/>
    <d v="1899-12-30T15:40:21"/>
    <d v="2025-01-07T00:00:00"/>
    <d v="1899-12-30T15:42:14"/>
    <d v="2025-01-07T00:00:00"/>
    <d v="1899-12-30T16:15:23"/>
    <x v="0"/>
    <x v="0"/>
    <s v="8045613602"/>
    <s v="FBO"/>
    <d v="1899-12-30T00:35:02"/>
    <x v="1107"/>
    <d v="1899-12-30T00:01:53"/>
    <s v="Granel"/>
    <s v="E001"/>
    <x v="1"/>
    <d v="1899-12-30T00:35:02"/>
    <d v="1899-12-30T00:33:09"/>
    <x v="14"/>
    <x v="5"/>
    <x v="3"/>
    <x v="1"/>
    <n v="0"/>
    <n v="0"/>
    <x v="0"/>
    <x v="1"/>
    <x v="1"/>
    <n v="0"/>
    <x v="0"/>
    <x v="1"/>
    <d v="1899-12-30T00:01:53"/>
    <d v="1899-12-30T00:01:53"/>
    <x v="0"/>
    <m/>
    <m/>
    <d v="1899-12-30T00:00:00"/>
    <d v="1899-12-30T00:35:02"/>
    <n v="3"/>
    <d v="1899-12-30T00:01:53"/>
    <n v="35.033333333342377"/>
    <x v="9"/>
    <x v="1"/>
  </r>
  <r>
    <x v="0"/>
    <s v="2025000753"/>
    <x v="0"/>
    <x v="409"/>
    <s v="EBL30QD"/>
    <d v="2025-01-07T00:00:00"/>
    <x v="1"/>
    <s v="3229"/>
    <x v="4"/>
    <s v="PA"/>
    <x v="5"/>
    <x v="0"/>
    <d v="2025-01-07T00:00:00"/>
    <d v="1899-12-30T15:47:37"/>
    <d v="2025-01-07T00:00:00"/>
    <d v="1899-12-30T15:49:05"/>
    <d v="2025-01-07T00:00:00"/>
    <d v="1899-12-30T16:25:09"/>
    <x v="0"/>
    <x v="0"/>
    <s v="8045613603"/>
    <s v="FBO"/>
    <d v="1899-12-30T00:37:32"/>
    <x v="1934"/>
    <d v="1899-12-30T00:01:28"/>
    <s v="Granel"/>
    <s v="E001"/>
    <x v="1"/>
    <d v="1899-12-30T00:37:32"/>
    <d v="1899-12-30T00:36:04"/>
    <x v="14"/>
    <x v="5"/>
    <x v="3"/>
    <x v="1"/>
    <n v="0"/>
    <n v="0"/>
    <x v="0"/>
    <x v="1"/>
    <x v="1"/>
    <n v="0"/>
    <x v="0"/>
    <x v="1"/>
    <d v="1899-12-30T00:01:28"/>
    <d v="1899-12-30T00:01:28"/>
    <x v="0"/>
    <m/>
    <m/>
    <d v="1899-12-30T00:00:00"/>
    <d v="1899-12-30T00:37:32"/>
    <n v="3"/>
    <d v="1899-12-30T00:01:28"/>
    <n v="37.53333333332646"/>
    <x v="9"/>
    <x v="1"/>
  </r>
  <r>
    <x v="0"/>
    <s v="2025000754"/>
    <x v="0"/>
    <x v="431"/>
    <s v="E27QI45"/>
    <d v="2025-01-07T00:00:00"/>
    <x v="1"/>
    <s v="3230"/>
    <x v="2"/>
    <s v="PA"/>
    <x v="2"/>
    <x v="0"/>
    <d v="2025-01-07T00:00:00"/>
    <d v="1899-12-30T15:49:44"/>
    <d v="2025-01-07T00:00:00"/>
    <d v="1899-12-30T15:51:02"/>
    <d v="2025-01-07T00:00:00"/>
    <d v="1899-12-30T16:30:41"/>
    <x v="0"/>
    <x v="0"/>
    <s v="8045613604"/>
    <s v="FBO"/>
    <d v="1899-12-30T00:40:57"/>
    <x v="1006"/>
    <d v="1899-12-30T00:01:18"/>
    <s v="Ensacado"/>
    <s v="E002"/>
    <x v="1"/>
    <d v="1899-12-30T00:40:57"/>
    <d v="1899-12-30T00:39:39"/>
    <x v="14"/>
    <x v="5"/>
    <x v="3"/>
    <x v="2"/>
    <n v="0"/>
    <n v="0"/>
    <x v="0"/>
    <x v="2"/>
    <x v="1"/>
    <n v="0"/>
    <x v="0"/>
    <x v="1"/>
    <d v="1899-12-30T00:01:18"/>
    <d v="1899-12-30T00:01:18"/>
    <x v="0"/>
    <m/>
    <m/>
    <d v="1899-12-30T00:00:00"/>
    <d v="1899-12-30T00:40:57"/>
    <n v="3"/>
    <d v="1899-12-30T00:01:18"/>
    <n v="40.950000000000003"/>
    <x v="9"/>
    <x v="1"/>
  </r>
  <r>
    <x v="0"/>
    <s v="2025000764"/>
    <x v="0"/>
    <x v="656"/>
    <s v="EAZ31DO"/>
    <d v="2025-01-07T00:00:00"/>
    <x v="1"/>
    <s v="3230"/>
    <x v="2"/>
    <s v="PA"/>
    <x v="2"/>
    <x v="0"/>
    <d v="2025-01-07T00:00:00"/>
    <d v="1899-12-30T16:14:17"/>
    <d v="2025-01-07T00:00:00"/>
    <d v="1899-12-30T16:15:34"/>
    <d v="2025-01-07T00:00:00"/>
    <d v="1899-12-30T17:15:50"/>
    <x v="0"/>
    <x v="0"/>
    <s v="8045613605"/>
    <s v="FBO"/>
    <d v="1899-12-30T01:01:33"/>
    <x v="698"/>
    <d v="1899-12-30T00:01:17"/>
    <s v="Ensacado"/>
    <s v="E002"/>
    <x v="1"/>
    <d v="1899-12-30T01:01:33"/>
    <d v="1899-12-30T01:00:16"/>
    <x v="10"/>
    <x v="5"/>
    <x v="3"/>
    <x v="2"/>
    <n v="0"/>
    <n v="0"/>
    <x v="0"/>
    <x v="2"/>
    <x v="1"/>
    <n v="0"/>
    <x v="0"/>
    <x v="0"/>
    <d v="1899-12-30T00:01:17"/>
    <d v="1899-12-30T00:01:17"/>
    <x v="0"/>
    <m/>
    <m/>
    <d v="1899-12-30T00:00:00"/>
    <d v="1899-12-30T01:01:33"/>
    <n v="3"/>
    <d v="1899-12-30T00:01:17"/>
    <n v="61.549999999991876"/>
    <x v="10"/>
    <x v="0"/>
  </r>
  <r>
    <x v="0"/>
    <s v="2025000791"/>
    <x v="0"/>
    <x v="475"/>
    <s v="EAZ14EI"/>
    <d v="2025-01-07T00:00:00"/>
    <x v="1"/>
    <s v="3230"/>
    <x v="2"/>
    <s v="PA"/>
    <x v="2"/>
    <x v="0"/>
    <d v="2025-01-07T00:00:00"/>
    <d v="1899-12-30T17:10:33"/>
    <d v="2025-01-07T00:00:00"/>
    <d v="1899-12-30T17:11:57"/>
    <d v="2025-01-07T00:00:00"/>
    <d v="1899-12-30T17:38:06"/>
    <x v="0"/>
    <x v="0"/>
    <s v="8045613606"/>
    <s v="FBO"/>
    <d v="1899-12-30T00:27:33"/>
    <x v="1935"/>
    <d v="1899-12-30T00:01:24"/>
    <s v="Ensacado"/>
    <s v="E002"/>
    <x v="1"/>
    <d v="1899-12-30T00:27:33"/>
    <d v="1899-12-30T00:26:09"/>
    <x v="8"/>
    <x v="5"/>
    <x v="3"/>
    <x v="2"/>
    <n v="0"/>
    <n v="0"/>
    <x v="0"/>
    <x v="2"/>
    <x v="1"/>
    <n v="0"/>
    <x v="0"/>
    <x v="1"/>
    <d v="1899-12-30T00:01:24"/>
    <d v="1899-12-30T00:01:24"/>
    <x v="0"/>
    <m/>
    <m/>
    <d v="1899-12-30T00:00:00"/>
    <d v="1899-12-30T00:27:33"/>
    <n v="3"/>
    <d v="1899-12-30T00:01:24"/>
    <n v="27.550000000007984"/>
    <x v="10"/>
    <x v="1"/>
  </r>
  <r>
    <x v="0"/>
    <s v=""/>
    <x v="0"/>
    <x v="475"/>
    <s v="EAZ14EI"/>
    <d v="2025-01-06T00:00:00"/>
    <x v="1"/>
    <s v="3230"/>
    <x v="2"/>
    <s v="PA"/>
    <x v="6"/>
    <x v="0"/>
    <d v="2025-01-07T00:00:00"/>
    <d v="1899-12-30T17:43:36"/>
    <d v="2025-01-07T00:00:00"/>
    <d v="1899-12-30T17:46:20"/>
    <d v="2025-01-07T00:00:00"/>
    <d v="1899-12-30T17:46:41"/>
    <x v="12"/>
    <x v="2"/>
    <s v="8045613607"/>
    <s v="FBO"/>
    <d v="1899-12-30T00:03:05"/>
    <x v="1818"/>
    <d v="1899-12-30T00:02:44"/>
    <s v="Ensacado"/>
    <s v="E002"/>
    <x v="1"/>
    <d v="1899-12-30T00:03:05"/>
    <d v="1899-12-30T00:00:21"/>
    <x v="8"/>
    <x v="5"/>
    <x v="3"/>
    <x v="2"/>
    <n v="1"/>
    <n v="0"/>
    <x v="1"/>
    <x v="2"/>
    <x v="1"/>
    <n v="1"/>
    <x v="0"/>
    <x v="1"/>
    <d v="1899-12-30T00:02:44"/>
    <d v="1899-12-30T00:02:44"/>
    <x v="0"/>
    <m/>
    <m/>
    <d v="1899-12-30T00:00:00"/>
    <d v="1899-12-30T00:03:05"/>
    <n v="3"/>
    <d v="1899-12-30T00:02:44"/>
    <n v="3.0833333333279533"/>
    <x v="10"/>
    <x v="1"/>
  </r>
  <r>
    <x v="0"/>
    <s v=""/>
    <x v="0"/>
    <x v="481"/>
    <s v="E25XR59"/>
    <d v="2025-01-06T00:00:00"/>
    <x v="1"/>
    <s v="3230"/>
    <x v="2"/>
    <s v="PA"/>
    <x v="6"/>
    <x v="0"/>
    <d v="2025-01-07T00:00:00"/>
    <d v="1899-12-30T17:58:31"/>
    <d v="2025-01-07T00:00:00"/>
    <d v="1899-12-30T17:58:46"/>
    <d v="2025-01-07T00:00:00"/>
    <d v="1899-12-30T17:59:00"/>
    <x v="12"/>
    <x v="2"/>
    <s v="8045613608"/>
    <s v="FBO"/>
    <d v="1899-12-30T00:00:29"/>
    <x v="1936"/>
    <d v="1899-12-30T00:00:15"/>
    <s v="Ensacado"/>
    <s v="E002"/>
    <x v="1"/>
    <d v="1899-12-30T00:00:29"/>
    <d v="1899-12-30T00:00:14"/>
    <x v="8"/>
    <x v="5"/>
    <x v="3"/>
    <x v="2"/>
    <n v="1"/>
    <n v="0"/>
    <x v="1"/>
    <x v="2"/>
    <x v="1"/>
    <n v="1"/>
    <x v="0"/>
    <x v="1"/>
    <d v="1899-12-30T00:00:15"/>
    <d v="1899-12-30T00:00:15"/>
    <x v="0"/>
    <m/>
    <m/>
    <d v="1899-12-30T00:00:00"/>
    <d v="1899-12-30T00:00:29"/>
    <n v="3"/>
    <d v="1899-12-30T00:00:15"/>
    <n v="0.48333333333602013"/>
    <x v="10"/>
    <x v="1"/>
  </r>
  <r>
    <x v="0"/>
    <s v="2025000804"/>
    <x v="0"/>
    <x v="403"/>
    <s v="EAF13IT"/>
    <d v="2025-01-07T00:00:00"/>
    <x v="1"/>
    <s v="3228"/>
    <x v="3"/>
    <s v="PA"/>
    <x v="4"/>
    <x v="0"/>
    <d v="2025-01-07T00:00:00"/>
    <d v="1899-12-30T17:36:04"/>
    <d v="2025-01-07T00:00:00"/>
    <d v="1899-12-30T17:37:24"/>
    <d v="2025-01-07T00:00:00"/>
    <d v="1899-12-30T18:09:34"/>
    <x v="0"/>
    <x v="0"/>
    <s v="8045613609"/>
    <s v="FBO"/>
    <d v="1899-12-30T00:33:30"/>
    <x v="1322"/>
    <d v="1899-12-30T00:01:20"/>
    <s v="Granel"/>
    <s v="E001"/>
    <x v="1"/>
    <d v="1899-12-30T00:33:30"/>
    <d v="1899-12-30T00:32:10"/>
    <x v="8"/>
    <x v="5"/>
    <x v="3"/>
    <x v="1"/>
    <n v="0"/>
    <n v="0"/>
    <x v="0"/>
    <x v="1"/>
    <x v="1"/>
    <n v="0"/>
    <x v="0"/>
    <x v="1"/>
    <d v="1899-12-30T00:01:20"/>
    <d v="1899-12-30T00:01:20"/>
    <x v="0"/>
    <m/>
    <m/>
    <d v="1899-12-30T00:00:00"/>
    <d v="1899-12-30T00:33:30"/>
    <n v="3"/>
    <d v="1899-12-30T00:01:20"/>
    <n v="33.500000000001556"/>
    <x v="11"/>
    <x v="1"/>
  </r>
  <r>
    <x v="0"/>
    <s v=""/>
    <x v="0"/>
    <x v="476"/>
    <s v="E99XI36"/>
    <d v="2025-01-06T00:00:00"/>
    <x v="1"/>
    <s v="3230"/>
    <x v="2"/>
    <s v="PA"/>
    <x v="6"/>
    <x v="0"/>
    <d v="2025-01-07T00:00:00"/>
    <d v="1899-12-30T18:15:54"/>
    <d v="2025-01-07T00:00:00"/>
    <d v="1899-12-30T18:16:06"/>
    <d v="2025-01-07T00:00:00"/>
    <d v="1899-12-30T18:16:21"/>
    <x v="12"/>
    <x v="2"/>
    <s v="8045613610"/>
    <s v="FBO"/>
    <d v="1899-12-30T00:00:27"/>
    <x v="1760"/>
    <d v="1899-12-30T00:00:12"/>
    <s v="Ensacado"/>
    <s v="E002"/>
    <x v="1"/>
    <d v="1899-12-30T00:00:27"/>
    <d v="1899-12-30T00:00:15"/>
    <x v="11"/>
    <x v="5"/>
    <x v="3"/>
    <x v="2"/>
    <n v="1"/>
    <n v="0"/>
    <x v="1"/>
    <x v="2"/>
    <x v="1"/>
    <n v="1"/>
    <x v="0"/>
    <x v="1"/>
    <d v="1899-12-30T00:00:12"/>
    <d v="1899-12-30T00:00:12"/>
    <x v="0"/>
    <m/>
    <m/>
    <d v="1899-12-30T00:00:00"/>
    <d v="1899-12-30T00:00:27"/>
    <n v="3"/>
    <d v="1899-12-30T00:00:12"/>
    <n v="0.45000000000007034"/>
    <x v="11"/>
    <x v="1"/>
  </r>
  <r>
    <x v="0"/>
    <s v=""/>
    <x v="0"/>
    <x v="476"/>
    <s v="E99XI36"/>
    <d v="2025-01-07T00:00:00"/>
    <x v="1"/>
    <s v="3230"/>
    <x v="2"/>
    <s v="PA"/>
    <x v="6"/>
    <x v="0"/>
    <d v="2025-01-07T00:00:00"/>
    <d v="1899-12-30T18:21:19"/>
    <d v="2025-01-07T00:00:00"/>
    <d v="1899-12-30T18:21:31"/>
    <d v="2025-01-07T00:00:00"/>
    <d v="1899-12-30T18:21:44"/>
    <x v="12"/>
    <x v="2"/>
    <s v="8045613611"/>
    <s v="FBO"/>
    <d v="1899-12-30T00:00:25"/>
    <x v="1937"/>
    <d v="1899-12-30T00:00:12"/>
    <s v="Ensacado"/>
    <s v="E002"/>
    <x v="1"/>
    <d v="1899-12-30T00:00:25"/>
    <d v="1899-12-30T00:00:13"/>
    <x v="11"/>
    <x v="5"/>
    <x v="3"/>
    <x v="2"/>
    <n v="1"/>
    <n v="0"/>
    <x v="1"/>
    <x v="2"/>
    <x v="1"/>
    <n v="1"/>
    <x v="0"/>
    <x v="1"/>
    <d v="1899-12-30T00:00:12"/>
    <d v="1899-12-30T00:00:12"/>
    <x v="0"/>
    <m/>
    <m/>
    <d v="1899-12-30T00:00:00"/>
    <d v="1899-12-30T00:00:25"/>
    <n v="3"/>
    <d v="1899-12-30T00:00:12"/>
    <n v="0.41666666666396068"/>
    <x v="11"/>
    <x v="1"/>
  </r>
  <r>
    <x v="0"/>
    <s v=""/>
    <x v="0"/>
    <x v="475"/>
    <s v="EAZ14EI"/>
    <d v="2025-01-07T00:00:00"/>
    <x v="1"/>
    <s v="3230"/>
    <x v="2"/>
    <s v="PA"/>
    <x v="6"/>
    <x v="0"/>
    <d v="2025-01-07T00:00:00"/>
    <d v="1899-12-30T18:23:47"/>
    <d v="2025-01-07T00:00:00"/>
    <d v="1899-12-30T18:23:58"/>
    <d v="2025-01-07T00:00:00"/>
    <d v="1899-12-30T18:24:15"/>
    <x v="12"/>
    <x v="2"/>
    <s v="8045613612"/>
    <s v="FBO"/>
    <d v="1899-12-30T00:00:28"/>
    <x v="1768"/>
    <d v="1899-12-30T00:00:11"/>
    <s v="Ensacado"/>
    <s v="E002"/>
    <x v="1"/>
    <d v="1899-12-30T00:00:28"/>
    <d v="1899-12-30T00:00:17"/>
    <x v="11"/>
    <x v="5"/>
    <x v="3"/>
    <x v="2"/>
    <n v="1"/>
    <n v="0"/>
    <x v="1"/>
    <x v="2"/>
    <x v="1"/>
    <n v="1"/>
    <x v="0"/>
    <x v="1"/>
    <d v="1899-12-30T00:00:11"/>
    <d v="1899-12-30T00:00:11"/>
    <x v="0"/>
    <m/>
    <m/>
    <d v="1899-12-30T00:00:00"/>
    <d v="1899-12-30T00:00:28"/>
    <n v="3"/>
    <d v="1899-12-30T00:00:11"/>
    <n v="0.46666666667515955"/>
    <x v="11"/>
    <x v="1"/>
  </r>
  <r>
    <x v="0"/>
    <s v="2025000810"/>
    <x v="0"/>
    <x v="480"/>
    <s v="EAI05JP"/>
    <d v="2025-01-07T00:00:00"/>
    <x v="1"/>
    <s v="3229"/>
    <x v="4"/>
    <s v="PA"/>
    <x v="5"/>
    <x v="0"/>
    <d v="2025-01-07T00:00:00"/>
    <d v="1899-12-30T18:40:24"/>
    <d v="2025-01-07T00:00:00"/>
    <d v="1899-12-30T18:41:43"/>
    <d v="2025-01-07T00:00:00"/>
    <d v="1899-12-30T19:10:33"/>
    <x v="0"/>
    <x v="0"/>
    <s v="8045613613"/>
    <s v="FBO"/>
    <d v="1899-12-30T00:30:09"/>
    <x v="1938"/>
    <d v="1899-12-30T00:01:19"/>
    <s v="Granel"/>
    <s v="E001"/>
    <x v="1"/>
    <d v="1899-12-30T00:30:09"/>
    <d v="1899-12-30T00:28:50"/>
    <x v="11"/>
    <x v="5"/>
    <x v="3"/>
    <x v="1"/>
    <n v="0"/>
    <n v="0"/>
    <x v="0"/>
    <x v="1"/>
    <x v="1"/>
    <n v="0"/>
    <x v="0"/>
    <x v="1"/>
    <d v="1899-12-30T00:01:19"/>
    <d v="1899-12-30T00:01:19"/>
    <x v="0"/>
    <m/>
    <m/>
    <d v="1899-12-30T00:00:00"/>
    <d v="1899-12-30T00:30:09"/>
    <n v="3"/>
    <d v="1899-12-30T00:01:19"/>
    <n v="30.149999999999917"/>
    <x v="7"/>
    <x v="1"/>
  </r>
  <r>
    <x v="0"/>
    <s v="2025000818"/>
    <x v="0"/>
    <x v="398"/>
    <s v="EBP38CQ"/>
    <d v="2025-01-07T00:00:00"/>
    <x v="1"/>
    <s v="3228"/>
    <x v="3"/>
    <s v="PA"/>
    <x v="4"/>
    <x v="0"/>
    <d v="2025-01-07T00:00:00"/>
    <d v="1899-12-30T20:32:26"/>
    <d v="2025-01-07T00:00:00"/>
    <d v="1899-12-30T20:33:54"/>
    <d v="2025-01-07T00:00:00"/>
    <d v="1899-12-30T21:05:15"/>
    <x v="0"/>
    <x v="0"/>
    <s v="8045613614"/>
    <s v="FBO"/>
    <d v="1899-12-30T00:32:49"/>
    <x v="262"/>
    <d v="1899-12-30T00:01:28"/>
    <s v="Granel"/>
    <s v="E001"/>
    <x v="1"/>
    <d v="1899-12-30T00:32:49"/>
    <d v="1899-12-30T00:31:21"/>
    <x v="15"/>
    <x v="5"/>
    <x v="3"/>
    <x v="1"/>
    <n v="0"/>
    <n v="0"/>
    <x v="0"/>
    <x v="1"/>
    <x v="1"/>
    <n v="0"/>
    <x v="0"/>
    <x v="1"/>
    <d v="1899-12-30T00:01:28"/>
    <d v="1899-12-30T00:01:28"/>
    <x v="0"/>
    <m/>
    <m/>
    <d v="1899-12-30T00:00:00"/>
    <d v="1899-12-30T00:32:49"/>
    <n v="3"/>
    <d v="1899-12-30T00:01:28"/>
    <n v="32.816666666664069"/>
    <x v="15"/>
    <x v="1"/>
  </r>
  <r>
    <x v="0"/>
    <s v="2024074382"/>
    <x v="0"/>
    <x v="280"/>
    <s v="E7944KGS"/>
    <d v="2024-12-11T00:00:00"/>
    <x v="1"/>
    <s v="3230"/>
    <x v="2"/>
    <s v="PA"/>
    <x v="2"/>
    <x v="0"/>
    <d v="2024-12-11T00:00:00"/>
    <d v="1899-12-30T13:11:56"/>
    <d v="2024-12-11T00:00:00"/>
    <d v="1899-12-30T13:12:10"/>
    <d v="2024-12-11T00:00:00"/>
    <d v="1899-12-30T14:07:12"/>
    <x v="0"/>
    <x v="0"/>
    <s v="8800000033"/>
    <s v="EXW"/>
    <d v="1899-12-30T00:55:16"/>
    <x v="1078"/>
    <d v="1899-12-30T00:00:14"/>
    <s v="Ensacado"/>
    <s v="E002"/>
    <x v="1"/>
    <d v="1899-12-30T00:55:16"/>
    <d v="1899-12-30T00:55:02"/>
    <x v="9"/>
    <x v="7"/>
    <x v="4"/>
    <x v="2"/>
    <n v="0"/>
    <n v="0"/>
    <x v="0"/>
    <x v="2"/>
    <x v="0"/>
    <n v="0"/>
    <x v="0"/>
    <x v="0"/>
    <d v="1899-12-30T00:00:14"/>
    <d v="1899-12-30T00:00:14"/>
    <x v="0"/>
    <m/>
    <m/>
    <d v="1899-12-30T00:00:00"/>
    <d v="1899-12-30T00:55:16"/>
    <n v="4"/>
    <d v="1899-12-30T00:00:14"/>
    <n v="55.266666666667255"/>
    <x v="8"/>
    <x v="0"/>
  </r>
  <r>
    <x v="0"/>
    <s v="2024074862"/>
    <x v="0"/>
    <x v="282"/>
    <s v="E9189JXJ"/>
    <d v="2024-12-13T00:00:00"/>
    <x v="1"/>
    <s v="3230"/>
    <x v="2"/>
    <s v="PA"/>
    <x v="2"/>
    <x v="0"/>
    <d v="2024-12-13T00:00:00"/>
    <d v="1899-12-30T16:10:56"/>
    <d v="2024-12-13T00:00:00"/>
    <d v="1899-12-30T16:11:01"/>
    <d v="2024-12-13T00:00:00"/>
    <d v="1899-12-30T16:58:57"/>
    <x v="0"/>
    <x v="0"/>
    <s v="8800000038"/>
    <s v="EXW"/>
    <d v="1899-12-30T00:48:01"/>
    <x v="989"/>
    <d v="1899-12-30T00:00:05"/>
    <s v="Ensacado"/>
    <s v="E002"/>
    <x v="2"/>
    <d v="1899-12-30T00:48:01"/>
    <d v="1899-12-30T00:47:56"/>
    <x v="10"/>
    <x v="9"/>
    <x v="4"/>
    <x v="2"/>
    <n v="0"/>
    <n v="0"/>
    <x v="0"/>
    <x v="2"/>
    <x v="0"/>
    <n v="0"/>
    <x v="0"/>
    <x v="0"/>
    <d v="1899-12-30T00:00:05"/>
    <d v="1899-12-30T00:00:05"/>
    <x v="0"/>
    <m/>
    <m/>
    <d v="1899-12-30T00:00:00"/>
    <d v="1899-12-30T00:48:01"/>
    <n v="6"/>
    <d v="1899-12-30T00:00:05"/>
    <n v="48.016666666670439"/>
    <x v="9"/>
    <x v="0"/>
  </r>
  <r>
    <x v="0"/>
    <s v="2024076428"/>
    <x v="0"/>
    <x v="132"/>
    <s v="E7412JLB"/>
    <d v="2024-12-26T00:00:00"/>
    <x v="1"/>
    <s v="3297"/>
    <x v="1"/>
    <s v="PA"/>
    <x v="1"/>
    <x v="0"/>
    <d v="2024-12-26T00:00:00"/>
    <d v="1899-12-30T06:28:58"/>
    <d v="2024-12-26T00:00:00"/>
    <d v="1899-12-30T06:29:43"/>
    <d v="2024-12-26T00:00:00"/>
    <d v="1899-12-30T07:03:11"/>
    <x v="0"/>
    <x v="0"/>
    <s v="8800000043"/>
    <s v="FBO"/>
    <d v="1899-12-30T00:34:13"/>
    <x v="1162"/>
    <d v="1899-12-30T00:00:45"/>
    <s v="Granel"/>
    <s v="E001"/>
    <x v="2"/>
    <d v="1899-12-30T00:34:13"/>
    <d v="1899-12-30T00:33:28"/>
    <x v="0"/>
    <x v="20"/>
    <x v="0"/>
    <x v="1"/>
    <n v="0"/>
    <n v="0"/>
    <x v="0"/>
    <x v="1"/>
    <x v="0"/>
    <n v="0"/>
    <x v="0"/>
    <x v="1"/>
    <d v="1899-12-30T00:00:45"/>
    <d v="1899-12-30T00:00:45"/>
    <x v="0"/>
    <m/>
    <m/>
    <d v="1899-12-30T00:00:00"/>
    <d v="1899-12-30T00:34:13"/>
    <n v="5"/>
    <d v="1899-12-30T00:00:45"/>
    <n v="34.216666666660771"/>
    <x v="0"/>
    <x v="1"/>
  </r>
  <r>
    <x v="0"/>
    <s v="2024076933"/>
    <x v="0"/>
    <x v="322"/>
    <s v="E8687HMG"/>
    <d v="2024-12-30T00:00:00"/>
    <x v="1"/>
    <s v="3230"/>
    <x v="2"/>
    <s v="PA"/>
    <x v="2"/>
    <x v="0"/>
    <d v="2024-12-30T00:00:00"/>
    <d v="1899-12-30T06:30:05"/>
    <d v="2024-12-30T00:00:00"/>
    <d v="1899-12-30T06:31:54"/>
    <d v="2024-12-30T00:00:00"/>
    <d v="1899-12-30T07:52:00"/>
    <x v="0"/>
    <x v="0"/>
    <s v="8800000045"/>
    <s v="EXW"/>
    <d v="1899-12-30T01:21:55"/>
    <x v="1271"/>
    <d v="1899-12-30T00:01:49"/>
    <s v="Ensacado"/>
    <s v="E002"/>
    <x v="1"/>
    <d v="1899-12-30T01:21:55"/>
    <d v="1899-12-30T01:20:06"/>
    <x v="0"/>
    <x v="1"/>
    <x v="1"/>
    <x v="2"/>
    <n v="0"/>
    <n v="0"/>
    <x v="0"/>
    <x v="2"/>
    <x v="0"/>
    <n v="0"/>
    <x v="0"/>
    <x v="0"/>
    <d v="1899-12-30T00:01:49"/>
    <d v="1899-12-30T00:01:49"/>
    <x v="0"/>
    <m/>
    <m/>
    <d v="1899-12-30T00:00:00"/>
    <d v="1899-12-30T01:21:55"/>
    <n v="2"/>
    <d v="1899-12-30T00:01:49"/>
    <n v="81.916666666675184"/>
    <x v="0"/>
    <x v="0"/>
  </r>
  <r>
    <x v="0"/>
    <s v="2024076971"/>
    <x v="0"/>
    <x v="280"/>
    <s v="E6172KZK"/>
    <d v="2024-12-30T00:00:00"/>
    <x v="1"/>
    <s v="3230"/>
    <x v="2"/>
    <s v="PA"/>
    <x v="2"/>
    <x v="0"/>
    <d v="2024-12-30T00:00:00"/>
    <d v="1899-12-30T08:41:24"/>
    <d v="2024-12-30T00:00:00"/>
    <d v="1899-12-30T08:42:20"/>
    <d v="2024-12-30T00:00:00"/>
    <d v="1899-12-30T09:28:12"/>
    <x v="0"/>
    <x v="0"/>
    <s v="8800000046"/>
    <s v="EXW"/>
    <d v="1899-12-30T00:46:48"/>
    <x v="1939"/>
    <d v="1899-12-30T00:00:56"/>
    <s v="Ensacado"/>
    <s v="E002"/>
    <x v="1"/>
    <d v="1899-12-30T00:46:48"/>
    <d v="1899-12-30T00:45:52"/>
    <x v="2"/>
    <x v="1"/>
    <x v="1"/>
    <x v="2"/>
    <n v="0"/>
    <n v="0"/>
    <x v="0"/>
    <x v="2"/>
    <x v="0"/>
    <n v="0"/>
    <x v="0"/>
    <x v="0"/>
    <d v="1899-12-30T00:00:56"/>
    <d v="1899-12-30T00:00:56"/>
    <x v="0"/>
    <m/>
    <m/>
    <d v="1899-12-30T00:00:00"/>
    <d v="1899-12-30T00:46:48"/>
    <n v="2"/>
    <d v="1899-12-30T00:00:56"/>
    <n v="46.80000000000004"/>
    <x v="2"/>
    <x v="0"/>
  </r>
  <r>
    <x v="0"/>
    <s v="2024077268"/>
    <x v="0"/>
    <x v="156"/>
    <s v="E9502JVD"/>
    <d v="2024-12-31T00:00:00"/>
    <x v="1"/>
    <s v="3230"/>
    <x v="2"/>
    <s v="PA"/>
    <x v="2"/>
    <x v="0"/>
    <d v="2024-12-31T00:00:00"/>
    <d v="1899-12-30T10:34:49"/>
    <d v="2024-12-31T00:00:00"/>
    <d v="1899-12-30T10:35:56"/>
    <d v="2024-12-31T00:00:00"/>
    <d v="1899-12-30T11:10:27"/>
    <x v="0"/>
    <x v="0"/>
    <s v="8800000049"/>
    <s v="EXW"/>
    <d v="1899-12-30T00:35:38"/>
    <x v="806"/>
    <d v="1899-12-30T00:01:07"/>
    <s v="Ensacado"/>
    <s v="E002"/>
    <x v="1"/>
    <d v="1899-12-30T00:35:38"/>
    <d v="1899-12-30T00:34:31"/>
    <x v="4"/>
    <x v="2"/>
    <x v="1"/>
    <x v="2"/>
    <n v="0"/>
    <n v="0"/>
    <x v="0"/>
    <x v="2"/>
    <x v="0"/>
    <n v="0"/>
    <x v="0"/>
    <x v="1"/>
    <d v="1899-12-30T00:01:07"/>
    <d v="1899-12-30T00:01:07"/>
    <x v="0"/>
    <m/>
    <m/>
    <d v="1899-12-30T00:00:00"/>
    <d v="1899-12-30T00:35:38"/>
    <n v="3"/>
    <d v="1899-12-30T00:01:07"/>
    <n v="35.6333333333328"/>
    <x v="4"/>
    <x v="1"/>
  </r>
  <r>
    <x v="0"/>
    <s v="2024077277"/>
    <x v="0"/>
    <x v="278"/>
    <m/>
    <d v="2024-12-31T00:00:00"/>
    <x v="1"/>
    <s v="3230"/>
    <x v="2"/>
    <s v="PA"/>
    <x v="2"/>
    <x v="0"/>
    <d v="2024-12-31T00:00:00"/>
    <d v="1899-12-30T11:14:41"/>
    <d v="2024-12-31T00:00:00"/>
    <d v="1899-12-30T11:15:39"/>
    <d v="2024-12-31T00:00:00"/>
    <d v="1899-12-30T11:34:36"/>
    <x v="0"/>
    <x v="0"/>
    <s v="8800000050"/>
    <s v="EXW"/>
    <d v="1899-12-30T00:19:55"/>
    <x v="1310"/>
    <d v="1899-12-30T00:00:58"/>
    <s v="Ensacado"/>
    <s v="E002"/>
    <x v="1"/>
    <d v="1899-12-30T00:19:55"/>
    <d v="1899-12-30T00:18:57"/>
    <x v="5"/>
    <x v="2"/>
    <x v="1"/>
    <x v="2"/>
    <n v="0"/>
    <n v="0"/>
    <x v="0"/>
    <x v="2"/>
    <x v="0"/>
    <n v="0"/>
    <x v="0"/>
    <x v="1"/>
    <d v="1899-12-30T00:00:58"/>
    <d v="1899-12-30T00:00:58"/>
    <x v="0"/>
    <m/>
    <m/>
    <d v="1899-12-30T00:00:00"/>
    <d v="1899-12-30T00:19:55"/>
    <n v="3"/>
    <d v="1899-12-30T00:00:58"/>
    <n v="19.916666666668846"/>
    <x v="4"/>
    <x v="1"/>
  </r>
  <r>
    <x v="0"/>
    <s v="2025000727"/>
    <x v="0"/>
    <x v="325"/>
    <s v="E9341JBY"/>
    <d v="2025-01-07T00:00:00"/>
    <x v="1"/>
    <s v="3229"/>
    <x v="4"/>
    <s v="PA"/>
    <x v="5"/>
    <x v="0"/>
    <d v="2025-01-07T00:00:00"/>
    <d v="1899-12-30T14:20:56"/>
    <d v="2025-01-07T00:00:00"/>
    <d v="1899-12-30T14:21:44"/>
    <d v="2025-01-07T00:00:00"/>
    <d v="1899-12-30T14:55:30"/>
    <x v="0"/>
    <x v="0"/>
    <s v="8800000051"/>
    <s v="EXW"/>
    <d v="1899-12-30T00:34:34"/>
    <x v="1339"/>
    <d v="1899-12-30T00:00:48"/>
    <s v="Granel"/>
    <s v="E001"/>
    <x v="1"/>
    <d v="1899-12-30T00:34:34"/>
    <d v="1899-12-30T00:33:46"/>
    <x v="7"/>
    <x v="5"/>
    <x v="3"/>
    <x v="1"/>
    <n v="0"/>
    <n v="0"/>
    <x v="0"/>
    <x v="1"/>
    <x v="1"/>
    <n v="0"/>
    <x v="0"/>
    <x v="1"/>
    <d v="1899-12-30T00:00:48"/>
    <d v="1899-12-30T00:00:48"/>
    <x v="0"/>
    <m/>
    <m/>
    <d v="1899-12-30T00:00:00"/>
    <d v="1899-12-30T00:34:34"/>
    <n v="3"/>
    <d v="1899-12-30T00:00:48"/>
    <n v="34.566666666667061"/>
    <x v="8"/>
    <x v="1"/>
  </r>
  <r>
    <x v="1"/>
    <s v="2024016769"/>
    <x v="0"/>
    <x v="536"/>
    <m/>
    <d v="2024-12-20T00:00:00"/>
    <x v="1"/>
    <s v="2693"/>
    <x v="13"/>
    <s v="PA"/>
    <x v="2"/>
    <x v="0"/>
    <d v="2024-12-20T00:00:00"/>
    <d v="1899-12-30T14:38:47"/>
    <d v="2024-12-20T00:00:00"/>
    <d v="1899-12-30T14:36:03"/>
    <d v="2024-12-20T00:00:00"/>
    <d v="1899-12-30T14:40:17"/>
    <x v="0"/>
    <x v="0"/>
    <s v="507102117"/>
    <s v="EXW"/>
    <d v="1899-12-30T00:06:58"/>
    <x v="1940"/>
    <d v="1899-12-30T00:02:44"/>
    <s v="Ensacado"/>
    <s v="E002"/>
    <x v="1"/>
    <d v="1899-12-30T00:01:30"/>
    <d v="1899-12-30T00:04:14"/>
    <x v="7"/>
    <x v="15"/>
    <x v="5"/>
    <x v="2"/>
    <n v="1"/>
    <n v="0"/>
    <x v="1"/>
    <x v="2"/>
    <x v="0"/>
    <n v="1"/>
    <x v="1"/>
    <x v="1"/>
    <d v="1899-12-30T00:02:44"/>
    <d v="1899-12-30T00:02:44"/>
    <x v="1"/>
    <m/>
    <m/>
    <d v="1899-12-30T00:00:00"/>
    <d v="1899-12-30T00:01:30"/>
    <n v="6"/>
    <n v="-1.8981481481400442E-3"/>
    <n v="1.5000000000048708"/>
    <x v="8"/>
    <x v="1"/>
  </r>
  <r>
    <x v="1"/>
    <s v="2024016776"/>
    <x v="0"/>
    <x v="547"/>
    <s v="E8383LSW"/>
    <d v="2024-12-23T00:00:00"/>
    <x v="1"/>
    <s v="3126"/>
    <x v="11"/>
    <s v="S2D"/>
    <x v="9"/>
    <x v="0"/>
    <d v="2024-12-23T00:00:00"/>
    <d v="1899-12-30T06:08:11"/>
    <d v="2024-12-23T00:00:00"/>
    <d v="1899-12-30T06:05:10"/>
    <d v="2024-12-23T00:00:00"/>
    <d v="1899-12-30T06:27:10"/>
    <x v="0"/>
    <x v="0"/>
    <s v="507102122"/>
    <s v="FBO"/>
    <d v="1899-12-30T00:25:01"/>
    <x v="1678"/>
    <d v="1899-12-30T00:03:01"/>
    <s v="Granel"/>
    <s v="E001"/>
    <x v="2"/>
    <d v="1899-12-30T00:18:59"/>
    <d v="1899-12-30T00:22:00"/>
    <x v="0"/>
    <x v="16"/>
    <x v="0"/>
    <x v="1"/>
    <n v="0"/>
    <n v="0"/>
    <x v="0"/>
    <x v="1"/>
    <x v="0"/>
    <n v="0"/>
    <x v="1"/>
    <x v="1"/>
    <d v="1899-12-30T00:03:01"/>
    <d v="1899-12-30T00:03:01"/>
    <x v="0"/>
    <m/>
    <m/>
    <d v="1899-12-30T00:00:00"/>
    <d v="1899-12-30T00:18:59"/>
    <n v="2"/>
    <n v="-2.0949074074100293E-3"/>
    <n v="18.983333333332755"/>
    <x v="12"/>
    <x v="1"/>
  </r>
  <r>
    <x v="1"/>
    <s v="2024016781"/>
    <x v="0"/>
    <x v="494"/>
    <s v="E0285KKX"/>
    <d v="2024-12-23T00:00:00"/>
    <x v="1"/>
    <s v="3126"/>
    <x v="11"/>
    <s v="S1D"/>
    <x v="8"/>
    <x v="0"/>
    <d v="2024-12-23T00:00:00"/>
    <d v="1899-12-30T06:23:59"/>
    <d v="2024-12-23T00:00:00"/>
    <d v="1899-12-30T06:19:55"/>
    <d v="2024-12-23T00:00:00"/>
    <d v="1899-12-30T06:40:56"/>
    <x v="0"/>
    <x v="0"/>
    <s v="507102124"/>
    <s v="FBO"/>
    <d v="1899-12-30T00:25:05"/>
    <x v="1718"/>
    <d v="1899-12-30T00:04:04"/>
    <s v="Granel"/>
    <s v="E001"/>
    <x v="2"/>
    <d v="1899-12-30T00:16:57"/>
    <d v="1899-12-30T00:21:01"/>
    <x v="0"/>
    <x v="16"/>
    <x v="0"/>
    <x v="1"/>
    <n v="0"/>
    <n v="0"/>
    <x v="0"/>
    <x v="1"/>
    <x v="0"/>
    <n v="0"/>
    <x v="1"/>
    <x v="1"/>
    <d v="1899-12-30T00:04:04"/>
    <d v="1899-12-30T00:04:04"/>
    <x v="0"/>
    <m/>
    <m/>
    <d v="1899-12-30T00:00:00"/>
    <d v="1899-12-30T00:16:57"/>
    <n v="2"/>
    <n v="-2.8240740740700376E-3"/>
    <n v="16.950000000009602"/>
    <x v="12"/>
    <x v="1"/>
  </r>
  <r>
    <x v="1"/>
    <s v="2024016778"/>
    <x v="0"/>
    <x v="496"/>
    <s v="E5980LLH"/>
    <d v="2024-12-23T00:00:00"/>
    <x v="1"/>
    <s v="2649"/>
    <x v="14"/>
    <s v="S6H"/>
    <x v="10"/>
    <x v="0"/>
    <d v="2024-12-23T00:00:00"/>
    <d v="1899-12-30T06:19:26"/>
    <d v="2024-12-23T00:00:00"/>
    <d v="1899-12-30T06:17:03"/>
    <d v="2024-12-23T00:00:00"/>
    <d v="1899-12-30T06:42:16"/>
    <x v="0"/>
    <x v="0"/>
    <s v="507102125"/>
    <s v="FBO"/>
    <d v="1899-12-30T00:27:36"/>
    <x v="1941"/>
    <d v="1899-12-30T00:02:23"/>
    <s v="Granel"/>
    <s v="E001"/>
    <x v="2"/>
    <d v="1899-12-30T00:22:50"/>
    <d v="1899-12-30T00:25:13"/>
    <x v="0"/>
    <x v="16"/>
    <x v="0"/>
    <x v="1"/>
    <n v="0"/>
    <n v="0"/>
    <x v="0"/>
    <x v="1"/>
    <x v="0"/>
    <n v="0"/>
    <x v="1"/>
    <x v="1"/>
    <d v="1899-12-30T00:02:23"/>
    <d v="1899-12-30T00:02:23"/>
    <x v="0"/>
    <m/>
    <m/>
    <d v="1899-12-30T00:00:00"/>
    <d v="1899-12-30T00:22:50"/>
    <n v="2"/>
    <n v="-1.6550925925900017E-3"/>
    <n v="22.833333333331201"/>
    <x v="12"/>
    <x v="1"/>
  </r>
  <r>
    <x v="1"/>
    <s v="2024016783"/>
    <x v="0"/>
    <x v="489"/>
    <s v="E8727HJH"/>
    <d v="2024-12-23T00:00:00"/>
    <x v="1"/>
    <s v="3126"/>
    <x v="11"/>
    <s v="S2D"/>
    <x v="9"/>
    <x v="0"/>
    <d v="2024-12-23T00:00:00"/>
    <d v="1899-12-30T06:40:30"/>
    <d v="2024-12-23T00:00:00"/>
    <d v="1899-12-30T06:37:43"/>
    <d v="2024-12-23T00:00:00"/>
    <d v="1899-12-30T07:00:23"/>
    <x v="0"/>
    <x v="0"/>
    <s v="507102126"/>
    <s v="FBO"/>
    <d v="1899-12-30T00:25:27"/>
    <x v="1292"/>
    <d v="1899-12-30T00:02:47"/>
    <s v="Granel"/>
    <s v="E001"/>
    <x v="2"/>
    <d v="1899-12-30T00:19:53"/>
    <d v="1899-12-30T00:22:40"/>
    <x v="0"/>
    <x v="16"/>
    <x v="0"/>
    <x v="1"/>
    <n v="0"/>
    <n v="0"/>
    <x v="0"/>
    <x v="1"/>
    <x v="0"/>
    <n v="0"/>
    <x v="1"/>
    <x v="1"/>
    <d v="1899-12-30T00:02:47"/>
    <d v="1899-12-30T00:02:47"/>
    <x v="0"/>
    <m/>
    <m/>
    <d v="1899-12-30T00:00:00"/>
    <d v="1899-12-30T00:19:53"/>
    <n v="2"/>
    <n v="-1.9328703703699879E-3"/>
    <n v="19.883333333332818"/>
    <x v="0"/>
    <x v="1"/>
  </r>
  <r>
    <x v="1"/>
    <s v="2024016791"/>
    <x v="0"/>
    <x v="492"/>
    <s v="E0184KJL"/>
    <d v="2024-12-23T00:00:00"/>
    <x v="1"/>
    <s v="3208"/>
    <x v="12"/>
    <s v="PA"/>
    <x v="2"/>
    <x v="0"/>
    <d v="2024-12-23T00:00:00"/>
    <d v="1899-12-30T07:01:17"/>
    <d v="2024-12-23T00:00:00"/>
    <d v="1899-12-30T06:57:50"/>
    <d v="2024-12-23T00:00:00"/>
    <d v="1899-12-30T07:04:25"/>
    <x v="102"/>
    <x v="11"/>
    <s v="507102128"/>
    <s v="FBO"/>
    <d v="1899-12-30T00:10:02"/>
    <x v="1557"/>
    <d v="1899-12-30T00:03:27"/>
    <s v="Ensacado"/>
    <s v="E002"/>
    <x v="2"/>
    <d v="1899-12-30T00:03:08"/>
    <d v="1899-12-30T00:06:35"/>
    <x v="1"/>
    <x v="16"/>
    <x v="0"/>
    <x v="2"/>
    <n v="1"/>
    <n v="0"/>
    <x v="1"/>
    <x v="2"/>
    <x v="0"/>
    <n v="1"/>
    <x v="1"/>
    <x v="1"/>
    <d v="1899-12-30T00:03:27"/>
    <d v="1899-12-30T00:03:27"/>
    <x v="1"/>
    <m/>
    <m/>
    <d v="1899-12-30T00:00:00"/>
    <d v="1899-12-30T00:03:08"/>
    <n v="2"/>
    <n v="-2.3958333333299886E-3"/>
    <n v="3.1333333333391522"/>
    <x v="0"/>
    <x v="1"/>
  </r>
  <r>
    <x v="1"/>
    <s v="2024016797"/>
    <x v="0"/>
    <x v="515"/>
    <s v="E5005KYF"/>
    <d v="2024-12-23T00:00:00"/>
    <x v="1"/>
    <s v="2693"/>
    <x v="13"/>
    <s v="PA"/>
    <x v="2"/>
    <x v="0"/>
    <d v="2024-12-23T00:00:00"/>
    <d v="1899-12-30T07:47:11"/>
    <d v="2024-12-23T00:00:00"/>
    <d v="1899-12-30T07:43:45"/>
    <d v="2024-12-23T00:00:00"/>
    <d v="1899-12-30T07:54:10"/>
    <x v="0"/>
    <x v="0"/>
    <s v="507102135"/>
    <s v="FBO"/>
    <d v="1899-12-30T00:13:51"/>
    <x v="1942"/>
    <d v="1899-12-30T00:03:26"/>
    <s v="Ensacado"/>
    <s v="E002"/>
    <x v="2"/>
    <d v="1899-12-30T00:06:59"/>
    <d v="1899-12-30T00:10:25"/>
    <x v="1"/>
    <x v="16"/>
    <x v="0"/>
    <x v="2"/>
    <n v="1"/>
    <n v="0"/>
    <x v="1"/>
    <x v="2"/>
    <x v="0"/>
    <n v="1"/>
    <x v="1"/>
    <x v="1"/>
    <d v="1899-12-30T00:03:26"/>
    <d v="1899-12-30T00:03:26"/>
    <x v="0"/>
    <m/>
    <m/>
    <d v="1899-12-30T00:00:00"/>
    <d v="1899-12-30T00:06:59"/>
    <n v="2"/>
    <n v="-2.384259259260002E-3"/>
    <n v="6.9833333333375958"/>
    <x v="0"/>
    <x v="1"/>
  </r>
  <r>
    <x v="1"/>
    <s v="2024016798"/>
    <x v="0"/>
    <x v="657"/>
    <m/>
    <d v="2024-12-23T00:00:00"/>
    <x v="1"/>
    <s v="3208"/>
    <x v="12"/>
    <s v="PA"/>
    <x v="2"/>
    <x v="0"/>
    <d v="2024-12-23T00:00:00"/>
    <d v="1899-12-30T08:07:52"/>
    <d v="2024-12-23T00:00:00"/>
    <d v="1899-12-30T08:04:01"/>
    <d v="2024-12-23T00:00:00"/>
    <d v="1899-12-30T08:09:31"/>
    <x v="0"/>
    <x v="0"/>
    <s v="507102136"/>
    <s v="FBO"/>
    <d v="1899-12-30T00:09:21"/>
    <x v="1943"/>
    <d v="1899-12-30T00:03:51"/>
    <s v="Ensacado"/>
    <s v="E002"/>
    <x v="1"/>
    <d v="1899-12-30T00:01:39"/>
    <d v="1899-12-30T00:05:30"/>
    <x v="2"/>
    <x v="16"/>
    <x v="0"/>
    <x v="2"/>
    <n v="1"/>
    <n v="0"/>
    <x v="1"/>
    <x v="2"/>
    <x v="0"/>
    <n v="1"/>
    <x v="1"/>
    <x v="1"/>
    <d v="1899-12-30T00:03:51"/>
    <d v="1899-12-30T00:03:51"/>
    <x v="1"/>
    <m/>
    <m/>
    <d v="1899-12-30T00:00:00"/>
    <d v="1899-12-30T00:01:39"/>
    <n v="2"/>
    <n v="-2.6736111111099747E-3"/>
    <n v="1.649999999995222"/>
    <x v="1"/>
    <x v="1"/>
  </r>
  <r>
    <x v="1"/>
    <s v="2024016808"/>
    <x v="0"/>
    <x v="488"/>
    <s v="E5866LGS"/>
    <d v="2024-12-23T00:00:00"/>
    <x v="1"/>
    <s v="3208"/>
    <x v="12"/>
    <s v="PA"/>
    <x v="2"/>
    <x v="0"/>
    <d v="2024-12-23T00:00:00"/>
    <d v="1899-12-30T09:21:29"/>
    <d v="2024-12-23T00:00:00"/>
    <d v="1899-12-30T09:20:04"/>
    <d v="2024-12-23T00:00:00"/>
    <d v="1899-12-30T09:46:12"/>
    <x v="0"/>
    <x v="0"/>
    <s v="507102137"/>
    <s v="FBO"/>
    <d v="1899-12-30T00:27:33"/>
    <x v="1324"/>
    <d v="1899-12-30T00:01:25"/>
    <s v="Ensacado"/>
    <s v="E002"/>
    <x v="2"/>
    <d v="1899-12-30T00:24:43"/>
    <d v="1899-12-30T00:26:08"/>
    <x v="3"/>
    <x v="16"/>
    <x v="0"/>
    <x v="2"/>
    <n v="0"/>
    <n v="0"/>
    <x v="0"/>
    <x v="2"/>
    <x v="0"/>
    <n v="0"/>
    <x v="1"/>
    <x v="1"/>
    <d v="1899-12-30T00:01:25"/>
    <d v="1899-12-30T00:01:25"/>
    <x v="0"/>
    <m/>
    <m/>
    <d v="1899-12-30T00:00:00"/>
    <d v="1899-12-30T00:24:43"/>
    <n v="2"/>
    <n v="-9.8379629629002929E-4"/>
    <n v="24.716666666664"/>
    <x v="2"/>
    <x v="1"/>
  </r>
  <r>
    <x v="1"/>
    <s v="2024016812"/>
    <x v="0"/>
    <x v="489"/>
    <s v="E8727HJH"/>
    <d v="2024-12-23T00:00:00"/>
    <x v="1"/>
    <s v="3126"/>
    <x v="11"/>
    <s v="S2D"/>
    <x v="9"/>
    <x v="0"/>
    <d v="2024-12-23T00:00:00"/>
    <d v="1899-12-30T09:31:00"/>
    <d v="2024-12-23T00:00:00"/>
    <d v="1899-12-30T09:26:55"/>
    <d v="2024-12-23T00:00:00"/>
    <d v="1899-12-30T09:44:29"/>
    <x v="0"/>
    <x v="10"/>
    <s v="507102138"/>
    <s v="FBO"/>
    <d v="1899-12-30T00:21:39"/>
    <x v="1821"/>
    <d v="1899-12-30T00:04:05"/>
    <s v="Granel"/>
    <s v="E001"/>
    <x v="2"/>
    <d v="1899-12-30T00:13:29"/>
    <d v="1899-12-30T00:17:34"/>
    <x v="3"/>
    <x v="16"/>
    <x v="0"/>
    <x v="1"/>
    <n v="0"/>
    <n v="0"/>
    <x v="0"/>
    <x v="1"/>
    <x v="0"/>
    <n v="0"/>
    <x v="1"/>
    <x v="1"/>
    <d v="1899-12-30T00:04:05"/>
    <d v="1899-12-30T00:04:05"/>
    <x v="0"/>
    <m/>
    <m/>
    <d v="1899-12-30T00:00:00"/>
    <d v="1899-12-30T00:13:29"/>
    <n v="2"/>
    <n v="-2.8356481481499607E-3"/>
    <n v="13.483333333324863"/>
    <x v="2"/>
    <x v="1"/>
  </r>
  <r>
    <x v="1"/>
    <s v="2024016818"/>
    <x v="0"/>
    <x v="497"/>
    <s v="E5707BDC"/>
    <d v="2024-12-23T00:00:00"/>
    <x v="1"/>
    <s v="2693"/>
    <x v="13"/>
    <s v="PA"/>
    <x v="2"/>
    <x v="0"/>
    <d v="2024-12-23T00:00:00"/>
    <d v="1899-12-30T10:02:17"/>
    <d v="2024-12-23T00:00:00"/>
    <d v="1899-12-30T09:58:19"/>
    <d v="2024-12-23T00:00:00"/>
    <d v="1899-12-30T10:13:35"/>
    <x v="0"/>
    <x v="0"/>
    <s v="507102140"/>
    <s v="EXW"/>
    <d v="1899-12-30T00:19:14"/>
    <x v="1944"/>
    <d v="1899-12-30T00:03:58"/>
    <s v="Ensacado"/>
    <s v="E002"/>
    <x v="1"/>
    <d v="1899-12-30T00:11:18"/>
    <d v="1899-12-30T00:15:16"/>
    <x v="4"/>
    <x v="16"/>
    <x v="0"/>
    <x v="2"/>
    <n v="0"/>
    <n v="0"/>
    <x v="0"/>
    <x v="2"/>
    <x v="0"/>
    <n v="0"/>
    <x v="1"/>
    <x v="1"/>
    <d v="1899-12-30T00:03:58"/>
    <d v="1899-12-30T00:03:58"/>
    <x v="0"/>
    <m/>
    <m/>
    <d v="1899-12-30T00:00:00"/>
    <d v="1899-12-30T00:11:18"/>
    <n v="2"/>
    <n v="-2.7546296296200312E-3"/>
    <n v="11.300000000011199"/>
    <x v="3"/>
    <x v="1"/>
  </r>
  <r>
    <x v="1"/>
    <s v="2024016823"/>
    <x v="0"/>
    <x v="547"/>
    <s v="E8383LSW"/>
    <d v="2024-12-23T00:00:00"/>
    <x v="1"/>
    <s v="3126"/>
    <x v="11"/>
    <s v="S2D"/>
    <x v="9"/>
    <x v="0"/>
    <d v="2024-12-23T00:00:00"/>
    <d v="1899-12-30T10:20:12"/>
    <d v="2024-12-23T00:00:00"/>
    <d v="1899-12-30T10:16:21"/>
    <d v="2024-12-23T00:00:00"/>
    <d v="1899-12-30T10:35:30"/>
    <x v="0"/>
    <x v="10"/>
    <s v="507102144"/>
    <s v="FBO"/>
    <d v="1899-12-30T00:23:00"/>
    <x v="1945"/>
    <d v="1899-12-30T00:03:51"/>
    <s v="Granel"/>
    <s v="E001"/>
    <x v="2"/>
    <d v="1899-12-30T00:15:18"/>
    <d v="1899-12-30T00:19:09"/>
    <x v="4"/>
    <x v="16"/>
    <x v="0"/>
    <x v="1"/>
    <n v="0"/>
    <n v="0"/>
    <x v="0"/>
    <x v="1"/>
    <x v="0"/>
    <n v="0"/>
    <x v="1"/>
    <x v="1"/>
    <d v="1899-12-30T00:03:51"/>
    <d v="1899-12-30T00:03:51"/>
    <x v="0"/>
    <m/>
    <m/>
    <d v="1899-12-30T00:00:00"/>
    <d v="1899-12-30T00:15:18"/>
    <n v="2"/>
    <n v="-2.6736111111099747E-3"/>
    <n v="15.299999999999994"/>
    <x v="3"/>
    <x v="1"/>
  </r>
  <r>
    <x v="1"/>
    <s v="2024016827"/>
    <x v="0"/>
    <x v="491"/>
    <s v="E6110KPL"/>
    <d v="2024-12-23T00:00:00"/>
    <x v="1"/>
    <s v="3126"/>
    <x v="11"/>
    <s v="S2D"/>
    <x v="9"/>
    <x v="0"/>
    <d v="2024-12-23T00:00:00"/>
    <d v="1899-12-30T10:35:17"/>
    <d v="2024-12-23T00:00:00"/>
    <d v="1899-12-30T10:38:00"/>
    <d v="2024-12-23T00:00:00"/>
    <d v="1899-12-30T10:55:56"/>
    <x v="0"/>
    <x v="10"/>
    <s v="507102145"/>
    <s v="FBO"/>
    <d v="1899-12-30T00:20:39"/>
    <x v="1946"/>
    <d v="1899-12-30T00:02:43"/>
    <s v="Granel"/>
    <s v="E001"/>
    <x v="2"/>
    <d v="1899-12-30T00:20:39"/>
    <d v="1899-12-30T00:17:56"/>
    <x v="4"/>
    <x v="16"/>
    <x v="0"/>
    <x v="1"/>
    <n v="0"/>
    <n v="0"/>
    <x v="0"/>
    <x v="1"/>
    <x v="0"/>
    <n v="0"/>
    <x v="1"/>
    <x v="1"/>
    <d v="1899-12-30T00:02:43"/>
    <d v="1899-12-30T00:02:43"/>
    <x v="0"/>
    <m/>
    <m/>
    <d v="1899-12-30T00:00:00"/>
    <d v="1899-12-30T00:20:39"/>
    <n v="2"/>
    <d v="1899-12-30T00:02:43"/>
    <n v="20.650000000003228"/>
    <x v="3"/>
    <x v="1"/>
  </r>
  <r>
    <x v="1"/>
    <s v="2024016831"/>
    <x v="0"/>
    <x v="513"/>
    <m/>
    <d v="2024-12-23T00:00:00"/>
    <x v="1"/>
    <s v="2693"/>
    <x v="13"/>
    <s v="PA"/>
    <x v="2"/>
    <x v="0"/>
    <d v="2024-12-23T00:00:00"/>
    <d v="1899-12-30T11:28:53"/>
    <d v="2024-12-23T00:00:00"/>
    <d v="1899-12-30T11:25:08"/>
    <d v="2024-12-23T00:00:00"/>
    <d v="1899-12-30T11:34:06"/>
    <x v="0"/>
    <x v="0"/>
    <s v="507102150"/>
    <s v="EXW"/>
    <d v="1899-12-30T00:12:43"/>
    <x v="1947"/>
    <d v="1899-12-30T00:03:45"/>
    <s v="Ensacado"/>
    <s v="E002"/>
    <x v="1"/>
    <d v="1899-12-30T00:05:13"/>
    <d v="1899-12-30T00:08:58"/>
    <x v="5"/>
    <x v="16"/>
    <x v="0"/>
    <x v="2"/>
    <n v="1"/>
    <n v="0"/>
    <x v="1"/>
    <x v="2"/>
    <x v="0"/>
    <n v="1"/>
    <x v="1"/>
    <x v="1"/>
    <d v="1899-12-30T00:03:45"/>
    <d v="1899-12-30T00:03:45"/>
    <x v="0"/>
    <m/>
    <m/>
    <d v="1899-12-30T00:00:00"/>
    <d v="1899-12-30T00:05:13"/>
    <n v="2"/>
    <n v="-2.6041666666599683E-3"/>
    <n v="5.2166666666736639"/>
    <x v="4"/>
    <x v="1"/>
  </r>
  <r>
    <x v="1"/>
    <s v="2024016834"/>
    <x v="0"/>
    <x v="493"/>
    <s v="E8087HNJ"/>
    <d v="2024-12-23T00:00:00"/>
    <x v="1"/>
    <s v="3208"/>
    <x v="12"/>
    <s v="PA"/>
    <x v="2"/>
    <x v="0"/>
    <d v="2024-12-23T00:00:00"/>
    <d v="1899-12-30T11:42:15"/>
    <d v="2024-12-23T00:00:00"/>
    <d v="1899-12-30T12:04:53"/>
    <d v="2024-12-23T00:00:00"/>
    <d v="1899-12-30T12:09:39"/>
    <x v="21"/>
    <x v="11"/>
    <s v="507102151"/>
    <s v="FBO"/>
    <d v="1899-12-30T00:27:24"/>
    <x v="1948"/>
    <d v="1899-12-30T00:22:38"/>
    <s v="Ensacado"/>
    <s v="E002"/>
    <x v="2"/>
    <d v="1899-12-30T00:27:24"/>
    <d v="1899-12-30T00:04:46"/>
    <x v="5"/>
    <x v="16"/>
    <x v="0"/>
    <x v="2"/>
    <n v="0"/>
    <n v="0"/>
    <x v="0"/>
    <x v="2"/>
    <x v="0"/>
    <n v="0"/>
    <x v="1"/>
    <x v="1"/>
    <d v="1899-12-30T00:22:38"/>
    <d v="1899-12-30T00:22:38"/>
    <x v="0"/>
    <m/>
    <m/>
    <d v="1899-12-30T00:00:00"/>
    <d v="1899-12-30T00:27:24"/>
    <n v="2"/>
    <d v="1899-12-30T00:22:38"/>
    <n v="27.400000000003242"/>
    <x v="5"/>
    <x v="1"/>
  </r>
  <r>
    <x v="1"/>
    <s v="2024016843"/>
    <x v="0"/>
    <x v="658"/>
    <s v="E3092FNZ"/>
    <d v="2024-12-23T00:00:00"/>
    <x v="1"/>
    <s v="3208"/>
    <x v="12"/>
    <s v="PA"/>
    <x v="2"/>
    <x v="0"/>
    <d v="2024-12-23T00:00:00"/>
    <d v="1899-12-30T12:32:36"/>
    <d v="2024-12-23T00:00:00"/>
    <d v="1899-12-30T12:29:29"/>
    <d v="2024-12-23T00:00:00"/>
    <d v="1899-12-30T12:40:32"/>
    <x v="0"/>
    <x v="0"/>
    <s v="507102153"/>
    <s v="EXW"/>
    <d v="1899-12-30T00:14:10"/>
    <x v="1949"/>
    <d v="1899-12-30T00:03:07"/>
    <s v="Ensacado"/>
    <s v="E002"/>
    <x v="1"/>
    <d v="1899-12-30T00:07:56"/>
    <d v="1899-12-30T00:11:03"/>
    <x v="6"/>
    <x v="16"/>
    <x v="0"/>
    <x v="2"/>
    <n v="1"/>
    <n v="0"/>
    <x v="1"/>
    <x v="2"/>
    <x v="0"/>
    <n v="1"/>
    <x v="1"/>
    <x v="1"/>
    <d v="1899-12-30T00:03:07"/>
    <d v="1899-12-30T00:03:07"/>
    <x v="0"/>
    <m/>
    <m/>
    <d v="1899-12-30T00:00:00"/>
    <d v="1899-12-30T00:07:56"/>
    <n v="2"/>
    <n v="-2.1643518518499327E-3"/>
    <n v="7.9333333333344669"/>
    <x v="5"/>
    <x v="1"/>
  </r>
  <r>
    <x v="1"/>
    <s v="2024016846"/>
    <x v="0"/>
    <x v="528"/>
    <m/>
    <d v="2024-12-23T00:00:00"/>
    <x v="1"/>
    <s v="3208"/>
    <x v="12"/>
    <s v="PA"/>
    <x v="2"/>
    <x v="0"/>
    <d v="2024-12-23T00:00:00"/>
    <d v="1899-12-30T12:54:37"/>
    <d v="2024-12-23T00:00:00"/>
    <d v="1899-12-30T12:50:50"/>
    <d v="2024-12-23T00:00:00"/>
    <d v="1899-12-30T12:55:33"/>
    <x v="0"/>
    <x v="0"/>
    <s v="507102156"/>
    <s v="EXW"/>
    <d v="1899-12-30T00:08:30"/>
    <x v="1950"/>
    <d v="1899-12-30T00:03:47"/>
    <s v="Ensacado"/>
    <s v="E002"/>
    <x v="1"/>
    <d v="1899-12-30T00:00:56"/>
    <d v="1899-12-30T00:04:43"/>
    <x v="6"/>
    <x v="16"/>
    <x v="0"/>
    <x v="2"/>
    <n v="1"/>
    <n v="0"/>
    <x v="1"/>
    <x v="2"/>
    <x v="0"/>
    <n v="1"/>
    <x v="1"/>
    <x v="1"/>
    <d v="1899-12-30T00:03:47"/>
    <d v="1899-12-30T00:03:47"/>
    <x v="1"/>
    <m/>
    <m/>
    <d v="1899-12-30T00:00:00"/>
    <d v="1899-12-30T00:00:56"/>
    <n v="2"/>
    <n v="-2.6273148148099335E-3"/>
    <n v="0.93333333333609048"/>
    <x v="5"/>
    <x v="1"/>
  </r>
  <r>
    <x v="1"/>
    <s v="2024016850"/>
    <x v="0"/>
    <x v="488"/>
    <s v="E5866LGS"/>
    <d v="2024-12-23T00:00:00"/>
    <x v="1"/>
    <s v="3208"/>
    <x v="12"/>
    <s v="PA"/>
    <x v="2"/>
    <x v="0"/>
    <d v="2024-12-23T00:00:00"/>
    <d v="1899-12-30T13:11:05"/>
    <d v="2024-12-23T00:00:00"/>
    <d v="1899-12-30T13:07:40"/>
    <d v="2024-12-23T00:00:00"/>
    <d v="1899-12-30T13:32:13"/>
    <x v="0"/>
    <x v="0"/>
    <s v="507102157"/>
    <s v="FBO"/>
    <d v="1899-12-30T00:27:58"/>
    <x v="396"/>
    <d v="1899-12-30T00:03:25"/>
    <s v="Ensacado"/>
    <s v="E002"/>
    <x v="2"/>
    <d v="1899-12-30T00:21:08"/>
    <d v="1899-12-30T00:24:33"/>
    <x v="9"/>
    <x v="16"/>
    <x v="0"/>
    <x v="2"/>
    <n v="0"/>
    <n v="0"/>
    <x v="0"/>
    <x v="2"/>
    <x v="0"/>
    <n v="0"/>
    <x v="1"/>
    <x v="1"/>
    <d v="1899-12-30T00:03:25"/>
    <d v="1899-12-30T00:03:25"/>
    <x v="0"/>
    <m/>
    <m/>
    <d v="1899-12-30T00:00:00"/>
    <d v="1899-12-30T00:21:08"/>
    <n v="2"/>
    <n v="-2.372685185190071E-3"/>
    <n v="21.1333333333247"/>
    <x v="13"/>
    <x v="1"/>
  </r>
  <r>
    <x v="1"/>
    <s v="2024016867"/>
    <x v="0"/>
    <x v="659"/>
    <s v="E0184KJL"/>
    <d v="2024-12-23T00:00:00"/>
    <x v="1"/>
    <s v="2693"/>
    <x v="13"/>
    <s v="PA"/>
    <x v="2"/>
    <x v="0"/>
    <d v="2024-12-23T00:00:00"/>
    <d v="1899-12-30T15:05:37"/>
    <d v="2024-12-23T00:00:00"/>
    <d v="1899-12-30T15:03:23"/>
    <d v="2024-12-23T00:00:00"/>
    <d v="1899-12-30T15:08:22"/>
    <x v="0"/>
    <x v="0"/>
    <s v="507102159"/>
    <s v="EXW"/>
    <d v="1899-12-30T00:07:13"/>
    <x v="1951"/>
    <d v="1899-12-30T00:02:14"/>
    <s v="Ensacado"/>
    <s v="E002"/>
    <x v="1"/>
    <d v="1899-12-30T00:02:45"/>
    <d v="1899-12-30T00:04:59"/>
    <x v="14"/>
    <x v="16"/>
    <x v="0"/>
    <x v="2"/>
    <n v="1"/>
    <n v="0"/>
    <x v="1"/>
    <x v="2"/>
    <x v="0"/>
    <n v="1"/>
    <x v="1"/>
    <x v="1"/>
    <d v="1899-12-30T00:02:14"/>
    <d v="1899-12-30T00:02:14"/>
    <x v="0"/>
    <m/>
    <m/>
    <d v="1899-12-30T00:00:00"/>
    <d v="1899-12-30T00:02:45"/>
    <n v="2"/>
    <n v="-1.5509259259199881E-3"/>
    <n v="2.7500000000113012"/>
    <x v="6"/>
    <x v="1"/>
  </r>
  <r>
    <x v="1"/>
    <s v="2024016872"/>
    <x v="0"/>
    <x v="488"/>
    <s v="E5866LGS"/>
    <d v="2024-12-24T00:00:00"/>
    <x v="1"/>
    <s v="3208"/>
    <x v="12"/>
    <s v="PA"/>
    <x v="2"/>
    <x v="0"/>
    <d v="2024-12-24T00:00:00"/>
    <d v="1899-12-30T06:05:25"/>
    <d v="2024-12-24T00:00:00"/>
    <d v="1899-12-30T06:03:39"/>
    <d v="2024-12-24T00:00:00"/>
    <d v="1899-12-30T06:22:31"/>
    <x v="0"/>
    <x v="0"/>
    <s v="507102164"/>
    <s v="FBO"/>
    <d v="1899-12-30T00:20:38"/>
    <x v="1952"/>
    <d v="1899-12-30T00:01:46"/>
    <s v="Ensacado"/>
    <s v="E002"/>
    <x v="2"/>
    <d v="1899-12-30T00:17:06"/>
    <d v="1899-12-30T00:18:52"/>
    <x v="0"/>
    <x v="18"/>
    <x v="0"/>
    <x v="2"/>
    <n v="0"/>
    <n v="0"/>
    <x v="0"/>
    <x v="2"/>
    <x v="0"/>
    <n v="0"/>
    <x v="1"/>
    <x v="1"/>
    <d v="1899-12-30T00:01:46"/>
    <d v="1899-12-30T00:01:46"/>
    <x v="0"/>
    <m/>
    <m/>
    <d v="1899-12-30T00:00:00"/>
    <d v="1899-12-30T00:17:06"/>
    <n v="3"/>
    <n v="-1.2268518518500082E-3"/>
    <n v="17.099999999999955"/>
    <x v="12"/>
    <x v="1"/>
  </r>
  <r>
    <x v="1"/>
    <s v="2024016873"/>
    <x v="0"/>
    <x v="520"/>
    <s v="E1828CPR"/>
    <d v="2024-12-24T00:00:00"/>
    <x v="1"/>
    <s v="3208"/>
    <x v="12"/>
    <s v="PA"/>
    <x v="2"/>
    <x v="0"/>
    <d v="2024-12-24T00:00:00"/>
    <d v="1899-12-30T06:06:44"/>
    <d v="2024-12-24T00:00:00"/>
    <d v="1899-12-30T06:03:52"/>
    <d v="2024-12-24T00:00:00"/>
    <d v="1899-12-30T06:28:28"/>
    <x v="0"/>
    <x v="0"/>
    <s v="507102165"/>
    <s v="EXW"/>
    <d v="1899-12-30T00:27:28"/>
    <x v="1302"/>
    <d v="1899-12-30T00:02:52"/>
    <s v="Ensacado"/>
    <s v="E002"/>
    <x v="1"/>
    <d v="1899-12-30T00:21:44"/>
    <d v="1899-12-30T00:24:36"/>
    <x v="0"/>
    <x v="18"/>
    <x v="0"/>
    <x v="2"/>
    <n v="0"/>
    <n v="0"/>
    <x v="0"/>
    <x v="2"/>
    <x v="0"/>
    <n v="0"/>
    <x v="1"/>
    <x v="1"/>
    <d v="1899-12-30T00:02:52"/>
    <d v="1899-12-30T00:02:52"/>
    <x v="0"/>
    <m/>
    <m/>
    <d v="1899-12-30T00:00:00"/>
    <d v="1899-12-30T00:21:44"/>
    <n v="3"/>
    <n v="-1.9907407407400157E-3"/>
    <n v="21.73333333332959"/>
    <x v="12"/>
    <x v="1"/>
  </r>
  <r>
    <x v="1"/>
    <s v="2024016874"/>
    <x v="0"/>
    <x v="527"/>
    <s v="E6642HNW"/>
    <d v="2024-12-24T00:00:00"/>
    <x v="1"/>
    <s v="3208"/>
    <x v="12"/>
    <s v="PA"/>
    <x v="2"/>
    <x v="0"/>
    <d v="2024-12-24T00:00:00"/>
    <d v="1899-12-30T06:07:48"/>
    <d v="2024-12-24T00:00:00"/>
    <d v="1899-12-30T06:19:16"/>
    <d v="2024-12-24T00:00:00"/>
    <d v="1899-12-30T06:45:17"/>
    <x v="0"/>
    <x v="0"/>
    <s v="507102166"/>
    <s v="FBO"/>
    <d v="1899-12-30T00:37:29"/>
    <x v="496"/>
    <d v="1899-12-30T00:11:28"/>
    <s v="Ensacado"/>
    <s v="E002"/>
    <x v="2"/>
    <d v="1899-12-30T00:37:29"/>
    <d v="1899-12-30T00:26:01"/>
    <x v="0"/>
    <x v="18"/>
    <x v="0"/>
    <x v="2"/>
    <n v="0"/>
    <n v="0"/>
    <x v="0"/>
    <x v="2"/>
    <x v="0"/>
    <n v="0"/>
    <x v="1"/>
    <x v="1"/>
    <d v="1899-12-30T00:11:28"/>
    <d v="1899-12-30T00:11:28"/>
    <x v="0"/>
    <m/>
    <m/>
    <d v="1899-12-30T00:00:00"/>
    <d v="1899-12-30T00:37:29"/>
    <n v="3"/>
    <d v="1899-12-30T00:11:28"/>
    <n v="37.483333333329576"/>
    <x v="12"/>
    <x v="1"/>
  </r>
  <r>
    <x v="1"/>
    <s v="2024016880"/>
    <x v="0"/>
    <x v="539"/>
    <s v="E4760MCV"/>
    <d v="2024-12-24T00:00:00"/>
    <x v="1"/>
    <s v="2693"/>
    <x v="13"/>
    <s v="PA"/>
    <x v="2"/>
    <x v="0"/>
    <d v="2024-12-24T00:00:00"/>
    <d v="1899-12-30T07:12:29"/>
    <d v="2024-12-24T00:00:00"/>
    <d v="1899-12-30T07:09:16"/>
    <d v="2024-12-24T00:00:00"/>
    <d v="1899-12-30T07:23:06"/>
    <x v="0"/>
    <x v="0"/>
    <s v="507102167"/>
    <s v="EXW"/>
    <d v="1899-12-30T00:17:03"/>
    <x v="1895"/>
    <d v="1899-12-30T00:03:13"/>
    <s v="Ensacado"/>
    <s v="E002"/>
    <x v="1"/>
    <d v="1899-12-30T00:10:37"/>
    <d v="1899-12-30T00:13:50"/>
    <x v="1"/>
    <x v="18"/>
    <x v="0"/>
    <x v="2"/>
    <n v="0"/>
    <n v="0"/>
    <x v="0"/>
    <x v="2"/>
    <x v="0"/>
    <n v="0"/>
    <x v="1"/>
    <x v="1"/>
    <d v="1899-12-30T00:03:13"/>
    <d v="1899-12-30T00:03:13"/>
    <x v="0"/>
    <m/>
    <m/>
    <d v="1899-12-30T00:00:00"/>
    <d v="1899-12-30T00:10:37"/>
    <n v="3"/>
    <n v="-2.2337962962999947E-3"/>
    <n v="10.61666666665916"/>
    <x v="0"/>
    <x v="1"/>
  </r>
  <r>
    <x v="1"/>
    <s v="2024016881"/>
    <x v="0"/>
    <x v="659"/>
    <s v="E0184KJL"/>
    <d v="2024-12-24T00:00:00"/>
    <x v="1"/>
    <s v="2693"/>
    <x v="13"/>
    <s v="PA"/>
    <x v="2"/>
    <x v="0"/>
    <d v="2024-12-24T00:00:00"/>
    <d v="1899-12-30T07:16:07"/>
    <d v="2024-12-24T00:00:00"/>
    <d v="1899-12-30T07:12:18"/>
    <d v="2024-12-24T00:00:00"/>
    <d v="1899-12-30T07:35:13"/>
    <x v="0"/>
    <x v="0"/>
    <s v="507102168"/>
    <s v="EXW"/>
    <d v="1899-12-30T00:26:44"/>
    <x v="383"/>
    <d v="1899-12-30T00:03:49"/>
    <s v="Ensacado"/>
    <s v="E002"/>
    <x v="1"/>
    <d v="1899-12-30T00:19:06"/>
    <d v="1899-12-30T00:22:55"/>
    <x v="1"/>
    <x v="18"/>
    <x v="0"/>
    <x v="2"/>
    <n v="0"/>
    <n v="0"/>
    <x v="0"/>
    <x v="2"/>
    <x v="0"/>
    <n v="0"/>
    <x v="1"/>
    <x v="1"/>
    <d v="1899-12-30T00:03:49"/>
    <d v="1899-12-30T00:03:49"/>
    <x v="0"/>
    <m/>
    <m/>
    <d v="1899-12-30T00:00:00"/>
    <d v="1899-12-30T00:19:06"/>
    <n v="3"/>
    <n v="-2.6504629629700016E-3"/>
    <n v="19.100000000001547"/>
    <x v="0"/>
    <x v="1"/>
  </r>
  <r>
    <x v="1"/>
    <s v="2024016888"/>
    <x v="0"/>
    <x v="660"/>
    <m/>
    <d v="2024-12-24T00:00:00"/>
    <x v="1"/>
    <s v="3208"/>
    <x v="12"/>
    <s v="PA"/>
    <x v="2"/>
    <x v="0"/>
    <d v="2024-12-24T00:00:00"/>
    <d v="1899-12-30T09:44:48"/>
    <d v="2024-12-24T00:00:00"/>
    <d v="1899-12-30T09:40:58"/>
    <d v="2024-12-24T00:00:00"/>
    <d v="1899-12-30T09:45:37"/>
    <x v="0"/>
    <x v="0"/>
    <s v="507102171"/>
    <s v="EXW"/>
    <d v="1899-12-30T00:08:29"/>
    <x v="1953"/>
    <d v="1899-12-30T00:03:50"/>
    <s v="Ensacado"/>
    <s v="E002"/>
    <x v="1"/>
    <d v="1899-12-30T00:00:49"/>
    <d v="1899-12-30T00:04:39"/>
    <x v="3"/>
    <x v="18"/>
    <x v="0"/>
    <x v="2"/>
    <n v="1"/>
    <n v="0"/>
    <x v="1"/>
    <x v="2"/>
    <x v="0"/>
    <n v="1"/>
    <x v="1"/>
    <x v="1"/>
    <d v="1899-12-30T00:03:50"/>
    <d v="1899-12-30T00:03:50"/>
    <x v="1"/>
    <m/>
    <m/>
    <d v="1899-12-30T00:00:00"/>
    <d v="1899-12-30T00:00:49"/>
    <n v="3"/>
    <n v="-2.6620370370399882E-3"/>
    <n v="0.81666666666722065"/>
    <x v="2"/>
    <x v="1"/>
  </r>
  <r>
    <x v="1"/>
    <s v="2024016890"/>
    <x v="0"/>
    <x v="558"/>
    <m/>
    <d v="2024-12-24T00:00:00"/>
    <x v="1"/>
    <s v="2693"/>
    <x v="13"/>
    <s v="PA"/>
    <x v="2"/>
    <x v="0"/>
    <d v="2024-12-24T00:00:00"/>
    <d v="1899-12-30T10:28:42"/>
    <d v="2024-12-24T00:00:00"/>
    <d v="1899-12-30T10:25:59"/>
    <d v="2024-12-24T00:00:00"/>
    <d v="1899-12-30T10:30:42"/>
    <x v="0"/>
    <x v="0"/>
    <s v="507102173"/>
    <s v="EXW"/>
    <d v="1899-12-30T00:07:26"/>
    <x v="1950"/>
    <d v="1899-12-30T00:02:43"/>
    <s v="Ensacado"/>
    <s v="E002"/>
    <x v="1"/>
    <d v="1899-12-30T00:02:00"/>
    <d v="1899-12-30T00:04:43"/>
    <x v="4"/>
    <x v="18"/>
    <x v="0"/>
    <x v="2"/>
    <n v="1"/>
    <n v="0"/>
    <x v="1"/>
    <x v="2"/>
    <x v="0"/>
    <n v="1"/>
    <x v="1"/>
    <x v="1"/>
    <d v="1899-12-30T00:02:43"/>
    <d v="1899-12-30T00:02:43"/>
    <x v="1"/>
    <m/>
    <m/>
    <d v="1899-12-30T00:00:00"/>
    <d v="1899-12-30T00:02:00"/>
    <n v="3"/>
    <n v="-1.8865740740700021E-3"/>
    <n v="2.0000000000015916"/>
    <x v="3"/>
    <x v="1"/>
  </r>
  <r>
    <x v="1"/>
    <s v="2024016892"/>
    <x v="0"/>
    <x v="569"/>
    <s v="E2116KDN"/>
    <d v="2024-12-24T00:00:00"/>
    <x v="1"/>
    <s v="2693"/>
    <x v="13"/>
    <s v="PA"/>
    <x v="6"/>
    <x v="0"/>
    <d v="2024-12-24T00:00:00"/>
    <d v="1899-12-30T11:09:56"/>
    <d v="2024-12-24T00:00:00"/>
    <d v="1899-12-30T11:05:51"/>
    <d v="2024-12-24T00:00:00"/>
    <d v="1899-12-30T11:07:28"/>
    <x v="103"/>
    <x v="11"/>
    <s v="507102175"/>
    <s v="EXW"/>
    <d v="1899-12-30T00:05:42"/>
    <x v="1954"/>
    <d v="1899-12-30T00:04:05"/>
    <s v="Ensacado"/>
    <s v="E002"/>
    <x v="1"/>
    <d v="1899-12-30T23:57:31"/>
    <d v="1899-12-30T00:01:37"/>
    <x v="5"/>
    <x v="18"/>
    <x v="0"/>
    <x v="2"/>
    <n v="0"/>
    <n v="1"/>
    <x v="1"/>
    <x v="2"/>
    <x v="0"/>
    <n v="1"/>
    <x v="1"/>
    <x v="2"/>
    <d v="1899-12-30T00:04:05"/>
    <d v="1899-12-30T00:04:05"/>
    <x v="0"/>
    <m/>
    <m/>
    <d v="1899-12-30T00:00:00"/>
    <d v="1899-12-30T23:57:31"/>
    <n v="3"/>
    <n v="-2.8356481481500162E-3"/>
    <n v="1437.5166666666707"/>
    <x v="4"/>
    <x v="0"/>
  </r>
  <r>
    <x v="1"/>
    <s v="2024016895"/>
    <x v="0"/>
    <x v="488"/>
    <s v="E5866LGS"/>
    <d v="2024-12-26T00:00:00"/>
    <x v="1"/>
    <s v="3208"/>
    <x v="12"/>
    <s v="PA"/>
    <x v="2"/>
    <x v="0"/>
    <d v="2024-12-26T00:00:00"/>
    <d v="1899-12-30T06:05:26"/>
    <d v="2024-12-26T00:00:00"/>
    <d v="1899-12-30T06:03:06"/>
    <d v="2024-12-26T00:00:00"/>
    <d v="1899-12-30T06:19:36"/>
    <x v="0"/>
    <x v="0"/>
    <s v="507102176"/>
    <s v="FBO"/>
    <d v="1899-12-30T00:18:50"/>
    <x v="1219"/>
    <d v="1899-12-30T00:02:20"/>
    <s v="Ensacado"/>
    <s v="E002"/>
    <x v="2"/>
    <d v="1899-12-30T00:14:10"/>
    <d v="1899-12-30T00:16:30"/>
    <x v="0"/>
    <x v="20"/>
    <x v="0"/>
    <x v="2"/>
    <n v="0"/>
    <n v="0"/>
    <x v="0"/>
    <x v="2"/>
    <x v="0"/>
    <n v="0"/>
    <x v="1"/>
    <x v="1"/>
    <d v="1899-12-30T00:02:20"/>
    <d v="1899-12-30T00:02:20"/>
    <x v="0"/>
    <m/>
    <m/>
    <d v="1899-12-30T00:00:00"/>
    <d v="1899-12-30T00:14:10"/>
    <n v="5"/>
    <n v="-1.6203703703699945E-3"/>
    <n v="14.166666666662433"/>
    <x v="12"/>
    <x v="1"/>
  </r>
  <r>
    <x v="1"/>
    <s v="2024016894"/>
    <x v="0"/>
    <x v="486"/>
    <s v="E9819MMR"/>
    <d v="2024-12-26T00:00:00"/>
    <x v="1"/>
    <s v="3126"/>
    <x v="11"/>
    <s v="S1D"/>
    <x v="8"/>
    <x v="0"/>
    <d v="2024-12-26T00:00:00"/>
    <d v="1899-12-30T06:05:24"/>
    <d v="2024-12-26T00:00:00"/>
    <d v="1899-12-30T06:03:30"/>
    <d v="2024-12-26T00:00:00"/>
    <d v="1899-12-30T06:30:10"/>
    <x v="0"/>
    <x v="0"/>
    <s v="507102177"/>
    <s v="FBO"/>
    <d v="1899-12-30T00:28:34"/>
    <x v="1955"/>
    <d v="1899-12-30T00:01:54"/>
    <s v="Granel"/>
    <s v="E001"/>
    <x v="2"/>
    <d v="1899-12-30T00:24:46"/>
    <d v="1899-12-30T00:26:40"/>
    <x v="0"/>
    <x v="20"/>
    <x v="0"/>
    <x v="1"/>
    <n v="0"/>
    <n v="0"/>
    <x v="0"/>
    <x v="1"/>
    <x v="0"/>
    <n v="0"/>
    <x v="1"/>
    <x v="1"/>
    <d v="1899-12-30T00:01:54"/>
    <d v="1899-12-30T00:01:54"/>
    <x v="0"/>
    <m/>
    <m/>
    <d v="1899-12-30T00:00:00"/>
    <d v="1899-12-30T00:24:46"/>
    <n v="5"/>
    <n v="-1.3194444444399878E-3"/>
    <n v="24.766666666660811"/>
    <x v="12"/>
    <x v="1"/>
  </r>
  <r>
    <x v="1"/>
    <s v="2024016897"/>
    <x v="0"/>
    <x v="527"/>
    <s v="E6642HNW"/>
    <d v="2024-12-26T00:00:00"/>
    <x v="1"/>
    <s v="3208"/>
    <x v="12"/>
    <s v="PA"/>
    <x v="2"/>
    <x v="0"/>
    <d v="2024-12-26T00:00:00"/>
    <d v="1899-12-30T06:09:46"/>
    <d v="2024-12-26T00:00:00"/>
    <d v="1899-12-30T06:07:40"/>
    <d v="2024-12-26T00:00:00"/>
    <d v="1899-12-30T06:35:40"/>
    <x v="0"/>
    <x v="0"/>
    <s v="507102179"/>
    <s v="FBO"/>
    <d v="1899-12-30T00:30:06"/>
    <x v="904"/>
    <d v="1899-12-30T00:02:06"/>
    <s v="Ensacado"/>
    <s v="E002"/>
    <x v="2"/>
    <d v="1899-12-30T00:25:54"/>
    <d v="1899-12-30T00:28:00"/>
    <x v="0"/>
    <x v="20"/>
    <x v="0"/>
    <x v="2"/>
    <n v="0"/>
    <n v="0"/>
    <x v="0"/>
    <x v="2"/>
    <x v="0"/>
    <n v="0"/>
    <x v="1"/>
    <x v="1"/>
    <d v="1899-12-30T00:02:06"/>
    <d v="1899-12-30T00:02:06"/>
    <x v="0"/>
    <m/>
    <m/>
    <d v="1899-12-30T00:00:00"/>
    <d v="1899-12-30T00:25:54"/>
    <n v="5"/>
    <n v="-1.4583333333400006E-3"/>
    <n v="25.899999999998453"/>
    <x v="12"/>
    <x v="1"/>
  </r>
  <r>
    <x v="1"/>
    <s v="2024016901"/>
    <x v="0"/>
    <x v="547"/>
    <s v="E8383LSW"/>
    <d v="2024-12-26T00:00:00"/>
    <x v="1"/>
    <s v="2649"/>
    <x v="14"/>
    <s v="S6H"/>
    <x v="10"/>
    <x v="0"/>
    <d v="2024-12-26T00:00:00"/>
    <d v="1899-12-30T06:20:36"/>
    <d v="2024-12-26T00:00:00"/>
    <d v="1899-12-30T06:17:04"/>
    <d v="2024-12-26T00:00:00"/>
    <d v="1899-12-30T06:41:15"/>
    <x v="0"/>
    <x v="0"/>
    <s v="507102180"/>
    <s v="FBO"/>
    <d v="1899-12-30T00:27:43"/>
    <x v="414"/>
    <d v="1899-12-30T00:03:32"/>
    <s v="Granel"/>
    <s v="E001"/>
    <x v="2"/>
    <d v="1899-12-30T00:20:39"/>
    <d v="1899-12-30T00:24:11"/>
    <x v="0"/>
    <x v="20"/>
    <x v="0"/>
    <x v="1"/>
    <n v="0"/>
    <n v="0"/>
    <x v="0"/>
    <x v="1"/>
    <x v="0"/>
    <n v="0"/>
    <x v="1"/>
    <x v="1"/>
    <d v="1899-12-30T00:03:32"/>
    <d v="1899-12-30T00:03:32"/>
    <x v="0"/>
    <m/>
    <m/>
    <d v="1899-12-30T00:00:00"/>
    <d v="1899-12-30T00:20:39"/>
    <n v="5"/>
    <n v="-2.4537037037100085E-3"/>
    <n v="20.649999999988758"/>
    <x v="12"/>
    <x v="1"/>
  </r>
  <r>
    <x v="1"/>
    <s v="2024016906"/>
    <x v="0"/>
    <x v="544"/>
    <s v="E1160JXP"/>
    <d v="2024-12-26T00:00:00"/>
    <x v="1"/>
    <s v="2693"/>
    <x v="13"/>
    <s v="PA"/>
    <x v="2"/>
    <x v="0"/>
    <d v="2024-12-26T00:00:00"/>
    <d v="1899-12-30T06:50:47"/>
    <d v="2024-12-26T00:00:00"/>
    <d v="1899-12-30T06:48:05"/>
    <d v="2024-12-26T00:00:00"/>
    <d v="1899-12-30T06:57:57"/>
    <x v="0"/>
    <x v="0"/>
    <s v="507102181"/>
    <s v="FBO"/>
    <d v="1899-12-30T00:12:34"/>
    <x v="1956"/>
    <d v="1899-12-30T00:02:42"/>
    <s v="Ensacado"/>
    <s v="E002"/>
    <x v="2"/>
    <d v="1899-12-30T00:07:10"/>
    <d v="1899-12-30T00:09:52"/>
    <x v="0"/>
    <x v="20"/>
    <x v="0"/>
    <x v="2"/>
    <n v="1"/>
    <n v="0"/>
    <x v="1"/>
    <x v="2"/>
    <x v="0"/>
    <n v="1"/>
    <x v="1"/>
    <x v="1"/>
    <d v="1899-12-30T00:02:42"/>
    <d v="1899-12-30T00:02:42"/>
    <x v="0"/>
    <m/>
    <m/>
    <d v="1899-12-30T00:00:00"/>
    <d v="1899-12-30T00:07:10"/>
    <n v="5"/>
    <n v="-1.87499999999996E-3"/>
    <n v="7.1666666666784451"/>
    <x v="12"/>
    <x v="1"/>
  </r>
  <r>
    <x v="1"/>
    <s v="2024016904"/>
    <x v="0"/>
    <x v="496"/>
    <s v="E5980LLH"/>
    <d v="2024-12-26T00:00:00"/>
    <x v="1"/>
    <s v="3126"/>
    <x v="11"/>
    <s v="S1D"/>
    <x v="8"/>
    <x v="0"/>
    <d v="2024-12-26T00:00:00"/>
    <d v="1899-12-30T06:42:16"/>
    <d v="2024-12-26T00:00:00"/>
    <d v="1899-12-30T06:38:53"/>
    <d v="2024-12-26T00:00:00"/>
    <d v="1899-12-30T07:01:09"/>
    <x v="0"/>
    <x v="0"/>
    <s v="507102182"/>
    <s v="FBO"/>
    <d v="1899-12-30T00:25:39"/>
    <x v="1320"/>
    <d v="1899-12-30T00:03:23"/>
    <s v="Granel"/>
    <s v="E001"/>
    <x v="2"/>
    <d v="1899-12-30T00:18:53"/>
    <d v="1899-12-30T00:22:16"/>
    <x v="0"/>
    <x v="20"/>
    <x v="0"/>
    <x v="1"/>
    <n v="0"/>
    <n v="0"/>
    <x v="0"/>
    <x v="1"/>
    <x v="0"/>
    <n v="0"/>
    <x v="1"/>
    <x v="1"/>
    <d v="1899-12-30T00:03:23"/>
    <d v="1899-12-30T00:03:23"/>
    <x v="0"/>
    <m/>
    <m/>
    <d v="1899-12-30T00:00:00"/>
    <d v="1899-12-30T00:18:53"/>
    <n v="5"/>
    <n v="-2.3495370370399948E-3"/>
    <n v="18.883333333339134"/>
    <x v="0"/>
    <x v="1"/>
  </r>
  <r>
    <x v="1"/>
    <s v="2024016907"/>
    <x v="0"/>
    <x v="515"/>
    <s v="E5005KYF"/>
    <d v="2024-12-26T00:00:00"/>
    <x v="1"/>
    <s v="3208"/>
    <x v="12"/>
    <s v="PA"/>
    <x v="2"/>
    <x v="0"/>
    <d v="2024-12-26T00:00:00"/>
    <d v="1899-12-30T06:51:08"/>
    <d v="2024-12-26T00:00:00"/>
    <d v="1899-12-30T06:47:45"/>
    <d v="2024-12-26T00:00:00"/>
    <d v="1899-12-30T07:01:57"/>
    <x v="0"/>
    <x v="0"/>
    <s v="507102183"/>
    <s v="FBO"/>
    <d v="1899-12-30T00:17:35"/>
    <x v="1957"/>
    <d v="1899-12-30T00:03:23"/>
    <s v="Ensacado"/>
    <s v="E002"/>
    <x v="2"/>
    <d v="1899-12-30T00:10:49"/>
    <d v="1899-12-30T00:14:12"/>
    <x v="0"/>
    <x v="20"/>
    <x v="0"/>
    <x v="2"/>
    <n v="0"/>
    <n v="0"/>
    <x v="0"/>
    <x v="2"/>
    <x v="0"/>
    <n v="0"/>
    <x v="1"/>
    <x v="1"/>
    <d v="1899-12-30T00:03:23"/>
    <d v="1899-12-30T00:03:23"/>
    <x v="0"/>
    <m/>
    <m/>
    <d v="1899-12-30T00:00:00"/>
    <d v="1899-12-30T00:10:49"/>
    <n v="5"/>
    <n v="-2.3495370370399948E-3"/>
    <n v="10.81666666666079"/>
    <x v="0"/>
    <x v="1"/>
  </r>
  <r>
    <x v="1"/>
    <s v="2024016908"/>
    <x v="0"/>
    <x v="492"/>
    <s v="E0184KJL"/>
    <d v="2024-12-26T00:00:00"/>
    <x v="1"/>
    <s v="3208"/>
    <x v="12"/>
    <s v="PA"/>
    <x v="2"/>
    <x v="0"/>
    <d v="2024-12-26T00:00:00"/>
    <d v="1899-12-30T07:05:55"/>
    <d v="2024-12-26T00:00:00"/>
    <d v="1899-12-30T07:02:28"/>
    <d v="2024-12-26T00:00:00"/>
    <d v="1899-12-30T07:07:28"/>
    <x v="104"/>
    <x v="11"/>
    <s v="507102184"/>
    <s v="FBO"/>
    <d v="1899-12-30T00:08:27"/>
    <x v="1958"/>
    <d v="1899-12-30T00:03:27"/>
    <s v="Ensacado"/>
    <s v="E002"/>
    <x v="2"/>
    <d v="1899-12-30T00:01:33"/>
    <d v="1899-12-30T00:05:00"/>
    <x v="1"/>
    <x v="20"/>
    <x v="0"/>
    <x v="2"/>
    <n v="1"/>
    <n v="0"/>
    <x v="1"/>
    <x v="2"/>
    <x v="0"/>
    <n v="1"/>
    <x v="1"/>
    <x v="1"/>
    <d v="1899-12-30T00:03:27"/>
    <d v="1899-12-30T00:03:27"/>
    <x v="1"/>
    <m/>
    <m/>
    <d v="1899-12-30T00:00:00"/>
    <d v="1899-12-30T00:01:33"/>
    <n v="5"/>
    <n v="-2.3958333333299886E-3"/>
    <n v="1.5500000000016012"/>
    <x v="0"/>
    <x v="1"/>
  </r>
  <r>
    <x v="1"/>
    <s v="2024016905"/>
    <x v="0"/>
    <x v="494"/>
    <s v="E0285KKX"/>
    <d v="2024-12-26T00:00:00"/>
    <x v="1"/>
    <s v="2649"/>
    <x v="14"/>
    <s v="S6H"/>
    <x v="10"/>
    <x v="0"/>
    <d v="2024-12-26T00:00:00"/>
    <d v="1899-12-30T06:49:04"/>
    <d v="2024-12-26T00:00:00"/>
    <d v="1899-12-30T06:46:38"/>
    <d v="2024-12-26T00:00:00"/>
    <d v="1899-12-30T07:12:39"/>
    <x v="0"/>
    <x v="0"/>
    <s v="507102185"/>
    <s v="FBO"/>
    <d v="1899-12-30T00:28:27"/>
    <x v="496"/>
    <d v="1899-12-30T00:02:26"/>
    <s v="Granel"/>
    <s v="E001"/>
    <x v="2"/>
    <d v="1899-12-30T00:23:35"/>
    <d v="1899-12-30T00:26:01"/>
    <x v="0"/>
    <x v="20"/>
    <x v="0"/>
    <x v="1"/>
    <n v="0"/>
    <n v="0"/>
    <x v="0"/>
    <x v="1"/>
    <x v="0"/>
    <n v="0"/>
    <x v="1"/>
    <x v="1"/>
    <d v="1899-12-30T00:02:26"/>
    <d v="1899-12-30T00:02:26"/>
    <x v="0"/>
    <m/>
    <m/>
    <d v="1899-12-30T00:00:00"/>
    <d v="1899-12-30T00:23:35"/>
    <n v="5"/>
    <n v="-1.6898148148100089E-3"/>
    <n v="23.583333333340828"/>
    <x v="0"/>
    <x v="1"/>
  </r>
  <r>
    <x v="1"/>
    <s v="2024016909"/>
    <x v="0"/>
    <x v="493"/>
    <s v="E8087HNJ"/>
    <d v="2024-12-26T00:00:00"/>
    <x v="1"/>
    <s v="3208"/>
    <x v="12"/>
    <s v="PA"/>
    <x v="2"/>
    <x v="0"/>
    <d v="2024-12-26T00:00:00"/>
    <d v="1899-12-30T07:19:34"/>
    <d v="2024-12-26T00:00:00"/>
    <d v="1899-12-30T07:15:48"/>
    <d v="2024-12-26T00:00:00"/>
    <d v="1899-12-30T07:20:36"/>
    <x v="105"/>
    <x v="11"/>
    <s v="507102186"/>
    <s v="FBO"/>
    <d v="1899-12-30T00:08:34"/>
    <x v="1959"/>
    <d v="1899-12-30T00:03:46"/>
    <s v="Ensacado"/>
    <s v="E002"/>
    <x v="2"/>
    <d v="1899-12-30T00:01:02"/>
    <d v="1899-12-30T00:04:48"/>
    <x v="1"/>
    <x v="20"/>
    <x v="0"/>
    <x v="2"/>
    <n v="1"/>
    <n v="0"/>
    <x v="1"/>
    <x v="2"/>
    <x v="0"/>
    <n v="1"/>
    <x v="1"/>
    <x v="1"/>
    <d v="1899-12-30T00:03:46"/>
    <d v="1899-12-30T00:03:46"/>
    <x v="1"/>
    <m/>
    <m/>
    <d v="1899-12-30T00:00:00"/>
    <d v="1899-12-30T00:01:02"/>
    <n v="5"/>
    <n v="-2.6157407407400024E-3"/>
    <n v="1.0333333333295514"/>
    <x v="0"/>
    <x v="1"/>
  </r>
  <r>
    <x v="1"/>
    <s v="2024016920"/>
    <x v="0"/>
    <x v="492"/>
    <s v="E0184KJL"/>
    <d v="2024-12-26T00:00:00"/>
    <x v="1"/>
    <s v="2693"/>
    <x v="13"/>
    <s v="PA"/>
    <x v="2"/>
    <x v="0"/>
    <d v="2024-12-26T00:00:00"/>
    <d v="1899-12-30T09:09:57"/>
    <d v="2024-12-26T00:00:00"/>
    <d v="1899-12-30T09:06:42"/>
    <d v="2024-12-26T00:00:00"/>
    <d v="1899-12-30T09:13:15"/>
    <x v="16"/>
    <x v="11"/>
    <s v="507102190"/>
    <s v="FBO"/>
    <d v="1899-12-30T00:09:48"/>
    <x v="1960"/>
    <d v="1899-12-30T00:03:15"/>
    <s v="Ensacado"/>
    <s v="E002"/>
    <x v="2"/>
    <d v="1899-12-30T00:03:18"/>
    <d v="1899-12-30T00:06:33"/>
    <x v="3"/>
    <x v="20"/>
    <x v="0"/>
    <x v="2"/>
    <n v="1"/>
    <n v="0"/>
    <x v="1"/>
    <x v="2"/>
    <x v="0"/>
    <n v="1"/>
    <x v="1"/>
    <x v="1"/>
    <d v="1899-12-30T00:03:15"/>
    <d v="1899-12-30T00:03:15"/>
    <x v="0"/>
    <m/>
    <m/>
    <d v="1899-12-30T00:00:00"/>
    <d v="1899-12-30T00:03:18"/>
    <n v="5"/>
    <n v="-2.2569444444400233E-3"/>
    <n v="3.3000000000047525"/>
    <x v="2"/>
    <x v="1"/>
  </r>
  <r>
    <x v="1"/>
    <s v="2024016928"/>
    <x v="0"/>
    <x v="553"/>
    <m/>
    <d v="2024-12-26T00:00:00"/>
    <x v="1"/>
    <s v="3208"/>
    <x v="12"/>
    <s v="PA"/>
    <x v="2"/>
    <x v="0"/>
    <d v="2024-12-26T00:00:00"/>
    <d v="1899-12-30T09:48:25"/>
    <d v="2024-12-26T00:00:00"/>
    <d v="1899-12-30T09:49:51"/>
    <d v="2024-12-26T00:00:00"/>
    <d v="1899-12-30T09:54:36"/>
    <x v="0"/>
    <x v="0"/>
    <s v="507102192"/>
    <s v="EXW"/>
    <d v="1899-12-30T00:06:11"/>
    <x v="1961"/>
    <d v="1899-12-30T00:01:26"/>
    <s v="Ensacado"/>
    <s v="E002"/>
    <x v="1"/>
    <d v="1899-12-30T00:06:11"/>
    <d v="1899-12-30T00:04:45"/>
    <x v="3"/>
    <x v="20"/>
    <x v="0"/>
    <x v="2"/>
    <n v="1"/>
    <n v="0"/>
    <x v="1"/>
    <x v="2"/>
    <x v="0"/>
    <n v="1"/>
    <x v="1"/>
    <x v="1"/>
    <d v="1899-12-30T00:01:26"/>
    <d v="1899-12-30T00:01:26"/>
    <x v="0"/>
    <m/>
    <m/>
    <d v="1899-12-30T00:00:00"/>
    <d v="1899-12-30T00:06:11"/>
    <n v="5"/>
    <d v="1899-12-30T00:01:26"/>
    <n v="6.1833333333311558"/>
    <x v="2"/>
    <x v="1"/>
  </r>
  <r>
    <x v="1"/>
    <s v="2024016927"/>
    <x v="0"/>
    <x v="661"/>
    <m/>
    <d v="2024-12-26T00:00:00"/>
    <x v="1"/>
    <s v="3208"/>
    <x v="12"/>
    <s v="PA"/>
    <x v="2"/>
    <x v="0"/>
    <d v="2024-12-26T00:00:00"/>
    <d v="1899-12-30T09:47:13"/>
    <d v="2024-12-26T00:00:00"/>
    <d v="1899-12-30T10:01:34"/>
    <d v="2024-12-26T00:00:00"/>
    <d v="1899-12-30T10:06:20"/>
    <x v="0"/>
    <x v="0"/>
    <s v="507102193"/>
    <s v="EXW"/>
    <d v="1899-12-30T00:19:07"/>
    <x v="1948"/>
    <d v="1899-12-30T00:14:21"/>
    <s v="Ensacado"/>
    <s v="E002"/>
    <x v="1"/>
    <d v="1899-12-30T00:19:07"/>
    <d v="1899-12-30T00:04:46"/>
    <x v="3"/>
    <x v="20"/>
    <x v="0"/>
    <x v="2"/>
    <n v="0"/>
    <n v="0"/>
    <x v="0"/>
    <x v="2"/>
    <x v="0"/>
    <n v="0"/>
    <x v="1"/>
    <x v="1"/>
    <d v="1899-12-30T00:14:21"/>
    <d v="1899-12-30T00:14:21"/>
    <x v="0"/>
    <m/>
    <m/>
    <d v="1899-12-30T00:00:00"/>
    <d v="1899-12-30T00:19:07"/>
    <n v="5"/>
    <d v="1899-12-30T00:14:21"/>
    <n v="19.116666666662407"/>
    <x v="3"/>
    <x v="1"/>
  </r>
  <r>
    <x v="1"/>
    <s v="2024016930"/>
    <x v="0"/>
    <x v="547"/>
    <s v="E8383LSW"/>
    <d v="2024-12-26T00:00:00"/>
    <x v="1"/>
    <s v="3126"/>
    <x v="11"/>
    <s v="S1D"/>
    <x v="8"/>
    <x v="0"/>
    <d v="2024-12-26T00:00:00"/>
    <d v="1899-12-30T09:56:58"/>
    <d v="2024-12-26T00:00:00"/>
    <d v="1899-12-30T09:54:07"/>
    <d v="2024-12-26T00:00:00"/>
    <d v="1899-12-30T10:17:27"/>
    <x v="0"/>
    <x v="0"/>
    <s v="507102194"/>
    <s v="FBO"/>
    <d v="1899-12-30T00:26:11"/>
    <x v="1675"/>
    <d v="1899-12-30T00:02:51"/>
    <s v="Granel"/>
    <s v="E001"/>
    <x v="2"/>
    <d v="1899-12-30T00:20:29"/>
    <d v="1899-12-30T00:23:20"/>
    <x v="3"/>
    <x v="20"/>
    <x v="0"/>
    <x v="1"/>
    <n v="0"/>
    <n v="0"/>
    <x v="0"/>
    <x v="1"/>
    <x v="0"/>
    <n v="0"/>
    <x v="1"/>
    <x v="1"/>
    <d v="1899-12-30T00:02:51"/>
    <d v="1899-12-30T00:02:51"/>
    <x v="0"/>
    <m/>
    <m/>
    <d v="1899-12-30T00:00:00"/>
    <d v="1899-12-30T00:20:29"/>
    <n v="5"/>
    <n v="-1.9791666666699737E-3"/>
    <n v="20.483333333323237"/>
    <x v="3"/>
    <x v="1"/>
  </r>
  <r>
    <x v="1"/>
    <s v="2024016932"/>
    <x v="0"/>
    <x v="488"/>
    <s v="E5866LGS"/>
    <d v="2024-12-26T00:00:00"/>
    <x v="1"/>
    <s v="3208"/>
    <x v="12"/>
    <s v="PA"/>
    <x v="2"/>
    <x v="0"/>
    <d v="2024-12-26T00:00:00"/>
    <d v="1899-12-30T10:01:59"/>
    <d v="2024-12-26T00:00:00"/>
    <d v="1899-12-30T09:58:05"/>
    <d v="2024-12-26T00:00:00"/>
    <d v="1899-12-30T10:19:06"/>
    <x v="0"/>
    <x v="0"/>
    <s v="507102195"/>
    <s v="FBO"/>
    <d v="1899-12-30T00:24:55"/>
    <x v="1718"/>
    <d v="1899-12-30T00:03:54"/>
    <s v="Ensacado"/>
    <s v="E002"/>
    <x v="2"/>
    <d v="1899-12-30T00:17:07"/>
    <d v="1899-12-30T00:21:01"/>
    <x v="4"/>
    <x v="20"/>
    <x v="0"/>
    <x v="2"/>
    <n v="0"/>
    <n v="0"/>
    <x v="0"/>
    <x v="2"/>
    <x v="0"/>
    <n v="0"/>
    <x v="1"/>
    <x v="1"/>
    <d v="1899-12-30T00:03:54"/>
    <d v="1899-12-30T00:03:54"/>
    <x v="0"/>
    <m/>
    <m/>
    <d v="1899-12-30T00:00:00"/>
    <d v="1899-12-30T00:17:07"/>
    <n v="5"/>
    <n v="-2.7083333333299819E-3"/>
    <n v="17.116666666675204"/>
    <x v="3"/>
    <x v="1"/>
  </r>
  <r>
    <x v="1"/>
    <s v="2024016935"/>
    <x v="0"/>
    <x v="527"/>
    <s v="E6642HNW"/>
    <d v="2024-12-26T00:00:00"/>
    <x v="1"/>
    <s v="2693"/>
    <x v="13"/>
    <s v="PA"/>
    <x v="6"/>
    <x v="0"/>
    <d v="2024-12-26T00:00:00"/>
    <d v="1899-12-30T10:16:40"/>
    <d v="2024-12-26T00:00:00"/>
    <d v="1899-12-30T18:13:59"/>
    <d v="2024-12-26T00:00:00"/>
    <d v="1899-12-30T10:29:20"/>
    <x v="106"/>
    <x v="11"/>
    <s v="507102196"/>
    <s v="FBO"/>
    <d v="1899-12-30T15:41:58"/>
    <x v="1962"/>
    <d v="1899-12-30T07:57:19"/>
    <s v="Ensacado"/>
    <s v="E002"/>
    <x v="2"/>
    <d v="1899-12-30T00:12:40"/>
    <n v="-0.32267361111111004"/>
    <x v="4"/>
    <x v="20"/>
    <x v="0"/>
    <x v="2"/>
    <n v="0"/>
    <n v="0"/>
    <x v="0"/>
    <x v="2"/>
    <x v="0"/>
    <n v="0"/>
    <x v="1"/>
    <x v="1"/>
    <d v="1899-12-30T07:57:19"/>
    <d v="1899-12-30T06:59:19"/>
    <x v="1"/>
    <m/>
    <m/>
    <d v="1899-12-30T00:00:00"/>
    <d v="1899-12-30T00:12:40"/>
    <n v="5"/>
    <d v="1899-12-30T07:57:19"/>
    <n v="12.666666666672031"/>
    <x v="3"/>
    <x v="1"/>
  </r>
  <r>
    <x v="1"/>
    <s v="2024016946"/>
    <x v="0"/>
    <x v="486"/>
    <s v="E9819MMR"/>
    <d v="2024-12-26T00:00:00"/>
    <x v="1"/>
    <s v="3126"/>
    <x v="11"/>
    <s v="S1D"/>
    <x v="8"/>
    <x v="0"/>
    <d v="2024-12-26T00:00:00"/>
    <d v="1899-12-30T11:27:14"/>
    <d v="2024-12-26T00:00:00"/>
    <d v="1899-12-30T11:23:35"/>
    <d v="2024-12-26T00:00:00"/>
    <d v="1899-12-30T11:46:11"/>
    <x v="0"/>
    <x v="0"/>
    <s v="507102199"/>
    <s v="FBO"/>
    <d v="1899-12-30T00:26:15"/>
    <x v="1358"/>
    <d v="1899-12-30T00:03:39"/>
    <s v="Granel"/>
    <s v="E001"/>
    <x v="2"/>
    <d v="1899-12-30T00:18:57"/>
    <d v="1899-12-30T00:22:36"/>
    <x v="5"/>
    <x v="20"/>
    <x v="0"/>
    <x v="1"/>
    <n v="0"/>
    <n v="0"/>
    <x v="0"/>
    <x v="1"/>
    <x v="0"/>
    <n v="0"/>
    <x v="1"/>
    <x v="1"/>
    <d v="1899-12-30T00:03:39"/>
    <d v="1899-12-30T00:03:39"/>
    <x v="0"/>
    <m/>
    <m/>
    <d v="1899-12-30T00:00:00"/>
    <d v="1899-12-30T00:18:57"/>
    <n v="5"/>
    <n v="-2.5347222222200094E-3"/>
    <n v="18.949999999996805"/>
    <x v="4"/>
    <x v="1"/>
  </r>
  <r>
    <x v="1"/>
    <s v="2024016950"/>
    <x v="0"/>
    <x v="494"/>
    <s v="E0285KKX"/>
    <d v="2024-12-26T00:00:00"/>
    <x v="1"/>
    <s v="3126"/>
    <x v="11"/>
    <s v="S2D"/>
    <x v="9"/>
    <x v="0"/>
    <d v="2024-12-26T00:00:00"/>
    <d v="1899-12-30T11:50:08"/>
    <d v="2024-12-26T00:00:00"/>
    <d v="1899-12-30T11:47:02"/>
    <d v="2024-12-26T00:00:00"/>
    <d v="1899-12-30T12:12:38"/>
    <x v="0"/>
    <x v="0"/>
    <s v="507102200"/>
    <s v="FBO"/>
    <d v="1899-12-30T00:28:42"/>
    <x v="478"/>
    <d v="1899-12-30T00:03:06"/>
    <s v="Granel"/>
    <s v="E001"/>
    <x v="2"/>
    <d v="1899-12-30T00:22:30"/>
    <d v="1899-12-30T00:25:36"/>
    <x v="5"/>
    <x v="20"/>
    <x v="0"/>
    <x v="1"/>
    <n v="0"/>
    <n v="0"/>
    <x v="0"/>
    <x v="1"/>
    <x v="0"/>
    <n v="0"/>
    <x v="1"/>
    <x v="1"/>
    <d v="1899-12-30T00:03:06"/>
    <d v="1899-12-30T00:03:06"/>
    <x v="0"/>
    <m/>
    <m/>
    <d v="1899-12-30T00:00:00"/>
    <d v="1899-12-30T00:22:30"/>
    <n v="5"/>
    <n v="-2.1527777777800017E-3"/>
    <n v="22.5"/>
    <x v="5"/>
    <x v="1"/>
  </r>
  <r>
    <x v="1"/>
    <s v="2024016953"/>
    <x v="0"/>
    <x v="554"/>
    <m/>
    <d v="2024-12-26T00:00:00"/>
    <x v="1"/>
    <s v="3208"/>
    <x v="12"/>
    <s v="PA"/>
    <x v="6"/>
    <x v="0"/>
    <d v="2024-12-26T00:00:00"/>
    <d v="1899-12-30T12:09:38"/>
    <d v="2024-12-26T00:00:00"/>
    <d v="1899-12-30T12:09:52"/>
    <d v="2024-12-26T00:00:00"/>
    <d v="1899-12-30T12:13:58"/>
    <x v="107"/>
    <x v="11"/>
    <s v="507102201"/>
    <s v="FBO"/>
    <d v="1899-12-30T00:04:20"/>
    <x v="1606"/>
    <d v="1899-12-30T00:00:14"/>
    <s v="Ensacado"/>
    <s v="E002"/>
    <x v="1"/>
    <d v="1899-12-30T00:04:20"/>
    <d v="1899-12-30T00:04:06"/>
    <x v="6"/>
    <x v="20"/>
    <x v="0"/>
    <x v="2"/>
    <n v="1"/>
    <n v="0"/>
    <x v="1"/>
    <x v="2"/>
    <x v="0"/>
    <n v="1"/>
    <x v="1"/>
    <x v="1"/>
    <d v="1899-12-30T00:00:14"/>
    <d v="1899-12-30T00:00:14"/>
    <x v="0"/>
    <m/>
    <m/>
    <d v="1899-12-30T00:00:00"/>
    <d v="1899-12-30T00:04:20"/>
    <n v="5"/>
    <d v="1899-12-30T00:00:14"/>
    <n v="4.3333333333343838"/>
    <x v="5"/>
    <x v="1"/>
  </r>
  <r>
    <x v="1"/>
    <s v="2024016954"/>
    <x v="0"/>
    <x v="493"/>
    <s v="E8087HNJ"/>
    <d v="2024-12-26T00:00:00"/>
    <x v="1"/>
    <s v="2693"/>
    <x v="13"/>
    <s v="PA"/>
    <x v="2"/>
    <x v="0"/>
    <d v="2024-12-26T00:00:00"/>
    <d v="1899-12-30T12:13:05"/>
    <d v="2024-12-26T00:00:00"/>
    <d v="1899-12-30T12:10:47"/>
    <d v="2024-12-26T00:00:00"/>
    <d v="1899-12-30T12:20:04"/>
    <x v="23"/>
    <x v="11"/>
    <s v="507102202"/>
    <s v="FBO"/>
    <d v="1899-12-30T00:11:35"/>
    <x v="1963"/>
    <d v="1899-12-30T00:02:18"/>
    <s v="Ensacado"/>
    <s v="E002"/>
    <x v="2"/>
    <d v="1899-12-30T00:06:59"/>
    <d v="1899-12-30T00:09:17"/>
    <x v="6"/>
    <x v="20"/>
    <x v="0"/>
    <x v="2"/>
    <n v="1"/>
    <n v="0"/>
    <x v="1"/>
    <x v="2"/>
    <x v="0"/>
    <n v="1"/>
    <x v="1"/>
    <x v="1"/>
    <d v="1899-12-30T00:02:18"/>
    <d v="1899-12-30T00:02:18"/>
    <x v="0"/>
    <m/>
    <m/>
    <d v="1899-12-30T00:00:00"/>
    <d v="1899-12-30T00:06:59"/>
    <n v="5"/>
    <n v="-1.5972222222200294E-3"/>
    <n v="6.9833333333375158"/>
    <x v="5"/>
    <x v="1"/>
  </r>
  <r>
    <x v="1"/>
    <s v="2024016973"/>
    <x v="0"/>
    <x v="488"/>
    <s v="E5866LGS"/>
    <d v="2024-12-26T00:00:00"/>
    <x v="1"/>
    <s v="3208"/>
    <x v="12"/>
    <s v="PA"/>
    <x v="2"/>
    <x v="0"/>
    <d v="2024-12-26T00:00:00"/>
    <d v="1899-12-30T13:59:57"/>
    <d v="2024-12-26T00:00:00"/>
    <d v="1899-12-30T13:56:26"/>
    <d v="2024-12-26T00:00:00"/>
    <d v="1899-12-30T14:18:57"/>
    <x v="0"/>
    <x v="0"/>
    <s v="507102205"/>
    <s v="FBO"/>
    <d v="1899-12-30T00:26:02"/>
    <x v="1964"/>
    <d v="1899-12-30T00:03:31"/>
    <s v="Ensacado"/>
    <s v="E002"/>
    <x v="2"/>
    <d v="1899-12-30T00:19:00"/>
    <d v="1899-12-30T00:22:31"/>
    <x v="9"/>
    <x v="20"/>
    <x v="0"/>
    <x v="2"/>
    <n v="0"/>
    <n v="0"/>
    <x v="0"/>
    <x v="2"/>
    <x v="0"/>
    <n v="0"/>
    <x v="1"/>
    <x v="1"/>
    <d v="1899-12-30T00:03:31"/>
    <d v="1899-12-30T00:03:31"/>
    <x v="0"/>
    <m/>
    <m/>
    <d v="1899-12-30T00:00:00"/>
    <d v="1899-12-30T00:19:00"/>
    <n v="5"/>
    <n v="-2.4421296296300854E-3"/>
    <n v="19.000000000007926"/>
    <x v="8"/>
    <x v="1"/>
  </r>
  <r>
    <x v="1"/>
    <s v="2024016974"/>
    <x v="0"/>
    <x v="515"/>
    <s v="E5005KYF"/>
    <d v="2024-12-26T00:00:00"/>
    <x v="1"/>
    <s v="3208"/>
    <x v="12"/>
    <s v="PA"/>
    <x v="2"/>
    <x v="0"/>
    <d v="2024-12-26T00:00:00"/>
    <d v="1899-12-30T14:05:09"/>
    <d v="2024-12-26T00:00:00"/>
    <d v="1899-12-30T14:02:38"/>
    <d v="2024-12-26T00:00:00"/>
    <d v="1899-12-30T14:19:17"/>
    <x v="0"/>
    <x v="0"/>
    <s v="507102206"/>
    <s v="FBO"/>
    <d v="1899-12-30T00:19:10"/>
    <x v="1965"/>
    <d v="1899-12-30T00:02:31"/>
    <s v="Ensacado"/>
    <s v="E002"/>
    <x v="2"/>
    <d v="1899-12-30T00:14:08"/>
    <d v="1899-12-30T00:16:39"/>
    <x v="7"/>
    <x v="20"/>
    <x v="0"/>
    <x v="2"/>
    <n v="0"/>
    <n v="0"/>
    <x v="0"/>
    <x v="2"/>
    <x v="0"/>
    <n v="0"/>
    <x v="1"/>
    <x v="1"/>
    <d v="1899-12-30T00:02:31"/>
    <d v="1899-12-30T00:02:31"/>
    <x v="0"/>
    <m/>
    <m/>
    <d v="1899-12-30T00:00:00"/>
    <d v="1899-12-30T00:14:08"/>
    <n v="5"/>
    <n v="-1.7476851851800923E-3"/>
    <n v="14.133333333340712"/>
    <x v="8"/>
    <x v="1"/>
  </r>
  <r>
    <x v="1"/>
    <s v=""/>
    <x v="0"/>
    <x v="662"/>
    <m/>
    <d v="2024-12-26T00:00:00"/>
    <x v="1"/>
    <s v="2693"/>
    <x v="13"/>
    <s v="PA"/>
    <x v="6"/>
    <x v="0"/>
    <d v="2024-12-26T00:00:00"/>
    <d v="1899-12-30T14:48:42"/>
    <d v="2024-12-26T00:00:00"/>
    <d v="1899-12-30T18:43:01"/>
    <d v="2024-12-26T00:00:00"/>
    <d v="1899-12-30T14:55:22"/>
    <x v="108"/>
    <x v="8"/>
    <s v="507102208"/>
    <s v="EXW"/>
    <d v="1899-12-30T07:41:58"/>
    <x v="1966"/>
    <d v="1899-12-30T03:54:19"/>
    <s v="Ensacado"/>
    <s v="E002"/>
    <x v="1"/>
    <d v="1899-12-30T00:06:40"/>
    <n v="-0.15809027777778006"/>
    <x v="7"/>
    <x v="20"/>
    <x v="0"/>
    <x v="2"/>
    <n v="1"/>
    <n v="0"/>
    <x v="1"/>
    <x v="2"/>
    <x v="0"/>
    <n v="1"/>
    <x v="1"/>
    <x v="1"/>
    <d v="1899-12-30T03:54:19"/>
    <d v="1899-12-30T02:56:19"/>
    <x v="1"/>
    <m/>
    <m/>
    <d v="1899-12-30T00:00:00"/>
    <d v="1899-12-30T00:06:40"/>
    <n v="5"/>
    <d v="1899-12-30T03:54:19"/>
    <n v="6.6666666666671759"/>
    <x v="8"/>
    <x v="1"/>
  </r>
  <r>
    <x v="1"/>
    <s v=""/>
    <x v="0"/>
    <x v="662"/>
    <m/>
    <d v="2024-12-26T00:00:00"/>
    <x v="1"/>
    <s v="2693"/>
    <x v="13"/>
    <s v="PA"/>
    <x v="6"/>
    <x v="0"/>
    <d v="2024-12-26T00:00:00"/>
    <d v="1899-12-30T14:56:04"/>
    <d v="2024-12-26T00:00:00"/>
    <d v="1899-12-30T18:43:01"/>
    <d v="2024-12-26T00:00:00"/>
    <d v="1899-12-30T14:56:53"/>
    <x v="108"/>
    <x v="8"/>
    <s v="507102209"/>
    <s v="EXW"/>
    <d v="1899-12-30T07:33:05"/>
    <x v="1967"/>
    <d v="1899-12-30T03:46:57"/>
    <s v="Ensacado"/>
    <s v="E002"/>
    <x v="1"/>
    <d v="1899-12-30T00:00:49"/>
    <n v="-0.15703703703704008"/>
    <x v="7"/>
    <x v="20"/>
    <x v="0"/>
    <x v="2"/>
    <n v="1"/>
    <n v="0"/>
    <x v="1"/>
    <x v="2"/>
    <x v="0"/>
    <n v="1"/>
    <x v="1"/>
    <x v="1"/>
    <d v="1899-12-30T03:46:57"/>
    <d v="1899-12-30T02:48:57"/>
    <x v="1"/>
    <m/>
    <m/>
    <d v="1899-12-30T00:00:00"/>
    <d v="1899-12-30T00:00:49"/>
    <n v="5"/>
    <d v="1899-12-30T03:46:57"/>
    <n v="0.81666666666706078"/>
    <x v="8"/>
    <x v="1"/>
  </r>
  <r>
    <x v="1"/>
    <s v="2024016979"/>
    <x v="0"/>
    <x v="505"/>
    <s v="E5336KFP"/>
    <d v="2024-12-26T00:00:00"/>
    <x v="1"/>
    <s v="2693"/>
    <x v="13"/>
    <s v="PA"/>
    <x v="6"/>
    <x v="0"/>
    <d v="2024-12-26T00:00:00"/>
    <d v="1899-12-30T14:23:04"/>
    <d v="2024-12-26T00:00:00"/>
    <d v="1899-12-30T14:35:34"/>
    <d v="2024-12-26T00:00:00"/>
    <d v="1899-12-30T15:06:02"/>
    <x v="109"/>
    <x v="8"/>
    <s v="507102211"/>
    <s v="EXW"/>
    <d v="1899-12-30T00:42:58"/>
    <x v="1968"/>
    <d v="1899-12-30T00:12:30"/>
    <s v="Ensacado"/>
    <s v="E002"/>
    <x v="1"/>
    <d v="1899-12-30T00:42:58"/>
    <d v="1899-12-30T00:30:28"/>
    <x v="7"/>
    <x v="20"/>
    <x v="0"/>
    <x v="2"/>
    <n v="0"/>
    <n v="0"/>
    <x v="0"/>
    <x v="2"/>
    <x v="0"/>
    <n v="0"/>
    <x v="1"/>
    <x v="1"/>
    <d v="1899-12-30T00:12:30"/>
    <d v="1899-12-30T00:12:30"/>
    <x v="0"/>
    <m/>
    <m/>
    <d v="1899-12-30T00:00:00"/>
    <d v="1899-12-30T00:42:58"/>
    <n v="5"/>
    <d v="1899-12-30T00:12:30"/>
    <n v="42.966666666662299"/>
    <x v="6"/>
    <x v="1"/>
  </r>
  <r>
    <x v="1"/>
    <s v="2024016978"/>
    <x v="0"/>
    <x v="523"/>
    <m/>
    <d v="2024-12-26T00:00:00"/>
    <x v="1"/>
    <s v="3208"/>
    <x v="12"/>
    <s v="PA"/>
    <x v="2"/>
    <x v="0"/>
    <d v="2024-12-26T00:00:00"/>
    <d v="1899-12-30T14:19:44"/>
    <d v="2024-12-26T00:00:00"/>
    <d v="1899-12-30T14:59:36"/>
    <d v="2024-12-26T00:00:00"/>
    <d v="1899-12-30T15:12:45"/>
    <x v="0"/>
    <x v="0"/>
    <s v="507102212"/>
    <s v="EXW"/>
    <d v="1899-12-30T00:53:01"/>
    <x v="1546"/>
    <d v="1899-12-30T00:39:52"/>
    <s v="Ensacado"/>
    <s v="E002"/>
    <x v="1"/>
    <d v="1899-12-30T00:53:01"/>
    <d v="1899-12-30T00:13:09"/>
    <x v="7"/>
    <x v="20"/>
    <x v="0"/>
    <x v="2"/>
    <n v="0"/>
    <n v="0"/>
    <x v="0"/>
    <x v="2"/>
    <x v="0"/>
    <n v="0"/>
    <x v="1"/>
    <x v="0"/>
    <d v="1899-12-30T00:39:52"/>
    <d v="1899-12-30T00:39:52"/>
    <x v="0"/>
    <m/>
    <m/>
    <d v="1899-12-30T00:00:00"/>
    <d v="1899-12-30T00:53:01"/>
    <n v="5"/>
    <d v="1899-12-30T00:39:52"/>
    <n v="53.016666666667227"/>
    <x v="6"/>
    <x v="0"/>
  </r>
  <r>
    <x v="1"/>
    <s v="2024016988"/>
    <x v="0"/>
    <x v="492"/>
    <s v="E0184KJL"/>
    <d v="2024-12-26T00:00:00"/>
    <x v="1"/>
    <s v="3208"/>
    <x v="12"/>
    <s v="PA"/>
    <x v="2"/>
    <x v="0"/>
    <d v="2024-12-26T00:00:00"/>
    <d v="1899-12-30T15:34:08"/>
    <d v="2024-12-26T00:00:00"/>
    <d v="1899-12-30T15:30:35"/>
    <d v="2024-12-26T00:00:00"/>
    <d v="1899-12-30T15:35:12"/>
    <x v="47"/>
    <x v="8"/>
    <s v="507102213"/>
    <s v="FBO"/>
    <d v="1899-12-30T00:08:10"/>
    <x v="1969"/>
    <d v="1899-12-30T00:03:33"/>
    <s v="Ensacado"/>
    <s v="E002"/>
    <x v="2"/>
    <d v="1899-12-30T00:01:04"/>
    <d v="1899-12-30T00:04:37"/>
    <x v="14"/>
    <x v="20"/>
    <x v="0"/>
    <x v="2"/>
    <n v="1"/>
    <n v="0"/>
    <x v="1"/>
    <x v="2"/>
    <x v="0"/>
    <n v="1"/>
    <x v="1"/>
    <x v="1"/>
    <d v="1899-12-30T00:03:33"/>
    <d v="1899-12-30T00:03:33"/>
    <x v="1"/>
    <m/>
    <m/>
    <d v="1899-12-30T00:00:00"/>
    <d v="1899-12-30T00:01:04"/>
    <n v="5"/>
    <n v="-2.4652777777700585E-3"/>
    <n v="1.066666666665661"/>
    <x v="6"/>
    <x v="1"/>
  </r>
  <r>
    <x v="1"/>
    <s v="2024016990"/>
    <x v="0"/>
    <x v="558"/>
    <m/>
    <d v="2024-12-26T00:00:00"/>
    <x v="1"/>
    <s v="2693"/>
    <x v="13"/>
    <s v="PA"/>
    <x v="2"/>
    <x v="0"/>
    <d v="2024-12-26T00:00:00"/>
    <d v="1899-12-30T15:39:34"/>
    <d v="2024-12-26T00:00:00"/>
    <d v="1899-12-30T15:36:03"/>
    <d v="2024-12-26T00:00:00"/>
    <d v="1899-12-30T15:41:31"/>
    <x v="0"/>
    <x v="0"/>
    <s v="507102214"/>
    <s v="FBO"/>
    <d v="1899-12-30T00:08:59"/>
    <x v="1542"/>
    <d v="1899-12-30T00:03:31"/>
    <s v="Ensacado"/>
    <s v="E002"/>
    <x v="1"/>
    <d v="1899-12-30T00:01:57"/>
    <d v="1899-12-30T00:05:28"/>
    <x v="14"/>
    <x v="20"/>
    <x v="0"/>
    <x v="2"/>
    <n v="1"/>
    <n v="0"/>
    <x v="1"/>
    <x v="2"/>
    <x v="0"/>
    <n v="1"/>
    <x v="1"/>
    <x v="1"/>
    <d v="1899-12-30T00:03:31"/>
    <d v="1899-12-30T00:03:31"/>
    <x v="1"/>
    <m/>
    <m/>
    <d v="1899-12-30T00:00:00"/>
    <d v="1899-12-30T00:01:57"/>
    <n v="5"/>
    <n v="-2.4421296296299744E-3"/>
    <n v="1.9500000000047812"/>
    <x v="6"/>
    <x v="1"/>
  </r>
  <r>
    <x v="1"/>
    <s v="2024016991"/>
    <x v="0"/>
    <x v="518"/>
    <s v="E7854FWK"/>
    <d v="2024-12-26T00:00:00"/>
    <x v="1"/>
    <s v="2693"/>
    <x v="13"/>
    <s v="PA"/>
    <x v="2"/>
    <x v="0"/>
    <d v="2024-12-26T00:00:00"/>
    <d v="1899-12-30T15:41:53"/>
    <d v="2024-12-26T00:00:00"/>
    <d v="1899-12-30T15:41:09"/>
    <d v="2024-12-26T00:00:00"/>
    <d v="1899-12-30T15:57:39"/>
    <x v="0"/>
    <x v="0"/>
    <s v="507102215"/>
    <s v="FBO"/>
    <d v="1899-12-30T00:17:14"/>
    <x v="1219"/>
    <d v="1899-12-30T00:00:44"/>
    <s v="Ensacado"/>
    <s v="E002"/>
    <x v="1"/>
    <d v="1899-12-30T00:15:46"/>
    <d v="1899-12-30T00:16:30"/>
    <x v="14"/>
    <x v="20"/>
    <x v="0"/>
    <x v="2"/>
    <n v="0"/>
    <n v="0"/>
    <x v="0"/>
    <x v="2"/>
    <x v="0"/>
    <n v="0"/>
    <x v="1"/>
    <x v="1"/>
    <d v="1899-12-30T00:00:44"/>
    <d v="1899-12-30T00:00:44"/>
    <x v="0"/>
    <m/>
    <m/>
    <d v="1899-12-30T00:00:00"/>
    <d v="1899-12-30T00:15:46"/>
    <n v="5"/>
    <n v="-5.0925925925993099E-4"/>
    <n v="15.766666666660925"/>
    <x v="6"/>
    <x v="1"/>
  </r>
  <r>
    <x v="1"/>
    <s v="2024016986"/>
    <x v="0"/>
    <x v="527"/>
    <s v="E6642HNW"/>
    <d v="2024-12-26T00:00:00"/>
    <x v="1"/>
    <s v="2693"/>
    <x v="13"/>
    <s v="PA"/>
    <x v="2"/>
    <x v="0"/>
    <d v="2024-12-26T00:00:00"/>
    <d v="1899-12-30T15:14:20"/>
    <d v="2024-12-26T00:00:00"/>
    <d v="1899-12-30T15:29:53"/>
    <d v="2024-12-26T00:00:00"/>
    <d v="1899-12-30T16:00:22"/>
    <x v="0"/>
    <x v="0"/>
    <s v="507102216"/>
    <s v="FBO"/>
    <d v="1899-12-30T00:46:02"/>
    <x v="605"/>
    <d v="1899-12-30T00:15:33"/>
    <s v="Ensacado"/>
    <s v="E002"/>
    <x v="2"/>
    <d v="1899-12-30T00:46:02"/>
    <d v="1899-12-30T00:30:29"/>
    <x v="14"/>
    <x v="20"/>
    <x v="0"/>
    <x v="2"/>
    <n v="0"/>
    <n v="0"/>
    <x v="0"/>
    <x v="2"/>
    <x v="0"/>
    <n v="0"/>
    <x v="1"/>
    <x v="0"/>
    <d v="1899-12-30T00:15:33"/>
    <d v="1899-12-30T00:15:33"/>
    <x v="0"/>
    <m/>
    <m/>
    <d v="1899-12-30T00:00:00"/>
    <d v="1899-12-30T00:46:02"/>
    <n v="5"/>
    <d v="1899-12-30T00:15:33"/>
    <n v="46.033333333344096"/>
    <x v="9"/>
    <x v="0"/>
  </r>
  <r>
    <x v="1"/>
    <s v="2024016992"/>
    <x v="0"/>
    <x v="663"/>
    <s v="E0070LZG"/>
    <d v="2024-12-26T00:00:00"/>
    <x v="1"/>
    <s v="2693"/>
    <x v="13"/>
    <s v="PA"/>
    <x v="2"/>
    <x v="0"/>
    <d v="2024-12-26T00:00:00"/>
    <d v="1899-12-30T15:58:23"/>
    <d v="2024-12-26T00:00:00"/>
    <d v="1899-12-30T15:54:32"/>
    <d v="2024-12-26T00:00:00"/>
    <d v="1899-12-30T16:00:58"/>
    <x v="0"/>
    <x v="0"/>
    <s v="507102217"/>
    <s v="FBO"/>
    <d v="1899-12-30T00:10:17"/>
    <x v="1970"/>
    <d v="1899-12-30T00:03:51"/>
    <s v="Ensacado"/>
    <s v="E002"/>
    <x v="1"/>
    <d v="1899-12-30T00:02:35"/>
    <d v="1899-12-30T00:06:26"/>
    <x v="14"/>
    <x v="20"/>
    <x v="0"/>
    <x v="2"/>
    <n v="1"/>
    <n v="0"/>
    <x v="1"/>
    <x v="2"/>
    <x v="0"/>
    <n v="1"/>
    <x v="1"/>
    <x v="1"/>
    <d v="1899-12-30T00:03:51"/>
    <d v="1899-12-30T00:03:51"/>
    <x v="1"/>
    <m/>
    <m/>
    <d v="1899-12-30T00:00:00"/>
    <d v="1899-12-30T00:02:35"/>
    <n v="5"/>
    <n v="-2.6736111111099747E-3"/>
    <n v="2.5833333333312325"/>
    <x v="9"/>
    <x v="1"/>
  </r>
  <r>
    <x v="1"/>
    <s v=""/>
    <x v="0"/>
    <x v="494"/>
    <s v="E0285KKX"/>
    <d v="2024-12-26T00:00:00"/>
    <x v="1"/>
    <s v="3126"/>
    <x v="11"/>
    <s v="S2D"/>
    <x v="9"/>
    <x v="0"/>
    <d v="2024-12-26T00:00:00"/>
    <d v="1899-12-30T15:56:14"/>
    <d v="2024-12-26T00:00:00"/>
    <d v="1899-12-30T15:56:42"/>
    <d v="2024-12-26T00:00:00"/>
    <d v="1899-12-30T15:57:27"/>
    <x v="110"/>
    <x v="9"/>
    <s v="507102218"/>
    <s v="FBO"/>
    <d v="1899-12-30T00:01:13"/>
    <x v="1971"/>
    <d v="1899-12-30T00:00:28"/>
    <s v="Granel"/>
    <s v="E001"/>
    <x v="2"/>
    <d v="1899-12-30T00:01:13"/>
    <d v="1899-12-30T00:00:45"/>
    <x v="14"/>
    <x v="20"/>
    <x v="0"/>
    <x v="1"/>
    <n v="1"/>
    <n v="0"/>
    <x v="1"/>
    <x v="1"/>
    <x v="0"/>
    <n v="1"/>
    <x v="1"/>
    <x v="1"/>
    <d v="1899-12-30T00:00:28"/>
    <d v="1899-12-30T00:00:28"/>
    <x v="0"/>
    <m/>
    <m/>
    <d v="1899-12-30T00:00:00"/>
    <d v="1899-12-30T00:01:13"/>
    <n v="5"/>
    <d v="1899-12-30T00:00:28"/>
    <n v="1.2166666666560921"/>
    <x v="6"/>
    <x v="1"/>
  </r>
  <r>
    <x v="1"/>
    <s v="2024016993"/>
    <x v="0"/>
    <x v="488"/>
    <s v="E5866LGS"/>
    <d v="2024-12-26T00:00:00"/>
    <x v="1"/>
    <s v="3208"/>
    <x v="12"/>
    <s v="PA"/>
    <x v="2"/>
    <x v="0"/>
    <d v="2024-12-26T00:00:00"/>
    <d v="1899-12-30T16:26:33"/>
    <d v="2024-12-26T00:00:00"/>
    <d v="1899-12-30T16:25:50"/>
    <d v="2024-12-26T00:00:00"/>
    <d v="1899-12-30T16:32:18"/>
    <x v="0"/>
    <x v="0"/>
    <s v="507102221"/>
    <s v="FBO"/>
    <d v="1899-12-30T00:07:11"/>
    <x v="871"/>
    <d v="1899-12-30T00:00:43"/>
    <s v="Ensacado"/>
    <s v="E002"/>
    <x v="2"/>
    <d v="1899-12-30T00:05:45"/>
    <d v="1899-12-30T00:06:28"/>
    <x v="10"/>
    <x v="20"/>
    <x v="0"/>
    <x v="2"/>
    <n v="1"/>
    <n v="0"/>
    <x v="1"/>
    <x v="2"/>
    <x v="0"/>
    <n v="1"/>
    <x v="1"/>
    <x v="1"/>
    <d v="1899-12-30T00:00:43"/>
    <d v="1899-12-30T00:00:43"/>
    <x v="0"/>
    <m/>
    <m/>
    <d v="1899-12-30T00:00:00"/>
    <d v="1899-12-30T00:05:45"/>
    <n v="5"/>
    <n v="-4.9768518518999993E-4"/>
    <n v="5.7499999999921059"/>
    <x v="9"/>
    <x v="1"/>
  </r>
  <r>
    <x v="1"/>
    <s v="2024016995"/>
    <x v="0"/>
    <x v="505"/>
    <s v="E5336KFP"/>
    <d v="2024-12-26T00:00:00"/>
    <x v="1"/>
    <s v="2693"/>
    <x v="13"/>
    <s v="PA"/>
    <x v="6"/>
    <x v="0"/>
    <d v="2024-12-26T00:00:00"/>
    <d v="1899-12-30T17:01:07"/>
    <d v="2024-12-26T00:00:00"/>
    <d v="1899-12-30T16:39:00"/>
    <d v="2024-12-26T00:00:00"/>
    <d v="1899-12-30T17:06:46"/>
    <x v="26"/>
    <x v="8"/>
    <s v="507102222"/>
    <s v="EXW"/>
    <d v="1899-12-30T00:49:53"/>
    <x v="570"/>
    <d v="1899-12-30T00:22:07"/>
    <s v="Ensacado"/>
    <s v="E002"/>
    <x v="1"/>
    <d v="1899-12-30T00:05:39"/>
    <d v="1899-12-30T00:27:46"/>
    <x v="8"/>
    <x v="20"/>
    <x v="0"/>
    <x v="2"/>
    <n v="1"/>
    <n v="0"/>
    <x v="1"/>
    <x v="2"/>
    <x v="0"/>
    <n v="1"/>
    <x v="1"/>
    <x v="1"/>
    <d v="1899-12-30T00:22:07"/>
    <d v="1899-12-30T00:22:07"/>
    <x v="1"/>
    <m/>
    <m/>
    <d v="1899-12-30T00:00:00"/>
    <d v="1899-12-30T00:05:39"/>
    <n v="5"/>
    <n v="-1.5358796296299992E-2"/>
    <n v="5.6499999999984851"/>
    <x v="10"/>
    <x v="1"/>
  </r>
  <r>
    <x v="1"/>
    <s v="2024016996"/>
    <x v="0"/>
    <x v="664"/>
    <m/>
    <d v="2024-12-26T00:00:00"/>
    <x v="1"/>
    <s v="2693"/>
    <x v="13"/>
    <s v="PA"/>
    <x v="2"/>
    <x v="0"/>
    <d v="2024-12-26T00:00:00"/>
    <d v="1899-12-30T17:26:47"/>
    <d v="2024-12-26T00:00:00"/>
    <d v="1899-12-30T17:41:21"/>
    <d v="2024-12-26T00:00:00"/>
    <d v="1899-12-30T17:46:44"/>
    <x v="0"/>
    <x v="0"/>
    <s v="507102224"/>
    <s v="EXW"/>
    <d v="1899-12-30T00:19:57"/>
    <x v="1972"/>
    <d v="1899-12-30T00:14:34"/>
    <s v="Ensacado"/>
    <s v="E002"/>
    <x v="1"/>
    <d v="1899-12-30T00:19:57"/>
    <d v="1899-12-30T00:05:23"/>
    <x v="8"/>
    <x v="20"/>
    <x v="0"/>
    <x v="2"/>
    <n v="0"/>
    <n v="0"/>
    <x v="0"/>
    <x v="2"/>
    <x v="0"/>
    <n v="0"/>
    <x v="1"/>
    <x v="1"/>
    <d v="1899-12-30T00:14:34"/>
    <d v="1899-12-30T00:14:34"/>
    <x v="0"/>
    <m/>
    <m/>
    <d v="1899-12-30T00:00:00"/>
    <d v="1899-12-30T00:19:57"/>
    <n v="5"/>
    <d v="1899-12-30T00:14:34"/>
    <n v="19.950000000004717"/>
    <x v="10"/>
    <x v="1"/>
  </r>
  <r>
    <x v="1"/>
    <s v="2024017000"/>
    <x v="0"/>
    <x v="527"/>
    <s v="E6642HNW"/>
    <d v="2024-12-27T00:00:00"/>
    <x v="1"/>
    <s v="3208"/>
    <x v="12"/>
    <s v="PA"/>
    <x v="2"/>
    <x v="0"/>
    <d v="2024-12-27T00:00:00"/>
    <d v="1899-12-30T06:07:25"/>
    <d v="2024-12-27T00:00:00"/>
    <d v="1899-12-30T06:04:40"/>
    <d v="2024-12-27T00:00:00"/>
    <d v="1899-12-30T06:21:21"/>
    <x v="0"/>
    <x v="0"/>
    <s v="507102225"/>
    <s v="FBO"/>
    <d v="1899-12-30T00:19:26"/>
    <x v="1973"/>
    <d v="1899-12-30T00:02:45"/>
    <s v="Ensacado"/>
    <s v="E002"/>
    <x v="2"/>
    <d v="1899-12-30T00:13:56"/>
    <d v="1899-12-30T00:16:41"/>
    <x v="0"/>
    <x v="0"/>
    <x v="0"/>
    <x v="2"/>
    <n v="0"/>
    <n v="0"/>
    <x v="0"/>
    <x v="2"/>
    <x v="0"/>
    <n v="0"/>
    <x v="1"/>
    <x v="1"/>
    <d v="1899-12-30T00:02:45"/>
    <d v="1899-12-30T00:02:45"/>
    <x v="0"/>
    <m/>
    <m/>
    <d v="1899-12-30T00:00:00"/>
    <d v="1899-12-30T00:13:56"/>
    <n v="6"/>
    <n v="-1.9097222222200227E-3"/>
    <n v="13.933333333339162"/>
    <x v="12"/>
    <x v="1"/>
  </r>
  <r>
    <x v="1"/>
    <s v="2024016998"/>
    <x v="0"/>
    <x v="489"/>
    <s v="E8727HJH"/>
    <d v="2024-12-27T00:00:00"/>
    <x v="1"/>
    <s v="3126"/>
    <x v="11"/>
    <s v="S1D"/>
    <x v="8"/>
    <x v="0"/>
    <d v="2024-12-27T00:00:00"/>
    <d v="1899-12-30T06:05:14"/>
    <d v="2024-12-27T00:00:00"/>
    <d v="1899-12-30T06:02:32"/>
    <d v="2024-12-27T00:00:00"/>
    <d v="1899-12-30T06:27:10"/>
    <x v="0"/>
    <x v="0"/>
    <s v="507102226"/>
    <s v="FBO"/>
    <d v="1899-12-30T00:27:20"/>
    <x v="1974"/>
    <d v="1899-12-30T00:02:42"/>
    <s v="Granel"/>
    <s v="E001"/>
    <x v="2"/>
    <d v="1899-12-30T00:21:56"/>
    <d v="1899-12-30T00:24:38"/>
    <x v="0"/>
    <x v="0"/>
    <x v="0"/>
    <x v="1"/>
    <n v="0"/>
    <n v="0"/>
    <x v="0"/>
    <x v="1"/>
    <x v="0"/>
    <n v="0"/>
    <x v="1"/>
    <x v="1"/>
    <d v="1899-12-30T00:02:42"/>
    <d v="1899-12-30T00:02:42"/>
    <x v="0"/>
    <m/>
    <m/>
    <d v="1899-12-30T00:00:00"/>
    <d v="1899-12-30T00:21:56"/>
    <n v="6"/>
    <n v="-1.87499999999996E-3"/>
    <n v="21.93333333333122"/>
    <x v="12"/>
    <x v="1"/>
  </r>
  <r>
    <x v="1"/>
    <s v="2024016999"/>
    <x v="0"/>
    <x v="491"/>
    <s v="E6110KPL"/>
    <d v="2024-12-27T00:00:00"/>
    <x v="1"/>
    <s v="3126"/>
    <x v="11"/>
    <s v="S2D"/>
    <x v="9"/>
    <x v="0"/>
    <d v="2024-12-27T00:00:00"/>
    <d v="1899-12-30T06:05:36"/>
    <d v="2024-12-27T00:00:00"/>
    <d v="1899-12-30T06:02:50"/>
    <d v="2024-12-27T00:00:00"/>
    <d v="1899-12-30T06:31:09"/>
    <x v="0"/>
    <x v="0"/>
    <s v="507102227"/>
    <s v="FBO"/>
    <d v="1899-12-30T00:31:05"/>
    <x v="1303"/>
    <d v="1899-12-30T00:02:46"/>
    <s v="Granel"/>
    <s v="E001"/>
    <x v="2"/>
    <d v="1899-12-30T00:25:33"/>
    <d v="1899-12-30T00:28:19"/>
    <x v="0"/>
    <x v="0"/>
    <x v="0"/>
    <x v="1"/>
    <n v="0"/>
    <n v="0"/>
    <x v="0"/>
    <x v="1"/>
    <x v="0"/>
    <n v="0"/>
    <x v="1"/>
    <x v="1"/>
    <d v="1899-12-30T00:02:46"/>
    <d v="1899-12-30T00:02:46"/>
    <x v="0"/>
    <m/>
    <m/>
    <d v="1899-12-30T00:00:00"/>
    <d v="1899-12-30T00:25:33"/>
    <n v="6"/>
    <n v="-1.9212962963000013E-3"/>
    <n v="25.549999999992004"/>
    <x v="12"/>
    <x v="1"/>
  </r>
  <r>
    <x v="1"/>
    <s v="2024017001"/>
    <x v="0"/>
    <x v="496"/>
    <s v="E5980LLH"/>
    <d v="2024-12-27T00:00:00"/>
    <x v="1"/>
    <s v="2649"/>
    <x v="14"/>
    <s v="S6H"/>
    <x v="10"/>
    <x v="0"/>
    <d v="2024-12-27T00:00:00"/>
    <d v="1899-12-30T06:12:49"/>
    <d v="2024-12-27T00:00:00"/>
    <d v="1899-12-30T06:09:53"/>
    <d v="2024-12-27T00:00:00"/>
    <d v="1899-12-30T06:35:00"/>
    <x v="0"/>
    <x v="0"/>
    <s v="507102228"/>
    <s v="FBO"/>
    <d v="1899-12-30T00:28:03"/>
    <x v="548"/>
    <d v="1899-12-30T00:02:56"/>
    <s v="Granel"/>
    <s v="E001"/>
    <x v="2"/>
    <d v="1899-12-30T00:22:11"/>
    <d v="1899-12-30T00:25:07"/>
    <x v="0"/>
    <x v="0"/>
    <x v="0"/>
    <x v="1"/>
    <n v="0"/>
    <n v="0"/>
    <x v="0"/>
    <x v="1"/>
    <x v="0"/>
    <n v="0"/>
    <x v="1"/>
    <x v="1"/>
    <d v="1899-12-30T00:02:56"/>
    <d v="1899-12-30T00:02:56"/>
    <x v="0"/>
    <m/>
    <m/>
    <d v="1899-12-30T00:00:00"/>
    <d v="1899-12-30T00:22:11"/>
    <n v="6"/>
    <n v="-2.0370370370300095E-3"/>
    <n v="22.183333333344049"/>
    <x v="12"/>
    <x v="1"/>
  </r>
  <r>
    <x v="1"/>
    <s v="2024017006"/>
    <x v="0"/>
    <x v="494"/>
    <s v="E0285KKX"/>
    <d v="2024-12-27T00:00:00"/>
    <x v="1"/>
    <s v="3126"/>
    <x v="11"/>
    <s v="S1D"/>
    <x v="8"/>
    <x v="0"/>
    <d v="2024-12-27T00:00:00"/>
    <d v="1899-12-30T06:37:29"/>
    <d v="2024-12-27T00:00:00"/>
    <d v="1899-12-30T06:33:57"/>
    <d v="2024-12-27T00:00:00"/>
    <d v="1899-12-30T06:46:01"/>
    <x v="0"/>
    <x v="0"/>
    <s v="507102229"/>
    <s v="FBO"/>
    <d v="1899-12-30T00:15:36"/>
    <x v="1975"/>
    <d v="1899-12-30T00:03:32"/>
    <s v="Granel"/>
    <s v="E001"/>
    <x v="2"/>
    <d v="1899-12-30T00:08:32"/>
    <d v="1899-12-30T00:12:04"/>
    <x v="0"/>
    <x v="0"/>
    <x v="0"/>
    <x v="1"/>
    <n v="1"/>
    <n v="0"/>
    <x v="1"/>
    <x v="1"/>
    <x v="0"/>
    <n v="1"/>
    <x v="1"/>
    <x v="1"/>
    <d v="1899-12-30T00:03:32"/>
    <d v="1899-12-30T00:03:32"/>
    <x v="0"/>
    <m/>
    <m/>
    <d v="1899-12-30T00:00:00"/>
    <d v="1899-12-30T00:08:32"/>
    <n v="6"/>
    <n v="-2.4537037036999609E-3"/>
    <n v="8.533333333339197"/>
    <x v="12"/>
    <x v="1"/>
  </r>
  <r>
    <x v="1"/>
    <s v="2024017009"/>
    <x v="0"/>
    <x v="493"/>
    <s v="E8087HNJ"/>
    <d v="2024-12-27T00:00:00"/>
    <x v="1"/>
    <s v="2693"/>
    <x v="13"/>
    <s v="PA"/>
    <x v="2"/>
    <x v="0"/>
    <d v="2024-12-27T00:00:00"/>
    <d v="1899-12-30T07:04:14"/>
    <d v="2024-12-27T00:00:00"/>
    <d v="1899-12-30T07:08:18"/>
    <d v="2024-12-27T00:00:00"/>
    <d v="1899-12-30T07:13:06"/>
    <x v="111"/>
    <x v="11"/>
    <s v="507102232"/>
    <s v="FBO"/>
    <d v="1899-12-30T00:08:52"/>
    <x v="1959"/>
    <d v="1899-12-30T00:04:04"/>
    <s v="Ensacado"/>
    <s v="E002"/>
    <x v="2"/>
    <d v="1899-12-30T00:08:52"/>
    <d v="1899-12-30T00:04:48"/>
    <x v="1"/>
    <x v="0"/>
    <x v="0"/>
    <x v="2"/>
    <n v="1"/>
    <n v="0"/>
    <x v="1"/>
    <x v="2"/>
    <x v="0"/>
    <n v="1"/>
    <x v="1"/>
    <x v="1"/>
    <d v="1899-12-30T00:04:04"/>
    <d v="1899-12-30T00:04:04"/>
    <x v="0"/>
    <m/>
    <m/>
    <d v="1899-12-30T00:00:00"/>
    <d v="1899-12-30T00:08:52"/>
    <n v="6"/>
    <d v="1899-12-30T00:04:04"/>
    <n v="8.8666666666703975"/>
    <x v="0"/>
    <x v="1"/>
  </r>
  <r>
    <x v="1"/>
    <s v="2024017010"/>
    <x v="0"/>
    <x v="493"/>
    <s v="E8087HNJ"/>
    <d v="2024-12-27T00:00:00"/>
    <x v="1"/>
    <s v="2693"/>
    <x v="13"/>
    <s v="PA"/>
    <x v="2"/>
    <x v="0"/>
    <d v="2024-12-27T00:00:00"/>
    <d v="1899-12-30T07:13:46"/>
    <d v="2024-12-27T00:00:00"/>
    <d v="1899-12-30T07:10:49"/>
    <d v="2024-12-27T00:00:00"/>
    <d v="1899-12-30T07:15:39"/>
    <x v="112"/>
    <x v="11"/>
    <s v="507102233"/>
    <s v="FBO"/>
    <d v="1899-12-30T00:07:47"/>
    <x v="1976"/>
    <d v="1899-12-30T00:02:57"/>
    <s v="Ensacado"/>
    <s v="E002"/>
    <x v="2"/>
    <d v="1899-12-30T00:01:53"/>
    <d v="1899-12-30T00:04:50"/>
    <x v="1"/>
    <x v="0"/>
    <x v="0"/>
    <x v="2"/>
    <n v="1"/>
    <n v="0"/>
    <x v="1"/>
    <x v="2"/>
    <x v="0"/>
    <n v="1"/>
    <x v="1"/>
    <x v="1"/>
    <d v="1899-12-30T00:02:57"/>
    <d v="1899-12-30T00:02:57"/>
    <x v="1"/>
    <m/>
    <m/>
    <d v="1899-12-30T00:00:00"/>
    <d v="1899-12-30T00:01:53"/>
    <n v="6"/>
    <n v="-2.0486111111099881E-3"/>
    <n v="1.8833333333328017"/>
    <x v="0"/>
    <x v="1"/>
  </r>
  <r>
    <x v="1"/>
    <s v="2024017012"/>
    <x v="0"/>
    <x v="488"/>
    <s v="E5866LGS"/>
    <d v="2024-12-27T00:00:00"/>
    <x v="1"/>
    <s v="2693"/>
    <x v="13"/>
    <s v="PA"/>
    <x v="2"/>
    <x v="0"/>
    <d v="2024-12-27T00:00:00"/>
    <d v="1899-12-30T08:00:56"/>
    <d v="2024-12-27T00:00:00"/>
    <d v="1899-12-30T08:12:26"/>
    <d v="2024-12-27T00:00:00"/>
    <d v="1899-12-30T08:17:34"/>
    <x v="0"/>
    <x v="0"/>
    <s v="507102236"/>
    <s v="FBO"/>
    <d v="1899-12-30T00:16:38"/>
    <x v="1977"/>
    <d v="1899-12-30T00:11:30"/>
    <s v="Ensacado"/>
    <s v="E002"/>
    <x v="2"/>
    <d v="1899-12-30T00:16:38"/>
    <d v="1899-12-30T00:05:08"/>
    <x v="2"/>
    <x v="0"/>
    <x v="0"/>
    <x v="2"/>
    <n v="0"/>
    <n v="0"/>
    <x v="0"/>
    <x v="2"/>
    <x v="0"/>
    <n v="0"/>
    <x v="1"/>
    <x v="1"/>
    <d v="1899-12-30T00:11:30"/>
    <d v="1899-12-30T00:11:30"/>
    <x v="0"/>
    <m/>
    <m/>
    <d v="1899-12-30T00:00:00"/>
    <d v="1899-12-30T00:16:38"/>
    <n v="6"/>
    <d v="1899-12-30T00:11:30"/>
    <n v="16.633333333339184"/>
    <x v="1"/>
    <x v="1"/>
  </r>
  <r>
    <x v="1"/>
    <s v="2024017013"/>
    <x v="0"/>
    <x v="665"/>
    <m/>
    <d v="2024-12-27T00:00:00"/>
    <x v="1"/>
    <s v="3208"/>
    <x v="12"/>
    <s v="PA"/>
    <x v="6"/>
    <x v="0"/>
    <d v="2024-12-27T00:00:00"/>
    <d v="1899-12-30T08:16:24"/>
    <d v="2024-12-27T00:00:00"/>
    <d v="1899-12-30T08:12:55"/>
    <d v="2024-12-27T00:00:00"/>
    <d v="1899-12-30T08:22:20"/>
    <x v="113"/>
    <x v="11"/>
    <s v="507102237"/>
    <s v="FBO"/>
    <d v="1899-12-30T00:12:54"/>
    <x v="1978"/>
    <d v="1899-12-30T00:03:29"/>
    <s v="Ensacado"/>
    <s v="E002"/>
    <x v="1"/>
    <d v="1899-12-30T00:05:56"/>
    <d v="1899-12-30T00:09:25"/>
    <x v="2"/>
    <x v="0"/>
    <x v="0"/>
    <x v="2"/>
    <n v="1"/>
    <n v="0"/>
    <x v="1"/>
    <x v="2"/>
    <x v="0"/>
    <n v="1"/>
    <x v="1"/>
    <x v="1"/>
    <d v="1899-12-30T00:03:29"/>
    <d v="1899-12-30T00:03:29"/>
    <x v="0"/>
    <m/>
    <m/>
    <d v="1899-12-30T00:00:00"/>
    <d v="1899-12-30T00:05:56"/>
    <n v="6"/>
    <n v="-2.4189814814800092E-3"/>
    <n v="5.9333333333327953"/>
    <x v="1"/>
    <x v="1"/>
  </r>
  <r>
    <x v="1"/>
    <s v="2024017014"/>
    <x v="0"/>
    <x v="666"/>
    <m/>
    <d v="2024-12-27T00:00:00"/>
    <x v="1"/>
    <s v="3208"/>
    <x v="12"/>
    <s v="PA"/>
    <x v="2"/>
    <x v="0"/>
    <d v="2024-12-27T00:00:00"/>
    <d v="1899-12-30T08:29:33"/>
    <d v="2024-12-27T00:00:00"/>
    <d v="1899-12-30T08:25:34"/>
    <d v="2024-12-27T00:00:00"/>
    <d v="1899-12-30T08:31:06"/>
    <x v="0"/>
    <x v="0"/>
    <s v="507102238"/>
    <s v="FBO"/>
    <d v="1899-12-30T00:09:31"/>
    <x v="1979"/>
    <d v="1899-12-30T00:03:59"/>
    <s v="Ensacado"/>
    <s v="E002"/>
    <x v="1"/>
    <d v="1899-12-30T00:01:33"/>
    <d v="1899-12-30T00:05:32"/>
    <x v="2"/>
    <x v="0"/>
    <x v="0"/>
    <x v="2"/>
    <n v="1"/>
    <n v="0"/>
    <x v="1"/>
    <x v="2"/>
    <x v="0"/>
    <n v="1"/>
    <x v="1"/>
    <x v="1"/>
    <d v="1899-12-30T00:03:59"/>
    <d v="1899-12-30T00:03:59"/>
    <x v="1"/>
    <m/>
    <m/>
    <d v="1899-12-30T00:00:00"/>
    <d v="1899-12-30T00:01:33"/>
    <n v="6"/>
    <n v="-2.7662037037100018E-3"/>
    <n v="1.5500000000016012"/>
    <x v="1"/>
    <x v="1"/>
  </r>
  <r>
    <x v="1"/>
    <s v="2024017017"/>
    <x v="0"/>
    <x v="667"/>
    <m/>
    <d v="2024-12-27T00:00:00"/>
    <x v="1"/>
    <s v="3208"/>
    <x v="12"/>
    <s v="PA"/>
    <x v="2"/>
    <x v="0"/>
    <d v="2024-12-27T00:00:00"/>
    <d v="1899-12-30T08:42:14"/>
    <d v="2024-12-27T00:00:00"/>
    <d v="1899-12-30T08:39:39"/>
    <d v="2024-12-27T00:00:00"/>
    <d v="1899-12-30T08:45:33"/>
    <x v="0"/>
    <x v="0"/>
    <s v="507102239"/>
    <s v="FBO"/>
    <d v="1899-12-30T00:08:29"/>
    <x v="1980"/>
    <d v="1899-12-30T00:02:35"/>
    <s v="Ensacado"/>
    <s v="E002"/>
    <x v="1"/>
    <d v="1899-12-30T00:03:19"/>
    <d v="1899-12-30T00:05:54"/>
    <x v="2"/>
    <x v="0"/>
    <x v="0"/>
    <x v="2"/>
    <n v="1"/>
    <n v="0"/>
    <x v="1"/>
    <x v="2"/>
    <x v="0"/>
    <n v="1"/>
    <x v="1"/>
    <x v="1"/>
    <d v="1899-12-30T00:02:35"/>
    <d v="1899-12-30T00:02:35"/>
    <x v="0"/>
    <m/>
    <m/>
    <d v="1899-12-30T00:00:00"/>
    <d v="1899-12-30T00:03:19"/>
    <n v="6"/>
    <n v="-1.7939814814799671E-3"/>
    <n v="3.3166666666656131"/>
    <x v="1"/>
    <x v="1"/>
  </r>
  <r>
    <x v="1"/>
    <s v="2024017018"/>
    <x v="0"/>
    <x v="496"/>
    <s v="E5980LLH"/>
    <d v="2024-12-27T00:00:00"/>
    <x v="1"/>
    <s v="3126"/>
    <x v="11"/>
    <s v="S1D"/>
    <x v="8"/>
    <x v="0"/>
    <d v="2024-12-27T00:00:00"/>
    <d v="1899-12-30T08:43:53"/>
    <d v="2024-12-27T00:00:00"/>
    <d v="1899-12-30T08:41:50"/>
    <d v="2024-12-27T00:00:00"/>
    <d v="1899-12-30T09:11:20"/>
    <x v="0"/>
    <x v="0"/>
    <s v="507102240"/>
    <s v="FBO"/>
    <d v="1899-12-30T00:31:33"/>
    <x v="1158"/>
    <d v="1899-12-30T00:02:03"/>
    <s v="Granel"/>
    <s v="E001"/>
    <x v="2"/>
    <d v="1899-12-30T00:27:27"/>
    <d v="1899-12-30T00:29:30"/>
    <x v="2"/>
    <x v="0"/>
    <x v="0"/>
    <x v="1"/>
    <n v="0"/>
    <n v="0"/>
    <x v="0"/>
    <x v="1"/>
    <x v="0"/>
    <n v="0"/>
    <x v="1"/>
    <x v="1"/>
    <d v="1899-12-30T00:02:03"/>
    <d v="1899-12-30T00:02:03"/>
    <x v="0"/>
    <m/>
    <m/>
    <d v="1899-12-30T00:00:00"/>
    <d v="1899-12-30T00:27:27"/>
    <n v="6"/>
    <n v="-1.4236111111100014E-3"/>
    <n v="27.449999999999974"/>
    <x v="2"/>
    <x v="1"/>
  </r>
  <r>
    <x v="1"/>
    <s v="2024017026"/>
    <x v="0"/>
    <x v="527"/>
    <s v="E6642HNW"/>
    <d v="2024-12-27T00:00:00"/>
    <x v="1"/>
    <s v="2693"/>
    <x v="13"/>
    <s v="PA"/>
    <x v="2"/>
    <x v="0"/>
    <d v="2024-12-27T00:00:00"/>
    <d v="1899-12-30T09:24:25"/>
    <d v="2024-12-27T00:00:00"/>
    <d v="1899-12-30T09:21:48"/>
    <d v="2024-12-27T00:00:00"/>
    <d v="1899-12-30T09:48:07"/>
    <x v="0"/>
    <x v="0"/>
    <s v="507102242"/>
    <s v="FBO"/>
    <d v="1899-12-30T00:28:56"/>
    <x v="188"/>
    <d v="1899-12-30T00:02:37"/>
    <s v="Ensacado"/>
    <s v="E002"/>
    <x v="2"/>
    <d v="1899-12-30T00:23:42"/>
    <d v="1899-12-30T00:26:19"/>
    <x v="3"/>
    <x v="0"/>
    <x v="0"/>
    <x v="2"/>
    <n v="0"/>
    <n v="0"/>
    <x v="0"/>
    <x v="2"/>
    <x v="0"/>
    <n v="0"/>
    <x v="1"/>
    <x v="1"/>
    <d v="1899-12-30T00:02:37"/>
    <d v="1899-12-30T00:02:37"/>
    <x v="0"/>
    <m/>
    <m/>
    <d v="1899-12-30T00:00:00"/>
    <d v="1899-12-30T00:23:42"/>
    <n v="6"/>
    <n v="-1.8171296296300432E-3"/>
    <n v="23.69999999999515"/>
    <x v="2"/>
    <x v="1"/>
  </r>
  <r>
    <x v="1"/>
    <s v="2024017031"/>
    <x v="0"/>
    <x v="493"/>
    <s v="E8087HNJ"/>
    <d v="2024-12-27T00:00:00"/>
    <x v="1"/>
    <s v="2758"/>
    <x v="15"/>
    <s v="PA"/>
    <x v="2"/>
    <x v="0"/>
    <d v="2024-12-27T00:00:00"/>
    <d v="1899-12-30T09:48:15"/>
    <d v="2024-12-27T00:00:00"/>
    <d v="1899-12-30T09:49:49"/>
    <d v="2024-12-27T00:00:00"/>
    <d v="1899-12-30T09:54:30"/>
    <x v="37"/>
    <x v="11"/>
    <s v="507102243"/>
    <s v="FBO"/>
    <d v="1899-12-30T00:06:15"/>
    <x v="1696"/>
    <d v="1899-12-30T00:01:34"/>
    <s v="Ensacado"/>
    <s v="E002"/>
    <x v="2"/>
    <d v="1899-12-30T00:06:15"/>
    <d v="1899-12-30T00:04:41"/>
    <x v="3"/>
    <x v="0"/>
    <x v="0"/>
    <x v="2"/>
    <n v="1"/>
    <n v="0"/>
    <x v="1"/>
    <x v="2"/>
    <x v="0"/>
    <n v="1"/>
    <x v="1"/>
    <x v="1"/>
    <d v="1899-12-30T00:01:34"/>
    <d v="1899-12-30T00:01:34"/>
    <x v="0"/>
    <m/>
    <m/>
    <d v="1899-12-30T00:00:00"/>
    <d v="1899-12-30T00:06:15"/>
    <n v="6"/>
    <d v="1899-12-30T00:01:34"/>
    <n v="6.2500000000031353"/>
    <x v="2"/>
    <x v="1"/>
  </r>
  <r>
    <x v="1"/>
    <s v="2024017038"/>
    <x v="0"/>
    <x v="491"/>
    <s v="E6110KPL"/>
    <d v="2024-12-27T00:00:00"/>
    <x v="1"/>
    <s v="3126"/>
    <x v="11"/>
    <s v="S2D"/>
    <x v="9"/>
    <x v="0"/>
    <d v="2024-12-27T00:00:00"/>
    <d v="1899-12-30T10:40:29"/>
    <d v="2024-12-27T00:00:00"/>
    <d v="1899-12-30T10:37:27"/>
    <d v="2024-12-27T00:00:00"/>
    <d v="1899-12-30T11:01:51"/>
    <x v="0"/>
    <x v="0"/>
    <s v="507102246"/>
    <s v="FBO"/>
    <d v="1899-12-30T00:27:26"/>
    <x v="1312"/>
    <d v="1899-12-30T00:03:02"/>
    <s v="Granel"/>
    <s v="E001"/>
    <x v="2"/>
    <d v="1899-12-30T00:21:22"/>
    <d v="1899-12-30T00:24:24"/>
    <x v="4"/>
    <x v="0"/>
    <x v="0"/>
    <x v="1"/>
    <n v="0"/>
    <n v="0"/>
    <x v="0"/>
    <x v="1"/>
    <x v="0"/>
    <n v="0"/>
    <x v="1"/>
    <x v="1"/>
    <d v="1899-12-30T00:03:02"/>
    <d v="1899-12-30T00:03:02"/>
    <x v="0"/>
    <m/>
    <m/>
    <d v="1899-12-30T00:00:00"/>
    <d v="1899-12-30T00:21:22"/>
    <n v="6"/>
    <n v="-2.1064814814800159E-3"/>
    <n v="21.366666666676828"/>
    <x v="4"/>
    <x v="1"/>
  </r>
  <r>
    <x v="1"/>
    <s v="2024017044"/>
    <x v="0"/>
    <x v="492"/>
    <s v="E0184KJL"/>
    <d v="2024-12-27T00:00:00"/>
    <x v="1"/>
    <s v="2693"/>
    <x v="13"/>
    <s v="PA"/>
    <x v="2"/>
    <x v="0"/>
    <d v="2024-12-27T00:00:00"/>
    <d v="1899-12-30T11:05:44"/>
    <d v="2024-12-27T00:00:00"/>
    <d v="1899-12-30T11:02:55"/>
    <d v="2024-12-27T00:00:00"/>
    <d v="1899-12-30T11:07:36"/>
    <x v="114"/>
    <x v="11"/>
    <s v="507102247"/>
    <s v="FBO"/>
    <d v="1899-12-30T00:07:30"/>
    <x v="1696"/>
    <d v="1899-12-30T00:02:49"/>
    <s v="Ensacado"/>
    <s v="E002"/>
    <x v="2"/>
    <d v="1899-12-30T00:01:52"/>
    <d v="1899-12-30T00:04:41"/>
    <x v="5"/>
    <x v="0"/>
    <x v="0"/>
    <x v="2"/>
    <n v="1"/>
    <n v="0"/>
    <x v="1"/>
    <x v="2"/>
    <x v="0"/>
    <n v="1"/>
    <x v="1"/>
    <x v="1"/>
    <d v="1899-12-30T00:02:49"/>
    <d v="1899-12-30T00:02:49"/>
    <x v="1"/>
    <m/>
    <m/>
    <d v="1899-12-30T00:00:00"/>
    <d v="1899-12-30T00:01:52"/>
    <n v="6"/>
    <n v="-1.9560185185100165E-3"/>
    <n v="1.8666666666719411"/>
    <x v="4"/>
    <x v="1"/>
  </r>
  <r>
    <x v="1"/>
    <s v="2024017045"/>
    <x v="0"/>
    <x v="492"/>
    <s v="E0184KJL"/>
    <d v="2024-12-27T00:00:00"/>
    <x v="1"/>
    <s v="2693"/>
    <x v="13"/>
    <s v="PA"/>
    <x v="2"/>
    <x v="0"/>
    <d v="2024-12-27T00:00:00"/>
    <d v="1899-12-30T11:08:53"/>
    <d v="2024-12-27T00:00:00"/>
    <d v="1899-12-30T11:05:10"/>
    <d v="2024-12-27T00:00:00"/>
    <d v="1899-12-30T11:09:55"/>
    <x v="19"/>
    <x v="11"/>
    <s v="507102248"/>
    <s v="FBO"/>
    <d v="1899-12-30T00:08:28"/>
    <x v="1961"/>
    <d v="1899-12-30T00:03:43"/>
    <s v="Ensacado"/>
    <s v="E002"/>
    <x v="2"/>
    <d v="1899-12-30T00:01:02"/>
    <d v="1899-12-30T00:04:45"/>
    <x v="5"/>
    <x v="0"/>
    <x v="0"/>
    <x v="2"/>
    <n v="1"/>
    <n v="0"/>
    <x v="1"/>
    <x v="2"/>
    <x v="0"/>
    <n v="1"/>
    <x v="1"/>
    <x v="1"/>
    <d v="1899-12-30T00:03:43"/>
    <d v="1899-12-30T00:03:43"/>
    <x v="1"/>
    <m/>
    <m/>
    <d v="1899-12-30T00:00:00"/>
    <d v="1899-12-30T00:01:02"/>
    <n v="6"/>
    <n v="-2.5810185185100032E-3"/>
    <n v="1.0333333333439398"/>
    <x v="4"/>
    <x v="1"/>
  </r>
  <r>
    <x v="1"/>
    <s v="2024017046"/>
    <x v="0"/>
    <x v="492"/>
    <s v="E0184KJL"/>
    <d v="2024-12-27T00:00:00"/>
    <x v="1"/>
    <s v="3208"/>
    <x v="12"/>
    <s v="PA"/>
    <x v="2"/>
    <x v="0"/>
    <d v="2024-12-27T00:00:00"/>
    <d v="1899-12-30T11:10:48"/>
    <d v="2024-12-27T00:00:00"/>
    <d v="1899-12-30T11:06:56"/>
    <d v="2024-12-27T00:00:00"/>
    <d v="1899-12-30T11:11:35"/>
    <x v="115"/>
    <x v="11"/>
    <s v="507102249"/>
    <s v="FBO"/>
    <d v="1899-12-30T00:08:31"/>
    <x v="1953"/>
    <d v="1899-12-30T00:03:52"/>
    <s v="Ensacado"/>
    <s v="E002"/>
    <x v="2"/>
    <d v="1899-12-30T00:00:47"/>
    <d v="1899-12-30T00:04:39"/>
    <x v="5"/>
    <x v="0"/>
    <x v="0"/>
    <x v="2"/>
    <n v="1"/>
    <n v="0"/>
    <x v="1"/>
    <x v="2"/>
    <x v="0"/>
    <n v="1"/>
    <x v="1"/>
    <x v="1"/>
    <d v="1899-12-30T00:03:52"/>
    <d v="1899-12-30T00:03:52"/>
    <x v="1"/>
    <m/>
    <m/>
    <d v="1899-12-30T00:00:00"/>
    <d v="1899-12-30T00:00:47"/>
    <n v="6"/>
    <n v="-2.6851851851800168E-3"/>
    <n v="0.78333333333119093"/>
    <x v="4"/>
    <x v="1"/>
  </r>
  <r>
    <x v="1"/>
    <s v="2024017041"/>
    <x v="0"/>
    <x v="544"/>
    <s v="E1160JXP"/>
    <d v="2024-12-27T00:00:00"/>
    <x v="1"/>
    <s v="3208"/>
    <x v="12"/>
    <s v="PA"/>
    <x v="2"/>
    <x v="0"/>
    <d v="2024-12-27T00:00:00"/>
    <d v="1899-12-30T11:01:40"/>
    <d v="2024-12-27T00:00:00"/>
    <d v="1899-12-30T10:57:52"/>
    <d v="2024-12-27T00:00:00"/>
    <d v="1899-12-30T11:16:14"/>
    <x v="0"/>
    <x v="0"/>
    <s v="507102250"/>
    <s v="FBO"/>
    <d v="1899-12-30T00:22:10"/>
    <x v="1889"/>
    <d v="1899-12-30T00:03:48"/>
    <s v="Ensacado"/>
    <s v="E002"/>
    <x v="2"/>
    <d v="1899-12-30T00:14:34"/>
    <d v="1899-12-30T00:18:22"/>
    <x v="5"/>
    <x v="0"/>
    <x v="0"/>
    <x v="2"/>
    <n v="0"/>
    <n v="0"/>
    <x v="0"/>
    <x v="2"/>
    <x v="0"/>
    <n v="0"/>
    <x v="1"/>
    <x v="1"/>
    <d v="1899-12-30T00:03:48"/>
    <d v="1899-12-30T00:03:48"/>
    <x v="0"/>
    <m/>
    <m/>
    <d v="1899-12-30T00:00:00"/>
    <d v="1899-12-30T00:14:34"/>
    <n v="6"/>
    <n v="-2.6388888888899675E-3"/>
    <n v="14.566666666665613"/>
    <x v="4"/>
    <x v="1"/>
  </r>
  <r>
    <x v="1"/>
    <s v="2024017049"/>
    <x v="0"/>
    <x v="496"/>
    <s v="E5980LLH"/>
    <d v="2024-12-27T00:00:00"/>
    <x v="1"/>
    <s v="3126"/>
    <x v="11"/>
    <s v="S1D"/>
    <x v="8"/>
    <x v="0"/>
    <d v="2024-12-27T00:00:00"/>
    <d v="1899-12-30T11:27:30"/>
    <d v="2024-12-27T00:00:00"/>
    <d v="1899-12-30T11:24:19"/>
    <d v="2024-12-27T00:00:00"/>
    <d v="1899-12-30T11:44:15"/>
    <x v="0"/>
    <x v="0"/>
    <s v="507102253"/>
    <s v="FBO"/>
    <d v="1899-12-30T00:23:07"/>
    <x v="1981"/>
    <d v="1899-12-30T00:03:11"/>
    <s v="Granel"/>
    <s v="E001"/>
    <x v="2"/>
    <d v="1899-12-30T00:16:45"/>
    <d v="1899-12-30T00:19:56"/>
    <x v="5"/>
    <x v="0"/>
    <x v="0"/>
    <x v="1"/>
    <n v="0"/>
    <n v="0"/>
    <x v="0"/>
    <x v="1"/>
    <x v="0"/>
    <n v="0"/>
    <x v="1"/>
    <x v="1"/>
    <d v="1899-12-30T00:03:11"/>
    <d v="1899-12-30T00:03:11"/>
    <x v="0"/>
    <m/>
    <m/>
    <d v="1899-12-30T00:00:00"/>
    <d v="1899-12-30T00:16:45"/>
    <n v="6"/>
    <n v="-2.2106481481500295E-3"/>
    <n v="16.749999999993584"/>
    <x v="4"/>
    <x v="1"/>
  </r>
  <r>
    <x v="1"/>
    <s v="2024017050"/>
    <x v="0"/>
    <x v="527"/>
    <s v="E6642HNW"/>
    <d v="2024-12-27T00:00:00"/>
    <x v="1"/>
    <s v="2693"/>
    <x v="13"/>
    <s v="PA"/>
    <x v="2"/>
    <x v="0"/>
    <d v="2024-12-27T00:00:00"/>
    <d v="1899-12-30T11:31:19"/>
    <d v="2024-12-27T00:00:00"/>
    <d v="1899-12-30T11:45:19"/>
    <d v="2024-12-27T00:00:00"/>
    <d v="1899-12-30T12:03:22"/>
    <x v="0"/>
    <x v="0"/>
    <s v="507102255"/>
    <s v="FBO"/>
    <d v="1899-12-30T00:32:03"/>
    <x v="1982"/>
    <d v="1899-12-30T00:14:00"/>
    <s v="Ensacado"/>
    <s v="E002"/>
    <x v="2"/>
    <d v="1899-12-30T00:32:03"/>
    <d v="1899-12-30T00:18:03"/>
    <x v="5"/>
    <x v="0"/>
    <x v="0"/>
    <x v="2"/>
    <n v="0"/>
    <n v="0"/>
    <x v="0"/>
    <x v="2"/>
    <x v="0"/>
    <n v="0"/>
    <x v="1"/>
    <x v="1"/>
    <d v="1899-12-30T00:14:00"/>
    <d v="1899-12-30T00:14:00"/>
    <x v="0"/>
    <m/>
    <m/>
    <d v="1899-12-30T00:00:00"/>
    <d v="1899-12-30T00:32:03"/>
    <n v="6"/>
    <d v="1899-12-30T00:14:00"/>
    <n v="32.049999999993581"/>
    <x v="5"/>
    <x v="1"/>
  </r>
  <r>
    <x v="1"/>
    <s v="2024017053"/>
    <x v="0"/>
    <x v="515"/>
    <s v="E5005KYF"/>
    <d v="2024-12-27T00:00:00"/>
    <x v="1"/>
    <s v="3208"/>
    <x v="12"/>
    <s v="PA"/>
    <x v="2"/>
    <x v="0"/>
    <d v="2024-12-27T00:00:00"/>
    <d v="1899-12-30T12:13:27"/>
    <d v="2024-12-27T00:00:00"/>
    <d v="1899-12-30T12:10:07"/>
    <d v="2024-12-27T00:00:00"/>
    <d v="1899-12-30T12:18:46"/>
    <x v="0"/>
    <x v="0"/>
    <s v="507102257"/>
    <s v="FBO"/>
    <d v="1899-12-30T00:11:59"/>
    <x v="1983"/>
    <d v="1899-12-30T00:03:20"/>
    <s v="Ensacado"/>
    <s v="E002"/>
    <x v="2"/>
    <d v="1899-12-30T00:05:19"/>
    <d v="1899-12-30T00:08:39"/>
    <x v="6"/>
    <x v="0"/>
    <x v="0"/>
    <x v="2"/>
    <n v="1"/>
    <n v="0"/>
    <x v="1"/>
    <x v="2"/>
    <x v="0"/>
    <n v="1"/>
    <x v="1"/>
    <x v="1"/>
    <d v="1899-12-30T00:03:20"/>
    <d v="1899-12-30T00:03:20"/>
    <x v="0"/>
    <m/>
    <m/>
    <d v="1899-12-30T00:00:00"/>
    <d v="1899-12-30T00:05:19"/>
    <n v="6"/>
    <n v="-2.3148148148199876E-3"/>
    <n v="5.3166666666671247"/>
    <x v="5"/>
    <x v="1"/>
  </r>
  <r>
    <x v="1"/>
    <s v="2024017058"/>
    <x v="0"/>
    <x v="523"/>
    <m/>
    <d v="2024-12-27T00:00:00"/>
    <x v="1"/>
    <s v="3208"/>
    <x v="12"/>
    <s v="PA"/>
    <x v="2"/>
    <x v="0"/>
    <d v="2024-12-27T00:00:00"/>
    <d v="1899-12-30T12:57:53"/>
    <d v="2024-12-27T00:00:00"/>
    <d v="1899-12-30T12:54:22"/>
    <d v="2024-12-27T00:00:00"/>
    <d v="1899-12-30T12:59:28"/>
    <x v="0"/>
    <x v="0"/>
    <s v="507102258"/>
    <s v="EXW"/>
    <d v="1899-12-30T00:08:37"/>
    <x v="1665"/>
    <d v="1899-12-30T00:03:31"/>
    <s v="Ensacado"/>
    <s v="E002"/>
    <x v="1"/>
    <d v="1899-12-30T00:01:35"/>
    <d v="1899-12-30T00:05:06"/>
    <x v="6"/>
    <x v="0"/>
    <x v="0"/>
    <x v="2"/>
    <n v="1"/>
    <n v="0"/>
    <x v="1"/>
    <x v="2"/>
    <x v="0"/>
    <n v="1"/>
    <x v="1"/>
    <x v="1"/>
    <d v="1899-12-30T00:03:31"/>
    <d v="1899-12-30T00:03:31"/>
    <x v="1"/>
    <m/>
    <m/>
    <d v="1899-12-30T00:00:00"/>
    <d v="1899-12-30T00:01:35"/>
    <n v="6"/>
    <n v="-2.4421296296299744E-3"/>
    <n v="1.5833333333376309"/>
    <x v="5"/>
    <x v="1"/>
  </r>
  <r>
    <x v="1"/>
    <s v="2024017063"/>
    <x v="0"/>
    <x v="493"/>
    <s v="E8087HNJ"/>
    <d v="2024-12-27T00:00:00"/>
    <x v="1"/>
    <s v="2693"/>
    <x v="13"/>
    <s v="PA"/>
    <x v="2"/>
    <x v="0"/>
    <d v="2024-12-27T00:00:00"/>
    <d v="1899-12-30T13:23:40"/>
    <d v="2024-12-27T00:00:00"/>
    <d v="1899-12-30T13:19:54"/>
    <d v="2024-12-27T00:00:00"/>
    <d v="1899-12-30T13:24:37"/>
    <x v="64"/>
    <x v="11"/>
    <s v="507102259"/>
    <s v="FBO"/>
    <d v="1899-12-30T00:08:29"/>
    <x v="1950"/>
    <d v="1899-12-30T00:03:46"/>
    <s v="Ensacado"/>
    <s v="E002"/>
    <x v="2"/>
    <d v="1899-12-30T00:00:57"/>
    <d v="1899-12-30T00:04:43"/>
    <x v="9"/>
    <x v="0"/>
    <x v="0"/>
    <x v="2"/>
    <n v="1"/>
    <n v="0"/>
    <x v="1"/>
    <x v="2"/>
    <x v="0"/>
    <n v="1"/>
    <x v="1"/>
    <x v="1"/>
    <d v="1899-12-30T00:03:46"/>
    <d v="1899-12-30T00:03:46"/>
    <x v="1"/>
    <m/>
    <m/>
    <d v="1899-12-30T00:00:00"/>
    <d v="1899-12-30T00:00:57"/>
    <n v="6"/>
    <n v="-2.6157407407400024E-3"/>
    <n v="0.94999999999679119"/>
    <x v="13"/>
    <x v="1"/>
  </r>
  <r>
    <x v="1"/>
    <s v="2024017065"/>
    <x v="0"/>
    <x v="488"/>
    <s v="E5866LGS"/>
    <d v="2024-12-27T00:00:00"/>
    <x v="1"/>
    <s v="3208"/>
    <x v="12"/>
    <s v="PA"/>
    <x v="2"/>
    <x v="0"/>
    <d v="2024-12-27T00:00:00"/>
    <d v="1899-12-30T13:36:32"/>
    <d v="2024-12-27T00:00:00"/>
    <d v="1899-12-30T13:33:03"/>
    <d v="2024-12-27T00:00:00"/>
    <d v="1899-12-30T13:48:30"/>
    <x v="0"/>
    <x v="0"/>
    <s v="507102260"/>
    <s v="FBO"/>
    <d v="1899-12-30T00:18:56"/>
    <x v="1593"/>
    <d v="1899-12-30T00:03:29"/>
    <s v="Ensacado"/>
    <s v="E002"/>
    <x v="2"/>
    <d v="1899-12-30T00:11:58"/>
    <d v="1899-12-30T00:15:27"/>
    <x v="9"/>
    <x v="0"/>
    <x v="0"/>
    <x v="2"/>
    <n v="0"/>
    <n v="0"/>
    <x v="0"/>
    <x v="2"/>
    <x v="0"/>
    <n v="0"/>
    <x v="1"/>
    <x v="1"/>
    <d v="1899-12-30T00:03:29"/>
    <d v="1899-12-30T00:03:29"/>
    <x v="0"/>
    <m/>
    <m/>
    <d v="1899-12-30T00:00:00"/>
    <d v="1899-12-30T00:11:58"/>
    <n v="6"/>
    <n v="-2.4189814814800092E-3"/>
    <n v="11.966666666659211"/>
    <x v="13"/>
    <x v="1"/>
  </r>
  <r>
    <x v="1"/>
    <s v="2024017070"/>
    <x v="0"/>
    <x v="543"/>
    <s v="E0206FKT"/>
    <d v="2024-12-27T00:00:00"/>
    <x v="1"/>
    <s v="3208"/>
    <x v="12"/>
    <s v="PA"/>
    <x v="6"/>
    <x v="0"/>
    <d v="2024-12-27T00:00:00"/>
    <d v="1899-12-30T17:19:56"/>
    <d v="2024-12-27T00:00:00"/>
    <d v="1899-12-30T17:27:16"/>
    <d v="2024-12-27T00:00:00"/>
    <d v="1899-12-30T17:27:50"/>
    <x v="45"/>
    <x v="8"/>
    <s v="507102262"/>
    <s v="FBO"/>
    <d v="1899-12-30T00:07:54"/>
    <x v="1984"/>
    <d v="1899-12-30T00:07:20"/>
    <s v="Ensacado"/>
    <s v="E002"/>
    <x v="1"/>
    <d v="1899-12-30T00:07:54"/>
    <d v="1899-12-30T00:00:34"/>
    <x v="8"/>
    <x v="0"/>
    <x v="0"/>
    <x v="2"/>
    <n v="1"/>
    <n v="0"/>
    <x v="1"/>
    <x v="2"/>
    <x v="0"/>
    <n v="1"/>
    <x v="1"/>
    <x v="1"/>
    <d v="1899-12-30T00:07:20"/>
    <d v="1899-12-30T00:07:20"/>
    <x v="0"/>
    <m/>
    <m/>
    <d v="1899-12-30T00:00:00"/>
    <d v="1899-12-30T00:07:54"/>
    <n v="6"/>
    <d v="1899-12-30T00:07:20"/>
    <n v="7.8999999999983572"/>
    <x v="10"/>
    <x v="1"/>
  </r>
  <r>
    <x v="1"/>
    <s v="2024017071"/>
    <x v="0"/>
    <x v="488"/>
    <s v="E5866LGS"/>
    <d v="2024-12-27T00:00:00"/>
    <x v="1"/>
    <s v="3208"/>
    <x v="12"/>
    <s v="PA"/>
    <x v="2"/>
    <x v="0"/>
    <d v="2024-12-27T00:00:00"/>
    <d v="1899-12-30T18:08:44"/>
    <d v="2024-12-27T00:00:00"/>
    <d v="1899-12-30T18:05:05"/>
    <d v="2024-12-27T00:00:00"/>
    <d v="1899-12-30T18:15:17"/>
    <x v="0"/>
    <x v="0"/>
    <s v="507102263"/>
    <s v="FBO"/>
    <d v="1899-12-30T00:13:51"/>
    <x v="1985"/>
    <d v="1899-12-30T00:03:39"/>
    <s v="Ensacado"/>
    <s v="E002"/>
    <x v="2"/>
    <d v="1899-12-30T00:06:33"/>
    <d v="1899-12-30T00:10:12"/>
    <x v="11"/>
    <x v="0"/>
    <x v="0"/>
    <x v="2"/>
    <n v="1"/>
    <n v="0"/>
    <x v="1"/>
    <x v="2"/>
    <x v="0"/>
    <n v="1"/>
    <x v="1"/>
    <x v="1"/>
    <d v="1899-12-30T00:03:39"/>
    <d v="1899-12-30T00:03:39"/>
    <x v="0"/>
    <m/>
    <m/>
    <d v="1899-12-30T00:00:00"/>
    <d v="1899-12-30T00:06:33"/>
    <n v="6"/>
    <n v="-2.5347222222200649E-3"/>
    <n v="6.5500000000126946"/>
    <x v="11"/>
    <x v="1"/>
  </r>
  <r>
    <x v="1"/>
    <s v="2024017074"/>
    <x v="0"/>
    <x v="551"/>
    <s v="E8425FKW"/>
    <d v="2024-12-30T00:00:00"/>
    <x v="1"/>
    <s v="2693"/>
    <x v="13"/>
    <s v="PA"/>
    <x v="2"/>
    <x v="0"/>
    <d v="2024-12-30T00:00:00"/>
    <d v="1899-12-30T06:03:11"/>
    <d v="2024-12-30T00:00:00"/>
    <d v="1899-12-30T06:04:15"/>
    <d v="2024-12-30T00:00:00"/>
    <d v="1899-12-30T06:13:42"/>
    <x v="0"/>
    <x v="0"/>
    <s v="507102264"/>
    <s v="FBO"/>
    <d v="1899-12-30T00:10:31"/>
    <x v="1042"/>
    <d v="1899-12-30T00:01:04"/>
    <s v="Ensacado"/>
    <s v="E002"/>
    <x v="1"/>
    <d v="1899-12-30T00:10:31"/>
    <d v="1899-12-30T00:09:27"/>
    <x v="0"/>
    <x v="1"/>
    <x v="1"/>
    <x v="2"/>
    <n v="0"/>
    <n v="0"/>
    <x v="0"/>
    <x v="2"/>
    <x v="0"/>
    <n v="0"/>
    <x v="1"/>
    <x v="1"/>
    <d v="1899-12-30T00:01:04"/>
    <d v="1899-12-30T00:01:04"/>
    <x v="0"/>
    <m/>
    <m/>
    <d v="1899-12-30T00:00:00"/>
    <d v="1899-12-30T00:10:31"/>
    <n v="2"/>
    <d v="1899-12-30T00:01:04"/>
    <n v="10.516666666665619"/>
    <x v="12"/>
    <x v="1"/>
  </r>
  <r>
    <x v="1"/>
    <s v="2024017079"/>
    <x v="0"/>
    <x v="488"/>
    <s v="E5866LGS"/>
    <d v="2024-12-30T00:00:00"/>
    <x v="1"/>
    <s v="2693"/>
    <x v="13"/>
    <s v="PA"/>
    <x v="2"/>
    <x v="0"/>
    <d v="2024-12-30T00:00:00"/>
    <d v="1899-12-30T06:17:11"/>
    <d v="2024-12-30T00:00:00"/>
    <d v="1899-12-30T06:17:01"/>
    <d v="2024-12-30T00:00:00"/>
    <d v="1899-12-30T06:21:36"/>
    <x v="0"/>
    <x v="0"/>
    <s v="507102266"/>
    <s v="FBO"/>
    <d v="1899-12-30T00:04:45"/>
    <x v="1986"/>
    <d v="1899-12-30T00:00:10"/>
    <s v="Ensacado"/>
    <s v="E002"/>
    <x v="2"/>
    <d v="1899-12-30T00:04:25"/>
    <d v="1899-12-30T00:04:35"/>
    <x v="0"/>
    <x v="1"/>
    <x v="1"/>
    <x v="2"/>
    <n v="1"/>
    <n v="0"/>
    <x v="1"/>
    <x v="2"/>
    <x v="0"/>
    <n v="1"/>
    <x v="1"/>
    <x v="1"/>
    <d v="1899-12-30T00:00:10"/>
    <d v="1899-12-30T00:00:10"/>
    <x v="0"/>
    <m/>
    <m/>
    <d v="1899-12-30T00:00:00"/>
    <d v="1899-12-30T00:04:25"/>
    <n v="2"/>
    <n v="-1.1574074074000018E-4"/>
    <n v="4.4166666666672239"/>
    <x v="12"/>
    <x v="1"/>
  </r>
  <r>
    <x v="1"/>
    <s v="2024017078"/>
    <x v="0"/>
    <x v="527"/>
    <s v="E6642HNW"/>
    <d v="2024-12-30T00:00:00"/>
    <x v="1"/>
    <s v="3208"/>
    <x v="12"/>
    <s v="PA"/>
    <x v="2"/>
    <x v="0"/>
    <d v="2024-12-30T00:00:00"/>
    <d v="1899-12-30T06:15:38"/>
    <d v="2024-12-30T00:00:00"/>
    <d v="1899-12-30T06:19:10"/>
    <d v="2024-12-30T00:00:00"/>
    <d v="1899-12-30T06:24:30"/>
    <x v="0"/>
    <x v="0"/>
    <s v="507102267"/>
    <s v="FBO"/>
    <d v="1899-12-30T00:08:52"/>
    <x v="1987"/>
    <d v="1899-12-30T00:03:32"/>
    <s v="Ensacado"/>
    <s v="E002"/>
    <x v="2"/>
    <d v="1899-12-30T00:08:52"/>
    <d v="1899-12-30T00:05:20"/>
    <x v="0"/>
    <x v="1"/>
    <x v="1"/>
    <x v="2"/>
    <n v="1"/>
    <n v="0"/>
    <x v="1"/>
    <x v="2"/>
    <x v="0"/>
    <n v="1"/>
    <x v="1"/>
    <x v="1"/>
    <d v="1899-12-30T00:03:32"/>
    <d v="1899-12-30T00:03:32"/>
    <x v="0"/>
    <m/>
    <m/>
    <d v="1899-12-30T00:00:00"/>
    <d v="1899-12-30T00:08:52"/>
    <n v="2"/>
    <d v="1899-12-30T00:03:32"/>
    <n v="8.8666666666703975"/>
    <x v="12"/>
    <x v="1"/>
  </r>
  <r>
    <x v="1"/>
    <s v="2024017072"/>
    <x v="0"/>
    <x v="486"/>
    <s v="E9819MMR"/>
    <d v="2024-12-30T00:00:00"/>
    <x v="1"/>
    <s v="3126"/>
    <x v="11"/>
    <s v="S1D"/>
    <x v="8"/>
    <x v="0"/>
    <d v="2024-12-30T00:00:00"/>
    <d v="1899-12-30T06:01:20"/>
    <d v="2024-12-30T00:00:00"/>
    <d v="1899-12-30T06:01:34"/>
    <d v="2024-12-30T00:00:00"/>
    <d v="1899-12-30T06:25:12"/>
    <x v="0"/>
    <x v="0"/>
    <s v="507102268"/>
    <s v="FBO"/>
    <d v="1899-12-30T00:23:52"/>
    <x v="1988"/>
    <d v="1899-12-30T00:00:14"/>
    <s v="Granel"/>
    <s v="E001"/>
    <x v="2"/>
    <d v="1899-12-30T00:23:52"/>
    <d v="1899-12-30T00:23:38"/>
    <x v="0"/>
    <x v="1"/>
    <x v="1"/>
    <x v="1"/>
    <n v="0"/>
    <n v="0"/>
    <x v="0"/>
    <x v="1"/>
    <x v="0"/>
    <n v="0"/>
    <x v="1"/>
    <x v="1"/>
    <d v="1899-12-30T00:00:14"/>
    <d v="1899-12-30T00:00:14"/>
    <x v="0"/>
    <m/>
    <m/>
    <d v="1899-12-30T00:00:00"/>
    <d v="1899-12-30T00:23:52"/>
    <n v="2"/>
    <d v="1899-12-30T00:00:14"/>
    <n v="23.86666666666083"/>
    <x v="12"/>
    <x v="1"/>
  </r>
  <r>
    <x v="1"/>
    <s v="2024017076"/>
    <x v="0"/>
    <x v="491"/>
    <s v="E6110KPL"/>
    <d v="2024-12-30T00:00:00"/>
    <x v="1"/>
    <s v="3126"/>
    <x v="11"/>
    <s v="S2D"/>
    <x v="9"/>
    <x v="0"/>
    <d v="2024-12-30T00:00:00"/>
    <d v="1899-12-30T06:07:28"/>
    <d v="2024-12-30T00:00:00"/>
    <d v="1899-12-30T06:04:08"/>
    <d v="2024-12-30T00:00:00"/>
    <d v="1899-12-30T06:29:39"/>
    <x v="0"/>
    <x v="0"/>
    <s v="507102269"/>
    <s v="FBO"/>
    <d v="1899-12-30T00:28:51"/>
    <x v="1684"/>
    <d v="1899-12-30T00:03:20"/>
    <s v="Granel"/>
    <s v="E001"/>
    <x v="2"/>
    <d v="1899-12-30T00:22:11"/>
    <d v="1899-12-30T00:25:31"/>
    <x v="0"/>
    <x v="1"/>
    <x v="1"/>
    <x v="1"/>
    <n v="0"/>
    <n v="0"/>
    <x v="0"/>
    <x v="1"/>
    <x v="0"/>
    <n v="0"/>
    <x v="1"/>
    <x v="1"/>
    <d v="1899-12-30T00:03:20"/>
    <d v="1899-12-30T00:03:20"/>
    <x v="0"/>
    <m/>
    <m/>
    <d v="1899-12-30T00:00:00"/>
    <d v="1899-12-30T00:22:11"/>
    <n v="2"/>
    <n v="-2.3148148148199876E-3"/>
    <n v="22.183333333329578"/>
    <x v="12"/>
    <x v="1"/>
  </r>
  <r>
    <x v="1"/>
    <s v="2024017080"/>
    <x v="0"/>
    <x v="496"/>
    <s v="E5980LLH"/>
    <d v="2024-12-30T00:00:00"/>
    <x v="1"/>
    <s v="2649"/>
    <x v="14"/>
    <s v="S6H"/>
    <x v="10"/>
    <x v="0"/>
    <d v="2024-12-30T00:00:00"/>
    <d v="1899-12-30T06:17:54"/>
    <d v="2024-12-30T00:00:00"/>
    <d v="1899-12-30T06:17:52"/>
    <d v="2024-12-30T00:00:00"/>
    <d v="1899-12-30T06:43:07"/>
    <x v="0"/>
    <x v="0"/>
    <s v="507102270"/>
    <s v="FBO"/>
    <d v="1899-12-30T00:25:17"/>
    <x v="1729"/>
    <d v="1899-12-30T00:00:02"/>
    <s v="Granel"/>
    <s v="E001"/>
    <x v="2"/>
    <d v="1899-12-30T00:25:13"/>
    <d v="1899-12-30T00:25:15"/>
    <x v="0"/>
    <x v="1"/>
    <x v="1"/>
    <x v="1"/>
    <n v="0"/>
    <n v="0"/>
    <x v="0"/>
    <x v="1"/>
    <x v="0"/>
    <n v="0"/>
    <x v="1"/>
    <x v="1"/>
    <d v="1899-12-30T00:00:02"/>
    <d v="1899-12-30T00:00:02"/>
    <x v="0"/>
    <m/>
    <m/>
    <d v="1899-12-30T00:00:00"/>
    <d v="1899-12-30T00:25:13"/>
    <n v="2"/>
    <n v="-2.3148148150020642E-5"/>
    <n v="25.216666666660803"/>
    <x v="12"/>
    <x v="1"/>
  </r>
  <r>
    <x v="1"/>
    <s v="2024017085"/>
    <x v="0"/>
    <x v="487"/>
    <s v="E5050MHX"/>
    <d v="2024-12-30T00:00:00"/>
    <x v="1"/>
    <s v="3126"/>
    <x v="11"/>
    <s v="S1D"/>
    <x v="8"/>
    <x v="0"/>
    <d v="2024-12-30T00:00:00"/>
    <d v="1899-12-30T06:32:34"/>
    <d v="2024-12-30T00:00:00"/>
    <d v="1899-12-30T06:29:06"/>
    <d v="2024-12-30T00:00:00"/>
    <d v="1899-12-30T06:48:23"/>
    <x v="0"/>
    <x v="0"/>
    <s v="507102271"/>
    <s v="EXW"/>
    <d v="1899-12-30T00:22:45"/>
    <x v="1989"/>
    <d v="1899-12-30T00:03:28"/>
    <s v="Granel"/>
    <s v="E001"/>
    <x v="1"/>
    <d v="1899-12-30T00:15:49"/>
    <d v="1899-12-30T00:19:17"/>
    <x v="0"/>
    <x v="1"/>
    <x v="1"/>
    <x v="1"/>
    <n v="0"/>
    <n v="0"/>
    <x v="0"/>
    <x v="1"/>
    <x v="0"/>
    <n v="0"/>
    <x v="1"/>
    <x v="1"/>
    <d v="1899-12-30T00:03:28"/>
    <d v="1899-12-30T00:03:28"/>
    <x v="0"/>
    <m/>
    <m/>
    <d v="1899-12-30T00:00:00"/>
    <d v="1899-12-30T00:15:49"/>
    <n v="2"/>
    <n v="-2.4074074074100227E-3"/>
    <n v="15.816666666671964"/>
    <x v="12"/>
    <x v="1"/>
  </r>
  <r>
    <x v="1"/>
    <s v="2024017088"/>
    <x v="0"/>
    <x v="489"/>
    <s v="E8727HJH"/>
    <d v="2024-12-30T00:00:00"/>
    <x v="1"/>
    <s v="2649"/>
    <x v="14"/>
    <s v="S6H"/>
    <x v="10"/>
    <x v="0"/>
    <d v="2024-12-30T00:00:00"/>
    <d v="1899-12-30T06:46:53"/>
    <d v="2024-12-30T00:00:00"/>
    <d v="1899-12-30T06:44:17"/>
    <d v="2024-12-30T00:00:00"/>
    <d v="1899-12-30T07:09:29"/>
    <x v="0"/>
    <x v="0"/>
    <s v="507102272"/>
    <s v="FBO"/>
    <d v="1899-12-30T00:27:48"/>
    <x v="26"/>
    <d v="1899-12-30T00:02:36"/>
    <s v="Granel"/>
    <s v="E001"/>
    <x v="2"/>
    <d v="1899-12-30T00:22:36"/>
    <d v="1899-12-30T00:25:12"/>
    <x v="0"/>
    <x v="1"/>
    <x v="1"/>
    <x v="1"/>
    <n v="0"/>
    <n v="0"/>
    <x v="0"/>
    <x v="1"/>
    <x v="0"/>
    <n v="0"/>
    <x v="1"/>
    <x v="1"/>
    <d v="1899-12-30T00:02:36"/>
    <d v="1899-12-30T00:02:36"/>
    <x v="0"/>
    <m/>
    <m/>
    <d v="1899-12-30T00:00:00"/>
    <d v="1899-12-30T00:22:36"/>
    <n v="2"/>
    <n v="-1.8055555555600011E-3"/>
    <n v="22.599999999993621"/>
    <x v="0"/>
    <x v="1"/>
  </r>
  <r>
    <x v="1"/>
    <s v="2024017083"/>
    <x v="0"/>
    <x v="490"/>
    <m/>
    <d v="2024-12-30T00:00:00"/>
    <x v="1"/>
    <s v="2693"/>
    <x v="13"/>
    <s v="PA"/>
    <x v="2"/>
    <x v="0"/>
    <d v="2024-12-30T00:00:00"/>
    <d v="1899-12-30T06:25:55"/>
    <d v="2024-12-30T00:00:00"/>
    <d v="1899-12-30T07:20:12"/>
    <d v="2024-12-30T00:00:00"/>
    <d v="1899-12-30T07:25:03"/>
    <x v="0"/>
    <x v="0"/>
    <s v="507102273"/>
    <s v="EXW"/>
    <d v="1899-12-30T00:59:08"/>
    <x v="1990"/>
    <d v="1899-12-30T00:54:17"/>
    <s v="Ensacado"/>
    <s v="E002"/>
    <x v="1"/>
    <d v="1899-12-30T00:59:08"/>
    <d v="1899-12-30T00:04:51"/>
    <x v="0"/>
    <x v="1"/>
    <x v="1"/>
    <x v="2"/>
    <n v="0"/>
    <n v="0"/>
    <x v="0"/>
    <x v="2"/>
    <x v="0"/>
    <n v="0"/>
    <x v="1"/>
    <x v="0"/>
    <d v="1899-12-30T00:54:17"/>
    <d v="1899-12-30T00:09:17"/>
    <x v="0"/>
    <m/>
    <m/>
    <d v="1899-12-30T00:00:00"/>
    <d v="1899-12-30T00:59:08"/>
    <n v="2"/>
    <d v="1899-12-30T00:54:17"/>
    <n v="59.133333333326398"/>
    <x v="0"/>
    <x v="0"/>
  </r>
  <r>
    <x v="1"/>
    <s v="2024017086"/>
    <x v="0"/>
    <x v="494"/>
    <s v="E0285KKX"/>
    <d v="2024-12-30T00:00:00"/>
    <x v="1"/>
    <s v="2692"/>
    <x v="16"/>
    <s v="S2G"/>
    <x v="11"/>
    <x v="0"/>
    <d v="2024-12-30T00:00:00"/>
    <d v="1899-12-30T06:37:37"/>
    <d v="2024-12-30T00:00:00"/>
    <d v="1899-12-30T06:34:10"/>
    <d v="2024-12-30T00:00:00"/>
    <d v="1899-12-30T07:32:14"/>
    <x v="0"/>
    <x v="0"/>
    <s v="507102274"/>
    <s v="FBO"/>
    <d v="1899-12-30T01:01:31"/>
    <x v="1991"/>
    <d v="1899-12-30T00:03:27"/>
    <s v="Granel"/>
    <s v="E001"/>
    <x v="2"/>
    <d v="1899-12-30T00:54:37"/>
    <d v="1899-12-30T00:58:04"/>
    <x v="0"/>
    <x v="1"/>
    <x v="1"/>
    <x v="1"/>
    <n v="0"/>
    <n v="0"/>
    <x v="0"/>
    <x v="1"/>
    <x v="0"/>
    <n v="0"/>
    <x v="1"/>
    <x v="0"/>
    <d v="1899-12-30T00:03:27"/>
    <d v="1899-12-30T00:03:27"/>
    <x v="0"/>
    <m/>
    <m/>
    <d v="1899-12-30T00:00:00"/>
    <d v="1899-12-30T00:54:37"/>
    <n v="2"/>
    <n v="-2.3958333333400361E-3"/>
    <n v="54.616666666665559"/>
    <x v="0"/>
    <x v="0"/>
  </r>
  <r>
    <x v="1"/>
    <s v="2024017090"/>
    <x v="0"/>
    <x v="493"/>
    <s v="E8087HNJ"/>
    <d v="2024-12-30T00:00:00"/>
    <x v="1"/>
    <s v="3208"/>
    <x v="12"/>
    <s v="PA"/>
    <x v="2"/>
    <x v="0"/>
    <d v="2024-12-30T00:00:00"/>
    <d v="1899-12-30T08:08:54"/>
    <d v="2024-12-30T00:00:00"/>
    <d v="1899-12-30T08:07:21"/>
    <d v="2024-12-30T00:00:00"/>
    <d v="1899-12-30T08:11:56"/>
    <x v="116"/>
    <x v="8"/>
    <s v="507102277"/>
    <s v="FBO"/>
    <d v="1899-12-30T00:06:08"/>
    <x v="1986"/>
    <d v="1899-12-30T00:01:33"/>
    <s v="Ensacado"/>
    <s v="E002"/>
    <x v="2"/>
    <d v="1899-12-30T00:03:02"/>
    <d v="1899-12-30T00:04:35"/>
    <x v="2"/>
    <x v="1"/>
    <x v="1"/>
    <x v="2"/>
    <n v="1"/>
    <n v="0"/>
    <x v="1"/>
    <x v="2"/>
    <x v="0"/>
    <n v="1"/>
    <x v="1"/>
    <x v="1"/>
    <d v="1899-12-30T00:01:33"/>
    <d v="1899-12-30T00:01:33"/>
    <x v="0"/>
    <m/>
    <m/>
    <d v="1899-12-30T00:00:00"/>
    <d v="1899-12-30T00:03:02"/>
    <n v="2"/>
    <n v="-1.0763888888900008E-3"/>
    <n v="3.0333333333312229"/>
    <x v="1"/>
    <x v="1"/>
  </r>
  <r>
    <x v="1"/>
    <s v="2024017094"/>
    <x v="0"/>
    <x v="515"/>
    <s v="E5005KYF"/>
    <d v="2024-12-30T00:00:00"/>
    <x v="1"/>
    <s v="3208"/>
    <x v="12"/>
    <s v="PA"/>
    <x v="6"/>
    <x v="0"/>
    <d v="2024-12-30T00:00:00"/>
    <d v="1899-12-30T08:38:48"/>
    <d v="2024-12-30T00:00:00"/>
    <d v="1899-12-30T18:43:01"/>
    <d v="2024-12-30T00:00:00"/>
    <d v="1899-12-30T08:42:37"/>
    <x v="39"/>
    <x v="8"/>
    <s v="507102278"/>
    <s v="FBO"/>
    <d v="1899-12-30T20:04:37"/>
    <x v="1992"/>
    <d v="1899-12-30T10:04:13"/>
    <s v="Ensacado"/>
    <s v="E002"/>
    <x v="2"/>
    <d v="1899-12-30T00:03:49"/>
    <n v="-0.41694444444445006"/>
    <x v="2"/>
    <x v="1"/>
    <x v="1"/>
    <x v="2"/>
    <n v="1"/>
    <n v="0"/>
    <x v="1"/>
    <x v="2"/>
    <x v="0"/>
    <n v="1"/>
    <x v="1"/>
    <x v="1"/>
    <d v="1899-12-30T10:04:13"/>
    <d v="1899-12-30T09:06:13"/>
    <x v="1"/>
    <m/>
    <m/>
    <d v="1899-12-30T00:00:00"/>
    <d v="1899-12-30T00:03:49"/>
    <n v="2"/>
    <d v="1899-12-30T10:04:13"/>
    <n v="3.8166666666624138"/>
    <x v="1"/>
    <x v="1"/>
  </r>
  <r>
    <x v="1"/>
    <s v="2024017095"/>
    <x v="0"/>
    <x v="492"/>
    <s v="E0184KJL"/>
    <d v="2024-12-30T00:00:00"/>
    <x v="1"/>
    <s v="2693"/>
    <x v="13"/>
    <s v="PA"/>
    <x v="2"/>
    <x v="0"/>
    <d v="2024-12-30T00:00:00"/>
    <d v="1899-12-30T08:46:24"/>
    <d v="2024-12-30T00:00:00"/>
    <d v="1899-12-30T08:43:47"/>
    <d v="2024-12-30T00:00:00"/>
    <d v="1899-12-30T08:50:46"/>
    <x v="19"/>
    <x v="8"/>
    <s v="507102279"/>
    <s v="FBO"/>
    <d v="1899-12-30T00:09:36"/>
    <x v="1993"/>
    <d v="1899-12-30T00:02:37"/>
    <s v="Ensacado"/>
    <s v="E002"/>
    <x v="2"/>
    <d v="1899-12-30T00:04:22"/>
    <d v="1899-12-30T00:06:59"/>
    <x v="2"/>
    <x v="1"/>
    <x v="1"/>
    <x v="2"/>
    <n v="1"/>
    <n v="0"/>
    <x v="1"/>
    <x v="2"/>
    <x v="0"/>
    <n v="1"/>
    <x v="1"/>
    <x v="1"/>
    <d v="1899-12-30T00:02:37"/>
    <d v="1899-12-30T00:02:37"/>
    <x v="0"/>
    <m/>
    <m/>
    <d v="1899-12-30T00:00:00"/>
    <d v="1899-12-30T00:04:22"/>
    <n v="2"/>
    <n v="-1.8171296296300432E-3"/>
    <n v="4.3666666666559451"/>
    <x v="1"/>
    <x v="1"/>
  </r>
  <r>
    <x v="1"/>
    <s v="2024017098"/>
    <x v="0"/>
    <x v="544"/>
    <s v="E1160JXP"/>
    <d v="2024-12-30T00:00:00"/>
    <x v="1"/>
    <s v="3208"/>
    <x v="12"/>
    <s v="PA"/>
    <x v="2"/>
    <x v="0"/>
    <d v="2024-12-30T00:00:00"/>
    <d v="1899-12-30T09:04:21"/>
    <d v="2024-12-30T00:00:00"/>
    <d v="1899-12-30T09:00:25"/>
    <d v="2024-12-30T00:00:00"/>
    <d v="1899-12-30T09:05:33"/>
    <x v="0"/>
    <x v="0"/>
    <s v="507102280"/>
    <s v="FBO"/>
    <d v="1899-12-30T00:09:04"/>
    <x v="1977"/>
    <d v="1899-12-30T00:03:56"/>
    <s v="Ensacado"/>
    <s v="E002"/>
    <x v="2"/>
    <d v="1899-12-30T00:01:12"/>
    <d v="1899-12-30T00:05:08"/>
    <x v="3"/>
    <x v="1"/>
    <x v="1"/>
    <x v="2"/>
    <n v="1"/>
    <n v="0"/>
    <x v="1"/>
    <x v="2"/>
    <x v="0"/>
    <n v="1"/>
    <x v="1"/>
    <x v="1"/>
    <d v="1899-12-30T00:03:56"/>
    <d v="1899-12-30T00:03:56"/>
    <x v="1"/>
    <m/>
    <m/>
    <d v="1899-12-30T00:00:00"/>
    <d v="1899-12-30T00:01:12"/>
    <n v="2"/>
    <n v="-2.7314814814800026E-3"/>
    <n v="1.20000000000962"/>
    <x v="2"/>
    <x v="1"/>
  </r>
  <r>
    <x v="1"/>
    <s v="2024017096"/>
    <x v="0"/>
    <x v="494"/>
    <s v="E0285KKX"/>
    <d v="2024-12-30T00:00:00"/>
    <x v="1"/>
    <s v="3126"/>
    <x v="11"/>
    <s v="S2D"/>
    <x v="9"/>
    <x v="0"/>
    <d v="2024-12-30T00:00:00"/>
    <d v="1899-12-30T08:46:43"/>
    <d v="2024-12-30T00:00:00"/>
    <d v="1899-12-30T08:43:40"/>
    <d v="2024-12-30T00:00:00"/>
    <d v="1899-12-30T09:07:11"/>
    <x v="0"/>
    <x v="0"/>
    <s v="507102281"/>
    <s v="FBO"/>
    <d v="1899-12-30T00:26:34"/>
    <x v="1518"/>
    <d v="1899-12-30T00:03:03"/>
    <s v="Granel"/>
    <s v="E001"/>
    <x v="2"/>
    <d v="1899-12-30T00:20:28"/>
    <d v="1899-12-30T00:23:31"/>
    <x v="2"/>
    <x v="1"/>
    <x v="1"/>
    <x v="1"/>
    <n v="0"/>
    <n v="0"/>
    <x v="0"/>
    <x v="1"/>
    <x v="0"/>
    <n v="0"/>
    <x v="1"/>
    <x v="1"/>
    <d v="1899-12-30T00:03:03"/>
    <d v="1899-12-30T00:03:03"/>
    <x v="0"/>
    <m/>
    <m/>
    <d v="1899-12-30T00:00:00"/>
    <d v="1899-12-30T00:20:28"/>
    <n v="2"/>
    <n v="-2.1180555555500025E-3"/>
    <n v="20.466666666676847"/>
    <x v="2"/>
    <x v="1"/>
  </r>
  <r>
    <x v="1"/>
    <s v="2024017099"/>
    <x v="0"/>
    <x v="489"/>
    <s v="E8727HJH"/>
    <d v="2024-12-30T00:00:00"/>
    <x v="1"/>
    <s v="3126"/>
    <x v="11"/>
    <s v="S1D"/>
    <x v="8"/>
    <x v="0"/>
    <d v="2024-12-30T00:00:00"/>
    <d v="1899-12-30T09:22:10"/>
    <d v="2024-12-30T00:00:00"/>
    <d v="1899-12-30T09:18:28"/>
    <d v="2024-12-30T00:00:00"/>
    <d v="1899-12-30T09:39:56"/>
    <x v="0"/>
    <x v="0"/>
    <s v="507102283"/>
    <s v="FBO"/>
    <d v="1899-12-30T00:25:10"/>
    <x v="1994"/>
    <d v="1899-12-30T00:03:42"/>
    <s v="Granel"/>
    <s v="E001"/>
    <x v="2"/>
    <d v="1899-12-30T00:17:46"/>
    <d v="1899-12-30T00:21:28"/>
    <x v="3"/>
    <x v="1"/>
    <x v="1"/>
    <x v="1"/>
    <n v="0"/>
    <n v="0"/>
    <x v="0"/>
    <x v="1"/>
    <x v="0"/>
    <n v="0"/>
    <x v="1"/>
    <x v="1"/>
    <d v="1899-12-30T00:03:42"/>
    <d v="1899-12-30T00:03:42"/>
    <x v="0"/>
    <m/>
    <m/>
    <d v="1899-12-30T00:00:00"/>
    <d v="1899-12-30T00:17:46"/>
    <n v="2"/>
    <n v="-2.5694444444500086E-3"/>
    <n v="17.766666666662434"/>
    <x v="2"/>
    <x v="1"/>
  </r>
  <r>
    <x v="1"/>
    <s v="2024017100"/>
    <x v="0"/>
    <x v="558"/>
    <m/>
    <d v="2024-12-30T00:00:00"/>
    <x v="1"/>
    <s v="2693"/>
    <x v="13"/>
    <s v="PA"/>
    <x v="2"/>
    <x v="0"/>
    <d v="2024-12-30T00:00:00"/>
    <d v="1899-12-30T09:52:28"/>
    <d v="2024-12-30T00:00:00"/>
    <d v="1899-12-30T09:48:40"/>
    <d v="2024-12-30T00:00:00"/>
    <d v="1899-12-30T09:54:56"/>
    <x v="0"/>
    <x v="0"/>
    <s v="507102284"/>
    <s v="FBO"/>
    <d v="1899-12-30T00:10:04"/>
    <x v="1995"/>
    <d v="1899-12-30T00:03:48"/>
    <s v="Ensacado"/>
    <s v="E002"/>
    <x v="1"/>
    <d v="1899-12-30T00:02:28"/>
    <d v="1899-12-30T00:06:16"/>
    <x v="3"/>
    <x v="1"/>
    <x v="1"/>
    <x v="2"/>
    <n v="1"/>
    <n v="0"/>
    <x v="1"/>
    <x v="2"/>
    <x v="0"/>
    <n v="1"/>
    <x v="1"/>
    <x v="1"/>
    <d v="1899-12-30T00:03:48"/>
    <d v="1899-12-30T00:03:48"/>
    <x v="1"/>
    <m/>
    <m/>
    <d v="1899-12-30T00:00:00"/>
    <d v="1899-12-30T00:02:28"/>
    <n v="2"/>
    <n v="-2.638888888890023E-3"/>
    <n v="2.4666666666623627"/>
    <x v="2"/>
    <x v="1"/>
  </r>
  <r>
    <x v="1"/>
    <s v="2024017104"/>
    <x v="0"/>
    <x v="488"/>
    <s v="E5866LGS"/>
    <d v="2024-12-30T00:00:00"/>
    <x v="1"/>
    <s v="3208"/>
    <x v="12"/>
    <s v="PA"/>
    <x v="2"/>
    <x v="0"/>
    <d v="2024-12-30T00:00:00"/>
    <d v="1899-12-30T10:15:40"/>
    <d v="2024-12-30T00:00:00"/>
    <d v="1899-12-30T10:13:47"/>
    <d v="2024-12-30T00:00:00"/>
    <d v="1899-12-30T10:24:30"/>
    <x v="0"/>
    <x v="0"/>
    <s v="507102285"/>
    <s v="FBO"/>
    <d v="1899-12-30T00:12:36"/>
    <x v="1996"/>
    <d v="1899-12-30T00:01:53"/>
    <s v="Ensacado"/>
    <s v="E002"/>
    <x v="2"/>
    <d v="1899-12-30T00:08:50"/>
    <d v="1899-12-30T00:10:43"/>
    <x v="4"/>
    <x v="1"/>
    <x v="1"/>
    <x v="2"/>
    <n v="1"/>
    <n v="0"/>
    <x v="1"/>
    <x v="2"/>
    <x v="0"/>
    <n v="1"/>
    <x v="1"/>
    <x v="1"/>
    <d v="1899-12-30T00:01:53"/>
    <d v="1899-12-30T00:01:53"/>
    <x v="0"/>
    <m/>
    <m/>
    <d v="1899-12-30T00:00:00"/>
    <d v="1899-12-30T00:08:50"/>
    <n v="2"/>
    <n v="-1.3078703703700012E-3"/>
    <n v="8.8333333333344477"/>
    <x v="3"/>
    <x v="1"/>
  </r>
  <r>
    <x v="1"/>
    <s v="2024017107"/>
    <x v="0"/>
    <x v="527"/>
    <s v="E6642HNW"/>
    <d v="2024-12-30T00:00:00"/>
    <x v="1"/>
    <s v="3208"/>
    <x v="12"/>
    <s v="PA"/>
    <x v="2"/>
    <x v="0"/>
    <d v="2024-12-30T00:00:00"/>
    <d v="1899-12-30T10:56:45"/>
    <d v="2024-12-30T00:00:00"/>
    <d v="1899-12-30T10:54:29"/>
    <d v="2024-12-30T00:00:00"/>
    <d v="1899-12-30T11:11:43"/>
    <x v="0"/>
    <x v="0"/>
    <s v="507102287"/>
    <s v="FBO"/>
    <d v="1899-12-30T00:19:30"/>
    <x v="1997"/>
    <d v="1899-12-30T00:02:16"/>
    <s v="Ensacado"/>
    <s v="E002"/>
    <x v="2"/>
    <d v="1899-12-30T00:14:58"/>
    <d v="1899-12-30T00:17:14"/>
    <x v="4"/>
    <x v="1"/>
    <x v="1"/>
    <x v="2"/>
    <n v="0"/>
    <n v="0"/>
    <x v="0"/>
    <x v="2"/>
    <x v="0"/>
    <n v="0"/>
    <x v="1"/>
    <x v="1"/>
    <d v="1899-12-30T00:02:16"/>
    <d v="1899-12-30T00:02:16"/>
    <x v="0"/>
    <m/>
    <m/>
    <d v="1899-12-30T00:00:00"/>
    <d v="1899-12-30T00:14:58"/>
    <n v="2"/>
    <n v="-1.5740740740800008E-3"/>
    <n v="14.966666666668793"/>
    <x v="4"/>
    <x v="1"/>
  </r>
  <r>
    <x v="1"/>
    <s v="2024017108"/>
    <x v="0"/>
    <x v="493"/>
    <s v="E8087HNJ"/>
    <d v="2024-12-30T00:00:00"/>
    <x v="1"/>
    <s v="3208"/>
    <x v="12"/>
    <s v="PA"/>
    <x v="2"/>
    <x v="0"/>
    <d v="2024-12-30T00:00:00"/>
    <d v="1899-12-30T11:03:29"/>
    <d v="2024-12-30T00:00:00"/>
    <d v="1899-12-30T11:05:19"/>
    <d v="2024-12-30T00:00:00"/>
    <d v="1899-12-30T11:12:12"/>
    <x v="116"/>
    <x v="8"/>
    <s v="507102288"/>
    <s v="FBO"/>
    <d v="1899-12-30T00:08:43"/>
    <x v="1998"/>
    <d v="1899-12-30T00:01:50"/>
    <s v="Ensacado"/>
    <s v="E002"/>
    <x v="2"/>
    <d v="1899-12-30T00:08:43"/>
    <d v="1899-12-30T00:06:53"/>
    <x v="5"/>
    <x v="1"/>
    <x v="1"/>
    <x v="2"/>
    <n v="1"/>
    <n v="0"/>
    <x v="1"/>
    <x v="2"/>
    <x v="0"/>
    <n v="1"/>
    <x v="1"/>
    <x v="1"/>
    <d v="1899-12-30T00:01:50"/>
    <d v="1899-12-30T00:01:50"/>
    <x v="0"/>
    <m/>
    <m/>
    <d v="1899-12-30T00:00:00"/>
    <d v="1899-12-30T00:08:43"/>
    <n v="2"/>
    <d v="1899-12-30T00:01:50"/>
    <n v="8.7166666666800463"/>
    <x v="4"/>
    <x v="1"/>
  </r>
  <r>
    <x v="1"/>
    <s v="2024017112"/>
    <x v="0"/>
    <x v="488"/>
    <s v="E5866LGS"/>
    <d v="2024-12-30T00:00:00"/>
    <x v="1"/>
    <s v="3208"/>
    <x v="12"/>
    <s v="PA"/>
    <x v="2"/>
    <x v="0"/>
    <d v="2024-12-30T00:00:00"/>
    <d v="1899-12-30T12:22:39"/>
    <d v="2024-12-30T00:00:00"/>
    <d v="1899-12-30T12:20:07"/>
    <d v="2024-12-30T00:00:00"/>
    <d v="1899-12-30T12:24:45"/>
    <x v="0"/>
    <x v="0"/>
    <s v="507102292"/>
    <s v="FBO"/>
    <d v="1899-12-30T00:07:10"/>
    <x v="1999"/>
    <d v="1899-12-30T00:02:32"/>
    <s v="Ensacado"/>
    <s v="E002"/>
    <x v="2"/>
    <d v="1899-12-30T00:02:06"/>
    <d v="1899-12-30T00:04:38"/>
    <x v="6"/>
    <x v="1"/>
    <x v="1"/>
    <x v="2"/>
    <n v="1"/>
    <n v="0"/>
    <x v="1"/>
    <x v="2"/>
    <x v="0"/>
    <n v="1"/>
    <x v="1"/>
    <x v="1"/>
    <d v="1899-12-30T00:02:32"/>
    <d v="1899-12-30T00:02:32"/>
    <x v="1"/>
    <m/>
    <m/>
    <d v="1899-12-30T00:00:00"/>
    <d v="1899-12-30T00:02:06"/>
    <n v="2"/>
    <n v="-1.7592592592600154E-3"/>
    <n v="2.0999999999952124"/>
    <x v="5"/>
    <x v="1"/>
  </r>
  <r>
    <x v="1"/>
    <s v="2024017113"/>
    <x v="0"/>
    <x v="505"/>
    <s v="E5336KFP"/>
    <d v="2024-12-30T00:00:00"/>
    <x v="1"/>
    <s v="2693"/>
    <x v="13"/>
    <s v="PA"/>
    <x v="2"/>
    <x v="0"/>
    <d v="2024-12-30T00:00:00"/>
    <d v="1899-12-30T12:24:13"/>
    <d v="2024-12-30T00:00:00"/>
    <d v="1899-12-30T12:20:50"/>
    <d v="2024-12-30T00:00:00"/>
    <d v="1899-12-30T12:26:19"/>
    <x v="0"/>
    <x v="0"/>
    <s v="507102293"/>
    <s v="EXW"/>
    <d v="1899-12-30T00:08:52"/>
    <x v="2000"/>
    <d v="1899-12-30T00:03:23"/>
    <s v="Ensacado"/>
    <s v="E002"/>
    <x v="1"/>
    <d v="1899-12-30T00:02:06"/>
    <d v="1899-12-30T00:05:29"/>
    <x v="6"/>
    <x v="1"/>
    <x v="1"/>
    <x v="2"/>
    <n v="1"/>
    <n v="0"/>
    <x v="1"/>
    <x v="2"/>
    <x v="0"/>
    <n v="1"/>
    <x v="1"/>
    <x v="1"/>
    <d v="1899-12-30T00:03:23"/>
    <d v="1899-12-30T00:03:23"/>
    <x v="1"/>
    <m/>
    <m/>
    <d v="1899-12-30T00:00:00"/>
    <d v="1899-12-30T00:02:06"/>
    <n v="2"/>
    <n v="-2.3495370370399948E-3"/>
    <n v="2.0999999999952124"/>
    <x v="5"/>
    <x v="1"/>
  </r>
  <r>
    <x v="1"/>
    <s v="2024017115"/>
    <x v="0"/>
    <x v="550"/>
    <m/>
    <d v="2024-12-30T00:00:00"/>
    <x v="1"/>
    <s v="3208"/>
    <x v="12"/>
    <s v="PA"/>
    <x v="2"/>
    <x v="0"/>
    <d v="2024-12-30T00:00:00"/>
    <d v="1899-12-30T12:59:32"/>
    <d v="2024-12-30T00:00:00"/>
    <d v="1899-12-30T12:55:47"/>
    <d v="2024-12-30T00:00:00"/>
    <d v="1899-12-30T13:00:46"/>
    <x v="0"/>
    <x v="0"/>
    <s v="507102294"/>
    <s v="EXW"/>
    <d v="1899-12-30T00:08:44"/>
    <x v="1951"/>
    <d v="1899-12-30T00:03:45"/>
    <s v="Ensacado"/>
    <s v="E002"/>
    <x v="1"/>
    <d v="1899-12-30T00:01:14"/>
    <d v="1899-12-30T00:04:59"/>
    <x v="6"/>
    <x v="1"/>
    <x v="1"/>
    <x v="2"/>
    <n v="1"/>
    <n v="0"/>
    <x v="1"/>
    <x v="2"/>
    <x v="0"/>
    <n v="1"/>
    <x v="1"/>
    <x v="1"/>
    <d v="1899-12-30T00:03:45"/>
    <d v="1899-12-30T00:03:45"/>
    <x v="1"/>
    <m/>
    <m/>
    <d v="1899-12-30T00:00:00"/>
    <d v="1899-12-30T00:01:14"/>
    <n v="2"/>
    <n v="-2.6041666666599683E-3"/>
    <n v="1.2333333333311813"/>
    <x v="13"/>
    <x v="1"/>
  </r>
  <r>
    <x v="1"/>
    <s v="2024017117"/>
    <x v="0"/>
    <x v="523"/>
    <m/>
    <d v="2024-12-30T00:00:00"/>
    <x v="1"/>
    <s v="3208"/>
    <x v="12"/>
    <s v="PA"/>
    <x v="2"/>
    <x v="0"/>
    <d v="2024-12-30T00:00:00"/>
    <d v="1899-12-30T14:15:15"/>
    <d v="2024-12-30T00:00:00"/>
    <d v="1899-12-30T14:12:46"/>
    <d v="2024-12-30T00:00:00"/>
    <d v="1899-12-30T14:21:19"/>
    <x v="0"/>
    <x v="0"/>
    <s v="507102296"/>
    <s v="EXW"/>
    <d v="1899-12-30T00:11:02"/>
    <x v="2001"/>
    <d v="1899-12-30T00:02:29"/>
    <s v="Ensacado"/>
    <s v="E002"/>
    <x v="1"/>
    <d v="1899-12-30T00:06:04"/>
    <d v="1899-12-30T00:08:33"/>
    <x v="7"/>
    <x v="1"/>
    <x v="1"/>
    <x v="2"/>
    <n v="1"/>
    <n v="0"/>
    <x v="1"/>
    <x v="2"/>
    <x v="0"/>
    <n v="1"/>
    <x v="1"/>
    <x v="1"/>
    <d v="1899-12-30T00:02:29"/>
    <d v="1899-12-30T00:02:29"/>
    <x v="0"/>
    <m/>
    <m/>
    <d v="1899-12-30T00:00:00"/>
    <d v="1899-12-30T00:06:04"/>
    <n v="2"/>
    <n v="-1.7245370370400082E-3"/>
    <n v="6.0666666666622859"/>
    <x v="8"/>
    <x v="1"/>
  </r>
  <r>
    <x v="1"/>
    <s v="2024017118"/>
    <x v="0"/>
    <x v="488"/>
    <s v="E5866LGS"/>
    <d v="2024-12-30T00:00:00"/>
    <x v="1"/>
    <s v="2693"/>
    <x v="13"/>
    <s v="PA"/>
    <x v="2"/>
    <x v="0"/>
    <d v="2024-12-30T00:00:00"/>
    <d v="1899-12-30T14:22:34"/>
    <d v="2024-12-30T00:00:00"/>
    <d v="1899-12-30T14:19:32"/>
    <d v="2024-12-30T00:00:00"/>
    <d v="1899-12-30T14:43:27"/>
    <x v="0"/>
    <x v="0"/>
    <s v="507102297"/>
    <s v="FBO"/>
    <d v="1899-12-30T00:26:57"/>
    <x v="23"/>
    <d v="1899-12-30T00:03:02"/>
    <s v="Ensacado"/>
    <s v="E002"/>
    <x v="2"/>
    <d v="1899-12-30T00:20:53"/>
    <d v="1899-12-30T00:23:55"/>
    <x v="7"/>
    <x v="1"/>
    <x v="1"/>
    <x v="2"/>
    <n v="0"/>
    <n v="0"/>
    <x v="0"/>
    <x v="2"/>
    <x v="0"/>
    <n v="0"/>
    <x v="1"/>
    <x v="1"/>
    <d v="1899-12-30T00:03:02"/>
    <d v="1899-12-30T00:03:02"/>
    <x v="0"/>
    <m/>
    <m/>
    <d v="1899-12-30T00:00:00"/>
    <d v="1899-12-30T00:20:53"/>
    <n v="2"/>
    <n v="-2.1064814814799604E-3"/>
    <n v="20.883333333326419"/>
    <x v="8"/>
    <x v="1"/>
  </r>
  <r>
    <x v="1"/>
    <s v="2024017119"/>
    <x v="0"/>
    <x v="527"/>
    <s v="E6642HNW"/>
    <d v="2024-12-30T00:00:00"/>
    <x v="1"/>
    <s v="3208"/>
    <x v="12"/>
    <s v="PA"/>
    <x v="2"/>
    <x v="0"/>
    <d v="2024-12-30T00:00:00"/>
    <d v="1899-12-30T14:36:23"/>
    <d v="2024-12-30T00:00:00"/>
    <d v="1899-12-30T14:33:00"/>
    <d v="2024-12-30T00:00:00"/>
    <d v="1899-12-30T14:51:38"/>
    <x v="0"/>
    <x v="0"/>
    <s v="507102298"/>
    <s v="FBO"/>
    <d v="1899-12-30T00:22:01"/>
    <x v="2002"/>
    <d v="1899-12-30T00:03:23"/>
    <s v="Ensacado"/>
    <s v="E002"/>
    <x v="2"/>
    <d v="1899-12-30T00:15:15"/>
    <d v="1899-12-30T00:18:38"/>
    <x v="7"/>
    <x v="1"/>
    <x v="1"/>
    <x v="2"/>
    <n v="0"/>
    <n v="0"/>
    <x v="0"/>
    <x v="2"/>
    <x v="0"/>
    <n v="0"/>
    <x v="1"/>
    <x v="1"/>
    <d v="1899-12-30T00:03:23"/>
    <d v="1899-12-30T00:03:23"/>
    <x v="0"/>
    <m/>
    <m/>
    <d v="1899-12-30T00:00:00"/>
    <d v="1899-12-30T00:15:15"/>
    <n v="2"/>
    <n v="-2.3495370370399948E-3"/>
    <n v="15.249999999988795"/>
    <x v="8"/>
    <x v="1"/>
  </r>
  <r>
    <x v="1"/>
    <s v="2024017121"/>
    <x v="0"/>
    <x v="488"/>
    <s v="E5866LGS"/>
    <d v="2024-12-30T00:00:00"/>
    <x v="1"/>
    <s v="2693"/>
    <x v="13"/>
    <s v="PA"/>
    <x v="2"/>
    <x v="0"/>
    <d v="2024-12-30T00:00:00"/>
    <d v="1899-12-30T15:04:11"/>
    <d v="2024-12-30T00:00:00"/>
    <d v="1899-12-30T15:00:47"/>
    <d v="2024-12-30T00:00:00"/>
    <d v="1899-12-30T15:17:46"/>
    <x v="0"/>
    <x v="0"/>
    <s v="507102299"/>
    <s v="FBO"/>
    <d v="1899-12-30T00:20:23"/>
    <x v="2003"/>
    <d v="1899-12-30T00:03:24"/>
    <s v="Ensacado"/>
    <s v="E002"/>
    <x v="2"/>
    <d v="1899-12-30T00:13:35"/>
    <d v="1899-12-30T00:16:59"/>
    <x v="14"/>
    <x v="1"/>
    <x v="1"/>
    <x v="2"/>
    <n v="0"/>
    <n v="0"/>
    <x v="0"/>
    <x v="2"/>
    <x v="0"/>
    <n v="0"/>
    <x v="1"/>
    <x v="1"/>
    <d v="1899-12-30T00:03:24"/>
    <d v="1899-12-30T00:03:24"/>
    <x v="0"/>
    <m/>
    <m/>
    <d v="1899-12-30T00:00:00"/>
    <d v="1899-12-30T00:13:35"/>
    <n v="2"/>
    <n v="-2.3611111111099259E-3"/>
    <n v="13.583333333332792"/>
    <x v="6"/>
    <x v="1"/>
  </r>
  <r>
    <x v="1"/>
    <s v="2024017124"/>
    <x v="0"/>
    <x v="493"/>
    <s v="E8087HNJ"/>
    <d v="2024-12-30T00:00:00"/>
    <x v="1"/>
    <s v="2693"/>
    <x v="13"/>
    <s v="PA"/>
    <x v="2"/>
    <x v="0"/>
    <d v="2024-12-30T00:00:00"/>
    <d v="1899-12-30T15:55:13"/>
    <d v="2024-12-30T00:00:00"/>
    <d v="1899-12-30T15:57:28"/>
    <d v="2024-12-30T00:00:00"/>
    <d v="1899-12-30T16:02:26"/>
    <x v="64"/>
    <x v="11"/>
    <s v="507102302"/>
    <s v="FBO"/>
    <d v="1899-12-30T00:07:13"/>
    <x v="2004"/>
    <d v="1899-12-30T00:02:15"/>
    <s v="Ensacado"/>
    <s v="E002"/>
    <x v="2"/>
    <d v="1899-12-30T00:07:13"/>
    <d v="1899-12-30T00:04:58"/>
    <x v="14"/>
    <x v="1"/>
    <x v="1"/>
    <x v="2"/>
    <n v="1"/>
    <n v="0"/>
    <x v="1"/>
    <x v="2"/>
    <x v="0"/>
    <n v="1"/>
    <x v="1"/>
    <x v="1"/>
    <d v="1899-12-30T00:02:15"/>
    <d v="1899-12-30T00:02:15"/>
    <x v="0"/>
    <m/>
    <m/>
    <d v="1899-12-30T00:00:00"/>
    <d v="1899-12-30T00:07:13"/>
    <n v="2"/>
    <d v="1899-12-30T00:02:15"/>
    <n v="7.2166666666607071"/>
    <x v="9"/>
    <x v="1"/>
  </r>
  <r>
    <x v="1"/>
    <s v="2024017123"/>
    <x v="0"/>
    <x v="658"/>
    <s v="E3092FNZ"/>
    <d v="2024-12-30T00:00:00"/>
    <x v="1"/>
    <s v="3208"/>
    <x v="12"/>
    <s v="PA"/>
    <x v="2"/>
    <x v="0"/>
    <d v="2024-12-30T00:00:00"/>
    <d v="1899-12-30T15:50:04"/>
    <d v="2024-12-30T00:00:00"/>
    <d v="1899-12-30T15:47:33"/>
    <d v="2024-12-30T00:00:00"/>
    <d v="1899-12-30T16:04:13"/>
    <x v="0"/>
    <x v="0"/>
    <s v="507102303"/>
    <s v="EXW"/>
    <d v="1899-12-30T00:19:11"/>
    <x v="2005"/>
    <d v="1899-12-30T00:02:31"/>
    <s v="Ensacado"/>
    <s v="E002"/>
    <x v="1"/>
    <d v="1899-12-30T00:14:09"/>
    <d v="1899-12-30T00:16:40"/>
    <x v="14"/>
    <x v="1"/>
    <x v="1"/>
    <x v="2"/>
    <n v="0"/>
    <n v="0"/>
    <x v="0"/>
    <x v="2"/>
    <x v="0"/>
    <n v="0"/>
    <x v="1"/>
    <x v="1"/>
    <d v="1899-12-30T00:02:31"/>
    <d v="1899-12-30T00:02:31"/>
    <x v="0"/>
    <m/>
    <m/>
    <d v="1899-12-30T00:00:00"/>
    <d v="1899-12-30T00:14:09"/>
    <n v="2"/>
    <n v="-1.7476851851900843E-3"/>
    <n v="14.150000000001572"/>
    <x v="9"/>
    <x v="1"/>
  </r>
  <r>
    <x v="1"/>
    <s v="2024017119"/>
    <x v="0"/>
    <x v="527"/>
    <s v="E6642HNW"/>
    <d v="2024-12-30T00:00:00"/>
    <x v="1"/>
    <s v="3208"/>
    <x v="12"/>
    <s v="PA"/>
    <x v="2"/>
    <x v="0"/>
    <d v="2024-12-30T00:00:00"/>
    <d v="1899-12-30T14:36:23"/>
    <d v="2024-12-30T00:00:00"/>
    <d v="1899-12-30T14:33:00"/>
    <d v="2024-12-30T00:00:00"/>
    <d v="1899-12-30T14:51:38"/>
    <x v="36"/>
    <x v="0"/>
    <s v="507102304"/>
    <s v="FBO"/>
    <d v="1899-12-30T00:22:01"/>
    <x v="2002"/>
    <d v="1899-12-30T00:03:23"/>
    <s v="Ensacado"/>
    <s v="E002"/>
    <x v="2"/>
    <d v="1899-12-30T00:15:15"/>
    <d v="1899-12-30T00:18:38"/>
    <x v="7"/>
    <x v="1"/>
    <x v="1"/>
    <x v="2"/>
    <n v="0"/>
    <n v="0"/>
    <x v="0"/>
    <x v="2"/>
    <x v="0"/>
    <n v="0"/>
    <x v="1"/>
    <x v="1"/>
    <d v="1899-12-30T00:03:23"/>
    <d v="1899-12-30T00:03:23"/>
    <x v="0"/>
    <m/>
    <m/>
    <d v="1899-12-30T00:00:00"/>
    <d v="1899-12-30T00:15:15"/>
    <n v="2"/>
    <n v="-2.3495370370399948E-3"/>
    <n v="15.249999999988795"/>
    <x v="8"/>
    <x v="1"/>
  </r>
  <r>
    <x v="1"/>
    <s v="2024017126"/>
    <x v="0"/>
    <x v="488"/>
    <s v="E5866LGS"/>
    <d v="2024-12-30T00:00:00"/>
    <x v="1"/>
    <s v="3208"/>
    <x v="12"/>
    <s v="PA"/>
    <x v="2"/>
    <x v="0"/>
    <d v="2024-12-30T00:00:00"/>
    <d v="1899-12-30T17:08:52"/>
    <d v="2024-12-30T00:00:00"/>
    <d v="1899-12-30T17:06:21"/>
    <d v="2024-12-30T00:00:00"/>
    <d v="1899-12-30T17:27:43"/>
    <x v="0"/>
    <x v="0"/>
    <s v="507102305"/>
    <s v="FBO"/>
    <d v="1899-12-30T00:23:53"/>
    <x v="2006"/>
    <d v="1899-12-30T00:02:31"/>
    <s v="Ensacado"/>
    <s v="E002"/>
    <x v="2"/>
    <d v="1899-12-30T00:18:51"/>
    <d v="1899-12-30T00:21:22"/>
    <x v="8"/>
    <x v="1"/>
    <x v="1"/>
    <x v="2"/>
    <n v="0"/>
    <n v="0"/>
    <x v="0"/>
    <x v="2"/>
    <x v="0"/>
    <n v="0"/>
    <x v="1"/>
    <x v="1"/>
    <d v="1899-12-30T00:02:31"/>
    <d v="1899-12-30T00:02:31"/>
    <x v="0"/>
    <m/>
    <m/>
    <d v="1899-12-30T00:00:00"/>
    <d v="1899-12-30T00:18:51"/>
    <n v="2"/>
    <n v="-1.7476851851800923E-3"/>
    <n v="18.850000000003106"/>
    <x v="10"/>
    <x v="1"/>
  </r>
  <r>
    <x v="1"/>
    <s v="2024017127"/>
    <x v="0"/>
    <x v="664"/>
    <m/>
    <d v="2024-12-30T00:00:00"/>
    <x v="1"/>
    <s v="2693"/>
    <x v="13"/>
    <s v="PA"/>
    <x v="2"/>
    <x v="0"/>
    <d v="2024-12-30T00:00:00"/>
    <d v="1899-12-30T17:33:46"/>
    <d v="2024-12-30T00:00:00"/>
    <d v="1899-12-30T17:30:09"/>
    <d v="2024-12-30T00:00:00"/>
    <d v="1899-12-30T17:35:40"/>
    <x v="0"/>
    <x v="0"/>
    <s v="507102306"/>
    <s v="FBO"/>
    <d v="1899-12-30T00:09:08"/>
    <x v="2007"/>
    <d v="1899-12-30T00:03:37"/>
    <s v="Ensacado"/>
    <s v="E002"/>
    <x v="1"/>
    <d v="1899-12-30T00:01:54"/>
    <d v="1899-12-30T00:05:31"/>
    <x v="8"/>
    <x v="1"/>
    <x v="1"/>
    <x v="2"/>
    <n v="1"/>
    <n v="0"/>
    <x v="1"/>
    <x v="2"/>
    <x v="0"/>
    <n v="1"/>
    <x v="1"/>
    <x v="1"/>
    <d v="1899-12-30T00:03:37"/>
    <d v="1899-12-30T00:03:37"/>
    <x v="1"/>
    <m/>
    <m/>
    <d v="1899-12-30T00:00:00"/>
    <d v="1899-12-30T00:01:54"/>
    <n v="2"/>
    <n v="-2.5115740740799808E-3"/>
    <n v="1.8999999999935824"/>
    <x v="10"/>
    <x v="1"/>
  </r>
  <r>
    <x v="1"/>
    <s v="2024017130"/>
    <x v="0"/>
    <x v="488"/>
    <s v="E5866LGS"/>
    <d v="2024-12-31T00:00:00"/>
    <x v="1"/>
    <s v="3208"/>
    <x v="12"/>
    <s v="PA"/>
    <x v="2"/>
    <x v="0"/>
    <d v="2024-12-31T00:00:00"/>
    <d v="1899-12-30T06:15:02"/>
    <d v="2024-12-31T00:00:00"/>
    <d v="1899-12-30T06:18:31"/>
    <d v="2024-12-31T00:00:00"/>
    <d v="1899-12-30T06:42:38"/>
    <x v="0"/>
    <x v="0"/>
    <s v="507102307"/>
    <s v="FBO"/>
    <d v="1899-12-30T00:27:36"/>
    <x v="371"/>
    <d v="1899-12-30T00:03:29"/>
    <s v="Ensacado"/>
    <s v="E002"/>
    <x v="2"/>
    <d v="1899-12-30T00:27:36"/>
    <d v="1899-12-30T00:24:07"/>
    <x v="0"/>
    <x v="2"/>
    <x v="1"/>
    <x v="2"/>
    <n v="0"/>
    <n v="0"/>
    <x v="0"/>
    <x v="2"/>
    <x v="0"/>
    <n v="0"/>
    <x v="1"/>
    <x v="1"/>
    <d v="1899-12-30T00:03:29"/>
    <d v="1899-12-30T00:03:29"/>
    <x v="0"/>
    <m/>
    <m/>
    <d v="1899-12-30T00:00:00"/>
    <d v="1899-12-30T00:27:36"/>
    <n v="3"/>
    <d v="1899-12-30T00:03:29"/>
    <n v="27.600000000004794"/>
    <x v="12"/>
    <x v="1"/>
  </r>
  <r>
    <x v="1"/>
    <s v="2024017135"/>
    <x v="0"/>
    <x v="539"/>
    <s v="E4760MCV"/>
    <d v="2024-12-31T00:00:00"/>
    <x v="1"/>
    <s v="2693"/>
    <x v="13"/>
    <s v="PA"/>
    <x v="2"/>
    <x v="0"/>
    <d v="2024-12-31T00:00:00"/>
    <d v="1899-12-30T06:55:18"/>
    <d v="2024-12-31T00:00:00"/>
    <d v="1899-12-30T06:52:50"/>
    <d v="2024-12-31T00:00:00"/>
    <d v="1899-12-30T07:13:28"/>
    <x v="0"/>
    <x v="0"/>
    <s v="507102308"/>
    <s v="EXW"/>
    <d v="1899-12-30T00:23:06"/>
    <x v="2008"/>
    <d v="1899-12-30T00:02:28"/>
    <s v="Ensacado"/>
    <s v="E002"/>
    <x v="1"/>
    <d v="1899-12-30T00:18:10"/>
    <d v="1899-12-30T00:20:38"/>
    <x v="0"/>
    <x v="2"/>
    <x v="1"/>
    <x v="2"/>
    <n v="0"/>
    <n v="0"/>
    <x v="0"/>
    <x v="2"/>
    <x v="0"/>
    <n v="0"/>
    <x v="1"/>
    <x v="1"/>
    <d v="1899-12-30T00:02:28"/>
    <d v="1899-12-30T00:02:28"/>
    <x v="0"/>
    <m/>
    <m/>
    <d v="1899-12-30T00:00:00"/>
    <d v="1899-12-30T00:18:10"/>
    <n v="3"/>
    <n v="-1.7129629629700216E-3"/>
    <n v="18.166666666665616"/>
    <x v="0"/>
    <x v="1"/>
  </r>
  <r>
    <x v="1"/>
    <s v="2024017138"/>
    <x v="0"/>
    <x v="488"/>
    <s v="E5866LGS"/>
    <d v="2024-12-31T00:00:00"/>
    <x v="1"/>
    <s v="3208"/>
    <x v="12"/>
    <s v="PA"/>
    <x v="2"/>
    <x v="0"/>
    <d v="2024-12-31T00:00:00"/>
    <d v="1899-12-30T08:32:45"/>
    <d v="2024-12-31T00:00:00"/>
    <d v="1899-12-30T08:35:15"/>
    <d v="2024-12-31T00:00:00"/>
    <d v="1899-12-30T08:48:52"/>
    <x v="0"/>
    <x v="0"/>
    <s v="507102309"/>
    <s v="FBO"/>
    <d v="1899-12-30T00:16:07"/>
    <x v="2009"/>
    <d v="1899-12-30T00:02:30"/>
    <s v="Ensacado"/>
    <s v="E002"/>
    <x v="2"/>
    <d v="1899-12-30T00:16:07"/>
    <d v="1899-12-30T00:13:37"/>
    <x v="2"/>
    <x v="2"/>
    <x v="1"/>
    <x v="2"/>
    <n v="0"/>
    <n v="0"/>
    <x v="0"/>
    <x v="2"/>
    <x v="0"/>
    <n v="0"/>
    <x v="1"/>
    <x v="1"/>
    <d v="1899-12-30T00:02:30"/>
    <d v="1899-12-30T00:02:30"/>
    <x v="0"/>
    <m/>
    <m/>
    <d v="1899-12-30T00:00:00"/>
    <d v="1899-12-30T00:16:07"/>
    <n v="3"/>
    <d v="1899-12-30T00:02:30"/>
    <n v="16.116666666667214"/>
    <x v="1"/>
    <x v="1"/>
  </r>
  <r>
    <x v="1"/>
    <s v="2024017143"/>
    <x v="0"/>
    <x v="527"/>
    <s v="E6642HNW"/>
    <d v="2024-12-31T00:00:00"/>
    <x v="1"/>
    <s v="3208"/>
    <x v="12"/>
    <s v="PA"/>
    <x v="2"/>
    <x v="0"/>
    <d v="2024-12-31T00:00:00"/>
    <d v="1899-12-30T08:59:39"/>
    <d v="2024-12-31T00:00:00"/>
    <d v="1899-12-30T08:56:37"/>
    <d v="2024-12-31T00:00:00"/>
    <d v="1899-12-30T09:20:41"/>
    <x v="0"/>
    <x v="0"/>
    <s v="507102310"/>
    <s v="FBO"/>
    <d v="1899-12-30T00:27:06"/>
    <x v="2010"/>
    <d v="1899-12-30T00:03:02"/>
    <s v="Ensacado"/>
    <s v="E002"/>
    <x v="2"/>
    <d v="1899-12-30T00:21:02"/>
    <d v="1899-12-30T00:24:04"/>
    <x v="2"/>
    <x v="2"/>
    <x v="1"/>
    <x v="2"/>
    <n v="0"/>
    <n v="0"/>
    <x v="0"/>
    <x v="2"/>
    <x v="0"/>
    <n v="0"/>
    <x v="1"/>
    <x v="1"/>
    <d v="1899-12-30T00:03:02"/>
    <d v="1899-12-30T00:03:02"/>
    <x v="0"/>
    <m/>
    <m/>
    <d v="1899-12-30T00:00:00"/>
    <d v="1899-12-30T00:21:02"/>
    <n v="3"/>
    <n v="-2.1064814814800159E-3"/>
    <n v="21.033333333345546"/>
    <x v="2"/>
    <x v="1"/>
  </r>
  <r>
    <x v="1"/>
    <s v="2024017144"/>
    <x v="0"/>
    <x v="493"/>
    <s v="E8087HNJ"/>
    <d v="2024-12-31T00:00:00"/>
    <x v="1"/>
    <s v="2693"/>
    <x v="13"/>
    <s v="PA"/>
    <x v="2"/>
    <x v="0"/>
    <d v="2024-12-31T00:00:00"/>
    <d v="1899-12-30T09:27:20"/>
    <d v="2024-12-31T00:00:00"/>
    <d v="1899-12-30T09:30:46"/>
    <d v="2024-12-31T00:00:00"/>
    <d v="1899-12-30T09:50:24"/>
    <x v="20"/>
    <x v="8"/>
    <s v="507102311"/>
    <s v="FBO"/>
    <d v="1899-12-30T00:23:04"/>
    <x v="2011"/>
    <d v="1899-12-30T00:03:26"/>
    <s v="Ensacado"/>
    <s v="E002"/>
    <x v="2"/>
    <d v="1899-12-30T00:23:04"/>
    <d v="1899-12-30T00:19:38"/>
    <x v="3"/>
    <x v="2"/>
    <x v="1"/>
    <x v="2"/>
    <n v="0"/>
    <n v="0"/>
    <x v="0"/>
    <x v="2"/>
    <x v="0"/>
    <n v="0"/>
    <x v="1"/>
    <x v="1"/>
    <d v="1899-12-30T00:03:26"/>
    <d v="1899-12-30T00:03:26"/>
    <x v="0"/>
    <m/>
    <m/>
    <d v="1899-12-30T00:00:00"/>
    <d v="1899-12-30T00:23:04"/>
    <n v="3"/>
    <d v="1899-12-30T00:03:26"/>
    <n v="23.06666666666878"/>
    <x v="2"/>
    <x v="1"/>
  </r>
  <r>
    <x v="1"/>
    <s v="2024017146"/>
    <x v="0"/>
    <x v="527"/>
    <s v="E6642HNW"/>
    <d v="2024-12-31T00:00:00"/>
    <x v="1"/>
    <s v="3208"/>
    <x v="12"/>
    <s v="PA"/>
    <x v="2"/>
    <x v="0"/>
    <d v="2024-12-31T00:00:00"/>
    <d v="1899-12-30T10:06:07"/>
    <d v="2024-12-31T00:00:00"/>
    <d v="1899-12-30T10:03:49"/>
    <d v="2024-12-31T00:00:00"/>
    <d v="1899-12-30T10:08:24"/>
    <x v="0"/>
    <x v="0"/>
    <s v="507102312"/>
    <s v="FBO"/>
    <d v="1899-12-30T00:06:53"/>
    <x v="1986"/>
    <d v="1899-12-30T00:02:18"/>
    <s v="Ensacado"/>
    <s v="E002"/>
    <x v="2"/>
    <d v="1899-12-30T00:02:17"/>
    <d v="1899-12-30T00:04:35"/>
    <x v="4"/>
    <x v="2"/>
    <x v="1"/>
    <x v="2"/>
    <n v="1"/>
    <n v="0"/>
    <x v="1"/>
    <x v="2"/>
    <x v="0"/>
    <n v="1"/>
    <x v="1"/>
    <x v="1"/>
    <d v="1899-12-30T00:02:18"/>
    <d v="1899-12-30T00:02:18"/>
    <x v="1"/>
    <m/>
    <m/>
    <d v="1899-12-30T00:00:00"/>
    <d v="1899-12-30T00:02:17"/>
    <n v="3"/>
    <n v="-1.5972222222199739E-3"/>
    <n v="2.2833333333359818"/>
    <x v="3"/>
    <x v="1"/>
  </r>
  <r>
    <x v="1"/>
    <s v="2024017153"/>
    <x v="0"/>
    <x v="527"/>
    <s v="E6642HNW"/>
    <d v="2024-12-31T00:00:00"/>
    <x v="1"/>
    <s v="3208"/>
    <x v="12"/>
    <s v="PA"/>
    <x v="2"/>
    <x v="0"/>
    <d v="2024-12-31T00:00:00"/>
    <d v="1899-12-30T11:51:07"/>
    <d v="2024-12-31T00:00:00"/>
    <d v="1899-12-30T11:47:53"/>
    <d v="2024-12-31T00:00:00"/>
    <d v="1899-12-30T11:52:31"/>
    <x v="0"/>
    <x v="0"/>
    <s v="507102313"/>
    <s v="FBO"/>
    <d v="1899-12-30T00:07:52"/>
    <x v="1999"/>
    <d v="1899-12-30T00:03:14"/>
    <s v="Ensacado"/>
    <s v="E002"/>
    <x v="2"/>
    <d v="1899-12-30T00:01:24"/>
    <d v="1899-12-30T00:04:38"/>
    <x v="5"/>
    <x v="2"/>
    <x v="1"/>
    <x v="2"/>
    <n v="1"/>
    <n v="0"/>
    <x v="1"/>
    <x v="2"/>
    <x v="0"/>
    <n v="1"/>
    <x v="1"/>
    <x v="1"/>
    <d v="1899-12-30T00:03:14"/>
    <d v="1899-12-30T00:03:14"/>
    <x v="1"/>
    <m/>
    <m/>
    <d v="1899-12-30T00:00:00"/>
    <d v="1899-12-30T00:01:24"/>
    <n v="3"/>
    <n v="-2.2453703703700367E-3"/>
    <n v="1.3999999999967816"/>
    <x v="4"/>
    <x v="1"/>
  </r>
  <r>
    <x v="1"/>
    <s v="2025000002"/>
    <x v="0"/>
    <x v="486"/>
    <s v="E9819MMR"/>
    <d v="2025-01-02T00:00:00"/>
    <x v="1"/>
    <s v="3126"/>
    <x v="11"/>
    <s v="S1D"/>
    <x v="8"/>
    <x v="0"/>
    <d v="2025-01-02T00:00:00"/>
    <d v="1899-12-30T06:06:40"/>
    <d v="2025-01-02T00:00:00"/>
    <d v="1899-12-30T06:04:37"/>
    <d v="2025-01-02T00:00:00"/>
    <d v="1899-12-30T06:28:16"/>
    <x v="0"/>
    <x v="0"/>
    <s v="507102314"/>
    <s v="FBO"/>
    <d v="1899-12-30T00:25:42"/>
    <x v="1279"/>
    <d v="1899-12-30T00:02:03"/>
    <s v="Granel"/>
    <s v="E001"/>
    <x v="2"/>
    <d v="1899-12-30T00:21:36"/>
    <d v="1899-12-30T00:23:39"/>
    <x v="0"/>
    <x v="3"/>
    <x v="2"/>
    <x v="1"/>
    <n v="0"/>
    <n v="0"/>
    <x v="0"/>
    <x v="1"/>
    <x v="1"/>
    <n v="0"/>
    <x v="1"/>
    <x v="1"/>
    <d v="1899-12-30T00:02:03"/>
    <d v="1899-12-30T00:02:03"/>
    <x v="0"/>
    <m/>
    <m/>
    <d v="1899-12-30T00:00:00"/>
    <d v="1899-12-30T00:21:36"/>
    <n v="5"/>
    <n v="-1.4236111111100014E-3"/>
    <n v="21.600000000000019"/>
    <x v="12"/>
    <x v="1"/>
  </r>
  <r>
    <x v="1"/>
    <s v="2025000003"/>
    <x v="0"/>
    <x v="487"/>
    <s v="E5050MHX"/>
    <d v="2025-01-02T00:00:00"/>
    <x v="1"/>
    <s v="3126"/>
    <x v="11"/>
    <s v="S2D"/>
    <x v="9"/>
    <x v="0"/>
    <d v="2025-01-02T00:00:00"/>
    <d v="1899-12-30T06:10:27"/>
    <d v="2025-01-02T00:00:00"/>
    <d v="1899-12-30T06:07:33"/>
    <d v="2025-01-02T00:00:00"/>
    <d v="1899-12-30T06:33:22"/>
    <x v="0"/>
    <x v="0"/>
    <s v="507102315"/>
    <s v="EXW"/>
    <d v="1899-12-30T00:28:43"/>
    <x v="1157"/>
    <d v="1899-12-30T00:02:54"/>
    <s v="Granel"/>
    <s v="E001"/>
    <x v="1"/>
    <d v="1899-12-30T00:22:55"/>
    <d v="1899-12-30T00:25:49"/>
    <x v="0"/>
    <x v="3"/>
    <x v="2"/>
    <x v="1"/>
    <n v="0"/>
    <n v="0"/>
    <x v="0"/>
    <x v="1"/>
    <x v="1"/>
    <n v="0"/>
    <x v="1"/>
    <x v="1"/>
    <d v="1899-12-30T00:02:54"/>
    <d v="1899-12-30T00:02:54"/>
    <x v="0"/>
    <m/>
    <m/>
    <d v="1899-12-30T00:00:00"/>
    <d v="1899-12-30T00:22:55"/>
    <n v="5"/>
    <n v="-2.0138888888800444E-3"/>
    <n v="22.916666666678349"/>
    <x v="12"/>
    <x v="1"/>
  </r>
  <r>
    <x v="1"/>
    <s v="2025000004"/>
    <x v="0"/>
    <x v="527"/>
    <s v="E6642HNW"/>
    <d v="2025-01-02T00:00:00"/>
    <x v="1"/>
    <s v="3208"/>
    <x v="12"/>
    <s v="PA"/>
    <x v="2"/>
    <x v="0"/>
    <d v="2025-01-02T00:00:00"/>
    <d v="1899-12-30T06:14:00"/>
    <d v="2025-01-02T00:00:00"/>
    <d v="1899-12-30T06:17:29"/>
    <d v="2025-01-02T00:00:00"/>
    <d v="1899-12-30T06:34:09"/>
    <x v="0"/>
    <x v="0"/>
    <s v="507102316"/>
    <s v="FBO"/>
    <d v="1899-12-30T00:20:09"/>
    <x v="2005"/>
    <d v="1899-12-30T00:03:29"/>
    <s v="Ensacado"/>
    <s v="E002"/>
    <x v="2"/>
    <d v="1899-12-30T00:20:09"/>
    <d v="1899-12-30T00:16:40"/>
    <x v="0"/>
    <x v="3"/>
    <x v="2"/>
    <x v="2"/>
    <n v="0"/>
    <n v="0"/>
    <x v="0"/>
    <x v="2"/>
    <x v="1"/>
    <n v="0"/>
    <x v="1"/>
    <x v="1"/>
    <d v="1899-12-30T00:03:29"/>
    <d v="1899-12-30T00:03:29"/>
    <x v="0"/>
    <m/>
    <m/>
    <d v="1899-12-30T00:00:00"/>
    <d v="1899-12-30T00:20:09"/>
    <n v="5"/>
    <d v="1899-12-30T00:03:29"/>
    <n v="20.150000000006347"/>
    <x v="12"/>
    <x v="1"/>
  </r>
  <r>
    <x v="1"/>
    <s v="2025000009"/>
    <x v="0"/>
    <x v="489"/>
    <s v="E8727HJH"/>
    <d v="2025-01-02T00:00:00"/>
    <x v="1"/>
    <s v="3126"/>
    <x v="11"/>
    <s v="S1D"/>
    <x v="8"/>
    <x v="0"/>
    <d v="2025-01-02T00:00:00"/>
    <d v="1899-12-30T06:36:20"/>
    <d v="2025-01-02T00:00:00"/>
    <d v="1899-12-30T06:32:36"/>
    <d v="2025-01-02T00:00:00"/>
    <d v="1899-12-30T06:54:19"/>
    <x v="0"/>
    <x v="0"/>
    <s v="507102317"/>
    <s v="FBO"/>
    <d v="1899-12-30T00:25:27"/>
    <x v="1195"/>
    <d v="1899-12-30T00:03:44"/>
    <s v="Granel"/>
    <s v="E001"/>
    <x v="2"/>
    <d v="1899-12-30T00:17:59"/>
    <d v="1899-12-30T00:21:43"/>
    <x v="0"/>
    <x v="3"/>
    <x v="2"/>
    <x v="1"/>
    <n v="0"/>
    <n v="0"/>
    <x v="0"/>
    <x v="1"/>
    <x v="1"/>
    <n v="0"/>
    <x v="1"/>
    <x v="1"/>
    <d v="1899-12-30T00:03:44"/>
    <d v="1899-12-30T00:03:44"/>
    <x v="0"/>
    <m/>
    <m/>
    <d v="1899-12-30T00:00:00"/>
    <d v="1899-12-30T00:17:59"/>
    <n v="5"/>
    <n v="-2.5925925925900373E-3"/>
    <n v="17.983333333339154"/>
    <x v="12"/>
    <x v="1"/>
  </r>
  <r>
    <x v="1"/>
    <s v="2025000011"/>
    <x v="0"/>
    <x v="496"/>
    <s v="E5980LLH"/>
    <d v="2025-01-02T00:00:00"/>
    <x v="1"/>
    <s v="3126"/>
    <x v="11"/>
    <s v="S2D"/>
    <x v="9"/>
    <x v="0"/>
    <d v="2025-01-02T00:00:00"/>
    <d v="1899-12-30T06:40:41"/>
    <d v="2025-01-02T00:00:00"/>
    <d v="1899-12-30T06:36:48"/>
    <d v="2025-01-02T00:00:00"/>
    <d v="1899-12-30T07:03:40"/>
    <x v="0"/>
    <x v="0"/>
    <s v="507102318"/>
    <s v="FBO"/>
    <d v="1899-12-30T00:30:45"/>
    <x v="886"/>
    <d v="1899-12-30T00:03:53"/>
    <s v="Granel"/>
    <s v="E001"/>
    <x v="2"/>
    <d v="1899-12-30T00:22:59"/>
    <d v="1899-12-30T00:26:52"/>
    <x v="0"/>
    <x v="3"/>
    <x v="2"/>
    <x v="1"/>
    <n v="0"/>
    <n v="0"/>
    <x v="0"/>
    <x v="1"/>
    <x v="1"/>
    <n v="0"/>
    <x v="1"/>
    <x v="1"/>
    <d v="1899-12-30T00:03:53"/>
    <d v="1899-12-30T00:03:53"/>
    <x v="0"/>
    <m/>
    <m/>
    <d v="1899-12-30T00:00:00"/>
    <d v="1899-12-30T00:22:59"/>
    <n v="5"/>
    <n v="-2.6967592592500034E-3"/>
    <n v="22.98333333333602"/>
    <x v="0"/>
    <x v="1"/>
  </r>
  <r>
    <x v="1"/>
    <s v="2025000012"/>
    <x v="0"/>
    <x v="491"/>
    <s v="E6110KPL"/>
    <d v="2025-01-02T00:00:00"/>
    <x v="1"/>
    <s v="3126"/>
    <x v="11"/>
    <s v="S1D"/>
    <x v="8"/>
    <x v="0"/>
    <d v="2025-01-02T00:00:00"/>
    <d v="1899-12-30T07:02:26"/>
    <d v="2025-01-02T00:00:00"/>
    <d v="1899-12-30T07:00:55"/>
    <d v="2025-01-02T00:00:00"/>
    <d v="1899-12-30T07:22:35"/>
    <x v="0"/>
    <x v="0"/>
    <s v="507102319"/>
    <s v="FBO"/>
    <d v="1899-12-30T00:23:11"/>
    <x v="2012"/>
    <d v="1899-12-30T00:01:31"/>
    <s v="Granel"/>
    <s v="E001"/>
    <x v="2"/>
    <d v="1899-12-30T00:20:09"/>
    <d v="1899-12-30T00:21:40"/>
    <x v="1"/>
    <x v="3"/>
    <x v="2"/>
    <x v="1"/>
    <n v="0"/>
    <n v="0"/>
    <x v="0"/>
    <x v="1"/>
    <x v="1"/>
    <n v="0"/>
    <x v="1"/>
    <x v="1"/>
    <d v="1899-12-30T00:01:31"/>
    <d v="1899-12-30T00:01:31"/>
    <x v="0"/>
    <m/>
    <m/>
    <d v="1899-12-30T00:00:00"/>
    <d v="1899-12-30T00:20:09"/>
    <n v="5"/>
    <n v="-1.0532407407400357E-3"/>
    <n v="20.150000000006347"/>
    <x v="0"/>
    <x v="1"/>
  </r>
  <r>
    <x v="1"/>
    <s v="2025000015"/>
    <x v="0"/>
    <x v="555"/>
    <m/>
    <d v="2025-01-02T00:00:00"/>
    <x v="1"/>
    <s v="3208"/>
    <x v="12"/>
    <s v="PA"/>
    <x v="2"/>
    <x v="0"/>
    <d v="2025-01-02T00:00:00"/>
    <d v="1899-12-30T08:03:36"/>
    <d v="2025-01-02T00:00:00"/>
    <d v="1899-12-30T08:00:45"/>
    <d v="2025-01-02T00:00:00"/>
    <d v="1899-12-30T08:09:13"/>
    <x v="0"/>
    <x v="0"/>
    <s v="507102320"/>
    <s v="FBO"/>
    <d v="1899-12-30T00:11:19"/>
    <x v="2013"/>
    <d v="1899-12-30T00:02:51"/>
    <s v="Ensacado"/>
    <s v="E002"/>
    <x v="1"/>
    <d v="1899-12-30T00:05:37"/>
    <d v="1899-12-30T00:08:28"/>
    <x v="2"/>
    <x v="3"/>
    <x v="2"/>
    <x v="2"/>
    <n v="1"/>
    <n v="0"/>
    <x v="1"/>
    <x v="2"/>
    <x v="1"/>
    <n v="1"/>
    <x v="1"/>
    <x v="1"/>
    <d v="1899-12-30T00:02:51"/>
    <d v="1899-12-30T00:02:51"/>
    <x v="0"/>
    <m/>
    <m/>
    <d v="1899-12-30T00:00:00"/>
    <d v="1899-12-30T00:05:37"/>
    <n v="5"/>
    <n v="-1.9791666666599816E-3"/>
    <n v="5.6166666666768439"/>
    <x v="1"/>
    <x v="1"/>
  </r>
  <r>
    <x v="1"/>
    <s v="2025000016"/>
    <x v="0"/>
    <x v="505"/>
    <s v="E5336KFP"/>
    <d v="2025-01-02T00:00:00"/>
    <x v="1"/>
    <s v="2693"/>
    <x v="13"/>
    <s v="PA"/>
    <x v="2"/>
    <x v="0"/>
    <d v="2025-01-02T00:00:00"/>
    <d v="1899-12-30T08:32:48"/>
    <d v="2025-01-02T00:00:00"/>
    <d v="1899-12-30T08:29:21"/>
    <d v="2025-01-02T00:00:00"/>
    <d v="1899-12-30T08:45:47"/>
    <x v="0"/>
    <x v="0"/>
    <s v="507102321"/>
    <s v="EXW"/>
    <d v="1899-12-30T00:19:53"/>
    <x v="2014"/>
    <d v="1899-12-30T00:03:27"/>
    <s v="Ensacado"/>
    <s v="E002"/>
    <x v="1"/>
    <d v="1899-12-30T00:12:59"/>
    <d v="1899-12-30T00:16:26"/>
    <x v="2"/>
    <x v="3"/>
    <x v="2"/>
    <x v="2"/>
    <n v="0"/>
    <n v="0"/>
    <x v="0"/>
    <x v="2"/>
    <x v="1"/>
    <n v="0"/>
    <x v="1"/>
    <x v="1"/>
    <d v="1899-12-30T00:03:27"/>
    <d v="1899-12-30T00:03:27"/>
    <x v="0"/>
    <m/>
    <m/>
    <d v="1899-12-30T00:00:00"/>
    <d v="1899-12-30T00:12:59"/>
    <n v="5"/>
    <n v="-2.3958333333299886E-3"/>
    <n v="12.983333333327982"/>
    <x v="1"/>
    <x v="1"/>
  </r>
  <r>
    <x v="1"/>
    <s v="2025000022"/>
    <x v="0"/>
    <x v="496"/>
    <s v="E5980LLH"/>
    <d v="2025-01-02T00:00:00"/>
    <x v="1"/>
    <s v="3126"/>
    <x v="11"/>
    <s v="S1D"/>
    <x v="8"/>
    <x v="0"/>
    <d v="2025-01-02T00:00:00"/>
    <d v="1899-12-30T09:06:05"/>
    <d v="2025-01-02T00:00:00"/>
    <d v="1899-12-30T09:02:27"/>
    <d v="2025-01-02T00:00:00"/>
    <d v="1899-12-30T09:19:09"/>
    <x v="0"/>
    <x v="0"/>
    <s v="507102322"/>
    <s v="FBO"/>
    <d v="1899-12-30T00:20:20"/>
    <x v="1644"/>
    <d v="1899-12-30T00:03:38"/>
    <s v="Granel"/>
    <s v="E001"/>
    <x v="2"/>
    <d v="1899-12-30T00:13:04"/>
    <d v="1899-12-30T00:16:42"/>
    <x v="3"/>
    <x v="3"/>
    <x v="2"/>
    <x v="1"/>
    <n v="0"/>
    <n v="0"/>
    <x v="0"/>
    <x v="1"/>
    <x v="1"/>
    <n v="0"/>
    <x v="1"/>
    <x v="1"/>
    <d v="1899-12-30T00:03:38"/>
    <d v="1899-12-30T00:03:38"/>
    <x v="0"/>
    <m/>
    <m/>
    <d v="1899-12-30T00:00:00"/>
    <d v="1899-12-30T00:13:04"/>
    <n v="5"/>
    <n v="-2.5231481481500229E-3"/>
    <n v="13.066666666660822"/>
    <x v="2"/>
    <x v="1"/>
  </r>
  <r>
    <x v="1"/>
    <s v="2025000026"/>
    <x v="0"/>
    <x v="660"/>
    <m/>
    <d v="2025-01-02T00:00:00"/>
    <x v="1"/>
    <s v="2693"/>
    <x v="13"/>
    <s v="PA"/>
    <x v="2"/>
    <x v="0"/>
    <d v="2025-01-02T00:00:00"/>
    <d v="1899-12-30T09:57:25"/>
    <d v="2025-01-02T00:00:00"/>
    <d v="1899-12-30T09:57:21"/>
    <d v="2025-01-02T00:00:00"/>
    <d v="1899-12-30T10:04:32"/>
    <x v="0"/>
    <x v="0"/>
    <s v="507102323"/>
    <s v="FBO"/>
    <d v="1899-12-30T00:07:15"/>
    <x v="2015"/>
    <d v="1899-12-30T00:00:04"/>
    <s v="Ensacado"/>
    <s v="E002"/>
    <x v="1"/>
    <d v="1899-12-30T00:07:07"/>
    <d v="1899-12-30T00:07:11"/>
    <x v="3"/>
    <x v="3"/>
    <x v="2"/>
    <x v="2"/>
    <n v="1"/>
    <n v="0"/>
    <x v="1"/>
    <x v="2"/>
    <x v="1"/>
    <n v="1"/>
    <x v="1"/>
    <x v="1"/>
    <d v="1899-12-30T00:00:04"/>
    <d v="1899-12-30T00:00:04"/>
    <x v="0"/>
    <m/>
    <m/>
    <d v="1899-12-30T00:00:00"/>
    <d v="1899-12-30T00:07:07"/>
    <n v="5"/>
    <n v="-4.6296296299985773E-5"/>
    <n v="7.1166666666527778"/>
    <x v="3"/>
    <x v="1"/>
  </r>
  <r>
    <x v="1"/>
    <s v="2025000033"/>
    <x v="0"/>
    <x v="659"/>
    <s v="E0184KJL"/>
    <d v="2025-01-02T00:00:00"/>
    <x v="1"/>
    <s v="3208"/>
    <x v="12"/>
    <s v="PA"/>
    <x v="2"/>
    <x v="0"/>
    <d v="2025-01-02T00:00:00"/>
    <d v="1899-12-30T10:55:34"/>
    <d v="2025-01-02T00:00:00"/>
    <d v="1899-12-30T10:57:09"/>
    <d v="2025-01-02T00:00:00"/>
    <d v="1899-12-30T11:07:09"/>
    <x v="0"/>
    <x v="0"/>
    <s v="507102324"/>
    <s v="EXW"/>
    <d v="1899-12-30T00:11:35"/>
    <x v="1624"/>
    <d v="1899-12-30T00:01:35"/>
    <s v="Ensacado"/>
    <s v="E002"/>
    <x v="1"/>
    <d v="1899-12-30T00:11:35"/>
    <d v="1899-12-30T00:10:00"/>
    <x v="4"/>
    <x v="3"/>
    <x v="2"/>
    <x v="2"/>
    <n v="0"/>
    <n v="0"/>
    <x v="0"/>
    <x v="2"/>
    <x v="1"/>
    <n v="0"/>
    <x v="1"/>
    <x v="1"/>
    <d v="1899-12-30T00:01:35"/>
    <d v="1899-12-30T00:01:35"/>
    <x v="0"/>
    <m/>
    <m/>
    <d v="1899-12-30T00:00:00"/>
    <d v="1899-12-30T00:11:35"/>
    <n v="5"/>
    <d v="1899-12-30T00:01:35"/>
    <n v="11.583333333331201"/>
    <x v="4"/>
    <x v="1"/>
  </r>
  <r>
    <x v="1"/>
    <s v="2025000031"/>
    <x v="0"/>
    <x v="486"/>
    <s v="E9819MMR"/>
    <d v="2025-01-02T00:00:00"/>
    <x v="1"/>
    <s v="3126"/>
    <x v="11"/>
    <s v="S1D"/>
    <x v="8"/>
    <x v="0"/>
    <d v="2025-01-02T00:00:00"/>
    <d v="1899-12-30T10:41:11"/>
    <d v="2025-01-02T00:00:00"/>
    <d v="1899-12-30T10:37:21"/>
    <d v="2025-01-02T00:00:00"/>
    <d v="1899-12-30T11:07:32"/>
    <x v="0"/>
    <x v="0"/>
    <s v="507102325"/>
    <s v="FBO"/>
    <d v="1899-12-30T00:34:01"/>
    <x v="1390"/>
    <d v="1899-12-30T00:03:50"/>
    <s v="Granel"/>
    <s v="E001"/>
    <x v="2"/>
    <d v="1899-12-30T00:26:21"/>
    <d v="1899-12-30T00:30:11"/>
    <x v="4"/>
    <x v="3"/>
    <x v="2"/>
    <x v="1"/>
    <n v="0"/>
    <n v="0"/>
    <x v="0"/>
    <x v="1"/>
    <x v="1"/>
    <n v="0"/>
    <x v="1"/>
    <x v="1"/>
    <d v="1899-12-30T00:03:50"/>
    <d v="1899-12-30T00:03:50"/>
    <x v="0"/>
    <m/>
    <m/>
    <d v="1899-12-30T00:00:00"/>
    <d v="1899-12-30T00:26:21"/>
    <n v="5"/>
    <n v="-2.6620370370299962E-3"/>
    <n v="26.349999999998364"/>
    <x v="4"/>
    <x v="1"/>
  </r>
  <r>
    <x v="1"/>
    <s v="2025000035"/>
    <x v="0"/>
    <x v="488"/>
    <s v="E5866LGS"/>
    <d v="2025-01-02T00:00:00"/>
    <x v="1"/>
    <s v="3208"/>
    <x v="12"/>
    <s v="PA"/>
    <x v="2"/>
    <x v="0"/>
    <d v="2025-01-02T00:00:00"/>
    <d v="1899-12-30T11:13:57"/>
    <d v="2025-01-02T00:00:00"/>
    <d v="1899-12-30T11:09:55"/>
    <d v="2025-01-02T00:00:00"/>
    <d v="1899-12-30T11:27:23"/>
    <x v="0"/>
    <x v="0"/>
    <s v="507102330"/>
    <s v="FBO"/>
    <d v="1899-12-30T00:21:30"/>
    <x v="2016"/>
    <d v="1899-12-30T00:04:02"/>
    <s v="Ensacado"/>
    <s v="E002"/>
    <x v="2"/>
    <d v="1899-12-30T00:13:26"/>
    <d v="1899-12-30T00:17:28"/>
    <x v="5"/>
    <x v="3"/>
    <x v="2"/>
    <x v="2"/>
    <n v="0"/>
    <n v="0"/>
    <x v="0"/>
    <x v="2"/>
    <x v="1"/>
    <n v="0"/>
    <x v="1"/>
    <x v="1"/>
    <d v="1899-12-30T00:04:02"/>
    <d v="1899-12-30T00:04:02"/>
    <x v="0"/>
    <m/>
    <m/>
    <d v="1899-12-30T00:00:00"/>
    <d v="1899-12-30T00:13:26"/>
    <n v="5"/>
    <n v="-2.800925925920017E-3"/>
    <n v="13.433333333342361"/>
    <x v="4"/>
    <x v="1"/>
  </r>
  <r>
    <x v="1"/>
    <s v="2025000041"/>
    <x v="0"/>
    <x v="491"/>
    <s v="E6110KPL"/>
    <d v="2025-01-02T00:00:00"/>
    <x v="1"/>
    <s v="3126"/>
    <x v="11"/>
    <s v="S2D"/>
    <x v="9"/>
    <x v="0"/>
    <d v="2025-01-02T00:00:00"/>
    <d v="1899-12-30T11:48:49"/>
    <d v="2025-01-02T00:00:00"/>
    <d v="1899-12-30T11:45:01"/>
    <d v="2025-01-02T00:00:00"/>
    <d v="1899-12-30T12:16:16"/>
    <x v="0"/>
    <x v="0"/>
    <s v="507102335"/>
    <s v="FBO"/>
    <d v="1899-12-30T00:35:03"/>
    <x v="2017"/>
    <d v="1899-12-30T00:03:48"/>
    <s v="Granel"/>
    <s v="E001"/>
    <x v="2"/>
    <d v="1899-12-30T00:27:27"/>
    <d v="1899-12-30T00:31:15"/>
    <x v="5"/>
    <x v="3"/>
    <x v="2"/>
    <x v="1"/>
    <n v="0"/>
    <n v="0"/>
    <x v="0"/>
    <x v="1"/>
    <x v="1"/>
    <n v="0"/>
    <x v="1"/>
    <x v="1"/>
    <d v="1899-12-30T00:03:48"/>
    <d v="1899-12-30T00:03:48"/>
    <x v="0"/>
    <m/>
    <m/>
    <d v="1899-12-30T00:00:00"/>
    <d v="1899-12-30T00:27:27"/>
    <n v="5"/>
    <n v="-2.6388888888899675E-3"/>
    <n v="27.450000000000053"/>
    <x v="5"/>
    <x v="1"/>
  </r>
  <r>
    <x v="1"/>
    <s v="2025000045"/>
    <x v="0"/>
    <x v="515"/>
    <s v="E5005KYF"/>
    <d v="2025-01-02T00:00:00"/>
    <x v="1"/>
    <s v="2693"/>
    <x v="13"/>
    <s v="PA"/>
    <x v="2"/>
    <x v="0"/>
    <d v="2025-01-02T00:00:00"/>
    <d v="1899-12-30T12:10:29"/>
    <d v="2025-01-02T00:00:00"/>
    <d v="1899-12-30T12:06:30"/>
    <d v="2025-01-02T00:00:00"/>
    <d v="1899-12-30T12:18:27"/>
    <x v="0"/>
    <x v="0"/>
    <s v="507102336"/>
    <s v="FBO"/>
    <d v="1899-12-30T00:15:56"/>
    <x v="2018"/>
    <d v="1899-12-30T00:03:59"/>
    <s v="Ensacado"/>
    <s v="E002"/>
    <x v="2"/>
    <d v="1899-12-30T00:07:58"/>
    <d v="1899-12-30T00:11:57"/>
    <x v="6"/>
    <x v="3"/>
    <x v="2"/>
    <x v="2"/>
    <n v="1"/>
    <n v="0"/>
    <x v="1"/>
    <x v="2"/>
    <x v="1"/>
    <n v="1"/>
    <x v="1"/>
    <x v="1"/>
    <d v="1899-12-30T00:03:59"/>
    <d v="1899-12-30T00:03:59"/>
    <x v="0"/>
    <m/>
    <m/>
    <d v="1899-12-30T00:00:00"/>
    <d v="1899-12-30T00:07:58"/>
    <n v="5"/>
    <n v="-2.7662037036999543E-3"/>
    <n v="7.9666666666704167"/>
    <x v="5"/>
    <x v="1"/>
  </r>
  <r>
    <x v="1"/>
    <s v="2025000044"/>
    <x v="0"/>
    <x v="544"/>
    <s v="E1160JXP"/>
    <d v="2025-01-02T00:00:00"/>
    <x v="1"/>
    <s v="2693"/>
    <x v="13"/>
    <s v="PA"/>
    <x v="2"/>
    <x v="0"/>
    <d v="2025-01-02T00:00:00"/>
    <d v="1899-12-30T12:07:19"/>
    <d v="2025-01-02T00:00:00"/>
    <d v="1899-12-30T12:08:03"/>
    <d v="2025-01-02T00:00:00"/>
    <d v="1899-12-30T12:30:22"/>
    <x v="0"/>
    <x v="0"/>
    <s v="507102337"/>
    <s v="FBO"/>
    <d v="1899-12-30T00:23:03"/>
    <x v="1053"/>
    <d v="1899-12-30T00:00:44"/>
    <s v="Ensacado"/>
    <s v="E002"/>
    <x v="2"/>
    <d v="1899-12-30T00:23:03"/>
    <d v="1899-12-30T00:22:19"/>
    <x v="6"/>
    <x v="3"/>
    <x v="2"/>
    <x v="2"/>
    <n v="0"/>
    <n v="0"/>
    <x v="0"/>
    <x v="2"/>
    <x v="1"/>
    <n v="0"/>
    <x v="1"/>
    <x v="1"/>
    <d v="1899-12-30T00:00:44"/>
    <d v="1899-12-30T00:00:44"/>
    <x v="0"/>
    <m/>
    <m/>
    <d v="1899-12-30T00:00:00"/>
    <d v="1899-12-30T00:23:03"/>
    <n v="5"/>
    <d v="1899-12-30T00:00:44"/>
    <n v="23.049999999993531"/>
    <x v="5"/>
    <x v="1"/>
  </r>
  <r>
    <x v="1"/>
    <s v="2025000054"/>
    <x v="0"/>
    <x v="658"/>
    <s v="E3092FNZ"/>
    <d v="2025-01-02T00:00:00"/>
    <x v="1"/>
    <s v="3208"/>
    <x v="12"/>
    <s v="PA"/>
    <x v="2"/>
    <x v="0"/>
    <d v="2025-01-02T00:00:00"/>
    <d v="1899-12-30T13:59:00"/>
    <d v="2025-01-02T00:00:00"/>
    <d v="1899-12-30T13:58:00"/>
    <d v="2025-01-02T00:00:00"/>
    <d v="1899-12-30T14:11:27"/>
    <x v="0"/>
    <x v="0"/>
    <s v="507102338"/>
    <s v="FBO"/>
    <d v="1899-12-30T00:14:27"/>
    <x v="2019"/>
    <d v="1899-12-30T00:01:00"/>
    <s v="Ensacado"/>
    <s v="E002"/>
    <x v="1"/>
    <d v="1899-12-30T00:12:27"/>
    <d v="1899-12-30T00:13:27"/>
    <x v="9"/>
    <x v="3"/>
    <x v="2"/>
    <x v="2"/>
    <n v="0"/>
    <n v="0"/>
    <x v="0"/>
    <x v="2"/>
    <x v="1"/>
    <n v="0"/>
    <x v="1"/>
    <x v="1"/>
    <d v="1899-12-30T00:01:00"/>
    <d v="1899-12-30T00:01:00"/>
    <x v="0"/>
    <m/>
    <m/>
    <d v="1899-12-30T00:00:00"/>
    <d v="1899-12-30T00:12:27"/>
    <n v="5"/>
    <n v="-6.9444444444999309E-4"/>
    <n v="12.449999999995072"/>
    <x v="8"/>
    <x v="1"/>
  </r>
  <r>
    <x v="1"/>
    <s v="2025000057"/>
    <x v="0"/>
    <x v="514"/>
    <m/>
    <d v="2025-01-02T00:00:00"/>
    <x v="1"/>
    <s v="2693"/>
    <x v="13"/>
    <s v="PA"/>
    <x v="2"/>
    <x v="0"/>
    <d v="2025-01-02T00:00:00"/>
    <d v="1899-12-30T14:35:05"/>
    <d v="2025-01-02T00:00:00"/>
    <d v="1899-12-30T14:36:49"/>
    <d v="2025-01-02T00:00:00"/>
    <d v="1899-12-30T14:41:42"/>
    <x v="0"/>
    <x v="0"/>
    <s v="507102339"/>
    <s v="FBO"/>
    <d v="1899-12-30T00:06:37"/>
    <x v="2020"/>
    <d v="1899-12-30T00:01:44"/>
    <s v="Ensacado"/>
    <s v="E002"/>
    <x v="1"/>
    <d v="1899-12-30T00:06:37"/>
    <d v="1899-12-30T00:04:53"/>
    <x v="7"/>
    <x v="3"/>
    <x v="2"/>
    <x v="2"/>
    <n v="1"/>
    <n v="0"/>
    <x v="1"/>
    <x v="2"/>
    <x v="1"/>
    <n v="1"/>
    <x v="1"/>
    <x v="1"/>
    <d v="1899-12-30T00:01:44"/>
    <d v="1899-12-30T00:01:44"/>
    <x v="0"/>
    <m/>
    <m/>
    <d v="1899-12-30T00:00:00"/>
    <d v="1899-12-30T00:06:37"/>
    <n v="5"/>
    <d v="1899-12-30T00:01:44"/>
    <n v="6.6166666666703655"/>
    <x v="8"/>
    <x v="1"/>
  </r>
  <r>
    <x v="1"/>
    <s v="2025000062"/>
    <x v="0"/>
    <x v="491"/>
    <s v="E4911KHZ"/>
    <d v="2025-01-03T00:00:00"/>
    <x v="1"/>
    <s v="3126"/>
    <x v="11"/>
    <s v="S1D"/>
    <x v="8"/>
    <x v="0"/>
    <d v="2025-01-03T00:00:00"/>
    <d v="1899-12-30T06:03:41"/>
    <d v="2025-01-03T00:00:00"/>
    <d v="1899-12-30T06:01:31"/>
    <d v="2025-01-03T00:00:00"/>
    <d v="1899-12-30T06:26:11"/>
    <x v="0"/>
    <x v="0"/>
    <s v="507102340"/>
    <s v="FBO"/>
    <d v="1899-12-30T00:26:50"/>
    <x v="2021"/>
    <d v="1899-12-30T00:02:10"/>
    <s v="Granel"/>
    <s v="E001"/>
    <x v="2"/>
    <d v="1899-12-30T00:22:30"/>
    <d v="1899-12-30T00:24:40"/>
    <x v="0"/>
    <x v="4"/>
    <x v="2"/>
    <x v="1"/>
    <n v="0"/>
    <n v="0"/>
    <x v="0"/>
    <x v="1"/>
    <x v="1"/>
    <n v="0"/>
    <x v="1"/>
    <x v="1"/>
    <d v="1899-12-30T00:02:10"/>
    <d v="1899-12-30T00:02:10"/>
    <x v="0"/>
    <m/>
    <m/>
    <d v="1899-12-30T00:00:00"/>
    <d v="1899-12-30T00:22:30"/>
    <n v="6"/>
    <n v="-1.5046296296299944E-3"/>
    <n v="22.5"/>
    <x v="12"/>
    <x v="1"/>
  </r>
  <r>
    <x v="1"/>
    <s v="2025000063"/>
    <x v="0"/>
    <x v="486"/>
    <s v="E9819MMR"/>
    <d v="2025-01-03T00:00:00"/>
    <x v="1"/>
    <s v="3126"/>
    <x v="11"/>
    <s v="S2D"/>
    <x v="9"/>
    <x v="0"/>
    <d v="2025-01-03T00:00:00"/>
    <d v="1899-12-30T06:05:23"/>
    <d v="2025-01-03T00:00:00"/>
    <d v="1899-12-30T06:01:49"/>
    <d v="2025-01-03T00:00:00"/>
    <d v="1899-12-30T06:31:32"/>
    <x v="0"/>
    <x v="0"/>
    <s v="507102341"/>
    <s v="FBO"/>
    <d v="1899-12-30T00:33:17"/>
    <x v="867"/>
    <d v="1899-12-30T00:03:34"/>
    <s v="Granel"/>
    <s v="E001"/>
    <x v="2"/>
    <d v="1899-12-30T00:26:09"/>
    <d v="1899-12-30T00:29:43"/>
    <x v="0"/>
    <x v="4"/>
    <x v="2"/>
    <x v="1"/>
    <n v="0"/>
    <n v="0"/>
    <x v="0"/>
    <x v="1"/>
    <x v="1"/>
    <n v="0"/>
    <x v="1"/>
    <x v="1"/>
    <d v="1899-12-30T00:03:34"/>
    <d v="1899-12-30T00:03:34"/>
    <x v="0"/>
    <m/>
    <m/>
    <d v="1899-12-30T00:00:00"/>
    <d v="1899-12-30T00:26:09"/>
    <n v="6"/>
    <n v="-2.4768518518599736E-3"/>
    <n v="26.149999999996812"/>
    <x v="12"/>
    <x v="1"/>
  </r>
  <r>
    <x v="1"/>
    <s v="2025000064"/>
    <x v="0"/>
    <x v="488"/>
    <s v="E5866LGS"/>
    <d v="2025-01-03T00:00:00"/>
    <x v="1"/>
    <s v="2693"/>
    <x v="13"/>
    <s v="PA"/>
    <x v="2"/>
    <x v="0"/>
    <d v="2025-01-03T00:00:00"/>
    <d v="1899-12-30T06:14:36"/>
    <d v="2025-01-03T00:00:00"/>
    <d v="1899-12-30T06:11:58"/>
    <d v="2025-01-03T00:00:00"/>
    <d v="1899-12-30T06:39:01"/>
    <x v="0"/>
    <x v="0"/>
    <s v="507102342"/>
    <s v="FBO"/>
    <d v="1899-12-30T00:29:41"/>
    <x v="2022"/>
    <d v="1899-12-30T00:02:38"/>
    <s v="Ensacado"/>
    <s v="E002"/>
    <x v="2"/>
    <d v="1899-12-30T00:24:25"/>
    <d v="1899-12-30T00:27:03"/>
    <x v="0"/>
    <x v="4"/>
    <x v="2"/>
    <x v="2"/>
    <n v="0"/>
    <n v="0"/>
    <x v="0"/>
    <x v="2"/>
    <x v="1"/>
    <n v="0"/>
    <x v="1"/>
    <x v="1"/>
    <d v="1899-12-30T00:02:38"/>
    <d v="1899-12-30T00:02:38"/>
    <x v="0"/>
    <m/>
    <m/>
    <d v="1899-12-30T00:00:00"/>
    <d v="1899-12-30T00:24:25"/>
    <n v="6"/>
    <n v="-1.8287037036999743E-3"/>
    <n v="24.416666666668831"/>
    <x v="12"/>
    <x v="1"/>
  </r>
  <r>
    <x v="1"/>
    <s v="2025000069"/>
    <x v="0"/>
    <x v="487"/>
    <s v="E5050MHX"/>
    <d v="2025-01-03T00:00:00"/>
    <x v="1"/>
    <s v="3126"/>
    <x v="11"/>
    <s v="S1D"/>
    <x v="8"/>
    <x v="0"/>
    <d v="2025-01-03T00:00:00"/>
    <d v="1899-12-30T06:31:57"/>
    <d v="2025-01-03T00:00:00"/>
    <d v="1899-12-30T06:28:43"/>
    <d v="2025-01-03T00:00:00"/>
    <d v="1899-12-30T06:44:58"/>
    <x v="0"/>
    <x v="0"/>
    <s v="507102343"/>
    <s v="EXW"/>
    <d v="1899-12-30T00:19:29"/>
    <x v="2023"/>
    <d v="1899-12-30T00:03:14"/>
    <s v="Granel"/>
    <s v="E001"/>
    <x v="1"/>
    <d v="1899-12-30T00:13:01"/>
    <d v="1899-12-30T00:16:15"/>
    <x v="0"/>
    <x v="4"/>
    <x v="2"/>
    <x v="1"/>
    <n v="0"/>
    <n v="0"/>
    <x v="0"/>
    <x v="1"/>
    <x v="1"/>
    <n v="0"/>
    <x v="1"/>
    <x v="1"/>
    <d v="1899-12-30T00:03:14"/>
    <d v="1899-12-30T00:03:14"/>
    <x v="0"/>
    <m/>
    <m/>
    <d v="1899-12-30T00:00:00"/>
    <d v="1899-12-30T00:13:01"/>
    <n v="6"/>
    <n v="-2.2453703703700367E-3"/>
    <n v="13.016666666663932"/>
    <x v="12"/>
    <x v="1"/>
  </r>
  <r>
    <x v="1"/>
    <s v="2025000071"/>
    <x v="0"/>
    <x v="489"/>
    <s v="E8727HJH"/>
    <d v="2025-01-03T00:00:00"/>
    <x v="1"/>
    <s v="3126"/>
    <x v="11"/>
    <s v="S2D"/>
    <x v="9"/>
    <x v="0"/>
    <d v="2025-01-03T00:00:00"/>
    <d v="1899-12-30T06:39:50"/>
    <d v="2025-01-03T00:00:00"/>
    <d v="1899-12-30T06:36:16"/>
    <d v="2025-01-03T00:00:00"/>
    <d v="1899-12-30T07:03:04"/>
    <x v="0"/>
    <x v="0"/>
    <s v="507102344"/>
    <s v="FBO"/>
    <d v="1899-12-30T00:30:22"/>
    <x v="2024"/>
    <d v="1899-12-30T00:03:34"/>
    <s v="Granel"/>
    <s v="E001"/>
    <x v="2"/>
    <d v="1899-12-30T00:23:14"/>
    <d v="1899-12-30T00:26:48"/>
    <x v="0"/>
    <x v="4"/>
    <x v="2"/>
    <x v="1"/>
    <n v="0"/>
    <n v="0"/>
    <x v="0"/>
    <x v="1"/>
    <x v="1"/>
    <n v="0"/>
    <x v="1"/>
    <x v="1"/>
    <d v="1899-12-30T00:03:34"/>
    <d v="1899-12-30T00:03:34"/>
    <x v="0"/>
    <m/>
    <m/>
    <d v="1899-12-30T00:00:00"/>
    <d v="1899-12-30T00:23:14"/>
    <n v="6"/>
    <n v="-2.4768518518500371E-3"/>
    <n v="23.233333333334379"/>
    <x v="0"/>
    <x v="1"/>
  </r>
  <r>
    <x v="1"/>
    <s v="2025000072"/>
    <x v="0"/>
    <x v="496"/>
    <s v="E5980LLH"/>
    <d v="2025-01-03T00:00:00"/>
    <x v="1"/>
    <s v="3126"/>
    <x v="11"/>
    <s v="S1D"/>
    <x v="8"/>
    <x v="0"/>
    <d v="2025-01-03T00:00:00"/>
    <d v="1899-12-30T06:52:14"/>
    <d v="2025-01-03T00:00:00"/>
    <d v="1899-12-30T06:48:41"/>
    <d v="2025-01-03T00:00:00"/>
    <d v="1899-12-30T07:12:34"/>
    <x v="0"/>
    <x v="0"/>
    <s v="507102345"/>
    <s v="FBO"/>
    <d v="1899-12-30T00:27:26"/>
    <x v="2025"/>
    <d v="1899-12-30T00:03:33"/>
    <s v="Granel"/>
    <s v="E001"/>
    <x v="2"/>
    <d v="1899-12-30T00:20:20"/>
    <d v="1899-12-30T00:23:53"/>
    <x v="0"/>
    <x v="4"/>
    <x v="2"/>
    <x v="1"/>
    <n v="0"/>
    <n v="0"/>
    <x v="0"/>
    <x v="1"/>
    <x v="1"/>
    <n v="0"/>
    <x v="1"/>
    <x v="1"/>
    <d v="1899-12-30T00:03:33"/>
    <d v="1899-12-30T00:03:33"/>
    <x v="0"/>
    <m/>
    <m/>
    <d v="1899-12-30T00:00:00"/>
    <d v="1899-12-30T00:20:20"/>
    <n v="6"/>
    <n v="-2.4652777777800505E-3"/>
    <n v="20.333333333332728"/>
    <x v="0"/>
    <x v="1"/>
  </r>
  <r>
    <x v="1"/>
    <s v="2025000073"/>
    <x v="0"/>
    <x v="507"/>
    <s v="E1671HGL"/>
    <d v="2025-01-03T00:00:00"/>
    <x v="1"/>
    <s v="3208"/>
    <x v="12"/>
    <s v="PA"/>
    <x v="6"/>
    <x v="0"/>
    <d v="2025-01-03T00:00:00"/>
    <d v="1899-12-30T07:11:06"/>
    <d v="2025-01-03T00:00:00"/>
    <d v="1899-12-30T07:07:14"/>
    <d v="2025-01-03T00:00:00"/>
    <d v="1899-12-30T07:15:03"/>
    <x v="117"/>
    <x v="8"/>
    <s v="507102346"/>
    <s v="FBO"/>
    <d v="1899-12-30T00:11:41"/>
    <x v="2026"/>
    <d v="1899-12-30T00:03:52"/>
    <s v="Ensacado"/>
    <s v="E002"/>
    <x v="1"/>
    <d v="1899-12-30T00:03:57"/>
    <d v="1899-12-30T00:07:49"/>
    <x v="1"/>
    <x v="4"/>
    <x v="2"/>
    <x v="2"/>
    <n v="1"/>
    <n v="0"/>
    <x v="1"/>
    <x v="2"/>
    <x v="1"/>
    <n v="1"/>
    <x v="1"/>
    <x v="1"/>
    <d v="1899-12-30T00:03:52"/>
    <d v="1899-12-30T00:03:52"/>
    <x v="0"/>
    <m/>
    <m/>
    <d v="1899-12-30T00:00:00"/>
    <d v="1899-12-30T00:03:57"/>
    <n v="6"/>
    <n v="-2.6851851851900088E-3"/>
    <n v="3.9500000000063729"/>
    <x v="0"/>
    <x v="1"/>
  </r>
  <r>
    <x v="1"/>
    <s v="2025000074"/>
    <x v="0"/>
    <x v="492"/>
    <s v="E0184KJL"/>
    <d v="2025-01-03T00:00:00"/>
    <x v="1"/>
    <s v="3208"/>
    <x v="12"/>
    <s v="PA"/>
    <x v="2"/>
    <x v="0"/>
    <d v="2025-01-03T00:00:00"/>
    <d v="1899-12-30T07:28:38"/>
    <d v="2025-01-03T00:00:00"/>
    <d v="1899-12-30T07:27:27"/>
    <d v="2025-01-03T00:00:00"/>
    <d v="1899-12-30T07:31:55"/>
    <x v="118"/>
    <x v="8"/>
    <s v="507102347"/>
    <s v="FBO"/>
    <d v="1899-12-30T00:05:39"/>
    <x v="2027"/>
    <d v="1899-12-30T00:01:11"/>
    <s v="Ensacado"/>
    <s v="E002"/>
    <x v="2"/>
    <d v="1899-12-30T00:03:17"/>
    <d v="1899-12-30T00:04:28"/>
    <x v="1"/>
    <x v="4"/>
    <x v="2"/>
    <x v="2"/>
    <n v="1"/>
    <n v="0"/>
    <x v="1"/>
    <x v="2"/>
    <x v="1"/>
    <n v="1"/>
    <x v="1"/>
    <x v="1"/>
    <d v="1899-12-30T00:01:11"/>
    <d v="1899-12-30T00:01:11"/>
    <x v="0"/>
    <m/>
    <m/>
    <d v="1899-12-30T00:00:00"/>
    <d v="1899-12-30T00:03:17"/>
    <n v="6"/>
    <n v="-8.2175925925997984E-4"/>
    <n v="3.2833333333296633"/>
    <x v="0"/>
    <x v="1"/>
  </r>
  <r>
    <x v="1"/>
    <s v="2025000075"/>
    <x v="0"/>
    <x v="492"/>
    <s v="E0184KJL"/>
    <d v="2025-01-03T00:00:00"/>
    <x v="1"/>
    <s v="3208"/>
    <x v="12"/>
    <s v="PA"/>
    <x v="2"/>
    <x v="0"/>
    <d v="2025-01-03T00:00:00"/>
    <d v="1899-12-30T07:32:46"/>
    <d v="2025-01-03T00:00:00"/>
    <d v="1899-12-30T07:28:44"/>
    <d v="2025-01-03T00:00:00"/>
    <d v="1899-12-30T07:33:17"/>
    <x v="112"/>
    <x v="8"/>
    <s v="507102348"/>
    <s v="FBO"/>
    <d v="1899-12-30T00:08:35"/>
    <x v="2028"/>
    <d v="1899-12-30T00:04:02"/>
    <s v="Ensacado"/>
    <s v="E002"/>
    <x v="2"/>
    <d v="1899-12-30T00:00:31"/>
    <d v="1899-12-30T00:04:33"/>
    <x v="1"/>
    <x v="4"/>
    <x v="2"/>
    <x v="2"/>
    <n v="1"/>
    <n v="0"/>
    <x v="1"/>
    <x v="2"/>
    <x v="1"/>
    <n v="1"/>
    <x v="1"/>
    <x v="1"/>
    <d v="1899-12-30T00:04:02"/>
    <d v="1899-12-30T00:04:02"/>
    <x v="1"/>
    <m/>
    <m/>
    <d v="1899-12-30T00:00:00"/>
    <d v="1899-12-30T00:00:31"/>
    <n v="6"/>
    <n v="-2.800925925930009E-3"/>
    <n v="0.51666666665758143"/>
    <x v="0"/>
    <x v="1"/>
  </r>
  <r>
    <x v="1"/>
    <s v="2025000077"/>
    <x v="0"/>
    <x v="493"/>
    <s v="E8087HNJ"/>
    <d v="2025-01-03T00:00:00"/>
    <x v="1"/>
    <s v="2693"/>
    <x v="13"/>
    <s v="PA"/>
    <x v="2"/>
    <x v="0"/>
    <d v="2025-01-03T00:00:00"/>
    <d v="1899-12-30T07:54:10"/>
    <d v="2025-01-03T00:00:00"/>
    <d v="1899-12-30T07:50:13"/>
    <d v="2025-01-03T00:00:00"/>
    <d v="1899-12-30T07:55:04"/>
    <x v="49"/>
    <x v="8"/>
    <s v="507102349"/>
    <s v="FBO"/>
    <d v="1899-12-30T00:08:48"/>
    <x v="1990"/>
    <d v="1899-12-30T00:03:57"/>
    <s v="Ensacado"/>
    <s v="E002"/>
    <x v="2"/>
    <d v="1899-12-30T00:00:54"/>
    <d v="1899-12-30T00:04:51"/>
    <x v="1"/>
    <x v="4"/>
    <x v="2"/>
    <x v="2"/>
    <n v="1"/>
    <n v="0"/>
    <x v="1"/>
    <x v="2"/>
    <x v="1"/>
    <n v="1"/>
    <x v="1"/>
    <x v="1"/>
    <d v="1899-12-30T00:03:57"/>
    <d v="1899-12-30T00:03:57"/>
    <x v="1"/>
    <m/>
    <m/>
    <d v="1899-12-30T00:00:00"/>
    <d v="1899-12-30T00:00:54"/>
    <n v="6"/>
    <n v="-2.7430555555599812E-3"/>
    <n v="0.89999999999998082"/>
    <x v="0"/>
    <x v="1"/>
  </r>
  <r>
    <x v="1"/>
    <s v="2025000081"/>
    <x v="0"/>
    <x v="489"/>
    <s v="E8727HJH"/>
    <d v="2025-01-03T00:00:00"/>
    <x v="1"/>
    <s v="3126"/>
    <x v="11"/>
    <s v="S1D"/>
    <x v="8"/>
    <x v="0"/>
    <d v="2025-01-03T00:00:00"/>
    <d v="1899-12-30T08:27:46"/>
    <d v="2025-01-03T00:00:00"/>
    <d v="1899-12-30T08:25:13"/>
    <d v="2025-01-03T00:00:00"/>
    <d v="1899-12-30T08:47:04"/>
    <x v="0"/>
    <x v="0"/>
    <s v="507102351"/>
    <s v="FBO"/>
    <d v="1899-12-30T00:24:24"/>
    <x v="2029"/>
    <d v="1899-12-30T00:02:33"/>
    <s v="Granel"/>
    <s v="E001"/>
    <x v="2"/>
    <d v="1899-12-30T00:19:18"/>
    <d v="1899-12-30T00:21:51"/>
    <x v="2"/>
    <x v="4"/>
    <x v="2"/>
    <x v="1"/>
    <n v="0"/>
    <n v="0"/>
    <x v="0"/>
    <x v="1"/>
    <x v="1"/>
    <n v="0"/>
    <x v="1"/>
    <x v="1"/>
    <d v="1899-12-30T00:02:33"/>
    <d v="1899-12-30T00:02:33"/>
    <x v="0"/>
    <m/>
    <m/>
    <d v="1899-12-30T00:00:00"/>
    <d v="1899-12-30T00:19:18"/>
    <n v="6"/>
    <n v="-1.7708333333300019E-3"/>
    <n v="19.300000000003255"/>
    <x v="1"/>
    <x v="1"/>
  </r>
  <r>
    <x v="1"/>
    <s v="2025000090"/>
    <x v="0"/>
    <x v="668"/>
    <m/>
    <d v="2025-01-03T00:00:00"/>
    <x v="1"/>
    <s v="3208"/>
    <x v="12"/>
    <s v="PA"/>
    <x v="2"/>
    <x v="0"/>
    <d v="2025-01-03T00:00:00"/>
    <d v="1899-12-30T09:30:37"/>
    <d v="2025-01-03T00:00:00"/>
    <d v="1899-12-30T09:27:09"/>
    <d v="2025-01-03T00:00:00"/>
    <d v="1899-12-30T09:40:15"/>
    <x v="0"/>
    <x v="0"/>
    <s v="507102353"/>
    <s v="EXW"/>
    <d v="1899-12-30T00:16:34"/>
    <x v="2030"/>
    <d v="1899-12-30T00:03:28"/>
    <s v="Ensacado"/>
    <s v="E002"/>
    <x v="1"/>
    <d v="1899-12-30T00:09:38"/>
    <d v="1899-12-30T00:13:06"/>
    <x v="3"/>
    <x v="4"/>
    <x v="2"/>
    <x v="2"/>
    <n v="1"/>
    <n v="0"/>
    <x v="1"/>
    <x v="2"/>
    <x v="1"/>
    <n v="1"/>
    <x v="1"/>
    <x v="1"/>
    <d v="1899-12-30T00:03:28"/>
    <d v="1899-12-30T00:03:28"/>
    <x v="0"/>
    <m/>
    <m/>
    <d v="1899-12-30T00:00:00"/>
    <d v="1899-12-30T00:09:38"/>
    <n v="6"/>
    <n v="-2.4074074073999752E-3"/>
    <n v="9.6333333333408078"/>
    <x v="2"/>
    <x v="1"/>
  </r>
  <r>
    <x v="1"/>
    <s v="2025000095"/>
    <x v="0"/>
    <x v="497"/>
    <s v="E5707BDC"/>
    <d v="2025-01-03T00:00:00"/>
    <x v="1"/>
    <s v="2693"/>
    <x v="13"/>
    <s v="PA"/>
    <x v="6"/>
    <x v="0"/>
    <d v="2025-01-03T00:00:00"/>
    <d v="1899-12-30T10:05:02"/>
    <d v="2025-01-03T00:00:00"/>
    <d v="1899-12-30T09:30:00"/>
    <d v="2025-01-03T00:00:00"/>
    <d v="1899-12-30T10:06:12"/>
    <x v="43"/>
    <x v="8"/>
    <s v="507102354"/>
    <s v="EXW"/>
    <d v="1899-12-30T01:11:14"/>
    <x v="2031"/>
    <d v="1899-12-30T00:35:02"/>
    <s v="Ensacado"/>
    <s v="E002"/>
    <x v="1"/>
    <d v="1899-12-30T00:01:10"/>
    <d v="1899-12-30T00:36:12"/>
    <x v="4"/>
    <x v="4"/>
    <x v="2"/>
    <x v="2"/>
    <n v="1"/>
    <n v="0"/>
    <x v="1"/>
    <x v="2"/>
    <x v="1"/>
    <n v="1"/>
    <x v="1"/>
    <x v="1"/>
    <d v="1899-12-30T00:35:02"/>
    <d v="1899-12-30T00:35:02"/>
    <x v="1"/>
    <m/>
    <m/>
    <d v="1899-12-30T00:00:00"/>
    <d v="1899-12-30T00:01:10"/>
    <n v="6"/>
    <n v="-2.4328703703710042E-2"/>
    <n v="1.1666666666592018"/>
    <x v="3"/>
    <x v="1"/>
  </r>
  <r>
    <x v="1"/>
    <s v="2025000098"/>
    <x v="0"/>
    <x v="488"/>
    <s v="E0383BDV"/>
    <d v="2025-01-03T00:00:00"/>
    <x v="1"/>
    <s v="2693"/>
    <x v="13"/>
    <s v="PA"/>
    <x v="2"/>
    <x v="0"/>
    <d v="2025-01-03T00:00:00"/>
    <d v="1899-12-30T10:17:52"/>
    <d v="2025-01-03T00:00:00"/>
    <d v="1899-12-30T10:15:44"/>
    <d v="2025-01-03T00:00:00"/>
    <d v="1899-12-30T10:32:56"/>
    <x v="0"/>
    <x v="0"/>
    <s v="507102356"/>
    <s v="EXW"/>
    <d v="1899-12-30T00:19:20"/>
    <x v="2032"/>
    <d v="1899-12-30T00:02:08"/>
    <s v="Ensacado"/>
    <s v="E002"/>
    <x v="1"/>
    <d v="1899-12-30T00:15:04"/>
    <d v="1899-12-30T00:17:12"/>
    <x v="4"/>
    <x v="4"/>
    <x v="2"/>
    <x v="2"/>
    <n v="0"/>
    <n v="0"/>
    <x v="0"/>
    <x v="2"/>
    <x v="1"/>
    <n v="0"/>
    <x v="1"/>
    <x v="1"/>
    <d v="1899-12-30T00:02:08"/>
    <d v="1899-12-30T00:02:08"/>
    <x v="0"/>
    <m/>
    <m/>
    <d v="1899-12-30T00:00:00"/>
    <d v="1899-12-30T00:15:04"/>
    <n v="6"/>
    <n v="-1.4814814814799737E-3"/>
    <n v="15.066666666676802"/>
    <x v="3"/>
    <x v="1"/>
  </r>
  <r>
    <x v="1"/>
    <s v=""/>
    <x v="0"/>
    <x v="493"/>
    <s v="E8087HNJ"/>
    <d v="2025-01-03T00:00:00"/>
    <x v="1"/>
    <s v="3208"/>
    <x v="12"/>
    <s v="PA"/>
    <x v="6"/>
    <x v="0"/>
    <d v="2025-01-03T00:00:00"/>
    <d v="1899-12-30T10:29:41"/>
    <d v="2025-01-03T00:00:00"/>
    <d v="1899-12-30T19:13:01"/>
    <d v="2025-01-03T00:00:00"/>
    <d v="1899-12-30T10:30:28"/>
    <x v="62"/>
    <x v="8"/>
    <s v="507102357"/>
    <s v="FBO"/>
    <d v="1899-12-30T17:25:53"/>
    <x v="2033"/>
    <d v="1899-12-30T08:43:20"/>
    <s v="Ensacado"/>
    <s v="E002"/>
    <x v="2"/>
    <d v="1899-12-30T00:00:47"/>
    <n v="-0.36288194444444999"/>
    <x v="4"/>
    <x v="4"/>
    <x v="2"/>
    <x v="2"/>
    <n v="1"/>
    <n v="0"/>
    <x v="1"/>
    <x v="2"/>
    <x v="1"/>
    <n v="1"/>
    <x v="1"/>
    <x v="1"/>
    <d v="1899-12-30T08:43:20"/>
    <d v="1899-12-30T07:45:20"/>
    <x v="1"/>
    <m/>
    <m/>
    <d v="1899-12-30T00:00:00"/>
    <d v="1899-12-30T00:00:47"/>
    <n v="6"/>
    <d v="1899-12-30T08:43:20"/>
    <n v="0.78333333333119093"/>
    <x v="3"/>
    <x v="1"/>
  </r>
  <r>
    <x v="1"/>
    <s v=""/>
    <x v="0"/>
    <x v="493"/>
    <s v="E8087HNJ"/>
    <d v="2025-01-03T00:00:00"/>
    <x v="1"/>
    <s v="3208"/>
    <x v="12"/>
    <s v="PA"/>
    <x v="6"/>
    <x v="0"/>
    <d v="2025-01-03T00:00:00"/>
    <d v="1899-12-30T10:31:29"/>
    <d v="2025-01-03T00:00:00"/>
    <d v="1899-12-30T19:15:00"/>
    <d v="2025-01-03T00:00:00"/>
    <d v="1899-12-30T10:32:13"/>
    <x v="72"/>
    <x v="8"/>
    <s v="507102358"/>
    <s v="FBO"/>
    <d v="1899-12-30T17:26:18"/>
    <x v="2034"/>
    <d v="1899-12-30T08:43:31"/>
    <s v="Ensacado"/>
    <s v="E002"/>
    <x v="2"/>
    <d v="1899-12-30T00:00:44"/>
    <n v="-0.36304398148148004"/>
    <x v="4"/>
    <x v="4"/>
    <x v="2"/>
    <x v="2"/>
    <n v="1"/>
    <n v="0"/>
    <x v="1"/>
    <x v="2"/>
    <x v="1"/>
    <n v="1"/>
    <x v="1"/>
    <x v="1"/>
    <d v="1899-12-30T08:43:31"/>
    <d v="1899-12-30T07:45:31"/>
    <x v="1"/>
    <m/>
    <m/>
    <d v="1899-12-30T00:00:00"/>
    <d v="1899-12-30T00:00:44"/>
    <n v="6"/>
    <d v="1899-12-30T08:43:31"/>
    <n v="0.73333333333438055"/>
    <x v="3"/>
    <x v="1"/>
  </r>
  <r>
    <x v="1"/>
    <s v="2025000111"/>
    <x v="0"/>
    <x v="669"/>
    <m/>
    <d v="2025-01-03T00:00:00"/>
    <x v="1"/>
    <s v="3208"/>
    <x v="12"/>
    <s v="PA"/>
    <x v="2"/>
    <x v="0"/>
    <d v="2025-01-03T00:00:00"/>
    <d v="1899-12-30T12:01:13"/>
    <d v="2025-01-03T00:00:00"/>
    <d v="1899-12-30T11:59:18"/>
    <d v="2025-01-03T00:00:00"/>
    <d v="1899-12-30T12:04:30"/>
    <x v="0"/>
    <x v="0"/>
    <s v="507102359"/>
    <s v="FBO"/>
    <d v="1899-12-30T00:07:07"/>
    <x v="2035"/>
    <d v="1899-12-30T00:01:55"/>
    <s v="Ensacado"/>
    <s v="E002"/>
    <x v="1"/>
    <d v="1899-12-30T00:03:17"/>
    <d v="1899-12-30T00:05:12"/>
    <x v="6"/>
    <x v="4"/>
    <x v="2"/>
    <x v="2"/>
    <n v="1"/>
    <n v="0"/>
    <x v="1"/>
    <x v="2"/>
    <x v="1"/>
    <n v="1"/>
    <x v="1"/>
    <x v="1"/>
    <d v="1899-12-30T00:01:55"/>
    <d v="1899-12-30T00:01:55"/>
    <x v="0"/>
    <m/>
    <m/>
    <d v="1899-12-30T00:00:00"/>
    <d v="1899-12-30T00:03:17"/>
    <n v="6"/>
    <n v="-1.3310185185199663E-3"/>
    <n v="3.2833333333297432"/>
    <x v="5"/>
    <x v="1"/>
  </r>
  <r>
    <x v="1"/>
    <s v="2025000116"/>
    <x v="0"/>
    <x v="558"/>
    <m/>
    <d v="2025-01-03T00:00:00"/>
    <x v="1"/>
    <s v="2693"/>
    <x v="13"/>
    <s v="PA"/>
    <x v="2"/>
    <x v="0"/>
    <d v="2025-01-03T00:00:00"/>
    <d v="1899-12-30T12:32:23"/>
    <d v="2025-01-03T00:00:00"/>
    <d v="1899-12-30T12:30:00"/>
    <d v="2025-01-03T00:00:00"/>
    <d v="1899-12-30T12:35:05"/>
    <x v="0"/>
    <x v="0"/>
    <s v="507102361"/>
    <s v="FBO"/>
    <d v="1899-12-30T00:07:28"/>
    <x v="2036"/>
    <d v="1899-12-30T00:02:23"/>
    <s v="Ensacado"/>
    <s v="E002"/>
    <x v="1"/>
    <d v="1899-12-30T00:02:42"/>
    <d v="1899-12-30T00:05:05"/>
    <x v="6"/>
    <x v="4"/>
    <x v="2"/>
    <x v="2"/>
    <n v="1"/>
    <n v="0"/>
    <x v="1"/>
    <x v="2"/>
    <x v="1"/>
    <n v="1"/>
    <x v="1"/>
    <x v="1"/>
    <d v="1899-12-30T00:02:23"/>
    <d v="1899-12-30T00:02:23"/>
    <x v="0"/>
    <m/>
    <m/>
    <d v="1899-12-30T00:00:00"/>
    <d v="1899-12-30T00:02:42"/>
    <n v="6"/>
    <n v="-1.6550925925999938E-3"/>
    <n v="2.6999999999999424"/>
    <x v="5"/>
    <x v="1"/>
  </r>
  <r>
    <x v="1"/>
    <s v="2025000127"/>
    <x v="0"/>
    <x v="670"/>
    <s v="E5866LGS"/>
    <d v="2025-01-03T00:00:00"/>
    <x v="1"/>
    <s v="2693"/>
    <x v="13"/>
    <s v="PA"/>
    <x v="2"/>
    <x v="0"/>
    <d v="2025-01-03T00:00:00"/>
    <d v="1899-12-30T15:06:35"/>
    <d v="2025-01-03T00:00:00"/>
    <d v="1899-12-30T15:03:14"/>
    <d v="2025-01-03T00:00:00"/>
    <d v="1899-12-30T15:07:49"/>
    <x v="0"/>
    <x v="0"/>
    <s v="507102363"/>
    <s v="FBO"/>
    <d v="1899-12-30T00:07:56"/>
    <x v="1986"/>
    <d v="1899-12-30T00:03:21"/>
    <s v="Ensacado"/>
    <s v="E002"/>
    <x v="1"/>
    <d v="1899-12-30T00:01:14"/>
    <d v="1899-12-30T00:04:35"/>
    <x v="14"/>
    <x v="4"/>
    <x v="2"/>
    <x v="2"/>
    <n v="1"/>
    <n v="0"/>
    <x v="1"/>
    <x v="2"/>
    <x v="1"/>
    <n v="1"/>
    <x v="1"/>
    <x v="1"/>
    <d v="1899-12-30T00:03:21"/>
    <d v="1899-12-30T00:03:21"/>
    <x v="1"/>
    <m/>
    <m/>
    <d v="1899-12-30T00:00:00"/>
    <d v="1899-12-30T00:01:14"/>
    <n v="6"/>
    <n v="-2.3263888888900297E-3"/>
    <n v="1.2333333333311813"/>
    <x v="6"/>
    <x v="1"/>
  </r>
  <r>
    <x v="1"/>
    <s v="2025000128"/>
    <x v="0"/>
    <x v="670"/>
    <s v="E5866LGS"/>
    <d v="2025-01-03T00:00:00"/>
    <x v="1"/>
    <s v="2693"/>
    <x v="13"/>
    <s v="PA"/>
    <x v="2"/>
    <x v="0"/>
    <d v="2025-01-03T00:00:00"/>
    <d v="1899-12-30T15:08:24"/>
    <d v="2025-01-03T00:00:00"/>
    <d v="1899-12-30T15:04:50"/>
    <d v="2025-01-03T00:00:00"/>
    <d v="1899-12-30T15:09:20"/>
    <x v="0"/>
    <x v="0"/>
    <s v="507102364"/>
    <s v="FBO"/>
    <d v="1899-12-30T00:08:04"/>
    <x v="2037"/>
    <d v="1899-12-30T00:03:34"/>
    <s v="Ensacado"/>
    <s v="E002"/>
    <x v="1"/>
    <d v="1899-12-30T00:00:56"/>
    <d v="1899-12-30T00:04:30"/>
    <x v="14"/>
    <x v="4"/>
    <x v="2"/>
    <x v="2"/>
    <n v="1"/>
    <n v="0"/>
    <x v="1"/>
    <x v="2"/>
    <x v="1"/>
    <n v="1"/>
    <x v="1"/>
    <x v="1"/>
    <d v="1899-12-30T00:03:34"/>
    <d v="1899-12-30T00:03:34"/>
    <x v="1"/>
    <m/>
    <m/>
    <d v="1899-12-30T00:00:00"/>
    <d v="1899-12-30T00:00:56"/>
    <n v="6"/>
    <n v="-2.4768518518499816E-3"/>
    <n v="0.9333333333359306"/>
    <x v="6"/>
    <x v="1"/>
  </r>
  <r>
    <x v="1"/>
    <s v="2025000133"/>
    <x v="0"/>
    <x v="491"/>
    <s v="E4911KHZ"/>
    <d v="2025-01-07T00:00:00"/>
    <x v="1"/>
    <s v="3126"/>
    <x v="11"/>
    <s v="S1D"/>
    <x v="8"/>
    <x v="0"/>
    <d v="2025-01-07T00:00:00"/>
    <d v="1899-12-30T06:06:21"/>
    <d v="2025-01-07T00:00:00"/>
    <d v="1899-12-30T06:04:17"/>
    <d v="2025-01-07T00:00:00"/>
    <d v="1899-12-30T06:26:02"/>
    <x v="0"/>
    <x v="0"/>
    <s v="507102365"/>
    <s v="FBO"/>
    <d v="1899-12-30T00:23:49"/>
    <x v="1295"/>
    <d v="1899-12-30T00:02:04"/>
    <s v="Granel"/>
    <s v="E001"/>
    <x v="2"/>
    <d v="1899-12-30T00:19:41"/>
    <d v="1899-12-30T00:21:45"/>
    <x v="0"/>
    <x v="5"/>
    <x v="3"/>
    <x v="1"/>
    <n v="0"/>
    <n v="0"/>
    <x v="0"/>
    <x v="1"/>
    <x v="1"/>
    <n v="0"/>
    <x v="1"/>
    <x v="1"/>
    <d v="1899-12-30T00:02:04"/>
    <d v="1899-12-30T00:02:04"/>
    <x v="0"/>
    <m/>
    <m/>
    <d v="1899-12-30T00:00:00"/>
    <d v="1899-12-30T00:19:41"/>
    <n v="3"/>
    <n v="-1.4351851851800435E-3"/>
    <n v="19.683333333331188"/>
    <x v="12"/>
    <x v="1"/>
  </r>
  <r>
    <x v="1"/>
    <s v="2025000136"/>
    <x v="0"/>
    <x v="557"/>
    <s v="E3092FNZ"/>
    <d v="2025-01-07T00:00:00"/>
    <x v="1"/>
    <s v="3208"/>
    <x v="12"/>
    <s v="PA"/>
    <x v="2"/>
    <x v="0"/>
    <d v="2025-01-07T00:00:00"/>
    <d v="1899-12-30T06:20:41"/>
    <d v="2025-01-07T00:00:00"/>
    <d v="1899-12-30T06:17:14"/>
    <d v="2025-01-07T00:00:00"/>
    <d v="1899-12-30T06:34:26"/>
    <x v="0"/>
    <x v="0"/>
    <s v="507102368"/>
    <s v="EXW"/>
    <d v="1899-12-30T00:20:39"/>
    <x v="2032"/>
    <d v="1899-12-30T00:03:27"/>
    <s v="Ensacado"/>
    <s v="E002"/>
    <x v="1"/>
    <d v="1899-12-30T00:13:45"/>
    <d v="1899-12-30T00:17:12"/>
    <x v="0"/>
    <x v="5"/>
    <x v="3"/>
    <x v="2"/>
    <n v="0"/>
    <n v="0"/>
    <x v="0"/>
    <x v="2"/>
    <x v="1"/>
    <n v="0"/>
    <x v="1"/>
    <x v="1"/>
    <d v="1899-12-30T00:03:27"/>
    <d v="1899-12-30T00:03:27"/>
    <x v="0"/>
    <m/>
    <m/>
    <d v="1899-12-30T00:00:00"/>
    <d v="1899-12-30T00:13:45"/>
    <n v="3"/>
    <n v="-2.3958333333399806E-3"/>
    <n v="13.749999999998392"/>
    <x v="12"/>
    <x v="1"/>
  </r>
  <r>
    <x v="1"/>
    <s v="2025000141"/>
    <x v="0"/>
    <x v="494"/>
    <s v="E0285KKX"/>
    <d v="2025-01-07T00:00:00"/>
    <x v="1"/>
    <s v="3126"/>
    <x v="11"/>
    <s v="S1D"/>
    <x v="8"/>
    <x v="0"/>
    <d v="2025-01-07T00:00:00"/>
    <d v="1899-12-30T06:39:35"/>
    <d v="2025-01-07T00:00:00"/>
    <d v="1899-12-30T06:35:52"/>
    <d v="2025-01-07T00:00:00"/>
    <d v="1899-12-30T06:59:33"/>
    <x v="0"/>
    <x v="0"/>
    <s v="507102370"/>
    <s v="FBO"/>
    <d v="1899-12-30T00:27:24"/>
    <x v="907"/>
    <d v="1899-12-30T00:03:43"/>
    <s v="Granel"/>
    <s v="E001"/>
    <x v="2"/>
    <d v="1899-12-30T00:19:58"/>
    <d v="1899-12-30T00:23:41"/>
    <x v="0"/>
    <x v="5"/>
    <x v="3"/>
    <x v="1"/>
    <n v="0"/>
    <n v="0"/>
    <x v="0"/>
    <x v="1"/>
    <x v="1"/>
    <n v="0"/>
    <x v="1"/>
    <x v="1"/>
    <d v="1899-12-30T00:03:43"/>
    <d v="1899-12-30T00:03:43"/>
    <x v="0"/>
    <m/>
    <m/>
    <d v="1899-12-30T00:00:00"/>
    <d v="1899-12-30T00:19:58"/>
    <n v="3"/>
    <n v="-2.5810185185199952E-3"/>
    <n v="19.966666666665656"/>
    <x v="12"/>
    <x v="1"/>
  </r>
  <r>
    <x v="1"/>
    <s v="2025000139"/>
    <x v="0"/>
    <x v="496"/>
    <s v="E5980LLH"/>
    <d v="2025-01-07T00:00:00"/>
    <x v="1"/>
    <s v="2649"/>
    <x v="14"/>
    <s v="S6H"/>
    <x v="10"/>
    <x v="0"/>
    <d v="2025-01-07T00:00:00"/>
    <d v="1899-12-30T06:28:20"/>
    <d v="2025-01-07T00:00:00"/>
    <d v="1899-12-30T06:56:52"/>
    <d v="2025-01-07T00:00:00"/>
    <d v="1899-12-30T07:21:34"/>
    <x v="0"/>
    <x v="0"/>
    <s v="507102371"/>
    <s v="FBO"/>
    <d v="1899-12-30T00:53:14"/>
    <x v="425"/>
    <d v="1899-12-30T00:28:32"/>
    <s v="Granel"/>
    <s v="E001"/>
    <x v="2"/>
    <d v="1899-12-30T00:53:14"/>
    <d v="1899-12-30T00:24:42"/>
    <x v="0"/>
    <x v="5"/>
    <x v="3"/>
    <x v="1"/>
    <n v="0"/>
    <n v="0"/>
    <x v="0"/>
    <x v="1"/>
    <x v="1"/>
    <n v="0"/>
    <x v="1"/>
    <x v="0"/>
    <d v="1899-12-30T00:28:32"/>
    <d v="1899-12-30T00:28:32"/>
    <x v="0"/>
    <m/>
    <m/>
    <d v="1899-12-30T00:00:00"/>
    <d v="1899-12-30T00:53:14"/>
    <n v="3"/>
    <d v="1899-12-30T00:28:32"/>
    <n v="53.233333333329632"/>
    <x v="0"/>
    <x v="0"/>
  </r>
  <r>
    <x v="1"/>
    <s v="2025000144"/>
    <x v="0"/>
    <x v="492"/>
    <s v="E0184KJL"/>
    <d v="2025-01-07T00:00:00"/>
    <x v="1"/>
    <s v="2693"/>
    <x v="13"/>
    <s v="PA"/>
    <x v="2"/>
    <x v="0"/>
    <d v="2025-01-07T00:00:00"/>
    <d v="1899-12-30T07:31:29"/>
    <d v="2025-01-07T00:00:00"/>
    <d v="1899-12-30T07:28:04"/>
    <d v="2025-01-07T00:00:00"/>
    <d v="1899-12-30T07:32:30"/>
    <x v="119"/>
    <x v="11"/>
    <s v="507102372"/>
    <s v="FBO"/>
    <d v="1899-12-30T00:07:51"/>
    <x v="2038"/>
    <d v="1899-12-30T00:03:25"/>
    <s v="Ensacado"/>
    <s v="E002"/>
    <x v="2"/>
    <d v="1899-12-30T00:01:01"/>
    <d v="1899-12-30T00:04:26"/>
    <x v="1"/>
    <x v="5"/>
    <x v="3"/>
    <x v="2"/>
    <n v="1"/>
    <n v="0"/>
    <x v="1"/>
    <x v="2"/>
    <x v="1"/>
    <n v="1"/>
    <x v="1"/>
    <x v="1"/>
    <d v="1899-12-30T00:03:25"/>
    <d v="1899-12-30T00:03:25"/>
    <x v="1"/>
    <m/>
    <m/>
    <d v="1899-12-30T00:00:00"/>
    <d v="1899-12-30T00:01:01"/>
    <n v="3"/>
    <n v="-2.3726851851800235E-3"/>
    <n v="1.0166666666687707"/>
    <x v="0"/>
    <x v="1"/>
  </r>
  <r>
    <x v="1"/>
    <s v="2025000146"/>
    <x v="0"/>
    <x v="492"/>
    <s v="E0184KJL"/>
    <d v="2025-01-07T00:00:00"/>
    <x v="1"/>
    <s v="2758"/>
    <x v="15"/>
    <s v="PA"/>
    <x v="2"/>
    <x v="0"/>
    <d v="2025-01-07T00:00:00"/>
    <d v="1899-12-30T07:33:17"/>
    <d v="2025-01-07T00:00:00"/>
    <d v="1899-12-30T07:30:35"/>
    <d v="2025-01-07T00:00:00"/>
    <d v="1899-12-30T07:35:09"/>
    <x v="120"/>
    <x v="11"/>
    <s v="507102373"/>
    <s v="FBO"/>
    <d v="1899-12-30T00:07:16"/>
    <x v="1731"/>
    <d v="1899-12-30T00:02:42"/>
    <s v="Ensacado"/>
    <s v="E002"/>
    <x v="2"/>
    <d v="1899-12-30T00:01:52"/>
    <d v="1899-12-30T00:04:34"/>
    <x v="1"/>
    <x v="5"/>
    <x v="3"/>
    <x v="2"/>
    <n v="1"/>
    <n v="0"/>
    <x v="1"/>
    <x v="2"/>
    <x v="1"/>
    <n v="1"/>
    <x v="1"/>
    <x v="1"/>
    <d v="1899-12-30T00:02:42"/>
    <d v="1899-12-30T00:02:42"/>
    <x v="1"/>
    <m/>
    <m/>
    <d v="1899-12-30T00:00:00"/>
    <d v="1899-12-30T00:01:52"/>
    <n v="3"/>
    <n v="-1.8750000000000155E-3"/>
    <n v="1.8666666666720211"/>
    <x v="0"/>
    <x v="1"/>
  </r>
  <r>
    <x v="1"/>
    <s v="2025000145"/>
    <x v="0"/>
    <x v="493"/>
    <s v="E8087HNJ"/>
    <d v="2025-01-07T00:00:00"/>
    <x v="1"/>
    <s v="2693"/>
    <x v="13"/>
    <s v="PA"/>
    <x v="2"/>
    <x v="0"/>
    <d v="2025-01-07T00:00:00"/>
    <d v="1899-12-30T07:32:25"/>
    <d v="2025-01-07T00:00:00"/>
    <d v="1899-12-30T07:32:37"/>
    <d v="2025-01-07T00:00:00"/>
    <d v="1899-12-30T07:37:36"/>
    <x v="29"/>
    <x v="11"/>
    <s v="507102374"/>
    <s v="FBO"/>
    <d v="1899-12-30T00:05:11"/>
    <x v="1951"/>
    <d v="1899-12-30T00:00:12"/>
    <s v="Ensacado"/>
    <s v="E002"/>
    <x v="2"/>
    <d v="1899-12-30T00:05:11"/>
    <d v="1899-12-30T00:04:59"/>
    <x v="1"/>
    <x v="5"/>
    <x v="3"/>
    <x v="2"/>
    <n v="1"/>
    <n v="0"/>
    <x v="1"/>
    <x v="2"/>
    <x v="1"/>
    <n v="1"/>
    <x v="1"/>
    <x v="1"/>
    <d v="1899-12-30T00:00:12"/>
    <d v="1899-12-30T00:00:12"/>
    <x v="0"/>
    <m/>
    <m/>
    <d v="1899-12-30T00:00:00"/>
    <d v="1899-12-30T00:05:11"/>
    <n v="3"/>
    <d v="1899-12-30T00:00:12"/>
    <n v="5.1833333333375542"/>
    <x v="0"/>
    <x v="1"/>
  </r>
  <r>
    <x v="1"/>
    <s v="2025000147"/>
    <x v="0"/>
    <x v="494"/>
    <s v="E0285KKX"/>
    <d v="2025-01-07T00:00:00"/>
    <x v="1"/>
    <s v="2692"/>
    <x v="16"/>
    <s v="S2G"/>
    <x v="11"/>
    <x v="0"/>
    <d v="2025-01-07T00:00:00"/>
    <d v="1899-12-30T08:18:05"/>
    <d v="2025-01-07T00:00:00"/>
    <d v="1899-12-30T08:21:05"/>
    <d v="2025-01-07T00:00:00"/>
    <d v="1899-12-30T09:01:23"/>
    <x v="0"/>
    <x v="0"/>
    <s v="507102375"/>
    <s v="FBO"/>
    <d v="1899-12-30T00:43:18"/>
    <x v="687"/>
    <d v="1899-12-30T00:03:00"/>
    <s v="Granel"/>
    <s v="E001"/>
    <x v="2"/>
    <d v="1899-12-30T00:43:18"/>
    <d v="1899-12-30T00:40:18"/>
    <x v="2"/>
    <x v="5"/>
    <x v="3"/>
    <x v="1"/>
    <n v="0"/>
    <n v="0"/>
    <x v="0"/>
    <x v="1"/>
    <x v="1"/>
    <n v="0"/>
    <x v="1"/>
    <x v="1"/>
    <d v="1899-12-30T00:03:00"/>
    <d v="1899-12-30T00:03:00"/>
    <x v="0"/>
    <m/>
    <m/>
    <d v="1899-12-30T00:00:00"/>
    <d v="1899-12-30T00:43:18"/>
    <n v="3"/>
    <d v="1899-12-30T00:03:00"/>
    <n v="43.300000000007969"/>
    <x v="2"/>
    <x v="1"/>
  </r>
  <r>
    <x v="1"/>
    <s v="2025000154"/>
    <x v="0"/>
    <x v="668"/>
    <m/>
    <d v="2025-01-07T00:00:00"/>
    <x v="1"/>
    <s v="3208"/>
    <x v="12"/>
    <s v="PA"/>
    <x v="2"/>
    <x v="0"/>
    <d v="2025-01-07T00:00:00"/>
    <d v="1899-12-30T09:23:46"/>
    <d v="2025-01-07T00:00:00"/>
    <d v="1899-12-30T09:20:13"/>
    <d v="2025-01-07T00:00:00"/>
    <d v="1899-12-30T09:26:45"/>
    <x v="0"/>
    <x v="0"/>
    <s v="507102379"/>
    <s v="EXW"/>
    <d v="1899-12-30T00:10:05"/>
    <x v="2039"/>
    <d v="1899-12-30T00:03:33"/>
    <s v="Ensacado"/>
    <s v="E002"/>
    <x v="1"/>
    <d v="1899-12-30T00:02:59"/>
    <d v="1899-12-30T00:06:32"/>
    <x v="3"/>
    <x v="5"/>
    <x v="3"/>
    <x v="2"/>
    <n v="1"/>
    <n v="0"/>
    <x v="1"/>
    <x v="2"/>
    <x v="1"/>
    <n v="1"/>
    <x v="1"/>
    <x v="1"/>
    <d v="1899-12-30T00:03:33"/>
    <d v="1899-12-30T00:03:33"/>
    <x v="1"/>
    <m/>
    <m/>
    <d v="1899-12-30T00:00:00"/>
    <d v="1899-12-30T00:02:59"/>
    <n v="3"/>
    <n v="-2.465277777779995E-3"/>
    <n v="2.9833333333344125"/>
    <x v="2"/>
    <x v="1"/>
  </r>
  <r>
    <x v="1"/>
    <s v="2025000157"/>
    <x v="0"/>
    <x v="495"/>
    <s v="E4696FTM"/>
    <d v="2025-01-07T00:00:00"/>
    <x v="1"/>
    <s v="3126"/>
    <x v="11"/>
    <s v="S1D"/>
    <x v="8"/>
    <x v="0"/>
    <d v="2025-01-07T00:00:00"/>
    <d v="1899-12-30T09:29:16"/>
    <d v="2025-01-07T00:00:00"/>
    <d v="1899-12-30T09:25:24"/>
    <d v="2025-01-07T00:00:00"/>
    <d v="1899-12-30T09:47:37"/>
    <x v="0"/>
    <x v="0"/>
    <s v="507102380"/>
    <s v="EXW"/>
    <d v="1899-12-30T00:26:05"/>
    <x v="1163"/>
    <d v="1899-12-30T00:03:52"/>
    <s v="Granel"/>
    <s v="E001"/>
    <x v="1"/>
    <d v="1899-12-30T00:18:21"/>
    <d v="1899-12-30T00:22:13"/>
    <x v="3"/>
    <x v="5"/>
    <x v="3"/>
    <x v="1"/>
    <n v="0"/>
    <n v="0"/>
    <x v="0"/>
    <x v="1"/>
    <x v="1"/>
    <n v="0"/>
    <x v="1"/>
    <x v="1"/>
    <d v="1899-12-30T00:03:52"/>
    <d v="1899-12-30T00:03:52"/>
    <x v="0"/>
    <m/>
    <m/>
    <d v="1899-12-30T00:00:00"/>
    <d v="1899-12-30T00:18:21"/>
    <n v="3"/>
    <n v="-2.6851851851800168E-3"/>
    <n v="18.350000000006386"/>
    <x v="2"/>
    <x v="1"/>
  </r>
  <r>
    <x v="1"/>
    <s v="2025000156"/>
    <x v="0"/>
    <x v="496"/>
    <s v="E5980LLH"/>
    <d v="2025-01-07T00:00:00"/>
    <x v="1"/>
    <s v="2649"/>
    <x v="14"/>
    <s v="S6H"/>
    <x v="10"/>
    <x v="0"/>
    <d v="2025-01-07T00:00:00"/>
    <d v="1899-12-30T09:28:18"/>
    <d v="2025-01-07T00:00:00"/>
    <d v="1899-12-30T09:25:27"/>
    <d v="2025-01-07T00:00:00"/>
    <d v="1899-12-30T09:58:15"/>
    <x v="0"/>
    <x v="0"/>
    <s v="507102381"/>
    <s v="FBO"/>
    <d v="1899-12-30T00:35:39"/>
    <x v="2040"/>
    <d v="1899-12-30T00:02:51"/>
    <s v="Granel"/>
    <s v="E001"/>
    <x v="2"/>
    <d v="1899-12-30T00:29:57"/>
    <d v="1899-12-30T00:32:48"/>
    <x v="3"/>
    <x v="5"/>
    <x v="3"/>
    <x v="1"/>
    <n v="0"/>
    <n v="0"/>
    <x v="0"/>
    <x v="1"/>
    <x v="1"/>
    <n v="0"/>
    <x v="1"/>
    <x v="1"/>
    <d v="1899-12-30T00:02:51"/>
    <d v="1899-12-30T00:02:51"/>
    <x v="0"/>
    <m/>
    <m/>
    <d v="1899-12-30T00:00:00"/>
    <d v="1899-12-30T00:29:57"/>
    <n v="3"/>
    <n v="-1.9791666666700292E-3"/>
    <n v="29.949999999998365"/>
    <x v="2"/>
    <x v="1"/>
  </r>
  <r>
    <x v="1"/>
    <s v="2025000160"/>
    <x v="0"/>
    <x v="491"/>
    <s v="E4911KHZ"/>
    <d v="2025-01-07T00:00:00"/>
    <x v="1"/>
    <s v="2649"/>
    <x v="14"/>
    <s v="S6H"/>
    <x v="10"/>
    <x v="0"/>
    <d v="2025-01-07T00:00:00"/>
    <d v="1899-12-30T09:49:48"/>
    <d v="2025-01-07T00:00:00"/>
    <d v="1899-12-30T09:55:56"/>
    <d v="2025-01-07T00:00:00"/>
    <d v="1899-12-30T10:23:09"/>
    <x v="0"/>
    <x v="0"/>
    <s v="507102382"/>
    <s v="FBO"/>
    <d v="1899-12-30T00:33:21"/>
    <x v="703"/>
    <d v="1899-12-30T00:06:08"/>
    <s v="Granel"/>
    <s v="E001"/>
    <x v="2"/>
    <d v="1899-12-30T00:33:21"/>
    <d v="1899-12-30T00:27:13"/>
    <x v="3"/>
    <x v="5"/>
    <x v="3"/>
    <x v="1"/>
    <n v="0"/>
    <n v="0"/>
    <x v="0"/>
    <x v="1"/>
    <x v="1"/>
    <n v="0"/>
    <x v="1"/>
    <x v="1"/>
    <d v="1899-12-30T00:06:08"/>
    <d v="1899-12-30T00:06:08"/>
    <x v="0"/>
    <m/>
    <m/>
    <d v="1899-12-30T00:00:00"/>
    <d v="1899-12-30T00:33:21"/>
    <n v="3"/>
    <d v="1899-12-30T00:06:08"/>
    <n v="33.350000000011129"/>
    <x v="3"/>
    <x v="1"/>
  </r>
  <r>
    <x v="1"/>
    <s v="2025000167"/>
    <x v="0"/>
    <x v="519"/>
    <s v="E6398FTM"/>
    <d v="2025-01-07T00:00:00"/>
    <x v="1"/>
    <s v="3126"/>
    <x v="11"/>
    <s v="S1D"/>
    <x v="8"/>
    <x v="0"/>
    <d v="2025-01-07T00:00:00"/>
    <d v="1899-12-30T10:40:04"/>
    <d v="2025-01-07T00:00:00"/>
    <d v="1899-12-30T10:36:23"/>
    <d v="2025-01-07T00:00:00"/>
    <d v="1899-12-30T10:51:39"/>
    <x v="0"/>
    <x v="0"/>
    <s v="507102383"/>
    <s v="EXW"/>
    <d v="1899-12-30T00:18:57"/>
    <x v="1944"/>
    <d v="1899-12-30T00:03:41"/>
    <s v="Granel"/>
    <s v="E001"/>
    <x v="1"/>
    <d v="1899-12-30T00:11:35"/>
    <d v="1899-12-30T00:15:16"/>
    <x v="4"/>
    <x v="5"/>
    <x v="3"/>
    <x v="1"/>
    <n v="0"/>
    <n v="0"/>
    <x v="0"/>
    <x v="1"/>
    <x v="1"/>
    <n v="0"/>
    <x v="1"/>
    <x v="1"/>
    <d v="1899-12-30T00:03:41"/>
    <d v="1899-12-30T00:03:41"/>
    <x v="0"/>
    <m/>
    <m/>
    <d v="1899-12-30T00:00:00"/>
    <d v="1899-12-30T00:11:35"/>
    <n v="3"/>
    <n v="-2.5578703703700301E-3"/>
    <n v="11.583333333331201"/>
    <x v="3"/>
    <x v="1"/>
  </r>
  <r>
    <x v="1"/>
    <s v=""/>
    <x v="0"/>
    <x v="492"/>
    <s v="E0184KJL"/>
    <d v="2025-01-07T00:00:00"/>
    <x v="1"/>
    <s v="2758"/>
    <x v="15"/>
    <s v="PA"/>
    <x v="6"/>
    <x v="0"/>
    <d v="2025-01-07T00:00:00"/>
    <d v="1899-12-30T11:08:21"/>
    <d v="2025-01-07T00:00:00"/>
    <d v="1899-12-30T18:09:00"/>
    <d v="2025-01-07T00:00:00"/>
    <d v="1899-12-30T11:09:05"/>
    <x v="120"/>
    <x v="11"/>
    <s v="507102386"/>
    <s v="FBO"/>
    <d v="1899-12-30T14:00:34"/>
    <x v="2041"/>
    <d v="1899-12-30T07:00:39"/>
    <s v="Ensacado"/>
    <s v="E002"/>
    <x v="2"/>
    <d v="1899-12-30T00:00:44"/>
    <n v="-0.29160879629629999"/>
    <x v="5"/>
    <x v="5"/>
    <x v="3"/>
    <x v="2"/>
    <n v="1"/>
    <n v="0"/>
    <x v="1"/>
    <x v="2"/>
    <x v="1"/>
    <n v="1"/>
    <x v="1"/>
    <x v="1"/>
    <d v="1899-12-30T07:00:39"/>
    <d v="1899-12-30T06:02:39"/>
    <x v="1"/>
    <m/>
    <m/>
    <d v="1899-12-30T00:00:00"/>
    <d v="1899-12-30T00:00:44"/>
    <n v="3"/>
    <d v="1899-12-30T07:00:39"/>
    <n v="0.73333333333438055"/>
    <x v="4"/>
    <x v="1"/>
  </r>
  <r>
    <x v="1"/>
    <s v="2025000173"/>
    <x v="0"/>
    <x v="489"/>
    <s v="E8727HJH"/>
    <d v="2025-01-07T00:00:00"/>
    <x v="1"/>
    <s v="3126"/>
    <x v="11"/>
    <s v="S1D"/>
    <x v="8"/>
    <x v="0"/>
    <d v="2025-01-07T00:00:00"/>
    <d v="1899-12-30T11:26:38"/>
    <d v="2025-01-07T00:00:00"/>
    <d v="1899-12-30T11:22:53"/>
    <d v="2025-01-07T00:00:00"/>
    <d v="1899-12-30T11:48:08"/>
    <x v="0"/>
    <x v="0"/>
    <s v="507102388"/>
    <s v="FBO"/>
    <d v="1899-12-30T00:29:00"/>
    <x v="1729"/>
    <d v="1899-12-30T00:03:45"/>
    <s v="Granel"/>
    <s v="E001"/>
    <x v="2"/>
    <d v="1899-12-30T00:21:30"/>
    <d v="1899-12-30T00:25:15"/>
    <x v="5"/>
    <x v="5"/>
    <x v="3"/>
    <x v="1"/>
    <n v="0"/>
    <n v="0"/>
    <x v="0"/>
    <x v="1"/>
    <x v="1"/>
    <n v="0"/>
    <x v="1"/>
    <x v="1"/>
    <d v="1899-12-30T00:03:45"/>
    <d v="1899-12-30T00:03:45"/>
    <x v="0"/>
    <m/>
    <m/>
    <d v="1899-12-30T00:00:00"/>
    <d v="1899-12-30T00:21:30"/>
    <n v="3"/>
    <n v="-2.6041666666600238E-3"/>
    <n v="21.500000000006398"/>
    <x v="4"/>
    <x v="1"/>
  </r>
  <r>
    <x v="1"/>
    <s v=""/>
    <x v="0"/>
    <x v="671"/>
    <m/>
    <d v="2025-01-07T00:00:00"/>
    <x v="1"/>
    <s v="3208"/>
    <x v="12"/>
    <s v="PA"/>
    <x v="6"/>
    <x v="0"/>
    <d v="2025-01-07T00:00:00"/>
    <d v="1899-12-30T12:08:32"/>
    <d v="2025-01-07T00:00:00"/>
    <d v="1899-12-30T12:08:43"/>
    <d v="2025-01-07T00:00:00"/>
    <d v="1899-12-30T12:08:52"/>
    <x v="121"/>
    <x v="11"/>
    <s v="507102389"/>
    <s v="FBO"/>
    <d v="1899-12-30T00:00:20"/>
    <x v="2042"/>
    <d v="1899-12-30T00:00:11"/>
    <s v="Ensacado"/>
    <s v="E002"/>
    <x v="1"/>
    <d v="1899-12-30T00:00:20"/>
    <d v="1899-12-30T00:00:09"/>
    <x v="6"/>
    <x v="5"/>
    <x v="3"/>
    <x v="2"/>
    <n v="1"/>
    <n v="0"/>
    <x v="1"/>
    <x v="2"/>
    <x v="1"/>
    <n v="1"/>
    <x v="1"/>
    <x v="1"/>
    <d v="1899-12-30T00:00:11"/>
    <d v="1899-12-30T00:00:11"/>
    <x v="0"/>
    <m/>
    <m/>
    <d v="1899-12-30T00:00:00"/>
    <d v="1899-12-30T00:00:20"/>
    <n v="3"/>
    <d v="1899-12-30T00:00:11"/>
    <n v="0.33333333333120052"/>
    <x v="5"/>
    <x v="1"/>
  </r>
  <r>
    <x v="1"/>
    <s v="2025000180"/>
    <x v="0"/>
    <x v="495"/>
    <s v="E4696FTM"/>
    <d v="2025-01-07T00:00:00"/>
    <x v="1"/>
    <s v="3126"/>
    <x v="11"/>
    <s v="S1D"/>
    <x v="8"/>
    <x v="0"/>
    <d v="2025-01-07T00:00:00"/>
    <d v="1899-12-30T11:58:42"/>
    <d v="2025-01-07T00:00:00"/>
    <d v="1899-12-30T11:55:28"/>
    <d v="2025-01-07T00:00:00"/>
    <d v="1899-12-30T12:14:38"/>
    <x v="0"/>
    <x v="0"/>
    <s v="507102390"/>
    <s v="EXW"/>
    <d v="1899-12-30T00:22:24"/>
    <x v="2043"/>
    <d v="1899-12-30T00:03:14"/>
    <s v="Granel"/>
    <s v="E001"/>
    <x v="1"/>
    <d v="1899-12-30T00:15:56"/>
    <d v="1899-12-30T00:19:10"/>
    <x v="5"/>
    <x v="5"/>
    <x v="3"/>
    <x v="1"/>
    <n v="0"/>
    <n v="0"/>
    <x v="0"/>
    <x v="1"/>
    <x v="1"/>
    <n v="0"/>
    <x v="1"/>
    <x v="1"/>
    <d v="1899-12-30T00:03:14"/>
    <d v="1899-12-30T00:03:14"/>
    <x v="0"/>
    <m/>
    <m/>
    <d v="1899-12-30T00:00:00"/>
    <d v="1899-12-30T00:15:56"/>
    <n v="3"/>
    <n v="-2.2453703703700367E-3"/>
    <n v="15.933333333340753"/>
    <x v="5"/>
    <x v="1"/>
  </r>
  <r>
    <x v="1"/>
    <s v="2025000179"/>
    <x v="0"/>
    <x v="486"/>
    <s v="E9819MMR"/>
    <d v="2025-01-07T00:00:00"/>
    <x v="1"/>
    <s v="2649"/>
    <x v="14"/>
    <s v="S6H"/>
    <x v="10"/>
    <x v="0"/>
    <d v="2025-01-07T00:00:00"/>
    <d v="1899-12-30T11:53:37"/>
    <d v="2025-01-07T00:00:00"/>
    <d v="1899-12-30T11:50:26"/>
    <d v="2025-01-07T00:00:00"/>
    <d v="1899-12-30T12:15:23"/>
    <x v="0"/>
    <x v="0"/>
    <s v="507102391"/>
    <s v="EXW"/>
    <d v="1899-12-30T00:28:08"/>
    <x v="112"/>
    <d v="1899-12-30T00:03:11"/>
    <s v="Granel"/>
    <s v="E001"/>
    <x v="1"/>
    <d v="1899-12-30T00:21:46"/>
    <d v="1899-12-30T00:24:57"/>
    <x v="5"/>
    <x v="5"/>
    <x v="3"/>
    <x v="1"/>
    <n v="0"/>
    <n v="0"/>
    <x v="0"/>
    <x v="1"/>
    <x v="1"/>
    <n v="0"/>
    <x v="1"/>
    <x v="1"/>
    <d v="1899-12-30T00:03:11"/>
    <d v="1899-12-30T00:03:11"/>
    <x v="0"/>
    <m/>
    <m/>
    <d v="1899-12-30T00:00:00"/>
    <d v="1899-12-30T00:21:46"/>
    <n v="3"/>
    <n v="-2.2106481481500295E-3"/>
    <n v="21.76666666666554"/>
    <x v="5"/>
    <x v="1"/>
  </r>
  <r>
    <x v="1"/>
    <s v="2025000182"/>
    <x v="0"/>
    <x v="493"/>
    <s v="E8087HNJ"/>
    <d v="2025-01-07T00:00:00"/>
    <x v="1"/>
    <s v="3208"/>
    <x v="12"/>
    <s v="PA"/>
    <x v="2"/>
    <x v="0"/>
    <d v="2025-01-07T00:00:00"/>
    <d v="1899-12-30T12:10:23"/>
    <d v="2025-01-07T00:00:00"/>
    <d v="1899-12-30T12:10:28"/>
    <d v="2025-01-07T00:00:00"/>
    <d v="1899-12-30T12:15:47"/>
    <x v="122"/>
    <x v="11"/>
    <s v="507102392"/>
    <s v="FBO"/>
    <d v="1899-12-30T00:05:24"/>
    <x v="2044"/>
    <d v="1899-12-30T00:00:05"/>
    <s v="Ensacado"/>
    <s v="E002"/>
    <x v="2"/>
    <d v="1899-12-30T00:05:24"/>
    <d v="1899-12-30T00:05:19"/>
    <x v="6"/>
    <x v="5"/>
    <x v="3"/>
    <x v="2"/>
    <n v="1"/>
    <n v="0"/>
    <x v="1"/>
    <x v="2"/>
    <x v="1"/>
    <n v="1"/>
    <x v="1"/>
    <x v="1"/>
    <d v="1899-12-30T00:00:05"/>
    <d v="1899-12-30T00:00:05"/>
    <x v="0"/>
    <m/>
    <m/>
    <d v="1899-12-30T00:00:00"/>
    <d v="1899-12-30T00:05:24"/>
    <n v="3"/>
    <d v="1899-12-30T00:00:05"/>
    <n v="5.4000000000000448"/>
    <x v="5"/>
    <x v="1"/>
  </r>
  <r>
    <x v="1"/>
    <s v="2025000185"/>
    <x v="0"/>
    <x v="493"/>
    <s v="E8087HNJ"/>
    <d v="2025-01-07T00:00:00"/>
    <x v="1"/>
    <s v="2693"/>
    <x v="13"/>
    <s v="PA"/>
    <x v="2"/>
    <x v="0"/>
    <d v="2025-01-07T00:00:00"/>
    <d v="1899-12-30T12:16:24"/>
    <d v="2025-01-07T00:00:00"/>
    <d v="1899-12-30T12:13:17"/>
    <d v="2025-01-07T00:00:00"/>
    <d v="1899-12-30T12:17:57"/>
    <x v="19"/>
    <x v="11"/>
    <s v="507102393"/>
    <s v="FBO"/>
    <d v="1899-12-30T00:07:47"/>
    <x v="2045"/>
    <d v="1899-12-30T00:03:07"/>
    <s v="Ensacado"/>
    <s v="E002"/>
    <x v="2"/>
    <d v="1899-12-30T00:01:33"/>
    <d v="1899-12-30T00:04:40"/>
    <x v="6"/>
    <x v="5"/>
    <x v="3"/>
    <x v="2"/>
    <n v="1"/>
    <n v="0"/>
    <x v="1"/>
    <x v="2"/>
    <x v="1"/>
    <n v="1"/>
    <x v="1"/>
    <x v="1"/>
    <d v="1899-12-30T00:03:07"/>
    <d v="1899-12-30T00:03:07"/>
    <x v="1"/>
    <m/>
    <m/>
    <d v="1899-12-30T00:00:00"/>
    <d v="1899-12-30T00:01:33"/>
    <n v="3"/>
    <n v="-2.1643518518500438E-3"/>
    <n v="1.5500000000015213"/>
    <x v="5"/>
    <x v="1"/>
  </r>
  <r>
    <x v="1"/>
    <s v="2025000187"/>
    <x v="0"/>
    <x v="498"/>
    <s v="E9335MJP"/>
    <d v="2025-01-07T00:00:00"/>
    <x v="1"/>
    <s v="2693"/>
    <x v="13"/>
    <s v="PA"/>
    <x v="2"/>
    <x v="0"/>
    <d v="2025-01-07T00:00:00"/>
    <d v="1899-12-30T12:21:50"/>
    <d v="2025-01-07T00:00:00"/>
    <d v="1899-12-30T12:23:16"/>
    <d v="2025-01-07T00:00:00"/>
    <d v="1899-12-30T12:44:21"/>
    <x v="0"/>
    <x v="0"/>
    <s v="507102394"/>
    <s v="FBO"/>
    <d v="1899-12-30T00:22:31"/>
    <x v="495"/>
    <d v="1899-12-30T00:01:26"/>
    <s v="Ensacado"/>
    <s v="E002"/>
    <x v="2"/>
    <d v="1899-12-30T00:22:31"/>
    <d v="1899-12-30T00:21:05"/>
    <x v="6"/>
    <x v="5"/>
    <x v="3"/>
    <x v="2"/>
    <n v="0"/>
    <n v="0"/>
    <x v="0"/>
    <x v="2"/>
    <x v="1"/>
    <n v="0"/>
    <x v="1"/>
    <x v="1"/>
    <d v="1899-12-30T00:01:26"/>
    <d v="1899-12-30T00:01:26"/>
    <x v="0"/>
    <m/>
    <m/>
    <d v="1899-12-30T00:00:00"/>
    <d v="1899-12-30T00:22:31"/>
    <n v="3"/>
    <d v="1899-12-30T00:01:26"/>
    <n v="22.516666666660861"/>
    <x v="5"/>
    <x v="1"/>
  </r>
  <r>
    <x v="1"/>
    <s v="2025000189"/>
    <x v="0"/>
    <x v="515"/>
    <s v="E5005KYF"/>
    <d v="2025-01-07T00:00:00"/>
    <x v="1"/>
    <s v="3208"/>
    <x v="12"/>
    <s v="PA"/>
    <x v="2"/>
    <x v="0"/>
    <d v="2025-01-07T00:00:00"/>
    <d v="1899-12-30T12:33:34"/>
    <d v="2025-01-07T00:00:00"/>
    <d v="1899-12-30T12:30:47"/>
    <d v="2025-01-07T00:00:00"/>
    <d v="1899-12-30T12:45:09"/>
    <x v="0"/>
    <x v="0"/>
    <s v="507102395"/>
    <s v="FBO"/>
    <d v="1899-12-30T00:17:09"/>
    <x v="2046"/>
    <d v="1899-12-30T00:02:47"/>
    <s v="Ensacado"/>
    <s v="E002"/>
    <x v="2"/>
    <d v="1899-12-30T00:11:35"/>
    <d v="1899-12-30T00:14:22"/>
    <x v="6"/>
    <x v="5"/>
    <x v="3"/>
    <x v="2"/>
    <n v="0"/>
    <n v="0"/>
    <x v="0"/>
    <x v="2"/>
    <x v="1"/>
    <n v="0"/>
    <x v="1"/>
    <x v="1"/>
    <d v="1899-12-30T00:02:47"/>
    <d v="1899-12-30T00:02:47"/>
    <x v="0"/>
    <m/>
    <m/>
    <d v="1899-12-30T00:00:00"/>
    <d v="1899-12-30T00:11:35"/>
    <n v="3"/>
    <n v="-1.9328703703800354E-3"/>
    <n v="11.583333333331201"/>
    <x v="5"/>
    <x v="1"/>
  </r>
  <r>
    <x v="1"/>
    <s v="2025000192"/>
    <x v="0"/>
    <x v="508"/>
    <m/>
    <d v="2025-01-07T00:00:00"/>
    <x v="1"/>
    <s v="3208"/>
    <x v="12"/>
    <s v="PA"/>
    <x v="2"/>
    <x v="0"/>
    <d v="2025-01-07T00:00:00"/>
    <d v="1899-12-30T12:51:02"/>
    <d v="2025-01-07T00:00:00"/>
    <d v="1899-12-30T12:47:58"/>
    <d v="2025-01-07T00:00:00"/>
    <d v="1899-12-30T12:52:43"/>
    <x v="0"/>
    <x v="0"/>
    <s v="507102396"/>
    <s v="EXW"/>
    <d v="1899-12-30T00:07:49"/>
    <x v="1961"/>
    <d v="1899-12-30T00:03:04"/>
    <s v="Ensacado"/>
    <s v="E002"/>
    <x v="1"/>
    <d v="1899-12-30T00:01:41"/>
    <d v="1899-12-30T00:04:45"/>
    <x v="6"/>
    <x v="5"/>
    <x v="3"/>
    <x v="2"/>
    <n v="1"/>
    <n v="0"/>
    <x v="1"/>
    <x v="2"/>
    <x v="1"/>
    <n v="1"/>
    <x v="1"/>
    <x v="1"/>
    <d v="1899-12-30T00:03:04"/>
    <d v="1899-12-30T00:03:04"/>
    <x v="1"/>
    <m/>
    <m/>
    <d v="1899-12-30T00:00:00"/>
    <d v="1899-12-30T00:01:41"/>
    <n v="3"/>
    <n v="-2.1296296296199335E-3"/>
    <n v="1.6833333333456402"/>
    <x v="5"/>
    <x v="1"/>
  </r>
  <r>
    <x v="1"/>
    <s v="2025000194"/>
    <x v="0"/>
    <x v="488"/>
    <s v="E5866LGS"/>
    <d v="2025-01-07T00:00:00"/>
    <x v="1"/>
    <s v="2693"/>
    <x v="13"/>
    <s v="PA"/>
    <x v="2"/>
    <x v="0"/>
    <d v="2025-01-07T00:00:00"/>
    <d v="1899-12-30T13:07:33"/>
    <d v="2025-01-07T00:00:00"/>
    <d v="1899-12-30T13:08:29"/>
    <d v="2025-01-07T00:00:00"/>
    <d v="1899-12-30T13:34:22"/>
    <x v="0"/>
    <x v="0"/>
    <s v="507102397"/>
    <s v="FBO"/>
    <d v="1899-12-30T00:26:49"/>
    <x v="1504"/>
    <d v="1899-12-30T00:00:56"/>
    <s v="Ensacado"/>
    <s v="E002"/>
    <x v="2"/>
    <d v="1899-12-30T00:26:49"/>
    <d v="1899-12-30T00:25:53"/>
    <x v="9"/>
    <x v="5"/>
    <x v="3"/>
    <x v="2"/>
    <n v="0"/>
    <n v="0"/>
    <x v="0"/>
    <x v="2"/>
    <x v="1"/>
    <n v="0"/>
    <x v="1"/>
    <x v="1"/>
    <d v="1899-12-30T00:00:56"/>
    <d v="1899-12-30T00:00:56"/>
    <x v="0"/>
    <m/>
    <m/>
    <d v="1899-12-30T00:00:00"/>
    <d v="1899-12-30T00:26:49"/>
    <n v="3"/>
    <d v="1899-12-30T00:00:56"/>
    <n v="26.816666666673523"/>
    <x v="13"/>
    <x v="1"/>
  </r>
  <r>
    <x v="1"/>
    <s v="2025000201"/>
    <x v="0"/>
    <x v="516"/>
    <s v="E0070LZG"/>
    <d v="2025-01-07T00:00:00"/>
    <x v="1"/>
    <s v="2693"/>
    <x v="13"/>
    <s v="PA"/>
    <x v="6"/>
    <x v="0"/>
    <d v="2025-01-07T00:00:00"/>
    <d v="1899-12-30T14:00:56"/>
    <d v="2025-01-07T00:00:00"/>
    <d v="1899-12-30T13:58:42"/>
    <d v="2025-01-07T00:00:00"/>
    <d v="1899-12-30T14:07:10"/>
    <x v="27"/>
    <x v="8"/>
    <s v="507102398"/>
    <s v="FBO"/>
    <d v="1899-12-30T00:10:42"/>
    <x v="2013"/>
    <d v="1899-12-30T00:02:14"/>
    <s v="Ensacado"/>
    <s v="E002"/>
    <x v="1"/>
    <d v="1899-12-30T00:06:14"/>
    <d v="1899-12-30T00:08:28"/>
    <x v="7"/>
    <x v="5"/>
    <x v="3"/>
    <x v="2"/>
    <n v="1"/>
    <n v="0"/>
    <x v="1"/>
    <x v="2"/>
    <x v="1"/>
    <n v="1"/>
    <x v="1"/>
    <x v="1"/>
    <d v="1899-12-30T00:02:14"/>
    <d v="1899-12-30T00:02:14"/>
    <x v="0"/>
    <m/>
    <m/>
    <d v="1899-12-30T00:00:00"/>
    <d v="1899-12-30T00:06:14"/>
    <n v="3"/>
    <n v="-1.5509259259199881E-3"/>
    <n v="6.2333333333423546"/>
    <x v="8"/>
    <x v="1"/>
  </r>
  <r>
    <x v="1"/>
    <s v=""/>
    <x v="0"/>
    <x v="549"/>
    <s v="E3272HZR"/>
    <d v="2025-01-07T00:00:00"/>
    <x v="1"/>
    <s v="2693"/>
    <x v="13"/>
    <s v="PA"/>
    <x v="6"/>
    <x v="0"/>
    <d v="2025-01-07T00:00:00"/>
    <d v="1899-12-30T14:11:16"/>
    <d v="2025-01-07T00:00:00"/>
    <d v="1899-12-30T14:11:33"/>
    <d v="2025-01-07T00:00:00"/>
    <d v="1899-12-30T14:11:41"/>
    <x v="27"/>
    <x v="8"/>
    <s v="507102399"/>
    <s v="FBO"/>
    <d v="1899-12-30T00:00:25"/>
    <x v="2047"/>
    <d v="1899-12-30T00:00:17"/>
    <s v="Ensacado"/>
    <s v="E002"/>
    <x v="1"/>
    <d v="1899-12-30T00:00:25"/>
    <d v="1899-12-30T00:00:08"/>
    <x v="7"/>
    <x v="5"/>
    <x v="3"/>
    <x v="2"/>
    <n v="1"/>
    <n v="0"/>
    <x v="1"/>
    <x v="2"/>
    <x v="1"/>
    <n v="1"/>
    <x v="1"/>
    <x v="1"/>
    <d v="1899-12-30T00:00:17"/>
    <d v="1899-12-30T00:00:17"/>
    <x v="0"/>
    <m/>
    <m/>
    <d v="1899-12-30T00:00:00"/>
    <d v="1899-12-30T00:00:25"/>
    <n v="3"/>
    <d v="1899-12-30T00:00:17"/>
    <n v="0.41666666666412056"/>
    <x v="8"/>
    <x v="1"/>
  </r>
  <r>
    <x v="1"/>
    <s v="2025000206"/>
    <x v="0"/>
    <x v="491"/>
    <s v="E4911KHZ"/>
    <d v="2025-01-07T00:00:00"/>
    <x v="1"/>
    <s v="2649"/>
    <x v="14"/>
    <s v="S6H"/>
    <x v="10"/>
    <x v="0"/>
    <d v="2025-01-07T00:00:00"/>
    <d v="1899-12-30T15:19:01"/>
    <d v="2025-01-07T00:00:00"/>
    <d v="1899-12-30T15:15:30"/>
    <d v="2025-01-07T00:00:00"/>
    <d v="1899-12-30T15:43:18"/>
    <x v="0"/>
    <x v="0"/>
    <s v="507102400"/>
    <s v="FBO"/>
    <d v="1899-12-30T00:31:19"/>
    <x v="2048"/>
    <d v="1899-12-30T00:03:31"/>
    <s v="Granel"/>
    <s v="E001"/>
    <x v="2"/>
    <d v="1899-12-30T00:24:17"/>
    <d v="1899-12-30T00:27:48"/>
    <x v="14"/>
    <x v="5"/>
    <x v="3"/>
    <x v="1"/>
    <n v="0"/>
    <n v="0"/>
    <x v="0"/>
    <x v="1"/>
    <x v="1"/>
    <n v="0"/>
    <x v="1"/>
    <x v="1"/>
    <d v="1899-12-30T00:03:31"/>
    <d v="1899-12-30T00:03:31"/>
    <x v="0"/>
    <m/>
    <m/>
    <d v="1899-12-30T00:00:00"/>
    <d v="1899-12-30T00:24:17"/>
    <n v="3"/>
    <n v="-2.4421296296299744E-3"/>
    <n v="24.283333333324872"/>
    <x v="6"/>
    <x v="1"/>
  </r>
  <r>
    <x v="1"/>
    <s v="2025000208"/>
    <x v="0"/>
    <x v="486"/>
    <s v="E9819MMR"/>
    <d v="2025-01-07T00:00:00"/>
    <x v="1"/>
    <s v="3126"/>
    <x v="11"/>
    <s v="S2D"/>
    <x v="9"/>
    <x v="0"/>
    <d v="2025-01-07T00:00:00"/>
    <d v="1899-12-30T16:22:25"/>
    <d v="2025-01-07T00:00:00"/>
    <d v="1899-12-30T16:20:43"/>
    <d v="2025-01-07T00:00:00"/>
    <d v="1899-12-30T16:44:00"/>
    <x v="0"/>
    <x v="0"/>
    <s v="507102402"/>
    <s v="EXW"/>
    <d v="1899-12-30T00:24:59"/>
    <x v="2049"/>
    <d v="1899-12-30T00:01:42"/>
    <s v="Granel"/>
    <s v="E001"/>
    <x v="1"/>
    <d v="1899-12-30T00:21:35"/>
    <d v="1899-12-30T00:23:17"/>
    <x v="10"/>
    <x v="5"/>
    <x v="3"/>
    <x v="1"/>
    <n v="0"/>
    <n v="0"/>
    <x v="0"/>
    <x v="1"/>
    <x v="1"/>
    <n v="0"/>
    <x v="1"/>
    <x v="1"/>
    <d v="1899-12-30T00:01:42"/>
    <d v="1899-12-30T00:01:42"/>
    <x v="0"/>
    <m/>
    <m/>
    <d v="1899-12-30T00:00:00"/>
    <d v="1899-12-30T00:21:35"/>
    <n v="3"/>
    <n v="-1.1805555555599589E-3"/>
    <n v="21.58333333332477"/>
    <x v="9"/>
    <x v="1"/>
  </r>
  <r>
    <x v="3"/>
    <s v="2024005020"/>
    <x v="0"/>
    <x v="672"/>
    <s v="E6623FGX"/>
    <d v="2024-12-09T00:00:00"/>
    <x v="1"/>
    <s v="3320"/>
    <x v="20"/>
    <s v="PA"/>
    <x v="2"/>
    <x v="0"/>
    <d v="2024-12-09T00:00:00"/>
    <d v="1899-12-30T10:27:08"/>
    <d v="2024-12-09T00:00:00"/>
    <d v="1899-12-30T10:29:35"/>
    <d v="2024-12-09T00:00:00"/>
    <d v="1899-12-30T10:52:37"/>
    <x v="0"/>
    <x v="0"/>
    <s v="1321301017"/>
    <s v="EXW"/>
    <d v="1899-12-30T00:25:29"/>
    <x v="1705"/>
    <d v="1899-12-30T00:02:27"/>
    <s v="Ensacado"/>
    <s v="E002"/>
    <x v="1"/>
    <d v="1899-12-30T00:25:29"/>
    <d v="1899-12-30T00:23:02"/>
    <x v="4"/>
    <x v="10"/>
    <x v="4"/>
    <x v="2"/>
    <n v="0"/>
    <n v="0"/>
    <x v="0"/>
    <x v="2"/>
    <x v="0"/>
    <n v="0"/>
    <x v="3"/>
    <x v="1"/>
    <d v="1899-12-30T00:02:27"/>
    <d v="1899-12-30T00:02:27"/>
    <x v="0"/>
    <m/>
    <m/>
    <d v="1899-12-30T00:00:00"/>
    <d v="1899-12-30T00:25:29"/>
    <n v="2"/>
    <d v="1899-12-30T00:02:27"/>
    <n v="25.483333333334411"/>
    <x v="3"/>
    <x v="1"/>
  </r>
  <r>
    <x v="3"/>
    <s v="2024005021"/>
    <x v="0"/>
    <x v="673"/>
    <s v="E0938LCK"/>
    <d v="2024-12-09T00:00:00"/>
    <x v="1"/>
    <s v="3320"/>
    <x v="20"/>
    <s v="PA"/>
    <x v="6"/>
    <x v="0"/>
    <d v="2024-12-09T00:00:00"/>
    <d v="1899-12-30T12:10:08"/>
    <d v="2024-12-09T00:00:00"/>
    <d v="1899-12-30T10:34:01"/>
    <d v="2024-12-09T00:00:00"/>
    <d v="1899-12-30T12:40:37"/>
    <x v="123"/>
    <x v="16"/>
    <s v="1321301018"/>
    <s v="EXW"/>
    <d v="1899-12-30T03:42:43"/>
    <x v="2050"/>
    <d v="1899-12-30T01:36:07"/>
    <s v="Ensacado"/>
    <s v="E002"/>
    <x v="1"/>
    <d v="1899-12-30T00:30:29"/>
    <d v="1899-12-30T02:06:36"/>
    <x v="6"/>
    <x v="10"/>
    <x v="4"/>
    <x v="2"/>
    <n v="0"/>
    <n v="0"/>
    <x v="0"/>
    <x v="2"/>
    <x v="0"/>
    <n v="0"/>
    <x v="3"/>
    <x v="1"/>
    <d v="1899-12-30T01:36:07"/>
    <d v="1899-12-30T00:38:07"/>
    <x v="1"/>
    <m/>
    <m/>
    <d v="1899-12-30T00:00:00"/>
    <d v="1899-12-30T00:30:29"/>
    <n v="2"/>
    <n v="-6.6747685185189976E-2"/>
    <n v="30.483333333331277"/>
    <x v="5"/>
    <x v="1"/>
  </r>
  <r>
    <x v="3"/>
    <s v="2024005023"/>
    <x v="0"/>
    <x v="674"/>
    <s v="E1416KZL"/>
    <d v="2024-12-09T00:00:00"/>
    <x v="1"/>
    <s v="3320"/>
    <x v="20"/>
    <s v="PA"/>
    <x v="2"/>
    <x v="0"/>
    <d v="2024-12-09T00:00:00"/>
    <d v="1899-12-30T12:22:11"/>
    <d v="2024-12-09T00:00:00"/>
    <d v="1899-12-30T12:43:22"/>
    <d v="2024-12-09T00:00:00"/>
    <d v="1899-12-30T12:44:22"/>
    <x v="0"/>
    <x v="0"/>
    <s v="1321301019"/>
    <s v="EXW"/>
    <d v="1899-12-30T00:22:11"/>
    <x v="2051"/>
    <d v="1899-12-30T00:21:11"/>
    <s v="Ensacado"/>
    <s v="E002"/>
    <x v="1"/>
    <d v="1899-12-30T00:22:11"/>
    <d v="1899-12-30T00:01:00"/>
    <x v="6"/>
    <x v="10"/>
    <x v="4"/>
    <x v="2"/>
    <n v="0"/>
    <n v="0"/>
    <x v="0"/>
    <x v="2"/>
    <x v="0"/>
    <n v="0"/>
    <x v="3"/>
    <x v="1"/>
    <d v="1899-12-30T00:21:11"/>
    <d v="1899-12-30T00:21:11"/>
    <x v="0"/>
    <m/>
    <m/>
    <d v="1899-12-30T00:00:00"/>
    <d v="1899-12-30T00:22:11"/>
    <n v="2"/>
    <d v="1899-12-30T00:21:11"/>
    <n v="22.183333333343889"/>
    <x v="5"/>
    <x v="1"/>
  </r>
  <r>
    <x v="3"/>
    <s v="2024005022"/>
    <x v="0"/>
    <x v="675"/>
    <s v="E0998LSS"/>
    <d v="2024-12-09T00:00:00"/>
    <x v="1"/>
    <s v="1054"/>
    <x v="25"/>
    <s v="PA"/>
    <x v="15"/>
    <x v="0"/>
    <d v="2024-12-09T00:00:00"/>
    <d v="1899-12-30T12:15:01"/>
    <d v="2024-12-09T00:00:00"/>
    <d v="1899-12-30T12:18:59"/>
    <d v="2024-12-09T00:00:00"/>
    <d v="1899-12-30T12:49:32"/>
    <x v="0"/>
    <x v="0"/>
    <s v="1321301020"/>
    <s v="FBO"/>
    <d v="1899-12-30T00:34:31"/>
    <x v="812"/>
    <d v="1899-12-30T00:03:58"/>
    <s v="Granel"/>
    <s v="E001"/>
    <x v="2"/>
    <d v="1899-12-30T00:34:31"/>
    <d v="1899-12-30T00:30:33"/>
    <x v="6"/>
    <x v="10"/>
    <x v="4"/>
    <x v="1"/>
    <n v="0"/>
    <n v="0"/>
    <x v="0"/>
    <x v="1"/>
    <x v="0"/>
    <n v="0"/>
    <x v="3"/>
    <x v="1"/>
    <d v="1899-12-30T00:03:58"/>
    <d v="1899-12-30T00:03:58"/>
    <x v="0"/>
    <m/>
    <m/>
    <d v="1899-12-30T00:00:00"/>
    <d v="1899-12-30T00:34:31"/>
    <n v="2"/>
    <d v="1899-12-30T00:03:58"/>
    <n v="34.51666666667041"/>
    <x v="5"/>
    <x v="1"/>
  </r>
  <r>
    <x v="3"/>
    <s v="2024005029"/>
    <x v="0"/>
    <x v="675"/>
    <s v="E0998LSS"/>
    <d v="2024-12-09T00:00:00"/>
    <x v="1"/>
    <s v="1054"/>
    <x v="25"/>
    <s v="PA"/>
    <x v="15"/>
    <x v="0"/>
    <d v="2024-12-09T00:00:00"/>
    <d v="1899-12-30T17:19:37"/>
    <d v="2024-12-09T00:00:00"/>
    <d v="1899-12-30T17:24:50"/>
    <d v="2024-12-09T00:00:00"/>
    <d v="1899-12-30T17:54:11"/>
    <x v="0"/>
    <x v="0"/>
    <s v="1321301021"/>
    <s v="FBO"/>
    <d v="1899-12-30T00:34:34"/>
    <x v="2052"/>
    <d v="1899-12-30T00:05:13"/>
    <s v="Granel"/>
    <s v="E001"/>
    <x v="2"/>
    <d v="1899-12-30T00:34:34"/>
    <d v="1899-12-30T00:29:21"/>
    <x v="8"/>
    <x v="10"/>
    <x v="4"/>
    <x v="1"/>
    <n v="0"/>
    <n v="0"/>
    <x v="0"/>
    <x v="1"/>
    <x v="0"/>
    <n v="0"/>
    <x v="3"/>
    <x v="1"/>
    <d v="1899-12-30T00:05:13"/>
    <d v="1899-12-30T00:05:13"/>
    <x v="0"/>
    <m/>
    <m/>
    <d v="1899-12-30T00:00:00"/>
    <d v="1899-12-30T00:34:34"/>
    <n v="2"/>
    <d v="1899-12-30T00:05:13"/>
    <n v="34.566666666667217"/>
    <x v="10"/>
    <x v="1"/>
  </r>
  <r>
    <x v="3"/>
    <s v="2024005040"/>
    <x v="0"/>
    <x v="676"/>
    <s v="E3174JJN"/>
    <d v="2024-12-10T00:00:00"/>
    <x v="1"/>
    <s v="1054"/>
    <x v="25"/>
    <s v="PA"/>
    <x v="15"/>
    <x v="0"/>
    <d v="2024-12-10T00:00:00"/>
    <d v="1899-12-30T12:50:21"/>
    <d v="2024-12-10T00:00:00"/>
    <d v="1899-12-30T12:53:54"/>
    <d v="2024-12-10T00:00:00"/>
    <d v="1899-12-30T15:21:41"/>
    <x v="0"/>
    <x v="0"/>
    <s v="1321301023"/>
    <s v="FBO"/>
    <d v="1899-12-30T02:31:20"/>
    <x v="101"/>
    <d v="1899-12-30T00:03:33"/>
    <s v="Granel"/>
    <s v="E001"/>
    <x v="2"/>
    <d v="1899-12-30T02:31:20"/>
    <d v="1899-12-30T02:27:47"/>
    <x v="6"/>
    <x v="6"/>
    <x v="4"/>
    <x v="1"/>
    <n v="0"/>
    <n v="0"/>
    <x v="0"/>
    <x v="1"/>
    <x v="0"/>
    <n v="0"/>
    <x v="3"/>
    <x v="2"/>
    <d v="1899-12-30T00:03:33"/>
    <d v="1899-12-30T00:03:33"/>
    <x v="0"/>
    <m/>
    <m/>
    <d v="1899-12-30T00:00:00"/>
    <d v="1899-12-30T02:31:20"/>
    <n v="3"/>
    <d v="1899-12-30T00:03:33"/>
    <n v="151.33333333332953"/>
    <x v="6"/>
    <x v="0"/>
  </r>
  <r>
    <x v="3"/>
    <s v="2024005041"/>
    <x v="0"/>
    <x v="677"/>
    <s v="E5872HZF"/>
    <d v="2024-12-10T00:00:00"/>
    <x v="1"/>
    <s v="1054"/>
    <x v="25"/>
    <s v="PA"/>
    <x v="15"/>
    <x v="0"/>
    <d v="2024-12-10T00:00:00"/>
    <d v="1899-12-30T12:56:15"/>
    <d v="2024-12-10T00:00:00"/>
    <d v="1899-12-30T12:59:53"/>
    <d v="2024-12-10T00:00:00"/>
    <d v="1899-12-30T15:41:59"/>
    <x v="0"/>
    <x v="0"/>
    <s v="1321301024"/>
    <s v="FBO"/>
    <d v="1899-12-30T02:45:44"/>
    <x v="2053"/>
    <d v="1899-12-30T00:03:38"/>
    <s v="Granel"/>
    <s v="E001"/>
    <x v="2"/>
    <d v="1899-12-30T02:45:44"/>
    <d v="1899-12-30T02:42:06"/>
    <x v="6"/>
    <x v="6"/>
    <x v="4"/>
    <x v="1"/>
    <n v="0"/>
    <n v="0"/>
    <x v="0"/>
    <x v="1"/>
    <x v="0"/>
    <n v="0"/>
    <x v="3"/>
    <x v="2"/>
    <d v="1899-12-30T00:03:38"/>
    <d v="1899-12-30T00:03:38"/>
    <x v="0"/>
    <m/>
    <m/>
    <d v="1899-12-30T00:00:00"/>
    <d v="1899-12-30T02:45:44"/>
    <n v="3"/>
    <d v="1899-12-30T00:03:38"/>
    <n v="165.73333333332954"/>
    <x v="6"/>
    <x v="0"/>
  </r>
  <r>
    <x v="3"/>
    <s v="2024005045"/>
    <x v="0"/>
    <x v="678"/>
    <s v="E4570MKW"/>
    <d v="2024-12-10T00:00:00"/>
    <x v="1"/>
    <s v="922"/>
    <x v="26"/>
    <s v="PA"/>
    <x v="0"/>
    <x v="0"/>
    <d v="2024-12-10T00:00:00"/>
    <d v="1899-12-30T16:23:44"/>
    <d v="2024-12-10T00:00:00"/>
    <d v="1899-12-30T16:28:26"/>
    <d v="2024-12-10T00:00:00"/>
    <d v="1899-12-30T17:03:49"/>
    <x v="0"/>
    <x v="0"/>
    <s v="1321301025"/>
    <s v="FBO"/>
    <d v="1899-12-30T00:40:05"/>
    <x v="2054"/>
    <d v="1899-12-30T00:04:42"/>
    <s v="Granel"/>
    <s v="E001"/>
    <x v="2"/>
    <d v="1899-12-30T00:40:05"/>
    <d v="1899-12-30T00:35:23"/>
    <x v="10"/>
    <x v="6"/>
    <x v="4"/>
    <x v="1"/>
    <n v="0"/>
    <n v="0"/>
    <x v="0"/>
    <x v="1"/>
    <x v="0"/>
    <n v="0"/>
    <x v="3"/>
    <x v="1"/>
    <d v="1899-12-30T00:04:42"/>
    <d v="1899-12-30T00:04:42"/>
    <x v="0"/>
    <m/>
    <m/>
    <d v="1899-12-30T00:00:00"/>
    <d v="1899-12-30T00:40:05"/>
    <n v="3"/>
    <d v="1899-12-30T00:04:42"/>
    <n v="40.083333333336135"/>
    <x v="10"/>
    <x v="1"/>
  </r>
  <r>
    <x v="3"/>
    <s v="2024005047"/>
    <x v="0"/>
    <x v="676"/>
    <s v="E3174JJN"/>
    <d v="2024-12-11T00:00:00"/>
    <x v="1"/>
    <s v="1054"/>
    <x v="25"/>
    <s v="PA"/>
    <x v="15"/>
    <x v="0"/>
    <d v="2024-12-11T00:00:00"/>
    <d v="1899-12-30T08:10:15"/>
    <d v="2024-12-11T00:00:00"/>
    <d v="1899-12-30T08:14:45"/>
    <d v="2024-12-11T00:00:00"/>
    <d v="1899-12-30T08:41:14"/>
    <x v="0"/>
    <x v="0"/>
    <s v="1321301026"/>
    <s v="FBO"/>
    <d v="1899-12-30T00:30:59"/>
    <x v="2055"/>
    <d v="1899-12-30T00:04:30"/>
    <s v="Granel"/>
    <s v="E001"/>
    <x v="2"/>
    <d v="1899-12-30T00:30:59"/>
    <d v="1899-12-30T00:26:29"/>
    <x v="2"/>
    <x v="7"/>
    <x v="4"/>
    <x v="1"/>
    <n v="0"/>
    <n v="0"/>
    <x v="0"/>
    <x v="1"/>
    <x v="0"/>
    <n v="0"/>
    <x v="3"/>
    <x v="1"/>
    <d v="1899-12-30T00:04:30"/>
    <d v="1899-12-30T00:04:30"/>
    <x v="0"/>
    <m/>
    <m/>
    <d v="1899-12-30T00:00:00"/>
    <d v="1899-12-30T00:30:59"/>
    <n v="4"/>
    <d v="1899-12-30T00:04:30"/>
    <n v="30.983333333327998"/>
    <x v="1"/>
    <x v="1"/>
  </r>
  <r>
    <x v="3"/>
    <s v="2024005050"/>
    <x v="0"/>
    <x v="679"/>
    <s v="E4243BFS"/>
    <d v="2024-12-11T00:00:00"/>
    <x v="1"/>
    <s v="3320"/>
    <x v="20"/>
    <s v="PA"/>
    <x v="2"/>
    <x v="0"/>
    <d v="2024-12-11T00:00:00"/>
    <d v="1899-12-30T08:54:14"/>
    <d v="2024-12-11T00:00:00"/>
    <d v="1899-12-30T08:56:58"/>
    <d v="2024-12-11T00:00:00"/>
    <d v="1899-12-30T09:14:41"/>
    <x v="0"/>
    <x v="0"/>
    <s v="1321301027"/>
    <s v="EXW"/>
    <d v="1899-12-30T00:20:27"/>
    <x v="2056"/>
    <d v="1899-12-30T00:02:44"/>
    <s v="Ensacado"/>
    <s v="E002"/>
    <x v="1"/>
    <d v="1899-12-30T00:20:27"/>
    <d v="1899-12-30T00:17:43"/>
    <x v="2"/>
    <x v="7"/>
    <x v="4"/>
    <x v="2"/>
    <n v="0"/>
    <n v="0"/>
    <x v="0"/>
    <x v="2"/>
    <x v="0"/>
    <n v="0"/>
    <x v="3"/>
    <x v="1"/>
    <d v="1899-12-30T00:02:44"/>
    <d v="1899-12-30T00:02:44"/>
    <x v="0"/>
    <m/>
    <m/>
    <d v="1899-12-30T00:00:00"/>
    <d v="1899-12-30T00:20:27"/>
    <n v="4"/>
    <d v="1899-12-30T00:02:44"/>
    <n v="20.450000000001598"/>
    <x v="2"/>
    <x v="1"/>
  </r>
  <r>
    <x v="3"/>
    <s v="2024005051"/>
    <x v="0"/>
    <x v="680"/>
    <s v="E2459GSW"/>
    <d v="2024-12-11T00:00:00"/>
    <x v="1"/>
    <s v="922"/>
    <x v="26"/>
    <s v="PA"/>
    <x v="0"/>
    <x v="0"/>
    <d v="2024-12-11T00:00:00"/>
    <d v="1899-12-30T10:26:32"/>
    <d v="2024-12-11T00:00:00"/>
    <d v="1899-12-30T10:29:47"/>
    <d v="2024-12-11T00:00:00"/>
    <d v="1899-12-30T11:06:07"/>
    <x v="0"/>
    <x v="0"/>
    <s v="1321301028"/>
    <s v="FBO"/>
    <d v="1899-12-30T00:39:35"/>
    <x v="686"/>
    <d v="1899-12-30T00:03:15"/>
    <s v="Granel"/>
    <s v="E001"/>
    <x v="2"/>
    <d v="1899-12-30T00:39:35"/>
    <d v="1899-12-30T00:36:20"/>
    <x v="4"/>
    <x v="7"/>
    <x v="4"/>
    <x v="1"/>
    <n v="0"/>
    <n v="0"/>
    <x v="0"/>
    <x v="1"/>
    <x v="0"/>
    <n v="0"/>
    <x v="3"/>
    <x v="1"/>
    <d v="1899-12-30T00:03:15"/>
    <d v="1899-12-30T00:03:15"/>
    <x v="0"/>
    <m/>
    <m/>
    <d v="1899-12-30T00:00:00"/>
    <d v="1899-12-30T00:39:35"/>
    <n v="4"/>
    <d v="1899-12-30T00:03:15"/>
    <n v="39.583333333339255"/>
    <x v="4"/>
    <x v="1"/>
  </r>
  <r>
    <x v="3"/>
    <s v="2024005055"/>
    <x v="0"/>
    <x v="681"/>
    <s v="EGR1450AZ"/>
    <d v="2024-12-11T00:00:00"/>
    <x v="1"/>
    <s v="3320"/>
    <x v="20"/>
    <s v="PA"/>
    <x v="2"/>
    <x v="0"/>
    <d v="2024-12-11T00:00:00"/>
    <d v="1899-12-30T12:19:09"/>
    <d v="2024-12-11T00:00:00"/>
    <d v="1899-12-30T12:21:44"/>
    <d v="2024-12-11T00:00:00"/>
    <d v="1899-12-30T12:28:30"/>
    <x v="0"/>
    <x v="0"/>
    <s v="1321301029"/>
    <s v="EXW"/>
    <d v="1899-12-30T00:09:21"/>
    <x v="2057"/>
    <d v="1899-12-30T00:02:35"/>
    <s v="Ensacado"/>
    <s v="E002"/>
    <x v="1"/>
    <d v="1899-12-30T00:09:21"/>
    <d v="1899-12-30T00:06:46"/>
    <x v="6"/>
    <x v="7"/>
    <x v="4"/>
    <x v="2"/>
    <n v="1"/>
    <n v="0"/>
    <x v="1"/>
    <x v="2"/>
    <x v="0"/>
    <n v="1"/>
    <x v="3"/>
    <x v="1"/>
    <d v="1899-12-30T00:02:35"/>
    <d v="1899-12-30T00:02:35"/>
    <x v="0"/>
    <m/>
    <m/>
    <d v="1899-12-30T00:00:00"/>
    <d v="1899-12-30T00:09:21"/>
    <n v="4"/>
    <d v="1899-12-30T00:02:35"/>
    <n v="9.3500000000064176"/>
    <x v="5"/>
    <x v="1"/>
  </r>
  <r>
    <x v="3"/>
    <s v="2024005063"/>
    <x v="0"/>
    <x v="682"/>
    <s v="EC8206AC"/>
    <d v="2024-12-11T00:00:00"/>
    <x v="1"/>
    <s v="3320"/>
    <x v="20"/>
    <s v="PA"/>
    <x v="2"/>
    <x v="0"/>
    <d v="2024-12-11T00:00:00"/>
    <d v="1899-12-30T16:06:33"/>
    <d v="2024-12-11T00:00:00"/>
    <d v="1899-12-30T17:15:07"/>
    <d v="2024-12-11T00:00:00"/>
    <d v="1899-12-30T17:13:31"/>
    <x v="0"/>
    <x v="0"/>
    <s v="1321301030"/>
    <s v="EXW"/>
    <d v="1899-12-30T01:10:10"/>
    <x v="2058"/>
    <d v="1899-12-30T01:08:34"/>
    <s v="Ensacado"/>
    <s v="E002"/>
    <x v="1"/>
    <d v="1899-12-30T01:06:58"/>
    <n v="-1.1111111111100636E-3"/>
    <x v="10"/>
    <x v="7"/>
    <x v="4"/>
    <x v="2"/>
    <n v="0"/>
    <n v="0"/>
    <x v="0"/>
    <x v="2"/>
    <x v="0"/>
    <n v="0"/>
    <x v="3"/>
    <x v="0"/>
    <d v="1899-12-30T01:08:34"/>
    <d v="1899-12-30T00:10:34"/>
    <x v="1"/>
    <m/>
    <m/>
    <d v="1899-12-30T00:00:00"/>
    <d v="1899-12-30T01:06:58"/>
    <n v="4"/>
    <d v="1899-12-30T01:08:34"/>
    <n v="66.966666666667166"/>
    <x v="10"/>
    <x v="0"/>
  </r>
  <r>
    <x v="3"/>
    <s v="2024005076"/>
    <x v="0"/>
    <x v="683"/>
    <s v="E1202JHG"/>
    <d v="2024-12-12T00:00:00"/>
    <x v="1"/>
    <s v="1054"/>
    <x v="25"/>
    <s v="PA"/>
    <x v="15"/>
    <x v="0"/>
    <d v="2024-12-12T00:00:00"/>
    <d v="1899-12-30T10:52:25"/>
    <d v="2024-12-12T00:00:00"/>
    <d v="1899-12-30T10:55:31"/>
    <d v="2024-12-12T00:00:00"/>
    <d v="1899-12-30T11:43:51"/>
    <x v="0"/>
    <x v="0"/>
    <s v="1321301031"/>
    <s v="FBO"/>
    <d v="1899-12-30T00:51:26"/>
    <x v="2059"/>
    <d v="1899-12-30T00:03:06"/>
    <s v="Granel"/>
    <s v="E001"/>
    <x v="2"/>
    <d v="1899-12-30T00:51:26"/>
    <d v="1899-12-30T00:48:20"/>
    <x v="4"/>
    <x v="8"/>
    <x v="4"/>
    <x v="1"/>
    <n v="0"/>
    <n v="0"/>
    <x v="0"/>
    <x v="1"/>
    <x v="0"/>
    <n v="0"/>
    <x v="3"/>
    <x v="0"/>
    <d v="1899-12-30T00:03:06"/>
    <d v="1899-12-30T00:03:06"/>
    <x v="0"/>
    <m/>
    <m/>
    <d v="1899-12-30T00:00:00"/>
    <d v="1899-12-30T00:51:26"/>
    <n v="5"/>
    <d v="1899-12-30T00:03:06"/>
    <n v="51.433333333329593"/>
    <x v="4"/>
    <x v="0"/>
  </r>
  <r>
    <x v="3"/>
    <s v="2024005077"/>
    <x v="0"/>
    <x v="677"/>
    <s v="E5872HZF"/>
    <d v="2024-12-12T00:00:00"/>
    <x v="1"/>
    <s v="922"/>
    <x v="26"/>
    <s v="PA"/>
    <x v="0"/>
    <x v="0"/>
    <d v="2024-12-12T00:00:00"/>
    <d v="1899-12-30T11:13:01"/>
    <d v="2024-12-12T00:00:00"/>
    <d v="1899-12-30T11:16:18"/>
    <d v="2024-12-12T00:00:00"/>
    <d v="1899-12-30T11:47:11"/>
    <x v="0"/>
    <x v="0"/>
    <s v="1321301032"/>
    <s v="FBO"/>
    <d v="1899-12-30T00:34:10"/>
    <x v="1294"/>
    <d v="1899-12-30T00:03:17"/>
    <s v="Granel"/>
    <s v="E001"/>
    <x v="2"/>
    <d v="1899-12-30T00:34:10"/>
    <d v="1899-12-30T00:30:53"/>
    <x v="5"/>
    <x v="8"/>
    <x v="4"/>
    <x v="1"/>
    <n v="0"/>
    <n v="0"/>
    <x v="0"/>
    <x v="1"/>
    <x v="0"/>
    <n v="0"/>
    <x v="3"/>
    <x v="1"/>
    <d v="1899-12-30T00:03:17"/>
    <d v="1899-12-30T00:03:17"/>
    <x v="0"/>
    <m/>
    <m/>
    <d v="1899-12-30T00:00:00"/>
    <d v="1899-12-30T00:34:10"/>
    <n v="5"/>
    <d v="1899-12-30T00:03:17"/>
    <n v="34.166666666664042"/>
    <x v="4"/>
    <x v="1"/>
  </r>
  <r>
    <x v="3"/>
    <s v="2024005078"/>
    <x v="0"/>
    <x v="684"/>
    <s v="E7567GYY"/>
    <d v="2024-12-12T00:00:00"/>
    <x v="1"/>
    <s v="1054"/>
    <x v="25"/>
    <s v="PA"/>
    <x v="15"/>
    <x v="0"/>
    <d v="2024-12-12T00:00:00"/>
    <d v="1899-12-30T11:21:17"/>
    <d v="2024-12-12T00:00:00"/>
    <d v="1899-12-30T11:24:02"/>
    <d v="2024-12-12T00:00:00"/>
    <d v="1899-12-30T12:00:47"/>
    <x v="0"/>
    <x v="0"/>
    <s v="1321301033"/>
    <s v="FBO"/>
    <d v="1899-12-30T00:39:30"/>
    <x v="2060"/>
    <d v="1899-12-30T00:02:45"/>
    <s v="Granel"/>
    <s v="E001"/>
    <x v="2"/>
    <d v="1899-12-30T00:39:30"/>
    <d v="1899-12-30T00:36:45"/>
    <x v="5"/>
    <x v="8"/>
    <x v="4"/>
    <x v="1"/>
    <n v="0"/>
    <n v="0"/>
    <x v="0"/>
    <x v="1"/>
    <x v="0"/>
    <n v="0"/>
    <x v="3"/>
    <x v="1"/>
    <d v="1899-12-30T00:02:45"/>
    <d v="1899-12-30T00:02:45"/>
    <x v="0"/>
    <m/>
    <m/>
    <d v="1899-12-30T00:00:00"/>
    <d v="1899-12-30T00:39:30"/>
    <n v="5"/>
    <d v="1899-12-30T00:02:45"/>
    <n v="39.499999999992106"/>
    <x v="5"/>
    <x v="1"/>
  </r>
  <r>
    <x v="3"/>
    <s v="2024005086"/>
    <x v="0"/>
    <x v="684"/>
    <s v="E7567GYY"/>
    <d v="2024-12-12T00:00:00"/>
    <x v="1"/>
    <s v="1054"/>
    <x v="25"/>
    <s v="PA"/>
    <x v="15"/>
    <x v="0"/>
    <d v="2024-12-12T00:00:00"/>
    <d v="1899-12-30T16:15:55"/>
    <d v="2024-12-12T00:00:00"/>
    <d v="1899-12-30T16:19:11"/>
    <d v="2024-12-12T00:00:00"/>
    <d v="1899-12-30T16:48:53"/>
    <x v="0"/>
    <x v="0"/>
    <s v="1321301034"/>
    <s v="FBO"/>
    <d v="1899-12-30T00:32:58"/>
    <x v="790"/>
    <d v="1899-12-30T00:03:16"/>
    <s v="Granel"/>
    <s v="E001"/>
    <x v="2"/>
    <d v="1899-12-30T00:32:58"/>
    <d v="1899-12-30T00:29:42"/>
    <x v="10"/>
    <x v="8"/>
    <x v="4"/>
    <x v="1"/>
    <n v="0"/>
    <n v="0"/>
    <x v="0"/>
    <x v="1"/>
    <x v="0"/>
    <n v="0"/>
    <x v="3"/>
    <x v="1"/>
    <d v="1899-12-30T00:03:16"/>
    <d v="1899-12-30T00:03:16"/>
    <x v="0"/>
    <m/>
    <m/>
    <d v="1899-12-30T00:00:00"/>
    <d v="1899-12-30T00:32:58"/>
    <n v="5"/>
    <d v="1899-12-30T00:03:16"/>
    <n v="32.966666666668885"/>
    <x v="9"/>
    <x v="1"/>
  </r>
  <r>
    <x v="3"/>
    <s v="2024005089"/>
    <x v="0"/>
    <x v="684"/>
    <s v="E7567GYY"/>
    <d v="2024-12-13T00:00:00"/>
    <x v="1"/>
    <s v="922"/>
    <x v="26"/>
    <s v="PA"/>
    <x v="0"/>
    <x v="0"/>
    <d v="2024-12-13T00:00:00"/>
    <d v="1899-12-30T07:58:58"/>
    <d v="2024-12-13T00:00:00"/>
    <d v="1899-12-30T08:07:43"/>
    <d v="2024-12-13T00:00:00"/>
    <d v="1899-12-30T08:40:19"/>
    <x v="0"/>
    <x v="0"/>
    <s v="1321301035"/>
    <s v="FBO"/>
    <d v="1899-12-30T00:41:21"/>
    <x v="1922"/>
    <d v="1899-12-30T00:08:45"/>
    <s v="Granel"/>
    <s v="E001"/>
    <x v="2"/>
    <d v="1899-12-30T00:41:21"/>
    <d v="1899-12-30T00:32:36"/>
    <x v="1"/>
    <x v="9"/>
    <x v="4"/>
    <x v="1"/>
    <n v="0"/>
    <n v="0"/>
    <x v="0"/>
    <x v="1"/>
    <x v="0"/>
    <n v="0"/>
    <x v="3"/>
    <x v="1"/>
    <d v="1899-12-30T00:08:45"/>
    <d v="1899-12-30T00:08:45"/>
    <x v="0"/>
    <m/>
    <m/>
    <d v="1899-12-30T00:00:00"/>
    <d v="1899-12-30T00:41:21"/>
    <n v="6"/>
    <d v="1899-12-30T00:08:45"/>
    <n v="41.350000000003185"/>
    <x v="1"/>
    <x v="1"/>
  </r>
  <r>
    <x v="3"/>
    <s v="2024005098"/>
    <x v="0"/>
    <x v="685"/>
    <s v="E8778MHT"/>
    <d v="2024-12-13T00:00:00"/>
    <x v="1"/>
    <s v="3320"/>
    <x v="20"/>
    <s v="PA"/>
    <x v="6"/>
    <x v="0"/>
    <d v="2024-12-13T00:00:00"/>
    <d v="1899-12-30T15:01:14"/>
    <d v="2024-12-13T00:00:00"/>
    <d v="1899-12-30T18:34:01"/>
    <d v="2024-12-13T00:00:00"/>
    <d v="1899-12-30T15:23:51"/>
    <x v="123"/>
    <x v="16"/>
    <s v="1321301036"/>
    <s v="EXW"/>
    <d v="1899-12-30T06:42:57"/>
    <x v="2061"/>
    <d v="1899-12-30T03:32:47"/>
    <s v="Ensacado"/>
    <s v="E002"/>
    <x v="1"/>
    <d v="1899-12-30T00:22:37"/>
    <n v="-0.13206018518518992"/>
    <x v="14"/>
    <x v="9"/>
    <x v="4"/>
    <x v="2"/>
    <n v="0"/>
    <n v="0"/>
    <x v="0"/>
    <x v="2"/>
    <x v="0"/>
    <n v="0"/>
    <x v="3"/>
    <x v="1"/>
    <d v="1899-12-30T03:32:47"/>
    <d v="1899-12-30T02:34:47"/>
    <x v="1"/>
    <m/>
    <m/>
    <d v="1899-12-30T00:00:00"/>
    <d v="1899-12-30T00:22:37"/>
    <n v="6"/>
    <d v="1899-12-30T03:32:47"/>
    <n v="22.61666666666887"/>
    <x v="6"/>
    <x v="1"/>
  </r>
  <r>
    <x v="3"/>
    <s v="2024005105"/>
    <x v="0"/>
    <x v="685"/>
    <s v="E8778MHT"/>
    <d v="2024-12-13T00:00:00"/>
    <x v="1"/>
    <s v="3320"/>
    <x v="20"/>
    <s v="PA"/>
    <x v="2"/>
    <x v="0"/>
    <d v="2024-12-13T00:00:00"/>
    <d v="1899-12-30T17:31:21"/>
    <d v="2024-12-13T00:00:00"/>
    <d v="1899-12-30T17:47:58"/>
    <d v="2024-12-13T00:00:00"/>
    <d v="1899-12-30T17:46:13"/>
    <x v="0"/>
    <x v="0"/>
    <s v="1321301037"/>
    <s v="EXW"/>
    <d v="1899-12-30T00:18:22"/>
    <x v="2062"/>
    <d v="1899-12-30T00:16:37"/>
    <s v="Ensacado"/>
    <s v="E002"/>
    <x v="1"/>
    <d v="1899-12-30T00:14:52"/>
    <n v="-1.2152777777799662E-3"/>
    <x v="8"/>
    <x v="9"/>
    <x v="4"/>
    <x v="2"/>
    <n v="0"/>
    <n v="0"/>
    <x v="0"/>
    <x v="2"/>
    <x v="0"/>
    <n v="0"/>
    <x v="3"/>
    <x v="1"/>
    <d v="1899-12-30T00:16:37"/>
    <d v="1899-12-30T00:16:37"/>
    <x v="1"/>
    <m/>
    <m/>
    <d v="1899-12-30T00:00:00"/>
    <d v="1899-12-30T00:14:52"/>
    <n v="6"/>
    <d v="1899-12-30T00:16:37"/>
    <n v="14.866666666660784"/>
    <x v="10"/>
    <x v="1"/>
  </r>
  <r>
    <x v="3"/>
    <s v="2024005107"/>
    <x v="0"/>
    <x v="677"/>
    <s v="E5872HZF"/>
    <d v="2024-12-16T00:00:00"/>
    <x v="1"/>
    <s v="1054"/>
    <x v="25"/>
    <s v="PA"/>
    <x v="15"/>
    <x v="0"/>
    <d v="2024-12-16T00:00:00"/>
    <d v="1899-12-30T08:16:27"/>
    <d v="2024-12-16T00:00:00"/>
    <d v="1899-12-30T08:19:29"/>
    <d v="2024-12-16T00:00:00"/>
    <d v="1899-12-30T08:50:20"/>
    <x v="0"/>
    <x v="0"/>
    <s v="1321301038"/>
    <s v="FBO"/>
    <d v="1899-12-30T00:33:53"/>
    <x v="249"/>
    <d v="1899-12-30T00:03:02"/>
    <s v="Granel"/>
    <s v="E001"/>
    <x v="2"/>
    <d v="1899-12-30T00:33:53"/>
    <d v="1899-12-30T00:30:51"/>
    <x v="2"/>
    <x v="11"/>
    <x v="5"/>
    <x v="1"/>
    <n v="0"/>
    <n v="0"/>
    <x v="0"/>
    <x v="1"/>
    <x v="0"/>
    <n v="0"/>
    <x v="3"/>
    <x v="1"/>
    <d v="1899-12-30T00:03:02"/>
    <d v="1899-12-30T00:03:02"/>
    <x v="0"/>
    <m/>
    <m/>
    <d v="1899-12-30T00:00:00"/>
    <d v="1899-12-30T00:33:53"/>
    <n v="2"/>
    <d v="1899-12-30T00:03:02"/>
    <n v="33.883333333344041"/>
    <x v="1"/>
    <x v="1"/>
  </r>
  <r>
    <x v="3"/>
    <s v="2024005121"/>
    <x v="0"/>
    <x v="673"/>
    <s v="E8778MHT"/>
    <d v="2024-12-17T00:00:00"/>
    <x v="1"/>
    <s v="3320"/>
    <x v="20"/>
    <s v="PA"/>
    <x v="6"/>
    <x v="0"/>
    <d v="2024-12-17T00:00:00"/>
    <d v="1899-12-30T07:53:19"/>
    <d v="2024-12-17T00:00:00"/>
    <d v="1899-12-30T07:04:01"/>
    <d v="2024-12-17T00:00:00"/>
    <d v="1899-12-30T08:37:14"/>
    <x v="123"/>
    <x v="16"/>
    <s v="1321301039"/>
    <s v="EXW"/>
    <d v="1899-12-30T02:22:31"/>
    <x v="2063"/>
    <d v="1899-12-30T00:49:18"/>
    <s v="Ensacado"/>
    <s v="E002"/>
    <x v="1"/>
    <d v="1899-12-30T00:43:55"/>
    <d v="1899-12-30T01:33:13"/>
    <x v="1"/>
    <x v="12"/>
    <x v="5"/>
    <x v="2"/>
    <n v="0"/>
    <n v="0"/>
    <x v="0"/>
    <x v="2"/>
    <x v="0"/>
    <n v="0"/>
    <x v="3"/>
    <x v="1"/>
    <d v="1899-12-30T00:49:18"/>
    <d v="1899-12-30T00:04:18"/>
    <x v="1"/>
    <m/>
    <m/>
    <d v="1899-12-30T00:00:00"/>
    <d v="1899-12-30T00:43:55"/>
    <n v="3"/>
    <n v="-3.4236111111110024E-2"/>
    <n v="43.916666666659168"/>
    <x v="1"/>
    <x v="1"/>
  </r>
  <r>
    <x v="3"/>
    <s v="2024005123"/>
    <x v="0"/>
    <x v="686"/>
    <s v="E9106MPM"/>
    <d v="2024-12-17T00:00:00"/>
    <x v="1"/>
    <s v="1054"/>
    <x v="25"/>
    <s v="PA"/>
    <x v="15"/>
    <x v="0"/>
    <d v="2024-12-17T00:00:00"/>
    <d v="1899-12-30T08:45:15"/>
    <d v="2024-12-17T00:00:00"/>
    <d v="1899-12-30T08:48:51"/>
    <d v="2024-12-17T00:00:00"/>
    <d v="1899-12-30T09:15:49"/>
    <x v="0"/>
    <x v="0"/>
    <s v="1321301040"/>
    <s v="FBO"/>
    <d v="1899-12-30T00:30:34"/>
    <x v="2064"/>
    <d v="1899-12-30T00:03:36"/>
    <s v="Granel"/>
    <s v="E001"/>
    <x v="2"/>
    <d v="1899-12-30T00:30:34"/>
    <d v="1899-12-30T00:26:58"/>
    <x v="2"/>
    <x v="12"/>
    <x v="5"/>
    <x v="1"/>
    <n v="0"/>
    <n v="0"/>
    <x v="0"/>
    <x v="1"/>
    <x v="0"/>
    <n v="0"/>
    <x v="3"/>
    <x v="1"/>
    <d v="1899-12-30T00:03:36"/>
    <d v="1899-12-30T00:03:36"/>
    <x v="0"/>
    <m/>
    <m/>
    <d v="1899-12-30T00:00:00"/>
    <d v="1899-12-30T00:30:34"/>
    <n v="3"/>
    <d v="1899-12-30T00:03:36"/>
    <n v="30.566666666678344"/>
    <x v="2"/>
    <x v="1"/>
  </r>
  <r>
    <x v="3"/>
    <s v="2024005127"/>
    <x v="0"/>
    <x v="687"/>
    <s v="E4280KCL"/>
    <d v="2024-12-17T00:00:00"/>
    <x v="1"/>
    <s v="1054"/>
    <x v="25"/>
    <s v="PA"/>
    <x v="15"/>
    <x v="0"/>
    <d v="2024-12-17T00:00:00"/>
    <d v="1899-12-30T09:53:44"/>
    <d v="2024-12-17T00:00:00"/>
    <d v="1899-12-30T09:58:32"/>
    <d v="2024-12-17T00:00:00"/>
    <d v="1899-12-30T10:35:01"/>
    <x v="0"/>
    <x v="0"/>
    <s v="1321301041"/>
    <s v="FBO"/>
    <d v="1899-12-30T00:41:17"/>
    <x v="1468"/>
    <d v="1899-12-30T00:04:48"/>
    <s v="Granel"/>
    <s v="E001"/>
    <x v="2"/>
    <d v="1899-12-30T00:41:17"/>
    <d v="1899-12-30T00:36:29"/>
    <x v="3"/>
    <x v="12"/>
    <x v="5"/>
    <x v="1"/>
    <n v="0"/>
    <n v="0"/>
    <x v="0"/>
    <x v="1"/>
    <x v="0"/>
    <n v="0"/>
    <x v="3"/>
    <x v="1"/>
    <d v="1899-12-30T00:04:48"/>
    <d v="1899-12-30T00:04:48"/>
    <x v="0"/>
    <m/>
    <m/>
    <d v="1899-12-30T00:00:00"/>
    <d v="1899-12-30T00:41:17"/>
    <n v="3"/>
    <d v="1899-12-30T00:04:48"/>
    <n v="41.283333333345595"/>
    <x v="3"/>
    <x v="1"/>
  </r>
  <r>
    <x v="3"/>
    <s v="2024005129"/>
    <x v="0"/>
    <x v="688"/>
    <s v="E1219LWL"/>
    <d v="2024-12-17T00:00:00"/>
    <x v="1"/>
    <s v="1054"/>
    <x v="25"/>
    <s v="PA"/>
    <x v="15"/>
    <x v="0"/>
    <d v="2024-12-17T00:00:00"/>
    <d v="1899-12-30T10:19:57"/>
    <d v="2024-12-17T00:00:00"/>
    <d v="1899-12-30T10:23:02"/>
    <d v="2024-12-17T00:00:00"/>
    <d v="1899-12-30T10:54:49"/>
    <x v="0"/>
    <x v="0"/>
    <s v="1321301042"/>
    <s v="FBO"/>
    <d v="1899-12-30T00:34:52"/>
    <x v="784"/>
    <d v="1899-12-30T00:03:05"/>
    <s v="Granel"/>
    <s v="E001"/>
    <x v="2"/>
    <d v="1899-12-30T00:34:52"/>
    <d v="1899-12-30T00:31:47"/>
    <x v="4"/>
    <x v="12"/>
    <x v="5"/>
    <x v="1"/>
    <n v="0"/>
    <n v="0"/>
    <x v="0"/>
    <x v="1"/>
    <x v="0"/>
    <n v="0"/>
    <x v="3"/>
    <x v="1"/>
    <d v="1899-12-30T00:03:05"/>
    <d v="1899-12-30T00:03:05"/>
    <x v="0"/>
    <m/>
    <m/>
    <d v="1899-12-30T00:00:00"/>
    <d v="1899-12-30T00:34:52"/>
    <n v="3"/>
    <d v="1899-12-30T00:03:05"/>
    <n v="34.866666666676778"/>
    <x v="3"/>
    <x v="1"/>
  </r>
  <r>
    <x v="3"/>
    <s v="2024005130"/>
    <x v="0"/>
    <x v="689"/>
    <s v="E9057FXJ"/>
    <d v="2024-12-17T00:00:00"/>
    <x v="1"/>
    <s v="3320"/>
    <x v="20"/>
    <s v="PA"/>
    <x v="2"/>
    <x v="0"/>
    <d v="2024-12-17T00:00:00"/>
    <d v="1899-12-30T11:11:41"/>
    <d v="2024-12-17T00:00:00"/>
    <d v="1899-12-30T11:14:49"/>
    <d v="2024-12-17T00:00:00"/>
    <d v="1899-12-30T11:24:53"/>
    <x v="0"/>
    <x v="0"/>
    <s v="1321301043"/>
    <s v="EXW"/>
    <d v="1899-12-30T00:13:12"/>
    <x v="2065"/>
    <d v="1899-12-30T00:03:08"/>
    <s v="Ensacado"/>
    <s v="E002"/>
    <x v="1"/>
    <d v="1899-12-30T00:13:12"/>
    <d v="1899-12-30T00:10:04"/>
    <x v="5"/>
    <x v="12"/>
    <x v="5"/>
    <x v="2"/>
    <n v="0"/>
    <n v="0"/>
    <x v="0"/>
    <x v="2"/>
    <x v="0"/>
    <n v="0"/>
    <x v="3"/>
    <x v="1"/>
    <d v="1899-12-30T00:03:08"/>
    <d v="1899-12-30T00:03:08"/>
    <x v="0"/>
    <m/>
    <m/>
    <d v="1899-12-30T00:00:00"/>
    <d v="1899-12-30T00:13:12"/>
    <n v="3"/>
    <d v="1899-12-30T00:03:08"/>
    <n v="13.200000000004781"/>
    <x v="4"/>
    <x v="1"/>
  </r>
  <r>
    <x v="3"/>
    <s v="2024005131"/>
    <x v="0"/>
    <x v="673"/>
    <s v="E8778MHT"/>
    <d v="2024-12-17T00:00:00"/>
    <x v="1"/>
    <s v="3320"/>
    <x v="20"/>
    <s v="PA"/>
    <x v="6"/>
    <x v="0"/>
    <d v="2024-12-17T00:00:00"/>
    <d v="1899-12-30T11:13:17"/>
    <d v="2024-12-17T00:00:00"/>
    <d v="1899-12-30T07:04:01"/>
    <d v="2024-12-17T00:00:00"/>
    <d v="1899-12-30T11:46:01"/>
    <x v="123"/>
    <x v="16"/>
    <s v="1321301044"/>
    <s v="EXW"/>
    <d v="1899-12-30T08:51:16"/>
    <x v="2066"/>
    <d v="1899-12-30T04:09:16"/>
    <s v="Ensacado"/>
    <s v="E002"/>
    <x v="1"/>
    <d v="1899-12-30T00:32:44"/>
    <d v="1899-12-30T04:42:00"/>
    <x v="5"/>
    <x v="12"/>
    <x v="5"/>
    <x v="2"/>
    <n v="0"/>
    <n v="0"/>
    <x v="0"/>
    <x v="2"/>
    <x v="0"/>
    <n v="0"/>
    <x v="3"/>
    <x v="1"/>
    <d v="1899-12-30T04:09:16"/>
    <d v="1899-12-30T03:11:16"/>
    <x v="1"/>
    <m/>
    <m/>
    <d v="1899-12-30T00:00:00"/>
    <d v="1899-12-30T00:32:44"/>
    <n v="3"/>
    <n v="-0.17310185185185001"/>
    <n v="32.733333333331231"/>
    <x v="4"/>
    <x v="1"/>
  </r>
  <r>
    <x v="3"/>
    <s v="2024005132"/>
    <x v="0"/>
    <x v="679"/>
    <s v="E4243BFS"/>
    <d v="2024-12-17T00:00:00"/>
    <x v="1"/>
    <s v="3320"/>
    <x v="20"/>
    <s v="PA"/>
    <x v="2"/>
    <x v="0"/>
    <d v="2024-12-17T00:00:00"/>
    <d v="1899-12-30T11:23:40"/>
    <d v="2024-12-17T00:00:00"/>
    <d v="1899-12-30T11:47:41"/>
    <d v="2024-12-17T00:00:00"/>
    <d v="1899-12-30T11:59:17"/>
    <x v="0"/>
    <x v="0"/>
    <s v="1321301045"/>
    <s v="EXW"/>
    <d v="1899-12-30T00:35:37"/>
    <x v="2067"/>
    <d v="1899-12-30T00:24:01"/>
    <s v="Ensacado"/>
    <s v="E002"/>
    <x v="1"/>
    <d v="1899-12-30T00:35:37"/>
    <d v="1899-12-30T00:11:36"/>
    <x v="5"/>
    <x v="12"/>
    <x v="5"/>
    <x v="2"/>
    <n v="0"/>
    <n v="0"/>
    <x v="0"/>
    <x v="2"/>
    <x v="0"/>
    <n v="0"/>
    <x v="3"/>
    <x v="1"/>
    <d v="1899-12-30T00:24:01"/>
    <d v="1899-12-30T00:24:01"/>
    <x v="0"/>
    <m/>
    <m/>
    <d v="1899-12-30T00:00:00"/>
    <d v="1899-12-30T00:35:37"/>
    <n v="3"/>
    <d v="1899-12-30T00:24:01"/>
    <n v="35.616666666657629"/>
    <x v="4"/>
    <x v="1"/>
  </r>
  <r>
    <x v="3"/>
    <s v="2024005135"/>
    <x v="0"/>
    <x v="690"/>
    <s v="E7591LGH"/>
    <d v="2024-12-17T00:00:00"/>
    <x v="1"/>
    <s v="3320"/>
    <x v="20"/>
    <s v="PA"/>
    <x v="2"/>
    <x v="0"/>
    <d v="2024-12-17T00:00:00"/>
    <d v="1899-12-30T15:16:38"/>
    <d v="2024-12-17T00:00:00"/>
    <d v="1899-12-30T15:46:45"/>
    <d v="2024-12-17T00:00:00"/>
    <d v="1899-12-30T15:45:29"/>
    <x v="0"/>
    <x v="0"/>
    <s v="1321301046"/>
    <s v="EXW"/>
    <d v="1899-12-30T00:31:23"/>
    <x v="2068"/>
    <d v="1899-12-30T00:30:07"/>
    <s v="Ensacado"/>
    <s v="E002"/>
    <x v="1"/>
    <d v="1899-12-30T00:28:51"/>
    <n v="-8.7962962962995217E-4"/>
    <x v="14"/>
    <x v="12"/>
    <x v="5"/>
    <x v="2"/>
    <n v="0"/>
    <n v="0"/>
    <x v="0"/>
    <x v="2"/>
    <x v="0"/>
    <n v="0"/>
    <x v="3"/>
    <x v="1"/>
    <d v="1899-12-30T00:30:07"/>
    <d v="1899-12-30T00:30:07"/>
    <x v="1"/>
    <m/>
    <m/>
    <d v="1899-12-30T00:00:00"/>
    <d v="1899-12-30T00:28:51"/>
    <n v="3"/>
    <d v="1899-12-30T00:30:07"/>
    <n v="28.849999999996836"/>
    <x v="6"/>
    <x v="1"/>
  </r>
  <r>
    <x v="3"/>
    <s v="2024005139"/>
    <x v="0"/>
    <x v="691"/>
    <s v="E8017MSC"/>
    <d v="2024-12-18T00:00:00"/>
    <x v="1"/>
    <s v="1054"/>
    <x v="25"/>
    <s v="PA"/>
    <x v="15"/>
    <x v="0"/>
    <d v="2024-12-18T00:00:00"/>
    <d v="1899-12-30T09:30:14"/>
    <d v="2024-12-18T00:00:00"/>
    <d v="1899-12-30T09:34:29"/>
    <d v="2024-12-18T00:00:00"/>
    <d v="1899-12-30T10:00:02"/>
    <x v="0"/>
    <x v="0"/>
    <s v="1321301047"/>
    <s v="FBO"/>
    <d v="1899-12-30T00:29:48"/>
    <x v="1446"/>
    <d v="1899-12-30T00:04:15"/>
    <s v="Granel"/>
    <s v="E001"/>
    <x v="2"/>
    <d v="1899-12-30T00:29:48"/>
    <d v="1899-12-30T00:25:33"/>
    <x v="3"/>
    <x v="13"/>
    <x v="5"/>
    <x v="1"/>
    <n v="0"/>
    <n v="0"/>
    <x v="0"/>
    <x v="1"/>
    <x v="0"/>
    <n v="0"/>
    <x v="3"/>
    <x v="1"/>
    <d v="1899-12-30T00:04:15"/>
    <d v="1899-12-30T00:04:15"/>
    <x v="0"/>
    <m/>
    <m/>
    <d v="1899-12-30T00:00:00"/>
    <d v="1899-12-30T00:29:48"/>
    <n v="4"/>
    <d v="1899-12-30T00:04:15"/>
    <n v="29.799999999993545"/>
    <x v="3"/>
    <x v="1"/>
  </r>
  <r>
    <x v="3"/>
    <s v="2024005141"/>
    <x v="0"/>
    <x v="692"/>
    <s v="E3653MLP"/>
    <d v="2024-12-18T00:00:00"/>
    <x v="1"/>
    <s v="2906"/>
    <x v="21"/>
    <s v="PA"/>
    <x v="6"/>
    <x v="0"/>
    <d v="2024-12-18T00:00:00"/>
    <d v="1899-12-30T10:47:01"/>
    <d v="2024-12-18T00:00:00"/>
    <d v="1899-12-30T09:04:01"/>
    <d v="2024-12-18T00:00:00"/>
    <d v="1899-12-30T11:19:11"/>
    <x v="123"/>
    <x v="16"/>
    <s v="1321301048"/>
    <s v="EXW"/>
    <d v="1899-12-30T03:58:10"/>
    <x v="2069"/>
    <d v="1899-12-30T01:43:00"/>
    <s v="Ensacado"/>
    <s v="E002"/>
    <x v="1"/>
    <d v="1899-12-30T00:32:10"/>
    <d v="1899-12-30T02:15:10"/>
    <x v="4"/>
    <x v="13"/>
    <x v="5"/>
    <x v="2"/>
    <n v="0"/>
    <n v="0"/>
    <x v="0"/>
    <x v="2"/>
    <x v="0"/>
    <n v="0"/>
    <x v="3"/>
    <x v="1"/>
    <d v="1899-12-30T01:43:00"/>
    <d v="1899-12-30T00:45:00"/>
    <x v="1"/>
    <m/>
    <m/>
    <d v="1899-12-30T00:00:00"/>
    <d v="1899-12-30T00:32:10"/>
    <n v="4"/>
    <n v="-7.1527777777780022E-2"/>
    <n v="32.166666666662366"/>
    <x v="4"/>
    <x v="1"/>
  </r>
  <r>
    <x v="3"/>
    <s v="2024005143"/>
    <x v="0"/>
    <x v="673"/>
    <s v="E8778MHT"/>
    <d v="2024-12-18T00:00:00"/>
    <x v="1"/>
    <s v="3320"/>
    <x v="20"/>
    <s v="PA"/>
    <x v="6"/>
    <x v="0"/>
    <d v="2024-12-18T00:00:00"/>
    <d v="1899-12-30T11:30:12"/>
    <d v="2024-12-18T00:00:00"/>
    <d v="1899-12-30T09:04:01"/>
    <d v="2024-12-18T00:00:00"/>
    <d v="1899-12-30T11:59:00"/>
    <x v="123"/>
    <x v="16"/>
    <s v="1321301049"/>
    <s v="EXW"/>
    <d v="1899-12-30T05:21:10"/>
    <x v="2070"/>
    <d v="1899-12-30T02:26:11"/>
    <s v="Ensacado"/>
    <s v="E002"/>
    <x v="1"/>
    <d v="1899-12-30T00:28:48"/>
    <d v="1899-12-30T02:54:59"/>
    <x v="5"/>
    <x v="13"/>
    <x v="5"/>
    <x v="2"/>
    <n v="0"/>
    <n v="0"/>
    <x v="0"/>
    <x v="2"/>
    <x v="0"/>
    <n v="0"/>
    <x v="3"/>
    <x v="1"/>
    <d v="1899-12-30T02:26:11"/>
    <d v="1899-12-30T01:28:11"/>
    <x v="1"/>
    <m/>
    <m/>
    <d v="1899-12-30T00:00:00"/>
    <d v="1899-12-30T00:28:48"/>
    <n v="4"/>
    <n v="-0.10151620370371001"/>
    <n v="28.800000000000026"/>
    <x v="4"/>
    <x v="1"/>
  </r>
  <r>
    <x v="3"/>
    <s v="2024005152"/>
    <x v="0"/>
    <x v="693"/>
    <s v="ELU3931W"/>
    <d v="2024-12-18T00:00:00"/>
    <x v="1"/>
    <s v="3320"/>
    <x v="20"/>
    <s v="PA"/>
    <x v="2"/>
    <x v="0"/>
    <d v="2024-12-18T00:00:00"/>
    <d v="1899-12-30T16:51:45"/>
    <d v="2024-12-18T00:00:00"/>
    <d v="1899-12-30T16:54:29"/>
    <d v="2024-12-18T00:00:00"/>
    <d v="1899-12-30T16:53:43"/>
    <x v="0"/>
    <x v="0"/>
    <s v="1321301050"/>
    <s v="EXW"/>
    <d v="1899-12-30T00:03:30"/>
    <x v="2071"/>
    <d v="1899-12-30T00:02:44"/>
    <s v="Ensacado"/>
    <s v="E002"/>
    <x v="1"/>
    <d v="1899-12-30T00:01:58"/>
    <n v="-5.3240740740001513E-4"/>
    <x v="10"/>
    <x v="13"/>
    <x v="5"/>
    <x v="2"/>
    <n v="1"/>
    <n v="0"/>
    <x v="1"/>
    <x v="2"/>
    <x v="0"/>
    <n v="1"/>
    <x v="3"/>
    <x v="1"/>
    <d v="1899-12-30T00:02:44"/>
    <d v="1899-12-30T00:02:44"/>
    <x v="1"/>
    <m/>
    <m/>
    <d v="1899-12-30T00:00:00"/>
    <d v="1899-12-30T00:01:58"/>
    <n v="4"/>
    <d v="1899-12-30T00:02:44"/>
    <n v="1.966666666665482"/>
    <x v="9"/>
    <x v="1"/>
  </r>
  <r>
    <x v="3"/>
    <s v="2024005165"/>
    <x v="0"/>
    <x v="694"/>
    <s v="E8116LMF"/>
    <d v="2024-12-19T00:00:00"/>
    <x v="1"/>
    <s v="3320"/>
    <x v="20"/>
    <s v="PA"/>
    <x v="2"/>
    <x v="0"/>
    <d v="2024-12-19T00:00:00"/>
    <d v="1899-12-30T16:14:47"/>
    <d v="2024-12-19T00:00:00"/>
    <d v="1899-12-30T16:17:16"/>
    <d v="2024-12-19T00:00:00"/>
    <d v="1899-12-30T16:15:23"/>
    <x v="0"/>
    <x v="0"/>
    <s v="1321301051"/>
    <s v="EXW"/>
    <d v="1899-12-30T00:04:22"/>
    <x v="2072"/>
    <d v="1899-12-30T00:02:29"/>
    <s v="Ensacado"/>
    <s v="E002"/>
    <x v="1"/>
    <d v="1899-12-30T00:00:36"/>
    <n v="-1.3078703703699457E-3"/>
    <x v="10"/>
    <x v="14"/>
    <x v="5"/>
    <x v="2"/>
    <n v="1"/>
    <n v="0"/>
    <x v="1"/>
    <x v="2"/>
    <x v="0"/>
    <n v="1"/>
    <x v="3"/>
    <x v="1"/>
    <d v="1899-12-30T00:02:29"/>
    <d v="1899-12-30T00:02:29"/>
    <x v="1"/>
    <m/>
    <m/>
    <d v="1899-12-30T00:00:00"/>
    <d v="1899-12-30T00:00:36"/>
    <n v="5"/>
    <d v="1899-12-30T00:02:29"/>
    <n v="0.60000000000488996"/>
    <x v="9"/>
    <x v="1"/>
  </r>
  <r>
    <x v="3"/>
    <s v="2024005162"/>
    <x v="0"/>
    <x v="673"/>
    <s v="E8778MHT"/>
    <d v="2024-12-19T00:00:00"/>
    <x v="1"/>
    <s v="2906"/>
    <x v="21"/>
    <s v="PA"/>
    <x v="6"/>
    <x v="0"/>
    <d v="2024-12-19T00:00:00"/>
    <d v="1899-12-30T15:52:10"/>
    <d v="2024-12-19T00:00:00"/>
    <d v="1899-12-30T08:34:01"/>
    <d v="2024-12-19T00:00:00"/>
    <d v="1899-12-30T16:28:00"/>
    <x v="123"/>
    <x v="16"/>
    <s v="1321301052"/>
    <s v="EXW"/>
    <d v="1899-12-30T15:12:08"/>
    <x v="2073"/>
    <d v="1899-12-30T07:18:09"/>
    <s v="Ensacado"/>
    <s v="E002"/>
    <x v="1"/>
    <d v="1899-12-30T00:35:50"/>
    <d v="1899-12-30T07:53:59"/>
    <x v="14"/>
    <x v="14"/>
    <x v="5"/>
    <x v="2"/>
    <n v="0"/>
    <n v="0"/>
    <x v="0"/>
    <x v="2"/>
    <x v="0"/>
    <n v="0"/>
    <x v="3"/>
    <x v="1"/>
    <d v="1899-12-30T07:18:09"/>
    <d v="1899-12-30T06:20:09"/>
    <x v="1"/>
    <m/>
    <m/>
    <d v="1899-12-30T00:00:00"/>
    <d v="1899-12-30T00:35:50"/>
    <n v="5"/>
    <n v="-0.30427083333333005"/>
    <n v="35.833333333334352"/>
    <x v="9"/>
    <x v="1"/>
  </r>
  <r>
    <x v="3"/>
    <s v="2024005163"/>
    <x v="0"/>
    <x v="695"/>
    <s v="EC3426CH"/>
    <d v="2024-12-19T00:00:00"/>
    <x v="1"/>
    <s v="2906"/>
    <x v="21"/>
    <s v="PA"/>
    <x v="2"/>
    <x v="0"/>
    <d v="2024-12-19T00:00:00"/>
    <d v="1899-12-30T16:06:36"/>
    <d v="2024-12-19T00:00:00"/>
    <d v="1899-12-30T16:30:21"/>
    <d v="2024-12-19T00:00:00"/>
    <d v="1899-12-30T16:46:56"/>
    <x v="0"/>
    <x v="0"/>
    <s v="1321301053"/>
    <s v="EXW"/>
    <d v="1899-12-30T00:40:20"/>
    <x v="2074"/>
    <d v="1899-12-30T00:23:45"/>
    <s v="Ensacado"/>
    <s v="E002"/>
    <x v="1"/>
    <d v="1899-12-30T00:40:20"/>
    <d v="1899-12-30T00:16:35"/>
    <x v="10"/>
    <x v="14"/>
    <x v="5"/>
    <x v="2"/>
    <n v="0"/>
    <n v="0"/>
    <x v="0"/>
    <x v="2"/>
    <x v="0"/>
    <n v="0"/>
    <x v="3"/>
    <x v="1"/>
    <d v="1899-12-30T00:23:45"/>
    <d v="1899-12-30T00:23:45"/>
    <x v="0"/>
    <m/>
    <m/>
    <d v="1899-12-30T00:00:00"/>
    <d v="1899-12-30T00:40:20"/>
    <n v="5"/>
    <d v="1899-12-30T00:23:45"/>
    <n v="40.333333333334416"/>
    <x v="9"/>
    <x v="1"/>
  </r>
  <r>
    <x v="3"/>
    <s v="2024005169"/>
    <x v="0"/>
    <x v="676"/>
    <s v="E3174JJN"/>
    <d v="2024-12-20T00:00:00"/>
    <x v="1"/>
    <s v="1054"/>
    <x v="25"/>
    <s v="PA"/>
    <x v="15"/>
    <x v="0"/>
    <d v="2024-12-20T00:00:00"/>
    <d v="1899-12-30T08:01:46"/>
    <d v="2024-12-20T00:00:00"/>
    <d v="1899-12-30T08:19:00"/>
    <d v="2024-12-20T00:00:00"/>
    <d v="1899-12-30T08:53:24"/>
    <x v="0"/>
    <x v="0"/>
    <s v="1321301054"/>
    <s v="FBO"/>
    <d v="1899-12-30T00:51:38"/>
    <x v="839"/>
    <d v="1899-12-30T00:17:14"/>
    <s v="Granel"/>
    <s v="E001"/>
    <x v="2"/>
    <d v="1899-12-30T00:51:38"/>
    <d v="1899-12-30T00:34:24"/>
    <x v="2"/>
    <x v="15"/>
    <x v="5"/>
    <x v="1"/>
    <n v="0"/>
    <n v="0"/>
    <x v="0"/>
    <x v="1"/>
    <x v="0"/>
    <n v="0"/>
    <x v="3"/>
    <x v="0"/>
    <d v="1899-12-30T00:17:14"/>
    <d v="1899-12-30T00:17:14"/>
    <x v="0"/>
    <m/>
    <m/>
    <d v="1899-12-30T00:00:00"/>
    <d v="1899-12-30T00:51:38"/>
    <n v="6"/>
    <d v="1899-12-30T00:17:14"/>
    <n v="51.633333333331223"/>
    <x v="1"/>
    <x v="0"/>
  </r>
  <r>
    <x v="3"/>
    <s v="2024005171"/>
    <x v="0"/>
    <x v="696"/>
    <s v="E6538FCF"/>
    <d v="2024-12-20T00:00:00"/>
    <x v="1"/>
    <s v="3320"/>
    <x v="20"/>
    <s v="PA"/>
    <x v="6"/>
    <x v="0"/>
    <d v="2024-12-20T00:00:00"/>
    <d v="1899-12-30T10:06:31"/>
    <d v="2024-12-20T00:00:00"/>
    <d v="1899-12-30T18:16:01"/>
    <d v="2024-12-20T00:00:00"/>
    <d v="1899-12-30T10:30:42"/>
    <x v="124"/>
    <x v="16"/>
    <s v="1321301055"/>
    <s v="EXW"/>
    <d v="1899-12-30T15:54:49"/>
    <x v="2075"/>
    <d v="1899-12-30T08:09:30"/>
    <s v="Ensacado"/>
    <s v="E002"/>
    <x v="1"/>
    <d v="1899-12-30T00:24:11"/>
    <n v="-0.32313657407407997"/>
    <x v="4"/>
    <x v="15"/>
    <x v="5"/>
    <x v="2"/>
    <n v="0"/>
    <n v="0"/>
    <x v="0"/>
    <x v="2"/>
    <x v="0"/>
    <n v="0"/>
    <x v="3"/>
    <x v="1"/>
    <d v="1899-12-30T08:09:30"/>
    <d v="1899-12-30T07:11:30"/>
    <x v="1"/>
    <m/>
    <m/>
    <d v="1899-12-30T00:00:00"/>
    <d v="1899-12-30T00:24:11"/>
    <n v="6"/>
    <d v="1899-12-30T08:09:30"/>
    <n v="24.183333333331252"/>
    <x v="3"/>
    <x v="1"/>
  </r>
  <r>
    <x v="3"/>
    <s v="2024005176"/>
    <x v="0"/>
    <x v="696"/>
    <s v="E6538FCF"/>
    <d v="2024-12-20T00:00:00"/>
    <x v="1"/>
    <s v="3048"/>
    <x v="27"/>
    <s v="PA"/>
    <x v="6"/>
    <x v="0"/>
    <d v="2024-12-20T00:00:00"/>
    <d v="1899-12-30T12:02:22"/>
    <d v="2024-12-20T00:00:00"/>
    <d v="1899-12-30T18:16:01"/>
    <d v="2024-12-20T00:00:00"/>
    <d v="1899-12-30T12:28:42"/>
    <x v="124"/>
    <x v="16"/>
    <s v="1321301056"/>
    <s v="EXW"/>
    <d v="1899-12-30T12:00:58"/>
    <x v="2076"/>
    <d v="1899-12-30T06:13:39"/>
    <s v="Ensacado"/>
    <s v="E002"/>
    <x v="1"/>
    <d v="1899-12-30T00:26:20"/>
    <n v="-0.24119212962962999"/>
    <x v="6"/>
    <x v="15"/>
    <x v="5"/>
    <x v="2"/>
    <n v="0"/>
    <n v="0"/>
    <x v="0"/>
    <x v="2"/>
    <x v="0"/>
    <n v="0"/>
    <x v="3"/>
    <x v="1"/>
    <d v="1899-12-30T06:13:39"/>
    <d v="1899-12-30T05:15:39"/>
    <x v="1"/>
    <m/>
    <m/>
    <d v="1899-12-30T00:00:00"/>
    <d v="1899-12-30T00:26:20"/>
    <n v="6"/>
    <d v="1899-12-30T06:13:39"/>
    <n v="26.333333333337663"/>
    <x v="5"/>
    <x v="1"/>
  </r>
  <r>
    <x v="3"/>
    <s v="2024005179"/>
    <x v="0"/>
    <x v="696"/>
    <s v="E6538FCF"/>
    <d v="2024-12-20T00:00:00"/>
    <x v="1"/>
    <s v="3320"/>
    <x v="20"/>
    <s v="PA"/>
    <x v="2"/>
    <x v="0"/>
    <d v="2024-12-20T00:00:00"/>
    <d v="1899-12-30T15:59:34"/>
    <d v="2024-12-20T00:00:00"/>
    <d v="1899-12-30T16:01:57"/>
    <d v="2024-12-20T00:00:00"/>
    <d v="1899-12-30T16:00:04"/>
    <x v="0"/>
    <x v="0"/>
    <s v="1321301057"/>
    <s v="EXW"/>
    <d v="1899-12-30T00:04:16"/>
    <x v="2072"/>
    <d v="1899-12-30T00:02:23"/>
    <s v="Ensacado"/>
    <s v="E002"/>
    <x v="1"/>
    <d v="1899-12-30T00:00:30"/>
    <n v="-1.3078703703699457E-3"/>
    <x v="14"/>
    <x v="15"/>
    <x v="5"/>
    <x v="2"/>
    <n v="1"/>
    <n v="0"/>
    <x v="1"/>
    <x v="2"/>
    <x v="0"/>
    <n v="1"/>
    <x v="3"/>
    <x v="1"/>
    <d v="1899-12-30T00:02:23"/>
    <d v="1899-12-30T00:02:23"/>
    <x v="1"/>
    <m/>
    <m/>
    <d v="1899-12-30T00:00:00"/>
    <d v="1899-12-30T00:00:30"/>
    <n v="6"/>
    <d v="1899-12-30T00:02:23"/>
    <n v="0.49999999999688072"/>
    <x v="9"/>
    <x v="1"/>
  </r>
  <r>
    <x v="3"/>
    <s v="2024005182"/>
    <x v="0"/>
    <x v="697"/>
    <s v="E8778MHT"/>
    <d v="2024-12-23T00:00:00"/>
    <x v="1"/>
    <s v="2906"/>
    <x v="21"/>
    <s v="PA"/>
    <x v="2"/>
    <x v="0"/>
    <d v="2024-12-23T00:00:00"/>
    <d v="1899-12-30T08:03:15"/>
    <d v="2024-12-23T00:00:00"/>
    <d v="1899-12-30T08:06:15"/>
    <d v="2024-12-23T00:00:00"/>
    <d v="1899-12-30T08:57:23"/>
    <x v="0"/>
    <x v="0"/>
    <s v="1321301058"/>
    <s v="EXW"/>
    <d v="1899-12-30T00:54:08"/>
    <x v="1313"/>
    <d v="1899-12-30T00:03:00"/>
    <s v="Ensacado"/>
    <s v="E002"/>
    <x v="1"/>
    <d v="1899-12-30T00:54:08"/>
    <d v="1899-12-30T00:51:08"/>
    <x v="2"/>
    <x v="16"/>
    <x v="0"/>
    <x v="2"/>
    <n v="0"/>
    <n v="0"/>
    <x v="0"/>
    <x v="2"/>
    <x v="0"/>
    <n v="0"/>
    <x v="3"/>
    <x v="0"/>
    <d v="1899-12-30T00:03:00"/>
    <d v="1899-12-30T00:03:00"/>
    <x v="0"/>
    <m/>
    <m/>
    <d v="1899-12-30T00:00:00"/>
    <d v="1899-12-30T00:54:08"/>
    <n v="2"/>
    <d v="1899-12-30T00:03:00"/>
    <n v="54.133333333329617"/>
    <x v="1"/>
    <x v="0"/>
  </r>
  <r>
    <x v="3"/>
    <s v="2024005183"/>
    <x v="0"/>
    <x v="673"/>
    <s v="E3653MLP"/>
    <d v="2024-12-23T00:00:00"/>
    <x v="1"/>
    <s v="3320"/>
    <x v="20"/>
    <s v="PA"/>
    <x v="2"/>
    <x v="0"/>
    <d v="2024-12-23T00:00:00"/>
    <d v="1899-12-30T08:28:57"/>
    <d v="2024-12-23T00:00:00"/>
    <d v="1899-12-30T09:06:57"/>
    <d v="2024-12-23T00:00:00"/>
    <d v="1899-12-30T09:05:04"/>
    <x v="0"/>
    <x v="0"/>
    <s v="1321301059"/>
    <s v="EXW"/>
    <d v="1899-12-30T00:39:53"/>
    <x v="2072"/>
    <d v="1899-12-30T00:38:00"/>
    <s v="Ensacado"/>
    <s v="E002"/>
    <x v="1"/>
    <d v="1899-12-30T00:36:07"/>
    <n v="-1.3078703703700012E-3"/>
    <x v="2"/>
    <x v="16"/>
    <x v="0"/>
    <x v="2"/>
    <n v="0"/>
    <n v="0"/>
    <x v="0"/>
    <x v="2"/>
    <x v="0"/>
    <n v="0"/>
    <x v="3"/>
    <x v="1"/>
    <d v="1899-12-30T00:38:00"/>
    <d v="1899-12-30T00:38:00"/>
    <x v="1"/>
    <m/>
    <m/>
    <d v="1899-12-30T00:00:00"/>
    <d v="1899-12-30T00:36:07"/>
    <n v="2"/>
    <d v="1899-12-30T00:38:00"/>
    <n v="36.116666666668742"/>
    <x v="2"/>
    <x v="1"/>
  </r>
  <r>
    <x v="3"/>
    <s v="2024005184"/>
    <x v="0"/>
    <x v="698"/>
    <s v="E1832JSR"/>
    <d v="2024-12-23T00:00:00"/>
    <x v="1"/>
    <s v="922"/>
    <x v="26"/>
    <s v="PA"/>
    <x v="0"/>
    <x v="0"/>
    <d v="2024-12-23T00:00:00"/>
    <d v="1899-12-30T08:44:55"/>
    <d v="2024-12-23T00:00:00"/>
    <d v="1899-12-30T08:47:58"/>
    <d v="2024-12-23T00:00:00"/>
    <d v="1899-12-30T09:17:06"/>
    <x v="0"/>
    <x v="0"/>
    <s v="1321301060"/>
    <s v="FBO"/>
    <d v="1899-12-30T00:32:11"/>
    <x v="2077"/>
    <d v="1899-12-30T00:03:03"/>
    <s v="Granel"/>
    <s v="E001"/>
    <x v="2"/>
    <d v="1899-12-30T00:32:11"/>
    <d v="1899-12-30T00:29:08"/>
    <x v="2"/>
    <x v="16"/>
    <x v="0"/>
    <x v="1"/>
    <n v="0"/>
    <n v="0"/>
    <x v="0"/>
    <x v="1"/>
    <x v="0"/>
    <n v="0"/>
    <x v="3"/>
    <x v="1"/>
    <d v="1899-12-30T00:03:03"/>
    <d v="1899-12-30T00:03:03"/>
    <x v="0"/>
    <m/>
    <m/>
    <d v="1899-12-30T00:00:00"/>
    <d v="1899-12-30T00:32:11"/>
    <n v="2"/>
    <d v="1899-12-30T00:03:03"/>
    <n v="32.183333333337615"/>
    <x v="2"/>
    <x v="1"/>
  </r>
  <r>
    <x v="3"/>
    <s v="2024005186"/>
    <x v="0"/>
    <x v="699"/>
    <s v="E7591LGH"/>
    <d v="2024-12-23T00:00:00"/>
    <x v="1"/>
    <s v="3320"/>
    <x v="20"/>
    <s v="PA"/>
    <x v="2"/>
    <x v="0"/>
    <d v="2024-12-23T00:00:00"/>
    <d v="1899-12-30T10:33:57"/>
    <d v="2024-12-23T00:00:00"/>
    <d v="1899-12-30T11:07:50"/>
    <d v="2024-12-23T00:00:00"/>
    <d v="1899-12-30T11:06:27"/>
    <x v="0"/>
    <x v="0"/>
    <s v="1321301061"/>
    <s v="EXW"/>
    <d v="1899-12-30T00:35:16"/>
    <x v="1810"/>
    <d v="1899-12-30T00:33:53"/>
    <s v="Ensacado"/>
    <s v="E002"/>
    <x v="1"/>
    <d v="1899-12-30T00:32:30"/>
    <n v="-9.6064814815000066E-4"/>
    <x v="4"/>
    <x v="16"/>
    <x v="0"/>
    <x v="2"/>
    <n v="0"/>
    <n v="0"/>
    <x v="0"/>
    <x v="2"/>
    <x v="0"/>
    <n v="0"/>
    <x v="3"/>
    <x v="1"/>
    <d v="1899-12-30T00:33:53"/>
    <d v="1899-12-30T00:33:53"/>
    <x v="1"/>
    <m/>
    <m/>
    <d v="1899-12-30T00:00:00"/>
    <d v="1899-12-30T00:32:30"/>
    <n v="2"/>
    <d v="1899-12-30T00:33:53"/>
    <n v="32.499999999993648"/>
    <x v="4"/>
    <x v="1"/>
  </r>
  <r>
    <x v="3"/>
    <s v="2024005188"/>
    <x v="0"/>
    <x v="700"/>
    <s v="E2096FFN"/>
    <d v="2024-12-23T00:00:00"/>
    <x v="1"/>
    <s v="3320"/>
    <x v="20"/>
    <s v="PA"/>
    <x v="2"/>
    <x v="0"/>
    <d v="2024-12-23T00:00:00"/>
    <d v="1899-12-30T10:51:24"/>
    <d v="2024-12-23T00:00:00"/>
    <d v="1899-12-30T11:20:47"/>
    <d v="2024-12-23T00:00:00"/>
    <d v="1899-12-30T11:23:30"/>
    <x v="0"/>
    <x v="0"/>
    <s v="1321301062"/>
    <s v="EXW"/>
    <d v="1899-12-30T00:32:06"/>
    <x v="2078"/>
    <d v="1899-12-30T00:29:23"/>
    <s v="Ensacado"/>
    <s v="E002"/>
    <x v="1"/>
    <d v="1899-12-30T00:32:06"/>
    <d v="1899-12-30T00:02:43"/>
    <x v="4"/>
    <x v="16"/>
    <x v="0"/>
    <x v="2"/>
    <n v="0"/>
    <n v="0"/>
    <x v="0"/>
    <x v="2"/>
    <x v="0"/>
    <n v="0"/>
    <x v="3"/>
    <x v="1"/>
    <d v="1899-12-30T00:29:23"/>
    <d v="1899-12-30T00:29:23"/>
    <x v="0"/>
    <m/>
    <m/>
    <d v="1899-12-30T00:00:00"/>
    <d v="1899-12-30T00:32:06"/>
    <n v="2"/>
    <d v="1899-12-30T00:29:23"/>
    <n v="32.100000000004776"/>
    <x v="4"/>
    <x v="1"/>
  </r>
  <r>
    <x v="3"/>
    <s v="2024005191"/>
    <x v="0"/>
    <x v="697"/>
    <s v="E8778MHT"/>
    <d v="2024-12-23T00:00:00"/>
    <x v="1"/>
    <s v="2906"/>
    <x v="21"/>
    <s v="PA"/>
    <x v="2"/>
    <x v="0"/>
    <d v="2024-12-23T00:00:00"/>
    <d v="1899-12-30T11:21:50"/>
    <d v="2024-12-23T00:00:00"/>
    <d v="1899-12-30T11:46:03"/>
    <d v="2024-12-23T00:00:00"/>
    <d v="1899-12-30T11:44:21"/>
    <x v="0"/>
    <x v="0"/>
    <s v="1321301063"/>
    <s v="EXW"/>
    <d v="1899-12-30T00:25:55"/>
    <x v="2079"/>
    <d v="1899-12-30T00:24:13"/>
    <s v="Ensacado"/>
    <s v="E002"/>
    <x v="1"/>
    <d v="1899-12-30T00:22:31"/>
    <n v="-1.1805555555599589E-3"/>
    <x v="5"/>
    <x v="16"/>
    <x v="0"/>
    <x v="2"/>
    <n v="0"/>
    <n v="0"/>
    <x v="0"/>
    <x v="2"/>
    <x v="0"/>
    <n v="0"/>
    <x v="3"/>
    <x v="1"/>
    <d v="1899-12-30T00:24:13"/>
    <d v="1899-12-30T00:24:13"/>
    <x v="1"/>
    <m/>
    <m/>
    <d v="1899-12-30T00:00:00"/>
    <d v="1899-12-30T00:22:31"/>
    <n v="2"/>
    <d v="1899-12-30T00:24:13"/>
    <n v="22.516666666660861"/>
    <x v="4"/>
    <x v="1"/>
  </r>
  <r>
    <x v="3"/>
    <s v="2024005193"/>
    <x v="0"/>
    <x v="673"/>
    <s v="E3653MLP"/>
    <d v="2024-12-23T00:00:00"/>
    <x v="1"/>
    <s v="3320"/>
    <x v="20"/>
    <s v="PA"/>
    <x v="2"/>
    <x v="0"/>
    <d v="2024-12-23T00:00:00"/>
    <d v="1899-12-30T11:41:49"/>
    <d v="2024-12-23T00:00:00"/>
    <d v="1899-12-30T11:56:38"/>
    <d v="2024-12-23T00:00:00"/>
    <d v="1899-12-30T12:01:10"/>
    <x v="0"/>
    <x v="0"/>
    <s v="1321301064"/>
    <s v="EXW"/>
    <d v="1899-12-30T00:19:21"/>
    <x v="2080"/>
    <d v="1899-12-30T00:14:49"/>
    <s v="Ensacado"/>
    <s v="E002"/>
    <x v="1"/>
    <d v="1899-12-30T00:19:21"/>
    <d v="1899-12-30T00:04:32"/>
    <x v="5"/>
    <x v="16"/>
    <x v="0"/>
    <x v="2"/>
    <n v="0"/>
    <n v="0"/>
    <x v="0"/>
    <x v="2"/>
    <x v="0"/>
    <n v="0"/>
    <x v="3"/>
    <x v="1"/>
    <d v="1899-12-30T00:14:49"/>
    <d v="1899-12-30T00:14:49"/>
    <x v="0"/>
    <m/>
    <m/>
    <d v="1899-12-30T00:00:00"/>
    <d v="1899-12-30T00:19:21"/>
    <n v="2"/>
    <d v="1899-12-30T00:14:49"/>
    <n v="19.350000000000065"/>
    <x v="5"/>
    <x v="1"/>
  </r>
  <r>
    <x v="3"/>
    <s v="2024005195"/>
    <x v="0"/>
    <x v="697"/>
    <s v="E8778MHT"/>
    <d v="2024-12-23T00:00:00"/>
    <x v="1"/>
    <s v="2906"/>
    <x v="21"/>
    <s v="PA"/>
    <x v="2"/>
    <x v="0"/>
    <d v="2024-12-23T00:00:00"/>
    <d v="1899-12-30T15:02:53"/>
    <d v="2024-12-23T00:00:00"/>
    <d v="1899-12-30T15:05:45"/>
    <d v="2024-12-23T00:00:00"/>
    <d v="1899-12-30T15:34:28"/>
    <x v="0"/>
    <x v="0"/>
    <s v="1321301065"/>
    <s v="EXW"/>
    <d v="1899-12-30T00:31:35"/>
    <x v="872"/>
    <d v="1899-12-30T00:02:52"/>
    <s v="Ensacado"/>
    <s v="E002"/>
    <x v="1"/>
    <d v="1899-12-30T00:31:35"/>
    <d v="1899-12-30T00:28:43"/>
    <x v="14"/>
    <x v="16"/>
    <x v="0"/>
    <x v="2"/>
    <n v="0"/>
    <n v="0"/>
    <x v="0"/>
    <x v="2"/>
    <x v="0"/>
    <n v="0"/>
    <x v="3"/>
    <x v="1"/>
    <d v="1899-12-30T00:02:52"/>
    <d v="1899-12-30T00:02:52"/>
    <x v="0"/>
    <m/>
    <m/>
    <d v="1899-12-30T00:00:00"/>
    <d v="1899-12-30T00:31:35"/>
    <n v="2"/>
    <d v="1899-12-30T00:02:52"/>
    <n v="31.583333333347277"/>
    <x v="6"/>
    <x v="1"/>
  </r>
  <r>
    <x v="3"/>
    <s v="2024005196"/>
    <x v="0"/>
    <x v="673"/>
    <s v="E3653MLP"/>
    <d v="2024-12-23T00:00:00"/>
    <x v="1"/>
    <s v="3320"/>
    <x v="20"/>
    <s v="PA"/>
    <x v="2"/>
    <x v="0"/>
    <d v="2024-12-23T00:00:00"/>
    <d v="1899-12-30T15:08:02"/>
    <d v="2024-12-23T00:00:00"/>
    <d v="1899-12-30T15:39:13"/>
    <d v="2024-12-23T00:00:00"/>
    <d v="1899-12-30T15:37:14"/>
    <x v="0"/>
    <x v="0"/>
    <s v="1321301066"/>
    <s v="EXW"/>
    <d v="1899-12-30T00:33:10"/>
    <x v="2081"/>
    <d v="1899-12-30T00:31:11"/>
    <s v="Ensacado"/>
    <s v="E002"/>
    <x v="1"/>
    <d v="1899-12-30T00:29:12"/>
    <n v="-1.3773148148199521E-3"/>
    <x v="14"/>
    <x v="16"/>
    <x v="0"/>
    <x v="2"/>
    <n v="0"/>
    <n v="0"/>
    <x v="0"/>
    <x v="2"/>
    <x v="0"/>
    <n v="0"/>
    <x v="3"/>
    <x v="1"/>
    <d v="1899-12-30T00:31:11"/>
    <d v="1899-12-30T00:31:11"/>
    <x v="1"/>
    <m/>
    <m/>
    <d v="1899-12-30T00:00:00"/>
    <d v="1899-12-30T00:29:12"/>
    <n v="2"/>
    <d v="1899-12-30T00:31:11"/>
    <n v="29.200000000003286"/>
    <x v="6"/>
    <x v="1"/>
  </r>
  <r>
    <x v="3"/>
    <s v="2024005199"/>
    <x v="0"/>
    <x v="701"/>
    <s v="E1246KJW"/>
    <d v="2024-12-24T00:00:00"/>
    <x v="1"/>
    <s v="3320"/>
    <x v="20"/>
    <s v="PA"/>
    <x v="2"/>
    <x v="0"/>
    <d v="2024-12-24T00:00:00"/>
    <d v="1899-12-30T08:24:00"/>
    <d v="2024-12-24T00:00:00"/>
    <d v="1899-12-30T08:26:59"/>
    <d v="2024-12-24T00:00:00"/>
    <d v="1899-12-30T09:07:59"/>
    <x v="0"/>
    <x v="0"/>
    <s v="1321301067"/>
    <s v="EXW"/>
    <d v="1899-12-30T00:43:59"/>
    <x v="587"/>
    <d v="1899-12-30T00:02:59"/>
    <s v="Ensacado"/>
    <s v="E002"/>
    <x v="1"/>
    <d v="1899-12-30T00:43:59"/>
    <d v="1899-12-30T00:41:00"/>
    <x v="2"/>
    <x v="18"/>
    <x v="0"/>
    <x v="2"/>
    <n v="0"/>
    <n v="0"/>
    <x v="0"/>
    <x v="2"/>
    <x v="0"/>
    <n v="0"/>
    <x v="3"/>
    <x v="1"/>
    <d v="1899-12-30T00:02:59"/>
    <d v="1899-12-30T00:02:59"/>
    <x v="0"/>
    <m/>
    <m/>
    <d v="1899-12-30T00:00:00"/>
    <d v="1899-12-30T00:43:59"/>
    <n v="3"/>
    <d v="1899-12-30T00:02:59"/>
    <n v="43.983333333331231"/>
    <x v="2"/>
    <x v="1"/>
  </r>
  <r>
    <x v="3"/>
    <s v="2024005208"/>
    <x v="0"/>
    <x v="702"/>
    <s v="E6479LNP"/>
    <d v="2024-12-26T00:00:00"/>
    <x v="1"/>
    <s v="3320"/>
    <x v="20"/>
    <s v="PA"/>
    <x v="2"/>
    <x v="0"/>
    <d v="2024-12-26T00:00:00"/>
    <d v="1899-12-30T15:44:54"/>
    <d v="2024-12-26T00:00:00"/>
    <d v="1899-12-30T16:09:33"/>
    <d v="2024-12-26T00:00:00"/>
    <d v="1899-12-30T16:07:33"/>
    <x v="0"/>
    <x v="0"/>
    <s v="1321301068"/>
    <s v="EXW"/>
    <d v="1899-12-30T00:26:39"/>
    <x v="2082"/>
    <d v="1899-12-30T00:24:39"/>
    <s v="Ensacado"/>
    <s v="E002"/>
    <x v="1"/>
    <d v="1899-12-30T00:22:39"/>
    <n v="-1.3888888888899942E-3"/>
    <x v="14"/>
    <x v="20"/>
    <x v="0"/>
    <x v="2"/>
    <n v="0"/>
    <n v="0"/>
    <x v="0"/>
    <x v="2"/>
    <x v="0"/>
    <n v="0"/>
    <x v="3"/>
    <x v="1"/>
    <d v="1899-12-30T00:24:39"/>
    <d v="1899-12-30T00:24:39"/>
    <x v="1"/>
    <m/>
    <m/>
    <d v="1899-12-30T00:00:00"/>
    <d v="1899-12-30T00:22:39"/>
    <n v="5"/>
    <d v="1899-12-30T00:24:39"/>
    <n v="22.649999999990431"/>
    <x v="9"/>
    <x v="1"/>
  </r>
  <r>
    <x v="3"/>
    <s v="2024005210"/>
    <x v="0"/>
    <x v="703"/>
    <s v="E5027FWV"/>
    <d v="2024-12-27T00:00:00"/>
    <x v="1"/>
    <s v="2906"/>
    <x v="21"/>
    <s v="PA"/>
    <x v="2"/>
    <x v="0"/>
    <d v="2024-12-27T00:00:00"/>
    <d v="1899-12-30T08:11:13"/>
    <d v="2024-12-27T00:00:00"/>
    <d v="1899-12-30T08:14:26"/>
    <d v="2024-12-27T00:00:00"/>
    <d v="1899-12-30T08:45:03"/>
    <x v="0"/>
    <x v="0"/>
    <s v="1321301069"/>
    <s v="EXW"/>
    <d v="1899-12-30T00:33:50"/>
    <x v="116"/>
    <d v="1899-12-30T00:03:13"/>
    <s v="Ensacado"/>
    <s v="E002"/>
    <x v="1"/>
    <d v="1899-12-30T00:33:50"/>
    <d v="1899-12-30T00:30:37"/>
    <x v="2"/>
    <x v="0"/>
    <x v="0"/>
    <x v="2"/>
    <n v="0"/>
    <n v="0"/>
    <x v="0"/>
    <x v="2"/>
    <x v="0"/>
    <n v="0"/>
    <x v="3"/>
    <x v="1"/>
    <d v="1899-12-30T00:03:13"/>
    <d v="1899-12-30T00:03:13"/>
    <x v="0"/>
    <m/>
    <m/>
    <d v="1899-12-30T00:00:00"/>
    <d v="1899-12-30T00:33:50"/>
    <n v="6"/>
    <d v="1899-12-30T00:03:13"/>
    <n v="33.83333333333276"/>
    <x v="1"/>
    <x v="1"/>
  </r>
  <r>
    <x v="3"/>
    <s v="2024005218"/>
    <x v="0"/>
    <x v="697"/>
    <s v="E8778MHT"/>
    <d v="2024-12-30T00:00:00"/>
    <x v="1"/>
    <s v="2906"/>
    <x v="21"/>
    <s v="PA"/>
    <x v="2"/>
    <x v="0"/>
    <d v="2024-12-30T00:00:00"/>
    <d v="1899-12-30T08:00:35"/>
    <d v="2024-12-30T00:00:00"/>
    <d v="1899-12-30T08:12:36"/>
    <d v="2024-12-30T00:00:00"/>
    <d v="1899-12-30T08:29:56"/>
    <x v="0"/>
    <x v="0"/>
    <s v="1321301070"/>
    <s v="EXW"/>
    <d v="1899-12-30T00:29:21"/>
    <x v="2083"/>
    <d v="1899-12-30T00:12:01"/>
    <s v="Ensacado"/>
    <s v="E002"/>
    <x v="1"/>
    <d v="1899-12-30T00:29:21"/>
    <d v="1899-12-30T00:17:20"/>
    <x v="2"/>
    <x v="1"/>
    <x v="1"/>
    <x v="2"/>
    <n v="0"/>
    <n v="0"/>
    <x v="0"/>
    <x v="2"/>
    <x v="0"/>
    <n v="0"/>
    <x v="3"/>
    <x v="1"/>
    <d v="1899-12-30T00:12:01"/>
    <d v="1899-12-30T00:12:01"/>
    <x v="0"/>
    <m/>
    <m/>
    <d v="1899-12-30T00:00:00"/>
    <d v="1899-12-30T00:29:21"/>
    <n v="2"/>
    <d v="1899-12-30T00:12:01"/>
    <n v="29.349999999993557"/>
    <x v="1"/>
    <x v="1"/>
  </r>
  <r>
    <x v="3"/>
    <s v="2024005219"/>
    <x v="0"/>
    <x v="673"/>
    <s v="E3653MLP"/>
    <d v="2024-12-30T00:00:00"/>
    <x v="1"/>
    <s v="3320"/>
    <x v="20"/>
    <s v="PA"/>
    <x v="2"/>
    <x v="0"/>
    <d v="2024-12-30T00:00:00"/>
    <d v="1899-12-30T08:07:42"/>
    <d v="2024-12-30T00:00:00"/>
    <d v="1899-12-30T08:34:44"/>
    <d v="2024-12-30T00:00:00"/>
    <d v="1899-12-30T08:37:52"/>
    <x v="0"/>
    <x v="0"/>
    <s v="1321301071"/>
    <s v="EXW"/>
    <d v="1899-12-30T00:30:10"/>
    <x v="2084"/>
    <d v="1899-12-30T00:27:02"/>
    <s v="Ensacado"/>
    <s v="E002"/>
    <x v="1"/>
    <d v="1899-12-30T00:30:10"/>
    <d v="1899-12-30T00:03:08"/>
    <x v="2"/>
    <x v="1"/>
    <x v="1"/>
    <x v="2"/>
    <n v="0"/>
    <n v="0"/>
    <x v="0"/>
    <x v="2"/>
    <x v="0"/>
    <n v="0"/>
    <x v="3"/>
    <x v="1"/>
    <d v="1899-12-30T00:27:02"/>
    <d v="1899-12-30T00:27:02"/>
    <x v="0"/>
    <m/>
    <m/>
    <d v="1899-12-30T00:00:00"/>
    <d v="1899-12-30T00:30:10"/>
    <n v="2"/>
    <d v="1899-12-30T00:27:02"/>
    <n v="30.166666666660856"/>
    <x v="1"/>
    <x v="1"/>
  </r>
  <r>
    <x v="3"/>
    <s v="2024005221"/>
    <x v="0"/>
    <x v="697"/>
    <s v="E8778MHT"/>
    <d v="2024-12-30T00:00:00"/>
    <x v="1"/>
    <s v="2906"/>
    <x v="21"/>
    <s v="PA"/>
    <x v="2"/>
    <x v="0"/>
    <d v="2024-12-30T00:00:00"/>
    <d v="1899-12-30T10:44:19"/>
    <d v="2024-12-30T00:00:00"/>
    <d v="1899-12-30T10:47:26"/>
    <d v="2024-12-30T00:00:00"/>
    <d v="1899-12-30T11:12:41"/>
    <x v="0"/>
    <x v="0"/>
    <s v="1321301072"/>
    <s v="EXW"/>
    <d v="1899-12-30T00:28:22"/>
    <x v="1729"/>
    <d v="1899-12-30T00:03:07"/>
    <s v="Ensacado"/>
    <s v="E002"/>
    <x v="1"/>
    <d v="1899-12-30T00:28:22"/>
    <d v="1899-12-30T00:25:15"/>
    <x v="4"/>
    <x v="1"/>
    <x v="1"/>
    <x v="2"/>
    <n v="0"/>
    <n v="0"/>
    <x v="0"/>
    <x v="2"/>
    <x v="0"/>
    <n v="0"/>
    <x v="3"/>
    <x v="1"/>
    <d v="1899-12-30T00:03:07"/>
    <d v="1899-12-30T00:03:07"/>
    <x v="0"/>
    <m/>
    <m/>
    <d v="1899-12-30T00:00:00"/>
    <d v="1899-12-30T00:28:22"/>
    <n v="2"/>
    <d v="1899-12-30T00:03:07"/>
    <n v="28.366666666660816"/>
    <x v="4"/>
    <x v="1"/>
  </r>
  <r>
    <x v="3"/>
    <s v="2024005222"/>
    <x v="0"/>
    <x v="673"/>
    <s v="E3653MLP"/>
    <d v="2024-12-30T00:00:00"/>
    <x v="1"/>
    <s v="3320"/>
    <x v="20"/>
    <s v="PA"/>
    <x v="2"/>
    <x v="0"/>
    <d v="2024-12-30T00:00:00"/>
    <d v="1899-12-30T11:09:50"/>
    <d v="2024-12-30T00:00:00"/>
    <d v="1899-12-30T11:12:38"/>
    <d v="2024-12-30T00:00:00"/>
    <d v="1899-12-30T11:28:03"/>
    <x v="0"/>
    <x v="0"/>
    <s v="1321301073"/>
    <s v="EXW"/>
    <d v="1899-12-30T00:18:13"/>
    <x v="230"/>
    <d v="1899-12-30T00:02:48"/>
    <s v="Ensacado"/>
    <s v="E002"/>
    <x v="1"/>
    <d v="1899-12-30T00:18:13"/>
    <d v="1899-12-30T00:15:25"/>
    <x v="5"/>
    <x v="1"/>
    <x v="1"/>
    <x v="2"/>
    <n v="0"/>
    <n v="0"/>
    <x v="0"/>
    <x v="2"/>
    <x v="0"/>
    <n v="0"/>
    <x v="3"/>
    <x v="1"/>
    <d v="1899-12-30T00:02:48"/>
    <d v="1899-12-30T00:02:48"/>
    <x v="0"/>
    <m/>
    <m/>
    <d v="1899-12-30T00:00:00"/>
    <d v="1899-12-30T00:18:13"/>
    <n v="2"/>
    <d v="1899-12-30T00:02:48"/>
    <n v="18.216666666662345"/>
    <x v="4"/>
    <x v="1"/>
  </r>
  <r>
    <x v="3"/>
    <s v="2024005224"/>
    <x v="0"/>
    <x v="704"/>
    <s v="E0985MGV"/>
    <d v="2024-12-30T00:00:00"/>
    <x v="1"/>
    <s v="3320"/>
    <x v="20"/>
    <s v="PA"/>
    <x v="6"/>
    <x v="0"/>
    <d v="2024-12-30T00:00:00"/>
    <d v="1899-12-30T11:33:50"/>
    <d v="2024-12-30T00:00:00"/>
    <d v="1899-12-30T11:36:43"/>
    <d v="2024-12-30T00:00:00"/>
    <d v="1899-12-30T11:47:50"/>
    <x v="125"/>
    <x v="16"/>
    <s v="1321301074"/>
    <s v="EXW"/>
    <d v="1899-12-30T00:14:00"/>
    <x v="2085"/>
    <d v="1899-12-30T00:02:53"/>
    <s v="Ensacado"/>
    <s v="E002"/>
    <x v="1"/>
    <d v="1899-12-30T00:14:00"/>
    <d v="1899-12-30T00:11:07"/>
    <x v="5"/>
    <x v="1"/>
    <x v="1"/>
    <x v="2"/>
    <n v="0"/>
    <n v="0"/>
    <x v="0"/>
    <x v="2"/>
    <x v="0"/>
    <n v="0"/>
    <x v="3"/>
    <x v="1"/>
    <d v="1899-12-30T00:02:53"/>
    <d v="1899-12-30T00:02:53"/>
    <x v="0"/>
    <m/>
    <m/>
    <d v="1899-12-30T00:00:00"/>
    <d v="1899-12-30T00:14:00"/>
    <n v="2"/>
    <d v="1899-12-30T00:02:53"/>
    <n v="14.000000000011221"/>
    <x v="4"/>
    <x v="1"/>
  </r>
  <r>
    <x v="3"/>
    <s v="2024005227"/>
    <x v="0"/>
    <x v="697"/>
    <s v="E8778MHT"/>
    <d v="2024-12-30T00:00:00"/>
    <x v="1"/>
    <s v="3320"/>
    <x v="20"/>
    <s v="PA"/>
    <x v="2"/>
    <x v="0"/>
    <d v="2024-12-30T00:00:00"/>
    <d v="1899-12-30T14:51:19"/>
    <d v="2024-12-30T00:00:00"/>
    <d v="1899-12-30T14:54:09"/>
    <d v="2024-12-30T00:00:00"/>
    <d v="1899-12-30T15:12:51"/>
    <x v="0"/>
    <x v="0"/>
    <s v="1321301075"/>
    <s v="EXW"/>
    <d v="1899-12-30T00:21:32"/>
    <x v="2086"/>
    <d v="1899-12-30T00:02:50"/>
    <s v="Ensacado"/>
    <s v="E002"/>
    <x v="1"/>
    <d v="1899-12-30T00:21:32"/>
    <d v="1899-12-30T00:18:42"/>
    <x v="7"/>
    <x v="1"/>
    <x v="1"/>
    <x v="2"/>
    <n v="0"/>
    <n v="0"/>
    <x v="0"/>
    <x v="2"/>
    <x v="0"/>
    <n v="0"/>
    <x v="3"/>
    <x v="1"/>
    <d v="1899-12-30T00:02:50"/>
    <d v="1899-12-30T00:02:50"/>
    <x v="0"/>
    <m/>
    <m/>
    <d v="1899-12-30T00:00:00"/>
    <d v="1899-12-30T00:21:32"/>
    <n v="2"/>
    <d v="1899-12-30T00:02:50"/>
    <n v="21.53333333332796"/>
    <x v="6"/>
    <x v="1"/>
  </r>
  <r>
    <x v="3"/>
    <s v="2024005228"/>
    <x v="0"/>
    <x v="673"/>
    <s v="E3653MLP"/>
    <d v="2024-12-30T00:00:00"/>
    <x v="1"/>
    <s v="3320"/>
    <x v="20"/>
    <s v="PA"/>
    <x v="6"/>
    <x v="0"/>
    <d v="2024-12-30T00:00:00"/>
    <d v="1899-12-30T14:56:07"/>
    <d v="2024-12-30T00:00:00"/>
    <d v="1899-12-30T18:34:01"/>
    <d v="2024-12-30T00:00:00"/>
    <d v="1899-12-30T15:43:27"/>
    <x v="123"/>
    <x v="16"/>
    <s v="1321301076"/>
    <s v="EXW"/>
    <d v="1899-12-30T06:28:28"/>
    <x v="2087"/>
    <d v="1899-12-30T03:37:54"/>
    <s v="Ensacado"/>
    <s v="E002"/>
    <x v="1"/>
    <d v="1899-12-30T00:47:20"/>
    <n v="-0.1184490740740799"/>
    <x v="7"/>
    <x v="1"/>
    <x v="1"/>
    <x v="2"/>
    <n v="0"/>
    <n v="0"/>
    <x v="0"/>
    <x v="2"/>
    <x v="0"/>
    <n v="0"/>
    <x v="3"/>
    <x v="0"/>
    <d v="1899-12-30T03:37:54"/>
    <d v="1899-12-30T02:39:54"/>
    <x v="1"/>
    <m/>
    <m/>
    <d v="1899-12-30T00:00:00"/>
    <d v="1899-12-30T00:47:20"/>
    <n v="2"/>
    <d v="1899-12-30T03:37:54"/>
    <n v="47.333333333332952"/>
    <x v="6"/>
    <x v="0"/>
  </r>
  <r>
    <x v="3"/>
    <s v="2025000012"/>
    <x v="0"/>
    <x v="679"/>
    <s v="E4243BFS"/>
    <d v="2025-01-03T00:00:00"/>
    <x v="1"/>
    <s v="3320"/>
    <x v="20"/>
    <s v="PA"/>
    <x v="2"/>
    <x v="0"/>
    <d v="2025-01-03T00:00:00"/>
    <d v="1899-12-30T08:50:45"/>
    <d v="2025-01-03T00:00:00"/>
    <d v="1899-12-30T09:47:04"/>
    <d v="2025-01-03T00:00:00"/>
    <d v="1899-12-30T09:45:40"/>
    <x v="0"/>
    <x v="0"/>
    <s v="1321301077"/>
    <s v="EXW"/>
    <d v="1899-12-30T00:57:43"/>
    <x v="2088"/>
    <d v="1899-12-30T00:56:19"/>
    <s v="Ensacado"/>
    <s v="E002"/>
    <x v="1"/>
    <d v="1899-12-30T00:54:55"/>
    <n v="-9.7222222222997923E-4"/>
    <x v="2"/>
    <x v="4"/>
    <x v="2"/>
    <x v="2"/>
    <n v="0"/>
    <n v="0"/>
    <x v="0"/>
    <x v="2"/>
    <x v="1"/>
    <n v="0"/>
    <x v="3"/>
    <x v="0"/>
    <d v="1899-12-30T00:56:19"/>
    <d v="1899-12-30T00:11:19"/>
    <x v="1"/>
    <m/>
    <m/>
    <d v="1899-12-30T00:00:00"/>
    <d v="1899-12-30T00:54:55"/>
    <n v="6"/>
    <d v="1899-12-30T00:56:19"/>
    <n v="54.916666666660809"/>
    <x v="2"/>
    <x v="0"/>
  </r>
  <r>
    <x v="3"/>
    <s v="2025000014"/>
    <x v="0"/>
    <x v="705"/>
    <s v="E9573FCJ"/>
    <d v="2025-01-03T00:00:00"/>
    <x v="1"/>
    <s v="2906"/>
    <x v="21"/>
    <s v="PA"/>
    <x v="2"/>
    <x v="0"/>
    <d v="2025-01-03T00:00:00"/>
    <d v="1899-12-30T11:07:19"/>
    <d v="2025-01-03T00:00:00"/>
    <d v="1899-12-30T11:37:07"/>
    <d v="2025-01-03T00:00:00"/>
    <d v="1899-12-30T11:35:00"/>
    <x v="0"/>
    <x v="0"/>
    <s v="1321301078"/>
    <s v="EXW"/>
    <d v="1899-12-30T00:31:55"/>
    <x v="2089"/>
    <d v="1899-12-30T00:29:48"/>
    <s v="Ensacado"/>
    <s v="E002"/>
    <x v="1"/>
    <d v="1899-12-30T00:27:41"/>
    <n v="-1.4699074074099872E-3"/>
    <x v="5"/>
    <x v="4"/>
    <x v="2"/>
    <x v="2"/>
    <n v="0"/>
    <n v="0"/>
    <x v="0"/>
    <x v="2"/>
    <x v="1"/>
    <n v="0"/>
    <x v="3"/>
    <x v="1"/>
    <d v="1899-12-30T00:29:48"/>
    <d v="1899-12-30T00:29:48"/>
    <x v="1"/>
    <m/>
    <m/>
    <d v="1899-12-30T00:00:00"/>
    <d v="1899-12-30T00:27:41"/>
    <n v="6"/>
    <d v="1899-12-30T00:29:48"/>
    <n v="27.683333333337632"/>
    <x v="4"/>
    <x v="1"/>
  </r>
  <r>
    <x v="3"/>
    <s v="2025000023"/>
    <x v="0"/>
    <x v="689"/>
    <s v="E9057FXJ"/>
    <d v="2025-01-07T00:00:00"/>
    <x v="1"/>
    <s v="3320"/>
    <x v="20"/>
    <s v="PA"/>
    <x v="2"/>
    <x v="0"/>
    <d v="2025-01-07T00:00:00"/>
    <d v="1899-12-30T10:42:21"/>
    <d v="2025-01-07T00:00:00"/>
    <d v="1899-12-30T10:45:07"/>
    <d v="2025-01-07T00:00:00"/>
    <d v="1899-12-30T10:42:59"/>
    <x v="0"/>
    <x v="0"/>
    <s v="1321301079"/>
    <s v="EXW"/>
    <d v="1899-12-30T00:04:54"/>
    <x v="2090"/>
    <d v="1899-12-30T00:02:46"/>
    <s v="Ensacado"/>
    <s v="E002"/>
    <x v="1"/>
    <d v="1899-12-30T00:00:38"/>
    <n v="-1.4814814814900212E-3"/>
    <x v="4"/>
    <x v="5"/>
    <x v="3"/>
    <x v="2"/>
    <n v="1"/>
    <n v="0"/>
    <x v="1"/>
    <x v="2"/>
    <x v="1"/>
    <n v="1"/>
    <x v="3"/>
    <x v="1"/>
    <d v="1899-12-30T00:02:46"/>
    <d v="1899-12-30T00:02:46"/>
    <x v="1"/>
    <m/>
    <m/>
    <d v="1899-12-30T00:00:00"/>
    <d v="1899-12-30T00:00:38"/>
    <n v="3"/>
    <d v="1899-12-30T00:02:46"/>
    <n v="0.63333333332637132"/>
    <x v="3"/>
    <x v="1"/>
  </r>
  <r>
    <x v="3"/>
    <s v="2025000024"/>
    <x v="0"/>
    <x v="689"/>
    <s v="E9057FXJ"/>
    <d v="2025-01-07T00:00:00"/>
    <x v="1"/>
    <s v="3320"/>
    <x v="20"/>
    <s v="PA"/>
    <x v="2"/>
    <x v="0"/>
    <d v="2025-01-07T00:00:00"/>
    <d v="1899-12-30T11:43:57"/>
    <d v="2025-01-07T00:00:00"/>
    <d v="1899-12-30T11:47:20"/>
    <d v="2025-01-07T00:00:00"/>
    <d v="1899-12-30T11:56:15"/>
    <x v="0"/>
    <x v="0"/>
    <s v="1321301080"/>
    <s v="EXW"/>
    <d v="1899-12-30T00:12:18"/>
    <x v="1746"/>
    <d v="1899-12-30T00:03:23"/>
    <s v="Ensacado"/>
    <s v="E002"/>
    <x v="1"/>
    <d v="1899-12-30T00:12:18"/>
    <d v="1899-12-30T00:08:55"/>
    <x v="5"/>
    <x v="5"/>
    <x v="3"/>
    <x v="2"/>
    <n v="0"/>
    <n v="0"/>
    <x v="0"/>
    <x v="2"/>
    <x v="1"/>
    <n v="0"/>
    <x v="3"/>
    <x v="1"/>
    <d v="1899-12-30T00:03:23"/>
    <d v="1899-12-30T00:03:23"/>
    <x v="0"/>
    <m/>
    <m/>
    <d v="1899-12-30T00:00:00"/>
    <d v="1899-12-30T00:12:18"/>
    <n v="3"/>
    <d v="1899-12-30T00:03:23"/>
    <n v="12.299999999990412"/>
    <x v="4"/>
    <x v="1"/>
  </r>
  <r>
    <x v="3"/>
    <s v="2025000026"/>
    <x v="0"/>
    <x v="706"/>
    <s v="E2543HVB"/>
    <d v="2025-01-07T00:00:00"/>
    <x v="1"/>
    <s v="1054"/>
    <x v="25"/>
    <s v="PA"/>
    <x v="15"/>
    <x v="0"/>
    <d v="2025-01-07T00:00:00"/>
    <d v="1899-12-30T15:39:40"/>
    <d v="2025-01-07T00:00:00"/>
    <d v="1899-12-30T15:43:10"/>
    <d v="2025-01-07T00:00:00"/>
    <d v="1899-12-30T16:16:50"/>
    <x v="0"/>
    <x v="0"/>
    <s v="1321301081"/>
    <s v="FBO"/>
    <d v="1899-12-30T00:37:10"/>
    <x v="2091"/>
    <d v="1899-12-30T00:03:30"/>
    <s v="Granel"/>
    <s v="E001"/>
    <x v="2"/>
    <d v="1899-12-30T00:37:10"/>
    <d v="1899-12-30T00:33:40"/>
    <x v="14"/>
    <x v="5"/>
    <x v="3"/>
    <x v="1"/>
    <n v="0"/>
    <n v="0"/>
    <x v="0"/>
    <x v="1"/>
    <x v="1"/>
    <n v="0"/>
    <x v="3"/>
    <x v="1"/>
    <d v="1899-12-30T00:03:30"/>
    <d v="1899-12-30T00:03:30"/>
    <x v="0"/>
    <m/>
    <m/>
    <d v="1899-12-30T00:00:00"/>
    <d v="1899-12-30T00:37:10"/>
    <n v="3"/>
    <d v="1899-12-30T00:03:30"/>
    <n v="37.166666666659154"/>
    <x v="9"/>
    <x v="1"/>
  </r>
  <r>
    <x v="3"/>
    <s v="2025000027"/>
    <x v="0"/>
    <x v="673"/>
    <s v="E3653MLP"/>
    <d v="2025-01-07T00:00:00"/>
    <x v="1"/>
    <s v="3320"/>
    <x v="20"/>
    <s v="PA"/>
    <x v="2"/>
    <x v="0"/>
    <d v="2025-01-07T00:00:00"/>
    <d v="1899-12-30T15:54:24"/>
    <d v="2025-01-07T00:00:00"/>
    <d v="1899-12-30T15:57:59"/>
    <d v="2025-01-07T00:00:00"/>
    <d v="1899-12-30T16:37:55"/>
    <x v="0"/>
    <x v="0"/>
    <s v="1321301082"/>
    <s v="EXW"/>
    <d v="1899-12-30T00:43:31"/>
    <x v="489"/>
    <d v="1899-12-30T00:03:35"/>
    <s v="Ensacado"/>
    <s v="E002"/>
    <x v="1"/>
    <d v="1899-12-30T00:43:31"/>
    <d v="1899-12-30T00:39:56"/>
    <x v="14"/>
    <x v="5"/>
    <x v="3"/>
    <x v="2"/>
    <n v="0"/>
    <n v="0"/>
    <x v="0"/>
    <x v="2"/>
    <x v="1"/>
    <n v="0"/>
    <x v="3"/>
    <x v="1"/>
    <d v="1899-12-30T00:03:35"/>
    <d v="1899-12-30T00:03:35"/>
    <x v="0"/>
    <m/>
    <m/>
    <d v="1899-12-30T00:00:00"/>
    <d v="1899-12-30T00:43:31"/>
    <n v="3"/>
    <d v="1899-12-30T00:03:35"/>
    <n v="43.516666666670375"/>
    <x v="9"/>
    <x v="1"/>
  </r>
  <r>
    <x v="4"/>
    <s v=""/>
    <x v="0"/>
    <x v="707"/>
    <m/>
    <d v="2024-12-09T00:00:00"/>
    <x v="1"/>
    <s v="2906"/>
    <x v="21"/>
    <s v="PA"/>
    <x v="6"/>
    <x v="0"/>
    <d v="2024-12-09T00:00:00"/>
    <d v="1899-12-30T08:35:06"/>
    <d v="2024-12-09T00:00:00"/>
    <d v="1899-12-30T12:33:00"/>
    <d v="2024-12-09T00:00:00"/>
    <d v="1899-12-30T08:35:27"/>
    <x v="126"/>
    <x v="17"/>
    <s v="1324082479"/>
    <s v="EXW"/>
    <d v="1899-12-30T07:55:27"/>
    <x v="2092"/>
    <d v="1899-12-30T03:57:54"/>
    <s v="Ensacado"/>
    <s v="E002"/>
    <x v="1"/>
    <d v="1899-12-30T00:00:21"/>
    <n v="-0.16496527777778003"/>
    <x v="2"/>
    <x v="10"/>
    <x v="4"/>
    <x v="2"/>
    <n v="1"/>
    <n v="0"/>
    <x v="1"/>
    <x v="2"/>
    <x v="0"/>
    <n v="1"/>
    <x v="2"/>
    <x v="1"/>
    <d v="1899-12-30T03:57:54"/>
    <d v="1899-12-30T02:59:54"/>
    <x v="1"/>
    <m/>
    <m/>
    <d v="1899-12-30T00:00:00"/>
    <d v="1899-12-30T00:00:21"/>
    <n v="2"/>
    <d v="1899-12-30T03:57:54"/>
    <n v="0.35000000000636966"/>
    <x v="1"/>
    <x v="1"/>
  </r>
  <r>
    <x v="4"/>
    <s v="2024001519"/>
    <x v="0"/>
    <x v="708"/>
    <s v="E5452JTS"/>
    <d v="2024-12-09T00:00:00"/>
    <x v="1"/>
    <s v="3042"/>
    <x v="23"/>
    <s v="S2"/>
    <x v="5"/>
    <x v="0"/>
    <d v="2024-12-06T00:00:00"/>
    <d v="1899-12-30T18:11:18"/>
    <d v="2024-12-09T00:00:00"/>
    <d v="1899-12-30T08:13:40"/>
    <d v="2024-12-09T00:00:00"/>
    <d v="1899-12-30T08:39:20"/>
    <x v="0"/>
    <x v="0"/>
    <s v="1324082480"/>
    <s v="FBO"/>
    <d v="1899-12-30T02:39:20"/>
    <x v="2093"/>
    <d v="1899-12-30T02:13:40"/>
    <s v="Granel"/>
    <s v="E001"/>
    <x v="2"/>
    <d v="1899-12-30T14:28:01"/>
    <d v="1899-12-30T00:25:40"/>
    <x v="11"/>
    <x v="10"/>
    <x v="6"/>
    <x v="1"/>
    <n v="0"/>
    <n v="1"/>
    <x v="1"/>
    <x v="1"/>
    <x v="0"/>
    <n v="1"/>
    <x v="2"/>
    <x v="2"/>
    <d v="1899-12-30T02:13:40"/>
    <d v="1899-12-30T01:15:40"/>
    <x v="0"/>
    <m/>
    <m/>
    <d v="1899-12-30T00:00:00"/>
    <d v="1899-12-30T14:28:01"/>
    <n v="2"/>
    <n v="-0.41502314814815"/>
    <n v="868.01666666667245"/>
    <x v="1"/>
    <x v="0"/>
  </r>
  <r>
    <x v="4"/>
    <s v="2024001520"/>
    <x v="0"/>
    <x v="709"/>
    <s v="E0493JHG"/>
    <d v="2024-12-09T00:00:00"/>
    <x v="1"/>
    <s v="55"/>
    <x v="19"/>
    <s v="S1"/>
    <x v="1"/>
    <x v="0"/>
    <d v="2024-12-09T00:00:00"/>
    <d v="1899-12-30T09:42:34"/>
    <d v="2024-12-09T00:00:00"/>
    <d v="1899-12-30T09:41:38"/>
    <d v="2024-12-09T00:00:00"/>
    <d v="1899-12-30T09:57:54"/>
    <x v="0"/>
    <x v="0"/>
    <s v="1324082481"/>
    <s v="FBO"/>
    <d v="1899-12-30T00:17:12"/>
    <x v="1710"/>
    <d v="1899-12-30T00:00:56"/>
    <s v="Granel"/>
    <s v="E001"/>
    <x v="2"/>
    <d v="1899-12-30T00:15:20"/>
    <d v="1899-12-30T00:16:16"/>
    <x v="3"/>
    <x v="10"/>
    <x v="4"/>
    <x v="1"/>
    <n v="0"/>
    <n v="0"/>
    <x v="0"/>
    <x v="1"/>
    <x v="0"/>
    <n v="0"/>
    <x v="2"/>
    <x v="1"/>
    <d v="1899-12-30T00:00:56"/>
    <d v="1899-12-30T00:00:56"/>
    <x v="0"/>
    <m/>
    <m/>
    <d v="1899-12-30T00:00:00"/>
    <d v="1899-12-30T00:15:20"/>
    <n v="2"/>
    <n v="-6.4814814815000732E-4"/>
    <n v="15.333333333321635"/>
    <x v="2"/>
    <x v="1"/>
  </r>
  <r>
    <x v="4"/>
    <s v="2024001521"/>
    <x v="0"/>
    <x v="708"/>
    <s v="E5452JTS"/>
    <d v="2024-12-09T00:00:00"/>
    <x v="1"/>
    <s v="3042"/>
    <x v="23"/>
    <s v="S2"/>
    <x v="5"/>
    <x v="0"/>
    <d v="2024-12-09T00:00:00"/>
    <d v="1899-12-30T09:56:45"/>
    <d v="2024-12-09T00:00:00"/>
    <d v="1899-12-30T09:58:27"/>
    <d v="2024-12-09T00:00:00"/>
    <d v="1899-12-30T10:19:12"/>
    <x v="0"/>
    <x v="0"/>
    <s v="1324082482"/>
    <s v="FBO"/>
    <d v="1899-12-30T00:22:27"/>
    <x v="1161"/>
    <d v="1899-12-30T00:01:42"/>
    <s v="Granel"/>
    <s v="E001"/>
    <x v="2"/>
    <d v="1899-12-30T00:22:27"/>
    <d v="1899-12-30T00:20:45"/>
    <x v="3"/>
    <x v="10"/>
    <x v="4"/>
    <x v="1"/>
    <n v="0"/>
    <n v="0"/>
    <x v="0"/>
    <x v="1"/>
    <x v="0"/>
    <n v="0"/>
    <x v="2"/>
    <x v="1"/>
    <d v="1899-12-30T00:01:42"/>
    <d v="1899-12-30T00:01:42"/>
    <x v="0"/>
    <m/>
    <m/>
    <d v="1899-12-30T00:00:00"/>
    <d v="1899-12-30T00:22:27"/>
    <n v="2"/>
    <d v="1899-12-30T00:01:42"/>
    <n v="22.45000000000319"/>
    <x v="3"/>
    <x v="1"/>
  </r>
  <r>
    <x v="4"/>
    <s v=""/>
    <x v="0"/>
    <x v="710"/>
    <m/>
    <d v="2024-12-09T00:00:00"/>
    <x v="1"/>
    <s v="3320"/>
    <x v="20"/>
    <s v="PA"/>
    <x v="6"/>
    <x v="0"/>
    <d v="2024-12-09T00:00:00"/>
    <d v="1899-12-30T10:35:32"/>
    <d v="2024-12-09T00:00:00"/>
    <d v="1899-12-30T10:35:42"/>
    <d v="2024-12-09T00:00:00"/>
    <d v="1899-12-30T10:35:55"/>
    <x v="127"/>
    <x v="17"/>
    <s v="1324082483"/>
    <s v="FBO"/>
    <d v="1899-12-30T00:00:23"/>
    <x v="1937"/>
    <d v="1899-12-30T00:00:10"/>
    <s v="Ensacado"/>
    <s v="E002"/>
    <x v="1"/>
    <d v="1899-12-30T00:00:23"/>
    <d v="1899-12-30T00:00:13"/>
    <x v="4"/>
    <x v="10"/>
    <x v="4"/>
    <x v="2"/>
    <n v="1"/>
    <n v="0"/>
    <x v="1"/>
    <x v="2"/>
    <x v="0"/>
    <n v="1"/>
    <x v="2"/>
    <x v="1"/>
    <d v="1899-12-30T00:00:10"/>
    <d v="1899-12-30T00:00:10"/>
    <x v="0"/>
    <m/>
    <m/>
    <d v="1899-12-30T00:00:00"/>
    <d v="1899-12-30T00:00:23"/>
    <n v="2"/>
    <d v="1899-12-30T00:00:10"/>
    <n v="0.38333333334239938"/>
    <x v="3"/>
    <x v="1"/>
  </r>
  <r>
    <x v="4"/>
    <s v=""/>
    <x v="0"/>
    <x v="711"/>
    <m/>
    <d v="2024-12-09T00:00:00"/>
    <x v="1"/>
    <s v="2906"/>
    <x v="21"/>
    <s v="PA"/>
    <x v="6"/>
    <x v="0"/>
    <d v="2024-12-09T00:00:00"/>
    <d v="1899-12-30T11:05:34"/>
    <d v="2024-12-09T00:00:00"/>
    <d v="1899-12-30T11:05:45"/>
    <d v="2024-12-09T00:00:00"/>
    <d v="1899-12-30T11:05:52"/>
    <x v="128"/>
    <x v="17"/>
    <s v="1324082484"/>
    <s v="FBO"/>
    <d v="1899-12-30T00:00:18"/>
    <x v="2094"/>
    <d v="1899-12-30T00:00:11"/>
    <s v="Ensacado"/>
    <s v="E002"/>
    <x v="1"/>
    <d v="1899-12-30T00:00:18"/>
    <d v="1899-12-30T00:00:07"/>
    <x v="5"/>
    <x v="10"/>
    <x v="4"/>
    <x v="2"/>
    <n v="1"/>
    <n v="0"/>
    <x v="1"/>
    <x v="2"/>
    <x v="0"/>
    <n v="1"/>
    <x v="2"/>
    <x v="1"/>
    <d v="1899-12-30T00:00:11"/>
    <d v="1899-12-30T00:00:11"/>
    <x v="0"/>
    <m/>
    <m/>
    <d v="1899-12-30T00:00:00"/>
    <d v="1899-12-30T00:00:18"/>
    <n v="2"/>
    <d v="1899-12-30T00:00:11"/>
    <n v="0.30000000000955929"/>
    <x v="4"/>
    <x v="1"/>
  </r>
  <r>
    <x v="4"/>
    <s v=""/>
    <x v="0"/>
    <x v="712"/>
    <m/>
    <d v="2024-12-09T00:00:00"/>
    <x v="1"/>
    <s v="2906"/>
    <x v="21"/>
    <s v="PA"/>
    <x v="6"/>
    <x v="0"/>
    <d v="2024-12-09T00:00:00"/>
    <d v="1899-12-30T11:51:43"/>
    <d v="2024-12-09T00:00:00"/>
    <d v="1899-12-30T11:52:01"/>
    <d v="2024-12-09T00:00:00"/>
    <d v="1899-12-30T11:52:13"/>
    <x v="129"/>
    <x v="17"/>
    <s v="1324082485"/>
    <s v="FBO"/>
    <d v="1899-12-30T00:00:30"/>
    <x v="2095"/>
    <d v="1899-12-30T00:00:18"/>
    <s v="Ensacado"/>
    <s v="E002"/>
    <x v="1"/>
    <d v="1899-12-30T00:00:30"/>
    <d v="1899-12-30T00:00:12"/>
    <x v="5"/>
    <x v="10"/>
    <x v="4"/>
    <x v="2"/>
    <n v="1"/>
    <n v="0"/>
    <x v="1"/>
    <x v="2"/>
    <x v="0"/>
    <n v="1"/>
    <x v="2"/>
    <x v="1"/>
    <d v="1899-12-30T00:00:18"/>
    <d v="1899-12-30T00:00:18"/>
    <x v="0"/>
    <m/>
    <m/>
    <d v="1899-12-30T00:00:00"/>
    <d v="1899-12-30T00:00:30"/>
    <n v="2"/>
    <d v="1899-12-30T00:00:18"/>
    <n v="0.49999999999680078"/>
    <x v="4"/>
    <x v="1"/>
  </r>
  <r>
    <x v="4"/>
    <s v=""/>
    <x v="0"/>
    <x v="710"/>
    <m/>
    <d v="2024-12-09T00:00:00"/>
    <x v="1"/>
    <s v="2906"/>
    <x v="21"/>
    <s v="PA"/>
    <x v="6"/>
    <x v="0"/>
    <d v="2024-12-09T00:00:00"/>
    <d v="1899-12-30T11:59:46"/>
    <d v="2024-12-09T00:00:00"/>
    <d v="1899-12-30T18:55:01"/>
    <d v="2024-12-09T00:00:00"/>
    <d v="1899-12-30T12:00:39"/>
    <x v="130"/>
    <x v="17"/>
    <s v="1324082486"/>
    <s v="EXW"/>
    <d v="1899-12-30T13:49:37"/>
    <x v="2096"/>
    <d v="1899-12-30T06:55:15"/>
    <s v="Ensacado"/>
    <s v="E002"/>
    <x v="1"/>
    <d v="1899-12-30T00:00:53"/>
    <n v="-0.28775462962963005"/>
    <x v="5"/>
    <x v="10"/>
    <x v="4"/>
    <x v="2"/>
    <n v="1"/>
    <n v="0"/>
    <x v="1"/>
    <x v="2"/>
    <x v="0"/>
    <n v="1"/>
    <x v="2"/>
    <x v="1"/>
    <d v="1899-12-30T06:55:15"/>
    <d v="1899-12-30T05:57:15"/>
    <x v="1"/>
    <m/>
    <m/>
    <d v="1899-12-30T00:00:00"/>
    <d v="1899-12-30T00:00:53"/>
    <n v="2"/>
    <d v="1899-12-30T06:55:15"/>
    <n v="0.88333333333912023"/>
    <x v="5"/>
    <x v="1"/>
  </r>
  <r>
    <x v="4"/>
    <s v=""/>
    <x v="0"/>
    <x v="713"/>
    <m/>
    <d v="2024-12-09T00:00:00"/>
    <x v="1"/>
    <s v="2906"/>
    <x v="21"/>
    <s v="PA"/>
    <x v="6"/>
    <x v="0"/>
    <d v="2024-12-09T00:00:00"/>
    <d v="1899-12-30T12:31:44"/>
    <d v="2024-12-09T00:00:00"/>
    <d v="1899-12-30T12:31:57"/>
    <d v="2024-12-09T00:00:00"/>
    <d v="1899-12-30T12:32:04"/>
    <x v="131"/>
    <x v="17"/>
    <s v="1324082487"/>
    <s v="EXW"/>
    <d v="1899-12-30T00:00:20"/>
    <x v="2094"/>
    <d v="1899-12-30T00:00:13"/>
    <s v="Ensacado"/>
    <s v="E002"/>
    <x v="1"/>
    <d v="1899-12-30T00:00:20"/>
    <d v="1899-12-30T00:00:07"/>
    <x v="6"/>
    <x v="10"/>
    <x v="4"/>
    <x v="2"/>
    <n v="1"/>
    <n v="0"/>
    <x v="1"/>
    <x v="2"/>
    <x v="0"/>
    <n v="1"/>
    <x v="2"/>
    <x v="1"/>
    <d v="1899-12-30T00:00:13"/>
    <d v="1899-12-30T00:00:13"/>
    <x v="0"/>
    <m/>
    <m/>
    <d v="1899-12-30T00:00:00"/>
    <d v="1899-12-30T00:00:20"/>
    <n v="2"/>
    <d v="1899-12-30T00:00:13"/>
    <n v="0.33333333333120052"/>
    <x v="5"/>
    <x v="1"/>
  </r>
  <r>
    <x v="4"/>
    <s v="2024001522"/>
    <x v="0"/>
    <x v="709"/>
    <s v="E0493JHG"/>
    <d v="2024-12-09T00:00:00"/>
    <x v="1"/>
    <s v="3042"/>
    <x v="23"/>
    <s v="S2"/>
    <x v="5"/>
    <x v="0"/>
    <d v="2024-12-09T00:00:00"/>
    <d v="1899-12-30T11:46:07"/>
    <d v="2024-12-09T00:00:00"/>
    <d v="1899-12-30T14:16:59"/>
    <d v="2024-12-09T00:00:00"/>
    <d v="1899-12-30T12:35:29"/>
    <x v="132"/>
    <x v="0"/>
    <s v="1324082488"/>
    <s v="FBO"/>
    <d v="1899-12-30T04:12:22"/>
    <x v="2097"/>
    <d v="1899-12-30T02:30:52"/>
    <s v="Granel"/>
    <s v="E001"/>
    <x v="2"/>
    <d v="1899-12-30T00:49:22"/>
    <n v="-7.0486111111109917E-2"/>
    <x v="5"/>
    <x v="10"/>
    <x v="4"/>
    <x v="1"/>
    <n v="0"/>
    <n v="0"/>
    <x v="0"/>
    <x v="1"/>
    <x v="0"/>
    <n v="0"/>
    <x v="2"/>
    <x v="0"/>
    <d v="1899-12-30T02:30:52"/>
    <d v="1899-12-30T01:32:52"/>
    <x v="1"/>
    <m/>
    <m/>
    <d v="1899-12-30T00:00:00"/>
    <d v="1899-12-30T00:49:22"/>
    <n v="2"/>
    <d v="1899-12-30T02:30:52"/>
    <n v="49.366666666656023"/>
    <x v="5"/>
    <x v="0"/>
  </r>
  <r>
    <x v="4"/>
    <s v="2024001523"/>
    <x v="0"/>
    <x v="708"/>
    <s v="E5452JTS"/>
    <d v="2024-12-09T00:00:00"/>
    <x v="1"/>
    <s v="3042"/>
    <x v="23"/>
    <s v="S2"/>
    <x v="5"/>
    <x v="0"/>
    <d v="2024-12-09T00:00:00"/>
    <d v="1899-12-30T11:47:38"/>
    <d v="2024-12-09T00:00:00"/>
    <d v="1899-12-30T17:48:00"/>
    <d v="2024-12-09T00:00:00"/>
    <d v="1899-12-30T12:54:07"/>
    <x v="133"/>
    <x v="0"/>
    <s v="1324082489"/>
    <s v="FBO"/>
    <d v="1899-12-30T10:54:15"/>
    <x v="2098"/>
    <d v="1899-12-30T06:00:22"/>
    <s v="Granel"/>
    <s v="E001"/>
    <x v="2"/>
    <d v="1899-12-30T01:06:29"/>
    <n v="-0.20408564814815"/>
    <x v="5"/>
    <x v="10"/>
    <x v="4"/>
    <x v="1"/>
    <n v="0"/>
    <n v="0"/>
    <x v="0"/>
    <x v="1"/>
    <x v="0"/>
    <n v="0"/>
    <x v="2"/>
    <x v="0"/>
    <d v="1899-12-30T06:00:22"/>
    <d v="1899-12-30T05:02:22"/>
    <x v="1"/>
    <m/>
    <m/>
    <d v="1899-12-30T00:00:00"/>
    <d v="1899-12-30T01:06:29"/>
    <n v="2"/>
    <d v="1899-12-30T06:00:22"/>
    <n v="66.483333333331231"/>
    <x v="5"/>
    <x v="0"/>
  </r>
  <r>
    <x v="4"/>
    <s v="2024001524"/>
    <x v="0"/>
    <x v="709"/>
    <s v="E0493JHG"/>
    <d v="2024-12-09T00:00:00"/>
    <x v="1"/>
    <s v="3042"/>
    <x v="23"/>
    <s v="S2"/>
    <x v="5"/>
    <x v="0"/>
    <d v="2024-12-09T00:00:00"/>
    <d v="1899-12-30T14:54:37"/>
    <d v="2024-12-09T00:00:00"/>
    <d v="1899-12-30T14:57:20"/>
    <d v="2024-12-09T00:00:00"/>
    <d v="1899-12-30T15:18:24"/>
    <x v="0"/>
    <x v="0"/>
    <s v="1324082490"/>
    <s v="FBO"/>
    <d v="1899-12-30T00:23:47"/>
    <x v="2099"/>
    <d v="1899-12-30T00:02:43"/>
    <s v="Granel"/>
    <s v="E001"/>
    <x v="2"/>
    <d v="1899-12-30T00:23:47"/>
    <d v="1899-12-30T00:21:04"/>
    <x v="7"/>
    <x v="10"/>
    <x v="4"/>
    <x v="1"/>
    <n v="0"/>
    <n v="0"/>
    <x v="0"/>
    <x v="1"/>
    <x v="0"/>
    <n v="0"/>
    <x v="2"/>
    <x v="1"/>
    <d v="1899-12-30T00:02:43"/>
    <d v="1899-12-30T00:02:43"/>
    <x v="0"/>
    <m/>
    <m/>
    <d v="1899-12-30T00:00:00"/>
    <d v="1899-12-30T00:23:47"/>
    <n v="2"/>
    <d v="1899-12-30T00:02:43"/>
    <n v="23.78333333334238"/>
    <x v="6"/>
    <x v="1"/>
  </r>
  <r>
    <x v="4"/>
    <s v="2024001525"/>
    <x v="0"/>
    <x v="708"/>
    <s v="E5452JTS"/>
    <d v="2024-12-09T00:00:00"/>
    <x v="1"/>
    <s v="55"/>
    <x v="19"/>
    <s v="S1"/>
    <x v="1"/>
    <x v="0"/>
    <d v="2024-12-09T00:00:00"/>
    <d v="1899-12-30T14:55:09"/>
    <d v="2024-12-09T00:00:00"/>
    <d v="1899-12-30T14:57:53"/>
    <d v="2024-12-09T00:00:00"/>
    <d v="1899-12-30T15:31:09"/>
    <x v="0"/>
    <x v="0"/>
    <s v="1324082491"/>
    <s v="FBO"/>
    <d v="1899-12-30T00:36:00"/>
    <x v="263"/>
    <d v="1899-12-30T00:02:44"/>
    <s v="Granel"/>
    <s v="E001"/>
    <x v="2"/>
    <d v="1899-12-30T00:36:00"/>
    <d v="1899-12-30T00:33:16"/>
    <x v="7"/>
    <x v="10"/>
    <x v="4"/>
    <x v="1"/>
    <n v="0"/>
    <n v="0"/>
    <x v="0"/>
    <x v="1"/>
    <x v="0"/>
    <n v="0"/>
    <x v="2"/>
    <x v="1"/>
    <d v="1899-12-30T00:02:44"/>
    <d v="1899-12-30T00:02:44"/>
    <x v="0"/>
    <m/>
    <m/>
    <d v="1899-12-30T00:00:00"/>
    <d v="1899-12-30T00:36:00"/>
    <n v="2"/>
    <d v="1899-12-30T00:02:44"/>
    <n v="36.000000000000028"/>
    <x v="6"/>
    <x v="1"/>
  </r>
  <r>
    <x v="4"/>
    <s v="2024001526"/>
    <x v="0"/>
    <x v="709"/>
    <s v="E0493JHG"/>
    <d v="2024-12-09T00:00:00"/>
    <x v="1"/>
    <s v="3042"/>
    <x v="23"/>
    <s v="S2"/>
    <x v="5"/>
    <x v="0"/>
    <d v="2024-12-09T00:00:00"/>
    <d v="1899-12-30T16:25:47"/>
    <d v="2024-12-09T00:00:00"/>
    <d v="1899-12-30T17:32:39"/>
    <d v="2024-12-09T00:00:00"/>
    <d v="1899-12-30T17:52:42"/>
    <x v="0"/>
    <x v="0"/>
    <s v="1324082492"/>
    <s v="FBO"/>
    <d v="1899-12-30T01:26:55"/>
    <x v="2100"/>
    <d v="1899-12-30T01:06:52"/>
    <s v="Granel"/>
    <s v="E001"/>
    <x v="2"/>
    <d v="1899-12-30T01:26:55"/>
    <d v="1899-12-30T00:20:03"/>
    <x v="10"/>
    <x v="10"/>
    <x v="4"/>
    <x v="1"/>
    <n v="0"/>
    <n v="0"/>
    <x v="0"/>
    <x v="1"/>
    <x v="0"/>
    <n v="0"/>
    <x v="2"/>
    <x v="0"/>
    <d v="1899-12-30T01:06:52"/>
    <d v="1899-12-30T00:08:52"/>
    <x v="0"/>
    <m/>
    <m/>
    <d v="1899-12-30T00:00:00"/>
    <d v="1899-12-30T01:26:55"/>
    <n v="2"/>
    <d v="1899-12-30T01:06:52"/>
    <n v="86.916666666672043"/>
    <x v="10"/>
    <x v="0"/>
  </r>
  <r>
    <x v="4"/>
    <s v="2024001527"/>
    <x v="0"/>
    <x v="708"/>
    <s v="E5452JTS"/>
    <d v="2024-12-09T00:00:00"/>
    <x v="1"/>
    <s v="55"/>
    <x v="19"/>
    <s v="S1"/>
    <x v="1"/>
    <x v="0"/>
    <d v="2024-12-09T00:00:00"/>
    <d v="1899-12-30T17:27:09"/>
    <d v="2024-12-09T00:00:00"/>
    <d v="1899-12-30T17:33:47"/>
    <d v="2024-12-09T00:00:00"/>
    <d v="1899-12-30T18:05:34"/>
    <x v="0"/>
    <x v="0"/>
    <s v="1324082493"/>
    <s v="FBO"/>
    <d v="1899-12-30T00:38:25"/>
    <x v="784"/>
    <d v="1899-12-30T00:06:38"/>
    <s v="Granel"/>
    <s v="E001"/>
    <x v="2"/>
    <d v="1899-12-30T00:38:25"/>
    <d v="1899-12-30T00:31:47"/>
    <x v="8"/>
    <x v="10"/>
    <x v="4"/>
    <x v="1"/>
    <n v="0"/>
    <n v="0"/>
    <x v="0"/>
    <x v="1"/>
    <x v="0"/>
    <n v="0"/>
    <x v="2"/>
    <x v="1"/>
    <d v="1899-12-30T00:06:38"/>
    <d v="1899-12-30T00:06:38"/>
    <x v="0"/>
    <m/>
    <m/>
    <d v="1899-12-30T00:00:00"/>
    <d v="1899-12-30T00:38:25"/>
    <n v="2"/>
    <d v="1899-12-30T00:06:38"/>
    <n v="38.416666666665584"/>
    <x v="11"/>
    <x v="1"/>
  </r>
  <r>
    <x v="4"/>
    <s v=""/>
    <x v="0"/>
    <x v="714"/>
    <m/>
    <d v="2024-12-10T00:00:00"/>
    <x v="1"/>
    <s v="2906"/>
    <x v="21"/>
    <s v="PA"/>
    <x v="6"/>
    <x v="0"/>
    <d v="2024-12-10T00:00:00"/>
    <d v="1899-12-30T09:06:23"/>
    <d v="2024-12-10T00:00:00"/>
    <d v="1899-12-30T19:09:00"/>
    <d v="2024-12-10T00:00:00"/>
    <d v="1899-12-30T09:08:18"/>
    <x v="134"/>
    <x v="17"/>
    <s v="1324082494"/>
    <s v="EXW"/>
    <d v="1899-12-30T20:03:19"/>
    <x v="2101"/>
    <d v="1899-12-30T10:02:37"/>
    <s v="Ensacado"/>
    <s v="E002"/>
    <x v="1"/>
    <d v="1899-12-30T00:01:55"/>
    <n v="-0.41715277777778004"/>
    <x v="3"/>
    <x v="6"/>
    <x v="4"/>
    <x v="2"/>
    <n v="1"/>
    <n v="0"/>
    <x v="1"/>
    <x v="2"/>
    <x v="0"/>
    <n v="1"/>
    <x v="2"/>
    <x v="1"/>
    <d v="1899-12-30T10:02:37"/>
    <d v="1899-12-30T09:04:37"/>
    <x v="1"/>
    <m/>
    <m/>
    <d v="1899-12-30T00:00:00"/>
    <d v="1899-12-30T00:01:55"/>
    <n v="3"/>
    <d v="1899-12-30T10:02:37"/>
    <n v="1.9166666666688315"/>
    <x v="2"/>
    <x v="1"/>
  </r>
  <r>
    <x v="4"/>
    <s v=""/>
    <x v="0"/>
    <x v="715"/>
    <m/>
    <d v="2024-12-10T00:00:00"/>
    <x v="1"/>
    <s v="2906"/>
    <x v="21"/>
    <s v="PA"/>
    <x v="6"/>
    <x v="0"/>
    <d v="2024-12-10T00:00:00"/>
    <d v="1899-12-30T09:50:33"/>
    <d v="2024-12-10T00:00:00"/>
    <d v="1899-12-30T09:51:51"/>
    <d v="2024-12-10T00:00:00"/>
    <d v="1899-12-30T09:52:07"/>
    <x v="128"/>
    <x v="17"/>
    <s v="1324082495"/>
    <s v="EXW"/>
    <d v="1899-12-30T00:01:34"/>
    <x v="1793"/>
    <d v="1899-12-30T00:01:18"/>
    <s v="Ensacado"/>
    <s v="E002"/>
    <x v="1"/>
    <d v="1899-12-30T00:01:34"/>
    <d v="1899-12-30T00:00:16"/>
    <x v="3"/>
    <x v="6"/>
    <x v="4"/>
    <x v="2"/>
    <n v="1"/>
    <n v="0"/>
    <x v="1"/>
    <x v="2"/>
    <x v="0"/>
    <n v="1"/>
    <x v="2"/>
    <x v="1"/>
    <d v="1899-12-30T00:01:18"/>
    <d v="1899-12-30T00:01:18"/>
    <x v="0"/>
    <m/>
    <m/>
    <d v="1899-12-30T00:00:00"/>
    <d v="1899-12-30T00:01:34"/>
    <n v="3"/>
    <d v="1899-12-30T00:01:18"/>
    <n v="1.5666666666623819"/>
    <x v="2"/>
    <x v="1"/>
  </r>
  <r>
    <x v="4"/>
    <s v="2024001528"/>
    <x v="0"/>
    <x v="709"/>
    <s v="E0493JHG"/>
    <d v="2024-12-10T00:00:00"/>
    <x v="1"/>
    <s v="3042"/>
    <x v="23"/>
    <s v="S2"/>
    <x v="5"/>
    <x v="0"/>
    <d v="2024-12-10T00:00:00"/>
    <d v="1899-12-30T09:38:57"/>
    <d v="2024-12-10T00:00:00"/>
    <d v="1899-12-30T09:45:05"/>
    <d v="2024-12-10T00:00:00"/>
    <d v="1899-12-30T10:06:03"/>
    <x v="0"/>
    <x v="0"/>
    <s v="1324082496"/>
    <s v="FBO"/>
    <d v="1899-12-30T00:27:06"/>
    <x v="960"/>
    <d v="1899-12-30T00:06:08"/>
    <s v="Granel"/>
    <s v="E001"/>
    <x v="2"/>
    <d v="1899-12-30T00:27:06"/>
    <d v="1899-12-30T00:20:58"/>
    <x v="3"/>
    <x v="6"/>
    <x v="4"/>
    <x v="1"/>
    <n v="0"/>
    <n v="0"/>
    <x v="0"/>
    <x v="1"/>
    <x v="0"/>
    <n v="0"/>
    <x v="2"/>
    <x v="1"/>
    <d v="1899-12-30T00:06:08"/>
    <d v="1899-12-30T00:06:08"/>
    <x v="0"/>
    <m/>
    <m/>
    <d v="1899-12-30T00:00:00"/>
    <d v="1899-12-30T00:27:06"/>
    <n v="3"/>
    <d v="1899-12-30T00:06:08"/>
    <n v="27.100000000007991"/>
    <x v="3"/>
    <x v="1"/>
  </r>
  <r>
    <x v="4"/>
    <s v="2024001529"/>
    <x v="0"/>
    <x v="708"/>
    <s v="E5452JTS"/>
    <d v="2024-12-10T00:00:00"/>
    <x v="1"/>
    <s v="55"/>
    <x v="19"/>
    <s v="S1"/>
    <x v="1"/>
    <x v="0"/>
    <d v="2024-12-10T00:00:00"/>
    <d v="1899-12-30T09:39:55"/>
    <d v="2024-12-10T00:00:00"/>
    <d v="1899-12-30T09:45:07"/>
    <d v="2024-12-10T00:00:00"/>
    <d v="1899-12-30T10:18:12"/>
    <x v="0"/>
    <x v="0"/>
    <s v="1324082497"/>
    <s v="FBO"/>
    <d v="1899-12-30T00:38:17"/>
    <x v="2102"/>
    <d v="1899-12-30T00:05:12"/>
    <s v="Granel"/>
    <s v="E001"/>
    <x v="2"/>
    <d v="1899-12-30T00:38:17"/>
    <d v="1899-12-30T00:33:05"/>
    <x v="3"/>
    <x v="6"/>
    <x v="4"/>
    <x v="1"/>
    <n v="0"/>
    <n v="0"/>
    <x v="0"/>
    <x v="1"/>
    <x v="0"/>
    <n v="0"/>
    <x v="2"/>
    <x v="1"/>
    <d v="1899-12-30T00:05:12"/>
    <d v="1899-12-30T00:05:12"/>
    <x v="0"/>
    <m/>
    <m/>
    <d v="1899-12-30T00:00:00"/>
    <d v="1899-12-30T00:38:17"/>
    <n v="3"/>
    <d v="1899-12-30T00:05:12"/>
    <n v="38.28333333333601"/>
    <x v="3"/>
    <x v="1"/>
  </r>
  <r>
    <x v="4"/>
    <s v=""/>
    <x v="0"/>
    <x v="714"/>
    <m/>
    <d v="2024-12-10T00:00:00"/>
    <x v="1"/>
    <s v="2906"/>
    <x v="21"/>
    <s v="PA"/>
    <x v="6"/>
    <x v="0"/>
    <d v="2024-12-10T00:00:00"/>
    <d v="1899-12-30T15:25:40"/>
    <d v="2024-12-10T00:00:00"/>
    <d v="1899-12-30T19:09:00"/>
    <d v="2024-12-10T00:00:00"/>
    <d v="1899-12-30T15:26:01"/>
    <x v="134"/>
    <x v="17"/>
    <s v="1324082498"/>
    <s v="EXW"/>
    <d v="1899-12-30T07:26:19"/>
    <x v="2103"/>
    <d v="1899-12-30T03:43:20"/>
    <s v="Ensacado"/>
    <s v="E002"/>
    <x v="1"/>
    <d v="1899-12-30T00:00:21"/>
    <n v="-0.15484953703704007"/>
    <x v="14"/>
    <x v="6"/>
    <x v="4"/>
    <x v="2"/>
    <n v="1"/>
    <n v="0"/>
    <x v="1"/>
    <x v="2"/>
    <x v="0"/>
    <n v="1"/>
    <x v="2"/>
    <x v="1"/>
    <d v="1899-12-30T03:43:20"/>
    <d v="1899-12-30T02:45:20"/>
    <x v="1"/>
    <m/>
    <m/>
    <d v="1899-12-30T00:00:00"/>
    <d v="1899-12-30T00:00:21"/>
    <n v="3"/>
    <d v="1899-12-30T03:43:20"/>
    <n v="0.35000000000628972"/>
    <x v="6"/>
    <x v="1"/>
  </r>
  <r>
    <x v="4"/>
    <s v=""/>
    <x v="0"/>
    <x v="716"/>
    <m/>
    <d v="2024-12-10T00:00:00"/>
    <x v="1"/>
    <s v="2906"/>
    <x v="21"/>
    <s v="PA"/>
    <x v="6"/>
    <x v="0"/>
    <d v="2024-12-10T00:00:00"/>
    <d v="1899-12-30T15:30:26"/>
    <d v="2024-12-10T00:00:00"/>
    <d v="1899-12-30T12:33:00"/>
    <d v="2024-12-10T00:00:00"/>
    <d v="1899-12-30T15:30:53"/>
    <x v="126"/>
    <x v="17"/>
    <s v="1324082499"/>
    <s v="EXW"/>
    <d v="1899-12-30T05:55:19"/>
    <x v="2104"/>
    <d v="1899-12-30T02:57:26"/>
    <s v="Ensacado"/>
    <s v="E002"/>
    <x v="1"/>
    <d v="1899-12-30T00:00:27"/>
    <d v="1899-12-30T02:57:53"/>
    <x v="14"/>
    <x v="6"/>
    <x v="4"/>
    <x v="2"/>
    <n v="1"/>
    <n v="0"/>
    <x v="1"/>
    <x v="2"/>
    <x v="0"/>
    <n v="1"/>
    <x v="2"/>
    <x v="1"/>
    <d v="1899-12-30T02:57:26"/>
    <d v="1899-12-30T01:59:26"/>
    <x v="1"/>
    <m/>
    <m/>
    <d v="1899-12-30T00:00:00"/>
    <d v="1899-12-30T00:00:27"/>
    <n v="3"/>
    <n v="-0.12321759259259002"/>
    <n v="0.44999999999991047"/>
    <x v="6"/>
    <x v="1"/>
  </r>
  <r>
    <x v="4"/>
    <s v=""/>
    <x v="0"/>
    <x v="717"/>
    <s v="E8706HRP"/>
    <d v="2024-12-10T00:00:00"/>
    <x v="1"/>
    <s v="2906"/>
    <x v="21"/>
    <s v="PA"/>
    <x v="6"/>
    <x v="0"/>
    <d v="2024-12-10T00:00:00"/>
    <d v="1899-12-30T15:39:57"/>
    <d v="2024-12-10T00:00:00"/>
    <d v="1899-12-30T06:49:59"/>
    <d v="2024-12-10T00:00:00"/>
    <d v="1899-12-30T15:41:11"/>
    <x v="135"/>
    <x v="17"/>
    <s v="1324082500"/>
    <s v="EXW"/>
    <d v="1899-12-30T17:41:10"/>
    <x v="2105"/>
    <d v="1899-12-30T08:49:58"/>
    <s v="Ensacado"/>
    <s v="E002"/>
    <x v="1"/>
    <d v="1899-12-30T00:01:14"/>
    <d v="1899-12-30T08:51:12"/>
    <x v="14"/>
    <x v="6"/>
    <x v="4"/>
    <x v="2"/>
    <n v="1"/>
    <n v="0"/>
    <x v="1"/>
    <x v="2"/>
    <x v="0"/>
    <n v="1"/>
    <x v="2"/>
    <x v="1"/>
    <d v="1899-12-30T08:49:58"/>
    <d v="1899-12-30T07:51:58"/>
    <x v="1"/>
    <m/>
    <m/>
    <d v="1899-12-30T00:00:00"/>
    <d v="1899-12-30T00:01:14"/>
    <n v="3"/>
    <n v="-0.36803240740741"/>
    <n v="1.2333333333311813"/>
    <x v="6"/>
    <x v="1"/>
  </r>
  <r>
    <x v="4"/>
    <s v=""/>
    <x v="0"/>
    <x v="707"/>
    <m/>
    <d v="2024-12-10T00:00:00"/>
    <x v="1"/>
    <s v="2906"/>
    <x v="21"/>
    <s v="PA"/>
    <x v="6"/>
    <x v="0"/>
    <d v="2024-12-10T00:00:00"/>
    <d v="1899-12-30T16:04:43"/>
    <d v="2024-12-10T00:00:00"/>
    <d v="1899-12-30T12:33:00"/>
    <d v="2024-12-10T00:00:00"/>
    <d v="1899-12-30T16:06:06"/>
    <x v="126"/>
    <x v="17"/>
    <s v="1324082501"/>
    <s v="EXW"/>
    <d v="1899-12-30T07:04:49"/>
    <x v="2106"/>
    <d v="1899-12-30T03:31:43"/>
    <s v="Ensacado"/>
    <s v="E002"/>
    <x v="1"/>
    <d v="1899-12-30T00:01:23"/>
    <d v="1899-12-30T03:33:06"/>
    <x v="10"/>
    <x v="6"/>
    <x v="4"/>
    <x v="2"/>
    <n v="1"/>
    <n v="0"/>
    <x v="1"/>
    <x v="2"/>
    <x v="0"/>
    <n v="1"/>
    <x v="2"/>
    <x v="1"/>
    <d v="1899-12-30T03:31:43"/>
    <d v="1899-12-30T02:33:43"/>
    <x v="1"/>
    <m/>
    <m/>
    <d v="1899-12-30T00:00:00"/>
    <d v="1899-12-30T00:01:23"/>
    <n v="3"/>
    <n v="-0.14702546296295993"/>
    <n v="1.3833333333360009"/>
    <x v="9"/>
    <x v="1"/>
  </r>
  <r>
    <x v="4"/>
    <s v="2024001530"/>
    <x v="0"/>
    <x v="709"/>
    <s v="E0493JHG"/>
    <d v="2024-12-10T00:00:00"/>
    <x v="1"/>
    <s v="55"/>
    <x v="19"/>
    <s v="S1"/>
    <x v="1"/>
    <x v="0"/>
    <d v="2024-12-10T00:00:00"/>
    <d v="1899-12-30T11:17:35"/>
    <d v="2024-12-10T00:00:00"/>
    <d v="1899-12-30T16:48:13"/>
    <d v="2024-12-10T00:00:00"/>
    <d v="1899-12-30T17:07:57"/>
    <x v="0"/>
    <x v="0"/>
    <s v="1324082502"/>
    <s v="FBO"/>
    <d v="1899-12-30T05:50:22"/>
    <x v="2107"/>
    <d v="1899-12-30T05:30:38"/>
    <s v="Granel"/>
    <s v="E001"/>
    <x v="2"/>
    <d v="1899-12-30T05:50:22"/>
    <d v="1899-12-30T00:19:44"/>
    <x v="5"/>
    <x v="6"/>
    <x v="4"/>
    <x v="1"/>
    <n v="0"/>
    <n v="1"/>
    <x v="1"/>
    <x v="1"/>
    <x v="0"/>
    <n v="1"/>
    <x v="2"/>
    <x v="2"/>
    <d v="1899-12-30T05:30:38"/>
    <d v="1899-12-30T04:32:38"/>
    <x v="0"/>
    <m/>
    <m/>
    <d v="1899-12-30T00:00:00"/>
    <d v="1899-12-30T05:50:22"/>
    <n v="3"/>
    <d v="1899-12-30T05:30:38"/>
    <n v="350.36666666667355"/>
    <x v="10"/>
    <x v="0"/>
  </r>
  <r>
    <x v="4"/>
    <s v="2024001531"/>
    <x v="0"/>
    <x v="708"/>
    <s v="E5452JTS"/>
    <d v="2024-12-10T00:00:00"/>
    <x v="1"/>
    <s v="3042"/>
    <x v="23"/>
    <s v="S2"/>
    <x v="5"/>
    <x v="0"/>
    <d v="2024-12-10T00:00:00"/>
    <d v="1899-12-30T12:56:49"/>
    <d v="2024-12-10T00:00:00"/>
    <d v="1899-12-30T17:17:22"/>
    <d v="2024-12-10T00:00:00"/>
    <d v="1899-12-30T17:42:31"/>
    <x v="0"/>
    <x v="0"/>
    <s v="1324082503"/>
    <s v="FBO"/>
    <d v="1899-12-30T04:45:42"/>
    <x v="2108"/>
    <d v="1899-12-30T04:20:33"/>
    <s v="Granel"/>
    <s v="E001"/>
    <x v="2"/>
    <d v="1899-12-30T04:45:42"/>
    <d v="1899-12-30T00:25:09"/>
    <x v="6"/>
    <x v="6"/>
    <x v="4"/>
    <x v="1"/>
    <n v="0"/>
    <n v="0"/>
    <x v="0"/>
    <x v="1"/>
    <x v="0"/>
    <n v="0"/>
    <x v="2"/>
    <x v="2"/>
    <d v="1899-12-30T04:20:33"/>
    <d v="1899-12-30T03:22:33"/>
    <x v="0"/>
    <m/>
    <m/>
    <d v="1899-12-30T00:00:00"/>
    <d v="1899-12-30T04:45:42"/>
    <n v="3"/>
    <d v="1899-12-30T04:20:33"/>
    <n v="285.70000000000323"/>
    <x v="10"/>
    <x v="0"/>
  </r>
  <r>
    <x v="4"/>
    <s v=""/>
    <x v="0"/>
    <x v="707"/>
    <m/>
    <d v="2024-12-10T00:00:00"/>
    <x v="1"/>
    <s v="2906"/>
    <x v="21"/>
    <s v="PA"/>
    <x v="6"/>
    <x v="0"/>
    <d v="2024-12-10T00:00:00"/>
    <d v="1899-12-30T17:41:19"/>
    <d v="2024-12-10T00:00:00"/>
    <d v="1899-12-30T12:33:00"/>
    <d v="2024-12-10T00:00:00"/>
    <d v="1899-12-30T17:41:38"/>
    <x v="126"/>
    <x v="17"/>
    <s v="1324082504"/>
    <s v="EXW"/>
    <d v="1899-12-30T10:16:57"/>
    <x v="2109"/>
    <d v="1899-12-30T05:08:19"/>
    <s v="Ensacado"/>
    <s v="E002"/>
    <x v="1"/>
    <d v="1899-12-30T00:00:19"/>
    <d v="1899-12-30T05:08:38"/>
    <x v="8"/>
    <x v="6"/>
    <x v="4"/>
    <x v="2"/>
    <n v="1"/>
    <n v="0"/>
    <x v="1"/>
    <x v="2"/>
    <x v="0"/>
    <n v="1"/>
    <x v="2"/>
    <x v="1"/>
    <d v="1899-12-30T05:08:19"/>
    <d v="1899-12-30T04:10:19"/>
    <x v="1"/>
    <m/>
    <m/>
    <d v="1899-12-30T00:00:00"/>
    <d v="1899-12-30T00:00:19"/>
    <n v="3"/>
    <n v="-0.21410879629628998"/>
    <n v="0.31666666667033994"/>
    <x v="10"/>
    <x v="1"/>
  </r>
  <r>
    <x v="4"/>
    <s v=""/>
    <x v="0"/>
    <x v="717"/>
    <s v="E0091KYX"/>
    <d v="2024-12-10T00:00:00"/>
    <x v="1"/>
    <s v="2906"/>
    <x v="21"/>
    <s v="PA"/>
    <x v="6"/>
    <x v="0"/>
    <d v="2024-12-10T00:00:00"/>
    <d v="1899-12-30T17:56:43"/>
    <d v="2024-12-10T00:00:00"/>
    <d v="1899-12-30T11:49:59"/>
    <d v="2024-12-10T00:00:00"/>
    <d v="1899-12-30T17:57:44"/>
    <x v="135"/>
    <x v="17"/>
    <s v="1324082505"/>
    <s v="EXW"/>
    <d v="1899-12-30T12:14:29"/>
    <x v="2110"/>
    <d v="1899-12-30T06:06:44"/>
    <s v="Ensacado"/>
    <s v="E002"/>
    <x v="1"/>
    <d v="1899-12-30T00:01:01"/>
    <d v="1899-12-30T06:07:45"/>
    <x v="8"/>
    <x v="6"/>
    <x v="4"/>
    <x v="2"/>
    <n v="1"/>
    <n v="0"/>
    <x v="1"/>
    <x v="2"/>
    <x v="0"/>
    <n v="1"/>
    <x v="2"/>
    <x v="1"/>
    <d v="1899-12-30T06:06:44"/>
    <d v="1899-12-30T05:08:44"/>
    <x v="1"/>
    <m/>
    <m/>
    <d v="1899-12-30T00:00:00"/>
    <d v="1899-12-30T00:01:01"/>
    <n v="3"/>
    <n v="-0.25467592592593002"/>
    <n v="1.0166666666688506"/>
    <x v="10"/>
    <x v="1"/>
  </r>
  <r>
    <x v="4"/>
    <s v=""/>
    <x v="0"/>
    <x v="717"/>
    <s v="E0091KYX"/>
    <d v="2024-12-10T00:00:00"/>
    <x v="1"/>
    <s v="3320"/>
    <x v="20"/>
    <s v="PA"/>
    <x v="6"/>
    <x v="0"/>
    <d v="2024-12-10T00:00:00"/>
    <d v="1899-12-30T18:05:11"/>
    <d v="2024-12-10T00:00:00"/>
    <d v="1899-12-30T18:49:59"/>
    <d v="2024-12-10T00:00:00"/>
    <d v="1899-12-30T18:35:15"/>
    <x v="135"/>
    <x v="17"/>
    <s v="1324082506"/>
    <s v="EXW"/>
    <d v="1899-12-30T00:59:32"/>
    <x v="399"/>
    <d v="1899-12-30T00:44:48"/>
    <s v="Ensacado"/>
    <s v="E002"/>
    <x v="1"/>
    <d v="1899-12-30T00:30:04"/>
    <n v="-1.0231481481479898E-2"/>
    <x v="11"/>
    <x v="6"/>
    <x v="4"/>
    <x v="2"/>
    <n v="0"/>
    <n v="0"/>
    <x v="0"/>
    <x v="2"/>
    <x v="0"/>
    <n v="0"/>
    <x v="2"/>
    <x v="1"/>
    <d v="1899-12-30T00:44:48"/>
    <d v="1899-12-30T00:44:48"/>
    <x v="1"/>
    <m/>
    <m/>
    <d v="1899-12-30T00:00:00"/>
    <d v="1899-12-30T00:30:04"/>
    <n v="3"/>
    <d v="1899-12-30T00:44:48"/>
    <n v="30.066666666667317"/>
    <x v="11"/>
    <x v="1"/>
  </r>
  <r>
    <x v="4"/>
    <s v=""/>
    <x v="0"/>
    <x v="717"/>
    <s v="E8706HRP"/>
    <d v="2024-12-11T00:00:00"/>
    <x v="1"/>
    <s v="2906"/>
    <x v="21"/>
    <s v="PA"/>
    <x v="6"/>
    <x v="0"/>
    <d v="2024-12-11T00:00:00"/>
    <d v="1899-12-30T09:16:39"/>
    <d v="2024-12-11T00:00:00"/>
    <d v="1899-12-30T18:49:59"/>
    <d v="2024-12-11T00:00:00"/>
    <d v="1899-12-30T09:16:59"/>
    <x v="135"/>
    <x v="17"/>
    <s v="1324082507"/>
    <s v="EXW"/>
    <d v="1899-12-30T19:06:20"/>
    <x v="2111"/>
    <d v="1899-12-30T09:33:20"/>
    <s v="Ensacado"/>
    <s v="E002"/>
    <x v="1"/>
    <d v="1899-12-30T00:00:20"/>
    <n v="-0.39791666666666997"/>
    <x v="3"/>
    <x v="7"/>
    <x v="4"/>
    <x v="2"/>
    <n v="1"/>
    <n v="0"/>
    <x v="1"/>
    <x v="2"/>
    <x v="0"/>
    <n v="1"/>
    <x v="2"/>
    <x v="1"/>
    <d v="1899-12-30T09:33:20"/>
    <d v="1899-12-30T08:35:20"/>
    <x v="1"/>
    <m/>
    <m/>
    <d v="1899-12-30T00:00:00"/>
    <d v="1899-12-30T00:00:20"/>
    <n v="4"/>
    <d v="1899-12-30T09:33:20"/>
    <n v="0.33333333333120052"/>
    <x v="2"/>
    <x v="1"/>
  </r>
  <r>
    <x v="4"/>
    <s v="2024001532"/>
    <x v="0"/>
    <x v="708"/>
    <s v="E5452JTS"/>
    <d v="2024-12-11T00:00:00"/>
    <x v="1"/>
    <s v="3042"/>
    <x v="23"/>
    <s v="S2"/>
    <x v="5"/>
    <x v="0"/>
    <d v="2024-12-11T00:00:00"/>
    <d v="1899-12-30T09:17:23"/>
    <d v="2024-12-11T00:00:00"/>
    <d v="1899-12-30T09:17:38"/>
    <d v="2024-12-11T00:00:00"/>
    <d v="1899-12-30T10:11:43"/>
    <x v="0"/>
    <x v="0"/>
    <s v="1324082508"/>
    <s v="FBO"/>
    <d v="1899-12-30T00:54:20"/>
    <x v="2112"/>
    <d v="1899-12-30T00:00:15"/>
    <s v="Granel"/>
    <s v="E001"/>
    <x v="2"/>
    <d v="1899-12-30T00:54:20"/>
    <d v="1899-12-30T00:54:05"/>
    <x v="3"/>
    <x v="7"/>
    <x v="4"/>
    <x v="1"/>
    <n v="0"/>
    <n v="0"/>
    <x v="0"/>
    <x v="1"/>
    <x v="0"/>
    <n v="0"/>
    <x v="2"/>
    <x v="0"/>
    <d v="1899-12-30T00:00:15"/>
    <d v="1899-12-30T00:00:15"/>
    <x v="0"/>
    <m/>
    <m/>
    <d v="1899-12-30T00:00:00"/>
    <d v="1899-12-30T00:54:20"/>
    <n v="4"/>
    <d v="1899-12-30T00:00:15"/>
    <n v="54.333333333331169"/>
    <x v="3"/>
    <x v="0"/>
  </r>
  <r>
    <x v="4"/>
    <s v=""/>
    <x v="0"/>
    <x v="718"/>
    <m/>
    <d v="2024-12-11T00:00:00"/>
    <x v="1"/>
    <s v="2906"/>
    <x v="21"/>
    <s v="PA"/>
    <x v="6"/>
    <x v="0"/>
    <d v="2024-12-11T00:00:00"/>
    <d v="1899-12-30T10:22:59"/>
    <d v="2024-12-11T00:00:00"/>
    <d v="1899-12-30T10:23:22"/>
    <d v="2024-12-11T00:00:00"/>
    <d v="1899-12-30T10:23:35"/>
    <x v="136"/>
    <x v="17"/>
    <s v="1324082509"/>
    <s v="FBO"/>
    <d v="1899-12-30T00:00:36"/>
    <x v="1937"/>
    <d v="1899-12-30T00:00:23"/>
    <s v="Ensacado"/>
    <s v="E002"/>
    <x v="1"/>
    <d v="1899-12-30T00:00:36"/>
    <d v="1899-12-30T00:00:13"/>
    <x v="4"/>
    <x v="7"/>
    <x v="4"/>
    <x v="2"/>
    <n v="1"/>
    <n v="0"/>
    <x v="1"/>
    <x v="2"/>
    <x v="0"/>
    <n v="1"/>
    <x v="2"/>
    <x v="1"/>
    <d v="1899-12-30T00:00:23"/>
    <d v="1899-12-30T00:00:23"/>
    <x v="0"/>
    <m/>
    <m/>
    <d v="1899-12-30T00:00:00"/>
    <d v="1899-12-30T00:00:36"/>
    <n v="4"/>
    <d v="1899-12-30T00:00:23"/>
    <n v="0.60000000000481002"/>
    <x v="3"/>
    <x v="1"/>
  </r>
  <r>
    <x v="4"/>
    <s v="2024001533"/>
    <x v="0"/>
    <x v="709"/>
    <s v="E0493JHG"/>
    <d v="2024-12-11T00:00:00"/>
    <x v="1"/>
    <s v="55"/>
    <x v="19"/>
    <s v="S1"/>
    <x v="1"/>
    <x v="0"/>
    <d v="2024-12-11T00:00:00"/>
    <d v="1899-12-30T10:33:06"/>
    <d v="2024-12-11T00:00:00"/>
    <d v="1899-12-30T10:34:30"/>
    <d v="2024-12-11T00:00:00"/>
    <d v="1899-12-30T10:54:54"/>
    <x v="0"/>
    <x v="0"/>
    <s v="1324082510"/>
    <s v="FBO"/>
    <d v="1899-12-30T00:21:48"/>
    <x v="2113"/>
    <d v="1899-12-30T00:01:24"/>
    <s v="Granel"/>
    <s v="E001"/>
    <x v="2"/>
    <d v="1899-12-30T00:21:48"/>
    <d v="1899-12-30T00:20:24"/>
    <x v="4"/>
    <x v="7"/>
    <x v="4"/>
    <x v="1"/>
    <n v="0"/>
    <n v="0"/>
    <x v="0"/>
    <x v="1"/>
    <x v="0"/>
    <n v="0"/>
    <x v="2"/>
    <x v="1"/>
    <d v="1899-12-30T00:01:24"/>
    <d v="1899-12-30T00:01:24"/>
    <x v="0"/>
    <m/>
    <m/>
    <d v="1899-12-30T00:00:00"/>
    <d v="1899-12-30T00:21:48"/>
    <n v="4"/>
    <d v="1899-12-30T00:01:24"/>
    <n v="21.800000000001567"/>
    <x v="3"/>
    <x v="1"/>
  </r>
  <r>
    <x v="4"/>
    <s v=""/>
    <x v="0"/>
    <x v="717"/>
    <s v="E8706HRP"/>
    <d v="2024-12-11T00:00:00"/>
    <x v="1"/>
    <s v="2906"/>
    <x v="21"/>
    <s v="PA"/>
    <x v="6"/>
    <x v="0"/>
    <d v="2024-12-11T00:00:00"/>
    <d v="1899-12-30T11:08:59"/>
    <d v="2024-12-11T00:00:00"/>
    <d v="1899-12-30T06:49:59"/>
    <d v="2024-12-11T00:00:00"/>
    <d v="1899-12-30T11:09:31"/>
    <x v="135"/>
    <x v="17"/>
    <s v="1324082511"/>
    <s v="EXW"/>
    <d v="1899-12-30T08:38:32"/>
    <x v="2114"/>
    <d v="1899-12-30T04:19:00"/>
    <s v="Ensacado"/>
    <s v="E002"/>
    <x v="1"/>
    <d v="1899-12-30T00:00:32"/>
    <d v="1899-12-30T04:19:32"/>
    <x v="5"/>
    <x v="7"/>
    <x v="4"/>
    <x v="2"/>
    <n v="1"/>
    <n v="0"/>
    <x v="1"/>
    <x v="2"/>
    <x v="0"/>
    <n v="1"/>
    <x v="2"/>
    <x v="1"/>
    <d v="1899-12-30T04:19:00"/>
    <d v="1899-12-30T03:21:00"/>
    <x v="1"/>
    <m/>
    <m/>
    <d v="1899-12-30T00:00:00"/>
    <d v="1899-12-30T00:00:32"/>
    <n v="4"/>
    <n v="-0.17986111111110997"/>
    <n v="0.53333333333283051"/>
    <x v="4"/>
    <x v="1"/>
  </r>
  <r>
    <x v="4"/>
    <s v="2024001534"/>
    <x v="0"/>
    <x v="708"/>
    <s v="E5452JTS"/>
    <d v="2024-12-11T00:00:00"/>
    <x v="1"/>
    <s v="3042"/>
    <x v="23"/>
    <s v="S2"/>
    <x v="5"/>
    <x v="0"/>
    <d v="2024-12-11T00:00:00"/>
    <d v="1899-12-30T11:56:53"/>
    <d v="2024-12-11T00:00:00"/>
    <d v="1899-12-30T12:08:22"/>
    <d v="2024-12-11T00:00:00"/>
    <d v="1899-12-30T12:29:27"/>
    <x v="0"/>
    <x v="0"/>
    <s v="1324082512"/>
    <s v="FBO"/>
    <d v="1899-12-30T00:32:34"/>
    <x v="495"/>
    <d v="1899-12-30T00:11:29"/>
    <s v="Granel"/>
    <s v="E001"/>
    <x v="2"/>
    <d v="1899-12-30T00:32:34"/>
    <d v="1899-12-30T00:21:05"/>
    <x v="5"/>
    <x v="7"/>
    <x v="4"/>
    <x v="1"/>
    <n v="0"/>
    <n v="0"/>
    <x v="0"/>
    <x v="1"/>
    <x v="0"/>
    <n v="0"/>
    <x v="2"/>
    <x v="1"/>
    <d v="1899-12-30T00:11:29"/>
    <d v="1899-12-30T00:11:29"/>
    <x v="0"/>
    <m/>
    <m/>
    <d v="1899-12-30T00:00:00"/>
    <d v="1899-12-30T00:32:34"/>
    <n v="4"/>
    <d v="1899-12-30T00:11:29"/>
    <n v="32.566666666665547"/>
    <x v="5"/>
    <x v="1"/>
  </r>
  <r>
    <x v="4"/>
    <s v="2024001535"/>
    <x v="0"/>
    <x v="709"/>
    <s v="E0493JHG"/>
    <d v="2024-12-11T00:00:00"/>
    <x v="1"/>
    <s v="55"/>
    <x v="19"/>
    <s v="S1"/>
    <x v="1"/>
    <x v="0"/>
    <d v="2024-12-11T00:00:00"/>
    <d v="1899-12-30T12:29:41"/>
    <d v="2024-12-11T00:00:00"/>
    <d v="1899-12-30T12:29:27"/>
    <d v="2024-12-11T00:00:00"/>
    <d v="1899-12-30T12:47:23"/>
    <x v="0"/>
    <x v="0"/>
    <s v="1324082513"/>
    <s v="FBO"/>
    <d v="1899-12-30T00:18:10"/>
    <x v="1946"/>
    <d v="1899-12-30T00:00:14"/>
    <s v="Granel"/>
    <s v="E001"/>
    <x v="2"/>
    <d v="1899-12-30T00:17:42"/>
    <d v="1899-12-30T00:17:56"/>
    <x v="6"/>
    <x v="7"/>
    <x v="4"/>
    <x v="1"/>
    <n v="0"/>
    <n v="0"/>
    <x v="0"/>
    <x v="1"/>
    <x v="0"/>
    <n v="0"/>
    <x v="2"/>
    <x v="1"/>
    <d v="1899-12-30T00:00:14"/>
    <d v="1899-12-30T00:00:14"/>
    <x v="0"/>
    <m/>
    <m/>
    <d v="1899-12-30T00:00:00"/>
    <d v="1899-12-30T00:17:42"/>
    <n v="4"/>
    <n v="-1.6203703703998595E-4"/>
    <n v="17.699999999990457"/>
    <x v="5"/>
    <x v="1"/>
  </r>
  <r>
    <x v="4"/>
    <s v="2024001536"/>
    <x v="0"/>
    <x v="708"/>
    <s v="E5452JTS"/>
    <d v="2024-12-11T00:00:00"/>
    <x v="1"/>
    <s v="55"/>
    <x v="19"/>
    <s v="S1"/>
    <x v="1"/>
    <x v="0"/>
    <d v="2024-12-11T00:00:00"/>
    <d v="1899-12-30T13:57:08"/>
    <d v="2024-12-11T00:00:00"/>
    <d v="1899-12-30T14:59:50"/>
    <d v="2024-12-11T00:00:00"/>
    <d v="1899-12-30T15:20:06"/>
    <x v="0"/>
    <x v="0"/>
    <s v="1324082514"/>
    <s v="FBO"/>
    <d v="1899-12-30T01:22:58"/>
    <x v="830"/>
    <d v="1899-12-30T01:02:42"/>
    <s v="Granel"/>
    <s v="E001"/>
    <x v="2"/>
    <d v="1899-12-30T01:22:58"/>
    <d v="1899-12-30T00:20:16"/>
    <x v="9"/>
    <x v="7"/>
    <x v="4"/>
    <x v="1"/>
    <n v="0"/>
    <n v="0"/>
    <x v="0"/>
    <x v="1"/>
    <x v="0"/>
    <n v="0"/>
    <x v="2"/>
    <x v="0"/>
    <d v="1899-12-30T01:02:42"/>
    <d v="1899-12-30T00:04:42"/>
    <x v="0"/>
    <m/>
    <m/>
    <d v="1899-12-30T00:00:00"/>
    <d v="1899-12-30T01:22:58"/>
    <n v="4"/>
    <d v="1899-12-30T01:02:42"/>
    <n v="82.966666666665517"/>
    <x v="6"/>
    <x v="0"/>
  </r>
  <r>
    <x v="4"/>
    <s v=""/>
    <x v="0"/>
    <x v="717"/>
    <s v="E8706HRP"/>
    <d v="2024-12-11T00:00:00"/>
    <x v="1"/>
    <s v="2906"/>
    <x v="21"/>
    <s v="PA"/>
    <x v="6"/>
    <x v="0"/>
    <d v="2024-12-11T00:00:00"/>
    <d v="1899-12-30T15:38:12"/>
    <d v="2024-12-11T00:00:00"/>
    <d v="1899-12-30T18:49:59"/>
    <d v="2024-12-11T00:00:00"/>
    <d v="1899-12-30T15:38:32"/>
    <x v="135"/>
    <x v="17"/>
    <s v="1324082515"/>
    <s v="EXW"/>
    <d v="1899-12-30T06:23:14"/>
    <x v="2115"/>
    <d v="1899-12-30T03:11:47"/>
    <s v="Ensacado"/>
    <s v="E002"/>
    <x v="1"/>
    <d v="1899-12-30T00:00:20"/>
    <n v="-0.13295138888888991"/>
    <x v="14"/>
    <x v="7"/>
    <x v="4"/>
    <x v="2"/>
    <n v="1"/>
    <n v="0"/>
    <x v="1"/>
    <x v="2"/>
    <x v="0"/>
    <n v="1"/>
    <x v="2"/>
    <x v="1"/>
    <d v="1899-12-30T03:11:47"/>
    <d v="1899-12-30T02:13:47"/>
    <x v="1"/>
    <m/>
    <m/>
    <d v="1899-12-30T00:00:00"/>
    <d v="1899-12-30T00:00:20"/>
    <n v="4"/>
    <d v="1899-12-30T03:11:47"/>
    <n v="0.33333333333120052"/>
    <x v="6"/>
    <x v="1"/>
  </r>
  <r>
    <x v="4"/>
    <s v=""/>
    <x v="0"/>
    <x v="719"/>
    <m/>
    <d v="2024-12-11T00:00:00"/>
    <x v="1"/>
    <s v="2906"/>
    <x v="21"/>
    <s v="PA"/>
    <x v="6"/>
    <x v="0"/>
    <d v="2024-12-11T00:00:00"/>
    <d v="1899-12-30T15:59:18"/>
    <d v="2024-12-11T00:00:00"/>
    <d v="1899-12-30T15:49:59"/>
    <d v="2024-12-11T00:00:00"/>
    <d v="1899-12-30T16:01:15"/>
    <x v="135"/>
    <x v="17"/>
    <s v="1324082516"/>
    <s v="EXW"/>
    <d v="1899-12-30T00:20:35"/>
    <x v="1598"/>
    <d v="1899-12-30T00:09:19"/>
    <s v="Ensacado"/>
    <s v="E002"/>
    <x v="1"/>
    <d v="1899-12-30T00:01:57"/>
    <d v="1899-12-30T00:11:16"/>
    <x v="14"/>
    <x v="7"/>
    <x v="4"/>
    <x v="2"/>
    <n v="1"/>
    <n v="0"/>
    <x v="1"/>
    <x v="2"/>
    <x v="0"/>
    <n v="1"/>
    <x v="2"/>
    <x v="1"/>
    <d v="1899-12-30T00:09:19"/>
    <d v="1899-12-30T00:09:19"/>
    <x v="1"/>
    <m/>
    <m/>
    <d v="1899-12-30T00:00:00"/>
    <d v="1899-12-30T00:01:57"/>
    <n v="4"/>
    <n v="-6.4699074074100471E-3"/>
    <n v="1.9499999999903928"/>
    <x v="9"/>
    <x v="1"/>
  </r>
  <r>
    <x v="4"/>
    <s v=""/>
    <x v="0"/>
    <x v="720"/>
    <m/>
    <d v="2024-12-11T00:00:00"/>
    <x v="1"/>
    <s v="2906"/>
    <x v="21"/>
    <s v="PA"/>
    <x v="6"/>
    <x v="0"/>
    <d v="2024-12-11T00:00:00"/>
    <d v="1899-12-30T17:17:05"/>
    <d v="2024-12-11T00:00:00"/>
    <d v="1899-12-30T17:17:52"/>
    <d v="2024-12-11T00:00:00"/>
    <d v="1899-12-30T17:18:16"/>
    <x v="137"/>
    <x v="17"/>
    <s v="1324082517"/>
    <s v="EXW"/>
    <d v="1899-12-30T00:01:11"/>
    <x v="1808"/>
    <d v="1899-12-30T00:00:47"/>
    <s v="Ensacado"/>
    <s v="E002"/>
    <x v="1"/>
    <d v="1899-12-30T00:01:11"/>
    <d v="1899-12-30T00:00:24"/>
    <x v="8"/>
    <x v="7"/>
    <x v="4"/>
    <x v="2"/>
    <n v="1"/>
    <n v="0"/>
    <x v="1"/>
    <x v="2"/>
    <x v="0"/>
    <n v="1"/>
    <x v="2"/>
    <x v="1"/>
    <d v="1899-12-30T00:00:47"/>
    <d v="1899-12-30T00:00:47"/>
    <x v="0"/>
    <m/>
    <m/>
    <d v="1899-12-30T00:00:00"/>
    <d v="1899-12-30T00:01:11"/>
    <n v="4"/>
    <d v="1899-12-30T00:00:47"/>
    <n v="1.183333333334371"/>
    <x v="10"/>
    <x v="1"/>
  </r>
  <r>
    <x v="4"/>
    <s v=""/>
    <x v="0"/>
    <x v="721"/>
    <m/>
    <d v="2024-12-11T00:00:00"/>
    <x v="1"/>
    <s v="2906"/>
    <x v="21"/>
    <s v="PA"/>
    <x v="6"/>
    <x v="0"/>
    <d v="2024-12-11T00:00:00"/>
    <d v="1899-12-30T17:52:27"/>
    <d v="2024-12-11T00:00:00"/>
    <d v="1899-12-30T17:52:37"/>
    <d v="2024-12-11T00:00:00"/>
    <d v="1899-12-30T17:53:00"/>
    <x v="138"/>
    <x v="17"/>
    <s v="1324082518"/>
    <s v="EXW"/>
    <d v="1899-12-30T00:00:33"/>
    <x v="1730"/>
    <d v="1899-12-30T00:00:10"/>
    <s v="Ensacado"/>
    <s v="E002"/>
    <x v="1"/>
    <d v="1899-12-30T00:00:33"/>
    <d v="1899-12-30T00:00:23"/>
    <x v="8"/>
    <x v="7"/>
    <x v="4"/>
    <x v="2"/>
    <n v="1"/>
    <n v="0"/>
    <x v="1"/>
    <x v="2"/>
    <x v="0"/>
    <n v="1"/>
    <x v="2"/>
    <x v="1"/>
    <d v="1899-12-30T00:00:10"/>
    <d v="1899-12-30T00:00:10"/>
    <x v="0"/>
    <m/>
    <m/>
    <d v="1899-12-30T00:00:00"/>
    <d v="1899-12-30T00:00:33"/>
    <n v="4"/>
    <d v="1899-12-30T00:00:10"/>
    <n v="0.55000000000807958"/>
    <x v="10"/>
    <x v="1"/>
  </r>
  <r>
    <x v="4"/>
    <s v=""/>
    <x v="0"/>
    <x v="719"/>
    <m/>
    <d v="2024-12-11T00:00:00"/>
    <x v="1"/>
    <s v="2906"/>
    <x v="21"/>
    <s v="PA"/>
    <x v="6"/>
    <x v="0"/>
    <d v="2024-12-11T00:00:00"/>
    <d v="1899-12-30T15:59:18"/>
    <d v="2024-12-11T00:00:00"/>
    <d v="1899-12-30T15:49:59"/>
    <d v="2024-12-11T00:00:00"/>
    <d v="1899-12-30T16:01:15"/>
    <x v="126"/>
    <x v="17"/>
    <s v="1324082519"/>
    <s v="EXW"/>
    <d v="1899-12-30T00:20:35"/>
    <x v="1598"/>
    <d v="1899-12-30T00:09:19"/>
    <s v="Ensacado"/>
    <s v="E002"/>
    <x v="1"/>
    <d v="1899-12-30T00:01:57"/>
    <d v="1899-12-30T00:11:16"/>
    <x v="14"/>
    <x v="7"/>
    <x v="4"/>
    <x v="2"/>
    <n v="1"/>
    <n v="0"/>
    <x v="1"/>
    <x v="2"/>
    <x v="0"/>
    <n v="1"/>
    <x v="2"/>
    <x v="1"/>
    <d v="1899-12-30T00:09:19"/>
    <d v="1899-12-30T00:09:19"/>
    <x v="1"/>
    <m/>
    <m/>
    <d v="1899-12-30T00:00:00"/>
    <d v="1899-12-30T00:01:57"/>
    <n v="4"/>
    <n v="-6.4699074074100471E-3"/>
    <n v="1.9499999999903928"/>
    <x v="9"/>
    <x v="1"/>
  </r>
  <r>
    <x v="4"/>
    <s v="2024001538"/>
    <x v="0"/>
    <x v="708"/>
    <s v="E5452JTS"/>
    <d v="2024-12-11T00:00:00"/>
    <x v="1"/>
    <s v="55"/>
    <x v="19"/>
    <s v="S1"/>
    <x v="1"/>
    <x v="0"/>
    <d v="2024-12-11T00:00:00"/>
    <d v="1899-12-30T16:46:56"/>
    <d v="2024-12-11T00:00:00"/>
    <d v="1899-12-30T18:12:34"/>
    <d v="2024-12-11T00:00:00"/>
    <d v="1899-12-30T18:28:45"/>
    <x v="0"/>
    <x v="0"/>
    <s v="1324082520"/>
    <s v="FBO"/>
    <d v="1899-12-30T01:41:49"/>
    <x v="2116"/>
    <d v="1899-12-30T01:25:38"/>
    <s v="Granel"/>
    <s v="E001"/>
    <x v="2"/>
    <d v="1899-12-30T01:41:49"/>
    <d v="1899-12-30T00:16:11"/>
    <x v="10"/>
    <x v="7"/>
    <x v="4"/>
    <x v="1"/>
    <n v="0"/>
    <n v="0"/>
    <x v="0"/>
    <x v="1"/>
    <x v="0"/>
    <n v="0"/>
    <x v="2"/>
    <x v="2"/>
    <d v="1899-12-30T01:25:38"/>
    <d v="1899-12-30T00:27:38"/>
    <x v="0"/>
    <m/>
    <m/>
    <d v="1899-12-30T00:00:00"/>
    <d v="1899-12-30T01:41:49"/>
    <n v="4"/>
    <d v="1899-12-30T01:25:38"/>
    <n v="101.81666666666878"/>
    <x v="11"/>
    <x v="0"/>
  </r>
  <r>
    <x v="4"/>
    <s v=""/>
    <x v="0"/>
    <x v="717"/>
    <s v="E0091KYX"/>
    <d v="2024-12-11T00:00:00"/>
    <x v="1"/>
    <s v="2906"/>
    <x v="21"/>
    <s v="PA"/>
    <x v="6"/>
    <x v="0"/>
    <d v="2024-12-11T00:00:00"/>
    <d v="1899-12-30T19:10:11"/>
    <d v="2024-12-11T00:00:00"/>
    <d v="1899-12-30T15:49:59"/>
    <d v="2024-12-11T00:00:00"/>
    <d v="1899-12-30T19:18:47"/>
    <x v="135"/>
    <x v="17"/>
    <s v="1324082521"/>
    <s v="EXW"/>
    <d v="1899-12-30T06:49:00"/>
    <x v="2117"/>
    <d v="1899-12-30T03:20:12"/>
    <s v="Ensacado"/>
    <s v="E002"/>
    <x v="1"/>
    <d v="1899-12-30T00:08:36"/>
    <d v="1899-12-30T03:28:48"/>
    <x v="13"/>
    <x v="7"/>
    <x v="4"/>
    <x v="2"/>
    <n v="1"/>
    <n v="0"/>
    <x v="1"/>
    <x v="2"/>
    <x v="0"/>
    <n v="1"/>
    <x v="2"/>
    <x v="1"/>
    <d v="1899-12-30T03:20:12"/>
    <d v="1899-12-30T02:22:12"/>
    <x v="1"/>
    <m/>
    <m/>
    <d v="1899-12-30T00:00:00"/>
    <d v="1899-12-30T00:08:36"/>
    <n v="4"/>
    <n v="-0.13902777777778008"/>
    <n v="8.5999999999967081"/>
    <x v="7"/>
    <x v="1"/>
  </r>
  <r>
    <x v="4"/>
    <s v=""/>
    <x v="0"/>
    <x v="717"/>
    <s v="E0091KYX"/>
    <d v="2024-12-11T00:00:00"/>
    <x v="1"/>
    <s v="2906"/>
    <x v="21"/>
    <s v="PA"/>
    <x v="6"/>
    <x v="0"/>
    <d v="2024-12-11T00:00:00"/>
    <d v="1899-12-30T19:19:37"/>
    <d v="2024-12-11T00:00:00"/>
    <d v="1899-12-30T06:49:59"/>
    <d v="2024-12-11T00:00:00"/>
    <d v="1899-12-30T19:19:59"/>
    <x v="135"/>
    <x v="17"/>
    <s v="1324082522"/>
    <s v="EXW"/>
    <d v="1899-12-31T00:59:38"/>
    <x v="2118"/>
    <d v="1899-12-30T12:29:38"/>
    <s v="Ensacado"/>
    <s v="E002"/>
    <x v="1"/>
    <d v="1899-12-30T00:00:22"/>
    <d v="1899-12-30T12:30:00"/>
    <x v="13"/>
    <x v="7"/>
    <x v="4"/>
    <x v="2"/>
    <n v="1"/>
    <n v="0"/>
    <x v="1"/>
    <x v="2"/>
    <x v="0"/>
    <n v="1"/>
    <x v="2"/>
    <x v="1"/>
    <d v="1899-12-30T12:29:38"/>
    <d v="1899-12-30T11:31:38"/>
    <x v="1"/>
    <m/>
    <m/>
    <d v="1899-12-30T00:00:00"/>
    <d v="1899-12-30T00:00:22"/>
    <n v="4"/>
    <n v="-0.52057870370369996"/>
    <n v="0.36666666666715031"/>
    <x v="7"/>
    <x v="1"/>
  </r>
  <r>
    <x v="4"/>
    <s v="2024001537"/>
    <x v="0"/>
    <x v="709"/>
    <s v="E0493JHG"/>
    <d v="2024-12-12T00:00:00"/>
    <x v="1"/>
    <s v="3042"/>
    <x v="23"/>
    <s v="S2"/>
    <x v="5"/>
    <x v="0"/>
    <d v="2024-12-11T00:00:00"/>
    <d v="1899-12-30T15:08:58"/>
    <d v="2024-12-12T00:00:00"/>
    <d v="1899-12-30T08:24:11"/>
    <d v="2024-12-12T00:00:00"/>
    <d v="1899-12-30T09:47:31"/>
    <x v="0"/>
    <x v="0"/>
    <s v="1324082523"/>
    <s v="FBO"/>
    <d v="1899-12-30T10:38:33"/>
    <x v="2119"/>
    <d v="1899-12-30T09:15:13"/>
    <s v="Granel"/>
    <s v="E001"/>
    <x v="2"/>
    <d v="1899-12-30T18:38:32"/>
    <d v="1899-12-30T01:23:20"/>
    <x v="14"/>
    <x v="8"/>
    <x v="4"/>
    <x v="1"/>
    <n v="0"/>
    <n v="1"/>
    <x v="1"/>
    <x v="1"/>
    <x v="0"/>
    <n v="1"/>
    <x v="2"/>
    <x v="2"/>
    <d v="1899-12-30T09:15:13"/>
    <d v="1899-12-30T08:17:13"/>
    <x v="0"/>
    <m/>
    <m/>
    <d v="1899-12-30T00:00:00"/>
    <d v="1899-12-30T18:38:32"/>
    <n v="5"/>
    <n v="-0.28109953703703999"/>
    <n v="1118.5333333333426"/>
    <x v="2"/>
    <x v="0"/>
  </r>
  <r>
    <x v="4"/>
    <s v=""/>
    <x v="0"/>
    <x v="710"/>
    <m/>
    <d v="2024-12-12T00:00:00"/>
    <x v="1"/>
    <s v="2906"/>
    <x v="21"/>
    <s v="PA"/>
    <x v="6"/>
    <x v="0"/>
    <d v="2024-12-12T00:00:00"/>
    <d v="1899-12-30T10:13:18"/>
    <d v="2024-12-12T00:00:00"/>
    <d v="1899-12-30T10:31:39"/>
    <d v="2024-12-12T00:00:00"/>
    <d v="1899-12-30T10:31:49"/>
    <x v="127"/>
    <x v="18"/>
    <s v="1324082524"/>
    <s v="FBO"/>
    <d v="1899-12-30T00:18:31"/>
    <x v="2120"/>
    <d v="1899-12-30T00:18:21"/>
    <s v="Ensacado"/>
    <s v="E002"/>
    <x v="1"/>
    <d v="1899-12-30T00:18:31"/>
    <d v="1899-12-30T00:00:10"/>
    <x v="4"/>
    <x v="8"/>
    <x v="4"/>
    <x v="2"/>
    <n v="0"/>
    <n v="0"/>
    <x v="0"/>
    <x v="2"/>
    <x v="0"/>
    <n v="0"/>
    <x v="2"/>
    <x v="1"/>
    <d v="1899-12-30T00:18:21"/>
    <d v="1899-12-30T00:18:21"/>
    <x v="0"/>
    <m/>
    <m/>
    <d v="1899-12-30T00:00:00"/>
    <d v="1899-12-30T00:18:31"/>
    <n v="5"/>
    <d v="1899-12-30T00:18:21"/>
    <n v="18.516666666657596"/>
    <x v="3"/>
    <x v="1"/>
  </r>
  <r>
    <x v="4"/>
    <s v="2024001539"/>
    <x v="0"/>
    <x v="709"/>
    <s v="E0493JHG"/>
    <d v="2024-12-12T00:00:00"/>
    <x v="1"/>
    <s v="3042"/>
    <x v="23"/>
    <s v="S2"/>
    <x v="5"/>
    <x v="0"/>
    <d v="2024-12-12T00:00:00"/>
    <d v="1899-12-30T11:01:13"/>
    <d v="2024-12-12T00:00:00"/>
    <d v="1899-12-30T11:07:02"/>
    <d v="2024-12-12T00:00:00"/>
    <d v="1899-12-30T11:30:24"/>
    <x v="0"/>
    <x v="0"/>
    <s v="1324082525"/>
    <s v="FBO"/>
    <d v="1899-12-30T00:29:11"/>
    <x v="791"/>
    <d v="1899-12-30T00:05:49"/>
    <s v="Granel"/>
    <s v="E001"/>
    <x v="2"/>
    <d v="1899-12-30T00:29:11"/>
    <d v="1899-12-30T00:23:22"/>
    <x v="5"/>
    <x v="8"/>
    <x v="4"/>
    <x v="1"/>
    <n v="0"/>
    <n v="0"/>
    <x v="0"/>
    <x v="1"/>
    <x v="0"/>
    <n v="0"/>
    <x v="2"/>
    <x v="1"/>
    <d v="1899-12-30T00:05:49"/>
    <d v="1899-12-30T00:05:49"/>
    <x v="0"/>
    <m/>
    <m/>
    <d v="1899-12-30T00:00:00"/>
    <d v="1899-12-30T00:29:11"/>
    <n v="5"/>
    <d v="1899-12-30T00:05:49"/>
    <n v="29.183333333328036"/>
    <x v="4"/>
    <x v="1"/>
  </r>
  <r>
    <x v="4"/>
    <s v=""/>
    <x v="0"/>
    <x v="722"/>
    <m/>
    <d v="2024-12-12T00:00:00"/>
    <x v="1"/>
    <s v="2906"/>
    <x v="21"/>
    <s v="PA"/>
    <x v="6"/>
    <x v="0"/>
    <d v="2024-12-12T00:00:00"/>
    <d v="1899-12-30T11:34:19"/>
    <d v="2024-12-12T00:00:00"/>
    <d v="1899-12-30T18:52:01"/>
    <d v="2024-12-12T00:00:00"/>
    <d v="1899-12-30T11:34:50"/>
    <x v="139"/>
    <x v="18"/>
    <s v="1324082526"/>
    <s v="EXW"/>
    <d v="1899-12-30T14:34:53"/>
    <x v="2121"/>
    <d v="1899-12-30T07:17:42"/>
    <s v="Ensacado"/>
    <s v="E002"/>
    <x v="1"/>
    <d v="1899-12-30T00:00:31"/>
    <n v="-0.30359953703704001"/>
    <x v="5"/>
    <x v="8"/>
    <x v="4"/>
    <x v="2"/>
    <n v="1"/>
    <n v="0"/>
    <x v="1"/>
    <x v="2"/>
    <x v="0"/>
    <n v="1"/>
    <x v="2"/>
    <x v="1"/>
    <d v="1899-12-30T07:17:42"/>
    <d v="1899-12-30T06:19:42"/>
    <x v="1"/>
    <m/>
    <m/>
    <d v="1899-12-30T00:00:00"/>
    <d v="1899-12-30T00:00:31"/>
    <n v="5"/>
    <d v="1899-12-30T07:17:42"/>
    <n v="0.51666666667196992"/>
    <x v="4"/>
    <x v="1"/>
  </r>
  <r>
    <x v="4"/>
    <s v=""/>
    <x v="0"/>
    <x v="717"/>
    <s v="E8706HRP"/>
    <d v="2024-12-12T00:00:00"/>
    <x v="1"/>
    <s v="2906"/>
    <x v="21"/>
    <s v="PA"/>
    <x v="6"/>
    <x v="0"/>
    <d v="2024-12-12T00:00:00"/>
    <d v="1899-12-30T11:57:24"/>
    <d v="2024-12-12T00:00:00"/>
    <d v="1899-12-30T06:49:59"/>
    <d v="2024-12-12T00:00:00"/>
    <d v="1899-12-30T11:57:53"/>
    <x v="135"/>
    <x v="18"/>
    <s v="1324082527"/>
    <s v="EXW"/>
    <d v="1899-12-30T10:15:19"/>
    <x v="2122"/>
    <d v="1899-12-30T05:07:25"/>
    <s v="Ensacado"/>
    <s v="E002"/>
    <x v="1"/>
    <d v="1899-12-30T00:00:29"/>
    <d v="1899-12-30T05:07:54"/>
    <x v="5"/>
    <x v="8"/>
    <x v="4"/>
    <x v="2"/>
    <n v="1"/>
    <n v="0"/>
    <x v="1"/>
    <x v="2"/>
    <x v="0"/>
    <n v="1"/>
    <x v="2"/>
    <x v="1"/>
    <d v="1899-12-30T05:07:25"/>
    <d v="1899-12-30T04:09:25"/>
    <x v="1"/>
    <m/>
    <m/>
    <d v="1899-12-30T00:00:00"/>
    <d v="1899-12-30T00:00:29"/>
    <n v="5"/>
    <n v="-0.21348379629629"/>
    <n v="0.48333333333602013"/>
    <x v="4"/>
    <x v="1"/>
  </r>
  <r>
    <x v="4"/>
    <s v="2024001540"/>
    <x v="0"/>
    <x v="709"/>
    <s v="E0493JHG"/>
    <d v="2024-12-12T00:00:00"/>
    <x v="1"/>
    <s v="55"/>
    <x v="19"/>
    <s v="S1"/>
    <x v="1"/>
    <x v="0"/>
    <d v="2024-12-12T00:00:00"/>
    <d v="1899-12-30T12:41:29"/>
    <d v="2024-12-12T00:00:00"/>
    <d v="1899-12-30T12:43:11"/>
    <d v="2024-12-12T00:00:00"/>
    <d v="1899-12-30T13:06:31"/>
    <x v="0"/>
    <x v="0"/>
    <s v="1324082528"/>
    <s v="FBO"/>
    <d v="1899-12-30T00:25:02"/>
    <x v="1675"/>
    <d v="1899-12-30T00:01:42"/>
    <s v="Granel"/>
    <s v="E001"/>
    <x v="2"/>
    <d v="1899-12-30T00:25:02"/>
    <d v="1899-12-30T00:23:20"/>
    <x v="6"/>
    <x v="8"/>
    <x v="4"/>
    <x v="1"/>
    <n v="0"/>
    <n v="0"/>
    <x v="0"/>
    <x v="1"/>
    <x v="0"/>
    <n v="0"/>
    <x v="2"/>
    <x v="1"/>
    <d v="1899-12-30T00:01:42"/>
    <d v="1899-12-30T00:01:42"/>
    <x v="0"/>
    <m/>
    <m/>
    <d v="1899-12-30T00:00:00"/>
    <d v="1899-12-30T00:25:02"/>
    <n v="5"/>
    <d v="1899-12-30T00:01:42"/>
    <n v="25.033333333334422"/>
    <x v="13"/>
    <x v="1"/>
  </r>
  <r>
    <x v="4"/>
    <s v=""/>
    <x v="0"/>
    <x v="714"/>
    <m/>
    <d v="2024-12-12T00:00:00"/>
    <x v="1"/>
    <s v="2906"/>
    <x v="21"/>
    <s v="PA"/>
    <x v="6"/>
    <x v="0"/>
    <d v="2024-12-12T00:00:00"/>
    <d v="1899-12-30T15:42:40"/>
    <d v="2024-12-12T00:00:00"/>
    <d v="1899-12-30T19:09:00"/>
    <d v="2024-12-12T00:00:00"/>
    <d v="1899-12-30T15:43:13"/>
    <x v="134"/>
    <x v="17"/>
    <s v="1324082529"/>
    <s v="EXW"/>
    <d v="1899-12-30T06:52:07"/>
    <x v="2123"/>
    <d v="1899-12-30T03:26:20"/>
    <s v="Ensacado"/>
    <s v="E002"/>
    <x v="1"/>
    <d v="1899-12-30T00:00:33"/>
    <n v="-0.14290509259260009"/>
    <x v="14"/>
    <x v="8"/>
    <x v="4"/>
    <x v="2"/>
    <n v="1"/>
    <n v="0"/>
    <x v="1"/>
    <x v="2"/>
    <x v="0"/>
    <n v="1"/>
    <x v="2"/>
    <x v="1"/>
    <d v="1899-12-30T03:26:20"/>
    <d v="1899-12-30T02:28:20"/>
    <x v="1"/>
    <m/>
    <m/>
    <d v="1899-12-30T00:00:00"/>
    <d v="1899-12-30T00:00:33"/>
    <n v="5"/>
    <d v="1899-12-30T03:26:20"/>
    <n v="0.54999999999353122"/>
    <x v="6"/>
    <x v="1"/>
  </r>
  <r>
    <x v="4"/>
    <s v="2024001541"/>
    <x v="0"/>
    <x v="709"/>
    <s v="E0493JHG"/>
    <d v="2024-12-12T00:00:00"/>
    <x v="1"/>
    <s v="55"/>
    <x v="19"/>
    <s v="S1"/>
    <x v="1"/>
    <x v="0"/>
    <d v="2024-12-12T00:00:00"/>
    <d v="1899-12-30T16:12:07"/>
    <d v="2024-12-12T00:00:00"/>
    <d v="1899-12-30T17:22:38"/>
    <d v="2024-12-12T00:00:00"/>
    <d v="1899-12-30T17:40:52"/>
    <x v="0"/>
    <x v="0"/>
    <s v="1324082530"/>
    <s v="FBO"/>
    <d v="1899-12-30T01:28:45"/>
    <x v="2124"/>
    <d v="1899-12-30T01:10:31"/>
    <s v="Granel"/>
    <s v="E001"/>
    <x v="2"/>
    <d v="1899-12-30T01:28:45"/>
    <d v="1899-12-30T00:18:14"/>
    <x v="10"/>
    <x v="8"/>
    <x v="4"/>
    <x v="1"/>
    <n v="0"/>
    <n v="0"/>
    <x v="0"/>
    <x v="1"/>
    <x v="0"/>
    <n v="0"/>
    <x v="2"/>
    <x v="0"/>
    <d v="1899-12-30T01:10:31"/>
    <d v="1899-12-30T00:12:31"/>
    <x v="0"/>
    <m/>
    <m/>
    <d v="1899-12-30T00:00:00"/>
    <d v="1899-12-30T01:28:45"/>
    <n v="5"/>
    <d v="1899-12-30T01:10:31"/>
    <n v="88.749999999993562"/>
    <x v="10"/>
    <x v="0"/>
  </r>
  <r>
    <x v="4"/>
    <s v="2024001542"/>
    <x v="0"/>
    <x v="708"/>
    <s v="E5452JTS"/>
    <d v="2024-12-13T00:00:00"/>
    <x v="1"/>
    <s v="3042"/>
    <x v="23"/>
    <s v="S2"/>
    <x v="5"/>
    <x v="0"/>
    <d v="2024-12-12T00:00:00"/>
    <d v="1899-12-30T17:08:24"/>
    <d v="2024-12-13T00:00:00"/>
    <d v="1899-12-30T08:20:37"/>
    <d v="2024-12-13T00:00:00"/>
    <d v="1899-12-30T08:42:34"/>
    <x v="0"/>
    <x v="0"/>
    <s v="1324082531"/>
    <s v="FBO"/>
    <d v="1899-12-30T07:34:10"/>
    <x v="2125"/>
    <d v="1899-12-30T07:12:13"/>
    <s v="Granel"/>
    <s v="E001"/>
    <x v="2"/>
    <d v="1899-12-30T15:34:09"/>
    <d v="1899-12-30T00:21:57"/>
    <x v="8"/>
    <x v="9"/>
    <x v="4"/>
    <x v="1"/>
    <n v="0"/>
    <n v="1"/>
    <x v="1"/>
    <x v="1"/>
    <x v="0"/>
    <n v="1"/>
    <x v="2"/>
    <x v="2"/>
    <d v="1899-12-30T07:12:13"/>
    <d v="1899-12-30T06:14:13"/>
    <x v="0"/>
    <m/>
    <m/>
    <d v="1899-12-30T00:00:00"/>
    <d v="1899-12-30T15:34:09"/>
    <n v="6"/>
    <n v="-0.36651620370370996"/>
    <n v="934.14999999999714"/>
    <x v="1"/>
    <x v="0"/>
  </r>
  <r>
    <x v="4"/>
    <s v="2024001543"/>
    <x v="0"/>
    <x v="709"/>
    <s v="E0493JHG"/>
    <d v="2024-12-13T00:00:00"/>
    <x v="1"/>
    <s v="55"/>
    <x v="19"/>
    <s v="S1"/>
    <x v="1"/>
    <x v="0"/>
    <d v="2024-12-13T00:00:00"/>
    <d v="1899-12-30T10:04:57"/>
    <d v="2024-12-13T00:00:00"/>
    <d v="1899-12-30T10:13:02"/>
    <d v="2024-12-13T00:00:00"/>
    <d v="1899-12-30T10:29:54"/>
    <x v="0"/>
    <x v="0"/>
    <s v="1324082532"/>
    <s v="FBO"/>
    <d v="1899-12-30T00:24:57"/>
    <x v="2126"/>
    <d v="1899-12-30T00:08:05"/>
    <s v="Granel"/>
    <s v="E001"/>
    <x v="2"/>
    <d v="1899-12-30T00:24:57"/>
    <d v="1899-12-30T00:16:52"/>
    <x v="4"/>
    <x v="9"/>
    <x v="4"/>
    <x v="1"/>
    <n v="0"/>
    <n v="0"/>
    <x v="0"/>
    <x v="1"/>
    <x v="0"/>
    <n v="0"/>
    <x v="2"/>
    <x v="1"/>
    <d v="1899-12-30T00:08:05"/>
    <d v="1899-12-30T00:08:05"/>
    <x v="0"/>
    <m/>
    <m/>
    <d v="1899-12-30T00:00:00"/>
    <d v="1899-12-30T00:24:57"/>
    <n v="6"/>
    <d v="1899-12-30T00:08:05"/>
    <n v="24.95000000000158"/>
    <x v="3"/>
    <x v="1"/>
  </r>
  <r>
    <x v="4"/>
    <s v=""/>
    <x v="0"/>
    <x v="711"/>
    <m/>
    <d v="2024-12-13T00:00:00"/>
    <x v="1"/>
    <s v="2906"/>
    <x v="21"/>
    <s v="PA"/>
    <x v="6"/>
    <x v="0"/>
    <d v="2024-12-13T00:00:00"/>
    <d v="1899-12-30T12:06:48"/>
    <d v="2024-12-13T00:00:00"/>
    <d v="1899-12-30T12:14:47"/>
    <d v="2024-12-13T00:00:00"/>
    <d v="1899-12-30T12:15:35"/>
    <x v="128"/>
    <x v="17"/>
    <s v="1324082534"/>
    <s v="FBO"/>
    <d v="1899-12-30T00:08:47"/>
    <x v="1757"/>
    <d v="1899-12-30T00:07:59"/>
    <s v="Ensacado"/>
    <s v="E002"/>
    <x v="1"/>
    <d v="1899-12-30T00:08:47"/>
    <d v="1899-12-30T00:00:48"/>
    <x v="6"/>
    <x v="9"/>
    <x v="4"/>
    <x v="2"/>
    <n v="1"/>
    <n v="0"/>
    <x v="1"/>
    <x v="2"/>
    <x v="0"/>
    <n v="1"/>
    <x v="2"/>
    <x v="1"/>
    <d v="1899-12-30T00:07:59"/>
    <d v="1899-12-30T00:07:59"/>
    <x v="0"/>
    <m/>
    <m/>
    <d v="1899-12-30T00:00:00"/>
    <d v="1899-12-30T00:08:47"/>
    <n v="6"/>
    <d v="1899-12-30T00:07:59"/>
    <n v="8.7833333333376373"/>
    <x v="5"/>
    <x v="1"/>
  </r>
  <r>
    <x v="4"/>
    <s v=""/>
    <x v="0"/>
    <x v="723"/>
    <m/>
    <d v="2024-12-13T00:00:00"/>
    <x v="1"/>
    <s v="2906"/>
    <x v="21"/>
    <s v="PA"/>
    <x v="6"/>
    <x v="0"/>
    <d v="2024-12-13T00:00:00"/>
    <d v="1899-12-30T12:17:35"/>
    <d v="2024-12-13T00:00:00"/>
    <d v="1899-12-30T12:18:04"/>
    <d v="2024-12-13T00:00:00"/>
    <d v="1899-12-30T12:18:14"/>
    <x v="137"/>
    <x v="17"/>
    <s v="1324082535"/>
    <s v="FBO"/>
    <d v="1899-12-30T00:00:39"/>
    <x v="2120"/>
    <d v="1899-12-30T00:00:29"/>
    <s v="Ensacado"/>
    <s v="E002"/>
    <x v="1"/>
    <d v="1899-12-30T00:00:39"/>
    <d v="1899-12-30T00:00:10"/>
    <x v="6"/>
    <x v="9"/>
    <x v="4"/>
    <x v="2"/>
    <n v="1"/>
    <n v="0"/>
    <x v="1"/>
    <x v="2"/>
    <x v="0"/>
    <n v="1"/>
    <x v="2"/>
    <x v="1"/>
    <d v="1899-12-30T00:00:29"/>
    <d v="1899-12-30T00:00:29"/>
    <x v="0"/>
    <m/>
    <m/>
    <d v="1899-12-30T00:00:00"/>
    <d v="1899-12-30T00:00:39"/>
    <n v="6"/>
    <d v="1899-12-30T00:00:29"/>
    <n v="0.65000000000170033"/>
    <x v="5"/>
    <x v="1"/>
  </r>
  <r>
    <x v="4"/>
    <s v="2024001544"/>
    <x v="0"/>
    <x v="708"/>
    <s v="E5452JTS"/>
    <d v="2024-12-13T00:00:00"/>
    <x v="1"/>
    <s v="3042"/>
    <x v="23"/>
    <s v="S2"/>
    <x v="5"/>
    <x v="0"/>
    <d v="2024-12-13T00:00:00"/>
    <d v="1899-12-30T10:28:10"/>
    <d v="2024-12-13T00:00:00"/>
    <d v="1899-12-30T12:29:13"/>
    <d v="2024-12-13T00:00:00"/>
    <d v="1899-12-30T13:05:27"/>
    <x v="0"/>
    <x v="0"/>
    <s v="1324082536"/>
    <s v="FBO"/>
    <d v="1899-12-30T02:37:17"/>
    <x v="2127"/>
    <d v="1899-12-30T02:01:03"/>
    <s v="Granel"/>
    <s v="E001"/>
    <x v="2"/>
    <d v="1899-12-30T02:37:17"/>
    <d v="1899-12-30T00:36:14"/>
    <x v="4"/>
    <x v="9"/>
    <x v="4"/>
    <x v="1"/>
    <n v="0"/>
    <n v="0"/>
    <x v="0"/>
    <x v="1"/>
    <x v="0"/>
    <n v="0"/>
    <x v="2"/>
    <x v="2"/>
    <d v="1899-12-30T02:01:03"/>
    <d v="1899-12-30T01:03:03"/>
    <x v="0"/>
    <m/>
    <m/>
    <d v="1899-12-30T00:00:00"/>
    <d v="1899-12-30T02:37:17"/>
    <n v="6"/>
    <d v="1899-12-30T02:01:03"/>
    <n v="157.28333333333759"/>
    <x v="13"/>
    <x v="0"/>
  </r>
  <r>
    <x v="4"/>
    <s v="2024001545"/>
    <x v="0"/>
    <x v="709"/>
    <s v="E0493JHG"/>
    <d v="2024-12-16T00:00:00"/>
    <x v="1"/>
    <s v="3042"/>
    <x v="23"/>
    <s v="S2"/>
    <x v="5"/>
    <x v="0"/>
    <d v="2024-12-13T00:00:00"/>
    <d v="1899-12-30T12:48:13"/>
    <d v="2024-12-16T00:00:00"/>
    <d v="1899-12-30T08:29:52"/>
    <d v="2024-12-16T00:00:00"/>
    <d v="1899-12-30T08:50:55"/>
    <x v="0"/>
    <x v="0"/>
    <s v="1324082537"/>
    <s v="FBO"/>
    <d v="1899-12-30T12:02:42"/>
    <x v="1548"/>
    <d v="1899-12-30T11:41:39"/>
    <s v="Granel"/>
    <s v="E001"/>
    <x v="2"/>
    <d v="1899-12-30T20:02:41"/>
    <d v="1899-12-30T00:21:03"/>
    <x v="6"/>
    <x v="11"/>
    <x v="4"/>
    <x v="1"/>
    <n v="0"/>
    <n v="1"/>
    <x v="1"/>
    <x v="1"/>
    <x v="0"/>
    <n v="1"/>
    <x v="2"/>
    <x v="2"/>
    <d v="1899-12-30T11:41:39"/>
    <d v="1899-12-30T10:43:39"/>
    <x v="0"/>
    <m/>
    <m/>
    <d v="1899-12-30T00:00:00"/>
    <d v="1899-12-30T20:02:41"/>
    <n v="2"/>
    <n v="-0.17940972222223006"/>
    <n v="1202.6833333333282"/>
    <x v="1"/>
    <x v="0"/>
  </r>
  <r>
    <x v="4"/>
    <s v="2024001546"/>
    <x v="0"/>
    <x v="708"/>
    <s v="E5452JTS"/>
    <d v="2024-12-16T00:00:00"/>
    <x v="1"/>
    <s v="3042"/>
    <x v="23"/>
    <s v="S2"/>
    <x v="5"/>
    <x v="0"/>
    <d v="2024-12-13T00:00:00"/>
    <d v="1899-12-30T16:36:25"/>
    <d v="2024-12-16T00:00:00"/>
    <d v="1899-12-30T08:30:00"/>
    <d v="2024-12-16T00:00:00"/>
    <d v="1899-12-30T09:08:57"/>
    <x v="0"/>
    <x v="0"/>
    <s v="1324082538"/>
    <s v="FBO"/>
    <d v="1899-12-30T08:32:32"/>
    <x v="833"/>
    <d v="1899-12-30T07:53:35"/>
    <s v="Granel"/>
    <s v="E001"/>
    <x v="2"/>
    <d v="1899-12-30T16:32:31"/>
    <d v="1899-12-30T00:38:57"/>
    <x v="10"/>
    <x v="11"/>
    <x v="4"/>
    <x v="1"/>
    <n v="0"/>
    <n v="1"/>
    <x v="1"/>
    <x v="1"/>
    <x v="0"/>
    <n v="1"/>
    <x v="2"/>
    <x v="2"/>
    <d v="1899-12-30T07:53:35"/>
    <d v="1899-12-30T06:55:35"/>
    <x v="0"/>
    <m/>
    <m/>
    <d v="1899-12-30T00:00:00"/>
    <d v="1899-12-30T16:32:31"/>
    <n v="2"/>
    <n v="-0.33778935185184994"/>
    <n v="992.51666666666756"/>
    <x v="2"/>
    <x v="0"/>
  </r>
  <r>
    <x v="4"/>
    <s v=""/>
    <x v="0"/>
    <x v="724"/>
    <s v="E1941LXX"/>
    <d v="2024-12-16T00:00:00"/>
    <x v="1"/>
    <s v="2906"/>
    <x v="21"/>
    <s v="PA"/>
    <x v="6"/>
    <x v="0"/>
    <d v="2024-12-16T00:00:00"/>
    <d v="1899-12-30T10:19:19"/>
    <d v="2024-12-16T00:00:00"/>
    <d v="1899-12-30T18:49:01"/>
    <d v="2024-12-16T00:00:00"/>
    <d v="1899-12-30T10:20:31"/>
    <x v="140"/>
    <x v="18"/>
    <s v="1324082539"/>
    <s v="EXW"/>
    <d v="1899-12-30T16:58:12"/>
    <x v="2128"/>
    <d v="1899-12-30T08:29:42"/>
    <s v="Ensacado"/>
    <s v="E002"/>
    <x v="1"/>
    <d v="1899-12-30T00:01:12"/>
    <n v="-0.35312500000000002"/>
    <x v="4"/>
    <x v="11"/>
    <x v="5"/>
    <x v="2"/>
    <n v="1"/>
    <n v="0"/>
    <x v="1"/>
    <x v="2"/>
    <x v="0"/>
    <n v="1"/>
    <x v="2"/>
    <x v="1"/>
    <d v="1899-12-30T08:29:42"/>
    <d v="1899-12-30T07:31:42"/>
    <x v="1"/>
    <m/>
    <m/>
    <d v="1899-12-30T00:00:00"/>
    <d v="1899-12-30T00:01:12"/>
    <n v="2"/>
    <d v="1899-12-30T08:29:42"/>
    <n v="1.1999999999952315"/>
    <x v="3"/>
    <x v="1"/>
  </r>
  <r>
    <x v="4"/>
    <s v="2024001547"/>
    <x v="0"/>
    <x v="708"/>
    <s v="E5452JTS"/>
    <d v="2024-12-16T00:00:00"/>
    <x v="1"/>
    <s v="3042"/>
    <x v="23"/>
    <s v="S2"/>
    <x v="5"/>
    <x v="0"/>
    <d v="2024-12-16T00:00:00"/>
    <d v="1899-12-30T10:42:36"/>
    <d v="2024-12-16T00:00:00"/>
    <d v="1899-12-30T10:41:38"/>
    <d v="2024-12-16T00:00:00"/>
    <d v="1899-12-30T10:59:09"/>
    <x v="0"/>
    <x v="0"/>
    <s v="1324082540"/>
    <s v="FBO"/>
    <d v="1899-12-30T00:18:29"/>
    <x v="2129"/>
    <d v="1899-12-30T00:00:58"/>
    <s v="Granel"/>
    <s v="E001"/>
    <x v="2"/>
    <d v="1899-12-30T00:16:33"/>
    <d v="1899-12-30T00:17:31"/>
    <x v="4"/>
    <x v="11"/>
    <x v="5"/>
    <x v="1"/>
    <n v="0"/>
    <n v="0"/>
    <x v="0"/>
    <x v="1"/>
    <x v="0"/>
    <n v="0"/>
    <x v="2"/>
    <x v="1"/>
    <d v="1899-12-30T00:00:58"/>
    <d v="1899-12-30T00:00:58"/>
    <x v="0"/>
    <m/>
    <m/>
    <d v="1899-12-30T00:00:00"/>
    <d v="1899-12-30T00:16:33"/>
    <n v="2"/>
    <n v="-6.7129629629997245E-4"/>
    <n v="16.550000000006424"/>
    <x v="3"/>
    <x v="1"/>
  </r>
  <r>
    <x v="4"/>
    <s v="2024001548"/>
    <x v="0"/>
    <x v="708"/>
    <s v="E5452JTS"/>
    <d v="2024-12-16T00:00:00"/>
    <x v="1"/>
    <s v="55"/>
    <x v="19"/>
    <s v="S1"/>
    <x v="1"/>
    <x v="0"/>
    <d v="2024-12-16T00:00:00"/>
    <d v="1899-12-30T12:10:13"/>
    <d v="2024-12-16T00:00:00"/>
    <d v="1899-12-30T12:12:25"/>
    <d v="2024-12-16T00:00:00"/>
    <d v="1899-12-30T12:30:01"/>
    <x v="0"/>
    <x v="0"/>
    <s v="1324082541"/>
    <s v="FBO"/>
    <d v="1899-12-30T00:19:48"/>
    <x v="1666"/>
    <d v="1899-12-30T00:02:12"/>
    <s v="Granel"/>
    <s v="E001"/>
    <x v="2"/>
    <d v="1899-12-30T00:19:48"/>
    <d v="1899-12-30T00:17:36"/>
    <x v="6"/>
    <x v="11"/>
    <x v="5"/>
    <x v="1"/>
    <n v="0"/>
    <n v="0"/>
    <x v="0"/>
    <x v="1"/>
    <x v="0"/>
    <n v="0"/>
    <x v="2"/>
    <x v="1"/>
    <d v="1899-12-30T00:02:12"/>
    <d v="1899-12-30T00:02:12"/>
    <x v="0"/>
    <m/>
    <m/>
    <d v="1899-12-30T00:00:00"/>
    <d v="1899-12-30T00:19:48"/>
    <n v="2"/>
    <d v="1899-12-30T00:02:12"/>
    <n v="19.799999999999898"/>
    <x v="5"/>
    <x v="1"/>
  </r>
  <r>
    <x v="4"/>
    <s v="2024001549"/>
    <x v="0"/>
    <x v="709"/>
    <s v="E0493JHG"/>
    <d v="2024-12-16T00:00:00"/>
    <x v="1"/>
    <s v="55"/>
    <x v="19"/>
    <s v="S1"/>
    <x v="1"/>
    <x v="0"/>
    <d v="2024-12-16T00:00:00"/>
    <d v="1899-12-30T12:17:58"/>
    <d v="2024-12-16T00:00:00"/>
    <d v="1899-12-30T12:16:39"/>
    <d v="2024-12-16T00:00:00"/>
    <d v="1899-12-30T12:43:25"/>
    <x v="0"/>
    <x v="0"/>
    <s v="1324082542"/>
    <s v="FBO"/>
    <d v="1899-12-30T00:28:05"/>
    <x v="1907"/>
    <d v="1899-12-30T00:01:19"/>
    <s v="Granel"/>
    <s v="E001"/>
    <x v="2"/>
    <d v="1899-12-30T00:25:27"/>
    <d v="1899-12-30T00:26:46"/>
    <x v="6"/>
    <x v="11"/>
    <x v="5"/>
    <x v="1"/>
    <n v="0"/>
    <n v="0"/>
    <x v="0"/>
    <x v="1"/>
    <x v="0"/>
    <n v="0"/>
    <x v="2"/>
    <x v="1"/>
    <d v="1899-12-30T00:01:19"/>
    <d v="1899-12-30T00:01:19"/>
    <x v="0"/>
    <m/>
    <m/>
    <d v="1899-12-30T00:00:00"/>
    <d v="1899-12-30T00:25:27"/>
    <n v="2"/>
    <n v="-9.1435185184995937E-4"/>
    <n v="25.449999999998383"/>
    <x v="5"/>
    <x v="1"/>
  </r>
  <r>
    <x v="4"/>
    <s v=""/>
    <x v="0"/>
    <x v="707"/>
    <m/>
    <d v="2024-12-16T00:00:00"/>
    <x v="1"/>
    <s v="2906"/>
    <x v="21"/>
    <s v="PA"/>
    <x v="6"/>
    <x v="0"/>
    <d v="2024-12-16T00:00:00"/>
    <d v="1899-12-30T12:54:39"/>
    <d v="2024-12-16T00:00:00"/>
    <d v="1899-12-30T12:33:00"/>
    <d v="2024-12-16T00:00:00"/>
    <d v="1899-12-30T12:55:07"/>
    <x v="126"/>
    <x v="18"/>
    <s v="1324082543"/>
    <s v="EXW"/>
    <d v="1899-12-30T00:43:46"/>
    <x v="1816"/>
    <d v="1899-12-30T00:21:39"/>
    <s v="Ensacado"/>
    <s v="E002"/>
    <x v="1"/>
    <d v="1899-12-30T00:00:28"/>
    <d v="1899-12-30T00:22:07"/>
    <x v="6"/>
    <x v="11"/>
    <x v="5"/>
    <x v="2"/>
    <n v="1"/>
    <n v="0"/>
    <x v="1"/>
    <x v="2"/>
    <x v="0"/>
    <n v="1"/>
    <x v="2"/>
    <x v="1"/>
    <d v="1899-12-30T00:21:39"/>
    <d v="1899-12-30T00:21:39"/>
    <x v="1"/>
    <m/>
    <m/>
    <d v="1899-12-30T00:00:00"/>
    <d v="1899-12-30T00:00:28"/>
    <n v="2"/>
    <n v="-1.5034722222220021E-2"/>
    <n v="0.46666666666077106"/>
    <x v="5"/>
    <x v="1"/>
  </r>
  <r>
    <x v="4"/>
    <s v="2024001550"/>
    <x v="0"/>
    <x v="708"/>
    <s v="E5452JTS"/>
    <d v="2024-12-16T00:00:00"/>
    <x v="1"/>
    <s v="55"/>
    <x v="19"/>
    <s v="S1"/>
    <x v="1"/>
    <x v="0"/>
    <d v="2024-12-16T00:00:00"/>
    <d v="1899-12-30T14:05:52"/>
    <d v="2024-12-16T00:00:00"/>
    <d v="1899-12-30T15:06:54"/>
    <d v="2024-12-16T00:00:00"/>
    <d v="1899-12-30T15:45:46"/>
    <x v="0"/>
    <x v="0"/>
    <s v="1324082544"/>
    <s v="FBO"/>
    <d v="1899-12-30T01:39:54"/>
    <x v="2130"/>
    <d v="1899-12-30T01:01:02"/>
    <s v="Granel"/>
    <s v="E001"/>
    <x v="2"/>
    <d v="1899-12-30T01:39:54"/>
    <d v="1899-12-30T00:38:52"/>
    <x v="7"/>
    <x v="11"/>
    <x v="5"/>
    <x v="1"/>
    <n v="0"/>
    <n v="0"/>
    <x v="0"/>
    <x v="1"/>
    <x v="0"/>
    <n v="0"/>
    <x v="2"/>
    <x v="2"/>
    <d v="1899-12-30T01:01:02"/>
    <d v="1899-12-30T00:03:02"/>
    <x v="0"/>
    <m/>
    <m/>
    <d v="1899-12-30T00:00:00"/>
    <d v="1899-12-30T01:39:54"/>
    <n v="2"/>
    <d v="1899-12-30T01:01:02"/>
    <n v="99.899999999999949"/>
    <x v="6"/>
    <x v="0"/>
  </r>
  <r>
    <x v="4"/>
    <s v="2024001551"/>
    <x v="0"/>
    <x v="709"/>
    <s v="E0493JHG"/>
    <d v="2024-12-16T00:00:00"/>
    <x v="1"/>
    <s v="3042"/>
    <x v="23"/>
    <s v="S2"/>
    <x v="5"/>
    <x v="0"/>
    <d v="2024-12-16T00:00:00"/>
    <d v="1899-12-30T16:10:16"/>
    <d v="2024-12-16T00:00:00"/>
    <d v="1899-12-30T16:25:49"/>
    <d v="2024-12-16T00:00:00"/>
    <d v="1899-12-30T16:46:47"/>
    <x v="0"/>
    <x v="0"/>
    <s v="1324082545"/>
    <s v="FBO"/>
    <d v="1899-12-30T00:36:31"/>
    <x v="960"/>
    <d v="1899-12-30T00:15:33"/>
    <s v="Granel"/>
    <s v="E001"/>
    <x v="2"/>
    <d v="1899-12-30T00:36:31"/>
    <d v="1899-12-30T00:20:58"/>
    <x v="10"/>
    <x v="11"/>
    <x v="5"/>
    <x v="1"/>
    <n v="0"/>
    <n v="0"/>
    <x v="0"/>
    <x v="1"/>
    <x v="0"/>
    <n v="0"/>
    <x v="2"/>
    <x v="1"/>
    <d v="1899-12-30T00:15:33"/>
    <d v="1899-12-30T00:15:33"/>
    <x v="0"/>
    <m/>
    <m/>
    <d v="1899-12-30T00:00:00"/>
    <d v="1899-12-30T00:36:31"/>
    <n v="2"/>
    <d v="1899-12-30T00:15:33"/>
    <n v="36.516666666657613"/>
    <x v="9"/>
    <x v="1"/>
  </r>
  <r>
    <x v="4"/>
    <s v="2024001552"/>
    <x v="0"/>
    <x v="709"/>
    <s v="E0493JHG"/>
    <d v="2024-12-16T00:00:00"/>
    <x v="1"/>
    <s v="3042"/>
    <x v="23"/>
    <s v="S2"/>
    <x v="5"/>
    <x v="0"/>
    <d v="2024-12-16T00:00:00"/>
    <d v="1899-12-30T17:53:45"/>
    <d v="2024-12-16T00:00:00"/>
    <d v="1899-12-30T17:54:01"/>
    <d v="2024-12-16T00:00:00"/>
    <d v="1899-12-30T18:18:22"/>
    <x v="0"/>
    <x v="0"/>
    <s v="1324082546"/>
    <s v="FBO"/>
    <d v="1899-12-30T00:24:37"/>
    <x v="1618"/>
    <d v="1899-12-30T00:00:16"/>
    <s v="Granel"/>
    <s v="E001"/>
    <x v="2"/>
    <d v="1899-12-30T00:24:37"/>
    <d v="1899-12-30T00:24:21"/>
    <x v="8"/>
    <x v="11"/>
    <x v="5"/>
    <x v="1"/>
    <n v="0"/>
    <n v="0"/>
    <x v="0"/>
    <x v="1"/>
    <x v="0"/>
    <n v="0"/>
    <x v="2"/>
    <x v="1"/>
    <d v="1899-12-30T00:00:16"/>
    <d v="1899-12-30T00:00:16"/>
    <x v="0"/>
    <m/>
    <m/>
    <d v="1899-12-30T00:00:00"/>
    <d v="1899-12-30T00:24:37"/>
    <n v="2"/>
    <d v="1899-12-30T00:00:16"/>
    <n v="24.616666666670461"/>
    <x v="11"/>
    <x v="1"/>
  </r>
  <r>
    <x v="4"/>
    <s v="2024001553"/>
    <x v="0"/>
    <x v="708"/>
    <s v="E5452JTS"/>
    <d v="2024-12-17T00:00:00"/>
    <x v="1"/>
    <s v="3042"/>
    <x v="23"/>
    <s v="S2"/>
    <x v="5"/>
    <x v="0"/>
    <d v="2024-12-16T00:00:00"/>
    <d v="1899-12-30T18:04:46"/>
    <d v="2024-12-17T00:00:00"/>
    <d v="1899-12-30T08:19:26"/>
    <d v="2024-12-17T00:00:00"/>
    <d v="1899-12-30T08:54:08"/>
    <x v="0"/>
    <x v="0"/>
    <s v="1324082547"/>
    <s v="FBO"/>
    <d v="1899-12-30T06:49:22"/>
    <x v="771"/>
    <d v="1899-12-30T06:14:40"/>
    <s v="Granel"/>
    <s v="E001"/>
    <x v="2"/>
    <d v="1899-12-30T14:49:21"/>
    <d v="1899-12-30T00:34:42"/>
    <x v="11"/>
    <x v="12"/>
    <x v="5"/>
    <x v="1"/>
    <n v="0"/>
    <n v="1"/>
    <x v="1"/>
    <x v="1"/>
    <x v="0"/>
    <n v="1"/>
    <x v="2"/>
    <x v="2"/>
    <d v="1899-12-30T06:14:40"/>
    <d v="1899-12-30T05:16:40"/>
    <x v="0"/>
    <m/>
    <m/>
    <d v="1899-12-30T00:00:00"/>
    <d v="1899-12-30T14:49:21"/>
    <n v="3"/>
    <n v="-0.40648148148148999"/>
    <n v="889.34999999999877"/>
    <x v="1"/>
    <x v="0"/>
  </r>
  <r>
    <x v="4"/>
    <s v=""/>
    <x v="0"/>
    <x v="725"/>
    <m/>
    <d v="2024-12-17T00:00:00"/>
    <x v="1"/>
    <s v="3320"/>
    <x v="20"/>
    <s v="PA"/>
    <x v="6"/>
    <x v="0"/>
    <d v="2024-12-17T00:00:00"/>
    <d v="1899-12-30T11:29:56"/>
    <d v="2024-12-17T00:00:00"/>
    <d v="1899-12-30T11:30:23"/>
    <d v="2024-12-17T00:00:00"/>
    <d v="1899-12-30T11:30:37"/>
    <x v="141"/>
    <x v="18"/>
    <s v="1324082548"/>
    <s v="FBO"/>
    <d v="1899-12-30T00:00:41"/>
    <x v="1936"/>
    <d v="1899-12-30T00:00:27"/>
    <s v="Ensacado"/>
    <s v="E002"/>
    <x v="1"/>
    <d v="1899-12-30T00:00:41"/>
    <d v="1899-12-30T00:00:14"/>
    <x v="5"/>
    <x v="12"/>
    <x v="5"/>
    <x v="2"/>
    <n v="1"/>
    <n v="0"/>
    <x v="1"/>
    <x v="2"/>
    <x v="0"/>
    <n v="1"/>
    <x v="2"/>
    <x v="1"/>
    <d v="1899-12-30T00:00:27"/>
    <d v="1899-12-30T00:00:27"/>
    <x v="0"/>
    <m/>
    <m/>
    <d v="1899-12-30T00:00:00"/>
    <d v="1899-12-30T00:00:41"/>
    <n v="3"/>
    <d v="1899-12-30T00:00:27"/>
    <n v="0.68333333333765012"/>
    <x v="4"/>
    <x v="1"/>
  </r>
  <r>
    <x v="4"/>
    <s v="2024001554"/>
    <x v="0"/>
    <x v="709"/>
    <s v="E0493JHG"/>
    <d v="2024-12-17T00:00:00"/>
    <x v="1"/>
    <s v="55"/>
    <x v="19"/>
    <s v="S1"/>
    <x v="1"/>
    <x v="0"/>
    <d v="2024-12-17T00:00:00"/>
    <d v="1899-12-30T10:14:33"/>
    <d v="2024-12-17T00:00:00"/>
    <d v="1899-12-30T12:20:28"/>
    <d v="2024-12-17T00:00:00"/>
    <d v="1899-12-30T12:38:07"/>
    <x v="0"/>
    <x v="0"/>
    <s v="1324082549"/>
    <s v="FBO"/>
    <d v="1899-12-30T02:23:34"/>
    <x v="680"/>
    <d v="1899-12-30T02:05:55"/>
    <s v="Granel"/>
    <s v="E001"/>
    <x v="2"/>
    <d v="1899-12-30T02:23:34"/>
    <d v="1899-12-30T00:17:39"/>
    <x v="4"/>
    <x v="12"/>
    <x v="5"/>
    <x v="1"/>
    <n v="0"/>
    <n v="0"/>
    <x v="0"/>
    <x v="1"/>
    <x v="0"/>
    <n v="0"/>
    <x v="2"/>
    <x v="2"/>
    <d v="1899-12-30T02:05:55"/>
    <d v="1899-12-30T01:07:55"/>
    <x v="0"/>
    <m/>
    <m/>
    <d v="1899-12-30T00:00:00"/>
    <d v="1899-12-30T02:23:34"/>
    <n v="3"/>
    <d v="1899-12-30T02:05:55"/>
    <n v="143.56666666667513"/>
    <x v="5"/>
    <x v="0"/>
  </r>
  <r>
    <x v="4"/>
    <s v="2024001555"/>
    <x v="0"/>
    <x v="708"/>
    <s v="E5452JTS"/>
    <d v="2024-12-17T00:00:00"/>
    <x v="1"/>
    <s v="55"/>
    <x v="19"/>
    <s v="S1"/>
    <x v="1"/>
    <x v="0"/>
    <d v="2024-12-17T00:00:00"/>
    <d v="1899-12-30T10:18:48"/>
    <d v="2024-12-17T00:00:00"/>
    <d v="1899-12-30T12:21:46"/>
    <d v="2024-12-17T00:00:00"/>
    <d v="1899-12-30T12:52:23"/>
    <x v="0"/>
    <x v="0"/>
    <s v="1324082550"/>
    <s v="FBO"/>
    <d v="1899-12-30T02:33:35"/>
    <x v="116"/>
    <d v="1899-12-30T02:02:58"/>
    <s v="Granel"/>
    <s v="E001"/>
    <x v="2"/>
    <d v="1899-12-30T02:33:35"/>
    <d v="1899-12-30T00:30:37"/>
    <x v="4"/>
    <x v="12"/>
    <x v="5"/>
    <x v="1"/>
    <n v="0"/>
    <n v="0"/>
    <x v="0"/>
    <x v="1"/>
    <x v="0"/>
    <n v="0"/>
    <x v="2"/>
    <x v="2"/>
    <d v="1899-12-30T02:02:58"/>
    <d v="1899-12-30T01:04:58"/>
    <x v="0"/>
    <m/>
    <m/>
    <d v="1899-12-30T00:00:00"/>
    <d v="1899-12-30T02:33:35"/>
    <n v="3"/>
    <d v="1899-12-30T02:02:58"/>
    <n v="153.58333333332956"/>
    <x v="5"/>
    <x v="0"/>
  </r>
  <r>
    <x v="4"/>
    <s v=""/>
    <x v="0"/>
    <x v="710"/>
    <m/>
    <d v="2024-12-17T00:00:00"/>
    <x v="1"/>
    <s v="3320"/>
    <x v="20"/>
    <s v="PA"/>
    <x v="6"/>
    <x v="0"/>
    <d v="2024-12-17T00:00:00"/>
    <d v="1899-12-30T15:01:19"/>
    <d v="2024-12-17T00:00:00"/>
    <d v="1899-12-30T15:01:30"/>
    <d v="2024-12-17T00:00:00"/>
    <d v="1899-12-30T15:01:39"/>
    <x v="127"/>
    <x v="18"/>
    <s v="1324082551"/>
    <s v="FBO"/>
    <d v="1899-12-30T00:00:20"/>
    <x v="2042"/>
    <d v="1899-12-30T00:00:11"/>
    <s v="Ensacado"/>
    <s v="E002"/>
    <x v="1"/>
    <d v="1899-12-30T00:00:20"/>
    <d v="1899-12-30T00:00:09"/>
    <x v="14"/>
    <x v="12"/>
    <x v="5"/>
    <x v="2"/>
    <n v="1"/>
    <n v="0"/>
    <x v="1"/>
    <x v="2"/>
    <x v="0"/>
    <n v="1"/>
    <x v="2"/>
    <x v="1"/>
    <d v="1899-12-30T00:00:11"/>
    <d v="1899-12-30T00:00:11"/>
    <x v="0"/>
    <m/>
    <m/>
    <d v="1899-12-30T00:00:00"/>
    <d v="1899-12-30T00:00:20"/>
    <n v="3"/>
    <d v="1899-12-30T00:00:11"/>
    <n v="0.33333333333120052"/>
    <x v="6"/>
    <x v="1"/>
  </r>
  <r>
    <x v="4"/>
    <s v="2024001556"/>
    <x v="0"/>
    <x v="709"/>
    <s v="E0493JHG"/>
    <d v="2024-12-17T00:00:00"/>
    <x v="1"/>
    <s v="3042"/>
    <x v="23"/>
    <s v="S2"/>
    <x v="5"/>
    <x v="0"/>
    <d v="2024-12-17T00:00:00"/>
    <d v="1899-12-30T16:06:53"/>
    <d v="2024-12-17T00:00:00"/>
    <d v="1899-12-30T16:28:14"/>
    <d v="2024-12-17T00:00:00"/>
    <d v="1899-12-30T17:31:19"/>
    <x v="0"/>
    <x v="0"/>
    <s v="1324082552"/>
    <s v="FBO"/>
    <d v="1899-12-30T01:24:26"/>
    <x v="2131"/>
    <d v="1899-12-30T00:21:21"/>
    <s v="Granel"/>
    <s v="E001"/>
    <x v="2"/>
    <d v="1899-12-30T01:24:26"/>
    <d v="1899-12-30T01:03:05"/>
    <x v="10"/>
    <x v="12"/>
    <x v="5"/>
    <x v="1"/>
    <n v="0"/>
    <n v="0"/>
    <x v="0"/>
    <x v="1"/>
    <x v="0"/>
    <n v="0"/>
    <x v="2"/>
    <x v="0"/>
    <d v="1899-12-30T00:21:21"/>
    <d v="1899-12-30T00:21:21"/>
    <x v="0"/>
    <m/>
    <m/>
    <d v="1899-12-30T00:00:00"/>
    <d v="1899-12-30T01:24:26"/>
    <n v="3"/>
    <d v="1899-12-30T00:21:21"/>
    <n v="84.433333333334431"/>
    <x v="10"/>
    <x v="0"/>
  </r>
  <r>
    <x v="4"/>
    <s v="2024001557"/>
    <x v="0"/>
    <x v="708"/>
    <s v="E5452JTS"/>
    <d v="2024-12-18T00:00:00"/>
    <x v="1"/>
    <s v="3042"/>
    <x v="23"/>
    <s v="S2"/>
    <x v="5"/>
    <x v="0"/>
    <d v="2024-12-17T00:00:00"/>
    <d v="1899-12-30T16:38:43"/>
    <d v="2024-12-18T00:00:00"/>
    <d v="1899-12-30T08:22:56"/>
    <d v="2024-12-18T00:00:00"/>
    <d v="1899-12-30T08:45:03"/>
    <x v="0"/>
    <x v="0"/>
    <s v="1324082553"/>
    <s v="FBO"/>
    <d v="1899-12-30T08:06:20"/>
    <x v="1816"/>
    <d v="1899-12-30T07:44:13"/>
    <s v="Granel"/>
    <s v="E001"/>
    <x v="2"/>
    <d v="1899-12-30T16:06:19"/>
    <d v="1899-12-30T00:22:07"/>
    <x v="10"/>
    <x v="13"/>
    <x v="5"/>
    <x v="1"/>
    <n v="0"/>
    <n v="1"/>
    <x v="1"/>
    <x v="1"/>
    <x v="0"/>
    <n v="1"/>
    <x v="2"/>
    <x v="2"/>
    <d v="1899-12-30T07:44:13"/>
    <d v="1899-12-30T06:46:13"/>
    <x v="0"/>
    <m/>
    <m/>
    <d v="1899-12-30T00:00:00"/>
    <d v="1899-12-30T16:06:19"/>
    <n v="4"/>
    <n v="-0.34429398148147999"/>
    <n v="966.31666666667411"/>
    <x v="1"/>
    <x v="0"/>
  </r>
  <r>
    <x v="4"/>
    <s v="2024001558"/>
    <x v="0"/>
    <x v="709"/>
    <s v="E0493JHG"/>
    <d v="2024-12-18T00:00:00"/>
    <x v="1"/>
    <s v="55"/>
    <x v="19"/>
    <s v="S1"/>
    <x v="1"/>
    <x v="0"/>
    <d v="2024-12-17T00:00:00"/>
    <d v="1899-12-30T18:39:18"/>
    <d v="2024-12-18T00:00:00"/>
    <d v="1899-12-30T10:19:19"/>
    <d v="2024-12-18T00:00:00"/>
    <d v="1899-12-30T10:39:04"/>
    <x v="0"/>
    <x v="0"/>
    <s v="1324082554"/>
    <s v="FBO"/>
    <d v="1899-12-30T07:59:46"/>
    <x v="394"/>
    <d v="1899-12-30T07:40:01"/>
    <s v="Granel"/>
    <s v="E001"/>
    <x v="2"/>
    <d v="1899-12-30T15:59:45"/>
    <d v="1899-12-30T00:19:45"/>
    <x v="11"/>
    <x v="13"/>
    <x v="5"/>
    <x v="1"/>
    <n v="0"/>
    <n v="1"/>
    <x v="1"/>
    <x v="1"/>
    <x v="0"/>
    <n v="1"/>
    <x v="2"/>
    <x v="2"/>
    <d v="1899-12-30T07:40:01"/>
    <d v="1899-12-30T06:42:01"/>
    <x v="0"/>
    <m/>
    <m/>
    <d v="1899-12-30T00:00:00"/>
    <d v="1899-12-30T15:59:45"/>
    <n v="4"/>
    <n v="-0.34721064814815006"/>
    <n v="959.75000000000034"/>
    <x v="3"/>
    <x v="0"/>
  </r>
  <r>
    <x v="4"/>
    <s v=""/>
    <x v="0"/>
    <x v="722"/>
    <m/>
    <d v="2024-12-18T00:00:00"/>
    <x v="1"/>
    <s v="2906"/>
    <x v="21"/>
    <s v="PA"/>
    <x v="6"/>
    <x v="0"/>
    <d v="2024-12-18T00:00:00"/>
    <d v="1899-12-30T10:46:46"/>
    <d v="2024-12-18T00:00:00"/>
    <d v="1899-12-30T18:52:01"/>
    <d v="2024-12-18T00:00:00"/>
    <d v="1899-12-30T10:47:40"/>
    <x v="139"/>
    <x v="18"/>
    <s v="1324082555"/>
    <s v="EXW"/>
    <d v="1899-12-30T16:09:36"/>
    <x v="2132"/>
    <d v="1899-12-30T08:05:15"/>
    <s v="Ensacado"/>
    <s v="E002"/>
    <x v="1"/>
    <d v="1899-12-30T00:00:54"/>
    <n v="-0.33635416666667001"/>
    <x v="4"/>
    <x v="13"/>
    <x v="5"/>
    <x v="2"/>
    <n v="1"/>
    <n v="0"/>
    <x v="1"/>
    <x v="2"/>
    <x v="0"/>
    <n v="1"/>
    <x v="2"/>
    <x v="1"/>
    <d v="1899-12-30T08:05:15"/>
    <d v="1899-12-30T07:07:15"/>
    <x v="1"/>
    <m/>
    <m/>
    <d v="1899-12-30T00:00:00"/>
    <d v="1899-12-30T00:00:54"/>
    <n v="4"/>
    <d v="1899-12-30T08:05:15"/>
    <n v="0.89999999999998082"/>
    <x v="3"/>
    <x v="1"/>
  </r>
  <r>
    <x v="4"/>
    <s v=""/>
    <x v="0"/>
    <x v="707"/>
    <m/>
    <d v="2024-12-18T00:00:00"/>
    <x v="1"/>
    <s v="2906"/>
    <x v="21"/>
    <s v="PA"/>
    <x v="6"/>
    <x v="0"/>
    <d v="2024-12-18T00:00:00"/>
    <d v="1899-12-30T12:06:00"/>
    <d v="2024-12-18T00:00:00"/>
    <d v="1899-12-30T12:33:00"/>
    <d v="2024-12-18T00:00:00"/>
    <d v="1899-12-30T12:06:28"/>
    <x v="126"/>
    <x v="18"/>
    <s v="1324082556"/>
    <s v="EXW"/>
    <d v="1899-12-30T00:53:32"/>
    <x v="2133"/>
    <d v="1899-12-30T00:27:00"/>
    <s v="Ensacado"/>
    <s v="E002"/>
    <x v="1"/>
    <d v="1899-12-30T00:00:28"/>
    <n v="-1.8425925925930065E-2"/>
    <x v="6"/>
    <x v="13"/>
    <x v="5"/>
    <x v="2"/>
    <n v="1"/>
    <n v="0"/>
    <x v="1"/>
    <x v="2"/>
    <x v="0"/>
    <n v="1"/>
    <x v="2"/>
    <x v="1"/>
    <d v="1899-12-30T00:27:00"/>
    <d v="1899-12-30T00:27:00"/>
    <x v="1"/>
    <m/>
    <m/>
    <d v="1899-12-30T00:00:00"/>
    <d v="1899-12-30T00:00:28"/>
    <n v="4"/>
    <d v="1899-12-30T00:27:00"/>
    <n v="0.46666666666077106"/>
    <x v="5"/>
    <x v="1"/>
  </r>
  <r>
    <x v="4"/>
    <s v=""/>
    <x v="0"/>
    <x v="726"/>
    <m/>
    <d v="2024-12-18T00:00:00"/>
    <x v="1"/>
    <s v="2906"/>
    <x v="21"/>
    <s v="PA"/>
    <x v="6"/>
    <x v="0"/>
    <d v="2024-12-18T00:00:00"/>
    <d v="1899-12-30T12:07:40"/>
    <d v="2024-12-18T00:00:00"/>
    <d v="1899-12-30T12:07:54"/>
    <d v="2024-12-18T00:00:00"/>
    <d v="1899-12-30T12:08:01"/>
    <x v="142"/>
    <x v="18"/>
    <s v="1324082557"/>
    <s v="EXW"/>
    <d v="1899-12-30T00:00:21"/>
    <x v="2094"/>
    <d v="1899-12-30T00:00:14"/>
    <s v="Ensacado"/>
    <s v="E002"/>
    <x v="1"/>
    <d v="1899-12-30T00:00:21"/>
    <d v="1899-12-30T00:00:07"/>
    <x v="6"/>
    <x v="13"/>
    <x v="5"/>
    <x v="2"/>
    <n v="1"/>
    <n v="0"/>
    <x v="1"/>
    <x v="2"/>
    <x v="0"/>
    <n v="1"/>
    <x v="2"/>
    <x v="1"/>
    <d v="1899-12-30T00:00:14"/>
    <d v="1899-12-30T00:00:14"/>
    <x v="0"/>
    <m/>
    <m/>
    <d v="1899-12-30T00:00:00"/>
    <d v="1899-12-30T00:00:21"/>
    <n v="4"/>
    <d v="1899-12-30T00:00:14"/>
    <n v="0.3500000000064496"/>
    <x v="5"/>
    <x v="1"/>
  </r>
  <r>
    <x v="4"/>
    <s v=""/>
    <x v="0"/>
    <x v="714"/>
    <m/>
    <d v="2024-12-18T00:00:00"/>
    <x v="1"/>
    <s v="2906"/>
    <x v="21"/>
    <s v="PA"/>
    <x v="6"/>
    <x v="0"/>
    <d v="2024-12-18T00:00:00"/>
    <d v="1899-12-30T12:32:43"/>
    <d v="2024-12-18T00:00:00"/>
    <d v="1899-12-30T19:09:00"/>
    <d v="2024-12-18T00:00:00"/>
    <d v="1899-12-30T12:54:29"/>
    <x v="134"/>
    <x v="18"/>
    <s v="1324082558"/>
    <s v="EXW"/>
    <d v="1899-12-30T12:50:48"/>
    <x v="2134"/>
    <d v="1899-12-30T06:36:17"/>
    <s v="Ensacado"/>
    <s v="E002"/>
    <x v="1"/>
    <d v="1899-12-30T00:21:46"/>
    <n v="-0.26008101851852006"/>
    <x v="6"/>
    <x v="13"/>
    <x v="5"/>
    <x v="2"/>
    <n v="0"/>
    <n v="0"/>
    <x v="0"/>
    <x v="2"/>
    <x v="0"/>
    <n v="0"/>
    <x v="2"/>
    <x v="1"/>
    <d v="1899-12-30T06:36:17"/>
    <d v="1899-12-30T05:38:17"/>
    <x v="1"/>
    <m/>
    <m/>
    <d v="1899-12-30T00:00:00"/>
    <d v="1899-12-30T00:21:46"/>
    <n v="4"/>
    <d v="1899-12-30T06:36:17"/>
    <n v="21.76666666666554"/>
    <x v="5"/>
    <x v="1"/>
  </r>
  <r>
    <x v="4"/>
    <s v="2024001559"/>
    <x v="0"/>
    <x v="708"/>
    <s v="E5452JTS"/>
    <d v="2024-12-18T00:00:00"/>
    <x v="1"/>
    <s v="55"/>
    <x v="19"/>
    <s v="S1"/>
    <x v="1"/>
    <x v="0"/>
    <d v="2024-12-18T00:00:00"/>
    <d v="1899-12-30T10:20:14"/>
    <d v="2024-12-18T00:00:00"/>
    <d v="1899-12-30T12:45:31"/>
    <d v="2024-12-18T00:00:00"/>
    <d v="1899-12-30T13:07:11"/>
    <x v="0"/>
    <x v="0"/>
    <s v="1324082559"/>
    <s v="FBO"/>
    <d v="1899-12-30T02:46:57"/>
    <x v="2012"/>
    <d v="1899-12-30T02:25:17"/>
    <s v="Granel"/>
    <s v="E001"/>
    <x v="2"/>
    <d v="1899-12-30T02:46:57"/>
    <d v="1899-12-30T00:21:40"/>
    <x v="4"/>
    <x v="13"/>
    <x v="5"/>
    <x v="1"/>
    <n v="0"/>
    <n v="0"/>
    <x v="0"/>
    <x v="1"/>
    <x v="0"/>
    <n v="0"/>
    <x v="2"/>
    <x v="2"/>
    <d v="1899-12-30T02:25:17"/>
    <d v="1899-12-30T01:27:17"/>
    <x v="0"/>
    <m/>
    <m/>
    <d v="1899-12-30T00:00:00"/>
    <d v="1899-12-30T02:46:57"/>
    <n v="4"/>
    <d v="1899-12-30T02:25:17"/>
    <n v="166.95000000000005"/>
    <x v="13"/>
    <x v="0"/>
  </r>
  <r>
    <x v="4"/>
    <s v="2024001561"/>
    <x v="0"/>
    <x v="708"/>
    <s v="E5452JTS"/>
    <d v="2024-12-18T00:00:00"/>
    <x v="1"/>
    <s v="55"/>
    <x v="19"/>
    <s v="S1"/>
    <x v="1"/>
    <x v="0"/>
    <d v="2024-12-18T00:00:00"/>
    <d v="1899-12-30T15:39:56"/>
    <d v="2024-12-18T00:00:00"/>
    <d v="1899-12-30T15:37:35"/>
    <d v="2024-12-18T00:00:00"/>
    <d v="1899-12-30T15:53:16"/>
    <x v="0"/>
    <x v="0"/>
    <s v="1324082560"/>
    <s v="FBO"/>
    <d v="1899-12-30T00:18:02"/>
    <x v="2135"/>
    <d v="1899-12-30T00:02:21"/>
    <s v="Granel"/>
    <s v="E001"/>
    <x v="2"/>
    <d v="1899-12-30T00:13:20"/>
    <d v="1899-12-30T00:15:41"/>
    <x v="14"/>
    <x v="13"/>
    <x v="5"/>
    <x v="1"/>
    <n v="0"/>
    <n v="0"/>
    <x v="0"/>
    <x v="1"/>
    <x v="0"/>
    <n v="0"/>
    <x v="2"/>
    <x v="1"/>
    <d v="1899-12-30T00:02:21"/>
    <d v="1899-12-30T00:02:21"/>
    <x v="0"/>
    <m/>
    <m/>
    <d v="1899-12-30T00:00:00"/>
    <d v="1899-12-30T00:13:20"/>
    <n v="4"/>
    <n v="-1.6319444444399256E-3"/>
    <n v="13.333333333334512"/>
    <x v="6"/>
    <x v="1"/>
  </r>
  <r>
    <x v="4"/>
    <s v="2024001560"/>
    <x v="0"/>
    <x v="709"/>
    <s v="E0493JHG"/>
    <d v="2024-12-18T00:00:00"/>
    <x v="1"/>
    <s v="55"/>
    <x v="19"/>
    <s v="S1"/>
    <x v="1"/>
    <x v="0"/>
    <d v="2024-12-18T00:00:00"/>
    <d v="1899-12-30T12:31:17"/>
    <d v="2024-12-18T00:00:00"/>
    <d v="1899-12-30T15:15:01"/>
    <d v="2024-12-18T00:00:00"/>
    <d v="1899-12-30T16:10:17"/>
    <x v="0"/>
    <x v="0"/>
    <s v="1324082561"/>
    <s v="FBO"/>
    <d v="1899-12-30T03:39:00"/>
    <x v="2136"/>
    <d v="1899-12-30T02:43:44"/>
    <s v="Granel"/>
    <s v="E001"/>
    <x v="2"/>
    <d v="1899-12-30T03:39:00"/>
    <d v="1899-12-30T00:55:16"/>
    <x v="6"/>
    <x v="13"/>
    <x v="5"/>
    <x v="1"/>
    <n v="0"/>
    <n v="0"/>
    <x v="0"/>
    <x v="1"/>
    <x v="0"/>
    <n v="0"/>
    <x v="2"/>
    <x v="2"/>
    <d v="1899-12-30T02:43:44"/>
    <d v="1899-12-30T01:45:44"/>
    <x v="0"/>
    <m/>
    <m/>
    <d v="1899-12-30T00:00:00"/>
    <d v="1899-12-30T03:39:00"/>
    <n v="4"/>
    <d v="1899-12-30T02:43:44"/>
    <n v="218.99999999999523"/>
    <x v="9"/>
    <x v="0"/>
  </r>
  <r>
    <x v="4"/>
    <s v="2024001562"/>
    <x v="0"/>
    <x v="709"/>
    <s v="E0493JHG"/>
    <d v="2024-12-18T00:00:00"/>
    <x v="1"/>
    <s v="3042"/>
    <x v="23"/>
    <s v="S2"/>
    <x v="5"/>
    <x v="0"/>
    <d v="2024-12-18T00:00:00"/>
    <d v="1899-12-30T17:23:38"/>
    <d v="2024-12-18T00:00:00"/>
    <d v="1899-12-30T17:26:29"/>
    <d v="2024-12-18T00:00:00"/>
    <d v="1899-12-30T18:06:12"/>
    <x v="0"/>
    <x v="0"/>
    <s v="1324082562"/>
    <s v="FBO"/>
    <d v="1899-12-30T00:42:34"/>
    <x v="229"/>
    <d v="1899-12-30T00:02:51"/>
    <s v="Granel"/>
    <s v="E001"/>
    <x v="2"/>
    <d v="1899-12-30T00:42:34"/>
    <d v="1899-12-30T00:39:43"/>
    <x v="8"/>
    <x v="13"/>
    <x v="5"/>
    <x v="1"/>
    <n v="0"/>
    <n v="0"/>
    <x v="0"/>
    <x v="1"/>
    <x v="0"/>
    <n v="0"/>
    <x v="2"/>
    <x v="1"/>
    <d v="1899-12-30T00:02:51"/>
    <d v="1899-12-30T00:02:51"/>
    <x v="0"/>
    <m/>
    <m/>
    <d v="1899-12-30T00:00:00"/>
    <d v="1899-12-30T00:42:34"/>
    <n v="4"/>
    <d v="1899-12-30T00:02:51"/>
    <n v="42.566666666673584"/>
    <x v="11"/>
    <x v="1"/>
  </r>
  <r>
    <x v="4"/>
    <s v="2024001563"/>
    <x v="0"/>
    <x v="708"/>
    <s v="E5452JTS"/>
    <d v="2024-12-18T00:00:00"/>
    <x v="1"/>
    <s v="55"/>
    <x v="19"/>
    <s v="S1"/>
    <x v="1"/>
    <x v="0"/>
    <d v="2024-12-18T00:00:00"/>
    <d v="1899-12-30T17:51:09"/>
    <d v="2024-12-18T00:00:00"/>
    <d v="1899-12-30T18:00:12"/>
    <d v="2024-12-18T00:00:00"/>
    <d v="1899-12-30T18:20:46"/>
    <x v="0"/>
    <x v="0"/>
    <s v="1324082563"/>
    <s v="FBO"/>
    <d v="1899-12-30T00:29:37"/>
    <x v="2137"/>
    <d v="1899-12-30T00:09:03"/>
    <s v="Granel"/>
    <s v="E001"/>
    <x v="2"/>
    <d v="1899-12-30T00:29:37"/>
    <d v="1899-12-30T00:20:34"/>
    <x v="8"/>
    <x v="13"/>
    <x v="5"/>
    <x v="1"/>
    <n v="0"/>
    <n v="0"/>
    <x v="0"/>
    <x v="1"/>
    <x v="0"/>
    <n v="0"/>
    <x v="2"/>
    <x v="1"/>
    <d v="1899-12-30T00:09:03"/>
    <d v="1899-12-30T00:09:03"/>
    <x v="0"/>
    <m/>
    <m/>
    <d v="1899-12-30T00:00:00"/>
    <d v="1899-12-30T00:29:37"/>
    <n v="4"/>
    <d v="1899-12-30T00:09:03"/>
    <n v="29.616666666667086"/>
    <x v="11"/>
    <x v="1"/>
  </r>
  <r>
    <x v="4"/>
    <s v="2024001564"/>
    <x v="0"/>
    <x v="709"/>
    <s v="E0493JHG"/>
    <d v="2024-12-19T00:00:00"/>
    <x v="1"/>
    <s v="3042"/>
    <x v="23"/>
    <s v="S2"/>
    <x v="5"/>
    <x v="0"/>
    <d v="2024-12-18T00:00:00"/>
    <d v="1899-12-30T19:19:28"/>
    <d v="2024-12-19T00:00:00"/>
    <d v="1899-12-30T09:36:18"/>
    <d v="2024-12-19T00:00:00"/>
    <d v="1899-12-30T10:01:20"/>
    <x v="0"/>
    <x v="0"/>
    <s v="1324082564"/>
    <s v="FBO"/>
    <d v="1899-12-30T06:41:52"/>
    <x v="2138"/>
    <d v="1899-12-30T06:16:50"/>
    <s v="Granel"/>
    <s v="E001"/>
    <x v="2"/>
    <d v="1899-12-30T14:41:51"/>
    <d v="1899-12-30T00:25:02"/>
    <x v="13"/>
    <x v="14"/>
    <x v="5"/>
    <x v="1"/>
    <n v="0"/>
    <n v="1"/>
    <x v="1"/>
    <x v="1"/>
    <x v="0"/>
    <n v="1"/>
    <x v="2"/>
    <x v="2"/>
    <d v="1899-12-30T06:16:50"/>
    <d v="1899-12-30T05:18:50"/>
    <x v="0"/>
    <m/>
    <m/>
    <d v="1899-12-30T00:00:00"/>
    <d v="1899-12-30T14:41:51"/>
    <n v="5"/>
    <n v="-0.40497685185186"/>
    <n v="881.84999999998934"/>
    <x v="3"/>
    <x v="0"/>
  </r>
  <r>
    <x v="4"/>
    <s v="2024001565"/>
    <x v="0"/>
    <x v="708"/>
    <s v="E5452JTS"/>
    <d v="2024-12-19T00:00:00"/>
    <x v="1"/>
    <s v="3042"/>
    <x v="23"/>
    <s v="S2"/>
    <x v="5"/>
    <x v="0"/>
    <d v="2024-12-19T00:00:00"/>
    <d v="1899-12-30T10:23:37"/>
    <d v="2024-12-19T00:00:00"/>
    <d v="1899-12-30T10:23:26"/>
    <d v="2024-12-19T00:00:00"/>
    <d v="1899-12-30T10:42:31"/>
    <x v="0"/>
    <x v="0"/>
    <s v="1324082565"/>
    <s v="FBO"/>
    <d v="1899-12-30T00:19:16"/>
    <x v="961"/>
    <d v="1899-12-30T00:00:11"/>
    <s v="Granel"/>
    <s v="E001"/>
    <x v="2"/>
    <d v="1899-12-30T00:18:54"/>
    <d v="1899-12-30T00:19:05"/>
    <x v="4"/>
    <x v="14"/>
    <x v="5"/>
    <x v="1"/>
    <n v="0"/>
    <n v="0"/>
    <x v="0"/>
    <x v="1"/>
    <x v="0"/>
    <n v="0"/>
    <x v="2"/>
    <x v="1"/>
    <d v="1899-12-30T00:00:11"/>
    <d v="1899-12-30T00:00:11"/>
    <x v="0"/>
    <m/>
    <m/>
    <d v="1899-12-30T00:00:00"/>
    <d v="1899-12-30T00:18:54"/>
    <n v="5"/>
    <n v="-1.2731481482003426E-4"/>
    <n v="18.899999999999995"/>
    <x v="3"/>
    <x v="1"/>
  </r>
  <r>
    <x v="4"/>
    <s v=""/>
    <x v="0"/>
    <x v="715"/>
    <m/>
    <d v="2024-12-19T00:00:00"/>
    <x v="1"/>
    <s v="2906"/>
    <x v="21"/>
    <s v="PA"/>
    <x v="6"/>
    <x v="0"/>
    <d v="2024-12-19T00:00:00"/>
    <d v="1899-12-30T12:37:27"/>
    <d v="2024-12-19T00:00:00"/>
    <d v="1899-12-30T12:37:37"/>
    <d v="2024-12-19T00:00:00"/>
    <d v="1899-12-30T12:37:45"/>
    <x v="128"/>
    <x v="18"/>
    <s v="1324082566"/>
    <s v="FBO"/>
    <d v="1899-12-30T00:00:18"/>
    <x v="2047"/>
    <d v="1899-12-30T00:00:10"/>
    <s v="Ensacado"/>
    <s v="E002"/>
    <x v="1"/>
    <d v="1899-12-30T00:00:18"/>
    <d v="1899-12-30T00:00:08"/>
    <x v="6"/>
    <x v="14"/>
    <x v="5"/>
    <x v="2"/>
    <n v="1"/>
    <n v="0"/>
    <x v="1"/>
    <x v="2"/>
    <x v="0"/>
    <n v="1"/>
    <x v="2"/>
    <x v="1"/>
    <d v="1899-12-30T00:00:10"/>
    <d v="1899-12-30T00:00:10"/>
    <x v="0"/>
    <m/>
    <m/>
    <d v="1899-12-30T00:00:00"/>
    <d v="1899-12-30T00:00:18"/>
    <n v="5"/>
    <d v="1899-12-30T00:00:10"/>
    <n v="0.30000000000963922"/>
    <x v="5"/>
    <x v="1"/>
  </r>
  <r>
    <x v="4"/>
    <s v="2024001566"/>
    <x v="0"/>
    <x v="709"/>
    <s v="E0493JHG"/>
    <d v="2024-12-19T00:00:00"/>
    <x v="1"/>
    <s v="3042"/>
    <x v="23"/>
    <s v="S2"/>
    <x v="5"/>
    <x v="0"/>
    <d v="2024-12-19T00:00:00"/>
    <d v="1899-12-30T11:12:41"/>
    <d v="2024-12-19T00:00:00"/>
    <d v="1899-12-30T15:19:51"/>
    <d v="2024-12-19T00:00:00"/>
    <d v="1899-12-30T15:39:05"/>
    <x v="0"/>
    <x v="0"/>
    <s v="1324082567"/>
    <s v="FBO"/>
    <d v="1899-12-30T04:26:24"/>
    <x v="2139"/>
    <d v="1899-12-30T04:07:10"/>
    <s v="Granel"/>
    <s v="E001"/>
    <x v="2"/>
    <d v="1899-12-30T04:26:24"/>
    <d v="1899-12-30T00:19:14"/>
    <x v="5"/>
    <x v="14"/>
    <x v="5"/>
    <x v="1"/>
    <n v="0"/>
    <n v="0"/>
    <x v="0"/>
    <x v="1"/>
    <x v="0"/>
    <n v="0"/>
    <x v="2"/>
    <x v="2"/>
    <d v="1899-12-30T04:07:10"/>
    <d v="1899-12-30T03:09:10"/>
    <x v="0"/>
    <m/>
    <m/>
    <d v="1899-12-30T00:00:00"/>
    <d v="1899-12-30T04:26:24"/>
    <n v="5"/>
    <d v="1899-12-30T04:07:10"/>
    <n v="266.39999999999998"/>
    <x v="6"/>
    <x v="0"/>
  </r>
  <r>
    <x v="4"/>
    <s v="2024001567"/>
    <x v="0"/>
    <x v="708"/>
    <s v="E5452JTS"/>
    <d v="2024-12-19T00:00:00"/>
    <x v="1"/>
    <s v="55"/>
    <x v="19"/>
    <s v="S1"/>
    <x v="1"/>
    <x v="0"/>
    <d v="2024-12-19T00:00:00"/>
    <d v="1899-12-30T12:19:58"/>
    <d v="2024-12-19T00:00:00"/>
    <d v="1899-12-30T15:30:16"/>
    <d v="2024-12-19T00:00:00"/>
    <d v="1899-12-30T15:53:07"/>
    <x v="0"/>
    <x v="0"/>
    <s v="1324082568"/>
    <s v="FBO"/>
    <d v="1899-12-30T03:33:09"/>
    <x v="2140"/>
    <d v="1899-12-30T03:10:18"/>
    <s v="Granel"/>
    <s v="E001"/>
    <x v="2"/>
    <d v="1899-12-30T03:33:09"/>
    <d v="1899-12-30T00:22:51"/>
    <x v="6"/>
    <x v="14"/>
    <x v="5"/>
    <x v="1"/>
    <n v="0"/>
    <n v="0"/>
    <x v="0"/>
    <x v="1"/>
    <x v="0"/>
    <n v="0"/>
    <x v="2"/>
    <x v="2"/>
    <d v="1899-12-30T03:10:18"/>
    <d v="1899-12-30T02:12:18"/>
    <x v="0"/>
    <m/>
    <m/>
    <d v="1899-12-30T00:00:00"/>
    <d v="1899-12-30T03:33:09"/>
    <n v="5"/>
    <d v="1899-12-30T03:10:18"/>
    <n v="213.14999999999526"/>
    <x v="6"/>
    <x v="0"/>
  </r>
  <r>
    <x v="4"/>
    <s v=""/>
    <x v="0"/>
    <x v="718"/>
    <m/>
    <d v="2024-12-19T00:00:00"/>
    <x v="1"/>
    <s v="2906"/>
    <x v="21"/>
    <s v="PA"/>
    <x v="6"/>
    <x v="0"/>
    <d v="2024-12-19T00:00:00"/>
    <d v="1899-12-30T17:56:38"/>
    <d v="2024-12-19T00:00:00"/>
    <d v="1899-12-30T17:56:48"/>
    <d v="2024-12-19T00:00:00"/>
    <d v="1899-12-30T17:56:54"/>
    <x v="136"/>
    <x v="18"/>
    <s v="1324082569"/>
    <s v="FBO"/>
    <d v="1899-12-30T00:00:16"/>
    <x v="2141"/>
    <d v="1899-12-30T00:00:10"/>
    <s v="Ensacado"/>
    <s v="E002"/>
    <x v="1"/>
    <d v="1899-12-30T00:00:16"/>
    <d v="1899-12-30T00:00:06"/>
    <x v="8"/>
    <x v="14"/>
    <x v="5"/>
    <x v="2"/>
    <n v="1"/>
    <n v="0"/>
    <x v="1"/>
    <x v="2"/>
    <x v="0"/>
    <n v="1"/>
    <x v="2"/>
    <x v="1"/>
    <d v="1899-12-30T00:00:10"/>
    <d v="1899-12-30T00:00:10"/>
    <x v="0"/>
    <m/>
    <m/>
    <d v="1899-12-30T00:00:00"/>
    <d v="1899-12-30T00:00:16"/>
    <n v="5"/>
    <d v="1899-12-30T00:00:10"/>
    <n v="0.26666666665914107"/>
    <x v="10"/>
    <x v="1"/>
  </r>
  <r>
    <x v="4"/>
    <s v="2024001568"/>
    <x v="0"/>
    <x v="709"/>
    <s v="E0493JHG"/>
    <d v="2024-12-19T00:00:00"/>
    <x v="1"/>
    <s v="3042"/>
    <x v="23"/>
    <s v="S2"/>
    <x v="5"/>
    <x v="0"/>
    <d v="2024-12-19T00:00:00"/>
    <d v="1899-12-30T17:29:26"/>
    <d v="2024-12-19T00:00:00"/>
    <d v="1899-12-30T17:41:52"/>
    <d v="2024-12-19T00:00:00"/>
    <d v="1899-12-30T18:27:21"/>
    <x v="0"/>
    <x v="0"/>
    <s v="1324082570"/>
    <s v="FBO"/>
    <d v="1899-12-30T00:57:55"/>
    <x v="2142"/>
    <d v="1899-12-30T00:12:26"/>
    <s v="Granel"/>
    <s v="E001"/>
    <x v="2"/>
    <d v="1899-12-30T00:57:55"/>
    <d v="1899-12-30T00:45:29"/>
    <x v="8"/>
    <x v="14"/>
    <x v="5"/>
    <x v="1"/>
    <n v="0"/>
    <n v="0"/>
    <x v="0"/>
    <x v="1"/>
    <x v="0"/>
    <n v="0"/>
    <x v="2"/>
    <x v="0"/>
    <d v="1899-12-30T00:12:26"/>
    <d v="1899-12-30T00:12:26"/>
    <x v="0"/>
    <m/>
    <m/>
    <d v="1899-12-30T00:00:00"/>
    <d v="1899-12-30T00:57:55"/>
    <n v="5"/>
    <d v="1899-12-30T00:12:26"/>
    <n v="57.916666666670388"/>
    <x v="11"/>
    <x v="0"/>
  </r>
  <r>
    <x v="4"/>
    <s v="2024001569"/>
    <x v="0"/>
    <x v="708"/>
    <s v="E5452JTS"/>
    <d v="2024-12-20T00:00:00"/>
    <x v="1"/>
    <s v="55"/>
    <x v="19"/>
    <s v="S1"/>
    <x v="1"/>
    <x v="0"/>
    <d v="2024-12-19T00:00:00"/>
    <d v="1899-12-30T17:29:44"/>
    <d v="2024-12-20T00:00:00"/>
    <d v="1899-12-30T08:37:42"/>
    <d v="2024-12-20T00:00:00"/>
    <d v="1899-12-30T09:48:52"/>
    <x v="0"/>
    <x v="0"/>
    <s v="1324082571"/>
    <s v="FBO"/>
    <d v="1899-12-30T08:19:08"/>
    <x v="2143"/>
    <d v="1899-12-30T07:07:58"/>
    <s v="Granel"/>
    <s v="E001"/>
    <x v="2"/>
    <d v="1899-12-30T16:19:07"/>
    <d v="1899-12-30T01:11:10"/>
    <x v="8"/>
    <x v="15"/>
    <x v="5"/>
    <x v="1"/>
    <n v="0"/>
    <n v="1"/>
    <x v="1"/>
    <x v="1"/>
    <x v="0"/>
    <n v="1"/>
    <x v="2"/>
    <x v="2"/>
    <d v="1899-12-30T07:07:58"/>
    <d v="1899-12-30T06:09:58"/>
    <x v="0"/>
    <m/>
    <m/>
    <d v="1899-12-30T00:00:00"/>
    <d v="1899-12-30T16:19:07"/>
    <n v="6"/>
    <n v="-0.36946759259258999"/>
    <n v="979.11666666667554"/>
    <x v="2"/>
    <x v="0"/>
  </r>
  <r>
    <x v="4"/>
    <s v=""/>
    <x v="0"/>
    <x v="727"/>
    <m/>
    <d v="2024-12-20T00:00:00"/>
    <x v="1"/>
    <s v="2906"/>
    <x v="21"/>
    <s v="PA"/>
    <x v="6"/>
    <x v="0"/>
    <d v="2024-12-20T00:00:00"/>
    <d v="1899-12-30T09:59:06"/>
    <d v="2024-12-20T00:00:00"/>
    <d v="1899-12-30T09:59:20"/>
    <d v="2024-12-20T00:00:00"/>
    <d v="1899-12-30T09:59:32"/>
    <x v="129"/>
    <x v="18"/>
    <s v="1324082572"/>
    <s v="FBO"/>
    <d v="1899-12-30T00:00:26"/>
    <x v="2095"/>
    <d v="1899-12-30T00:00:14"/>
    <s v="Ensacado"/>
    <s v="E002"/>
    <x v="1"/>
    <d v="1899-12-30T00:00:26"/>
    <d v="1899-12-30T00:00:12"/>
    <x v="3"/>
    <x v="15"/>
    <x v="5"/>
    <x v="2"/>
    <n v="1"/>
    <n v="0"/>
    <x v="1"/>
    <x v="2"/>
    <x v="0"/>
    <n v="1"/>
    <x v="2"/>
    <x v="1"/>
    <d v="1899-12-30T00:00:14"/>
    <d v="1899-12-30T00:00:14"/>
    <x v="0"/>
    <m/>
    <m/>
    <d v="1899-12-30T00:00:00"/>
    <d v="1899-12-30T00:00:26"/>
    <n v="6"/>
    <d v="1899-12-30T00:00:14"/>
    <n v="0.43333333332482127"/>
    <x v="2"/>
    <x v="1"/>
  </r>
  <r>
    <x v="4"/>
    <s v="2024001570"/>
    <x v="0"/>
    <x v="709"/>
    <s v="E0493JHG"/>
    <d v="2024-12-20T00:00:00"/>
    <x v="1"/>
    <s v="55"/>
    <x v="19"/>
    <s v="S1"/>
    <x v="1"/>
    <x v="0"/>
    <d v="2024-12-20T00:00:00"/>
    <d v="1899-12-30T09:30:59"/>
    <d v="2024-12-20T00:00:00"/>
    <d v="1899-12-30T09:47:31"/>
    <d v="2024-12-20T00:00:00"/>
    <d v="1899-12-30T10:04:54"/>
    <x v="0"/>
    <x v="0"/>
    <s v="1324082573"/>
    <s v="FBO"/>
    <d v="1899-12-30T00:33:55"/>
    <x v="2144"/>
    <d v="1899-12-30T00:16:32"/>
    <s v="Granel"/>
    <s v="E001"/>
    <x v="2"/>
    <d v="1899-12-30T00:33:55"/>
    <d v="1899-12-30T00:17:23"/>
    <x v="3"/>
    <x v="15"/>
    <x v="5"/>
    <x v="1"/>
    <n v="0"/>
    <n v="0"/>
    <x v="0"/>
    <x v="1"/>
    <x v="0"/>
    <n v="0"/>
    <x v="2"/>
    <x v="1"/>
    <d v="1899-12-30T00:16:32"/>
    <d v="1899-12-30T00:16:32"/>
    <x v="0"/>
    <m/>
    <m/>
    <d v="1899-12-30T00:00:00"/>
    <d v="1899-12-30T00:33:55"/>
    <n v="6"/>
    <d v="1899-12-30T00:16:32"/>
    <n v="33.916666666665598"/>
    <x v="3"/>
    <x v="1"/>
  </r>
  <r>
    <x v="4"/>
    <s v=""/>
    <x v="0"/>
    <x v="728"/>
    <m/>
    <d v="2024-12-20T00:00:00"/>
    <x v="1"/>
    <s v="2906"/>
    <x v="21"/>
    <s v="PA"/>
    <x v="6"/>
    <x v="0"/>
    <d v="2024-12-20T00:00:00"/>
    <d v="1899-12-30T10:49:06"/>
    <d v="2024-12-20T00:00:00"/>
    <d v="1899-12-30T10:31:59"/>
    <d v="2024-12-20T00:00:00"/>
    <d v="1899-12-30T10:49:25"/>
    <x v="143"/>
    <x v="18"/>
    <s v="1324082574"/>
    <s v="EXW"/>
    <d v="1899-12-30T00:34:33"/>
    <x v="1167"/>
    <d v="1899-12-30T00:17:07"/>
    <s v="Ensacado"/>
    <s v="E002"/>
    <x v="1"/>
    <d v="1899-12-30T00:00:19"/>
    <d v="1899-12-30T00:17:26"/>
    <x v="4"/>
    <x v="15"/>
    <x v="5"/>
    <x v="2"/>
    <n v="1"/>
    <n v="0"/>
    <x v="1"/>
    <x v="2"/>
    <x v="0"/>
    <n v="1"/>
    <x v="2"/>
    <x v="1"/>
    <d v="1899-12-30T00:17:07"/>
    <d v="1899-12-30T00:17:07"/>
    <x v="1"/>
    <m/>
    <m/>
    <d v="1899-12-30T00:00:00"/>
    <d v="1899-12-30T00:00:19"/>
    <n v="6"/>
    <n v="-1.1886574074080003E-2"/>
    <n v="0.31666666667033994"/>
    <x v="3"/>
    <x v="1"/>
  </r>
  <r>
    <x v="4"/>
    <s v=""/>
    <x v="0"/>
    <x v="729"/>
    <m/>
    <d v="2024-12-20T00:00:00"/>
    <x v="1"/>
    <s v="2906"/>
    <x v="21"/>
    <s v="PA"/>
    <x v="6"/>
    <x v="0"/>
    <d v="2024-12-20T00:00:00"/>
    <d v="1899-12-30T11:02:53"/>
    <d v="2024-12-20T00:00:00"/>
    <d v="1899-12-30T11:03:06"/>
    <d v="2024-12-20T00:00:00"/>
    <d v="1899-12-30T11:03:12"/>
    <x v="138"/>
    <x v="18"/>
    <s v="1324082575"/>
    <s v="EXW"/>
    <d v="1899-12-30T00:00:19"/>
    <x v="2141"/>
    <d v="1899-12-30T00:00:13"/>
    <s v="Ensacado"/>
    <s v="E002"/>
    <x v="1"/>
    <d v="1899-12-30T00:00:19"/>
    <d v="1899-12-30T00:00:06"/>
    <x v="5"/>
    <x v="15"/>
    <x v="5"/>
    <x v="2"/>
    <n v="1"/>
    <n v="0"/>
    <x v="1"/>
    <x v="2"/>
    <x v="0"/>
    <n v="1"/>
    <x v="2"/>
    <x v="1"/>
    <d v="1899-12-30T00:00:13"/>
    <d v="1899-12-30T00:00:13"/>
    <x v="0"/>
    <m/>
    <m/>
    <d v="1899-12-30T00:00:00"/>
    <d v="1899-12-30T00:00:19"/>
    <n v="6"/>
    <d v="1899-12-30T00:00:13"/>
    <n v="0.31666666667041987"/>
    <x v="4"/>
    <x v="1"/>
  </r>
  <r>
    <x v="4"/>
    <s v=""/>
    <x v="0"/>
    <x v="707"/>
    <m/>
    <d v="2024-12-20T00:00:00"/>
    <x v="1"/>
    <s v="2906"/>
    <x v="21"/>
    <s v="PA"/>
    <x v="6"/>
    <x v="0"/>
    <d v="2024-12-20T00:00:00"/>
    <d v="1899-12-30T11:23:15"/>
    <d v="2024-12-20T00:00:00"/>
    <d v="1899-12-30T12:33:00"/>
    <d v="2024-12-20T00:00:00"/>
    <d v="1899-12-30T11:23:41"/>
    <x v="126"/>
    <x v="18"/>
    <s v="1324082576"/>
    <s v="EXW"/>
    <d v="1899-12-30T02:19:04"/>
    <x v="2145"/>
    <d v="1899-12-30T01:09:45"/>
    <s v="Ensacado"/>
    <s v="E002"/>
    <x v="1"/>
    <d v="1899-12-30T00:00:26"/>
    <n v="-4.8136574074080007E-2"/>
    <x v="5"/>
    <x v="15"/>
    <x v="5"/>
    <x v="2"/>
    <n v="1"/>
    <n v="0"/>
    <x v="1"/>
    <x v="2"/>
    <x v="0"/>
    <n v="1"/>
    <x v="2"/>
    <x v="1"/>
    <d v="1899-12-30T01:09:45"/>
    <d v="1899-12-30T00:11:45"/>
    <x v="1"/>
    <m/>
    <m/>
    <d v="1899-12-30T00:00:00"/>
    <d v="1899-12-30T00:00:26"/>
    <n v="6"/>
    <d v="1899-12-30T01:09:45"/>
    <n v="0.43333333332482127"/>
    <x v="4"/>
    <x v="1"/>
  </r>
  <r>
    <x v="4"/>
    <s v="2024001571"/>
    <x v="0"/>
    <x v="708"/>
    <s v="E5452JTS"/>
    <d v="2024-12-20T00:00:00"/>
    <x v="1"/>
    <s v="3042"/>
    <x v="23"/>
    <s v="S2"/>
    <x v="5"/>
    <x v="0"/>
    <d v="2024-12-20T00:00:00"/>
    <d v="1899-12-30T11:43:06"/>
    <d v="2024-12-20T00:00:00"/>
    <d v="1899-12-30T11:52:57"/>
    <d v="2024-12-20T00:00:00"/>
    <d v="1899-12-30T12:14:05"/>
    <x v="0"/>
    <x v="0"/>
    <s v="1324082577"/>
    <s v="FBO"/>
    <d v="1899-12-30T00:30:59"/>
    <x v="2146"/>
    <d v="1899-12-30T00:09:51"/>
    <s v="Granel"/>
    <s v="E001"/>
    <x v="2"/>
    <d v="1899-12-30T00:30:59"/>
    <d v="1899-12-30T00:21:08"/>
    <x v="5"/>
    <x v="15"/>
    <x v="5"/>
    <x v="1"/>
    <n v="0"/>
    <n v="0"/>
    <x v="0"/>
    <x v="1"/>
    <x v="0"/>
    <n v="0"/>
    <x v="2"/>
    <x v="1"/>
    <d v="1899-12-30T00:09:51"/>
    <d v="1899-12-30T00:09:51"/>
    <x v="0"/>
    <m/>
    <m/>
    <d v="1899-12-30T00:00:00"/>
    <d v="1899-12-30T00:30:59"/>
    <n v="6"/>
    <d v="1899-12-30T00:09:51"/>
    <n v="30.983333333328076"/>
    <x v="5"/>
    <x v="1"/>
  </r>
  <r>
    <x v="4"/>
    <s v="2024001572"/>
    <x v="0"/>
    <x v="709"/>
    <s v="E0493JHG"/>
    <d v="2024-12-20T00:00:00"/>
    <x v="1"/>
    <s v="55"/>
    <x v="19"/>
    <s v="S1"/>
    <x v="1"/>
    <x v="0"/>
    <d v="2024-12-20T00:00:00"/>
    <d v="1899-12-30T11:44:21"/>
    <d v="2024-12-20T00:00:00"/>
    <d v="1899-12-30T12:21:50"/>
    <d v="2024-12-20T00:00:00"/>
    <d v="1899-12-30T12:39:19"/>
    <x v="0"/>
    <x v="0"/>
    <s v="1324082578"/>
    <s v="FBO"/>
    <d v="1899-12-30T00:54:58"/>
    <x v="2147"/>
    <d v="1899-12-30T00:37:29"/>
    <s v="Granel"/>
    <s v="E001"/>
    <x v="2"/>
    <d v="1899-12-30T00:54:58"/>
    <d v="1899-12-30T00:17:29"/>
    <x v="5"/>
    <x v="15"/>
    <x v="5"/>
    <x v="1"/>
    <n v="0"/>
    <n v="0"/>
    <x v="0"/>
    <x v="1"/>
    <x v="0"/>
    <n v="0"/>
    <x v="2"/>
    <x v="0"/>
    <d v="1899-12-30T00:37:29"/>
    <d v="1899-12-30T00:37:29"/>
    <x v="0"/>
    <m/>
    <m/>
    <d v="1899-12-30T00:00:00"/>
    <d v="1899-12-30T00:54:58"/>
    <n v="6"/>
    <d v="1899-12-30T00:37:29"/>
    <n v="54.966666666671927"/>
    <x v="5"/>
    <x v="0"/>
  </r>
  <r>
    <x v="4"/>
    <s v=""/>
    <x v="0"/>
    <x v="717"/>
    <s v="E0091KYX"/>
    <d v="2024-12-20T00:00:00"/>
    <x v="1"/>
    <s v="2906"/>
    <x v="21"/>
    <s v="PA"/>
    <x v="6"/>
    <x v="0"/>
    <d v="2024-12-20T00:00:00"/>
    <d v="1899-12-30T14:43:40"/>
    <d v="2024-12-20T00:00:00"/>
    <d v="1899-12-30T16:49:59"/>
    <d v="2024-12-20T00:00:00"/>
    <d v="1899-12-30T14:44:14"/>
    <x v="135"/>
    <x v="18"/>
    <s v="1324082579"/>
    <s v="EXW"/>
    <d v="1899-12-30T04:12:04"/>
    <x v="2148"/>
    <d v="1899-12-30T02:06:19"/>
    <s v="Ensacado"/>
    <s v="E002"/>
    <x v="1"/>
    <d v="1899-12-30T00:00:34"/>
    <n v="-8.7326388888880002E-2"/>
    <x v="7"/>
    <x v="15"/>
    <x v="5"/>
    <x v="2"/>
    <n v="1"/>
    <n v="0"/>
    <x v="1"/>
    <x v="2"/>
    <x v="0"/>
    <n v="1"/>
    <x v="2"/>
    <x v="1"/>
    <d v="1899-12-30T02:06:19"/>
    <d v="1899-12-30T01:08:19"/>
    <x v="1"/>
    <m/>
    <m/>
    <d v="1899-12-30T00:00:00"/>
    <d v="1899-12-30T00:00:34"/>
    <n v="6"/>
    <d v="1899-12-30T02:06:19"/>
    <n v="0.56666666666878029"/>
    <x v="8"/>
    <x v="1"/>
  </r>
  <r>
    <x v="4"/>
    <s v="2024001573"/>
    <x v="0"/>
    <x v="708"/>
    <s v="E5452JTS"/>
    <d v="2024-12-20T00:00:00"/>
    <x v="1"/>
    <s v="55"/>
    <x v="19"/>
    <s v="S1"/>
    <x v="1"/>
    <x v="0"/>
    <d v="2024-12-20T00:00:00"/>
    <d v="1899-12-30T13:33:06"/>
    <d v="2024-12-20T00:00:00"/>
    <d v="1899-12-30T13:58:30"/>
    <d v="2024-12-20T00:00:00"/>
    <d v="1899-12-30T15:17:52"/>
    <x v="0"/>
    <x v="0"/>
    <s v="1324082580"/>
    <s v="FBO"/>
    <d v="1899-12-30T01:44:46"/>
    <x v="50"/>
    <d v="1899-12-30T00:25:24"/>
    <s v="Granel"/>
    <s v="E001"/>
    <x v="2"/>
    <d v="1899-12-30T01:44:46"/>
    <d v="1899-12-30T01:19:22"/>
    <x v="9"/>
    <x v="15"/>
    <x v="5"/>
    <x v="1"/>
    <n v="0"/>
    <n v="0"/>
    <x v="0"/>
    <x v="1"/>
    <x v="0"/>
    <n v="0"/>
    <x v="2"/>
    <x v="2"/>
    <d v="1899-12-30T00:25:24"/>
    <d v="1899-12-30T00:25:24"/>
    <x v="0"/>
    <m/>
    <m/>
    <d v="1899-12-30T00:00:00"/>
    <d v="1899-12-30T01:44:46"/>
    <n v="6"/>
    <d v="1899-12-30T00:25:24"/>
    <n v="104.76666666666716"/>
    <x v="6"/>
    <x v="0"/>
  </r>
  <r>
    <x v="4"/>
    <s v=""/>
    <x v="0"/>
    <x v="730"/>
    <m/>
    <d v="2024-12-20T00:00:00"/>
    <x v="1"/>
    <s v="2906"/>
    <x v="21"/>
    <s v="PA"/>
    <x v="6"/>
    <x v="0"/>
    <d v="2024-12-20T00:00:00"/>
    <d v="1899-12-30T16:53:25"/>
    <d v="2024-12-20T00:00:00"/>
    <d v="1899-12-30T19:12:00"/>
    <d v="2024-12-20T00:00:00"/>
    <d v="1899-12-30T16:53:46"/>
    <x v="144"/>
    <x v="18"/>
    <s v="1324082581"/>
    <s v="EXW"/>
    <d v="1899-12-30T04:36:49"/>
    <x v="2149"/>
    <d v="1899-12-30T02:18:35"/>
    <s v="Ensacado"/>
    <s v="E002"/>
    <x v="1"/>
    <d v="1899-12-30T00:00:21"/>
    <n v="-9.5995370370370092E-2"/>
    <x v="10"/>
    <x v="15"/>
    <x v="5"/>
    <x v="2"/>
    <n v="1"/>
    <n v="0"/>
    <x v="1"/>
    <x v="2"/>
    <x v="0"/>
    <n v="1"/>
    <x v="2"/>
    <x v="1"/>
    <d v="1899-12-30T02:18:35"/>
    <d v="1899-12-30T01:20:35"/>
    <x v="1"/>
    <m/>
    <m/>
    <d v="1899-12-30T00:00:00"/>
    <d v="1899-12-30T00:00:21"/>
    <n v="6"/>
    <d v="1899-12-30T02:18:35"/>
    <n v="0.35000000000628972"/>
    <x v="9"/>
    <x v="1"/>
  </r>
  <r>
    <x v="4"/>
    <s v=""/>
    <x v="0"/>
    <x v="728"/>
    <m/>
    <d v="2024-12-20T00:00:00"/>
    <x v="1"/>
    <s v="2906"/>
    <x v="21"/>
    <s v="PA"/>
    <x v="6"/>
    <x v="0"/>
    <d v="2024-12-20T00:00:00"/>
    <d v="1899-12-30T17:14:23"/>
    <d v="2024-12-20T00:00:00"/>
    <d v="1899-12-30T08:01:59"/>
    <d v="2024-12-20T00:00:00"/>
    <d v="1899-12-30T17:14:38"/>
    <x v="143"/>
    <x v="18"/>
    <s v="1324082582"/>
    <s v="EXW"/>
    <d v="1899-12-30T18:25:03"/>
    <x v="2150"/>
    <d v="1899-12-30T09:12:24"/>
    <s v="Ensacado"/>
    <s v="E002"/>
    <x v="1"/>
    <d v="1899-12-30T00:00:15"/>
    <d v="1899-12-30T09:12:39"/>
    <x v="8"/>
    <x v="15"/>
    <x v="5"/>
    <x v="2"/>
    <n v="1"/>
    <n v="0"/>
    <x v="1"/>
    <x v="2"/>
    <x v="0"/>
    <n v="1"/>
    <x v="2"/>
    <x v="1"/>
    <d v="1899-12-30T09:12:24"/>
    <d v="1899-12-30T08:14:24"/>
    <x v="1"/>
    <m/>
    <m/>
    <d v="1899-12-30T00:00:00"/>
    <d v="1899-12-30T00:00:15"/>
    <n v="6"/>
    <n v="-0.38361111111111001"/>
    <n v="0.24999999999844036"/>
    <x v="10"/>
    <x v="1"/>
  </r>
  <r>
    <x v="4"/>
    <s v=""/>
    <x v="0"/>
    <x v="717"/>
    <s v="E8706HRP"/>
    <d v="2024-12-23T00:00:00"/>
    <x v="1"/>
    <s v="2906"/>
    <x v="21"/>
    <s v="PA"/>
    <x v="6"/>
    <x v="0"/>
    <d v="2024-12-23T00:00:00"/>
    <d v="1899-12-30T10:50:29"/>
    <d v="2024-12-23T00:00:00"/>
    <d v="1899-12-30T06:49:59"/>
    <d v="2024-12-23T00:00:00"/>
    <d v="1899-12-30T10:50:51"/>
    <x v="135"/>
    <x v="18"/>
    <s v="1324082583"/>
    <s v="EXW"/>
    <d v="1899-12-30T08:01:22"/>
    <x v="2151"/>
    <d v="1899-12-30T04:00:30"/>
    <s v="Ensacado"/>
    <s v="E002"/>
    <x v="1"/>
    <d v="1899-12-30T00:00:22"/>
    <d v="1899-12-30T04:00:52"/>
    <x v="4"/>
    <x v="16"/>
    <x v="0"/>
    <x v="2"/>
    <n v="1"/>
    <n v="0"/>
    <x v="1"/>
    <x v="2"/>
    <x v="0"/>
    <n v="1"/>
    <x v="2"/>
    <x v="1"/>
    <d v="1899-12-30T04:00:30"/>
    <d v="1899-12-30T03:02:30"/>
    <x v="1"/>
    <m/>
    <m/>
    <d v="1899-12-30T00:00:00"/>
    <d v="1899-12-30T00:00:22"/>
    <n v="2"/>
    <n v="-0.16701388888889002"/>
    <n v="0.36666666666715031"/>
    <x v="3"/>
    <x v="1"/>
  </r>
  <r>
    <x v="4"/>
    <s v="2024001575"/>
    <x v="0"/>
    <x v="708"/>
    <s v="E5452JTS"/>
    <d v="2024-12-23T00:00:00"/>
    <x v="1"/>
    <s v="55"/>
    <x v="19"/>
    <s v="S1"/>
    <x v="1"/>
    <x v="0"/>
    <d v="2024-12-20T00:00:00"/>
    <d v="1899-12-30T17:17:03"/>
    <d v="2024-12-23T00:00:00"/>
    <d v="1899-12-30T10:53:12"/>
    <d v="2024-12-23T00:00:00"/>
    <d v="1899-12-30T11:21:47"/>
    <x v="0"/>
    <x v="0"/>
    <s v="1324082584"/>
    <s v="FBO"/>
    <d v="1899-12-30T10:04:44"/>
    <x v="1002"/>
    <d v="1899-12-30T09:36:09"/>
    <s v="Granel"/>
    <s v="E001"/>
    <x v="2"/>
    <d v="1899-12-30T18:04:43"/>
    <d v="1899-12-30T00:28:35"/>
    <x v="8"/>
    <x v="16"/>
    <x v="5"/>
    <x v="1"/>
    <n v="0"/>
    <n v="1"/>
    <x v="1"/>
    <x v="1"/>
    <x v="0"/>
    <n v="1"/>
    <x v="2"/>
    <x v="2"/>
    <d v="1899-12-30T09:36:09"/>
    <d v="1899-12-30T08:38:09"/>
    <x v="0"/>
    <m/>
    <m/>
    <d v="1899-12-30T00:00:00"/>
    <d v="1899-12-30T18:04:43"/>
    <n v="2"/>
    <n v="-0.26656249999999998"/>
    <n v="1084.7166666666708"/>
    <x v="4"/>
    <x v="0"/>
  </r>
  <r>
    <x v="4"/>
    <s v=""/>
    <x v="0"/>
    <x v="717"/>
    <s v="E8706HRP"/>
    <d v="2024-12-23T00:00:00"/>
    <x v="1"/>
    <s v="2906"/>
    <x v="21"/>
    <s v="PA"/>
    <x v="6"/>
    <x v="0"/>
    <d v="2024-12-23T00:00:00"/>
    <d v="1899-12-30T17:04:57"/>
    <d v="2024-12-23T00:00:00"/>
    <d v="1899-12-30T06:49:59"/>
    <d v="2024-12-23T00:00:00"/>
    <d v="1899-12-30T17:05:13"/>
    <x v="135"/>
    <x v="18"/>
    <s v="1324082585"/>
    <s v="EXW"/>
    <d v="1899-12-30T20:30:12"/>
    <x v="2152"/>
    <d v="1899-12-30T10:14:58"/>
    <s v="Ensacado"/>
    <s v="E002"/>
    <x v="1"/>
    <d v="1899-12-30T00:00:16"/>
    <d v="1899-12-30T10:15:14"/>
    <x v="8"/>
    <x v="16"/>
    <x v="0"/>
    <x v="2"/>
    <n v="1"/>
    <n v="0"/>
    <x v="1"/>
    <x v="2"/>
    <x v="0"/>
    <n v="1"/>
    <x v="2"/>
    <x v="1"/>
    <d v="1899-12-30T10:14:58"/>
    <d v="1899-12-30T09:16:58"/>
    <x v="1"/>
    <m/>
    <m/>
    <d v="1899-12-30T00:00:00"/>
    <d v="1899-12-30T00:00:16"/>
    <n v="2"/>
    <n v="-0.42706018518518002"/>
    <n v="0.26666666667352956"/>
    <x v="10"/>
    <x v="1"/>
  </r>
  <r>
    <x v="4"/>
    <s v="2024001576"/>
    <x v="0"/>
    <x v="708"/>
    <s v="E5452JTS"/>
    <d v="2024-12-26T00:00:00"/>
    <x v="1"/>
    <s v="55"/>
    <x v="19"/>
    <s v="S1"/>
    <x v="1"/>
    <x v="0"/>
    <d v="2024-12-23T00:00:00"/>
    <d v="1899-12-30T13:09:44"/>
    <d v="2024-12-26T00:00:00"/>
    <d v="1899-12-30T09:06:30"/>
    <d v="2024-12-26T00:00:00"/>
    <d v="1899-12-30T09:45:50"/>
    <x v="0"/>
    <x v="0"/>
    <s v="1324082586"/>
    <s v="FBO"/>
    <d v="1899-12-31T04:36:06"/>
    <x v="2153"/>
    <d v="1899-12-31T03:56:46"/>
    <s v="Granel"/>
    <s v="E001"/>
    <x v="2"/>
    <d v="1899-12-30T20:36:05"/>
    <d v="1899-12-30T00:39:20"/>
    <x v="9"/>
    <x v="20"/>
    <x v="0"/>
    <x v="1"/>
    <n v="0"/>
    <n v="1"/>
    <x v="1"/>
    <x v="1"/>
    <x v="0"/>
    <n v="1"/>
    <x v="2"/>
    <x v="2"/>
    <d v="1899-12-31T03:56:46"/>
    <d v="1899-12-31T02:58:46"/>
    <x v="1"/>
    <m/>
    <m/>
    <d v="1899-12-30T00:00:00"/>
    <d v="1899-12-30T20:36:05"/>
    <n v="5"/>
    <n v="-0.16891203703704"/>
    <n v="1236.0833333333219"/>
    <x v="2"/>
    <x v="0"/>
  </r>
  <r>
    <x v="4"/>
    <s v="2024001577"/>
    <x v="0"/>
    <x v="708"/>
    <s v="E5452JTS"/>
    <d v="2024-12-26T00:00:00"/>
    <x v="1"/>
    <s v="55"/>
    <x v="19"/>
    <s v="S1"/>
    <x v="1"/>
    <x v="0"/>
    <d v="2024-12-26T00:00:00"/>
    <d v="1899-12-30T11:43:41"/>
    <d v="2024-12-26T00:00:00"/>
    <d v="1899-12-30T11:46:57"/>
    <d v="2024-12-26T00:00:00"/>
    <d v="1899-12-30T12:02:32"/>
    <x v="0"/>
    <x v="0"/>
    <s v="1324082587"/>
    <s v="FBO"/>
    <d v="1899-12-30T00:18:51"/>
    <x v="1744"/>
    <d v="1899-12-30T00:03:16"/>
    <s v="Granel"/>
    <s v="E001"/>
    <x v="2"/>
    <d v="1899-12-30T00:18:51"/>
    <d v="1899-12-30T00:15:35"/>
    <x v="5"/>
    <x v="20"/>
    <x v="0"/>
    <x v="1"/>
    <n v="0"/>
    <n v="0"/>
    <x v="0"/>
    <x v="1"/>
    <x v="0"/>
    <n v="0"/>
    <x v="2"/>
    <x v="1"/>
    <d v="1899-12-30T00:03:16"/>
    <d v="1899-12-30T00:03:16"/>
    <x v="0"/>
    <m/>
    <m/>
    <d v="1899-12-30T00:00:00"/>
    <d v="1899-12-30T00:18:51"/>
    <n v="5"/>
    <d v="1899-12-30T00:03:16"/>
    <n v="18.850000000003185"/>
    <x v="5"/>
    <x v="1"/>
  </r>
  <r>
    <x v="4"/>
    <s v="2024001578"/>
    <x v="0"/>
    <x v="708"/>
    <s v="E5452JTS"/>
    <d v="2024-12-26T00:00:00"/>
    <x v="1"/>
    <s v="55"/>
    <x v="19"/>
    <s v="S1"/>
    <x v="1"/>
    <x v="0"/>
    <d v="2024-12-26T00:00:00"/>
    <d v="1899-12-30T15:46:57"/>
    <d v="2024-12-26T00:00:00"/>
    <d v="1899-12-30T15:47:03"/>
    <d v="2024-12-26T00:00:00"/>
    <d v="1899-12-30T16:05:49"/>
    <x v="0"/>
    <x v="0"/>
    <s v="1324082588"/>
    <s v="FBO"/>
    <d v="1899-12-30T00:18:52"/>
    <x v="1890"/>
    <d v="1899-12-30T00:00:06"/>
    <s v="Granel"/>
    <s v="E001"/>
    <x v="2"/>
    <d v="1899-12-30T00:18:52"/>
    <d v="1899-12-30T00:18:46"/>
    <x v="14"/>
    <x v="20"/>
    <x v="0"/>
    <x v="1"/>
    <n v="0"/>
    <n v="0"/>
    <x v="0"/>
    <x v="1"/>
    <x v="0"/>
    <n v="0"/>
    <x v="2"/>
    <x v="1"/>
    <d v="1899-12-30T00:00:06"/>
    <d v="1899-12-30T00:00:06"/>
    <x v="0"/>
    <m/>
    <m/>
    <d v="1899-12-30T00:00:00"/>
    <d v="1899-12-30T00:18:52"/>
    <n v="5"/>
    <d v="1899-12-30T00:00:06"/>
    <n v="18.866666666663967"/>
    <x v="9"/>
    <x v="1"/>
  </r>
  <r>
    <x v="4"/>
    <s v=""/>
    <x v="0"/>
    <x v="721"/>
    <m/>
    <d v="2024-12-26T00:00:00"/>
    <x v="1"/>
    <s v="2906"/>
    <x v="21"/>
    <s v="PA"/>
    <x v="6"/>
    <x v="0"/>
    <d v="2024-12-26T00:00:00"/>
    <d v="1899-12-30T16:55:49"/>
    <d v="2024-12-26T00:00:00"/>
    <d v="1899-12-30T16:56:26"/>
    <d v="2024-12-26T00:00:00"/>
    <d v="1899-12-30T16:56:31"/>
    <x v="138"/>
    <x v="18"/>
    <s v="1324082589"/>
    <s v="FBO"/>
    <d v="1899-12-30T00:00:42"/>
    <x v="2154"/>
    <d v="1899-12-30T00:00:37"/>
    <s v="Ensacado"/>
    <s v="E002"/>
    <x v="1"/>
    <d v="1899-12-30T00:00:42"/>
    <d v="1899-12-30T00:00:05"/>
    <x v="10"/>
    <x v="20"/>
    <x v="0"/>
    <x v="2"/>
    <n v="1"/>
    <n v="0"/>
    <x v="1"/>
    <x v="2"/>
    <x v="0"/>
    <n v="1"/>
    <x v="2"/>
    <x v="1"/>
    <d v="1899-12-30T00:00:37"/>
    <d v="1899-12-30T00:00:37"/>
    <x v="0"/>
    <m/>
    <m/>
    <d v="1899-12-30T00:00:00"/>
    <d v="1899-12-30T00:00:42"/>
    <n v="5"/>
    <d v="1899-12-30T00:00:37"/>
    <n v="0.6999999999985107"/>
    <x v="9"/>
    <x v="1"/>
  </r>
  <r>
    <x v="4"/>
    <s v="2024001579"/>
    <x v="0"/>
    <x v="708"/>
    <s v="E5452JTS"/>
    <d v="2024-12-26T00:00:00"/>
    <x v="1"/>
    <s v="55"/>
    <x v="19"/>
    <s v="S1"/>
    <x v="1"/>
    <x v="0"/>
    <d v="2024-12-26T00:00:00"/>
    <d v="1899-12-30T17:42:20"/>
    <d v="2024-12-26T00:00:00"/>
    <d v="1899-12-30T17:45:25"/>
    <d v="2024-12-26T00:00:00"/>
    <d v="1899-12-30T18:04:27"/>
    <x v="0"/>
    <x v="0"/>
    <s v="1324082590"/>
    <s v="FBO"/>
    <d v="1899-12-30T00:22:07"/>
    <x v="1679"/>
    <d v="1899-12-30T00:03:05"/>
    <s v="Granel"/>
    <s v="E001"/>
    <x v="2"/>
    <d v="1899-12-30T00:22:07"/>
    <d v="1899-12-30T00:19:02"/>
    <x v="8"/>
    <x v="20"/>
    <x v="0"/>
    <x v="1"/>
    <n v="0"/>
    <n v="0"/>
    <x v="0"/>
    <x v="1"/>
    <x v="0"/>
    <n v="0"/>
    <x v="2"/>
    <x v="1"/>
    <d v="1899-12-30T00:03:05"/>
    <d v="1899-12-30T00:03:05"/>
    <x v="0"/>
    <m/>
    <m/>
    <d v="1899-12-30T00:00:00"/>
    <d v="1899-12-30T00:22:07"/>
    <n v="5"/>
    <d v="1899-12-30T00:03:05"/>
    <n v="22.116666666671989"/>
    <x v="11"/>
    <x v="1"/>
  </r>
  <r>
    <x v="4"/>
    <s v="2024001580"/>
    <x v="0"/>
    <x v="708"/>
    <s v="E5452JTS"/>
    <d v="2024-12-27T00:00:00"/>
    <x v="1"/>
    <s v="55"/>
    <x v="19"/>
    <s v="S1"/>
    <x v="1"/>
    <x v="0"/>
    <d v="2024-12-27T00:00:00"/>
    <d v="1899-12-30T09:30:29"/>
    <d v="2024-12-27T00:00:00"/>
    <d v="1899-12-30T09:30:07"/>
    <d v="2024-12-27T00:00:00"/>
    <d v="1899-12-30T09:49:33"/>
    <x v="0"/>
    <x v="0"/>
    <s v="1324082591"/>
    <s v="FBO"/>
    <d v="1899-12-30T00:19:48"/>
    <x v="2155"/>
    <d v="1899-12-30T00:00:22"/>
    <s v="Granel"/>
    <s v="E001"/>
    <x v="2"/>
    <d v="1899-12-30T00:19:04"/>
    <d v="1899-12-30T00:19:26"/>
    <x v="3"/>
    <x v="0"/>
    <x v="0"/>
    <x v="1"/>
    <n v="0"/>
    <n v="0"/>
    <x v="0"/>
    <x v="1"/>
    <x v="0"/>
    <n v="0"/>
    <x v="2"/>
    <x v="1"/>
    <d v="1899-12-30T00:00:22"/>
    <d v="1899-12-30T00:00:22"/>
    <x v="0"/>
    <m/>
    <m/>
    <d v="1899-12-30T00:00:00"/>
    <d v="1899-12-30T00:19:04"/>
    <n v="6"/>
    <n v="-2.54629629630021E-4"/>
    <n v="19.066666666665597"/>
    <x v="2"/>
    <x v="1"/>
  </r>
  <r>
    <x v="4"/>
    <s v=""/>
    <x v="0"/>
    <x v="713"/>
    <m/>
    <d v="2024-12-27T00:00:00"/>
    <x v="1"/>
    <s v="2906"/>
    <x v="21"/>
    <s v="PA"/>
    <x v="6"/>
    <x v="0"/>
    <d v="2024-12-27T00:00:00"/>
    <d v="1899-12-30T10:10:00"/>
    <d v="2024-12-27T00:00:00"/>
    <d v="1899-12-30T10:10:17"/>
    <d v="2024-12-27T00:00:00"/>
    <d v="1899-12-30T10:10:40"/>
    <x v="131"/>
    <x v="18"/>
    <s v="1324082592"/>
    <s v="FBO"/>
    <d v="1899-12-30T00:00:40"/>
    <x v="1730"/>
    <d v="1899-12-30T00:00:17"/>
    <s v="Ensacado"/>
    <s v="E002"/>
    <x v="1"/>
    <d v="1899-12-30T00:00:40"/>
    <d v="1899-12-30T00:00:23"/>
    <x v="4"/>
    <x v="0"/>
    <x v="0"/>
    <x v="2"/>
    <n v="1"/>
    <n v="0"/>
    <x v="1"/>
    <x v="2"/>
    <x v="0"/>
    <n v="1"/>
    <x v="2"/>
    <x v="1"/>
    <d v="1899-12-30T00:00:17"/>
    <d v="1899-12-30T00:00:17"/>
    <x v="0"/>
    <m/>
    <m/>
    <d v="1899-12-30T00:00:00"/>
    <d v="1899-12-30T00:00:40"/>
    <n v="6"/>
    <d v="1899-12-30T00:00:17"/>
    <n v="0.66666666666240104"/>
    <x v="3"/>
    <x v="1"/>
  </r>
  <r>
    <x v="4"/>
    <s v=""/>
    <x v="0"/>
    <x v="721"/>
    <m/>
    <d v="2024-12-27T00:00:00"/>
    <x v="1"/>
    <s v="2906"/>
    <x v="21"/>
    <s v="PA"/>
    <x v="6"/>
    <x v="0"/>
    <d v="2024-12-27T00:00:00"/>
    <d v="1899-12-30T11:04:42"/>
    <d v="2024-12-27T00:00:00"/>
    <d v="1899-12-30T11:04:54"/>
    <d v="2024-12-27T00:00:00"/>
    <d v="1899-12-30T11:04:59"/>
    <x v="138"/>
    <x v="18"/>
    <s v="1324082594"/>
    <s v="FBO"/>
    <d v="1899-12-30T00:00:17"/>
    <x v="2154"/>
    <d v="1899-12-30T00:00:12"/>
    <s v="Ensacado"/>
    <s v="E002"/>
    <x v="1"/>
    <d v="1899-12-30T00:00:17"/>
    <d v="1899-12-30T00:00:05"/>
    <x v="5"/>
    <x v="0"/>
    <x v="0"/>
    <x v="2"/>
    <n v="1"/>
    <n v="0"/>
    <x v="1"/>
    <x v="2"/>
    <x v="0"/>
    <n v="1"/>
    <x v="2"/>
    <x v="1"/>
    <d v="1899-12-30T00:00:12"/>
    <d v="1899-12-30T00:00:12"/>
    <x v="0"/>
    <m/>
    <m/>
    <d v="1899-12-30T00:00:00"/>
    <d v="1899-12-30T00:00:17"/>
    <n v="6"/>
    <d v="1899-12-30T00:00:12"/>
    <n v="0.28333333333439015"/>
    <x v="4"/>
    <x v="1"/>
  </r>
  <r>
    <x v="4"/>
    <s v="2024001581"/>
    <x v="0"/>
    <x v="708"/>
    <s v="E5452JTS"/>
    <d v="2024-12-27T00:00:00"/>
    <x v="1"/>
    <s v="55"/>
    <x v="19"/>
    <s v="S1"/>
    <x v="1"/>
    <x v="0"/>
    <d v="2024-12-27T00:00:00"/>
    <d v="1899-12-30T11:42:16"/>
    <d v="2024-12-27T00:00:00"/>
    <d v="1899-12-30T11:41:44"/>
    <d v="2024-12-27T00:00:00"/>
    <d v="1899-12-30T11:59:26"/>
    <x v="0"/>
    <x v="0"/>
    <s v="1324082595"/>
    <s v="FBO"/>
    <d v="1899-12-30T00:18:14"/>
    <x v="2156"/>
    <d v="1899-12-30T00:00:32"/>
    <s v="Granel"/>
    <s v="E001"/>
    <x v="2"/>
    <d v="1899-12-30T00:17:10"/>
    <d v="1899-12-30T00:17:42"/>
    <x v="5"/>
    <x v="0"/>
    <x v="0"/>
    <x v="1"/>
    <n v="0"/>
    <n v="0"/>
    <x v="0"/>
    <x v="1"/>
    <x v="0"/>
    <n v="0"/>
    <x v="2"/>
    <x v="1"/>
    <d v="1899-12-30T00:00:32"/>
    <d v="1899-12-30T00:00:32"/>
    <x v="0"/>
    <m/>
    <m/>
    <d v="1899-12-30T00:00:00"/>
    <d v="1899-12-30T00:17:10"/>
    <n v="6"/>
    <n v="-3.7037037038001319E-4"/>
    <n v="17.166666666657626"/>
    <x v="4"/>
    <x v="1"/>
  </r>
  <r>
    <x v="4"/>
    <s v=""/>
    <x v="0"/>
    <x v="718"/>
    <m/>
    <d v="2024-12-27T00:00:00"/>
    <x v="1"/>
    <s v="2906"/>
    <x v="21"/>
    <s v="PA"/>
    <x v="6"/>
    <x v="0"/>
    <d v="2024-12-27T00:00:00"/>
    <d v="1899-12-30T11:59:27"/>
    <d v="2024-12-27T00:00:00"/>
    <d v="1899-12-30T11:59:37"/>
    <d v="2024-12-27T00:00:00"/>
    <d v="1899-12-30T11:59:41"/>
    <x v="136"/>
    <x v="18"/>
    <s v="1324082596"/>
    <s v="FBO"/>
    <d v="1899-12-30T00:00:14"/>
    <x v="2157"/>
    <d v="1899-12-30T00:00:10"/>
    <s v="Ensacado"/>
    <s v="E002"/>
    <x v="1"/>
    <d v="1899-12-30T00:00:14"/>
    <d v="1899-12-30T00:00:04"/>
    <x v="5"/>
    <x v="0"/>
    <x v="0"/>
    <x v="2"/>
    <n v="1"/>
    <n v="0"/>
    <x v="1"/>
    <x v="2"/>
    <x v="0"/>
    <n v="1"/>
    <x v="2"/>
    <x v="1"/>
    <d v="1899-12-30T00:00:10"/>
    <d v="1899-12-30T00:00:10"/>
    <x v="0"/>
    <m/>
    <m/>
    <d v="1899-12-30T00:00:00"/>
    <d v="1899-12-30T00:00:14"/>
    <n v="6"/>
    <d v="1899-12-30T00:00:10"/>
    <n v="0.23333333332319128"/>
    <x v="4"/>
    <x v="1"/>
  </r>
  <r>
    <x v="4"/>
    <s v=""/>
    <x v="0"/>
    <x v="731"/>
    <m/>
    <d v="2024-12-27T00:00:00"/>
    <x v="1"/>
    <s v="2906"/>
    <x v="21"/>
    <s v="PA"/>
    <x v="6"/>
    <x v="0"/>
    <d v="2024-12-27T00:00:00"/>
    <d v="1899-12-30T16:06:03"/>
    <d v="2024-12-27T00:00:00"/>
    <d v="1899-12-30T16:06:15"/>
    <d v="2024-12-27T00:00:00"/>
    <d v="1899-12-30T16:06:21"/>
    <x v="145"/>
    <x v="18"/>
    <s v="1324082597"/>
    <s v="FBO"/>
    <d v="1899-12-30T00:00:18"/>
    <x v="2141"/>
    <d v="1899-12-30T00:00:12"/>
    <s v="Ensacado"/>
    <s v="E002"/>
    <x v="1"/>
    <d v="1899-12-30T00:00:18"/>
    <d v="1899-12-30T00:00:06"/>
    <x v="10"/>
    <x v="0"/>
    <x v="0"/>
    <x v="2"/>
    <n v="1"/>
    <n v="0"/>
    <x v="1"/>
    <x v="2"/>
    <x v="0"/>
    <n v="1"/>
    <x v="2"/>
    <x v="1"/>
    <d v="1899-12-30T00:00:12"/>
    <d v="1899-12-30T00:00:12"/>
    <x v="0"/>
    <m/>
    <m/>
    <d v="1899-12-30T00:00:00"/>
    <d v="1899-12-30T00:00:18"/>
    <n v="6"/>
    <d v="1899-12-30T00:00:12"/>
    <n v="0.29999999999525073"/>
    <x v="9"/>
    <x v="1"/>
  </r>
  <r>
    <x v="4"/>
    <s v=""/>
    <x v="0"/>
    <x v="721"/>
    <m/>
    <d v="2024-12-27T00:00:00"/>
    <x v="1"/>
    <s v="2906"/>
    <x v="21"/>
    <s v="PA"/>
    <x v="6"/>
    <x v="0"/>
    <d v="2024-12-27T00:00:00"/>
    <d v="1899-12-30T17:16:55"/>
    <d v="2024-12-27T00:00:00"/>
    <d v="1899-12-30T17:17:06"/>
    <d v="2024-12-27T00:00:00"/>
    <d v="1899-12-30T17:17:55"/>
    <x v="138"/>
    <x v="18"/>
    <s v="1324082598"/>
    <s v="FBO"/>
    <d v="1899-12-30T00:01:00"/>
    <x v="1712"/>
    <d v="1899-12-30T00:00:11"/>
    <s v="Ensacado"/>
    <s v="E002"/>
    <x v="1"/>
    <d v="1899-12-30T00:01:00"/>
    <d v="1899-12-30T00:00:49"/>
    <x v="8"/>
    <x v="0"/>
    <x v="0"/>
    <x v="2"/>
    <n v="1"/>
    <n v="0"/>
    <x v="1"/>
    <x v="2"/>
    <x v="0"/>
    <n v="1"/>
    <x v="2"/>
    <x v="1"/>
    <d v="1899-12-30T00:00:11"/>
    <d v="1899-12-30T00:00:11"/>
    <x v="0"/>
    <m/>
    <m/>
    <d v="1899-12-30T00:00:00"/>
    <d v="1899-12-30T00:01:00"/>
    <n v="6"/>
    <d v="1899-12-30T00:00:11"/>
    <n v="0.99999999999360156"/>
    <x v="10"/>
    <x v="1"/>
  </r>
  <r>
    <x v="4"/>
    <s v=""/>
    <x v="0"/>
    <x v="710"/>
    <m/>
    <d v="2024-12-30T00:00:00"/>
    <x v="1"/>
    <s v="2906"/>
    <x v="21"/>
    <s v="PA"/>
    <x v="6"/>
    <x v="0"/>
    <d v="2024-12-30T00:00:00"/>
    <d v="1899-12-30T09:39:39"/>
    <d v="2024-12-30T00:00:00"/>
    <d v="1899-12-30T09:39:51"/>
    <d v="2024-12-30T00:00:00"/>
    <d v="1899-12-30T09:39:58"/>
    <x v="127"/>
    <x v="18"/>
    <s v="1324082599"/>
    <s v="FBO"/>
    <d v="1899-12-30T00:00:19"/>
    <x v="2094"/>
    <d v="1899-12-30T00:00:12"/>
    <s v="Ensacado"/>
    <s v="E002"/>
    <x v="1"/>
    <d v="1899-12-30T00:00:19"/>
    <d v="1899-12-30T00:00:07"/>
    <x v="3"/>
    <x v="1"/>
    <x v="1"/>
    <x v="2"/>
    <n v="1"/>
    <n v="0"/>
    <x v="1"/>
    <x v="2"/>
    <x v="0"/>
    <n v="1"/>
    <x v="2"/>
    <x v="1"/>
    <d v="1899-12-30T00:00:12"/>
    <d v="1899-12-30T00:00:12"/>
    <x v="0"/>
    <m/>
    <m/>
    <d v="1899-12-30T00:00:00"/>
    <d v="1899-12-30T00:00:19"/>
    <n v="2"/>
    <d v="1899-12-30T00:00:12"/>
    <n v="0.31666666667041987"/>
    <x v="2"/>
    <x v="1"/>
  </r>
  <r>
    <x v="4"/>
    <s v=""/>
    <x v="0"/>
    <x v="714"/>
    <m/>
    <d v="2024-12-30T00:00:00"/>
    <x v="1"/>
    <s v="2906"/>
    <x v="21"/>
    <s v="PA"/>
    <x v="6"/>
    <x v="0"/>
    <d v="2024-12-30T00:00:00"/>
    <d v="1899-12-30T11:09:47"/>
    <d v="2024-12-30T00:00:00"/>
    <d v="1899-12-30T19:09:00"/>
    <d v="2024-12-30T00:00:00"/>
    <d v="1899-12-30T11:10:05"/>
    <x v="134"/>
    <x v="18"/>
    <s v="1324082600"/>
    <s v="EXW"/>
    <d v="1899-12-30T15:58:08"/>
    <x v="2158"/>
    <d v="1899-12-30T07:59:13"/>
    <s v="Ensacado"/>
    <s v="E002"/>
    <x v="1"/>
    <d v="1899-12-30T00:00:18"/>
    <n v="-0.33258101851852007"/>
    <x v="5"/>
    <x v="1"/>
    <x v="1"/>
    <x v="2"/>
    <n v="1"/>
    <n v="0"/>
    <x v="1"/>
    <x v="2"/>
    <x v="0"/>
    <n v="1"/>
    <x v="2"/>
    <x v="1"/>
    <d v="1899-12-30T07:59:13"/>
    <d v="1899-12-30T07:01:13"/>
    <x v="1"/>
    <m/>
    <m/>
    <d v="1899-12-30T00:00:00"/>
    <d v="1899-12-30T00:00:18"/>
    <n v="2"/>
    <d v="1899-12-30T07:59:13"/>
    <n v="0.30000000000955929"/>
    <x v="4"/>
    <x v="1"/>
  </r>
  <r>
    <x v="4"/>
    <s v=""/>
    <x v="0"/>
    <x v="732"/>
    <m/>
    <d v="2024-12-30T00:00:00"/>
    <x v="1"/>
    <s v="3320"/>
    <x v="20"/>
    <s v="PA"/>
    <x v="6"/>
    <x v="0"/>
    <d v="2024-12-30T00:00:00"/>
    <d v="1899-12-30T12:41:29"/>
    <d v="2024-12-30T00:00:00"/>
    <d v="1899-12-30T12:45:45"/>
    <d v="2024-12-30T00:00:00"/>
    <d v="1899-12-30T12:46:01"/>
    <x v="146"/>
    <x v="18"/>
    <s v="1324082601"/>
    <s v="EXW"/>
    <d v="1899-12-30T00:04:32"/>
    <x v="1793"/>
    <d v="1899-12-30T00:04:16"/>
    <s v="Ensacado"/>
    <s v="E002"/>
    <x v="1"/>
    <d v="1899-12-30T00:04:32"/>
    <d v="1899-12-30T00:00:16"/>
    <x v="6"/>
    <x v="1"/>
    <x v="1"/>
    <x v="2"/>
    <n v="1"/>
    <n v="0"/>
    <x v="1"/>
    <x v="2"/>
    <x v="0"/>
    <n v="1"/>
    <x v="2"/>
    <x v="1"/>
    <d v="1899-12-30T00:04:16"/>
    <d v="1899-12-30T00:04:16"/>
    <x v="0"/>
    <m/>
    <m/>
    <d v="1899-12-30T00:00:00"/>
    <d v="1899-12-30T00:04:32"/>
    <n v="2"/>
    <d v="1899-12-30T00:04:16"/>
    <n v="4.5333333333360137"/>
    <x v="5"/>
    <x v="1"/>
  </r>
  <r>
    <x v="4"/>
    <s v="2024001583"/>
    <x v="0"/>
    <x v="733"/>
    <s v="E1731LNY"/>
    <d v="2024-12-30T00:00:00"/>
    <x v="1"/>
    <s v="55"/>
    <x v="19"/>
    <s v="S1"/>
    <x v="1"/>
    <x v="0"/>
    <d v="2024-12-30T00:00:00"/>
    <d v="1899-12-30T10:37:45"/>
    <d v="2024-12-30T00:00:00"/>
    <d v="1899-12-30T12:38:30"/>
    <d v="2024-12-30T00:00:00"/>
    <d v="1899-12-30T13:03:29"/>
    <x v="0"/>
    <x v="0"/>
    <s v="1324082602"/>
    <s v="FBO"/>
    <d v="1899-12-30T02:25:44"/>
    <x v="1244"/>
    <d v="1899-12-30T02:00:45"/>
    <s v="Granel"/>
    <s v="E001"/>
    <x v="2"/>
    <d v="1899-12-30T02:25:44"/>
    <d v="1899-12-30T00:24:59"/>
    <x v="4"/>
    <x v="1"/>
    <x v="1"/>
    <x v="1"/>
    <n v="0"/>
    <n v="0"/>
    <x v="0"/>
    <x v="1"/>
    <x v="0"/>
    <n v="0"/>
    <x v="2"/>
    <x v="2"/>
    <d v="1899-12-30T02:00:45"/>
    <d v="1899-12-30T01:02:45"/>
    <x v="0"/>
    <m/>
    <m/>
    <d v="1899-12-30T00:00:00"/>
    <d v="1899-12-30T02:25:44"/>
    <n v="2"/>
    <d v="1899-12-30T02:00:45"/>
    <n v="145.73333333334233"/>
    <x v="13"/>
    <x v="0"/>
  </r>
  <r>
    <x v="4"/>
    <s v=""/>
    <x v="0"/>
    <x v="716"/>
    <m/>
    <d v="2024-12-30T00:00:00"/>
    <x v="1"/>
    <s v="2906"/>
    <x v="21"/>
    <s v="PA"/>
    <x v="6"/>
    <x v="0"/>
    <d v="2024-12-30T00:00:00"/>
    <d v="1899-12-30T16:09:24"/>
    <d v="2024-12-30T00:00:00"/>
    <d v="1899-12-30T12:33:00"/>
    <d v="2024-12-30T00:00:00"/>
    <d v="1899-12-30T16:09:52"/>
    <x v="126"/>
    <x v="18"/>
    <s v="1324082603"/>
    <s v="EXW"/>
    <d v="1899-12-30T07:13:16"/>
    <x v="2159"/>
    <d v="1899-12-30T03:36:24"/>
    <s v="Ensacado"/>
    <s v="E002"/>
    <x v="1"/>
    <d v="1899-12-30T00:00:28"/>
    <d v="1899-12-30T03:36:52"/>
    <x v="10"/>
    <x v="1"/>
    <x v="1"/>
    <x v="2"/>
    <n v="1"/>
    <n v="0"/>
    <x v="1"/>
    <x v="2"/>
    <x v="0"/>
    <n v="1"/>
    <x v="2"/>
    <x v="1"/>
    <d v="1899-12-30T03:36:24"/>
    <d v="1899-12-30T02:38:24"/>
    <x v="1"/>
    <m/>
    <m/>
    <d v="1899-12-30T00:00:00"/>
    <d v="1899-12-30T00:00:28"/>
    <n v="2"/>
    <n v="-0.15027777777776996"/>
    <n v="0.46666666667515955"/>
    <x v="9"/>
    <x v="1"/>
  </r>
  <r>
    <x v="4"/>
    <s v=""/>
    <x v="0"/>
    <x v="707"/>
    <m/>
    <d v="2024-12-30T00:00:00"/>
    <x v="1"/>
    <s v="2906"/>
    <x v="21"/>
    <s v="PA"/>
    <x v="6"/>
    <x v="0"/>
    <d v="2024-12-30T00:00:00"/>
    <d v="1899-12-30T16:11:57"/>
    <d v="2024-12-30T00:00:00"/>
    <d v="1899-12-30T12:33:00"/>
    <d v="2024-12-30T00:00:00"/>
    <d v="1899-12-30T16:12:23"/>
    <x v="126"/>
    <x v="18"/>
    <s v="1324082604"/>
    <s v="EXW"/>
    <d v="1899-12-30T07:18:20"/>
    <x v="2160"/>
    <d v="1899-12-30T03:38:57"/>
    <s v="Ensacado"/>
    <s v="E002"/>
    <x v="1"/>
    <d v="1899-12-30T00:00:26"/>
    <d v="1899-12-30T03:39:23"/>
    <x v="10"/>
    <x v="1"/>
    <x v="1"/>
    <x v="2"/>
    <n v="1"/>
    <n v="0"/>
    <x v="1"/>
    <x v="2"/>
    <x v="0"/>
    <n v="1"/>
    <x v="2"/>
    <x v="1"/>
    <d v="1899-12-30T03:38:57"/>
    <d v="1899-12-30T02:40:57"/>
    <x v="1"/>
    <m/>
    <m/>
    <d v="1899-12-30T00:00:00"/>
    <d v="1899-12-30T00:00:26"/>
    <n v="2"/>
    <n v="-0.15204861111111001"/>
    <n v="0.43333333332482127"/>
    <x v="9"/>
    <x v="1"/>
  </r>
  <r>
    <x v="4"/>
    <s v=""/>
    <x v="0"/>
    <x v="734"/>
    <m/>
    <d v="2024-12-30T00:00:00"/>
    <x v="1"/>
    <s v="2906"/>
    <x v="21"/>
    <s v="PA"/>
    <x v="6"/>
    <x v="0"/>
    <d v="2024-12-30T00:00:00"/>
    <d v="1899-12-30T16:14:04"/>
    <d v="2024-12-30T00:00:00"/>
    <d v="1899-12-30T12:33:00"/>
    <d v="2024-12-30T00:00:00"/>
    <d v="1899-12-30T16:14:26"/>
    <x v="126"/>
    <x v="18"/>
    <s v="1324082605"/>
    <s v="EXW"/>
    <d v="1899-12-30T07:22:30"/>
    <x v="2161"/>
    <d v="1899-12-30T03:41:04"/>
    <s v="Ensacado"/>
    <s v="E002"/>
    <x v="1"/>
    <d v="1899-12-30T00:00:22"/>
    <d v="1899-12-30T03:41:26"/>
    <x v="10"/>
    <x v="1"/>
    <x v="1"/>
    <x v="2"/>
    <n v="1"/>
    <n v="0"/>
    <x v="1"/>
    <x v="2"/>
    <x v="0"/>
    <n v="1"/>
    <x v="2"/>
    <x v="1"/>
    <d v="1899-12-30T03:41:04"/>
    <d v="1899-12-30T02:43:04"/>
    <x v="1"/>
    <m/>
    <m/>
    <d v="1899-12-30T00:00:00"/>
    <d v="1899-12-30T00:00:22"/>
    <n v="2"/>
    <n v="-0.15351851851851994"/>
    <n v="0.36666666665292169"/>
    <x v="9"/>
    <x v="1"/>
  </r>
  <r>
    <x v="4"/>
    <s v=""/>
    <x v="0"/>
    <x v="717"/>
    <s v="E0091KYX"/>
    <d v="2024-12-30T00:00:00"/>
    <x v="1"/>
    <s v="2906"/>
    <x v="21"/>
    <s v="PA"/>
    <x v="6"/>
    <x v="0"/>
    <d v="2024-12-30T00:00:00"/>
    <d v="1899-12-30T16:17:18"/>
    <d v="2024-12-30T00:00:00"/>
    <d v="1899-12-30T07:19:59"/>
    <d v="2024-12-30T00:00:00"/>
    <d v="1899-12-30T16:17:39"/>
    <x v="135"/>
    <x v="18"/>
    <s v="1324082606"/>
    <s v="EXW"/>
    <d v="1899-12-30T17:54:59"/>
    <x v="2162"/>
    <d v="1899-12-30T08:57:19"/>
    <s v="Ensacado"/>
    <s v="E002"/>
    <x v="1"/>
    <d v="1899-12-30T00:00:21"/>
    <d v="1899-12-30T08:57:40"/>
    <x v="10"/>
    <x v="1"/>
    <x v="1"/>
    <x v="2"/>
    <n v="1"/>
    <n v="0"/>
    <x v="1"/>
    <x v="2"/>
    <x v="0"/>
    <n v="1"/>
    <x v="2"/>
    <x v="1"/>
    <d v="1899-12-30T08:57:19"/>
    <d v="1899-12-30T07:59:19"/>
    <x v="1"/>
    <m/>
    <m/>
    <d v="1899-12-30T00:00:00"/>
    <d v="1899-12-30T00:00:21"/>
    <n v="2"/>
    <n v="-0.37313657407407996"/>
    <n v="0.34999999999206111"/>
    <x v="9"/>
    <x v="1"/>
  </r>
  <r>
    <x v="4"/>
    <s v=""/>
    <x v="0"/>
    <x v="735"/>
    <m/>
    <d v="2024-12-30T00:00:00"/>
    <x v="1"/>
    <s v="2906"/>
    <x v="21"/>
    <s v="PA"/>
    <x v="6"/>
    <x v="0"/>
    <d v="2024-12-30T00:00:00"/>
    <d v="1899-12-30T16:30:53"/>
    <d v="2024-12-30T00:00:00"/>
    <d v="1899-12-30T16:31:05"/>
    <d v="2024-12-30T00:00:00"/>
    <d v="1899-12-30T16:31:13"/>
    <x v="123"/>
    <x v="18"/>
    <s v="1324082607"/>
    <s v="EXW"/>
    <d v="1899-12-30T00:00:20"/>
    <x v="2047"/>
    <d v="1899-12-30T00:00:12"/>
    <s v="Ensacado"/>
    <s v="E002"/>
    <x v="1"/>
    <d v="1899-12-30T00:00:20"/>
    <d v="1899-12-30T00:00:08"/>
    <x v="10"/>
    <x v="1"/>
    <x v="1"/>
    <x v="2"/>
    <n v="1"/>
    <n v="0"/>
    <x v="1"/>
    <x v="2"/>
    <x v="0"/>
    <n v="1"/>
    <x v="2"/>
    <x v="1"/>
    <d v="1899-12-30T00:00:12"/>
    <d v="1899-12-30T00:00:12"/>
    <x v="0"/>
    <m/>
    <m/>
    <d v="1899-12-30T00:00:00"/>
    <d v="1899-12-30T00:00:20"/>
    <n v="2"/>
    <d v="1899-12-30T00:00:12"/>
    <n v="0.33333333333120052"/>
    <x v="9"/>
    <x v="1"/>
  </r>
  <r>
    <x v="4"/>
    <s v=""/>
    <x v="0"/>
    <x v="717"/>
    <s v="E0091KYX"/>
    <d v="2024-12-30T00:00:00"/>
    <x v="1"/>
    <s v="2906"/>
    <x v="21"/>
    <s v="PA"/>
    <x v="6"/>
    <x v="0"/>
    <d v="2024-12-30T00:00:00"/>
    <d v="1899-12-30T16:50:50"/>
    <d v="2024-12-30T00:00:00"/>
    <d v="1899-12-30T07:19:59"/>
    <d v="2024-12-30T00:00:00"/>
    <d v="1899-12-30T16:51:04"/>
    <x v="135"/>
    <x v="18"/>
    <s v="1324082608"/>
    <s v="EXW"/>
    <d v="1899-12-30T19:01:56"/>
    <x v="2163"/>
    <d v="1899-12-30T09:30:51"/>
    <s v="Ensacado"/>
    <s v="E002"/>
    <x v="1"/>
    <d v="1899-12-30T00:00:14"/>
    <d v="1899-12-30T09:31:05"/>
    <x v="10"/>
    <x v="1"/>
    <x v="1"/>
    <x v="2"/>
    <n v="1"/>
    <n v="0"/>
    <x v="1"/>
    <x v="2"/>
    <x v="0"/>
    <n v="1"/>
    <x v="2"/>
    <x v="1"/>
    <d v="1899-12-30T09:30:51"/>
    <d v="1899-12-30T08:32:51"/>
    <x v="1"/>
    <m/>
    <m/>
    <d v="1899-12-30T00:00:00"/>
    <d v="1899-12-30T00:00:14"/>
    <n v="2"/>
    <n v="-0.39642361111111002"/>
    <n v="0.23333333333757977"/>
    <x v="9"/>
    <x v="1"/>
  </r>
  <r>
    <x v="4"/>
    <s v=""/>
    <x v="0"/>
    <x v="736"/>
    <m/>
    <d v="2024-12-30T00:00:00"/>
    <x v="1"/>
    <s v="2906"/>
    <x v="21"/>
    <s v="PA"/>
    <x v="6"/>
    <x v="0"/>
    <d v="2024-12-30T00:00:00"/>
    <d v="1899-12-30T16:55:22"/>
    <d v="2024-12-30T00:00:00"/>
    <d v="1899-12-30T19:12:00"/>
    <d v="2024-12-30T00:00:00"/>
    <d v="1899-12-30T16:55:55"/>
    <x v="144"/>
    <x v="18"/>
    <s v="1324082609"/>
    <s v="EXW"/>
    <d v="1899-12-30T04:32:43"/>
    <x v="2164"/>
    <d v="1899-12-30T02:16:38"/>
    <s v="Ensacado"/>
    <s v="E002"/>
    <x v="1"/>
    <d v="1899-12-30T00:00:33"/>
    <n v="-9.4502314814810084E-2"/>
    <x v="10"/>
    <x v="1"/>
    <x v="1"/>
    <x v="2"/>
    <n v="1"/>
    <n v="0"/>
    <x v="1"/>
    <x v="2"/>
    <x v="0"/>
    <n v="1"/>
    <x v="2"/>
    <x v="1"/>
    <d v="1899-12-30T02:16:38"/>
    <d v="1899-12-30T01:18:38"/>
    <x v="1"/>
    <m/>
    <m/>
    <d v="1899-12-30T00:00:00"/>
    <d v="1899-12-30T00:00:33"/>
    <n v="2"/>
    <d v="1899-12-30T02:16:38"/>
    <n v="0.55000000000791971"/>
    <x v="9"/>
    <x v="1"/>
  </r>
  <r>
    <x v="4"/>
    <s v=""/>
    <x v="0"/>
    <x v="737"/>
    <s v="E3117JGL"/>
    <d v="2024-12-30T00:00:00"/>
    <x v="1"/>
    <s v="2906"/>
    <x v="21"/>
    <s v="PA"/>
    <x v="6"/>
    <x v="0"/>
    <d v="2024-12-30T00:00:00"/>
    <d v="1899-12-30T17:21:24"/>
    <d v="2024-12-30T00:00:00"/>
    <d v="1899-12-30T07:31:59"/>
    <d v="2024-12-30T00:00:00"/>
    <d v="1899-12-30T17:21:39"/>
    <x v="143"/>
    <x v="18"/>
    <s v="1324082610"/>
    <s v="EXW"/>
    <d v="1899-12-30T19:39:05"/>
    <x v="2165"/>
    <d v="1899-12-30T09:49:25"/>
    <s v="Ensacado"/>
    <s v="E002"/>
    <x v="1"/>
    <d v="1899-12-30T00:00:15"/>
    <d v="1899-12-30T09:49:40"/>
    <x v="8"/>
    <x v="1"/>
    <x v="1"/>
    <x v="2"/>
    <n v="1"/>
    <n v="0"/>
    <x v="1"/>
    <x v="2"/>
    <x v="0"/>
    <n v="1"/>
    <x v="2"/>
    <x v="1"/>
    <d v="1899-12-30T09:49:25"/>
    <d v="1899-12-30T08:51:25"/>
    <x v="1"/>
    <m/>
    <m/>
    <d v="1899-12-30T00:00:00"/>
    <d v="1899-12-30T00:00:15"/>
    <n v="2"/>
    <n v="-0.40931712962963002"/>
    <n v="0.25000000001282885"/>
    <x v="10"/>
    <x v="1"/>
  </r>
  <r>
    <x v="4"/>
    <s v=""/>
    <x v="0"/>
    <x v="737"/>
    <s v="E3117JGL"/>
    <d v="2024-12-30T00:00:00"/>
    <x v="1"/>
    <s v="2906"/>
    <x v="21"/>
    <s v="PA"/>
    <x v="6"/>
    <x v="0"/>
    <d v="2024-12-30T00:00:00"/>
    <d v="1899-12-30T17:57:08"/>
    <d v="2024-12-30T00:00:00"/>
    <d v="1899-12-30T07:31:59"/>
    <d v="2024-12-30T00:00:00"/>
    <d v="1899-12-30T17:59:21"/>
    <x v="143"/>
    <x v="18"/>
    <s v="1324082611"/>
    <s v="EXW"/>
    <d v="1899-12-30T20:52:31"/>
    <x v="2166"/>
    <d v="1899-12-30T10:25:09"/>
    <s v="Ensacado"/>
    <s v="E002"/>
    <x v="1"/>
    <d v="1899-12-30T00:02:13"/>
    <d v="1899-12-30T10:27:22"/>
    <x v="8"/>
    <x v="1"/>
    <x v="1"/>
    <x v="2"/>
    <n v="1"/>
    <n v="0"/>
    <x v="1"/>
    <x v="2"/>
    <x v="0"/>
    <n v="1"/>
    <x v="2"/>
    <x v="1"/>
    <d v="1899-12-30T10:25:09"/>
    <d v="1899-12-30T09:27:09"/>
    <x v="1"/>
    <m/>
    <m/>
    <d v="1899-12-30T00:00:00"/>
    <d v="1899-12-30T00:02:13"/>
    <n v="2"/>
    <n v="-0.43413194444444997"/>
    <n v="2.2166666666640822"/>
    <x v="10"/>
    <x v="1"/>
  </r>
  <r>
    <x v="4"/>
    <s v=""/>
    <x v="0"/>
    <x v="738"/>
    <m/>
    <d v="2024-12-30T00:00:00"/>
    <x v="1"/>
    <s v="2906"/>
    <x v="21"/>
    <s v="PA"/>
    <x v="6"/>
    <x v="0"/>
    <d v="2024-12-30T00:00:00"/>
    <d v="1899-12-30T17:19:44"/>
    <d v="2024-12-30T00:00:00"/>
    <d v="1899-12-30T18:01:03"/>
    <d v="2024-12-30T00:00:00"/>
    <d v="1899-12-30T18:01:09"/>
    <x v="147"/>
    <x v="18"/>
    <s v="1324082612"/>
    <s v="EXW"/>
    <d v="1899-12-30T00:41:25"/>
    <x v="2141"/>
    <d v="1899-12-30T00:41:19"/>
    <s v="Ensacado"/>
    <s v="E002"/>
    <x v="1"/>
    <d v="1899-12-30T00:41:25"/>
    <d v="1899-12-30T00:00:06"/>
    <x v="8"/>
    <x v="1"/>
    <x v="1"/>
    <x v="2"/>
    <n v="0"/>
    <n v="0"/>
    <x v="0"/>
    <x v="2"/>
    <x v="0"/>
    <n v="0"/>
    <x v="2"/>
    <x v="1"/>
    <d v="1899-12-30T00:41:19"/>
    <d v="1899-12-30T00:41:19"/>
    <x v="0"/>
    <m/>
    <m/>
    <d v="1899-12-30T00:00:00"/>
    <d v="1899-12-30T00:41:25"/>
    <n v="2"/>
    <d v="1899-12-30T00:41:19"/>
    <n v="41.416666666660774"/>
    <x v="11"/>
    <x v="1"/>
  </r>
  <r>
    <x v="4"/>
    <s v=""/>
    <x v="0"/>
    <x v="716"/>
    <m/>
    <d v="2024-12-30T00:00:00"/>
    <x v="1"/>
    <s v="2906"/>
    <x v="21"/>
    <s v="PA"/>
    <x v="6"/>
    <x v="0"/>
    <d v="2024-12-30T00:00:00"/>
    <d v="1899-12-30T18:12:46"/>
    <d v="2024-12-30T00:00:00"/>
    <d v="1899-12-30T12:33:00"/>
    <d v="2024-12-30T00:00:00"/>
    <d v="1899-12-30T18:13:06"/>
    <x v="126"/>
    <x v="18"/>
    <s v="1324082613"/>
    <s v="EXW"/>
    <d v="1899-12-30T11:19:52"/>
    <x v="2167"/>
    <d v="1899-12-30T05:39:46"/>
    <s v="Ensacado"/>
    <s v="E002"/>
    <x v="1"/>
    <d v="1899-12-30T00:00:20"/>
    <d v="1899-12-30T05:40:06"/>
    <x v="11"/>
    <x v="1"/>
    <x v="1"/>
    <x v="2"/>
    <n v="1"/>
    <n v="0"/>
    <x v="1"/>
    <x v="2"/>
    <x v="0"/>
    <n v="1"/>
    <x v="2"/>
    <x v="1"/>
    <d v="1899-12-30T05:39:46"/>
    <d v="1899-12-30T04:41:46"/>
    <x v="1"/>
    <m/>
    <m/>
    <d v="1899-12-30T00:00:00"/>
    <d v="1899-12-30T00:00:20"/>
    <n v="2"/>
    <n v="-0.23594907407406995"/>
    <n v="0.33333333333120052"/>
    <x v="11"/>
    <x v="1"/>
  </r>
  <r>
    <x v="4"/>
    <s v=""/>
    <x v="0"/>
    <x v="722"/>
    <m/>
    <d v="2025-01-02T00:00:00"/>
    <x v="1"/>
    <s v="2906"/>
    <x v="21"/>
    <s v="PA"/>
    <x v="6"/>
    <x v="0"/>
    <d v="2025-01-02T00:00:00"/>
    <d v="1899-12-30T10:04:01"/>
    <d v="2025-01-02T00:00:00"/>
    <d v="1899-12-30T18:52:01"/>
    <d v="2025-01-02T00:00:00"/>
    <d v="1899-12-30T10:04:26"/>
    <x v="139"/>
    <x v="17"/>
    <s v="1324082614"/>
    <s v="EXW"/>
    <d v="1899-12-30T17:35:35"/>
    <x v="2168"/>
    <d v="1899-12-30T08:48:00"/>
    <s v="Ensacado"/>
    <s v="E002"/>
    <x v="1"/>
    <d v="1899-12-30T00:00:25"/>
    <n v="-0.36637731481482"/>
    <x v="4"/>
    <x v="3"/>
    <x v="2"/>
    <x v="2"/>
    <n v="1"/>
    <n v="0"/>
    <x v="1"/>
    <x v="2"/>
    <x v="1"/>
    <n v="1"/>
    <x v="2"/>
    <x v="1"/>
    <d v="1899-12-30T08:48:00"/>
    <d v="1899-12-30T07:50:00"/>
    <x v="1"/>
    <m/>
    <m/>
    <d v="1899-12-30T00:00:00"/>
    <d v="1899-12-30T00:00:25"/>
    <n v="5"/>
    <d v="1899-12-30T08:48:00"/>
    <n v="0.41666666666404062"/>
    <x v="3"/>
    <x v="1"/>
  </r>
  <r>
    <x v="4"/>
    <s v=""/>
    <x v="0"/>
    <x v="739"/>
    <m/>
    <d v="2025-01-03T00:00:00"/>
    <x v="1"/>
    <s v="2906"/>
    <x v="21"/>
    <s v="PA"/>
    <x v="6"/>
    <x v="0"/>
    <d v="2025-01-03T00:00:00"/>
    <d v="1899-12-30T15:15:11"/>
    <d v="2025-01-03T00:00:00"/>
    <d v="1899-12-30T19:28:01"/>
    <d v="2025-01-03T00:00:00"/>
    <d v="1899-12-30T15:15:42"/>
    <x v="148"/>
    <x v="17"/>
    <s v="1324082616"/>
    <s v="EXW"/>
    <d v="1899-12-30T08:25:09"/>
    <x v="2169"/>
    <d v="1899-12-30T04:12:50"/>
    <s v="Ensacado"/>
    <s v="E002"/>
    <x v="1"/>
    <d v="1899-12-30T00:00:31"/>
    <n v="-0.17521990740741"/>
    <x v="14"/>
    <x v="4"/>
    <x v="2"/>
    <x v="2"/>
    <n v="1"/>
    <n v="0"/>
    <x v="1"/>
    <x v="2"/>
    <x v="1"/>
    <n v="1"/>
    <x v="2"/>
    <x v="1"/>
    <d v="1899-12-30T04:12:50"/>
    <d v="1899-12-30T03:14:50"/>
    <x v="1"/>
    <m/>
    <m/>
    <d v="1899-12-30T00:00:00"/>
    <d v="1899-12-30T00:00:31"/>
    <n v="6"/>
    <d v="1899-12-30T04:12:50"/>
    <n v="0.51666666667212979"/>
    <x v="6"/>
    <x v="1"/>
  </r>
  <r>
    <x v="4"/>
    <s v="2024001584"/>
    <x v="0"/>
    <x v="709"/>
    <s v="E0493JHG"/>
    <d v="2025-01-07T00:00:00"/>
    <x v="1"/>
    <s v="3042"/>
    <x v="23"/>
    <s v="S2"/>
    <x v="5"/>
    <x v="0"/>
    <d v="2024-12-30T00:00:00"/>
    <d v="1899-12-30T12:33:37"/>
    <d v="2025-01-07T00:00:00"/>
    <d v="1899-12-30T08:59:14"/>
    <d v="2025-01-07T00:00:00"/>
    <d v="1899-12-30T09:31:01"/>
    <x v="0"/>
    <x v="0"/>
    <s v="1324082617"/>
    <s v="FBO"/>
    <d v="1900-01-01T12:57:24"/>
    <x v="784"/>
    <d v="1900-01-01T12:25:37"/>
    <s v="Granel"/>
    <s v="E001"/>
    <x v="2"/>
    <d v="1899-12-30T20:57:23"/>
    <d v="1899-12-30T00:31:47"/>
    <x v="6"/>
    <x v="5"/>
    <x v="1"/>
    <x v="1"/>
    <n v="0"/>
    <n v="1"/>
    <x v="1"/>
    <x v="1"/>
    <x v="1"/>
    <n v="1"/>
    <x v="2"/>
    <x v="2"/>
    <d v="1900-01-01T12:25:37"/>
    <d v="1900-01-01T11:27:37"/>
    <x v="1"/>
    <m/>
    <m/>
    <d v="1899-12-30T00:00:00"/>
    <d v="1899-12-30T20:57:23"/>
    <n v="3"/>
    <n v="-0.14887731481482003"/>
    <n v="1257.3833333333268"/>
    <x v="2"/>
    <x v="0"/>
  </r>
  <r>
    <x v="4"/>
    <s v=""/>
    <x v="0"/>
    <x v="740"/>
    <m/>
    <d v="2025-01-07T00:00:00"/>
    <x v="1"/>
    <s v="2906"/>
    <x v="21"/>
    <s v="PA"/>
    <x v="6"/>
    <x v="0"/>
    <d v="2025-01-07T00:00:00"/>
    <d v="1899-12-30T09:50:20"/>
    <d v="2025-01-07T00:00:00"/>
    <d v="1899-12-30T09:50:42"/>
    <d v="2025-01-07T00:00:00"/>
    <d v="1899-12-30T09:50:59"/>
    <x v="129"/>
    <x v="18"/>
    <s v="1324082618"/>
    <s v="FBO"/>
    <d v="1899-12-30T00:00:39"/>
    <x v="1768"/>
    <d v="1899-12-30T00:00:22"/>
    <s v="Ensacado"/>
    <s v="E002"/>
    <x v="1"/>
    <d v="1899-12-30T00:00:39"/>
    <d v="1899-12-30T00:00:17"/>
    <x v="3"/>
    <x v="5"/>
    <x v="3"/>
    <x v="2"/>
    <n v="1"/>
    <n v="0"/>
    <x v="1"/>
    <x v="2"/>
    <x v="1"/>
    <n v="1"/>
    <x v="2"/>
    <x v="1"/>
    <d v="1899-12-30T00:00:22"/>
    <d v="1899-12-30T00:00:22"/>
    <x v="0"/>
    <m/>
    <m/>
    <d v="1899-12-30T00:00:00"/>
    <d v="1899-12-30T00:00:39"/>
    <n v="3"/>
    <d v="1899-12-30T00:00:22"/>
    <n v="0.65000000000162039"/>
    <x v="2"/>
    <x v="1"/>
  </r>
  <r>
    <x v="4"/>
    <s v="2025000001"/>
    <x v="0"/>
    <x v="708"/>
    <s v="E5452JTS"/>
    <d v="2025-01-07T00:00:00"/>
    <x v="1"/>
    <s v="55"/>
    <x v="19"/>
    <s v="S1"/>
    <x v="1"/>
    <x v="0"/>
    <d v="2025-01-06T00:00:00"/>
    <d v="1899-12-30T18:02:59"/>
    <d v="2025-01-07T00:00:00"/>
    <d v="1899-12-30T11:12:53"/>
    <d v="2025-01-07T00:00:00"/>
    <d v="1899-12-30T11:46:21"/>
    <x v="0"/>
    <x v="0"/>
    <s v="1324082619"/>
    <s v="FBO"/>
    <d v="1899-12-30T05:46:21"/>
    <x v="1162"/>
    <d v="1899-12-30T05:12:53"/>
    <s v="Granel"/>
    <s v="E001"/>
    <x v="2"/>
    <d v="1899-12-30T17:43:21"/>
    <d v="1899-12-30T00:33:28"/>
    <x v="11"/>
    <x v="5"/>
    <x v="3"/>
    <x v="1"/>
    <n v="0"/>
    <n v="1"/>
    <x v="1"/>
    <x v="1"/>
    <x v="1"/>
    <n v="1"/>
    <x v="2"/>
    <x v="2"/>
    <d v="1899-12-30T05:12:53"/>
    <d v="1899-12-30T04:14:53"/>
    <x v="0"/>
    <m/>
    <m/>
    <d v="1899-12-30T00:00:00"/>
    <d v="1899-12-30T17:43:21"/>
    <n v="3"/>
    <n v="-0.28479166666666994"/>
    <n v="1063.349999999994"/>
    <x v="4"/>
    <x v="0"/>
  </r>
  <r>
    <x v="4"/>
    <s v=""/>
    <x v="0"/>
    <x v="741"/>
    <m/>
    <d v="2025-01-07T00:00:00"/>
    <x v="1"/>
    <s v="2906"/>
    <x v="21"/>
    <s v="PA"/>
    <x v="6"/>
    <x v="0"/>
    <d v="2025-01-07T00:00:00"/>
    <d v="1899-12-30T12:11:40"/>
    <d v="2025-01-07T00:00:00"/>
    <d v="1899-12-30T12:12:06"/>
    <d v="2025-01-07T00:00:00"/>
    <d v="1899-12-30T12:12:18"/>
    <x v="127"/>
    <x v="17"/>
    <s v="1324082620"/>
    <s v="FBO"/>
    <d v="1899-12-30T00:00:38"/>
    <x v="2095"/>
    <d v="1899-12-30T00:00:26"/>
    <s v="Ensacado"/>
    <s v="E002"/>
    <x v="1"/>
    <d v="1899-12-30T00:00:38"/>
    <d v="1899-12-30T00:00:12"/>
    <x v="6"/>
    <x v="5"/>
    <x v="3"/>
    <x v="2"/>
    <n v="1"/>
    <n v="0"/>
    <x v="1"/>
    <x v="2"/>
    <x v="1"/>
    <n v="1"/>
    <x v="2"/>
    <x v="1"/>
    <d v="1899-12-30T00:00:26"/>
    <d v="1899-12-30T00:00:26"/>
    <x v="0"/>
    <m/>
    <m/>
    <d v="1899-12-30T00:00:00"/>
    <d v="1899-12-30T00:00:38"/>
    <n v="3"/>
    <d v="1899-12-30T00:00:26"/>
    <n v="0.63333333334083974"/>
    <x v="5"/>
    <x v="1"/>
  </r>
  <r>
    <x v="5"/>
    <s v="2024002176"/>
    <x v="0"/>
    <x v="742"/>
    <s v="E8184JKX"/>
    <d v="2024-12-09T00:00:00"/>
    <x v="1"/>
    <s v="55"/>
    <x v="19"/>
    <s v="S2"/>
    <x v="5"/>
    <x v="0"/>
    <d v="2024-12-09T00:00:00"/>
    <d v="1899-12-30T08:24:40"/>
    <d v="2024-12-09T00:00:00"/>
    <d v="1899-12-30T08:50:05"/>
    <d v="2024-12-09T00:00:00"/>
    <d v="1899-12-30T08:59:46"/>
    <x v="0"/>
    <x v="0"/>
    <s v="1327140523"/>
    <s v="FBO"/>
    <d v="1899-12-30T00:35:06"/>
    <x v="2170"/>
    <d v="1899-12-30T00:25:25"/>
    <s v="Granel"/>
    <s v="E001"/>
    <x v="2"/>
    <d v="1899-12-30T00:35:06"/>
    <d v="1899-12-30T00:09:41"/>
    <x v="2"/>
    <x v="10"/>
    <x v="4"/>
    <x v="1"/>
    <n v="0"/>
    <n v="0"/>
    <x v="0"/>
    <x v="1"/>
    <x v="0"/>
    <n v="0"/>
    <x v="2"/>
    <x v="1"/>
    <d v="1899-12-30T00:25:25"/>
    <d v="1899-12-30T00:25:25"/>
    <x v="0"/>
    <m/>
    <m/>
    <d v="1899-12-30T00:00:00"/>
    <d v="1899-12-30T00:35:06"/>
    <n v="2"/>
    <d v="1899-12-30T00:25:25"/>
    <n v="35.100000000000051"/>
    <x v="1"/>
    <x v="1"/>
  </r>
  <r>
    <x v="5"/>
    <s v="2024002177"/>
    <x v="0"/>
    <x v="743"/>
    <s v="E5117MNH"/>
    <d v="2024-12-09T00:00:00"/>
    <x v="1"/>
    <s v="55"/>
    <x v="19"/>
    <s v="S2"/>
    <x v="5"/>
    <x v="0"/>
    <d v="2024-12-09T00:00:00"/>
    <d v="1899-12-30T08:24:57"/>
    <d v="2024-12-09T00:00:00"/>
    <d v="1899-12-30T08:50:34"/>
    <d v="2024-12-09T00:00:00"/>
    <d v="1899-12-30T09:19:55"/>
    <x v="0"/>
    <x v="0"/>
    <s v="1327140524"/>
    <s v="FBO"/>
    <d v="1899-12-30T00:54:58"/>
    <x v="2052"/>
    <d v="1899-12-30T00:25:37"/>
    <s v="Granel"/>
    <s v="E001"/>
    <x v="2"/>
    <d v="1899-12-30T00:54:58"/>
    <d v="1899-12-30T00:29:21"/>
    <x v="2"/>
    <x v="10"/>
    <x v="4"/>
    <x v="1"/>
    <n v="0"/>
    <n v="0"/>
    <x v="0"/>
    <x v="1"/>
    <x v="0"/>
    <n v="0"/>
    <x v="2"/>
    <x v="0"/>
    <d v="1899-12-30T00:25:37"/>
    <d v="1899-12-30T00:25:37"/>
    <x v="0"/>
    <m/>
    <m/>
    <d v="1899-12-30T00:00:00"/>
    <d v="1899-12-30T00:54:58"/>
    <n v="2"/>
    <d v="1899-12-30T00:25:37"/>
    <n v="54.966666666671927"/>
    <x v="2"/>
    <x v="0"/>
  </r>
  <r>
    <x v="5"/>
    <s v="2024002178"/>
    <x v="0"/>
    <x v="744"/>
    <s v="E6575LRD"/>
    <d v="2024-12-09T00:00:00"/>
    <x v="1"/>
    <s v="55"/>
    <x v="19"/>
    <s v="S2"/>
    <x v="5"/>
    <x v="0"/>
    <d v="2024-12-09T00:00:00"/>
    <d v="1899-12-30T08:56:48"/>
    <d v="2024-12-09T00:00:00"/>
    <d v="1899-12-30T09:04:08"/>
    <d v="2024-12-09T00:00:00"/>
    <d v="1899-12-30T09:40:37"/>
    <x v="0"/>
    <x v="0"/>
    <s v="1327140525"/>
    <s v="FBO"/>
    <d v="1899-12-30T00:43:49"/>
    <x v="1468"/>
    <d v="1899-12-30T00:07:20"/>
    <s v="Granel"/>
    <s v="E001"/>
    <x v="2"/>
    <d v="1899-12-30T00:43:49"/>
    <d v="1899-12-30T00:36:29"/>
    <x v="2"/>
    <x v="10"/>
    <x v="4"/>
    <x v="1"/>
    <n v="0"/>
    <n v="0"/>
    <x v="0"/>
    <x v="1"/>
    <x v="0"/>
    <n v="0"/>
    <x v="2"/>
    <x v="1"/>
    <d v="1899-12-30T00:07:20"/>
    <d v="1899-12-30T00:07:20"/>
    <x v="0"/>
    <m/>
    <m/>
    <d v="1899-12-30T00:00:00"/>
    <d v="1899-12-30T00:43:49"/>
    <n v="2"/>
    <d v="1899-12-30T00:07:20"/>
    <n v="43.816666666665625"/>
    <x v="2"/>
    <x v="1"/>
  </r>
  <r>
    <x v="5"/>
    <s v=""/>
    <x v="0"/>
    <x v="745"/>
    <m/>
    <d v="2024-12-09T00:00:00"/>
    <x v="1"/>
    <s v="2906"/>
    <x v="21"/>
    <s v="PA"/>
    <x v="6"/>
    <x v="0"/>
    <d v="2024-12-09T00:00:00"/>
    <d v="1899-12-30T10:48:38"/>
    <d v="2024-12-09T00:00:00"/>
    <d v="1899-12-30T12:52:01"/>
    <d v="2024-12-09T00:00:00"/>
    <d v="1899-12-30T10:49:37"/>
    <x v="149"/>
    <x v="19"/>
    <s v="1327140528"/>
    <s v="EXW"/>
    <d v="1899-12-30T04:05:47"/>
    <x v="2171"/>
    <d v="1899-12-30T02:03:23"/>
    <s v="Ensacado"/>
    <s v="E002"/>
    <x v="1"/>
    <d v="1899-12-30T00:00:59"/>
    <n v="-8.500000000000002E-2"/>
    <x v="4"/>
    <x v="10"/>
    <x v="4"/>
    <x v="2"/>
    <n v="1"/>
    <n v="0"/>
    <x v="1"/>
    <x v="2"/>
    <x v="0"/>
    <n v="1"/>
    <x v="2"/>
    <x v="1"/>
    <d v="1899-12-30T02:03:23"/>
    <d v="1899-12-30T01:05:23"/>
    <x v="1"/>
    <m/>
    <m/>
    <d v="1899-12-30T00:00:00"/>
    <d v="1899-12-30T00:00:59"/>
    <n v="2"/>
    <d v="1899-12-30T02:03:23"/>
    <n v="0.9833333333472094"/>
    <x v="3"/>
    <x v="1"/>
  </r>
  <r>
    <x v="5"/>
    <s v=""/>
    <x v="0"/>
    <x v="746"/>
    <m/>
    <d v="2024-12-09T00:00:00"/>
    <x v="1"/>
    <s v="2906"/>
    <x v="21"/>
    <s v="PA"/>
    <x v="6"/>
    <x v="0"/>
    <d v="2024-12-09T00:00:00"/>
    <d v="1899-12-30T10:52:37"/>
    <d v="2024-12-09T00:00:00"/>
    <d v="1899-12-30T12:52:01"/>
    <d v="2024-12-09T00:00:00"/>
    <d v="1899-12-30T10:54:10"/>
    <x v="149"/>
    <x v="19"/>
    <s v="1327140529"/>
    <s v="EXW"/>
    <d v="1899-12-30T03:57:15"/>
    <x v="2172"/>
    <d v="1899-12-30T01:59:24"/>
    <s v="Ensacado"/>
    <s v="E002"/>
    <x v="1"/>
    <d v="1899-12-30T00:01:33"/>
    <n v="-8.1840277777780024E-2"/>
    <x v="4"/>
    <x v="10"/>
    <x v="4"/>
    <x v="2"/>
    <n v="1"/>
    <n v="0"/>
    <x v="1"/>
    <x v="2"/>
    <x v="0"/>
    <n v="1"/>
    <x v="2"/>
    <x v="1"/>
    <d v="1899-12-30T01:59:24"/>
    <d v="1899-12-30T01:01:24"/>
    <x v="1"/>
    <m/>
    <m/>
    <d v="1899-12-30T00:00:00"/>
    <d v="1899-12-30T00:01:33"/>
    <n v="2"/>
    <d v="1899-12-30T01:59:24"/>
    <n v="1.5500000000016012"/>
    <x v="3"/>
    <x v="1"/>
  </r>
  <r>
    <x v="5"/>
    <s v="2024002180"/>
    <x v="0"/>
    <x v="742"/>
    <s v="E8184JKX"/>
    <d v="2024-12-09T00:00:00"/>
    <x v="1"/>
    <s v="55"/>
    <x v="19"/>
    <s v="S2"/>
    <x v="5"/>
    <x v="0"/>
    <d v="2024-12-09T00:00:00"/>
    <d v="1899-12-30T11:19:20"/>
    <d v="2024-12-09T00:00:00"/>
    <d v="1899-12-30T11:36:27"/>
    <d v="2024-12-09T00:00:00"/>
    <d v="1899-12-30T11:46:25"/>
    <x v="0"/>
    <x v="0"/>
    <s v="1327140533"/>
    <s v="FBO"/>
    <d v="1899-12-30T00:27:05"/>
    <x v="2173"/>
    <d v="1899-12-30T00:17:07"/>
    <s v="Granel"/>
    <s v="E001"/>
    <x v="2"/>
    <d v="1899-12-30T00:27:05"/>
    <d v="1899-12-30T00:09:58"/>
    <x v="5"/>
    <x v="10"/>
    <x v="4"/>
    <x v="1"/>
    <n v="0"/>
    <n v="0"/>
    <x v="0"/>
    <x v="1"/>
    <x v="0"/>
    <n v="0"/>
    <x v="2"/>
    <x v="1"/>
    <d v="1899-12-30T00:17:07"/>
    <d v="1899-12-30T00:17:07"/>
    <x v="0"/>
    <m/>
    <m/>
    <d v="1899-12-30T00:00:00"/>
    <d v="1899-12-30T00:27:05"/>
    <n v="2"/>
    <d v="1899-12-30T00:17:07"/>
    <n v="27.083333333332824"/>
    <x v="4"/>
    <x v="1"/>
  </r>
  <r>
    <x v="5"/>
    <s v="2024002181"/>
    <x v="0"/>
    <x v="743"/>
    <s v="E5117MNH"/>
    <d v="2024-12-09T00:00:00"/>
    <x v="1"/>
    <s v="55"/>
    <x v="19"/>
    <s v="S2"/>
    <x v="5"/>
    <x v="0"/>
    <d v="2024-12-09T00:00:00"/>
    <d v="1899-12-30T12:01:09"/>
    <d v="2024-12-09T00:00:00"/>
    <d v="1899-12-30T12:06:21"/>
    <d v="2024-12-09T00:00:00"/>
    <d v="1899-12-30T12:17:36"/>
    <x v="0"/>
    <x v="0"/>
    <s v="1327140534"/>
    <s v="FBO"/>
    <d v="1899-12-30T00:16:27"/>
    <x v="1700"/>
    <d v="1899-12-30T00:05:12"/>
    <s v="Granel"/>
    <s v="E001"/>
    <x v="2"/>
    <d v="1899-12-30T00:16:27"/>
    <d v="1899-12-30T00:11:15"/>
    <x v="6"/>
    <x v="10"/>
    <x v="4"/>
    <x v="1"/>
    <n v="0"/>
    <n v="0"/>
    <x v="0"/>
    <x v="1"/>
    <x v="0"/>
    <n v="0"/>
    <x v="2"/>
    <x v="1"/>
    <d v="1899-12-30T00:05:12"/>
    <d v="1899-12-30T00:05:12"/>
    <x v="0"/>
    <m/>
    <m/>
    <d v="1899-12-30T00:00:00"/>
    <d v="1899-12-30T00:16:27"/>
    <n v="2"/>
    <d v="1899-12-30T00:05:12"/>
    <n v="16.449999999998415"/>
    <x v="5"/>
    <x v="1"/>
  </r>
  <r>
    <x v="5"/>
    <s v="2024002182"/>
    <x v="0"/>
    <x v="680"/>
    <s v="E2459GSW"/>
    <d v="2024-12-09T00:00:00"/>
    <x v="1"/>
    <s v="55"/>
    <x v="19"/>
    <s v="S2"/>
    <x v="5"/>
    <x v="0"/>
    <d v="2024-12-09T00:00:00"/>
    <d v="1899-12-30T12:30:37"/>
    <d v="2024-12-09T00:00:00"/>
    <d v="1899-12-30T12:38:58"/>
    <d v="2024-12-09T00:00:00"/>
    <d v="1899-12-30T12:51:17"/>
    <x v="0"/>
    <x v="0"/>
    <s v="1327140536"/>
    <s v="FBO"/>
    <d v="1899-12-30T00:20:40"/>
    <x v="2174"/>
    <d v="1899-12-30T00:08:21"/>
    <s v="Granel"/>
    <s v="E001"/>
    <x v="2"/>
    <d v="1899-12-30T00:20:40"/>
    <d v="1899-12-30T00:12:19"/>
    <x v="6"/>
    <x v="10"/>
    <x v="4"/>
    <x v="1"/>
    <n v="0"/>
    <n v="0"/>
    <x v="0"/>
    <x v="1"/>
    <x v="0"/>
    <n v="0"/>
    <x v="2"/>
    <x v="1"/>
    <d v="1899-12-30T00:08:21"/>
    <d v="1899-12-30T00:08:21"/>
    <x v="0"/>
    <m/>
    <m/>
    <d v="1899-12-30T00:00:00"/>
    <d v="1899-12-30T00:20:40"/>
    <n v="2"/>
    <d v="1899-12-30T00:08:21"/>
    <n v="20.666666666678317"/>
    <x v="5"/>
    <x v="1"/>
  </r>
  <r>
    <x v="5"/>
    <s v="2024002183"/>
    <x v="0"/>
    <x v="743"/>
    <s v="E5117MNH"/>
    <d v="2024-12-09T00:00:00"/>
    <x v="1"/>
    <s v="55"/>
    <x v="19"/>
    <s v="S2"/>
    <x v="5"/>
    <x v="0"/>
    <d v="2024-12-09T00:00:00"/>
    <d v="1899-12-30T12:55:28"/>
    <d v="2024-12-09T00:00:00"/>
    <d v="1899-12-30T13:10:01"/>
    <d v="2024-12-09T00:00:00"/>
    <d v="1899-12-30T13:38:37"/>
    <x v="0"/>
    <x v="0"/>
    <s v="1327140537"/>
    <s v="FBO"/>
    <d v="1899-12-30T00:43:09"/>
    <x v="2175"/>
    <d v="1899-12-30T00:14:33"/>
    <s v="Granel"/>
    <s v="E001"/>
    <x v="2"/>
    <d v="1899-12-30T00:43:09"/>
    <d v="1899-12-30T00:28:36"/>
    <x v="6"/>
    <x v="10"/>
    <x v="4"/>
    <x v="1"/>
    <n v="0"/>
    <n v="0"/>
    <x v="0"/>
    <x v="1"/>
    <x v="0"/>
    <n v="0"/>
    <x v="2"/>
    <x v="1"/>
    <d v="1899-12-30T00:14:33"/>
    <d v="1899-12-30T00:14:33"/>
    <x v="0"/>
    <m/>
    <m/>
    <d v="1899-12-30T00:00:00"/>
    <d v="1899-12-30T00:43:09"/>
    <n v="2"/>
    <d v="1899-12-30T00:14:33"/>
    <n v="43.150000000003224"/>
    <x v="13"/>
    <x v="1"/>
  </r>
  <r>
    <x v="5"/>
    <s v=""/>
    <x v="0"/>
    <x v="747"/>
    <m/>
    <d v="2024-12-09T00:00:00"/>
    <x v="1"/>
    <s v="2906"/>
    <x v="21"/>
    <s v="PA"/>
    <x v="6"/>
    <x v="0"/>
    <d v="2024-12-09T00:00:00"/>
    <d v="1899-12-30T16:19:00"/>
    <d v="2024-12-09T00:00:00"/>
    <d v="1899-12-30T16:19:15"/>
    <d v="2024-12-09T00:00:00"/>
    <d v="1899-12-30T16:19:22"/>
    <x v="150"/>
    <x v="19"/>
    <s v="1327140544"/>
    <s v="EXW"/>
    <d v="1899-12-30T00:00:22"/>
    <x v="2094"/>
    <d v="1899-12-30T00:00:15"/>
    <s v="Ensacado"/>
    <s v="E002"/>
    <x v="1"/>
    <d v="1899-12-30T00:00:22"/>
    <d v="1899-12-30T00:00:07"/>
    <x v="10"/>
    <x v="10"/>
    <x v="4"/>
    <x v="2"/>
    <n v="1"/>
    <n v="0"/>
    <x v="1"/>
    <x v="2"/>
    <x v="0"/>
    <n v="1"/>
    <x v="2"/>
    <x v="1"/>
    <d v="1899-12-30T00:00:15"/>
    <d v="1899-12-30T00:00:15"/>
    <x v="0"/>
    <m/>
    <m/>
    <d v="1899-12-30T00:00:00"/>
    <d v="1899-12-30T00:00:22"/>
    <n v="2"/>
    <d v="1899-12-30T00:00:15"/>
    <n v="0.36666666666715031"/>
    <x v="9"/>
    <x v="1"/>
  </r>
  <r>
    <x v="5"/>
    <s v=""/>
    <x v="0"/>
    <x v="745"/>
    <m/>
    <d v="2024-12-09T00:00:00"/>
    <x v="1"/>
    <s v="2906"/>
    <x v="21"/>
    <s v="PA"/>
    <x v="6"/>
    <x v="0"/>
    <d v="2024-12-09T00:00:00"/>
    <d v="1899-12-30T16:50:58"/>
    <d v="2024-12-09T00:00:00"/>
    <d v="1899-12-30T12:52:01"/>
    <d v="2024-12-09T00:00:00"/>
    <d v="1899-12-30T16:51:35"/>
    <x v="149"/>
    <x v="19"/>
    <s v="1327140546"/>
    <s v="EXW"/>
    <d v="1899-12-30T07:58:31"/>
    <x v="2176"/>
    <d v="1899-12-30T03:58:57"/>
    <s v="Ensacado"/>
    <s v="E002"/>
    <x v="1"/>
    <d v="1899-12-30T00:00:37"/>
    <d v="1899-12-30T03:59:34"/>
    <x v="10"/>
    <x v="10"/>
    <x v="4"/>
    <x v="2"/>
    <n v="1"/>
    <n v="0"/>
    <x v="1"/>
    <x v="2"/>
    <x v="0"/>
    <n v="1"/>
    <x v="2"/>
    <x v="1"/>
    <d v="1899-12-30T03:58:57"/>
    <d v="1899-12-30T03:00:57"/>
    <x v="1"/>
    <m/>
    <m/>
    <d v="1899-12-30T00:00:00"/>
    <d v="1899-12-30T00:00:37"/>
    <n v="2"/>
    <n v="-0.16593749999999996"/>
    <n v="0.61666666666559067"/>
    <x v="9"/>
    <x v="1"/>
  </r>
  <r>
    <x v="5"/>
    <s v="2024002186"/>
    <x v="0"/>
    <x v="743"/>
    <s v="E5117MNH"/>
    <d v="2024-12-09T00:00:00"/>
    <x v="1"/>
    <s v="55"/>
    <x v="19"/>
    <s v="S2"/>
    <x v="5"/>
    <x v="0"/>
    <d v="2024-12-09T00:00:00"/>
    <d v="1899-12-30T16:39:02"/>
    <d v="2024-12-09T00:00:00"/>
    <d v="1899-12-30T16:44:22"/>
    <d v="2024-12-09T00:00:00"/>
    <d v="1899-12-30T16:53:01"/>
    <x v="0"/>
    <x v="0"/>
    <s v="1327140547"/>
    <s v="FBO"/>
    <d v="1899-12-30T00:13:59"/>
    <x v="1983"/>
    <d v="1899-12-30T00:05:20"/>
    <s v="Granel"/>
    <s v="E001"/>
    <x v="2"/>
    <d v="1899-12-30T00:13:59"/>
    <d v="1899-12-30T00:08:39"/>
    <x v="10"/>
    <x v="10"/>
    <x v="4"/>
    <x v="1"/>
    <n v="0"/>
    <n v="0"/>
    <x v="0"/>
    <x v="1"/>
    <x v="0"/>
    <n v="0"/>
    <x v="2"/>
    <x v="1"/>
    <d v="1899-12-30T00:05:20"/>
    <d v="1899-12-30T00:05:20"/>
    <x v="0"/>
    <m/>
    <m/>
    <d v="1899-12-30T00:00:00"/>
    <d v="1899-12-30T00:13:59"/>
    <n v="2"/>
    <d v="1899-12-30T00:05:20"/>
    <n v="13.983333333335892"/>
    <x v="9"/>
    <x v="1"/>
  </r>
  <r>
    <x v="5"/>
    <s v=""/>
    <x v="0"/>
    <x v="748"/>
    <m/>
    <d v="2024-12-09T00:00:00"/>
    <x v="1"/>
    <s v="2906"/>
    <x v="21"/>
    <s v="PA"/>
    <x v="6"/>
    <x v="0"/>
    <d v="2024-12-09T00:00:00"/>
    <d v="1899-12-30T17:48:21"/>
    <d v="2024-12-09T00:00:00"/>
    <d v="1899-12-30T12:31:59"/>
    <d v="2024-12-09T00:00:00"/>
    <d v="1899-12-30T17:49:08"/>
    <x v="151"/>
    <x v="19"/>
    <s v="1327140549"/>
    <s v="EXW"/>
    <d v="1899-12-30T10:33:31"/>
    <x v="2177"/>
    <d v="1899-12-30T05:16:22"/>
    <s v="Ensacado"/>
    <s v="E002"/>
    <x v="1"/>
    <d v="1899-12-30T00:00:47"/>
    <d v="1899-12-30T05:17:09"/>
    <x v="8"/>
    <x v="10"/>
    <x v="4"/>
    <x v="2"/>
    <n v="1"/>
    <n v="0"/>
    <x v="1"/>
    <x v="2"/>
    <x v="0"/>
    <n v="1"/>
    <x v="2"/>
    <x v="1"/>
    <d v="1899-12-30T05:16:22"/>
    <d v="1899-12-30T04:18:22"/>
    <x v="1"/>
    <m/>
    <m/>
    <d v="1899-12-30T00:00:00"/>
    <d v="1899-12-30T00:00:47"/>
    <n v="2"/>
    <n v="-0.21969907407406997"/>
    <n v="0.78333333333127086"/>
    <x v="10"/>
    <x v="1"/>
  </r>
  <r>
    <x v="5"/>
    <s v="2024002191"/>
    <x v="0"/>
    <x v="743"/>
    <s v="E5117MNH"/>
    <d v="2024-12-10T00:00:00"/>
    <x v="1"/>
    <s v="55"/>
    <x v="19"/>
    <s v="S2"/>
    <x v="5"/>
    <x v="0"/>
    <d v="2024-12-10T00:00:00"/>
    <d v="1899-12-30T09:36:51"/>
    <d v="2024-12-10T00:00:00"/>
    <d v="1899-12-30T09:46:13"/>
    <d v="2024-12-10T00:00:00"/>
    <d v="1899-12-30T09:54:06"/>
    <x v="0"/>
    <x v="0"/>
    <s v="1327140552"/>
    <s v="FBO"/>
    <d v="1899-12-30T00:17:15"/>
    <x v="2178"/>
    <d v="1899-12-30T00:09:22"/>
    <s v="Granel"/>
    <s v="E001"/>
    <x v="2"/>
    <d v="1899-12-30T00:17:15"/>
    <d v="1899-12-30T00:07:53"/>
    <x v="3"/>
    <x v="6"/>
    <x v="4"/>
    <x v="1"/>
    <n v="0"/>
    <n v="0"/>
    <x v="0"/>
    <x v="1"/>
    <x v="0"/>
    <n v="0"/>
    <x v="2"/>
    <x v="1"/>
    <d v="1899-12-30T00:09:22"/>
    <d v="1899-12-30T00:09:22"/>
    <x v="0"/>
    <m/>
    <m/>
    <d v="1899-12-30T00:00:00"/>
    <d v="1899-12-30T00:17:15"/>
    <n v="3"/>
    <d v="1899-12-30T00:09:22"/>
    <n v="17.249999999990386"/>
    <x v="2"/>
    <x v="1"/>
  </r>
  <r>
    <x v="5"/>
    <s v=""/>
    <x v="0"/>
    <x v="749"/>
    <m/>
    <d v="2024-12-10T00:00:00"/>
    <x v="1"/>
    <s v="3320"/>
    <x v="20"/>
    <s v="PA"/>
    <x v="6"/>
    <x v="0"/>
    <d v="2024-12-10T00:00:00"/>
    <d v="1899-12-30T10:09:44"/>
    <d v="2024-12-10T00:00:00"/>
    <d v="1899-12-30T10:10:23"/>
    <d v="2024-12-10T00:00:00"/>
    <d v="1899-12-30T10:10:30"/>
    <x v="152"/>
    <x v="19"/>
    <s v="1327140553"/>
    <s v="EXW"/>
    <d v="1899-12-30T00:00:46"/>
    <x v="2094"/>
    <d v="1899-12-30T00:00:39"/>
    <s v="Ensacado"/>
    <s v="E002"/>
    <x v="1"/>
    <d v="1899-12-30T00:00:46"/>
    <d v="1899-12-30T00:00:07"/>
    <x v="4"/>
    <x v="6"/>
    <x v="4"/>
    <x v="2"/>
    <n v="1"/>
    <n v="0"/>
    <x v="1"/>
    <x v="2"/>
    <x v="0"/>
    <n v="1"/>
    <x v="2"/>
    <x v="1"/>
    <d v="1899-12-30T00:00:39"/>
    <d v="1899-12-30T00:00:39"/>
    <x v="0"/>
    <m/>
    <m/>
    <d v="1899-12-30T00:00:00"/>
    <d v="1899-12-30T00:00:46"/>
    <n v="3"/>
    <d v="1899-12-30T00:00:39"/>
    <n v="0.76666666665602179"/>
    <x v="3"/>
    <x v="1"/>
  </r>
  <r>
    <x v="5"/>
    <s v=""/>
    <x v="0"/>
    <x v="745"/>
    <m/>
    <d v="2024-12-10T00:00:00"/>
    <x v="1"/>
    <s v="2906"/>
    <x v="21"/>
    <s v="PA"/>
    <x v="6"/>
    <x v="0"/>
    <d v="2024-12-10T00:00:00"/>
    <d v="1899-12-30T11:04:25"/>
    <d v="2024-12-10T00:00:00"/>
    <d v="1899-12-30T12:52:01"/>
    <d v="2024-12-10T00:00:00"/>
    <d v="1899-12-30T11:09:26"/>
    <x v="149"/>
    <x v="19"/>
    <s v="1327140554"/>
    <s v="EXW"/>
    <d v="1899-12-30T03:30:11"/>
    <x v="2179"/>
    <d v="1899-12-30T01:47:36"/>
    <s v="Ensacado"/>
    <s v="E002"/>
    <x v="1"/>
    <d v="1899-12-30T00:05:01"/>
    <n v="-7.1238425925929993E-2"/>
    <x v="5"/>
    <x v="6"/>
    <x v="4"/>
    <x v="2"/>
    <n v="1"/>
    <n v="0"/>
    <x v="1"/>
    <x v="2"/>
    <x v="0"/>
    <n v="1"/>
    <x v="2"/>
    <x v="1"/>
    <d v="1899-12-30T01:47:36"/>
    <d v="1899-12-30T00:49:36"/>
    <x v="1"/>
    <m/>
    <m/>
    <d v="1899-12-30T00:00:00"/>
    <d v="1899-12-30T00:05:01"/>
    <n v="3"/>
    <d v="1899-12-30T01:47:36"/>
    <n v="5.0166666666720339"/>
    <x v="4"/>
    <x v="1"/>
  </r>
  <r>
    <x v="5"/>
    <s v="2024002193"/>
    <x v="0"/>
    <x v="743"/>
    <s v="E5117MNH"/>
    <d v="2024-12-10T00:00:00"/>
    <x v="1"/>
    <s v="55"/>
    <x v="19"/>
    <s v="S2"/>
    <x v="5"/>
    <x v="0"/>
    <d v="2024-12-10T00:00:00"/>
    <d v="1899-12-30T11:02:49"/>
    <d v="2024-12-10T00:00:00"/>
    <d v="1899-12-30T11:12:51"/>
    <d v="2024-12-10T00:00:00"/>
    <d v="1899-12-30T11:27:03"/>
    <x v="0"/>
    <x v="0"/>
    <s v="1327140555"/>
    <s v="FBO"/>
    <d v="1899-12-30T00:24:14"/>
    <x v="1957"/>
    <d v="1899-12-30T00:10:02"/>
    <s v="Granel"/>
    <s v="E001"/>
    <x v="2"/>
    <d v="1899-12-30T00:24:14"/>
    <d v="1899-12-30T00:14:12"/>
    <x v="5"/>
    <x v="6"/>
    <x v="4"/>
    <x v="1"/>
    <n v="0"/>
    <n v="0"/>
    <x v="0"/>
    <x v="1"/>
    <x v="0"/>
    <n v="0"/>
    <x v="2"/>
    <x v="1"/>
    <d v="1899-12-30T00:10:02"/>
    <d v="1899-12-30T00:10:02"/>
    <x v="0"/>
    <m/>
    <m/>
    <d v="1899-12-30T00:00:00"/>
    <d v="1899-12-30T00:24:14"/>
    <n v="3"/>
    <d v="1899-12-30T00:10:02"/>
    <n v="24.233333333342369"/>
    <x v="4"/>
    <x v="1"/>
  </r>
  <r>
    <x v="5"/>
    <s v="2024002194"/>
    <x v="0"/>
    <x v="742"/>
    <s v="E8184JKX"/>
    <d v="2024-12-10T00:00:00"/>
    <x v="1"/>
    <s v="55"/>
    <x v="19"/>
    <s v="S2"/>
    <x v="5"/>
    <x v="0"/>
    <d v="2024-12-10T00:00:00"/>
    <d v="1899-12-30T11:19:12"/>
    <d v="2024-12-10T00:00:00"/>
    <d v="1899-12-30T11:31:33"/>
    <d v="2024-12-10T00:00:00"/>
    <d v="1899-12-30T11:42:23"/>
    <x v="0"/>
    <x v="0"/>
    <s v="1327140556"/>
    <s v="FBO"/>
    <d v="1899-12-30T00:23:11"/>
    <x v="2180"/>
    <d v="1899-12-30T00:12:21"/>
    <s v="Granel"/>
    <s v="E001"/>
    <x v="2"/>
    <d v="1899-12-30T00:23:11"/>
    <d v="1899-12-30T00:10:50"/>
    <x v="5"/>
    <x v="6"/>
    <x v="4"/>
    <x v="1"/>
    <n v="0"/>
    <n v="0"/>
    <x v="0"/>
    <x v="1"/>
    <x v="0"/>
    <n v="0"/>
    <x v="2"/>
    <x v="1"/>
    <d v="1899-12-30T00:12:21"/>
    <d v="1899-12-30T00:12:21"/>
    <x v="0"/>
    <m/>
    <m/>
    <d v="1899-12-30T00:00:00"/>
    <d v="1899-12-30T00:23:11"/>
    <n v="3"/>
    <d v="1899-12-30T00:12:21"/>
    <n v="23.18333333332318"/>
    <x v="4"/>
    <x v="1"/>
  </r>
  <r>
    <x v="5"/>
    <s v=""/>
    <x v="0"/>
    <x v="750"/>
    <m/>
    <d v="2024-12-10T00:00:00"/>
    <x v="1"/>
    <s v="2906"/>
    <x v="21"/>
    <s v="PA"/>
    <x v="6"/>
    <x v="0"/>
    <d v="2024-12-10T00:00:00"/>
    <d v="1899-12-30T11:53:39"/>
    <d v="2024-12-10T00:00:00"/>
    <d v="1899-12-30T11:54:02"/>
    <d v="2024-12-10T00:00:00"/>
    <d v="1899-12-30T11:54:31"/>
    <x v="153"/>
    <x v="19"/>
    <s v="1327140557"/>
    <s v="EXW"/>
    <d v="1899-12-30T00:00:52"/>
    <x v="1840"/>
    <d v="1899-12-30T00:00:23"/>
    <s v="Ensacado"/>
    <s v="E002"/>
    <x v="1"/>
    <d v="1899-12-30T00:00:52"/>
    <d v="1899-12-30T00:00:29"/>
    <x v="5"/>
    <x v="6"/>
    <x v="4"/>
    <x v="2"/>
    <n v="1"/>
    <n v="0"/>
    <x v="1"/>
    <x v="2"/>
    <x v="0"/>
    <n v="1"/>
    <x v="2"/>
    <x v="1"/>
    <d v="1899-12-30T00:00:23"/>
    <d v="1899-12-30T00:00:23"/>
    <x v="0"/>
    <m/>
    <m/>
    <d v="1899-12-30T00:00:00"/>
    <d v="1899-12-30T00:00:52"/>
    <n v="3"/>
    <d v="1899-12-30T00:00:23"/>
    <n v="0.86666666666403103"/>
    <x v="4"/>
    <x v="1"/>
  </r>
  <r>
    <x v="5"/>
    <s v=""/>
    <x v="0"/>
    <x v="751"/>
    <s v="E3833CVT"/>
    <d v="2024-12-10T00:00:00"/>
    <x v="1"/>
    <s v="2906"/>
    <x v="21"/>
    <s v="PA"/>
    <x v="6"/>
    <x v="0"/>
    <d v="2024-12-10T00:00:00"/>
    <d v="1899-12-30T12:05:44"/>
    <d v="2024-12-10T00:00:00"/>
    <d v="1899-12-30T14:04:59"/>
    <d v="2024-12-10T00:00:00"/>
    <d v="1899-12-30T12:06:14"/>
    <x v="154"/>
    <x v="19"/>
    <s v="1327140558"/>
    <s v="EXW"/>
    <d v="1899-12-30T03:58:00"/>
    <x v="2181"/>
    <d v="1899-12-30T01:59:15"/>
    <s v="Ensacado"/>
    <s v="E002"/>
    <x v="1"/>
    <d v="1899-12-30T00:00:30"/>
    <n v="-8.2465277777780011E-2"/>
    <x v="6"/>
    <x v="6"/>
    <x v="4"/>
    <x v="2"/>
    <n v="1"/>
    <n v="0"/>
    <x v="1"/>
    <x v="2"/>
    <x v="0"/>
    <n v="1"/>
    <x v="2"/>
    <x v="1"/>
    <d v="1899-12-30T01:59:15"/>
    <d v="1899-12-30T01:01:15"/>
    <x v="1"/>
    <m/>
    <m/>
    <d v="1899-12-30T00:00:00"/>
    <d v="1899-12-30T00:00:30"/>
    <n v="3"/>
    <d v="1899-12-30T01:59:15"/>
    <n v="0.49999999999672085"/>
    <x v="5"/>
    <x v="1"/>
  </r>
  <r>
    <x v="5"/>
    <s v=""/>
    <x v="0"/>
    <x v="752"/>
    <m/>
    <d v="2024-12-10T00:00:00"/>
    <x v="1"/>
    <s v="2906"/>
    <x v="21"/>
    <s v="PA"/>
    <x v="6"/>
    <x v="0"/>
    <d v="2024-12-10T00:00:00"/>
    <d v="1899-12-30T12:21:08"/>
    <d v="2024-12-10T00:00:00"/>
    <d v="1899-12-30T12:21:45"/>
    <d v="2024-12-10T00:00:00"/>
    <d v="1899-12-30T12:22:14"/>
    <x v="150"/>
    <x v="19"/>
    <s v="1327140559"/>
    <s v="EXW"/>
    <d v="1899-12-30T00:01:06"/>
    <x v="1840"/>
    <d v="1899-12-30T00:00:37"/>
    <s v="Ensacado"/>
    <s v="E002"/>
    <x v="1"/>
    <d v="1899-12-30T00:01:06"/>
    <d v="1899-12-30T00:00:29"/>
    <x v="6"/>
    <x v="6"/>
    <x v="4"/>
    <x v="2"/>
    <n v="1"/>
    <n v="0"/>
    <x v="1"/>
    <x v="2"/>
    <x v="0"/>
    <n v="1"/>
    <x v="2"/>
    <x v="1"/>
    <d v="1899-12-30T00:00:37"/>
    <d v="1899-12-30T00:00:37"/>
    <x v="0"/>
    <m/>
    <m/>
    <d v="1899-12-30T00:00:00"/>
    <d v="1899-12-30T00:01:06"/>
    <n v="3"/>
    <d v="1899-12-30T00:00:37"/>
    <n v="1.0999999999872223"/>
    <x v="5"/>
    <x v="1"/>
  </r>
  <r>
    <x v="5"/>
    <s v=""/>
    <x v="0"/>
    <x v="753"/>
    <m/>
    <d v="2024-12-10T00:00:00"/>
    <x v="1"/>
    <s v="2906"/>
    <x v="21"/>
    <s v="PA"/>
    <x v="6"/>
    <x v="0"/>
    <d v="2024-12-10T00:00:00"/>
    <d v="1899-12-30T12:34:41"/>
    <d v="2024-12-10T00:00:00"/>
    <d v="1899-12-30T10:22:01"/>
    <d v="2024-12-10T00:00:00"/>
    <d v="1899-12-30T12:35:27"/>
    <x v="149"/>
    <x v="19"/>
    <s v="1327140560"/>
    <s v="EXW"/>
    <d v="1899-12-30T04:26:06"/>
    <x v="2182"/>
    <d v="1899-12-30T02:12:40"/>
    <s v="Ensacado"/>
    <s v="E002"/>
    <x v="1"/>
    <d v="1899-12-30T00:00:46"/>
    <d v="1899-12-30T02:13:26"/>
    <x v="6"/>
    <x v="6"/>
    <x v="4"/>
    <x v="2"/>
    <n v="1"/>
    <n v="0"/>
    <x v="1"/>
    <x v="2"/>
    <x v="0"/>
    <n v="1"/>
    <x v="2"/>
    <x v="1"/>
    <d v="1899-12-30T02:12:40"/>
    <d v="1899-12-30T01:14:40"/>
    <x v="1"/>
    <m/>
    <m/>
    <d v="1899-12-30T00:00:00"/>
    <d v="1899-12-30T00:00:46"/>
    <n v="3"/>
    <n v="-9.212962962962995E-2"/>
    <n v="0.76666666667041028"/>
    <x v="5"/>
    <x v="1"/>
  </r>
  <r>
    <x v="5"/>
    <s v="2024002197"/>
    <x v="0"/>
    <x v="742"/>
    <s v="E8184JKX"/>
    <d v="2024-12-10T00:00:00"/>
    <x v="1"/>
    <s v="55"/>
    <x v="19"/>
    <s v="S2"/>
    <x v="5"/>
    <x v="0"/>
    <d v="2024-12-10T00:00:00"/>
    <d v="1899-12-30T14:31:59"/>
    <d v="2024-12-10T00:00:00"/>
    <d v="1899-12-30T14:39:23"/>
    <d v="2024-12-10T00:00:00"/>
    <d v="1899-12-30T14:47:35"/>
    <x v="0"/>
    <x v="0"/>
    <s v="1327140561"/>
    <s v="FBO"/>
    <d v="1899-12-30T00:15:36"/>
    <x v="2183"/>
    <d v="1899-12-30T00:07:24"/>
    <s v="Granel"/>
    <s v="E001"/>
    <x v="2"/>
    <d v="1899-12-30T00:15:36"/>
    <d v="1899-12-30T00:08:12"/>
    <x v="7"/>
    <x v="6"/>
    <x v="4"/>
    <x v="1"/>
    <n v="0"/>
    <n v="0"/>
    <x v="0"/>
    <x v="1"/>
    <x v="0"/>
    <n v="0"/>
    <x v="2"/>
    <x v="1"/>
    <d v="1899-12-30T00:07:24"/>
    <d v="1899-12-30T00:07:24"/>
    <x v="0"/>
    <m/>
    <m/>
    <d v="1899-12-30T00:00:00"/>
    <d v="1899-12-30T00:15:36"/>
    <n v="3"/>
    <d v="1899-12-30T00:07:24"/>
    <n v="15.599999999995084"/>
    <x v="8"/>
    <x v="1"/>
  </r>
  <r>
    <x v="5"/>
    <s v="2024002198"/>
    <x v="0"/>
    <x v="743"/>
    <s v="E5117MNH"/>
    <d v="2024-12-10T00:00:00"/>
    <x v="1"/>
    <s v="55"/>
    <x v="19"/>
    <s v="S2"/>
    <x v="5"/>
    <x v="0"/>
    <d v="2024-12-10T00:00:00"/>
    <d v="1899-12-30T14:32:18"/>
    <d v="2024-12-10T00:00:00"/>
    <d v="1899-12-30T14:39:35"/>
    <d v="2024-12-10T00:00:00"/>
    <d v="1899-12-30T15:03:55"/>
    <x v="0"/>
    <x v="0"/>
    <s v="1327140562"/>
    <s v="FBO"/>
    <d v="1899-12-30T00:31:37"/>
    <x v="825"/>
    <d v="1899-12-30T00:07:17"/>
    <s v="Granel"/>
    <s v="E001"/>
    <x v="2"/>
    <d v="1899-12-30T00:31:37"/>
    <d v="1899-12-30T00:24:20"/>
    <x v="7"/>
    <x v="6"/>
    <x v="4"/>
    <x v="1"/>
    <n v="0"/>
    <n v="0"/>
    <x v="0"/>
    <x v="1"/>
    <x v="0"/>
    <n v="0"/>
    <x v="2"/>
    <x v="1"/>
    <d v="1899-12-30T00:07:17"/>
    <d v="1899-12-30T00:07:17"/>
    <x v="0"/>
    <m/>
    <m/>
    <d v="1899-12-30T00:00:00"/>
    <d v="1899-12-30T00:31:37"/>
    <n v="3"/>
    <d v="1899-12-30T00:07:17"/>
    <n v="31.616666666668838"/>
    <x v="6"/>
    <x v="1"/>
  </r>
  <r>
    <x v="5"/>
    <s v=""/>
    <x v="0"/>
    <x v="754"/>
    <m/>
    <d v="2024-12-10T00:00:00"/>
    <x v="1"/>
    <s v="2906"/>
    <x v="21"/>
    <s v="PA"/>
    <x v="6"/>
    <x v="0"/>
    <d v="2024-12-10T00:00:00"/>
    <d v="1899-12-30T16:11:54"/>
    <d v="2024-12-10T00:00:00"/>
    <d v="1899-12-30T16:13:08"/>
    <d v="2024-12-10T00:00:00"/>
    <d v="1899-12-30T16:13:15"/>
    <x v="155"/>
    <x v="19"/>
    <s v="1327140563"/>
    <s v="EXW"/>
    <d v="1899-12-30T00:01:21"/>
    <x v="2094"/>
    <d v="1899-12-30T00:01:14"/>
    <s v="Ensacado"/>
    <s v="E002"/>
    <x v="1"/>
    <d v="1899-12-30T00:01:21"/>
    <d v="1899-12-30T00:00:07"/>
    <x v="10"/>
    <x v="6"/>
    <x v="4"/>
    <x v="2"/>
    <n v="1"/>
    <n v="0"/>
    <x v="1"/>
    <x v="2"/>
    <x v="0"/>
    <n v="1"/>
    <x v="2"/>
    <x v="1"/>
    <d v="1899-12-30T00:01:14"/>
    <d v="1899-12-30T00:01:14"/>
    <x v="0"/>
    <m/>
    <m/>
    <d v="1899-12-30T00:00:00"/>
    <d v="1899-12-30T00:01:21"/>
    <n v="3"/>
    <d v="1899-12-30T00:01:14"/>
    <n v="1.3499999999998913"/>
    <x v="9"/>
    <x v="1"/>
  </r>
  <r>
    <x v="5"/>
    <s v=""/>
    <x v="0"/>
    <x v="755"/>
    <m/>
    <d v="2024-12-10T00:00:00"/>
    <x v="1"/>
    <s v="2906"/>
    <x v="21"/>
    <s v="PA"/>
    <x v="6"/>
    <x v="0"/>
    <d v="2024-12-10T00:00:00"/>
    <d v="1899-12-30T16:21:19"/>
    <d v="2024-12-10T00:00:00"/>
    <d v="1899-12-30T19:07:59"/>
    <d v="2024-12-10T00:00:00"/>
    <d v="1899-12-30T16:21:40"/>
    <x v="156"/>
    <x v="19"/>
    <s v="1327140564"/>
    <s v="EXW"/>
    <d v="1899-12-30T05:32:59"/>
    <x v="2184"/>
    <d v="1899-12-30T02:46:40"/>
    <s v="Ensacado"/>
    <s v="E002"/>
    <x v="1"/>
    <d v="1899-12-30T00:00:21"/>
    <n v="-0.11549768518518999"/>
    <x v="10"/>
    <x v="6"/>
    <x v="4"/>
    <x v="2"/>
    <n v="1"/>
    <n v="0"/>
    <x v="1"/>
    <x v="2"/>
    <x v="0"/>
    <n v="1"/>
    <x v="2"/>
    <x v="1"/>
    <d v="1899-12-30T02:46:40"/>
    <d v="1899-12-30T01:48:40"/>
    <x v="1"/>
    <m/>
    <m/>
    <d v="1899-12-30T00:00:00"/>
    <d v="1899-12-30T00:00:21"/>
    <n v="3"/>
    <d v="1899-12-30T02:46:40"/>
    <n v="0.34999999999206111"/>
    <x v="9"/>
    <x v="1"/>
  </r>
  <r>
    <x v="5"/>
    <s v=""/>
    <x v="0"/>
    <x v="753"/>
    <m/>
    <d v="2024-12-10T00:00:00"/>
    <x v="1"/>
    <s v="2906"/>
    <x v="21"/>
    <s v="PA"/>
    <x v="6"/>
    <x v="0"/>
    <d v="2024-12-10T00:00:00"/>
    <d v="1899-12-30T16:40:09"/>
    <d v="2024-12-10T00:00:00"/>
    <d v="1899-12-30T10:22:01"/>
    <d v="2024-12-10T00:00:00"/>
    <d v="1899-12-30T16:44:18"/>
    <x v="149"/>
    <x v="19"/>
    <s v="1327140565"/>
    <s v="EXW"/>
    <d v="1899-12-30T12:40:25"/>
    <x v="2185"/>
    <d v="1899-12-30T06:18:08"/>
    <s v="Ensacado"/>
    <s v="E002"/>
    <x v="1"/>
    <d v="1899-12-30T00:04:09"/>
    <d v="1899-12-30T06:22:17"/>
    <x v="10"/>
    <x v="6"/>
    <x v="4"/>
    <x v="2"/>
    <n v="1"/>
    <n v="0"/>
    <x v="1"/>
    <x v="2"/>
    <x v="0"/>
    <n v="1"/>
    <x v="2"/>
    <x v="1"/>
    <d v="1899-12-30T06:18:08"/>
    <d v="1899-12-30T05:20:08"/>
    <x v="1"/>
    <m/>
    <m/>
    <d v="1899-12-30T00:00:00"/>
    <d v="1899-12-30T00:04:09"/>
    <n v="3"/>
    <n v="-0.26259259259258999"/>
    <n v="4.1500000000080028"/>
    <x v="9"/>
    <x v="1"/>
  </r>
  <r>
    <x v="5"/>
    <s v="2024002199"/>
    <x v="0"/>
    <x v="744"/>
    <s v="E6575LRD"/>
    <d v="2024-12-10T00:00:00"/>
    <x v="1"/>
    <s v="55"/>
    <x v="19"/>
    <s v="S2"/>
    <x v="5"/>
    <x v="0"/>
    <d v="2024-12-10T00:00:00"/>
    <d v="1899-12-30T16:41:16"/>
    <d v="2024-12-10T00:00:00"/>
    <d v="1899-12-30T16:53:44"/>
    <d v="2024-12-10T00:00:00"/>
    <d v="1899-12-30T17:10:11"/>
    <x v="0"/>
    <x v="0"/>
    <s v="1327140566"/>
    <s v="FBO"/>
    <d v="1899-12-30T00:28:55"/>
    <x v="2186"/>
    <d v="1899-12-30T00:12:28"/>
    <s v="Granel"/>
    <s v="E001"/>
    <x v="2"/>
    <d v="1899-12-30T00:28:55"/>
    <d v="1899-12-30T00:16:27"/>
    <x v="10"/>
    <x v="6"/>
    <x v="4"/>
    <x v="1"/>
    <n v="0"/>
    <n v="0"/>
    <x v="0"/>
    <x v="1"/>
    <x v="0"/>
    <n v="0"/>
    <x v="2"/>
    <x v="1"/>
    <d v="1899-12-30T00:12:28"/>
    <d v="1899-12-30T00:12:28"/>
    <x v="0"/>
    <m/>
    <m/>
    <d v="1899-12-30T00:00:00"/>
    <d v="1899-12-30T00:28:55"/>
    <n v="3"/>
    <d v="1899-12-30T00:12:28"/>
    <n v="28.916666666668736"/>
    <x v="10"/>
    <x v="1"/>
  </r>
  <r>
    <x v="5"/>
    <s v=""/>
    <x v="0"/>
    <x v="756"/>
    <m/>
    <d v="2024-12-10T00:00:00"/>
    <x v="1"/>
    <s v="3320"/>
    <x v="20"/>
    <s v="PA"/>
    <x v="6"/>
    <x v="0"/>
    <d v="2024-12-10T00:00:00"/>
    <d v="1899-12-30T17:17:13"/>
    <d v="2024-12-10T00:00:00"/>
    <d v="1899-12-30T19:09:00"/>
    <d v="2024-12-10T00:00:00"/>
    <d v="1899-12-30T17:17:48"/>
    <x v="157"/>
    <x v="19"/>
    <s v="1327140567"/>
    <s v="EXW"/>
    <d v="1899-12-30T03:42:59"/>
    <x v="2187"/>
    <d v="1899-12-30T01:51:47"/>
    <s v="Ensacado"/>
    <s v="E002"/>
    <x v="1"/>
    <d v="1899-12-30T00:00:35"/>
    <n v="-7.7222222222230075E-2"/>
    <x v="8"/>
    <x v="6"/>
    <x v="4"/>
    <x v="2"/>
    <n v="1"/>
    <n v="0"/>
    <x v="1"/>
    <x v="2"/>
    <x v="0"/>
    <n v="1"/>
    <x v="2"/>
    <x v="1"/>
    <d v="1899-12-30T01:51:47"/>
    <d v="1899-12-30T00:53:47"/>
    <x v="1"/>
    <m/>
    <m/>
    <d v="1899-12-30T00:00:00"/>
    <d v="1899-12-30T00:00:35"/>
    <n v="3"/>
    <d v="1899-12-30T01:51:47"/>
    <n v="0.58333333332964088"/>
    <x v="10"/>
    <x v="1"/>
  </r>
  <r>
    <x v="5"/>
    <s v="2024002201"/>
    <x v="0"/>
    <x v="743"/>
    <s v="E5117MNH"/>
    <d v="2024-12-10T00:00:00"/>
    <x v="1"/>
    <s v="55"/>
    <x v="19"/>
    <s v="S2"/>
    <x v="5"/>
    <x v="0"/>
    <d v="2024-12-10T00:00:00"/>
    <d v="1899-12-30T17:08:30"/>
    <d v="2024-12-10T00:00:00"/>
    <d v="1899-12-30T17:21:03"/>
    <d v="2024-12-10T00:00:00"/>
    <d v="1899-12-30T18:01:32"/>
    <x v="0"/>
    <x v="0"/>
    <s v="1327140569"/>
    <s v="FBO"/>
    <d v="1899-12-30T00:53:02"/>
    <x v="1378"/>
    <d v="1899-12-30T00:12:33"/>
    <s v="Granel"/>
    <s v="E001"/>
    <x v="2"/>
    <d v="1899-12-30T00:53:02"/>
    <d v="1899-12-30T00:40:29"/>
    <x v="8"/>
    <x v="6"/>
    <x v="4"/>
    <x v="1"/>
    <n v="0"/>
    <n v="0"/>
    <x v="0"/>
    <x v="1"/>
    <x v="0"/>
    <n v="0"/>
    <x v="2"/>
    <x v="0"/>
    <d v="1899-12-30T00:12:33"/>
    <d v="1899-12-30T00:12:33"/>
    <x v="0"/>
    <m/>
    <m/>
    <d v="1899-12-30T00:00:00"/>
    <d v="1899-12-30T00:53:02"/>
    <n v="3"/>
    <d v="1899-12-30T00:12:33"/>
    <n v="53.033333333328088"/>
    <x v="11"/>
    <x v="0"/>
  </r>
  <r>
    <x v="5"/>
    <s v=""/>
    <x v="0"/>
    <x v="757"/>
    <m/>
    <d v="2024-12-11T00:00:00"/>
    <x v="1"/>
    <s v="3320"/>
    <x v="20"/>
    <s v="PA"/>
    <x v="6"/>
    <x v="0"/>
    <d v="2024-12-11T00:00:00"/>
    <d v="1899-12-30T09:32:48"/>
    <d v="2024-12-11T00:00:00"/>
    <d v="1899-12-30T09:33:16"/>
    <d v="2024-12-11T00:00:00"/>
    <d v="1899-12-30T09:33:24"/>
    <x v="152"/>
    <x v="20"/>
    <s v="1327140571"/>
    <s v="EXW"/>
    <d v="1899-12-30T00:00:36"/>
    <x v="2047"/>
    <d v="1899-12-30T00:00:28"/>
    <s v="Ensacado"/>
    <s v="E002"/>
    <x v="1"/>
    <d v="1899-12-30T00:00:36"/>
    <d v="1899-12-30T00:00:08"/>
    <x v="3"/>
    <x v="7"/>
    <x v="4"/>
    <x v="2"/>
    <n v="1"/>
    <n v="0"/>
    <x v="1"/>
    <x v="2"/>
    <x v="0"/>
    <n v="1"/>
    <x v="2"/>
    <x v="1"/>
    <d v="1899-12-30T00:00:28"/>
    <d v="1899-12-30T00:00:28"/>
    <x v="0"/>
    <m/>
    <m/>
    <d v="1899-12-30T00:00:00"/>
    <d v="1899-12-30T00:00:36"/>
    <n v="4"/>
    <d v="1899-12-30T00:00:28"/>
    <n v="0.59999999999042153"/>
    <x v="2"/>
    <x v="1"/>
  </r>
  <r>
    <x v="5"/>
    <s v="2024002202"/>
    <x v="0"/>
    <x v="743"/>
    <s v="E5117MNH"/>
    <d v="2024-12-11T00:00:00"/>
    <x v="1"/>
    <s v="55"/>
    <x v="19"/>
    <s v="S2"/>
    <x v="5"/>
    <x v="0"/>
    <d v="2024-12-11T00:00:00"/>
    <d v="1899-12-30T09:41:45"/>
    <d v="2024-12-11T00:00:00"/>
    <d v="1899-12-30T09:48:27"/>
    <d v="2024-12-11T00:00:00"/>
    <d v="1899-12-30T09:56:57"/>
    <x v="0"/>
    <x v="0"/>
    <s v="1327140572"/>
    <s v="FBO"/>
    <d v="1899-12-30T00:15:12"/>
    <x v="2188"/>
    <d v="1899-12-30T00:06:42"/>
    <s v="Granel"/>
    <s v="E001"/>
    <x v="2"/>
    <d v="1899-12-30T00:15:12"/>
    <d v="1899-12-30T00:08:30"/>
    <x v="3"/>
    <x v="7"/>
    <x v="4"/>
    <x v="1"/>
    <n v="0"/>
    <n v="0"/>
    <x v="0"/>
    <x v="1"/>
    <x v="0"/>
    <n v="0"/>
    <x v="2"/>
    <x v="1"/>
    <d v="1899-12-30T00:06:42"/>
    <d v="1899-12-30T00:06:42"/>
    <x v="0"/>
    <m/>
    <m/>
    <d v="1899-12-30T00:00:00"/>
    <d v="1899-12-30T00:15:12"/>
    <n v="4"/>
    <d v="1899-12-30T00:06:42"/>
    <n v="15.199999999992064"/>
    <x v="2"/>
    <x v="1"/>
  </r>
  <r>
    <x v="5"/>
    <s v=""/>
    <x v="0"/>
    <x v="758"/>
    <m/>
    <d v="2024-12-11T00:00:00"/>
    <x v="1"/>
    <s v="2906"/>
    <x v="21"/>
    <s v="PA"/>
    <x v="6"/>
    <x v="0"/>
    <d v="2024-12-11T00:00:00"/>
    <d v="1899-12-30T10:00:53"/>
    <d v="2024-12-11T00:00:00"/>
    <d v="1899-12-30T10:01:12"/>
    <d v="2024-12-11T00:00:00"/>
    <d v="1899-12-30T10:01:22"/>
    <x v="158"/>
    <x v="20"/>
    <s v="1327140573"/>
    <s v="EXW"/>
    <d v="1899-12-30T00:00:29"/>
    <x v="2120"/>
    <d v="1899-12-30T00:00:19"/>
    <s v="Ensacado"/>
    <s v="E002"/>
    <x v="1"/>
    <d v="1899-12-30T00:00:29"/>
    <d v="1899-12-30T00:00:10"/>
    <x v="4"/>
    <x v="7"/>
    <x v="4"/>
    <x v="2"/>
    <n v="1"/>
    <n v="0"/>
    <x v="1"/>
    <x v="2"/>
    <x v="0"/>
    <n v="1"/>
    <x v="2"/>
    <x v="1"/>
    <d v="1899-12-30T00:00:19"/>
    <d v="1899-12-30T00:00:19"/>
    <x v="0"/>
    <m/>
    <m/>
    <d v="1899-12-30T00:00:00"/>
    <d v="1899-12-30T00:00:29"/>
    <n v="4"/>
    <d v="1899-12-30T00:00:19"/>
    <n v="0.4833333333359402"/>
    <x v="3"/>
    <x v="1"/>
  </r>
  <r>
    <x v="5"/>
    <s v="2024002203"/>
    <x v="0"/>
    <x v="744"/>
    <s v="E6575LRD"/>
    <d v="2024-12-11T00:00:00"/>
    <x v="1"/>
    <s v="55"/>
    <x v="19"/>
    <s v="S2"/>
    <x v="5"/>
    <x v="0"/>
    <d v="2024-12-11T00:00:00"/>
    <d v="1899-12-30T10:08:40"/>
    <d v="2024-12-11T00:00:00"/>
    <d v="1899-12-30T10:15:58"/>
    <d v="2024-12-11T00:00:00"/>
    <d v="1899-12-30T10:28:59"/>
    <x v="0"/>
    <x v="0"/>
    <s v="1327140574"/>
    <s v="FBO"/>
    <d v="1899-12-30T00:20:19"/>
    <x v="2189"/>
    <d v="1899-12-30T00:07:18"/>
    <s v="Granel"/>
    <s v="E001"/>
    <x v="2"/>
    <d v="1899-12-30T00:20:19"/>
    <d v="1899-12-30T00:13:01"/>
    <x v="4"/>
    <x v="7"/>
    <x v="4"/>
    <x v="1"/>
    <n v="0"/>
    <n v="0"/>
    <x v="0"/>
    <x v="1"/>
    <x v="0"/>
    <n v="0"/>
    <x v="2"/>
    <x v="1"/>
    <d v="1899-12-30T00:07:18"/>
    <d v="1899-12-30T00:07:18"/>
    <x v="0"/>
    <m/>
    <m/>
    <d v="1899-12-30T00:00:00"/>
    <d v="1899-12-30T00:20:19"/>
    <n v="4"/>
    <d v="1899-12-30T00:07:18"/>
    <n v="20.316666666657639"/>
    <x v="3"/>
    <x v="1"/>
  </r>
  <r>
    <x v="5"/>
    <s v=""/>
    <x v="0"/>
    <x v="759"/>
    <m/>
    <d v="2024-12-11T00:00:00"/>
    <x v="1"/>
    <s v="2906"/>
    <x v="21"/>
    <s v="PA"/>
    <x v="6"/>
    <x v="0"/>
    <d v="2024-12-11T00:00:00"/>
    <d v="1899-12-30T10:36:01"/>
    <d v="2024-12-11T00:00:00"/>
    <d v="1899-12-30T10:36:18"/>
    <d v="2024-12-11T00:00:00"/>
    <d v="1899-12-30T10:36:25"/>
    <x v="159"/>
    <x v="19"/>
    <s v="1327140575"/>
    <s v="EXW"/>
    <d v="1899-12-30T00:00:24"/>
    <x v="2094"/>
    <d v="1899-12-30T00:00:17"/>
    <s v="Ensacado"/>
    <s v="E002"/>
    <x v="1"/>
    <d v="1899-12-30T00:00:24"/>
    <d v="1899-12-30T00:00:07"/>
    <x v="4"/>
    <x v="7"/>
    <x v="4"/>
    <x v="2"/>
    <n v="1"/>
    <n v="0"/>
    <x v="1"/>
    <x v="2"/>
    <x v="0"/>
    <n v="1"/>
    <x v="2"/>
    <x v="1"/>
    <d v="1899-12-30T00:00:17"/>
    <d v="1899-12-30T00:00:17"/>
    <x v="0"/>
    <m/>
    <m/>
    <d v="1899-12-30T00:00:00"/>
    <d v="1899-12-30T00:00:24"/>
    <n v="4"/>
    <d v="1899-12-30T00:00:17"/>
    <n v="0.40000000000318003"/>
    <x v="3"/>
    <x v="1"/>
  </r>
  <r>
    <x v="5"/>
    <s v="2024002204"/>
    <x v="0"/>
    <x v="742"/>
    <s v="E8184JKX"/>
    <d v="2024-12-11T00:00:00"/>
    <x v="1"/>
    <s v="55"/>
    <x v="19"/>
    <s v="S2"/>
    <x v="5"/>
    <x v="0"/>
    <d v="2024-12-11T00:00:00"/>
    <d v="1899-12-30T11:04:21"/>
    <d v="2024-12-11T00:00:00"/>
    <d v="1899-12-30T11:10:37"/>
    <d v="2024-12-11T00:00:00"/>
    <d v="1899-12-30T11:27:50"/>
    <x v="0"/>
    <x v="0"/>
    <s v="1327140577"/>
    <s v="FBO"/>
    <d v="1899-12-30T00:23:29"/>
    <x v="2190"/>
    <d v="1899-12-30T00:06:16"/>
    <s v="Granel"/>
    <s v="E001"/>
    <x v="2"/>
    <d v="1899-12-30T00:23:29"/>
    <d v="1899-12-30T00:17:13"/>
    <x v="5"/>
    <x v="7"/>
    <x v="4"/>
    <x v="1"/>
    <n v="0"/>
    <n v="0"/>
    <x v="0"/>
    <x v="1"/>
    <x v="0"/>
    <n v="0"/>
    <x v="2"/>
    <x v="1"/>
    <d v="1899-12-30T00:06:16"/>
    <d v="1899-12-30T00:06:16"/>
    <x v="0"/>
    <m/>
    <m/>
    <d v="1899-12-30T00:00:00"/>
    <d v="1899-12-30T00:23:29"/>
    <n v="4"/>
    <d v="1899-12-30T00:06:16"/>
    <n v="23.483333333332819"/>
    <x v="4"/>
    <x v="1"/>
  </r>
  <r>
    <x v="5"/>
    <s v=""/>
    <x v="0"/>
    <x v="760"/>
    <s v="E2051JVW"/>
    <d v="2024-12-11T00:00:00"/>
    <x v="1"/>
    <s v="2906"/>
    <x v="21"/>
    <s v="PA"/>
    <x v="6"/>
    <x v="0"/>
    <d v="2024-12-11T00:00:00"/>
    <d v="1899-12-30T12:31:18"/>
    <d v="2024-12-11T00:00:00"/>
    <d v="1899-12-30T14:04:59"/>
    <d v="2024-12-11T00:00:00"/>
    <d v="1899-12-30T12:31:46"/>
    <x v="154"/>
    <x v="19"/>
    <s v="1327140579"/>
    <s v="EXW"/>
    <d v="1899-12-30T03:06:54"/>
    <x v="2063"/>
    <d v="1899-12-30T01:33:41"/>
    <s v="Ensacado"/>
    <s v="E002"/>
    <x v="1"/>
    <d v="1899-12-30T00:00:28"/>
    <n v="-6.4733796296289947E-2"/>
    <x v="6"/>
    <x v="7"/>
    <x v="4"/>
    <x v="2"/>
    <n v="1"/>
    <n v="0"/>
    <x v="1"/>
    <x v="2"/>
    <x v="0"/>
    <n v="1"/>
    <x v="2"/>
    <x v="1"/>
    <d v="1899-12-30T01:33:41"/>
    <d v="1899-12-30T00:35:41"/>
    <x v="1"/>
    <m/>
    <m/>
    <d v="1899-12-30T00:00:00"/>
    <d v="1899-12-30T00:00:28"/>
    <n v="4"/>
    <d v="1899-12-30T01:33:41"/>
    <n v="0.46666666667531942"/>
    <x v="5"/>
    <x v="1"/>
  </r>
  <r>
    <x v="5"/>
    <s v="2024002206"/>
    <x v="0"/>
    <x v="744"/>
    <s v="E6575LRD"/>
    <d v="2024-12-11T00:00:00"/>
    <x v="1"/>
    <s v="55"/>
    <x v="19"/>
    <s v="S2"/>
    <x v="5"/>
    <x v="0"/>
    <d v="2024-12-11T00:00:00"/>
    <d v="1899-12-30T12:32:53"/>
    <d v="2024-12-11T00:00:00"/>
    <d v="1899-12-30T12:39:19"/>
    <d v="2024-12-11T00:00:00"/>
    <d v="1899-12-30T12:49:55"/>
    <x v="0"/>
    <x v="0"/>
    <s v="1327140581"/>
    <s v="FBO"/>
    <d v="1899-12-30T00:17:02"/>
    <x v="2191"/>
    <d v="1899-12-30T00:06:26"/>
    <s v="Granel"/>
    <s v="E001"/>
    <x v="2"/>
    <d v="1899-12-30T00:17:02"/>
    <d v="1899-12-30T00:10:36"/>
    <x v="6"/>
    <x v="7"/>
    <x v="4"/>
    <x v="1"/>
    <n v="0"/>
    <n v="0"/>
    <x v="0"/>
    <x v="1"/>
    <x v="0"/>
    <n v="0"/>
    <x v="2"/>
    <x v="1"/>
    <d v="1899-12-30T00:06:26"/>
    <d v="1899-12-30T00:06:26"/>
    <x v="0"/>
    <m/>
    <m/>
    <d v="1899-12-30T00:00:00"/>
    <d v="1899-12-30T00:17:02"/>
    <n v="4"/>
    <d v="1899-12-30T00:06:26"/>
    <n v="17.033333333328056"/>
    <x v="5"/>
    <x v="1"/>
  </r>
  <r>
    <x v="5"/>
    <s v="2024002207"/>
    <x v="0"/>
    <x v="742"/>
    <s v="E8184JKX"/>
    <d v="2024-12-11T00:00:00"/>
    <x v="1"/>
    <s v="55"/>
    <x v="19"/>
    <s v="S2"/>
    <x v="5"/>
    <x v="0"/>
    <d v="2024-12-11T00:00:00"/>
    <d v="1899-12-30T12:43:58"/>
    <d v="2024-12-11T00:00:00"/>
    <d v="1899-12-30T12:59:30"/>
    <d v="2024-12-11T00:00:00"/>
    <d v="1899-12-30T13:07:48"/>
    <x v="0"/>
    <x v="0"/>
    <s v="1327140582"/>
    <s v="FBO"/>
    <d v="1899-12-30T00:23:50"/>
    <x v="2192"/>
    <d v="1899-12-30T00:15:32"/>
    <s v="Granel"/>
    <s v="E001"/>
    <x v="2"/>
    <d v="1899-12-30T00:23:50"/>
    <d v="1899-12-30T00:08:18"/>
    <x v="6"/>
    <x v="7"/>
    <x v="4"/>
    <x v="1"/>
    <n v="0"/>
    <n v="0"/>
    <x v="0"/>
    <x v="1"/>
    <x v="0"/>
    <n v="0"/>
    <x v="2"/>
    <x v="1"/>
    <d v="1899-12-30T00:15:32"/>
    <d v="1899-12-30T00:15:32"/>
    <x v="0"/>
    <m/>
    <m/>
    <d v="1899-12-30T00:00:00"/>
    <d v="1899-12-30T00:23:50"/>
    <n v="4"/>
    <d v="1899-12-30T00:15:32"/>
    <n v="23.833333333324802"/>
    <x v="13"/>
    <x v="1"/>
  </r>
  <r>
    <x v="5"/>
    <s v="2024002209"/>
    <x v="0"/>
    <x v="743"/>
    <s v="E5117MNH"/>
    <d v="2024-12-11T00:00:00"/>
    <x v="1"/>
    <s v="55"/>
    <x v="19"/>
    <s v="S2"/>
    <x v="5"/>
    <x v="0"/>
    <d v="2024-12-11T00:00:00"/>
    <d v="1899-12-30T16:01:57"/>
    <d v="2024-12-11T00:00:00"/>
    <d v="1899-12-30T16:06:53"/>
    <d v="2024-12-11T00:00:00"/>
    <d v="1899-12-30T16:17:37"/>
    <x v="0"/>
    <x v="0"/>
    <s v="1327140586"/>
    <s v="FBO"/>
    <d v="1899-12-30T00:15:40"/>
    <x v="2193"/>
    <d v="1899-12-30T00:04:56"/>
    <s v="Granel"/>
    <s v="E001"/>
    <x v="2"/>
    <d v="1899-12-30T00:15:40"/>
    <d v="1899-12-30T00:10:44"/>
    <x v="10"/>
    <x v="7"/>
    <x v="4"/>
    <x v="1"/>
    <n v="0"/>
    <n v="0"/>
    <x v="0"/>
    <x v="1"/>
    <x v="0"/>
    <n v="0"/>
    <x v="2"/>
    <x v="1"/>
    <d v="1899-12-30T00:04:56"/>
    <d v="1899-12-30T00:04:56"/>
    <x v="0"/>
    <m/>
    <m/>
    <d v="1899-12-30T00:00:00"/>
    <d v="1899-12-30T00:15:40"/>
    <n v="4"/>
    <d v="1899-12-30T00:04:56"/>
    <n v="15.666666666667304"/>
    <x v="9"/>
    <x v="1"/>
  </r>
  <r>
    <x v="5"/>
    <s v=""/>
    <x v="0"/>
    <x v="761"/>
    <m/>
    <d v="2024-12-11T00:00:00"/>
    <x v="1"/>
    <s v="2906"/>
    <x v="21"/>
    <s v="PA"/>
    <x v="6"/>
    <x v="0"/>
    <d v="2024-12-11T00:00:00"/>
    <d v="1899-12-30T16:39:06"/>
    <d v="2024-12-11T00:00:00"/>
    <d v="1899-12-30T16:39:24"/>
    <d v="2024-12-11T00:00:00"/>
    <d v="1899-12-30T16:39:31"/>
    <x v="150"/>
    <x v="19"/>
    <s v="1327140587"/>
    <s v="EXW"/>
    <d v="1899-12-30T00:00:25"/>
    <x v="2094"/>
    <d v="1899-12-30T00:00:18"/>
    <s v="Ensacado"/>
    <s v="E002"/>
    <x v="1"/>
    <d v="1899-12-30T00:00:25"/>
    <d v="1899-12-30T00:00:07"/>
    <x v="10"/>
    <x v="7"/>
    <x v="4"/>
    <x v="2"/>
    <n v="1"/>
    <n v="0"/>
    <x v="1"/>
    <x v="2"/>
    <x v="0"/>
    <n v="1"/>
    <x v="2"/>
    <x v="1"/>
    <d v="1899-12-30T00:00:18"/>
    <d v="1899-12-30T00:00:18"/>
    <x v="0"/>
    <m/>
    <m/>
    <d v="1899-12-30T00:00:00"/>
    <d v="1899-12-30T00:00:25"/>
    <n v="4"/>
    <d v="1899-12-30T00:00:18"/>
    <n v="0.41666666667834917"/>
    <x v="9"/>
    <x v="1"/>
  </r>
  <r>
    <x v="5"/>
    <s v=""/>
    <x v="0"/>
    <x v="762"/>
    <m/>
    <d v="2024-12-11T00:00:00"/>
    <x v="1"/>
    <s v="2906"/>
    <x v="21"/>
    <s v="PA"/>
    <x v="6"/>
    <x v="0"/>
    <d v="2024-12-11T00:00:00"/>
    <d v="1899-12-30T17:43:34"/>
    <d v="2024-12-11T00:00:00"/>
    <d v="1899-12-30T17:46:24"/>
    <d v="2024-12-11T00:00:00"/>
    <d v="1899-12-30T17:47:29"/>
    <x v="158"/>
    <x v="19"/>
    <s v="1327140589"/>
    <s v="EXW"/>
    <d v="1899-12-30T00:03:55"/>
    <x v="2194"/>
    <d v="1899-12-30T00:02:50"/>
    <s v="Ensacado"/>
    <s v="E002"/>
    <x v="1"/>
    <d v="1899-12-30T00:03:55"/>
    <d v="1899-12-30T00:01:05"/>
    <x v="8"/>
    <x v="7"/>
    <x v="4"/>
    <x v="2"/>
    <n v="1"/>
    <n v="0"/>
    <x v="1"/>
    <x v="2"/>
    <x v="0"/>
    <n v="1"/>
    <x v="2"/>
    <x v="1"/>
    <d v="1899-12-30T00:02:50"/>
    <d v="1899-12-30T00:02:50"/>
    <x v="0"/>
    <m/>
    <m/>
    <d v="1899-12-30T00:00:00"/>
    <d v="1899-12-30T00:03:55"/>
    <n v="4"/>
    <d v="1899-12-30T00:02:50"/>
    <n v="3.9166666666704231"/>
    <x v="10"/>
    <x v="1"/>
  </r>
  <r>
    <x v="5"/>
    <s v="2024002211"/>
    <x v="0"/>
    <x v="743"/>
    <s v="E5117MNH"/>
    <d v="2024-12-11T00:00:00"/>
    <x v="1"/>
    <s v="55"/>
    <x v="19"/>
    <s v="S2"/>
    <x v="5"/>
    <x v="0"/>
    <d v="2024-12-11T00:00:00"/>
    <d v="1899-12-30T17:25:34"/>
    <d v="2024-12-11T00:00:00"/>
    <d v="1899-12-30T17:32:26"/>
    <d v="2024-12-11T00:00:00"/>
    <d v="1899-12-30T17:47:21"/>
    <x v="0"/>
    <x v="0"/>
    <s v="1327140590"/>
    <s v="FBO"/>
    <d v="1899-12-30T00:21:47"/>
    <x v="370"/>
    <d v="1899-12-30T00:06:52"/>
    <s v="Granel"/>
    <s v="E001"/>
    <x v="2"/>
    <d v="1899-12-30T00:21:47"/>
    <d v="1899-12-30T00:14:55"/>
    <x v="8"/>
    <x v="7"/>
    <x v="4"/>
    <x v="1"/>
    <n v="0"/>
    <n v="0"/>
    <x v="0"/>
    <x v="1"/>
    <x v="0"/>
    <n v="0"/>
    <x v="2"/>
    <x v="1"/>
    <d v="1899-12-30T00:06:52"/>
    <d v="1899-12-30T00:06:52"/>
    <x v="0"/>
    <m/>
    <m/>
    <d v="1899-12-30T00:00:00"/>
    <d v="1899-12-30T00:21:47"/>
    <n v="4"/>
    <d v="1899-12-30T00:06:52"/>
    <n v="21.783333333340789"/>
    <x v="10"/>
    <x v="1"/>
  </r>
  <r>
    <x v="5"/>
    <s v="2024002212"/>
    <x v="0"/>
    <x v="744"/>
    <s v="E6575LRD"/>
    <d v="2024-12-12T00:00:00"/>
    <x v="1"/>
    <s v="55"/>
    <x v="19"/>
    <s v="S2"/>
    <x v="5"/>
    <x v="0"/>
    <d v="2024-12-12T00:00:00"/>
    <d v="1899-12-30T08:48:13"/>
    <d v="2024-12-12T00:00:00"/>
    <d v="1899-12-30T08:55:09"/>
    <d v="2024-12-12T00:00:00"/>
    <d v="1899-12-30T09:11:31"/>
    <x v="0"/>
    <x v="0"/>
    <s v="1327140592"/>
    <s v="FBO"/>
    <d v="1899-12-30T00:23:18"/>
    <x v="233"/>
    <d v="1899-12-30T00:06:56"/>
    <s v="Granel"/>
    <s v="E001"/>
    <x v="2"/>
    <d v="1899-12-30T00:23:18"/>
    <d v="1899-12-30T00:16:22"/>
    <x v="2"/>
    <x v="8"/>
    <x v="4"/>
    <x v="1"/>
    <n v="0"/>
    <n v="0"/>
    <x v="0"/>
    <x v="1"/>
    <x v="0"/>
    <n v="0"/>
    <x v="2"/>
    <x v="1"/>
    <d v="1899-12-30T00:06:56"/>
    <d v="1899-12-30T00:06:56"/>
    <x v="0"/>
    <m/>
    <m/>
    <d v="1899-12-30T00:00:00"/>
    <d v="1899-12-30T00:23:18"/>
    <n v="5"/>
    <d v="1899-12-30T00:06:56"/>
    <n v="23.300000000006438"/>
    <x v="2"/>
    <x v="1"/>
  </r>
  <r>
    <x v="5"/>
    <s v=""/>
    <x v="0"/>
    <x v="763"/>
    <m/>
    <d v="2024-12-12T00:00:00"/>
    <x v="1"/>
    <s v="2906"/>
    <x v="21"/>
    <s v="PA"/>
    <x v="6"/>
    <x v="0"/>
    <d v="2024-12-12T00:00:00"/>
    <d v="1899-12-30T09:18:03"/>
    <d v="2024-12-12T00:00:00"/>
    <d v="1899-12-30T09:18:15"/>
    <d v="2024-12-12T00:00:00"/>
    <d v="1899-12-30T09:18:27"/>
    <x v="160"/>
    <x v="19"/>
    <s v="1327140593"/>
    <s v="EXW"/>
    <d v="1899-12-30T00:00:24"/>
    <x v="2095"/>
    <d v="1899-12-30T00:00:12"/>
    <s v="Ensacado"/>
    <s v="E002"/>
    <x v="1"/>
    <d v="1899-12-30T00:00:24"/>
    <d v="1899-12-30T00:00:12"/>
    <x v="3"/>
    <x v="8"/>
    <x v="4"/>
    <x v="2"/>
    <n v="1"/>
    <n v="0"/>
    <x v="1"/>
    <x v="2"/>
    <x v="0"/>
    <n v="1"/>
    <x v="2"/>
    <x v="1"/>
    <d v="1899-12-30T00:00:12"/>
    <d v="1899-12-30T00:00:12"/>
    <x v="0"/>
    <m/>
    <m/>
    <d v="1899-12-30T00:00:00"/>
    <d v="1899-12-30T00:00:24"/>
    <n v="5"/>
    <d v="1899-12-30T00:00:12"/>
    <n v="0.40000000000318003"/>
    <x v="2"/>
    <x v="1"/>
  </r>
  <r>
    <x v="5"/>
    <s v=""/>
    <x v="0"/>
    <x v="749"/>
    <m/>
    <d v="2024-12-12T00:00:00"/>
    <x v="1"/>
    <s v="3320"/>
    <x v="20"/>
    <s v="PA"/>
    <x v="6"/>
    <x v="0"/>
    <d v="2024-12-12T00:00:00"/>
    <d v="1899-12-30T09:58:55"/>
    <d v="2024-12-12T00:00:00"/>
    <d v="1899-12-30T09:59:23"/>
    <d v="2024-12-12T00:00:00"/>
    <d v="1899-12-30T09:59:29"/>
    <x v="152"/>
    <x v="19"/>
    <s v="1327140594"/>
    <s v="EXW"/>
    <d v="1899-12-30T00:00:34"/>
    <x v="2141"/>
    <d v="1899-12-30T00:00:28"/>
    <s v="Ensacado"/>
    <s v="E002"/>
    <x v="1"/>
    <d v="1899-12-30T00:00:34"/>
    <d v="1899-12-30T00:00:06"/>
    <x v="3"/>
    <x v="8"/>
    <x v="4"/>
    <x v="2"/>
    <n v="1"/>
    <n v="0"/>
    <x v="1"/>
    <x v="2"/>
    <x v="0"/>
    <n v="1"/>
    <x v="2"/>
    <x v="1"/>
    <d v="1899-12-30T00:00:28"/>
    <d v="1899-12-30T00:00:28"/>
    <x v="0"/>
    <m/>
    <m/>
    <d v="1899-12-30T00:00:00"/>
    <d v="1899-12-30T00:00:34"/>
    <n v="5"/>
    <d v="1899-12-30T00:00:28"/>
    <n v="0.56666666666878029"/>
    <x v="2"/>
    <x v="1"/>
  </r>
  <r>
    <x v="5"/>
    <s v="2024002213"/>
    <x v="0"/>
    <x v="743"/>
    <s v="E5117MNH"/>
    <d v="2024-12-12T00:00:00"/>
    <x v="1"/>
    <s v="55"/>
    <x v="19"/>
    <s v="S2"/>
    <x v="5"/>
    <x v="0"/>
    <d v="2024-12-12T00:00:00"/>
    <d v="1899-12-30T09:41:22"/>
    <d v="2024-12-12T00:00:00"/>
    <d v="1899-12-30T09:48:37"/>
    <d v="2024-12-12T00:00:00"/>
    <d v="1899-12-30T09:57:16"/>
    <x v="0"/>
    <x v="0"/>
    <s v="1327140595"/>
    <s v="FBO"/>
    <d v="1899-12-30T00:15:54"/>
    <x v="1983"/>
    <d v="1899-12-30T00:07:15"/>
    <s v="Granel"/>
    <s v="E001"/>
    <x v="2"/>
    <d v="1899-12-30T00:15:54"/>
    <d v="1899-12-30T00:08:39"/>
    <x v="3"/>
    <x v="8"/>
    <x v="4"/>
    <x v="1"/>
    <n v="0"/>
    <n v="0"/>
    <x v="0"/>
    <x v="1"/>
    <x v="0"/>
    <n v="0"/>
    <x v="2"/>
    <x v="1"/>
    <d v="1899-12-30T00:07:15"/>
    <d v="1899-12-30T00:07:15"/>
    <x v="0"/>
    <m/>
    <m/>
    <d v="1899-12-30T00:00:00"/>
    <d v="1899-12-30T00:15:54"/>
    <n v="5"/>
    <d v="1899-12-30T00:07:15"/>
    <n v="15.900000000004804"/>
    <x v="2"/>
    <x v="1"/>
  </r>
  <r>
    <x v="5"/>
    <s v=""/>
    <x v="0"/>
    <x v="756"/>
    <m/>
    <d v="2024-12-12T00:00:00"/>
    <x v="1"/>
    <s v="3320"/>
    <x v="20"/>
    <s v="PA"/>
    <x v="6"/>
    <x v="0"/>
    <d v="2024-12-12T00:00:00"/>
    <d v="1899-12-30T11:04:36"/>
    <d v="2024-12-12T00:00:00"/>
    <d v="1899-12-30T19:09:00"/>
    <d v="2024-12-12T00:00:00"/>
    <d v="1899-12-30T11:04:54"/>
    <x v="157"/>
    <x v="19"/>
    <s v="1327140596"/>
    <s v="EXW"/>
    <d v="1899-12-30T16:08:30"/>
    <x v="2195"/>
    <d v="1899-12-30T08:04:24"/>
    <s v="Ensacado"/>
    <s v="E002"/>
    <x v="1"/>
    <d v="1899-12-30T00:00:18"/>
    <n v="-0.33618055555556003"/>
    <x v="5"/>
    <x v="8"/>
    <x v="4"/>
    <x v="2"/>
    <n v="1"/>
    <n v="0"/>
    <x v="1"/>
    <x v="2"/>
    <x v="0"/>
    <n v="1"/>
    <x v="2"/>
    <x v="1"/>
    <d v="1899-12-30T08:04:24"/>
    <d v="1899-12-30T07:06:24"/>
    <x v="1"/>
    <m/>
    <m/>
    <d v="1899-12-30T00:00:00"/>
    <d v="1899-12-30T00:00:18"/>
    <n v="5"/>
    <d v="1899-12-30T08:04:24"/>
    <n v="0.29999999999525073"/>
    <x v="4"/>
    <x v="1"/>
  </r>
  <r>
    <x v="5"/>
    <s v="2024002215"/>
    <x v="0"/>
    <x v="744"/>
    <s v="E6575LRD"/>
    <d v="2024-12-12T00:00:00"/>
    <x v="1"/>
    <s v="55"/>
    <x v="19"/>
    <s v="S2"/>
    <x v="5"/>
    <x v="0"/>
    <d v="2024-12-12T00:00:00"/>
    <d v="1899-12-30T11:20:22"/>
    <d v="2024-12-12T00:00:00"/>
    <d v="1899-12-30T11:25:54"/>
    <d v="2024-12-12T00:00:00"/>
    <d v="1899-12-30T11:52:24"/>
    <x v="0"/>
    <x v="0"/>
    <s v="1327140599"/>
    <s v="FBO"/>
    <d v="1899-12-30T00:32:02"/>
    <x v="2196"/>
    <d v="1899-12-30T00:05:32"/>
    <s v="Granel"/>
    <s v="E001"/>
    <x v="2"/>
    <d v="1899-12-30T00:32:02"/>
    <d v="1899-12-30T00:26:30"/>
    <x v="5"/>
    <x v="8"/>
    <x v="4"/>
    <x v="1"/>
    <n v="0"/>
    <n v="0"/>
    <x v="0"/>
    <x v="1"/>
    <x v="0"/>
    <n v="0"/>
    <x v="2"/>
    <x v="1"/>
    <d v="1899-12-30T00:05:32"/>
    <d v="1899-12-30T00:05:32"/>
    <x v="0"/>
    <m/>
    <m/>
    <d v="1899-12-30T00:00:00"/>
    <d v="1899-12-30T00:32:02"/>
    <n v="5"/>
    <d v="1899-12-30T00:05:32"/>
    <n v="32.033333333332799"/>
    <x v="4"/>
    <x v="1"/>
  </r>
  <r>
    <x v="5"/>
    <s v=""/>
    <x v="0"/>
    <x v="753"/>
    <m/>
    <d v="2024-12-12T00:00:00"/>
    <x v="1"/>
    <s v="2906"/>
    <x v="21"/>
    <s v="PA"/>
    <x v="6"/>
    <x v="0"/>
    <d v="2024-12-12T00:00:00"/>
    <d v="1899-12-30T12:49:14"/>
    <d v="2024-12-12T00:00:00"/>
    <d v="1899-12-30T12:52:01"/>
    <d v="2024-12-12T00:00:00"/>
    <d v="1899-12-30T12:49:50"/>
    <x v="149"/>
    <x v="19"/>
    <s v="1327140600"/>
    <s v="EXW"/>
    <d v="1899-12-30T00:04:58"/>
    <x v="2197"/>
    <d v="1899-12-30T00:02:47"/>
    <s v="Ensacado"/>
    <s v="E002"/>
    <x v="1"/>
    <d v="1899-12-30T00:00:36"/>
    <n v="-1.5162037037099729E-3"/>
    <x v="6"/>
    <x v="8"/>
    <x v="4"/>
    <x v="2"/>
    <n v="1"/>
    <n v="0"/>
    <x v="1"/>
    <x v="2"/>
    <x v="0"/>
    <n v="1"/>
    <x v="2"/>
    <x v="1"/>
    <d v="1899-12-30T00:02:47"/>
    <d v="1899-12-30T00:02:47"/>
    <x v="1"/>
    <m/>
    <m/>
    <d v="1899-12-30T00:00:00"/>
    <d v="1899-12-30T00:00:36"/>
    <n v="5"/>
    <d v="1899-12-30T00:02:47"/>
    <n v="0.60000000000488996"/>
    <x v="5"/>
    <x v="1"/>
  </r>
  <r>
    <x v="5"/>
    <s v="2024002216"/>
    <x v="0"/>
    <x v="743"/>
    <s v="E5117MNH"/>
    <d v="2024-12-12T00:00:00"/>
    <x v="1"/>
    <s v="55"/>
    <x v="19"/>
    <s v="S2"/>
    <x v="5"/>
    <x v="0"/>
    <d v="2024-12-12T00:00:00"/>
    <d v="1899-12-30T12:29:06"/>
    <d v="2024-12-12T00:00:00"/>
    <d v="1899-12-30T12:34:43"/>
    <d v="2024-12-12T00:00:00"/>
    <d v="1899-12-30T12:51:33"/>
    <x v="0"/>
    <x v="0"/>
    <s v="1327140601"/>
    <s v="FBO"/>
    <d v="1899-12-30T00:22:27"/>
    <x v="2198"/>
    <d v="1899-12-30T00:05:37"/>
    <s v="Granel"/>
    <s v="E001"/>
    <x v="2"/>
    <d v="1899-12-30T00:22:27"/>
    <d v="1899-12-30T00:16:50"/>
    <x v="6"/>
    <x v="8"/>
    <x v="4"/>
    <x v="1"/>
    <n v="0"/>
    <n v="0"/>
    <x v="0"/>
    <x v="1"/>
    <x v="0"/>
    <n v="0"/>
    <x v="2"/>
    <x v="1"/>
    <d v="1899-12-30T00:05:37"/>
    <d v="1899-12-30T00:05:37"/>
    <x v="0"/>
    <m/>
    <m/>
    <d v="1899-12-30T00:00:00"/>
    <d v="1899-12-30T00:22:27"/>
    <n v="5"/>
    <d v="1899-12-30T00:05:37"/>
    <n v="22.45000000000319"/>
    <x v="5"/>
    <x v="1"/>
  </r>
  <r>
    <x v="5"/>
    <s v=""/>
    <x v="0"/>
    <x v="764"/>
    <s v="E6950BBL"/>
    <d v="2024-12-12T00:00:00"/>
    <x v="1"/>
    <s v="2906"/>
    <x v="21"/>
    <s v="PA"/>
    <x v="6"/>
    <x v="0"/>
    <d v="2024-12-12T00:00:00"/>
    <d v="1899-12-30T14:30:59"/>
    <d v="2024-12-12T00:00:00"/>
    <d v="1899-12-30T12:31:59"/>
    <d v="2024-12-12T00:00:00"/>
    <d v="1899-12-30T14:31:46"/>
    <x v="151"/>
    <x v="19"/>
    <s v="1327140603"/>
    <s v="EXW"/>
    <d v="1899-12-30T03:58:47"/>
    <x v="2199"/>
    <d v="1899-12-30T01:59:00"/>
    <s v="Ensacado"/>
    <s v="E002"/>
    <x v="1"/>
    <d v="1899-12-30T00:00:47"/>
    <d v="1899-12-30T01:59:47"/>
    <x v="7"/>
    <x v="8"/>
    <x v="4"/>
    <x v="2"/>
    <n v="1"/>
    <n v="0"/>
    <x v="1"/>
    <x v="2"/>
    <x v="0"/>
    <n v="1"/>
    <x v="2"/>
    <x v="1"/>
    <d v="1899-12-30T01:59:00"/>
    <d v="1899-12-30T01:01:00"/>
    <x v="1"/>
    <m/>
    <m/>
    <d v="1899-12-30T00:00:00"/>
    <d v="1899-12-30T00:00:47"/>
    <n v="5"/>
    <n v="-8.2638888888890039E-2"/>
    <n v="0.78333333333111099"/>
    <x v="8"/>
    <x v="1"/>
  </r>
  <r>
    <x v="5"/>
    <s v="2024002217"/>
    <x v="0"/>
    <x v="744"/>
    <s v="E6575LRD"/>
    <d v="2024-12-12T00:00:00"/>
    <x v="1"/>
    <s v="55"/>
    <x v="19"/>
    <s v="S2"/>
    <x v="5"/>
    <x v="0"/>
    <d v="2024-12-12T00:00:00"/>
    <d v="1899-12-30T14:22:32"/>
    <d v="2024-12-12T00:00:00"/>
    <d v="1899-12-30T14:36:36"/>
    <d v="2024-12-12T00:00:00"/>
    <d v="1899-12-30T14:48:39"/>
    <x v="0"/>
    <x v="0"/>
    <s v="1327140604"/>
    <s v="FBO"/>
    <d v="1899-12-30T00:26:07"/>
    <x v="2200"/>
    <d v="1899-12-30T00:14:04"/>
    <s v="Granel"/>
    <s v="E001"/>
    <x v="2"/>
    <d v="1899-12-30T00:26:07"/>
    <d v="1899-12-30T00:12:03"/>
    <x v="7"/>
    <x v="8"/>
    <x v="4"/>
    <x v="1"/>
    <n v="0"/>
    <n v="0"/>
    <x v="0"/>
    <x v="1"/>
    <x v="0"/>
    <n v="0"/>
    <x v="2"/>
    <x v="1"/>
    <d v="1899-12-30T00:14:04"/>
    <d v="1899-12-30T00:14:04"/>
    <x v="0"/>
    <m/>
    <m/>
    <d v="1899-12-30T00:00:00"/>
    <d v="1899-12-30T00:26:07"/>
    <n v="5"/>
    <d v="1899-12-30T00:14:04"/>
    <n v="26.116666666675172"/>
    <x v="8"/>
    <x v="1"/>
  </r>
  <r>
    <x v="5"/>
    <s v=""/>
    <x v="0"/>
    <x v="765"/>
    <s v="E2660JCW"/>
    <d v="2024-12-12T00:00:00"/>
    <x v="1"/>
    <s v="2906"/>
    <x v="21"/>
    <s v="PA"/>
    <x v="6"/>
    <x v="0"/>
    <d v="2024-12-12T00:00:00"/>
    <d v="1899-12-30T16:00:34"/>
    <d v="2024-12-12T00:00:00"/>
    <d v="1899-12-30T19:04:59"/>
    <d v="2024-12-12T00:00:00"/>
    <d v="1899-12-30T16:01:26"/>
    <x v="161"/>
    <x v="19"/>
    <s v="1327140608"/>
    <s v="EXW"/>
    <d v="1899-12-30T06:07:58"/>
    <x v="2201"/>
    <d v="1899-12-30T03:04:25"/>
    <s v="Ensacado"/>
    <s v="E002"/>
    <x v="1"/>
    <d v="1899-12-30T00:00:52"/>
    <n v="-0.12746527777777006"/>
    <x v="10"/>
    <x v="8"/>
    <x v="4"/>
    <x v="2"/>
    <n v="1"/>
    <n v="0"/>
    <x v="1"/>
    <x v="2"/>
    <x v="0"/>
    <n v="1"/>
    <x v="2"/>
    <x v="1"/>
    <d v="1899-12-30T03:04:25"/>
    <d v="1899-12-30T02:06:25"/>
    <x v="1"/>
    <m/>
    <m/>
    <d v="1899-12-30T00:00:00"/>
    <d v="1899-12-30T00:00:52"/>
    <n v="5"/>
    <d v="1899-12-30T03:04:25"/>
    <n v="0.86666666666403103"/>
    <x v="9"/>
    <x v="1"/>
  </r>
  <r>
    <x v="5"/>
    <s v="2024002218"/>
    <x v="0"/>
    <x v="742"/>
    <s v="E8184JKX"/>
    <d v="2024-12-12T00:00:00"/>
    <x v="1"/>
    <s v="55"/>
    <x v="19"/>
    <s v="S2"/>
    <x v="5"/>
    <x v="0"/>
    <d v="2024-12-12T00:00:00"/>
    <d v="1899-12-30T15:38:04"/>
    <d v="2024-12-12T00:00:00"/>
    <d v="1899-12-30T15:43:52"/>
    <d v="2024-12-12T00:00:00"/>
    <d v="1899-12-30T15:58:45"/>
    <x v="0"/>
    <x v="0"/>
    <s v="1327140609"/>
    <s v="FBO"/>
    <d v="1899-12-30T00:20:41"/>
    <x v="2202"/>
    <d v="1899-12-30T00:05:48"/>
    <s v="Granel"/>
    <s v="E001"/>
    <x v="2"/>
    <d v="1899-12-30T00:20:41"/>
    <d v="1899-12-30T00:14:53"/>
    <x v="14"/>
    <x v="8"/>
    <x v="4"/>
    <x v="1"/>
    <n v="0"/>
    <n v="0"/>
    <x v="0"/>
    <x v="1"/>
    <x v="0"/>
    <n v="0"/>
    <x v="2"/>
    <x v="1"/>
    <d v="1899-12-30T00:05:48"/>
    <d v="1899-12-30T00:05:48"/>
    <x v="0"/>
    <m/>
    <m/>
    <d v="1899-12-30T00:00:00"/>
    <d v="1899-12-30T00:20:41"/>
    <n v="5"/>
    <d v="1899-12-30T00:05:48"/>
    <n v="20.683333333324949"/>
    <x v="6"/>
    <x v="1"/>
  </r>
  <r>
    <x v="5"/>
    <s v=""/>
    <x v="0"/>
    <x v="766"/>
    <m/>
    <d v="2024-12-12T00:00:00"/>
    <x v="1"/>
    <s v="3320"/>
    <x v="20"/>
    <s v="PA"/>
    <x v="6"/>
    <x v="0"/>
    <d v="2024-12-12T00:00:00"/>
    <d v="1899-12-30T16:07:21"/>
    <d v="2024-12-12T00:00:00"/>
    <d v="1899-12-30T16:10:54"/>
    <d v="2024-12-12T00:00:00"/>
    <d v="1899-12-30T16:11:02"/>
    <x v="162"/>
    <x v="19"/>
    <s v="1327140610"/>
    <s v="EXW"/>
    <d v="1899-12-30T00:03:41"/>
    <x v="2047"/>
    <d v="1899-12-30T00:03:33"/>
    <s v="Ensacado"/>
    <s v="E002"/>
    <x v="1"/>
    <d v="1899-12-30T00:03:41"/>
    <d v="1899-12-30T00:00:08"/>
    <x v="10"/>
    <x v="8"/>
    <x v="4"/>
    <x v="2"/>
    <n v="1"/>
    <n v="0"/>
    <x v="1"/>
    <x v="2"/>
    <x v="0"/>
    <n v="1"/>
    <x v="2"/>
    <x v="1"/>
    <d v="1899-12-30T00:03:33"/>
    <d v="1899-12-30T00:03:33"/>
    <x v="0"/>
    <m/>
    <m/>
    <d v="1899-12-30T00:00:00"/>
    <d v="1899-12-30T00:03:41"/>
    <n v="5"/>
    <d v="1899-12-30T00:03:33"/>
    <n v="3.6833333333328433"/>
    <x v="9"/>
    <x v="1"/>
  </r>
  <r>
    <x v="5"/>
    <s v=""/>
    <x v="0"/>
    <x v="745"/>
    <m/>
    <d v="2024-12-12T00:00:00"/>
    <x v="1"/>
    <s v="2906"/>
    <x v="21"/>
    <s v="PA"/>
    <x v="6"/>
    <x v="0"/>
    <d v="2024-12-12T00:00:00"/>
    <d v="1899-12-30T16:31:41"/>
    <d v="2024-12-12T00:00:00"/>
    <d v="1899-12-30T12:52:01"/>
    <d v="2024-12-12T00:00:00"/>
    <d v="1899-12-30T16:32:17"/>
    <x v="149"/>
    <x v="19"/>
    <s v="1327140611"/>
    <s v="EXW"/>
    <d v="1899-12-30T07:19:56"/>
    <x v="2203"/>
    <d v="1899-12-30T03:39:40"/>
    <s v="Ensacado"/>
    <s v="E002"/>
    <x v="1"/>
    <d v="1899-12-30T00:00:36"/>
    <d v="1899-12-30T03:40:16"/>
    <x v="10"/>
    <x v="8"/>
    <x v="4"/>
    <x v="2"/>
    <n v="1"/>
    <n v="0"/>
    <x v="1"/>
    <x v="2"/>
    <x v="0"/>
    <n v="1"/>
    <x v="2"/>
    <x v="1"/>
    <d v="1899-12-30T03:39:40"/>
    <d v="1899-12-30T02:41:40"/>
    <x v="1"/>
    <m/>
    <m/>
    <d v="1899-12-30T00:00:00"/>
    <d v="1899-12-30T00:00:36"/>
    <n v="5"/>
    <n v="-0.15254629629629002"/>
    <n v="0.60000000000473008"/>
    <x v="9"/>
    <x v="1"/>
  </r>
  <r>
    <x v="5"/>
    <s v="2024002219"/>
    <x v="0"/>
    <x v="743"/>
    <s v="E5117MNH"/>
    <d v="2024-12-12T00:00:00"/>
    <x v="1"/>
    <s v="55"/>
    <x v="19"/>
    <s v="S2"/>
    <x v="5"/>
    <x v="0"/>
    <d v="2024-12-12T00:00:00"/>
    <d v="1899-12-30T16:21:47"/>
    <d v="2024-12-12T00:00:00"/>
    <d v="1899-12-30T16:27:13"/>
    <d v="2024-12-12T00:00:00"/>
    <d v="1899-12-30T16:35:49"/>
    <x v="0"/>
    <x v="0"/>
    <s v="1327140612"/>
    <s v="FBO"/>
    <d v="1899-12-30T00:14:02"/>
    <x v="2204"/>
    <d v="1899-12-30T00:05:26"/>
    <s v="Granel"/>
    <s v="E001"/>
    <x v="2"/>
    <d v="1899-12-30T00:14:02"/>
    <d v="1899-12-30T00:08:36"/>
    <x v="10"/>
    <x v="8"/>
    <x v="4"/>
    <x v="1"/>
    <n v="0"/>
    <n v="0"/>
    <x v="0"/>
    <x v="1"/>
    <x v="0"/>
    <n v="0"/>
    <x v="2"/>
    <x v="1"/>
    <d v="1899-12-30T00:05:26"/>
    <d v="1899-12-30T00:05:26"/>
    <x v="0"/>
    <m/>
    <m/>
    <d v="1899-12-30T00:00:00"/>
    <d v="1899-12-30T00:14:02"/>
    <n v="5"/>
    <d v="1899-12-30T00:05:26"/>
    <n v="14.033333333332862"/>
    <x v="9"/>
    <x v="1"/>
  </r>
  <r>
    <x v="5"/>
    <s v="2024002221"/>
    <x v="0"/>
    <x v="742"/>
    <s v="E8184JKX"/>
    <d v="2024-12-12T00:00:00"/>
    <x v="1"/>
    <s v="55"/>
    <x v="19"/>
    <s v="S2"/>
    <x v="5"/>
    <x v="0"/>
    <d v="2024-12-12T00:00:00"/>
    <d v="1899-12-30T17:11:26"/>
    <d v="2024-12-12T00:00:00"/>
    <d v="1899-12-30T17:19:10"/>
    <d v="2024-12-12T00:00:00"/>
    <d v="1899-12-30T17:30:26"/>
    <x v="0"/>
    <x v="0"/>
    <s v="1327140614"/>
    <s v="FBO"/>
    <d v="1899-12-30T00:19:00"/>
    <x v="1598"/>
    <d v="1899-12-30T00:07:44"/>
    <s v="Granel"/>
    <s v="E001"/>
    <x v="2"/>
    <d v="1899-12-30T00:19:00"/>
    <d v="1899-12-30T00:11:16"/>
    <x v="8"/>
    <x v="8"/>
    <x v="4"/>
    <x v="1"/>
    <n v="0"/>
    <n v="0"/>
    <x v="0"/>
    <x v="1"/>
    <x v="0"/>
    <n v="0"/>
    <x v="2"/>
    <x v="1"/>
    <d v="1899-12-30T00:07:44"/>
    <d v="1899-12-30T00:07:44"/>
    <x v="0"/>
    <m/>
    <m/>
    <d v="1899-12-30T00:00:00"/>
    <d v="1899-12-30T00:19:00"/>
    <n v="5"/>
    <d v="1899-12-30T00:07:44"/>
    <n v="18.999999999993538"/>
    <x v="10"/>
    <x v="1"/>
  </r>
  <r>
    <x v="5"/>
    <s v="2024002222"/>
    <x v="0"/>
    <x v="743"/>
    <s v="E5117MNH"/>
    <d v="2024-12-12T00:00:00"/>
    <x v="1"/>
    <s v="55"/>
    <x v="19"/>
    <s v="S2"/>
    <x v="5"/>
    <x v="0"/>
    <d v="2024-12-12T00:00:00"/>
    <d v="1899-12-30T17:38:34"/>
    <d v="2024-12-12T00:00:00"/>
    <d v="1899-12-30T17:44:37"/>
    <d v="2024-12-12T00:00:00"/>
    <d v="1899-12-30T18:04:35"/>
    <x v="0"/>
    <x v="0"/>
    <s v="1327140615"/>
    <s v="FBO"/>
    <d v="1899-12-30T00:26:01"/>
    <x v="411"/>
    <d v="1899-12-30T00:06:03"/>
    <s v="Granel"/>
    <s v="E001"/>
    <x v="2"/>
    <d v="1899-12-30T00:26:01"/>
    <d v="1899-12-30T00:19:58"/>
    <x v="8"/>
    <x v="8"/>
    <x v="4"/>
    <x v="1"/>
    <n v="0"/>
    <n v="0"/>
    <x v="0"/>
    <x v="1"/>
    <x v="0"/>
    <n v="0"/>
    <x v="2"/>
    <x v="1"/>
    <d v="1899-12-30T00:06:03"/>
    <d v="1899-12-30T00:06:03"/>
    <x v="0"/>
    <m/>
    <m/>
    <d v="1899-12-30T00:00:00"/>
    <d v="1899-12-30T00:26:01"/>
    <n v="5"/>
    <d v="1899-12-30T00:06:03"/>
    <n v="26.016666666667163"/>
    <x v="11"/>
    <x v="1"/>
  </r>
  <r>
    <x v="5"/>
    <s v=""/>
    <x v="0"/>
    <x v="745"/>
    <m/>
    <d v="2024-12-13T00:00:00"/>
    <x v="1"/>
    <s v="2906"/>
    <x v="21"/>
    <s v="PA"/>
    <x v="6"/>
    <x v="0"/>
    <d v="2024-12-13T00:00:00"/>
    <d v="1899-12-30T09:48:21"/>
    <d v="2024-12-13T00:00:00"/>
    <d v="1899-12-30T10:22:01"/>
    <d v="2024-12-13T00:00:00"/>
    <d v="1899-12-30T09:49:47"/>
    <x v="149"/>
    <x v="19"/>
    <s v="1327140618"/>
    <s v="EXW"/>
    <d v="1899-12-30T01:05:54"/>
    <x v="718"/>
    <d v="1899-12-30T00:33:40"/>
    <s v="Ensacado"/>
    <s v="E002"/>
    <x v="1"/>
    <d v="1899-12-30T00:01:26"/>
    <n v="-2.238425925926002E-2"/>
    <x v="3"/>
    <x v="9"/>
    <x v="4"/>
    <x v="2"/>
    <n v="1"/>
    <n v="0"/>
    <x v="1"/>
    <x v="2"/>
    <x v="0"/>
    <n v="1"/>
    <x v="2"/>
    <x v="1"/>
    <d v="1899-12-30T00:33:40"/>
    <d v="1899-12-30T00:33:40"/>
    <x v="1"/>
    <m/>
    <m/>
    <d v="1899-12-30T00:00:00"/>
    <d v="1899-12-30T00:01:26"/>
    <n v="6"/>
    <d v="1899-12-30T00:33:40"/>
    <n v="1.4333333333328113"/>
    <x v="2"/>
    <x v="1"/>
  </r>
  <r>
    <x v="5"/>
    <s v=""/>
    <x v="0"/>
    <x v="767"/>
    <m/>
    <d v="2024-12-13T00:00:00"/>
    <x v="1"/>
    <s v="2906"/>
    <x v="21"/>
    <s v="PA"/>
    <x v="6"/>
    <x v="0"/>
    <d v="2024-12-13T00:00:00"/>
    <d v="1899-12-30T09:54:27"/>
    <d v="2024-12-13T00:00:00"/>
    <d v="1899-12-30T09:54:44"/>
    <d v="2024-12-13T00:00:00"/>
    <d v="1899-12-30T09:54:51"/>
    <x v="150"/>
    <x v="19"/>
    <s v="1327140619"/>
    <s v="EXW"/>
    <d v="1899-12-30T00:00:24"/>
    <x v="2094"/>
    <d v="1899-12-30T00:00:17"/>
    <s v="Ensacado"/>
    <s v="E002"/>
    <x v="1"/>
    <d v="1899-12-30T00:00:24"/>
    <d v="1899-12-30T00:00:07"/>
    <x v="3"/>
    <x v="9"/>
    <x v="4"/>
    <x v="2"/>
    <n v="1"/>
    <n v="0"/>
    <x v="1"/>
    <x v="2"/>
    <x v="0"/>
    <n v="1"/>
    <x v="2"/>
    <x v="1"/>
    <d v="1899-12-30T00:00:17"/>
    <d v="1899-12-30T00:00:17"/>
    <x v="0"/>
    <m/>
    <m/>
    <d v="1899-12-30T00:00:00"/>
    <d v="1899-12-30T00:00:24"/>
    <n v="6"/>
    <d v="1899-12-30T00:00:17"/>
    <n v="0.40000000000318003"/>
    <x v="2"/>
    <x v="1"/>
  </r>
  <r>
    <x v="5"/>
    <s v=""/>
    <x v="0"/>
    <x v="747"/>
    <m/>
    <d v="2024-12-13T00:00:00"/>
    <x v="1"/>
    <s v="2906"/>
    <x v="21"/>
    <s v="PA"/>
    <x v="6"/>
    <x v="0"/>
    <d v="2024-12-13T00:00:00"/>
    <d v="1899-12-30T10:24:33"/>
    <d v="2024-12-13T00:00:00"/>
    <d v="1899-12-30T10:24:50"/>
    <d v="2024-12-13T00:00:00"/>
    <d v="1899-12-30T10:24:56"/>
    <x v="150"/>
    <x v="19"/>
    <s v="1327140621"/>
    <s v="EXW"/>
    <d v="1899-12-30T00:00:23"/>
    <x v="2141"/>
    <d v="1899-12-30T00:00:17"/>
    <s v="Ensacado"/>
    <s v="E002"/>
    <x v="1"/>
    <d v="1899-12-30T00:00:23"/>
    <d v="1899-12-30T00:00:06"/>
    <x v="4"/>
    <x v="9"/>
    <x v="4"/>
    <x v="2"/>
    <n v="1"/>
    <n v="0"/>
    <x v="1"/>
    <x v="2"/>
    <x v="0"/>
    <n v="1"/>
    <x v="2"/>
    <x v="1"/>
    <d v="1899-12-30T00:00:17"/>
    <d v="1899-12-30T00:00:17"/>
    <x v="0"/>
    <m/>
    <m/>
    <d v="1899-12-30T00:00:00"/>
    <d v="1899-12-30T00:00:23"/>
    <n v="6"/>
    <d v="1899-12-30T00:00:17"/>
    <n v="0.38333333332801089"/>
    <x v="3"/>
    <x v="1"/>
  </r>
  <r>
    <x v="5"/>
    <s v="2024002223"/>
    <x v="0"/>
    <x v="742"/>
    <s v="E8184JKX"/>
    <d v="2024-12-13T00:00:00"/>
    <x v="1"/>
    <s v="55"/>
    <x v="19"/>
    <s v="S2"/>
    <x v="5"/>
    <x v="0"/>
    <d v="2024-12-13T00:00:00"/>
    <d v="1899-12-30T10:00:11"/>
    <d v="2024-12-13T00:00:00"/>
    <d v="1899-12-30T10:18:22"/>
    <d v="2024-12-13T00:00:00"/>
    <d v="1899-12-30T10:28:03"/>
    <x v="0"/>
    <x v="0"/>
    <s v="1327140622"/>
    <s v="FBO"/>
    <d v="1899-12-30T00:27:52"/>
    <x v="2170"/>
    <d v="1899-12-30T00:18:11"/>
    <s v="Granel"/>
    <s v="E001"/>
    <x v="2"/>
    <d v="1899-12-30T00:27:52"/>
    <d v="1899-12-30T00:09:41"/>
    <x v="4"/>
    <x v="9"/>
    <x v="4"/>
    <x v="1"/>
    <n v="0"/>
    <n v="0"/>
    <x v="0"/>
    <x v="1"/>
    <x v="0"/>
    <n v="0"/>
    <x v="2"/>
    <x v="1"/>
    <d v="1899-12-30T00:18:11"/>
    <d v="1899-12-30T00:18:11"/>
    <x v="0"/>
    <m/>
    <m/>
    <d v="1899-12-30T00:00:00"/>
    <d v="1899-12-30T00:27:52"/>
    <n v="6"/>
    <d v="1899-12-30T00:18:11"/>
    <n v="27.866666666664013"/>
    <x v="3"/>
    <x v="1"/>
  </r>
  <r>
    <x v="5"/>
    <s v="2024002224"/>
    <x v="0"/>
    <x v="743"/>
    <s v="E5117MNH"/>
    <d v="2024-12-13T00:00:00"/>
    <x v="1"/>
    <s v="55"/>
    <x v="19"/>
    <s v="S2"/>
    <x v="5"/>
    <x v="0"/>
    <d v="2024-12-13T00:00:00"/>
    <d v="1899-12-30T10:37:42"/>
    <d v="2024-12-13T00:00:00"/>
    <d v="1899-12-30T10:44:05"/>
    <d v="2024-12-13T00:00:00"/>
    <d v="1899-12-30T11:02:58"/>
    <x v="0"/>
    <x v="0"/>
    <s v="1327140623"/>
    <s v="FBO"/>
    <d v="1899-12-30T00:25:16"/>
    <x v="2205"/>
    <d v="1899-12-30T00:06:23"/>
    <s v="Granel"/>
    <s v="E001"/>
    <x v="2"/>
    <d v="1899-12-30T00:25:16"/>
    <d v="1899-12-30T00:18:53"/>
    <x v="4"/>
    <x v="9"/>
    <x v="4"/>
    <x v="1"/>
    <n v="0"/>
    <n v="0"/>
    <x v="0"/>
    <x v="1"/>
    <x v="0"/>
    <n v="0"/>
    <x v="2"/>
    <x v="1"/>
    <d v="1899-12-30T00:06:23"/>
    <d v="1899-12-30T00:06:23"/>
    <x v="0"/>
    <m/>
    <m/>
    <d v="1899-12-30T00:00:00"/>
    <d v="1899-12-30T00:25:16"/>
    <n v="6"/>
    <d v="1899-12-30T00:06:23"/>
    <n v="25.266666666672002"/>
    <x v="4"/>
    <x v="1"/>
  </r>
  <r>
    <x v="5"/>
    <s v="2024002225"/>
    <x v="0"/>
    <x v="744"/>
    <s v="E6575LRD"/>
    <d v="2024-12-13T00:00:00"/>
    <x v="1"/>
    <s v="55"/>
    <x v="19"/>
    <s v="S2"/>
    <x v="5"/>
    <x v="0"/>
    <d v="2024-12-13T00:00:00"/>
    <d v="1899-12-30T11:58:05"/>
    <d v="2024-12-13T00:00:00"/>
    <d v="1899-12-30T12:04:04"/>
    <d v="2024-12-13T00:00:00"/>
    <d v="1899-12-30T12:15:13"/>
    <x v="0"/>
    <x v="0"/>
    <s v="1327140625"/>
    <s v="FBO"/>
    <d v="1899-12-30T00:17:08"/>
    <x v="2206"/>
    <d v="1899-12-30T00:05:59"/>
    <s v="Granel"/>
    <s v="E001"/>
    <x v="2"/>
    <d v="1899-12-30T00:17:08"/>
    <d v="1899-12-30T00:11:09"/>
    <x v="5"/>
    <x v="9"/>
    <x v="4"/>
    <x v="1"/>
    <n v="0"/>
    <n v="0"/>
    <x v="0"/>
    <x v="1"/>
    <x v="0"/>
    <n v="0"/>
    <x v="2"/>
    <x v="1"/>
    <d v="1899-12-30T00:05:59"/>
    <d v="1899-12-30T00:05:59"/>
    <x v="0"/>
    <m/>
    <m/>
    <d v="1899-12-30T00:00:00"/>
    <d v="1899-12-30T00:17:08"/>
    <n v="6"/>
    <d v="1899-12-30T00:05:59"/>
    <n v="17.133333333336065"/>
    <x v="5"/>
    <x v="1"/>
  </r>
  <r>
    <x v="5"/>
    <s v="2024002226"/>
    <x v="0"/>
    <x v="742"/>
    <s v="E8184JKX"/>
    <d v="2024-12-13T00:00:00"/>
    <x v="1"/>
    <s v="55"/>
    <x v="19"/>
    <s v="S2"/>
    <x v="5"/>
    <x v="0"/>
    <d v="2024-12-13T00:00:00"/>
    <d v="1899-12-30T12:34:01"/>
    <d v="2024-12-13T00:00:00"/>
    <d v="1899-12-30T12:39:03"/>
    <d v="2024-12-13T00:00:00"/>
    <d v="1899-12-30T12:49:29"/>
    <x v="0"/>
    <x v="0"/>
    <s v="1327140626"/>
    <s v="FBO"/>
    <d v="1899-12-30T00:15:28"/>
    <x v="1597"/>
    <d v="1899-12-30T00:05:02"/>
    <s v="Granel"/>
    <s v="E001"/>
    <x v="2"/>
    <d v="1899-12-30T00:15:28"/>
    <d v="1899-12-30T00:10:26"/>
    <x v="6"/>
    <x v="9"/>
    <x v="4"/>
    <x v="1"/>
    <n v="0"/>
    <n v="0"/>
    <x v="0"/>
    <x v="1"/>
    <x v="0"/>
    <n v="0"/>
    <x v="2"/>
    <x v="1"/>
    <d v="1899-12-30T00:05:02"/>
    <d v="1899-12-30T00:05:02"/>
    <x v="0"/>
    <m/>
    <m/>
    <d v="1899-12-30T00:00:00"/>
    <d v="1899-12-30T00:15:28"/>
    <n v="6"/>
    <d v="1899-12-30T00:05:02"/>
    <n v="15.466666666665674"/>
    <x v="5"/>
    <x v="1"/>
  </r>
  <r>
    <x v="5"/>
    <s v="2024002227"/>
    <x v="0"/>
    <x v="744"/>
    <s v="E6575LRD"/>
    <d v="2024-12-13T00:00:00"/>
    <x v="1"/>
    <s v="55"/>
    <x v="19"/>
    <s v="S2"/>
    <x v="5"/>
    <x v="0"/>
    <d v="2024-12-13T00:00:00"/>
    <d v="1899-12-30T14:21:01"/>
    <d v="2024-12-13T00:00:00"/>
    <d v="1899-12-30T14:46:29"/>
    <d v="2024-12-13T00:00:00"/>
    <d v="1899-12-30T14:57:49"/>
    <x v="0"/>
    <x v="0"/>
    <s v="1327140629"/>
    <s v="FBO"/>
    <d v="1899-12-30T00:36:48"/>
    <x v="2207"/>
    <d v="1899-12-30T00:25:28"/>
    <s v="Granel"/>
    <s v="E001"/>
    <x v="2"/>
    <d v="1899-12-30T00:36:48"/>
    <d v="1899-12-30T00:11:20"/>
    <x v="7"/>
    <x v="9"/>
    <x v="4"/>
    <x v="1"/>
    <n v="0"/>
    <n v="0"/>
    <x v="0"/>
    <x v="1"/>
    <x v="0"/>
    <n v="0"/>
    <x v="2"/>
    <x v="1"/>
    <d v="1899-12-30T00:25:28"/>
    <d v="1899-12-30T00:25:28"/>
    <x v="0"/>
    <m/>
    <m/>
    <d v="1899-12-30T00:00:00"/>
    <d v="1899-12-30T00:36:48"/>
    <n v="6"/>
    <d v="1899-12-30T00:25:28"/>
    <n v="36.800000000006392"/>
    <x v="8"/>
    <x v="1"/>
  </r>
  <r>
    <x v="5"/>
    <s v="2024002228"/>
    <x v="0"/>
    <x v="742"/>
    <s v="E8184JKX"/>
    <d v="2024-12-13T00:00:00"/>
    <x v="1"/>
    <s v="55"/>
    <x v="19"/>
    <s v="S2"/>
    <x v="5"/>
    <x v="0"/>
    <d v="2024-12-13T00:00:00"/>
    <d v="1899-12-30T15:22:37"/>
    <d v="2024-12-13T00:00:00"/>
    <d v="1899-12-30T15:31:35"/>
    <d v="2024-12-13T00:00:00"/>
    <d v="1899-12-30T15:41:56"/>
    <x v="0"/>
    <x v="0"/>
    <s v="1327140630"/>
    <s v="FBO"/>
    <d v="1899-12-30T00:19:19"/>
    <x v="2208"/>
    <d v="1899-12-30T00:08:58"/>
    <s v="Granel"/>
    <s v="E001"/>
    <x v="2"/>
    <d v="1899-12-30T00:19:19"/>
    <d v="1899-12-30T00:10:21"/>
    <x v="14"/>
    <x v="9"/>
    <x v="4"/>
    <x v="1"/>
    <n v="0"/>
    <n v="0"/>
    <x v="0"/>
    <x v="1"/>
    <x v="0"/>
    <n v="0"/>
    <x v="2"/>
    <x v="1"/>
    <d v="1899-12-30T00:08:58"/>
    <d v="1899-12-30T00:08:58"/>
    <x v="0"/>
    <m/>
    <m/>
    <d v="1899-12-30T00:00:00"/>
    <d v="1899-12-30T00:19:19"/>
    <n v="6"/>
    <d v="1899-12-30T00:08:58"/>
    <n v="19.316666666663878"/>
    <x v="6"/>
    <x v="1"/>
  </r>
  <r>
    <x v="5"/>
    <s v=""/>
    <x v="0"/>
    <x v="768"/>
    <m/>
    <d v="2024-12-13T00:00:00"/>
    <x v="1"/>
    <s v="3320"/>
    <x v="20"/>
    <s v="PA"/>
    <x v="6"/>
    <x v="0"/>
    <d v="2024-12-13T00:00:00"/>
    <d v="1899-12-30T17:18:11"/>
    <d v="2024-12-13T00:00:00"/>
    <d v="1899-12-30T19:04:59"/>
    <d v="2024-12-13T00:00:00"/>
    <d v="1899-12-30T17:18:45"/>
    <x v="154"/>
    <x v="19"/>
    <s v="1327140631"/>
    <s v="EXW"/>
    <d v="1899-12-30T03:33:02"/>
    <x v="2209"/>
    <d v="1899-12-30T01:46:48"/>
    <s v="Ensacado"/>
    <s v="E002"/>
    <x v="1"/>
    <d v="1899-12-30T00:00:34"/>
    <n v="-7.3773148148140066E-2"/>
    <x v="8"/>
    <x v="9"/>
    <x v="4"/>
    <x v="2"/>
    <n v="1"/>
    <n v="0"/>
    <x v="1"/>
    <x v="2"/>
    <x v="0"/>
    <n v="1"/>
    <x v="2"/>
    <x v="1"/>
    <d v="1899-12-30T01:46:48"/>
    <d v="1899-12-30T00:48:48"/>
    <x v="1"/>
    <m/>
    <m/>
    <d v="1899-12-30T00:00:00"/>
    <d v="1899-12-30T00:00:34"/>
    <n v="6"/>
    <d v="1899-12-30T01:46:48"/>
    <n v="0.56666666666878029"/>
    <x v="10"/>
    <x v="1"/>
  </r>
  <r>
    <x v="5"/>
    <s v="2024002230"/>
    <x v="0"/>
    <x v="742"/>
    <s v="E8184JKX"/>
    <d v="2024-12-13T00:00:00"/>
    <x v="1"/>
    <s v="55"/>
    <x v="19"/>
    <s v="S2"/>
    <x v="5"/>
    <x v="0"/>
    <d v="2024-12-13T00:00:00"/>
    <d v="1899-12-30T17:05:29"/>
    <d v="2024-12-13T00:00:00"/>
    <d v="1899-12-30T17:26:21"/>
    <d v="2024-12-13T00:00:00"/>
    <d v="1899-12-30T17:44:18"/>
    <x v="0"/>
    <x v="0"/>
    <s v="1327140632"/>
    <s v="FBO"/>
    <d v="1899-12-30T00:38:49"/>
    <x v="1860"/>
    <d v="1899-12-30T00:20:52"/>
    <s v="Granel"/>
    <s v="E001"/>
    <x v="2"/>
    <d v="1899-12-30T00:38:49"/>
    <d v="1899-12-30T00:17:57"/>
    <x v="8"/>
    <x v="9"/>
    <x v="4"/>
    <x v="1"/>
    <n v="0"/>
    <n v="0"/>
    <x v="0"/>
    <x v="1"/>
    <x v="0"/>
    <n v="0"/>
    <x v="2"/>
    <x v="1"/>
    <d v="1899-12-30T00:20:52"/>
    <d v="1899-12-30T00:20:52"/>
    <x v="0"/>
    <m/>
    <m/>
    <d v="1899-12-30T00:00:00"/>
    <d v="1899-12-30T00:38:49"/>
    <n v="6"/>
    <d v="1899-12-30T00:20:52"/>
    <n v="38.816666666668681"/>
    <x v="10"/>
    <x v="1"/>
  </r>
  <r>
    <x v="5"/>
    <s v=""/>
    <x v="0"/>
    <x v="745"/>
    <m/>
    <d v="2024-12-16T00:00:00"/>
    <x v="1"/>
    <s v="2906"/>
    <x v="21"/>
    <s v="PA"/>
    <x v="6"/>
    <x v="0"/>
    <d v="2024-12-16T00:00:00"/>
    <d v="1899-12-30T08:49:00"/>
    <d v="2024-12-16T00:00:00"/>
    <d v="1899-12-30T12:31:59"/>
    <d v="2024-12-16T00:00:00"/>
    <d v="1899-12-30T08:50:01"/>
    <x v="151"/>
    <x v="19"/>
    <s v="1327140634"/>
    <s v="EXW"/>
    <d v="1899-12-30T07:24:57"/>
    <x v="2210"/>
    <d v="1899-12-30T03:42:59"/>
    <s v="Ensacado"/>
    <s v="E002"/>
    <x v="1"/>
    <d v="1899-12-30T00:01:01"/>
    <n v="-0.15414351851851998"/>
    <x v="2"/>
    <x v="11"/>
    <x v="5"/>
    <x v="2"/>
    <n v="1"/>
    <n v="0"/>
    <x v="1"/>
    <x v="2"/>
    <x v="0"/>
    <n v="1"/>
    <x v="2"/>
    <x v="1"/>
    <d v="1899-12-30T03:42:59"/>
    <d v="1899-12-30T02:44:59"/>
    <x v="1"/>
    <m/>
    <m/>
    <d v="1899-12-30T00:00:00"/>
    <d v="1899-12-30T00:01:01"/>
    <n v="2"/>
    <d v="1899-12-30T03:42:59"/>
    <n v="1.0166666666688506"/>
    <x v="1"/>
    <x v="1"/>
  </r>
  <r>
    <x v="5"/>
    <s v="2024002231"/>
    <x v="0"/>
    <x v="743"/>
    <s v="E5117MNH"/>
    <d v="2024-12-16T00:00:00"/>
    <x v="1"/>
    <s v="55"/>
    <x v="19"/>
    <s v="S2"/>
    <x v="5"/>
    <x v="0"/>
    <d v="2024-12-13T00:00:00"/>
    <d v="1899-12-30T17:07:11"/>
    <d v="2024-12-16T00:00:00"/>
    <d v="1899-12-30T08:39:25"/>
    <d v="2024-12-16T00:00:00"/>
    <d v="1899-12-30T09:12:05"/>
    <x v="0"/>
    <x v="0"/>
    <s v="1327140638"/>
    <s v="FBO"/>
    <d v="1899-12-30T08:04:54"/>
    <x v="2211"/>
    <d v="1899-12-30T07:32:14"/>
    <s v="Granel"/>
    <s v="E001"/>
    <x v="2"/>
    <d v="1899-12-30T16:04:53"/>
    <d v="1899-12-30T00:32:40"/>
    <x v="8"/>
    <x v="11"/>
    <x v="4"/>
    <x v="1"/>
    <n v="0"/>
    <n v="1"/>
    <x v="1"/>
    <x v="1"/>
    <x v="0"/>
    <n v="1"/>
    <x v="2"/>
    <x v="2"/>
    <d v="1899-12-30T07:32:14"/>
    <d v="1899-12-30T06:34:14"/>
    <x v="0"/>
    <m/>
    <m/>
    <d v="1899-12-30T00:00:00"/>
    <d v="1899-12-30T16:04:53"/>
    <n v="2"/>
    <n v="-0.35261574074073998"/>
    <n v="964.88333333332685"/>
    <x v="2"/>
    <x v="0"/>
  </r>
  <r>
    <x v="5"/>
    <s v="2024002232"/>
    <x v="0"/>
    <x v="742"/>
    <s v="E8184JKX"/>
    <d v="2024-12-16T00:00:00"/>
    <x v="1"/>
    <s v="55"/>
    <x v="19"/>
    <s v="S2"/>
    <x v="5"/>
    <x v="0"/>
    <d v="2024-12-16T00:00:00"/>
    <d v="1899-12-30T09:19:10"/>
    <d v="2024-12-16T00:00:00"/>
    <d v="1899-12-30T09:25:19"/>
    <d v="2024-12-16T00:00:00"/>
    <d v="1899-12-30T09:38:01"/>
    <x v="0"/>
    <x v="0"/>
    <s v="1327140639"/>
    <s v="FBO"/>
    <d v="1899-12-30T00:18:51"/>
    <x v="2212"/>
    <d v="1899-12-30T00:06:09"/>
    <s v="Granel"/>
    <s v="E001"/>
    <x v="2"/>
    <d v="1899-12-30T00:18:51"/>
    <d v="1899-12-30T00:12:42"/>
    <x v="3"/>
    <x v="11"/>
    <x v="5"/>
    <x v="1"/>
    <n v="0"/>
    <n v="0"/>
    <x v="0"/>
    <x v="1"/>
    <x v="0"/>
    <n v="0"/>
    <x v="2"/>
    <x v="1"/>
    <d v="1899-12-30T00:06:09"/>
    <d v="1899-12-30T00:06:09"/>
    <x v="0"/>
    <m/>
    <m/>
    <d v="1899-12-30T00:00:00"/>
    <d v="1899-12-30T00:18:51"/>
    <n v="2"/>
    <d v="1899-12-30T00:06:09"/>
    <n v="18.849999999988796"/>
    <x v="2"/>
    <x v="1"/>
  </r>
  <r>
    <x v="5"/>
    <s v=""/>
    <x v="0"/>
    <x v="769"/>
    <s v="E6042FSC"/>
    <d v="2024-12-16T00:00:00"/>
    <x v="1"/>
    <s v="2906"/>
    <x v="21"/>
    <s v="PA"/>
    <x v="6"/>
    <x v="0"/>
    <d v="2024-12-16T00:00:00"/>
    <d v="1899-12-30T09:59:48"/>
    <d v="2024-12-16T00:00:00"/>
    <d v="1899-12-30T12:52:01"/>
    <d v="2024-12-16T00:00:00"/>
    <d v="1899-12-30T10:00:15"/>
    <x v="149"/>
    <x v="19"/>
    <s v="1327140640"/>
    <s v="EXW"/>
    <d v="1899-12-30T05:43:59"/>
    <x v="2213"/>
    <d v="1899-12-30T02:52:13"/>
    <s v="Ensacado"/>
    <s v="E002"/>
    <x v="1"/>
    <d v="1899-12-30T00:00:27"/>
    <n v="-0.11928240740741003"/>
    <x v="3"/>
    <x v="11"/>
    <x v="5"/>
    <x v="2"/>
    <n v="1"/>
    <n v="0"/>
    <x v="1"/>
    <x v="2"/>
    <x v="0"/>
    <n v="1"/>
    <x v="2"/>
    <x v="1"/>
    <d v="1899-12-30T02:52:13"/>
    <d v="1899-12-30T01:54:13"/>
    <x v="1"/>
    <m/>
    <m/>
    <d v="1899-12-30T00:00:00"/>
    <d v="1899-12-30T00:00:27"/>
    <n v="2"/>
    <d v="1899-12-30T02:52:13"/>
    <n v="0.44999999999999041"/>
    <x v="3"/>
    <x v="1"/>
  </r>
  <r>
    <x v="5"/>
    <s v=""/>
    <x v="0"/>
    <x v="762"/>
    <m/>
    <d v="2024-12-16T00:00:00"/>
    <x v="1"/>
    <s v="2906"/>
    <x v="21"/>
    <s v="PA"/>
    <x v="6"/>
    <x v="0"/>
    <d v="2024-12-16T00:00:00"/>
    <d v="1899-12-30T10:43:12"/>
    <d v="2024-12-16T00:00:00"/>
    <d v="1899-12-30T10:44:18"/>
    <d v="2024-12-16T00:00:00"/>
    <d v="1899-12-30T10:44:45"/>
    <x v="158"/>
    <x v="19"/>
    <s v="1327140641"/>
    <s v="EXW"/>
    <d v="1899-12-30T00:01:33"/>
    <x v="1806"/>
    <d v="1899-12-30T00:01:06"/>
    <s v="Ensacado"/>
    <s v="E002"/>
    <x v="1"/>
    <d v="1899-12-30T00:01:33"/>
    <d v="1899-12-30T00:00:27"/>
    <x v="4"/>
    <x v="11"/>
    <x v="5"/>
    <x v="2"/>
    <n v="1"/>
    <n v="0"/>
    <x v="1"/>
    <x v="2"/>
    <x v="0"/>
    <n v="1"/>
    <x v="2"/>
    <x v="1"/>
    <d v="1899-12-30T00:01:06"/>
    <d v="1899-12-30T00:01:06"/>
    <x v="0"/>
    <m/>
    <m/>
    <d v="1899-12-30T00:00:00"/>
    <d v="1899-12-30T00:01:33"/>
    <n v="2"/>
    <d v="1899-12-30T00:01:06"/>
    <n v="1.5500000000016012"/>
    <x v="3"/>
    <x v="1"/>
  </r>
  <r>
    <x v="5"/>
    <s v=""/>
    <x v="0"/>
    <x v="770"/>
    <m/>
    <d v="2024-12-16T00:00:00"/>
    <x v="1"/>
    <s v="2906"/>
    <x v="21"/>
    <s v="PA"/>
    <x v="6"/>
    <x v="0"/>
    <d v="2024-12-16T00:00:00"/>
    <d v="1899-12-30T11:57:49"/>
    <d v="2024-12-16T00:00:00"/>
    <d v="1899-12-30T11:58:59"/>
    <d v="2024-12-16T00:00:00"/>
    <d v="1899-12-30T11:59:06"/>
    <x v="163"/>
    <x v="19"/>
    <s v="1327140643"/>
    <s v="EXW"/>
    <d v="1899-12-30T00:01:17"/>
    <x v="2094"/>
    <d v="1899-12-30T00:01:10"/>
    <s v="Ensacado"/>
    <s v="E002"/>
    <x v="1"/>
    <d v="1899-12-30T00:01:17"/>
    <d v="1899-12-30T00:00:07"/>
    <x v="5"/>
    <x v="11"/>
    <x v="5"/>
    <x v="2"/>
    <n v="1"/>
    <n v="0"/>
    <x v="1"/>
    <x v="2"/>
    <x v="0"/>
    <n v="1"/>
    <x v="2"/>
    <x v="1"/>
    <d v="1899-12-30T00:01:10"/>
    <d v="1899-12-30T00:01:10"/>
    <x v="0"/>
    <m/>
    <m/>
    <d v="1899-12-30T00:00:00"/>
    <d v="1899-12-30T00:01:17"/>
    <n v="2"/>
    <d v="1899-12-30T00:01:10"/>
    <n v="1.2833333333279917"/>
    <x v="4"/>
    <x v="1"/>
  </r>
  <r>
    <x v="5"/>
    <s v=""/>
    <x v="0"/>
    <x v="771"/>
    <m/>
    <d v="2024-12-16T00:00:00"/>
    <x v="1"/>
    <s v="3320"/>
    <x v="20"/>
    <s v="PA"/>
    <x v="6"/>
    <x v="0"/>
    <d v="2024-12-16T00:00:00"/>
    <d v="1899-12-30T12:32:57"/>
    <d v="2024-12-16T00:00:00"/>
    <d v="1899-12-30T12:33:18"/>
    <d v="2024-12-16T00:00:00"/>
    <d v="1899-12-30T12:33:26"/>
    <x v="152"/>
    <x v="19"/>
    <s v="1327140644"/>
    <s v="EXW"/>
    <d v="1899-12-30T00:00:29"/>
    <x v="2047"/>
    <d v="1899-12-30T00:00:21"/>
    <s v="Ensacado"/>
    <s v="E002"/>
    <x v="1"/>
    <d v="1899-12-30T00:00:29"/>
    <d v="1899-12-30T00:00:08"/>
    <x v="6"/>
    <x v="11"/>
    <x v="5"/>
    <x v="2"/>
    <n v="1"/>
    <n v="0"/>
    <x v="1"/>
    <x v="2"/>
    <x v="0"/>
    <n v="1"/>
    <x v="2"/>
    <x v="1"/>
    <d v="1899-12-30T00:00:21"/>
    <d v="1899-12-30T00:00:21"/>
    <x v="0"/>
    <m/>
    <m/>
    <d v="1899-12-30T00:00:00"/>
    <d v="1899-12-30T00:00:29"/>
    <n v="2"/>
    <d v="1899-12-30T00:00:21"/>
    <n v="0.48333333333602013"/>
    <x v="5"/>
    <x v="1"/>
  </r>
  <r>
    <x v="5"/>
    <s v="2024002235"/>
    <x v="0"/>
    <x v="744"/>
    <s v="E6575LRD"/>
    <d v="2024-12-16T00:00:00"/>
    <x v="1"/>
    <s v="55"/>
    <x v="19"/>
    <s v="S2"/>
    <x v="5"/>
    <x v="0"/>
    <d v="2024-12-16T00:00:00"/>
    <d v="1899-12-30T12:11:31"/>
    <d v="2024-12-16T00:00:00"/>
    <d v="1899-12-30T14:48:34"/>
    <d v="2024-12-16T00:00:00"/>
    <d v="1899-12-30T15:22:05"/>
    <x v="0"/>
    <x v="0"/>
    <s v="1327140648"/>
    <s v="FBO"/>
    <d v="1899-12-30T03:10:34"/>
    <x v="2214"/>
    <d v="1899-12-30T02:37:03"/>
    <s v="Granel"/>
    <s v="E001"/>
    <x v="2"/>
    <d v="1899-12-30T03:10:34"/>
    <d v="1899-12-30T00:33:31"/>
    <x v="6"/>
    <x v="11"/>
    <x v="5"/>
    <x v="1"/>
    <n v="0"/>
    <n v="0"/>
    <x v="0"/>
    <x v="1"/>
    <x v="0"/>
    <n v="0"/>
    <x v="2"/>
    <x v="2"/>
    <d v="1899-12-30T02:37:03"/>
    <d v="1899-12-30T01:39:03"/>
    <x v="0"/>
    <m/>
    <m/>
    <d v="1899-12-30T00:00:00"/>
    <d v="1899-12-30T03:10:34"/>
    <n v="2"/>
    <d v="1899-12-30T02:37:03"/>
    <n v="190.56666666666251"/>
    <x v="6"/>
    <x v="0"/>
  </r>
  <r>
    <x v="5"/>
    <s v=""/>
    <x v="0"/>
    <x v="772"/>
    <s v="PAZ97TQ"/>
    <d v="2024-12-16T00:00:00"/>
    <x v="1"/>
    <s v="3320"/>
    <x v="20"/>
    <s v="PA"/>
    <x v="6"/>
    <x v="0"/>
    <d v="2024-12-16T00:00:00"/>
    <d v="1899-12-30T15:37:04"/>
    <d v="2024-12-16T00:00:00"/>
    <d v="1899-12-30T19:01:59"/>
    <d v="2024-12-16T00:00:00"/>
    <d v="1899-12-30T15:37:57"/>
    <x v="151"/>
    <x v="19"/>
    <s v="1327140649"/>
    <s v="EXW"/>
    <d v="1899-12-30T06:48:57"/>
    <x v="2215"/>
    <d v="1899-12-30T03:24:55"/>
    <s v="Ensacado"/>
    <s v="E002"/>
    <x v="1"/>
    <d v="1899-12-30T00:00:53"/>
    <n v="-0.14168981481481002"/>
    <x v="14"/>
    <x v="11"/>
    <x v="5"/>
    <x v="2"/>
    <n v="1"/>
    <n v="0"/>
    <x v="1"/>
    <x v="2"/>
    <x v="0"/>
    <n v="1"/>
    <x v="2"/>
    <x v="1"/>
    <d v="1899-12-30T03:24:55"/>
    <d v="1899-12-30T02:26:55"/>
    <x v="1"/>
    <m/>
    <m/>
    <d v="1899-12-30T00:00:00"/>
    <d v="1899-12-30T00:00:53"/>
    <n v="2"/>
    <d v="1899-12-30T03:24:55"/>
    <n v="0.8833333333392801"/>
    <x v="6"/>
    <x v="1"/>
  </r>
  <r>
    <x v="5"/>
    <s v=""/>
    <x v="0"/>
    <x v="757"/>
    <m/>
    <d v="2024-12-16T00:00:00"/>
    <x v="1"/>
    <s v="3320"/>
    <x v="20"/>
    <s v="PA"/>
    <x v="6"/>
    <x v="0"/>
    <d v="2024-12-16T00:00:00"/>
    <d v="1899-12-30T15:55:37"/>
    <d v="2024-12-16T00:00:00"/>
    <d v="1899-12-30T15:56:11"/>
    <d v="2024-12-16T00:00:00"/>
    <d v="1899-12-30T15:56:18"/>
    <x v="152"/>
    <x v="19"/>
    <s v="1327140650"/>
    <s v="EXW"/>
    <d v="1899-12-30T00:00:41"/>
    <x v="2094"/>
    <d v="1899-12-30T00:00:34"/>
    <s v="Ensacado"/>
    <s v="E002"/>
    <x v="1"/>
    <d v="1899-12-30T00:00:41"/>
    <d v="1899-12-30T00:00:07"/>
    <x v="14"/>
    <x v="11"/>
    <x v="5"/>
    <x v="2"/>
    <n v="1"/>
    <n v="0"/>
    <x v="1"/>
    <x v="2"/>
    <x v="0"/>
    <n v="1"/>
    <x v="2"/>
    <x v="1"/>
    <d v="1899-12-30T00:00:34"/>
    <d v="1899-12-30T00:00:34"/>
    <x v="0"/>
    <m/>
    <m/>
    <d v="1899-12-30T00:00:00"/>
    <d v="1899-12-30T00:00:41"/>
    <n v="2"/>
    <d v="1899-12-30T00:00:34"/>
    <n v="0.68333333332326163"/>
    <x v="6"/>
    <x v="1"/>
  </r>
  <r>
    <x v="5"/>
    <s v=""/>
    <x v="0"/>
    <x v="773"/>
    <s v="PAG70GZ"/>
    <d v="2024-12-16T00:00:00"/>
    <x v="1"/>
    <s v="3320"/>
    <x v="20"/>
    <s v="PA"/>
    <x v="6"/>
    <x v="0"/>
    <d v="2024-12-16T00:00:00"/>
    <d v="1899-12-30T16:02:51"/>
    <d v="2024-12-16T00:00:00"/>
    <d v="1899-12-30T10:01:59"/>
    <d v="2024-12-16T00:00:00"/>
    <d v="1899-12-30T16:05:09"/>
    <x v="151"/>
    <x v="19"/>
    <s v="1327140651"/>
    <s v="EXW"/>
    <d v="1899-12-30T12:04:02"/>
    <x v="2216"/>
    <d v="1899-12-30T06:00:52"/>
    <s v="Ensacado"/>
    <s v="E002"/>
    <x v="1"/>
    <d v="1899-12-30T00:02:18"/>
    <d v="1899-12-30T06:03:10"/>
    <x v="10"/>
    <x v="11"/>
    <x v="5"/>
    <x v="2"/>
    <n v="1"/>
    <n v="0"/>
    <x v="1"/>
    <x v="2"/>
    <x v="0"/>
    <n v="1"/>
    <x v="2"/>
    <x v="1"/>
    <d v="1899-12-30T06:00:52"/>
    <d v="1899-12-30T05:02:52"/>
    <x v="1"/>
    <m/>
    <m/>
    <d v="1899-12-30T00:00:00"/>
    <d v="1899-12-30T00:02:18"/>
    <n v="2"/>
    <n v="-0.25060185185185008"/>
    <n v="2.300000000011071"/>
    <x v="9"/>
    <x v="1"/>
  </r>
  <r>
    <x v="5"/>
    <s v="2024002234"/>
    <x v="0"/>
    <x v="743"/>
    <s v="E5117MNH"/>
    <d v="2024-12-16T00:00:00"/>
    <x v="1"/>
    <s v="55"/>
    <x v="19"/>
    <s v="S2"/>
    <x v="5"/>
    <x v="0"/>
    <d v="2024-12-16T00:00:00"/>
    <d v="1899-12-30T12:11:17"/>
    <d v="2024-12-16T00:00:00"/>
    <d v="1899-12-30T16:04:56"/>
    <d v="2024-12-16T00:00:00"/>
    <d v="1899-12-30T16:19:54"/>
    <x v="0"/>
    <x v="0"/>
    <s v="1327140653"/>
    <s v="FBO"/>
    <d v="1899-12-30T04:08:37"/>
    <x v="2217"/>
    <d v="1899-12-30T03:53:39"/>
    <s v="Granel"/>
    <s v="E001"/>
    <x v="2"/>
    <d v="1899-12-30T04:08:37"/>
    <d v="1899-12-30T00:14:58"/>
    <x v="6"/>
    <x v="11"/>
    <x v="5"/>
    <x v="1"/>
    <n v="0"/>
    <n v="0"/>
    <x v="0"/>
    <x v="1"/>
    <x v="0"/>
    <n v="0"/>
    <x v="2"/>
    <x v="2"/>
    <d v="1899-12-30T03:53:39"/>
    <d v="1899-12-30T02:55:39"/>
    <x v="0"/>
    <m/>
    <m/>
    <d v="1899-12-30T00:00:00"/>
    <d v="1899-12-30T04:08:37"/>
    <n v="2"/>
    <d v="1899-12-30T03:53:39"/>
    <n v="248.61666666666247"/>
    <x v="9"/>
    <x v="0"/>
  </r>
  <r>
    <x v="5"/>
    <s v="2024002236"/>
    <x v="0"/>
    <x v="744"/>
    <s v="E6575LRD"/>
    <d v="2024-12-16T00:00:00"/>
    <x v="1"/>
    <s v="55"/>
    <x v="19"/>
    <s v="S2"/>
    <x v="5"/>
    <x v="0"/>
    <d v="2024-12-16T00:00:00"/>
    <d v="1899-12-30T17:26:20"/>
    <d v="2024-12-16T00:00:00"/>
    <d v="1899-12-30T17:36:08"/>
    <d v="2024-12-16T00:00:00"/>
    <d v="1899-12-30T17:52:05"/>
    <x v="0"/>
    <x v="0"/>
    <s v="1327140656"/>
    <s v="FBO"/>
    <d v="1899-12-30T00:25:45"/>
    <x v="2218"/>
    <d v="1899-12-30T00:09:48"/>
    <s v="Granel"/>
    <s v="E001"/>
    <x v="2"/>
    <d v="1899-12-30T00:25:45"/>
    <d v="1899-12-30T00:15:57"/>
    <x v="8"/>
    <x v="11"/>
    <x v="5"/>
    <x v="1"/>
    <n v="0"/>
    <n v="0"/>
    <x v="0"/>
    <x v="1"/>
    <x v="0"/>
    <n v="0"/>
    <x v="2"/>
    <x v="1"/>
    <d v="1899-12-30T00:09:48"/>
    <d v="1899-12-30T00:09:48"/>
    <x v="0"/>
    <m/>
    <m/>
    <d v="1899-12-30T00:00:00"/>
    <d v="1899-12-30T00:25:45"/>
    <n v="2"/>
    <d v="1899-12-30T00:09:48"/>
    <n v="25.749999999993634"/>
    <x v="10"/>
    <x v="1"/>
  </r>
  <r>
    <x v="5"/>
    <s v="2024002237"/>
    <x v="0"/>
    <x v="743"/>
    <s v="E5117MNH"/>
    <d v="2024-12-17T00:00:00"/>
    <x v="1"/>
    <s v="55"/>
    <x v="19"/>
    <s v="S2"/>
    <x v="5"/>
    <x v="0"/>
    <d v="2024-12-17T00:00:00"/>
    <d v="1899-12-30T08:43:37"/>
    <d v="2024-12-17T00:00:00"/>
    <d v="1899-12-30T08:54:44"/>
    <d v="2024-12-17T00:00:00"/>
    <d v="1899-12-30T09:03:43"/>
    <x v="0"/>
    <x v="0"/>
    <s v="1327140659"/>
    <s v="FBO"/>
    <d v="1899-12-30T00:20:06"/>
    <x v="1733"/>
    <d v="1899-12-30T00:11:07"/>
    <s v="Granel"/>
    <s v="E001"/>
    <x v="2"/>
    <d v="1899-12-30T00:20:06"/>
    <d v="1899-12-30T00:08:59"/>
    <x v="2"/>
    <x v="12"/>
    <x v="5"/>
    <x v="1"/>
    <n v="0"/>
    <n v="0"/>
    <x v="0"/>
    <x v="1"/>
    <x v="0"/>
    <n v="0"/>
    <x v="2"/>
    <x v="1"/>
    <d v="1899-12-30T00:11:07"/>
    <d v="1899-12-30T00:11:07"/>
    <x v="0"/>
    <m/>
    <m/>
    <d v="1899-12-30T00:00:00"/>
    <d v="1899-12-30T00:20:06"/>
    <n v="3"/>
    <d v="1899-12-30T00:11:07"/>
    <n v="20.099999999995227"/>
    <x v="2"/>
    <x v="1"/>
  </r>
  <r>
    <x v="5"/>
    <s v=""/>
    <x v="0"/>
    <x v="774"/>
    <m/>
    <d v="2024-12-17T00:00:00"/>
    <x v="1"/>
    <s v="2906"/>
    <x v="21"/>
    <s v="PA"/>
    <x v="6"/>
    <x v="0"/>
    <d v="2024-12-17T00:00:00"/>
    <d v="1899-12-30T10:01:58"/>
    <d v="2024-12-17T00:00:00"/>
    <d v="1899-12-30T10:02:36"/>
    <d v="2024-12-17T00:00:00"/>
    <d v="1899-12-30T10:02:42"/>
    <x v="150"/>
    <x v="19"/>
    <s v="1327140660"/>
    <s v="EXW"/>
    <d v="1899-12-30T00:00:44"/>
    <x v="2141"/>
    <d v="1899-12-30T00:00:38"/>
    <s v="Ensacado"/>
    <s v="E002"/>
    <x v="1"/>
    <d v="1899-12-30T00:00:44"/>
    <d v="1899-12-30T00:00:06"/>
    <x v="4"/>
    <x v="12"/>
    <x v="5"/>
    <x v="2"/>
    <n v="1"/>
    <n v="0"/>
    <x v="1"/>
    <x v="2"/>
    <x v="0"/>
    <n v="1"/>
    <x v="2"/>
    <x v="1"/>
    <d v="1899-12-30T00:00:38"/>
    <d v="1899-12-30T00:00:38"/>
    <x v="0"/>
    <m/>
    <m/>
    <d v="1899-12-30T00:00:00"/>
    <d v="1899-12-30T00:00:44"/>
    <n v="3"/>
    <d v="1899-12-30T00:00:38"/>
    <n v="0.73333333333438055"/>
    <x v="3"/>
    <x v="1"/>
  </r>
  <r>
    <x v="5"/>
    <s v=""/>
    <x v="0"/>
    <x v="761"/>
    <m/>
    <d v="2024-12-17T00:00:00"/>
    <x v="1"/>
    <s v="2906"/>
    <x v="21"/>
    <s v="PA"/>
    <x v="6"/>
    <x v="0"/>
    <d v="2024-12-17T00:00:00"/>
    <d v="1899-12-30T10:39:44"/>
    <d v="2024-12-17T00:00:00"/>
    <d v="1899-12-30T10:40:44"/>
    <d v="2024-12-17T00:00:00"/>
    <d v="1899-12-30T10:41:37"/>
    <x v="150"/>
    <x v="19"/>
    <s v="1327140662"/>
    <s v="EXW"/>
    <d v="1899-12-30T00:01:53"/>
    <x v="2219"/>
    <d v="1899-12-30T00:01:00"/>
    <s v="Ensacado"/>
    <s v="E002"/>
    <x v="1"/>
    <d v="1899-12-30T00:01:53"/>
    <d v="1899-12-30T00:00:53"/>
    <x v="4"/>
    <x v="12"/>
    <x v="5"/>
    <x v="2"/>
    <n v="1"/>
    <n v="0"/>
    <x v="1"/>
    <x v="2"/>
    <x v="0"/>
    <n v="1"/>
    <x v="2"/>
    <x v="1"/>
    <d v="1899-12-30T00:01:00"/>
    <d v="1899-12-30T00:01:00"/>
    <x v="0"/>
    <m/>
    <m/>
    <d v="1899-12-30T00:00:00"/>
    <d v="1899-12-30T00:01:53"/>
    <n v="3"/>
    <d v="1899-12-30T00:01:00"/>
    <n v="1.8833333333328017"/>
    <x v="3"/>
    <x v="1"/>
  </r>
  <r>
    <x v="5"/>
    <s v=""/>
    <x v="0"/>
    <x v="763"/>
    <m/>
    <d v="2024-12-17T00:00:00"/>
    <x v="1"/>
    <s v="2906"/>
    <x v="21"/>
    <s v="PA"/>
    <x v="6"/>
    <x v="0"/>
    <d v="2024-12-17T00:00:00"/>
    <d v="1899-12-30T10:56:34"/>
    <d v="2024-12-17T00:00:00"/>
    <d v="1899-12-30T10:56:54"/>
    <d v="2024-12-17T00:00:00"/>
    <d v="1899-12-30T10:57:10"/>
    <x v="160"/>
    <x v="19"/>
    <s v="1327140664"/>
    <s v="EXW"/>
    <d v="1899-12-30T00:00:36"/>
    <x v="1793"/>
    <d v="1899-12-30T00:00:20"/>
    <s v="Ensacado"/>
    <s v="E002"/>
    <x v="1"/>
    <d v="1899-12-30T00:00:36"/>
    <d v="1899-12-30T00:00:16"/>
    <x v="4"/>
    <x v="12"/>
    <x v="5"/>
    <x v="2"/>
    <n v="1"/>
    <n v="0"/>
    <x v="1"/>
    <x v="2"/>
    <x v="0"/>
    <n v="1"/>
    <x v="2"/>
    <x v="1"/>
    <d v="1899-12-30T00:00:20"/>
    <d v="1899-12-30T00:00:20"/>
    <x v="0"/>
    <m/>
    <m/>
    <d v="1899-12-30T00:00:00"/>
    <d v="1899-12-30T00:00:36"/>
    <n v="3"/>
    <d v="1899-12-30T00:00:20"/>
    <n v="0.60000000000481002"/>
    <x v="3"/>
    <x v="1"/>
  </r>
  <r>
    <x v="5"/>
    <s v="2024002239"/>
    <x v="0"/>
    <x v="742"/>
    <s v="E8184JKX"/>
    <d v="2024-12-17T00:00:00"/>
    <x v="1"/>
    <s v="55"/>
    <x v="19"/>
    <s v="S2"/>
    <x v="5"/>
    <x v="0"/>
    <d v="2024-12-17T00:00:00"/>
    <d v="1899-12-30T10:53:16"/>
    <d v="2024-12-17T00:00:00"/>
    <d v="1899-12-30T11:05:35"/>
    <d v="2024-12-17T00:00:00"/>
    <d v="1899-12-30T11:16:49"/>
    <x v="0"/>
    <x v="0"/>
    <s v="1327140666"/>
    <s v="FBO"/>
    <d v="1899-12-30T00:23:33"/>
    <x v="2220"/>
    <d v="1899-12-30T00:12:19"/>
    <s v="Granel"/>
    <s v="E001"/>
    <x v="2"/>
    <d v="1899-12-30T00:23:33"/>
    <d v="1899-12-30T00:11:14"/>
    <x v="4"/>
    <x v="12"/>
    <x v="5"/>
    <x v="1"/>
    <n v="0"/>
    <n v="0"/>
    <x v="0"/>
    <x v="1"/>
    <x v="0"/>
    <n v="0"/>
    <x v="2"/>
    <x v="1"/>
    <d v="1899-12-30T00:12:19"/>
    <d v="1899-12-30T00:12:19"/>
    <x v="0"/>
    <m/>
    <m/>
    <d v="1899-12-30T00:00:00"/>
    <d v="1899-12-30T00:23:33"/>
    <n v="3"/>
    <d v="1899-12-30T00:12:19"/>
    <n v="23.549999999990412"/>
    <x v="4"/>
    <x v="1"/>
  </r>
  <r>
    <x v="5"/>
    <s v=""/>
    <x v="0"/>
    <x v="775"/>
    <m/>
    <d v="2024-12-17T00:00:00"/>
    <x v="1"/>
    <s v="2906"/>
    <x v="21"/>
    <s v="PA"/>
    <x v="6"/>
    <x v="0"/>
    <d v="2024-12-17T00:00:00"/>
    <d v="1899-12-30T12:39:46"/>
    <d v="2024-12-17T00:00:00"/>
    <d v="1899-12-30T19:15:00"/>
    <d v="2024-12-17T00:00:00"/>
    <d v="1899-12-30T12:40:19"/>
    <x v="164"/>
    <x v="19"/>
    <s v="1327140668"/>
    <s v="EXW"/>
    <d v="1899-12-30T13:09:55"/>
    <x v="2221"/>
    <d v="1899-12-30T06:35:14"/>
    <s v="Ensacado"/>
    <s v="E002"/>
    <x v="1"/>
    <d v="1899-12-30T00:00:33"/>
    <n v="-0.27408564814814007"/>
    <x v="6"/>
    <x v="12"/>
    <x v="5"/>
    <x v="2"/>
    <n v="1"/>
    <n v="0"/>
    <x v="1"/>
    <x v="2"/>
    <x v="0"/>
    <n v="1"/>
    <x v="2"/>
    <x v="1"/>
    <d v="1899-12-30T06:35:14"/>
    <d v="1899-12-30T05:37:14"/>
    <x v="1"/>
    <m/>
    <m/>
    <d v="1899-12-30T00:00:00"/>
    <d v="1899-12-30T00:00:33"/>
    <n v="3"/>
    <d v="1899-12-30T06:35:14"/>
    <n v="0.55000000000791971"/>
    <x v="5"/>
    <x v="1"/>
  </r>
  <r>
    <x v="5"/>
    <s v="2024002241"/>
    <x v="0"/>
    <x v="742"/>
    <s v="E8184JKX"/>
    <d v="2024-12-17T00:00:00"/>
    <x v="1"/>
    <s v="55"/>
    <x v="19"/>
    <s v="S2"/>
    <x v="5"/>
    <x v="0"/>
    <d v="2024-12-17T00:00:00"/>
    <d v="1899-12-30T12:45:35"/>
    <d v="2024-12-17T00:00:00"/>
    <d v="1899-12-30T12:53:59"/>
    <d v="2024-12-17T00:00:00"/>
    <d v="1899-12-30T13:02:48"/>
    <x v="0"/>
    <x v="0"/>
    <s v="1327140671"/>
    <s v="FBO"/>
    <d v="1899-12-30T00:17:13"/>
    <x v="2222"/>
    <d v="1899-12-30T00:08:24"/>
    <s v="Granel"/>
    <s v="E001"/>
    <x v="2"/>
    <d v="1899-12-30T00:17:13"/>
    <d v="1899-12-30T00:08:49"/>
    <x v="6"/>
    <x v="12"/>
    <x v="5"/>
    <x v="1"/>
    <n v="0"/>
    <n v="0"/>
    <x v="0"/>
    <x v="1"/>
    <x v="0"/>
    <n v="0"/>
    <x v="2"/>
    <x v="1"/>
    <d v="1899-12-30T00:08:24"/>
    <d v="1899-12-30T00:08:24"/>
    <x v="0"/>
    <m/>
    <m/>
    <d v="1899-12-30T00:00:00"/>
    <d v="1899-12-30T00:17:13"/>
    <n v="3"/>
    <d v="1899-12-30T00:08:24"/>
    <n v="17.216666666668825"/>
    <x v="13"/>
    <x v="1"/>
  </r>
  <r>
    <x v="5"/>
    <s v="2024002242"/>
    <x v="0"/>
    <x v="744"/>
    <s v="E6575LRD"/>
    <d v="2024-12-17T00:00:00"/>
    <x v="1"/>
    <s v="55"/>
    <x v="19"/>
    <s v="S2"/>
    <x v="5"/>
    <x v="0"/>
    <d v="2024-12-17T00:00:00"/>
    <d v="1899-12-30T14:48:43"/>
    <d v="2024-12-17T00:00:00"/>
    <d v="1899-12-30T15:10:05"/>
    <d v="2024-12-17T00:00:00"/>
    <d v="1899-12-30T15:27:50"/>
    <x v="0"/>
    <x v="0"/>
    <s v="1327140675"/>
    <s v="FBO"/>
    <d v="1899-12-30T00:39:07"/>
    <x v="2223"/>
    <d v="1899-12-30T00:21:22"/>
    <s v="Granel"/>
    <s v="E001"/>
    <x v="2"/>
    <d v="1899-12-30T00:39:07"/>
    <d v="1899-12-30T00:17:45"/>
    <x v="7"/>
    <x v="12"/>
    <x v="5"/>
    <x v="1"/>
    <n v="0"/>
    <n v="0"/>
    <x v="0"/>
    <x v="1"/>
    <x v="0"/>
    <n v="0"/>
    <x v="2"/>
    <x v="1"/>
    <d v="1899-12-30T00:21:22"/>
    <d v="1899-12-30T00:21:22"/>
    <x v="0"/>
    <m/>
    <m/>
    <d v="1899-12-30T00:00:00"/>
    <d v="1899-12-30T00:39:07"/>
    <n v="3"/>
    <d v="1899-12-30T00:21:22"/>
    <n v="39.116666666663932"/>
    <x v="6"/>
    <x v="1"/>
  </r>
  <r>
    <x v="5"/>
    <s v=""/>
    <x v="0"/>
    <x v="760"/>
    <s v="E4786FPM"/>
    <d v="2024-12-17T00:00:00"/>
    <x v="1"/>
    <s v="2906"/>
    <x v="21"/>
    <s v="PA"/>
    <x v="6"/>
    <x v="0"/>
    <d v="2024-12-17T00:00:00"/>
    <d v="1899-12-30T16:16:24"/>
    <d v="2024-12-17T00:00:00"/>
    <d v="1899-12-30T15:04:59"/>
    <d v="2024-12-17T00:00:00"/>
    <d v="1899-12-30T16:16:44"/>
    <x v="154"/>
    <x v="19"/>
    <s v="1327140677"/>
    <s v="EXW"/>
    <d v="1899-12-30T02:23:10"/>
    <x v="2224"/>
    <d v="1899-12-30T01:11:25"/>
    <s v="Ensacado"/>
    <s v="E002"/>
    <x v="1"/>
    <d v="1899-12-30T00:00:20"/>
    <d v="1899-12-30T01:11:45"/>
    <x v="10"/>
    <x v="12"/>
    <x v="5"/>
    <x v="2"/>
    <n v="1"/>
    <n v="0"/>
    <x v="1"/>
    <x v="2"/>
    <x v="0"/>
    <n v="1"/>
    <x v="2"/>
    <x v="1"/>
    <d v="1899-12-30T01:11:25"/>
    <d v="1899-12-30T00:13:25"/>
    <x v="1"/>
    <m/>
    <m/>
    <d v="1899-12-30T00:00:00"/>
    <d v="1899-12-30T00:00:20"/>
    <n v="3"/>
    <n v="-4.9594907407410016E-2"/>
    <n v="0.33333333333120052"/>
    <x v="9"/>
    <x v="1"/>
  </r>
  <r>
    <x v="5"/>
    <s v="2024002243"/>
    <x v="0"/>
    <x v="742"/>
    <s v="E8184JKX"/>
    <d v="2024-12-17T00:00:00"/>
    <x v="1"/>
    <s v="55"/>
    <x v="19"/>
    <s v="S2"/>
    <x v="5"/>
    <x v="0"/>
    <d v="2024-12-17T00:00:00"/>
    <d v="1899-12-30T16:17:32"/>
    <d v="2024-12-17T00:00:00"/>
    <d v="1899-12-30T16:24:32"/>
    <d v="2024-12-17T00:00:00"/>
    <d v="1899-12-30T16:37:32"/>
    <x v="0"/>
    <x v="0"/>
    <s v="1327140678"/>
    <s v="FBO"/>
    <d v="1899-12-30T00:20:00"/>
    <x v="1568"/>
    <d v="1899-12-30T00:07:00"/>
    <s v="Granel"/>
    <s v="E001"/>
    <x v="2"/>
    <d v="1899-12-30T00:20:00"/>
    <d v="1899-12-30T00:13:00"/>
    <x v="10"/>
    <x v="12"/>
    <x v="5"/>
    <x v="1"/>
    <n v="0"/>
    <n v="0"/>
    <x v="0"/>
    <x v="1"/>
    <x v="0"/>
    <n v="0"/>
    <x v="2"/>
    <x v="1"/>
    <d v="1899-12-30T00:07:00"/>
    <d v="1899-12-30T00:07:00"/>
    <x v="0"/>
    <m/>
    <m/>
    <d v="1899-12-30T00:00:00"/>
    <d v="1899-12-30T00:20:00"/>
    <n v="3"/>
    <d v="1899-12-30T00:07:00"/>
    <n v="20.000000000001528"/>
    <x v="9"/>
    <x v="1"/>
  </r>
  <r>
    <x v="5"/>
    <s v="2024002245"/>
    <x v="0"/>
    <x v="743"/>
    <s v="E5117MNH"/>
    <d v="2024-12-17T00:00:00"/>
    <x v="1"/>
    <s v="55"/>
    <x v="19"/>
    <s v="S2"/>
    <x v="5"/>
    <x v="0"/>
    <d v="2024-12-17T00:00:00"/>
    <d v="1899-12-30T17:46:15"/>
    <d v="2024-12-17T00:00:00"/>
    <d v="1899-12-30T17:51:30"/>
    <d v="2024-12-17T00:00:00"/>
    <d v="1899-12-30T18:07:45"/>
    <x v="0"/>
    <x v="0"/>
    <s v="1327140679"/>
    <s v="FBO"/>
    <d v="1899-12-30T00:21:30"/>
    <x v="2023"/>
    <d v="1899-12-30T00:05:15"/>
    <s v="Granel"/>
    <s v="E001"/>
    <x v="2"/>
    <d v="1899-12-30T00:21:30"/>
    <d v="1899-12-30T00:16:15"/>
    <x v="8"/>
    <x v="12"/>
    <x v="5"/>
    <x v="1"/>
    <n v="0"/>
    <n v="0"/>
    <x v="0"/>
    <x v="1"/>
    <x v="0"/>
    <n v="0"/>
    <x v="2"/>
    <x v="1"/>
    <d v="1899-12-30T00:05:15"/>
    <d v="1899-12-30T00:05:15"/>
    <x v="0"/>
    <m/>
    <m/>
    <d v="1899-12-30T00:00:00"/>
    <d v="1899-12-30T00:21:30"/>
    <n v="3"/>
    <d v="1899-12-30T00:05:15"/>
    <n v="21.49999999999201"/>
    <x v="11"/>
    <x v="1"/>
  </r>
  <r>
    <x v="5"/>
    <s v=""/>
    <x v="0"/>
    <x v="749"/>
    <m/>
    <d v="2024-12-18T00:00:00"/>
    <x v="1"/>
    <s v="3320"/>
    <x v="20"/>
    <s v="PA"/>
    <x v="6"/>
    <x v="0"/>
    <d v="2024-12-18T00:00:00"/>
    <d v="1899-12-30T09:36:14"/>
    <d v="2024-12-18T00:00:00"/>
    <d v="1899-12-30T09:36:58"/>
    <d v="2024-12-18T00:00:00"/>
    <d v="1899-12-30T09:37:07"/>
    <x v="152"/>
    <x v="19"/>
    <s v="1327140684"/>
    <s v="EXW"/>
    <d v="1899-12-30T00:00:53"/>
    <x v="2042"/>
    <d v="1899-12-30T00:00:44"/>
    <s v="Ensacado"/>
    <s v="E002"/>
    <x v="1"/>
    <d v="1899-12-30T00:00:53"/>
    <d v="1899-12-30T00:00:09"/>
    <x v="3"/>
    <x v="13"/>
    <x v="5"/>
    <x v="2"/>
    <n v="1"/>
    <n v="0"/>
    <x v="1"/>
    <x v="2"/>
    <x v="0"/>
    <n v="1"/>
    <x v="2"/>
    <x v="1"/>
    <d v="1899-12-30T00:00:44"/>
    <d v="1899-12-30T00:00:44"/>
    <x v="0"/>
    <m/>
    <m/>
    <d v="1899-12-30T00:00:00"/>
    <d v="1899-12-30T00:00:53"/>
    <n v="4"/>
    <d v="1899-12-30T00:00:44"/>
    <n v="0.88333333332481168"/>
    <x v="2"/>
    <x v="1"/>
  </r>
  <r>
    <x v="5"/>
    <s v="2024002247"/>
    <x v="0"/>
    <x v="743"/>
    <s v="E5117MNH"/>
    <d v="2024-12-18T00:00:00"/>
    <x v="1"/>
    <s v="55"/>
    <x v="19"/>
    <s v="S2"/>
    <x v="5"/>
    <x v="0"/>
    <d v="2024-12-18T00:00:00"/>
    <d v="1899-12-30T09:34:19"/>
    <d v="2024-12-18T00:00:00"/>
    <d v="1899-12-30T09:42:53"/>
    <d v="2024-12-18T00:00:00"/>
    <d v="1899-12-30T09:51:03"/>
    <x v="0"/>
    <x v="0"/>
    <s v="1327140685"/>
    <s v="FBO"/>
    <d v="1899-12-30T00:16:44"/>
    <x v="2225"/>
    <d v="1899-12-30T00:08:34"/>
    <s v="Granel"/>
    <s v="E001"/>
    <x v="2"/>
    <d v="1899-12-30T00:16:44"/>
    <d v="1899-12-30T00:08:10"/>
    <x v="3"/>
    <x v="13"/>
    <x v="5"/>
    <x v="1"/>
    <n v="0"/>
    <n v="0"/>
    <x v="0"/>
    <x v="1"/>
    <x v="0"/>
    <n v="0"/>
    <x v="2"/>
    <x v="1"/>
    <d v="1899-12-30T00:08:34"/>
    <d v="1899-12-30T00:08:34"/>
    <x v="0"/>
    <m/>
    <m/>
    <d v="1899-12-30T00:00:00"/>
    <d v="1899-12-30T00:16:44"/>
    <n v="4"/>
    <d v="1899-12-30T00:08:34"/>
    <n v="16.733333333332805"/>
    <x v="2"/>
    <x v="1"/>
  </r>
  <r>
    <x v="5"/>
    <s v=""/>
    <x v="0"/>
    <x v="776"/>
    <m/>
    <d v="2024-12-18T00:00:00"/>
    <x v="1"/>
    <s v="2906"/>
    <x v="21"/>
    <s v="PA"/>
    <x v="6"/>
    <x v="0"/>
    <d v="2024-12-18T00:00:00"/>
    <d v="1899-12-30T10:00:32"/>
    <d v="2024-12-18T00:00:00"/>
    <d v="1899-12-30T10:00:51"/>
    <d v="2024-12-18T00:00:00"/>
    <d v="1899-12-30T10:00:58"/>
    <x v="165"/>
    <x v="19"/>
    <s v="1327140686"/>
    <s v="EXW"/>
    <d v="1899-12-30T00:00:26"/>
    <x v="2094"/>
    <d v="1899-12-30T00:00:19"/>
    <s v="Ensacado"/>
    <s v="E002"/>
    <x v="1"/>
    <d v="1899-12-30T00:00:26"/>
    <d v="1899-12-30T00:00:07"/>
    <x v="4"/>
    <x v="13"/>
    <x v="5"/>
    <x v="2"/>
    <n v="1"/>
    <n v="0"/>
    <x v="1"/>
    <x v="2"/>
    <x v="0"/>
    <n v="1"/>
    <x v="2"/>
    <x v="1"/>
    <d v="1899-12-30T00:00:19"/>
    <d v="1899-12-30T00:00:19"/>
    <x v="0"/>
    <m/>
    <m/>
    <d v="1899-12-30T00:00:00"/>
    <d v="1899-12-30T00:00:26"/>
    <n v="4"/>
    <d v="1899-12-30T00:00:19"/>
    <n v="0.43333333332482127"/>
    <x v="3"/>
    <x v="1"/>
  </r>
  <r>
    <x v="5"/>
    <s v=""/>
    <x v="0"/>
    <x v="777"/>
    <m/>
    <d v="2024-12-18T00:00:00"/>
    <x v="1"/>
    <s v="2906"/>
    <x v="21"/>
    <s v="PA"/>
    <x v="6"/>
    <x v="0"/>
    <d v="2024-12-18T00:00:00"/>
    <d v="1899-12-30T10:09:26"/>
    <d v="2024-12-18T00:00:00"/>
    <d v="1899-12-30T10:09:44"/>
    <d v="2024-12-18T00:00:00"/>
    <d v="1899-12-30T10:09:50"/>
    <x v="163"/>
    <x v="19"/>
    <s v="1327140687"/>
    <s v="EXW"/>
    <d v="1899-12-30T00:00:24"/>
    <x v="2141"/>
    <d v="1899-12-30T00:00:18"/>
    <s v="Ensacado"/>
    <s v="E002"/>
    <x v="1"/>
    <d v="1899-12-30T00:00:24"/>
    <d v="1899-12-30T00:00:06"/>
    <x v="4"/>
    <x v="13"/>
    <x v="5"/>
    <x v="2"/>
    <n v="1"/>
    <n v="0"/>
    <x v="1"/>
    <x v="2"/>
    <x v="0"/>
    <n v="1"/>
    <x v="2"/>
    <x v="1"/>
    <d v="1899-12-30T00:00:18"/>
    <d v="1899-12-30T00:00:18"/>
    <x v="0"/>
    <m/>
    <m/>
    <d v="1899-12-30T00:00:00"/>
    <d v="1899-12-30T00:00:24"/>
    <n v="4"/>
    <d v="1899-12-30T00:00:18"/>
    <n v="0.40000000000318003"/>
    <x v="3"/>
    <x v="1"/>
  </r>
  <r>
    <x v="5"/>
    <s v=""/>
    <x v="0"/>
    <x v="778"/>
    <m/>
    <d v="2024-12-18T00:00:00"/>
    <x v="1"/>
    <s v="2906"/>
    <x v="21"/>
    <s v="PA"/>
    <x v="6"/>
    <x v="0"/>
    <d v="2024-12-18T00:00:00"/>
    <d v="1899-12-30T10:24:40"/>
    <d v="2024-12-18T00:00:00"/>
    <d v="1899-12-30T19:24:00"/>
    <d v="2024-12-18T00:00:00"/>
    <d v="1899-12-30T10:25:04"/>
    <x v="166"/>
    <x v="19"/>
    <s v="1327140689"/>
    <s v="EXW"/>
    <d v="1899-12-30T17:58:16"/>
    <x v="2226"/>
    <d v="1899-12-30T08:59:20"/>
    <s v="Ensacado"/>
    <s v="E002"/>
    <x v="1"/>
    <d v="1899-12-30T00:00:24"/>
    <n v="-0.37425925925926001"/>
    <x v="4"/>
    <x v="13"/>
    <x v="5"/>
    <x v="2"/>
    <n v="1"/>
    <n v="0"/>
    <x v="1"/>
    <x v="2"/>
    <x v="0"/>
    <n v="1"/>
    <x v="2"/>
    <x v="1"/>
    <d v="1899-12-30T08:59:20"/>
    <d v="1899-12-30T08:01:20"/>
    <x v="1"/>
    <m/>
    <m/>
    <d v="1899-12-30T00:00:00"/>
    <d v="1899-12-30T00:00:24"/>
    <n v="4"/>
    <d v="1899-12-30T08:59:20"/>
    <n v="0.39999999998879154"/>
    <x v="3"/>
    <x v="1"/>
  </r>
  <r>
    <x v="5"/>
    <s v=""/>
    <x v="0"/>
    <x v="769"/>
    <s v="E6042FSC"/>
    <d v="2024-12-18T00:00:00"/>
    <x v="1"/>
    <s v="2906"/>
    <x v="21"/>
    <s v="PA"/>
    <x v="6"/>
    <x v="0"/>
    <d v="2024-12-18T00:00:00"/>
    <d v="1899-12-30T11:13:59"/>
    <d v="2024-12-18T00:00:00"/>
    <d v="1899-12-30T12:52:01"/>
    <d v="2024-12-18T00:00:00"/>
    <d v="1899-12-30T11:14:26"/>
    <x v="149"/>
    <x v="19"/>
    <s v="1327140691"/>
    <s v="EXW"/>
    <d v="1899-12-30T03:15:37"/>
    <x v="2227"/>
    <d v="1899-12-30T01:38:02"/>
    <s v="Ensacado"/>
    <s v="E002"/>
    <x v="1"/>
    <d v="1899-12-30T00:00:27"/>
    <n v="-6.7766203703710004E-2"/>
    <x v="5"/>
    <x v="13"/>
    <x v="5"/>
    <x v="2"/>
    <n v="1"/>
    <n v="0"/>
    <x v="1"/>
    <x v="2"/>
    <x v="0"/>
    <n v="1"/>
    <x v="2"/>
    <x v="1"/>
    <d v="1899-12-30T01:38:02"/>
    <d v="1899-12-30T00:40:02"/>
    <x v="1"/>
    <m/>
    <m/>
    <d v="1899-12-30T00:00:00"/>
    <d v="1899-12-30T00:00:27"/>
    <n v="4"/>
    <d v="1899-12-30T01:38:02"/>
    <n v="0.44999999999999041"/>
    <x v="4"/>
    <x v="1"/>
  </r>
  <r>
    <x v="5"/>
    <s v=""/>
    <x v="0"/>
    <x v="768"/>
    <m/>
    <d v="2024-12-18T00:00:00"/>
    <x v="1"/>
    <s v="2906"/>
    <x v="21"/>
    <s v="PA"/>
    <x v="6"/>
    <x v="0"/>
    <d v="2024-12-18T00:00:00"/>
    <d v="1899-12-30T11:36:03"/>
    <d v="2024-12-18T00:00:00"/>
    <d v="1899-12-30T14:34:59"/>
    <d v="2024-12-18T00:00:00"/>
    <d v="1899-12-30T11:36:32"/>
    <x v="154"/>
    <x v="19"/>
    <s v="1327140693"/>
    <s v="EXW"/>
    <d v="1899-12-30T05:57:23"/>
    <x v="2228"/>
    <d v="1899-12-30T02:58:56"/>
    <s v="Ensacado"/>
    <s v="E002"/>
    <x v="1"/>
    <d v="1899-12-30T00:00:29"/>
    <n v="-0.12392361111111"/>
    <x v="5"/>
    <x v="13"/>
    <x v="5"/>
    <x v="2"/>
    <n v="1"/>
    <n v="0"/>
    <x v="1"/>
    <x v="2"/>
    <x v="0"/>
    <n v="1"/>
    <x v="2"/>
    <x v="1"/>
    <d v="1899-12-30T02:58:56"/>
    <d v="1899-12-30T02:00:56"/>
    <x v="1"/>
    <m/>
    <m/>
    <d v="1899-12-30T00:00:00"/>
    <d v="1899-12-30T00:00:29"/>
    <n v="4"/>
    <d v="1899-12-30T02:58:56"/>
    <n v="0.48333333332163164"/>
    <x v="4"/>
    <x v="1"/>
  </r>
  <r>
    <x v="5"/>
    <s v=""/>
    <x v="0"/>
    <x v="753"/>
    <m/>
    <d v="2024-12-18T00:00:00"/>
    <x v="1"/>
    <s v="2906"/>
    <x v="21"/>
    <s v="PA"/>
    <x v="6"/>
    <x v="0"/>
    <d v="2024-12-18T00:00:00"/>
    <d v="1899-12-30T11:38:27"/>
    <d v="2024-12-18T00:00:00"/>
    <d v="1899-12-30T12:52:01"/>
    <d v="2024-12-18T00:00:00"/>
    <d v="1899-12-30T11:38:53"/>
    <x v="149"/>
    <x v="19"/>
    <s v="1327140694"/>
    <s v="EXW"/>
    <d v="1899-12-30T02:26:42"/>
    <x v="2229"/>
    <d v="1899-12-30T01:13:34"/>
    <s v="Ensacado"/>
    <s v="E002"/>
    <x v="1"/>
    <d v="1899-12-30T00:00:26"/>
    <n v="-5.0787037037040017E-2"/>
    <x v="5"/>
    <x v="13"/>
    <x v="5"/>
    <x v="2"/>
    <n v="1"/>
    <n v="0"/>
    <x v="1"/>
    <x v="2"/>
    <x v="0"/>
    <n v="1"/>
    <x v="2"/>
    <x v="1"/>
    <d v="1899-12-30T01:13:34"/>
    <d v="1899-12-30T00:15:34"/>
    <x v="1"/>
    <m/>
    <m/>
    <d v="1899-12-30T00:00:00"/>
    <d v="1899-12-30T00:00:26"/>
    <n v="4"/>
    <d v="1899-12-30T01:13:34"/>
    <n v="0.43333333333920976"/>
    <x v="4"/>
    <x v="1"/>
  </r>
  <r>
    <x v="5"/>
    <s v="2024002248"/>
    <x v="0"/>
    <x v="743"/>
    <s v="E5117MNH"/>
    <d v="2024-12-18T00:00:00"/>
    <x v="1"/>
    <s v="55"/>
    <x v="19"/>
    <s v="S2"/>
    <x v="5"/>
    <x v="0"/>
    <d v="2024-12-18T00:00:00"/>
    <d v="1899-12-30T11:23:59"/>
    <d v="2024-12-18T00:00:00"/>
    <d v="1899-12-30T11:30:58"/>
    <d v="2024-12-18T00:00:00"/>
    <d v="1899-12-30T11:39:14"/>
    <x v="0"/>
    <x v="0"/>
    <s v="1327140695"/>
    <s v="FBO"/>
    <d v="1899-12-30T00:15:15"/>
    <x v="1693"/>
    <d v="1899-12-30T00:06:59"/>
    <s v="Granel"/>
    <s v="E001"/>
    <x v="2"/>
    <d v="1899-12-30T00:15:15"/>
    <d v="1899-12-30T00:08:16"/>
    <x v="5"/>
    <x v="13"/>
    <x v="5"/>
    <x v="1"/>
    <n v="0"/>
    <n v="0"/>
    <x v="0"/>
    <x v="1"/>
    <x v="0"/>
    <n v="0"/>
    <x v="2"/>
    <x v="1"/>
    <d v="1899-12-30T00:06:59"/>
    <d v="1899-12-30T00:06:59"/>
    <x v="0"/>
    <m/>
    <m/>
    <d v="1899-12-30T00:00:00"/>
    <d v="1899-12-30T00:15:15"/>
    <n v="4"/>
    <d v="1899-12-30T00:06:59"/>
    <n v="15.249999999988795"/>
    <x v="4"/>
    <x v="1"/>
  </r>
  <r>
    <x v="5"/>
    <s v="2024002249"/>
    <x v="0"/>
    <x v="744"/>
    <s v="E6575LRD"/>
    <d v="2024-12-18T00:00:00"/>
    <x v="1"/>
    <s v="55"/>
    <x v="19"/>
    <s v="S2"/>
    <x v="5"/>
    <x v="0"/>
    <d v="2024-12-18T00:00:00"/>
    <d v="1899-12-30T11:45:19"/>
    <d v="2024-12-18T00:00:00"/>
    <d v="1899-12-30T11:57:29"/>
    <d v="2024-12-18T00:00:00"/>
    <d v="1899-12-30T12:10:55"/>
    <x v="0"/>
    <x v="0"/>
    <s v="1327140697"/>
    <s v="FBO"/>
    <d v="1899-12-30T00:25:36"/>
    <x v="2230"/>
    <d v="1899-12-30T00:12:10"/>
    <s v="Granel"/>
    <s v="E001"/>
    <x v="2"/>
    <d v="1899-12-30T00:25:36"/>
    <d v="1899-12-30T00:13:26"/>
    <x v="5"/>
    <x v="13"/>
    <x v="5"/>
    <x v="1"/>
    <n v="0"/>
    <n v="0"/>
    <x v="0"/>
    <x v="1"/>
    <x v="0"/>
    <n v="0"/>
    <x v="2"/>
    <x v="1"/>
    <d v="1899-12-30T00:12:10"/>
    <d v="1899-12-30T00:12:10"/>
    <x v="0"/>
    <m/>
    <m/>
    <d v="1899-12-30T00:00:00"/>
    <d v="1899-12-30T00:25:36"/>
    <n v="4"/>
    <d v="1899-12-30T00:12:10"/>
    <n v="25.600000000003202"/>
    <x v="5"/>
    <x v="1"/>
  </r>
  <r>
    <x v="5"/>
    <s v=""/>
    <x v="0"/>
    <x v="755"/>
    <m/>
    <d v="2024-12-18T00:00:00"/>
    <x v="1"/>
    <s v="2906"/>
    <x v="21"/>
    <s v="PA"/>
    <x v="6"/>
    <x v="0"/>
    <d v="2024-12-18T00:00:00"/>
    <d v="1899-12-30T12:19:25"/>
    <d v="2024-12-18T00:00:00"/>
    <d v="1899-12-30T19:07:59"/>
    <d v="2024-12-18T00:00:00"/>
    <d v="1899-12-30T12:19:53"/>
    <x v="156"/>
    <x v="19"/>
    <s v="1327140698"/>
    <s v="EXW"/>
    <d v="1899-12-30T13:36:40"/>
    <x v="2231"/>
    <d v="1899-12-30T06:48:34"/>
    <s v="Ensacado"/>
    <s v="E002"/>
    <x v="1"/>
    <d v="1899-12-30T00:00:28"/>
    <n v="-0.28340277777778"/>
    <x v="6"/>
    <x v="13"/>
    <x v="5"/>
    <x v="2"/>
    <n v="1"/>
    <n v="0"/>
    <x v="1"/>
    <x v="2"/>
    <x v="0"/>
    <n v="1"/>
    <x v="2"/>
    <x v="1"/>
    <d v="1899-12-30T06:48:34"/>
    <d v="1899-12-30T05:50:34"/>
    <x v="1"/>
    <m/>
    <m/>
    <d v="1899-12-30T00:00:00"/>
    <d v="1899-12-30T00:00:28"/>
    <n v="4"/>
    <d v="1899-12-30T06:48:34"/>
    <n v="0.46666666666077106"/>
    <x v="5"/>
    <x v="1"/>
  </r>
  <r>
    <x v="5"/>
    <s v="2024002251"/>
    <x v="0"/>
    <x v="743"/>
    <s v="E5117MNH"/>
    <d v="2024-12-18T00:00:00"/>
    <x v="1"/>
    <s v="55"/>
    <x v="19"/>
    <s v="S2"/>
    <x v="5"/>
    <x v="0"/>
    <d v="2024-12-18T00:00:00"/>
    <d v="1899-12-30T12:31:15"/>
    <d v="2024-12-18T00:00:00"/>
    <d v="1899-12-30T12:49:52"/>
    <d v="2024-12-18T00:00:00"/>
    <d v="1899-12-30T12:58:27"/>
    <x v="0"/>
    <x v="0"/>
    <s v="1327140700"/>
    <s v="FBO"/>
    <d v="1899-12-30T00:27:12"/>
    <x v="2232"/>
    <d v="1899-12-30T00:18:37"/>
    <s v="Granel"/>
    <s v="E001"/>
    <x v="2"/>
    <d v="1899-12-30T00:27:12"/>
    <d v="1899-12-30T00:08:35"/>
    <x v="6"/>
    <x v="13"/>
    <x v="5"/>
    <x v="1"/>
    <n v="0"/>
    <n v="0"/>
    <x v="0"/>
    <x v="1"/>
    <x v="0"/>
    <n v="0"/>
    <x v="2"/>
    <x v="1"/>
    <d v="1899-12-30T00:18:37"/>
    <d v="1899-12-30T00:18:37"/>
    <x v="0"/>
    <m/>
    <m/>
    <d v="1899-12-30T00:00:00"/>
    <d v="1899-12-30T00:27:12"/>
    <n v="4"/>
    <d v="1899-12-30T00:18:37"/>
    <n v="27.200000000001694"/>
    <x v="5"/>
    <x v="1"/>
  </r>
  <r>
    <x v="5"/>
    <s v="2024002252"/>
    <x v="0"/>
    <x v="743"/>
    <s v="E5117MNH"/>
    <d v="2024-12-18T00:00:00"/>
    <x v="1"/>
    <s v="55"/>
    <x v="19"/>
    <s v="S2"/>
    <x v="5"/>
    <x v="0"/>
    <d v="2024-12-18T00:00:00"/>
    <d v="1899-12-30T15:02:04"/>
    <d v="2024-12-18T00:00:00"/>
    <d v="1899-12-30T15:17:50"/>
    <d v="2024-12-18T00:00:00"/>
    <d v="1899-12-30T15:25:50"/>
    <x v="0"/>
    <x v="0"/>
    <s v="1327140703"/>
    <s v="FBO"/>
    <d v="1899-12-30T00:23:46"/>
    <x v="2233"/>
    <d v="1899-12-30T00:15:46"/>
    <s v="Granel"/>
    <s v="E001"/>
    <x v="2"/>
    <d v="1899-12-30T00:23:46"/>
    <d v="1899-12-30T00:08:00"/>
    <x v="14"/>
    <x v="13"/>
    <x v="5"/>
    <x v="1"/>
    <n v="0"/>
    <n v="0"/>
    <x v="0"/>
    <x v="1"/>
    <x v="0"/>
    <n v="0"/>
    <x v="2"/>
    <x v="1"/>
    <d v="1899-12-30T00:15:46"/>
    <d v="1899-12-30T00:15:46"/>
    <x v="0"/>
    <m/>
    <m/>
    <d v="1899-12-30T00:00:00"/>
    <d v="1899-12-30T00:23:46"/>
    <n v="4"/>
    <d v="1899-12-30T00:15:46"/>
    <n v="23.766666666652743"/>
    <x v="6"/>
    <x v="1"/>
  </r>
  <r>
    <x v="5"/>
    <s v="2024002253"/>
    <x v="0"/>
    <x v="744"/>
    <s v="E6575LRD"/>
    <d v="2024-12-18T00:00:00"/>
    <x v="1"/>
    <s v="55"/>
    <x v="19"/>
    <s v="S2"/>
    <x v="5"/>
    <x v="0"/>
    <d v="2024-12-18T00:00:00"/>
    <d v="1899-12-30T15:11:01"/>
    <d v="2024-12-18T00:00:00"/>
    <d v="1899-12-30T15:19:03"/>
    <d v="2024-12-18T00:00:00"/>
    <d v="1899-12-30T15:44:44"/>
    <x v="0"/>
    <x v="0"/>
    <s v="1327140704"/>
    <s v="FBO"/>
    <d v="1899-12-30T00:33:43"/>
    <x v="2234"/>
    <d v="1899-12-30T00:08:02"/>
    <s v="Granel"/>
    <s v="E001"/>
    <x v="2"/>
    <d v="1899-12-30T00:33:43"/>
    <d v="1899-12-30T00:25:41"/>
    <x v="14"/>
    <x v="13"/>
    <x v="5"/>
    <x v="1"/>
    <n v="0"/>
    <n v="0"/>
    <x v="0"/>
    <x v="1"/>
    <x v="0"/>
    <n v="0"/>
    <x v="2"/>
    <x v="1"/>
    <d v="1899-12-30T00:08:02"/>
    <d v="1899-12-30T00:08:02"/>
    <x v="0"/>
    <m/>
    <m/>
    <d v="1899-12-30T00:00:00"/>
    <d v="1899-12-30T00:33:43"/>
    <n v="4"/>
    <d v="1899-12-30T00:08:02"/>
    <n v="33.716666666664047"/>
    <x v="6"/>
    <x v="1"/>
  </r>
  <r>
    <x v="5"/>
    <s v=""/>
    <x v="0"/>
    <x v="779"/>
    <s v="E4049DVJ"/>
    <d v="2024-12-18T00:00:00"/>
    <x v="1"/>
    <s v="3320"/>
    <x v="20"/>
    <s v="PA"/>
    <x v="6"/>
    <x v="0"/>
    <d v="2024-12-18T00:00:00"/>
    <d v="1899-12-30T16:38:10"/>
    <d v="2024-12-18T00:00:00"/>
    <d v="1899-12-30T16:39:29"/>
    <d v="2024-12-18T00:00:00"/>
    <d v="1899-12-30T16:39:47"/>
    <x v="162"/>
    <x v="19"/>
    <s v="1327140706"/>
    <s v="EXW"/>
    <d v="1899-12-30T00:01:37"/>
    <x v="1755"/>
    <d v="1899-12-30T00:01:19"/>
    <s v="Ensacado"/>
    <s v="E002"/>
    <x v="1"/>
    <d v="1899-12-30T00:01:37"/>
    <d v="1899-12-30T00:00:18"/>
    <x v="10"/>
    <x v="13"/>
    <x v="5"/>
    <x v="2"/>
    <n v="1"/>
    <n v="0"/>
    <x v="1"/>
    <x v="2"/>
    <x v="0"/>
    <n v="1"/>
    <x v="2"/>
    <x v="1"/>
    <d v="1899-12-30T00:01:19"/>
    <d v="1899-12-30T00:01:19"/>
    <x v="0"/>
    <m/>
    <m/>
    <d v="1899-12-30T00:00:00"/>
    <d v="1899-12-30T00:01:37"/>
    <n v="4"/>
    <d v="1899-12-30T00:01:19"/>
    <n v="1.6166666666591922"/>
    <x v="9"/>
    <x v="1"/>
  </r>
  <r>
    <x v="5"/>
    <s v=""/>
    <x v="0"/>
    <x v="742"/>
    <s v="E8184JKX"/>
    <d v="2024-12-18T00:00:00"/>
    <x v="1"/>
    <s v="55"/>
    <x v="19"/>
    <s v="S2"/>
    <x v="5"/>
    <x v="0"/>
    <d v="2024-12-18T00:00:00"/>
    <d v="1899-12-30T17:28:33"/>
    <d v="2024-12-18T00:00:00"/>
    <d v="1899-12-30T17:28:45"/>
    <d v="2024-12-18T00:00:00"/>
    <d v="1899-12-30T17:29:06"/>
    <x v="167"/>
    <x v="13"/>
    <s v="1327140708"/>
    <s v="FBO"/>
    <d v="1899-12-30T00:00:33"/>
    <x v="1818"/>
    <d v="1899-12-30T00:00:12"/>
    <s v="Granel"/>
    <s v="E001"/>
    <x v="2"/>
    <d v="1899-12-30T00:00:33"/>
    <d v="1899-12-30T00:00:21"/>
    <x v="8"/>
    <x v="13"/>
    <x v="5"/>
    <x v="1"/>
    <n v="1"/>
    <n v="0"/>
    <x v="1"/>
    <x v="1"/>
    <x v="0"/>
    <n v="1"/>
    <x v="2"/>
    <x v="1"/>
    <d v="1899-12-30T00:00:12"/>
    <d v="1899-12-30T00:00:12"/>
    <x v="0"/>
    <m/>
    <m/>
    <d v="1899-12-30T00:00:00"/>
    <d v="1899-12-30T00:00:33"/>
    <n v="4"/>
    <d v="1899-12-30T00:00:12"/>
    <n v="0.55000000000791971"/>
    <x v="10"/>
    <x v="1"/>
  </r>
  <r>
    <x v="5"/>
    <s v="2024002255"/>
    <x v="0"/>
    <x v="743"/>
    <s v="E5117MNH"/>
    <d v="2024-12-18T00:00:00"/>
    <x v="1"/>
    <s v="55"/>
    <x v="19"/>
    <s v="S2"/>
    <x v="5"/>
    <x v="0"/>
    <d v="2024-12-18T00:00:00"/>
    <d v="1899-12-30T16:56:16"/>
    <d v="2024-12-18T00:00:00"/>
    <d v="1899-12-30T17:01:25"/>
    <d v="2024-12-18T00:00:00"/>
    <d v="1899-12-30T17:40:19"/>
    <x v="0"/>
    <x v="0"/>
    <s v="1327140709"/>
    <s v="FBO"/>
    <d v="1899-12-30T00:44:03"/>
    <x v="1257"/>
    <d v="1899-12-30T00:05:09"/>
    <s v="Granel"/>
    <s v="E001"/>
    <x v="2"/>
    <d v="1899-12-30T00:44:03"/>
    <d v="1899-12-30T00:38:54"/>
    <x v="10"/>
    <x v="13"/>
    <x v="5"/>
    <x v="1"/>
    <n v="0"/>
    <n v="0"/>
    <x v="0"/>
    <x v="1"/>
    <x v="0"/>
    <n v="0"/>
    <x v="2"/>
    <x v="1"/>
    <d v="1899-12-30T00:05:09"/>
    <d v="1899-12-30T00:05:09"/>
    <x v="0"/>
    <m/>
    <m/>
    <d v="1899-12-30T00:00:00"/>
    <d v="1899-12-30T00:44:03"/>
    <n v="4"/>
    <d v="1899-12-30T00:05:09"/>
    <n v="44.050000000003209"/>
    <x v="10"/>
    <x v="1"/>
  </r>
  <r>
    <x v="5"/>
    <s v=""/>
    <x v="0"/>
    <x v="780"/>
    <s v="PAA81QX"/>
    <d v="2024-12-18T00:00:00"/>
    <x v="1"/>
    <s v="3320"/>
    <x v="20"/>
    <s v="PA"/>
    <x v="6"/>
    <x v="0"/>
    <d v="2024-12-18T00:00:00"/>
    <d v="1899-12-30T17:50:39"/>
    <d v="2024-12-18T00:00:00"/>
    <d v="1899-12-30T10:01:59"/>
    <d v="2024-12-18T00:00:00"/>
    <d v="1899-12-30T17:51:04"/>
    <x v="151"/>
    <x v="19"/>
    <s v="1327140710"/>
    <s v="EXW"/>
    <d v="1899-12-30T15:37:45"/>
    <x v="2235"/>
    <d v="1899-12-30T07:48:40"/>
    <s v="Ensacado"/>
    <s v="E002"/>
    <x v="1"/>
    <d v="1899-12-30T00:00:25"/>
    <d v="1899-12-30T07:49:05"/>
    <x v="8"/>
    <x v="13"/>
    <x v="5"/>
    <x v="2"/>
    <n v="1"/>
    <n v="0"/>
    <x v="1"/>
    <x v="2"/>
    <x v="0"/>
    <n v="1"/>
    <x v="2"/>
    <x v="1"/>
    <d v="1899-12-30T07:48:40"/>
    <d v="1899-12-30T06:50:40"/>
    <x v="1"/>
    <m/>
    <m/>
    <d v="1899-12-30T00:00:00"/>
    <d v="1899-12-30T00:00:25"/>
    <n v="4"/>
    <n v="-0.32546296296296001"/>
    <n v="0.41666666667834917"/>
    <x v="10"/>
    <x v="1"/>
  </r>
  <r>
    <x v="5"/>
    <s v=""/>
    <x v="0"/>
    <x v="757"/>
    <m/>
    <d v="2024-12-19T00:00:00"/>
    <x v="1"/>
    <s v="3320"/>
    <x v="20"/>
    <s v="PA"/>
    <x v="6"/>
    <x v="0"/>
    <d v="2024-12-19T00:00:00"/>
    <d v="1899-12-30T08:45:46"/>
    <d v="2024-12-19T00:00:00"/>
    <d v="1899-12-30T08:46:04"/>
    <d v="2024-12-19T00:00:00"/>
    <d v="1899-12-30T08:46:10"/>
    <x v="152"/>
    <x v="19"/>
    <s v="1327140714"/>
    <s v="EXW"/>
    <d v="1899-12-30T00:00:24"/>
    <x v="2141"/>
    <d v="1899-12-30T00:00:18"/>
    <s v="Ensacado"/>
    <s v="E002"/>
    <x v="1"/>
    <d v="1899-12-30T00:00:24"/>
    <d v="1899-12-30T00:00:06"/>
    <x v="2"/>
    <x v="14"/>
    <x v="5"/>
    <x v="2"/>
    <n v="1"/>
    <n v="0"/>
    <x v="1"/>
    <x v="2"/>
    <x v="0"/>
    <n v="1"/>
    <x v="2"/>
    <x v="1"/>
    <d v="1899-12-30T00:00:18"/>
    <d v="1899-12-30T00:00:18"/>
    <x v="0"/>
    <m/>
    <m/>
    <d v="1899-12-30T00:00:00"/>
    <d v="1899-12-30T00:00:24"/>
    <n v="5"/>
    <d v="1899-12-30T00:00:18"/>
    <n v="0.40000000000318003"/>
    <x v="1"/>
    <x v="1"/>
  </r>
  <r>
    <x v="5"/>
    <s v=""/>
    <x v="0"/>
    <x v="781"/>
    <m/>
    <d v="2024-12-19T00:00:00"/>
    <x v="1"/>
    <s v="3320"/>
    <x v="20"/>
    <s v="PA"/>
    <x v="6"/>
    <x v="0"/>
    <d v="2024-12-19T00:00:00"/>
    <d v="1899-12-30T09:17:09"/>
    <d v="2024-12-19T00:00:00"/>
    <d v="1899-12-30T19:04:59"/>
    <d v="2024-12-19T00:00:00"/>
    <d v="1899-12-30T09:17:40"/>
    <x v="161"/>
    <x v="19"/>
    <s v="1327140716"/>
    <s v="EXW"/>
    <d v="1899-12-30T19:35:09"/>
    <x v="2236"/>
    <d v="1899-12-30T09:47:50"/>
    <s v="Ensacado"/>
    <s v="E002"/>
    <x v="1"/>
    <d v="1899-12-30T00:00:31"/>
    <n v="-0.40785879629629002"/>
    <x v="3"/>
    <x v="14"/>
    <x v="5"/>
    <x v="2"/>
    <n v="1"/>
    <n v="0"/>
    <x v="1"/>
    <x v="2"/>
    <x v="0"/>
    <n v="1"/>
    <x v="2"/>
    <x v="1"/>
    <d v="1899-12-30T09:47:50"/>
    <d v="1899-12-30T08:49:50"/>
    <x v="1"/>
    <m/>
    <m/>
    <d v="1899-12-30T00:00:00"/>
    <d v="1899-12-30T00:00:31"/>
    <n v="5"/>
    <d v="1899-12-30T09:47:50"/>
    <n v="0.51666666667204986"/>
    <x v="2"/>
    <x v="1"/>
  </r>
  <r>
    <x v="5"/>
    <s v=""/>
    <x v="0"/>
    <x v="745"/>
    <m/>
    <d v="2024-12-19T00:00:00"/>
    <x v="1"/>
    <s v="3320"/>
    <x v="20"/>
    <s v="PA"/>
    <x v="6"/>
    <x v="0"/>
    <d v="2024-12-19T00:00:00"/>
    <d v="1899-12-30T09:49:34"/>
    <d v="2024-12-19T00:00:00"/>
    <d v="1899-12-30T19:22:01"/>
    <d v="2024-12-19T00:00:00"/>
    <d v="1899-12-30T09:50:12"/>
    <x v="149"/>
    <x v="19"/>
    <s v="1327140717"/>
    <s v="EXW"/>
    <d v="1899-12-30T19:04:16"/>
    <x v="2237"/>
    <d v="1899-12-30T09:32:27"/>
    <s v="Ensacado"/>
    <s v="E002"/>
    <x v="1"/>
    <d v="1899-12-30T00:00:38"/>
    <n v="-0.39709490740740994"/>
    <x v="3"/>
    <x v="14"/>
    <x v="5"/>
    <x v="2"/>
    <n v="1"/>
    <n v="0"/>
    <x v="1"/>
    <x v="2"/>
    <x v="0"/>
    <n v="1"/>
    <x v="2"/>
    <x v="1"/>
    <d v="1899-12-30T09:32:27"/>
    <d v="1899-12-30T08:34:27"/>
    <x v="1"/>
    <m/>
    <m/>
    <d v="1899-12-30T00:00:00"/>
    <d v="1899-12-30T00:00:38"/>
    <n v="5"/>
    <d v="1899-12-30T09:32:27"/>
    <n v="0.63333333332645125"/>
    <x v="2"/>
    <x v="1"/>
  </r>
  <r>
    <x v="5"/>
    <s v=""/>
    <x v="0"/>
    <x v="774"/>
    <m/>
    <d v="2024-12-19T00:00:00"/>
    <x v="1"/>
    <s v="2906"/>
    <x v="21"/>
    <s v="PA"/>
    <x v="6"/>
    <x v="0"/>
    <d v="2024-12-19T00:00:00"/>
    <d v="1899-12-30T10:06:00"/>
    <d v="2024-12-19T00:00:00"/>
    <d v="1899-12-30T10:06:24"/>
    <d v="2024-12-19T00:00:00"/>
    <d v="1899-12-30T10:06:31"/>
    <x v="150"/>
    <x v="19"/>
    <s v="1327140719"/>
    <s v="EXW"/>
    <d v="1899-12-30T00:00:31"/>
    <x v="2094"/>
    <d v="1899-12-30T00:00:24"/>
    <s v="Ensacado"/>
    <s v="E002"/>
    <x v="1"/>
    <d v="1899-12-30T00:00:31"/>
    <d v="1899-12-30T00:00:07"/>
    <x v="4"/>
    <x v="14"/>
    <x v="5"/>
    <x v="2"/>
    <n v="1"/>
    <n v="0"/>
    <x v="1"/>
    <x v="2"/>
    <x v="0"/>
    <n v="1"/>
    <x v="2"/>
    <x v="1"/>
    <d v="1899-12-30T00:00:24"/>
    <d v="1899-12-30T00:00:24"/>
    <x v="0"/>
    <m/>
    <m/>
    <d v="1899-12-30T00:00:00"/>
    <d v="1899-12-30T00:00:31"/>
    <n v="5"/>
    <d v="1899-12-30T00:00:24"/>
    <n v="0.51666666667196992"/>
    <x v="3"/>
    <x v="1"/>
  </r>
  <r>
    <x v="5"/>
    <s v="2024002259"/>
    <x v="0"/>
    <x v="743"/>
    <s v="E5117MNH"/>
    <d v="2024-12-19T00:00:00"/>
    <x v="1"/>
    <s v="55"/>
    <x v="19"/>
    <s v="S2"/>
    <x v="5"/>
    <x v="0"/>
    <d v="2024-12-19T00:00:00"/>
    <d v="1899-12-30T09:31:40"/>
    <d v="2024-12-19T00:00:00"/>
    <d v="1899-12-30T09:50:15"/>
    <d v="2024-12-19T00:00:00"/>
    <d v="1899-12-30T10:10:34"/>
    <x v="0"/>
    <x v="0"/>
    <s v="1327140720"/>
    <s v="FBO"/>
    <d v="1899-12-30T00:38:54"/>
    <x v="1543"/>
    <d v="1899-12-30T00:18:35"/>
    <s v="Granel"/>
    <s v="E001"/>
    <x v="2"/>
    <d v="1899-12-30T00:38:54"/>
    <d v="1899-12-30T00:20:19"/>
    <x v="3"/>
    <x v="14"/>
    <x v="5"/>
    <x v="1"/>
    <n v="0"/>
    <n v="0"/>
    <x v="0"/>
    <x v="1"/>
    <x v="0"/>
    <n v="0"/>
    <x v="2"/>
    <x v="1"/>
    <d v="1899-12-30T00:18:35"/>
    <d v="1899-12-30T00:18:35"/>
    <x v="0"/>
    <m/>
    <m/>
    <d v="1899-12-30T00:00:00"/>
    <d v="1899-12-30T00:38:54"/>
    <n v="5"/>
    <d v="1899-12-30T00:18:35"/>
    <n v="38.900000000001604"/>
    <x v="3"/>
    <x v="1"/>
  </r>
  <r>
    <x v="5"/>
    <s v=""/>
    <x v="0"/>
    <x v="753"/>
    <m/>
    <d v="2024-12-19T00:00:00"/>
    <x v="1"/>
    <s v="2906"/>
    <x v="21"/>
    <s v="PA"/>
    <x v="6"/>
    <x v="0"/>
    <d v="2024-12-19T00:00:00"/>
    <d v="1899-12-30T12:01:33"/>
    <d v="2024-12-19T00:00:00"/>
    <d v="1899-12-30T12:52:01"/>
    <d v="2024-12-19T00:00:00"/>
    <d v="1899-12-30T12:03:21"/>
    <x v="149"/>
    <x v="19"/>
    <s v="1327140723"/>
    <s v="EXW"/>
    <d v="1899-12-30T01:39:08"/>
    <x v="2238"/>
    <d v="1899-12-30T00:50:28"/>
    <s v="Ensacado"/>
    <s v="E002"/>
    <x v="1"/>
    <d v="1899-12-30T00:01:48"/>
    <n v="-3.3796296296299988E-2"/>
    <x v="6"/>
    <x v="14"/>
    <x v="5"/>
    <x v="2"/>
    <n v="1"/>
    <n v="0"/>
    <x v="1"/>
    <x v="2"/>
    <x v="0"/>
    <n v="1"/>
    <x v="2"/>
    <x v="1"/>
    <d v="1899-12-30T00:50:28"/>
    <d v="1899-12-30T00:05:28"/>
    <x v="1"/>
    <m/>
    <m/>
    <d v="1899-12-30T00:00:00"/>
    <d v="1899-12-30T00:01:48"/>
    <n v="5"/>
    <d v="1899-12-30T00:50:28"/>
    <n v="1.8000000000001215"/>
    <x v="5"/>
    <x v="1"/>
  </r>
  <r>
    <x v="5"/>
    <s v=""/>
    <x v="0"/>
    <x v="749"/>
    <m/>
    <d v="2024-12-19T00:00:00"/>
    <x v="1"/>
    <s v="3320"/>
    <x v="20"/>
    <s v="PA"/>
    <x v="6"/>
    <x v="0"/>
    <d v="2024-12-19T00:00:00"/>
    <d v="1899-12-30T12:08:36"/>
    <d v="2024-12-19T00:00:00"/>
    <d v="1899-12-30T12:08:53"/>
    <d v="2024-12-19T00:00:00"/>
    <d v="1899-12-30T12:08:59"/>
    <x v="152"/>
    <x v="19"/>
    <s v="1327140724"/>
    <s v="EXW"/>
    <d v="1899-12-30T00:00:23"/>
    <x v="2141"/>
    <d v="1899-12-30T00:00:17"/>
    <s v="Ensacado"/>
    <s v="E002"/>
    <x v="1"/>
    <d v="1899-12-30T00:00:23"/>
    <d v="1899-12-30T00:00:06"/>
    <x v="6"/>
    <x v="14"/>
    <x v="5"/>
    <x v="2"/>
    <n v="1"/>
    <n v="0"/>
    <x v="1"/>
    <x v="2"/>
    <x v="0"/>
    <n v="1"/>
    <x v="2"/>
    <x v="1"/>
    <d v="1899-12-30T00:00:17"/>
    <d v="1899-12-30T00:00:17"/>
    <x v="0"/>
    <m/>
    <m/>
    <d v="1899-12-30T00:00:00"/>
    <d v="1899-12-30T00:00:23"/>
    <n v="5"/>
    <d v="1899-12-30T00:00:17"/>
    <n v="0.38333333334239938"/>
    <x v="5"/>
    <x v="1"/>
  </r>
  <r>
    <x v="5"/>
    <s v="2024002260"/>
    <x v="0"/>
    <x v="743"/>
    <s v="E5117MNH"/>
    <d v="2024-12-19T00:00:00"/>
    <x v="1"/>
    <s v="55"/>
    <x v="19"/>
    <s v="S2"/>
    <x v="5"/>
    <x v="0"/>
    <d v="2024-12-19T00:00:00"/>
    <d v="1899-12-30T11:46:45"/>
    <d v="2024-12-19T00:00:00"/>
    <d v="1899-12-30T12:11:06"/>
    <d v="2024-12-19T00:00:00"/>
    <d v="1899-12-30T12:21:54"/>
    <x v="0"/>
    <x v="0"/>
    <s v="1327140725"/>
    <s v="FBO"/>
    <d v="1899-12-30T00:35:09"/>
    <x v="2239"/>
    <d v="1899-12-30T00:24:21"/>
    <s v="Granel"/>
    <s v="E001"/>
    <x v="2"/>
    <d v="1899-12-30T00:35:09"/>
    <d v="1899-12-30T00:10:48"/>
    <x v="5"/>
    <x v="14"/>
    <x v="5"/>
    <x v="1"/>
    <n v="0"/>
    <n v="0"/>
    <x v="0"/>
    <x v="1"/>
    <x v="0"/>
    <n v="0"/>
    <x v="2"/>
    <x v="1"/>
    <d v="1899-12-30T00:24:21"/>
    <d v="1899-12-30T00:24:21"/>
    <x v="0"/>
    <m/>
    <m/>
    <d v="1899-12-30T00:00:00"/>
    <d v="1899-12-30T00:35:09"/>
    <n v="5"/>
    <d v="1899-12-30T00:24:21"/>
    <n v="35.149999999996858"/>
    <x v="5"/>
    <x v="1"/>
  </r>
  <r>
    <x v="5"/>
    <s v="2024002261"/>
    <x v="0"/>
    <x v="742"/>
    <s v="E8184JKX"/>
    <d v="2024-12-19T00:00:00"/>
    <x v="1"/>
    <s v="55"/>
    <x v="19"/>
    <s v="S2"/>
    <x v="5"/>
    <x v="0"/>
    <d v="2024-12-19T00:00:00"/>
    <d v="1899-12-30T12:23:28"/>
    <d v="2024-12-19T00:00:00"/>
    <d v="1899-12-30T12:55:48"/>
    <d v="2024-12-19T00:00:00"/>
    <d v="1899-12-30T13:23:22"/>
    <x v="0"/>
    <x v="0"/>
    <s v="1327140727"/>
    <s v="FBO"/>
    <d v="1899-12-30T00:59:54"/>
    <x v="1316"/>
    <d v="1899-12-30T00:32:20"/>
    <s v="Granel"/>
    <s v="E001"/>
    <x v="2"/>
    <d v="1899-12-30T00:59:54"/>
    <d v="1899-12-30T00:27:34"/>
    <x v="6"/>
    <x v="14"/>
    <x v="5"/>
    <x v="1"/>
    <n v="0"/>
    <n v="0"/>
    <x v="0"/>
    <x v="1"/>
    <x v="0"/>
    <n v="0"/>
    <x v="2"/>
    <x v="0"/>
    <d v="1899-12-30T00:32:20"/>
    <d v="1899-12-30T00:32:20"/>
    <x v="0"/>
    <m/>
    <m/>
    <d v="1899-12-30T00:00:00"/>
    <d v="1899-12-30T00:59:54"/>
    <n v="5"/>
    <d v="1899-12-30T00:32:20"/>
    <n v="59.89999999999673"/>
    <x v="13"/>
    <x v="0"/>
  </r>
  <r>
    <x v="5"/>
    <s v="2024002262"/>
    <x v="0"/>
    <x v="743"/>
    <s v="E5117MNH"/>
    <d v="2024-12-19T00:00:00"/>
    <x v="1"/>
    <s v="55"/>
    <x v="19"/>
    <s v="S2"/>
    <x v="5"/>
    <x v="0"/>
    <d v="2024-12-19T00:00:00"/>
    <d v="1899-12-30T15:01:03"/>
    <d v="2024-12-19T00:00:00"/>
    <d v="1899-12-30T15:18:03"/>
    <d v="2024-12-19T00:00:00"/>
    <d v="1899-12-30T15:28:41"/>
    <x v="0"/>
    <x v="0"/>
    <s v="1327140731"/>
    <s v="FBO"/>
    <d v="1899-12-30T00:27:38"/>
    <x v="2240"/>
    <d v="1899-12-30T00:17:00"/>
    <s v="Granel"/>
    <s v="E001"/>
    <x v="2"/>
    <d v="1899-12-30T00:27:38"/>
    <d v="1899-12-30T00:10:38"/>
    <x v="14"/>
    <x v="14"/>
    <x v="5"/>
    <x v="1"/>
    <n v="0"/>
    <n v="0"/>
    <x v="0"/>
    <x v="1"/>
    <x v="0"/>
    <n v="0"/>
    <x v="2"/>
    <x v="1"/>
    <d v="1899-12-30T00:17:00"/>
    <d v="1899-12-30T00:17:00"/>
    <x v="0"/>
    <m/>
    <m/>
    <d v="1899-12-30T00:00:00"/>
    <d v="1899-12-30T00:27:38"/>
    <n v="5"/>
    <d v="1899-12-30T00:17:00"/>
    <n v="27.633333333326355"/>
    <x v="6"/>
    <x v="1"/>
  </r>
  <r>
    <x v="5"/>
    <s v="2024002263"/>
    <x v="0"/>
    <x v="744"/>
    <s v="E6575LRD"/>
    <d v="2024-12-19T00:00:00"/>
    <x v="1"/>
    <s v="55"/>
    <x v="19"/>
    <s v="S2"/>
    <x v="5"/>
    <x v="0"/>
    <d v="2024-12-19T00:00:00"/>
    <d v="1899-12-30T15:29:20"/>
    <d v="2024-12-19T00:00:00"/>
    <d v="1899-12-30T15:40:01"/>
    <d v="2024-12-19T00:00:00"/>
    <d v="1899-12-30T15:54:11"/>
    <x v="0"/>
    <x v="0"/>
    <s v="1327140732"/>
    <s v="FBO"/>
    <d v="1899-12-30T00:24:51"/>
    <x v="1702"/>
    <d v="1899-12-30T00:10:41"/>
    <s v="Granel"/>
    <s v="E001"/>
    <x v="2"/>
    <d v="1899-12-30T00:24:51"/>
    <d v="1899-12-30T00:14:10"/>
    <x v="14"/>
    <x v="14"/>
    <x v="5"/>
    <x v="1"/>
    <n v="0"/>
    <n v="0"/>
    <x v="0"/>
    <x v="1"/>
    <x v="0"/>
    <n v="0"/>
    <x v="2"/>
    <x v="1"/>
    <d v="1899-12-30T00:10:41"/>
    <d v="1899-12-30T00:10:41"/>
    <x v="0"/>
    <m/>
    <m/>
    <d v="1899-12-30T00:00:00"/>
    <d v="1899-12-30T00:24:51"/>
    <n v="5"/>
    <d v="1899-12-30T00:10:41"/>
    <n v="24.849999999993493"/>
    <x v="6"/>
    <x v="1"/>
  </r>
  <r>
    <x v="5"/>
    <s v=""/>
    <x v="0"/>
    <x v="756"/>
    <m/>
    <d v="2024-12-19T00:00:00"/>
    <x v="1"/>
    <s v="3320"/>
    <x v="20"/>
    <s v="PA"/>
    <x v="6"/>
    <x v="0"/>
    <d v="2024-12-19T00:00:00"/>
    <d v="1899-12-30T15:59:50"/>
    <d v="2024-12-19T00:00:00"/>
    <d v="1899-12-30T19:09:00"/>
    <d v="2024-12-19T00:00:00"/>
    <d v="1899-12-30T16:01:45"/>
    <x v="157"/>
    <x v="19"/>
    <s v="1327140733"/>
    <s v="EXW"/>
    <d v="1899-12-30T06:16:25"/>
    <x v="2241"/>
    <d v="1899-12-30T03:09:10"/>
    <s v="Ensacado"/>
    <s v="E002"/>
    <x v="1"/>
    <d v="1899-12-30T00:01:55"/>
    <n v="-0.13003472222223"/>
    <x v="14"/>
    <x v="14"/>
    <x v="5"/>
    <x v="2"/>
    <n v="1"/>
    <n v="0"/>
    <x v="1"/>
    <x v="2"/>
    <x v="0"/>
    <n v="1"/>
    <x v="2"/>
    <x v="1"/>
    <d v="1899-12-30T03:09:10"/>
    <d v="1899-12-30T02:11:10"/>
    <x v="1"/>
    <m/>
    <m/>
    <d v="1899-12-30T00:00:00"/>
    <d v="1899-12-30T00:01:55"/>
    <n v="5"/>
    <d v="1899-12-30T03:09:10"/>
    <n v="1.916666666654443"/>
    <x v="9"/>
    <x v="1"/>
  </r>
  <r>
    <x v="5"/>
    <s v="2024002264"/>
    <x v="0"/>
    <x v="742"/>
    <s v="E8184JKX"/>
    <d v="2024-12-19T00:00:00"/>
    <x v="1"/>
    <s v="55"/>
    <x v="19"/>
    <s v="S2"/>
    <x v="5"/>
    <x v="0"/>
    <d v="2024-12-19T00:00:00"/>
    <d v="1899-12-30T15:29:30"/>
    <d v="2024-12-19T00:00:00"/>
    <d v="1899-12-30T15:40:26"/>
    <d v="2024-12-19T00:00:00"/>
    <d v="1899-12-30T16:15:54"/>
    <x v="0"/>
    <x v="0"/>
    <s v="1327140735"/>
    <s v="FBO"/>
    <d v="1899-12-30T00:46:24"/>
    <x v="441"/>
    <d v="1899-12-30T00:10:56"/>
    <s v="Granel"/>
    <s v="E001"/>
    <x v="2"/>
    <d v="1899-12-30T00:46:24"/>
    <d v="1899-12-30T00:35:28"/>
    <x v="14"/>
    <x v="14"/>
    <x v="5"/>
    <x v="1"/>
    <n v="0"/>
    <n v="0"/>
    <x v="0"/>
    <x v="1"/>
    <x v="0"/>
    <n v="0"/>
    <x v="2"/>
    <x v="0"/>
    <d v="1899-12-30T00:10:56"/>
    <d v="1899-12-30T00:10:56"/>
    <x v="0"/>
    <m/>
    <m/>
    <d v="1899-12-30T00:00:00"/>
    <d v="1899-12-30T00:46:24"/>
    <n v="5"/>
    <d v="1899-12-30T00:10:56"/>
    <n v="46.399999999996858"/>
    <x v="9"/>
    <x v="0"/>
  </r>
  <r>
    <x v="5"/>
    <s v="2024002266"/>
    <x v="0"/>
    <x v="743"/>
    <s v="E5117MNH"/>
    <d v="2024-12-19T00:00:00"/>
    <x v="1"/>
    <s v="55"/>
    <x v="19"/>
    <s v="S2"/>
    <x v="5"/>
    <x v="0"/>
    <d v="2024-12-19T00:00:00"/>
    <d v="1899-12-30T17:16:10"/>
    <d v="2024-12-19T00:00:00"/>
    <d v="1899-12-30T17:24:43"/>
    <d v="2024-12-19T00:00:00"/>
    <d v="1899-12-30T17:36:05"/>
    <x v="0"/>
    <x v="0"/>
    <s v="1327140737"/>
    <s v="FBO"/>
    <d v="1899-12-30T00:19:55"/>
    <x v="2242"/>
    <d v="1899-12-30T00:08:33"/>
    <s v="Granel"/>
    <s v="E001"/>
    <x v="2"/>
    <d v="1899-12-30T00:19:55"/>
    <d v="1899-12-30T00:11:22"/>
    <x v="8"/>
    <x v="14"/>
    <x v="5"/>
    <x v="1"/>
    <n v="0"/>
    <n v="0"/>
    <x v="0"/>
    <x v="1"/>
    <x v="0"/>
    <n v="0"/>
    <x v="2"/>
    <x v="1"/>
    <d v="1899-12-30T00:08:33"/>
    <d v="1899-12-30T00:08:33"/>
    <x v="0"/>
    <m/>
    <m/>
    <d v="1899-12-30T00:00:00"/>
    <d v="1899-12-30T00:19:55"/>
    <n v="5"/>
    <d v="1899-12-30T00:08:33"/>
    <n v="19.916666666654379"/>
    <x v="10"/>
    <x v="1"/>
  </r>
  <r>
    <x v="5"/>
    <s v=""/>
    <x v="0"/>
    <x v="775"/>
    <m/>
    <d v="2024-12-20T00:00:00"/>
    <x v="1"/>
    <s v="2906"/>
    <x v="21"/>
    <s v="PA"/>
    <x v="6"/>
    <x v="0"/>
    <d v="2024-12-20T00:00:00"/>
    <d v="1899-12-30T08:48:21"/>
    <d v="2024-12-20T00:00:00"/>
    <d v="1899-12-30T19:45:00"/>
    <d v="2024-12-20T00:00:00"/>
    <d v="1899-12-30T08:49:04"/>
    <x v="164"/>
    <x v="19"/>
    <s v="1327140741"/>
    <s v="EXW"/>
    <d v="1899-12-30T21:52:35"/>
    <x v="2243"/>
    <d v="1899-12-30T10:56:39"/>
    <s v="Ensacado"/>
    <s v="E002"/>
    <x v="1"/>
    <d v="1899-12-30T00:00:43"/>
    <n v="-0.45550925925925995"/>
    <x v="2"/>
    <x v="15"/>
    <x v="5"/>
    <x v="2"/>
    <n v="1"/>
    <n v="0"/>
    <x v="1"/>
    <x v="2"/>
    <x v="0"/>
    <n v="1"/>
    <x v="2"/>
    <x v="1"/>
    <d v="1899-12-30T10:56:39"/>
    <d v="1899-12-30T09:58:39"/>
    <x v="1"/>
    <m/>
    <m/>
    <d v="1899-12-30T00:00:00"/>
    <d v="1899-12-30T00:00:43"/>
    <n v="6"/>
    <d v="1899-12-30T10:56:39"/>
    <n v="0.71666666667359991"/>
    <x v="1"/>
    <x v="1"/>
  </r>
  <r>
    <x v="5"/>
    <s v=""/>
    <x v="0"/>
    <x v="782"/>
    <m/>
    <d v="2024-12-20T00:00:00"/>
    <x v="1"/>
    <s v="2906"/>
    <x v="21"/>
    <s v="PA"/>
    <x v="6"/>
    <x v="0"/>
    <d v="2024-12-20T00:00:00"/>
    <d v="1899-12-30T09:28:13"/>
    <d v="2024-12-20T00:00:00"/>
    <d v="1899-12-30T14:04:59"/>
    <d v="2024-12-20T00:00:00"/>
    <d v="1899-12-30T09:28:56"/>
    <x v="154"/>
    <x v="19"/>
    <s v="1327140742"/>
    <s v="EXW"/>
    <d v="1899-12-30T09:12:49"/>
    <x v="2244"/>
    <d v="1899-12-30T04:36:46"/>
    <s v="Ensacado"/>
    <s v="E002"/>
    <x v="1"/>
    <d v="1899-12-30T00:00:43"/>
    <n v="-0.19170138888888999"/>
    <x v="3"/>
    <x v="15"/>
    <x v="5"/>
    <x v="2"/>
    <n v="1"/>
    <n v="0"/>
    <x v="1"/>
    <x v="2"/>
    <x v="0"/>
    <n v="1"/>
    <x v="2"/>
    <x v="1"/>
    <d v="1899-12-30T04:36:46"/>
    <d v="1899-12-30T03:38:46"/>
    <x v="1"/>
    <m/>
    <m/>
    <d v="1899-12-30T00:00:00"/>
    <d v="1899-12-30T00:00:43"/>
    <n v="6"/>
    <d v="1899-12-30T04:36:46"/>
    <n v="0.71666666665921142"/>
    <x v="2"/>
    <x v="1"/>
  </r>
  <r>
    <x v="5"/>
    <s v="2024002267"/>
    <x v="0"/>
    <x v="744"/>
    <s v="E6575LRD"/>
    <d v="2024-12-20T00:00:00"/>
    <x v="1"/>
    <s v="55"/>
    <x v="19"/>
    <s v="S2"/>
    <x v="5"/>
    <x v="0"/>
    <d v="2024-12-19T00:00:00"/>
    <d v="1899-12-30T17:51:20"/>
    <d v="2024-12-20T00:00:00"/>
    <d v="1899-12-30T09:11:26"/>
    <d v="2024-12-20T00:00:00"/>
    <d v="1899-12-30T09:29:33"/>
    <x v="0"/>
    <x v="0"/>
    <s v="1327140743"/>
    <s v="FBO"/>
    <d v="1899-12-30T07:38:13"/>
    <x v="2245"/>
    <d v="1899-12-30T07:20:06"/>
    <s v="Granel"/>
    <s v="E001"/>
    <x v="2"/>
    <d v="1899-12-30T15:38:12"/>
    <d v="1899-12-30T00:18:07"/>
    <x v="8"/>
    <x v="15"/>
    <x v="5"/>
    <x v="1"/>
    <n v="0"/>
    <n v="1"/>
    <x v="1"/>
    <x v="1"/>
    <x v="0"/>
    <n v="1"/>
    <x v="2"/>
    <x v="2"/>
    <d v="1899-12-30T07:20:06"/>
    <d v="1899-12-30T06:22:06"/>
    <x v="0"/>
    <m/>
    <m/>
    <d v="1899-12-30T00:00:00"/>
    <d v="1899-12-30T15:38:12"/>
    <n v="6"/>
    <n v="-0.36104166666667004"/>
    <n v="938.19999999999709"/>
    <x v="2"/>
    <x v="0"/>
  </r>
  <r>
    <x v="5"/>
    <s v=""/>
    <x v="0"/>
    <x v="753"/>
    <m/>
    <d v="2024-12-20T00:00:00"/>
    <x v="1"/>
    <s v="2906"/>
    <x v="21"/>
    <s v="PA"/>
    <x v="6"/>
    <x v="0"/>
    <d v="2024-12-20T00:00:00"/>
    <d v="1899-12-30T09:59:05"/>
    <d v="2024-12-20T00:00:00"/>
    <d v="1899-12-30T12:52:01"/>
    <d v="2024-12-20T00:00:00"/>
    <d v="1899-12-30T10:00:48"/>
    <x v="149"/>
    <x v="19"/>
    <s v="1327140744"/>
    <s v="EXW"/>
    <d v="1899-12-30T05:44:09"/>
    <x v="2246"/>
    <d v="1899-12-30T02:52:56"/>
    <s v="Ensacado"/>
    <s v="E002"/>
    <x v="1"/>
    <d v="1899-12-30T00:01:43"/>
    <n v="-0.11890046296297002"/>
    <x v="3"/>
    <x v="15"/>
    <x v="5"/>
    <x v="2"/>
    <n v="1"/>
    <n v="0"/>
    <x v="1"/>
    <x v="2"/>
    <x v="0"/>
    <n v="1"/>
    <x v="2"/>
    <x v="1"/>
    <d v="1899-12-30T02:52:56"/>
    <d v="1899-12-30T01:54:56"/>
    <x v="1"/>
    <m/>
    <m/>
    <d v="1899-12-30T00:00:00"/>
    <d v="1899-12-30T00:01:43"/>
    <n v="6"/>
    <d v="1899-12-30T02:52:56"/>
    <n v="1.7166666666672015"/>
    <x v="3"/>
    <x v="1"/>
  </r>
  <r>
    <x v="5"/>
    <s v=""/>
    <x v="0"/>
    <x v="783"/>
    <s v="E7052JYN"/>
    <d v="2024-12-20T00:00:00"/>
    <x v="1"/>
    <s v="2906"/>
    <x v="21"/>
    <s v="PA"/>
    <x v="6"/>
    <x v="0"/>
    <d v="2024-12-20T00:00:00"/>
    <d v="1899-12-30T10:46:05"/>
    <d v="2024-12-20T00:00:00"/>
    <d v="1899-12-30T12:31:59"/>
    <d v="2024-12-20T00:00:00"/>
    <d v="1899-12-30T10:46:56"/>
    <x v="151"/>
    <x v="19"/>
    <s v="1327140745"/>
    <s v="EXW"/>
    <d v="1899-12-30T03:30:57"/>
    <x v="2247"/>
    <d v="1899-12-30T01:45:54"/>
    <s v="Ensacado"/>
    <s v="E002"/>
    <x v="1"/>
    <d v="1899-12-30T00:00:51"/>
    <n v="-7.2951388888889968E-2"/>
    <x v="4"/>
    <x v="15"/>
    <x v="5"/>
    <x v="2"/>
    <n v="1"/>
    <n v="0"/>
    <x v="1"/>
    <x v="2"/>
    <x v="0"/>
    <n v="1"/>
    <x v="2"/>
    <x v="1"/>
    <d v="1899-12-30T01:45:54"/>
    <d v="1899-12-30T00:47:54"/>
    <x v="1"/>
    <m/>
    <m/>
    <d v="1899-12-30T00:00:00"/>
    <d v="1899-12-30T00:00:51"/>
    <n v="6"/>
    <d v="1899-12-30T01:45:54"/>
    <n v="0.85000000000325038"/>
    <x v="3"/>
    <x v="1"/>
  </r>
  <r>
    <x v="5"/>
    <s v="2024002268"/>
    <x v="0"/>
    <x v="743"/>
    <s v="E5117MNH"/>
    <d v="2024-12-20T00:00:00"/>
    <x v="1"/>
    <s v="55"/>
    <x v="19"/>
    <s v="S2"/>
    <x v="5"/>
    <x v="0"/>
    <d v="2024-12-20T00:00:00"/>
    <d v="1899-12-30T10:24:32"/>
    <d v="2024-12-20T00:00:00"/>
    <d v="1899-12-30T10:31:21"/>
    <d v="2024-12-20T00:00:00"/>
    <d v="1899-12-30T10:44:44"/>
    <x v="0"/>
    <x v="0"/>
    <s v="1327140746"/>
    <s v="FBO"/>
    <d v="1899-12-30T00:20:12"/>
    <x v="2248"/>
    <d v="1899-12-30T00:06:49"/>
    <s v="Granel"/>
    <s v="E001"/>
    <x v="2"/>
    <d v="1899-12-30T00:20:12"/>
    <d v="1899-12-30T00:13:23"/>
    <x v="4"/>
    <x v="15"/>
    <x v="5"/>
    <x v="1"/>
    <n v="0"/>
    <n v="0"/>
    <x v="0"/>
    <x v="1"/>
    <x v="0"/>
    <n v="0"/>
    <x v="2"/>
    <x v="1"/>
    <d v="1899-12-30T00:06:49"/>
    <d v="1899-12-30T00:06:49"/>
    <x v="0"/>
    <m/>
    <m/>
    <d v="1899-12-30T00:00:00"/>
    <d v="1899-12-30T00:20:12"/>
    <n v="6"/>
    <d v="1899-12-30T00:06:49"/>
    <n v="20.200000000003236"/>
    <x v="3"/>
    <x v="1"/>
  </r>
  <r>
    <x v="5"/>
    <s v="2024002269"/>
    <x v="0"/>
    <x v="742"/>
    <s v="E8184JKX"/>
    <d v="2024-12-20T00:00:00"/>
    <x v="1"/>
    <s v="55"/>
    <x v="19"/>
    <s v="S2"/>
    <x v="5"/>
    <x v="0"/>
    <d v="2024-12-20T00:00:00"/>
    <d v="1899-12-30T10:44:30"/>
    <d v="2024-12-20T00:00:00"/>
    <d v="1899-12-30T10:50:04"/>
    <d v="2024-12-20T00:00:00"/>
    <d v="1899-12-30T11:06:39"/>
    <x v="0"/>
    <x v="0"/>
    <s v="1327140749"/>
    <s v="FBO"/>
    <d v="1899-12-30T00:22:09"/>
    <x v="2074"/>
    <d v="1899-12-30T00:05:34"/>
    <s v="Granel"/>
    <s v="E001"/>
    <x v="2"/>
    <d v="1899-12-30T00:22:09"/>
    <d v="1899-12-30T00:16:35"/>
    <x v="4"/>
    <x v="15"/>
    <x v="5"/>
    <x v="1"/>
    <n v="0"/>
    <n v="0"/>
    <x v="0"/>
    <x v="1"/>
    <x v="0"/>
    <n v="0"/>
    <x v="2"/>
    <x v="1"/>
    <d v="1899-12-30T00:05:34"/>
    <d v="1899-12-30T00:05:34"/>
    <x v="0"/>
    <m/>
    <m/>
    <d v="1899-12-30T00:00:00"/>
    <d v="1899-12-30T00:22:09"/>
    <n v="6"/>
    <d v="1899-12-30T00:05:34"/>
    <n v="22.150000000007939"/>
    <x v="4"/>
    <x v="1"/>
  </r>
  <r>
    <x v="5"/>
    <s v=""/>
    <x v="0"/>
    <x v="784"/>
    <m/>
    <d v="2024-12-20T00:00:00"/>
    <x v="1"/>
    <s v="3320"/>
    <x v="20"/>
    <s v="PA"/>
    <x v="6"/>
    <x v="0"/>
    <d v="2024-12-20T00:00:00"/>
    <d v="1899-12-30T11:31:47"/>
    <d v="2024-12-20T00:00:00"/>
    <d v="1899-12-30T19:04:59"/>
    <d v="2024-12-20T00:00:00"/>
    <d v="1899-12-30T11:33:58"/>
    <x v="161"/>
    <x v="19"/>
    <s v="1327140750"/>
    <s v="EXW"/>
    <d v="1899-12-30T15:04:13"/>
    <x v="2249"/>
    <d v="1899-12-30T07:33:12"/>
    <s v="Ensacado"/>
    <s v="E002"/>
    <x v="1"/>
    <d v="1899-12-30T00:02:11"/>
    <n v="-0.31320601851851004"/>
    <x v="5"/>
    <x v="15"/>
    <x v="5"/>
    <x v="2"/>
    <n v="1"/>
    <n v="0"/>
    <x v="1"/>
    <x v="2"/>
    <x v="0"/>
    <n v="1"/>
    <x v="2"/>
    <x v="1"/>
    <d v="1899-12-30T07:33:12"/>
    <d v="1899-12-30T06:35:12"/>
    <x v="1"/>
    <m/>
    <m/>
    <d v="1899-12-30T00:00:00"/>
    <d v="1899-12-30T00:02:11"/>
    <n v="6"/>
    <d v="1899-12-30T07:33:12"/>
    <n v="2.183333333342361"/>
    <x v="4"/>
    <x v="1"/>
  </r>
  <r>
    <x v="5"/>
    <s v="2024002270"/>
    <x v="0"/>
    <x v="744"/>
    <s v="E6575LRD"/>
    <d v="2024-12-20T00:00:00"/>
    <x v="1"/>
    <s v="55"/>
    <x v="19"/>
    <s v="S2"/>
    <x v="5"/>
    <x v="0"/>
    <d v="2024-12-20T00:00:00"/>
    <d v="1899-12-30T11:48:54"/>
    <d v="2024-12-20T00:00:00"/>
    <d v="1899-12-30T16:42:00"/>
    <d v="2024-12-20T00:00:00"/>
    <d v="1899-12-30T12:14:08"/>
    <x v="167"/>
    <x v="0"/>
    <s v="1327140753"/>
    <s v="FBO"/>
    <d v="1899-12-30T09:20:58"/>
    <x v="2250"/>
    <d v="1899-12-30T04:53:06"/>
    <s v="Granel"/>
    <s v="E001"/>
    <x v="2"/>
    <d v="1899-12-30T00:25:14"/>
    <n v="-0.18601851851852003"/>
    <x v="5"/>
    <x v="15"/>
    <x v="5"/>
    <x v="1"/>
    <n v="0"/>
    <n v="0"/>
    <x v="0"/>
    <x v="1"/>
    <x v="0"/>
    <n v="0"/>
    <x v="2"/>
    <x v="1"/>
    <d v="1899-12-30T04:53:06"/>
    <d v="1899-12-30T03:55:06"/>
    <x v="1"/>
    <m/>
    <m/>
    <d v="1899-12-30T00:00:00"/>
    <d v="1899-12-30T00:25:14"/>
    <n v="6"/>
    <d v="1899-12-30T04:53:06"/>
    <n v="25.233333333321504"/>
    <x v="5"/>
    <x v="1"/>
  </r>
  <r>
    <x v="5"/>
    <s v="2024002271"/>
    <x v="0"/>
    <x v="743"/>
    <s v="E5117MNH"/>
    <d v="2024-12-20T00:00:00"/>
    <x v="1"/>
    <s v="55"/>
    <x v="19"/>
    <s v="S2"/>
    <x v="5"/>
    <x v="0"/>
    <d v="2024-12-20T00:00:00"/>
    <d v="1899-12-30T12:33:49"/>
    <d v="2024-12-20T00:00:00"/>
    <d v="1899-12-30T12:40:05"/>
    <d v="2024-12-20T00:00:00"/>
    <d v="1899-12-30T12:58:48"/>
    <x v="0"/>
    <x v="0"/>
    <s v="1327140754"/>
    <s v="FBO"/>
    <d v="1899-12-30T00:24:59"/>
    <x v="2251"/>
    <d v="1899-12-30T00:06:16"/>
    <s v="Granel"/>
    <s v="E001"/>
    <x v="2"/>
    <d v="1899-12-30T00:24:59"/>
    <d v="1899-12-30T00:18:43"/>
    <x v="6"/>
    <x v="15"/>
    <x v="5"/>
    <x v="1"/>
    <n v="0"/>
    <n v="0"/>
    <x v="0"/>
    <x v="1"/>
    <x v="0"/>
    <n v="0"/>
    <x v="2"/>
    <x v="1"/>
    <d v="1899-12-30T00:06:16"/>
    <d v="1899-12-30T00:06:16"/>
    <x v="0"/>
    <m/>
    <m/>
    <d v="1899-12-30T00:00:00"/>
    <d v="1899-12-30T00:24:59"/>
    <n v="6"/>
    <d v="1899-12-30T00:06:16"/>
    <n v="24.983333333323063"/>
    <x v="5"/>
    <x v="1"/>
  </r>
  <r>
    <x v="5"/>
    <s v=""/>
    <x v="0"/>
    <x v="785"/>
    <m/>
    <d v="2024-12-20T00:00:00"/>
    <x v="1"/>
    <s v="2906"/>
    <x v="21"/>
    <s v="PA"/>
    <x v="6"/>
    <x v="0"/>
    <d v="2024-12-20T00:00:00"/>
    <d v="1899-12-30T14:35:14"/>
    <d v="2024-12-20T00:00:00"/>
    <d v="1899-12-30T14:36:20"/>
    <d v="2024-12-20T00:00:00"/>
    <d v="1899-12-30T14:36:25"/>
    <x v="150"/>
    <x v="19"/>
    <s v="1327140755"/>
    <s v="EXW"/>
    <d v="1899-12-30T00:01:11"/>
    <x v="2154"/>
    <d v="1899-12-30T00:01:06"/>
    <s v="Ensacado"/>
    <s v="E002"/>
    <x v="1"/>
    <d v="1899-12-30T00:01:11"/>
    <d v="1899-12-30T00:00:05"/>
    <x v="7"/>
    <x v="15"/>
    <x v="5"/>
    <x v="2"/>
    <n v="1"/>
    <n v="0"/>
    <x v="1"/>
    <x v="2"/>
    <x v="0"/>
    <n v="1"/>
    <x v="2"/>
    <x v="1"/>
    <d v="1899-12-30T00:01:06"/>
    <d v="1899-12-30T00:01:06"/>
    <x v="0"/>
    <m/>
    <m/>
    <d v="1899-12-30T00:00:00"/>
    <d v="1899-12-30T00:01:11"/>
    <n v="6"/>
    <d v="1899-12-30T00:01:06"/>
    <n v="1.183333333334371"/>
    <x v="8"/>
    <x v="1"/>
  </r>
  <r>
    <x v="5"/>
    <s v=""/>
    <x v="0"/>
    <x v="786"/>
    <s v="PAS11SF"/>
    <d v="2024-12-20T00:00:00"/>
    <x v="1"/>
    <s v="3320"/>
    <x v="20"/>
    <s v="PA"/>
    <x v="6"/>
    <x v="0"/>
    <d v="2024-12-20T00:00:00"/>
    <d v="1899-12-30T15:13:08"/>
    <d v="2024-12-20T00:00:00"/>
    <d v="1899-12-30T19:01:59"/>
    <d v="2024-12-20T00:00:00"/>
    <d v="1899-12-30T15:13:35"/>
    <x v="151"/>
    <x v="19"/>
    <s v="1327140758"/>
    <s v="EXW"/>
    <d v="1899-12-30T07:37:15"/>
    <x v="2252"/>
    <d v="1899-12-30T03:48:51"/>
    <s v="Ensacado"/>
    <s v="E002"/>
    <x v="1"/>
    <d v="1899-12-30T00:00:27"/>
    <n v="-0.15861111111111004"/>
    <x v="14"/>
    <x v="15"/>
    <x v="5"/>
    <x v="2"/>
    <n v="1"/>
    <n v="0"/>
    <x v="1"/>
    <x v="2"/>
    <x v="0"/>
    <n v="1"/>
    <x v="2"/>
    <x v="1"/>
    <d v="1899-12-30T03:48:51"/>
    <d v="1899-12-30T02:50:51"/>
    <x v="1"/>
    <m/>
    <m/>
    <d v="1899-12-30T00:00:00"/>
    <d v="1899-12-30T00:00:27"/>
    <n v="6"/>
    <d v="1899-12-30T03:48:51"/>
    <n v="0.45000000000007034"/>
    <x v="6"/>
    <x v="1"/>
  </r>
  <r>
    <x v="5"/>
    <s v="2024002272"/>
    <x v="0"/>
    <x v="742"/>
    <s v="E8184JKX"/>
    <d v="2024-12-20T00:00:00"/>
    <x v="1"/>
    <s v="55"/>
    <x v="19"/>
    <s v="S2"/>
    <x v="5"/>
    <x v="0"/>
    <d v="2024-12-20T00:00:00"/>
    <d v="1899-12-30T12:34:01"/>
    <d v="2024-12-20T00:00:00"/>
    <d v="1899-12-30T15:49:12"/>
    <d v="2024-12-20T00:00:00"/>
    <d v="1899-12-30T16:48:28"/>
    <x v="0"/>
    <x v="0"/>
    <s v="1327140761"/>
    <s v="FBO"/>
    <d v="1899-12-30T04:14:27"/>
    <x v="2253"/>
    <d v="1899-12-30T03:15:11"/>
    <s v="Granel"/>
    <s v="E001"/>
    <x v="2"/>
    <d v="1899-12-30T04:14:27"/>
    <d v="1899-12-30T00:59:16"/>
    <x v="6"/>
    <x v="15"/>
    <x v="5"/>
    <x v="1"/>
    <n v="0"/>
    <n v="0"/>
    <x v="0"/>
    <x v="1"/>
    <x v="0"/>
    <n v="0"/>
    <x v="2"/>
    <x v="2"/>
    <d v="1899-12-30T03:15:11"/>
    <d v="1899-12-30T02:17:11"/>
    <x v="0"/>
    <m/>
    <m/>
    <d v="1899-12-30T00:00:00"/>
    <d v="1899-12-30T04:14:27"/>
    <n v="6"/>
    <d v="1899-12-30T03:15:11"/>
    <n v="254.44999999998734"/>
    <x v="9"/>
    <x v="0"/>
  </r>
  <r>
    <x v="5"/>
    <s v=""/>
    <x v="0"/>
    <x v="769"/>
    <s v="E6042FSC"/>
    <d v="2024-12-23T00:00:00"/>
    <x v="1"/>
    <s v="2906"/>
    <x v="21"/>
    <s v="PA"/>
    <x v="6"/>
    <x v="0"/>
    <d v="2024-12-23T00:00:00"/>
    <d v="1899-12-30T09:23:43"/>
    <d v="2024-12-23T00:00:00"/>
    <d v="1899-12-30T10:22:01"/>
    <d v="2024-12-23T00:00:00"/>
    <d v="1899-12-30T09:24:19"/>
    <x v="149"/>
    <x v="20"/>
    <s v="1327140766"/>
    <s v="EXW"/>
    <d v="1899-12-30T01:56:00"/>
    <x v="2254"/>
    <d v="1899-12-30T00:58:18"/>
    <s v="Ensacado"/>
    <s v="E002"/>
    <x v="1"/>
    <d v="1899-12-30T00:00:36"/>
    <n v="-4.0069444444449986E-2"/>
    <x v="3"/>
    <x v="16"/>
    <x v="0"/>
    <x v="2"/>
    <n v="1"/>
    <n v="0"/>
    <x v="1"/>
    <x v="2"/>
    <x v="0"/>
    <n v="1"/>
    <x v="2"/>
    <x v="1"/>
    <d v="1899-12-30T00:58:18"/>
    <d v="1899-12-30T00:00:18"/>
    <x v="1"/>
    <m/>
    <m/>
    <d v="1899-12-30T00:00:00"/>
    <d v="1899-12-30T00:00:36"/>
    <n v="2"/>
    <d v="1899-12-30T00:58:18"/>
    <n v="0.59999999999042153"/>
    <x v="2"/>
    <x v="1"/>
  </r>
  <r>
    <x v="5"/>
    <s v=""/>
    <x v="0"/>
    <x v="769"/>
    <s v="E6042FSC"/>
    <d v="2024-12-23T00:00:00"/>
    <x v="1"/>
    <s v="2906"/>
    <x v="21"/>
    <s v="PA"/>
    <x v="6"/>
    <x v="0"/>
    <d v="2024-12-23T00:00:00"/>
    <d v="1899-12-30T11:52:16"/>
    <d v="2024-12-23T00:00:00"/>
    <d v="1899-12-30T19:22:01"/>
    <d v="2024-12-23T00:00:00"/>
    <d v="1899-12-30T11:53:09"/>
    <x v="149"/>
    <x v="20"/>
    <s v="1327140771"/>
    <s v="EXW"/>
    <d v="1899-12-30T14:58:37"/>
    <x v="2255"/>
    <d v="1899-12-30T07:29:45"/>
    <s v="Ensacado"/>
    <s v="E002"/>
    <x v="1"/>
    <d v="1899-12-30T00:00:53"/>
    <n v="-0.31171296296295997"/>
    <x v="5"/>
    <x v="16"/>
    <x v="0"/>
    <x v="2"/>
    <n v="1"/>
    <n v="0"/>
    <x v="1"/>
    <x v="2"/>
    <x v="0"/>
    <n v="1"/>
    <x v="2"/>
    <x v="1"/>
    <d v="1899-12-30T07:29:45"/>
    <d v="1899-12-30T06:31:45"/>
    <x v="1"/>
    <m/>
    <m/>
    <d v="1899-12-30T00:00:00"/>
    <d v="1899-12-30T00:00:53"/>
    <n v="2"/>
    <d v="1899-12-30T07:29:45"/>
    <n v="0.88333333333920017"/>
    <x v="4"/>
    <x v="1"/>
  </r>
  <r>
    <x v="5"/>
    <s v=""/>
    <x v="0"/>
    <x v="769"/>
    <s v="E6042FSC"/>
    <d v="2024-12-23T00:00:00"/>
    <x v="1"/>
    <s v="3320"/>
    <x v="20"/>
    <s v="PA"/>
    <x v="6"/>
    <x v="0"/>
    <d v="2024-12-23T00:00:00"/>
    <d v="1899-12-30T11:53:50"/>
    <d v="2024-12-23T00:00:00"/>
    <d v="1899-12-30T10:22:01"/>
    <d v="2024-12-23T00:00:00"/>
    <d v="1899-12-30T11:54:30"/>
    <x v="149"/>
    <x v="20"/>
    <s v="1327140772"/>
    <s v="EXW"/>
    <d v="1899-12-30T03:04:18"/>
    <x v="1008"/>
    <d v="1899-12-30T01:31:49"/>
    <s v="Ensacado"/>
    <s v="E002"/>
    <x v="1"/>
    <d v="1899-12-30T00:00:40"/>
    <d v="1899-12-30T01:32:29"/>
    <x v="5"/>
    <x v="16"/>
    <x v="0"/>
    <x v="2"/>
    <n v="1"/>
    <n v="0"/>
    <x v="1"/>
    <x v="2"/>
    <x v="0"/>
    <n v="1"/>
    <x v="2"/>
    <x v="1"/>
    <d v="1899-12-30T01:31:49"/>
    <d v="1899-12-30T00:33:49"/>
    <x v="1"/>
    <m/>
    <m/>
    <d v="1899-12-30T00:00:00"/>
    <d v="1899-12-30T00:00:40"/>
    <n v="2"/>
    <n v="-6.3761574074070015E-2"/>
    <n v="0.66666666667678953"/>
    <x v="4"/>
    <x v="1"/>
  </r>
  <r>
    <x v="5"/>
    <s v=""/>
    <x v="0"/>
    <x v="748"/>
    <m/>
    <d v="2024-12-23T00:00:00"/>
    <x v="1"/>
    <s v="2906"/>
    <x v="21"/>
    <s v="PA"/>
    <x v="6"/>
    <x v="0"/>
    <d v="2024-12-23T00:00:00"/>
    <d v="1899-12-30T12:51:54"/>
    <d v="2024-12-23T00:00:00"/>
    <d v="1899-12-30T12:31:59"/>
    <d v="2024-12-23T00:00:00"/>
    <d v="1899-12-30T12:52:53"/>
    <x v="151"/>
    <x v="20"/>
    <s v="1327140775"/>
    <s v="EXW"/>
    <d v="1899-12-30T00:40:49"/>
    <x v="2256"/>
    <d v="1899-12-30T00:19:55"/>
    <s v="Ensacado"/>
    <s v="E002"/>
    <x v="1"/>
    <d v="1899-12-30T00:00:59"/>
    <d v="1899-12-30T00:20:54"/>
    <x v="6"/>
    <x v="16"/>
    <x v="0"/>
    <x v="2"/>
    <n v="1"/>
    <n v="0"/>
    <x v="1"/>
    <x v="2"/>
    <x v="0"/>
    <n v="1"/>
    <x v="2"/>
    <x v="1"/>
    <d v="1899-12-30T00:19:55"/>
    <d v="1899-12-30T00:19:55"/>
    <x v="1"/>
    <m/>
    <m/>
    <d v="1899-12-30T00:00:00"/>
    <d v="1899-12-30T00:00:59"/>
    <n v="2"/>
    <n v="-1.3831018518519977E-2"/>
    <n v="0.98333333333290085"/>
    <x v="5"/>
    <x v="1"/>
  </r>
  <r>
    <x v="5"/>
    <s v=""/>
    <x v="0"/>
    <x v="787"/>
    <m/>
    <d v="2024-12-23T00:00:00"/>
    <x v="1"/>
    <s v="2906"/>
    <x v="21"/>
    <s v="PA"/>
    <x v="6"/>
    <x v="0"/>
    <d v="2024-12-23T00:00:00"/>
    <d v="1899-12-30T15:06:42"/>
    <d v="2024-12-23T00:00:00"/>
    <d v="1899-12-30T07:04:59"/>
    <d v="2024-12-23T00:00:00"/>
    <d v="1899-12-30T15:07:12"/>
    <x v="154"/>
    <x v="20"/>
    <s v="1327140778"/>
    <s v="EXW"/>
    <d v="1899-12-30T16:03:56"/>
    <x v="2257"/>
    <d v="1899-12-30T08:01:43"/>
    <s v="Ensacado"/>
    <s v="E002"/>
    <x v="1"/>
    <d v="1899-12-30T00:00:30"/>
    <d v="1899-12-30T08:02:13"/>
    <x v="14"/>
    <x v="16"/>
    <x v="0"/>
    <x v="2"/>
    <n v="1"/>
    <n v="0"/>
    <x v="1"/>
    <x v="2"/>
    <x v="0"/>
    <n v="1"/>
    <x v="2"/>
    <x v="1"/>
    <d v="1899-12-30T08:01:43"/>
    <d v="1899-12-30T07:03:43"/>
    <x v="1"/>
    <m/>
    <m/>
    <d v="1899-12-30T00:00:00"/>
    <d v="1899-12-30T00:00:30"/>
    <n v="2"/>
    <n v="-0.33452546296296992"/>
    <n v="0.49999999999688072"/>
    <x v="6"/>
    <x v="1"/>
  </r>
  <r>
    <x v="5"/>
    <s v="2024002277"/>
    <x v="0"/>
    <x v="743"/>
    <s v="E5117MNH"/>
    <d v="2024-12-23T00:00:00"/>
    <x v="1"/>
    <s v="55"/>
    <x v="19"/>
    <s v="S2"/>
    <x v="5"/>
    <x v="0"/>
    <d v="2024-12-23T00:00:00"/>
    <d v="1899-12-30T16:25:28"/>
    <d v="2024-12-23T00:00:00"/>
    <d v="1899-12-30T16:31:00"/>
    <d v="2024-12-23T00:00:00"/>
    <d v="1899-12-30T17:02:00"/>
    <x v="0"/>
    <x v="0"/>
    <s v="1327140781"/>
    <s v="FBO"/>
    <d v="1899-12-30T00:36:32"/>
    <x v="1103"/>
    <d v="1899-12-30T00:05:32"/>
    <s v="Granel"/>
    <s v="E001"/>
    <x v="2"/>
    <d v="1899-12-30T00:36:32"/>
    <d v="1899-12-30T00:31:00"/>
    <x v="10"/>
    <x v="16"/>
    <x v="0"/>
    <x v="1"/>
    <n v="0"/>
    <n v="0"/>
    <x v="0"/>
    <x v="1"/>
    <x v="0"/>
    <n v="0"/>
    <x v="2"/>
    <x v="1"/>
    <d v="1899-12-30T00:05:32"/>
    <d v="1899-12-30T00:05:32"/>
    <x v="0"/>
    <m/>
    <m/>
    <d v="1899-12-30T00:00:00"/>
    <d v="1899-12-30T00:36:32"/>
    <n v="2"/>
    <d v="1899-12-30T00:05:32"/>
    <n v="36.533333333332862"/>
    <x v="10"/>
    <x v="1"/>
  </r>
  <r>
    <x v="5"/>
    <s v=""/>
    <x v="0"/>
    <x v="757"/>
    <m/>
    <d v="2024-12-27T00:00:00"/>
    <x v="1"/>
    <s v="3320"/>
    <x v="20"/>
    <s v="PA"/>
    <x v="6"/>
    <x v="0"/>
    <d v="2024-12-27T00:00:00"/>
    <d v="1899-12-30T11:48:03"/>
    <d v="2024-12-27T00:00:00"/>
    <d v="1899-12-30T11:48:26"/>
    <d v="2024-12-27T00:00:00"/>
    <d v="1899-12-30T11:48:34"/>
    <x v="152"/>
    <x v="19"/>
    <s v="1327140805"/>
    <s v="EXW"/>
    <d v="1899-12-30T00:00:31"/>
    <x v="2047"/>
    <d v="1899-12-30T00:00:23"/>
    <s v="Ensacado"/>
    <s v="E002"/>
    <x v="1"/>
    <d v="1899-12-30T00:00:31"/>
    <d v="1899-12-30T00:00:08"/>
    <x v="5"/>
    <x v="0"/>
    <x v="0"/>
    <x v="2"/>
    <n v="1"/>
    <n v="0"/>
    <x v="1"/>
    <x v="2"/>
    <x v="0"/>
    <n v="1"/>
    <x v="2"/>
    <x v="1"/>
    <d v="1899-12-30T00:00:23"/>
    <d v="1899-12-30T00:00:23"/>
    <x v="0"/>
    <m/>
    <m/>
    <d v="1899-12-30T00:00:00"/>
    <d v="1899-12-30T00:00:31"/>
    <n v="6"/>
    <d v="1899-12-30T00:00:23"/>
    <n v="0.51666666667204986"/>
    <x v="4"/>
    <x v="1"/>
  </r>
  <r>
    <x v="5"/>
    <s v=""/>
    <x v="0"/>
    <x v="757"/>
    <m/>
    <d v="2024-12-30T00:00:00"/>
    <x v="1"/>
    <s v="3320"/>
    <x v="20"/>
    <s v="PA"/>
    <x v="6"/>
    <x v="0"/>
    <d v="2024-12-30T00:00:00"/>
    <d v="1899-12-30T08:59:38"/>
    <d v="2024-12-30T00:00:00"/>
    <d v="1899-12-30T09:00:26"/>
    <d v="2024-12-30T00:00:00"/>
    <d v="1899-12-30T09:00:36"/>
    <x v="152"/>
    <x v="19"/>
    <s v="1327140825"/>
    <s v="EXW"/>
    <d v="1899-12-30T00:00:58"/>
    <x v="2120"/>
    <d v="1899-12-30T00:00:48"/>
    <s v="Ensacado"/>
    <s v="E002"/>
    <x v="1"/>
    <d v="1899-12-30T00:00:58"/>
    <d v="1899-12-30T00:00:10"/>
    <x v="2"/>
    <x v="1"/>
    <x v="1"/>
    <x v="2"/>
    <n v="1"/>
    <n v="0"/>
    <x v="1"/>
    <x v="2"/>
    <x v="0"/>
    <n v="1"/>
    <x v="2"/>
    <x v="1"/>
    <d v="1899-12-30T00:00:48"/>
    <d v="1899-12-30T00:00:48"/>
    <x v="0"/>
    <m/>
    <m/>
    <d v="1899-12-30T00:00:00"/>
    <d v="1899-12-30T00:00:58"/>
    <n v="2"/>
    <d v="1899-12-30T00:00:48"/>
    <n v="0.96666666667204026"/>
    <x v="2"/>
    <x v="1"/>
  </r>
  <r>
    <x v="5"/>
    <s v=""/>
    <x v="0"/>
    <x v="788"/>
    <s v="P76SU05"/>
    <d v="2025-01-03T00:00:00"/>
    <x v="1"/>
    <s v="3320"/>
    <x v="20"/>
    <s v="PA"/>
    <x v="6"/>
    <x v="0"/>
    <d v="2025-01-03T00:00:00"/>
    <d v="1899-12-30T17:25:43"/>
    <d v="2025-01-03T00:00:00"/>
    <d v="1899-12-30T10:01:59"/>
    <d v="2025-01-03T00:00:00"/>
    <d v="1899-12-30T17:26:19"/>
    <x v="151"/>
    <x v="19"/>
    <s v="1327140883"/>
    <s v="EXW"/>
    <d v="1899-12-30T14:48:04"/>
    <x v="2258"/>
    <d v="1899-12-30T07:23:44"/>
    <s v="Ensacado"/>
    <s v="E002"/>
    <x v="1"/>
    <d v="1899-12-30T00:00:36"/>
    <d v="1899-12-30T07:24:20"/>
    <x v="8"/>
    <x v="4"/>
    <x v="2"/>
    <x v="2"/>
    <n v="1"/>
    <n v="0"/>
    <x v="1"/>
    <x v="2"/>
    <x v="1"/>
    <n v="1"/>
    <x v="2"/>
    <x v="1"/>
    <d v="1899-12-30T07:23:44"/>
    <d v="1899-12-30T06:25:44"/>
    <x v="1"/>
    <m/>
    <m/>
    <d v="1899-12-30T00:00:00"/>
    <d v="1899-12-30T00:00:36"/>
    <n v="6"/>
    <n v="-0.30814814814815"/>
    <n v="0.60000000000488996"/>
    <x v="10"/>
    <x v="1"/>
  </r>
  <r>
    <x v="4"/>
    <s v="2024033873"/>
    <x v="0"/>
    <x v="789"/>
    <s v="E9252MPM"/>
    <d v="2024-12-09T00:00:00"/>
    <x v="2"/>
    <s v="3042"/>
    <x v="23"/>
    <s v="PA"/>
    <x v="16"/>
    <x v="0"/>
    <d v="2024-12-09T00:00:00"/>
    <d v="1899-12-30T11:00:27"/>
    <d v="2024-12-09T00:00:00"/>
    <d v="1899-12-30T07:57:05"/>
    <d v="2024-12-09T00:00:00"/>
    <d v="1899-12-30T08:22:51"/>
    <x v="0"/>
    <x v="18"/>
    <s v="2108138672"/>
    <s v="EXW"/>
    <d v="1899-12-30T03:29:08"/>
    <x v="2259"/>
    <d v="1899-12-30T03:03:22"/>
    <s v="Granel"/>
    <s v="E001"/>
    <x v="0"/>
    <d v="1899-12-30T21:22:23"/>
    <d v="1899-12-30T00:25:46"/>
    <x v="5"/>
    <x v="10"/>
    <x v="4"/>
    <x v="1"/>
    <n v="0"/>
    <n v="1"/>
    <x v="1"/>
    <x v="1"/>
    <x v="0"/>
    <n v="1"/>
    <x v="2"/>
    <x v="2"/>
    <d v="1899-12-30T03:03:22"/>
    <d v="1899-12-30T02:05:22"/>
    <x v="0"/>
    <m/>
    <m/>
    <d v="1899-12-30T00:00:00"/>
    <d v="1899-12-30T21:22:23"/>
    <n v="2"/>
    <n v="-0.12733796296295996"/>
    <n v="1282.3833333333398"/>
    <x v="1"/>
    <x v="0"/>
  </r>
  <r>
    <x v="4"/>
    <s v="2024033874"/>
    <x v="0"/>
    <x v="790"/>
    <s v="E1731LNY"/>
    <d v="2024-12-09T00:00:00"/>
    <x v="2"/>
    <s v="55"/>
    <x v="19"/>
    <s v="PA"/>
    <x v="14"/>
    <x v="0"/>
    <d v="2024-12-09T00:00:00"/>
    <d v="1899-12-30T11:46:24"/>
    <d v="2024-12-09T00:00:00"/>
    <d v="1899-12-30T08:00:33"/>
    <d v="2024-12-09T00:00:00"/>
    <d v="1899-12-30T08:30:50"/>
    <x v="0"/>
    <x v="18"/>
    <s v="2108138674"/>
    <s v="FBO"/>
    <d v="1899-12-30T04:16:08"/>
    <x v="935"/>
    <d v="1899-12-30T03:45:51"/>
    <s v="Granel"/>
    <s v="E001"/>
    <x v="0"/>
    <d v="1899-12-30T20:44:25"/>
    <d v="1899-12-30T00:30:17"/>
    <x v="5"/>
    <x v="10"/>
    <x v="4"/>
    <x v="1"/>
    <n v="0"/>
    <n v="1"/>
    <x v="1"/>
    <x v="1"/>
    <x v="0"/>
    <n v="1"/>
    <x v="2"/>
    <x v="2"/>
    <d v="1899-12-30T03:45:51"/>
    <d v="1899-12-30T02:47:51"/>
    <x v="0"/>
    <m/>
    <m/>
    <d v="1899-12-30T00:00:00"/>
    <d v="1899-12-30T20:44:25"/>
    <n v="2"/>
    <n v="-0.15684027777778003"/>
    <n v="1244.4166666666597"/>
    <x v="1"/>
    <x v="0"/>
  </r>
  <r>
    <x v="4"/>
    <s v="2024033927"/>
    <x v="0"/>
    <x v="791"/>
    <s v="E2070JJZ"/>
    <d v="2024-12-09T00:00:00"/>
    <x v="2"/>
    <s v="55"/>
    <x v="19"/>
    <s v="PA"/>
    <x v="14"/>
    <x v="0"/>
    <d v="2024-12-09T00:00:00"/>
    <d v="1899-12-30T17:10:02"/>
    <d v="2024-12-09T00:00:00"/>
    <d v="1899-12-30T13:17:34"/>
    <d v="2024-12-09T00:00:00"/>
    <d v="1899-12-30T13:39:00"/>
    <x v="0"/>
    <x v="18"/>
    <s v="2108138693"/>
    <s v="FBO"/>
    <d v="1899-12-30T04:13:54"/>
    <x v="2260"/>
    <d v="1899-12-30T03:52:28"/>
    <s v="Granel"/>
    <s v="E001"/>
    <x v="0"/>
    <d v="1899-12-30T20:28:57"/>
    <d v="1899-12-30T00:21:26"/>
    <x v="8"/>
    <x v="10"/>
    <x v="4"/>
    <x v="1"/>
    <n v="0"/>
    <n v="1"/>
    <x v="1"/>
    <x v="1"/>
    <x v="0"/>
    <n v="1"/>
    <x v="2"/>
    <x v="2"/>
    <d v="1899-12-30T03:52:28"/>
    <d v="1899-12-30T02:54:28"/>
    <x v="0"/>
    <m/>
    <m/>
    <d v="1899-12-30T00:00:00"/>
    <d v="1899-12-30T20:28:57"/>
    <n v="2"/>
    <n v="-0.16143518518518996"/>
    <n v="1228.9499999999939"/>
    <x v="13"/>
    <x v="0"/>
  </r>
  <r>
    <x v="4"/>
    <s v="2024033979"/>
    <x v="0"/>
    <x v="790"/>
    <s v="E1731LNY"/>
    <d v="2024-12-10T00:00:00"/>
    <x v="2"/>
    <s v="3042"/>
    <x v="23"/>
    <s v="PA"/>
    <x v="16"/>
    <x v="0"/>
    <d v="2024-12-10T00:00:00"/>
    <d v="1899-12-30T11:27:57"/>
    <d v="2024-12-10T00:00:00"/>
    <d v="1899-12-30T06:44:56"/>
    <d v="2024-12-10T00:00:00"/>
    <d v="1899-12-30T07:51:55"/>
    <x v="0"/>
    <x v="17"/>
    <s v="2108138711"/>
    <s v="FBO"/>
    <d v="1899-12-30T05:50:00"/>
    <x v="2261"/>
    <d v="1899-12-30T04:43:01"/>
    <s v="Granel"/>
    <s v="E001"/>
    <x v="0"/>
    <d v="1899-12-30T20:23:57"/>
    <d v="1899-12-30T01:06:59"/>
    <x v="5"/>
    <x v="6"/>
    <x v="4"/>
    <x v="1"/>
    <n v="0"/>
    <n v="1"/>
    <x v="1"/>
    <x v="1"/>
    <x v="0"/>
    <n v="1"/>
    <x v="2"/>
    <x v="2"/>
    <d v="1899-12-30T04:43:01"/>
    <d v="1899-12-30T03:45:01"/>
    <x v="0"/>
    <m/>
    <m/>
    <d v="1899-12-30T00:00:00"/>
    <d v="1899-12-30T20:23:57"/>
    <n v="3"/>
    <n v="-0.19653935185186"/>
    <n v="1223.9499999999971"/>
    <x v="0"/>
    <x v="0"/>
  </r>
  <r>
    <x v="4"/>
    <s v="2024033992"/>
    <x v="0"/>
    <x v="792"/>
    <s v="E9055JGZ"/>
    <d v="2024-12-10T00:00:00"/>
    <x v="2"/>
    <s v="2906"/>
    <x v="21"/>
    <s v="PA"/>
    <x v="2"/>
    <x v="0"/>
    <d v="2024-12-10T00:00:00"/>
    <d v="1899-12-30T11:49:05"/>
    <d v="2024-12-10T00:00:00"/>
    <d v="1899-12-30T08:30:20"/>
    <d v="2024-12-10T00:00:00"/>
    <d v="1899-12-30T08:56:19"/>
    <x v="0"/>
    <x v="17"/>
    <s v="2108138718"/>
    <s v="FBO"/>
    <d v="1899-12-30T03:44:44"/>
    <x v="831"/>
    <d v="1899-12-30T03:18:45"/>
    <s v="Ensacado"/>
    <s v="E002"/>
    <x v="0"/>
    <d v="1899-12-30T21:07:13"/>
    <d v="1899-12-30T00:25:59"/>
    <x v="5"/>
    <x v="6"/>
    <x v="4"/>
    <x v="2"/>
    <n v="0"/>
    <n v="1"/>
    <x v="1"/>
    <x v="2"/>
    <x v="0"/>
    <n v="1"/>
    <x v="2"/>
    <x v="2"/>
    <d v="1899-12-30T03:18:45"/>
    <d v="1899-12-30T02:20:45"/>
    <x v="0"/>
    <m/>
    <m/>
    <d v="1899-12-30T00:00:00"/>
    <d v="1899-12-30T21:07:13"/>
    <n v="3"/>
    <n v="-0.13802083333332998"/>
    <n v="1267.2166666666692"/>
    <x v="1"/>
    <x v="0"/>
  </r>
  <r>
    <x v="3"/>
    <s v="2024034019"/>
    <x v="0"/>
    <x v="793"/>
    <s v="E5316JZJ"/>
    <d v="2024-12-10T00:00:00"/>
    <x v="2"/>
    <s v="3320"/>
    <x v="20"/>
    <s v="PA"/>
    <x v="2"/>
    <x v="0"/>
    <d v="2024-12-10T00:00:00"/>
    <d v="1899-12-30T15:21:08"/>
    <d v="2024-12-10T00:00:00"/>
    <d v="1899-12-30T11:55:50"/>
    <d v="2024-12-10T00:00:00"/>
    <d v="1899-12-30T12:24:35"/>
    <x v="0"/>
    <x v="16"/>
    <s v="2108138724"/>
    <s v="FBO"/>
    <d v="1899-12-30T03:54:03"/>
    <x v="2262"/>
    <d v="1899-12-30T03:25:18"/>
    <s v="Ensacado"/>
    <s v="E002"/>
    <x v="0"/>
    <d v="1899-12-30T21:03:26"/>
    <d v="1899-12-30T00:28:45"/>
    <x v="14"/>
    <x v="6"/>
    <x v="4"/>
    <x v="2"/>
    <n v="0"/>
    <n v="1"/>
    <x v="1"/>
    <x v="2"/>
    <x v="0"/>
    <n v="1"/>
    <x v="3"/>
    <x v="2"/>
    <d v="1899-12-30T03:25:18"/>
    <d v="1899-12-30T02:27:18"/>
    <x v="0"/>
    <m/>
    <m/>
    <d v="1899-12-30T00:00:00"/>
    <d v="1899-12-30T21:03:26"/>
    <n v="3"/>
    <n v="-0.14256944444445002"/>
    <n v="1263.4333333333284"/>
    <x v="5"/>
    <x v="0"/>
  </r>
  <r>
    <x v="3"/>
    <s v="2024034028"/>
    <x v="0"/>
    <x v="794"/>
    <s v="E2365LSJ"/>
    <d v="2024-12-10T00:00:00"/>
    <x v="2"/>
    <s v="2906"/>
    <x v="21"/>
    <s v="PA"/>
    <x v="2"/>
    <x v="0"/>
    <d v="2024-12-10T00:00:00"/>
    <d v="1899-12-30T16:22:31"/>
    <d v="2024-12-10T00:00:00"/>
    <d v="1899-12-30T12:17:49"/>
    <d v="2024-12-10T00:00:00"/>
    <d v="1899-12-30T12:54:10"/>
    <x v="0"/>
    <x v="16"/>
    <s v="2108138725"/>
    <s v="FBO"/>
    <d v="1899-12-30T04:41:03"/>
    <x v="1903"/>
    <d v="1899-12-30T04:04:42"/>
    <s v="Ensacado"/>
    <s v="E002"/>
    <x v="0"/>
    <d v="1899-12-30T20:31:38"/>
    <d v="1899-12-30T00:36:21"/>
    <x v="10"/>
    <x v="6"/>
    <x v="4"/>
    <x v="2"/>
    <n v="0"/>
    <n v="1"/>
    <x v="1"/>
    <x v="2"/>
    <x v="0"/>
    <n v="1"/>
    <x v="3"/>
    <x v="2"/>
    <d v="1899-12-30T04:04:42"/>
    <d v="1899-12-30T03:06:42"/>
    <x v="0"/>
    <m/>
    <m/>
    <d v="1899-12-30T00:00:00"/>
    <d v="1899-12-30T20:31:38"/>
    <n v="3"/>
    <n v="-0.16993055555555003"/>
    <n v="1231.6333333333332"/>
    <x v="5"/>
    <x v="0"/>
  </r>
  <r>
    <x v="4"/>
    <s v="2024034040"/>
    <x v="0"/>
    <x v="795"/>
    <s v="E6997LHG"/>
    <d v="2024-12-10T00:00:00"/>
    <x v="2"/>
    <s v="3042"/>
    <x v="23"/>
    <s v="PA"/>
    <x v="16"/>
    <x v="0"/>
    <d v="2024-12-10T00:00:00"/>
    <d v="1899-12-30T17:20:10"/>
    <d v="2024-12-10T00:00:00"/>
    <d v="1899-12-30T13:04:32"/>
    <d v="2024-12-10T00:00:00"/>
    <d v="1899-12-30T13:42:23"/>
    <x v="0"/>
    <x v="17"/>
    <s v="2108138729"/>
    <s v="FBO"/>
    <d v="1899-12-30T04:53:29"/>
    <x v="2263"/>
    <d v="1899-12-30T04:15:38"/>
    <s v="Granel"/>
    <s v="E001"/>
    <x v="0"/>
    <d v="1899-12-30T20:22:12"/>
    <d v="1899-12-30T00:37:51"/>
    <x v="8"/>
    <x v="6"/>
    <x v="4"/>
    <x v="1"/>
    <n v="0"/>
    <n v="1"/>
    <x v="1"/>
    <x v="1"/>
    <x v="0"/>
    <n v="1"/>
    <x v="2"/>
    <x v="2"/>
    <d v="1899-12-30T04:15:38"/>
    <d v="1899-12-30T03:17:38"/>
    <x v="0"/>
    <m/>
    <m/>
    <d v="1899-12-30T00:00:00"/>
    <d v="1899-12-30T20:22:12"/>
    <n v="3"/>
    <n v="-0.17752314814815007"/>
    <n v="1222.2000000000082"/>
    <x v="13"/>
    <x v="0"/>
  </r>
  <r>
    <x v="4"/>
    <s v="2024034044"/>
    <x v="0"/>
    <x v="608"/>
    <s v="E2737GDG"/>
    <d v="2024-12-10T00:00:00"/>
    <x v="2"/>
    <s v="3042"/>
    <x v="23"/>
    <s v="PA"/>
    <x v="16"/>
    <x v="0"/>
    <d v="2024-12-10T00:00:00"/>
    <d v="1899-12-30T18:31:42"/>
    <d v="2024-12-10T00:00:00"/>
    <d v="1899-12-30T13:14:25"/>
    <d v="2024-12-10T00:00:00"/>
    <d v="1899-12-30T14:21:55"/>
    <x v="0"/>
    <x v="17"/>
    <s v="2108138730"/>
    <s v="FBO"/>
    <d v="1899-12-30T06:24:47"/>
    <x v="2264"/>
    <d v="1899-12-30T05:17:17"/>
    <s v="Granel"/>
    <s v="E001"/>
    <x v="0"/>
    <d v="1899-12-30T19:50:12"/>
    <d v="1899-12-30T01:07:30"/>
    <x v="11"/>
    <x v="6"/>
    <x v="4"/>
    <x v="1"/>
    <n v="0"/>
    <n v="1"/>
    <x v="1"/>
    <x v="1"/>
    <x v="0"/>
    <n v="1"/>
    <x v="2"/>
    <x v="2"/>
    <d v="1899-12-30T05:17:17"/>
    <d v="1899-12-30T04:19:17"/>
    <x v="0"/>
    <m/>
    <m/>
    <d v="1899-12-30T00:00:00"/>
    <d v="1899-12-30T19:50:12"/>
    <n v="3"/>
    <n v="-0.22033564814814999"/>
    <n v="1190.1999999999971"/>
    <x v="8"/>
    <x v="0"/>
  </r>
  <r>
    <x v="4"/>
    <s v="2024034051"/>
    <x v="0"/>
    <x v="792"/>
    <s v="E9055JGZ"/>
    <d v="2024-12-10T00:00:00"/>
    <x v="2"/>
    <s v="2906"/>
    <x v="21"/>
    <s v="PA"/>
    <x v="2"/>
    <x v="0"/>
    <d v="2024-12-10T00:00:00"/>
    <d v="1899-12-30T17:32:22"/>
    <d v="2024-12-10T00:00:00"/>
    <d v="1899-12-30T13:58:58"/>
    <d v="2024-12-10T00:00:00"/>
    <d v="1899-12-30T15:05:22"/>
    <x v="0"/>
    <x v="17"/>
    <s v="2108138733"/>
    <s v="FBO"/>
    <d v="1899-12-30T04:39:48"/>
    <x v="2265"/>
    <d v="1899-12-30T03:33:24"/>
    <s v="Ensacado"/>
    <s v="E002"/>
    <x v="0"/>
    <d v="1899-12-30T21:32:59"/>
    <d v="1899-12-30T01:06:24"/>
    <x v="8"/>
    <x v="6"/>
    <x v="4"/>
    <x v="2"/>
    <n v="0"/>
    <n v="1"/>
    <x v="1"/>
    <x v="2"/>
    <x v="0"/>
    <n v="1"/>
    <x v="2"/>
    <x v="2"/>
    <d v="1899-12-30T03:33:24"/>
    <d v="1899-12-30T02:35:24"/>
    <x v="0"/>
    <m/>
    <m/>
    <d v="1899-12-30T00:00:00"/>
    <d v="1899-12-30T21:32:59"/>
    <n v="3"/>
    <n v="-0.14819444444445007"/>
    <n v="1292.9833333333236"/>
    <x v="6"/>
    <x v="0"/>
  </r>
  <r>
    <x v="4"/>
    <s v="2024034076"/>
    <x v="0"/>
    <x v="790"/>
    <s v="E1731LNY"/>
    <d v="2024-12-10T00:00:00"/>
    <x v="2"/>
    <s v="55"/>
    <x v="19"/>
    <s v="PA"/>
    <x v="14"/>
    <x v="0"/>
    <d v="2024-12-11T00:00:00"/>
    <d v="1899-12-30T09:20:16"/>
    <d v="2024-12-10T00:00:00"/>
    <d v="1899-12-30T16:25:19"/>
    <d v="2024-12-10T00:00:00"/>
    <d v="1899-12-30T16:53:55"/>
    <x v="0"/>
    <x v="17"/>
    <s v="2108138739"/>
    <s v="FBO"/>
    <d v="1899-12-30T00:28:36"/>
    <x v="2175"/>
    <d v="1899-12-30T00:00:00"/>
    <s v="Granel"/>
    <s v="E001"/>
    <x v="0"/>
    <d v="1899-12-30T07:33:39"/>
    <d v="1899-12-30T00:28:36"/>
    <x v="3"/>
    <x v="6"/>
    <x v="4"/>
    <x v="1"/>
    <n v="0"/>
    <n v="1"/>
    <x v="1"/>
    <x v="1"/>
    <x v="0"/>
    <n v="1"/>
    <x v="2"/>
    <x v="2"/>
    <d v="1899-12-30T00:00:00"/>
    <d v="1899-12-30T00:00:00"/>
    <x v="0"/>
    <m/>
    <m/>
    <d v="1899-12-30T00:00:00"/>
    <d v="1899-12-30T07:33:39"/>
    <n v="3"/>
    <d v="1899-12-30T07:05:03"/>
    <n v="453.65000000001112"/>
    <x v="9"/>
    <x v="0"/>
  </r>
  <r>
    <x v="4"/>
    <s v="2024034087"/>
    <x v="0"/>
    <x v="793"/>
    <s v="E5316JZJ"/>
    <d v="2024-12-10T00:00:00"/>
    <x v="2"/>
    <s v="2906"/>
    <x v="21"/>
    <s v="PA"/>
    <x v="2"/>
    <x v="0"/>
    <d v="2024-12-11T00:00:00"/>
    <d v="1899-12-30T09:18:42"/>
    <d v="2024-12-10T00:00:00"/>
    <d v="1899-12-30T17:30:23"/>
    <d v="2024-12-10T00:00:00"/>
    <d v="1899-12-30T17:48:31"/>
    <x v="0"/>
    <x v="17"/>
    <s v="2108138743"/>
    <s v="FBO"/>
    <d v="1899-12-30T00:18:08"/>
    <x v="2266"/>
    <d v="1899-12-30T00:00:00"/>
    <s v="Ensacado"/>
    <s v="E002"/>
    <x v="0"/>
    <d v="1899-12-30T08:29:49"/>
    <d v="1899-12-30T00:18:08"/>
    <x v="3"/>
    <x v="6"/>
    <x v="4"/>
    <x v="2"/>
    <n v="0"/>
    <n v="1"/>
    <x v="1"/>
    <x v="2"/>
    <x v="0"/>
    <n v="1"/>
    <x v="2"/>
    <x v="2"/>
    <d v="1899-12-30T00:00:00"/>
    <d v="1899-12-30T00:00:00"/>
    <x v="0"/>
    <m/>
    <m/>
    <d v="1899-12-30T00:00:00"/>
    <d v="1899-12-30T08:29:49"/>
    <n v="3"/>
    <d v="1899-12-30T08:11:41"/>
    <n v="509.81666666666405"/>
    <x v="10"/>
    <x v="0"/>
  </r>
  <r>
    <x v="4"/>
    <s v="2024034095"/>
    <x v="0"/>
    <x v="796"/>
    <s v="E0646MPP"/>
    <d v="2024-12-10T00:00:00"/>
    <x v="2"/>
    <s v="2906"/>
    <x v="21"/>
    <s v="PA"/>
    <x v="2"/>
    <x v="0"/>
    <d v="2024-12-11T00:00:00"/>
    <d v="1899-12-30T10:03:07"/>
    <d v="2024-12-10T00:00:00"/>
    <d v="1899-12-30T18:08:01"/>
    <d v="2024-12-10T00:00:00"/>
    <d v="1899-12-30T18:28:35"/>
    <x v="0"/>
    <x v="17"/>
    <s v="2108138745"/>
    <s v="FBO"/>
    <d v="1899-12-30T00:20:34"/>
    <x v="2137"/>
    <d v="1899-12-30T00:00:00"/>
    <s v="Ensacado"/>
    <s v="E002"/>
    <x v="0"/>
    <d v="1899-12-30T08:25:28"/>
    <d v="1899-12-30T00:20:34"/>
    <x v="4"/>
    <x v="6"/>
    <x v="4"/>
    <x v="2"/>
    <n v="0"/>
    <n v="1"/>
    <x v="1"/>
    <x v="2"/>
    <x v="0"/>
    <n v="1"/>
    <x v="2"/>
    <x v="2"/>
    <d v="1899-12-30T00:00:00"/>
    <d v="1899-12-30T00:00:00"/>
    <x v="0"/>
    <m/>
    <m/>
    <d v="1899-12-30T00:00:00"/>
    <d v="1899-12-30T08:25:28"/>
    <n v="3"/>
    <d v="1899-12-30T08:04:54"/>
    <n v="505.46666666666869"/>
    <x v="11"/>
    <x v="0"/>
  </r>
  <r>
    <x v="4"/>
    <s v="2024034123"/>
    <x v="0"/>
    <x v="797"/>
    <s v="E6211LYC"/>
    <d v="2024-12-11T00:00:00"/>
    <x v="2"/>
    <s v="55"/>
    <x v="19"/>
    <s v="PA"/>
    <x v="14"/>
    <x v="0"/>
    <d v="2024-12-11T00:00:00"/>
    <d v="1899-12-30T09:29:12"/>
    <d v="2024-12-11T00:00:00"/>
    <d v="1899-12-30T06:00:14"/>
    <d v="2024-12-11T00:00:00"/>
    <d v="1899-12-30T06:23:15"/>
    <x v="0"/>
    <x v="17"/>
    <s v="2108138746"/>
    <s v="FBO"/>
    <d v="1899-12-30T03:51:59"/>
    <x v="578"/>
    <d v="1899-12-30T03:28:58"/>
    <s v="Granel"/>
    <s v="E001"/>
    <x v="0"/>
    <d v="1899-12-30T20:54:02"/>
    <d v="1899-12-30T00:23:01"/>
    <x v="3"/>
    <x v="7"/>
    <x v="4"/>
    <x v="1"/>
    <n v="0"/>
    <n v="1"/>
    <x v="1"/>
    <x v="1"/>
    <x v="0"/>
    <n v="1"/>
    <x v="2"/>
    <x v="2"/>
    <d v="1899-12-30T03:28:58"/>
    <d v="1899-12-30T02:30:58"/>
    <x v="0"/>
    <m/>
    <m/>
    <d v="1899-12-30T00:00:00"/>
    <d v="1899-12-30T20:54:02"/>
    <n v="4"/>
    <n v="-0.14511574074074002"/>
    <n v="1254.0333333333251"/>
    <x v="12"/>
    <x v="0"/>
  </r>
  <r>
    <x v="4"/>
    <s v="2024034124"/>
    <x v="0"/>
    <x v="789"/>
    <s v="E9252MPM"/>
    <d v="2024-12-11T00:00:00"/>
    <x v="2"/>
    <s v="55"/>
    <x v="19"/>
    <s v="PA"/>
    <x v="14"/>
    <x v="0"/>
    <d v="2024-12-11T00:00:00"/>
    <d v="1899-12-30T10:04:10"/>
    <d v="2024-12-11T00:00:00"/>
    <d v="1899-12-30T06:02:54"/>
    <d v="2024-12-11T00:00:00"/>
    <d v="1899-12-30T06:40:22"/>
    <x v="0"/>
    <x v="17"/>
    <s v="2108138747"/>
    <s v="FBO"/>
    <d v="1899-12-30T04:38:44"/>
    <x v="2267"/>
    <d v="1899-12-30T04:01:16"/>
    <s v="Granel"/>
    <s v="E001"/>
    <x v="0"/>
    <d v="1899-12-30T20:36:11"/>
    <d v="1899-12-30T00:37:28"/>
    <x v="4"/>
    <x v="7"/>
    <x v="4"/>
    <x v="1"/>
    <n v="0"/>
    <n v="1"/>
    <x v="1"/>
    <x v="1"/>
    <x v="0"/>
    <n v="1"/>
    <x v="2"/>
    <x v="2"/>
    <d v="1899-12-30T04:01:16"/>
    <d v="1899-12-30T03:03:16"/>
    <x v="0"/>
    <m/>
    <m/>
    <d v="1899-12-30T00:00:00"/>
    <d v="1899-12-30T20:36:11"/>
    <n v="4"/>
    <n v="-0.16754629629630002"/>
    <n v="1236.18333333333"/>
    <x v="12"/>
    <x v="0"/>
  </r>
  <r>
    <x v="4"/>
    <s v="2024034143"/>
    <x v="0"/>
    <x v="798"/>
    <s v="E3170MNG"/>
    <d v="2024-12-11T00:00:00"/>
    <x v="2"/>
    <s v="2906"/>
    <x v="21"/>
    <s v="PA"/>
    <x v="2"/>
    <x v="0"/>
    <d v="2024-12-11T00:00:00"/>
    <d v="1899-12-30T11:53:46"/>
    <d v="2024-12-11T00:00:00"/>
    <d v="1899-12-30T08:16:14"/>
    <d v="2024-12-11T00:00:00"/>
    <d v="1899-12-30T09:02:47"/>
    <x v="0"/>
    <x v="17"/>
    <s v="2108138753"/>
    <s v="FBO"/>
    <d v="1899-12-30T04:24:05"/>
    <x v="2268"/>
    <d v="1899-12-30T03:37:32"/>
    <s v="Ensacado"/>
    <s v="E002"/>
    <x v="0"/>
    <d v="1899-12-30T21:09:00"/>
    <d v="1899-12-30T00:46:33"/>
    <x v="5"/>
    <x v="7"/>
    <x v="4"/>
    <x v="2"/>
    <n v="0"/>
    <n v="1"/>
    <x v="1"/>
    <x v="2"/>
    <x v="0"/>
    <n v="1"/>
    <x v="2"/>
    <x v="2"/>
    <d v="1899-12-30T03:37:32"/>
    <d v="1899-12-30T02:39:32"/>
    <x v="0"/>
    <m/>
    <m/>
    <d v="1899-12-30T00:00:00"/>
    <d v="1899-12-30T21:09:00"/>
    <n v="4"/>
    <n v="-0.15106481481482004"/>
    <n v="1268.9999999999941"/>
    <x v="2"/>
    <x v="0"/>
  </r>
  <r>
    <x v="4"/>
    <s v="2024034148"/>
    <x v="0"/>
    <x v="792"/>
    <s v="E9055JGZ"/>
    <d v="2024-12-11T00:00:00"/>
    <x v="2"/>
    <s v="2906"/>
    <x v="21"/>
    <s v="PA"/>
    <x v="2"/>
    <x v="0"/>
    <d v="2024-12-11T00:00:00"/>
    <d v="1899-12-30T11:54:45"/>
    <d v="2024-12-11T00:00:00"/>
    <d v="1899-12-30T08:48:08"/>
    <d v="2024-12-11T00:00:00"/>
    <d v="1899-12-30T09:16:30"/>
    <x v="0"/>
    <x v="17"/>
    <s v="2108138754"/>
    <s v="FBO"/>
    <d v="1899-12-30T03:34:59"/>
    <x v="1191"/>
    <d v="1899-12-30T03:06:37"/>
    <s v="Ensacado"/>
    <s v="E002"/>
    <x v="0"/>
    <d v="1899-12-30T21:21:44"/>
    <d v="1899-12-30T00:28:22"/>
    <x v="5"/>
    <x v="7"/>
    <x v="4"/>
    <x v="2"/>
    <n v="0"/>
    <n v="1"/>
    <x v="1"/>
    <x v="2"/>
    <x v="0"/>
    <n v="1"/>
    <x v="2"/>
    <x v="2"/>
    <d v="1899-12-30T03:06:37"/>
    <d v="1899-12-30T02:08:37"/>
    <x v="0"/>
    <m/>
    <m/>
    <d v="1899-12-30T00:00:00"/>
    <d v="1899-12-30T21:21:44"/>
    <n v="4"/>
    <n v="-0.12959490740740998"/>
    <n v="1281.7333333333236"/>
    <x v="2"/>
    <x v="0"/>
  </r>
  <r>
    <x v="4"/>
    <s v="2024034145"/>
    <x v="0"/>
    <x v="799"/>
    <s v="E1800MVR"/>
    <d v="2024-12-11T00:00:00"/>
    <x v="2"/>
    <s v="2906"/>
    <x v="21"/>
    <s v="PA"/>
    <x v="2"/>
    <x v="0"/>
    <d v="2024-12-11T00:00:00"/>
    <d v="1899-12-30T11:55:22"/>
    <d v="2024-12-11T00:00:00"/>
    <d v="1899-12-30T08:49:17"/>
    <d v="2024-12-11T00:00:00"/>
    <d v="1899-12-30T09:42:48"/>
    <x v="0"/>
    <x v="17"/>
    <s v="2108138755"/>
    <s v="FBO"/>
    <d v="1899-12-30T03:59:36"/>
    <x v="2269"/>
    <d v="1899-12-30T03:06:05"/>
    <s v="Ensacado"/>
    <s v="E002"/>
    <x v="0"/>
    <d v="1899-12-30T21:47:25"/>
    <d v="1899-12-30T00:53:31"/>
    <x v="5"/>
    <x v="7"/>
    <x v="4"/>
    <x v="2"/>
    <n v="0"/>
    <n v="1"/>
    <x v="1"/>
    <x v="2"/>
    <x v="0"/>
    <n v="1"/>
    <x v="2"/>
    <x v="2"/>
    <d v="1899-12-30T03:06:05"/>
    <d v="1899-12-30T02:08:05"/>
    <x v="0"/>
    <m/>
    <m/>
    <d v="1899-12-30T00:00:00"/>
    <d v="1899-12-30T21:47:25"/>
    <n v="4"/>
    <n v="-0.12922453703703995"/>
    <n v="1307.4166666666597"/>
    <x v="2"/>
    <x v="0"/>
  </r>
  <r>
    <x v="3"/>
    <s v="2024034157"/>
    <x v="0"/>
    <x v="800"/>
    <s v="E5272CRR"/>
    <d v="2024-12-11T00:00:00"/>
    <x v="2"/>
    <s v="3320"/>
    <x v="20"/>
    <s v="PA"/>
    <x v="2"/>
    <x v="0"/>
    <d v="2024-12-11T00:00:00"/>
    <d v="1899-12-30T12:45:30"/>
    <d v="2024-12-11T00:00:00"/>
    <d v="1899-12-30T10:03:38"/>
    <d v="2024-12-11T00:00:00"/>
    <d v="1899-12-30T10:31:03"/>
    <x v="0"/>
    <x v="16"/>
    <s v="2108138760"/>
    <s v="FBO"/>
    <d v="1899-12-30T03:09:17"/>
    <x v="646"/>
    <d v="1899-12-30T02:41:52"/>
    <s v="Ensacado"/>
    <s v="E002"/>
    <x v="0"/>
    <d v="1899-12-30T21:45:32"/>
    <d v="1899-12-30T00:27:25"/>
    <x v="6"/>
    <x v="7"/>
    <x v="4"/>
    <x v="2"/>
    <n v="0"/>
    <n v="1"/>
    <x v="1"/>
    <x v="2"/>
    <x v="0"/>
    <n v="1"/>
    <x v="3"/>
    <x v="2"/>
    <d v="1899-12-30T02:41:52"/>
    <d v="1899-12-30T01:43:52"/>
    <x v="0"/>
    <m/>
    <m/>
    <d v="1899-12-30T00:00:00"/>
    <d v="1899-12-30T21:45:32"/>
    <n v="4"/>
    <n v="-0.11240740740740995"/>
    <n v="1305.5333333333413"/>
    <x v="3"/>
    <x v="0"/>
  </r>
  <r>
    <x v="3"/>
    <s v="2024034160"/>
    <x v="0"/>
    <x v="801"/>
    <s v="E5626MDG"/>
    <d v="2024-12-11T00:00:00"/>
    <x v="2"/>
    <s v="3320"/>
    <x v="20"/>
    <s v="PA"/>
    <x v="2"/>
    <x v="0"/>
    <d v="2024-12-11T00:00:00"/>
    <d v="1899-12-30T13:01:09"/>
    <d v="2024-12-11T00:00:00"/>
    <d v="1899-12-30T10:12:51"/>
    <d v="2024-12-11T00:00:00"/>
    <d v="1899-12-30T10:54:32"/>
    <x v="0"/>
    <x v="16"/>
    <s v="2108138761"/>
    <s v="FBO"/>
    <d v="1899-12-30T03:29:59"/>
    <x v="2270"/>
    <d v="1899-12-30T02:48:18"/>
    <s v="Ensacado"/>
    <s v="E002"/>
    <x v="0"/>
    <d v="1899-12-30T21:53:22"/>
    <d v="1899-12-30T00:41:41"/>
    <x v="9"/>
    <x v="7"/>
    <x v="4"/>
    <x v="2"/>
    <n v="0"/>
    <n v="1"/>
    <x v="1"/>
    <x v="2"/>
    <x v="0"/>
    <n v="1"/>
    <x v="3"/>
    <x v="2"/>
    <d v="1899-12-30T02:48:18"/>
    <d v="1899-12-30T01:50:18"/>
    <x v="0"/>
    <m/>
    <m/>
    <d v="1899-12-30T00:00:00"/>
    <d v="1899-12-30T21:53:22"/>
    <n v="4"/>
    <n v="-0.11687499999999995"/>
    <n v="1313.3666666666677"/>
    <x v="3"/>
    <x v="0"/>
  </r>
  <r>
    <x v="4"/>
    <s v="2024034163"/>
    <x v="0"/>
    <x v="793"/>
    <s v="E5316JZJ"/>
    <d v="2024-12-11T00:00:00"/>
    <x v="2"/>
    <s v="2906"/>
    <x v="21"/>
    <s v="PA"/>
    <x v="2"/>
    <x v="0"/>
    <d v="2024-12-11T00:00:00"/>
    <d v="1899-12-30T15:28:44"/>
    <d v="2024-12-11T00:00:00"/>
    <d v="1899-12-30T10:38:02"/>
    <d v="2024-12-11T00:00:00"/>
    <d v="1899-12-30T11:41:32"/>
    <x v="0"/>
    <x v="17"/>
    <s v="2108138763"/>
    <s v="FBO"/>
    <d v="1899-12-30T05:54:12"/>
    <x v="35"/>
    <d v="1899-12-30T04:50:42"/>
    <s v="Ensacado"/>
    <s v="E002"/>
    <x v="0"/>
    <d v="1899-12-30T20:12:47"/>
    <d v="1899-12-30T01:03:30"/>
    <x v="14"/>
    <x v="7"/>
    <x v="4"/>
    <x v="2"/>
    <n v="0"/>
    <n v="1"/>
    <x v="1"/>
    <x v="2"/>
    <x v="0"/>
    <n v="1"/>
    <x v="2"/>
    <x v="2"/>
    <d v="1899-12-30T04:50:42"/>
    <d v="1899-12-30T03:52:42"/>
    <x v="0"/>
    <m/>
    <m/>
    <d v="1899-12-30T00:00:00"/>
    <d v="1899-12-30T20:12:47"/>
    <n v="4"/>
    <n v="-0.20187499999999997"/>
    <n v="1212.7833333333444"/>
    <x v="4"/>
    <x v="0"/>
  </r>
  <r>
    <x v="4"/>
    <s v="2024034171"/>
    <x v="0"/>
    <x v="790"/>
    <s v="E1731LNY"/>
    <d v="2024-12-11T00:00:00"/>
    <x v="2"/>
    <s v="3042"/>
    <x v="23"/>
    <s v="PA"/>
    <x v="16"/>
    <x v="0"/>
    <d v="2024-12-11T00:00:00"/>
    <d v="1899-12-30T15:33:31"/>
    <d v="2024-12-11T00:00:00"/>
    <d v="1899-12-30T11:07:10"/>
    <d v="2024-12-11T00:00:00"/>
    <d v="1899-12-30T11:49:40"/>
    <x v="0"/>
    <x v="17"/>
    <s v="2108138764"/>
    <s v="FBO"/>
    <d v="1899-12-30T05:08:51"/>
    <x v="2271"/>
    <d v="1899-12-30T04:26:21"/>
    <s v="Granel"/>
    <s v="E001"/>
    <x v="0"/>
    <d v="1899-12-30T20:16:08"/>
    <d v="1899-12-30T00:42:30"/>
    <x v="14"/>
    <x v="7"/>
    <x v="4"/>
    <x v="1"/>
    <n v="0"/>
    <n v="1"/>
    <x v="1"/>
    <x v="1"/>
    <x v="0"/>
    <n v="1"/>
    <x v="2"/>
    <x v="2"/>
    <d v="1899-12-30T04:26:21"/>
    <d v="1899-12-30T03:28:21"/>
    <x v="0"/>
    <m/>
    <m/>
    <d v="1899-12-30T00:00:00"/>
    <d v="1899-12-30T20:16:08"/>
    <n v="4"/>
    <n v="-0.18496527777777"/>
    <n v="1216.1333333333314"/>
    <x v="4"/>
    <x v="0"/>
  </r>
  <r>
    <x v="4"/>
    <s v="2024034191"/>
    <x v="0"/>
    <x v="796"/>
    <s v="E0646MPP"/>
    <d v="2024-12-11T00:00:00"/>
    <x v="2"/>
    <s v="2906"/>
    <x v="21"/>
    <s v="PA"/>
    <x v="2"/>
    <x v="0"/>
    <d v="2024-12-11T00:00:00"/>
    <d v="1899-12-30T15:29:39"/>
    <d v="2024-12-11T00:00:00"/>
    <d v="1899-12-30T12:23:15"/>
    <d v="2024-12-11T00:00:00"/>
    <d v="1899-12-30T13:12:10"/>
    <x v="0"/>
    <x v="17"/>
    <s v="2108138768"/>
    <s v="FBO"/>
    <d v="1899-12-30T03:55:19"/>
    <x v="2272"/>
    <d v="1899-12-30T03:06:24"/>
    <s v="Ensacado"/>
    <s v="E002"/>
    <x v="0"/>
    <d v="1899-12-30T21:42:30"/>
    <d v="1899-12-30T00:48:55"/>
    <x v="14"/>
    <x v="7"/>
    <x v="4"/>
    <x v="2"/>
    <n v="0"/>
    <n v="1"/>
    <x v="1"/>
    <x v="2"/>
    <x v="0"/>
    <n v="1"/>
    <x v="2"/>
    <x v="2"/>
    <d v="1899-12-30T03:06:24"/>
    <d v="1899-12-30T02:08:24"/>
    <x v="0"/>
    <m/>
    <m/>
    <d v="1899-12-30T00:00:00"/>
    <d v="1899-12-30T21:42:30"/>
    <n v="4"/>
    <n v="-0.12944444444445002"/>
    <n v="1302.4999999999955"/>
    <x v="13"/>
    <x v="0"/>
  </r>
  <r>
    <x v="4"/>
    <s v="2024034207"/>
    <x v="0"/>
    <x v="798"/>
    <s v="E3170MNG"/>
    <d v="2024-12-11T00:00:00"/>
    <x v="2"/>
    <s v="2906"/>
    <x v="21"/>
    <s v="PA"/>
    <x v="2"/>
    <x v="0"/>
    <d v="2024-12-11T00:00:00"/>
    <d v="1899-12-30T18:38:16"/>
    <d v="2024-12-11T00:00:00"/>
    <d v="1899-12-30T13:20:51"/>
    <d v="2024-12-11T00:00:00"/>
    <d v="1899-12-30T14:12:14"/>
    <x v="0"/>
    <x v="17"/>
    <s v="2108138771"/>
    <s v="FBO"/>
    <d v="1899-12-30T06:08:48"/>
    <x v="2273"/>
    <d v="1899-12-30T05:17:25"/>
    <s v="Ensacado"/>
    <s v="E002"/>
    <x v="0"/>
    <d v="1899-12-30T19:33:57"/>
    <d v="1899-12-30T00:51:23"/>
    <x v="11"/>
    <x v="7"/>
    <x v="4"/>
    <x v="2"/>
    <n v="0"/>
    <n v="1"/>
    <x v="1"/>
    <x v="2"/>
    <x v="0"/>
    <n v="1"/>
    <x v="2"/>
    <x v="2"/>
    <d v="1899-12-30T05:17:25"/>
    <d v="1899-12-30T04:19:25"/>
    <x v="0"/>
    <m/>
    <m/>
    <d v="1899-12-30T00:00:00"/>
    <d v="1899-12-30T19:33:57"/>
    <n v="4"/>
    <n v="-0.22042824074073997"/>
    <n v="1173.9500000000005"/>
    <x v="8"/>
    <x v="0"/>
  </r>
  <r>
    <x v="4"/>
    <s v="2024034198"/>
    <x v="0"/>
    <x v="698"/>
    <s v="E1832JSR"/>
    <d v="2024-12-11T00:00:00"/>
    <x v="2"/>
    <s v="55"/>
    <x v="19"/>
    <s v="PA"/>
    <x v="14"/>
    <x v="0"/>
    <d v="2024-12-11T00:00:00"/>
    <d v="1899-12-30T19:04:32"/>
    <d v="2024-12-11T00:00:00"/>
    <d v="1899-12-30T12:53:31"/>
    <d v="2024-12-11T00:00:00"/>
    <d v="1899-12-30T14:18:28"/>
    <x v="0"/>
    <x v="17"/>
    <s v="2108138772"/>
    <s v="FBO"/>
    <d v="1899-12-30T07:35:58"/>
    <x v="2274"/>
    <d v="1899-12-30T06:11:01"/>
    <s v="Granel"/>
    <s v="E001"/>
    <x v="0"/>
    <d v="1899-12-30T19:13:55"/>
    <d v="1899-12-30T01:24:57"/>
    <x v="13"/>
    <x v="7"/>
    <x v="4"/>
    <x v="1"/>
    <n v="0"/>
    <n v="1"/>
    <x v="1"/>
    <x v="1"/>
    <x v="0"/>
    <n v="1"/>
    <x v="2"/>
    <x v="2"/>
    <d v="1899-12-30T06:11:01"/>
    <d v="1899-12-30T05:13:01"/>
    <x v="0"/>
    <m/>
    <m/>
    <d v="1899-12-30T00:00:00"/>
    <d v="1899-12-30T19:13:55"/>
    <n v="4"/>
    <n v="-0.25765046296296001"/>
    <n v="1153.9166666666772"/>
    <x v="8"/>
    <x v="0"/>
  </r>
  <r>
    <x v="4"/>
    <s v="2024034201"/>
    <x v="0"/>
    <x v="802"/>
    <s v="E4426HTW"/>
    <d v="2024-12-11T00:00:00"/>
    <x v="2"/>
    <s v="55"/>
    <x v="19"/>
    <s v="PA"/>
    <x v="14"/>
    <x v="0"/>
    <d v="2024-12-11T00:00:00"/>
    <d v="1899-12-30T19:05:47"/>
    <d v="2024-12-11T00:00:00"/>
    <d v="1899-12-30T13:03:23"/>
    <d v="2024-12-11T00:00:00"/>
    <d v="1899-12-30T15:02:27"/>
    <x v="0"/>
    <x v="17"/>
    <s v="2108138775"/>
    <s v="FBO"/>
    <d v="1899-12-30T08:01:28"/>
    <x v="2275"/>
    <d v="1899-12-30T06:02:24"/>
    <s v="Granel"/>
    <s v="E001"/>
    <x v="0"/>
    <d v="1899-12-30T19:56:39"/>
    <d v="1899-12-30T01:59:04"/>
    <x v="13"/>
    <x v="7"/>
    <x v="4"/>
    <x v="1"/>
    <n v="0"/>
    <n v="1"/>
    <x v="1"/>
    <x v="1"/>
    <x v="0"/>
    <n v="1"/>
    <x v="2"/>
    <x v="2"/>
    <d v="1899-12-30T06:02:24"/>
    <d v="1899-12-30T05:04:24"/>
    <x v="0"/>
    <m/>
    <m/>
    <d v="1899-12-30T00:00:00"/>
    <d v="1899-12-30T19:56:39"/>
    <n v="4"/>
    <n v="-0.25166666666667004"/>
    <n v="1196.6500000000021"/>
    <x v="6"/>
    <x v="0"/>
  </r>
  <r>
    <x v="4"/>
    <s v="2024034220"/>
    <x v="0"/>
    <x v="675"/>
    <s v="E0998LSS"/>
    <d v="2024-12-11T00:00:00"/>
    <x v="2"/>
    <s v="3042"/>
    <x v="23"/>
    <s v="PA"/>
    <x v="16"/>
    <x v="0"/>
    <d v="2024-12-11T00:00:00"/>
    <d v="1899-12-30T19:08:03"/>
    <d v="2024-12-11T00:00:00"/>
    <d v="1899-12-30T14:59:39"/>
    <d v="2024-12-11T00:00:00"/>
    <d v="1899-12-30T15:21:42"/>
    <x v="0"/>
    <x v="17"/>
    <s v="2108138777"/>
    <s v="FBO"/>
    <d v="1899-12-30T04:30:27"/>
    <x v="1299"/>
    <d v="1899-12-30T04:08:24"/>
    <s v="Granel"/>
    <s v="E001"/>
    <x v="0"/>
    <d v="1899-12-30T20:13:38"/>
    <d v="1899-12-30T00:22:03"/>
    <x v="13"/>
    <x v="7"/>
    <x v="4"/>
    <x v="1"/>
    <n v="0"/>
    <n v="1"/>
    <x v="1"/>
    <x v="1"/>
    <x v="0"/>
    <n v="1"/>
    <x v="2"/>
    <x v="2"/>
    <d v="1899-12-30T04:08:24"/>
    <d v="1899-12-30T03:10:24"/>
    <x v="0"/>
    <m/>
    <m/>
    <d v="1899-12-30T00:00:00"/>
    <d v="1899-12-30T20:13:38"/>
    <n v="4"/>
    <n v="-0.17249999999999999"/>
    <n v="1213.6333333333332"/>
    <x v="6"/>
    <x v="0"/>
  </r>
  <r>
    <x v="4"/>
    <s v="2024034237"/>
    <x v="0"/>
    <x v="792"/>
    <s v="E9055JGZ"/>
    <d v="2024-12-11T00:00:00"/>
    <x v="2"/>
    <s v="2906"/>
    <x v="21"/>
    <s v="PA"/>
    <x v="2"/>
    <x v="0"/>
    <d v="2024-12-12T00:00:00"/>
    <d v="1899-12-30T12:18:29"/>
    <d v="2024-12-11T00:00:00"/>
    <d v="1899-12-30T15:53:04"/>
    <d v="2024-12-11T00:00:00"/>
    <d v="1899-12-30T16:41:25"/>
    <x v="0"/>
    <x v="18"/>
    <s v="2108138784"/>
    <s v="FBO"/>
    <d v="1899-12-30T00:48:21"/>
    <x v="2276"/>
    <d v="1899-12-30T00:00:00"/>
    <s v="Ensacado"/>
    <s v="E002"/>
    <x v="0"/>
    <d v="1899-12-30T04:22:56"/>
    <d v="1899-12-30T00:48:21"/>
    <x v="6"/>
    <x v="7"/>
    <x v="4"/>
    <x v="2"/>
    <n v="0"/>
    <n v="0"/>
    <x v="0"/>
    <x v="2"/>
    <x v="0"/>
    <n v="0"/>
    <x v="2"/>
    <x v="2"/>
    <d v="1899-12-30T00:00:00"/>
    <d v="1899-12-30T00:00:00"/>
    <x v="0"/>
    <m/>
    <m/>
    <d v="1899-12-30T00:00:00"/>
    <d v="1899-12-30T04:22:56"/>
    <n v="4"/>
    <d v="1899-12-30T03:34:35"/>
    <n v="262.93333333332953"/>
    <x v="9"/>
    <x v="0"/>
  </r>
  <r>
    <x v="4"/>
    <s v="2024034254"/>
    <x v="0"/>
    <x v="793"/>
    <s v="E5316JZJ"/>
    <d v="2024-12-11T00:00:00"/>
    <x v="2"/>
    <s v="2906"/>
    <x v="21"/>
    <s v="PA"/>
    <x v="2"/>
    <x v="0"/>
    <d v="2024-12-12T00:00:00"/>
    <d v="1899-12-30T09:35:12"/>
    <d v="2024-12-11T00:00:00"/>
    <d v="1899-12-30T16:56:32"/>
    <d v="2024-12-11T00:00:00"/>
    <d v="1899-12-30T17:16:11"/>
    <x v="0"/>
    <x v="18"/>
    <s v="2108138787"/>
    <s v="FBO"/>
    <d v="1899-12-30T00:19:39"/>
    <x v="2277"/>
    <d v="1899-12-30T00:00:00"/>
    <s v="Ensacado"/>
    <s v="E002"/>
    <x v="0"/>
    <d v="1899-12-30T07:40:59"/>
    <d v="1899-12-30T00:19:39"/>
    <x v="3"/>
    <x v="7"/>
    <x v="4"/>
    <x v="2"/>
    <n v="0"/>
    <n v="1"/>
    <x v="1"/>
    <x v="2"/>
    <x v="0"/>
    <n v="1"/>
    <x v="2"/>
    <x v="2"/>
    <d v="1899-12-30T00:00:00"/>
    <d v="1899-12-30T00:00:00"/>
    <x v="0"/>
    <m/>
    <m/>
    <d v="1899-12-30T00:00:00"/>
    <d v="1899-12-30T07:40:59"/>
    <n v="4"/>
    <d v="1899-12-30T07:21:20"/>
    <n v="460.98333333334074"/>
    <x v="10"/>
    <x v="0"/>
  </r>
  <r>
    <x v="4"/>
    <s v=""/>
    <x v="0"/>
    <x v="796"/>
    <s v="E0646MPP"/>
    <d v="2024-12-11T00:00:00"/>
    <x v="2"/>
    <s v="2906"/>
    <x v="21"/>
    <s v="PA"/>
    <x v="6"/>
    <x v="0"/>
    <d v="2024-12-11T00:00:00"/>
    <d v="1899-12-30T17:52:37"/>
    <d v="2024-12-11T00:00:00"/>
    <d v="1899-12-30T17:52:49"/>
    <d v="2024-12-11T00:00:00"/>
    <d v="1899-12-30T17:53:14"/>
    <x v="168"/>
    <x v="2"/>
    <s v="2108138789"/>
    <s v="FBO"/>
    <d v="1899-12-30T00:00:37"/>
    <x v="1756"/>
    <d v="1899-12-30T00:00:12"/>
    <s v="Ensacado"/>
    <s v="E002"/>
    <x v="0"/>
    <d v="1899-12-30T00:00:37"/>
    <d v="1899-12-30T00:00:25"/>
    <x v="8"/>
    <x v="7"/>
    <x v="4"/>
    <x v="2"/>
    <n v="1"/>
    <n v="0"/>
    <x v="1"/>
    <x v="2"/>
    <x v="0"/>
    <n v="1"/>
    <x v="2"/>
    <x v="1"/>
    <d v="1899-12-30T00:00:12"/>
    <d v="1899-12-30T00:00:12"/>
    <x v="0"/>
    <m/>
    <m/>
    <d v="1899-12-30T00:00:00"/>
    <d v="1899-12-30T00:00:37"/>
    <n v="4"/>
    <d v="1899-12-30T00:00:12"/>
    <n v="0.61666666666559067"/>
    <x v="10"/>
    <x v="1"/>
  </r>
  <r>
    <x v="4"/>
    <s v="2024034274"/>
    <x v="0"/>
    <x v="797"/>
    <s v="E6211LYC"/>
    <d v="2024-12-12T00:00:00"/>
    <x v="2"/>
    <s v="3042"/>
    <x v="23"/>
    <s v="PA"/>
    <x v="16"/>
    <x v="0"/>
    <d v="2024-12-12T00:00:00"/>
    <d v="1899-12-30T10:15:50"/>
    <d v="2024-12-12T00:00:00"/>
    <d v="1899-12-30T05:51:23"/>
    <d v="2024-12-12T00:00:00"/>
    <d v="1899-12-30T06:12:17"/>
    <x v="0"/>
    <x v="18"/>
    <s v="2108138792"/>
    <s v="FBO"/>
    <d v="1899-12-30T04:45:21"/>
    <x v="2256"/>
    <d v="1899-12-30T04:24:27"/>
    <s v="Granel"/>
    <s v="E001"/>
    <x v="0"/>
    <d v="1899-12-30T19:56:26"/>
    <d v="1899-12-30T00:20:54"/>
    <x v="4"/>
    <x v="8"/>
    <x v="4"/>
    <x v="1"/>
    <n v="0"/>
    <n v="1"/>
    <x v="1"/>
    <x v="1"/>
    <x v="0"/>
    <n v="1"/>
    <x v="2"/>
    <x v="2"/>
    <d v="1899-12-30T04:24:27"/>
    <d v="1899-12-30T03:26:27"/>
    <x v="0"/>
    <m/>
    <m/>
    <d v="1899-12-30T00:00:00"/>
    <d v="1899-12-30T19:56:26"/>
    <n v="5"/>
    <n v="-0.18364583333333998"/>
    <n v="1196.4333333333252"/>
    <x v="12"/>
    <x v="0"/>
  </r>
  <r>
    <x v="4"/>
    <s v="2024034275"/>
    <x v="0"/>
    <x v="789"/>
    <s v="E9252MPM"/>
    <d v="2024-12-12T00:00:00"/>
    <x v="2"/>
    <s v="55"/>
    <x v="19"/>
    <s v="PA"/>
    <x v="14"/>
    <x v="0"/>
    <d v="2024-12-12T00:00:00"/>
    <d v="1899-12-30T10:16:15"/>
    <d v="2024-12-12T00:00:00"/>
    <d v="1899-12-30T05:58:20"/>
    <d v="2024-12-12T00:00:00"/>
    <d v="1899-12-30T06:16:43"/>
    <x v="0"/>
    <x v="18"/>
    <s v="2108138793"/>
    <s v="FBO"/>
    <d v="1899-12-30T04:36:18"/>
    <x v="2278"/>
    <d v="1899-12-30T04:17:55"/>
    <s v="Granel"/>
    <s v="E001"/>
    <x v="0"/>
    <d v="1899-12-30T20:00:27"/>
    <d v="1899-12-30T00:18:23"/>
    <x v="4"/>
    <x v="8"/>
    <x v="4"/>
    <x v="1"/>
    <n v="0"/>
    <n v="1"/>
    <x v="1"/>
    <x v="1"/>
    <x v="0"/>
    <n v="1"/>
    <x v="2"/>
    <x v="2"/>
    <d v="1899-12-30T04:17:55"/>
    <d v="1899-12-30T03:19:55"/>
    <x v="0"/>
    <m/>
    <m/>
    <d v="1899-12-30T00:00:00"/>
    <d v="1899-12-30T20:00:27"/>
    <n v="5"/>
    <n v="-0.1791087962963"/>
    <n v="1200.4500000000037"/>
    <x v="12"/>
    <x v="0"/>
  </r>
  <r>
    <x v="4"/>
    <s v="2024034283"/>
    <x v="0"/>
    <x v="790"/>
    <s v="E1731LNY"/>
    <d v="2024-12-12T00:00:00"/>
    <x v="2"/>
    <s v="3042"/>
    <x v="23"/>
    <s v="PA"/>
    <x v="16"/>
    <x v="0"/>
    <d v="2024-12-12T00:00:00"/>
    <d v="1899-12-30T12:18:56"/>
    <d v="2024-12-12T00:00:00"/>
    <d v="1899-12-30T07:17:03"/>
    <d v="2024-12-12T00:00:00"/>
    <d v="1899-12-30T07:49:33"/>
    <x v="0"/>
    <x v="18"/>
    <s v="2108138796"/>
    <s v="FBO"/>
    <d v="1899-12-30T05:34:23"/>
    <x v="561"/>
    <d v="1899-12-30T05:01:53"/>
    <s v="Granel"/>
    <s v="E001"/>
    <x v="0"/>
    <d v="1899-12-30T19:30:36"/>
    <d v="1899-12-30T00:32:30"/>
    <x v="6"/>
    <x v="8"/>
    <x v="4"/>
    <x v="1"/>
    <n v="0"/>
    <n v="1"/>
    <x v="1"/>
    <x v="1"/>
    <x v="0"/>
    <n v="1"/>
    <x v="2"/>
    <x v="2"/>
    <d v="1899-12-30T05:01:53"/>
    <d v="1899-12-30T04:03:53"/>
    <x v="0"/>
    <m/>
    <m/>
    <d v="1899-12-30T00:00:00"/>
    <d v="1899-12-30T19:30:36"/>
    <n v="5"/>
    <n v="-0.20964120370371003"/>
    <n v="1170.5999999999988"/>
    <x v="0"/>
    <x v="0"/>
  </r>
  <r>
    <x v="3"/>
    <s v="2024034314"/>
    <x v="0"/>
    <x v="800"/>
    <s v="E5272CRR"/>
    <d v="2024-12-12T00:00:00"/>
    <x v="2"/>
    <s v="2906"/>
    <x v="21"/>
    <s v="PA"/>
    <x v="2"/>
    <x v="0"/>
    <d v="2024-12-12T00:00:00"/>
    <d v="1899-12-30T12:41:22"/>
    <d v="2024-12-12T00:00:00"/>
    <d v="1899-12-30T09:15:23"/>
    <d v="2024-12-12T00:00:00"/>
    <d v="1899-12-30T10:07:21"/>
    <x v="0"/>
    <x v="16"/>
    <s v="2108138809"/>
    <s v="FBO"/>
    <d v="1899-12-30T04:17:57"/>
    <x v="2279"/>
    <d v="1899-12-30T03:25:59"/>
    <s v="Ensacado"/>
    <s v="E002"/>
    <x v="0"/>
    <d v="1899-12-30T21:25:58"/>
    <d v="1899-12-30T00:51:58"/>
    <x v="6"/>
    <x v="8"/>
    <x v="4"/>
    <x v="2"/>
    <n v="0"/>
    <n v="1"/>
    <x v="1"/>
    <x v="2"/>
    <x v="0"/>
    <n v="1"/>
    <x v="3"/>
    <x v="2"/>
    <d v="1899-12-30T03:25:59"/>
    <d v="1899-12-30T02:27:59"/>
    <x v="0"/>
    <m/>
    <m/>
    <d v="1899-12-30T00:00:00"/>
    <d v="1899-12-30T21:25:58"/>
    <n v="5"/>
    <n v="-0.14304398148147995"/>
    <n v="1285.9666666666644"/>
    <x v="3"/>
    <x v="0"/>
  </r>
  <r>
    <x v="4"/>
    <s v="2024034323"/>
    <x v="0"/>
    <x v="803"/>
    <s v="E9482LNV"/>
    <d v="2024-12-12T00:00:00"/>
    <x v="2"/>
    <s v="2906"/>
    <x v="21"/>
    <s v="PA"/>
    <x v="2"/>
    <x v="0"/>
    <d v="2024-12-12T00:00:00"/>
    <d v="1899-12-30T15:00:31"/>
    <d v="2024-12-12T00:00:00"/>
    <d v="1899-12-30T10:00:32"/>
    <d v="2024-12-12T00:00:00"/>
    <d v="1899-12-30T10:40:22"/>
    <x v="0"/>
    <x v="18"/>
    <s v="2108138811"/>
    <s v="FBO"/>
    <d v="1899-12-30T05:39:49"/>
    <x v="1381"/>
    <d v="1899-12-30T04:59:59"/>
    <s v="Ensacado"/>
    <s v="E002"/>
    <x v="0"/>
    <d v="1899-12-30T19:39:50"/>
    <d v="1899-12-30T00:39:50"/>
    <x v="14"/>
    <x v="8"/>
    <x v="4"/>
    <x v="2"/>
    <n v="0"/>
    <n v="1"/>
    <x v="1"/>
    <x v="2"/>
    <x v="0"/>
    <n v="1"/>
    <x v="2"/>
    <x v="2"/>
    <d v="1899-12-30T04:59:59"/>
    <d v="1899-12-30T04:01:59"/>
    <x v="0"/>
    <m/>
    <m/>
    <d v="1899-12-30T00:00:00"/>
    <d v="1899-12-30T19:39:50"/>
    <n v="5"/>
    <n v="-0.20832175925926"/>
    <n v="1179.8333333333219"/>
    <x v="3"/>
    <x v="0"/>
  </r>
  <r>
    <x v="4"/>
    <s v="2024034326"/>
    <x v="0"/>
    <x v="793"/>
    <s v="E5316JZJ"/>
    <d v="2024-12-12T00:00:00"/>
    <x v="2"/>
    <s v="2906"/>
    <x v="21"/>
    <s v="PA"/>
    <x v="2"/>
    <x v="0"/>
    <d v="2024-12-12T00:00:00"/>
    <d v="1899-12-30T15:00:54"/>
    <d v="2024-12-12T00:00:00"/>
    <d v="1899-12-30T10:23:19"/>
    <d v="2024-12-12T00:00:00"/>
    <d v="1899-12-30T10:46:45"/>
    <x v="0"/>
    <x v="18"/>
    <s v="2108138812"/>
    <s v="FBO"/>
    <d v="1899-12-30T05:01:01"/>
    <x v="2280"/>
    <d v="1899-12-30T04:37:35"/>
    <s v="Ensacado"/>
    <s v="E002"/>
    <x v="0"/>
    <d v="1899-12-30T19:45:50"/>
    <d v="1899-12-30T00:23:26"/>
    <x v="14"/>
    <x v="8"/>
    <x v="4"/>
    <x v="2"/>
    <n v="0"/>
    <n v="1"/>
    <x v="1"/>
    <x v="2"/>
    <x v="0"/>
    <n v="1"/>
    <x v="2"/>
    <x v="2"/>
    <d v="1899-12-30T04:37:35"/>
    <d v="1899-12-30T03:39:35"/>
    <x v="0"/>
    <m/>
    <m/>
    <d v="1899-12-30T00:00:00"/>
    <d v="1899-12-30T19:45:50"/>
    <n v="5"/>
    <n v="-0.19276620370370001"/>
    <n v="1185.8333333333267"/>
    <x v="3"/>
    <x v="0"/>
  </r>
  <r>
    <x v="3"/>
    <s v="2024034343"/>
    <x v="0"/>
    <x v="804"/>
    <s v="E6338KCP"/>
    <d v="2024-12-12T00:00:00"/>
    <x v="2"/>
    <s v="3320"/>
    <x v="20"/>
    <s v="PA"/>
    <x v="2"/>
    <x v="0"/>
    <d v="2024-12-12T00:00:00"/>
    <d v="1899-12-30T15:37:38"/>
    <d v="2024-12-12T00:00:00"/>
    <d v="1899-12-30T12:22:39"/>
    <d v="2024-12-12T00:00:00"/>
    <d v="1899-12-30T13:20:48"/>
    <x v="0"/>
    <x v="16"/>
    <s v="2108138815"/>
    <s v="FBO"/>
    <d v="1899-12-30T04:13:08"/>
    <x v="2281"/>
    <d v="1899-12-30T03:14:59"/>
    <s v="Ensacado"/>
    <s v="E002"/>
    <x v="0"/>
    <d v="1899-12-30T21:43:09"/>
    <d v="1899-12-30T00:58:09"/>
    <x v="14"/>
    <x v="8"/>
    <x v="4"/>
    <x v="2"/>
    <n v="0"/>
    <n v="1"/>
    <x v="1"/>
    <x v="2"/>
    <x v="0"/>
    <n v="1"/>
    <x v="3"/>
    <x v="2"/>
    <d v="1899-12-30T03:14:59"/>
    <d v="1899-12-30T02:16:59"/>
    <x v="0"/>
    <m/>
    <m/>
    <d v="1899-12-30T00:00:00"/>
    <d v="1899-12-30T21:43:09"/>
    <n v="5"/>
    <n v="-0.13540509259259004"/>
    <n v="1303.1499999999971"/>
    <x v="13"/>
    <x v="0"/>
  </r>
  <r>
    <x v="3"/>
    <s v="2024034344"/>
    <x v="0"/>
    <x v="805"/>
    <s v="E2981MJS"/>
    <d v="2024-12-12T00:00:00"/>
    <x v="2"/>
    <s v="3320"/>
    <x v="20"/>
    <s v="PA"/>
    <x v="2"/>
    <x v="0"/>
    <d v="2024-12-12T00:00:00"/>
    <d v="1899-12-30T15:45:42"/>
    <d v="2024-12-12T00:00:00"/>
    <d v="1899-12-30T12:23:28"/>
    <d v="2024-12-12T00:00:00"/>
    <d v="1899-12-30T13:27:32"/>
    <x v="0"/>
    <x v="16"/>
    <s v="2108138816"/>
    <s v="FBO"/>
    <d v="1899-12-30T04:26:18"/>
    <x v="2282"/>
    <d v="1899-12-30T03:22:14"/>
    <s v="Ensacado"/>
    <s v="E002"/>
    <x v="0"/>
    <d v="1899-12-30T21:41:49"/>
    <d v="1899-12-30T01:04:04"/>
    <x v="14"/>
    <x v="8"/>
    <x v="4"/>
    <x v="2"/>
    <n v="0"/>
    <n v="1"/>
    <x v="1"/>
    <x v="2"/>
    <x v="0"/>
    <n v="1"/>
    <x v="3"/>
    <x v="2"/>
    <d v="1899-12-30T03:22:14"/>
    <d v="1899-12-30T02:24:14"/>
    <x v="0"/>
    <m/>
    <m/>
    <d v="1899-12-30T00:00:00"/>
    <d v="1899-12-30T21:41:49"/>
    <n v="5"/>
    <n v="-0.14043981481480994"/>
    <n v="1301.8166666666725"/>
    <x v="13"/>
    <x v="0"/>
  </r>
  <r>
    <x v="4"/>
    <s v="2024034377"/>
    <x v="0"/>
    <x v="301"/>
    <s v="E1938MKN"/>
    <d v="2024-12-12T00:00:00"/>
    <x v="2"/>
    <s v="2906"/>
    <x v="21"/>
    <s v="PA"/>
    <x v="2"/>
    <x v="0"/>
    <d v="2024-12-12T00:00:00"/>
    <d v="1899-12-30T18:19:21"/>
    <d v="2024-12-12T00:00:00"/>
    <d v="1899-12-30T13:23:03"/>
    <d v="2024-12-12T00:00:00"/>
    <d v="1899-12-30T15:07:24"/>
    <x v="0"/>
    <x v="17"/>
    <s v="2108138821"/>
    <s v="FBO"/>
    <d v="1899-12-30T06:40:39"/>
    <x v="2283"/>
    <d v="1899-12-30T04:56:18"/>
    <s v="Ensacado"/>
    <s v="E002"/>
    <x v="0"/>
    <d v="1899-12-30T20:48:02"/>
    <d v="1899-12-30T01:44:21"/>
    <x v="11"/>
    <x v="8"/>
    <x v="4"/>
    <x v="2"/>
    <n v="0"/>
    <n v="1"/>
    <x v="1"/>
    <x v="2"/>
    <x v="0"/>
    <n v="1"/>
    <x v="2"/>
    <x v="2"/>
    <d v="1899-12-30T04:56:18"/>
    <d v="1899-12-30T03:58:18"/>
    <x v="0"/>
    <m/>
    <m/>
    <d v="1899-12-30T00:00:00"/>
    <d v="1899-12-30T20:48:02"/>
    <n v="5"/>
    <n v="-0.20576388888888997"/>
    <n v="1248.0333333333349"/>
    <x v="6"/>
    <x v="0"/>
  </r>
  <r>
    <x v="3"/>
    <s v="2024034370"/>
    <x v="0"/>
    <x v="806"/>
    <s v="E1659KNT"/>
    <d v="2024-12-12T00:00:00"/>
    <x v="2"/>
    <s v="2906"/>
    <x v="21"/>
    <s v="PA"/>
    <x v="2"/>
    <x v="0"/>
    <d v="2024-12-12T00:00:00"/>
    <d v="1899-12-30T17:54:12"/>
    <d v="2024-12-12T00:00:00"/>
    <d v="1899-12-30T13:15:14"/>
    <d v="2024-12-12T00:00:00"/>
    <d v="1899-12-30T15:27:47"/>
    <x v="0"/>
    <x v="16"/>
    <s v="2108138823"/>
    <s v="FBO"/>
    <d v="1899-12-30T06:51:31"/>
    <x v="2284"/>
    <d v="1899-12-30T04:38:58"/>
    <s v="Ensacado"/>
    <s v="E002"/>
    <x v="0"/>
    <d v="1899-12-30T21:33:34"/>
    <d v="1899-12-30T02:12:33"/>
    <x v="8"/>
    <x v="8"/>
    <x v="4"/>
    <x v="2"/>
    <n v="0"/>
    <n v="1"/>
    <x v="1"/>
    <x v="2"/>
    <x v="0"/>
    <n v="1"/>
    <x v="3"/>
    <x v="2"/>
    <d v="1899-12-30T04:38:58"/>
    <d v="1899-12-30T03:40:58"/>
    <x v="0"/>
    <m/>
    <m/>
    <d v="1899-12-30T00:00:00"/>
    <d v="1899-12-30T21:33:34"/>
    <n v="5"/>
    <n v="-0.19372685185185001"/>
    <n v="1293.5666666666675"/>
    <x v="6"/>
    <x v="0"/>
  </r>
  <r>
    <x v="4"/>
    <s v="2024034397"/>
    <x v="0"/>
    <x v="793"/>
    <s v="E5316JZJ"/>
    <d v="2024-12-12T00:00:00"/>
    <x v="2"/>
    <s v="2906"/>
    <x v="21"/>
    <s v="PA"/>
    <x v="2"/>
    <x v="0"/>
    <d v="2024-12-13T00:00:00"/>
    <d v="1899-12-30T08:59:23"/>
    <d v="2024-12-12T00:00:00"/>
    <d v="1899-12-30T15:43:36"/>
    <d v="2024-12-12T00:00:00"/>
    <d v="1899-12-30T17:23:30"/>
    <x v="0"/>
    <x v="17"/>
    <s v="2108138831"/>
    <s v="FBO"/>
    <d v="1899-12-30T01:39:54"/>
    <x v="2285"/>
    <d v="1899-12-30T00:00:00"/>
    <s v="Ensacado"/>
    <s v="E002"/>
    <x v="0"/>
    <d v="1899-12-30T08:24:07"/>
    <d v="1899-12-30T01:39:54"/>
    <x v="2"/>
    <x v="8"/>
    <x v="4"/>
    <x v="2"/>
    <n v="0"/>
    <n v="1"/>
    <x v="1"/>
    <x v="2"/>
    <x v="0"/>
    <n v="1"/>
    <x v="2"/>
    <x v="2"/>
    <d v="1899-12-30T00:00:00"/>
    <d v="1899-12-30T00:00:00"/>
    <x v="0"/>
    <m/>
    <m/>
    <d v="1899-12-30T00:00:00"/>
    <d v="1899-12-30T08:24:07"/>
    <n v="5"/>
    <d v="1899-12-30T06:44:13"/>
    <n v="504.11666666666883"/>
    <x v="10"/>
    <x v="0"/>
  </r>
  <r>
    <x v="3"/>
    <s v="2024034393"/>
    <x v="0"/>
    <x v="792"/>
    <s v="E9055JGZ"/>
    <d v="2024-12-12T00:00:00"/>
    <x v="2"/>
    <s v="3048"/>
    <x v="27"/>
    <s v="PA"/>
    <x v="2"/>
    <x v="0"/>
    <d v="2024-12-16T00:00:00"/>
    <d v="1899-12-30T11:28:49"/>
    <d v="2024-12-12T00:00:00"/>
    <d v="1899-12-30T14:50:19"/>
    <d v="2024-12-12T00:00:00"/>
    <d v="1899-12-30T17:37:47"/>
    <x v="0"/>
    <x v="21"/>
    <s v="2108138834"/>
    <s v="FBO"/>
    <d v="1899-12-30T02:47:28"/>
    <x v="2286"/>
    <d v="1899-12-30T00:00:00"/>
    <s v="Ensacado"/>
    <s v="E002"/>
    <x v="0"/>
    <d v="1899-12-30T06:08:58"/>
    <d v="1899-12-30T02:47:28"/>
    <x v="5"/>
    <x v="8"/>
    <x v="5"/>
    <x v="2"/>
    <n v="0"/>
    <n v="1"/>
    <x v="1"/>
    <x v="2"/>
    <x v="0"/>
    <n v="1"/>
    <x v="3"/>
    <x v="2"/>
    <d v="1899-12-30T00:00:00"/>
    <d v="1899-12-30T00:00:00"/>
    <x v="0"/>
    <m/>
    <m/>
    <d v="1899-12-30T00:00:00"/>
    <d v="1899-12-30T06:08:58"/>
    <n v="5"/>
    <d v="1899-12-30T03:21:30"/>
    <n v="368.96666666666403"/>
    <x v="10"/>
    <x v="0"/>
  </r>
  <r>
    <x v="4"/>
    <s v="2024034456"/>
    <x v="0"/>
    <x v="797"/>
    <s v="E6211LYC"/>
    <d v="2024-12-13T00:00:00"/>
    <x v="2"/>
    <s v="55"/>
    <x v="19"/>
    <s v="PA"/>
    <x v="14"/>
    <x v="0"/>
    <d v="2024-12-13T00:00:00"/>
    <d v="1899-12-30T09:21:11"/>
    <d v="2024-12-13T00:00:00"/>
    <d v="1899-12-30T05:49:20"/>
    <d v="2024-12-13T00:00:00"/>
    <d v="1899-12-30T06:10:29"/>
    <x v="0"/>
    <x v="18"/>
    <s v="2108138841"/>
    <s v="FBO"/>
    <d v="1899-12-30T03:53:00"/>
    <x v="2287"/>
    <d v="1899-12-30T03:31:51"/>
    <s v="Granel"/>
    <s v="E001"/>
    <x v="0"/>
    <d v="1899-12-30T20:49:17"/>
    <d v="1899-12-30T00:21:09"/>
    <x v="3"/>
    <x v="9"/>
    <x v="4"/>
    <x v="1"/>
    <n v="0"/>
    <n v="1"/>
    <x v="1"/>
    <x v="1"/>
    <x v="0"/>
    <n v="1"/>
    <x v="2"/>
    <x v="2"/>
    <d v="1899-12-30T03:31:51"/>
    <d v="1899-12-30T02:33:51"/>
    <x v="0"/>
    <m/>
    <m/>
    <d v="1899-12-30T00:00:00"/>
    <d v="1899-12-30T20:49:17"/>
    <n v="6"/>
    <n v="-0.14711805555555998"/>
    <n v="1249.2833333333269"/>
    <x v="12"/>
    <x v="0"/>
  </r>
  <r>
    <x v="4"/>
    <s v="2024034466"/>
    <x v="0"/>
    <x v="790"/>
    <s v="E1731LNY"/>
    <d v="2024-12-13T00:00:00"/>
    <x v="2"/>
    <s v="3042"/>
    <x v="23"/>
    <s v="PA"/>
    <x v="16"/>
    <x v="0"/>
    <d v="2024-12-13T00:00:00"/>
    <d v="1899-12-30T10:52:15"/>
    <d v="2024-12-13T00:00:00"/>
    <d v="1899-12-30T07:22:38"/>
    <d v="2024-12-13T00:00:00"/>
    <d v="1899-12-30T07:49:30"/>
    <x v="0"/>
    <x v="18"/>
    <s v="2108138843"/>
    <s v="FBO"/>
    <d v="1899-12-30T03:56:29"/>
    <x v="886"/>
    <d v="1899-12-30T03:29:37"/>
    <s v="Granel"/>
    <s v="E001"/>
    <x v="0"/>
    <d v="1899-12-30T20:57:14"/>
    <d v="1899-12-30T00:26:52"/>
    <x v="4"/>
    <x v="9"/>
    <x v="4"/>
    <x v="1"/>
    <n v="0"/>
    <n v="1"/>
    <x v="1"/>
    <x v="1"/>
    <x v="0"/>
    <n v="1"/>
    <x v="2"/>
    <x v="2"/>
    <d v="1899-12-30T03:29:37"/>
    <d v="1899-12-30T02:31:37"/>
    <x v="0"/>
    <m/>
    <m/>
    <d v="1899-12-30T00:00:00"/>
    <d v="1899-12-30T20:57:14"/>
    <n v="6"/>
    <n v="-0.14556712962963003"/>
    <n v="1257.2333333333363"/>
    <x v="0"/>
    <x v="0"/>
  </r>
  <r>
    <x v="4"/>
    <s v="2024034479"/>
    <x v="0"/>
    <x v="807"/>
    <s v="E1437MRF"/>
    <d v="2024-12-13T00:00:00"/>
    <x v="2"/>
    <s v="2906"/>
    <x v="21"/>
    <s v="PA"/>
    <x v="2"/>
    <x v="0"/>
    <d v="2024-12-13T00:00:00"/>
    <d v="1899-12-30T11:44:08"/>
    <d v="2024-12-13T00:00:00"/>
    <d v="1899-12-30T08:20:28"/>
    <d v="2024-12-13T00:00:00"/>
    <d v="1899-12-30T08:47:45"/>
    <x v="0"/>
    <x v="17"/>
    <s v="2108138845"/>
    <s v="FBO"/>
    <d v="1899-12-30T03:50:57"/>
    <x v="1052"/>
    <d v="1899-12-30T03:23:40"/>
    <s v="Ensacado"/>
    <s v="E002"/>
    <x v="0"/>
    <d v="1899-12-30T21:03:36"/>
    <d v="1899-12-30T00:27:17"/>
    <x v="5"/>
    <x v="9"/>
    <x v="4"/>
    <x v="2"/>
    <n v="0"/>
    <n v="1"/>
    <x v="1"/>
    <x v="2"/>
    <x v="0"/>
    <n v="1"/>
    <x v="2"/>
    <x v="2"/>
    <d v="1899-12-30T03:23:40"/>
    <d v="1899-12-30T02:25:40"/>
    <x v="0"/>
    <m/>
    <m/>
    <d v="1899-12-30T00:00:00"/>
    <d v="1899-12-30T21:03:36"/>
    <n v="6"/>
    <n v="-0.14143518518518"/>
    <n v="1263.6000000000083"/>
    <x v="1"/>
    <x v="0"/>
  </r>
  <r>
    <x v="4"/>
    <s v="2024034477"/>
    <x v="0"/>
    <x v="808"/>
    <s v="E9059LCN"/>
    <d v="2024-12-13T00:00:00"/>
    <x v="2"/>
    <s v="2906"/>
    <x v="21"/>
    <s v="PA"/>
    <x v="2"/>
    <x v="0"/>
    <d v="2024-12-13T00:00:00"/>
    <d v="1899-12-30T15:50:51"/>
    <d v="2024-12-13T00:00:00"/>
    <d v="1899-12-30T08:10:12"/>
    <d v="2024-12-13T00:00:00"/>
    <d v="1899-12-30T09:57:13"/>
    <x v="0"/>
    <x v="17"/>
    <s v="2108138846"/>
    <s v="FBO"/>
    <d v="1899-12-30T09:27:40"/>
    <x v="2288"/>
    <d v="1899-12-30T07:40:39"/>
    <s v="Ensacado"/>
    <s v="E002"/>
    <x v="0"/>
    <d v="1899-12-30T18:06:21"/>
    <d v="1899-12-30T01:47:01"/>
    <x v="14"/>
    <x v="9"/>
    <x v="4"/>
    <x v="2"/>
    <n v="0"/>
    <n v="1"/>
    <x v="1"/>
    <x v="2"/>
    <x v="0"/>
    <n v="1"/>
    <x v="2"/>
    <x v="2"/>
    <d v="1899-12-30T07:40:39"/>
    <d v="1899-12-30T06:42:39"/>
    <x v="0"/>
    <m/>
    <m/>
    <d v="1899-12-30T00:00:00"/>
    <d v="1899-12-30T18:06:21"/>
    <n v="6"/>
    <n v="-0.31989583333332999"/>
    <n v="1086.3500000000054"/>
    <x v="2"/>
    <x v="0"/>
  </r>
  <r>
    <x v="4"/>
    <s v="2024034486"/>
    <x v="0"/>
    <x v="301"/>
    <s v="E1938MKN"/>
    <d v="2024-12-13T00:00:00"/>
    <x v="2"/>
    <s v="2906"/>
    <x v="21"/>
    <s v="PA"/>
    <x v="2"/>
    <x v="0"/>
    <d v="2024-12-13T00:00:00"/>
    <d v="1899-12-30T12:44:24"/>
    <d v="2024-12-13T00:00:00"/>
    <d v="1899-12-30T08:36:26"/>
    <d v="2024-12-13T00:00:00"/>
    <d v="1899-12-30T10:00:51"/>
    <x v="0"/>
    <x v="17"/>
    <s v="2108138847"/>
    <s v="FBO"/>
    <d v="1899-12-30T05:32:23"/>
    <x v="2289"/>
    <d v="1899-12-30T04:07:58"/>
    <s v="Ensacado"/>
    <s v="E002"/>
    <x v="0"/>
    <d v="1899-12-30T21:16:26"/>
    <d v="1899-12-30T01:24:25"/>
    <x v="6"/>
    <x v="9"/>
    <x v="4"/>
    <x v="2"/>
    <n v="0"/>
    <n v="1"/>
    <x v="1"/>
    <x v="2"/>
    <x v="0"/>
    <n v="1"/>
    <x v="2"/>
    <x v="2"/>
    <d v="1899-12-30T04:07:58"/>
    <d v="1899-12-30T03:09:58"/>
    <x v="0"/>
    <m/>
    <m/>
    <d v="1899-12-30T00:00:00"/>
    <d v="1899-12-30T21:16:26"/>
    <n v="6"/>
    <n v="-0.17219907407407004"/>
    <n v="1276.4333333333316"/>
    <x v="3"/>
    <x v="0"/>
  </r>
  <r>
    <x v="4"/>
    <s v="2024034505"/>
    <x v="0"/>
    <x v="793"/>
    <s v="E5316JZJ"/>
    <d v="2024-12-13T00:00:00"/>
    <x v="2"/>
    <s v="2906"/>
    <x v="21"/>
    <s v="PA"/>
    <x v="2"/>
    <x v="0"/>
    <d v="2024-12-13T00:00:00"/>
    <d v="1899-12-30T15:17:21"/>
    <d v="2024-12-13T00:00:00"/>
    <d v="1899-12-30T10:12:40"/>
    <d v="2024-12-13T00:00:00"/>
    <d v="1899-12-30T11:42:32"/>
    <x v="0"/>
    <x v="17"/>
    <s v="2108138851"/>
    <s v="FBO"/>
    <d v="1899-12-30T06:34:33"/>
    <x v="2290"/>
    <d v="1899-12-30T05:04:41"/>
    <s v="Ensacado"/>
    <s v="E002"/>
    <x v="0"/>
    <d v="1899-12-30T20:25:10"/>
    <d v="1899-12-30T01:29:52"/>
    <x v="14"/>
    <x v="9"/>
    <x v="4"/>
    <x v="2"/>
    <n v="0"/>
    <n v="1"/>
    <x v="1"/>
    <x v="2"/>
    <x v="0"/>
    <n v="1"/>
    <x v="2"/>
    <x v="2"/>
    <d v="1899-12-30T05:04:41"/>
    <d v="1899-12-30T04:06:41"/>
    <x v="0"/>
    <m/>
    <m/>
    <d v="1899-12-30T00:00:00"/>
    <d v="1899-12-30T20:25:10"/>
    <n v="6"/>
    <n v="-0.21158564814815001"/>
    <n v="1225.1666666666677"/>
    <x v="4"/>
    <x v="0"/>
  </r>
  <r>
    <x v="3"/>
    <s v="2024034506"/>
    <x v="0"/>
    <x v="800"/>
    <s v="E5272CRR"/>
    <d v="2024-12-13T00:00:00"/>
    <x v="2"/>
    <s v="3320"/>
    <x v="20"/>
    <s v="PA"/>
    <x v="2"/>
    <x v="0"/>
    <d v="2024-12-13T00:00:00"/>
    <d v="1899-12-30T16:05:12"/>
    <d v="2024-12-13T00:00:00"/>
    <d v="1899-12-30T10:14:48"/>
    <d v="2024-12-13T00:00:00"/>
    <d v="1899-12-30T11:51:11"/>
    <x v="0"/>
    <x v="16"/>
    <s v="2108138852"/>
    <s v="FBO"/>
    <d v="1899-12-30T07:26:47"/>
    <x v="170"/>
    <d v="1899-12-30T05:50:24"/>
    <s v="Ensacado"/>
    <s v="E002"/>
    <x v="0"/>
    <d v="1899-12-30T19:45:58"/>
    <d v="1899-12-30T01:36:23"/>
    <x v="10"/>
    <x v="9"/>
    <x v="4"/>
    <x v="2"/>
    <n v="0"/>
    <n v="1"/>
    <x v="1"/>
    <x v="2"/>
    <x v="0"/>
    <n v="1"/>
    <x v="3"/>
    <x v="2"/>
    <d v="1899-12-30T05:50:24"/>
    <d v="1899-12-30T04:52:24"/>
    <x v="0"/>
    <m/>
    <m/>
    <d v="1899-12-30T00:00:00"/>
    <d v="1899-12-30T19:45:58"/>
    <n v="6"/>
    <n v="-0.24333333333333995"/>
    <n v="1185.9666666666565"/>
    <x v="4"/>
    <x v="0"/>
  </r>
  <r>
    <x v="4"/>
    <s v="2024034526"/>
    <x v="0"/>
    <x v="792"/>
    <s v="E9055JGZ"/>
    <d v="2024-12-13T00:00:00"/>
    <x v="2"/>
    <s v="2906"/>
    <x v="21"/>
    <s v="PA"/>
    <x v="2"/>
    <x v="0"/>
    <d v="2024-12-13T00:00:00"/>
    <d v="1899-12-30T16:06:08"/>
    <d v="2024-12-13T00:00:00"/>
    <d v="1899-12-30T11:50:24"/>
    <d v="2024-12-13T00:00:00"/>
    <d v="1899-12-30T13:34:48"/>
    <x v="0"/>
    <x v="17"/>
    <s v="2108138857"/>
    <s v="FBO"/>
    <d v="1899-12-30T06:00:08"/>
    <x v="2291"/>
    <d v="1899-12-30T04:15:44"/>
    <s v="Ensacado"/>
    <s v="E002"/>
    <x v="0"/>
    <d v="1899-12-30T21:28:39"/>
    <d v="1899-12-30T01:44:24"/>
    <x v="10"/>
    <x v="9"/>
    <x v="4"/>
    <x v="2"/>
    <n v="0"/>
    <n v="1"/>
    <x v="1"/>
    <x v="2"/>
    <x v="0"/>
    <n v="1"/>
    <x v="2"/>
    <x v="2"/>
    <d v="1899-12-30T04:15:44"/>
    <d v="1899-12-30T03:17:44"/>
    <x v="0"/>
    <m/>
    <m/>
    <d v="1899-12-30T00:00:00"/>
    <d v="1899-12-30T21:28:39"/>
    <n v="6"/>
    <n v="-0.17759259259260002"/>
    <n v="1288.6499999999892"/>
    <x v="13"/>
    <x v="0"/>
  </r>
  <r>
    <x v="4"/>
    <s v="2024034545"/>
    <x v="0"/>
    <x v="676"/>
    <s v="E3174JJN"/>
    <d v="2024-12-13T00:00:00"/>
    <x v="2"/>
    <s v="3042"/>
    <x v="23"/>
    <s v="PA"/>
    <x v="16"/>
    <x v="0"/>
    <d v="2024-12-13T00:00:00"/>
    <d v="1899-12-30T17:12:07"/>
    <d v="2024-12-13T00:00:00"/>
    <d v="1899-12-30T13:12:38"/>
    <d v="2024-12-13T00:00:00"/>
    <d v="1899-12-30T13:37:36"/>
    <x v="0"/>
    <x v="18"/>
    <s v="2108138858"/>
    <s v="FBO"/>
    <d v="1899-12-30T04:24:27"/>
    <x v="713"/>
    <d v="1899-12-30T03:59:29"/>
    <s v="Granel"/>
    <s v="E001"/>
    <x v="0"/>
    <d v="1899-12-30T20:25:28"/>
    <d v="1899-12-30T00:24:58"/>
    <x v="8"/>
    <x v="9"/>
    <x v="4"/>
    <x v="1"/>
    <n v="0"/>
    <n v="1"/>
    <x v="1"/>
    <x v="1"/>
    <x v="0"/>
    <n v="1"/>
    <x v="2"/>
    <x v="2"/>
    <d v="1899-12-30T03:59:29"/>
    <d v="1899-12-30T03:01:29"/>
    <x v="0"/>
    <m/>
    <m/>
    <d v="1899-12-30T00:00:00"/>
    <d v="1899-12-30T20:25:28"/>
    <n v="6"/>
    <n v="-0.16630787037038008"/>
    <n v="1225.4666666666628"/>
    <x v="13"/>
    <x v="0"/>
  </r>
  <r>
    <x v="4"/>
    <s v="2024034586"/>
    <x v="0"/>
    <x v="793"/>
    <s v="E5316JZJ"/>
    <d v="2024-12-13T00:00:00"/>
    <x v="2"/>
    <s v="2906"/>
    <x v="21"/>
    <s v="PA"/>
    <x v="2"/>
    <x v="0"/>
    <d v="2024-12-16T00:00:00"/>
    <d v="1899-12-30T10:56:14"/>
    <d v="2024-12-13T00:00:00"/>
    <d v="1899-12-30T17:09:03"/>
    <d v="2024-12-13T00:00:00"/>
    <d v="1899-12-30T17:32:17"/>
    <x v="0"/>
    <x v="18"/>
    <s v="2108138869"/>
    <s v="FBO"/>
    <d v="1899-12-30T00:23:14"/>
    <x v="2292"/>
    <d v="1899-12-30T00:00:00"/>
    <s v="Ensacado"/>
    <s v="E002"/>
    <x v="0"/>
    <d v="1899-12-30T06:36:03"/>
    <d v="1899-12-30T00:23:14"/>
    <x v="4"/>
    <x v="9"/>
    <x v="5"/>
    <x v="2"/>
    <n v="0"/>
    <n v="1"/>
    <x v="1"/>
    <x v="2"/>
    <x v="0"/>
    <n v="1"/>
    <x v="2"/>
    <x v="2"/>
    <d v="1899-12-30T00:00:00"/>
    <d v="1899-12-30T00:00:00"/>
    <x v="0"/>
    <m/>
    <m/>
    <d v="1899-12-30T00:00:00"/>
    <d v="1899-12-30T06:36:03"/>
    <n v="6"/>
    <d v="1899-12-30T06:12:49"/>
    <n v="396.04999999999677"/>
    <x v="10"/>
    <x v="0"/>
  </r>
  <r>
    <x v="4"/>
    <s v="2024034604"/>
    <x v="0"/>
    <x v="792"/>
    <s v="E9055JGZ"/>
    <d v="2024-12-13T00:00:00"/>
    <x v="2"/>
    <s v="2906"/>
    <x v="21"/>
    <s v="PA"/>
    <x v="2"/>
    <x v="0"/>
    <d v="2024-12-16T00:00:00"/>
    <d v="1899-12-30T10:56:32"/>
    <d v="2024-12-13T00:00:00"/>
    <d v="1899-12-30T19:01:34"/>
    <d v="2024-12-13T00:00:00"/>
    <d v="1899-12-30T19:43:46"/>
    <x v="0"/>
    <x v="18"/>
    <s v="2108138873"/>
    <s v="FBO"/>
    <d v="1899-12-30T00:42:12"/>
    <x v="331"/>
    <d v="1899-12-30T00:00:00"/>
    <s v="Ensacado"/>
    <s v="E002"/>
    <x v="0"/>
    <d v="1899-12-30T08:47:14"/>
    <d v="1899-12-30T00:42:12"/>
    <x v="4"/>
    <x v="9"/>
    <x v="5"/>
    <x v="2"/>
    <n v="0"/>
    <n v="1"/>
    <x v="1"/>
    <x v="2"/>
    <x v="0"/>
    <n v="1"/>
    <x v="2"/>
    <x v="2"/>
    <d v="1899-12-30T00:00:00"/>
    <d v="1899-12-30T00:00:00"/>
    <x v="0"/>
    <m/>
    <m/>
    <d v="1899-12-30T00:00:00"/>
    <d v="1899-12-30T08:47:14"/>
    <n v="6"/>
    <d v="1899-12-30T08:05:02"/>
    <n v="527.23333333333437"/>
    <x v="7"/>
    <x v="0"/>
  </r>
  <r>
    <x v="4"/>
    <s v="2024034609"/>
    <x v="0"/>
    <x v="797"/>
    <s v="E6211LYC"/>
    <d v="2024-12-16T00:00:00"/>
    <x v="2"/>
    <s v="55"/>
    <x v="19"/>
    <s v="PA"/>
    <x v="14"/>
    <x v="0"/>
    <d v="2024-12-16T00:00:00"/>
    <d v="1899-12-30T10:57:14"/>
    <d v="2024-12-16T00:00:00"/>
    <d v="1899-12-30T05:54:18"/>
    <d v="2024-12-16T00:00:00"/>
    <d v="1899-12-30T06:15:43"/>
    <x v="0"/>
    <x v="18"/>
    <s v="2108138874"/>
    <s v="FBO"/>
    <d v="1899-12-30T05:24:21"/>
    <x v="1632"/>
    <d v="1899-12-30T05:02:56"/>
    <s v="Granel"/>
    <s v="E001"/>
    <x v="0"/>
    <d v="1899-12-30T19:18:28"/>
    <d v="1899-12-30T00:21:25"/>
    <x v="4"/>
    <x v="11"/>
    <x v="5"/>
    <x v="1"/>
    <n v="0"/>
    <n v="1"/>
    <x v="1"/>
    <x v="1"/>
    <x v="0"/>
    <n v="1"/>
    <x v="2"/>
    <x v="2"/>
    <d v="1899-12-30T05:02:56"/>
    <d v="1899-12-30T04:04:56"/>
    <x v="0"/>
    <m/>
    <m/>
    <d v="1899-12-30T00:00:00"/>
    <d v="1899-12-30T19:18:28"/>
    <n v="2"/>
    <n v="-0.21037037037036999"/>
    <n v="1158.4666666666596"/>
    <x v="12"/>
    <x v="0"/>
  </r>
  <r>
    <x v="4"/>
    <s v="2024034612"/>
    <x v="0"/>
    <x v="790"/>
    <s v="E1731LNY"/>
    <d v="2024-12-16T00:00:00"/>
    <x v="2"/>
    <s v="3042"/>
    <x v="23"/>
    <s v="PA"/>
    <x v="16"/>
    <x v="0"/>
    <d v="2024-12-16T00:00:00"/>
    <d v="1899-12-30T10:57:37"/>
    <d v="2024-12-16T00:00:00"/>
    <d v="1899-12-30T07:06:32"/>
    <d v="2024-12-16T00:00:00"/>
    <d v="1899-12-30T07:37:10"/>
    <x v="0"/>
    <x v="18"/>
    <s v="2108138875"/>
    <s v="FBO"/>
    <d v="1899-12-30T04:21:43"/>
    <x v="1152"/>
    <d v="1899-12-30T03:51:05"/>
    <s v="Granel"/>
    <s v="E001"/>
    <x v="0"/>
    <d v="1899-12-30T20:39:32"/>
    <d v="1899-12-30T00:30:38"/>
    <x v="4"/>
    <x v="11"/>
    <x v="5"/>
    <x v="1"/>
    <n v="0"/>
    <n v="1"/>
    <x v="1"/>
    <x v="1"/>
    <x v="0"/>
    <n v="1"/>
    <x v="2"/>
    <x v="2"/>
    <d v="1899-12-30T03:51:05"/>
    <d v="1899-12-30T02:53:05"/>
    <x v="0"/>
    <m/>
    <m/>
    <d v="1899-12-30T00:00:00"/>
    <d v="1899-12-30T20:39:32"/>
    <n v="2"/>
    <n v="-0.16047453703703995"/>
    <n v="1239.5333333333315"/>
    <x v="0"/>
    <x v="0"/>
  </r>
  <r>
    <x v="4"/>
    <s v="2024034654"/>
    <x v="0"/>
    <x v="789"/>
    <s v="E9252MPM"/>
    <d v="2024-12-16T00:00:00"/>
    <x v="2"/>
    <s v="55"/>
    <x v="19"/>
    <s v="PA"/>
    <x v="14"/>
    <x v="0"/>
    <d v="2024-12-16T00:00:00"/>
    <d v="1899-12-30T15:36:24"/>
    <d v="2024-12-16T00:00:00"/>
    <d v="1899-12-30T09:54:16"/>
    <d v="2024-12-16T00:00:00"/>
    <d v="1899-12-30T10:33:05"/>
    <x v="0"/>
    <x v="18"/>
    <s v="2108138883"/>
    <s v="FBO"/>
    <d v="1899-12-30T06:20:57"/>
    <x v="1196"/>
    <d v="1899-12-30T05:42:08"/>
    <s v="Granel"/>
    <s v="E001"/>
    <x v="0"/>
    <d v="1899-12-30T18:56:40"/>
    <d v="1899-12-30T00:38:49"/>
    <x v="14"/>
    <x v="11"/>
    <x v="5"/>
    <x v="1"/>
    <n v="0"/>
    <n v="1"/>
    <x v="1"/>
    <x v="1"/>
    <x v="0"/>
    <n v="1"/>
    <x v="2"/>
    <x v="2"/>
    <d v="1899-12-30T05:42:08"/>
    <d v="1899-12-30T04:44:08"/>
    <x v="0"/>
    <m/>
    <m/>
    <d v="1899-12-30T00:00:00"/>
    <d v="1899-12-30T18:56:40"/>
    <n v="2"/>
    <n v="-0.23759259259258997"/>
    <n v="1136.6666666666581"/>
    <x v="3"/>
    <x v="0"/>
  </r>
  <r>
    <x v="4"/>
    <s v="2024034663"/>
    <x v="0"/>
    <x v="793"/>
    <s v="E5316JZJ"/>
    <d v="2024-12-16T00:00:00"/>
    <x v="2"/>
    <s v="2906"/>
    <x v="21"/>
    <s v="PA"/>
    <x v="2"/>
    <x v="0"/>
    <d v="2024-12-16T00:00:00"/>
    <d v="1899-12-30T14:52:30"/>
    <d v="2024-12-16T00:00:00"/>
    <d v="1899-12-30T10:43:04"/>
    <d v="2024-12-16T00:00:00"/>
    <d v="1899-12-30T11:01:49"/>
    <x v="0"/>
    <x v="18"/>
    <s v="2108138885"/>
    <s v="FBO"/>
    <d v="1899-12-30T04:28:11"/>
    <x v="1535"/>
    <d v="1899-12-30T04:09:26"/>
    <s v="Ensacado"/>
    <s v="E002"/>
    <x v="0"/>
    <d v="1899-12-30T20:09:18"/>
    <d v="1899-12-30T00:18:45"/>
    <x v="7"/>
    <x v="11"/>
    <x v="5"/>
    <x v="2"/>
    <n v="0"/>
    <n v="1"/>
    <x v="1"/>
    <x v="2"/>
    <x v="0"/>
    <n v="1"/>
    <x v="2"/>
    <x v="2"/>
    <d v="1899-12-30T04:09:26"/>
    <d v="1899-12-30T03:11:26"/>
    <x v="0"/>
    <m/>
    <m/>
    <d v="1899-12-30T00:00:00"/>
    <d v="1899-12-30T20:09:18"/>
    <n v="2"/>
    <n v="-0.17321759259259994"/>
    <n v="1209.2999999999988"/>
    <x v="4"/>
    <x v="0"/>
  </r>
  <r>
    <x v="3"/>
    <s v="2024034671"/>
    <x v="0"/>
    <x v="809"/>
    <s v="E1892MWT"/>
    <d v="2024-12-16T00:00:00"/>
    <x v="2"/>
    <s v="2906"/>
    <x v="21"/>
    <s v="PA"/>
    <x v="2"/>
    <x v="0"/>
    <d v="2024-12-16T00:00:00"/>
    <d v="1899-12-30T16:12:13"/>
    <d v="2024-12-16T00:00:00"/>
    <d v="1899-12-30T11:24:42"/>
    <d v="2024-12-16T00:00:00"/>
    <d v="1899-12-30T12:04:59"/>
    <x v="0"/>
    <x v="16"/>
    <s v="2108138886"/>
    <s v="FBO"/>
    <d v="1899-12-30T05:27:48"/>
    <x v="204"/>
    <d v="1899-12-30T04:47:31"/>
    <s v="Ensacado"/>
    <s v="E002"/>
    <x v="0"/>
    <d v="1899-12-30T19:52:45"/>
    <d v="1899-12-30T00:40:17"/>
    <x v="10"/>
    <x v="11"/>
    <x v="5"/>
    <x v="2"/>
    <n v="0"/>
    <n v="1"/>
    <x v="1"/>
    <x v="2"/>
    <x v="0"/>
    <n v="1"/>
    <x v="3"/>
    <x v="2"/>
    <d v="1899-12-30T04:47:31"/>
    <d v="1899-12-30T03:49:31"/>
    <x v="0"/>
    <m/>
    <m/>
    <d v="1899-12-30T00:00:00"/>
    <d v="1899-12-30T19:52:45"/>
    <n v="2"/>
    <n v="-0.19966435185185"/>
    <n v="1192.7500000000068"/>
    <x v="5"/>
    <x v="0"/>
  </r>
  <r>
    <x v="4"/>
    <s v="2024034685"/>
    <x v="0"/>
    <x v="790"/>
    <s v="E1731LNY"/>
    <d v="2024-12-16T00:00:00"/>
    <x v="2"/>
    <s v="55"/>
    <x v="19"/>
    <s v="PA"/>
    <x v="14"/>
    <x v="0"/>
    <d v="2024-12-16T00:00:00"/>
    <d v="1899-12-30T16:19:12"/>
    <d v="2024-12-16T00:00:00"/>
    <d v="1899-12-30T12:18:37"/>
    <d v="2024-12-16T00:00:00"/>
    <d v="1899-12-30T13:04:01"/>
    <x v="0"/>
    <x v="18"/>
    <s v="2108138887"/>
    <s v="FBO"/>
    <d v="1899-12-30T04:45:59"/>
    <x v="2293"/>
    <d v="1899-12-30T04:00:35"/>
    <s v="Granel"/>
    <s v="E001"/>
    <x v="0"/>
    <d v="1899-12-30T20:44:48"/>
    <d v="1899-12-30T00:45:24"/>
    <x v="10"/>
    <x v="11"/>
    <x v="5"/>
    <x v="1"/>
    <n v="0"/>
    <n v="1"/>
    <x v="1"/>
    <x v="1"/>
    <x v="0"/>
    <n v="1"/>
    <x v="2"/>
    <x v="2"/>
    <d v="1899-12-30T04:00:35"/>
    <d v="1899-12-30T03:02:35"/>
    <x v="0"/>
    <m/>
    <m/>
    <d v="1899-12-30T00:00:00"/>
    <d v="1899-12-30T20:44:48"/>
    <n v="2"/>
    <n v="-0.1670717592592601"/>
    <n v="1244.800000000002"/>
    <x v="13"/>
    <x v="0"/>
  </r>
  <r>
    <x v="4"/>
    <s v="2024034696"/>
    <x v="0"/>
    <x v="792"/>
    <s v="E9055JGZ"/>
    <d v="2024-12-16T00:00:00"/>
    <x v="2"/>
    <s v="2906"/>
    <x v="21"/>
    <s v="PA"/>
    <x v="2"/>
    <x v="0"/>
    <d v="2024-12-16T00:00:00"/>
    <d v="1899-12-30T16:18:59"/>
    <d v="2024-12-16T00:00:00"/>
    <d v="1899-12-30T12:57:08"/>
    <d v="2024-12-16T00:00:00"/>
    <d v="1899-12-30T13:33:53"/>
    <x v="0"/>
    <x v="18"/>
    <s v="2108138888"/>
    <s v="FBO"/>
    <d v="1899-12-30T03:58:36"/>
    <x v="2060"/>
    <d v="1899-12-30T03:21:51"/>
    <s v="Ensacado"/>
    <s v="E002"/>
    <x v="0"/>
    <d v="1899-12-30T21:14:53"/>
    <d v="1899-12-30T00:36:45"/>
    <x v="10"/>
    <x v="11"/>
    <x v="5"/>
    <x v="2"/>
    <n v="0"/>
    <n v="1"/>
    <x v="1"/>
    <x v="2"/>
    <x v="0"/>
    <n v="1"/>
    <x v="2"/>
    <x v="2"/>
    <d v="1899-12-30T03:21:51"/>
    <d v="1899-12-30T02:23:51"/>
    <x v="0"/>
    <m/>
    <m/>
    <d v="1899-12-30T00:00:00"/>
    <d v="1899-12-30T21:14:53"/>
    <n v="2"/>
    <n v="-0.14017361111111004"/>
    <n v="1274.88333333333"/>
    <x v="13"/>
    <x v="0"/>
  </r>
  <r>
    <x v="4"/>
    <s v="2024034743"/>
    <x v="0"/>
    <x v="678"/>
    <s v="E4570MKW"/>
    <d v="2024-12-16T00:00:00"/>
    <x v="2"/>
    <s v="3042"/>
    <x v="23"/>
    <s v="PA"/>
    <x v="16"/>
    <x v="0"/>
    <d v="2024-12-17T00:00:00"/>
    <d v="1899-12-30T12:48:56"/>
    <d v="2024-12-16T00:00:00"/>
    <d v="1899-12-30T16:50:48"/>
    <d v="2024-12-16T00:00:00"/>
    <d v="1899-12-30T17:28:57"/>
    <x v="0"/>
    <x v="18"/>
    <s v="2108138891"/>
    <s v="FBO"/>
    <d v="1899-12-30T00:38:09"/>
    <x v="2294"/>
    <d v="1899-12-30T00:00:00"/>
    <s v="Granel"/>
    <s v="E001"/>
    <x v="0"/>
    <d v="1899-12-30T04:40:01"/>
    <d v="1899-12-30T00:38:09"/>
    <x v="6"/>
    <x v="11"/>
    <x v="5"/>
    <x v="1"/>
    <n v="0"/>
    <n v="0"/>
    <x v="0"/>
    <x v="1"/>
    <x v="0"/>
    <n v="0"/>
    <x v="2"/>
    <x v="2"/>
    <d v="1899-12-30T00:00:00"/>
    <d v="1899-12-30T00:00:00"/>
    <x v="0"/>
    <m/>
    <m/>
    <d v="1899-12-30T00:00:00"/>
    <d v="1899-12-30T04:40:01"/>
    <n v="2"/>
    <d v="1899-12-30T04:01:52"/>
    <n v="280.01666666666881"/>
    <x v="10"/>
    <x v="0"/>
  </r>
  <r>
    <x v="4"/>
    <s v="2024034764"/>
    <x v="0"/>
    <x v="789"/>
    <s v="E9252MPM"/>
    <d v="2024-12-17T00:00:00"/>
    <x v="2"/>
    <s v="3042"/>
    <x v="23"/>
    <s v="PA"/>
    <x v="16"/>
    <x v="0"/>
    <d v="2024-12-17T00:00:00"/>
    <d v="1899-12-30T10:11:45"/>
    <d v="2024-12-17T00:00:00"/>
    <d v="1899-12-30T06:28:11"/>
    <d v="2024-12-17T00:00:00"/>
    <d v="1899-12-30T06:49:05"/>
    <x v="0"/>
    <x v="18"/>
    <s v="2108138894"/>
    <s v="FBO"/>
    <d v="1899-12-30T04:04:28"/>
    <x v="2256"/>
    <d v="1899-12-30T03:43:34"/>
    <s v="Granel"/>
    <s v="E001"/>
    <x v="0"/>
    <d v="1899-12-30T20:37:19"/>
    <d v="1899-12-30T00:20:54"/>
    <x v="4"/>
    <x v="12"/>
    <x v="5"/>
    <x v="1"/>
    <n v="0"/>
    <n v="1"/>
    <x v="1"/>
    <x v="1"/>
    <x v="0"/>
    <n v="1"/>
    <x v="2"/>
    <x v="2"/>
    <d v="1899-12-30T03:43:34"/>
    <d v="1899-12-30T02:45:34"/>
    <x v="0"/>
    <m/>
    <m/>
    <d v="1899-12-30T00:00:00"/>
    <d v="1899-12-30T20:37:19"/>
    <n v="3"/>
    <n v="-0.15525462962962999"/>
    <n v="1237.3166666666675"/>
    <x v="12"/>
    <x v="0"/>
  </r>
  <r>
    <x v="4"/>
    <s v="2024034768"/>
    <x v="0"/>
    <x v="790"/>
    <s v="E1731LNY"/>
    <d v="2024-12-17T00:00:00"/>
    <x v="2"/>
    <s v="55"/>
    <x v="19"/>
    <s v="PA"/>
    <x v="14"/>
    <x v="0"/>
    <d v="2024-12-17T00:00:00"/>
    <d v="1899-12-30T10:12:07"/>
    <d v="2024-12-17T00:00:00"/>
    <d v="1899-12-30T06:49:46"/>
    <d v="2024-12-17T00:00:00"/>
    <d v="1899-12-30T07:15:41"/>
    <x v="0"/>
    <x v="18"/>
    <s v="2108138895"/>
    <s v="FBO"/>
    <d v="1899-12-30T03:48:16"/>
    <x v="1104"/>
    <d v="1899-12-30T03:22:21"/>
    <s v="Granel"/>
    <s v="E001"/>
    <x v="0"/>
    <d v="1899-12-30T21:03:33"/>
    <d v="1899-12-30T00:25:55"/>
    <x v="4"/>
    <x v="12"/>
    <x v="5"/>
    <x v="1"/>
    <n v="0"/>
    <n v="1"/>
    <x v="1"/>
    <x v="1"/>
    <x v="0"/>
    <n v="1"/>
    <x v="2"/>
    <x v="2"/>
    <d v="1899-12-30T03:22:21"/>
    <d v="1899-12-30T02:24:21"/>
    <x v="0"/>
    <m/>
    <m/>
    <d v="1899-12-30T00:00:00"/>
    <d v="1899-12-30T21:03:33"/>
    <n v="3"/>
    <n v="-0.14052083333332999"/>
    <n v="1263.5499999999972"/>
    <x v="0"/>
    <x v="0"/>
  </r>
  <r>
    <x v="4"/>
    <s v="2024034773"/>
    <x v="0"/>
    <x v="676"/>
    <s v="E3174JJN"/>
    <d v="2024-12-17T00:00:00"/>
    <x v="2"/>
    <s v="55"/>
    <x v="19"/>
    <s v="PA"/>
    <x v="14"/>
    <x v="0"/>
    <d v="2024-12-17T00:00:00"/>
    <d v="1899-12-30T11:55:55"/>
    <d v="2024-12-17T00:00:00"/>
    <d v="1899-12-30T08:01:01"/>
    <d v="2024-12-17T00:00:00"/>
    <d v="1899-12-30T08:24:43"/>
    <x v="0"/>
    <x v="18"/>
    <s v="2108138896"/>
    <s v="FBO"/>
    <d v="1899-12-30T04:18:36"/>
    <x v="259"/>
    <d v="1899-12-30T03:54:54"/>
    <s v="Granel"/>
    <s v="E001"/>
    <x v="0"/>
    <d v="1899-12-30T20:28:47"/>
    <d v="1899-12-30T00:23:42"/>
    <x v="5"/>
    <x v="12"/>
    <x v="5"/>
    <x v="1"/>
    <n v="0"/>
    <n v="1"/>
    <x v="1"/>
    <x v="1"/>
    <x v="0"/>
    <n v="1"/>
    <x v="2"/>
    <x v="2"/>
    <d v="1899-12-30T03:54:54"/>
    <d v="1899-12-30T02:56:54"/>
    <x v="0"/>
    <m/>
    <m/>
    <d v="1899-12-30T00:00:00"/>
    <d v="1899-12-30T20:28:47"/>
    <n v="3"/>
    <n v="-0.16312499999999996"/>
    <n v="1228.7833333333429"/>
    <x v="1"/>
    <x v="0"/>
  </r>
  <r>
    <x v="4"/>
    <s v="2024034779"/>
    <x v="0"/>
    <x v="810"/>
    <s v="E3120HXB"/>
    <d v="2024-12-17T00:00:00"/>
    <x v="2"/>
    <s v="55"/>
    <x v="19"/>
    <s v="PA"/>
    <x v="14"/>
    <x v="0"/>
    <d v="2024-12-17T00:00:00"/>
    <d v="1899-12-30T11:56:27"/>
    <d v="2024-12-17T00:00:00"/>
    <d v="1899-12-30T08:19:01"/>
    <d v="2024-12-17T00:00:00"/>
    <d v="1899-12-30T08:44:32"/>
    <x v="0"/>
    <x v="18"/>
    <s v="2108138900"/>
    <s v="FBO"/>
    <d v="1899-12-30T04:02:57"/>
    <x v="1684"/>
    <d v="1899-12-30T03:37:26"/>
    <s v="Granel"/>
    <s v="E001"/>
    <x v="0"/>
    <d v="1899-12-30T20:48:04"/>
    <d v="1899-12-30T00:25:31"/>
    <x v="5"/>
    <x v="12"/>
    <x v="5"/>
    <x v="1"/>
    <n v="0"/>
    <n v="1"/>
    <x v="1"/>
    <x v="1"/>
    <x v="0"/>
    <n v="1"/>
    <x v="2"/>
    <x v="2"/>
    <d v="1899-12-30T03:37:26"/>
    <d v="1899-12-30T02:39:26"/>
    <x v="0"/>
    <m/>
    <m/>
    <d v="1899-12-30T00:00:00"/>
    <d v="1899-12-30T20:48:04"/>
    <n v="3"/>
    <n v="-0.15099537037037003"/>
    <n v="1248.0666666666707"/>
    <x v="1"/>
    <x v="0"/>
  </r>
  <r>
    <x v="3"/>
    <s v="2024034799"/>
    <x v="0"/>
    <x v="804"/>
    <s v="E6338KCP"/>
    <d v="2024-12-17T00:00:00"/>
    <x v="2"/>
    <s v="3320"/>
    <x v="20"/>
    <s v="PA"/>
    <x v="2"/>
    <x v="0"/>
    <d v="2024-12-17T00:00:00"/>
    <d v="1899-12-30T13:14:28"/>
    <d v="2024-12-17T00:00:00"/>
    <d v="1899-12-30T10:07:34"/>
    <d v="2024-12-17T00:00:00"/>
    <d v="1899-12-30T11:15:00"/>
    <x v="0"/>
    <x v="16"/>
    <s v="2108138903"/>
    <s v="FBO"/>
    <d v="1899-12-30T04:14:20"/>
    <x v="2295"/>
    <d v="1899-12-30T03:06:54"/>
    <s v="Ensacado"/>
    <s v="E002"/>
    <x v="0"/>
    <d v="1899-12-30T22:00:31"/>
    <d v="1899-12-30T01:07:26"/>
    <x v="9"/>
    <x v="12"/>
    <x v="5"/>
    <x v="2"/>
    <n v="0"/>
    <n v="1"/>
    <x v="1"/>
    <x v="2"/>
    <x v="0"/>
    <n v="1"/>
    <x v="3"/>
    <x v="2"/>
    <d v="1899-12-30T03:06:54"/>
    <d v="1899-12-30T02:08:54"/>
    <x v="0"/>
    <m/>
    <m/>
    <d v="1899-12-30T00:00:00"/>
    <d v="1899-12-30T22:00:31"/>
    <n v="3"/>
    <n v="-0.12979166666666003"/>
    <n v="1320.5166666666707"/>
    <x v="4"/>
    <x v="0"/>
  </r>
  <r>
    <x v="4"/>
    <s v="2024034821"/>
    <x v="0"/>
    <x v="675"/>
    <s v="E0998LSS"/>
    <d v="2024-12-17T00:00:00"/>
    <x v="2"/>
    <s v="3042"/>
    <x v="23"/>
    <s v="PA"/>
    <x v="16"/>
    <x v="0"/>
    <d v="2024-12-17T00:00:00"/>
    <d v="1899-12-30T17:15:44"/>
    <d v="2024-12-17T00:00:00"/>
    <d v="1899-12-30T12:01:43"/>
    <d v="2024-12-17T00:00:00"/>
    <d v="1899-12-30T12:25:21"/>
    <x v="0"/>
    <x v="18"/>
    <s v="2108138904"/>
    <s v="FBO"/>
    <d v="1899-12-30T05:37:39"/>
    <x v="1988"/>
    <d v="1899-12-30T05:14:01"/>
    <s v="Granel"/>
    <s v="E001"/>
    <x v="0"/>
    <d v="1899-12-30T19:09:36"/>
    <d v="1899-12-30T00:23:38"/>
    <x v="8"/>
    <x v="12"/>
    <x v="5"/>
    <x v="1"/>
    <n v="0"/>
    <n v="1"/>
    <x v="1"/>
    <x v="1"/>
    <x v="0"/>
    <n v="1"/>
    <x v="2"/>
    <x v="2"/>
    <d v="1899-12-30T05:14:01"/>
    <d v="1899-12-30T04:16:01"/>
    <x v="0"/>
    <m/>
    <m/>
    <d v="1899-12-30T00:00:00"/>
    <d v="1899-12-30T19:09:36"/>
    <n v="3"/>
    <n v="-0.21806712962963004"/>
    <n v="1149.6000000000035"/>
    <x v="5"/>
    <x v="0"/>
  </r>
  <r>
    <x v="4"/>
    <s v="2024034818"/>
    <x v="0"/>
    <x v="795"/>
    <s v="E6997LHG"/>
    <d v="2024-12-17T00:00:00"/>
    <x v="2"/>
    <s v="55"/>
    <x v="19"/>
    <s v="PA"/>
    <x v="14"/>
    <x v="0"/>
    <d v="2024-12-17T00:00:00"/>
    <d v="1899-12-30T17:15:10"/>
    <d v="2024-12-17T00:00:00"/>
    <d v="1899-12-30T11:54:31"/>
    <d v="2024-12-17T00:00:00"/>
    <d v="1899-12-30T12:51:12"/>
    <x v="0"/>
    <x v="18"/>
    <s v="2108138905"/>
    <s v="FBO"/>
    <d v="1899-12-30T06:17:20"/>
    <x v="2296"/>
    <d v="1899-12-30T05:20:39"/>
    <s v="Granel"/>
    <s v="E001"/>
    <x v="0"/>
    <d v="1899-12-30T19:36:01"/>
    <d v="1899-12-30T00:56:41"/>
    <x v="8"/>
    <x v="12"/>
    <x v="5"/>
    <x v="1"/>
    <n v="0"/>
    <n v="1"/>
    <x v="1"/>
    <x v="1"/>
    <x v="0"/>
    <n v="1"/>
    <x v="2"/>
    <x v="2"/>
    <d v="1899-12-30T05:20:39"/>
    <d v="1899-12-30T04:22:39"/>
    <x v="0"/>
    <m/>
    <m/>
    <d v="1899-12-30T00:00:00"/>
    <d v="1899-12-30T19:36:01"/>
    <n v="3"/>
    <n v="-0.22267361111110995"/>
    <n v="1176.0166666666742"/>
    <x v="5"/>
    <x v="0"/>
  </r>
  <r>
    <x v="4"/>
    <s v="2024034822"/>
    <x v="0"/>
    <x v="698"/>
    <s v="E1832JSR"/>
    <d v="2024-12-17T00:00:00"/>
    <x v="2"/>
    <s v="3042"/>
    <x v="23"/>
    <s v="PA"/>
    <x v="16"/>
    <x v="0"/>
    <d v="2024-12-17T00:00:00"/>
    <d v="1899-12-30T17:16:07"/>
    <d v="2024-12-17T00:00:00"/>
    <d v="1899-12-30T12:04:30"/>
    <d v="2024-12-17T00:00:00"/>
    <d v="1899-12-30T12:57:36"/>
    <x v="0"/>
    <x v="18"/>
    <s v="2108138906"/>
    <s v="FBO"/>
    <d v="1899-12-30T06:04:43"/>
    <x v="2297"/>
    <d v="1899-12-30T05:11:37"/>
    <s v="Granel"/>
    <s v="E001"/>
    <x v="0"/>
    <d v="1899-12-30T19:41:28"/>
    <d v="1899-12-30T00:53:06"/>
    <x v="8"/>
    <x v="12"/>
    <x v="5"/>
    <x v="1"/>
    <n v="0"/>
    <n v="1"/>
    <x v="1"/>
    <x v="1"/>
    <x v="0"/>
    <n v="1"/>
    <x v="2"/>
    <x v="2"/>
    <d v="1899-12-30T05:11:37"/>
    <d v="1899-12-30T04:13:37"/>
    <x v="0"/>
    <m/>
    <m/>
    <d v="1899-12-30T00:00:00"/>
    <d v="1899-12-30T19:41:28"/>
    <n v="3"/>
    <n v="-0.21640046296296001"/>
    <n v="1181.4666666666708"/>
    <x v="5"/>
    <x v="0"/>
  </r>
  <r>
    <x v="4"/>
    <s v="2024034830"/>
    <x v="0"/>
    <x v="686"/>
    <s v="E9106MPM"/>
    <d v="2024-12-17T00:00:00"/>
    <x v="2"/>
    <s v="55"/>
    <x v="19"/>
    <s v="PA"/>
    <x v="14"/>
    <x v="0"/>
    <d v="2024-12-17T00:00:00"/>
    <d v="1899-12-30T17:16:32"/>
    <d v="2024-12-17T00:00:00"/>
    <d v="1899-12-30T12:44:06"/>
    <d v="2024-12-17T00:00:00"/>
    <d v="1899-12-30T13:28:34"/>
    <x v="0"/>
    <x v="18"/>
    <s v="2108138907"/>
    <s v="FBO"/>
    <d v="1899-12-30T05:16:54"/>
    <x v="590"/>
    <d v="1899-12-30T04:32:26"/>
    <s v="Granel"/>
    <s v="E001"/>
    <x v="0"/>
    <d v="1899-12-30T20:12:01"/>
    <d v="1899-12-30T00:44:28"/>
    <x v="8"/>
    <x v="12"/>
    <x v="5"/>
    <x v="1"/>
    <n v="0"/>
    <n v="1"/>
    <x v="1"/>
    <x v="1"/>
    <x v="0"/>
    <n v="1"/>
    <x v="2"/>
    <x v="2"/>
    <d v="1899-12-30T04:32:26"/>
    <d v="1899-12-30T03:34:26"/>
    <x v="0"/>
    <m/>
    <m/>
    <d v="1899-12-30T00:00:00"/>
    <d v="1899-12-30T20:12:01"/>
    <n v="3"/>
    <n v="-0.18918981481481001"/>
    <n v="1212.0166666666739"/>
    <x v="13"/>
    <x v="0"/>
  </r>
  <r>
    <x v="3"/>
    <s v="2024034893"/>
    <x v="0"/>
    <x v="792"/>
    <s v="E9055JGZ"/>
    <d v="2024-12-17T00:00:00"/>
    <x v="2"/>
    <s v="3320"/>
    <x v="20"/>
    <s v="PA"/>
    <x v="2"/>
    <x v="0"/>
    <d v="2024-12-18T00:00:00"/>
    <d v="1899-12-30T10:53:58"/>
    <d v="2024-12-17T00:00:00"/>
    <d v="1899-12-30T17:53:25"/>
    <d v="2024-12-17T00:00:00"/>
    <d v="1899-12-30T18:50:13"/>
    <x v="0"/>
    <x v="16"/>
    <s v="2108138917"/>
    <s v="FBO"/>
    <d v="1899-12-30T00:56:48"/>
    <x v="2298"/>
    <d v="1899-12-30T00:00:00"/>
    <s v="Ensacado"/>
    <s v="E002"/>
    <x v="0"/>
    <d v="1899-12-30T07:56:15"/>
    <d v="1899-12-30T00:56:48"/>
    <x v="4"/>
    <x v="12"/>
    <x v="5"/>
    <x v="2"/>
    <n v="0"/>
    <n v="1"/>
    <x v="1"/>
    <x v="2"/>
    <x v="0"/>
    <n v="1"/>
    <x v="3"/>
    <x v="2"/>
    <d v="1899-12-30T00:00:00"/>
    <d v="1899-12-30T00:00:00"/>
    <x v="0"/>
    <m/>
    <m/>
    <d v="1899-12-30T00:00:00"/>
    <d v="1899-12-30T07:56:15"/>
    <n v="3"/>
    <d v="1899-12-30T06:59:27"/>
    <n v="476.25000000000489"/>
    <x v="11"/>
    <x v="0"/>
  </r>
  <r>
    <x v="4"/>
    <s v="2024034913"/>
    <x v="0"/>
    <x v="797"/>
    <s v="E6211LYC"/>
    <d v="2024-12-18T00:00:00"/>
    <x v="2"/>
    <s v="3042"/>
    <x v="23"/>
    <s v="PA"/>
    <x v="16"/>
    <x v="0"/>
    <d v="2024-12-18T00:00:00"/>
    <d v="1899-12-30T10:39:25"/>
    <d v="2024-12-18T00:00:00"/>
    <d v="1899-12-30T05:52:04"/>
    <d v="2024-12-18T00:00:00"/>
    <d v="1899-12-30T06:27:46"/>
    <x v="0"/>
    <x v="18"/>
    <s v="2108138920"/>
    <s v="FBO"/>
    <d v="1899-12-30T05:23:03"/>
    <x v="1134"/>
    <d v="1899-12-30T04:47:21"/>
    <s v="Granel"/>
    <s v="E001"/>
    <x v="0"/>
    <d v="1899-12-30T19:48:20"/>
    <d v="1899-12-30T00:35:42"/>
    <x v="4"/>
    <x v="13"/>
    <x v="5"/>
    <x v="1"/>
    <n v="0"/>
    <n v="1"/>
    <x v="1"/>
    <x v="1"/>
    <x v="0"/>
    <n v="1"/>
    <x v="2"/>
    <x v="2"/>
    <d v="1899-12-30T04:47:21"/>
    <d v="1899-12-30T03:49:21"/>
    <x v="0"/>
    <m/>
    <m/>
    <d v="1899-12-30T00:00:00"/>
    <d v="1899-12-30T19:48:20"/>
    <n v="4"/>
    <n v="-0.19954861111111"/>
    <n v="1188.3333333333396"/>
    <x v="12"/>
    <x v="0"/>
  </r>
  <r>
    <x v="4"/>
    <s v="2024034914"/>
    <x v="0"/>
    <x v="789"/>
    <s v="E9252MPM"/>
    <d v="2024-12-18T00:00:00"/>
    <x v="2"/>
    <s v="3042"/>
    <x v="23"/>
    <s v="PA"/>
    <x v="16"/>
    <x v="0"/>
    <d v="2024-12-18T00:00:00"/>
    <d v="1899-12-30T10:39:59"/>
    <d v="2024-12-18T00:00:00"/>
    <d v="1899-12-30T06:06:17"/>
    <d v="2024-12-18T00:00:00"/>
    <d v="1899-12-30T06:56:14"/>
    <x v="0"/>
    <x v="18"/>
    <s v="2108138921"/>
    <s v="FBO"/>
    <d v="1899-12-30T05:23:39"/>
    <x v="2299"/>
    <d v="1899-12-30T04:33:42"/>
    <s v="Granel"/>
    <s v="E001"/>
    <x v="0"/>
    <d v="1899-12-30T20:16:14"/>
    <d v="1899-12-30T00:49:57"/>
    <x v="4"/>
    <x v="13"/>
    <x v="5"/>
    <x v="1"/>
    <n v="0"/>
    <n v="1"/>
    <x v="1"/>
    <x v="1"/>
    <x v="0"/>
    <n v="1"/>
    <x v="2"/>
    <x v="2"/>
    <d v="1899-12-30T04:33:42"/>
    <d v="1899-12-30T03:35:42"/>
    <x v="0"/>
    <m/>
    <m/>
    <d v="1899-12-30T00:00:00"/>
    <d v="1899-12-30T20:16:14"/>
    <n v="4"/>
    <n v="-0.19006944444444002"/>
    <n v="1216.2333333333397"/>
    <x v="12"/>
    <x v="0"/>
  </r>
  <r>
    <x v="4"/>
    <s v="2024034916"/>
    <x v="0"/>
    <x v="790"/>
    <s v="E1731LNY"/>
    <d v="2024-12-18T00:00:00"/>
    <x v="2"/>
    <s v="3042"/>
    <x v="23"/>
    <s v="PA"/>
    <x v="16"/>
    <x v="0"/>
    <d v="2024-12-18T00:00:00"/>
    <d v="1899-12-30T15:13:23"/>
    <d v="2024-12-18T00:00:00"/>
    <d v="1899-12-30T06:40:11"/>
    <d v="2024-12-18T00:00:00"/>
    <d v="1899-12-30T07:25:24"/>
    <x v="0"/>
    <x v="18"/>
    <s v="2108138922"/>
    <s v="FBO"/>
    <d v="1899-12-30T09:18:25"/>
    <x v="2300"/>
    <d v="1899-12-30T08:33:12"/>
    <s v="Granel"/>
    <s v="E001"/>
    <x v="0"/>
    <d v="1899-12-30T16:12:00"/>
    <d v="1899-12-30T00:45:13"/>
    <x v="14"/>
    <x v="13"/>
    <x v="5"/>
    <x v="1"/>
    <n v="0"/>
    <n v="1"/>
    <x v="1"/>
    <x v="1"/>
    <x v="0"/>
    <n v="1"/>
    <x v="2"/>
    <x v="2"/>
    <d v="1899-12-30T08:33:12"/>
    <d v="1899-12-30T07:35:12"/>
    <x v="0"/>
    <m/>
    <m/>
    <d v="1899-12-30T00:00:00"/>
    <d v="1899-12-30T16:12:00"/>
    <n v="4"/>
    <n v="-0.35638888888888998"/>
    <n v="972.0000000000083"/>
    <x v="0"/>
    <x v="0"/>
  </r>
  <r>
    <x v="4"/>
    <s v="2024034945"/>
    <x v="0"/>
    <x v="811"/>
    <s v="E2376GDG"/>
    <d v="2024-12-18T00:00:00"/>
    <x v="2"/>
    <s v="3042"/>
    <x v="23"/>
    <s v="PA"/>
    <x v="16"/>
    <x v="0"/>
    <d v="2024-12-18T00:00:00"/>
    <d v="1899-12-30T17:48:22"/>
    <d v="2024-12-18T00:00:00"/>
    <d v="1899-12-30T11:31:00"/>
    <d v="2024-12-18T00:00:00"/>
    <d v="1899-12-30T12:03:35"/>
    <x v="0"/>
    <x v="18"/>
    <s v="2108138923"/>
    <s v="FBO"/>
    <d v="1899-12-30T06:49:57"/>
    <x v="661"/>
    <d v="1899-12-30T06:17:22"/>
    <s v="Granel"/>
    <s v="E001"/>
    <x v="0"/>
    <d v="1899-12-30T18:15:12"/>
    <d v="1899-12-30T00:32:35"/>
    <x v="8"/>
    <x v="13"/>
    <x v="5"/>
    <x v="1"/>
    <n v="0"/>
    <n v="1"/>
    <x v="1"/>
    <x v="1"/>
    <x v="0"/>
    <n v="1"/>
    <x v="2"/>
    <x v="2"/>
    <d v="1899-12-30T06:17:22"/>
    <d v="1899-12-30T05:19:22"/>
    <x v="0"/>
    <m/>
    <m/>
    <d v="1899-12-30T00:00:00"/>
    <d v="1899-12-30T18:15:12"/>
    <n v="4"/>
    <n v="-0.26206018518518998"/>
    <n v="1095.2000000000005"/>
    <x v="5"/>
    <x v="0"/>
  </r>
  <r>
    <x v="4"/>
    <s v="2024034951"/>
    <x v="0"/>
    <x v="698"/>
    <s v="E1832JSR"/>
    <d v="2024-12-18T00:00:00"/>
    <x v="2"/>
    <s v="55"/>
    <x v="19"/>
    <s v="PA"/>
    <x v="14"/>
    <x v="0"/>
    <d v="2024-12-18T00:00:00"/>
    <d v="1899-12-30T17:48:50"/>
    <d v="2024-12-18T00:00:00"/>
    <d v="1899-12-30T12:11:17"/>
    <d v="2024-12-18T00:00:00"/>
    <d v="1899-12-30T12:44:26"/>
    <x v="0"/>
    <x v="18"/>
    <s v="2108138924"/>
    <s v="FBO"/>
    <d v="1899-12-30T06:10:42"/>
    <x v="1107"/>
    <d v="1899-12-30T05:37:33"/>
    <s v="Granel"/>
    <s v="E001"/>
    <x v="0"/>
    <d v="1899-12-30T18:55:35"/>
    <d v="1899-12-30T00:33:09"/>
    <x v="8"/>
    <x v="13"/>
    <x v="5"/>
    <x v="1"/>
    <n v="0"/>
    <n v="1"/>
    <x v="1"/>
    <x v="1"/>
    <x v="0"/>
    <n v="1"/>
    <x v="2"/>
    <x v="2"/>
    <d v="1899-12-30T05:37:33"/>
    <d v="1899-12-30T04:39:33"/>
    <x v="0"/>
    <m/>
    <m/>
    <d v="1899-12-30T00:00:00"/>
    <d v="1899-12-30T18:55:35"/>
    <n v="4"/>
    <n v="-0.23440972222222001"/>
    <n v="1135.5833333333317"/>
    <x v="5"/>
    <x v="0"/>
  </r>
  <r>
    <x v="4"/>
    <s v="2024034967"/>
    <x v="0"/>
    <x v="802"/>
    <s v="E4426HTW"/>
    <d v="2024-12-18T00:00:00"/>
    <x v="2"/>
    <s v="3042"/>
    <x v="23"/>
    <s v="PA"/>
    <x v="16"/>
    <x v="0"/>
    <d v="2024-12-18T00:00:00"/>
    <d v="1899-12-30T17:50:58"/>
    <d v="2024-12-18T00:00:00"/>
    <d v="1899-12-30T12:34:58"/>
    <d v="2024-12-18T00:00:00"/>
    <d v="1899-12-30T12:57:13"/>
    <x v="0"/>
    <x v="18"/>
    <s v="2108138925"/>
    <s v="FBO"/>
    <d v="1899-12-30T05:38:15"/>
    <x v="1547"/>
    <d v="1899-12-30T05:16:00"/>
    <s v="Granel"/>
    <s v="E001"/>
    <x v="0"/>
    <d v="1899-12-30T19:06:14"/>
    <d v="1899-12-30T00:22:15"/>
    <x v="8"/>
    <x v="13"/>
    <x v="5"/>
    <x v="1"/>
    <n v="0"/>
    <n v="1"/>
    <x v="1"/>
    <x v="1"/>
    <x v="0"/>
    <n v="1"/>
    <x v="2"/>
    <x v="2"/>
    <d v="1899-12-30T05:16:00"/>
    <d v="1899-12-30T04:18:00"/>
    <x v="0"/>
    <m/>
    <m/>
    <d v="1899-12-30T00:00:00"/>
    <d v="1899-12-30T19:06:14"/>
    <n v="4"/>
    <n v="-0.21944444444444"/>
    <n v="1146.2333333333413"/>
    <x v="5"/>
    <x v="0"/>
  </r>
  <r>
    <x v="4"/>
    <s v="2024034953"/>
    <x v="0"/>
    <x v="675"/>
    <s v="E0998LSS"/>
    <d v="2024-12-18T00:00:00"/>
    <x v="2"/>
    <s v="55"/>
    <x v="19"/>
    <s v="PA"/>
    <x v="14"/>
    <x v="0"/>
    <d v="2024-12-18T00:00:00"/>
    <d v="1899-12-30T17:49:12"/>
    <d v="2024-12-18T00:00:00"/>
    <d v="1899-12-30T12:14:50"/>
    <d v="2024-12-18T00:00:00"/>
    <d v="1899-12-30T13:09:05"/>
    <x v="0"/>
    <x v="18"/>
    <s v="2108138926"/>
    <s v="FBO"/>
    <d v="1899-12-30T06:28:37"/>
    <x v="2301"/>
    <d v="1899-12-30T05:34:22"/>
    <s v="Granel"/>
    <s v="E001"/>
    <x v="0"/>
    <d v="1899-12-30T19:19:52"/>
    <d v="1899-12-30T00:54:15"/>
    <x v="8"/>
    <x v="13"/>
    <x v="5"/>
    <x v="1"/>
    <n v="0"/>
    <n v="1"/>
    <x v="1"/>
    <x v="1"/>
    <x v="0"/>
    <n v="1"/>
    <x v="2"/>
    <x v="2"/>
    <d v="1899-12-30T05:34:22"/>
    <d v="1899-12-30T04:36:22"/>
    <x v="0"/>
    <m/>
    <m/>
    <d v="1899-12-30T00:00:00"/>
    <d v="1899-12-30T19:19:52"/>
    <n v="4"/>
    <n v="-0.23219907407407003"/>
    <n v="1159.8666666666707"/>
    <x v="13"/>
    <x v="0"/>
  </r>
  <r>
    <x v="4"/>
    <s v="2024034974"/>
    <x v="0"/>
    <x v="691"/>
    <s v="E8017MSC"/>
    <d v="2024-12-18T00:00:00"/>
    <x v="2"/>
    <s v="3042"/>
    <x v="23"/>
    <s v="PA"/>
    <x v="16"/>
    <x v="0"/>
    <d v="2024-12-18T00:00:00"/>
    <d v="1899-12-30T17:51:04"/>
    <d v="2024-12-18T00:00:00"/>
    <d v="1899-12-30T13:00:21"/>
    <d v="2024-12-18T00:00:00"/>
    <d v="1899-12-30T13:26:55"/>
    <x v="0"/>
    <x v="18"/>
    <s v="2108138927"/>
    <s v="FBO"/>
    <d v="1899-12-30T05:17:17"/>
    <x v="2302"/>
    <d v="1899-12-30T04:50:43"/>
    <s v="Granel"/>
    <s v="E001"/>
    <x v="0"/>
    <d v="1899-12-30T19:35:50"/>
    <d v="1899-12-30T00:26:34"/>
    <x v="8"/>
    <x v="13"/>
    <x v="5"/>
    <x v="1"/>
    <n v="0"/>
    <n v="1"/>
    <x v="1"/>
    <x v="1"/>
    <x v="0"/>
    <n v="1"/>
    <x v="2"/>
    <x v="2"/>
    <d v="1899-12-30T04:50:43"/>
    <d v="1899-12-30T03:52:43"/>
    <x v="0"/>
    <m/>
    <m/>
    <d v="1899-12-30T00:00:00"/>
    <d v="1899-12-30T19:35:50"/>
    <n v="4"/>
    <n v="-0.20188657407407995"/>
    <n v="1175.8333333333333"/>
    <x v="13"/>
    <x v="0"/>
  </r>
  <r>
    <x v="4"/>
    <s v="2024034963"/>
    <x v="0"/>
    <x v="812"/>
    <s v="E9582MNV"/>
    <d v="2024-12-18T00:00:00"/>
    <x v="2"/>
    <s v="55"/>
    <x v="19"/>
    <s v="PA"/>
    <x v="14"/>
    <x v="0"/>
    <d v="2024-12-18T00:00:00"/>
    <d v="1899-12-30T17:49:56"/>
    <d v="2024-12-18T00:00:00"/>
    <d v="1899-12-30T12:26:57"/>
    <d v="2024-12-18T00:00:00"/>
    <d v="1899-12-30T13:29:57"/>
    <x v="0"/>
    <x v="18"/>
    <s v="2108138929"/>
    <s v="FBO"/>
    <d v="1899-12-30T06:25:59"/>
    <x v="2303"/>
    <d v="1899-12-30T05:22:59"/>
    <s v="Granel"/>
    <s v="E001"/>
    <x v="0"/>
    <d v="1899-12-30T19:40:00"/>
    <d v="1899-12-30T01:03:00"/>
    <x v="8"/>
    <x v="13"/>
    <x v="5"/>
    <x v="1"/>
    <n v="0"/>
    <n v="1"/>
    <x v="1"/>
    <x v="1"/>
    <x v="0"/>
    <n v="1"/>
    <x v="2"/>
    <x v="2"/>
    <d v="1899-12-30T05:22:59"/>
    <d v="1899-12-30T04:24:59"/>
    <x v="0"/>
    <m/>
    <m/>
    <d v="1899-12-30T00:00:00"/>
    <d v="1899-12-30T19:40:00"/>
    <n v="4"/>
    <n v="-0.22429398148147994"/>
    <n v="1180.000000000002"/>
    <x v="13"/>
    <x v="0"/>
  </r>
  <r>
    <x v="3"/>
    <s v="2024035017"/>
    <x v="0"/>
    <x v="792"/>
    <s v="E9055JGZ"/>
    <d v="2024-12-18T00:00:00"/>
    <x v="2"/>
    <s v="3320"/>
    <x v="20"/>
    <s v="PA"/>
    <x v="2"/>
    <x v="0"/>
    <d v="2024-12-19T00:00:00"/>
    <d v="1899-12-30T11:36:02"/>
    <d v="2024-12-18T00:00:00"/>
    <d v="1899-12-30T18:06:16"/>
    <d v="2024-12-18T00:00:00"/>
    <d v="1899-12-30T18:43:13"/>
    <x v="0"/>
    <x v="16"/>
    <s v="2108138935"/>
    <s v="FBO"/>
    <d v="1899-12-30T00:36:57"/>
    <x v="2304"/>
    <d v="1899-12-30T00:00:00"/>
    <s v="Ensacado"/>
    <s v="E002"/>
    <x v="0"/>
    <d v="1899-12-30T07:07:11"/>
    <d v="1899-12-30T00:36:57"/>
    <x v="5"/>
    <x v="13"/>
    <x v="5"/>
    <x v="2"/>
    <n v="0"/>
    <n v="1"/>
    <x v="1"/>
    <x v="2"/>
    <x v="0"/>
    <n v="1"/>
    <x v="3"/>
    <x v="2"/>
    <d v="1899-12-30T00:00:00"/>
    <d v="1899-12-30T00:00:00"/>
    <x v="0"/>
    <m/>
    <m/>
    <d v="1899-12-30T00:00:00"/>
    <d v="1899-12-30T07:07:11"/>
    <n v="4"/>
    <d v="1899-12-30T06:30:14"/>
    <n v="427.18333333332947"/>
    <x v="11"/>
    <x v="0"/>
  </r>
  <r>
    <x v="4"/>
    <s v="2024035033"/>
    <x v="0"/>
    <x v="789"/>
    <s v="E9252MPM"/>
    <d v="2024-12-19T00:00:00"/>
    <x v="2"/>
    <s v="55"/>
    <x v="19"/>
    <s v="PA"/>
    <x v="14"/>
    <x v="0"/>
    <d v="2024-12-19T00:00:00"/>
    <d v="1899-12-30T09:49:26"/>
    <d v="2024-12-19T00:00:00"/>
    <d v="1899-12-30T06:09:01"/>
    <d v="2024-12-19T00:00:00"/>
    <d v="1899-12-30T06:30:59"/>
    <x v="0"/>
    <x v="18"/>
    <s v="2108138936"/>
    <s v="FBO"/>
    <d v="1899-12-30T04:02:23"/>
    <x v="2305"/>
    <d v="1899-12-30T03:40:25"/>
    <s v="Granel"/>
    <s v="E001"/>
    <x v="0"/>
    <d v="1899-12-30T20:41:32"/>
    <d v="1899-12-30T00:21:58"/>
    <x v="3"/>
    <x v="14"/>
    <x v="5"/>
    <x v="1"/>
    <n v="0"/>
    <n v="1"/>
    <x v="1"/>
    <x v="1"/>
    <x v="0"/>
    <n v="1"/>
    <x v="2"/>
    <x v="2"/>
    <d v="1899-12-30T03:40:25"/>
    <d v="1899-12-30T02:42:25"/>
    <x v="0"/>
    <m/>
    <m/>
    <d v="1899-12-30T00:00:00"/>
    <d v="1899-12-30T20:41:32"/>
    <n v="5"/>
    <n v="-0.15306712962962998"/>
    <n v="1241.5333333333331"/>
    <x v="12"/>
    <x v="0"/>
  </r>
  <r>
    <x v="4"/>
    <s v="2024035062"/>
    <x v="0"/>
    <x v="684"/>
    <s v="E7567GYY"/>
    <d v="2024-12-19T00:00:00"/>
    <x v="2"/>
    <s v="55"/>
    <x v="19"/>
    <s v="PA"/>
    <x v="14"/>
    <x v="0"/>
    <d v="2024-12-19T00:00:00"/>
    <d v="1899-12-30T17:43:59"/>
    <d v="2024-12-19T00:00:00"/>
    <d v="1899-12-30T11:42:55"/>
    <d v="2024-12-19T00:00:00"/>
    <d v="1899-12-30T12:17:29"/>
    <x v="0"/>
    <x v="18"/>
    <s v="2108138938"/>
    <s v="FBO"/>
    <d v="1899-12-30T06:35:38"/>
    <x v="563"/>
    <d v="1899-12-30T06:01:04"/>
    <s v="Granel"/>
    <s v="E001"/>
    <x v="0"/>
    <d v="1899-12-30T18:33:29"/>
    <d v="1899-12-30T00:34:34"/>
    <x v="8"/>
    <x v="14"/>
    <x v="5"/>
    <x v="1"/>
    <n v="0"/>
    <n v="1"/>
    <x v="1"/>
    <x v="1"/>
    <x v="0"/>
    <n v="1"/>
    <x v="2"/>
    <x v="2"/>
    <d v="1899-12-30T06:01:04"/>
    <d v="1899-12-30T05:03:04"/>
    <x v="0"/>
    <m/>
    <m/>
    <d v="1899-12-30T00:00:00"/>
    <d v="1899-12-30T18:33:29"/>
    <n v="5"/>
    <n v="-0.25074074074073999"/>
    <n v="1113.4833333333347"/>
    <x v="5"/>
    <x v="0"/>
  </r>
  <r>
    <x v="4"/>
    <s v="2024035060"/>
    <x v="0"/>
    <x v="686"/>
    <s v="E9106MPM"/>
    <d v="2024-12-19T00:00:00"/>
    <x v="2"/>
    <s v="55"/>
    <x v="19"/>
    <s v="PA"/>
    <x v="14"/>
    <x v="0"/>
    <d v="2024-12-19T00:00:00"/>
    <d v="1899-12-30T17:43:35"/>
    <d v="2024-12-19T00:00:00"/>
    <d v="1899-12-30T11:32:03"/>
    <d v="2024-12-19T00:00:00"/>
    <d v="1899-12-30T12:38:09"/>
    <x v="0"/>
    <x v="18"/>
    <s v="2108138939"/>
    <s v="FBO"/>
    <d v="1899-12-30T07:17:38"/>
    <x v="2306"/>
    <d v="1899-12-30T06:11:32"/>
    <s v="Granel"/>
    <s v="E001"/>
    <x v="0"/>
    <d v="1899-12-30T18:54:33"/>
    <d v="1899-12-30T01:06:06"/>
    <x v="8"/>
    <x v="14"/>
    <x v="5"/>
    <x v="1"/>
    <n v="0"/>
    <n v="1"/>
    <x v="1"/>
    <x v="1"/>
    <x v="0"/>
    <n v="1"/>
    <x v="2"/>
    <x v="2"/>
    <d v="1899-12-30T06:11:32"/>
    <d v="1899-12-30T05:13:32"/>
    <x v="0"/>
    <m/>
    <m/>
    <d v="1899-12-30T00:00:00"/>
    <d v="1899-12-30T18:54:33"/>
    <n v="5"/>
    <n v="-0.25800925925925994"/>
    <n v="1134.550000000002"/>
    <x v="5"/>
    <x v="0"/>
  </r>
  <r>
    <x v="4"/>
    <s v="2024035064"/>
    <x v="0"/>
    <x v="688"/>
    <s v="E1219LWL"/>
    <d v="2024-12-19T00:00:00"/>
    <x v="2"/>
    <s v="55"/>
    <x v="19"/>
    <s v="PA"/>
    <x v="14"/>
    <x v="0"/>
    <d v="2024-12-19T00:00:00"/>
    <d v="1899-12-30T17:44:20"/>
    <d v="2024-12-19T00:00:00"/>
    <d v="1899-12-30T11:49:51"/>
    <d v="2024-12-19T00:00:00"/>
    <d v="1899-12-30T12:41:44"/>
    <x v="0"/>
    <x v="18"/>
    <s v="2108138940"/>
    <s v="FBO"/>
    <d v="1899-12-30T06:46:22"/>
    <x v="906"/>
    <d v="1899-12-30T05:54:29"/>
    <s v="Granel"/>
    <s v="E001"/>
    <x v="0"/>
    <d v="1899-12-30T18:57:23"/>
    <d v="1899-12-30T00:51:53"/>
    <x v="8"/>
    <x v="14"/>
    <x v="5"/>
    <x v="1"/>
    <n v="0"/>
    <n v="1"/>
    <x v="1"/>
    <x v="1"/>
    <x v="0"/>
    <n v="1"/>
    <x v="2"/>
    <x v="2"/>
    <d v="1899-12-30T05:54:29"/>
    <d v="1899-12-30T04:56:29"/>
    <x v="0"/>
    <m/>
    <m/>
    <d v="1899-12-30T00:00:00"/>
    <d v="1899-12-30T18:57:23"/>
    <n v="5"/>
    <n v="-0.24616898148148003"/>
    <n v="1137.3833333333316"/>
    <x v="5"/>
    <x v="0"/>
  </r>
  <r>
    <x v="3"/>
    <s v="2024035068"/>
    <x v="0"/>
    <x v="793"/>
    <s v="E5316JZJ"/>
    <d v="2024-12-19T00:00:00"/>
    <x v="2"/>
    <s v="3320"/>
    <x v="20"/>
    <s v="PA"/>
    <x v="2"/>
    <x v="0"/>
    <d v="2024-12-19T00:00:00"/>
    <d v="1899-12-30T15:59:12"/>
    <d v="2024-12-19T00:00:00"/>
    <d v="1899-12-30T12:06:26"/>
    <d v="2024-12-19T00:00:00"/>
    <d v="1899-12-30T12:44:58"/>
    <x v="0"/>
    <x v="16"/>
    <s v="2108138941"/>
    <s v="FBO"/>
    <d v="1899-12-30T04:31:18"/>
    <x v="603"/>
    <d v="1899-12-30T03:52:46"/>
    <s v="Ensacado"/>
    <s v="E002"/>
    <x v="0"/>
    <d v="1899-12-30T20:45:45"/>
    <d v="1899-12-30T00:38:32"/>
    <x v="14"/>
    <x v="14"/>
    <x v="5"/>
    <x v="2"/>
    <n v="0"/>
    <n v="1"/>
    <x v="1"/>
    <x v="2"/>
    <x v="0"/>
    <n v="1"/>
    <x v="3"/>
    <x v="2"/>
    <d v="1899-12-30T03:52:46"/>
    <d v="1899-12-30T02:54:46"/>
    <x v="0"/>
    <m/>
    <m/>
    <d v="1899-12-30T00:00:00"/>
    <d v="1899-12-30T20:45:45"/>
    <n v="5"/>
    <n v="-0.16164351851851999"/>
    <n v="1245.7499999999989"/>
    <x v="5"/>
    <x v="0"/>
  </r>
  <r>
    <x v="4"/>
    <s v="2024035063"/>
    <x v="0"/>
    <x v="698"/>
    <s v="E1832JSR"/>
    <d v="2024-12-19T00:00:00"/>
    <x v="2"/>
    <s v="55"/>
    <x v="19"/>
    <s v="PA"/>
    <x v="14"/>
    <x v="0"/>
    <d v="2024-12-19T00:00:00"/>
    <d v="1899-12-30T17:44:48"/>
    <d v="2024-12-19T00:00:00"/>
    <d v="1899-12-30T11:48:38"/>
    <d v="2024-12-19T00:00:00"/>
    <d v="1899-12-30T13:25:03"/>
    <x v="0"/>
    <x v="18"/>
    <s v="2108138943"/>
    <s v="FBO"/>
    <d v="1899-12-30T07:32:35"/>
    <x v="2307"/>
    <d v="1899-12-30T05:56:10"/>
    <s v="Granel"/>
    <s v="E001"/>
    <x v="0"/>
    <d v="1899-12-30T19:40:14"/>
    <d v="1899-12-30T01:36:25"/>
    <x v="8"/>
    <x v="14"/>
    <x v="5"/>
    <x v="1"/>
    <n v="0"/>
    <n v="1"/>
    <x v="1"/>
    <x v="1"/>
    <x v="0"/>
    <n v="1"/>
    <x v="2"/>
    <x v="2"/>
    <d v="1899-12-30T05:56:10"/>
    <d v="1899-12-30T04:58:10"/>
    <x v="0"/>
    <m/>
    <m/>
    <d v="1899-12-30T00:00:00"/>
    <d v="1899-12-30T19:40:14"/>
    <n v="5"/>
    <n v="-0.24733796296296001"/>
    <n v="1180.2333333333395"/>
    <x v="13"/>
    <x v="0"/>
  </r>
  <r>
    <x v="4"/>
    <s v="2024035085"/>
    <x v="0"/>
    <x v="649"/>
    <s v="E2863JGN"/>
    <d v="2024-12-19T00:00:00"/>
    <x v="2"/>
    <s v="55"/>
    <x v="19"/>
    <s v="PA"/>
    <x v="14"/>
    <x v="0"/>
    <d v="2024-12-19T00:00:00"/>
    <d v="1899-12-30T17:45:06"/>
    <d v="2024-12-19T00:00:00"/>
    <d v="1899-12-30T13:34:40"/>
    <d v="2024-12-19T00:00:00"/>
    <d v="1899-12-30T14:03:05"/>
    <x v="0"/>
    <x v="18"/>
    <s v="2108138944"/>
    <s v="FBO"/>
    <d v="1899-12-30T04:38:51"/>
    <x v="2308"/>
    <d v="1899-12-30T04:10:26"/>
    <s v="Granel"/>
    <s v="E001"/>
    <x v="0"/>
    <d v="1899-12-30T20:17:58"/>
    <d v="1899-12-30T00:28:25"/>
    <x v="8"/>
    <x v="14"/>
    <x v="5"/>
    <x v="1"/>
    <n v="0"/>
    <n v="1"/>
    <x v="1"/>
    <x v="1"/>
    <x v="0"/>
    <n v="1"/>
    <x v="2"/>
    <x v="2"/>
    <d v="1899-12-30T04:10:26"/>
    <d v="1899-12-30T03:12:26"/>
    <x v="0"/>
    <m/>
    <m/>
    <d v="1899-12-30T00:00:00"/>
    <d v="1899-12-30T20:17:58"/>
    <n v="5"/>
    <n v="-0.17391203703704006"/>
    <n v="1217.9666666666676"/>
    <x v="8"/>
    <x v="0"/>
  </r>
  <r>
    <x v="4"/>
    <s v="2024035091"/>
    <x v="0"/>
    <x v="802"/>
    <s v="E4426HTW"/>
    <d v="2024-12-19T00:00:00"/>
    <x v="2"/>
    <s v="55"/>
    <x v="19"/>
    <s v="PA"/>
    <x v="14"/>
    <x v="0"/>
    <d v="2024-12-19T00:00:00"/>
    <d v="1899-12-30T17:45:21"/>
    <d v="2024-12-19T00:00:00"/>
    <d v="1899-12-30T14:20:09"/>
    <d v="2024-12-19T00:00:00"/>
    <d v="1899-12-30T14:41:14"/>
    <x v="0"/>
    <x v="18"/>
    <s v="2108138945"/>
    <s v="FBO"/>
    <d v="1899-12-30T03:46:17"/>
    <x v="495"/>
    <d v="1899-12-30T03:25:12"/>
    <s v="Granel"/>
    <s v="E001"/>
    <x v="0"/>
    <d v="1899-12-30T20:55:52"/>
    <d v="1899-12-30T00:21:05"/>
    <x v="8"/>
    <x v="14"/>
    <x v="5"/>
    <x v="1"/>
    <n v="0"/>
    <n v="1"/>
    <x v="1"/>
    <x v="1"/>
    <x v="0"/>
    <n v="1"/>
    <x v="2"/>
    <x v="2"/>
    <d v="1899-12-30T03:25:12"/>
    <d v="1899-12-30T02:27:12"/>
    <x v="0"/>
    <m/>
    <m/>
    <d v="1899-12-30T00:00:00"/>
    <d v="1899-12-30T20:55:52"/>
    <n v="5"/>
    <n v="-0.14249999999999996"/>
    <n v="1255.8666666666613"/>
    <x v="8"/>
    <x v="0"/>
  </r>
  <r>
    <x v="4"/>
    <s v="2024035146"/>
    <x v="0"/>
    <x v="813"/>
    <s v="E9482JTB"/>
    <d v="2024-12-19T00:00:00"/>
    <x v="2"/>
    <s v="2906"/>
    <x v="21"/>
    <s v="PA"/>
    <x v="2"/>
    <x v="0"/>
    <d v="2024-12-20T00:00:00"/>
    <d v="1899-12-30T09:39:40"/>
    <d v="2024-12-19T00:00:00"/>
    <d v="1899-12-30T19:58:06"/>
    <d v="2024-12-19T00:00:00"/>
    <d v="1899-12-30T20:34:12"/>
    <x v="0"/>
    <x v="18"/>
    <s v="2108138952"/>
    <s v="FBO"/>
    <d v="1899-12-30T00:36:06"/>
    <x v="901"/>
    <d v="1899-12-30T00:00:00"/>
    <s v="Ensacado"/>
    <s v="E002"/>
    <x v="0"/>
    <d v="1899-12-30T10:54:32"/>
    <d v="1899-12-30T00:36:06"/>
    <x v="3"/>
    <x v="14"/>
    <x v="5"/>
    <x v="2"/>
    <n v="0"/>
    <n v="1"/>
    <x v="1"/>
    <x v="2"/>
    <x v="0"/>
    <n v="1"/>
    <x v="2"/>
    <x v="2"/>
    <d v="1899-12-30T00:00:00"/>
    <d v="1899-12-30T00:00:00"/>
    <x v="0"/>
    <m/>
    <m/>
    <d v="1899-12-30T00:00:00"/>
    <d v="1899-12-30T10:54:32"/>
    <n v="5"/>
    <d v="1899-12-30T10:18:26"/>
    <n v="654.53333333332307"/>
    <x v="14"/>
    <x v="0"/>
  </r>
  <r>
    <x v="4"/>
    <s v="2024035149"/>
    <x v="0"/>
    <x v="797"/>
    <s v="E6211LYC"/>
    <d v="2024-12-20T00:00:00"/>
    <x v="2"/>
    <s v="3042"/>
    <x v="23"/>
    <s v="PA"/>
    <x v="16"/>
    <x v="0"/>
    <d v="2024-12-20T00:00:00"/>
    <d v="1899-12-30T09:39:53"/>
    <d v="2024-12-20T00:00:00"/>
    <d v="1899-12-30T05:54:32"/>
    <d v="2024-12-20T00:00:00"/>
    <d v="1899-12-30T06:22:16"/>
    <x v="0"/>
    <x v="18"/>
    <s v="2108138953"/>
    <s v="FBO"/>
    <d v="1899-12-30T04:13:05"/>
    <x v="1308"/>
    <d v="1899-12-30T03:45:21"/>
    <s v="Granel"/>
    <s v="E001"/>
    <x v="0"/>
    <d v="1899-12-30T20:42:22"/>
    <d v="1899-12-30T00:27:44"/>
    <x v="3"/>
    <x v="15"/>
    <x v="5"/>
    <x v="1"/>
    <n v="0"/>
    <n v="1"/>
    <x v="1"/>
    <x v="1"/>
    <x v="0"/>
    <n v="1"/>
    <x v="2"/>
    <x v="2"/>
    <d v="1899-12-30T03:45:21"/>
    <d v="1899-12-30T02:47:21"/>
    <x v="0"/>
    <m/>
    <m/>
    <d v="1899-12-30T00:00:00"/>
    <d v="1899-12-30T20:42:22"/>
    <n v="6"/>
    <n v="-0.15649305555556001"/>
    <n v="1242.3666666666611"/>
    <x v="12"/>
    <x v="0"/>
  </r>
  <r>
    <x v="4"/>
    <s v="2024035150"/>
    <x v="0"/>
    <x v="789"/>
    <s v="E9252MPM"/>
    <d v="2024-12-20T00:00:00"/>
    <x v="2"/>
    <s v="3042"/>
    <x v="23"/>
    <s v="PA"/>
    <x v="16"/>
    <x v="0"/>
    <d v="2024-12-20T00:00:00"/>
    <d v="1899-12-30T09:40:28"/>
    <d v="2024-12-20T00:00:00"/>
    <d v="1899-12-30T06:07:37"/>
    <d v="2024-12-20T00:00:00"/>
    <d v="1899-12-30T06:41:48"/>
    <x v="0"/>
    <x v="18"/>
    <s v="2108138954"/>
    <s v="FBO"/>
    <d v="1899-12-30T04:07:02"/>
    <x v="266"/>
    <d v="1899-12-30T03:32:51"/>
    <s v="Granel"/>
    <s v="E001"/>
    <x v="0"/>
    <d v="1899-12-30T21:01:19"/>
    <d v="1899-12-30T00:34:11"/>
    <x v="3"/>
    <x v="15"/>
    <x v="5"/>
    <x v="1"/>
    <n v="0"/>
    <n v="1"/>
    <x v="1"/>
    <x v="1"/>
    <x v="0"/>
    <n v="1"/>
    <x v="2"/>
    <x v="2"/>
    <d v="1899-12-30T03:32:51"/>
    <d v="1899-12-30T02:34:51"/>
    <x v="0"/>
    <m/>
    <m/>
    <d v="1899-12-30T00:00:00"/>
    <d v="1899-12-30T21:01:19"/>
    <n v="6"/>
    <n v="-0.14781250000000001"/>
    <n v="1261.3166666666723"/>
    <x v="12"/>
    <x v="0"/>
  </r>
  <r>
    <x v="4"/>
    <s v="2024035154"/>
    <x v="0"/>
    <x v="733"/>
    <s v="E1731LNY"/>
    <d v="2024-12-20T00:00:00"/>
    <x v="2"/>
    <s v="3042"/>
    <x v="23"/>
    <s v="PA"/>
    <x v="16"/>
    <x v="0"/>
    <d v="2024-12-20T00:00:00"/>
    <d v="1899-12-30T12:00:43"/>
    <d v="2024-12-20T00:00:00"/>
    <d v="1899-12-30T07:21:29"/>
    <d v="2024-12-20T00:00:00"/>
    <d v="1899-12-30T07:47:29"/>
    <x v="0"/>
    <x v="18"/>
    <s v="2108138955"/>
    <s v="FBO"/>
    <d v="1899-12-30T05:05:14"/>
    <x v="1588"/>
    <d v="1899-12-30T04:39:14"/>
    <s v="Granel"/>
    <s v="E001"/>
    <x v="0"/>
    <d v="1899-12-30T19:46:45"/>
    <d v="1899-12-30T00:26:00"/>
    <x v="6"/>
    <x v="15"/>
    <x v="5"/>
    <x v="1"/>
    <n v="0"/>
    <n v="1"/>
    <x v="1"/>
    <x v="1"/>
    <x v="0"/>
    <n v="1"/>
    <x v="2"/>
    <x v="2"/>
    <d v="1899-12-30T04:39:14"/>
    <d v="1899-12-30T03:41:14"/>
    <x v="0"/>
    <m/>
    <m/>
    <d v="1899-12-30T00:00:00"/>
    <d v="1899-12-30T19:46:45"/>
    <n v="6"/>
    <n v="-0.19391203703704002"/>
    <n v="1186.7499999999875"/>
    <x v="0"/>
    <x v="0"/>
  </r>
  <r>
    <x v="4"/>
    <s v="2024035189"/>
    <x v="0"/>
    <x v="688"/>
    <s v="E1219LWL"/>
    <d v="2024-12-20T00:00:00"/>
    <x v="2"/>
    <s v="55"/>
    <x v="19"/>
    <s v="PA"/>
    <x v="14"/>
    <x v="0"/>
    <d v="2024-12-20T00:00:00"/>
    <d v="1899-12-30T16:42:00"/>
    <d v="2024-12-20T00:00:00"/>
    <d v="1899-12-30T11:30:05"/>
    <d v="2024-12-20T00:00:00"/>
    <d v="1899-12-30T12:07:18"/>
    <x v="0"/>
    <x v="18"/>
    <s v="2108138959"/>
    <s v="FBO"/>
    <d v="1899-12-30T05:49:08"/>
    <x v="1229"/>
    <d v="1899-12-30T05:11:55"/>
    <s v="Granel"/>
    <s v="E001"/>
    <x v="0"/>
    <d v="1899-12-30T19:25:17"/>
    <d v="1899-12-30T00:37:13"/>
    <x v="10"/>
    <x v="15"/>
    <x v="5"/>
    <x v="1"/>
    <n v="0"/>
    <n v="1"/>
    <x v="1"/>
    <x v="1"/>
    <x v="0"/>
    <n v="1"/>
    <x v="2"/>
    <x v="2"/>
    <d v="1899-12-30T05:11:55"/>
    <d v="1899-12-30T04:13:55"/>
    <x v="0"/>
    <m/>
    <m/>
    <d v="1899-12-30T00:00:00"/>
    <d v="1899-12-30T19:25:17"/>
    <n v="6"/>
    <n v="-0.21660879629628998"/>
    <n v="1165.2833333333317"/>
    <x v="5"/>
    <x v="0"/>
  </r>
  <r>
    <x v="3"/>
    <s v="2024035188"/>
    <x v="0"/>
    <x v="813"/>
    <s v="E9482JTB"/>
    <d v="2024-12-20T00:00:00"/>
    <x v="2"/>
    <s v="3320"/>
    <x v="20"/>
    <s v="PA"/>
    <x v="2"/>
    <x v="0"/>
    <d v="2024-12-20T00:00:00"/>
    <d v="1899-12-30T15:48:53"/>
    <d v="2024-12-20T00:00:00"/>
    <d v="1899-12-30T11:24:58"/>
    <d v="2024-12-20T00:00:00"/>
    <d v="1899-12-30T12:20:58"/>
    <x v="0"/>
    <x v="16"/>
    <s v="2108138960"/>
    <s v="FBO"/>
    <d v="1899-12-30T05:19:55"/>
    <x v="1181"/>
    <d v="1899-12-30T04:23:55"/>
    <s v="Ensacado"/>
    <s v="E002"/>
    <x v="0"/>
    <d v="1899-12-30T20:32:04"/>
    <d v="1899-12-30T00:56:00"/>
    <x v="14"/>
    <x v="15"/>
    <x v="5"/>
    <x v="2"/>
    <n v="0"/>
    <n v="1"/>
    <x v="1"/>
    <x v="2"/>
    <x v="0"/>
    <n v="1"/>
    <x v="3"/>
    <x v="2"/>
    <d v="1899-12-30T04:23:55"/>
    <d v="1899-12-30T03:25:55"/>
    <x v="0"/>
    <m/>
    <m/>
    <d v="1899-12-30T00:00:00"/>
    <d v="1899-12-30T20:32:04"/>
    <n v="6"/>
    <n v="-0.18327546296296005"/>
    <n v="1232.0666666666723"/>
    <x v="5"/>
    <x v="0"/>
  </r>
  <r>
    <x v="4"/>
    <s v="2024035192"/>
    <x v="0"/>
    <x v="791"/>
    <s v="E2070JJZ"/>
    <d v="2024-12-20T00:00:00"/>
    <x v="2"/>
    <s v="55"/>
    <x v="19"/>
    <s v="PA"/>
    <x v="14"/>
    <x v="0"/>
    <d v="2024-12-20T00:00:00"/>
    <d v="1899-12-30T16:42:37"/>
    <d v="2024-12-20T00:00:00"/>
    <d v="1899-12-30T11:37:59"/>
    <d v="2024-12-20T00:00:00"/>
    <d v="1899-12-30T12:25:36"/>
    <x v="0"/>
    <x v="18"/>
    <s v="2108138961"/>
    <s v="FBO"/>
    <d v="1899-12-30T05:52:15"/>
    <x v="2309"/>
    <d v="1899-12-30T05:04:38"/>
    <s v="Granel"/>
    <s v="E001"/>
    <x v="0"/>
    <d v="1899-12-30T19:42:58"/>
    <d v="1899-12-30T00:47:37"/>
    <x v="10"/>
    <x v="15"/>
    <x v="5"/>
    <x v="1"/>
    <n v="0"/>
    <n v="1"/>
    <x v="1"/>
    <x v="1"/>
    <x v="0"/>
    <n v="1"/>
    <x v="2"/>
    <x v="2"/>
    <d v="1899-12-30T05:04:38"/>
    <d v="1899-12-30T04:06:38"/>
    <x v="0"/>
    <m/>
    <m/>
    <d v="1899-12-30T00:00:00"/>
    <d v="1899-12-30T19:42:58"/>
    <n v="6"/>
    <n v="-0.21155092592591995"/>
    <n v="1182.9666666666756"/>
    <x v="5"/>
    <x v="0"/>
  </r>
  <r>
    <x v="4"/>
    <s v="2024035186"/>
    <x v="0"/>
    <x v="676"/>
    <s v="E3174JJN"/>
    <d v="2024-12-20T00:00:00"/>
    <x v="2"/>
    <s v="3042"/>
    <x v="23"/>
    <s v="PA"/>
    <x v="16"/>
    <x v="0"/>
    <d v="2024-12-20T00:00:00"/>
    <d v="1899-12-30T16:41:39"/>
    <d v="2024-12-20T00:00:00"/>
    <d v="1899-12-30T11:20:12"/>
    <d v="2024-12-20T00:00:00"/>
    <d v="1899-12-30T12:28:32"/>
    <x v="0"/>
    <x v="18"/>
    <s v="2108138962"/>
    <s v="FBO"/>
    <d v="1899-12-30T06:29:47"/>
    <x v="2310"/>
    <d v="1899-12-30T05:21:27"/>
    <s v="Granel"/>
    <s v="E001"/>
    <x v="0"/>
    <d v="1899-12-30T19:46:52"/>
    <d v="1899-12-30T01:08:20"/>
    <x v="10"/>
    <x v="15"/>
    <x v="5"/>
    <x v="1"/>
    <n v="0"/>
    <n v="1"/>
    <x v="1"/>
    <x v="1"/>
    <x v="0"/>
    <n v="1"/>
    <x v="2"/>
    <x v="2"/>
    <d v="1899-12-30T05:21:27"/>
    <d v="1899-12-30T04:23:27"/>
    <x v="0"/>
    <m/>
    <m/>
    <d v="1899-12-30T00:00:00"/>
    <d v="1899-12-30T19:46:52"/>
    <n v="6"/>
    <n v="-0.22322916666667003"/>
    <n v="1186.8666666666563"/>
    <x v="5"/>
    <x v="0"/>
  </r>
  <r>
    <x v="4"/>
    <s v="2024035190"/>
    <x v="0"/>
    <x v="684"/>
    <s v="E7567GYY"/>
    <d v="2024-12-20T00:00:00"/>
    <x v="2"/>
    <s v="3042"/>
    <x v="23"/>
    <s v="PA"/>
    <x v="16"/>
    <x v="0"/>
    <d v="2024-12-20T00:00:00"/>
    <d v="1899-12-30T16:42:19"/>
    <d v="2024-12-20T00:00:00"/>
    <d v="1899-12-30T11:32:06"/>
    <d v="2024-12-20T00:00:00"/>
    <d v="1899-12-30T12:45:20"/>
    <x v="0"/>
    <x v="18"/>
    <s v="2108138963"/>
    <s v="FBO"/>
    <d v="1899-12-30T06:23:27"/>
    <x v="2311"/>
    <d v="1899-12-30T05:10:13"/>
    <s v="Granel"/>
    <s v="E001"/>
    <x v="0"/>
    <d v="1899-12-30T20:03:00"/>
    <d v="1899-12-30T01:13:14"/>
    <x v="10"/>
    <x v="15"/>
    <x v="5"/>
    <x v="1"/>
    <n v="0"/>
    <n v="1"/>
    <x v="1"/>
    <x v="1"/>
    <x v="0"/>
    <n v="1"/>
    <x v="2"/>
    <x v="2"/>
    <d v="1899-12-30T05:10:13"/>
    <d v="1899-12-30T04:12:13"/>
    <x v="0"/>
    <m/>
    <m/>
    <d v="1899-12-30T00:00:00"/>
    <d v="1899-12-30T20:03:00"/>
    <n v="6"/>
    <n v="-0.21542824074074002"/>
    <n v="1202.9999999999986"/>
    <x v="5"/>
    <x v="0"/>
  </r>
  <r>
    <x v="4"/>
    <s v="2024035202"/>
    <x v="0"/>
    <x v="810"/>
    <s v="E3120HXB"/>
    <d v="2024-12-20T00:00:00"/>
    <x v="2"/>
    <s v="55"/>
    <x v="19"/>
    <s v="PA"/>
    <x v="14"/>
    <x v="0"/>
    <d v="2024-12-20T00:00:00"/>
    <d v="1899-12-30T16:43:30"/>
    <d v="2024-12-20T00:00:00"/>
    <d v="1899-12-30T12:26:58"/>
    <d v="2024-12-20T00:00:00"/>
    <d v="1899-12-30T12:52:58"/>
    <x v="0"/>
    <x v="18"/>
    <s v="2108138964"/>
    <s v="FBO"/>
    <d v="1899-12-30T04:42:32"/>
    <x v="1588"/>
    <d v="1899-12-30T04:16:32"/>
    <s v="Granel"/>
    <s v="E001"/>
    <x v="0"/>
    <d v="1899-12-30T20:09:27"/>
    <d v="1899-12-30T00:26:00"/>
    <x v="10"/>
    <x v="15"/>
    <x v="5"/>
    <x v="1"/>
    <n v="0"/>
    <n v="1"/>
    <x v="1"/>
    <x v="1"/>
    <x v="0"/>
    <n v="1"/>
    <x v="2"/>
    <x v="2"/>
    <d v="1899-12-30T04:16:32"/>
    <d v="1899-12-30T03:18:32"/>
    <x v="0"/>
    <m/>
    <m/>
    <d v="1899-12-30T00:00:00"/>
    <d v="1899-12-30T20:09:27"/>
    <n v="6"/>
    <n v="-0.17814814814815005"/>
    <n v="1209.4500000000035"/>
    <x v="5"/>
    <x v="0"/>
  </r>
  <r>
    <x v="4"/>
    <s v="2024035195"/>
    <x v="0"/>
    <x v="677"/>
    <s v="E5872HZF"/>
    <d v="2024-12-20T00:00:00"/>
    <x v="2"/>
    <s v="3042"/>
    <x v="23"/>
    <s v="PA"/>
    <x v="16"/>
    <x v="0"/>
    <d v="2024-12-20T00:00:00"/>
    <d v="1899-12-30T16:43:12"/>
    <d v="2024-12-20T00:00:00"/>
    <d v="1899-12-30T11:57:46"/>
    <d v="2024-12-20T00:00:00"/>
    <d v="1899-12-30T13:07:05"/>
    <x v="0"/>
    <x v="18"/>
    <s v="2108138965"/>
    <s v="FBO"/>
    <d v="1899-12-30T05:54:45"/>
    <x v="2145"/>
    <d v="1899-12-30T04:45:26"/>
    <s v="Granel"/>
    <s v="E001"/>
    <x v="0"/>
    <d v="1899-12-30T20:23:52"/>
    <d v="1899-12-30T01:09:19"/>
    <x v="10"/>
    <x v="15"/>
    <x v="5"/>
    <x v="1"/>
    <n v="0"/>
    <n v="1"/>
    <x v="1"/>
    <x v="1"/>
    <x v="0"/>
    <n v="1"/>
    <x v="2"/>
    <x v="2"/>
    <d v="1899-12-30T04:45:26"/>
    <d v="1899-12-30T03:47:26"/>
    <x v="0"/>
    <m/>
    <m/>
    <d v="1899-12-30T00:00:00"/>
    <d v="1899-12-30T20:23:52"/>
    <n v="6"/>
    <n v="-0.19821759259259997"/>
    <n v="1223.8666666666645"/>
    <x v="13"/>
    <x v="0"/>
  </r>
  <r>
    <x v="4"/>
    <s v="2024035199"/>
    <x v="0"/>
    <x v="698"/>
    <s v="E1832JSR"/>
    <d v="2024-12-20T00:00:00"/>
    <x v="2"/>
    <s v="3042"/>
    <x v="23"/>
    <s v="PA"/>
    <x v="16"/>
    <x v="0"/>
    <d v="2024-12-20T00:00:00"/>
    <d v="1899-12-30T17:15:28"/>
    <d v="2024-12-20T00:00:00"/>
    <d v="1899-12-30T12:20:16"/>
    <d v="2024-12-20T00:00:00"/>
    <d v="1899-12-30T13:25:18"/>
    <x v="0"/>
    <x v="18"/>
    <s v="2108138966"/>
    <s v="FBO"/>
    <d v="1899-12-30T06:00:14"/>
    <x v="1014"/>
    <d v="1899-12-30T04:55:12"/>
    <s v="Granel"/>
    <s v="E001"/>
    <x v="0"/>
    <d v="1899-12-30T20:09:49"/>
    <d v="1899-12-30T01:05:02"/>
    <x v="8"/>
    <x v="15"/>
    <x v="5"/>
    <x v="1"/>
    <n v="0"/>
    <n v="1"/>
    <x v="1"/>
    <x v="1"/>
    <x v="0"/>
    <n v="1"/>
    <x v="2"/>
    <x v="2"/>
    <d v="1899-12-30T04:55:12"/>
    <d v="1899-12-30T03:57:12"/>
    <x v="0"/>
    <m/>
    <m/>
    <d v="1899-12-30T00:00:00"/>
    <d v="1899-12-30T20:09:49"/>
    <n v="6"/>
    <n v="-0.20499999999999996"/>
    <n v="1209.8166666666709"/>
    <x v="13"/>
    <x v="0"/>
  </r>
  <r>
    <x v="4"/>
    <s v="2024035218"/>
    <x v="0"/>
    <x v="812"/>
    <s v="E9582MNV"/>
    <d v="2024-12-20T00:00:00"/>
    <x v="2"/>
    <s v="55"/>
    <x v="19"/>
    <s v="PA"/>
    <x v="14"/>
    <x v="0"/>
    <d v="2024-12-20T00:00:00"/>
    <d v="1899-12-30T17:15:50"/>
    <d v="2024-12-20T00:00:00"/>
    <d v="1899-12-30T14:05:53"/>
    <d v="2024-12-20T00:00:00"/>
    <d v="1899-12-30T14:36:20"/>
    <x v="0"/>
    <x v="18"/>
    <s v="2108138968"/>
    <s v="FBO"/>
    <d v="1899-12-30T03:40:24"/>
    <x v="1626"/>
    <d v="1899-12-30T03:09:57"/>
    <s v="Granel"/>
    <s v="E001"/>
    <x v="0"/>
    <d v="1899-12-30T21:20:29"/>
    <d v="1899-12-30T00:30:27"/>
    <x v="8"/>
    <x v="15"/>
    <x v="5"/>
    <x v="1"/>
    <n v="0"/>
    <n v="1"/>
    <x v="1"/>
    <x v="1"/>
    <x v="0"/>
    <n v="1"/>
    <x v="2"/>
    <x v="2"/>
    <d v="1899-12-30T03:09:57"/>
    <d v="1899-12-30T02:11:57"/>
    <x v="0"/>
    <m/>
    <m/>
    <d v="1899-12-30T00:00:00"/>
    <d v="1899-12-30T21:20:29"/>
    <n v="6"/>
    <n v="-0.13190972222221997"/>
    <n v="1280.4833333333315"/>
    <x v="8"/>
    <x v="0"/>
  </r>
  <r>
    <x v="4"/>
    <s v="2024035255"/>
    <x v="0"/>
    <x v="688"/>
    <s v="E1219LWL"/>
    <d v="2024-12-20T00:00:00"/>
    <x v="2"/>
    <s v="55"/>
    <x v="19"/>
    <s v="PA"/>
    <x v="14"/>
    <x v="0"/>
    <d v="2024-12-23T00:00:00"/>
    <d v="1899-12-30T10:29:36"/>
    <d v="2024-12-20T00:00:00"/>
    <d v="1899-12-30T17:29:35"/>
    <d v="2024-12-20T00:00:00"/>
    <d v="1899-12-30T17:58:07"/>
    <x v="0"/>
    <x v="18"/>
    <s v="2108138972"/>
    <s v="FBO"/>
    <d v="1899-12-30T00:28:32"/>
    <x v="2312"/>
    <d v="1899-12-30T00:00:00"/>
    <s v="Granel"/>
    <s v="E001"/>
    <x v="0"/>
    <d v="1899-12-30T07:28:31"/>
    <d v="1899-12-30T00:28:32"/>
    <x v="4"/>
    <x v="15"/>
    <x v="0"/>
    <x v="1"/>
    <n v="0"/>
    <n v="1"/>
    <x v="1"/>
    <x v="1"/>
    <x v="0"/>
    <n v="1"/>
    <x v="2"/>
    <x v="2"/>
    <d v="1899-12-30T00:00:00"/>
    <d v="1899-12-30T00:00:00"/>
    <x v="0"/>
    <m/>
    <m/>
    <d v="1899-12-30T00:00:00"/>
    <d v="1899-12-30T07:28:31"/>
    <n v="6"/>
    <d v="1899-12-30T06:59:59"/>
    <n v="448.51666666667046"/>
    <x v="10"/>
    <x v="0"/>
  </r>
  <r>
    <x v="4"/>
    <s v="2024035263"/>
    <x v="0"/>
    <x v="677"/>
    <s v="E5872HZF"/>
    <d v="2024-12-20T00:00:00"/>
    <x v="2"/>
    <s v="55"/>
    <x v="19"/>
    <s v="PA"/>
    <x v="14"/>
    <x v="0"/>
    <d v="2024-12-23T00:00:00"/>
    <d v="1899-12-30T10:30:00"/>
    <d v="2024-12-20T00:00:00"/>
    <d v="1899-12-30T18:38:55"/>
    <d v="2024-12-20T00:00:00"/>
    <d v="1899-12-30T19:00:06"/>
    <x v="0"/>
    <x v="18"/>
    <s v="2108138974"/>
    <s v="FBO"/>
    <d v="1899-12-30T00:21:11"/>
    <x v="393"/>
    <d v="1899-12-30T00:00:00"/>
    <s v="Granel"/>
    <s v="E001"/>
    <x v="0"/>
    <d v="1899-12-30T08:30:06"/>
    <d v="1899-12-30T00:21:11"/>
    <x v="4"/>
    <x v="15"/>
    <x v="0"/>
    <x v="1"/>
    <n v="0"/>
    <n v="1"/>
    <x v="1"/>
    <x v="1"/>
    <x v="0"/>
    <n v="1"/>
    <x v="2"/>
    <x v="2"/>
    <d v="1899-12-30T00:00:00"/>
    <d v="1899-12-30T00:00:00"/>
    <x v="0"/>
    <m/>
    <m/>
    <d v="1899-12-30T00:00:00"/>
    <d v="1899-12-30T08:30:06"/>
    <n v="6"/>
    <d v="1899-12-30T08:08:55"/>
    <n v="510.09999999999832"/>
    <x v="7"/>
    <x v="0"/>
  </r>
  <r>
    <x v="3"/>
    <s v="2024035267"/>
    <x v="0"/>
    <x v="813"/>
    <s v="E9482JTB"/>
    <d v="2024-12-20T00:00:00"/>
    <x v="2"/>
    <s v="3320"/>
    <x v="20"/>
    <s v="PA"/>
    <x v="2"/>
    <x v="0"/>
    <d v="2024-12-23T00:00:00"/>
    <d v="1899-12-30T09:27:39"/>
    <d v="2024-12-20T00:00:00"/>
    <d v="1899-12-30T18:56:46"/>
    <d v="2024-12-20T00:00:00"/>
    <d v="1899-12-30T19:30:28"/>
    <x v="0"/>
    <x v="16"/>
    <s v="2108138975"/>
    <s v="FBO"/>
    <d v="1899-12-30T00:33:42"/>
    <x v="735"/>
    <d v="1899-12-30T00:00:00"/>
    <s v="Ensacado"/>
    <s v="E002"/>
    <x v="0"/>
    <d v="1899-12-30T10:02:49"/>
    <d v="1899-12-30T00:33:42"/>
    <x v="3"/>
    <x v="15"/>
    <x v="0"/>
    <x v="2"/>
    <n v="0"/>
    <n v="1"/>
    <x v="1"/>
    <x v="2"/>
    <x v="0"/>
    <n v="1"/>
    <x v="3"/>
    <x v="2"/>
    <d v="1899-12-30T00:00:00"/>
    <d v="1899-12-30T00:00:00"/>
    <x v="0"/>
    <m/>
    <m/>
    <d v="1899-12-30T00:00:00"/>
    <d v="1899-12-30T10:02:49"/>
    <n v="6"/>
    <d v="1899-12-30T09:29:07"/>
    <n v="602.8166666666591"/>
    <x v="7"/>
    <x v="0"/>
  </r>
  <r>
    <x v="4"/>
    <s v="2024035264"/>
    <x v="0"/>
    <x v="684"/>
    <s v="E7567GYY"/>
    <d v="2024-12-20T00:00:00"/>
    <x v="2"/>
    <s v="55"/>
    <x v="19"/>
    <s v="PA"/>
    <x v="14"/>
    <x v="0"/>
    <d v="2024-12-23T00:00:00"/>
    <d v="1899-12-30T10:30:22"/>
    <d v="2024-12-20T00:00:00"/>
    <d v="1899-12-30T18:41:27"/>
    <d v="2024-12-20T00:00:00"/>
    <d v="1899-12-30T19:45:54"/>
    <x v="0"/>
    <x v="18"/>
    <s v="2108138977"/>
    <s v="FBO"/>
    <d v="1899-12-30T01:04:27"/>
    <x v="2313"/>
    <d v="1899-12-30T00:00:00"/>
    <s v="Granel"/>
    <s v="E001"/>
    <x v="0"/>
    <d v="1899-12-30T09:15:32"/>
    <d v="1899-12-30T01:04:27"/>
    <x v="4"/>
    <x v="15"/>
    <x v="0"/>
    <x v="1"/>
    <n v="0"/>
    <n v="1"/>
    <x v="1"/>
    <x v="1"/>
    <x v="0"/>
    <n v="1"/>
    <x v="2"/>
    <x v="2"/>
    <d v="1899-12-30T00:00:00"/>
    <d v="1899-12-30T00:00:00"/>
    <x v="0"/>
    <m/>
    <m/>
    <d v="1899-12-30T00:00:00"/>
    <d v="1899-12-30T09:15:32"/>
    <n v="6"/>
    <d v="1899-12-30T08:11:05"/>
    <n v="555.53333333333751"/>
    <x v="7"/>
    <x v="0"/>
  </r>
  <r>
    <x v="4"/>
    <s v="2024035273"/>
    <x v="0"/>
    <x v="676"/>
    <s v="E3174JJN"/>
    <d v="2024-12-21T00:00:00"/>
    <x v="2"/>
    <s v="3042"/>
    <x v="23"/>
    <s v="PA"/>
    <x v="16"/>
    <x v="0"/>
    <d v="2024-12-23T00:00:00"/>
    <d v="1899-12-30T10:30:44"/>
    <d v="2024-12-21T00:00:00"/>
    <d v="1899-12-30T10:14:00"/>
    <d v="2024-12-21T00:00:00"/>
    <d v="1899-12-30T10:39:51"/>
    <x v="0"/>
    <x v="18"/>
    <s v="2108138979"/>
    <s v="FBO"/>
    <d v="1899-12-30T00:00:00"/>
    <x v="733"/>
    <d v="1899-12-30T00:00:00"/>
    <s v="Granel"/>
    <s v="E001"/>
    <x v="0"/>
    <d v="1899-12-30T00:09:07"/>
    <d v="1899-12-30T00:25:51"/>
    <x v="4"/>
    <x v="19"/>
    <x v="0"/>
    <x v="1"/>
    <n v="1"/>
    <n v="0"/>
    <x v="1"/>
    <x v="1"/>
    <x v="0"/>
    <n v="1"/>
    <x v="2"/>
    <x v="1"/>
    <d v="1899-12-30T00:00:00"/>
    <d v="1899-12-30T00:00:00"/>
    <x v="0"/>
    <m/>
    <m/>
    <d v="1899-12-30T00:00:00"/>
    <d v="1899-12-30T00:09:07"/>
    <n v="7"/>
    <n v="-1.1620370370370003E-2"/>
    <n v="9.1166666666688378"/>
    <x v="3"/>
    <x v="1"/>
  </r>
  <r>
    <x v="4"/>
    <s v="2024035274"/>
    <x v="0"/>
    <x v="797"/>
    <s v="E6211LYC"/>
    <d v="2024-12-23T00:00:00"/>
    <x v="2"/>
    <s v="55"/>
    <x v="19"/>
    <s v="PA"/>
    <x v="14"/>
    <x v="0"/>
    <d v="2024-12-23T00:00:00"/>
    <d v="1899-12-30T10:31:07"/>
    <d v="2024-12-23T00:00:00"/>
    <d v="1899-12-30T06:00:05"/>
    <d v="2024-12-23T00:00:00"/>
    <d v="1899-12-30T06:25:05"/>
    <x v="0"/>
    <x v="18"/>
    <s v="2108138980"/>
    <s v="FBO"/>
    <d v="1899-12-30T04:56:02"/>
    <x v="2314"/>
    <d v="1899-12-30T04:31:02"/>
    <s v="Granel"/>
    <s v="E001"/>
    <x v="0"/>
    <d v="1899-12-30T19:53:57"/>
    <d v="1899-12-30T00:25:00"/>
    <x v="4"/>
    <x v="16"/>
    <x v="0"/>
    <x v="1"/>
    <n v="0"/>
    <n v="1"/>
    <x v="1"/>
    <x v="1"/>
    <x v="0"/>
    <n v="1"/>
    <x v="2"/>
    <x v="2"/>
    <d v="1899-12-30T04:31:02"/>
    <d v="1899-12-30T03:33:02"/>
    <x v="0"/>
    <m/>
    <m/>
    <d v="1899-12-30T00:00:00"/>
    <d v="1899-12-30T19:53:57"/>
    <n v="2"/>
    <n v="-0.18821759259259002"/>
    <n v="1193.9500000000019"/>
    <x v="12"/>
    <x v="0"/>
  </r>
  <r>
    <x v="4"/>
    <s v="2024035281"/>
    <x v="0"/>
    <x v="810"/>
    <s v="E3120HXB"/>
    <d v="2024-12-23T00:00:00"/>
    <x v="2"/>
    <s v="55"/>
    <x v="19"/>
    <s v="PA"/>
    <x v="14"/>
    <x v="0"/>
    <d v="2024-12-23T00:00:00"/>
    <d v="1899-12-30T10:31:24"/>
    <d v="2024-12-23T00:00:00"/>
    <d v="1899-12-30T07:32:08"/>
    <d v="2024-12-23T00:00:00"/>
    <d v="1899-12-30T07:57:25"/>
    <x v="0"/>
    <x v="18"/>
    <s v="2108138981"/>
    <s v="FBO"/>
    <d v="1899-12-30T03:24:33"/>
    <x v="722"/>
    <d v="1899-12-30T02:59:16"/>
    <s v="Granel"/>
    <s v="E001"/>
    <x v="0"/>
    <d v="1899-12-30T21:26:00"/>
    <d v="1899-12-30T00:25:17"/>
    <x v="4"/>
    <x v="16"/>
    <x v="0"/>
    <x v="1"/>
    <n v="0"/>
    <n v="1"/>
    <x v="1"/>
    <x v="1"/>
    <x v="0"/>
    <n v="1"/>
    <x v="2"/>
    <x v="2"/>
    <d v="1899-12-30T02:59:16"/>
    <d v="1899-12-30T02:01:16"/>
    <x v="0"/>
    <m/>
    <m/>
    <d v="1899-12-30T00:00:00"/>
    <d v="1899-12-30T21:26:00"/>
    <n v="2"/>
    <n v="-0.12449074074074001"/>
    <n v="1286.0000000000005"/>
    <x v="0"/>
    <x v="0"/>
  </r>
  <r>
    <x v="4"/>
    <s v="2024035282"/>
    <x v="0"/>
    <x v="733"/>
    <s v="E1731LNY"/>
    <d v="2024-12-23T00:00:00"/>
    <x v="2"/>
    <s v="3042"/>
    <x v="23"/>
    <s v="PA"/>
    <x v="16"/>
    <x v="0"/>
    <d v="2024-12-23T00:00:00"/>
    <d v="1899-12-30T12:38:06"/>
    <d v="2024-12-23T00:00:00"/>
    <d v="1899-12-30T07:51:13"/>
    <d v="2024-12-23T00:00:00"/>
    <d v="1899-12-30T08:14:07"/>
    <x v="0"/>
    <x v="18"/>
    <s v="2108138982"/>
    <s v="FBO"/>
    <d v="1899-12-30T05:09:47"/>
    <x v="2315"/>
    <d v="1899-12-30T04:46:53"/>
    <s v="Granel"/>
    <s v="E001"/>
    <x v="0"/>
    <d v="1899-12-30T19:36:00"/>
    <d v="1899-12-30T00:22:54"/>
    <x v="6"/>
    <x v="16"/>
    <x v="0"/>
    <x v="1"/>
    <n v="0"/>
    <n v="1"/>
    <x v="1"/>
    <x v="1"/>
    <x v="0"/>
    <n v="1"/>
    <x v="2"/>
    <x v="2"/>
    <d v="1899-12-30T04:46:53"/>
    <d v="1899-12-30T03:48:53"/>
    <x v="0"/>
    <m/>
    <m/>
    <d v="1899-12-30T00:00:00"/>
    <d v="1899-12-30T19:36:00"/>
    <n v="2"/>
    <n v="-0.19922453703703003"/>
    <n v="1175.9999999999986"/>
    <x v="1"/>
    <x v="0"/>
  </r>
  <r>
    <x v="4"/>
    <s v="2024035284"/>
    <x v="0"/>
    <x v="814"/>
    <s v="E3715LST"/>
    <d v="2024-12-23T00:00:00"/>
    <x v="2"/>
    <s v="3042"/>
    <x v="23"/>
    <s v="PA"/>
    <x v="16"/>
    <x v="0"/>
    <d v="2024-12-23T00:00:00"/>
    <d v="1899-12-30T12:38:24"/>
    <d v="2024-12-23T00:00:00"/>
    <d v="1899-12-30T08:38:16"/>
    <d v="2024-12-23T00:00:00"/>
    <d v="1899-12-30T09:05:24"/>
    <x v="0"/>
    <x v="18"/>
    <s v="2108138986"/>
    <s v="FBO"/>
    <d v="1899-12-30T04:27:16"/>
    <x v="1751"/>
    <d v="1899-12-30T04:00:08"/>
    <s v="Granel"/>
    <s v="E001"/>
    <x v="0"/>
    <d v="1899-12-30T20:26:59"/>
    <d v="1899-12-30T00:27:08"/>
    <x v="6"/>
    <x v="16"/>
    <x v="0"/>
    <x v="1"/>
    <n v="0"/>
    <n v="1"/>
    <x v="1"/>
    <x v="1"/>
    <x v="0"/>
    <n v="1"/>
    <x v="2"/>
    <x v="2"/>
    <d v="1899-12-30T04:00:08"/>
    <d v="1899-12-30T03:02:08"/>
    <x v="0"/>
    <m/>
    <m/>
    <d v="1899-12-30T00:00:00"/>
    <d v="1899-12-30T20:26:59"/>
    <n v="2"/>
    <n v="-0.16675925925925994"/>
    <n v="1226.9833333333286"/>
    <x v="2"/>
    <x v="0"/>
  </r>
  <r>
    <x v="4"/>
    <s v="2024035286"/>
    <x v="0"/>
    <x v="812"/>
    <s v="E9582MNV"/>
    <d v="2024-12-23T00:00:00"/>
    <x v="2"/>
    <s v="55"/>
    <x v="19"/>
    <s v="PA"/>
    <x v="14"/>
    <x v="0"/>
    <d v="2024-12-23T00:00:00"/>
    <d v="1899-12-30T12:38:45"/>
    <d v="2024-12-23T00:00:00"/>
    <d v="1899-12-30T08:51:03"/>
    <d v="2024-12-23T00:00:00"/>
    <d v="1899-12-30T09:20:04"/>
    <x v="0"/>
    <x v="18"/>
    <s v="2108138987"/>
    <s v="FBO"/>
    <d v="1899-12-30T04:16:43"/>
    <x v="1218"/>
    <d v="1899-12-30T03:47:42"/>
    <s v="Granel"/>
    <s v="E001"/>
    <x v="0"/>
    <d v="1899-12-30T20:41:18"/>
    <d v="1899-12-30T00:29:01"/>
    <x v="6"/>
    <x v="16"/>
    <x v="0"/>
    <x v="1"/>
    <n v="0"/>
    <n v="1"/>
    <x v="1"/>
    <x v="1"/>
    <x v="0"/>
    <n v="1"/>
    <x v="2"/>
    <x v="2"/>
    <d v="1899-12-30T03:47:42"/>
    <d v="1899-12-30T02:49:42"/>
    <x v="0"/>
    <m/>
    <m/>
    <d v="1899-12-30T00:00:00"/>
    <d v="1899-12-30T20:41:18"/>
    <n v="2"/>
    <n v="-0.15812500000000002"/>
    <n v="1241.30000000001"/>
    <x v="2"/>
    <x v="0"/>
  </r>
  <r>
    <x v="4"/>
    <s v="2024035287"/>
    <x v="0"/>
    <x v="791"/>
    <s v="E2070JJZ"/>
    <d v="2024-12-23T00:00:00"/>
    <x v="2"/>
    <s v="3042"/>
    <x v="23"/>
    <s v="PA"/>
    <x v="16"/>
    <x v="0"/>
    <d v="2024-12-23T00:00:00"/>
    <d v="1899-12-30T12:39:13"/>
    <d v="2024-12-23T00:00:00"/>
    <d v="1899-12-30T08:56:08"/>
    <d v="2024-12-23T00:00:00"/>
    <d v="1899-12-30T09:22:48"/>
    <x v="0"/>
    <x v="18"/>
    <s v="2108138988"/>
    <s v="FBO"/>
    <d v="1899-12-30T04:09:45"/>
    <x v="1955"/>
    <d v="1899-12-30T03:43:05"/>
    <s v="Granel"/>
    <s v="E001"/>
    <x v="0"/>
    <d v="1899-12-30T20:43:34"/>
    <d v="1899-12-30T00:26:40"/>
    <x v="6"/>
    <x v="16"/>
    <x v="0"/>
    <x v="1"/>
    <n v="0"/>
    <n v="1"/>
    <x v="1"/>
    <x v="1"/>
    <x v="0"/>
    <n v="1"/>
    <x v="2"/>
    <x v="2"/>
    <d v="1899-12-30T03:43:05"/>
    <d v="1899-12-30T02:45:05"/>
    <x v="0"/>
    <m/>
    <m/>
    <d v="1899-12-30T00:00:00"/>
    <d v="1899-12-30T20:43:34"/>
    <n v="2"/>
    <n v="-0.15491898148148997"/>
    <n v="1243.5666666666564"/>
    <x v="2"/>
    <x v="0"/>
  </r>
  <r>
    <x v="4"/>
    <s v="2024035293"/>
    <x v="0"/>
    <x v="795"/>
    <s v="E6997LHG"/>
    <d v="2024-12-23T00:00:00"/>
    <x v="2"/>
    <s v="55"/>
    <x v="19"/>
    <s v="PA"/>
    <x v="14"/>
    <x v="0"/>
    <d v="2024-12-23T00:00:00"/>
    <d v="1899-12-30T12:39:33"/>
    <d v="2024-12-23T00:00:00"/>
    <d v="1899-12-30T09:04:34"/>
    <d v="2024-12-23T00:00:00"/>
    <d v="1899-12-30T09:42:10"/>
    <x v="0"/>
    <x v="18"/>
    <s v="2108138991"/>
    <s v="FBO"/>
    <d v="1899-12-30T04:12:35"/>
    <x v="1253"/>
    <d v="1899-12-30T03:34:59"/>
    <s v="Granel"/>
    <s v="E001"/>
    <x v="0"/>
    <d v="1899-12-30T21:02:36"/>
    <d v="1899-12-30T00:37:36"/>
    <x v="6"/>
    <x v="16"/>
    <x v="0"/>
    <x v="1"/>
    <n v="0"/>
    <n v="1"/>
    <x v="1"/>
    <x v="1"/>
    <x v="0"/>
    <n v="1"/>
    <x v="2"/>
    <x v="2"/>
    <d v="1899-12-30T03:34:59"/>
    <d v="1899-12-30T02:36:59"/>
    <x v="0"/>
    <m/>
    <m/>
    <d v="1899-12-30T00:00:00"/>
    <d v="1899-12-30T21:02:36"/>
    <n v="2"/>
    <n v="-0.14929398148147999"/>
    <n v="1262.6000000000004"/>
    <x v="2"/>
    <x v="0"/>
  </r>
  <r>
    <x v="4"/>
    <s v="2024035307"/>
    <x v="0"/>
    <x v="688"/>
    <s v="E1219LWL"/>
    <d v="2024-12-23T00:00:00"/>
    <x v="2"/>
    <s v="3042"/>
    <x v="23"/>
    <s v="PA"/>
    <x v="16"/>
    <x v="0"/>
    <d v="2024-12-23T00:00:00"/>
    <d v="1899-12-30T17:05:29"/>
    <d v="2024-12-23T00:00:00"/>
    <d v="1899-12-30T11:18:17"/>
    <d v="2024-12-23T00:00:00"/>
    <d v="1899-12-30T12:02:40"/>
    <x v="0"/>
    <x v="18"/>
    <s v="2108138993"/>
    <s v="FBO"/>
    <d v="1899-12-30T06:31:35"/>
    <x v="2316"/>
    <d v="1899-12-30T05:47:12"/>
    <s v="Granel"/>
    <s v="E001"/>
    <x v="0"/>
    <d v="1899-12-30T18:57:10"/>
    <d v="1899-12-30T00:44:23"/>
    <x v="8"/>
    <x v="16"/>
    <x v="0"/>
    <x v="1"/>
    <n v="0"/>
    <n v="1"/>
    <x v="1"/>
    <x v="1"/>
    <x v="0"/>
    <n v="1"/>
    <x v="2"/>
    <x v="2"/>
    <d v="1899-12-30T05:47:12"/>
    <d v="1899-12-30T04:49:12"/>
    <x v="0"/>
    <m/>
    <m/>
    <d v="1899-12-30T00:00:00"/>
    <d v="1899-12-30T18:57:10"/>
    <n v="2"/>
    <n v="-0.24111111111111005"/>
    <n v="1137.166666666669"/>
    <x v="5"/>
    <x v="0"/>
  </r>
  <r>
    <x v="3"/>
    <s v="2024035312"/>
    <x v="0"/>
    <x v="793"/>
    <s v="E5316JZJ"/>
    <d v="2024-12-23T00:00:00"/>
    <x v="2"/>
    <s v="3320"/>
    <x v="20"/>
    <s v="PA"/>
    <x v="2"/>
    <x v="0"/>
    <d v="2024-12-23T00:00:00"/>
    <d v="1899-12-30T15:27:39"/>
    <d v="2024-12-23T00:00:00"/>
    <d v="1899-12-30T11:58:07"/>
    <d v="2024-12-23T00:00:00"/>
    <d v="1899-12-30T12:19:38"/>
    <x v="0"/>
    <x v="16"/>
    <s v="2108138994"/>
    <s v="FBO"/>
    <d v="1899-12-30T03:51:03"/>
    <x v="1616"/>
    <d v="1899-12-30T03:29:32"/>
    <s v="Ensacado"/>
    <s v="E002"/>
    <x v="0"/>
    <d v="1899-12-30T20:51:58"/>
    <d v="1899-12-30T00:21:31"/>
    <x v="14"/>
    <x v="16"/>
    <x v="0"/>
    <x v="2"/>
    <n v="0"/>
    <n v="1"/>
    <x v="1"/>
    <x v="2"/>
    <x v="0"/>
    <n v="1"/>
    <x v="3"/>
    <x v="2"/>
    <d v="1899-12-30T03:29:32"/>
    <d v="1899-12-30T02:31:32"/>
    <x v="0"/>
    <m/>
    <m/>
    <d v="1899-12-30T00:00:00"/>
    <d v="1899-12-30T20:51:58"/>
    <n v="2"/>
    <n v="-0.14550925925926"/>
    <n v="1251.966666666666"/>
    <x v="5"/>
    <x v="0"/>
  </r>
  <r>
    <x v="4"/>
    <s v="2024035311"/>
    <x v="0"/>
    <x v="677"/>
    <s v="E5872HZF"/>
    <d v="2024-12-23T00:00:00"/>
    <x v="2"/>
    <s v="3042"/>
    <x v="23"/>
    <s v="PA"/>
    <x v="16"/>
    <x v="0"/>
    <d v="2024-12-23T00:00:00"/>
    <d v="1899-12-30T17:06:24"/>
    <d v="2024-12-23T00:00:00"/>
    <d v="1899-12-30T11:52:57"/>
    <d v="2024-12-23T00:00:00"/>
    <d v="1899-12-30T12:22:54"/>
    <x v="0"/>
    <x v="18"/>
    <s v="2108138995"/>
    <s v="FBO"/>
    <d v="1899-12-30T05:43:24"/>
    <x v="866"/>
    <d v="1899-12-30T05:13:27"/>
    <s v="Granel"/>
    <s v="E001"/>
    <x v="0"/>
    <d v="1899-12-30T19:16:29"/>
    <d v="1899-12-30T00:29:57"/>
    <x v="8"/>
    <x v="16"/>
    <x v="0"/>
    <x v="1"/>
    <n v="0"/>
    <n v="1"/>
    <x v="1"/>
    <x v="1"/>
    <x v="0"/>
    <n v="1"/>
    <x v="2"/>
    <x v="2"/>
    <d v="1899-12-30T05:13:27"/>
    <d v="1899-12-30T04:15:27"/>
    <x v="0"/>
    <m/>
    <m/>
    <d v="1899-12-30T00:00:00"/>
    <d v="1899-12-30T19:16:29"/>
    <n v="2"/>
    <n v="-0.21767361111110994"/>
    <n v="1156.4833333333333"/>
    <x v="5"/>
    <x v="0"/>
  </r>
  <r>
    <x v="4"/>
    <s v="2024035308"/>
    <x v="0"/>
    <x v="676"/>
    <s v="E3174JJN"/>
    <d v="2024-12-23T00:00:00"/>
    <x v="2"/>
    <s v="3042"/>
    <x v="23"/>
    <s v="PA"/>
    <x v="16"/>
    <x v="0"/>
    <d v="2024-12-23T00:00:00"/>
    <d v="1899-12-30T17:06:01"/>
    <d v="2024-12-23T00:00:00"/>
    <d v="1899-12-30T11:29:51"/>
    <d v="2024-12-23T00:00:00"/>
    <d v="1899-12-30T12:42:39"/>
    <x v="0"/>
    <x v="18"/>
    <s v="2108138996"/>
    <s v="FBO"/>
    <d v="1899-12-30T06:48:58"/>
    <x v="2317"/>
    <d v="1899-12-30T05:36:10"/>
    <s v="Granel"/>
    <s v="E001"/>
    <x v="0"/>
    <d v="1899-12-30T19:36:37"/>
    <d v="1899-12-30T01:12:48"/>
    <x v="8"/>
    <x v="16"/>
    <x v="0"/>
    <x v="1"/>
    <n v="0"/>
    <n v="1"/>
    <x v="1"/>
    <x v="1"/>
    <x v="0"/>
    <n v="1"/>
    <x v="2"/>
    <x v="2"/>
    <d v="1899-12-30T05:36:10"/>
    <d v="1899-12-30T04:38:10"/>
    <x v="0"/>
    <m/>
    <m/>
    <d v="1899-12-30T00:00:00"/>
    <d v="1899-12-30T19:36:37"/>
    <n v="2"/>
    <n v="-0.23344907407406995"/>
    <n v="1176.6166666666788"/>
    <x v="5"/>
    <x v="0"/>
  </r>
  <r>
    <x v="4"/>
    <s v="2024035314"/>
    <x v="0"/>
    <x v="698"/>
    <s v="E1832JSR"/>
    <d v="2024-12-23T00:00:00"/>
    <x v="2"/>
    <s v="3042"/>
    <x v="23"/>
    <s v="PA"/>
    <x v="16"/>
    <x v="0"/>
    <d v="2024-12-23T00:00:00"/>
    <d v="1899-12-30T17:06:44"/>
    <d v="2024-12-23T00:00:00"/>
    <d v="1899-12-30T12:02:12"/>
    <d v="2024-12-23T00:00:00"/>
    <d v="1899-12-30T12:58:41"/>
    <x v="0"/>
    <x v="18"/>
    <s v="2108138997"/>
    <s v="FBO"/>
    <d v="1899-12-30T06:01:01"/>
    <x v="2318"/>
    <d v="1899-12-30T05:04:32"/>
    <s v="Granel"/>
    <s v="E001"/>
    <x v="0"/>
    <d v="1899-12-30T19:51:56"/>
    <d v="1899-12-30T00:56:29"/>
    <x v="8"/>
    <x v="16"/>
    <x v="0"/>
    <x v="1"/>
    <n v="0"/>
    <n v="1"/>
    <x v="1"/>
    <x v="1"/>
    <x v="0"/>
    <n v="1"/>
    <x v="2"/>
    <x v="2"/>
    <d v="1899-12-30T05:04:32"/>
    <d v="1899-12-30T04:06:32"/>
    <x v="0"/>
    <m/>
    <m/>
    <d v="1899-12-30T00:00:00"/>
    <d v="1899-12-30T19:51:56"/>
    <n v="2"/>
    <n v="-0.21148148148147994"/>
    <n v="1191.9333333333252"/>
    <x v="5"/>
    <x v="0"/>
  </r>
  <r>
    <x v="4"/>
    <s v="2024035317"/>
    <x v="0"/>
    <x v="684"/>
    <s v="E7567GYY"/>
    <d v="2024-12-23T00:00:00"/>
    <x v="2"/>
    <s v="3042"/>
    <x v="23"/>
    <s v="PA"/>
    <x v="16"/>
    <x v="0"/>
    <d v="2024-12-23T00:00:00"/>
    <d v="1899-12-30T17:07:03"/>
    <d v="2024-12-23T00:00:00"/>
    <d v="1899-12-30T12:10:53"/>
    <d v="2024-12-23T00:00:00"/>
    <d v="1899-12-30T13:18:49"/>
    <x v="0"/>
    <x v="18"/>
    <s v="2108139000"/>
    <s v="FBO"/>
    <d v="1899-12-30T06:04:06"/>
    <x v="2319"/>
    <d v="1899-12-30T04:56:10"/>
    <s v="Granel"/>
    <s v="E001"/>
    <x v="0"/>
    <d v="1899-12-30T20:11:45"/>
    <d v="1899-12-30T01:07:56"/>
    <x v="8"/>
    <x v="16"/>
    <x v="0"/>
    <x v="1"/>
    <n v="0"/>
    <n v="1"/>
    <x v="1"/>
    <x v="1"/>
    <x v="0"/>
    <n v="1"/>
    <x v="2"/>
    <x v="2"/>
    <d v="1899-12-30T04:56:10"/>
    <d v="1899-12-30T03:58:10"/>
    <x v="0"/>
    <m/>
    <m/>
    <d v="1899-12-30T00:00:00"/>
    <d v="1899-12-30T20:11:45"/>
    <n v="2"/>
    <n v="-0.20567129629629999"/>
    <n v="1211.7500000000005"/>
    <x v="13"/>
    <x v="0"/>
  </r>
  <r>
    <x v="4"/>
    <s v="2024035324"/>
    <x v="0"/>
    <x v="691"/>
    <s v="E8017MSC"/>
    <d v="2024-12-23T00:00:00"/>
    <x v="2"/>
    <s v="55"/>
    <x v="19"/>
    <s v="PA"/>
    <x v="14"/>
    <x v="0"/>
    <d v="2024-12-23T00:00:00"/>
    <d v="1899-12-30T17:07:20"/>
    <d v="2024-12-23T00:00:00"/>
    <d v="1899-12-30T12:58:45"/>
    <d v="2024-12-23T00:00:00"/>
    <d v="1899-12-30T13:24:37"/>
    <x v="0"/>
    <x v="18"/>
    <s v="2108139001"/>
    <s v="FBO"/>
    <d v="1899-12-30T04:34:27"/>
    <x v="543"/>
    <d v="1899-12-30T04:08:35"/>
    <s v="Granel"/>
    <s v="E001"/>
    <x v="0"/>
    <d v="1899-12-30T20:17:16"/>
    <d v="1899-12-30T00:25:52"/>
    <x v="8"/>
    <x v="16"/>
    <x v="0"/>
    <x v="1"/>
    <n v="0"/>
    <n v="1"/>
    <x v="1"/>
    <x v="1"/>
    <x v="0"/>
    <n v="1"/>
    <x v="2"/>
    <x v="2"/>
    <d v="1899-12-30T04:08:35"/>
    <d v="1899-12-30T03:10:35"/>
    <x v="0"/>
    <m/>
    <m/>
    <d v="1899-12-30T00:00:00"/>
    <d v="1899-12-30T20:17:16"/>
    <n v="2"/>
    <n v="-0.17262731481481997"/>
    <n v="1217.2666666666548"/>
    <x v="13"/>
    <x v="0"/>
  </r>
  <r>
    <x v="4"/>
    <s v="2024035329"/>
    <x v="0"/>
    <x v="733"/>
    <s v="E1731LNY"/>
    <d v="2024-12-23T00:00:00"/>
    <x v="2"/>
    <s v="55"/>
    <x v="19"/>
    <s v="PA"/>
    <x v="14"/>
    <x v="0"/>
    <d v="2024-12-23T00:00:00"/>
    <d v="1899-12-30T17:07:40"/>
    <d v="2024-12-23T00:00:00"/>
    <d v="1899-12-30T13:33:47"/>
    <d v="2024-12-23T00:00:00"/>
    <d v="1899-12-30T13:58:45"/>
    <x v="0"/>
    <x v="18"/>
    <s v="2108139002"/>
    <s v="FBO"/>
    <d v="1899-12-30T03:58:51"/>
    <x v="713"/>
    <d v="1899-12-30T03:33:53"/>
    <s v="Granel"/>
    <s v="E001"/>
    <x v="0"/>
    <d v="1899-12-30T20:51:04"/>
    <d v="1899-12-30T00:24:58"/>
    <x v="8"/>
    <x v="16"/>
    <x v="0"/>
    <x v="1"/>
    <n v="0"/>
    <n v="1"/>
    <x v="1"/>
    <x v="1"/>
    <x v="0"/>
    <n v="1"/>
    <x v="2"/>
    <x v="2"/>
    <d v="1899-12-30T03:33:53"/>
    <d v="1899-12-30T02:35:53"/>
    <x v="0"/>
    <m/>
    <m/>
    <d v="1899-12-30T00:00:00"/>
    <d v="1899-12-30T20:51:04"/>
    <n v="2"/>
    <n v="-0.14853009259259997"/>
    <n v="1251.0666666666659"/>
    <x v="13"/>
    <x v="0"/>
  </r>
  <r>
    <x v="3"/>
    <s v="2024035401"/>
    <x v="0"/>
    <x v="815"/>
    <s v="E3005KKZ"/>
    <d v="2024-12-24T00:00:00"/>
    <x v="2"/>
    <s v="3320"/>
    <x v="20"/>
    <s v="PA"/>
    <x v="2"/>
    <x v="0"/>
    <d v="2024-12-26T00:00:00"/>
    <d v="1899-12-30T08:41:59"/>
    <d v="2024-12-24T00:00:00"/>
    <d v="1899-12-30T14:59:54"/>
    <d v="2024-12-24T00:00:00"/>
    <d v="1899-12-30T15:28:45"/>
    <x v="0"/>
    <x v="16"/>
    <s v="2108139011"/>
    <s v="FBO"/>
    <d v="1899-12-30T00:28:51"/>
    <x v="775"/>
    <d v="1899-12-30T00:00:00"/>
    <s v="Ensacado"/>
    <s v="E002"/>
    <x v="0"/>
    <d v="1899-12-30T06:46:46"/>
    <d v="1899-12-30T00:28:51"/>
    <x v="2"/>
    <x v="18"/>
    <x v="0"/>
    <x v="2"/>
    <n v="0"/>
    <n v="1"/>
    <x v="1"/>
    <x v="2"/>
    <x v="0"/>
    <n v="1"/>
    <x v="3"/>
    <x v="2"/>
    <d v="1899-12-30T00:00:00"/>
    <d v="1899-12-30T00:00:00"/>
    <x v="0"/>
    <m/>
    <m/>
    <d v="1899-12-30T00:00:00"/>
    <d v="1899-12-30T06:46:46"/>
    <n v="3"/>
    <d v="1899-12-30T06:17:55"/>
    <n v="406.76666666666398"/>
    <x v="6"/>
    <x v="0"/>
  </r>
  <r>
    <x v="4"/>
    <s v="2024035406"/>
    <x v="0"/>
    <x v="789"/>
    <s v="E9252MPM"/>
    <d v="2024-12-26T00:00:00"/>
    <x v="2"/>
    <s v="55"/>
    <x v="19"/>
    <s v="PA"/>
    <x v="14"/>
    <x v="0"/>
    <d v="2024-12-26T00:00:00"/>
    <d v="1899-12-30T11:09:24"/>
    <d v="2024-12-26T00:00:00"/>
    <d v="1899-12-30T06:12:26"/>
    <d v="2024-12-26T00:00:00"/>
    <d v="1899-12-30T06:34:18"/>
    <x v="0"/>
    <x v="18"/>
    <s v="2108139012"/>
    <s v="FBO"/>
    <d v="1899-12-30T05:18:50"/>
    <x v="1237"/>
    <d v="1899-12-30T04:56:58"/>
    <s v="Granel"/>
    <s v="E001"/>
    <x v="0"/>
    <d v="1899-12-30T19:24:53"/>
    <d v="1899-12-30T00:21:52"/>
    <x v="5"/>
    <x v="20"/>
    <x v="0"/>
    <x v="1"/>
    <n v="0"/>
    <n v="1"/>
    <x v="1"/>
    <x v="1"/>
    <x v="0"/>
    <n v="1"/>
    <x v="2"/>
    <x v="2"/>
    <d v="1899-12-30T04:56:58"/>
    <d v="1899-12-30T03:58:58"/>
    <x v="0"/>
    <m/>
    <m/>
    <d v="1899-12-30T00:00:00"/>
    <d v="1899-12-30T19:24:53"/>
    <n v="5"/>
    <n v="-0.20622685185185002"/>
    <n v="1164.8833333333284"/>
    <x v="12"/>
    <x v="0"/>
  </r>
  <r>
    <x v="4"/>
    <s v="2024035408"/>
    <x v="0"/>
    <x v="797"/>
    <s v="E6211LYC"/>
    <d v="2024-12-26T00:00:00"/>
    <x v="2"/>
    <s v="55"/>
    <x v="19"/>
    <s v="PA"/>
    <x v="14"/>
    <x v="0"/>
    <d v="2024-12-26T00:00:00"/>
    <d v="1899-12-30T11:09:52"/>
    <d v="2024-12-26T00:00:00"/>
    <d v="1899-12-30T07:04:02"/>
    <d v="2024-12-26T00:00:00"/>
    <d v="1899-12-30T07:28:45"/>
    <x v="0"/>
    <x v="18"/>
    <s v="2108139013"/>
    <s v="FBO"/>
    <d v="1899-12-30T04:30:33"/>
    <x v="1205"/>
    <d v="1899-12-30T04:05:50"/>
    <s v="Granel"/>
    <s v="E001"/>
    <x v="0"/>
    <d v="1899-12-30T20:18:52"/>
    <d v="1899-12-30T00:24:43"/>
    <x v="5"/>
    <x v="20"/>
    <x v="0"/>
    <x v="1"/>
    <n v="0"/>
    <n v="1"/>
    <x v="1"/>
    <x v="1"/>
    <x v="0"/>
    <n v="1"/>
    <x v="2"/>
    <x v="2"/>
    <d v="1899-12-30T04:05:50"/>
    <d v="1899-12-30T03:07:50"/>
    <x v="0"/>
    <m/>
    <m/>
    <d v="1899-12-30T00:00:00"/>
    <d v="1899-12-30T20:18:52"/>
    <n v="5"/>
    <n v="-0.1707175925926"/>
    <n v="1218.8666666666534"/>
    <x v="0"/>
    <x v="0"/>
  </r>
  <r>
    <x v="4"/>
    <s v="2024035421"/>
    <x v="0"/>
    <x v="676"/>
    <s v="E3174JJN"/>
    <d v="2024-12-26T00:00:00"/>
    <x v="2"/>
    <s v="55"/>
    <x v="19"/>
    <s v="PA"/>
    <x v="14"/>
    <x v="0"/>
    <d v="2024-12-26T00:00:00"/>
    <d v="1899-12-30T13:14:21"/>
    <d v="2024-12-26T00:00:00"/>
    <d v="1899-12-30T09:22:50"/>
    <d v="2024-12-26T00:00:00"/>
    <d v="1899-12-30T09:48:55"/>
    <x v="0"/>
    <x v="18"/>
    <s v="2108139015"/>
    <s v="FBO"/>
    <d v="1899-12-30T04:17:36"/>
    <x v="1204"/>
    <d v="1899-12-30T03:51:31"/>
    <s v="Granel"/>
    <s v="E001"/>
    <x v="0"/>
    <d v="1899-12-30T20:34:33"/>
    <d v="1899-12-30T00:26:05"/>
    <x v="9"/>
    <x v="20"/>
    <x v="0"/>
    <x v="1"/>
    <n v="0"/>
    <n v="1"/>
    <x v="1"/>
    <x v="1"/>
    <x v="0"/>
    <n v="1"/>
    <x v="2"/>
    <x v="2"/>
    <d v="1899-12-30T03:51:31"/>
    <d v="1899-12-30T02:53:31"/>
    <x v="0"/>
    <m/>
    <m/>
    <d v="1899-12-30T00:00:00"/>
    <d v="1899-12-30T20:34:33"/>
    <n v="5"/>
    <n v="-0.16077546296295997"/>
    <n v="1234.55000000001"/>
    <x v="2"/>
    <x v="0"/>
  </r>
  <r>
    <x v="4"/>
    <s v="2024035422"/>
    <x v="0"/>
    <x v="684"/>
    <s v="E7567GYY"/>
    <d v="2024-12-26T00:00:00"/>
    <x v="2"/>
    <s v="55"/>
    <x v="19"/>
    <s v="PA"/>
    <x v="14"/>
    <x v="0"/>
    <d v="2024-12-26T00:00:00"/>
    <d v="1899-12-30T13:14:40"/>
    <d v="2024-12-26T00:00:00"/>
    <d v="1899-12-30T09:24:55"/>
    <d v="2024-12-26T00:00:00"/>
    <d v="1899-12-30T10:07:46"/>
    <x v="0"/>
    <x v="18"/>
    <s v="2108139016"/>
    <s v="FBO"/>
    <d v="1899-12-30T04:32:36"/>
    <x v="799"/>
    <d v="1899-12-30T03:49:45"/>
    <s v="Granel"/>
    <s v="E001"/>
    <x v="0"/>
    <d v="1899-12-30T20:53:05"/>
    <d v="1899-12-30T00:42:51"/>
    <x v="9"/>
    <x v="20"/>
    <x v="0"/>
    <x v="1"/>
    <n v="0"/>
    <n v="1"/>
    <x v="1"/>
    <x v="1"/>
    <x v="0"/>
    <n v="1"/>
    <x v="2"/>
    <x v="2"/>
    <d v="1899-12-30T03:49:45"/>
    <d v="1899-12-30T02:51:45"/>
    <x v="0"/>
    <m/>
    <m/>
    <d v="1899-12-30T00:00:00"/>
    <d v="1899-12-30T20:53:05"/>
    <n v="5"/>
    <n v="-0.15954861111111002"/>
    <n v="1253.0833333333428"/>
    <x v="3"/>
    <x v="0"/>
  </r>
  <r>
    <x v="3"/>
    <s v="2024035434"/>
    <x v="0"/>
    <x v="816"/>
    <s v="E6907LCY"/>
    <d v="2024-12-26T00:00:00"/>
    <x v="2"/>
    <s v="3320"/>
    <x v="20"/>
    <s v="PA"/>
    <x v="2"/>
    <x v="0"/>
    <d v="2024-12-26T00:00:00"/>
    <d v="1899-12-30T13:04:34"/>
    <d v="2024-12-26T00:00:00"/>
    <d v="1899-12-30T10:42:28"/>
    <d v="2024-12-26T00:00:00"/>
    <d v="1899-12-30T11:22:59"/>
    <x v="0"/>
    <x v="16"/>
    <s v="2108139019"/>
    <s v="FBO"/>
    <d v="1899-12-30T03:02:37"/>
    <x v="255"/>
    <d v="1899-12-30T02:22:06"/>
    <s v="Ensacado"/>
    <s v="E002"/>
    <x v="0"/>
    <d v="1899-12-30T22:18:24"/>
    <d v="1899-12-30T00:40:31"/>
    <x v="9"/>
    <x v="20"/>
    <x v="0"/>
    <x v="2"/>
    <n v="0"/>
    <n v="1"/>
    <x v="1"/>
    <x v="2"/>
    <x v="0"/>
    <n v="1"/>
    <x v="3"/>
    <x v="2"/>
    <d v="1899-12-30T02:22:06"/>
    <d v="1899-12-30T01:24:06"/>
    <x v="0"/>
    <m/>
    <m/>
    <d v="1899-12-30T00:00:00"/>
    <d v="1899-12-30T22:18:24"/>
    <n v="5"/>
    <n v="-9.8680555555550054E-2"/>
    <n v="1338.4000000000019"/>
    <x v="4"/>
    <x v="0"/>
  </r>
  <r>
    <x v="3"/>
    <s v="2024035449"/>
    <x v="0"/>
    <x v="793"/>
    <s v="E5316JZJ"/>
    <d v="2024-12-26T00:00:00"/>
    <x v="2"/>
    <s v="3320"/>
    <x v="20"/>
    <s v="PA"/>
    <x v="2"/>
    <x v="0"/>
    <d v="2024-12-26T00:00:00"/>
    <d v="1899-12-30T15:19:38"/>
    <d v="2024-12-26T00:00:00"/>
    <d v="1899-12-30T11:58:05"/>
    <d v="2024-12-26T00:00:00"/>
    <d v="1899-12-30T12:38:39"/>
    <x v="0"/>
    <x v="16"/>
    <s v="2108139020"/>
    <s v="FBO"/>
    <d v="1899-12-30T04:02:07"/>
    <x v="332"/>
    <d v="1899-12-30T03:21:33"/>
    <s v="Ensacado"/>
    <s v="E002"/>
    <x v="0"/>
    <d v="1899-12-30T21:19:00"/>
    <d v="1899-12-30T00:40:34"/>
    <x v="14"/>
    <x v="20"/>
    <x v="0"/>
    <x v="2"/>
    <n v="0"/>
    <n v="1"/>
    <x v="1"/>
    <x v="2"/>
    <x v="0"/>
    <n v="1"/>
    <x v="3"/>
    <x v="2"/>
    <d v="1899-12-30T03:21:33"/>
    <d v="1899-12-30T02:23:33"/>
    <x v="0"/>
    <m/>
    <m/>
    <d v="1899-12-30T00:00:00"/>
    <d v="1899-12-30T21:19:00"/>
    <n v="5"/>
    <n v="-0.13996527777778001"/>
    <n v="1279.000000000002"/>
    <x v="5"/>
    <x v="0"/>
  </r>
  <r>
    <x v="3"/>
    <s v="2024035461"/>
    <x v="0"/>
    <x v="813"/>
    <s v="E9482JTB"/>
    <d v="2024-12-26T00:00:00"/>
    <x v="2"/>
    <s v="3320"/>
    <x v="20"/>
    <s v="PA"/>
    <x v="2"/>
    <x v="0"/>
    <d v="2024-12-26T00:00:00"/>
    <d v="1899-12-30T16:06:50"/>
    <d v="2024-12-26T00:00:00"/>
    <d v="1899-12-30T13:39:07"/>
    <d v="2024-12-26T00:00:00"/>
    <d v="1899-12-30T14:07:59"/>
    <x v="0"/>
    <x v="16"/>
    <s v="2108139022"/>
    <s v="FBO"/>
    <d v="1899-12-30T02:56:35"/>
    <x v="636"/>
    <d v="1899-12-30T02:27:43"/>
    <s v="Ensacado"/>
    <s v="E002"/>
    <x v="0"/>
    <d v="1899-12-30T22:01:08"/>
    <d v="1899-12-30T00:28:52"/>
    <x v="10"/>
    <x v="20"/>
    <x v="0"/>
    <x v="2"/>
    <n v="0"/>
    <n v="1"/>
    <x v="1"/>
    <x v="2"/>
    <x v="0"/>
    <n v="1"/>
    <x v="3"/>
    <x v="2"/>
    <d v="1899-12-30T02:27:43"/>
    <d v="1899-12-30T01:29:43"/>
    <x v="0"/>
    <m/>
    <m/>
    <d v="1899-12-30T00:00:00"/>
    <d v="1899-12-30T22:01:08"/>
    <n v="5"/>
    <n v="-0.10258101851851997"/>
    <n v="1321.1333333333218"/>
    <x v="8"/>
    <x v="0"/>
  </r>
  <r>
    <x v="4"/>
    <s v="2024035491"/>
    <x v="0"/>
    <x v="677"/>
    <s v="E5872HZF"/>
    <d v="2024-12-26T00:00:00"/>
    <x v="2"/>
    <s v="55"/>
    <x v="19"/>
    <s v="PA"/>
    <x v="14"/>
    <x v="0"/>
    <d v="2024-12-27T00:00:00"/>
    <d v="1899-12-30T09:24:06"/>
    <d v="2024-12-26T00:00:00"/>
    <d v="1899-12-30T17:16:46"/>
    <d v="2024-12-26T00:00:00"/>
    <d v="1899-12-30T17:38:47"/>
    <x v="0"/>
    <x v="18"/>
    <s v="2108139027"/>
    <s v="FBO"/>
    <d v="1899-12-30T00:22:01"/>
    <x v="2320"/>
    <d v="1899-12-30T00:00:00"/>
    <s v="Granel"/>
    <s v="E001"/>
    <x v="0"/>
    <d v="1899-12-30T08:14:41"/>
    <d v="1899-12-30T00:22:01"/>
    <x v="3"/>
    <x v="20"/>
    <x v="0"/>
    <x v="1"/>
    <n v="0"/>
    <n v="1"/>
    <x v="1"/>
    <x v="1"/>
    <x v="0"/>
    <n v="1"/>
    <x v="2"/>
    <x v="2"/>
    <d v="1899-12-30T00:00:00"/>
    <d v="1899-12-30T00:00:00"/>
    <x v="0"/>
    <m/>
    <m/>
    <d v="1899-12-30T00:00:00"/>
    <d v="1899-12-30T08:14:41"/>
    <n v="5"/>
    <d v="1899-12-30T07:52:40"/>
    <n v="494.68333333332959"/>
    <x v="10"/>
    <x v="0"/>
  </r>
  <r>
    <x v="3"/>
    <s v="2024035490"/>
    <x v="0"/>
    <x v="793"/>
    <s v="E5316JZJ"/>
    <d v="2024-12-26T00:00:00"/>
    <x v="2"/>
    <s v="3320"/>
    <x v="20"/>
    <s v="PA"/>
    <x v="2"/>
    <x v="0"/>
    <d v="2024-12-27T00:00:00"/>
    <d v="1899-12-30T08:32:03"/>
    <d v="2024-12-26T00:00:00"/>
    <d v="1899-12-30T17:08:35"/>
    <d v="2024-12-26T00:00:00"/>
    <d v="1899-12-30T18:12:16"/>
    <x v="0"/>
    <x v="16"/>
    <s v="2108139028"/>
    <s v="FBO"/>
    <d v="1899-12-30T01:03:41"/>
    <x v="2321"/>
    <d v="1899-12-30T00:00:00"/>
    <s v="Ensacado"/>
    <s v="E002"/>
    <x v="0"/>
    <d v="1899-12-30T09:40:13"/>
    <d v="1899-12-30T01:03:41"/>
    <x v="2"/>
    <x v="20"/>
    <x v="0"/>
    <x v="2"/>
    <n v="0"/>
    <n v="1"/>
    <x v="1"/>
    <x v="2"/>
    <x v="0"/>
    <n v="1"/>
    <x v="3"/>
    <x v="2"/>
    <d v="1899-12-30T00:00:00"/>
    <d v="1899-12-30T00:00:00"/>
    <x v="0"/>
    <m/>
    <m/>
    <d v="1899-12-30T00:00:00"/>
    <d v="1899-12-30T09:40:13"/>
    <n v="5"/>
    <d v="1899-12-30T08:36:32"/>
    <n v="580.21666666666556"/>
    <x v="11"/>
    <x v="0"/>
  </r>
  <r>
    <x v="3"/>
    <s v="2024035495"/>
    <x v="0"/>
    <x v="813"/>
    <s v="E9482JTB"/>
    <d v="2024-12-26T00:00:00"/>
    <x v="2"/>
    <s v="3320"/>
    <x v="20"/>
    <s v="PA"/>
    <x v="2"/>
    <x v="0"/>
    <d v="2024-12-27T00:00:00"/>
    <d v="1899-12-30T09:00:06"/>
    <d v="2024-12-26T00:00:00"/>
    <d v="1899-12-30T17:35:14"/>
    <d v="2024-12-26T00:00:00"/>
    <d v="1899-12-30T18:57:06"/>
    <x v="0"/>
    <x v="16"/>
    <s v="2108139029"/>
    <s v="FBO"/>
    <d v="1899-12-30T01:21:52"/>
    <x v="2322"/>
    <d v="1899-12-30T00:00:00"/>
    <s v="Ensacado"/>
    <s v="E002"/>
    <x v="0"/>
    <d v="1899-12-30T09:57:00"/>
    <d v="1899-12-30T01:21:52"/>
    <x v="3"/>
    <x v="20"/>
    <x v="0"/>
    <x v="2"/>
    <n v="0"/>
    <n v="1"/>
    <x v="1"/>
    <x v="2"/>
    <x v="0"/>
    <n v="1"/>
    <x v="3"/>
    <x v="2"/>
    <d v="1899-12-30T00:00:00"/>
    <d v="1899-12-30T00:00:00"/>
    <x v="0"/>
    <m/>
    <m/>
    <d v="1899-12-30T00:00:00"/>
    <d v="1899-12-30T09:57:00"/>
    <n v="5"/>
    <d v="1899-12-30T08:35:08"/>
    <n v="597.00000000000955"/>
    <x v="11"/>
    <x v="0"/>
  </r>
  <r>
    <x v="4"/>
    <s v="2024035511"/>
    <x v="0"/>
    <x v="789"/>
    <s v="E9252MPM"/>
    <d v="2024-12-27T00:00:00"/>
    <x v="2"/>
    <s v="3042"/>
    <x v="23"/>
    <s v="PA"/>
    <x v="16"/>
    <x v="0"/>
    <d v="2024-12-27T00:00:00"/>
    <d v="1899-12-30T09:24:26"/>
    <d v="2024-12-27T00:00:00"/>
    <d v="1899-12-30T05:58:03"/>
    <d v="2024-12-27T00:00:00"/>
    <d v="1899-12-30T06:20:55"/>
    <x v="0"/>
    <x v="18"/>
    <s v="2108139030"/>
    <s v="FBO"/>
    <d v="1899-12-30T03:49:15"/>
    <x v="844"/>
    <d v="1899-12-30T03:26:23"/>
    <s v="Granel"/>
    <s v="E001"/>
    <x v="0"/>
    <d v="1899-12-30T20:56:28"/>
    <d v="1899-12-30T00:22:52"/>
    <x v="3"/>
    <x v="0"/>
    <x v="0"/>
    <x v="1"/>
    <n v="0"/>
    <n v="1"/>
    <x v="1"/>
    <x v="1"/>
    <x v="0"/>
    <n v="1"/>
    <x v="2"/>
    <x v="2"/>
    <d v="1899-12-30T03:26:23"/>
    <d v="1899-12-30T02:28:23"/>
    <x v="0"/>
    <m/>
    <m/>
    <d v="1899-12-30T00:00:00"/>
    <d v="1899-12-30T20:56:28"/>
    <n v="6"/>
    <n v="-0.14332175925926"/>
    <n v="1256.4666666666658"/>
    <x v="12"/>
    <x v="0"/>
  </r>
  <r>
    <x v="4"/>
    <s v="2024035513"/>
    <x v="0"/>
    <x v="733"/>
    <s v="E1731LNY"/>
    <d v="2024-12-27T00:00:00"/>
    <x v="2"/>
    <s v="3042"/>
    <x v="23"/>
    <s v="PA"/>
    <x v="16"/>
    <x v="0"/>
    <d v="2024-12-27T00:00:00"/>
    <d v="1899-12-30T11:13:01"/>
    <d v="2024-12-27T00:00:00"/>
    <d v="1899-12-30T07:14:41"/>
    <d v="2024-12-27T00:00:00"/>
    <d v="1899-12-30T07:41:37"/>
    <x v="0"/>
    <x v="18"/>
    <s v="2108139031"/>
    <s v="FBO"/>
    <d v="1899-12-30T04:25:16"/>
    <x v="547"/>
    <d v="1899-12-30T03:58:20"/>
    <s v="Granel"/>
    <s v="E001"/>
    <x v="0"/>
    <d v="1899-12-30T20:28:35"/>
    <d v="1899-12-30T00:26:56"/>
    <x v="5"/>
    <x v="0"/>
    <x v="0"/>
    <x v="1"/>
    <n v="0"/>
    <n v="1"/>
    <x v="1"/>
    <x v="1"/>
    <x v="0"/>
    <n v="1"/>
    <x v="2"/>
    <x v="2"/>
    <d v="1899-12-30T03:58:20"/>
    <d v="1899-12-30T03:00:20"/>
    <x v="0"/>
    <m/>
    <m/>
    <d v="1899-12-30T00:00:00"/>
    <d v="1899-12-30T20:28:35"/>
    <n v="6"/>
    <n v="-0.16550925925925997"/>
    <n v="1228.5833333333269"/>
    <x v="0"/>
    <x v="0"/>
  </r>
  <r>
    <x v="4"/>
    <s v="2024035514"/>
    <x v="0"/>
    <x v="795"/>
    <s v="E6997LHG"/>
    <d v="2024-12-27T00:00:00"/>
    <x v="2"/>
    <s v="55"/>
    <x v="19"/>
    <s v="PA"/>
    <x v="14"/>
    <x v="0"/>
    <d v="2024-12-27T00:00:00"/>
    <d v="1899-12-30T11:13:43"/>
    <d v="2024-12-27T00:00:00"/>
    <d v="1899-12-30T07:49:09"/>
    <d v="2024-12-27T00:00:00"/>
    <d v="1899-12-30T08:14:16"/>
    <x v="0"/>
    <x v="18"/>
    <s v="2108139032"/>
    <s v="FBO"/>
    <d v="1899-12-30T03:49:41"/>
    <x v="548"/>
    <d v="1899-12-30T03:24:34"/>
    <s v="Granel"/>
    <s v="E001"/>
    <x v="0"/>
    <d v="1899-12-30T21:00:32"/>
    <d v="1899-12-30T00:25:07"/>
    <x v="5"/>
    <x v="0"/>
    <x v="0"/>
    <x v="1"/>
    <n v="0"/>
    <n v="1"/>
    <x v="1"/>
    <x v="1"/>
    <x v="0"/>
    <n v="1"/>
    <x v="2"/>
    <x v="2"/>
    <d v="1899-12-30T03:24:34"/>
    <d v="1899-12-30T02:26:34"/>
    <x v="0"/>
    <m/>
    <m/>
    <d v="1899-12-30T00:00:00"/>
    <d v="1899-12-30T21:00:32"/>
    <n v="6"/>
    <n v="-0.14206018518518998"/>
    <n v="1260.5333333333269"/>
    <x v="1"/>
    <x v="0"/>
  </r>
  <r>
    <x v="4"/>
    <s v="2024035520"/>
    <x v="0"/>
    <x v="812"/>
    <s v="E9582MNV"/>
    <d v="2024-12-27T00:00:00"/>
    <x v="2"/>
    <s v="3042"/>
    <x v="23"/>
    <s v="PA"/>
    <x v="16"/>
    <x v="0"/>
    <d v="2024-12-27T00:00:00"/>
    <d v="1899-12-30T12:16:21"/>
    <d v="2024-12-27T00:00:00"/>
    <d v="1899-12-30T08:38:40"/>
    <d v="2024-12-27T00:00:00"/>
    <d v="1899-12-30T09:13:27"/>
    <x v="0"/>
    <x v="18"/>
    <s v="2108139033"/>
    <s v="FBO"/>
    <d v="1899-12-30T04:12:28"/>
    <x v="2323"/>
    <d v="1899-12-30T03:37:41"/>
    <s v="Granel"/>
    <s v="E001"/>
    <x v="0"/>
    <d v="1899-12-30T20:57:05"/>
    <d v="1899-12-30T00:34:47"/>
    <x v="6"/>
    <x v="0"/>
    <x v="0"/>
    <x v="1"/>
    <n v="0"/>
    <n v="1"/>
    <x v="1"/>
    <x v="1"/>
    <x v="0"/>
    <n v="1"/>
    <x v="2"/>
    <x v="2"/>
    <d v="1899-12-30T03:37:41"/>
    <d v="1899-12-30T02:39:41"/>
    <x v="0"/>
    <m/>
    <m/>
    <d v="1899-12-30T00:00:00"/>
    <d v="1899-12-30T20:57:05"/>
    <n v="6"/>
    <n v="-0.15116898148148"/>
    <n v="1257.0833333333317"/>
    <x v="2"/>
    <x v="0"/>
  </r>
  <r>
    <x v="4"/>
    <s v="2024035526"/>
    <x v="0"/>
    <x v="814"/>
    <s v="E3715LST"/>
    <d v="2024-12-27T00:00:00"/>
    <x v="2"/>
    <s v="3042"/>
    <x v="23"/>
    <s v="PA"/>
    <x v="16"/>
    <x v="0"/>
    <d v="2024-12-27T00:00:00"/>
    <d v="1899-12-30T12:16:47"/>
    <d v="2024-12-27T00:00:00"/>
    <d v="1899-12-30T09:01:43"/>
    <d v="2024-12-27T00:00:00"/>
    <d v="1899-12-30T09:35:13"/>
    <x v="0"/>
    <x v="18"/>
    <s v="2108139034"/>
    <s v="FBO"/>
    <d v="1899-12-30T03:48:34"/>
    <x v="539"/>
    <d v="1899-12-30T03:15:04"/>
    <s v="Granel"/>
    <s v="E001"/>
    <x v="0"/>
    <d v="1899-12-30T21:18:25"/>
    <d v="1899-12-30T00:33:30"/>
    <x v="6"/>
    <x v="0"/>
    <x v="0"/>
    <x v="1"/>
    <n v="0"/>
    <n v="1"/>
    <x v="1"/>
    <x v="1"/>
    <x v="0"/>
    <n v="1"/>
    <x v="2"/>
    <x v="2"/>
    <d v="1899-12-30T03:15:04"/>
    <d v="1899-12-30T02:17:04"/>
    <x v="0"/>
    <m/>
    <m/>
    <d v="1899-12-30T00:00:00"/>
    <d v="1899-12-30T21:18:25"/>
    <n v="6"/>
    <n v="-0.13546296296296001"/>
    <n v="1278.4166666666724"/>
    <x v="2"/>
    <x v="0"/>
  </r>
  <r>
    <x v="3"/>
    <s v="2024035531"/>
    <x v="0"/>
    <x v="793"/>
    <s v="E5316JZJ"/>
    <d v="2024-12-27T00:00:00"/>
    <x v="2"/>
    <s v="3320"/>
    <x v="20"/>
    <s v="PA"/>
    <x v="2"/>
    <x v="0"/>
    <d v="2024-12-27T00:00:00"/>
    <d v="1899-12-30T12:28:27"/>
    <d v="2024-12-27T00:00:00"/>
    <d v="1899-12-30T09:50:26"/>
    <d v="2024-12-27T00:00:00"/>
    <d v="1899-12-30T10:17:22"/>
    <x v="0"/>
    <x v="16"/>
    <s v="2108139036"/>
    <s v="FBO"/>
    <d v="1899-12-30T03:04:57"/>
    <x v="547"/>
    <d v="1899-12-30T02:38:01"/>
    <s v="Ensacado"/>
    <s v="E002"/>
    <x v="0"/>
    <d v="1899-12-30T21:48:54"/>
    <d v="1899-12-30T00:26:56"/>
    <x v="6"/>
    <x v="0"/>
    <x v="0"/>
    <x v="2"/>
    <n v="0"/>
    <n v="1"/>
    <x v="1"/>
    <x v="2"/>
    <x v="0"/>
    <n v="1"/>
    <x v="3"/>
    <x v="2"/>
    <d v="1899-12-30T02:38:01"/>
    <d v="1899-12-30T01:40:01"/>
    <x v="0"/>
    <m/>
    <m/>
    <d v="1899-12-30T00:00:00"/>
    <d v="1899-12-30T21:48:54"/>
    <n v="6"/>
    <n v="-0.10973379629628999"/>
    <n v="1308.9000000000035"/>
    <x v="3"/>
    <x v="0"/>
  </r>
  <r>
    <x v="3"/>
    <s v="2024035534"/>
    <x v="0"/>
    <x v="813"/>
    <s v="E9482JTB"/>
    <d v="2024-12-27T00:00:00"/>
    <x v="2"/>
    <s v="3320"/>
    <x v="20"/>
    <s v="PA"/>
    <x v="2"/>
    <x v="0"/>
    <d v="2024-12-27T00:00:00"/>
    <d v="1899-12-30T12:46:41"/>
    <d v="2024-12-27T00:00:00"/>
    <d v="1899-12-30T10:24:31"/>
    <d v="2024-12-27T00:00:00"/>
    <d v="1899-12-30T10:56:42"/>
    <x v="0"/>
    <x v="16"/>
    <s v="2108139037"/>
    <s v="FBO"/>
    <d v="1899-12-30T02:54:21"/>
    <x v="482"/>
    <d v="1899-12-30T02:22:10"/>
    <s v="Ensacado"/>
    <s v="E002"/>
    <x v="0"/>
    <d v="1899-12-30T22:10:00"/>
    <d v="1899-12-30T00:32:11"/>
    <x v="6"/>
    <x v="0"/>
    <x v="0"/>
    <x v="2"/>
    <n v="0"/>
    <n v="1"/>
    <x v="1"/>
    <x v="2"/>
    <x v="0"/>
    <n v="1"/>
    <x v="3"/>
    <x v="2"/>
    <d v="1899-12-30T02:22:10"/>
    <d v="1899-12-30T01:24:10"/>
    <x v="0"/>
    <m/>
    <m/>
    <d v="1899-12-30T00:00:00"/>
    <d v="1899-12-30T22:10:00"/>
    <n v="6"/>
    <n v="-9.8726851851850039E-2"/>
    <n v="1330.0000000000068"/>
    <x v="3"/>
    <x v="0"/>
  </r>
  <r>
    <x v="4"/>
    <s v="2024035538"/>
    <x v="0"/>
    <x v="677"/>
    <s v="E5872HZF"/>
    <d v="2024-12-27T00:00:00"/>
    <x v="2"/>
    <s v="55"/>
    <x v="19"/>
    <s v="PA"/>
    <x v="14"/>
    <x v="0"/>
    <d v="2024-12-27T00:00:00"/>
    <d v="1899-12-30T15:50:58"/>
    <d v="2024-12-27T00:00:00"/>
    <d v="1899-12-30T11:12:24"/>
    <d v="2024-12-27T00:00:00"/>
    <d v="1899-12-30T11:51:58"/>
    <x v="0"/>
    <x v="18"/>
    <s v="2108139038"/>
    <s v="FBO"/>
    <d v="1899-12-30T05:18:08"/>
    <x v="575"/>
    <d v="1899-12-30T04:38:34"/>
    <s v="Granel"/>
    <s v="E001"/>
    <x v="0"/>
    <d v="1899-12-30T20:00:59"/>
    <d v="1899-12-30T00:39:34"/>
    <x v="14"/>
    <x v="0"/>
    <x v="0"/>
    <x v="1"/>
    <n v="0"/>
    <n v="1"/>
    <x v="1"/>
    <x v="1"/>
    <x v="0"/>
    <n v="1"/>
    <x v="2"/>
    <x v="2"/>
    <d v="1899-12-30T04:38:34"/>
    <d v="1899-12-30T03:40:34"/>
    <x v="0"/>
    <m/>
    <m/>
    <d v="1899-12-30T00:00:00"/>
    <d v="1899-12-30T20:00:59"/>
    <n v="6"/>
    <n v="-0.19344907407408002"/>
    <n v="1200.9833333333363"/>
    <x v="4"/>
    <x v="0"/>
  </r>
  <r>
    <x v="4"/>
    <s v="2024035544"/>
    <x v="0"/>
    <x v="688"/>
    <s v="E1219LWL"/>
    <d v="2024-12-27T00:00:00"/>
    <x v="2"/>
    <s v="55"/>
    <x v="19"/>
    <s v="PA"/>
    <x v="14"/>
    <x v="0"/>
    <d v="2024-12-27T00:00:00"/>
    <d v="1899-12-30T15:51:16"/>
    <d v="2024-12-27T00:00:00"/>
    <d v="1899-12-30T11:38:28"/>
    <d v="2024-12-27T00:00:00"/>
    <d v="1899-12-30T12:27:24"/>
    <x v="0"/>
    <x v="18"/>
    <s v="2108139039"/>
    <s v="FBO"/>
    <d v="1899-12-30T05:01:44"/>
    <x v="2324"/>
    <d v="1899-12-30T04:12:48"/>
    <s v="Granel"/>
    <s v="E001"/>
    <x v="0"/>
    <d v="1899-12-30T20:36:07"/>
    <d v="1899-12-30T00:48:56"/>
    <x v="14"/>
    <x v="0"/>
    <x v="0"/>
    <x v="1"/>
    <n v="0"/>
    <n v="1"/>
    <x v="1"/>
    <x v="1"/>
    <x v="0"/>
    <n v="1"/>
    <x v="2"/>
    <x v="2"/>
    <d v="1899-12-30T04:12:48"/>
    <d v="1899-12-30T03:14:48"/>
    <x v="0"/>
    <m/>
    <m/>
    <d v="1899-12-30T00:00:00"/>
    <d v="1899-12-30T20:36:07"/>
    <n v="6"/>
    <n v="-0.17555555555555008"/>
    <n v="1236.1166666666722"/>
    <x v="5"/>
    <x v="0"/>
  </r>
  <r>
    <x v="4"/>
    <s v="2024035545"/>
    <x v="0"/>
    <x v="684"/>
    <s v="E7567GYY"/>
    <d v="2024-12-27T00:00:00"/>
    <x v="2"/>
    <s v="3042"/>
    <x v="23"/>
    <s v="PA"/>
    <x v="16"/>
    <x v="0"/>
    <d v="2024-12-27T00:00:00"/>
    <d v="1899-12-30T17:07:51"/>
    <d v="2024-12-27T00:00:00"/>
    <d v="1899-12-30T11:51:50"/>
    <d v="2024-12-27T00:00:00"/>
    <d v="1899-12-30T12:29:38"/>
    <x v="0"/>
    <x v="18"/>
    <s v="2108139040"/>
    <s v="FBO"/>
    <d v="1899-12-30T05:53:49"/>
    <x v="2325"/>
    <d v="1899-12-30T05:16:01"/>
    <s v="Granel"/>
    <s v="E001"/>
    <x v="0"/>
    <d v="1899-12-30T19:21:46"/>
    <d v="1899-12-30T00:37:48"/>
    <x v="8"/>
    <x v="0"/>
    <x v="0"/>
    <x v="1"/>
    <n v="0"/>
    <n v="1"/>
    <x v="1"/>
    <x v="1"/>
    <x v="0"/>
    <n v="1"/>
    <x v="2"/>
    <x v="2"/>
    <d v="1899-12-30T05:16:01"/>
    <d v="1899-12-30T04:18:01"/>
    <x v="0"/>
    <m/>
    <m/>
    <d v="1899-12-30T00:00:00"/>
    <d v="1899-12-30T19:21:46"/>
    <n v="6"/>
    <n v="-0.21945601851851998"/>
    <n v="1161.7666666666644"/>
    <x v="5"/>
    <x v="0"/>
  </r>
  <r>
    <x v="4"/>
    <s v="2024035549"/>
    <x v="0"/>
    <x v="802"/>
    <s v="E4426HTW"/>
    <d v="2024-12-27T00:00:00"/>
    <x v="2"/>
    <s v="3042"/>
    <x v="23"/>
    <s v="PA"/>
    <x v="16"/>
    <x v="0"/>
    <d v="2024-12-27T00:00:00"/>
    <d v="1899-12-30T17:12:51"/>
    <d v="2024-12-27T00:00:00"/>
    <d v="1899-12-30T12:10:48"/>
    <d v="2024-12-27T00:00:00"/>
    <d v="1899-12-30T12:33:27"/>
    <x v="0"/>
    <x v="18"/>
    <s v="2108139041"/>
    <s v="FBO"/>
    <d v="1899-12-30T05:24:42"/>
    <x v="416"/>
    <d v="1899-12-30T05:02:03"/>
    <s v="Granel"/>
    <s v="E001"/>
    <x v="0"/>
    <d v="1899-12-30T19:20:35"/>
    <d v="1899-12-30T00:22:39"/>
    <x v="8"/>
    <x v="0"/>
    <x v="0"/>
    <x v="1"/>
    <n v="0"/>
    <n v="1"/>
    <x v="1"/>
    <x v="1"/>
    <x v="0"/>
    <n v="1"/>
    <x v="2"/>
    <x v="2"/>
    <d v="1899-12-30T05:02:03"/>
    <d v="1899-12-30T04:04:03"/>
    <x v="0"/>
    <m/>
    <m/>
    <d v="1899-12-30T00:00:00"/>
    <d v="1899-12-30T19:20:35"/>
    <n v="6"/>
    <n v="-0.20975694444444004"/>
    <n v="1160.5833333333444"/>
    <x v="5"/>
    <x v="0"/>
  </r>
  <r>
    <x v="4"/>
    <s v="2024035555"/>
    <x v="0"/>
    <x v="676"/>
    <s v="E3174JJN"/>
    <d v="2024-12-27T00:00:00"/>
    <x v="2"/>
    <s v="3042"/>
    <x v="23"/>
    <s v="PA"/>
    <x v="16"/>
    <x v="0"/>
    <d v="2024-12-27T00:00:00"/>
    <d v="1899-12-30T17:13:29"/>
    <d v="2024-12-27T00:00:00"/>
    <d v="1899-12-30T12:18:28"/>
    <d v="2024-12-27T00:00:00"/>
    <d v="1899-12-30T12:51:44"/>
    <x v="0"/>
    <x v="18"/>
    <s v="2108139042"/>
    <s v="FBO"/>
    <d v="1899-12-30T05:28:17"/>
    <x v="263"/>
    <d v="1899-12-30T04:55:01"/>
    <s v="Granel"/>
    <s v="E001"/>
    <x v="0"/>
    <d v="1899-12-30T19:38:14"/>
    <d v="1899-12-30T00:33:16"/>
    <x v="8"/>
    <x v="0"/>
    <x v="0"/>
    <x v="1"/>
    <n v="0"/>
    <n v="1"/>
    <x v="1"/>
    <x v="1"/>
    <x v="0"/>
    <n v="1"/>
    <x v="2"/>
    <x v="2"/>
    <d v="1899-12-30T04:55:01"/>
    <d v="1899-12-30T03:57:01"/>
    <x v="0"/>
    <m/>
    <m/>
    <d v="1899-12-30T00:00:00"/>
    <d v="1899-12-30T19:38:14"/>
    <n v="6"/>
    <n v="-0.20487268518518997"/>
    <n v="1178.2333333333379"/>
    <x v="5"/>
    <x v="0"/>
  </r>
  <r>
    <x v="4"/>
    <s v="2024035561"/>
    <x v="0"/>
    <x v="795"/>
    <s v="E6997LHG"/>
    <d v="2024-12-27T00:00:00"/>
    <x v="2"/>
    <s v="55"/>
    <x v="19"/>
    <s v="PA"/>
    <x v="14"/>
    <x v="0"/>
    <d v="2024-12-27T00:00:00"/>
    <d v="1899-12-30T17:13:47"/>
    <d v="2024-12-27T00:00:00"/>
    <d v="1899-12-30T13:48:47"/>
    <d v="2024-12-27T00:00:00"/>
    <d v="1899-12-30T14:25:05"/>
    <x v="0"/>
    <x v="18"/>
    <s v="2108139043"/>
    <s v="FBO"/>
    <d v="1899-12-30T04:01:18"/>
    <x v="1334"/>
    <d v="1899-12-30T03:25:00"/>
    <s v="Granel"/>
    <s v="E001"/>
    <x v="0"/>
    <d v="1899-12-30T21:11:17"/>
    <d v="1899-12-30T00:36:18"/>
    <x v="8"/>
    <x v="0"/>
    <x v="0"/>
    <x v="1"/>
    <n v="0"/>
    <n v="1"/>
    <x v="1"/>
    <x v="1"/>
    <x v="0"/>
    <n v="1"/>
    <x v="2"/>
    <x v="2"/>
    <d v="1899-12-30T03:25:00"/>
    <d v="1899-12-30T02:27:00"/>
    <x v="0"/>
    <m/>
    <m/>
    <d v="1899-12-30T00:00:00"/>
    <d v="1899-12-30T21:11:17"/>
    <n v="6"/>
    <n v="-0.14236111111111005"/>
    <n v="1271.2833333333299"/>
    <x v="8"/>
    <x v="0"/>
  </r>
  <r>
    <x v="4"/>
    <s v="2024035564"/>
    <x v="0"/>
    <x v="812"/>
    <s v="E9582MNV"/>
    <d v="2024-12-27T00:00:00"/>
    <x v="2"/>
    <s v="55"/>
    <x v="19"/>
    <s v="PA"/>
    <x v="14"/>
    <x v="0"/>
    <d v="2024-12-27T00:00:00"/>
    <d v="1899-12-30T18:00:48"/>
    <d v="2024-12-27T00:00:00"/>
    <d v="1899-12-30T13:59:41"/>
    <d v="2024-12-27T00:00:00"/>
    <d v="1899-12-30T14:26:49"/>
    <x v="0"/>
    <x v="18"/>
    <s v="2108139044"/>
    <s v="FBO"/>
    <d v="1899-12-30T04:28:15"/>
    <x v="1751"/>
    <d v="1899-12-30T04:01:07"/>
    <s v="Granel"/>
    <s v="E001"/>
    <x v="0"/>
    <d v="1899-12-30T20:26:00"/>
    <d v="1899-12-30T00:27:08"/>
    <x v="11"/>
    <x v="0"/>
    <x v="0"/>
    <x v="1"/>
    <n v="0"/>
    <n v="1"/>
    <x v="1"/>
    <x v="1"/>
    <x v="0"/>
    <n v="1"/>
    <x v="2"/>
    <x v="2"/>
    <d v="1899-12-30T04:01:07"/>
    <d v="1899-12-30T03:03:07"/>
    <x v="0"/>
    <m/>
    <m/>
    <d v="1899-12-30T00:00:00"/>
    <d v="1899-12-30T20:26:00"/>
    <n v="6"/>
    <n v="-0.16744212962963001"/>
    <n v="1225.9999999999957"/>
    <x v="8"/>
    <x v="0"/>
  </r>
  <r>
    <x v="3"/>
    <s v="2024035570"/>
    <x v="0"/>
    <x v="813"/>
    <s v="E9482JTB"/>
    <d v="2024-12-27T00:00:00"/>
    <x v="2"/>
    <s v="3320"/>
    <x v="20"/>
    <s v="PA"/>
    <x v="2"/>
    <x v="0"/>
    <d v="2024-12-30T00:00:00"/>
    <d v="1899-12-30T10:56:39"/>
    <d v="2024-12-27T00:00:00"/>
    <d v="1899-12-30T14:42:24"/>
    <d v="2024-12-27T00:00:00"/>
    <d v="1899-12-30T17:17:12"/>
    <x v="0"/>
    <x v="16"/>
    <s v="2108139045"/>
    <s v="FBO"/>
    <d v="1899-12-30T02:34:48"/>
    <x v="2326"/>
    <d v="1899-12-30T00:00:00"/>
    <s v="Ensacado"/>
    <s v="E002"/>
    <x v="0"/>
    <d v="1899-12-30T06:20:33"/>
    <d v="1899-12-30T02:34:48"/>
    <x v="4"/>
    <x v="0"/>
    <x v="1"/>
    <x v="2"/>
    <n v="0"/>
    <n v="1"/>
    <x v="1"/>
    <x v="2"/>
    <x v="0"/>
    <n v="1"/>
    <x v="3"/>
    <x v="2"/>
    <d v="1899-12-30T00:00:00"/>
    <d v="1899-12-30T00:00:00"/>
    <x v="0"/>
    <m/>
    <m/>
    <d v="1899-12-30T00:00:00"/>
    <d v="1899-12-30T06:20:33"/>
    <n v="6"/>
    <d v="1899-12-30T03:45:45"/>
    <n v="380.55000000000962"/>
    <x v="10"/>
    <x v="0"/>
  </r>
  <r>
    <x v="4"/>
    <s v="2024035596"/>
    <x v="0"/>
    <x v="691"/>
    <s v="E8017MSC"/>
    <d v="2024-12-27T00:00:00"/>
    <x v="2"/>
    <s v="55"/>
    <x v="19"/>
    <s v="PA"/>
    <x v="14"/>
    <x v="0"/>
    <d v="2024-12-30T00:00:00"/>
    <d v="1899-12-30T11:08:40"/>
    <d v="2024-12-27T00:00:00"/>
    <d v="1899-12-30T17:15:13"/>
    <d v="2024-12-27T00:00:00"/>
    <d v="1899-12-30T17:42:37"/>
    <x v="0"/>
    <x v="18"/>
    <s v="2108139047"/>
    <s v="FBO"/>
    <d v="1899-12-30T00:27:24"/>
    <x v="2327"/>
    <d v="1899-12-30T00:00:00"/>
    <s v="Granel"/>
    <s v="E001"/>
    <x v="0"/>
    <d v="1899-12-30T06:33:57"/>
    <d v="1899-12-30T00:27:24"/>
    <x v="5"/>
    <x v="0"/>
    <x v="1"/>
    <x v="1"/>
    <n v="0"/>
    <n v="1"/>
    <x v="1"/>
    <x v="1"/>
    <x v="0"/>
    <n v="1"/>
    <x v="2"/>
    <x v="2"/>
    <d v="1899-12-30T00:00:00"/>
    <d v="1899-12-30T00:00:00"/>
    <x v="0"/>
    <m/>
    <m/>
    <d v="1899-12-30T00:00:00"/>
    <d v="1899-12-30T06:33:57"/>
    <n v="6"/>
    <d v="1899-12-30T06:06:33"/>
    <n v="393.95000000000164"/>
    <x v="10"/>
    <x v="0"/>
  </r>
  <r>
    <x v="4"/>
    <s v="2024035599"/>
    <x v="0"/>
    <x v="688"/>
    <s v="E1219LWL"/>
    <d v="2024-12-27T00:00:00"/>
    <x v="2"/>
    <s v="3042"/>
    <x v="23"/>
    <s v="PA"/>
    <x v="16"/>
    <x v="0"/>
    <d v="2024-12-30T00:00:00"/>
    <d v="1899-12-30T09:24:33"/>
    <d v="2024-12-27T00:00:00"/>
    <d v="1899-12-30T17:28:59"/>
    <d v="2024-12-27T00:00:00"/>
    <d v="1899-12-30T17:53:00"/>
    <x v="0"/>
    <x v="18"/>
    <s v="2108139048"/>
    <s v="FBO"/>
    <d v="1899-12-30T00:24:01"/>
    <x v="1629"/>
    <d v="1899-12-30T00:00:00"/>
    <s v="Granel"/>
    <s v="E001"/>
    <x v="0"/>
    <d v="1899-12-30T08:28:27"/>
    <d v="1899-12-30T00:24:01"/>
    <x v="3"/>
    <x v="0"/>
    <x v="1"/>
    <x v="1"/>
    <n v="0"/>
    <n v="1"/>
    <x v="1"/>
    <x v="1"/>
    <x v="0"/>
    <n v="1"/>
    <x v="2"/>
    <x v="2"/>
    <d v="1899-12-30T00:00:00"/>
    <d v="1899-12-30T00:00:00"/>
    <x v="0"/>
    <m/>
    <m/>
    <d v="1899-12-30T00:00:00"/>
    <d v="1899-12-30T08:28:27"/>
    <n v="6"/>
    <d v="1899-12-30T08:04:26"/>
    <n v="508.45000000000323"/>
    <x v="10"/>
    <x v="0"/>
  </r>
  <r>
    <x v="3"/>
    <s v="2024035588"/>
    <x v="0"/>
    <x v="817"/>
    <s v="E1096MMT"/>
    <d v="2024-12-27T00:00:00"/>
    <x v="2"/>
    <s v="3320"/>
    <x v="20"/>
    <s v="PA"/>
    <x v="2"/>
    <x v="0"/>
    <d v="2024-12-30T00:00:00"/>
    <d v="1899-12-30T15:20:44"/>
    <d v="2024-12-27T00:00:00"/>
    <d v="1899-12-30T16:43:27"/>
    <d v="2024-12-27T00:00:00"/>
    <d v="1899-12-30T19:59:11"/>
    <x v="0"/>
    <x v="16"/>
    <s v="2108139050"/>
    <s v="FBO"/>
    <d v="1899-12-30T03:15:44"/>
    <x v="2328"/>
    <d v="1899-12-30T00:00:00"/>
    <s v="Ensacado"/>
    <s v="E002"/>
    <x v="0"/>
    <d v="1899-12-30T04:38:27"/>
    <d v="1899-12-30T03:15:44"/>
    <x v="14"/>
    <x v="0"/>
    <x v="1"/>
    <x v="2"/>
    <n v="0"/>
    <n v="0"/>
    <x v="0"/>
    <x v="2"/>
    <x v="0"/>
    <n v="0"/>
    <x v="3"/>
    <x v="2"/>
    <d v="1899-12-30T00:00:00"/>
    <d v="1899-12-30T00:00:00"/>
    <x v="0"/>
    <m/>
    <m/>
    <d v="1899-12-30T00:00:00"/>
    <d v="1899-12-30T04:38:27"/>
    <n v="6"/>
    <d v="1899-12-30T01:22:43"/>
    <n v="278.44999999999203"/>
    <x v="7"/>
    <x v="0"/>
  </r>
  <r>
    <x v="4"/>
    <s v="2024035615"/>
    <x v="0"/>
    <x v="789"/>
    <s v="E9252MPM"/>
    <d v="2024-12-30T00:00:00"/>
    <x v="2"/>
    <s v="55"/>
    <x v="19"/>
    <s v="PA"/>
    <x v="14"/>
    <x v="0"/>
    <d v="2024-12-30T00:00:00"/>
    <d v="1899-12-30T09:24:52"/>
    <d v="2024-12-30T00:00:00"/>
    <d v="1899-12-30T05:51:29"/>
    <d v="2024-12-30T00:00:00"/>
    <d v="1899-12-30T06:13:33"/>
    <x v="0"/>
    <x v="18"/>
    <s v="2108139051"/>
    <s v="FBO"/>
    <d v="1899-12-30T03:55:27"/>
    <x v="2329"/>
    <d v="1899-12-30T03:33:23"/>
    <s v="Granel"/>
    <s v="E001"/>
    <x v="0"/>
    <d v="1899-12-30T20:48:40"/>
    <d v="1899-12-30T00:22:04"/>
    <x v="3"/>
    <x v="1"/>
    <x v="1"/>
    <x v="1"/>
    <n v="0"/>
    <n v="1"/>
    <x v="1"/>
    <x v="1"/>
    <x v="0"/>
    <n v="1"/>
    <x v="2"/>
    <x v="2"/>
    <d v="1899-12-30T03:33:23"/>
    <d v="1899-12-30T02:35:23"/>
    <x v="0"/>
    <m/>
    <m/>
    <d v="1899-12-30T00:00:00"/>
    <d v="1899-12-30T20:48:40"/>
    <n v="2"/>
    <n v="-0.14818287037037001"/>
    <n v="1248.6666666666611"/>
    <x v="12"/>
    <x v="0"/>
  </r>
  <r>
    <x v="4"/>
    <s v="2024035616"/>
    <x v="0"/>
    <x v="797"/>
    <s v="E6211LYC"/>
    <d v="2024-12-30T00:00:00"/>
    <x v="2"/>
    <s v="3042"/>
    <x v="23"/>
    <s v="PA"/>
    <x v="16"/>
    <x v="0"/>
    <d v="2024-12-30T00:00:00"/>
    <d v="1899-12-30T09:25:19"/>
    <d v="2024-12-30T00:00:00"/>
    <d v="1899-12-30T05:55:12"/>
    <d v="2024-12-30T00:00:00"/>
    <d v="1899-12-30T06:19:05"/>
    <x v="0"/>
    <x v="18"/>
    <s v="2108139052"/>
    <s v="FBO"/>
    <d v="1899-12-30T03:54:00"/>
    <x v="2025"/>
    <d v="1899-12-30T03:30:07"/>
    <s v="Granel"/>
    <s v="E001"/>
    <x v="0"/>
    <d v="1899-12-30T20:53:45"/>
    <d v="1899-12-30T00:23:53"/>
    <x v="3"/>
    <x v="1"/>
    <x v="1"/>
    <x v="1"/>
    <n v="0"/>
    <n v="1"/>
    <x v="1"/>
    <x v="1"/>
    <x v="0"/>
    <n v="1"/>
    <x v="2"/>
    <x v="2"/>
    <d v="1899-12-30T03:30:07"/>
    <d v="1899-12-30T02:32:07"/>
    <x v="0"/>
    <m/>
    <m/>
    <d v="1899-12-30T00:00:00"/>
    <d v="1899-12-30T20:53:45"/>
    <n v="2"/>
    <n v="-0.14591435185185"/>
    <n v="1253.7499999999909"/>
    <x v="12"/>
    <x v="0"/>
  </r>
  <r>
    <x v="4"/>
    <s v="2024035618"/>
    <x v="0"/>
    <x v="686"/>
    <s v="E9106MPM"/>
    <d v="2024-12-30T00:00:00"/>
    <x v="2"/>
    <s v="55"/>
    <x v="19"/>
    <s v="PA"/>
    <x v="14"/>
    <x v="0"/>
    <d v="2024-12-30T00:00:00"/>
    <d v="1899-12-30T11:09:13"/>
    <d v="2024-12-30T00:00:00"/>
    <d v="1899-12-30T06:59:34"/>
    <d v="2024-12-30T00:00:00"/>
    <d v="1899-12-30T07:23:53"/>
    <x v="0"/>
    <x v="18"/>
    <s v="2108139053"/>
    <s v="FBO"/>
    <d v="1899-12-30T04:33:58"/>
    <x v="1450"/>
    <d v="1899-12-30T04:09:39"/>
    <s v="Granel"/>
    <s v="E001"/>
    <x v="0"/>
    <d v="1899-12-30T20:14:39"/>
    <d v="1899-12-30T00:24:19"/>
    <x v="5"/>
    <x v="1"/>
    <x v="1"/>
    <x v="1"/>
    <n v="0"/>
    <n v="1"/>
    <x v="1"/>
    <x v="1"/>
    <x v="0"/>
    <n v="1"/>
    <x v="2"/>
    <x v="2"/>
    <d v="1899-12-30T04:09:39"/>
    <d v="1899-12-30T03:11:39"/>
    <x v="0"/>
    <m/>
    <m/>
    <d v="1899-12-30T00:00:00"/>
    <d v="1899-12-30T20:14:39"/>
    <n v="2"/>
    <n v="-0.17336805555556001"/>
    <n v="1214.6499999999876"/>
    <x v="0"/>
    <x v="0"/>
  </r>
  <r>
    <x v="3"/>
    <s v="2024035654"/>
    <x v="0"/>
    <x v="793"/>
    <s v="E5316JZJ"/>
    <d v="2024-12-30T00:00:00"/>
    <x v="2"/>
    <s v="3320"/>
    <x v="20"/>
    <s v="PA"/>
    <x v="2"/>
    <x v="0"/>
    <d v="2024-12-30T00:00:00"/>
    <d v="1899-12-30T15:26:46"/>
    <d v="2024-12-30T00:00:00"/>
    <d v="1899-12-30T11:53:46"/>
    <d v="2024-12-30T00:00:00"/>
    <d v="1899-12-30T12:15:08"/>
    <x v="0"/>
    <x v="16"/>
    <s v="2108139056"/>
    <s v="FBO"/>
    <d v="1899-12-30T03:54:22"/>
    <x v="2006"/>
    <d v="1899-12-30T03:33:00"/>
    <s v="Ensacado"/>
    <s v="E002"/>
    <x v="0"/>
    <d v="1899-12-30T20:48:21"/>
    <d v="1899-12-30T00:21:22"/>
    <x v="14"/>
    <x v="1"/>
    <x v="1"/>
    <x v="2"/>
    <n v="0"/>
    <n v="1"/>
    <x v="1"/>
    <x v="2"/>
    <x v="0"/>
    <n v="1"/>
    <x v="3"/>
    <x v="2"/>
    <d v="1899-12-30T03:33:00"/>
    <d v="1899-12-30T02:35:00"/>
    <x v="0"/>
    <m/>
    <m/>
    <d v="1899-12-30T00:00:00"/>
    <d v="1899-12-30T20:48:21"/>
    <n v="2"/>
    <n v="-0.14791666666665992"/>
    <n v="1248.3500000000054"/>
    <x v="5"/>
    <x v="0"/>
  </r>
  <r>
    <x v="3"/>
    <s v="2024035661"/>
    <x v="0"/>
    <x v="813"/>
    <s v="E9482JTB"/>
    <d v="2024-12-30T00:00:00"/>
    <x v="2"/>
    <s v="3320"/>
    <x v="20"/>
    <s v="PA"/>
    <x v="2"/>
    <x v="0"/>
    <d v="2024-12-30T00:00:00"/>
    <d v="1899-12-30T15:47:33"/>
    <d v="2024-12-30T00:00:00"/>
    <d v="1899-12-30T12:21:10"/>
    <d v="2024-12-30T00:00:00"/>
    <d v="1899-12-30T13:15:19"/>
    <x v="0"/>
    <x v="16"/>
    <s v="2108139057"/>
    <s v="FBO"/>
    <d v="1899-12-30T04:20:32"/>
    <x v="1391"/>
    <d v="1899-12-30T03:26:23"/>
    <s v="Ensacado"/>
    <s v="E002"/>
    <x v="0"/>
    <d v="1899-12-30T21:27:45"/>
    <d v="1899-12-30T00:54:09"/>
    <x v="14"/>
    <x v="1"/>
    <x v="1"/>
    <x v="2"/>
    <n v="0"/>
    <n v="1"/>
    <x v="1"/>
    <x v="2"/>
    <x v="0"/>
    <n v="1"/>
    <x v="3"/>
    <x v="2"/>
    <d v="1899-12-30T03:26:23"/>
    <d v="1899-12-30T02:28:23"/>
    <x v="0"/>
    <m/>
    <m/>
    <d v="1899-12-30T00:00:00"/>
    <d v="1899-12-30T21:27:45"/>
    <n v="2"/>
    <n v="-0.14332175925925994"/>
    <n v="1287.7500000000036"/>
    <x v="13"/>
    <x v="0"/>
  </r>
  <r>
    <x v="3"/>
    <s v="2024035702"/>
    <x v="0"/>
    <x v="813"/>
    <s v="E9482JTB"/>
    <d v="2024-12-31T00:00:00"/>
    <x v="2"/>
    <s v="3320"/>
    <x v="20"/>
    <s v="PA"/>
    <x v="2"/>
    <x v="0"/>
    <d v="2025-01-02T00:00:00"/>
    <d v="1899-12-30T17:07:10"/>
    <d v="2024-12-31T00:00:00"/>
    <d v="1899-12-30T10:11:18"/>
    <d v="2024-12-31T00:00:00"/>
    <d v="1899-12-30T10:38:26"/>
    <x v="0"/>
    <x v="16"/>
    <s v="2108139062"/>
    <s v="FBO"/>
    <d v="1899-12-30T00:27:08"/>
    <x v="1751"/>
    <d v="1899-12-30T00:00:00"/>
    <s v="Ensacado"/>
    <s v="E002"/>
    <x v="0"/>
    <d v="1899-12-30T17:31:15"/>
    <d v="1899-12-30T00:27:08"/>
    <x v="8"/>
    <x v="2"/>
    <x v="2"/>
    <x v="2"/>
    <n v="0"/>
    <n v="1"/>
    <x v="1"/>
    <x v="2"/>
    <x v="0"/>
    <n v="1"/>
    <x v="3"/>
    <x v="2"/>
    <d v="1899-12-30T00:00:00"/>
    <d v="1899-12-30T00:00:00"/>
    <x v="0"/>
    <m/>
    <m/>
    <d v="1899-12-30T00:00:00"/>
    <d v="1899-12-30T17:31:15"/>
    <n v="3"/>
    <n v="-0.28879629629629994"/>
    <n v="1051.2499999999909"/>
    <x v="3"/>
    <x v="0"/>
  </r>
  <r>
    <x v="3"/>
    <s v="2025000011"/>
    <x v="0"/>
    <x v="818"/>
    <s v="E9482JTB"/>
    <d v="2025-01-02T00:00:00"/>
    <x v="2"/>
    <s v="2906"/>
    <x v="21"/>
    <s v="PA"/>
    <x v="2"/>
    <x v="0"/>
    <d v="2025-01-02T00:00:00"/>
    <d v="1899-12-30T15:31:21"/>
    <d v="2025-01-02T00:00:00"/>
    <d v="1899-12-30T10:18:46"/>
    <d v="2025-01-02T00:00:00"/>
    <d v="1899-12-30T11:48:17"/>
    <x v="0"/>
    <x v="16"/>
    <s v="2108139065"/>
    <s v="FBO"/>
    <d v="1899-12-30T06:42:06"/>
    <x v="2330"/>
    <d v="1899-12-30T05:12:35"/>
    <s v="Ensacado"/>
    <s v="E002"/>
    <x v="0"/>
    <d v="1899-12-30T20:16:55"/>
    <d v="1899-12-30T01:29:31"/>
    <x v="14"/>
    <x v="3"/>
    <x v="2"/>
    <x v="2"/>
    <n v="0"/>
    <n v="1"/>
    <x v="1"/>
    <x v="2"/>
    <x v="1"/>
    <n v="1"/>
    <x v="3"/>
    <x v="2"/>
    <d v="1899-12-30T05:12:35"/>
    <d v="1899-12-30T04:14:35"/>
    <x v="0"/>
    <m/>
    <m/>
    <d v="1899-12-30T00:00:00"/>
    <d v="1899-12-30T20:16:55"/>
    <n v="5"/>
    <n v="-0.21707175925925998"/>
    <n v="1216.9166666666772"/>
    <x v="4"/>
    <x v="0"/>
  </r>
  <r>
    <x v="3"/>
    <s v="2025000021"/>
    <x v="0"/>
    <x v="798"/>
    <s v="E3170MNG"/>
    <d v="2025-01-02T00:00:00"/>
    <x v="2"/>
    <s v="2906"/>
    <x v="21"/>
    <s v="PA"/>
    <x v="2"/>
    <x v="0"/>
    <d v="2025-01-02T00:00:00"/>
    <d v="1899-12-30T15:41:18"/>
    <d v="2025-01-02T00:00:00"/>
    <d v="1899-12-30T12:20:39"/>
    <d v="2025-01-02T00:00:00"/>
    <d v="1899-12-30T13:15:17"/>
    <x v="0"/>
    <x v="16"/>
    <s v="2108139066"/>
    <s v="FBO"/>
    <d v="1899-12-30T04:15:17"/>
    <x v="2331"/>
    <d v="1899-12-30T03:20:39"/>
    <s v="Ensacado"/>
    <s v="E002"/>
    <x v="0"/>
    <d v="1899-12-30T21:33:58"/>
    <d v="1899-12-30T00:54:38"/>
    <x v="14"/>
    <x v="3"/>
    <x v="2"/>
    <x v="2"/>
    <n v="0"/>
    <n v="1"/>
    <x v="1"/>
    <x v="2"/>
    <x v="1"/>
    <n v="1"/>
    <x v="3"/>
    <x v="2"/>
    <d v="1899-12-30T03:20:39"/>
    <d v="1899-12-30T02:22:39"/>
    <x v="0"/>
    <m/>
    <m/>
    <d v="1899-12-30T00:00:00"/>
    <d v="1899-12-30T21:33:58"/>
    <n v="5"/>
    <n v="-0.13934027777778002"/>
    <n v="1293.9666666666565"/>
    <x v="13"/>
    <x v="0"/>
  </r>
  <r>
    <x v="3"/>
    <s v="2025000034"/>
    <x v="0"/>
    <x v="819"/>
    <s v="E0678HZJ"/>
    <d v="2025-01-02T00:00:00"/>
    <x v="2"/>
    <s v="3320"/>
    <x v="20"/>
    <s v="PA"/>
    <x v="2"/>
    <x v="0"/>
    <d v="2025-01-02T00:00:00"/>
    <d v="1899-12-30T17:27:43"/>
    <d v="2025-01-02T00:00:00"/>
    <d v="1899-12-30T15:11:20"/>
    <d v="2025-01-02T00:00:00"/>
    <d v="1899-12-30T15:33:33"/>
    <x v="0"/>
    <x v="16"/>
    <s v="2108139067"/>
    <s v="FBO"/>
    <d v="1899-12-30T02:38:36"/>
    <x v="1163"/>
    <d v="1899-12-30T02:16:23"/>
    <s v="Ensacado"/>
    <s v="E002"/>
    <x v="0"/>
    <d v="1899-12-30T22:05:49"/>
    <d v="1899-12-30T00:22:13"/>
    <x v="8"/>
    <x v="3"/>
    <x v="2"/>
    <x v="2"/>
    <n v="0"/>
    <n v="1"/>
    <x v="1"/>
    <x v="2"/>
    <x v="1"/>
    <n v="1"/>
    <x v="3"/>
    <x v="2"/>
    <d v="1899-12-30T02:16:23"/>
    <d v="1899-12-30T01:18:23"/>
    <x v="0"/>
    <m/>
    <m/>
    <d v="1899-12-30T00:00:00"/>
    <d v="1899-12-30T22:05:49"/>
    <n v="5"/>
    <n v="-9.4710648148150001E-2"/>
    <n v="1325.8166666666627"/>
    <x v="6"/>
    <x v="0"/>
  </r>
  <r>
    <x v="3"/>
    <s v="2025000053"/>
    <x v="0"/>
    <x v="813"/>
    <s v="E9482JTB"/>
    <d v="2025-01-02T00:00:00"/>
    <x v="2"/>
    <s v="2906"/>
    <x v="21"/>
    <s v="PA"/>
    <x v="2"/>
    <x v="0"/>
    <d v="2025-01-03T00:00:00"/>
    <d v="1899-12-30T09:00:36"/>
    <d v="2025-01-02T00:00:00"/>
    <d v="1899-12-30T18:13:27"/>
    <d v="2025-01-02T00:00:00"/>
    <d v="1899-12-30T18:48:17"/>
    <x v="0"/>
    <x v="16"/>
    <s v="2108139075"/>
    <s v="FBO"/>
    <d v="1899-12-30T00:34:50"/>
    <x v="1154"/>
    <d v="1899-12-30T00:00:00"/>
    <s v="Ensacado"/>
    <s v="E002"/>
    <x v="0"/>
    <d v="1899-12-30T09:47:41"/>
    <d v="1899-12-30T00:34:50"/>
    <x v="3"/>
    <x v="3"/>
    <x v="2"/>
    <x v="2"/>
    <n v="0"/>
    <n v="1"/>
    <x v="1"/>
    <x v="2"/>
    <x v="1"/>
    <n v="1"/>
    <x v="3"/>
    <x v="2"/>
    <d v="1899-12-30T00:00:00"/>
    <d v="1899-12-30T00:00:00"/>
    <x v="0"/>
    <m/>
    <m/>
    <d v="1899-12-30T00:00:00"/>
    <d v="1899-12-30T09:47:41"/>
    <n v="5"/>
    <d v="1899-12-30T09:12:51"/>
    <n v="587.68333333332475"/>
    <x v="11"/>
    <x v="0"/>
  </r>
  <r>
    <x v="4"/>
    <s v="2025000072"/>
    <x v="0"/>
    <x v="792"/>
    <s v="E9055JGZ"/>
    <d v="2025-01-03T00:00:00"/>
    <x v="2"/>
    <s v="2906"/>
    <x v="21"/>
    <s v="PA"/>
    <x v="2"/>
    <x v="0"/>
    <d v="2025-01-03T00:00:00"/>
    <d v="1899-12-30T13:10:56"/>
    <d v="2025-01-03T00:00:00"/>
    <d v="1899-12-30T09:20:00"/>
    <d v="2025-01-03T00:00:00"/>
    <d v="1899-12-30T09:54:04"/>
    <x v="0"/>
    <x v="17"/>
    <s v="2108139078"/>
    <s v="FBO"/>
    <d v="1899-12-30T04:25:00"/>
    <x v="723"/>
    <d v="1899-12-30T03:50:56"/>
    <s v="Ensacado"/>
    <s v="E002"/>
    <x v="0"/>
    <d v="1899-12-30T20:43:07"/>
    <d v="1899-12-30T00:34:04"/>
    <x v="9"/>
    <x v="4"/>
    <x v="2"/>
    <x v="2"/>
    <n v="0"/>
    <n v="1"/>
    <x v="1"/>
    <x v="2"/>
    <x v="1"/>
    <n v="1"/>
    <x v="2"/>
    <x v="2"/>
    <d v="1899-12-30T03:50:56"/>
    <d v="1899-12-30T02:52:56"/>
    <x v="0"/>
    <m/>
    <m/>
    <d v="1899-12-30T00:00:00"/>
    <d v="1899-12-30T20:43:07"/>
    <n v="6"/>
    <n v="-0.16037037037037"/>
    <n v="1243.1166666666709"/>
    <x v="2"/>
    <x v="0"/>
  </r>
  <r>
    <x v="3"/>
    <s v="2025000070"/>
    <x v="0"/>
    <x v="817"/>
    <s v="E1096MMT"/>
    <d v="2025-01-03T00:00:00"/>
    <x v="2"/>
    <s v="2906"/>
    <x v="21"/>
    <s v="PA"/>
    <x v="2"/>
    <x v="0"/>
    <d v="2025-01-03T00:00:00"/>
    <d v="1899-12-30T12:54:20"/>
    <d v="2025-01-03T00:00:00"/>
    <d v="1899-12-30T08:29:22"/>
    <d v="2025-01-03T00:00:00"/>
    <d v="1899-12-30T10:23:43"/>
    <x v="0"/>
    <x v="16"/>
    <s v="2108139079"/>
    <s v="FBO"/>
    <d v="1899-12-30T06:19:19"/>
    <x v="2332"/>
    <d v="1899-12-30T04:24:58"/>
    <s v="Ensacado"/>
    <s v="E002"/>
    <x v="0"/>
    <d v="1899-12-30T21:29:22"/>
    <d v="1899-12-30T01:54:21"/>
    <x v="6"/>
    <x v="4"/>
    <x v="2"/>
    <x v="2"/>
    <n v="0"/>
    <n v="1"/>
    <x v="1"/>
    <x v="2"/>
    <x v="1"/>
    <n v="1"/>
    <x v="3"/>
    <x v="2"/>
    <d v="1899-12-30T04:24:58"/>
    <d v="1899-12-30T03:26:58"/>
    <x v="0"/>
    <m/>
    <m/>
    <d v="1899-12-30T00:00:00"/>
    <d v="1899-12-30T21:29:22"/>
    <n v="6"/>
    <n v="-0.18400462962962999"/>
    <n v="1289.3666666666629"/>
    <x v="3"/>
    <x v="0"/>
  </r>
  <r>
    <x v="3"/>
    <s v="2025000124"/>
    <x v="0"/>
    <x v="813"/>
    <s v="E9482JTB"/>
    <d v="2025-01-04T00:00:00"/>
    <x v="2"/>
    <s v="3320"/>
    <x v="20"/>
    <s v="PA"/>
    <x v="2"/>
    <x v="0"/>
    <d v="2025-01-07T00:00:00"/>
    <d v="1899-12-30T09:20:27"/>
    <d v="2025-01-04T00:00:00"/>
    <d v="1899-12-30T14:45:14"/>
    <d v="2025-01-04T00:00:00"/>
    <d v="1899-12-30T15:22:55"/>
    <x v="0"/>
    <x v="16"/>
    <s v="2108139092"/>
    <s v="FBO"/>
    <d v="1899-12-30T00:00:00"/>
    <x v="733"/>
    <d v="1899-12-30T00:00:00"/>
    <s v="Ensacado"/>
    <s v="E002"/>
    <x v="0"/>
    <d v="1899-12-30T06:02:28"/>
    <d v="1899-12-30T00:37:41"/>
    <x v="3"/>
    <x v="22"/>
    <x v="3"/>
    <x v="2"/>
    <n v="0"/>
    <n v="1"/>
    <x v="1"/>
    <x v="2"/>
    <x v="1"/>
    <n v="1"/>
    <x v="3"/>
    <x v="2"/>
    <d v="1899-12-30T00:00:00"/>
    <d v="1899-12-30T00:00:00"/>
    <x v="0"/>
    <m/>
    <m/>
    <d v="1899-12-30T00:00:00"/>
    <d v="1899-12-30T06:02:28"/>
    <n v="7"/>
    <d v="1899-12-30T05:24:47"/>
    <n v="362.46666666666238"/>
    <x v="6"/>
    <x v="0"/>
  </r>
  <r>
    <x v="4"/>
    <s v="2025000146"/>
    <x v="0"/>
    <x v="795"/>
    <s v="E6997LHG"/>
    <d v="2025-01-07T00:00:00"/>
    <x v="2"/>
    <s v="3042"/>
    <x v="23"/>
    <s v="PA"/>
    <x v="16"/>
    <x v="0"/>
    <d v="2025-01-07T00:00:00"/>
    <d v="1899-12-30T16:11:43"/>
    <d v="2025-01-07T00:00:00"/>
    <d v="1899-12-30T09:55:06"/>
    <d v="2025-01-07T00:00:00"/>
    <d v="1899-12-30T10:18:01"/>
    <x v="0"/>
    <x v="17"/>
    <s v="2108139095"/>
    <s v="FBO"/>
    <d v="1899-12-30T06:39:32"/>
    <x v="383"/>
    <d v="1899-12-30T06:16:37"/>
    <s v="Granel"/>
    <s v="E001"/>
    <x v="0"/>
    <d v="1899-12-30T18:06:17"/>
    <d v="1899-12-30T00:22:55"/>
    <x v="10"/>
    <x v="5"/>
    <x v="3"/>
    <x v="1"/>
    <n v="0"/>
    <n v="1"/>
    <x v="1"/>
    <x v="1"/>
    <x v="1"/>
    <n v="1"/>
    <x v="2"/>
    <x v="2"/>
    <d v="1899-12-30T06:16:37"/>
    <d v="1899-12-30T05:18:37"/>
    <x v="0"/>
    <m/>
    <m/>
    <d v="1899-12-30T00:00:00"/>
    <d v="1899-12-30T18:06:17"/>
    <n v="3"/>
    <n v="-0.26153935185185007"/>
    <n v="1086.2833333333331"/>
    <x v="3"/>
    <x v="0"/>
  </r>
  <r>
    <x v="4"/>
    <s v="2025000148"/>
    <x v="0"/>
    <x v="820"/>
    <s v="E1094JPT"/>
    <d v="2025-01-07T00:00:00"/>
    <x v="2"/>
    <s v="55"/>
    <x v="19"/>
    <s v="PA"/>
    <x v="14"/>
    <x v="0"/>
    <d v="2025-01-07T00:00:00"/>
    <d v="1899-12-30T16:15:30"/>
    <d v="2025-01-07T00:00:00"/>
    <d v="1899-12-30T10:01:29"/>
    <d v="2025-01-07T00:00:00"/>
    <d v="1899-12-30T10:25:11"/>
    <x v="0"/>
    <x v="17"/>
    <s v="2108139096"/>
    <s v="FBO"/>
    <d v="1899-12-30T06:37:43"/>
    <x v="259"/>
    <d v="1899-12-30T06:14:01"/>
    <s v="Granel"/>
    <s v="E001"/>
    <x v="0"/>
    <d v="1899-12-30T18:09:40"/>
    <d v="1899-12-30T00:23:42"/>
    <x v="10"/>
    <x v="5"/>
    <x v="3"/>
    <x v="1"/>
    <n v="0"/>
    <n v="1"/>
    <x v="1"/>
    <x v="1"/>
    <x v="1"/>
    <n v="1"/>
    <x v="2"/>
    <x v="2"/>
    <d v="1899-12-30T06:14:01"/>
    <d v="1899-12-30T05:16:01"/>
    <x v="0"/>
    <m/>
    <m/>
    <d v="1899-12-30T00:00:00"/>
    <d v="1899-12-30T18:09:40"/>
    <n v="3"/>
    <n v="-0.2597337962963"/>
    <n v="1089.6666666666565"/>
    <x v="3"/>
    <x v="0"/>
  </r>
  <r>
    <x v="4"/>
    <s v="2025000152"/>
    <x v="0"/>
    <x v="802"/>
    <s v="E4426HTW"/>
    <d v="2025-01-07T00:00:00"/>
    <x v="2"/>
    <s v="55"/>
    <x v="19"/>
    <s v="PA"/>
    <x v="14"/>
    <x v="0"/>
    <d v="2025-01-07T00:00:00"/>
    <d v="1899-12-30T16:14:27"/>
    <d v="2025-01-07T00:00:00"/>
    <d v="1899-12-30T10:21:55"/>
    <d v="2025-01-07T00:00:00"/>
    <d v="1899-12-30T10:57:18"/>
    <x v="0"/>
    <x v="17"/>
    <s v="2108139097"/>
    <s v="FBO"/>
    <d v="1899-12-30T06:27:55"/>
    <x v="2054"/>
    <d v="1899-12-30T05:52:32"/>
    <s v="Granel"/>
    <s v="E001"/>
    <x v="0"/>
    <d v="1899-12-30T18:42:50"/>
    <d v="1899-12-30T00:35:23"/>
    <x v="10"/>
    <x v="5"/>
    <x v="3"/>
    <x v="1"/>
    <n v="0"/>
    <n v="1"/>
    <x v="1"/>
    <x v="1"/>
    <x v="1"/>
    <n v="1"/>
    <x v="2"/>
    <x v="2"/>
    <d v="1899-12-30T05:52:32"/>
    <d v="1899-12-30T04:54:32"/>
    <x v="0"/>
    <m/>
    <m/>
    <d v="1899-12-30T00:00:00"/>
    <d v="1899-12-30T18:42:50"/>
    <n v="3"/>
    <n v="-0.24481481481481998"/>
    <n v="1122.8333333333267"/>
    <x v="3"/>
    <x v="0"/>
  </r>
  <r>
    <x v="4"/>
    <s v="2025000151"/>
    <x v="0"/>
    <x v="684"/>
    <s v="E7567GYY"/>
    <d v="2025-01-07T00:00:00"/>
    <x v="2"/>
    <s v="3042"/>
    <x v="23"/>
    <s v="PA"/>
    <x v="16"/>
    <x v="0"/>
    <d v="2025-01-07T00:00:00"/>
    <d v="1899-12-30T16:12:50"/>
    <d v="2025-01-07T00:00:00"/>
    <d v="1899-12-30T10:19:47"/>
    <d v="2025-01-07T00:00:00"/>
    <d v="1899-12-30T11:01:05"/>
    <x v="0"/>
    <x v="17"/>
    <s v="2108139098"/>
    <s v="FBO"/>
    <d v="1899-12-30T06:34:21"/>
    <x v="788"/>
    <d v="1899-12-30T05:53:03"/>
    <s v="Granel"/>
    <s v="E001"/>
    <x v="0"/>
    <d v="1899-12-30T18:48:14"/>
    <d v="1899-12-30T00:41:18"/>
    <x v="10"/>
    <x v="5"/>
    <x v="3"/>
    <x v="1"/>
    <n v="0"/>
    <n v="1"/>
    <x v="1"/>
    <x v="1"/>
    <x v="1"/>
    <n v="1"/>
    <x v="2"/>
    <x v="2"/>
    <d v="1899-12-30T05:53:03"/>
    <d v="1899-12-30T04:55:03"/>
    <x v="0"/>
    <m/>
    <m/>
    <d v="1899-12-30T00:00:00"/>
    <d v="1899-12-30T18:48:14"/>
    <n v="3"/>
    <n v="-0.24517361111110997"/>
    <n v="1128.2333333333413"/>
    <x v="4"/>
    <x v="0"/>
  </r>
  <r>
    <x v="3"/>
    <s v="2025000142"/>
    <x v="0"/>
    <x v="792"/>
    <s v="E9055JGZ"/>
    <d v="2025-01-07T00:00:00"/>
    <x v="2"/>
    <s v="3320"/>
    <x v="20"/>
    <s v="PA"/>
    <x v="2"/>
    <x v="0"/>
    <d v="2025-01-07T00:00:00"/>
    <d v="1899-12-30T15:40:48"/>
    <d v="2025-01-07T00:00:00"/>
    <d v="1899-12-30T09:19:37"/>
    <d v="2025-01-07T00:00:00"/>
    <d v="1899-12-30T11:45:07"/>
    <x v="0"/>
    <x v="16"/>
    <s v="2108139100"/>
    <s v="FBO"/>
    <d v="1899-12-30T08:46:41"/>
    <x v="2333"/>
    <d v="1899-12-30T06:21:11"/>
    <s v="Ensacado"/>
    <s v="E002"/>
    <x v="0"/>
    <d v="1899-12-30T20:04:18"/>
    <d v="1899-12-30T02:25:30"/>
    <x v="14"/>
    <x v="5"/>
    <x v="3"/>
    <x v="2"/>
    <n v="0"/>
    <n v="1"/>
    <x v="1"/>
    <x v="2"/>
    <x v="1"/>
    <n v="1"/>
    <x v="3"/>
    <x v="2"/>
    <d v="1899-12-30T06:21:11"/>
    <d v="1899-12-30T05:23:11"/>
    <x v="0"/>
    <m/>
    <m/>
    <d v="1899-12-30T00:00:00"/>
    <d v="1899-12-30T20:04:18"/>
    <n v="3"/>
    <n v="-0.26471064814813999"/>
    <n v="1204.300000000002"/>
    <x v="4"/>
    <x v="0"/>
  </r>
  <r>
    <x v="4"/>
    <s v="2025000149"/>
    <x v="0"/>
    <x v="816"/>
    <s v="E6907LCY"/>
    <d v="2025-01-07T00:00:00"/>
    <x v="2"/>
    <s v="2906"/>
    <x v="21"/>
    <s v="PA"/>
    <x v="2"/>
    <x v="0"/>
    <d v="2025-01-07T00:00:00"/>
    <d v="1899-12-30T15:05:34"/>
    <d v="2025-01-07T00:00:00"/>
    <d v="1899-12-30T10:10:00"/>
    <d v="2025-01-07T00:00:00"/>
    <d v="1899-12-30T12:02:06"/>
    <x v="0"/>
    <x v="17"/>
    <s v="2108139102"/>
    <s v="FBO"/>
    <d v="1899-12-30T06:47:40"/>
    <x v="2334"/>
    <d v="1899-12-30T04:55:34"/>
    <s v="Ensacado"/>
    <s v="E002"/>
    <x v="0"/>
    <d v="1899-12-30T20:56:31"/>
    <d v="1899-12-30T01:52:06"/>
    <x v="14"/>
    <x v="5"/>
    <x v="3"/>
    <x v="2"/>
    <n v="0"/>
    <n v="1"/>
    <x v="1"/>
    <x v="2"/>
    <x v="1"/>
    <n v="1"/>
    <x v="2"/>
    <x v="2"/>
    <d v="1899-12-30T04:55:34"/>
    <d v="1899-12-30T03:57:34"/>
    <x v="0"/>
    <m/>
    <m/>
    <d v="1899-12-30T00:00:00"/>
    <d v="1899-12-30T20:56:31"/>
    <n v="3"/>
    <n v="-0.20525462962962998"/>
    <n v="1256.5166666666628"/>
    <x v="5"/>
    <x v="0"/>
  </r>
  <r>
    <x v="4"/>
    <s v="2025000159"/>
    <x v="0"/>
    <x v="807"/>
    <s v="E1437MRF"/>
    <d v="2025-01-07T00:00:00"/>
    <x v="2"/>
    <s v="2906"/>
    <x v="21"/>
    <s v="PA"/>
    <x v="2"/>
    <x v="0"/>
    <d v="2025-01-07T00:00:00"/>
    <d v="1899-12-30T16:08:45"/>
    <d v="2025-01-07T00:00:00"/>
    <d v="1899-12-30T00:00:00"/>
    <d v="2025-01-07T00:00:00"/>
    <d v="1899-12-30T13:32:16"/>
    <x v="169"/>
    <x v="17"/>
    <s v="2108139108"/>
    <s v="FBO"/>
    <d v="1899-12-31T05:41:01"/>
    <x v="2335"/>
    <d v="1899-12-30T16:08:45"/>
    <s v="Ensacado"/>
    <s v="E002"/>
    <x v="0"/>
    <d v="1899-12-30T21:23:30"/>
    <d v="1899-12-30T13:32:16"/>
    <x v="10"/>
    <x v="5"/>
    <x v="3"/>
    <x v="2"/>
    <n v="0"/>
    <n v="1"/>
    <x v="1"/>
    <x v="2"/>
    <x v="1"/>
    <n v="1"/>
    <x v="2"/>
    <x v="2"/>
    <d v="1899-12-30T16:08:45"/>
    <d v="1899-12-30T15:10:45"/>
    <x v="0"/>
    <m/>
    <m/>
    <d v="1899-12-30T00:00:00"/>
    <d v="1899-12-30T21:23:30"/>
    <n v="3"/>
    <n v="-0.67274305555556002"/>
    <n v="1283.4999999999875"/>
    <x v="13"/>
    <x v="0"/>
  </r>
  <r>
    <x v="4"/>
    <s v="2025000173"/>
    <x v="0"/>
    <x v="821"/>
    <s v="E5027FBC"/>
    <d v="2025-01-07T00:00:00"/>
    <x v="2"/>
    <s v="2906"/>
    <x v="21"/>
    <s v="PA"/>
    <x v="2"/>
    <x v="0"/>
    <d v="2025-01-07T00:00:00"/>
    <d v="1899-12-30T18:22:40"/>
    <d v="2025-01-07T00:00:00"/>
    <d v="1899-12-30T13:39:40"/>
    <d v="2025-01-07T00:00:00"/>
    <d v="1899-12-30T14:33:19"/>
    <x v="0"/>
    <x v="17"/>
    <s v="2108139111"/>
    <s v="FBO"/>
    <d v="1899-12-30T05:36:39"/>
    <x v="1221"/>
    <d v="1899-12-30T04:43:00"/>
    <s v="Ensacado"/>
    <s v="E002"/>
    <x v="0"/>
    <d v="1899-12-30T20:10:38"/>
    <d v="1899-12-30T00:53:39"/>
    <x v="11"/>
    <x v="5"/>
    <x v="3"/>
    <x v="2"/>
    <n v="0"/>
    <n v="1"/>
    <x v="1"/>
    <x v="2"/>
    <x v="1"/>
    <n v="1"/>
    <x v="2"/>
    <x v="2"/>
    <d v="1899-12-30T04:43:00"/>
    <d v="1899-12-30T03:45:00"/>
    <x v="0"/>
    <m/>
    <m/>
    <d v="1899-12-30T00:00:00"/>
    <d v="1899-12-30T20:10:38"/>
    <n v="3"/>
    <n v="-0.19652777777777997"/>
    <n v="1210.633333333338"/>
    <x v="8"/>
    <x v="0"/>
  </r>
  <r>
    <x v="3"/>
    <s v="2024005015"/>
    <x v="0"/>
    <x v="822"/>
    <s v="E7141KVS"/>
    <d v="2024-12-09T00:00:00"/>
    <x v="1"/>
    <s v="3146"/>
    <x v="28"/>
    <s v="PA"/>
    <x v="17"/>
    <x v="0"/>
    <d v="2024-12-09T00:00:00"/>
    <d v="1899-12-30T08:01:25"/>
    <d v="2024-12-09T00:00:00"/>
    <d v="1899-12-30T08:18:03"/>
    <d v="2024-12-09T00:00:00"/>
    <d v="1899-12-30T08:36:46"/>
    <x v="0"/>
    <x v="0"/>
    <s v="3116015246"/>
    <s v="EXW"/>
    <d v="1899-12-30T00:35:21"/>
    <x v="2251"/>
    <d v="1899-12-30T00:16:38"/>
    <s v="Granel"/>
    <s v="E001"/>
    <x v="1"/>
    <d v="1899-12-30T00:35:21"/>
    <d v="1899-12-30T00:18:43"/>
    <x v="2"/>
    <x v="10"/>
    <x v="4"/>
    <x v="1"/>
    <n v="0"/>
    <n v="0"/>
    <x v="0"/>
    <x v="3"/>
    <x v="0"/>
    <n v="0"/>
    <x v="3"/>
    <x v="1"/>
    <d v="1899-12-30T00:16:38"/>
    <d v="1899-12-30T00:16:38"/>
    <x v="0"/>
    <m/>
    <m/>
    <d v="1899-12-30T00:00:00"/>
    <d v="1899-12-30T00:35:21"/>
    <n v="2"/>
    <d v="1899-12-30T00:16:38"/>
    <n v="35.34999999999841"/>
    <x v="1"/>
    <x v="1"/>
  </r>
  <r>
    <x v="3"/>
    <s v="2024005017"/>
    <x v="0"/>
    <x v="823"/>
    <s v="E6367KCR"/>
    <d v="2024-12-09T00:00:00"/>
    <x v="1"/>
    <s v="3146"/>
    <x v="28"/>
    <s v="PA"/>
    <x v="17"/>
    <x v="0"/>
    <d v="2024-12-09T00:00:00"/>
    <d v="1899-12-30T08:55:24"/>
    <d v="2024-12-09T00:00:00"/>
    <d v="1899-12-30T09:26:36"/>
    <d v="2024-12-09T00:00:00"/>
    <d v="1899-12-30T09:24:57"/>
    <x v="0"/>
    <x v="0"/>
    <s v="3116015247"/>
    <s v="EXW"/>
    <d v="1899-12-30T00:32:51"/>
    <x v="2336"/>
    <d v="1899-12-30T00:31:12"/>
    <s v="Granel"/>
    <s v="E001"/>
    <x v="1"/>
    <d v="1899-12-30T00:29:33"/>
    <n v="-1.1458333333300152E-3"/>
    <x v="2"/>
    <x v="10"/>
    <x v="4"/>
    <x v="1"/>
    <n v="0"/>
    <n v="0"/>
    <x v="0"/>
    <x v="3"/>
    <x v="0"/>
    <n v="0"/>
    <x v="3"/>
    <x v="1"/>
    <d v="1899-12-30T00:31:12"/>
    <d v="1899-12-30T00:31:12"/>
    <x v="1"/>
    <m/>
    <m/>
    <d v="1899-12-30T00:00:00"/>
    <d v="1899-12-30T00:29:33"/>
    <n v="2"/>
    <d v="1899-12-30T00:31:12"/>
    <n v="29.549999999995187"/>
    <x v="2"/>
    <x v="1"/>
  </r>
  <r>
    <x v="3"/>
    <s v="2024005019"/>
    <x v="0"/>
    <x v="824"/>
    <s v="E6496KCR"/>
    <d v="2024-12-09T00:00:00"/>
    <x v="1"/>
    <s v="3146"/>
    <x v="28"/>
    <s v="PA"/>
    <x v="17"/>
    <x v="0"/>
    <d v="2024-12-09T00:00:00"/>
    <d v="1899-12-30T09:38:33"/>
    <d v="2024-12-09T00:00:00"/>
    <d v="1899-12-30T09:41:30"/>
    <d v="2024-12-09T00:00:00"/>
    <d v="1899-12-30T10:06:14"/>
    <x v="0"/>
    <x v="0"/>
    <s v="3116015248"/>
    <s v="EXW"/>
    <d v="1899-12-30T00:27:41"/>
    <x v="1347"/>
    <d v="1899-12-30T00:02:57"/>
    <s v="Granel"/>
    <s v="E001"/>
    <x v="1"/>
    <d v="1899-12-30T00:27:41"/>
    <d v="1899-12-30T00:24:44"/>
    <x v="3"/>
    <x v="10"/>
    <x v="4"/>
    <x v="1"/>
    <n v="0"/>
    <n v="0"/>
    <x v="0"/>
    <x v="3"/>
    <x v="0"/>
    <n v="0"/>
    <x v="3"/>
    <x v="1"/>
    <d v="1899-12-30T00:02:57"/>
    <d v="1899-12-30T00:02:57"/>
    <x v="0"/>
    <m/>
    <m/>
    <d v="1899-12-30T00:00:00"/>
    <d v="1899-12-30T00:27:41"/>
    <n v="2"/>
    <d v="1899-12-30T00:02:57"/>
    <n v="27.683333333337554"/>
    <x v="3"/>
    <x v="1"/>
  </r>
  <r>
    <x v="3"/>
    <s v="2024005018"/>
    <x v="0"/>
    <x v="825"/>
    <s v="E9604JJP"/>
    <d v="2024-12-09T00:00:00"/>
    <x v="1"/>
    <s v="393"/>
    <x v="29"/>
    <s v="PA"/>
    <x v="17"/>
    <x v="0"/>
    <d v="2024-12-09T00:00:00"/>
    <d v="1899-12-30T09:11:34"/>
    <d v="2024-12-09T00:00:00"/>
    <d v="1899-12-30T10:21:41"/>
    <d v="2024-12-09T00:00:00"/>
    <d v="1899-12-30T10:22:09"/>
    <x v="0"/>
    <x v="0"/>
    <s v="3116015249"/>
    <s v="EXW"/>
    <d v="1899-12-30T01:10:35"/>
    <x v="576"/>
    <d v="1899-12-30T01:10:07"/>
    <s v="Granel"/>
    <s v="E001"/>
    <x v="1"/>
    <d v="1899-12-30T01:10:35"/>
    <d v="1899-12-30T00:00:28"/>
    <x v="3"/>
    <x v="10"/>
    <x v="4"/>
    <x v="1"/>
    <n v="0"/>
    <n v="0"/>
    <x v="0"/>
    <x v="3"/>
    <x v="0"/>
    <n v="0"/>
    <x v="3"/>
    <x v="0"/>
    <d v="1899-12-30T01:10:07"/>
    <d v="1899-12-30T00:12:07"/>
    <x v="0"/>
    <m/>
    <m/>
    <d v="1899-12-30T00:00:00"/>
    <d v="1899-12-30T01:10:35"/>
    <n v="2"/>
    <d v="1899-12-30T01:10:07"/>
    <n v="70.583333333327957"/>
    <x v="3"/>
    <x v="0"/>
  </r>
  <r>
    <x v="3"/>
    <s v="2024005016"/>
    <x v="0"/>
    <x v="682"/>
    <s v="EC8206AC"/>
    <d v="2024-12-09T00:00:00"/>
    <x v="1"/>
    <s v="393"/>
    <x v="29"/>
    <s v="PA"/>
    <x v="2"/>
    <x v="0"/>
    <d v="2024-12-09T00:00:00"/>
    <d v="1899-12-30T08:48:57"/>
    <d v="2024-12-09T00:00:00"/>
    <d v="1899-12-30T10:26:27"/>
    <d v="2024-12-09T00:00:00"/>
    <d v="1899-12-30T10:27:28"/>
    <x v="0"/>
    <x v="16"/>
    <s v="3116015250"/>
    <s v="EXW"/>
    <d v="1899-12-30T01:38:31"/>
    <x v="2337"/>
    <d v="1899-12-30T01:37:30"/>
    <s v="Granel"/>
    <s v="E001"/>
    <x v="1"/>
    <d v="1899-12-30T01:38:31"/>
    <d v="1899-12-30T00:01:01"/>
    <x v="2"/>
    <x v="10"/>
    <x v="4"/>
    <x v="1"/>
    <n v="0"/>
    <n v="0"/>
    <x v="0"/>
    <x v="3"/>
    <x v="0"/>
    <n v="0"/>
    <x v="3"/>
    <x v="2"/>
    <d v="1899-12-30T01:37:30"/>
    <d v="1899-12-30T00:39:30"/>
    <x v="0"/>
    <m/>
    <m/>
    <d v="1899-12-30T00:00:00"/>
    <d v="1899-12-30T01:38:31"/>
    <n v="2"/>
    <d v="1899-12-30T01:37:30"/>
    <n v="98.516666666663937"/>
    <x v="3"/>
    <x v="0"/>
  </r>
  <r>
    <x v="3"/>
    <s v=""/>
    <x v="0"/>
    <x v="826"/>
    <s v="E4225LNP"/>
    <d v="2024-12-09T00:00:00"/>
    <x v="1"/>
    <s v="395"/>
    <x v="30"/>
    <s v="PA"/>
    <x v="2"/>
    <x v="0"/>
    <d v="2024-12-09T00:00:00"/>
    <d v="1899-12-30T11:39:45"/>
    <d v="2024-12-09T00:00:00"/>
    <d v="1899-12-30T11:39:56"/>
    <d v="2024-12-09T00:00:00"/>
    <d v="1899-12-30T11:40:24"/>
    <x v="170"/>
    <x v="16"/>
    <s v="3116015251"/>
    <s v="EXW"/>
    <d v="1899-12-30T00:00:39"/>
    <x v="576"/>
    <d v="1899-12-30T00:00:11"/>
    <s v="Granel"/>
    <s v="E001"/>
    <x v="1"/>
    <d v="1899-12-30T00:00:39"/>
    <d v="1899-12-30T00:00:28"/>
    <x v="5"/>
    <x v="10"/>
    <x v="4"/>
    <x v="1"/>
    <n v="1"/>
    <n v="0"/>
    <x v="1"/>
    <x v="3"/>
    <x v="0"/>
    <n v="1"/>
    <x v="3"/>
    <x v="1"/>
    <d v="1899-12-30T00:00:11"/>
    <d v="1899-12-30T00:00:11"/>
    <x v="0"/>
    <m/>
    <m/>
    <d v="1899-12-30T00:00:00"/>
    <d v="1899-12-30T00:00:39"/>
    <n v="2"/>
    <d v="1899-12-30T00:00:11"/>
    <n v="0.65000000000154046"/>
    <x v="4"/>
    <x v="1"/>
  </r>
  <r>
    <x v="3"/>
    <s v="2024005025"/>
    <x v="0"/>
    <x v="827"/>
    <s v="E2785MTN"/>
    <d v="2024-12-09T00:00:00"/>
    <x v="1"/>
    <s v="399"/>
    <x v="31"/>
    <s v="PA"/>
    <x v="17"/>
    <x v="0"/>
    <d v="2024-12-09T00:00:00"/>
    <d v="1899-12-30T14:57:57"/>
    <d v="2024-12-09T00:00:00"/>
    <d v="1899-12-30T15:28:42"/>
    <d v="2024-12-09T00:00:00"/>
    <d v="1899-12-30T15:27:09"/>
    <x v="0"/>
    <x v="0"/>
    <s v="3116015252"/>
    <s v="FBO"/>
    <d v="1899-12-30T00:32:18"/>
    <x v="2338"/>
    <d v="1899-12-30T00:30:45"/>
    <s v="Granel"/>
    <s v="E001"/>
    <x v="2"/>
    <d v="1899-12-30T00:29:12"/>
    <n v="-1.0763888888900564E-3"/>
    <x v="7"/>
    <x v="10"/>
    <x v="4"/>
    <x v="1"/>
    <n v="0"/>
    <n v="0"/>
    <x v="0"/>
    <x v="3"/>
    <x v="0"/>
    <n v="0"/>
    <x v="3"/>
    <x v="1"/>
    <d v="1899-12-30T00:30:45"/>
    <d v="1899-12-30T00:30:45"/>
    <x v="1"/>
    <m/>
    <m/>
    <d v="1899-12-30T00:00:00"/>
    <d v="1899-12-30T00:29:12"/>
    <n v="2"/>
    <d v="1899-12-30T00:30:45"/>
    <n v="29.200000000003126"/>
    <x v="6"/>
    <x v="1"/>
  </r>
  <r>
    <x v="3"/>
    <s v="2024005026"/>
    <x v="0"/>
    <x v="828"/>
    <s v="E8651FLH"/>
    <d v="2024-12-09T00:00:00"/>
    <x v="1"/>
    <s v="393"/>
    <x v="29"/>
    <s v="PA"/>
    <x v="17"/>
    <x v="0"/>
    <d v="2024-12-09T00:00:00"/>
    <d v="1899-12-30T15:49:37"/>
    <d v="2024-12-09T00:00:00"/>
    <d v="1899-12-30T16:36:06"/>
    <d v="2024-12-09T00:00:00"/>
    <d v="1899-12-30T16:34:31"/>
    <x v="0"/>
    <x v="0"/>
    <s v="3116015253"/>
    <s v="EXW"/>
    <d v="1899-12-30T00:48:04"/>
    <x v="2339"/>
    <d v="1899-12-30T00:46:29"/>
    <s v="Granel"/>
    <s v="E001"/>
    <x v="1"/>
    <d v="1899-12-30T00:44:54"/>
    <n v="-1.0995370370400215E-3"/>
    <x v="14"/>
    <x v="10"/>
    <x v="4"/>
    <x v="1"/>
    <n v="0"/>
    <n v="0"/>
    <x v="0"/>
    <x v="3"/>
    <x v="0"/>
    <n v="0"/>
    <x v="3"/>
    <x v="1"/>
    <d v="1899-12-30T00:46:29"/>
    <d v="1899-12-30T00:01:29"/>
    <x v="1"/>
    <m/>
    <m/>
    <d v="1899-12-30T00:00:00"/>
    <d v="1899-12-30T00:44:54"/>
    <n v="2"/>
    <d v="1899-12-30T00:46:29"/>
    <n v="44.899999999991991"/>
    <x v="9"/>
    <x v="1"/>
  </r>
  <r>
    <x v="3"/>
    <s v=""/>
    <x v="0"/>
    <x v="826"/>
    <s v="E4225LNP"/>
    <d v="2024-12-09T00:00:00"/>
    <x v="1"/>
    <s v="393"/>
    <x v="29"/>
    <s v="PA"/>
    <x v="2"/>
    <x v="0"/>
    <d v="2024-12-09T00:00:00"/>
    <d v="1899-12-30T17:16:52"/>
    <d v="2024-12-09T00:00:00"/>
    <d v="1899-12-30T17:17:41"/>
    <d v="2024-12-09T00:00:00"/>
    <d v="1899-12-30T17:18:35"/>
    <x v="170"/>
    <x v="16"/>
    <s v="3116015254"/>
    <s v="EXW"/>
    <d v="1899-12-30T00:01:43"/>
    <x v="2340"/>
    <d v="1899-12-30T00:00:49"/>
    <s v="Granel"/>
    <s v="E001"/>
    <x v="1"/>
    <d v="1899-12-30T00:01:43"/>
    <d v="1899-12-30T00:00:54"/>
    <x v="8"/>
    <x v="10"/>
    <x v="4"/>
    <x v="1"/>
    <n v="1"/>
    <n v="0"/>
    <x v="1"/>
    <x v="3"/>
    <x v="0"/>
    <n v="1"/>
    <x v="3"/>
    <x v="1"/>
    <d v="1899-12-30T00:00:49"/>
    <d v="1899-12-30T00:00:49"/>
    <x v="0"/>
    <m/>
    <m/>
    <d v="1899-12-30T00:00:00"/>
    <d v="1899-12-30T00:01:43"/>
    <n v="2"/>
    <d v="1899-12-30T00:00:49"/>
    <n v="1.7166666666672015"/>
    <x v="10"/>
    <x v="1"/>
  </r>
  <r>
    <x v="3"/>
    <s v="2024005028"/>
    <x v="0"/>
    <x v="829"/>
    <s v="E3670HBF"/>
    <d v="2024-12-09T00:00:00"/>
    <x v="1"/>
    <s v="393"/>
    <x v="29"/>
    <s v="PA"/>
    <x v="17"/>
    <x v="0"/>
    <d v="2024-12-09T00:00:00"/>
    <d v="1899-12-30T17:01:50"/>
    <d v="2024-12-09T00:00:00"/>
    <d v="1899-12-30T17:28:19"/>
    <d v="2024-12-09T00:00:00"/>
    <d v="1899-12-30T17:26:49"/>
    <x v="0"/>
    <x v="0"/>
    <s v="3116015255"/>
    <s v="EXW"/>
    <d v="1899-12-30T00:27:59"/>
    <x v="2341"/>
    <d v="1899-12-30T00:26:29"/>
    <s v="Granel"/>
    <s v="E001"/>
    <x v="1"/>
    <d v="1899-12-30T00:24:59"/>
    <n v="-1.0416666666700491E-3"/>
    <x v="8"/>
    <x v="10"/>
    <x v="4"/>
    <x v="1"/>
    <n v="0"/>
    <n v="0"/>
    <x v="0"/>
    <x v="3"/>
    <x v="0"/>
    <n v="0"/>
    <x v="3"/>
    <x v="1"/>
    <d v="1899-12-30T00:26:29"/>
    <d v="1899-12-30T00:26:29"/>
    <x v="1"/>
    <m/>
    <m/>
    <d v="1899-12-30T00:00:00"/>
    <d v="1899-12-30T00:24:59"/>
    <n v="2"/>
    <d v="1899-12-30T00:26:29"/>
    <n v="24.983333333337612"/>
    <x v="10"/>
    <x v="1"/>
  </r>
  <r>
    <x v="3"/>
    <s v="2024005030"/>
    <x v="0"/>
    <x v="822"/>
    <s v="E7141KVS"/>
    <d v="2024-12-09T00:00:00"/>
    <x v="1"/>
    <s v="393"/>
    <x v="29"/>
    <s v="PA"/>
    <x v="17"/>
    <x v="0"/>
    <d v="2024-12-09T00:00:00"/>
    <d v="1899-12-30T17:28:01"/>
    <d v="2024-12-09T00:00:00"/>
    <d v="1899-12-30T17:54:13"/>
    <d v="2024-12-09T00:00:00"/>
    <d v="1899-12-30T17:52:48"/>
    <x v="0"/>
    <x v="0"/>
    <s v="3116015256"/>
    <s v="EXW"/>
    <d v="1899-12-30T00:27:37"/>
    <x v="2342"/>
    <d v="1899-12-30T00:26:12"/>
    <s v="Granel"/>
    <s v="E001"/>
    <x v="1"/>
    <d v="1899-12-30T00:24:47"/>
    <n v="-9.8379629629996579E-4"/>
    <x v="8"/>
    <x v="10"/>
    <x v="4"/>
    <x v="1"/>
    <n v="0"/>
    <n v="0"/>
    <x v="0"/>
    <x v="3"/>
    <x v="0"/>
    <n v="0"/>
    <x v="3"/>
    <x v="1"/>
    <d v="1899-12-30T00:26:12"/>
    <d v="1899-12-30T00:26:12"/>
    <x v="1"/>
    <m/>
    <m/>
    <d v="1899-12-30T00:00:00"/>
    <d v="1899-12-30T00:24:47"/>
    <n v="2"/>
    <d v="1899-12-30T00:26:12"/>
    <n v="24.783333333335982"/>
    <x v="10"/>
    <x v="1"/>
  </r>
  <r>
    <x v="3"/>
    <s v="2024005027"/>
    <x v="0"/>
    <x v="825"/>
    <s v="E9604JJP"/>
    <d v="2024-12-10T00:00:00"/>
    <x v="1"/>
    <s v="393"/>
    <x v="29"/>
    <s v="PA"/>
    <x v="17"/>
    <x v="0"/>
    <d v="2024-12-09T00:00:00"/>
    <d v="1899-12-30T16:51:07"/>
    <d v="2024-12-10T00:00:00"/>
    <d v="1899-12-30T10:00:23"/>
    <d v="2024-12-10T00:00:00"/>
    <d v="1899-12-30T09:58:46"/>
    <x v="0"/>
    <x v="0"/>
    <s v="3116015257"/>
    <s v="EXW"/>
    <d v="1899-12-30T09:10:53"/>
    <x v="1954"/>
    <d v="1899-12-30T09:09:16"/>
    <s v="Granel"/>
    <s v="E001"/>
    <x v="1"/>
    <d v="1899-12-30T17:07:38"/>
    <n v="-1.1226851851800501E-3"/>
    <x v="10"/>
    <x v="6"/>
    <x v="4"/>
    <x v="1"/>
    <n v="0"/>
    <n v="1"/>
    <x v="1"/>
    <x v="3"/>
    <x v="0"/>
    <n v="1"/>
    <x v="3"/>
    <x v="2"/>
    <d v="1899-12-30T09:09:16"/>
    <d v="1899-12-30T08:11:16"/>
    <x v="0"/>
    <m/>
    <m/>
    <d v="1899-12-30T00:00:00"/>
    <d v="1899-12-30T17:07:38"/>
    <n v="3"/>
    <n v="-0.28523148148147998"/>
    <n v="1027.6333333333428"/>
    <x v="2"/>
    <x v="0"/>
  </r>
  <r>
    <x v="3"/>
    <s v="2024005031"/>
    <x v="0"/>
    <x v="693"/>
    <s v="ELU3931W"/>
    <d v="2024-12-10T00:00:00"/>
    <x v="1"/>
    <s v="393"/>
    <x v="29"/>
    <s v="PA"/>
    <x v="17"/>
    <x v="0"/>
    <d v="2024-12-10T00:00:00"/>
    <d v="1899-12-30T08:55:58"/>
    <d v="2024-12-10T00:00:00"/>
    <d v="1899-12-30T10:06:35"/>
    <d v="2024-12-10T00:00:00"/>
    <d v="1899-12-30T10:05:09"/>
    <x v="0"/>
    <x v="0"/>
    <s v="3116015258"/>
    <s v="EXW"/>
    <d v="1899-12-30T01:12:03"/>
    <x v="2343"/>
    <d v="1899-12-30T01:10:37"/>
    <s v="Granel"/>
    <s v="E001"/>
    <x v="1"/>
    <d v="1899-12-30T01:09:11"/>
    <n v="-9.9537037037000786E-4"/>
    <x v="2"/>
    <x v="6"/>
    <x v="4"/>
    <x v="1"/>
    <n v="0"/>
    <n v="0"/>
    <x v="0"/>
    <x v="3"/>
    <x v="0"/>
    <n v="0"/>
    <x v="3"/>
    <x v="0"/>
    <d v="1899-12-30T01:10:37"/>
    <d v="1899-12-30T00:12:37"/>
    <x v="1"/>
    <m/>
    <m/>
    <d v="1899-12-30T00:00:00"/>
    <d v="1899-12-30T01:09:11"/>
    <n v="3"/>
    <d v="1899-12-30T01:10:37"/>
    <n v="69.183333333345644"/>
    <x v="3"/>
    <x v="0"/>
  </r>
  <r>
    <x v="3"/>
    <s v=""/>
    <x v="0"/>
    <x v="693"/>
    <s v="ELU3931W"/>
    <d v="2024-12-10T00:00:00"/>
    <x v="1"/>
    <s v="395"/>
    <x v="30"/>
    <s v="PA"/>
    <x v="2"/>
    <x v="0"/>
    <d v="2024-12-10T00:00:00"/>
    <d v="1899-12-30T10:08:41"/>
    <d v="2024-12-10T00:00:00"/>
    <d v="1899-12-30T10:08:53"/>
    <d v="2024-12-10T00:00:00"/>
    <d v="1899-12-30T10:10:44"/>
    <x v="170"/>
    <x v="16"/>
    <s v="3116015259"/>
    <s v="EXW"/>
    <d v="1899-12-30T00:02:03"/>
    <x v="2344"/>
    <d v="1899-12-30T00:00:12"/>
    <s v="Granel"/>
    <s v="E001"/>
    <x v="1"/>
    <d v="1899-12-30T00:02:03"/>
    <d v="1899-12-30T00:01:51"/>
    <x v="4"/>
    <x v="6"/>
    <x v="4"/>
    <x v="1"/>
    <n v="1"/>
    <n v="0"/>
    <x v="1"/>
    <x v="3"/>
    <x v="0"/>
    <n v="1"/>
    <x v="3"/>
    <x v="1"/>
    <d v="1899-12-30T00:00:12"/>
    <d v="1899-12-30T00:00:12"/>
    <x v="0"/>
    <m/>
    <m/>
    <d v="1899-12-30T00:00:00"/>
    <d v="1899-12-30T00:02:03"/>
    <n v="3"/>
    <d v="1899-12-30T00:00:12"/>
    <n v="2.049999999998402"/>
    <x v="3"/>
    <x v="1"/>
  </r>
  <r>
    <x v="3"/>
    <s v="2024005038"/>
    <x v="0"/>
    <x v="830"/>
    <s v="E4362JYZ"/>
    <d v="2024-12-10T00:00:00"/>
    <x v="1"/>
    <s v="3146"/>
    <x v="28"/>
    <s v="PA"/>
    <x v="17"/>
    <x v="0"/>
    <d v="2024-12-10T00:00:00"/>
    <d v="1899-12-30T11:22:20"/>
    <d v="2024-12-10T00:00:00"/>
    <d v="1899-12-30T11:48:42"/>
    <d v="2024-12-10T00:00:00"/>
    <d v="1899-12-30T11:47:11"/>
    <x v="0"/>
    <x v="0"/>
    <s v="3116015260"/>
    <s v="EXW"/>
    <d v="1899-12-30T00:27:53"/>
    <x v="2345"/>
    <d v="1899-12-30T00:26:22"/>
    <s v="Granel"/>
    <s v="E001"/>
    <x v="1"/>
    <d v="1899-12-30T00:24:51"/>
    <n v="-1.0532407407399802E-3"/>
    <x v="5"/>
    <x v="6"/>
    <x v="4"/>
    <x v="1"/>
    <n v="0"/>
    <n v="0"/>
    <x v="0"/>
    <x v="3"/>
    <x v="0"/>
    <n v="0"/>
    <x v="3"/>
    <x v="1"/>
    <d v="1899-12-30T00:26:22"/>
    <d v="1899-12-30T00:26:22"/>
    <x v="1"/>
    <m/>
    <m/>
    <d v="1899-12-30T00:00:00"/>
    <d v="1899-12-30T00:24:51"/>
    <n v="3"/>
    <d v="1899-12-30T00:26:22"/>
    <n v="24.850000000008041"/>
    <x v="4"/>
    <x v="1"/>
  </r>
  <r>
    <x v="3"/>
    <s v="2024005037"/>
    <x v="0"/>
    <x v="831"/>
    <s v="E5966DNB"/>
    <d v="2024-12-10T00:00:00"/>
    <x v="1"/>
    <s v="393"/>
    <x v="29"/>
    <s v="PA"/>
    <x v="17"/>
    <x v="0"/>
    <d v="2024-12-10T00:00:00"/>
    <d v="1899-12-30T11:18:24"/>
    <d v="2024-12-10T00:00:00"/>
    <d v="1899-12-30T12:12:00"/>
    <d v="2024-12-10T00:00:00"/>
    <d v="1899-12-30T12:10:34"/>
    <x v="0"/>
    <x v="0"/>
    <s v="3116015261"/>
    <s v="EXW"/>
    <d v="1899-12-30T00:55:02"/>
    <x v="2343"/>
    <d v="1899-12-30T00:53:36"/>
    <s v="Granel"/>
    <s v="E001"/>
    <x v="1"/>
    <d v="1899-12-30T00:52:10"/>
    <n v="-9.9537037037000786E-4"/>
    <x v="5"/>
    <x v="6"/>
    <x v="4"/>
    <x v="1"/>
    <n v="0"/>
    <n v="0"/>
    <x v="0"/>
    <x v="3"/>
    <x v="0"/>
    <n v="0"/>
    <x v="3"/>
    <x v="0"/>
    <d v="1899-12-30T00:53:36"/>
    <d v="1899-12-30T00:08:36"/>
    <x v="1"/>
    <m/>
    <m/>
    <d v="1899-12-30T00:00:00"/>
    <d v="1899-12-30T00:52:10"/>
    <n v="3"/>
    <d v="1899-12-30T00:53:36"/>
    <n v="52.166666666663971"/>
    <x v="5"/>
    <x v="0"/>
  </r>
  <r>
    <x v="3"/>
    <s v="2024005043"/>
    <x v="0"/>
    <x v="827"/>
    <s v="E2785MTN"/>
    <d v="2024-12-10T00:00:00"/>
    <x v="1"/>
    <s v="399"/>
    <x v="31"/>
    <s v="PA"/>
    <x v="17"/>
    <x v="0"/>
    <d v="2024-12-10T00:00:00"/>
    <d v="1899-12-30T15:02:59"/>
    <d v="2024-12-10T00:00:00"/>
    <d v="1899-12-30T16:02:41"/>
    <d v="2024-12-10T00:00:00"/>
    <d v="1899-12-30T16:01:03"/>
    <x v="0"/>
    <x v="0"/>
    <s v="3116015262"/>
    <s v="FBO"/>
    <d v="1899-12-30T01:01:20"/>
    <x v="2346"/>
    <d v="1899-12-30T00:59:42"/>
    <s v="Granel"/>
    <s v="E001"/>
    <x v="2"/>
    <d v="1899-12-30T00:58:04"/>
    <n v="-1.1342592592600287E-3"/>
    <x v="14"/>
    <x v="6"/>
    <x v="4"/>
    <x v="1"/>
    <n v="0"/>
    <n v="0"/>
    <x v="0"/>
    <x v="3"/>
    <x v="0"/>
    <n v="0"/>
    <x v="3"/>
    <x v="0"/>
    <d v="1899-12-30T00:59:42"/>
    <d v="1899-12-30T00:01:42"/>
    <x v="1"/>
    <m/>
    <m/>
    <d v="1899-12-30T00:00:00"/>
    <d v="1899-12-30T00:58:04"/>
    <n v="3"/>
    <d v="1899-12-30T00:59:42"/>
    <n v="58.066666666660822"/>
    <x v="9"/>
    <x v="0"/>
  </r>
  <r>
    <x v="3"/>
    <s v=""/>
    <x v="0"/>
    <x v="826"/>
    <s v="E4225LNP"/>
    <d v="2024-12-11T00:00:00"/>
    <x v="1"/>
    <s v="395"/>
    <x v="30"/>
    <s v="PA"/>
    <x v="2"/>
    <x v="0"/>
    <d v="2024-12-11T00:00:00"/>
    <d v="1899-12-30T09:43:26"/>
    <d v="2024-12-11T00:00:00"/>
    <d v="1899-12-30T09:43:37"/>
    <d v="2024-12-11T00:00:00"/>
    <d v="1899-12-30T09:44:03"/>
    <x v="170"/>
    <x v="16"/>
    <s v="3116015263"/>
    <s v="EXW"/>
    <d v="1899-12-30T00:00:37"/>
    <x v="1833"/>
    <d v="1899-12-30T00:00:11"/>
    <s v="Granel"/>
    <s v="E001"/>
    <x v="1"/>
    <d v="1899-12-30T00:00:37"/>
    <d v="1899-12-30T00:00:26"/>
    <x v="3"/>
    <x v="7"/>
    <x v="4"/>
    <x v="1"/>
    <n v="1"/>
    <n v="0"/>
    <x v="1"/>
    <x v="3"/>
    <x v="0"/>
    <n v="1"/>
    <x v="3"/>
    <x v="1"/>
    <d v="1899-12-30T00:00:11"/>
    <d v="1899-12-30T00:00:11"/>
    <x v="0"/>
    <m/>
    <m/>
    <d v="1899-12-30T00:00:00"/>
    <d v="1899-12-30T00:00:37"/>
    <n v="4"/>
    <d v="1899-12-30T00:00:11"/>
    <n v="0.61666666666559067"/>
    <x v="2"/>
    <x v="1"/>
  </r>
  <r>
    <x v="3"/>
    <s v="2024005053"/>
    <x v="0"/>
    <x v="822"/>
    <s v="E7141KVS"/>
    <d v="2024-12-11T00:00:00"/>
    <x v="1"/>
    <s v="393"/>
    <x v="29"/>
    <s v="PA"/>
    <x v="17"/>
    <x v="0"/>
    <d v="2024-12-11T00:00:00"/>
    <d v="1899-12-30T10:44:11"/>
    <d v="2024-12-11T00:00:00"/>
    <d v="1899-12-30T11:34:30"/>
    <d v="2024-12-11T00:00:00"/>
    <d v="1899-12-30T11:32:49"/>
    <x v="0"/>
    <x v="0"/>
    <s v="3116015264"/>
    <s v="EXW"/>
    <d v="1899-12-30T00:52:00"/>
    <x v="2347"/>
    <d v="1899-12-30T00:50:19"/>
    <s v="Granel"/>
    <s v="E001"/>
    <x v="1"/>
    <d v="1899-12-30T00:48:38"/>
    <n v="-1.1689814814799804E-3"/>
    <x v="4"/>
    <x v="7"/>
    <x v="4"/>
    <x v="1"/>
    <n v="0"/>
    <n v="0"/>
    <x v="0"/>
    <x v="3"/>
    <x v="0"/>
    <n v="0"/>
    <x v="3"/>
    <x v="0"/>
    <d v="1899-12-30T00:50:19"/>
    <d v="1899-12-30T00:05:19"/>
    <x v="1"/>
    <m/>
    <m/>
    <d v="1899-12-30T00:00:00"/>
    <d v="1899-12-30T00:48:38"/>
    <n v="4"/>
    <d v="1899-12-30T00:50:19"/>
    <n v="48.633333333336033"/>
    <x v="4"/>
    <x v="0"/>
  </r>
  <r>
    <x v="3"/>
    <s v=""/>
    <x v="0"/>
    <x v="832"/>
    <s v="E4865DJD"/>
    <d v="2024-12-11T00:00:00"/>
    <x v="1"/>
    <s v="393"/>
    <x v="29"/>
    <s v="PA"/>
    <x v="2"/>
    <x v="0"/>
    <d v="2024-12-11T00:00:00"/>
    <d v="1899-12-30T12:17:08"/>
    <d v="2024-12-11T00:00:00"/>
    <d v="1899-12-30T12:17:18"/>
    <d v="2024-12-11T00:00:00"/>
    <d v="1899-12-30T12:17:36"/>
    <x v="170"/>
    <x v="16"/>
    <s v="3116015265"/>
    <s v="EXW"/>
    <d v="1899-12-30T00:00:28"/>
    <x v="1755"/>
    <d v="1899-12-30T00:00:10"/>
    <s v="Granel"/>
    <s v="E001"/>
    <x v="1"/>
    <d v="1899-12-30T00:00:28"/>
    <d v="1899-12-30T00:00:18"/>
    <x v="6"/>
    <x v="7"/>
    <x v="4"/>
    <x v="1"/>
    <n v="1"/>
    <n v="0"/>
    <x v="1"/>
    <x v="3"/>
    <x v="0"/>
    <n v="1"/>
    <x v="3"/>
    <x v="1"/>
    <d v="1899-12-30T00:00:10"/>
    <d v="1899-12-30T00:00:10"/>
    <x v="0"/>
    <m/>
    <m/>
    <d v="1899-12-30T00:00:00"/>
    <d v="1899-12-30T00:00:28"/>
    <n v="4"/>
    <d v="1899-12-30T00:00:10"/>
    <n v="0.46666666666077106"/>
    <x v="5"/>
    <x v="1"/>
  </r>
  <r>
    <x v="3"/>
    <s v="2024005046"/>
    <x v="0"/>
    <x v="825"/>
    <s v="E9604JJP"/>
    <d v="2024-12-11T00:00:00"/>
    <x v="1"/>
    <s v="393"/>
    <x v="29"/>
    <s v="PA"/>
    <x v="17"/>
    <x v="0"/>
    <d v="2024-12-10T00:00:00"/>
    <d v="1899-12-30T16:28:34"/>
    <d v="2024-12-11T00:00:00"/>
    <d v="1899-12-30T12:43:14"/>
    <d v="2024-12-11T00:00:00"/>
    <d v="1899-12-30T12:57:32"/>
    <x v="0"/>
    <x v="0"/>
    <s v="3116015266"/>
    <s v="EXW"/>
    <d v="1899-12-30T12:28:58"/>
    <x v="2348"/>
    <d v="1899-12-30T12:14:40"/>
    <s v="Granel"/>
    <s v="E001"/>
    <x v="1"/>
    <d v="1899-12-30T20:28:57"/>
    <d v="1899-12-30T00:14:18"/>
    <x v="10"/>
    <x v="7"/>
    <x v="4"/>
    <x v="1"/>
    <n v="0"/>
    <n v="1"/>
    <x v="1"/>
    <x v="3"/>
    <x v="0"/>
    <n v="1"/>
    <x v="3"/>
    <x v="2"/>
    <d v="1899-12-30T12:14:40"/>
    <d v="1899-12-30T11:16:40"/>
    <x v="0"/>
    <m/>
    <m/>
    <d v="1899-12-30T00:00:00"/>
    <d v="1899-12-30T20:28:57"/>
    <n v="4"/>
    <n v="-0.15648148148148"/>
    <n v="1228.9499999999939"/>
    <x v="5"/>
    <x v="0"/>
  </r>
  <r>
    <x v="3"/>
    <s v="2024005059"/>
    <x v="0"/>
    <x v="827"/>
    <s v="E2785MTN"/>
    <d v="2024-12-11T00:00:00"/>
    <x v="1"/>
    <s v="399"/>
    <x v="31"/>
    <s v="PA"/>
    <x v="17"/>
    <x v="0"/>
    <d v="2024-12-11T00:00:00"/>
    <d v="1899-12-30T15:03:33"/>
    <d v="2024-12-11T00:00:00"/>
    <d v="1899-12-30T15:44:08"/>
    <d v="2024-12-11T00:00:00"/>
    <d v="1899-12-30T15:48:21"/>
    <x v="0"/>
    <x v="0"/>
    <s v="3116015267"/>
    <s v="FBO"/>
    <d v="1899-12-30T00:44:48"/>
    <x v="2349"/>
    <d v="1899-12-30T00:40:35"/>
    <s v="Granel"/>
    <s v="E001"/>
    <x v="2"/>
    <d v="1899-12-30T00:44:48"/>
    <d v="1899-12-30T00:04:13"/>
    <x v="14"/>
    <x v="7"/>
    <x v="4"/>
    <x v="1"/>
    <n v="0"/>
    <n v="0"/>
    <x v="0"/>
    <x v="3"/>
    <x v="0"/>
    <n v="0"/>
    <x v="3"/>
    <x v="1"/>
    <d v="1899-12-30T00:40:35"/>
    <d v="1899-12-30T00:40:35"/>
    <x v="0"/>
    <m/>
    <m/>
    <d v="1899-12-30T00:00:00"/>
    <d v="1899-12-30T00:44:48"/>
    <n v="4"/>
    <d v="1899-12-30T00:40:35"/>
    <n v="44.79999999999837"/>
    <x v="6"/>
    <x v="1"/>
  </r>
  <r>
    <x v="3"/>
    <s v="2024005060"/>
    <x v="0"/>
    <x v="833"/>
    <s v="E7093HYD"/>
    <d v="2024-12-11T00:00:00"/>
    <x v="1"/>
    <s v="393"/>
    <x v="29"/>
    <s v="PA"/>
    <x v="17"/>
    <x v="0"/>
    <d v="2024-12-11T00:00:00"/>
    <d v="1899-12-30T15:25:55"/>
    <d v="2024-12-11T00:00:00"/>
    <d v="1899-12-30T16:39:12"/>
    <d v="2024-12-11T00:00:00"/>
    <d v="1899-12-30T16:37:35"/>
    <x v="0"/>
    <x v="0"/>
    <s v="3116015268"/>
    <s v="EXW"/>
    <d v="1899-12-30T01:14:54"/>
    <x v="1954"/>
    <d v="1899-12-30T01:13:17"/>
    <s v="Granel"/>
    <s v="E001"/>
    <x v="1"/>
    <d v="1899-12-30T01:11:40"/>
    <n v="-1.1226851851899866E-3"/>
    <x v="14"/>
    <x v="7"/>
    <x v="4"/>
    <x v="1"/>
    <n v="0"/>
    <n v="0"/>
    <x v="0"/>
    <x v="3"/>
    <x v="0"/>
    <n v="0"/>
    <x v="3"/>
    <x v="0"/>
    <d v="1899-12-30T01:13:17"/>
    <d v="1899-12-30T00:15:17"/>
    <x v="1"/>
    <m/>
    <m/>
    <d v="1899-12-30T00:00:00"/>
    <d v="1899-12-30T01:11:40"/>
    <n v="4"/>
    <d v="1899-12-30T01:13:17"/>
    <n v="71.666666666654478"/>
    <x v="9"/>
    <x v="0"/>
  </r>
  <r>
    <x v="3"/>
    <s v="2024005064"/>
    <x v="0"/>
    <x v="829"/>
    <s v="E3670HBF"/>
    <d v="2024-12-11T00:00:00"/>
    <x v="1"/>
    <s v="393"/>
    <x v="29"/>
    <s v="PA"/>
    <x v="17"/>
    <x v="0"/>
    <d v="2024-12-11T00:00:00"/>
    <d v="1899-12-30T16:31:29"/>
    <d v="2024-12-11T00:00:00"/>
    <d v="1899-12-30T16:56:51"/>
    <d v="2024-12-11T00:00:00"/>
    <d v="1899-12-30T16:55:12"/>
    <x v="0"/>
    <x v="0"/>
    <s v="3116015269"/>
    <s v="EXW"/>
    <d v="1899-12-30T00:27:01"/>
    <x v="2336"/>
    <d v="1899-12-30T00:25:22"/>
    <s v="Granel"/>
    <s v="E001"/>
    <x v="1"/>
    <d v="1899-12-30T00:23:43"/>
    <n v="-1.1458333333300708E-3"/>
    <x v="10"/>
    <x v="7"/>
    <x v="4"/>
    <x v="1"/>
    <n v="0"/>
    <n v="0"/>
    <x v="0"/>
    <x v="3"/>
    <x v="0"/>
    <n v="0"/>
    <x v="3"/>
    <x v="1"/>
    <d v="1899-12-30T00:25:22"/>
    <d v="1899-12-30T00:25:22"/>
    <x v="1"/>
    <m/>
    <m/>
    <d v="1899-12-30T00:00:00"/>
    <d v="1899-12-30T00:23:43"/>
    <n v="4"/>
    <d v="1899-12-30T00:25:22"/>
    <n v="23.716666666670321"/>
    <x v="9"/>
    <x v="1"/>
  </r>
  <r>
    <x v="3"/>
    <s v="2024005067"/>
    <x v="0"/>
    <x v="822"/>
    <s v="E7141KVS"/>
    <d v="2024-12-11T00:00:00"/>
    <x v="1"/>
    <s v="393"/>
    <x v="29"/>
    <s v="PA"/>
    <x v="17"/>
    <x v="0"/>
    <d v="2024-12-11T00:00:00"/>
    <d v="1899-12-30T16:51:34"/>
    <d v="2024-12-11T00:00:00"/>
    <d v="1899-12-30T17:35:52"/>
    <d v="2024-12-11T00:00:00"/>
    <d v="1899-12-30T17:34:43"/>
    <x v="0"/>
    <x v="0"/>
    <s v="3116015270"/>
    <s v="EXW"/>
    <d v="1899-12-30T00:45:27"/>
    <x v="2350"/>
    <d v="1899-12-30T00:44:18"/>
    <s v="Granel"/>
    <s v="E001"/>
    <x v="1"/>
    <d v="1899-12-30T00:43:09"/>
    <n v="-7.986111111100147E-4"/>
    <x v="10"/>
    <x v="7"/>
    <x v="4"/>
    <x v="1"/>
    <n v="0"/>
    <n v="0"/>
    <x v="0"/>
    <x v="3"/>
    <x v="0"/>
    <n v="0"/>
    <x v="3"/>
    <x v="1"/>
    <d v="1899-12-30T00:44:18"/>
    <d v="1899-12-30T00:44:18"/>
    <x v="1"/>
    <m/>
    <m/>
    <d v="1899-12-30T00:00:00"/>
    <d v="1899-12-30T00:43:09"/>
    <n v="4"/>
    <d v="1899-12-30T00:44:18"/>
    <n v="43.150000000003068"/>
    <x v="10"/>
    <x v="1"/>
  </r>
  <r>
    <x v="3"/>
    <s v="2024005065"/>
    <x v="0"/>
    <x v="834"/>
    <s v="E6102LLH"/>
    <d v="2024-12-11T00:00:00"/>
    <x v="1"/>
    <s v="399"/>
    <x v="31"/>
    <s v="PA"/>
    <x v="17"/>
    <x v="0"/>
    <d v="2024-12-11T00:00:00"/>
    <d v="1899-12-30T16:33:21"/>
    <d v="2024-12-11T00:00:00"/>
    <d v="1899-12-30T16:35:48"/>
    <d v="2024-12-11T00:00:00"/>
    <d v="1899-12-30T17:36:22"/>
    <x v="0"/>
    <x v="0"/>
    <s v="3116015271"/>
    <s v="FBO"/>
    <d v="1899-12-30T01:03:01"/>
    <x v="2351"/>
    <d v="1899-12-30T00:02:27"/>
    <s v="Granel"/>
    <s v="E001"/>
    <x v="2"/>
    <d v="1899-12-30T01:03:01"/>
    <d v="1899-12-30T01:00:34"/>
    <x v="10"/>
    <x v="7"/>
    <x v="4"/>
    <x v="1"/>
    <n v="0"/>
    <n v="0"/>
    <x v="0"/>
    <x v="3"/>
    <x v="0"/>
    <n v="0"/>
    <x v="3"/>
    <x v="0"/>
    <d v="1899-12-30T00:02:27"/>
    <d v="1899-12-30T00:02:27"/>
    <x v="0"/>
    <m/>
    <m/>
    <d v="1899-12-30T00:00:00"/>
    <d v="1899-12-30T01:03:01"/>
    <n v="4"/>
    <d v="1899-12-30T00:02:27"/>
    <n v="63.016666666660797"/>
    <x v="10"/>
    <x v="0"/>
  </r>
  <r>
    <x v="3"/>
    <s v="2024005066"/>
    <x v="0"/>
    <x v="693"/>
    <s v="ELU3931W"/>
    <d v="2024-12-11T00:00:00"/>
    <x v="1"/>
    <s v="393"/>
    <x v="29"/>
    <s v="PA"/>
    <x v="2"/>
    <x v="0"/>
    <d v="2024-12-11T00:00:00"/>
    <d v="1899-12-30T16:35:36"/>
    <d v="2024-12-11T00:00:00"/>
    <d v="1899-12-30T17:49:03"/>
    <d v="2024-12-11T00:00:00"/>
    <d v="1899-12-30T17:51:46"/>
    <x v="0"/>
    <x v="16"/>
    <s v="3116015272"/>
    <s v="EXW"/>
    <d v="1899-12-30T01:16:10"/>
    <x v="2078"/>
    <d v="1899-12-30T01:13:27"/>
    <s v="Granel"/>
    <s v="E001"/>
    <x v="1"/>
    <d v="1899-12-30T01:16:10"/>
    <d v="1899-12-30T00:02:43"/>
    <x v="10"/>
    <x v="7"/>
    <x v="4"/>
    <x v="1"/>
    <n v="0"/>
    <n v="0"/>
    <x v="0"/>
    <x v="3"/>
    <x v="0"/>
    <n v="0"/>
    <x v="3"/>
    <x v="0"/>
    <d v="1899-12-30T01:13:27"/>
    <d v="1899-12-30T00:15:27"/>
    <x v="0"/>
    <m/>
    <m/>
    <d v="1899-12-30T00:00:00"/>
    <d v="1899-12-30T01:16:10"/>
    <n v="4"/>
    <d v="1899-12-30T01:13:27"/>
    <n v="76.16666666666876"/>
    <x v="10"/>
    <x v="0"/>
  </r>
  <r>
    <x v="3"/>
    <s v="2024005071"/>
    <x v="0"/>
    <x v="827"/>
    <s v="E2785MTN"/>
    <d v="2024-12-12T00:00:00"/>
    <x v="1"/>
    <s v="3146"/>
    <x v="28"/>
    <s v="PA"/>
    <x v="17"/>
    <x v="0"/>
    <d v="2024-12-12T00:00:00"/>
    <d v="1899-12-30T07:53:46"/>
    <d v="2024-12-12T00:00:00"/>
    <d v="1899-12-30T08:31:58"/>
    <d v="2024-12-12T00:00:00"/>
    <d v="1899-12-30T08:30:21"/>
    <x v="0"/>
    <x v="0"/>
    <s v="3116015273"/>
    <s v="FBO"/>
    <d v="1899-12-30T00:39:49"/>
    <x v="1954"/>
    <d v="1899-12-30T00:38:12"/>
    <s v="Granel"/>
    <s v="E001"/>
    <x v="2"/>
    <d v="1899-12-30T00:36:35"/>
    <n v="-1.1226851851899866E-3"/>
    <x v="1"/>
    <x v="8"/>
    <x v="4"/>
    <x v="1"/>
    <n v="0"/>
    <n v="0"/>
    <x v="0"/>
    <x v="3"/>
    <x v="0"/>
    <n v="0"/>
    <x v="3"/>
    <x v="1"/>
    <d v="1899-12-30T00:38:12"/>
    <d v="1899-12-30T00:38:12"/>
    <x v="1"/>
    <m/>
    <m/>
    <d v="1899-12-30T00:00:00"/>
    <d v="1899-12-30T00:36:35"/>
    <n v="5"/>
    <d v="1899-12-30T00:38:12"/>
    <n v="36.583333333329591"/>
    <x v="1"/>
    <x v="1"/>
  </r>
  <r>
    <x v="3"/>
    <s v="2024005072"/>
    <x v="0"/>
    <x v="824"/>
    <s v="E6496KCR"/>
    <d v="2024-12-12T00:00:00"/>
    <x v="1"/>
    <s v="3146"/>
    <x v="28"/>
    <s v="PA"/>
    <x v="17"/>
    <x v="0"/>
    <d v="2024-12-12T00:00:00"/>
    <d v="1899-12-30T07:55:42"/>
    <d v="2024-12-12T00:00:00"/>
    <d v="1899-12-30T08:44:54"/>
    <d v="2024-12-12T00:00:00"/>
    <d v="1899-12-30T08:46:40"/>
    <x v="0"/>
    <x v="0"/>
    <s v="3116015274"/>
    <s v="EXW"/>
    <d v="1899-12-30T00:50:58"/>
    <x v="2352"/>
    <d v="1899-12-30T00:49:12"/>
    <s v="Granel"/>
    <s v="E001"/>
    <x v="1"/>
    <d v="1899-12-30T00:50:58"/>
    <d v="1899-12-30T00:01:46"/>
    <x v="1"/>
    <x v="8"/>
    <x v="4"/>
    <x v="1"/>
    <n v="0"/>
    <n v="0"/>
    <x v="0"/>
    <x v="3"/>
    <x v="0"/>
    <n v="0"/>
    <x v="3"/>
    <x v="0"/>
    <d v="1899-12-30T00:49:12"/>
    <d v="1899-12-30T00:04:12"/>
    <x v="0"/>
    <m/>
    <m/>
    <d v="1899-12-30T00:00:00"/>
    <d v="1899-12-30T00:50:58"/>
    <n v="5"/>
    <d v="1899-12-30T00:49:12"/>
    <n v="50.966666666668743"/>
    <x v="1"/>
    <x v="0"/>
  </r>
  <r>
    <x v="3"/>
    <s v="2024005079"/>
    <x v="0"/>
    <x v="822"/>
    <s v="E7141KVS"/>
    <d v="2024-12-12T00:00:00"/>
    <x v="1"/>
    <s v="393"/>
    <x v="29"/>
    <s v="PA"/>
    <x v="17"/>
    <x v="0"/>
    <d v="2024-12-12T00:00:00"/>
    <d v="1899-12-30T12:06:39"/>
    <d v="2024-12-12T00:00:00"/>
    <d v="1899-12-30T12:51:51"/>
    <d v="2024-12-12T00:00:00"/>
    <d v="1899-12-30T12:50:11"/>
    <x v="0"/>
    <x v="0"/>
    <s v="3116015275"/>
    <s v="EXW"/>
    <d v="1899-12-30T00:46:52"/>
    <x v="2353"/>
    <d v="1899-12-30T00:45:12"/>
    <s v="Granel"/>
    <s v="E001"/>
    <x v="1"/>
    <d v="1899-12-30T00:43:32"/>
    <n v="-1.1574074074000018E-3"/>
    <x v="6"/>
    <x v="8"/>
    <x v="4"/>
    <x v="1"/>
    <n v="0"/>
    <n v="0"/>
    <x v="0"/>
    <x v="3"/>
    <x v="0"/>
    <n v="0"/>
    <x v="3"/>
    <x v="1"/>
    <d v="1899-12-30T00:45:12"/>
    <d v="1899-12-30T00:00:12"/>
    <x v="1"/>
    <m/>
    <m/>
    <d v="1899-12-30T00:00:00"/>
    <d v="1899-12-30T00:43:32"/>
    <n v="5"/>
    <d v="1899-12-30T00:45:12"/>
    <n v="43.533333333331079"/>
    <x v="5"/>
    <x v="1"/>
  </r>
  <r>
    <x v="3"/>
    <s v="2024005081"/>
    <x v="0"/>
    <x v="827"/>
    <s v="E2785MTN"/>
    <d v="2024-12-12T00:00:00"/>
    <x v="1"/>
    <s v="3146"/>
    <x v="28"/>
    <s v="PA"/>
    <x v="17"/>
    <x v="0"/>
    <d v="2024-12-12T00:00:00"/>
    <d v="1899-12-30T15:00:55"/>
    <d v="2024-12-12T00:00:00"/>
    <d v="1899-12-30T15:04:15"/>
    <d v="2024-12-12T00:00:00"/>
    <d v="1899-12-30T15:26:42"/>
    <x v="0"/>
    <x v="0"/>
    <s v="3116015276"/>
    <s v="FBO"/>
    <d v="1899-12-30T00:25:47"/>
    <x v="1739"/>
    <d v="1899-12-30T00:03:20"/>
    <s v="Granel"/>
    <s v="E001"/>
    <x v="2"/>
    <d v="1899-12-30T00:25:47"/>
    <d v="1899-12-30T00:22:27"/>
    <x v="14"/>
    <x v="8"/>
    <x v="4"/>
    <x v="1"/>
    <n v="0"/>
    <n v="0"/>
    <x v="0"/>
    <x v="3"/>
    <x v="0"/>
    <n v="0"/>
    <x v="3"/>
    <x v="1"/>
    <d v="1899-12-30T00:03:20"/>
    <d v="1899-12-30T00:03:20"/>
    <x v="0"/>
    <m/>
    <m/>
    <d v="1899-12-30T00:00:00"/>
    <d v="1899-12-30T00:25:47"/>
    <n v="5"/>
    <d v="1899-12-30T00:03:20"/>
    <n v="25.783333333343972"/>
    <x v="6"/>
    <x v="1"/>
  </r>
  <r>
    <x v="3"/>
    <s v=""/>
    <x v="0"/>
    <x v="835"/>
    <s v="E5592GYZ"/>
    <d v="2024-12-12T00:00:00"/>
    <x v="1"/>
    <s v="393"/>
    <x v="29"/>
    <s v="PA"/>
    <x v="2"/>
    <x v="0"/>
    <d v="2024-12-12T00:00:00"/>
    <d v="1899-12-30T15:32:37"/>
    <d v="2024-12-12T00:00:00"/>
    <d v="1899-12-30T17:09:53"/>
    <d v="2024-12-12T00:00:00"/>
    <d v="1899-12-30T17:11:52"/>
    <x v="170"/>
    <x v="16"/>
    <s v="3116015277"/>
    <s v="EXW"/>
    <d v="1899-12-30T01:39:15"/>
    <x v="2081"/>
    <d v="1899-12-30T01:37:16"/>
    <s v="Granel"/>
    <s v="E001"/>
    <x v="1"/>
    <d v="1899-12-30T01:39:15"/>
    <d v="1899-12-30T00:01:59"/>
    <x v="14"/>
    <x v="8"/>
    <x v="4"/>
    <x v="1"/>
    <n v="0"/>
    <n v="0"/>
    <x v="0"/>
    <x v="3"/>
    <x v="0"/>
    <n v="0"/>
    <x v="3"/>
    <x v="2"/>
    <d v="1899-12-30T01:37:16"/>
    <d v="1899-12-30T00:39:16"/>
    <x v="0"/>
    <m/>
    <m/>
    <d v="1899-12-30T00:00:00"/>
    <d v="1899-12-30T01:39:15"/>
    <n v="5"/>
    <d v="1899-12-30T01:37:16"/>
    <n v="99.249999999998408"/>
    <x v="10"/>
    <x v="0"/>
  </r>
  <r>
    <x v="3"/>
    <s v="2024005088"/>
    <x v="0"/>
    <x v="824"/>
    <s v="E6496KCR"/>
    <d v="2024-12-13T00:00:00"/>
    <x v="1"/>
    <s v="3146"/>
    <x v="28"/>
    <s v="PA"/>
    <x v="17"/>
    <x v="0"/>
    <d v="2024-12-13T00:00:00"/>
    <d v="1899-12-30T07:56:44"/>
    <d v="2024-12-13T00:00:00"/>
    <d v="1899-12-30T08:25:16"/>
    <d v="2024-12-13T00:00:00"/>
    <d v="1899-12-30T08:34:34"/>
    <x v="0"/>
    <x v="0"/>
    <s v="3116015278"/>
    <s v="EXW"/>
    <d v="1899-12-30T00:37:50"/>
    <x v="2354"/>
    <d v="1899-12-30T00:28:32"/>
    <s v="Granel"/>
    <s v="E001"/>
    <x v="1"/>
    <d v="1899-12-30T00:37:50"/>
    <d v="1899-12-30T00:09:18"/>
    <x v="1"/>
    <x v="9"/>
    <x v="4"/>
    <x v="1"/>
    <n v="0"/>
    <n v="0"/>
    <x v="0"/>
    <x v="3"/>
    <x v="0"/>
    <n v="0"/>
    <x v="3"/>
    <x v="1"/>
    <d v="1899-12-30T00:28:32"/>
    <d v="1899-12-30T00:28:32"/>
    <x v="0"/>
    <m/>
    <m/>
    <d v="1899-12-30T00:00:00"/>
    <d v="1899-12-30T00:37:50"/>
    <n v="6"/>
    <d v="1899-12-30T00:28:32"/>
    <n v="37.833333333336022"/>
    <x v="1"/>
    <x v="1"/>
  </r>
  <r>
    <x v="3"/>
    <s v="2024005091"/>
    <x v="0"/>
    <x v="829"/>
    <s v="E3670HBF"/>
    <d v="2024-12-13T00:00:00"/>
    <x v="1"/>
    <s v="393"/>
    <x v="29"/>
    <s v="PA"/>
    <x v="17"/>
    <x v="0"/>
    <d v="2024-12-13T00:00:00"/>
    <d v="1899-12-30T09:19:51"/>
    <d v="2024-12-13T00:00:00"/>
    <d v="1899-12-30T09:53:50"/>
    <d v="2024-12-13T00:00:00"/>
    <d v="1899-12-30T09:52:06"/>
    <x v="0"/>
    <x v="0"/>
    <s v="3116015279"/>
    <s v="EXW"/>
    <d v="1899-12-30T00:35:43"/>
    <x v="2355"/>
    <d v="1899-12-30T00:33:59"/>
    <s v="Granel"/>
    <s v="E001"/>
    <x v="1"/>
    <d v="1899-12-30T00:32:15"/>
    <n v="-1.2037037036999876E-3"/>
    <x v="3"/>
    <x v="9"/>
    <x v="4"/>
    <x v="1"/>
    <n v="0"/>
    <n v="0"/>
    <x v="0"/>
    <x v="3"/>
    <x v="0"/>
    <n v="0"/>
    <x v="3"/>
    <x v="1"/>
    <d v="1899-12-30T00:33:59"/>
    <d v="1899-12-30T00:33:59"/>
    <x v="1"/>
    <m/>
    <m/>
    <d v="1899-12-30T00:00:00"/>
    <d v="1899-12-30T00:32:15"/>
    <n v="6"/>
    <d v="1899-12-30T00:33:59"/>
    <n v="32.250000000009599"/>
    <x v="2"/>
    <x v="1"/>
  </r>
  <r>
    <x v="3"/>
    <s v="2024005093"/>
    <x v="0"/>
    <x v="684"/>
    <s v="E7567GYY"/>
    <d v="2024-12-13T00:00:00"/>
    <x v="1"/>
    <s v="399"/>
    <x v="31"/>
    <s v="PA"/>
    <x v="17"/>
    <x v="0"/>
    <d v="2024-12-13T00:00:00"/>
    <d v="1899-12-30T10:39:31"/>
    <d v="2024-12-13T00:00:00"/>
    <d v="1899-12-30T10:43:28"/>
    <d v="2024-12-13T00:00:00"/>
    <d v="1899-12-30T11:20:54"/>
    <x v="0"/>
    <x v="0"/>
    <s v="3116015280"/>
    <s v="FBO"/>
    <d v="1899-12-30T00:41:23"/>
    <x v="2356"/>
    <d v="1899-12-30T00:03:57"/>
    <s v="Granel"/>
    <s v="E001"/>
    <x v="2"/>
    <d v="1899-12-30T00:41:23"/>
    <d v="1899-12-30T00:37:26"/>
    <x v="4"/>
    <x v="9"/>
    <x v="4"/>
    <x v="1"/>
    <n v="0"/>
    <n v="0"/>
    <x v="0"/>
    <x v="3"/>
    <x v="0"/>
    <n v="0"/>
    <x v="3"/>
    <x v="1"/>
    <d v="1899-12-30T00:03:57"/>
    <d v="1899-12-30T00:03:57"/>
    <x v="0"/>
    <m/>
    <m/>
    <d v="1899-12-30T00:00:00"/>
    <d v="1899-12-30T00:41:23"/>
    <n v="6"/>
    <d v="1899-12-30T00:03:57"/>
    <n v="41.38333333332475"/>
    <x v="4"/>
    <x v="1"/>
  </r>
  <r>
    <x v="3"/>
    <s v="2024005094"/>
    <x v="0"/>
    <x v="836"/>
    <s v="E4423MVM"/>
    <d v="2024-12-13T00:00:00"/>
    <x v="1"/>
    <s v="3324"/>
    <x v="32"/>
    <s v="PA"/>
    <x v="17"/>
    <x v="0"/>
    <d v="2024-12-13T00:00:00"/>
    <d v="1899-12-30T10:44:52"/>
    <d v="2024-12-13T00:00:00"/>
    <d v="1899-12-30T11:40:45"/>
    <d v="2024-12-13T00:00:00"/>
    <d v="1899-12-30T11:39:10"/>
    <x v="0"/>
    <x v="0"/>
    <s v="3116015281"/>
    <s v="FBO"/>
    <d v="1899-12-30T00:57:28"/>
    <x v="2339"/>
    <d v="1899-12-30T00:55:53"/>
    <s v="Granel"/>
    <s v="E001"/>
    <x v="2"/>
    <d v="1899-12-30T00:54:18"/>
    <n v="-1.0995370370300295E-3"/>
    <x v="4"/>
    <x v="9"/>
    <x v="4"/>
    <x v="1"/>
    <n v="0"/>
    <n v="0"/>
    <x v="0"/>
    <x v="1"/>
    <x v="0"/>
    <n v="0"/>
    <x v="3"/>
    <x v="0"/>
    <d v="1899-12-30T00:55:53"/>
    <d v="1899-12-30T00:10:53"/>
    <x v="1"/>
    <m/>
    <m/>
    <d v="1899-12-30T00:00:00"/>
    <d v="1899-12-30T00:54:18"/>
    <n v="6"/>
    <d v="1899-12-30T00:55:53"/>
    <n v="54.300000000009604"/>
    <x v="4"/>
    <x v="0"/>
  </r>
  <r>
    <x v="3"/>
    <s v="2024005092"/>
    <x v="0"/>
    <x v="693"/>
    <s v="ELU3931W"/>
    <d v="2024-12-13T00:00:00"/>
    <x v="1"/>
    <s v="393"/>
    <x v="29"/>
    <s v="PA"/>
    <x v="2"/>
    <x v="0"/>
    <d v="2024-12-13T00:00:00"/>
    <d v="1899-12-30T09:35:27"/>
    <d v="2024-12-13T00:00:00"/>
    <d v="1899-12-30T10:52:19"/>
    <d v="2024-12-13T00:00:00"/>
    <d v="1899-12-30T11:44:27"/>
    <x v="0"/>
    <x v="16"/>
    <s v="3116015282"/>
    <s v="EXW"/>
    <d v="1899-12-30T02:09:00"/>
    <x v="2357"/>
    <d v="1899-12-30T01:16:52"/>
    <s v="Granel"/>
    <s v="E001"/>
    <x v="1"/>
    <d v="1899-12-30T02:09:00"/>
    <d v="1899-12-30T00:52:08"/>
    <x v="3"/>
    <x v="9"/>
    <x v="4"/>
    <x v="1"/>
    <n v="0"/>
    <n v="0"/>
    <x v="0"/>
    <x v="3"/>
    <x v="0"/>
    <n v="0"/>
    <x v="3"/>
    <x v="2"/>
    <d v="1899-12-30T01:16:52"/>
    <d v="1899-12-30T00:18:52"/>
    <x v="0"/>
    <m/>
    <m/>
    <d v="1899-12-30T00:00:00"/>
    <d v="1899-12-30T02:09:00"/>
    <n v="6"/>
    <d v="1899-12-30T01:16:52"/>
    <n v="128.99999999999514"/>
    <x v="4"/>
    <x v="0"/>
  </r>
  <r>
    <x v="3"/>
    <s v=""/>
    <x v="0"/>
    <x v="837"/>
    <s v="E4674KFL"/>
    <d v="2024-12-13T00:00:00"/>
    <x v="1"/>
    <s v="393"/>
    <x v="29"/>
    <s v="PA"/>
    <x v="2"/>
    <x v="0"/>
    <d v="2024-12-13T00:00:00"/>
    <d v="1899-12-30T12:50:02"/>
    <d v="2024-12-13T00:00:00"/>
    <d v="1899-12-30T12:50:19"/>
    <d v="2024-12-13T00:00:00"/>
    <d v="1899-12-30T12:50:43"/>
    <x v="170"/>
    <x v="16"/>
    <s v="3116015283"/>
    <s v="EXW"/>
    <d v="1899-12-30T00:00:41"/>
    <x v="1808"/>
    <d v="1899-12-30T00:00:17"/>
    <s v="Granel"/>
    <s v="E001"/>
    <x v="1"/>
    <d v="1899-12-30T00:00:41"/>
    <d v="1899-12-30T00:00:24"/>
    <x v="6"/>
    <x v="9"/>
    <x v="4"/>
    <x v="1"/>
    <n v="1"/>
    <n v="0"/>
    <x v="1"/>
    <x v="3"/>
    <x v="0"/>
    <n v="1"/>
    <x v="3"/>
    <x v="1"/>
    <d v="1899-12-30T00:00:17"/>
    <d v="1899-12-30T00:00:17"/>
    <x v="0"/>
    <m/>
    <m/>
    <d v="1899-12-30T00:00:00"/>
    <d v="1899-12-30T00:00:41"/>
    <n v="6"/>
    <d v="1899-12-30T00:00:17"/>
    <n v="0.68333333333765012"/>
    <x v="5"/>
    <x v="1"/>
  </r>
  <r>
    <x v="3"/>
    <s v="2024005096"/>
    <x v="0"/>
    <x v="831"/>
    <s v="E5966DNB"/>
    <d v="2024-12-13T00:00:00"/>
    <x v="1"/>
    <s v="393"/>
    <x v="29"/>
    <s v="PA"/>
    <x v="17"/>
    <x v="0"/>
    <d v="2024-12-13T00:00:00"/>
    <d v="1899-12-30T11:53:10"/>
    <d v="2024-12-13T00:00:00"/>
    <d v="1899-12-30T12:51:36"/>
    <d v="2024-12-13T00:00:00"/>
    <d v="1899-12-30T12:49:59"/>
    <x v="0"/>
    <x v="0"/>
    <s v="3116015284"/>
    <s v="EXW"/>
    <d v="1899-12-30T01:00:03"/>
    <x v="1954"/>
    <d v="1899-12-30T00:58:26"/>
    <s v="Granel"/>
    <s v="E001"/>
    <x v="1"/>
    <d v="1899-12-30T00:56:49"/>
    <n v="-1.1226851851801056E-3"/>
    <x v="5"/>
    <x v="9"/>
    <x v="4"/>
    <x v="1"/>
    <n v="0"/>
    <n v="0"/>
    <x v="0"/>
    <x v="3"/>
    <x v="0"/>
    <n v="0"/>
    <x v="3"/>
    <x v="0"/>
    <d v="1899-12-30T00:58:26"/>
    <d v="1899-12-30T00:00:26"/>
    <x v="1"/>
    <m/>
    <m/>
    <d v="1899-12-30T00:00:00"/>
    <d v="1899-12-30T00:56:49"/>
    <n v="6"/>
    <d v="1899-12-30T00:58:26"/>
    <n v="56.816666666668695"/>
    <x v="5"/>
    <x v="0"/>
  </r>
  <r>
    <x v="3"/>
    <s v="2024005101"/>
    <x v="0"/>
    <x v="684"/>
    <s v="E7567GYY"/>
    <d v="2024-12-13T00:00:00"/>
    <x v="1"/>
    <s v="399"/>
    <x v="31"/>
    <s v="PA"/>
    <x v="17"/>
    <x v="0"/>
    <d v="2024-12-13T00:00:00"/>
    <d v="1899-12-30T16:00:52"/>
    <d v="2024-12-13T00:00:00"/>
    <d v="1899-12-30T16:03:41"/>
    <d v="2024-12-13T00:00:00"/>
    <d v="1899-12-30T16:33:28"/>
    <x v="0"/>
    <x v="0"/>
    <s v="3116015285"/>
    <s v="FBO"/>
    <d v="1899-12-30T00:32:36"/>
    <x v="1797"/>
    <d v="1899-12-30T00:02:49"/>
    <s v="Granel"/>
    <s v="E001"/>
    <x v="2"/>
    <d v="1899-12-30T00:32:36"/>
    <d v="1899-12-30T00:29:47"/>
    <x v="10"/>
    <x v="9"/>
    <x v="4"/>
    <x v="1"/>
    <n v="0"/>
    <n v="0"/>
    <x v="0"/>
    <x v="3"/>
    <x v="0"/>
    <n v="0"/>
    <x v="3"/>
    <x v="1"/>
    <d v="1899-12-30T00:02:49"/>
    <d v="1899-12-30T00:02:49"/>
    <x v="0"/>
    <m/>
    <m/>
    <d v="1899-12-30T00:00:00"/>
    <d v="1899-12-30T00:32:36"/>
    <n v="6"/>
    <d v="1899-12-30T00:02:49"/>
    <n v="32.600000000001579"/>
    <x v="9"/>
    <x v="1"/>
  </r>
  <r>
    <x v="3"/>
    <s v="2024005103"/>
    <x v="0"/>
    <x v="828"/>
    <s v="E8651FLH"/>
    <d v="2024-12-13T00:00:00"/>
    <x v="1"/>
    <s v="3146"/>
    <x v="28"/>
    <s v="PA"/>
    <x v="17"/>
    <x v="0"/>
    <d v="2024-12-13T00:00:00"/>
    <d v="1899-12-30T16:09:56"/>
    <d v="2024-12-13T00:00:00"/>
    <d v="1899-12-30T16:12:55"/>
    <d v="2024-12-13T00:00:00"/>
    <d v="1899-12-30T16:48:41"/>
    <x v="0"/>
    <x v="0"/>
    <s v="3116015286"/>
    <s v="EXW"/>
    <d v="1899-12-30T00:38:45"/>
    <x v="2358"/>
    <d v="1899-12-30T00:02:59"/>
    <s v="Granel"/>
    <s v="E001"/>
    <x v="1"/>
    <d v="1899-12-30T00:38:45"/>
    <d v="1899-12-30T00:35:46"/>
    <x v="10"/>
    <x v="9"/>
    <x v="4"/>
    <x v="1"/>
    <n v="0"/>
    <n v="0"/>
    <x v="0"/>
    <x v="3"/>
    <x v="0"/>
    <n v="0"/>
    <x v="3"/>
    <x v="1"/>
    <d v="1899-12-30T00:02:59"/>
    <d v="1899-12-30T00:02:59"/>
    <x v="0"/>
    <m/>
    <m/>
    <d v="1899-12-30T00:00:00"/>
    <d v="1899-12-30T00:38:45"/>
    <n v="6"/>
    <d v="1899-12-30T00:02:59"/>
    <n v="38.75000000001117"/>
    <x v="9"/>
    <x v="1"/>
  </r>
  <r>
    <x v="3"/>
    <s v="2024005100"/>
    <x v="0"/>
    <x v="822"/>
    <s v="E7141KVS"/>
    <d v="2024-12-13T00:00:00"/>
    <x v="1"/>
    <s v="393"/>
    <x v="29"/>
    <s v="PA"/>
    <x v="17"/>
    <x v="0"/>
    <d v="2024-12-13T00:00:00"/>
    <d v="1899-12-30T15:58:20"/>
    <d v="2024-12-13T00:00:00"/>
    <d v="1899-12-30T17:01:30"/>
    <d v="2024-12-13T00:00:00"/>
    <d v="1899-12-30T16:59:59"/>
    <x v="0"/>
    <x v="0"/>
    <s v="3116015287"/>
    <s v="EXW"/>
    <d v="1899-12-30T01:04:41"/>
    <x v="2345"/>
    <d v="1899-12-30T01:03:10"/>
    <s v="Granel"/>
    <s v="E001"/>
    <x v="1"/>
    <d v="1899-12-30T01:01:39"/>
    <n v="-1.0532407407399802E-3"/>
    <x v="14"/>
    <x v="9"/>
    <x v="4"/>
    <x v="1"/>
    <n v="0"/>
    <n v="0"/>
    <x v="0"/>
    <x v="3"/>
    <x v="0"/>
    <n v="0"/>
    <x v="3"/>
    <x v="0"/>
    <d v="1899-12-30T01:03:10"/>
    <d v="1899-12-30T00:05:10"/>
    <x v="1"/>
    <m/>
    <m/>
    <d v="1899-12-30T00:00:00"/>
    <d v="1899-12-30T01:01:39"/>
    <n v="6"/>
    <d v="1899-12-30T01:03:10"/>
    <n v="61.650000000000041"/>
    <x v="9"/>
    <x v="0"/>
  </r>
  <r>
    <x v="3"/>
    <s v="2024005104"/>
    <x v="0"/>
    <x v="838"/>
    <s v="E6231JGH"/>
    <d v="2024-12-13T00:00:00"/>
    <x v="1"/>
    <s v="3324"/>
    <x v="32"/>
    <s v="PA"/>
    <x v="17"/>
    <x v="0"/>
    <d v="2024-12-13T00:00:00"/>
    <d v="1899-12-30T16:27:25"/>
    <d v="2024-12-13T00:00:00"/>
    <d v="1899-12-30T16:29:53"/>
    <d v="2024-12-13T00:00:00"/>
    <d v="1899-12-30T17:11:49"/>
    <x v="0"/>
    <x v="0"/>
    <s v="3116015288"/>
    <s v="FBO"/>
    <d v="1899-12-30T00:44:24"/>
    <x v="1352"/>
    <d v="1899-12-30T00:02:28"/>
    <s v="Granel"/>
    <s v="E001"/>
    <x v="2"/>
    <d v="1899-12-30T00:44:24"/>
    <d v="1899-12-30T00:41:56"/>
    <x v="10"/>
    <x v="9"/>
    <x v="4"/>
    <x v="1"/>
    <n v="0"/>
    <n v="0"/>
    <x v="0"/>
    <x v="1"/>
    <x v="0"/>
    <n v="0"/>
    <x v="3"/>
    <x v="1"/>
    <d v="1899-12-30T00:02:28"/>
    <d v="1899-12-30T00:02:28"/>
    <x v="0"/>
    <m/>
    <m/>
    <d v="1899-12-30T00:00:00"/>
    <d v="1899-12-30T00:44:24"/>
    <n v="6"/>
    <d v="1899-12-30T00:02:28"/>
    <n v="44.399999999995266"/>
    <x v="10"/>
    <x v="1"/>
  </r>
  <r>
    <x v="3"/>
    <s v="2024005085"/>
    <x v="0"/>
    <x v="825"/>
    <s v="E9604JJP"/>
    <d v="2024-12-13T00:00:00"/>
    <x v="1"/>
    <s v="395"/>
    <x v="30"/>
    <s v="PA"/>
    <x v="2"/>
    <x v="0"/>
    <d v="2024-12-12T00:00:00"/>
    <d v="1899-12-30T15:32:42"/>
    <d v="2024-12-13T00:00:00"/>
    <d v="1899-12-30T17:16:12"/>
    <d v="2024-12-13T00:00:00"/>
    <d v="1899-12-30T17:16:54"/>
    <x v="0"/>
    <x v="16"/>
    <s v="3116015289"/>
    <s v="EXW"/>
    <d v="1899-12-30T17:44:12"/>
    <x v="2359"/>
    <d v="1899-12-30T17:43:30"/>
    <s v="Granel"/>
    <s v="E001"/>
    <x v="1"/>
    <d v="1899-12-30T01:44:12"/>
    <d v="1899-12-30T00:00:42"/>
    <x v="14"/>
    <x v="9"/>
    <x v="4"/>
    <x v="1"/>
    <n v="0"/>
    <n v="0"/>
    <x v="0"/>
    <x v="3"/>
    <x v="0"/>
    <n v="0"/>
    <x v="3"/>
    <x v="2"/>
    <d v="1899-12-30T17:43:30"/>
    <d v="1899-12-30T16:45:30"/>
    <x v="1"/>
    <m/>
    <m/>
    <d v="1899-12-30T00:00:00"/>
    <d v="1899-12-30T01:44:12"/>
    <n v="6"/>
    <d v="1899-12-30T01:43:30"/>
    <n v="104.19999999999838"/>
    <x v="10"/>
    <x v="0"/>
  </r>
  <r>
    <x v="3"/>
    <s v=""/>
    <x v="0"/>
    <x v="839"/>
    <s v="E2073BGN"/>
    <d v="2024-12-13T00:00:00"/>
    <x v="1"/>
    <s v="393"/>
    <x v="29"/>
    <s v="PA"/>
    <x v="2"/>
    <x v="0"/>
    <d v="2024-12-13T00:00:00"/>
    <d v="1899-12-30T17:18:18"/>
    <d v="2024-12-13T00:00:00"/>
    <d v="1899-12-30T17:18:31"/>
    <d v="2024-12-13T00:00:00"/>
    <d v="1899-12-30T17:19:03"/>
    <x v="170"/>
    <x v="16"/>
    <s v="3116015290"/>
    <s v="EXW"/>
    <d v="1899-12-30T00:00:45"/>
    <x v="2360"/>
    <d v="1899-12-30T00:00:13"/>
    <s v="Granel"/>
    <s v="E001"/>
    <x v="1"/>
    <d v="1899-12-30T00:00:45"/>
    <d v="1899-12-30T00:00:32"/>
    <x v="8"/>
    <x v="9"/>
    <x v="4"/>
    <x v="1"/>
    <n v="1"/>
    <n v="0"/>
    <x v="1"/>
    <x v="3"/>
    <x v="0"/>
    <n v="1"/>
    <x v="3"/>
    <x v="1"/>
    <d v="1899-12-30T00:00:13"/>
    <d v="1899-12-30T00:00:13"/>
    <x v="0"/>
    <m/>
    <m/>
    <d v="1899-12-30T00:00:00"/>
    <d v="1899-12-30T00:00:45"/>
    <n v="6"/>
    <d v="1899-12-30T00:00:13"/>
    <n v="0.7499999999951612"/>
    <x v="10"/>
    <x v="1"/>
  </r>
  <r>
    <x v="3"/>
    <s v="2024005102"/>
    <x v="0"/>
    <x v="693"/>
    <s v="ELU3931W"/>
    <d v="2024-12-13T00:00:00"/>
    <x v="1"/>
    <s v="393"/>
    <x v="29"/>
    <s v="PA"/>
    <x v="2"/>
    <x v="0"/>
    <d v="2024-12-13T00:00:00"/>
    <d v="1899-12-30T16:02:17"/>
    <d v="2024-12-13T00:00:00"/>
    <d v="1899-12-30T17:20:20"/>
    <d v="2024-12-13T00:00:00"/>
    <d v="1899-12-30T17:21:07"/>
    <x v="170"/>
    <x v="16"/>
    <s v="3116015291"/>
    <s v="EXW"/>
    <d v="1899-12-30T01:18:50"/>
    <x v="2361"/>
    <d v="1899-12-30T01:18:03"/>
    <s v="Granel"/>
    <s v="E001"/>
    <x v="1"/>
    <d v="1899-12-30T01:18:50"/>
    <d v="1899-12-30T00:00:47"/>
    <x v="10"/>
    <x v="9"/>
    <x v="4"/>
    <x v="1"/>
    <n v="0"/>
    <n v="0"/>
    <x v="0"/>
    <x v="3"/>
    <x v="0"/>
    <n v="0"/>
    <x v="3"/>
    <x v="0"/>
    <d v="1899-12-30T01:18:03"/>
    <d v="1899-12-30T00:20:03"/>
    <x v="0"/>
    <m/>
    <m/>
    <d v="1899-12-30T00:00:00"/>
    <d v="1899-12-30T01:18:50"/>
    <n v="6"/>
    <d v="1899-12-30T01:18:03"/>
    <n v="78.833333333347312"/>
    <x v="10"/>
    <x v="0"/>
  </r>
  <r>
    <x v="3"/>
    <s v=""/>
    <x v="0"/>
    <x v="693"/>
    <s v="ELU3931W"/>
    <d v="2024-12-13T00:00:00"/>
    <x v="1"/>
    <s v="395"/>
    <x v="30"/>
    <s v="PA"/>
    <x v="2"/>
    <x v="0"/>
    <d v="2024-12-13T00:00:00"/>
    <d v="1899-12-30T17:22:25"/>
    <d v="2024-12-13T00:00:00"/>
    <d v="1899-12-30T17:22:40"/>
    <d v="2024-12-13T00:00:00"/>
    <d v="1899-12-30T17:23:04"/>
    <x v="170"/>
    <x v="16"/>
    <s v="3116015292"/>
    <s v="EXW"/>
    <d v="1899-12-30T00:00:39"/>
    <x v="1808"/>
    <d v="1899-12-30T00:00:15"/>
    <s v="Granel"/>
    <s v="E001"/>
    <x v="1"/>
    <d v="1899-12-30T00:00:39"/>
    <d v="1899-12-30T00:00:24"/>
    <x v="8"/>
    <x v="9"/>
    <x v="4"/>
    <x v="1"/>
    <n v="1"/>
    <n v="0"/>
    <x v="1"/>
    <x v="3"/>
    <x v="0"/>
    <n v="1"/>
    <x v="3"/>
    <x v="1"/>
    <d v="1899-12-30T00:00:15"/>
    <d v="1899-12-30T00:00:15"/>
    <x v="0"/>
    <m/>
    <m/>
    <d v="1899-12-30T00:00:00"/>
    <d v="1899-12-30T00:00:39"/>
    <n v="6"/>
    <d v="1899-12-30T00:00:15"/>
    <n v="0.65000000000170033"/>
    <x v="10"/>
    <x v="1"/>
  </r>
  <r>
    <x v="3"/>
    <s v="2024005106"/>
    <x v="0"/>
    <x v="827"/>
    <s v="E2785MTN"/>
    <d v="2024-12-16T00:00:00"/>
    <x v="1"/>
    <s v="3186"/>
    <x v="33"/>
    <s v="PA"/>
    <x v="17"/>
    <x v="0"/>
    <d v="2024-12-16T00:00:00"/>
    <d v="1899-12-30T07:50:57"/>
    <d v="2024-12-16T00:00:00"/>
    <d v="1899-12-30T08:13:24"/>
    <d v="2024-12-16T00:00:00"/>
    <d v="1899-12-30T08:40:05"/>
    <x v="0"/>
    <x v="0"/>
    <s v="3116015293"/>
    <s v="FBO"/>
    <d v="1899-12-30T00:49:08"/>
    <x v="1477"/>
    <d v="1899-12-30T00:22:27"/>
    <s v="Granel"/>
    <s v="E001"/>
    <x v="2"/>
    <d v="1899-12-30T00:49:08"/>
    <d v="1899-12-30T00:26:41"/>
    <x v="1"/>
    <x v="11"/>
    <x v="5"/>
    <x v="1"/>
    <n v="0"/>
    <n v="0"/>
    <x v="0"/>
    <x v="3"/>
    <x v="0"/>
    <n v="0"/>
    <x v="3"/>
    <x v="0"/>
    <d v="1899-12-30T00:22:27"/>
    <d v="1899-12-30T00:22:27"/>
    <x v="0"/>
    <m/>
    <m/>
    <d v="1899-12-30T00:00:00"/>
    <d v="1899-12-30T00:49:08"/>
    <n v="2"/>
    <d v="1899-12-30T00:22:27"/>
    <n v="49.133333333332828"/>
    <x v="1"/>
    <x v="0"/>
  </r>
  <r>
    <x v="3"/>
    <s v="2024005111"/>
    <x v="0"/>
    <x v="829"/>
    <s v="E3670HBF"/>
    <d v="2024-12-16T00:00:00"/>
    <x v="1"/>
    <s v="393"/>
    <x v="29"/>
    <s v="PA"/>
    <x v="17"/>
    <x v="0"/>
    <d v="2024-12-16T00:00:00"/>
    <d v="1899-12-30T09:56:26"/>
    <d v="2024-12-16T00:00:00"/>
    <d v="1899-12-30T10:31:18"/>
    <d v="2024-12-16T00:00:00"/>
    <d v="1899-12-30T10:29:43"/>
    <x v="0"/>
    <x v="0"/>
    <s v="3116015294"/>
    <s v="EXW"/>
    <d v="1899-12-30T00:36:27"/>
    <x v="2339"/>
    <d v="1899-12-30T00:34:52"/>
    <s v="Granel"/>
    <s v="E001"/>
    <x v="1"/>
    <d v="1899-12-30T00:33:17"/>
    <n v="-1.099537037039966E-3"/>
    <x v="3"/>
    <x v="11"/>
    <x v="5"/>
    <x v="1"/>
    <n v="0"/>
    <n v="0"/>
    <x v="0"/>
    <x v="3"/>
    <x v="0"/>
    <n v="0"/>
    <x v="3"/>
    <x v="1"/>
    <d v="1899-12-30T00:34:52"/>
    <d v="1899-12-30T00:34:52"/>
    <x v="1"/>
    <m/>
    <m/>
    <d v="1899-12-30T00:00:00"/>
    <d v="1899-12-30T00:33:17"/>
    <n v="2"/>
    <d v="1899-12-30T00:34:52"/>
    <n v="33.283333333339229"/>
    <x v="3"/>
    <x v="1"/>
  </r>
  <r>
    <x v="3"/>
    <s v=""/>
    <x v="0"/>
    <x v="679"/>
    <s v="E4243BFS"/>
    <d v="2024-12-16T00:00:00"/>
    <x v="1"/>
    <s v="395"/>
    <x v="30"/>
    <s v="PA"/>
    <x v="2"/>
    <x v="0"/>
    <d v="2024-12-16T00:00:00"/>
    <d v="1899-12-30T09:28:54"/>
    <d v="2024-12-16T00:00:00"/>
    <d v="1899-12-30T10:56:14"/>
    <d v="2024-12-16T00:00:00"/>
    <d v="1899-12-30T10:56:53"/>
    <x v="170"/>
    <x v="16"/>
    <s v="3116015295"/>
    <s v="EXW"/>
    <d v="1899-12-30T01:27:59"/>
    <x v="2362"/>
    <d v="1899-12-30T01:27:20"/>
    <s v="Granel"/>
    <s v="E001"/>
    <x v="1"/>
    <d v="1899-12-30T01:27:59"/>
    <d v="1899-12-30T00:00:39"/>
    <x v="3"/>
    <x v="11"/>
    <x v="5"/>
    <x v="1"/>
    <n v="0"/>
    <n v="0"/>
    <x v="0"/>
    <x v="3"/>
    <x v="0"/>
    <n v="0"/>
    <x v="3"/>
    <x v="0"/>
    <d v="1899-12-30T01:27:20"/>
    <d v="1899-12-30T00:29:20"/>
    <x v="0"/>
    <m/>
    <m/>
    <d v="1899-12-30T00:00:00"/>
    <d v="1899-12-30T01:27:59"/>
    <n v="2"/>
    <d v="1899-12-30T01:27:20"/>
    <n v="87.983333333337626"/>
    <x v="3"/>
    <x v="0"/>
  </r>
  <r>
    <x v="3"/>
    <s v=""/>
    <x v="0"/>
    <x v="679"/>
    <s v="E4243BFS"/>
    <d v="2024-12-16T00:00:00"/>
    <x v="1"/>
    <s v="393"/>
    <x v="29"/>
    <s v="PA"/>
    <x v="2"/>
    <x v="0"/>
    <d v="2024-12-16T00:00:00"/>
    <d v="1899-12-30T10:58:55"/>
    <d v="2024-12-16T00:00:00"/>
    <d v="1899-12-30T10:59:04"/>
    <d v="2024-12-16T00:00:00"/>
    <d v="1899-12-30T10:59:39"/>
    <x v="170"/>
    <x v="16"/>
    <s v="3116015296"/>
    <s v="EXW"/>
    <d v="1899-12-30T00:00:44"/>
    <x v="2363"/>
    <d v="1899-12-30T00:00:09"/>
    <s v="Granel"/>
    <s v="E001"/>
    <x v="1"/>
    <d v="1899-12-30T00:00:44"/>
    <d v="1899-12-30T00:00:35"/>
    <x v="4"/>
    <x v="11"/>
    <x v="5"/>
    <x v="1"/>
    <n v="1"/>
    <n v="0"/>
    <x v="1"/>
    <x v="3"/>
    <x v="0"/>
    <n v="1"/>
    <x v="3"/>
    <x v="1"/>
    <d v="1899-12-30T00:00:09"/>
    <d v="1899-12-30T00:00:09"/>
    <x v="0"/>
    <m/>
    <m/>
    <d v="1899-12-30T00:00:00"/>
    <d v="1899-12-30T00:00:44"/>
    <n v="2"/>
    <d v="1899-12-30T00:00:09"/>
    <n v="0.73333333333438055"/>
    <x v="3"/>
    <x v="1"/>
  </r>
  <r>
    <x v="3"/>
    <s v="2024005114"/>
    <x v="0"/>
    <x v="831"/>
    <s v="E5966DNB"/>
    <d v="2024-12-16T00:00:00"/>
    <x v="1"/>
    <s v="393"/>
    <x v="29"/>
    <s v="PA"/>
    <x v="17"/>
    <x v="0"/>
    <d v="2024-12-16T00:00:00"/>
    <d v="1899-12-30T12:07:51"/>
    <d v="2024-12-16T00:00:00"/>
    <d v="1899-12-30T12:43:27"/>
    <d v="2024-12-16T00:00:00"/>
    <d v="1899-12-30T12:43:56"/>
    <x v="0"/>
    <x v="0"/>
    <s v="3116015297"/>
    <s v="EXW"/>
    <d v="1899-12-30T00:36:05"/>
    <x v="1840"/>
    <d v="1899-12-30T00:35:36"/>
    <s v="Granel"/>
    <s v="E001"/>
    <x v="1"/>
    <d v="1899-12-30T00:36:05"/>
    <d v="1899-12-30T00:00:29"/>
    <x v="6"/>
    <x v="11"/>
    <x v="5"/>
    <x v="1"/>
    <n v="0"/>
    <n v="0"/>
    <x v="0"/>
    <x v="3"/>
    <x v="0"/>
    <n v="0"/>
    <x v="3"/>
    <x v="1"/>
    <d v="1899-12-30T00:35:36"/>
    <d v="1899-12-30T00:35:36"/>
    <x v="0"/>
    <m/>
    <m/>
    <d v="1899-12-30T00:00:00"/>
    <d v="1899-12-30T00:36:05"/>
    <n v="2"/>
    <d v="1899-12-30T00:35:36"/>
    <n v="36.083333333332789"/>
    <x v="5"/>
    <x v="1"/>
  </r>
  <r>
    <x v="3"/>
    <s v="2024005119"/>
    <x v="0"/>
    <x v="822"/>
    <s v="E7141KVS"/>
    <d v="2024-12-16T00:00:00"/>
    <x v="1"/>
    <s v="3146"/>
    <x v="28"/>
    <s v="PA"/>
    <x v="17"/>
    <x v="0"/>
    <d v="2024-12-16T00:00:00"/>
    <d v="1899-12-30T16:09:46"/>
    <d v="2024-12-16T00:00:00"/>
    <d v="1899-12-30T16:15:28"/>
    <d v="2024-12-16T00:00:00"/>
    <d v="1899-12-30T16:41:08"/>
    <x v="0"/>
    <x v="0"/>
    <s v="3116015298"/>
    <s v="EXW"/>
    <d v="1899-12-30T00:31:22"/>
    <x v="2093"/>
    <d v="1899-12-30T00:05:42"/>
    <s v="Granel"/>
    <s v="E001"/>
    <x v="1"/>
    <d v="1899-12-30T00:31:22"/>
    <d v="1899-12-30T00:25:40"/>
    <x v="10"/>
    <x v="11"/>
    <x v="5"/>
    <x v="1"/>
    <n v="0"/>
    <n v="0"/>
    <x v="0"/>
    <x v="3"/>
    <x v="0"/>
    <n v="0"/>
    <x v="3"/>
    <x v="1"/>
    <d v="1899-12-30T00:05:42"/>
    <d v="1899-12-30T00:05:42"/>
    <x v="0"/>
    <m/>
    <m/>
    <d v="1899-12-30T00:00:00"/>
    <d v="1899-12-30T00:31:22"/>
    <n v="2"/>
    <d v="1899-12-30T00:05:42"/>
    <n v="31.366666666670397"/>
    <x v="9"/>
    <x v="1"/>
  </r>
  <r>
    <x v="3"/>
    <s v=""/>
    <x v="0"/>
    <x v="840"/>
    <s v="E0151BKP"/>
    <d v="2024-12-16T00:00:00"/>
    <x v="1"/>
    <s v="393"/>
    <x v="29"/>
    <s v="PA"/>
    <x v="2"/>
    <x v="0"/>
    <d v="2024-12-16T00:00:00"/>
    <d v="1899-12-30T16:43:56"/>
    <d v="2024-12-16T00:00:00"/>
    <d v="1899-12-30T16:44:07"/>
    <d v="2024-12-16T00:00:00"/>
    <d v="1899-12-30T16:44:30"/>
    <x v="170"/>
    <x v="16"/>
    <s v="3116015299"/>
    <s v="EXW"/>
    <d v="1899-12-30T00:00:34"/>
    <x v="1730"/>
    <d v="1899-12-30T00:00:11"/>
    <s v="Granel"/>
    <s v="E001"/>
    <x v="1"/>
    <d v="1899-12-30T00:00:34"/>
    <d v="1899-12-30T00:00:23"/>
    <x v="10"/>
    <x v="11"/>
    <x v="5"/>
    <x v="1"/>
    <n v="1"/>
    <n v="0"/>
    <x v="1"/>
    <x v="3"/>
    <x v="0"/>
    <n v="1"/>
    <x v="3"/>
    <x v="1"/>
    <d v="1899-12-30T00:00:11"/>
    <d v="1899-12-30T00:00:11"/>
    <x v="0"/>
    <m/>
    <m/>
    <d v="1899-12-30T00:00:00"/>
    <d v="1899-12-30T00:00:34"/>
    <n v="2"/>
    <d v="1899-12-30T00:00:11"/>
    <n v="0.5666666666543918"/>
    <x v="9"/>
    <x v="1"/>
  </r>
  <r>
    <x v="3"/>
    <s v="2024005120"/>
    <x v="0"/>
    <x v="825"/>
    <s v="E9604JJP"/>
    <d v="2024-12-17T00:00:00"/>
    <x v="1"/>
    <s v="393"/>
    <x v="29"/>
    <s v="PA"/>
    <x v="17"/>
    <x v="0"/>
    <d v="2024-12-16T00:00:00"/>
    <d v="1899-12-30T17:08:27"/>
    <d v="2024-12-17T00:00:00"/>
    <d v="1899-12-30T10:59:46"/>
    <d v="2024-12-17T00:00:00"/>
    <d v="1899-12-30T10:58:03"/>
    <x v="0"/>
    <x v="0"/>
    <s v="3116015300"/>
    <s v="EXW"/>
    <d v="1899-12-30T09:53:02"/>
    <x v="1765"/>
    <d v="1899-12-30T09:51:19"/>
    <s v="Granel"/>
    <s v="E001"/>
    <x v="1"/>
    <d v="1899-12-30T17:49:35"/>
    <n v="-1.192129629630001E-3"/>
    <x v="8"/>
    <x v="12"/>
    <x v="5"/>
    <x v="1"/>
    <n v="0"/>
    <n v="1"/>
    <x v="1"/>
    <x v="3"/>
    <x v="0"/>
    <n v="1"/>
    <x v="3"/>
    <x v="2"/>
    <d v="1899-12-30T09:51:19"/>
    <d v="1899-12-30T08:53:19"/>
    <x v="0"/>
    <m/>
    <m/>
    <d v="1899-12-30T00:00:00"/>
    <d v="1899-12-30T17:49:35"/>
    <n v="3"/>
    <n v="-0.25603009259258996"/>
    <n v="1069.5833333333364"/>
    <x v="3"/>
    <x v="0"/>
  </r>
  <r>
    <x v="3"/>
    <s v="2024005128"/>
    <x v="0"/>
    <x v="823"/>
    <s v="E6367KCR"/>
    <d v="2024-12-17T00:00:00"/>
    <x v="1"/>
    <s v="3146"/>
    <x v="28"/>
    <s v="PA"/>
    <x v="17"/>
    <x v="0"/>
    <d v="2024-12-17T00:00:00"/>
    <d v="1899-12-30T09:58:32"/>
    <d v="2024-12-17T00:00:00"/>
    <d v="1899-12-30T10:24:36"/>
    <d v="2024-12-17T00:00:00"/>
    <d v="1899-12-30T10:59:51"/>
    <x v="0"/>
    <x v="0"/>
    <s v="3116015301"/>
    <s v="EXW"/>
    <d v="1899-12-30T01:01:19"/>
    <x v="1454"/>
    <d v="1899-12-30T00:26:04"/>
    <s v="Granel"/>
    <s v="E001"/>
    <x v="1"/>
    <d v="1899-12-30T01:01:19"/>
    <d v="1899-12-30T00:35:15"/>
    <x v="3"/>
    <x v="12"/>
    <x v="5"/>
    <x v="1"/>
    <n v="0"/>
    <n v="0"/>
    <x v="0"/>
    <x v="3"/>
    <x v="0"/>
    <n v="0"/>
    <x v="3"/>
    <x v="0"/>
    <d v="1899-12-30T00:26:04"/>
    <d v="1899-12-30T00:26:04"/>
    <x v="0"/>
    <m/>
    <m/>
    <d v="1899-12-30T00:00:00"/>
    <d v="1899-12-30T01:01:19"/>
    <n v="3"/>
    <d v="1899-12-30T00:26:04"/>
    <n v="61.316666666668844"/>
    <x v="3"/>
    <x v="0"/>
  </r>
  <r>
    <x v="3"/>
    <s v="2024005134"/>
    <x v="0"/>
    <x v="838"/>
    <s v="E6231JGH"/>
    <d v="2024-12-17T00:00:00"/>
    <x v="1"/>
    <s v="399"/>
    <x v="31"/>
    <s v="PA"/>
    <x v="17"/>
    <x v="0"/>
    <d v="2024-12-17T00:00:00"/>
    <d v="1899-12-30T14:55:06"/>
    <d v="2024-12-17T00:00:00"/>
    <d v="1899-12-30T14:57:50"/>
    <d v="2024-12-17T00:00:00"/>
    <d v="1899-12-30T15:34:12"/>
    <x v="0"/>
    <x v="0"/>
    <s v="3116015302"/>
    <s v="FBO"/>
    <d v="1899-12-30T00:39:06"/>
    <x v="965"/>
    <d v="1899-12-30T00:02:44"/>
    <s v="Granel"/>
    <s v="E001"/>
    <x v="2"/>
    <d v="1899-12-30T00:39:06"/>
    <d v="1899-12-30T00:36:22"/>
    <x v="7"/>
    <x v="12"/>
    <x v="5"/>
    <x v="1"/>
    <n v="0"/>
    <n v="0"/>
    <x v="0"/>
    <x v="3"/>
    <x v="0"/>
    <n v="0"/>
    <x v="3"/>
    <x v="1"/>
    <d v="1899-12-30T00:02:44"/>
    <d v="1899-12-30T00:02:44"/>
    <x v="0"/>
    <m/>
    <m/>
    <d v="1899-12-30T00:00:00"/>
    <d v="1899-12-30T00:39:06"/>
    <n v="3"/>
    <d v="1899-12-30T00:02:44"/>
    <n v="39.100000000003234"/>
    <x v="6"/>
    <x v="1"/>
  </r>
  <r>
    <x v="3"/>
    <s v="2024005136"/>
    <x v="0"/>
    <x v="822"/>
    <s v="E7141KVS"/>
    <d v="2024-12-17T00:00:00"/>
    <x v="1"/>
    <s v="3146"/>
    <x v="28"/>
    <s v="PA"/>
    <x v="17"/>
    <x v="0"/>
    <d v="2024-12-17T00:00:00"/>
    <d v="1899-12-30T15:23:50"/>
    <d v="2024-12-17T00:00:00"/>
    <d v="1899-12-30T15:53:55"/>
    <d v="2024-12-17T00:00:00"/>
    <d v="1899-12-30T15:59:12"/>
    <x v="0"/>
    <x v="0"/>
    <s v="3116015303"/>
    <s v="EXW"/>
    <d v="1899-12-30T00:35:22"/>
    <x v="2364"/>
    <d v="1899-12-30T00:30:05"/>
    <s v="Granel"/>
    <s v="E001"/>
    <x v="1"/>
    <d v="1899-12-30T00:35:22"/>
    <d v="1899-12-30T00:05:17"/>
    <x v="14"/>
    <x v="12"/>
    <x v="5"/>
    <x v="1"/>
    <n v="0"/>
    <n v="0"/>
    <x v="0"/>
    <x v="3"/>
    <x v="0"/>
    <n v="0"/>
    <x v="3"/>
    <x v="1"/>
    <d v="1899-12-30T00:30:05"/>
    <d v="1899-12-30T00:30:05"/>
    <x v="0"/>
    <m/>
    <m/>
    <d v="1899-12-30T00:00:00"/>
    <d v="1899-12-30T00:35:22"/>
    <n v="3"/>
    <d v="1899-12-30T00:30:05"/>
    <n v="35.366666666659192"/>
    <x v="6"/>
    <x v="1"/>
  </r>
  <r>
    <x v="3"/>
    <s v=""/>
    <x v="0"/>
    <x v="840"/>
    <s v="E0151BKP"/>
    <d v="2024-12-17T00:00:00"/>
    <x v="1"/>
    <s v="393"/>
    <x v="29"/>
    <s v="PA"/>
    <x v="2"/>
    <x v="0"/>
    <d v="2024-12-17T00:00:00"/>
    <d v="1899-12-30T16:26:41"/>
    <d v="2024-12-17T00:00:00"/>
    <d v="1899-12-30T16:26:48"/>
    <d v="2024-12-17T00:00:00"/>
    <d v="1899-12-30T16:27:05"/>
    <x v="170"/>
    <x v="16"/>
    <s v="3116015304"/>
    <s v="EXW"/>
    <d v="1899-12-30T00:00:24"/>
    <x v="1768"/>
    <d v="1899-12-30T00:00:07"/>
    <s v="Granel"/>
    <s v="E001"/>
    <x v="1"/>
    <d v="1899-12-30T00:00:24"/>
    <d v="1899-12-30T00:00:17"/>
    <x v="10"/>
    <x v="12"/>
    <x v="5"/>
    <x v="1"/>
    <n v="1"/>
    <n v="0"/>
    <x v="1"/>
    <x v="3"/>
    <x v="0"/>
    <n v="1"/>
    <x v="3"/>
    <x v="1"/>
    <d v="1899-12-30T00:00:07"/>
    <d v="1899-12-30T00:00:07"/>
    <x v="0"/>
    <m/>
    <m/>
    <d v="1899-12-30T00:00:00"/>
    <d v="1899-12-30T00:00:24"/>
    <n v="3"/>
    <d v="1899-12-30T00:00:07"/>
    <n v="0.4000000000031001"/>
    <x v="9"/>
    <x v="1"/>
  </r>
  <r>
    <x v="3"/>
    <s v=""/>
    <x v="0"/>
    <x v="841"/>
    <s v="E1674BGF"/>
    <d v="2024-12-17T00:00:00"/>
    <x v="1"/>
    <s v="393"/>
    <x v="29"/>
    <s v="PA"/>
    <x v="2"/>
    <x v="0"/>
    <d v="2024-12-17T00:00:00"/>
    <d v="1899-12-30T16:30:31"/>
    <d v="2024-12-17T00:00:00"/>
    <d v="1899-12-30T16:30:40"/>
    <d v="2024-12-17T00:00:00"/>
    <d v="1899-12-30T16:30:58"/>
    <x v="170"/>
    <x v="16"/>
    <s v="3116015305"/>
    <s v="EXW"/>
    <d v="1899-12-30T00:00:27"/>
    <x v="1755"/>
    <d v="1899-12-30T00:00:09"/>
    <s v="Granel"/>
    <s v="E001"/>
    <x v="1"/>
    <d v="1899-12-30T00:00:27"/>
    <d v="1899-12-30T00:00:18"/>
    <x v="10"/>
    <x v="12"/>
    <x v="5"/>
    <x v="1"/>
    <n v="1"/>
    <n v="0"/>
    <x v="1"/>
    <x v="3"/>
    <x v="0"/>
    <n v="1"/>
    <x v="3"/>
    <x v="1"/>
    <d v="1899-12-30T00:00:09"/>
    <d v="1899-12-30T00:00:09"/>
    <x v="0"/>
    <m/>
    <m/>
    <d v="1899-12-30T00:00:00"/>
    <d v="1899-12-30T00:00:27"/>
    <n v="3"/>
    <d v="1899-12-30T00:00:09"/>
    <n v="0.45000000000007034"/>
    <x v="9"/>
    <x v="1"/>
  </r>
  <r>
    <x v="3"/>
    <s v=""/>
    <x v="0"/>
    <x v="839"/>
    <s v="E2073BGN"/>
    <d v="2024-12-18T00:00:00"/>
    <x v="1"/>
    <s v="393"/>
    <x v="29"/>
    <s v="PA"/>
    <x v="2"/>
    <x v="0"/>
    <d v="2024-12-18T00:00:00"/>
    <d v="1899-12-30T09:39:42"/>
    <d v="2024-12-18T00:00:00"/>
    <d v="1899-12-30T09:39:57"/>
    <d v="2024-12-18T00:00:00"/>
    <d v="1899-12-30T09:40:17"/>
    <x v="170"/>
    <x v="16"/>
    <s v="3116015306"/>
    <s v="EXW"/>
    <d v="1899-12-30T00:00:35"/>
    <x v="2365"/>
    <d v="1899-12-30T00:00:15"/>
    <s v="Granel"/>
    <s v="E001"/>
    <x v="1"/>
    <d v="1899-12-30T00:00:35"/>
    <d v="1899-12-30T00:00:20"/>
    <x v="3"/>
    <x v="13"/>
    <x v="5"/>
    <x v="1"/>
    <n v="1"/>
    <n v="0"/>
    <x v="1"/>
    <x v="3"/>
    <x v="0"/>
    <n v="1"/>
    <x v="3"/>
    <x v="1"/>
    <d v="1899-12-30T00:00:15"/>
    <d v="1899-12-30T00:00:15"/>
    <x v="0"/>
    <m/>
    <m/>
    <d v="1899-12-30T00:00:00"/>
    <d v="1899-12-30T00:00:35"/>
    <n v="4"/>
    <d v="1899-12-30T00:00:15"/>
    <n v="0.58333333334402937"/>
    <x v="2"/>
    <x v="1"/>
  </r>
  <r>
    <x v="3"/>
    <s v="2024005142"/>
    <x v="0"/>
    <x v="829"/>
    <s v="E3670HBF"/>
    <d v="2024-12-18T00:00:00"/>
    <x v="1"/>
    <s v="393"/>
    <x v="29"/>
    <s v="PA"/>
    <x v="17"/>
    <x v="0"/>
    <d v="2024-12-18T00:00:00"/>
    <d v="1899-12-30T11:04:47"/>
    <d v="2024-12-18T00:00:00"/>
    <d v="1899-12-30T11:39:25"/>
    <d v="2024-12-18T00:00:00"/>
    <d v="1899-12-30T11:37:38"/>
    <x v="0"/>
    <x v="0"/>
    <s v="3116015307"/>
    <s v="EXW"/>
    <d v="1899-12-30T00:36:25"/>
    <x v="2366"/>
    <d v="1899-12-30T00:34:38"/>
    <s v="Granel"/>
    <s v="E001"/>
    <x v="1"/>
    <d v="1899-12-30T00:32:51"/>
    <n v="-1.2384259259300423E-3"/>
    <x v="5"/>
    <x v="13"/>
    <x v="5"/>
    <x v="1"/>
    <n v="0"/>
    <n v="0"/>
    <x v="0"/>
    <x v="3"/>
    <x v="0"/>
    <n v="0"/>
    <x v="3"/>
    <x v="1"/>
    <d v="1899-12-30T00:34:38"/>
    <d v="1899-12-30T00:34:38"/>
    <x v="1"/>
    <m/>
    <m/>
    <d v="1899-12-30T00:00:00"/>
    <d v="1899-12-30T00:32:51"/>
    <n v="4"/>
    <d v="1899-12-30T00:34:38"/>
    <n v="32.849999999999937"/>
    <x v="4"/>
    <x v="1"/>
  </r>
  <r>
    <x v="3"/>
    <s v="2024005138"/>
    <x v="0"/>
    <x v="825"/>
    <s v="E9604JJP"/>
    <d v="2024-12-18T00:00:00"/>
    <x v="1"/>
    <s v="393"/>
    <x v="29"/>
    <s v="PA"/>
    <x v="17"/>
    <x v="0"/>
    <d v="2024-12-17T00:00:00"/>
    <d v="1899-12-30T17:14:21"/>
    <d v="2024-12-18T00:00:00"/>
    <d v="1899-12-30T12:56:26"/>
    <d v="2024-12-18T00:00:00"/>
    <d v="1899-12-30T12:57:35"/>
    <x v="0"/>
    <x v="0"/>
    <s v="3116015308"/>
    <s v="EXW"/>
    <d v="1899-12-30T11:43:14"/>
    <x v="2350"/>
    <d v="1899-12-30T11:42:05"/>
    <s v="Granel"/>
    <s v="E001"/>
    <x v="1"/>
    <d v="1899-12-30T19:43:13"/>
    <d v="1899-12-30T00:01:09"/>
    <x v="8"/>
    <x v="13"/>
    <x v="5"/>
    <x v="1"/>
    <n v="0"/>
    <n v="1"/>
    <x v="1"/>
    <x v="3"/>
    <x v="0"/>
    <n v="1"/>
    <x v="3"/>
    <x v="2"/>
    <d v="1899-12-30T11:42:05"/>
    <d v="1899-12-30T10:44:05"/>
    <x v="0"/>
    <m/>
    <m/>
    <d v="1899-12-30T00:00:00"/>
    <d v="1899-12-30T19:43:13"/>
    <n v="4"/>
    <n v="-0.17910879629630005"/>
    <n v="1183.216666666674"/>
    <x v="5"/>
    <x v="0"/>
  </r>
  <r>
    <x v="3"/>
    <s v="2024005144"/>
    <x v="0"/>
    <x v="830"/>
    <s v="E4362JYZ"/>
    <d v="2024-12-18T00:00:00"/>
    <x v="1"/>
    <s v="3146"/>
    <x v="28"/>
    <s v="PA"/>
    <x v="17"/>
    <x v="0"/>
    <d v="2024-12-18T00:00:00"/>
    <d v="1899-12-30T14:47:34"/>
    <d v="2024-12-18T00:00:00"/>
    <d v="1899-12-30T15:04:49"/>
    <d v="2024-12-18T00:00:00"/>
    <d v="1899-12-30T15:23:23"/>
    <x v="0"/>
    <x v="0"/>
    <s v="3116015309"/>
    <s v="EXW"/>
    <d v="1899-12-30T00:35:49"/>
    <x v="2367"/>
    <d v="1899-12-30T00:17:15"/>
    <s v="Granel"/>
    <s v="E001"/>
    <x v="1"/>
    <d v="1899-12-30T00:35:49"/>
    <d v="1899-12-30T00:18:34"/>
    <x v="7"/>
    <x v="13"/>
    <x v="5"/>
    <x v="1"/>
    <n v="0"/>
    <n v="0"/>
    <x v="0"/>
    <x v="3"/>
    <x v="0"/>
    <n v="0"/>
    <x v="3"/>
    <x v="1"/>
    <d v="1899-12-30T00:17:15"/>
    <d v="1899-12-30T00:17:15"/>
    <x v="0"/>
    <m/>
    <m/>
    <d v="1899-12-30T00:00:00"/>
    <d v="1899-12-30T00:35:49"/>
    <n v="4"/>
    <d v="1899-12-30T00:17:15"/>
    <n v="35.816666666673491"/>
    <x v="6"/>
    <x v="1"/>
  </r>
  <r>
    <x v="3"/>
    <s v="2024005145"/>
    <x v="0"/>
    <x v="822"/>
    <s v="E7141KVS"/>
    <d v="2024-12-18T00:00:00"/>
    <x v="1"/>
    <s v="393"/>
    <x v="29"/>
    <s v="PA"/>
    <x v="17"/>
    <x v="0"/>
    <d v="2024-12-18T00:00:00"/>
    <d v="1899-12-30T15:01:38"/>
    <d v="2024-12-18T00:00:00"/>
    <d v="1899-12-30T16:45:47"/>
    <d v="2024-12-18T00:00:00"/>
    <d v="1899-12-30T16:43:55"/>
    <x v="0"/>
    <x v="0"/>
    <s v="3116015310"/>
    <s v="EXW"/>
    <d v="1899-12-30T01:46:01"/>
    <x v="2368"/>
    <d v="1899-12-30T01:44:09"/>
    <s v="Granel"/>
    <s v="E001"/>
    <x v="1"/>
    <d v="1899-12-30T01:42:17"/>
    <n v="-1.2962962963000146E-3"/>
    <x v="14"/>
    <x v="13"/>
    <x v="5"/>
    <x v="1"/>
    <n v="0"/>
    <n v="0"/>
    <x v="0"/>
    <x v="3"/>
    <x v="0"/>
    <n v="0"/>
    <x v="3"/>
    <x v="2"/>
    <d v="1899-12-30T01:44:09"/>
    <d v="1899-12-30T00:46:09"/>
    <x v="1"/>
    <m/>
    <m/>
    <d v="1899-12-30T00:00:00"/>
    <d v="1899-12-30T01:42:17"/>
    <n v="4"/>
    <d v="1899-12-30T01:44:09"/>
    <n v="102.28333333332955"/>
    <x v="9"/>
    <x v="0"/>
  </r>
  <r>
    <x v="3"/>
    <s v=""/>
    <x v="0"/>
    <x v="840"/>
    <s v="E0151BKP"/>
    <d v="2024-12-18T00:00:00"/>
    <x v="1"/>
    <s v="393"/>
    <x v="29"/>
    <s v="PA"/>
    <x v="2"/>
    <x v="0"/>
    <d v="2024-12-18T00:00:00"/>
    <d v="1899-12-30T17:36:05"/>
    <d v="2024-12-18T00:00:00"/>
    <d v="1899-12-30T17:36:16"/>
    <d v="2024-12-18T00:00:00"/>
    <d v="1899-12-30T17:37:05"/>
    <x v="170"/>
    <x v="16"/>
    <s v="3116015311"/>
    <s v="EXW"/>
    <d v="1899-12-30T00:01:00"/>
    <x v="1712"/>
    <d v="1899-12-30T00:00:11"/>
    <s v="Granel"/>
    <s v="E001"/>
    <x v="1"/>
    <d v="1899-12-30T00:01:00"/>
    <d v="1899-12-30T00:00:49"/>
    <x v="8"/>
    <x v="13"/>
    <x v="5"/>
    <x v="1"/>
    <n v="1"/>
    <n v="0"/>
    <x v="1"/>
    <x v="3"/>
    <x v="0"/>
    <n v="1"/>
    <x v="3"/>
    <x v="1"/>
    <d v="1899-12-30T00:00:11"/>
    <d v="1899-12-30T00:00:11"/>
    <x v="0"/>
    <m/>
    <m/>
    <d v="1899-12-30T00:00:00"/>
    <d v="1899-12-30T00:01:00"/>
    <n v="4"/>
    <d v="1899-12-30T00:00:11"/>
    <n v="1.0000000000079901"/>
    <x v="10"/>
    <x v="1"/>
  </r>
  <r>
    <x v="3"/>
    <s v=""/>
    <x v="0"/>
    <x v="837"/>
    <s v="E4674KFL"/>
    <d v="2024-12-18T00:00:00"/>
    <x v="1"/>
    <s v="393"/>
    <x v="29"/>
    <s v="PA"/>
    <x v="2"/>
    <x v="0"/>
    <d v="2024-12-18T00:00:00"/>
    <d v="1899-12-30T17:37:53"/>
    <d v="2024-12-18T00:00:00"/>
    <d v="1899-12-30T17:38:02"/>
    <d v="2024-12-18T00:00:00"/>
    <d v="1899-12-30T17:38:28"/>
    <x v="170"/>
    <x v="16"/>
    <s v="3116015312"/>
    <s v="EXW"/>
    <d v="1899-12-30T00:00:35"/>
    <x v="1833"/>
    <d v="1899-12-30T00:00:09"/>
    <s v="Granel"/>
    <s v="E001"/>
    <x v="1"/>
    <d v="1899-12-30T00:00:35"/>
    <d v="1899-12-30T00:00:26"/>
    <x v="8"/>
    <x v="13"/>
    <x v="5"/>
    <x v="1"/>
    <n v="1"/>
    <n v="0"/>
    <x v="1"/>
    <x v="3"/>
    <x v="0"/>
    <n v="1"/>
    <x v="3"/>
    <x v="1"/>
    <d v="1899-12-30T00:00:09"/>
    <d v="1899-12-30T00:00:09"/>
    <x v="0"/>
    <m/>
    <m/>
    <d v="1899-12-30T00:00:00"/>
    <d v="1899-12-30T00:00:35"/>
    <n v="4"/>
    <d v="1899-12-30T00:00:09"/>
    <n v="0.58333333334402937"/>
    <x v="10"/>
    <x v="1"/>
  </r>
  <r>
    <x v="3"/>
    <s v="2024005148"/>
    <x v="0"/>
    <x v="842"/>
    <s v="E9635GLD"/>
    <d v="2024-12-18T00:00:00"/>
    <x v="1"/>
    <s v="393"/>
    <x v="29"/>
    <s v="PA"/>
    <x v="2"/>
    <x v="0"/>
    <d v="2024-12-18T00:00:00"/>
    <d v="1899-12-30T15:31:07"/>
    <d v="2024-12-18T00:00:00"/>
    <d v="1899-12-30T17:39:06"/>
    <d v="2024-12-18T00:00:00"/>
    <d v="1899-12-30T17:39:52"/>
    <x v="0"/>
    <x v="16"/>
    <s v="3116015313"/>
    <s v="EXW"/>
    <d v="1899-12-30T02:08:45"/>
    <x v="2071"/>
    <d v="1899-12-30T02:07:59"/>
    <s v="Granel"/>
    <s v="E001"/>
    <x v="1"/>
    <d v="1899-12-30T02:08:45"/>
    <d v="1899-12-30T00:00:46"/>
    <x v="14"/>
    <x v="13"/>
    <x v="5"/>
    <x v="1"/>
    <n v="0"/>
    <n v="0"/>
    <x v="0"/>
    <x v="3"/>
    <x v="0"/>
    <n v="0"/>
    <x v="3"/>
    <x v="2"/>
    <d v="1899-12-30T02:07:59"/>
    <d v="1899-12-30T01:09:59"/>
    <x v="0"/>
    <m/>
    <m/>
    <d v="1899-12-30T00:00:00"/>
    <d v="1899-12-30T02:08:45"/>
    <n v="4"/>
    <d v="1899-12-30T02:07:59"/>
    <n v="128.74999999999679"/>
    <x v="10"/>
    <x v="0"/>
  </r>
  <r>
    <x v="3"/>
    <s v="2024005150"/>
    <x v="0"/>
    <x v="682"/>
    <s v="EC8206AC"/>
    <d v="2024-12-18T00:00:00"/>
    <x v="1"/>
    <s v="393"/>
    <x v="29"/>
    <s v="PA"/>
    <x v="2"/>
    <x v="0"/>
    <d v="2024-12-18T00:00:00"/>
    <d v="1899-12-30T16:04:22"/>
    <d v="2024-12-18T00:00:00"/>
    <d v="1899-12-30T17:51:07"/>
    <d v="2024-12-18T00:00:00"/>
    <d v="1899-12-30T17:51:30"/>
    <x v="0"/>
    <x v="16"/>
    <s v="3116015314"/>
    <s v="EXW"/>
    <d v="1899-12-30T01:47:08"/>
    <x v="1730"/>
    <d v="1899-12-30T01:46:45"/>
    <s v="Granel"/>
    <s v="E001"/>
    <x v="1"/>
    <d v="1899-12-30T01:47:08"/>
    <d v="1899-12-30T00:00:23"/>
    <x v="10"/>
    <x v="13"/>
    <x v="5"/>
    <x v="1"/>
    <n v="0"/>
    <n v="0"/>
    <x v="0"/>
    <x v="3"/>
    <x v="0"/>
    <n v="0"/>
    <x v="3"/>
    <x v="2"/>
    <d v="1899-12-30T01:46:45"/>
    <d v="1899-12-30T00:48:45"/>
    <x v="0"/>
    <m/>
    <m/>
    <d v="1899-12-30T00:00:00"/>
    <d v="1899-12-30T01:47:08"/>
    <n v="4"/>
    <d v="1899-12-30T01:46:45"/>
    <n v="107.1333333333359"/>
    <x v="10"/>
    <x v="0"/>
  </r>
  <r>
    <x v="3"/>
    <s v=""/>
    <x v="0"/>
    <x v="682"/>
    <s v="EC8206AC"/>
    <d v="2024-12-18T00:00:00"/>
    <x v="1"/>
    <s v="395"/>
    <x v="30"/>
    <s v="PA"/>
    <x v="2"/>
    <x v="0"/>
    <d v="2024-12-18T00:00:00"/>
    <d v="1899-12-30T17:52:57"/>
    <d v="2024-12-18T00:00:00"/>
    <d v="1899-12-30T17:53:07"/>
    <d v="2024-12-18T00:00:00"/>
    <d v="1899-12-30T17:53:35"/>
    <x v="170"/>
    <x v="16"/>
    <s v="3116015315"/>
    <s v="EXW"/>
    <d v="1899-12-30T00:00:38"/>
    <x v="576"/>
    <d v="1899-12-30T00:00:10"/>
    <s v="Granel"/>
    <s v="E001"/>
    <x v="1"/>
    <d v="1899-12-30T00:00:38"/>
    <d v="1899-12-30T00:00:28"/>
    <x v="8"/>
    <x v="13"/>
    <x v="5"/>
    <x v="1"/>
    <n v="1"/>
    <n v="0"/>
    <x v="1"/>
    <x v="3"/>
    <x v="0"/>
    <n v="1"/>
    <x v="3"/>
    <x v="1"/>
    <d v="1899-12-30T00:00:10"/>
    <d v="1899-12-30T00:00:10"/>
    <x v="0"/>
    <m/>
    <m/>
    <d v="1899-12-30T00:00:00"/>
    <d v="1899-12-30T00:00:38"/>
    <n v="4"/>
    <d v="1899-12-30T00:00:10"/>
    <n v="0.63333333332645125"/>
    <x v="10"/>
    <x v="1"/>
  </r>
  <r>
    <x v="3"/>
    <s v="2024005156"/>
    <x v="0"/>
    <x v="829"/>
    <s v="E3670HBF"/>
    <d v="2024-12-19T00:00:00"/>
    <x v="1"/>
    <s v="399"/>
    <x v="31"/>
    <s v="PA"/>
    <x v="17"/>
    <x v="0"/>
    <d v="2024-12-19T00:00:00"/>
    <d v="1899-12-30T10:42:10"/>
    <d v="2024-12-19T00:00:00"/>
    <d v="1899-12-30T10:45:15"/>
    <d v="2024-12-19T00:00:00"/>
    <d v="1899-12-30T11:30:11"/>
    <x v="0"/>
    <x v="0"/>
    <s v="3116015316"/>
    <s v="FBO"/>
    <d v="1899-12-30T00:48:01"/>
    <x v="1368"/>
    <d v="1899-12-30T00:03:05"/>
    <s v="Granel"/>
    <s v="E001"/>
    <x v="2"/>
    <d v="1899-12-30T00:48:01"/>
    <d v="1899-12-30T00:44:56"/>
    <x v="4"/>
    <x v="14"/>
    <x v="5"/>
    <x v="1"/>
    <n v="0"/>
    <n v="0"/>
    <x v="0"/>
    <x v="3"/>
    <x v="0"/>
    <n v="0"/>
    <x v="3"/>
    <x v="0"/>
    <d v="1899-12-30T00:03:05"/>
    <d v="1899-12-30T00:03:05"/>
    <x v="0"/>
    <m/>
    <m/>
    <d v="1899-12-30T00:00:00"/>
    <d v="1899-12-30T00:48:01"/>
    <n v="5"/>
    <d v="1899-12-30T00:03:05"/>
    <n v="48.016666666670439"/>
    <x v="4"/>
    <x v="0"/>
  </r>
  <r>
    <x v="3"/>
    <s v="2024005158"/>
    <x v="0"/>
    <x v="838"/>
    <s v="E6231JGH"/>
    <d v="2024-12-19T00:00:00"/>
    <x v="1"/>
    <s v="3146"/>
    <x v="28"/>
    <s v="PA"/>
    <x v="17"/>
    <x v="0"/>
    <d v="2024-12-19T00:00:00"/>
    <d v="1899-12-30T14:55:42"/>
    <d v="2024-12-19T00:00:00"/>
    <d v="1899-12-30T15:23:35"/>
    <d v="2024-12-19T00:00:00"/>
    <d v="1899-12-30T15:22:40"/>
    <x v="0"/>
    <x v="0"/>
    <s v="3116015317"/>
    <s v="FBO"/>
    <d v="1899-12-30T00:28:48"/>
    <x v="2369"/>
    <d v="1899-12-30T00:27:53"/>
    <s v="Granel"/>
    <s v="E001"/>
    <x v="2"/>
    <d v="1899-12-30T00:26:58"/>
    <n v="-6.3657407407002875E-4"/>
    <x v="7"/>
    <x v="14"/>
    <x v="5"/>
    <x v="1"/>
    <n v="0"/>
    <n v="0"/>
    <x v="0"/>
    <x v="3"/>
    <x v="0"/>
    <n v="0"/>
    <x v="3"/>
    <x v="1"/>
    <d v="1899-12-30T00:27:53"/>
    <d v="1899-12-30T00:27:53"/>
    <x v="1"/>
    <m/>
    <m/>
    <d v="1899-12-30T00:00:00"/>
    <d v="1899-12-30T00:26:58"/>
    <n v="5"/>
    <d v="1899-12-30T00:27:53"/>
    <n v="26.966666666663954"/>
    <x v="6"/>
    <x v="1"/>
  </r>
  <r>
    <x v="3"/>
    <s v="2024005159"/>
    <x v="0"/>
    <x v="822"/>
    <s v="E7141KVS"/>
    <d v="2024-12-19T00:00:00"/>
    <x v="1"/>
    <s v="3146"/>
    <x v="28"/>
    <s v="PA"/>
    <x v="17"/>
    <x v="0"/>
    <d v="2024-12-19T00:00:00"/>
    <d v="1899-12-30T14:56:55"/>
    <d v="2024-12-19T00:00:00"/>
    <d v="1899-12-30T15:43:54"/>
    <d v="2024-12-19T00:00:00"/>
    <d v="1899-12-30T15:42:04"/>
    <x v="0"/>
    <x v="0"/>
    <s v="3116015318"/>
    <s v="EXW"/>
    <d v="1899-12-30T00:48:49"/>
    <x v="2370"/>
    <d v="1899-12-30T00:46:59"/>
    <s v="Granel"/>
    <s v="E001"/>
    <x v="1"/>
    <d v="1899-12-30T00:45:09"/>
    <n v="-1.2731481481499385E-3"/>
    <x v="7"/>
    <x v="14"/>
    <x v="5"/>
    <x v="1"/>
    <n v="0"/>
    <n v="0"/>
    <x v="0"/>
    <x v="3"/>
    <x v="0"/>
    <n v="0"/>
    <x v="3"/>
    <x v="0"/>
    <d v="1899-12-30T00:46:59"/>
    <d v="1899-12-30T00:01:59"/>
    <x v="1"/>
    <m/>
    <m/>
    <d v="1899-12-30T00:00:00"/>
    <d v="1899-12-30T00:45:09"/>
    <n v="5"/>
    <d v="1899-12-30T00:46:59"/>
    <n v="45.149999999990428"/>
    <x v="6"/>
    <x v="0"/>
  </r>
  <r>
    <x v="3"/>
    <s v="2024005155"/>
    <x v="0"/>
    <x v="825"/>
    <s v="E9604JJP"/>
    <d v="2024-12-19T00:00:00"/>
    <x v="1"/>
    <s v="393"/>
    <x v="29"/>
    <s v="PA"/>
    <x v="17"/>
    <x v="0"/>
    <d v="2024-12-18T00:00:00"/>
    <d v="1899-12-30T17:45:19"/>
    <d v="2024-12-19T00:00:00"/>
    <d v="1899-12-30T16:52:35"/>
    <d v="2024-12-19T00:00:00"/>
    <d v="1899-12-30T16:51:31"/>
    <x v="0"/>
    <x v="0"/>
    <s v="3116015319"/>
    <s v="EXW"/>
    <d v="1899-12-30T15:08:20"/>
    <x v="2371"/>
    <d v="1899-12-30T15:07:16"/>
    <s v="Granel"/>
    <s v="E001"/>
    <x v="1"/>
    <d v="1899-12-30T23:06:11"/>
    <n v="-7.4074074073993135E-4"/>
    <x v="8"/>
    <x v="14"/>
    <x v="5"/>
    <x v="1"/>
    <n v="0"/>
    <n v="1"/>
    <x v="1"/>
    <x v="3"/>
    <x v="0"/>
    <n v="1"/>
    <x v="3"/>
    <x v="2"/>
    <d v="1899-12-30T15:07:16"/>
    <d v="1899-12-30T14:09:16"/>
    <x v="0"/>
    <m/>
    <m/>
    <d v="1899-12-30T00:00:00"/>
    <d v="1899-12-30T23:06:11"/>
    <n v="5"/>
    <n v="-3.6620370370370026E-2"/>
    <n v="1386.1833333333348"/>
    <x v="9"/>
    <x v="0"/>
  </r>
  <r>
    <x v="3"/>
    <s v="2024005167"/>
    <x v="0"/>
    <x v="829"/>
    <s v="E3670HBF"/>
    <d v="2024-12-19T00:00:00"/>
    <x v="1"/>
    <s v="393"/>
    <x v="29"/>
    <s v="PA"/>
    <x v="17"/>
    <x v="0"/>
    <d v="2024-12-19T00:00:00"/>
    <d v="1899-12-30T16:54:59"/>
    <d v="2024-12-19T00:00:00"/>
    <d v="1899-12-30T17:51:32"/>
    <d v="2024-12-19T00:00:00"/>
    <d v="1899-12-30T17:50:01"/>
    <x v="0"/>
    <x v="0"/>
    <s v="3116015320"/>
    <s v="EXW"/>
    <d v="1899-12-30T00:58:04"/>
    <x v="2345"/>
    <d v="1899-12-30T00:56:33"/>
    <s v="Granel"/>
    <s v="E001"/>
    <x v="1"/>
    <d v="1899-12-30T00:55:02"/>
    <n v="-1.0532407407400912E-3"/>
    <x v="10"/>
    <x v="14"/>
    <x v="5"/>
    <x v="1"/>
    <n v="0"/>
    <n v="0"/>
    <x v="0"/>
    <x v="3"/>
    <x v="0"/>
    <n v="0"/>
    <x v="3"/>
    <x v="0"/>
    <d v="1899-12-30T00:56:33"/>
    <d v="1899-12-30T00:11:33"/>
    <x v="1"/>
    <m/>
    <m/>
    <d v="1899-12-30T00:00:00"/>
    <d v="1899-12-30T00:55:02"/>
    <n v="5"/>
    <d v="1899-12-30T00:56:33"/>
    <n v="55.033333333329516"/>
    <x v="10"/>
    <x v="0"/>
  </r>
  <r>
    <x v="3"/>
    <s v=""/>
    <x v="0"/>
    <x v="843"/>
    <s v="E8163CLZ"/>
    <d v="2024-12-20T00:00:00"/>
    <x v="1"/>
    <s v="393"/>
    <x v="29"/>
    <s v="PA"/>
    <x v="2"/>
    <x v="0"/>
    <d v="2024-12-20T00:00:00"/>
    <d v="1899-12-30T09:57:48"/>
    <d v="2024-12-20T00:00:00"/>
    <d v="1899-12-30T09:58:05"/>
    <d v="2024-12-20T00:00:00"/>
    <d v="1899-12-30T10:14:35"/>
    <x v="170"/>
    <x v="16"/>
    <s v="3116015321"/>
    <s v="EXW"/>
    <d v="1899-12-30T00:16:47"/>
    <x v="1219"/>
    <d v="1899-12-30T00:00:17"/>
    <s v="Granel"/>
    <s v="E001"/>
    <x v="1"/>
    <d v="1899-12-30T00:16:47"/>
    <d v="1899-12-30T00:16:30"/>
    <x v="3"/>
    <x v="15"/>
    <x v="5"/>
    <x v="1"/>
    <n v="0"/>
    <n v="0"/>
    <x v="0"/>
    <x v="3"/>
    <x v="0"/>
    <n v="0"/>
    <x v="3"/>
    <x v="1"/>
    <d v="1899-12-30T00:00:17"/>
    <d v="1899-12-30T00:00:17"/>
    <x v="0"/>
    <m/>
    <m/>
    <d v="1899-12-30T00:00:00"/>
    <d v="1899-12-30T00:16:47"/>
    <n v="6"/>
    <d v="1899-12-30T00:00:17"/>
    <n v="16.783333333329615"/>
    <x v="3"/>
    <x v="1"/>
  </r>
  <r>
    <x v="3"/>
    <s v="2024005172"/>
    <x v="0"/>
    <x v="682"/>
    <s v="EC8206AC"/>
    <d v="2024-12-20T00:00:00"/>
    <x v="1"/>
    <s v="393"/>
    <x v="29"/>
    <s v="PA"/>
    <x v="17"/>
    <x v="0"/>
    <d v="2024-12-20T00:00:00"/>
    <d v="1899-12-30T10:26:22"/>
    <d v="2024-12-20T00:00:00"/>
    <d v="1899-12-30T10:58:55"/>
    <d v="2024-12-20T00:00:00"/>
    <d v="1899-12-30T10:57:33"/>
    <x v="0"/>
    <x v="0"/>
    <s v="3116015322"/>
    <s v="EXW"/>
    <d v="1899-12-30T00:33:55"/>
    <x v="2372"/>
    <d v="1899-12-30T00:32:33"/>
    <s v="Granel"/>
    <s v="E001"/>
    <x v="1"/>
    <d v="1899-12-30T00:31:11"/>
    <n v="-9.490740740800141E-4"/>
    <x v="4"/>
    <x v="15"/>
    <x v="5"/>
    <x v="1"/>
    <n v="0"/>
    <n v="0"/>
    <x v="0"/>
    <x v="3"/>
    <x v="0"/>
    <n v="0"/>
    <x v="3"/>
    <x v="1"/>
    <d v="1899-12-30T00:32:33"/>
    <d v="1899-12-30T00:32:33"/>
    <x v="1"/>
    <m/>
    <m/>
    <d v="1899-12-30T00:00:00"/>
    <d v="1899-12-30T00:31:11"/>
    <n v="6"/>
    <d v="1899-12-30T00:32:33"/>
    <n v="31.183333333329628"/>
    <x v="3"/>
    <x v="1"/>
  </r>
  <r>
    <x v="3"/>
    <s v=""/>
    <x v="0"/>
    <x v="682"/>
    <s v="EC8206AC"/>
    <d v="2024-12-20T00:00:00"/>
    <x v="1"/>
    <s v="395"/>
    <x v="30"/>
    <s v="PA"/>
    <x v="2"/>
    <x v="0"/>
    <d v="2024-12-20T00:00:00"/>
    <d v="1899-12-30T11:01:11"/>
    <d v="2024-12-20T00:00:00"/>
    <d v="1899-12-30T11:01:22"/>
    <d v="2024-12-20T00:00:00"/>
    <d v="1899-12-30T11:03:17"/>
    <x v="170"/>
    <x v="16"/>
    <s v="3116015323"/>
    <s v="EXW"/>
    <d v="1899-12-30T00:02:06"/>
    <x v="1754"/>
    <d v="1899-12-30T00:00:11"/>
    <s v="Granel"/>
    <s v="E001"/>
    <x v="1"/>
    <d v="1899-12-30T00:02:06"/>
    <d v="1899-12-30T00:01:55"/>
    <x v="5"/>
    <x v="15"/>
    <x v="5"/>
    <x v="1"/>
    <n v="1"/>
    <n v="0"/>
    <x v="1"/>
    <x v="3"/>
    <x v="0"/>
    <n v="1"/>
    <x v="3"/>
    <x v="1"/>
    <d v="1899-12-30T00:00:11"/>
    <d v="1899-12-30T00:00:11"/>
    <x v="0"/>
    <m/>
    <m/>
    <d v="1899-12-30T00:00:00"/>
    <d v="1899-12-30T00:02:06"/>
    <n v="6"/>
    <d v="1899-12-30T00:00:11"/>
    <n v="2.1000000000096009"/>
    <x v="4"/>
    <x v="1"/>
  </r>
  <r>
    <x v="3"/>
    <s v="2024005174"/>
    <x v="0"/>
    <x v="829"/>
    <s v="E3670HBF"/>
    <d v="2024-12-20T00:00:00"/>
    <x v="1"/>
    <s v="393"/>
    <x v="29"/>
    <s v="PA"/>
    <x v="17"/>
    <x v="0"/>
    <d v="2024-12-20T00:00:00"/>
    <d v="1899-12-30T11:19:07"/>
    <d v="2024-12-20T00:00:00"/>
    <d v="1899-12-30T11:43:43"/>
    <d v="2024-12-20T00:00:00"/>
    <d v="1899-12-30T11:41:57"/>
    <x v="0"/>
    <x v="0"/>
    <s v="3116015324"/>
    <s v="EXW"/>
    <d v="1899-12-30T00:26:22"/>
    <x v="2352"/>
    <d v="1899-12-30T00:24:36"/>
    <s v="Granel"/>
    <s v="E001"/>
    <x v="1"/>
    <d v="1899-12-30T00:22:50"/>
    <n v="-1.2268518518500082E-3"/>
    <x v="5"/>
    <x v="15"/>
    <x v="5"/>
    <x v="1"/>
    <n v="0"/>
    <n v="0"/>
    <x v="0"/>
    <x v="3"/>
    <x v="0"/>
    <n v="0"/>
    <x v="3"/>
    <x v="1"/>
    <d v="1899-12-30T00:24:36"/>
    <d v="1899-12-30T00:24:36"/>
    <x v="1"/>
    <m/>
    <m/>
    <d v="1899-12-30T00:00:00"/>
    <d v="1899-12-30T00:22:50"/>
    <n v="6"/>
    <d v="1899-12-30T00:24:36"/>
    <n v="22.833333333331201"/>
    <x v="4"/>
    <x v="1"/>
  </r>
  <r>
    <x v="3"/>
    <s v="2024005175"/>
    <x v="0"/>
    <x v="836"/>
    <s v="E4423MVM"/>
    <d v="2024-12-20T00:00:00"/>
    <x v="1"/>
    <s v="399"/>
    <x v="31"/>
    <s v="PA"/>
    <x v="17"/>
    <x v="0"/>
    <d v="2024-12-20T00:00:00"/>
    <d v="1899-12-30T11:44:13"/>
    <d v="2024-12-20T00:00:00"/>
    <d v="1899-12-30T11:47:06"/>
    <d v="2024-12-20T00:00:00"/>
    <d v="1899-12-30T12:12:32"/>
    <x v="0"/>
    <x v="0"/>
    <s v="3116015325"/>
    <s v="FBO"/>
    <d v="1899-12-30T00:28:19"/>
    <x v="916"/>
    <d v="1899-12-30T00:02:53"/>
    <s v="Granel"/>
    <s v="E001"/>
    <x v="2"/>
    <d v="1899-12-30T00:28:19"/>
    <d v="1899-12-30T00:25:26"/>
    <x v="5"/>
    <x v="15"/>
    <x v="5"/>
    <x v="1"/>
    <n v="0"/>
    <n v="0"/>
    <x v="0"/>
    <x v="3"/>
    <x v="0"/>
    <n v="0"/>
    <x v="3"/>
    <x v="1"/>
    <d v="1899-12-30T00:02:53"/>
    <d v="1899-12-30T00:02:53"/>
    <x v="0"/>
    <m/>
    <m/>
    <d v="1899-12-30T00:00:00"/>
    <d v="1899-12-30T00:28:19"/>
    <n v="6"/>
    <d v="1899-12-30T00:02:53"/>
    <n v="28.316666666664005"/>
    <x v="5"/>
    <x v="1"/>
  </r>
  <r>
    <x v="3"/>
    <s v="2024005180"/>
    <x v="0"/>
    <x v="825"/>
    <s v="E9604JJP"/>
    <d v="2024-12-20T00:00:00"/>
    <x v="1"/>
    <s v="393"/>
    <x v="29"/>
    <s v="PA"/>
    <x v="17"/>
    <x v="0"/>
    <d v="2024-12-20T00:00:00"/>
    <d v="1899-12-30T16:02:23"/>
    <d v="2024-12-20T00:00:00"/>
    <d v="1899-12-30T17:27:04"/>
    <d v="2024-12-20T00:00:00"/>
    <d v="1899-12-30T17:25:17"/>
    <x v="0"/>
    <x v="0"/>
    <s v="3116015326"/>
    <s v="EXW"/>
    <d v="1899-12-30T01:26:28"/>
    <x v="2366"/>
    <d v="1899-12-30T01:24:41"/>
    <s v="Granel"/>
    <s v="E001"/>
    <x v="1"/>
    <d v="1899-12-30T01:22:54"/>
    <n v="-1.2384259259300423E-3"/>
    <x v="10"/>
    <x v="15"/>
    <x v="5"/>
    <x v="1"/>
    <n v="0"/>
    <n v="0"/>
    <x v="0"/>
    <x v="3"/>
    <x v="0"/>
    <n v="0"/>
    <x v="3"/>
    <x v="0"/>
    <d v="1899-12-30T01:24:41"/>
    <d v="1899-12-30T00:26:41"/>
    <x v="1"/>
    <m/>
    <m/>
    <d v="1899-12-30T00:00:00"/>
    <d v="1899-12-30T01:22:54"/>
    <n v="6"/>
    <d v="1899-12-30T01:24:41"/>
    <n v="82.899999999993611"/>
    <x v="10"/>
    <x v="0"/>
  </r>
  <r>
    <x v="3"/>
    <s v=""/>
    <x v="0"/>
    <x v="839"/>
    <s v="E2073BGN"/>
    <d v="2024-12-20T00:00:00"/>
    <x v="1"/>
    <s v="393"/>
    <x v="29"/>
    <s v="PA"/>
    <x v="2"/>
    <x v="0"/>
    <d v="2024-12-20T00:00:00"/>
    <d v="1899-12-30T17:41:49"/>
    <d v="2024-12-20T00:00:00"/>
    <d v="1899-12-30T17:42:04"/>
    <d v="2024-12-20T00:00:00"/>
    <d v="1899-12-30T17:42:43"/>
    <x v="170"/>
    <x v="16"/>
    <s v="3116015327"/>
    <s v="EXW"/>
    <d v="1899-12-30T00:00:54"/>
    <x v="2362"/>
    <d v="1899-12-30T00:00:15"/>
    <s v="Granel"/>
    <s v="E001"/>
    <x v="1"/>
    <d v="1899-12-30T00:00:54"/>
    <d v="1899-12-30T00:00:39"/>
    <x v="8"/>
    <x v="15"/>
    <x v="5"/>
    <x v="1"/>
    <n v="1"/>
    <n v="0"/>
    <x v="1"/>
    <x v="3"/>
    <x v="0"/>
    <n v="1"/>
    <x v="3"/>
    <x v="1"/>
    <d v="1899-12-30T00:00:15"/>
    <d v="1899-12-30T00:00:15"/>
    <x v="0"/>
    <m/>
    <m/>
    <d v="1899-12-30T00:00:00"/>
    <d v="1899-12-30T00:00:54"/>
    <n v="6"/>
    <d v="1899-12-30T00:00:15"/>
    <n v="0.90000000000014069"/>
    <x v="10"/>
    <x v="1"/>
  </r>
  <r>
    <x v="3"/>
    <s v="2024005181"/>
    <x v="0"/>
    <x v="827"/>
    <s v="E2785MTN"/>
    <d v="2024-12-23T00:00:00"/>
    <x v="1"/>
    <s v="399"/>
    <x v="31"/>
    <s v="PA"/>
    <x v="17"/>
    <x v="0"/>
    <d v="2024-12-23T00:00:00"/>
    <d v="1899-12-30T07:44:14"/>
    <d v="2024-12-23T00:00:00"/>
    <d v="1899-12-30T07:47:51"/>
    <d v="2024-12-23T00:00:00"/>
    <d v="1899-12-30T08:31:58"/>
    <x v="0"/>
    <x v="0"/>
    <s v="3116015328"/>
    <s v="FBO"/>
    <d v="1899-12-30T00:47:44"/>
    <x v="2373"/>
    <d v="1899-12-30T00:03:37"/>
    <s v="Granel"/>
    <s v="E001"/>
    <x v="2"/>
    <d v="1899-12-30T00:47:44"/>
    <d v="1899-12-30T00:44:07"/>
    <x v="1"/>
    <x v="16"/>
    <x v="0"/>
    <x v="1"/>
    <n v="0"/>
    <n v="0"/>
    <x v="0"/>
    <x v="3"/>
    <x v="0"/>
    <n v="0"/>
    <x v="3"/>
    <x v="0"/>
    <d v="1899-12-30T00:03:37"/>
    <d v="1899-12-30T00:03:37"/>
    <x v="0"/>
    <m/>
    <m/>
    <d v="1899-12-30T00:00:00"/>
    <d v="1899-12-30T00:47:44"/>
    <n v="2"/>
    <d v="1899-12-30T00:03:37"/>
    <n v="47.73333333333597"/>
    <x v="1"/>
    <x v="0"/>
  </r>
  <r>
    <x v="3"/>
    <s v="2024005192"/>
    <x v="0"/>
    <x v="682"/>
    <s v="EC8206AC"/>
    <d v="2024-12-23T00:00:00"/>
    <x v="1"/>
    <s v="393"/>
    <x v="29"/>
    <s v="PA"/>
    <x v="2"/>
    <x v="0"/>
    <d v="2024-12-23T00:00:00"/>
    <d v="1899-12-30T11:26:29"/>
    <d v="2024-12-23T00:00:00"/>
    <d v="1899-12-30T12:36:03"/>
    <d v="2024-12-23T00:00:00"/>
    <d v="1899-12-30T12:37:01"/>
    <x v="0"/>
    <x v="16"/>
    <s v="3116015329"/>
    <s v="EXW"/>
    <d v="1899-12-30T01:10:32"/>
    <x v="2374"/>
    <d v="1899-12-30T01:09:34"/>
    <s v="Granel"/>
    <s v="E001"/>
    <x v="1"/>
    <d v="1899-12-30T01:10:32"/>
    <d v="1899-12-30T00:00:58"/>
    <x v="5"/>
    <x v="16"/>
    <x v="0"/>
    <x v="1"/>
    <n v="0"/>
    <n v="0"/>
    <x v="0"/>
    <x v="3"/>
    <x v="0"/>
    <n v="0"/>
    <x v="3"/>
    <x v="0"/>
    <d v="1899-12-30T01:09:34"/>
    <d v="1899-12-30T00:11:34"/>
    <x v="0"/>
    <m/>
    <m/>
    <d v="1899-12-30T00:00:00"/>
    <d v="1899-12-30T01:10:32"/>
    <n v="2"/>
    <d v="1899-12-30T01:09:34"/>
    <n v="70.533333333331143"/>
    <x v="5"/>
    <x v="0"/>
  </r>
  <r>
    <x v="3"/>
    <s v="2024005197"/>
    <x v="0"/>
    <x v="829"/>
    <s v="E3670HBF"/>
    <d v="2024-12-23T00:00:00"/>
    <x v="1"/>
    <s v="393"/>
    <x v="29"/>
    <s v="PA"/>
    <x v="17"/>
    <x v="0"/>
    <d v="2024-12-23T00:00:00"/>
    <d v="1899-12-30T15:48:21"/>
    <d v="2024-12-23T00:00:00"/>
    <d v="1899-12-30T16:29:11"/>
    <d v="2024-12-23T00:00:00"/>
    <d v="1899-12-30T16:27:23"/>
    <x v="0"/>
    <x v="0"/>
    <s v="3116015330"/>
    <s v="EXW"/>
    <d v="1899-12-30T00:42:38"/>
    <x v="2375"/>
    <d v="1899-12-30T00:40:50"/>
    <s v="Granel"/>
    <s v="E001"/>
    <x v="1"/>
    <d v="1899-12-30T00:39:02"/>
    <n v="-1.2499999999999734E-3"/>
    <x v="14"/>
    <x v="16"/>
    <x v="0"/>
    <x v="1"/>
    <n v="0"/>
    <n v="0"/>
    <x v="0"/>
    <x v="3"/>
    <x v="0"/>
    <n v="0"/>
    <x v="3"/>
    <x v="1"/>
    <d v="1899-12-30T00:40:50"/>
    <d v="1899-12-30T00:40:50"/>
    <x v="1"/>
    <m/>
    <m/>
    <d v="1899-12-30T00:00:00"/>
    <d v="1899-12-30T00:39:02"/>
    <n v="2"/>
    <d v="1899-12-30T00:40:50"/>
    <n v="39.033333333331171"/>
    <x v="9"/>
    <x v="1"/>
  </r>
  <r>
    <x v="3"/>
    <s v=""/>
    <x v="0"/>
    <x v="829"/>
    <s v="E3670HBF"/>
    <d v="2024-12-23T00:00:00"/>
    <x v="1"/>
    <s v="393"/>
    <x v="29"/>
    <s v="PA"/>
    <x v="2"/>
    <x v="0"/>
    <d v="2024-12-23T00:00:00"/>
    <d v="1899-12-30T17:39:42"/>
    <d v="2024-12-23T00:00:00"/>
    <d v="1899-12-30T17:39:52"/>
    <d v="2024-12-23T00:00:00"/>
    <d v="1899-12-30T17:40:38"/>
    <x v="170"/>
    <x v="16"/>
    <s v="3116015331"/>
    <s v="EXW"/>
    <d v="1899-12-30T00:00:56"/>
    <x v="2071"/>
    <d v="1899-12-30T00:00:10"/>
    <s v="Granel"/>
    <s v="E001"/>
    <x v="1"/>
    <d v="1899-12-30T00:00:56"/>
    <d v="1899-12-30T00:00:46"/>
    <x v="8"/>
    <x v="16"/>
    <x v="0"/>
    <x v="1"/>
    <n v="1"/>
    <n v="0"/>
    <x v="1"/>
    <x v="3"/>
    <x v="0"/>
    <n v="1"/>
    <x v="3"/>
    <x v="1"/>
    <d v="1899-12-30T00:00:10"/>
    <d v="1899-12-30T00:00:10"/>
    <x v="0"/>
    <m/>
    <m/>
    <d v="1899-12-30T00:00:00"/>
    <d v="1899-12-30T00:00:56"/>
    <n v="2"/>
    <d v="1899-12-30T00:00:10"/>
    <n v="0.9333333333359306"/>
    <x v="10"/>
    <x v="1"/>
  </r>
  <r>
    <x v="3"/>
    <s v="2024005204"/>
    <x v="0"/>
    <x v="838"/>
    <s v="E6231JGH"/>
    <d v="2024-12-26T00:00:00"/>
    <x v="1"/>
    <s v="3186"/>
    <x v="33"/>
    <s v="PA"/>
    <x v="17"/>
    <x v="0"/>
    <d v="2024-12-26T00:00:00"/>
    <d v="1899-12-30T11:36:14"/>
    <d v="2024-12-26T00:00:00"/>
    <d v="1899-12-30T11:39:10"/>
    <d v="2024-12-26T00:00:00"/>
    <d v="1899-12-30T12:05:48"/>
    <x v="0"/>
    <x v="0"/>
    <s v="3116015332"/>
    <s v="FBO"/>
    <d v="1899-12-30T00:29:34"/>
    <x v="767"/>
    <d v="1899-12-30T00:02:56"/>
    <s v="Granel"/>
    <s v="E001"/>
    <x v="2"/>
    <d v="1899-12-30T00:29:34"/>
    <d v="1899-12-30T00:26:38"/>
    <x v="5"/>
    <x v="20"/>
    <x v="0"/>
    <x v="1"/>
    <n v="0"/>
    <n v="0"/>
    <x v="0"/>
    <x v="3"/>
    <x v="0"/>
    <n v="0"/>
    <x v="3"/>
    <x v="1"/>
    <d v="1899-12-30T00:02:56"/>
    <d v="1899-12-30T00:02:56"/>
    <x v="0"/>
    <m/>
    <m/>
    <d v="1899-12-30T00:00:00"/>
    <d v="1899-12-30T00:29:34"/>
    <n v="5"/>
    <d v="1899-12-30T00:02:56"/>
    <n v="29.566666666670354"/>
    <x v="5"/>
    <x v="1"/>
  </r>
  <r>
    <x v="3"/>
    <s v="2024005201"/>
    <x v="0"/>
    <x v="825"/>
    <s v="E9604JJP"/>
    <d v="2024-12-26T00:00:00"/>
    <x v="1"/>
    <s v="393"/>
    <x v="29"/>
    <s v="PA"/>
    <x v="17"/>
    <x v="0"/>
    <d v="2024-12-26T00:00:00"/>
    <d v="1899-12-30T08:48:20"/>
    <d v="2024-12-26T00:00:00"/>
    <d v="1899-12-30T17:28:49"/>
    <d v="2024-12-26T00:00:00"/>
    <d v="1899-12-30T17:26:54"/>
    <x v="0"/>
    <x v="0"/>
    <s v="3116015333"/>
    <s v="EXW"/>
    <d v="1899-12-30T08:42:24"/>
    <x v="1754"/>
    <d v="1899-12-30T08:40:29"/>
    <s v="Granel"/>
    <s v="E001"/>
    <x v="1"/>
    <d v="1899-12-30T08:38:34"/>
    <n v="-1.3310185185200218E-3"/>
    <x v="2"/>
    <x v="20"/>
    <x v="0"/>
    <x v="1"/>
    <n v="0"/>
    <n v="1"/>
    <x v="1"/>
    <x v="3"/>
    <x v="0"/>
    <n v="1"/>
    <x v="3"/>
    <x v="2"/>
    <d v="1899-12-30T08:40:29"/>
    <d v="1899-12-30T07:42:29"/>
    <x v="1"/>
    <m/>
    <m/>
    <d v="1899-12-30T00:00:00"/>
    <d v="1899-12-30T08:38:34"/>
    <n v="5"/>
    <d v="1899-12-30T08:40:29"/>
    <n v="518.56666666666547"/>
    <x v="10"/>
    <x v="0"/>
  </r>
  <r>
    <x v="3"/>
    <s v="2024005212"/>
    <x v="0"/>
    <x v="831"/>
    <s v="E5966DNB"/>
    <d v="2024-12-27T00:00:00"/>
    <x v="1"/>
    <s v="393"/>
    <x v="29"/>
    <s v="PA"/>
    <x v="17"/>
    <x v="0"/>
    <d v="2024-12-27T00:00:00"/>
    <d v="1899-12-30T09:10:53"/>
    <d v="2024-12-27T00:00:00"/>
    <d v="1899-12-30T09:50:45"/>
    <d v="2024-12-27T00:00:00"/>
    <d v="1899-12-30T09:48:52"/>
    <x v="0"/>
    <x v="0"/>
    <s v="3116015334"/>
    <s v="EXW"/>
    <d v="1899-12-30T00:41:45"/>
    <x v="2072"/>
    <d v="1899-12-30T00:39:52"/>
    <s v="Granel"/>
    <s v="E001"/>
    <x v="1"/>
    <d v="1899-12-30T00:37:59"/>
    <n v="-1.3078703703700012E-3"/>
    <x v="3"/>
    <x v="0"/>
    <x v="0"/>
    <x v="1"/>
    <n v="0"/>
    <n v="0"/>
    <x v="0"/>
    <x v="3"/>
    <x v="0"/>
    <n v="0"/>
    <x v="3"/>
    <x v="1"/>
    <d v="1899-12-30T00:39:52"/>
    <d v="1899-12-30T00:39:52"/>
    <x v="1"/>
    <m/>
    <m/>
    <d v="1899-12-30T00:00:00"/>
    <d v="1899-12-30T00:37:59"/>
    <n v="6"/>
    <d v="1899-12-30T00:39:52"/>
    <n v="37.983333333340845"/>
    <x v="2"/>
    <x v="1"/>
  </r>
  <r>
    <x v="3"/>
    <s v="2024005213"/>
    <x v="0"/>
    <x v="843"/>
    <s v="E8163CLZ"/>
    <d v="2024-12-27T00:00:00"/>
    <x v="1"/>
    <s v="393"/>
    <x v="29"/>
    <s v="PA"/>
    <x v="17"/>
    <x v="0"/>
    <d v="2024-12-27T00:00:00"/>
    <d v="1899-12-30T11:16:03"/>
    <d v="2024-12-27T00:00:00"/>
    <d v="1899-12-30T12:01:04"/>
    <d v="2024-12-27T00:00:00"/>
    <d v="1899-12-30T11:59:14"/>
    <x v="0"/>
    <x v="0"/>
    <s v="3116015335"/>
    <s v="EXW"/>
    <d v="1899-12-30T00:46:51"/>
    <x v="2370"/>
    <d v="1899-12-30T00:45:01"/>
    <s v="Granel"/>
    <s v="E001"/>
    <x v="1"/>
    <d v="1899-12-30T00:43:11"/>
    <n v="-1.2731481481500495E-3"/>
    <x v="5"/>
    <x v="0"/>
    <x v="0"/>
    <x v="1"/>
    <n v="0"/>
    <n v="0"/>
    <x v="0"/>
    <x v="3"/>
    <x v="0"/>
    <n v="0"/>
    <x v="3"/>
    <x v="1"/>
    <d v="1899-12-30T00:45:01"/>
    <d v="1899-12-30T00:00:01"/>
    <x v="1"/>
    <m/>
    <m/>
    <d v="1899-12-30T00:00:00"/>
    <d v="1899-12-30T00:43:11"/>
    <n v="6"/>
    <d v="1899-12-30T00:45:01"/>
    <n v="43.183333333324789"/>
    <x v="4"/>
    <x v="1"/>
  </r>
  <r>
    <x v="3"/>
    <s v="2024005214"/>
    <x v="0"/>
    <x v="682"/>
    <s v="EC8206AC"/>
    <d v="2024-12-27T00:00:00"/>
    <x v="1"/>
    <s v="393"/>
    <x v="29"/>
    <s v="PA"/>
    <x v="2"/>
    <x v="0"/>
    <d v="2024-12-27T00:00:00"/>
    <d v="1899-12-30T11:33:26"/>
    <d v="2024-12-27T00:00:00"/>
    <d v="1899-12-30T12:58:27"/>
    <d v="2024-12-27T00:00:00"/>
    <d v="1899-12-30T13:00:18"/>
    <x v="0"/>
    <x v="16"/>
    <s v="3116015336"/>
    <s v="EXW"/>
    <d v="1899-12-30T01:26:52"/>
    <x v="2344"/>
    <d v="1899-12-30T01:25:01"/>
    <s v="Granel"/>
    <s v="E001"/>
    <x v="1"/>
    <d v="1899-12-30T01:26:52"/>
    <d v="1899-12-30T00:01:51"/>
    <x v="5"/>
    <x v="0"/>
    <x v="0"/>
    <x v="1"/>
    <n v="0"/>
    <n v="0"/>
    <x v="0"/>
    <x v="3"/>
    <x v="0"/>
    <n v="0"/>
    <x v="3"/>
    <x v="0"/>
    <d v="1899-12-30T01:25:01"/>
    <d v="1899-12-30T00:27:01"/>
    <x v="0"/>
    <m/>
    <m/>
    <d v="1899-12-30T00:00:00"/>
    <d v="1899-12-30T01:26:52"/>
    <n v="6"/>
    <d v="1899-12-30T01:25:01"/>
    <n v="86.866666666660763"/>
    <x v="13"/>
    <x v="0"/>
  </r>
  <r>
    <x v="3"/>
    <s v=""/>
    <x v="0"/>
    <x v="844"/>
    <s v="E6217KMD"/>
    <d v="2024-12-27T00:00:00"/>
    <x v="1"/>
    <s v="393"/>
    <x v="29"/>
    <s v="PA"/>
    <x v="2"/>
    <x v="0"/>
    <d v="2024-12-27T00:00:00"/>
    <d v="1899-12-30T17:38:18"/>
    <d v="2024-12-27T00:00:00"/>
    <d v="1899-12-30T17:38:26"/>
    <d v="2024-12-27T00:00:00"/>
    <d v="1899-12-30T17:38:57"/>
    <x v="170"/>
    <x v="16"/>
    <s v="3116015337"/>
    <s v="EXW"/>
    <d v="1899-12-30T00:00:39"/>
    <x v="1841"/>
    <d v="1899-12-30T00:00:08"/>
    <s v="Granel"/>
    <s v="E001"/>
    <x v="1"/>
    <d v="1899-12-30T00:00:39"/>
    <d v="1899-12-30T00:00:31"/>
    <x v="8"/>
    <x v="0"/>
    <x v="0"/>
    <x v="1"/>
    <n v="1"/>
    <n v="0"/>
    <x v="1"/>
    <x v="3"/>
    <x v="0"/>
    <n v="1"/>
    <x v="3"/>
    <x v="1"/>
    <d v="1899-12-30T00:00:08"/>
    <d v="1899-12-30T00:00:08"/>
    <x v="0"/>
    <m/>
    <m/>
    <d v="1899-12-30T00:00:00"/>
    <d v="1899-12-30T00:00:39"/>
    <n v="6"/>
    <d v="1899-12-30T00:00:08"/>
    <n v="0.64999999998731184"/>
    <x v="10"/>
    <x v="1"/>
  </r>
  <r>
    <x v="3"/>
    <s v=""/>
    <x v="0"/>
    <x v="839"/>
    <s v="E2073BGN"/>
    <d v="2024-12-27T00:00:00"/>
    <x v="1"/>
    <s v="393"/>
    <x v="29"/>
    <s v="PA"/>
    <x v="2"/>
    <x v="0"/>
    <d v="2024-12-27T00:00:00"/>
    <d v="1899-12-30T17:39:52"/>
    <d v="2024-12-27T00:00:00"/>
    <d v="1899-12-30T17:39:59"/>
    <d v="2024-12-27T00:00:00"/>
    <d v="1899-12-30T17:40:19"/>
    <x v="170"/>
    <x v="16"/>
    <s v="3116015338"/>
    <s v="EXW"/>
    <d v="1899-12-30T00:00:27"/>
    <x v="2365"/>
    <d v="1899-12-30T00:00:07"/>
    <s v="Granel"/>
    <s v="E001"/>
    <x v="1"/>
    <d v="1899-12-30T00:00:27"/>
    <d v="1899-12-30T00:00:20"/>
    <x v="8"/>
    <x v="0"/>
    <x v="0"/>
    <x v="1"/>
    <n v="1"/>
    <n v="0"/>
    <x v="1"/>
    <x v="3"/>
    <x v="0"/>
    <n v="1"/>
    <x v="3"/>
    <x v="1"/>
    <d v="1899-12-30T00:00:07"/>
    <d v="1899-12-30T00:00:07"/>
    <x v="0"/>
    <m/>
    <m/>
    <d v="1899-12-30T00:00:00"/>
    <d v="1899-12-30T00:00:27"/>
    <n v="6"/>
    <d v="1899-12-30T00:00:07"/>
    <n v="0.45000000000007034"/>
    <x v="10"/>
    <x v="1"/>
  </r>
  <r>
    <x v="3"/>
    <s v="2024005216"/>
    <x v="0"/>
    <x v="825"/>
    <s v="E9604JJP"/>
    <d v="2024-12-30T00:00:00"/>
    <x v="1"/>
    <s v="393"/>
    <x v="29"/>
    <s v="PA"/>
    <x v="17"/>
    <x v="0"/>
    <d v="2024-12-27T00:00:00"/>
    <d v="1899-12-30T12:18:22"/>
    <d v="2024-12-30T00:00:00"/>
    <d v="1899-12-30T10:42:58"/>
    <d v="2024-12-30T00:00:00"/>
    <d v="1899-12-30T10:41:10"/>
    <x v="0"/>
    <x v="0"/>
    <s v="3116015339"/>
    <s v="EXW"/>
    <d v="1899-12-30T14:26:24"/>
    <x v="2375"/>
    <d v="1899-12-30T14:24:36"/>
    <s v="Granel"/>
    <s v="E001"/>
    <x v="1"/>
    <d v="1899-12-30T22:22:47"/>
    <n v="-1.2499999999999734E-3"/>
    <x v="6"/>
    <x v="1"/>
    <x v="0"/>
    <x v="1"/>
    <n v="0"/>
    <n v="1"/>
    <x v="1"/>
    <x v="3"/>
    <x v="0"/>
    <n v="1"/>
    <x v="3"/>
    <x v="2"/>
    <d v="1899-12-30T14:24:36"/>
    <d v="1899-12-30T13:26:36"/>
    <x v="0"/>
    <m/>
    <m/>
    <d v="1899-12-30T00:00:00"/>
    <d v="1899-12-30T22:22:47"/>
    <n v="2"/>
    <n v="-6.6250000000000031E-2"/>
    <n v="1342.7833333333331"/>
    <x v="3"/>
    <x v="0"/>
  </r>
  <r>
    <x v="3"/>
    <s v="2024005230"/>
    <x v="0"/>
    <x v="829"/>
    <s v="E3670HBF"/>
    <d v="2024-12-30T00:00:00"/>
    <x v="1"/>
    <s v="393"/>
    <x v="29"/>
    <s v="PA"/>
    <x v="17"/>
    <x v="0"/>
    <d v="2024-12-30T00:00:00"/>
    <d v="1899-12-30T15:29:46"/>
    <d v="2024-12-30T00:00:00"/>
    <d v="1899-12-30T16:14:10"/>
    <d v="2024-12-30T00:00:00"/>
    <d v="1899-12-30T16:12:23"/>
    <x v="0"/>
    <x v="0"/>
    <s v="3116015340"/>
    <s v="EXW"/>
    <d v="1899-12-30T00:46:11"/>
    <x v="2366"/>
    <d v="1899-12-30T00:44:24"/>
    <s v="Granel"/>
    <s v="E001"/>
    <x v="1"/>
    <d v="1899-12-30T00:42:37"/>
    <n v="-1.2384259259299313E-3"/>
    <x v="14"/>
    <x v="1"/>
    <x v="1"/>
    <x v="1"/>
    <n v="0"/>
    <n v="0"/>
    <x v="0"/>
    <x v="3"/>
    <x v="0"/>
    <n v="0"/>
    <x v="3"/>
    <x v="1"/>
    <d v="1899-12-30T00:44:24"/>
    <d v="1899-12-30T00:44:24"/>
    <x v="1"/>
    <m/>
    <m/>
    <d v="1899-12-30T00:00:00"/>
    <d v="1899-12-30T00:42:37"/>
    <n v="2"/>
    <d v="1899-12-30T00:44:24"/>
    <n v="42.616666666656009"/>
    <x v="9"/>
    <x v="1"/>
  </r>
  <r>
    <x v="3"/>
    <s v=""/>
    <x v="0"/>
    <x v="837"/>
    <s v="E4674KFL"/>
    <d v="2024-12-30T00:00:00"/>
    <x v="1"/>
    <s v="393"/>
    <x v="29"/>
    <s v="PA"/>
    <x v="2"/>
    <x v="0"/>
    <d v="2024-12-30T00:00:00"/>
    <d v="1899-12-30T17:34:28"/>
    <d v="2024-12-30T00:00:00"/>
    <d v="1899-12-30T17:34:37"/>
    <d v="2024-12-30T00:00:00"/>
    <d v="1899-12-30T17:35:10"/>
    <x v="170"/>
    <x v="16"/>
    <s v="3116015341"/>
    <s v="EXW"/>
    <d v="1899-12-30T00:00:42"/>
    <x v="1822"/>
    <d v="1899-12-30T00:00:09"/>
    <s v="Granel"/>
    <s v="E001"/>
    <x v="1"/>
    <d v="1899-12-30T00:00:42"/>
    <d v="1899-12-30T00:00:33"/>
    <x v="8"/>
    <x v="1"/>
    <x v="1"/>
    <x v="1"/>
    <n v="1"/>
    <n v="0"/>
    <x v="1"/>
    <x v="3"/>
    <x v="0"/>
    <n v="1"/>
    <x v="3"/>
    <x v="1"/>
    <d v="1899-12-30T00:00:09"/>
    <d v="1899-12-30T00:00:09"/>
    <x v="0"/>
    <m/>
    <m/>
    <d v="1899-12-30T00:00:00"/>
    <d v="1899-12-30T00:00:42"/>
    <n v="2"/>
    <d v="1899-12-30T00:00:09"/>
    <n v="0.69999999999835083"/>
    <x v="10"/>
    <x v="1"/>
  </r>
  <r>
    <x v="3"/>
    <s v="2025000001"/>
    <x v="0"/>
    <x v="825"/>
    <s v="E9604JJP"/>
    <d v="2025-01-02T00:00:00"/>
    <x v="1"/>
    <s v="395"/>
    <x v="30"/>
    <s v="PA"/>
    <x v="2"/>
    <x v="0"/>
    <d v="2025-01-02T00:00:00"/>
    <d v="1899-12-30T09:42:25"/>
    <d v="2025-01-02T00:00:00"/>
    <d v="1899-12-30T15:12:03"/>
    <d v="2025-01-02T00:00:00"/>
    <d v="1899-12-30T15:12:40"/>
    <x v="170"/>
    <x v="16"/>
    <s v="3116015342"/>
    <s v="EXW"/>
    <d v="1899-12-30T05:30:15"/>
    <x v="1837"/>
    <d v="1899-12-30T05:29:38"/>
    <s v="Granel"/>
    <s v="E001"/>
    <x v="1"/>
    <d v="1899-12-30T05:30:15"/>
    <d v="1899-12-30T00:00:37"/>
    <x v="3"/>
    <x v="3"/>
    <x v="2"/>
    <x v="1"/>
    <n v="0"/>
    <n v="1"/>
    <x v="1"/>
    <x v="3"/>
    <x v="1"/>
    <n v="1"/>
    <x v="3"/>
    <x v="2"/>
    <d v="1899-12-30T05:29:38"/>
    <d v="1899-12-30T04:31:38"/>
    <x v="0"/>
    <m/>
    <m/>
    <d v="1899-12-30T00:00:00"/>
    <d v="1899-12-30T05:30:15"/>
    <n v="5"/>
    <d v="1899-12-30T05:29:38"/>
    <n v="330.25000000000318"/>
    <x v="6"/>
    <x v="0"/>
  </r>
  <r>
    <x v="3"/>
    <s v="2025000004"/>
    <x v="0"/>
    <x v="829"/>
    <s v="E3670HBF"/>
    <d v="2025-01-02T00:00:00"/>
    <x v="1"/>
    <s v="395"/>
    <x v="30"/>
    <s v="PA"/>
    <x v="2"/>
    <x v="0"/>
    <d v="2025-01-02T00:00:00"/>
    <d v="1899-12-30T10:03:25"/>
    <d v="2025-01-02T00:00:00"/>
    <d v="1899-12-30T15:17:24"/>
    <d v="2025-01-02T00:00:00"/>
    <d v="1899-12-30T15:17:56"/>
    <x v="170"/>
    <x v="16"/>
    <s v="3116015343"/>
    <s v="EXW"/>
    <d v="1899-12-30T05:14:31"/>
    <x v="2360"/>
    <d v="1899-12-30T05:13:59"/>
    <s v="Granel"/>
    <s v="E001"/>
    <x v="1"/>
    <d v="1899-12-30T05:14:31"/>
    <d v="1899-12-30T00:00:32"/>
    <x v="4"/>
    <x v="3"/>
    <x v="2"/>
    <x v="1"/>
    <n v="0"/>
    <n v="1"/>
    <x v="1"/>
    <x v="3"/>
    <x v="1"/>
    <n v="1"/>
    <x v="3"/>
    <x v="2"/>
    <d v="1899-12-30T05:13:59"/>
    <d v="1899-12-30T04:15:59"/>
    <x v="0"/>
    <m/>
    <m/>
    <d v="1899-12-30T00:00:00"/>
    <d v="1899-12-30T05:14:31"/>
    <n v="5"/>
    <d v="1899-12-30T05:13:59"/>
    <n v="314.51666666666404"/>
    <x v="6"/>
    <x v="0"/>
  </r>
  <r>
    <x v="3"/>
    <s v="2025000002"/>
    <x v="0"/>
    <x v="682"/>
    <s v="EC8206AC"/>
    <d v="2025-01-02T00:00:00"/>
    <x v="1"/>
    <s v="393"/>
    <x v="29"/>
    <s v="PA"/>
    <x v="2"/>
    <x v="0"/>
    <d v="2025-01-02T00:00:00"/>
    <d v="1899-12-30T09:44:07"/>
    <d v="2025-01-02T00:00:00"/>
    <d v="1899-12-30T15:23:14"/>
    <d v="2025-01-02T00:00:00"/>
    <d v="1899-12-30T15:23:45"/>
    <x v="170"/>
    <x v="16"/>
    <s v="3116015344"/>
    <s v="EXW"/>
    <d v="1899-12-30T05:39:38"/>
    <x v="1841"/>
    <d v="1899-12-30T05:39:07"/>
    <s v="Granel"/>
    <s v="E001"/>
    <x v="1"/>
    <d v="1899-12-30T05:39:38"/>
    <d v="1899-12-30T00:00:31"/>
    <x v="3"/>
    <x v="3"/>
    <x v="2"/>
    <x v="1"/>
    <n v="0"/>
    <n v="1"/>
    <x v="1"/>
    <x v="3"/>
    <x v="1"/>
    <n v="1"/>
    <x v="3"/>
    <x v="2"/>
    <d v="1899-12-30T05:39:07"/>
    <d v="1899-12-30T04:41:07"/>
    <x v="0"/>
    <m/>
    <m/>
    <d v="1899-12-30T00:00:00"/>
    <d v="1899-12-30T05:39:38"/>
    <n v="5"/>
    <d v="1899-12-30T05:39:07"/>
    <n v="339.6333333333456"/>
    <x v="6"/>
    <x v="0"/>
  </r>
  <r>
    <x v="3"/>
    <s v=""/>
    <x v="0"/>
    <x v="693"/>
    <s v="ELU3931W"/>
    <d v="2025-01-02T00:00:00"/>
    <x v="1"/>
    <s v="393"/>
    <x v="29"/>
    <s v="PA"/>
    <x v="2"/>
    <x v="0"/>
    <d v="2025-01-02T00:00:00"/>
    <d v="1899-12-30T15:34:44"/>
    <d v="2025-01-02T00:00:00"/>
    <d v="1899-12-30T15:35:39"/>
    <d v="2025-01-02T00:00:00"/>
    <d v="1899-12-30T15:36:12"/>
    <x v="170"/>
    <x v="16"/>
    <s v="3116015345"/>
    <s v="EXW"/>
    <d v="1899-12-30T00:01:28"/>
    <x v="1822"/>
    <d v="1899-12-30T00:00:55"/>
    <s v="Granel"/>
    <s v="E001"/>
    <x v="1"/>
    <d v="1899-12-30T00:01:28"/>
    <d v="1899-12-30T00:00:33"/>
    <x v="14"/>
    <x v="3"/>
    <x v="2"/>
    <x v="1"/>
    <n v="1"/>
    <n v="0"/>
    <x v="1"/>
    <x v="3"/>
    <x v="1"/>
    <n v="1"/>
    <x v="3"/>
    <x v="1"/>
    <d v="1899-12-30T00:00:55"/>
    <d v="1899-12-30T00:00:55"/>
    <x v="0"/>
    <m/>
    <m/>
    <d v="1899-12-30T00:00:00"/>
    <d v="1899-12-30T00:01:28"/>
    <n v="5"/>
    <d v="1899-12-30T00:00:55"/>
    <n v="1.466666666668921"/>
    <x v="6"/>
    <x v="1"/>
  </r>
  <r>
    <x v="3"/>
    <s v="2025000008"/>
    <x v="0"/>
    <x v="825"/>
    <s v="E9604JJP"/>
    <d v="2025-01-02T00:00:00"/>
    <x v="1"/>
    <s v="393"/>
    <x v="29"/>
    <s v="PA"/>
    <x v="17"/>
    <x v="0"/>
    <d v="2025-01-02T00:00:00"/>
    <d v="1899-12-30T16:19:20"/>
    <d v="2025-01-02T00:00:00"/>
    <d v="1899-12-30T17:06:26"/>
    <d v="2025-01-02T00:00:00"/>
    <d v="1899-12-30T17:04:34"/>
    <x v="0"/>
    <x v="0"/>
    <s v="3116015346"/>
    <s v="EXW"/>
    <d v="1899-12-30T00:48:58"/>
    <x v="2368"/>
    <d v="1899-12-30T00:47:06"/>
    <s v="Granel"/>
    <s v="E001"/>
    <x v="1"/>
    <d v="1899-12-30T00:45:14"/>
    <n v="-1.2962962963000146E-3"/>
    <x v="10"/>
    <x v="3"/>
    <x v="2"/>
    <x v="1"/>
    <n v="0"/>
    <n v="0"/>
    <x v="0"/>
    <x v="3"/>
    <x v="1"/>
    <n v="0"/>
    <x v="3"/>
    <x v="0"/>
    <d v="1899-12-30T00:47:06"/>
    <d v="1899-12-30T00:02:06"/>
    <x v="1"/>
    <m/>
    <m/>
    <d v="1899-12-30T00:00:00"/>
    <d v="1899-12-30T00:45:14"/>
    <n v="5"/>
    <d v="1899-12-30T00:47:06"/>
    <n v="45.233333333337576"/>
    <x v="10"/>
    <x v="0"/>
  </r>
  <r>
    <x v="3"/>
    <s v="2025000018"/>
    <x v="0"/>
    <x v="829"/>
    <s v="E3670HBF"/>
    <d v="2025-01-03T00:00:00"/>
    <x v="1"/>
    <s v="393"/>
    <x v="29"/>
    <s v="PA"/>
    <x v="17"/>
    <x v="0"/>
    <d v="2025-01-03T00:00:00"/>
    <d v="1899-12-30T16:09:12"/>
    <d v="2025-01-03T00:00:00"/>
    <d v="1899-12-30T16:34:12"/>
    <d v="2025-01-03T00:00:00"/>
    <d v="1899-12-30T16:47:16"/>
    <x v="0"/>
    <x v="0"/>
    <s v="3116015347"/>
    <s v="EXW"/>
    <d v="1899-12-30T00:38:04"/>
    <x v="2376"/>
    <d v="1899-12-30T00:25:00"/>
    <s v="Granel"/>
    <s v="E001"/>
    <x v="1"/>
    <d v="1899-12-30T00:38:04"/>
    <d v="1899-12-30T00:13:04"/>
    <x v="10"/>
    <x v="4"/>
    <x v="2"/>
    <x v="1"/>
    <n v="0"/>
    <n v="0"/>
    <x v="0"/>
    <x v="3"/>
    <x v="1"/>
    <n v="0"/>
    <x v="3"/>
    <x v="1"/>
    <d v="1899-12-30T00:25:00"/>
    <d v="1899-12-30T00:25:00"/>
    <x v="0"/>
    <m/>
    <m/>
    <d v="1899-12-30T00:00:00"/>
    <d v="1899-12-30T00:38:04"/>
    <n v="6"/>
    <d v="1899-12-30T00:25:00"/>
    <n v="38.066666666659295"/>
    <x v="9"/>
    <x v="1"/>
  </r>
  <r>
    <x v="3"/>
    <s v="2025000016"/>
    <x v="0"/>
    <x v="827"/>
    <s v="E2785MTN"/>
    <d v="2025-01-03T00:00:00"/>
    <x v="1"/>
    <s v="3324"/>
    <x v="32"/>
    <s v="PA"/>
    <x v="17"/>
    <x v="0"/>
    <d v="2025-01-03T00:00:00"/>
    <d v="1899-12-30T16:05:01"/>
    <d v="2025-01-03T00:00:00"/>
    <d v="1899-12-30T16:08:10"/>
    <d v="2025-01-03T00:00:00"/>
    <d v="1899-12-30T16:55:44"/>
    <x v="0"/>
    <x v="0"/>
    <s v="3116015348"/>
    <s v="FBO"/>
    <d v="1899-12-30T00:50:43"/>
    <x v="114"/>
    <d v="1899-12-30T00:03:09"/>
    <s v="Granel"/>
    <s v="E001"/>
    <x v="2"/>
    <d v="1899-12-30T00:50:43"/>
    <d v="1899-12-30T00:47:34"/>
    <x v="10"/>
    <x v="4"/>
    <x v="2"/>
    <x v="1"/>
    <n v="0"/>
    <n v="0"/>
    <x v="0"/>
    <x v="1"/>
    <x v="1"/>
    <n v="0"/>
    <x v="3"/>
    <x v="0"/>
    <d v="1899-12-30T00:03:09"/>
    <d v="1899-12-30T00:03:09"/>
    <x v="0"/>
    <m/>
    <m/>
    <d v="1899-12-30T00:00:00"/>
    <d v="1899-12-30T00:50:43"/>
    <n v="6"/>
    <d v="1899-12-30T00:03:09"/>
    <n v="50.716666666670385"/>
    <x v="9"/>
    <x v="0"/>
  </r>
  <r>
    <x v="3"/>
    <s v="2025000019"/>
    <x v="0"/>
    <x v="824"/>
    <s v="E6496KCR"/>
    <d v="2025-01-07T00:00:00"/>
    <x v="1"/>
    <s v="3146"/>
    <x v="28"/>
    <s v="PA"/>
    <x v="17"/>
    <x v="0"/>
    <d v="2025-01-07T00:00:00"/>
    <d v="1899-12-30T07:58:19"/>
    <d v="2025-01-07T00:00:00"/>
    <d v="1899-12-30T08:16:58"/>
    <d v="2025-01-07T00:00:00"/>
    <d v="1899-12-30T08:33:12"/>
    <x v="0"/>
    <x v="0"/>
    <s v="3116015349"/>
    <s v="EXW"/>
    <d v="1899-12-30T00:34:53"/>
    <x v="1891"/>
    <d v="1899-12-30T00:18:39"/>
    <s v="Granel"/>
    <s v="E001"/>
    <x v="1"/>
    <d v="1899-12-30T00:34:53"/>
    <d v="1899-12-30T00:16:14"/>
    <x v="1"/>
    <x v="5"/>
    <x v="3"/>
    <x v="1"/>
    <n v="0"/>
    <n v="0"/>
    <x v="0"/>
    <x v="3"/>
    <x v="1"/>
    <n v="0"/>
    <x v="3"/>
    <x v="1"/>
    <d v="1899-12-30T00:18:39"/>
    <d v="1899-12-30T00:18:39"/>
    <x v="0"/>
    <m/>
    <m/>
    <d v="1899-12-30T00:00:00"/>
    <d v="1899-12-30T00:34:53"/>
    <n v="3"/>
    <d v="1899-12-30T00:18:39"/>
    <n v="34.883333333337561"/>
    <x v="1"/>
    <x v="1"/>
  </r>
  <r>
    <x v="3"/>
    <s v="2025000020"/>
    <x v="0"/>
    <x v="845"/>
    <s v="E7155LPF"/>
    <d v="2025-01-07T00:00:00"/>
    <x v="1"/>
    <s v="399"/>
    <x v="31"/>
    <s v="PA"/>
    <x v="17"/>
    <x v="0"/>
    <d v="2025-01-07T00:00:00"/>
    <d v="1899-12-30T08:12:31"/>
    <d v="2025-01-07T00:00:00"/>
    <d v="1899-12-30T08:16:01"/>
    <d v="2025-01-07T00:00:00"/>
    <d v="1899-12-30T08:49:27"/>
    <x v="0"/>
    <x v="0"/>
    <s v="3116015350"/>
    <s v="FBO"/>
    <d v="1899-12-30T00:36:56"/>
    <x v="2377"/>
    <d v="1899-12-30T00:03:30"/>
    <s v="Granel"/>
    <s v="E001"/>
    <x v="2"/>
    <d v="1899-12-30T00:36:56"/>
    <d v="1899-12-30T00:33:26"/>
    <x v="2"/>
    <x v="5"/>
    <x v="3"/>
    <x v="1"/>
    <n v="0"/>
    <n v="0"/>
    <x v="0"/>
    <x v="3"/>
    <x v="1"/>
    <n v="0"/>
    <x v="3"/>
    <x v="1"/>
    <d v="1899-12-30T00:03:30"/>
    <d v="1899-12-30T00:03:30"/>
    <x v="0"/>
    <m/>
    <m/>
    <d v="1899-12-30T00:00:00"/>
    <d v="1899-12-30T00:36:56"/>
    <n v="3"/>
    <d v="1899-12-30T00:03:30"/>
    <n v="36.933333333336044"/>
    <x v="1"/>
    <x v="1"/>
  </r>
  <r>
    <x v="3"/>
    <s v=""/>
    <x v="0"/>
    <x v="822"/>
    <s v="E7141KVS"/>
    <d v="2025-01-07T00:00:00"/>
    <x v="1"/>
    <s v="393"/>
    <x v="29"/>
    <s v="PA"/>
    <x v="2"/>
    <x v="0"/>
    <d v="2025-01-07T00:00:00"/>
    <d v="1899-12-30T17:55:17"/>
    <d v="2025-01-07T00:00:00"/>
    <d v="1899-12-30T17:55:29"/>
    <d v="2025-01-07T00:00:00"/>
    <d v="1899-12-30T17:55:59"/>
    <x v="170"/>
    <x v="16"/>
    <s v="3116015351"/>
    <s v="EXW"/>
    <d v="1899-12-30T00:00:42"/>
    <x v="2378"/>
    <d v="1899-12-30T00:00:12"/>
    <s v="Granel"/>
    <s v="E001"/>
    <x v="1"/>
    <d v="1899-12-30T00:00:42"/>
    <d v="1899-12-30T00:00:30"/>
    <x v="8"/>
    <x v="5"/>
    <x v="3"/>
    <x v="1"/>
    <n v="1"/>
    <n v="0"/>
    <x v="1"/>
    <x v="3"/>
    <x v="1"/>
    <n v="1"/>
    <x v="3"/>
    <x v="1"/>
    <d v="1899-12-30T00:00:12"/>
    <d v="1899-12-30T00:00:12"/>
    <x v="0"/>
    <m/>
    <m/>
    <d v="1899-12-30T00:00:00"/>
    <d v="1899-12-30T00:00:42"/>
    <n v="3"/>
    <d v="1899-12-30T00:00:12"/>
    <n v="0.69999999999835083"/>
    <x v="10"/>
    <x v="1"/>
  </r>
  <r>
    <x v="3"/>
    <s v=""/>
    <x v="0"/>
    <x v="846"/>
    <s v="E4452DHP"/>
    <d v="2025-01-07T00:00:00"/>
    <x v="1"/>
    <s v="393"/>
    <x v="29"/>
    <s v="PA"/>
    <x v="2"/>
    <x v="0"/>
    <d v="2025-01-07T00:00:00"/>
    <d v="1899-12-30T17:57:05"/>
    <d v="2025-01-07T00:00:00"/>
    <d v="1899-12-30T17:57:15"/>
    <d v="2025-01-07T00:00:00"/>
    <d v="1899-12-30T17:57:50"/>
    <x v="170"/>
    <x v="16"/>
    <s v="3116015352"/>
    <s v="EXW"/>
    <d v="1899-12-30T00:00:45"/>
    <x v="2363"/>
    <d v="1899-12-30T00:00:10"/>
    <s v="Granel"/>
    <s v="E001"/>
    <x v="1"/>
    <d v="1899-12-30T00:00:45"/>
    <d v="1899-12-30T00:00:35"/>
    <x v="8"/>
    <x v="5"/>
    <x v="3"/>
    <x v="1"/>
    <n v="1"/>
    <n v="0"/>
    <x v="1"/>
    <x v="3"/>
    <x v="1"/>
    <n v="1"/>
    <x v="3"/>
    <x v="1"/>
    <d v="1899-12-30T00:00:10"/>
    <d v="1899-12-30T00:00:10"/>
    <x v="0"/>
    <m/>
    <m/>
    <d v="1899-12-30T00:00:00"/>
    <d v="1899-12-30T00:00:45"/>
    <n v="3"/>
    <d v="1899-12-30T00:00:10"/>
    <n v="0.7499999999951612"/>
    <x v="10"/>
    <x v="1"/>
  </r>
  <r>
    <x v="3"/>
    <s v="2025000029"/>
    <x v="0"/>
    <x v="827"/>
    <s v="E2785MTN"/>
    <d v="2025-01-07T00:00:00"/>
    <x v="1"/>
    <s v="399"/>
    <x v="31"/>
    <s v="PA"/>
    <x v="17"/>
    <x v="0"/>
    <d v="2025-01-07T00:00:00"/>
    <d v="1899-12-30T17:35:28"/>
    <d v="2025-01-07T00:00:00"/>
    <d v="1899-12-30T17:38:43"/>
    <d v="2025-01-07T00:00:00"/>
    <d v="1899-12-30T17:57:53"/>
    <x v="0"/>
    <x v="0"/>
    <s v="3116015353"/>
    <s v="FBO"/>
    <d v="1899-12-30T00:22:25"/>
    <x v="2043"/>
    <d v="1899-12-30T00:03:15"/>
    <s v="Granel"/>
    <s v="E001"/>
    <x v="2"/>
    <d v="1899-12-30T00:22:25"/>
    <d v="1899-12-30T00:19:10"/>
    <x v="8"/>
    <x v="5"/>
    <x v="3"/>
    <x v="1"/>
    <n v="0"/>
    <n v="0"/>
    <x v="0"/>
    <x v="3"/>
    <x v="1"/>
    <n v="0"/>
    <x v="3"/>
    <x v="1"/>
    <d v="1899-12-30T00:03:15"/>
    <d v="1899-12-30T00:03:15"/>
    <x v="0"/>
    <m/>
    <m/>
    <d v="1899-12-30T00:00:00"/>
    <d v="1899-12-30T00:22:25"/>
    <n v="3"/>
    <d v="1899-12-30T00:03:15"/>
    <n v="22.41666666666708"/>
    <x v="10"/>
    <x v="1"/>
  </r>
  <r>
    <x v="5"/>
    <s v=""/>
    <x v="0"/>
    <x v="847"/>
    <s v="P24TM53"/>
    <d v="2024-12-09T00:00:00"/>
    <x v="1"/>
    <s v="2906"/>
    <x v="21"/>
    <s v="PA"/>
    <x v="6"/>
    <x v="0"/>
    <d v="2024-12-09T00:00:00"/>
    <d v="1899-12-30T08:31:57"/>
    <d v="2024-12-09T00:00:00"/>
    <d v="1899-12-30T08:33:09"/>
    <d v="2024-12-09T00:00:00"/>
    <d v="1899-12-30T08:33:16"/>
    <x v="171"/>
    <x v="19"/>
    <s v="1327140520"/>
    <s v="EXW"/>
    <d v="1899-12-30T00:01:19"/>
    <x v="2094"/>
    <d v="1899-12-30T00:01:12"/>
    <s v="Ensacado"/>
    <s v="E002"/>
    <x v="1"/>
    <d v="1899-12-30T00:01:19"/>
    <d v="1899-12-30T00:00:07"/>
    <x v="2"/>
    <x v="10"/>
    <x v="4"/>
    <x v="2"/>
    <n v="1"/>
    <n v="0"/>
    <x v="1"/>
    <x v="2"/>
    <x v="0"/>
    <n v="1"/>
    <x v="2"/>
    <x v="1"/>
    <d v="1899-12-30T00:01:12"/>
    <d v="1899-12-30T00:01:12"/>
    <x v="0"/>
    <m/>
    <m/>
    <d v="1899-12-30T00:00:00"/>
    <d v="1899-12-30T00:01:19"/>
    <n v="2"/>
    <d v="1899-12-30T00:01:12"/>
    <n v="1.3166666666784099"/>
    <x v="1"/>
    <x v="1"/>
  </r>
  <r>
    <x v="5"/>
    <s v=""/>
    <x v="0"/>
    <x v="848"/>
    <s v="PAE60FZ"/>
    <d v="2024-12-09T00:00:00"/>
    <x v="1"/>
    <s v="3320"/>
    <x v="20"/>
    <s v="PA"/>
    <x v="6"/>
    <x v="0"/>
    <d v="2024-12-09T00:00:00"/>
    <d v="1899-12-30T08:55:34"/>
    <d v="2024-12-09T00:00:00"/>
    <d v="1899-12-30T08:55:51"/>
    <d v="2024-12-09T00:00:00"/>
    <d v="1899-12-30T08:55:59"/>
    <x v="171"/>
    <x v="19"/>
    <s v="1327140521"/>
    <s v="EXW"/>
    <d v="1899-12-30T00:00:25"/>
    <x v="2047"/>
    <d v="1899-12-30T00:00:17"/>
    <s v="Ensacado"/>
    <s v="E002"/>
    <x v="1"/>
    <d v="1899-12-30T00:00:25"/>
    <d v="1899-12-30T00:00:08"/>
    <x v="2"/>
    <x v="10"/>
    <x v="4"/>
    <x v="2"/>
    <n v="1"/>
    <n v="0"/>
    <x v="1"/>
    <x v="2"/>
    <x v="0"/>
    <n v="1"/>
    <x v="2"/>
    <x v="1"/>
    <d v="1899-12-30T00:00:17"/>
    <d v="1899-12-30T00:00:17"/>
    <x v="0"/>
    <m/>
    <m/>
    <d v="1899-12-30T00:00:00"/>
    <d v="1899-12-30T00:00:25"/>
    <n v="2"/>
    <d v="1899-12-30T00:00:17"/>
    <n v="0.41666666666404062"/>
    <x v="1"/>
    <x v="1"/>
  </r>
  <r>
    <x v="5"/>
    <s v=""/>
    <x v="0"/>
    <x v="849"/>
    <s v="P58NA84"/>
    <d v="2024-12-09T00:00:00"/>
    <x v="1"/>
    <s v="2906"/>
    <x v="21"/>
    <s v="PA"/>
    <x v="6"/>
    <x v="0"/>
    <d v="2024-12-09T00:00:00"/>
    <d v="1899-12-30T08:40:56"/>
    <d v="2024-12-09T00:00:00"/>
    <d v="1899-12-30T08:57:28"/>
    <d v="2024-12-09T00:00:00"/>
    <d v="1899-12-30T08:57:35"/>
    <x v="171"/>
    <x v="19"/>
    <s v="1327140522"/>
    <s v="EXW"/>
    <d v="1899-12-30T00:16:39"/>
    <x v="2094"/>
    <d v="1899-12-30T00:16:32"/>
    <s v="Ensacado"/>
    <s v="E002"/>
    <x v="1"/>
    <d v="1899-12-30T00:16:39"/>
    <d v="1899-12-30T00:00:07"/>
    <x v="2"/>
    <x v="10"/>
    <x v="4"/>
    <x v="2"/>
    <n v="0"/>
    <n v="0"/>
    <x v="0"/>
    <x v="2"/>
    <x v="0"/>
    <n v="0"/>
    <x v="2"/>
    <x v="1"/>
    <d v="1899-12-30T00:16:32"/>
    <d v="1899-12-30T00:16:32"/>
    <x v="0"/>
    <m/>
    <m/>
    <d v="1899-12-30T00:00:00"/>
    <d v="1899-12-30T00:16:39"/>
    <n v="2"/>
    <d v="1899-12-30T00:16:32"/>
    <n v="16.649999999999963"/>
    <x v="1"/>
    <x v="1"/>
  </r>
  <r>
    <x v="5"/>
    <s v=""/>
    <x v="0"/>
    <x v="847"/>
    <s v="P24TM53"/>
    <d v="2024-12-09T00:00:00"/>
    <x v="1"/>
    <s v="2906"/>
    <x v="21"/>
    <s v="PA"/>
    <x v="6"/>
    <x v="0"/>
    <d v="2024-12-09T00:00:00"/>
    <d v="1899-12-30T10:32:45"/>
    <d v="2024-12-09T00:00:00"/>
    <d v="1899-12-30T10:33:21"/>
    <d v="2024-12-09T00:00:00"/>
    <d v="1899-12-30T10:33:28"/>
    <x v="171"/>
    <x v="19"/>
    <s v="1327140526"/>
    <s v="EXW"/>
    <d v="1899-12-30T00:00:43"/>
    <x v="2094"/>
    <d v="1899-12-30T00:00:36"/>
    <s v="Ensacado"/>
    <s v="E002"/>
    <x v="1"/>
    <d v="1899-12-30T00:00:43"/>
    <d v="1899-12-30T00:00:07"/>
    <x v="4"/>
    <x v="10"/>
    <x v="4"/>
    <x v="2"/>
    <n v="1"/>
    <n v="0"/>
    <x v="1"/>
    <x v="2"/>
    <x v="0"/>
    <n v="1"/>
    <x v="2"/>
    <x v="1"/>
    <d v="1899-12-30T00:00:36"/>
    <d v="1899-12-30T00:00:36"/>
    <x v="0"/>
    <m/>
    <m/>
    <d v="1899-12-30T00:00:00"/>
    <d v="1899-12-30T00:00:43"/>
    <n v="2"/>
    <d v="1899-12-30T00:00:36"/>
    <n v="0.71666666667359991"/>
    <x v="3"/>
    <x v="1"/>
  </r>
  <r>
    <x v="5"/>
    <s v=""/>
    <x v="0"/>
    <x v="850"/>
    <s v="PAX14LC"/>
    <d v="2024-12-09T00:00:00"/>
    <x v="1"/>
    <s v="3320"/>
    <x v="20"/>
    <s v="PA"/>
    <x v="6"/>
    <x v="0"/>
    <d v="2024-12-09T00:00:00"/>
    <d v="1899-12-30T10:46:16"/>
    <d v="2024-12-09T00:00:00"/>
    <d v="1899-12-30T10:46:38"/>
    <d v="2024-12-09T00:00:00"/>
    <d v="1899-12-30T10:46:44"/>
    <x v="171"/>
    <x v="19"/>
    <s v="1327140527"/>
    <s v="EXW"/>
    <d v="1899-12-30T00:00:28"/>
    <x v="2141"/>
    <d v="1899-12-30T00:00:22"/>
    <s v="Ensacado"/>
    <s v="E002"/>
    <x v="1"/>
    <d v="1899-12-30T00:00:28"/>
    <d v="1899-12-30T00:00:06"/>
    <x v="4"/>
    <x v="10"/>
    <x v="4"/>
    <x v="2"/>
    <n v="1"/>
    <n v="0"/>
    <x v="1"/>
    <x v="2"/>
    <x v="0"/>
    <n v="1"/>
    <x v="2"/>
    <x v="1"/>
    <d v="1899-12-30T00:00:22"/>
    <d v="1899-12-30T00:00:22"/>
    <x v="0"/>
    <m/>
    <m/>
    <d v="1899-12-30T00:00:00"/>
    <d v="1899-12-30T00:00:28"/>
    <n v="2"/>
    <d v="1899-12-30T00:00:22"/>
    <n v="0.46666666666077106"/>
    <x v="3"/>
    <x v="1"/>
  </r>
  <r>
    <x v="5"/>
    <s v="2024002179"/>
    <x v="0"/>
    <x v="744"/>
    <s v="E6575LRD"/>
    <d v="2024-12-09T00:00:00"/>
    <x v="1"/>
    <s v="55"/>
    <x v="19"/>
    <s v="S2"/>
    <x v="5"/>
    <x v="0"/>
    <d v="2024-12-09T00:00:00"/>
    <d v="1899-12-30T11:01:57"/>
    <d v="2024-12-09T00:00:00"/>
    <d v="1899-12-30T11:07:11"/>
    <d v="2024-12-09T00:00:00"/>
    <d v="1899-12-30T11:24:00"/>
    <x v="0"/>
    <x v="0"/>
    <s v="1327140530"/>
    <s v="FBO"/>
    <d v="1899-12-30T00:22:03"/>
    <x v="2379"/>
    <d v="1899-12-30T00:05:14"/>
    <s v="Granel"/>
    <s v="E001"/>
    <x v="2"/>
    <d v="1899-12-30T00:22:03"/>
    <d v="1899-12-30T00:16:49"/>
    <x v="5"/>
    <x v="10"/>
    <x v="4"/>
    <x v="1"/>
    <n v="0"/>
    <n v="0"/>
    <x v="0"/>
    <x v="1"/>
    <x v="0"/>
    <n v="0"/>
    <x v="2"/>
    <x v="1"/>
    <d v="1899-12-30T00:05:14"/>
    <d v="1899-12-30T00:05:14"/>
    <x v="0"/>
    <m/>
    <m/>
    <d v="1899-12-30T00:00:00"/>
    <d v="1899-12-30T00:22:03"/>
    <n v="2"/>
    <d v="1899-12-30T00:05:14"/>
    <n v="22.04999999999993"/>
    <x v="4"/>
    <x v="1"/>
  </r>
  <r>
    <x v="5"/>
    <s v=""/>
    <x v="0"/>
    <x v="848"/>
    <s v="PAE60FZ"/>
    <d v="2024-12-09T00:00:00"/>
    <x v="1"/>
    <s v="3320"/>
    <x v="20"/>
    <s v="PA"/>
    <x v="6"/>
    <x v="0"/>
    <d v="2024-12-09T00:00:00"/>
    <d v="1899-12-30T11:30:48"/>
    <d v="2024-12-09T00:00:00"/>
    <d v="1899-12-30T11:33:33"/>
    <d v="2024-12-09T00:00:00"/>
    <d v="1899-12-30T11:34:10"/>
    <x v="171"/>
    <x v="19"/>
    <s v="1327140531"/>
    <s v="EXW"/>
    <d v="1899-12-30T00:03:22"/>
    <x v="1837"/>
    <d v="1899-12-30T00:02:45"/>
    <s v="Ensacado"/>
    <s v="E002"/>
    <x v="1"/>
    <d v="1899-12-30T00:03:22"/>
    <d v="1899-12-30T00:00:37"/>
    <x v="5"/>
    <x v="10"/>
    <x v="4"/>
    <x v="2"/>
    <n v="1"/>
    <n v="0"/>
    <x v="1"/>
    <x v="2"/>
    <x v="0"/>
    <n v="1"/>
    <x v="2"/>
    <x v="1"/>
    <d v="1899-12-30T00:02:45"/>
    <d v="1899-12-30T00:02:45"/>
    <x v="0"/>
    <m/>
    <m/>
    <d v="1899-12-30T00:00:00"/>
    <d v="1899-12-30T00:03:22"/>
    <n v="2"/>
    <d v="1899-12-30T00:02:45"/>
    <n v="3.3666666666768119"/>
    <x v="4"/>
    <x v="1"/>
  </r>
  <r>
    <x v="5"/>
    <s v=""/>
    <x v="0"/>
    <x v="849"/>
    <s v="P58NA84"/>
    <d v="2024-12-09T00:00:00"/>
    <x v="1"/>
    <s v="3320"/>
    <x v="20"/>
    <s v="PA"/>
    <x v="6"/>
    <x v="0"/>
    <d v="2024-12-09T00:00:00"/>
    <d v="1899-12-30T11:38:19"/>
    <d v="2024-12-09T00:00:00"/>
    <d v="1899-12-30T11:39:01"/>
    <d v="2024-12-09T00:00:00"/>
    <d v="1899-12-30T11:39:11"/>
    <x v="171"/>
    <x v="19"/>
    <s v="1327140532"/>
    <s v="EXW"/>
    <d v="1899-12-30T00:00:52"/>
    <x v="2120"/>
    <d v="1899-12-30T00:00:42"/>
    <s v="Ensacado"/>
    <s v="E002"/>
    <x v="1"/>
    <d v="1899-12-30T00:00:52"/>
    <d v="1899-12-30T00:00:10"/>
    <x v="5"/>
    <x v="10"/>
    <x v="4"/>
    <x v="2"/>
    <n v="1"/>
    <n v="0"/>
    <x v="1"/>
    <x v="2"/>
    <x v="0"/>
    <n v="1"/>
    <x v="2"/>
    <x v="1"/>
    <d v="1899-12-30T00:00:42"/>
    <d v="1899-12-30T00:00:42"/>
    <x v="0"/>
    <m/>
    <m/>
    <d v="1899-12-30T00:00:00"/>
    <d v="1899-12-30T00:00:52"/>
    <n v="2"/>
    <d v="1899-12-30T00:00:42"/>
    <n v="0.86666666666395109"/>
    <x v="4"/>
    <x v="1"/>
  </r>
  <r>
    <x v="5"/>
    <s v=""/>
    <x v="0"/>
    <x v="850"/>
    <s v="PAX14LC"/>
    <d v="2024-12-09T00:00:00"/>
    <x v="1"/>
    <s v="2906"/>
    <x v="21"/>
    <s v="PA"/>
    <x v="6"/>
    <x v="0"/>
    <d v="2024-12-09T00:00:00"/>
    <d v="1899-12-30T12:49:51"/>
    <d v="2024-12-09T00:00:00"/>
    <d v="1899-12-30T12:50:18"/>
    <d v="2024-12-09T00:00:00"/>
    <d v="1899-12-30T12:50:26"/>
    <x v="171"/>
    <x v="19"/>
    <s v="1327140535"/>
    <s v="EXW"/>
    <d v="1899-12-30T00:00:35"/>
    <x v="2047"/>
    <d v="1899-12-30T00:00:27"/>
    <s v="Ensacado"/>
    <s v="E002"/>
    <x v="1"/>
    <d v="1899-12-30T00:00:35"/>
    <d v="1899-12-30T00:00:08"/>
    <x v="6"/>
    <x v="10"/>
    <x v="4"/>
    <x v="2"/>
    <n v="1"/>
    <n v="0"/>
    <x v="1"/>
    <x v="2"/>
    <x v="0"/>
    <n v="1"/>
    <x v="2"/>
    <x v="1"/>
    <d v="1899-12-30T00:00:27"/>
    <d v="1899-12-30T00:00:27"/>
    <x v="0"/>
    <m/>
    <m/>
    <d v="1899-12-30T00:00:00"/>
    <d v="1899-12-30T00:00:35"/>
    <n v="2"/>
    <d v="1899-12-30T00:00:27"/>
    <n v="0.58333333332964088"/>
    <x v="5"/>
    <x v="1"/>
  </r>
  <r>
    <x v="5"/>
    <s v="2024002184"/>
    <x v="0"/>
    <x v="742"/>
    <s v="E8184JKX"/>
    <d v="2024-12-09T00:00:00"/>
    <x v="1"/>
    <s v="55"/>
    <x v="19"/>
    <s v="S2"/>
    <x v="5"/>
    <x v="0"/>
    <d v="2024-12-09T00:00:00"/>
    <d v="1899-12-30T13:29:53"/>
    <d v="2024-12-09T00:00:00"/>
    <d v="1899-12-30T13:35:26"/>
    <d v="2024-12-09T00:00:00"/>
    <d v="1899-12-30T13:53:11"/>
    <x v="0"/>
    <x v="0"/>
    <s v="1327140538"/>
    <s v="FBO"/>
    <d v="1899-12-30T00:23:18"/>
    <x v="2223"/>
    <d v="1899-12-30T00:05:33"/>
    <s v="Granel"/>
    <s v="E001"/>
    <x v="2"/>
    <d v="1899-12-30T00:23:18"/>
    <d v="1899-12-30T00:17:45"/>
    <x v="9"/>
    <x v="10"/>
    <x v="4"/>
    <x v="1"/>
    <n v="0"/>
    <n v="0"/>
    <x v="0"/>
    <x v="1"/>
    <x v="0"/>
    <n v="0"/>
    <x v="2"/>
    <x v="1"/>
    <d v="1899-12-30T00:05:33"/>
    <d v="1899-12-30T00:05:33"/>
    <x v="0"/>
    <m/>
    <m/>
    <d v="1899-12-30T00:00:00"/>
    <d v="1899-12-30T00:23:18"/>
    <n v="2"/>
    <d v="1899-12-30T00:05:33"/>
    <n v="23.30000000000652"/>
    <x v="13"/>
    <x v="1"/>
  </r>
  <r>
    <x v="5"/>
    <s v=""/>
    <x v="0"/>
    <x v="848"/>
    <s v="PAE60FZ"/>
    <d v="2024-12-09T00:00:00"/>
    <x v="1"/>
    <s v="3320"/>
    <x v="20"/>
    <s v="PA"/>
    <x v="6"/>
    <x v="0"/>
    <d v="2024-12-09T00:00:00"/>
    <d v="1899-12-30T14:34:58"/>
    <d v="2024-12-09T00:00:00"/>
    <d v="1899-12-30T14:42:08"/>
    <d v="2024-12-09T00:00:00"/>
    <d v="1899-12-30T14:42:20"/>
    <x v="171"/>
    <x v="19"/>
    <s v="1327140539"/>
    <s v="EXW"/>
    <d v="1899-12-30T00:07:22"/>
    <x v="2095"/>
    <d v="1899-12-30T00:07:10"/>
    <s v="Ensacado"/>
    <s v="E002"/>
    <x v="1"/>
    <d v="1899-12-30T00:07:22"/>
    <d v="1899-12-30T00:00:12"/>
    <x v="7"/>
    <x v="10"/>
    <x v="4"/>
    <x v="2"/>
    <n v="1"/>
    <n v="0"/>
    <x v="1"/>
    <x v="2"/>
    <x v="0"/>
    <n v="1"/>
    <x v="2"/>
    <x v="1"/>
    <d v="1899-12-30T00:07:10"/>
    <d v="1899-12-30T00:07:10"/>
    <x v="0"/>
    <m/>
    <m/>
    <d v="1899-12-30T00:00:00"/>
    <d v="1899-12-30T00:07:22"/>
    <n v="2"/>
    <d v="1899-12-30T00:07:10"/>
    <n v="7.3666666666656866"/>
    <x v="8"/>
    <x v="1"/>
  </r>
  <r>
    <x v="5"/>
    <s v=""/>
    <x v="0"/>
    <x v="847"/>
    <s v="P24TM53"/>
    <d v="2024-12-09T00:00:00"/>
    <x v="1"/>
    <s v="2906"/>
    <x v="21"/>
    <s v="PA"/>
    <x v="6"/>
    <x v="0"/>
    <d v="2024-12-09T00:00:00"/>
    <d v="1899-12-30T14:44:15"/>
    <d v="2024-12-09T00:00:00"/>
    <d v="1899-12-30T14:57:50"/>
    <d v="2024-12-09T00:00:00"/>
    <d v="1899-12-30T14:57:58"/>
    <x v="171"/>
    <x v="19"/>
    <s v="1327140540"/>
    <s v="EXW"/>
    <d v="1899-12-30T00:13:43"/>
    <x v="2047"/>
    <d v="1899-12-30T00:13:35"/>
    <s v="Ensacado"/>
    <s v="E002"/>
    <x v="1"/>
    <d v="1899-12-30T00:13:43"/>
    <d v="1899-12-30T00:00:08"/>
    <x v="7"/>
    <x v="10"/>
    <x v="4"/>
    <x v="2"/>
    <n v="0"/>
    <n v="0"/>
    <x v="0"/>
    <x v="2"/>
    <x v="0"/>
    <n v="0"/>
    <x v="2"/>
    <x v="1"/>
    <d v="1899-12-30T00:13:35"/>
    <d v="1899-12-30T00:13:35"/>
    <x v="0"/>
    <m/>
    <m/>
    <d v="1899-12-30T00:00:00"/>
    <d v="1899-12-30T00:13:43"/>
    <n v="2"/>
    <d v="1899-12-30T00:13:35"/>
    <n v="13.716666666662523"/>
    <x v="8"/>
    <x v="1"/>
  </r>
  <r>
    <x v="5"/>
    <s v=""/>
    <x v="0"/>
    <x v="849"/>
    <s v="P58NA84"/>
    <d v="2024-12-09T00:00:00"/>
    <x v="1"/>
    <s v="2906"/>
    <x v="21"/>
    <s v="PA"/>
    <x v="6"/>
    <x v="0"/>
    <d v="2024-12-09T00:00:00"/>
    <d v="1899-12-30T15:34:24"/>
    <d v="2024-12-09T00:00:00"/>
    <d v="1899-12-30T15:37:14"/>
    <d v="2024-12-09T00:00:00"/>
    <d v="1899-12-30T15:37:34"/>
    <x v="171"/>
    <x v="19"/>
    <s v="1327140541"/>
    <s v="EXW"/>
    <d v="1899-12-30T00:03:10"/>
    <x v="2365"/>
    <d v="1899-12-30T00:02:50"/>
    <s v="Ensacado"/>
    <s v="E002"/>
    <x v="1"/>
    <d v="1899-12-30T00:03:10"/>
    <d v="1899-12-30T00:00:20"/>
    <x v="14"/>
    <x v="10"/>
    <x v="4"/>
    <x v="2"/>
    <n v="1"/>
    <n v="0"/>
    <x v="1"/>
    <x v="2"/>
    <x v="0"/>
    <n v="1"/>
    <x v="2"/>
    <x v="1"/>
    <d v="1899-12-30T00:02:50"/>
    <d v="1899-12-30T00:02:50"/>
    <x v="0"/>
    <m/>
    <m/>
    <d v="1899-12-30T00:00:00"/>
    <d v="1899-12-30T00:03:10"/>
    <n v="2"/>
    <d v="1899-12-30T00:02:50"/>
    <n v="3.1666666666608734"/>
    <x v="6"/>
    <x v="1"/>
  </r>
  <r>
    <x v="5"/>
    <s v="2024002185"/>
    <x v="0"/>
    <x v="744"/>
    <s v="E6575LRD"/>
    <d v="2024-12-09T00:00:00"/>
    <x v="1"/>
    <s v="55"/>
    <x v="19"/>
    <s v="S2"/>
    <x v="5"/>
    <x v="0"/>
    <d v="2024-12-09T00:00:00"/>
    <d v="1899-12-30T15:31:33"/>
    <d v="2024-12-09T00:00:00"/>
    <d v="1899-12-30T15:37:47"/>
    <d v="2024-12-09T00:00:00"/>
    <d v="1899-12-30T15:49:04"/>
    <x v="0"/>
    <x v="0"/>
    <s v="1327140542"/>
    <s v="FBO"/>
    <d v="1899-12-30T00:17:31"/>
    <x v="238"/>
    <d v="1899-12-30T00:06:14"/>
    <s v="Granel"/>
    <s v="E001"/>
    <x v="2"/>
    <d v="1899-12-30T00:17:31"/>
    <d v="1899-12-30T00:11:17"/>
    <x v="14"/>
    <x v="10"/>
    <x v="4"/>
    <x v="1"/>
    <n v="0"/>
    <n v="0"/>
    <x v="0"/>
    <x v="1"/>
    <x v="0"/>
    <n v="0"/>
    <x v="2"/>
    <x v="1"/>
    <d v="1899-12-30T00:06:14"/>
    <d v="1899-12-30T00:06:14"/>
    <x v="0"/>
    <m/>
    <m/>
    <d v="1899-12-30T00:00:00"/>
    <d v="1899-12-30T00:17:31"/>
    <n v="2"/>
    <d v="1899-12-30T00:06:14"/>
    <n v="17.516666666664076"/>
    <x v="6"/>
    <x v="1"/>
  </r>
  <r>
    <x v="5"/>
    <s v=""/>
    <x v="0"/>
    <x v="850"/>
    <s v="PAX14LC"/>
    <d v="2024-12-09T00:00:00"/>
    <x v="1"/>
    <s v="3320"/>
    <x v="20"/>
    <s v="PA"/>
    <x v="6"/>
    <x v="0"/>
    <d v="2024-12-09T00:00:00"/>
    <d v="1899-12-30T16:03:11"/>
    <d v="2024-12-09T00:00:00"/>
    <d v="1899-12-30T16:03:33"/>
    <d v="2024-12-09T00:00:00"/>
    <d v="1899-12-30T16:03:41"/>
    <x v="171"/>
    <x v="19"/>
    <s v="1327140543"/>
    <s v="EXW"/>
    <d v="1899-12-30T00:00:30"/>
    <x v="2047"/>
    <d v="1899-12-30T00:00:22"/>
    <s v="Ensacado"/>
    <s v="E002"/>
    <x v="1"/>
    <d v="1899-12-30T00:00:30"/>
    <d v="1899-12-30T00:00:08"/>
    <x v="10"/>
    <x v="10"/>
    <x v="4"/>
    <x v="2"/>
    <n v="1"/>
    <n v="0"/>
    <x v="1"/>
    <x v="2"/>
    <x v="0"/>
    <n v="1"/>
    <x v="2"/>
    <x v="1"/>
    <d v="1899-12-30T00:00:22"/>
    <d v="1899-12-30T00:00:22"/>
    <x v="0"/>
    <m/>
    <m/>
    <d v="1899-12-30T00:00:00"/>
    <d v="1899-12-30T00:00:30"/>
    <n v="2"/>
    <d v="1899-12-30T00:00:22"/>
    <n v="0.50000000001110934"/>
    <x v="9"/>
    <x v="1"/>
  </r>
  <r>
    <x v="5"/>
    <s v=""/>
    <x v="0"/>
    <x v="847"/>
    <s v="P24TM53"/>
    <d v="2024-12-09T00:00:00"/>
    <x v="1"/>
    <s v="3320"/>
    <x v="20"/>
    <s v="PA"/>
    <x v="6"/>
    <x v="0"/>
    <d v="2024-12-09T00:00:00"/>
    <d v="1899-12-30T16:30:30"/>
    <d v="2024-12-09T00:00:00"/>
    <d v="1899-12-30T16:31:11"/>
    <d v="2024-12-09T00:00:00"/>
    <d v="1899-12-30T16:31:17"/>
    <x v="171"/>
    <x v="19"/>
    <s v="1327140545"/>
    <s v="EXW"/>
    <d v="1899-12-30T00:00:47"/>
    <x v="2141"/>
    <d v="1899-12-30T00:00:41"/>
    <s v="Ensacado"/>
    <s v="E002"/>
    <x v="1"/>
    <d v="1899-12-30T00:00:47"/>
    <d v="1899-12-30T00:00:06"/>
    <x v="10"/>
    <x v="10"/>
    <x v="4"/>
    <x v="2"/>
    <n v="1"/>
    <n v="0"/>
    <x v="1"/>
    <x v="2"/>
    <x v="0"/>
    <n v="1"/>
    <x v="2"/>
    <x v="1"/>
    <d v="1899-12-30T00:00:41"/>
    <d v="1899-12-30T00:00:41"/>
    <x v="0"/>
    <m/>
    <m/>
    <d v="1899-12-30T00:00:00"/>
    <d v="1899-12-30T00:00:47"/>
    <n v="2"/>
    <d v="1899-12-30T00:00:41"/>
    <n v="0.78333333333127086"/>
    <x v="9"/>
    <x v="1"/>
  </r>
  <r>
    <x v="5"/>
    <s v=""/>
    <x v="0"/>
    <x v="849"/>
    <s v="P58NA84"/>
    <d v="2024-12-09T00:00:00"/>
    <x v="1"/>
    <s v="3320"/>
    <x v="20"/>
    <s v="PA"/>
    <x v="6"/>
    <x v="0"/>
    <d v="2024-12-09T00:00:00"/>
    <d v="1899-12-30T17:03:16"/>
    <d v="2024-12-09T00:00:00"/>
    <d v="1899-12-30T17:03:38"/>
    <d v="2024-12-09T00:00:00"/>
    <d v="1899-12-30T17:03:45"/>
    <x v="171"/>
    <x v="19"/>
    <s v="1327140548"/>
    <s v="EXW"/>
    <d v="1899-12-30T00:00:29"/>
    <x v="2094"/>
    <d v="1899-12-30T00:00:22"/>
    <s v="Ensacado"/>
    <s v="E002"/>
    <x v="1"/>
    <d v="1899-12-30T00:00:29"/>
    <d v="1899-12-30T00:00:07"/>
    <x v="8"/>
    <x v="10"/>
    <x v="4"/>
    <x v="2"/>
    <n v="1"/>
    <n v="0"/>
    <x v="1"/>
    <x v="2"/>
    <x v="0"/>
    <n v="1"/>
    <x v="2"/>
    <x v="1"/>
    <d v="1899-12-30T00:00:22"/>
    <d v="1899-12-30T00:00:22"/>
    <x v="0"/>
    <m/>
    <m/>
    <d v="1899-12-30T00:00:00"/>
    <d v="1899-12-30T00:00:29"/>
    <n v="2"/>
    <d v="1899-12-30T00:00:22"/>
    <n v="0.48333333333602013"/>
    <x v="10"/>
    <x v="1"/>
  </r>
  <r>
    <x v="5"/>
    <s v="2024002188"/>
    <x v="0"/>
    <x v="742"/>
    <s v="E8184JKX"/>
    <d v="2024-12-09T00:00:00"/>
    <x v="1"/>
    <s v="55"/>
    <x v="19"/>
    <s v="S2"/>
    <x v="5"/>
    <x v="0"/>
    <d v="2024-12-09T00:00:00"/>
    <d v="1899-12-30T17:54:26"/>
    <d v="2024-12-09T00:00:00"/>
    <d v="1899-12-30T18:02:36"/>
    <d v="2024-12-09T00:00:00"/>
    <d v="1899-12-30T18:11:27"/>
    <x v="0"/>
    <x v="0"/>
    <s v="1327140550"/>
    <s v="FBO"/>
    <d v="1899-12-30T00:17:01"/>
    <x v="1639"/>
    <d v="1899-12-30T00:08:10"/>
    <s v="Granel"/>
    <s v="E001"/>
    <x v="2"/>
    <d v="1899-12-30T00:17:01"/>
    <d v="1899-12-30T00:08:51"/>
    <x v="8"/>
    <x v="10"/>
    <x v="4"/>
    <x v="1"/>
    <n v="0"/>
    <n v="0"/>
    <x v="0"/>
    <x v="1"/>
    <x v="0"/>
    <n v="0"/>
    <x v="2"/>
    <x v="1"/>
    <d v="1899-12-30T00:08:10"/>
    <d v="1899-12-30T00:08:10"/>
    <x v="0"/>
    <m/>
    <m/>
    <d v="1899-12-30T00:00:00"/>
    <d v="1899-12-30T00:17:01"/>
    <n v="2"/>
    <d v="1899-12-30T00:08:10"/>
    <n v="17.016666666667195"/>
    <x v="11"/>
    <x v="1"/>
  </r>
  <r>
    <x v="5"/>
    <s v="2024002190"/>
    <x v="0"/>
    <x v="744"/>
    <s v="E6575LRD"/>
    <d v="2024-12-10T00:00:00"/>
    <x v="1"/>
    <s v="55"/>
    <x v="19"/>
    <s v="S2"/>
    <x v="5"/>
    <x v="0"/>
    <d v="2024-12-10T00:00:00"/>
    <d v="1899-12-30T08:57:28"/>
    <d v="2024-12-10T00:00:00"/>
    <d v="1899-12-30T09:03:21"/>
    <d v="2024-12-10T00:00:00"/>
    <d v="1899-12-30T09:21:57"/>
    <x v="0"/>
    <x v="0"/>
    <s v="1327140551"/>
    <s v="FBO"/>
    <d v="1899-12-30T00:24:29"/>
    <x v="6"/>
    <d v="1899-12-30T00:05:53"/>
    <s v="Granel"/>
    <s v="E001"/>
    <x v="2"/>
    <d v="1899-12-30T00:24:29"/>
    <d v="1899-12-30T00:18:36"/>
    <x v="2"/>
    <x v="6"/>
    <x v="4"/>
    <x v="1"/>
    <n v="0"/>
    <n v="0"/>
    <x v="0"/>
    <x v="1"/>
    <x v="0"/>
    <n v="0"/>
    <x v="2"/>
    <x v="1"/>
    <d v="1899-12-30T00:05:53"/>
    <d v="1899-12-30T00:05:53"/>
    <x v="0"/>
    <m/>
    <m/>
    <d v="1899-12-30T00:00:00"/>
    <d v="1899-12-30T00:24:29"/>
    <n v="3"/>
    <d v="1899-12-30T00:05:53"/>
    <n v="24.483333333340809"/>
    <x v="2"/>
    <x v="1"/>
  </r>
  <r>
    <x v="5"/>
    <s v="2024002200"/>
    <x v="0"/>
    <x v="742"/>
    <s v="E8184JKX"/>
    <d v="2024-12-10T00:00:00"/>
    <x v="1"/>
    <s v="55"/>
    <x v="19"/>
    <s v="S2"/>
    <x v="5"/>
    <x v="0"/>
    <d v="2024-12-10T00:00:00"/>
    <d v="1899-12-30T16:45:45"/>
    <d v="2024-12-10T00:00:00"/>
    <d v="1899-12-30T17:20:34"/>
    <d v="2024-12-10T00:00:00"/>
    <d v="1899-12-30T17:32:13"/>
    <x v="0"/>
    <x v="0"/>
    <s v="1327140568"/>
    <s v="FBO"/>
    <d v="1899-12-30T00:46:28"/>
    <x v="2380"/>
    <d v="1899-12-30T00:34:49"/>
    <s v="Granel"/>
    <s v="E001"/>
    <x v="2"/>
    <d v="1899-12-30T00:46:28"/>
    <d v="1899-12-30T00:11:39"/>
    <x v="10"/>
    <x v="6"/>
    <x v="4"/>
    <x v="1"/>
    <n v="0"/>
    <n v="0"/>
    <x v="0"/>
    <x v="1"/>
    <x v="0"/>
    <n v="0"/>
    <x v="2"/>
    <x v="0"/>
    <d v="1899-12-30T00:34:49"/>
    <d v="1899-12-30T00:34:49"/>
    <x v="0"/>
    <m/>
    <m/>
    <d v="1899-12-30T00:00:00"/>
    <d v="1899-12-30T00:46:28"/>
    <n v="3"/>
    <d v="1899-12-30T00:34:49"/>
    <n v="46.466666666668758"/>
    <x v="10"/>
    <x v="0"/>
  </r>
  <r>
    <x v="5"/>
    <s v=""/>
    <x v="0"/>
    <x v="851"/>
    <s v="P84PD35"/>
    <d v="2024-12-11T00:00:00"/>
    <x v="1"/>
    <s v="3320"/>
    <x v="20"/>
    <s v="PA"/>
    <x v="6"/>
    <x v="0"/>
    <d v="2024-12-11T00:00:00"/>
    <d v="1899-12-30T08:43:16"/>
    <d v="2024-12-11T00:00:00"/>
    <d v="1899-12-30T08:44:17"/>
    <d v="2024-12-11T00:00:00"/>
    <d v="1899-12-30T08:44:28"/>
    <x v="172"/>
    <x v="20"/>
    <s v="1327140570"/>
    <s v="EXW"/>
    <d v="1899-12-30T00:01:12"/>
    <x v="2381"/>
    <d v="1899-12-30T00:01:01"/>
    <s v="Ensacado"/>
    <s v="E002"/>
    <x v="1"/>
    <d v="1899-12-30T00:01:12"/>
    <d v="1899-12-30T00:00:11"/>
    <x v="2"/>
    <x v="7"/>
    <x v="4"/>
    <x v="2"/>
    <n v="1"/>
    <n v="0"/>
    <x v="1"/>
    <x v="2"/>
    <x v="0"/>
    <n v="1"/>
    <x v="2"/>
    <x v="1"/>
    <d v="1899-12-30T00:01:01"/>
    <d v="1899-12-30T00:01:01"/>
    <x v="0"/>
    <m/>
    <m/>
    <d v="1899-12-30T00:00:00"/>
    <d v="1899-12-30T00:01:12"/>
    <n v="4"/>
    <d v="1899-12-30T00:01:01"/>
    <n v="1.1999999999952315"/>
    <x v="1"/>
    <x v="1"/>
  </r>
  <r>
    <x v="5"/>
    <s v=""/>
    <x v="0"/>
    <x v="852"/>
    <s v="PAE60FZ"/>
    <d v="2024-12-11T00:00:00"/>
    <x v="1"/>
    <s v="3320"/>
    <x v="20"/>
    <s v="PA"/>
    <x v="6"/>
    <x v="0"/>
    <d v="2024-12-11T00:00:00"/>
    <d v="1899-12-30T10:57:15"/>
    <d v="2024-12-11T00:00:00"/>
    <d v="1899-12-30T10:59:26"/>
    <d v="2024-12-11T00:00:00"/>
    <d v="1899-12-30T10:59:35"/>
    <x v="171"/>
    <x v="19"/>
    <s v="1327140576"/>
    <s v="EXW"/>
    <d v="1899-12-30T00:02:20"/>
    <x v="2042"/>
    <d v="1899-12-30T00:02:11"/>
    <s v="Ensacado"/>
    <s v="E002"/>
    <x v="1"/>
    <d v="1899-12-30T00:02:20"/>
    <d v="1899-12-30T00:00:09"/>
    <x v="4"/>
    <x v="7"/>
    <x v="4"/>
    <x v="2"/>
    <n v="1"/>
    <n v="0"/>
    <x v="1"/>
    <x v="2"/>
    <x v="0"/>
    <n v="1"/>
    <x v="2"/>
    <x v="1"/>
    <d v="1899-12-30T00:02:11"/>
    <d v="1899-12-30T00:02:11"/>
    <x v="0"/>
    <m/>
    <m/>
    <d v="1899-12-30T00:00:00"/>
    <d v="1899-12-30T00:02:20"/>
    <n v="4"/>
    <d v="1899-12-30T00:02:11"/>
    <n v="2.3333333333327921"/>
    <x v="3"/>
    <x v="1"/>
  </r>
  <r>
    <x v="5"/>
    <s v="2024002205"/>
    <x v="0"/>
    <x v="743"/>
    <s v="E5117MNH"/>
    <d v="2024-12-11T00:00:00"/>
    <x v="1"/>
    <s v="55"/>
    <x v="19"/>
    <s v="S2"/>
    <x v="5"/>
    <x v="0"/>
    <d v="2024-12-11T00:00:00"/>
    <d v="1899-12-30T12:05:40"/>
    <d v="2024-12-11T00:00:00"/>
    <d v="1899-12-30T12:11:41"/>
    <d v="2024-12-11T00:00:00"/>
    <d v="1899-12-30T12:23:18"/>
    <x v="0"/>
    <x v="0"/>
    <s v="1327140578"/>
    <s v="FBO"/>
    <d v="1899-12-30T00:17:38"/>
    <x v="2382"/>
    <d v="1899-12-30T00:06:01"/>
    <s v="Granel"/>
    <s v="E001"/>
    <x v="2"/>
    <d v="1899-12-30T00:17:38"/>
    <d v="1899-12-30T00:11:37"/>
    <x v="6"/>
    <x v="7"/>
    <x v="4"/>
    <x v="1"/>
    <n v="0"/>
    <n v="0"/>
    <x v="0"/>
    <x v="1"/>
    <x v="0"/>
    <n v="0"/>
    <x v="2"/>
    <x v="1"/>
    <d v="1899-12-30T00:06:01"/>
    <d v="1899-12-30T00:06:01"/>
    <x v="0"/>
    <m/>
    <m/>
    <d v="1899-12-30T00:00:00"/>
    <d v="1899-12-30T00:17:38"/>
    <n v="4"/>
    <d v="1899-12-30T00:06:01"/>
    <n v="17.633333333332786"/>
    <x v="5"/>
    <x v="1"/>
  </r>
  <r>
    <x v="5"/>
    <s v=""/>
    <x v="0"/>
    <x v="849"/>
    <s v="P58NA84"/>
    <d v="2024-12-11T00:00:00"/>
    <x v="1"/>
    <s v="2906"/>
    <x v="21"/>
    <s v="PA"/>
    <x v="6"/>
    <x v="0"/>
    <d v="2024-12-11T00:00:00"/>
    <d v="1899-12-30T12:45:44"/>
    <d v="2024-12-11T00:00:00"/>
    <d v="1899-12-30T18:22:01"/>
    <d v="2024-12-11T00:00:00"/>
    <d v="1899-12-30T12:46:35"/>
    <x v="173"/>
    <x v="19"/>
    <s v="1327140580"/>
    <s v="EXW"/>
    <d v="1899-12-30T11:11:43"/>
    <x v="2383"/>
    <d v="1899-12-30T05:36:17"/>
    <s v="Ensacado"/>
    <s v="E002"/>
    <x v="1"/>
    <d v="1899-12-30T00:00:51"/>
    <n v="-0.23293981481480996"/>
    <x v="6"/>
    <x v="7"/>
    <x v="4"/>
    <x v="2"/>
    <n v="1"/>
    <n v="0"/>
    <x v="1"/>
    <x v="2"/>
    <x v="0"/>
    <n v="1"/>
    <x v="2"/>
    <x v="1"/>
    <d v="1899-12-30T05:36:17"/>
    <d v="1899-12-30T04:38:17"/>
    <x v="1"/>
    <m/>
    <m/>
    <d v="1899-12-30T00:00:00"/>
    <d v="1899-12-30T00:00:51"/>
    <n v="4"/>
    <d v="1899-12-30T05:36:17"/>
    <n v="0.85000000000317044"/>
    <x v="5"/>
    <x v="1"/>
  </r>
  <r>
    <x v="5"/>
    <s v=""/>
    <x v="0"/>
    <x v="852"/>
    <s v="PAE60FZ"/>
    <d v="2024-12-11T00:00:00"/>
    <x v="1"/>
    <s v="3320"/>
    <x v="20"/>
    <s v="PA"/>
    <x v="6"/>
    <x v="0"/>
    <d v="2024-12-11T00:00:00"/>
    <d v="1899-12-30T15:40:11"/>
    <d v="2024-12-11T00:00:00"/>
    <d v="1899-12-30T15:40:31"/>
    <d v="2024-12-11T00:00:00"/>
    <d v="1899-12-30T15:40:37"/>
    <x v="171"/>
    <x v="19"/>
    <s v="1327140583"/>
    <s v="EXW"/>
    <d v="1899-12-30T00:00:26"/>
    <x v="2141"/>
    <d v="1899-12-30T00:00:20"/>
    <s v="Ensacado"/>
    <s v="E002"/>
    <x v="1"/>
    <d v="1899-12-30T00:00:26"/>
    <d v="1899-12-30T00:00:06"/>
    <x v="14"/>
    <x v="7"/>
    <x v="4"/>
    <x v="2"/>
    <n v="1"/>
    <n v="0"/>
    <x v="1"/>
    <x v="2"/>
    <x v="0"/>
    <n v="1"/>
    <x v="2"/>
    <x v="1"/>
    <d v="1899-12-30T00:00:20"/>
    <d v="1899-12-30T00:00:20"/>
    <x v="0"/>
    <m/>
    <m/>
    <d v="1899-12-30T00:00:00"/>
    <d v="1899-12-30T00:00:26"/>
    <n v="4"/>
    <d v="1899-12-30T00:00:20"/>
    <n v="0.43333333333920976"/>
    <x v="6"/>
    <x v="1"/>
  </r>
  <r>
    <x v="5"/>
    <s v="2024002208"/>
    <x v="0"/>
    <x v="744"/>
    <s v="E6575LRD"/>
    <d v="2024-12-11T00:00:00"/>
    <x v="1"/>
    <s v="55"/>
    <x v="19"/>
    <s v="S2"/>
    <x v="5"/>
    <x v="0"/>
    <d v="2024-12-11T00:00:00"/>
    <d v="1899-12-30T15:33:38"/>
    <d v="2024-12-11T00:00:00"/>
    <d v="1899-12-30T15:38:56"/>
    <d v="2024-12-11T00:00:00"/>
    <d v="1899-12-30T15:48:48"/>
    <x v="0"/>
    <x v="0"/>
    <s v="1327140584"/>
    <s v="FBO"/>
    <d v="1899-12-30T00:15:10"/>
    <x v="1956"/>
    <d v="1899-12-30T00:05:18"/>
    <s v="Granel"/>
    <s v="E001"/>
    <x v="2"/>
    <d v="1899-12-30T00:15:10"/>
    <d v="1899-12-30T00:09:52"/>
    <x v="14"/>
    <x v="7"/>
    <x v="4"/>
    <x v="1"/>
    <n v="0"/>
    <n v="0"/>
    <x v="0"/>
    <x v="1"/>
    <x v="0"/>
    <n v="0"/>
    <x v="2"/>
    <x v="1"/>
    <d v="1899-12-30T00:05:18"/>
    <d v="1899-12-30T00:05:18"/>
    <x v="0"/>
    <m/>
    <m/>
    <d v="1899-12-30T00:00:00"/>
    <d v="1899-12-30T00:15:10"/>
    <n v="4"/>
    <d v="1899-12-30T00:05:18"/>
    <n v="15.166666666670423"/>
    <x v="6"/>
    <x v="1"/>
  </r>
  <r>
    <x v="5"/>
    <s v=""/>
    <x v="0"/>
    <x v="849"/>
    <s v="P58NA84"/>
    <d v="2024-12-11T00:00:00"/>
    <x v="1"/>
    <s v="2906"/>
    <x v="21"/>
    <s v="PA"/>
    <x v="6"/>
    <x v="0"/>
    <d v="2024-12-11T00:00:00"/>
    <d v="1899-12-30T15:58:34"/>
    <d v="2024-12-11T00:00:00"/>
    <d v="1899-12-30T15:58:59"/>
    <d v="2024-12-11T00:00:00"/>
    <d v="1899-12-30T15:59:18"/>
    <x v="171"/>
    <x v="19"/>
    <s v="1327140585"/>
    <s v="EXW"/>
    <d v="1899-12-30T00:00:44"/>
    <x v="1809"/>
    <d v="1899-12-30T00:00:25"/>
    <s v="Ensacado"/>
    <s v="E002"/>
    <x v="1"/>
    <d v="1899-12-30T00:00:44"/>
    <d v="1899-12-30T00:00:19"/>
    <x v="14"/>
    <x v="7"/>
    <x v="4"/>
    <x v="2"/>
    <n v="1"/>
    <n v="0"/>
    <x v="1"/>
    <x v="2"/>
    <x v="0"/>
    <n v="1"/>
    <x v="2"/>
    <x v="1"/>
    <d v="1899-12-30T00:00:25"/>
    <d v="1899-12-30T00:00:25"/>
    <x v="0"/>
    <m/>
    <m/>
    <d v="1899-12-30T00:00:00"/>
    <d v="1899-12-30T00:00:44"/>
    <n v="4"/>
    <d v="1899-12-30T00:00:25"/>
    <n v="0.73333333333446049"/>
    <x v="6"/>
    <x v="1"/>
  </r>
  <r>
    <x v="5"/>
    <s v="2024002210"/>
    <x v="0"/>
    <x v="742"/>
    <s v="E8184JKX"/>
    <d v="2024-12-11T00:00:00"/>
    <x v="1"/>
    <s v="55"/>
    <x v="19"/>
    <s v="S2"/>
    <x v="5"/>
    <x v="0"/>
    <d v="2024-12-11T00:00:00"/>
    <d v="1899-12-30T16:51:00"/>
    <d v="2024-12-11T00:00:00"/>
    <d v="1899-12-30T17:17:06"/>
    <d v="2024-12-11T00:00:00"/>
    <d v="1899-12-30T17:32:13"/>
    <x v="0"/>
    <x v="0"/>
    <s v="1327140588"/>
    <s v="FBO"/>
    <d v="1899-12-30T00:41:13"/>
    <x v="2384"/>
    <d v="1899-12-30T00:26:06"/>
    <s v="Granel"/>
    <s v="E001"/>
    <x v="2"/>
    <d v="1899-12-30T00:41:13"/>
    <d v="1899-12-30T00:15:07"/>
    <x v="10"/>
    <x v="7"/>
    <x v="4"/>
    <x v="1"/>
    <n v="0"/>
    <n v="0"/>
    <x v="0"/>
    <x v="1"/>
    <x v="0"/>
    <n v="0"/>
    <x v="2"/>
    <x v="1"/>
    <d v="1899-12-30T00:26:06"/>
    <d v="1899-12-30T00:26:06"/>
    <x v="0"/>
    <m/>
    <m/>
    <d v="1899-12-30T00:00:00"/>
    <d v="1899-12-30T00:41:13"/>
    <n v="4"/>
    <d v="1899-12-30T00:26:06"/>
    <n v="41.216666666673696"/>
    <x v="10"/>
    <x v="1"/>
  </r>
  <r>
    <x v="5"/>
    <s v=""/>
    <x v="0"/>
    <x v="852"/>
    <s v="PAE60FZ"/>
    <d v="2024-12-12T00:00:00"/>
    <x v="1"/>
    <s v="2906"/>
    <x v="21"/>
    <s v="PA"/>
    <x v="6"/>
    <x v="0"/>
    <d v="2024-12-12T00:00:00"/>
    <d v="1899-12-30T08:48:21"/>
    <d v="2024-12-12T00:00:00"/>
    <d v="1899-12-30T08:48:45"/>
    <d v="2024-12-12T00:00:00"/>
    <d v="1899-12-30T08:49:08"/>
    <x v="171"/>
    <x v="19"/>
    <s v="1327140591"/>
    <s v="EXW"/>
    <d v="1899-12-30T00:00:47"/>
    <x v="1730"/>
    <d v="1899-12-30T00:00:24"/>
    <s v="Ensacado"/>
    <s v="E002"/>
    <x v="1"/>
    <d v="1899-12-30T00:00:47"/>
    <d v="1899-12-30T00:00:23"/>
    <x v="2"/>
    <x v="8"/>
    <x v="4"/>
    <x v="2"/>
    <n v="1"/>
    <n v="0"/>
    <x v="1"/>
    <x v="2"/>
    <x v="0"/>
    <n v="1"/>
    <x v="2"/>
    <x v="1"/>
    <d v="1899-12-30T00:00:24"/>
    <d v="1899-12-30T00:00:24"/>
    <x v="0"/>
    <m/>
    <m/>
    <d v="1899-12-30T00:00:00"/>
    <d v="1899-12-30T00:00:47"/>
    <n v="5"/>
    <d v="1899-12-30T00:00:24"/>
    <n v="0.78333333333119093"/>
    <x v="1"/>
    <x v="1"/>
  </r>
  <r>
    <x v="5"/>
    <s v="2024002214"/>
    <x v="0"/>
    <x v="742"/>
    <s v="E8184JKX"/>
    <d v="2024-12-12T00:00:00"/>
    <x v="1"/>
    <s v="55"/>
    <x v="19"/>
    <s v="S2"/>
    <x v="5"/>
    <x v="0"/>
    <d v="2024-12-12T00:00:00"/>
    <d v="1899-12-30T11:03:03"/>
    <d v="2024-12-12T00:00:00"/>
    <d v="1899-12-30T11:13:18"/>
    <d v="2024-12-12T00:00:00"/>
    <d v="1899-12-30T11:24:11"/>
    <x v="0"/>
    <x v="0"/>
    <s v="1327140597"/>
    <s v="FBO"/>
    <d v="1899-12-30T00:21:08"/>
    <x v="2385"/>
    <d v="1899-12-30T00:10:15"/>
    <s v="Granel"/>
    <s v="E001"/>
    <x v="2"/>
    <d v="1899-12-30T00:21:08"/>
    <d v="1899-12-30T00:10:53"/>
    <x v="5"/>
    <x v="8"/>
    <x v="4"/>
    <x v="1"/>
    <n v="0"/>
    <n v="0"/>
    <x v="0"/>
    <x v="1"/>
    <x v="0"/>
    <n v="0"/>
    <x v="2"/>
    <x v="1"/>
    <d v="1899-12-30T00:10:15"/>
    <d v="1899-12-30T00:10:15"/>
    <x v="0"/>
    <m/>
    <m/>
    <d v="1899-12-30T00:00:00"/>
    <d v="1899-12-30T00:21:08"/>
    <n v="5"/>
    <d v="1899-12-30T00:10:15"/>
    <n v="21.13333333332486"/>
    <x v="4"/>
    <x v="1"/>
  </r>
  <r>
    <x v="5"/>
    <s v=""/>
    <x v="0"/>
    <x v="848"/>
    <s v="PAE60FZ"/>
    <d v="2024-12-12T00:00:00"/>
    <x v="1"/>
    <s v="2906"/>
    <x v="21"/>
    <s v="PA"/>
    <x v="6"/>
    <x v="0"/>
    <d v="2024-12-12T00:00:00"/>
    <d v="1899-12-30T11:51:54"/>
    <d v="2024-12-12T00:00:00"/>
    <d v="1899-12-30T11:54:45"/>
    <d v="2024-12-12T00:00:00"/>
    <d v="1899-12-30T11:54:53"/>
    <x v="171"/>
    <x v="20"/>
    <s v="1327140598"/>
    <s v="EXW"/>
    <d v="1899-12-30T00:02:59"/>
    <x v="2047"/>
    <d v="1899-12-30T00:02:51"/>
    <s v="Ensacado"/>
    <s v="E002"/>
    <x v="1"/>
    <d v="1899-12-30T00:02:59"/>
    <d v="1899-12-30T00:00:08"/>
    <x v="5"/>
    <x v="8"/>
    <x v="4"/>
    <x v="2"/>
    <n v="1"/>
    <n v="0"/>
    <x v="1"/>
    <x v="2"/>
    <x v="0"/>
    <n v="1"/>
    <x v="2"/>
    <x v="1"/>
    <d v="1899-12-30T00:02:51"/>
    <d v="1899-12-30T00:02:51"/>
    <x v="0"/>
    <m/>
    <m/>
    <d v="1899-12-30T00:00:00"/>
    <d v="1899-12-30T00:02:59"/>
    <n v="5"/>
    <d v="1899-12-30T00:02:51"/>
    <n v="2.9833333333344125"/>
    <x v="4"/>
    <x v="1"/>
  </r>
  <r>
    <x v="5"/>
    <s v=""/>
    <x v="0"/>
    <x v="848"/>
    <s v="PAE60FZ"/>
    <d v="2024-12-12T00:00:00"/>
    <x v="1"/>
    <s v="3320"/>
    <x v="20"/>
    <s v="PA"/>
    <x v="6"/>
    <x v="0"/>
    <d v="2024-12-12T00:00:00"/>
    <d v="1899-12-30T13:13:13"/>
    <d v="2024-12-12T00:00:00"/>
    <d v="1899-12-30T13:13:50"/>
    <d v="2024-12-12T00:00:00"/>
    <d v="1899-12-30T13:13:57"/>
    <x v="171"/>
    <x v="20"/>
    <s v="1327140602"/>
    <s v="EXW"/>
    <d v="1899-12-30T00:00:44"/>
    <x v="2094"/>
    <d v="1899-12-30T00:00:37"/>
    <s v="Ensacado"/>
    <s v="E002"/>
    <x v="1"/>
    <d v="1899-12-30T00:00:44"/>
    <d v="1899-12-30T00:00:07"/>
    <x v="9"/>
    <x v="8"/>
    <x v="4"/>
    <x v="2"/>
    <n v="1"/>
    <n v="0"/>
    <x v="1"/>
    <x v="2"/>
    <x v="0"/>
    <n v="1"/>
    <x v="2"/>
    <x v="1"/>
    <d v="1899-12-30T00:00:37"/>
    <d v="1899-12-30T00:00:37"/>
    <x v="0"/>
    <m/>
    <m/>
    <d v="1899-12-30T00:00:00"/>
    <d v="1899-12-30T00:00:44"/>
    <n v="5"/>
    <d v="1899-12-30T00:00:37"/>
    <n v="0.73333333333446049"/>
    <x v="13"/>
    <x v="1"/>
  </r>
  <r>
    <x v="5"/>
    <s v=""/>
    <x v="0"/>
    <x v="849"/>
    <s v="P58NA84"/>
    <d v="2024-12-12T00:00:00"/>
    <x v="1"/>
    <s v="3320"/>
    <x v="20"/>
    <s v="PA"/>
    <x v="6"/>
    <x v="0"/>
    <d v="2024-12-12T00:00:00"/>
    <d v="1899-12-30T15:26:15"/>
    <d v="2024-12-12T00:00:00"/>
    <d v="1899-12-30T15:26:34"/>
    <d v="2024-12-12T00:00:00"/>
    <d v="1899-12-30T15:26:42"/>
    <x v="171"/>
    <x v="19"/>
    <s v="1327140605"/>
    <s v="EXW"/>
    <d v="1899-12-30T00:00:27"/>
    <x v="2047"/>
    <d v="1899-12-30T00:00:19"/>
    <s v="Ensacado"/>
    <s v="E002"/>
    <x v="1"/>
    <d v="1899-12-30T00:00:27"/>
    <d v="1899-12-30T00:00:08"/>
    <x v="14"/>
    <x v="8"/>
    <x v="4"/>
    <x v="2"/>
    <n v="1"/>
    <n v="0"/>
    <x v="1"/>
    <x v="2"/>
    <x v="0"/>
    <n v="1"/>
    <x v="2"/>
    <x v="1"/>
    <d v="1899-12-30T00:00:19"/>
    <d v="1899-12-30T00:00:19"/>
    <x v="0"/>
    <m/>
    <m/>
    <d v="1899-12-30T00:00:00"/>
    <d v="1899-12-30T00:00:27"/>
    <n v="5"/>
    <d v="1899-12-30T00:00:19"/>
    <n v="0.45000000000007034"/>
    <x v="6"/>
    <x v="1"/>
  </r>
  <r>
    <x v="5"/>
    <s v=""/>
    <x v="0"/>
    <x v="847"/>
    <s v="PAX14LC"/>
    <d v="2024-12-12T00:00:00"/>
    <x v="1"/>
    <s v="2906"/>
    <x v="21"/>
    <s v="PA"/>
    <x v="6"/>
    <x v="0"/>
    <d v="2024-12-12T00:00:00"/>
    <d v="1899-12-30T15:28:15"/>
    <d v="2024-12-12T00:00:00"/>
    <d v="1899-12-30T18:22:01"/>
    <d v="2024-12-12T00:00:00"/>
    <d v="1899-12-30T15:28:49"/>
    <x v="173"/>
    <x v="19"/>
    <s v="1327140606"/>
    <s v="EXW"/>
    <d v="1899-12-30T05:46:58"/>
    <x v="2386"/>
    <d v="1899-12-30T02:53:46"/>
    <s v="Ensacado"/>
    <s v="E002"/>
    <x v="1"/>
    <d v="1899-12-30T00:00:34"/>
    <n v="-0.12027777777778004"/>
    <x v="14"/>
    <x v="8"/>
    <x v="4"/>
    <x v="2"/>
    <n v="1"/>
    <n v="0"/>
    <x v="1"/>
    <x v="2"/>
    <x v="0"/>
    <n v="1"/>
    <x v="2"/>
    <x v="1"/>
    <d v="1899-12-30T02:53:46"/>
    <d v="1899-12-30T01:55:46"/>
    <x v="1"/>
    <m/>
    <m/>
    <d v="1899-12-30T00:00:00"/>
    <d v="1899-12-30T00:00:34"/>
    <n v="5"/>
    <d v="1899-12-30T02:53:46"/>
    <n v="0.5666666666543918"/>
    <x v="6"/>
    <x v="1"/>
  </r>
  <r>
    <x v="5"/>
    <s v=""/>
    <x v="0"/>
    <x v="850"/>
    <s v="P24TM53"/>
    <d v="2024-12-12T00:00:00"/>
    <x v="1"/>
    <s v="3320"/>
    <x v="20"/>
    <s v="PA"/>
    <x v="6"/>
    <x v="0"/>
    <d v="2024-12-12T00:00:00"/>
    <d v="1899-12-30T15:40:05"/>
    <d v="2024-12-12T00:00:00"/>
    <d v="1899-12-30T15:40:19"/>
    <d v="2024-12-12T00:00:00"/>
    <d v="1899-12-30T15:40:28"/>
    <x v="171"/>
    <x v="19"/>
    <s v="1327140607"/>
    <s v="EXW"/>
    <d v="1899-12-30T00:00:23"/>
    <x v="2042"/>
    <d v="1899-12-30T00:00:14"/>
    <s v="Ensacado"/>
    <s v="E002"/>
    <x v="1"/>
    <d v="1899-12-30T00:00:23"/>
    <d v="1899-12-30T00:00:09"/>
    <x v="14"/>
    <x v="8"/>
    <x v="4"/>
    <x v="2"/>
    <n v="1"/>
    <n v="0"/>
    <x v="1"/>
    <x v="2"/>
    <x v="0"/>
    <n v="1"/>
    <x v="2"/>
    <x v="1"/>
    <d v="1899-12-30T00:00:14"/>
    <d v="1899-12-30T00:00:14"/>
    <x v="0"/>
    <m/>
    <m/>
    <d v="1899-12-30T00:00:00"/>
    <d v="1899-12-30T00:00:23"/>
    <n v="5"/>
    <d v="1899-12-30T00:00:14"/>
    <n v="0.38333333332801089"/>
    <x v="6"/>
    <x v="1"/>
  </r>
  <r>
    <x v="5"/>
    <s v="2024002220"/>
    <x v="0"/>
    <x v="744"/>
    <s v="E6575LRD"/>
    <d v="2024-12-12T00:00:00"/>
    <x v="1"/>
    <s v="55"/>
    <x v="19"/>
    <s v="S2"/>
    <x v="5"/>
    <x v="0"/>
    <d v="2024-12-12T00:00:00"/>
    <d v="1899-12-30T16:42:24"/>
    <d v="2024-12-12T00:00:00"/>
    <d v="1899-12-30T16:56:45"/>
    <d v="2024-12-12T00:00:00"/>
    <d v="1899-12-30T17:11:09"/>
    <x v="0"/>
    <x v="0"/>
    <s v="1327140613"/>
    <s v="FBO"/>
    <d v="1899-12-30T00:28:45"/>
    <x v="2387"/>
    <d v="1899-12-30T00:14:21"/>
    <s v="Granel"/>
    <s v="E001"/>
    <x v="2"/>
    <d v="1899-12-30T00:28:45"/>
    <d v="1899-12-30T00:14:24"/>
    <x v="10"/>
    <x v="8"/>
    <x v="4"/>
    <x v="1"/>
    <n v="0"/>
    <n v="0"/>
    <x v="0"/>
    <x v="1"/>
    <x v="0"/>
    <n v="0"/>
    <x v="2"/>
    <x v="1"/>
    <d v="1899-12-30T00:14:21"/>
    <d v="1899-12-30T00:14:21"/>
    <x v="0"/>
    <m/>
    <m/>
    <d v="1899-12-30T00:00:00"/>
    <d v="1899-12-30T00:28:45"/>
    <n v="5"/>
    <d v="1899-12-30T00:14:21"/>
    <n v="28.750000000003215"/>
    <x v="10"/>
    <x v="1"/>
  </r>
  <r>
    <x v="5"/>
    <s v=""/>
    <x v="0"/>
    <x v="850"/>
    <s v="P24TM53"/>
    <d v="2024-12-13T00:00:00"/>
    <x v="1"/>
    <s v="2906"/>
    <x v="21"/>
    <s v="PA"/>
    <x v="6"/>
    <x v="0"/>
    <d v="2024-12-13T00:00:00"/>
    <d v="1899-12-30T08:31:54"/>
    <d v="2024-12-13T00:00:00"/>
    <d v="1899-12-30T08:32:39"/>
    <d v="2024-12-13T00:00:00"/>
    <d v="1899-12-30T08:32:47"/>
    <x v="171"/>
    <x v="19"/>
    <s v="1327140616"/>
    <s v="EXW"/>
    <d v="1899-12-30T00:00:53"/>
    <x v="2047"/>
    <d v="1899-12-30T00:00:45"/>
    <s v="Ensacado"/>
    <s v="E002"/>
    <x v="1"/>
    <d v="1899-12-30T00:00:53"/>
    <d v="1899-12-30T00:00:08"/>
    <x v="2"/>
    <x v="9"/>
    <x v="4"/>
    <x v="2"/>
    <n v="1"/>
    <n v="0"/>
    <x v="1"/>
    <x v="2"/>
    <x v="0"/>
    <n v="1"/>
    <x v="2"/>
    <x v="1"/>
    <d v="1899-12-30T00:00:45"/>
    <d v="1899-12-30T00:00:45"/>
    <x v="0"/>
    <m/>
    <m/>
    <d v="1899-12-30T00:00:00"/>
    <d v="1899-12-30T00:00:53"/>
    <n v="6"/>
    <d v="1899-12-30T00:00:45"/>
    <n v="0.88333333333920017"/>
    <x v="1"/>
    <x v="1"/>
  </r>
  <r>
    <x v="5"/>
    <s v=""/>
    <x v="0"/>
    <x v="849"/>
    <s v="P58NA84"/>
    <d v="2024-12-13T00:00:00"/>
    <x v="1"/>
    <s v="2906"/>
    <x v="21"/>
    <s v="PA"/>
    <x v="6"/>
    <x v="0"/>
    <d v="2024-12-13T00:00:00"/>
    <d v="1899-12-30T08:37:50"/>
    <d v="2024-12-13T00:00:00"/>
    <d v="1899-12-30T18:22:01"/>
    <d v="2024-12-13T00:00:00"/>
    <d v="1899-12-30T08:39:56"/>
    <x v="173"/>
    <x v="19"/>
    <s v="1327140617"/>
    <s v="EXW"/>
    <d v="1899-12-30T19:26:16"/>
    <x v="2388"/>
    <d v="1899-12-30T09:44:11"/>
    <s v="Ensacado"/>
    <s v="E002"/>
    <x v="1"/>
    <d v="1899-12-30T00:02:06"/>
    <n v="-0.40422453703703998"/>
    <x v="2"/>
    <x v="9"/>
    <x v="4"/>
    <x v="2"/>
    <n v="1"/>
    <n v="0"/>
    <x v="1"/>
    <x v="2"/>
    <x v="0"/>
    <n v="1"/>
    <x v="2"/>
    <x v="1"/>
    <d v="1899-12-30T09:44:11"/>
    <d v="1899-12-30T08:46:11"/>
    <x v="1"/>
    <m/>
    <m/>
    <d v="1899-12-30T00:00:00"/>
    <d v="1899-12-30T00:02:06"/>
    <n v="6"/>
    <d v="1899-12-30T09:44:11"/>
    <n v="2.0999999999952124"/>
    <x v="1"/>
    <x v="1"/>
  </r>
  <r>
    <x v="5"/>
    <s v=""/>
    <x v="0"/>
    <x v="848"/>
    <s v="PAE60FZ"/>
    <d v="2024-12-13T00:00:00"/>
    <x v="1"/>
    <s v="2906"/>
    <x v="21"/>
    <s v="PA"/>
    <x v="6"/>
    <x v="0"/>
    <d v="2024-12-13T00:00:00"/>
    <d v="1899-12-30T10:22:31"/>
    <d v="2024-12-13T00:00:00"/>
    <d v="1899-12-30T18:22:01"/>
    <d v="2024-12-13T00:00:00"/>
    <d v="1899-12-30T10:23:13"/>
    <x v="173"/>
    <x v="19"/>
    <s v="1327140620"/>
    <s v="EXW"/>
    <d v="1899-12-30T15:58:18"/>
    <x v="2389"/>
    <d v="1899-12-30T07:59:30"/>
    <s v="Ensacado"/>
    <s v="E002"/>
    <x v="1"/>
    <d v="1899-12-30T00:00:42"/>
    <n v="-0.33249999999999996"/>
    <x v="4"/>
    <x v="9"/>
    <x v="4"/>
    <x v="2"/>
    <n v="1"/>
    <n v="0"/>
    <x v="1"/>
    <x v="2"/>
    <x v="0"/>
    <n v="1"/>
    <x v="2"/>
    <x v="1"/>
    <d v="1899-12-30T07:59:30"/>
    <d v="1899-12-30T07:01:30"/>
    <x v="1"/>
    <m/>
    <m/>
    <d v="1899-12-30T00:00:00"/>
    <d v="1899-12-30T00:00:42"/>
    <n v="6"/>
    <d v="1899-12-30T07:59:30"/>
    <n v="0.69999999999843077"/>
    <x v="3"/>
    <x v="1"/>
  </r>
  <r>
    <x v="5"/>
    <s v=""/>
    <x v="0"/>
    <x v="849"/>
    <s v="P58NA84"/>
    <d v="2024-12-13T00:00:00"/>
    <x v="1"/>
    <s v="3320"/>
    <x v="20"/>
    <s v="PA"/>
    <x v="6"/>
    <x v="0"/>
    <d v="2024-12-13T00:00:00"/>
    <d v="1899-12-30T11:54:03"/>
    <d v="2024-12-13T00:00:00"/>
    <d v="1899-12-30T11:54:18"/>
    <d v="2024-12-13T00:00:00"/>
    <d v="1899-12-30T11:54:26"/>
    <x v="174"/>
    <x v="19"/>
    <s v="1327140624"/>
    <s v="EXW"/>
    <d v="1899-12-30T00:00:23"/>
    <x v="2047"/>
    <d v="1899-12-30T00:00:15"/>
    <s v="Ensacado"/>
    <s v="E002"/>
    <x v="1"/>
    <d v="1899-12-30T00:00:23"/>
    <d v="1899-12-30T00:00:08"/>
    <x v="5"/>
    <x v="9"/>
    <x v="4"/>
    <x v="2"/>
    <n v="1"/>
    <n v="0"/>
    <x v="1"/>
    <x v="2"/>
    <x v="0"/>
    <n v="1"/>
    <x v="2"/>
    <x v="1"/>
    <d v="1899-12-30T00:00:15"/>
    <d v="1899-12-30T00:00:15"/>
    <x v="0"/>
    <m/>
    <m/>
    <d v="1899-12-30T00:00:00"/>
    <d v="1899-12-30T00:00:23"/>
    <n v="6"/>
    <d v="1899-12-30T00:00:15"/>
    <n v="0.38333333332801089"/>
    <x v="4"/>
    <x v="1"/>
  </r>
  <r>
    <x v="5"/>
    <s v=""/>
    <x v="0"/>
    <x v="852"/>
    <s v="PAE60FZ"/>
    <d v="2024-12-13T00:00:00"/>
    <x v="1"/>
    <s v="3320"/>
    <x v="20"/>
    <s v="PA"/>
    <x v="6"/>
    <x v="0"/>
    <d v="2024-12-13T00:00:00"/>
    <d v="1899-12-30T14:26:48"/>
    <d v="2024-12-13T00:00:00"/>
    <d v="1899-12-30T18:22:01"/>
    <d v="2024-12-13T00:00:00"/>
    <d v="1899-12-30T14:27:22"/>
    <x v="173"/>
    <x v="19"/>
    <s v="1327140627"/>
    <s v="EXW"/>
    <d v="1899-12-30T07:49:52"/>
    <x v="2390"/>
    <d v="1899-12-30T03:55:13"/>
    <s v="Ensacado"/>
    <s v="E002"/>
    <x v="1"/>
    <d v="1899-12-30T00:00:34"/>
    <n v="-0.16295138888888994"/>
    <x v="7"/>
    <x v="9"/>
    <x v="4"/>
    <x v="2"/>
    <n v="1"/>
    <n v="0"/>
    <x v="1"/>
    <x v="2"/>
    <x v="0"/>
    <n v="1"/>
    <x v="2"/>
    <x v="1"/>
    <d v="1899-12-30T03:55:13"/>
    <d v="1899-12-30T02:57:13"/>
    <x v="1"/>
    <m/>
    <m/>
    <d v="1899-12-30T00:00:00"/>
    <d v="1899-12-30T00:00:34"/>
    <n v="6"/>
    <d v="1899-12-30T03:55:13"/>
    <n v="0.56666666666894017"/>
    <x v="8"/>
    <x v="1"/>
  </r>
  <r>
    <x v="5"/>
    <s v=""/>
    <x v="0"/>
    <x v="850"/>
    <s v="P24TM53"/>
    <d v="2024-12-13T00:00:00"/>
    <x v="1"/>
    <s v="2906"/>
    <x v="21"/>
    <s v="PA"/>
    <x v="6"/>
    <x v="0"/>
    <d v="2024-12-13T00:00:00"/>
    <d v="1899-12-30T14:28:04"/>
    <d v="2024-12-13T00:00:00"/>
    <d v="1899-12-30T18:22:01"/>
    <d v="2024-12-13T00:00:00"/>
    <d v="1899-12-30T14:30:46"/>
    <x v="173"/>
    <x v="19"/>
    <s v="1327140628"/>
    <s v="EXW"/>
    <d v="1899-12-30T07:45:12"/>
    <x v="2391"/>
    <d v="1899-12-30T03:53:57"/>
    <s v="Ensacado"/>
    <s v="E002"/>
    <x v="1"/>
    <d v="1899-12-30T00:02:42"/>
    <n v="-0.16059027777778001"/>
    <x v="7"/>
    <x v="9"/>
    <x v="4"/>
    <x v="2"/>
    <n v="1"/>
    <n v="0"/>
    <x v="1"/>
    <x v="2"/>
    <x v="0"/>
    <n v="1"/>
    <x v="2"/>
    <x v="1"/>
    <d v="1899-12-30T03:53:57"/>
    <d v="1899-12-30T02:55:57"/>
    <x v="1"/>
    <m/>
    <m/>
    <d v="1899-12-30T00:00:00"/>
    <d v="1899-12-30T00:02:42"/>
    <n v="6"/>
    <d v="1899-12-30T03:53:57"/>
    <n v="2.6999999999999424"/>
    <x v="8"/>
    <x v="1"/>
  </r>
  <r>
    <x v="5"/>
    <s v="2024002229"/>
    <x v="0"/>
    <x v="744"/>
    <s v="E6575LRD"/>
    <d v="2024-12-13T00:00:00"/>
    <x v="1"/>
    <s v="55"/>
    <x v="19"/>
    <s v="S2"/>
    <x v="5"/>
    <x v="0"/>
    <d v="2024-12-13T00:00:00"/>
    <d v="1899-12-30T17:05:08"/>
    <d v="2024-12-13T00:00:00"/>
    <d v="1899-12-30T17:26:06"/>
    <d v="2024-12-13T00:00:00"/>
    <d v="1899-12-30T18:03:04"/>
    <x v="0"/>
    <x v="0"/>
    <s v="1327140633"/>
    <s v="FBO"/>
    <d v="1899-12-30T00:57:56"/>
    <x v="183"/>
    <d v="1899-12-30T00:20:58"/>
    <s v="Granel"/>
    <s v="E001"/>
    <x v="2"/>
    <d v="1899-12-30T00:57:56"/>
    <d v="1899-12-30T00:36:58"/>
    <x v="8"/>
    <x v="9"/>
    <x v="4"/>
    <x v="1"/>
    <n v="0"/>
    <n v="0"/>
    <x v="0"/>
    <x v="1"/>
    <x v="0"/>
    <n v="0"/>
    <x v="2"/>
    <x v="0"/>
    <d v="1899-12-30T00:20:58"/>
    <d v="1899-12-30T00:20:58"/>
    <x v="0"/>
    <m/>
    <m/>
    <d v="1899-12-30T00:00:00"/>
    <d v="1899-12-30T00:57:56"/>
    <n v="6"/>
    <d v="1899-12-30T00:20:58"/>
    <n v="57.933333333331248"/>
    <x v="11"/>
    <x v="0"/>
  </r>
  <r>
    <x v="5"/>
    <s v=""/>
    <x v="0"/>
    <x v="853"/>
    <s v="P02TP26"/>
    <d v="2024-12-16T00:00:00"/>
    <x v="1"/>
    <s v="3320"/>
    <x v="20"/>
    <s v="PA"/>
    <x v="6"/>
    <x v="0"/>
    <d v="2024-12-16T00:00:00"/>
    <d v="1899-12-30T08:45:45"/>
    <d v="2024-12-16T00:00:00"/>
    <d v="1899-12-30T08:53:30"/>
    <d v="2024-12-16T00:00:00"/>
    <d v="1899-12-30T08:54:41"/>
    <x v="172"/>
    <x v="19"/>
    <s v="1327140635"/>
    <s v="EXW"/>
    <d v="1899-12-30T00:08:56"/>
    <x v="1628"/>
    <d v="1899-12-30T00:07:45"/>
    <s v="Ensacado"/>
    <s v="E002"/>
    <x v="1"/>
    <d v="1899-12-30T00:08:56"/>
    <d v="1899-12-30T00:01:11"/>
    <x v="2"/>
    <x v="11"/>
    <x v="5"/>
    <x v="2"/>
    <n v="1"/>
    <n v="0"/>
    <x v="1"/>
    <x v="2"/>
    <x v="0"/>
    <n v="1"/>
    <x v="2"/>
    <x v="1"/>
    <d v="1899-12-30T00:07:45"/>
    <d v="1899-12-30T00:07:45"/>
    <x v="0"/>
    <m/>
    <m/>
    <d v="1899-12-30T00:00:00"/>
    <d v="1899-12-30T00:08:56"/>
    <n v="2"/>
    <d v="1899-12-30T00:07:45"/>
    <n v="8.9333333333279885"/>
    <x v="1"/>
    <x v="1"/>
  </r>
  <r>
    <x v="5"/>
    <s v=""/>
    <x v="0"/>
    <x v="851"/>
    <s v="P84PD35"/>
    <d v="2024-12-16T00:00:00"/>
    <x v="1"/>
    <s v="3320"/>
    <x v="20"/>
    <s v="PA"/>
    <x v="6"/>
    <x v="0"/>
    <d v="2024-12-16T00:00:00"/>
    <d v="1899-12-30T08:47:05"/>
    <d v="2024-12-16T00:00:00"/>
    <d v="1899-12-30T08:57:09"/>
    <d v="2024-12-16T00:00:00"/>
    <d v="1899-12-30T08:57:26"/>
    <x v="172"/>
    <x v="19"/>
    <s v="1327140636"/>
    <s v="EXW"/>
    <d v="1899-12-30T00:10:21"/>
    <x v="1768"/>
    <d v="1899-12-30T00:10:04"/>
    <s v="Ensacado"/>
    <s v="E002"/>
    <x v="1"/>
    <d v="1899-12-30T00:10:21"/>
    <d v="1899-12-30T00:00:17"/>
    <x v="2"/>
    <x v="11"/>
    <x v="5"/>
    <x v="2"/>
    <n v="0"/>
    <n v="0"/>
    <x v="0"/>
    <x v="2"/>
    <x v="0"/>
    <n v="0"/>
    <x v="2"/>
    <x v="1"/>
    <d v="1899-12-30T00:10:04"/>
    <d v="1899-12-30T00:10:04"/>
    <x v="0"/>
    <m/>
    <m/>
    <d v="1899-12-30T00:00:00"/>
    <d v="1899-12-30T00:10:21"/>
    <n v="2"/>
    <d v="1899-12-30T00:10:04"/>
    <n v="10.350000000000019"/>
    <x v="1"/>
    <x v="1"/>
  </r>
  <r>
    <x v="5"/>
    <s v=""/>
    <x v="0"/>
    <x v="849"/>
    <s v="P58NA84"/>
    <d v="2024-12-16T00:00:00"/>
    <x v="1"/>
    <s v="3320"/>
    <x v="20"/>
    <s v="PA"/>
    <x v="6"/>
    <x v="0"/>
    <d v="2024-12-16T00:00:00"/>
    <d v="1899-12-30T08:48:00"/>
    <d v="2024-12-16T00:00:00"/>
    <d v="1899-12-30T08:59:42"/>
    <d v="2024-12-16T00:00:00"/>
    <d v="1899-12-30T08:59:49"/>
    <x v="171"/>
    <x v="19"/>
    <s v="1327140637"/>
    <s v="EXW"/>
    <d v="1899-12-30T00:11:49"/>
    <x v="2094"/>
    <d v="1899-12-30T00:11:42"/>
    <s v="Ensacado"/>
    <s v="E002"/>
    <x v="1"/>
    <d v="1899-12-30T00:11:49"/>
    <d v="1899-12-30T00:00:07"/>
    <x v="2"/>
    <x v="11"/>
    <x v="5"/>
    <x v="2"/>
    <n v="0"/>
    <n v="0"/>
    <x v="0"/>
    <x v="2"/>
    <x v="0"/>
    <n v="0"/>
    <x v="2"/>
    <x v="1"/>
    <d v="1899-12-30T00:11:42"/>
    <d v="1899-12-30T00:11:42"/>
    <x v="0"/>
    <m/>
    <m/>
    <d v="1899-12-30T00:00:00"/>
    <d v="1899-12-30T00:11:49"/>
    <n v="2"/>
    <d v="1899-12-30T00:11:42"/>
    <n v="11.81666666666878"/>
    <x v="1"/>
    <x v="1"/>
  </r>
  <r>
    <x v="5"/>
    <s v=""/>
    <x v="0"/>
    <x v="849"/>
    <s v="P58NA84"/>
    <d v="2024-12-16T00:00:00"/>
    <x v="1"/>
    <s v="2906"/>
    <x v="21"/>
    <s v="PA"/>
    <x v="6"/>
    <x v="0"/>
    <d v="2024-12-16T00:00:00"/>
    <d v="1899-12-30T11:47:42"/>
    <d v="2024-12-16T00:00:00"/>
    <d v="1899-12-30T11:48:01"/>
    <d v="2024-12-16T00:00:00"/>
    <d v="1899-12-30T11:48:09"/>
    <x v="171"/>
    <x v="19"/>
    <s v="1327140642"/>
    <s v="EXW"/>
    <d v="1899-12-30T00:00:27"/>
    <x v="2047"/>
    <d v="1899-12-30T00:00:19"/>
    <s v="Ensacado"/>
    <s v="E002"/>
    <x v="1"/>
    <d v="1899-12-30T00:00:27"/>
    <d v="1899-12-30T00:00:08"/>
    <x v="5"/>
    <x v="11"/>
    <x v="5"/>
    <x v="2"/>
    <n v="1"/>
    <n v="0"/>
    <x v="1"/>
    <x v="2"/>
    <x v="0"/>
    <n v="1"/>
    <x v="2"/>
    <x v="1"/>
    <d v="1899-12-30T00:00:19"/>
    <d v="1899-12-30T00:00:19"/>
    <x v="0"/>
    <m/>
    <m/>
    <d v="1899-12-30T00:00:00"/>
    <d v="1899-12-30T00:00:27"/>
    <n v="2"/>
    <d v="1899-12-30T00:00:19"/>
    <n v="0.44999999999999041"/>
    <x v="4"/>
    <x v="1"/>
  </r>
  <r>
    <x v="5"/>
    <s v=""/>
    <x v="0"/>
    <x v="853"/>
    <s v="P02TP26"/>
    <d v="2024-12-16T00:00:00"/>
    <x v="1"/>
    <s v="3320"/>
    <x v="20"/>
    <s v="PA"/>
    <x v="6"/>
    <x v="0"/>
    <d v="2024-12-16T00:00:00"/>
    <d v="1899-12-30T12:46:29"/>
    <d v="2024-12-16T00:00:00"/>
    <d v="1899-12-30T12:46:48"/>
    <d v="2024-12-16T00:00:00"/>
    <d v="1899-12-30T12:46:56"/>
    <x v="172"/>
    <x v="19"/>
    <s v="1327140645"/>
    <s v="EXW"/>
    <d v="1899-12-30T00:00:27"/>
    <x v="2047"/>
    <d v="1899-12-30T00:00:19"/>
    <s v="Ensacado"/>
    <s v="E002"/>
    <x v="1"/>
    <d v="1899-12-30T00:00:27"/>
    <d v="1899-12-30T00:00:08"/>
    <x v="6"/>
    <x v="11"/>
    <x v="5"/>
    <x v="2"/>
    <n v="1"/>
    <n v="0"/>
    <x v="1"/>
    <x v="2"/>
    <x v="0"/>
    <n v="1"/>
    <x v="2"/>
    <x v="1"/>
    <d v="1899-12-30T00:00:19"/>
    <d v="1899-12-30T00:00:19"/>
    <x v="0"/>
    <m/>
    <m/>
    <d v="1899-12-30T00:00:00"/>
    <d v="1899-12-30T00:00:27"/>
    <n v="2"/>
    <d v="1899-12-30T00:00:19"/>
    <n v="0.44999999999991047"/>
    <x v="5"/>
    <x v="1"/>
  </r>
  <r>
    <x v="5"/>
    <s v=""/>
    <x v="0"/>
    <x v="849"/>
    <s v="P58NA84"/>
    <d v="2024-12-16T00:00:00"/>
    <x v="1"/>
    <s v="2906"/>
    <x v="21"/>
    <s v="PA"/>
    <x v="6"/>
    <x v="0"/>
    <d v="2024-12-16T00:00:00"/>
    <d v="1899-12-30T14:50:01"/>
    <d v="2024-12-16T00:00:00"/>
    <d v="1899-12-30T14:50:34"/>
    <d v="2024-12-16T00:00:00"/>
    <d v="1899-12-30T14:50:44"/>
    <x v="171"/>
    <x v="19"/>
    <s v="1327140646"/>
    <s v="EXW"/>
    <d v="1899-12-30T00:00:43"/>
    <x v="2120"/>
    <d v="1899-12-30T00:00:33"/>
    <s v="Ensacado"/>
    <s v="E002"/>
    <x v="1"/>
    <d v="1899-12-30T00:00:43"/>
    <d v="1899-12-30T00:00:10"/>
    <x v="7"/>
    <x v="11"/>
    <x v="5"/>
    <x v="2"/>
    <n v="1"/>
    <n v="0"/>
    <x v="1"/>
    <x v="2"/>
    <x v="0"/>
    <n v="1"/>
    <x v="2"/>
    <x v="1"/>
    <d v="1899-12-30T00:00:33"/>
    <d v="1899-12-30T00:00:33"/>
    <x v="0"/>
    <m/>
    <m/>
    <d v="1899-12-30T00:00:00"/>
    <d v="1899-12-30T00:00:43"/>
    <n v="2"/>
    <d v="1899-12-30T00:00:33"/>
    <n v="0.71666666665921142"/>
    <x v="8"/>
    <x v="1"/>
  </r>
  <r>
    <x v="5"/>
    <s v=""/>
    <x v="0"/>
    <x v="854"/>
    <s v="P80XF71"/>
    <d v="2024-12-16T00:00:00"/>
    <x v="1"/>
    <s v="3320"/>
    <x v="20"/>
    <s v="PA"/>
    <x v="6"/>
    <x v="0"/>
    <d v="2024-12-16T00:00:00"/>
    <d v="1899-12-30T15:03:25"/>
    <d v="2024-12-16T00:00:00"/>
    <d v="1899-12-30T15:03:46"/>
    <d v="2024-12-16T00:00:00"/>
    <d v="1899-12-30T15:03:54"/>
    <x v="175"/>
    <x v="19"/>
    <s v="1327140647"/>
    <s v="EXW"/>
    <d v="1899-12-30T00:00:29"/>
    <x v="2047"/>
    <d v="1899-12-30T00:00:21"/>
    <s v="Ensacado"/>
    <s v="E002"/>
    <x v="1"/>
    <d v="1899-12-30T00:00:29"/>
    <d v="1899-12-30T00:00:08"/>
    <x v="14"/>
    <x v="11"/>
    <x v="5"/>
    <x v="2"/>
    <n v="1"/>
    <n v="0"/>
    <x v="1"/>
    <x v="2"/>
    <x v="0"/>
    <n v="1"/>
    <x v="2"/>
    <x v="1"/>
    <d v="1899-12-30T00:00:21"/>
    <d v="1899-12-30T00:00:21"/>
    <x v="0"/>
    <m/>
    <m/>
    <d v="1899-12-30T00:00:00"/>
    <d v="1899-12-30T00:00:29"/>
    <n v="2"/>
    <d v="1899-12-30T00:00:21"/>
    <n v="0.48333333332163164"/>
    <x v="6"/>
    <x v="1"/>
  </r>
  <r>
    <x v="5"/>
    <s v=""/>
    <x v="0"/>
    <x v="848"/>
    <s v="PAE60FZ"/>
    <d v="2024-12-16T00:00:00"/>
    <x v="1"/>
    <s v="3320"/>
    <x v="20"/>
    <s v="PA"/>
    <x v="6"/>
    <x v="0"/>
    <d v="2024-12-16T00:00:00"/>
    <d v="1899-12-30T16:13:16"/>
    <d v="2024-12-16T00:00:00"/>
    <d v="1899-12-30T16:13:38"/>
    <d v="2024-12-16T00:00:00"/>
    <d v="1899-12-30T16:13:45"/>
    <x v="171"/>
    <x v="19"/>
    <s v="1327140652"/>
    <s v="EXW"/>
    <d v="1899-12-30T00:00:29"/>
    <x v="2094"/>
    <d v="1899-12-30T00:00:22"/>
    <s v="Ensacado"/>
    <s v="E002"/>
    <x v="1"/>
    <d v="1899-12-30T00:00:29"/>
    <d v="1899-12-30T00:00:07"/>
    <x v="10"/>
    <x v="11"/>
    <x v="5"/>
    <x v="2"/>
    <n v="1"/>
    <n v="0"/>
    <x v="1"/>
    <x v="2"/>
    <x v="0"/>
    <n v="1"/>
    <x v="2"/>
    <x v="1"/>
    <d v="1899-12-30T00:00:22"/>
    <d v="1899-12-30T00:00:22"/>
    <x v="0"/>
    <m/>
    <m/>
    <d v="1899-12-30T00:00:00"/>
    <d v="1899-12-30T00:00:29"/>
    <n v="2"/>
    <d v="1899-12-30T00:00:22"/>
    <n v="0.48333333333602013"/>
    <x v="9"/>
    <x v="1"/>
  </r>
  <r>
    <x v="5"/>
    <s v=""/>
    <x v="0"/>
    <x v="847"/>
    <s v="PAX14LC"/>
    <d v="2024-12-16T00:00:00"/>
    <x v="1"/>
    <s v="2906"/>
    <x v="21"/>
    <s v="PA"/>
    <x v="6"/>
    <x v="0"/>
    <d v="2024-12-16T00:00:00"/>
    <d v="1899-12-30T16:39:21"/>
    <d v="2024-12-16T00:00:00"/>
    <d v="1899-12-30T16:39:43"/>
    <d v="2024-12-16T00:00:00"/>
    <d v="1899-12-30T16:39:50"/>
    <x v="171"/>
    <x v="19"/>
    <s v="1327140654"/>
    <s v="EXW"/>
    <d v="1899-12-30T00:00:29"/>
    <x v="2094"/>
    <d v="1899-12-30T00:00:22"/>
    <s v="Ensacado"/>
    <s v="E002"/>
    <x v="1"/>
    <d v="1899-12-30T00:00:29"/>
    <d v="1899-12-30T00:00:07"/>
    <x v="10"/>
    <x v="11"/>
    <x v="5"/>
    <x v="2"/>
    <n v="1"/>
    <n v="0"/>
    <x v="1"/>
    <x v="2"/>
    <x v="0"/>
    <n v="1"/>
    <x v="2"/>
    <x v="1"/>
    <d v="1899-12-30T00:00:22"/>
    <d v="1899-12-30T00:00:22"/>
    <x v="0"/>
    <m/>
    <m/>
    <d v="1899-12-30T00:00:00"/>
    <d v="1899-12-30T00:00:29"/>
    <n v="2"/>
    <d v="1899-12-30T00:00:22"/>
    <n v="0.48333333332163164"/>
    <x v="9"/>
    <x v="1"/>
  </r>
  <r>
    <x v="5"/>
    <s v="2024002233"/>
    <x v="0"/>
    <x v="742"/>
    <s v="E8184JKX"/>
    <d v="2024-12-16T00:00:00"/>
    <x v="1"/>
    <s v="55"/>
    <x v="19"/>
    <s v="S2"/>
    <x v="5"/>
    <x v="0"/>
    <d v="2024-12-16T00:00:00"/>
    <d v="1899-12-30T12:11:04"/>
    <d v="2024-12-16T00:00:00"/>
    <d v="1899-12-30T16:24:05"/>
    <d v="2024-12-16T00:00:00"/>
    <d v="1899-12-30T17:13:34"/>
    <x v="0"/>
    <x v="0"/>
    <s v="1327140655"/>
    <s v="FBO"/>
    <d v="1899-12-30T05:02:30"/>
    <x v="2392"/>
    <d v="1899-12-30T04:13:01"/>
    <s v="Granel"/>
    <s v="E001"/>
    <x v="2"/>
    <d v="1899-12-30T05:02:30"/>
    <d v="1899-12-30T00:49:29"/>
    <x v="6"/>
    <x v="11"/>
    <x v="5"/>
    <x v="1"/>
    <n v="0"/>
    <n v="1"/>
    <x v="1"/>
    <x v="1"/>
    <x v="0"/>
    <n v="1"/>
    <x v="2"/>
    <x v="2"/>
    <d v="1899-12-30T04:13:01"/>
    <d v="1899-12-30T03:15:01"/>
    <x v="0"/>
    <m/>
    <m/>
    <d v="1899-12-30T00:00:00"/>
    <d v="1899-12-30T05:02:30"/>
    <n v="2"/>
    <d v="1899-12-30T04:13:01"/>
    <n v="302.49999999999358"/>
    <x v="10"/>
    <x v="0"/>
  </r>
  <r>
    <x v="5"/>
    <s v=""/>
    <x v="0"/>
    <x v="851"/>
    <s v="P84PD35"/>
    <d v="2024-12-17T00:00:00"/>
    <x v="1"/>
    <s v="3320"/>
    <x v="20"/>
    <s v="PA"/>
    <x v="6"/>
    <x v="0"/>
    <d v="2024-12-17T00:00:00"/>
    <d v="1899-12-30T08:31:42"/>
    <d v="2024-12-17T00:00:00"/>
    <d v="1899-12-30T08:32:03"/>
    <d v="2024-12-17T00:00:00"/>
    <d v="1899-12-30T08:32:10"/>
    <x v="172"/>
    <x v="19"/>
    <s v="1327140657"/>
    <s v="EXW"/>
    <d v="1899-12-30T00:00:28"/>
    <x v="2094"/>
    <d v="1899-12-30T00:00:21"/>
    <s v="Ensacado"/>
    <s v="E002"/>
    <x v="1"/>
    <d v="1899-12-30T00:00:28"/>
    <d v="1899-12-30T00:00:07"/>
    <x v="2"/>
    <x v="12"/>
    <x v="5"/>
    <x v="2"/>
    <n v="1"/>
    <n v="0"/>
    <x v="1"/>
    <x v="2"/>
    <x v="0"/>
    <n v="1"/>
    <x v="2"/>
    <x v="1"/>
    <d v="1899-12-30T00:00:21"/>
    <d v="1899-12-30T00:00:21"/>
    <x v="0"/>
    <m/>
    <m/>
    <d v="1899-12-30T00:00:00"/>
    <d v="1899-12-30T00:00:28"/>
    <n v="3"/>
    <d v="1899-12-30T00:00:21"/>
    <n v="0.46666666667523948"/>
    <x v="1"/>
    <x v="1"/>
  </r>
  <r>
    <x v="5"/>
    <s v=""/>
    <x v="0"/>
    <x v="849"/>
    <s v="P58NA84"/>
    <d v="2024-12-17T00:00:00"/>
    <x v="1"/>
    <s v="2906"/>
    <x v="21"/>
    <s v="PA"/>
    <x v="6"/>
    <x v="0"/>
    <d v="2024-12-17T00:00:00"/>
    <d v="1899-12-30T08:34:09"/>
    <d v="2024-12-17T00:00:00"/>
    <d v="1899-12-30T08:34:37"/>
    <d v="2024-12-17T00:00:00"/>
    <d v="1899-12-30T08:34:47"/>
    <x v="171"/>
    <x v="19"/>
    <s v="1327140658"/>
    <s v="EXW"/>
    <d v="1899-12-30T00:00:38"/>
    <x v="2120"/>
    <d v="1899-12-30T00:00:28"/>
    <s v="Ensacado"/>
    <s v="E002"/>
    <x v="1"/>
    <d v="1899-12-30T00:00:38"/>
    <d v="1899-12-30T00:00:10"/>
    <x v="2"/>
    <x v="12"/>
    <x v="5"/>
    <x v="2"/>
    <n v="1"/>
    <n v="0"/>
    <x v="1"/>
    <x v="2"/>
    <x v="0"/>
    <n v="1"/>
    <x v="2"/>
    <x v="1"/>
    <d v="1899-12-30T00:00:28"/>
    <d v="1899-12-30T00:00:28"/>
    <x v="0"/>
    <m/>
    <m/>
    <d v="1899-12-30T00:00:00"/>
    <d v="1899-12-30T00:00:38"/>
    <n v="3"/>
    <d v="1899-12-30T00:00:28"/>
    <n v="0.63333333334075981"/>
    <x v="1"/>
    <x v="1"/>
  </r>
  <r>
    <x v="5"/>
    <s v=""/>
    <x v="0"/>
    <x v="849"/>
    <s v="P58NA84"/>
    <d v="2024-12-17T00:00:00"/>
    <x v="1"/>
    <s v="2906"/>
    <x v="21"/>
    <s v="PA"/>
    <x v="6"/>
    <x v="0"/>
    <d v="2024-12-17T00:00:00"/>
    <d v="1899-12-30T10:33:31"/>
    <d v="2024-12-17T00:00:00"/>
    <d v="1899-12-30T10:33:45"/>
    <d v="2024-12-17T00:00:00"/>
    <d v="1899-12-30T10:38:19"/>
    <x v="171"/>
    <x v="19"/>
    <s v="1327140661"/>
    <s v="EXW"/>
    <d v="1899-12-30T00:04:48"/>
    <x v="1731"/>
    <d v="1899-12-30T00:00:14"/>
    <s v="Ensacado"/>
    <s v="E002"/>
    <x v="1"/>
    <d v="1899-12-30T00:04:48"/>
    <d v="1899-12-30T00:04:34"/>
    <x v="4"/>
    <x v="12"/>
    <x v="5"/>
    <x v="2"/>
    <n v="1"/>
    <n v="0"/>
    <x v="1"/>
    <x v="2"/>
    <x v="0"/>
    <n v="1"/>
    <x v="2"/>
    <x v="1"/>
    <d v="1899-12-30T00:00:14"/>
    <d v="1899-12-30T00:00:14"/>
    <x v="0"/>
    <m/>
    <m/>
    <d v="1899-12-30T00:00:00"/>
    <d v="1899-12-30T00:04:48"/>
    <n v="3"/>
    <d v="1899-12-30T00:00:14"/>
    <n v="4.7999999999952347"/>
    <x v="3"/>
    <x v="1"/>
  </r>
  <r>
    <x v="5"/>
    <s v=""/>
    <x v="0"/>
    <x v="855"/>
    <s v="P40ZS06"/>
    <d v="2024-12-17T00:00:00"/>
    <x v="1"/>
    <s v="3320"/>
    <x v="20"/>
    <s v="PA"/>
    <x v="6"/>
    <x v="0"/>
    <d v="2024-12-17T00:00:00"/>
    <d v="1899-12-30T10:51:24"/>
    <d v="2024-12-17T00:00:00"/>
    <d v="1899-12-30T10:51:46"/>
    <d v="2024-12-17T00:00:00"/>
    <d v="1899-12-30T10:51:52"/>
    <x v="176"/>
    <x v="19"/>
    <s v="1327140663"/>
    <s v="EXW"/>
    <d v="1899-12-30T00:00:28"/>
    <x v="2141"/>
    <d v="1899-12-30T00:00:22"/>
    <s v="Ensacado"/>
    <s v="E002"/>
    <x v="1"/>
    <d v="1899-12-30T00:00:28"/>
    <d v="1899-12-30T00:00:06"/>
    <x v="4"/>
    <x v="12"/>
    <x v="5"/>
    <x v="2"/>
    <n v="1"/>
    <n v="0"/>
    <x v="1"/>
    <x v="2"/>
    <x v="0"/>
    <n v="1"/>
    <x v="2"/>
    <x v="1"/>
    <d v="1899-12-30T00:00:22"/>
    <d v="1899-12-30T00:00:22"/>
    <x v="0"/>
    <m/>
    <m/>
    <d v="1899-12-30T00:00:00"/>
    <d v="1899-12-30T00:00:28"/>
    <n v="3"/>
    <d v="1899-12-30T00:00:22"/>
    <n v="0.46666666667523948"/>
    <x v="3"/>
    <x v="1"/>
  </r>
  <r>
    <x v="5"/>
    <s v="2024002238"/>
    <x v="0"/>
    <x v="744"/>
    <s v="E6575LRD"/>
    <d v="2024-12-17T00:00:00"/>
    <x v="1"/>
    <s v="55"/>
    <x v="19"/>
    <s v="S2"/>
    <x v="5"/>
    <x v="0"/>
    <d v="2024-12-17T00:00:00"/>
    <d v="1899-12-30T10:35:42"/>
    <d v="2024-12-17T00:00:00"/>
    <d v="1899-12-30T10:43:50"/>
    <d v="2024-12-17T00:00:00"/>
    <d v="1899-12-30T10:53:31"/>
    <x v="0"/>
    <x v="0"/>
    <s v="1327140665"/>
    <s v="FBO"/>
    <d v="1899-12-30T00:17:49"/>
    <x v="2170"/>
    <d v="1899-12-30T00:08:08"/>
    <s v="Granel"/>
    <s v="E001"/>
    <x v="2"/>
    <d v="1899-12-30T00:17:49"/>
    <d v="1899-12-30T00:09:41"/>
    <x v="4"/>
    <x v="12"/>
    <x v="5"/>
    <x v="1"/>
    <n v="0"/>
    <n v="0"/>
    <x v="0"/>
    <x v="1"/>
    <x v="0"/>
    <n v="0"/>
    <x v="2"/>
    <x v="1"/>
    <d v="1899-12-30T00:08:08"/>
    <d v="1899-12-30T00:08:08"/>
    <x v="0"/>
    <m/>
    <m/>
    <d v="1899-12-30T00:00:00"/>
    <d v="1899-12-30T00:17:49"/>
    <n v="3"/>
    <d v="1899-12-30T00:08:08"/>
    <n v="17.816666666673555"/>
    <x v="3"/>
    <x v="1"/>
  </r>
  <r>
    <x v="5"/>
    <s v="2024002240"/>
    <x v="0"/>
    <x v="743"/>
    <s v="E5117MNH"/>
    <d v="2024-12-17T00:00:00"/>
    <x v="1"/>
    <s v="55"/>
    <x v="19"/>
    <s v="S2"/>
    <x v="5"/>
    <x v="0"/>
    <d v="2024-12-17T00:00:00"/>
    <d v="1899-12-30T11:19:53"/>
    <d v="2024-12-17T00:00:00"/>
    <d v="1899-12-30T11:52:33"/>
    <d v="2024-12-17T00:00:00"/>
    <d v="1899-12-30T12:02:02"/>
    <x v="0"/>
    <x v="0"/>
    <s v="1327140667"/>
    <s v="FBO"/>
    <d v="1899-12-30T00:42:09"/>
    <x v="2393"/>
    <d v="1899-12-30T00:32:40"/>
    <s v="Granel"/>
    <s v="E001"/>
    <x v="2"/>
    <d v="1899-12-30T00:42:09"/>
    <d v="1899-12-30T00:09:29"/>
    <x v="5"/>
    <x v="12"/>
    <x v="5"/>
    <x v="1"/>
    <n v="0"/>
    <n v="0"/>
    <x v="0"/>
    <x v="1"/>
    <x v="0"/>
    <n v="0"/>
    <x v="2"/>
    <x v="1"/>
    <d v="1899-12-30T00:32:40"/>
    <d v="1899-12-30T00:32:40"/>
    <x v="0"/>
    <m/>
    <m/>
    <d v="1899-12-30T00:00:00"/>
    <d v="1899-12-30T00:42:09"/>
    <n v="3"/>
    <d v="1899-12-30T00:32:40"/>
    <n v="42.150000000009548"/>
    <x v="5"/>
    <x v="1"/>
  </r>
  <r>
    <x v="5"/>
    <s v=""/>
    <x v="0"/>
    <x v="849"/>
    <s v="P58NA84"/>
    <d v="2024-12-17T00:00:00"/>
    <x v="1"/>
    <s v="2906"/>
    <x v="21"/>
    <s v="PA"/>
    <x v="6"/>
    <x v="0"/>
    <d v="2024-12-17T00:00:00"/>
    <d v="1899-12-30T12:41:33"/>
    <d v="2024-12-17T00:00:00"/>
    <d v="1899-12-30T12:41:46"/>
    <d v="2024-12-17T00:00:00"/>
    <d v="1899-12-30T12:41:53"/>
    <x v="171"/>
    <x v="19"/>
    <s v="1327140669"/>
    <s v="EXW"/>
    <d v="1899-12-30T00:00:20"/>
    <x v="2094"/>
    <d v="1899-12-30T00:00:13"/>
    <s v="Ensacado"/>
    <s v="E002"/>
    <x v="1"/>
    <d v="1899-12-30T00:00:20"/>
    <d v="1899-12-30T00:00:07"/>
    <x v="6"/>
    <x v="12"/>
    <x v="5"/>
    <x v="2"/>
    <n v="1"/>
    <n v="0"/>
    <x v="1"/>
    <x v="2"/>
    <x v="0"/>
    <n v="1"/>
    <x v="2"/>
    <x v="1"/>
    <d v="1899-12-30T00:00:13"/>
    <d v="1899-12-30T00:00:13"/>
    <x v="0"/>
    <m/>
    <m/>
    <d v="1899-12-30T00:00:00"/>
    <d v="1899-12-30T00:00:20"/>
    <n v="3"/>
    <d v="1899-12-30T00:00:13"/>
    <n v="0.33333333333120052"/>
    <x v="5"/>
    <x v="1"/>
  </r>
  <r>
    <x v="5"/>
    <s v=""/>
    <x v="0"/>
    <x v="848"/>
    <s v="PAE60FZ"/>
    <d v="2024-12-17T00:00:00"/>
    <x v="1"/>
    <s v="2906"/>
    <x v="21"/>
    <s v="PA"/>
    <x v="6"/>
    <x v="0"/>
    <d v="2024-12-17T00:00:00"/>
    <d v="1899-12-30T12:46:07"/>
    <d v="2024-12-17T00:00:00"/>
    <d v="1899-12-30T12:46:23"/>
    <d v="2024-12-17T00:00:00"/>
    <d v="1899-12-30T12:46:30"/>
    <x v="171"/>
    <x v="19"/>
    <s v="1327140670"/>
    <s v="EXW"/>
    <d v="1899-12-30T00:00:23"/>
    <x v="2094"/>
    <d v="1899-12-30T00:00:16"/>
    <s v="Ensacado"/>
    <s v="E002"/>
    <x v="1"/>
    <d v="1899-12-30T00:00:23"/>
    <d v="1899-12-30T00:00:07"/>
    <x v="6"/>
    <x v="12"/>
    <x v="5"/>
    <x v="2"/>
    <n v="1"/>
    <n v="0"/>
    <x v="1"/>
    <x v="2"/>
    <x v="0"/>
    <n v="1"/>
    <x v="2"/>
    <x v="1"/>
    <d v="1899-12-30T00:00:16"/>
    <d v="1899-12-30T00:00:16"/>
    <x v="0"/>
    <m/>
    <m/>
    <d v="1899-12-30T00:00:00"/>
    <d v="1899-12-30T00:00:23"/>
    <n v="3"/>
    <d v="1899-12-30T00:00:16"/>
    <n v="0.38333333334239938"/>
    <x v="5"/>
    <x v="1"/>
  </r>
  <r>
    <x v="5"/>
    <s v=""/>
    <x v="0"/>
    <x v="849"/>
    <s v="P58NA84"/>
    <d v="2024-12-17T00:00:00"/>
    <x v="1"/>
    <s v="2906"/>
    <x v="21"/>
    <s v="PA"/>
    <x v="6"/>
    <x v="0"/>
    <d v="2024-12-17T00:00:00"/>
    <d v="1899-12-30T14:37:17"/>
    <d v="2024-12-17T00:00:00"/>
    <d v="1899-12-30T14:37:31"/>
    <d v="2024-12-17T00:00:00"/>
    <d v="1899-12-30T14:37:38"/>
    <x v="171"/>
    <x v="19"/>
    <s v="1327140672"/>
    <s v="EXW"/>
    <d v="1899-12-30T00:00:21"/>
    <x v="2094"/>
    <d v="1899-12-30T00:00:14"/>
    <s v="Ensacado"/>
    <s v="E002"/>
    <x v="1"/>
    <d v="1899-12-30T00:00:21"/>
    <d v="1899-12-30T00:00:07"/>
    <x v="7"/>
    <x v="12"/>
    <x v="5"/>
    <x v="2"/>
    <n v="1"/>
    <n v="0"/>
    <x v="1"/>
    <x v="2"/>
    <x v="0"/>
    <n v="1"/>
    <x v="2"/>
    <x v="1"/>
    <d v="1899-12-30T00:00:14"/>
    <d v="1899-12-30T00:00:14"/>
    <x v="0"/>
    <m/>
    <m/>
    <d v="1899-12-30T00:00:00"/>
    <d v="1899-12-30T00:00:21"/>
    <n v="3"/>
    <d v="1899-12-30T00:00:14"/>
    <n v="0.34999999999190123"/>
    <x v="8"/>
    <x v="1"/>
  </r>
  <r>
    <x v="5"/>
    <s v=""/>
    <x v="0"/>
    <x v="848"/>
    <s v="PAE60FZ"/>
    <d v="2024-12-17T00:00:00"/>
    <x v="1"/>
    <s v="2906"/>
    <x v="21"/>
    <s v="PA"/>
    <x v="6"/>
    <x v="0"/>
    <d v="2024-12-17T00:00:00"/>
    <d v="1899-12-30T14:56:18"/>
    <d v="2024-12-17T00:00:00"/>
    <d v="1899-12-30T14:56:41"/>
    <d v="2024-12-17T00:00:00"/>
    <d v="1899-12-30T14:56:54"/>
    <x v="171"/>
    <x v="19"/>
    <s v="1327140673"/>
    <s v="EXW"/>
    <d v="1899-12-30T00:00:36"/>
    <x v="1937"/>
    <d v="1899-12-30T00:00:23"/>
    <s v="Ensacado"/>
    <s v="E002"/>
    <x v="1"/>
    <d v="1899-12-30T00:00:36"/>
    <d v="1899-12-30T00:00:13"/>
    <x v="7"/>
    <x v="12"/>
    <x v="5"/>
    <x v="2"/>
    <n v="1"/>
    <n v="0"/>
    <x v="1"/>
    <x v="2"/>
    <x v="0"/>
    <n v="1"/>
    <x v="2"/>
    <x v="1"/>
    <d v="1899-12-30T00:00:23"/>
    <d v="1899-12-30T00:00:23"/>
    <x v="0"/>
    <m/>
    <m/>
    <d v="1899-12-30T00:00:00"/>
    <d v="1899-12-30T00:00:36"/>
    <n v="3"/>
    <d v="1899-12-30T00:00:23"/>
    <n v="0.59999999999034159"/>
    <x v="8"/>
    <x v="1"/>
  </r>
  <r>
    <x v="5"/>
    <s v=""/>
    <x v="0"/>
    <x v="856"/>
    <s v="PAX14LC"/>
    <d v="2024-12-17T00:00:00"/>
    <x v="1"/>
    <s v="2906"/>
    <x v="21"/>
    <s v="PA"/>
    <x v="6"/>
    <x v="0"/>
    <d v="2024-12-17T00:00:00"/>
    <d v="1899-12-30T15:30:56"/>
    <d v="2024-12-17T00:00:00"/>
    <d v="1899-12-30T15:31:12"/>
    <d v="2024-12-17T00:00:00"/>
    <d v="1899-12-30T15:31:18"/>
    <x v="171"/>
    <x v="19"/>
    <s v="1327140674"/>
    <s v="EXW"/>
    <d v="1899-12-30T00:00:22"/>
    <x v="2141"/>
    <d v="1899-12-30T00:00:16"/>
    <s v="Ensacado"/>
    <s v="E002"/>
    <x v="1"/>
    <d v="1899-12-30T00:00:22"/>
    <d v="1899-12-30T00:00:06"/>
    <x v="14"/>
    <x v="12"/>
    <x v="5"/>
    <x v="2"/>
    <n v="1"/>
    <n v="0"/>
    <x v="1"/>
    <x v="2"/>
    <x v="0"/>
    <n v="1"/>
    <x v="2"/>
    <x v="1"/>
    <d v="1899-12-30T00:00:16"/>
    <d v="1899-12-30T00:00:16"/>
    <x v="0"/>
    <m/>
    <m/>
    <d v="1899-12-30T00:00:00"/>
    <d v="1899-12-30T00:00:22"/>
    <n v="3"/>
    <d v="1899-12-30T00:00:16"/>
    <n v="0.36666666666715031"/>
    <x v="6"/>
    <x v="1"/>
  </r>
  <r>
    <x v="5"/>
    <s v=""/>
    <x v="0"/>
    <x v="849"/>
    <s v="P58NA84"/>
    <d v="2024-12-17T00:00:00"/>
    <x v="1"/>
    <s v="2906"/>
    <x v="21"/>
    <s v="PA"/>
    <x v="6"/>
    <x v="0"/>
    <d v="2024-12-17T00:00:00"/>
    <d v="1899-12-30T16:12:49"/>
    <d v="2024-12-17T00:00:00"/>
    <d v="1899-12-30T16:13:02"/>
    <d v="2024-12-17T00:00:00"/>
    <d v="1899-12-30T16:13:10"/>
    <x v="171"/>
    <x v="19"/>
    <s v="1327140676"/>
    <s v="EXW"/>
    <d v="1899-12-30T00:00:21"/>
    <x v="2047"/>
    <d v="1899-12-30T00:00:13"/>
    <s v="Ensacado"/>
    <s v="E002"/>
    <x v="1"/>
    <d v="1899-12-30T00:00:21"/>
    <d v="1899-12-30T00:00:08"/>
    <x v="10"/>
    <x v="12"/>
    <x v="5"/>
    <x v="2"/>
    <n v="1"/>
    <n v="0"/>
    <x v="1"/>
    <x v="2"/>
    <x v="0"/>
    <n v="1"/>
    <x v="2"/>
    <x v="1"/>
    <d v="1899-12-30T00:00:13"/>
    <d v="1899-12-30T00:00:13"/>
    <x v="0"/>
    <m/>
    <m/>
    <d v="1899-12-30T00:00:00"/>
    <d v="1899-12-30T00:00:21"/>
    <n v="3"/>
    <d v="1899-12-30T00:00:13"/>
    <n v="0.3500000000064496"/>
    <x v="9"/>
    <x v="1"/>
  </r>
  <r>
    <x v="5"/>
    <s v="2024002244"/>
    <x v="0"/>
    <x v="744"/>
    <s v="E6575LRD"/>
    <d v="2024-12-17T00:00:00"/>
    <x v="1"/>
    <s v="55"/>
    <x v="19"/>
    <s v="S2"/>
    <x v="5"/>
    <x v="0"/>
    <d v="2024-12-17T00:00:00"/>
    <d v="1899-12-30T17:45:44"/>
    <d v="2024-12-17T00:00:00"/>
    <d v="1899-12-30T17:51:11"/>
    <d v="2024-12-17T00:00:00"/>
    <d v="1899-12-30T18:24:38"/>
    <x v="0"/>
    <x v="0"/>
    <s v="1327140680"/>
    <s v="FBO"/>
    <d v="1899-12-30T00:38:54"/>
    <x v="196"/>
    <d v="1899-12-30T00:05:27"/>
    <s v="Granel"/>
    <s v="E001"/>
    <x v="2"/>
    <d v="1899-12-30T00:38:54"/>
    <d v="1899-12-30T00:33:27"/>
    <x v="8"/>
    <x v="12"/>
    <x v="5"/>
    <x v="1"/>
    <n v="0"/>
    <n v="0"/>
    <x v="0"/>
    <x v="1"/>
    <x v="0"/>
    <n v="0"/>
    <x v="2"/>
    <x v="1"/>
    <d v="1899-12-30T00:05:27"/>
    <d v="1899-12-30T00:05:27"/>
    <x v="0"/>
    <m/>
    <m/>
    <d v="1899-12-30T00:00:00"/>
    <d v="1899-12-30T00:38:54"/>
    <n v="3"/>
    <d v="1899-12-30T00:05:27"/>
    <n v="38.900000000001604"/>
    <x v="11"/>
    <x v="1"/>
  </r>
  <r>
    <x v="5"/>
    <s v=""/>
    <x v="0"/>
    <x v="849"/>
    <s v="P58NA84"/>
    <d v="2024-12-18T00:00:00"/>
    <x v="1"/>
    <s v="2906"/>
    <x v="21"/>
    <s v="PA"/>
    <x v="6"/>
    <x v="0"/>
    <d v="2024-12-18T00:00:00"/>
    <d v="1899-12-30T08:39:13"/>
    <d v="2024-12-18T00:00:00"/>
    <d v="1899-12-30T08:39:53"/>
    <d v="2024-12-18T00:00:00"/>
    <d v="1899-12-30T08:40:03"/>
    <x v="171"/>
    <x v="19"/>
    <s v="1327140681"/>
    <s v="EXW"/>
    <d v="1899-12-30T00:00:50"/>
    <x v="2120"/>
    <d v="1899-12-30T00:00:40"/>
    <s v="Ensacado"/>
    <s v="E002"/>
    <x v="1"/>
    <d v="1899-12-30T00:00:50"/>
    <d v="1899-12-30T00:00:10"/>
    <x v="2"/>
    <x v="13"/>
    <x v="5"/>
    <x v="2"/>
    <n v="1"/>
    <n v="0"/>
    <x v="1"/>
    <x v="2"/>
    <x v="0"/>
    <n v="1"/>
    <x v="2"/>
    <x v="1"/>
    <d v="1899-12-30T00:00:40"/>
    <d v="1899-12-30T00:00:40"/>
    <x v="0"/>
    <m/>
    <m/>
    <d v="1899-12-30T00:00:00"/>
    <d v="1899-12-30T00:00:50"/>
    <n v="4"/>
    <d v="1899-12-30T00:00:40"/>
    <n v="0.8333333333280013"/>
    <x v="1"/>
    <x v="1"/>
  </r>
  <r>
    <x v="5"/>
    <s v=""/>
    <x v="0"/>
    <x v="856"/>
    <s v="PAX14LC"/>
    <d v="2024-12-18T00:00:00"/>
    <x v="1"/>
    <s v="3320"/>
    <x v="20"/>
    <s v="PA"/>
    <x v="6"/>
    <x v="0"/>
    <d v="2024-12-18T00:00:00"/>
    <d v="1899-12-30T08:42:38"/>
    <d v="2024-12-18T00:00:00"/>
    <d v="1899-12-30T08:43:05"/>
    <d v="2024-12-18T00:00:00"/>
    <d v="1899-12-30T08:43:20"/>
    <x v="171"/>
    <x v="19"/>
    <s v="1327140682"/>
    <s v="EXW"/>
    <d v="1899-12-30T00:00:42"/>
    <x v="1760"/>
    <d v="1899-12-30T00:00:27"/>
    <s v="Ensacado"/>
    <s v="E002"/>
    <x v="1"/>
    <d v="1899-12-30T00:00:42"/>
    <d v="1899-12-30T00:00:15"/>
    <x v="2"/>
    <x v="13"/>
    <x v="5"/>
    <x v="2"/>
    <n v="1"/>
    <n v="0"/>
    <x v="1"/>
    <x v="2"/>
    <x v="0"/>
    <n v="1"/>
    <x v="2"/>
    <x v="1"/>
    <d v="1899-12-30T00:00:27"/>
    <d v="1899-12-30T00:00:27"/>
    <x v="0"/>
    <m/>
    <m/>
    <d v="1899-12-30T00:00:00"/>
    <d v="1899-12-30T00:00:42"/>
    <n v="4"/>
    <d v="1899-12-30T00:00:27"/>
    <n v="0.70000000001273932"/>
    <x v="1"/>
    <x v="1"/>
  </r>
  <r>
    <x v="5"/>
    <s v="2024002246"/>
    <x v="0"/>
    <x v="742"/>
    <s v="E8184JKX"/>
    <d v="2024-12-18T00:00:00"/>
    <x v="1"/>
    <s v="55"/>
    <x v="19"/>
    <s v="S2"/>
    <x v="5"/>
    <x v="0"/>
    <d v="2024-12-18T00:00:00"/>
    <d v="1899-12-30T08:25:14"/>
    <d v="2024-12-18T00:00:00"/>
    <d v="1899-12-30T08:37:12"/>
    <d v="2024-12-18T00:00:00"/>
    <d v="1899-12-30T08:51:33"/>
    <x v="0"/>
    <x v="0"/>
    <s v="1327140683"/>
    <s v="FBO"/>
    <d v="1899-12-30T00:26:19"/>
    <x v="2394"/>
    <d v="1899-12-30T00:11:58"/>
    <s v="Granel"/>
    <s v="E001"/>
    <x v="2"/>
    <d v="1899-12-30T00:26:19"/>
    <d v="1899-12-30T00:14:21"/>
    <x v="2"/>
    <x v="13"/>
    <x v="5"/>
    <x v="1"/>
    <n v="0"/>
    <n v="0"/>
    <x v="0"/>
    <x v="1"/>
    <x v="0"/>
    <n v="0"/>
    <x v="2"/>
    <x v="1"/>
    <d v="1899-12-30T00:11:58"/>
    <d v="1899-12-30T00:11:58"/>
    <x v="0"/>
    <m/>
    <m/>
    <d v="1899-12-30T00:00:00"/>
    <d v="1899-12-30T00:26:19"/>
    <n v="4"/>
    <d v="1899-12-30T00:11:58"/>
    <n v="26.316666666662332"/>
    <x v="1"/>
    <x v="1"/>
  </r>
  <r>
    <x v="5"/>
    <s v=""/>
    <x v="0"/>
    <x v="851"/>
    <s v="PAB01ED"/>
    <d v="2024-12-18T00:00:00"/>
    <x v="1"/>
    <s v="3320"/>
    <x v="20"/>
    <s v="PA"/>
    <x v="6"/>
    <x v="0"/>
    <d v="2024-12-18T00:00:00"/>
    <d v="1899-12-30T10:20:29"/>
    <d v="2024-12-18T00:00:00"/>
    <d v="1899-12-30T10:21:36"/>
    <d v="2024-12-18T00:00:00"/>
    <d v="1899-12-30T10:22:56"/>
    <x v="172"/>
    <x v="19"/>
    <s v="1327140688"/>
    <s v="EXW"/>
    <d v="1899-12-30T00:02:27"/>
    <x v="2395"/>
    <d v="1899-12-30T00:01:07"/>
    <s v="Ensacado"/>
    <s v="E002"/>
    <x v="1"/>
    <d v="1899-12-30T00:02:27"/>
    <d v="1899-12-30T00:01:20"/>
    <x v="4"/>
    <x v="13"/>
    <x v="5"/>
    <x v="2"/>
    <n v="1"/>
    <n v="0"/>
    <x v="1"/>
    <x v="2"/>
    <x v="0"/>
    <n v="1"/>
    <x v="2"/>
    <x v="1"/>
    <d v="1899-12-30T00:01:07"/>
    <d v="1899-12-30T00:01:07"/>
    <x v="0"/>
    <m/>
    <m/>
    <d v="1899-12-30T00:00:00"/>
    <d v="1899-12-30T00:02:27"/>
    <n v="4"/>
    <d v="1899-12-30T00:01:07"/>
    <n v="2.450000000001582"/>
    <x v="3"/>
    <x v="1"/>
  </r>
  <r>
    <x v="5"/>
    <s v=""/>
    <x v="0"/>
    <x v="849"/>
    <s v="P58NA84"/>
    <d v="2024-12-18T00:00:00"/>
    <x v="1"/>
    <s v="2906"/>
    <x v="21"/>
    <s v="PA"/>
    <x v="6"/>
    <x v="0"/>
    <d v="2024-12-18T00:00:00"/>
    <d v="1899-12-30T10:26:07"/>
    <d v="2024-12-18T00:00:00"/>
    <d v="1899-12-30T10:26:22"/>
    <d v="2024-12-18T00:00:00"/>
    <d v="1899-12-30T10:26:28"/>
    <x v="171"/>
    <x v="19"/>
    <s v="1327140690"/>
    <s v="EXW"/>
    <d v="1899-12-30T00:00:21"/>
    <x v="2141"/>
    <d v="1899-12-30T00:00:15"/>
    <s v="Ensacado"/>
    <s v="E002"/>
    <x v="1"/>
    <d v="1899-12-30T00:00:21"/>
    <d v="1899-12-30T00:00:06"/>
    <x v="4"/>
    <x v="13"/>
    <x v="5"/>
    <x v="2"/>
    <n v="1"/>
    <n v="0"/>
    <x v="1"/>
    <x v="2"/>
    <x v="0"/>
    <n v="1"/>
    <x v="2"/>
    <x v="1"/>
    <d v="1899-12-30T00:00:15"/>
    <d v="1899-12-30T00:00:15"/>
    <x v="0"/>
    <m/>
    <m/>
    <d v="1899-12-30T00:00:00"/>
    <d v="1899-12-30T00:00:21"/>
    <n v="4"/>
    <d v="1899-12-30T00:00:15"/>
    <n v="0.35000000000636966"/>
    <x v="3"/>
    <x v="1"/>
  </r>
  <r>
    <x v="5"/>
    <s v=""/>
    <x v="0"/>
    <x v="856"/>
    <s v="PAX14LC"/>
    <d v="2024-12-18T00:00:00"/>
    <x v="1"/>
    <s v="2906"/>
    <x v="21"/>
    <s v="PA"/>
    <x v="6"/>
    <x v="0"/>
    <d v="2024-12-18T00:00:00"/>
    <d v="1899-12-30T11:32:00"/>
    <d v="2024-12-18T00:00:00"/>
    <d v="1899-12-30T11:33:05"/>
    <d v="2024-12-18T00:00:00"/>
    <d v="1899-12-30T11:33:14"/>
    <x v="171"/>
    <x v="19"/>
    <s v="1327140692"/>
    <s v="EXW"/>
    <d v="1899-12-30T00:01:14"/>
    <x v="2042"/>
    <d v="1899-12-30T00:01:05"/>
    <s v="Ensacado"/>
    <s v="E002"/>
    <x v="1"/>
    <d v="1899-12-30T00:01:14"/>
    <d v="1899-12-30T00:00:09"/>
    <x v="5"/>
    <x v="13"/>
    <x v="5"/>
    <x v="2"/>
    <n v="1"/>
    <n v="0"/>
    <x v="1"/>
    <x v="2"/>
    <x v="0"/>
    <n v="1"/>
    <x v="2"/>
    <x v="1"/>
    <d v="1899-12-30T00:01:05"/>
    <d v="1899-12-30T00:01:05"/>
    <x v="0"/>
    <m/>
    <m/>
    <d v="1899-12-30T00:00:00"/>
    <d v="1899-12-30T00:01:14"/>
    <n v="4"/>
    <d v="1899-12-30T00:01:05"/>
    <n v="1.2333333333311813"/>
    <x v="4"/>
    <x v="1"/>
  </r>
  <r>
    <x v="5"/>
    <s v=""/>
    <x v="0"/>
    <x v="857"/>
    <s v="P13ZN80"/>
    <d v="2024-12-18T00:00:00"/>
    <x v="1"/>
    <s v="3320"/>
    <x v="20"/>
    <s v="PA"/>
    <x v="6"/>
    <x v="0"/>
    <d v="2024-12-18T00:00:00"/>
    <d v="1899-12-30T11:44:28"/>
    <d v="2024-12-18T00:00:00"/>
    <d v="1899-12-30T11:45:14"/>
    <d v="2024-12-18T00:00:00"/>
    <d v="1899-12-30T11:45:21"/>
    <x v="175"/>
    <x v="19"/>
    <s v="1327140696"/>
    <s v="EXW"/>
    <d v="1899-12-30T00:00:53"/>
    <x v="2094"/>
    <d v="1899-12-30T00:00:46"/>
    <s v="Ensacado"/>
    <s v="E002"/>
    <x v="1"/>
    <d v="1899-12-30T00:00:53"/>
    <d v="1899-12-30T00:00:07"/>
    <x v="5"/>
    <x v="13"/>
    <x v="5"/>
    <x v="2"/>
    <n v="1"/>
    <n v="0"/>
    <x v="1"/>
    <x v="2"/>
    <x v="0"/>
    <n v="1"/>
    <x v="2"/>
    <x v="1"/>
    <d v="1899-12-30T00:00:46"/>
    <d v="1899-12-30T00:00:46"/>
    <x v="0"/>
    <m/>
    <m/>
    <d v="1899-12-30T00:00:00"/>
    <d v="1899-12-30T00:00:53"/>
    <n v="4"/>
    <d v="1899-12-30T00:00:46"/>
    <n v="0.88333333333920017"/>
    <x v="4"/>
    <x v="1"/>
  </r>
  <r>
    <x v="5"/>
    <s v="2024002250"/>
    <x v="0"/>
    <x v="742"/>
    <s v="E8184JKX"/>
    <d v="2024-12-18T00:00:00"/>
    <x v="1"/>
    <s v="55"/>
    <x v="19"/>
    <s v="S2"/>
    <x v="5"/>
    <x v="0"/>
    <d v="2024-12-18T00:00:00"/>
    <d v="1899-12-30T12:10:09"/>
    <d v="2024-12-18T00:00:00"/>
    <d v="1899-12-30T12:24:08"/>
    <d v="2024-12-18T00:00:00"/>
    <d v="1899-12-30T12:33:02"/>
    <x v="0"/>
    <x v="0"/>
    <s v="1327140699"/>
    <s v="FBO"/>
    <d v="1899-12-30T00:22:53"/>
    <x v="2396"/>
    <d v="1899-12-30T00:13:59"/>
    <s v="Granel"/>
    <s v="E001"/>
    <x v="2"/>
    <d v="1899-12-30T00:22:53"/>
    <d v="1899-12-30T00:08:54"/>
    <x v="6"/>
    <x v="13"/>
    <x v="5"/>
    <x v="1"/>
    <n v="0"/>
    <n v="0"/>
    <x v="0"/>
    <x v="1"/>
    <x v="0"/>
    <n v="0"/>
    <x v="2"/>
    <x v="1"/>
    <d v="1899-12-30T00:13:59"/>
    <d v="1899-12-30T00:13:59"/>
    <x v="0"/>
    <m/>
    <m/>
    <d v="1899-12-30T00:00:00"/>
    <d v="1899-12-30T00:22:53"/>
    <n v="4"/>
    <d v="1899-12-30T00:13:59"/>
    <n v="22.883333333328011"/>
    <x v="5"/>
    <x v="1"/>
  </r>
  <r>
    <x v="5"/>
    <s v=""/>
    <x v="0"/>
    <x v="856"/>
    <s v="PAX14LC"/>
    <d v="2024-12-18T00:00:00"/>
    <x v="1"/>
    <s v="2906"/>
    <x v="21"/>
    <s v="PA"/>
    <x v="6"/>
    <x v="0"/>
    <d v="2024-12-18T00:00:00"/>
    <d v="1899-12-30T14:30:09"/>
    <d v="2024-12-18T00:00:00"/>
    <d v="1899-12-30T18:22:01"/>
    <d v="2024-12-18T00:00:00"/>
    <d v="1899-12-30T14:31:09"/>
    <x v="173"/>
    <x v="19"/>
    <s v="1327140701"/>
    <s v="EXW"/>
    <d v="1899-12-30T07:42:44"/>
    <x v="2397"/>
    <d v="1899-12-30T03:51:52"/>
    <s v="Ensacado"/>
    <s v="E002"/>
    <x v="1"/>
    <d v="1899-12-30T00:01:00"/>
    <n v="-0.16032407407407001"/>
    <x v="7"/>
    <x v="13"/>
    <x v="5"/>
    <x v="2"/>
    <n v="1"/>
    <n v="0"/>
    <x v="1"/>
    <x v="2"/>
    <x v="0"/>
    <n v="1"/>
    <x v="2"/>
    <x v="1"/>
    <d v="1899-12-30T03:51:52"/>
    <d v="1899-12-30T02:53:52"/>
    <x v="1"/>
    <m/>
    <m/>
    <d v="1899-12-30T00:00:00"/>
    <d v="1899-12-30T00:01:00"/>
    <n v="4"/>
    <d v="1899-12-30T03:51:52"/>
    <n v="1.0000000000079901"/>
    <x v="8"/>
    <x v="1"/>
  </r>
  <r>
    <x v="5"/>
    <s v=""/>
    <x v="0"/>
    <x v="849"/>
    <s v="P58NA84"/>
    <d v="2024-12-18T00:00:00"/>
    <x v="1"/>
    <s v="3320"/>
    <x v="20"/>
    <s v="PA"/>
    <x v="6"/>
    <x v="0"/>
    <d v="2024-12-18T00:00:00"/>
    <d v="1899-12-30T14:32:46"/>
    <d v="2024-12-18T00:00:00"/>
    <d v="1899-12-30T14:33:04"/>
    <d v="2024-12-18T00:00:00"/>
    <d v="1899-12-30T14:33:12"/>
    <x v="171"/>
    <x v="19"/>
    <s v="1327140702"/>
    <s v="EXW"/>
    <d v="1899-12-30T00:00:26"/>
    <x v="2047"/>
    <d v="1899-12-30T00:00:18"/>
    <s v="Ensacado"/>
    <s v="E002"/>
    <x v="1"/>
    <d v="1899-12-30T00:00:26"/>
    <d v="1899-12-30T00:00:08"/>
    <x v="7"/>
    <x v="13"/>
    <x v="5"/>
    <x v="2"/>
    <n v="1"/>
    <n v="0"/>
    <x v="1"/>
    <x v="2"/>
    <x v="0"/>
    <n v="1"/>
    <x v="2"/>
    <x v="1"/>
    <d v="1899-12-30T00:00:18"/>
    <d v="1899-12-30T00:00:18"/>
    <x v="0"/>
    <m/>
    <m/>
    <d v="1899-12-30T00:00:00"/>
    <d v="1899-12-30T00:00:26"/>
    <n v="4"/>
    <d v="1899-12-30T00:00:18"/>
    <n v="0.43333333333920976"/>
    <x v="8"/>
    <x v="1"/>
  </r>
  <r>
    <x v="5"/>
    <s v=""/>
    <x v="0"/>
    <x v="858"/>
    <s v="P5740HC"/>
    <d v="2024-12-18T00:00:00"/>
    <x v="1"/>
    <s v="3320"/>
    <x v="20"/>
    <s v="PA"/>
    <x v="6"/>
    <x v="0"/>
    <d v="2024-12-18T00:00:00"/>
    <d v="1899-12-30T16:01:51"/>
    <d v="2024-12-18T00:00:00"/>
    <d v="1899-12-30T16:02:06"/>
    <d v="2024-12-18T00:00:00"/>
    <d v="1899-12-30T16:02:15"/>
    <x v="177"/>
    <x v="19"/>
    <s v="1327140705"/>
    <s v="EXW"/>
    <d v="1899-12-30T00:00:24"/>
    <x v="2042"/>
    <d v="1899-12-30T00:00:15"/>
    <s v="Ensacado"/>
    <s v="E002"/>
    <x v="1"/>
    <d v="1899-12-30T00:00:24"/>
    <d v="1899-12-30T00:00:09"/>
    <x v="10"/>
    <x v="13"/>
    <x v="5"/>
    <x v="2"/>
    <n v="1"/>
    <n v="0"/>
    <x v="1"/>
    <x v="2"/>
    <x v="0"/>
    <n v="1"/>
    <x v="2"/>
    <x v="1"/>
    <d v="1899-12-30T00:00:15"/>
    <d v="1899-12-30T00:00:15"/>
    <x v="0"/>
    <m/>
    <m/>
    <d v="1899-12-30T00:00:00"/>
    <d v="1899-12-30T00:00:24"/>
    <n v="4"/>
    <d v="1899-12-30T00:00:15"/>
    <n v="0.4000000000031001"/>
    <x v="9"/>
    <x v="1"/>
  </r>
  <r>
    <x v="5"/>
    <s v=""/>
    <x v="0"/>
    <x v="850"/>
    <s v="P24TM53"/>
    <d v="2024-12-18T00:00:00"/>
    <x v="1"/>
    <s v="3320"/>
    <x v="20"/>
    <s v="PA"/>
    <x v="6"/>
    <x v="0"/>
    <d v="2024-12-18T00:00:00"/>
    <d v="1899-12-30T17:18:24"/>
    <d v="2024-12-18T00:00:00"/>
    <d v="1899-12-30T17:19:07"/>
    <d v="2024-12-18T00:00:00"/>
    <d v="1899-12-30T17:19:27"/>
    <x v="171"/>
    <x v="19"/>
    <s v="1327140707"/>
    <s v="EXW"/>
    <d v="1899-12-30T00:01:03"/>
    <x v="2365"/>
    <d v="1899-12-30T00:00:43"/>
    <s v="Ensacado"/>
    <s v="E002"/>
    <x v="1"/>
    <d v="1899-12-30T00:01:03"/>
    <d v="1899-12-30T00:00:20"/>
    <x v="8"/>
    <x v="13"/>
    <x v="5"/>
    <x v="2"/>
    <n v="1"/>
    <n v="0"/>
    <x v="1"/>
    <x v="2"/>
    <x v="0"/>
    <n v="1"/>
    <x v="2"/>
    <x v="1"/>
    <d v="1899-12-30T00:00:43"/>
    <d v="1899-12-30T00:00:43"/>
    <x v="0"/>
    <m/>
    <m/>
    <d v="1899-12-30T00:00:00"/>
    <d v="1899-12-30T00:01:03"/>
    <n v="4"/>
    <d v="1899-12-30T00:00:43"/>
    <n v="1.0500000000048004"/>
    <x v="10"/>
    <x v="1"/>
  </r>
  <r>
    <x v="5"/>
    <s v="2024002257"/>
    <x v="0"/>
    <x v="744"/>
    <s v="E6575LRD"/>
    <d v="2024-12-18T00:00:00"/>
    <x v="1"/>
    <s v="55"/>
    <x v="19"/>
    <s v="S2"/>
    <x v="5"/>
    <x v="0"/>
    <d v="2024-12-18T00:00:00"/>
    <d v="1899-12-30T17:37:31"/>
    <d v="2024-12-18T00:00:00"/>
    <d v="1899-12-30T17:47:36"/>
    <d v="2024-12-18T00:00:00"/>
    <d v="1899-12-30T18:06:30"/>
    <x v="0"/>
    <x v="0"/>
    <s v="1327140711"/>
    <s v="FBO"/>
    <d v="1899-12-30T00:28:59"/>
    <x v="2398"/>
    <d v="1899-12-30T00:10:05"/>
    <s v="Granel"/>
    <s v="E001"/>
    <x v="2"/>
    <d v="1899-12-30T00:28:59"/>
    <d v="1899-12-30T00:18:54"/>
    <x v="8"/>
    <x v="13"/>
    <x v="5"/>
    <x v="1"/>
    <n v="0"/>
    <n v="0"/>
    <x v="0"/>
    <x v="1"/>
    <x v="0"/>
    <n v="0"/>
    <x v="2"/>
    <x v="1"/>
    <d v="1899-12-30T00:10:05"/>
    <d v="1899-12-30T00:10:05"/>
    <x v="0"/>
    <m/>
    <m/>
    <d v="1899-12-30T00:00:00"/>
    <d v="1899-12-30T00:28:59"/>
    <n v="4"/>
    <d v="1899-12-30T00:10:05"/>
    <n v="28.983333333340795"/>
    <x v="11"/>
    <x v="1"/>
  </r>
  <r>
    <x v="5"/>
    <s v=""/>
    <x v="0"/>
    <x v="850"/>
    <s v="P24TM53"/>
    <d v="2024-12-19T00:00:00"/>
    <x v="1"/>
    <s v="2906"/>
    <x v="21"/>
    <s v="PA"/>
    <x v="6"/>
    <x v="0"/>
    <d v="2024-12-19T00:00:00"/>
    <d v="1899-12-30T08:34:45"/>
    <d v="2024-12-19T00:00:00"/>
    <d v="1899-12-30T08:35:27"/>
    <d v="2024-12-19T00:00:00"/>
    <d v="1899-12-30T08:36:30"/>
    <x v="171"/>
    <x v="19"/>
    <s v="1327140712"/>
    <s v="EXW"/>
    <d v="1899-12-30T00:01:45"/>
    <x v="2399"/>
    <d v="1899-12-30T00:00:42"/>
    <s v="Ensacado"/>
    <s v="E002"/>
    <x v="1"/>
    <d v="1899-12-30T00:01:45"/>
    <d v="1899-12-30T00:01:03"/>
    <x v="2"/>
    <x v="14"/>
    <x v="5"/>
    <x v="2"/>
    <n v="1"/>
    <n v="0"/>
    <x v="1"/>
    <x v="2"/>
    <x v="0"/>
    <n v="1"/>
    <x v="2"/>
    <x v="1"/>
    <d v="1899-12-30T00:00:42"/>
    <d v="1899-12-30T00:00:42"/>
    <x v="0"/>
    <m/>
    <m/>
    <d v="1899-12-30T00:00:00"/>
    <d v="1899-12-30T00:01:45"/>
    <n v="5"/>
    <d v="1899-12-30T00:00:42"/>
    <n v="1.7500000000032312"/>
    <x v="1"/>
    <x v="1"/>
  </r>
  <r>
    <x v="5"/>
    <s v=""/>
    <x v="0"/>
    <x v="849"/>
    <s v="P58NA84"/>
    <d v="2024-12-19T00:00:00"/>
    <x v="1"/>
    <s v="2906"/>
    <x v="21"/>
    <s v="PA"/>
    <x v="6"/>
    <x v="0"/>
    <d v="2024-12-19T00:00:00"/>
    <d v="1899-12-30T08:41:21"/>
    <d v="2024-12-19T00:00:00"/>
    <d v="1899-12-30T08:42:31"/>
    <d v="2024-12-19T00:00:00"/>
    <d v="1899-12-30T08:42:50"/>
    <x v="171"/>
    <x v="19"/>
    <s v="1327140713"/>
    <s v="EXW"/>
    <d v="1899-12-30T00:01:29"/>
    <x v="1809"/>
    <d v="1899-12-30T00:01:10"/>
    <s v="Ensacado"/>
    <s v="E002"/>
    <x v="1"/>
    <d v="1899-12-30T00:01:29"/>
    <d v="1899-12-30T00:00:19"/>
    <x v="2"/>
    <x v="14"/>
    <x v="5"/>
    <x v="2"/>
    <n v="1"/>
    <n v="0"/>
    <x v="1"/>
    <x v="2"/>
    <x v="0"/>
    <n v="1"/>
    <x v="2"/>
    <x v="1"/>
    <d v="1899-12-30T00:01:10"/>
    <d v="1899-12-30T00:01:10"/>
    <x v="0"/>
    <m/>
    <m/>
    <d v="1899-12-30T00:00:00"/>
    <d v="1899-12-30T00:01:29"/>
    <n v="5"/>
    <d v="1899-12-30T00:01:10"/>
    <n v="1.4833333333296217"/>
    <x v="1"/>
    <x v="1"/>
  </r>
  <r>
    <x v="5"/>
    <s v=""/>
    <x v="0"/>
    <x v="859"/>
    <s v="P08SU44"/>
    <d v="2024-12-19T00:00:00"/>
    <x v="1"/>
    <s v="3320"/>
    <x v="20"/>
    <s v="PA"/>
    <x v="6"/>
    <x v="0"/>
    <d v="2024-12-19T00:00:00"/>
    <d v="1899-12-30T08:56:54"/>
    <d v="2024-12-19T00:00:00"/>
    <d v="1899-12-30T08:57:30"/>
    <d v="2024-12-19T00:00:00"/>
    <d v="1899-12-30T08:57:39"/>
    <x v="172"/>
    <x v="19"/>
    <s v="1327140715"/>
    <s v="EXW"/>
    <d v="1899-12-30T00:00:45"/>
    <x v="2042"/>
    <d v="1899-12-30T00:00:36"/>
    <s v="Ensacado"/>
    <s v="E002"/>
    <x v="1"/>
    <d v="1899-12-30T00:00:45"/>
    <d v="1899-12-30T00:00:09"/>
    <x v="2"/>
    <x v="14"/>
    <x v="5"/>
    <x v="2"/>
    <n v="1"/>
    <n v="0"/>
    <x v="1"/>
    <x v="2"/>
    <x v="0"/>
    <n v="1"/>
    <x v="2"/>
    <x v="1"/>
    <d v="1899-12-30T00:00:36"/>
    <d v="1899-12-30T00:00:36"/>
    <x v="0"/>
    <m/>
    <m/>
    <d v="1899-12-30T00:00:00"/>
    <d v="1899-12-30T00:00:45"/>
    <n v="5"/>
    <d v="1899-12-30T00:00:36"/>
    <n v="0.75000000000962963"/>
    <x v="1"/>
    <x v="1"/>
  </r>
  <r>
    <x v="5"/>
    <s v="2024002258"/>
    <x v="0"/>
    <x v="742"/>
    <s v="E8184JKX"/>
    <d v="2024-12-19T00:00:00"/>
    <x v="1"/>
    <s v="55"/>
    <x v="19"/>
    <s v="S2"/>
    <x v="5"/>
    <x v="0"/>
    <d v="2024-12-19T00:00:00"/>
    <d v="1899-12-30T09:31:16"/>
    <d v="2024-12-19T00:00:00"/>
    <d v="1899-12-30T09:38:30"/>
    <d v="2024-12-19T00:00:00"/>
    <d v="1899-12-30T09:48:09"/>
    <x v="0"/>
    <x v="0"/>
    <s v="1327140718"/>
    <s v="FBO"/>
    <d v="1899-12-30T00:16:53"/>
    <x v="2400"/>
    <d v="1899-12-30T00:07:14"/>
    <s v="Granel"/>
    <s v="E001"/>
    <x v="2"/>
    <d v="1899-12-30T00:16:53"/>
    <d v="1899-12-30T00:09:39"/>
    <x v="3"/>
    <x v="14"/>
    <x v="5"/>
    <x v="1"/>
    <n v="0"/>
    <n v="0"/>
    <x v="0"/>
    <x v="1"/>
    <x v="0"/>
    <n v="0"/>
    <x v="2"/>
    <x v="1"/>
    <d v="1899-12-30T00:07:14"/>
    <d v="1899-12-30T00:07:14"/>
    <x v="0"/>
    <m/>
    <m/>
    <d v="1899-12-30T00:00:00"/>
    <d v="1899-12-30T00:16:53"/>
    <n v="5"/>
    <d v="1899-12-30T00:07:14"/>
    <n v="16.883333333337625"/>
    <x v="2"/>
    <x v="1"/>
  </r>
  <r>
    <x v="5"/>
    <s v=""/>
    <x v="0"/>
    <x v="849"/>
    <s v="P58NA84"/>
    <d v="2024-12-19T00:00:00"/>
    <x v="1"/>
    <s v="2906"/>
    <x v="21"/>
    <s v="PA"/>
    <x v="6"/>
    <x v="0"/>
    <d v="2024-12-19T00:00:00"/>
    <d v="1899-12-30T11:13:47"/>
    <d v="2024-12-19T00:00:00"/>
    <d v="1899-12-30T11:14:05"/>
    <d v="2024-12-19T00:00:00"/>
    <d v="1899-12-30T11:14:12"/>
    <x v="171"/>
    <x v="19"/>
    <s v="1327140721"/>
    <s v="EXW"/>
    <d v="1899-12-30T00:00:25"/>
    <x v="2094"/>
    <d v="1899-12-30T00:00:18"/>
    <s v="Ensacado"/>
    <s v="E002"/>
    <x v="1"/>
    <d v="1899-12-30T00:00:25"/>
    <d v="1899-12-30T00:00:07"/>
    <x v="5"/>
    <x v="14"/>
    <x v="5"/>
    <x v="2"/>
    <n v="1"/>
    <n v="0"/>
    <x v="1"/>
    <x v="2"/>
    <x v="0"/>
    <n v="1"/>
    <x v="2"/>
    <x v="1"/>
    <d v="1899-12-30T00:00:18"/>
    <d v="1899-12-30T00:00:18"/>
    <x v="0"/>
    <m/>
    <m/>
    <d v="1899-12-30T00:00:00"/>
    <d v="1899-12-30T00:00:25"/>
    <n v="5"/>
    <d v="1899-12-30T00:00:18"/>
    <n v="0.41666666666404062"/>
    <x v="4"/>
    <x v="1"/>
  </r>
  <r>
    <x v="5"/>
    <s v=""/>
    <x v="0"/>
    <x v="850"/>
    <s v="P24TM53"/>
    <d v="2024-12-19T00:00:00"/>
    <x v="1"/>
    <s v="2906"/>
    <x v="21"/>
    <s v="PA"/>
    <x v="6"/>
    <x v="0"/>
    <d v="2024-12-19T00:00:00"/>
    <d v="1899-12-30T11:18:55"/>
    <d v="2024-12-19T00:00:00"/>
    <d v="1899-12-30T11:19:17"/>
    <d v="2024-12-19T00:00:00"/>
    <d v="1899-12-30T11:19:24"/>
    <x v="171"/>
    <x v="19"/>
    <s v="1327140722"/>
    <s v="EXW"/>
    <d v="1899-12-30T00:00:29"/>
    <x v="2094"/>
    <d v="1899-12-30T00:00:22"/>
    <s v="Ensacado"/>
    <s v="E002"/>
    <x v="1"/>
    <d v="1899-12-30T00:00:29"/>
    <d v="1899-12-30T00:00:07"/>
    <x v="5"/>
    <x v="14"/>
    <x v="5"/>
    <x v="2"/>
    <n v="1"/>
    <n v="0"/>
    <x v="1"/>
    <x v="2"/>
    <x v="0"/>
    <n v="1"/>
    <x v="2"/>
    <x v="1"/>
    <d v="1899-12-30T00:00:22"/>
    <d v="1899-12-30T00:00:22"/>
    <x v="0"/>
    <m/>
    <m/>
    <d v="1899-12-30T00:00:00"/>
    <d v="1899-12-30T00:00:29"/>
    <n v="5"/>
    <d v="1899-12-30T00:00:22"/>
    <n v="0.4833333333359402"/>
    <x v="4"/>
    <x v="1"/>
  </r>
  <r>
    <x v="5"/>
    <s v=""/>
    <x v="0"/>
    <x v="850"/>
    <s v="P24TM53"/>
    <d v="2024-12-19T00:00:00"/>
    <x v="1"/>
    <s v="2906"/>
    <x v="21"/>
    <s v="PA"/>
    <x v="6"/>
    <x v="0"/>
    <d v="2024-12-19T00:00:00"/>
    <d v="1899-12-30T12:50:08"/>
    <d v="2024-12-19T00:00:00"/>
    <d v="1899-12-30T12:50:32"/>
    <d v="2024-12-19T00:00:00"/>
    <d v="1899-12-30T12:50:47"/>
    <x v="171"/>
    <x v="19"/>
    <s v="1327140726"/>
    <s v="EXW"/>
    <d v="1899-12-30T00:00:39"/>
    <x v="1760"/>
    <d v="1899-12-30T00:00:24"/>
    <s v="Ensacado"/>
    <s v="E002"/>
    <x v="1"/>
    <d v="1899-12-30T00:00:39"/>
    <d v="1899-12-30T00:00:15"/>
    <x v="6"/>
    <x v="14"/>
    <x v="5"/>
    <x v="2"/>
    <n v="1"/>
    <n v="0"/>
    <x v="1"/>
    <x v="2"/>
    <x v="0"/>
    <n v="1"/>
    <x v="2"/>
    <x v="1"/>
    <d v="1899-12-30T00:00:24"/>
    <d v="1899-12-30T00:00:24"/>
    <x v="0"/>
    <m/>
    <m/>
    <d v="1899-12-30T00:00:00"/>
    <d v="1899-12-30T00:00:39"/>
    <n v="5"/>
    <d v="1899-12-30T00:00:24"/>
    <n v="0.65000000000170033"/>
    <x v="5"/>
    <x v="1"/>
  </r>
  <r>
    <x v="5"/>
    <s v=""/>
    <x v="0"/>
    <x v="853"/>
    <s v="P02TP26"/>
    <d v="2024-12-19T00:00:00"/>
    <x v="1"/>
    <s v="3320"/>
    <x v="20"/>
    <s v="PA"/>
    <x v="6"/>
    <x v="0"/>
    <d v="2024-12-19T00:00:00"/>
    <d v="1899-12-30T14:37:36"/>
    <d v="2024-12-19T00:00:00"/>
    <d v="1899-12-30T14:38:03"/>
    <d v="2024-12-19T00:00:00"/>
    <d v="1899-12-30T14:38:11"/>
    <x v="172"/>
    <x v="19"/>
    <s v="1327140728"/>
    <s v="EXW"/>
    <d v="1899-12-30T00:00:35"/>
    <x v="2047"/>
    <d v="1899-12-30T00:00:27"/>
    <s v="Ensacado"/>
    <s v="E002"/>
    <x v="1"/>
    <d v="1899-12-30T00:00:35"/>
    <d v="1899-12-30T00:00:08"/>
    <x v="7"/>
    <x v="14"/>
    <x v="5"/>
    <x v="2"/>
    <n v="1"/>
    <n v="0"/>
    <x v="1"/>
    <x v="2"/>
    <x v="0"/>
    <n v="1"/>
    <x v="2"/>
    <x v="1"/>
    <d v="1899-12-30T00:00:27"/>
    <d v="1899-12-30T00:00:27"/>
    <x v="0"/>
    <m/>
    <m/>
    <d v="1899-12-30T00:00:00"/>
    <d v="1899-12-30T00:00:35"/>
    <n v="5"/>
    <d v="1899-12-30T00:00:27"/>
    <n v="0.58333333334402937"/>
    <x v="8"/>
    <x v="1"/>
  </r>
  <r>
    <x v="5"/>
    <s v=""/>
    <x v="0"/>
    <x v="849"/>
    <s v="P58NA84"/>
    <d v="2024-12-19T00:00:00"/>
    <x v="1"/>
    <s v="2906"/>
    <x v="21"/>
    <s v="PA"/>
    <x v="6"/>
    <x v="0"/>
    <d v="2024-12-19T00:00:00"/>
    <d v="1899-12-30T14:39:55"/>
    <d v="2024-12-19T00:00:00"/>
    <d v="1899-12-30T14:40:08"/>
    <d v="2024-12-19T00:00:00"/>
    <d v="1899-12-30T14:40:21"/>
    <x v="171"/>
    <x v="19"/>
    <s v="1327140729"/>
    <s v="EXW"/>
    <d v="1899-12-30T00:00:26"/>
    <x v="1937"/>
    <d v="1899-12-30T00:00:13"/>
    <s v="Ensacado"/>
    <s v="E002"/>
    <x v="1"/>
    <d v="1899-12-30T00:00:26"/>
    <d v="1899-12-30T00:00:13"/>
    <x v="7"/>
    <x v="14"/>
    <x v="5"/>
    <x v="2"/>
    <n v="1"/>
    <n v="0"/>
    <x v="1"/>
    <x v="2"/>
    <x v="0"/>
    <n v="1"/>
    <x v="2"/>
    <x v="1"/>
    <d v="1899-12-30T00:00:13"/>
    <d v="1899-12-30T00:00:13"/>
    <x v="0"/>
    <m/>
    <m/>
    <d v="1899-12-30T00:00:00"/>
    <d v="1899-12-30T00:00:26"/>
    <n v="5"/>
    <d v="1899-12-30T00:00:13"/>
    <n v="0.43333333333920976"/>
    <x v="8"/>
    <x v="1"/>
  </r>
  <r>
    <x v="5"/>
    <s v=""/>
    <x v="0"/>
    <x v="850"/>
    <s v="P24TM53"/>
    <d v="2024-12-19T00:00:00"/>
    <x v="1"/>
    <s v="3320"/>
    <x v="20"/>
    <s v="PA"/>
    <x v="6"/>
    <x v="0"/>
    <d v="2024-12-19T00:00:00"/>
    <d v="1899-12-30T15:15:03"/>
    <d v="2024-12-19T00:00:00"/>
    <d v="1899-12-30T15:15:42"/>
    <d v="2024-12-19T00:00:00"/>
    <d v="1899-12-30T15:15:49"/>
    <x v="171"/>
    <x v="19"/>
    <s v="1327140730"/>
    <s v="EXW"/>
    <d v="1899-12-30T00:00:46"/>
    <x v="2094"/>
    <d v="1899-12-30T00:00:39"/>
    <s v="Ensacado"/>
    <s v="E002"/>
    <x v="1"/>
    <d v="1899-12-30T00:00:46"/>
    <d v="1899-12-30T00:00:07"/>
    <x v="14"/>
    <x v="14"/>
    <x v="5"/>
    <x v="2"/>
    <n v="1"/>
    <n v="0"/>
    <x v="1"/>
    <x v="2"/>
    <x v="0"/>
    <n v="1"/>
    <x v="2"/>
    <x v="1"/>
    <d v="1899-12-30T00:00:39"/>
    <d v="1899-12-30T00:00:39"/>
    <x v="0"/>
    <m/>
    <m/>
    <d v="1899-12-30T00:00:00"/>
    <d v="1899-12-30T00:00:46"/>
    <n v="5"/>
    <d v="1899-12-30T00:00:39"/>
    <n v="0.76666666667041028"/>
    <x v="6"/>
    <x v="1"/>
  </r>
  <r>
    <x v="5"/>
    <s v=""/>
    <x v="0"/>
    <x v="849"/>
    <s v="P58NA84"/>
    <d v="2024-12-19T00:00:00"/>
    <x v="1"/>
    <s v="2906"/>
    <x v="21"/>
    <s v="PA"/>
    <x v="6"/>
    <x v="0"/>
    <d v="2024-12-19T00:00:00"/>
    <d v="1899-12-30T16:04:50"/>
    <d v="2024-12-19T00:00:00"/>
    <d v="1899-12-30T18:22:01"/>
    <d v="2024-12-19T00:00:00"/>
    <d v="1899-12-30T16:09:26"/>
    <x v="173"/>
    <x v="19"/>
    <s v="1327140734"/>
    <s v="EXW"/>
    <d v="1899-12-30T04:29:46"/>
    <x v="2401"/>
    <d v="1899-12-30T02:17:11"/>
    <s v="Ensacado"/>
    <s v="E002"/>
    <x v="1"/>
    <d v="1899-12-30T00:04:36"/>
    <n v="-9.2071759259260033E-2"/>
    <x v="10"/>
    <x v="14"/>
    <x v="5"/>
    <x v="2"/>
    <n v="1"/>
    <n v="0"/>
    <x v="1"/>
    <x v="2"/>
    <x v="0"/>
    <n v="1"/>
    <x v="2"/>
    <x v="1"/>
    <d v="1899-12-30T02:17:11"/>
    <d v="1899-12-30T01:19:11"/>
    <x v="1"/>
    <m/>
    <m/>
    <d v="1899-12-30T00:00:00"/>
    <d v="1899-12-30T00:04:36"/>
    <n v="5"/>
    <d v="1899-12-30T02:17:11"/>
    <n v="4.5999999999935248"/>
    <x v="9"/>
    <x v="1"/>
  </r>
  <r>
    <x v="5"/>
    <s v=""/>
    <x v="0"/>
    <x v="847"/>
    <s v="PAX14LC"/>
    <d v="2024-12-19T00:00:00"/>
    <x v="1"/>
    <s v="3320"/>
    <x v="20"/>
    <s v="PA"/>
    <x v="6"/>
    <x v="0"/>
    <d v="2024-12-19T00:00:00"/>
    <d v="1899-12-30T16:31:05"/>
    <d v="2024-12-19T00:00:00"/>
    <d v="1899-12-30T16:31:33"/>
    <d v="2024-12-19T00:00:00"/>
    <d v="1899-12-30T16:31:57"/>
    <x v="171"/>
    <x v="19"/>
    <s v="1327140736"/>
    <s v="EXW"/>
    <d v="1899-12-30T00:00:52"/>
    <x v="1808"/>
    <d v="1899-12-30T00:00:28"/>
    <s v="Ensacado"/>
    <s v="E002"/>
    <x v="1"/>
    <d v="1899-12-30T00:00:52"/>
    <d v="1899-12-30T00:00:24"/>
    <x v="10"/>
    <x v="14"/>
    <x v="5"/>
    <x v="2"/>
    <n v="1"/>
    <n v="0"/>
    <x v="1"/>
    <x v="2"/>
    <x v="0"/>
    <n v="1"/>
    <x v="2"/>
    <x v="1"/>
    <d v="1899-12-30T00:00:28"/>
    <d v="1899-12-30T00:00:28"/>
    <x v="0"/>
    <m/>
    <m/>
    <d v="1899-12-30T00:00:00"/>
    <d v="1899-12-30T00:00:52"/>
    <n v="5"/>
    <d v="1899-12-30T00:00:28"/>
    <n v="0.86666666667841952"/>
    <x v="9"/>
    <x v="1"/>
  </r>
  <r>
    <x v="5"/>
    <s v="2024002265"/>
    <x v="0"/>
    <x v="742"/>
    <s v="E8184JKX"/>
    <d v="2024-12-19T00:00:00"/>
    <x v="1"/>
    <s v="55"/>
    <x v="19"/>
    <s v="S2"/>
    <x v="5"/>
    <x v="0"/>
    <d v="2024-12-19T00:00:00"/>
    <d v="1899-12-30T17:15:55"/>
    <d v="2024-12-19T00:00:00"/>
    <d v="1899-12-30T17:24:29"/>
    <d v="2024-12-19T00:00:00"/>
    <d v="1899-12-30T17:54:03"/>
    <x v="0"/>
    <x v="0"/>
    <s v="1327140738"/>
    <s v="FBO"/>
    <d v="1899-12-30T00:38:08"/>
    <x v="382"/>
    <d v="1899-12-30T00:08:34"/>
    <s v="Granel"/>
    <s v="E001"/>
    <x v="2"/>
    <d v="1899-12-30T00:38:08"/>
    <d v="1899-12-30T00:29:34"/>
    <x v="8"/>
    <x v="14"/>
    <x v="5"/>
    <x v="1"/>
    <n v="0"/>
    <n v="0"/>
    <x v="0"/>
    <x v="1"/>
    <x v="0"/>
    <n v="0"/>
    <x v="2"/>
    <x v="1"/>
    <d v="1899-12-30T00:08:34"/>
    <d v="1899-12-30T00:08:34"/>
    <x v="0"/>
    <m/>
    <m/>
    <d v="1899-12-30T00:00:00"/>
    <d v="1899-12-30T00:38:08"/>
    <n v="5"/>
    <d v="1899-12-30T00:08:34"/>
    <n v="38.133333333345583"/>
    <x v="10"/>
    <x v="1"/>
  </r>
  <r>
    <x v="5"/>
    <s v=""/>
    <x v="0"/>
    <x v="850"/>
    <s v="P24TM53"/>
    <d v="2024-12-20T00:00:00"/>
    <x v="1"/>
    <s v="3320"/>
    <x v="20"/>
    <s v="PA"/>
    <x v="6"/>
    <x v="0"/>
    <d v="2024-12-20T00:00:00"/>
    <d v="1899-12-30T08:40:47"/>
    <d v="2024-12-20T00:00:00"/>
    <d v="1899-12-30T08:41:12"/>
    <d v="2024-12-20T00:00:00"/>
    <d v="1899-12-30T08:41:21"/>
    <x v="171"/>
    <x v="19"/>
    <s v="1327140739"/>
    <s v="EXW"/>
    <d v="1899-12-30T00:00:34"/>
    <x v="2042"/>
    <d v="1899-12-30T00:00:25"/>
    <s v="Ensacado"/>
    <s v="E002"/>
    <x v="1"/>
    <d v="1899-12-30T00:00:34"/>
    <d v="1899-12-30T00:00:09"/>
    <x v="2"/>
    <x v="15"/>
    <x v="5"/>
    <x v="2"/>
    <n v="1"/>
    <n v="0"/>
    <x v="1"/>
    <x v="2"/>
    <x v="0"/>
    <n v="1"/>
    <x v="2"/>
    <x v="1"/>
    <d v="1899-12-30T00:00:25"/>
    <d v="1899-12-30T00:00:25"/>
    <x v="0"/>
    <m/>
    <m/>
    <d v="1899-12-30T00:00:00"/>
    <d v="1899-12-30T00:00:34"/>
    <n v="6"/>
    <d v="1899-12-30T00:00:25"/>
    <n v="0.56666666666878029"/>
    <x v="1"/>
    <x v="1"/>
  </r>
  <r>
    <x v="5"/>
    <s v=""/>
    <x v="0"/>
    <x v="849"/>
    <s v="P58NA84"/>
    <d v="2024-12-20T00:00:00"/>
    <x v="1"/>
    <s v="2906"/>
    <x v="21"/>
    <s v="PA"/>
    <x v="6"/>
    <x v="0"/>
    <d v="2024-12-20T00:00:00"/>
    <d v="1899-12-30T08:45:00"/>
    <d v="2024-12-20T00:00:00"/>
    <d v="1899-12-30T18:22:01"/>
    <d v="2024-12-20T00:00:00"/>
    <d v="1899-12-30T08:46:34"/>
    <x v="173"/>
    <x v="19"/>
    <s v="1327140740"/>
    <s v="EXW"/>
    <d v="1899-12-30T19:12:28"/>
    <x v="2402"/>
    <d v="1899-12-30T09:37:01"/>
    <s v="Ensacado"/>
    <s v="E002"/>
    <x v="1"/>
    <d v="1899-12-30T00:01:34"/>
    <n v="-0.39961805555554997"/>
    <x v="2"/>
    <x v="15"/>
    <x v="5"/>
    <x v="2"/>
    <n v="1"/>
    <n v="0"/>
    <x v="1"/>
    <x v="2"/>
    <x v="0"/>
    <n v="1"/>
    <x v="2"/>
    <x v="1"/>
    <d v="1899-12-30T09:37:01"/>
    <d v="1899-12-30T08:39:01"/>
    <x v="1"/>
    <m/>
    <m/>
    <d v="1899-12-30T00:00:00"/>
    <d v="1899-12-30T00:01:34"/>
    <n v="6"/>
    <d v="1899-12-30T09:37:01"/>
    <n v="1.5666666666768503"/>
    <x v="1"/>
    <x v="1"/>
  </r>
  <r>
    <x v="5"/>
    <s v=""/>
    <x v="0"/>
    <x v="849"/>
    <s v="P58NA84"/>
    <d v="2024-12-20T00:00:00"/>
    <x v="1"/>
    <s v="2906"/>
    <x v="21"/>
    <s v="PA"/>
    <x v="6"/>
    <x v="0"/>
    <d v="2024-12-20T00:00:00"/>
    <d v="1899-12-30T11:02:32"/>
    <d v="2024-12-20T00:00:00"/>
    <d v="1899-12-30T18:22:01"/>
    <d v="2024-12-20T00:00:00"/>
    <d v="1899-12-30T11:03:21"/>
    <x v="173"/>
    <x v="19"/>
    <s v="1327140747"/>
    <s v="EXW"/>
    <d v="1899-12-30T14:38:09"/>
    <x v="2403"/>
    <d v="1899-12-30T07:19:29"/>
    <s v="Ensacado"/>
    <s v="E002"/>
    <x v="1"/>
    <d v="1899-12-30T00:00:49"/>
    <n v="-0.30462962962962997"/>
    <x v="5"/>
    <x v="15"/>
    <x v="5"/>
    <x v="2"/>
    <n v="1"/>
    <n v="0"/>
    <x v="1"/>
    <x v="2"/>
    <x v="0"/>
    <n v="1"/>
    <x v="2"/>
    <x v="1"/>
    <d v="1899-12-30T07:19:29"/>
    <d v="1899-12-30T06:21:29"/>
    <x v="1"/>
    <m/>
    <m/>
    <d v="1899-12-30T00:00:00"/>
    <d v="1899-12-30T00:00:49"/>
    <n v="6"/>
    <d v="1899-12-30T07:19:29"/>
    <n v="0.81666666666722065"/>
    <x v="4"/>
    <x v="1"/>
  </r>
  <r>
    <x v="5"/>
    <s v=""/>
    <x v="0"/>
    <x v="850"/>
    <s v="P24TM53"/>
    <d v="2024-12-20T00:00:00"/>
    <x v="1"/>
    <s v="3320"/>
    <x v="20"/>
    <s v="PA"/>
    <x v="6"/>
    <x v="0"/>
    <d v="2024-12-20T00:00:00"/>
    <d v="1899-12-30T11:05:21"/>
    <d v="2024-12-20T00:00:00"/>
    <d v="1899-12-30T11:06:44"/>
    <d v="2024-12-20T00:00:00"/>
    <d v="1899-12-30T11:06:50"/>
    <x v="171"/>
    <x v="19"/>
    <s v="1327140748"/>
    <s v="EXW"/>
    <d v="1899-12-30T00:01:29"/>
    <x v="2141"/>
    <d v="1899-12-30T00:01:23"/>
    <s v="Ensacado"/>
    <s v="E002"/>
    <x v="1"/>
    <d v="1899-12-30T00:01:29"/>
    <d v="1899-12-30T00:00:06"/>
    <x v="5"/>
    <x v="15"/>
    <x v="5"/>
    <x v="2"/>
    <n v="1"/>
    <n v="0"/>
    <x v="1"/>
    <x v="2"/>
    <x v="0"/>
    <n v="1"/>
    <x v="2"/>
    <x v="1"/>
    <d v="1899-12-30T00:01:23"/>
    <d v="1899-12-30T00:01:23"/>
    <x v="0"/>
    <m/>
    <m/>
    <d v="1899-12-30T00:00:00"/>
    <d v="1899-12-30T00:01:29"/>
    <n v="6"/>
    <d v="1899-12-30T00:01:23"/>
    <n v="1.4833333333296217"/>
    <x v="4"/>
    <x v="1"/>
  </r>
  <r>
    <x v="5"/>
    <s v=""/>
    <x v="0"/>
    <x v="860"/>
    <s v="PAH74AG"/>
    <d v="2024-12-20T00:00:00"/>
    <x v="1"/>
    <s v="3320"/>
    <x v="20"/>
    <s v="PA"/>
    <x v="6"/>
    <x v="0"/>
    <d v="2024-12-20T00:00:00"/>
    <d v="1899-12-30T12:02:22"/>
    <d v="2024-12-20T00:00:00"/>
    <d v="1899-12-30T12:02:51"/>
    <d v="2024-12-20T00:00:00"/>
    <d v="1899-12-30T12:02:59"/>
    <x v="172"/>
    <x v="19"/>
    <s v="1327140752"/>
    <s v="EXW"/>
    <d v="1899-12-30T00:00:37"/>
    <x v="2047"/>
    <d v="1899-12-30T00:00:29"/>
    <s v="Ensacado"/>
    <s v="E002"/>
    <x v="1"/>
    <d v="1899-12-30T00:00:37"/>
    <d v="1899-12-30T00:00:08"/>
    <x v="6"/>
    <x v="15"/>
    <x v="5"/>
    <x v="2"/>
    <n v="1"/>
    <n v="0"/>
    <x v="1"/>
    <x v="2"/>
    <x v="0"/>
    <n v="1"/>
    <x v="2"/>
    <x v="1"/>
    <d v="1899-12-30T00:00:29"/>
    <d v="1899-12-30T00:00:29"/>
    <x v="0"/>
    <m/>
    <m/>
    <d v="1899-12-30T00:00:00"/>
    <d v="1899-12-30T00:00:37"/>
    <n v="6"/>
    <d v="1899-12-30T00:00:29"/>
    <n v="0.61666666666559067"/>
    <x v="5"/>
    <x v="1"/>
  </r>
  <r>
    <x v="5"/>
    <s v=""/>
    <x v="0"/>
    <x v="850"/>
    <s v="P24RA28"/>
    <d v="2024-12-20T00:00:00"/>
    <x v="1"/>
    <s v="3320"/>
    <x v="20"/>
    <s v="PA"/>
    <x v="6"/>
    <x v="0"/>
    <d v="2024-12-20T00:00:00"/>
    <d v="1899-12-30T14:38:42"/>
    <d v="2024-12-20T00:00:00"/>
    <d v="1899-12-30T14:41:37"/>
    <d v="2024-12-20T00:00:00"/>
    <d v="1899-12-30T14:42:15"/>
    <x v="171"/>
    <x v="19"/>
    <s v="1327140756"/>
    <s v="EXW"/>
    <d v="1899-12-30T00:03:33"/>
    <x v="2404"/>
    <d v="1899-12-30T00:02:55"/>
    <s v="Ensacado"/>
    <s v="E002"/>
    <x v="1"/>
    <d v="1899-12-30T00:03:33"/>
    <d v="1899-12-30T00:00:38"/>
    <x v="7"/>
    <x v="15"/>
    <x v="5"/>
    <x v="2"/>
    <n v="1"/>
    <n v="0"/>
    <x v="1"/>
    <x v="2"/>
    <x v="0"/>
    <n v="1"/>
    <x v="2"/>
    <x v="1"/>
    <d v="1899-12-30T00:02:55"/>
    <d v="1899-12-30T00:02:55"/>
    <x v="0"/>
    <m/>
    <m/>
    <d v="1899-12-30T00:00:00"/>
    <d v="1899-12-30T00:03:33"/>
    <n v="6"/>
    <d v="1899-12-30T00:02:55"/>
    <n v="3.5500000000031129"/>
    <x v="8"/>
    <x v="1"/>
  </r>
  <r>
    <x v="5"/>
    <s v=""/>
    <x v="0"/>
    <x v="849"/>
    <s v="P58NA84"/>
    <d v="2024-12-20T00:00:00"/>
    <x v="1"/>
    <s v="3320"/>
    <x v="20"/>
    <s v="PA"/>
    <x v="6"/>
    <x v="0"/>
    <d v="2024-12-20T00:00:00"/>
    <d v="1899-12-30T14:54:17"/>
    <d v="2024-12-20T00:00:00"/>
    <d v="1899-12-30T14:54:43"/>
    <d v="2024-12-20T00:00:00"/>
    <d v="1899-12-30T14:54:49"/>
    <x v="171"/>
    <x v="19"/>
    <s v="1327140757"/>
    <s v="EXW"/>
    <d v="1899-12-30T00:00:32"/>
    <x v="2141"/>
    <d v="1899-12-30T00:00:26"/>
    <s v="Ensacado"/>
    <s v="E002"/>
    <x v="1"/>
    <d v="1899-12-30T00:00:32"/>
    <d v="1899-12-30T00:00:06"/>
    <x v="7"/>
    <x v="15"/>
    <x v="5"/>
    <x v="2"/>
    <n v="1"/>
    <n v="0"/>
    <x v="1"/>
    <x v="2"/>
    <x v="0"/>
    <n v="1"/>
    <x v="2"/>
    <x v="1"/>
    <d v="1899-12-30T00:00:26"/>
    <d v="1899-12-30T00:00:26"/>
    <x v="0"/>
    <m/>
    <m/>
    <d v="1899-12-30T00:00:00"/>
    <d v="1899-12-30T00:00:32"/>
    <n v="6"/>
    <d v="1899-12-30T00:00:26"/>
    <n v="0.53333333333283051"/>
    <x v="8"/>
    <x v="1"/>
  </r>
  <r>
    <x v="5"/>
    <s v=""/>
    <x v="0"/>
    <x v="856"/>
    <s v="PAE60FZ"/>
    <d v="2024-12-20T00:00:00"/>
    <x v="1"/>
    <s v="3320"/>
    <x v="20"/>
    <s v="PA"/>
    <x v="6"/>
    <x v="0"/>
    <d v="2024-12-20T00:00:00"/>
    <d v="1899-12-30T16:31:04"/>
    <d v="2024-12-20T00:00:00"/>
    <d v="1899-12-30T16:31:27"/>
    <d v="2024-12-20T00:00:00"/>
    <d v="1899-12-30T16:31:34"/>
    <x v="171"/>
    <x v="19"/>
    <s v="1327140759"/>
    <s v="EXW"/>
    <d v="1899-12-30T00:00:30"/>
    <x v="2094"/>
    <d v="1899-12-30T00:00:23"/>
    <s v="Ensacado"/>
    <s v="E002"/>
    <x v="1"/>
    <d v="1899-12-30T00:00:30"/>
    <d v="1899-12-30T00:00:07"/>
    <x v="10"/>
    <x v="15"/>
    <x v="5"/>
    <x v="2"/>
    <n v="1"/>
    <n v="0"/>
    <x v="1"/>
    <x v="2"/>
    <x v="0"/>
    <n v="1"/>
    <x v="2"/>
    <x v="1"/>
    <d v="1899-12-30T00:00:23"/>
    <d v="1899-12-30T00:00:23"/>
    <x v="0"/>
    <m/>
    <m/>
    <d v="1899-12-30T00:00:00"/>
    <d v="1899-12-30T00:00:30"/>
    <n v="6"/>
    <d v="1899-12-30T00:00:23"/>
    <n v="0.49999999999672085"/>
    <x v="9"/>
    <x v="1"/>
  </r>
  <r>
    <x v="5"/>
    <s v=""/>
    <x v="0"/>
    <x v="847"/>
    <s v="PAX14LC"/>
    <d v="2024-12-20T00:00:00"/>
    <x v="1"/>
    <s v="2906"/>
    <x v="21"/>
    <s v="PA"/>
    <x v="6"/>
    <x v="0"/>
    <d v="2024-12-20T00:00:00"/>
    <d v="1899-12-30T16:51:51"/>
    <d v="2024-12-20T00:00:00"/>
    <d v="1899-12-30T16:52:14"/>
    <d v="2024-12-20T00:00:00"/>
    <d v="1899-12-30T16:52:21"/>
    <x v="171"/>
    <x v="19"/>
    <s v="1327140760"/>
    <s v="EXW"/>
    <d v="1899-12-30T00:00:30"/>
    <x v="2094"/>
    <d v="1899-12-30T00:00:23"/>
    <s v="Ensacado"/>
    <s v="E002"/>
    <x v="1"/>
    <d v="1899-12-30T00:00:30"/>
    <d v="1899-12-30T00:00:07"/>
    <x v="10"/>
    <x v="15"/>
    <x v="5"/>
    <x v="2"/>
    <n v="1"/>
    <n v="0"/>
    <x v="1"/>
    <x v="2"/>
    <x v="0"/>
    <n v="1"/>
    <x v="2"/>
    <x v="1"/>
    <d v="1899-12-30T00:00:23"/>
    <d v="1899-12-30T00:00:23"/>
    <x v="0"/>
    <m/>
    <m/>
    <d v="1899-12-30T00:00:00"/>
    <d v="1899-12-30T00:00:30"/>
    <n v="6"/>
    <d v="1899-12-30T00:00:23"/>
    <n v="0.49999999999672085"/>
    <x v="9"/>
    <x v="1"/>
  </r>
  <r>
    <x v="5"/>
    <s v=""/>
    <x v="0"/>
    <x v="850"/>
    <s v="P24TM53"/>
    <d v="2024-12-20T00:00:00"/>
    <x v="1"/>
    <s v="3320"/>
    <x v="20"/>
    <s v="PA"/>
    <x v="6"/>
    <x v="0"/>
    <d v="2024-12-20T00:00:00"/>
    <d v="1899-12-30T16:48:46"/>
    <d v="2024-12-20T00:00:00"/>
    <d v="1899-12-30T17:14:50"/>
    <d v="2024-12-20T00:00:00"/>
    <d v="1899-12-30T17:14:56"/>
    <x v="171"/>
    <x v="19"/>
    <s v="1327140762"/>
    <s v="EXW"/>
    <d v="1899-12-30T00:26:10"/>
    <x v="2141"/>
    <d v="1899-12-30T00:26:04"/>
    <s v="Ensacado"/>
    <s v="E002"/>
    <x v="1"/>
    <d v="1899-12-30T00:26:10"/>
    <d v="1899-12-30T00:00:06"/>
    <x v="10"/>
    <x v="15"/>
    <x v="5"/>
    <x v="2"/>
    <n v="0"/>
    <n v="0"/>
    <x v="0"/>
    <x v="2"/>
    <x v="0"/>
    <n v="0"/>
    <x v="2"/>
    <x v="1"/>
    <d v="1899-12-30T00:26:04"/>
    <d v="1899-12-30T00:26:04"/>
    <x v="0"/>
    <m/>
    <m/>
    <d v="1899-12-30T00:00:00"/>
    <d v="1899-12-30T00:26:10"/>
    <n v="6"/>
    <d v="1899-12-30T00:26:04"/>
    <n v="26.166666666657594"/>
    <x v="10"/>
    <x v="1"/>
  </r>
  <r>
    <x v="5"/>
    <s v=""/>
    <x v="0"/>
    <x v="849"/>
    <s v="P58NA84"/>
    <d v="2024-12-23T00:00:00"/>
    <x v="1"/>
    <s v="2906"/>
    <x v="21"/>
    <s v="PA"/>
    <x v="6"/>
    <x v="0"/>
    <d v="2024-12-23T00:00:00"/>
    <d v="1899-12-30T08:35:11"/>
    <d v="2024-12-23T00:00:00"/>
    <d v="1899-12-30T08:35:57"/>
    <d v="2024-12-23T00:00:00"/>
    <d v="1899-12-30T08:36:11"/>
    <x v="171"/>
    <x v="20"/>
    <s v="1327140763"/>
    <s v="EXW"/>
    <d v="1899-12-30T00:01:00"/>
    <x v="1936"/>
    <d v="1899-12-30T00:00:46"/>
    <s v="Ensacado"/>
    <s v="E002"/>
    <x v="1"/>
    <d v="1899-12-30T00:01:00"/>
    <d v="1899-12-30T00:00:14"/>
    <x v="2"/>
    <x v="16"/>
    <x v="0"/>
    <x v="2"/>
    <n v="1"/>
    <n v="0"/>
    <x v="1"/>
    <x v="2"/>
    <x v="0"/>
    <n v="1"/>
    <x v="2"/>
    <x v="1"/>
    <d v="1899-12-30T00:00:46"/>
    <d v="1899-12-30T00:00:46"/>
    <x v="0"/>
    <m/>
    <m/>
    <d v="1899-12-30T00:00:00"/>
    <d v="1899-12-30T00:01:00"/>
    <n v="2"/>
    <d v="1899-12-30T00:00:46"/>
    <n v="1.0000000000079901"/>
    <x v="1"/>
    <x v="1"/>
  </r>
  <r>
    <x v="5"/>
    <s v=""/>
    <x v="0"/>
    <x v="859"/>
    <s v="P08SU44"/>
    <d v="2024-12-23T00:00:00"/>
    <x v="1"/>
    <s v="3320"/>
    <x v="20"/>
    <s v="PA"/>
    <x v="6"/>
    <x v="0"/>
    <d v="2024-12-23T00:00:00"/>
    <d v="1899-12-30T08:39:16"/>
    <d v="2024-12-23T00:00:00"/>
    <d v="1899-12-30T08:39:38"/>
    <d v="2024-12-23T00:00:00"/>
    <d v="1899-12-30T08:39:51"/>
    <x v="172"/>
    <x v="20"/>
    <s v="1327140764"/>
    <s v="EXW"/>
    <d v="1899-12-30T00:00:35"/>
    <x v="1937"/>
    <d v="1899-12-30T00:00:22"/>
    <s v="Ensacado"/>
    <s v="E002"/>
    <x v="1"/>
    <d v="1899-12-30T00:00:35"/>
    <d v="1899-12-30T00:00:13"/>
    <x v="2"/>
    <x v="16"/>
    <x v="0"/>
    <x v="2"/>
    <n v="1"/>
    <n v="0"/>
    <x v="1"/>
    <x v="2"/>
    <x v="0"/>
    <n v="1"/>
    <x v="2"/>
    <x v="1"/>
    <d v="1899-12-30T00:00:22"/>
    <d v="1899-12-30T00:00:22"/>
    <x v="0"/>
    <m/>
    <m/>
    <d v="1899-12-30T00:00:00"/>
    <d v="1899-12-30T00:00:35"/>
    <n v="2"/>
    <d v="1899-12-30T00:00:22"/>
    <n v="0.58333333332956094"/>
    <x v="1"/>
    <x v="1"/>
  </r>
  <r>
    <x v="5"/>
    <s v=""/>
    <x v="0"/>
    <x v="850"/>
    <s v="P24TM53"/>
    <d v="2024-12-23T00:00:00"/>
    <x v="1"/>
    <s v="2906"/>
    <x v="21"/>
    <s v="PA"/>
    <x v="6"/>
    <x v="0"/>
    <d v="2024-12-23T00:00:00"/>
    <d v="1899-12-30T08:58:07"/>
    <d v="2024-12-23T00:00:00"/>
    <d v="1899-12-30T18:22:01"/>
    <d v="2024-12-23T00:00:00"/>
    <d v="1899-12-30T08:59:34"/>
    <x v="173"/>
    <x v="20"/>
    <s v="1327140765"/>
    <s v="EXW"/>
    <d v="1899-12-30T18:46:21"/>
    <x v="2405"/>
    <d v="1899-12-30T09:23:54"/>
    <s v="Ensacado"/>
    <s v="E002"/>
    <x v="1"/>
    <d v="1899-12-30T00:01:27"/>
    <n v="-0.39059027777777999"/>
    <x v="2"/>
    <x v="16"/>
    <x v="0"/>
    <x v="2"/>
    <n v="1"/>
    <n v="0"/>
    <x v="1"/>
    <x v="2"/>
    <x v="0"/>
    <n v="1"/>
    <x v="2"/>
    <x v="1"/>
    <d v="1899-12-30T09:23:54"/>
    <d v="1899-12-30T08:25:54"/>
    <x v="1"/>
    <m/>
    <m/>
    <d v="1899-12-30T00:00:00"/>
    <d v="1899-12-30T00:01:27"/>
    <n v="2"/>
    <d v="1899-12-30T09:23:54"/>
    <n v="1.449999999993592"/>
    <x v="1"/>
    <x v="1"/>
  </r>
  <r>
    <x v="5"/>
    <s v=""/>
    <x v="0"/>
    <x v="861"/>
    <m/>
    <d v="2024-12-23T00:00:00"/>
    <x v="1"/>
    <s v="2906"/>
    <x v="21"/>
    <s v="PA"/>
    <x v="6"/>
    <x v="0"/>
    <d v="2024-12-23T00:00:00"/>
    <d v="1899-12-30T10:05:52"/>
    <d v="2024-12-23T00:00:00"/>
    <d v="1899-12-30T19:24:00"/>
    <d v="2024-12-23T00:00:00"/>
    <d v="1899-12-30T10:07:22"/>
    <x v="178"/>
    <x v="20"/>
    <s v="1327140767"/>
    <s v="EXW"/>
    <d v="1899-12-30T18:34:46"/>
    <x v="2406"/>
    <d v="1899-12-30T09:18:08"/>
    <s v="Ensacado"/>
    <s v="E002"/>
    <x v="1"/>
    <d v="1899-12-30T00:01:30"/>
    <n v="-0.38655092592592"/>
    <x v="4"/>
    <x v="16"/>
    <x v="0"/>
    <x v="2"/>
    <n v="1"/>
    <n v="0"/>
    <x v="1"/>
    <x v="2"/>
    <x v="0"/>
    <n v="1"/>
    <x v="2"/>
    <x v="1"/>
    <d v="1899-12-30T09:18:08"/>
    <d v="1899-12-30T08:20:08"/>
    <x v="1"/>
    <m/>
    <m/>
    <d v="1899-12-30T00:00:00"/>
    <d v="1899-12-30T00:01:30"/>
    <n v="2"/>
    <d v="1899-12-30T09:18:08"/>
    <n v="1.5000000000047908"/>
    <x v="3"/>
    <x v="1"/>
  </r>
  <r>
    <x v="5"/>
    <s v=""/>
    <x v="0"/>
    <x v="762"/>
    <m/>
    <d v="2024-12-23T00:00:00"/>
    <x v="1"/>
    <s v="2906"/>
    <x v="21"/>
    <s v="PA"/>
    <x v="6"/>
    <x v="0"/>
    <d v="2024-12-23T00:00:00"/>
    <d v="1899-12-30T10:11:05"/>
    <d v="2024-12-23T00:00:00"/>
    <d v="1899-12-30T10:11:44"/>
    <d v="2024-12-23T00:00:00"/>
    <d v="1899-12-30T10:11:51"/>
    <x v="158"/>
    <x v="20"/>
    <s v="1327140768"/>
    <s v="EXW"/>
    <d v="1899-12-30T00:00:46"/>
    <x v="2094"/>
    <d v="1899-12-30T00:00:39"/>
    <s v="Ensacado"/>
    <s v="E002"/>
    <x v="1"/>
    <d v="1899-12-30T00:00:46"/>
    <d v="1899-12-30T00:00:07"/>
    <x v="4"/>
    <x v="16"/>
    <x v="0"/>
    <x v="2"/>
    <n v="1"/>
    <n v="0"/>
    <x v="1"/>
    <x v="2"/>
    <x v="0"/>
    <n v="1"/>
    <x v="2"/>
    <x v="1"/>
    <d v="1899-12-30T00:00:39"/>
    <d v="1899-12-30T00:00:39"/>
    <x v="0"/>
    <m/>
    <m/>
    <d v="1899-12-30T00:00:00"/>
    <d v="1899-12-30T00:00:46"/>
    <n v="2"/>
    <d v="1899-12-30T00:00:39"/>
    <n v="0.76666666665594185"/>
    <x v="3"/>
    <x v="1"/>
  </r>
  <r>
    <x v="5"/>
    <s v=""/>
    <x v="0"/>
    <x v="849"/>
    <s v="P58NA84"/>
    <d v="2024-12-23T00:00:00"/>
    <x v="1"/>
    <s v="3320"/>
    <x v="20"/>
    <s v="PA"/>
    <x v="6"/>
    <x v="0"/>
    <d v="2024-12-23T00:00:00"/>
    <d v="1899-12-30T10:22:25"/>
    <d v="2024-12-23T00:00:00"/>
    <d v="1899-12-30T10:22:53"/>
    <d v="2024-12-23T00:00:00"/>
    <d v="1899-12-30T10:23:02"/>
    <x v="174"/>
    <x v="20"/>
    <s v="1327140769"/>
    <s v="EXW"/>
    <d v="1899-12-30T00:00:37"/>
    <x v="2042"/>
    <d v="1899-12-30T00:00:28"/>
    <s v="Ensacado"/>
    <s v="E002"/>
    <x v="1"/>
    <d v="1899-12-30T00:00:37"/>
    <d v="1899-12-30T00:00:09"/>
    <x v="4"/>
    <x v="16"/>
    <x v="0"/>
    <x v="2"/>
    <n v="1"/>
    <n v="0"/>
    <x v="1"/>
    <x v="2"/>
    <x v="0"/>
    <n v="1"/>
    <x v="2"/>
    <x v="1"/>
    <d v="1899-12-30T00:00:28"/>
    <d v="1899-12-30T00:00:28"/>
    <x v="0"/>
    <m/>
    <m/>
    <d v="1899-12-30T00:00:00"/>
    <d v="1899-12-30T00:00:37"/>
    <n v="2"/>
    <d v="1899-12-30T00:00:28"/>
    <n v="0.61666666666559067"/>
    <x v="3"/>
    <x v="1"/>
  </r>
  <r>
    <x v="5"/>
    <s v=""/>
    <x v="0"/>
    <x v="750"/>
    <m/>
    <d v="2024-12-23T00:00:00"/>
    <x v="1"/>
    <s v="2906"/>
    <x v="21"/>
    <s v="PA"/>
    <x v="6"/>
    <x v="0"/>
    <d v="2024-12-23T00:00:00"/>
    <d v="1899-12-30T10:45:25"/>
    <d v="2024-12-23T00:00:00"/>
    <d v="1899-12-30T10:45:42"/>
    <d v="2024-12-23T00:00:00"/>
    <d v="1899-12-30T10:45:49"/>
    <x v="153"/>
    <x v="20"/>
    <s v="1327140770"/>
    <s v="EXW"/>
    <d v="1899-12-30T00:00:24"/>
    <x v="2094"/>
    <d v="1899-12-30T00:00:17"/>
    <s v="Ensacado"/>
    <s v="E002"/>
    <x v="1"/>
    <d v="1899-12-30T00:00:24"/>
    <d v="1899-12-30T00:00:07"/>
    <x v="4"/>
    <x v="16"/>
    <x v="0"/>
    <x v="2"/>
    <n v="1"/>
    <n v="0"/>
    <x v="1"/>
    <x v="2"/>
    <x v="0"/>
    <n v="1"/>
    <x v="2"/>
    <x v="1"/>
    <d v="1899-12-30T00:00:17"/>
    <d v="1899-12-30T00:00:17"/>
    <x v="0"/>
    <m/>
    <m/>
    <d v="1899-12-30T00:00:00"/>
    <d v="1899-12-30T00:00:24"/>
    <n v="2"/>
    <d v="1899-12-30T00:00:17"/>
    <n v="0.40000000000318003"/>
    <x v="3"/>
    <x v="1"/>
  </r>
  <r>
    <x v="5"/>
    <s v=""/>
    <x v="0"/>
    <x v="768"/>
    <m/>
    <d v="2024-12-23T00:00:00"/>
    <x v="1"/>
    <s v="2906"/>
    <x v="21"/>
    <s v="PA"/>
    <x v="6"/>
    <x v="0"/>
    <d v="2024-12-23T00:00:00"/>
    <d v="1899-12-30T11:56:37"/>
    <d v="2024-12-23T00:00:00"/>
    <d v="1899-12-30T14:04:59"/>
    <d v="2024-12-23T00:00:00"/>
    <d v="1899-12-30T12:00:31"/>
    <x v="154"/>
    <x v="20"/>
    <s v="1327140773"/>
    <s v="EXW"/>
    <d v="1899-12-30T04:12:50"/>
    <x v="2407"/>
    <d v="1899-12-30T02:08:22"/>
    <s v="Ensacado"/>
    <s v="E002"/>
    <x v="1"/>
    <d v="1899-12-30T00:03:54"/>
    <n v="-8.6435185185180008E-2"/>
    <x v="5"/>
    <x v="16"/>
    <x v="0"/>
    <x v="2"/>
    <n v="1"/>
    <n v="0"/>
    <x v="1"/>
    <x v="2"/>
    <x v="0"/>
    <n v="1"/>
    <x v="2"/>
    <x v="1"/>
    <d v="1899-12-30T02:08:22"/>
    <d v="1899-12-30T01:10:22"/>
    <x v="1"/>
    <m/>
    <m/>
    <d v="1899-12-30T00:00:00"/>
    <d v="1899-12-30T00:03:54"/>
    <n v="2"/>
    <d v="1899-12-30T02:08:22"/>
    <n v="3.9000000000095625"/>
    <x v="5"/>
    <x v="1"/>
  </r>
  <r>
    <x v="5"/>
    <s v=""/>
    <x v="0"/>
    <x v="850"/>
    <s v="P24TM53"/>
    <d v="2024-12-23T00:00:00"/>
    <x v="1"/>
    <s v="2906"/>
    <x v="21"/>
    <s v="PA"/>
    <x v="6"/>
    <x v="0"/>
    <d v="2024-12-23T00:00:00"/>
    <d v="1899-12-30T12:06:06"/>
    <d v="2024-12-23T00:00:00"/>
    <d v="1899-12-30T18:22:01"/>
    <d v="2024-12-23T00:00:00"/>
    <d v="1899-12-30T12:07:24"/>
    <x v="173"/>
    <x v="20"/>
    <s v="1327140774"/>
    <s v="EXW"/>
    <d v="1899-12-30T12:30:32"/>
    <x v="2408"/>
    <d v="1899-12-30T06:15:55"/>
    <s v="Ensacado"/>
    <s v="E002"/>
    <x v="1"/>
    <d v="1899-12-30T00:01:18"/>
    <n v="-0.26015046296295996"/>
    <x v="6"/>
    <x v="16"/>
    <x v="0"/>
    <x v="2"/>
    <n v="1"/>
    <n v="0"/>
    <x v="1"/>
    <x v="2"/>
    <x v="0"/>
    <n v="1"/>
    <x v="2"/>
    <x v="1"/>
    <d v="1899-12-30T06:15:55"/>
    <d v="1899-12-30T05:17:55"/>
    <x v="1"/>
    <m/>
    <m/>
    <d v="1899-12-30T00:00:00"/>
    <d v="1899-12-30T00:01:18"/>
    <n v="2"/>
    <d v="1899-12-30T06:15:55"/>
    <n v="1.3000000000032408"/>
    <x v="5"/>
    <x v="1"/>
  </r>
  <r>
    <x v="5"/>
    <s v="2024002275"/>
    <x v="0"/>
    <x v="742"/>
    <s v="E8184JKX"/>
    <d v="2024-12-23T00:00:00"/>
    <x v="1"/>
    <s v="55"/>
    <x v="19"/>
    <s v="S2"/>
    <x v="5"/>
    <x v="0"/>
    <d v="2024-12-23T00:00:00"/>
    <d v="1899-12-30T08:32:11"/>
    <d v="2024-12-23T00:00:00"/>
    <d v="1899-12-30T12:54:14"/>
    <d v="2024-12-23T00:00:00"/>
    <d v="1899-12-30T13:08:48"/>
    <x v="0"/>
    <x v="0"/>
    <s v="1327140776"/>
    <s v="FBO"/>
    <d v="1899-12-30T04:36:37"/>
    <x v="381"/>
    <d v="1899-12-30T04:22:03"/>
    <s v="Granel"/>
    <s v="E001"/>
    <x v="2"/>
    <d v="1899-12-30T04:36:37"/>
    <d v="1899-12-30T00:14:34"/>
    <x v="2"/>
    <x v="16"/>
    <x v="0"/>
    <x v="1"/>
    <n v="0"/>
    <n v="0"/>
    <x v="0"/>
    <x v="1"/>
    <x v="0"/>
    <n v="0"/>
    <x v="2"/>
    <x v="2"/>
    <d v="1899-12-30T04:22:03"/>
    <d v="1899-12-30T03:24:03"/>
    <x v="0"/>
    <m/>
    <m/>
    <d v="1899-12-30T00:00:00"/>
    <d v="1899-12-30T04:36:37"/>
    <n v="2"/>
    <d v="1899-12-30T04:22:03"/>
    <n v="276.61666666667043"/>
    <x v="13"/>
    <x v="0"/>
  </r>
  <r>
    <x v="5"/>
    <s v=""/>
    <x v="0"/>
    <x v="849"/>
    <s v="P58NA84"/>
    <d v="2024-12-23T00:00:00"/>
    <x v="1"/>
    <s v="3320"/>
    <x v="20"/>
    <s v="PA"/>
    <x v="6"/>
    <x v="0"/>
    <d v="2024-12-23T00:00:00"/>
    <d v="1899-12-30T14:51:25"/>
    <d v="2024-12-23T00:00:00"/>
    <d v="1899-12-30T14:51:43"/>
    <d v="2024-12-23T00:00:00"/>
    <d v="1899-12-30T14:51:59"/>
    <x v="174"/>
    <x v="20"/>
    <s v="1327140777"/>
    <s v="EXW"/>
    <d v="1899-12-30T00:00:34"/>
    <x v="1793"/>
    <d v="1899-12-30T00:00:18"/>
    <s v="Ensacado"/>
    <s v="E002"/>
    <x v="1"/>
    <d v="1899-12-30T00:00:34"/>
    <d v="1899-12-30T00:00:16"/>
    <x v="7"/>
    <x v="16"/>
    <x v="0"/>
    <x v="2"/>
    <n v="1"/>
    <n v="0"/>
    <x v="1"/>
    <x v="2"/>
    <x v="0"/>
    <n v="1"/>
    <x v="2"/>
    <x v="1"/>
    <d v="1899-12-30T00:00:18"/>
    <d v="1899-12-30T00:00:18"/>
    <x v="0"/>
    <m/>
    <m/>
    <d v="1899-12-30T00:00:00"/>
    <d v="1899-12-30T00:00:34"/>
    <n v="2"/>
    <d v="1899-12-30T00:00:18"/>
    <n v="0.56666666666878029"/>
    <x v="8"/>
    <x v="1"/>
  </r>
  <r>
    <x v="5"/>
    <s v=""/>
    <x v="0"/>
    <x v="850"/>
    <s v="P24TM53"/>
    <d v="2024-12-23T00:00:00"/>
    <x v="1"/>
    <s v="2906"/>
    <x v="21"/>
    <s v="PA"/>
    <x v="6"/>
    <x v="0"/>
    <d v="2024-12-23T00:00:00"/>
    <d v="1899-12-30T15:58:09"/>
    <d v="2024-12-23T00:00:00"/>
    <d v="1899-12-30T18:22:01"/>
    <d v="2024-12-23T00:00:00"/>
    <d v="1899-12-30T15:58:55"/>
    <x v="173"/>
    <x v="20"/>
    <s v="1327140779"/>
    <s v="EXW"/>
    <d v="1899-12-30T04:46:58"/>
    <x v="2409"/>
    <d v="1899-12-30T02:23:52"/>
    <s v="Ensacado"/>
    <s v="E002"/>
    <x v="1"/>
    <d v="1899-12-30T00:00:46"/>
    <n v="-9.9374999999999991E-2"/>
    <x v="14"/>
    <x v="16"/>
    <x v="0"/>
    <x v="2"/>
    <n v="1"/>
    <n v="0"/>
    <x v="1"/>
    <x v="2"/>
    <x v="0"/>
    <n v="1"/>
    <x v="2"/>
    <x v="1"/>
    <d v="1899-12-30T02:23:52"/>
    <d v="1899-12-30T01:25:52"/>
    <x v="1"/>
    <m/>
    <m/>
    <d v="1899-12-30T00:00:00"/>
    <d v="1899-12-30T00:00:46"/>
    <n v="2"/>
    <d v="1899-12-30T02:23:52"/>
    <n v="0.76666666667041028"/>
    <x v="6"/>
    <x v="1"/>
  </r>
  <r>
    <x v="5"/>
    <s v="2024002276"/>
    <x v="0"/>
    <x v="742"/>
    <s v="E8184JKX"/>
    <d v="2024-12-23T00:00:00"/>
    <x v="1"/>
    <s v="55"/>
    <x v="19"/>
    <s v="S2"/>
    <x v="5"/>
    <x v="0"/>
    <d v="2024-12-23T00:00:00"/>
    <d v="1899-12-30T16:18:58"/>
    <d v="2024-12-23T00:00:00"/>
    <d v="1899-12-30T16:30:47"/>
    <d v="2024-12-23T00:00:00"/>
    <d v="1899-12-30T16:42:10"/>
    <x v="0"/>
    <x v="0"/>
    <s v="1327140780"/>
    <s v="FBO"/>
    <d v="1899-12-30T00:23:12"/>
    <x v="2410"/>
    <d v="1899-12-30T00:11:49"/>
    <s v="Granel"/>
    <s v="E001"/>
    <x v="2"/>
    <d v="1899-12-30T00:23:12"/>
    <d v="1899-12-30T00:11:23"/>
    <x v="10"/>
    <x v="16"/>
    <x v="0"/>
    <x v="1"/>
    <n v="0"/>
    <n v="0"/>
    <x v="0"/>
    <x v="1"/>
    <x v="0"/>
    <n v="0"/>
    <x v="2"/>
    <x v="1"/>
    <d v="1899-12-30T00:11:49"/>
    <d v="1899-12-30T00:11:49"/>
    <x v="0"/>
    <m/>
    <m/>
    <d v="1899-12-30T00:00:00"/>
    <d v="1899-12-30T00:23:12"/>
    <n v="2"/>
    <d v="1899-12-30T00:11:49"/>
    <n v="23.199999999998511"/>
    <x v="9"/>
    <x v="1"/>
  </r>
  <r>
    <x v="5"/>
    <s v=""/>
    <x v="0"/>
    <x v="849"/>
    <s v="P58NA84"/>
    <d v="2024-12-26T00:00:00"/>
    <x v="1"/>
    <s v="3320"/>
    <x v="20"/>
    <s v="PA"/>
    <x v="6"/>
    <x v="0"/>
    <d v="2024-12-26T00:00:00"/>
    <d v="1899-12-30T08:38:36"/>
    <d v="2024-12-26T00:00:00"/>
    <d v="1899-12-30T08:40:19"/>
    <d v="2024-12-26T00:00:00"/>
    <d v="1899-12-30T08:40:31"/>
    <x v="171"/>
    <x v="19"/>
    <s v="1327140782"/>
    <s v="EXW"/>
    <d v="1899-12-30T00:01:55"/>
    <x v="2095"/>
    <d v="1899-12-30T00:01:43"/>
    <s v="Ensacado"/>
    <s v="E002"/>
    <x v="1"/>
    <d v="1899-12-30T00:01:55"/>
    <d v="1899-12-30T00:00:12"/>
    <x v="2"/>
    <x v="20"/>
    <x v="0"/>
    <x v="2"/>
    <n v="1"/>
    <n v="0"/>
    <x v="1"/>
    <x v="2"/>
    <x v="0"/>
    <n v="1"/>
    <x v="2"/>
    <x v="1"/>
    <d v="1899-12-30T00:01:43"/>
    <d v="1899-12-30T00:01:43"/>
    <x v="0"/>
    <m/>
    <m/>
    <d v="1899-12-30T00:00:00"/>
    <d v="1899-12-30T00:01:55"/>
    <n v="5"/>
    <d v="1899-12-30T00:01:43"/>
    <n v="1.9166666666687515"/>
    <x v="1"/>
    <x v="1"/>
  </r>
  <r>
    <x v="5"/>
    <s v=""/>
    <x v="0"/>
    <x v="862"/>
    <s v="PAB01ED"/>
    <d v="2024-12-26T00:00:00"/>
    <x v="1"/>
    <s v="3320"/>
    <x v="20"/>
    <s v="PA"/>
    <x v="6"/>
    <x v="0"/>
    <d v="2024-12-26T00:00:00"/>
    <d v="1899-12-30T08:35:16"/>
    <d v="2024-12-26T00:00:00"/>
    <d v="1899-12-30T08:54:16"/>
    <d v="2024-12-26T00:00:00"/>
    <d v="1899-12-30T08:54:24"/>
    <x v="172"/>
    <x v="19"/>
    <s v="1327140783"/>
    <s v="EXW"/>
    <d v="1899-12-30T00:19:08"/>
    <x v="2047"/>
    <d v="1899-12-30T00:19:00"/>
    <s v="Ensacado"/>
    <s v="E002"/>
    <x v="1"/>
    <d v="1899-12-30T00:19:08"/>
    <d v="1899-12-30T00:00:08"/>
    <x v="2"/>
    <x v="20"/>
    <x v="0"/>
    <x v="2"/>
    <n v="0"/>
    <n v="0"/>
    <x v="0"/>
    <x v="2"/>
    <x v="0"/>
    <n v="0"/>
    <x v="2"/>
    <x v="1"/>
    <d v="1899-12-30T00:19:00"/>
    <d v="1899-12-30T00:19:00"/>
    <x v="0"/>
    <m/>
    <m/>
    <d v="1899-12-30T00:00:00"/>
    <d v="1899-12-30T00:19:08"/>
    <n v="5"/>
    <d v="1899-12-30T00:19:00"/>
    <n v="19.133333333337575"/>
    <x v="1"/>
    <x v="1"/>
  </r>
  <r>
    <x v="5"/>
    <s v=""/>
    <x v="0"/>
    <x v="863"/>
    <m/>
    <d v="2024-12-26T00:00:00"/>
    <x v="1"/>
    <s v="3320"/>
    <x v="20"/>
    <s v="PA"/>
    <x v="6"/>
    <x v="0"/>
    <d v="2024-12-26T00:00:00"/>
    <d v="1899-12-30T10:35:10"/>
    <d v="2024-12-26T00:00:00"/>
    <d v="1899-12-30T10:35:40"/>
    <d v="2024-12-26T00:00:00"/>
    <d v="1899-12-30T10:35:50"/>
    <x v="152"/>
    <x v="19"/>
    <s v="1327140784"/>
    <s v="EXW"/>
    <d v="1899-12-30T00:00:40"/>
    <x v="2120"/>
    <d v="1899-12-30T00:00:30"/>
    <s v="Ensacado"/>
    <s v="E002"/>
    <x v="1"/>
    <d v="1899-12-30T00:00:40"/>
    <d v="1899-12-30T00:00:10"/>
    <x v="4"/>
    <x v="20"/>
    <x v="0"/>
    <x v="2"/>
    <n v="1"/>
    <n v="0"/>
    <x v="1"/>
    <x v="2"/>
    <x v="0"/>
    <n v="1"/>
    <x v="2"/>
    <x v="1"/>
    <d v="1899-12-30T00:00:30"/>
    <d v="1899-12-30T00:00:30"/>
    <x v="0"/>
    <m/>
    <m/>
    <d v="1899-12-30T00:00:00"/>
    <d v="1899-12-30T00:00:40"/>
    <n v="5"/>
    <d v="1899-12-30T00:00:30"/>
    <n v="0.66666666667678953"/>
    <x v="3"/>
    <x v="1"/>
  </r>
  <r>
    <x v="5"/>
    <s v="2024002278"/>
    <x v="0"/>
    <x v="743"/>
    <s v="E5117MNH"/>
    <d v="2024-12-26T00:00:00"/>
    <x v="1"/>
    <s v="55"/>
    <x v="19"/>
    <s v="S2"/>
    <x v="5"/>
    <x v="0"/>
    <d v="2024-12-26T00:00:00"/>
    <d v="1899-12-30T10:05:47"/>
    <d v="2024-12-26T00:00:00"/>
    <d v="1899-12-30T10:11:25"/>
    <d v="2024-12-26T00:00:00"/>
    <d v="1899-12-30T10:33:22"/>
    <x v="0"/>
    <x v="0"/>
    <s v="1327140785"/>
    <s v="FBO"/>
    <d v="1899-12-30T00:27:35"/>
    <x v="2125"/>
    <d v="1899-12-30T00:05:38"/>
    <s v="Granel"/>
    <s v="E001"/>
    <x v="2"/>
    <d v="1899-12-30T00:27:35"/>
    <d v="1899-12-30T00:21:57"/>
    <x v="4"/>
    <x v="20"/>
    <x v="0"/>
    <x v="1"/>
    <n v="0"/>
    <n v="0"/>
    <x v="0"/>
    <x v="1"/>
    <x v="0"/>
    <n v="0"/>
    <x v="2"/>
    <x v="1"/>
    <d v="1899-12-30T00:05:38"/>
    <d v="1899-12-30T00:05:38"/>
    <x v="0"/>
    <m/>
    <m/>
    <d v="1899-12-30T00:00:00"/>
    <d v="1899-12-30T00:27:35"/>
    <n v="5"/>
    <d v="1899-12-30T00:05:38"/>
    <n v="27.583333333329623"/>
    <x v="3"/>
    <x v="1"/>
  </r>
  <r>
    <x v="5"/>
    <s v="2024002279"/>
    <x v="0"/>
    <x v="742"/>
    <s v="E8184JKX"/>
    <d v="2024-12-26T00:00:00"/>
    <x v="1"/>
    <s v="55"/>
    <x v="19"/>
    <s v="S2"/>
    <x v="5"/>
    <x v="0"/>
    <d v="2024-12-26T00:00:00"/>
    <d v="1899-12-30T10:59:35"/>
    <d v="2024-12-26T00:00:00"/>
    <d v="1899-12-30T11:14:24"/>
    <d v="2024-12-26T00:00:00"/>
    <d v="1899-12-30T11:28:01"/>
    <x v="0"/>
    <x v="0"/>
    <s v="1327140786"/>
    <s v="FBO"/>
    <d v="1899-12-30T00:28:26"/>
    <x v="2009"/>
    <d v="1899-12-30T00:14:49"/>
    <s v="Granel"/>
    <s v="E001"/>
    <x v="2"/>
    <d v="1899-12-30T00:28:26"/>
    <d v="1899-12-30T00:13:37"/>
    <x v="4"/>
    <x v="20"/>
    <x v="0"/>
    <x v="1"/>
    <n v="0"/>
    <n v="0"/>
    <x v="0"/>
    <x v="1"/>
    <x v="0"/>
    <n v="0"/>
    <x v="2"/>
    <x v="1"/>
    <d v="1899-12-30T00:14:49"/>
    <d v="1899-12-30T00:14:49"/>
    <x v="0"/>
    <m/>
    <m/>
    <d v="1899-12-30T00:00:00"/>
    <d v="1899-12-30T00:28:26"/>
    <n v="5"/>
    <d v="1899-12-30T00:14:49"/>
    <n v="28.433333333332794"/>
    <x v="4"/>
    <x v="1"/>
  </r>
  <r>
    <x v="5"/>
    <s v=""/>
    <x v="0"/>
    <x v="849"/>
    <s v="P58NA84"/>
    <d v="2024-12-26T00:00:00"/>
    <x v="1"/>
    <s v="2906"/>
    <x v="21"/>
    <s v="PA"/>
    <x v="6"/>
    <x v="0"/>
    <d v="2024-12-26T00:00:00"/>
    <d v="1899-12-30T12:18:57"/>
    <d v="2024-12-26T00:00:00"/>
    <d v="1899-12-30T18:22:01"/>
    <d v="2024-12-26T00:00:00"/>
    <d v="1899-12-30T12:20:05"/>
    <x v="173"/>
    <x v="19"/>
    <s v="1327140787"/>
    <s v="EXW"/>
    <d v="1899-12-30T12:05:00"/>
    <x v="2411"/>
    <d v="1899-12-30T06:03:04"/>
    <s v="Ensacado"/>
    <s v="E002"/>
    <x v="1"/>
    <d v="1899-12-30T00:01:08"/>
    <n v="-0.25134259259258995"/>
    <x v="6"/>
    <x v="20"/>
    <x v="0"/>
    <x v="2"/>
    <n v="1"/>
    <n v="0"/>
    <x v="1"/>
    <x v="2"/>
    <x v="0"/>
    <n v="1"/>
    <x v="2"/>
    <x v="1"/>
    <d v="1899-12-30T06:03:04"/>
    <d v="1899-12-30T05:05:04"/>
    <x v="1"/>
    <m/>
    <m/>
    <d v="1899-12-30T00:00:00"/>
    <d v="1899-12-30T00:01:08"/>
    <n v="5"/>
    <d v="1899-12-30T06:03:04"/>
    <n v="1.1333333333377205"/>
    <x v="5"/>
    <x v="1"/>
  </r>
  <r>
    <x v="5"/>
    <s v=""/>
    <x v="0"/>
    <x v="852"/>
    <s v="PAE60FZ"/>
    <d v="2024-12-26T00:00:00"/>
    <x v="1"/>
    <s v="3320"/>
    <x v="20"/>
    <s v="PA"/>
    <x v="6"/>
    <x v="0"/>
    <d v="2024-12-26T00:00:00"/>
    <d v="1899-12-30T12:25:55"/>
    <d v="2024-12-26T00:00:00"/>
    <d v="1899-12-30T12:27:03"/>
    <d v="2024-12-26T00:00:00"/>
    <d v="1899-12-30T12:27:10"/>
    <x v="171"/>
    <x v="19"/>
    <s v="1327140788"/>
    <s v="EXW"/>
    <d v="1899-12-30T00:01:15"/>
    <x v="2094"/>
    <d v="1899-12-30T00:01:08"/>
    <s v="Ensacado"/>
    <s v="E002"/>
    <x v="1"/>
    <d v="1899-12-30T00:01:15"/>
    <d v="1899-12-30T00:00:07"/>
    <x v="6"/>
    <x v="20"/>
    <x v="0"/>
    <x v="2"/>
    <n v="1"/>
    <n v="0"/>
    <x v="1"/>
    <x v="2"/>
    <x v="0"/>
    <n v="1"/>
    <x v="2"/>
    <x v="1"/>
    <d v="1899-12-30T00:01:08"/>
    <d v="1899-12-30T00:01:08"/>
    <x v="0"/>
    <m/>
    <m/>
    <d v="1899-12-30T00:00:00"/>
    <d v="1899-12-30T00:01:15"/>
    <n v="5"/>
    <d v="1899-12-30T00:01:08"/>
    <n v="1.2499999999920419"/>
    <x v="5"/>
    <x v="1"/>
  </r>
  <r>
    <x v="5"/>
    <s v=""/>
    <x v="0"/>
    <x v="864"/>
    <s v="E2660JCW"/>
    <d v="2024-12-26T00:00:00"/>
    <x v="1"/>
    <s v="2906"/>
    <x v="21"/>
    <s v="PA"/>
    <x v="6"/>
    <x v="0"/>
    <d v="2024-12-26T00:00:00"/>
    <d v="1899-12-30T12:57:14"/>
    <d v="2024-12-26T00:00:00"/>
    <d v="1899-12-30T09:04:59"/>
    <d v="2024-12-26T00:00:00"/>
    <d v="1899-12-30T12:57:45"/>
    <x v="161"/>
    <x v="19"/>
    <s v="1327140789"/>
    <s v="EXW"/>
    <d v="1899-12-30T07:45:01"/>
    <x v="2412"/>
    <d v="1899-12-30T03:52:15"/>
    <s v="Ensacado"/>
    <s v="E002"/>
    <x v="1"/>
    <d v="1899-12-30T00:00:31"/>
    <d v="1899-12-30T03:52:46"/>
    <x v="6"/>
    <x v="20"/>
    <x v="0"/>
    <x v="2"/>
    <n v="1"/>
    <n v="0"/>
    <x v="1"/>
    <x v="2"/>
    <x v="0"/>
    <n v="1"/>
    <x v="2"/>
    <x v="1"/>
    <d v="1899-12-30T03:52:15"/>
    <d v="1899-12-30T02:54:15"/>
    <x v="1"/>
    <m/>
    <m/>
    <d v="1899-12-30T00:00:00"/>
    <d v="1899-12-30T00:00:31"/>
    <n v="5"/>
    <n v="-0.16128472222221996"/>
    <n v="0.51666666667212979"/>
    <x v="5"/>
    <x v="1"/>
  </r>
  <r>
    <x v="5"/>
    <s v=""/>
    <x v="0"/>
    <x v="865"/>
    <s v="P76RU77"/>
    <d v="2024-12-26T00:00:00"/>
    <x v="1"/>
    <s v="3320"/>
    <x v="20"/>
    <s v="PA"/>
    <x v="6"/>
    <x v="0"/>
    <d v="2024-12-26T00:00:00"/>
    <d v="1899-12-30T14:36:10"/>
    <d v="2024-12-26T00:00:00"/>
    <d v="1899-12-30T14:36:20"/>
    <d v="2024-12-26T00:00:00"/>
    <d v="1899-12-30T14:36:26"/>
    <x v="176"/>
    <x v="19"/>
    <s v="1327140790"/>
    <s v="EXW"/>
    <d v="1899-12-30T00:00:16"/>
    <x v="2141"/>
    <d v="1899-12-30T00:00:10"/>
    <s v="Ensacado"/>
    <s v="E002"/>
    <x v="1"/>
    <d v="1899-12-30T00:00:16"/>
    <d v="1899-12-30T00:00:06"/>
    <x v="7"/>
    <x v="20"/>
    <x v="0"/>
    <x v="2"/>
    <n v="1"/>
    <n v="0"/>
    <x v="1"/>
    <x v="2"/>
    <x v="0"/>
    <n v="1"/>
    <x v="2"/>
    <x v="1"/>
    <d v="1899-12-30T00:00:10"/>
    <d v="1899-12-30T00:00:10"/>
    <x v="0"/>
    <m/>
    <m/>
    <d v="1899-12-30T00:00:00"/>
    <d v="1899-12-30T00:00:16"/>
    <n v="5"/>
    <d v="1899-12-30T00:00:10"/>
    <n v="0.26666666667352956"/>
    <x v="8"/>
    <x v="1"/>
  </r>
  <r>
    <x v="5"/>
    <s v=""/>
    <x v="0"/>
    <x v="760"/>
    <s v="E6644KFG"/>
    <d v="2024-12-26T00:00:00"/>
    <x v="1"/>
    <s v="2906"/>
    <x v="21"/>
    <s v="PA"/>
    <x v="6"/>
    <x v="0"/>
    <d v="2024-12-26T00:00:00"/>
    <d v="1899-12-30T15:50:21"/>
    <d v="2024-12-26T00:00:00"/>
    <d v="1899-12-30T18:34:59"/>
    <d v="2024-12-26T00:00:00"/>
    <d v="1899-12-30T15:50:53"/>
    <x v="154"/>
    <x v="19"/>
    <s v="1327140791"/>
    <s v="EXW"/>
    <d v="1899-12-30T05:28:44"/>
    <x v="2413"/>
    <d v="1899-12-30T02:44:38"/>
    <s v="Ensacado"/>
    <s v="E002"/>
    <x v="1"/>
    <d v="1899-12-30T00:00:32"/>
    <n v="-0.11395833333332994"/>
    <x v="14"/>
    <x v="20"/>
    <x v="0"/>
    <x v="2"/>
    <n v="1"/>
    <n v="0"/>
    <x v="1"/>
    <x v="2"/>
    <x v="0"/>
    <n v="1"/>
    <x v="2"/>
    <x v="1"/>
    <d v="1899-12-30T02:44:38"/>
    <d v="1899-12-30T01:46:38"/>
    <x v="1"/>
    <m/>
    <m/>
    <d v="1899-12-30T00:00:00"/>
    <d v="1899-12-30T00:00:32"/>
    <n v="5"/>
    <d v="1899-12-30T02:44:38"/>
    <n v="0.53333333333283051"/>
    <x v="6"/>
    <x v="1"/>
  </r>
  <r>
    <x v="5"/>
    <s v=""/>
    <x v="0"/>
    <x v="849"/>
    <s v="P58NA84"/>
    <d v="2024-12-26T00:00:00"/>
    <x v="1"/>
    <s v="2906"/>
    <x v="21"/>
    <s v="PA"/>
    <x v="6"/>
    <x v="0"/>
    <d v="2024-12-26T00:00:00"/>
    <d v="1899-12-30T16:08:22"/>
    <d v="2024-12-26T00:00:00"/>
    <d v="1899-12-30T18:22:01"/>
    <d v="2024-12-26T00:00:00"/>
    <d v="1899-12-30T16:09:30"/>
    <x v="173"/>
    <x v="19"/>
    <s v="1327140792"/>
    <s v="EXW"/>
    <d v="1899-12-30T04:26:10"/>
    <x v="2414"/>
    <d v="1899-12-30T02:13:39"/>
    <s v="Ensacado"/>
    <s v="E002"/>
    <x v="1"/>
    <d v="1899-12-30T00:01:08"/>
    <n v="-9.2025462962959992E-2"/>
    <x v="10"/>
    <x v="20"/>
    <x v="0"/>
    <x v="2"/>
    <n v="1"/>
    <n v="0"/>
    <x v="1"/>
    <x v="2"/>
    <x v="0"/>
    <n v="1"/>
    <x v="2"/>
    <x v="1"/>
    <d v="1899-12-30T02:13:39"/>
    <d v="1899-12-30T01:15:39"/>
    <x v="1"/>
    <m/>
    <m/>
    <d v="1899-12-30T00:00:00"/>
    <d v="1899-12-30T00:01:08"/>
    <n v="5"/>
    <d v="1899-12-30T02:13:39"/>
    <n v="1.1333333333375606"/>
    <x v="9"/>
    <x v="1"/>
  </r>
  <r>
    <x v="5"/>
    <s v="2024002280"/>
    <x v="0"/>
    <x v="742"/>
    <s v="E8184JKX"/>
    <d v="2024-12-26T00:00:00"/>
    <x v="1"/>
    <s v="55"/>
    <x v="19"/>
    <s v="S2"/>
    <x v="5"/>
    <x v="0"/>
    <d v="2024-12-26T00:00:00"/>
    <d v="1899-12-30T16:23:41"/>
    <d v="2024-12-26T00:00:00"/>
    <d v="1899-12-30T16:38:49"/>
    <d v="2024-12-26T00:00:00"/>
    <d v="1899-12-30T16:49:55"/>
    <x v="0"/>
    <x v="0"/>
    <s v="1327140793"/>
    <s v="FBO"/>
    <d v="1899-12-30T00:26:14"/>
    <x v="2415"/>
    <d v="1899-12-30T00:15:08"/>
    <s v="Granel"/>
    <s v="E001"/>
    <x v="2"/>
    <d v="1899-12-30T00:26:14"/>
    <d v="1899-12-30T00:11:06"/>
    <x v="10"/>
    <x v="20"/>
    <x v="0"/>
    <x v="1"/>
    <n v="0"/>
    <n v="0"/>
    <x v="0"/>
    <x v="1"/>
    <x v="0"/>
    <n v="0"/>
    <x v="2"/>
    <x v="1"/>
    <d v="1899-12-30T00:15:08"/>
    <d v="1899-12-30T00:15:08"/>
    <x v="0"/>
    <m/>
    <m/>
    <d v="1899-12-30T00:00:00"/>
    <d v="1899-12-30T00:26:14"/>
    <n v="5"/>
    <d v="1899-12-30T00:15:08"/>
    <n v="26.233333333329494"/>
    <x v="9"/>
    <x v="1"/>
  </r>
  <r>
    <x v="5"/>
    <s v=""/>
    <x v="0"/>
    <x v="757"/>
    <m/>
    <d v="2024-12-26T00:00:00"/>
    <x v="1"/>
    <s v="3320"/>
    <x v="20"/>
    <s v="PA"/>
    <x v="6"/>
    <x v="0"/>
    <d v="2024-12-26T00:00:00"/>
    <d v="1899-12-30T16:54:07"/>
    <d v="2024-12-26T00:00:00"/>
    <d v="1899-12-30T16:54:56"/>
    <d v="2024-12-26T00:00:00"/>
    <d v="1899-12-30T16:55:02"/>
    <x v="152"/>
    <x v="19"/>
    <s v="1327140794"/>
    <s v="EXW"/>
    <d v="1899-12-30T00:00:55"/>
    <x v="2141"/>
    <d v="1899-12-30T00:00:49"/>
    <s v="Ensacado"/>
    <s v="E002"/>
    <x v="1"/>
    <d v="1899-12-30T00:00:55"/>
    <d v="1899-12-30T00:00:06"/>
    <x v="10"/>
    <x v="20"/>
    <x v="0"/>
    <x v="2"/>
    <n v="1"/>
    <n v="0"/>
    <x v="1"/>
    <x v="2"/>
    <x v="0"/>
    <n v="1"/>
    <x v="2"/>
    <x v="1"/>
    <d v="1899-12-30T00:00:49"/>
    <d v="1899-12-30T00:00:49"/>
    <x v="0"/>
    <m/>
    <m/>
    <d v="1899-12-30T00:00:00"/>
    <d v="1899-12-30T00:00:55"/>
    <n v="5"/>
    <d v="1899-12-30T00:00:49"/>
    <n v="0.9166666666608414"/>
    <x v="9"/>
    <x v="1"/>
  </r>
  <r>
    <x v="5"/>
    <s v=""/>
    <x v="0"/>
    <x v="759"/>
    <m/>
    <d v="2024-12-26T00:00:00"/>
    <x v="1"/>
    <s v="2906"/>
    <x v="21"/>
    <s v="PA"/>
    <x v="6"/>
    <x v="0"/>
    <d v="2024-12-26T00:00:00"/>
    <d v="1899-12-30T17:03:43"/>
    <d v="2024-12-26T00:00:00"/>
    <d v="1899-12-30T17:04:40"/>
    <d v="2024-12-26T00:00:00"/>
    <d v="1899-12-30T17:04:48"/>
    <x v="159"/>
    <x v="19"/>
    <s v="1327140795"/>
    <s v="EXW"/>
    <d v="1899-12-30T00:01:05"/>
    <x v="2047"/>
    <d v="1899-12-30T00:00:57"/>
    <s v="Ensacado"/>
    <s v="E002"/>
    <x v="1"/>
    <d v="1899-12-30T00:01:05"/>
    <d v="1899-12-30T00:00:08"/>
    <x v="8"/>
    <x v="20"/>
    <x v="0"/>
    <x v="2"/>
    <n v="1"/>
    <n v="0"/>
    <x v="1"/>
    <x v="2"/>
    <x v="0"/>
    <n v="1"/>
    <x v="2"/>
    <x v="1"/>
    <d v="1899-12-30T00:00:57"/>
    <d v="1899-12-30T00:00:57"/>
    <x v="0"/>
    <m/>
    <m/>
    <d v="1899-12-30T00:00:00"/>
    <d v="1899-12-30T00:01:05"/>
    <n v="5"/>
    <d v="1899-12-30T00:00:57"/>
    <n v="1.0833333333407502"/>
    <x v="10"/>
    <x v="1"/>
  </r>
  <r>
    <x v="5"/>
    <s v="2024002281"/>
    <x v="0"/>
    <x v="743"/>
    <s v="E5117MNH"/>
    <d v="2024-12-26T00:00:00"/>
    <x v="1"/>
    <s v="55"/>
    <x v="19"/>
    <s v="S2"/>
    <x v="5"/>
    <x v="0"/>
    <d v="2024-12-26T00:00:00"/>
    <d v="1899-12-30T16:24:23"/>
    <d v="2024-12-26T00:00:00"/>
    <d v="1899-12-30T17:04:46"/>
    <d v="2024-12-26T00:00:00"/>
    <d v="1899-12-30T17:19:39"/>
    <x v="0"/>
    <x v="0"/>
    <s v="1327140796"/>
    <s v="FBO"/>
    <d v="1899-12-30T00:55:16"/>
    <x v="2202"/>
    <d v="1899-12-30T00:40:23"/>
    <s v="Granel"/>
    <s v="E001"/>
    <x v="2"/>
    <d v="1899-12-30T00:55:16"/>
    <d v="1899-12-30T00:14:53"/>
    <x v="10"/>
    <x v="20"/>
    <x v="0"/>
    <x v="1"/>
    <n v="0"/>
    <n v="0"/>
    <x v="0"/>
    <x v="1"/>
    <x v="0"/>
    <n v="0"/>
    <x v="2"/>
    <x v="0"/>
    <d v="1899-12-30T00:40:23"/>
    <d v="1899-12-30T00:40:23"/>
    <x v="0"/>
    <m/>
    <m/>
    <d v="1899-12-30T00:00:00"/>
    <d v="1899-12-30T00:55:16"/>
    <n v="5"/>
    <d v="1899-12-30T00:40:23"/>
    <n v="55.266666666667099"/>
    <x v="10"/>
    <x v="0"/>
  </r>
  <r>
    <x v="5"/>
    <s v=""/>
    <x v="0"/>
    <x v="861"/>
    <m/>
    <d v="2024-12-26T00:00:00"/>
    <x v="1"/>
    <s v="2906"/>
    <x v="21"/>
    <s v="PA"/>
    <x v="6"/>
    <x v="0"/>
    <d v="2024-12-26T00:00:00"/>
    <d v="1899-12-30T17:21:54"/>
    <d v="2024-12-26T00:00:00"/>
    <d v="1899-12-30T19:24:00"/>
    <d v="2024-12-26T00:00:00"/>
    <d v="1899-12-30T17:29:48"/>
    <x v="178"/>
    <x v="19"/>
    <s v="1327140797"/>
    <s v="EXW"/>
    <d v="1899-12-30T03:56:18"/>
    <x v="2416"/>
    <d v="1899-12-30T02:02:06"/>
    <s v="Ensacado"/>
    <s v="E002"/>
    <x v="1"/>
    <d v="1899-12-30T00:07:54"/>
    <n v="-7.9305555555549967E-2"/>
    <x v="8"/>
    <x v="20"/>
    <x v="0"/>
    <x v="2"/>
    <n v="1"/>
    <n v="0"/>
    <x v="1"/>
    <x v="2"/>
    <x v="0"/>
    <n v="1"/>
    <x v="2"/>
    <x v="1"/>
    <d v="1899-12-30T02:02:06"/>
    <d v="1899-12-30T01:04:06"/>
    <x v="1"/>
    <m/>
    <m/>
    <d v="1899-12-30T00:00:00"/>
    <d v="1899-12-30T00:07:54"/>
    <n v="5"/>
    <d v="1899-12-30T02:02:06"/>
    <n v="7.8999999999985171"/>
    <x v="10"/>
    <x v="1"/>
  </r>
  <r>
    <x v="5"/>
    <s v=""/>
    <x v="0"/>
    <x v="859"/>
    <s v="P08SU44"/>
    <d v="2024-12-27T00:00:00"/>
    <x v="1"/>
    <s v="3320"/>
    <x v="20"/>
    <s v="PA"/>
    <x v="6"/>
    <x v="0"/>
    <d v="2024-12-27T00:00:00"/>
    <d v="1899-12-30T08:34:05"/>
    <d v="2024-12-27T00:00:00"/>
    <d v="1899-12-30T08:43:24"/>
    <d v="2024-12-27T00:00:00"/>
    <d v="1899-12-30T08:43:32"/>
    <x v="172"/>
    <x v="19"/>
    <s v="1327140798"/>
    <s v="EXW"/>
    <d v="1899-12-30T00:09:27"/>
    <x v="2047"/>
    <d v="1899-12-30T00:09:19"/>
    <s v="Ensacado"/>
    <s v="E002"/>
    <x v="1"/>
    <d v="1899-12-30T00:09:27"/>
    <d v="1899-12-30T00:00:08"/>
    <x v="2"/>
    <x v="0"/>
    <x v="0"/>
    <x v="2"/>
    <n v="1"/>
    <n v="0"/>
    <x v="1"/>
    <x v="2"/>
    <x v="0"/>
    <n v="1"/>
    <x v="2"/>
    <x v="1"/>
    <d v="1899-12-30T00:09:19"/>
    <d v="1899-12-30T00:09:19"/>
    <x v="0"/>
    <m/>
    <m/>
    <d v="1899-12-30T00:00:00"/>
    <d v="1899-12-30T00:09:27"/>
    <n v="6"/>
    <d v="1899-12-30T00:09:19"/>
    <n v="9.4500000000000384"/>
    <x v="1"/>
    <x v="1"/>
  </r>
  <r>
    <x v="5"/>
    <s v=""/>
    <x v="0"/>
    <x v="756"/>
    <m/>
    <d v="2024-12-27T00:00:00"/>
    <x v="1"/>
    <s v="3320"/>
    <x v="20"/>
    <s v="PA"/>
    <x v="6"/>
    <x v="0"/>
    <d v="2024-12-27T00:00:00"/>
    <d v="1899-12-30T09:02:01"/>
    <d v="2024-12-27T00:00:00"/>
    <d v="1899-12-30T19:09:00"/>
    <d v="2024-12-27T00:00:00"/>
    <d v="1899-12-30T09:02:35"/>
    <x v="157"/>
    <x v="19"/>
    <s v="1327140799"/>
    <s v="EXW"/>
    <d v="1899-12-30T20:13:24"/>
    <x v="2417"/>
    <d v="1899-12-30T10:06:59"/>
    <s v="Ensacado"/>
    <s v="E002"/>
    <x v="1"/>
    <d v="1899-12-30T00:00:34"/>
    <n v="-0.42112268518519003"/>
    <x v="3"/>
    <x v="0"/>
    <x v="0"/>
    <x v="2"/>
    <n v="1"/>
    <n v="0"/>
    <x v="1"/>
    <x v="2"/>
    <x v="0"/>
    <n v="1"/>
    <x v="2"/>
    <x v="1"/>
    <d v="1899-12-30T10:06:59"/>
    <d v="1899-12-30T09:08:59"/>
    <x v="1"/>
    <m/>
    <m/>
    <d v="1899-12-30T00:00:00"/>
    <d v="1899-12-30T00:00:34"/>
    <n v="6"/>
    <d v="1899-12-30T10:06:59"/>
    <n v="0.56666666666886023"/>
    <x v="2"/>
    <x v="1"/>
  </r>
  <r>
    <x v="5"/>
    <s v="2024002282"/>
    <x v="0"/>
    <x v="743"/>
    <s v="E5117MNH"/>
    <d v="2024-12-27T00:00:00"/>
    <x v="1"/>
    <s v="55"/>
    <x v="19"/>
    <s v="S2"/>
    <x v="5"/>
    <x v="0"/>
    <d v="2024-12-27T00:00:00"/>
    <d v="1899-12-30T09:56:16"/>
    <d v="2024-12-27T00:00:00"/>
    <d v="1899-12-30T10:30:13"/>
    <d v="2024-12-27T00:00:00"/>
    <d v="1899-12-30T10:30:56"/>
    <x v="179"/>
    <x v="22"/>
    <s v="1327140800"/>
    <s v="FBO"/>
    <d v="1899-12-30T00:34:40"/>
    <x v="2418"/>
    <d v="1899-12-30T00:33:57"/>
    <s v="Granel"/>
    <s v="E001"/>
    <x v="2"/>
    <d v="1899-12-30T00:34:40"/>
    <d v="1899-12-30T00:00:43"/>
    <x v="3"/>
    <x v="0"/>
    <x v="0"/>
    <x v="1"/>
    <n v="0"/>
    <n v="0"/>
    <x v="0"/>
    <x v="1"/>
    <x v="0"/>
    <n v="0"/>
    <x v="2"/>
    <x v="1"/>
    <d v="1899-12-30T00:33:57"/>
    <d v="1899-12-30T00:33:57"/>
    <x v="0"/>
    <m/>
    <m/>
    <d v="1899-12-30T00:00:00"/>
    <d v="1899-12-30T00:34:40"/>
    <n v="6"/>
    <d v="1899-12-30T00:33:57"/>
    <n v="34.666666666675226"/>
    <x v="3"/>
    <x v="1"/>
  </r>
  <r>
    <x v="5"/>
    <s v=""/>
    <x v="0"/>
    <x v="745"/>
    <m/>
    <d v="2024-12-27T00:00:00"/>
    <x v="1"/>
    <s v="2906"/>
    <x v="21"/>
    <s v="PA"/>
    <x v="6"/>
    <x v="0"/>
    <d v="2024-12-27T00:00:00"/>
    <d v="1899-12-30T10:34:18"/>
    <d v="2024-12-27T00:00:00"/>
    <d v="1899-12-30T12:22:01"/>
    <d v="2024-12-27T00:00:00"/>
    <d v="1899-12-30T10:34:46"/>
    <x v="149"/>
    <x v="19"/>
    <s v="1327140801"/>
    <s v="EXW"/>
    <d v="1899-12-30T03:34:58"/>
    <x v="2419"/>
    <d v="1899-12-30T01:47:43"/>
    <s v="Ensacado"/>
    <s v="E002"/>
    <x v="1"/>
    <d v="1899-12-30T00:00:28"/>
    <n v="-7.4479166666659991E-2"/>
    <x v="4"/>
    <x v="0"/>
    <x v="0"/>
    <x v="2"/>
    <n v="1"/>
    <n v="0"/>
    <x v="1"/>
    <x v="2"/>
    <x v="0"/>
    <n v="1"/>
    <x v="2"/>
    <x v="1"/>
    <d v="1899-12-30T01:47:43"/>
    <d v="1899-12-30T00:49:43"/>
    <x v="1"/>
    <m/>
    <m/>
    <d v="1899-12-30T00:00:00"/>
    <d v="1899-12-30T00:00:28"/>
    <n v="6"/>
    <d v="1899-12-30T01:47:43"/>
    <n v="0.46666666667515955"/>
    <x v="3"/>
    <x v="1"/>
  </r>
  <r>
    <x v="5"/>
    <s v=""/>
    <x v="0"/>
    <x v="852"/>
    <s v="PAE60FZ"/>
    <d v="2024-12-27T00:00:00"/>
    <x v="1"/>
    <s v="2906"/>
    <x v="21"/>
    <s v="PA"/>
    <x v="6"/>
    <x v="0"/>
    <d v="2024-12-27T00:00:00"/>
    <d v="1899-12-30T11:09:55"/>
    <d v="2024-12-27T00:00:00"/>
    <d v="1899-12-30T11:10:17"/>
    <d v="2024-12-27T00:00:00"/>
    <d v="1899-12-30T11:10:25"/>
    <x v="171"/>
    <x v="19"/>
    <s v="1327140802"/>
    <s v="EXW"/>
    <d v="1899-12-30T00:00:30"/>
    <x v="2047"/>
    <d v="1899-12-30T00:00:22"/>
    <s v="Ensacado"/>
    <s v="E002"/>
    <x v="1"/>
    <d v="1899-12-30T00:00:30"/>
    <d v="1899-12-30T00:00:08"/>
    <x v="5"/>
    <x v="0"/>
    <x v="0"/>
    <x v="2"/>
    <n v="1"/>
    <n v="0"/>
    <x v="1"/>
    <x v="2"/>
    <x v="0"/>
    <n v="1"/>
    <x v="2"/>
    <x v="1"/>
    <d v="1899-12-30T00:00:22"/>
    <d v="1899-12-30T00:00:22"/>
    <x v="0"/>
    <m/>
    <m/>
    <d v="1899-12-30T00:00:00"/>
    <d v="1899-12-30T00:00:30"/>
    <n v="6"/>
    <d v="1899-12-30T00:00:22"/>
    <n v="0.49999999999680078"/>
    <x v="4"/>
    <x v="1"/>
  </r>
  <r>
    <x v="5"/>
    <s v="2024002283"/>
    <x v="0"/>
    <x v="742"/>
    <s v="E8184JKX"/>
    <d v="2024-12-27T00:00:00"/>
    <x v="1"/>
    <s v="55"/>
    <x v="19"/>
    <s v="S2"/>
    <x v="5"/>
    <x v="0"/>
    <d v="2024-12-27T00:00:00"/>
    <d v="1899-12-30T10:36:14"/>
    <d v="2024-12-27T00:00:00"/>
    <d v="1899-12-30T10:42:12"/>
    <d v="2024-12-27T00:00:00"/>
    <d v="1899-12-30T11:08:34"/>
    <x v="0"/>
    <x v="0"/>
    <s v="1327140803"/>
    <s v="FBO"/>
    <d v="1899-12-30T00:32:20"/>
    <x v="979"/>
    <d v="1899-12-30T00:05:58"/>
    <s v="Granel"/>
    <s v="E001"/>
    <x v="2"/>
    <d v="1899-12-30T00:32:20"/>
    <d v="1899-12-30T00:26:22"/>
    <x v="4"/>
    <x v="0"/>
    <x v="0"/>
    <x v="1"/>
    <n v="0"/>
    <n v="0"/>
    <x v="0"/>
    <x v="1"/>
    <x v="0"/>
    <n v="0"/>
    <x v="2"/>
    <x v="1"/>
    <d v="1899-12-30T00:05:58"/>
    <d v="1899-12-30T00:05:58"/>
    <x v="0"/>
    <m/>
    <m/>
    <d v="1899-12-30T00:00:00"/>
    <d v="1899-12-30T00:32:20"/>
    <n v="6"/>
    <d v="1899-12-30T00:05:58"/>
    <n v="32.333333333342438"/>
    <x v="4"/>
    <x v="1"/>
  </r>
  <r>
    <x v="5"/>
    <s v=""/>
    <x v="0"/>
    <x v="775"/>
    <m/>
    <d v="2024-12-27T00:00:00"/>
    <x v="1"/>
    <s v="2906"/>
    <x v="21"/>
    <s v="PA"/>
    <x v="6"/>
    <x v="0"/>
    <d v="2024-12-27T00:00:00"/>
    <d v="1899-12-30T11:30:39"/>
    <d v="2024-12-27T00:00:00"/>
    <d v="1899-12-30T19:15:00"/>
    <d v="2024-12-27T00:00:00"/>
    <d v="1899-12-30T11:30:58"/>
    <x v="164"/>
    <x v="19"/>
    <s v="1327140804"/>
    <s v="EXW"/>
    <d v="1899-12-30T15:28:23"/>
    <x v="2420"/>
    <d v="1899-12-30T07:44:21"/>
    <s v="Ensacado"/>
    <s v="E002"/>
    <x v="1"/>
    <d v="1899-12-30T00:00:19"/>
    <n v="-0.32224537037037004"/>
    <x v="5"/>
    <x v="0"/>
    <x v="0"/>
    <x v="2"/>
    <n v="1"/>
    <n v="0"/>
    <x v="1"/>
    <x v="2"/>
    <x v="0"/>
    <n v="1"/>
    <x v="2"/>
    <x v="1"/>
    <d v="1899-12-30T07:44:21"/>
    <d v="1899-12-30T06:46:21"/>
    <x v="1"/>
    <m/>
    <m/>
    <d v="1899-12-30T00:00:00"/>
    <d v="1899-12-30T00:00:19"/>
    <n v="6"/>
    <d v="1899-12-30T07:44:21"/>
    <n v="0.31666666665603138"/>
    <x v="4"/>
    <x v="1"/>
  </r>
  <r>
    <x v="5"/>
    <s v=""/>
    <x v="0"/>
    <x v="866"/>
    <s v="P9002UC"/>
    <d v="2024-12-27T00:00:00"/>
    <x v="1"/>
    <s v="3320"/>
    <x v="20"/>
    <s v="PA"/>
    <x v="6"/>
    <x v="0"/>
    <d v="2024-12-27T00:00:00"/>
    <d v="1899-12-30T12:09:42"/>
    <d v="2024-12-27T00:00:00"/>
    <d v="1899-12-30T12:10:10"/>
    <d v="2024-12-27T00:00:00"/>
    <d v="1899-12-30T12:10:28"/>
    <x v="175"/>
    <x v="19"/>
    <s v="1327140806"/>
    <s v="EXW"/>
    <d v="1899-12-30T00:00:46"/>
    <x v="1755"/>
    <d v="1899-12-30T00:00:28"/>
    <s v="Ensacado"/>
    <s v="E002"/>
    <x v="1"/>
    <d v="1899-12-30T00:00:46"/>
    <d v="1899-12-30T00:00:18"/>
    <x v="6"/>
    <x v="0"/>
    <x v="0"/>
    <x v="2"/>
    <n v="1"/>
    <n v="0"/>
    <x v="1"/>
    <x v="2"/>
    <x v="0"/>
    <n v="1"/>
    <x v="2"/>
    <x v="1"/>
    <d v="1899-12-30T00:00:28"/>
    <d v="1899-12-30T00:00:28"/>
    <x v="0"/>
    <m/>
    <m/>
    <d v="1899-12-30T00:00:00"/>
    <d v="1899-12-30T00:00:46"/>
    <n v="6"/>
    <d v="1899-12-30T00:00:28"/>
    <n v="0.76666666667025041"/>
    <x v="5"/>
    <x v="1"/>
  </r>
  <r>
    <x v="5"/>
    <s v=""/>
    <x v="0"/>
    <x v="763"/>
    <m/>
    <d v="2024-12-27T00:00:00"/>
    <x v="1"/>
    <s v="2906"/>
    <x v="21"/>
    <s v="PA"/>
    <x v="6"/>
    <x v="0"/>
    <d v="2024-12-27T00:00:00"/>
    <d v="1899-12-30T12:15:52"/>
    <d v="2024-12-27T00:00:00"/>
    <d v="1899-12-30T12:16:07"/>
    <d v="2024-12-27T00:00:00"/>
    <d v="1899-12-30T12:16:12"/>
    <x v="160"/>
    <x v="19"/>
    <s v="1327140807"/>
    <s v="EXW"/>
    <d v="1899-12-30T00:00:20"/>
    <x v="2154"/>
    <d v="1899-12-30T00:00:15"/>
    <s v="Ensacado"/>
    <s v="E002"/>
    <x v="1"/>
    <d v="1899-12-30T00:00:20"/>
    <d v="1899-12-30T00:00:05"/>
    <x v="6"/>
    <x v="0"/>
    <x v="0"/>
    <x v="2"/>
    <n v="1"/>
    <n v="0"/>
    <x v="1"/>
    <x v="2"/>
    <x v="0"/>
    <n v="1"/>
    <x v="2"/>
    <x v="1"/>
    <d v="1899-12-30T00:00:15"/>
    <d v="1899-12-30T00:00:15"/>
    <x v="0"/>
    <m/>
    <m/>
    <d v="1899-12-30T00:00:00"/>
    <d v="1899-12-30T00:00:20"/>
    <n v="6"/>
    <d v="1899-12-30T00:00:15"/>
    <n v="0.33333333333120052"/>
    <x v="5"/>
    <x v="1"/>
  </r>
  <r>
    <x v="5"/>
    <s v=""/>
    <x v="0"/>
    <x v="852"/>
    <s v="PAE60FZ"/>
    <d v="2024-12-27T00:00:00"/>
    <x v="1"/>
    <s v="2906"/>
    <x v="21"/>
    <s v="PA"/>
    <x v="6"/>
    <x v="0"/>
    <d v="2024-12-27T00:00:00"/>
    <d v="1899-12-30T12:52:12"/>
    <d v="2024-12-27T00:00:00"/>
    <d v="1899-12-30T12:52:28"/>
    <d v="2024-12-27T00:00:00"/>
    <d v="1899-12-30T12:52:36"/>
    <x v="171"/>
    <x v="19"/>
    <s v="1327140808"/>
    <s v="EXW"/>
    <d v="1899-12-30T00:00:24"/>
    <x v="2047"/>
    <d v="1899-12-30T00:00:16"/>
    <s v="Ensacado"/>
    <s v="E002"/>
    <x v="1"/>
    <d v="1899-12-30T00:00:24"/>
    <d v="1899-12-30T00:00:08"/>
    <x v="6"/>
    <x v="0"/>
    <x v="0"/>
    <x v="2"/>
    <n v="1"/>
    <n v="0"/>
    <x v="1"/>
    <x v="2"/>
    <x v="0"/>
    <n v="1"/>
    <x v="2"/>
    <x v="1"/>
    <d v="1899-12-30T00:00:16"/>
    <d v="1899-12-30T00:00:16"/>
    <x v="0"/>
    <m/>
    <m/>
    <d v="1899-12-30T00:00:00"/>
    <d v="1899-12-30T00:00:24"/>
    <n v="6"/>
    <d v="1899-12-30T00:00:16"/>
    <n v="0.40000000000325997"/>
    <x v="5"/>
    <x v="1"/>
  </r>
  <r>
    <x v="5"/>
    <s v=""/>
    <x v="0"/>
    <x v="745"/>
    <m/>
    <d v="2024-12-27T00:00:00"/>
    <x v="1"/>
    <s v="2906"/>
    <x v="21"/>
    <s v="PA"/>
    <x v="6"/>
    <x v="0"/>
    <d v="2024-12-27T00:00:00"/>
    <d v="1899-12-30T12:55:30"/>
    <d v="2024-12-27T00:00:00"/>
    <d v="1899-12-30T12:22:01"/>
    <d v="2024-12-27T00:00:00"/>
    <d v="1899-12-30T12:56:13"/>
    <x v="149"/>
    <x v="19"/>
    <s v="1327140809"/>
    <s v="EXW"/>
    <d v="1899-12-30T01:07:41"/>
    <x v="641"/>
    <d v="1899-12-30T00:33:29"/>
    <s v="Ensacado"/>
    <s v="E002"/>
    <x v="1"/>
    <d v="1899-12-30T00:00:43"/>
    <d v="1899-12-30T00:34:12"/>
    <x v="6"/>
    <x v="0"/>
    <x v="0"/>
    <x v="2"/>
    <n v="1"/>
    <n v="0"/>
    <x v="1"/>
    <x v="2"/>
    <x v="0"/>
    <n v="1"/>
    <x v="2"/>
    <x v="1"/>
    <d v="1899-12-30T00:33:29"/>
    <d v="1899-12-30T00:33:29"/>
    <x v="1"/>
    <m/>
    <m/>
    <d v="1899-12-30T00:00:00"/>
    <d v="1899-12-30T00:00:43"/>
    <n v="6"/>
    <n v="-2.3252314814820041E-2"/>
    <n v="0.71666666665921142"/>
    <x v="5"/>
    <x v="1"/>
  </r>
  <r>
    <x v="5"/>
    <s v="2024002284"/>
    <x v="0"/>
    <x v="743"/>
    <s v="E5117MNH"/>
    <d v="2024-12-27T00:00:00"/>
    <x v="1"/>
    <s v="55"/>
    <x v="19"/>
    <s v="S2"/>
    <x v="5"/>
    <x v="0"/>
    <d v="2024-12-27T00:00:00"/>
    <d v="1899-12-30T12:40:19"/>
    <d v="2024-12-27T00:00:00"/>
    <d v="1899-12-30T12:45:49"/>
    <d v="2024-12-27T00:00:00"/>
    <d v="1899-12-30T12:59:02"/>
    <x v="0"/>
    <x v="0"/>
    <s v="1327140810"/>
    <s v="FBO"/>
    <d v="1899-12-30T00:18:43"/>
    <x v="2421"/>
    <d v="1899-12-30T00:05:30"/>
    <s v="Granel"/>
    <s v="E001"/>
    <x v="2"/>
    <d v="1899-12-30T00:18:43"/>
    <d v="1899-12-30T00:13:13"/>
    <x v="6"/>
    <x v="0"/>
    <x v="0"/>
    <x v="1"/>
    <n v="0"/>
    <n v="0"/>
    <x v="0"/>
    <x v="1"/>
    <x v="0"/>
    <n v="0"/>
    <x v="2"/>
    <x v="1"/>
    <d v="1899-12-30T00:05:30"/>
    <d v="1899-12-30T00:05:30"/>
    <x v="0"/>
    <m/>
    <m/>
    <d v="1899-12-30T00:00:00"/>
    <d v="1899-12-30T00:18:43"/>
    <n v="6"/>
    <d v="1899-12-30T00:05:30"/>
    <n v="18.716666666659307"/>
    <x v="5"/>
    <x v="1"/>
  </r>
  <r>
    <x v="5"/>
    <s v="2024002285"/>
    <x v="0"/>
    <x v="742"/>
    <s v="E8184JKX"/>
    <d v="2024-12-27T00:00:00"/>
    <x v="1"/>
    <s v="55"/>
    <x v="19"/>
    <s v="S2"/>
    <x v="5"/>
    <x v="0"/>
    <d v="2024-12-27T00:00:00"/>
    <d v="1899-12-30T14:55:47"/>
    <d v="2024-12-27T00:00:00"/>
    <d v="1899-12-30T15:08:18"/>
    <d v="2024-12-27T00:00:00"/>
    <d v="1899-12-30T15:24:13"/>
    <x v="0"/>
    <x v="0"/>
    <s v="1327140811"/>
    <s v="FBO"/>
    <d v="1899-12-30T00:28:26"/>
    <x v="2422"/>
    <d v="1899-12-30T00:12:31"/>
    <s v="Granel"/>
    <s v="E001"/>
    <x v="2"/>
    <d v="1899-12-30T00:28:26"/>
    <d v="1899-12-30T00:15:55"/>
    <x v="7"/>
    <x v="0"/>
    <x v="0"/>
    <x v="1"/>
    <n v="0"/>
    <n v="0"/>
    <x v="0"/>
    <x v="1"/>
    <x v="0"/>
    <n v="0"/>
    <x v="2"/>
    <x v="1"/>
    <d v="1899-12-30T00:12:31"/>
    <d v="1899-12-30T00:12:31"/>
    <x v="0"/>
    <m/>
    <m/>
    <d v="1899-12-30T00:00:00"/>
    <d v="1899-12-30T00:28:26"/>
    <n v="6"/>
    <d v="1899-12-30T00:12:31"/>
    <n v="28.433333333332875"/>
    <x v="6"/>
    <x v="1"/>
  </r>
  <r>
    <x v="5"/>
    <s v=""/>
    <x v="0"/>
    <x v="856"/>
    <s v="PAX14LC"/>
    <d v="2024-12-27T00:00:00"/>
    <x v="1"/>
    <s v="2906"/>
    <x v="21"/>
    <s v="PA"/>
    <x v="6"/>
    <x v="0"/>
    <d v="2024-12-27T00:00:00"/>
    <d v="1899-12-30T15:32:27"/>
    <d v="2024-12-27T00:00:00"/>
    <d v="1899-12-30T18:22:01"/>
    <d v="2024-12-27T00:00:00"/>
    <d v="1899-12-30T15:32:51"/>
    <x v="173"/>
    <x v="19"/>
    <s v="1327140812"/>
    <s v="EXW"/>
    <d v="1899-12-30T05:38:44"/>
    <x v="2423"/>
    <d v="1899-12-30T02:49:34"/>
    <s v="Ensacado"/>
    <s v="E002"/>
    <x v="1"/>
    <d v="1899-12-30T00:00:24"/>
    <n v="-0.11747685185184997"/>
    <x v="14"/>
    <x v="0"/>
    <x v="0"/>
    <x v="2"/>
    <n v="1"/>
    <n v="0"/>
    <x v="1"/>
    <x v="2"/>
    <x v="0"/>
    <n v="1"/>
    <x v="2"/>
    <x v="1"/>
    <d v="1899-12-30T02:49:34"/>
    <d v="1899-12-30T01:51:34"/>
    <x v="1"/>
    <m/>
    <m/>
    <d v="1899-12-30T00:00:00"/>
    <d v="1899-12-30T00:00:24"/>
    <n v="6"/>
    <d v="1899-12-30T02:49:34"/>
    <n v="0.40000000000325997"/>
    <x v="6"/>
    <x v="1"/>
  </r>
  <r>
    <x v="5"/>
    <s v=""/>
    <x v="0"/>
    <x v="747"/>
    <m/>
    <d v="2024-12-27T00:00:00"/>
    <x v="1"/>
    <s v="2906"/>
    <x v="21"/>
    <s v="PA"/>
    <x v="6"/>
    <x v="0"/>
    <d v="2024-12-27T00:00:00"/>
    <d v="1899-12-30T16:03:48"/>
    <d v="2024-12-27T00:00:00"/>
    <d v="1899-12-30T16:04:13"/>
    <d v="2024-12-27T00:00:00"/>
    <d v="1899-12-30T16:04:21"/>
    <x v="150"/>
    <x v="19"/>
    <s v="1327140813"/>
    <s v="EXW"/>
    <d v="1899-12-30T00:00:33"/>
    <x v="2047"/>
    <d v="1899-12-30T00:00:25"/>
    <s v="Ensacado"/>
    <s v="E002"/>
    <x v="1"/>
    <d v="1899-12-30T00:00:33"/>
    <d v="1899-12-30T00:00:08"/>
    <x v="10"/>
    <x v="0"/>
    <x v="0"/>
    <x v="2"/>
    <n v="1"/>
    <n v="0"/>
    <x v="1"/>
    <x v="2"/>
    <x v="0"/>
    <n v="1"/>
    <x v="2"/>
    <x v="1"/>
    <d v="1899-12-30T00:00:25"/>
    <d v="1899-12-30T00:00:25"/>
    <x v="0"/>
    <m/>
    <m/>
    <d v="1899-12-30T00:00:00"/>
    <d v="1899-12-30T00:00:33"/>
    <n v="6"/>
    <d v="1899-12-30T00:00:25"/>
    <n v="0.54999999999353122"/>
    <x v="9"/>
    <x v="1"/>
  </r>
  <r>
    <x v="5"/>
    <s v=""/>
    <x v="0"/>
    <x v="852"/>
    <s v="PAE60FZ"/>
    <d v="2024-12-27T00:00:00"/>
    <x v="1"/>
    <s v="2906"/>
    <x v="21"/>
    <s v="PA"/>
    <x v="6"/>
    <x v="0"/>
    <d v="2024-12-27T00:00:00"/>
    <d v="1899-12-30T16:06:27"/>
    <d v="2024-12-27T00:00:00"/>
    <d v="1899-12-30T18:22:01"/>
    <d v="2024-12-27T00:00:00"/>
    <d v="1899-12-30T16:06:51"/>
    <x v="173"/>
    <x v="19"/>
    <s v="1327140814"/>
    <s v="EXW"/>
    <d v="1899-12-30T04:30:44"/>
    <x v="2069"/>
    <d v="1899-12-30T02:15:34"/>
    <s v="Ensacado"/>
    <s v="E002"/>
    <x v="1"/>
    <d v="1899-12-30T00:00:24"/>
    <n v="-9.3865740740739945E-2"/>
    <x v="10"/>
    <x v="0"/>
    <x v="0"/>
    <x v="2"/>
    <n v="1"/>
    <n v="0"/>
    <x v="1"/>
    <x v="2"/>
    <x v="0"/>
    <n v="1"/>
    <x v="2"/>
    <x v="1"/>
    <d v="1899-12-30T02:15:34"/>
    <d v="1899-12-30T01:17:34"/>
    <x v="1"/>
    <m/>
    <m/>
    <d v="1899-12-30T00:00:00"/>
    <d v="1899-12-30T00:00:24"/>
    <n v="6"/>
    <d v="1899-12-30T02:15:34"/>
    <n v="0.40000000000325997"/>
    <x v="9"/>
    <x v="1"/>
  </r>
  <r>
    <x v="5"/>
    <s v="2024002286"/>
    <x v="0"/>
    <x v="743"/>
    <s v="E5117MNH"/>
    <d v="2024-12-27T00:00:00"/>
    <x v="1"/>
    <s v="55"/>
    <x v="19"/>
    <s v="S2"/>
    <x v="5"/>
    <x v="0"/>
    <d v="2024-12-27T00:00:00"/>
    <d v="1899-12-30T15:25:03"/>
    <d v="2024-12-27T00:00:00"/>
    <d v="1899-12-30T16:07:07"/>
    <d v="2024-12-27T00:00:00"/>
    <d v="1899-12-30T16:18:07"/>
    <x v="0"/>
    <x v="0"/>
    <s v="1327140815"/>
    <s v="FBO"/>
    <d v="1899-12-30T00:53:04"/>
    <x v="2424"/>
    <d v="1899-12-30T00:42:04"/>
    <s v="Granel"/>
    <s v="E001"/>
    <x v="2"/>
    <d v="1899-12-30T00:53:04"/>
    <d v="1899-12-30T00:11:00"/>
    <x v="14"/>
    <x v="0"/>
    <x v="0"/>
    <x v="1"/>
    <n v="0"/>
    <n v="0"/>
    <x v="0"/>
    <x v="1"/>
    <x v="0"/>
    <n v="0"/>
    <x v="2"/>
    <x v="0"/>
    <d v="1899-12-30T00:42:04"/>
    <d v="1899-12-30T00:42:04"/>
    <x v="0"/>
    <m/>
    <m/>
    <d v="1899-12-30T00:00:00"/>
    <d v="1899-12-30T00:53:04"/>
    <n v="6"/>
    <d v="1899-12-30T00:42:04"/>
    <n v="53.066666666678422"/>
    <x v="9"/>
    <x v="0"/>
  </r>
  <r>
    <x v="5"/>
    <s v=""/>
    <x v="0"/>
    <x v="755"/>
    <m/>
    <d v="2024-12-27T00:00:00"/>
    <x v="1"/>
    <s v="2906"/>
    <x v="21"/>
    <s v="PA"/>
    <x v="6"/>
    <x v="0"/>
    <d v="2024-12-27T00:00:00"/>
    <d v="1899-12-30T16:22:41"/>
    <d v="2024-12-27T00:00:00"/>
    <d v="1899-12-30T19:07:59"/>
    <d v="2024-12-27T00:00:00"/>
    <d v="1899-12-30T16:23:26"/>
    <x v="156"/>
    <x v="19"/>
    <s v="1327140816"/>
    <s v="EXW"/>
    <d v="1899-12-30T05:29:51"/>
    <x v="2425"/>
    <d v="1899-12-30T02:45:18"/>
    <s v="Ensacado"/>
    <s v="E002"/>
    <x v="1"/>
    <d v="1899-12-30T00:00:45"/>
    <n v="-0.11427083333333998"/>
    <x v="10"/>
    <x v="0"/>
    <x v="0"/>
    <x v="2"/>
    <n v="1"/>
    <n v="0"/>
    <x v="1"/>
    <x v="2"/>
    <x v="0"/>
    <n v="1"/>
    <x v="2"/>
    <x v="1"/>
    <d v="1899-12-30T02:45:18"/>
    <d v="1899-12-30T01:47:18"/>
    <x v="1"/>
    <m/>
    <m/>
    <d v="1899-12-30T00:00:00"/>
    <d v="1899-12-30T00:00:45"/>
    <n v="6"/>
    <d v="1899-12-30T02:45:18"/>
    <n v="0.74999999999532108"/>
    <x v="9"/>
    <x v="1"/>
  </r>
  <r>
    <x v="5"/>
    <s v=""/>
    <x v="0"/>
    <x v="847"/>
    <s v="P58NA84"/>
    <d v="2024-12-27T00:00:00"/>
    <x v="1"/>
    <s v="2906"/>
    <x v="21"/>
    <s v="PA"/>
    <x v="6"/>
    <x v="0"/>
    <d v="2024-12-27T00:00:00"/>
    <d v="1899-12-30T16:29:24"/>
    <d v="2024-12-27T00:00:00"/>
    <d v="1899-12-30T18:22:01"/>
    <d v="2024-12-27T00:00:00"/>
    <d v="1899-12-30T16:29:45"/>
    <x v="173"/>
    <x v="19"/>
    <s v="1327140817"/>
    <s v="EXW"/>
    <d v="1899-12-30T03:44:53"/>
    <x v="2426"/>
    <d v="1899-12-30T01:52:37"/>
    <s v="Ensacado"/>
    <s v="E002"/>
    <x v="1"/>
    <d v="1899-12-30T00:00:21"/>
    <n v="-7.7962962962960014E-2"/>
    <x v="10"/>
    <x v="0"/>
    <x v="0"/>
    <x v="2"/>
    <n v="1"/>
    <n v="0"/>
    <x v="1"/>
    <x v="2"/>
    <x v="0"/>
    <n v="1"/>
    <x v="2"/>
    <x v="1"/>
    <d v="1899-12-30T01:52:37"/>
    <d v="1899-12-30T00:54:37"/>
    <x v="1"/>
    <m/>
    <m/>
    <d v="1899-12-30T00:00:00"/>
    <d v="1899-12-30T00:00:21"/>
    <n v="6"/>
    <d v="1899-12-30T01:52:37"/>
    <n v="0.35000000000628972"/>
    <x v="9"/>
    <x v="1"/>
  </r>
  <r>
    <x v="5"/>
    <s v=""/>
    <x v="0"/>
    <x v="861"/>
    <m/>
    <d v="2024-12-27T00:00:00"/>
    <x v="1"/>
    <s v="2906"/>
    <x v="21"/>
    <s v="PA"/>
    <x v="6"/>
    <x v="0"/>
    <d v="2024-12-27T00:00:00"/>
    <d v="1899-12-30T17:08:50"/>
    <d v="2024-12-27T00:00:00"/>
    <d v="1899-12-30T19:24:00"/>
    <d v="2024-12-27T00:00:00"/>
    <d v="1899-12-30T17:10:06"/>
    <x v="178"/>
    <x v="19"/>
    <s v="1327140818"/>
    <s v="EXW"/>
    <d v="1899-12-30T04:29:04"/>
    <x v="2427"/>
    <d v="1899-12-30T02:15:10"/>
    <s v="Ensacado"/>
    <s v="E002"/>
    <x v="1"/>
    <d v="1899-12-30T00:01:16"/>
    <n v="-9.2986111111109992E-2"/>
    <x v="8"/>
    <x v="0"/>
    <x v="0"/>
    <x v="2"/>
    <n v="1"/>
    <n v="0"/>
    <x v="1"/>
    <x v="2"/>
    <x v="0"/>
    <n v="1"/>
    <x v="2"/>
    <x v="1"/>
    <d v="1899-12-30T02:15:10"/>
    <d v="1899-12-30T01:17:10"/>
    <x v="1"/>
    <m/>
    <m/>
    <d v="1899-12-30T00:00:00"/>
    <d v="1899-12-30T00:01:16"/>
    <n v="6"/>
    <d v="1899-12-30T02:15:10"/>
    <n v="1.266666666667291"/>
    <x v="10"/>
    <x v="1"/>
  </r>
  <r>
    <x v="5"/>
    <s v="2024002287"/>
    <x v="0"/>
    <x v="742"/>
    <s v="E8184JKX"/>
    <d v="2024-12-27T00:00:00"/>
    <x v="1"/>
    <s v="55"/>
    <x v="19"/>
    <s v="S2"/>
    <x v="5"/>
    <x v="0"/>
    <d v="2024-12-27T00:00:00"/>
    <d v="1899-12-30T16:18:21"/>
    <d v="2024-12-27T00:00:00"/>
    <d v="1899-12-30T16:23:35"/>
    <d v="2024-12-27T00:00:00"/>
    <d v="1899-12-30T17:10:46"/>
    <x v="0"/>
    <x v="0"/>
    <s v="1327140819"/>
    <s v="FBO"/>
    <d v="1899-12-30T00:52:25"/>
    <x v="914"/>
    <d v="1899-12-30T00:05:14"/>
    <s v="Granel"/>
    <s v="E001"/>
    <x v="2"/>
    <d v="1899-12-30T00:52:25"/>
    <d v="1899-12-30T00:47:11"/>
    <x v="10"/>
    <x v="0"/>
    <x v="0"/>
    <x v="1"/>
    <n v="0"/>
    <n v="0"/>
    <x v="0"/>
    <x v="1"/>
    <x v="0"/>
    <n v="0"/>
    <x v="2"/>
    <x v="0"/>
    <d v="1899-12-30T00:05:14"/>
    <d v="1899-12-30T00:05:14"/>
    <x v="0"/>
    <m/>
    <m/>
    <d v="1899-12-30T00:00:00"/>
    <d v="1899-12-30T00:52:25"/>
    <n v="6"/>
    <d v="1899-12-30T00:05:14"/>
    <n v="52.416666666676882"/>
    <x v="10"/>
    <x v="0"/>
  </r>
  <r>
    <x v="5"/>
    <s v=""/>
    <x v="0"/>
    <x v="853"/>
    <s v="P02TP26"/>
    <d v="2024-12-30T00:00:00"/>
    <x v="1"/>
    <s v="3320"/>
    <x v="20"/>
    <s v="PA"/>
    <x v="6"/>
    <x v="0"/>
    <d v="2024-12-30T00:00:00"/>
    <d v="1899-12-30T08:35:30"/>
    <d v="2024-12-30T00:00:00"/>
    <d v="1899-12-30T08:35:54"/>
    <d v="2024-12-30T00:00:00"/>
    <d v="1899-12-30T08:36:05"/>
    <x v="172"/>
    <x v="19"/>
    <s v="1327140820"/>
    <s v="EXW"/>
    <d v="1899-12-30T00:00:35"/>
    <x v="2381"/>
    <d v="1899-12-30T00:00:24"/>
    <s v="Ensacado"/>
    <s v="E002"/>
    <x v="1"/>
    <d v="1899-12-30T00:00:35"/>
    <d v="1899-12-30T00:00:11"/>
    <x v="2"/>
    <x v="1"/>
    <x v="1"/>
    <x v="2"/>
    <n v="1"/>
    <n v="0"/>
    <x v="1"/>
    <x v="2"/>
    <x v="0"/>
    <n v="1"/>
    <x v="2"/>
    <x v="1"/>
    <d v="1899-12-30T00:00:24"/>
    <d v="1899-12-30T00:00:24"/>
    <x v="0"/>
    <m/>
    <m/>
    <d v="1899-12-30T00:00:00"/>
    <d v="1899-12-30T00:00:35"/>
    <n v="2"/>
    <d v="1899-12-30T00:00:24"/>
    <n v="0.58333333332956094"/>
    <x v="1"/>
    <x v="1"/>
  </r>
  <r>
    <x v="5"/>
    <s v=""/>
    <x v="0"/>
    <x v="867"/>
    <m/>
    <d v="2024-12-30T00:00:00"/>
    <x v="1"/>
    <s v="2906"/>
    <x v="21"/>
    <s v="PA"/>
    <x v="6"/>
    <x v="0"/>
    <d v="2024-12-30T00:00:00"/>
    <d v="1899-12-30T08:49:57"/>
    <d v="2024-12-30T00:00:00"/>
    <d v="1899-12-30T19:15:00"/>
    <d v="2024-12-30T00:00:00"/>
    <d v="1899-12-30T08:50:56"/>
    <x v="164"/>
    <x v="19"/>
    <s v="1327140821"/>
    <s v="EXW"/>
    <d v="1899-12-30T20:49:07"/>
    <x v="2428"/>
    <d v="1899-12-30T10:25:03"/>
    <s v="Ensacado"/>
    <s v="E002"/>
    <x v="1"/>
    <d v="1899-12-30T00:00:59"/>
    <n v="-0.43337962962963006"/>
    <x v="2"/>
    <x v="1"/>
    <x v="1"/>
    <x v="2"/>
    <n v="1"/>
    <n v="0"/>
    <x v="1"/>
    <x v="2"/>
    <x v="0"/>
    <n v="1"/>
    <x v="2"/>
    <x v="1"/>
    <d v="1899-12-30T10:25:03"/>
    <d v="1899-12-30T09:27:03"/>
    <x v="1"/>
    <m/>
    <m/>
    <d v="1899-12-30T00:00:00"/>
    <d v="1899-12-30T00:00:59"/>
    <n v="2"/>
    <d v="1899-12-30T10:25:03"/>
    <n v="0.98333333333274098"/>
    <x v="1"/>
    <x v="1"/>
  </r>
  <r>
    <x v="5"/>
    <s v=""/>
    <x v="0"/>
    <x v="862"/>
    <s v="PAB01ED"/>
    <d v="2024-12-30T00:00:00"/>
    <x v="1"/>
    <s v="3320"/>
    <x v="20"/>
    <s v="PA"/>
    <x v="6"/>
    <x v="0"/>
    <d v="2024-12-30T00:00:00"/>
    <d v="1899-12-30T08:39:55"/>
    <d v="2024-12-30T00:00:00"/>
    <d v="1899-12-30T08:52:12"/>
    <d v="2024-12-30T00:00:00"/>
    <d v="1899-12-30T08:52:48"/>
    <x v="172"/>
    <x v="19"/>
    <s v="1327140822"/>
    <s v="EXW"/>
    <d v="1899-12-30T00:12:53"/>
    <x v="1807"/>
    <d v="1899-12-30T00:12:17"/>
    <s v="Ensacado"/>
    <s v="E002"/>
    <x v="1"/>
    <d v="1899-12-30T00:12:53"/>
    <d v="1899-12-30T00:00:36"/>
    <x v="2"/>
    <x v="1"/>
    <x v="1"/>
    <x v="2"/>
    <n v="0"/>
    <n v="0"/>
    <x v="0"/>
    <x v="2"/>
    <x v="0"/>
    <n v="0"/>
    <x v="2"/>
    <x v="1"/>
    <d v="1899-12-30T00:12:17"/>
    <d v="1899-12-30T00:12:17"/>
    <x v="0"/>
    <m/>
    <m/>
    <d v="1899-12-30T00:00:00"/>
    <d v="1899-12-30T00:12:53"/>
    <n v="2"/>
    <d v="1899-12-30T00:12:17"/>
    <n v="12.883333333334361"/>
    <x v="1"/>
    <x v="1"/>
  </r>
  <r>
    <x v="5"/>
    <s v=""/>
    <x v="0"/>
    <x v="850"/>
    <s v="P24TM53"/>
    <d v="2024-12-30T00:00:00"/>
    <x v="1"/>
    <s v="2906"/>
    <x v="21"/>
    <s v="PA"/>
    <x v="6"/>
    <x v="0"/>
    <d v="2024-12-30T00:00:00"/>
    <d v="1899-12-30T08:45:24"/>
    <d v="2024-12-30T00:00:00"/>
    <d v="1899-12-30T18:22:01"/>
    <d v="2024-12-30T00:00:00"/>
    <d v="1899-12-30T08:54:23"/>
    <x v="173"/>
    <x v="19"/>
    <s v="1327140823"/>
    <s v="EXW"/>
    <d v="1899-12-30T19:04:15"/>
    <x v="2429"/>
    <d v="1899-12-30T09:36:37"/>
    <s v="Ensacado"/>
    <s v="E002"/>
    <x v="1"/>
    <d v="1899-12-30T00:08:59"/>
    <n v="-0.39418981481480997"/>
    <x v="2"/>
    <x v="1"/>
    <x v="1"/>
    <x v="2"/>
    <n v="1"/>
    <n v="0"/>
    <x v="1"/>
    <x v="2"/>
    <x v="0"/>
    <n v="1"/>
    <x v="2"/>
    <x v="1"/>
    <d v="1899-12-30T09:36:37"/>
    <d v="1899-12-30T08:38:37"/>
    <x v="1"/>
    <m/>
    <m/>
    <d v="1899-12-30T00:00:00"/>
    <d v="1899-12-30T00:08:59"/>
    <n v="2"/>
    <d v="1899-12-30T09:36:37"/>
    <n v="8.9833333333391874"/>
    <x v="1"/>
    <x v="1"/>
  </r>
  <r>
    <x v="5"/>
    <s v=""/>
    <x v="0"/>
    <x v="856"/>
    <s v="PAX14LC"/>
    <d v="2024-12-30T00:00:00"/>
    <x v="1"/>
    <s v="2906"/>
    <x v="21"/>
    <s v="PA"/>
    <x v="6"/>
    <x v="0"/>
    <d v="2024-12-30T00:00:00"/>
    <d v="1899-12-30T08:57:39"/>
    <d v="2024-12-30T00:00:00"/>
    <d v="1899-12-30T18:22:01"/>
    <d v="2024-12-30T00:00:00"/>
    <d v="1899-12-30T08:58:00"/>
    <x v="173"/>
    <x v="19"/>
    <s v="1327140824"/>
    <s v="EXW"/>
    <d v="1899-12-30T18:48:23"/>
    <x v="2430"/>
    <d v="1899-12-30T09:24:22"/>
    <s v="Ensacado"/>
    <s v="E002"/>
    <x v="1"/>
    <d v="1899-12-30T00:00:21"/>
    <n v="-0.39167824074073998"/>
    <x v="2"/>
    <x v="1"/>
    <x v="1"/>
    <x v="2"/>
    <n v="1"/>
    <n v="0"/>
    <x v="1"/>
    <x v="2"/>
    <x v="0"/>
    <n v="1"/>
    <x v="2"/>
    <x v="1"/>
    <d v="1899-12-30T09:24:22"/>
    <d v="1899-12-30T08:26:22"/>
    <x v="1"/>
    <m/>
    <m/>
    <d v="1899-12-30T00:00:00"/>
    <d v="1899-12-30T00:00:21"/>
    <n v="2"/>
    <d v="1899-12-30T09:24:22"/>
    <n v="0.34999999999198117"/>
    <x v="1"/>
    <x v="1"/>
  </r>
  <r>
    <x v="5"/>
    <s v="2024002289"/>
    <x v="0"/>
    <x v="742"/>
    <s v="E8184JKX"/>
    <d v="2024-12-30T00:00:00"/>
    <x v="1"/>
    <s v="55"/>
    <x v="19"/>
    <s v="S2"/>
    <x v="5"/>
    <x v="0"/>
    <d v="2024-12-30T00:00:00"/>
    <d v="1899-12-30T08:30:07"/>
    <d v="2024-12-30T00:00:00"/>
    <d v="1899-12-30T08:45:46"/>
    <d v="2024-12-30T00:00:00"/>
    <d v="1899-12-30T08:57:12"/>
    <x v="0"/>
    <x v="0"/>
    <s v="1327140826"/>
    <s v="FBO"/>
    <d v="1899-12-30T00:27:05"/>
    <x v="2431"/>
    <d v="1899-12-30T00:15:39"/>
    <s v="Granel"/>
    <s v="E001"/>
    <x v="2"/>
    <d v="1899-12-30T00:27:05"/>
    <d v="1899-12-30T00:11:26"/>
    <x v="2"/>
    <x v="1"/>
    <x v="1"/>
    <x v="1"/>
    <n v="0"/>
    <n v="0"/>
    <x v="0"/>
    <x v="1"/>
    <x v="0"/>
    <n v="0"/>
    <x v="2"/>
    <x v="1"/>
    <d v="1899-12-30T00:15:39"/>
    <d v="1899-12-30T00:15:39"/>
    <x v="0"/>
    <m/>
    <m/>
    <d v="1899-12-30T00:00:00"/>
    <d v="1899-12-30T00:27:05"/>
    <n v="2"/>
    <d v="1899-12-30T00:15:39"/>
    <n v="27.083333333332824"/>
    <x v="1"/>
    <x v="1"/>
  </r>
  <r>
    <x v="5"/>
    <s v=""/>
    <x v="0"/>
    <x v="769"/>
    <s v="E6042FSC"/>
    <d v="2024-12-30T00:00:00"/>
    <x v="1"/>
    <s v="2906"/>
    <x v="21"/>
    <s v="PA"/>
    <x v="6"/>
    <x v="0"/>
    <d v="2024-12-30T00:00:00"/>
    <d v="1899-12-30T09:05:38"/>
    <d v="2024-12-30T00:00:00"/>
    <d v="1899-12-30T12:22:01"/>
    <d v="2024-12-30T00:00:00"/>
    <d v="1899-12-30T09:06:20"/>
    <x v="149"/>
    <x v="19"/>
    <s v="1327140827"/>
    <s v="EXW"/>
    <d v="1899-12-30T06:32:04"/>
    <x v="2432"/>
    <d v="1899-12-30T03:16:23"/>
    <s v="Ensacado"/>
    <s v="E002"/>
    <x v="1"/>
    <d v="1899-12-30T00:00:42"/>
    <n v="-0.1358912037037"/>
    <x v="3"/>
    <x v="1"/>
    <x v="1"/>
    <x v="2"/>
    <n v="1"/>
    <n v="0"/>
    <x v="1"/>
    <x v="2"/>
    <x v="0"/>
    <n v="1"/>
    <x v="2"/>
    <x v="1"/>
    <d v="1899-12-30T03:16:23"/>
    <d v="1899-12-30T02:18:23"/>
    <x v="1"/>
    <m/>
    <m/>
    <d v="1899-12-30T00:00:00"/>
    <d v="1899-12-30T00:00:42"/>
    <n v="2"/>
    <d v="1899-12-30T03:16:23"/>
    <n v="0.69999999999835083"/>
    <x v="2"/>
    <x v="1"/>
  </r>
  <r>
    <x v="5"/>
    <s v=""/>
    <x v="0"/>
    <x v="769"/>
    <s v="E6042FSC"/>
    <d v="2024-12-30T00:00:00"/>
    <x v="1"/>
    <s v="3320"/>
    <x v="20"/>
    <s v="PA"/>
    <x v="6"/>
    <x v="0"/>
    <d v="2024-12-30T00:00:00"/>
    <d v="1899-12-30T09:07:35"/>
    <d v="2024-12-30T00:00:00"/>
    <d v="1899-12-30T10:22:01"/>
    <d v="2024-12-30T00:00:00"/>
    <d v="1899-12-30T09:08:22"/>
    <x v="149"/>
    <x v="19"/>
    <s v="1327140828"/>
    <s v="EXW"/>
    <d v="1899-12-30T02:28:05"/>
    <x v="2433"/>
    <d v="1899-12-30T01:14:26"/>
    <s v="Ensacado"/>
    <s v="E002"/>
    <x v="1"/>
    <d v="1899-12-30T00:00:47"/>
    <n v="-5.1145833333330004E-2"/>
    <x v="3"/>
    <x v="1"/>
    <x v="1"/>
    <x v="2"/>
    <n v="1"/>
    <n v="0"/>
    <x v="1"/>
    <x v="2"/>
    <x v="0"/>
    <n v="1"/>
    <x v="2"/>
    <x v="1"/>
    <d v="1899-12-30T01:14:26"/>
    <d v="1899-12-30T00:16:26"/>
    <x v="1"/>
    <m/>
    <m/>
    <d v="1899-12-30T00:00:00"/>
    <d v="1899-12-30T00:00:47"/>
    <n v="2"/>
    <d v="1899-12-30T01:14:26"/>
    <n v="0.78333333334557942"/>
    <x v="2"/>
    <x v="1"/>
  </r>
  <r>
    <x v="5"/>
    <s v="2024002290"/>
    <x v="0"/>
    <x v="743"/>
    <s v="E5117MNH"/>
    <d v="2024-12-30T00:00:00"/>
    <x v="1"/>
    <s v="55"/>
    <x v="19"/>
    <s v="S2"/>
    <x v="5"/>
    <x v="0"/>
    <d v="2024-12-30T00:00:00"/>
    <d v="1899-12-30T08:30:34"/>
    <d v="2024-12-30T00:00:00"/>
    <d v="1899-12-30T09:00:12"/>
    <d v="2024-12-30T00:00:00"/>
    <d v="1899-12-30T09:17:57"/>
    <x v="0"/>
    <x v="0"/>
    <s v="1327140829"/>
    <s v="FBO"/>
    <d v="1899-12-30T00:47:23"/>
    <x v="2223"/>
    <d v="1899-12-30T00:29:38"/>
    <s v="Granel"/>
    <s v="E001"/>
    <x v="2"/>
    <d v="1899-12-30T00:47:23"/>
    <d v="1899-12-30T00:17:45"/>
    <x v="2"/>
    <x v="1"/>
    <x v="1"/>
    <x v="1"/>
    <n v="0"/>
    <n v="0"/>
    <x v="0"/>
    <x v="1"/>
    <x v="0"/>
    <n v="0"/>
    <x v="2"/>
    <x v="0"/>
    <d v="1899-12-30T00:29:38"/>
    <d v="1899-12-30T00:29:38"/>
    <x v="0"/>
    <m/>
    <m/>
    <d v="1899-12-30T00:00:00"/>
    <d v="1899-12-30T00:47:23"/>
    <n v="2"/>
    <d v="1899-12-30T00:29:38"/>
    <n v="47.383333333329603"/>
    <x v="2"/>
    <x v="0"/>
  </r>
  <r>
    <x v="5"/>
    <s v=""/>
    <x v="0"/>
    <x v="858"/>
    <s v="P5740HC"/>
    <d v="2024-12-30T00:00:00"/>
    <x v="1"/>
    <s v="3320"/>
    <x v="20"/>
    <s v="PA"/>
    <x v="6"/>
    <x v="0"/>
    <d v="2024-12-30T00:00:00"/>
    <d v="1899-12-30T09:25:27"/>
    <d v="2024-12-30T00:00:00"/>
    <d v="1899-12-30T09:25:44"/>
    <d v="2024-12-30T00:00:00"/>
    <d v="1899-12-30T09:25:53"/>
    <x v="177"/>
    <x v="19"/>
    <s v="1327140830"/>
    <s v="EXW"/>
    <d v="1899-12-30T00:00:26"/>
    <x v="2042"/>
    <d v="1899-12-30T00:00:17"/>
    <s v="Ensacado"/>
    <s v="E002"/>
    <x v="1"/>
    <d v="1899-12-30T00:00:26"/>
    <d v="1899-12-30T00:00:09"/>
    <x v="3"/>
    <x v="1"/>
    <x v="1"/>
    <x v="2"/>
    <n v="1"/>
    <n v="0"/>
    <x v="1"/>
    <x v="2"/>
    <x v="0"/>
    <n v="1"/>
    <x v="2"/>
    <x v="1"/>
    <d v="1899-12-30T00:00:17"/>
    <d v="1899-12-30T00:00:17"/>
    <x v="0"/>
    <m/>
    <m/>
    <d v="1899-12-30T00:00:00"/>
    <d v="1899-12-30T00:00:26"/>
    <n v="2"/>
    <d v="1899-12-30T00:00:17"/>
    <n v="0.43333333333920976"/>
    <x v="2"/>
    <x v="1"/>
  </r>
  <r>
    <x v="5"/>
    <s v=""/>
    <x v="0"/>
    <x v="761"/>
    <m/>
    <d v="2024-12-30T00:00:00"/>
    <x v="1"/>
    <s v="2906"/>
    <x v="21"/>
    <s v="PA"/>
    <x v="6"/>
    <x v="0"/>
    <d v="2024-12-30T00:00:00"/>
    <d v="1899-12-30T09:40:14"/>
    <d v="2024-12-30T00:00:00"/>
    <d v="1899-12-30T09:40:56"/>
    <d v="2024-12-30T00:00:00"/>
    <d v="1899-12-30T09:41:09"/>
    <x v="150"/>
    <x v="19"/>
    <s v="1327140831"/>
    <s v="EXW"/>
    <d v="1899-12-30T00:00:55"/>
    <x v="1937"/>
    <d v="1899-12-30T00:00:42"/>
    <s v="Ensacado"/>
    <s v="E002"/>
    <x v="1"/>
    <d v="1899-12-30T00:00:55"/>
    <d v="1899-12-30T00:00:13"/>
    <x v="3"/>
    <x v="1"/>
    <x v="1"/>
    <x v="2"/>
    <n v="1"/>
    <n v="0"/>
    <x v="1"/>
    <x v="2"/>
    <x v="0"/>
    <n v="1"/>
    <x v="2"/>
    <x v="1"/>
    <d v="1899-12-30T00:00:42"/>
    <d v="1899-12-30T00:00:42"/>
    <x v="0"/>
    <m/>
    <m/>
    <d v="1899-12-30T00:00:00"/>
    <d v="1899-12-30T00:00:55"/>
    <n v="2"/>
    <d v="1899-12-30T00:00:42"/>
    <n v="0.91666666667522989"/>
    <x v="2"/>
    <x v="1"/>
  </r>
  <r>
    <x v="5"/>
    <s v="2024002291"/>
    <x v="0"/>
    <x v="742"/>
    <s v="E8184JKX"/>
    <d v="2024-12-30T00:00:00"/>
    <x v="1"/>
    <s v="55"/>
    <x v="19"/>
    <s v="S2"/>
    <x v="5"/>
    <x v="0"/>
    <d v="2024-12-30T00:00:00"/>
    <d v="1899-12-30T10:54:02"/>
    <d v="2024-12-30T00:00:00"/>
    <d v="1899-12-30T11:03:07"/>
    <d v="2024-12-30T00:00:00"/>
    <d v="1899-12-30T11:17:59"/>
    <x v="0"/>
    <x v="0"/>
    <s v="1327140832"/>
    <s v="FBO"/>
    <d v="1899-12-30T00:23:57"/>
    <x v="1603"/>
    <d v="1899-12-30T00:09:05"/>
    <s v="Granel"/>
    <s v="E001"/>
    <x v="2"/>
    <d v="1899-12-30T00:23:57"/>
    <d v="1899-12-30T00:14:52"/>
    <x v="4"/>
    <x v="1"/>
    <x v="1"/>
    <x v="1"/>
    <n v="0"/>
    <n v="0"/>
    <x v="0"/>
    <x v="1"/>
    <x v="0"/>
    <n v="0"/>
    <x v="2"/>
    <x v="1"/>
    <d v="1899-12-30T00:09:05"/>
    <d v="1899-12-30T00:09:05"/>
    <x v="0"/>
    <m/>
    <m/>
    <d v="1899-12-30T00:00:00"/>
    <d v="1899-12-30T00:23:57"/>
    <n v="2"/>
    <d v="1899-12-30T00:09:05"/>
    <n v="23.950000000007979"/>
    <x v="4"/>
    <x v="1"/>
  </r>
  <r>
    <x v="5"/>
    <s v=""/>
    <x v="0"/>
    <x v="850"/>
    <s v="P24TM53"/>
    <d v="2024-12-30T00:00:00"/>
    <x v="1"/>
    <s v="2906"/>
    <x v="21"/>
    <s v="PA"/>
    <x v="6"/>
    <x v="0"/>
    <d v="2024-12-30T00:00:00"/>
    <d v="1899-12-30T11:48:40"/>
    <d v="2024-12-30T00:00:00"/>
    <d v="1899-12-30T18:22:01"/>
    <d v="2024-12-30T00:00:00"/>
    <d v="1899-12-30T11:49:12"/>
    <x v="173"/>
    <x v="19"/>
    <s v="1327140833"/>
    <s v="EXW"/>
    <d v="1899-12-30T13:06:10"/>
    <x v="2434"/>
    <d v="1899-12-30T06:33:21"/>
    <s v="Ensacado"/>
    <s v="E002"/>
    <x v="1"/>
    <d v="1899-12-30T00:00:32"/>
    <n v="-0.27278935185184999"/>
    <x v="5"/>
    <x v="1"/>
    <x v="1"/>
    <x v="2"/>
    <n v="1"/>
    <n v="0"/>
    <x v="1"/>
    <x v="2"/>
    <x v="0"/>
    <n v="1"/>
    <x v="2"/>
    <x v="1"/>
    <d v="1899-12-30T06:33:21"/>
    <d v="1899-12-30T05:35:21"/>
    <x v="1"/>
    <m/>
    <m/>
    <d v="1899-12-30T00:00:00"/>
    <d v="1899-12-30T00:00:32"/>
    <n v="2"/>
    <d v="1899-12-30T06:33:21"/>
    <n v="0.53333333333275057"/>
    <x v="4"/>
    <x v="1"/>
  </r>
  <r>
    <x v="5"/>
    <s v=""/>
    <x v="0"/>
    <x v="868"/>
    <m/>
    <d v="2024-12-30T00:00:00"/>
    <x v="1"/>
    <s v="2906"/>
    <x v="21"/>
    <s v="PA"/>
    <x v="6"/>
    <x v="0"/>
    <d v="2024-12-30T00:00:00"/>
    <d v="1899-12-30T12:01:23"/>
    <d v="2024-12-30T00:00:00"/>
    <d v="1899-12-30T19:24:00"/>
    <d v="2024-12-30T00:00:00"/>
    <d v="1899-12-30T12:03:45"/>
    <x v="178"/>
    <x v="19"/>
    <s v="1327140834"/>
    <s v="EXW"/>
    <d v="1899-12-30T14:42:52"/>
    <x v="2435"/>
    <d v="1899-12-30T07:22:37"/>
    <s v="Ensacado"/>
    <s v="E002"/>
    <x v="1"/>
    <d v="1899-12-30T00:02:22"/>
    <n v="-0.30572916666666006"/>
    <x v="6"/>
    <x v="1"/>
    <x v="1"/>
    <x v="2"/>
    <n v="1"/>
    <n v="0"/>
    <x v="1"/>
    <x v="2"/>
    <x v="0"/>
    <n v="1"/>
    <x v="2"/>
    <x v="1"/>
    <d v="1899-12-30T07:22:37"/>
    <d v="1899-12-30T06:24:37"/>
    <x v="1"/>
    <m/>
    <m/>
    <d v="1899-12-30T00:00:00"/>
    <d v="1899-12-30T00:02:22"/>
    <n v="2"/>
    <d v="1899-12-30T07:22:37"/>
    <n v="2.3666666666687419"/>
    <x v="5"/>
    <x v="1"/>
  </r>
  <r>
    <x v="5"/>
    <s v=""/>
    <x v="0"/>
    <x v="869"/>
    <m/>
    <d v="2024-12-30T00:00:00"/>
    <x v="1"/>
    <s v="2906"/>
    <x v="21"/>
    <s v="PA"/>
    <x v="6"/>
    <x v="0"/>
    <d v="2024-12-30T00:00:00"/>
    <d v="1899-12-30T12:06:25"/>
    <d v="2024-12-30T00:00:00"/>
    <d v="1899-12-30T12:06:43"/>
    <d v="2024-12-30T00:00:00"/>
    <d v="1899-12-30T12:06:51"/>
    <x v="180"/>
    <x v="19"/>
    <s v="1327140835"/>
    <s v="EXW"/>
    <d v="1899-12-30T00:00:26"/>
    <x v="2047"/>
    <d v="1899-12-30T00:00:18"/>
    <s v="Ensacado"/>
    <s v="E002"/>
    <x v="1"/>
    <d v="1899-12-30T00:00:26"/>
    <d v="1899-12-30T00:00:08"/>
    <x v="6"/>
    <x v="1"/>
    <x v="1"/>
    <x v="2"/>
    <n v="1"/>
    <n v="0"/>
    <x v="1"/>
    <x v="2"/>
    <x v="0"/>
    <n v="1"/>
    <x v="2"/>
    <x v="1"/>
    <d v="1899-12-30T00:00:18"/>
    <d v="1899-12-30T00:00:18"/>
    <x v="0"/>
    <m/>
    <m/>
    <d v="1899-12-30T00:00:00"/>
    <d v="1899-12-30T00:00:26"/>
    <n v="2"/>
    <d v="1899-12-30T00:00:18"/>
    <n v="0.43333333332482127"/>
    <x v="5"/>
    <x v="1"/>
  </r>
  <r>
    <x v="5"/>
    <s v=""/>
    <x v="0"/>
    <x v="762"/>
    <m/>
    <d v="2024-12-30T00:00:00"/>
    <x v="1"/>
    <s v="3320"/>
    <x v="20"/>
    <s v="PA"/>
    <x v="6"/>
    <x v="0"/>
    <d v="2024-12-30T00:00:00"/>
    <d v="1899-12-30T12:19:25"/>
    <d v="2024-12-30T00:00:00"/>
    <d v="1899-12-30T12:20:33"/>
    <d v="2024-12-30T00:00:00"/>
    <d v="1899-12-30T12:20:40"/>
    <x v="158"/>
    <x v="19"/>
    <s v="1327140836"/>
    <s v="EXW"/>
    <d v="1899-12-30T00:01:15"/>
    <x v="2094"/>
    <d v="1899-12-30T00:01:08"/>
    <s v="Ensacado"/>
    <s v="E002"/>
    <x v="1"/>
    <d v="1899-12-30T00:01:15"/>
    <d v="1899-12-30T00:00:07"/>
    <x v="6"/>
    <x v="1"/>
    <x v="1"/>
    <x v="2"/>
    <n v="1"/>
    <n v="0"/>
    <x v="1"/>
    <x v="2"/>
    <x v="0"/>
    <n v="1"/>
    <x v="2"/>
    <x v="1"/>
    <d v="1899-12-30T00:01:08"/>
    <d v="1899-12-30T00:01:08"/>
    <x v="0"/>
    <m/>
    <m/>
    <d v="1899-12-30T00:00:00"/>
    <d v="1899-12-30T00:01:15"/>
    <n v="2"/>
    <d v="1899-12-30T00:01:08"/>
    <n v="1.249999999991882"/>
    <x v="5"/>
    <x v="1"/>
  </r>
  <r>
    <x v="5"/>
    <s v=""/>
    <x v="0"/>
    <x v="761"/>
    <m/>
    <d v="2024-12-30T00:00:00"/>
    <x v="1"/>
    <s v="2906"/>
    <x v="21"/>
    <s v="PA"/>
    <x v="6"/>
    <x v="0"/>
    <d v="2024-12-30T00:00:00"/>
    <d v="1899-12-30T12:26:32"/>
    <d v="2024-12-30T00:00:00"/>
    <d v="1899-12-30T12:37:30"/>
    <d v="2024-12-30T00:00:00"/>
    <d v="1899-12-30T12:37:37"/>
    <x v="150"/>
    <x v="19"/>
    <s v="1327140837"/>
    <s v="EXW"/>
    <d v="1899-12-30T00:11:05"/>
    <x v="2094"/>
    <d v="1899-12-30T00:10:58"/>
    <s v="Ensacado"/>
    <s v="E002"/>
    <x v="1"/>
    <d v="1899-12-30T00:11:05"/>
    <d v="1899-12-30T00:00:07"/>
    <x v="6"/>
    <x v="1"/>
    <x v="1"/>
    <x v="2"/>
    <n v="0"/>
    <n v="0"/>
    <x v="0"/>
    <x v="2"/>
    <x v="0"/>
    <n v="0"/>
    <x v="2"/>
    <x v="1"/>
    <d v="1899-12-30T00:10:58"/>
    <d v="1899-12-30T00:10:58"/>
    <x v="0"/>
    <m/>
    <m/>
    <d v="1899-12-30T00:00:00"/>
    <d v="1899-12-30T00:11:05"/>
    <n v="2"/>
    <d v="1899-12-30T00:10:58"/>
    <n v="11.08333333333448"/>
    <x v="5"/>
    <x v="1"/>
  </r>
  <r>
    <x v="5"/>
    <s v=""/>
    <x v="0"/>
    <x v="856"/>
    <s v="PAX14LC"/>
    <d v="2024-12-30T00:00:00"/>
    <x v="1"/>
    <s v="2906"/>
    <x v="21"/>
    <s v="PA"/>
    <x v="6"/>
    <x v="0"/>
    <d v="2024-12-30T00:00:00"/>
    <d v="1899-12-30T12:40:56"/>
    <d v="2024-12-30T00:00:00"/>
    <d v="1899-12-30T18:22:01"/>
    <d v="2024-12-30T00:00:00"/>
    <d v="1899-12-30T12:41:16"/>
    <x v="173"/>
    <x v="19"/>
    <s v="1327140838"/>
    <s v="EXW"/>
    <d v="1899-12-30T11:21:50"/>
    <x v="2436"/>
    <d v="1899-12-30T05:41:05"/>
    <s v="Ensacado"/>
    <s v="E002"/>
    <x v="1"/>
    <d v="1899-12-30T00:00:20"/>
    <n v="-0.23663194444444002"/>
    <x v="6"/>
    <x v="1"/>
    <x v="1"/>
    <x v="2"/>
    <n v="1"/>
    <n v="0"/>
    <x v="1"/>
    <x v="2"/>
    <x v="0"/>
    <n v="1"/>
    <x v="2"/>
    <x v="1"/>
    <d v="1899-12-30T05:41:05"/>
    <d v="1899-12-30T04:43:05"/>
    <x v="1"/>
    <m/>
    <m/>
    <d v="1899-12-30T00:00:00"/>
    <d v="1899-12-30T00:00:20"/>
    <n v="2"/>
    <d v="1899-12-30T05:41:05"/>
    <n v="0.33333333333120052"/>
    <x v="5"/>
    <x v="1"/>
  </r>
  <r>
    <x v="5"/>
    <s v=""/>
    <x v="0"/>
    <x v="848"/>
    <s v="PAE60FZ"/>
    <d v="2024-12-30T00:00:00"/>
    <x v="1"/>
    <s v="3320"/>
    <x v="20"/>
    <s v="PA"/>
    <x v="6"/>
    <x v="0"/>
    <d v="2024-12-30T00:00:00"/>
    <d v="1899-12-30T12:47:05"/>
    <d v="2024-12-30T00:00:00"/>
    <d v="1899-12-30T18:22:01"/>
    <d v="2024-12-30T00:00:00"/>
    <d v="1899-12-30T12:48:00"/>
    <x v="173"/>
    <x v="19"/>
    <s v="1327140839"/>
    <s v="EXW"/>
    <d v="1899-12-30T11:08:57"/>
    <x v="2437"/>
    <d v="1899-12-30T05:34:56"/>
    <s v="Ensacado"/>
    <s v="E002"/>
    <x v="1"/>
    <d v="1899-12-30T00:00:55"/>
    <n v="-0.23195601851851999"/>
    <x v="6"/>
    <x v="1"/>
    <x v="1"/>
    <x v="2"/>
    <n v="1"/>
    <n v="0"/>
    <x v="1"/>
    <x v="2"/>
    <x v="0"/>
    <n v="1"/>
    <x v="2"/>
    <x v="1"/>
    <d v="1899-12-30T05:34:56"/>
    <d v="1899-12-30T04:36:56"/>
    <x v="1"/>
    <m/>
    <m/>
    <d v="1899-12-30T00:00:00"/>
    <d v="1899-12-30T00:00:55"/>
    <n v="2"/>
    <d v="1899-12-30T05:34:56"/>
    <n v="0.9166666666608414"/>
    <x v="5"/>
    <x v="1"/>
  </r>
  <r>
    <x v="5"/>
    <s v="2024002292"/>
    <x v="0"/>
    <x v="743"/>
    <s v="E5117MNH"/>
    <d v="2024-12-30T00:00:00"/>
    <x v="1"/>
    <s v="55"/>
    <x v="19"/>
    <s v="S2"/>
    <x v="5"/>
    <x v="0"/>
    <d v="2024-12-30T00:00:00"/>
    <d v="1899-12-30T12:36:52"/>
    <d v="2024-12-30T00:00:00"/>
    <d v="1899-12-30T12:48:09"/>
    <d v="2024-12-30T00:00:00"/>
    <d v="1899-12-30T12:59:54"/>
    <x v="0"/>
    <x v="0"/>
    <s v="1327140840"/>
    <s v="FBO"/>
    <d v="1899-12-30T00:23:02"/>
    <x v="2438"/>
    <d v="1899-12-30T00:11:17"/>
    <s v="Granel"/>
    <s v="E001"/>
    <x v="2"/>
    <d v="1899-12-30T00:23:02"/>
    <d v="1899-12-30T00:11:45"/>
    <x v="6"/>
    <x v="1"/>
    <x v="1"/>
    <x v="1"/>
    <n v="0"/>
    <n v="0"/>
    <x v="0"/>
    <x v="1"/>
    <x v="0"/>
    <n v="0"/>
    <x v="2"/>
    <x v="1"/>
    <d v="1899-12-30T00:11:17"/>
    <d v="1899-12-30T00:11:17"/>
    <x v="0"/>
    <m/>
    <m/>
    <d v="1899-12-30T00:00:00"/>
    <d v="1899-12-30T00:23:02"/>
    <n v="2"/>
    <d v="1899-12-30T00:11:17"/>
    <n v="23.033333333332671"/>
    <x v="5"/>
    <x v="1"/>
  </r>
  <r>
    <x v="5"/>
    <s v=""/>
    <x v="0"/>
    <x v="757"/>
    <m/>
    <d v="2024-12-30T00:00:00"/>
    <x v="1"/>
    <s v="3320"/>
    <x v="20"/>
    <s v="PA"/>
    <x v="6"/>
    <x v="0"/>
    <d v="2024-12-30T00:00:00"/>
    <d v="1899-12-30T14:51:27"/>
    <d v="2024-12-30T00:00:00"/>
    <d v="1899-12-30T14:56:59"/>
    <d v="2024-12-30T00:00:00"/>
    <d v="1899-12-30T14:57:04"/>
    <x v="152"/>
    <x v="19"/>
    <s v="1327140841"/>
    <s v="EXW"/>
    <d v="1899-12-30T00:05:37"/>
    <x v="2154"/>
    <d v="1899-12-30T00:05:32"/>
    <s v="Ensacado"/>
    <s v="E002"/>
    <x v="1"/>
    <d v="1899-12-30T00:05:37"/>
    <d v="1899-12-30T00:00:05"/>
    <x v="7"/>
    <x v="1"/>
    <x v="1"/>
    <x v="2"/>
    <n v="1"/>
    <n v="0"/>
    <x v="1"/>
    <x v="2"/>
    <x v="0"/>
    <n v="1"/>
    <x v="2"/>
    <x v="1"/>
    <d v="1899-12-30T00:05:32"/>
    <d v="1899-12-30T00:05:32"/>
    <x v="0"/>
    <m/>
    <m/>
    <d v="1899-12-30T00:00:00"/>
    <d v="1899-12-30T00:05:37"/>
    <n v="2"/>
    <d v="1899-12-30T00:05:32"/>
    <n v="5.6166666666625353"/>
    <x v="8"/>
    <x v="1"/>
  </r>
  <r>
    <x v="5"/>
    <s v=""/>
    <x v="0"/>
    <x v="868"/>
    <m/>
    <d v="2024-12-30T00:00:00"/>
    <x v="1"/>
    <s v="2906"/>
    <x v="21"/>
    <s v="PA"/>
    <x v="6"/>
    <x v="0"/>
    <d v="2024-12-30T00:00:00"/>
    <d v="1899-12-30T16:32:09"/>
    <d v="2024-12-30T00:00:00"/>
    <d v="1899-12-30T19:24:00"/>
    <d v="2024-12-30T00:00:00"/>
    <d v="1899-12-30T16:32:33"/>
    <x v="178"/>
    <x v="19"/>
    <s v="1327140842"/>
    <s v="EXW"/>
    <d v="1899-12-30T05:43:18"/>
    <x v="2439"/>
    <d v="1899-12-30T02:51:51"/>
    <s v="Ensacado"/>
    <s v="E002"/>
    <x v="1"/>
    <d v="1899-12-30T00:00:24"/>
    <n v="-0.11906250000000007"/>
    <x v="10"/>
    <x v="1"/>
    <x v="1"/>
    <x v="2"/>
    <n v="1"/>
    <n v="0"/>
    <x v="1"/>
    <x v="2"/>
    <x v="0"/>
    <n v="1"/>
    <x v="2"/>
    <x v="1"/>
    <d v="1899-12-30T02:51:51"/>
    <d v="1899-12-30T01:53:51"/>
    <x v="1"/>
    <m/>
    <m/>
    <d v="1899-12-30T00:00:00"/>
    <d v="1899-12-30T00:00:24"/>
    <n v="2"/>
    <d v="1899-12-30T02:51:51"/>
    <n v="0.39999999998871161"/>
    <x v="9"/>
    <x v="1"/>
  </r>
  <r>
    <x v="5"/>
    <s v=""/>
    <x v="0"/>
    <x v="870"/>
    <m/>
    <d v="2024-12-30T00:00:00"/>
    <x v="1"/>
    <s v="2906"/>
    <x v="21"/>
    <s v="PA"/>
    <x v="6"/>
    <x v="0"/>
    <d v="2024-12-30T00:00:00"/>
    <d v="1899-12-30T16:35:22"/>
    <d v="2024-12-30T00:00:00"/>
    <d v="1899-12-30T16:35:46"/>
    <d v="2024-12-30T00:00:00"/>
    <d v="1899-12-30T16:35:56"/>
    <x v="160"/>
    <x v="19"/>
    <s v="1327140843"/>
    <s v="EXW"/>
    <d v="1899-12-30T00:00:34"/>
    <x v="2120"/>
    <d v="1899-12-30T00:00:24"/>
    <s v="Ensacado"/>
    <s v="E002"/>
    <x v="1"/>
    <d v="1899-12-30T00:00:34"/>
    <d v="1899-12-30T00:00:10"/>
    <x v="10"/>
    <x v="1"/>
    <x v="1"/>
    <x v="2"/>
    <n v="1"/>
    <n v="0"/>
    <x v="1"/>
    <x v="2"/>
    <x v="0"/>
    <n v="1"/>
    <x v="2"/>
    <x v="1"/>
    <d v="1899-12-30T00:00:24"/>
    <d v="1899-12-30T00:00:24"/>
    <x v="0"/>
    <m/>
    <m/>
    <d v="1899-12-30T00:00:00"/>
    <d v="1899-12-30T00:00:34"/>
    <n v="2"/>
    <d v="1899-12-30T00:00:24"/>
    <n v="0.56666666666894017"/>
    <x v="9"/>
    <x v="1"/>
  </r>
  <r>
    <x v="5"/>
    <s v=""/>
    <x v="0"/>
    <x v="779"/>
    <s v="E4049DVJ"/>
    <d v="2024-12-30T00:00:00"/>
    <x v="1"/>
    <s v="2906"/>
    <x v="21"/>
    <s v="PA"/>
    <x v="6"/>
    <x v="0"/>
    <d v="2024-12-30T00:00:00"/>
    <d v="1899-12-30T17:20:58"/>
    <d v="2024-12-30T00:00:00"/>
    <d v="1899-12-30T17:23:01"/>
    <d v="2024-12-30T00:00:00"/>
    <d v="1899-12-30T17:23:34"/>
    <x v="181"/>
    <x v="19"/>
    <s v="1327140844"/>
    <s v="EXW"/>
    <d v="1899-12-30T00:02:36"/>
    <x v="1822"/>
    <d v="1899-12-30T00:02:03"/>
    <s v="Ensacado"/>
    <s v="E002"/>
    <x v="1"/>
    <d v="1899-12-30T00:02:36"/>
    <d v="1899-12-30T00:00:33"/>
    <x v="8"/>
    <x v="1"/>
    <x v="1"/>
    <x v="2"/>
    <n v="1"/>
    <n v="0"/>
    <x v="1"/>
    <x v="2"/>
    <x v="0"/>
    <n v="1"/>
    <x v="2"/>
    <x v="1"/>
    <d v="1899-12-30T00:02:03"/>
    <d v="1899-12-30T00:02:03"/>
    <x v="0"/>
    <m/>
    <m/>
    <d v="1899-12-30T00:00:00"/>
    <d v="1899-12-30T00:02:36"/>
    <n v="2"/>
    <d v="1899-12-30T00:02:03"/>
    <n v="2.5999999999919332"/>
    <x v="10"/>
    <x v="1"/>
  </r>
  <r>
    <x v="5"/>
    <s v=""/>
    <x v="0"/>
    <x v="779"/>
    <s v="E4049DVJ"/>
    <d v="2024-12-30T00:00:00"/>
    <x v="1"/>
    <s v="2906"/>
    <x v="21"/>
    <s v="PA"/>
    <x v="6"/>
    <x v="0"/>
    <d v="2024-12-30T00:00:00"/>
    <d v="1899-12-30T17:24:33"/>
    <d v="2024-12-30T00:00:00"/>
    <d v="1899-12-30T17:24:49"/>
    <d v="2024-12-30T00:00:00"/>
    <d v="1899-12-30T17:24:56"/>
    <x v="162"/>
    <x v="19"/>
    <s v="1327140845"/>
    <s v="EXW"/>
    <d v="1899-12-30T00:00:23"/>
    <x v="2094"/>
    <d v="1899-12-30T00:00:16"/>
    <s v="Ensacado"/>
    <s v="E002"/>
    <x v="1"/>
    <d v="1899-12-30T00:00:23"/>
    <d v="1899-12-30T00:00:07"/>
    <x v="8"/>
    <x v="1"/>
    <x v="1"/>
    <x v="2"/>
    <n v="1"/>
    <n v="0"/>
    <x v="1"/>
    <x v="2"/>
    <x v="0"/>
    <n v="1"/>
    <x v="2"/>
    <x v="1"/>
    <d v="1899-12-30T00:00:16"/>
    <d v="1899-12-30T00:00:16"/>
    <x v="0"/>
    <m/>
    <m/>
    <d v="1899-12-30T00:00:00"/>
    <d v="1899-12-30T00:00:23"/>
    <n v="2"/>
    <d v="1899-12-30T00:00:16"/>
    <n v="0.38333333334239938"/>
    <x v="10"/>
    <x v="1"/>
  </r>
  <r>
    <x v="5"/>
    <s v=""/>
    <x v="0"/>
    <x v="769"/>
    <s v="E6042FSC"/>
    <d v="2024-12-30T00:00:00"/>
    <x v="1"/>
    <s v="2906"/>
    <x v="21"/>
    <s v="PA"/>
    <x v="6"/>
    <x v="0"/>
    <d v="2024-12-30T00:00:00"/>
    <d v="1899-12-30T17:53:59"/>
    <d v="2024-12-30T00:00:00"/>
    <d v="1899-12-30T12:22:01"/>
    <d v="2024-12-30T00:00:00"/>
    <d v="1899-12-30T17:54:41"/>
    <x v="149"/>
    <x v="19"/>
    <s v="1327140846"/>
    <s v="EXW"/>
    <d v="1899-12-30T11:04:38"/>
    <x v="2440"/>
    <d v="1899-12-30T05:31:58"/>
    <s v="Ensacado"/>
    <s v="E002"/>
    <x v="1"/>
    <d v="1899-12-30T00:00:42"/>
    <d v="1899-12-30T05:32:40"/>
    <x v="8"/>
    <x v="1"/>
    <x v="1"/>
    <x v="2"/>
    <n v="1"/>
    <n v="0"/>
    <x v="1"/>
    <x v="2"/>
    <x v="0"/>
    <n v="1"/>
    <x v="2"/>
    <x v="1"/>
    <d v="1899-12-30T05:31:58"/>
    <d v="1899-12-30T04:33:58"/>
    <x v="1"/>
    <m/>
    <m/>
    <d v="1899-12-30T00:00:00"/>
    <d v="1899-12-30T00:00:42"/>
    <n v="2"/>
    <n v="-0.23053240740740999"/>
    <n v="0.6999999999985107"/>
    <x v="10"/>
    <x v="1"/>
  </r>
  <r>
    <x v="5"/>
    <s v=""/>
    <x v="0"/>
    <x v="849"/>
    <s v="P58NA84"/>
    <d v="2025-01-02T00:00:00"/>
    <x v="1"/>
    <s v="2906"/>
    <x v="21"/>
    <s v="PA"/>
    <x v="6"/>
    <x v="0"/>
    <d v="2025-01-02T00:00:00"/>
    <d v="1899-12-30T08:45:41"/>
    <d v="2025-01-02T00:00:00"/>
    <d v="1899-12-30T08:47:02"/>
    <d v="2025-01-02T00:00:00"/>
    <d v="1899-12-30T08:47:09"/>
    <x v="171"/>
    <x v="19"/>
    <s v="1327140847"/>
    <s v="EXW"/>
    <d v="1899-12-30T00:01:28"/>
    <x v="2094"/>
    <d v="1899-12-30T00:01:21"/>
    <s v="Ensacado"/>
    <s v="E002"/>
    <x v="1"/>
    <d v="1899-12-30T00:01:28"/>
    <d v="1899-12-30T00:00:07"/>
    <x v="2"/>
    <x v="3"/>
    <x v="2"/>
    <x v="2"/>
    <n v="1"/>
    <n v="0"/>
    <x v="1"/>
    <x v="2"/>
    <x v="1"/>
    <n v="1"/>
    <x v="2"/>
    <x v="1"/>
    <d v="1899-12-30T00:01:21"/>
    <d v="1899-12-30T00:01:21"/>
    <x v="0"/>
    <m/>
    <m/>
    <d v="1899-12-30T00:00:00"/>
    <d v="1899-12-30T00:01:28"/>
    <n v="5"/>
    <d v="1899-12-30T00:01:21"/>
    <n v="1.4666666666687611"/>
    <x v="1"/>
    <x v="1"/>
  </r>
  <r>
    <x v="5"/>
    <s v=""/>
    <x v="0"/>
    <x v="850"/>
    <s v="P21SN76"/>
    <d v="2025-01-02T00:00:00"/>
    <x v="1"/>
    <s v="2906"/>
    <x v="21"/>
    <s v="PA"/>
    <x v="6"/>
    <x v="0"/>
    <d v="2025-01-02T00:00:00"/>
    <d v="1899-12-30T08:54:40"/>
    <d v="2025-01-02T00:00:00"/>
    <d v="1899-12-30T08:54:54"/>
    <d v="2025-01-02T00:00:00"/>
    <d v="1899-12-30T08:55:19"/>
    <x v="171"/>
    <x v="19"/>
    <s v="1327140848"/>
    <s v="EXW"/>
    <d v="1899-12-30T00:00:39"/>
    <x v="1756"/>
    <d v="1899-12-30T00:00:14"/>
    <s v="Ensacado"/>
    <s v="E002"/>
    <x v="1"/>
    <d v="1899-12-30T00:00:39"/>
    <d v="1899-12-30T00:00:25"/>
    <x v="2"/>
    <x v="3"/>
    <x v="2"/>
    <x v="2"/>
    <n v="1"/>
    <n v="0"/>
    <x v="1"/>
    <x v="2"/>
    <x v="1"/>
    <n v="1"/>
    <x v="2"/>
    <x v="1"/>
    <d v="1899-12-30T00:00:14"/>
    <d v="1899-12-30T00:00:14"/>
    <x v="0"/>
    <m/>
    <m/>
    <d v="1899-12-30T00:00:00"/>
    <d v="1899-12-30T00:00:39"/>
    <n v="5"/>
    <d v="1899-12-30T00:00:14"/>
    <n v="0.65000000000162039"/>
    <x v="1"/>
    <x v="1"/>
  </r>
  <r>
    <x v="5"/>
    <s v=""/>
    <x v="0"/>
    <x v="848"/>
    <s v="PAE60FZ"/>
    <d v="2025-01-02T00:00:00"/>
    <x v="1"/>
    <s v="3320"/>
    <x v="20"/>
    <s v="PA"/>
    <x v="6"/>
    <x v="0"/>
    <d v="2025-01-02T00:00:00"/>
    <d v="1899-12-30T08:57:21"/>
    <d v="2025-01-02T00:00:00"/>
    <d v="1899-12-30T08:58:23"/>
    <d v="2025-01-02T00:00:00"/>
    <d v="1899-12-30T08:58:29"/>
    <x v="171"/>
    <x v="19"/>
    <s v="1327140849"/>
    <s v="EXW"/>
    <d v="1899-12-30T00:01:08"/>
    <x v="2141"/>
    <d v="1899-12-30T00:01:02"/>
    <s v="Ensacado"/>
    <s v="E002"/>
    <x v="1"/>
    <d v="1899-12-30T00:01:08"/>
    <d v="1899-12-30T00:00:06"/>
    <x v="2"/>
    <x v="3"/>
    <x v="2"/>
    <x v="2"/>
    <n v="1"/>
    <n v="0"/>
    <x v="1"/>
    <x v="2"/>
    <x v="1"/>
    <n v="1"/>
    <x v="2"/>
    <x v="1"/>
    <d v="1899-12-30T00:01:02"/>
    <d v="1899-12-30T00:01:02"/>
    <x v="0"/>
    <m/>
    <m/>
    <d v="1899-12-30T00:00:00"/>
    <d v="1899-12-30T00:01:08"/>
    <n v="5"/>
    <d v="1899-12-30T00:01:02"/>
    <n v="1.1333333333376405"/>
    <x v="1"/>
    <x v="1"/>
  </r>
  <r>
    <x v="5"/>
    <s v="2025000001"/>
    <x v="0"/>
    <x v="742"/>
    <s v="E8184JKX"/>
    <d v="2025-01-02T00:00:00"/>
    <x v="1"/>
    <s v="55"/>
    <x v="19"/>
    <s v="S2"/>
    <x v="5"/>
    <x v="0"/>
    <d v="2025-01-02T00:00:00"/>
    <d v="1899-12-30T08:40:13"/>
    <d v="2025-01-02T00:00:00"/>
    <d v="1899-12-30T08:45:47"/>
    <d v="2025-01-02T00:00:00"/>
    <d v="1899-12-30T08:57:12"/>
    <x v="0"/>
    <x v="0"/>
    <s v="1327140850"/>
    <s v="FBO"/>
    <d v="1899-12-30T00:16:59"/>
    <x v="2441"/>
    <d v="1899-12-30T00:05:34"/>
    <s v="Granel"/>
    <s v="E001"/>
    <x v="2"/>
    <d v="1899-12-30T00:16:59"/>
    <d v="1899-12-30T00:11:25"/>
    <x v="2"/>
    <x v="3"/>
    <x v="2"/>
    <x v="1"/>
    <n v="0"/>
    <n v="0"/>
    <x v="0"/>
    <x v="1"/>
    <x v="1"/>
    <n v="0"/>
    <x v="2"/>
    <x v="1"/>
    <d v="1899-12-30T00:05:34"/>
    <d v="1899-12-30T00:05:34"/>
    <x v="0"/>
    <m/>
    <m/>
    <d v="1899-12-30T00:00:00"/>
    <d v="1899-12-30T00:16:59"/>
    <n v="5"/>
    <d v="1899-12-30T00:05:34"/>
    <n v="16.983333333345634"/>
    <x v="1"/>
    <x v="1"/>
  </r>
  <r>
    <x v="5"/>
    <s v=""/>
    <x v="0"/>
    <x v="774"/>
    <m/>
    <d v="2025-01-02T00:00:00"/>
    <x v="1"/>
    <s v="2906"/>
    <x v="21"/>
    <s v="PA"/>
    <x v="6"/>
    <x v="0"/>
    <d v="2025-01-02T00:00:00"/>
    <d v="1899-12-30T10:29:28"/>
    <d v="2025-01-02T00:00:00"/>
    <d v="1899-12-30T10:29:47"/>
    <d v="2025-01-02T00:00:00"/>
    <d v="1899-12-30T10:29:58"/>
    <x v="150"/>
    <x v="19"/>
    <s v="1327140851"/>
    <s v="EXW"/>
    <d v="1899-12-30T00:00:30"/>
    <x v="2381"/>
    <d v="1899-12-30T00:00:19"/>
    <s v="Ensacado"/>
    <s v="E002"/>
    <x v="1"/>
    <d v="1899-12-30T00:00:30"/>
    <d v="1899-12-30T00:00:11"/>
    <x v="4"/>
    <x v="3"/>
    <x v="2"/>
    <x v="2"/>
    <n v="1"/>
    <n v="0"/>
    <x v="1"/>
    <x v="2"/>
    <x v="1"/>
    <n v="1"/>
    <x v="2"/>
    <x v="1"/>
    <d v="1899-12-30T00:00:19"/>
    <d v="1899-12-30T00:00:19"/>
    <x v="0"/>
    <m/>
    <m/>
    <d v="1899-12-30T00:00:00"/>
    <d v="1899-12-30T00:00:30"/>
    <n v="5"/>
    <d v="1899-12-30T00:00:19"/>
    <n v="0.49999999999680078"/>
    <x v="3"/>
    <x v="1"/>
  </r>
  <r>
    <x v="5"/>
    <s v="2025000002"/>
    <x v="0"/>
    <x v="743"/>
    <s v="E5117MNH"/>
    <d v="2025-01-02T00:00:00"/>
    <x v="1"/>
    <s v="55"/>
    <x v="19"/>
    <s v="S2"/>
    <x v="5"/>
    <x v="0"/>
    <d v="2025-01-02T00:00:00"/>
    <d v="1899-12-30T08:47:01"/>
    <d v="2025-01-02T00:00:00"/>
    <d v="1899-12-30T11:11:11"/>
    <d v="2025-01-02T00:00:00"/>
    <d v="1899-12-30T11:24:15"/>
    <x v="0"/>
    <x v="0"/>
    <s v="1327140852"/>
    <s v="FBO"/>
    <d v="1899-12-30T02:37:14"/>
    <x v="2376"/>
    <d v="1899-12-30T02:24:10"/>
    <s v="Granel"/>
    <s v="E001"/>
    <x v="2"/>
    <d v="1899-12-30T02:37:14"/>
    <d v="1899-12-30T00:13:04"/>
    <x v="2"/>
    <x v="3"/>
    <x v="2"/>
    <x v="1"/>
    <n v="0"/>
    <n v="0"/>
    <x v="0"/>
    <x v="1"/>
    <x v="1"/>
    <n v="0"/>
    <x v="2"/>
    <x v="2"/>
    <d v="1899-12-30T02:24:10"/>
    <d v="1899-12-30T01:26:10"/>
    <x v="0"/>
    <m/>
    <m/>
    <d v="1899-12-30T00:00:00"/>
    <d v="1899-12-30T02:37:14"/>
    <n v="5"/>
    <d v="1899-12-30T02:24:10"/>
    <n v="157.23333333332639"/>
    <x v="4"/>
    <x v="0"/>
  </r>
  <r>
    <x v="5"/>
    <s v=""/>
    <x v="0"/>
    <x v="849"/>
    <s v="P58NA84"/>
    <d v="2025-01-02T00:00:00"/>
    <x v="1"/>
    <s v="3320"/>
    <x v="20"/>
    <s v="PA"/>
    <x v="6"/>
    <x v="0"/>
    <d v="2025-01-02T00:00:00"/>
    <d v="1899-12-30T11:31:18"/>
    <d v="2025-01-02T00:00:00"/>
    <d v="1899-12-30T11:32:10"/>
    <d v="2025-01-02T00:00:00"/>
    <d v="1899-12-30T11:32:16"/>
    <x v="171"/>
    <x v="19"/>
    <s v="1327140853"/>
    <s v="EXW"/>
    <d v="1899-12-30T00:00:58"/>
    <x v="2141"/>
    <d v="1899-12-30T00:00:52"/>
    <s v="Ensacado"/>
    <s v="E002"/>
    <x v="1"/>
    <d v="1899-12-30T00:00:58"/>
    <d v="1899-12-30T00:00:06"/>
    <x v="5"/>
    <x v="3"/>
    <x v="2"/>
    <x v="2"/>
    <n v="1"/>
    <n v="0"/>
    <x v="1"/>
    <x v="2"/>
    <x v="1"/>
    <n v="1"/>
    <x v="2"/>
    <x v="1"/>
    <d v="1899-12-30T00:00:52"/>
    <d v="1899-12-30T00:00:52"/>
    <x v="0"/>
    <m/>
    <m/>
    <d v="1899-12-30T00:00:00"/>
    <d v="1899-12-30T00:00:58"/>
    <n v="5"/>
    <d v="1899-12-30T00:00:52"/>
    <n v="0.96666666667204026"/>
    <x v="4"/>
    <x v="1"/>
  </r>
  <r>
    <x v="5"/>
    <s v=""/>
    <x v="0"/>
    <x v="850"/>
    <s v="P21SN76"/>
    <d v="2025-01-02T00:00:00"/>
    <x v="1"/>
    <s v="3320"/>
    <x v="20"/>
    <s v="PA"/>
    <x v="6"/>
    <x v="0"/>
    <d v="2025-01-02T00:00:00"/>
    <d v="1899-12-30T11:33:45"/>
    <d v="2025-01-02T00:00:00"/>
    <d v="1899-12-30T11:34:32"/>
    <d v="2025-01-02T00:00:00"/>
    <d v="1899-12-30T11:34:38"/>
    <x v="171"/>
    <x v="19"/>
    <s v="1327140854"/>
    <s v="EXW"/>
    <d v="1899-12-30T00:00:53"/>
    <x v="2141"/>
    <d v="1899-12-30T00:00:47"/>
    <s v="Ensacado"/>
    <s v="E002"/>
    <x v="1"/>
    <d v="1899-12-30T00:00:53"/>
    <d v="1899-12-30T00:00:06"/>
    <x v="5"/>
    <x v="3"/>
    <x v="2"/>
    <x v="2"/>
    <n v="1"/>
    <n v="0"/>
    <x v="1"/>
    <x v="2"/>
    <x v="1"/>
    <n v="1"/>
    <x v="2"/>
    <x v="1"/>
    <d v="1899-12-30T00:00:47"/>
    <d v="1899-12-30T00:00:47"/>
    <x v="0"/>
    <m/>
    <m/>
    <d v="1899-12-30T00:00:00"/>
    <d v="1899-12-30T00:00:53"/>
    <n v="5"/>
    <d v="1899-12-30T00:00:47"/>
    <n v="0.88333333333920017"/>
    <x v="4"/>
    <x v="1"/>
  </r>
  <r>
    <x v="5"/>
    <s v=""/>
    <x v="0"/>
    <x v="856"/>
    <s v="PAX14LC"/>
    <d v="2025-01-02T00:00:00"/>
    <x v="1"/>
    <s v="2906"/>
    <x v="21"/>
    <s v="PA"/>
    <x v="6"/>
    <x v="0"/>
    <d v="2025-01-02T00:00:00"/>
    <d v="1899-12-30T11:44:53"/>
    <d v="2025-01-02T00:00:00"/>
    <d v="1899-12-30T11:45:18"/>
    <d v="2025-01-02T00:00:00"/>
    <d v="1899-12-30T11:45:25"/>
    <x v="171"/>
    <x v="19"/>
    <s v="1327140855"/>
    <s v="EXW"/>
    <d v="1899-12-30T00:00:32"/>
    <x v="2094"/>
    <d v="1899-12-30T00:00:25"/>
    <s v="Ensacado"/>
    <s v="E002"/>
    <x v="1"/>
    <d v="1899-12-30T00:00:32"/>
    <d v="1899-12-30T00:00:07"/>
    <x v="5"/>
    <x v="3"/>
    <x v="2"/>
    <x v="2"/>
    <n v="1"/>
    <n v="0"/>
    <x v="1"/>
    <x v="2"/>
    <x v="1"/>
    <n v="1"/>
    <x v="2"/>
    <x v="1"/>
    <d v="1899-12-30T00:00:25"/>
    <d v="1899-12-30T00:00:25"/>
    <x v="0"/>
    <m/>
    <m/>
    <d v="1899-12-30T00:00:00"/>
    <d v="1899-12-30T00:00:32"/>
    <n v="5"/>
    <d v="1899-12-30T00:00:25"/>
    <n v="0.533333333347219"/>
    <x v="4"/>
    <x v="1"/>
  </r>
  <r>
    <x v="5"/>
    <s v="2025000003"/>
    <x v="0"/>
    <x v="742"/>
    <s v="E8184JKX"/>
    <d v="2025-01-02T00:00:00"/>
    <x v="1"/>
    <s v="55"/>
    <x v="19"/>
    <s v="S2"/>
    <x v="5"/>
    <x v="0"/>
    <d v="2025-01-02T00:00:00"/>
    <d v="1899-12-30T12:30:40"/>
    <d v="2025-01-02T00:00:00"/>
    <d v="1899-12-30T12:40:06"/>
    <d v="2025-01-02T00:00:00"/>
    <d v="1899-12-30T12:47:40"/>
    <x v="0"/>
    <x v="0"/>
    <s v="1327140856"/>
    <s v="FBO"/>
    <d v="1899-12-30T00:17:00"/>
    <x v="2442"/>
    <d v="1899-12-30T00:09:26"/>
    <s v="Granel"/>
    <s v="E001"/>
    <x v="2"/>
    <d v="1899-12-30T00:17:00"/>
    <d v="1899-12-30T00:07:34"/>
    <x v="6"/>
    <x v="3"/>
    <x v="2"/>
    <x v="1"/>
    <n v="0"/>
    <n v="0"/>
    <x v="0"/>
    <x v="1"/>
    <x v="1"/>
    <n v="0"/>
    <x v="2"/>
    <x v="1"/>
    <d v="1899-12-30T00:09:26"/>
    <d v="1899-12-30T00:09:26"/>
    <x v="0"/>
    <m/>
    <m/>
    <d v="1899-12-30T00:00:00"/>
    <d v="1899-12-30T00:17:00"/>
    <n v="5"/>
    <d v="1899-12-30T00:09:26"/>
    <n v="16.999999999991946"/>
    <x v="5"/>
    <x v="1"/>
  </r>
  <r>
    <x v="5"/>
    <s v="2025000004"/>
    <x v="0"/>
    <x v="743"/>
    <s v="E5117MNH"/>
    <d v="2025-01-02T00:00:00"/>
    <x v="1"/>
    <s v="55"/>
    <x v="19"/>
    <s v="S2"/>
    <x v="5"/>
    <x v="0"/>
    <d v="2025-01-02T00:00:00"/>
    <d v="1899-12-30T12:34:43"/>
    <d v="2025-01-02T00:00:00"/>
    <d v="1899-12-30T12:40:53"/>
    <d v="2025-01-02T00:00:00"/>
    <d v="1899-12-30T13:07:33"/>
    <x v="0"/>
    <x v="0"/>
    <s v="1327140857"/>
    <s v="FBO"/>
    <d v="1899-12-30T00:32:50"/>
    <x v="1955"/>
    <d v="1899-12-30T00:06:10"/>
    <s v="Granel"/>
    <s v="E001"/>
    <x v="2"/>
    <d v="1899-12-30T00:32:50"/>
    <d v="1899-12-30T00:26:40"/>
    <x v="6"/>
    <x v="3"/>
    <x v="2"/>
    <x v="1"/>
    <n v="0"/>
    <n v="0"/>
    <x v="0"/>
    <x v="1"/>
    <x v="1"/>
    <n v="0"/>
    <x v="2"/>
    <x v="1"/>
    <d v="1899-12-30T00:06:10"/>
    <d v="1899-12-30T00:06:10"/>
    <x v="0"/>
    <m/>
    <m/>
    <d v="1899-12-30T00:00:00"/>
    <d v="1899-12-30T00:32:50"/>
    <n v="5"/>
    <d v="1899-12-30T00:06:10"/>
    <n v="32.833333333324767"/>
    <x v="13"/>
    <x v="1"/>
  </r>
  <r>
    <x v="5"/>
    <s v=""/>
    <x v="0"/>
    <x v="856"/>
    <s v="PAX14LC"/>
    <d v="2025-01-02T00:00:00"/>
    <x v="1"/>
    <s v="2906"/>
    <x v="21"/>
    <s v="PA"/>
    <x v="6"/>
    <x v="0"/>
    <d v="2025-01-02T00:00:00"/>
    <d v="1899-12-30T14:35:25"/>
    <d v="2025-01-02T00:00:00"/>
    <d v="1899-12-30T14:35:36"/>
    <d v="2025-01-02T00:00:00"/>
    <d v="1899-12-30T14:35:42"/>
    <x v="171"/>
    <x v="19"/>
    <s v="1327140858"/>
    <s v="EXW"/>
    <d v="1899-12-30T00:00:17"/>
    <x v="2141"/>
    <d v="1899-12-30T00:00:11"/>
    <s v="Ensacado"/>
    <s v="E002"/>
    <x v="1"/>
    <d v="1899-12-30T00:00:17"/>
    <d v="1899-12-30T00:00:06"/>
    <x v="7"/>
    <x v="3"/>
    <x v="2"/>
    <x v="2"/>
    <n v="1"/>
    <n v="0"/>
    <x v="1"/>
    <x v="2"/>
    <x v="1"/>
    <n v="1"/>
    <x v="2"/>
    <x v="1"/>
    <d v="1899-12-30T00:00:11"/>
    <d v="1899-12-30T00:00:11"/>
    <x v="0"/>
    <m/>
    <m/>
    <d v="1899-12-30T00:00:00"/>
    <d v="1899-12-30T00:00:17"/>
    <n v="5"/>
    <d v="1899-12-30T00:00:11"/>
    <n v="0.28333333333439015"/>
    <x v="8"/>
    <x v="1"/>
  </r>
  <r>
    <x v="5"/>
    <s v=""/>
    <x v="0"/>
    <x v="849"/>
    <s v="P58NA84"/>
    <d v="2025-01-02T00:00:00"/>
    <x v="1"/>
    <s v="3320"/>
    <x v="20"/>
    <s v="PA"/>
    <x v="6"/>
    <x v="0"/>
    <d v="2025-01-02T00:00:00"/>
    <d v="1899-12-30T14:37:07"/>
    <d v="2025-01-02T00:00:00"/>
    <d v="1899-12-30T14:37:21"/>
    <d v="2025-01-02T00:00:00"/>
    <d v="1899-12-30T14:37:28"/>
    <x v="171"/>
    <x v="19"/>
    <s v="1327140859"/>
    <s v="EXW"/>
    <d v="1899-12-30T00:00:21"/>
    <x v="2094"/>
    <d v="1899-12-30T00:00:14"/>
    <s v="Ensacado"/>
    <s v="E002"/>
    <x v="1"/>
    <d v="1899-12-30T00:00:21"/>
    <d v="1899-12-30T00:00:07"/>
    <x v="7"/>
    <x v="3"/>
    <x v="2"/>
    <x v="2"/>
    <n v="1"/>
    <n v="0"/>
    <x v="1"/>
    <x v="2"/>
    <x v="1"/>
    <n v="1"/>
    <x v="2"/>
    <x v="1"/>
    <d v="1899-12-30T00:00:14"/>
    <d v="1899-12-30T00:00:14"/>
    <x v="0"/>
    <m/>
    <m/>
    <d v="1899-12-30T00:00:00"/>
    <d v="1899-12-30T00:00:21"/>
    <n v="5"/>
    <d v="1899-12-30T00:00:14"/>
    <n v="0.34999999999206111"/>
    <x v="8"/>
    <x v="1"/>
  </r>
  <r>
    <x v="5"/>
    <s v="2025000005"/>
    <x v="0"/>
    <x v="743"/>
    <s v="E5117MNH"/>
    <d v="2025-01-02T00:00:00"/>
    <x v="1"/>
    <s v="55"/>
    <x v="19"/>
    <s v="S2"/>
    <x v="5"/>
    <x v="0"/>
    <d v="2025-01-02T00:00:00"/>
    <d v="1899-12-30T15:06:33"/>
    <d v="2025-01-02T00:00:00"/>
    <d v="1899-12-30T15:12:49"/>
    <d v="2025-01-02T00:00:00"/>
    <d v="1899-12-30T15:22:35"/>
    <x v="0"/>
    <x v="0"/>
    <s v="1327140860"/>
    <s v="FBO"/>
    <d v="1899-12-30T00:16:02"/>
    <x v="2443"/>
    <d v="1899-12-30T00:06:16"/>
    <s v="Granel"/>
    <s v="E001"/>
    <x v="2"/>
    <d v="1899-12-30T00:16:02"/>
    <d v="1899-12-30T00:09:46"/>
    <x v="14"/>
    <x v="3"/>
    <x v="2"/>
    <x v="1"/>
    <n v="0"/>
    <n v="0"/>
    <x v="0"/>
    <x v="1"/>
    <x v="1"/>
    <n v="0"/>
    <x v="2"/>
    <x v="1"/>
    <d v="1899-12-30T00:06:16"/>
    <d v="1899-12-30T00:06:16"/>
    <x v="0"/>
    <m/>
    <m/>
    <d v="1899-12-30T00:00:00"/>
    <d v="1899-12-30T00:16:02"/>
    <n v="5"/>
    <d v="1899-12-30T00:06:16"/>
    <n v="16.033333333334294"/>
    <x v="6"/>
    <x v="1"/>
  </r>
  <r>
    <x v="5"/>
    <s v=""/>
    <x v="0"/>
    <x v="850"/>
    <s v="P21SN76"/>
    <d v="2025-01-02T00:00:00"/>
    <x v="1"/>
    <s v="2906"/>
    <x v="21"/>
    <s v="PA"/>
    <x v="6"/>
    <x v="0"/>
    <d v="2025-01-02T00:00:00"/>
    <d v="1899-12-30T15:58:22"/>
    <d v="2025-01-02T00:00:00"/>
    <d v="1899-12-30T15:59:34"/>
    <d v="2025-01-02T00:00:00"/>
    <d v="1899-12-30T15:59:42"/>
    <x v="171"/>
    <x v="19"/>
    <s v="1327140861"/>
    <s v="EXW"/>
    <d v="1899-12-30T00:01:20"/>
    <x v="2047"/>
    <d v="1899-12-30T00:01:12"/>
    <s v="Ensacado"/>
    <s v="E002"/>
    <x v="1"/>
    <d v="1899-12-30T00:01:20"/>
    <d v="1899-12-30T00:00:08"/>
    <x v="14"/>
    <x v="3"/>
    <x v="2"/>
    <x v="2"/>
    <n v="1"/>
    <n v="0"/>
    <x v="1"/>
    <x v="2"/>
    <x v="1"/>
    <n v="1"/>
    <x v="2"/>
    <x v="1"/>
    <d v="1899-12-30T00:01:12"/>
    <d v="1899-12-30T00:01:12"/>
    <x v="0"/>
    <m/>
    <m/>
    <d v="1899-12-30T00:00:00"/>
    <d v="1899-12-30T00:01:20"/>
    <n v="5"/>
    <d v="1899-12-30T00:01:12"/>
    <n v="1.3333333333248021"/>
    <x v="6"/>
    <x v="1"/>
  </r>
  <r>
    <x v="5"/>
    <s v=""/>
    <x v="0"/>
    <x v="848"/>
    <s v="PAE60FZ"/>
    <d v="2025-01-02T00:00:00"/>
    <x v="1"/>
    <s v="3320"/>
    <x v="20"/>
    <s v="PA"/>
    <x v="6"/>
    <x v="0"/>
    <d v="2025-01-02T00:00:00"/>
    <d v="1899-12-30T16:21:01"/>
    <d v="2025-01-02T00:00:00"/>
    <d v="1899-12-30T16:21:32"/>
    <d v="2025-01-02T00:00:00"/>
    <d v="1899-12-30T16:21:51"/>
    <x v="171"/>
    <x v="19"/>
    <s v="1327140862"/>
    <s v="EXW"/>
    <d v="1899-12-30T00:00:50"/>
    <x v="1809"/>
    <d v="1899-12-30T00:00:31"/>
    <s v="Ensacado"/>
    <s v="E002"/>
    <x v="1"/>
    <d v="1899-12-30T00:00:50"/>
    <d v="1899-12-30T00:00:19"/>
    <x v="10"/>
    <x v="3"/>
    <x v="2"/>
    <x v="2"/>
    <n v="1"/>
    <n v="0"/>
    <x v="1"/>
    <x v="2"/>
    <x v="1"/>
    <n v="1"/>
    <x v="2"/>
    <x v="1"/>
    <d v="1899-12-30T00:00:31"/>
    <d v="1899-12-30T00:00:31"/>
    <x v="0"/>
    <m/>
    <m/>
    <d v="1899-12-30T00:00:00"/>
    <d v="1899-12-30T00:00:50"/>
    <n v="5"/>
    <d v="1899-12-30T00:00:31"/>
    <n v="0.83333333334246973"/>
    <x v="9"/>
    <x v="1"/>
  </r>
  <r>
    <x v="5"/>
    <s v="2025000006"/>
    <x v="0"/>
    <x v="742"/>
    <s v="E8184JKX"/>
    <d v="2025-01-02T00:00:00"/>
    <x v="1"/>
    <s v="55"/>
    <x v="19"/>
    <s v="S2"/>
    <x v="5"/>
    <x v="0"/>
    <d v="2025-01-02T00:00:00"/>
    <d v="1899-12-30T16:55:49"/>
    <d v="2025-01-02T00:00:00"/>
    <d v="1899-12-30T17:01:42"/>
    <d v="2025-01-02T00:00:00"/>
    <d v="1899-12-30T17:13:37"/>
    <x v="0"/>
    <x v="0"/>
    <s v="1327140863"/>
    <s v="FBO"/>
    <d v="1899-12-30T00:17:48"/>
    <x v="2444"/>
    <d v="1899-12-30T00:05:53"/>
    <s v="Granel"/>
    <s v="E001"/>
    <x v="2"/>
    <d v="1899-12-30T00:17:48"/>
    <d v="1899-12-30T00:11:55"/>
    <x v="10"/>
    <x v="3"/>
    <x v="2"/>
    <x v="1"/>
    <n v="0"/>
    <n v="0"/>
    <x v="0"/>
    <x v="1"/>
    <x v="1"/>
    <n v="0"/>
    <x v="2"/>
    <x v="1"/>
    <d v="1899-12-30T00:05:53"/>
    <d v="1899-12-30T00:05:53"/>
    <x v="0"/>
    <m/>
    <m/>
    <d v="1899-12-30T00:00:00"/>
    <d v="1899-12-30T00:17:48"/>
    <n v="5"/>
    <d v="1899-12-30T00:05:53"/>
    <n v="17.799999999998466"/>
    <x v="10"/>
    <x v="1"/>
  </r>
  <r>
    <x v="5"/>
    <s v=""/>
    <x v="0"/>
    <x v="851"/>
    <s v="P84PD35"/>
    <d v="2025-01-03T00:00:00"/>
    <x v="1"/>
    <s v="3320"/>
    <x v="20"/>
    <s v="PA"/>
    <x v="6"/>
    <x v="0"/>
    <d v="2025-01-03T00:00:00"/>
    <d v="1899-12-30T08:34:31"/>
    <d v="2025-01-03T00:00:00"/>
    <d v="1899-12-30T08:34:51"/>
    <d v="2025-01-03T00:00:00"/>
    <d v="1899-12-30T08:34:57"/>
    <x v="172"/>
    <x v="19"/>
    <s v="1327140864"/>
    <s v="EXW"/>
    <d v="1899-12-30T00:00:26"/>
    <x v="2141"/>
    <d v="1899-12-30T00:00:20"/>
    <s v="Ensacado"/>
    <s v="E002"/>
    <x v="1"/>
    <d v="1899-12-30T00:00:26"/>
    <d v="1899-12-30T00:00:06"/>
    <x v="2"/>
    <x v="4"/>
    <x v="2"/>
    <x v="2"/>
    <n v="1"/>
    <n v="0"/>
    <x v="1"/>
    <x v="2"/>
    <x v="1"/>
    <n v="1"/>
    <x v="2"/>
    <x v="1"/>
    <d v="1899-12-30T00:00:20"/>
    <d v="1899-12-30T00:00:20"/>
    <x v="0"/>
    <m/>
    <m/>
    <d v="1899-12-30T00:00:00"/>
    <d v="1899-12-30T00:00:26"/>
    <n v="6"/>
    <d v="1899-12-30T00:00:20"/>
    <n v="0.43333333333920976"/>
    <x v="1"/>
    <x v="1"/>
  </r>
  <r>
    <x v="5"/>
    <s v=""/>
    <x v="0"/>
    <x v="862"/>
    <s v="PAB01ED"/>
    <d v="2025-01-03T00:00:00"/>
    <x v="1"/>
    <s v="3320"/>
    <x v="20"/>
    <s v="PA"/>
    <x v="6"/>
    <x v="0"/>
    <d v="2025-01-03T00:00:00"/>
    <d v="1899-12-30T08:39:39"/>
    <d v="2025-01-03T00:00:00"/>
    <d v="1899-12-30T08:39:54"/>
    <d v="2025-01-03T00:00:00"/>
    <d v="1899-12-30T08:40:14"/>
    <x v="172"/>
    <x v="19"/>
    <s v="1327140865"/>
    <s v="EXW"/>
    <d v="1899-12-30T00:00:35"/>
    <x v="2365"/>
    <d v="1899-12-30T00:00:15"/>
    <s v="Ensacado"/>
    <s v="E002"/>
    <x v="1"/>
    <d v="1899-12-30T00:00:35"/>
    <d v="1899-12-30T00:00:20"/>
    <x v="2"/>
    <x v="4"/>
    <x v="2"/>
    <x v="2"/>
    <n v="1"/>
    <n v="0"/>
    <x v="1"/>
    <x v="2"/>
    <x v="1"/>
    <n v="1"/>
    <x v="2"/>
    <x v="1"/>
    <d v="1899-12-30T00:00:15"/>
    <d v="1899-12-30T00:00:15"/>
    <x v="0"/>
    <m/>
    <m/>
    <d v="1899-12-30T00:00:00"/>
    <d v="1899-12-30T00:00:35"/>
    <n v="6"/>
    <d v="1899-12-30T00:00:15"/>
    <n v="0.58333333332956094"/>
    <x v="1"/>
    <x v="1"/>
  </r>
  <r>
    <x v="5"/>
    <s v=""/>
    <x v="0"/>
    <x v="849"/>
    <s v="P58NA84"/>
    <d v="2025-01-03T00:00:00"/>
    <x v="1"/>
    <s v="2906"/>
    <x v="21"/>
    <s v="PA"/>
    <x v="6"/>
    <x v="0"/>
    <d v="2025-01-03T00:00:00"/>
    <d v="1899-12-30T08:41:35"/>
    <d v="2025-01-03T00:00:00"/>
    <d v="1899-12-30T08:42:04"/>
    <d v="2025-01-03T00:00:00"/>
    <d v="1899-12-30T08:42:17"/>
    <x v="171"/>
    <x v="19"/>
    <s v="1327140866"/>
    <s v="EXW"/>
    <d v="1899-12-30T00:00:42"/>
    <x v="1937"/>
    <d v="1899-12-30T00:00:29"/>
    <s v="Ensacado"/>
    <s v="E002"/>
    <x v="1"/>
    <d v="1899-12-30T00:00:42"/>
    <d v="1899-12-30T00:00:13"/>
    <x v="2"/>
    <x v="4"/>
    <x v="2"/>
    <x v="2"/>
    <n v="1"/>
    <n v="0"/>
    <x v="1"/>
    <x v="2"/>
    <x v="1"/>
    <n v="1"/>
    <x v="2"/>
    <x v="1"/>
    <d v="1899-12-30T00:00:29"/>
    <d v="1899-12-30T00:00:29"/>
    <x v="0"/>
    <m/>
    <m/>
    <d v="1899-12-30T00:00:00"/>
    <d v="1899-12-30T00:00:42"/>
    <n v="6"/>
    <d v="1899-12-30T00:00:29"/>
    <n v="0.69999999999835083"/>
    <x v="1"/>
    <x v="1"/>
  </r>
  <r>
    <x v="5"/>
    <s v=""/>
    <x v="0"/>
    <x v="850"/>
    <s v="P21SN76"/>
    <d v="2025-01-03T00:00:00"/>
    <x v="1"/>
    <s v="2906"/>
    <x v="21"/>
    <s v="PA"/>
    <x v="6"/>
    <x v="0"/>
    <d v="2025-01-03T00:00:00"/>
    <d v="1899-12-30T08:44:04"/>
    <d v="2025-01-03T00:00:00"/>
    <d v="1899-12-30T08:44:36"/>
    <d v="2025-01-03T00:00:00"/>
    <d v="1899-12-30T08:44:42"/>
    <x v="171"/>
    <x v="19"/>
    <s v="1327140867"/>
    <s v="EXW"/>
    <d v="1899-12-30T00:00:38"/>
    <x v="2141"/>
    <d v="1899-12-30T00:00:32"/>
    <s v="Ensacado"/>
    <s v="E002"/>
    <x v="1"/>
    <d v="1899-12-30T00:00:38"/>
    <d v="1899-12-30T00:00:06"/>
    <x v="2"/>
    <x v="4"/>
    <x v="2"/>
    <x v="2"/>
    <n v="1"/>
    <n v="0"/>
    <x v="1"/>
    <x v="2"/>
    <x v="1"/>
    <n v="1"/>
    <x v="2"/>
    <x v="1"/>
    <d v="1899-12-30T00:00:32"/>
    <d v="1899-12-30T00:00:32"/>
    <x v="0"/>
    <m/>
    <m/>
    <d v="1899-12-30T00:00:00"/>
    <d v="1899-12-30T00:00:38"/>
    <n v="6"/>
    <d v="1899-12-30T00:00:32"/>
    <n v="0.63333333332637132"/>
    <x v="1"/>
    <x v="1"/>
  </r>
  <r>
    <x v="5"/>
    <s v=""/>
    <x v="0"/>
    <x v="848"/>
    <s v="PAE60FZ"/>
    <d v="2025-01-03T00:00:00"/>
    <x v="1"/>
    <s v="3320"/>
    <x v="20"/>
    <s v="PA"/>
    <x v="6"/>
    <x v="0"/>
    <d v="2025-01-03T00:00:00"/>
    <d v="1899-12-30T09:14:25"/>
    <d v="2025-01-03T00:00:00"/>
    <d v="1899-12-30T09:14:38"/>
    <d v="2025-01-03T00:00:00"/>
    <d v="1899-12-30T09:14:45"/>
    <x v="171"/>
    <x v="19"/>
    <s v="1327140868"/>
    <s v="EXW"/>
    <d v="1899-12-30T00:00:20"/>
    <x v="2094"/>
    <d v="1899-12-30T00:00:13"/>
    <s v="Ensacado"/>
    <s v="E002"/>
    <x v="1"/>
    <d v="1899-12-30T00:00:20"/>
    <d v="1899-12-30T00:00:07"/>
    <x v="3"/>
    <x v="4"/>
    <x v="2"/>
    <x v="2"/>
    <n v="1"/>
    <n v="0"/>
    <x v="1"/>
    <x v="2"/>
    <x v="1"/>
    <n v="1"/>
    <x v="2"/>
    <x v="1"/>
    <d v="1899-12-30T00:00:13"/>
    <d v="1899-12-30T00:00:13"/>
    <x v="0"/>
    <m/>
    <m/>
    <d v="1899-12-30T00:00:00"/>
    <d v="1899-12-30T00:00:20"/>
    <n v="6"/>
    <d v="1899-12-30T00:00:13"/>
    <n v="0.33333333334558901"/>
    <x v="2"/>
    <x v="1"/>
  </r>
  <r>
    <x v="5"/>
    <s v=""/>
    <x v="0"/>
    <x v="774"/>
    <m/>
    <d v="2025-01-03T00:00:00"/>
    <x v="1"/>
    <s v="2906"/>
    <x v="21"/>
    <s v="PA"/>
    <x v="6"/>
    <x v="0"/>
    <d v="2025-01-03T00:00:00"/>
    <d v="1899-12-30T09:29:25"/>
    <d v="2025-01-03T00:00:00"/>
    <d v="1899-12-30T09:30:12"/>
    <d v="2025-01-03T00:00:00"/>
    <d v="1899-12-30T09:30:19"/>
    <x v="150"/>
    <x v="19"/>
    <s v="1327140869"/>
    <s v="EXW"/>
    <d v="1899-12-30T00:00:54"/>
    <x v="2094"/>
    <d v="1899-12-30T00:00:47"/>
    <s v="Ensacado"/>
    <s v="E002"/>
    <x v="1"/>
    <d v="1899-12-30T00:00:54"/>
    <d v="1899-12-30T00:00:07"/>
    <x v="3"/>
    <x v="4"/>
    <x v="2"/>
    <x v="2"/>
    <n v="1"/>
    <n v="0"/>
    <x v="1"/>
    <x v="2"/>
    <x v="1"/>
    <n v="1"/>
    <x v="2"/>
    <x v="1"/>
    <d v="1899-12-30T00:00:47"/>
    <d v="1899-12-30T00:00:47"/>
    <x v="0"/>
    <m/>
    <m/>
    <d v="1899-12-30T00:00:00"/>
    <d v="1899-12-30T00:00:54"/>
    <n v="6"/>
    <d v="1899-12-30T00:00:47"/>
    <n v="0.89999999999998082"/>
    <x v="2"/>
    <x v="1"/>
  </r>
  <r>
    <x v="5"/>
    <s v=""/>
    <x v="0"/>
    <x v="867"/>
    <m/>
    <d v="2025-01-03T00:00:00"/>
    <x v="1"/>
    <s v="2906"/>
    <x v="21"/>
    <s v="PA"/>
    <x v="6"/>
    <x v="0"/>
    <d v="2025-01-03T00:00:00"/>
    <d v="1899-12-30T09:56:26"/>
    <d v="2025-01-03T00:00:00"/>
    <d v="1899-12-30T19:15:00"/>
    <d v="2025-01-03T00:00:00"/>
    <d v="1899-12-30T09:56:46"/>
    <x v="164"/>
    <x v="19"/>
    <s v="1327140870"/>
    <s v="EXW"/>
    <d v="1899-12-30T18:36:48"/>
    <x v="2445"/>
    <d v="1899-12-30T09:18:34"/>
    <s v="Ensacado"/>
    <s v="E002"/>
    <x v="1"/>
    <d v="1899-12-30T00:00:20"/>
    <n v="-0.38766203703703006"/>
    <x v="3"/>
    <x v="4"/>
    <x v="2"/>
    <x v="2"/>
    <n v="1"/>
    <n v="0"/>
    <x v="1"/>
    <x v="2"/>
    <x v="1"/>
    <n v="1"/>
    <x v="2"/>
    <x v="1"/>
    <d v="1899-12-30T09:18:34"/>
    <d v="1899-12-30T08:20:34"/>
    <x v="1"/>
    <m/>
    <m/>
    <d v="1899-12-30T00:00:00"/>
    <d v="1899-12-30T00:00:20"/>
    <n v="6"/>
    <d v="1899-12-30T09:18:34"/>
    <n v="0.33333333334558901"/>
    <x v="2"/>
    <x v="1"/>
  </r>
  <r>
    <x v="5"/>
    <s v="2025000007"/>
    <x v="0"/>
    <x v="743"/>
    <s v="E5117MNH"/>
    <d v="2025-01-03T00:00:00"/>
    <x v="1"/>
    <s v="55"/>
    <x v="19"/>
    <s v="S2"/>
    <x v="5"/>
    <x v="0"/>
    <d v="2025-01-03T00:00:00"/>
    <d v="1899-12-30T09:23:09"/>
    <d v="2025-01-03T00:00:00"/>
    <d v="1899-12-30T09:35:25"/>
    <d v="2025-01-03T00:00:00"/>
    <d v="1899-12-30T10:03:14"/>
    <x v="0"/>
    <x v="0"/>
    <s v="1327140871"/>
    <s v="FBO"/>
    <d v="1899-12-30T00:40:05"/>
    <x v="1043"/>
    <d v="1899-12-30T00:12:16"/>
    <s v="Granel"/>
    <s v="E001"/>
    <x v="2"/>
    <d v="1899-12-30T00:40:05"/>
    <d v="1899-12-30T00:27:49"/>
    <x v="3"/>
    <x v="4"/>
    <x v="2"/>
    <x v="1"/>
    <n v="0"/>
    <n v="0"/>
    <x v="0"/>
    <x v="1"/>
    <x v="1"/>
    <n v="0"/>
    <x v="2"/>
    <x v="1"/>
    <d v="1899-12-30T00:12:16"/>
    <d v="1899-12-30T00:12:16"/>
    <x v="0"/>
    <m/>
    <m/>
    <d v="1899-12-30T00:00:00"/>
    <d v="1899-12-30T00:40:05"/>
    <n v="6"/>
    <d v="1899-12-30T00:12:16"/>
    <n v="40.083333333335972"/>
    <x v="3"/>
    <x v="1"/>
  </r>
  <r>
    <x v="5"/>
    <s v=""/>
    <x v="0"/>
    <x v="755"/>
    <m/>
    <d v="2025-01-03T00:00:00"/>
    <x v="1"/>
    <s v="2906"/>
    <x v="21"/>
    <s v="PA"/>
    <x v="6"/>
    <x v="0"/>
    <d v="2025-01-03T00:00:00"/>
    <d v="1899-12-30T10:15:29"/>
    <d v="2025-01-03T00:00:00"/>
    <d v="1899-12-30T19:07:59"/>
    <d v="2025-01-03T00:00:00"/>
    <d v="1899-12-30T10:16:51"/>
    <x v="156"/>
    <x v="19"/>
    <s v="1327140872"/>
    <s v="EXW"/>
    <d v="1899-12-30T17:43:38"/>
    <x v="2446"/>
    <d v="1899-12-30T08:52:30"/>
    <s v="Ensacado"/>
    <s v="E002"/>
    <x v="1"/>
    <d v="1899-12-30T00:01:22"/>
    <n v="-0.36884259259259"/>
    <x v="4"/>
    <x v="4"/>
    <x v="2"/>
    <x v="2"/>
    <n v="1"/>
    <n v="0"/>
    <x v="1"/>
    <x v="2"/>
    <x v="1"/>
    <n v="1"/>
    <x v="2"/>
    <x v="1"/>
    <d v="1899-12-30T08:52:30"/>
    <d v="1899-12-30T07:54:30"/>
    <x v="1"/>
    <m/>
    <m/>
    <d v="1899-12-30T00:00:00"/>
    <d v="1899-12-30T00:01:22"/>
    <n v="6"/>
    <d v="1899-12-30T08:52:30"/>
    <n v="1.3666666666752203"/>
    <x v="3"/>
    <x v="1"/>
  </r>
  <r>
    <x v="5"/>
    <s v=""/>
    <x v="0"/>
    <x v="771"/>
    <m/>
    <d v="2025-01-03T00:00:00"/>
    <x v="1"/>
    <s v="3320"/>
    <x v="20"/>
    <s v="PA"/>
    <x v="6"/>
    <x v="0"/>
    <d v="2025-01-03T00:00:00"/>
    <d v="1899-12-30T10:37:37"/>
    <d v="2025-01-03T00:00:00"/>
    <d v="1899-12-30T10:40:19"/>
    <d v="2025-01-03T00:00:00"/>
    <d v="1899-12-30T10:40:25"/>
    <x v="152"/>
    <x v="19"/>
    <s v="1327140873"/>
    <s v="EXW"/>
    <d v="1899-12-30T00:02:48"/>
    <x v="2141"/>
    <d v="1899-12-30T00:02:42"/>
    <s v="Ensacado"/>
    <s v="E002"/>
    <x v="1"/>
    <d v="1899-12-30T00:02:48"/>
    <d v="1899-12-30T00:00:06"/>
    <x v="4"/>
    <x v="4"/>
    <x v="2"/>
    <x v="2"/>
    <n v="1"/>
    <n v="0"/>
    <x v="1"/>
    <x v="2"/>
    <x v="1"/>
    <n v="1"/>
    <x v="2"/>
    <x v="1"/>
    <d v="1899-12-30T00:02:42"/>
    <d v="1899-12-30T00:02:42"/>
    <x v="0"/>
    <m/>
    <m/>
    <d v="1899-12-30T00:00:00"/>
    <d v="1899-12-30T00:02:48"/>
    <n v="6"/>
    <d v="1899-12-30T00:02:42"/>
    <n v="2.8000000000080316"/>
    <x v="3"/>
    <x v="1"/>
  </r>
  <r>
    <x v="5"/>
    <s v="2025000008"/>
    <x v="0"/>
    <x v="742"/>
    <s v="E8184JKX"/>
    <d v="2025-01-03T00:00:00"/>
    <x v="1"/>
    <s v="55"/>
    <x v="19"/>
    <s v="S2"/>
    <x v="5"/>
    <x v="0"/>
    <d v="2025-01-03T00:00:00"/>
    <d v="1899-12-30T10:59:55"/>
    <d v="2025-01-03T00:00:00"/>
    <d v="1899-12-30T11:10:43"/>
    <d v="2025-01-03T00:00:00"/>
    <d v="1899-12-30T11:23:34"/>
    <x v="0"/>
    <x v="0"/>
    <s v="1327140874"/>
    <s v="FBO"/>
    <d v="1899-12-30T00:23:39"/>
    <x v="2447"/>
    <d v="1899-12-30T00:10:48"/>
    <s v="Granel"/>
    <s v="E001"/>
    <x v="2"/>
    <d v="1899-12-30T00:23:39"/>
    <d v="1899-12-30T00:12:51"/>
    <x v="4"/>
    <x v="4"/>
    <x v="2"/>
    <x v="1"/>
    <n v="0"/>
    <n v="0"/>
    <x v="0"/>
    <x v="1"/>
    <x v="1"/>
    <n v="0"/>
    <x v="2"/>
    <x v="1"/>
    <d v="1899-12-30T00:10:48"/>
    <d v="1899-12-30T00:10:48"/>
    <x v="0"/>
    <m/>
    <m/>
    <d v="1899-12-30T00:00:00"/>
    <d v="1899-12-30T00:23:39"/>
    <n v="6"/>
    <d v="1899-12-30T00:10:48"/>
    <n v="23.649999999998421"/>
    <x v="4"/>
    <x v="1"/>
  </r>
  <r>
    <x v="5"/>
    <s v=""/>
    <x v="0"/>
    <x v="850"/>
    <s v="P21SN76"/>
    <d v="2025-01-03T00:00:00"/>
    <x v="1"/>
    <s v="2906"/>
    <x v="21"/>
    <s v="PA"/>
    <x v="6"/>
    <x v="0"/>
    <d v="2025-01-03T00:00:00"/>
    <d v="1899-12-30T12:26:07"/>
    <d v="2025-01-03T00:00:00"/>
    <d v="1899-12-30T12:26:41"/>
    <d v="2025-01-03T00:00:00"/>
    <d v="1899-12-30T12:26:53"/>
    <x v="171"/>
    <x v="19"/>
    <s v="1327140875"/>
    <s v="EXW"/>
    <d v="1899-12-30T00:00:46"/>
    <x v="2095"/>
    <d v="1899-12-30T00:00:34"/>
    <s v="Ensacado"/>
    <s v="E002"/>
    <x v="1"/>
    <d v="1899-12-30T00:00:46"/>
    <d v="1899-12-30T00:00:12"/>
    <x v="6"/>
    <x v="4"/>
    <x v="2"/>
    <x v="2"/>
    <n v="1"/>
    <n v="0"/>
    <x v="1"/>
    <x v="2"/>
    <x v="1"/>
    <n v="1"/>
    <x v="2"/>
    <x v="1"/>
    <d v="1899-12-30T00:00:34"/>
    <d v="1899-12-30T00:00:34"/>
    <x v="0"/>
    <m/>
    <m/>
    <d v="1899-12-30T00:00:00"/>
    <d v="1899-12-30T00:00:46"/>
    <n v="6"/>
    <d v="1899-12-30T00:00:34"/>
    <n v="0.76666666667041028"/>
    <x v="5"/>
    <x v="1"/>
  </r>
  <r>
    <x v="5"/>
    <s v=""/>
    <x v="0"/>
    <x v="871"/>
    <m/>
    <d v="2025-01-03T00:00:00"/>
    <x v="1"/>
    <s v="2906"/>
    <x v="21"/>
    <s v="PA"/>
    <x v="6"/>
    <x v="0"/>
    <d v="2025-01-03T00:00:00"/>
    <d v="1899-12-30T12:40:44"/>
    <d v="2025-01-03T00:00:00"/>
    <d v="1899-12-30T19:07:59"/>
    <d v="2025-01-03T00:00:00"/>
    <d v="1899-12-30T12:41:25"/>
    <x v="151"/>
    <x v="19"/>
    <s v="1327140876"/>
    <s v="EXW"/>
    <d v="1899-12-30T12:53:49"/>
    <x v="2448"/>
    <d v="1899-12-30T06:27:15"/>
    <s v="Ensacado"/>
    <s v="E002"/>
    <x v="1"/>
    <d v="1899-12-30T00:00:41"/>
    <n v="-0.26844907407408003"/>
    <x v="6"/>
    <x v="4"/>
    <x v="2"/>
    <x v="2"/>
    <n v="1"/>
    <n v="0"/>
    <x v="1"/>
    <x v="2"/>
    <x v="1"/>
    <n v="1"/>
    <x v="2"/>
    <x v="1"/>
    <d v="1899-12-30T06:27:15"/>
    <d v="1899-12-30T05:29:15"/>
    <x v="1"/>
    <m/>
    <m/>
    <d v="1899-12-30T00:00:00"/>
    <d v="1899-12-30T00:00:41"/>
    <n v="6"/>
    <d v="1899-12-30T06:27:15"/>
    <n v="0.68333333332310175"/>
    <x v="5"/>
    <x v="1"/>
  </r>
  <r>
    <x v="5"/>
    <s v=""/>
    <x v="0"/>
    <x v="849"/>
    <s v="P58NA84"/>
    <d v="2025-01-03T00:00:00"/>
    <x v="1"/>
    <s v="2906"/>
    <x v="21"/>
    <s v="PA"/>
    <x v="6"/>
    <x v="0"/>
    <d v="2025-01-03T00:00:00"/>
    <d v="1899-12-30T12:44:49"/>
    <d v="2025-01-03T00:00:00"/>
    <d v="1899-12-30T12:45:28"/>
    <d v="2025-01-03T00:00:00"/>
    <d v="1899-12-30T12:45:40"/>
    <x v="171"/>
    <x v="19"/>
    <s v="1327140877"/>
    <s v="EXW"/>
    <d v="1899-12-30T00:00:51"/>
    <x v="2095"/>
    <d v="1899-12-30T00:00:39"/>
    <s v="Ensacado"/>
    <s v="E002"/>
    <x v="1"/>
    <d v="1899-12-30T00:00:51"/>
    <d v="1899-12-30T00:00:12"/>
    <x v="6"/>
    <x v="4"/>
    <x v="2"/>
    <x v="2"/>
    <n v="1"/>
    <n v="0"/>
    <x v="1"/>
    <x v="2"/>
    <x v="1"/>
    <n v="1"/>
    <x v="2"/>
    <x v="1"/>
    <d v="1899-12-30T00:00:39"/>
    <d v="1899-12-30T00:00:39"/>
    <x v="0"/>
    <m/>
    <m/>
    <d v="1899-12-30T00:00:00"/>
    <d v="1899-12-30T00:00:51"/>
    <n v="6"/>
    <d v="1899-12-30T00:00:39"/>
    <n v="0.84999999998878195"/>
    <x v="5"/>
    <x v="1"/>
  </r>
  <r>
    <x v="5"/>
    <s v=""/>
    <x v="0"/>
    <x v="848"/>
    <s v="PAE60FZ"/>
    <d v="2025-01-03T00:00:00"/>
    <x v="1"/>
    <s v="3320"/>
    <x v="20"/>
    <s v="PA"/>
    <x v="6"/>
    <x v="0"/>
    <d v="2025-01-03T00:00:00"/>
    <d v="1899-12-30T14:41:10"/>
    <d v="2025-01-03T00:00:00"/>
    <d v="1899-12-30T14:41:26"/>
    <d v="2025-01-03T00:00:00"/>
    <d v="1899-12-30T14:41:36"/>
    <x v="171"/>
    <x v="19"/>
    <s v="1327140878"/>
    <s v="EXW"/>
    <d v="1899-12-30T00:00:26"/>
    <x v="2120"/>
    <d v="1899-12-30T00:00:16"/>
    <s v="Ensacado"/>
    <s v="E002"/>
    <x v="1"/>
    <d v="1899-12-30T00:00:26"/>
    <d v="1899-12-30T00:00:10"/>
    <x v="7"/>
    <x v="4"/>
    <x v="2"/>
    <x v="2"/>
    <n v="1"/>
    <n v="0"/>
    <x v="1"/>
    <x v="2"/>
    <x v="1"/>
    <n v="1"/>
    <x v="2"/>
    <x v="1"/>
    <d v="1899-12-30T00:00:16"/>
    <d v="1899-12-30T00:00:16"/>
    <x v="0"/>
    <m/>
    <m/>
    <d v="1899-12-30T00:00:00"/>
    <d v="1899-12-30T00:00:26"/>
    <n v="6"/>
    <d v="1899-12-30T00:00:16"/>
    <n v="0.43333333332482127"/>
    <x v="8"/>
    <x v="1"/>
  </r>
  <r>
    <x v="5"/>
    <s v=""/>
    <x v="0"/>
    <x v="862"/>
    <s v="PAB01ED"/>
    <d v="2025-01-03T00:00:00"/>
    <x v="1"/>
    <s v="3320"/>
    <x v="20"/>
    <s v="PA"/>
    <x v="6"/>
    <x v="0"/>
    <d v="2025-01-03T00:00:00"/>
    <d v="1899-12-30T15:03:49"/>
    <d v="2025-01-03T00:00:00"/>
    <d v="1899-12-30T15:04:20"/>
    <d v="2025-01-03T00:00:00"/>
    <d v="1899-12-30T15:04:28"/>
    <x v="172"/>
    <x v="19"/>
    <s v="1327140879"/>
    <s v="EXW"/>
    <d v="1899-12-30T00:00:39"/>
    <x v="2047"/>
    <d v="1899-12-30T00:00:31"/>
    <s v="Ensacado"/>
    <s v="E002"/>
    <x v="1"/>
    <d v="1899-12-30T00:00:39"/>
    <d v="1899-12-30T00:00:08"/>
    <x v="14"/>
    <x v="4"/>
    <x v="2"/>
    <x v="2"/>
    <n v="1"/>
    <n v="0"/>
    <x v="1"/>
    <x v="2"/>
    <x v="1"/>
    <n v="1"/>
    <x v="2"/>
    <x v="1"/>
    <d v="1899-12-30T00:00:31"/>
    <d v="1899-12-30T00:00:31"/>
    <x v="0"/>
    <m/>
    <m/>
    <d v="1899-12-30T00:00:00"/>
    <d v="1899-12-30T00:00:39"/>
    <n v="6"/>
    <d v="1899-12-30T00:00:31"/>
    <n v="0.65000000000154046"/>
    <x v="6"/>
    <x v="1"/>
  </r>
  <r>
    <x v="5"/>
    <s v=""/>
    <x v="0"/>
    <x v="850"/>
    <s v="P21SN76"/>
    <d v="2025-01-03T00:00:00"/>
    <x v="1"/>
    <s v="3320"/>
    <x v="20"/>
    <s v="PA"/>
    <x v="6"/>
    <x v="0"/>
    <d v="2025-01-03T00:00:00"/>
    <d v="1899-12-30T16:05:08"/>
    <d v="2025-01-03T00:00:00"/>
    <d v="1899-12-30T16:06:08"/>
    <d v="2025-01-03T00:00:00"/>
    <d v="1899-12-30T16:06:19"/>
    <x v="171"/>
    <x v="19"/>
    <s v="1327140880"/>
    <s v="EXW"/>
    <d v="1899-12-30T00:01:11"/>
    <x v="2381"/>
    <d v="1899-12-30T00:01:00"/>
    <s v="Ensacado"/>
    <s v="E002"/>
    <x v="1"/>
    <d v="1899-12-30T00:01:11"/>
    <d v="1899-12-30T00:00:11"/>
    <x v="10"/>
    <x v="4"/>
    <x v="2"/>
    <x v="2"/>
    <n v="1"/>
    <n v="0"/>
    <x v="1"/>
    <x v="2"/>
    <x v="1"/>
    <n v="1"/>
    <x v="2"/>
    <x v="1"/>
    <d v="1899-12-30T00:01:00"/>
    <d v="1899-12-30T00:01:00"/>
    <x v="0"/>
    <m/>
    <m/>
    <d v="1899-12-30T00:00:00"/>
    <d v="1899-12-30T00:01:11"/>
    <n v="6"/>
    <d v="1899-12-30T00:01:00"/>
    <n v="1.183333333334371"/>
    <x v="9"/>
    <x v="1"/>
  </r>
  <r>
    <x v="5"/>
    <s v=""/>
    <x v="0"/>
    <x v="849"/>
    <s v="P58NA84"/>
    <d v="2025-01-03T00:00:00"/>
    <x v="1"/>
    <s v="2906"/>
    <x v="21"/>
    <s v="PA"/>
    <x v="6"/>
    <x v="0"/>
    <d v="2025-01-03T00:00:00"/>
    <d v="1899-12-30T16:34:06"/>
    <d v="2025-01-03T00:00:00"/>
    <d v="1899-12-30T16:34:19"/>
    <d v="2025-01-03T00:00:00"/>
    <d v="1899-12-30T16:34:26"/>
    <x v="171"/>
    <x v="19"/>
    <s v="1327140881"/>
    <s v="EXW"/>
    <d v="1899-12-30T00:00:20"/>
    <x v="2094"/>
    <d v="1899-12-30T00:00:13"/>
    <s v="Ensacado"/>
    <s v="E002"/>
    <x v="1"/>
    <d v="1899-12-30T00:00:20"/>
    <d v="1899-12-30T00:00:07"/>
    <x v="10"/>
    <x v="4"/>
    <x v="2"/>
    <x v="2"/>
    <n v="1"/>
    <n v="0"/>
    <x v="1"/>
    <x v="2"/>
    <x v="1"/>
    <n v="1"/>
    <x v="2"/>
    <x v="1"/>
    <d v="1899-12-30T00:00:13"/>
    <d v="1899-12-30T00:00:13"/>
    <x v="0"/>
    <m/>
    <m/>
    <d v="1899-12-30T00:00:00"/>
    <d v="1899-12-30T00:00:20"/>
    <n v="6"/>
    <d v="1899-12-30T00:00:13"/>
    <n v="0.33333333333120052"/>
    <x v="9"/>
    <x v="1"/>
  </r>
  <r>
    <x v="5"/>
    <s v=""/>
    <x v="0"/>
    <x v="847"/>
    <s v="PAX14LC"/>
    <d v="2025-01-03T00:00:00"/>
    <x v="1"/>
    <s v="3320"/>
    <x v="20"/>
    <s v="PA"/>
    <x v="6"/>
    <x v="0"/>
    <d v="2025-01-03T00:00:00"/>
    <d v="1899-12-30T16:40:12"/>
    <d v="2025-01-03T00:00:00"/>
    <d v="1899-12-30T16:40:47"/>
    <d v="2025-01-03T00:00:00"/>
    <d v="1899-12-30T16:41:16"/>
    <x v="171"/>
    <x v="19"/>
    <s v="1327140882"/>
    <s v="EXW"/>
    <d v="1899-12-30T00:01:04"/>
    <x v="1840"/>
    <d v="1899-12-30T00:00:35"/>
    <s v="Ensacado"/>
    <s v="E002"/>
    <x v="1"/>
    <d v="1899-12-30T00:01:04"/>
    <d v="1899-12-30T00:00:29"/>
    <x v="10"/>
    <x v="4"/>
    <x v="2"/>
    <x v="2"/>
    <n v="1"/>
    <n v="0"/>
    <x v="1"/>
    <x v="2"/>
    <x v="1"/>
    <n v="1"/>
    <x v="2"/>
    <x v="1"/>
    <d v="1899-12-30T00:00:35"/>
    <d v="1899-12-30T00:00:35"/>
    <x v="0"/>
    <m/>
    <m/>
    <d v="1899-12-30T00:00:00"/>
    <d v="1899-12-30T00:01:04"/>
    <n v="6"/>
    <d v="1899-12-30T00:00:35"/>
    <n v="1.066666666665661"/>
    <x v="9"/>
    <x v="1"/>
  </r>
  <r>
    <x v="5"/>
    <s v=""/>
    <x v="0"/>
    <x v="853"/>
    <s v="P02TP26"/>
    <d v="2025-01-03T00:00:00"/>
    <x v="1"/>
    <s v="3320"/>
    <x v="20"/>
    <s v="PA"/>
    <x v="6"/>
    <x v="0"/>
    <d v="2025-01-03T00:00:00"/>
    <d v="1899-12-30T17:31:16"/>
    <d v="2025-01-03T00:00:00"/>
    <d v="1899-12-30T17:31:59"/>
    <d v="2025-01-03T00:00:00"/>
    <d v="1899-12-30T17:32:06"/>
    <x v="172"/>
    <x v="19"/>
    <s v="1327140884"/>
    <s v="EXW"/>
    <d v="1899-12-30T00:00:50"/>
    <x v="2094"/>
    <d v="1899-12-30T00:00:43"/>
    <s v="Ensacado"/>
    <s v="E002"/>
    <x v="1"/>
    <d v="1899-12-30T00:00:50"/>
    <d v="1899-12-30T00:00:07"/>
    <x v="8"/>
    <x v="4"/>
    <x v="2"/>
    <x v="2"/>
    <n v="1"/>
    <n v="0"/>
    <x v="1"/>
    <x v="2"/>
    <x v="1"/>
    <n v="1"/>
    <x v="2"/>
    <x v="1"/>
    <d v="1899-12-30T00:00:43"/>
    <d v="1899-12-30T00:00:43"/>
    <x v="0"/>
    <m/>
    <m/>
    <d v="1899-12-30T00:00:00"/>
    <d v="1899-12-30T00:00:50"/>
    <n v="6"/>
    <d v="1899-12-30T00:00:43"/>
    <n v="0.83333333332792137"/>
    <x v="10"/>
    <x v="1"/>
  </r>
  <r>
    <x v="5"/>
    <s v=""/>
    <x v="0"/>
    <x v="872"/>
    <m/>
    <d v="2025-01-07T00:00:00"/>
    <x v="1"/>
    <s v="3320"/>
    <x v="20"/>
    <s v="PA"/>
    <x v="6"/>
    <x v="0"/>
    <d v="2025-01-07T00:00:00"/>
    <d v="1899-12-30T09:15:21"/>
    <d v="2025-01-07T00:00:00"/>
    <d v="1899-12-30T19:04:59"/>
    <d v="2025-01-07T00:00:00"/>
    <d v="1899-12-30T09:16:15"/>
    <x v="161"/>
    <x v="19"/>
    <s v="1327140885"/>
    <s v="EXW"/>
    <d v="1899-12-30T19:38:22"/>
    <x v="2449"/>
    <d v="1899-12-30T09:49:38"/>
    <s v="Ensacado"/>
    <s v="E002"/>
    <x v="1"/>
    <d v="1899-12-30T00:00:54"/>
    <n v="-0.40884259259259004"/>
    <x v="3"/>
    <x v="5"/>
    <x v="3"/>
    <x v="2"/>
    <n v="1"/>
    <n v="0"/>
    <x v="1"/>
    <x v="2"/>
    <x v="1"/>
    <n v="1"/>
    <x v="2"/>
    <x v="1"/>
    <d v="1899-12-30T09:49:38"/>
    <d v="1899-12-30T08:51:38"/>
    <x v="1"/>
    <m/>
    <m/>
    <d v="1899-12-30T00:00:00"/>
    <d v="1899-12-30T00:00:54"/>
    <n v="3"/>
    <d v="1899-12-30T09:49:38"/>
    <n v="0.89999999999998082"/>
    <x v="2"/>
    <x v="1"/>
  </r>
  <r>
    <x v="5"/>
    <s v=""/>
    <x v="0"/>
    <x v="774"/>
    <m/>
    <d v="2025-01-07T00:00:00"/>
    <x v="1"/>
    <s v="2906"/>
    <x v="21"/>
    <s v="PA"/>
    <x v="6"/>
    <x v="0"/>
    <d v="2025-01-07T00:00:00"/>
    <d v="1899-12-30T10:59:09"/>
    <d v="2025-01-07T00:00:00"/>
    <d v="1899-12-30T11:00:10"/>
    <d v="2025-01-07T00:00:00"/>
    <d v="1899-12-30T11:00:21"/>
    <x v="150"/>
    <x v="19"/>
    <s v="1327140886"/>
    <s v="EXW"/>
    <d v="1899-12-30T00:01:12"/>
    <x v="2381"/>
    <d v="1899-12-30T00:01:01"/>
    <s v="Ensacado"/>
    <s v="E002"/>
    <x v="1"/>
    <d v="1899-12-30T00:01:12"/>
    <d v="1899-12-30T00:00:11"/>
    <x v="4"/>
    <x v="5"/>
    <x v="3"/>
    <x v="2"/>
    <n v="1"/>
    <n v="0"/>
    <x v="1"/>
    <x v="2"/>
    <x v="1"/>
    <n v="1"/>
    <x v="2"/>
    <x v="1"/>
    <d v="1899-12-30T00:01:01"/>
    <d v="1899-12-30T00:01:01"/>
    <x v="0"/>
    <m/>
    <m/>
    <d v="1899-12-30T00:00:00"/>
    <d v="1899-12-30T00:01:12"/>
    <n v="3"/>
    <d v="1899-12-30T00:01:01"/>
    <n v="1.1999999999952315"/>
    <x v="4"/>
    <x v="1"/>
  </r>
  <r>
    <x v="5"/>
    <s v="2025000009"/>
    <x v="0"/>
    <x v="742"/>
    <s v="E8184JKX"/>
    <d v="2025-01-07T00:00:00"/>
    <x v="1"/>
    <s v="55"/>
    <x v="19"/>
    <s v="S2"/>
    <x v="5"/>
    <x v="0"/>
    <d v="2025-01-03T00:00:00"/>
    <d v="1899-12-30T15:42:17"/>
    <d v="2025-01-07T00:00:00"/>
    <d v="1899-12-30T07:07:59"/>
    <d v="2025-01-07T00:00:00"/>
    <d v="1899-12-30T11:13:27"/>
    <x v="182"/>
    <x v="0"/>
    <s v="1327140887"/>
    <s v="FBO"/>
    <d v="1899-12-30T11:31:10"/>
    <x v="2450"/>
    <d v="1899-12-30T07:25:42"/>
    <s v="Granel"/>
    <s v="E001"/>
    <x v="2"/>
    <d v="1899-12-30T19:31:09"/>
    <d v="1899-12-30T04:05:28"/>
    <x v="14"/>
    <x v="5"/>
    <x v="2"/>
    <x v="1"/>
    <n v="0"/>
    <n v="1"/>
    <x v="1"/>
    <x v="1"/>
    <x v="1"/>
    <n v="1"/>
    <x v="2"/>
    <x v="2"/>
    <d v="1899-12-30T07:25:42"/>
    <d v="1899-12-30T06:27:42"/>
    <x v="0"/>
    <m/>
    <m/>
    <d v="1899-12-30T00:00:00"/>
    <d v="1899-12-30T19:31:09"/>
    <n v="3"/>
    <n v="-0.35715277777777998"/>
    <n v="1171.1499999999924"/>
    <x v="4"/>
    <x v="0"/>
  </r>
  <r>
    <x v="5"/>
    <s v="2025000011"/>
    <x v="0"/>
    <x v="743"/>
    <s v="E5117MNH"/>
    <d v="2025-01-07T00:00:00"/>
    <x v="1"/>
    <s v="55"/>
    <x v="19"/>
    <s v="S2"/>
    <x v="5"/>
    <x v="0"/>
    <d v="2025-01-07T00:00:00"/>
    <d v="1899-12-30T09:01:30"/>
    <d v="2025-01-07T00:00:00"/>
    <d v="1899-12-30T11:04:23"/>
    <d v="2025-01-07T00:00:00"/>
    <d v="1899-12-30T11:31:43"/>
    <x v="0"/>
    <x v="0"/>
    <s v="1327140889"/>
    <s v="FBO"/>
    <d v="1899-12-30T02:30:13"/>
    <x v="300"/>
    <d v="1899-12-30T02:02:53"/>
    <s v="Granel"/>
    <s v="E001"/>
    <x v="2"/>
    <d v="1899-12-30T02:30:13"/>
    <d v="1899-12-30T00:27:20"/>
    <x v="3"/>
    <x v="5"/>
    <x v="3"/>
    <x v="1"/>
    <n v="0"/>
    <n v="0"/>
    <x v="0"/>
    <x v="1"/>
    <x v="1"/>
    <n v="0"/>
    <x v="2"/>
    <x v="2"/>
    <d v="1899-12-30T02:02:53"/>
    <d v="1899-12-30T01:04:53"/>
    <x v="0"/>
    <m/>
    <m/>
    <d v="1899-12-30T00:00:00"/>
    <d v="1899-12-30T02:30:13"/>
    <n v="3"/>
    <d v="1899-12-30T02:02:53"/>
    <n v="150.21666666666724"/>
    <x v="4"/>
    <x v="0"/>
  </r>
  <r>
    <x v="5"/>
    <s v="2025000012"/>
    <x v="0"/>
    <x v="744"/>
    <s v="E6575LRD"/>
    <d v="2025-01-07T00:00:00"/>
    <x v="1"/>
    <s v="55"/>
    <x v="19"/>
    <s v="S2"/>
    <x v="5"/>
    <x v="0"/>
    <d v="2025-01-07T00:00:00"/>
    <d v="1899-12-30T09:01:40"/>
    <d v="2025-01-07T00:00:00"/>
    <d v="1899-12-30T11:05:24"/>
    <d v="2025-01-07T00:00:00"/>
    <d v="1899-12-30T11:55:38"/>
    <x v="0"/>
    <x v="0"/>
    <s v="1327140890"/>
    <s v="FBO"/>
    <d v="1899-12-30T02:53:58"/>
    <x v="1370"/>
    <d v="1899-12-30T02:03:44"/>
    <s v="Granel"/>
    <s v="E001"/>
    <x v="2"/>
    <d v="1899-12-30T02:53:58"/>
    <d v="1899-12-30T00:50:14"/>
    <x v="3"/>
    <x v="5"/>
    <x v="3"/>
    <x v="1"/>
    <n v="0"/>
    <n v="0"/>
    <x v="0"/>
    <x v="1"/>
    <x v="1"/>
    <n v="0"/>
    <x v="2"/>
    <x v="2"/>
    <d v="1899-12-30T02:03:44"/>
    <d v="1899-12-30T01:05:44"/>
    <x v="0"/>
    <m/>
    <m/>
    <d v="1899-12-30T00:00:00"/>
    <d v="1899-12-30T02:53:58"/>
    <n v="3"/>
    <d v="1899-12-30T02:03:44"/>
    <n v="173.96666666665919"/>
    <x v="4"/>
    <x v="0"/>
  </r>
  <r>
    <x v="5"/>
    <s v=""/>
    <x v="0"/>
    <x v="757"/>
    <m/>
    <d v="2025-01-07T00:00:00"/>
    <x v="1"/>
    <s v="3320"/>
    <x v="20"/>
    <s v="PA"/>
    <x v="6"/>
    <x v="0"/>
    <d v="2025-01-07T00:00:00"/>
    <d v="1899-12-30T12:17:16"/>
    <d v="2025-01-07T00:00:00"/>
    <d v="1899-12-30T12:18:11"/>
    <d v="2025-01-07T00:00:00"/>
    <d v="1899-12-30T12:18:18"/>
    <x v="152"/>
    <x v="19"/>
    <s v="1327140891"/>
    <s v="EXW"/>
    <d v="1899-12-30T00:01:02"/>
    <x v="2094"/>
    <d v="1899-12-30T00:00:55"/>
    <s v="Ensacado"/>
    <s v="E002"/>
    <x v="1"/>
    <d v="1899-12-30T00:01:02"/>
    <d v="1899-12-30T00:00:07"/>
    <x v="6"/>
    <x v="5"/>
    <x v="3"/>
    <x v="2"/>
    <n v="1"/>
    <n v="0"/>
    <x v="1"/>
    <x v="2"/>
    <x v="1"/>
    <n v="1"/>
    <x v="2"/>
    <x v="1"/>
    <d v="1899-12-30T00:00:55"/>
    <d v="1899-12-30T00:00:55"/>
    <x v="0"/>
    <m/>
    <m/>
    <d v="1899-12-30T00:00:00"/>
    <d v="1899-12-30T00:01:02"/>
    <n v="3"/>
    <d v="1899-12-30T00:00:55"/>
    <n v="1.0333333333295514"/>
    <x v="5"/>
    <x v="1"/>
  </r>
  <r>
    <x v="5"/>
    <s v=""/>
    <x v="0"/>
    <x v="851"/>
    <s v="P84PD35"/>
    <d v="2025-01-07T00:00:00"/>
    <x v="1"/>
    <s v="3320"/>
    <x v="20"/>
    <s v="PA"/>
    <x v="6"/>
    <x v="0"/>
    <d v="2025-01-07T00:00:00"/>
    <d v="1899-12-30T12:38:47"/>
    <d v="2025-01-07T00:00:00"/>
    <d v="1899-12-30T12:39:04"/>
    <d v="2025-01-07T00:00:00"/>
    <d v="1899-12-30T12:39:11"/>
    <x v="172"/>
    <x v="19"/>
    <s v="1327140892"/>
    <s v="EXW"/>
    <d v="1899-12-30T00:00:24"/>
    <x v="2094"/>
    <d v="1899-12-30T00:00:17"/>
    <s v="Ensacado"/>
    <s v="E002"/>
    <x v="1"/>
    <d v="1899-12-30T00:00:24"/>
    <d v="1899-12-30T00:00:07"/>
    <x v="6"/>
    <x v="5"/>
    <x v="3"/>
    <x v="2"/>
    <n v="1"/>
    <n v="0"/>
    <x v="1"/>
    <x v="2"/>
    <x v="1"/>
    <n v="1"/>
    <x v="2"/>
    <x v="1"/>
    <d v="1899-12-30T00:00:17"/>
    <d v="1899-12-30T00:00:17"/>
    <x v="0"/>
    <m/>
    <m/>
    <d v="1899-12-30T00:00:00"/>
    <d v="1899-12-30T00:00:24"/>
    <n v="3"/>
    <d v="1899-12-30T00:00:17"/>
    <n v="0.40000000000325997"/>
    <x v="5"/>
    <x v="1"/>
  </r>
  <r>
    <x v="5"/>
    <s v=""/>
    <x v="0"/>
    <x v="873"/>
    <s v="PAE60FZ"/>
    <d v="2025-01-07T00:00:00"/>
    <x v="1"/>
    <s v="2906"/>
    <x v="21"/>
    <s v="PA"/>
    <x v="6"/>
    <x v="0"/>
    <d v="2025-01-07T00:00:00"/>
    <d v="1899-12-30T14:30:46"/>
    <d v="2025-01-07T00:00:00"/>
    <d v="1899-12-30T18:22:01"/>
    <d v="2025-01-07T00:00:00"/>
    <d v="1899-12-30T14:31:37"/>
    <x v="173"/>
    <x v="19"/>
    <s v="1327140893"/>
    <s v="EXW"/>
    <d v="1899-12-30T07:41:39"/>
    <x v="2451"/>
    <d v="1899-12-30T03:51:15"/>
    <s v="Ensacado"/>
    <s v="E002"/>
    <x v="1"/>
    <d v="1899-12-30T00:00:51"/>
    <n v="-0.16000000000000003"/>
    <x v="7"/>
    <x v="5"/>
    <x v="3"/>
    <x v="2"/>
    <n v="1"/>
    <n v="0"/>
    <x v="1"/>
    <x v="2"/>
    <x v="1"/>
    <n v="1"/>
    <x v="2"/>
    <x v="1"/>
    <d v="1899-12-30T03:51:15"/>
    <d v="1899-12-30T02:53:15"/>
    <x v="1"/>
    <m/>
    <m/>
    <d v="1899-12-30T00:00:00"/>
    <d v="1899-12-30T00:00:51"/>
    <n v="3"/>
    <d v="1899-12-30T03:51:15"/>
    <n v="0.85000000000317044"/>
    <x v="8"/>
    <x v="1"/>
  </r>
  <r>
    <x v="5"/>
    <s v=""/>
    <x v="0"/>
    <x v="850"/>
    <s v="P24TM53"/>
    <d v="2025-01-07T00:00:00"/>
    <x v="1"/>
    <s v="2906"/>
    <x v="21"/>
    <s v="PA"/>
    <x v="6"/>
    <x v="0"/>
    <d v="2025-01-07T00:00:00"/>
    <d v="1899-12-30T14:33:21"/>
    <d v="2025-01-07T00:00:00"/>
    <d v="1899-12-30T18:22:01"/>
    <d v="2025-01-07T00:00:00"/>
    <d v="1899-12-30T14:33:45"/>
    <x v="173"/>
    <x v="19"/>
    <s v="1327140894"/>
    <s v="EXW"/>
    <d v="1899-12-30T07:36:56"/>
    <x v="2452"/>
    <d v="1899-12-30T03:48:40"/>
    <s v="Ensacado"/>
    <s v="E002"/>
    <x v="1"/>
    <d v="1899-12-30T00:00:24"/>
    <n v="-0.15851851851851995"/>
    <x v="7"/>
    <x v="5"/>
    <x v="3"/>
    <x v="2"/>
    <n v="1"/>
    <n v="0"/>
    <x v="1"/>
    <x v="2"/>
    <x v="1"/>
    <n v="1"/>
    <x v="2"/>
    <x v="1"/>
    <d v="1899-12-30T03:48:40"/>
    <d v="1899-12-30T02:50:40"/>
    <x v="1"/>
    <m/>
    <m/>
    <d v="1899-12-30T00:00:00"/>
    <d v="1899-12-30T00:00:24"/>
    <n v="3"/>
    <d v="1899-12-30T03:48:40"/>
    <n v="0.39999999998887148"/>
    <x v="8"/>
    <x v="1"/>
  </r>
  <r>
    <x v="5"/>
    <s v=""/>
    <x v="0"/>
    <x v="850"/>
    <s v="P24TM53"/>
    <d v="2025-01-07T00:00:00"/>
    <x v="1"/>
    <s v="2906"/>
    <x v="21"/>
    <s v="PA"/>
    <x v="6"/>
    <x v="0"/>
    <d v="2025-01-07T00:00:00"/>
    <d v="1899-12-30T16:04:26"/>
    <d v="2025-01-07T00:00:00"/>
    <d v="1899-12-30T16:05:20"/>
    <d v="2025-01-07T00:00:00"/>
    <d v="1899-12-30T16:06:01"/>
    <x v="171"/>
    <x v="19"/>
    <s v="1327140895"/>
    <s v="EXW"/>
    <d v="1899-12-30T00:01:35"/>
    <x v="1827"/>
    <d v="1899-12-30T00:00:54"/>
    <s v="Ensacado"/>
    <s v="E002"/>
    <x v="1"/>
    <d v="1899-12-30T00:01:35"/>
    <d v="1899-12-30T00:00:41"/>
    <x v="10"/>
    <x v="5"/>
    <x v="3"/>
    <x v="2"/>
    <n v="1"/>
    <n v="0"/>
    <x v="1"/>
    <x v="2"/>
    <x v="1"/>
    <n v="1"/>
    <x v="2"/>
    <x v="1"/>
    <d v="1899-12-30T00:00:54"/>
    <d v="1899-12-30T00:00:54"/>
    <x v="0"/>
    <m/>
    <m/>
    <d v="1899-12-30T00:00:00"/>
    <d v="1899-12-30T00:01:35"/>
    <n v="3"/>
    <d v="1899-12-30T00:00:54"/>
    <n v="1.5833333333376309"/>
    <x v="9"/>
    <x v="1"/>
  </r>
  <r>
    <x v="5"/>
    <s v=""/>
    <x v="0"/>
    <x v="873"/>
    <s v="PAE60FZ"/>
    <d v="2025-01-07T00:00:00"/>
    <x v="1"/>
    <s v="2906"/>
    <x v="21"/>
    <s v="PA"/>
    <x v="6"/>
    <x v="0"/>
    <d v="2025-01-07T00:00:00"/>
    <d v="1899-12-30T16:09:11"/>
    <d v="2025-01-07T00:00:00"/>
    <d v="1899-12-30T18:22:01"/>
    <d v="2025-01-07T00:00:00"/>
    <d v="1899-12-30T16:10:22"/>
    <x v="173"/>
    <x v="19"/>
    <s v="1327140896"/>
    <s v="EXW"/>
    <d v="1899-12-30T04:24:29"/>
    <x v="2453"/>
    <d v="1899-12-30T02:12:50"/>
    <s v="Ensacado"/>
    <s v="E002"/>
    <x v="1"/>
    <d v="1899-12-30T00:01:11"/>
    <n v="-9.142361111110997E-2"/>
    <x v="10"/>
    <x v="5"/>
    <x v="3"/>
    <x v="2"/>
    <n v="1"/>
    <n v="0"/>
    <x v="1"/>
    <x v="2"/>
    <x v="1"/>
    <n v="1"/>
    <x v="2"/>
    <x v="1"/>
    <d v="1899-12-30T02:12:50"/>
    <d v="1899-12-30T01:14:50"/>
    <x v="1"/>
    <m/>
    <m/>
    <d v="1899-12-30T00:00:00"/>
    <d v="1899-12-30T00:01:11"/>
    <n v="3"/>
    <d v="1899-12-30T02:12:50"/>
    <n v="1.183333333334371"/>
    <x v="9"/>
    <x v="1"/>
  </r>
  <r>
    <x v="5"/>
    <s v=""/>
    <x v="0"/>
    <x v="849"/>
    <s v="P58NA84"/>
    <d v="2025-01-07T00:00:00"/>
    <x v="1"/>
    <s v="3320"/>
    <x v="20"/>
    <s v="PA"/>
    <x v="6"/>
    <x v="0"/>
    <d v="2025-01-07T00:00:00"/>
    <d v="1899-12-30T16:33:27"/>
    <d v="2025-01-07T00:00:00"/>
    <d v="1899-12-30T16:33:48"/>
    <d v="2025-01-07T00:00:00"/>
    <d v="1899-12-30T16:33:56"/>
    <x v="171"/>
    <x v="19"/>
    <s v="1327140897"/>
    <s v="EXW"/>
    <d v="1899-12-30T00:00:29"/>
    <x v="2047"/>
    <d v="1899-12-30T00:00:21"/>
    <s v="Ensacado"/>
    <s v="E002"/>
    <x v="1"/>
    <d v="1899-12-30T00:00:29"/>
    <d v="1899-12-30T00:00:08"/>
    <x v="10"/>
    <x v="5"/>
    <x v="3"/>
    <x v="2"/>
    <n v="1"/>
    <n v="0"/>
    <x v="1"/>
    <x v="2"/>
    <x v="1"/>
    <n v="1"/>
    <x v="2"/>
    <x v="1"/>
    <d v="1899-12-30T00:00:21"/>
    <d v="1899-12-30T00:00:21"/>
    <x v="0"/>
    <m/>
    <m/>
    <d v="1899-12-30T00:00:00"/>
    <d v="1899-12-30T00:00:29"/>
    <n v="3"/>
    <d v="1899-12-30T00:00:21"/>
    <n v="0.48333333333586026"/>
    <x v="9"/>
    <x v="1"/>
  </r>
  <r>
    <x v="5"/>
    <s v=""/>
    <x v="0"/>
    <x v="856"/>
    <s v="PAX14LC"/>
    <d v="2025-01-07T00:00:00"/>
    <x v="1"/>
    <s v="2906"/>
    <x v="21"/>
    <s v="PA"/>
    <x v="6"/>
    <x v="0"/>
    <d v="2025-01-07T00:00:00"/>
    <d v="1899-12-30T16:41:06"/>
    <d v="2025-01-07T00:00:00"/>
    <d v="1899-12-30T18:22:01"/>
    <d v="2025-01-07T00:00:00"/>
    <d v="1899-12-30T16:41:24"/>
    <x v="173"/>
    <x v="19"/>
    <s v="1327140898"/>
    <s v="EXW"/>
    <d v="1899-12-30T03:21:32"/>
    <x v="2454"/>
    <d v="1899-12-30T01:40:55"/>
    <s v="Ensacado"/>
    <s v="E002"/>
    <x v="1"/>
    <d v="1899-12-30T00:00:18"/>
    <n v="-6.9872685185179972E-2"/>
    <x v="10"/>
    <x v="5"/>
    <x v="3"/>
    <x v="2"/>
    <n v="1"/>
    <n v="0"/>
    <x v="1"/>
    <x v="2"/>
    <x v="1"/>
    <n v="1"/>
    <x v="2"/>
    <x v="1"/>
    <d v="1899-12-30T01:40:55"/>
    <d v="1899-12-30T00:42:55"/>
    <x v="1"/>
    <m/>
    <m/>
    <d v="1899-12-30T00:00:00"/>
    <d v="1899-12-30T00:00:18"/>
    <n v="3"/>
    <d v="1899-12-30T01:40:55"/>
    <n v="0.30000000000963922"/>
    <x v="9"/>
    <x v="1"/>
  </r>
  <r>
    <x v="5"/>
    <s v=""/>
    <x v="0"/>
    <x v="874"/>
    <s v="PAF71DG"/>
    <d v="2025-01-07T00:00:00"/>
    <x v="1"/>
    <s v="3320"/>
    <x v="20"/>
    <s v="PA"/>
    <x v="6"/>
    <x v="0"/>
    <d v="2025-01-07T00:00:00"/>
    <d v="1899-12-30T16:44:47"/>
    <d v="2025-01-07T00:00:00"/>
    <d v="1899-12-30T16:45:02"/>
    <d v="2025-01-07T00:00:00"/>
    <d v="1899-12-30T16:45:09"/>
    <x v="172"/>
    <x v="19"/>
    <s v="1327140899"/>
    <s v="EXW"/>
    <d v="1899-12-30T00:00:22"/>
    <x v="2094"/>
    <d v="1899-12-30T00:00:15"/>
    <s v="Ensacado"/>
    <s v="E002"/>
    <x v="1"/>
    <d v="1899-12-30T00:00:22"/>
    <d v="1899-12-30T00:00:07"/>
    <x v="10"/>
    <x v="5"/>
    <x v="3"/>
    <x v="2"/>
    <n v="1"/>
    <n v="0"/>
    <x v="1"/>
    <x v="2"/>
    <x v="1"/>
    <n v="1"/>
    <x v="2"/>
    <x v="1"/>
    <d v="1899-12-30T00:00:15"/>
    <d v="1899-12-30T00:00:15"/>
    <x v="0"/>
    <m/>
    <m/>
    <d v="1899-12-30T00:00:00"/>
    <d v="1899-12-30T00:00:22"/>
    <n v="3"/>
    <d v="1899-12-30T00:00:15"/>
    <n v="0.36666666666715031"/>
    <x v="9"/>
    <x v="1"/>
  </r>
  <r>
    <x v="5"/>
    <s v="2025000013"/>
    <x v="0"/>
    <x v="743"/>
    <s v="E5117MNH"/>
    <d v="2025-01-07T00:00:00"/>
    <x v="1"/>
    <s v="55"/>
    <x v="19"/>
    <s v="S2"/>
    <x v="5"/>
    <x v="0"/>
    <d v="2025-01-07T00:00:00"/>
    <d v="1899-12-30T15:57:35"/>
    <d v="2025-01-07T00:00:00"/>
    <d v="1899-12-30T16:24:54"/>
    <d v="2025-01-07T00:00:00"/>
    <d v="1899-12-30T16:46:44"/>
    <x v="0"/>
    <x v="0"/>
    <s v="1327140900"/>
    <s v="FBO"/>
    <d v="1899-12-30T00:49:09"/>
    <x v="1652"/>
    <d v="1899-12-30T00:27:19"/>
    <s v="Granel"/>
    <s v="E001"/>
    <x v="2"/>
    <d v="1899-12-30T00:49:09"/>
    <d v="1899-12-30T00:21:50"/>
    <x v="14"/>
    <x v="5"/>
    <x v="3"/>
    <x v="1"/>
    <n v="0"/>
    <n v="0"/>
    <x v="0"/>
    <x v="1"/>
    <x v="1"/>
    <n v="0"/>
    <x v="2"/>
    <x v="0"/>
    <d v="1899-12-30T00:27:19"/>
    <d v="1899-12-30T00:27:19"/>
    <x v="0"/>
    <m/>
    <m/>
    <d v="1899-12-30T00:00:00"/>
    <d v="1899-12-30T00:49:09"/>
    <n v="3"/>
    <d v="1899-12-30T00:27:19"/>
    <n v="49.149999999993611"/>
    <x v="9"/>
    <x v="0"/>
  </r>
  <r>
    <x v="5"/>
    <s v=""/>
    <x v="0"/>
    <x v="851"/>
    <s v="P84PD35"/>
    <d v="2025-01-07T00:00:00"/>
    <x v="1"/>
    <s v="3320"/>
    <x v="20"/>
    <s v="PA"/>
    <x v="6"/>
    <x v="0"/>
    <d v="2025-01-07T00:00:00"/>
    <d v="1899-12-30T17:05:03"/>
    <d v="2025-01-07T00:00:00"/>
    <d v="1899-12-30T17:05:18"/>
    <d v="2025-01-07T00:00:00"/>
    <d v="1899-12-30T17:05:24"/>
    <x v="172"/>
    <x v="19"/>
    <s v="1327140901"/>
    <s v="EXW"/>
    <d v="1899-12-30T00:00:21"/>
    <x v="2141"/>
    <d v="1899-12-30T00:00:15"/>
    <s v="Ensacado"/>
    <s v="E002"/>
    <x v="1"/>
    <d v="1899-12-30T00:00:21"/>
    <d v="1899-12-30T00:00:06"/>
    <x v="8"/>
    <x v="5"/>
    <x v="3"/>
    <x v="2"/>
    <n v="1"/>
    <n v="0"/>
    <x v="1"/>
    <x v="2"/>
    <x v="1"/>
    <n v="1"/>
    <x v="2"/>
    <x v="1"/>
    <d v="1899-12-30T00:00:15"/>
    <d v="1899-12-30T00:00:15"/>
    <x v="0"/>
    <m/>
    <m/>
    <d v="1899-12-30T00:00:00"/>
    <d v="1899-12-30T00:00:21"/>
    <n v="3"/>
    <d v="1899-12-30T00:00:15"/>
    <n v="0.34999999999190123"/>
    <x v="10"/>
    <x v="1"/>
  </r>
  <r>
    <x v="5"/>
    <s v="2024033875"/>
    <x v="0"/>
    <x v="875"/>
    <s v="E5837LFD"/>
    <d v="2024-12-09T00:00:00"/>
    <x v="2"/>
    <s v="2906"/>
    <x v="21"/>
    <s v="PA"/>
    <x v="2"/>
    <x v="0"/>
    <d v="2024-12-09T00:00:00"/>
    <d v="1899-12-30T12:06:46"/>
    <d v="2024-12-09T00:00:00"/>
    <d v="1899-12-30T08:02:27"/>
    <d v="2024-12-09T00:00:00"/>
    <d v="1899-12-30T08:25:46"/>
    <x v="0"/>
    <x v="19"/>
    <s v="2108138673"/>
    <s v="EXW"/>
    <d v="1899-12-30T04:27:38"/>
    <x v="738"/>
    <d v="1899-12-30T04:04:19"/>
    <s v="Ensacado"/>
    <s v="E002"/>
    <x v="0"/>
    <d v="1899-12-30T20:18:59"/>
    <d v="1899-12-30T00:23:19"/>
    <x v="6"/>
    <x v="10"/>
    <x v="4"/>
    <x v="2"/>
    <n v="0"/>
    <n v="1"/>
    <x v="1"/>
    <x v="2"/>
    <x v="0"/>
    <n v="1"/>
    <x v="2"/>
    <x v="2"/>
    <d v="1899-12-30T04:04:19"/>
    <d v="1899-12-30T03:06:19"/>
    <x v="0"/>
    <m/>
    <m/>
    <d v="1899-12-30T00:00:00"/>
    <d v="1899-12-30T20:18:59"/>
    <n v="2"/>
    <n v="-0.16966435185184997"/>
    <n v="1218.9833333333363"/>
    <x v="1"/>
    <x v="0"/>
  </r>
  <r>
    <x v="5"/>
    <s v="2024033907"/>
    <x v="0"/>
    <x v="876"/>
    <s v="E0291KPG"/>
    <d v="2024-12-09T00:00:00"/>
    <x v="2"/>
    <s v="2906"/>
    <x v="21"/>
    <s v="PA"/>
    <x v="2"/>
    <x v="0"/>
    <d v="2024-12-09T00:00:00"/>
    <d v="1899-12-30T16:16:47"/>
    <d v="2024-12-09T00:00:00"/>
    <d v="1899-12-30T11:26:50"/>
    <d v="2024-12-09T00:00:00"/>
    <d v="1899-12-30T12:15:22"/>
    <x v="0"/>
    <x v="19"/>
    <s v="2108138683"/>
    <s v="FBO"/>
    <d v="1899-12-30T05:38:29"/>
    <x v="2455"/>
    <d v="1899-12-30T04:49:57"/>
    <s v="Ensacado"/>
    <s v="E002"/>
    <x v="0"/>
    <d v="1899-12-30T19:58:34"/>
    <d v="1899-12-30T00:48:32"/>
    <x v="10"/>
    <x v="10"/>
    <x v="4"/>
    <x v="2"/>
    <n v="0"/>
    <n v="1"/>
    <x v="1"/>
    <x v="2"/>
    <x v="0"/>
    <n v="1"/>
    <x v="2"/>
    <x v="2"/>
    <d v="1899-12-30T04:49:57"/>
    <d v="1899-12-30T03:51:57"/>
    <x v="0"/>
    <m/>
    <m/>
    <d v="1899-12-30T00:00:00"/>
    <d v="1899-12-30T19:58:34"/>
    <n v="2"/>
    <n v="-0.20135416666667"/>
    <n v="1198.5666666666709"/>
    <x v="5"/>
    <x v="0"/>
  </r>
  <r>
    <x v="5"/>
    <s v="2024033910"/>
    <x v="0"/>
    <x v="807"/>
    <s v="E1437MRF"/>
    <d v="2024-12-09T00:00:00"/>
    <x v="2"/>
    <s v="2906"/>
    <x v="21"/>
    <s v="PA"/>
    <x v="2"/>
    <x v="0"/>
    <d v="2024-12-09T00:00:00"/>
    <d v="1899-12-30T16:17:42"/>
    <d v="2024-12-09T00:00:00"/>
    <d v="1899-12-30T11:54:45"/>
    <d v="2024-12-09T00:00:00"/>
    <d v="1899-12-30T12:17:59"/>
    <x v="0"/>
    <x v="19"/>
    <s v="2108138684"/>
    <s v="FBO"/>
    <d v="1899-12-30T04:46:11"/>
    <x v="2292"/>
    <d v="1899-12-30T04:22:57"/>
    <s v="Ensacado"/>
    <s v="E002"/>
    <x v="0"/>
    <d v="1899-12-30T20:00:16"/>
    <d v="1899-12-30T00:23:14"/>
    <x v="10"/>
    <x v="10"/>
    <x v="4"/>
    <x v="2"/>
    <n v="0"/>
    <n v="1"/>
    <x v="1"/>
    <x v="2"/>
    <x v="0"/>
    <n v="1"/>
    <x v="2"/>
    <x v="2"/>
    <d v="1899-12-30T04:22:57"/>
    <d v="1899-12-30T03:24:57"/>
    <x v="0"/>
    <m/>
    <m/>
    <d v="1899-12-30T00:00:00"/>
    <d v="1899-12-30T20:00:16"/>
    <n v="2"/>
    <n v="-0.18260416666666002"/>
    <n v="1200.2666666666771"/>
    <x v="5"/>
    <x v="0"/>
  </r>
  <r>
    <x v="5"/>
    <s v="2024033912"/>
    <x v="0"/>
    <x v="816"/>
    <s v="E6907LCY"/>
    <d v="2024-12-09T00:00:00"/>
    <x v="2"/>
    <s v="2906"/>
    <x v="21"/>
    <s v="PA"/>
    <x v="2"/>
    <x v="0"/>
    <d v="2024-12-09T00:00:00"/>
    <d v="1899-12-30T17:09:21"/>
    <d v="2024-12-09T00:00:00"/>
    <d v="1899-12-30T12:14:29"/>
    <d v="2024-12-09T00:00:00"/>
    <d v="1899-12-30T12:51:36"/>
    <x v="0"/>
    <x v="19"/>
    <s v="2108138688"/>
    <s v="FBO"/>
    <d v="1899-12-30T05:31:59"/>
    <x v="265"/>
    <d v="1899-12-30T04:54:52"/>
    <s v="Ensacado"/>
    <s v="E002"/>
    <x v="0"/>
    <d v="1899-12-30T19:42:14"/>
    <d v="1899-12-30T00:37:07"/>
    <x v="8"/>
    <x v="10"/>
    <x v="4"/>
    <x v="2"/>
    <n v="0"/>
    <n v="1"/>
    <x v="1"/>
    <x v="2"/>
    <x v="0"/>
    <n v="1"/>
    <x v="2"/>
    <x v="2"/>
    <d v="1899-12-30T04:54:52"/>
    <d v="1899-12-30T03:56:52"/>
    <x v="0"/>
    <m/>
    <m/>
    <d v="1899-12-30T00:00:00"/>
    <d v="1899-12-30T19:42:14"/>
    <n v="2"/>
    <n v="-0.20476851851852007"/>
    <n v="1182.2333333333268"/>
    <x v="5"/>
    <x v="0"/>
  </r>
  <r>
    <x v="5"/>
    <s v="2024033916"/>
    <x v="0"/>
    <x v="877"/>
    <s v="E5783KHK"/>
    <d v="2024-12-09T00:00:00"/>
    <x v="2"/>
    <s v="2906"/>
    <x v="21"/>
    <s v="PA"/>
    <x v="2"/>
    <x v="0"/>
    <d v="2024-12-09T00:00:00"/>
    <d v="1899-12-30T12:37:01"/>
    <d v="2024-12-09T00:00:00"/>
    <d v="1899-12-30T12:37:26"/>
    <d v="2024-12-09T00:00:00"/>
    <d v="1899-12-30T13:20:35"/>
    <x v="0"/>
    <x v="0"/>
    <s v="2108138691"/>
    <s v="FBO"/>
    <d v="1899-12-30T00:43:34"/>
    <x v="2456"/>
    <d v="1899-12-30T00:00:25"/>
    <s v="Ensacado"/>
    <s v="E002"/>
    <x v="0"/>
    <d v="1899-12-30T00:43:34"/>
    <d v="1899-12-30T00:43:09"/>
    <x v="6"/>
    <x v="10"/>
    <x v="4"/>
    <x v="2"/>
    <n v="0"/>
    <n v="0"/>
    <x v="0"/>
    <x v="2"/>
    <x v="0"/>
    <n v="0"/>
    <x v="2"/>
    <x v="1"/>
    <d v="1899-12-30T00:00:25"/>
    <d v="1899-12-30T00:00:25"/>
    <x v="0"/>
    <m/>
    <m/>
    <d v="1899-12-30T00:00:00"/>
    <d v="1899-12-30T00:43:34"/>
    <n v="2"/>
    <d v="1899-12-30T00:00:25"/>
    <n v="43.566666666667345"/>
    <x v="13"/>
    <x v="1"/>
  </r>
  <r>
    <x v="5"/>
    <s v="2024033920"/>
    <x v="0"/>
    <x v="878"/>
    <s v="E3144JRP"/>
    <d v="2024-12-09T00:00:00"/>
    <x v="2"/>
    <s v="2906"/>
    <x v="21"/>
    <s v="PA"/>
    <x v="2"/>
    <x v="0"/>
    <d v="2024-12-09T00:00:00"/>
    <d v="1899-12-30T17:52:23"/>
    <d v="2024-12-09T00:00:00"/>
    <d v="1899-12-30T12:48:09"/>
    <d v="2024-12-09T00:00:00"/>
    <d v="1899-12-30T13:24:06"/>
    <x v="0"/>
    <x v="19"/>
    <s v="2108138692"/>
    <s v="FBO"/>
    <d v="1899-12-30T05:40:11"/>
    <x v="1461"/>
    <d v="1899-12-30T05:04:14"/>
    <s v="Ensacado"/>
    <s v="E002"/>
    <x v="0"/>
    <d v="1899-12-30T19:31:42"/>
    <d v="1899-12-30T00:35:57"/>
    <x v="8"/>
    <x v="10"/>
    <x v="4"/>
    <x v="2"/>
    <n v="0"/>
    <n v="1"/>
    <x v="1"/>
    <x v="2"/>
    <x v="0"/>
    <n v="1"/>
    <x v="2"/>
    <x v="2"/>
    <d v="1899-12-30T05:04:14"/>
    <d v="1899-12-30T04:06:14"/>
    <x v="0"/>
    <m/>
    <m/>
    <d v="1899-12-30T00:00:00"/>
    <d v="1899-12-30T19:31:42"/>
    <n v="2"/>
    <n v="-0.21127314814815001"/>
    <n v="1171.7000000000003"/>
    <x v="13"/>
    <x v="0"/>
  </r>
  <r>
    <x v="5"/>
    <s v=""/>
    <x v="0"/>
    <x v="877"/>
    <s v="E5783KHK"/>
    <d v="2024-12-09T00:00:00"/>
    <x v="2"/>
    <s v="2906"/>
    <x v="21"/>
    <s v="PA"/>
    <x v="6"/>
    <x v="0"/>
    <d v="2024-12-09T00:00:00"/>
    <d v="1899-12-30T17:51:24"/>
    <d v="2024-12-09T00:00:00"/>
    <d v="1899-12-30T13:45:49"/>
    <d v="2024-12-09T00:00:00"/>
    <d v="1899-12-30T13:46:22"/>
    <x v="183"/>
    <x v="19"/>
    <s v="2108138695"/>
    <s v="FBO"/>
    <d v="1899-12-30T04:06:08"/>
    <x v="1822"/>
    <d v="1899-12-30T04:05:35"/>
    <s v="Ensacado"/>
    <s v="E002"/>
    <x v="0"/>
    <d v="1899-12-30T19:54:57"/>
    <d v="1899-12-30T00:00:33"/>
    <x v="8"/>
    <x v="10"/>
    <x v="4"/>
    <x v="2"/>
    <n v="0"/>
    <n v="1"/>
    <x v="1"/>
    <x v="2"/>
    <x v="0"/>
    <n v="1"/>
    <x v="2"/>
    <x v="2"/>
    <d v="1899-12-30T04:05:35"/>
    <d v="1899-12-30T03:07:35"/>
    <x v="0"/>
    <m/>
    <m/>
    <d v="1899-12-30T00:00:00"/>
    <d v="1899-12-30T19:54:57"/>
    <n v="2"/>
    <n v="-0.17054398148147998"/>
    <n v="1194.9499999999957"/>
    <x v="13"/>
    <x v="0"/>
  </r>
  <r>
    <x v="5"/>
    <s v="2024033933"/>
    <x v="0"/>
    <x v="879"/>
    <s v="E3211JKM"/>
    <d v="2024-12-09T00:00:00"/>
    <x v="2"/>
    <s v="2906"/>
    <x v="21"/>
    <s v="PA"/>
    <x v="2"/>
    <x v="0"/>
    <d v="2024-12-09T00:00:00"/>
    <d v="1899-12-30T18:18:04"/>
    <d v="2024-12-09T00:00:00"/>
    <d v="1899-12-30T14:15:48"/>
    <d v="2024-12-09T00:00:00"/>
    <d v="1899-12-30T14:58:40"/>
    <x v="0"/>
    <x v="19"/>
    <s v="2108138697"/>
    <s v="FBO"/>
    <d v="1899-12-30T04:45:08"/>
    <x v="1387"/>
    <d v="1899-12-30T04:02:16"/>
    <s v="Ensacado"/>
    <s v="E002"/>
    <x v="0"/>
    <d v="1899-12-30T20:40:35"/>
    <d v="1899-12-30T00:42:52"/>
    <x v="11"/>
    <x v="10"/>
    <x v="4"/>
    <x v="2"/>
    <n v="0"/>
    <n v="1"/>
    <x v="1"/>
    <x v="2"/>
    <x v="0"/>
    <n v="1"/>
    <x v="2"/>
    <x v="2"/>
    <d v="1899-12-30T04:02:16"/>
    <d v="1899-12-30T03:04:16"/>
    <x v="0"/>
    <m/>
    <m/>
    <d v="1899-12-30T00:00:00"/>
    <d v="1899-12-30T20:40:35"/>
    <n v="2"/>
    <n v="-0.16824074074074002"/>
    <n v="1240.5833333333219"/>
    <x v="8"/>
    <x v="0"/>
  </r>
  <r>
    <x v="5"/>
    <s v="2024033946"/>
    <x v="0"/>
    <x v="880"/>
    <s v="E3555MCX"/>
    <d v="2024-12-09T00:00:00"/>
    <x v="2"/>
    <s v="2906"/>
    <x v="21"/>
    <s v="PA"/>
    <x v="2"/>
    <x v="0"/>
    <d v="2024-12-10T00:00:00"/>
    <d v="1899-12-30T09:13:36"/>
    <d v="2024-12-09T00:00:00"/>
    <d v="1899-12-30T16:11:06"/>
    <d v="2024-12-09T00:00:00"/>
    <d v="1899-12-30T16:41:45"/>
    <x v="0"/>
    <x v="19"/>
    <s v="2108138699"/>
    <s v="FBO"/>
    <d v="1899-12-30T00:30:39"/>
    <x v="1280"/>
    <d v="1899-12-30T00:00:00"/>
    <s v="Ensacado"/>
    <s v="E002"/>
    <x v="0"/>
    <d v="1899-12-30T07:28:09"/>
    <d v="1899-12-30T00:30:39"/>
    <x v="3"/>
    <x v="10"/>
    <x v="4"/>
    <x v="2"/>
    <n v="0"/>
    <n v="1"/>
    <x v="1"/>
    <x v="2"/>
    <x v="0"/>
    <n v="1"/>
    <x v="2"/>
    <x v="2"/>
    <d v="1899-12-30T00:00:00"/>
    <d v="1899-12-30T00:00:00"/>
    <x v="0"/>
    <m/>
    <m/>
    <d v="1899-12-30T00:00:00"/>
    <d v="1899-12-30T07:28:09"/>
    <n v="2"/>
    <d v="1899-12-30T06:57:30"/>
    <n v="448.1500000000031"/>
    <x v="9"/>
    <x v="0"/>
  </r>
  <r>
    <x v="5"/>
    <s v="2024033947"/>
    <x v="0"/>
    <x v="796"/>
    <s v="E0646MPP"/>
    <d v="2024-12-09T00:00:00"/>
    <x v="2"/>
    <s v="2906"/>
    <x v="21"/>
    <s v="PA"/>
    <x v="2"/>
    <x v="0"/>
    <d v="2024-12-10T00:00:00"/>
    <d v="1899-12-30T09:29:23"/>
    <d v="2024-12-09T00:00:00"/>
    <d v="1899-12-30T16:17:20"/>
    <d v="2024-12-09T00:00:00"/>
    <d v="1899-12-30T17:01:46"/>
    <x v="0"/>
    <x v="19"/>
    <s v="2108138700"/>
    <s v="FBO"/>
    <d v="1899-12-30T00:44:26"/>
    <x v="2457"/>
    <d v="1899-12-30T00:00:00"/>
    <s v="Ensacado"/>
    <s v="E002"/>
    <x v="0"/>
    <d v="1899-12-30T07:32:23"/>
    <d v="1899-12-30T00:44:26"/>
    <x v="3"/>
    <x v="10"/>
    <x v="4"/>
    <x v="2"/>
    <n v="0"/>
    <n v="1"/>
    <x v="1"/>
    <x v="2"/>
    <x v="0"/>
    <n v="1"/>
    <x v="2"/>
    <x v="2"/>
    <d v="1899-12-30T00:00:00"/>
    <d v="1899-12-30T00:00:00"/>
    <x v="0"/>
    <m/>
    <m/>
    <d v="1899-12-30T00:00:00"/>
    <d v="1899-12-30T07:32:23"/>
    <n v="2"/>
    <d v="1899-12-30T06:47:57"/>
    <n v="452.38333333334407"/>
    <x v="10"/>
    <x v="0"/>
  </r>
  <r>
    <x v="5"/>
    <s v="2024033948"/>
    <x v="0"/>
    <x v="875"/>
    <s v="E5837LFD"/>
    <d v="2024-12-09T00:00:00"/>
    <x v="2"/>
    <s v="2906"/>
    <x v="21"/>
    <s v="PA"/>
    <x v="2"/>
    <x v="0"/>
    <d v="2024-12-10T00:00:00"/>
    <d v="1899-12-30T09:33:45"/>
    <d v="2024-12-09T00:00:00"/>
    <d v="1899-12-30T16:19:00"/>
    <d v="2024-12-09T00:00:00"/>
    <d v="1899-12-30T17:17:14"/>
    <x v="0"/>
    <x v="19"/>
    <s v="2108138701"/>
    <s v="FBO"/>
    <d v="1899-12-30T00:58:14"/>
    <x v="2458"/>
    <d v="1899-12-30T00:00:00"/>
    <s v="Ensacado"/>
    <s v="E002"/>
    <x v="0"/>
    <d v="1899-12-30T07:43:29"/>
    <d v="1899-12-30T00:58:14"/>
    <x v="3"/>
    <x v="10"/>
    <x v="4"/>
    <x v="2"/>
    <n v="0"/>
    <n v="1"/>
    <x v="1"/>
    <x v="2"/>
    <x v="0"/>
    <n v="1"/>
    <x v="2"/>
    <x v="2"/>
    <d v="1899-12-30T00:00:00"/>
    <d v="1899-12-30T00:00:00"/>
    <x v="0"/>
    <m/>
    <m/>
    <d v="1899-12-30T00:00:00"/>
    <d v="1899-12-30T07:43:29"/>
    <n v="2"/>
    <d v="1899-12-30T06:45:15"/>
    <n v="463.48333333333915"/>
    <x v="10"/>
    <x v="0"/>
  </r>
  <r>
    <x v="5"/>
    <s v="2024033955"/>
    <x v="0"/>
    <x v="301"/>
    <s v="E1938MKN"/>
    <d v="2024-12-09T00:00:00"/>
    <x v="2"/>
    <s v="2906"/>
    <x v="21"/>
    <s v="PA"/>
    <x v="2"/>
    <x v="0"/>
    <d v="2024-12-10T00:00:00"/>
    <d v="1899-12-30T08:43:19"/>
    <d v="2024-12-09T00:00:00"/>
    <d v="1899-12-30T16:54:33"/>
    <d v="2024-12-09T00:00:00"/>
    <d v="1899-12-30T17:25:32"/>
    <x v="0"/>
    <x v="19"/>
    <s v="2108138702"/>
    <s v="FBO"/>
    <d v="1899-12-30T00:30:59"/>
    <x v="2459"/>
    <d v="1899-12-30T00:00:00"/>
    <s v="Ensacado"/>
    <s v="E002"/>
    <x v="0"/>
    <d v="1899-12-30T08:42:13"/>
    <d v="1899-12-30T00:30:59"/>
    <x v="2"/>
    <x v="10"/>
    <x v="4"/>
    <x v="2"/>
    <n v="0"/>
    <n v="1"/>
    <x v="1"/>
    <x v="2"/>
    <x v="0"/>
    <n v="1"/>
    <x v="2"/>
    <x v="2"/>
    <d v="1899-12-30T00:00:00"/>
    <d v="1899-12-30T00:00:00"/>
    <x v="0"/>
    <m/>
    <m/>
    <d v="1899-12-30T00:00:00"/>
    <d v="1899-12-30T08:42:13"/>
    <n v="2"/>
    <d v="1899-12-30T08:11:14"/>
    <n v="522.21666666666238"/>
    <x v="10"/>
    <x v="0"/>
  </r>
  <r>
    <x v="5"/>
    <s v="2024033962"/>
    <x v="0"/>
    <x v="808"/>
    <s v="E9059LCN"/>
    <d v="2024-12-09T00:00:00"/>
    <x v="2"/>
    <s v="2906"/>
    <x v="21"/>
    <s v="PA"/>
    <x v="2"/>
    <x v="0"/>
    <d v="2024-12-10T00:00:00"/>
    <d v="1899-12-30T09:28:24"/>
    <d v="2024-12-09T00:00:00"/>
    <d v="1899-12-30T17:29:15"/>
    <d v="2024-12-09T00:00:00"/>
    <d v="1899-12-30T17:57:03"/>
    <x v="0"/>
    <x v="19"/>
    <s v="2108138703"/>
    <s v="FBO"/>
    <d v="1899-12-30T00:27:48"/>
    <x v="2048"/>
    <d v="1899-12-30T00:00:00"/>
    <s v="Ensacado"/>
    <s v="E002"/>
    <x v="0"/>
    <d v="1899-12-30T08:28:39"/>
    <d v="1899-12-30T00:27:48"/>
    <x v="3"/>
    <x v="10"/>
    <x v="4"/>
    <x v="2"/>
    <n v="0"/>
    <n v="1"/>
    <x v="1"/>
    <x v="2"/>
    <x v="0"/>
    <n v="1"/>
    <x v="2"/>
    <x v="2"/>
    <d v="1899-12-30T00:00:00"/>
    <d v="1899-12-30T00:00:00"/>
    <x v="0"/>
    <m/>
    <m/>
    <d v="1899-12-30T00:00:00"/>
    <d v="1899-12-30T08:28:39"/>
    <n v="2"/>
    <d v="1899-12-30T08:00:51"/>
    <n v="508.65000000000481"/>
    <x v="10"/>
    <x v="0"/>
  </r>
  <r>
    <x v="5"/>
    <s v="2024033963"/>
    <x v="0"/>
    <x v="881"/>
    <s v="E8666KFL"/>
    <d v="2024-12-09T00:00:00"/>
    <x v="2"/>
    <s v="2906"/>
    <x v="21"/>
    <s v="PA"/>
    <x v="2"/>
    <x v="0"/>
    <d v="2024-12-10T00:00:00"/>
    <d v="1899-12-30T09:00:47"/>
    <d v="2024-12-09T00:00:00"/>
    <d v="1899-12-30T17:32:11"/>
    <d v="2024-12-09T00:00:00"/>
    <d v="1899-12-30T18:08:43"/>
    <x v="0"/>
    <x v="19"/>
    <s v="2108138704"/>
    <s v="FBO"/>
    <d v="1899-12-30T00:36:32"/>
    <x v="2460"/>
    <d v="1899-12-30T00:00:00"/>
    <s v="Ensacado"/>
    <s v="E002"/>
    <x v="0"/>
    <d v="1899-12-30T09:07:56"/>
    <d v="1899-12-30T00:36:32"/>
    <x v="3"/>
    <x v="10"/>
    <x v="4"/>
    <x v="2"/>
    <n v="0"/>
    <n v="1"/>
    <x v="1"/>
    <x v="2"/>
    <x v="0"/>
    <n v="1"/>
    <x v="2"/>
    <x v="2"/>
    <d v="1899-12-30T00:00:00"/>
    <d v="1899-12-30T00:00:00"/>
    <x v="0"/>
    <m/>
    <m/>
    <d v="1899-12-30T00:00:00"/>
    <d v="1899-12-30T09:07:56"/>
    <n v="2"/>
    <d v="1899-12-30T08:31:24"/>
    <n v="547.93333333333442"/>
    <x v="11"/>
    <x v="0"/>
  </r>
  <r>
    <x v="5"/>
    <s v="2024033989"/>
    <x v="0"/>
    <x v="816"/>
    <s v="E6907LCY"/>
    <d v="2024-12-10T00:00:00"/>
    <x v="2"/>
    <s v="3320"/>
    <x v="20"/>
    <s v="PA"/>
    <x v="2"/>
    <x v="0"/>
    <d v="2024-12-10T00:00:00"/>
    <d v="1899-12-30T11:18:14"/>
    <d v="2024-12-10T00:00:00"/>
    <d v="1899-12-30T07:56:58"/>
    <d v="2024-12-10T00:00:00"/>
    <d v="1899-12-30T08:13:14"/>
    <x v="0"/>
    <x v="19"/>
    <s v="2108138714"/>
    <s v="FBO"/>
    <d v="1899-12-30T03:37:32"/>
    <x v="1710"/>
    <d v="1899-12-30T03:21:16"/>
    <s v="Ensacado"/>
    <s v="E002"/>
    <x v="0"/>
    <d v="1899-12-30T20:54:59"/>
    <d v="1899-12-30T00:16:16"/>
    <x v="5"/>
    <x v="6"/>
    <x v="4"/>
    <x v="2"/>
    <n v="0"/>
    <n v="1"/>
    <x v="1"/>
    <x v="2"/>
    <x v="0"/>
    <n v="1"/>
    <x v="2"/>
    <x v="2"/>
    <d v="1899-12-30T03:21:16"/>
    <d v="1899-12-30T02:23:16"/>
    <x v="0"/>
    <m/>
    <m/>
    <d v="1899-12-30T00:00:00"/>
    <d v="1899-12-30T20:54:59"/>
    <n v="3"/>
    <n v="-0.13976851851851996"/>
    <n v="1254.9833333333363"/>
    <x v="1"/>
    <x v="0"/>
  </r>
  <r>
    <x v="5"/>
    <s v="2024034002"/>
    <x v="0"/>
    <x v="876"/>
    <s v="E0291KPG"/>
    <d v="2024-12-10T00:00:00"/>
    <x v="2"/>
    <s v="3320"/>
    <x v="20"/>
    <s v="PA"/>
    <x v="2"/>
    <x v="0"/>
    <d v="2024-12-10T00:00:00"/>
    <d v="1899-12-30T14:54:38"/>
    <d v="2024-12-10T00:00:00"/>
    <d v="1899-12-30T10:03:03"/>
    <d v="2024-12-10T00:00:00"/>
    <d v="1899-12-30T10:56:56"/>
    <x v="0"/>
    <x v="19"/>
    <s v="2108138719"/>
    <s v="FBO"/>
    <d v="1899-12-30T05:45:28"/>
    <x v="2461"/>
    <d v="1899-12-30T04:51:35"/>
    <s v="Ensacado"/>
    <s v="E002"/>
    <x v="0"/>
    <d v="1899-12-30T20:02:17"/>
    <d v="1899-12-30T00:53:53"/>
    <x v="7"/>
    <x v="6"/>
    <x v="4"/>
    <x v="2"/>
    <n v="0"/>
    <n v="1"/>
    <x v="1"/>
    <x v="2"/>
    <x v="0"/>
    <n v="1"/>
    <x v="2"/>
    <x v="2"/>
    <d v="1899-12-30T04:51:35"/>
    <d v="1899-12-30T03:53:35"/>
    <x v="0"/>
    <m/>
    <m/>
    <d v="1899-12-30T00:00:00"/>
    <d v="1899-12-30T20:02:17"/>
    <n v="3"/>
    <n v="-0.20248842592593003"/>
    <n v="1202.2833333333251"/>
    <x v="3"/>
    <x v="0"/>
  </r>
  <r>
    <x v="5"/>
    <s v="2024034031"/>
    <x v="0"/>
    <x v="882"/>
    <s v="E7735LDY"/>
    <d v="2024-12-10T00:00:00"/>
    <x v="2"/>
    <s v="2906"/>
    <x v="21"/>
    <s v="PA"/>
    <x v="2"/>
    <x v="0"/>
    <d v="2024-12-10T00:00:00"/>
    <d v="1899-12-30T17:21:11"/>
    <d v="2024-12-10T00:00:00"/>
    <d v="1899-12-30T12:26:12"/>
    <d v="2024-12-10T00:00:00"/>
    <d v="1899-12-30T13:04:42"/>
    <x v="0"/>
    <x v="19"/>
    <s v="2108138726"/>
    <s v="FBO"/>
    <d v="1899-12-30T05:33:29"/>
    <x v="2462"/>
    <d v="1899-12-30T04:54:59"/>
    <s v="Ensacado"/>
    <s v="E002"/>
    <x v="0"/>
    <d v="1899-12-30T19:43:30"/>
    <d v="1899-12-30T00:38:30"/>
    <x v="8"/>
    <x v="6"/>
    <x v="4"/>
    <x v="2"/>
    <n v="0"/>
    <n v="1"/>
    <x v="1"/>
    <x v="2"/>
    <x v="0"/>
    <n v="1"/>
    <x v="2"/>
    <x v="2"/>
    <d v="1899-12-30T04:54:59"/>
    <d v="1899-12-30T03:56:59"/>
    <x v="0"/>
    <m/>
    <m/>
    <d v="1899-12-30T00:00:00"/>
    <d v="1899-12-30T19:43:30"/>
    <n v="3"/>
    <n v="-0.20484953703704001"/>
    <n v="1183.5000000000084"/>
    <x v="13"/>
    <x v="0"/>
  </r>
  <r>
    <x v="5"/>
    <s v="2024034032"/>
    <x v="0"/>
    <x v="301"/>
    <s v="E1938MKN"/>
    <d v="2024-12-10T00:00:00"/>
    <x v="2"/>
    <s v="2906"/>
    <x v="21"/>
    <s v="PA"/>
    <x v="2"/>
    <x v="0"/>
    <d v="2024-12-10T00:00:00"/>
    <d v="1899-12-30T16:54:30"/>
    <d v="2024-12-10T00:00:00"/>
    <d v="1899-12-30T12:33:16"/>
    <d v="2024-12-10T00:00:00"/>
    <d v="1899-12-30T13:27:15"/>
    <x v="0"/>
    <x v="19"/>
    <s v="2108138728"/>
    <s v="FBO"/>
    <d v="1899-12-30T05:15:13"/>
    <x v="1490"/>
    <d v="1899-12-30T04:21:14"/>
    <s v="Ensacado"/>
    <s v="E002"/>
    <x v="0"/>
    <d v="1899-12-30T20:32:44"/>
    <d v="1899-12-30T00:53:59"/>
    <x v="10"/>
    <x v="6"/>
    <x v="4"/>
    <x v="2"/>
    <n v="0"/>
    <n v="1"/>
    <x v="1"/>
    <x v="2"/>
    <x v="0"/>
    <n v="1"/>
    <x v="2"/>
    <x v="2"/>
    <d v="1899-12-30T04:21:14"/>
    <d v="1899-12-30T03:23:14"/>
    <x v="0"/>
    <m/>
    <m/>
    <d v="1899-12-30T00:00:00"/>
    <d v="1899-12-30T20:32:44"/>
    <n v="3"/>
    <n v="-0.18141203703704001"/>
    <n v="1232.7333333333349"/>
    <x v="13"/>
    <x v="0"/>
  </r>
  <r>
    <x v="5"/>
    <s v="2024034052"/>
    <x v="0"/>
    <x v="880"/>
    <s v="E3555MCX"/>
    <d v="2024-12-10T00:00:00"/>
    <x v="2"/>
    <s v="2906"/>
    <x v="21"/>
    <s v="PA"/>
    <x v="2"/>
    <x v="0"/>
    <d v="2024-12-11T00:00:00"/>
    <d v="1899-12-30T10:05:33"/>
    <d v="2024-12-10T00:00:00"/>
    <d v="1899-12-30T14:03:19"/>
    <d v="2024-12-10T00:00:00"/>
    <d v="1899-12-30T15:11:20"/>
    <x v="0"/>
    <x v="20"/>
    <s v="2108138734"/>
    <s v="FBO"/>
    <d v="1899-12-30T01:08:01"/>
    <x v="2463"/>
    <d v="1899-12-30T00:00:00"/>
    <s v="Ensacado"/>
    <s v="E002"/>
    <x v="0"/>
    <d v="1899-12-30T05:05:47"/>
    <d v="1899-12-30T01:08:01"/>
    <x v="4"/>
    <x v="6"/>
    <x v="4"/>
    <x v="2"/>
    <n v="0"/>
    <n v="1"/>
    <x v="1"/>
    <x v="2"/>
    <x v="0"/>
    <n v="1"/>
    <x v="2"/>
    <x v="2"/>
    <d v="1899-12-30T00:00:00"/>
    <d v="1899-12-30T00:00:00"/>
    <x v="0"/>
    <m/>
    <m/>
    <d v="1899-12-30T00:00:00"/>
    <d v="1899-12-30T05:05:47"/>
    <n v="3"/>
    <d v="1899-12-30T03:57:46"/>
    <n v="305.78333333333751"/>
    <x v="6"/>
    <x v="0"/>
  </r>
  <r>
    <x v="5"/>
    <s v="2024034054"/>
    <x v="0"/>
    <x v="883"/>
    <s v="E1824LPG"/>
    <d v="2024-12-10T00:00:00"/>
    <x v="2"/>
    <s v="3320"/>
    <x v="20"/>
    <s v="PA"/>
    <x v="2"/>
    <x v="0"/>
    <d v="2024-12-11T00:00:00"/>
    <d v="1899-12-30T10:04:51"/>
    <d v="2024-12-10T00:00:00"/>
    <d v="1899-12-30T14:19:35"/>
    <d v="2024-12-10T00:00:00"/>
    <d v="1899-12-30T15:31:44"/>
    <x v="0"/>
    <x v="20"/>
    <s v="2108138735"/>
    <s v="FBO"/>
    <d v="1899-12-30T01:12:09"/>
    <x v="2464"/>
    <d v="1899-12-30T00:00:00"/>
    <s v="Ensacado"/>
    <s v="E002"/>
    <x v="0"/>
    <d v="1899-12-30T05:26:53"/>
    <d v="1899-12-30T01:12:09"/>
    <x v="4"/>
    <x v="6"/>
    <x v="4"/>
    <x v="2"/>
    <n v="0"/>
    <n v="1"/>
    <x v="1"/>
    <x v="2"/>
    <x v="0"/>
    <n v="1"/>
    <x v="2"/>
    <x v="2"/>
    <d v="1899-12-30T00:00:00"/>
    <d v="1899-12-30T00:00:00"/>
    <x v="0"/>
    <m/>
    <m/>
    <d v="1899-12-30T00:00:00"/>
    <d v="1899-12-30T05:26:53"/>
    <n v="3"/>
    <d v="1899-12-30T04:14:44"/>
    <n v="326.88333333334077"/>
    <x v="6"/>
    <x v="0"/>
  </r>
  <r>
    <x v="5"/>
    <s v="2024034152"/>
    <x v="0"/>
    <x v="301"/>
    <s v="E1938MKN"/>
    <d v="2024-12-11T00:00:00"/>
    <x v="2"/>
    <s v="3320"/>
    <x v="20"/>
    <s v="PA"/>
    <x v="2"/>
    <x v="0"/>
    <d v="2024-12-11T00:00:00"/>
    <d v="1899-12-30T13:05:01"/>
    <d v="2024-12-11T00:00:00"/>
    <d v="1899-12-30T09:09:04"/>
    <d v="2024-12-11T00:00:00"/>
    <d v="1899-12-30T09:47:03"/>
    <x v="0"/>
    <x v="19"/>
    <s v="2108138756"/>
    <s v="FBO"/>
    <d v="1899-12-30T04:33:56"/>
    <x v="2465"/>
    <d v="1899-12-30T03:55:57"/>
    <s v="Ensacado"/>
    <s v="E002"/>
    <x v="0"/>
    <d v="1899-12-30T20:42:01"/>
    <d v="1899-12-30T00:37:59"/>
    <x v="9"/>
    <x v="7"/>
    <x v="4"/>
    <x v="2"/>
    <n v="0"/>
    <n v="1"/>
    <x v="1"/>
    <x v="2"/>
    <x v="0"/>
    <n v="1"/>
    <x v="2"/>
    <x v="2"/>
    <d v="1899-12-30T03:55:57"/>
    <d v="1899-12-30T02:57:57"/>
    <x v="0"/>
    <m/>
    <m/>
    <d v="1899-12-30T00:00:00"/>
    <d v="1899-12-30T20:42:01"/>
    <n v="4"/>
    <n v="-0.16385416666665997"/>
    <n v="1242.0166666666692"/>
    <x v="2"/>
    <x v="0"/>
  </r>
  <r>
    <x v="5"/>
    <s v="2024034154"/>
    <x v="0"/>
    <x v="884"/>
    <s v="E3167MNG"/>
    <d v="2024-12-11T00:00:00"/>
    <x v="2"/>
    <s v="3320"/>
    <x v="20"/>
    <s v="PA"/>
    <x v="2"/>
    <x v="0"/>
    <d v="2024-12-11T00:00:00"/>
    <d v="1899-12-30T15:17:18"/>
    <d v="2024-12-11T00:00:00"/>
    <d v="1899-12-30T09:20:49"/>
    <d v="2024-12-11T00:00:00"/>
    <d v="1899-12-30T10:08:16"/>
    <x v="0"/>
    <x v="19"/>
    <s v="2108138758"/>
    <s v="FBO"/>
    <d v="1899-12-30T06:43:56"/>
    <x v="2466"/>
    <d v="1899-12-30T05:56:29"/>
    <s v="Ensacado"/>
    <s v="E002"/>
    <x v="0"/>
    <d v="1899-12-30T18:50:57"/>
    <d v="1899-12-30T00:47:27"/>
    <x v="14"/>
    <x v="7"/>
    <x v="4"/>
    <x v="2"/>
    <n v="0"/>
    <n v="1"/>
    <x v="1"/>
    <x v="2"/>
    <x v="0"/>
    <n v="1"/>
    <x v="2"/>
    <x v="2"/>
    <d v="1899-12-30T05:56:29"/>
    <d v="1899-12-30T04:58:29"/>
    <x v="0"/>
    <m/>
    <m/>
    <d v="1899-12-30T00:00:00"/>
    <d v="1899-12-30T18:50:57"/>
    <n v="4"/>
    <n v="-0.24755787037036997"/>
    <n v="1130.9500000000021"/>
    <x v="3"/>
    <x v="0"/>
  </r>
  <r>
    <x v="5"/>
    <s v="2024034155"/>
    <x v="0"/>
    <x v="885"/>
    <s v="E0168HGX"/>
    <d v="2024-12-11T00:00:00"/>
    <x v="2"/>
    <s v="3320"/>
    <x v="20"/>
    <s v="PA"/>
    <x v="2"/>
    <x v="0"/>
    <d v="2024-12-11T00:00:00"/>
    <d v="1899-12-30T15:18:34"/>
    <d v="2024-12-11T00:00:00"/>
    <d v="1899-12-30T09:23:17"/>
    <d v="2024-12-11T00:00:00"/>
    <d v="1899-12-30T10:10:56"/>
    <x v="0"/>
    <x v="19"/>
    <s v="2108138759"/>
    <s v="FBO"/>
    <d v="1899-12-30T06:42:56"/>
    <x v="2467"/>
    <d v="1899-12-30T05:55:17"/>
    <s v="Ensacado"/>
    <s v="E002"/>
    <x v="0"/>
    <d v="1899-12-30T18:52:21"/>
    <d v="1899-12-30T00:47:39"/>
    <x v="14"/>
    <x v="7"/>
    <x v="4"/>
    <x v="2"/>
    <n v="0"/>
    <n v="1"/>
    <x v="1"/>
    <x v="2"/>
    <x v="0"/>
    <n v="1"/>
    <x v="2"/>
    <x v="2"/>
    <d v="1899-12-30T05:55:17"/>
    <d v="1899-12-30T04:57:17"/>
    <x v="0"/>
    <m/>
    <m/>
    <d v="1899-12-30T00:00:00"/>
    <d v="1899-12-30T18:52:21"/>
    <n v="4"/>
    <n v="-0.24672453703704006"/>
    <n v="1132.3499999999988"/>
    <x v="3"/>
    <x v="0"/>
  </r>
  <r>
    <x v="5"/>
    <s v="2024034158"/>
    <x v="0"/>
    <x v="876"/>
    <s v="E0291KPG"/>
    <d v="2024-12-11T00:00:00"/>
    <x v="2"/>
    <s v="3320"/>
    <x v="20"/>
    <s v="PA"/>
    <x v="2"/>
    <x v="0"/>
    <d v="2024-12-11T00:00:00"/>
    <d v="1899-12-30T15:16:24"/>
    <d v="2024-12-11T00:00:00"/>
    <d v="1899-12-30T10:08:08"/>
    <d v="2024-12-11T00:00:00"/>
    <d v="1899-12-30T10:57:00"/>
    <x v="0"/>
    <x v="19"/>
    <s v="2108138762"/>
    <s v="FBO"/>
    <d v="1899-12-30T05:57:08"/>
    <x v="2468"/>
    <d v="1899-12-30T05:08:16"/>
    <s v="Ensacado"/>
    <s v="E002"/>
    <x v="0"/>
    <d v="1899-12-30T19:40:35"/>
    <d v="1899-12-30T00:48:52"/>
    <x v="14"/>
    <x v="7"/>
    <x v="4"/>
    <x v="2"/>
    <n v="0"/>
    <n v="1"/>
    <x v="1"/>
    <x v="2"/>
    <x v="0"/>
    <n v="1"/>
    <x v="2"/>
    <x v="2"/>
    <d v="1899-12-30T05:08:16"/>
    <d v="1899-12-30T04:10:16"/>
    <x v="0"/>
    <m/>
    <m/>
    <d v="1899-12-30T00:00:00"/>
    <d v="1899-12-30T19:40:35"/>
    <n v="4"/>
    <n v="-0.21407407407408002"/>
    <n v="1180.5833333333314"/>
    <x v="3"/>
    <x v="0"/>
  </r>
  <r>
    <x v="5"/>
    <s v="2024034186"/>
    <x v="0"/>
    <x v="880"/>
    <s v="E3555MCX"/>
    <d v="2024-12-11T00:00:00"/>
    <x v="2"/>
    <s v="3320"/>
    <x v="20"/>
    <s v="PA"/>
    <x v="2"/>
    <x v="0"/>
    <d v="2024-12-11T00:00:00"/>
    <d v="1899-12-30T17:14:51"/>
    <d v="2024-12-11T00:00:00"/>
    <d v="1899-12-30T12:10:00"/>
    <d v="2024-12-11T00:00:00"/>
    <d v="1899-12-30T12:45:30"/>
    <x v="0"/>
    <x v="19"/>
    <s v="2108138766"/>
    <s v="FBO"/>
    <d v="1899-12-30T05:40:21"/>
    <x v="832"/>
    <d v="1899-12-30T05:04:51"/>
    <s v="Ensacado"/>
    <s v="E002"/>
    <x v="0"/>
    <d v="1899-12-30T19:30:38"/>
    <d v="1899-12-30T00:35:30"/>
    <x v="8"/>
    <x v="7"/>
    <x v="4"/>
    <x v="2"/>
    <n v="0"/>
    <n v="1"/>
    <x v="1"/>
    <x v="2"/>
    <x v="0"/>
    <n v="1"/>
    <x v="2"/>
    <x v="2"/>
    <d v="1899-12-30T05:04:51"/>
    <d v="1899-12-30T04:06:51"/>
    <x v="0"/>
    <m/>
    <m/>
    <d v="1899-12-30T00:00:00"/>
    <d v="1899-12-30T19:30:38"/>
    <n v="4"/>
    <n v="-0.21170138888889001"/>
    <n v="1170.6333333333348"/>
    <x v="5"/>
    <x v="0"/>
  </r>
  <r>
    <x v="5"/>
    <s v="2024034193"/>
    <x v="0"/>
    <x v="883"/>
    <s v="E1824LPG"/>
    <d v="2024-12-11T00:00:00"/>
    <x v="2"/>
    <s v="3320"/>
    <x v="20"/>
    <s v="PA"/>
    <x v="2"/>
    <x v="0"/>
    <d v="2024-12-11T00:00:00"/>
    <d v="1899-12-30T17:17:01"/>
    <d v="2024-12-11T00:00:00"/>
    <d v="1899-12-30T12:29:48"/>
    <d v="2024-12-11T00:00:00"/>
    <d v="1899-12-30T13:18:25"/>
    <x v="0"/>
    <x v="19"/>
    <s v="2108138769"/>
    <s v="FBO"/>
    <d v="1899-12-30T05:35:50"/>
    <x v="2469"/>
    <d v="1899-12-30T04:47:13"/>
    <s v="Ensacado"/>
    <s v="E002"/>
    <x v="0"/>
    <d v="1899-12-30T20:01:23"/>
    <d v="1899-12-30T00:48:37"/>
    <x v="8"/>
    <x v="7"/>
    <x v="4"/>
    <x v="2"/>
    <n v="0"/>
    <n v="1"/>
    <x v="1"/>
    <x v="2"/>
    <x v="0"/>
    <n v="1"/>
    <x v="2"/>
    <x v="2"/>
    <d v="1899-12-30T04:47:13"/>
    <d v="1899-12-30T03:49:13"/>
    <x v="0"/>
    <m/>
    <m/>
    <d v="1899-12-30T00:00:00"/>
    <d v="1899-12-30T20:01:23"/>
    <n v="4"/>
    <n v="-0.19945601851852002"/>
    <n v="1201.3833333333396"/>
    <x v="13"/>
    <x v="0"/>
  </r>
  <r>
    <x v="5"/>
    <s v="2024034228"/>
    <x v="0"/>
    <x v="816"/>
    <s v="E6907LCY"/>
    <d v="2024-12-11T00:00:00"/>
    <x v="2"/>
    <s v="2906"/>
    <x v="21"/>
    <s v="PA"/>
    <x v="2"/>
    <x v="0"/>
    <d v="2024-12-12T00:00:00"/>
    <d v="1899-12-30T08:52:00"/>
    <d v="2024-12-11T00:00:00"/>
    <d v="1899-12-30T15:30:47"/>
    <d v="2024-12-11T00:00:00"/>
    <d v="1899-12-30T15:48:33"/>
    <x v="0"/>
    <x v="19"/>
    <s v="2108138780"/>
    <s v="FBO"/>
    <d v="1899-12-30T00:17:46"/>
    <x v="2470"/>
    <d v="1899-12-30T00:00:00"/>
    <s v="Ensacado"/>
    <s v="E002"/>
    <x v="0"/>
    <d v="1899-12-30T06:56:33"/>
    <d v="1899-12-30T00:17:46"/>
    <x v="2"/>
    <x v="7"/>
    <x v="4"/>
    <x v="2"/>
    <n v="0"/>
    <n v="1"/>
    <x v="1"/>
    <x v="2"/>
    <x v="0"/>
    <n v="1"/>
    <x v="2"/>
    <x v="2"/>
    <d v="1899-12-30T00:00:00"/>
    <d v="1899-12-30T00:00:00"/>
    <x v="0"/>
    <m/>
    <m/>
    <d v="1899-12-30T00:00:00"/>
    <d v="1899-12-30T06:56:33"/>
    <n v="4"/>
    <d v="1899-12-30T06:38:47"/>
    <n v="416.55000000000962"/>
    <x v="6"/>
    <x v="0"/>
  </r>
  <r>
    <x v="5"/>
    <s v="2024034256"/>
    <x v="0"/>
    <x v="807"/>
    <s v="E1437MRF"/>
    <d v="2024-12-11T00:00:00"/>
    <x v="2"/>
    <s v="2906"/>
    <x v="21"/>
    <s v="PA"/>
    <x v="2"/>
    <x v="0"/>
    <d v="2024-12-12T00:00:00"/>
    <d v="1899-12-30T10:46:41"/>
    <d v="2024-12-11T00:00:00"/>
    <d v="1899-12-30T17:06:32"/>
    <d v="2024-12-11T00:00:00"/>
    <d v="1899-12-30T17:16:36"/>
    <x v="0"/>
    <x v="19"/>
    <s v="2108138788"/>
    <s v="FBO"/>
    <d v="1899-12-30T00:10:04"/>
    <x v="2065"/>
    <d v="1899-12-30T00:00:00"/>
    <s v="Ensacado"/>
    <s v="E002"/>
    <x v="0"/>
    <d v="1899-12-30T06:29:55"/>
    <d v="1899-12-30T00:10:04"/>
    <x v="4"/>
    <x v="7"/>
    <x v="4"/>
    <x v="2"/>
    <n v="0"/>
    <n v="1"/>
    <x v="1"/>
    <x v="2"/>
    <x v="0"/>
    <n v="1"/>
    <x v="2"/>
    <x v="2"/>
    <d v="1899-12-30T00:00:00"/>
    <d v="1899-12-30T00:00:00"/>
    <x v="0"/>
    <m/>
    <m/>
    <d v="1899-12-30T00:00:00"/>
    <d v="1899-12-30T06:29:55"/>
    <n v="4"/>
    <d v="1899-12-30T06:19:51"/>
    <n v="389.91666666666231"/>
    <x v="10"/>
    <x v="0"/>
  </r>
  <r>
    <x v="5"/>
    <s v="2024034268"/>
    <x v="0"/>
    <x v="301"/>
    <s v="E1938MKN"/>
    <d v="2024-12-11T00:00:00"/>
    <x v="2"/>
    <s v="2906"/>
    <x v="21"/>
    <s v="PA"/>
    <x v="2"/>
    <x v="0"/>
    <d v="2024-12-12T00:00:00"/>
    <d v="1899-12-30T09:25:16"/>
    <d v="2024-12-11T00:00:00"/>
    <d v="1899-12-30T18:10:13"/>
    <d v="2024-12-11T00:00:00"/>
    <d v="1899-12-30T18:39:38"/>
    <x v="0"/>
    <x v="19"/>
    <s v="2108138791"/>
    <s v="FBO"/>
    <d v="1899-12-30T00:29:25"/>
    <x v="688"/>
    <d v="1899-12-30T00:00:00"/>
    <s v="Ensacado"/>
    <s v="E002"/>
    <x v="0"/>
    <d v="1899-12-30T09:14:22"/>
    <d v="1899-12-30T00:29:25"/>
    <x v="3"/>
    <x v="7"/>
    <x v="4"/>
    <x v="2"/>
    <n v="0"/>
    <n v="1"/>
    <x v="1"/>
    <x v="2"/>
    <x v="0"/>
    <n v="1"/>
    <x v="2"/>
    <x v="2"/>
    <d v="1899-12-30T00:00:00"/>
    <d v="1899-12-30T00:00:00"/>
    <x v="0"/>
    <m/>
    <m/>
    <d v="1899-12-30T00:00:00"/>
    <d v="1899-12-30T09:14:22"/>
    <n v="4"/>
    <d v="1899-12-30T08:44:57"/>
    <n v="554.36666666666406"/>
    <x v="11"/>
    <x v="0"/>
  </r>
  <r>
    <x v="5"/>
    <s v="2024034297"/>
    <x v="0"/>
    <x v="880"/>
    <s v="E3555MCX"/>
    <d v="2024-12-12T00:00:00"/>
    <x v="2"/>
    <s v="3320"/>
    <x v="20"/>
    <s v="PA"/>
    <x v="2"/>
    <x v="0"/>
    <d v="2024-12-12T00:00:00"/>
    <d v="1899-12-30T12:18:00"/>
    <d v="2024-12-12T00:00:00"/>
    <d v="1899-12-30T08:05:12"/>
    <d v="2024-12-12T00:00:00"/>
    <d v="1899-12-30T08:21:42"/>
    <x v="0"/>
    <x v="19"/>
    <s v="2108138802"/>
    <s v="FBO"/>
    <d v="1899-12-30T04:29:18"/>
    <x v="1219"/>
    <d v="1899-12-30T04:12:48"/>
    <s v="Ensacado"/>
    <s v="E002"/>
    <x v="0"/>
    <d v="1899-12-30T20:03:41"/>
    <d v="1899-12-30T00:16:30"/>
    <x v="6"/>
    <x v="8"/>
    <x v="4"/>
    <x v="2"/>
    <n v="0"/>
    <n v="1"/>
    <x v="1"/>
    <x v="2"/>
    <x v="0"/>
    <n v="1"/>
    <x v="2"/>
    <x v="2"/>
    <d v="1899-12-30T04:12:48"/>
    <d v="1899-12-30T03:14:48"/>
    <x v="0"/>
    <m/>
    <m/>
    <d v="1899-12-30T00:00:00"/>
    <d v="1899-12-30T20:03:41"/>
    <n v="5"/>
    <n v="-0.17555555555555996"/>
    <n v="1203.6833333333363"/>
    <x v="1"/>
    <x v="0"/>
  </r>
  <r>
    <x v="5"/>
    <s v="2024034296"/>
    <x v="0"/>
    <x v="883"/>
    <s v="E1824LPG"/>
    <d v="2024-12-12T00:00:00"/>
    <x v="2"/>
    <s v="2906"/>
    <x v="21"/>
    <s v="PA"/>
    <x v="2"/>
    <x v="0"/>
    <d v="2024-12-12T00:00:00"/>
    <d v="1899-12-30T12:16:40"/>
    <d v="2024-12-12T00:00:00"/>
    <d v="1899-12-30T08:03:55"/>
    <d v="2024-12-12T00:00:00"/>
    <d v="1899-12-30T08:36:10"/>
    <x v="0"/>
    <x v="19"/>
    <s v="2108138804"/>
    <s v="FBO"/>
    <d v="1899-12-30T04:45:00"/>
    <x v="2471"/>
    <d v="1899-12-30T04:12:45"/>
    <s v="Ensacado"/>
    <s v="E002"/>
    <x v="0"/>
    <d v="1899-12-30T20:19:29"/>
    <d v="1899-12-30T00:32:15"/>
    <x v="6"/>
    <x v="8"/>
    <x v="4"/>
    <x v="2"/>
    <n v="0"/>
    <n v="1"/>
    <x v="1"/>
    <x v="2"/>
    <x v="0"/>
    <n v="1"/>
    <x v="2"/>
    <x v="2"/>
    <d v="1899-12-30T04:12:45"/>
    <d v="1899-12-30T03:14:45"/>
    <x v="0"/>
    <m/>
    <m/>
    <d v="1899-12-30T00:00:00"/>
    <d v="1899-12-30T20:19:29"/>
    <n v="5"/>
    <n v="-0.17552083333332996"/>
    <n v="1219.4833333333333"/>
    <x v="1"/>
    <x v="0"/>
  </r>
  <r>
    <x v="5"/>
    <s v="2024034318"/>
    <x v="0"/>
    <x v="876"/>
    <s v="E0291KPG"/>
    <d v="2024-12-12T00:00:00"/>
    <x v="2"/>
    <s v="2906"/>
    <x v="21"/>
    <s v="PA"/>
    <x v="2"/>
    <x v="0"/>
    <d v="2024-12-12T00:00:00"/>
    <d v="1899-12-30T16:08:21"/>
    <d v="2024-12-12T00:00:00"/>
    <d v="1899-12-30T09:28:07"/>
    <d v="2024-12-12T00:00:00"/>
    <d v="1899-12-30T10:25:56"/>
    <x v="0"/>
    <x v="19"/>
    <s v="2108138810"/>
    <s v="FBO"/>
    <d v="1899-12-30T07:38:03"/>
    <x v="445"/>
    <d v="1899-12-30T06:40:14"/>
    <s v="Ensacado"/>
    <s v="E002"/>
    <x v="0"/>
    <d v="1899-12-30T18:17:34"/>
    <d v="1899-12-30T00:57:49"/>
    <x v="10"/>
    <x v="8"/>
    <x v="4"/>
    <x v="2"/>
    <n v="0"/>
    <n v="1"/>
    <x v="1"/>
    <x v="2"/>
    <x v="0"/>
    <n v="1"/>
    <x v="2"/>
    <x v="2"/>
    <d v="1899-12-30T06:40:14"/>
    <d v="1899-12-30T05:42:14"/>
    <x v="0"/>
    <m/>
    <m/>
    <d v="1899-12-30T00:00:00"/>
    <d v="1899-12-30T18:17:34"/>
    <n v="5"/>
    <n v="-0.27793981481482"/>
    <n v="1097.5666666666691"/>
    <x v="3"/>
    <x v="0"/>
  </r>
  <r>
    <x v="5"/>
    <s v="2024034328"/>
    <x v="0"/>
    <x v="886"/>
    <s v="E8895KGN"/>
    <d v="2024-12-12T00:00:00"/>
    <x v="2"/>
    <s v="2906"/>
    <x v="21"/>
    <s v="PA"/>
    <x v="2"/>
    <x v="0"/>
    <d v="2024-12-12T00:00:00"/>
    <d v="1899-12-30T16:34:13"/>
    <d v="2024-12-12T00:00:00"/>
    <d v="1899-12-30T10:42:03"/>
    <d v="2024-12-12T00:00:00"/>
    <d v="1899-12-30T11:31:00"/>
    <x v="0"/>
    <x v="19"/>
    <s v="2108138813"/>
    <s v="FBO"/>
    <d v="1899-12-30T06:41:07"/>
    <x v="863"/>
    <d v="1899-12-30T05:52:10"/>
    <s v="Ensacado"/>
    <s v="E002"/>
    <x v="0"/>
    <d v="1899-12-30T18:56:46"/>
    <d v="1899-12-30T00:48:57"/>
    <x v="10"/>
    <x v="8"/>
    <x v="4"/>
    <x v="2"/>
    <n v="0"/>
    <n v="1"/>
    <x v="1"/>
    <x v="2"/>
    <x v="0"/>
    <n v="1"/>
    <x v="2"/>
    <x v="2"/>
    <d v="1899-12-30T05:52:10"/>
    <d v="1899-12-30T04:54:10"/>
    <x v="0"/>
    <m/>
    <m/>
    <d v="1899-12-30T00:00:00"/>
    <d v="1899-12-30T18:56:46"/>
    <n v="5"/>
    <n v="-0.24456018518518008"/>
    <n v="1136.766666666666"/>
    <x v="4"/>
    <x v="0"/>
  </r>
  <r>
    <x v="5"/>
    <s v="2024034358"/>
    <x v="0"/>
    <x v="887"/>
    <s v="E70UP42"/>
    <d v="2024-12-12T00:00:00"/>
    <x v="2"/>
    <s v="3320"/>
    <x v="20"/>
    <s v="PA"/>
    <x v="2"/>
    <x v="0"/>
    <d v="2024-12-13T00:00:00"/>
    <d v="1899-12-30T09:30:52"/>
    <d v="2024-12-12T00:00:00"/>
    <d v="1899-12-30T12:58:56"/>
    <d v="2024-12-12T00:00:00"/>
    <d v="1899-12-30T15:14:38"/>
    <x v="0"/>
    <x v="19"/>
    <s v="2108138822"/>
    <s v="FBO"/>
    <d v="1899-12-30T02:15:42"/>
    <x v="1845"/>
    <d v="1899-12-30T00:00:00"/>
    <s v="Ensacado"/>
    <s v="E002"/>
    <x v="0"/>
    <d v="1899-12-30T05:43:46"/>
    <d v="1899-12-30T02:15:42"/>
    <x v="3"/>
    <x v="8"/>
    <x v="4"/>
    <x v="2"/>
    <n v="0"/>
    <n v="1"/>
    <x v="1"/>
    <x v="2"/>
    <x v="0"/>
    <n v="1"/>
    <x v="2"/>
    <x v="2"/>
    <d v="1899-12-30T00:00:00"/>
    <d v="1899-12-30T00:00:00"/>
    <x v="0"/>
    <m/>
    <m/>
    <d v="1899-12-30T00:00:00"/>
    <d v="1899-12-30T05:43:46"/>
    <n v="5"/>
    <d v="1899-12-30T03:28:04"/>
    <n v="343.76666666666398"/>
    <x v="6"/>
    <x v="0"/>
  </r>
  <r>
    <x v="5"/>
    <s v="2024034396"/>
    <x v="0"/>
    <x v="883"/>
    <s v="E1824LPG"/>
    <d v="2024-12-12T00:00:00"/>
    <x v="2"/>
    <s v="3320"/>
    <x v="20"/>
    <s v="PA"/>
    <x v="2"/>
    <x v="0"/>
    <d v="2024-12-13T00:00:00"/>
    <d v="1899-12-30T09:33:33"/>
    <d v="2024-12-12T00:00:00"/>
    <d v="1899-12-30T15:35:37"/>
    <d v="2024-12-12T00:00:00"/>
    <d v="1899-12-30T17:32:16"/>
    <x v="0"/>
    <x v="19"/>
    <s v="2108138833"/>
    <s v="FBO"/>
    <d v="1899-12-30T01:56:39"/>
    <x v="2472"/>
    <d v="1899-12-30T00:00:00"/>
    <s v="Ensacado"/>
    <s v="E002"/>
    <x v="0"/>
    <d v="1899-12-30T07:58:43"/>
    <d v="1899-12-30T01:56:39"/>
    <x v="3"/>
    <x v="8"/>
    <x v="4"/>
    <x v="2"/>
    <n v="0"/>
    <n v="1"/>
    <x v="1"/>
    <x v="2"/>
    <x v="0"/>
    <n v="1"/>
    <x v="2"/>
    <x v="2"/>
    <d v="1899-12-30T00:00:00"/>
    <d v="1899-12-30T00:00:00"/>
    <x v="0"/>
    <m/>
    <m/>
    <d v="1899-12-30T00:00:00"/>
    <d v="1899-12-30T07:58:43"/>
    <n v="5"/>
    <d v="1899-12-30T06:02:04"/>
    <n v="478.71666666666727"/>
    <x v="10"/>
    <x v="0"/>
  </r>
  <r>
    <x v="5"/>
    <s v="2024034436"/>
    <x v="0"/>
    <x v="798"/>
    <s v="E3170MNG"/>
    <d v="2024-12-12T00:00:00"/>
    <x v="2"/>
    <s v="2906"/>
    <x v="21"/>
    <s v="PA"/>
    <x v="2"/>
    <x v="0"/>
    <d v="2024-12-13T00:00:00"/>
    <d v="1899-12-30T12:19:52"/>
    <d v="2024-12-12T00:00:00"/>
    <d v="1899-12-30T17:27:42"/>
    <d v="2024-12-12T00:00:00"/>
    <d v="1899-12-30T17:39:25"/>
    <x v="0"/>
    <x v="19"/>
    <s v="2108138835"/>
    <s v="FBO"/>
    <d v="1899-12-30T00:11:43"/>
    <x v="2473"/>
    <d v="1899-12-30T00:00:00"/>
    <s v="Ensacado"/>
    <s v="E002"/>
    <x v="0"/>
    <d v="1899-12-30T05:19:33"/>
    <d v="1899-12-30T00:11:43"/>
    <x v="6"/>
    <x v="8"/>
    <x v="4"/>
    <x v="2"/>
    <n v="0"/>
    <n v="1"/>
    <x v="1"/>
    <x v="2"/>
    <x v="0"/>
    <n v="1"/>
    <x v="2"/>
    <x v="2"/>
    <d v="1899-12-30T00:00:00"/>
    <d v="1899-12-30T00:00:00"/>
    <x v="0"/>
    <m/>
    <m/>
    <d v="1899-12-30T00:00:00"/>
    <d v="1899-12-30T05:19:33"/>
    <n v="5"/>
    <d v="1899-12-30T05:07:50"/>
    <n v="319.54999999999688"/>
    <x v="10"/>
    <x v="0"/>
  </r>
  <r>
    <x v="5"/>
    <s v="2024034405"/>
    <x v="0"/>
    <x v="816"/>
    <s v="E6907LCY"/>
    <d v="2024-12-12T00:00:00"/>
    <x v="2"/>
    <s v="2906"/>
    <x v="21"/>
    <s v="PA"/>
    <x v="2"/>
    <x v="0"/>
    <d v="2024-12-13T00:00:00"/>
    <d v="1899-12-30T10:27:12"/>
    <d v="2024-12-12T00:00:00"/>
    <d v="1899-12-30T16:05:32"/>
    <d v="2024-12-12T00:00:00"/>
    <d v="1899-12-30T18:05:32"/>
    <x v="0"/>
    <x v="19"/>
    <s v="2108138836"/>
    <s v="FBO"/>
    <d v="1899-12-30T02:00:00"/>
    <x v="2474"/>
    <d v="1899-12-30T00:00:00"/>
    <s v="Ensacado"/>
    <s v="E002"/>
    <x v="0"/>
    <d v="1899-12-30T07:38:20"/>
    <d v="1899-12-30T02:00:00"/>
    <x v="4"/>
    <x v="8"/>
    <x v="4"/>
    <x v="2"/>
    <n v="0"/>
    <n v="1"/>
    <x v="1"/>
    <x v="2"/>
    <x v="0"/>
    <n v="1"/>
    <x v="2"/>
    <x v="2"/>
    <d v="1899-12-30T00:00:00"/>
    <d v="1899-12-30T00:00:00"/>
    <x v="0"/>
    <m/>
    <m/>
    <d v="1899-12-30T00:00:00"/>
    <d v="1899-12-30T07:38:20"/>
    <n v="5"/>
    <d v="1899-12-30T05:38:20"/>
    <n v="458.33333333332314"/>
    <x v="11"/>
    <x v="0"/>
  </r>
  <r>
    <x v="5"/>
    <s v="2024034437"/>
    <x v="0"/>
    <x v="880"/>
    <s v="E3555MCX"/>
    <d v="2024-12-12T00:00:00"/>
    <x v="2"/>
    <s v="3320"/>
    <x v="20"/>
    <s v="PA"/>
    <x v="2"/>
    <x v="0"/>
    <d v="2024-12-13T00:00:00"/>
    <d v="1899-12-30T09:32:32"/>
    <d v="2024-12-12T00:00:00"/>
    <d v="1899-12-30T17:31:15"/>
    <d v="2024-12-12T00:00:00"/>
    <d v="1899-12-30T19:02:13"/>
    <x v="0"/>
    <x v="19"/>
    <s v="2108138838"/>
    <s v="FBO"/>
    <d v="1899-12-30T01:30:58"/>
    <x v="2475"/>
    <d v="1899-12-30T00:00:00"/>
    <s v="Ensacado"/>
    <s v="E002"/>
    <x v="0"/>
    <d v="1899-12-30T09:29:41"/>
    <d v="1899-12-30T01:30:58"/>
    <x v="3"/>
    <x v="8"/>
    <x v="4"/>
    <x v="2"/>
    <n v="0"/>
    <n v="1"/>
    <x v="1"/>
    <x v="2"/>
    <x v="0"/>
    <n v="1"/>
    <x v="2"/>
    <x v="2"/>
    <d v="1899-12-30T00:00:00"/>
    <d v="1899-12-30T00:00:00"/>
    <x v="0"/>
    <m/>
    <m/>
    <d v="1899-12-30T00:00:00"/>
    <d v="1899-12-30T09:29:41"/>
    <n v="5"/>
    <d v="1899-12-30T07:58:43"/>
    <n v="569.68333333333919"/>
    <x v="7"/>
    <x v="0"/>
  </r>
  <r>
    <x v="5"/>
    <s v="2024034450"/>
    <x v="0"/>
    <x v="884"/>
    <s v="E3167MNG"/>
    <d v="2024-12-12T00:00:00"/>
    <x v="2"/>
    <s v="3320"/>
    <x v="20"/>
    <s v="PA"/>
    <x v="2"/>
    <x v="0"/>
    <d v="2024-12-13T00:00:00"/>
    <d v="1899-12-30T10:33:27"/>
    <d v="2024-12-12T00:00:00"/>
    <d v="1899-12-30T19:27:28"/>
    <d v="2024-12-12T00:00:00"/>
    <d v="1899-12-30T20:22:08"/>
    <x v="0"/>
    <x v="19"/>
    <s v="2108138840"/>
    <s v="FBO"/>
    <d v="1899-12-30T00:54:40"/>
    <x v="2476"/>
    <d v="1899-12-30T00:00:00"/>
    <s v="Ensacado"/>
    <s v="E002"/>
    <x v="0"/>
    <d v="1899-12-30T09:48:41"/>
    <d v="1899-12-30T00:54:40"/>
    <x v="4"/>
    <x v="8"/>
    <x v="4"/>
    <x v="2"/>
    <n v="0"/>
    <n v="1"/>
    <x v="1"/>
    <x v="2"/>
    <x v="0"/>
    <n v="1"/>
    <x v="2"/>
    <x v="2"/>
    <d v="1899-12-30T00:00:00"/>
    <d v="1899-12-30T00:00:00"/>
    <x v="0"/>
    <m/>
    <m/>
    <d v="1899-12-30T00:00:00"/>
    <d v="1899-12-30T09:48:41"/>
    <n v="5"/>
    <d v="1899-12-30T08:54:01"/>
    <n v="588.68333333333271"/>
    <x v="14"/>
    <x v="0"/>
  </r>
  <r>
    <x v="5"/>
    <s v="2024034502"/>
    <x v="0"/>
    <x v="876"/>
    <s v="E0291KPG"/>
    <d v="2024-12-13T00:00:00"/>
    <x v="2"/>
    <s v="3320"/>
    <x v="20"/>
    <s v="PA"/>
    <x v="2"/>
    <x v="0"/>
    <d v="2024-12-13T00:00:00"/>
    <d v="1899-12-30T14:52:55"/>
    <d v="2024-12-13T00:00:00"/>
    <d v="1899-12-30T09:55:29"/>
    <d v="2024-12-13T00:00:00"/>
    <d v="1899-12-30T11:33:03"/>
    <x v="0"/>
    <x v="19"/>
    <s v="2108138849"/>
    <s v="FBO"/>
    <d v="1899-12-30T06:35:00"/>
    <x v="2477"/>
    <d v="1899-12-30T04:57:26"/>
    <s v="Ensacado"/>
    <s v="E002"/>
    <x v="0"/>
    <d v="1899-12-30T20:40:07"/>
    <d v="1899-12-30T01:37:34"/>
    <x v="7"/>
    <x v="9"/>
    <x v="4"/>
    <x v="2"/>
    <n v="0"/>
    <n v="1"/>
    <x v="1"/>
    <x v="2"/>
    <x v="0"/>
    <n v="1"/>
    <x v="2"/>
    <x v="2"/>
    <d v="1899-12-30T04:57:26"/>
    <d v="1899-12-30T03:59:26"/>
    <x v="0"/>
    <m/>
    <m/>
    <d v="1899-12-30T00:00:00"/>
    <d v="1899-12-30T20:40:07"/>
    <n v="6"/>
    <n v="-0.20655092592593005"/>
    <n v="1240.1166666666613"/>
    <x v="4"/>
    <x v="0"/>
  </r>
  <r>
    <x v="5"/>
    <s v="2024034555"/>
    <x v="0"/>
    <x v="816"/>
    <s v="E6907LCY"/>
    <d v="2024-12-13T00:00:00"/>
    <x v="2"/>
    <s v="3320"/>
    <x v="20"/>
    <s v="PA"/>
    <x v="2"/>
    <x v="0"/>
    <d v="2024-12-16T00:00:00"/>
    <d v="1899-12-30T10:22:53"/>
    <d v="2024-12-13T00:00:00"/>
    <d v="1899-12-30T13:45:28"/>
    <d v="2024-12-13T00:00:00"/>
    <d v="1899-12-30T14:54:46"/>
    <x v="0"/>
    <x v="19"/>
    <s v="2108138864"/>
    <s v="FBO"/>
    <d v="1899-12-30T01:09:18"/>
    <x v="2478"/>
    <d v="1899-12-30T00:00:00"/>
    <s v="Ensacado"/>
    <s v="E002"/>
    <x v="0"/>
    <d v="1899-12-30T04:31:53"/>
    <d v="1899-12-30T01:09:18"/>
    <x v="4"/>
    <x v="9"/>
    <x v="5"/>
    <x v="2"/>
    <n v="0"/>
    <n v="0"/>
    <x v="0"/>
    <x v="2"/>
    <x v="0"/>
    <n v="0"/>
    <x v="2"/>
    <x v="2"/>
    <d v="1899-12-30T00:00:00"/>
    <d v="1899-12-30T00:00:00"/>
    <x v="0"/>
    <m/>
    <m/>
    <d v="1899-12-30T00:00:00"/>
    <d v="1899-12-30T04:31:53"/>
    <n v="6"/>
    <d v="1899-12-30T03:22:35"/>
    <n v="271.88333333333281"/>
    <x v="8"/>
    <x v="0"/>
  </r>
  <r>
    <x v="5"/>
    <s v="2024034647"/>
    <x v="0"/>
    <x v="819"/>
    <s v="E0678HZJ"/>
    <d v="2024-12-16T00:00:00"/>
    <x v="2"/>
    <s v="2906"/>
    <x v="21"/>
    <s v="PA"/>
    <x v="2"/>
    <x v="0"/>
    <d v="2024-12-16T00:00:00"/>
    <d v="1899-12-30T14:54:58"/>
    <d v="2024-12-16T00:00:00"/>
    <d v="1899-12-30T09:36:11"/>
    <d v="2024-12-16T00:00:00"/>
    <d v="1899-12-30T09:36:26"/>
    <x v="0"/>
    <x v="19"/>
    <s v="2108138881"/>
    <s v="FBO"/>
    <d v="1899-12-30T05:19:02"/>
    <x v="1760"/>
    <d v="1899-12-30T05:18:47"/>
    <s v="Ensacado"/>
    <s v="E002"/>
    <x v="0"/>
    <d v="1899-12-30T18:41:27"/>
    <d v="1899-12-30T00:00:15"/>
    <x v="7"/>
    <x v="11"/>
    <x v="5"/>
    <x v="2"/>
    <n v="0"/>
    <n v="1"/>
    <x v="1"/>
    <x v="2"/>
    <x v="0"/>
    <n v="1"/>
    <x v="2"/>
    <x v="2"/>
    <d v="1899-12-30T05:18:47"/>
    <d v="1899-12-30T04:20:47"/>
    <x v="0"/>
    <m/>
    <m/>
    <d v="1899-12-30T00:00:00"/>
    <d v="1899-12-30T18:41:27"/>
    <n v="2"/>
    <n v="-0.22137731481482004"/>
    <n v="1121.450000000005"/>
    <x v="2"/>
    <x v="0"/>
  </r>
  <r>
    <x v="5"/>
    <s v="2024034655"/>
    <x v="0"/>
    <x v="885"/>
    <s v="E0168HGX"/>
    <d v="2024-12-16T00:00:00"/>
    <x v="2"/>
    <s v="3320"/>
    <x v="20"/>
    <s v="PA"/>
    <x v="2"/>
    <x v="0"/>
    <d v="2024-12-16T00:00:00"/>
    <d v="1899-12-30T14:52:05"/>
    <d v="2024-12-16T00:00:00"/>
    <d v="1899-12-30T09:59:29"/>
    <d v="2024-12-16T00:00:00"/>
    <d v="1899-12-30T10:38:17"/>
    <x v="0"/>
    <x v="19"/>
    <s v="2108138884"/>
    <s v="FBO"/>
    <d v="1899-12-30T05:31:24"/>
    <x v="1775"/>
    <d v="1899-12-30T04:52:36"/>
    <s v="Ensacado"/>
    <s v="E002"/>
    <x v="0"/>
    <d v="1899-12-30T19:46:11"/>
    <d v="1899-12-30T00:38:48"/>
    <x v="7"/>
    <x v="11"/>
    <x v="5"/>
    <x v="2"/>
    <n v="0"/>
    <n v="1"/>
    <x v="1"/>
    <x v="2"/>
    <x v="0"/>
    <n v="1"/>
    <x v="2"/>
    <x v="2"/>
    <d v="1899-12-30T04:52:36"/>
    <d v="1899-12-30T03:54:36"/>
    <x v="0"/>
    <m/>
    <m/>
    <d v="1899-12-30T00:00:00"/>
    <d v="1899-12-30T19:46:11"/>
    <n v="2"/>
    <n v="-0.20319444444444001"/>
    <n v="1186.1833333333332"/>
    <x v="3"/>
    <x v="0"/>
  </r>
  <r>
    <x v="5"/>
    <s v="2024034706"/>
    <x v="0"/>
    <x v="876"/>
    <s v="E0291KPG"/>
    <d v="2024-12-16T00:00:00"/>
    <x v="2"/>
    <s v="3320"/>
    <x v="20"/>
    <s v="PA"/>
    <x v="2"/>
    <x v="0"/>
    <d v="2024-12-17T00:00:00"/>
    <d v="1899-12-30T08:40:30"/>
    <d v="2024-12-16T00:00:00"/>
    <d v="1899-12-30T14:07:30"/>
    <d v="2024-12-16T00:00:00"/>
    <d v="1899-12-30T15:40:19"/>
    <x v="0"/>
    <x v="19"/>
    <s v="2108138889"/>
    <s v="FBO"/>
    <d v="1899-12-30T01:32:49"/>
    <x v="2479"/>
    <d v="1899-12-30T00:00:00"/>
    <s v="Ensacado"/>
    <s v="E002"/>
    <x v="0"/>
    <d v="1899-12-30T06:59:49"/>
    <d v="1899-12-30T01:32:49"/>
    <x v="2"/>
    <x v="11"/>
    <x v="5"/>
    <x v="2"/>
    <n v="0"/>
    <n v="1"/>
    <x v="1"/>
    <x v="2"/>
    <x v="0"/>
    <n v="1"/>
    <x v="2"/>
    <x v="2"/>
    <d v="1899-12-30T00:00:00"/>
    <d v="1899-12-30T00:00:00"/>
    <x v="0"/>
    <m/>
    <m/>
    <d v="1899-12-30T00:00:00"/>
    <d v="1899-12-30T06:59:49"/>
    <n v="2"/>
    <d v="1899-12-30T05:27:00"/>
    <n v="419.81666666667837"/>
    <x v="6"/>
    <x v="0"/>
  </r>
  <r>
    <x v="5"/>
    <s v="2024034757"/>
    <x v="0"/>
    <x v="792"/>
    <s v="E9055JGZ"/>
    <d v="2024-12-16T00:00:00"/>
    <x v="2"/>
    <s v="2906"/>
    <x v="21"/>
    <s v="PA"/>
    <x v="2"/>
    <x v="0"/>
    <d v="2024-12-17T00:00:00"/>
    <d v="1899-12-30T14:39:00"/>
    <d v="2024-12-16T00:00:00"/>
    <d v="1899-12-30T18:18:57"/>
    <d v="2024-12-16T00:00:00"/>
    <d v="1899-12-30T19:00:28"/>
    <x v="0"/>
    <x v="19"/>
    <s v="2108138893"/>
    <s v="FBO"/>
    <d v="1899-12-30T00:41:31"/>
    <x v="902"/>
    <d v="1899-12-30T00:00:00"/>
    <s v="Ensacado"/>
    <s v="E002"/>
    <x v="0"/>
    <d v="1899-12-30T04:21:28"/>
    <d v="1899-12-30T00:41:31"/>
    <x v="7"/>
    <x v="11"/>
    <x v="5"/>
    <x v="2"/>
    <n v="0"/>
    <n v="0"/>
    <x v="0"/>
    <x v="2"/>
    <x v="0"/>
    <n v="0"/>
    <x v="2"/>
    <x v="2"/>
    <d v="1899-12-30T00:00:00"/>
    <d v="1899-12-30T00:00:00"/>
    <x v="0"/>
    <m/>
    <m/>
    <d v="1899-12-30T00:00:00"/>
    <d v="1899-12-30T04:21:28"/>
    <n v="2"/>
    <d v="1899-12-30T03:39:57"/>
    <n v="261.46666666666079"/>
    <x v="7"/>
    <x v="0"/>
  </r>
  <r>
    <x v="5"/>
    <s v="2024034798"/>
    <x v="0"/>
    <x v="884"/>
    <s v="E3167MNG"/>
    <d v="2024-12-17T00:00:00"/>
    <x v="2"/>
    <s v="2906"/>
    <x v="21"/>
    <s v="PA"/>
    <x v="2"/>
    <x v="0"/>
    <d v="2024-12-17T00:00:00"/>
    <d v="1899-12-30T16:58:11"/>
    <d v="2024-12-17T00:00:00"/>
    <d v="1899-12-30T10:06:38"/>
    <d v="2024-12-17T00:00:00"/>
    <d v="1899-12-30T10:17:23"/>
    <x v="0"/>
    <x v="19"/>
    <s v="2108138901"/>
    <s v="FBO"/>
    <d v="1899-12-30T07:02:18"/>
    <x v="2480"/>
    <d v="1899-12-30T06:51:33"/>
    <s v="Ensacado"/>
    <s v="E002"/>
    <x v="0"/>
    <d v="1899-12-30T17:19:11"/>
    <d v="1899-12-30T00:10:45"/>
    <x v="10"/>
    <x v="12"/>
    <x v="5"/>
    <x v="2"/>
    <n v="0"/>
    <n v="1"/>
    <x v="1"/>
    <x v="2"/>
    <x v="0"/>
    <n v="1"/>
    <x v="2"/>
    <x v="2"/>
    <d v="1899-12-30T06:51:33"/>
    <d v="1899-12-30T05:53:33"/>
    <x v="0"/>
    <m/>
    <m/>
    <d v="1899-12-30T00:00:00"/>
    <d v="1899-12-30T17:19:11"/>
    <n v="3"/>
    <n v="-0.28579861111111005"/>
    <n v="1039.1833333333379"/>
    <x v="3"/>
    <x v="0"/>
  </r>
  <r>
    <x v="5"/>
    <s v="2024034797"/>
    <x v="0"/>
    <x v="808"/>
    <s v="E9059LCN"/>
    <d v="2024-12-17T00:00:00"/>
    <x v="2"/>
    <s v="3320"/>
    <x v="20"/>
    <s v="PA"/>
    <x v="2"/>
    <x v="0"/>
    <d v="2024-12-17T00:00:00"/>
    <d v="1899-12-30T16:50:58"/>
    <d v="2024-12-17T00:00:00"/>
    <d v="1899-12-30T09:53:58"/>
    <d v="2024-12-17T00:00:00"/>
    <d v="1899-12-30T11:08:00"/>
    <x v="0"/>
    <x v="19"/>
    <s v="2108138902"/>
    <s v="FBO"/>
    <d v="1899-12-30T08:11:02"/>
    <x v="2481"/>
    <d v="1899-12-30T06:57:00"/>
    <s v="Ensacado"/>
    <s v="E002"/>
    <x v="0"/>
    <d v="1899-12-30T18:17:01"/>
    <d v="1899-12-30T01:14:02"/>
    <x v="10"/>
    <x v="12"/>
    <x v="5"/>
    <x v="2"/>
    <n v="0"/>
    <n v="1"/>
    <x v="1"/>
    <x v="2"/>
    <x v="0"/>
    <n v="1"/>
    <x v="2"/>
    <x v="2"/>
    <d v="1899-12-30T06:57:00"/>
    <d v="1899-12-30T05:59:00"/>
    <x v="0"/>
    <m/>
    <m/>
    <d v="1899-12-30T00:00:00"/>
    <d v="1899-12-30T18:17:01"/>
    <n v="3"/>
    <n v="-0.28958333333333997"/>
    <n v="1097.0166666666612"/>
    <x v="4"/>
    <x v="0"/>
  </r>
  <r>
    <x v="5"/>
    <s v="2024034884"/>
    <x v="0"/>
    <x v="876"/>
    <s v="E1447KJC"/>
    <d v="2024-12-17T00:00:00"/>
    <x v="2"/>
    <s v="3320"/>
    <x v="20"/>
    <s v="PA"/>
    <x v="2"/>
    <x v="0"/>
    <d v="2024-12-18T00:00:00"/>
    <d v="1899-12-30T09:13:02"/>
    <d v="2024-12-17T00:00:00"/>
    <d v="1899-12-30T17:20:47"/>
    <d v="2024-12-17T00:00:00"/>
    <d v="1899-12-30T18:29:23"/>
    <x v="0"/>
    <x v="19"/>
    <s v="2108138915"/>
    <s v="FBO"/>
    <d v="1899-12-30T01:08:36"/>
    <x v="207"/>
    <d v="1899-12-30T00:00:00"/>
    <s v="Ensacado"/>
    <s v="E002"/>
    <x v="0"/>
    <d v="1899-12-30T09:16:21"/>
    <d v="1899-12-30T01:08:36"/>
    <x v="3"/>
    <x v="12"/>
    <x v="5"/>
    <x v="2"/>
    <n v="0"/>
    <n v="1"/>
    <x v="1"/>
    <x v="2"/>
    <x v="0"/>
    <n v="1"/>
    <x v="2"/>
    <x v="2"/>
    <d v="1899-12-30T00:00:00"/>
    <d v="1899-12-30T00:00:00"/>
    <x v="0"/>
    <m/>
    <m/>
    <d v="1899-12-30T00:00:00"/>
    <d v="1899-12-30T09:16:21"/>
    <n v="3"/>
    <d v="1899-12-30T08:07:45"/>
    <n v="556.34999999999047"/>
    <x v="11"/>
    <x v="0"/>
  </r>
  <r>
    <x v="5"/>
    <s v="2024034886"/>
    <x v="0"/>
    <x v="796"/>
    <s v="E0646MPP"/>
    <d v="2024-12-17T00:00:00"/>
    <x v="2"/>
    <s v="2906"/>
    <x v="21"/>
    <s v="PA"/>
    <x v="2"/>
    <x v="0"/>
    <d v="2024-12-18T00:00:00"/>
    <d v="1899-12-30T12:39:49"/>
    <d v="2024-12-17T00:00:00"/>
    <d v="1899-12-30T17:28:08"/>
    <d v="2024-12-17T00:00:00"/>
    <d v="1899-12-30T18:34:19"/>
    <x v="0"/>
    <x v="19"/>
    <s v="2108138916"/>
    <s v="FBO"/>
    <d v="1899-12-30T01:06:11"/>
    <x v="2482"/>
    <d v="1899-12-30T00:00:00"/>
    <s v="Ensacado"/>
    <s v="E002"/>
    <x v="0"/>
    <d v="1899-12-30T05:54:30"/>
    <d v="1899-12-30T01:06:11"/>
    <x v="6"/>
    <x v="12"/>
    <x v="5"/>
    <x v="2"/>
    <n v="0"/>
    <n v="1"/>
    <x v="1"/>
    <x v="2"/>
    <x v="0"/>
    <n v="1"/>
    <x v="2"/>
    <x v="2"/>
    <d v="1899-12-30T00:00:00"/>
    <d v="1899-12-30T00:00:00"/>
    <x v="0"/>
    <m/>
    <m/>
    <d v="1899-12-30T00:00:00"/>
    <d v="1899-12-30T05:54:30"/>
    <n v="3"/>
    <d v="1899-12-30T04:48:19"/>
    <n v="354.50000000000631"/>
    <x v="11"/>
    <x v="0"/>
  </r>
  <r>
    <x v="5"/>
    <s v="2024034905"/>
    <x v="0"/>
    <x v="884"/>
    <s v="E3167MNG"/>
    <d v="2024-12-17T00:00:00"/>
    <x v="2"/>
    <s v="2906"/>
    <x v="21"/>
    <s v="PA"/>
    <x v="2"/>
    <x v="0"/>
    <d v="2024-12-18T00:00:00"/>
    <d v="1899-12-30T12:40:55"/>
    <d v="2024-12-17T00:00:00"/>
    <d v="1899-12-30T19:25:41"/>
    <d v="2024-12-17T00:00:00"/>
    <d v="1899-12-30T20:13:21"/>
    <x v="0"/>
    <x v="19"/>
    <s v="2108138919"/>
    <s v="FBO"/>
    <d v="1899-12-30T00:47:40"/>
    <x v="2483"/>
    <d v="1899-12-30T00:00:00"/>
    <s v="Ensacado"/>
    <s v="E002"/>
    <x v="0"/>
    <d v="1899-12-30T07:32:26"/>
    <d v="1899-12-30T00:47:40"/>
    <x v="6"/>
    <x v="12"/>
    <x v="5"/>
    <x v="2"/>
    <n v="0"/>
    <n v="1"/>
    <x v="1"/>
    <x v="2"/>
    <x v="0"/>
    <n v="1"/>
    <x v="2"/>
    <x v="2"/>
    <d v="1899-12-30T00:00:00"/>
    <d v="1899-12-30T00:00:00"/>
    <x v="0"/>
    <m/>
    <m/>
    <d v="1899-12-30T00:00:00"/>
    <d v="1899-12-30T07:32:26"/>
    <n v="3"/>
    <d v="1899-12-30T06:44:46"/>
    <n v="452.43333333334078"/>
    <x v="14"/>
    <x v="0"/>
  </r>
  <r>
    <x v="5"/>
    <s v="2024034975"/>
    <x v="0"/>
    <x v="876"/>
    <s v="E1447KJC"/>
    <d v="2024-12-18T00:00:00"/>
    <x v="2"/>
    <s v="2906"/>
    <x v="21"/>
    <s v="PA"/>
    <x v="2"/>
    <x v="0"/>
    <d v="2024-12-19T00:00:00"/>
    <d v="1899-12-30T09:10:13"/>
    <d v="2024-12-18T00:00:00"/>
    <d v="1899-12-30T13:00:32"/>
    <d v="2024-12-18T00:00:00"/>
    <d v="1899-12-30T14:46:42"/>
    <x v="0"/>
    <x v="19"/>
    <s v="2108138932"/>
    <s v="FBO"/>
    <d v="1899-12-30T01:46:10"/>
    <x v="2484"/>
    <d v="1899-12-30T00:00:00"/>
    <s v="Ensacado"/>
    <s v="E002"/>
    <x v="0"/>
    <d v="1899-12-30T05:36:29"/>
    <d v="1899-12-30T01:46:10"/>
    <x v="3"/>
    <x v="13"/>
    <x v="5"/>
    <x v="2"/>
    <n v="0"/>
    <n v="1"/>
    <x v="1"/>
    <x v="2"/>
    <x v="0"/>
    <n v="1"/>
    <x v="2"/>
    <x v="2"/>
    <d v="1899-12-30T00:00:00"/>
    <d v="1899-12-30T00:00:00"/>
    <x v="0"/>
    <m/>
    <m/>
    <d v="1899-12-30T00:00:00"/>
    <d v="1899-12-30T05:36:29"/>
    <n v="4"/>
    <d v="1899-12-30T03:50:19"/>
    <n v="336.48333333333119"/>
    <x v="8"/>
    <x v="0"/>
  </r>
  <r>
    <x v="5"/>
    <s v="2024034985"/>
    <x v="0"/>
    <x v="816"/>
    <s v="E6907LCY"/>
    <d v="2024-12-18T00:00:00"/>
    <x v="2"/>
    <s v="2906"/>
    <x v="21"/>
    <s v="PA"/>
    <x v="2"/>
    <x v="0"/>
    <d v="2024-12-19T00:00:00"/>
    <d v="1899-12-30T09:10:58"/>
    <d v="2024-12-18T00:00:00"/>
    <d v="1899-12-30T14:41:00"/>
    <d v="2024-12-18T00:00:00"/>
    <d v="1899-12-30T15:26:30"/>
    <x v="0"/>
    <x v="19"/>
    <s v="2108138933"/>
    <s v="FBO"/>
    <d v="1899-12-30T00:45:30"/>
    <x v="29"/>
    <d v="1899-12-30T00:00:00"/>
    <s v="Ensacado"/>
    <s v="E002"/>
    <x v="0"/>
    <d v="1899-12-30T06:15:32"/>
    <d v="1899-12-30T00:45:30"/>
    <x v="3"/>
    <x v="13"/>
    <x v="5"/>
    <x v="2"/>
    <n v="0"/>
    <n v="1"/>
    <x v="1"/>
    <x v="2"/>
    <x v="0"/>
    <n v="1"/>
    <x v="2"/>
    <x v="2"/>
    <d v="1899-12-30T00:00:00"/>
    <d v="1899-12-30T00:00:00"/>
    <x v="0"/>
    <m/>
    <m/>
    <d v="1899-12-30T00:00:00"/>
    <d v="1899-12-30T06:15:32"/>
    <n v="4"/>
    <d v="1899-12-30T05:30:02"/>
    <n v="375.53333333333757"/>
    <x v="6"/>
    <x v="0"/>
  </r>
  <r>
    <x v="5"/>
    <s v="2024035047"/>
    <x v="0"/>
    <x v="885"/>
    <s v="E0168HGX"/>
    <d v="2024-12-19T00:00:00"/>
    <x v="2"/>
    <s v="2906"/>
    <x v="21"/>
    <s v="PA"/>
    <x v="2"/>
    <x v="0"/>
    <d v="2024-12-19T00:00:00"/>
    <d v="1899-12-30T15:00:38"/>
    <d v="2024-12-19T00:00:00"/>
    <d v="1899-12-30T09:57:23"/>
    <d v="2024-12-19T00:00:00"/>
    <d v="1899-12-30T10:37:39"/>
    <x v="0"/>
    <x v="19"/>
    <s v="2108138937"/>
    <s v="FBO"/>
    <d v="1899-12-30T05:43:31"/>
    <x v="52"/>
    <d v="1899-12-30T05:03:15"/>
    <s v="Ensacado"/>
    <s v="E002"/>
    <x v="0"/>
    <d v="1899-12-30T19:37:00"/>
    <d v="1899-12-30T00:40:16"/>
    <x v="14"/>
    <x v="14"/>
    <x v="5"/>
    <x v="2"/>
    <n v="0"/>
    <n v="1"/>
    <x v="1"/>
    <x v="2"/>
    <x v="0"/>
    <n v="1"/>
    <x v="2"/>
    <x v="2"/>
    <d v="1899-12-30T05:03:15"/>
    <d v="1899-12-30T04:05:15"/>
    <x v="0"/>
    <m/>
    <m/>
    <d v="1899-12-30T00:00:00"/>
    <d v="1899-12-30T19:37:00"/>
    <n v="5"/>
    <n v="-0.21059027777777006"/>
    <n v="1177.0000000000068"/>
    <x v="3"/>
    <x v="0"/>
  </r>
  <r>
    <x v="5"/>
    <s v="2024035065"/>
    <x v="0"/>
    <x v="876"/>
    <s v="E1447KJC"/>
    <d v="2024-12-19T00:00:00"/>
    <x v="2"/>
    <s v="2906"/>
    <x v="21"/>
    <s v="PA"/>
    <x v="2"/>
    <x v="0"/>
    <d v="2024-12-19T00:00:00"/>
    <d v="1899-12-30T17:01:21"/>
    <d v="2024-12-19T00:00:00"/>
    <d v="1899-12-30T11:52:06"/>
    <d v="2024-12-19T00:00:00"/>
    <d v="1899-12-30T12:47:00"/>
    <x v="0"/>
    <x v="19"/>
    <s v="2108138942"/>
    <s v="FBO"/>
    <d v="1899-12-30T06:04:09"/>
    <x v="1067"/>
    <d v="1899-12-30T05:09:15"/>
    <s v="Ensacado"/>
    <s v="E002"/>
    <x v="0"/>
    <d v="1899-12-30T19:45:38"/>
    <d v="1899-12-30T00:54:54"/>
    <x v="8"/>
    <x v="14"/>
    <x v="5"/>
    <x v="2"/>
    <n v="0"/>
    <n v="1"/>
    <x v="1"/>
    <x v="2"/>
    <x v="0"/>
    <n v="1"/>
    <x v="2"/>
    <x v="2"/>
    <d v="1899-12-30T05:09:15"/>
    <d v="1899-12-30T04:11:15"/>
    <x v="0"/>
    <m/>
    <m/>
    <d v="1899-12-30T00:00:00"/>
    <d v="1899-12-30T19:45:38"/>
    <n v="5"/>
    <n v="-0.21475694444443999"/>
    <n v="1185.6333333333396"/>
    <x v="5"/>
    <x v="0"/>
  </r>
  <r>
    <x v="5"/>
    <s v="2024035126"/>
    <x v="0"/>
    <x v="816"/>
    <s v="E6907LCY"/>
    <d v="2024-12-19T00:00:00"/>
    <x v="2"/>
    <s v="3320"/>
    <x v="20"/>
    <s v="PA"/>
    <x v="2"/>
    <x v="0"/>
    <d v="2024-12-20T00:00:00"/>
    <d v="1899-12-30T09:43:37"/>
    <d v="2024-12-19T00:00:00"/>
    <d v="1899-12-30T17:54:50"/>
    <d v="2024-12-19T00:00:00"/>
    <d v="1899-12-30T18:43:15"/>
    <x v="0"/>
    <x v="19"/>
    <s v="2108138951"/>
    <s v="FBO"/>
    <d v="1899-12-30T00:48:25"/>
    <x v="2485"/>
    <d v="1899-12-30T00:00:00"/>
    <s v="Ensacado"/>
    <s v="E002"/>
    <x v="0"/>
    <d v="1899-12-30T08:59:38"/>
    <d v="1899-12-30T00:48:25"/>
    <x v="3"/>
    <x v="14"/>
    <x v="5"/>
    <x v="2"/>
    <n v="0"/>
    <n v="1"/>
    <x v="1"/>
    <x v="2"/>
    <x v="0"/>
    <n v="1"/>
    <x v="2"/>
    <x v="2"/>
    <d v="1899-12-30T00:00:00"/>
    <d v="1899-12-30T00:00:00"/>
    <x v="0"/>
    <m/>
    <m/>
    <d v="1899-12-30T00:00:00"/>
    <d v="1899-12-30T08:59:38"/>
    <n v="5"/>
    <d v="1899-12-30T08:11:13"/>
    <n v="539.63333333333287"/>
    <x v="11"/>
    <x v="0"/>
  </r>
  <r>
    <x v="5"/>
    <s v="2024035158"/>
    <x v="0"/>
    <x v="876"/>
    <s v="E1447KJC"/>
    <d v="2024-12-20T00:00:00"/>
    <x v="2"/>
    <s v="3320"/>
    <x v="20"/>
    <s v="PA"/>
    <x v="2"/>
    <x v="0"/>
    <d v="2024-12-20T00:00:00"/>
    <d v="1899-12-30T17:18:20"/>
    <d v="2024-12-20T00:00:00"/>
    <d v="1899-12-30T08:06:31"/>
    <d v="2024-12-20T00:00:00"/>
    <d v="1899-12-30T08:57:09"/>
    <x v="0"/>
    <x v="19"/>
    <s v="2108138956"/>
    <s v="FBO"/>
    <d v="1899-12-30T10:02:27"/>
    <x v="2486"/>
    <d v="1899-12-30T09:11:49"/>
    <s v="Ensacado"/>
    <s v="E002"/>
    <x v="0"/>
    <d v="1899-12-30T15:38:48"/>
    <d v="1899-12-30T00:50:38"/>
    <x v="8"/>
    <x v="15"/>
    <x v="5"/>
    <x v="2"/>
    <n v="0"/>
    <n v="1"/>
    <x v="1"/>
    <x v="2"/>
    <x v="0"/>
    <n v="1"/>
    <x v="2"/>
    <x v="2"/>
    <d v="1899-12-30T09:11:49"/>
    <d v="1899-12-30T08:13:49"/>
    <x v="0"/>
    <m/>
    <m/>
    <d v="1899-12-30T00:00:00"/>
    <d v="1899-12-30T15:38:48"/>
    <n v="6"/>
    <n v="-0.38320601851850999"/>
    <n v="938.800000000002"/>
    <x v="1"/>
    <x v="0"/>
  </r>
  <r>
    <x v="5"/>
    <s v="2024035177"/>
    <x v="0"/>
    <x v="888"/>
    <s v="E8434JPC"/>
    <d v="2024-12-20T00:00:00"/>
    <x v="2"/>
    <s v="2906"/>
    <x v="21"/>
    <s v="PA"/>
    <x v="2"/>
    <x v="0"/>
    <d v="2024-12-20T00:00:00"/>
    <d v="1899-12-30T17:06:05"/>
    <d v="2024-12-20T00:00:00"/>
    <d v="1899-12-30T10:32:20"/>
    <d v="2024-12-20T00:00:00"/>
    <d v="1899-12-30T11:20:42"/>
    <x v="0"/>
    <x v="19"/>
    <s v="2108138958"/>
    <s v="FBO"/>
    <d v="1899-12-30T07:22:07"/>
    <x v="2487"/>
    <d v="1899-12-30T06:33:45"/>
    <s v="Ensacado"/>
    <s v="E002"/>
    <x v="0"/>
    <d v="1899-12-30T18:14:36"/>
    <d v="1899-12-30T00:48:22"/>
    <x v="8"/>
    <x v="15"/>
    <x v="5"/>
    <x v="2"/>
    <n v="0"/>
    <n v="1"/>
    <x v="1"/>
    <x v="2"/>
    <x v="0"/>
    <n v="1"/>
    <x v="2"/>
    <x v="2"/>
    <d v="1899-12-30T06:33:45"/>
    <d v="1899-12-30T05:35:45"/>
    <x v="0"/>
    <m/>
    <m/>
    <d v="1899-12-30T00:00:00"/>
    <d v="1899-12-30T18:14:36"/>
    <n v="6"/>
    <n v="-0.2734375"/>
    <n v="1094.5999999999956"/>
    <x v="4"/>
    <x v="0"/>
  </r>
  <r>
    <x v="5"/>
    <s v="2024035209"/>
    <x v="0"/>
    <x v="793"/>
    <s v="E5316JZJ"/>
    <d v="2024-12-20T00:00:00"/>
    <x v="2"/>
    <s v="3320"/>
    <x v="20"/>
    <s v="PA"/>
    <x v="2"/>
    <x v="0"/>
    <d v="2024-12-23T00:00:00"/>
    <d v="1899-12-30T09:16:43"/>
    <d v="2024-12-20T00:00:00"/>
    <d v="1899-12-30T13:03:41"/>
    <d v="2024-12-20T00:00:00"/>
    <d v="1899-12-30T13:45:09"/>
    <x v="0"/>
    <x v="20"/>
    <s v="2108138967"/>
    <s v="FBO"/>
    <d v="1899-12-30T00:41:28"/>
    <x v="2488"/>
    <d v="1899-12-30T00:00:00"/>
    <s v="Ensacado"/>
    <s v="E002"/>
    <x v="0"/>
    <d v="1899-12-30T04:28:26"/>
    <d v="1899-12-30T00:41:28"/>
    <x v="3"/>
    <x v="15"/>
    <x v="0"/>
    <x v="2"/>
    <n v="0"/>
    <n v="0"/>
    <x v="0"/>
    <x v="2"/>
    <x v="0"/>
    <n v="0"/>
    <x v="2"/>
    <x v="2"/>
    <d v="1899-12-30T00:00:00"/>
    <d v="1899-12-30T00:00:00"/>
    <x v="0"/>
    <m/>
    <m/>
    <d v="1899-12-30T00:00:00"/>
    <d v="1899-12-30T04:28:26"/>
    <n v="6"/>
    <d v="1899-12-30T03:46:58"/>
    <n v="268.43333333332316"/>
    <x v="13"/>
    <x v="0"/>
  </r>
  <r>
    <x v="5"/>
    <s v="2024035244"/>
    <x v="0"/>
    <x v="876"/>
    <s v="E1447KJC"/>
    <d v="2024-12-20T00:00:00"/>
    <x v="2"/>
    <s v="2906"/>
    <x v="21"/>
    <s v="PA"/>
    <x v="2"/>
    <x v="0"/>
    <d v="2024-12-23T00:00:00"/>
    <d v="1899-12-30T09:17:40"/>
    <d v="2024-12-20T00:00:00"/>
    <d v="1899-12-30T16:33:47"/>
    <d v="2024-12-20T00:00:00"/>
    <d v="1899-12-30T18:06:07"/>
    <x v="0"/>
    <x v="20"/>
    <s v="2108138973"/>
    <s v="FBO"/>
    <d v="1899-12-30T01:32:20"/>
    <x v="2489"/>
    <d v="1899-12-30T00:00:00"/>
    <s v="Ensacado"/>
    <s v="E002"/>
    <x v="0"/>
    <d v="1899-12-30T08:48:27"/>
    <d v="1899-12-30T01:32:20"/>
    <x v="3"/>
    <x v="15"/>
    <x v="0"/>
    <x v="2"/>
    <n v="0"/>
    <n v="1"/>
    <x v="1"/>
    <x v="2"/>
    <x v="0"/>
    <n v="1"/>
    <x v="2"/>
    <x v="2"/>
    <d v="1899-12-30T00:00:00"/>
    <d v="1899-12-30T00:00:00"/>
    <x v="0"/>
    <m/>
    <m/>
    <d v="1899-12-30T00:00:00"/>
    <d v="1899-12-30T08:48:27"/>
    <n v="6"/>
    <d v="1899-12-30T07:16:07"/>
    <n v="528.45000000000482"/>
    <x v="11"/>
    <x v="0"/>
  </r>
  <r>
    <x v="5"/>
    <s v="2024035269"/>
    <x v="0"/>
    <x v="819"/>
    <s v="E0678HZJ"/>
    <d v="2024-12-20T00:00:00"/>
    <x v="2"/>
    <s v="3320"/>
    <x v="20"/>
    <s v="PA"/>
    <x v="2"/>
    <x v="0"/>
    <d v="2024-12-23T00:00:00"/>
    <d v="1899-12-30T15:09:23"/>
    <d v="2024-12-20T00:00:00"/>
    <d v="1899-12-30T19:17:14"/>
    <d v="2024-12-20T00:00:00"/>
    <d v="1899-12-30T19:40:30"/>
    <x v="0"/>
    <x v="20"/>
    <s v="2108138976"/>
    <s v="FBO"/>
    <d v="1899-12-30T00:23:16"/>
    <x v="1828"/>
    <d v="1899-12-30T00:00:00"/>
    <s v="Ensacado"/>
    <s v="E002"/>
    <x v="0"/>
    <d v="1899-12-30T04:31:07"/>
    <d v="1899-12-30T00:23:16"/>
    <x v="14"/>
    <x v="15"/>
    <x v="0"/>
    <x v="2"/>
    <n v="0"/>
    <n v="0"/>
    <x v="0"/>
    <x v="2"/>
    <x v="0"/>
    <n v="0"/>
    <x v="2"/>
    <x v="2"/>
    <d v="1899-12-30T00:00:00"/>
    <d v="1899-12-30T00:00:00"/>
    <x v="0"/>
    <m/>
    <m/>
    <d v="1899-12-30T00:00:00"/>
    <d v="1899-12-30T04:31:07"/>
    <n v="6"/>
    <d v="1899-12-30T04:07:51"/>
    <n v="271.11666666667685"/>
    <x v="7"/>
    <x v="0"/>
  </r>
  <r>
    <x v="5"/>
    <s v="2024035288"/>
    <x v="0"/>
    <x v="798"/>
    <s v="E3170MNG"/>
    <d v="2024-12-23T00:00:00"/>
    <x v="2"/>
    <s v="3320"/>
    <x v="20"/>
    <s v="PA"/>
    <x v="2"/>
    <x v="0"/>
    <d v="2024-12-23T00:00:00"/>
    <d v="1899-12-30T15:03:17"/>
    <d v="2024-12-23T00:00:00"/>
    <d v="1899-12-30T08:57:18"/>
    <d v="2024-12-23T00:00:00"/>
    <d v="1899-12-30T09:31:09"/>
    <x v="0"/>
    <x v="20"/>
    <s v="2108138989"/>
    <s v="FBO"/>
    <d v="1899-12-30T06:39:50"/>
    <x v="853"/>
    <d v="1899-12-30T06:05:59"/>
    <s v="Ensacado"/>
    <s v="E002"/>
    <x v="0"/>
    <d v="1899-12-30T18:27:51"/>
    <d v="1899-12-30T00:33:51"/>
    <x v="14"/>
    <x v="16"/>
    <x v="0"/>
    <x v="2"/>
    <n v="0"/>
    <n v="1"/>
    <x v="1"/>
    <x v="2"/>
    <x v="0"/>
    <n v="1"/>
    <x v="2"/>
    <x v="2"/>
    <d v="1899-12-30T06:05:59"/>
    <d v="1899-12-30T05:07:59"/>
    <x v="0"/>
    <m/>
    <m/>
    <d v="1899-12-30T00:00:00"/>
    <d v="1899-12-30T18:27:51"/>
    <n v="2"/>
    <n v="-0.25415509259259"/>
    <n v="1107.8499999999972"/>
    <x v="2"/>
    <x v="0"/>
  </r>
  <r>
    <x v="5"/>
    <s v="2024035291"/>
    <x v="0"/>
    <x v="792"/>
    <s v="E9055JGZ"/>
    <d v="2024-12-23T00:00:00"/>
    <x v="2"/>
    <s v="2906"/>
    <x v="21"/>
    <s v="PA"/>
    <x v="2"/>
    <x v="0"/>
    <d v="2024-12-23T00:00:00"/>
    <d v="1899-12-30T15:08:39"/>
    <d v="2024-12-23T00:00:00"/>
    <d v="1899-12-30T09:01:20"/>
    <d v="2024-12-23T00:00:00"/>
    <d v="1899-12-30T09:35:13"/>
    <x v="0"/>
    <x v="20"/>
    <s v="2108138990"/>
    <s v="FBO"/>
    <d v="1899-12-30T06:41:12"/>
    <x v="2490"/>
    <d v="1899-12-30T06:07:19"/>
    <s v="Ensacado"/>
    <s v="E002"/>
    <x v="0"/>
    <d v="1899-12-30T18:26:33"/>
    <d v="1899-12-30T00:33:53"/>
    <x v="14"/>
    <x v="16"/>
    <x v="0"/>
    <x v="2"/>
    <n v="0"/>
    <n v="1"/>
    <x v="1"/>
    <x v="2"/>
    <x v="0"/>
    <n v="1"/>
    <x v="2"/>
    <x v="2"/>
    <d v="1899-12-30T06:07:19"/>
    <d v="1899-12-30T05:09:19"/>
    <x v="0"/>
    <m/>
    <m/>
    <d v="1899-12-30T00:00:00"/>
    <d v="1899-12-30T18:26:33"/>
    <n v="2"/>
    <n v="-0.25508101851851006"/>
    <n v="1106.5500000000084"/>
    <x v="2"/>
    <x v="0"/>
  </r>
  <r>
    <x v="5"/>
    <s v="2024035304"/>
    <x v="0"/>
    <x v="813"/>
    <s v="E9482JTB"/>
    <d v="2024-12-23T00:00:00"/>
    <x v="2"/>
    <s v="2906"/>
    <x v="21"/>
    <s v="PA"/>
    <x v="2"/>
    <x v="0"/>
    <d v="2024-12-23T00:00:00"/>
    <d v="1899-12-30T15:36:36"/>
    <d v="2024-12-23T00:00:00"/>
    <d v="1899-12-30T10:48:40"/>
    <d v="2024-12-23T00:00:00"/>
    <d v="1899-12-30T11:26:13"/>
    <x v="0"/>
    <x v="20"/>
    <s v="2108138992"/>
    <s v="FBO"/>
    <d v="1899-12-30T05:25:29"/>
    <x v="2491"/>
    <d v="1899-12-30T04:47:56"/>
    <s v="Ensacado"/>
    <s v="E002"/>
    <x v="0"/>
    <d v="1899-12-30T19:49:36"/>
    <d v="1899-12-30T00:37:33"/>
    <x v="14"/>
    <x v="16"/>
    <x v="0"/>
    <x v="2"/>
    <n v="0"/>
    <n v="1"/>
    <x v="1"/>
    <x v="2"/>
    <x v="0"/>
    <n v="1"/>
    <x v="2"/>
    <x v="2"/>
    <d v="1899-12-30T04:47:56"/>
    <d v="1899-12-30T03:49:56"/>
    <x v="0"/>
    <m/>
    <m/>
    <d v="1899-12-30T00:00:00"/>
    <d v="1899-12-30T19:49:36"/>
    <n v="2"/>
    <n v="-0.19995370370370996"/>
    <n v="1189.5999999999924"/>
    <x v="4"/>
    <x v="0"/>
  </r>
  <r>
    <x v="5"/>
    <s v="2024035313"/>
    <x v="0"/>
    <x v="876"/>
    <s v="E1447KJC"/>
    <d v="2024-12-23T00:00:00"/>
    <x v="2"/>
    <s v="3320"/>
    <x v="20"/>
    <s v="PA"/>
    <x v="2"/>
    <x v="0"/>
    <d v="2024-12-23T00:00:00"/>
    <d v="1899-12-30T17:08:51"/>
    <d v="2024-12-23T00:00:00"/>
    <d v="1899-12-30T12:01:30"/>
    <d v="2024-12-23T00:00:00"/>
    <d v="1899-12-30T13:09:42"/>
    <x v="0"/>
    <x v="20"/>
    <s v="2108138999"/>
    <s v="FBO"/>
    <d v="1899-12-30T06:15:33"/>
    <x v="2492"/>
    <d v="1899-12-30T05:07:21"/>
    <s v="Ensacado"/>
    <s v="E002"/>
    <x v="0"/>
    <d v="1899-12-30T20:00:50"/>
    <d v="1899-12-30T01:08:12"/>
    <x v="8"/>
    <x v="16"/>
    <x v="0"/>
    <x v="2"/>
    <n v="0"/>
    <n v="1"/>
    <x v="1"/>
    <x v="2"/>
    <x v="0"/>
    <n v="1"/>
    <x v="2"/>
    <x v="2"/>
    <d v="1899-12-30T05:07:21"/>
    <d v="1899-12-30T04:09:21"/>
    <x v="0"/>
    <m/>
    <m/>
    <d v="1899-12-30T00:00:00"/>
    <d v="1899-12-30T20:00:50"/>
    <n v="2"/>
    <n v="-0.21343749999999995"/>
    <n v="1200.8333333333317"/>
    <x v="13"/>
    <x v="0"/>
  </r>
  <r>
    <x v="5"/>
    <s v="2024035358"/>
    <x v="0"/>
    <x v="793"/>
    <s v="E5316JZJ"/>
    <d v="2024-12-23T00:00:00"/>
    <x v="2"/>
    <s v="2906"/>
    <x v="21"/>
    <s v="PA"/>
    <x v="2"/>
    <x v="0"/>
    <d v="2024-12-26T00:00:00"/>
    <d v="1899-12-30T08:45:06"/>
    <d v="2024-12-23T00:00:00"/>
    <d v="1899-12-30T17:26:06"/>
    <d v="2024-12-23T00:00:00"/>
    <d v="1899-12-30T18:06:11"/>
    <x v="0"/>
    <x v="19"/>
    <s v="2108139006"/>
    <s v="FBO"/>
    <d v="1899-12-30T00:40:05"/>
    <x v="1328"/>
    <d v="1899-12-30T00:00:00"/>
    <s v="Ensacado"/>
    <s v="E002"/>
    <x v="0"/>
    <d v="1899-12-30T09:21:05"/>
    <d v="1899-12-30T00:40:05"/>
    <x v="2"/>
    <x v="16"/>
    <x v="0"/>
    <x v="2"/>
    <n v="0"/>
    <n v="1"/>
    <x v="1"/>
    <x v="2"/>
    <x v="0"/>
    <n v="1"/>
    <x v="2"/>
    <x v="2"/>
    <d v="1899-12-30T00:00:00"/>
    <d v="1899-12-30T00:00:00"/>
    <x v="0"/>
    <m/>
    <m/>
    <d v="1899-12-30T00:00:00"/>
    <d v="1899-12-30T09:21:05"/>
    <n v="2"/>
    <d v="1899-12-30T08:41:00"/>
    <n v="561.08333333332791"/>
    <x v="11"/>
    <x v="0"/>
  </r>
  <r>
    <x v="5"/>
    <s v="2024035383"/>
    <x v="0"/>
    <x v="813"/>
    <s v="E9482JTB"/>
    <d v="2024-12-24T00:00:00"/>
    <x v="2"/>
    <s v="2906"/>
    <x v="21"/>
    <s v="PA"/>
    <x v="2"/>
    <x v="0"/>
    <d v="2024-12-26T00:00:00"/>
    <d v="1899-12-30T10:42:08"/>
    <d v="2024-12-24T00:00:00"/>
    <d v="1899-12-30T10:17:41"/>
    <d v="2024-12-24T00:00:00"/>
    <d v="1899-12-30T10:42:56"/>
    <x v="0"/>
    <x v="19"/>
    <s v="2108139010"/>
    <s v="FBO"/>
    <d v="1899-12-30T00:25:15"/>
    <x v="1729"/>
    <d v="1899-12-30T00:00:00"/>
    <s v="Ensacado"/>
    <s v="E002"/>
    <x v="0"/>
    <d v="1899-12-30T00:00:48"/>
    <d v="1899-12-30T00:25:15"/>
    <x v="4"/>
    <x v="18"/>
    <x v="0"/>
    <x v="2"/>
    <n v="1"/>
    <n v="0"/>
    <x v="1"/>
    <x v="2"/>
    <x v="0"/>
    <n v="1"/>
    <x v="2"/>
    <x v="1"/>
    <d v="1899-12-30T00:00:00"/>
    <d v="1899-12-30T00:00:00"/>
    <x v="0"/>
    <m/>
    <m/>
    <d v="1899-12-30T00:00:00"/>
    <d v="1899-12-30T00:00:48"/>
    <n v="3"/>
    <n v="-1.6979166666669987E-2"/>
    <n v="0.79999999999197158"/>
    <x v="3"/>
    <x v="1"/>
  </r>
  <r>
    <x v="5"/>
    <s v="2024035414"/>
    <x v="0"/>
    <x v="796"/>
    <s v="E0646MPP"/>
    <d v="2024-12-26T00:00:00"/>
    <x v="2"/>
    <s v="2906"/>
    <x v="21"/>
    <s v="PA"/>
    <x v="2"/>
    <x v="0"/>
    <d v="2024-12-26T00:00:00"/>
    <d v="1899-12-30T12:47:48"/>
    <d v="2024-12-26T00:00:00"/>
    <d v="1899-12-30T08:31:09"/>
    <d v="2024-12-26T00:00:00"/>
    <d v="1899-12-30T09:17:09"/>
    <x v="0"/>
    <x v="19"/>
    <s v="2108139014"/>
    <s v="FBO"/>
    <d v="1899-12-30T05:02:39"/>
    <x v="2493"/>
    <d v="1899-12-30T04:16:39"/>
    <s v="Ensacado"/>
    <s v="E002"/>
    <x v="0"/>
    <d v="1899-12-30T20:29:20"/>
    <d v="1899-12-30T00:46:00"/>
    <x v="6"/>
    <x v="20"/>
    <x v="0"/>
    <x v="2"/>
    <n v="0"/>
    <n v="1"/>
    <x v="1"/>
    <x v="2"/>
    <x v="0"/>
    <n v="1"/>
    <x v="2"/>
    <x v="2"/>
    <d v="1899-12-30T04:16:39"/>
    <d v="1899-12-30T03:18:39"/>
    <x v="0"/>
    <m/>
    <m/>
    <d v="1899-12-30T00:00:00"/>
    <d v="1899-12-30T20:29:20"/>
    <n v="5"/>
    <n v="-0.17822916666666"/>
    <n v="1229.3333333333364"/>
    <x v="2"/>
    <x v="0"/>
  </r>
  <r>
    <x v="5"/>
    <s v="2024035433"/>
    <x v="0"/>
    <x v="876"/>
    <s v="E0291KPG"/>
    <d v="2024-12-26T00:00:00"/>
    <x v="2"/>
    <s v="3320"/>
    <x v="20"/>
    <s v="PA"/>
    <x v="2"/>
    <x v="0"/>
    <d v="2024-12-26T00:00:00"/>
    <d v="1899-12-30T14:57:43"/>
    <d v="2024-12-26T00:00:00"/>
    <d v="1899-12-30T10:31:03"/>
    <d v="2024-12-26T00:00:00"/>
    <d v="1899-12-30T11:17:12"/>
    <x v="0"/>
    <x v="19"/>
    <s v="2108139018"/>
    <s v="FBO"/>
    <d v="1899-12-30T05:12:49"/>
    <x v="2494"/>
    <d v="1899-12-30T04:26:40"/>
    <s v="Ensacado"/>
    <s v="E002"/>
    <x v="0"/>
    <d v="1899-12-30T20:19:28"/>
    <d v="1899-12-30T00:46:09"/>
    <x v="7"/>
    <x v="20"/>
    <x v="0"/>
    <x v="2"/>
    <n v="0"/>
    <n v="1"/>
    <x v="1"/>
    <x v="2"/>
    <x v="0"/>
    <n v="1"/>
    <x v="2"/>
    <x v="2"/>
    <d v="1899-12-30T04:26:40"/>
    <d v="1899-12-30T03:28:40"/>
    <x v="0"/>
    <m/>
    <m/>
    <d v="1899-12-30T00:00:00"/>
    <d v="1899-12-30T20:19:28"/>
    <n v="5"/>
    <n v="-0.18518518518518001"/>
    <n v="1219.4666666666724"/>
    <x v="4"/>
    <x v="0"/>
  </r>
  <r>
    <x v="5"/>
    <s v="2024035454"/>
    <x v="0"/>
    <x v="889"/>
    <s v="E6657MNB"/>
    <d v="2024-12-26T00:00:00"/>
    <x v="2"/>
    <s v="2906"/>
    <x v="21"/>
    <s v="PA"/>
    <x v="2"/>
    <x v="0"/>
    <d v="2024-12-27T00:00:00"/>
    <d v="1899-12-30T08:45:14"/>
    <d v="2024-12-26T00:00:00"/>
    <d v="1899-12-30T12:31:08"/>
    <d v="2024-12-26T00:00:00"/>
    <d v="1899-12-30T13:26:34"/>
    <x v="0"/>
    <x v="19"/>
    <s v="2108139021"/>
    <s v="FBO"/>
    <d v="1899-12-30T00:55:26"/>
    <x v="2495"/>
    <d v="1899-12-30T00:00:00"/>
    <s v="Ensacado"/>
    <s v="E002"/>
    <x v="0"/>
    <d v="1899-12-30T04:41:20"/>
    <d v="1899-12-30T00:55:26"/>
    <x v="2"/>
    <x v="20"/>
    <x v="0"/>
    <x v="2"/>
    <n v="0"/>
    <n v="0"/>
    <x v="0"/>
    <x v="2"/>
    <x v="0"/>
    <n v="0"/>
    <x v="2"/>
    <x v="2"/>
    <d v="1899-12-30T00:00:00"/>
    <d v="1899-12-30T00:00:00"/>
    <x v="0"/>
    <m/>
    <m/>
    <d v="1899-12-30T00:00:00"/>
    <d v="1899-12-30T04:41:20"/>
    <n v="5"/>
    <d v="1899-12-30T03:45:54"/>
    <n v="281.33333333333275"/>
    <x v="13"/>
    <x v="0"/>
  </r>
  <r>
    <x v="5"/>
    <s v="2024035524"/>
    <x v="0"/>
    <x v="876"/>
    <s v="E0291KPG"/>
    <d v="2024-12-27T00:00:00"/>
    <x v="2"/>
    <s v="2906"/>
    <x v="21"/>
    <s v="PA"/>
    <x v="2"/>
    <x v="0"/>
    <d v="2024-12-27T00:00:00"/>
    <d v="1899-12-30T14:33:27"/>
    <d v="2024-12-27T00:00:00"/>
    <d v="1899-12-30T08:58:02"/>
    <d v="2024-12-27T00:00:00"/>
    <d v="1899-12-30T09:53:19"/>
    <x v="0"/>
    <x v="19"/>
    <s v="2108139035"/>
    <s v="FBO"/>
    <d v="1899-12-30T06:30:42"/>
    <x v="2496"/>
    <d v="1899-12-30T05:35:25"/>
    <s v="Ensacado"/>
    <s v="E002"/>
    <x v="0"/>
    <d v="1899-12-30T19:19:51"/>
    <d v="1899-12-30T00:55:17"/>
    <x v="7"/>
    <x v="0"/>
    <x v="0"/>
    <x v="2"/>
    <n v="0"/>
    <n v="1"/>
    <x v="1"/>
    <x v="2"/>
    <x v="0"/>
    <n v="1"/>
    <x v="2"/>
    <x v="2"/>
    <d v="1899-12-30T05:35:25"/>
    <d v="1899-12-30T04:37:25"/>
    <x v="0"/>
    <m/>
    <m/>
    <d v="1899-12-30T00:00:00"/>
    <d v="1899-12-30T19:19:51"/>
    <n v="6"/>
    <n v="-0.23292824074073998"/>
    <n v="1159.8499999999956"/>
    <x v="2"/>
    <x v="0"/>
  </r>
  <r>
    <x v="5"/>
    <s v="2024035572"/>
    <x v="0"/>
    <x v="793"/>
    <s v="E5316JZJ"/>
    <d v="2024-12-27T00:00:00"/>
    <x v="2"/>
    <s v="3320"/>
    <x v="20"/>
    <s v="PA"/>
    <x v="2"/>
    <x v="0"/>
    <d v="2024-12-30T00:00:00"/>
    <d v="1899-12-30T11:24:05"/>
    <d v="2024-12-27T00:00:00"/>
    <d v="1899-12-30T14:50:33"/>
    <d v="2024-12-27T00:00:00"/>
    <d v="1899-12-30T17:22:17"/>
    <x v="0"/>
    <x v="19"/>
    <s v="2108139046"/>
    <s v="FBO"/>
    <d v="1899-12-30T02:31:44"/>
    <x v="2497"/>
    <d v="1899-12-30T00:00:00"/>
    <s v="Ensacado"/>
    <s v="E002"/>
    <x v="0"/>
    <d v="1899-12-30T05:58:12"/>
    <d v="1899-12-30T02:31:44"/>
    <x v="5"/>
    <x v="0"/>
    <x v="1"/>
    <x v="2"/>
    <n v="0"/>
    <n v="1"/>
    <x v="1"/>
    <x v="2"/>
    <x v="0"/>
    <n v="1"/>
    <x v="2"/>
    <x v="2"/>
    <d v="1899-12-30T00:00:00"/>
    <d v="1899-12-30T00:00:00"/>
    <x v="0"/>
    <m/>
    <m/>
    <d v="1899-12-30T00:00:00"/>
    <d v="1899-12-30T05:58:12"/>
    <n v="6"/>
    <d v="1899-12-30T03:26:28"/>
    <n v="358.19999999999993"/>
    <x v="10"/>
    <x v="0"/>
  </r>
  <r>
    <x v="5"/>
    <s v="2024035609"/>
    <x v="0"/>
    <x v="792"/>
    <s v="E9055JGZ"/>
    <d v="2024-12-27T00:00:00"/>
    <x v="2"/>
    <s v="3320"/>
    <x v="20"/>
    <s v="PA"/>
    <x v="2"/>
    <x v="0"/>
    <d v="2024-12-30T00:00:00"/>
    <d v="1899-12-30T14:31:17"/>
    <d v="2024-12-27T00:00:00"/>
    <d v="1899-12-30T18:29:16"/>
    <d v="2024-12-27T00:00:00"/>
    <d v="1899-12-30T18:38:31"/>
    <x v="0"/>
    <x v="19"/>
    <s v="2108139049"/>
    <s v="FBO"/>
    <d v="1899-12-30T00:09:15"/>
    <x v="1651"/>
    <d v="1899-12-30T00:00:00"/>
    <s v="Ensacado"/>
    <s v="E002"/>
    <x v="0"/>
    <d v="1899-12-30T04:07:14"/>
    <d v="1899-12-30T00:09:15"/>
    <x v="7"/>
    <x v="0"/>
    <x v="1"/>
    <x v="2"/>
    <n v="0"/>
    <n v="0"/>
    <x v="0"/>
    <x v="2"/>
    <x v="0"/>
    <n v="0"/>
    <x v="2"/>
    <x v="2"/>
    <d v="1899-12-30T00:00:00"/>
    <d v="1899-12-30T00:00:00"/>
    <x v="0"/>
    <m/>
    <m/>
    <d v="1899-12-30T00:00:00"/>
    <d v="1899-12-30T04:07:14"/>
    <n v="6"/>
    <d v="1899-12-30T03:57:59"/>
    <n v="247.23333333334085"/>
    <x v="11"/>
    <x v="0"/>
  </r>
  <r>
    <x v="5"/>
    <s v="2024035658"/>
    <x v="0"/>
    <x v="890"/>
    <s v="E1447KJC"/>
    <d v="2024-12-30T00:00:00"/>
    <x v="2"/>
    <s v="3320"/>
    <x v="20"/>
    <s v="PA"/>
    <x v="2"/>
    <x v="0"/>
    <d v="2024-12-30T00:00:00"/>
    <d v="1899-12-30T18:00:01"/>
    <d v="2024-12-30T00:00:00"/>
    <d v="1899-12-30T12:14:15"/>
    <d v="2024-12-30T00:00:00"/>
    <d v="1899-12-30T13:22:29"/>
    <x v="0"/>
    <x v="19"/>
    <s v="2108139058"/>
    <s v="FBO"/>
    <d v="1899-12-30T06:54:00"/>
    <x v="2498"/>
    <d v="1899-12-30T05:45:46"/>
    <s v="Ensacado"/>
    <s v="E002"/>
    <x v="0"/>
    <d v="1899-12-30T19:22:27"/>
    <d v="1899-12-30T01:08:14"/>
    <x v="11"/>
    <x v="1"/>
    <x v="1"/>
    <x v="2"/>
    <n v="0"/>
    <n v="1"/>
    <x v="1"/>
    <x v="2"/>
    <x v="0"/>
    <n v="1"/>
    <x v="2"/>
    <x v="2"/>
    <d v="1899-12-30T05:45:46"/>
    <d v="1899-12-30T04:47:46"/>
    <x v="0"/>
    <m/>
    <m/>
    <d v="1899-12-30T00:00:00"/>
    <d v="1899-12-30T19:22:27"/>
    <n v="2"/>
    <n v="-0.24011574074074005"/>
    <n v="1162.4500000000019"/>
    <x v="13"/>
    <x v="0"/>
  </r>
  <r>
    <x v="5"/>
    <s v="2025000010"/>
    <x v="0"/>
    <x v="890"/>
    <s v="E1447KJC"/>
    <d v="2025-01-02T00:00:00"/>
    <x v="2"/>
    <s v="2906"/>
    <x v="21"/>
    <s v="PA"/>
    <x v="2"/>
    <x v="0"/>
    <d v="2025-01-02T00:00:00"/>
    <d v="1899-12-30T15:52:19"/>
    <d v="2025-01-02T00:00:00"/>
    <d v="1899-12-30T10:17:14"/>
    <d v="2025-01-02T00:00:00"/>
    <d v="1899-12-30T11:42:54"/>
    <x v="0"/>
    <x v="19"/>
    <s v="2108139064"/>
    <s v="FBO"/>
    <d v="1899-12-30T07:00:45"/>
    <x v="2499"/>
    <d v="1899-12-30T05:35:05"/>
    <s v="Ensacado"/>
    <s v="E002"/>
    <x v="0"/>
    <d v="1899-12-30T19:50:34"/>
    <d v="1899-12-30T01:25:40"/>
    <x v="14"/>
    <x v="3"/>
    <x v="2"/>
    <x v="2"/>
    <n v="0"/>
    <n v="1"/>
    <x v="1"/>
    <x v="2"/>
    <x v="1"/>
    <n v="1"/>
    <x v="2"/>
    <x v="2"/>
    <d v="1899-12-30T05:35:05"/>
    <d v="1899-12-30T04:37:05"/>
    <x v="0"/>
    <m/>
    <m/>
    <d v="1899-12-30T00:00:00"/>
    <d v="1899-12-30T19:50:34"/>
    <n v="5"/>
    <n v="-0.23269675925926003"/>
    <n v="1190.5666666666641"/>
    <x v="4"/>
    <x v="0"/>
  </r>
  <r>
    <x v="5"/>
    <s v="2025000040"/>
    <x v="0"/>
    <x v="891"/>
    <s v="E8696MVF"/>
    <d v="2025-01-02T00:00:00"/>
    <x v="2"/>
    <s v="3320"/>
    <x v="20"/>
    <s v="PA"/>
    <x v="2"/>
    <x v="0"/>
    <d v="2025-01-03T00:00:00"/>
    <d v="1899-12-30T10:44:34"/>
    <d v="2025-01-02T00:00:00"/>
    <d v="1899-12-30T16:25:18"/>
    <d v="2025-01-02T00:00:00"/>
    <d v="1899-12-30T17:40:06"/>
    <x v="0"/>
    <x v="19"/>
    <s v="2108139072"/>
    <s v="FBO"/>
    <d v="1899-12-30T01:14:48"/>
    <x v="2500"/>
    <d v="1899-12-30T00:00:00"/>
    <s v="Ensacado"/>
    <s v="E002"/>
    <x v="0"/>
    <d v="1899-12-30T06:55:32"/>
    <d v="1899-12-30T01:14:48"/>
    <x v="4"/>
    <x v="3"/>
    <x v="2"/>
    <x v="2"/>
    <n v="0"/>
    <n v="1"/>
    <x v="1"/>
    <x v="2"/>
    <x v="1"/>
    <n v="1"/>
    <x v="2"/>
    <x v="2"/>
    <d v="1899-12-30T00:00:00"/>
    <d v="1899-12-30T00:00:00"/>
    <x v="0"/>
    <m/>
    <m/>
    <d v="1899-12-30T00:00:00"/>
    <d v="1899-12-30T06:55:32"/>
    <n v="5"/>
    <d v="1899-12-30T05:40:44"/>
    <n v="415.53333333334069"/>
    <x v="10"/>
    <x v="0"/>
  </r>
  <r>
    <x v="5"/>
    <s v="2025000057"/>
    <x v="0"/>
    <x v="890"/>
    <s v="E1447KJC"/>
    <d v="2025-01-02T00:00:00"/>
    <x v="2"/>
    <s v="3320"/>
    <x v="20"/>
    <s v="PA"/>
    <x v="2"/>
    <x v="0"/>
    <d v="2025-01-03T00:00:00"/>
    <d v="1899-12-30T10:45:28"/>
    <d v="2025-01-02T00:00:00"/>
    <d v="1899-12-30T18:47:03"/>
    <d v="2025-01-02T00:00:00"/>
    <d v="1899-12-30T19:58:31"/>
    <x v="0"/>
    <x v="19"/>
    <s v="2108139076"/>
    <s v="FBO"/>
    <d v="1899-12-30T01:11:28"/>
    <x v="2501"/>
    <d v="1899-12-30T00:00:00"/>
    <s v="Ensacado"/>
    <s v="E002"/>
    <x v="0"/>
    <d v="1899-12-30T09:13:03"/>
    <d v="1899-12-30T01:11:28"/>
    <x v="4"/>
    <x v="3"/>
    <x v="2"/>
    <x v="2"/>
    <n v="0"/>
    <n v="1"/>
    <x v="1"/>
    <x v="2"/>
    <x v="1"/>
    <n v="1"/>
    <x v="2"/>
    <x v="2"/>
    <d v="1899-12-30T00:00:00"/>
    <d v="1899-12-30T00:00:00"/>
    <x v="0"/>
    <m/>
    <m/>
    <d v="1899-12-30T00:00:00"/>
    <d v="1899-12-30T09:13:03"/>
    <n v="5"/>
    <d v="1899-12-30T08:01:35"/>
    <n v="553.05000000000007"/>
    <x v="7"/>
    <x v="0"/>
  </r>
  <r>
    <x v="5"/>
    <s v="2025000068"/>
    <x v="0"/>
    <x v="796"/>
    <s v="E0646MPP"/>
    <d v="2025-01-03T00:00:00"/>
    <x v="2"/>
    <s v="2906"/>
    <x v="21"/>
    <s v="PA"/>
    <x v="2"/>
    <x v="0"/>
    <d v="2025-01-03T00:00:00"/>
    <d v="1899-12-30T14:19:07"/>
    <d v="2025-01-03T00:00:00"/>
    <d v="1899-12-30T07:59:22"/>
    <d v="2025-01-03T00:00:00"/>
    <d v="1899-12-30T08:45:22"/>
    <x v="0"/>
    <x v="19"/>
    <s v="2108139077"/>
    <s v="FBO"/>
    <d v="1899-12-30T07:05:45"/>
    <x v="2493"/>
    <d v="1899-12-30T06:19:45"/>
    <s v="Ensacado"/>
    <s v="E002"/>
    <x v="0"/>
    <d v="1899-12-30T18:26:14"/>
    <d v="1899-12-30T00:46:00"/>
    <x v="7"/>
    <x v="4"/>
    <x v="2"/>
    <x v="2"/>
    <n v="0"/>
    <n v="1"/>
    <x v="1"/>
    <x v="2"/>
    <x v="1"/>
    <n v="1"/>
    <x v="2"/>
    <x v="2"/>
    <d v="1899-12-30T06:19:45"/>
    <d v="1899-12-30T05:21:45"/>
    <x v="0"/>
    <m/>
    <m/>
    <d v="1899-12-30T00:00:00"/>
    <d v="1899-12-30T18:26:14"/>
    <n v="6"/>
    <n v="-0.26371527777778003"/>
    <n v="1106.2333333333236"/>
    <x v="1"/>
    <x v="0"/>
  </r>
  <r>
    <x v="5"/>
    <s v="2025000077"/>
    <x v="0"/>
    <x v="813"/>
    <s v="E9482JTB"/>
    <d v="2025-01-03T00:00:00"/>
    <x v="2"/>
    <s v="2906"/>
    <x v="21"/>
    <s v="PA"/>
    <x v="2"/>
    <x v="0"/>
    <d v="2025-01-03T00:00:00"/>
    <d v="1899-12-30T14:29:39"/>
    <d v="2025-01-03T00:00:00"/>
    <d v="1899-12-30T10:17:15"/>
    <d v="2025-01-03T00:00:00"/>
    <d v="1899-12-30T10:43:53"/>
    <x v="0"/>
    <x v="19"/>
    <s v="2108139080"/>
    <s v="FBO"/>
    <d v="1899-12-30T04:39:02"/>
    <x v="767"/>
    <d v="1899-12-30T04:12:24"/>
    <s v="Ensacado"/>
    <s v="E002"/>
    <x v="0"/>
    <d v="1899-12-30T20:14:13"/>
    <d v="1899-12-30T00:26:38"/>
    <x v="7"/>
    <x v="4"/>
    <x v="2"/>
    <x v="2"/>
    <n v="0"/>
    <n v="1"/>
    <x v="1"/>
    <x v="2"/>
    <x v="1"/>
    <n v="1"/>
    <x v="2"/>
    <x v="2"/>
    <d v="1899-12-30T04:12:24"/>
    <d v="1899-12-30T03:14:24"/>
    <x v="0"/>
    <m/>
    <m/>
    <d v="1899-12-30T00:00:00"/>
    <d v="1899-12-30T20:14:13"/>
    <n v="6"/>
    <n v="-0.17527777777778003"/>
    <n v="1214.2166666666626"/>
    <x v="3"/>
    <x v="0"/>
  </r>
  <r>
    <x v="5"/>
    <s v="2025000086"/>
    <x v="0"/>
    <x v="793"/>
    <s v="E5316JZJ"/>
    <d v="2025-01-03T00:00:00"/>
    <x v="2"/>
    <s v="2906"/>
    <x v="21"/>
    <s v="PA"/>
    <x v="2"/>
    <x v="0"/>
    <d v="2025-01-04T00:00:00"/>
    <d v="1899-12-30T13:24:28"/>
    <d v="2025-01-03T00:00:00"/>
    <d v="1899-12-30T13:05:27"/>
    <d v="2025-01-03T00:00:00"/>
    <d v="1899-12-30T13:44:24"/>
    <x v="0"/>
    <x v="23"/>
    <s v="2108139081"/>
    <s v="FBO"/>
    <d v="1899-12-30T00:38:57"/>
    <x v="833"/>
    <d v="1899-12-30T00:00:00"/>
    <s v="Ensacado"/>
    <s v="E002"/>
    <x v="0"/>
    <d v="1899-12-30T00:19:56"/>
    <d v="1899-12-30T00:38:57"/>
    <x v="9"/>
    <x v="4"/>
    <x v="2"/>
    <x v="2"/>
    <n v="0"/>
    <n v="0"/>
    <x v="0"/>
    <x v="2"/>
    <x v="1"/>
    <n v="0"/>
    <x v="2"/>
    <x v="1"/>
    <d v="1899-12-30T00:00:00"/>
    <d v="1899-12-30T00:00:00"/>
    <x v="0"/>
    <m/>
    <m/>
    <d v="1899-12-30T00:00:00"/>
    <d v="1899-12-30T00:19:56"/>
    <n v="6"/>
    <n v="-1.3206018518519991E-2"/>
    <n v="19.933333333329628"/>
    <x v="13"/>
    <x v="1"/>
  </r>
  <r>
    <x v="5"/>
    <s v="2025000092"/>
    <x v="0"/>
    <x v="798"/>
    <s v="E3170MNG"/>
    <d v="2025-01-03T00:00:00"/>
    <x v="2"/>
    <s v="3320"/>
    <x v="20"/>
    <s v="PA"/>
    <x v="2"/>
    <x v="0"/>
    <d v="2025-01-04T00:00:00"/>
    <d v="1899-12-30T13:27:02"/>
    <d v="2025-01-03T00:00:00"/>
    <d v="1899-12-30T14:54:36"/>
    <d v="2025-01-03T00:00:00"/>
    <d v="1899-12-30T15:32:45"/>
    <x v="0"/>
    <x v="23"/>
    <s v="2108139082"/>
    <s v="FBO"/>
    <d v="1899-12-30T00:38:09"/>
    <x v="2294"/>
    <d v="1899-12-30T00:00:00"/>
    <s v="Ensacado"/>
    <s v="E002"/>
    <x v="0"/>
    <d v="1899-12-30T02:05:43"/>
    <d v="1899-12-30T00:38:09"/>
    <x v="9"/>
    <x v="4"/>
    <x v="2"/>
    <x v="2"/>
    <n v="0"/>
    <n v="0"/>
    <x v="0"/>
    <x v="2"/>
    <x v="1"/>
    <n v="0"/>
    <x v="2"/>
    <x v="2"/>
    <d v="1899-12-30T00:00:00"/>
    <d v="1899-12-30T00:00:00"/>
    <x v="0"/>
    <m/>
    <m/>
    <d v="1899-12-30T00:00:00"/>
    <d v="1899-12-30T02:05:43"/>
    <n v="6"/>
    <d v="1899-12-30T01:27:34"/>
    <n v="125.71666666668003"/>
    <x v="6"/>
    <x v="0"/>
  </r>
  <r>
    <x v="5"/>
    <s v="2025000096"/>
    <x v="0"/>
    <x v="875"/>
    <s v="E5837LDF"/>
    <d v="2025-01-03T00:00:00"/>
    <x v="2"/>
    <s v="3320"/>
    <x v="20"/>
    <s v="PA"/>
    <x v="2"/>
    <x v="0"/>
    <d v="2025-01-04T00:00:00"/>
    <d v="1899-12-30T13:23:33"/>
    <d v="2025-01-03T00:00:00"/>
    <d v="1899-12-30T15:33:36"/>
    <d v="2025-01-03T00:00:00"/>
    <d v="1899-12-30T16:34:44"/>
    <x v="0"/>
    <x v="23"/>
    <s v="2108139083"/>
    <s v="FBO"/>
    <d v="1899-12-30T01:01:08"/>
    <x v="2502"/>
    <d v="1899-12-30T00:00:00"/>
    <s v="Ensacado"/>
    <s v="E002"/>
    <x v="0"/>
    <d v="1899-12-30T03:11:11"/>
    <d v="1899-12-30T01:01:08"/>
    <x v="9"/>
    <x v="4"/>
    <x v="2"/>
    <x v="2"/>
    <n v="0"/>
    <n v="0"/>
    <x v="0"/>
    <x v="2"/>
    <x v="1"/>
    <n v="0"/>
    <x v="2"/>
    <x v="2"/>
    <d v="1899-12-30T00:00:00"/>
    <d v="1899-12-30T00:00:00"/>
    <x v="0"/>
    <m/>
    <m/>
    <d v="1899-12-30T00:00:00"/>
    <d v="1899-12-30T03:11:11"/>
    <n v="6"/>
    <d v="1899-12-30T02:10:03"/>
    <n v="191.18333333334249"/>
    <x v="9"/>
    <x v="0"/>
  </r>
  <r>
    <x v="5"/>
    <s v="2025000100"/>
    <x v="0"/>
    <x v="792"/>
    <s v="E9055JGZ"/>
    <d v="2025-01-03T00:00:00"/>
    <x v="2"/>
    <s v="3320"/>
    <x v="20"/>
    <s v="PA"/>
    <x v="2"/>
    <x v="0"/>
    <d v="2025-01-04T00:00:00"/>
    <d v="1899-12-30T13:25:27"/>
    <d v="2025-01-03T00:00:00"/>
    <d v="1899-12-30T00:00:00"/>
    <d v="2025-01-03T00:00:00"/>
    <d v="1899-12-30T17:01:19"/>
    <x v="183"/>
    <x v="23"/>
    <s v="2108139084"/>
    <s v="FBO"/>
    <d v="1899-12-30T17:01:19"/>
    <x v="2503"/>
    <d v="1899-12-30T00:00:00"/>
    <s v="Ensacado"/>
    <s v="E002"/>
    <x v="0"/>
    <d v="1899-12-30T03:35:52"/>
    <d v="1899-12-30T17:01:19"/>
    <x v="9"/>
    <x v="4"/>
    <x v="2"/>
    <x v="2"/>
    <n v="0"/>
    <n v="0"/>
    <x v="0"/>
    <x v="2"/>
    <x v="1"/>
    <n v="0"/>
    <x v="2"/>
    <x v="2"/>
    <d v="1899-12-30T00:00:00"/>
    <d v="1899-12-30T00:00:00"/>
    <x v="0"/>
    <m/>
    <m/>
    <d v="1899-12-30T00:00:00"/>
    <d v="1899-12-30T03:35:52"/>
    <n v="6"/>
    <n v="-0.55934027777777995"/>
    <n v="215.86666666667045"/>
    <x v="10"/>
    <x v="0"/>
  </r>
  <r>
    <x v="5"/>
    <s v="2025000106"/>
    <x v="0"/>
    <x v="807"/>
    <s v="E1437MRF"/>
    <d v="2025-01-03T00:00:00"/>
    <x v="2"/>
    <s v="2906"/>
    <x v="21"/>
    <s v="PA"/>
    <x v="2"/>
    <x v="0"/>
    <d v="2025-01-04T00:00:00"/>
    <d v="1899-12-30T13:25:47"/>
    <d v="2025-01-03T00:00:00"/>
    <d v="1899-12-30T16:53:07"/>
    <d v="2025-01-03T00:00:00"/>
    <d v="1899-12-30T18:00:22"/>
    <x v="0"/>
    <x v="23"/>
    <s v="2108139085"/>
    <s v="FBO"/>
    <d v="1899-12-30T01:07:15"/>
    <x v="2504"/>
    <d v="1899-12-30T00:00:00"/>
    <s v="Ensacado"/>
    <s v="E002"/>
    <x v="0"/>
    <d v="1899-12-30T04:34:35"/>
    <d v="1899-12-30T01:07:15"/>
    <x v="9"/>
    <x v="4"/>
    <x v="2"/>
    <x v="2"/>
    <n v="0"/>
    <n v="0"/>
    <x v="0"/>
    <x v="2"/>
    <x v="1"/>
    <n v="0"/>
    <x v="2"/>
    <x v="2"/>
    <d v="1899-12-30T00:00:00"/>
    <d v="1899-12-30T00:00:00"/>
    <x v="0"/>
    <m/>
    <m/>
    <d v="1899-12-30T00:00:00"/>
    <d v="1899-12-30T04:34:35"/>
    <n v="6"/>
    <d v="1899-12-30T03:27:20"/>
    <n v="274.5833333333328"/>
    <x v="11"/>
    <x v="0"/>
  </r>
  <r>
    <x v="5"/>
    <s v="2025000111"/>
    <x v="0"/>
    <x v="813"/>
    <s v="E9482JTB"/>
    <d v="2025-01-03T00:00:00"/>
    <x v="2"/>
    <s v="2906"/>
    <x v="21"/>
    <s v="PA"/>
    <x v="2"/>
    <x v="0"/>
    <d v="2025-01-04T00:00:00"/>
    <d v="1899-12-30T13:24:07"/>
    <d v="2025-01-03T00:00:00"/>
    <d v="1899-12-30T17:39:10"/>
    <d v="2025-01-03T00:00:00"/>
    <d v="1899-12-30T18:08:25"/>
    <x v="0"/>
    <x v="23"/>
    <s v="2108139086"/>
    <s v="FBO"/>
    <d v="1899-12-30T00:29:15"/>
    <x v="2505"/>
    <d v="1899-12-30T00:00:00"/>
    <s v="Ensacado"/>
    <s v="E002"/>
    <x v="0"/>
    <d v="1899-12-30T04:44:18"/>
    <d v="1899-12-30T00:29:15"/>
    <x v="9"/>
    <x v="4"/>
    <x v="2"/>
    <x v="2"/>
    <n v="0"/>
    <n v="0"/>
    <x v="0"/>
    <x v="2"/>
    <x v="1"/>
    <n v="0"/>
    <x v="2"/>
    <x v="2"/>
    <d v="1899-12-30T00:00:00"/>
    <d v="1899-12-30T00:00:00"/>
    <x v="0"/>
    <m/>
    <m/>
    <d v="1899-12-30T00:00:00"/>
    <d v="1899-12-30T04:44:18"/>
    <n v="6"/>
    <d v="1899-12-30T04:15:03"/>
    <n v="284.30000000000638"/>
    <x v="11"/>
    <x v="0"/>
  </r>
  <r>
    <x v="5"/>
    <s v="2025000116"/>
    <x v="0"/>
    <x v="890"/>
    <s v="E1447KJC"/>
    <d v="2025-01-03T00:00:00"/>
    <x v="2"/>
    <s v="2906"/>
    <x v="21"/>
    <s v="PA"/>
    <x v="2"/>
    <x v="0"/>
    <d v="2025-01-04T00:00:00"/>
    <d v="1899-12-30T13:25:10"/>
    <d v="2025-01-03T00:00:00"/>
    <d v="1899-12-30T18:11:40"/>
    <d v="2025-01-03T00:00:00"/>
    <d v="1899-12-30T19:07:48"/>
    <x v="0"/>
    <x v="23"/>
    <s v="2108139087"/>
    <s v="FBO"/>
    <d v="1899-12-30T00:56:08"/>
    <x v="2506"/>
    <d v="1899-12-30T00:00:00"/>
    <s v="Ensacado"/>
    <s v="E002"/>
    <x v="0"/>
    <d v="1899-12-30T05:42:38"/>
    <d v="1899-12-30T00:56:08"/>
    <x v="9"/>
    <x v="4"/>
    <x v="2"/>
    <x v="2"/>
    <n v="0"/>
    <n v="1"/>
    <x v="1"/>
    <x v="2"/>
    <x v="1"/>
    <n v="1"/>
    <x v="2"/>
    <x v="2"/>
    <d v="1899-12-30T00:00:00"/>
    <d v="1899-12-30T00:00:00"/>
    <x v="0"/>
    <m/>
    <m/>
    <d v="1899-12-30T00:00:00"/>
    <d v="1899-12-30T05:42:38"/>
    <n v="6"/>
    <d v="1899-12-30T04:46:30"/>
    <n v="342.6333333333265"/>
    <x v="7"/>
    <x v="0"/>
  </r>
  <r>
    <x v="5"/>
    <s v="2025000118"/>
    <x v="0"/>
    <x v="884"/>
    <s v="E9059LCN"/>
    <d v="2025-01-03T00:00:00"/>
    <x v="2"/>
    <s v="2906"/>
    <x v="21"/>
    <s v="PA"/>
    <x v="2"/>
    <x v="0"/>
    <d v="2025-01-04T00:00:00"/>
    <d v="1899-12-30T13:26:02"/>
    <d v="2025-01-03T00:00:00"/>
    <d v="1899-12-30T18:58:08"/>
    <d v="2025-01-03T00:00:00"/>
    <d v="1899-12-30T19:38:41"/>
    <x v="0"/>
    <x v="23"/>
    <s v="2108139088"/>
    <s v="FBO"/>
    <d v="1899-12-30T00:40:33"/>
    <x v="2507"/>
    <d v="1899-12-30T00:00:00"/>
    <s v="Ensacado"/>
    <s v="E002"/>
    <x v="0"/>
    <d v="1899-12-30T06:12:39"/>
    <d v="1899-12-30T00:40:33"/>
    <x v="9"/>
    <x v="4"/>
    <x v="2"/>
    <x v="2"/>
    <n v="0"/>
    <n v="1"/>
    <x v="1"/>
    <x v="2"/>
    <x v="1"/>
    <n v="1"/>
    <x v="2"/>
    <x v="2"/>
    <d v="1899-12-30T00:00:00"/>
    <d v="1899-12-30T00:00:00"/>
    <x v="0"/>
    <m/>
    <m/>
    <d v="1899-12-30T00:00:00"/>
    <d v="1899-12-30T06:12:39"/>
    <n v="6"/>
    <d v="1899-12-30T05:32:06"/>
    <n v="372.64999999999685"/>
    <x v="7"/>
    <x v="0"/>
  </r>
  <r>
    <x v="5"/>
    <s v="2025000119"/>
    <x v="0"/>
    <x v="819"/>
    <s v="E0678HZJ"/>
    <d v="2025-01-03T00:00:00"/>
    <x v="2"/>
    <s v="2906"/>
    <x v="21"/>
    <s v="PA"/>
    <x v="2"/>
    <x v="0"/>
    <d v="2025-01-04T00:00:00"/>
    <d v="1899-12-30T13:26:48"/>
    <d v="2025-01-03T00:00:00"/>
    <d v="1899-12-30T19:17:25"/>
    <d v="2025-01-03T00:00:00"/>
    <d v="1899-12-30T19:43:56"/>
    <x v="0"/>
    <x v="23"/>
    <s v="2108139089"/>
    <s v="FBO"/>
    <d v="1899-12-30T00:26:31"/>
    <x v="1478"/>
    <d v="1899-12-30T00:00:00"/>
    <s v="Ensacado"/>
    <s v="E002"/>
    <x v="0"/>
    <d v="1899-12-30T06:17:08"/>
    <d v="1899-12-30T00:26:31"/>
    <x v="9"/>
    <x v="4"/>
    <x v="2"/>
    <x v="2"/>
    <n v="0"/>
    <n v="1"/>
    <x v="1"/>
    <x v="2"/>
    <x v="1"/>
    <n v="1"/>
    <x v="2"/>
    <x v="2"/>
    <d v="1899-12-30T00:00:00"/>
    <d v="1899-12-30T00:00:00"/>
    <x v="0"/>
    <m/>
    <m/>
    <d v="1899-12-30T00:00:00"/>
    <d v="1899-12-30T06:17:08"/>
    <n v="6"/>
    <d v="1899-12-30T05:50:37"/>
    <n v="377.13333333333605"/>
    <x v="7"/>
    <x v="0"/>
  </r>
  <r>
    <x v="5"/>
    <s v="2025000121"/>
    <x v="0"/>
    <x v="796"/>
    <s v="E0646MPP"/>
    <d v="2025-01-03T00:00:00"/>
    <x v="2"/>
    <s v="2906"/>
    <x v="21"/>
    <s v="PA"/>
    <x v="2"/>
    <x v="0"/>
    <d v="2025-01-04T00:00:00"/>
    <d v="1899-12-30T13:27:14"/>
    <d v="2025-01-03T00:00:00"/>
    <d v="1899-12-30T19:55:06"/>
    <d v="2025-01-03T00:00:00"/>
    <d v="1899-12-30T20:13:42"/>
    <x v="0"/>
    <x v="23"/>
    <s v="2108139090"/>
    <s v="FBO"/>
    <d v="1899-12-30T00:18:36"/>
    <x v="6"/>
    <d v="1899-12-30T00:00:00"/>
    <s v="Ensacado"/>
    <s v="E002"/>
    <x v="0"/>
    <d v="1899-12-30T06:46:28"/>
    <d v="1899-12-30T00:18:36"/>
    <x v="9"/>
    <x v="4"/>
    <x v="2"/>
    <x v="2"/>
    <n v="0"/>
    <n v="1"/>
    <x v="1"/>
    <x v="2"/>
    <x v="1"/>
    <n v="1"/>
    <x v="2"/>
    <x v="2"/>
    <d v="1899-12-30T00:00:00"/>
    <d v="1899-12-30T00:00:00"/>
    <x v="0"/>
    <m/>
    <m/>
    <d v="1899-12-30T00:00:00"/>
    <d v="1899-12-30T06:46:28"/>
    <n v="6"/>
    <d v="1899-12-30T06:27:52"/>
    <n v="406.46666666666874"/>
    <x v="14"/>
    <x v="0"/>
  </r>
  <r>
    <x v="5"/>
    <s v="2025000123"/>
    <x v="0"/>
    <x v="793"/>
    <s v="E5316JZJ"/>
    <d v="2025-01-04T00:00:00"/>
    <x v="2"/>
    <s v="3320"/>
    <x v="20"/>
    <s v="PA"/>
    <x v="2"/>
    <x v="0"/>
    <d v="2025-01-07T00:00:00"/>
    <d v="1899-12-30T12:24:19"/>
    <d v="2025-01-04T00:00:00"/>
    <d v="1899-12-30T14:41:36"/>
    <d v="2025-01-04T00:00:00"/>
    <d v="1899-12-30T15:07:29"/>
    <x v="0"/>
    <x v="24"/>
    <s v="2108139091"/>
    <s v="FBO"/>
    <d v="1899-12-30T00:00:00"/>
    <x v="733"/>
    <d v="1899-12-30T00:00:00"/>
    <s v="Ensacado"/>
    <s v="E002"/>
    <x v="0"/>
    <d v="1899-12-30T02:43:10"/>
    <d v="1899-12-30T00:25:53"/>
    <x v="6"/>
    <x v="22"/>
    <x v="3"/>
    <x v="2"/>
    <n v="0"/>
    <n v="0"/>
    <x v="0"/>
    <x v="2"/>
    <x v="1"/>
    <n v="0"/>
    <x v="2"/>
    <x v="2"/>
    <d v="1899-12-30T00:00:00"/>
    <d v="1899-12-30T00:00:00"/>
    <x v="0"/>
    <m/>
    <m/>
    <d v="1899-12-30T00:00:00"/>
    <d v="1899-12-30T02:43:10"/>
    <n v="7"/>
    <d v="1899-12-30T02:17:17"/>
    <n v="163.16666666667356"/>
    <x v="6"/>
    <x v="0"/>
  </r>
  <r>
    <x v="5"/>
    <s v="2025000125"/>
    <x v="0"/>
    <x v="890"/>
    <s v="E1447KJC"/>
    <d v="2025-01-04T00:00:00"/>
    <x v="2"/>
    <s v="3320"/>
    <x v="20"/>
    <s v="PA"/>
    <x v="2"/>
    <x v="0"/>
    <d v="2025-01-07T00:00:00"/>
    <d v="1899-12-30T10:05:52"/>
    <d v="2025-01-04T00:00:00"/>
    <d v="1899-12-30T15:08:12"/>
    <d v="2025-01-04T00:00:00"/>
    <d v="1899-12-30T15:49:06"/>
    <x v="0"/>
    <x v="19"/>
    <s v="2108139093"/>
    <s v="FBO"/>
    <d v="1899-12-30T00:00:00"/>
    <x v="733"/>
    <d v="1899-12-30T00:00:00"/>
    <s v="Ensacado"/>
    <s v="E002"/>
    <x v="0"/>
    <d v="1899-12-30T05:43:14"/>
    <d v="1899-12-30T00:40:54"/>
    <x v="4"/>
    <x v="22"/>
    <x v="3"/>
    <x v="2"/>
    <n v="0"/>
    <n v="1"/>
    <x v="1"/>
    <x v="2"/>
    <x v="1"/>
    <n v="1"/>
    <x v="2"/>
    <x v="2"/>
    <d v="1899-12-30T00:00:00"/>
    <d v="1899-12-30T00:00:00"/>
    <x v="0"/>
    <m/>
    <m/>
    <d v="1899-12-30T00:00:00"/>
    <d v="1899-12-30T05:43:14"/>
    <n v="7"/>
    <d v="1899-12-30T05:02:20"/>
    <n v="343.23333333333113"/>
    <x v="6"/>
    <x v="0"/>
  </r>
  <r>
    <x v="5"/>
    <s v="2025000132"/>
    <x v="0"/>
    <x v="875"/>
    <s v="E5837LDF"/>
    <d v="2025-01-07T00:00:00"/>
    <x v="2"/>
    <s v="3320"/>
    <x v="20"/>
    <s v="PA"/>
    <x v="2"/>
    <x v="0"/>
    <d v="2025-01-07T00:00:00"/>
    <d v="1899-12-30T12:41:18"/>
    <d v="2025-01-07T00:00:00"/>
    <d v="1899-12-30T07:59:31"/>
    <d v="2025-01-07T00:00:00"/>
    <d v="1899-12-30T09:04:15"/>
    <x v="0"/>
    <x v="19"/>
    <s v="2108139094"/>
    <s v="FBO"/>
    <d v="1899-12-30T05:46:31"/>
    <x v="2508"/>
    <d v="1899-12-30T04:41:47"/>
    <s v="Ensacado"/>
    <s v="E002"/>
    <x v="0"/>
    <d v="1899-12-30T20:22:56"/>
    <d v="1899-12-30T01:04:44"/>
    <x v="6"/>
    <x v="5"/>
    <x v="3"/>
    <x v="2"/>
    <n v="0"/>
    <n v="1"/>
    <x v="1"/>
    <x v="2"/>
    <x v="1"/>
    <n v="1"/>
    <x v="2"/>
    <x v="2"/>
    <d v="1899-12-30T04:41:47"/>
    <d v="1899-12-30T03:43:47"/>
    <x v="0"/>
    <m/>
    <m/>
    <d v="1899-12-30T00:00:00"/>
    <d v="1899-12-30T20:22:56"/>
    <n v="3"/>
    <n v="-0.19568287037037002"/>
    <n v="1222.9333333333284"/>
    <x v="2"/>
    <x v="0"/>
  </r>
  <r>
    <x v="5"/>
    <s v="2025000140"/>
    <x v="0"/>
    <x v="796"/>
    <s v="E0646MPP"/>
    <d v="2025-01-07T00:00:00"/>
    <x v="2"/>
    <s v="2906"/>
    <x v="21"/>
    <s v="PA"/>
    <x v="2"/>
    <x v="0"/>
    <d v="2025-01-07T00:00:00"/>
    <d v="1899-12-30T15:25:16"/>
    <d v="2025-01-07T00:00:00"/>
    <d v="1899-12-30T09:10:59"/>
    <d v="2025-01-07T00:00:00"/>
    <d v="1899-12-30T11:05:51"/>
    <x v="0"/>
    <x v="19"/>
    <s v="2108139099"/>
    <s v="FBO"/>
    <d v="1899-12-30T08:09:09"/>
    <x v="2509"/>
    <d v="1899-12-30T06:14:17"/>
    <s v="Ensacado"/>
    <s v="E002"/>
    <x v="0"/>
    <d v="1899-12-30T19:40:34"/>
    <d v="1899-12-30T01:54:52"/>
    <x v="14"/>
    <x v="5"/>
    <x v="3"/>
    <x v="2"/>
    <n v="0"/>
    <n v="1"/>
    <x v="1"/>
    <x v="2"/>
    <x v="1"/>
    <n v="1"/>
    <x v="2"/>
    <x v="2"/>
    <d v="1899-12-30T06:14:17"/>
    <d v="1899-12-30T05:16:17"/>
    <x v="0"/>
    <m/>
    <m/>
    <d v="1899-12-30T00:00:00"/>
    <d v="1899-12-30T19:40:34"/>
    <n v="3"/>
    <n v="-0.25991898148149001"/>
    <n v="1180.5666666666564"/>
    <x v="4"/>
    <x v="0"/>
  </r>
  <r>
    <x v="5"/>
    <s v="2025000147"/>
    <x v="0"/>
    <x v="798"/>
    <s v="E3170MNG"/>
    <d v="2025-01-07T00:00:00"/>
    <x v="2"/>
    <s v="2906"/>
    <x v="21"/>
    <s v="PA"/>
    <x v="2"/>
    <x v="0"/>
    <d v="2025-01-07T00:00:00"/>
    <d v="1899-12-30T15:26:16"/>
    <d v="2025-01-07T00:00:00"/>
    <d v="1899-12-30T10:00:43"/>
    <d v="2025-01-07T00:00:00"/>
    <d v="1899-12-30T12:03:55"/>
    <x v="0"/>
    <x v="19"/>
    <s v="2108139103"/>
    <s v="FBO"/>
    <d v="1899-12-30T07:28:45"/>
    <x v="2510"/>
    <d v="1899-12-30T05:25:33"/>
    <s v="Ensacado"/>
    <s v="E002"/>
    <x v="0"/>
    <d v="1899-12-30T20:37:38"/>
    <d v="1899-12-30T02:03:12"/>
    <x v="14"/>
    <x v="5"/>
    <x v="3"/>
    <x v="2"/>
    <n v="0"/>
    <n v="1"/>
    <x v="1"/>
    <x v="2"/>
    <x v="1"/>
    <n v="1"/>
    <x v="2"/>
    <x v="2"/>
    <d v="1899-12-30T05:25:33"/>
    <d v="1899-12-30T04:27:33"/>
    <x v="0"/>
    <m/>
    <m/>
    <d v="1899-12-30T00:00:00"/>
    <d v="1899-12-30T20:37:38"/>
    <n v="3"/>
    <n v="-0.22607638888888998"/>
    <n v="1237.633333333338"/>
    <x v="5"/>
    <x v="0"/>
  </r>
  <r>
    <x v="5"/>
    <s v="2025000158"/>
    <x v="0"/>
    <x v="813"/>
    <s v="E9482JTB"/>
    <d v="2025-01-07T00:00:00"/>
    <x v="2"/>
    <s v="2906"/>
    <x v="21"/>
    <s v="PA"/>
    <x v="2"/>
    <x v="0"/>
    <d v="2025-01-07T00:00:00"/>
    <d v="1899-12-30T16:59:46"/>
    <d v="2025-01-07T00:00:00"/>
    <d v="1899-12-30T11:28:04"/>
    <d v="2025-01-07T00:00:00"/>
    <d v="1899-12-30T13:03:21"/>
    <x v="0"/>
    <x v="19"/>
    <s v="2108139106"/>
    <s v="FBO"/>
    <d v="1899-12-30T07:06:59"/>
    <x v="2511"/>
    <d v="1899-12-30T05:31:42"/>
    <s v="Ensacado"/>
    <s v="E002"/>
    <x v="0"/>
    <d v="1899-12-30T20:03:34"/>
    <d v="1899-12-30T01:35:17"/>
    <x v="10"/>
    <x v="5"/>
    <x v="3"/>
    <x v="2"/>
    <n v="0"/>
    <n v="1"/>
    <x v="1"/>
    <x v="2"/>
    <x v="1"/>
    <n v="1"/>
    <x v="2"/>
    <x v="2"/>
    <d v="1899-12-30T05:31:42"/>
    <d v="1899-12-30T04:33:42"/>
    <x v="0"/>
    <m/>
    <m/>
    <d v="1899-12-30T00:00:00"/>
    <d v="1899-12-30T20:03:34"/>
    <n v="3"/>
    <n v="-0.23034722222223003"/>
    <n v="1203.5666666666675"/>
    <x v="13"/>
    <x v="0"/>
  </r>
  <r>
    <x v="5"/>
    <s v="2025000169"/>
    <x v="0"/>
    <x v="890"/>
    <s v="E1447KJC"/>
    <d v="2025-01-07T00:00:00"/>
    <x v="2"/>
    <s v="3320"/>
    <x v="20"/>
    <s v="PA"/>
    <x v="2"/>
    <x v="0"/>
    <d v="2025-01-07T00:00:00"/>
    <d v="1899-12-30T17:39:55"/>
    <d v="2025-01-07T00:00:00"/>
    <d v="1899-12-30T12:48:28"/>
    <d v="2025-01-07T00:00:00"/>
    <d v="1899-12-30T14:13:07"/>
    <x v="0"/>
    <x v="19"/>
    <s v="2108139110"/>
    <s v="FBO"/>
    <d v="1899-12-30T06:16:06"/>
    <x v="2512"/>
    <d v="1899-12-30T04:51:27"/>
    <s v="Ensacado"/>
    <s v="E002"/>
    <x v="0"/>
    <d v="1899-12-30T20:33:11"/>
    <d v="1899-12-30T01:24:39"/>
    <x v="8"/>
    <x v="5"/>
    <x v="3"/>
    <x v="2"/>
    <n v="0"/>
    <n v="1"/>
    <x v="1"/>
    <x v="2"/>
    <x v="1"/>
    <n v="1"/>
    <x v="2"/>
    <x v="2"/>
    <d v="1899-12-30T04:51:27"/>
    <d v="1899-12-30T03:53:27"/>
    <x v="0"/>
    <m/>
    <m/>
    <d v="1899-12-30T00:00:00"/>
    <d v="1899-12-30T20:33:11"/>
    <n v="3"/>
    <n v="-0.20239583333333"/>
    <n v="1233.183333333335"/>
    <x v="8"/>
    <x v="0"/>
  </r>
  <r>
    <x v="5"/>
    <s v="2025000181"/>
    <x v="0"/>
    <x v="892"/>
    <s v="E3698MVB"/>
    <d v="2025-01-07T00:00:00"/>
    <x v="2"/>
    <s v="2906"/>
    <x v="21"/>
    <s v="PA"/>
    <x v="2"/>
    <x v="0"/>
    <d v="2025-01-07T00:00:00"/>
    <d v="1899-12-30T15:34:05"/>
    <d v="2025-01-07T00:00:00"/>
    <d v="1899-12-30T15:34:42"/>
    <d v="2025-01-07T00:00:00"/>
    <d v="1899-12-30T16:11:57"/>
    <x v="0"/>
    <x v="0"/>
    <s v="2108139112"/>
    <s v="FBO"/>
    <d v="1899-12-30T00:37:52"/>
    <x v="358"/>
    <d v="1899-12-30T00:00:37"/>
    <s v="Ensacado"/>
    <s v="E002"/>
    <x v="0"/>
    <d v="1899-12-30T00:37:52"/>
    <d v="1899-12-30T00:37:15"/>
    <x v="14"/>
    <x v="5"/>
    <x v="3"/>
    <x v="2"/>
    <n v="0"/>
    <n v="0"/>
    <x v="0"/>
    <x v="2"/>
    <x v="1"/>
    <n v="0"/>
    <x v="2"/>
    <x v="1"/>
    <d v="1899-12-30T00:00:37"/>
    <d v="1899-12-30T00:00:37"/>
    <x v="0"/>
    <m/>
    <m/>
    <d v="1899-12-30T00:00:00"/>
    <d v="1899-12-30T00:37:52"/>
    <n v="3"/>
    <d v="1899-12-30T00:00:37"/>
    <n v="37.866666666672053"/>
    <x v="9"/>
    <x v="1"/>
  </r>
  <r>
    <x v="5"/>
    <s v="2025000204"/>
    <x v="0"/>
    <x v="792"/>
    <s v="E9055JGZ"/>
    <d v="2025-01-07T00:00:00"/>
    <x v="2"/>
    <s v="3320"/>
    <x v="20"/>
    <s v="PA"/>
    <x v="2"/>
    <x v="0"/>
    <d v="2025-01-07T00:00:00"/>
    <d v="1899-12-30T18:41:15"/>
    <d v="2025-01-07T00:00:00"/>
    <d v="1899-12-30T18:41:50"/>
    <d v="2025-01-07T00:00:00"/>
    <d v="1899-12-30T19:48:01"/>
    <x v="0"/>
    <x v="0"/>
    <s v="2108139116"/>
    <s v="FBO"/>
    <d v="1899-12-30T01:06:46"/>
    <x v="2482"/>
    <d v="1899-12-30T00:00:35"/>
    <s v="Ensacado"/>
    <s v="E002"/>
    <x v="0"/>
    <d v="1899-12-30T01:06:46"/>
    <d v="1899-12-30T01:06:11"/>
    <x v="11"/>
    <x v="5"/>
    <x v="3"/>
    <x v="2"/>
    <n v="0"/>
    <n v="0"/>
    <x v="0"/>
    <x v="2"/>
    <x v="1"/>
    <n v="0"/>
    <x v="2"/>
    <x v="0"/>
    <d v="1899-12-30T00:00:35"/>
    <d v="1899-12-30T00:00:35"/>
    <x v="0"/>
    <m/>
    <m/>
    <d v="1899-12-30T00:00:00"/>
    <d v="1899-12-30T01:06:46"/>
    <n v="3"/>
    <d v="1899-12-30T00:00:35"/>
    <n v="66.766666666665543"/>
    <x v="7"/>
    <x v="0"/>
  </r>
  <r>
    <x v="5"/>
    <s v="2025000213"/>
    <x v="0"/>
    <x v="813"/>
    <s v="E9482JTB"/>
    <d v="2025-01-07T00:00:00"/>
    <x v="2"/>
    <s v="3320"/>
    <x v="20"/>
    <s v="PA"/>
    <x v="2"/>
    <x v="0"/>
    <d v="2025-01-07T00:00:00"/>
    <d v="1899-12-30T19:51:07"/>
    <d v="2025-01-07T00:00:00"/>
    <d v="1899-12-30T19:51:47"/>
    <d v="2025-01-07T00:00:00"/>
    <d v="1899-12-30T20:39:43"/>
    <x v="0"/>
    <x v="0"/>
    <s v="2108139117"/>
    <s v="FBO"/>
    <d v="1899-12-30T00:48:36"/>
    <x v="989"/>
    <d v="1899-12-30T00:00:40"/>
    <s v="Ensacado"/>
    <s v="E002"/>
    <x v="0"/>
    <d v="1899-12-30T00:48:36"/>
    <d v="1899-12-30T00:47:56"/>
    <x v="13"/>
    <x v="5"/>
    <x v="3"/>
    <x v="2"/>
    <n v="0"/>
    <n v="0"/>
    <x v="0"/>
    <x v="2"/>
    <x v="1"/>
    <n v="0"/>
    <x v="2"/>
    <x v="0"/>
    <d v="1899-12-30T00:00:40"/>
    <d v="1899-12-30T00:00:40"/>
    <x v="0"/>
    <m/>
    <m/>
    <d v="1899-12-30T00:00:00"/>
    <d v="1899-12-30T00:48:36"/>
    <n v="3"/>
    <d v="1899-12-30T00:00:40"/>
    <n v="48.599999999999923"/>
    <x v="14"/>
    <x v="0"/>
  </r>
  <r>
    <x v="6"/>
    <s v="2024000140"/>
    <x v="0"/>
    <x v="893"/>
    <s v="E6911JLK"/>
    <d v="2024-12-17T00:00:00"/>
    <x v="3"/>
    <s v="140002"/>
    <x v="34"/>
    <s v="PA"/>
    <x v="2"/>
    <x v="0"/>
    <d v="2024-12-17T00:00:00"/>
    <d v="1899-12-30T14:19:11"/>
    <d v="2024-12-17T00:00:00"/>
    <d v="1899-12-30T14:04:05"/>
    <d v="2024-12-17T00:00:00"/>
    <d v="1899-12-30T14:32:04"/>
    <x v="0"/>
    <x v="0"/>
    <s v="7002007524"/>
    <s v="FBO"/>
    <d v="1899-12-30T00:43:05"/>
    <x v="1318"/>
    <d v="1899-12-30T00:15:06"/>
    <s v="Granel"/>
    <s v="E001"/>
    <x v="0"/>
    <d v="1899-12-30T00:12:53"/>
    <d v="1899-12-30T00:27:59"/>
    <x v="7"/>
    <x v="12"/>
    <x v="5"/>
    <x v="1"/>
    <n v="0"/>
    <n v="0"/>
    <x v="0"/>
    <x v="3"/>
    <x v="0"/>
    <n v="0"/>
    <x v="4"/>
    <x v="1"/>
    <d v="1899-12-30T00:15:06"/>
    <d v="1899-12-30T00:15:06"/>
    <x v="1"/>
    <m/>
    <m/>
    <d v="1899-12-30T00:00:00"/>
    <d v="1899-12-30T00:12:53"/>
    <n v="3"/>
    <n v="-1.0486111111109975E-2"/>
    <n v="12.883333333334441"/>
    <x v="8"/>
    <x v="1"/>
  </r>
  <r>
    <x v="6"/>
    <s v="2024000141"/>
    <x v="0"/>
    <x v="894"/>
    <s v="E3654KVD"/>
    <d v="2024-12-18T00:00:00"/>
    <x v="3"/>
    <s v="140002"/>
    <x v="34"/>
    <s v="PA"/>
    <x v="2"/>
    <x v="0"/>
    <d v="2024-12-18T00:00:00"/>
    <d v="1899-12-30T14:22:28"/>
    <d v="2024-12-18T00:00:00"/>
    <d v="1899-12-30T14:08:04"/>
    <d v="2024-12-18T00:00:00"/>
    <d v="1899-12-30T14:42:42"/>
    <x v="0"/>
    <x v="0"/>
    <s v="7002007525"/>
    <s v="FBO"/>
    <d v="1899-12-30T00:49:02"/>
    <x v="659"/>
    <d v="1899-12-30T00:14:24"/>
    <s v="Granel"/>
    <s v="E001"/>
    <x v="0"/>
    <d v="1899-12-30T00:20:14"/>
    <d v="1899-12-30T00:34:38"/>
    <x v="7"/>
    <x v="13"/>
    <x v="5"/>
    <x v="1"/>
    <n v="0"/>
    <n v="0"/>
    <x v="0"/>
    <x v="3"/>
    <x v="0"/>
    <n v="0"/>
    <x v="4"/>
    <x v="1"/>
    <d v="1899-12-30T00:14:24"/>
    <d v="1899-12-30T00:14:24"/>
    <x v="0"/>
    <m/>
    <m/>
    <d v="1899-12-30T00:00:00"/>
    <d v="1899-12-30T00:20:14"/>
    <n v="4"/>
    <n v="-1.0000000000000009E-2"/>
    <n v="20.233333333324879"/>
    <x v="8"/>
    <x v="1"/>
  </r>
  <r>
    <x v="6"/>
    <s v="2024000142"/>
    <x v="0"/>
    <x v="893"/>
    <s v="E6911JLK"/>
    <d v="2024-12-19T00:00:00"/>
    <x v="3"/>
    <s v="140002"/>
    <x v="34"/>
    <s v="PA"/>
    <x v="2"/>
    <x v="0"/>
    <d v="2024-12-19T00:00:00"/>
    <d v="1899-12-30T14:23:01"/>
    <d v="2024-12-19T00:00:00"/>
    <d v="1899-12-30T14:07:30"/>
    <d v="2024-12-19T00:00:00"/>
    <d v="1899-12-30T14:45:18"/>
    <x v="0"/>
    <x v="0"/>
    <s v="7002007526"/>
    <s v="FBO"/>
    <d v="1899-12-30T00:53:19"/>
    <x v="2325"/>
    <d v="1899-12-30T00:15:31"/>
    <s v="Granel"/>
    <s v="E001"/>
    <x v="0"/>
    <d v="1899-12-30T00:22:17"/>
    <d v="1899-12-30T00:37:48"/>
    <x v="7"/>
    <x v="14"/>
    <x v="5"/>
    <x v="1"/>
    <n v="0"/>
    <n v="0"/>
    <x v="0"/>
    <x v="3"/>
    <x v="0"/>
    <n v="0"/>
    <x v="4"/>
    <x v="1"/>
    <d v="1899-12-30T00:15:31"/>
    <d v="1899-12-30T00:15:31"/>
    <x v="0"/>
    <m/>
    <m/>
    <d v="1899-12-30T00:00:00"/>
    <d v="1899-12-30T00:22:17"/>
    <n v="5"/>
    <n v="-1.0775462962960058E-2"/>
    <n v="22.283333333337509"/>
    <x v="8"/>
    <x v="1"/>
  </r>
  <r>
    <x v="7"/>
    <s v="2024003166"/>
    <x v="0"/>
    <x v="895"/>
    <s v="E9297MPF"/>
    <d v="2024-12-10T00:00:00"/>
    <x v="1"/>
    <s v="3264"/>
    <x v="35"/>
    <s v="S5"/>
    <x v="3"/>
    <x v="0"/>
    <d v="2024-12-10T00:00:00"/>
    <d v="1899-12-30T06:33:18"/>
    <d v="2024-12-10T00:00:00"/>
    <d v="1899-12-30T06:32:30"/>
    <d v="2024-12-10T00:00:00"/>
    <d v="1899-12-30T06:56:11"/>
    <x v="0"/>
    <x v="0"/>
    <s v="7003116689"/>
    <s v="EXW"/>
    <d v="1899-12-30T00:24:29"/>
    <x v="907"/>
    <d v="1899-12-30T00:00:48"/>
    <s v="Granel"/>
    <s v="E001"/>
    <x v="1"/>
    <d v="1899-12-30T00:22:53"/>
    <d v="1899-12-30T00:23:41"/>
    <x v="0"/>
    <x v="6"/>
    <x v="4"/>
    <x v="1"/>
    <n v="0"/>
    <n v="0"/>
    <x v="0"/>
    <x v="1"/>
    <x v="0"/>
    <n v="0"/>
    <x v="5"/>
    <x v="1"/>
    <d v="1899-12-30T00:00:48"/>
    <d v="1899-12-30T00:00:48"/>
    <x v="0"/>
    <m/>
    <m/>
    <d v="1899-12-30T00:00:00"/>
    <d v="1899-12-30T00:22:53"/>
    <n v="3"/>
    <n v="-5.5555555556002778E-4"/>
    <n v="22.883333333328011"/>
    <x v="12"/>
    <x v="1"/>
  </r>
  <r>
    <x v="7"/>
    <s v="2024003167"/>
    <x v="0"/>
    <x v="896"/>
    <s v="E1243MJV"/>
    <d v="2024-12-10T00:00:00"/>
    <x v="1"/>
    <s v="3264"/>
    <x v="35"/>
    <s v="S7"/>
    <x v="18"/>
    <x v="0"/>
    <d v="2024-12-10T00:00:00"/>
    <d v="1899-12-30T07:19:22"/>
    <d v="2024-12-10T00:00:00"/>
    <d v="1899-12-30T07:19:20"/>
    <d v="2024-12-10T00:00:00"/>
    <d v="1899-12-30T07:47:48"/>
    <x v="0"/>
    <x v="0"/>
    <s v="7003116690"/>
    <s v="EXW"/>
    <d v="1899-12-30T00:28:30"/>
    <x v="1611"/>
    <d v="1899-12-30T00:00:02"/>
    <s v="Granel"/>
    <s v="E001"/>
    <x v="1"/>
    <d v="1899-12-30T00:28:26"/>
    <d v="1899-12-30T00:28:28"/>
    <x v="1"/>
    <x v="6"/>
    <x v="4"/>
    <x v="1"/>
    <n v="0"/>
    <n v="0"/>
    <x v="0"/>
    <x v="1"/>
    <x v="0"/>
    <n v="0"/>
    <x v="5"/>
    <x v="1"/>
    <d v="1899-12-30T00:00:02"/>
    <d v="1899-12-30T00:00:02"/>
    <x v="0"/>
    <m/>
    <m/>
    <d v="1899-12-30T00:00:00"/>
    <d v="1899-12-30T00:28:26"/>
    <n v="3"/>
    <n v="-2.3148148150020642E-5"/>
    <n v="28.433333333332794"/>
    <x v="0"/>
    <x v="1"/>
  </r>
  <r>
    <x v="7"/>
    <s v="2024003168"/>
    <x v="0"/>
    <x v="897"/>
    <s v="E0536LWW"/>
    <d v="2024-12-10T00:00:00"/>
    <x v="1"/>
    <s v="3269"/>
    <x v="36"/>
    <s v="S4"/>
    <x v="4"/>
    <x v="0"/>
    <d v="2024-12-10T00:00:00"/>
    <d v="1899-12-30T08:41:46"/>
    <d v="2024-12-10T00:00:00"/>
    <d v="1899-12-30T08:40:48"/>
    <d v="2024-12-10T00:00:00"/>
    <d v="1899-12-30T09:02:42"/>
    <x v="0"/>
    <x v="0"/>
    <s v="7003116691"/>
    <s v="EXW"/>
    <d v="1899-12-30T00:22:52"/>
    <x v="762"/>
    <d v="1899-12-30T00:00:58"/>
    <s v="Granel"/>
    <s v="E001"/>
    <x v="1"/>
    <d v="1899-12-30T00:20:56"/>
    <d v="1899-12-30T00:21:54"/>
    <x v="2"/>
    <x v="6"/>
    <x v="4"/>
    <x v="1"/>
    <n v="0"/>
    <n v="0"/>
    <x v="0"/>
    <x v="1"/>
    <x v="0"/>
    <n v="0"/>
    <x v="5"/>
    <x v="1"/>
    <d v="1899-12-30T00:00:58"/>
    <d v="1899-12-30T00:00:58"/>
    <x v="0"/>
    <m/>
    <m/>
    <d v="1899-12-30T00:00:00"/>
    <d v="1899-12-30T00:20:56"/>
    <n v="3"/>
    <n v="-6.7129629628998044E-4"/>
    <n v="20.933333333337618"/>
    <x v="2"/>
    <x v="1"/>
  </r>
  <r>
    <x v="7"/>
    <s v="2024003169"/>
    <x v="0"/>
    <x v="898"/>
    <s v="E0404KCN"/>
    <d v="2024-12-10T00:00:00"/>
    <x v="1"/>
    <s v="3261"/>
    <x v="37"/>
    <s v="S6"/>
    <x v="0"/>
    <x v="0"/>
    <d v="2024-12-10T00:00:00"/>
    <d v="1899-12-30T09:25:51"/>
    <d v="2024-12-10T00:00:00"/>
    <d v="1899-12-30T09:28:05"/>
    <d v="2024-12-10T00:00:00"/>
    <d v="1899-12-30T10:07:16"/>
    <x v="0"/>
    <x v="0"/>
    <s v="7003116692"/>
    <s v="EXW"/>
    <d v="1899-12-30T00:41:25"/>
    <x v="1045"/>
    <d v="1899-12-30T00:02:14"/>
    <s v="Granel"/>
    <s v="E001"/>
    <x v="1"/>
    <d v="1899-12-30T00:41:25"/>
    <d v="1899-12-30T00:39:11"/>
    <x v="3"/>
    <x v="6"/>
    <x v="4"/>
    <x v="1"/>
    <n v="0"/>
    <n v="0"/>
    <x v="0"/>
    <x v="1"/>
    <x v="0"/>
    <n v="0"/>
    <x v="5"/>
    <x v="1"/>
    <d v="1899-12-30T00:02:14"/>
    <d v="1899-12-30T00:02:14"/>
    <x v="0"/>
    <m/>
    <m/>
    <d v="1899-12-30T00:00:00"/>
    <d v="1899-12-30T00:41:25"/>
    <n v="3"/>
    <d v="1899-12-30T00:02:14"/>
    <n v="41.416666666660859"/>
    <x v="3"/>
    <x v="1"/>
  </r>
  <r>
    <x v="7"/>
    <s v="2024003170"/>
    <x v="0"/>
    <x v="895"/>
    <s v="E9297MPF"/>
    <d v="2024-12-10T00:00:00"/>
    <x v="1"/>
    <s v="3264"/>
    <x v="35"/>
    <s v="S5"/>
    <x v="3"/>
    <x v="0"/>
    <d v="2024-12-10T00:00:00"/>
    <d v="1899-12-30T10:33:15"/>
    <d v="2024-12-10T00:00:00"/>
    <d v="1899-12-30T10:31:35"/>
    <d v="2024-12-10T00:00:00"/>
    <d v="1899-12-30T10:59:02"/>
    <x v="0"/>
    <x v="0"/>
    <s v="7003116693"/>
    <s v="EXW"/>
    <d v="1899-12-30T00:29:07"/>
    <x v="715"/>
    <d v="1899-12-30T00:01:40"/>
    <s v="Granel"/>
    <s v="E001"/>
    <x v="1"/>
    <d v="1899-12-30T00:25:47"/>
    <d v="1899-12-30T00:27:27"/>
    <x v="4"/>
    <x v="6"/>
    <x v="4"/>
    <x v="1"/>
    <n v="0"/>
    <n v="0"/>
    <x v="0"/>
    <x v="1"/>
    <x v="0"/>
    <n v="0"/>
    <x v="5"/>
    <x v="1"/>
    <d v="1899-12-30T00:01:40"/>
    <d v="1899-12-30T00:01:40"/>
    <x v="0"/>
    <m/>
    <m/>
    <d v="1899-12-30T00:00:00"/>
    <d v="1899-12-30T00:25:47"/>
    <n v="3"/>
    <n v="-1.1574074074000018E-3"/>
    <n v="25.783333333343972"/>
    <x v="3"/>
    <x v="1"/>
  </r>
  <r>
    <x v="7"/>
    <s v="2024003171"/>
    <x v="0"/>
    <x v="896"/>
    <s v="E1243MJV"/>
    <d v="2024-12-10T00:00:00"/>
    <x v="1"/>
    <s v="3264"/>
    <x v="35"/>
    <s v="S7"/>
    <x v="18"/>
    <x v="0"/>
    <d v="2024-12-10T00:00:00"/>
    <d v="1899-12-30T10:45:15"/>
    <d v="2024-12-10T00:00:00"/>
    <d v="1899-12-30T10:44:05"/>
    <d v="2024-12-10T00:00:00"/>
    <d v="1899-12-30T11:11:49"/>
    <x v="0"/>
    <x v="0"/>
    <s v="7003116694"/>
    <s v="EXW"/>
    <d v="1899-12-30T00:28:54"/>
    <x v="1308"/>
    <d v="1899-12-30T00:01:10"/>
    <s v="Granel"/>
    <s v="E001"/>
    <x v="1"/>
    <d v="1899-12-30T00:26:34"/>
    <d v="1899-12-30T00:27:44"/>
    <x v="4"/>
    <x v="6"/>
    <x v="4"/>
    <x v="1"/>
    <n v="0"/>
    <n v="0"/>
    <x v="0"/>
    <x v="1"/>
    <x v="0"/>
    <n v="0"/>
    <x v="5"/>
    <x v="1"/>
    <d v="1899-12-30T00:01:10"/>
    <d v="1899-12-30T00:01:10"/>
    <x v="0"/>
    <m/>
    <m/>
    <d v="1899-12-30T00:00:00"/>
    <d v="1899-12-30T00:26:34"/>
    <n v="3"/>
    <n v="-8.1018518518999327E-4"/>
    <n v="26.566666666660854"/>
    <x v="4"/>
    <x v="1"/>
  </r>
  <r>
    <x v="7"/>
    <s v="2024003172"/>
    <x v="0"/>
    <x v="899"/>
    <s v="E1766FPT"/>
    <d v="2024-12-10T00:00:00"/>
    <x v="1"/>
    <s v="3283"/>
    <x v="38"/>
    <s v="PA"/>
    <x v="2"/>
    <x v="0"/>
    <d v="2024-12-10T00:00:00"/>
    <d v="1899-12-30T10:52:33"/>
    <d v="2024-12-10T00:00:00"/>
    <d v="1899-12-30T10:55:23"/>
    <d v="2024-12-10T00:00:00"/>
    <d v="1899-12-30T11:14:52"/>
    <x v="0"/>
    <x v="0"/>
    <s v="7003116695"/>
    <s v="EXW"/>
    <d v="1899-12-30T00:22:19"/>
    <x v="1529"/>
    <d v="1899-12-30T00:02:50"/>
    <s v="Ensacado"/>
    <s v="E002"/>
    <x v="1"/>
    <d v="1899-12-30T00:22:19"/>
    <d v="1899-12-30T00:19:29"/>
    <x v="4"/>
    <x v="6"/>
    <x v="4"/>
    <x v="2"/>
    <n v="0"/>
    <n v="0"/>
    <x v="0"/>
    <x v="2"/>
    <x v="0"/>
    <n v="0"/>
    <x v="5"/>
    <x v="1"/>
    <d v="1899-12-30T00:02:50"/>
    <d v="1899-12-30T00:02:50"/>
    <x v="0"/>
    <m/>
    <m/>
    <d v="1899-12-30T00:00:00"/>
    <d v="1899-12-30T00:22:19"/>
    <n v="3"/>
    <d v="1899-12-30T00:02:50"/>
    <n v="22.316666666673619"/>
    <x v="4"/>
    <x v="1"/>
  </r>
  <r>
    <x v="7"/>
    <s v="2024003173"/>
    <x v="0"/>
    <x v="897"/>
    <s v="E0536LWW"/>
    <d v="2024-12-10T00:00:00"/>
    <x v="1"/>
    <s v="3269"/>
    <x v="36"/>
    <s v="S4"/>
    <x v="4"/>
    <x v="0"/>
    <d v="2024-12-10T00:00:00"/>
    <d v="1899-12-30T12:43:35"/>
    <d v="2024-12-10T00:00:00"/>
    <d v="1899-12-30T12:43:03"/>
    <d v="2024-12-10T00:00:00"/>
    <d v="1899-12-30T13:02:49"/>
    <x v="0"/>
    <x v="0"/>
    <s v="7003116696"/>
    <s v="EXW"/>
    <d v="1899-12-30T00:20:18"/>
    <x v="2513"/>
    <d v="1899-12-30T00:00:32"/>
    <s v="Granel"/>
    <s v="E001"/>
    <x v="1"/>
    <d v="1899-12-30T00:19:14"/>
    <d v="1899-12-30T00:19:46"/>
    <x v="6"/>
    <x v="6"/>
    <x v="4"/>
    <x v="1"/>
    <n v="0"/>
    <n v="0"/>
    <x v="0"/>
    <x v="1"/>
    <x v="0"/>
    <n v="0"/>
    <x v="5"/>
    <x v="1"/>
    <d v="1899-12-30T00:00:32"/>
    <d v="1899-12-30T00:00:32"/>
    <x v="0"/>
    <m/>
    <m/>
    <d v="1899-12-30T00:00:00"/>
    <d v="1899-12-30T00:19:14"/>
    <n v="3"/>
    <n v="-3.7037037037002118E-4"/>
    <n v="19.233333333345506"/>
    <x v="13"/>
    <x v="1"/>
  </r>
  <r>
    <x v="7"/>
    <s v="2024003174"/>
    <x v="0"/>
    <x v="900"/>
    <s v="E2277MGP"/>
    <d v="2024-12-10T00:00:00"/>
    <x v="1"/>
    <s v="3269"/>
    <x v="36"/>
    <s v="S4"/>
    <x v="4"/>
    <x v="0"/>
    <d v="2024-12-10T00:00:00"/>
    <d v="1899-12-30T12:55:06"/>
    <d v="2024-12-10T00:00:00"/>
    <d v="1899-12-30T12:53:01"/>
    <d v="2024-12-10T00:00:00"/>
    <d v="1899-12-30T13:33:27"/>
    <x v="0"/>
    <x v="0"/>
    <s v="7003116697"/>
    <s v="EXW"/>
    <d v="1899-12-30T00:42:31"/>
    <x v="926"/>
    <d v="1899-12-30T00:02:05"/>
    <s v="Granel"/>
    <s v="E001"/>
    <x v="1"/>
    <d v="1899-12-30T00:38:21"/>
    <d v="1899-12-30T00:40:26"/>
    <x v="6"/>
    <x v="6"/>
    <x v="4"/>
    <x v="1"/>
    <n v="0"/>
    <n v="0"/>
    <x v="0"/>
    <x v="1"/>
    <x v="0"/>
    <n v="0"/>
    <x v="5"/>
    <x v="1"/>
    <d v="1899-12-30T00:02:05"/>
    <d v="1899-12-30T00:02:05"/>
    <x v="0"/>
    <m/>
    <m/>
    <d v="1899-12-30T00:00:00"/>
    <d v="1899-12-30T00:38:21"/>
    <n v="3"/>
    <n v="-1.4467592592599665E-3"/>
    <n v="38.349999999993685"/>
    <x v="13"/>
    <x v="1"/>
  </r>
  <r>
    <x v="7"/>
    <s v="2024003175"/>
    <x v="0"/>
    <x v="895"/>
    <s v="E9297MPF"/>
    <d v="2024-12-10T00:00:00"/>
    <x v="1"/>
    <s v="3264"/>
    <x v="35"/>
    <s v="S5"/>
    <x v="3"/>
    <x v="0"/>
    <d v="2024-12-10T00:00:00"/>
    <d v="1899-12-30T14:50:19"/>
    <d v="2024-12-10T00:00:00"/>
    <d v="1899-12-30T14:49:06"/>
    <d v="2024-12-10T00:00:00"/>
    <d v="1899-12-30T15:11:09"/>
    <x v="0"/>
    <x v="0"/>
    <s v="7003116698"/>
    <s v="EXW"/>
    <d v="1899-12-30T00:23:16"/>
    <x v="1299"/>
    <d v="1899-12-30T00:01:13"/>
    <s v="Granel"/>
    <s v="E001"/>
    <x v="1"/>
    <d v="1899-12-30T00:20:50"/>
    <d v="1899-12-30T00:22:03"/>
    <x v="7"/>
    <x v="6"/>
    <x v="4"/>
    <x v="1"/>
    <n v="0"/>
    <n v="0"/>
    <x v="0"/>
    <x v="1"/>
    <x v="0"/>
    <n v="0"/>
    <x v="5"/>
    <x v="1"/>
    <d v="1899-12-30T00:01:13"/>
    <d v="1899-12-30T00:01:13"/>
    <x v="0"/>
    <m/>
    <m/>
    <d v="1899-12-30T00:00:00"/>
    <d v="1899-12-30T00:20:50"/>
    <n v="3"/>
    <n v="-8.4490740739995296E-4"/>
    <n v="20.833333333343997"/>
    <x v="6"/>
    <x v="1"/>
  </r>
  <r>
    <x v="7"/>
    <s v="2024003177"/>
    <x v="0"/>
    <x v="900"/>
    <s v="E2277MGP"/>
    <d v="2024-12-10T00:00:00"/>
    <x v="1"/>
    <s v="3269"/>
    <x v="36"/>
    <s v="S4"/>
    <x v="4"/>
    <x v="0"/>
    <d v="2024-12-10T00:00:00"/>
    <d v="1899-12-30T15:08:15"/>
    <d v="2024-12-10T00:00:00"/>
    <d v="1899-12-30T15:07:10"/>
    <d v="2024-12-10T00:00:00"/>
    <d v="1899-12-30T15:34:39"/>
    <x v="0"/>
    <x v="0"/>
    <s v="7003116699"/>
    <s v="EXW"/>
    <d v="1899-12-30T00:28:34"/>
    <x v="18"/>
    <d v="1899-12-30T00:01:05"/>
    <s v="Granel"/>
    <s v="E001"/>
    <x v="1"/>
    <d v="1899-12-30T00:26:24"/>
    <d v="1899-12-30T00:27:29"/>
    <x v="14"/>
    <x v="6"/>
    <x v="4"/>
    <x v="1"/>
    <n v="0"/>
    <n v="0"/>
    <x v="0"/>
    <x v="1"/>
    <x v="0"/>
    <n v="0"/>
    <x v="5"/>
    <x v="1"/>
    <d v="1899-12-30T00:01:05"/>
    <d v="1899-12-30T00:01:05"/>
    <x v="0"/>
    <m/>
    <m/>
    <d v="1899-12-30T00:00:00"/>
    <d v="1899-12-30T00:26:24"/>
    <n v="3"/>
    <n v="-7.5231481481996543E-4"/>
    <n v="26.399999999995174"/>
    <x v="6"/>
    <x v="1"/>
  </r>
  <r>
    <x v="7"/>
    <s v="2024003176"/>
    <x v="0"/>
    <x v="896"/>
    <s v="E1243MJV"/>
    <d v="2024-12-10T00:00:00"/>
    <x v="1"/>
    <s v="3264"/>
    <x v="35"/>
    <s v="S7"/>
    <x v="18"/>
    <x v="0"/>
    <d v="2024-12-10T00:00:00"/>
    <d v="1899-12-30T15:02:56"/>
    <d v="2024-12-10T00:00:00"/>
    <d v="1899-12-30T15:00:17"/>
    <d v="2024-12-10T00:00:00"/>
    <d v="1899-12-30T15:37:59"/>
    <x v="0"/>
    <x v="0"/>
    <s v="7003116700"/>
    <s v="EXW"/>
    <d v="1899-12-30T00:40:21"/>
    <x v="2514"/>
    <d v="1899-12-30T00:02:39"/>
    <s v="Granel"/>
    <s v="E001"/>
    <x v="1"/>
    <d v="1899-12-30T00:35:03"/>
    <d v="1899-12-30T00:37:42"/>
    <x v="14"/>
    <x v="6"/>
    <x v="4"/>
    <x v="1"/>
    <n v="0"/>
    <n v="0"/>
    <x v="0"/>
    <x v="1"/>
    <x v="0"/>
    <n v="0"/>
    <x v="5"/>
    <x v="1"/>
    <d v="1899-12-30T00:02:39"/>
    <d v="1899-12-30T00:02:39"/>
    <x v="0"/>
    <m/>
    <m/>
    <d v="1899-12-30T00:00:00"/>
    <d v="1899-12-30T00:35:03"/>
    <n v="3"/>
    <n v="-1.8402777777799528E-3"/>
    <n v="35.049999999988849"/>
    <x v="6"/>
    <x v="1"/>
  </r>
  <r>
    <x v="7"/>
    <s v="2024003178"/>
    <x v="0"/>
    <x v="897"/>
    <s v="E0536LWW"/>
    <d v="2024-12-10T00:00:00"/>
    <x v="1"/>
    <s v="3269"/>
    <x v="36"/>
    <s v="S4"/>
    <x v="4"/>
    <x v="0"/>
    <d v="2024-12-10T00:00:00"/>
    <d v="1899-12-30T17:01:46"/>
    <d v="2024-12-10T00:00:00"/>
    <d v="1899-12-30T17:00:32"/>
    <d v="2024-12-10T00:00:00"/>
    <d v="1899-12-30T17:19:27"/>
    <x v="0"/>
    <x v="0"/>
    <s v="7003116701"/>
    <s v="EXW"/>
    <d v="1899-12-30T00:20:09"/>
    <x v="843"/>
    <d v="1899-12-30T00:01:14"/>
    <s v="Granel"/>
    <s v="E001"/>
    <x v="1"/>
    <d v="1899-12-30T00:17:41"/>
    <d v="1899-12-30T00:18:55"/>
    <x v="8"/>
    <x v="6"/>
    <x v="4"/>
    <x v="1"/>
    <n v="0"/>
    <n v="0"/>
    <x v="0"/>
    <x v="1"/>
    <x v="0"/>
    <n v="0"/>
    <x v="5"/>
    <x v="1"/>
    <d v="1899-12-30T00:01:14"/>
    <d v="1899-12-30T00:01:14"/>
    <x v="0"/>
    <m/>
    <m/>
    <d v="1899-12-30T00:00:00"/>
    <d v="1899-12-30T00:17:41"/>
    <n v="3"/>
    <n v="-8.5648148149009007E-4"/>
    <n v="17.683333333329596"/>
    <x v="10"/>
    <x v="1"/>
  </r>
  <r>
    <x v="7"/>
    <s v="2024003179"/>
    <x v="0"/>
    <x v="898"/>
    <s v="E0404KCN"/>
    <d v="2024-12-10T00:00:00"/>
    <x v="1"/>
    <s v="3269"/>
    <x v="36"/>
    <s v="S4"/>
    <x v="4"/>
    <x v="0"/>
    <d v="2024-12-10T00:00:00"/>
    <d v="1899-12-30T18:27:32"/>
    <d v="2024-12-10T00:00:00"/>
    <d v="1899-12-30T18:26:18"/>
    <d v="2024-12-10T00:00:00"/>
    <d v="1899-12-30T19:00:07"/>
    <x v="0"/>
    <x v="0"/>
    <s v="7003116702"/>
    <s v="EXW"/>
    <d v="1899-12-30T00:35:03"/>
    <x v="1439"/>
    <d v="1899-12-30T00:01:14"/>
    <s v="Granel"/>
    <s v="E001"/>
    <x v="1"/>
    <d v="1899-12-30T00:32:35"/>
    <d v="1899-12-30T00:33:49"/>
    <x v="11"/>
    <x v="6"/>
    <x v="4"/>
    <x v="1"/>
    <n v="0"/>
    <n v="0"/>
    <x v="0"/>
    <x v="1"/>
    <x v="0"/>
    <n v="0"/>
    <x v="5"/>
    <x v="1"/>
    <d v="1899-12-30T00:01:14"/>
    <d v="1899-12-30T00:01:14"/>
    <x v="0"/>
    <m/>
    <m/>
    <d v="1899-12-30T00:00:00"/>
    <d v="1899-12-30T00:32:35"/>
    <n v="3"/>
    <n v="-8.5648148147998704E-4"/>
    <n v="32.583333333340875"/>
    <x v="7"/>
    <x v="1"/>
  </r>
  <r>
    <x v="7"/>
    <s v="2024003180"/>
    <x v="0"/>
    <x v="896"/>
    <s v="E1243MJV"/>
    <d v="2024-12-11T00:00:00"/>
    <x v="1"/>
    <s v="3264"/>
    <x v="35"/>
    <s v="S7"/>
    <x v="18"/>
    <x v="0"/>
    <d v="2024-12-11T00:00:00"/>
    <d v="1899-12-30T07:02:04"/>
    <d v="2024-12-11T00:00:00"/>
    <d v="1899-12-30T06:59:04"/>
    <d v="2024-12-11T00:00:00"/>
    <d v="1899-12-30T07:28:48"/>
    <x v="0"/>
    <x v="0"/>
    <s v="7003116703"/>
    <s v="EXW"/>
    <d v="1899-12-30T00:32:44"/>
    <x v="1564"/>
    <d v="1899-12-30T00:03:00"/>
    <s v="Granel"/>
    <s v="E001"/>
    <x v="1"/>
    <d v="1899-12-30T00:26:44"/>
    <d v="1899-12-30T00:29:44"/>
    <x v="1"/>
    <x v="7"/>
    <x v="4"/>
    <x v="1"/>
    <n v="0"/>
    <n v="0"/>
    <x v="0"/>
    <x v="1"/>
    <x v="0"/>
    <n v="0"/>
    <x v="5"/>
    <x v="1"/>
    <d v="1899-12-30T00:03:00"/>
    <d v="1899-12-30T00:03:00"/>
    <x v="0"/>
    <m/>
    <m/>
    <d v="1899-12-30T00:00:00"/>
    <d v="1899-12-30T00:26:44"/>
    <n v="4"/>
    <n v="-2.0833333333299953E-3"/>
    <n v="26.733333333340763"/>
    <x v="0"/>
    <x v="1"/>
  </r>
  <r>
    <x v="7"/>
    <s v="2024003181"/>
    <x v="0"/>
    <x v="901"/>
    <s v="E0501JLW"/>
    <d v="2024-12-11T00:00:00"/>
    <x v="1"/>
    <s v="3283"/>
    <x v="38"/>
    <s v="PA"/>
    <x v="2"/>
    <x v="0"/>
    <d v="2024-12-11T00:00:00"/>
    <d v="1899-12-30T07:59:32"/>
    <d v="2024-12-11T00:00:00"/>
    <d v="1899-12-30T07:58:44"/>
    <d v="2024-12-11T00:00:00"/>
    <d v="1899-12-30T08:26:54"/>
    <x v="0"/>
    <x v="0"/>
    <s v="7003116704"/>
    <s v="EXW"/>
    <d v="1899-12-30T00:28:58"/>
    <x v="295"/>
    <d v="1899-12-30T00:00:48"/>
    <s v="Ensacado"/>
    <s v="E002"/>
    <x v="1"/>
    <d v="1899-12-30T00:27:22"/>
    <d v="1899-12-30T00:28:10"/>
    <x v="1"/>
    <x v="7"/>
    <x v="4"/>
    <x v="2"/>
    <n v="0"/>
    <n v="0"/>
    <x v="0"/>
    <x v="2"/>
    <x v="0"/>
    <n v="0"/>
    <x v="5"/>
    <x v="1"/>
    <d v="1899-12-30T00:00:48"/>
    <d v="1899-12-30T00:00:48"/>
    <x v="0"/>
    <m/>
    <m/>
    <d v="1899-12-30T00:00:00"/>
    <d v="1899-12-30T00:27:22"/>
    <n v="4"/>
    <n v="-5.5555555556002778E-4"/>
    <n v="27.366666666667214"/>
    <x v="1"/>
    <x v="1"/>
  </r>
  <r>
    <x v="7"/>
    <s v="2024003182"/>
    <x v="0"/>
    <x v="897"/>
    <s v="E0536LWW"/>
    <d v="2024-12-11T00:00:00"/>
    <x v="1"/>
    <s v="3269"/>
    <x v="36"/>
    <s v="S4"/>
    <x v="4"/>
    <x v="0"/>
    <d v="2024-12-11T00:00:00"/>
    <d v="1899-12-30T08:50:36"/>
    <d v="2024-12-11T00:00:00"/>
    <d v="1899-12-30T08:51:52"/>
    <d v="2024-12-11T00:00:00"/>
    <d v="1899-12-30T09:11:22"/>
    <x v="0"/>
    <x v="0"/>
    <s v="7003116705"/>
    <s v="EXW"/>
    <d v="1899-12-30T00:20:46"/>
    <x v="2515"/>
    <d v="1899-12-30T00:01:16"/>
    <s v="Granel"/>
    <s v="E001"/>
    <x v="1"/>
    <d v="1899-12-30T00:20:46"/>
    <d v="1899-12-30T00:19:30"/>
    <x v="2"/>
    <x v="7"/>
    <x v="4"/>
    <x v="1"/>
    <n v="0"/>
    <n v="0"/>
    <x v="0"/>
    <x v="1"/>
    <x v="0"/>
    <n v="0"/>
    <x v="5"/>
    <x v="1"/>
    <d v="1899-12-30T00:01:16"/>
    <d v="1899-12-30T00:01:16"/>
    <x v="0"/>
    <m/>
    <m/>
    <d v="1899-12-30T00:00:00"/>
    <d v="1899-12-30T00:20:46"/>
    <n v="4"/>
    <d v="1899-12-30T00:01:16"/>
    <n v="20.766666666672016"/>
    <x v="2"/>
    <x v="1"/>
  </r>
  <r>
    <x v="7"/>
    <s v="2024003184"/>
    <x v="0"/>
    <x v="902"/>
    <s v="E4487LJF"/>
    <d v="2024-12-11T00:00:00"/>
    <x v="1"/>
    <s v="3283"/>
    <x v="38"/>
    <s v="PA"/>
    <x v="2"/>
    <x v="0"/>
    <d v="2024-12-11T00:00:00"/>
    <d v="1899-12-30T09:54:13"/>
    <d v="2024-12-11T00:00:00"/>
    <d v="1899-12-30T09:55:55"/>
    <d v="2024-12-11T00:00:00"/>
    <d v="1899-12-30T10:29:20"/>
    <x v="0"/>
    <x v="0"/>
    <s v="7003116706"/>
    <s v="EXW"/>
    <d v="1899-12-30T00:35:07"/>
    <x v="949"/>
    <d v="1899-12-30T00:01:42"/>
    <s v="Ensacado"/>
    <s v="E002"/>
    <x v="1"/>
    <d v="1899-12-30T00:35:07"/>
    <d v="1899-12-30T00:33:25"/>
    <x v="3"/>
    <x v="7"/>
    <x v="4"/>
    <x v="2"/>
    <n v="0"/>
    <n v="0"/>
    <x v="0"/>
    <x v="2"/>
    <x v="0"/>
    <n v="0"/>
    <x v="5"/>
    <x v="1"/>
    <d v="1899-12-30T00:01:42"/>
    <d v="1899-12-30T00:01:42"/>
    <x v="0"/>
    <m/>
    <m/>
    <d v="1899-12-30T00:00:00"/>
    <d v="1899-12-30T00:35:07"/>
    <n v="4"/>
    <d v="1899-12-30T00:01:42"/>
    <n v="35.116666666675222"/>
    <x v="3"/>
    <x v="1"/>
  </r>
  <r>
    <x v="7"/>
    <s v="2024003185"/>
    <x v="0"/>
    <x v="901"/>
    <s v="E0501JLW"/>
    <d v="2024-12-11T00:00:00"/>
    <x v="1"/>
    <s v="3283"/>
    <x v="38"/>
    <s v="PA"/>
    <x v="2"/>
    <x v="0"/>
    <d v="2024-12-11T00:00:00"/>
    <d v="1899-12-30T10:18:52"/>
    <d v="2024-12-11T00:00:00"/>
    <d v="1899-12-30T10:17:08"/>
    <d v="2024-12-11T00:00:00"/>
    <d v="1899-12-30T10:44:33"/>
    <x v="0"/>
    <x v="0"/>
    <s v="7003116707"/>
    <s v="EXW"/>
    <d v="1899-12-30T00:29:09"/>
    <x v="646"/>
    <d v="1899-12-30T00:01:44"/>
    <s v="Ensacado"/>
    <s v="E002"/>
    <x v="1"/>
    <d v="1899-12-30T00:25:41"/>
    <d v="1899-12-30T00:27:25"/>
    <x v="4"/>
    <x v="7"/>
    <x v="4"/>
    <x v="2"/>
    <n v="0"/>
    <n v="0"/>
    <x v="0"/>
    <x v="2"/>
    <x v="0"/>
    <n v="0"/>
    <x v="5"/>
    <x v="1"/>
    <d v="1899-12-30T00:01:44"/>
    <d v="1899-12-30T00:01:44"/>
    <x v="0"/>
    <m/>
    <m/>
    <d v="1899-12-30T00:00:00"/>
    <d v="1899-12-30T00:25:41"/>
    <n v="4"/>
    <n v="-1.2037037037099796E-3"/>
    <n v="25.683333333336041"/>
    <x v="3"/>
    <x v="1"/>
  </r>
  <r>
    <x v="7"/>
    <s v="2024003183"/>
    <x v="0"/>
    <x v="898"/>
    <s v="E0404KCN"/>
    <d v="2024-12-11T00:00:00"/>
    <x v="1"/>
    <s v="3261"/>
    <x v="37"/>
    <s v="S6"/>
    <x v="0"/>
    <x v="0"/>
    <d v="2024-12-11T00:00:00"/>
    <d v="1899-12-30T09:09:51"/>
    <d v="2024-12-11T00:00:00"/>
    <d v="1899-12-30T09:09:54"/>
    <d v="2024-12-11T00:00:00"/>
    <d v="1899-12-30T10:55:14"/>
    <x v="0"/>
    <x v="0"/>
    <s v="7003116708"/>
    <s v="EXW"/>
    <d v="1899-12-30T01:45:23"/>
    <x v="2516"/>
    <d v="1899-12-30T00:00:03"/>
    <s v="Granel"/>
    <s v="E001"/>
    <x v="1"/>
    <d v="1899-12-30T01:45:23"/>
    <d v="1899-12-30T01:45:20"/>
    <x v="3"/>
    <x v="7"/>
    <x v="4"/>
    <x v="1"/>
    <n v="0"/>
    <n v="0"/>
    <x v="0"/>
    <x v="1"/>
    <x v="0"/>
    <n v="0"/>
    <x v="5"/>
    <x v="2"/>
    <d v="1899-12-30T00:00:03"/>
    <d v="1899-12-30T00:00:03"/>
    <x v="0"/>
    <m/>
    <m/>
    <d v="1899-12-30T00:00:00"/>
    <d v="1899-12-30T01:45:23"/>
    <n v="4"/>
    <d v="1899-12-30T00:00:03"/>
    <n v="105.38333333333274"/>
    <x v="3"/>
    <x v="0"/>
  </r>
  <r>
    <x v="7"/>
    <s v="2024003186"/>
    <x v="0"/>
    <x v="903"/>
    <s v="E1097KGF"/>
    <d v="2024-12-11T00:00:00"/>
    <x v="1"/>
    <s v="3283"/>
    <x v="38"/>
    <s v="PA"/>
    <x v="2"/>
    <x v="0"/>
    <d v="2024-12-11T00:00:00"/>
    <d v="1899-12-30T10:37:12"/>
    <d v="2024-12-11T00:00:00"/>
    <d v="1899-12-30T10:35:52"/>
    <d v="2024-12-11T00:00:00"/>
    <d v="1899-12-30T11:06:07"/>
    <x v="184"/>
    <x v="25"/>
    <s v="7003116709"/>
    <s v="EXW"/>
    <d v="1899-12-30T00:31:35"/>
    <x v="1118"/>
    <d v="1899-12-30T00:01:20"/>
    <s v="Ensacado"/>
    <s v="E002"/>
    <x v="1"/>
    <d v="1899-12-30T00:28:55"/>
    <d v="1899-12-30T00:30:15"/>
    <x v="4"/>
    <x v="7"/>
    <x v="4"/>
    <x v="2"/>
    <n v="0"/>
    <n v="0"/>
    <x v="0"/>
    <x v="2"/>
    <x v="0"/>
    <n v="0"/>
    <x v="5"/>
    <x v="1"/>
    <d v="1899-12-30T00:01:20"/>
    <d v="1899-12-30T00:01:20"/>
    <x v="0"/>
    <m/>
    <m/>
    <d v="1899-12-30T00:00:00"/>
    <d v="1899-12-30T00:28:55"/>
    <n v="4"/>
    <n v="-9.2592592592999345E-4"/>
    <n v="28.916666666668814"/>
    <x v="4"/>
    <x v="1"/>
  </r>
  <r>
    <x v="7"/>
    <s v="2024003187"/>
    <x v="0"/>
    <x v="904"/>
    <s v="E1519GWP"/>
    <d v="2024-12-11T00:00:00"/>
    <x v="1"/>
    <s v="3283"/>
    <x v="38"/>
    <s v="PA"/>
    <x v="2"/>
    <x v="0"/>
    <d v="2024-12-11T00:00:00"/>
    <d v="1899-12-30T11:54:54"/>
    <d v="2024-12-11T00:00:00"/>
    <d v="1899-12-30T11:54:05"/>
    <d v="2024-12-11T00:00:00"/>
    <d v="1899-12-30T12:11:31"/>
    <x v="0"/>
    <x v="0"/>
    <s v="7003116710"/>
    <s v="EXW"/>
    <d v="1899-12-30T00:18:15"/>
    <x v="1167"/>
    <d v="1899-12-30T00:00:49"/>
    <s v="Ensacado"/>
    <s v="E002"/>
    <x v="1"/>
    <d v="1899-12-30T00:16:37"/>
    <d v="1899-12-30T00:17:26"/>
    <x v="5"/>
    <x v="7"/>
    <x v="4"/>
    <x v="2"/>
    <n v="0"/>
    <n v="0"/>
    <x v="0"/>
    <x v="2"/>
    <x v="0"/>
    <n v="0"/>
    <x v="5"/>
    <x v="1"/>
    <d v="1899-12-30T00:00:49"/>
    <d v="1899-12-30T00:00:49"/>
    <x v="0"/>
    <m/>
    <m/>
    <d v="1899-12-30T00:00:00"/>
    <d v="1899-12-30T00:16:37"/>
    <n v="4"/>
    <n v="-5.6712962963001434E-4"/>
    <n v="16.616666666678324"/>
    <x v="5"/>
    <x v="1"/>
  </r>
  <r>
    <x v="7"/>
    <s v="2024003188"/>
    <x v="0"/>
    <x v="899"/>
    <s v="E1766FPT"/>
    <d v="2024-12-11T00:00:00"/>
    <x v="1"/>
    <s v="3283"/>
    <x v="38"/>
    <s v="PA"/>
    <x v="2"/>
    <x v="0"/>
    <d v="2024-12-11T00:00:00"/>
    <d v="1899-12-30T11:55:52"/>
    <d v="2024-12-11T00:00:00"/>
    <d v="1899-12-30T11:54:23"/>
    <d v="2024-12-11T00:00:00"/>
    <d v="1899-12-30T12:20:02"/>
    <x v="0"/>
    <x v="0"/>
    <s v="7003116711"/>
    <s v="EXW"/>
    <d v="1899-12-30T00:27:08"/>
    <x v="1126"/>
    <d v="1899-12-30T00:01:29"/>
    <s v="Ensacado"/>
    <s v="E002"/>
    <x v="1"/>
    <d v="1899-12-30T00:24:10"/>
    <d v="1899-12-30T00:25:39"/>
    <x v="5"/>
    <x v="7"/>
    <x v="4"/>
    <x v="2"/>
    <n v="0"/>
    <n v="0"/>
    <x v="0"/>
    <x v="2"/>
    <x v="0"/>
    <n v="0"/>
    <x v="5"/>
    <x v="1"/>
    <d v="1899-12-30T00:01:29"/>
    <d v="1899-12-30T00:01:29"/>
    <x v="0"/>
    <m/>
    <m/>
    <d v="1899-12-30T00:00:00"/>
    <d v="1899-12-30T00:24:10"/>
    <n v="4"/>
    <n v="-1.0300925925899596E-3"/>
    <n v="24.166666666670469"/>
    <x v="5"/>
    <x v="1"/>
  </r>
  <r>
    <x v="7"/>
    <s v="2024003189"/>
    <x v="0"/>
    <x v="897"/>
    <s v="E0536LWW"/>
    <d v="2024-12-11T00:00:00"/>
    <x v="1"/>
    <s v="3269"/>
    <x v="36"/>
    <s v="S4"/>
    <x v="4"/>
    <x v="0"/>
    <d v="2024-12-11T00:00:00"/>
    <d v="1899-12-30T12:47:07"/>
    <d v="2024-12-11T00:00:00"/>
    <d v="1899-12-30T12:46:16"/>
    <d v="2024-12-11T00:00:00"/>
    <d v="1899-12-30T13:08:05"/>
    <x v="0"/>
    <x v="0"/>
    <s v="7003116712"/>
    <s v="EXW"/>
    <d v="1899-12-30T00:22:40"/>
    <x v="185"/>
    <d v="1899-12-30T00:00:51"/>
    <s v="Granel"/>
    <s v="E001"/>
    <x v="1"/>
    <d v="1899-12-30T00:20:58"/>
    <d v="1899-12-30T00:21:49"/>
    <x v="6"/>
    <x v="7"/>
    <x v="4"/>
    <x v="1"/>
    <n v="0"/>
    <n v="0"/>
    <x v="0"/>
    <x v="1"/>
    <x v="0"/>
    <n v="0"/>
    <x v="5"/>
    <x v="1"/>
    <d v="1899-12-30T00:00:51"/>
    <d v="1899-12-30T00:00:51"/>
    <x v="0"/>
    <m/>
    <m/>
    <d v="1899-12-30T00:00:00"/>
    <d v="1899-12-30T00:20:58"/>
    <n v="4"/>
    <n v="-5.902777777800905E-4"/>
    <n v="20.966666666659179"/>
    <x v="13"/>
    <x v="1"/>
  </r>
  <r>
    <x v="7"/>
    <s v="2024003190"/>
    <x v="0"/>
    <x v="898"/>
    <s v="E0404KCN"/>
    <d v="2024-12-11T00:00:00"/>
    <x v="1"/>
    <s v="3269"/>
    <x v="36"/>
    <s v="S4"/>
    <x v="4"/>
    <x v="0"/>
    <d v="2024-12-11T00:00:00"/>
    <d v="1899-12-30T12:54:56"/>
    <d v="2024-12-11T00:00:00"/>
    <d v="1899-12-30T12:54:04"/>
    <d v="2024-12-11T00:00:00"/>
    <d v="1899-12-30T13:25:40"/>
    <x v="0"/>
    <x v="0"/>
    <s v="7003116713"/>
    <s v="EXW"/>
    <d v="1899-12-30T00:32:28"/>
    <x v="2517"/>
    <d v="1899-12-30T00:00:52"/>
    <s v="Granel"/>
    <s v="E001"/>
    <x v="1"/>
    <d v="1899-12-30T00:30:44"/>
    <d v="1899-12-30T00:31:36"/>
    <x v="6"/>
    <x v="7"/>
    <x v="4"/>
    <x v="1"/>
    <n v="0"/>
    <n v="0"/>
    <x v="0"/>
    <x v="1"/>
    <x v="0"/>
    <n v="0"/>
    <x v="5"/>
    <x v="1"/>
    <d v="1899-12-30T00:00:52"/>
    <d v="1899-12-30T00:00:52"/>
    <x v="0"/>
    <m/>
    <m/>
    <d v="1899-12-30T00:00:00"/>
    <d v="1899-12-30T00:30:44"/>
    <n v="4"/>
    <n v="-6.0185185185002155E-4"/>
    <n v="30.733333333329558"/>
    <x v="13"/>
    <x v="1"/>
  </r>
  <r>
    <x v="7"/>
    <s v="2024003191"/>
    <x v="0"/>
    <x v="895"/>
    <s v="E9297MPF"/>
    <d v="2024-12-11T00:00:00"/>
    <x v="1"/>
    <s v="3264"/>
    <x v="35"/>
    <s v="S5"/>
    <x v="3"/>
    <x v="0"/>
    <d v="2024-12-11T00:00:00"/>
    <d v="1899-12-30T13:05:41"/>
    <d v="2024-12-11T00:00:00"/>
    <d v="1899-12-30T13:04:43"/>
    <d v="2024-12-11T00:00:00"/>
    <d v="1899-12-30T13:31:57"/>
    <x v="0"/>
    <x v="0"/>
    <s v="7003116714"/>
    <s v="EXW"/>
    <d v="1899-12-30T00:28:12"/>
    <x v="1743"/>
    <d v="1899-12-30T00:00:58"/>
    <s v="Granel"/>
    <s v="E001"/>
    <x v="1"/>
    <d v="1899-12-30T00:26:16"/>
    <d v="1899-12-30T00:27:14"/>
    <x v="9"/>
    <x v="7"/>
    <x v="4"/>
    <x v="1"/>
    <n v="0"/>
    <n v="0"/>
    <x v="0"/>
    <x v="1"/>
    <x v="0"/>
    <n v="0"/>
    <x v="5"/>
    <x v="1"/>
    <d v="1899-12-30T00:00:58"/>
    <d v="1899-12-30T00:00:58"/>
    <x v="0"/>
    <m/>
    <m/>
    <d v="1899-12-30T00:00:00"/>
    <d v="1899-12-30T00:26:16"/>
    <n v="4"/>
    <n v="-6.7129629630002796E-4"/>
    <n v="26.266666666665603"/>
    <x v="13"/>
    <x v="1"/>
  </r>
  <r>
    <x v="7"/>
    <s v="2024003192"/>
    <x v="0"/>
    <x v="901"/>
    <s v="E0501JLW"/>
    <d v="2024-12-11T00:00:00"/>
    <x v="1"/>
    <s v="3283"/>
    <x v="38"/>
    <s v="PA"/>
    <x v="2"/>
    <x v="0"/>
    <d v="2024-12-11T00:00:00"/>
    <d v="1899-12-30T13:18:47"/>
    <d v="2024-12-11T00:00:00"/>
    <d v="1899-12-30T13:17:22"/>
    <d v="2024-12-11T00:00:00"/>
    <d v="1899-12-30T13:42:03"/>
    <x v="0"/>
    <x v="0"/>
    <s v="7003116715"/>
    <s v="EXW"/>
    <d v="1899-12-30T00:26:06"/>
    <x v="1910"/>
    <d v="1899-12-30T00:01:25"/>
    <s v="Ensacado"/>
    <s v="E002"/>
    <x v="1"/>
    <d v="1899-12-30T00:23:16"/>
    <d v="1899-12-30T00:24:41"/>
    <x v="9"/>
    <x v="7"/>
    <x v="4"/>
    <x v="2"/>
    <n v="0"/>
    <n v="0"/>
    <x v="0"/>
    <x v="2"/>
    <x v="0"/>
    <n v="0"/>
    <x v="5"/>
    <x v="1"/>
    <d v="1899-12-30T00:01:25"/>
    <d v="1899-12-30T00:01:25"/>
    <x v="0"/>
    <m/>
    <m/>
    <d v="1899-12-30T00:00:00"/>
    <d v="1899-12-30T00:23:16"/>
    <n v="4"/>
    <n v="-9.8379629629996579E-4"/>
    <n v="23.26666666667041"/>
    <x v="13"/>
    <x v="1"/>
  </r>
  <r>
    <x v="7"/>
    <s v="2024003193"/>
    <x v="0"/>
    <x v="896"/>
    <s v="E1243MJV"/>
    <d v="2024-12-11T00:00:00"/>
    <x v="1"/>
    <s v="3264"/>
    <x v="35"/>
    <s v="S7"/>
    <x v="18"/>
    <x v="0"/>
    <d v="2024-12-11T00:00:00"/>
    <d v="1899-12-30T14:05:42"/>
    <d v="2024-12-11T00:00:00"/>
    <d v="1899-12-30T14:02:49"/>
    <d v="2024-12-11T00:00:00"/>
    <d v="1899-12-30T14:30:58"/>
    <x v="0"/>
    <x v="0"/>
    <s v="7003116716"/>
    <s v="EXW"/>
    <d v="1899-12-30T00:31:02"/>
    <x v="1144"/>
    <d v="1899-12-30T00:02:53"/>
    <s v="Granel"/>
    <s v="E001"/>
    <x v="1"/>
    <d v="1899-12-30T00:25:16"/>
    <d v="1899-12-30T00:28:09"/>
    <x v="7"/>
    <x v="7"/>
    <x v="4"/>
    <x v="1"/>
    <n v="0"/>
    <n v="0"/>
    <x v="0"/>
    <x v="1"/>
    <x v="0"/>
    <n v="0"/>
    <x v="5"/>
    <x v="1"/>
    <d v="1899-12-30T00:02:53"/>
    <d v="1899-12-30T00:02:53"/>
    <x v="0"/>
    <m/>
    <m/>
    <d v="1899-12-30T00:00:00"/>
    <d v="1899-12-30T00:25:16"/>
    <n v="4"/>
    <n v="-2.0023148148199388E-3"/>
    <n v="25.266666666657613"/>
    <x v="8"/>
    <x v="1"/>
  </r>
  <r>
    <x v="7"/>
    <s v="2024003194"/>
    <x v="0"/>
    <x v="900"/>
    <s v="E2277MGP"/>
    <d v="2024-12-11T00:00:00"/>
    <x v="1"/>
    <s v="3269"/>
    <x v="36"/>
    <s v="S4"/>
    <x v="4"/>
    <x v="0"/>
    <d v="2024-12-11T00:00:00"/>
    <d v="1899-12-30T15:46:29"/>
    <d v="2024-12-11T00:00:00"/>
    <d v="1899-12-30T15:43:42"/>
    <d v="2024-12-11T00:00:00"/>
    <d v="1899-12-30T16:06:04"/>
    <x v="0"/>
    <x v="0"/>
    <s v="7003116717"/>
    <s v="EXW"/>
    <d v="1899-12-30T00:25:09"/>
    <x v="408"/>
    <d v="1899-12-30T00:02:47"/>
    <s v="Granel"/>
    <s v="E001"/>
    <x v="1"/>
    <d v="1899-12-30T00:19:35"/>
    <d v="1899-12-30T00:22:22"/>
    <x v="14"/>
    <x v="7"/>
    <x v="4"/>
    <x v="1"/>
    <n v="0"/>
    <n v="0"/>
    <x v="0"/>
    <x v="1"/>
    <x v="0"/>
    <n v="0"/>
    <x v="5"/>
    <x v="1"/>
    <d v="1899-12-30T00:02:47"/>
    <d v="1899-12-30T00:02:47"/>
    <x v="0"/>
    <m/>
    <m/>
    <d v="1899-12-30T00:00:00"/>
    <d v="1899-12-30T00:19:35"/>
    <n v="4"/>
    <n v="-1.9328703703700434E-3"/>
    <n v="19.583333333337567"/>
    <x v="9"/>
    <x v="1"/>
  </r>
  <r>
    <x v="7"/>
    <s v="2024003195"/>
    <x v="0"/>
    <x v="898"/>
    <s v="E0404KCN"/>
    <d v="2024-12-11T00:00:00"/>
    <x v="1"/>
    <s v="3269"/>
    <x v="36"/>
    <s v="S4"/>
    <x v="4"/>
    <x v="0"/>
    <d v="2024-12-11T00:00:00"/>
    <d v="1899-12-30T15:53:56"/>
    <d v="2024-12-11T00:00:00"/>
    <d v="1899-12-30T15:52:46"/>
    <d v="2024-12-11T00:00:00"/>
    <d v="1899-12-30T16:19:10"/>
    <x v="0"/>
    <x v="0"/>
    <s v="7003116718"/>
    <s v="EXW"/>
    <d v="1899-12-30T00:27:34"/>
    <x v="986"/>
    <d v="1899-12-30T00:01:10"/>
    <s v="Granel"/>
    <s v="E001"/>
    <x v="1"/>
    <d v="1899-12-30T00:25:14"/>
    <d v="1899-12-30T00:26:24"/>
    <x v="14"/>
    <x v="7"/>
    <x v="4"/>
    <x v="1"/>
    <n v="0"/>
    <n v="0"/>
    <x v="0"/>
    <x v="1"/>
    <x v="0"/>
    <n v="0"/>
    <x v="5"/>
    <x v="1"/>
    <d v="1899-12-30T00:01:10"/>
    <d v="1899-12-30T00:01:10"/>
    <x v="0"/>
    <m/>
    <m/>
    <d v="1899-12-30T00:00:00"/>
    <d v="1899-12-30T00:25:14"/>
    <n v="4"/>
    <n v="-8.1018518518005678E-4"/>
    <n v="25.233333333335892"/>
    <x v="9"/>
    <x v="1"/>
  </r>
  <r>
    <x v="7"/>
    <s v="2024003196"/>
    <x v="0"/>
    <x v="897"/>
    <s v="E0536LWW"/>
    <d v="2024-12-11T00:00:00"/>
    <x v="1"/>
    <s v="3269"/>
    <x v="36"/>
    <s v="S4"/>
    <x v="4"/>
    <x v="0"/>
    <d v="2024-12-11T00:00:00"/>
    <d v="1899-12-30T16:46:47"/>
    <d v="2024-12-11T00:00:00"/>
    <d v="1899-12-30T16:45:34"/>
    <d v="2024-12-11T00:00:00"/>
    <d v="1899-12-30T17:08:59"/>
    <x v="0"/>
    <x v="0"/>
    <s v="7003116719"/>
    <s v="EXW"/>
    <d v="1899-12-30T00:24:38"/>
    <x v="2518"/>
    <d v="1899-12-30T00:01:13"/>
    <s v="Granel"/>
    <s v="E001"/>
    <x v="1"/>
    <d v="1899-12-30T00:22:12"/>
    <d v="1899-12-30T00:23:25"/>
    <x v="10"/>
    <x v="7"/>
    <x v="4"/>
    <x v="1"/>
    <n v="0"/>
    <n v="0"/>
    <x v="0"/>
    <x v="1"/>
    <x v="0"/>
    <n v="0"/>
    <x v="5"/>
    <x v="1"/>
    <d v="1899-12-30T00:01:13"/>
    <d v="1899-12-30T00:01:13"/>
    <x v="0"/>
    <m/>
    <m/>
    <d v="1899-12-30T00:00:00"/>
    <d v="1899-12-30T00:22:12"/>
    <n v="4"/>
    <n v="-8.4490740740006398E-4"/>
    <n v="22.200000000004749"/>
    <x v="10"/>
    <x v="1"/>
  </r>
  <r>
    <x v="7"/>
    <s v="2024003197"/>
    <x v="0"/>
    <x v="896"/>
    <s v="E1243MJV"/>
    <d v="2024-12-12T00:00:00"/>
    <x v="1"/>
    <s v="3264"/>
    <x v="35"/>
    <s v="S7"/>
    <x v="18"/>
    <x v="0"/>
    <d v="2024-12-12T00:00:00"/>
    <d v="1899-12-30T07:15:54"/>
    <d v="2024-12-12T00:00:00"/>
    <d v="1899-12-30T07:12:48"/>
    <d v="2024-12-12T00:00:00"/>
    <d v="1899-12-30T07:45:25"/>
    <x v="0"/>
    <x v="0"/>
    <s v="7003116720"/>
    <s v="EXW"/>
    <d v="1899-12-30T00:35:43"/>
    <x v="2519"/>
    <d v="1899-12-30T00:03:06"/>
    <s v="Granel"/>
    <s v="E001"/>
    <x v="1"/>
    <d v="1899-12-30T00:29:31"/>
    <d v="1899-12-30T00:32:37"/>
    <x v="1"/>
    <x v="8"/>
    <x v="4"/>
    <x v="1"/>
    <n v="0"/>
    <n v="0"/>
    <x v="0"/>
    <x v="1"/>
    <x v="0"/>
    <n v="0"/>
    <x v="5"/>
    <x v="1"/>
    <d v="1899-12-30T00:03:06"/>
    <d v="1899-12-30T00:03:06"/>
    <x v="0"/>
    <m/>
    <m/>
    <d v="1899-12-30T00:00:00"/>
    <d v="1899-12-30T00:29:31"/>
    <n v="5"/>
    <n v="-2.1527777777700097E-3"/>
    <n v="29.516666666673544"/>
    <x v="0"/>
    <x v="1"/>
  </r>
  <r>
    <x v="7"/>
    <s v="2024003198"/>
    <x v="0"/>
    <x v="900"/>
    <s v="E2277MGP"/>
    <d v="2024-12-12T00:00:00"/>
    <x v="1"/>
    <s v="3269"/>
    <x v="36"/>
    <s v="S4"/>
    <x v="4"/>
    <x v="0"/>
    <d v="2024-12-12T00:00:00"/>
    <d v="1899-12-30T08:12:09"/>
    <d v="2024-12-12T00:00:00"/>
    <d v="1899-12-30T08:11:36"/>
    <d v="2024-12-12T00:00:00"/>
    <d v="1899-12-30T08:37:35"/>
    <x v="0"/>
    <x v="0"/>
    <s v="7003116721"/>
    <s v="EXW"/>
    <d v="1899-12-30T00:26:32"/>
    <x v="831"/>
    <d v="1899-12-30T00:00:33"/>
    <s v="Granel"/>
    <s v="E001"/>
    <x v="1"/>
    <d v="1899-12-30T00:25:26"/>
    <d v="1899-12-30T00:25:59"/>
    <x v="2"/>
    <x v="8"/>
    <x v="4"/>
    <x v="1"/>
    <n v="0"/>
    <n v="0"/>
    <x v="0"/>
    <x v="1"/>
    <x v="0"/>
    <n v="0"/>
    <x v="5"/>
    <x v="1"/>
    <d v="1899-12-30T00:00:33"/>
    <d v="1899-12-30T00:00:33"/>
    <x v="0"/>
    <m/>
    <m/>
    <d v="1899-12-30T00:00:00"/>
    <d v="1899-12-30T00:25:26"/>
    <n v="5"/>
    <n v="-3.8194444444000775E-4"/>
    <n v="25.433333333337522"/>
    <x v="1"/>
    <x v="1"/>
  </r>
  <r>
    <x v="7"/>
    <s v="2024003200"/>
    <x v="0"/>
    <x v="900"/>
    <s v="E2277MGP"/>
    <d v="2024-12-12T00:00:00"/>
    <x v="1"/>
    <s v="3269"/>
    <x v="36"/>
    <s v="S4"/>
    <x v="4"/>
    <x v="0"/>
    <d v="2024-12-12T00:00:00"/>
    <d v="1899-12-30T10:02:16"/>
    <d v="2024-12-12T00:00:00"/>
    <d v="1899-12-30T10:00:41"/>
    <d v="2024-12-12T00:00:00"/>
    <d v="1899-12-30T10:22:02"/>
    <x v="0"/>
    <x v="0"/>
    <s v="7003116722"/>
    <s v="EXW"/>
    <d v="1899-12-30T00:22:56"/>
    <x v="2520"/>
    <d v="1899-12-30T00:01:35"/>
    <s v="Granel"/>
    <s v="E001"/>
    <x v="1"/>
    <d v="1899-12-30T00:19:46"/>
    <d v="1899-12-30T00:21:21"/>
    <x v="4"/>
    <x v="8"/>
    <x v="4"/>
    <x v="1"/>
    <n v="0"/>
    <n v="0"/>
    <x v="0"/>
    <x v="1"/>
    <x v="0"/>
    <n v="0"/>
    <x v="5"/>
    <x v="1"/>
    <d v="1899-12-30T00:01:35"/>
    <d v="1899-12-30T00:01:35"/>
    <x v="0"/>
    <m/>
    <m/>
    <d v="1899-12-30T00:00:00"/>
    <d v="1899-12-30T00:19:46"/>
    <n v="5"/>
    <n v="-1.0995370370400215E-3"/>
    <n v="19.766666666663948"/>
    <x v="3"/>
    <x v="1"/>
  </r>
  <r>
    <x v="7"/>
    <s v="2024003202"/>
    <x v="0"/>
    <x v="905"/>
    <s v="E3198LFN"/>
    <d v="2024-12-12T00:00:00"/>
    <x v="1"/>
    <s v="3264"/>
    <x v="35"/>
    <s v="S5"/>
    <x v="3"/>
    <x v="0"/>
    <d v="2024-12-12T00:00:00"/>
    <d v="1899-12-30T10:18:11"/>
    <d v="2024-12-12T00:00:00"/>
    <d v="1899-12-30T10:15:11"/>
    <d v="2024-12-12T00:00:00"/>
    <d v="1899-12-30T10:41:58"/>
    <x v="0"/>
    <x v="0"/>
    <s v="7003116723"/>
    <s v="EXW"/>
    <d v="1899-12-30T00:29:47"/>
    <x v="1367"/>
    <d v="1899-12-30T00:03:00"/>
    <s v="Granel"/>
    <s v="E001"/>
    <x v="1"/>
    <d v="1899-12-30T00:23:47"/>
    <d v="1899-12-30T00:26:47"/>
    <x v="4"/>
    <x v="8"/>
    <x v="4"/>
    <x v="1"/>
    <n v="0"/>
    <n v="0"/>
    <x v="0"/>
    <x v="1"/>
    <x v="0"/>
    <n v="0"/>
    <x v="5"/>
    <x v="1"/>
    <d v="1899-12-30T00:03:00"/>
    <d v="1899-12-30T00:03:00"/>
    <x v="0"/>
    <m/>
    <m/>
    <d v="1899-12-30T00:00:00"/>
    <d v="1899-12-30T00:23:47"/>
    <n v="5"/>
    <n v="-2.0833333333299953E-3"/>
    <n v="23.78333333334238"/>
    <x v="3"/>
    <x v="1"/>
  </r>
  <r>
    <x v="7"/>
    <s v="2024003199"/>
    <x v="0"/>
    <x v="906"/>
    <s v="E0990KXG"/>
    <d v="2024-12-12T00:00:00"/>
    <x v="1"/>
    <s v="3283"/>
    <x v="38"/>
    <s v="PA"/>
    <x v="2"/>
    <x v="0"/>
    <d v="2024-12-12T00:00:00"/>
    <d v="1899-12-30T09:56:16"/>
    <d v="2024-12-12T00:00:00"/>
    <d v="1899-12-30T09:53:11"/>
    <d v="2024-12-12T00:00:00"/>
    <d v="1899-12-30T10:46:41"/>
    <x v="0"/>
    <x v="0"/>
    <s v="7003116724"/>
    <s v="EXW"/>
    <d v="1899-12-30T00:56:35"/>
    <x v="2521"/>
    <d v="1899-12-30T00:03:05"/>
    <s v="Ensacado"/>
    <s v="E002"/>
    <x v="1"/>
    <d v="1899-12-30T00:50:25"/>
    <d v="1899-12-30T00:53:30"/>
    <x v="3"/>
    <x v="8"/>
    <x v="4"/>
    <x v="2"/>
    <n v="0"/>
    <n v="0"/>
    <x v="0"/>
    <x v="2"/>
    <x v="0"/>
    <n v="0"/>
    <x v="5"/>
    <x v="0"/>
    <d v="1899-12-30T00:03:05"/>
    <d v="1899-12-30T00:03:05"/>
    <x v="0"/>
    <m/>
    <m/>
    <d v="1899-12-30T00:00:00"/>
    <d v="1899-12-30T00:50:25"/>
    <n v="5"/>
    <n v="-2.1412037036999676E-3"/>
    <n v="50.416666666675212"/>
    <x v="3"/>
    <x v="0"/>
  </r>
  <r>
    <x v="7"/>
    <s v="2024003201"/>
    <x v="0"/>
    <x v="907"/>
    <s v="E5839MPP"/>
    <d v="2024-12-12T00:00:00"/>
    <x v="1"/>
    <s v="3283"/>
    <x v="38"/>
    <s v="PA"/>
    <x v="2"/>
    <x v="0"/>
    <d v="2024-12-12T00:00:00"/>
    <d v="1899-12-30T10:17:16"/>
    <d v="2024-12-12T00:00:00"/>
    <d v="1899-12-30T10:14:30"/>
    <d v="2024-12-12T00:00:00"/>
    <d v="1899-12-30T10:56:43"/>
    <x v="0"/>
    <x v="0"/>
    <s v="7003116725"/>
    <s v="EXW"/>
    <d v="1899-12-30T00:44:59"/>
    <x v="2522"/>
    <d v="1899-12-30T00:02:46"/>
    <s v="Ensacado"/>
    <s v="E002"/>
    <x v="1"/>
    <d v="1899-12-30T00:39:27"/>
    <d v="1899-12-30T00:42:13"/>
    <x v="4"/>
    <x v="8"/>
    <x v="4"/>
    <x v="2"/>
    <n v="0"/>
    <n v="0"/>
    <x v="0"/>
    <x v="2"/>
    <x v="0"/>
    <n v="0"/>
    <x v="5"/>
    <x v="1"/>
    <d v="1899-12-30T00:02:46"/>
    <d v="1899-12-30T00:02:46"/>
    <x v="0"/>
    <m/>
    <m/>
    <d v="1899-12-30T00:00:00"/>
    <d v="1899-12-30T00:39:27"/>
    <n v="5"/>
    <n v="-1.9212962963000013E-3"/>
    <n v="39.449999999995214"/>
    <x v="3"/>
    <x v="1"/>
  </r>
  <r>
    <x v="7"/>
    <s v="2024003203"/>
    <x v="0"/>
    <x v="896"/>
    <s v="E1243MJV"/>
    <d v="2024-12-12T00:00:00"/>
    <x v="1"/>
    <s v="3264"/>
    <x v="35"/>
    <s v="S7"/>
    <x v="18"/>
    <x v="0"/>
    <d v="2024-12-12T00:00:00"/>
    <d v="1899-12-30T10:37:34"/>
    <d v="2024-12-12T00:00:00"/>
    <d v="1899-12-30T10:34:40"/>
    <d v="2024-12-12T00:00:00"/>
    <d v="1899-12-30T11:03:36"/>
    <x v="0"/>
    <x v="0"/>
    <s v="7003116726"/>
    <s v="EXW"/>
    <d v="1899-12-30T00:31:50"/>
    <x v="897"/>
    <d v="1899-12-30T00:02:54"/>
    <s v="Granel"/>
    <s v="E001"/>
    <x v="1"/>
    <d v="1899-12-30T00:26:02"/>
    <d v="1899-12-30T00:28:56"/>
    <x v="4"/>
    <x v="8"/>
    <x v="4"/>
    <x v="1"/>
    <n v="0"/>
    <n v="0"/>
    <x v="0"/>
    <x v="1"/>
    <x v="0"/>
    <n v="0"/>
    <x v="5"/>
    <x v="1"/>
    <d v="1899-12-30T00:02:54"/>
    <d v="1899-12-30T00:02:54"/>
    <x v="0"/>
    <m/>
    <m/>
    <d v="1899-12-30T00:00:00"/>
    <d v="1899-12-30T00:26:02"/>
    <n v="5"/>
    <n v="-2.0138888888900364E-3"/>
    <n v="26.033333333327942"/>
    <x v="4"/>
    <x v="1"/>
  </r>
  <r>
    <x v="7"/>
    <s v="2024003206"/>
    <x v="0"/>
    <x v="897"/>
    <s v="E0536LWW"/>
    <d v="2024-12-12T00:00:00"/>
    <x v="1"/>
    <s v="3269"/>
    <x v="36"/>
    <s v="S4"/>
    <x v="4"/>
    <x v="0"/>
    <d v="2024-12-12T00:00:00"/>
    <d v="1899-12-30T11:26:41"/>
    <d v="2024-12-12T00:00:00"/>
    <d v="1899-12-30T11:27:28"/>
    <d v="2024-12-12T00:00:00"/>
    <d v="1899-12-30T11:48:26"/>
    <x v="0"/>
    <x v="0"/>
    <s v="7003116727"/>
    <s v="EXW"/>
    <d v="1899-12-30T00:21:45"/>
    <x v="960"/>
    <d v="1899-12-30T00:00:47"/>
    <s v="Granel"/>
    <s v="E001"/>
    <x v="1"/>
    <d v="1899-12-30T00:21:45"/>
    <d v="1899-12-30T00:20:58"/>
    <x v="5"/>
    <x v="8"/>
    <x v="4"/>
    <x v="1"/>
    <n v="0"/>
    <n v="0"/>
    <x v="0"/>
    <x v="1"/>
    <x v="0"/>
    <n v="0"/>
    <x v="5"/>
    <x v="1"/>
    <d v="1899-12-30T00:00:47"/>
    <d v="1899-12-30T00:00:47"/>
    <x v="0"/>
    <m/>
    <m/>
    <d v="1899-12-30T00:00:00"/>
    <d v="1899-12-30T00:21:45"/>
    <n v="5"/>
    <d v="1899-12-30T00:00:47"/>
    <n v="21.749999999990369"/>
    <x v="4"/>
    <x v="1"/>
  </r>
  <r>
    <x v="7"/>
    <s v="2024003205"/>
    <x v="0"/>
    <x v="898"/>
    <s v="E0404KCN"/>
    <d v="2024-12-12T00:00:00"/>
    <x v="1"/>
    <s v="3269"/>
    <x v="36"/>
    <s v="S4"/>
    <x v="4"/>
    <x v="0"/>
    <d v="2024-12-12T00:00:00"/>
    <d v="1899-12-30T11:24:21"/>
    <d v="2024-12-12T00:00:00"/>
    <d v="1899-12-30T11:31:50"/>
    <d v="2024-12-12T00:00:00"/>
    <d v="1899-12-30T12:08:08"/>
    <x v="0"/>
    <x v="0"/>
    <s v="7003116728"/>
    <s v="EXW"/>
    <d v="1899-12-30T00:43:47"/>
    <x v="1334"/>
    <d v="1899-12-30T00:07:29"/>
    <s v="Granel"/>
    <s v="E001"/>
    <x v="1"/>
    <d v="1899-12-30T00:43:47"/>
    <d v="1899-12-30T00:36:18"/>
    <x v="5"/>
    <x v="8"/>
    <x v="4"/>
    <x v="1"/>
    <n v="0"/>
    <n v="0"/>
    <x v="0"/>
    <x v="1"/>
    <x v="0"/>
    <n v="0"/>
    <x v="5"/>
    <x v="1"/>
    <d v="1899-12-30T00:07:29"/>
    <d v="1899-12-30T00:07:29"/>
    <x v="0"/>
    <m/>
    <m/>
    <d v="1899-12-30T00:00:00"/>
    <d v="1899-12-30T00:43:47"/>
    <n v="5"/>
    <d v="1899-12-30T00:07:29"/>
    <n v="43.783333333329516"/>
    <x v="5"/>
    <x v="1"/>
  </r>
  <r>
    <x v="7"/>
    <s v="2024003204"/>
    <x v="0"/>
    <x v="908"/>
    <s v="E3173MJG"/>
    <d v="2024-12-12T00:00:00"/>
    <x v="1"/>
    <s v="2945"/>
    <x v="39"/>
    <s v="S2"/>
    <x v="5"/>
    <x v="0"/>
    <d v="2024-12-12T00:00:00"/>
    <d v="1899-12-30T11:00:19"/>
    <d v="2024-12-12T00:00:00"/>
    <d v="1899-12-30T10:56:37"/>
    <d v="2024-12-12T00:00:00"/>
    <d v="1899-12-30T12:27:27"/>
    <x v="0"/>
    <x v="0"/>
    <s v="7003116729"/>
    <s v="FBO"/>
    <d v="1899-12-30T01:34:32"/>
    <x v="2523"/>
    <d v="1899-12-30T00:03:42"/>
    <s v="Granel"/>
    <s v="E001"/>
    <x v="2"/>
    <d v="1899-12-30T01:27:08"/>
    <d v="1899-12-30T01:30:50"/>
    <x v="5"/>
    <x v="8"/>
    <x v="4"/>
    <x v="1"/>
    <n v="0"/>
    <n v="0"/>
    <x v="0"/>
    <x v="1"/>
    <x v="0"/>
    <n v="0"/>
    <x v="5"/>
    <x v="0"/>
    <d v="1899-12-30T00:03:42"/>
    <d v="1899-12-30T00:03:42"/>
    <x v="0"/>
    <m/>
    <m/>
    <d v="1899-12-30T00:00:00"/>
    <d v="1899-12-30T01:27:08"/>
    <n v="5"/>
    <n v="-2.5694444444400166E-3"/>
    <n v="87.133333333334377"/>
    <x v="5"/>
    <x v="0"/>
  </r>
  <r>
    <x v="7"/>
    <s v="2024003208"/>
    <x v="0"/>
    <x v="900"/>
    <s v="E2277MGP"/>
    <d v="2024-12-12T00:00:00"/>
    <x v="1"/>
    <s v="3269"/>
    <x v="36"/>
    <s v="S4"/>
    <x v="4"/>
    <x v="0"/>
    <d v="2024-12-12T00:00:00"/>
    <d v="1899-12-30T11:59:58"/>
    <d v="2024-12-12T00:00:00"/>
    <d v="1899-12-30T11:59:22"/>
    <d v="2024-12-12T00:00:00"/>
    <d v="1899-12-30T12:30:42"/>
    <x v="0"/>
    <x v="0"/>
    <s v="7003116730"/>
    <s v="EXW"/>
    <d v="1899-12-30T00:31:56"/>
    <x v="2524"/>
    <d v="1899-12-30T00:00:36"/>
    <s v="Granel"/>
    <s v="E001"/>
    <x v="1"/>
    <d v="1899-12-30T00:30:44"/>
    <d v="1899-12-30T00:31:20"/>
    <x v="5"/>
    <x v="8"/>
    <x v="4"/>
    <x v="1"/>
    <n v="0"/>
    <n v="0"/>
    <x v="0"/>
    <x v="1"/>
    <x v="0"/>
    <n v="0"/>
    <x v="5"/>
    <x v="1"/>
    <d v="1899-12-30T00:00:36"/>
    <d v="1899-12-30T00:00:36"/>
    <x v="0"/>
    <m/>
    <m/>
    <d v="1899-12-30T00:00:00"/>
    <d v="1899-12-30T00:30:44"/>
    <n v="5"/>
    <n v="-4.1666666665995944E-4"/>
    <n v="30.733333333329636"/>
    <x v="5"/>
    <x v="1"/>
  </r>
  <r>
    <x v="7"/>
    <s v="2024003209"/>
    <x v="0"/>
    <x v="899"/>
    <s v="E1766FPT"/>
    <d v="2024-12-12T00:00:00"/>
    <x v="1"/>
    <s v="3283"/>
    <x v="38"/>
    <s v="PA"/>
    <x v="2"/>
    <x v="0"/>
    <d v="2024-12-12T00:00:00"/>
    <d v="1899-12-30T12:32:57"/>
    <d v="2024-12-12T00:00:00"/>
    <d v="1899-12-30T12:33:33"/>
    <d v="2024-12-12T00:00:00"/>
    <d v="1899-12-30T12:51:05"/>
    <x v="0"/>
    <x v="0"/>
    <s v="7003116731"/>
    <s v="EXW"/>
    <d v="1899-12-30T00:18:08"/>
    <x v="2525"/>
    <d v="1899-12-30T00:00:36"/>
    <s v="Ensacado"/>
    <s v="E002"/>
    <x v="1"/>
    <d v="1899-12-30T00:18:08"/>
    <d v="1899-12-30T00:17:32"/>
    <x v="6"/>
    <x v="8"/>
    <x v="4"/>
    <x v="2"/>
    <n v="0"/>
    <n v="0"/>
    <x v="0"/>
    <x v="2"/>
    <x v="0"/>
    <n v="0"/>
    <x v="5"/>
    <x v="1"/>
    <d v="1899-12-30T00:00:36"/>
    <d v="1899-12-30T00:00:36"/>
    <x v="0"/>
    <m/>
    <m/>
    <d v="1899-12-30T00:00:00"/>
    <d v="1899-12-30T00:18:08"/>
    <n v="5"/>
    <d v="1899-12-30T00:00:36"/>
    <n v="18.133333333343895"/>
    <x v="5"/>
    <x v="1"/>
  </r>
  <r>
    <x v="7"/>
    <s v="2024003210"/>
    <x v="0"/>
    <x v="898"/>
    <s v="E0404KCN"/>
    <d v="2024-12-12T00:00:00"/>
    <x v="1"/>
    <s v="3269"/>
    <x v="36"/>
    <s v="S4"/>
    <x v="4"/>
    <x v="0"/>
    <d v="2024-12-12T00:00:00"/>
    <d v="1899-12-30T13:44:44"/>
    <d v="2024-12-12T00:00:00"/>
    <d v="1899-12-30T13:44:09"/>
    <d v="2024-12-12T00:00:00"/>
    <d v="1899-12-30T14:06:58"/>
    <x v="0"/>
    <x v="0"/>
    <s v="7003116732"/>
    <s v="EXW"/>
    <d v="1899-12-30T00:23:24"/>
    <x v="1109"/>
    <d v="1899-12-30T00:00:35"/>
    <s v="Granel"/>
    <s v="E001"/>
    <x v="1"/>
    <d v="1899-12-30T00:22:14"/>
    <d v="1899-12-30T00:22:49"/>
    <x v="9"/>
    <x v="8"/>
    <x v="4"/>
    <x v="1"/>
    <n v="0"/>
    <n v="0"/>
    <x v="0"/>
    <x v="1"/>
    <x v="0"/>
    <n v="0"/>
    <x v="5"/>
    <x v="1"/>
    <d v="1899-12-30T00:00:35"/>
    <d v="1899-12-30T00:00:35"/>
    <x v="0"/>
    <m/>
    <m/>
    <d v="1899-12-30T00:00:00"/>
    <d v="1899-12-30T00:22:14"/>
    <n v="5"/>
    <n v="-4.0509259259002839E-4"/>
    <n v="22.233333333340859"/>
    <x v="8"/>
    <x v="1"/>
  </r>
  <r>
    <x v="7"/>
    <s v="2024003211"/>
    <x v="0"/>
    <x v="908"/>
    <s v="E3173MJG"/>
    <d v="2024-12-12T00:00:00"/>
    <x v="1"/>
    <s v="3269"/>
    <x v="36"/>
    <s v="S4"/>
    <x v="4"/>
    <x v="0"/>
    <d v="2024-12-12T00:00:00"/>
    <d v="1899-12-30T13:46:14"/>
    <d v="2024-12-12T00:00:00"/>
    <d v="1899-12-30T13:44:25"/>
    <d v="2024-12-12T00:00:00"/>
    <d v="1899-12-30T14:31:49"/>
    <x v="0"/>
    <x v="0"/>
    <s v="7003116733"/>
    <s v="EXW"/>
    <d v="1899-12-30T00:49:13"/>
    <x v="876"/>
    <d v="1899-12-30T00:01:49"/>
    <s v="Granel"/>
    <s v="E001"/>
    <x v="1"/>
    <d v="1899-12-30T00:45:35"/>
    <d v="1899-12-30T00:47:24"/>
    <x v="9"/>
    <x v="8"/>
    <x v="4"/>
    <x v="1"/>
    <n v="0"/>
    <n v="0"/>
    <x v="0"/>
    <x v="1"/>
    <x v="0"/>
    <n v="0"/>
    <x v="5"/>
    <x v="0"/>
    <d v="1899-12-30T00:01:49"/>
    <d v="1899-12-30T00:01:49"/>
    <x v="0"/>
    <m/>
    <m/>
    <d v="1899-12-30T00:00:00"/>
    <d v="1899-12-30T00:45:35"/>
    <n v="5"/>
    <n v="-1.2615740740798964E-3"/>
    <n v="45.583333333329641"/>
    <x v="8"/>
    <x v="0"/>
  </r>
  <r>
    <x v="7"/>
    <s v="2024003212"/>
    <x v="0"/>
    <x v="900"/>
    <s v="E2277MGP"/>
    <d v="2024-12-12T00:00:00"/>
    <x v="1"/>
    <s v="3269"/>
    <x v="36"/>
    <s v="S4"/>
    <x v="4"/>
    <x v="0"/>
    <d v="2024-12-12T00:00:00"/>
    <d v="1899-12-30T14:38:19"/>
    <d v="2024-12-12T00:00:00"/>
    <d v="1899-12-30T14:36:54"/>
    <d v="2024-12-12T00:00:00"/>
    <d v="1899-12-30T15:02:44"/>
    <x v="0"/>
    <x v="0"/>
    <s v="7003116734"/>
    <s v="EXW"/>
    <d v="1899-12-30T00:27:15"/>
    <x v="2526"/>
    <d v="1899-12-30T00:01:25"/>
    <s v="Granel"/>
    <s v="E001"/>
    <x v="1"/>
    <d v="1899-12-30T00:24:25"/>
    <d v="1899-12-30T00:25:50"/>
    <x v="7"/>
    <x v="8"/>
    <x v="4"/>
    <x v="1"/>
    <n v="0"/>
    <n v="0"/>
    <x v="0"/>
    <x v="1"/>
    <x v="0"/>
    <n v="0"/>
    <x v="5"/>
    <x v="1"/>
    <d v="1899-12-30T00:01:25"/>
    <d v="1899-12-30T00:01:25"/>
    <x v="0"/>
    <m/>
    <m/>
    <d v="1899-12-30T00:00:00"/>
    <d v="1899-12-30T00:24:25"/>
    <n v="5"/>
    <n v="-9.8379629629996579E-4"/>
    <n v="24.416666666668831"/>
    <x v="6"/>
    <x v="1"/>
  </r>
  <r>
    <x v="7"/>
    <s v="2024003213"/>
    <x v="0"/>
    <x v="896"/>
    <s v="E1243MJV"/>
    <d v="2024-12-12T00:00:00"/>
    <x v="1"/>
    <s v="3264"/>
    <x v="35"/>
    <s v="S7"/>
    <x v="18"/>
    <x v="0"/>
    <d v="2024-12-12T00:00:00"/>
    <d v="1899-12-30T15:28:14"/>
    <d v="2024-12-12T00:00:00"/>
    <d v="1899-12-30T15:28:15"/>
    <d v="2024-12-12T00:00:00"/>
    <d v="1899-12-30T15:57:24"/>
    <x v="0"/>
    <x v="0"/>
    <s v="7003116735"/>
    <s v="EXW"/>
    <d v="1899-12-30T00:29:10"/>
    <x v="1520"/>
    <d v="1899-12-30T00:00:01"/>
    <s v="Granel"/>
    <s v="E001"/>
    <x v="1"/>
    <d v="1899-12-30T00:29:10"/>
    <d v="1899-12-30T00:29:09"/>
    <x v="14"/>
    <x v="8"/>
    <x v="4"/>
    <x v="1"/>
    <n v="0"/>
    <n v="0"/>
    <x v="0"/>
    <x v="1"/>
    <x v="0"/>
    <n v="0"/>
    <x v="5"/>
    <x v="1"/>
    <d v="1899-12-30T00:00:01"/>
    <d v="1899-12-30T00:00:01"/>
    <x v="0"/>
    <m/>
    <m/>
    <d v="1899-12-30T00:00:00"/>
    <d v="1899-12-30T00:29:10"/>
    <n v="5"/>
    <d v="1899-12-30T00:00:01"/>
    <n v="29.166666666667176"/>
    <x v="6"/>
    <x v="1"/>
  </r>
  <r>
    <x v="7"/>
    <s v="2024003214"/>
    <x v="0"/>
    <x v="897"/>
    <s v="E0536LWW"/>
    <d v="2024-12-12T00:00:00"/>
    <x v="1"/>
    <s v="3269"/>
    <x v="36"/>
    <s v="S4"/>
    <x v="4"/>
    <x v="0"/>
    <d v="2024-12-12T00:00:00"/>
    <d v="1899-12-30T16:20:12"/>
    <d v="2024-12-12T00:00:00"/>
    <d v="1899-12-30T16:19:21"/>
    <d v="2024-12-12T00:00:00"/>
    <d v="1899-12-30T16:46:40"/>
    <x v="0"/>
    <x v="0"/>
    <s v="7003116736"/>
    <s v="EXW"/>
    <d v="1899-12-30T00:28:10"/>
    <x v="819"/>
    <d v="1899-12-30T00:00:51"/>
    <s v="Granel"/>
    <s v="E001"/>
    <x v="1"/>
    <d v="1899-12-30T00:26:28"/>
    <d v="1899-12-30T00:27:19"/>
    <x v="10"/>
    <x v="8"/>
    <x v="4"/>
    <x v="1"/>
    <n v="0"/>
    <n v="0"/>
    <x v="0"/>
    <x v="1"/>
    <x v="0"/>
    <n v="0"/>
    <x v="5"/>
    <x v="1"/>
    <d v="1899-12-30T00:00:51"/>
    <d v="1899-12-30T00:00:51"/>
    <x v="0"/>
    <m/>
    <m/>
    <d v="1899-12-30T00:00:00"/>
    <d v="1899-12-30T00:26:28"/>
    <n v="5"/>
    <n v="-5.9027777777009849E-4"/>
    <n v="26.466666666667074"/>
    <x v="9"/>
    <x v="1"/>
  </r>
  <r>
    <x v="7"/>
    <s v="2024003215"/>
    <x v="0"/>
    <x v="898"/>
    <s v="E0404KCN"/>
    <d v="2024-12-12T00:00:00"/>
    <x v="1"/>
    <s v="3269"/>
    <x v="36"/>
    <s v="S4"/>
    <x v="4"/>
    <x v="0"/>
    <d v="2024-12-12T00:00:00"/>
    <d v="1899-12-30T16:47:04"/>
    <d v="2024-12-12T00:00:00"/>
    <d v="1899-12-30T16:45:02"/>
    <d v="2024-12-12T00:00:00"/>
    <d v="1899-12-30T17:06:21"/>
    <x v="0"/>
    <x v="0"/>
    <s v="7003116737"/>
    <s v="EXW"/>
    <d v="1899-12-30T00:23:21"/>
    <x v="1787"/>
    <d v="1899-12-30T00:02:02"/>
    <s v="Granel"/>
    <s v="E001"/>
    <x v="1"/>
    <d v="1899-12-30T00:19:17"/>
    <d v="1899-12-30T00:21:19"/>
    <x v="10"/>
    <x v="8"/>
    <x v="4"/>
    <x v="1"/>
    <n v="0"/>
    <n v="0"/>
    <x v="0"/>
    <x v="1"/>
    <x v="0"/>
    <n v="0"/>
    <x v="5"/>
    <x v="1"/>
    <d v="1899-12-30T00:02:02"/>
    <d v="1899-12-30T00:02:02"/>
    <x v="0"/>
    <m/>
    <m/>
    <d v="1899-12-30T00:00:00"/>
    <d v="1899-12-30T00:19:17"/>
    <n v="5"/>
    <n v="-1.4120370370399593E-3"/>
    <n v="19.283333333342316"/>
    <x v="10"/>
    <x v="1"/>
  </r>
  <r>
    <x v="7"/>
    <s v="2024003218"/>
    <x v="0"/>
    <x v="897"/>
    <s v="E0536LWW"/>
    <d v="2024-12-13T00:00:00"/>
    <x v="1"/>
    <s v="3269"/>
    <x v="36"/>
    <s v="S4"/>
    <x v="4"/>
    <x v="0"/>
    <d v="2024-12-13T00:00:00"/>
    <d v="1899-12-30T06:35:41"/>
    <d v="2024-12-13T00:00:00"/>
    <d v="1899-12-30T06:35:19"/>
    <d v="2024-12-13T00:00:00"/>
    <d v="1899-12-30T06:58:08"/>
    <x v="0"/>
    <x v="0"/>
    <s v="7003116738"/>
    <s v="EXW"/>
    <d v="1899-12-30T00:23:11"/>
    <x v="1109"/>
    <d v="1899-12-30T00:00:22"/>
    <s v="Granel"/>
    <s v="E001"/>
    <x v="1"/>
    <d v="1899-12-30T00:22:27"/>
    <d v="1899-12-30T00:22:49"/>
    <x v="0"/>
    <x v="9"/>
    <x v="4"/>
    <x v="1"/>
    <n v="0"/>
    <n v="0"/>
    <x v="0"/>
    <x v="1"/>
    <x v="0"/>
    <n v="0"/>
    <x v="5"/>
    <x v="1"/>
    <d v="1899-12-30T00:00:22"/>
    <d v="1899-12-30T00:00:22"/>
    <x v="0"/>
    <m/>
    <m/>
    <d v="1899-12-30T00:00:00"/>
    <d v="1899-12-30T00:22:27"/>
    <n v="6"/>
    <n v="-2.54629629630021E-4"/>
    <n v="22.45000000000319"/>
    <x v="12"/>
    <x v="1"/>
  </r>
  <r>
    <x v="7"/>
    <s v="2024003217"/>
    <x v="0"/>
    <x v="905"/>
    <s v="E3198LFN"/>
    <d v="2024-12-13T00:00:00"/>
    <x v="1"/>
    <s v="3264"/>
    <x v="35"/>
    <s v="S5"/>
    <x v="3"/>
    <x v="0"/>
    <d v="2024-12-13T00:00:00"/>
    <d v="1899-12-30T06:26:50"/>
    <d v="2024-12-13T00:00:00"/>
    <d v="1899-12-30T06:25:28"/>
    <d v="2024-12-13T00:00:00"/>
    <d v="1899-12-30T07:00:42"/>
    <x v="0"/>
    <x v="0"/>
    <s v="7003116739"/>
    <s v="EXW"/>
    <d v="1899-12-30T00:36:36"/>
    <x v="707"/>
    <d v="1899-12-30T00:01:22"/>
    <s v="Granel"/>
    <s v="E001"/>
    <x v="1"/>
    <d v="1899-12-30T00:33:52"/>
    <d v="1899-12-30T00:35:14"/>
    <x v="0"/>
    <x v="9"/>
    <x v="4"/>
    <x v="1"/>
    <n v="0"/>
    <n v="0"/>
    <x v="0"/>
    <x v="1"/>
    <x v="0"/>
    <n v="0"/>
    <x v="5"/>
    <x v="1"/>
    <d v="1899-12-30T00:01:22"/>
    <d v="1899-12-30T00:01:22"/>
    <x v="0"/>
    <m/>
    <m/>
    <d v="1899-12-30T00:00:00"/>
    <d v="1899-12-30T00:33:52"/>
    <n v="6"/>
    <n v="-9.4907407406996658E-4"/>
    <n v="33.866666666668792"/>
    <x v="0"/>
    <x v="1"/>
  </r>
  <r>
    <x v="7"/>
    <s v="2024003221"/>
    <x v="0"/>
    <x v="898"/>
    <s v="E0404KCN"/>
    <d v="2024-12-13T00:00:00"/>
    <x v="1"/>
    <s v="3261"/>
    <x v="37"/>
    <s v="S6"/>
    <x v="0"/>
    <x v="0"/>
    <d v="2024-12-13T00:00:00"/>
    <d v="1899-12-30T07:25:50"/>
    <d v="2024-12-13T00:00:00"/>
    <d v="1899-12-30T07:23:39"/>
    <d v="2024-12-13T00:00:00"/>
    <d v="1899-12-30T08:13:27"/>
    <x v="0"/>
    <x v="0"/>
    <s v="7003116740"/>
    <s v="EXW"/>
    <d v="1899-12-30T00:51:59"/>
    <x v="2527"/>
    <d v="1899-12-30T00:02:11"/>
    <s v="Granel"/>
    <s v="E001"/>
    <x v="1"/>
    <d v="1899-12-30T00:47:37"/>
    <d v="1899-12-30T00:49:48"/>
    <x v="1"/>
    <x v="9"/>
    <x v="4"/>
    <x v="1"/>
    <n v="0"/>
    <n v="0"/>
    <x v="0"/>
    <x v="1"/>
    <x v="0"/>
    <n v="0"/>
    <x v="5"/>
    <x v="0"/>
    <d v="1899-12-30T00:02:11"/>
    <d v="1899-12-30T00:02:11"/>
    <x v="0"/>
    <m/>
    <m/>
    <d v="1899-12-30T00:00:00"/>
    <d v="1899-12-30T00:47:37"/>
    <n v="6"/>
    <n v="-1.5162037037000364E-3"/>
    <n v="47.616666666667179"/>
    <x v="1"/>
    <x v="0"/>
  </r>
  <r>
    <x v="7"/>
    <s v="2024003222"/>
    <x v="0"/>
    <x v="900"/>
    <s v="E2277MGP"/>
    <d v="2024-12-13T00:00:00"/>
    <x v="1"/>
    <s v="3269"/>
    <x v="36"/>
    <s v="S4"/>
    <x v="4"/>
    <x v="0"/>
    <d v="2024-12-13T00:00:00"/>
    <d v="1899-12-30T08:18:31"/>
    <d v="2024-12-13T00:00:00"/>
    <d v="1899-12-30T08:18:23"/>
    <d v="2024-12-13T00:00:00"/>
    <d v="1899-12-30T08:47:03"/>
    <x v="0"/>
    <x v="0"/>
    <s v="7003116741"/>
    <s v="EXW"/>
    <d v="1899-12-30T00:28:48"/>
    <x v="1486"/>
    <d v="1899-12-30T00:00:08"/>
    <s v="Granel"/>
    <s v="E001"/>
    <x v="1"/>
    <d v="1899-12-30T00:28:32"/>
    <d v="1899-12-30T00:28:40"/>
    <x v="2"/>
    <x v="9"/>
    <x v="4"/>
    <x v="1"/>
    <n v="0"/>
    <n v="0"/>
    <x v="0"/>
    <x v="1"/>
    <x v="0"/>
    <n v="0"/>
    <x v="5"/>
    <x v="1"/>
    <d v="1899-12-30T00:00:08"/>
    <d v="1899-12-30T00:00:08"/>
    <x v="0"/>
    <m/>
    <m/>
    <d v="1899-12-30T00:00:00"/>
    <d v="1899-12-30T00:28:32"/>
    <n v="6"/>
    <n v="-9.2592592589979539E-5"/>
    <n v="28.533333333326414"/>
    <x v="1"/>
    <x v="1"/>
  </r>
  <r>
    <x v="7"/>
    <s v="2024003225"/>
    <x v="0"/>
    <x v="909"/>
    <s v="E1688JTS"/>
    <d v="2024-12-13T00:00:00"/>
    <x v="1"/>
    <s v="3264"/>
    <x v="35"/>
    <s v="S7"/>
    <x v="18"/>
    <x v="0"/>
    <d v="2024-12-13T00:00:00"/>
    <d v="1899-12-30T09:26:13"/>
    <d v="2024-12-13T00:00:00"/>
    <d v="1899-12-30T09:23:42"/>
    <d v="2024-12-13T00:00:00"/>
    <d v="1899-12-30T09:56:11"/>
    <x v="0"/>
    <x v="0"/>
    <s v="7003116742"/>
    <s v="EXW"/>
    <d v="1899-12-30T00:35:00"/>
    <x v="2528"/>
    <d v="1899-12-30T00:02:31"/>
    <s v="Granel"/>
    <s v="E001"/>
    <x v="1"/>
    <d v="1899-12-30T00:29:58"/>
    <d v="1899-12-30T00:32:29"/>
    <x v="3"/>
    <x v="9"/>
    <x v="4"/>
    <x v="1"/>
    <n v="0"/>
    <n v="0"/>
    <x v="0"/>
    <x v="1"/>
    <x v="0"/>
    <n v="0"/>
    <x v="5"/>
    <x v="1"/>
    <d v="1899-12-30T00:02:31"/>
    <d v="1899-12-30T00:02:31"/>
    <x v="0"/>
    <m/>
    <m/>
    <d v="1899-12-30T00:00:00"/>
    <d v="1899-12-30T00:29:58"/>
    <n v="6"/>
    <n v="-1.7476851851899733E-3"/>
    <n v="29.966666666659226"/>
    <x v="2"/>
    <x v="1"/>
  </r>
  <r>
    <x v="7"/>
    <s v="2024003223"/>
    <x v="0"/>
    <x v="910"/>
    <s v="E4668JTC"/>
    <d v="2024-12-13T00:00:00"/>
    <x v="1"/>
    <s v="3283"/>
    <x v="38"/>
    <s v="PA"/>
    <x v="2"/>
    <x v="0"/>
    <d v="2024-12-13T00:00:00"/>
    <d v="1899-12-30T09:02:54"/>
    <d v="2024-12-13T00:00:00"/>
    <d v="1899-12-30T09:01:18"/>
    <d v="2024-12-13T00:00:00"/>
    <d v="1899-12-30T10:14:04"/>
    <x v="0"/>
    <x v="0"/>
    <s v="7003116743"/>
    <s v="EXW"/>
    <d v="1899-12-30T01:14:22"/>
    <x v="2529"/>
    <d v="1899-12-30T00:01:36"/>
    <s v="Ensacado"/>
    <s v="E002"/>
    <x v="1"/>
    <d v="1899-12-30T01:11:10"/>
    <d v="1899-12-30T01:12:46"/>
    <x v="3"/>
    <x v="9"/>
    <x v="4"/>
    <x v="2"/>
    <n v="0"/>
    <n v="0"/>
    <x v="0"/>
    <x v="2"/>
    <x v="0"/>
    <n v="0"/>
    <x v="5"/>
    <x v="0"/>
    <d v="1899-12-30T00:01:36"/>
    <d v="1899-12-30T00:01:36"/>
    <x v="0"/>
    <m/>
    <m/>
    <d v="1899-12-30T00:00:00"/>
    <d v="1899-12-30T01:11:10"/>
    <n v="6"/>
    <n v="-1.111111111110008E-3"/>
    <n v="71.166666666672057"/>
    <x v="3"/>
    <x v="0"/>
  </r>
  <r>
    <x v="7"/>
    <s v="2024003224"/>
    <x v="0"/>
    <x v="911"/>
    <s v="E8066MHP"/>
    <d v="2024-12-13T00:00:00"/>
    <x v="1"/>
    <s v="3283"/>
    <x v="38"/>
    <s v="PA"/>
    <x v="2"/>
    <x v="0"/>
    <d v="2024-12-13T00:00:00"/>
    <d v="1899-12-30T09:06:36"/>
    <d v="2024-12-13T00:00:00"/>
    <d v="1899-12-30T09:03:49"/>
    <d v="2024-12-13T00:00:00"/>
    <d v="1899-12-30T10:17:09"/>
    <x v="0"/>
    <x v="0"/>
    <s v="7003116744"/>
    <s v="EXW"/>
    <d v="1899-12-30T01:16:07"/>
    <x v="2530"/>
    <d v="1899-12-30T00:02:47"/>
    <s v="Ensacado"/>
    <s v="E002"/>
    <x v="1"/>
    <d v="1899-12-30T01:10:33"/>
    <d v="1899-12-30T01:13:20"/>
    <x v="3"/>
    <x v="9"/>
    <x v="4"/>
    <x v="2"/>
    <n v="0"/>
    <n v="0"/>
    <x v="0"/>
    <x v="2"/>
    <x v="0"/>
    <n v="0"/>
    <x v="5"/>
    <x v="0"/>
    <d v="1899-12-30T00:02:47"/>
    <d v="1899-12-30T00:02:47"/>
    <x v="0"/>
    <m/>
    <m/>
    <d v="1899-12-30T00:00:00"/>
    <d v="1899-12-30T01:10:33"/>
    <n v="6"/>
    <n v="-1.9328703703699879E-3"/>
    <n v="70.550000000006392"/>
    <x v="3"/>
    <x v="0"/>
  </r>
  <r>
    <x v="7"/>
    <s v="2024003226"/>
    <x v="0"/>
    <x v="900"/>
    <s v="E2277MGP"/>
    <d v="2024-12-13T00:00:00"/>
    <x v="1"/>
    <s v="3269"/>
    <x v="36"/>
    <s v="S4"/>
    <x v="4"/>
    <x v="0"/>
    <d v="2024-12-13T00:00:00"/>
    <d v="1899-12-30T10:08:17"/>
    <d v="2024-12-13T00:00:00"/>
    <d v="1899-12-30T10:07:27"/>
    <d v="2024-12-13T00:00:00"/>
    <d v="1899-12-30T10:29:28"/>
    <x v="0"/>
    <x v="0"/>
    <s v="7003116745"/>
    <s v="EXW"/>
    <d v="1899-12-30T00:22:51"/>
    <x v="2320"/>
    <d v="1899-12-30T00:00:50"/>
    <s v="Granel"/>
    <s v="E001"/>
    <x v="1"/>
    <d v="1899-12-30T00:21:11"/>
    <d v="1899-12-30T00:22:01"/>
    <x v="4"/>
    <x v="9"/>
    <x v="4"/>
    <x v="1"/>
    <n v="0"/>
    <n v="0"/>
    <x v="0"/>
    <x v="1"/>
    <x v="0"/>
    <n v="0"/>
    <x v="5"/>
    <x v="1"/>
    <d v="1899-12-30T00:00:50"/>
    <d v="1899-12-30T00:00:50"/>
    <x v="0"/>
    <m/>
    <m/>
    <d v="1899-12-30T00:00:00"/>
    <d v="1899-12-30T00:21:11"/>
    <n v="6"/>
    <n v="-5.787037037000009E-4"/>
    <n v="21.183333333335977"/>
    <x v="3"/>
    <x v="1"/>
  </r>
  <r>
    <x v="7"/>
    <s v="2024003231"/>
    <x v="0"/>
    <x v="898"/>
    <s v="E0404KCN"/>
    <d v="2024-12-13T00:00:00"/>
    <x v="1"/>
    <s v="3269"/>
    <x v="36"/>
    <s v="S4"/>
    <x v="4"/>
    <x v="0"/>
    <d v="2024-12-13T00:00:00"/>
    <d v="1899-12-30T10:27:40"/>
    <d v="2024-12-13T00:00:00"/>
    <d v="1899-12-30T10:26:57"/>
    <d v="2024-12-13T00:00:00"/>
    <d v="1899-12-30T10:49:08"/>
    <x v="0"/>
    <x v="0"/>
    <s v="7003116746"/>
    <s v="EXW"/>
    <d v="1899-12-30T00:22:54"/>
    <x v="1110"/>
    <d v="1899-12-30T00:00:43"/>
    <s v="Granel"/>
    <s v="E001"/>
    <x v="1"/>
    <d v="1899-12-30T00:21:28"/>
    <d v="1899-12-30T00:22:11"/>
    <x v="4"/>
    <x v="9"/>
    <x v="4"/>
    <x v="1"/>
    <n v="0"/>
    <n v="0"/>
    <x v="0"/>
    <x v="1"/>
    <x v="0"/>
    <n v="0"/>
    <x v="5"/>
    <x v="1"/>
    <d v="1899-12-30T00:00:43"/>
    <d v="1899-12-30T00:00:43"/>
    <x v="0"/>
    <m/>
    <m/>
    <d v="1899-12-30T00:00:00"/>
    <d v="1899-12-30T00:21:28"/>
    <n v="6"/>
    <n v="-4.9768518518999993E-4"/>
    <n v="21.466666666670367"/>
    <x v="3"/>
    <x v="1"/>
  </r>
  <r>
    <x v="7"/>
    <s v="2024003232"/>
    <x v="0"/>
    <x v="897"/>
    <s v="E0536LWW"/>
    <d v="2024-12-13T00:00:00"/>
    <x v="1"/>
    <s v="3269"/>
    <x v="36"/>
    <s v="S4"/>
    <x v="4"/>
    <x v="0"/>
    <d v="2024-12-13T00:00:00"/>
    <d v="1899-12-30T10:35:42"/>
    <d v="2024-12-13T00:00:00"/>
    <d v="1899-12-30T10:35:17"/>
    <d v="2024-12-13T00:00:00"/>
    <d v="1899-12-30T11:03:45"/>
    <x v="0"/>
    <x v="0"/>
    <s v="7003116747"/>
    <s v="EXW"/>
    <d v="1899-12-30T00:28:53"/>
    <x v="1611"/>
    <d v="1899-12-30T00:00:25"/>
    <s v="Granel"/>
    <s v="E001"/>
    <x v="1"/>
    <d v="1899-12-30T00:28:03"/>
    <d v="1899-12-30T00:28:28"/>
    <x v="4"/>
    <x v="9"/>
    <x v="4"/>
    <x v="1"/>
    <n v="0"/>
    <n v="0"/>
    <x v="0"/>
    <x v="1"/>
    <x v="0"/>
    <n v="0"/>
    <x v="5"/>
    <x v="1"/>
    <d v="1899-12-30T00:00:25"/>
    <d v="1899-12-30T00:00:25"/>
    <x v="0"/>
    <m/>
    <m/>
    <d v="1899-12-30T00:00:00"/>
    <d v="1899-12-30T00:28:03"/>
    <n v="6"/>
    <n v="-2.8935185185002821E-4"/>
    <n v="28.050000000004783"/>
    <x v="4"/>
    <x v="1"/>
  </r>
  <r>
    <x v="7"/>
    <s v="2024003230"/>
    <x v="0"/>
    <x v="907"/>
    <s v="E5839MPP"/>
    <d v="2024-12-13T00:00:00"/>
    <x v="1"/>
    <s v="3283"/>
    <x v="38"/>
    <s v="PA"/>
    <x v="2"/>
    <x v="0"/>
    <d v="2024-12-13T00:00:00"/>
    <d v="1899-12-30T10:26:55"/>
    <d v="2024-12-13T00:00:00"/>
    <d v="1899-12-30T10:27:49"/>
    <d v="2024-12-13T00:00:00"/>
    <d v="1899-12-30T11:13:11"/>
    <x v="0"/>
    <x v="0"/>
    <s v="7003116748"/>
    <s v="EXW"/>
    <d v="1899-12-30T00:46:16"/>
    <x v="2531"/>
    <d v="1899-12-30T00:00:54"/>
    <s v="Ensacado"/>
    <s v="E002"/>
    <x v="1"/>
    <d v="1899-12-30T00:46:16"/>
    <d v="1899-12-30T00:45:22"/>
    <x v="4"/>
    <x v="9"/>
    <x v="4"/>
    <x v="2"/>
    <n v="0"/>
    <n v="0"/>
    <x v="0"/>
    <x v="2"/>
    <x v="0"/>
    <n v="0"/>
    <x v="5"/>
    <x v="0"/>
    <d v="1899-12-30T00:00:54"/>
    <d v="1899-12-30T00:00:54"/>
    <x v="0"/>
    <m/>
    <m/>
    <d v="1899-12-30T00:00:00"/>
    <d v="1899-12-30T00:46:16"/>
    <n v="6"/>
    <d v="1899-12-30T00:00:54"/>
    <n v="46.266666666667213"/>
    <x v="4"/>
    <x v="0"/>
  </r>
  <r>
    <x v="7"/>
    <s v="2024003233"/>
    <x v="0"/>
    <x v="905"/>
    <s v="E3198LFN"/>
    <d v="2024-12-13T00:00:00"/>
    <x v="1"/>
    <s v="3269"/>
    <x v="36"/>
    <s v="S4"/>
    <x v="4"/>
    <x v="0"/>
    <d v="2024-12-13T00:00:00"/>
    <d v="1899-12-30T10:41:13"/>
    <d v="2024-12-13T00:00:00"/>
    <d v="1899-12-30T10:39:59"/>
    <d v="2024-12-13T00:00:00"/>
    <d v="1899-12-30T11:17:33"/>
    <x v="0"/>
    <x v="0"/>
    <s v="7003116749"/>
    <s v="EXW"/>
    <d v="1899-12-30T00:38:48"/>
    <x v="1142"/>
    <d v="1899-12-30T00:01:14"/>
    <s v="Granel"/>
    <s v="E001"/>
    <x v="1"/>
    <d v="1899-12-30T00:36:20"/>
    <d v="1899-12-30T00:37:34"/>
    <x v="4"/>
    <x v="9"/>
    <x v="4"/>
    <x v="1"/>
    <n v="0"/>
    <n v="0"/>
    <x v="0"/>
    <x v="1"/>
    <x v="0"/>
    <n v="0"/>
    <x v="5"/>
    <x v="1"/>
    <d v="1899-12-30T00:01:14"/>
    <d v="1899-12-30T00:01:14"/>
    <x v="0"/>
    <m/>
    <m/>
    <d v="1899-12-30T00:00:00"/>
    <d v="1899-12-30T00:36:20"/>
    <n v="6"/>
    <n v="-8.5648148147998704E-4"/>
    <n v="36.333333333331232"/>
    <x v="4"/>
    <x v="1"/>
  </r>
  <r>
    <x v="7"/>
    <s v="2024003234"/>
    <x v="0"/>
    <x v="900"/>
    <s v="E2277MGP"/>
    <d v="2024-12-13T00:00:00"/>
    <x v="1"/>
    <s v="3269"/>
    <x v="36"/>
    <s v="S4"/>
    <x v="4"/>
    <x v="0"/>
    <d v="2024-12-13T00:00:00"/>
    <d v="1899-12-30T12:13:47"/>
    <d v="2024-12-13T00:00:00"/>
    <d v="1899-12-30T12:13:39"/>
    <d v="2024-12-13T00:00:00"/>
    <d v="1899-12-30T12:55:05"/>
    <x v="0"/>
    <x v="0"/>
    <s v="7003116750"/>
    <s v="EXW"/>
    <d v="1899-12-30T00:41:34"/>
    <x v="2532"/>
    <d v="1899-12-30T00:00:08"/>
    <s v="Granel"/>
    <s v="E001"/>
    <x v="1"/>
    <d v="1899-12-30T00:41:18"/>
    <d v="1899-12-30T00:41:26"/>
    <x v="6"/>
    <x v="9"/>
    <x v="4"/>
    <x v="1"/>
    <n v="0"/>
    <n v="0"/>
    <x v="0"/>
    <x v="1"/>
    <x v="0"/>
    <n v="0"/>
    <x v="5"/>
    <x v="1"/>
    <d v="1899-12-30T00:00:08"/>
    <d v="1899-12-30T00:00:08"/>
    <x v="0"/>
    <m/>
    <m/>
    <d v="1899-12-30T00:00:00"/>
    <d v="1899-12-30T00:41:18"/>
    <n v="6"/>
    <n v="-9.2592592589979539E-5"/>
    <n v="41.299999999991904"/>
    <x v="5"/>
    <x v="1"/>
  </r>
  <r>
    <x v="7"/>
    <s v="2024003235"/>
    <x v="0"/>
    <x v="898"/>
    <s v="E0404KCN"/>
    <d v="2024-12-13T00:00:00"/>
    <x v="1"/>
    <s v="3269"/>
    <x v="36"/>
    <s v="S4"/>
    <x v="4"/>
    <x v="0"/>
    <d v="2024-12-13T00:00:00"/>
    <d v="1899-12-30T12:33:11"/>
    <d v="2024-12-13T00:00:00"/>
    <d v="1899-12-30T12:31:41"/>
    <d v="2024-12-13T00:00:00"/>
    <d v="1899-12-30T13:11:48"/>
    <x v="0"/>
    <x v="0"/>
    <s v="7003116751"/>
    <s v="EXW"/>
    <d v="1899-12-30T00:41:37"/>
    <x v="378"/>
    <d v="1899-12-30T00:01:30"/>
    <s v="Granel"/>
    <s v="E001"/>
    <x v="1"/>
    <d v="1899-12-30T00:38:37"/>
    <d v="1899-12-30T00:40:07"/>
    <x v="6"/>
    <x v="9"/>
    <x v="4"/>
    <x v="1"/>
    <n v="0"/>
    <n v="0"/>
    <x v="0"/>
    <x v="1"/>
    <x v="0"/>
    <n v="0"/>
    <x v="5"/>
    <x v="1"/>
    <d v="1899-12-30T00:01:30"/>
    <d v="1899-12-30T00:01:30"/>
    <x v="0"/>
    <m/>
    <m/>
    <d v="1899-12-30T00:00:00"/>
    <d v="1899-12-30T00:38:37"/>
    <n v="6"/>
    <n v="-1.0416666666700491E-3"/>
    <n v="38.616666666667214"/>
    <x v="13"/>
    <x v="1"/>
  </r>
  <r>
    <x v="7"/>
    <s v="2024003236"/>
    <x v="0"/>
    <x v="905"/>
    <s v="E3198LFN"/>
    <d v="2024-12-13T00:00:00"/>
    <x v="1"/>
    <s v="3264"/>
    <x v="35"/>
    <s v="S5"/>
    <x v="3"/>
    <x v="0"/>
    <d v="2024-12-13T00:00:00"/>
    <d v="1899-12-30T13:22:08"/>
    <d v="2024-12-13T00:00:00"/>
    <d v="1899-12-30T13:20:57"/>
    <d v="2024-12-13T00:00:00"/>
    <d v="1899-12-30T13:45:31"/>
    <x v="0"/>
    <x v="0"/>
    <s v="7003116752"/>
    <s v="EXW"/>
    <d v="1899-12-30T00:25:45"/>
    <x v="2533"/>
    <d v="1899-12-30T00:01:11"/>
    <s v="Granel"/>
    <s v="E001"/>
    <x v="1"/>
    <d v="1899-12-30T00:23:23"/>
    <d v="1899-12-30T00:24:34"/>
    <x v="9"/>
    <x v="9"/>
    <x v="4"/>
    <x v="1"/>
    <n v="0"/>
    <n v="0"/>
    <x v="0"/>
    <x v="1"/>
    <x v="0"/>
    <n v="0"/>
    <x v="5"/>
    <x v="1"/>
    <d v="1899-12-30T00:01:11"/>
    <d v="1899-12-30T00:01:11"/>
    <x v="0"/>
    <m/>
    <m/>
    <d v="1899-12-30T00:00:00"/>
    <d v="1899-12-30T00:23:23"/>
    <n v="6"/>
    <n v="-8.2175925925997984E-4"/>
    <n v="23.383333333324732"/>
    <x v="13"/>
    <x v="1"/>
  </r>
  <r>
    <x v="7"/>
    <s v="2024003237"/>
    <x v="0"/>
    <x v="897"/>
    <s v="E0536LWW"/>
    <d v="2024-12-13T00:00:00"/>
    <x v="1"/>
    <s v="3269"/>
    <x v="36"/>
    <s v="S4"/>
    <x v="4"/>
    <x v="0"/>
    <d v="2024-12-13T00:00:00"/>
    <d v="1899-12-30T13:30:44"/>
    <d v="2024-12-13T00:00:00"/>
    <d v="1899-12-30T13:29:30"/>
    <d v="2024-12-13T00:00:00"/>
    <d v="1899-12-30T13:50:55"/>
    <x v="0"/>
    <x v="0"/>
    <s v="7003116753"/>
    <s v="EXW"/>
    <d v="1899-12-30T00:22:39"/>
    <x v="1632"/>
    <d v="1899-12-30T00:01:14"/>
    <s v="Granel"/>
    <s v="E001"/>
    <x v="1"/>
    <d v="1899-12-30T00:20:11"/>
    <d v="1899-12-30T00:21:25"/>
    <x v="9"/>
    <x v="9"/>
    <x v="4"/>
    <x v="1"/>
    <n v="0"/>
    <n v="0"/>
    <x v="0"/>
    <x v="1"/>
    <x v="0"/>
    <n v="0"/>
    <x v="5"/>
    <x v="1"/>
    <d v="1899-12-30T00:01:14"/>
    <d v="1899-12-30T00:01:14"/>
    <x v="0"/>
    <m/>
    <m/>
    <d v="1899-12-30T00:00:00"/>
    <d v="1899-12-30T00:20:11"/>
    <n v="6"/>
    <n v="-8.5648148147998704E-4"/>
    <n v="20.183333333327909"/>
    <x v="13"/>
    <x v="1"/>
  </r>
  <r>
    <x v="7"/>
    <s v="2024003238"/>
    <x v="0"/>
    <x v="900"/>
    <s v="E2277MGP"/>
    <d v="2024-12-13T00:00:00"/>
    <x v="1"/>
    <s v="3269"/>
    <x v="36"/>
    <s v="S4"/>
    <x v="4"/>
    <x v="0"/>
    <d v="2024-12-13T00:00:00"/>
    <d v="1899-12-30T15:10:14"/>
    <d v="2024-12-13T00:00:00"/>
    <d v="1899-12-30T15:08:22"/>
    <d v="2024-12-13T00:00:00"/>
    <d v="1899-12-30T15:34:55"/>
    <x v="0"/>
    <x v="0"/>
    <s v="7003116754"/>
    <s v="EXW"/>
    <d v="1899-12-30T00:28:25"/>
    <x v="1049"/>
    <d v="1899-12-30T00:01:52"/>
    <s v="Granel"/>
    <s v="E001"/>
    <x v="1"/>
    <d v="1899-12-30T00:24:41"/>
    <d v="1899-12-30T00:26:33"/>
    <x v="14"/>
    <x v="9"/>
    <x v="4"/>
    <x v="1"/>
    <n v="0"/>
    <n v="0"/>
    <x v="0"/>
    <x v="1"/>
    <x v="0"/>
    <n v="0"/>
    <x v="5"/>
    <x v="1"/>
    <d v="1899-12-30T00:01:52"/>
    <d v="1899-12-30T00:01:52"/>
    <x v="0"/>
    <m/>
    <m/>
    <d v="1899-12-30T00:00:00"/>
    <d v="1899-12-30T00:24:41"/>
    <n v="6"/>
    <n v="-1.2962962962899116E-3"/>
    <n v="24.683333333342521"/>
    <x v="6"/>
    <x v="1"/>
  </r>
  <r>
    <x v="7"/>
    <s v="2024003240"/>
    <x v="0"/>
    <x v="895"/>
    <s v="E9297MPF"/>
    <d v="2024-12-16T00:00:00"/>
    <x v="1"/>
    <s v="3264"/>
    <x v="35"/>
    <s v="S5"/>
    <x v="3"/>
    <x v="0"/>
    <d v="2024-12-16T00:00:00"/>
    <d v="1899-12-30T06:15:17"/>
    <d v="2024-12-16T00:00:00"/>
    <d v="1899-12-30T06:12:35"/>
    <d v="2024-12-16T00:00:00"/>
    <d v="1899-12-30T06:39:08"/>
    <x v="0"/>
    <x v="0"/>
    <s v="7003116755"/>
    <s v="EXW"/>
    <d v="1899-12-30T00:29:15"/>
    <x v="1049"/>
    <d v="1899-12-30T00:02:42"/>
    <s v="Granel"/>
    <s v="E001"/>
    <x v="1"/>
    <d v="1899-12-30T00:23:51"/>
    <d v="1899-12-30T00:26:33"/>
    <x v="0"/>
    <x v="11"/>
    <x v="5"/>
    <x v="1"/>
    <n v="0"/>
    <n v="0"/>
    <x v="0"/>
    <x v="1"/>
    <x v="0"/>
    <n v="0"/>
    <x v="5"/>
    <x v="1"/>
    <d v="1899-12-30T00:02:42"/>
    <d v="1899-12-30T00:02:42"/>
    <x v="0"/>
    <m/>
    <m/>
    <d v="1899-12-30T00:00:00"/>
    <d v="1899-12-30T00:23:51"/>
    <n v="2"/>
    <n v="-1.8750000000000155E-3"/>
    <n v="23.849999999999969"/>
    <x v="12"/>
    <x v="1"/>
  </r>
  <r>
    <x v="7"/>
    <s v="2024003241"/>
    <x v="0"/>
    <x v="897"/>
    <s v="E0536LWW"/>
    <d v="2024-12-16T00:00:00"/>
    <x v="1"/>
    <s v="3269"/>
    <x v="36"/>
    <s v="S4"/>
    <x v="4"/>
    <x v="0"/>
    <d v="2024-12-16T00:00:00"/>
    <d v="1899-12-30T06:39:41"/>
    <d v="2024-12-16T00:00:00"/>
    <d v="1899-12-30T06:38:23"/>
    <d v="2024-12-16T00:00:00"/>
    <d v="1899-12-30T07:00:46"/>
    <x v="0"/>
    <x v="0"/>
    <s v="7003116756"/>
    <s v="EXW"/>
    <d v="1899-12-30T00:23:41"/>
    <x v="2534"/>
    <d v="1899-12-30T00:01:18"/>
    <s v="Granel"/>
    <s v="E001"/>
    <x v="1"/>
    <d v="1899-12-30T00:21:05"/>
    <d v="1899-12-30T00:22:23"/>
    <x v="0"/>
    <x v="11"/>
    <x v="5"/>
    <x v="1"/>
    <n v="0"/>
    <n v="0"/>
    <x v="0"/>
    <x v="1"/>
    <x v="0"/>
    <n v="0"/>
    <x v="5"/>
    <x v="1"/>
    <d v="1899-12-30T00:01:18"/>
    <d v="1899-12-30T00:01:18"/>
    <x v="0"/>
    <m/>
    <m/>
    <d v="1899-12-30T00:00:00"/>
    <d v="1899-12-30T00:21:05"/>
    <n v="2"/>
    <n v="-9.0277777777997281E-4"/>
    <n v="21.083333333327968"/>
    <x v="0"/>
    <x v="1"/>
  </r>
  <r>
    <x v="7"/>
    <s v="2024003242"/>
    <x v="0"/>
    <x v="898"/>
    <s v="E0404KCN"/>
    <d v="2024-12-16T00:00:00"/>
    <x v="1"/>
    <s v="3269"/>
    <x v="36"/>
    <s v="S4"/>
    <x v="4"/>
    <x v="0"/>
    <d v="2024-12-16T00:00:00"/>
    <d v="1899-12-30T06:59:27"/>
    <d v="2024-12-16T00:00:00"/>
    <d v="1899-12-30T07:04:53"/>
    <d v="2024-12-16T00:00:00"/>
    <d v="1899-12-30T07:28:47"/>
    <x v="0"/>
    <x v="0"/>
    <s v="7003116757"/>
    <s v="EXW"/>
    <d v="1899-12-30T00:29:20"/>
    <x v="1234"/>
    <d v="1899-12-30T00:05:26"/>
    <s v="Granel"/>
    <s v="E001"/>
    <x v="1"/>
    <d v="1899-12-30T00:29:20"/>
    <d v="1899-12-30T00:23:54"/>
    <x v="0"/>
    <x v="11"/>
    <x v="5"/>
    <x v="1"/>
    <n v="0"/>
    <n v="0"/>
    <x v="0"/>
    <x v="1"/>
    <x v="0"/>
    <n v="0"/>
    <x v="5"/>
    <x v="1"/>
    <d v="1899-12-30T00:05:26"/>
    <d v="1899-12-30T00:05:26"/>
    <x v="0"/>
    <m/>
    <m/>
    <d v="1899-12-30T00:00:00"/>
    <d v="1899-12-30T00:29:20"/>
    <n v="2"/>
    <d v="1899-12-30T00:05:26"/>
    <n v="29.333333333332774"/>
    <x v="0"/>
    <x v="1"/>
  </r>
  <r>
    <x v="7"/>
    <s v="2024003243"/>
    <x v="0"/>
    <x v="900"/>
    <s v="E2277MGP"/>
    <d v="2024-12-16T00:00:00"/>
    <x v="1"/>
    <s v="3269"/>
    <x v="36"/>
    <s v="S4"/>
    <x v="4"/>
    <x v="0"/>
    <d v="2024-12-16T00:00:00"/>
    <d v="1899-12-30T08:08:29"/>
    <d v="2024-12-16T00:00:00"/>
    <d v="1899-12-30T08:07:29"/>
    <d v="2024-12-16T00:00:00"/>
    <d v="1899-12-30T08:31:13"/>
    <x v="0"/>
    <x v="0"/>
    <s v="7003116758"/>
    <s v="EXW"/>
    <d v="1899-12-30T00:24:44"/>
    <x v="2535"/>
    <d v="1899-12-30T00:01:00"/>
    <s v="Granel"/>
    <s v="E001"/>
    <x v="1"/>
    <d v="1899-12-30T00:22:44"/>
    <d v="1899-12-30T00:23:44"/>
    <x v="2"/>
    <x v="11"/>
    <x v="5"/>
    <x v="1"/>
    <n v="0"/>
    <n v="0"/>
    <x v="0"/>
    <x v="1"/>
    <x v="0"/>
    <n v="0"/>
    <x v="5"/>
    <x v="1"/>
    <d v="1899-12-30T00:01:00"/>
    <d v="1899-12-30T00:01:00"/>
    <x v="0"/>
    <m/>
    <m/>
    <d v="1899-12-30T00:00:00"/>
    <d v="1899-12-30T00:22:44"/>
    <n v="2"/>
    <n v="-6.9444444444999309E-4"/>
    <n v="22.733333333323269"/>
    <x v="1"/>
    <x v="1"/>
  </r>
  <r>
    <x v="7"/>
    <s v="2024003244"/>
    <x v="0"/>
    <x v="895"/>
    <s v="E9297MPF"/>
    <d v="2024-12-16T00:00:00"/>
    <x v="1"/>
    <s v="3264"/>
    <x v="35"/>
    <s v="S5"/>
    <x v="3"/>
    <x v="0"/>
    <d v="2024-12-16T00:00:00"/>
    <d v="1899-12-30T10:03:35"/>
    <d v="2024-12-16T00:00:00"/>
    <d v="1899-12-30T10:02:02"/>
    <d v="2024-12-16T00:00:00"/>
    <d v="1899-12-30T10:26:29"/>
    <x v="0"/>
    <x v="0"/>
    <s v="7003116759"/>
    <s v="EXW"/>
    <d v="1899-12-30T00:26:00"/>
    <x v="2536"/>
    <d v="1899-12-30T00:01:33"/>
    <s v="Granel"/>
    <s v="E001"/>
    <x v="1"/>
    <d v="1899-12-30T00:22:54"/>
    <d v="1899-12-30T00:24:27"/>
    <x v="4"/>
    <x v="11"/>
    <x v="5"/>
    <x v="1"/>
    <n v="0"/>
    <n v="0"/>
    <x v="0"/>
    <x v="1"/>
    <x v="0"/>
    <n v="0"/>
    <x v="5"/>
    <x v="1"/>
    <d v="1899-12-30T00:01:33"/>
    <d v="1899-12-30T00:01:33"/>
    <x v="0"/>
    <m/>
    <m/>
    <d v="1899-12-30T00:00:00"/>
    <d v="1899-12-30T00:22:54"/>
    <n v="2"/>
    <n v="-1.0763888888900008E-3"/>
    <n v="22.90000000000326"/>
    <x v="3"/>
    <x v="1"/>
  </r>
  <r>
    <x v="7"/>
    <s v="2024003245"/>
    <x v="0"/>
    <x v="897"/>
    <s v="E0536LWW"/>
    <d v="2024-12-16T00:00:00"/>
    <x v="1"/>
    <s v="3269"/>
    <x v="36"/>
    <s v="S4"/>
    <x v="4"/>
    <x v="0"/>
    <d v="2024-12-16T00:00:00"/>
    <d v="1899-12-30T10:25:11"/>
    <d v="2024-12-16T00:00:00"/>
    <d v="1899-12-30T10:24:01"/>
    <d v="2024-12-16T00:00:00"/>
    <d v="1899-12-30T10:45:29"/>
    <x v="0"/>
    <x v="0"/>
    <s v="7003116760"/>
    <s v="EXW"/>
    <d v="1899-12-30T00:22:38"/>
    <x v="1994"/>
    <d v="1899-12-30T00:01:10"/>
    <s v="Granel"/>
    <s v="E001"/>
    <x v="1"/>
    <d v="1899-12-30T00:20:18"/>
    <d v="1899-12-30T00:21:28"/>
    <x v="4"/>
    <x v="11"/>
    <x v="5"/>
    <x v="1"/>
    <n v="0"/>
    <n v="0"/>
    <x v="0"/>
    <x v="1"/>
    <x v="0"/>
    <n v="0"/>
    <x v="5"/>
    <x v="1"/>
    <d v="1899-12-30T00:01:10"/>
    <d v="1899-12-30T00:01:10"/>
    <x v="0"/>
    <m/>
    <m/>
    <d v="1899-12-30T00:00:00"/>
    <d v="1899-12-30T00:20:18"/>
    <n v="2"/>
    <n v="-8.1018518518000127E-4"/>
    <n v="20.299999999996778"/>
    <x v="3"/>
    <x v="1"/>
  </r>
  <r>
    <x v="7"/>
    <s v="2024003247"/>
    <x v="0"/>
    <x v="912"/>
    <s v="E8041LTJ"/>
    <d v="2024-12-16T00:00:00"/>
    <x v="1"/>
    <s v="3283"/>
    <x v="38"/>
    <s v="PA"/>
    <x v="2"/>
    <x v="0"/>
    <d v="2024-12-16T00:00:00"/>
    <d v="1899-12-30T12:09:47"/>
    <d v="2024-12-16T00:00:00"/>
    <d v="1899-12-30T12:05:58"/>
    <d v="2024-12-16T00:00:00"/>
    <d v="1899-12-30T12:51:47"/>
    <x v="0"/>
    <x v="0"/>
    <s v="7003116761"/>
    <s v="EXW"/>
    <d v="1899-12-30T00:49:38"/>
    <x v="1928"/>
    <d v="1899-12-30T00:03:49"/>
    <s v="Ensacado"/>
    <s v="E002"/>
    <x v="1"/>
    <d v="1899-12-30T00:42:00"/>
    <d v="1899-12-30T00:45:49"/>
    <x v="6"/>
    <x v="11"/>
    <x v="5"/>
    <x v="2"/>
    <n v="0"/>
    <n v="0"/>
    <x v="0"/>
    <x v="2"/>
    <x v="0"/>
    <n v="0"/>
    <x v="5"/>
    <x v="1"/>
    <d v="1899-12-30T00:03:49"/>
    <d v="1899-12-30T00:03:49"/>
    <x v="0"/>
    <m/>
    <m/>
    <d v="1899-12-30T00:00:00"/>
    <d v="1899-12-30T00:42:00"/>
    <n v="2"/>
    <n v="-2.6504629629600096E-3"/>
    <n v="42.000000000004803"/>
    <x v="5"/>
    <x v="1"/>
  </r>
  <r>
    <x v="7"/>
    <s v="2024003248"/>
    <x v="0"/>
    <x v="901"/>
    <s v="E0501JLW"/>
    <d v="2024-12-16T00:00:00"/>
    <x v="1"/>
    <s v="3283"/>
    <x v="38"/>
    <s v="PA"/>
    <x v="2"/>
    <x v="0"/>
    <d v="2024-12-16T00:00:00"/>
    <d v="1899-12-30T12:52:56"/>
    <d v="2024-12-16T00:00:00"/>
    <d v="1899-12-30T12:51:02"/>
    <d v="2024-12-16T00:00:00"/>
    <d v="1899-12-30T13:31:50"/>
    <x v="0"/>
    <x v="0"/>
    <s v="7003116762"/>
    <s v="EXW"/>
    <d v="1899-12-30T00:42:42"/>
    <x v="2537"/>
    <d v="1899-12-30T00:01:54"/>
    <s v="Ensacado"/>
    <s v="E002"/>
    <x v="1"/>
    <d v="1899-12-30T00:38:54"/>
    <d v="1899-12-30T00:40:48"/>
    <x v="6"/>
    <x v="11"/>
    <x v="5"/>
    <x v="2"/>
    <n v="0"/>
    <n v="0"/>
    <x v="0"/>
    <x v="2"/>
    <x v="0"/>
    <n v="0"/>
    <x v="5"/>
    <x v="1"/>
    <d v="1899-12-30T00:01:54"/>
    <d v="1899-12-30T00:01:54"/>
    <x v="0"/>
    <m/>
    <m/>
    <d v="1899-12-30T00:00:00"/>
    <d v="1899-12-30T00:38:54"/>
    <n v="2"/>
    <n v="-1.3194444444500908E-3"/>
    <n v="38.900000000001604"/>
    <x v="13"/>
    <x v="1"/>
  </r>
  <r>
    <x v="7"/>
    <s v="2024003249"/>
    <x v="0"/>
    <x v="913"/>
    <s v="E0074BVR"/>
    <d v="2024-12-16T00:00:00"/>
    <x v="1"/>
    <s v="3283"/>
    <x v="38"/>
    <s v="PA"/>
    <x v="2"/>
    <x v="0"/>
    <d v="2024-12-16T00:00:00"/>
    <d v="1899-12-30T15:39:35"/>
    <d v="2024-12-16T00:00:00"/>
    <d v="1899-12-30T15:36:51"/>
    <d v="2024-12-16T00:00:00"/>
    <d v="1899-12-30T15:58:31"/>
    <x v="0"/>
    <x v="0"/>
    <s v="7003116763"/>
    <s v="EXW"/>
    <d v="1899-12-30T00:24:24"/>
    <x v="2012"/>
    <d v="1899-12-30T00:02:44"/>
    <s v="Ensacado"/>
    <s v="E002"/>
    <x v="1"/>
    <d v="1899-12-30T00:18:56"/>
    <d v="1899-12-30T00:21:40"/>
    <x v="14"/>
    <x v="11"/>
    <x v="5"/>
    <x v="2"/>
    <n v="0"/>
    <n v="0"/>
    <x v="0"/>
    <x v="2"/>
    <x v="0"/>
    <n v="0"/>
    <x v="5"/>
    <x v="1"/>
    <d v="1899-12-30T00:02:44"/>
    <d v="1899-12-30T00:02:44"/>
    <x v="0"/>
    <m/>
    <m/>
    <d v="1899-12-30T00:00:00"/>
    <d v="1899-12-30T00:18:56"/>
    <n v="2"/>
    <n v="-1.8981481481500362E-3"/>
    <n v="18.933333333321478"/>
    <x v="6"/>
    <x v="1"/>
  </r>
  <r>
    <x v="7"/>
    <s v="2024003250"/>
    <x v="0"/>
    <x v="897"/>
    <s v="E0536LWW"/>
    <d v="2024-12-16T00:00:00"/>
    <x v="1"/>
    <s v="3269"/>
    <x v="36"/>
    <s v="S4"/>
    <x v="4"/>
    <x v="0"/>
    <d v="2024-12-16T00:00:00"/>
    <d v="1899-12-30T15:43:31"/>
    <d v="2024-12-16T00:00:00"/>
    <d v="1899-12-30T15:42:13"/>
    <d v="2024-12-16T00:00:00"/>
    <d v="1899-12-30T16:03:24"/>
    <x v="0"/>
    <x v="0"/>
    <s v="7003116764"/>
    <s v="EXW"/>
    <d v="1899-12-30T00:22:29"/>
    <x v="393"/>
    <d v="1899-12-30T00:01:18"/>
    <s v="Granel"/>
    <s v="E001"/>
    <x v="1"/>
    <d v="1899-12-30T00:19:53"/>
    <d v="1899-12-30T00:21:11"/>
    <x v="14"/>
    <x v="11"/>
    <x v="5"/>
    <x v="1"/>
    <n v="0"/>
    <n v="0"/>
    <x v="0"/>
    <x v="1"/>
    <x v="0"/>
    <n v="0"/>
    <x v="5"/>
    <x v="1"/>
    <d v="1899-12-30T00:01:18"/>
    <d v="1899-12-30T00:01:18"/>
    <x v="0"/>
    <m/>
    <m/>
    <d v="1899-12-30T00:00:00"/>
    <d v="1899-12-30T00:19:53"/>
    <n v="2"/>
    <n v="-9.0277777778002832E-4"/>
    <n v="19.883333333332818"/>
    <x v="9"/>
    <x v="1"/>
  </r>
  <r>
    <x v="7"/>
    <s v="2024003251"/>
    <x v="0"/>
    <x v="914"/>
    <s v="E9670LPH"/>
    <d v="2024-12-16T00:00:00"/>
    <x v="1"/>
    <s v="3283"/>
    <x v="38"/>
    <s v="PA"/>
    <x v="2"/>
    <x v="0"/>
    <d v="2024-12-16T00:00:00"/>
    <d v="1899-12-30T16:27:58"/>
    <d v="2024-12-16T00:00:00"/>
    <d v="1899-12-30T16:25:34"/>
    <d v="2024-12-16T00:00:00"/>
    <d v="1899-12-30T16:41:42"/>
    <x v="185"/>
    <x v="26"/>
    <s v="7003116765"/>
    <s v="EXW"/>
    <d v="1899-12-30T00:18:32"/>
    <x v="2538"/>
    <d v="1899-12-30T00:02:24"/>
    <s v="Ensacado"/>
    <s v="E002"/>
    <x v="1"/>
    <d v="1899-12-30T00:13:44"/>
    <d v="1899-12-30T00:16:08"/>
    <x v="10"/>
    <x v="11"/>
    <x v="5"/>
    <x v="2"/>
    <n v="0"/>
    <n v="0"/>
    <x v="0"/>
    <x v="2"/>
    <x v="0"/>
    <n v="0"/>
    <x v="5"/>
    <x v="1"/>
    <d v="1899-12-30T00:02:24"/>
    <d v="1899-12-30T00:02:24"/>
    <x v="0"/>
    <m/>
    <m/>
    <d v="1899-12-30T00:00:00"/>
    <d v="1899-12-30T00:13:44"/>
    <n v="2"/>
    <n v="-1.6666666666600438E-3"/>
    <n v="13.733333333337612"/>
    <x v="9"/>
    <x v="1"/>
  </r>
  <r>
    <x v="7"/>
    <s v="2024003252"/>
    <x v="0"/>
    <x v="898"/>
    <s v="E0404KCN"/>
    <d v="2024-12-17T00:00:00"/>
    <x v="1"/>
    <s v="3269"/>
    <x v="36"/>
    <s v="S4"/>
    <x v="4"/>
    <x v="0"/>
    <d v="2024-12-17T00:00:00"/>
    <d v="1899-12-30T07:26:27"/>
    <d v="2024-12-17T00:00:00"/>
    <d v="1899-12-30T07:25:30"/>
    <d v="2024-12-17T00:00:00"/>
    <d v="1899-12-30T07:52:06"/>
    <x v="0"/>
    <x v="0"/>
    <s v="7003116766"/>
    <s v="EXW"/>
    <d v="1899-12-30T00:27:33"/>
    <x v="1304"/>
    <d v="1899-12-30T00:00:57"/>
    <s v="Granel"/>
    <s v="E001"/>
    <x v="1"/>
    <d v="1899-12-30T00:25:39"/>
    <d v="1899-12-30T00:26:36"/>
    <x v="1"/>
    <x v="12"/>
    <x v="5"/>
    <x v="1"/>
    <n v="0"/>
    <n v="0"/>
    <x v="0"/>
    <x v="1"/>
    <x v="0"/>
    <n v="0"/>
    <x v="5"/>
    <x v="1"/>
    <d v="1899-12-30T00:00:57"/>
    <d v="1899-12-30T00:00:57"/>
    <x v="0"/>
    <m/>
    <m/>
    <d v="1899-12-30T00:00:00"/>
    <d v="1899-12-30T00:25:39"/>
    <n v="3"/>
    <n v="-6.5972222221999388E-4"/>
    <n v="25.650000000000013"/>
    <x v="0"/>
    <x v="1"/>
  </r>
  <r>
    <x v="7"/>
    <s v="2024003253"/>
    <x v="0"/>
    <x v="897"/>
    <s v="E0536LWW"/>
    <d v="2024-12-17T00:00:00"/>
    <x v="1"/>
    <s v="3269"/>
    <x v="36"/>
    <s v="S4"/>
    <x v="4"/>
    <x v="0"/>
    <d v="2024-12-17T00:00:00"/>
    <d v="1899-12-30T07:38:24"/>
    <d v="2024-12-17T00:00:00"/>
    <d v="1899-12-30T07:37:33"/>
    <d v="2024-12-17T00:00:00"/>
    <d v="1899-12-30T08:09:56"/>
    <x v="0"/>
    <x v="0"/>
    <s v="7003116767"/>
    <s v="EXW"/>
    <d v="1899-12-30T00:33:14"/>
    <x v="2539"/>
    <d v="1899-12-30T00:00:51"/>
    <s v="Granel"/>
    <s v="E001"/>
    <x v="1"/>
    <d v="1899-12-30T00:31:32"/>
    <d v="1899-12-30T00:32:23"/>
    <x v="1"/>
    <x v="12"/>
    <x v="5"/>
    <x v="1"/>
    <n v="0"/>
    <n v="0"/>
    <x v="0"/>
    <x v="1"/>
    <x v="0"/>
    <n v="0"/>
    <x v="5"/>
    <x v="1"/>
    <d v="1899-12-30T00:00:51"/>
    <d v="1899-12-30T00:00:51"/>
    <x v="0"/>
    <m/>
    <m/>
    <d v="1899-12-30T00:00:00"/>
    <d v="1899-12-30T00:31:32"/>
    <n v="3"/>
    <n v="-5.9027777777004298E-4"/>
    <n v="31.533333333335996"/>
    <x v="1"/>
    <x v="1"/>
  </r>
  <r>
    <x v="7"/>
    <s v="2024003254"/>
    <x v="0"/>
    <x v="900"/>
    <s v="E2277MGP"/>
    <d v="2024-12-17T00:00:00"/>
    <x v="1"/>
    <s v="3269"/>
    <x v="36"/>
    <s v="S4"/>
    <x v="4"/>
    <x v="0"/>
    <d v="2024-12-17T00:00:00"/>
    <d v="1899-12-30T08:08:45"/>
    <d v="2024-12-17T00:00:00"/>
    <d v="1899-12-30T08:07:09"/>
    <d v="2024-12-17T00:00:00"/>
    <d v="1899-12-30T08:31:40"/>
    <x v="0"/>
    <x v="0"/>
    <s v="7003116768"/>
    <s v="EXW"/>
    <d v="1899-12-30T00:26:07"/>
    <x v="601"/>
    <d v="1899-12-30T00:01:36"/>
    <s v="Granel"/>
    <s v="E001"/>
    <x v="1"/>
    <d v="1899-12-30T00:22:55"/>
    <d v="1899-12-30T00:24:31"/>
    <x v="2"/>
    <x v="12"/>
    <x v="5"/>
    <x v="1"/>
    <n v="0"/>
    <n v="0"/>
    <x v="0"/>
    <x v="1"/>
    <x v="0"/>
    <n v="0"/>
    <x v="5"/>
    <x v="1"/>
    <d v="1899-12-30T00:01:36"/>
    <d v="1899-12-30T00:01:36"/>
    <x v="0"/>
    <m/>
    <m/>
    <d v="1899-12-30T00:00:00"/>
    <d v="1899-12-30T00:22:55"/>
    <n v="3"/>
    <n v="-1.111111111110008E-3"/>
    <n v="22.916666666664039"/>
    <x v="1"/>
    <x v="1"/>
  </r>
  <r>
    <x v="7"/>
    <s v="2024003255"/>
    <x v="0"/>
    <x v="898"/>
    <s v="E0404KCN"/>
    <d v="2024-12-17T00:00:00"/>
    <x v="1"/>
    <s v="3269"/>
    <x v="36"/>
    <s v="S4"/>
    <x v="4"/>
    <x v="0"/>
    <d v="2024-12-17T00:00:00"/>
    <d v="1899-12-30T09:57:41"/>
    <d v="2024-12-17T00:00:00"/>
    <d v="1899-12-30T09:57:27"/>
    <d v="2024-12-17T00:00:00"/>
    <d v="1899-12-30T10:18:06"/>
    <x v="0"/>
    <x v="0"/>
    <s v="7003116769"/>
    <s v="EXW"/>
    <d v="1899-12-30T00:20:53"/>
    <x v="1750"/>
    <d v="1899-12-30T00:00:14"/>
    <s v="Granel"/>
    <s v="E001"/>
    <x v="1"/>
    <d v="1899-12-30T00:20:25"/>
    <d v="1899-12-30T00:20:39"/>
    <x v="3"/>
    <x v="12"/>
    <x v="5"/>
    <x v="1"/>
    <n v="0"/>
    <n v="0"/>
    <x v="0"/>
    <x v="1"/>
    <x v="0"/>
    <n v="0"/>
    <x v="5"/>
    <x v="1"/>
    <d v="1899-12-30T00:00:14"/>
    <d v="1899-12-30T00:00:14"/>
    <x v="0"/>
    <m/>
    <m/>
    <d v="1899-12-30T00:00:00"/>
    <d v="1899-12-30T00:20:25"/>
    <n v="3"/>
    <n v="-1.6203703703998595E-4"/>
    <n v="20.416666666665567"/>
    <x v="3"/>
    <x v="1"/>
  </r>
  <r>
    <x v="7"/>
    <s v="2024003256"/>
    <x v="0"/>
    <x v="900"/>
    <s v="E2277MGP"/>
    <d v="2024-12-17T00:00:00"/>
    <x v="1"/>
    <s v="3269"/>
    <x v="36"/>
    <s v="S4"/>
    <x v="4"/>
    <x v="0"/>
    <d v="2024-12-17T00:00:00"/>
    <d v="1899-12-30T10:00:41"/>
    <d v="2024-12-17T00:00:00"/>
    <d v="1899-12-30T09:59:05"/>
    <d v="2024-12-17T00:00:00"/>
    <d v="1899-12-30T10:33:01"/>
    <x v="0"/>
    <x v="0"/>
    <s v="7003116770"/>
    <s v="EXW"/>
    <d v="1899-12-30T00:35:32"/>
    <x v="1360"/>
    <d v="1899-12-30T00:01:36"/>
    <s v="Granel"/>
    <s v="E001"/>
    <x v="1"/>
    <d v="1899-12-30T00:32:20"/>
    <d v="1899-12-30T00:33:56"/>
    <x v="4"/>
    <x v="12"/>
    <x v="5"/>
    <x v="1"/>
    <n v="0"/>
    <n v="0"/>
    <x v="0"/>
    <x v="1"/>
    <x v="0"/>
    <n v="0"/>
    <x v="5"/>
    <x v="1"/>
    <d v="1899-12-30T00:01:36"/>
    <d v="1899-12-30T00:01:36"/>
    <x v="0"/>
    <m/>
    <m/>
    <d v="1899-12-30T00:00:00"/>
    <d v="1899-12-30T00:32:20"/>
    <n v="3"/>
    <n v="-1.111111111110008E-3"/>
    <n v="32.33333333334236"/>
    <x v="3"/>
    <x v="1"/>
  </r>
  <r>
    <x v="7"/>
    <s v="2024003257"/>
    <x v="0"/>
    <x v="897"/>
    <s v="E0536LWW"/>
    <d v="2024-12-17T00:00:00"/>
    <x v="1"/>
    <s v="3269"/>
    <x v="36"/>
    <s v="S4"/>
    <x v="4"/>
    <x v="0"/>
    <d v="2024-12-17T00:00:00"/>
    <d v="1899-12-30T10:40:25"/>
    <d v="2024-12-17T00:00:00"/>
    <d v="1899-12-30T10:38:32"/>
    <d v="2024-12-17T00:00:00"/>
    <d v="1899-12-30T10:59:00"/>
    <x v="0"/>
    <x v="0"/>
    <s v="7003116771"/>
    <s v="EXW"/>
    <d v="1899-12-30T00:22:21"/>
    <x v="2540"/>
    <d v="1899-12-30T00:01:53"/>
    <s v="Granel"/>
    <s v="E001"/>
    <x v="1"/>
    <d v="1899-12-30T00:18:35"/>
    <d v="1899-12-30T00:20:28"/>
    <x v="4"/>
    <x v="12"/>
    <x v="5"/>
    <x v="1"/>
    <n v="0"/>
    <n v="0"/>
    <x v="0"/>
    <x v="1"/>
    <x v="0"/>
    <n v="0"/>
    <x v="5"/>
    <x v="1"/>
    <d v="1899-12-30T00:01:53"/>
    <d v="1899-12-30T00:01:53"/>
    <x v="0"/>
    <m/>
    <m/>
    <d v="1899-12-30T00:00:00"/>
    <d v="1899-12-30T00:18:35"/>
    <n v="3"/>
    <n v="-1.3078703703700012E-3"/>
    <n v="18.583333333329577"/>
    <x v="3"/>
    <x v="1"/>
  </r>
  <r>
    <x v="7"/>
    <s v="2024003258"/>
    <x v="0"/>
    <x v="915"/>
    <s v="E7882BXW"/>
    <d v="2024-12-17T00:00:00"/>
    <x v="1"/>
    <s v="3283"/>
    <x v="38"/>
    <s v="PA"/>
    <x v="2"/>
    <x v="0"/>
    <d v="2024-12-17T00:00:00"/>
    <d v="1899-12-30T10:47:21"/>
    <d v="2024-12-17T00:00:00"/>
    <d v="1899-12-30T10:44:23"/>
    <d v="2024-12-17T00:00:00"/>
    <d v="1899-12-30T11:12:18"/>
    <x v="0"/>
    <x v="0"/>
    <s v="7003116772"/>
    <s v="EXW"/>
    <d v="1899-12-30T00:30:53"/>
    <x v="1872"/>
    <d v="1899-12-30T00:02:58"/>
    <s v="Ensacado"/>
    <s v="E002"/>
    <x v="1"/>
    <d v="1899-12-30T00:24:57"/>
    <d v="1899-12-30T00:27:55"/>
    <x v="4"/>
    <x v="12"/>
    <x v="5"/>
    <x v="2"/>
    <n v="0"/>
    <n v="0"/>
    <x v="0"/>
    <x v="2"/>
    <x v="0"/>
    <n v="0"/>
    <x v="5"/>
    <x v="1"/>
    <d v="1899-12-30T00:02:58"/>
    <d v="1899-12-30T00:02:58"/>
    <x v="0"/>
    <m/>
    <m/>
    <d v="1899-12-30T00:00:00"/>
    <d v="1899-12-30T00:24:57"/>
    <n v="3"/>
    <n v="-2.0601851851799746E-3"/>
    <n v="24.95000000000158"/>
    <x v="4"/>
    <x v="1"/>
  </r>
  <r>
    <x v="7"/>
    <s v="2024003259"/>
    <x v="0"/>
    <x v="895"/>
    <s v="E9297MPF"/>
    <d v="2024-12-17T00:00:00"/>
    <x v="1"/>
    <s v="3264"/>
    <x v="35"/>
    <s v="S5"/>
    <x v="3"/>
    <x v="0"/>
    <d v="2024-12-17T00:00:00"/>
    <d v="1899-12-30T10:51:37"/>
    <d v="2024-12-17T00:00:00"/>
    <d v="1899-12-30T10:49:39"/>
    <d v="2024-12-17T00:00:00"/>
    <d v="1899-12-30T11:18:10"/>
    <x v="0"/>
    <x v="0"/>
    <s v="7003116773"/>
    <s v="EXW"/>
    <d v="1899-12-30T00:30:29"/>
    <x v="365"/>
    <d v="1899-12-30T00:01:58"/>
    <s v="Granel"/>
    <s v="E001"/>
    <x v="1"/>
    <d v="1899-12-30T00:26:33"/>
    <d v="1899-12-30T00:28:31"/>
    <x v="4"/>
    <x v="12"/>
    <x v="5"/>
    <x v="1"/>
    <n v="0"/>
    <n v="0"/>
    <x v="0"/>
    <x v="1"/>
    <x v="0"/>
    <n v="0"/>
    <x v="5"/>
    <x v="1"/>
    <d v="1899-12-30T00:01:58"/>
    <d v="1899-12-30T00:01:58"/>
    <x v="0"/>
    <m/>
    <m/>
    <d v="1899-12-30T00:00:00"/>
    <d v="1899-12-30T00:26:33"/>
    <n v="3"/>
    <n v="-1.3657407407399735E-3"/>
    <n v="26.549999999999994"/>
    <x v="4"/>
    <x v="1"/>
  </r>
  <r>
    <x v="7"/>
    <s v="2024003260"/>
    <x v="0"/>
    <x v="904"/>
    <s v="E1519GWP"/>
    <d v="2024-12-17T00:00:00"/>
    <x v="1"/>
    <s v="3283"/>
    <x v="38"/>
    <s v="PA"/>
    <x v="2"/>
    <x v="0"/>
    <d v="2024-12-17T00:00:00"/>
    <d v="1899-12-30T11:09:23"/>
    <d v="2024-12-17T00:00:00"/>
    <d v="1899-12-30T11:12:39"/>
    <d v="2024-12-17T00:00:00"/>
    <d v="1899-12-30T11:46:47"/>
    <x v="0"/>
    <x v="0"/>
    <s v="7003116774"/>
    <s v="EXW"/>
    <d v="1899-12-30T00:37:24"/>
    <x v="2541"/>
    <d v="1899-12-30T00:03:16"/>
    <s v="Ensacado"/>
    <s v="E002"/>
    <x v="1"/>
    <d v="1899-12-30T00:37:24"/>
    <d v="1899-12-30T00:34:08"/>
    <x v="5"/>
    <x v="12"/>
    <x v="5"/>
    <x v="2"/>
    <n v="0"/>
    <n v="0"/>
    <x v="0"/>
    <x v="2"/>
    <x v="0"/>
    <n v="0"/>
    <x v="5"/>
    <x v="1"/>
    <d v="1899-12-30T00:03:16"/>
    <d v="1899-12-30T00:03:16"/>
    <x v="0"/>
    <m/>
    <m/>
    <d v="1899-12-30T00:00:00"/>
    <d v="1899-12-30T00:37:24"/>
    <n v="3"/>
    <d v="1899-12-30T00:03:16"/>
    <n v="37.399999999996815"/>
    <x v="4"/>
    <x v="1"/>
  </r>
  <r>
    <x v="7"/>
    <s v="2024003261"/>
    <x v="0"/>
    <x v="916"/>
    <s v="E3178LFN"/>
    <d v="2024-12-17T00:00:00"/>
    <x v="1"/>
    <s v="3264"/>
    <x v="35"/>
    <s v="S7"/>
    <x v="18"/>
    <x v="0"/>
    <d v="2024-12-17T00:00:00"/>
    <d v="1899-12-30T11:21:50"/>
    <d v="2024-12-17T00:00:00"/>
    <d v="1899-12-30T11:18:40"/>
    <d v="2024-12-17T00:00:00"/>
    <d v="1899-12-30T11:50:52"/>
    <x v="0"/>
    <x v="0"/>
    <s v="7003116775"/>
    <s v="EXW"/>
    <d v="1899-12-30T00:35:22"/>
    <x v="2542"/>
    <d v="1899-12-30T00:03:10"/>
    <s v="Granel"/>
    <s v="E001"/>
    <x v="1"/>
    <d v="1899-12-30T00:29:02"/>
    <d v="1899-12-30T00:32:12"/>
    <x v="5"/>
    <x v="12"/>
    <x v="5"/>
    <x v="1"/>
    <n v="0"/>
    <n v="0"/>
    <x v="0"/>
    <x v="1"/>
    <x v="0"/>
    <n v="0"/>
    <x v="5"/>
    <x v="1"/>
    <d v="1899-12-30T00:03:10"/>
    <d v="1899-12-30T00:03:10"/>
    <x v="0"/>
    <m/>
    <m/>
    <d v="1899-12-30T00:00:00"/>
    <d v="1899-12-30T00:29:02"/>
    <n v="3"/>
    <n v="-2.1990740740699954E-3"/>
    <n v="29.033333333337605"/>
    <x v="4"/>
    <x v="1"/>
  </r>
  <r>
    <x v="7"/>
    <s v="2024003262"/>
    <x v="0"/>
    <x v="900"/>
    <s v="E2277MGP"/>
    <d v="2024-12-17T00:00:00"/>
    <x v="1"/>
    <s v="3269"/>
    <x v="36"/>
    <s v="S4"/>
    <x v="4"/>
    <x v="0"/>
    <d v="2024-12-17T00:00:00"/>
    <d v="1899-12-30T13:45:17"/>
    <d v="2024-12-17T00:00:00"/>
    <d v="1899-12-30T13:43:32"/>
    <d v="2024-12-17T00:00:00"/>
    <d v="1899-12-30T14:05:00"/>
    <x v="0"/>
    <x v="0"/>
    <s v="7003116776"/>
    <s v="EXW"/>
    <d v="1899-12-30T00:23:13"/>
    <x v="1994"/>
    <d v="1899-12-30T00:01:45"/>
    <s v="Granel"/>
    <s v="E001"/>
    <x v="1"/>
    <d v="1899-12-30T00:19:43"/>
    <d v="1899-12-30T00:21:28"/>
    <x v="9"/>
    <x v="12"/>
    <x v="5"/>
    <x v="1"/>
    <n v="0"/>
    <n v="0"/>
    <x v="0"/>
    <x v="1"/>
    <x v="0"/>
    <n v="0"/>
    <x v="5"/>
    <x v="1"/>
    <d v="1899-12-30T00:01:45"/>
    <d v="1899-12-30T00:01:45"/>
    <x v="0"/>
    <m/>
    <m/>
    <d v="1899-12-30T00:00:00"/>
    <d v="1899-12-30T00:19:43"/>
    <n v="3"/>
    <n v="-1.2152777777799662E-3"/>
    <n v="19.716666666667297"/>
    <x v="8"/>
    <x v="1"/>
  </r>
  <r>
    <x v="7"/>
    <s v="2024003263"/>
    <x v="0"/>
    <x v="897"/>
    <s v="E0536LWW"/>
    <d v="2024-12-17T00:00:00"/>
    <x v="1"/>
    <s v="3269"/>
    <x v="36"/>
    <s v="S4"/>
    <x v="4"/>
    <x v="0"/>
    <d v="2024-12-17T00:00:00"/>
    <d v="1899-12-30T15:45:38"/>
    <d v="2024-12-17T00:00:00"/>
    <d v="1899-12-30T15:44:51"/>
    <d v="2024-12-17T00:00:00"/>
    <d v="1899-12-30T16:05:11"/>
    <x v="0"/>
    <x v="0"/>
    <s v="7003116777"/>
    <s v="EXW"/>
    <d v="1899-12-30T00:21:07"/>
    <x v="2543"/>
    <d v="1899-12-30T00:00:47"/>
    <s v="Granel"/>
    <s v="E001"/>
    <x v="1"/>
    <d v="1899-12-30T00:19:33"/>
    <d v="1899-12-30T00:20:20"/>
    <x v="14"/>
    <x v="12"/>
    <x v="5"/>
    <x v="1"/>
    <n v="0"/>
    <n v="0"/>
    <x v="0"/>
    <x v="1"/>
    <x v="0"/>
    <n v="0"/>
    <x v="5"/>
    <x v="1"/>
    <d v="1899-12-30T00:00:47"/>
    <d v="1899-12-30T00:00:47"/>
    <x v="0"/>
    <m/>
    <m/>
    <d v="1899-12-30T00:00:00"/>
    <d v="1899-12-30T00:19:33"/>
    <n v="3"/>
    <n v="-5.4398148148004921E-4"/>
    <n v="19.550000000001617"/>
    <x v="9"/>
    <x v="1"/>
  </r>
  <r>
    <x v="7"/>
    <s v="2024003264"/>
    <x v="0"/>
    <x v="895"/>
    <s v="E9297MPF"/>
    <d v="2024-12-18T00:00:00"/>
    <x v="1"/>
    <s v="3269"/>
    <x v="36"/>
    <s v="S4"/>
    <x v="4"/>
    <x v="0"/>
    <d v="2024-12-18T00:00:00"/>
    <d v="1899-12-30T06:33:44"/>
    <d v="2024-12-18T00:00:00"/>
    <d v="1899-12-30T06:33:04"/>
    <d v="2024-12-18T00:00:00"/>
    <d v="1899-12-30T07:01:36"/>
    <x v="0"/>
    <x v="0"/>
    <s v="7003116778"/>
    <s v="EXW"/>
    <d v="1899-12-30T00:29:12"/>
    <x v="2312"/>
    <d v="1899-12-30T00:00:40"/>
    <s v="Granel"/>
    <s v="E001"/>
    <x v="1"/>
    <d v="1899-12-30T00:27:52"/>
    <d v="1899-12-30T00:28:32"/>
    <x v="0"/>
    <x v="13"/>
    <x v="5"/>
    <x v="1"/>
    <n v="0"/>
    <n v="0"/>
    <x v="0"/>
    <x v="1"/>
    <x v="0"/>
    <n v="0"/>
    <x v="5"/>
    <x v="1"/>
    <d v="1899-12-30T00:00:40"/>
    <d v="1899-12-30T00:00:40"/>
    <x v="0"/>
    <m/>
    <m/>
    <d v="1899-12-30T00:00:00"/>
    <d v="1899-12-30T00:27:52"/>
    <n v="4"/>
    <n v="-4.6296296296999273E-4"/>
    <n v="27.866666666664013"/>
    <x v="0"/>
    <x v="1"/>
  </r>
  <r>
    <x v="7"/>
    <s v="2024003265"/>
    <x v="0"/>
    <x v="898"/>
    <s v="E0404KCN"/>
    <d v="2024-12-18T00:00:00"/>
    <x v="1"/>
    <s v="3261"/>
    <x v="37"/>
    <s v="S6"/>
    <x v="0"/>
    <x v="0"/>
    <d v="2024-12-18T00:00:00"/>
    <d v="1899-12-30T06:43:36"/>
    <d v="2024-12-18T00:00:00"/>
    <d v="1899-12-30T06:45:34"/>
    <d v="2024-12-18T00:00:00"/>
    <d v="1899-12-30T07:08:45"/>
    <x v="0"/>
    <x v="0"/>
    <s v="7003116779"/>
    <s v="EXW"/>
    <d v="1899-12-30T00:25:09"/>
    <x v="2544"/>
    <d v="1899-12-30T00:01:58"/>
    <s v="Granel"/>
    <s v="E001"/>
    <x v="1"/>
    <d v="1899-12-30T00:25:09"/>
    <d v="1899-12-30T00:23:11"/>
    <x v="0"/>
    <x v="13"/>
    <x v="5"/>
    <x v="1"/>
    <n v="0"/>
    <n v="0"/>
    <x v="0"/>
    <x v="1"/>
    <x v="0"/>
    <n v="0"/>
    <x v="5"/>
    <x v="1"/>
    <d v="1899-12-30T00:01:58"/>
    <d v="1899-12-30T00:01:58"/>
    <x v="0"/>
    <m/>
    <m/>
    <d v="1899-12-30T00:00:00"/>
    <d v="1899-12-30T00:25:09"/>
    <n v="4"/>
    <d v="1899-12-30T00:01:58"/>
    <n v="25.15000000000321"/>
    <x v="0"/>
    <x v="1"/>
  </r>
  <r>
    <x v="7"/>
    <s v="2024003266"/>
    <x v="0"/>
    <x v="897"/>
    <s v="E0536LWW"/>
    <d v="2024-12-18T00:00:00"/>
    <x v="1"/>
    <s v="3269"/>
    <x v="36"/>
    <s v="S4"/>
    <x v="4"/>
    <x v="0"/>
    <d v="2024-12-18T00:00:00"/>
    <d v="1899-12-30T07:35:34"/>
    <d v="2024-12-18T00:00:00"/>
    <d v="1899-12-30T07:34:34"/>
    <d v="2024-12-18T00:00:00"/>
    <d v="1899-12-30T07:59:22"/>
    <x v="0"/>
    <x v="0"/>
    <s v="7003116780"/>
    <s v="EXW"/>
    <d v="1899-12-30T00:25:48"/>
    <x v="1156"/>
    <d v="1899-12-30T00:01:00"/>
    <s v="Granel"/>
    <s v="E001"/>
    <x v="1"/>
    <d v="1899-12-30T00:23:48"/>
    <d v="1899-12-30T00:24:48"/>
    <x v="1"/>
    <x v="13"/>
    <x v="5"/>
    <x v="1"/>
    <n v="0"/>
    <n v="0"/>
    <x v="0"/>
    <x v="1"/>
    <x v="0"/>
    <n v="0"/>
    <x v="5"/>
    <x v="1"/>
    <d v="1899-12-30T00:01:00"/>
    <d v="1899-12-30T00:01:00"/>
    <x v="0"/>
    <m/>
    <m/>
    <d v="1899-12-30T00:00:00"/>
    <d v="1899-12-30T00:23:48"/>
    <n v="4"/>
    <n v="-6.9444444444000109E-4"/>
    <n v="23.800000000003241"/>
    <x v="0"/>
    <x v="1"/>
  </r>
  <r>
    <x v="7"/>
    <s v="2024003267"/>
    <x v="0"/>
    <x v="895"/>
    <s v="E9297MPF"/>
    <d v="2024-12-18T00:00:00"/>
    <x v="1"/>
    <s v="3264"/>
    <x v="35"/>
    <s v="S5"/>
    <x v="3"/>
    <x v="0"/>
    <d v="2024-12-18T00:00:00"/>
    <d v="1899-12-30T09:04:46"/>
    <d v="2024-12-18T00:00:00"/>
    <d v="1899-12-30T09:03:29"/>
    <d v="2024-12-18T00:00:00"/>
    <d v="1899-12-30T09:36:38"/>
    <x v="0"/>
    <x v="0"/>
    <s v="7003116781"/>
    <s v="EXW"/>
    <d v="1899-12-30T00:34:26"/>
    <x v="1107"/>
    <d v="1899-12-30T00:01:17"/>
    <s v="Granel"/>
    <s v="E001"/>
    <x v="1"/>
    <d v="1899-12-30T00:31:52"/>
    <d v="1899-12-30T00:33:09"/>
    <x v="3"/>
    <x v="13"/>
    <x v="5"/>
    <x v="1"/>
    <n v="0"/>
    <n v="0"/>
    <x v="0"/>
    <x v="1"/>
    <x v="0"/>
    <n v="0"/>
    <x v="5"/>
    <x v="1"/>
    <d v="1899-12-30T00:01:17"/>
    <d v="1899-12-30T00:01:17"/>
    <x v="0"/>
    <m/>
    <m/>
    <d v="1899-12-30T00:00:00"/>
    <d v="1899-12-30T00:31:52"/>
    <n v="4"/>
    <n v="-8.9120370370998625E-4"/>
    <n v="31.866666666652808"/>
    <x v="2"/>
    <x v="1"/>
  </r>
  <r>
    <x v="7"/>
    <s v="2024003268"/>
    <x v="0"/>
    <x v="917"/>
    <s v="E3044DJB"/>
    <d v="2024-12-18T00:00:00"/>
    <x v="1"/>
    <s v="3269"/>
    <x v="36"/>
    <s v="S4"/>
    <x v="4"/>
    <x v="0"/>
    <d v="2024-12-18T00:00:00"/>
    <d v="1899-12-30T09:10:22"/>
    <d v="2024-12-18T00:00:00"/>
    <d v="1899-12-30T09:07:49"/>
    <d v="2024-12-18T00:00:00"/>
    <d v="1899-12-30T09:42:15"/>
    <x v="0"/>
    <x v="0"/>
    <s v="7003116782"/>
    <s v="EXW"/>
    <d v="1899-12-30T00:36:59"/>
    <x v="1931"/>
    <d v="1899-12-30T00:02:33"/>
    <s v="Granel"/>
    <s v="E001"/>
    <x v="1"/>
    <d v="1899-12-30T00:31:53"/>
    <d v="1899-12-30T00:34:26"/>
    <x v="3"/>
    <x v="13"/>
    <x v="5"/>
    <x v="1"/>
    <n v="0"/>
    <n v="0"/>
    <x v="0"/>
    <x v="1"/>
    <x v="0"/>
    <n v="0"/>
    <x v="5"/>
    <x v="1"/>
    <d v="1899-12-30T00:02:33"/>
    <d v="1899-12-30T00:02:33"/>
    <x v="0"/>
    <m/>
    <m/>
    <d v="1899-12-30T00:00:00"/>
    <d v="1899-12-30T00:31:53"/>
    <n v="4"/>
    <n v="-1.7708333333300019E-3"/>
    <n v="31.883333333342367"/>
    <x v="2"/>
    <x v="1"/>
  </r>
  <r>
    <x v="7"/>
    <s v="2024003269"/>
    <x v="0"/>
    <x v="897"/>
    <s v="E0536LWW"/>
    <d v="2024-12-18T00:00:00"/>
    <x v="1"/>
    <s v="3269"/>
    <x v="36"/>
    <s v="S4"/>
    <x v="4"/>
    <x v="0"/>
    <d v="2024-12-18T00:00:00"/>
    <d v="1899-12-30T11:03:57"/>
    <d v="2024-12-18T00:00:00"/>
    <d v="1899-12-30T11:02:37"/>
    <d v="2024-12-18T00:00:00"/>
    <d v="1899-12-30T11:24:51"/>
    <x v="0"/>
    <x v="0"/>
    <s v="7003116783"/>
    <s v="EXW"/>
    <d v="1899-12-30T00:23:34"/>
    <x v="2545"/>
    <d v="1899-12-30T00:01:20"/>
    <s v="Granel"/>
    <s v="E001"/>
    <x v="1"/>
    <d v="1899-12-30T00:20:54"/>
    <d v="1899-12-30T00:22:14"/>
    <x v="5"/>
    <x v="13"/>
    <x v="5"/>
    <x v="1"/>
    <n v="0"/>
    <n v="0"/>
    <x v="0"/>
    <x v="1"/>
    <x v="0"/>
    <n v="0"/>
    <x v="5"/>
    <x v="1"/>
    <d v="1899-12-30T00:01:20"/>
    <d v="1899-12-30T00:01:20"/>
    <x v="0"/>
    <m/>
    <m/>
    <d v="1899-12-30T00:00:00"/>
    <d v="1899-12-30T00:20:54"/>
    <n v="4"/>
    <n v="-9.2592592592999345E-4"/>
    <n v="20.900000000001587"/>
    <x v="4"/>
    <x v="1"/>
  </r>
  <r>
    <x v="7"/>
    <s v=""/>
    <x v="0"/>
    <x v="918"/>
    <s v="E9449KGB"/>
    <d v="2024-12-18T00:00:00"/>
    <x v="1"/>
    <s v="3269"/>
    <x v="36"/>
    <s v="S4"/>
    <x v="4"/>
    <x v="0"/>
    <d v="2024-12-18T00:00:00"/>
    <d v="1899-12-30T11:43:12"/>
    <d v="2024-12-18T00:00:00"/>
    <d v="1899-12-30T11:44:20"/>
    <d v="2024-12-18T00:00:00"/>
    <d v="1899-12-30T11:44:44"/>
    <x v="186"/>
    <x v="27"/>
    <s v="7003116784"/>
    <s v="EXW"/>
    <d v="1899-12-30T00:01:32"/>
    <x v="1808"/>
    <d v="1899-12-30T00:01:08"/>
    <s v="Granel"/>
    <s v="E001"/>
    <x v="1"/>
    <d v="1899-12-30T00:01:32"/>
    <d v="1899-12-30T00:00:24"/>
    <x v="5"/>
    <x v="13"/>
    <x v="5"/>
    <x v="1"/>
    <n v="1"/>
    <n v="0"/>
    <x v="1"/>
    <x v="1"/>
    <x v="0"/>
    <n v="1"/>
    <x v="5"/>
    <x v="1"/>
    <d v="1899-12-30T00:01:08"/>
    <d v="1899-12-30T00:01:08"/>
    <x v="0"/>
    <m/>
    <m/>
    <d v="1899-12-30T00:00:00"/>
    <d v="1899-12-30T00:01:32"/>
    <n v="4"/>
    <d v="1899-12-30T00:01:08"/>
    <n v="1.5333333333408206"/>
    <x v="4"/>
    <x v="1"/>
  </r>
  <r>
    <x v="7"/>
    <s v="2024003271"/>
    <x v="0"/>
    <x v="919"/>
    <s v="E3209LFN"/>
    <d v="2024-12-18T00:00:00"/>
    <x v="1"/>
    <s v="3283"/>
    <x v="38"/>
    <s v="PA"/>
    <x v="2"/>
    <x v="0"/>
    <d v="2024-12-18T00:00:00"/>
    <d v="1899-12-30T11:12:21"/>
    <d v="2024-12-18T00:00:00"/>
    <d v="1899-12-30T11:15:02"/>
    <d v="2024-12-18T00:00:00"/>
    <d v="1899-12-30T11:56:52"/>
    <x v="0"/>
    <x v="0"/>
    <s v="7003116786"/>
    <s v="EXW"/>
    <d v="1899-12-30T00:44:31"/>
    <x v="2546"/>
    <d v="1899-12-30T00:02:41"/>
    <s v="Ensacado"/>
    <s v="E002"/>
    <x v="1"/>
    <d v="1899-12-30T00:44:31"/>
    <d v="1899-12-30T00:41:50"/>
    <x v="5"/>
    <x v="13"/>
    <x v="5"/>
    <x v="2"/>
    <n v="0"/>
    <n v="0"/>
    <x v="0"/>
    <x v="2"/>
    <x v="0"/>
    <n v="0"/>
    <x v="5"/>
    <x v="1"/>
    <d v="1899-12-30T00:02:41"/>
    <d v="1899-12-30T00:02:41"/>
    <x v="0"/>
    <m/>
    <m/>
    <d v="1899-12-30T00:00:00"/>
    <d v="1899-12-30T00:44:31"/>
    <n v="4"/>
    <d v="1899-12-30T00:02:41"/>
    <n v="44.51666666666398"/>
    <x v="4"/>
    <x v="1"/>
  </r>
  <r>
    <x v="7"/>
    <s v=""/>
    <x v="0"/>
    <x v="917"/>
    <s v="E3044DJB"/>
    <d v="2024-12-18T00:00:00"/>
    <x v="1"/>
    <s v="3269"/>
    <x v="36"/>
    <s v="S4"/>
    <x v="4"/>
    <x v="0"/>
    <d v="2024-12-18T00:00:00"/>
    <d v="1899-12-30T12:40:33"/>
    <d v="2024-12-18T00:00:00"/>
    <d v="1899-12-30T12:41:05"/>
    <d v="2024-12-18T00:00:00"/>
    <d v="1899-12-30T12:43:07"/>
    <x v="185"/>
    <x v="25"/>
    <s v="7003116787"/>
    <s v="EXW"/>
    <d v="1899-12-30T00:02:34"/>
    <x v="2547"/>
    <d v="1899-12-30T00:00:32"/>
    <s v="Granel"/>
    <s v="E001"/>
    <x v="1"/>
    <d v="1899-12-30T00:02:34"/>
    <d v="1899-12-30T00:02:02"/>
    <x v="6"/>
    <x v="13"/>
    <x v="5"/>
    <x v="1"/>
    <n v="1"/>
    <n v="0"/>
    <x v="1"/>
    <x v="1"/>
    <x v="0"/>
    <n v="1"/>
    <x v="5"/>
    <x v="1"/>
    <d v="1899-12-30T00:00:32"/>
    <d v="1899-12-30T00:00:32"/>
    <x v="0"/>
    <m/>
    <m/>
    <d v="1899-12-30T00:00:00"/>
    <d v="1899-12-30T00:02:34"/>
    <n v="4"/>
    <d v="1899-12-30T00:00:32"/>
    <n v="2.5666666666705318"/>
    <x v="5"/>
    <x v="1"/>
  </r>
  <r>
    <x v="7"/>
    <s v="2024003272"/>
    <x v="0"/>
    <x v="920"/>
    <s v="E6975FJC"/>
    <d v="2024-12-18T00:00:00"/>
    <x v="1"/>
    <s v="3283"/>
    <x v="38"/>
    <s v="PA"/>
    <x v="2"/>
    <x v="0"/>
    <d v="2024-12-18T00:00:00"/>
    <d v="1899-12-30T12:27:06"/>
    <d v="2024-12-18T00:00:00"/>
    <d v="1899-12-30T12:28:39"/>
    <d v="2024-12-18T00:00:00"/>
    <d v="1899-12-30T12:51:12"/>
    <x v="0"/>
    <x v="0"/>
    <s v="7003116788"/>
    <s v="EXW"/>
    <d v="1899-12-30T00:24:06"/>
    <x v="2548"/>
    <d v="1899-12-30T00:01:33"/>
    <s v="Ensacado"/>
    <s v="E002"/>
    <x v="1"/>
    <d v="1899-12-30T00:24:06"/>
    <d v="1899-12-30T00:22:33"/>
    <x v="6"/>
    <x v="13"/>
    <x v="5"/>
    <x v="2"/>
    <n v="0"/>
    <n v="0"/>
    <x v="0"/>
    <x v="2"/>
    <x v="0"/>
    <n v="0"/>
    <x v="5"/>
    <x v="1"/>
    <d v="1899-12-30T00:01:33"/>
    <d v="1899-12-30T00:01:33"/>
    <x v="0"/>
    <m/>
    <m/>
    <d v="1899-12-30T00:00:00"/>
    <d v="1899-12-30T00:24:06"/>
    <n v="4"/>
    <d v="1899-12-30T00:01:33"/>
    <n v="24.10000000001288"/>
    <x v="5"/>
    <x v="1"/>
  </r>
  <r>
    <x v="7"/>
    <s v="2024003273"/>
    <x v="0"/>
    <x v="898"/>
    <s v="E0404KCN"/>
    <d v="2024-12-18T00:00:00"/>
    <x v="1"/>
    <s v="3269"/>
    <x v="36"/>
    <s v="S4"/>
    <x v="4"/>
    <x v="0"/>
    <d v="2024-12-18T00:00:00"/>
    <d v="1899-12-30T12:33:56"/>
    <d v="2024-12-18T00:00:00"/>
    <d v="1899-12-30T12:37:30"/>
    <d v="2024-12-18T00:00:00"/>
    <d v="1899-12-30T12:57:53"/>
    <x v="0"/>
    <x v="0"/>
    <s v="7003116789"/>
    <s v="EXW"/>
    <d v="1899-12-30T00:23:57"/>
    <x v="413"/>
    <d v="1899-12-30T00:03:34"/>
    <s v="Granel"/>
    <s v="E001"/>
    <x v="1"/>
    <d v="1899-12-30T00:23:57"/>
    <d v="1899-12-30T00:20:23"/>
    <x v="6"/>
    <x v="13"/>
    <x v="5"/>
    <x v="1"/>
    <n v="0"/>
    <n v="0"/>
    <x v="0"/>
    <x v="1"/>
    <x v="0"/>
    <n v="0"/>
    <x v="5"/>
    <x v="1"/>
    <d v="1899-12-30T00:03:34"/>
    <d v="1899-12-30T00:03:34"/>
    <x v="0"/>
    <m/>
    <m/>
    <d v="1899-12-30T00:00:00"/>
    <d v="1899-12-30T00:23:57"/>
    <n v="4"/>
    <d v="1899-12-30T00:03:34"/>
    <n v="23.95000000000806"/>
    <x v="5"/>
    <x v="1"/>
  </r>
  <r>
    <x v="7"/>
    <s v="2024003274"/>
    <x v="0"/>
    <x v="895"/>
    <s v="E9297MPF"/>
    <d v="2024-12-18T00:00:00"/>
    <x v="1"/>
    <s v="3269"/>
    <x v="36"/>
    <s v="S4"/>
    <x v="4"/>
    <x v="0"/>
    <d v="2024-12-18T00:00:00"/>
    <d v="1899-12-30T13:43:14"/>
    <d v="2024-12-18T00:00:00"/>
    <d v="1899-12-30T13:41:42"/>
    <d v="2024-12-18T00:00:00"/>
    <d v="1899-12-30T14:15:29"/>
    <x v="0"/>
    <x v="0"/>
    <s v="7003116790"/>
    <s v="EXW"/>
    <d v="1899-12-30T00:35:19"/>
    <x v="807"/>
    <d v="1899-12-30T00:01:32"/>
    <s v="Granel"/>
    <s v="E001"/>
    <x v="1"/>
    <d v="1899-12-30T00:32:15"/>
    <d v="1899-12-30T00:33:47"/>
    <x v="9"/>
    <x v="13"/>
    <x v="5"/>
    <x v="1"/>
    <n v="0"/>
    <n v="0"/>
    <x v="0"/>
    <x v="1"/>
    <x v="0"/>
    <n v="0"/>
    <x v="5"/>
    <x v="1"/>
    <d v="1899-12-30T00:01:32"/>
    <d v="1899-12-30T00:01:32"/>
    <x v="0"/>
    <m/>
    <m/>
    <d v="1899-12-30T00:00:00"/>
    <d v="1899-12-30T00:32:15"/>
    <n v="4"/>
    <n v="-1.0648148148099112E-3"/>
    <n v="32.250000000009678"/>
    <x v="8"/>
    <x v="1"/>
  </r>
  <r>
    <x v="7"/>
    <s v="2024003277"/>
    <x v="0"/>
    <x v="898"/>
    <s v="E0404KCN"/>
    <d v="2024-12-18T00:00:00"/>
    <x v="1"/>
    <s v="3269"/>
    <x v="36"/>
    <s v="S4"/>
    <x v="4"/>
    <x v="0"/>
    <d v="2024-12-18T00:00:00"/>
    <d v="1899-12-30T14:32:48"/>
    <d v="2024-12-18T00:00:00"/>
    <d v="1899-12-30T14:31:44"/>
    <d v="2024-12-18T00:00:00"/>
    <d v="1899-12-30T14:56:03"/>
    <x v="0"/>
    <x v="0"/>
    <s v="7003116791"/>
    <s v="EXW"/>
    <d v="1899-12-30T00:25:23"/>
    <x v="1450"/>
    <d v="1899-12-30T00:01:04"/>
    <s v="Granel"/>
    <s v="E001"/>
    <x v="1"/>
    <d v="1899-12-30T00:23:15"/>
    <d v="1899-12-30T00:24:19"/>
    <x v="7"/>
    <x v="13"/>
    <x v="5"/>
    <x v="1"/>
    <n v="0"/>
    <n v="0"/>
    <x v="0"/>
    <x v="1"/>
    <x v="0"/>
    <n v="0"/>
    <x v="5"/>
    <x v="1"/>
    <d v="1899-12-30T00:01:04"/>
    <d v="1899-12-30T00:01:04"/>
    <x v="0"/>
    <m/>
    <m/>
    <d v="1899-12-30T00:00:00"/>
    <d v="1899-12-30T00:23:15"/>
    <n v="4"/>
    <n v="-7.4074074074004237E-4"/>
    <n v="23.249999999995161"/>
    <x v="8"/>
    <x v="1"/>
  </r>
  <r>
    <x v="7"/>
    <s v="2024003276"/>
    <x v="0"/>
    <x v="919"/>
    <s v="E3209LFN"/>
    <d v="2024-12-18T00:00:00"/>
    <x v="1"/>
    <s v="3283"/>
    <x v="38"/>
    <s v="PA"/>
    <x v="6"/>
    <x v="0"/>
    <d v="2024-12-18T00:00:00"/>
    <d v="1899-12-30T14:31:35"/>
    <d v="2024-12-18T00:00:00"/>
    <d v="1899-12-30T16:09:00"/>
    <d v="2024-12-18T00:00:00"/>
    <d v="1899-12-30T15:14:31"/>
    <x v="187"/>
    <x v="26"/>
    <s v="7003116792"/>
    <s v="EXW"/>
    <d v="1899-12-30T02:31:54"/>
    <x v="2549"/>
    <d v="1899-12-30T01:37:25"/>
    <s v="Ensacado"/>
    <s v="E002"/>
    <x v="1"/>
    <d v="1899-12-30T00:42:56"/>
    <n v="-3.7835648148150103E-2"/>
    <x v="7"/>
    <x v="13"/>
    <x v="5"/>
    <x v="2"/>
    <n v="0"/>
    <n v="0"/>
    <x v="0"/>
    <x v="2"/>
    <x v="0"/>
    <n v="0"/>
    <x v="5"/>
    <x v="1"/>
    <d v="1899-12-30T01:37:25"/>
    <d v="1899-12-30T00:39:25"/>
    <x v="1"/>
    <m/>
    <m/>
    <d v="1899-12-30T00:00:00"/>
    <d v="1899-12-30T00:42:56"/>
    <n v="4"/>
    <d v="1899-12-30T01:37:25"/>
    <n v="42.933333333340734"/>
    <x v="6"/>
    <x v="1"/>
  </r>
  <r>
    <x v="7"/>
    <s v="2024003278"/>
    <x v="0"/>
    <x v="897"/>
    <s v="E0536LWW"/>
    <d v="2024-12-18T00:00:00"/>
    <x v="1"/>
    <s v="3269"/>
    <x v="36"/>
    <s v="S4"/>
    <x v="4"/>
    <x v="0"/>
    <d v="2024-12-18T00:00:00"/>
    <d v="1899-12-30T15:45:29"/>
    <d v="2024-12-18T00:00:00"/>
    <d v="1899-12-30T15:44:49"/>
    <d v="2024-12-18T00:00:00"/>
    <d v="1899-12-30T16:07:06"/>
    <x v="0"/>
    <x v="0"/>
    <s v="7003116793"/>
    <s v="EXW"/>
    <d v="1899-12-30T00:22:57"/>
    <x v="1265"/>
    <d v="1899-12-30T00:00:40"/>
    <s v="Granel"/>
    <s v="E001"/>
    <x v="1"/>
    <d v="1899-12-30T00:21:37"/>
    <d v="1899-12-30T00:22:17"/>
    <x v="14"/>
    <x v="13"/>
    <x v="5"/>
    <x v="1"/>
    <n v="0"/>
    <n v="0"/>
    <x v="0"/>
    <x v="1"/>
    <x v="0"/>
    <n v="0"/>
    <x v="5"/>
    <x v="1"/>
    <d v="1899-12-30T00:00:40"/>
    <d v="1899-12-30T00:00:40"/>
    <x v="0"/>
    <m/>
    <m/>
    <d v="1899-12-30T00:00:00"/>
    <d v="1899-12-30T00:21:37"/>
    <n v="4"/>
    <n v="-4.6296296296000072E-4"/>
    <n v="21.61666666666072"/>
    <x v="9"/>
    <x v="1"/>
  </r>
  <r>
    <x v="7"/>
    <s v="2024003279"/>
    <x v="0"/>
    <x v="901"/>
    <s v="E0501JLW"/>
    <d v="2024-12-18T00:00:00"/>
    <x v="1"/>
    <s v="3283"/>
    <x v="38"/>
    <s v="PA"/>
    <x v="2"/>
    <x v="0"/>
    <d v="2024-12-18T00:00:00"/>
    <d v="1899-12-30T16:10:25"/>
    <d v="2024-12-18T00:00:00"/>
    <d v="1899-12-30T16:06:35"/>
    <d v="2024-12-18T00:00:00"/>
    <d v="1899-12-30T16:42:42"/>
    <x v="0"/>
    <x v="0"/>
    <s v="7003116794"/>
    <s v="EXW"/>
    <d v="1899-12-30T00:39:57"/>
    <x v="248"/>
    <d v="1899-12-30T00:03:50"/>
    <s v="Ensacado"/>
    <s v="E002"/>
    <x v="1"/>
    <d v="1899-12-30T00:32:17"/>
    <d v="1899-12-30T00:36:07"/>
    <x v="10"/>
    <x v="13"/>
    <x v="5"/>
    <x v="2"/>
    <n v="0"/>
    <n v="0"/>
    <x v="0"/>
    <x v="2"/>
    <x v="0"/>
    <n v="0"/>
    <x v="5"/>
    <x v="1"/>
    <d v="1899-12-30T00:03:50"/>
    <d v="1899-12-30T00:03:50"/>
    <x v="0"/>
    <m/>
    <m/>
    <d v="1899-12-30T00:00:00"/>
    <d v="1899-12-30T00:32:17"/>
    <n v="4"/>
    <n v="-2.6620370370300517E-3"/>
    <n v="32.283333333331235"/>
    <x v="9"/>
    <x v="1"/>
  </r>
  <r>
    <x v="7"/>
    <s v="2024003280"/>
    <x v="0"/>
    <x v="898"/>
    <s v="E0404KCN"/>
    <d v="2024-12-19T00:00:00"/>
    <x v="1"/>
    <s v="3269"/>
    <x v="36"/>
    <s v="S4"/>
    <x v="4"/>
    <x v="0"/>
    <d v="2024-12-19T00:00:00"/>
    <d v="1899-12-30T06:42:02"/>
    <d v="2024-12-19T00:00:00"/>
    <d v="1899-12-30T06:45:33"/>
    <d v="2024-12-19T00:00:00"/>
    <d v="1899-12-30T07:15:24"/>
    <x v="0"/>
    <x v="0"/>
    <s v="7003116795"/>
    <s v="EXW"/>
    <d v="1899-12-30T00:33:22"/>
    <x v="931"/>
    <d v="1899-12-30T00:03:31"/>
    <s v="Granel"/>
    <s v="E001"/>
    <x v="1"/>
    <d v="1899-12-30T00:33:22"/>
    <d v="1899-12-30T00:29:51"/>
    <x v="0"/>
    <x v="14"/>
    <x v="5"/>
    <x v="1"/>
    <n v="0"/>
    <n v="0"/>
    <x v="0"/>
    <x v="1"/>
    <x v="0"/>
    <n v="0"/>
    <x v="5"/>
    <x v="1"/>
    <d v="1899-12-30T00:03:31"/>
    <d v="1899-12-30T00:03:31"/>
    <x v="0"/>
    <m/>
    <m/>
    <d v="1899-12-30T00:00:00"/>
    <d v="1899-12-30T00:33:22"/>
    <n v="5"/>
    <d v="1899-12-30T00:03:31"/>
    <n v="33.366666666672067"/>
    <x v="0"/>
    <x v="1"/>
  </r>
  <r>
    <x v="7"/>
    <s v="2024003281"/>
    <x v="0"/>
    <x v="900"/>
    <s v="E2277MGP"/>
    <d v="2024-12-19T00:00:00"/>
    <x v="1"/>
    <s v="3269"/>
    <x v="36"/>
    <s v="S4"/>
    <x v="4"/>
    <x v="0"/>
    <d v="2024-12-19T00:00:00"/>
    <d v="1899-12-30T07:56:24"/>
    <d v="2024-12-19T00:00:00"/>
    <d v="1899-12-30T07:55:43"/>
    <d v="2024-12-19T00:00:00"/>
    <d v="1899-12-30T08:18:11"/>
    <x v="0"/>
    <x v="0"/>
    <s v="7003116796"/>
    <s v="EXW"/>
    <d v="1899-12-30T00:23:09"/>
    <x v="1355"/>
    <d v="1899-12-30T00:00:41"/>
    <s v="Granel"/>
    <s v="E001"/>
    <x v="1"/>
    <d v="1899-12-30T00:21:47"/>
    <d v="1899-12-30T00:22:28"/>
    <x v="1"/>
    <x v="14"/>
    <x v="5"/>
    <x v="1"/>
    <n v="0"/>
    <n v="0"/>
    <x v="0"/>
    <x v="1"/>
    <x v="0"/>
    <n v="0"/>
    <x v="5"/>
    <x v="1"/>
    <d v="1899-12-30T00:00:41"/>
    <d v="1899-12-30T00:00:41"/>
    <x v="0"/>
    <m/>
    <m/>
    <d v="1899-12-30T00:00:00"/>
    <d v="1899-12-30T00:21:47"/>
    <n v="5"/>
    <n v="-4.7453703702998729E-4"/>
    <n v="21.783333333340789"/>
    <x v="1"/>
    <x v="1"/>
  </r>
  <r>
    <x v="7"/>
    <s v="2024003282"/>
    <x v="0"/>
    <x v="921"/>
    <s v="E1228KBR"/>
    <d v="2024-12-19T00:00:00"/>
    <x v="1"/>
    <s v="3264"/>
    <x v="35"/>
    <s v="S7"/>
    <x v="18"/>
    <x v="0"/>
    <d v="2024-12-19T00:00:00"/>
    <d v="1899-12-30T08:05:31"/>
    <d v="2024-12-19T00:00:00"/>
    <d v="1899-12-30T08:04:01"/>
    <d v="2024-12-19T00:00:00"/>
    <d v="1899-12-30T08:46:17"/>
    <x v="0"/>
    <x v="0"/>
    <s v="7003116797"/>
    <s v="EXW"/>
    <d v="1899-12-30T00:43:46"/>
    <x v="2550"/>
    <d v="1899-12-30T00:01:30"/>
    <s v="Granel"/>
    <s v="E001"/>
    <x v="1"/>
    <d v="1899-12-30T00:40:46"/>
    <d v="1899-12-30T00:42:16"/>
    <x v="2"/>
    <x v="14"/>
    <x v="5"/>
    <x v="1"/>
    <n v="0"/>
    <n v="0"/>
    <x v="0"/>
    <x v="1"/>
    <x v="0"/>
    <n v="0"/>
    <x v="5"/>
    <x v="1"/>
    <d v="1899-12-30T00:01:30"/>
    <d v="1899-12-30T00:01:30"/>
    <x v="0"/>
    <m/>
    <m/>
    <d v="1899-12-30T00:00:00"/>
    <d v="1899-12-30T00:40:46"/>
    <n v="5"/>
    <n v="-1.0416666666600016E-3"/>
    <n v="40.766666666673622"/>
    <x v="1"/>
    <x v="1"/>
  </r>
  <r>
    <x v="7"/>
    <s v="2024003284"/>
    <x v="0"/>
    <x v="922"/>
    <s v="E6283HDP"/>
    <d v="2024-12-19T00:00:00"/>
    <x v="1"/>
    <s v="3283"/>
    <x v="38"/>
    <s v="PA"/>
    <x v="6"/>
    <x v="0"/>
    <d v="2024-12-19T00:00:00"/>
    <d v="1899-12-30T09:07:04"/>
    <d v="2024-12-19T00:00:00"/>
    <d v="1899-12-30T17:16:01"/>
    <d v="2024-12-19T00:00:00"/>
    <d v="1899-12-30T09:53:10"/>
    <x v="188"/>
    <x v="26"/>
    <s v="7003116798"/>
    <s v="EXW"/>
    <d v="1899-12-30T15:31:48"/>
    <x v="2551"/>
    <d v="1899-12-30T08:08:57"/>
    <s v="Ensacado"/>
    <s v="E002"/>
    <x v="1"/>
    <d v="1899-12-30T00:46:06"/>
    <n v="-0.30753472222222006"/>
    <x v="3"/>
    <x v="14"/>
    <x v="5"/>
    <x v="2"/>
    <n v="0"/>
    <n v="0"/>
    <x v="0"/>
    <x v="2"/>
    <x v="0"/>
    <n v="0"/>
    <x v="5"/>
    <x v="0"/>
    <d v="1899-12-30T08:08:57"/>
    <d v="1899-12-30T07:10:57"/>
    <x v="1"/>
    <m/>
    <m/>
    <d v="1899-12-30T00:00:00"/>
    <d v="1899-12-30T00:46:06"/>
    <n v="5"/>
    <d v="1899-12-30T08:08:57"/>
    <n v="46.100000000001529"/>
    <x v="2"/>
    <x v="0"/>
  </r>
  <r>
    <x v="7"/>
    <s v="2024003285"/>
    <x v="0"/>
    <x v="898"/>
    <s v="E0404KCN"/>
    <d v="2024-12-19T00:00:00"/>
    <x v="1"/>
    <s v="3261"/>
    <x v="37"/>
    <s v="S6"/>
    <x v="0"/>
    <x v="0"/>
    <d v="2024-12-19T00:00:00"/>
    <d v="1899-12-30T09:31:45"/>
    <d v="2024-12-19T00:00:00"/>
    <d v="1899-12-30T09:29:37"/>
    <d v="2024-12-19T00:00:00"/>
    <d v="1899-12-30T09:59:45"/>
    <x v="0"/>
    <x v="0"/>
    <s v="7003116799"/>
    <s v="EXW"/>
    <d v="1899-12-30T00:32:16"/>
    <x v="513"/>
    <d v="1899-12-30T00:02:08"/>
    <s v="Granel"/>
    <s v="E001"/>
    <x v="1"/>
    <d v="1899-12-30T00:28:00"/>
    <d v="1899-12-30T00:30:08"/>
    <x v="3"/>
    <x v="14"/>
    <x v="5"/>
    <x v="1"/>
    <n v="0"/>
    <n v="0"/>
    <x v="0"/>
    <x v="1"/>
    <x v="0"/>
    <n v="0"/>
    <x v="5"/>
    <x v="1"/>
    <d v="1899-12-30T00:02:08"/>
    <d v="1899-12-30T00:02:08"/>
    <x v="0"/>
    <m/>
    <m/>
    <d v="1899-12-30T00:00:00"/>
    <d v="1899-12-30T00:28:00"/>
    <n v="5"/>
    <n v="-1.4814814814800292E-3"/>
    <n v="28.000000000007972"/>
    <x v="2"/>
    <x v="1"/>
  </r>
  <r>
    <x v="7"/>
    <s v="2024003283"/>
    <x v="0"/>
    <x v="923"/>
    <s v="E0388JRB"/>
    <d v="2024-12-19T00:00:00"/>
    <x v="1"/>
    <s v="3283"/>
    <x v="38"/>
    <s v="PA"/>
    <x v="2"/>
    <x v="0"/>
    <d v="2024-12-19T00:00:00"/>
    <d v="1899-12-30T09:00:24"/>
    <d v="2024-12-19T00:00:00"/>
    <d v="1899-12-30T09:07:34"/>
    <d v="2024-12-19T00:00:00"/>
    <d v="1899-12-30T10:09:45"/>
    <x v="0"/>
    <x v="0"/>
    <s v="7003116800"/>
    <s v="EXW"/>
    <d v="1899-12-30T01:09:21"/>
    <x v="2552"/>
    <d v="1899-12-30T00:07:10"/>
    <s v="Ensacado"/>
    <s v="E002"/>
    <x v="1"/>
    <d v="1899-12-30T01:09:21"/>
    <d v="1899-12-30T01:02:11"/>
    <x v="3"/>
    <x v="14"/>
    <x v="5"/>
    <x v="2"/>
    <n v="0"/>
    <n v="0"/>
    <x v="0"/>
    <x v="2"/>
    <x v="0"/>
    <n v="0"/>
    <x v="5"/>
    <x v="0"/>
    <d v="1899-12-30T00:07:10"/>
    <d v="1899-12-30T00:07:10"/>
    <x v="0"/>
    <m/>
    <m/>
    <d v="1899-12-30T00:00:00"/>
    <d v="1899-12-30T01:09:21"/>
    <n v="5"/>
    <d v="1899-12-30T00:07:10"/>
    <n v="69.349999999996854"/>
    <x v="3"/>
    <x v="0"/>
  </r>
  <r>
    <x v="7"/>
    <s v="2024003286"/>
    <x v="0"/>
    <x v="900"/>
    <s v="E2277MGP"/>
    <d v="2024-12-19T00:00:00"/>
    <x v="1"/>
    <s v="3269"/>
    <x v="36"/>
    <s v="S4"/>
    <x v="4"/>
    <x v="0"/>
    <d v="2024-12-19T00:00:00"/>
    <d v="1899-12-30T09:47:21"/>
    <d v="2024-12-19T00:00:00"/>
    <d v="1899-12-30T09:49:30"/>
    <d v="2024-12-19T00:00:00"/>
    <d v="1899-12-30T10:14:37"/>
    <x v="0"/>
    <x v="0"/>
    <s v="7003116801"/>
    <s v="EXW"/>
    <d v="1899-12-30T00:27:16"/>
    <x v="548"/>
    <d v="1899-12-30T00:02:09"/>
    <s v="Granel"/>
    <s v="E001"/>
    <x v="1"/>
    <d v="1899-12-30T00:27:16"/>
    <d v="1899-12-30T00:25:07"/>
    <x v="3"/>
    <x v="14"/>
    <x v="5"/>
    <x v="1"/>
    <n v="0"/>
    <n v="0"/>
    <x v="0"/>
    <x v="1"/>
    <x v="0"/>
    <n v="0"/>
    <x v="5"/>
    <x v="1"/>
    <d v="1899-12-30T00:02:09"/>
    <d v="1899-12-30T00:02:09"/>
    <x v="0"/>
    <m/>
    <m/>
    <d v="1899-12-30T00:00:00"/>
    <d v="1899-12-30T00:27:16"/>
    <n v="5"/>
    <d v="1899-12-30T00:02:09"/>
    <n v="27.266666666673594"/>
    <x v="3"/>
    <x v="1"/>
  </r>
  <r>
    <x v="7"/>
    <s v="2024003290"/>
    <x v="0"/>
    <x v="914"/>
    <s v="E9670LPH"/>
    <d v="2024-12-19T00:00:00"/>
    <x v="1"/>
    <s v="3283"/>
    <x v="38"/>
    <s v="PA"/>
    <x v="2"/>
    <x v="0"/>
    <d v="2024-12-19T00:00:00"/>
    <d v="1899-12-30T10:12:01"/>
    <d v="2024-12-19T00:00:00"/>
    <d v="1899-12-30T10:08:23"/>
    <d v="2024-12-19T00:00:00"/>
    <d v="1899-12-30T10:30:54"/>
    <x v="185"/>
    <x v="5"/>
    <s v="7003116802"/>
    <s v="EXW"/>
    <d v="1899-12-30T00:26:09"/>
    <x v="1964"/>
    <d v="1899-12-30T00:03:38"/>
    <s v="Ensacado"/>
    <s v="E002"/>
    <x v="1"/>
    <d v="1899-12-30T00:18:53"/>
    <d v="1899-12-30T00:22:31"/>
    <x v="4"/>
    <x v="14"/>
    <x v="5"/>
    <x v="2"/>
    <n v="0"/>
    <n v="0"/>
    <x v="0"/>
    <x v="2"/>
    <x v="0"/>
    <n v="0"/>
    <x v="5"/>
    <x v="1"/>
    <d v="1899-12-30T00:03:38"/>
    <d v="1899-12-30T00:03:38"/>
    <x v="0"/>
    <m/>
    <m/>
    <d v="1899-12-30T00:00:00"/>
    <d v="1899-12-30T00:18:53"/>
    <n v="5"/>
    <n v="-2.5231481481399753E-3"/>
    <n v="18.883333333339216"/>
    <x v="3"/>
    <x v="1"/>
  </r>
  <r>
    <x v="7"/>
    <s v="2024003291"/>
    <x v="0"/>
    <x v="924"/>
    <s v="E3020DHL"/>
    <d v="2024-12-19T00:00:00"/>
    <x v="1"/>
    <s v="3283"/>
    <x v="38"/>
    <s v="PA"/>
    <x v="2"/>
    <x v="0"/>
    <d v="2024-12-19T00:00:00"/>
    <d v="1899-12-30T10:51:02"/>
    <d v="2024-12-19T00:00:00"/>
    <d v="1899-12-30T10:54:59"/>
    <d v="2024-12-19T00:00:00"/>
    <d v="1899-12-30T11:16:43"/>
    <x v="0"/>
    <x v="0"/>
    <s v="7003116803"/>
    <s v="EXW"/>
    <d v="1899-12-30T00:25:41"/>
    <x v="1116"/>
    <d v="1899-12-30T00:03:57"/>
    <s v="Ensacado"/>
    <s v="E002"/>
    <x v="1"/>
    <d v="1899-12-30T00:25:41"/>
    <d v="1899-12-30T00:21:44"/>
    <x v="4"/>
    <x v="14"/>
    <x v="5"/>
    <x v="2"/>
    <n v="0"/>
    <n v="0"/>
    <x v="0"/>
    <x v="2"/>
    <x v="0"/>
    <n v="0"/>
    <x v="5"/>
    <x v="1"/>
    <d v="1899-12-30T00:03:57"/>
    <d v="1899-12-30T00:03:57"/>
    <x v="0"/>
    <m/>
    <m/>
    <d v="1899-12-30T00:00:00"/>
    <d v="1899-12-30T00:25:41"/>
    <n v="5"/>
    <d v="1899-12-30T00:03:57"/>
    <n v="25.683333333335963"/>
    <x v="4"/>
    <x v="1"/>
  </r>
  <r>
    <x v="7"/>
    <s v="2024003292"/>
    <x v="0"/>
    <x v="904"/>
    <s v="E1519GWP"/>
    <d v="2024-12-19T00:00:00"/>
    <x v="1"/>
    <s v="3283"/>
    <x v="38"/>
    <s v="PA"/>
    <x v="2"/>
    <x v="0"/>
    <d v="2024-12-19T00:00:00"/>
    <d v="1899-12-30T11:25:50"/>
    <d v="2024-12-19T00:00:00"/>
    <d v="1899-12-30T11:27:04"/>
    <d v="2024-12-19T00:00:00"/>
    <d v="1899-12-30T11:52:58"/>
    <x v="0"/>
    <x v="0"/>
    <s v="7003116804"/>
    <s v="EXW"/>
    <d v="1899-12-30T00:27:08"/>
    <x v="2553"/>
    <d v="1899-12-30T00:01:14"/>
    <s v="Ensacado"/>
    <s v="E002"/>
    <x v="1"/>
    <d v="1899-12-30T00:27:08"/>
    <d v="1899-12-30T00:25:54"/>
    <x v="5"/>
    <x v="14"/>
    <x v="5"/>
    <x v="2"/>
    <n v="0"/>
    <n v="0"/>
    <x v="0"/>
    <x v="2"/>
    <x v="0"/>
    <n v="0"/>
    <x v="5"/>
    <x v="1"/>
    <d v="1899-12-30T00:01:14"/>
    <d v="1899-12-30T00:01:14"/>
    <x v="0"/>
    <m/>
    <m/>
    <d v="1899-12-30T00:00:00"/>
    <d v="1899-12-30T00:27:08"/>
    <n v="5"/>
    <d v="1899-12-30T00:01:14"/>
    <n v="27.133333333329553"/>
    <x v="4"/>
    <x v="1"/>
  </r>
  <r>
    <x v="7"/>
    <s v="2024003293"/>
    <x v="0"/>
    <x v="925"/>
    <s v="EMU6091BY"/>
    <d v="2024-12-19T00:00:00"/>
    <x v="1"/>
    <s v="3283"/>
    <x v="38"/>
    <s v="PA"/>
    <x v="2"/>
    <x v="0"/>
    <d v="2024-12-19T00:00:00"/>
    <d v="1899-12-30T11:34:34"/>
    <d v="2024-12-19T00:00:00"/>
    <d v="1899-12-30T11:31:15"/>
    <d v="2024-12-19T00:00:00"/>
    <d v="1899-12-30T11:59:42"/>
    <x v="0"/>
    <x v="0"/>
    <s v="7003116805"/>
    <s v="EXW"/>
    <d v="1899-12-30T00:31:46"/>
    <x v="2554"/>
    <d v="1899-12-30T00:03:19"/>
    <s v="Ensacado"/>
    <s v="E002"/>
    <x v="1"/>
    <d v="1899-12-30T00:25:08"/>
    <d v="1899-12-30T00:28:27"/>
    <x v="5"/>
    <x v="14"/>
    <x v="5"/>
    <x v="2"/>
    <n v="0"/>
    <n v="0"/>
    <x v="0"/>
    <x v="2"/>
    <x v="0"/>
    <n v="0"/>
    <x v="5"/>
    <x v="1"/>
    <d v="1899-12-30T00:03:19"/>
    <d v="1899-12-30T00:03:19"/>
    <x v="0"/>
    <m/>
    <m/>
    <d v="1899-12-30T00:00:00"/>
    <d v="1899-12-30T00:25:08"/>
    <n v="5"/>
    <n v="-2.3032407407400091E-3"/>
    <n v="25.133333333342431"/>
    <x v="4"/>
    <x v="1"/>
  </r>
  <r>
    <x v="7"/>
    <s v="2024003294"/>
    <x v="0"/>
    <x v="898"/>
    <s v="E0404KCN"/>
    <d v="2024-12-19T00:00:00"/>
    <x v="1"/>
    <s v="3269"/>
    <x v="36"/>
    <s v="S4"/>
    <x v="4"/>
    <x v="0"/>
    <d v="2024-12-19T00:00:00"/>
    <d v="1899-12-30T12:25:56"/>
    <d v="2024-12-19T00:00:00"/>
    <d v="1899-12-30T12:24:05"/>
    <d v="2024-12-19T00:00:00"/>
    <d v="1899-12-30T12:48:38"/>
    <x v="0"/>
    <x v="0"/>
    <s v="7003116806"/>
    <s v="EXW"/>
    <d v="1899-12-30T00:26:24"/>
    <x v="396"/>
    <d v="1899-12-30T00:01:51"/>
    <s v="Granel"/>
    <s v="E001"/>
    <x v="1"/>
    <d v="1899-12-30T00:22:42"/>
    <d v="1899-12-30T00:24:33"/>
    <x v="6"/>
    <x v="14"/>
    <x v="5"/>
    <x v="1"/>
    <n v="0"/>
    <n v="0"/>
    <x v="0"/>
    <x v="1"/>
    <x v="0"/>
    <n v="0"/>
    <x v="5"/>
    <x v="1"/>
    <d v="1899-12-30T00:01:51"/>
    <d v="1899-12-30T00:01:51"/>
    <x v="0"/>
    <m/>
    <m/>
    <d v="1899-12-30T00:00:00"/>
    <d v="1899-12-30T00:22:42"/>
    <n v="5"/>
    <n v="-1.2847222222199806E-3"/>
    <n v="22.70000000000163"/>
    <x v="5"/>
    <x v="1"/>
  </r>
  <r>
    <x v="7"/>
    <s v="2024003295"/>
    <x v="0"/>
    <x v="900"/>
    <s v="E2277MGP"/>
    <d v="2024-12-19T00:00:00"/>
    <x v="1"/>
    <s v="3269"/>
    <x v="36"/>
    <s v="S4"/>
    <x v="4"/>
    <x v="0"/>
    <d v="2024-12-19T00:00:00"/>
    <d v="1899-12-30T13:02:18"/>
    <d v="2024-12-19T00:00:00"/>
    <d v="1899-12-30T12:59:26"/>
    <d v="2024-12-19T00:00:00"/>
    <d v="1899-12-30T13:20:12"/>
    <x v="0"/>
    <x v="0"/>
    <s v="7003116807"/>
    <s v="EXW"/>
    <d v="1899-12-30T00:23:38"/>
    <x v="1667"/>
    <d v="1899-12-30T00:02:52"/>
    <s v="Granel"/>
    <s v="E001"/>
    <x v="1"/>
    <d v="1899-12-30T00:17:54"/>
    <d v="1899-12-30T00:20:46"/>
    <x v="9"/>
    <x v="14"/>
    <x v="5"/>
    <x v="1"/>
    <n v="0"/>
    <n v="0"/>
    <x v="0"/>
    <x v="1"/>
    <x v="0"/>
    <n v="0"/>
    <x v="5"/>
    <x v="1"/>
    <d v="1899-12-30T00:02:52"/>
    <d v="1899-12-30T00:02:52"/>
    <x v="0"/>
    <m/>
    <m/>
    <d v="1899-12-30T00:00:00"/>
    <d v="1899-12-30T00:17:54"/>
    <n v="5"/>
    <n v="-1.9907407407400157E-3"/>
    <n v="17.899999999992087"/>
    <x v="13"/>
    <x v="1"/>
  </r>
  <r>
    <x v="7"/>
    <s v="2024003296"/>
    <x v="0"/>
    <x v="917"/>
    <s v="E3044DJB"/>
    <d v="2024-12-19T00:00:00"/>
    <x v="1"/>
    <s v="3269"/>
    <x v="36"/>
    <s v="S4"/>
    <x v="4"/>
    <x v="0"/>
    <d v="2024-12-19T00:00:00"/>
    <d v="1899-12-30T13:52:09"/>
    <d v="2024-12-19T00:00:00"/>
    <d v="1899-12-30T13:49:05"/>
    <d v="2024-12-19T00:00:00"/>
    <d v="1899-12-30T14:20:28"/>
    <x v="0"/>
    <x v="0"/>
    <s v="7003116808"/>
    <s v="EXW"/>
    <d v="1899-12-30T00:34:27"/>
    <x v="939"/>
    <d v="1899-12-30T00:03:04"/>
    <s v="Granel"/>
    <s v="E001"/>
    <x v="1"/>
    <d v="1899-12-30T00:28:19"/>
    <d v="1899-12-30T00:31:23"/>
    <x v="9"/>
    <x v="14"/>
    <x v="5"/>
    <x v="1"/>
    <n v="0"/>
    <n v="0"/>
    <x v="0"/>
    <x v="1"/>
    <x v="0"/>
    <n v="0"/>
    <x v="5"/>
    <x v="1"/>
    <d v="1899-12-30T00:03:04"/>
    <d v="1899-12-30T00:03:04"/>
    <x v="0"/>
    <m/>
    <m/>
    <d v="1899-12-30T00:00:00"/>
    <d v="1899-12-30T00:28:19"/>
    <n v="5"/>
    <n v="-2.1296296296299255E-3"/>
    <n v="28.316666666678394"/>
    <x v="8"/>
    <x v="1"/>
  </r>
  <r>
    <x v="7"/>
    <s v="2024003297"/>
    <x v="0"/>
    <x v="900"/>
    <s v="E2277MGP"/>
    <d v="2024-12-19T00:00:00"/>
    <x v="1"/>
    <s v="3269"/>
    <x v="36"/>
    <s v="S4"/>
    <x v="4"/>
    <x v="0"/>
    <d v="2024-12-19T00:00:00"/>
    <d v="1899-12-30T14:42:15"/>
    <d v="2024-12-19T00:00:00"/>
    <d v="1899-12-30T14:39:52"/>
    <d v="2024-12-19T00:00:00"/>
    <d v="1899-12-30T15:04:45"/>
    <x v="0"/>
    <x v="0"/>
    <s v="7003116809"/>
    <s v="EXW"/>
    <d v="1899-12-30T00:27:16"/>
    <x v="2555"/>
    <d v="1899-12-30T00:02:23"/>
    <s v="Granel"/>
    <s v="E001"/>
    <x v="1"/>
    <d v="1899-12-30T00:22:30"/>
    <d v="1899-12-30T00:24:53"/>
    <x v="7"/>
    <x v="14"/>
    <x v="5"/>
    <x v="1"/>
    <n v="0"/>
    <n v="0"/>
    <x v="0"/>
    <x v="1"/>
    <x v="0"/>
    <n v="0"/>
    <x v="5"/>
    <x v="1"/>
    <d v="1899-12-30T00:02:23"/>
    <d v="1899-12-30T00:02:23"/>
    <x v="0"/>
    <m/>
    <m/>
    <d v="1899-12-30T00:00:00"/>
    <d v="1899-12-30T00:22:30"/>
    <n v="5"/>
    <n v="-1.6550925925900017E-3"/>
    <n v="22.5"/>
    <x v="6"/>
    <x v="1"/>
  </r>
  <r>
    <x v="7"/>
    <s v="2024003298"/>
    <x v="0"/>
    <x v="897"/>
    <s v="E0536LWW"/>
    <d v="2024-12-19T00:00:00"/>
    <x v="1"/>
    <s v="3269"/>
    <x v="36"/>
    <s v="S4"/>
    <x v="4"/>
    <x v="0"/>
    <d v="2024-12-19T00:00:00"/>
    <d v="1899-12-30T15:31:42"/>
    <d v="2024-12-19T00:00:00"/>
    <d v="1899-12-30T15:30:53"/>
    <d v="2024-12-19T00:00:00"/>
    <d v="1899-12-30T15:53:09"/>
    <x v="0"/>
    <x v="0"/>
    <s v="7003116810"/>
    <s v="EXW"/>
    <d v="1899-12-30T00:23:05"/>
    <x v="1320"/>
    <d v="1899-12-30T00:00:49"/>
    <s v="Granel"/>
    <s v="E001"/>
    <x v="1"/>
    <d v="1899-12-30T00:21:27"/>
    <d v="1899-12-30T00:22:16"/>
    <x v="14"/>
    <x v="14"/>
    <x v="5"/>
    <x v="1"/>
    <n v="0"/>
    <n v="0"/>
    <x v="0"/>
    <x v="1"/>
    <x v="0"/>
    <n v="0"/>
    <x v="5"/>
    <x v="1"/>
    <d v="1899-12-30T00:00:49"/>
    <d v="1899-12-30T00:00:49"/>
    <x v="0"/>
    <m/>
    <m/>
    <d v="1899-12-30T00:00:00"/>
    <d v="1899-12-30T00:21:27"/>
    <n v="5"/>
    <n v="-5.6712962963001434E-4"/>
    <n v="21.4499999999952"/>
    <x v="6"/>
    <x v="1"/>
  </r>
  <r>
    <x v="7"/>
    <s v="2024003299"/>
    <x v="0"/>
    <x v="901"/>
    <s v="E0501JLW"/>
    <d v="2024-12-19T00:00:00"/>
    <x v="1"/>
    <s v="3283"/>
    <x v="38"/>
    <s v="PA"/>
    <x v="2"/>
    <x v="0"/>
    <d v="2024-12-19T00:00:00"/>
    <d v="1899-12-30T16:37:07"/>
    <d v="2024-12-19T00:00:00"/>
    <d v="1899-12-30T16:33:35"/>
    <d v="2024-12-19T00:00:00"/>
    <d v="1899-12-30T17:19:04"/>
    <x v="0"/>
    <x v="0"/>
    <s v="7003116811"/>
    <s v="EXW"/>
    <d v="1899-12-30T00:49:01"/>
    <x v="2142"/>
    <d v="1899-12-30T00:03:32"/>
    <s v="Ensacado"/>
    <s v="E002"/>
    <x v="1"/>
    <d v="1899-12-30T00:41:57"/>
    <d v="1899-12-30T00:45:29"/>
    <x v="10"/>
    <x v="14"/>
    <x v="5"/>
    <x v="2"/>
    <n v="0"/>
    <n v="0"/>
    <x v="0"/>
    <x v="2"/>
    <x v="0"/>
    <n v="0"/>
    <x v="5"/>
    <x v="1"/>
    <d v="1899-12-30T00:03:32"/>
    <d v="1899-12-30T00:03:32"/>
    <x v="0"/>
    <m/>
    <m/>
    <d v="1899-12-30T00:00:00"/>
    <d v="1899-12-30T00:41:57"/>
    <n v="5"/>
    <n v="-2.4537037037000164E-3"/>
    <n v="41.949999999993608"/>
    <x v="10"/>
    <x v="1"/>
  </r>
  <r>
    <x v="7"/>
    <s v="2024003300"/>
    <x v="0"/>
    <x v="898"/>
    <s v="E0404KCN"/>
    <d v="2024-12-19T00:00:00"/>
    <x v="1"/>
    <s v="3269"/>
    <x v="36"/>
    <s v="S4"/>
    <x v="4"/>
    <x v="0"/>
    <d v="2024-12-19T00:00:00"/>
    <d v="1899-12-30T17:03:53"/>
    <d v="2024-12-19T00:00:00"/>
    <d v="1899-12-30T17:03:55"/>
    <d v="2024-12-19T00:00:00"/>
    <d v="1899-12-30T17:27:10"/>
    <x v="0"/>
    <x v="0"/>
    <s v="7003116812"/>
    <s v="EXW"/>
    <d v="1899-12-30T00:23:17"/>
    <x v="962"/>
    <d v="1899-12-30T00:00:02"/>
    <s v="Granel"/>
    <s v="E001"/>
    <x v="1"/>
    <d v="1899-12-30T00:23:17"/>
    <d v="1899-12-30T00:23:15"/>
    <x v="8"/>
    <x v="14"/>
    <x v="5"/>
    <x v="1"/>
    <n v="0"/>
    <n v="0"/>
    <x v="0"/>
    <x v="1"/>
    <x v="0"/>
    <n v="0"/>
    <x v="5"/>
    <x v="1"/>
    <d v="1899-12-30T00:00:02"/>
    <d v="1899-12-30T00:00:02"/>
    <x v="0"/>
    <m/>
    <m/>
    <d v="1899-12-30T00:00:00"/>
    <d v="1899-12-30T00:23:17"/>
    <n v="5"/>
    <d v="1899-12-30T00:00:02"/>
    <n v="23.283333333331271"/>
    <x v="10"/>
    <x v="1"/>
  </r>
  <r>
    <x v="7"/>
    <s v="2024003301"/>
    <x v="0"/>
    <x v="897"/>
    <s v="E0536LWW"/>
    <d v="2024-12-20T00:00:00"/>
    <x v="1"/>
    <s v="3269"/>
    <x v="36"/>
    <s v="S4"/>
    <x v="4"/>
    <x v="0"/>
    <d v="2024-12-20T00:00:00"/>
    <d v="1899-12-30T06:35:36"/>
    <d v="2024-12-20T00:00:00"/>
    <d v="1899-12-30T06:34:36"/>
    <d v="2024-12-20T00:00:00"/>
    <d v="1899-12-30T06:57:03"/>
    <x v="0"/>
    <x v="0"/>
    <s v="7003116813"/>
    <s v="EXW"/>
    <d v="1899-12-30T00:23:27"/>
    <x v="1739"/>
    <d v="1899-12-30T00:01:00"/>
    <s v="Granel"/>
    <s v="E001"/>
    <x v="1"/>
    <d v="1899-12-30T00:21:27"/>
    <d v="1899-12-30T00:22:27"/>
    <x v="0"/>
    <x v="15"/>
    <x v="5"/>
    <x v="1"/>
    <n v="0"/>
    <n v="0"/>
    <x v="0"/>
    <x v="1"/>
    <x v="0"/>
    <n v="0"/>
    <x v="5"/>
    <x v="1"/>
    <d v="1899-12-30T00:01:00"/>
    <d v="1899-12-30T00:01:00"/>
    <x v="0"/>
    <m/>
    <m/>
    <d v="1899-12-30T00:00:00"/>
    <d v="1899-12-30T00:21:27"/>
    <n v="6"/>
    <n v="-6.9444444444000109E-4"/>
    <n v="21.450000000009588"/>
    <x v="12"/>
    <x v="1"/>
  </r>
  <r>
    <x v="7"/>
    <s v="2024003302"/>
    <x v="0"/>
    <x v="926"/>
    <s v="E3173MJG"/>
    <d v="2024-12-20T00:00:00"/>
    <x v="1"/>
    <s v="3269"/>
    <x v="36"/>
    <s v="S4"/>
    <x v="4"/>
    <x v="0"/>
    <d v="2024-12-20T00:00:00"/>
    <d v="1899-12-30T07:40:55"/>
    <d v="2024-12-20T00:00:00"/>
    <d v="1899-12-30T07:39:34"/>
    <d v="2024-12-20T00:00:00"/>
    <d v="1899-12-30T08:14:44"/>
    <x v="0"/>
    <x v="0"/>
    <s v="7003116814"/>
    <s v="EXW"/>
    <d v="1899-12-30T00:36:31"/>
    <x v="710"/>
    <d v="1899-12-30T00:01:21"/>
    <s v="Granel"/>
    <s v="E001"/>
    <x v="1"/>
    <d v="1899-12-30T00:33:49"/>
    <d v="1899-12-30T00:35:10"/>
    <x v="1"/>
    <x v="15"/>
    <x v="5"/>
    <x v="1"/>
    <n v="0"/>
    <n v="0"/>
    <x v="0"/>
    <x v="1"/>
    <x v="0"/>
    <n v="0"/>
    <x v="5"/>
    <x v="1"/>
    <d v="1899-12-30T00:01:21"/>
    <d v="1899-12-30T00:01:21"/>
    <x v="0"/>
    <m/>
    <m/>
    <d v="1899-12-30T00:00:00"/>
    <d v="1899-12-30T00:33:49"/>
    <n v="6"/>
    <n v="-9.3749999999998002E-4"/>
    <n v="33.816666666657589"/>
    <x v="1"/>
    <x v="1"/>
  </r>
  <r>
    <x v="7"/>
    <s v="2024003303"/>
    <x v="0"/>
    <x v="917"/>
    <s v="E3044DJB"/>
    <d v="2024-12-20T00:00:00"/>
    <x v="1"/>
    <s v="3269"/>
    <x v="36"/>
    <s v="S4"/>
    <x v="4"/>
    <x v="0"/>
    <d v="2024-12-20T00:00:00"/>
    <d v="1899-12-30T08:37:22"/>
    <d v="2024-12-20T00:00:00"/>
    <d v="1899-12-30T08:34:41"/>
    <d v="2024-12-20T00:00:00"/>
    <d v="1899-12-30T09:06:53"/>
    <x v="0"/>
    <x v="0"/>
    <s v="7003116815"/>
    <s v="EXW"/>
    <d v="1899-12-30T00:34:53"/>
    <x v="2542"/>
    <d v="1899-12-30T00:02:41"/>
    <s v="Granel"/>
    <s v="E001"/>
    <x v="1"/>
    <d v="1899-12-30T00:29:31"/>
    <d v="1899-12-30T00:32:12"/>
    <x v="2"/>
    <x v="15"/>
    <x v="5"/>
    <x v="1"/>
    <n v="0"/>
    <n v="0"/>
    <x v="0"/>
    <x v="1"/>
    <x v="0"/>
    <n v="0"/>
    <x v="5"/>
    <x v="1"/>
    <d v="1899-12-30T00:02:41"/>
    <d v="1899-12-30T00:02:41"/>
    <x v="0"/>
    <m/>
    <m/>
    <d v="1899-12-30T00:00:00"/>
    <d v="1899-12-30T00:29:31"/>
    <n v="6"/>
    <n v="-1.863425925930029E-3"/>
    <n v="29.516666666659155"/>
    <x v="2"/>
    <x v="1"/>
  </r>
  <r>
    <x v="7"/>
    <s v="2024003304"/>
    <x v="0"/>
    <x v="921"/>
    <s v="E1228KBR"/>
    <d v="2024-12-20T00:00:00"/>
    <x v="1"/>
    <s v="3269"/>
    <x v="36"/>
    <s v="S4"/>
    <x v="4"/>
    <x v="0"/>
    <d v="2024-12-20T00:00:00"/>
    <d v="1899-12-30T09:22:56"/>
    <d v="2024-12-20T00:00:00"/>
    <d v="1899-12-30T09:21:28"/>
    <d v="2024-12-20T00:00:00"/>
    <d v="1899-12-30T09:48:34"/>
    <x v="0"/>
    <x v="0"/>
    <s v="7003116817"/>
    <s v="EXW"/>
    <d v="1899-12-30T00:28:34"/>
    <x v="1592"/>
    <d v="1899-12-30T00:01:28"/>
    <s v="Granel"/>
    <s v="E001"/>
    <x v="1"/>
    <d v="1899-12-30T00:25:38"/>
    <d v="1899-12-30T00:27:06"/>
    <x v="3"/>
    <x v="15"/>
    <x v="5"/>
    <x v="1"/>
    <n v="0"/>
    <n v="0"/>
    <x v="0"/>
    <x v="1"/>
    <x v="0"/>
    <n v="0"/>
    <x v="5"/>
    <x v="1"/>
    <d v="1899-12-30T00:01:28"/>
    <d v="1899-12-30T00:01:28"/>
    <x v="0"/>
    <m/>
    <m/>
    <d v="1899-12-30T00:00:00"/>
    <d v="1899-12-30T00:25:38"/>
    <n v="6"/>
    <n v="-1.0185185185200285E-3"/>
    <n v="25.633333333324764"/>
    <x v="2"/>
    <x v="1"/>
  </r>
  <r>
    <x v="7"/>
    <s v="2024003305"/>
    <x v="0"/>
    <x v="900"/>
    <s v="E2277MGP"/>
    <d v="2024-12-20T00:00:00"/>
    <x v="1"/>
    <s v="3269"/>
    <x v="36"/>
    <s v="S4"/>
    <x v="4"/>
    <x v="0"/>
    <d v="2024-12-20T00:00:00"/>
    <d v="1899-12-30T09:32:19"/>
    <d v="2024-12-20T00:00:00"/>
    <d v="1899-12-30T09:29:29"/>
    <d v="2024-12-20T00:00:00"/>
    <d v="1899-12-30T10:02:02"/>
    <x v="0"/>
    <x v="0"/>
    <s v="7003116818"/>
    <s v="EXW"/>
    <d v="1899-12-30T00:35:23"/>
    <x v="182"/>
    <d v="1899-12-30T00:02:50"/>
    <s v="Granel"/>
    <s v="E001"/>
    <x v="1"/>
    <d v="1899-12-30T00:29:43"/>
    <d v="1899-12-30T00:32:33"/>
    <x v="3"/>
    <x v="15"/>
    <x v="5"/>
    <x v="1"/>
    <n v="0"/>
    <n v="0"/>
    <x v="0"/>
    <x v="1"/>
    <x v="0"/>
    <n v="0"/>
    <x v="5"/>
    <x v="1"/>
    <d v="1899-12-30T00:02:50"/>
    <d v="1899-12-30T00:02:50"/>
    <x v="0"/>
    <m/>
    <m/>
    <d v="1899-12-30T00:00:00"/>
    <d v="1899-12-30T00:29:43"/>
    <n v="6"/>
    <n v="-1.9675925925899951E-3"/>
    <n v="29.716666666660785"/>
    <x v="3"/>
    <x v="1"/>
  </r>
  <r>
    <x v="7"/>
    <s v="2024003306"/>
    <x v="0"/>
    <x v="897"/>
    <s v="E0536LWW"/>
    <d v="2024-12-20T00:00:00"/>
    <x v="1"/>
    <s v="3269"/>
    <x v="36"/>
    <s v="S4"/>
    <x v="4"/>
    <x v="0"/>
    <d v="2024-12-20T00:00:00"/>
    <d v="1899-12-30T10:31:08"/>
    <d v="2024-12-20T00:00:00"/>
    <d v="1899-12-30T10:29:56"/>
    <d v="2024-12-20T00:00:00"/>
    <d v="1899-12-30T10:51:40"/>
    <x v="0"/>
    <x v="0"/>
    <s v="7003116819"/>
    <s v="EXW"/>
    <d v="1899-12-30T00:22:56"/>
    <x v="1116"/>
    <d v="1899-12-30T00:01:12"/>
    <s v="Granel"/>
    <s v="E001"/>
    <x v="1"/>
    <d v="1899-12-30T00:20:32"/>
    <d v="1899-12-30T00:21:44"/>
    <x v="4"/>
    <x v="15"/>
    <x v="5"/>
    <x v="1"/>
    <n v="0"/>
    <n v="0"/>
    <x v="0"/>
    <x v="1"/>
    <x v="0"/>
    <n v="0"/>
    <x v="5"/>
    <x v="1"/>
    <d v="1899-12-30T00:01:12"/>
    <d v="1899-12-30T00:01:12"/>
    <x v="0"/>
    <m/>
    <m/>
    <d v="1899-12-30T00:00:00"/>
    <d v="1899-12-30T00:20:32"/>
    <n v="6"/>
    <n v="-8.333333333399584E-4"/>
    <n v="20.533333333334436"/>
    <x v="3"/>
    <x v="1"/>
  </r>
  <r>
    <x v="7"/>
    <s v="2024003307"/>
    <x v="0"/>
    <x v="926"/>
    <s v="E3173MJG"/>
    <d v="2024-12-20T00:00:00"/>
    <x v="1"/>
    <s v="3269"/>
    <x v="36"/>
    <s v="S4"/>
    <x v="4"/>
    <x v="0"/>
    <d v="2024-12-20T00:00:00"/>
    <d v="1899-12-30T11:09:42"/>
    <d v="2024-12-20T00:00:00"/>
    <d v="1899-12-30T11:08:26"/>
    <d v="2024-12-20T00:00:00"/>
    <d v="1899-12-30T11:34:47"/>
    <x v="0"/>
    <x v="0"/>
    <s v="7003116820"/>
    <s v="EXW"/>
    <d v="1899-12-30T00:27:37"/>
    <x v="538"/>
    <d v="1899-12-30T00:01:16"/>
    <s v="Granel"/>
    <s v="E001"/>
    <x v="1"/>
    <d v="1899-12-30T00:25:05"/>
    <d v="1899-12-30T00:26:21"/>
    <x v="5"/>
    <x v="15"/>
    <x v="5"/>
    <x v="1"/>
    <n v="0"/>
    <n v="0"/>
    <x v="0"/>
    <x v="1"/>
    <x v="0"/>
    <n v="0"/>
    <x v="5"/>
    <x v="1"/>
    <d v="1899-12-30T00:01:16"/>
    <d v="1899-12-30T00:01:16"/>
    <x v="0"/>
    <m/>
    <m/>
    <d v="1899-12-30T00:00:00"/>
    <d v="1899-12-30T00:25:05"/>
    <n v="6"/>
    <n v="-8.7962962963000768E-4"/>
    <n v="25.083333333345621"/>
    <x v="4"/>
    <x v="1"/>
  </r>
  <r>
    <x v="7"/>
    <s v="2024003308"/>
    <x v="0"/>
    <x v="900"/>
    <s v="E2277MGP"/>
    <d v="2024-12-20T00:00:00"/>
    <x v="1"/>
    <s v="3269"/>
    <x v="36"/>
    <s v="S4"/>
    <x v="4"/>
    <x v="0"/>
    <d v="2024-12-20T00:00:00"/>
    <d v="1899-12-30T11:34:34"/>
    <d v="2024-12-20T00:00:00"/>
    <d v="1899-12-30T11:36:50"/>
    <d v="2024-12-20T00:00:00"/>
    <d v="1899-12-30T11:58:10"/>
    <x v="0"/>
    <x v="0"/>
    <s v="7003116821"/>
    <s v="EXW"/>
    <d v="1899-12-30T00:23:36"/>
    <x v="2556"/>
    <d v="1899-12-30T00:02:16"/>
    <s v="Granel"/>
    <s v="E001"/>
    <x v="1"/>
    <d v="1899-12-30T00:23:36"/>
    <d v="1899-12-30T00:21:20"/>
    <x v="5"/>
    <x v="15"/>
    <x v="5"/>
    <x v="1"/>
    <n v="0"/>
    <n v="0"/>
    <x v="0"/>
    <x v="1"/>
    <x v="0"/>
    <n v="0"/>
    <x v="5"/>
    <x v="1"/>
    <d v="1899-12-30T00:02:16"/>
    <d v="1899-12-30T00:02:16"/>
    <x v="0"/>
    <m/>
    <m/>
    <d v="1899-12-30T00:00:00"/>
    <d v="1899-12-30T00:23:36"/>
    <n v="6"/>
    <d v="1899-12-30T00:02:16"/>
    <n v="23.600000000001611"/>
    <x v="4"/>
    <x v="1"/>
  </r>
  <r>
    <x v="7"/>
    <s v="2024003309"/>
    <x v="0"/>
    <x v="921"/>
    <s v="E1228KBR"/>
    <d v="2024-12-20T00:00:00"/>
    <x v="1"/>
    <s v="3264"/>
    <x v="35"/>
    <s v="S5"/>
    <x v="3"/>
    <x v="0"/>
    <d v="2024-12-20T00:00:00"/>
    <d v="1899-12-30T11:48:30"/>
    <d v="2024-12-20T00:00:00"/>
    <d v="1899-12-30T11:46:37"/>
    <d v="2024-12-20T00:00:00"/>
    <d v="1899-12-30T12:18:49"/>
    <x v="0"/>
    <x v="0"/>
    <s v="7003116822"/>
    <s v="EXW"/>
    <d v="1899-12-30T00:34:05"/>
    <x v="2542"/>
    <d v="1899-12-30T00:01:53"/>
    <s v="Granel"/>
    <s v="E001"/>
    <x v="1"/>
    <d v="1899-12-30T00:30:19"/>
    <d v="1899-12-30T00:32:12"/>
    <x v="5"/>
    <x v="15"/>
    <x v="5"/>
    <x v="1"/>
    <n v="0"/>
    <n v="0"/>
    <x v="0"/>
    <x v="1"/>
    <x v="0"/>
    <n v="0"/>
    <x v="5"/>
    <x v="1"/>
    <d v="1899-12-30T00:01:53"/>
    <d v="1899-12-30T00:01:53"/>
    <x v="0"/>
    <m/>
    <m/>
    <d v="1899-12-30T00:00:00"/>
    <d v="1899-12-30T00:30:19"/>
    <n v="6"/>
    <n v="-1.3078703703700012E-3"/>
    <n v="30.316666666665515"/>
    <x v="5"/>
    <x v="1"/>
  </r>
  <r>
    <x v="7"/>
    <s v="2024003311"/>
    <x v="0"/>
    <x v="897"/>
    <s v="E0536LWW"/>
    <d v="2024-12-20T00:00:00"/>
    <x v="1"/>
    <s v="3269"/>
    <x v="36"/>
    <s v="S4"/>
    <x v="4"/>
    <x v="0"/>
    <d v="2024-12-20T00:00:00"/>
    <d v="1899-12-30T13:22:13"/>
    <d v="2024-12-20T00:00:00"/>
    <d v="1899-12-30T13:20:10"/>
    <d v="2024-12-20T00:00:00"/>
    <d v="1899-12-30T13:42:52"/>
    <x v="0"/>
    <x v="0"/>
    <s v="7003116823"/>
    <s v="EXW"/>
    <d v="1899-12-30T00:24:45"/>
    <x v="297"/>
    <d v="1899-12-30T00:02:03"/>
    <s v="Granel"/>
    <s v="E001"/>
    <x v="1"/>
    <d v="1899-12-30T00:20:39"/>
    <d v="1899-12-30T00:22:42"/>
    <x v="9"/>
    <x v="15"/>
    <x v="5"/>
    <x v="1"/>
    <n v="0"/>
    <n v="0"/>
    <x v="0"/>
    <x v="1"/>
    <x v="0"/>
    <n v="0"/>
    <x v="5"/>
    <x v="1"/>
    <d v="1899-12-30T00:02:03"/>
    <d v="1899-12-30T00:02:03"/>
    <x v="0"/>
    <m/>
    <m/>
    <d v="1899-12-30T00:00:00"/>
    <d v="1899-12-30T00:20:39"/>
    <n v="6"/>
    <n v="-1.4236111111100014E-3"/>
    <n v="20.650000000003228"/>
    <x v="13"/>
    <x v="1"/>
  </r>
  <r>
    <x v="7"/>
    <s v="2024003310"/>
    <x v="0"/>
    <x v="927"/>
    <s v="E7158FCX"/>
    <d v="2024-12-20T00:00:00"/>
    <x v="1"/>
    <s v="3283"/>
    <x v="38"/>
    <s v="PA"/>
    <x v="2"/>
    <x v="0"/>
    <d v="2024-12-20T00:00:00"/>
    <d v="1899-12-30T13:21:17"/>
    <d v="2024-12-20T00:00:00"/>
    <d v="1899-12-30T13:25:49"/>
    <d v="2024-12-20T00:00:00"/>
    <d v="1899-12-30T13:45:40"/>
    <x v="0"/>
    <x v="0"/>
    <s v="7003116824"/>
    <s v="EXW"/>
    <d v="1899-12-30T00:24:23"/>
    <x v="1250"/>
    <d v="1899-12-30T00:04:32"/>
    <s v="Ensacado"/>
    <s v="E002"/>
    <x v="1"/>
    <d v="1899-12-30T00:24:23"/>
    <d v="1899-12-30T00:19:51"/>
    <x v="9"/>
    <x v="15"/>
    <x v="5"/>
    <x v="2"/>
    <n v="0"/>
    <n v="0"/>
    <x v="0"/>
    <x v="2"/>
    <x v="0"/>
    <n v="0"/>
    <x v="5"/>
    <x v="1"/>
    <d v="1899-12-30T00:04:32"/>
    <d v="1899-12-30T00:04:32"/>
    <x v="0"/>
    <m/>
    <m/>
    <d v="1899-12-30T00:00:00"/>
    <d v="1899-12-30T00:24:23"/>
    <n v="6"/>
    <d v="1899-12-30T00:04:32"/>
    <n v="24.383333333332722"/>
    <x v="13"/>
    <x v="1"/>
  </r>
  <r>
    <x v="7"/>
    <s v="2024003313"/>
    <x v="0"/>
    <x v="900"/>
    <s v="E2277MGP"/>
    <d v="2024-12-20T00:00:00"/>
    <x v="1"/>
    <s v="3269"/>
    <x v="36"/>
    <s v="S4"/>
    <x v="4"/>
    <x v="0"/>
    <d v="2024-12-20T00:00:00"/>
    <d v="1899-12-30T15:13:08"/>
    <d v="2024-12-20T00:00:00"/>
    <d v="1899-12-30T15:10:43"/>
    <d v="2024-12-20T00:00:00"/>
    <d v="1899-12-30T15:31:13"/>
    <x v="0"/>
    <x v="0"/>
    <s v="7003116825"/>
    <s v="EXW"/>
    <d v="1899-12-30T00:22:55"/>
    <x v="2557"/>
    <d v="1899-12-30T00:02:25"/>
    <s v="Granel"/>
    <s v="E001"/>
    <x v="1"/>
    <d v="1899-12-30T00:18:05"/>
    <d v="1899-12-30T00:20:30"/>
    <x v="14"/>
    <x v="15"/>
    <x v="5"/>
    <x v="1"/>
    <n v="0"/>
    <n v="0"/>
    <x v="0"/>
    <x v="1"/>
    <x v="0"/>
    <n v="0"/>
    <x v="5"/>
    <x v="1"/>
    <d v="1899-12-30T00:02:25"/>
    <d v="1899-12-30T00:02:25"/>
    <x v="0"/>
    <m/>
    <m/>
    <d v="1899-12-30T00:00:00"/>
    <d v="1899-12-30T00:18:05"/>
    <n v="6"/>
    <n v="-1.6782407407399669E-3"/>
    <n v="18.083333333332856"/>
    <x v="6"/>
    <x v="1"/>
  </r>
  <r>
    <x v="7"/>
    <s v="2024003314"/>
    <x v="0"/>
    <x v="921"/>
    <s v="E1228KBR"/>
    <d v="2024-12-23T00:00:00"/>
    <x v="1"/>
    <s v="3264"/>
    <x v="35"/>
    <s v="S7"/>
    <x v="18"/>
    <x v="0"/>
    <d v="2024-12-23T00:00:00"/>
    <d v="1899-12-30T06:10:29"/>
    <d v="2024-12-23T00:00:00"/>
    <d v="1899-12-30T06:07:14"/>
    <d v="2024-12-23T00:00:00"/>
    <d v="1899-12-30T06:35:26"/>
    <x v="0"/>
    <x v="0"/>
    <s v="7003116826"/>
    <s v="EXW"/>
    <d v="1899-12-30T00:31:27"/>
    <x v="2558"/>
    <d v="1899-12-30T00:03:15"/>
    <s v="Granel"/>
    <s v="E001"/>
    <x v="1"/>
    <d v="1899-12-30T00:24:57"/>
    <d v="1899-12-30T00:28:12"/>
    <x v="0"/>
    <x v="16"/>
    <x v="0"/>
    <x v="1"/>
    <n v="0"/>
    <n v="0"/>
    <x v="0"/>
    <x v="1"/>
    <x v="0"/>
    <n v="0"/>
    <x v="5"/>
    <x v="1"/>
    <d v="1899-12-30T00:03:15"/>
    <d v="1899-12-30T00:03:15"/>
    <x v="0"/>
    <m/>
    <m/>
    <d v="1899-12-30T00:00:00"/>
    <d v="1899-12-30T00:24:57"/>
    <n v="2"/>
    <n v="-2.2569444444399678E-3"/>
    <n v="24.95000000000158"/>
    <x v="12"/>
    <x v="1"/>
  </r>
  <r>
    <x v="7"/>
    <s v="2024003315"/>
    <x v="0"/>
    <x v="898"/>
    <s v="E0404KCN"/>
    <d v="2024-12-23T00:00:00"/>
    <x v="1"/>
    <s v="3269"/>
    <x v="36"/>
    <s v="S4"/>
    <x v="4"/>
    <x v="0"/>
    <d v="2024-12-23T00:00:00"/>
    <d v="1899-12-30T07:05:17"/>
    <d v="2024-12-23T00:00:00"/>
    <d v="1899-12-30T07:03:09"/>
    <d v="2024-12-23T00:00:00"/>
    <d v="1899-12-30T07:30:06"/>
    <x v="0"/>
    <x v="0"/>
    <s v="7003116827"/>
    <s v="EXW"/>
    <d v="1899-12-30T00:29:05"/>
    <x v="1148"/>
    <d v="1899-12-30T00:02:08"/>
    <s v="Granel"/>
    <s v="E001"/>
    <x v="1"/>
    <d v="1899-12-30T00:24:49"/>
    <d v="1899-12-30T00:26:57"/>
    <x v="1"/>
    <x v="16"/>
    <x v="0"/>
    <x v="1"/>
    <n v="0"/>
    <n v="0"/>
    <x v="0"/>
    <x v="1"/>
    <x v="0"/>
    <n v="0"/>
    <x v="5"/>
    <x v="1"/>
    <d v="1899-12-30T00:02:08"/>
    <d v="1899-12-30T00:02:08"/>
    <x v="0"/>
    <m/>
    <m/>
    <d v="1899-12-30T00:00:00"/>
    <d v="1899-12-30T00:24:49"/>
    <n v="2"/>
    <n v="-1.4814814814799737E-3"/>
    <n v="24.816666666657621"/>
    <x v="0"/>
    <x v="1"/>
  </r>
  <r>
    <x v="7"/>
    <s v="2024003316"/>
    <x v="0"/>
    <x v="928"/>
    <s v="E9420KBN"/>
    <d v="2024-12-23T00:00:00"/>
    <x v="1"/>
    <s v="3283"/>
    <x v="38"/>
    <s v="PA"/>
    <x v="2"/>
    <x v="0"/>
    <d v="2024-12-23T00:00:00"/>
    <d v="1899-12-30T07:09:25"/>
    <d v="2024-12-23T00:00:00"/>
    <d v="1899-12-30T07:05:21"/>
    <d v="2024-12-23T00:00:00"/>
    <d v="1899-12-30T08:02:35"/>
    <x v="0"/>
    <x v="0"/>
    <s v="7003116828"/>
    <s v="EXW"/>
    <d v="1899-12-30T01:01:18"/>
    <x v="2559"/>
    <d v="1899-12-30T00:04:04"/>
    <s v="Ensacado"/>
    <s v="E002"/>
    <x v="1"/>
    <d v="1899-12-30T00:53:10"/>
    <d v="1899-12-30T00:57:14"/>
    <x v="1"/>
    <x v="16"/>
    <x v="0"/>
    <x v="2"/>
    <n v="0"/>
    <n v="0"/>
    <x v="0"/>
    <x v="2"/>
    <x v="0"/>
    <n v="0"/>
    <x v="5"/>
    <x v="0"/>
    <d v="1899-12-30T00:04:04"/>
    <d v="1899-12-30T00:04:04"/>
    <x v="0"/>
    <m/>
    <m/>
    <d v="1899-12-30T00:00:00"/>
    <d v="1899-12-30T00:53:10"/>
    <n v="2"/>
    <n v="-2.8240740740800296E-3"/>
    <n v="53.166666666657576"/>
    <x v="1"/>
    <x v="0"/>
  </r>
  <r>
    <x v="7"/>
    <s v="2024003318"/>
    <x v="0"/>
    <x v="897"/>
    <s v="E0536LWW"/>
    <d v="2024-12-23T00:00:00"/>
    <x v="1"/>
    <s v="3269"/>
    <x v="36"/>
    <s v="S4"/>
    <x v="4"/>
    <x v="0"/>
    <d v="2024-12-23T00:00:00"/>
    <d v="1899-12-30T10:21:57"/>
    <d v="2024-12-23T00:00:00"/>
    <d v="1899-12-30T10:20:28"/>
    <d v="2024-12-23T00:00:00"/>
    <d v="1899-12-30T10:45:47"/>
    <x v="0"/>
    <x v="0"/>
    <s v="7003116830"/>
    <s v="EXW"/>
    <d v="1899-12-30T00:26:48"/>
    <x v="1594"/>
    <d v="1899-12-30T00:01:29"/>
    <s v="Granel"/>
    <s v="E001"/>
    <x v="1"/>
    <d v="1899-12-30T00:23:50"/>
    <d v="1899-12-30T00:25:19"/>
    <x v="4"/>
    <x v="16"/>
    <x v="0"/>
    <x v="1"/>
    <n v="0"/>
    <n v="0"/>
    <x v="0"/>
    <x v="1"/>
    <x v="0"/>
    <n v="0"/>
    <x v="5"/>
    <x v="1"/>
    <d v="1899-12-30T00:01:29"/>
    <d v="1899-12-30T00:01:29"/>
    <x v="0"/>
    <m/>
    <m/>
    <d v="1899-12-30T00:00:00"/>
    <d v="1899-12-30T00:23:50"/>
    <n v="2"/>
    <n v="-1.0300925925900151E-3"/>
    <n v="23.833333333339191"/>
    <x v="3"/>
    <x v="1"/>
  </r>
  <r>
    <x v="7"/>
    <s v="2024003317"/>
    <x v="0"/>
    <x v="921"/>
    <s v="E1228KBR"/>
    <d v="2024-12-23T00:00:00"/>
    <x v="1"/>
    <s v="3264"/>
    <x v="35"/>
    <s v="S5"/>
    <x v="3"/>
    <x v="0"/>
    <d v="2024-12-23T00:00:00"/>
    <d v="1899-12-30T10:13:02"/>
    <d v="2024-12-23T00:00:00"/>
    <d v="1899-12-30T10:11:16"/>
    <d v="2024-12-23T00:00:00"/>
    <d v="1899-12-30T10:51:56"/>
    <x v="0"/>
    <x v="0"/>
    <s v="7003116831"/>
    <s v="EXW"/>
    <d v="1899-12-30T00:42:26"/>
    <x v="874"/>
    <d v="1899-12-30T00:01:46"/>
    <s v="Granel"/>
    <s v="E001"/>
    <x v="1"/>
    <d v="1899-12-30T00:38:54"/>
    <d v="1899-12-30T00:40:40"/>
    <x v="4"/>
    <x v="16"/>
    <x v="0"/>
    <x v="1"/>
    <n v="0"/>
    <n v="0"/>
    <x v="0"/>
    <x v="1"/>
    <x v="0"/>
    <n v="0"/>
    <x v="5"/>
    <x v="1"/>
    <d v="1899-12-30T00:01:46"/>
    <d v="1899-12-30T00:01:46"/>
    <x v="0"/>
    <m/>
    <m/>
    <d v="1899-12-30T00:00:00"/>
    <d v="1899-12-30T00:38:54"/>
    <n v="2"/>
    <n v="-1.2268518518500082E-3"/>
    <n v="38.900000000001604"/>
    <x v="3"/>
    <x v="1"/>
  </r>
  <r>
    <x v="7"/>
    <s v="2024003319"/>
    <x v="0"/>
    <x v="929"/>
    <s v="E2475CZJ"/>
    <d v="2024-12-23T00:00:00"/>
    <x v="1"/>
    <s v="3283"/>
    <x v="38"/>
    <s v="PA"/>
    <x v="2"/>
    <x v="0"/>
    <d v="2024-12-23T00:00:00"/>
    <d v="1899-12-30T10:37:27"/>
    <d v="2024-12-23T00:00:00"/>
    <d v="1899-12-30T10:39:13"/>
    <d v="2024-12-23T00:00:00"/>
    <d v="1899-12-30T11:00:57"/>
    <x v="0"/>
    <x v="0"/>
    <s v="7003116832"/>
    <s v="EXW"/>
    <d v="1899-12-30T00:23:30"/>
    <x v="1116"/>
    <d v="1899-12-30T00:01:46"/>
    <s v="Ensacado"/>
    <s v="E002"/>
    <x v="1"/>
    <d v="1899-12-30T00:23:30"/>
    <d v="1899-12-30T00:21:44"/>
    <x v="4"/>
    <x v="16"/>
    <x v="0"/>
    <x v="2"/>
    <n v="0"/>
    <n v="0"/>
    <x v="0"/>
    <x v="2"/>
    <x v="0"/>
    <n v="0"/>
    <x v="5"/>
    <x v="1"/>
    <d v="1899-12-30T00:01:46"/>
    <d v="1899-12-30T00:01:46"/>
    <x v="0"/>
    <m/>
    <m/>
    <d v="1899-12-30T00:00:00"/>
    <d v="1899-12-30T00:23:30"/>
    <n v="2"/>
    <d v="1899-12-30T00:01:46"/>
    <n v="23.500000000008068"/>
    <x v="4"/>
    <x v="1"/>
  </r>
  <r>
    <x v="7"/>
    <s v="2024003321"/>
    <x v="0"/>
    <x v="911"/>
    <s v="E8066MHP"/>
    <d v="2024-12-23T00:00:00"/>
    <x v="1"/>
    <s v="3283"/>
    <x v="38"/>
    <s v="PA"/>
    <x v="2"/>
    <x v="0"/>
    <d v="2024-12-23T00:00:00"/>
    <d v="1899-12-30T11:38:56"/>
    <d v="2024-12-23T00:00:00"/>
    <d v="1899-12-30T11:35:24"/>
    <d v="2024-12-23T00:00:00"/>
    <d v="1899-12-30T12:01:24"/>
    <x v="0"/>
    <x v="0"/>
    <s v="7003116833"/>
    <s v="EXW"/>
    <d v="1899-12-30T00:29:32"/>
    <x v="1588"/>
    <d v="1899-12-30T00:03:32"/>
    <s v="Ensacado"/>
    <s v="E002"/>
    <x v="1"/>
    <d v="1899-12-30T00:22:28"/>
    <d v="1899-12-30T00:26:00"/>
    <x v="5"/>
    <x v="16"/>
    <x v="0"/>
    <x v="2"/>
    <n v="0"/>
    <n v="0"/>
    <x v="0"/>
    <x v="2"/>
    <x v="0"/>
    <n v="0"/>
    <x v="5"/>
    <x v="1"/>
    <d v="1899-12-30T00:03:32"/>
    <d v="1899-12-30T00:03:32"/>
    <x v="0"/>
    <m/>
    <m/>
    <d v="1899-12-30T00:00:00"/>
    <d v="1899-12-30T00:22:28"/>
    <n v="2"/>
    <n v="-2.4537037037000164E-3"/>
    <n v="22.46666666666405"/>
    <x v="5"/>
    <x v="1"/>
  </r>
  <r>
    <x v="7"/>
    <s v="2024003322"/>
    <x v="0"/>
    <x v="897"/>
    <s v="E0536LWW"/>
    <d v="2024-12-23T00:00:00"/>
    <x v="1"/>
    <s v="3269"/>
    <x v="36"/>
    <s v="S4"/>
    <x v="4"/>
    <x v="0"/>
    <d v="2024-12-23T00:00:00"/>
    <d v="1899-12-30T15:38:56"/>
    <d v="2024-12-23T00:00:00"/>
    <d v="1899-12-30T15:36:38"/>
    <d v="2024-12-23T00:00:00"/>
    <d v="1899-12-30T16:03:41"/>
    <x v="0"/>
    <x v="0"/>
    <s v="7003116834"/>
    <s v="EXW"/>
    <d v="1899-12-30T00:29:21"/>
    <x v="2022"/>
    <d v="1899-12-30T00:02:18"/>
    <s v="Granel"/>
    <s v="E001"/>
    <x v="1"/>
    <d v="1899-12-30T00:24:45"/>
    <d v="1899-12-30T00:27:03"/>
    <x v="14"/>
    <x v="16"/>
    <x v="0"/>
    <x v="1"/>
    <n v="0"/>
    <n v="0"/>
    <x v="0"/>
    <x v="1"/>
    <x v="0"/>
    <n v="0"/>
    <x v="5"/>
    <x v="1"/>
    <d v="1899-12-30T00:02:18"/>
    <d v="1899-12-30T00:02:18"/>
    <x v="0"/>
    <m/>
    <m/>
    <d v="1899-12-30T00:00:00"/>
    <d v="1899-12-30T00:24:45"/>
    <n v="2"/>
    <n v="-1.5972222222300214E-3"/>
    <n v="24.750000000000032"/>
    <x v="9"/>
    <x v="1"/>
  </r>
  <r>
    <x v="7"/>
    <s v="2024003323"/>
    <x v="0"/>
    <x v="900"/>
    <s v="E2277MGP"/>
    <d v="2024-12-23T00:00:00"/>
    <x v="1"/>
    <s v="3269"/>
    <x v="36"/>
    <s v="S4"/>
    <x v="4"/>
    <x v="0"/>
    <d v="2024-12-23T00:00:00"/>
    <d v="1899-12-30T15:55:30"/>
    <d v="2024-12-23T00:00:00"/>
    <d v="1899-12-30T15:53:24"/>
    <d v="2024-12-23T00:00:00"/>
    <d v="1899-12-30T16:22:00"/>
    <x v="0"/>
    <x v="0"/>
    <s v="7003116835"/>
    <s v="EXW"/>
    <d v="1899-12-30T00:30:42"/>
    <x v="2175"/>
    <d v="1899-12-30T00:02:06"/>
    <s v="Granel"/>
    <s v="E001"/>
    <x v="1"/>
    <d v="1899-12-30T00:26:30"/>
    <d v="1899-12-30T00:28:36"/>
    <x v="14"/>
    <x v="16"/>
    <x v="0"/>
    <x v="1"/>
    <n v="0"/>
    <n v="0"/>
    <x v="0"/>
    <x v="1"/>
    <x v="0"/>
    <n v="0"/>
    <x v="5"/>
    <x v="1"/>
    <d v="1899-12-30T00:02:06"/>
    <d v="1899-12-30T00:02:06"/>
    <x v="0"/>
    <m/>
    <m/>
    <d v="1899-12-30T00:00:00"/>
    <d v="1899-12-30T00:26:30"/>
    <n v="2"/>
    <n v="-1.4583333333400006E-3"/>
    <n v="26.499999999988795"/>
    <x v="9"/>
    <x v="1"/>
  </r>
  <r>
    <x v="7"/>
    <s v="2024003324"/>
    <x v="0"/>
    <x v="898"/>
    <s v="E0404KCN"/>
    <d v="2024-12-26T00:00:00"/>
    <x v="1"/>
    <s v="3269"/>
    <x v="36"/>
    <s v="S4"/>
    <x v="4"/>
    <x v="0"/>
    <d v="2024-12-26T00:00:00"/>
    <d v="1899-12-30T06:42:18"/>
    <d v="2024-12-26T00:00:00"/>
    <d v="1899-12-30T06:43:47"/>
    <d v="2024-12-26T00:00:00"/>
    <d v="1899-12-30T07:44:39"/>
    <x v="0"/>
    <x v="0"/>
    <s v="7003116836"/>
    <s v="EXW"/>
    <d v="1899-12-30T01:02:21"/>
    <x v="2560"/>
    <d v="1899-12-30T00:01:29"/>
    <s v="Granel"/>
    <s v="E001"/>
    <x v="1"/>
    <d v="1899-12-30T01:02:21"/>
    <d v="1899-12-30T01:00:52"/>
    <x v="0"/>
    <x v="20"/>
    <x v="0"/>
    <x v="1"/>
    <n v="0"/>
    <n v="0"/>
    <x v="0"/>
    <x v="1"/>
    <x v="0"/>
    <n v="0"/>
    <x v="5"/>
    <x v="0"/>
    <d v="1899-12-30T00:01:29"/>
    <d v="1899-12-30T00:01:29"/>
    <x v="0"/>
    <m/>
    <m/>
    <d v="1899-12-30T00:00:00"/>
    <d v="1899-12-30T01:02:21"/>
    <n v="5"/>
    <d v="1899-12-30T00:01:29"/>
    <n v="62.349999999998396"/>
    <x v="0"/>
    <x v="0"/>
  </r>
  <r>
    <x v="7"/>
    <s v="2024003325"/>
    <x v="0"/>
    <x v="900"/>
    <s v="E2277MGP"/>
    <d v="2024-12-26T00:00:00"/>
    <x v="1"/>
    <s v="3269"/>
    <x v="36"/>
    <s v="S4"/>
    <x v="4"/>
    <x v="0"/>
    <d v="2024-12-26T00:00:00"/>
    <d v="1899-12-30T08:37:21"/>
    <d v="2024-12-26T00:00:00"/>
    <d v="1899-12-30T08:44:07"/>
    <d v="2024-12-26T00:00:00"/>
    <d v="1899-12-30T09:06:36"/>
    <x v="0"/>
    <x v="0"/>
    <s v="7003116837"/>
    <s v="EXW"/>
    <d v="1899-12-30T00:29:15"/>
    <x v="2561"/>
    <d v="1899-12-30T00:06:46"/>
    <s v="Granel"/>
    <s v="E001"/>
    <x v="1"/>
    <d v="1899-12-30T00:29:15"/>
    <d v="1899-12-30T00:22:29"/>
    <x v="2"/>
    <x v="20"/>
    <x v="0"/>
    <x v="1"/>
    <n v="0"/>
    <n v="0"/>
    <x v="0"/>
    <x v="1"/>
    <x v="0"/>
    <n v="0"/>
    <x v="5"/>
    <x v="1"/>
    <d v="1899-12-30T00:06:46"/>
    <d v="1899-12-30T00:06:46"/>
    <x v="0"/>
    <m/>
    <m/>
    <d v="1899-12-30T00:00:00"/>
    <d v="1899-12-30T00:29:15"/>
    <n v="5"/>
    <d v="1899-12-30T00:06:46"/>
    <n v="29.250000000000014"/>
    <x v="2"/>
    <x v="1"/>
  </r>
  <r>
    <x v="7"/>
    <s v="2024003326"/>
    <x v="0"/>
    <x v="917"/>
    <s v="E3044DJB"/>
    <d v="2024-12-26T00:00:00"/>
    <x v="1"/>
    <s v="3269"/>
    <x v="36"/>
    <s v="S4"/>
    <x v="4"/>
    <x v="0"/>
    <d v="2024-12-26T00:00:00"/>
    <d v="1899-12-30T09:00:50"/>
    <d v="2024-12-26T00:00:00"/>
    <d v="1899-12-30T08:57:48"/>
    <d v="2024-12-26T00:00:00"/>
    <d v="1899-12-30T09:29:28"/>
    <x v="0"/>
    <x v="0"/>
    <s v="7003116838"/>
    <s v="EXW"/>
    <d v="1899-12-30T00:34:42"/>
    <x v="1857"/>
    <d v="1899-12-30T00:03:02"/>
    <s v="Granel"/>
    <s v="E001"/>
    <x v="1"/>
    <d v="1899-12-30T00:28:38"/>
    <d v="1899-12-30T00:31:40"/>
    <x v="3"/>
    <x v="20"/>
    <x v="0"/>
    <x v="1"/>
    <n v="0"/>
    <n v="0"/>
    <x v="0"/>
    <x v="1"/>
    <x v="0"/>
    <n v="0"/>
    <x v="5"/>
    <x v="1"/>
    <d v="1899-12-30T00:03:02"/>
    <d v="1899-12-30T00:03:02"/>
    <x v="0"/>
    <m/>
    <m/>
    <d v="1899-12-30T00:00:00"/>
    <d v="1899-12-30T00:28:38"/>
    <n v="5"/>
    <n v="-2.1064814814800159E-3"/>
    <n v="28.633333333334424"/>
    <x v="2"/>
    <x v="1"/>
  </r>
  <r>
    <x v="7"/>
    <s v="2024003327"/>
    <x v="0"/>
    <x v="898"/>
    <s v="E0404KCN"/>
    <d v="2024-12-26T00:00:00"/>
    <x v="1"/>
    <s v="3261"/>
    <x v="37"/>
    <s v="S6"/>
    <x v="0"/>
    <x v="0"/>
    <d v="2024-12-26T00:00:00"/>
    <d v="1899-12-30T09:07:40"/>
    <d v="2024-12-26T00:00:00"/>
    <d v="1899-12-30T09:07:18"/>
    <d v="2024-12-26T00:00:00"/>
    <d v="1899-12-30T09:35:47"/>
    <x v="0"/>
    <x v="0"/>
    <s v="7003116839"/>
    <s v="EXW"/>
    <d v="1899-12-30T00:28:51"/>
    <x v="631"/>
    <d v="1899-12-30T00:00:22"/>
    <s v="Granel"/>
    <s v="E001"/>
    <x v="1"/>
    <d v="1899-12-30T00:28:07"/>
    <d v="1899-12-30T00:28:29"/>
    <x v="3"/>
    <x v="20"/>
    <x v="0"/>
    <x v="1"/>
    <n v="0"/>
    <n v="0"/>
    <x v="0"/>
    <x v="1"/>
    <x v="0"/>
    <n v="0"/>
    <x v="5"/>
    <x v="1"/>
    <d v="1899-12-30T00:00:22"/>
    <d v="1899-12-30T00:00:22"/>
    <x v="0"/>
    <m/>
    <m/>
    <d v="1899-12-30T00:00:00"/>
    <d v="1899-12-30T00:28:07"/>
    <n v="5"/>
    <n v="-2.5462962962996549E-4"/>
    <n v="28.116666666676842"/>
    <x v="2"/>
    <x v="1"/>
  </r>
  <r>
    <x v="7"/>
    <s v=""/>
    <x v="0"/>
    <x v="895"/>
    <s v="E9297MPF"/>
    <d v="2024-12-26T00:00:00"/>
    <x v="1"/>
    <s v="3269"/>
    <x v="36"/>
    <s v="S4"/>
    <x v="4"/>
    <x v="0"/>
    <d v="2024-12-26T00:00:00"/>
    <d v="1899-12-30T09:37:47"/>
    <d v="2024-12-26T00:00:00"/>
    <d v="1899-12-30T09:38:06"/>
    <d v="2024-12-26T00:00:00"/>
    <d v="1899-12-30T09:38:50"/>
    <x v="189"/>
    <x v="27"/>
    <s v="7003116840"/>
    <s v="EXW"/>
    <d v="1899-12-30T00:01:03"/>
    <x v="1767"/>
    <d v="1899-12-30T00:00:19"/>
    <s v="Granel"/>
    <s v="E001"/>
    <x v="1"/>
    <d v="1899-12-30T00:01:03"/>
    <d v="1899-12-30T00:00:44"/>
    <x v="3"/>
    <x v="20"/>
    <x v="0"/>
    <x v="1"/>
    <n v="1"/>
    <n v="0"/>
    <x v="1"/>
    <x v="1"/>
    <x v="0"/>
    <n v="1"/>
    <x v="5"/>
    <x v="1"/>
    <d v="1899-12-30T00:00:19"/>
    <d v="1899-12-30T00:00:19"/>
    <x v="0"/>
    <m/>
    <m/>
    <d v="1899-12-30T00:00:00"/>
    <d v="1899-12-30T00:01:03"/>
    <n v="5"/>
    <d v="1899-12-30T00:00:19"/>
    <n v="1.0499999999904119"/>
    <x v="2"/>
    <x v="1"/>
  </r>
  <r>
    <x v="7"/>
    <s v=""/>
    <x v="0"/>
    <x v="904"/>
    <s v="E1519GWP"/>
    <d v="2024-12-26T00:00:00"/>
    <x v="1"/>
    <s v="3283"/>
    <x v="38"/>
    <s v="PA"/>
    <x v="6"/>
    <x v="0"/>
    <d v="2024-12-26T00:00:00"/>
    <d v="1899-12-30T09:43:54"/>
    <d v="2024-12-26T00:00:00"/>
    <d v="1899-12-30T18:43:59"/>
    <d v="2024-12-26T00:00:00"/>
    <d v="1899-12-30T09:44:19"/>
    <x v="190"/>
    <x v="5"/>
    <s v="7003116841"/>
    <s v="EXW"/>
    <d v="1899-12-30T17:59:45"/>
    <x v="2562"/>
    <d v="1899-12-30T09:00:05"/>
    <s v="Ensacado"/>
    <s v="E002"/>
    <x v="1"/>
    <d v="1899-12-30T00:00:25"/>
    <n v="-0.37476851851851994"/>
    <x v="3"/>
    <x v="20"/>
    <x v="0"/>
    <x v="2"/>
    <n v="1"/>
    <n v="0"/>
    <x v="1"/>
    <x v="2"/>
    <x v="0"/>
    <n v="1"/>
    <x v="5"/>
    <x v="1"/>
    <d v="1899-12-30T09:00:05"/>
    <d v="1899-12-30T08:02:05"/>
    <x v="1"/>
    <m/>
    <m/>
    <d v="1899-12-30T00:00:00"/>
    <d v="1899-12-30T00:00:25"/>
    <n v="5"/>
    <d v="1899-12-30T09:00:05"/>
    <n v="0.41666666666404062"/>
    <x v="2"/>
    <x v="1"/>
  </r>
  <r>
    <x v="7"/>
    <s v="2024003330"/>
    <x v="0"/>
    <x v="904"/>
    <s v="E1519GWP"/>
    <d v="2024-12-26T00:00:00"/>
    <x v="1"/>
    <s v="3283"/>
    <x v="38"/>
    <s v="PA"/>
    <x v="2"/>
    <x v="0"/>
    <d v="2024-12-26T00:00:00"/>
    <d v="1899-12-30T10:57:21"/>
    <d v="2024-12-26T00:00:00"/>
    <d v="1899-12-30T10:53:09"/>
    <d v="2024-12-26T00:00:00"/>
    <d v="1899-12-30T11:16:35"/>
    <x v="0"/>
    <x v="0"/>
    <s v="7003116842"/>
    <s v="EXW"/>
    <d v="1899-12-30T00:27:38"/>
    <x v="2280"/>
    <d v="1899-12-30T00:04:12"/>
    <s v="Ensacado"/>
    <s v="E002"/>
    <x v="1"/>
    <d v="1899-12-30T00:19:14"/>
    <d v="1899-12-30T00:23:26"/>
    <x v="4"/>
    <x v="20"/>
    <x v="0"/>
    <x v="2"/>
    <n v="0"/>
    <n v="0"/>
    <x v="0"/>
    <x v="2"/>
    <x v="0"/>
    <n v="0"/>
    <x v="5"/>
    <x v="1"/>
    <d v="1899-12-30T00:04:12"/>
    <d v="1899-12-30T00:04:12"/>
    <x v="0"/>
    <m/>
    <m/>
    <d v="1899-12-30T00:00:00"/>
    <d v="1899-12-30T00:19:14"/>
    <n v="5"/>
    <n v="-2.9166666666700092E-3"/>
    <n v="19.233333333331196"/>
    <x v="4"/>
    <x v="1"/>
  </r>
  <r>
    <x v="7"/>
    <s v="2024003329"/>
    <x v="0"/>
    <x v="917"/>
    <s v="E3044DJB"/>
    <d v="2024-12-26T00:00:00"/>
    <x v="1"/>
    <s v="3269"/>
    <x v="36"/>
    <s v="S4"/>
    <x v="4"/>
    <x v="0"/>
    <d v="2024-12-26T00:00:00"/>
    <d v="1899-12-30T10:53:39"/>
    <d v="2024-12-26T00:00:00"/>
    <d v="1899-12-30T10:50:35"/>
    <d v="2024-12-26T00:00:00"/>
    <d v="1899-12-30T11:26:22"/>
    <x v="0"/>
    <x v="0"/>
    <s v="7003116843"/>
    <s v="EXW"/>
    <d v="1899-12-30T00:38:51"/>
    <x v="1159"/>
    <d v="1899-12-30T00:03:04"/>
    <s v="Granel"/>
    <s v="E001"/>
    <x v="1"/>
    <d v="1899-12-30T00:32:43"/>
    <d v="1899-12-30T00:35:47"/>
    <x v="4"/>
    <x v="20"/>
    <x v="0"/>
    <x v="1"/>
    <n v="0"/>
    <n v="0"/>
    <x v="0"/>
    <x v="1"/>
    <x v="0"/>
    <n v="0"/>
    <x v="5"/>
    <x v="1"/>
    <d v="1899-12-30T00:03:04"/>
    <d v="1899-12-30T00:03:04"/>
    <x v="0"/>
    <m/>
    <m/>
    <d v="1899-12-30T00:00:00"/>
    <d v="1899-12-30T00:32:43"/>
    <n v="5"/>
    <n v="-2.1296296296300365E-3"/>
    <n v="32.71666666667037"/>
    <x v="4"/>
    <x v="1"/>
  </r>
  <r>
    <x v="7"/>
    <s v="2024003328"/>
    <x v="0"/>
    <x v="903"/>
    <s v="E1097KGF"/>
    <d v="2024-12-26T00:00:00"/>
    <x v="1"/>
    <s v="3283"/>
    <x v="38"/>
    <s v="PA"/>
    <x v="2"/>
    <x v="0"/>
    <d v="2024-12-26T00:00:00"/>
    <d v="1899-12-30T10:52:11"/>
    <d v="2024-12-26T00:00:00"/>
    <d v="1899-12-30T11:04:57"/>
    <d v="2024-12-26T00:00:00"/>
    <d v="1899-12-30T11:36:26"/>
    <x v="184"/>
    <x v="25"/>
    <s v="7003116844"/>
    <s v="EXW"/>
    <d v="1899-12-30T00:44:15"/>
    <x v="2563"/>
    <d v="1899-12-30T00:12:46"/>
    <s v="Ensacado"/>
    <s v="E002"/>
    <x v="1"/>
    <d v="1899-12-30T00:44:15"/>
    <d v="1899-12-30T00:31:29"/>
    <x v="4"/>
    <x v="20"/>
    <x v="0"/>
    <x v="2"/>
    <n v="0"/>
    <n v="0"/>
    <x v="0"/>
    <x v="2"/>
    <x v="0"/>
    <n v="0"/>
    <x v="5"/>
    <x v="1"/>
    <d v="1899-12-30T00:12:46"/>
    <d v="1899-12-30T00:12:46"/>
    <x v="0"/>
    <m/>
    <m/>
    <d v="1899-12-30T00:00:00"/>
    <d v="1899-12-30T00:44:15"/>
    <n v="5"/>
    <d v="1899-12-30T00:12:46"/>
    <n v="44.250000000004839"/>
    <x v="4"/>
    <x v="1"/>
  </r>
  <r>
    <x v="7"/>
    <s v="2024003331"/>
    <x v="0"/>
    <x v="900"/>
    <s v="E2277MGP"/>
    <d v="2024-12-26T00:00:00"/>
    <x v="1"/>
    <s v="3269"/>
    <x v="36"/>
    <s v="S4"/>
    <x v="4"/>
    <x v="0"/>
    <d v="2024-12-26T00:00:00"/>
    <d v="1899-12-30T12:23:38"/>
    <d v="2024-12-26T00:00:00"/>
    <d v="1899-12-30T12:24:52"/>
    <d v="2024-12-26T00:00:00"/>
    <d v="1899-12-30T13:24:30"/>
    <x v="0"/>
    <x v="0"/>
    <s v="7003116845"/>
    <s v="EXW"/>
    <d v="1899-12-30T01:00:52"/>
    <x v="2564"/>
    <d v="1899-12-30T00:01:14"/>
    <s v="Granel"/>
    <s v="E001"/>
    <x v="1"/>
    <d v="1899-12-30T01:00:52"/>
    <d v="1899-12-30T00:59:38"/>
    <x v="6"/>
    <x v="20"/>
    <x v="0"/>
    <x v="1"/>
    <n v="0"/>
    <n v="0"/>
    <x v="0"/>
    <x v="1"/>
    <x v="0"/>
    <n v="0"/>
    <x v="5"/>
    <x v="0"/>
    <d v="1899-12-30T00:01:14"/>
    <d v="1899-12-30T00:01:14"/>
    <x v="0"/>
    <m/>
    <m/>
    <d v="1899-12-30T00:00:00"/>
    <d v="1899-12-30T01:00:52"/>
    <n v="5"/>
    <d v="1899-12-30T00:01:14"/>
    <n v="60.86666666666877"/>
    <x v="13"/>
    <x v="0"/>
  </r>
  <r>
    <x v="7"/>
    <s v="2024003332"/>
    <x v="0"/>
    <x v="917"/>
    <s v="E3044DJB"/>
    <d v="2024-12-26T00:00:00"/>
    <x v="1"/>
    <s v="3269"/>
    <x v="36"/>
    <s v="S4"/>
    <x v="4"/>
    <x v="0"/>
    <d v="2024-12-26T00:00:00"/>
    <d v="1899-12-30T12:53:32"/>
    <d v="2024-12-26T00:00:00"/>
    <d v="1899-12-30T12:50:50"/>
    <d v="2024-12-26T00:00:00"/>
    <d v="1899-12-30T14:00:46"/>
    <x v="0"/>
    <x v="0"/>
    <s v="7003116846"/>
    <s v="EXW"/>
    <d v="1899-12-30T01:12:38"/>
    <x v="2565"/>
    <d v="1899-12-30T00:02:42"/>
    <s v="Granel"/>
    <s v="E001"/>
    <x v="1"/>
    <d v="1899-12-30T01:07:14"/>
    <d v="1899-12-30T01:09:56"/>
    <x v="6"/>
    <x v="20"/>
    <x v="0"/>
    <x v="1"/>
    <n v="0"/>
    <n v="0"/>
    <x v="0"/>
    <x v="1"/>
    <x v="0"/>
    <n v="0"/>
    <x v="5"/>
    <x v="0"/>
    <d v="1899-12-30T00:02:42"/>
    <d v="1899-12-30T00:02:42"/>
    <x v="0"/>
    <m/>
    <m/>
    <d v="1899-12-30T00:00:00"/>
    <d v="1899-12-30T01:07:14"/>
    <n v="5"/>
    <n v="-1.87499999999996E-3"/>
    <n v="67.23333333332647"/>
    <x v="8"/>
    <x v="0"/>
  </r>
  <r>
    <x v="7"/>
    <s v="2024003333"/>
    <x v="0"/>
    <x v="930"/>
    <s v="E9512LDW"/>
    <d v="2024-12-26T00:00:00"/>
    <x v="1"/>
    <s v="3283"/>
    <x v="38"/>
    <s v="PA"/>
    <x v="6"/>
    <x v="0"/>
    <d v="2024-12-26T00:00:00"/>
    <d v="1899-12-30T13:56:45"/>
    <d v="2024-12-26T00:00:00"/>
    <d v="1899-12-30T17:03:00"/>
    <d v="2024-12-26T00:00:00"/>
    <d v="1899-12-30T14:44:05"/>
    <x v="191"/>
    <x v="3"/>
    <s v="7003116847"/>
    <s v="EXW"/>
    <d v="1899-12-30T05:25:10"/>
    <x v="2566"/>
    <d v="1899-12-30T03:06:15"/>
    <s v="Ensacado"/>
    <s v="E002"/>
    <x v="1"/>
    <d v="1899-12-30T00:47:20"/>
    <n v="-9.6469907407410016E-2"/>
    <x v="9"/>
    <x v="20"/>
    <x v="0"/>
    <x v="2"/>
    <n v="0"/>
    <n v="0"/>
    <x v="0"/>
    <x v="2"/>
    <x v="0"/>
    <n v="0"/>
    <x v="5"/>
    <x v="0"/>
    <d v="1899-12-30T03:06:15"/>
    <d v="1899-12-30T02:08:15"/>
    <x v="1"/>
    <m/>
    <m/>
    <d v="1899-12-30T00:00:00"/>
    <d v="1899-12-30T00:47:20"/>
    <n v="5"/>
    <d v="1899-12-30T03:06:15"/>
    <n v="47.333333333332789"/>
    <x v="8"/>
    <x v="0"/>
  </r>
  <r>
    <x v="7"/>
    <s v="2024003335"/>
    <x v="0"/>
    <x v="931"/>
    <s v="E5152HJY"/>
    <d v="2024-12-26T00:00:00"/>
    <x v="1"/>
    <s v="3283"/>
    <x v="38"/>
    <s v="PA"/>
    <x v="2"/>
    <x v="0"/>
    <d v="2024-12-26T00:00:00"/>
    <d v="1899-12-30T15:48:34"/>
    <d v="2024-12-26T00:00:00"/>
    <d v="1899-12-30T15:45:03"/>
    <d v="2024-12-26T00:00:00"/>
    <d v="1899-12-30T16:10:23"/>
    <x v="0"/>
    <x v="0"/>
    <s v="7003116848"/>
    <s v="EXW"/>
    <d v="1899-12-30T00:28:51"/>
    <x v="2567"/>
    <d v="1899-12-30T00:03:31"/>
    <s v="Ensacado"/>
    <s v="E002"/>
    <x v="1"/>
    <d v="1899-12-30T00:21:49"/>
    <d v="1899-12-30T00:25:20"/>
    <x v="14"/>
    <x v="20"/>
    <x v="0"/>
    <x v="2"/>
    <n v="0"/>
    <n v="0"/>
    <x v="0"/>
    <x v="2"/>
    <x v="0"/>
    <n v="0"/>
    <x v="5"/>
    <x v="1"/>
    <d v="1899-12-30T00:03:31"/>
    <d v="1899-12-30T00:03:31"/>
    <x v="0"/>
    <m/>
    <m/>
    <d v="1899-12-30T00:00:00"/>
    <d v="1899-12-30T00:21:49"/>
    <n v="5"/>
    <n v="-2.4421296296299744E-3"/>
    <n v="21.81666666666235"/>
    <x v="9"/>
    <x v="1"/>
  </r>
  <r>
    <x v="7"/>
    <s v="2024003334"/>
    <x v="0"/>
    <x v="897"/>
    <s v="E0536LWW"/>
    <d v="2024-12-26T00:00:00"/>
    <x v="1"/>
    <s v="3269"/>
    <x v="36"/>
    <s v="S4"/>
    <x v="4"/>
    <x v="0"/>
    <d v="2024-12-26T00:00:00"/>
    <d v="1899-12-30T15:44:37"/>
    <d v="2024-12-26T00:00:00"/>
    <d v="1899-12-30T15:44:45"/>
    <d v="2024-12-26T00:00:00"/>
    <d v="1899-12-30T16:28:20"/>
    <x v="0"/>
    <x v="0"/>
    <s v="7003116849"/>
    <s v="EXW"/>
    <d v="1899-12-30T00:43:43"/>
    <x v="890"/>
    <d v="1899-12-30T00:00:08"/>
    <s v="Granel"/>
    <s v="E001"/>
    <x v="1"/>
    <d v="1899-12-30T00:43:43"/>
    <d v="1899-12-30T00:43:35"/>
    <x v="14"/>
    <x v="20"/>
    <x v="0"/>
    <x v="1"/>
    <n v="0"/>
    <n v="0"/>
    <x v="0"/>
    <x v="1"/>
    <x v="0"/>
    <n v="0"/>
    <x v="5"/>
    <x v="1"/>
    <d v="1899-12-30T00:00:08"/>
    <d v="1899-12-30T00:00:08"/>
    <x v="0"/>
    <m/>
    <m/>
    <d v="1899-12-30T00:00:00"/>
    <d v="1899-12-30T00:43:43"/>
    <n v="5"/>
    <d v="1899-12-30T00:00:08"/>
    <n v="43.716666666657616"/>
    <x v="9"/>
    <x v="1"/>
  </r>
  <r>
    <x v="7"/>
    <s v="2024003336"/>
    <x v="0"/>
    <x v="897"/>
    <s v="E0536LWW"/>
    <d v="2024-12-27T00:00:00"/>
    <x v="1"/>
    <s v="3269"/>
    <x v="36"/>
    <s v="S4"/>
    <x v="4"/>
    <x v="0"/>
    <d v="2024-12-27T00:00:00"/>
    <d v="1899-12-30T06:35:45"/>
    <d v="2024-12-27T00:00:00"/>
    <d v="1899-12-30T06:34:29"/>
    <d v="2024-12-27T00:00:00"/>
    <d v="1899-12-30T07:02:54"/>
    <x v="0"/>
    <x v="0"/>
    <s v="7003116850"/>
    <s v="EXW"/>
    <d v="1899-12-30T00:29:41"/>
    <x v="2308"/>
    <d v="1899-12-30T00:01:16"/>
    <s v="Granel"/>
    <s v="E001"/>
    <x v="1"/>
    <d v="1899-12-30T00:27:09"/>
    <d v="1899-12-30T00:28:25"/>
    <x v="0"/>
    <x v="0"/>
    <x v="0"/>
    <x v="1"/>
    <n v="0"/>
    <n v="0"/>
    <x v="0"/>
    <x v="1"/>
    <x v="0"/>
    <n v="0"/>
    <x v="5"/>
    <x v="1"/>
    <d v="1899-12-30T00:01:16"/>
    <d v="1899-12-30T00:01:16"/>
    <x v="0"/>
    <m/>
    <m/>
    <d v="1899-12-30T00:00:00"/>
    <d v="1899-12-30T00:27:09"/>
    <n v="6"/>
    <n v="-8.7962962963000768E-4"/>
    <n v="27.150000000004802"/>
    <x v="0"/>
    <x v="1"/>
  </r>
  <r>
    <x v="7"/>
    <s v="2024003337"/>
    <x v="0"/>
    <x v="898"/>
    <s v="E0404KCN"/>
    <d v="2024-12-27T00:00:00"/>
    <x v="1"/>
    <s v="3269"/>
    <x v="36"/>
    <s v="S4"/>
    <x v="4"/>
    <x v="0"/>
    <d v="2024-12-27T00:00:00"/>
    <d v="1899-12-30T06:49:48"/>
    <d v="2024-12-27T00:00:00"/>
    <d v="1899-12-30T06:50:15"/>
    <d v="2024-12-27T00:00:00"/>
    <d v="1899-12-30T07:27:10"/>
    <x v="0"/>
    <x v="0"/>
    <s v="7003116851"/>
    <s v="EXW"/>
    <d v="1899-12-30T00:37:22"/>
    <x v="1912"/>
    <d v="1899-12-30T00:00:27"/>
    <s v="Granel"/>
    <s v="E001"/>
    <x v="1"/>
    <d v="1899-12-30T00:37:22"/>
    <d v="1899-12-30T00:36:55"/>
    <x v="0"/>
    <x v="0"/>
    <x v="0"/>
    <x v="1"/>
    <n v="0"/>
    <n v="0"/>
    <x v="0"/>
    <x v="1"/>
    <x v="0"/>
    <n v="0"/>
    <x v="5"/>
    <x v="1"/>
    <d v="1899-12-30T00:00:27"/>
    <d v="1899-12-30T00:00:27"/>
    <x v="0"/>
    <m/>
    <m/>
    <d v="1899-12-30T00:00:00"/>
    <d v="1899-12-30T00:37:22"/>
    <n v="6"/>
    <d v="1899-12-30T00:00:27"/>
    <n v="37.366666666675172"/>
    <x v="0"/>
    <x v="1"/>
  </r>
  <r>
    <x v="7"/>
    <s v="2024003338"/>
    <x v="0"/>
    <x v="895"/>
    <s v="E9297MPF"/>
    <d v="2024-12-27T00:00:00"/>
    <x v="1"/>
    <s v="3269"/>
    <x v="36"/>
    <s v="S4"/>
    <x v="4"/>
    <x v="0"/>
    <d v="2024-12-27T00:00:00"/>
    <d v="1899-12-30T06:55:01"/>
    <d v="2024-12-27T00:00:00"/>
    <d v="1899-12-30T06:54:18"/>
    <d v="2024-12-27T00:00:00"/>
    <d v="1899-12-30T07:46:56"/>
    <x v="0"/>
    <x v="0"/>
    <s v="7003116852"/>
    <s v="EXW"/>
    <d v="1899-12-30T00:53:21"/>
    <x v="852"/>
    <d v="1899-12-30T00:00:43"/>
    <s v="Granel"/>
    <s v="E001"/>
    <x v="1"/>
    <d v="1899-12-30T00:51:55"/>
    <d v="1899-12-30T00:52:38"/>
    <x v="0"/>
    <x v="0"/>
    <x v="0"/>
    <x v="1"/>
    <n v="0"/>
    <n v="0"/>
    <x v="0"/>
    <x v="1"/>
    <x v="0"/>
    <n v="0"/>
    <x v="5"/>
    <x v="0"/>
    <d v="1899-12-30T00:00:43"/>
    <d v="1899-12-30T00:00:43"/>
    <x v="0"/>
    <m/>
    <m/>
    <d v="1899-12-30T00:00:00"/>
    <d v="1899-12-30T00:51:55"/>
    <n v="6"/>
    <n v="-4.9768518518999993E-4"/>
    <n v="51.916666666665613"/>
    <x v="0"/>
    <x v="0"/>
  </r>
  <r>
    <x v="7"/>
    <s v="2024003339"/>
    <x v="0"/>
    <x v="898"/>
    <s v="E0404KCN"/>
    <d v="2024-12-27T00:00:00"/>
    <x v="1"/>
    <s v="3269"/>
    <x v="36"/>
    <s v="S4"/>
    <x v="4"/>
    <x v="0"/>
    <d v="2024-12-27T00:00:00"/>
    <d v="1899-12-30T09:37:45"/>
    <d v="2024-12-27T00:00:00"/>
    <d v="1899-12-30T09:36:18"/>
    <d v="2024-12-27T00:00:00"/>
    <d v="1899-12-30T10:06:48"/>
    <x v="0"/>
    <x v="0"/>
    <s v="7003116853"/>
    <s v="EXW"/>
    <d v="1899-12-30T00:31:57"/>
    <x v="2568"/>
    <d v="1899-12-30T00:01:27"/>
    <s v="Granel"/>
    <s v="E001"/>
    <x v="1"/>
    <d v="1899-12-30T00:29:03"/>
    <d v="1899-12-30T00:30:30"/>
    <x v="3"/>
    <x v="0"/>
    <x v="0"/>
    <x v="1"/>
    <n v="0"/>
    <n v="0"/>
    <x v="0"/>
    <x v="1"/>
    <x v="0"/>
    <n v="0"/>
    <x v="5"/>
    <x v="1"/>
    <d v="1899-12-30T00:01:27"/>
    <d v="1899-12-30T00:01:27"/>
    <x v="0"/>
    <m/>
    <m/>
    <d v="1899-12-30T00:00:00"/>
    <d v="1899-12-30T00:29:03"/>
    <n v="6"/>
    <n v="-1.0069444444499864E-3"/>
    <n v="29.049999999998384"/>
    <x v="3"/>
    <x v="1"/>
  </r>
  <r>
    <x v="7"/>
    <s v="2024003340"/>
    <x v="0"/>
    <x v="895"/>
    <s v="E9297MPF"/>
    <d v="2024-12-27T00:00:00"/>
    <x v="1"/>
    <s v="3264"/>
    <x v="35"/>
    <s v="S5"/>
    <x v="3"/>
    <x v="0"/>
    <d v="2024-12-27T00:00:00"/>
    <d v="1899-12-30T10:01:36"/>
    <d v="2024-12-27T00:00:00"/>
    <d v="1899-12-30T10:01:14"/>
    <d v="2024-12-27T00:00:00"/>
    <d v="1899-12-30T10:27:02"/>
    <x v="0"/>
    <x v="0"/>
    <s v="7003116854"/>
    <s v="EXW"/>
    <d v="1899-12-30T00:26:10"/>
    <x v="1241"/>
    <d v="1899-12-30T00:00:22"/>
    <s v="Granel"/>
    <s v="E001"/>
    <x v="1"/>
    <d v="1899-12-30T00:25:26"/>
    <d v="1899-12-30T00:25:48"/>
    <x v="4"/>
    <x v="0"/>
    <x v="0"/>
    <x v="1"/>
    <n v="0"/>
    <n v="0"/>
    <x v="0"/>
    <x v="1"/>
    <x v="0"/>
    <n v="0"/>
    <x v="5"/>
    <x v="1"/>
    <d v="1899-12-30T00:00:22"/>
    <d v="1899-12-30T00:00:22"/>
    <x v="0"/>
    <m/>
    <m/>
    <d v="1899-12-30T00:00:00"/>
    <d v="1899-12-30T00:25:26"/>
    <n v="6"/>
    <n v="-2.54629629630021E-4"/>
    <n v="25.433333333323134"/>
    <x v="3"/>
    <x v="1"/>
  </r>
  <r>
    <x v="7"/>
    <s v="2024003341"/>
    <x v="0"/>
    <x v="921"/>
    <s v="E1228KBR"/>
    <d v="2024-12-27T00:00:00"/>
    <x v="1"/>
    <s v="3264"/>
    <x v="35"/>
    <s v="S7"/>
    <x v="18"/>
    <x v="0"/>
    <d v="2024-12-27T00:00:00"/>
    <d v="1899-12-30T10:19:16"/>
    <d v="2024-12-27T00:00:00"/>
    <d v="1899-12-30T10:26:10"/>
    <d v="2024-12-27T00:00:00"/>
    <d v="1899-12-30T10:59:30"/>
    <x v="0"/>
    <x v="0"/>
    <s v="7003116855"/>
    <s v="EXW"/>
    <d v="1899-12-30T00:40:14"/>
    <x v="2569"/>
    <d v="1899-12-30T00:06:54"/>
    <s v="Granel"/>
    <s v="E001"/>
    <x v="1"/>
    <d v="1899-12-30T00:40:14"/>
    <d v="1899-12-30T00:33:20"/>
    <x v="4"/>
    <x v="0"/>
    <x v="0"/>
    <x v="1"/>
    <n v="0"/>
    <n v="0"/>
    <x v="0"/>
    <x v="1"/>
    <x v="0"/>
    <n v="0"/>
    <x v="5"/>
    <x v="1"/>
    <d v="1899-12-30T00:06:54"/>
    <d v="1899-12-30T00:06:54"/>
    <x v="0"/>
    <m/>
    <m/>
    <d v="1899-12-30T00:00:00"/>
    <d v="1899-12-30T00:40:14"/>
    <n v="6"/>
    <d v="1899-12-30T00:06:54"/>
    <n v="40.233333333326406"/>
    <x v="3"/>
    <x v="1"/>
  </r>
  <r>
    <x v="7"/>
    <s v="2024003342"/>
    <x v="0"/>
    <x v="917"/>
    <s v="E3044DJB"/>
    <d v="2024-12-27T00:00:00"/>
    <x v="1"/>
    <s v="3269"/>
    <x v="36"/>
    <s v="S4"/>
    <x v="4"/>
    <x v="0"/>
    <d v="2024-12-27T00:00:00"/>
    <d v="1899-12-30T10:22:29"/>
    <d v="2024-12-27T00:00:00"/>
    <d v="1899-12-30T10:19:02"/>
    <d v="2024-12-27T00:00:00"/>
    <d v="1899-12-30T11:03:41"/>
    <x v="0"/>
    <x v="0"/>
    <s v="7003116856"/>
    <s v="EXW"/>
    <d v="1899-12-30T00:48:06"/>
    <x v="1451"/>
    <d v="1899-12-30T00:03:27"/>
    <s v="Granel"/>
    <s v="E001"/>
    <x v="1"/>
    <d v="1899-12-30T00:41:12"/>
    <d v="1899-12-30T00:44:39"/>
    <x v="4"/>
    <x v="0"/>
    <x v="0"/>
    <x v="1"/>
    <n v="0"/>
    <n v="0"/>
    <x v="0"/>
    <x v="1"/>
    <x v="0"/>
    <n v="0"/>
    <x v="5"/>
    <x v="1"/>
    <d v="1899-12-30T00:03:27"/>
    <d v="1899-12-30T00:03:27"/>
    <x v="0"/>
    <m/>
    <m/>
    <d v="1899-12-30T00:00:00"/>
    <d v="1899-12-30T00:41:12"/>
    <n v="6"/>
    <n v="-2.3958333333299886E-3"/>
    <n v="41.199999999998447"/>
    <x v="4"/>
    <x v="1"/>
  </r>
  <r>
    <x v="7"/>
    <s v="2024003343"/>
    <x v="0"/>
    <x v="897"/>
    <s v="E0536LWW"/>
    <d v="2024-12-27T00:00:00"/>
    <x v="1"/>
    <s v="3269"/>
    <x v="36"/>
    <s v="S4"/>
    <x v="4"/>
    <x v="0"/>
    <d v="2024-12-27T00:00:00"/>
    <d v="1899-12-30T10:31:02"/>
    <d v="2024-12-27T00:00:00"/>
    <d v="1899-12-30T10:30:32"/>
    <d v="2024-12-27T00:00:00"/>
    <d v="1899-12-30T11:22:37"/>
    <x v="0"/>
    <x v="0"/>
    <s v="7003116857"/>
    <s v="EXW"/>
    <d v="1899-12-30T00:52:35"/>
    <x v="1780"/>
    <d v="1899-12-30T00:00:30"/>
    <s v="Granel"/>
    <s v="E001"/>
    <x v="1"/>
    <d v="1899-12-30T00:51:35"/>
    <d v="1899-12-30T00:52:05"/>
    <x v="4"/>
    <x v="0"/>
    <x v="0"/>
    <x v="1"/>
    <n v="0"/>
    <n v="0"/>
    <x v="0"/>
    <x v="1"/>
    <x v="0"/>
    <n v="0"/>
    <x v="5"/>
    <x v="0"/>
    <d v="1899-12-30T00:00:30"/>
    <d v="1899-12-30T00:00:30"/>
    <x v="0"/>
    <m/>
    <m/>
    <d v="1899-12-30T00:00:00"/>
    <d v="1899-12-30T00:51:35"/>
    <n v="6"/>
    <n v="-3.4722222222000054E-4"/>
    <n v="51.58333333333433"/>
    <x v="4"/>
    <x v="0"/>
  </r>
  <r>
    <x v="7"/>
    <s v="2024003344"/>
    <x v="0"/>
    <x v="932"/>
    <s v="E2955LWZ"/>
    <d v="2024-12-27T00:00:00"/>
    <x v="1"/>
    <s v="3283"/>
    <x v="38"/>
    <s v="PA"/>
    <x v="2"/>
    <x v="0"/>
    <d v="2024-12-27T00:00:00"/>
    <d v="1899-12-30T12:08:49"/>
    <d v="2024-12-27T00:00:00"/>
    <d v="1899-12-30T12:06:56"/>
    <d v="2024-12-27T00:00:00"/>
    <d v="1899-12-30T12:47:03"/>
    <x v="0"/>
    <x v="0"/>
    <s v="7003116858"/>
    <s v="EXW"/>
    <d v="1899-12-30T00:42:00"/>
    <x v="378"/>
    <d v="1899-12-30T00:01:53"/>
    <s v="Ensacado"/>
    <s v="E002"/>
    <x v="1"/>
    <d v="1899-12-30T00:38:14"/>
    <d v="1899-12-30T00:40:07"/>
    <x v="6"/>
    <x v="0"/>
    <x v="0"/>
    <x v="2"/>
    <n v="0"/>
    <n v="0"/>
    <x v="0"/>
    <x v="2"/>
    <x v="0"/>
    <n v="0"/>
    <x v="5"/>
    <x v="1"/>
    <d v="1899-12-30T00:01:53"/>
    <d v="1899-12-30T00:01:53"/>
    <x v="0"/>
    <m/>
    <m/>
    <d v="1899-12-30T00:00:00"/>
    <d v="1899-12-30T00:38:14"/>
    <n v="6"/>
    <n v="-1.3078703703799377E-3"/>
    <n v="38.233333333324815"/>
    <x v="5"/>
    <x v="1"/>
  </r>
  <r>
    <x v="7"/>
    <s v="2024003345"/>
    <x v="0"/>
    <x v="898"/>
    <s v="E0404KCN"/>
    <d v="2024-12-27T00:00:00"/>
    <x v="1"/>
    <s v="3269"/>
    <x v="36"/>
    <s v="S4"/>
    <x v="4"/>
    <x v="0"/>
    <d v="2024-12-27T00:00:00"/>
    <d v="1899-12-30T12:31:19"/>
    <d v="2024-12-27T00:00:00"/>
    <d v="1899-12-30T12:29:23"/>
    <d v="2024-12-27T00:00:00"/>
    <d v="1899-12-30T13:09:11"/>
    <x v="0"/>
    <x v="0"/>
    <s v="7003116859"/>
    <s v="EXW"/>
    <d v="1899-12-30T00:41:44"/>
    <x v="2570"/>
    <d v="1899-12-30T00:01:56"/>
    <s v="Granel"/>
    <s v="E001"/>
    <x v="1"/>
    <d v="1899-12-30T00:37:52"/>
    <d v="1899-12-30T00:39:48"/>
    <x v="6"/>
    <x v="0"/>
    <x v="0"/>
    <x v="1"/>
    <n v="0"/>
    <n v="0"/>
    <x v="0"/>
    <x v="1"/>
    <x v="0"/>
    <n v="0"/>
    <x v="5"/>
    <x v="1"/>
    <d v="1899-12-30T00:01:56"/>
    <d v="1899-12-30T00:01:56"/>
    <x v="0"/>
    <m/>
    <m/>
    <d v="1899-12-30T00:00:00"/>
    <d v="1899-12-30T00:37:52"/>
    <n v="6"/>
    <n v="-1.3425925925999449E-3"/>
    <n v="37.866666666657665"/>
    <x v="13"/>
    <x v="1"/>
  </r>
  <r>
    <x v="7"/>
    <s v="2024003347"/>
    <x v="0"/>
    <x v="915"/>
    <s v="E7882BXW"/>
    <d v="2024-12-27T00:00:00"/>
    <x v="1"/>
    <s v="3283"/>
    <x v="38"/>
    <s v="PA"/>
    <x v="2"/>
    <x v="0"/>
    <d v="2024-12-27T00:00:00"/>
    <d v="1899-12-30T15:54:22"/>
    <d v="2024-12-27T00:00:00"/>
    <d v="1899-12-30T15:56:58"/>
    <d v="2024-12-27T00:00:00"/>
    <d v="1899-12-30T16:19:21"/>
    <x v="0"/>
    <x v="0"/>
    <s v="7003116860"/>
    <s v="EXW"/>
    <d v="1899-12-30T00:24:59"/>
    <x v="2534"/>
    <d v="1899-12-30T00:02:36"/>
    <s v="Ensacado"/>
    <s v="E002"/>
    <x v="1"/>
    <d v="1899-12-30T00:24:59"/>
    <d v="1899-12-30T00:22:23"/>
    <x v="14"/>
    <x v="0"/>
    <x v="0"/>
    <x v="2"/>
    <n v="0"/>
    <n v="0"/>
    <x v="0"/>
    <x v="2"/>
    <x v="0"/>
    <n v="0"/>
    <x v="5"/>
    <x v="1"/>
    <d v="1899-12-30T00:02:36"/>
    <d v="1899-12-30T00:02:36"/>
    <x v="0"/>
    <m/>
    <m/>
    <d v="1899-12-30T00:00:00"/>
    <d v="1899-12-30T00:24:59"/>
    <n v="6"/>
    <d v="1899-12-30T00:02:36"/>
    <n v="24.983333333337452"/>
    <x v="9"/>
    <x v="1"/>
  </r>
  <r>
    <x v="7"/>
    <s v="2024003346"/>
    <x v="0"/>
    <x v="897"/>
    <s v="E0536LWW"/>
    <d v="2024-12-27T00:00:00"/>
    <x v="1"/>
    <s v="3269"/>
    <x v="36"/>
    <s v="S4"/>
    <x v="4"/>
    <x v="0"/>
    <d v="2024-12-27T00:00:00"/>
    <d v="1899-12-30T15:49:25"/>
    <d v="2024-12-27T00:00:00"/>
    <d v="1899-12-30T15:48:45"/>
    <d v="2024-12-27T00:00:00"/>
    <d v="1899-12-30T16:22:33"/>
    <x v="0"/>
    <x v="0"/>
    <s v="7003116861"/>
    <s v="EXW"/>
    <d v="1899-12-30T00:34:28"/>
    <x v="2571"/>
    <d v="1899-12-30T00:00:40"/>
    <s v="Granel"/>
    <s v="E001"/>
    <x v="1"/>
    <d v="1899-12-30T00:33:08"/>
    <d v="1899-12-30T00:33:48"/>
    <x v="14"/>
    <x v="0"/>
    <x v="0"/>
    <x v="1"/>
    <n v="0"/>
    <n v="0"/>
    <x v="0"/>
    <x v="1"/>
    <x v="0"/>
    <n v="0"/>
    <x v="5"/>
    <x v="1"/>
    <d v="1899-12-30T00:00:40"/>
    <d v="1899-12-30T00:00:40"/>
    <x v="0"/>
    <m/>
    <m/>
    <d v="1899-12-30T00:00:00"/>
    <d v="1899-12-30T00:33:08"/>
    <n v="6"/>
    <n v="-4.6296296296000072E-4"/>
    <n v="33.133333333334406"/>
    <x v="9"/>
    <x v="1"/>
  </r>
  <r>
    <x v="7"/>
    <s v="2024003348"/>
    <x v="0"/>
    <x v="896"/>
    <s v="E1243MJV"/>
    <d v="2024-12-27T00:00:00"/>
    <x v="1"/>
    <s v="3264"/>
    <x v="35"/>
    <s v="S7"/>
    <x v="18"/>
    <x v="0"/>
    <d v="2024-12-27T00:00:00"/>
    <d v="1899-12-30T15:54:51"/>
    <d v="2024-12-27T00:00:00"/>
    <d v="1899-12-30T15:56:36"/>
    <d v="2024-12-27T00:00:00"/>
    <d v="1899-12-30T16:30:08"/>
    <x v="0"/>
    <x v="0"/>
    <s v="7003116862"/>
    <s v="EXW"/>
    <d v="1899-12-30T00:35:17"/>
    <x v="2572"/>
    <d v="1899-12-30T00:01:45"/>
    <s v="Granel"/>
    <s v="E001"/>
    <x v="1"/>
    <d v="1899-12-30T00:35:17"/>
    <d v="1899-12-30T00:33:32"/>
    <x v="14"/>
    <x v="0"/>
    <x v="0"/>
    <x v="1"/>
    <n v="0"/>
    <n v="0"/>
    <x v="0"/>
    <x v="1"/>
    <x v="0"/>
    <n v="0"/>
    <x v="5"/>
    <x v="1"/>
    <d v="1899-12-30T00:01:45"/>
    <d v="1899-12-30T00:01:45"/>
    <x v="0"/>
    <m/>
    <m/>
    <d v="1899-12-30T00:00:00"/>
    <d v="1899-12-30T00:35:17"/>
    <n v="6"/>
    <d v="1899-12-30T00:01:45"/>
    <n v="35.283333333326432"/>
    <x v="9"/>
    <x v="1"/>
  </r>
  <r>
    <x v="7"/>
    <s v="2024003349"/>
    <x v="0"/>
    <x v="933"/>
    <s v="E2866JTR"/>
    <d v="2024-12-27T00:00:00"/>
    <x v="1"/>
    <s v="3283"/>
    <x v="38"/>
    <s v="PA"/>
    <x v="2"/>
    <x v="0"/>
    <d v="2024-12-27T00:00:00"/>
    <d v="1899-12-30T16:47:16"/>
    <d v="2024-12-27T00:00:00"/>
    <d v="1899-12-30T16:44:37"/>
    <d v="2024-12-27T00:00:00"/>
    <d v="1899-12-30T17:25:13"/>
    <x v="0"/>
    <x v="0"/>
    <s v="7003116863"/>
    <s v="EXW"/>
    <d v="1899-12-30T00:43:15"/>
    <x v="2573"/>
    <d v="1899-12-30T00:02:39"/>
    <s v="Ensacado"/>
    <s v="E002"/>
    <x v="1"/>
    <d v="1899-12-30T00:37:57"/>
    <d v="1899-12-30T00:40:36"/>
    <x v="10"/>
    <x v="0"/>
    <x v="0"/>
    <x v="2"/>
    <n v="0"/>
    <n v="0"/>
    <x v="0"/>
    <x v="2"/>
    <x v="0"/>
    <n v="0"/>
    <x v="5"/>
    <x v="1"/>
    <d v="1899-12-30T00:02:39"/>
    <d v="1899-12-30T00:02:39"/>
    <x v="0"/>
    <m/>
    <m/>
    <d v="1899-12-30T00:00:00"/>
    <d v="1899-12-30T00:37:57"/>
    <n v="6"/>
    <n v="-1.8402777777800639E-3"/>
    <n v="37.950000000004813"/>
    <x v="10"/>
    <x v="1"/>
  </r>
  <r>
    <x v="7"/>
    <s v="2024003350"/>
    <x v="0"/>
    <x v="895"/>
    <s v="E9297MPF"/>
    <d v="2024-12-30T00:00:00"/>
    <x v="1"/>
    <s v="3269"/>
    <x v="36"/>
    <s v="S4"/>
    <x v="4"/>
    <x v="0"/>
    <d v="2024-12-30T00:00:00"/>
    <d v="1899-12-30T06:07:40"/>
    <d v="2024-12-30T00:00:00"/>
    <d v="1899-12-30T06:04:18"/>
    <d v="2024-12-30T00:00:00"/>
    <d v="1899-12-30T06:36:58"/>
    <x v="0"/>
    <x v="0"/>
    <s v="7003116864"/>
    <s v="EXW"/>
    <d v="1899-12-30T00:36:02"/>
    <x v="2211"/>
    <d v="1899-12-30T00:03:22"/>
    <s v="Granel"/>
    <s v="E001"/>
    <x v="1"/>
    <d v="1899-12-30T00:29:18"/>
    <d v="1899-12-30T00:32:40"/>
    <x v="0"/>
    <x v="1"/>
    <x v="1"/>
    <x v="1"/>
    <n v="0"/>
    <n v="0"/>
    <x v="0"/>
    <x v="1"/>
    <x v="0"/>
    <n v="0"/>
    <x v="5"/>
    <x v="1"/>
    <d v="1899-12-30T00:03:22"/>
    <d v="1899-12-30T00:03:22"/>
    <x v="0"/>
    <m/>
    <m/>
    <d v="1899-12-30T00:00:00"/>
    <d v="1899-12-30T00:29:18"/>
    <n v="2"/>
    <n v="-2.3379629629599608E-3"/>
    <n v="29.300000000011213"/>
    <x v="12"/>
    <x v="1"/>
  </r>
  <r>
    <x v="7"/>
    <s v="2024003351"/>
    <x v="0"/>
    <x v="898"/>
    <s v="E0404KCN"/>
    <d v="2024-12-30T00:00:00"/>
    <x v="1"/>
    <s v="3269"/>
    <x v="36"/>
    <s v="S4"/>
    <x v="4"/>
    <x v="0"/>
    <d v="2024-12-30T00:00:00"/>
    <d v="1899-12-30T07:12:43"/>
    <d v="2024-12-30T00:00:00"/>
    <d v="1899-12-30T07:10:35"/>
    <d v="2024-12-30T00:00:00"/>
    <d v="1899-12-30T07:43:36"/>
    <x v="0"/>
    <x v="0"/>
    <s v="7003116865"/>
    <s v="EXW"/>
    <d v="1899-12-30T00:35:09"/>
    <x v="1288"/>
    <d v="1899-12-30T00:02:08"/>
    <s v="Granel"/>
    <s v="E001"/>
    <x v="1"/>
    <d v="1899-12-30T00:30:53"/>
    <d v="1899-12-30T00:33:01"/>
    <x v="1"/>
    <x v="1"/>
    <x v="1"/>
    <x v="1"/>
    <n v="0"/>
    <n v="0"/>
    <x v="0"/>
    <x v="1"/>
    <x v="0"/>
    <n v="0"/>
    <x v="5"/>
    <x v="1"/>
    <d v="1899-12-30T00:02:08"/>
    <d v="1899-12-30T00:02:08"/>
    <x v="0"/>
    <m/>
    <m/>
    <d v="1899-12-30T00:00:00"/>
    <d v="1899-12-30T00:30:53"/>
    <n v="2"/>
    <n v="-1.4814814814899657E-3"/>
    <n v="30.883333333319989"/>
    <x v="0"/>
    <x v="1"/>
  </r>
  <r>
    <x v="7"/>
    <s v=""/>
    <x v="0"/>
    <x v="921"/>
    <s v="E1228KBR"/>
    <d v="2024-12-30T00:00:00"/>
    <x v="1"/>
    <s v="3269"/>
    <x v="36"/>
    <s v="S4"/>
    <x v="4"/>
    <x v="0"/>
    <d v="2024-12-30T00:00:00"/>
    <d v="1899-12-30T08:32:37"/>
    <d v="2024-12-30T00:00:00"/>
    <d v="1899-12-30T08:48:59"/>
    <d v="2024-12-30T00:00:00"/>
    <d v="1899-12-30T08:49:45"/>
    <x v="189"/>
    <x v="27"/>
    <s v="7003116866"/>
    <s v="EXW"/>
    <d v="1899-12-30T00:17:08"/>
    <x v="2071"/>
    <d v="1899-12-30T00:16:22"/>
    <s v="Granel"/>
    <s v="E001"/>
    <x v="1"/>
    <d v="1899-12-30T00:17:08"/>
    <d v="1899-12-30T00:00:46"/>
    <x v="2"/>
    <x v="1"/>
    <x v="1"/>
    <x v="1"/>
    <n v="0"/>
    <n v="0"/>
    <x v="0"/>
    <x v="1"/>
    <x v="0"/>
    <n v="0"/>
    <x v="5"/>
    <x v="1"/>
    <d v="1899-12-30T00:16:22"/>
    <d v="1899-12-30T00:16:22"/>
    <x v="0"/>
    <m/>
    <m/>
    <d v="1899-12-30T00:00:00"/>
    <d v="1899-12-30T00:17:08"/>
    <n v="2"/>
    <d v="1899-12-30T00:16:22"/>
    <n v="17.133333333321595"/>
    <x v="1"/>
    <x v="1"/>
  </r>
  <r>
    <x v="7"/>
    <s v="2024003352"/>
    <x v="0"/>
    <x v="900"/>
    <s v="E2277MGP"/>
    <d v="2024-12-30T00:00:00"/>
    <x v="1"/>
    <s v="3269"/>
    <x v="36"/>
    <s v="S4"/>
    <x v="4"/>
    <x v="0"/>
    <d v="2024-12-30T00:00:00"/>
    <d v="1899-12-30T08:25:57"/>
    <d v="2024-12-30T00:00:00"/>
    <d v="1899-12-30T08:22:59"/>
    <d v="2024-12-30T00:00:00"/>
    <d v="1899-12-30T08:59:54"/>
    <x v="0"/>
    <x v="0"/>
    <s v="7003116867"/>
    <s v="EXW"/>
    <d v="1899-12-30T00:39:53"/>
    <x v="1912"/>
    <d v="1899-12-30T00:02:58"/>
    <s v="Granel"/>
    <s v="E001"/>
    <x v="1"/>
    <d v="1899-12-30T00:33:57"/>
    <d v="1899-12-30T00:36:55"/>
    <x v="2"/>
    <x v="1"/>
    <x v="1"/>
    <x v="1"/>
    <n v="0"/>
    <n v="0"/>
    <x v="0"/>
    <x v="1"/>
    <x v="0"/>
    <n v="0"/>
    <x v="5"/>
    <x v="1"/>
    <d v="1899-12-30T00:02:58"/>
    <d v="1899-12-30T00:02:58"/>
    <x v="0"/>
    <m/>
    <m/>
    <d v="1899-12-30T00:00:00"/>
    <d v="1899-12-30T00:33:57"/>
    <n v="2"/>
    <n v="-2.0601851851900221E-3"/>
    <n v="33.950000000001552"/>
    <x v="1"/>
    <x v="1"/>
  </r>
  <r>
    <x v="7"/>
    <s v="2024003353"/>
    <x v="0"/>
    <x v="897"/>
    <s v="E0536LWW"/>
    <d v="2024-12-30T00:00:00"/>
    <x v="1"/>
    <s v="3269"/>
    <x v="36"/>
    <s v="S4"/>
    <x v="4"/>
    <x v="0"/>
    <d v="2024-12-30T00:00:00"/>
    <d v="1899-12-30T08:54:26"/>
    <d v="2024-12-30T00:00:00"/>
    <d v="1899-12-30T08:53:25"/>
    <d v="2024-12-30T00:00:00"/>
    <d v="1899-12-30T09:21:52"/>
    <x v="0"/>
    <x v="0"/>
    <s v="7003116868"/>
    <s v="EXW"/>
    <d v="1899-12-30T00:29:28"/>
    <x v="2554"/>
    <d v="1899-12-30T00:01:01"/>
    <s v="Granel"/>
    <s v="E001"/>
    <x v="1"/>
    <d v="1899-12-30T00:27:26"/>
    <d v="1899-12-30T00:28:27"/>
    <x v="2"/>
    <x v="1"/>
    <x v="1"/>
    <x v="1"/>
    <n v="0"/>
    <n v="0"/>
    <x v="0"/>
    <x v="1"/>
    <x v="0"/>
    <n v="0"/>
    <x v="5"/>
    <x v="1"/>
    <d v="1899-12-30T00:01:01"/>
    <d v="1899-12-30T00:01:01"/>
    <x v="0"/>
    <m/>
    <m/>
    <d v="1899-12-30T00:00:00"/>
    <d v="1899-12-30T00:27:26"/>
    <n v="2"/>
    <n v="-7.0601851852003517E-4"/>
    <n v="27.433333333339192"/>
    <x v="2"/>
    <x v="1"/>
  </r>
  <r>
    <x v="7"/>
    <s v="2024003354"/>
    <x v="0"/>
    <x v="895"/>
    <s v="E9297MPF"/>
    <d v="2024-12-30T00:00:00"/>
    <x v="1"/>
    <s v="3264"/>
    <x v="35"/>
    <s v="S5"/>
    <x v="3"/>
    <x v="0"/>
    <d v="2024-12-30T00:00:00"/>
    <d v="1899-12-30T08:57:30"/>
    <d v="2024-12-30T00:00:00"/>
    <d v="1899-12-30T08:55:07"/>
    <d v="2024-12-30T00:00:00"/>
    <d v="1899-12-30T09:30:11"/>
    <x v="0"/>
    <x v="0"/>
    <s v="7003116869"/>
    <s v="EXW"/>
    <d v="1899-12-30T00:37:27"/>
    <x v="1463"/>
    <d v="1899-12-30T00:02:23"/>
    <s v="Granel"/>
    <s v="E001"/>
    <x v="1"/>
    <d v="1899-12-30T00:32:41"/>
    <d v="1899-12-30T00:35:04"/>
    <x v="2"/>
    <x v="1"/>
    <x v="1"/>
    <x v="1"/>
    <n v="0"/>
    <n v="0"/>
    <x v="0"/>
    <x v="1"/>
    <x v="0"/>
    <n v="0"/>
    <x v="5"/>
    <x v="1"/>
    <d v="1899-12-30T00:02:23"/>
    <d v="1899-12-30T00:02:23"/>
    <x v="0"/>
    <m/>
    <m/>
    <d v="1899-12-30T00:00:00"/>
    <d v="1899-12-30T00:32:41"/>
    <n v="2"/>
    <n v="-1.6550925925900017E-3"/>
    <n v="32.683333333334417"/>
    <x v="2"/>
    <x v="1"/>
  </r>
  <r>
    <x v="7"/>
    <s v="2024003355"/>
    <x v="0"/>
    <x v="898"/>
    <s v="E0404KCN"/>
    <d v="2024-12-30T00:00:00"/>
    <x v="1"/>
    <s v="3269"/>
    <x v="36"/>
    <s v="S4"/>
    <x v="4"/>
    <x v="0"/>
    <d v="2024-12-30T00:00:00"/>
    <d v="1899-12-30T09:20:52"/>
    <d v="2024-12-30T00:00:00"/>
    <d v="1899-12-30T09:25:30"/>
    <d v="2024-12-30T00:00:00"/>
    <d v="1899-12-30T09:52:46"/>
    <x v="0"/>
    <x v="26"/>
    <s v="7003116870"/>
    <s v="EXW"/>
    <d v="1899-12-30T00:31:54"/>
    <x v="1200"/>
    <d v="1899-12-30T00:04:38"/>
    <s v="Granel"/>
    <s v="E001"/>
    <x v="1"/>
    <d v="1899-12-30T00:31:54"/>
    <d v="1899-12-30T00:27:16"/>
    <x v="3"/>
    <x v="1"/>
    <x v="1"/>
    <x v="1"/>
    <n v="0"/>
    <n v="0"/>
    <x v="0"/>
    <x v="1"/>
    <x v="0"/>
    <n v="0"/>
    <x v="5"/>
    <x v="1"/>
    <d v="1899-12-30T00:04:38"/>
    <d v="1899-12-30T00:04:38"/>
    <x v="0"/>
    <m/>
    <m/>
    <d v="1899-12-30T00:00:00"/>
    <d v="1899-12-30T00:31:54"/>
    <n v="2"/>
    <d v="1899-12-30T00:04:38"/>
    <n v="31.900000000003146"/>
    <x v="2"/>
    <x v="1"/>
  </r>
  <r>
    <x v="7"/>
    <s v="2024003356"/>
    <x v="0"/>
    <x v="917"/>
    <s v="E3044DJB"/>
    <d v="2024-12-30T00:00:00"/>
    <x v="1"/>
    <s v="3269"/>
    <x v="36"/>
    <s v="S4"/>
    <x v="4"/>
    <x v="0"/>
    <d v="2024-12-30T00:00:00"/>
    <d v="1899-12-30T09:27:34"/>
    <d v="2024-12-30T00:00:00"/>
    <d v="1899-12-30T09:28:56"/>
    <d v="2024-12-30T00:00:00"/>
    <d v="1899-12-30T10:17:31"/>
    <x v="0"/>
    <x v="0"/>
    <s v="7003116871"/>
    <s v="EXW"/>
    <d v="1899-12-30T00:49:57"/>
    <x v="424"/>
    <d v="1899-12-30T00:01:22"/>
    <s v="Granel"/>
    <s v="E001"/>
    <x v="1"/>
    <d v="1899-12-30T00:49:57"/>
    <d v="1899-12-30T00:48:35"/>
    <x v="3"/>
    <x v="1"/>
    <x v="1"/>
    <x v="1"/>
    <n v="0"/>
    <n v="0"/>
    <x v="0"/>
    <x v="1"/>
    <x v="0"/>
    <n v="0"/>
    <x v="5"/>
    <x v="0"/>
    <d v="1899-12-30T00:01:22"/>
    <d v="1899-12-30T00:01:22"/>
    <x v="0"/>
    <m/>
    <m/>
    <d v="1899-12-30T00:00:00"/>
    <d v="1899-12-30T00:49:57"/>
    <n v="2"/>
    <d v="1899-12-30T00:01:22"/>
    <n v="49.950000000000053"/>
    <x v="3"/>
    <x v="0"/>
  </r>
  <r>
    <x v="7"/>
    <s v=""/>
    <x v="0"/>
    <x v="918"/>
    <s v="E9449KGB"/>
    <d v="2024-12-30T00:00:00"/>
    <x v="1"/>
    <s v="3269"/>
    <x v="36"/>
    <s v="S4"/>
    <x v="4"/>
    <x v="0"/>
    <d v="2024-12-30T00:00:00"/>
    <d v="1899-12-30T10:37:38"/>
    <d v="2024-12-30T00:00:00"/>
    <d v="1899-12-30T10:38:25"/>
    <d v="2024-12-30T00:00:00"/>
    <d v="1899-12-30T10:38:55"/>
    <x v="186"/>
    <x v="27"/>
    <s v="7003116872"/>
    <s v="EXW"/>
    <d v="1899-12-30T00:01:17"/>
    <x v="2378"/>
    <d v="1899-12-30T00:00:47"/>
    <s v="Granel"/>
    <s v="E001"/>
    <x v="1"/>
    <d v="1899-12-30T00:01:17"/>
    <d v="1899-12-30T00:00:30"/>
    <x v="4"/>
    <x v="1"/>
    <x v="1"/>
    <x v="1"/>
    <n v="1"/>
    <n v="0"/>
    <x v="1"/>
    <x v="1"/>
    <x v="0"/>
    <n v="1"/>
    <x v="5"/>
    <x v="1"/>
    <d v="1899-12-30T00:00:47"/>
    <d v="1899-12-30T00:00:47"/>
    <x v="0"/>
    <m/>
    <m/>
    <d v="1899-12-30T00:00:00"/>
    <d v="1899-12-30T00:01:17"/>
    <n v="2"/>
    <d v="1899-12-30T00:00:47"/>
    <n v="1.2833333333279917"/>
    <x v="3"/>
    <x v="1"/>
  </r>
  <r>
    <x v="7"/>
    <s v="2024003358"/>
    <x v="0"/>
    <x v="934"/>
    <s v="E7685DXC"/>
    <d v="2024-12-30T00:00:00"/>
    <x v="1"/>
    <s v="3283"/>
    <x v="38"/>
    <s v="PA"/>
    <x v="2"/>
    <x v="0"/>
    <d v="2024-12-30T00:00:00"/>
    <d v="1899-12-30T11:14:10"/>
    <d v="2024-12-30T00:00:00"/>
    <d v="1899-12-30T11:10:40"/>
    <d v="2024-12-30T00:00:00"/>
    <d v="1899-12-30T11:32:43"/>
    <x v="0"/>
    <x v="0"/>
    <s v="7003116873"/>
    <s v="EXW"/>
    <d v="1899-12-30T00:25:33"/>
    <x v="1299"/>
    <d v="1899-12-30T00:03:30"/>
    <s v="Ensacado"/>
    <s v="E002"/>
    <x v="1"/>
    <d v="1899-12-30T00:18:33"/>
    <d v="1899-12-30T00:22:03"/>
    <x v="5"/>
    <x v="1"/>
    <x v="1"/>
    <x v="2"/>
    <n v="0"/>
    <n v="0"/>
    <x v="0"/>
    <x v="2"/>
    <x v="0"/>
    <n v="0"/>
    <x v="5"/>
    <x v="1"/>
    <d v="1899-12-30T00:03:30"/>
    <d v="1899-12-30T00:03:30"/>
    <x v="0"/>
    <m/>
    <m/>
    <d v="1899-12-30T00:00:00"/>
    <d v="1899-12-30T00:18:33"/>
    <n v="2"/>
    <n v="-2.4305555555599878E-3"/>
    <n v="18.549999999993627"/>
    <x v="4"/>
    <x v="1"/>
  </r>
  <r>
    <x v="7"/>
    <s v="2024003359"/>
    <x v="0"/>
    <x v="900"/>
    <s v="E2277MGP"/>
    <d v="2024-12-30T00:00:00"/>
    <x v="1"/>
    <s v="3269"/>
    <x v="36"/>
    <s v="S4"/>
    <x v="4"/>
    <x v="0"/>
    <d v="2024-12-30T00:00:00"/>
    <d v="1899-12-30T11:19:55"/>
    <d v="2024-12-30T00:00:00"/>
    <d v="1899-12-30T11:16:19"/>
    <d v="2024-12-30T00:00:00"/>
    <d v="1899-12-30T12:01:22"/>
    <x v="0"/>
    <x v="0"/>
    <s v="7003116874"/>
    <s v="EXW"/>
    <d v="1899-12-30T00:48:39"/>
    <x v="1086"/>
    <d v="1899-12-30T00:03:36"/>
    <s v="Granel"/>
    <s v="E001"/>
    <x v="1"/>
    <d v="1899-12-30T00:41:27"/>
    <d v="1899-12-30T00:45:03"/>
    <x v="5"/>
    <x v="1"/>
    <x v="1"/>
    <x v="1"/>
    <n v="0"/>
    <n v="0"/>
    <x v="0"/>
    <x v="1"/>
    <x v="0"/>
    <n v="0"/>
    <x v="5"/>
    <x v="1"/>
    <d v="1899-12-30T00:03:36"/>
    <d v="1899-12-30T00:03:36"/>
    <x v="0"/>
    <m/>
    <m/>
    <d v="1899-12-30T00:00:00"/>
    <d v="1899-12-30T00:41:27"/>
    <n v="2"/>
    <n v="-2.5000000000000022E-3"/>
    <n v="41.449999999996727"/>
    <x v="5"/>
    <x v="1"/>
  </r>
  <r>
    <x v="7"/>
    <s v="2024003361"/>
    <x v="0"/>
    <x v="898"/>
    <s v="E0404KCN"/>
    <d v="2024-12-30T00:00:00"/>
    <x v="1"/>
    <s v="3261"/>
    <x v="37"/>
    <s v="S6"/>
    <x v="0"/>
    <x v="0"/>
    <d v="2024-12-30T00:00:00"/>
    <d v="1899-12-30T11:50:54"/>
    <d v="2024-12-30T00:00:00"/>
    <d v="1899-12-30T11:49:42"/>
    <d v="2024-12-30T00:00:00"/>
    <d v="1899-12-30T12:20:39"/>
    <x v="0"/>
    <x v="0"/>
    <s v="7003116875"/>
    <s v="EXW"/>
    <d v="1899-12-30T00:32:09"/>
    <x v="1176"/>
    <d v="1899-12-30T00:01:12"/>
    <s v="Granel"/>
    <s v="E001"/>
    <x v="1"/>
    <d v="1899-12-30T00:29:45"/>
    <d v="1899-12-30T00:30:57"/>
    <x v="5"/>
    <x v="1"/>
    <x v="1"/>
    <x v="1"/>
    <n v="0"/>
    <n v="0"/>
    <x v="0"/>
    <x v="1"/>
    <x v="0"/>
    <n v="0"/>
    <x v="5"/>
    <x v="1"/>
    <d v="1899-12-30T00:01:12"/>
    <d v="1899-12-30T00:01:12"/>
    <x v="0"/>
    <m/>
    <m/>
    <d v="1899-12-30T00:00:00"/>
    <d v="1899-12-30T00:29:45"/>
    <n v="2"/>
    <n v="-8.3333333334001392E-4"/>
    <n v="29.749999999996817"/>
    <x v="5"/>
    <x v="1"/>
  </r>
  <r>
    <x v="7"/>
    <s v="2024003360"/>
    <x v="0"/>
    <x v="917"/>
    <s v="E3044DJB"/>
    <d v="2024-12-30T00:00:00"/>
    <x v="1"/>
    <s v="3269"/>
    <x v="36"/>
    <s v="S4"/>
    <x v="4"/>
    <x v="0"/>
    <d v="2024-12-30T00:00:00"/>
    <d v="1899-12-30T11:43:37"/>
    <d v="2024-12-30T00:00:00"/>
    <d v="1899-12-30T11:42:22"/>
    <d v="2024-12-30T00:00:00"/>
    <d v="1899-12-30T12:54:03"/>
    <x v="0"/>
    <x v="0"/>
    <s v="7003116876"/>
    <s v="EXW"/>
    <d v="1899-12-30T01:12:56"/>
    <x v="13"/>
    <d v="1899-12-30T00:01:15"/>
    <s v="Granel"/>
    <s v="E001"/>
    <x v="1"/>
    <d v="1899-12-30T01:10:26"/>
    <d v="1899-12-30T01:11:41"/>
    <x v="5"/>
    <x v="1"/>
    <x v="1"/>
    <x v="1"/>
    <n v="0"/>
    <n v="0"/>
    <x v="0"/>
    <x v="1"/>
    <x v="0"/>
    <n v="0"/>
    <x v="5"/>
    <x v="0"/>
    <d v="1899-12-30T00:01:15"/>
    <d v="1899-12-30T00:01:15"/>
    <x v="0"/>
    <m/>
    <m/>
    <d v="1899-12-30T00:00:00"/>
    <d v="1899-12-30T01:10:26"/>
    <n v="2"/>
    <n v="-8.6805555555996561E-4"/>
    <n v="70.433333333323205"/>
    <x v="5"/>
    <x v="0"/>
  </r>
  <r>
    <x v="7"/>
    <s v="2024003362"/>
    <x v="0"/>
    <x v="904"/>
    <s v="E1519GWP"/>
    <d v="2024-12-30T00:00:00"/>
    <x v="1"/>
    <s v="3283"/>
    <x v="38"/>
    <s v="PA"/>
    <x v="2"/>
    <x v="0"/>
    <d v="2024-12-30T00:00:00"/>
    <d v="1899-12-30T13:12:39"/>
    <d v="2024-12-30T00:00:00"/>
    <d v="1899-12-30T13:12:22"/>
    <d v="2024-12-30T00:00:00"/>
    <d v="1899-12-30T13:36:10"/>
    <x v="0"/>
    <x v="0"/>
    <s v="7003116877"/>
    <s v="EXW"/>
    <d v="1899-12-30T00:24:05"/>
    <x v="2574"/>
    <d v="1899-12-30T00:00:17"/>
    <s v="Ensacado"/>
    <s v="E002"/>
    <x v="1"/>
    <d v="1899-12-30T00:23:31"/>
    <d v="1899-12-30T00:23:48"/>
    <x v="9"/>
    <x v="1"/>
    <x v="1"/>
    <x v="2"/>
    <n v="0"/>
    <n v="0"/>
    <x v="0"/>
    <x v="2"/>
    <x v="0"/>
    <n v="0"/>
    <x v="5"/>
    <x v="1"/>
    <d v="1899-12-30T00:00:17"/>
    <d v="1899-12-30T00:00:17"/>
    <x v="0"/>
    <m/>
    <m/>
    <d v="1899-12-30T00:00:00"/>
    <d v="1899-12-30T00:23:31"/>
    <n v="2"/>
    <n v="-1.9675925925999316E-4"/>
    <n v="23.516666666668851"/>
    <x v="13"/>
    <x v="1"/>
  </r>
  <r>
    <x v="7"/>
    <s v="2024003363"/>
    <x v="0"/>
    <x v="895"/>
    <s v="E9297MPF"/>
    <d v="2024-12-30T00:00:00"/>
    <x v="1"/>
    <s v="3269"/>
    <x v="36"/>
    <s v="S4"/>
    <x v="4"/>
    <x v="0"/>
    <d v="2024-12-30T00:00:00"/>
    <d v="1899-12-30T13:16:32"/>
    <d v="2024-12-30T00:00:00"/>
    <d v="1899-12-30T13:14:47"/>
    <d v="2024-12-30T00:00:00"/>
    <d v="1899-12-30T13:43:36"/>
    <x v="0"/>
    <x v="0"/>
    <s v="7003116878"/>
    <s v="EXW"/>
    <d v="1899-12-30T00:30:34"/>
    <x v="1405"/>
    <d v="1899-12-30T00:01:45"/>
    <s v="Granel"/>
    <s v="E001"/>
    <x v="1"/>
    <d v="1899-12-30T00:27:04"/>
    <d v="1899-12-30T00:28:49"/>
    <x v="9"/>
    <x v="1"/>
    <x v="1"/>
    <x v="1"/>
    <n v="0"/>
    <n v="0"/>
    <x v="0"/>
    <x v="1"/>
    <x v="0"/>
    <n v="0"/>
    <x v="5"/>
    <x v="1"/>
    <d v="1899-12-30T00:01:45"/>
    <d v="1899-12-30T00:01:45"/>
    <x v="0"/>
    <m/>
    <m/>
    <d v="1899-12-30T00:00:00"/>
    <d v="1899-12-30T00:27:04"/>
    <n v="2"/>
    <n v="-1.2152777777800772E-3"/>
    <n v="27.066666666657575"/>
    <x v="13"/>
    <x v="1"/>
  </r>
  <r>
    <x v="7"/>
    <s v="2024003364"/>
    <x v="0"/>
    <x v="897"/>
    <s v="E0536LWW"/>
    <d v="2024-12-30T00:00:00"/>
    <x v="1"/>
    <s v="3269"/>
    <x v="36"/>
    <s v="S4"/>
    <x v="4"/>
    <x v="0"/>
    <d v="2024-12-30T00:00:00"/>
    <d v="1899-12-30T13:25:10"/>
    <d v="2024-12-30T00:00:00"/>
    <d v="1899-12-30T13:24:49"/>
    <d v="2024-12-30T00:00:00"/>
    <d v="1899-12-30T14:00:22"/>
    <x v="0"/>
    <x v="0"/>
    <s v="7003116879"/>
    <s v="EXW"/>
    <d v="1899-12-30T00:35:54"/>
    <x v="755"/>
    <d v="1899-12-30T00:00:21"/>
    <s v="Granel"/>
    <s v="E001"/>
    <x v="1"/>
    <d v="1899-12-30T00:35:12"/>
    <d v="1899-12-30T00:35:33"/>
    <x v="9"/>
    <x v="1"/>
    <x v="1"/>
    <x v="1"/>
    <n v="0"/>
    <n v="0"/>
    <x v="0"/>
    <x v="1"/>
    <x v="0"/>
    <n v="0"/>
    <x v="5"/>
    <x v="1"/>
    <d v="1899-12-30T00:00:21"/>
    <d v="1899-12-30T00:00:21"/>
    <x v="0"/>
    <m/>
    <m/>
    <d v="1899-12-30T00:00:00"/>
    <d v="1899-12-30T00:35:12"/>
    <n v="2"/>
    <n v="-2.4305555555992342E-4"/>
    <n v="35.199999999993672"/>
    <x v="8"/>
    <x v="1"/>
  </r>
  <r>
    <x v="7"/>
    <s v="2024003367"/>
    <x v="0"/>
    <x v="911"/>
    <s v="E8066MHP"/>
    <d v="2024-12-30T00:00:00"/>
    <x v="1"/>
    <s v="3283"/>
    <x v="38"/>
    <s v="PA"/>
    <x v="2"/>
    <x v="0"/>
    <d v="2024-12-30T00:00:00"/>
    <d v="1899-12-30T15:55:55"/>
    <d v="2024-12-30T00:00:00"/>
    <d v="1899-12-30T15:53:16"/>
    <d v="2024-12-30T00:00:00"/>
    <d v="1899-12-30T16:30:42"/>
    <x v="0"/>
    <x v="0"/>
    <s v="7003116880"/>
    <s v="EXW"/>
    <d v="1899-12-30T00:40:05"/>
    <x v="2356"/>
    <d v="1899-12-30T00:02:39"/>
    <s v="Ensacado"/>
    <s v="E002"/>
    <x v="1"/>
    <d v="1899-12-30T00:34:47"/>
    <d v="1899-12-30T00:37:26"/>
    <x v="14"/>
    <x v="1"/>
    <x v="1"/>
    <x v="2"/>
    <n v="0"/>
    <n v="0"/>
    <x v="0"/>
    <x v="2"/>
    <x v="0"/>
    <n v="0"/>
    <x v="5"/>
    <x v="1"/>
    <d v="1899-12-30T00:02:39"/>
    <d v="1899-12-30T00:02:39"/>
    <x v="0"/>
    <m/>
    <m/>
    <d v="1899-12-30T00:00:00"/>
    <d v="1899-12-30T00:34:47"/>
    <n v="2"/>
    <n v="-1.8402777777799528E-3"/>
    <n v="34.783333333329551"/>
    <x v="9"/>
    <x v="1"/>
  </r>
  <r>
    <x v="7"/>
    <s v="2024003368"/>
    <x v="0"/>
    <x v="917"/>
    <s v="E3044DJB"/>
    <d v="2024-12-30T00:00:00"/>
    <x v="1"/>
    <s v="3269"/>
    <x v="36"/>
    <s v="S4"/>
    <x v="4"/>
    <x v="0"/>
    <d v="2024-12-30T00:00:00"/>
    <d v="1899-12-30T16:05:35"/>
    <d v="2024-12-30T00:00:00"/>
    <d v="1899-12-30T16:02:08"/>
    <d v="2024-12-30T00:00:00"/>
    <d v="1899-12-30T16:33:22"/>
    <x v="0"/>
    <x v="0"/>
    <s v="7003116881"/>
    <s v="EXW"/>
    <d v="1899-12-30T00:34:41"/>
    <x v="991"/>
    <d v="1899-12-30T00:03:27"/>
    <s v="Granel"/>
    <s v="E001"/>
    <x v="1"/>
    <d v="1899-12-30T00:27:47"/>
    <d v="1899-12-30T00:31:14"/>
    <x v="10"/>
    <x v="1"/>
    <x v="1"/>
    <x v="1"/>
    <n v="0"/>
    <n v="0"/>
    <x v="0"/>
    <x v="1"/>
    <x v="0"/>
    <n v="0"/>
    <x v="5"/>
    <x v="1"/>
    <d v="1899-12-30T00:03:27"/>
    <d v="1899-12-30T00:03:27"/>
    <x v="0"/>
    <m/>
    <m/>
    <d v="1899-12-30T00:00:00"/>
    <d v="1899-12-30T00:27:47"/>
    <n v="2"/>
    <n v="-2.3958333333299331E-3"/>
    <n v="27.783333333331175"/>
    <x v="9"/>
    <x v="1"/>
  </r>
  <r>
    <x v="7"/>
    <s v="2024003369"/>
    <x v="0"/>
    <x v="905"/>
    <s v="E3198LFN"/>
    <d v="2024-12-31T00:00:00"/>
    <x v="1"/>
    <s v="3269"/>
    <x v="36"/>
    <s v="S4"/>
    <x v="4"/>
    <x v="0"/>
    <d v="2024-12-31T00:00:00"/>
    <d v="1899-12-30T06:10:31"/>
    <d v="2024-12-31T00:00:00"/>
    <d v="1899-12-30T06:07:11"/>
    <d v="2024-12-31T00:00:00"/>
    <d v="1899-12-30T06:35:45"/>
    <x v="0"/>
    <x v="0"/>
    <s v="7003116882"/>
    <s v="EXW"/>
    <d v="1899-12-30T00:31:54"/>
    <x v="629"/>
    <d v="1899-12-30T00:03:20"/>
    <s v="Granel"/>
    <s v="E001"/>
    <x v="1"/>
    <d v="1899-12-30T00:25:14"/>
    <d v="1899-12-30T00:28:34"/>
    <x v="0"/>
    <x v="2"/>
    <x v="1"/>
    <x v="1"/>
    <n v="0"/>
    <n v="0"/>
    <x v="0"/>
    <x v="1"/>
    <x v="0"/>
    <n v="0"/>
    <x v="5"/>
    <x v="1"/>
    <d v="1899-12-30T00:03:20"/>
    <d v="1899-12-30T00:03:20"/>
    <x v="0"/>
    <m/>
    <m/>
    <d v="1899-12-30T00:00:00"/>
    <d v="1899-12-30T00:25:14"/>
    <n v="3"/>
    <n v="-2.3148148148099956E-3"/>
    <n v="25.23333333333597"/>
    <x v="12"/>
    <x v="1"/>
  </r>
  <r>
    <x v="7"/>
    <s v="2024003370"/>
    <x v="0"/>
    <x v="924"/>
    <s v="E3020DHL"/>
    <d v="2024-12-31T00:00:00"/>
    <x v="1"/>
    <s v="3283"/>
    <x v="38"/>
    <s v="PA"/>
    <x v="2"/>
    <x v="0"/>
    <d v="2024-12-31T00:00:00"/>
    <d v="1899-12-30T09:15:02"/>
    <d v="2024-12-31T00:00:00"/>
    <d v="1899-12-30T09:12:45"/>
    <d v="2024-12-31T00:00:00"/>
    <d v="1899-12-30T09:45:14"/>
    <x v="0"/>
    <x v="0"/>
    <s v="7003116883"/>
    <s v="EXW"/>
    <d v="1899-12-30T00:34:46"/>
    <x v="2528"/>
    <d v="1899-12-30T00:02:17"/>
    <s v="Ensacado"/>
    <s v="E002"/>
    <x v="1"/>
    <d v="1899-12-30T00:30:12"/>
    <d v="1899-12-30T00:32:29"/>
    <x v="3"/>
    <x v="2"/>
    <x v="1"/>
    <x v="2"/>
    <n v="0"/>
    <n v="0"/>
    <x v="0"/>
    <x v="2"/>
    <x v="0"/>
    <n v="0"/>
    <x v="5"/>
    <x v="1"/>
    <d v="1899-12-30T00:02:17"/>
    <d v="1899-12-30T00:02:17"/>
    <x v="0"/>
    <m/>
    <m/>
    <d v="1899-12-30T00:00:00"/>
    <d v="1899-12-30T00:30:12"/>
    <n v="3"/>
    <n v="-1.5856481481399953E-3"/>
    <n v="30.200000000011194"/>
    <x v="2"/>
    <x v="1"/>
  </r>
  <r>
    <x v="7"/>
    <s v="2024003371"/>
    <x v="0"/>
    <x v="905"/>
    <s v="E3198LFN"/>
    <d v="2024-12-31T00:00:00"/>
    <x v="1"/>
    <s v="3264"/>
    <x v="35"/>
    <s v="S7"/>
    <x v="18"/>
    <x v="0"/>
    <d v="2024-12-31T00:00:00"/>
    <d v="1899-12-30T09:39:33"/>
    <d v="2024-12-31T00:00:00"/>
    <d v="1899-12-30T09:37:49"/>
    <d v="2024-12-31T00:00:00"/>
    <d v="1899-12-30T10:10:19"/>
    <x v="0"/>
    <x v="0"/>
    <s v="7003116884"/>
    <s v="EXW"/>
    <d v="1899-12-30T00:34:14"/>
    <x v="561"/>
    <d v="1899-12-30T00:01:44"/>
    <s v="Granel"/>
    <s v="E001"/>
    <x v="1"/>
    <d v="1899-12-30T00:30:46"/>
    <d v="1899-12-30T00:32:30"/>
    <x v="3"/>
    <x v="2"/>
    <x v="1"/>
    <x v="1"/>
    <n v="0"/>
    <n v="0"/>
    <x v="0"/>
    <x v="1"/>
    <x v="0"/>
    <n v="0"/>
    <x v="5"/>
    <x v="1"/>
    <d v="1899-12-30T00:01:44"/>
    <d v="1899-12-30T00:01:44"/>
    <x v="0"/>
    <m/>
    <m/>
    <d v="1899-12-30T00:00:00"/>
    <d v="1899-12-30T00:30:46"/>
    <n v="3"/>
    <n v="-1.2037037037100351E-3"/>
    <n v="30.766666666665586"/>
    <x v="3"/>
    <x v="1"/>
  </r>
  <r>
    <x v="7"/>
    <s v="2025000001"/>
    <x v="0"/>
    <x v="935"/>
    <s v="E2433JSB"/>
    <d v="2025-01-02T00:00:00"/>
    <x v="1"/>
    <s v="3283"/>
    <x v="38"/>
    <s v="PA"/>
    <x v="2"/>
    <x v="0"/>
    <d v="2025-01-02T00:00:00"/>
    <d v="1899-12-30T12:53:52"/>
    <d v="2025-01-02T00:00:00"/>
    <d v="1899-12-30T12:51:48"/>
    <d v="2025-01-02T00:00:00"/>
    <d v="1899-12-30T13:12:37"/>
    <x v="0"/>
    <x v="0"/>
    <s v="7003116885"/>
    <s v="EXW"/>
    <d v="1899-12-30T00:22:53"/>
    <x v="770"/>
    <d v="1899-12-30T00:02:04"/>
    <s v="Ensacado"/>
    <s v="E002"/>
    <x v="1"/>
    <d v="1899-12-30T00:18:45"/>
    <d v="1899-12-30T00:20:49"/>
    <x v="6"/>
    <x v="3"/>
    <x v="2"/>
    <x v="2"/>
    <n v="0"/>
    <n v="0"/>
    <x v="0"/>
    <x v="2"/>
    <x v="1"/>
    <n v="0"/>
    <x v="5"/>
    <x v="1"/>
    <d v="1899-12-30T00:02:04"/>
    <d v="1899-12-30T00:02:04"/>
    <x v="0"/>
    <m/>
    <m/>
    <d v="1899-12-30T00:00:00"/>
    <d v="1899-12-30T00:18:45"/>
    <n v="5"/>
    <n v="-1.4351851851900355E-3"/>
    <n v="18.749999999995257"/>
    <x v="13"/>
    <x v="1"/>
  </r>
  <r>
    <x v="7"/>
    <s v="2025000003"/>
    <x v="0"/>
    <x v="900"/>
    <s v="E2277MGP"/>
    <d v="2025-01-03T00:00:00"/>
    <x v="1"/>
    <s v="3269"/>
    <x v="36"/>
    <s v="S4"/>
    <x v="4"/>
    <x v="0"/>
    <d v="2025-01-03T00:00:00"/>
    <d v="1899-12-30T08:18:46"/>
    <d v="2025-01-03T00:00:00"/>
    <d v="1899-12-30T08:17:24"/>
    <d v="2025-01-03T00:00:00"/>
    <d v="1899-12-30T08:45:30"/>
    <x v="0"/>
    <x v="0"/>
    <s v="7003116886"/>
    <s v="EXW"/>
    <d v="1899-12-30T00:29:28"/>
    <x v="1123"/>
    <d v="1899-12-30T00:01:22"/>
    <s v="Granel"/>
    <s v="E001"/>
    <x v="1"/>
    <d v="1899-12-30T00:26:44"/>
    <d v="1899-12-30T00:28:06"/>
    <x v="2"/>
    <x v="4"/>
    <x v="2"/>
    <x v="1"/>
    <n v="0"/>
    <n v="0"/>
    <x v="0"/>
    <x v="1"/>
    <x v="1"/>
    <n v="0"/>
    <x v="5"/>
    <x v="1"/>
    <d v="1899-12-30T00:01:22"/>
    <d v="1899-12-30T00:01:22"/>
    <x v="0"/>
    <m/>
    <m/>
    <d v="1899-12-30T00:00:00"/>
    <d v="1899-12-30T00:26:44"/>
    <n v="6"/>
    <n v="-9.4907407407002209E-4"/>
    <n v="26.733333333340763"/>
    <x v="1"/>
    <x v="1"/>
  </r>
  <r>
    <x v="7"/>
    <s v="2025000004"/>
    <x v="0"/>
    <x v="898"/>
    <s v="E0404KCN"/>
    <d v="2025-01-03T00:00:00"/>
    <x v="1"/>
    <s v="3269"/>
    <x v="36"/>
    <s v="S4"/>
    <x v="4"/>
    <x v="0"/>
    <d v="2025-01-03T00:00:00"/>
    <d v="1899-12-30T08:40:09"/>
    <d v="2025-01-03T00:00:00"/>
    <d v="1899-12-30T08:37:12"/>
    <d v="2025-01-03T00:00:00"/>
    <d v="1899-12-30T09:10:45"/>
    <x v="0"/>
    <x v="0"/>
    <s v="7003116887"/>
    <s v="EXW"/>
    <d v="1899-12-30T00:36:30"/>
    <x v="1631"/>
    <d v="1899-12-30T00:02:57"/>
    <s v="Granel"/>
    <s v="E001"/>
    <x v="1"/>
    <d v="1899-12-30T00:30:36"/>
    <d v="1899-12-30T00:33:33"/>
    <x v="2"/>
    <x v="4"/>
    <x v="2"/>
    <x v="1"/>
    <n v="0"/>
    <n v="0"/>
    <x v="0"/>
    <x v="1"/>
    <x v="1"/>
    <n v="0"/>
    <x v="5"/>
    <x v="1"/>
    <d v="1899-12-30T00:02:57"/>
    <d v="1899-12-30T00:02:57"/>
    <x v="0"/>
    <m/>
    <m/>
    <d v="1899-12-30T00:00:00"/>
    <d v="1899-12-30T00:30:36"/>
    <n v="6"/>
    <n v="-2.0486111111099881E-3"/>
    <n v="30.599999999999987"/>
    <x v="2"/>
    <x v="1"/>
  </r>
  <r>
    <x v="7"/>
    <s v="2025000005"/>
    <x v="0"/>
    <x v="900"/>
    <s v="E2277MGP"/>
    <d v="2025-01-03T00:00:00"/>
    <x v="1"/>
    <s v="3269"/>
    <x v="36"/>
    <s v="S4"/>
    <x v="4"/>
    <x v="0"/>
    <d v="2025-01-03T00:00:00"/>
    <d v="1899-12-30T10:07:57"/>
    <d v="2025-01-03T00:00:00"/>
    <d v="1899-12-30T10:06:20"/>
    <d v="2025-01-03T00:00:00"/>
    <d v="1899-12-30T10:43:05"/>
    <x v="0"/>
    <x v="0"/>
    <s v="7003116888"/>
    <s v="EXW"/>
    <d v="1899-12-30T00:38:22"/>
    <x v="2060"/>
    <d v="1899-12-30T00:01:37"/>
    <s v="Granel"/>
    <s v="E001"/>
    <x v="1"/>
    <d v="1899-12-30T00:35:08"/>
    <d v="1899-12-30T00:36:45"/>
    <x v="4"/>
    <x v="4"/>
    <x v="2"/>
    <x v="1"/>
    <n v="0"/>
    <n v="0"/>
    <x v="0"/>
    <x v="1"/>
    <x v="1"/>
    <n v="0"/>
    <x v="5"/>
    <x v="1"/>
    <d v="1899-12-30T00:01:37"/>
    <d v="1899-12-30T00:01:37"/>
    <x v="0"/>
    <m/>
    <m/>
    <d v="1899-12-30T00:00:00"/>
    <d v="1899-12-30T00:35:08"/>
    <n v="6"/>
    <n v="-1.1226851851899866E-3"/>
    <n v="35.133333333335997"/>
    <x v="3"/>
    <x v="1"/>
  </r>
  <r>
    <x v="7"/>
    <s v="2025000006"/>
    <x v="0"/>
    <x v="900"/>
    <s v="E2277MGP"/>
    <d v="2025-01-03T00:00:00"/>
    <x v="1"/>
    <s v="3269"/>
    <x v="36"/>
    <s v="S4"/>
    <x v="4"/>
    <x v="0"/>
    <d v="2025-01-03T00:00:00"/>
    <d v="1899-12-30T12:10:51"/>
    <d v="2025-01-03T00:00:00"/>
    <d v="1899-12-30T12:08:11"/>
    <d v="2025-01-03T00:00:00"/>
    <d v="1899-12-30T12:46:45"/>
    <x v="0"/>
    <x v="0"/>
    <s v="7003116889"/>
    <s v="EXW"/>
    <d v="1899-12-30T00:41:14"/>
    <x v="705"/>
    <d v="1899-12-30T00:02:40"/>
    <s v="Granel"/>
    <s v="E001"/>
    <x v="1"/>
    <d v="1899-12-30T00:35:54"/>
    <d v="1899-12-30T00:38:34"/>
    <x v="6"/>
    <x v="4"/>
    <x v="2"/>
    <x v="1"/>
    <n v="0"/>
    <n v="0"/>
    <x v="0"/>
    <x v="1"/>
    <x v="1"/>
    <n v="0"/>
    <x v="5"/>
    <x v="1"/>
    <d v="1899-12-30T00:02:40"/>
    <d v="1899-12-30T00:02:40"/>
    <x v="0"/>
    <m/>
    <m/>
    <d v="1899-12-30T00:00:00"/>
    <d v="1899-12-30T00:35:54"/>
    <n v="6"/>
    <n v="-1.8518518518499949E-3"/>
    <n v="35.900000000006408"/>
    <x v="5"/>
    <x v="1"/>
  </r>
  <r>
    <x v="7"/>
    <s v="2025000007"/>
    <x v="0"/>
    <x v="900"/>
    <s v="E2277MGP"/>
    <d v="2025-01-03T00:00:00"/>
    <x v="1"/>
    <s v="3269"/>
    <x v="36"/>
    <s v="S4"/>
    <x v="4"/>
    <x v="0"/>
    <d v="2025-01-03T00:00:00"/>
    <d v="1899-12-30T15:07:28"/>
    <d v="2025-01-03T00:00:00"/>
    <d v="1899-12-30T15:06:16"/>
    <d v="2025-01-03T00:00:00"/>
    <d v="1899-12-30T15:37:12"/>
    <x v="0"/>
    <x v="0"/>
    <s v="7003116890"/>
    <s v="EXW"/>
    <d v="1899-12-30T00:32:08"/>
    <x v="519"/>
    <d v="1899-12-30T00:01:12"/>
    <s v="Granel"/>
    <s v="E001"/>
    <x v="1"/>
    <d v="1899-12-30T00:29:44"/>
    <d v="1899-12-30T00:30:56"/>
    <x v="14"/>
    <x v="4"/>
    <x v="2"/>
    <x v="1"/>
    <n v="0"/>
    <n v="0"/>
    <x v="0"/>
    <x v="1"/>
    <x v="1"/>
    <n v="0"/>
    <x v="5"/>
    <x v="1"/>
    <d v="1899-12-30T00:01:12"/>
    <d v="1899-12-30T00:01:12"/>
    <x v="0"/>
    <m/>
    <m/>
    <d v="1899-12-30T00:00:00"/>
    <d v="1899-12-30T00:29:44"/>
    <n v="6"/>
    <n v="-8.3333333333990289E-4"/>
    <n v="29.733333333321728"/>
    <x v="6"/>
    <x v="1"/>
  </r>
  <r>
    <x v="7"/>
    <s v="2025000008"/>
    <x v="0"/>
    <x v="898"/>
    <s v="E0404KCN"/>
    <d v="2025-01-07T00:00:00"/>
    <x v="1"/>
    <s v="3269"/>
    <x v="36"/>
    <s v="S4"/>
    <x v="4"/>
    <x v="0"/>
    <d v="2025-01-07T00:00:00"/>
    <d v="1899-12-30T07:28:43"/>
    <d v="2025-01-07T00:00:00"/>
    <d v="1899-12-30T07:29:29"/>
    <d v="2025-01-07T00:00:00"/>
    <d v="1899-12-30T07:55:13"/>
    <x v="0"/>
    <x v="0"/>
    <s v="7003116891"/>
    <s v="EXW"/>
    <d v="1899-12-30T00:26:30"/>
    <x v="608"/>
    <d v="1899-12-30T00:00:46"/>
    <s v="Granel"/>
    <s v="E001"/>
    <x v="1"/>
    <d v="1899-12-30T00:26:30"/>
    <d v="1899-12-30T00:25:44"/>
    <x v="1"/>
    <x v="5"/>
    <x v="3"/>
    <x v="1"/>
    <n v="0"/>
    <n v="0"/>
    <x v="0"/>
    <x v="1"/>
    <x v="1"/>
    <n v="0"/>
    <x v="5"/>
    <x v="1"/>
    <d v="1899-12-30T00:00:46"/>
    <d v="1899-12-30T00:00:46"/>
    <x v="0"/>
    <m/>
    <m/>
    <d v="1899-12-30T00:00:00"/>
    <d v="1899-12-30T00:26:30"/>
    <n v="3"/>
    <d v="1899-12-30T00:00:46"/>
    <n v="26.499999999988795"/>
    <x v="0"/>
    <x v="1"/>
  </r>
  <r>
    <x v="7"/>
    <s v="2025000009"/>
    <x v="0"/>
    <x v="898"/>
    <s v="E0404KCN"/>
    <d v="2025-01-07T00:00:00"/>
    <x v="1"/>
    <s v="3261"/>
    <x v="37"/>
    <s v="S6"/>
    <x v="0"/>
    <x v="0"/>
    <d v="2025-01-07T00:00:00"/>
    <d v="1899-12-30T09:33:23"/>
    <d v="2025-01-07T00:00:00"/>
    <d v="1899-12-30T09:31:33"/>
    <d v="2025-01-07T00:00:00"/>
    <d v="1899-12-30T10:41:01"/>
    <x v="0"/>
    <x v="0"/>
    <s v="7003116892"/>
    <s v="EXW"/>
    <d v="1899-12-30T01:11:18"/>
    <x v="2575"/>
    <d v="1899-12-30T00:01:50"/>
    <s v="Granel"/>
    <s v="E001"/>
    <x v="1"/>
    <d v="1899-12-30T01:07:38"/>
    <d v="1899-12-30T01:09:28"/>
    <x v="3"/>
    <x v="5"/>
    <x v="3"/>
    <x v="1"/>
    <n v="0"/>
    <n v="0"/>
    <x v="0"/>
    <x v="1"/>
    <x v="1"/>
    <n v="0"/>
    <x v="5"/>
    <x v="0"/>
    <d v="1899-12-30T00:01:50"/>
    <d v="1899-12-30T00:01:50"/>
    <x v="0"/>
    <m/>
    <m/>
    <d v="1899-12-30T00:00:00"/>
    <d v="1899-12-30T01:07:38"/>
    <n v="3"/>
    <n v="-1.273148148149994E-3"/>
    <n v="67.633333333329645"/>
    <x v="3"/>
    <x v="0"/>
  </r>
  <r>
    <x v="7"/>
    <s v="2025000013"/>
    <x v="0"/>
    <x v="936"/>
    <s v="E0621KGK"/>
    <d v="2025-01-07T00:00:00"/>
    <x v="1"/>
    <s v="3269"/>
    <x v="36"/>
    <s v="S4"/>
    <x v="4"/>
    <x v="0"/>
    <d v="2025-01-07T00:00:00"/>
    <d v="1899-12-30T10:36:35"/>
    <d v="2025-01-07T00:00:00"/>
    <d v="1899-12-30T10:33:49"/>
    <d v="2025-01-07T00:00:00"/>
    <d v="1899-12-30T11:07:26"/>
    <x v="0"/>
    <x v="0"/>
    <s v="7003116893"/>
    <s v="EXW"/>
    <d v="1899-12-30T00:36:23"/>
    <x v="2576"/>
    <d v="1899-12-30T00:02:46"/>
    <s v="Granel"/>
    <s v="E001"/>
    <x v="1"/>
    <d v="1899-12-30T00:30:51"/>
    <d v="1899-12-30T00:33:37"/>
    <x v="4"/>
    <x v="5"/>
    <x v="3"/>
    <x v="1"/>
    <n v="0"/>
    <n v="0"/>
    <x v="0"/>
    <x v="1"/>
    <x v="1"/>
    <n v="0"/>
    <x v="5"/>
    <x v="1"/>
    <d v="1899-12-30T00:02:46"/>
    <d v="1899-12-30T00:02:46"/>
    <x v="0"/>
    <m/>
    <m/>
    <d v="1899-12-30T00:00:00"/>
    <d v="1899-12-30T00:30:51"/>
    <n v="3"/>
    <n v="-1.9212962963000013E-3"/>
    <n v="30.849999999998346"/>
    <x v="4"/>
    <x v="1"/>
  </r>
  <r>
    <x v="7"/>
    <s v="2025000014"/>
    <x v="0"/>
    <x v="900"/>
    <s v="E2277MGP"/>
    <d v="2025-01-07T00:00:00"/>
    <x v="1"/>
    <s v="3269"/>
    <x v="36"/>
    <s v="S4"/>
    <x v="4"/>
    <x v="0"/>
    <d v="2025-01-07T00:00:00"/>
    <d v="1899-12-30T13:30:12"/>
    <d v="2025-01-07T00:00:00"/>
    <d v="1899-12-30T13:27:01"/>
    <d v="2025-01-07T00:00:00"/>
    <d v="1899-12-30T14:00:26"/>
    <x v="0"/>
    <x v="0"/>
    <s v="7003116894"/>
    <s v="EXW"/>
    <d v="1899-12-30T00:36:36"/>
    <x v="949"/>
    <d v="1899-12-30T00:03:11"/>
    <s v="Granel"/>
    <s v="E001"/>
    <x v="1"/>
    <d v="1899-12-30T00:30:14"/>
    <d v="1899-12-30T00:33:25"/>
    <x v="9"/>
    <x v="5"/>
    <x v="3"/>
    <x v="1"/>
    <n v="0"/>
    <n v="0"/>
    <x v="0"/>
    <x v="1"/>
    <x v="1"/>
    <n v="0"/>
    <x v="5"/>
    <x v="1"/>
    <d v="1899-12-30T00:03:11"/>
    <d v="1899-12-30T00:03:11"/>
    <x v="0"/>
    <m/>
    <m/>
    <d v="1899-12-30T00:00:00"/>
    <d v="1899-12-30T00:30:14"/>
    <n v="3"/>
    <n v="-2.210648148149974E-3"/>
    <n v="30.233333333332837"/>
    <x v="8"/>
    <x v="1"/>
  </r>
  <r>
    <x v="7"/>
    <s v="2024056873"/>
    <x v="0"/>
    <x v="937"/>
    <s v="E6468JZW"/>
    <d v="2024-12-10T00:00:00"/>
    <x v="3"/>
    <s v="3269"/>
    <x v="36"/>
    <s v="PA"/>
    <x v="5"/>
    <x v="0"/>
    <d v="2024-12-10T00:00:00"/>
    <d v="1899-12-30T12:43:47"/>
    <d v="2024-12-10T00:00:00"/>
    <d v="1899-12-30T08:30:47"/>
    <d v="2024-12-10T00:00:00"/>
    <d v="1899-12-30T09:28:43"/>
    <x v="0"/>
    <x v="25"/>
    <s v="7026012360"/>
    <s v="EXW"/>
    <d v="1899-12-30T05:10:56"/>
    <x v="2577"/>
    <d v="1899-12-30T04:13:00"/>
    <s v="Granel"/>
    <s v="E001"/>
    <x v="0"/>
    <d v="1899-12-30T20:44:55"/>
    <d v="1899-12-30T00:57:56"/>
    <x v="6"/>
    <x v="6"/>
    <x v="4"/>
    <x v="1"/>
    <n v="0"/>
    <n v="1"/>
    <x v="1"/>
    <x v="1"/>
    <x v="0"/>
    <n v="1"/>
    <x v="5"/>
    <x v="2"/>
    <d v="1899-12-30T04:13:00"/>
    <d v="1899-12-30T03:15:00"/>
    <x v="0"/>
    <m/>
    <m/>
    <d v="1899-12-30T00:00:00"/>
    <d v="1899-12-30T20:44:55"/>
    <n v="3"/>
    <n v="-0.17569444444444005"/>
    <n v="1244.9166666666706"/>
    <x v="2"/>
    <x v="0"/>
  </r>
  <r>
    <x v="7"/>
    <s v="2024056894"/>
    <x v="0"/>
    <x v="893"/>
    <s v="E6911JLK"/>
    <d v="2024-12-10T00:00:00"/>
    <x v="3"/>
    <s v="3264"/>
    <x v="35"/>
    <s v="PA"/>
    <x v="1"/>
    <x v="0"/>
    <d v="2024-12-10T00:00:00"/>
    <d v="1899-12-30T12:44:35"/>
    <d v="2024-12-10T00:00:00"/>
    <d v="1899-12-30T09:51:08"/>
    <d v="2024-12-10T00:00:00"/>
    <d v="1899-12-30T10:16:05"/>
    <x v="0"/>
    <x v="25"/>
    <s v="7026012361"/>
    <s v="FBO"/>
    <d v="1899-12-30T03:18:24"/>
    <x v="112"/>
    <d v="1899-12-30T02:53:27"/>
    <s v="Granel"/>
    <s v="E001"/>
    <x v="0"/>
    <d v="1899-12-30T21:31:29"/>
    <d v="1899-12-30T00:24:57"/>
    <x v="6"/>
    <x v="6"/>
    <x v="4"/>
    <x v="1"/>
    <n v="0"/>
    <n v="1"/>
    <x v="1"/>
    <x v="1"/>
    <x v="0"/>
    <n v="1"/>
    <x v="5"/>
    <x v="2"/>
    <d v="1899-12-30T02:53:27"/>
    <d v="1899-12-30T01:55:27"/>
    <x v="0"/>
    <m/>
    <m/>
    <d v="1899-12-30T00:00:00"/>
    <d v="1899-12-30T21:31:29"/>
    <n v="3"/>
    <n v="-0.12045138888889001"/>
    <n v="1291.4833333333331"/>
    <x v="3"/>
    <x v="0"/>
  </r>
  <r>
    <x v="7"/>
    <s v="2024056912"/>
    <x v="0"/>
    <x v="938"/>
    <s v="E8228JWJ"/>
    <d v="2024-12-10T00:00:00"/>
    <x v="3"/>
    <s v="3269"/>
    <x v="36"/>
    <s v="PA"/>
    <x v="5"/>
    <x v="0"/>
    <d v="2024-12-10T00:00:00"/>
    <d v="1899-12-30T15:11:03"/>
    <d v="2024-12-10T00:00:00"/>
    <d v="1899-12-30T10:36:56"/>
    <d v="2024-12-10T00:00:00"/>
    <d v="1899-12-30T11:06:59"/>
    <x v="0"/>
    <x v="26"/>
    <s v="7026012363"/>
    <s v="FBO"/>
    <d v="1899-12-30T05:04:10"/>
    <x v="1660"/>
    <d v="1899-12-30T04:34:07"/>
    <s v="Granel"/>
    <s v="E001"/>
    <x v="0"/>
    <d v="1899-12-30T19:55:55"/>
    <d v="1899-12-30T00:30:03"/>
    <x v="14"/>
    <x v="6"/>
    <x v="4"/>
    <x v="1"/>
    <n v="0"/>
    <n v="1"/>
    <x v="1"/>
    <x v="1"/>
    <x v="0"/>
    <n v="1"/>
    <x v="5"/>
    <x v="2"/>
    <d v="1899-12-30T04:34:07"/>
    <d v="1899-12-30T03:36:07"/>
    <x v="0"/>
    <m/>
    <m/>
    <d v="1899-12-30T00:00:00"/>
    <d v="1899-12-30T19:55:55"/>
    <n v="3"/>
    <n v="-0.19035879629629998"/>
    <n v="1195.9166666666677"/>
    <x v="4"/>
    <x v="0"/>
  </r>
  <r>
    <x v="7"/>
    <s v="2024056948"/>
    <x v="0"/>
    <x v="894"/>
    <s v="E3654KVD"/>
    <d v="2024-12-10T00:00:00"/>
    <x v="3"/>
    <s v="3264"/>
    <x v="35"/>
    <s v="PA"/>
    <x v="1"/>
    <x v="0"/>
    <d v="2024-12-10T00:00:00"/>
    <d v="1899-12-30T15:12:04"/>
    <d v="2024-12-10T00:00:00"/>
    <d v="1899-12-30T11:22:51"/>
    <d v="2024-12-10T00:00:00"/>
    <d v="1899-12-30T11:59:30"/>
    <x v="0"/>
    <x v="26"/>
    <s v="7026012364"/>
    <s v="FBO"/>
    <d v="1899-12-30T04:25:52"/>
    <x v="1911"/>
    <d v="1899-12-30T03:49:13"/>
    <s v="Granel"/>
    <s v="E001"/>
    <x v="0"/>
    <d v="1899-12-30T20:47:25"/>
    <d v="1899-12-30T00:36:39"/>
    <x v="14"/>
    <x v="6"/>
    <x v="4"/>
    <x v="1"/>
    <n v="0"/>
    <n v="1"/>
    <x v="1"/>
    <x v="1"/>
    <x v="0"/>
    <n v="1"/>
    <x v="5"/>
    <x v="2"/>
    <d v="1899-12-30T03:49:13"/>
    <d v="1899-12-30T02:51:13"/>
    <x v="0"/>
    <m/>
    <m/>
    <d v="1899-12-30T00:00:00"/>
    <d v="1899-12-30T20:47:25"/>
    <n v="3"/>
    <n v="-0.15917824074074"/>
    <n v="1247.416666666669"/>
    <x v="4"/>
    <x v="0"/>
  </r>
  <r>
    <x v="7"/>
    <s v=""/>
    <x v="0"/>
    <x v="939"/>
    <s v="ER6668BDPR8609BDH"/>
    <d v="2024-12-10T00:00:00"/>
    <x v="3"/>
    <s v="3269"/>
    <x v="36"/>
    <s v="PA"/>
    <x v="2"/>
    <x v="0"/>
    <d v="2024-12-10T00:00:00"/>
    <d v="1899-12-30T19:44:58"/>
    <d v="2024-12-10T00:00:00"/>
    <d v="1899-12-30T14:21:42"/>
    <d v="2024-12-10T00:00:00"/>
    <d v="1899-12-30T14:57:24"/>
    <x v="192"/>
    <x v="26"/>
    <s v="7026012367"/>
    <s v="FBO"/>
    <d v="1899-12-30T05:58:58"/>
    <x v="1134"/>
    <d v="1899-12-30T05:23:16"/>
    <s v="Granel"/>
    <s v="E001"/>
    <x v="0"/>
    <d v="1899-12-30T19:12:25"/>
    <d v="1899-12-30T00:35:42"/>
    <x v="13"/>
    <x v="6"/>
    <x v="4"/>
    <x v="1"/>
    <n v="0"/>
    <n v="1"/>
    <x v="1"/>
    <x v="1"/>
    <x v="0"/>
    <n v="1"/>
    <x v="5"/>
    <x v="2"/>
    <d v="1899-12-30T05:23:16"/>
    <d v="1899-12-30T04:25:16"/>
    <x v="0"/>
    <m/>
    <m/>
    <d v="1899-12-30T00:00:00"/>
    <d v="1899-12-30T19:12:25"/>
    <n v="3"/>
    <n v="-0.22449074074074005"/>
    <n v="1152.4166666666581"/>
    <x v="8"/>
    <x v="0"/>
  </r>
  <r>
    <x v="7"/>
    <s v="2024057065"/>
    <x v="0"/>
    <x v="893"/>
    <s v="E6911JLK"/>
    <d v="2024-12-10T00:00:00"/>
    <x v="3"/>
    <s v="3269"/>
    <x v="36"/>
    <s v="PA"/>
    <x v="5"/>
    <x v="0"/>
    <d v="2024-12-10T00:00:00"/>
    <d v="1899-12-30T20:40:40"/>
    <d v="2024-12-10T00:00:00"/>
    <d v="1899-12-30T16:17:59"/>
    <d v="2024-12-10T00:00:00"/>
    <d v="1899-12-30T16:39:17"/>
    <x v="0"/>
    <x v="26"/>
    <s v="7026012368"/>
    <s v="FBO"/>
    <d v="1899-12-30T04:43:59"/>
    <x v="2578"/>
    <d v="1899-12-30T04:22:41"/>
    <s v="Granel"/>
    <s v="E001"/>
    <x v="0"/>
    <d v="1899-12-30T19:58:36"/>
    <d v="1899-12-30T00:21:18"/>
    <x v="15"/>
    <x v="6"/>
    <x v="4"/>
    <x v="1"/>
    <n v="0"/>
    <n v="1"/>
    <x v="1"/>
    <x v="1"/>
    <x v="0"/>
    <n v="1"/>
    <x v="5"/>
    <x v="2"/>
    <d v="1899-12-30T04:22:41"/>
    <d v="1899-12-30T03:24:41"/>
    <x v="0"/>
    <m/>
    <m/>
    <d v="1899-12-30T00:00:00"/>
    <d v="1899-12-30T19:58:36"/>
    <n v="3"/>
    <n v="-0.18241898148148006"/>
    <n v="1198.6000000000067"/>
    <x v="9"/>
    <x v="0"/>
  </r>
  <r>
    <x v="7"/>
    <s v="2024057087"/>
    <x v="0"/>
    <x v="938"/>
    <s v="E8228JWJ"/>
    <d v="2024-12-10T00:00:00"/>
    <x v="3"/>
    <s v="3269"/>
    <x v="36"/>
    <s v="PA"/>
    <x v="5"/>
    <x v="0"/>
    <d v="2024-12-11T00:00:00"/>
    <d v="1899-12-30T06:58:39"/>
    <d v="2024-12-10T00:00:00"/>
    <d v="1899-12-30T17:15:26"/>
    <d v="2024-12-10T00:00:00"/>
    <d v="1899-12-30T17:41:50"/>
    <x v="0"/>
    <x v="25"/>
    <s v="7026012369"/>
    <s v="FBO"/>
    <d v="1899-12-30T00:26:24"/>
    <x v="986"/>
    <d v="1899-12-30T00:00:00"/>
    <s v="Granel"/>
    <s v="E001"/>
    <x v="0"/>
    <d v="1899-12-30T10:43:11"/>
    <d v="1899-12-30T00:26:24"/>
    <x v="0"/>
    <x v="6"/>
    <x v="4"/>
    <x v="1"/>
    <n v="0"/>
    <n v="1"/>
    <x v="1"/>
    <x v="1"/>
    <x v="0"/>
    <n v="1"/>
    <x v="5"/>
    <x v="2"/>
    <d v="1899-12-30T00:00:00"/>
    <d v="1899-12-30T00:00:00"/>
    <x v="0"/>
    <m/>
    <m/>
    <d v="1899-12-30T00:00:00"/>
    <d v="1899-12-30T10:43:11"/>
    <n v="3"/>
    <d v="1899-12-30T10:16:47"/>
    <n v="643.18333333332964"/>
    <x v="10"/>
    <x v="0"/>
  </r>
  <r>
    <x v="7"/>
    <s v="2024057089"/>
    <x v="0"/>
    <x v="894"/>
    <s v="E3654KVD"/>
    <d v="2024-12-10T00:00:00"/>
    <x v="3"/>
    <s v="3264"/>
    <x v="35"/>
    <s v="PA"/>
    <x v="1"/>
    <x v="0"/>
    <d v="2024-12-10T00:00:00"/>
    <d v="1899-12-30T21:09:38"/>
    <d v="2024-12-10T00:00:00"/>
    <d v="1899-12-30T17:17:04"/>
    <d v="2024-12-10T00:00:00"/>
    <d v="1899-12-30T17:49:31"/>
    <x v="0"/>
    <x v="26"/>
    <s v="7026012370"/>
    <s v="FBO"/>
    <d v="1899-12-30T04:25:01"/>
    <x v="1372"/>
    <d v="1899-12-30T03:52:34"/>
    <s v="Granel"/>
    <s v="E001"/>
    <x v="0"/>
    <d v="1899-12-30T20:39:52"/>
    <d v="1899-12-30T00:32:27"/>
    <x v="18"/>
    <x v="6"/>
    <x v="4"/>
    <x v="1"/>
    <n v="0"/>
    <n v="1"/>
    <x v="1"/>
    <x v="1"/>
    <x v="0"/>
    <n v="1"/>
    <x v="5"/>
    <x v="2"/>
    <d v="1899-12-30T03:52:34"/>
    <d v="1899-12-30T02:54:34"/>
    <x v="0"/>
    <m/>
    <m/>
    <d v="1899-12-30T00:00:00"/>
    <d v="1899-12-30T20:39:52"/>
    <n v="3"/>
    <n v="-0.16150462962961998"/>
    <n v="1239.8666666666772"/>
    <x v="10"/>
    <x v="0"/>
  </r>
  <r>
    <x v="7"/>
    <s v="2024057144"/>
    <x v="0"/>
    <x v="894"/>
    <s v="E3654KVD"/>
    <d v="2024-12-11T00:00:00"/>
    <x v="3"/>
    <s v="3269"/>
    <x v="36"/>
    <s v="PA"/>
    <x v="5"/>
    <x v="0"/>
    <d v="2024-12-11T00:00:00"/>
    <d v="1899-12-30T10:27:57"/>
    <d v="2024-12-11T00:00:00"/>
    <d v="1899-12-30T07:26:03"/>
    <d v="2024-12-11T00:00:00"/>
    <d v="1899-12-30T08:19:32"/>
    <x v="0"/>
    <x v="25"/>
    <s v="7026012371"/>
    <s v="FBO"/>
    <d v="1899-12-30T03:55:23"/>
    <x v="2579"/>
    <d v="1899-12-30T03:01:54"/>
    <s v="Granel"/>
    <s v="E001"/>
    <x v="0"/>
    <d v="1899-12-30T21:51:34"/>
    <d v="1899-12-30T00:53:29"/>
    <x v="4"/>
    <x v="7"/>
    <x v="4"/>
    <x v="1"/>
    <n v="0"/>
    <n v="1"/>
    <x v="1"/>
    <x v="1"/>
    <x v="0"/>
    <n v="1"/>
    <x v="5"/>
    <x v="2"/>
    <d v="1899-12-30T03:01:54"/>
    <d v="1899-12-30T02:03:54"/>
    <x v="0"/>
    <m/>
    <m/>
    <d v="1899-12-30T00:00:00"/>
    <d v="1899-12-30T21:51:34"/>
    <n v="4"/>
    <n v="-0.12631944444444998"/>
    <n v="1311.5666666666675"/>
    <x v="1"/>
    <x v="0"/>
  </r>
  <r>
    <x v="7"/>
    <s v="2024057166"/>
    <x v="0"/>
    <x v="893"/>
    <s v="E6911JLK"/>
    <d v="2024-12-11T00:00:00"/>
    <x v="3"/>
    <s v="3269"/>
    <x v="36"/>
    <s v="PA"/>
    <x v="5"/>
    <x v="0"/>
    <d v="2024-12-11T00:00:00"/>
    <d v="1899-12-30T11:40:24"/>
    <d v="2024-12-11T00:00:00"/>
    <d v="1899-12-30T08:54:33"/>
    <d v="2024-12-11T00:00:00"/>
    <d v="1899-12-30T09:24:27"/>
    <x v="0"/>
    <x v="25"/>
    <s v="7026012372"/>
    <s v="FBO"/>
    <d v="1899-12-30T03:15:45"/>
    <x v="1149"/>
    <d v="1899-12-30T02:45:51"/>
    <s v="Granel"/>
    <s v="E001"/>
    <x v="0"/>
    <d v="1899-12-30T21:44:02"/>
    <d v="1899-12-30T00:29:54"/>
    <x v="5"/>
    <x v="7"/>
    <x v="4"/>
    <x v="1"/>
    <n v="0"/>
    <n v="1"/>
    <x v="1"/>
    <x v="1"/>
    <x v="0"/>
    <n v="1"/>
    <x v="5"/>
    <x v="2"/>
    <d v="1899-12-30T02:45:51"/>
    <d v="1899-12-30T01:47:51"/>
    <x v="0"/>
    <m/>
    <m/>
    <d v="1899-12-30T00:00:00"/>
    <d v="1899-12-30T21:44:02"/>
    <n v="4"/>
    <n v="-0.11517361111110996"/>
    <n v="1304.0333333333365"/>
    <x v="2"/>
    <x v="0"/>
  </r>
  <r>
    <x v="7"/>
    <s v="2024057157"/>
    <x v="0"/>
    <x v="937"/>
    <s v="E6468JZW"/>
    <d v="2024-12-11T00:00:00"/>
    <x v="3"/>
    <s v="3264"/>
    <x v="35"/>
    <s v="PA"/>
    <x v="1"/>
    <x v="0"/>
    <d v="2024-12-11T00:00:00"/>
    <d v="1899-12-30T13:34:56"/>
    <d v="2024-12-11T00:00:00"/>
    <d v="1899-12-30T08:31:13"/>
    <d v="2024-12-11T00:00:00"/>
    <d v="1899-12-30T10:02:18"/>
    <x v="0"/>
    <x v="25"/>
    <s v="7026012374"/>
    <s v="FBO"/>
    <d v="1899-12-30T06:34:48"/>
    <x v="2580"/>
    <d v="1899-12-30T05:03:43"/>
    <s v="Granel"/>
    <s v="E001"/>
    <x v="0"/>
    <d v="1899-12-30T20:27:21"/>
    <d v="1899-12-30T01:31:05"/>
    <x v="9"/>
    <x v="7"/>
    <x v="4"/>
    <x v="1"/>
    <n v="0"/>
    <n v="1"/>
    <x v="1"/>
    <x v="1"/>
    <x v="0"/>
    <n v="1"/>
    <x v="5"/>
    <x v="2"/>
    <d v="1899-12-30T05:03:43"/>
    <d v="1899-12-30T04:05:43"/>
    <x v="0"/>
    <m/>
    <m/>
    <d v="1899-12-30T00:00:00"/>
    <d v="1899-12-30T20:27:21"/>
    <n v="4"/>
    <n v="-0.21091435185186003"/>
    <n v="1227.3499999999956"/>
    <x v="3"/>
    <x v="0"/>
  </r>
  <r>
    <x v="7"/>
    <s v="2024057219"/>
    <x v="0"/>
    <x v="940"/>
    <s v="E5477KKG"/>
    <d v="2024-12-11T00:00:00"/>
    <x v="3"/>
    <s v="3269"/>
    <x v="36"/>
    <s v="PA"/>
    <x v="5"/>
    <x v="0"/>
    <d v="2024-12-11T00:00:00"/>
    <d v="1899-12-30T15:11:02"/>
    <d v="2024-12-11T00:00:00"/>
    <d v="1899-12-30T11:28:28"/>
    <d v="2024-12-11T00:00:00"/>
    <d v="1899-12-30T12:10:11"/>
    <x v="0"/>
    <x v="26"/>
    <s v="7026012376"/>
    <s v="FBO"/>
    <d v="1899-12-30T04:24:17"/>
    <x v="2581"/>
    <d v="1899-12-30T03:42:34"/>
    <s v="Granel"/>
    <s v="E001"/>
    <x v="0"/>
    <d v="1899-12-30T20:59:08"/>
    <d v="1899-12-30T00:41:43"/>
    <x v="14"/>
    <x v="7"/>
    <x v="4"/>
    <x v="1"/>
    <n v="0"/>
    <n v="1"/>
    <x v="1"/>
    <x v="1"/>
    <x v="0"/>
    <n v="1"/>
    <x v="5"/>
    <x v="2"/>
    <d v="1899-12-30T03:42:34"/>
    <d v="1899-12-30T02:44:34"/>
    <x v="0"/>
    <m/>
    <m/>
    <d v="1899-12-30T00:00:00"/>
    <d v="1899-12-30T20:59:08"/>
    <n v="4"/>
    <n v="-0.15456018518519005"/>
    <n v="1259.1333333333298"/>
    <x v="5"/>
    <x v="0"/>
  </r>
  <r>
    <x v="7"/>
    <s v="2024057255"/>
    <x v="0"/>
    <x v="941"/>
    <s v="E3470GSX"/>
    <d v="2024-12-11T00:00:00"/>
    <x v="3"/>
    <s v="3269"/>
    <x v="36"/>
    <s v="PA"/>
    <x v="5"/>
    <x v="0"/>
    <d v="2024-12-11T00:00:00"/>
    <d v="1899-12-30T17:00:56"/>
    <d v="2024-12-11T00:00:00"/>
    <d v="1899-12-30T13:00:30"/>
    <d v="2024-12-11T00:00:00"/>
    <d v="1899-12-30T13:48:21"/>
    <x v="0"/>
    <x v="26"/>
    <s v="7026012378"/>
    <s v="FBO"/>
    <d v="1899-12-30T04:48:17"/>
    <x v="821"/>
    <d v="1899-12-30T04:00:26"/>
    <s v="Granel"/>
    <s v="E001"/>
    <x v="0"/>
    <d v="1899-12-30T20:47:24"/>
    <d v="1899-12-30T00:47:51"/>
    <x v="8"/>
    <x v="7"/>
    <x v="4"/>
    <x v="1"/>
    <n v="0"/>
    <n v="1"/>
    <x v="1"/>
    <x v="1"/>
    <x v="0"/>
    <n v="1"/>
    <x v="5"/>
    <x v="2"/>
    <d v="1899-12-30T04:00:26"/>
    <d v="1899-12-30T03:02:26"/>
    <x v="0"/>
    <m/>
    <m/>
    <d v="1899-12-30T00:00:00"/>
    <d v="1899-12-30T20:47:24"/>
    <n v="4"/>
    <n v="-0.16696759259258998"/>
    <n v="1247.4000000000083"/>
    <x v="13"/>
    <x v="0"/>
  </r>
  <r>
    <x v="7"/>
    <s v="2024057262"/>
    <x v="0"/>
    <x v="894"/>
    <s v="E3654KVD"/>
    <d v="2024-12-11T00:00:00"/>
    <x v="3"/>
    <s v="3269"/>
    <x v="36"/>
    <s v="PA"/>
    <x v="5"/>
    <x v="0"/>
    <d v="2024-12-11T00:00:00"/>
    <d v="1899-12-30T20:35:48"/>
    <d v="2024-12-11T00:00:00"/>
    <d v="1899-12-30T13:41:34"/>
    <d v="2024-12-11T00:00:00"/>
    <d v="1899-12-30T14:05:31"/>
    <x v="0"/>
    <x v="26"/>
    <s v="7026012380"/>
    <s v="FBO"/>
    <d v="1899-12-30T07:18:11"/>
    <x v="1030"/>
    <d v="1899-12-30T06:54:14"/>
    <s v="Granel"/>
    <s v="E001"/>
    <x v="0"/>
    <d v="1899-12-30T17:29:42"/>
    <d v="1899-12-30T00:23:57"/>
    <x v="15"/>
    <x v="7"/>
    <x v="4"/>
    <x v="1"/>
    <n v="0"/>
    <n v="1"/>
    <x v="1"/>
    <x v="1"/>
    <x v="0"/>
    <n v="1"/>
    <x v="5"/>
    <x v="2"/>
    <d v="1899-12-30T06:54:14"/>
    <d v="1899-12-30T05:56:14"/>
    <x v="0"/>
    <m/>
    <m/>
    <d v="1899-12-30T00:00:00"/>
    <d v="1899-12-30T17:29:42"/>
    <n v="4"/>
    <n v="-0.28766203703703008"/>
    <n v="1049.7000000000035"/>
    <x v="8"/>
    <x v="0"/>
  </r>
  <r>
    <x v="7"/>
    <s v="2024057277"/>
    <x v="0"/>
    <x v="942"/>
    <s v="E5260KKG"/>
    <d v="2024-12-11T00:00:00"/>
    <x v="3"/>
    <s v="3269"/>
    <x v="36"/>
    <s v="PA"/>
    <x v="5"/>
    <x v="0"/>
    <d v="2024-12-12T00:00:00"/>
    <d v="1899-12-30T07:37:07"/>
    <d v="2024-12-11T00:00:00"/>
    <d v="1899-12-30T14:44:29"/>
    <d v="2024-12-11T00:00:00"/>
    <d v="1899-12-30T15:17:39"/>
    <x v="0"/>
    <x v="26"/>
    <s v="7026012382"/>
    <s v="FBO"/>
    <d v="1899-12-30T00:33:10"/>
    <x v="1826"/>
    <d v="1899-12-30T00:00:00"/>
    <s v="Granel"/>
    <s v="E001"/>
    <x v="0"/>
    <d v="1899-12-30T07:40:32"/>
    <d v="1899-12-30T00:33:10"/>
    <x v="1"/>
    <x v="7"/>
    <x v="4"/>
    <x v="1"/>
    <n v="0"/>
    <n v="1"/>
    <x v="1"/>
    <x v="1"/>
    <x v="0"/>
    <n v="1"/>
    <x v="5"/>
    <x v="2"/>
    <d v="1899-12-30T00:00:00"/>
    <d v="1899-12-30T00:00:00"/>
    <x v="0"/>
    <m/>
    <m/>
    <d v="1899-12-30T00:00:00"/>
    <d v="1899-12-30T07:40:32"/>
    <n v="4"/>
    <d v="1899-12-30T07:07:22"/>
    <n v="460.53333333332648"/>
    <x v="6"/>
    <x v="0"/>
  </r>
  <r>
    <x v="7"/>
    <s v="2024057282"/>
    <x v="0"/>
    <x v="893"/>
    <s v="E6911JLK"/>
    <d v="2024-12-11T00:00:00"/>
    <x v="3"/>
    <s v="3264"/>
    <x v="35"/>
    <s v="PA"/>
    <x v="1"/>
    <x v="0"/>
    <d v="2024-12-11T00:00:00"/>
    <d v="1899-12-30T18:52:25"/>
    <d v="2024-12-11T00:00:00"/>
    <d v="1899-12-30T15:02:45"/>
    <d v="2024-12-11T00:00:00"/>
    <d v="1899-12-30T15:31:42"/>
    <x v="0"/>
    <x v="26"/>
    <s v="7026012383"/>
    <s v="FBO"/>
    <d v="1899-12-30T04:18:37"/>
    <x v="1681"/>
    <d v="1899-12-30T03:49:40"/>
    <s v="Granel"/>
    <s v="E001"/>
    <x v="0"/>
    <d v="1899-12-30T20:39:16"/>
    <d v="1899-12-30T00:28:57"/>
    <x v="11"/>
    <x v="7"/>
    <x v="4"/>
    <x v="1"/>
    <n v="0"/>
    <n v="1"/>
    <x v="1"/>
    <x v="1"/>
    <x v="0"/>
    <n v="1"/>
    <x v="5"/>
    <x v="2"/>
    <d v="1899-12-30T03:49:40"/>
    <d v="1899-12-30T02:51:40"/>
    <x v="0"/>
    <m/>
    <m/>
    <d v="1899-12-30T00:00:00"/>
    <d v="1899-12-30T20:39:16"/>
    <n v="4"/>
    <n v="-0.15949074074073999"/>
    <n v="1239.2666666666723"/>
    <x v="6"/>
    <x v="0"/>
  </r>
  <r>
    <x v="7"/>
    <s v="2024057284"/>
    <x v="0"/>
    <x v="938"/>
    <s v="E8228JWJ"/>
    <d v="2024-12-11T00:00:00"/>
    <x v="3"/>
    <s v="3264"/>
    <x v="35"/>
    <s v="PA"/>
    <x v="1"/>
    <x v="0"/>
    <d v="2024-12-12T00:00:00"/>
    <d v="1899-12-30T08:00:04"/>
    <d v="2024-12-11T00:00:00"/>
    <d v="1899-12-30T15:08:20"/>
    <d v="2024-12-11T00:00:00"/>
    <d v="1899-12-30T15:47:06"/>
    <x v="0"/>
    <x v="26"/>
    <s v="7026012385"/>
    <s v="FBO"/>
    <d v="1899-12-30T00:38:46"/>
    <x v="818"/>
    <d v="1899-12-30T00:00:00"/>
    <s v="Granel"/>
    <s v="E001"/>
    <x v="0"/>
    <d v="1899-12-30T07:47:02"/>
    <d v="1899-12-30T00:38:46"/>
    <x v="2"/>
    <x v="7"/>
    <x v="4"/>
    <x v="1"/>
    <n v="0"/>
    <n v="1"/>
    <x v="1"/>
    <x v="1"/>
    <x v="0"/>
    <n v="1"/>
    <x v="5"/>
    <x v="2"/>
    <d v="1899-12-30T00:00:00"/>
    <d v="1899-12-30T00:00:00"/>
    <x v="0"/>
    <m/>
    <m/>
    <d v="1899-12-30T00:00:00"/>
    <d v="1899-12-30T07:47:02"/>
    <n v="4"/>
    <d v="1899-12-30T07:08:16"/>
    <n v="467.03333333332796"/>
    <x v="6"/>
    <x v="0"/>
  </r>
  <r>
    <x v="7"/>
    <s v="2024057288"/>
    <x v="0"/>
    <x v="937"/>
    <s v="E6468JZW"/>
    <d v="2024-12-11T00:00:00"/>
    <x v="3"/>
    <s v="3269"/>
    <x v="36"/>
    <s v="PA"/>
    <x v="5"/>
    <x v="0"/>
    <d v="2024-12-11T00:00:00"/>
    <d v="1899-12-30T19:25:48"/>
    <d v="2024-12-11T00:00:00"/>
    <d v="1899-12-30T15:34:56"/>
    <d v="2024-12-11T00:00:00"/>
    <d v="1899-12-30T15:57:16"/>
    <x v="0"/>
    <x v="26"/>
    <s v="7026012386"/>
    <s v="FBO"/>
    <d v="1899-12-30T04:13:12"/>
    <x v="2582"/>
    <d v="1899-12-30T03:50:52"/>
    <s v="Granel"/>
    <s v="E001"/>
    <x v="0"/>
    <d v="1899-12-30T20:31:27"/>
    <d v="1899-12-30T00:22:20"/>
    <x v="13"/>
    <x v="7"/>
    <x v="4"/>
    <x v="1"/>
    <n v="0"/>
    <n v="1"/>
    <x v="1"/>
    <x v="1"/>
    <x v="0"/>
    <n v="1"/>
    <x v="5"/>
    <x v="2"/>
    <d v="1899-12-30T03:50:52"/>
    <d v="1899-12-30T02:52:52"/>
    <x v="0"/>
    <m/>
    <m/>
    <d v="1899-12-30T00:00:00"/>
    <d v="1899-12-30T20:31:27"/>
    <n v="4"/>
    <n v="-0.16032407407407001"/>
    <n v="1231.4500000000069"/>
    <x v="6"/>
    <x v="0"/>
  </r>
  <r>
    <x v="7"/>
    <s v="2024057345"/>
    <x v="0"/>
    <x v="943"/>
    <s v="E4768KNH"/>
    <d v="2024-12-12T00:00:00"/>
    <x v="3"/>
    <s v="3264"/>
    <x v="35"/>
    <s v="PA"/>
    <x v="1"/>
    <x v="0"/>
    <d v="2024-12-12T00:00:00"/>
    <d v="1899-12-30T10:44:53"/>
    <d v="2024-12-12T00:00:00"/>
    <d v="1899-12-30T06:33:07"/>
    <d v="2024-12-12T00:00:00"/>
    <d v="1899-12-30T07:09:39"/>
    <x v="0"/>
    <x v="26"/>
    <s v="7026012389"/>
    <s v="FBO"/>
    <d v="1899-12-30T04:48:18"/>
    <x v="2460"/>
    <d v="1899-12-30T04:11:46"/>
    <s v="Granel"/>
    <s v="E001"/>
    <x v="0"/>
    <d v="1899-12-30T20:24:45"/>
    <d v="1899-12-30T00:36:32"/>
    <x v="4"/>
    <x v="8"/>
    <x v="4"/>
    <x v="1"/>
    <n v="0"/>
    <n v="1"/>
    <x v="1"/>
    <x v="1"/>
    <x v="0"/>
    <n v="1"/>
    <x v="5"/>
    <x v="2"/>
    <d v="1899-12-30T04:11:46"/>
    <d v="1899-12-30T03:13:46"/>
    <x v="0"/>
    <m/>
    <m/>
    <d v="1899-12-30T00:00:00"/>
    <d v="1899-12-30T20:24:45"/>
    <n v="5"/>
    <n v="-0.17483796296296"/>
    <n v="1224.7500000000036"/>
    <x v="0"/>
    <x v="0"/>
  </r>
  <r>
    <x v="7"/>
    <s v="2024057396"/>
    <x v="0"/>
    <x v="937"/>
    <s v="E6468JZW"/>
    <d v="2024-12-12T00:00:00"/>
    <x v="3"/>
    <s v="3269"/>
    <x v="36"/>
    <s v="PA"/>
    <x v="5"/>
    <x v="0"/>
    <d v="2024-12-12T00:00:00"/>
    <d v="1899-12-30T12:40:51"/>
    <d v="2024-12-12T00:00:00"/>
    <d v="1899-12-30T08:38:04"/>
    <d v="2024-12-12T00:00:00"/>
    <d v="1899-12-30T09:01:04"/>
    <x v="0"/>
    <x v="26"/>
    <s v="7026012395"/>
    <s v="FBO"/>
    <d v="1899-12-30T04:25:47"/>
    <x v="2583"/>
    <d v="1899-12-30T04:02:47"/>
    <s v="Granel"/>
    <s v="E001"/>
    <x v="0"/>
    <d v="1899-12-30T20:20:12"/>
    <d v="1899-12-30T00:23:00"/>
    <x v="6"/>
    <x v="8"/>
    <x v="4"/>
    <x v="1"/>
    <n v="0"/>
    <n v="1"/>
    <x v="1"/>
    <x v="1"/>
    <x v="0"/>
    <n v="1"/>
    <x v="5"/>
    <x v="2"/>
    <d v="1899-12-30T04:02:47"/>
    <d v="1899-12-30T03:04:47"/>
    <x v="0"/>
    <m/>
    <m/>
    <d v="1899-12-30T00:00:00"/>
    <d v="1899-12-30T20:20:12"/>
    <n v="5"/>
    <n v="-0.16859953703704"/>
    <n v="1220.1999999999925"/>
    <x v="2"/>
    <x v="0"/>
  </r>
  <r>
    <x v="7"/>
    <s v="2024057395"/>
    <x v="0"/>
    <x v="893"/>
    <s v="E6911JLK"/>
    <d v="2024-12-12T00:00:00"/>
    <x v="3"/>
    <s v="3264"/>
    <x v="35"/>
    <s v="PA"/>
    <x v="1"/>
    <x v="0"/>
    <d v="2024-12-12T00:00:00"/>
    <d v="1899-12-30T13:14:09"/>
    <d v="2024-12-12T00:00:00"/>
    <d v="1899-12-30T08:38:02"/>
    <d v="2024-12-12T00:00:00"/>
    <d v="1899-12-30T09:16:11"/>
    <x v="0"/>
    <x v="25"/>
    <s v="7026012396"/>
    <s v="FBO"/>
    <d v="1899-12-30T05:14:16"/>
    <x v="2294"/>
    <d v="1899-12-30T04:36:07"/>
    <s v="Granel"/>
    <s v="E001"/>
    <x v="0"/>
    <d v="1899-12-30T20:02:01"/>
    <d v="1899-12-30T00:38:09"/>
    <x v="9"/>
    <x v="8"/>
    <x v="4"/>
    <x v="1"/>
    <n v="0"/>
    <n v="1"/>
    <x v="1"/>
    <x v="1"/>
    <x v="0"/>
    <n v="1"/>
    <x v="5"/>
    <x v="2"/>
    <d v="1899-12-30T04:36:07"/>
    <d v="1899-12-30T03:38:07"/>
    <x v="0"/>
    <m/>
    <m/>
    <d v="1899-12-30T00:00:00"/>
    <d v="1899-12-30T20:02:01"/>
    <n v="5"/>
    <n v="-0.19174768518519003"/>
    <n v="1202.0166666666657"/>
    <x v="2"/>
    <x v="0"/>
  </r>
  <r>
    <x v="7"/>
    <s v="2024057420"/>
    <x v="0"/>
    <x v="894"/>
    <s v="E3654KVD"/>
    <d v="2024-12-12T00:00:00"/>
    <x v="3"/>
    <s v="3269"/>
    <x v="36"/>
    <s v="PA"/>
    <x v="5"/>
    <x v="0"/>
    <d v="2024-12-12T00:00:00"/>
    <d v="1899-12-30T13:13:16"/>
    <d v="2024-12-12T00:00:00"/>
    <d v="1899-12-30T10:00:48"/>
    <d v="2024-12-12T00:00:00"/>
    <d v="1899-12-30T10:24:56"/>
    <x v="0"/>
    <x v="25"/>
    <s v="7026012399"/>
    <s v="FBO"/>
    <d v="1899-12-30T03:36:36"/>
    <x v="654"/>
    <d v="1899-12-30T03:12:28"/>
    <s v="Granel"/>
    <s v="E001"/>
    <x v="0"/>
    <d v="1899-12-30T21:11:39"/>
    <d v="1899-12-30T00:24:08"/>
    <x v="9"/>
    <x v="8"/>
    <x v="4"/>
    <x v="1"/>
    <n v="0"/>
    <n v="1"/>
    <x v="1"/>
    <x v="1"/>
    <x v="0"/>
    <n v="1"/>
    <x v="5"/>
    <x v="2"/>
    <d v="1899-12-30T03:12:28"/>
    <d v="1899-12-30T02:14:28"/>
    <x v="0"/>
    <m/>
    <m/>
    <d v="1899-12-30T00:00:00"/>
    <d v="1899-12-30T21:11:39"/>
    <n v="5"/>
    <n v="-0.13365740740741"/>
    <n v="1271.6499999999971"/>
    <x v="3"/>
    <x v="0"/>
  </r>
  <r>
    <x v="7"/>
    <s v="2024057421"/>
    <x v="0"/>
    <x v="938"/>
    <s v="E8228JWJ"/>
    <d v="2024-12-12T00:00:00"/>
    <x v="3"/>
    <s v="3264"/>
    <x v="35"/>
    <s v="PA"/>
    <x v="1"/>
    <x v="0"/>
    <d v="2024-12-12T00:00:00"/>
    <d v="1899-12-30T13:12:39"/>
    <d v="2024-12-12T00:00:00"/>
    <d v="1899-12-30T10:03:45"/>
    <d v="2024-12-12T00:00:00"/>
    <d v="1899-12-30T10:28:44"/>
    <x v="0"/>
    <x v="25"/>
    <s v="7026012400"/>
    <s v="FBO"/>
    <d v="1899-12-30T03:33:53"/>
    <x v="1244"/>
    <d v="1899-12-30T03:08:54"/>
    <s v="Granel"/>
    <s v="E001"/>
    <x v="0"/>
    <d v="1899-12-30T21:16:04"/>
    <d v="1899-12-30T00:24:59"/>
    <x v="9"/>
    <x v="8"/>
    <x v="4"/>
    <x v="1"/>
    <n v="0"/>
    <n v="1"/>
    <x v="1"/>
    <x v="1"/>
    <x v="0"/>
    <n v="1"/>
    <x v="5"/>
    <x v="2"/>
    <d v="1899-12-30T03:08:54"/>
    <d v="1899-12-30T02:10:54"/>
    <x v="0"/>
    <m/>
    <m/>
    <d v="1899-12-30T00:00:00"/>
    <d v="1899-12-30T21:16:04"/>
    <n v="5"/>
    <n v="-0.13118055555556002"/>
    <n v="1276.0666666666643"/>
    <x v="3"/>
    <x v="0"/>
  </r>
  <r>
    <x v="7"/>
    <s v="2024057455"/>
    <x v="0"/>
    <x v="941"/>
    <s v="E3470GSX"/>
    <d v="2024-12-12T00:00:00"/>
    <x v="3"/>
    <s v="3269"/>
    <x v="36"/>
    <s v="PA"/>
    <x v="5"/>
    <x v="0"/>
    <d v="2024-12-12T00:00:00"/>
    <d v="1899-12-30T15:32:46"/>
    <d v="2024-12-12T00:00:00"/>
    <d v="1899-12-30T11:48:20"/>
    <d v="2024-12-12T00:00:00"/>
    <d v="1899-12-30T12:15:29"/>
    <x v="0"/>
    <x v="25"/>
    <s v="7026012405"/>
    <s v="FBO"/>
    <d v="1899-12-30T04:11:35"/>
    <x v="521"/>
    <d v="1899-12-30T03:44:26"/>
    <s v="Granel"/>
    <s v="E001"/>
    <x v="0"/>
    <d v="1899-12-30T20:42:42"/>
    <d v="1899-12-30T00:27:09"/>
    <x v="14"/>
    <x v="8"/>
    <x v="4"/>
    <x v="1"/>
    <n v="0"/>
    <n v="1"/>
    <x v="1"/>
    <x v="1"/>
    <x v="0"/>
    <n v="1"/>
    <x v="5"/>
    <x v="2"/>
    <d v="1899-12-30T03:44:26"/>
    <d v="1899-12-30T02:46:26"/>
    <x v="0"/>
    <m/>
    <m/>
    <d v="1899-12-30T00:00:00"/>
    <d v="1899-12-30T20:42:42"/>
    <n v="5"/>
    <n v="-0.15585648148148001"/>
    <n v="1242.6999999999923"/>
    <x v="5"/>
    <x v="0"/>
  </r>
  <r>
    <x v="7"/>
    <s v="2024057494"/>
    <x v="0"/>
    <x v="944"/>
    <s v="E2348KGX"/>
    <d v="2024-12-12T00:00:00"/>
    <x v="3"/>
    <s v="3269"/>
    <x v="36"/>
    <s v="PA"/>
    <x v="5"/>
    <x v="0"/>
    <d v="2024-12-12T00:00:00"/>
    <d v="1899-12-30T16:43:35"/>
    <d v="2024-12-12T00:00:00"/>
    <d v="1899-12-30T13:02:58"/>
    <d v="2024-12-12T00:00:00"/>
    <d v="1899-12-30T13:29:52"/>
    <x v="0"/>
    <x v="25"/>
    <s v="7026012412"/>
    <s v="FBO"/>
    <d v="1899-12-30T04:07:31"/>
    <x v="704"/>
    <d v="1899-12-30T03:40:37"/>
    <s v="Granel"/>
    <s v="E001"/>
    <x v="0"/>
    <d v="1899-12-30T20:46:16"/>
    <d v="1899-12-30T00:26:54"/>
    <x v="10"/>
    <x v="8"/>
    <x v="4"/>
    <x v="1"/>
    <n v="0"/>
    <n v="1"/>
    <x v="1"/>
    <x v="1"/>
    <x v="0"/>
    <n v="1"/>
    <x v="5"/>
    <x v="2"/>
    <d v="1899-12-30T03:40:37"/>
    <d v="1899-12-30T02:42:37"/>
    <x v="0"/>
    <m/>
    <m/>
    <d v="1899-12-30T00:00:00"/>
    <d v="1899-12-30T20:46:16"/>
    <n v="5"/>
    <n v="-0.15320601851852"/>
    <n v="1246.2666666666707"/>
    <x v="13"/>
    <x v="0"/>
  </r>
  <r>
    <x v="7"/>
    <s v="2024057529"/>
    <x v="0"/>
    <x v="937"/>
    <s v="E6468JZW"/>
    <d v="2024-12-12T00:00:00"/>
    <x v="3"/>
    <s v="3264"/>
    <x v="35"/>
    <s v="PA"/>
    <x v="1"/>
    <x v="0"/>
    <d v="2024-12-12T00:00:00"/>
    <d v="1899-12-30T18:30:27"/>
    <d v="2024-12-12T00:00:00"/>
    <d v="1899-12-30T14:46:21"/>
    <d v="2024-12-12T00:00:00"/>
    <d v="1899-12-30T15:17:35"/>
    <x v="0"/>
    <x v="25"/>
    <s v="7026012416"/>
    <s v="FBO"/>
    <d v="1899-12-30T04:15:20"/>
    <x v="991"/>
    <d v="1899-12-30T03:44:06"/>
    <s v="Granel"/>
    <s v="E001"/>
    <x v="0"/>
    <d v="1899-12-30T20:47:07"/>
    <d v="1899-12-30T00:31:14"/>
    <x v="11"/>
    <x v="8"/>
    <x v="4"/>
    <x v="1"/>
    <n v="0"/>
    <n v="1"/>
    <x v="1"/>
    <x v="1"/>
    <x v="0"/>
    <n v="1"/>
    <x v="5"/>
    <x v="2"/>
    <d v="1899-12-30T03:44:06"/>
    <d v="1899-12-30T02:46:06"/>
    <x v="0"/>
    <m/>
    <m/>
    <d v="1899-12-30T00:00:00"/>
    <d v="1899-12-30T20:47:07"/>
    <n v="5"/>
    <n v="-0.15562500000000001"/>
    <n v="1247.1166666666741"/>
    <x v="6"/>
    <x v="0"/>
  </r>
  <r>
    <x v="7"/>
    <s v="2024057540"/>
    <x v="0"/>
    <x v="893"/>
    <s v="E6911JLK"/>
    <d v="2024-12-12T00:00:00"/>
    <x v="3"/>
    <s v="3269"/>
    <x v="36"/>
    <s v="PA"/>
    <x v="5"/>
    <x v="0"/>
    <d v="2024-12-12T00:00:00"/>
    <d v="1899-12-30T18:31:50"/>
    <d v="2024-12-12T00:00:00"/>
    <d v="1899-12-30T15:38:49"/>
    <d v="2024-12-12T00:00:00"/>
    <d v="1899-12-30T16:14:10"/>
    <x v="0"/>
    <x v="25"/>
    <s v="7026012417"/>
    <s v="FBO"/>
    <d v="1899-12-30T03:28:22"/>
    <x v="2584"/>
    <d v="1899-12-30T02:53:01"/>
    <s v="Granel"/>
    <s v="E001"/>
    <x v="0"/>
    <d v="1899-12-30T21:42:19"/>
    <d v="1899-12-30T00:35:21"/>
    <x v="11"/>
    <x v="8"/>
    <x v="4"/>
    <x v="1"/>
    <n v="0"/>
    <n v="1"/>
    <x v="1"/>
    <x v="1"/>
    <x v="0"/>
    <n v="1"/>
    <x v="5"/>
    <x v="2"/>
    <d v="1899-12-30T02:53:01"/>
    <d v="1899-12-30T01:55:01"/>
    <x v="0"/>
    <m/>
    <m/>
    <d v="1899-12-30T00:00:00"/>
    <d v="1899-12-30T21:42:19"/>
    <n v="5"/>
    <n v="-0.12015046296295995"/>
    <n v="1302.3166666666691"/>
    <x v="9"/>
    <x v="0"/>
  </r>
  <r>
    <x v="7"/>
    <s v="2024057544"/>
    <x v="0"/>
    <x v="894"/>
    <s v="E3654KVD"/>
    <d v="2024-12-12T00:00:00"/>
    <x v="3"/>
    <s v="3264"/>
    <x v="35"/>
    <s v="PA"/>
    <x v="1"/>
    <x v="0"/>
    <d v="2024-12-12T00:00:00"/>
    <d v="1899-12-30T19:16:39"/>
    <d v="2024-12-12T00:00:00"/>
    <d v="1899-12-30T15:59:54"/>
    <d v="2024-12-12T00:00:00"/>
    <d v="1899-12-30T16:40:20"/>
    <x v="0"/>
    <x v="25"/>
    <s v="7026012418"/>
    <s v="FBO"/>
    <d v="1899-12-30T03:57:11"/>
    <x v="926"/>
    <d v="1899-12-30T03:16:45"/>
    <s v="Granel"/>
    <s v="E001"/>
    <x v="0"/>
    <d v="1899-12-30T21:23:40"/>
    <d v="1899-12-30T00:40:26"/>
    <x v="13"/>
    <x v="8"/>
    <x v="4"/>
    <x v="1"/>
    <n v="0"/>
    <n v="1"/>
    <x v="1"/>
    <x v="1"/>
    <x v="0"/>
    <n v="1"/>
    <x v="5"/>
    <x v="2"/>
    <d v="1899-12-30T03:16:45"/>
    <d v="1899-12-30T02:18:45"/>
    <x v="0"/>
    <m/>
    <m/>
    <d v="1899-12-30T00:00:00"/>
    <d v="1899-12-30T21:23:40"/>
    <n v="5"/>
    <n v="-0.13663194444445004"/>
    <n v="1283.6666666666677"/>
    <x v="9"/>
    <x v="0"/>
  </r>
  <r>
    <x v="7"/>
    <s v="2024057552"/>
    <x v="0"/>
    <x v="938"/>
    <s v="E8228JWJ"/>
    <d v="2024-12-12T00:00:00"/>
    <x v="3"/>
    <s v="3264"/>
    <x v="35"/>
    <s v="PA"/>
    <x v="1"/>
    <x v="0"/>
    <d v="2024-12-13T00:00:00"/>
    <d v="1899-12-30T09:12:58"/>
    <d v="2024-12-12T00:00:00"/>
    <d v="1899-12-30T16:28:33"/>
    <d v="2024-12-12T00:00:00"/>
    <d v="1899-12-30T16:55:55"/>
    <x v="0"/>
    <x v="26"/>
    <s v="7026012419"/>
    <s v="FBO"/>
    <d v="1899-12-30T00:27:22"/>
    <x v="921"/>
    <d v="1899-12-30T00:00:00"/>
    <s v="Granel"/>
    <s v="E001"/>
    <x v="0"/>
    <d v="1899-12-30T07:42:57"/>
    <d v="1899-12-30T00:27:22"/>
    <x v="3"/>
    <x v="8"/>
    <x v="4"/>
    <x v="1"/>
    <n v="0"/>
    <n v="1"/>
    <x v="1"/>
    <x v="1"/>
    <x v="0"/>
    <n v="1"/>
    <x v="5"/>
    <x v="2"/>
    <d v="1899-12-30T00:00:00"/>
    <d v="1899-12-30T00:00:00"/>
    <x v="0"/>
    <m/>
    <m/>
    <d v="1899-12-30T00:00:00"/>
    <d v="1899-12-30T07:42:57"/>
    <n v="5"/>
    <d v="1899-12-30T07:15:35"/>
    <n v="462.9500000000063"/>
    <x v="9"/>
    <x v="0"/>
  </r>
  <r>
    <x v="7"/>
    <s v="2024057594"/>
    <x v="0"/>
    <x v="918"/>
    <s v="E9449KGB"/>
    <d v="2024-12-13T00:00:00"/>
    <x v="3"/>
    <s v="3269"/>
    <x v="36"/>
    <s v="PA"/>
    <x v="5"/>
    <x v="0"/>
    <d v="2024-12-13T00:00:00"/>
    <d v="1899-12-30T11:24:40"/>
    <d v="2024-12-13T00:00:00"/>
    <d v="1899-12-30T07:12:55"/>
    <d v="2024-12-13T00:00:00"/>
    <d v="1899-12-30T07:42:46"/>
    <x v="0"/>
    <x v="26"/>
    <s v="7026012422"/>
    <s v="FBO"/>
    <d v="1899-12-30T04:41:36"/>
    <x v="931"/>
    <d v="1899-12-30T04:11:45"/>
    <s v="Granel"/>
    <s v="E001"/>
    <x v="0"/>
    <d v="1899-12-30T20:18:05"/>
    <d v="1899-12-30T00:29:51"/>
    <x v="5"/>
    <x v="9"/>
    <x v="4"/>
    <x v="1"/>
    <n v="0"/>
    <n v="1"/>
    <x v="1"/>
    <x v="1"/>
    <x v="0"/>
    <n v="1"/>
    <x v="5"/>
    <x v="2"/>
    <d v="1899-12-30T04:11:45"/>
    <d v="1899-12-30T03:13:45"/>
    <x v="0"/>
    <m/>
    <m/>
    <d v="1899-12-30T00:00:00"/>
    <d v="1899-12-30T20:18:05"/>
    <n v="6"/>
    <n v="-0.17482638888888996"/>
    <n v="1218.0833333333364"/>
    <x v="0"/>
    <x v="0"/>
  </r>
  <r>
    <x v="7"/>
    <s v="2024057691"/>
    <x v="0"/>
    <x v="893"/>
    <s v="E6911JLK"/>
    <d v="2024-12-13T00:00:00"/>
    <x v="3"/>
    <s v="3269"/>
    <x v="36"/>
    <s v="PA"/>
    <x v="5"/>
    <x v="0"/>
    <d v="2024-12-13T00:00:00"/>
    <d v="1899-12-30T14:09:33"/>
    <d v="2024-12-13T00:00:00"/>
    <d v="1899-12-30T11:26:28"/>
    <d v="2024-12-13T00:00:00"/>
    <d v="1899-12-30T11:49:32"/>
    <x v="0"/>
    <x v="25"/>
    <s v="7026012430"/>
    <s v="FBO"/>
    <d v="1899-12-30T03:06:09"/>
    <x v="2585"/>
    <d v="1899-12-30T02:43:05"/>
    <s v="Granel"/>
    <s v="E001"/>
    <x v="0"/>
    <d v="1899-12-30T21:39:58"/>
    <d v="1899-12-30T00:23:04"/>
    <x v="7"/>
    <x v="9"/>
    <x v="4"/>
    <x v="1"/>
    <n v="0"/>
    <n v="1"/>
    <x v="1"/>
    <x v="1"/>
    <x v="0"/>
    <n v="1"/>
    <x v="5"/>
    <x v="2"/>
    <d v="1899-12-30T02:43:05"/>
    <d v="1899-12-30T01:45:05"/>
    <x v="0"/>
    <m/>
    <m/>
    <d v="1899-12-30T00:00:00"/>
    <d v="1899-12-30T21:39:58"/>
    <n v="6"/>
    <n v="-0.11325231481481995"/>
    <n v="1299.9666666666612"/>
    <x v="4"/>
    <x v="0"/>
  </r>
  <r>
    <x v="7"/>
    <s v="2024057693"/>
    <x v="0"/>
    <x v="937"/>
    <s v="E6468JZW"/>
    <d v="2024-12-13T00:00:00"/>
    <x v="3"/>
    <s v="3269"/>
    <x v="36"/>
    <s v="PA"/>
    <x v="5"/>
    <x v="0"/>
    <d v="2024-12-13T00:00:00"/>
    <d v="1899-12-30T15:05:42"/>
    <d v="2024-12-13T00:00:00"/>
    <d v="1899-12-30T11:27:08"/>
    <d v="2024-12-13T00:00:00"/>
    <d v="1899-12-30T11:52:22"/>
    <x v="0"/>
    <x v="25"/>
    <s v="7026012431"/>
    <s v="FBO"/>
    <d v="1899-12-30T04:03:48"/>
    <x v="2586"/>
    <d v="1899-12-30T03:38:34"/>
    <s v="Granel"/>
    <s v="E001"/>
    <x v="0"/>
    <d v="1899-12-30T20:46:39"/>
    <d v="1899-12-30T00:25:14"/>
    <x v="14"/>
    <x v="9"/>
    <x v="4"/>
    <x v="1"/>
    <n v="0"/>
    <n v="1"/>
    <x v="1"/>
    <x v="1"/>
    <x v="0"/>
    <n v="1"/>
    <x v="5"/>
    <x v="2"/>
    <d v="1899-12-30T03:38:34"/>
    <d v="1899-12-30T02:40:34"/>
    <x v="0"/>
    <m/>
    <m/>
    <d v="1899-12-30T00:00:00"/>
    <d v="1899-12-30T20:46:39"/>
    <n v="6"/>
    <n v="-0.15178240740739996"/>
    <n v="1246.6499999999987"/>
    <x v="4"/>
    <x v="0"/>
  </r>
  <r>
    <x v="7"/>
    <s v="2024057692"/>
    <x v="0"/>
    <x v="894"/>
    <s v="E3654KVD"/>
    <d v="2024-12-13T00:00:00"/>
    <x v="3"/>
    <s v="3269"/>
    <x v="36"/>
    <s v="PA"/>
    <x v="5"/>
    <x v="0"/>
    <d v="2024-12-13T00:00:00"/>
    <d v="1899-12-30T20:29:28"/>
    <d v="2024-12-13T00:00:00"/>
    <d v="1899-12-30T11:26:58"/>
    <d v="2024-12-13T00:00:00"/>
    <d v="1899-12-30T12:03:02"/>
    <x v="0"/>
    <x v="25"/>
    <s v="7026012433"/>
    <s v="FBO"/>
    <d v="1899-12-30T09:38:34"/>
    <x v="1934"/>
    <d v="1899-12-30T09:02:30"/>
    <s v="Granel"/>
    <s v="E001"/>
    <x v="0"/>
    <d v="1899-12-30T15:33:33"/>
    <d v="1899-12-30T00:36:04"/>
    <x v="15"/>
    <x v="9"/>
    <x v="4"/>
    <x v="1"/>
    <n v="0"/>
    <n v="1"/>
    <x v="1"/>
    <x v="1"/>
    <x v="0"/>
    <n v="1"/>
    <x v="5"/>
    <x v="2"/>
    <d v="1899-12-30T09:02:30"/>
    <d v="1899-12-30T08:04:30"/>
    <x v="0"/>
    <m/>
    <m/>
    <d v="1899-12-30T00:00:00"/>
    <d v="1899-12-30T15:33:33"/>
    <n v="6"/>
    <n v="-0.37673611111111005"/>
    <n v="933.54999999999222"/>
    <x v="5"/>
    <x v="0"/>
  </r>
  <r>
    <x v="7"/>
    <s v="2024057695"/>
    <x v="0"/>
    <x v="945"/>
    <s v="E8474FTB"/>
    <d v="2024-12-13T00:00:00"/>
    <x v="3"/>
    <s v="3269"/>
    <x v="36"/>
    <s v="PA"/>
    <x v="5"/>
    <x v="0"/>
    <d v="2024-12-13T00:00:00"/>
    <d v="1899-12-30T16:35:19"/>
    <d v="2024-12-13T00:00:00"/>
    <d v="1899-12-30T11:29:41"/>
    <d v="2024-12-13T00:00:00"/>
    <d v="1899-12-30T12:11:05"/>
    <x v="0"/>
    <x v="25"/>
    <s v="7026012434"/>
    <s v="FBO"/>
    <d v="1899-12-30T05:47:02"/>
    <x v="2587"/>
    <d v="1899-12-30T05:05:38"/>
    <s v="Granel"/>
    <s v="E001"/>
    <x v="0"/>
    <d v="1899-12-30T19:35:45"/>
    <d v="1899-12-30T00:41:24"/>
    <x v="10"/>
    <x v="9"/>
    <x v="4"/>
    <x v="1"/>
    <n v="0"/>
    <n v="1"/>
    <x v="1"/>
    <x v="1"/>
    <x v="0"/>
    <n v="1"/>
    <x v="5"/>
    <x v="2"/>
    <d v="1899-12-30T05:05:38"/>
    <d v="1899-12-30T04:07:38"/>
    <x v="0"/>
    <m/>
    <m/>
    <d v="1899-12-30T00:00:00"/>
    <d v="1899-12-30T19:35:45"/>
    <n v="6"/>
    <n v="-0.21224537037036995"/>
    <n v="1175.7500000000005"/>
    <x v="5"/>
    <x v="0"/>
  </r>
  <r>
    <x v="7"/>
    <s v="2024057712"/>
    <x v="0"/>
    <x v="938"/>
    <s v="E8228JWJ"/>
    <d v="2024-12-13T00:00:00"/>
    <x v="3"/>
    <s v="3269"/>
    <x v="36"/>
    <s v="PA"/>
    <x v="5"/>
    <x v="0"/>
    <d v="2024-12-16T00:00:00"/>
    <d v="1899-12-30T06:44:06"/>
    <d v="2024-12-13T00:00:00"/>
    <d v="1899-12-30T12:53:20"/>
    <d v="2024-12-13T00:00:00"/>
    <d v="1899-12-30T13:19:51"/>
    <x v="0"/>
    <x v="25"/>
    <s v="7026012436"/>
    <s v="FBO"/>
    <d v="1899-12-30T00:26:31"/>
    <x v="1478"/>
    <d v="1899-12-30T00:00:00"/>
    <s v="Granel"/>
    <s v="E001"/>
    <x v="0"/>
    <d v="1899-12-30T06:35:45"/>
    <d v="1899-12-30T00:26:31"/>
    <x v="0"/>
    <x v="9"/>
    <x v="5"/>
    <x v="1"/>
    <n v="0"/>
    <n v="1"/>
    <x v="1"/>
    <x v="1"/>
    <x v="0"/>
    <n v="1"/>
    <x v="5"/>
    <x v="2"/>
    <d v="1899-12-30T00:00:00"/>
    <d v="1899-12-30T00:00:00"/>
    <x v="0"/>
    <m/>
    <m/>
    <d v="1899-12-30T00:00:00"/>
    <d v="1899-12-30T06:35:45"/>
    <n v="6"/>
    <d v="1899-12-30T06:09:14"/>
    <n v="395.75000000000159"/>
    <x v="13"/>
    <x v="0"/>
  </r>
  <r>
    <x v="7"/>
    <s v="2024057723"/>
    <x v="0"/>
    <x v="946"/>
    <s v="E2291HBT"/>
    <d v="2024-12-13T00:00:00"/>
    <x v="3"/>
    <s v="3264"/>
    <x v="35"/>
    <s v="PA"/>
    <x v="1"/>
    <x v="0"/>
    <d v="2024-12-13T00:00:00"/>
    <d v="1899-12-30T15:59:33"/>
    <d v="2024-12-13T00:00:00"/>
    <d v="1899-12-30T13:16:18"/>
    <d v="2024-12-13T00:00:00"/>
    <d v="1899-12-30T13:49:52"/>
    <x v="0"/>
    <x v="25"/>
    <s v="7026012437"/>
    <s v="FBO"/>
    <d v="1899-12-30T03:16:49"/>
    <x v="1122"/>
    <d v="1899-12-30T02:43:15"/>
    <s v="Granel"/>
    <s v="E001"/>
    <x v="0"/>
    <d v="1899-12-30T21:50:18"/>
    <d v="1899-12-30T00:33:34"/>
    <x v="14"/>
    <x v="9"/>
    <x v="4"/>
    <x v="1"/>
    <n v="0"/>
    <n v="1"/>
    <x v="1"/>
    <x v="1"/>
    <x v="0"/>
    <n v="1"/>
    <x v="5"/>
    <x v="2"/>
    <d v="1899-12-30T02:43:15"/>
    <d v="1899-12-30T01:45:15"/>
    <x v="0"/>
    <m/>
    <m/>
    <d v="1899-12-30T00:00:00"/>
    <d v="1899-12-30T21:50:18"/>
    <n v="6"/>
    <n v="-0.11336805555556007"/>
    <n v="1310.3000000000004"/>
    <x v="13"/>
    <x v="0"/>
  </r>
  <r>
    <x v="7"/>
    <s v="2024057859"/>
    <x v="0"/>
    <x v="947"/>
    <s v="E0356HBC"/>
    <d v="2024-12-16T00:00:00"/>
    <x v="3"/>
    <s v="3283"/>
    <x v="38"/>
    <s v="PA"/>
    <x v="2"/>
    <x v="0"/>
    <d v="2024-12-16T00:00:00"/>
    <d v="1899-12-30T09:24:34"/>
    <d v="2024-12-16T00:00:00"/>
    <d v="1899-12-30T06:09:51"/>
    <d v="2024-12-16T00:00:00"/>
    <d v="1899-12-30T06:37:52"/>
    <x v="0"/>
    <x v="25"/>
    <s v="7026012492"/>
    <s v="FBO"/>
    <d v="1899-12-30T03:42:44"/>
    <x v="1171"/>
    <d v="1899-12-30T03:14:43"/>
    <s v="Ensacado"/>
    <s v="E002"/>
    <x v="0"/>
    <d v="1899-12-30T21:13:17"/>
    <d v="1899-12-30T00:28:01"/>
    <x v="3"/>
    <x v="11"/>
    <x v="5"/>
    <x v="2"/>
    <n v="0"/>
    <n v="1"/>
    <x v="1"/>
    <x v="2"/>
    <x v="0"/>
    <n v="1"/>
    <x v="5"/>
    <x v="2"/>
    <d v="1899-12-30T03:14:43"/>
    <d v="1899-12-30T02:16:43"/>
    <x v="0"/>
    <m/>
    <m/>
    <d v="1899-12-30T00:00:00"/>
    <d v="1899-12-30T21:13:17"/>
    <n v="2"/>
    <n v="-0.13521990740740997"/>
    <n v="1273.2833333333315"/>
    <x v="12"/>
    <x v="0"/>
  </r>
  <r>
    <x v="7"/>
    <s v="2024057862"/>
    <x v="0"/>
    <x v="948"/>
    <s v="E1381DRF"/>
    <d v="2024-12-16T00:00:00"/>
    <x v="3"/>
    <s v="3283"/>
    <x v="38"/>
    <s v="PA"/>
    <x v="2"/>
    <x v="0"/>
    <d v="2024-12-16T00:00:00"/>
    <d v="1899-12-30T09:25:10"/>
    <d v="2024-12-16T00:00:00"/>
    <d v="1899-12-30T06:12:41"/>
    <d v="2024-12-16T00:00:00"/>
    <d v="1899-12-30T06:51:24"/>
    <x v="0"/>
    <x v="25"/>
    <s v="7026012493"/>
    <s v="FBO"/>
    <d v="1899-12-30T03:51:12"/>
    <x v="2588"/>
    <d v="1899-12-30T03:12:29"/>
    <s v="Ensacado"/>
    <s v="E002"/>
    <x v="0"/>
    <d v="1899-12-30T21:26:13"/>
    <d v="1899-12-30T00:38:43"/>
    <x v="3"/>
    <x v="11"/>
    <x v="5"/>
    <x v="2"/>
    <n v="0"/>
    <n v="1"/>
    <x v="1"/>
    <x v="2"/>
    <x v="0"/>
    <n v="1"/>
    <x v="5"/>
    <x v="2"/>
    <d v="1899-12-30T03:12:29"/>
    <d v="1899-12-30T02:14:29"/>
    <x v="0"/>
    <m/>
    <m/>
    <d v="1899-12-30T00:00:00"/>
    <d v="1899-12-30T21:26:13"/>
    <n v="2"/>
    <n v="-0.13366898148147999"/>
    <n v="1286.2166666666626"/>
    <x v="12"/>
    <x v="0"/>
  </r>
  <r>
    <x v="7"/>
    <s v="2024057897"/>
    <x v="0"/>
    <x v="937"/>
    <s v="E6468JZW"/>
    <d v="2024-12-16T00:00:00"/>
    <x v="3"/>
    <s v="3269"/>
    <x v="36"/>
    <s v="PA"/>
    <x v="5"/>
    <x v="0"/>
    <d v="2024-12-16T00:00:00"/>
    <d v="1899-12-30T11:41:16"/>
    <d v="2024-12-16T00:00:00"/>
    <d v="1899-12-30T08:39:10"/>
    <d v="2024-12-16T00:00:00"/>
    <d v="1899-12-30T09:15:02"/>
    <x v="0"/>
    <x v="25"/>
    <s v="7026012495"/>
    <s v="FBO"/>
    <d v="1899-12-30T03:37:58"/>
    <x v="915"/>
    <d v="1899-12-30T03:02:06"/>
    <s v="Granel"/>
    <s v="E001"/>
    <x v="0"/>
    <d v="1899-12-30T21:33:45"/>
    <d v="1899-12-30T00:35:52"/>
    <x v="5"/>
    <x v="11"/>
    <x v="5"/>
    <x v="1"/>
    <n v="0"/>
    <n v="1"/>
    <x v="1"/>
    <x v="1"/>
    <x v="0"/>
    <n v="1"/>
    <x v="5"/>
    <x v="2"/>
    <d v="1899-12-30T03:02:06"/>
    <d v="1899-12-30T02:04:06"/>
    <x v="0"/>
    <m/>
    <m/>
    <d v="1899-12-30T00:00:00"/>
    <d v="1899-12-30T21:33:45"/>
    <n v="2"/>
    <n v="-0.12645833333333001"/>
    <n v="1293.7499999999939"/>
    <x v="2"/>
    <x v="0"/>
  </r>
  <r>
    <x v="7"/>
    <s v="2024057902"/>
    <x v="0"/>
    <x v="893"/>
    <s v="E6911JLK"/>
    <d v="2024-12-16T00:00:00"/>
    <x v="3"/>
    <s v="3264"/>
    <x v="35"/>
    <s v="PA"/>
    <x v="1"/>
    <x v="0"/>
    <d v="2024-12-16T00:00:00"/>
    <d v="1899-12-30T13:36:10"/>
    <d v="2024-12-16T00:00:00"/>
    <d v="1899-12-30T09:07:17"/>
    <d v="2024-12-16T00:00:00"/>
    <d v="1899-12-30T09:31:37"/>
    <x v="0"/>
    <x v="25"/>
    <s v="7026012496"/>
    <s v="FBO"/>
    <d v="1899-12-30T04:53:13"/>
    <x v="825"/>
    <d v="1899-12-30T04:28:53"/>
    <s v="Granel"/>
    <s v="E001"/>
    <x v="0"/>
    <d v="1899-12-30T19:55:26"/>
    <d v="1899-12-30T00:24:20"/>
    <x v="9"/>
    <x v="11"/>
    <x v="5"/>
    <x v="1"/>
    <n v="0"/>
    <n v="1"/>
    <x v="1"/>
    <x v="1"/>
    <x v="0"/>
    <n v="1"/>
    <x v="5"/>
    <x v="2"/>
    <d v="1899-12-30T04:28:53"/>
    <d v="1899-12-30T03:30:53"/>
    <x v="0"/>
    <m/>
    <m/>
    <d v="1899-12-30T00:00:00"/>
    <d v="1899-12-30T19:55:26"/>
    <n v="2"/>
    <n v="-0.18672453703704006"/>
    <n v="1195.4333333333316"/>
    <x v="2"/>
    <x v="0"/>
  </r>
  <r>
    <x v="7"/>
    <s v="2024057907"/>
    <x v="0"/>
    <x v="894"/>
    <s v="E3654KVD"/>
    <d v="2024-12-16T00:00:00"/>
    <x v="3"/>
    <s v="3269"/>
    <x v="36"/>
    <s v="PA"/>
    <x v="5"/>
    <x v="0"/>
    <d v="2024-12-16T00:00:00"/>
    <d v="1899-12-30T13:35:12"/>
    <d v="2024-12-16T00:00:00"/>
    <d v="1899-12-30T09:22:15"/>
    <d v="2024-12-16T00:00:00"/>
    <d v="1899-12-30T09:45:28"/>
    <x v="0"/>
    <x v="25"/>
    <s v="7026012497"/>
    <s v="FBO"/>
    <d v="1899-12-30T04:36:10"/>
    <x v="758"/>
    <d v="1899-12-30T04:12:57"/>
    <s v="Granel"/>
    <s v="E001"/>
    <x v="0"/>
    <d v="1899-12-30T20:10:15"/>
    <d v="1899-12-30T00:23:13"/>
    <x v="9"/>
    <x v="11"/>
    <x v="5"/>
    <x v="1"/>
    <n v="0"/>
    <n v="1"/>
    <x v="1"/>
    <x v="1"/>
    <x v="0"/>
    <n v="1"/>
    <x v="5"/>
    <x v="2"/>
    <d v="1899-12-30T04:12:57"/>
    <d v="1899-12-30T03:14:57"/>
    <x v="0"/>
    <m/>
    <m/>
    <d v="1899-12-30T00:00:00"/>
    <d v="1899-12-30T20:10:15"/>
    <n v="2"/>
    <n v="-0.17565972222221998"/>
    <n v="1210.2499999999955"/>
    <x v="2"/>
    <x v="0"/>
  </r>
  <r>
    <x v="7"/>
    <s v="2024057917"/>
    <x v="0"/>
    <x v="938"/>
    <s v="E8228JWJ"/>
    <d v="2024-12-16T00:00:00"/>
    <x v="3"/>
    <s v="3269"/>
    <x v="36"/>
    <s v="PA"/>
    <x v="5"/>
    <x v="0"/>
    <d v="2024-12-16T00:00:00"/>
    <d v="1899-12-30T13:35:47"/>
    <d v="2024-12-16T00:00:00"/>
    <d v="1899-12-30T10:07:52"/>
    <d v="2024-12-16T00:00:00"/>
    <d v="1899-12-30T10:35:01"/>
    <x v="0"/>
    <x v="25"/>
    <s v="7026012498"/>
    <s v="FBO"/>
    <d v="1899-12-30T03:55:04"/>
    <x v="521"/>
    <d v="1899-12-30T03:27:55"/>
    <s v="Granel"/>
    <s v="E001"/>
    <x v="0"/>
    <d v="1899-12-30T20:59:13"/>
    <d v="1899-12-30T00:27:09"/>
    <x v="9"/>
    <x v="11"/>
    <x v="5"/>
    <x v="1"/>
    <n v="0"/>
    <n v="1"/>
    <x v="1"/>
    <x v="1"/>
    <x v="0"/>
    <n v="1"/>
    <x v="5"/>
    <x v="2"/>
    <d v="1899-12-30T03:27:55"/>
    <d v="1899-12-30T02:29:55"/>
    <x v="0"/>
    <m/>
    <m/>
    <d v="1899-12-30T00:00:00"/>
    <d v="1899-12-30T20:59:13"/>
    <n v="2"/>
    <n v="-0.14438657407407002"/>
    <n v="1259.2166666666772"/>
    <x v="3"/>
    <x v="0"/>
  </r>
  <r>
    <x v="7"/>
    <s v="2024057936"/>
    <x v="0"/>
    <x v="949"/>
    <s v="E4456JDB"/>
    <d v="2024-12-16T00:00:00"/>
    <x v="3"/>
    <s v="3283"/>
    <x v="38"/>
    <s v="PA"/>
    <x v="2"/>
    <x v="0"/>
    <d v="2024-12-16T00:00:00"/>
    <d v="1899-12-30T13:36:48"/>
    <d v="2024-12-16T00:00:00"/>
    <d v="1899-12-30T10:37:28"/>
    <d v="2024-12-16T00:00:00"/>
    <d v="1899-12-30T11:22:27"/>
    <x v="0"/>
    <x v="25"/>
    <s v="7026012499"/>
    <s v="FBO"/>
    <d v="1899-12-30T03:44:19"/>
    <x v="2589"/>
    <d v="1899-12-30T02:59:20"/>
    <s v="Ensacado"/>
    <s v="E002"/>
    <x v="0"/>
    <d v="1899-12-30T21:45:38"/>
    <d v="1899-12-30T00:44:59"/>
    <x v="9"/>
    <x v="11"/>
    <x v="5"/>
    <x v="2"/>
    <n v="0"/>
    <n v="1"/>
    <x v="1"/>
    <x v="2"/>
    <x v="0"/>
    <n v="1"/>
    <x v="5"/>
    <x v="2"/>
    <d v="1899-12-30T02:59:20"/>
    <d v="1899-12-30T02:01:20"/>
    <x v="0"/>
    <m/>
    <m/>
    <d v="1899-12-30T00:00:00"/>
    <d v="1899-12-30T21:45:38"/>
    <n v="2"/>
    <n v="-0.12453703703702995"/>
    <n v="1305.6333333333348"/>
    <x v="4"/>
    <x v="0"/>
  </r>
  <r>
    <x v="7"/>
    <s v="2024057952"/>
    <x v="0"/>
    <x v="918"/>
    <s v="E9449KGB"/>
    <d v="2024-12-16T00:00:00"/>
    <x v="3"/>
    <s v="3264"/>
    <x v="35"/>
    <s v="PA"/>
    <x v="1"/>
    <x v="0"/>
    <d v="2024-12-16T00:00:00"/>
    <d v="1899-12-30T15:01:11"/>
    <d v="2024-12-16T00:00:00"/>
    <d v="1899-12-30T11:25:00"/>
    <d v="2024-12-16T00:00:00"/>
    <d v="1899-12-30T11:53:51"/>
    <x v="0"/>
    <x v="26"/>
    <s v="7026012503"/>
    <s v="FBO"/>
    <d v="1899-12-30T04:05:02"/>
    <x v="775"/>
    <d v="1899-12-30T03:36:11"/>
    <s v="Granel"/>
    <s v="E001"/>
    <x v="0"/>
    <d v="1899-12-30T20:52:39"/>
    <d v="1899-12-30T00:28:51"/>
    <x v="14"/>
    <x v="11"/>
    <x v="5"/>
    <x v="1"/>
    <n v="0"/>
    <n v="1"/>
    <x v="1"/>
    <x v="1"/>
    <x v="0"/>
    <n v="1"/>
    <x v="5"/>
    <x v="2"/>
    <d v="1899-12-30T03:36:11"/>
    <d v="1899-12-30T02:38:11"/>
    <x v="0"/>
    <m/>
    <m/>
    <d v="1899-12-30T00:00:00"/>
    <d v="1899-12-30T20:52:39"/>
    <n v="2"/>
    <n v="-0.15012731481482"/>
    <n v="1252.6500000000035"/>
    <x v="4"/>
    <x v="0"/>
  </r>
  <r>
    <x v="7"/>
    <s v="2024058022"/>
    <x v="0"/>
    <x v="937"/>
    <s v="E6468JZW"/>
    <d v="2024-12-16T00:00:00"/>
    <x v="3"/>
    <s v="3264"/>
    <x v="35"/>
    <s v="PA"/>
    <x v="1"/>
    <x v="0"/>
    <d v="2024-12-16T00:00:00"/>
    <d v="1899-12-30T18:49:32"/>
    <d v="2024-12-16T00:00:00"/>
    <d v="1899-12-30T14:39:25"/>
    <d v="2024-12-16T00:00:00"/>
    <d v="1899-12-30T15:04:37"/>
    <x v="0"/>
    <x v="26"/>
    <s v="7026012507"/>
    <s v="FBO"/>
    <d v="1899-12-30T04:35:19"/>
    <x v="26"/>
    <d v="1899-12-30T04:10:07"/>
    <s v="Granel"/>
    <s v="E001"/>
    <x v="0"/>
    <d v="1899-12-30T20:15:04"/>
    <d v="1899-12-30T00:25:12"/>
    <x v="11"/>
    <x v="11"/>
    <x v="5"/>
    <x v="1"/>
    <n v="0"/>
    <n v="1"/>
    <x v="1"/>
    <x v="1"/>
    <x v="0"/>
    <n v="1"/>
    <x v="5"/>
    <x v="2"/>
    <d v="1899-12-30T04:10:07"/>
    <d v="1899-12-30T03:12:07"/>
    <x v="0"/>
    <m/>
    <m/>
    <d v="1899-12-30T00:00:00"/>
    <d v="1899-12-30T20:15:04"/>
    <n v="2"/>
    <n v="-0.17369212962962999"/>
    <n v="1215.0666666666659"/>
    <x v="6"/>
    <x v="0"/>
  </r>
  <r>
    <x v="7"/>
    <s v="2024058044"/>
    <x v="0"/>
    <x v="894"/>
    <s v="E3654KVD"/>
    <d v="2024-12-16T00:00:00"/>
    <x v="3"/>
    <s v="3269"/>
    <x v="36"/>
    <s v="PA"/>
    <x v="5"/>
    <x v="0"/>
    <d v="2024-12-16T00:00:00"/>
    <d v="1899-12-30T19:25:23"/>
    <d v="2024-12-16T00:00:00"/>
    <d v="1899-12-30T15:46:44"/>
    <d v="2024-12-16T00:00:00"/>
    <d v="1899-12-30T16:07:42"/>
    <x v="0"/>
    <x v="26"/>
    <s v="7026012509"/>
    <s v="FBO"/>
    <d v="1899-12-30T03:59:37"/>
    <x v="960"/>
    <d v="1899-12-30T03:38:39"/>
    <s v="Granel"/>
    <s v="E001"/>
    <x v="0"/>
    <d v="1899-12-30T20:42:18"/>
    <d v="1899-12-30T00:20:58"/>
    <x v="13"/>
    <x v="11"/>
    <x v="5"/>
    <x v="1"/>
    <n v="0"/>
    <n v="1"/>
    <x v="1"/>
    <x v="1"/>
    <x v="0"/>
    <n v="1"/>
    <x v="5"/>
    <x v="2"/>
    <d v="1899-12-30T03:38:39"/>
    <d v="1899-12-30T02:40:39"/>
    <x v="0"/>
    <m/>
    <m/>
    <d v="1899-12-30T00:00:00"/>
    <d v="1899-12-30T20:42:18"/>
    <n v="2"/>
    <n v="-0.15184027777777998"/>
    <n v="1242.3000000000036"/>
    <x v="9"/>
    <x v="0"/>
  </r>
  <r>
    <x v="7"/>
    <s v="2024058071"/>
    <x v="0"/>
    <x v="893"/>
    <s v="E6911JLK"/>
    <d v="2024-12-16T00:00:00"/>
    <x v="3"/>
    <s v="3269"/>
    <x v="36"/>
    <s v="PA"/>
    <x v="5"/>
    <x v="0"/>
    <d v="2024-12-17T00:00:00"/>
    <d v="1899-12-30T11:48:31"/>
    <d v="2024-12-16T00:00:00"/>
    <d v="1899-12-30T17:28:35"/>
    <d v="2024-12-16T00:00:00"/>
    <d v="1899-12-30T17:49:05"/>
    <x v="0"/>
    <x v="26"/>
    <s v="7026012511"/>
    <s v="FBO"/>
    <d v="1899-12-30T00:20:30"/>
    <x v="2557"/>
    <d v="1899-12-30T00:00:00"/>
    <s v="Granel"/>
    <s v="E001"/>
    <x v="0"/>
    <d v="1899-12-30T06:00:34"/>
    <d v="1899-12-30T00:20:30"/>
    <x v="5"/>
    <x v="11"/>
    <x v="5"/>
    <x v="1"/>
    <n v="0"/>
    <n v="1"/>
    <x v="1"/>
    <x v="1"/>
    <x v="0"/>
    <n v="1"/>
    <x v="5"/>
    <x v="2"/>
    <d v="1899-12-30T00:00:00"/>
    <d v="1899-12-30T00:00:00"/>
    <x v="0"/>
    <m/>
    <m/>
    <d v="1899-12-30T00:00:00"/>
    <d v="1899-12-30T06:00:34"/>
    <n v="2"/>
    <d v="1899-12-30T05:40:04"/>
    <n v="360.56666666666877"/>
    <x v="10"/>
    <x v="0"/>
  </r>
  <r>
    <x v="7"/>
    <s v=""/>
    <x v="0"/>
    <x v="939"/>
    <s v="ER6668BDPR8609BDH"/>
    <d v="2024-12-16T00:00:00"/>
    <x v="3"/>
    <s v="3269"/>
    <x v="36"/>
    <s v="PA"/>
    <x v="2"/>
    <x v="0"/>
    <d v="2024-12-17T00:00:00"/>
    <d v="1899-12-30T07:55:25"/>
    <d v="2024-12-16T00:00:00"/>
    <d v="1899-12-30T17:50:59"/>
    <d v="2024-12-16T00:00:00"/>
    <d v="1899-12-30T18:02:23"/>
    <x v="192"/>
    <x v="26"/>
    <s v="7026012512"/>
    <s v="FBO"/>
    <d v="1899-12-30T00:11:24"/>
    <x v="2590"/>
    <d v="1899-12-30T00:00:00"/>
    <s v="Granel"/>
    <s v="E001"/>
    <x v="0"/>
    <d v="1899-12-30T10:06:58"/>
    <d v="1899-12-30T00:11:24"/>
    <x v="1"/>
    <x v="11"/>
    <x v="5"/>
    <x v="1"/>
    <n v="0"/>
    <n v="1"/>
    <x v="1"/>
    <x v="1"/>
    <x v="0"/>
    <n v="1"/>
    <x v="5"/>
    <x v="2"/>
    <d v="1899-12-30T00:00:00"/>
    <d v="1899-12-30T00:00:00"/>
    <x v="0"/>
    <m/>
    <m/>
    <d v="1899-12-30T00:00:00"/>
    <d v="1899-12-30T10:06:58"/>
    <n v="2"/>
    <d v="1899-12-30T09:55:34"/>
    <n v="606.96666666666715"/>
    <x v="11"/>
    <x v="0"/>
  </r>
  <r>
    <x v="7"/>
    <s v="2024058096"/>
    <x v="0"/>
    <x v="947"/>
    <s v="E0356HBC"/>
    <d v="2024-12-17T00:00:00"/>
    <x v="3"/>
    <s v="3283"/>
    <x v="38"/>
    <s v="PA"/>
    <x v="2"/>
    <x v="0"/>
    <d v="2024-12-17T00:00:00"/>
    <d v="1899-12-30T09:38:04"/>
    <d v="2024-12-17T00:00:00"/>
    <d v="1899-12-30T06:00:18"/>
    <d v="2024-12-17T00:00:00"/>
    <d v="1899-12-30T06:42:34"/>
    <x v="0"/>
    <x v="26"/>
    <s v="7026012513"/>
    <s v="FBO"/>
    <d v="1899-12-30T04:20:02"/>
    <x v="2550"/>
    <d v="1899-12-30T03:37:46"/>
    <s v="Ensacado"/>
    <s v="E002"/>
    <x v="0"/>
    <d v="1899-12-30T21:04:29"/>
    <d v="1899-12-30T00:42:16"/>
    <x v="3"/>
    <x v="12"/>
    <x v="5"/>
    <x v="2"/>
    <n v="0"/>
    <n v="1"/>
    <x v="1"/>
    <x v="2"/>
    <x v="0"/>
    <n v="1"/>
    <x v="5"/>
    <x v="2"/>
    <d v="1899-12-30T03:37:46"/>
    <d v="1899-12-30T02:39:46"/>
    <x v="0"/>
    <m/>
    <m/>
    <d v="1899-12-30T00:00:00"/>
    <d v="1899-12-30T21:04:29"/>
    <n v="3"/>
    <n v="-0.15122685185186002"/>
    <n v="1264.4833333333331"/>
    <x v="12"/>
    <x v="0"/>
  </r>
  <r>
    <x v="7"/>
    <s v="2024058101"/>
    <x v="0"/>
    <x v="894"/>
    <s v="E3654KVD"/>
    <d v="2024-12-17T00:00:00"/>
    <x v="3"/>
    <s v="3264"/>
    <x v="35"/>
    <s v="PA"/>
    <x v="1"/>
    <x v="0"/>
    <d v="2024-12-17T00:00:00"/>
    <d v="1899-12-30T12:04:25"/>
    <d v="2024-12-17T00:00:00"/>
    <d v="1899-12-30T06:25:07"/>
    <d v="2024-12-17T00:00:00"/>
    <d v="1899-12-30T06:45:14"/>
    <x v="0"/>
    <x v="26"/>
    <s v="7026012514"/>
    <s v="FBO"/>
    <d v="1899-12-30T05:59:25"/>
    <x v="235"/>
    <d v="1899-12-30T05:39:18"/>
    <s v="Granel"/>
    <s v="E001"/>
    <x v="0"/>
    <d v="1899-12-30T18:40:48"/>
    <d v="1899-12-30T00:20:07"/>
    <x v="6"/>
    <x v="12"/>
    <x v="5"/>
    <x v="1"/>
    <n v="0"/>
    <n v="1"/>
    <x v="1"/>
    <x v="1"/>
    <x v="0"/>
    <n v="1"/>
    <x v="5"/>
    <x v="2"/>
    <d v="1899-12-30T05:39:18"/>
    <d v="1899-12-30T04:41:18"/>
    <x v="0"/>
    <m/>
    <m/>
    <d v="1899-12-30T00:00:00"/>
    <d v="1899-12-30T18:40:48"/>
    <n v="3"/>
    <n v="-0.23562499999999997"/>
    <n v="1120.8000000000036"/>
    <x v="12"/>
    <x v="0"/>
  </r>
  <r>
    <x v="7"/>
    <s v="2024058098"/>
    <x v="0"/>
    <x v="948"/>
    <s v="E1381DRF"/>
    <d v="2024-12-17T00:00:00"/>
    <x v="3"/>
    <s v="3283"/>
    <x v="38"/>
    <s v="PA"/>
    <x v="2"/>
    <x v="0"/>
    <d v="2024-12-17T00:00:00"/>
    <d v="1899-12-30T09:49:54"/>
    <d v="2024-12-17T00:00:00"/>
    <d v="1899-12-30T06:06:46"/>
    <d v="2024-12-17T00:00:00"/>
    <d v="1899-12-30T07:02:32"/>
    <x v="0"/>
    <x v="26"/>
    <s v="7026012515"/>
    <s v="FBO"/>
    <d v="1899-12-30T04:38:54"/>
    <x v="2591"/>
    <d v="1899-12-30T03:43:08"/>
    <s v="Ensacado"/>
    <s v="E002"/>
    <x v="0"/>
    <d v="1899-12-30T21:12:37"/>
    <d v="1899-12-30T00:55:46"/>
    <x v="3"/>
    <x v="12"/>
    <x v="5"/>
    <x v="2"/>
    <n v="0"/>
    <n v="1"/>
    <x v="1"/>
    <x v="2"/>
    <x v="0"/>
    <n v="1"/>
    <x v="5"/>
    <x v="2"/>
    <d v="1899-12-30T03:43:08"/>
    <d v="1899-12-30T02:45:08"/>
    <x v="0"/>
    <m/>
    <m/>
    <d v="1899-12-30T00:00:00"/>
    <d v="1899-12-30T21:12:37"/>
    <n v="3"/>
    <n v="-0.15495370370370998"/>
    <n v="1272.6166666666693"/>
    <x v="0"/>
    <x v="0"/>
  </r>
  <r>
    <x v="7"/>
    <s v="2024058127"/>
    <x v="0"/>
    <x v="937"/>
    <s v="E6468JZW"/>
    <d v="2024-12-17T00:00:00"/>
    <x v="3"/>
    <s v="3264"/>
    <x v="35"/>
    <s v="PA"/>
    <x v="1"/>
    <x v="0"/>
    <d v="2024-12-17T00:00:00"/>
    <d v="1899-12-30T12:04:07"/>
    <d v="2024-12-17T00:00:00"/>
    <d v="1899-12-30T08:03:44"/>
    <d v="2024-12-17T00:00:00"/>
    <d v="1899-12-30T08:36:57"/>
    <x v="0"/>
    <x v="26"/>
    <s v="7026012516"/>
    <s v="FBO"/>
    <d v="1899-12-30T04:33:36"/>
    <x v="963"/>
    <d v="1899-12-30T04:00:23"/>
    <s v="Granel"/>
    <s v="E001"/>
    <x v="0"/>
    <d v="1899-12-30T20:32:49"/>
    <d v="1899-12-30T00:33:13"/>
    <x v="6"/>
    <x v="12"/>
    <x v="5"/>
    <x v="1"/>
    <n v="0"/>
    <n v="1"/>
    <x v="1"/>
    <x v="1"/>
    <x v="0"/>
    <n v="1"/>
    <x v="5"/>
    <x v="2"/>
    <d v="1899-12-30T04:00:23"/>
    <d v="1899-12-30T03:02:23"/>
    <x v="0"/>
    <m/>
    <m/>
    <d v="1899-12-30T00:00:00"/>
    <d v="1899-12-30T20:32:49"/>
    <n v="3"/>
    <n v="-0.16693287037037002"/>
    <n v="1232.8166666666675"/>
    <x v="1"/>
    <x v="0"/>
  </r>
  <r>
    <x v="7"/>
    <s v="2024058138"/>
    <x v="0"/>
    <x v="950"/>
    <s v="E0680JVK"/>
    <d v="2024-12-17T00:00:00"/>
    <x v="3"/>
    <s v="3283"/>
    <x v="38"/>
    <s v="PA"/>
    <x v="6"/>
    <x v="0"/>
    <d v="2024-12-17T00:00:00"/>
    <d v="1899-12-30T12:21:34"/>
    <d v="2024-12-17T00:00:00"/>
    <d v="1899-12-30T08:35:15"/>
    <d v="2024-12-17T00:00:00"/>
    <d v="1899-12-30T09:22:29"/>
    <x v="192"/>
    <x v="26"/>
    <s v="7026012518"/>
    <s v="FBO"/>
    <d v="1899-12-30T04:33:33"/>
    <x v="2592"/>
    <d v="1899-12-30T03:46:19"/>
    <s v="Ensacado"/>
    <s v="E002"/>
    <x v="0"/>
    <d v="1899-12-30T21:00:54"/>
    <d v="1899-12-30T00:47:14"/>
    <x v="6"/>
    <x v="12"/>
    <x v="5"/>
    <x v="2"/>
    <n v="0"/>
    <n v="1"/>
    <x v="1"/>
    <x v="2"/>
    <x v="0"/>
    <n v="1"/>
    <x v="5"/>
    <x v="2"/>
    <d v="1899-12-30T03:46:19"/>
    <d v="1899-12-30T02:48:19"/>
    <x v="0"/>
    <m/>
    <m/>
    <d v="1899-12-30T00:00:00"/>
    <d v="1899-12-30T21:00:54"/>
    <n v="3"/>
    <n v="-0.15716435185185007"/>
    <n v="1260.9000000000085"/>
    <x v="2"/>
    <x v="0"/>
  </r>
  <r>
    <x v="7"/>
    <s v="2024058153"/>
    <x v="0"/>
    <x v="951"/>
    <s v="E4223JTS"/>
    <d v="2024-12-17T00:00:00"/>
    <x v="3"/>
    <s v="3283"/>
    <x v="38"/>
    <s v="PA"/>
    <x v="2"/>
    <x v="0"/>
    <d v="2024-12-17T00:00:00"/>
    <d v="1899-12-30T13:20:54"/>
    <d v="2024-12-17T00:00:00"/>
    <d v="1899-12-30T09:41:25"/>
    <d v="2024-12-17T00:00:00"/>
    <d v="1899-12-30T10:11:09"/>
    <x v="0"/>
    <x v="25"/>
    <s v="7026012519"/>
    <s v="FBO"/>
    <d v="1899-12-30T04:09:13"/>
    <x v="1564"/>
    <d v="1899-12-30T03:39:29"/>
    <s v="Ensacado"/>
    <s v="E002"/>
    <x v="0"/>
    <d v="1899-12-30T20:50:14"/>
    <d v="1899-12-30T00:29:44"/>
    <x v="9"/>
    <x v="12"/>
    <x v="5"/>
    <x v="2"/>
    <n v="0"/>
    <n v="1"/>
    <x v="1"/>
    <x v="2"/>
    <x v="0"/>
    <n v="1"/>
    <x v="5"/>
    <x v="2"/>
    <d v="1899-12-30T03:39:29"/>
    <d v="1899-12-30T02:41:29"/>
    <x v="0"/>
    <m/>
    <m/>
    <d v="1899-12-30T00:00:00"/>
    <d v="1899-12-30T20:50:14"/>
    <n v="3"/>
    <n v="-0.15241898148149002"/>
    <n v="1250.2333333333236"/>
    <x v="3"/>
    <x v="0"/>
  </r>
  <r>
    <x v="7"/>
    <s v="2024058167"/>
    <x v="0"/>
    <x v="952"/>
    <s v="E0856KBL"/>
    <d v="2024-12-17T00:00:00"/>
    <x v="3"/>
    <s v="3283"/>
    <x v="38"/>
    <s v="PA"/>
    <x v="2"/>
    <x v="0"/>
    <d v="2024-12-17T00:00:00"/>
    <d v="1899-12-30T14:18:27"/>
    <d v="2024-12-17T00:00:00"/>
    <d v="1899-12-30T10:15:42"/>
    <d v="2024-12-17T00:00:00"/>
    <d v="1899-12-30T11:13:42"/>
    <x v="0"/>
    <x v="25"/>
    <s v="7026012520"/>
    <s v="FBO"/>
    <d v="1899-12-30T05:00:45"/>
    <x v="2593"/>
    <d v="1899-12-30T04:02:45"/>
    <s v="Ensacado"/>
    <s v="E002"/>
    <x v="0"/>
    <d v="1899-12-30T20:55:14"/>
    <d v="1899-12-30T00:58:00"/>
    <x v="7"/>
    <x v="12"/>
    <x v="5"/>
    <x v="2"/>
    <n v="0"/>
    <n v="1"/>
    <x v="1"/>
    <x v="2"/>
    <x v="0"/>
    <n v="1"/>
    <x v="5"/>
    <x v="2"/>
    <d v="1899-12-30T04:02:45"/>
    <d v="1899-12-30T03:04:45"/>
    <x v="0"/>
    <m/>
    <m/>
    <d v="1899-12-30T00:00:00"/>
    <d v="1899-12-30T20:55:14"/>
    <n v="3"/>
    <n v="-0.16857638888889004"/>
    <n v="1255.2333333333347"/>
    <x v="4"/>
    <x v="0"/>
  </r>
  <r>
    <x v="7"/>
    <s v="2024058194"/>
    <x v="0"/>
    <x v="940"/>
    <s v="E5477KKG"/>
    <d v="2024-12-17T00:00:00"/>
    <x v="3"/>
    <s v="3269"/>
    <x v="36"/>
    <s v="PA"/>
    <x v="5"/>
    <x v="0"/>
    <d v="2024-12-17T00:00:00"/>
    <d v="1899-12-30T13:40:22"/>
    <d v="2024-12-17T00:00:00"/>
    <d v="1899-12-30T11:02:08"/>
    <d v="2024-12-17T00:00:00"/>
    <d v="1899-12-30T11:36:05"/>
    <x v="0"/>
    <x v="25"/>
    <s v="7026012521"/>
    <s v="FBO"/>
    <d v="1899-12-30T03:12:11"/>
    <x v="2594"/>
    <d v="1899-12-30T02:38:14"/>
    <s v="Granel"/>
    <s v="E001"/>
    <x v="0"/>
    <d v="1899-12-30T21:55:42"/>
    <d v="1899-12-30T00:33:57"/>
    <x v="9"/>
    <x v="12"/>
    <x v="5"/>
    <x v="1"/>
    <n v="0"/>
    <n v="1"/>
    <x v="1"/>
    <x v="1"/>
    <x v="0"/>
    <n v="1"/>
    <x v="5"/>
    <x v="2"/>
    <d v="1899-12-30T02:38:14"/>
    <d v="1899-12-30T01:40:14"/>
    <x v="0"/>
    <m/>
    <m/>
    <d v="1899-12-30T00:00:00"/>
    <d v="1899-12-30T21:55:42"/>
    <n v="3"/>
    <n v="-0.10988425925926004"/>
    <n v="1315.7000000000003"/>
    <x v="4"/>
    <x v="0"/>
  </r>
  <r>
    <x v="7"/>
    <s v="2024058201"/>
    <x v="0"/>
    <x v="953"/>
    <s v="E9975KLC"/>
    <d v="2024-12-17T00:00:00"/>
    <x v="3"/>
    <s v="3283"/>
    <x v="38"/>
    <s v="PA"/>
    <x v="2"/>
    <x v="0"/>
    <d v="2024-12-17T00:00:00"/>
    <d v="1899-12-30T14:44:17"/>
    <d v="2024-12-17T00:00:00"/>
    <d v="1899-12-30T11:12:35"/>
    <d v="2024-12-17T00:00:00"/>
    <d v="1899-12-30T12:12:03"/>
    <x v="0"/>
    <x v="25"/>
    <s v="7026012522"/>
    <s v="FBO"/>
    <d v="1899-12-30T04:31:10"/>
    <x v="2595"/>
    <d v="1899-12-30T03:31:42"/>
    <s v="Ensacado"/>
    <s v="E002"/>
    <x v="0"/>
    <d v="1899-12-30T21:27:45"/>
    <d v="1899-12-30T00:59:28"/>
    <x v="7"/>
    <x v="12"/>
    <x v="5"/>
    <x v="2"/>
    <n v="0"/>
    <n v="1"/>
    <x v="1"/>
    <x v="2"/>
    <x v="0"/>
    <n v="1"/>
    <x v="5"/>
    <x v="2"/>
    <d v="1899-12-30T03:31:42"/>
    <d v="1899-12-30T02:33:42"/>
    <x v="0"/>
    <m/>
    <m/>
    <d v="1899-12-30T00:00:00"/>
    <d v="1899-12-30T21:27:45"/>
    <n v="3"/>
    <n v="-0.14701388888889005"/>
    <n v="1287.7500000000034"/>
    <x v="5"/>
    <x v="0"/>
  </r>
  <r>
    <x v="7"/>
    <s v="2024058212"/>
    <x v="0"/>
    <x v="954"/>
    <s v="E5086KXC"/>
    <d v="2024-12-17T00:00:00"/>
    <x v="3"/>
    <s v="3269"/>
    <x v="36"/>
    <s v="PA"/>
    <x v="5"/>
    <x v="0"/>
    <d v="2024-12-17T00:00:00"/>
    <d v="1899-12-30T14:40:15"/>
    <d v="2024-12-17T00:00:00"/>
    <d v="1899-12-30T11:42:22"/>
    <d v="2024-12-17T00:00:00"/>
    <d v="1899-12-30T12:14:46"/>
    <x v="0"/>
    <x v="25"/>
    <s v="7026012523"/>
    <s v="FBO"/>
    <d v="1899-12-30T03:30:17"/>
    <x v="1186"/>
    <d v="1899-12-30T02:57:53"/>
    <s v="Granel"/>
    <s v="E001"/>
    <x v="0"/>
    <d v="1899-12-30T21:34:30"/>
    <d v="1899-12-30T00:32:24"/>
    <x v="7"/>
    <x v="12"/>
    <x v="5"/>
    <x v="1"/>
    <n v="0"/>
    <n v="1"/>
    <x v="1"/>
    <x v="1"/>
    <x v="0"/>
    <n v="1"/>
    <x v="5"/>
    <x v="2"/>
    <d v="1899-12-30T02:57:53"/>
    <d v="1899-12-30T01:59:53"/>
    <x v="0"/>
    <m/>
    <m/>
    <d v="1899-12-30T00:00:00"/>
    <d v="1899-12-30T21:34:30"/>
    <n v="3"/>
    <n v="-0.12353009259258996"/>
    <n v="1294.5000000000036"/>
    <x v="5"/>
    <x v="0"/>
  </r>
  <r>
    <x v="7"/>
    <s v="2024058218"/>
    <x v="0"/>
    <x v="955"/>
    <s v="E8077LMM"/>
    <d v="2024-12-17T00:00:00"/>
    <x v="3"/>
    <s v="3264"/>
    <x v="35"/>
    <s v="PA"/>
    <x v="1"/>
    <x v="0"/>
    <d v="2024-12-17T00:00:00"/>
    <d v="1899-12-30T14:39:05"/>
    <d v="2024-12-17T00:00:00"/>
    <d v="1899-12-30T12:04:44"/>
    <d v="2024-12-17T00:00:00"/>
    <d v="1899-12-30T12:36:38"/>
    <x v="0"/>
    <x v="25"/>
    <s v="7026012524"/>
    <s v="FBO"/>
    <d v="1899-12-30T03:06:15"/>
    <x v="2596"/>
    <d v="1899-12-30T02:34:21"/>
    <s v="Granel"/>
    <s v="E001"/>
    <x v="0"/>
    <d v="1899-12-30T21:57:32"/>
    <d v="1899-12-30T00:31:54"/>
    <x v="7"/>
    <x v="12"/>
    <x v="5"/>
    <x v="1"/>
    <n v="0"/>
    <n v="1"/>
    <x v="1"/>
    <x v="1"/>
    <x v="0"/>
    <n v="1"/>
    <x v="5"/>
    <x v="2"/>
    <d v="1899-12-30T02:34:21"/>
    <d v="1899-12-30T01:36:21"/>
    <x v="0"/>
    <m/>
    <m/>
    <d v="1899-12-30T00:00:00"/>
    <d v="1899-12-30T21:57:32"/>
    <n v="3"/>
    <n v="-0.10718749999999999"/>
    <n v="1317.5333333333219"/>
    <x v="5"/>
    <x v="0"/>
  </r>
  <r>
    <x v="7"/>
    <s v="2024058219"/>
    <x v="0"/>
    <x v="894"/>
    <s v="E3654KVD"/>
    <d v="2024-12-17T00:00:00"/>
    <x v="3"/>
    <s v="3269"/>
    <x v="36"/>
    <s v="PA"/>
    <x v="5"/>
    <x v="0"/>
    <d v="2024-12-18T00:00:00"/>
    <d v="1899-12-30T11:20:51"/>
    <d v="2024-12-17T00:00:00"/>
    <d v="1899-12-30T12:16:07"/>
    <d v="2024-12-17T00:00:00"/>
    <d v="1899-12-30T12:39:49"/>
    <x v="0"/>
    <x v="25"/>
    <s v="7026012525"/>
    <s v="FBO"/>
    <d v="1899-12-30T00:23:42"/>
    <x v="259"/>
    <d v="1899-12-30T00:00:00"/>
    <s v="Granel"/>
    <s v="E001"/>
    <x v="0"/>
    <d v="1899-12-30T01:18:58"/>
    <d v="1899-12-30T00:23:42"/>
    <x v="5"/>
    <x v="12"/>
    <x v="5"/>
    <x v="1"/>
    <n v="0"/>
    <n v="0"/>
    <x v="0"/>
    <x v="1"/>
    <x v="0"/>
    <n v="0"/>
    <x v="5"/>
    <x v="0"/>
    <d v="1899-12-30T00:00:00"/>
    <d v="1899-12-30T00:00:00"/>
    <x v="0"/>
    <m/>
    <m/>
    <d v="1899-12-30T00:00:00"/>
    <d v="1899-12-30T01:18:58"/>
    <n v="3"/>
    <d v="1899-12-30T00:55:16"/>
    <n v="78.966666666662405"/>
    <x v="5"/>
    <x v="0"/>
  </r>
  <r>
    <x v="7"/>
    <s v="2024058226"/>
    <x v="0"/>
    <x v="956"/>
    <s v="E8576HSW"/>
    <d v="2024-12-17T00:00:00"/>
    <x v="3"/>
    <s v="3283"/>
    <x v="38"/>
    <s v="PA"/>
    <x v="2"/>
    <x v="0"/>
    <d v="2024-12-17T00:00:00"/>
    <d v="1899-12-30T15:30:07"/>
    <d v="2024-12-17T00:00:00"/>
    <d v="1899-12-30T12:31:24"/>
    <d v="2024-12-17T00:00:00"/>
    <d v="1899-12-30T13:22:21"/>
    <x v="0"/>
    <x v="25"/>
    <s v="7026012526"/>
    <s v="FBO"/>
    <d v="1899-12-30T03:49:40"/>
    <x v="2597"/>
    <d v="1899-12-30T02:58:43"/>
    <s v="Ensacado"/>
    <s v="E002"/>
    <x v="0"/>
    <d v="1899-12-30T21:52:13"/>
    <d v="1899-12-30T00:50:57"/>
    <x v="14"/>
    <x v="12"/>
    <x v="5"/>
    <x v="2"/>
    <n v="0"/>
    <n v="1"/>
    <x v="1"/>
    <x v="2"/>
    <x v="0"/>
    <n v="1"/>
    <x v="5"/>
    <x v="2"/>
    <d v="1899-12-30T02:58:43"/>
    <d v="1899-12-30T02:00:43"/>
    <x v="0"/>
    <m/>
    <m/>
    <d v="1899-12-30T00:00:00"/>
    <d v="1899-12-30T21:52:13"/>
    <n v="3"/>
    <n v="-0.12410879629629001"/>
    <n v="1312.2166666666692"/>
    <x v="13"/>
    <x v="0"/>
  </r>
  <r>
    <x v="7"/>
    <s v="2024058272"/>
    <x v="0"/>
    <x v="957"/>
    <s v="E7698LMM"/>
    <d v="2024-12-17T00:00:00"/>
    <x v="3"/>
    <s v="3269"/>
    <x v="36"/>
    <s v="PA"/>
    <x v="5"/>
    <x v="0"/>
    <d v="2024-12-18T00:00:00"/>
    <d v="1899-12-30T10:38:09"/>
    <d v="2024-12-17T00:00:00"/>
    <d v="1899-12-30T14:53:46"/>
    <d v="2024-12-17T00:00:00"/>
    <d v="1899-12-30T15:14:40"/>
    <x v="0"/>
    <x v="25"/>
    <s v="7026012529"/>
    <s v="FBO"/>
    <d v="1899-12-30T00:20:54"/>
    <x v="2256"/>
    <d v="1899-12-30T00:00:00"/>
    <s v="Granel"/>
    <s v="E001"/>
    <x v="0"/>
    <d v="1899-12-30T04:36:31"/>
    <d v="1899-12-30T00:20:54"/>
    <x v="4"/>
    <x v="12"/>
    <x v="5"/>
    <x v="1"/>
    <n v="0"/>
    <n v="0"/>
    <x v="0"/>
    <x v="1"/>
    <x v="0"/>
    <n v="0"/>
    <x v="5"/>
    <x v="2"/>
    <d v="1899-12-30T00:00:00"/>
    <d v="1899-12-30T00:00:00"/>
    <x v="0"/>
    <m/>
    <m/>
    <d v="1899-12-30T00:00:00"/>
    <d v="1899-12-30T04:36:31"/>
    <n v="3"/>
    <d v="1899-12-30T04:15:37"/>
    <n v="276.51666666667671"/>
    <x v="6"/>
    <x v="0"/>
  </r>
  <r>
    <x v="7"/>
    <s v="2024058260"/>
    <x v="0"/>
    <x v="958"/>
    <s v="E4579KNM"/>
    <d v="2024-12-17T00:00:00"/>
    <x v="3"/>
    <s v="3283"/>
    <x v="38"/>
    <s v="PA"/>
    <x v="2"/>
    <x v="0"/>
    <d v="2024-12-17T00:00:00"/>
    <d v="1899-12-30T18:46:49"/>
    <d v="2024-12-17T00:00:00"/>
    <d v="1899-12-30T14:26:36"/>
    <d v="2024-12-17T00:00:00"/>
    <d v="1899-12-30T15:53:18"/>
    <x v="0"/>
    <x v="25"/>
    <s v="7026012530"/>
    <s v="FBO"/>
    <d v="1899-12-30T05:46:55"/>
    <x v="2598"/>
    <d v="1899-12-30T04:20:13"/>
    <s v="Ensacado"/>
    <s v="E002"/>
    <x v="0"/>
    <d v="1899-12-30T21:06:28"/>
    <d v="1899-12-30T01:26:42"/>
    <x v="11"/>
    <x v="12"/>
    <x v="5"/>
    <x v="2"/>
    <n v="0"/>
    <n v="1"/>
    <x v="1"/>
    <x v="2"/>
    <x v="0"/>
    <n v="1"/>
    <x v="5"/>
    <x v="2"/>
    <d v="1899-12-30T04:20:13"/>
    <d v="1899-12-30T03:22:13"/>
    <x v="0"/>
    <m/>
    <m/>
    <d v="1899-12-30T00:00:00"/>
    <d v="1899-12-30T21:06:28"/>
    <n v="3"/>
    <n v="-0.18070601851850998"/>
    <n v="1266.466666666674"/>
    <x v="6"/>
    <x v="0"/>
  </r>
  <r>
    <x v="7"/>
    <s v=""/>
    <x v="0"/>
    <x v="959"/>
    <s v="ER1963BDRR8610BDH"/>
    <d v="2024-12-17T00:00:00"/>
    <x v="3"/>
    <s v="3269"/>
    <x v="36"/>
    <s v="PA"/>
    <x v="2"/>
    <x v="0"/>
    <d v="2024-12-18T00:00:00"/>
    <d v="1899-12-30T07:57:13"/>
    <d v="2024-12-17T00:00:00"/>
    <d v="1899-12-30T16:55:57"/>
    <d v="2024-12-17T00:00:00"/>
    <d v="1899-12-30T18:15:26"/>
    <x v="192"/>
    <x v="25"/>
    <s v="7026012531"/>
    <s v="FBO"/>
    <d v="1899-12-30T01:19:29"/>
    <x v="2599"/>
    <d v="1899-12-30T00:00:00"/>
    <s v="Granel"/>
    <s v="E001"/>
    <x v="0"/>
    <d v="1899-12-30T10:18:13"/>
    <d v="1899-12-30T01:19:29"/>
    <x v="1"/>
    <x v="12"/>
    <x v="5"/>
    <x v="1"/>
    <n v="0"/>
    <n v="1"/>
    <x v="1"/>
    <x v="1"/>
    <x v="0"/>
    <n v="1"/>
    <x v="5"/>
    <x v="2"/>
    <d v="1899-12-30T00:00:00"/>
    <d v="1899-12-30T00:00:00"/>
    <x v="0"/>
    <m/>
    <m/>
    <d v="1899-12-30T00:00:00"/>
    <d v="1899-12-30T10:18:13"/>
    <n v="3"/>
    <d v="1899-12-30T08:58:44"/>
    <n v="618.21666666666715"/>
    <x v="11"/>
    <x v="0"/>
  </r>
  <r>
    <x v="7"/>
    <s v=""/>
    <x v="0"/>
    <x v="939"/>
    <s v="ER6668BDPR8609BDH"/>
    <d v="2024-12-17T00:00:00"/>
    <x v="3"/>
    <s v="3269"/>
    <x v="36"/>
    <s v="PA"/>
    <x v="2"/>
    <x v="0"/>
    <d v="2024-12-18T00:00:00"/>
    <d v="1899-12-30T06:14:27"/>
    <d v="2024-12-17T00:00:00"/>
    <d v="1899-12-30T18:29:23"/>
    <d v="2024-12-17T00:00:00"/>
    <d v="1899-12-30T18:29:58"/>
    <x v="192"/>
    <x v="25"/>
    <s v="7026012532"/>
    <s v="FBO"/>
    <d v="1899-12-30T00:00:35"/>
    <x v="2363"/>
    <d v="1899-12-30T00:00:00"/>
    <s v="Granel"/>
    <s v="E001"/>
    <x v="0"/>
    <d v="1899-12-30T12:15:31"/>
    <d v="1899-12-30T00:00:35"/>
    <x v="0"/>
    <x v="12"/>
    <x v="5"/>
    <x v="1"/>
    <n v="0"/>
    <n v="1"/>
    <x v="1"/>
    <x v="1"/>
    <x v="0"/>
    <n v="1"/>
    <x v="5"/>
    <x v="2"/>
    <d v="1899-12-30T00:00:00"/>
    <d v="1899-12-30T00:00:00"/>
    <x v="0"/>
    <m/>
    <m/>
    <d v="1899-12-30T00:00:00"/>
    <d v="1899-12-30T12:15:31"/>
    <n v="3"/>
    <d v="1899-12-30T12:14:56"/>
    <n v="735.51666666667666"/>
    <x v="11"/>
    <x v="0"/>
  </r>
  <r>
    <x v="7"/>
    <s v="2024058337"/>
    <x v="0"/>
    <x v="947"/>
    <s v="E0356HBC"/>
    <d v="2024-12-18T00:00:00"/>
    <x v="3"/>
    <s v="3283"/>
    <x v="38"/>
    <s v="PA"/>
    <x v="2"/>
    <x v="0"/>
    <d v="2024-12-18T00:00:00"/>
    <d v="1899-12-30T09:36:45"/>
    <d v="2024-12-18T00:00:00"/>
    <d v="1899-12-30T05:53:25"/>
    <d v="2024-12-18T00:00:00"/>
    <d v="1899-12-30T06:19:34"/>
    <x v="0"/>
    <x v="25"/>
    <s v="7026012534"/>
    <s v="FBO"/>
    <d v="1899-12-30T04:09:29"/>
    <x v="1935"/>
    <d v="1899-12-30T03:43:20"/>
    <s v="Ensacado"/>
    <s v="E002"/>
    <x v="0"/>
    <d v="1899-12-30T20:42:48"/>
    <d v="1899-12-30T00:26:09"/>
    <x v="3"/>
    <x v="13"/>
    <x v="5"/>
    <x v="2"/>
    <n v="0"/>
    <n v="1"/>
    <x v="1"/>
    <x v="2"/>
    <x v="0"/>
    <n v="1"/>
    <x v="5"/>
    <x v="2"/>
    <d v="1899-12-30T03:43:20"/>
    <d v="1899-12-30T02:45:20"/>
    <x v="0"/>
    <m/>
    <m/>
    <d v="1899-12-30T00:00:00"/>
    <d v="1899-12-30T20:42:48"/>
    <n v="4"/>
    <n v="-0.15509259259259001"/>
    <n v="1242.8000000000004"/>
    <x v="12"/>
    <x v="0"/>
  </r>
  <r>
    <x v="7"/>
    <s v="2024058338"/>
    <x v="0"/>
    <x v="948"/>
    <s v="E1381DRF"/>
    <d v="2024-12-18T00:00:00"/>
    <x v="3"/>
    <s v="3283"/>
    <x v="38"/>
    <s v="PA"/>
    <x v="2"/>
    <x v="0"/>
    <d v="2024-12-18T00:00:00"/>
    <d v="1899-12-30T09:37:13"/>
    <d v="2024-12-18T00:00:00"/>
    <d v="1899-12-30T06:02:50"/>
    <d v="2024-12-18T00:00:00"/>
    <d v="1899-12-30T06:40:26"/>
    <x v="0"/>
    <x v="25"/>
    <s v="7026012535"/>
    <s v="FBO"/>
    <d v="1899-12-30T04:11:59"/>
    <x v="1253"/>
    <d v="1899-12-30T03:34:23"/>
    <s v="Ensacado"/>
    <s v="E002"/>
    <x v="0"/>
    <d v="1899-12-30T21:03:12"/>
    <d v="1899-12-30T00:37:36"/>
    <x v="3"/>
    <x v="13"/>
    <x v="5"/>
    <x v="2"/>
    <n v="0"/>
    <n v="1"/>
    <x v="1"/>
    <x v="2"/>
    <x v="0"/>
    <n v="1"/>
    <x v="5"/>
    <x v="2"/>
    <d v="1899-12-30T03:34:23"/>
    <d v="1899-12-30T02:36:23"/>
    <x v="0"/>
    <m/>
    <m/>
    <d v="1899-12-30T00:00:00"/>
    <d v="1899-12-30T21:03:12"/>
    <n v="4"/>
    <n v="-0.14887731481482003"/>
    <n v="1263.199999999991"/>
    <x v="12"/>
    <x v="0"/>
  </r>
  <r>
    <x v="7"/>
    <s v="2024058356"/>
    <x v="0"/>
    <x v="918"/>
    <s v="E9449KGB"/>
    <d v="2024-12-18T00:00:00"/>
    <x v="3"/>
    <s v="3269"/>
    <x v="36"/>
    <s v="PA"/>
    <x v="5"/>
    <x v="0"/>
    <d v="2024-12-18T00:00:00"/>
    <d v="1899-12-30T10:40:22"/>
    <d v="2024-12-18T00:00:00"/>
    <d v="1899-12-30T07:02:43"/>
    <d v="2024-12-18T00:00:00"/>
    <d v="1899-12-30T07:38:24"/>
    <x v="0"/>
    <x v="25"/>
    <s v="7026012537"/>
    <s v="FBO"/>
    <d v="1899-12-30T04:13:20"/>
    <x v="531"/>
    <d v="1899-12-30T03:37:39"/>
    <s v="Granel"/>
    <s v="E001"/>
    <x v="0"/>
    <d v="1899-12-30T20:58:01"/>
    <d v="1899-12-30T00:35:41"/>
    <x v="4"/>
    <x v="13"/>
    <x v="5"/>
    <x v="1"/>
    <n v="0"/>
    <n v="1"/>
    <x v="1"/>
    <x v="1"/>
    <x v="0"/>
    <n v="1"/>
    <x v="5"/>
    <x v="2"/>
    <d v="1899-12-30T03:37:39"/>
    <d v="1899-12-30T02:39:39"/>
    <x v="0"/>
    <m/>
    <m/>
    <d v="1899-12-30T00:00:00"/>
    <d v="1899-12-30T20:58:01"/>
    <n v="4"/>
    <n v="-0.15114583333332998"/>
    <n v="1258.0166666666676"/>
    <x v="0"/>
    <x v="0"/>
  </r>
  <r>
    <x v="7"/>
    <s v=""/>
    <x v="0"/>
    <x v="937"/>
    <s v="E6468JZW"/>
    <d v="2024-12-18T00:00:00"/>
    <x v="3"/>
    <s v="3269"/>
    <x v="36"/>
    <s v="PA"/>
    <x v="2"/>
    <x v="0"/>
    <d v="2024-12-18T00:00:00"/>
    <d v="1899-12-30T12:10:34"/>
    <d v="2024-12-18T00:00:00"/>
    <d v="1899-12-30T08:14:57"/>
    <d v="2024-12-18T00:00:00"/>
    <d v="1899-12-30T08:15:30"/>
    <x v="192"/>
    <x v="25"/>
    <s v="7026012538"/>
    <s v="FBO"/>
    <d v="1899-12-30T03:56:10"/>
    <x v="1822"/>
    <d v="1899-12-30T03:55:37"/>
    <s v="Granel"/>
    <s v="E001"/>
    <x v="0"/>
    <d v="1899-12-30T20:04:55"/>
    <d v="1899-12-30T00:00:33"/>
    <x v="6"/>
    <x v="13"/>
    <x v="5"/>
    <x v="1"/>
    <n v="0"/>
    <n v="1"/>
    <x v="1"/>
    <x v="1"/>
    <x v="0"/>
    <n v="1"/>
    <x v="5"/>
    <x v="2"/>
    <d v="1899-12-30T03:55:37"/>
    <d v="1899-12-30T02:57:37"/>
    <x v="0"/>
    <m/>
    <m/>
    <d v="1899-12-30T00:00:00"/>
    <d v="1899-12-30T20:04:55"/>
    <n v="4"/>
    <n v="-0.16362268518517997"/>
    <n v="1204.9166666666677"/>
    <x v="1"/>
    <x v="0"/>
  </r>
  <r>
    <x v="7"/>
    <s v="2024058378"/>
    <x v="0"/>
    <x v="937"/>
    <s v="E6468JZW"/>
    <d v="2024-12-18T00:00:00"/>
    <x v="3"/>
    <s v="3269"/>
    <x v="36"/>
    <s v="PA"/>
    <x v="5"/>
    <x v="0"/>
    <d v="2024-12-18T00:00:00"/>
    <d v="1899-12-30T12:11:21"/>
    <d v="2024-12-18T00:00:00"/>
    <d v="1899-12-30T08:30:19"/>
    <d v="2024-12-18T00:00:00"/>
    <d v="1899-12-30T08:55:38"/>
    <x v="0"/>
    <x v="25"/>
    <s v="7026012540"/>
    <s v="FBO"/>
    <d v="1899-12-30T04:06:21"/>
    <x v="1594"/>
    <d v="1899-12-30T03:41:02"/>
    <s v="Granel"/>
    <s v="E001"/>
    <x v="0"/>
    <d v="1899-12-30T20:44:16"/>
    <d v="1899-12-30T00:25:19"/>
    <x v="6"/>
    <x v="13"/>
    <x v="5"/>
    <x v="1"/>
    <n v="0"/>
    <n v="1"/>
    <x v="1"/>
    <x v="1"/>
    <x v="0"/>
    <n v="1"/>
    <x v="5"/>
    <x v="2"/>
    <d v="1899-12-30T03:41:02"/>
    <d v="1899-12-30T02:43:02"/>
    <x v="0"/>
    <m/>
    <m/>
    <d v="1899-12-30T00:00:00"/>
    <d v="1899-12-30T20:44:16"/>
    <n v="4"/>
    <n v="-0.15349537037037003"/>
    <n v="1244.2666666666692"/>
    <x v="1"/>
    <x v="0"/>
  </r>
  <r>
    <x v="7"/>
    <s v=""/>
    <x v="0"/>
    <x v="939"/>
    <s v="ER6668BDPR8609BDH"/>
    <d v="2024-12-18T00:00:00"/>
    <x v="3"/>
    <s v="3269"/>
    <x v="36"/>
    <s v="PA"/>
    <x v="2"/>
    <x v="0"/>
    <d v="2024-12-18T00:00:00"/>
    <d v="1899-12-30T15:44:17"/>
    <d v="2024-12-18T00:00:00"/>
    <d v="1899-12-30T10:50:15"/>
    <d v="2024-12-18T00:00:00"/>
    <d v="1899-12-30T11:11:55"/>
    <x v="192"/>
    <x v="26"/>
    <s v="7026012542"/>
    <s v="FBO"/>
    <d v="1899-12-30T05:15:42"/>
    <x v="2012"/>
    <d v="1899-12-30T04:54:02"/>
    <s v="Granel"/>
    <s v="E001"/>
    <x v="0"/>
    <d v="1899-12-30T19:27:37"/>
    <d v="1899-12-30T00:21:40"/>
    <x v="14"/>
    <x v="13"/>
    <x v="5"/>
    <x v="1"/>
    <n v="0"/>
    <n v="1"/>
    <x v="1"/>
    <x v="1"/>
    <x v="0"/>
    <n v="1"/>
    <x v="5"/>
    <x v="2"/>
    <d v="1899-12-30T04:54:02"/>
    <d v="1899-12-30T03:56:02"/>
    <x v="0"/>
    <m/>
    <m/>
    <d v="1899-12-30T00:00:00"/>
    <d v="1899-12-30T19:27:37"/>
    <n v="4"/>
    <n v="-0.20418981481481002"/>
    <n v="1167.6166666666786"/>
    <x v="4"/>
    <x v="0"/>
  </r>
  <r>
    <x v="7"/>
    <s v="2024058439"/>
    <x v="0"/>
    <x v="960"/>
    <s v="E6599LTW"/>
    <d v="2024-12-18T00:00:00"/>
    <x v="3"/>
    <s v="3283"/>
    <x v="38"/>
    <s v="PA"/>
    <x v="2"/>
    <x v="0"/>
    <d v="2024-12-18T00:00:00"/>
    <d v="1899-12-30T14:29:34"/>
    <d v="2024-12-18T00:00:00"/>
    <d v="1899-12-30T11:08:51"/>
    <d v="2024-12-18T00:00:00"/>
    <d v="1899-12-30T11:50:52"/>
    <x v="0"/>
    <x v="26"/>
    <s v="7026012543"/>
    <s v="FBO"/>
    <d v="1899-12-30T04:02:44"/>
    <x v="181"/>
    <d v="1899-12-30T03:20:43"/>
    <s v="Ensacado"/>
    <s v="E002"/>
    <x v="0"/>
    <d v="1899-12-30T21:21:17"/>
    <d v="1899-12-30T00:42:01"/>
    <x v="7"/>
    <x v="13"/>
    <x v="5"/>
    <x v="2"/>
    <n v="0"/>
    <n v="1"/>
    <x v="1"/>
    <x v="2"/>
    <x v="0"/>
    <n v="1"/>
    <x v="5"/>
    <x v="2"/>
    <d v="1899-12-30T03:20:43"/>
    <d v="1899-12-30T02:22:43"/>
    <x v="0"/>
    <m/>
    <m/>
    <d v="1899-12-30T00:00:00"/>
    <d v="1899-12-30T21:21:17"/>
    <n v="4"/>
    <n v="-0.13938657407406996"/>
    <n v="1281.2833333333379"/>
    <x v="4"/>
    <x v="0"/>
  </r>
  <r>
    <x v="7"/>
    <s v="2024058446"/>
    <x v="0"/>
    <x v="949"/>
    <s v="E7729JDD"/>
    <d v="2024-12-18T00:00:00"/>
    <x v="3"/>
    <s v="3283"/>
    <x v="38"/>
    <s v="PA"/>
    <x v="2"/>
    <x v="0"/>
    <d v="2024-12-18T00:00:00"/>
    <d v="1899-12-30T14:42:11"/>
    <d v="2024-12-18T00:00:00"/>
    <d v="1899-12-30T11:29:23"/>
    <d v="2024-12-18T00:00:00"/>
    <d v="1899-12-30T12:05:42"/>
    <x v="0"/>
    <x v="26"/>
    <s v="7026012544"/>
    <s v="FBO"/>
    <d v="1899-12-30T03:49:07"/>
    <x v="923"/>
    <d v="1899-12-30T03:12:48"/>
    <s v="Ensacado"/>
    <s v="E002"/>
    <x v="0"/>
    <d v="1899-12-30T21:23:30"/>
    <d v="1899-12-30T00:36:19"/>
    <x v="7"/>
    <x v="13"/>
    <x v="5"/>
    <x v="2"/>
    <n v="0"/>
    <n v="1"/>
    <x v="1"/>
    <x v="2"/>
    <x v="0"/>
    <n v="1"/>
    <x v="5"/>
    <x v="2"/>
    <d v="1899-12-30T03:12:48"/>
    <d v="1899-12-30T02:14:48"/>
    <x v="0"/>
    <m/>
    <m/>
    <d v="1899-12-30T00:00:00"/>
    <d v="1899-12-30T21:23:30"/>
    <n v="4"/>
    <n v="-0.13388888888888001"/>
    <n v="1283.5000000000018"/>
    <x v="5"/>
    <x v="0"/>
  </r>
  <r>
    <x v="7"/>
    <s v="2024058470"/>
    <x v="0"/>
    <x v="961"/>
    <s v="E5070MMW"/>
    <d v="2024-12-18T00:00:00"/>
    <x v="3"/>
    <s v="3283"/>
    <x v="38"/>
    <s v="PA"/>
    <x v="2"/>
    <x v="0"/>
    <d v="2024-12-18T00:00:00"/>
    <d v="1899-12-30T16:11:56"/>
    <d v="2024-12-18T00:00:00"/>
    <d v="1899-12-30T12:29:56"/>
    <d v="2024-12-18T00:00:00"/>
    <d v="1899-12-30T13:05:56"/>
    <x v="0"/>
    <x v="26"/>
    <s v="7026012546"/>
    <s v="FBO"/>
    <d v="1899-12-30T04:18:00"/>
    <x v="403"/>
    <d v="1899-12-30T03:42:00"/>
    <s v="Ensacado"/>
    <s v="E002"/>
    <x v="0"/>
    <d v="1899-12-30T20:53:59"/>
    <d v="1899-12-30T00:36:00"/>
    <x v="10"/>
    <x v="13"/>
    <x v="5"/>
    <x v="2"/>
    <n v="0"/>
    <n v="1"/>
    <x v="1"/>
    <x v="2"/>
    <x v="0"/>
    <n v="1"/>
    <x v="5"/>
    <x v="2"/>
    <d v="1899-12-30T03:42:00"/>
    <d v="1899-12-30T02:44:00"/>
    <x v="0"/>
    <m/>
    <m/>
    <d v="1899-12-30T00:00:00"/>
    <d v="1899-12-30T20:53:59"/>
    <n v="4"/>
    <n v="-0.15416666666666001"/>
    <n v="1253.9833333333429"/>
    <x v="13"/>
    <x v="0"/>
  </r>
  <r>
    <x v="7"/>
    <s v=""/>
    <x v="0"/>
    <x v="959"/>
    <s v="ER1963BDRR8610BDH"/>
    <d v="2024-12-18T00:00:00"/>
    <x v="3"/>
    <s v="3269"/>
    <x v="36"/>
    <s v="PA"/>
    <x v="2"/>
    <x v="0"/>
    <d v="2024-12-18T00:00:00"/>
    <d v="1899-12-30T19:18:08"/>
    <d v="2024-12-18T00:00:00"/>
    <d v="1899-12-30T13:10:34"/>
    <d v="2024-12-18T00:00:00"/>
    <d v="1899-12-30T13:52:48"/>
    <x v="192"/>
    <x v="26"/>
    <s v="7026012547"/>
    <s v="FBO"/>
    <d v="1899-12-30T06:49:48"/>
    <x v="2600"/>
    <d v="1899-12-30T06:07:34"/>
    <s v="Granel"/>
    <s v="E001"/>
    <x v="0"/>
    <d v="1899-12-30T18:34:39"/>
    <d v="1899-12-30T00:42:14"/>
    <x v="13"/>
    <x v="13"/>
    <x v="5"/>
    <x v="1"/>
    <n v="0"/>
    <n v="1"/>
    <x v="1"/>
    <x v="1"/>
    <x v="0"/>
    <n v="1"/>
    <x v="5"/>
    <x v="2"/>
    <d v="1899-12-30T06:07:34"/>
    <d v="1899-12-30T05:09:34"/>
    <x v="0"/>
    <m/>
    <m/>
    <d v="1899-12-30T00:00:00"/>
    <d v="1899-12-30T18:34:39"/>
    <n v="4"/>
    <n v="-0.25525462962962997"/>
    <n v="1114.649999999994"/>
    <x v="13"/>
    <x v="0"/>
  </r>
  <r>
    <x v="7"/>
    <s v="2024058521"/>
    <x v="0"/>
    <x v="938"/>
    <s v="E8228JWJ"/>
    <d v="2024-12-18T00:00:00"/>
    <x v="3"/>
    <s v="3269"/>
    <x v="36"/>
    <s v="PA"/>
    <x v="5"/>
    <x v="0"/>
    <d v="2024-12-19T00:00:00"/>
    <d v="1899-12-30T08:47:43"/>
    <d v="2024-12-18T00:00:00"/>
    <d v="1899-12-30T14:33:36"/>
    <d v="2024-12-18T00:00:00"/>
    <d v="1899-12-30T14:59:32"/>
    <x v="0"/>
    <x v="26"/>
    <s v="7026012548"/>
    <s v="FBO"/>
    <d v="1899-12-30T00:25:56"/>
    <x v="1050"/>
    <d v="1899-12-30T00:00:00"/>
    <s v="Granel"/>
    <s v="E001"/>
    <x v="0"/>
    <d v="1899-12-30T06:11:49"/>
    <d v="1899-12-30T00:25:56"/>
    <x v="2"/>
    <x v="13"/>
    <x v="5"/>
    <x v="1"/>
    <n v="0"/>
    <n v="1"/>
    <x v="1"/>
    <x v="1"/>
    <x v="0"/>
    <n v="1"/>
    <x v="5"/>
    <x v="2"/>
    <d v="1899-12-30T00:00:00"/>
    <d v="1899-12-30T00:00:00"/>
    <x v="0"/>
    <m/>
    <m/>
    <d v="1899-12-30T00:00:00"/>
    <d v="1899-12-30T06:11:49"/>
    <n v="4"/>
    <d v="1899-12-30T05:45:53"/>
    <n v="371.81666666666882"/>
    <x v="8"/>
    <x v="0"/>
  </r>
  <r>
    <x v="7"/>
    <s v="2024058587"/>
    <x v="0"/>
    <x v="948"/>
    <s v="E1381DRF"/>
    <d v="2024-12-19T00:00:00"/>
    <x v="3"/>
    <s v="3283"/>
    <x v="38"/>
    <s v="PA"/>
    <x v="2"/>
    <x v="0"/>
    <d v="2024-12-19T00:00:00"/>
    <d v="1899-12-30T09:19:22"/>
    <d v="2024-12-19T00:00:00"/>
    <d v="1899-12-30T06:03:16"/>
    <d v="2024-12-19T00:00:00"/>
    <d v="1899-12-30T06:35:57"/>
    <x v="0"/>
    <x v="26"/>
    <s v="7026012549"/>
    <s v="FBO"/>
    <d v="1899-12-30T03:48:47"/>
    <x v="805"/>
    <d v="1899-12-30T03:16:06"/>
    <s v="Ensacado"/>
    <s v="E002"/>
    <x v="0"/>
    <d v="1899-12-30T21:16:34"/>
    <d v="1899-12-30T00:32:41"/>
    <x v="3"/>
    <x v="14"/>
    <x v="5"/>
    <x v="2"/>
    <n v="0"/>
    <n v="1"/>
    <x v="1"/>
    <x v="2"/>
    <x v="0"/>
    <n v="1"/>
    <x v="5"/>
    <x v="2"/>
    <d v="1899-12-30T03:16:06"/>
    <d v="1899-12-30T02:18:06"/>
    <x v="0"/>
    <m/>
    <m/>
    <d v="1899-12-30T00:00:00"/>
    <d v="1899-12-30T21:16:34"/>
    <n v="5"/>
    <n v="-0.13618055555554998"/>
    <n v="1276.5666666666757"/>
    <x v="12"/>
    <x v="0"/>
  </r>
  <r>
    <x v="7"/>
    <s v="2024058597"/>
    <x v="0"/>
    <x v="947"/>
    <s v="E0356HBC"/>
    <d v="2024-12-19T00:00:00"/>
    <x v="3"/>
    <s v="3283"/>
    <x v="38"/>
    <s v="PA"/>
    <x v="2"/>
    <x v="0"/>
    <d v="2024-12-19T00:00:00"/>
    <d v="1899-12-30T10:16:31"/>
    <d v="2024-12-19T00:00:00"/>
    <d v="1899-12-30T06:51:25"/>
    <d v="2024-12-19T00:00:00"/>
    <d v="1899-12-30T07:19:38"/>
    <x v="0"/>
    <x v="26"/>
    <s v="7026012550"/>
    <s v="FBO"/>
    <d v="1899-12-30T03:53:19"/>
    <x v="405"/>
    <d v="1899-12-30T03:25:06"/>
    <s v="Ensacado"/>
    <s v="E002"/>
    <x v="0"/>
    <d v="1899-12-30T21:03:06"/>
    <d v="1899-12-30T00:28:13"/>
    <x v="4"/>
    <x v="14"/>
    <x v="5"/>
    <x v="2"/>
    <n v="0"/>
    <n v="1"/>
    <x v="1"/>
    <x v="2"/>
    <x v="0"/>
    <n v="1"/>
    <x v="5"/>
    <x v="2"/>
    <d v="1899-12-30T03:25:06"/>
    <d v="1899-12-30T02:27:06"/>
    <x v="0"/>
    <m/>
    <m/>
    <d v="1899-12-30T00:00:00"/>
    <d v="1899-12-30T21:03:06"/>
    <n v="5"/>
    <n v="-0.14243055555555001"/>
    <n v="1263.1000000000117"/>
    <x v="0"/>
    <x v="0"/>
  </r>
  <r>
    <x v="7"/>
    <s v="2024058619"/>
    <x v="0"/>
    <x v="937"/>
    <s v="E6468JZW"/>
    <d v="2024-12-19T00:00:00"/>
    <x v="3"/>
    <s v="3269"/>
    <x v="36"/>
    <s v="PA"/>
    <x v="5"/>
    <x v="0"/>
    <d v="2024-12-19T00:00:00"/>
    <d v="1899-12-30T12:28:13"/>
    <d v="2024-12-19T00:00:00"/>
    <d v="1899-12-30T08:28:07"/>
    <d v="2024-12-19T00:00:00"/>
    <d v="1899-12-30T08:52:45"/>
    <x v="0"/>
    <x v="26"/>
    <s v="7026012551"/>
    <s v="FBO"/>
    <d v="1899-12-30T04:24:44"/>
    <x v="1974"/>
    <d v="1899-12-30T04:00:06"/>
    <s v="Granel"/>
    <s v="E001"/>
    <x v="0"/>
    <d v="1899-12-30T20:24:31"/>
    <d v="1899-12-30T00:24:38"/>
    <x v="6"/>
    <x v="14"/>
    <x v="5"/>
    <x v="1"/>
    <n v="0"/>
    <n v="1"/>
    <x v="1"/>
    <x v="1"/>
    <x v="0"/>
    <n v="1"/>
    <x v="5"/>
    <x v="2"/>
    <d v="1899-12-30T04:00:06"/>
    <d v="1899-12-30T03:02:06"/>
    <x v="0"/>
    <m/>
    <m/>
    <d v="1899-12-30T00:00:00"/>
    <d v="1899-12-30T20:24:31"/>
    <n v="5"/>
    <n v="-0.16673611111110997"/>
    <n v="1224.516666666666"/>
    <x v="1"/>
    <x v="0"/>
  </r>
  <r>
    <x v="7"/>
    <s v="2024058646"/>
    <x v="0"/>
    <x v="962"/>
    <s v="E1691LTK"/>
    <d v="2024-12-19T00:00:00"/>
    <x v="3"/>
    <s v="3283"/>
    <x v="38"/>
    <s v="PA"/>
    <x v="2"/>
    <x v="0"/>
    <d v="2024-12-19T00:00:00"/>
    <d v="1899-12-30T13:20:55"/>
    <d v="2024-12-19T00:00:00"/>
    <d v="1899-12-30T10:14:24"/>
    <d v="2024-12-19T00:00:00"/>
    <d v="1899-12-30T10:40:11"/>
    <x v="0"/>
    <x v="26"/>
    <s v="7026012552"/>
    <s v="FBO"/>
    <d v="1899-12-30T03:32:18"/>
    <x v="542"/>
    <d v="1899-12-30T03:06:31"/>
    <s v="Ensacado"/>
    <s v="E002"/>
    <x v="0"/>
    <d v="1899-12-30T21:19:15"/>
    <d v="1899-12-30T00:25:47"/>
    <x v="9"/>
    <x v="14"/>
    <x v="5"/>
    <x v="2"/>
    <n v="0"/>
    <n v="1"/>
    <x v="1"/>
    <x v="2"/>
    <x v="0"/>
    <n v="1"/>
    <x v="5"/>
    <x v="2"/>
    <d v="1899-12-30T03:06:31"/>
    <d v="1899-12-30T02:08:31"/>
    <x v="0"/>
    <m/>
    <m/>
    <d v="1899-12-30T00:00:00"/>
    <d v="1899-12-30T21:19:15"/>
    <n v="5"/>
    <n v="-0.12952546296296003"/>
    <n v="1279.2500000000002"/>
    <x v="3"/>
    <x v="0"/>
  </r>
  <r>
    <x v="7"/>
    <s v="2024058647"/>
    <x v="0"/>
    <x v="938"/>
    <s v="E8228JWJ"/>
    <d v="2024-12-19T00:00:00"/>
    <x v="3"/>
    <s v="3269"/>
    <x v="36"/>
    <s v="PA"/>
    <x v="5"/>
    <x v="0"/>
    <d v="2024-12-19T00:00:00"/>
    <d v="1899-12-30T14:15:13"/>
    <d v="2024-12-19T00:00:00"/>
    <d v="1899-12-30T10:15:33"/>
    <d v="2024-12-19T00:00:00"/>
    <d v="1899-12-30T10:52:50"/>
    <x v="0"/>
    <x v="25"/>
    <s v="7026012553"/>
    <s v="FBO"/>
    <d v="1899-12-30T04:36:57"/>
    <x v="1070"/>
    <d v="1899-12-30T03:59:40"/>
    <s v="Granel"/>
    <s v="E001"/>
    <x v="0"/>
    <d v="1899-12-30T20:37:36"/>
    <d v="1899-12-30T00:37:17"/>
    <x v="7"/>
    <x v="14"/>
    <x v="5"/>
    <x v="1"/>
    <n v="0"/>
    <n v="1"/>
    <x v="1"/>
    <x v="1"/>
    <x v="0"/>
    <n v="1"/>
    <x v="5"/>
    <x v="2"/>
    <d v="1899-12-30T03:59:40"/>
    <d v="1899-12-30T03:01:40"/>
    <x v="0"/>
    <m/>
    <m/>
    <d v="1899-12-30T00:00:00"/>
    <d v="1899-12-30T20:37:36"/>
    <n v="5"/>
    <n v="-0.16643518518517997"/>
    <n v="1237.600000000002"/>
    <x v="3"/>
    <x v="0"/>
  </r>
  <r>
    <x v="7"/>
    <s v="2024058700"/>
    <x v="0"/>
    <x v="950"/>
    <s v="E0621KGK"/>
    <d v="2024-12-19T00:00:00"/>
    <x v="3"/>
    <s v="3283"/>
    <x v="38"/>
    <s v="PA"/>
    <x v="2"/>
    <x v="0"/>
    <d v="2024-12-19T00:00:00"/>
    <d v="1899-12-30T16:40:06"/>
    <d v="2024-12-19T00:00:00"/>
    <d v="1899-12-30T12:35:07"/>
    <d v="2024-12-19T00:00:00"/>
    <d v="1899-12-30T13:17:08"/>
    <x v="0"/>
    <x v="25"/>
    <s v="7026012555"/>
    <s v="FBO"/>
    <d v="1899-12-30T04:47:00"/>
    <x v="181"/>
    <d v="1899-12-30T04:04:59"/>
    <s v="Ensacado"/>
    <s v="E002"/>
    <x v="0"/>
    <d v="1899-12-30T20:37:01"/>
    <d v="1899-12-30T00:42:01"/>
    <x v="10"/>
    <x v="14"/>
    <x v="5"/>
    <x v="2"/>
    <n v="0"/>
    <n v="1"/>
    <x v="1"/>
    <x v="2"/>
    <x v="0"/>
    <n v="1"/>
    <x v="5"/>
    <x v="2"/>
    <d v="1899-12-30T04:04:59"/>
    <d v="1899-12-30T03:06:59"/>
    <x v="0"/>
    <m/>
    <m/>
    <d v="1899-12-30T00:00:00"/>
    <d v="1899-12-30T20:37:01"/>
    <n v="5"/>
    <n v="-0.17012731481482002"/>
    <n v="1237.016666666658"/>
    <x v="13"/>
    <x v="0"/>
  </r>
  <r>
    <x v="7"/>
    <s v="2024058739"/>
    <x v="0"/>
    <x v="937"/>
    <s v="E6468JZW"/>
    <d v="2024-12-19T00:00:00"/>
    <x v="3"/>
    <s v="3269"/>
    <x v="36"/>
    <s v="PA"/>
    <x v="5"/>
    <x v="0"/>
    <d v="2024-12-19T00:00:00"/>
    <d v="1899-12-30T17:22:00"/>
    <d v="2024-12-19T00:00:00"/>
    <d v="1899-12-30T14:32:08"/>
    <d v="2024-12-19T00:00:00"/>
    <d v="1899-12-30T15:08:44"/>
    <x v="0"/>
    <x v="25"/>
    <s v="7026012557"/>
    <s v="FBO"/>
    <d v="1899-12-30T03:26:28"/>
    <x v="2601"/>
    <d v="1899-12-30T02:49:52"/>
    <s v="Granel"/>
    <s v="E001"/>
    <x v="0"/>
    <d v="1899-12-30T21:46:43"/>
    <d v="1899-12-30T00:36:36"/>
    <x v="8"/>
    <x v="14"/>
    <x v="5"/>
    <x v="1"/>
    <n v="0"/>
    <n v="1"/>
    <x v="1"/>
    <x v="1"/>
    <x v="0"/>
    <n v="1"/>
    <x v="5"/>
    <x v="2"/>
    <d v="1899-12-30T02:49:52"/>
    <d v="1899-12-30T01:51:52"/>
    <x v="0"/>
    <m/>
    <m/>
    <d v="1899-12-30T00:00:00"/>
    <d v="1899-12-30T21:46:43"/>
    <n v="5"/>
    <n v="-0.11796296296295994"/>
    <n v="1306.7166666666612"/>
    <x v="6"/>
    <x v="0"/>
  </r>
  <r>
    <x v="7"/>
    <s v="2024058754"/>
    <x v="0"/>
    <x v="938"/>
    <s v="E8228JWJ"/>
    <d v="2024-12-19T00:00:00"/>
    <x v="3"/>
    <s v="3269"/>
    <x v="36"/>
    <s v="PA"/>
    <x v="5"/>
    <x v="0"/>
    <d v="2024-12-20T00:00:00"/>
    <d v="1899-12-30T06:56:03"/>
    <d v="2024-12-19T00:00:00"/>
    <d v="1899-12-30T16:22:13"/>
    <d v="2024-12-19T00:00:00"/>
    <d v="1899-12-30T17:04:30"/>
    <x v="0"/>
    <x v="25"/>
    <s v="7026012558"/>
    <s v="FBO"/>
    <d v="1899-12-30T00:42:17"/>
    <x v="2602"/>
    <d v="1899-12-30T00:00:00"/>
    <s v="Granel"/>
    <s v="E001"/>
    <x v="0"/>
    <d v="1899-12-30T10:08:27"/>
    <d v="1899-12-30T00:42:17"/>
    <x v="0"/>
    <x v="14"/>
    <x v="5"/>
    <x v="1"/>
    <n v="0"/>
    <n v="1"/>
    <x v="1"/>
    <x v="1"/>
    <x v="0"/>
    <n v="1"/>
    <x v="5"/>
    <x v="2"/>
    <d v="1899-12-30T00:00:00"/>
    <d v="1899-12-30T00:00:00"/>
    <x v="0"/>
    <m/>
    <m/>
    <d v="1899-12-30T00:00:00"/>
    <d v="1899-12-30T10:08:27"/>
    <n v="5"/>
    <d v="1899-12-30T09:26:10"/>
    <n v="608.44999999999675"/>
    <x v="10"/>
    <x v="0"/>
  </r>
  <r>
    <x v="7"/>
    <s v="2024058787"/>
    <x v="0"/>
    <x v="947"/>
    <s v="E0356HBC"/>
    <d v="2024-12-20T00:00:00"/>
    <x v="3"/>
    <s v="3283"/>
    <x v="38"/>
    <s v="PA"/>
    <x v="2"/>
    <x v="0"/>
    <d v="2024-12-20T00:00:00"/>
    <d v="1899-12-30T08:52:16"/>
    <d v="2024-12-20T00:00:00"/>
    <d v="1899-12-30T05:55:20"/>
    <d v="2024-12-20T00:00:00"/>
    <d v="1899-12-30T06:24:28"/>
    <x v="0"/>
    <x v="25"/>
    <s v="7026012559"/>
    <s v="FBO"/>
    <d v="1899-12-30T03:26:04"/>
    <x v="2077"/>
    <d v="1899-12-30T02:56:56"/>
    <s v="Ensacado"/>
    <s v="E002"/>
    <x v="0"/>
    <d v="1899-12-30T21:32:11"/>
    <d v="1899-12-30T00:29:08"/>
    <x v="2"/>
    <x v="15"/>
    <x v="5"/>
    <x v="2"/>
    <n v="0"/>
    <n v="1"/>
    <x v="1"/>
    <x v="2"/>
    <x v="0"/>
    <n v="1"/>
    <x v="5"/>
    <x v="2"/>
    <d v="1899-12-30T02:56:56"/>
    <d v="1899-12-30T01:58:56"/>
    <x v="0"/>
    <m/>
    <m/>
    <d v="1899-12-30T00:00:00"/>
    <d v="1899-12-30T21:32:11"/>
    <n v="6"/>
    <n v="-0.12287037037036996"/>
    <n v="1292.1833333333316"/>
    <x v="12"/>
    <x v="0"/>
  </r>
  <r>
    <x v="7"/>
    <s v="2024058791"/>
    <x v="0"/>
    <x v="948"/>
    <s v="E1381DRF"/>
    <d v="2024-12-20T00:00:00"/>
    <x v="3"/>
    <s v="3283"/>
    <x v="38"/>
    <s v="PA"/>
    <x v="2"/>
    <x v="0"/>
    <d v="2024-12-20T00:00:00"/>
    <d v="1899-12-30T09:24:56"/>
    <d v="2024-12-20T00:00:00"/>
    <d v="1899-12-30T06:05:01"/>
    <d v="2024-12-20T00:00:00"/>
    <d v="1899-12-30T06:55:36"/>
    <x v="0"/>
    <x v="25"/>
    <s v="7026012560"/>
    <s v="FBO"/>
    <d v="1899-12-30T04:10:30"/>
    <x v="2603"/>
    <d v="1899-12-30T03:19:55"/>
    <s v="Ensacado"/>
    <s v="E002"/>
    <x v="0"/>
    <d v="1899-12-30T21:30:39"/>
    <d v="1899-12-30T00:50:35"/>
    <x v="3"/>
    <x v="15"/>
    <x v="5"/>
    <x v="2"/>
    <n v="0"/>
    <n v="1"/>
    <x v="1"/>
    <x v="2"/>
    <x v="0"/>
    <n v="1"/>
    <x v="5"/>
    <x v="2"/>
    <d v="1899-12-30T03:19:55"/>
    <d v="1899-12-30T02:21:55"/>
    <x v="0"/>
    <m/>
    <m/>
    <d v="1899-12-30T00:00:00"/>
    <d v="1899-12-30T21:30:39"/>
    <n v="6"/>
    <n v="-0.13883101851850999"/>
    <n v="1290.6500000000053"/>
    <x v="12"/>
    <x v="0"/>
  </r>
  <r>
    <x v="7"/>
    <s v="2024058808"/>
    <x v="0"/>
    <x v="918"/>
    <s v="E9449KGB"/>
    <d v="2024-12-20T00:00:00"/>
    <x v="3"/>
    <s v="3269"/>
    <x v="36"/>
    <s v="PA"/>
    <x v="5"/>
    <x v="0"/>
    <d v="2024-12-20T00:00:00"/>
    <d v="1899-12-30T10:02:57"/>
    <d v="2024-12-20T00:00:00"/>
    <d v="1899-12-30T07:06:32"/>
    <d v="2024-12-20T00:00:00"/>
    <d v="1899-12-30T07:44:06"/>
    <x v="0"/>
    <x v="25"/>
    <s v="7026012561"/>
    <s v="FBO"/>
    <d v="1899-12-30T03:33:59"/>
    <x v="1142"/>
    <d v="1899-12-30T02:56:25"/>
    <s v="Granel"/>
    <s v="E001"/>
    <x v="0"/>
    <d v="1899-12-30T21:41:08"/>
    <d v="1899-12-30T00:37:34"/>
    <x v="4"/>
    <x v="15"/>
    <x v="5"/>
    <x v="1"/>
    <n v="0"/>
    <n v="1"/>
    <x v="1"/>
    <x v="1"/>
    <x v="0"/>
    <n v="1"/>
    <x v="5"/>
    <x v="2"/>
    <d v="1899-12-30T02:56:25"/>
    <d v="1899-12-30T01:58:25"/>
    <x v="0"/>
    <m/>
    <m/>
    <d v="1899-12-30T00:00:00"/>
    <d v="1899-12-30T21:41:08"/>
    <n v="6"/>
    <n v="-0.12251157407407998"/>
    <n v="1301.1333333333348"/>
    <x v="0"/>
    <x v="0"/>
  </r>
  <r>
    <x v="7"/>
    <s v="2024058845"/>
    <x v="0"/>
    <x v="950"/>
    <s v="E0621KGK"/>
    <d v="2024-12-20T00:00:00"/>
    <x v="3"/>
    <s v="3283"/>
    <x v="38"/>
    <s v="PA"/>
    <x v="2"/>
    <x v="0"/>
    <d v="2024-12-20T00:00:00"/>
    <d v="1899-12-30T12:47:07"/>
    <d v="2024-12-20T00:00:00"/>
    <d v="1899-12-30T09:38:04"/>
    <d v="2024-12-20T00:00:00"/>
    <d v="1899-12-30T10:18:44"/>
    <x v="0"/>
    <x v="25"/>
    <s v="7026012562"/>
    <s v="FBO"/>
    <d v="1899-12-30T03:49:43"/>
    <x v="874"/>
    <d v="1899-12-30T03:09:03"/>
    <s v="Ensacado"/>
    <s v="E002"/>
    <x v="0"/>
    <d v="1899-12-30T21:31:36"/>
    <d v="1899-12-30T00:40:40"/>
    <x v="6"/>
    <x v="15"/>
    <x v="5"/>
    <x v="2"/>
    <n v="0"/>
    <n v="1"/>
    <x v="1"/>
    <x v="2"/>
    <x v="0"/>
    <n v="1"/>
    <x v="5"/>
    <x v="2"/>
    <d v="1899-12-30T03:09:03"/>
    <d v="1899-12-30T02:11:03"/>
    <x v="0"/>
    <m/>
    <m/>
    <d v="1899-12-30T00:00:00"/>
    <d v="1899-12-30T21:31:36"/>
    <n v="6"/>
    <n v="-0.13128472222222004"/>
    <n v="1291.600000000002"/>
    <x v="3"/>
    <x v="0"/>
  </r>
  <r>
    <x v="7"/>
    <s v="2024058858"/>
    <x v="0"/>
    <x v="937"/>
    <s v="E6468JZW"/>
    <d v="2024-12-20T00:00:00"/>
    <x v="3"/>
    <s v="3269"/>
    <x v="36"/>
    <s v="PA"/>
    <x v="5"/>
    <x v="0"/>
    <d v="2024-12-20T00:00:00"/>
    <d v="1899-12-30T12:58:15"/>
    <d v="2024-12-20T00:00:00"/>
    <d v="1899-12-30T10:15:40"/>
    <d v="2024-12-20T00:00:00"/>
    <d v="1899-12-30T10:35:34"/>
    <x v="0"/>
    <x v="25"/>
    <s v="7026012563"/>
    <s v="FBO"/>
    <d v="1899-12-30T03:02:29"/>
    <x v="1769"/>
    <d v="1899-12-30T02:42:35"/>
    <s v="Granel"/>
    <s v="E001"/>
    <x v="0"/>
    <d v="1899-12-30T21:37:18"/>
    <d v="1899-12-30T00:19:54"/>
    <x v="6"/>
    <x v="15"/>
    <x v="5"/>
    <x v="1"/>
    <n v="0"/>
    <n v="1"/>
    <x v="1"/>
    <x v="1"/>
    <x v="0"/>
    <n v="1"/>
    <x v="5"/>
    <x v="2"/>
    <d v="1899-12-30T02:42:35"/>
    <d v="1899-12-30T01:44:35"/>
    <x v="0"/>
    <m/>
    <m/>
    <d v="1899-12-30T00:00:00"/>
    <d v="1899-12-30T21:37:18"/>
    <n v="6"/>
    <n v="-0.11290509259259002"/>
    <n v="1297.2999999999972"/>
    <x v="3"/>
    <x v="0"/>
  </r>
  <r>
    <x v="7"/>
    <s v="2024058912"/>
    <x v="0"/>
    <x v="938"/>
    <s v="E8228JWJ"/>
    <d v="2024-12-20T00:00:00"/>
    <x v="3"/>
    <s v="3269"/>
    <x v="36"/>
    <s v="PA"/>
    <x v="5"/>
    <x v="0"/>
    <d v="2024-12-23T00:00:00"/>
    <d v="1899-12-30T06:45:17"/>
    <d v="2024-12-20T00:00:00"/>
    <d v="1899-12-30T12:39:37"/>
    <d v="2024-12-20T00:00:00"/>
    <d v="1899-12-30T13:15:22"/>
    <x v="0"/>
    <x v="25"/>
    <s v="7026012565"/>
    <s v="FBO"/>
    <d v="1899-12-30T00:35:45"/>
    <x v="2604"/>
    <d v="1899-12-30T00:00:00"/>
    <s v="Granel"/>
    <s v="E001"/>
    <x v="0"/>
    <d v="1899-12-30T06:30:05"/>
    <d v="1899-12-30T00:35:45"/>
    <x v="0"/>
    <x v="15"/>
    <x v="0"/>
    <x v="1"/>
    <n v="0"/>
    <n v="1"/>
    <x v="1"/>
    <x v="1"/>
    <x v="0"/>
    <n v="1"/>
    <x v="5"/>
    <x v="2"/>
    <d v="1899-12-30T00:00:00"/>
    <d v="1899-12-30T00:00:00"/>
    <x v="0"/>
    <m/>
    <m/>
    <d v="1899-12-30T00:00:00"/>
    <d v="1899-12-30T06:30:05"/>
    <n v="6"/>
    <d v="1899-12-30T05:54:20"/>
    <n v="390.08333333332803"/>
    <x v="13"/>
    <x v="0"/>
  </r>
  <r>
    <x v="7"/>
    <s v=""/>
    <x v="0"/>
    <x v="939"/>
    <s v="ER6668BDPR8609BDH"/>
    <d v="2024-12-20T00:00:00"/>
    <x v="3"/>
    <s v="3269"/>
    <x v="36"/>
    <s v="PA"/>
    <x v="2"/>
    <x v="0"/>
    <d v="2024-12-20T00:00:00"/>
    <d v="1899-12-30T18:29:46"/>
    <d v="2024-12-20T00:00:00"/>
    <d v="1899-12-30T12:56:19"/>
    <d v="2024-12-20T00:00:00"/>
    <d v="1899-12-30T13:37:59"/>
    <x v="192"/>
    <x v="25"/>
    <s v="7026012566"/>
    <s v="FBO"/>
    <d v="1899-12-30T06:15:07"/>
    <x v="2605"/>
    <d v="1899-12-30T05:33:27"/>
    <s v="Granel"/>
    <s v="E001"/>
    <x v="0"/>
    <d v="1899-12-30T19:08:12"/>
    <d v="1899-12-30T00:41:40"/>
    <x v="11"/>
    <x v="15"/>
    <x v="5"/>
    <x v="1"/>
    <n v="0"/>
    <n v="1"/>
    <x v="1"/>
    <x v="1"/>
    <x v="0"/>
    <n v="1"/>
    <x v="5"/>
    <x v="2"/>
    <d v="1899-12-30T05:33:27"/>
    <d v="1899-12-30T04:35:27"/>
    <x v="0"/>
    <m/>
    <m/>
    <d v="1899-12-30T00:00:00"/>
    <d v="1899-12-30T19:08:12"/>
    <n v="6"/>
    <n v="-0.2315625"/>
    <n v="1148.1999999999923"/>
    <x v="13"/>
    <x v="0"/>
  </r>
  <r>
    <x v="7"/>
    <s v="2024058961"/>
    <x v="0"/>
    <x v="893"/>
    <s v="E6911JLK"/>
    <d v="2024-12-20T00:00:00"/>
    <x v="3"/>
    <s v="3269"/>
    <x v="36"/>
    <s v="PA"/>
    <x v="5"/>
    <x v="0"/>
    <d v="2024-12-20T00:00:00"/>
    <d v="1899-12-30T21:04:11"/>
    <d v="2024-12-20T00:00:00"/>
    <d v="1899-12-30T16:16:41"/>
    <d v="2024-12-20T00:00:00"/>
    <d v="1899-12-30T16:46:00"/>
    <x v="0"/>
    <x v="25"/>
    <s v="7026012568"/>
    <s v="FBO"/>
    <d v="1899-12-30T05:16:49"/>
    <x v="1762"/>
    <d v="1899-12-30T04:47:30"/>
    <s v="Granel"/>
    <s v="E001"/>
    <x v="0"/>
    <d v="1899-12-30T19:41:48"/>
    <d v="1899-12-30T00:29:19"/>
    <x v="18"/>
    <x v="15"/>
    <x v="5"/>
    <x v="1"/>
    <n v="0"/>
    <n v="1"/>
    <x v="1"/>
    <x v="1"/>
    <x v="0"/>
    <n v="1"/>
    <x v="5"/>
    <x v="2"/>
    <d v="1899-12-30T04:47:30"/>
    <d v="1899-12-30T03:49:30"/>
    <x v="0"/>
    <m/>
    <m/>
    <d v="1899-12-30T00:00:00"/>
    <d v="1899-12-30T19:41:48"/>
    <n v="6"/>
    <n v="-0.19965277777778001"/>
    <n v="1181.800000000002"/>
    <x v="9"/>
    <x v="0"/>
  </r>
  <r>
    <x v="7"/>
    <s v="2024058986"/>
    <x v="0"/>
    <x v="948"/>
    <s v="E1381DRF"/>
    <d v="2024-12-23T00:00:00"/>
    <x v="3"/>
    <s v="3283"/>
    <x v="38"/>
    <s v="PA"/>
    <x v="2"/>
    <x v="0"/>
    <d v="2024-12-23T00:00:00"/>
    <d v="1899-12-30T09:25:12"/>
    <d v="2024-12-23T00:00:00"/>
    <d v="1899-12-30T06:05:20"/>
    <d v="2024-12-23T00:00:00"/>
    <d v="1899-12-30T07:04:22"/>
    <x v="0"/>
    <x v="25"/>
    <s v="7026012569"/>
    <s v="FBO"/>
    <d v="1899-12-30T04:18:54"/>
    <x v="2606"/>
    <d v="1899-12-30T03:19:52"/>
    <s v="Ensacado"/>
    <s v="E002"/>
    <x v="0"/>
    <d v="1899-12-30T21:39:09"/>
    <d v="1899-12-30T00:59:02"/>
    <x v="3"/>
    <x v="16"/>
    <x v="0"/>
    <x v="2"/>
    <n v="0"/>
    <n v="1"/>
    <x v="1"/>
    <x v="2"/>
    <x v="0"/>
    <n v="1"/>
    <x v="5"/>
    <x v="2"/>
    <d v="1899-12-30T03:19:52"/>
    <d v="1899-12-30T02:21:52"/>
    <x v="0"/>
    <m/>
    <m/>
    <d v="1899-12-30T00:00:00"/>
    <d v="1899-12-30T21:39:09"/>
    <n v="2"/>
    <n v="-0.13879629629630003"/>
    <n v="1299.149999999994"/>
    <x v="0"/>
    <x v="0"/>
  </r>
  <r>
    <x v="7"/>
    <s v="2024058998"/>
    <x v="0"/>
    <x v="947"/>
    <s v="E0356HBC"/>
    <d v="2024-12-23T00:00:00"/>
    <x v="3"/>
    <s v="3283"/>
    <x v="38"/>
    <s v="PA"/>
    <x v="2"/>
    <x v="0"/>
    <d v="2024-12-23T00:00:00"/>
    <d v="1899-12-30T09:40:52"/>
    <d v="2024-12-23T00:00:00"/>
    <d v="1899-12-30T06:51:46"/>
    <d v="2024-12-23T00:00:00"/>
    <d v="1899-12-30T07:21:27"/>
    <x v="0"/>
    <x v="25"/>
    <s v="7026012570"/>
    <s v="FBO"/>
    <d v="1899-12-30T03:18:47"/>
    <x v="1046"/>
    <d v="1899-12-30T02:49:06"/>
    <s v="Ensacado"/>
    <s v="E002"/>
    <x v="0"/>
    <d v="1899-12-30T21:40:34"/>
    <d v="1899-12-30T00:29:41"/>
    <x v="3"/>
    <x v="16"/>
    <x v="0"/>
    <x v="2"/>
    <n v="0"/>
    <n v="1"/>
    <x v="1"/>
    <x v="2"/>
    <x v="0"/>
    <n v="1"/>
    <x v="5"/>
    <x v="2"/>
    <d v="1899-12-30T02:49:06"/>
    <d v="1899-12-30T01:51:06"/>
    <x v="0"/>
    <m/>
    <m/>
    <d v="1899-12-30T00:00:00"/>
    <d v="1899-12-30T21:40:34"/>
    <n v="2"/>
    <n v="-0.11743055555555998"/>
    <n v="1300.5666666666659"/>
    <x v="0"/>
    <x v="0"/>
  </r>
  <r>
    <x v="7"/>
    <s v=""/>
    <x v="0"/>
    <x v="939"/>
    <s v="ER6668BDPR8609BDH"/>
    <d v="2024-12-23T00:00:00"/>
    <x v="3"/>
    <s v="3269"/>
    <x v="36"/>
    <s v="PA"/>
    <x v="2"/>
    <x v="0"/>
    <d v="2024-12-23T00:00:00"/>
    <d v="1899-12-30T12:00:42"/>
    <d v="2024-12-23T00:00:00"/>
    <d v="1899-12-30T07:32:39"/>
    <d v="2024-12-23T00:00:00"/>
    <d v="1899-12-30T07:34:43"/>
    <x v="192"/>
    <x v="25"/>
    <s v="7026012571"/>
    <s v="FBO"/>
    <d v="1899-12-30T04:30:07"/>
    <x v="2607"/>
    <d v="1899-12-30T04:28:03"/>
    <s v="Granel"/>
    <s v="E001"/>
    <x v="0"/>
    <d v="1899-12-30T19:34:00"/>
    <d v="1899-12-30T00:02:04"/>
    <x v="6"/>
    <x v="16"/>
    <x v="0"/>
    <x v="1"/>
    <n v="0"/>
    <n v="1"/>
    <x v="1"/>
    <x v="1"/>
    <x v="0"/>
    <n v="1"/>
    <x v="5"/>
    <x v="2"/>
    <d v="1899-12-30T04:28:03"/>
    <d v="1899-12-30T03:30:03"/>
    <x v="0"/>
    <m/>
    <m/>
    <d v="1899-12-30T00:00:00"/>
    <d v="1899-12-30T19:34:00"/>
    <n v="2"/>
    <n v="-0.18614583333332996"/>
    <n v="1173.9999999999973"/>
    <x v="0"/>
    <x v="0"/>
  </r>
  <r>
    <x v="7"/>
    <s v="2024059051"/>
    <x v="0"/>
    <x v="938"/>
    <s v="E8228JWJ"/>
    <d v="2024-12-23T00:00:00"/>
    <x v="3"/>
    <s v="3264"/>
    <x v="35"/>
    <s v="PA"/>
    <x v="1"/>
    <x v="0"/>
    <d v="2024-12-23T00:00:00"/>
    <d v="1899-12-30T15:00:00"/>
    <d v="2024-12-23T00:00:00"/>
    <d v="1899-12-30T10:10:41"/>
    <d v="2024-12-23T00:00:00"/>
    <d v="1899-12-30T10:48:57"/>
    <x v="0"/>
    <x v="25"/>
    <s v="7026012573"/>
    <s v="FBO"/>
    <d v="1899-12-30T05:27:35"/>
    <x v="842"/>
    <d v="1899-12-30T04:49:19"/>
    <s v="Granel"/>
    <s v="E001"/>
    <x v="0"/>
    <d v="1899-12-30T19:48:56"/>
    <d v="1899-12-30T00:38:16"/>
    <x v="14"/>
    <x v="16"/>
    <x v="0"/>
    <x v="1"/>
    <n v="0"/>
    <n v="1"/>
    <x v="1"/>
    <x v="1"/>
    <x v="0"/>
    <n v="1"/>
    <x v="5"/>
    <x v="2"/>
    <d v="1899-12-30T04:49:19"/>
    <d v="1899-12-30T03:51:19"/>
    <x v="0"/>
    <m/>
    <m/>
    <d v="1899-12-30T00:00:00"/>
    <d v="1899-12-30T19:48:56"/>
    <n v="2"/>
    <n v="-0.20091435185185003"/>
    <n v="1188.93333333333"/>
    <x v="3"/>
    <x v="0"/>
  </r>
  <r>
    <x v="7"/>
    <s v="2024059134"/>
    <x v="0"/>
    <x v="963"/>
    <s v="E7440MTL"/>
    <d v="2024-12-23T00:00:00"/>
    <x v="3"/>
    <s v="3269"/>
    <x v="36"/>
    <s v="PA"/>
    <x v="5"/>
    <x v="0"/>
    <d v="2024-12-23T00:00:00"/>
    <d v="1899-12-30T18:50:52"/>
    <d v="2024-12-23T00:00:00"/>
    <d v="1899-12-30T15:05:14"/>
    <d v="2024-12-23T00:00:00"/>
    <d v="1899-12-30T15:31:06"/>
    <x v="0"/>
    <x v="25"/>
    <s v="7026012575"/>
    <s v="FBO"/>
    <d v="1899-12-30T04:11:30"/>
    <x v="543"/>
    <d v="1899-12-30T03:45:38"/>
    <s v="Granel"/>
    <s v="E001"/>
    <x v="0"/>
    <d v="1899-12-30T20:40:13"/>
    <d v="1899-12-30T00:25:52"/>
    <x v="11"/>
    <x v="16"/>
    <x v="0"/>
    <x v="1"/>
    <n v="0"/>
    <n v="1"/>
    <x v="1"/>
    <x v="1"/>
    <x v="0"/>
    <n v="1"/>
    <x v="5"/>
    <x v="2"/>
    <d v="1899-12-30T03:45:38"/>
    <d v="1899-12-30T02:47:38"/>
    <x v="0"/>
    <m/>
    <m/>
    <d v="1899-12-30T00:00:00"/>
    <d v="1899-12-30T20:40:13"/>
    <n v="2"/>
    <n v="-0.15668981481481004"/>
    <n v="1240.2166666666692"/>
    <x v="6"/>
    <x v="0"/>
  </r>
  <r>
    <x v="7"/>
    <s v="2024059147"/>
    <x v="0"/>
    <x v="938"/>
    <s v="E8228JWJ"/>
    <d v="2024-12-23T00:00:00"/>
    <x v="3"/>
    <s v="3264"/>
    <x v="35"/>
    <s v="PA"/>
    <x v="1"/>
    <x v="0"/>
    <d v="2024-12-24T00:00:00"/>
    <d v="1899-12-30T06:11:55"/>
    <d v="2024-12-23T00:00:00"/>
    <d v="1899-12-30T16:53:01"/>
    <d v="2024-12-23T00:00:00"/>
    <d v="1899-12-30T17:17:20"/>
    <x v="0"/>
    <x v="25"/>
    <s v="7026012576"/>
    <s v="FBO"/>
    <d v="1899-12-30T00:24:19"/>
    <x v="1450"/>
    <d v="1899-12-30T00:00:00"/>
    <s v="Granel"/>
    <s v="E001"/>
    <x v="0"/>
    <d v="1899-12-30T11:05:25"/>
    <d v="1899-12-30T00:24:19"/>
    <x v="0"/>
    <x v="16"/>
    <x v="0"/>
    <x v="1"/>
    <n v="0"/>
    <n v="1"/>
    <x v="1"/>
    <x v="1"/>
    <x v="0"/>
    <n v="1"/>
    <x v="5"/>
    <x v="2"/>
    <d v="1899-12-30T00:00:00"/>
    <d v="1899-12-30T00:00:00"/>
    <x v="0"/>
    <m/>
    <m/>
    <d v="1899-12-30T00:00:00"/>
    <d v="1899-12-30T11:05:25"/>
    <n v="2"/>
    <d v="1899-12-30T10:41:06"/>
    <n v="665.41666666667038"/>
    <x v="10"/>
    <x v="0"/>
  </r>
  <r>
    <x v="7"/>
    <s v="2024059155"/>
    <x v="0"/>
    <x v="964"/>
    <s v="E6911JLK"/>
    <d v="2024-12-23T00:00:00"/>
    <x v="3"/>
    <s v="3269"/>
    <x v="36"/>
    <s v="PA"/>
    <x v="5"/>
    <x v="0"/>
    <d v="2024-12-24T00:00:00"/>
    <d v="1899-12-30T06:13:03"/>
    <d v="2024-12-23T00:00:00"/>
    <d v="1899-12-30T17:45:40"/>
    <d v="2024-12-23T00:00:00"/>
    <d v="1899-12-30T18:12:24"/>
    <x v="0"/>
    <x v="25"/>
    <s v="7026012577"/>
    <s v="FBO"/>
    <d v="1899-12-30T00:26:44"/>
    <x v="2608"/>
    <d v="1899-12-30T00:00:00"/>
    <s v="Granel"/>
    <s v="E001"/>
    <x v="0"/>
    <d v="1899-12-30T11:59:21"/>
    <d v="1899-12-30T00:26:44"/>
    <x v="0"/>
    <x v="16"/>
    <x v="0"/>
    <x v="1"/>
    <n v="0"/>
    <n v="1"/>
    <x v="1"/>
    <x v="1"/>
    <x v="0"/>
    <n v="1"/>
    <x v="5"/>
    <x v="2"/>
    <d v="1899-12-30T00:00:00"/>
    <d v="1899-12-30T00:00:00"/>
    <x v="0"/>
    <m/>
    <m/>
    <d v="1899-12-30T00:00:00"/>
    <d v="1899-12-30T11:59:21"/>
    <n v="2"/>
    <d v="1899-12-30T11:32:37"/>
    <n v="719.34999999999843"/>
    <x v="11"/>
    <x v="0"/>
  </r>
  <r>
    <x v="7"/>
    <s v="2024059171"/>
    <x v="0"/>
    <x v="957"/>
    <s v="E7698LMM"/>
    <d v="2024-12-24T00:00:00"/>
    <x v="3"/>
    <s v="3269"/>
    <x v="36"/>
    <s v="PA"/>
    <x v="5"/>
    <x v="0"/>
    <d v="2024-12-24T00:00:00"/>
    <d v="1899-12-30T07:49:47"/>
    <d v="2024-12-24T00:00:00"/>
    <d v="1899-12-30T05:25:20"/>
    <d v="2024-12-24T00:00:00"/>
    <d v="1899-12-30T05:45:41"/>
    <x v="0"/>
    <x v="25"/>
    <s v="7026012578"/>
    <s v="FBO"/>
    <d v="1899-12-30T02:44:48"/>
    <x v="2609"/>
    <d v="1899-12-30T02:24:27"/>
    <s v="Granel"/>
    <s v="E001"/>
    <x v="0"/>
    <d v="1899-12-30T21:55:53"/>
    <d v="1899-12-30T00:20:21"/>
    <x v="1"/>
    <x v="18"/>
    <x v="0"/>
    <x v="1"/>
    <n v="0"/>
    <n v="1"/>
    <x v="1"/>
    <x v="1"/>
    <x v="0"/>
    <n v="1"/>
    <x v="5"/>
    <x v="2"/>
    <d v="1899-12-30T02:24:27"/>
    <d v="1899-12-30T01:26:27"/>
    <x v="0"/>
    <m/>
    <m/>
    <d v="1899-12-30T00:00:00"/>
    <d v="1899-12-30T21:55:53"/>
    <n v="3"/>
    <n v="-0.1003125"/>
    <n v="1315.8833333333266"/>
    <x v="18"/>
    <x v="0"/>
  </r>
  <r>
    <x v="7"/>
    <s v="2024059176"/>
    <x v="0"/>
    <x v="948"/>
    <s v="E1381DRF"/>
    <d v="2024-12-24T00:00:00"/>
    <x v="3"/>
    <s v="3283"/>
    <x v="38"/>
    <s v="PA"/>
    <x v="2"/>
    <x v="0"/>
    <d v="2024-12-24T00:00:00"/>
    <d v="1899-12-30T09:19:53"/>
    <d v="2024-12-24T00:00:00"/>
    <d v="1899-12-30T06:05:58"/>
    <d v="2024-12-24T00:00:00"/>
    <d v="1899-12-30T06:45:08"/>
    <x v="0"/>
    <x v="25"/>
    <s v="7026012579"/>
    <s v="FBO"/>
    <d v="1899-12-30T03:53:05"/>
    <x v="2610"/>
    <d v="1899-12-30T03:13:55"/>
    <s v="Ensacado"/>
    <s v="E002"/>
    <x v="0"/>
    <d v="1899-12-30T21:25:14"/>
    <d v="1899-12-30T00:39:10"/>
    <x v="3"/>
    <x v="18"/>
    <x v="0"/>
    <x v="2"/>
    <n v="0"/>
    <n v="1"/>
    <x v="1"/>
    <x v="2"/>
    <x v="0"/>
    <n v="1"/>
    <x v="5"/>
    <x v="2"/>
    <d v="1899-12-30T03:13:55"/>
    <d v="1899-12-30T02:15:55"/>
    <x v="0"/>
    <m/>
    <m/>
    <d v="1899-12-30T00:00:00"/>
    <d v="1899-12-30T21:25:14"/>
    <n v="3"/>
    <n v="-0.13466435185184999"/>
    <n v="1285.2333333333299"/>
    <x v="12"/>
    <x v="0"/>
  </r>
  <r>
    <x v="7"/>
    <s v="2024059180"/>
    <x v="0"/>
    <x v="947"/>
    <s v="E0356HBC"/>
    <d v="2024-12-24T00:00:00"/>
    <x v="3"/>
    <s v="3283"/>
    <x v="38"/>
    <s v="PA"/>
    <x v="2"/>
    <x v="0"/>
    <d v="2024-12-24T00:00:00"/>
    <d v="1899-12-30T09:34:57"/>
    <d v="2024-12-24T00:00:00"/>
    <d v="1899-12-30T06:43:19"/>
    <d v="2024-12-24T00:00:00"/>
    <d v="1899-12-30T07:11:09"/>
    <x v="0"/>
    <x v="25"/>
    <s v="7026012580"/>
    <s v="FBO"/>
    <d v="1899-12-30T03:19:28"/>
    <x v="887"/>
    <d v="1899-12-30T02:51:38"/>
    <s v="Ensacado"/>
    <s v="E002"/>
    <x v="0"/>
    <d v="1899-12-30T21:36:11"/>
    <d v="1899-12-30T00:27:50"/>
    <x v="3"/>
    <x v="18"/>
    <x v="0"/>
    <x v="2"/>
    <n v="0"/>
    <n v="1"/>
    <x v="1"/>
    <x v="2"/>
    <x v="0"/>
    <n v="1"/>
    <x v="5"/>
    <x v="2"/>
    <d v="1899-12-30T02:51:38"/>
    <d v="1899-12-30T01:53:38"/>
    <x v="0"/>
    <m/>
    <m/>
    <d v="1899-12-30T00:00:00"/>
    <d v="1899-12-30T21:36:11"/>
    <n v="3"/>
    <n v="-0.11918981481481"/>
    <n v="1296.1833333333348"/>
    <x v="0"/>
    <x v="0"/>
  </r>
  <r>
    <x v="7"/>
    <s v="2024059210"/>
    <x v="0"/>
    <x v="938"/>
    <s v="E8228JWJ"/>
    <d v="2024-12-24T00:00:00"/>
    <x v="3"/>
    <s v="3264"/>
    <x v="35"/>
    <s v="PA"/>
    <x v="1"/>
    <x v="0"/>
    <d v="2024-12-24T00:00:00"/>
    <d v="1899-12-30T11:46:33"/>
    <d v="2024-12-24T00:00:00"/>
    <d v="1899-12-30T09:09:13"/>
    <d v="2024-12-24T00:00:00"/>
    <d v="1899-12-30T09:35:02"/>
    <x v="0"/>
    <x v="25"/>
    <s v="7026012582"/>
    <s v="FBO"/>
    <d v="1899-12-30T03:03:09"/>
    <x v="1157"/>
    <d v="1899-12-30T02:37:20"/>
    <s v="Granel"/>
    <s v="E001"/>
    <x v="0"/>
    <d v="1899-12-30T21:48:28"/>
    <d v="1899-12-30T00:25:49"/>
    <x v="5"/>
    <x v="18"/>
    <x v="0"/>
    <x v="1"/>
    <n v="0"/>
    <n v="1"/>
    <x v="1"/>
    <x v="1"/>
    <x v="0"/>
    <n v="1"/>
    <x v="5"/>
    <x v="2"/>
    <d v="1899-12-30T02:37:20"/>
    <d v="1899-12-30T01:39:20"/>
    <x v="0"/>
    <m/>
    <m/>
    <d v="1899-12-30T00:00:00"/>
    <d v="1899-12-30T21:48:28"/>
    <n v="3"/>
    <n v="-0.10925925925926"/>
    <n v="1308.4666666666644"/>
    <x v="2"/>
    <x v="0"/>
  </r>
  <r>
    <x v="7"/>
    <s v="2024059234"/>
    <x v="0"/>
    <x v="965"/>
    <s v="E5813KFK"/>
    <d v="2024-12-24T00:00:00"/>
    <x v="3"/>
    <s v="3269"/>
    <x v="36"/>
    <s v="PA"/>
    <x v="5"/>
    <x v="0"/>
    <d v="2024-12-26T00:00:00"/>
    <d v="1899-12-30T08:58:03"/>
    <d v="2024-12-24T00:00:00"/>
    <d v="1899-12-30T10:12:00"/>
    <d v="2024-12-24T00:00:00"/>
    <d v="1899-12-30T10:35:55"/>
    <x v="0"/>
    <x v="25"/>
    <s v="7026012583"/>
    <s v="FBO"/>
    <d v="1899-12-30T00:23:55"/>
    <x v="23"/>
    <d v="1899-12-30T00:00:00"/>
    <s v="Granel"/>
    <s v="E001"/>
    <x v="0"/>
    <d v="1899-12-30T01:37:52"/>
    <d v="1899-12-30T00:23:55"/>
    <x v="2"/>
    <x v="18"/>
    <x v="0"/>
    <x v="1"/>
    <n v="0"/>
    <n v="0"/>
    <x v="0"/>
    <x v="1"/>
    <x v="0"/>
    <n v="0"/>
    <x v="5"/>
    <x v="2"/>
    <d v="1899-12-30T00:00:00"/>
    <d v="1899-12-30T00:00:00"/>
    <x v="0"/>
    <m/>
    <m/>
    <d v="1899-12-30T00:00:00"/>
    <d v="1899-12-30T01:37:52"/>
    <n v="3"/>
    <d v="1899-12-30T01:13:57"/>
    <n v="97.866666666676792"/>
    <x v="3"/>
    <x v="0"/>
  </r>
  <r>
    <x v="7"/>
    <s v="2024059268"/>
    <x v="0"/>
    <x v="895"/>
    <s v="E9297MPF"/>
    <d v="2024-12-26T00:00:00"/>
    <x v="3"/>
    <s v="3269"/>
    <x v="36"/>
    <s v="PA"/>
    <x v="5"/>
    <x v="0"/>
    <d v="2024-12-26T00:00:00"/>
    <d v="1899-12-30T09:12:44"/>
    <d v="2024-12-26T00:00:00"/>
    <d v="1899-12-30T06:37:39"/>
    <d v="2024-12-26T00:00:00"/>
    <d v="1899-12-30T07:05:41"/>
    <x v="0"/>
    <x v="25"/>
    <s v="7026012584"/>
    <s v="FBO"/>
    <d v="1899-12-30T03:03:07"/>
    <x v="626"/>
    <d v="1899-12-30T02:35:05"/>
    <s v="Granel"/>
    <s v="E001"/>
    <x v="0"/>
    <d v="1899-12-30T21:52:56"/>
    <d v="1899-12-30T00:28:02"/>
    <x v="3"/>
    <x v="20"/>
    <x v="0"/>
    <x v="1"/>
    <n v="0"/>
    <n v="1"/>
    <x v="1"/>
    <x v="1"/>
    <x v="0"/>
    <n v="1"/>
    <x v="5"/>
    <x v="2"/>
    <d v="1899-12-30T02:35:05"/>
    <d v="1899-12-30T01:37:05"/>
    <x v="0"/>
    <m/>
    <m/>
    <d v="1899-12-30T00:00:00"/>
    <d v="1899-12-30T21:52:56"/>
    <n v="5"/>
    <n v="-0.10769675925926003"/>
    <n v="1312.9333333333427"/>
    <x v="0"/>
    <x v="0"/>
  </r>
  <r>
    <x v="7"/>
    <s v=""/>
    <x v="0"/>
    <x v="959"/>
    <s v="ER1963BDRR8610BDH"/>
    <d v="2024-12-26T00:00:00"/>
    <x v="3"/>
    <s v="3269"/>
    <x v="36"/>
    <s v="PA"/>
    <x v="2"/>
    <x v="0"/>
    <d v="2024-12-26T00:00:00"/>
    <d v="1899-12-30T15:50:05"/>
    <d v="2024-12-26T00:00:00"/>
    <d v="1899-12-30T13:10:53"/>
    <d v="2024-12-26T00:00:00"/>
    <d v="1899-12-30T13:14:46"/>
    <x v="192"/>
    <x v="25"/>
    <s v="7026012586"/>
    <s v="FBO"/>
    <d v="1899-12-30T02:43:05"/>
    <x v="1545"/>
    <d v="1899-12-30T02:39:12"/>
    <s v="Granel"/>
    <s v="E001"/>
    <x v="0"/>
    <d v="1899-12-30T21:24:40"/>
    <d v="1899-12-30T00:03:53"/>
    <x v="14"/>
    <x v="20"/>
    <x v="0"/>
    <x v="1"/>
    <n v="0"/>
    <n v="1"/>
    <x v="1"/>
    <x v="1"/>
    <x v="0"/>
    <n v="1"/>
    <x v="5"/>
    <x v="2"/>
    <d v="1899-12-30T02:39:12"/>
    <d v="1899-12-30T01:41:12"/>
    <x v="0"/>
    <m/>
    <m/>
    <d v="1899-12-30T00:00:00"/>
    <d v="1899-12-30T21:24:40"/>
    <n v="5"/>
    <n v="-0.11055555555554997"/>
    <n v="1284.6666666666756"/>
    <x v="13"/>
    <x v="0"/>
  </r>
  <r>
    <x v="7"/>
    <s v=""/>
    <x v="0"/>
    <x v="939"/>
    <s v="ER6668BDPR8609BDH"/>
    <d v="2024-12-26T00:00:00"/>
    <x v="3"/>
    <s v="3269"/>
    <x v="36"/>
    <s v="PA"/>
    <x v="2"/>
    <x v="0"/>
    <d v="2024-12-26T00:00:00"/>
    <d v="1899-12-30T19:49:10"/>
    <d v="2024-12-26T00:00:00"/>
    <d v="1899-12-30T13:16:49"/>
    <d v="2024-12-26T00:00:00"/>
    <d v="1899-12-30T13:49:22"/>
    <x v="192"/>
    <x v="25"/>
    <s v="7026012587"/>
    <s v="FBO"/>
    <d v="1899-12-30T07:04:54"/>
    <x v="182"/>
    <d v="1899-12-30T06:32:21"/>
    <s v="Granel"/>
    <s v="E001"/>
    <x v="0"/>
    <d v="1899-12-30T18:00:11"/>
    <d v="1899-12-30T00:32:33"/>
    <x v="13"/>
    <x v="20"/>
    <x v="0"/>
    <x v="1"/>
    <n v="0"/>
    <n v="1"/>
    <x v="1"/>
    <x v="1"/>
    <x v="0"/>
    <n v="1"/>
    <x v="5"/>
    <x v="2"/>
    <d v="1899-12-30T06:32:21"/>
    <d v="1899-12-30T05:34:21"/>
    <x v="0"/>
    <m/>
    <m/>
    <d v="1899-12-30T00:00:00"/>
    <d v="1899-12-30T18:00:11"/>
    <n v="5"/>
    <n v="-0.27246527777777996"/>
    <n v="1080.1833333333204"/>
    <x v="13"/>
    <x v="0"/>
  </r>
  <r>
    <x v="7"/>
    <s v="2024059399"/>
    <x v="0"/>
    <x v="966"/>
    <s v="E5730JVY"/>
    <d v="2024-12-26T00:00:00"/>
    <x v="3"/>
    <s v="3264"/>
    <x v="35"/>
    <s v="PA"/>
    <x v="1"/>
    <x v="0"/>
    <d v="2024-12-27T00:00:00"/>
    <d v="1899-12-30T08:53:35"/>
    <d v="2024-12-26T00:00:00"/>
    <d v="1899-12-30T13:15:54"/>
    <d v="2024-12-26T00:00:00"/>
    <d v="1899-12-30T14:07:54"/>
    <x v="0"/>
    <x v="25"/>
    <s v="7026012588"/>
    <s v="FBO"/>
    <d v="1899-12-30T00:52:00"/>
    <x v="2611"/>
    <d v="1899-12-30T00:00:00"/>
    <s v="Granel"/>
    <s v="E001"/>
    <x v="0"/>
    <d v="1899-12-30T05:14:19"/>
    <d v="1899-12-30T00:52:00"/>
    <x v="2"/>
    <x v="20"/>
    <x v="0"/>
    <x v="1"/>
    <n v="0"/>
    <n v="1"/>
    <x v="1"/>
    <x v="1"/>
    <x v="0"/>
    <n v="1"/>
    <x v="5"/>
    <x v="2"/>
    <d v="1899-12-30T00:00:00"/>
    <d v="1899-12-30T00:00:00"/>
    <x v="0"/>
    <m/>
    <m/>
    <d v="1899-12-30T00:00:00"/>
    <d v="1899-12-30T05:14:19"/>
    <n v="5"/>
    <d v="1899-12-30T04:22:19"/>
    <n v="314.3166666666624"/>
    <x v="8"/>
    <x v="0"/>
  </r>
  <r>
    <x v="7"/>
    <s v=""/>
    <x v="0"/>
    <x v="939"/>
    <s v="ER6668BDPR8609BDH"/>
    <d v="2024-12-27T00:00:00"/>
    <x v="3"/>
    <s v="3269"/>
    <x v="36"/>
    <s v="PA"/>
    <x v="2"/>
    <x v="0"/>
    <d v="2024-12-27T00:00:00"/>
    <d v="1899-12-30T09:42:17"/>
    <d v="2024-12-27T00:00:00"/>
    <d v="1899-12-30T06:37:38"/>
    <d v="2024-12-27T00:00:00"/>
    <d v="1899-12-30T07:20:34"/>
    <x v="192"/>
    <x v="25"/>
    <s v="7026012589"/>
    <s v="FBO"/>
    <d v="1899-12-30T03:47:35"/>
    <x v="226"/>
    <d v="1899-12-30T03:04:39"/>
    <s v="Granel"/>
    <s v="E001"/>
    <x v="0"/>
    <d v="1899-12-30T21:38:16"/>
    <d v="1899-12-30T00:42:56"/>
    <x v="3"/>
    <x v="0"/>
    <x v="0"/>
    <x v="1"/>
    <n v="0"/>
    <n v="1"/>
    <x v="1"/>
    <x v="1"/>
    <x v="0"/>
    <n v="1"/>
    <x v="5"/>
    <x v="2"/>
    <d v="1899-12-30T03:04:39"/>
    <d v="1899-12-30T02:06:39"/>
    <x v="0"/>
    <m/>
    <m/>
    <d v="1899-12-30T00:00:00"/>
    <d v="1899-12-30T21:38:16"/>
    <n v="6"/>
    <n v="-0.12822916666667"/>
    <n v="1298.2666666666548"/>
    <x v="0"/>
    <x v="0"/>
  </r>
  <r>
    <x v="7"/>
    <s v=""/>
    <x v="0"/>
    <x v="939"/>
    <s v="ER6668BDPR8609BDH"/>
    <d v="2024-12-27T00:00:00"/>
    <x v="3"/>
    <s v="3269"/>
    <x v="36"/>
    <s v="PA"/>
    <x v="2"/>
    <x v="0"/>
    <d v="2024-12-27T00:00:00"/>
    <d v="1899-12-30T19:24:45"/>
    <d v="2024-12-27T00:00:00"/>
    <d v="1899-12-30T13:36:16"/>
    <d v="2024-12-27T00:00:00"/>
    <d v="1899-12-30T14:49:42"/>
    <x v="192"/>
    <x v="25"/>
    <s v="7026012592"/>
    <s v="FBO"/>
    <d v="1899-12-30T07:01:55"/>
    <x v="2612"/>
    <d v="1899-12-30T05:48:29"/>
    <s v="Granel"/>
    <s v="E001"/>
    <x v="0"/>
    <d v="1899-12-30T19:24:56"/>
    <d v="1899-12-30T01:13:26"/>
    <x v="13"/>
    <x v="0"/>
    <x v="0"/>
    <x v="1"/>
    <n v="0"/>
    <n v="1"/>
    <x v="1"/>
    <x v="1"/>
    <x v="0"/>
    <n v="1"/>
    <x v="5"/>
    <x v="2"/>
    <d v="1899-12-30T05:48:29"/>
    <d v="1899-12-30T04:50:29"/>
    <x v="0"/>
    <m/>
    <m/>
    <d v="1899-12-30T00:00:00"/>
    <d v="1899-12-30T19:24:56"/>
    <n v="6"/>
    <n v="-0.24200231481481993"/>
    <n v="1164.9333333333252"/>
    <x v="8"/>
    <x v="0"/>
  </r>
  <r>
    <x v="7"/>
    <s v="2024059671"/>
    <x v="0"/>
    <x v="964"/>
    <s v="E6911JLK"/>
    <d v="2024-12-27T00:00:00"/>
    <x v="3"/>
    <s v="3269"/>
    <x v="36"/>
    <s v="PA"/>
    <x v="18"/>
    <x v="0"/>
    <d v="2024-12-27T00:00:00"/>
    <d v="1899-12-30T20:35:24"/>
    <d v="2024-12-27T00:00:00"/>
    <d v="1899-12-30T16:11:49"/>
    <d v="2024-12-27T00:00:00"/>
    <d v="1899-12-30T16:36:29"/>
    <x v="0"/>
    <x v="25"/>
    <s v="7026012593"/>
    <s v="FBO"/>
    <d v="1899-12-30T04:48:15"/>
    <x v="2021"/>
    <d v="1899-12-30T04:23:35"/>
    <s v="Granel"/>
    <s v="E001"/>
    <x v="0"/>
    <d v="1899-12-30T20:01:04"/>
    <d v="1899-12-30T00:24:40"/>
    <x v="15"/>
    <x v="0"/>
    <x v="0"/>
    <x v="1"/>
    <n v="0"/>
    <n v="1"/>
    <x v="1"/>
    <x v="1"/>
    <x v="0"/>
    <n v="1"/>
    <x v="5"/>
    <x v="2"/>
    <d v="1899-12-30T04:23:35"/>
    <d v="1899-12-30T03:25:35"/>
    <x v="0"/>
    <m/>
    <m/>
    <d v="1899-12-30T00:00:00"/>
    <d v="1899-12-30T20:01:04"/>
    <n v="6"/>
    <n v="-0.18304398148148004"/>
    <n v="1201.0666666666548"/>
    <x v="9"/>
    <x v="0"/>
  </r>
  <r>
    <x v="7"/>
    <s v="2024059679"/>
    <x v="0"/>
    <x v="938"/>
    <s v="E8228JWJ"/>
    <d v="2024-12-27T00:00:00"/>
    <x v="3"/>
    <s v="3269"/>
    <x v="36"/>
    <s v="PA"/>
    <x v="5"/>
    <x v="0"/>
    <d v="2024-12-30T00:00:00"/>
    <d v="1899-12-30T11:18:03"/>
    <d v="2024-12-27T00:00:00"/>
    <d v="1899-12-30T17:23:18"/>
    <d v="2024-12-27T00:00:00"/>
    <d v="1899-12-30T17:52:49"/>
    <x v="0"/>
    <x v="26"/>
    <s v="7026012594"/>
    <s v="FBO"/>
    <d v="1899-12-30T00:29:31"/>
    <x v="2613"/>
    <d v="1899-12-30T00:00:00"/>
    <s v="Granel"/>
    <s v="E001"/>
    <x v="0"/>
    <d v="1899-12-30T06:34:46"/>
    <d v="1899-12-30T00:29:31"/>
    <x v="5"/>
    <x v="0"/>
    <x v="1"/>
    <x v="1"/>
    <n v="0"/>
    <n v="1"/>
    <x v="1"/>
    <x v="1"/>
    <x v="0"/>
    <n v="1"/>
    <x v="5"/>
    <x v="2"/>
    <d v="1899-12-30T00:00:00"/>
    <d v="1899-12-30T00:00:00"/>
    <x v="0"/>
    <m/>
    <m/>
    <d v="1899-12-30T00:00:00"/>
    <d v="1899-12-30T06:34:46"/>
    <n v="6"/>
    <d v="1899-12-30T06:05:15"/>
    <n v="394.76666666665443"/>
    <x v="10"/>
    <x v="0"/>
  </r>
  <r>
    <x v="7"/>
    <s v="2024059707"/>
    <x v="0"/>
    <x v="967"/>
    <s v="E7977MGZ"/>
    <d v="2024-12-28T00:00:00"/>
    <x v="3"/>
    <s v="3264"/>
    <x v="35"/>
    <s v="PA"/>
    <x v="1"/>
    <x v="0"/>
    <d v="2024-12-30T00:00:00"/>
    <d v="1899-12-30T08:24:58"/>
    <d v="2024-12-28T00:00:00"/>
    <d v="1899-12-30T14:57:28"/>
    <d v="2024-12-28T00:00:00"/>
    <d v="1899-12-30T15:26:32"/>
    <x v="0"/>
    <x v="26"/>
    <s v="7026012595"/>
    <s v="FBO"/>
    <d v="1899-12-30T00:00:00"/>
    <x v="733"/>
    <d v="1899-12-30T00:00:00"/>
    <s v="Granel"/>
    <s v="E001"/>
    <x v="0"/>
    <d v="1899-12-30T07:01:34"/>
    <d v="1899-12-30T00:29:04"/>
    <x v="2"/>
    <x v="21"/>
    <x v="1"/>
    <x v="1"/>
    <n v="0"/>
    <n v="1"/>
    <x v="1"/>
    <x v="1"/>
    <x v="0"/>
    <n v="1"/>
    <x v="5"/>
    <x v="2"/>
    <d v="1899-12-30T00:00:00"/>
    <d v="1899-12-30T00:00:00"/>
    <x v="0"/>
    <m/>
    <m/>
    <d v="1899-12-30T00:00:00"/>
    <d v="1899-12-30T07:01:34"/>
    <n v="7"/>
    <d v="1899-12-30T06:32:30"/>
    <n v="421.56666666666712"/>
    <x v="6"/>
    <x v="0"/>
  </r>
  <r>
    <x v="7"/>
    <s v="2024059716"/>
    <x v="0"/>
    <x v="921"/>
    <s v="E1228KBR"/>
    <d v="2024-12-30T00:00:00"/>
    <x v="3"/>
    <s v="3269"/>
    <x v="36"/>
    <s v="PA"/>
    <x v="5"/>
    <x v="0"/>
    <d v="2024-12-30T00:00:00"/>
    <d v="1899-12-30T08:06:11"/>
    <d v="2024-12-30T00:00:00"/>
    <d v="1899-12-30T05:01:45"/>
    <d v="2024-12-30T00:00:00"/>
    <d v="1899-12-30T05:32:04"/>
    <x v="0"/>
    <x v="26"/>
    <s v="7026012596"/>
    <s v="FBO"/>
    <d v="1899-12-30T03:34:45"/>
    <x v="1207"/>
    <d v="1899-12-30T03:04:26"/>
    <s v="Granel"/>
    <s v="E001"/>
    <x v="0"/>
    <d v="1899-12-30T21:25:52"/>
    <d v="1899-12-30T00:30:19"/>
    <x v="2"/>
    <x v="1"/>
    <x v="1"/>
    <x v="1"/>
    <n v="0"/>
    <n v="1"/>
    <x v="1"/>
    <x v="1"/>
    <x v="0"/>
    <n v="1"/>
    <x v="5"/>
    <x v="2"/>
    <d v="1899-12-30T03:04:26"/>
    <d v="1899-12-30T02:06:26"/>
    <x v="0"/>
    <m/>
    <m/>
    <d v="1899-12-30T00:00:00"/>
    <d v="1899-12-30T21:25:52"/>
    <n v="2"/>
    <n v="-0.1280787037037"/>
    <n v="1285.8666666666709"/>
    <x v="18"/>
    <x v="0"/>
  </r>
  <r>
    <x v="7"/>
    <s v="2024059734"/>
    <x v="0"/>
    <x v="918"/>
    <s v="E9449KGB"/>
    <d v="2024-12-30T00:00:00"/>
    <x v="3"/>
    <s v="3269"/>
    <x v="36"/>
    <s v="PA"/>
    <x v="5"/>
    <x v="0"/>
    <d v="2024-12-30T00:00:00"/>
    <d v="1899-12-30T10:11:33"/>
    <d v="2024-12-30T00:00:00"/>
    <d v="1899-12-30T06:24:47"/>
    <d v="2024-12-30T00:00:00"/>
    <d v="1899-12-30T06:57:47"/>
    <x v="0"/>
    <x v="26"/>
    <s v="7026012597"/>
    <s v="FBO"/>
    <d v="1899-12-30T04:19:46"/>
    <x v="1400"/>
    <d v="1899-12-30T03:46:46"/>
    <s v="Granel"/>
    <s v="E001"/>
    <x v="0"/>
    <d v="1899-12-30T20:46:13"/>
    <d v="1899-12-30T00:33:00"/>
    <x v="4"/>
    <x v="1"/>
    <x v="1"/>
    <x v="1"/>
    <n v="0"/>
    <n v="1"/>
    <x v="1"/>
    <x v="1"/>
    <x v="0"/>
    <n v="1"/>
    <x v="5"/>
    <x v="2"/>
    <d v="1899-12-30T03:46:46"/>
    <d v="1899-12-30T02:48:46"/>
    <x v="0"/>
    <m/>
    <m/>
    <d v="1899-12-30T00:00:00"/>
    <d v="1899-12-30T20:46:13"/>
    <n v="2"/>
    <n v="-0.15747685185185001"/>
    <n v="1246.2166666666596"/>
    <x v="12"/>
    <x v="0"/>
  </r>
  <r>
    <x v="7"/>
    <s v="2024059769"/>
    <x v="0"/>
    <x v="937"/>
    <s v="E6468JZW"/>
    <d v="2024-12-30T00:00:00"/>
    <x v="3"/>
    <s v="3269"/>
    <x v="36"/>
    <s v="PA"/>
    <x v="5"/>
    <x v="0"/>
    <d v="2024-12-30T00:00:00"/>
    <d v="1899-12-30T12:43:39"/>
    <d v="2024-12-30T00:00:00"/>
    <d v="1899-12-30T08:51:08"/>
    <d v="2024-12-30T00:00:00"/>
    <d v="1899-12-30T09:20:07"/>
    <x v="0"/>
    <x v="26"/>
    <s v="7026012598"/>
    <s v="FBO"/>
    <d v="1899-12-30T04:21:30"/>
    <x v="977"/>
    <d v="1899-12-30T03:52:31"/>
    <s v="Granel"/>
    <s v="E001"/>
    <x v="0"/>
    <d v="1899-12-30T20:36:27"/>
    <d v="1899-12-30T00:28:59"/>
    <x v="6"/>
    <x v="1"/>
    <x v="1"/>
    <x v="1"/>
    <n v="0"/>
    <n v="1"/>
    <x v="1"/>
    <x v="1"/>
    <x v="0"/>
    <n v="1"/>
    <x v="5"/>
    <x v="2"/>
    <d v="1899-12-30T03:52:31"/>
    <d v="1899-12-30T02:54:31"/>
    <x v="0"/>
    <m/>
    <m/>
    <d v="1899-12-30T00:00:00"/>
    <d v="1899-12-30T20:36:27"/>
    <n v="2"/>
    <n v="-0.16146990740740996"/>
    <n v="1236.4500000000037"/>
    <x v="2"/>
    <x v="0"/>
  </r>
  <r>
    <x v="7"/>
    <s v="2024059805"/>
    <x v="0"/>
    <x v="940"/>
    <s v="E5477KKG"/>
    <d v="2024-12-30T00:00:00"/>
    <x v="3"/>
    <s v="3264"/>
    <x v="35"/>
    <s v="PA"/>
    <x v="1"/>
    <x v="0"/>
    <d v="2024-12-30T00:00:00"/>
    <d v="1899-12-30T14:05:06"/>
    <d v="2024-12-30T00:00:00"/>
    <d v="1899-12-30T10:02:55"/>
    <d v="2024-12-30T00:00:00"/>
    <d v="1899-12-30T10:46:40"/>
    <x v="0"/>
    <x v="26"/>
    <s v="7026012599"/>
    <s v="FBO"/>
    <d v="1899-12-30T04:45:56"/>
    <x v="1885"/>
    <d v="1899-12-30T04:02:11"/>
    <s v="Granel"/>
    <s v="E001"/>
    <x v="0"/>
    <d v="1899-12-30T20:41:33"/>
    <d v="1899-12-30T00:43:45"/>
    <x v="7"/>
    <x v="1"/>
    <x v="1"/>
    <x v="1"/>
    <n v="0"/>
    <n v="1"/>
    <x v="1"/>
    <x v="1"/>
    <x v="0"/>
    <n v="1"/>
    <x v="5"/>
    <x v="2"/>
    <d v="1899-12-30T04:02:11"/>
    <d v="1899-12-30T03:04:11"/>
    <x v="0"/>
    <m/>
    <m/>
    <d v="1899-12-30T00:00:00"/>
    <d v="1899-12-30T20:41:33"/>
    <n v="2"/>
    <n v="-0.16818287037037005"/>
    <n v="1241.549999999994"/>
    <x v="3"/>
    <x v="0"/>
  </r>
  <r>
    <x v="7"/>
    <s v="2024059795"/>
    <x v="0"/>
    <x v="968"/>
    <s v="E1928LCD"/>
    <d v="2024-12-30T00:00:00"/>
    <x v="3"/>
    <s v="3283"/>
    <x v="38"/>
    <s v="PA"/>
    <x v="2"/>
    <x v="0"/>
    <d v="2024-12-30T00:00:00"/>
    <d v="1899-12-30T13:30:26"/>
    <d v="2024-12-30T00:00:00"/>
    <d v="1899-12-30T09:30:28"/>
    <d v="2024-12-30T00:00:00"/>
    <d v="1899-12-30T10:52:30"/>
    <x v="0"/>
    <x v="26"/>
    <s v="7026012600"/>
    <s v="FBO"/>
    <d v="1899-12-30T05:22:00"/>
    <x v="2614"/>
    <d v="1899-12-30T03:59:58"/>
    <s v="Ensacado"/>
    <s v="E002"/>
    <x v="0"/>
    <d v="1899-12-30T21:22:03"/>
    <d v="1899-12-30T01:22:02"/>
    <x v="9"/>
    <x v="1"/>
    <x v="1"/>
    <x v="2"/>
    <n v="0"/>
    <n v="1"/>
    <x v="1"/>
    <x v="2"/>
    <x v="0"/>
    <n v="1"/>
    <x v="5"/>
    <x v="2"/>
    <d v="1899-12-30T03:59:58"/>
    <d v="1899-12-30T03:01:58"/>
    <x v="0"/>
    <m/>
    <m/>
    <d v="1899-12-30T00:00:00"/>
    <d v="1899-12-30T21:22:03"/>
    <n v="2"/>
    <n v="-0.16664351851852"/>
    <n v="1282.049999999994"/>
    <x v="3"/>
    <x v="0"/>
  </r>
  <r>
    <x v="7"/>
    <s v="2024059783"/>
    <x v="0"/>
    <x v="950"/>
    <s v="E4554MKW"/>
    <d v="2024-12-30T00:00:00"/>
    <x v="3"/>
    <s v="3283"/>
    <x v="38"/>
    <s v="PA"/>
    <x v="6"/>
    <x v="0"/>
    <d v="2024-12-30T00:00:00"/>
    <d v="1899-12-30T15:13:50"/>
    <d v="2024-12-30T00:00:00"/>
    <d v="1899-12-30T09:16:49"/>
    <d v="2024-12-30T00:00:00"/>
    <d v="1899-12-30T10:59:25"/>
    <x v="192"/>
    <x v="25"/>
    <s v="7026012601"/>
    <s v="FBO"/>
    <d v="1899-12-30T07:39:37"/>
    <x v="2615"/>
    <d v="1899-12-30T05:57:01"/>
    <s v="Ensacado"/>
    <s v="E002"/>
    <x v="0"/>
    <d v="1899-12-30T19:45:34"/>
    <d v="1899-12-30T01:42:36"/>
    <x v="14"/>
    <x v="1"/>
    <x v="1"/>
    <x v="2"/>
    <n v="0"/>
    <n v="1"/>
    <x v="1"/>
    <x v="2"/>
    <x v="0"/>
    <n v="1"/>
    <x v="5"/>
    <x v="2"/>
    <d v="1899-12-30T05:57:01"/>
    <d v="1899-12-30T04:59:01"/>
    <x v="0"/>
    <m/>
    <m/>
    <d v="1899-12-30T00:00:00"/>
    <d v="1899-12-30T19:45:34"/>
    <n v="2"/>
    <n v="-0.24792824074074005"/>
    <n v="1185.5666666666675"/>
    <x v="3"/>
    <x v="0"/>
  </r>
  <r>
    <x v="7"/>
    <s v="2024059807"/>
    <x v="0"/>
    <x v="969"/>
    <s v="E4362JTS"/>
    <d v="2024-12-30T00:00:00"/>
    <x v="3"/>
    <s v="3283"/>
    <x v="38"/>
    <s v="PA"/>
    <x v="2"/>
    <x v="0"/>
    <d v="2024-12-30T00:00:00"/>
    <d v="1899-12-30T13:49:42"/>
    <d v="2024-12-30T00:00:00"/>
    <d v="1899-12-30T10:06:54"/>
    <d v="2024-12-30T00:00:00"/>
    <d v="1899-12-30T11:06:19"/>
    <x v="0"/>
    <x v="26"/>
    <s v="7026012602"/>
    <s v="FBO"/>
    <d v="1899-12-30T04:42:13"/>
    <x v="2616"/>
    <d v="1899-12-30T03:42:48"/>
    <s v="Ensacado"/>
    <s v="E002"/>
    <x v="0"/>
    <d v="1899-12-30T21:16:36"/>
    <d v="1899-12-30T00:59:25"/>
    <x v="9"/>
    <x v="1"/>
    <x v="1"/>
    <x v="2"/>
    <n v="0"/>
    <n v="1"/>
    <x v="1"/>
    <x v="2"/>
    <x v="0"/>
    <n v="1"/>
    <x v="5"/>
    <x v="2"/>
    <d v="1899-12-30T03:42:48"/>
    <d v="1899-12-30T02:44:48"/>
    <x v="0"/>
    <m/>
    <m/>
    <d v="1899-12-30T00:00:00"/>
    <d v="1899-12-30T21:16:36"/>
    <n v="2"/>
    <n v="-0.15472222222223003"/>
    <n v="1276.5999999999972"/>
    <x v="4"/>
    <x v="0"/>
  </r>
  <r>
    <x v="7"/>
    <s v="2024059818"/>
    <x v="0"/>
    <x v="970"/>
    <s v="E4390JTS"/>
    <d v="2024-12-30T00:00:00"/>
    <x v="3"/>
    <s v="3283"/>
    <x v="38"/>
    <s v="PA"/>
    <x v="2"/>
    <x v="0"/>
    <d v="2024-12-30T00:00:00"/>
    <d v="1899-12-30T14:01:52"/>
    <d v="2024-12-30T00:00:00"/>
    <d v="1899-12-30T10:36:37"/>
    <d v="2024-12-30T00:00:00"/>
    <d v="1899-12-30T11:33:28"/>
    <x v="0"/>
    <x v="26"/>
    <s v="7026012603"/>
    <s v="FBO"/>
    <d v="1899-12-30T04:22:06"/>
    <x v="2617"/>
    <d v="1899-12-30T03:25:15"/>
    <s v="Ensacado"/>
    <s v="E002"/>
    <x v="0"/>
    <d v="1899-12-30T21:31:35"/>
    <d v="1899-12-30T00:56:51"/>
    <x v="7"/>
    <x v="1"/>
    <x v="1"/>
    <x v="2"/>
    <n v="0"/>
    <n v="1"/>
    <x v="1"/>
    <x v="2"/>
    <x v="0"/>
    <n v="1"/>
    <x v="5"/>
    <x v="2"/>
    <d v="1899-12-30T03:25:15"/>
    <d v="1899-12-30T02:27:15"/>
    <x v="0"/>
    <m/>
    <m/>
    <d v="1899-12-30T00:00:00"/>
    <d v="1899-12-30T21:31:35"/>
    <n v="2"/>
    <n v="-0.14253472222222008"/>
    <n v="1291.5833333333267"/>
    <x v="4"/>
    <x v="0"/>
  </r>
  <r>
    <x v="7"/>
    <s v="2024059812"/>
    <x v="0"/>
    <x v="971"/>
    <s v="E7019MMT"/>
    <d v="2024-12-30T00:00:00"/>
    <x v="3"/>
    <s v="3283"/>
    <x v="38"/>
    <s v="PA"/>
    <x v="2"/>
    <x v="0"/>
    <d v="2024-12-30T00:00:00"/>
    <d v="1899-12-30T15:14:10"/>
    <d v="2024-12-30T00:00:00"/>
    <d v="1899-12-30T10:25:48"/>
    <d v="2024-12-30T00:00:00"/>
    <d v="1899-12-30T12:13:30"/>
    <x v="0"/>
    <x v="25"/>
    <s v="7026012604"/>
    <s v="FBO"/>
    <d v="1899-12-30T06:36:04"/>
    <x v="2618"/>
    <d v="1899-12-30T04:48:22"/>
    <s v="Ensacado"/>
    <s v="E002"/>
    <x v="0"/>
    <d v="1899-12-30T20:59:19"/>
    <d v="1899-12-30T01:47:42"/>
    <x v="14"/>
    <x v="1"/>
    <x v="1"/>
    <x v="2"/>
    <n v="0"/>
    <n v="1"/>
    <x v="1"/>
    <x v="2"/>
    <x v="0"/>
    <n v="1"/>
    <x v="5"/>
    <x v="2"/>
    <d v="1899-12-30T04:48:22"/>
    <d v="1899-12-30T03:50:22"/>
    <x v="0"/>
    <m/>
    <m/>
    <d v="1899-12-30T00:00:00"/>
    <d v="1899-12-30T20:59:19"/>
    <n v="2"/>
    <n v="-0.20025462962963003"/>
    <n v="1259.3166666666707"/>
    <x v="5"/>
    <x v="0"/>
  </r>
  <r>
    <x v="7"/>
    <s v="2024059867"/>
    <x v="0"/>
    <x v="938"/>
    <s v="E8228JWJ"/>
    <d v="2024-12-30T00:00:00"/>
    <x v="3"/>
    <s v="3269"/>
    <x v="36"/>
    <s v="PA"/>
    <x v="5"/>
    <x v="0"/>
    <d v="2024-12-30T00:00:00"/>
    <d v="1899-12-30T16:14:19"/>
    <d v="2024-12-30T00:00:00"/>
    <d v="1899-12-30T13:23:30"/>
    <d v="2024-12-30T00:00:00"/>
    <d v="1899-12-30T13:46:30"/>
    <x v="0"/>
    <x v="25"/>
    <s v="7026012606"/>
    <s v="FBO"/>
    <d v="1899-12-30T03:13:49"/>
    <x v="2583"/>
    <d v="1899-12-30T02:50:49"/>
    <s v="Granel"/>
    <s v="E001"/>
    <x v="0"/>
    <d v="1899-12-30T21:32:10"/>
    <d v="1899-12-30T00:23:00"/>
    <x v="10"/>
    <x v="1"/>
    <x v="1"/>
    <x v="1"/>
    <n v="0"/>
    <n v="1"/>
    <x v="1"/>
    <x v="1"/>
    <x v="0"/>
    <n v="1"/>
    <x v="5"/>
    <x v="2"/>
    <d v="1899-12-30T02:50:49"/>
    <d v="1899-12-30T01:52:49"/>
    <x v="0"/>
    <m/>
    <m/>
    <d v="1899-12-30T00:00:00"/>
    <d v="1899-12-30T21:32:10"/>
    <n v="2"/>
    <n v="-0.11862268518519004"/>
    <n v="1292.1666666666565"/>
    <x v="13"/>
    <x v="0"/>
  </r>
  <r>
    <x v="7"/>
    <s v=""/>
    <x v="0"/>
    <x v="939"/>
    <s v="ER6668BDPR8609BDH"/>
    <d v="2024-12-30T00:00:00"/>
    <x v="3"/>
    <s v="3269"/>
    <x v="36"/>
    <s v="PA"/>
    <x v="2"/>
    <x v="0"/>
    <d v="2024-12-30T00:00:00"/>
    <d v="1899-12-30T17:39:01"/>
    <d v="2024-12-30T00:00:00"/>
    <d v="1899-12-30T14:30:45"/>
    <d v="2024-12-30T00:00:00"/>
    <d v="1899-12-30T15:18:17"/>
    <x v="192"/>
    <x v="25"/>
    <s v="7026012608"/>
    <s v="FBO"/>
    <d v="1899-12-30T03:55:48"/>
    <x v="1427"/>
    <d v="1899-12-30T03:08:16"/>
    <s v="Granel"/>
    <s v="E001"/>
    <x v="0"/>
    <d v="1899-12-30T21:39:15"/>
    <d v="1899-12-30T00:47:32"/>
    <x v="8"/>
    <x v="1"/>
    <x v="1"/>
    <x v="1"/>
    <n v="0"/>
    <n v="1"/>
    <x v="1"/>
    <x v="1"/>
    <x v="0"/>
    <n v="1"/>
    <x v="5"/>
    <x v="2"/>
    <d v="1899-12-30T03:08:16"/>
    <d v="1899-12-30T02:10:16"/>
    <x v="0"/>
    <m/>
    <m/>
    <d v="1899-12-30T00:00:00"/>
    <d v="1899-12-30T21:39:15"/>
    <n v="2"/>
    <n v="-0.13074074074073994"/>
    <n v="1299.2500000000018"/>
    <x v="6"/>
    <x v="0"/>
  </r>
  <r>
    <x v="7"/>
    <s v="2024059897"/>
    <x v="0"/>
    <x v="937"/>
    <s v="E6468JZW"/>
    <d v="2024-12-30T00:00:00"/>
    <x v="3"/>
    <s v="3264"/>
    <x v="35"/>
    <s v="PA"/>
    <x v="1"/>
    <x v="0"/>
    <d v="2024-12-30T00:00:00"/>
    <d v="1899-12-30T17:51:55"/>
    <d v="2024-12-30T00:00:00"/>
    <d v="1899-12-30T14:49:39"/>
    <d v="2024-12-30T00:00:00"/>
    <d v="1899-12-30T15:24:58"/>
    <x v="0"/>
    <x v="25"/>
    <s v="7026012609"/>
    <s v="FBO"/>
    <d v="1899-12-30T03:37:35"/>
    <x v="1348"/>
    <d v="1899-12-30T03:02:16"/>
    <s v="Granel"/>
    <s v="E001"/>
    <x v="0"/>
    <d v="1899-12-30T21:33:02"/>
    <d v="1899-12-30T00:35:19"/>
    <x v="8"/>
    <x v="1"/>
    <x v="1"/>
    <x v="1"/>
    <n v="0"/>
    <n v="1"/>
    <x v="1"/>
    <x v="1"/>
    <x v="0"/>
    <n v="1"/>
    <x v="5"/>
    <x v="2"/>
    <d v="1899-12-30T03:02:16"/>
    <d v="1899-12-30T02:04:16"/>
    <x v="0"/>
    <m/>
    <m/>
    <d v="1899-12-30T00:00:00"/>
    <d v="1899-12-30T21:33:02"/>
    <n v="2"/>
    <n v="-0.12657407407407006"/>
    <n v="1293.0333333333347"/>
    <x v="6"/>
    <x v="0"/>
  </r>
  <r>
    <x v="7"/>
    <s v=""/>
    <x v="0"/>
    <x v="959"/>
    <s v="ER1963BDRR8610BDH"/>
    <d v="2024-12-30T00:00:00"/>
    <x v="3"/>
    <s v="3269"/>
    <x v="36"/>
    <s v="PA"/>
    <x v="2"/>
    <x v="0"/>
    <d v="2025-01-02T00:00:00"/>
    <d v="1899-12-30T08:46:02"/>
    <d v="2024-12-30T00:00:00"/>
    <d v="1899-12-30T14:49:53"/>
    <d v="2024-12-30T00:00:00"/>
    <d v="1899-12-30T15:26:34"/>
    <x v="192"/>
    <x v="26"/>
    <s v="7026012610"/>
    <s v="FBO"/>
    <d v="1899-12-30T00:36:41"/>
    <x v="846"/>
    <d v="1899-12-30T00:00:00"/>
    <s v="Granel"/>
    <s v="E001"/>
    <x v="0"/>
    <d v="1899-12-30T06:40:32"/>
    <d v="1899-12-30T00:36:41"/>
    <x v="2"/>
    <x v="1"/>
    <x v="2"/>
    <x v="1"/>
    <n v="0"/>
    <n v="1"/>
    <x v="1"/>
    <x v="1"/>
    <x v="0"/>
    <n v="1"/>
    <x v="5"/>
    <x v="2"/>
    <d v="1899-12-30T00:00:00"/>
    <d v="1899-12-30T00:00:00"/>
    <x v="0"/>
    <m/>
    <m/>
    <d v="1899-12-30T00:00:00"/>
    <d v="1899-12-30T06:40:32"/>
    <n v="2"/>
    <d v="1899-12-30T06:03:51"/>
    <n v="400.53333333332165"/>
    <x v="6"/>
    <x v="0"/>
  </r>
  <r>
    <x v="7"/>
    <s v="2024059933"/>
    <x v="0"/>
    <x v="938"/>
    <s v="E8228JWJ"/>
    <d v="2024-12-31T00:00:00"/>
    <x v="3"/>
    <s v="3264"/>
    <x v="35"/>
    <s v="PA"/>
    <x v="1"/>
    <x v="0"/>
    <d v="2024-12-31T00:00:00"/>
    <d v="1899-12-30T09:12:48"/>
    <d v="2024-12-31T00:00:00"/>
    <d v="1899-12-30T05:11:04"/>
    <d v="2024-12-31T00:00:00"/>
    <d v="1899-12-30T05:47:20"/>
    <x v="0"/>
    <x v="26"/>
    <s v="7026012611"/>
    <s v="FBO"/>
    <d v="1899-12-30T04:38:00"/>
    <x v="1341"/>
    <d v="1899-12-30T04:01:44"/>
    <s v="Granel"/>
    <s v="E001"/>
    <x v="0"/>
    <d v="1899-12-30T20:34:31"/>
    <d v="1899-12-30T00:36:16"/>
    <x v="3"/>
    <x v="2"/>
    <x v="1"/>
    <x v="1"/>
    <n v="0"/>
    <n v="1"/>
    <x v="1"/>
    <x v="1"/>
    <x v="0"/>
    <n v="1"/>
    <x v="5"/>
    <x v="2"/>
    <d v="1899-12-30T04:01:44"/>
    <d v="1899-12-30T03:03:44"/>
    <x v="0"/>
    <m/>
    <m/>
    <d v="1899-12-30T00:00:00"/>
    <d v="1899-12-30T20:34:31"/>
    <n v="3"/>
    <n v="-0.16787037037037"/>
    <n v="1234.5166666666596"/>
    <x v="18"/>
    <x v="0"/>
  </r>
  <r>
    <x v="7"/>
    <s v="2024059976"/>
    <x v="0"/>
    <x v="937"/>
    <s v="E6468JZW"/>
    <d v="2024-12-31T00:00:00"/>
    <x v="3"/>
    <s v="3264"/>
    <x v="35"/>
    <s v="PA"/>
    <x v="1"/>
    <x v="0"/>
    <d v="2024-12-31T00:00:00"/>
    <d v="1899-12-30T12:21:05"/>
    <d v="2024-12-31T00:00:00"/>
    <d v="1899-12-30T08:21:46"/>
    <d v="2024-12-31T00:00:00"/>
    <d v="1899-12-30T08:52:13"/>
    <x v="0"/>
    <x v="26"/>
    <s v="7026012612"/>
    <s v="FBO"/>
    <d v="1899-12-30T04:29:46"/>
    <x v="1626"/>
    <d v="1899-12-30T03:59:19"/>
    <s v="Granel"/>
    <s v="E001"/>
    <x v="0"/>
    <d v="1899-12-30T20:31:07"/>
    <d v="1899-12-30T00:30:27"/>
    <x v="6"/>
    <x v="2"/>
    <x v="1"/>
    <x v="1"/>
    <n v="0"/>
    <n v="1"/>
    <x v="1"/>
    <x v="1"/>
    <x v="0"/>
    <n v="1"/>
    <x v="5"/>
    <x v="2"/>
    <d v="1899-12-30T03:59:19"/>
    <d v="1899-12-30T03:01:19"/>
    <x v="0"/>
    <m/>
    <m/>
    <d v="1899-12-30T00:00:00"/>
    <d v="1899-12-30T20:31:07"/>
    <n v="3"/>
    <n v="-0.16619212962963004"/>
    <n v="1231.1166666666754"/>
    <x v="1"/>
    <x v="0"/>
  </r>
  <r>
    <x v="7"/>
    <s v="2025000016"/>
    <x v="0"/>
    <x v="946"/>
    <s v="E2291HBT"/>
    <d v="2025-01-02T00:00:00"/>
    <x v="3"/>
    <s v="3264"/>
    <x v="35"/>
    <s v="PA"/>
    <x v="1"/>
    <x v="0"/>
    <d v="2025-01-02T00:00:00"/>
    <d v="1899-12-30T10:55:45"/>
    <d v="2025-01-02T00:00:00"/>
    <d v="1899-12-30T07:13:51"/>
    <d v="2025-01-02T00:00:00"/>
    <d v="1899-12-30T07:46:29"/>
    <x v="0"/>
    <x v="26"/>
    <s v="7026012613"/>
    <s v="FBO"/>
    <d v="1899-12-30T04:14:32"/>
    <x v="195"/>
    <d v="1899-12-30T03:41:54"/>
    <s v="Granel"/>
    <s v="E001"/>
    <x v="0"/>
    <d v="1899-12-30T20:50:43"/>
    <d v="1899-12-30T00:32:38"/>
    <x v="4"/>
    <x v="3"/>
    <x v="2"/>
    <x v="1"/>
    <n v="0"/>
    <n v="1"/>
    <x v="1"/>
    <x v="1"/>
    <x v="1"/>
    <n v="1"/>
    <x v="5"/>
    <x v="2"/>
    <d v="1899-12-30T03:41:54"/>
    <d v="1899-12-30T02:43:54"/>
    <x v="0"/>
    <m/>
    <m/>
    <d v="1899-12-30T00:00:00"/>
    <d v="1899-12-30T20:50:43"/>
    <n v="5"/>
    <n v="-0.15409722222222"/>
    <n v="1250.716666666674"/>
    <x v="0"/>
    <x v="0"/>
  </r>
  <r>
    <x v="7"/>
    <s v="2025000017"/>
    <x v="0"/>
    <x v="972"/>
    <s v="E2345KGX"/>
    <d v="2025-01-02T00:00:00"/>
    <x v="3"/>
    <s v="3264"/>
    <x v="35"/>
    <s v="PA"/>
    <x v="1"/>
    <x v="0"/>
    <d v="2025-01-02T00:00:00"/>
    <d v="1899-12-30T11:25:43"/>
    <d v="2025-01-02T00:00:00"/>
    <d v="1899-12-30T07:35:57"/>
    <d v="2025-01-02T00:00:00"/>
    <d v="1899-12-30T08:02:14"/>
    <x v="0"/>
    <x v="26"/>
    <s v="7026012614"/>
    <s v="FBO"/>
    <d v="1899-12-30T04:16:03"/>
    <x v="1000"/>
    <d v="1899-12-30T03:49:46"/>
    <s v="Granel"/>
    <s v="E001"/>
    <x v="0"/>
    <d v="1899-12-30T20:36:30"/>
    <d v="1899-12-30T00:26:17"/>
    <x v="5"/>
    <x v="3"/>
    <x v="2"/>
    <x v="1"/>
    <n v="0"/>
    <n v="1"/>
    <x v="1"/>
    <x v="1"/>
    <x v="1"/>
    <n v="1"/>
    <x v="5"/>
    <x v="2"/>
    <d v="1899-12-30T03:49:46"/>
    <d v="1899-12-30T02:51:46"/>
    <x v="0"/>
    <m/>
    <m/>
    <d v="1899-12-30T00:00:00"/>
    <d v="1899-12-30T20:36:30"/>
    <n v="5"/>
    <n v="-0.15956018518519"/>
    <n v="1236.5000000000005"/>
    <x v="1"/>
    <x v="0"/>
  </r>
  <r>
    <x v="7"/>
    <s v="2025000022"/>
    <x v="0"/>
    <x v="973"/>
    <s v="E0350HNY"/>
    <d v="2025-01-02T00:00:00"/>
    <x v="3"/>
    <s v="3269"/>
    <x v="36"/>
    <s v="PA"/>
    <x v="5"/>
    <x v="0"/>
    <d v="2025-01-02T00:00:00"/>
    <d v="1899-12-30T11:56:38"/>
    <d v="2025-01-02T00:00:00"/>
    <d v="1899-12-30T08:15:50"/>
    <d v="2025-01-02T00:00:00"/>
    <d v="1899-12-30T08:45:12"/>
    <x v="0"/>
    <x v="26"/>
    <s v="7026012615"/>
    <s v="FBO"/>
    <d v="1899-12-30T04:10:10"/>
    <x v="727"/>
    <d v="1899-12-30T03:40:48"/>
    <s v="Granel"/>
    <s v="E001"/>
    <x v="0"/>
    <d v="1899-12-30T20:48:33"/>
    <d v="1899-12-30T00:29:22"/>
    <x v="5"/>
    <x v="3"/>
    <x v="2"/>
    <x v="1"/>
    <n v="0"/>
    <n v="1"/>
    <x v="1"/>
    <x v="1"/>
    <x v="1"/>
    <n v="1"/>
    <x v="5"/>
    <x v="2"/>
    <d v="1899-12-30T03:40:48"/>
    <d v="1899-12-30T02:42:48"/>
    <x v="0"/>
    <m/>
    <m/>
    <d v="1899-12-30T00:00:00"/>
    <d v="1899-12-30T20:48:33"/>
    <n v="5"/>
    <n v="-0.15333333333333998"/>
    <n v="1248.5499999999925"/>
    <x v="1"/>
    <x v="0"/>
  </r>
  <r>
    <x v="7"/>
    <s v="2025000025"/>
    <x v="0"/>
    <x v="937"/>
    <s v="E6468JZW"/>
    <d v="2025-01-02T00:00:00"/>
    <x v="3"/>
    <s v="3269"/>
    <x v="36"/>
    <s v="PA"/>
    <x v="5"/>
    <x v="0"/>
    <d v="2025-01-02T00:00:00"/>
    <d v="1899-12-30T13:31:31"/>
    <d v="2025-01-02T00:00:00"/>
    <d v="1899-12-30T08:34:12"/>
    <d v="2025-01-02T00:00:00"/>
    <d v="1899-12-30T08:55:44"/>
    <x v="0"/>
    <x v="26"/>
    <s v="7026012616"/>
    <s v="FBO"/>
    <d v="1899-12-30T05:18:51"/>
    <x v="2619"/>
    <d v="1899-12-30T04:57:19"/>
    <s v="Granel"/>
    <s v="E001"/>
    <x v="0"/>
    <d v="1899-12-30T19:24:12"/>
    <d v="1899-12-30T00:21:32"/>
    <x v="9"/>
    <x v="3"/>
    <x v="2"/>
    <x v="1"/>
    <n v="0"/>
    <n v="1"/>
    <x v="1"/>
    <x v="1"/>
    <x v="1"/>
    <n v="1"/>
    <x v="5"/>
    <x v="2"/>
    <d v="1899-12-30T04:57:19"/>
    <d v="1899-12-30T03:59:19"/>
    <x v="0"/>
    <m/>
    <m/>
    <d v="1899-12-30T00:00:00"/>
    <d v="1899-12-30T19:24:12"/>
    <n v="5"/>
    <n v="-0.20646990740741"/>
    <n v="1164.200000000005"/>
    <x v="1"/>
    <x v="0"/>
  </r>
  <r>
    <x v="7"/>
    <s v="2025000042"/>
    <x v="0"/>
    <x v="938"/>
    <s v="E8228JWJ"/>
    <d v="2025-01-02T00:00:00"/>
    <x v="3"/>
    <s v="3269"/>
    <x v="36"/>
    <s v="PA"/>
    <x v="5"/>
    <x v="0"/>
    <d v="2025-01-03T00:00:00"/>
    <d v="1899-12-30T07:16:17"/>
    <d v="2025-01-02T00:00:00"/>
    <d v="1899-12-30T09:43:09"/>
    <d v="2025-01-02T00:00:00"/>
    <d v="1899-12-30T10:04:31"/>
    <x v="0"/>
    <x v="26"/>
    <s v="7026012617"/>
    <s v="FBO"/>
    <d v="1899-12-30T00:21:22"/>
    <x v="2006"/>
    <d v="1899-12-30T00:00:00"/>
    <s v="Granel"/>
    <s v="E001"/>
    <x v="0"/>
    <d v="1899-12-30T02:48:14"/>
    <d v="1899-12-30T00:21:22"/>
    <x v="1"/>
    <x v="3"/>
    <x v="2"/>
    <x v="1"/>
    <n v="0"/>
    <n v="0"/>
    <x v="0"/>
    <x v="1"/>
    <x v="1"/>
    <n v="0"/>
    <x v="5"/>
    <x v="2"/>
    <d v="1899-12-30T00:00:00"/>
    <d v="1899-12-30T00:00:00"/>
    <x v="0"/>
    <m/>
    <m/>
    <d v="1899-12-30T00:00:00"/>
    <d v="1899-12-30T02:48:14"/>
    <n v="5"/>
    <d v="1899-12-30T02:26:52"/>
    <n v="168.23333333332795"/>
    <x v="3"/>
    <x v="0"/>
  </r>
  <r>
    <x v="7"/>
    <s v="2025000041"/>
    <x v="0"/>
    <x v="968"/>
    <s v="E1928LCD"/>
    <d v="2025-01-02T00:00:00"/>
    <x v="3"/>
    <s v="3283"/>
    <x v="38"/>
    <s v="PA"/>
    <x v="2"/>
    <x v="0"/>
    <d v="2025-01-02T00:00:00"/>
    <d v="1899-12-30T12:28:18"/>
    <d v="2025-01-02T00:00:00"/>
    <d v="1899-12-30T09:42:37"/>
    <d v="2025-01-02T00:00:00"/>
    <d v="1899-12-30T10:07:25"/>
    <x v="0"/>
    <x v="26"/>
    <s v="7026012618"/>
    <s v="FBO"/>
    <d v="1899-12-30T03:10:29"/>
    <x v="1156"/>
    <d v="1899-12-30T02:45:41"/>
    <s v="Ensacado"/>
    <s v="E002"/>
    <x v="0"/>
    <d v="1899-12-30T21:39:06"/>
    <d v="1899-12-30T00:24:48"/>
    <x v="6"/>
    <x v="3"/>
    <x v="2"/>
    <x v="2"/>
    <n v="0"/>
    <n v="1"/>
    <x v="1"/>
    <x v="2"/>
    <x v="1"/>
    <n v="1"/>
    <x v="5"/>
    <x v="2"/>
    <d v="1899-12-30T02:45:41"/>
    <d v="1899-12-30T01:47:41"/>
    <x v="0"/>
    <m/>
    <m/>
    <d v="1899-12-30T00:00:00"/>
    <d v="1899-12-30T21:39:06"/>
    <n v="5"/>
    <n v="-0.11505787037036996"/>
    <n v="1299.0999999999972"/>
    <x v="3"/>
    <x v="0"/>
  </r>
  <r>
    <x v="7"/>
    <s v="2025000049"/>
    <x v="0"/>
    <x v="974"/>
    <s v="E1724MSB"/>
    <d v="2025-01-02T00:00:00"/>
    <x v="3"/>
    <s v="3283"/>
    <x v="38"/>
    <s v="PA"/>
    <x v="2"/>
    <x v="0"/>
    <d v="2025-01-02T00:00:00"/>
    <d v="1899-12-30T13:28:23"/>
    <d v="2025-01-02T00:00:00"/>
    <d v="1899-12-30T10:25:54"/>
    <d v="2025-01-02T00:00:00"/>
    <d v="1899-12-30T10:52:58"/>
    <x v="0"/>
    <x v="26"/>
    <s v="7026012619"/>
    <s v="FBO"/>
    <d v="1899-12-30T03:29:33"/>
    <x v="2620"/>
    <d v="1899-12-30T03:02:29"/>
    <s v="Ensacado"/>
    <s v="E002"/>
    <x v="0"/>
    <d v="1899-12-30T21:24:34"/>
    <d v="1899-12-30T00:27:04"/>
    <x v="9"/>
    <x v="3"/>
    <x v="2"/>
    <x v="2"/>
    <n v="0"/>
    <n v="1"/>
    <x v="1"/>
    <x v="2"/>
    <x v="1"/>
    <n v="1"/>
    <x v="5"/>
    <x v="2"/>
    <d v="1899-12-30T03:02:29"/>
    <d v="1899-12-30T02:04:29"/>
    <x v="0"/>
    <m/>
    <m/>
    <d v="1899-12-30T00:00:00"/>
    <d v="1899-12-30T21:24:34"/>
    <n v="5"/>
    <n v="-0.12672453703703002"/>
    <n v="1284.5666666666675"/>
    <x v="3"/>
    <x v="0"/>
  </r>
  <r>
    <x v="7"/>
    <s v="2025000063"/>
    <x v="0"/>
    <x v="942"/>
    <s v="E5260KKG"/>
    <d v="2025-01-02T00:00:00"/>
    <x v="3"/>
    <s v="3269"/>
    <x v="36"/>
    <s v="PA"/>
    <x v="5"/>
    <x v="0"/>
    <d v="2025-01-02T00:00:00"/>
    <d v="1899-12-30T14:32:43"/>
    <d v="2025-01-02T00:00:00"/>
    <d v="1899-12-30T11:20:54"/>
    <d v="2025-01-02T00:00:00"/>
    <d v="1899-12-30T11:47:18"/>
    <x v="0"/>
    <x v="25"/>
    <s v="7026012620"/>
    <s v="FBO"/>
    <d v="1899-12-30T03:38:13"/>
    <x v="986"/>
    <d v="1899-12-30T03:11:49"/>
    <s v="Granel"/>
    <s v="E001"/>
    <x v="0"/>
    <d v="1899-12-30T21:14:34"/>
    <d v="1899-12-30T00:26:24"/>
    <x v="7"/>
    <x v="3"/>
    <x v="2"/>
    <x v="1"/>
    <n v="0"/>
    <n v="1"/>
    <x v="1"/>
    <x v="1"/>
    <x v="1"/>
    <n v="1"/>
    <x v="5"/>
    <x v="2"/>
    <d v="1899-12-30T03:11:49"/>
    <d v="1899-12-30T02:13:49"/>
    <x v="0"/>
    <m/>
    <m/>
    <d v="1899-12-30T00:00:00"/>
    <d v="1899-12-30T21:14:34"/>
    <n v="5"/>
    <n v="-0.13320601851851999"/>
    <n v="1274.5666666666741"/>
    <x v="4"/>
    <x v="0"/>
  </r>
  <r>
    <x v="7"/>
    <s v="2025000066"/>
    <x v="0"/>
    <x v="346"/>
    <s v="E4443KBP"/>
    <d v="2025-01-02T00:00:00"/>
    <x v="3"/>
    <s v="3269"/>
    <x v="36"/>
    <s v="PA"/>
    <x v="5"/>
    <x v="0"/>
    <d v="2025-01-02T00:00:00"/>
    <d v="1899-12-30T15:30:09"/>
    <d v="2025-01-02T00:00:00"/>
    <d v="1899-12-30T11:31:56"/>
    <d v="2025-01-02T00:00:00"/>
    <d v="1899-12-30T12:00:56"/>
    <x v="0"/>
    <x v="25"/>
    <s v="7026012621"/>
    <s v="FBO"/>
    <d v="1899-12-30T04:27:13"/>
    <x v="474"/>
    <d v="1899-12-30T03:58:13"/>
    <s v="Granel"/>
    <s v="E001"/>
    <x v="0"/>
    <d v="1899-12-30T20:30:46"/>
    <d v="1899-12-30T00:29:00"/>
    <x v="14"/>
    <x v="3"/>
    <x v="2"/>
    <x v="1"/>
    <n v="0"/>
    <n v="1"/>
    <x v="1"/>
    <x v="1"/>
    <x v="1"/>
    <n v="1"/>
    <x v="5"/>
    <x v="2"/>
    <d v="1899-12-30T03:58:13"/>
    <d v="1899-12-30T03:00:13"/>
    <x v="0"/>
    <m/>
    <m/>
    <d v="1899-12-30T00:00:00"/>
    <d v="1899-12-30T20:30:46"/>
    <n v="5"/>
    <n v="-0.16542824074074003"/>
    <n v="1230.7666666666689"/>
    <x v="5"/>
    <x v="0"/>
  </r>
  <r>
    <x v="7"/>
    <s v="2025000067"/>
    <x v="0"/>
    <x v="975"/>
    <s v="E7844JTT"/>
    <d v="2025-01-02T00:00:00"/>
    <x v="3"/>
    <s v="3264"/>
    <x v="35"/>
    <s v="PA"/>
    <x v="1"/>
    <x v="0"/>
    <d v="2025-01-03T00:00:00"/>
    <d v="1899-12-30T10:09:59"/>
    <d v="2025-01-02T00:00:00"/>
    <d v="1899-12-30T11:34:37"/>
    <d v="2025-01-02T00:00:00"/>
    <d v="1899-12-30T12:09:55"/>
    <x v="0"/>
    <x v="26"/>
    <s v="7026012622"/>
    <s v="FBO"/>
    <d v="1899-12-30T00:35:18"/>
    <x v="2621"/>
    <d v="1899-12-30T00:00:00"/>
    <s v="Granel"/>
    <s v="E001"/>
    <x v="0"/>
    <d v="1899-12-30T01:59:56"/>
    <d v="1899-12-30T00:35:18"/>
    <x v="4"/>
    <x v="3"/>
    <x v="2"/>
    <x v="1"/>
    <n v="0"/>
    <n v="0"/>
    <x v="0"/>
    <x v="1"/>
    <x v="1"/>
    <n v="0"/>
    <x v="5"/>
    <x v="2"/>
    <d v="1899-12-30T00:00:00"/>
    <d v="1899-12-30T00:00:00"/>
    <x v="0"/>
    <m/>
    <m/>
    <d v="1899-12-30T00:00:00"/>
    <d v="1899-12-30T01:59:56"/>
    <n v="5"/>
    <d v="1899-12-30T01:24:38"/>
    <n v="119.93333333332319"/>
    <x v="5"/>
    <x v="0"/>
  </r>
  <r>
    <x v="7"/>
    <s v="2025000074"/>
    <x v="0"/>
    <x v="976"/>
    <s v="E2274KKH"/>
    <d v="2025-01-02T00:00:00"/>
    <x v="3"/>
    <s v="3264"/>
    <x v="35"/>
    <s v="PA"/>
    <x v="1"/>
    <x v="0"/>
    <d v="2025-01-02T00:00:00"/>
    <d v="1899-12-30T14:33:16"/>
    <d v="2025-01-02T00:00:00"/>
    <d v="1899-12-30T11:44:36"/>
    <d v="2025-01-02T00:00:00"/>
    <d v="1899-12-30T12:16:16"/>
    <x v="0"/>
    <x v="25"/>
    <s v="7026012623"/>
    <s v="FBO"/>
    <d v="1899-12-30T03:20:20"/>
    <x v="1857"/>
    <d v="1899-12-30T02:48:40"/>
    <s v="Granel"/>
    <s v="E001"/>
    <x v="0"/>
    <d v="1899-12-30T21:42:59"/>
    <d v="1899-12-30T00:31:40"/>
    <x v="7"/>
    <x v="3"/>
    <x v="2"/>
    <x v="1"/>
    <n v="0"/>
    <n v="1"/>
    <x v="1"/>
    <x v="1"/>
    <x v="1"/>
    <n v="1"/>
    <x v="5"/>
    <x v="2"/>
    <d v="1899-12-30T02:48:40"/>
    <d v="1899-12-30T01:50:40"/>
    <x v="0"/>
    <m/>
    <m/>
    <d v="1899-12-30T00:00:00"/>
    <d v="1899-12-30T21:42:59"/>
    <n v="5"/>
    <n v="-0.11712962962963003"/>
    <n v="1302.9833333333315"/>
    <x v="5"/>
    <x v="0"/>
  </r>
  <r>
    <x v="7"/>
    <s v="2025000083"/>
    <x v="0"/>
    <x v="977"/>
    <s v="E4421MGY"/>
    <d v="2025-01-02T00:00:00"/>
    <x v="3"/>
    <s v="3264"/>
    <x v="35"/>
    <s v="PA"/>
    <x v="1"/>
    <x v="0"/>
    <d v="2025-01-03T00:00:00"/>
    <d v="1899-12-30T09:08:19"/>
    <d v="2025-01-02T00:00:00"/>
    <d v="1899-12-30T12:24:41"/>
    <d v="2025-01-02T00:00:00"/>
    <d v="1899-12-30T12:50:59"/>
    <x v="0"/>
    <x v="26"/>
    <s v="7026012624"/>
    <s v="FBO"/>
    <d v="1899-12-30T00:26:18"/>
    <x v="1694"/>
    <d v="1899-12-30T00:00:00"/>
    <s v="Granel"/>
    <s v="E001"/>
    <x v="0"/>
    <d v="1899-12-30T03:42:40"/>
    <d v="1899-12-30T00:26:18"/>
    <x v="3"/>
    <x v="3"/>
    <x v="2"/>
    <x v="1"/>
    <n v="0"/>
    <n v="0"/>
    <x v="0"/>
    <x v="1"/>
    <x v="1"/>
    <n v="0"/>
    <x v="5"/>
    <x v="2"/>
    <d v="1899-12-30T00:00:00"/>
    <d v="1899-12-30T00:00:00"/>
    <x v="0"/>
    <m/>
    <m/>
    <d v="1899-12-30T00:00:00"/>
    <d v="1899-12-30T03:42:40"/>
    <n v="5"/>
    <d v="1899-12-30T03:16:22"/>
    <n v="222.66666666666711"/>
    <x v="5"/>
    <x v="0"/>
  </r>
  <r>
    <x v="7"/>
    <s v=""/>
    <x v="0"/>
    <x v="959"/>
    <s v="ER1963BDRR8610BDH"/>
    <d v="2025-01-02T00:00:00"/>
    <x v="3"/>
    <s v="3269"/>
    <x v="36"/>
    <s v="PA"/>
    <x v="2"/>
    <x v="0"/>
    <d v="2025-01-02T00:00:00"/>
    <d v="1899-12-30T17:51:18"/>
    <d v="2025-01-02T00:00:00"/>
    <d v="1899-12-30T13:10:55"/>
    <d v="2025-01-02T00:00:00"/>
    <d v="1899-12-30T13:54:37"/>
    <x v="192"/>
    <x v="25"/>
    <s v="7026012626"/>
    <s v="FBO"/>
    <d v="1899-12-30T05:24:05"/>
    <x v="1481"/>
    <d v="1899-12-30T04:40:23"/>
    <s v="Granel"/>
    <s v="E001"/>
    <x v="0"/>
    <d v="1899-12-30T20:03:18"/>
    <d v="1899-12-30T00:43:42"/>
    <x v="8"/>
    <x v="3"/>
    <x v="2"/>
    <x v="1"/>
    <n v="0"/>
    <n v="1"/>
    <x v="1"/>
    <x v="1"/>
    <x v="1"/>
    <n v="1"/>
    <x v="5"/>
    <x v="2"/>
    <d v="1899-12-30T04:40:23"/>
    <d v="1899-12-30T03:42:23"/>
    <x v="0"/>
    <m/>
    <m/>
    <d v="1899-12-30T00:00:00"/>
    <d v="1899-12-30T20:03:18"/>
    <n v="5"/>
    <n v="-0.19471064814813999"/>
    <n v="1203.3000000000086"/>
    <x v="13"/>
    <x v="0"/>
  </r>
  <r>
    <x v="7"/>
    <s v="2025000098"/>
    <x v="0"/>
    <x v="303"/>
    <s v="E7439MTL"/>
    <d v="2025-01-02T00:00:00"/>
    <x v="3"/>
    <s v="3269"/>
    <x v="36"/>
    <s v="PA"/>
    <x v="5"/>
    <x v="0"/>
    <d v="2025-01-02T00:00:00"/>
    <d v="1899-12-30T16:46:32"/>
    <d v="2025-01-02T00:00:00"/>
    <d v="1899-12-30T13:50:19"/>
    <d v="2025-01-02T00:00:00"/>
    <d v="1899-12-30T14:19:28"/>
    <x v="0"/>
    <x v="25"/>
    <s v="7026012627"/>
    <s v="FBO"/>
    <d v="1899-12-30T03:25:22"/>
    <x v="1520"/>
    <d v="1899-12-30T02:56:13"/>
    <s v="Granel"/>
    <s v="E001"/>
    <x v="0"/>
    <d v="1899-12-30T21:32:55"/>
    <d v="1899-12-30T00:29:09"/>
    <x v="10"/>
    <x v="3"/>
    <x v="2"/>
    <x v="1"/>
    <n v="0"/>
    <n v="1"/>
    <x v="1"/>
    <x v="1"/>
    <x v="1"/>
    <n v="1"/>
    <x v="5"/>
    <x v="2"/>
    <d v="1899-12-30T02:56:13"/>
    <d v="1899-12-30T01:58:13"/>
    <x v="0"/>
    <m/>
    <m/>
    <d v="1899-12-30T00:00:00"/>
    <d v="1899-12-30T21:32:55"/>
    <n v="5"/>
    <n v="-0.12237268518517996"/>
    <n v="1292.9166666666661"/>
    <x v="8"/>
    <x v="0"/>
  </r>
  <r>
    <x v="7"/>
    <s v="2025000102"/>
    <x v="0"/>
    <x v="978"/>
    <s v="E5811MHB"/>
    <d v="2025-01-02T00:00:00"/>
    <x v="3"/>
    <s v="3264"/>
    <x v="35"/>
    <s v="PA"/>
    <x v="1"/>
    <x v="0"/>
    <d v="2025-01-03T00:00:00"/>
    <d v="1899-12-30T08:59:54"/>
    <d v="2025-01-02T00:00:00"/>
    <d v="1899-12-30T14:35:20"/>
    <d v="2025-01-02T00:00:00"/>
    <d v="1899-12-30T15:06:11"/>
    <x v="0"/>
    <x v="26"/>
    <s v="7026012628"/>
    <s v="FBO"/>
    <d v="1899-12-30T00:30:51"/>
    <x v="249"/>
    <d v="1899-12-30T00:00:00"/>
    <s v="Granel"/>
    <s v="E001"/>
    <x v="0"/>
    <d v="1899-12-30T06:06:17"/>
    <d v="1899-12-30T00:30:51"/>
    <x v="2"/>
    <x v="3"/>
    <x v="2"/>
    <x v="1"/>
    <n v="0"/>
    <n v="1"/>
    <x v="1"/>
    <x v="1"/>
    <x v="1"/>
    <n v="1"/>
    <x v="5"/>
    <x v="2"/>
    <d v="1899-12-30T00:00:00"/>
    <d v="1899-12-30T00:00:00"/>
    <x v="0"/>
    <m/>
    <m/>
    <d v="1899-12-30T00:00:00"/>
    <d v="1899-12-30T06:06:17"/>
    <n v="5"/>
    <d v="1899-12-30T05:35:26"/>
    <n v="366.28333333332478"/>
    <x v="6"/>
    <x v="0"/>
  </r>
  <r>
    <x v="7"/>
    <s v="2025000126"/>
    <x v="0"/>
    <x v="937"/>
    <s v="E6468JZW"/>
    <d v="2025-01-02T00:00:00"/>
    <x v="3"/>
    <s v="3269"/>
    <x v="36"/>
    <s v="PA"/>
    <x v="5"/>
    <x v="0"/>
    <d v="2025-01-03T00:00:00"/>
    <d v="1899-12-30T18:40:59"/>
    <d v="2025-01-02T00:00:00"/>
    <d v="1899-12-30T16:24:59"/>
    <d v="2025-01-02T00:00:00"/>
    <d v="1899-12-30T16:55:42"/>
    <x v="0"/>
    <x v="25"/>
    <s v="7026012629"/>
    <s v="FBO"/>
    <d v="1899-12-30T00:30:43"/>
    <x v="2622"/>
    <d v="1899-12-30T00:00:00"/>
    <s v="Granel"/>
    <s v="E001"/>
    <x v="0"/>
    <d v="1899-12-30T22:14:42"/>
    <d v="1899-12-30T00:30:43"/>
    <x v="11"/>
    <x v="3"/>
    <x v="2"/>
    <x v="1"/>
    <n v="0"/>
    <n v="1"/>
    <x v="1"/>
    <x v="1"/>
    <x v="1"/>
    <n v="1"/>
    <x v="5"/>
    <x v="2"/>
    <d v="1899-12-30T00:00:00"/>
    <d v="1899-12-30T00:00:00"/>
    <x v="0"/>
    <m/>
    <m/>
    <d v="1899-12-30T00:00:00"/>
    <d v="1899-12-30T22:14:42"/>
    <n v="5"/>
    <n v="-9.4444444444449993E-2"/>
    <n v="1334.6999999999941"/>
    <x v="9"/>
    <x v="0"/>
  </r>
  <r>
    <x v="7"/>
    <s v="2025000129"/>
    <x v="0"/>
    <x v="950"/>
    <s v="E4554MKW"/>
    <d v="2025-01-02T00:00:00"/>
    <x v="3"/>
    <s v="3283"/>
    <x v="38"/>
    <s v="PA"/>
    <x v="2"/>
    <x v="0"/>
    <d v="2025-01-03T00:00:00"/>
    <d v="1899-12-30T07:12:36"/>
    <d v="2025-01-02T00:00:00"/>
    <d v="1899-12-30T16:32:13"/>
    <d v="2025-01-02T00:00:00"/>
    <d v="1899-12-30T17:30:50"/>
    <x v="0"/>
    <x v="26"/>
    <s v="7026012630"/>
    <s v="FBO"/>
    <d v="1899-12-30T00:58:37"/>
    <x v="227"/>
    <d v="1899-12-30T00:00:00"/>
    <s v="Ensacado"/>
    <s v="E002"/>
    <x v="0"/>
    <d v="1899-12-30T10:18:14"/>
    <d v="1899-12-30T00:58:37"/>
    <x v="1"/>
    <x v="3"/>
    <x v="2"/>
    <x v="2"/>
    <n v="0"/>
    <n v="1"/>
    <x v="1"/>
    <x v="2"/>
    <x v="1"/>
    <n v="1"/>
    <x v="5"/>
    <x v="2"/>
    <d v="1899-12-30T00:00:00"/>
    <d v="1899-12-30T00:00:00"/>
    <x v="0"/>
    <m/>
    <m/>
    <d v="1899-12-30T00:00:00"/>
    <d v="1899-12-30T10:18:14"/>
    <n v="5"/>
    <d v="1899-12-30T09:19:37"/>
    <n v="618.23333333332801"/>
    <x v="10"/>
    <x v="0"/>
  </r>
  <r>
    <x v="7"/>
    <s v="2025000141"/>
    <x v="0"/>
    <x v="938"/>
    <s v="E8228JWJ"/>
    <d v="2025-01-02T00:00:00"/>
    <x v="3"/>
    <s v="3269"/>
    <x v="36"/>
    <s v="PA"/>
    <x v="5"/>
    <x v="0"/>
    <d v="2025-01-03T00:00:00"/>
    <d v="1899-12-30T11:38:20"/>
    <d v="2025-01-02T00:00:00"/>
    <d v="1899-12-30T17:31:28"/>
    <d v="2025-01-02T00:00:00"/>
    <d v="1899-12-30T18:00:45"/>
    <x v="0"/>
    <x v="26"/>
    <s v="7026012631"/>
    <s v="FBO"/>
    <d v="1899-12-30T00:29:17"/>
    <x v="2623"/>
    <d v="1899-12-30T00:00:00"/>
    <s v="Granel"/>
    <s v="E001"/>
    <x v="0"/>
    <d v="1899-12-30T06:22:25"/>
    <d v="1899-12-30T00:29:17"/>
    <x v="5"/>
    <x v="3"/>
    <x v="2"/>
    <x v="1"/>
    <n v="0"/>
    <n v="1"/>
    <x v="1"/>
    <x v="1"/>
    <x v="1"/>
    <n v="1"/>
    <x v="5"/>
    <x v="2"/>
    <d v="1899-12-30T00:00:00"/>
    <d v="1899-12-30T00:00:00"/>
    <x v="0"/>
    <m/>
    <m/>
    <d v="1899-12-30T00:00:00"/>
    <d v="1899-12-30T06:22:25"/>
    <n v="5"/>
    <d v="1899-12-30T05:53:08"/>
    <n v="382.41666666666714"/>
    <x v="11"/>
    <x v="0"/>
  </r>
  <r>
    <x v="7"/>
    <s v="2025000130"/>
    <x v="0"/>
    <x v="971"/>
    <s v="E7019MMT"/>
    <d v="2025-01-02T00:00:00"/>
    <x v="3"/>
    <s v="3283"/>
    <x v="38"/>
    <s v="PA"/>
    <x v="2"/>
    <x v="0"/>
    <d v="2025-01-03T00:00:00"/>
    <d v="1899-12-30T07:11:29"/>
    <d v="2025-01-02T00:00:00"/>
    <d v="1899-12-30T16:32:57"/>
    <d v="2025-01-02T00:00:00"/>
    <d v="1899-12-30T18:04:30"/>
    <x v="0"/>
    <x v="26"/>
    <s v="7026012632"/>
    <s v="FBO"/>
    <d v="1899-12-30T01:31:33"/>
    <x v="2624"/>
    <d v="1899-12-30T00:00:00"/>
    <s v="Ensacado"/>
    <s v="E002"/>
    <x v="0"/>
    <d v="1899-12-30T10:53:01"/>
    <d v="1899-12-30T01:31:33"/>
    <x v="1"/>
    <x v="3"/>
    <x v="2"/>
    <x v="2"/>
    <n v="0"/>
    <n v="1"/>
    <x v="1"/>
    <x v="2"/>
    <x v="1"/>
    <n v="1"/>
    <x v="5"/>
    <x v="2"/>
    <d v="1899-12-30T00:00:00"/>
    <d v="1899-12-30T00:00:00"/>
    <x v="0"/>
    <m/>
    <m/>
    <d v="1899-12-30T00:00:00"/>
    <d v="1899-12-30T10:53:01"/>
    <n v="5"/>
    <d v="1899-12-30T09:21:28"/>
    <n v="653.01666666667199"/>
    <x v="11"/>
    <x v="0"/>
  </r>
  <r>
    <x v="7"/>
    <s v="2025000154"/>
    <x v="0"/>
    <x v="979"/>
    <s v="E0631LTH"/>
    <d v="2025-01-03T00:00:00"/>
    <x v="3"/>
    <s v="3269"/>
    <x v="36"/>
    <s v="PA"/>
    <x v="5"/>
    <x v="0"/>
    <d v="2025-01-03T00:00:00"/>
    <d v="1899-12-30T09:09:30"/>
    <d v="2025-01-03T00:00:00"/>
    <d v="1899-12-30T05:22:29"/>
    <d v="2025-01-03T00:00:00"/>
    <d v="1899-12-30T06:07:09"/>
    <x v="0"/>
    <x v="26"/>
    <s v="7026012633"/>
    <s v="FBO"/>
    <d v="1899-12-30T04:31:41"/>
    <x v="2625"/>
    <d v="1899-12-30T03:47:01"/>
    <s v="Granel"/>
    <s v="E001"/>
    <x v="0"/>
    <d v="1899-12-30T20:57:38"/>
    <d v="1899-12-30T00:44:40"/>
    <x v="3"/>
    <x v="4"/>
    <x v="2"/>
    <x v="1"/>
    <n v="0"/>
    <n v="1"/>
    <x v="1"/>
    <x v="1"/>
    <x v="1"/>
    <n v="1"/>
    <x v="5"/>
    <x v="2"/>
    <d v="1899-12-30T03:47:01"/>
    <d v="1899-12-30T02:49:01"/>
    <x v="0"/>
    <m/>
    <m/>
    <d v="1899-12-30T00:00:00"/>
    <d v="1899-12-30T20:57:38"/>
    <n v="6"/>
    <n v="-0.15765046296295998"/>
    <n v="1257.6333333333396"/>
    <x v="12"/>
    <x v="0"/>
  </r>
  <r>
    <x v="7"/>
    <s v="2025000157"/>
    <x v="0"/>
    <x v="980"/>
    <s v="E8306MSJ"/>
    <d v="2025-01-03T00:00:00"/>
    <x v="3"/>
    <s v="3264"/>
    <x v="35"/>
    <s v="PA"/>
    <x v="1"/>
    <x v="0"/>
    <d v="2025-01-03T00:00:00"/>
    <d v="1899-12-30T10:12:54"/>
    <d v="2025-01-03T00:00:00"/>
    <d v="1899-12-30T06:18:00"/>
    <d v="2025-01-03T00:00:00"/>
    <d v="1899-12-30T06:49:34"/>
    <x v="0"/>
    <x v="26"/>
    <s v="7026012634"/>
    <s v="FBO"/>
    <d v="1899-12-30T04:26:28"/>
    <x v="2626"/>
    <d v="1899-12-30T03:54:54"/>
    <s v="Granel"/>
    <s v="E001"/>
    <x v="0"/>
    <d v="1899-12-30T20:36:39"/>
    <d v="1899-12-30T00:31:34"/>
    <x v="4"/>
    <x v="4"/>
    <x v="2"/>
    <x v="1"/>
    <n v="0"/>
    <n v="1"/>
    <x v="1"/>
    <x v="1"/>
    <x v="1"/>
    <n v="1"/>
    <x v="5"/>
    <x v="2"/>
    <d v="1899-12-30T03:54:54"/>
    <d v="1899-12-30T02:56:54"/>
    <x v="0"/>
    <m/>
    <m/>
    <d v="1899-12-30T00:00:00"/>
    <d v="1899-12-30T20:36:39"/>
    <n v="6"/>
    <n v="-0.16312499999999996"/>
    <n v="1236.6500000000051"/>
    <x v="12"/>
    <x v="0"/>
  </r>
  <r>
    <x v="7"/>
    <s v="2025000179"/>
    <x v="0"/>
    <x v="981"/>
    <s v="E7407LJJ"/>
    <d v="2025-01-03T00:00:00"/>
    <x v="3"/>
    <s v="3283"/>
    <x v="38"/>
    <s v="PA"/>
    <x v="2"/>
    <x v="0"/>
    <d v="2025-01-03T00:00:00"/>
    <d v="1899-12-30T11:58:45"/>
    <d v="2025-01-03T00:00:00"/>
    <d v="1899-12-30T08:51:54"/>
    <d v="2025-01-03T00:00:00"/>
    <d v="1899-12-30T09:30:56"/>
    <x v="0"/>
    <x v="26"/>
    <s v="7026012635"/>
    <s v="FBO"/>
    <d v="1899-12-30T03:45:53"/>
    <x v="2627"/>
    <d v="1899-12-30T03:06:51"/>
    <s v="Ensacado"/>
    <s v="E002"/>
    <x v="0"/>
    <d v="1899-12-30T21:32:10"/>
    <d v="1899-12-30T00:39:02"/>
    <x v="5"/>
    <x v="4"/>
    <x v="2"/>
    <x v="2"/>
    <n v="0"/>
    <n v="1"/>
    <x v="1"/>
    <x v="2"/>
    <x v="1"/>
    <n v="1"/>
    <x v="5"/>
    <x v="2"/>
    <d v="1899-12-30T03:06:51"/>
    <d v="1899-12-30T02:08:51"/>
    <x v="0"/>
    <m/>
    <m/>
    <d v="1899-12-30T00:00:00"/>
    <d v="1899-12-30T21:32:10"/>
    <n v="6"/>
    <n v="-0.12975694444443997"/>
    <n v="1292.1666666666708"/>
    <x v="2"/>
    <x v="0"/>
  </r>
  <r>
    <x v="7"/>
    <s v="2025000188"/>
    <x v="0"/>
    <x v="972"/>
    <s v="E2345KGX"/>
    <d v="2025-01-03T00:00:00"/>
    <x v="3"/>
    <s v="3269"/>
    <x v="36"/>
    <s v="PA"/>
    <x v="5"/>
    <x v="0"/>
    <d v="2025-01-03T00:00:00"/>
    <d v="1899-12-30T12:57:51"/>
    <d v="2025-01-03T00:00:00"/>
    <d v="1899-12-30T09:23:28"/>
    <d v="2025-01-03T00:00:00"/>
    <d v="1899-12-30T09:40:12"/>
    <x v="0"/>
    <x v="26"/>
    <s v="7026012636"/>
    <s v="FBO"/>
    <d v="1899-12-30T03:51:07"/>
    <x v="2628"/>
    <d v="1899-12-30T03:34:23"/>
    <s v="Granel"/>
    <s v="E001"/>
    <x v="0"/>
    <d v="1899-12-30T20:42:20"/>
    <d v="1899-12-30T00:16:44"/>
    <x v="6"/>
    <x v="4"/>
    <x v="2"/>
    <x v="1"/>
    <n v="0"/>
    <n v="1"/>
    <x v="1"/>
    <x v="1"/>
    <x v="1"/>
    <n v="1"/>
    <x v="5"/>
    <x v="2"/>
    <d v="1899-12-30T03:34:23"/>
    <d v="1899-12-30T02:36:23"/>
    <x v="0"/>
    <m/>
    <m/>
    <d v="1899-12-30T00:00:00"/>
    <d v="1899-12-30T20:42:20"/>
    <n v="6"/>
    <n v="-0.14887731481480998"/>
    <n v="1242.3333333333396"/>
    <x v="2"/>
    <x v="0"/>
  </r>
  <r>
    <x v="7"/>
    <s v=""/>
    <x v="0"/>
    <x v="959"/>
    <s v="ER1963BDRR8610BDH"/>
    <d v="2025-01-03T00:00:00"/>
    <x v="3"/>
    <s v="3269"/>
    <x v="36"/>
    <s v="PA"/>
    <x v="2"/>
    <x v="0"/>
    <d v="2025-01-03T00:00:00"/>
    <d v="1899-12-30T14:27:50"/>
    <d v="2025-01-03T00:00:00"/>
    <d v="1899-12-30T08:54:59"/>
    <d v="2025-01-03T00:00:00"/>
    <d v="1899-12-30T09:43:41"/>
    <x v="192"/>
    <x v="25"/>
    <s v="7026012637"/>
    <s v="FBO"/>
    <d v="1899-12-30T06:21:33"/>
    <x v="2629"/>
    <d v="1899-12-30T05:32:51"/>
    <s v="Granel"/>
    <s v="E001"/>
    <x v="0"/>
    <d v="1899-12-30T19:15:50"/>
    <d v="1899-12-30T00:48:42"/>
    <x v="7"/>
    <x v="4"/>
    <x v="2"/>
    <x v="1"/>
    <n v="0"/>
    <n v="1"/>
    <x v="1"/>
    <x v="1"/>
    <x v="1"/>
    <n v="1"/>
    <x v="5"/>
    <x v="2"/>
    <d v="1899-12-30T05:32:51"/>
    <d v="1899-12-30T04:34:51"/>
    <x v="0"/>
    <m/>
    <m/>
    <d v="1899-12-30T00:00:00"/>
    <d v="1899-12-30T19:15:50"/>
    <n v="6"/>
    <n v="-0.23114583333334005"/>
    <n v="1155.8333333333317"/>
    <x v="2"/>
    <x v="0"/>
  </r>
  <r>
    <x v="7"/>
    <s v="2025000191"/>
    <x v="0"/>
    <x v="982"/>
    <s v="E8293MCV"/>
    <d v="2025-01-03T00:00:00"/>
    <x v="3"/>
    <s v="3283"/>
    <x v="38"/>
    <s v="PA"/>
    <x v="2"/>
    <x v="0"/>
    <d v="2025-01-03T00:00:00"/>
    <d v="1899-12-30T12:36:45"/>
    <d v="2025-01-03T00:00:00"/>
    <d v="1899-12-30T09:36:35"/>
    <d v="2025-01-03T00:00:00"/>
    <d v="1899-12-30T10:05:39"/>
    <x v="0"/>
    <x v="26"/>
    <s v="7026012638"/>
    <s v="FBO"/>
    <d v="1899-12-30T03:29:14"/>
    <x v="912"/>
    <d v="1899-12-30T03:00:10"/>
    <s v="Ensacado"/>
    <s v="E002"/>
    <x v="0"/>
    <d v="1899-12-30T21:28:53"/>
    <d v="1899-12-30T00:29:04"/>
    <x v="6"/>
    <x v="4"/>
    <x v="2"/>
    <x v="2"/>
    <n v="0"/>
    <n v="1"/>
    <x v="1"/>
    <x v="2"/>
    <x v="1"/>
    <n v="1"/>
    <x v="5"/>
    <x v="2"/>
    <d v="1899-12-30T03:00:10"/>
    <d v="1899-12-30T02:02:10"/>
    <x v="0"/>
    <m/>
    <m/>
    <d v="1899-12-30T00:00:00"/>
    <d v="1899-12-30T21:28:53"/>
    <n v="6"/>
    <n v="-0.12511574074074"/>
    <n v="1288.8833333333412"/>
    <x v="3"/>
    <x v="0"/>
  </r>
  <r>
    <x v="7"/>
    <s v="2025000192"/>
    <x v="0"/>
    <x v="938"/>
    <s v="E8228JWJ"/>
    <d v="2025-01-03T00:00:00"/>
    <x v="3"/>
    <s v="3264"/>
    <x v="35"/>
    <s v="PA"/>
    <x v="1"/>
    <x v="0"/>
    <d v="2025-01-07T00:00:00"/>
    <d v="1899-12-30T06:43:21"/>
    <d v="2025-01-03T00:00:00"/>
    <d v="1899-12-30T09:38:33"/>
    <d v="2025-01-03T00:00:00"/>
    <d v="1899-12-30T10:07:22"/>
    <x v="0"/>
    <x v="25"/>
    <s v="7026012639"/>
    <s v="FBO"/>
    <d v="1899-12-30T00:28:49"/>
    <x v="1405"/>
    <d v="1899-12-30T00:00:00"/>
    <s v="Granel"/>
    <s v="E001"/>
    <x v="0"/>
    <d v="1899-12-30T03:24:01"/>
    <d v="1899-12-30T00:28:49"/>
    <x v="0"/>
    <x v="4"/>
    <x v="3"/>
    <x v="1"/>
    <n v="0"/>
    <n v="0"/>
    <x v="0"/>
    <x v="1"/>
    <x v="1"/>
    <n v="0"/>
    <x v="5"/>
    <x v="2"/>
    <d v="1899-12-30T00:00:00"/>
    <d v="1899-12-30T00:00:00"/>
    <x v="0"/>
    <m/>
    <m/>
    <d v="1899-12-30T00:00:00"/>
    <d v="1899-12-30T03:24:01"/>
    <n v="6"/>
    <d v="1899-12-30T02:55:12"/>
    <n v="204.01666666666566"/>
    <x v="3"/>
    <x v="0"/>
  </r>
  <r>
    <x v="7"/>
    <s v="2025000207"/>
    <x v="0"/>
    <x v="950"/>
    <s v="E4554MKW"/>
    <d v="2025-01-03T00:00:00"/>
    <x v="3"/>
    <s v="3283"/>
    <x v="38"/>
    <s v="PA"/>
    <x v="2"/>
    <x v="0"/>
    <d v="2025-01-03T00:00:00"/>
    <d v="1899-12-30T15:13:51"/>
    <d v="2025-01-03T00:00:00"/>
    <d v="1899-12-30T10:38:17"/>
    <d v="2025-01-03T00:00:00"/>
    <d v="1899-12-30T11:31:28"/>
    <x v="0"/>
    <x v="25"/>
    <s v="7026012640"/>
    <s v="FBO"/>
    <d v="1899-12-30T05:28:45"/>
    <x v="1475"/>
    <d v="1899-12-30T04:35:34"/>
    <s v="Ensacado"/>
    <s v="E002"/>
    <x v="0"/>
    <d v="1899-12-30T20:17:36"/>
    <d v="1899-12-30T00:53:11"/>
    <x v="14"/>
    <x v="4"/>
    <x v="2"/>
    <x v="2"/>
    <n v="0"/>
    <n v="1"/>
    <x v="1"/>
    <x v="2"/>
    <x v="1"/>
    <n v="1"/>
    <x v="5"/>
    <x v="2"/>
    <d v="1899-12-30T04:35:34"/>
    <d v="1899-12-30T03:37:34"/>
    <x v="0"/>
    <m/>
    <m/>
    <d v="1899-12-30T00:00:00"/>
    <d v="1899-12-30T20:17:36"/>
    <n v="6"/>
    <n v="-0.19136574074074997"/>
    <n v="1217.6000000000004"/>
    <x v="4"/>
    <x v="0"/>
  </r>
  <r>
    <x v="7"/>
    <s v="2025000213"/>
    <x v="0"/>
    <x v="976"/>
    <s v="E2274KKH"/>
    <d v="2025-01-03T00:00:00"/>
    <x v="3"/>
    <s v="3264"/>
    <x v="35"/>
    <s v="PA"/>
    <x v="1"/>
    <x v="0"/>
    <d v="2025-01-03T00:00:00"/>
    <d v="1899-12-30T14:06:24"/>
    <d v="2025-01-03T00:00:00"/>
    <d v="1899-12-30T11:18:11"/>
    <d v="2025-01-03T00:00:00"/>
    <d v="1899-12-30T11:44:43"/>
    <x v="0"/>
    <x v="25"/>
    <s v="7026012641"/>
    <s v="FBO"/>
    <d v="1899-12-30T03:14:45"/>
    <x v="2133"/>
    <d v="1899-12-30T02:48:13"/>
    <s v="Granel"/>
    <s v="E001"/>
    <x v="0"/>
    <d v="1899-12-30T21:38:18"/>
    <d v="1899-12-30T00:26:32"/>
    <x v="7"/>
    <x v="4"/>
    <x v="2"/>
    <x v="1"/>
    <n v="0"/>
    <n v="1"/>
    <x v="1"/>
    <x v="1"/>
    <x v="1"/>
    <n v="1"/>
    <x v="5"/>
    <x v="2"/>
    <d v="1899-12-30T02:48:13"/>
    <d v="1899-12-30T01:50:13"/>
    <x v="0"/>
    <m/>
    <m/>
    <d v="1899-12-30T00:00:00"/>
    <d v="1899-12-30T21:38:18"/>
    <n v="6"/>
    <n v="-0.11681712962962998"/>
    <n v="1298.2999999999909"/>
    <x v="4"/>
    <x v="0"/>
  </r>
  <r>
    <x v="7"/>
    <s v="2025000216"/>
    <x v="0"/>
    <x v="979"/>
    <s v="E0631LTH"/>
    <d v="2025-01-03T00:00:00"/>
    <x v="3"/>
    <s v="3269"/>
    <x v="36"/>
    <s v="PA"/>
    <x v="5"/>
    <x v="0"/>
    <d v="2025-01-03T00:00:00"/>
    <d v="1899-12-30T14:06:55"/>
    <d v="2025-01-03T00:00:00"/>
    <d v="1899-12-30T11:34:28"/>
    <d v="2025-01-03T00:00:00"/>
    <d v="1899-12-30T11:56:03"/>
    <x v="0"/>
    <x v="25"/>
    <s v="7026012642"/>
    <s v="FBO"/>
    <d v="1899-12-30T02:54:02"/>
    <x v="1703"/>
    <d v="1899-12-30T02:32:27"/>
    <s v="Granel"/>
    <s v="E001"/>
    <x v="0"/>
    <d v="1899-12-30T21:49:07"/>
    <d v="1899-12-30T00:21:35"/>
    <x v="7"/>
    <x v="4"/>
    <x v="2"/>
    <x v="1"/>
    <n v="0"/>
    <n v="1"/>
    <x v="1"/>
    <x v="1"/>
    <x v="1"/>
    <n v="1"/>
    <x v="5"/>
    <x v="2"/>
    <d v="1899-12-30T02:32:27"/>
    <d v="1899-12-30T01:34:27"/>
    <x v="0"/>
    <m/>
    <m/>
    <d v="1899-12-30T00:00:00"/>
    <d v="1899-12-30T21:49:07"/>
    <n v="6"/>
    <n v="-0.10586805555555007"/>
    <n v="1309.1166666666659"/>
    <x v="4"/>
    <x v="0"/>
  </r>
  <r>
    <x v="7"/>
    <s v="2025000219"/>
    <x v="0"/>
    <x v="926"/>
    <s v="E3173MJG"/>
    <d v="2025-01-03T00:00:00"/>
    <x v="3"/>
    <s v="3269"/>
    <x v="36"/>
    <s v="PA"/>
    <x v="5"/>
    <x v="0"/>
    <d v="2025-01-03T00:00:00"/>
    <d v="1899-12-30T16:05:37"/>
    <d v="2025-01-03T00:00:00"/>
    <d v="1899-12-30T11:42:36"/>
    <d v="2025-01-03T00:00:00"/>
    <d v="1899-12-30T12:13:36"/>
    <x v="0"/>
    <x v="25"/>
    <s v="7026012643"/>
    <s v="FBO"/>
    <d v="1899-12-30T04:54:01"/>
    <x v="1103"/>
    <d v="1899-12-30T04:23:01"/>
    <s v="Granel"/>
    <s v="E001"/>
    <x v="0"/>
    <d v="1899-12-30T20:07:58"/>
    <d v="1899-12-30T00:31:00"/>
    <x v="10"/>
    <x v="4"/>
    <x v="2"/>
    <x v="1"/>
    <n v="0"/>
    <n v="1"/>
    <x v="1"/>
    <x v="1"/>
    <x v="1"/>
    <n v="1"/>
    <x v="5"/>
    <x v="2"/>
    <d v="1899-12-30T04:23:01"/>
    <d v="1899-12-30T03:25:01"/>
    <x v="0"/>
    <m/>
    <m/>
    <d v="1899-12-30T00:00:00"/>
    <d v="1899-12-30T20:07:58"/>
    <n v="6"/>
    <n v="-0.18265046296296006"/>
    <n v="1207.9666666666596"/>
    <x v="5"/>
    <x v="0"/>
  </r>
  <r>
    <x v="7"/>
    <s v="2025000227"/>
    <x v="0"/>
    <x v="942"/>
    <s v="E5260KKG"/>
    <d v="2025-01-03T00:00:00"/>
    <x v="3"/>
    <s v="3264"/>
    <x v="35"/>
    <s v="PA"/>
    <x v="1"/>
    <x v="0"/>
    <d v="2025-01-03T00:00:00"/>
    <d v="1899-12-30T14:29:33"/>
    <d v="2025-01-03T00:00:00"/>
    <d v="1899-12-30T11:54:21"/>
    <d v="2025-01-03T00:00:00"/>
    <d v="1899-12-30T12:24:39"/>
    <x v="0"/>
    <x v="25"/>
    <s v="7026012644"/>
    <s v="FBO"/>
    <d v="1899-12-30T03:05:30"/>
    <x v="2630"/>
    <d v="1899-12-30T02:35:12"/>
    <s v="Granel"/>
    <s v="E001"/>
    <x v="0"/>
    <d v="1899-12-30T21:55:05"/>
    <d v="1899-12-30T00:30:18"/>
    <x v="7"/>
    <x v="4"/>
    <x v="2"/>
    <x v="1"/>
    <n v="0"/>
    <n v="1"/>
    <x v="1"/>
    <x v="1"/>
    <x v="1"/>
    <n v="1"/>
    <x v="5"/>
    <x v="2"/>
    <d v="1899-12-30T02:35:12"/>
    <d v="1899-12-30T01:37:12"/>
    <x v="0"/>
    <m/>
    <m/>
    <d v="1899-12-30T00:00:00"/>
    <d v="1899-12-30T21:55:05"/>
    <n v="6"/>
    <n v="-0.10777777777778003"/>
    <n v="1315.0833333333348"/>
    <x v="5"/>
    <x v="0"/>
  </r>
  <r>
    <x v="7"/>
    <s v="2025000229"/>
    <x v="0"/>
    <x v="983"/>
    <s v="E8831LZK"/>
    <d v="2025-01-03T00:00:00"/>
    <x v="3"/>
    <s v="3269"/>
    <x v="36"/>
    <s v="PA"/>
    <x v="5"/>
    <x v="0"/>
    <d v="2025-01-03T00:00:00"/>
    <d v="1899-12-30T16:31:38"/>
    <d v="2025-01-03T00:00:00"/>
    <d v="1899-12-30T12:01:03"/>
    <d v="2025-01-03T00:00:00"/>
    <d v="1899-12-30T12:29:12"/>
    <x v="0"/>
    <x v="25"/>
    <s v="7026012645"/>
    <s v="FBO"/>
    <d v="1899-12-30T04:58:44"/>
    <x v="1144"/>
    <d v="1899-12-30T04:30:35"/>
    <s v="Granel"/>
    <s v="E001"/>
    <x v="0"/>
    <d v="1899-12-30T19:57:33"/>
    <d v="1899-12-30T00:28:09"/>
    <x v="10"/>
    <x v="4"/>
    <x v="2"/>
    <x v="1"/>
    <n v="0"/>
    <n v="1"/>
    <x v="1"/>
    <x v="1"/>
    <x v="1"/>
    <n v="1"/>
    <x v="5"/>
    <x v="2"/>
    <d v="1899-12-30T04:30:35"/>
    <d v="1899-12-30T03:32:35"/>
    <x v="0"/>
    <m/>
    <m/>
    <d v="1899-12-30T00:00:00"/>
    <d v="1899-12-30T19:57:33"/>
    <n v="6"/>
    <n v="-0.18790509259259003"/>
    <n v="1197.5500000000018"/>
    <x v="5"/>
    <x v="0"/>
  </r>
  <r>
    <x v="7"/>
    <s v="2025000228"/>
    <x v="0"/>
    <x v="984"/>
    <s v="E3885KYS"/>
    <d v="2025-01-03T00:00:00"/>
    <x v="3"/>
    <s v="3283"/>
    <x v="38"/>
    <s v="PA"/>
    <x v="2"/>
    <x v="0"/>
    <d v="2025-01-03T00:00:00"/>
    <d v="1899-12-30T14:52:16"/>
    <d v="2025-01-03T00:00:00"/>
    <d v="1899-12-30T11:57:12"/>
    <d v="2025-01-03T00:00:00"/>
    <d v="1899-12-30T12:48:58"/>
    <x v="0"/>
    <x v="25"/>
    <s v="7026012646"/>
    <s v="FBO"/>
    <d v="1899-12-30T03:46:50"/>
    <x v="2631"/>
    <d v="1899-12-30T02:55:04"/>
    <s v="Ensacado"/>
    <s v="E002"/>
    <x v="0"/>
    <d v="1899-12-30T21:56:41"/>
    <d v="1899-12-30T00:51:46"/>
    <x v="7"/>
    <x v="4"/>
    <x v="2"/>
    <x v="2"/>
    <n v="0"/>
    <n v="1"/>
    <x v="1"/>
    <x v="2"/>
    <x v="1"/>
    <n v="1"/>
    <x v="5"/>
    <x v="2"/>
    <d v="1899-12-30T02:55:04"/>
    <d v="1899-12-30T01:57:04"/>
    <x v="0"/>
    <m/>
    <m/>
    <d v="1899-12-30T00:00:00"/>
    <d v="1899-12-30T21:56:41"/>
    <n v="6"/>
    <n v="-0.12157407407406995"/>
    <n v="1316.6833333333332"/>
    <x v="5"/>
    <x v="0"/>
  </r>
  <r>
    <x v="7"/>
    <s v="2025000257"/>
    <x v="0"/>
    <x v="964"/>
    <s v="E6911JLK"/>
    <d v="2025-01-03T00:00:00"/>
    <x v="3"/>
    <s v="3269"/>
    <x v="36"/>
    <s v="PA"/>
    <x v="5"/>
    <x v="0"/>
    <d v="2025-01-03T00:00:00"/>
    <d v="1899-12-30T19:48:41"/>
    <d v="2025-01-03T00:00:00"/>
    <d v="1899-12-30T14:28:01"/>
    <d v="2025-01-03T00:00:00"/>
    <d v="1899-12-30T14:50:56"/>
    <x v="0"/>
    <x v="25"/>
    <s v="7026012648"/>
    <s v="FBO"/>
    <d v="1899-12-30T05:43:35"/>
    <x v="383"/>
    <d v="1899-12-30T05:20:40"/>
    <s v="Granel"/>
    <s v="E001"/>
    <x v="0"/>
    <d v="1899-12-30T19:02:14"/>
    <d v="1899-12-30T00:22:55"/>
    <x v="13"/>
    <x v="4"/>
    <x v="2"/>
    <x v="1"/>
    <n v="0"/>
    <n v="1"/>
    <x v="1"/>
    <x v="1"/>
    <x v="1"/>
    <n v="1"/>
    <x v="5"/>
    <x v="2"/>
    <d v="1899-12-30T05:20:40"/>
    <d v="1899-12-30T04:22:40"/>
    <x v="0"/>
    <m/>
    <m/>
    <d v="1899-12-30T00:00:00"/>
    <d v="1899-12-30T19:02:14"/>
    <n v="6"/>
    <n v="-0.22268518518518998"/>
    <n v="1142.2333333333236"/>
    <x v="8"/>
    <x v="0"/>
  </r>
  <r>
    <x v="7"/>
    <s v="2025000280"/>
    <x v="0"/>
    <x v="961"/>
    <s v="E5070MMW"/>
    <d v="2025-01-03T00:00:00"/>
    <x v="3"/>
    <s v="3283"/>
    <x v="38"/>
    <s v="PA"/>
    <x v="2"/>
    <x v="0"/>
    <d v="2025-01-03T00:00:00"/>
    <d v="1899-12-30T19:43:08"/>
    <d v="2025-01-03T00:00:00"/>
    <d v="1899-12-30T16:40:27"/>
    <d v="2025-01-03T00:00:00"/>
    <d v="1899-12-30T17:09:21"/>
    <x v="0"/>
    <x v="25"/>
    <s v="7026012649"/>
    <s v="FBO"/>
    <d v="1899-12-30T03:31:35"/>
    <x v="2632"/>
    <d v="1899-12-30T03:02:41"/>
    <s v="Ensacado"/>
    <s v="E002"/>
    <x v="0"/>
    <d v="1899-12-30T21:26:12"/>
    <d v="1899-12-30T00:28:54"/>
    <x v="13"/>
    <x v="4"/>
    <x v="2"/>
    <x v="2"/>
    <n v="0"/>
    <n v="1"/>
    <x v="1"/>
    <x v="2"/>
    <x v="1"/>
    <n v="1"/>
    <x v="5"/>
    <x v="2"/>
    <d v="1899-12-30T03:02:41"/>
    <d v="1899-12-30T02:04:41"/>
    <x v="0"/>
    <m/>
    <m/>
    <d v="1899-12-30T00:00:00"/>
    <d v="1899-12-30T21:26:12"/>
    <n v="6"/>
    <n v="-0.12686342592592992"/>
    <n v="1286.2000000000021"/>
    <x v="10"/>
    <x v="0"/>
  </r>
  <r>
    <x v="7"/>
    <s v="2025000294"/>
    <x v="0"/>
    <x v="947"/>
    <s v="E0356HBC"/>
    <d v="2025-01-07T00:00:00"/>
    <x v="3"/>
    <s v="3283"/>
    <x v="38"/>
    <s v="PA"/>
    <x v="2"/>
    <x v="0"/>
    <d v="2025-01-07T00:00:00"/>
    <d v="1899-12-30T09:02:06"/>
    <d v="2025-01-07T00:00:00"/>
    <d v="1899-12-30T05:57:04"/>
    <d v="2025-01-07T00:00:00"/>
    <d v="1899-12-30T06:31:55"/>
    <x v="0"/>
    <x v="25"/>
    <s v="7026012650"/>
    <s v="FBO"/>
    <d v="1899-12-30T03:39:53"/>
    <x v="1206"/>
    <d v="1899-12-30T03:05:02"/>
    <s v="Ensacado"/>
    <s v="E002"/>
    <x v="0"/>
    <d v="1899-12-30T21:29:48"/>
    <d v="1899-12-30T00:34:51"/>
    <x v="3"/>
    <x v="5"/>
    <x v="3"/>
    <x v="2"/>
    <n v="0"/>
    <n v="1"/>
    <x v="1"/>
    <x v="2"/>
    <x v="1"/>
    <n v="1"/>
    <x v="5"/>
    <x v="2"/>
    <d v="1899-12-30T03:05:02"/>
    <d v="1899-12-30T02:07:02"/>
    <x v="0"/>
    <m/>
    <m/>
    <d v="1899-12-30T00:00:00"/>
    <d v="1899-12-30T21:29:48"/>
    <n v="3"/>
    <n v="-0.12849537037037001"/>
    <n v="1289.800000000002"/>
    <x v="12"/>
    <x v="0"/>
  </r>
  <r>
    <x v="7"/>
    <s v="2025000295"/>
    <x v="0"/>
    <x v="985"/>
    <s v="E8263KDM"/>
    <d v="2025-01-07T00:00:00"/>
    <x v="3"/>
    <s v="3269"/>
    <x v="36"/>
    <s v="PA"/>
    <x v="5"/>
    <x v="0"/>
    <d v="2025-01-07T00:00:00"/>
    <d v="1899-12-30T08:53:56"/>
    <d v="2025-01-07T00:00:00"/>
    <d v="1899-12-30T05:57:38"/>
    <d v="2025-01-07T00:00:00"/>
    <d v="1899-12-30T06:44:07"/>
    <x v="0"/>
    <x v="25"/>
    <s v="7026012651"/>
    <s v="FBO"/>
    <d v="1899-12-30T03:42:47"/>
    <x v="2633"/>
    <d v="1899-12-30T02:56:18"/>
    <s v="Granel"/>
    <s v="E001"/>
    <x v="0"/>
    <d v="1899-12-30T21:50:10"/>
    <d v="1899-12-30T00:46:29"/>
    <x v="2"/>
    <x v="5"/>
    <x v="3"/>
    <x v="1"/>
    <n v="0"/>
    <n v="1"/>
    <x v="1"/>
    <x v="1"/>
    <x v="1"/>
    <n v="1"/>
    <x v="5"/>
    <x v="2"/>
    <d v="1899-12-30T02:56:18"/>
    <d v="1899-12-30T01:58:18"/>
    <x v="0"/>
    <m/>
    <m/>
    <d v="1899-12-30T00:00:00"/>
    <d v="1899-12-30T21:50:10"/>
    <n v="3"/>
    <n v="-0.12243055555556001"/>
    <n v="1310.1666666666563"/>
    <x v="12"/>
    <x v="0"/>
  </r>
  <r>
    <x v="7"/>
    <s v="2025000302"/>
    <x v="0"/>
    <x v="948"/>
    <s v="E1381DRF"/>
    <d v="2025-01-07T00:00:00"/>
    <x v="3"/>
    <s v="3283"/>
    <x v="38"/>
    <s v="PA"/>
    <x v="2"/>
    <x v="0"/>
    <d v="2025-01-07T00:00:00"/>
    <d v="1899-12-30T09:09:16"/>
    <d v="2025-01-07T00:00:00"/>
    <d v="1899-12-30T06:12:44"/>
    <d v="2025-01-07T00:00:00"/>
    <d v="1899-12-30T06:49:57"/>
    <x v="0"/>
    <x v="25"/>
    <s v="7026012652"/>
    <s v="FBO"/>
    <d v="1899-12-30T03:33:45"/>
    <x v="1229"/>
    <d v="1899-12-30T02:56:32"/>
    <s v="Ensacado"/>
    <s v="E002"/>
    <x v="0"/>
    <d v="1899-12-30T21:40:40"/>
    <d v="1899-12-30T00:37:13"/>
    <x v="3"/>
    <x v="5"/>
    <x v="3"/>
    <x v="2"/>
    <n v="0"/>
    <n v="1"/>
    <x v="1"/>
    <x v="2"/>
    <x v="1"/>
    <n v="1"/>
    <x v="5"/>
    <x v="2"/>
    <d v="1899-12-30T02:56:32"/>
    <d v="1899-12-30T01:58:32"/>
    <x v="0"/>
    <m/>
    <m/>
    <d v="1899-12-30T00:00:00"/>
    <d v="1899-12-30T21:40:40"/>
    <n v="3"/>
    <n v="-0.12259259259259997"/>
    <n v="1300.6666666666597"/>
    <x v="12"/>
    <x v="0"/>
  </r>
  <r>
    <x v="7"/>
    <s v="2025000321"/>
    <x v="0"/>
    <x v="942"/>
    <s v="E5260KKG"/>
    <d v="2025-01-07T00:00:00"/>
    <x v="3"/>
    <s v="3264"/>
    <x v="35"/>
    <s v="PA"/>
    <x v="1"/>
    <x v="0"/>
    <d v="2025-01-07T00:00:00"/>
    <d v="1899-12-30T10:38:10"/>
    <d v="2025-01-07T00:00:00"/>
    <d v="1899-12-30T07:29:18"/>
    <d v="2025-01-07T00:00:00"/>
    <d v="1899-12-30T08:16:16"/>
    <x v="0"/>
    <x v="25"/>
    <s v="7026012653"/>
    <s v="FBO"/>
    <d v="1899-12-30T03:55:50"/>
    <x v="2634"/>
    <d v="1899-12-30T03:08:52"/>
    <s v="Granel"/>
    <s v="E001"/>
    <x v="0"/>
    <d v="1899-12-30T21:38:05"/>
    <d v="1899-12-30T00:46:58"/>
    <x v="4"/>
    <x v="5"/>
    <x v="3"/>
    <x v="1"/>
    <n v="0"/>
    <n v="1"/>
    <x v="1"/>
    <x v="1"/>
    <x v="1"/>
    <n v="1"/>
    <x v="5"/>
    <x v="2"/>
    <d v="1899-12-30T03:08:52"/>
    <d v="1899-12-30T02:10:52"/>
    <x v="0"/>
    <m/>
    <m/>
    <d v="1899-12-30T00:00:00"/>
    <d v="1899-12-30T21:38:05"/>
    <n v="3"/>
    <n v="-0.13115740740741"/>
    <n v="1298.0833333333285"/>
    <x v="1"/>
    <x v="0"/>
  </r>
  <r>
    <x v="7"/>
    <s v="2025000335"/>
    <x v="0"/>
    <x v="974"/>
    <s v="E1724MSB"/>
    <d v="2025-01-07T00:00:00"/>
    <x v="3"/>
    <s v="3283"/>
    <x v="38"/>
    <s v="PA"/>
    <x v="2"/>
    <x v="0"/>
    <d v="2025-01-07T00:00:00"/>
    <d v="1899-12-30T11:27:41"/>
    <d v="2025-01-07T00:00:00"/>
    <d v="1899-12-30T08:49:30"/>
    <d v="2025-01-07T00:00:00"/>
    <d v="1899-12-30T09:16:38"/>
    <x v="0"/>
    <x v="25"/>
    <s v="7026012654"/>
    <s v="FBO"/>
    <d v="1899-12-30T03:05:19"/>
    <x v="1751"/>
    <d v="1899-12-30T02:38:11"/>
    <s v="Ensacado"/>
    <s v="E002"/>
    <x v="0"/>
    <d v="1899-12-30T21:48:56"/>
    <d v="1899-12-30T00:27:08"/>
    <x v="5"/>
    <x v="5"/>
    <x v="3"/>
    <x v="2"/>
    <n v="0"/>
    <n v="1"/>
    <x v="1"/>
    <x v="2"/>
    <x v="1"/>
    <n v="1"/>
    <x v="5"/>
    <x v="2"/>
    <d v="1899-12-30T02:38:11"/>
    <d v="1899-12-30T01:40:11"/>
    <x v="0"/>
    <m/>
    <m/>
    <d v="1899-12-30T00:00:00"/>
    <d v="1899-12-30T21:48:56"/>
    <n v="3"/>
    <n v="-0.10984953703704003"/>
    <n v="1308.9333333333395"/>
    <x v="2"/>
    <x v="0"/>
  </r>
  <r>
    <x v="7"/>
    <s v="2025000358"/>
    <x v="0"/>
    <x v="938"/>
    <s v="E8228JWJ"/>
    <d v="2025-01-07T00:00:00"/>
    <x v="3"/>
    <s v="3269"/>
    <x v="36"/>
    <s v="PA"/>
    <x v="5"/>
    <x v="0"/>
    <d v="2025-01-07T00:00:00"/>
    <d v="1899-12-30T12:42:58"/>
    <d v="2025-01-07T00:00:00"/>
    <d v="1899-12-30T10:04:45"/>
    <d v="2025-01-07T00:00:00"/>
    <d v="1899-12-30T10:32:08"/>
    <x v="0"/>
    <x v="25"/>
    <s v="7026012655"/>
    <s v="FBO"/>
    <d v="1899-12-30T03:05:36"/>
    <x v="2635"/>
    <d v="1899-12-30T02:38:13"/>
    <s v="Granel"/>
    <s v="E001"/>
    <x v="0"/>
    <d v="1899-12-30T21:49:09"/>
    <d v="1899-12-30T00:27:23"/>
    <x v="6"/>
    <x v="5"/>
    <x v="3"/>
    <x v="1"/>
    <n v="0"/>
    <n v="1"/>
    <x v="1"/>
    <x v="1"/>
    <x v="1"/>
    <n v="1"/>
    <x v="5"/>
    <x v="2"/>
    <d v="1899-12-30T02:38:13"/>
    <d v="1899-12-30T01:40:13"/>
    <x v="0"/>
    <m/>
    <m/>
    <d v="1899-12-30T00:00:00"/>
    <d v="1899-12-30T21:49:09"/>
    <n v="3"/>
    <n v="-0.10987268518518006"/>
    <n v="1309.1500000000019"/>
    <x v="3"/>
    <x v="0"/>
  </r>
  <r>
    <x v="7"/>
    <s v="2025000365"/>
    <x v="0"/>
    <x v="964"/>
    <s v="E6911JLK"/>
    <d v="2025-01-07T00:00:00"/>
    <x v="3"/>
    <s v="3264"/>
    <x v="35"/>
    <s v="PA"/>
    <x v="1"/>
    <x v="0"/>
    <d v="2025-01-07T00:00:00"/>
    <d v="1899-12-30T14:56:35"/>
    <d v="2025-01-07T00:00:00"/>
    <d v="1899-12-30T10:46:20"/>
    <d v="2025-01-07T00:00:00"/>
    <d v="1899-12-30T11:13:39"/>
    <x v="0"/>
    <x v="26"/>
    <s v="7026012656"/>
    <s v="FBO"/>
    <d v="1899-12-30T04:37:34"/>
    <x v="819"/>
    <d v="1899-12-30T04:10:15"/>
    <s v="Granel"/>
    <s v="E001"/>
    <x v="0"/>
    <d v="1899-12-30T20:17:03"/>
    <d v="1899-12-30T00:27:19"/>
    <x v="7"/>
    <x v="5"/>
    <x v="3"/>
    <x v="1"/>
    <n v="0"/>
    <n v="1"/>
    <x v="1"/>
    <x v="1"/>
    <x v="1"/>
    <n v="1"/>
    <x v="5"/>
    <x v="2"/>
    <d v="1899-12-30T04:10:15"/>
    <d v="1899-12-30T03:12:15"/>
    <x v="0"/>
    <m/>
    <m/>
    <d v="1899-12-30T00:00:00"/>
    <d v="1899-12-30T20:17:03"/>
    <n v="3"/>
    <n v="-0.17378472222222002"/>
    <n v="1217.0500000000068"/>
    <x v="4"/>
    <x v="0"/>
  </r>
  <r>
    <x v="7"/>
    <s v="2025000372"/>
    <x v="0"/>
    <x v="986"/>
    <s v="E0668KVG"/>
    <d v="2025-01-07T00:00:00"/>
    <x v="3"/>
    <s v="3283"/>
    <x v="38"/>
    <s v="PA"/>
    <x v="2"/>
    <x v="0"/>
    <d v="2025-01-07T00:00:00"/>
    <d v="1899-12-30T14:25:29"/>
    <d v="2025-01-07T00:00:00"/>
    <d v="1899-12-30T11:04:29"/>
    <d v="2025-01-07T00:00:00"/>
    <d v="1899-12-30T11:25:12"/>
    <x v="0"/>
    <x v="26"/>
    <s v="7026012657"/>
    <s v="FBO"/>
    <d v="1899-12-30T03:41:43"/>
    <x v="2636"/>
    <d v="1899-12-30T03:21:00"/>
    <s v="Ensacado"/>
    <s v="E002"/>
    <x v="0"/>
    <d v="1899-12-30T20:59:42"/>
    <d v="1899-12-30T00:20:43"/>
    <x v="7"/>
    <x v="5"/>
    <x v="3"/>
    <x v="2"/>
    <n v="0"/>
    <n v="1"/>
    <x v="1"/>
    <x v="2"/>
    <x v="1"/>
    <n v="1"/>
    <x v="5"/>
    <x v="2"/>
    <d v="1899-12-30T03:21:00"/>
    <d v="1899-12-30T02:23:00"/>
    <x v="0"/>
    <m/>
    <m/>
    <d v="1899-12-30T00:00:00"/>
    <d v="1899-12-30T20:59:42"/>
    <n v="3"/>
    <n v="-0.13958333333333001"/>
    <n v="1259.6999999999987"/>
    <x v="4"/>
    <x v="0"/>
  </r>
  <r>
    <x v="7"/>
    <s v="2025000390"/>
    <x v="0"/>
    <x v="973"/>
    <s v="E0350HNY"/>
    <d v="2025-01-07T00:00:00"/>
    <x v="3"/>
    <s v="3269"/>
    <x v="36"/>
    <s v="PA"/>
    <x v="5"/>
    <x v="0"/>
    <d v="2025-01-07T00:00:00"/>
    <d v="1899-12-30T15:42:44"/>
    <d v="2025-01-07T00:00:00"/>
    <d v="1899-12-30T11:47:34"/>
    <d v="2025-01-07T00:00:00"/>
    <d v="1899-12-30T12:25:32"/>
    <x v="0"/>
    <x v="26"/>
    <s v="7026012658"/>
    <s v="FBO"/>
    <d v="1899-12-30T04:33:08"/>
    <x v="2637"/>
    <d v="1899-12-30T03:55:10"/>
    <s v="Granel"/>
    <s v="E001"/>
    <x v="0"/>
    <d v="1899-12-30T20:42:47"/>
    <d v="1899-12-30T00:37:58"/>
    <x v="14"/>
    <x v="5"/>
    <x v="3"/>
    <x v="1"/>
    <n v="0"/>
    <n v="1"/>
    <x v="1"/>
    <x v="1"/>
    <x v="1"/>
    <n v="1"/>
    <x v="5"/>
    <x v="2"/>
    <d v="1899-12-30T03:55:10"/>
    <d v="1899-12-30T02:57:10"/>
    <x v="0"/>
    <m/>
    <m/>
    <d v="1899-12-30T00:00:00"/>
    <d v="1899-12-30T20:42:47"/>
    <n v="3"/>
    <n v="-0.16331018518519003"/>
    <n v="1242.7833333333251"/>
    <x v="5"/>
    <x v="0"/>
  </r>
  <r>
    <x v="7"/>
    <s v="2025000423"/>
    <x v="0"/>
    <x v="966"/>
    <s v="E5730JVY"/>
    <d v="2025-01-07T00:00:00"/>
    <x v="3"/>
    <s v="3264"/>
    <x v="35"/>
    <s v="PA"/>
    <x v="1"/>
    <x v="0"/>
    <d v="2025-01-07T00:00:00"/>
    <d v="1899-12-30T14:07:30"/>
    <d v="2025-01-07T00:00:00"/>
    <d v="1899-12-30T14:06:17"/>
    <d v="2025-01-07T00:00:00"/>
    <d v="1899-12-30T14:38:22"/>
    <x v="0"/>
    <x v="0"/>
    <s v="7026012660"/>
    <s v="FBO"/>
    <d v="1899-12-30T00:33:18"/>
    <x v="932"/>
    <d v="1899-12-30T00:01:13"/>
    <s v="Granel"/>
    <s v="E001"/>
    <x v="0"/>
    <d v="1899-12-30T00:30:52"/>
    <d v="1899-12-30T00:32:05"/>
    <x v="7"/>
    <x v="5"/>
    <x v="3"/>
    <x v="1"/>
    <n v="0"/>
    <n v="0"/>
    <x v="0"/>
    <x v="1"/>
    <x v="1"/>
    <n v="0"/>
    <x v="5"/>
    <x v="1"/>
    <d v="1899-12-30T00:01:13"/>
    <d v="1899-12-30T00:01:13"/>
    <x v="0"/>
    <m/>
    <m/>
    <d v="1899-12-30T00:00:00"/>
    <d v="1899-12-30T00:30:52"/>
    <n v="3"/>
    <n v="-8.4490740740994497E-4"/>
    <n v="30.866666666659288"/>
    <x v="8"/>
    <x v="1"/>
  </r>
  <r>
    <x v="7"/>
    <s v="2025000431"/>
    <x v="0"/>
    <x v="987"/>
    <s v="E4258HML"/>
    <d v="2025-01-07T00:00:00"/>
    <x v="3"/>
    <s v="3269"/>
    <x v="36"/>
    <s v="PA"/>
    <x v="5"/>
    <x v="0"/>
    <d v="2025-01-07T00:00:00"/>
    <d v="1899-12-30T14:50:42"/>
    <d v="2025-01-07T00:00:00"/>
    <d v="1899-12-30T14:49:27"/>
    <d v="2025-01-07T00:00:00"/>
    <d v="1899-12-30T15:14:55"/>
    <x v="0"/>
    <x v="0"/>
    <s v="7026012661"/>
    <s v="FBO"/>
    <d v="1899-12-30T00:26:43"/>
    <x v="826"/>
    <d v="1899-12-30T00:01:15"/>
    <s v="Granel"/>
    <s v="E001"/>
    <x v="0"/>
    <d v="1899-12-30T00:24:13"/>
    <d v="1899-12-30T00:25:28"/>
    <x v="7"/>
    <x v="5"/>
    <x v="3"/>
    <x v="1"/>
    <n v="0"/>
    <n v="0"/>
    <x v="0"/>
    <x v="1"/>
    <x v="1"/>
    <n v="0"/>
    <x v="5"/>
    <x v="1"/>
    <d v="1899-12-30T00:01:15"/>
    <d v="1899-12-30T00:01:15"/>
    <x v="0"/>
    <m/>
    <m/>
    <d v="1899-12-30T00:00:00"/>
    <d v="1899-12-30T00:24:13"/>
    <n v="3"/>
    <n v="-8.6805555556002112E-4"/>
    <n v="24.216666666667201"/>
    <x v="6"/>
    <x v="1"/>
  </r>
  <r>
    <x v="7"/>
    <s v="2025000438"/>
    <x v="0"/>
    <x v="988"/>
    <s v="E7574KJX"/>
    <d v="2025-01-07T00:00:00"/>
    <x v="3"/>
    <s v="3264"/>
    <x v="35"/>
    <s v="PA"/>
    <x v="1"/>
    <x v="0"/>
    <d v="2025-01-07T00:00:00"/>
    <d v="1899-12-30T15:14:45"/>
    <d v="2025-01-07T00:00:00"/>
    <d v="1899-12-30T15:13:29"/>
    <d v="2025-01-07T00:00:00"/>
    <d v="1899-12-30T15:40:54"/>
    <x v="0"/>
    <x v="0"/>
    <s v="7026012662"/>
    <s v="FBO"/>
    <d v="1899-12-30T00:28:41"/>
    <x v="646"/>
    <d v="1899-12-30T00:01:16"/>
    <s v="Granel"/>
    <s v="E001"/>
    <x v="0"/>
    <d v="1899-12-30T00:26:09"/>
    <d v="1899-12-30T00:27:25"/>
    <x v="14"/>
    <x v="5"/>
    <x v="3"/>
    <x v="1"/>
    <n v="0"/>
    <n v="0"/>
    <x v="0"/>
    <x v="1"/>
    <x v="1"/>
    <n v="0"/>
    <x v="5"/>
    <x v="1"/>
    <d v="1899-12-30T00:01:16"/>
    <d v="1899-12-30T00:01:16"/>
    <x v="0"/>
    <m/>
    <m/>
    <d v="1899-12-30T00:00:00"/>
    <d v="1899-12-30T00:26:09"/>
    <n v="3"/>
    <n v="-8.7962962963006319E-4"/>
    <n v="26.149999999996734"/>
    <x v="6"/>
    <x v="1"/>
  </r>
  <r>
    <x v="7"/>
    <s v="2025000440"/>
    <x v="0"/>
    <x v="989"/>
    <s v="E5824JVY"/>
    <d v="2025-01-07T00:00:00"/>
    <x v="3"/>
    <s v="3269"/>
    <x v="36"/>
    <s v="PA"/>
    <x v="5"/>
    <x v="0"/>
    <d v="2025-01-07T00:00:00"/>
    <d v="1899-12-30T15:29:40"/>
    <d v="2025-01-07T00:00:00"/>
    <d v="1899-12-30T15:28:24"/>
    <d v="2025-01-07T00:00:00"/>
    <d v="1899-12-30T16:05:15"/>
    <x v="0"/>
    <x v="0"/>
    <s v="7026012663"/>
    <s v="FBO"/>
    <d v="1899-12-30T00:38:07"/>
    <x v="2638"/>
    <d v="1899-12-30T00:01:16"/>
    <s v="Granel"/>
    <s v="E001"/>
    <x v="0"/>
    <d v="1899-12-30T00:35:35"/>
    <d v="1899-12-30T00:36:51"/>
    <x v="14"/>
    <x v="5"/>
    <x v="3"/>
    <x v="1"/>
    <n v="0"/>
    <n v="0"/>
    <x v="0"/>
    <x v="1"/>
    <x v="1"/>
    <n v="0"/>
    <x v="5"/>
    <x v="1"/>
    <d v="1899-12-30T00:01:16"/>
    <d v="1899-12-30T00:01:16"/>
    <x v="0"/>
    <m/>
    <m/>
    <d v="1899-12-30T00:00:00"/>
    <d v="1899-12-30T00:35:35"/>
    <n v="3"/>
    <n v="-8.7962962963006319E-4"/>
    <n v="35.583333333335908"/>
    <x v="9"/>
    <x v="1"/>
  </r>
  <r>
    <x v="7"/>
    <s v="2025000443"/>
    <x v="0"/>
    <x v="967"/>
    <s v="E7977MGZ"/>
    <d v="2025-01-07T00:00:00"/>
    <x v="3"/>
    <s v="3264"/>
    <x v="35"/>
    <s v="PA"/>
    <x v="1"/>
    <x v="0"/>
    <d v="2025-01-07T00:00:00"/>
    <d v="1899-12-30T15:36:02"/>
    <d v="2025-01-07T00:00:00"/>
    <d v="1899-12-30T15:34:47"/>
    <d v="2025-01-07T00:00:00"/>
    <d v="1899-12-30T16:20:39"/>
    <x v="0"/>
    <x v="0"/>
    <s v="7026012664"/>
    <s v="FBO"/>
    <d v="1899-12-30T00:47:07"/>
    <x v="1939"/>
    <d v="1899-12-30T00:01:15"/>
    <s v="Granel"/>
    <s v="E001"/>
    <x v="0"/>
    <d v="1899-12-30T00:44:37"/>
    <d v="1899-12-30T00:45:52"/>
    <x v="14"/>
    <x v="5"/>
    <x v="3"/>
    <x v="1"/>
    <n v="0"/>
    <n v="0"/>
    <x v="0"/>
    <x v="1"/>
    <x v="1"/>
    <n v="0"/>
    <x v="5"/>
    <x v="1"/>
    <d v="1899-12-30T00:01:15"/>
    <d v="1899-12-30T00:01:15"/>
    <x v="0"/>
    <m/>
    <m/>
    <d v="1899-12-30T00:00:00"/>
    <d v="1899-12-30T00:44:37"/>
    <n v="3"/>
    <n v="-8.6805555556002112E-4"/>
    <n v="44.616666666657601"/>
    <x v="9"/>
    <x v="1"/>
  </r>
  <r>
    <x v="7"/>
    <s v="2025000450"/>
    <x v="0"/>
    <x v="938"/>
    <s v="E8228JWJ"/>
    <d v="2025-01-07T00:00:00"/>
    <x v="3"/>
    <s v="3269"/>
    <x v="36"/>
    <s v="PA"/>
    <x v="5"/>
    <x v="0"/>
    <d v="2025-01-07T00:00:00"/>
    <d v="1899-12-30T15:52:36"/>
    <d v="2025-01-07T00:00:00"/>
    <d v="1899-12-30T15:51:20"/>
    <d v="2025-01-07T00:00:00"/>
    <d v="1899-12-30T16:25:46"/>
    <x v="0"/>
    <x v="0"/>
    <s v="7026012665"/>
    <s v="FBO"/>
    <d v="1899-12-30T00:35:42"/>
    <x v="1931"/>
    <d v="1899-12-30T00:01:16"/>
    <s v="Granel"/>
    <s v="E001"/>
    <x v="0"/>
    <d v="1899-12-30T00:33:10"/>
    <d v="1899-12-30T00:34:26"/>
    <x v="14"/>
    <x v="5"/>
    <x v="3"/>
    <x v="1"/>
    <n v="0"/>
    <n v="0"/>
    <x v="0"/>
    <x v="1"/>
    <x v="1"/>
    <n v="0"/>
    <x v="5"/>
    <x v="1"/>
    <d v="1899-12-30T00:01:16"/>
    <d v="1899-12-30T00:01:16"/>
    <x v="0"/>
    <m/>
    <m/>
    <d v="1899-12-30T00:00:00"/>
    <d v="1899-12-30T00:33:10"/>
    <n v="3"/>
    <n v="-8.7962962963006319E-4"/>
    <n v="33.166666666670359"/>
    <x v="9"/>
    <x v="1"/>
  </r>
  <r>
    <x v="8"/>
    <s v=""/>
    <x v="0"/>
    <x v="990"/>
    <m/>
    <d v="2024-12-10T00:00:00"/>
    <x v="1"/>
    <s v="3282"/>
    <x v="40"/>
    <s v="PA"/>
    <x v="6"/>
    <x v="0"/>
    <d v="2024-12-10T00:00:00"/>
    <d v="1899-12-30T11:12:45"/>
    <d v="2024-12-10T00:00:00"/>
    <d v="1899-12-30T12:18:00"/>
    <d v="2024-12-10T00:00:00"/>
    <d v="1899-12-30T11:13:05"/>
    <x v="193"/>
    <x v="28"/>
    <s v="7038001081"/>
    <s v="FBO"/>
    <d v="1899-12-30T02:10:10"/>
    <x v="2639"/>
    <d v="1899-12-30T01:05:15"/>
    <s v="Ensacado"/>
    <s v="E002"/>
    <x v="2"/>
    <d v="1899-12-30T00:00:20"/>
    <n v="-4.5081018518519977E-2"/>
    <x v="5"/>
    <x v="6"/>
    <x v="4"/>
    <x v="2"/>
    <n v="1"/>
    <n v="0"/>
    <x v="1"/>
    <x v="2"/>
    <x v="0"/>
    <n v="1"/>
    <x v="4"/>
    <x v="1"/>
    <d v="1899-12-30T01:05:15"/>
    <d v="1899-12-30T00:07:15"/>
    <x v="1"/>
    <m/>
    <m/>
    <d v="1899-12-30T00:00:00"/>
    <d v="1899-12-30T00:00:20"/>
    <n v="3"/>
    <d v="1899-12-30T01:05:15"/>
    <n v="0.33333333333120052"/>
    <x v="4"/>
    <x v="1"/>
  </r>
  <r>
    <x v="8"/>
    <s v=""/>
    <x v="0"/>
    <x v="990"/>
    <m/>
    <d v="2024-12-10T00:00:00"/>
    <x v="1"/>
    <s v="3282"/>
    <x v="40"/>
    <s v="PA"/>
    <x v="6"/>
    <x v="0"/>
    <d v="2024-12-10T00:00:00"/>
    <d v="1899-12-30T13:11:13"/>
    <d v="2024-12-10T00:00:00"/>
    <d v="1899-12-30T18:40:01"/>
    <d v="2024-12-10T00:00:00"/>
    <d v="1899-12-30T13:12:12"/>
    <x v="194"/>
    <x v="28"/>
    <s v="7038001082"/>
    <s v="FBO"/>
    <d v="1899-12-30T10:56:37"/>
    <x v="2640"/>
    <d v="1899-12-30T05:28:48"/>
    <s v="Ensacado"/>
    <s v="E002"/>
    <x v="2"/>
    <d v="1899-12-30T00:00:59"/>
    <n v="-0.2276504629629601"/>
    <x v="9"/>
    <x v="6"/>
    <x v="4"/>
    <x v="2"/>
    <n v="1"/>
    <n v="0"/>
    <x v="1"/>
    <x v="2"/>
    <x v="0"/>
    <n v="1"/>
    <x v="4"/>
    <x v="1"/>
    <d v="1899-12-30T05:28:48"/>
    <d v="1899-12-30T04:30:48"/>
    <x v="1"/>
    <m/>
    <m/>
    <d v="1899-12-30T00:00:00"/>
    <d v="1899-12-30T00:00:59"/>
    <n v="3"/>
    <d v="1899-12-30T05:28:48"/>
    <n v="0.98333333333274098"/>
    <x v="13"/>
    <x v="1"/>
  </r>
  <r>
    <x v="8"/>
    <s v=""/>
    <x v="0"/>
    <x v="991"/>
    <s v="E0824KCR"/>
    <d v="2024-12-10T00:00:00"/>
    <x v="1"/>
    <s v="3283"/>
    <x v="38"/>
    <s v="PA"/>
    <x v="6"/>
    <x v="0"/>
    <d v="2024-12-10T00:00:00"/>
    <d v="1899-12-30T16:35:45"/>
    <d v="2024-12-10T00:00:00"/>
    <d v="1899-12-30T19:28:01"/>
    <d v="2024-12-10T00:00:00"/>
    <d v="1899-12-30T16:36:13"/>
    <x v="195"/>
    <x v="28"/>
    <s v="7038001084"/>
    <s v="FBO"/>
    <d v="1899-12-30T05:44:04"/>
    <x v="2641"/>
    <d v="1899-12-30T02:52:16"/>
    <s v="Ensacado"/>
    <s v="E002"/>
    <x v="2"/>
    <d v="1899-12-30T00:00:28"/>
    <n v="-0.11930555555555999"/>
    <x v="10"/>
    <x v="6"/>
    <x v="4"/>
    <x v="2"/>
    <n v="1"/>
    <n v="0"/>
    <x v="1"/>
    <x v="2"/>
    <x v="0"/>
    <n v="1"/>
    <x v="4"/>
    <x v="1"/>
    <d v="1899-12-30T02:52:16"/>
    <d v="1899-12-30T01:54:16"/>
    <x v="1"/>
    <m/>
    <m/>
    <d v="1899-12-30T00:00:00"/>
    <d v="1899-12-30T00:00:28"/>
    <n v="3"/>
    <d v="1899-12-30T02:52:16"/>
    <n v="0.46666666666093093"/>
    <x v="9"/>
    <x v="1"/>
  </r>
  <r>
    <x v="8"/>
    <s v=""/>
    <x v="0"/>
    <x v="992"/>
    <m/>
    <d v="2024-12-10T00:00:00"/>
    <x v="1"/>
    <s v="3283"/>
    <x v="38"/>
    <s v="PA"/>
    <x v="6"/>
    <x v="0"/>
    <d v="2024-12-10T00:00:00"/>
    <d v="1899-12-30T16:55:10"/>
    <d v="2024-12-10T00:00:00"/>
    <d v="1899-12-30T17:10:01"/>
    <d v="2024-12-10T00:00:00"/>
    <d v="1899-12-30T16:55:39"/>
    <x v="196"/>
    <x v="28"/>
    <s v="7038001085"/>
    <s v="EXW"/>
    <d v="1899-12-30T00:29:13"/>
    <x v="2046"/>
    <d v="1899-12-30T00:14:51"/>
    <s v="Ensacado"/>
    <s v="E002"/>
    <x v="1"/>
    <d v="1899-12-30T00:00:29"/>
    <n v="-9.9768518518500438E-3"/>
    <x v="10"/>
    <x v="6"/>
    <x v="4"/>
    <x v="2"/>
    <n v="1"/>
    <n v="0"/>
    <x v="1"/>
    <x v="2"/>
    <x v="0"/>
    <n v="1"/>
    <x v="4"/>
    <x v="1"/>
    <d v="1899-12-30T00:14:51"/>
    <d v="1899-12-30T00:14:51"/>
    <x v="1"/>
    <m/>
    <m/>
    <d v="1899-12-30T00:00:00"/>
    <d v="1899-12-30T00:00:29"/>
    <n v="3"/>
    <d v="1899-12-30T00:14:51"/>
    <n v="0.48333333333602013"/>
    <x v="9"/>
    <x v="1"/>
  </r>
  <r>
    <x v="8"/>
    <s v=""/>
    <x v="0"/>
    <x v="993"/>
    <m/>
    <d v="2024-12-10T00:00:00"/>
    <x v="1"/>
    <s v="3282"/>
    <x v="40"/>
    <s v="PA"/>
    <x v="6"/>
    <x v="0"/>
    <d v="2024-12-10T00:00:00"/>
    <d v="1899-12-30T17:31:43"/>
    <d v="2024-12-10T00:00:00"/>
    <d v="1899-12-30T19:28:01"/>
    <d v="2024-12-10T00:00:00"/>
    <d v="1899-12-30T17:32:05"/>
    <x v="197"/>
    <x v="28"/>
    <s v="7038001086"/>
    <s v="EXW"/>
    <d v="1899-12-30T03:52:14"/>
    <x v="2642"/>
    <d v="1899-12-30T01:56:18"/>
    <s v="Ensacado"/>
    <s v="E002"/>
    <x v="1"/>
    <d v="1899-12-30T00:00:22"/>
    <n v="-8.0509259259260002E-2"/>
    <x v="8"/>
    <x v="6"/>
    <x v="4"/>
    <x v="2"/>
    <n v="1"/>
    <n v="0"/>
    <x v="1"/>
    <x v="2"/>
    <x v="0"/>
    <n v="1"/>
    <x v="4"/>
    <x v="1"/>
    <d v="1899-12-30T01:56:18"/>
    <d v="1899-12-30T00:58:18"/>
    <x v="1"/>
    <m/>
    <m/>
    <d v="1899-12-30T00:00:00"/>
    <d v="1899-12-30T00:00:22"/>
    <n v="3"/>
    <d v="1899-12-30T01:56:18"/>
    <n v="0.36666666666731018"/>
    <x v="10"/>
    <x v="1"/>
  </r>
  <r>
    <x v="8"/>
    <s v=""/>
    <x v="0"/>
    <x v="993"/>
    <m/>
    <d v="2024-12-10T00:00:00"/>
    <x v="1"/>
    <s v="3282"/>
    <x v="40"/>
    <s v="PA"/>
    <x v="6"/>
    <x v="0"/>
    <d v="2024-12-10T00:00:00"/>
    <d v="1899-12-30T17:49:20"/>
    <d v="2024-12-10T00:00:00"/>
    <d v="1899-12-30T19:28:01"/>
    <d v="2024-12-10T00:00:00"/>
    <d v="1899-12-30T17:49:37"/>
    <x v="197"/>
    <x v="28"/>
    <s v="7038001087"/>
    <s v="EXW"/>
    <d v="1899-12-30T03:17:05"/>
    <x v="2643"/>
    <d v="1899-12-30T01:38:41"/>
    <s v="Ensacado"/>
    <s v="E002"/>
    <x v="1"/>
    <d v="1899-12-30T00:00:17"/>
    <n v="-6.8333333333340018E-2"/>
    <x v="8"/>
    <x v="6"/>
    <x v="4"/>
    <x v="2"/>
    <n v="1"/>
    <n v="0"/>
    <x v="1"/>
    <x v="2"/>
    <x v="0"/>
    <n v="1"/>
    <x v="4"/>
    <x v="1"/>
    <d v="1899-12-30T01:38:41"/>
    <d v="1899-12-30T00:40:41"/>
    <x v="1"/>
    <m/>
    <m/>
    <d v="1899-12-30T00:00:00"/>
    <d v="1899-12-30T00:00:17"/>
    <n v="3"/>
    <d v="1899-12-30T01:38:41"/>
    <n v="0.28333333333439015"/>
    <x v="10"/>
    <x v="1"/>
  </r>
  <r>
    <x v="8"/>
    <s v=""/>
    <x v="0"/>
    <x v="994"/>
    <m/>
    <d v="2024-12-11T00:00:00"/>
    <x v="1"/>
    <s v="3283"/>
    <x v="38"/>
    <s v="PA"/>
    <x v="6"/>
    <x v="0"/>
    <d v="2024-12-11T00:00:00"/>
    <d v="1899-12-30T12:04:17"/>
    <d v="2024-12-11T00:00:00"/>
    <d v="1899-12-30T13:07:01"/>
    <d v="2024-12-11T00:00:00"/>
    <d v="1899-12-30T12:05:05"/>
    <x v="198"/>
    <x v="28"/>
    <s v="7038001089"/>
    <s v="EXW"/>
    <d v="1899-12-30T02:04:40"/>
    <x v="2644"/>
    <d v="1899-12-30T01:02:44"/>
    <s v="Ensacado"/>
    <s v="E002"/>
    <x v="1"/>
    <d v="1899-12-30T00:00:48"/>
    <n v="-4.3009259259260024E-2"/>
    <x v="6"/>
    <x v="7"/>
    <x v="4"/>
    <x v="2"/>
    <n v="1"/>
    <n v="0"/>
    <x v="1"/>
    <x v="2"/>
    <x v="0"/>
    <n v="1"/>
    <x v="4"/>
    <x v="1"/>
    <d v="1899-12-30T01:02:44"/>
    <d v="1899-12-30T00:04:44"/>
    <x v="1"/>
    <m/>
    <m/>
    <d v="1899-12-30T00:00:00"/>
    <d v="1899-12-30T00:00:48"/>
    <n v="4"/>
    <d v="1899-12-30T01:02:44"/>
    <n v="0.79999999999197158"/>
    <x v="5"/>
    <x v="1"/>
  </r>
  <r>
    <x v="8"/>
    <s v=""/>
    <x v="0"/>
    <x v="995"/>
    <m/>
    <d v="2024-12-12T00:00:00"/>
    <x v="1"/>
    <s v="3282"/>
    <x v="40"/>
    <s v="PA"/>
    <x v="6"/>
    <x v="0"/>
    <d v="2024-12-12T00:00:00"/>
    <d v="1899-12-30T08:28:45"/>
    <d v="2024-12-12T00:00:00"/>
    <d v="1899-12-30T19:28:01"/>
    <d v="2024-12-12T00:00:00"/>
    <d v="1899-12-30T08:29:18"/>
    <x v="197"/>
    <x v="28"/>
    <s v="7038001091"/>
    <s v="EXW"/>
    <d v="1899-12-30T21:57:59"/>
    <x v="2645"/>
    <d v="1899-12-30T10:59:16"/>
    <s v="Ensacado"/>
    <s v="E002"/>
    <x v="1"/>
    <d v="1899-12-30T00:00:33"/>
    <n v="-0.45744212962963005"/>
    <x v="2"/>
    <x v="8"/>
    <x v="4"/>
    <x v="2"/>
    <n v="1"/>
    <n v="0"/>
    <x v="1"/>
    <x v="2"/>
    <x v="0"/>
    <n v="1"/>
    <x v="4"/>
    <x v="1"/>
    <d v="1899-12-30T10:59:16"/>
    <d v="1899-12-30T10:01:16"/>
    <x v="1"/>
    <m/>
    <m/>
    <d v="1899-12-30T00:00:00"/>
    <d v="1899-12-30T00:00:33"/>
    <n v="5"/>
    <d v="1899-12-30T10:59:16"/>
    <n v="0.55000000000799965"/>
    <x v="1"/>
    <x v="1"/>
  </r>
  <r>
    <x v="8"/>
    <s v=""/>
    <x v="0"/>
    <x v="993"/>
    <m/>
    <d v="2024-12-12T00:00:00"/>
    <x v="1"/>
    <s v="3282"/>
    <x v="40"/>
    <s v="PA"/>
    <x v="6"/>
    <x v="0"/>
    <d v="2024-12-12T00:00:00"/>
    <d v="1899-12-30T08:43:12"/>
    <d v="2024-12-12T00:00:00"/>
    <d v="1899-12-30T19:28:01"/>
    <d v="2024-12-12T00:00:00"/>
    <d v="1899-12-30T08:43:34"/>
    <x v="197"/>
    <x v="28"/>
    <s v="7038001092"/>
    <s v="EXW"/>
    <d v="1899-12-30T21:29:16"/>
    <x v="2646"/>
    <d v="1899-12-30T10:44:49"/>
    <s v="Ensacado"/>
    <s v="E002"/>
    <x v="1"/>
    <d v="1899-12-30T00:00:22"/>
    <n v="-0.44753472222223006"/>
    <x v="2"/>
    <x v="8"/>
    <x v="4"/>
    <x v="2"/>
    <n v="1"/>
    <n v="0"/>
    <x v="1"/>
    <x v="2"/>
    <x v="0"/>
    <n v="1"/>
    <x v="4"/>
    <x v="1"/>
    <d v="1899-12-30T10:44:49"/>
    <d v="1899-12-30T09:46:49"/>
    <x v="1"/>
    <m/>
    <m/>
    <d v="1899-12-30T00:00:00"/>
    <d v="1899-12-30T00:00:22"/>
    <n v="5"/>
    <d v="1899-12-30T10:44:49"/>
    <n v="0.36666666666715031"/>
    <x v="1"/>
    <x v="1"/>
  </r>
  <r>
    <x v="8"/>
    <s v=""/>
    <x v="0"/>
    <x v="991"/>
    <s v="E0824KCR"/>
    <d v="2024-12-12T00:00:00"/>
    <x v="1"/>
    <s v="3283"/>
    <x v="38"/>
    <s v="PA"/>
    <x v="6"/>
    <x v="0"/>
    <d v="2024-12-12T00:00:00"/>
    <d v="1899-12-30T16:41:24"/>
    <d v="2024-12-12T00:00:00"/>
    <d v="1899-12-30T12:28:01"/>
    <d v="2024-12-12T00:00:00"/>
    <d v="1899-12-30T16:42:00"/>
    <x v="195"/>
    <x v="28"/>
    <s v="7038001093"/>
    <s v="FBO"/>
    <d v="1899-12-30T08:27:22"/>
    <x v="2647"/>
    <d v="1899-12-30T04:13:23"/>
    <s v="Ensacado"/>
    <s v="E002"/>
    <x v="2"/>
    <d v="1899-12-30T00:00:36"/>
    <d v="1899-12-30T04:13:59"/>
    <x v="10"/>
    <x v="8"/>
    <x v="4"/>
    <x v="2"/>
    <n v="1"/>
    <n v="0"/>
    <x v="1"/>
    <x v="2"/>
    <x v="0"/>
    <n v="1"/>
    <x v="4"/>
    <x v="1"/>
    <d v="1899-12-30T04:13:23"/>
    <d v="1899-12-30T03:15:23"/>
    <x v="1"/>
    <m/>
    <m/>
    <d v="1899-12-30T00:00:00"/>
    <d v="1899-12-30T00:00:36"/>
    <n v="5"/>
    <n v="-0.17596064814815005"/>
    <n v="0.59999999999034159"/>
    <x v="9"/>
    <x v="1"/>
  </r>
  <r>
    <x v="8"/>
    <s v=""/>
    <x v="0"/>
    <x v="991"/>
    <s v="E0824KCR"/>
    <d v="2024-12-13T00:00:00"/>
    <x v="1"/>
    <s v="3283"/>
    <x v="38"/>
    <s v="PA"/>
    <x v="6"/>
    <x v="0"/>
    <d v="2024-12-13T00:00:00"/>
    <d v="1899-12-30T13:32:09"/>
    <d v="2024-12-13T00:00:00"/>
    <d v="1899-12-30T13:33:04"/>
    <d v="2024-12-13T00:00:00"/>
    <d v="1899-12-30T13:33:09"/>
    <x v="199"/>
    <x v="28"/>
    <s v="7038001095"/>
    <s v="FBO"/>
    <d v="1899-12-30T00:01:00"/>
    <x v="2154"/>
    <d v="1899-12-30T00:00:55"/>
    <s v="Ensacado"/>
    <s v="E002"/>
    <x v="1"/>
    <d v="1899-12-30T00:01:00"/>
    <d v="1899-12-30T00:00:05"/>
    <x v="9"/>
    <x v="9"/>
    <x v="4"/>
    <x v="2"/>
    <n v="1"/>
    <n v="0"/>
    <x v="1"/>
    <x v="2"/>
    <x v="0"/>
    <n v="1"/>
    <x v="4"/>
    <x v="1"/>
    <d v="1899-12-30T00:00:55"/>
    <d v="1899-12-30T00:00:55"/>
    <x v="0"/>
    <m/>
    <m/>
    <d v="1899-12-30T00:00:00"/>
    <d v="1899-12-30T00:01:00"/>
    <n v="6"/>
    <d v="1899-12-30T00:00:55"/>
    <n v="0.99999999999360156"/>
    <x v="13"/>
    <x v="1"/>
  </r>
  <r>
    <x v="8"/>
    <s v=""/>
    <x v="0"/>
    <x v="996"/>
    <s v="E0873KRC"/>
    <d v="2024-12-13T00:00:00"/>
    <x v="1"/>
    <s v="3283"/>
    <x v="38"/>
    <s v="PA"/>
    <x v="6"/>
    <x v="0"/>
    <d v="2024-12-13T00:00:00"/>
    <d v="1899-12-30T15:13:47"/>
    <d v="2024-12-13T00:00:00"/>
    <d v="1899-12-30T19:01:59"/>
    <d v="2024-12-13T00:00:00"/>
    <d v="1899-12-30T15:14:55"/>
    <x v="200"/>
    <x v="28"/>
    <s v="7038001096"/>
    <s v="FBO"/>
    <d v="1899-12-30T07:35:16"/>
    <x v="2648"/>
    <d v="1899-12-30T03:48:12"/>
    <s v="Ensacado"/>
    <s v="E002"/>
    <x v="2"/>
    <d v="1899-12-30T00:01:08"/>
    <n v="-0.15768518518518004"/>
    <x v="14"/>
    <x v="9"/>
    <x v="4"/>
    <x v="2"/>
    <n v="1"/>
    <n v="0"/>
    <x v="1"/>
    <x v="2"/>
    <x v="0"/>
    <n v="1"/>
    <x v="4"/>
    <x v="1"/>
    <d v="1899-12-30T03:48:12"/>
    <d v="1899-12-30T02:50:12"/>
    <x v="1"/>
    <m/>
    <m/>
    <d v="1899-12-30T00:00:00"/>
    <d v="1899-12-30T00:01:08"/>
    <n v="6"/>
    <d v="1899-12-30T03:48:12"/>
    <n v="1.1333333333375606"/>
    <x v="6"/>
    <x v="1"/>
  </r>
  <r>
    <x v="8"/>
    <s v=""/>
    <x v="0"/>
    <x v="997"/>
    <s v="E4657FGR"/>
    <d v="2024-12-16T00:00:00"/>
    <x v="1"/>
    <s v="3283"/>
    <x v="38"/>
    <s v="PA"/>
    <x v="6"/>
    <x v="0"/>
    <d v="2024-12-16T00:00:00"/>
    <d v="1899-12-30T09:43:00"/>
    <d v="2024-12-16T00:00:00"/>
    <d v="1899-12-30T18:06:00"/>
    <d v="2024-12-16T00:00:00"/>
    <d v="1899-12-30T09:46:43"/>
    <x v="201"/>
    <x v="28"/>
    <s v="7038001099"/>
    <s v="FBO"/>
    <d v="1899-12-30T16:42:17"/>
    <x v="2649"/>
    <d v="1899-12-30T08:23:00"/>
    <s v="Ensacado"/>
    <s v="E002"/>
    <x v="2"/>
    <d v="1899-12-30T00:03:43"/>
    <n v="-0.34672453703703998"/>
    <x v="3"/>
    <x v="11"/>
    <x v="5"/>
    <x v="2"/>
    <n v="1"/>
    <n v="0"/>
    <x v="1"/>
    <x v="2"/>
    <x v="0"/>
    <n v="1"/>
    <x v="4"/>
    <x v="1"/>
    <d v="1899-12-30T08:23:00"/>
    <d v="1899-12-30T07:25:00"/>
    <x v="1"/>
    <m/>
    <m/>
    <d v="1899-12-30T00:00:00"/>
    <d v="1899-12-30T00:03:43"/>
    <n v="2"/>
    <d v="1899-12-30T08:23:00"/>
    <n v="3.7166666666687931"/>
    <x v="2"/>
    <x v="1"/>
  </r>
  <r>
    <x v="8"/>
    <s v=""/>
    <x v="0"/>
    <x v="998"/>
    <s v="E6280JWX"/>
    <d v="2024-12-16T00:00:00"/>
    <x v="1"/>
    <s v="3283"/>
    <x v="38"/>
    <s v="PA"/>
    <x v="6"/>
    <x v="0"/>
    <d v="2024-12-16T00:00:00"/>
    <d v="1899-12-30T15:44:24"/>
    <d v="2024-12-16T00:00:00"/>
    <d v="1899-12-30T18:06:00"/>
    <d v="2024-12-16T00:00:00"/>
    <d v="1899-12-30T15:47:03"/>
    <x v="201"/>
    <x v="28"/>
    <s v="7038001102"/>
    <s v="EXW"/>
    <d v="1899-12-30T04:40:33"/>
    <x v="2650"/>
    <d v="1899-12-30T02:21:36"/>
    <s v="Ensacado"/>
    <s v="E002"/>
    <x v="1"/>
    <d v="1899-12-30T00:02:39"/>
    <n v="-9.6493055555559981E-2"/>
    <x v="14"/>
    <x v="11"/>
    <x v="5"/>
    <x v="2"/>
    <n v="1"/>
    <n v="0"/>
    <x v="1"/>
    <x v="2"/>
    <x v="0"/>
    <n v="1"/>
    <x v="4"/>
    <x v="1"/>
    <d v="1899-12-30T02:21:36"/>
    <d v="1899-12-30T01:23:36"/>
    <x v="1"/>
    <m/>
    <m/>
    <d v="1899-12-30T00:00:00"/>
    <d v="1899-12-30T00:02:39"/>
    <n v="2"/>
    <d v="1899-12-30T02:21:36"/>
    <n v="2.6500000000031321"/>
    <x v="6"/>
    <x v="1"/>
  </r>
  <r>
    <x v="8"/>
    <s v=""/>
    <x v="0"/>
    <x v="999"/>
    <s v="E9746LXV"/>
    <d v="2024-12-16T00:00:00"/>
    <x v="1"/>
    <s v="3282"/>
    <x v="40"/>
    <s v="PA"/>
    <x v="6"/>
    <x v="0"/>
    <d v="2024-12-16T00:00:00"/>
    <d v="1899-12-30T17:32:39"/>
    <d v="2024-12-16T00:00:00"/>
    <d v="1899-12-30T17:51:00"/>
    <d v="2024-12-16T00:00:00"/>
    <d v="1899-12-30T17:33:17"/>
    <x v="202"/>
    <x v="28"/>
    <s v="7038001107"/>
    <s v="FBO"/>
    <d v="1899-12-30T00:36:04"/>
    <x v="2056"/>
    <d v="1899-12-30T00:18:21"/>
    <s v="Ensacado"/>
    <s v="E002"/>
    <x v="2"/>
    <d v="1899-12-30T00:00:38"/>
    <n v="-1.2303240740740073E-2"/>
    <x v="8"/>
    <x v="11"/>
    <x v="5"/>
    <x v="2"/>
    <n v="1"/>
    <n v="0"/>
    <x v="1"/>
    <x v="2"/>
    <x v="0"/>
    <n v="1"/>
    <x v="4"/>
    <x v="1"/>
    <d v="1899-12-30T00:18:21"/>
    <d v="1899-12-30T00:18:21"/>
    <x v="1"/>
    <m/>
    <m/>
    <d v="1899-12-30T00:00:00"/>
    <d v="1899-12-30T00:00:38"/>
    <n v="2"/>
    <d v="1899-12-30T00:18:21"/>
    <n v="0.63333333334067987"/>
    <x v="10"/>
    <x v="1"/>
  </r>
  <r>
    <x v="8"/>
    <s v=""/>
    <x v="0"/>
    <x v="999"/>
    <s v="E9746LXV"/>
    <d v="2024-12-17T00:00:00"/>
    <x v="1"/>
    <s v="3282"/>
    <x v="40"/>
    <s v="PA"/>
    <x v="6"/>
    <x v="0"/>
    <d v="2024-12-17T00:00:00"/>
    <d v="1899-12-30T10:07:15"/>
    <d v="2024-12-17T00:00:00"/>
    <d v="1899-12-30T17:51:00"/>
    <d v="2024-12-17T00:00:00"/>
    <d v="1899-12-30T10:07:49"/>
    <x v="202"/>
    <x v="28"/>
    <s v="7038001108"/>
    <s v="FBO"/>
    <d v="1899-12-30T15:26:56"/>
    <x v="2651"/>
    <d v="1899-12-30T07:43:45"/>
    <s v="Ensacado"/>
    <s v="E002"/>
    <x v="2"/>
    <d v="1899-12-30T00:00:34"/>
    <n v="-0.32165509259259001"/>
    <x v="4"/>
    <x v="12"/>
    <x v="5"/>
    <x v="2"/>
    <n v="1"/>
    <n v="0"/>
    <x v="1"/>
    <x v="2"/>
    <x v="0"/>
    <n v="1"/>
    <x v="4"/>
    <x v="1"/>
    <d v="1899-12-30T07:43:45"/>
    <d v="1899-12-30T06:45:45"/>
    <x v="1"/>
    <m/>
    <m/>
    <d v="1899-12-30T00:00:00"/>
    <d v="1899-12-30T00:00:34"/>
    <n v="3"/>
    <d v="1899-12-30T07:43:45"/>
    <n v="0.56666666666878029"/>
    <x v="3"/>
    <x v="1"/>
  </r>
  <r>
    <x v="8"/>
    <s v=""/>
    <x v="0"/>
    <x v="999"/>
    <s v="E9746LXV"/>
    <d v="2024-12-17T00:00:00"/>
    <x v="1"/>
    <s v="3282"/>
    <x v="40"/>
    <s v="PA"/>
    <x v="6"/>
    <x v="0"/>
    <d v="2024-12-17T00:00:00"/>
    <d v="1899-12-30T13:27:07"/>
    <d v="2024-12-17T00:00:00"/>
    <d v="1899-12-30T17:51:00"/>
    <d v="2024-12-17T00:00:00"/>
    <d v="1899-12-30T13:27:26"/>
    <x v="202"/>
    <x v="28"/>
    <s v="7038001111"/>
    <s v="FBO"/>
    <d v="1899-12-30T08:47:27"/>
    <x v="2652"/>
    <d v="1899-12-30T04:23:53"/>
    <s v="Ensacado"/>
    <s v="E002"/>
    <x v="2"/>
    <d v="1899-12-30T00:00:19"/>
    <n v="-0.18303240740741"/>
    <x v="9"/>
    <x v="12"/>
    <x v="5"/>
    <x v="2"/>
    <n v="1"/>
    <n v="0"/>
    <x v="1"/>
    <x v="2"/>
    <x v="0"/>
    <n v="1"/>
    <x v="4"/>
    <x v="1"/>
    <d v="1899-12-30T04:23:53"/>
    <d v="1899-12-30T03:25:53"/>
    <x v="1"/>
    <m/>
    <m/>
    <d v="1899-12-30T00:00:00"/>
    <d v="1899-12-30T00:00:19"/>
    <n v="3"/>
    <d v="1899-12-30T04:23:53"/>
    <n v="0.31666666665595145"/>
    <x v="13"/>
    <x v="1"/>
  </r>
  <r>
    <x v="8"/>
    <s v=""/>
    <x v="0"/>
    <x v="991"/>
    <s v="E0824KCR"/>
    <d v="2024-12-18T00:00:00"/>
    <x v="1"/>
    <s v="3282"/>
    <x v="40"/>
    <s v="PA"/>
    <x v="6"/>
    <x v="0"/>
    <d v="2024-12-18T00:00:00"/>
    <d v="1899-12-30T16:09:20"/>
    <d v="2024-12-18T00:00:00"/>
    <d v="1899-12-30T17:51:00"/>
    <d v="2024-12-18T00:00:00"/>
    <d v="1899-12-30T16:10:08"/>
    <x v="202"/>
    <x v="28"/>
    <s v="7038001116"/>
    <s v="FBO"/>
    <d v="1899-12-30T03:22:32"/>
    <x v="2653"/>
    <d v="1899-12-30T01:41:40"/>
    <s v="Ensacado"/>
    <s v="E002"/>
    <x v="2"/>
    <d v="1899-12-30T00:00:48"/>
    <n v="-7.0046296296299992E-2"/>
    <x v="10"/>
    <x v="13"/>
    <x v="5"/>
    <x v="2"/>
    <n v="1"/>
    <n v="0"/>
    <x v="1"/>
    <x v="2"/>
    <x v="0"/>
    <n v="1"/>
    <x v="4"/>
    <x v="1"/>
    <d v="1899-12-30T01:41:40"/>
    <d v="1899-12-30T00:43:40"/>
    <x v="1"/>
    <m/>
    <m/>
    <d v="1899-12-30T00:00:00"/>
    <d v="1899-12-30T00:00:48"/>
    <n v="4"/>
    <d v="1899-12-30T01:41:40"/>
    <n v="0.79999999999197158"/>
    <x v="9"/>
    <x v="1"/>
  </r>
  <r>
    <x v="8"/>
    <s v=""/>
    <x v="0"/>
    <x v="991"/>
    <s v="E0824KCR"/>
    <d v="2024-12-19T00:00:00"/>
    <x v="1"/>
    <s v="3282"/>
    <x v="40"/>
    <s v="PA"/>
    <x v="6"/>
    <x v="0"/>
    <d v="2024-12-19T00:00:00"/>
    <d v="1899-12-30T09:57:11"/>
    <d v="2024-12-19T00:00:00"/>
    <d v="1899-12-30T17:51:00"/>
    <d v="2024-12-19T00:00:00"/>
    <d v="1899-12-30T09:57:33"/>
    <x v="202"/>
    <x v="28"/>
    <s v="7038001118"/>
    <s v="FBO"/>
    <d v="1899-12-30T15:47:16"/>
    <x v="2654"/>
    <d v="1899-12-30T07:53:49"/>
    <s v="Ensacado"/>
    <s v="E002"/>
    <x v="2"/>
    <d v="1899-12-30T00:00:22"/>
    <n v="-0.32878472222222005"/>
    <x v="3"/>
    <x v="14"/>
    <x v="5"/>
    <x v="2"/>
    <n v="1"/>
    <n v="0"/>
    <x v="1"/>
    <x v="2"/>
    <x v="0"/>
    <n v="1"/>
    <x v="4"/>
    <x v="1"/>
    <d v="1899-12-30T07:53:49"/>
    <d v="1899-12-30T06:55:49"/>
    <x v="1"/>
    <m/>
    <m/>
    <d v="1899-12-30T00:00:00"/>
    <d v="1899-12-30T00:00:22"/>
    <n v="5"/>
    <d v="1899-12-30T07:53:49"/>
    <n v="0.36666666666715031"/>
    <x v="2"/>
    <x v="1"/>
  </r>
  <r>
    <x v="8"/>
    <s v=""/>
    <x v="0"/>
    <x v="991"/>
    <s v="E0824KCR"/>
    <d v="2024-12-19T00:00:00"/>
    <x v="1"/>
    <s v="3282"/>
    <x v="40"/>
    <s v="PA"/>
    <x v="6"/>
    <x v="0"/>
    <d v="2024-12-19T00:00:00"/>
    <d v="1899-12-30T13:45:37"/>
    <d v="2024-12-19T00:00:00"/>
    <d v="1899-12-30T17:51:00"/>
    <d v="2024-12-19T00:00:00"/>
    <d v="1899-12-30T13:45:52"/>
    <x v="202"/>
    <x v="28"/>
    <s v="7038001120"/>
    <s v="FBO"/>
    <d v="1899-12-30T08:10:31"/>
    <x v="2655"/>
    <d v="1899-12-30T04:05:23"/>
    <s v="Ensacado"/>
    <s v="E002"/>
    <x v="2"/>
    <d v="1899-12-30T00:00:15"/>
    <n v="-0.17023148148148004"/>
    <x v="9"/>
    <x v="14"/>
    <x v="5"/>
    <x v="2"/>
    <n v="1"/>
    <n v="0"/>
    <x v="1"/>
    <x v="2"/>
    <x v="0"/>
    <n v="1"/>
    <x v="4"/>
    <x v="1"/>
    <d v="1899-12-30T04:05:23"/>
    <d v="1899-12-30T03:07:23"/>
    <x v="1"/>
    <m/>
    <m/>
    <d v="1899-12-30T00:00:00"/>
    <d v="1899-12-30T00:00:15"/>
    <n v="5"/>
    <d v="1899-12-30T04:05:23"/>
    <n v="0.24999999999844036"/>
    <x v="13"/>
    <x v="1"/>
  </r>
  <r>
    <x v="8"/>
    <s v=""/>
    <x v="0"/>
    <x v="991"/>
    <s v="E0824KCR"/>
    <d v="2024-12-19T00:00:00"/>
    <x v="1"/>
    <s v="3282"/>
    <x v="40"/>
    <s v="PA"/>
    <x v="6"/>
    <x v="0"/>
    <d v="2024-12-19T00:00:00"/>
    <d v="1899-12-30T17:47:11"/>
    <d v="2024-12-19T00:00:00"/>
    <d v="1899-12-30T17:51:00"/>
    <d v="2024-12-19T00:00:00"/>
    <d v="1899-12-30T17:47:55"/>
    <x v="202"/>
    <x v="28"/>
    <s v="7038001122"/>
    <s v="FBO"/>
    <d v="1899-12-30T00:06:54"/>
    <x v="2656"/>
    <d v="1899-12-30T00:03:49"/>
    <s v="Ensacado"/>
    <s v="E002"/>
    <x v="2"/>
    <d v="1899-12-30T00:00:44"/>
    <n v="-2.1412037036999676E-3"/>
    <x v="8"/>
    <x v="14"/>
    <x v="5"/>
    <x v="2"/>
    <n v="1"/>
    <n v="0"/>
    <x v="1"/>
    <x v="2"/>
    <x v="0"/>
    <n v="1"/>
    <x v="4"/>
    <x v="1"/>
    <d v="1899-12-30T00:03:49"/>
    <d v="1899-12-30T00:03:49"/>
    <x v="1"/>
    <m/>
    <m/>
    <d v="1899-12-30T00:00:00"/>
    <d v="1899-12-30T00:00:44"/>
    <n v="5"/>
    <d v="1899-12-30T00:03:49"/>
    <n v="0.73333333333446049"/>
    <x v="10"/>
    <x v="1"/>
  </r>
  <r>
    <x v="9"/>
    <s v="2024056825"/>
    <x v="0"/>
    <x v="921"/>
    <s v="E1228KBR"/>
    <d v="2024-12-10T00:00:00"/>
    <x v="1"/>
    <s v="3260"/>
    <x v="41"/>
    <s v="PA"/>
    <x v="19"/>
    <x v="0"/>
    <d v="2024-12-10T00:00:00"/>
    <d v="1899-12-30T05:11:43"/>
    <d v="2024-12-10T00:00:00"/>
    <d v="1899-12-30T05:11:01"/>
    <d v="2024-12-10T00:00:00"/>
    <d v="1899-12-30T05:50:24"/>
    <x v="0"/>
    <x v="0"/>
    <s v="7022037535"/>
    <s v="EXW"/>
    <d v="1899-12-30T00:40:05"/>
    <x v="849"/>
    <d v="1899-12-30T00:00:42"/>
    <s v="Granel"/>
    <s v="E001"/>
    <x v="1"/>
    <d v="1899-12-30T00:38:41"/>
    <d v="1899-12-30T00:39:23"/>
    <x v="12"/>
    <x v="6"/>
    <x v="4"/>
    <x v="1"/>
    <n v="0"/>
    <n v="0"/>
    <x v="0"/>
    <x v="1"/>
    <x v="0"/>
    <n v="0"/>
    <x v="6"/>
    <x v="1"/>
    <d v="1899-12-30T00:00:42"/>
    <d v="1899-12-30T00:00:42"/>
    <x v="0"/>
    <m/>
    <m/>
    <d v="1899-12-30T00:00:00"/>
    <d v="1899-12-30T00:38:41"/>
    <n v="3"/>
    <n v="-4.8611111111002137E-4"/>
    <n v="38.683333333324761"/>
    <x v="18"/>
    <x v="1"/>
  </r>
  <r>
    <x v="9"/>
    <s v="2024056823"/>
    <x v="0"/>
    <x v="1000"/>
    <s v="E3888GZR"/>
    <d v="2024-12-10T00:00:00"/>
    <x v="1"/>
    <s v="3269"/>
    <x v="36"/>
    <s v="PA"/>
    <x v="18"/>
    <x v="0"/>
    <d v="2024-12-10T00:00:00"/>
    <d v="1899-12-30T05:10:53"/>
    <d v="2024-12-10T00:00:00"/>
    <d v="1899-12-30T05:10:14"/>
    <d v="2024-12-10T00:00:00"/>
    <d v="1899-12-30T05:52:42"/>
    <x v="0"/>
    <x v="0"/>
    <s v="7022037536"/>
    <s v="EXW"/>
    <d v="1899-12-30T00:43:07"/>
    <x v="2657"/>
    <d v="1899-12-30T00:00:39"/>
    <s v="Granel"/>
    <s v="E001"/>
    <x v="1"/>
    <d v="1899-12-30T00:41:49"/>
    <d v="1899-12-30T00:42:28"/>
    <x v="12"/>
    <x v="6"/>
    <x v="4"/>
    <x v="1"/>
    <n v="0"/>
    <n v="0"/>
    <x v="0"/>
    <x v="1"/>
    <x v="0"/>
    <n v="0"/>
    <x v="6"/>
    <x v="1"/>
    <d v="1899-12-30T00:00:39"/>
    <d v="1899-12-30T00:00:39"/>
    <x v="0"/>
    <m/>
    <m/>
    <d v="1899-12-30T00:00:00"/>
    <d v="1899-12-30T00:41:49"/>
    <n v="3"/>
    <n v="-4.5138888888998641E-4"/>
    <n v="41.816666666678422"/>
    <x v="18"/>
    <x v="1"/>
  </r>
  <r>
    <x v="9"/>
    <s v="2024056831"/>
    <x v="0"/>
    <x v="944"/>
    <s v="E2348KGX"/>
    <d v="2024-12-10T00:00:00"/>
    <x v="1"/>
    <s v="3263"/>
    <x v="42"/>
    <s v="PA"/>
    <x v="3"/>
    <x v="0"/>
    <d v="2024-12-10T00:00:00"/>
    <d v="1899-12-30T05:15:37"/>
    <d v="2024-12-10T00:00:00"/>
    <d v="1899-12-30T05:14:55"/>
    <d v="2024-12-10T00:00:00"/>
    <d v="1899-12-30T05:54:02"/>
    <x v="0"/>
    <x v="0"/>
    <s v="7022037537"/>
    <s v="FBO"/>
    <d v="1899-12-30T00:39:49"/>
    <x v="1398"/>
    <d v="1899-12-30T00:00:42"/>
    <s v="Granel"/>
    <s v="E001"/>
    <x v="2"/>
    <d v="1899-12-30T00:38:25"/>
    <d v="1899-12-30T00:39:07"/>
    <x v="12"/>
    <x v="6"/>
    <x v="4"/>
    <x v="1"/>
    <n v="0"/>
    <n v="0"/>
    <x v="0"/>
    <x v="1"/>
    <x v="0"/>
    <n v="0"/>
    <x v="6"/>
    <x v="1"/>
    <d v="1899-12-30T00:00:42"/>
    <d v="1899-12-30T00:00:42"/>
    <x v="0"/>
    <m/>
    <m/>
    <d v="1899-12-30T00:00:00"/>
    <d v="1899-12-30T00:38:25"/>
    <n v="3"/>
    <n v="-4.8611111110999361E-4"/>
    <n v="38.41666666666562"/>
    <x v="18"/>
    <x v="1"/>
  </r>
  <r>
    <x v="9"/>
    <s v="2024056828"/>
    <x v="0"/>
    <x v="1001"/>
    <s v="E8998KYN"/>
    <d v="2024-12-10T00:00:00"/>
    <x v="1"/>
    <s v="3262"/>
    <x v="43"/>
    <s v="PA"/>
    <x v="0"/>
    <x v="0"/>
    <d v="2024-12-10T00:00:00"/>
    <d v="1899-12-30T05:12:46"/>
    <d v="2024-12-10T00:00:00"/>
    <d v="1899-12-30T05:12:03"/>
    <d v="2024-12-10T00:00:00"/>
    <d v="1899-12-30T05:55:07"/>
    <x v="0"/>
    <x v="0"/>
    <s v="7022037538"/>
    <s v="EXW"/>
    <d v="1899-12-30T00:43:47"/>
    <x v="1307"/>
    <d v="1899-12-30T00:00:43"/>
    <s v="Granel"/>
    <s v="E001"/>
    <x v="1"/>
    <d v="1899-12-30T00:42:21"/>
    <d v="1899-12-30T00:43:04"/>
    <x v="12"/>
    <x v="6"/>
    <x v="4"/>
    <x v="1"/>
    <n v="0"/>
    <n v="0"/>
    <x v="0"/>
    <x v="1"/>
    <x v="0"/>
    <n v="0"/>
    <x v="6"/>
    <x v="1"/>
    <d v="1899-12-30T00:00:43"/>
    <d v="1899-12-30T00:00:43"/>
    <x v="0"/>
    <m/>
    <m/>
    <d v="1899-12-30T00:00:00"/>
    <d v="1899-12-30T00:42:21"/>
    <n v="3"/>
    <n v="-4.9768518517998017E-4"/>
    <n v="42.350000000011214"/>
    <x v="18"/>
    <x v="1"/>
  </r>
  <r>
    <x v="9"/>
    <s v="2024056827"/>
    <x v="0"/>
    <x v="1002"/>
    <s v="E0721JRZ"/>
    <d v="2024-12-10T00:00:00"/>
    <x v="1"/>
    <s v="3268"/>
    <x v="26"/>
    <s v="PA"/>
    <x v="18"/>
    <x v="0"/>
    <d v="2024-12-10T00:00:00"/>
    <d v="1899-12-30T05:12:12"/>
    <d v="2024-12-10T00:00:00"/>
    <d v="1899-12-30T05:11:30"/>
    <d v="2024-12-10T00:00:00"/>
    <d v="1899-12-30T06:01:17"/>
    <x v="0"/>
    <x v="0"/>
    <s v="7022037539"/>
    <s v="FBO"/>
    <d v="1899-12-30T00:50:29"/>
    <x v="2658"/>
    <d v="1899-12-30T00:00:42"/>
    <s v="Granel"/>
    <s v="E001"/>
    <x v="2"/>
    <d v="1899-12-30T00:49:05"/>
    <d v="1899-12-30T00:49:47"/>
    <x v="12"/>
    <x v="6"/>
    <x v="4"/>
    <x v="1"/>
    <n v="0"/>
    <n v="0"/>
    <x v="0"/>
    <x v="1"/>
    <x v="0"/>
    <n v="0"/>
    <x v="6"/>
    <x v="0"/>
    <d v="1899-12-30T00:00:42"/>
    <d v="1899-12-30T00:00:42"/>
    <x v="0"/>
    <m/>
    <m/>
    <d v="1899-12-30T00:00:00"/>
    <d v="1899-12-30T00:49:05"/>
    <n v="3"/>
    <n v="-4.8611111111998562E-4"/>
    <n v="49.08333333332159"/>
    <x v="12"/>
    <x v="0"/>
  </r>
  <r>
    <x v="9"/>
    <s v="2024056824"/>
    <x v="0"/>
    <x v="1003"/>
    <s v="E7970JYD"/>
    <d v="2024-12-10T00:00:00"/>
    <x v="1"/>
    <s v="3264"/>
    <x v="35"/>
    <s v="PA"/>
    <x v="1"/>
    <x v="0"/>
    <d v="2024-12-10T00:00:00"/>
    <d v="1899-12-30T05:11:12"/>
    <d v="2024-12-10T00:00:00"/>
    <d v="1899-12-30T05:10:30"/>
    <d v="2024-12-10T00:00:00"/>
    <d v="1899-12-30T06:08:00"/>
    <x v="0"/>
    <x v="0"/>
    <s v="7022037540"/>
    <s v="EXW"/>
    <d v="1899-12-30T00:58:12"/>
    <x v="2659"/>
    <d v="1899-12-30T00:00:42"/>
    <s v="Granel"/>
    <s v="E001"/>
    <x v="1"/>
    <d v="1899-12-30T00:56:48"/>
    <d v="1899-12-30T00:57:30"/>
    <x v="12"/>
    <x v="6"/>
    <x v="4"/>
    <x v="1"/>
    <n v="0"/>
    <n v="0"/>
    <x v="0"/>
    <x v="1"/>
    <x v="0"/>
    <n v="0"/>
    <x v="6"/>
    <x v="0"/>
    <d v="1899-12-30T00:00:42"/>
    <d v="1899-12-30T00:00:42"/>
    <x v="0"/>
    <m/>
    <m/>
    <d v="1899-12-30T00:00:00"/>
    <d v="1899-12-30T00:56:48"/>
    <n v="3"/>
    <n v="-4.8611111110999361E-4"/>
    <n v="56.800000000007955"/>
    <x v="12"/>
    <x v="0"/>
  </r>
  <r>
    <x v="9"/>
    <s v="2024056830"/>
    <x v="0"/>
    <x v="1004"/>
    <s v="E7812KXB"/>
    <d v="2024-12-10T00:00:00"/>
    <x v="1"/>
    <s v="3264"/>
    <x v="35"/>
    <s v="PA"/>
    <x v="1"/>
    <x v="0"/>
    <d v="2024-12-10T00:00:00"/>
    <d v="1899-12-30T05:14:53"/>
    <d v="2024-12-10T00:00:00"/>
    <d v="1899-12-30T05:14:11"/>
    <d v="2024-12-10T00:00:00"/>
    <d v="1899-12-30T06:08:42"/>
    <x v="0"/>
    <x v="0"/>
    <s v="7022037541"/>
    <s v="EXW"/>
    <d v="1899-12-30T00:55:13"/>
    <x v="2660"/>
    <d v="1899-12-30T00:00:42"/>
    <s v="Granel"/>
    <s v="E001"/>
    <x v="1"/>
    <d v="1899-12-30T00:53:49"/>
    <d v="1899-12-30T00:54:31"/>
    <x v="12"/>
    <x v="6"/>
    <x v="4"/>
    <x v="1"/>
    <n v="0"/>
    <n v="0"/>
    <x v="0"/>
    <x v="1"/>
    <x v="0"/>
    <n v="0"/>
    <x v="6"/>
    <x v="0"/>
    <d v="1899-12-30T00:00:42"/>
    <d v="1899-12-30T00:00:42"/>
    <x v="0"/>
    <m/>
    <m/>
    <d v="1899-12-30T00:00:00"/>
    <d v="1899-12-30T00:53:49"/>
    <n v="3"/>
    <n v="-4.8611111110999361E-4"/>
    <n v="53.816666666673584"/>
    <x v="12"/>
    <x v="0"/>
  </r>
  <r>
    <x v="9"/>
    <s v="2024056842"/>
    <x v="0"/>
    <x v="1005"/>
    <s v="E9746LXV"/>
    <d v="2024-12-10T00:00:00"/>
    <x v="1"/>
    <s v="3262"/>
    <x v="43"/>
    <s v="PA"/>
    <x v="0"/>
    <x v="0"/>
    <d v="2024-12-10T00:00:00"/>
    <d v="1899-12-30T05:55:04"/>
    <d v="2024-12-10T00:00:00"/>
    <d v="1899-12-30T05:54:22"/>
    <d v="2024-12-10T00:00:00"/>
    <d v="1899-12-30T06:24:24"/>
    <x v="0"/>
    <x v="0"/>
    <s v="7022037542"/>
    <s v="EXW"/>
    <d v="1899-12-30T00:30:44"/>
    <x v="2661"/>
    <d v="1899-12-30T00:00:42"/>
    <s v="Granel"/>
    <s v="E001"/>
    <x v="1"/>
    <d v="1899-12-30T00:29:20"/>
    <d v="1899-12-30T00:30:02"/>
    <x v="12"/>
    <x v="6"/>
    <x v="4"/>
    <x v="1"/>
    <n v="0"/>
    <n v="0"/>
    <x v="0"/>
    <x v="1"/>
    <x v="0"/>
    <n v="0"/>
    <x v="6"/>
    <x v="1"/>
    <d v="1899-12-30T00:00:42"/>
    <d v="1899-12-30T00:00:42"/>
    <x v="0"/>
    <m/>
    <m/>
    <d v="1899-12-30T00:00:00"/>
    <d v="1899-12-30T00:29:20"/>
    <n v="3"/>
    <n v="-4.8611111110999361E-4"/>
    <n v="29.333333333332774"/>
    <x v="12"/>
    <x v="1"/>
  </r>
  <r>
    <x v="9"/>
    <s v="2024056832"/>
    <x v="0"/>
    <x v="1006"/>
    <s v="E9619HBS"/>
    <d v="2024-12-10T00:00:00"/>
    <x v="1"/>
    <s v="3269"/>
    <x v="36"/>
    <s v="PA"/>
    <x v="18"/>
    <x v="0"/>
    <d v="2024-12-10T00:00:00"/>
    <d v="1899-12-30T05:20:20"/>
    <d v="2024-12-10T00:00:00"/>
    <d v="1899-12-30T05:19:37"/>
    <d v="2024-12-10T00:00:00"/>
    <d v="1899-12-30T06:28:11"/>
    <x v="0"/>
    <x v="0"/>
    <s v="7022037543"/>
    <s v="EXW"/>
    <d v="1899-12-30T01:09:17"/>
    <x v="2662"/>
    <d v="1899-12-30T00:00:43"/>
    <s v="Granel"/>
    <s v="E001"/>
    <x v="1"/>
    <d v="1899-12-30T01:07:51"/>
    <d v="1899-12-30T01:08:34"/>
    <x v="12"/>
    <x v="6"/>
    <x v="4"/>
    <x v="1"/>
    <n v="0"/>
    <n v="0"/>
    <x v="0"/>
    <x v="1"/>
    <x v="0"/>
    <n v="0"/>
    <x v="6"/>
    <x v="0"/>
    <d v="1899-12-30T00:00:43"/>
    <d v="1899-12-30T00:00:43"/>
    <x v="0"/>
    <m/>
    <m/>
    <d v="1899-12-30T00:00:00"/>
    <d v="1899-12-30T01:07:51"/>
    <n v="3"/>
    <n v="-4.9768518517998017E-4"/>
    <n v="67.850000000006446"/>
    <x v="12"/>
    <x v="0"/>
  </r>
  <r>
    <x v="9"/>
    <s v="2024056834"/>
    <x v="0"/>
    <x v="1007"/>
    <s v="E8916KGF"/>
    <d v="2024-12-10T00:00:00"/>
    <x v="1"/>
    <s v="3264"/>
    <x v="35"/>
    <s v="PA"/>
    <x v="1"/>
    <x v="0"/>
    <d v="2024-12-10T00:00:00"/>
    <d v="1899-12-30T05:30:46"/>
    <d v="2024-12-10T00:00:00"/>
    <d v="1899-12-30T05:30:04"/>
    <d v="2024-12-10T00:00:00"/>
    <d v="1899-12-30T06:29:26"/>
    <x v="0"/>
    <x v="0"/>
    <s v="7022037544"/>
    <s v="FBO"/>
    <d v="1899-12-30T01:00:04"/>
    <x v="2663"/>
    <d v="1899-12-30T00:00:42"/>
    <s v="Granel"/>
    <s v="E001"/>
    <x v="2"/>
    <d v="1899-12-30T00:58:40"/>
    <d v="1899-12-30T00:59:22"/>
    <x v="12"/>
    <x v="6"/>
    <x v="4"/>
    <x v="1"/>
    <n v="0"/>
    <n v="0"/>
    <x v="0"/>
    <x v="1"/>
    <x v="0"/>
    <n v="0"/>
    <x v="6"/>
    <x v="0"/>
    <d v="1899-12-30T00:00:42"/>
    <d v="1899-12-30T00:00:42"/>
    <x v="0"/>
    <m/>
    <m/>
    <d v="1899-12-30T00:00:00"/>
    <d v="1899-12-30T00:58:40"/>
    <n v="3"/>
    <n v="-4.8611111110999361E-4"/>
    <n v="58.666666666665591"/>
    <x v="12"/>
    <x v="0"/>
  </r>
  <r>
    <x v="9"/>
    <s v="2024056840"/>
    <x v="0"/>
    <x v="1008"/>
    <s v="E6688FFY"/>
    <d v="2024-12-10T00:00:00"/>
    <x v="1"/>
    <s v="3283"/>
    <x v="38"/>
    <s v="PA"/>
    <x v="2"/>
    <x v="0"/>
    <d v="2024-12-10T00:00:00"/>
    <d v="1899-12-30T05:49:39"/>
    <d v="2024-12-10T00:00:00"/>
    <d v="1899-12-30T05:48:57"/>
    <d v="2024-12-10T00:00:00"/>
    <d v="1899-12-30T06:31:04"/>
    <x v="0"/>
    <x v="0"/>
    <s v="7022037545"/>
    <s v="FBO"/>
    <d v="1899-12-30T00:42:49"/>
    <x v="376"/>
    <d v="1899-12-30T00:00:42"/>
    <s v="Ensacado"/>
    <s v="E002"/>
    <x v="2"/>
    <d v="1899-12-30T00:41:25"/>
    <d v="1899-12-30T00:42:07"/>
    <x v="12"/>
    <x v="6"/>
    <x v="4"/>
    <x v="2"/>
    <n v="0"/>
    <n v="0"/>
    <x v="0"/>
    <x v="2"/>
    <x v="0"/>
    <n v="0"/>
    <x v="6"/>
    <x v="1"/>
    <d v="1899-12-30T00:00:42"/>
    <d v="1899-12-30T00:00:42"/>
    <x v="0"/>
    <m/>
    <m/>
    <d v="1899-12-30T00:00:00"/>
    <d v="1899-12-30T00:41:25"/>
    <n v="3"/>
    <n v="-4.8611111110999361E-4"/>
    <n v="41.416666666660859"/>
    <x v="12"/>
    <x v="1"/>
  </r>
  <r>
    <x v="9"/>
    <s v="2024056843"/>
    <x v="0"/>
    <x v="988"/>
    <s v="E7574KJX"/>
    <d v="2024-12-10T00:00:00"/>
    <x v="1"/>
    <s v="3263"/>
    <x v="42"/>
    <s v="PA"/>
    <x v="3"/>
    <x v="0"/>
    <d v="2024-12-10T00:00:00"/>
    <d v="1899-12-30T05:58:55"/>
    <d v="2024-12-10T00:00:00"/>
    <d v="1899-12-30T05:58:13"/>
    <d v="2024-12-10T00:00:00"/>
    <d v="1899-12-30T06:31:47"/>
    <x v="0"/>
    <x v="0"/>
    <s v="7022037546"/>
    <s v="FBO"/>
    <d v="1899-12-30T00:34:16"/>
    <x v="1122"/>
    <d v="1899-12-30T00:00:42"/>
    <s v="Granel"/>
    <s v="E001"/>
    <x v="2"/>
    <d v="1899-12-30T00:32:52"/>
    <d v="1899-12-30T00:33:34"/>
    <x v="12"/>
    <x v="6"/>
    <x v="4"/>
    <x v="1"/>
    <n v="0"/>
    <n v="0"/>
    <x v="0"/>
    <x v="1"/>
    <x v="0"/>
    <n v="0"/>
    <x v="6"/>
    <x v="1"/>
    <d v="1899-12-30T00:00:42"/>
    <d v="1899-12-30T00:00:42"/>
    <x v="0"/>
    <m/>
    <m/>
    <d v="1899-12-30T00:00:00"/>
    <d v="1899-12-30T00:32:52"/>
    <n v="3"/>
    <n v="-4.8611111111998562E-4"/>
    <n v="32.866666666660841"/>
    <x v="12"/>
    <x v="1"/>
  </r>
  <r>
    <x v="9"/>
    <s v="2024056836"/>
    <x v="0"/>
    <x v="967"/>
    <s v="E7977MGZ"/>
    <d v="2024-12-10T00:00:00"/>
    <x v="1"/>
    <s v="3264"/>
    <x v="35"/>
    <s v="PA"/>
    <x v="1"/>
    <x v="0"/>
    <d v="2024-12-10T00:00:00"/>
    <d v="1899-12-30T05:40:15"/>
    <d v="2024-12-10T00:00:00"/>
    <d v="1899-12-30T05:39:33"/>
    <d v="2024-12-10T00:00:00"/>
    <d v="1899-12-30T06:34:20"/>
    <x v="0"/>
    <x v="0"/>
    <s v="7022037547"/>
    <s v="FBO"/>
    <d v="1899-12-30T00:55:29"/>
    <x v="1470"/>
    <d v="1899-12-30T00:00:42"/>
    <s v="Granel"/>
    <s v="E001"/>
    <x v="2"/>
    <d v="1899-12-30T00:54:05"/>
    <d v="1899-12-30T00:54:47"/>
    <x v="12"/>
    <x v="6"/>
    <x v="4"/>
    <x v="1"/>
    <n v="0"/>
    <n v="0"/>
    <x v="0"/>
    <x v="1"/>
    <x v="0"/>
    <n v="0"/>
    <x v="6"/>
    <x v="0"/>
    <d v="1899-12-30T00:00:42"/>
    <d v="1899-12-30T00:00:42"/>
    <x v="0"/>
    <m/>
    <m/>
    <d v="1899-12-30T00:00:00"/>
    <d v="1899-12-30T00:54:05"/>
    <n v="3"/>
    <n v="-4.8611111110999361E-4"/>
    <n v="54.083333333332767"/>
    <x v="12"/>
    <x v="0"/>
  </r>
  <r>
    <x v="9"/>
    <s v="2024056846"/>
    <x v="0"/>
    <x v="905"/>
    <s v="E3198LFN"/>
    <d v="2024-12-10T00:00:00"/>
    <x v="1"/>
    <s v="3260"/>
    <x v="41"/>
    <s v="PA"/>
    <x v="19"/>
    <x v="0"/>
    <d v="2024-12-10T00:00:00"/>
    <d v="1899-12-30T06:12:17"/>
    <d v="2024-12-10T00:00:00"/>
    <d v="1899-12-30T06:11:35"/>
    <d v="2024-12-10T00:00:00"/>
    <d v="1899-12-30T06:39:18"/>
    <x v="0"/>
    <x v="0"/>
    <s v="7022037548"/>
    <s v="EXW"/>
    <d v="1899-12-30T00:28:25"/>
    <x v="1465"/>
    <d v="1899-12-30T00:00:42"/>
    <s v="Granel"/>
    <s v="E001"/>
    <x v="1"/>
    <d v="1899-12-30T00:27:01"/>
    <d v="1899-12-30T00:27:43"/>
    <x v="0"/>
    <x v="6"/>
    <x v="4"/>
    <x v="1"/>
    <n v="0"/>
    <n v="0"/>
    <x v="0"/>
    <x v="1"/>
    <x v="0"/>
    <n v="0"/>
    <x v="6"/>
    <x v="1"/>
    <d v="1899-12-30T00:00:42"/>
    <d v="1899-12-30T00:00:42"/>
    <x v="0"/>
    <m/>
    <m/>
    <d v="1899-12-30T00:00:00"/>
    <d v="1899-12-30T00:27:01"/>
    <n v="3"/>
    <n v="-4.8611111111002137E-4"/>
    <n v="27.016666666675153"/>
    <x v="12"/>
    <x v="1"/>
  </r>
  <r>
    <x v="9"/>
    <s v="2024056837"/>
    <x v="0"/>
    <x v="1009"/>
    <s v="E5824JVY"/>
    <d v="2024-12-10T00:00:00"/>
    <x v="1"/>
    <s v="3264"/>
    <x v="35"/>
    <s v="PA"/>
    <x v="1"/>
    <x v="0"/>
    <d v="2024-12-10T00:00:00"/>
    <d v="1899-12-30T05:41:18"/>
    <d v="2024-12-10T00:00:00"/>
    <d v="1899-12-30T05:40:36"/>
    <d v="2024-12-10T00:00:00"/>
    <d v="1899-12-30T06:42:10"/>
    <x v="0"/>
    <x v="0"/>
    <s v="7022037549"/>
    <s v="FBO"/>
    <d v="1899-12-30T01:02:16"/>
    <x v="2664"/>
    <d v="1899-12-30T00:00:42"/>
    <s v="Granel"/>
    <s v="E001"/>
    <x v="2"/>
    <d v="1899-12-30T01:00:52"/>
    <d v="1899-12-30T01:01:34"/>
    <x v="12"/>
    <x v="6"/>
    <x v="4"/>
    <x v="1"/>
    <n v="0"/>
    <n v="0"/>
    <x v="0"/>
    <x v="1"/>
    <x v="0"/>
    <n v="0"/>
    <x v="6"/>
    <x v="0"/>
    <d v="1899-12-30T00:00:42"/>
    <d v="1899-12-30T00:00:42"/>
    <x v="0"/>
    <m/>
    <m/>
    <d v="1899-12-30T00:00:00"/>
    <d v="1899-12-30T01:00:52"/>
    <n v="3"/>
    <n v="-4.8611111110999361E-4"/>
    <n v="60.866666666668813"/>
    <x v="12"/>
    <x v="0"/>
  </r>
  <r>
    <x v="9"/>
    <s v="2024056833"/>
    <x v="0"/>
    <x v="1010"/>
    <s v="E5714JWS"/>
    <d v="2024-12-10T00:00:00"/>
    <x v="1"/>
    <s v="3269"/>
    <x v="36"/>
    <s v="PA"/>
    <x v="18"/>
    <x v="0"/>
    <d v="2024-12-10T00:00:00"/>
    <d v="1899-12-30T05:26:52"/>
    <d v="2024-12-10T00:00:00"/>
    <d v="1899-12-30T05:26:10"/>
    <d v="2024-12-10T00:00:00"/>
    <d v="1899-12-30T06:45:41"/>
    <x v="0"/>
    <x v="0"/>
    <s v="7022037550"/>
    <s v="FBO"/>
    <d v="1899-12-30T01:20:13"/>
    <x v="2665"/>
    <d v="1899-12-30T00:00:42"/>
    <s v="Granel"/>
    <s v="E001"/>
    <x v="2"/>
    <d v="1899-12-30T01:18:49"/>
    <d v="1899-12-30T01:19:31"/>
    <x v="12"/>
    <x v="6"/>
    <x v="4"/>
    <x v="1"/>
    <n v="0"/>
    <n v="0"/>
    <x v="0"/>
    <x v="1"/>
    <x v="0"/>
    <n v="0"/>
    <x v="6"/>
    <x v="0"/>
    <d v="1899-12-30T00:00:42"/>
    <d v="1899-12-30T00:00:42"/>
    <x v="0"/>
    <m/>
    <m/>
    <d v="1899-12-30T00:00:00"/>
    <d v="1899-12-30T01:18:49"/>
    <n v="3"/>
    <n v="-4.8611111110999361E-4"/>
    <n v="78.816666666671978"/>
    <x v="12"/>
    <x v="0"/>
  </r>
  <r>
    <x v="9"/>
    <s v="2024056835"/>
    <x v="0"/>
    <x v="1011"/>
    <s v="E8976JGF"/>
    <d v="2024-12-10T00:00:00"/>
    <x v="1"/>
    <s v="3264"/>
    <x v="35"/>
    <s v="PA"/>
    <x v="1"/>
    <x v="0"/>
    <d v="2024-12-10T00:00:00"/>
    <d v="1899-12-30T05:39:42"/>
    <d v="2024-12-10T00:00:00"/>
    <d v="1899-12-30T05:38:59"/>
    <d v="2024-12-10T00:00:00"/>
    <d v="1899-12-30T06:47:53"/>
    <x v="0"/>
    <x v="0"/>
    <s v="7022037551"/>
    <s v="EXW"/>
    <d v="1899-12-30T01:09:37"/>
    <x v="2666"/>
    <d v="1899-12-30T00:00:43"/>
    <s v="Granel"/>
    <s v="E001"/>
    <x v="1"/>
    <d v="1899-12-30T01:08:11"/>
    <d v="1899-12-30T01:08:54"/>
    <x v="12"/>
    <x v="6"/>
    <x v="4"/>
    <x v="1"/>
    <n v="0"/>
    <n v="0"/>
    <x v="0"/>
    <x v="1"/>
    <x v="0"/>
    <n v="0"/>
    <x v="6"/>
    <x v="0"/>
    <d v="1899-12-30T00:00:43"/>
    <d v="1899-12-30T00:00:43"/>
    <x v="0"/>
    <m/>
    <m/>
    <d v="1899-12-30T00:00:00"/>
    <d v="1899-12-30T01:08:11"/>
    <n v="3"/>
    <n v="-4.9768518518999993E-4"/>
    <n v="68.183333333323219"/>
    <x v="12"/>
    <x v="0"/>
  </r>
  <r>
    <x v="9"/>
    <s v="2024056841"/>
    <x v="0"/>
    <x v="989"/>
    <s v="E0547BYX"/>
    <d v="2024-12-10T00:00:00"/>
    <x v="1"/>
    <s v="3269"/>
    <x v="36"/>
    <s v="PA"/>
    <x v="18"/>
    <x v="0"/>
    <d v="2024-12-10T00:00:00"/>
    <d v="1899-12-30T05:53:40"/>
    <d v="2024-12-10T00:00:00"/>
    <d v="1899-12-30T05:52:58"/>
    <d v="2024-12-10T00:00:00"/>
    <d v="1899-12-30T06:54:18"/>
    <x v="0"/>
    <x v="0"/>
    <s v="7022037552"/>
    <s v="FBO"/>
    <d v="1899-12-30T01:02:02"/>
    <x v="2667"/>
    <d v="1899-12-30T00:00:42"/>
    <s v="Granel"/>
    <s v="E001"/>
    <x v="2"/>
    <d v="1899-12-30T01:00:38"/>
    <d v="1899-12-30T01:01:20"/>
    <x v="12"/>
    <x v="6"/>
    <x v="4"/>
    <x v="1"/>
    <n v="0"/>
    <n v="0"/>
    <x v="0"/>
    <x v="1"/>
    <x v="0"/>
    <n v="0"/>
    <x v="6"/>
    <x v="0"/>
    <d v="1899-12-30T00:00:42"/>
    <d v="1899-12-30T00:00:42"/>
    <x v="0"/>
    <m/>
    <m/>
    <d v="1899-12-30T00:00:00"/>
    <d v="1899-12-30T01:00:38"/>
    <n v="3"/>
    <n v="-4.8611111110999361E-4"/>
    <n v="60.63333333333123"/>
    <x v="12"/>
    <x v="0"/>
  </r>
  <r>
    <x v="9"/>
    <s v="2024056851"/>
    <x v="0"/>
    <x v="987"/>
    <s v="E4258HML"/>
    <d v="2024-12-10T00:00:00"/>
    <x v="1"/>
    <s v="3262"/>
    <x v="43"/>
    <s v="PA"/>
    <x v="0"/>
    <x v="0"/>
    <d v="2024-12-10T00:00:00"/>
    <d v="1899-12-30T06:31:07"/>
    <d v="2024-12-10T00:00:00"/>
    <d v="1899-12-30T06:30:26"/>
    <d v="2024-12-10T00:00:00"/>
    <d v="1899-12-30T07:07:30"/>
    <x v="0"/>
    <x v="0"/>
    <s v="7022037553"/>
    <s v="FBO"/>
    <d v="1899-12-30T00:37:45"/>
    <x v="1494"/>
    <d v="1899-12-30T00:00:41"/>
    <s v="Granel"/>
    <s v="E001"/>
    <x v="2"/>
    <d v="1899-12-30T00:36:23"/>
    <d v="1899-12-30T00:37:04"/>
    <x v="0"/>
    <x v="6"/>
    <x v="4"/>
    <x v="1"/>
    <n v="0"/>
    <n v="0"/>
    <x v="0"/>
    <x v="1"/>
    <x v="0"/>
    <n v="0"/>
    <x v="6"/>
    <x v="1"/>
    <d v="1899-12-30T00:00:41"/>
    <d v="1899-12-30T00:00:41"/>
    <x v="0"/>
    <m/>
    <m/>
    <d v="1899-12-30T00:00:00"/>
    <d v="1899-12-30T00:36:23"/>
    <n v="3"/>
    <n v="-4.745370370400348E-4"/>
    <n v="36.383333333327961"/>
    <x v="0"/>
    <x v="1"/>
  </r>
  <r>
    <x v="9"/>
    <s v="2024056838"/>
    <x v="0"/>
    <x v="966"/>
    <s v="E5730JVY"/>
    <d v="2024-12-10T00:00:00"/>
    <x v="1"/>
    <s v="3264"/>
    <x v="35"/>
    <s v="PA"/>
    <x v="1"/>
    <x v="0"/>
    <d v="2024-12-10T00:00:00"/>
    <d v="1899-12-30T05:43:47"/>
    <d v="2024-12-10T00:00:00"/>
    <d v="1899-12-30T05:43:04"/>
    <d v="2024-12-10T00:00:00"/>
    <d v="1899-12-30T07:10:03"/>
    <x v="0"/>
    <x v="0"/>
    <s v="7022037554"/>
    <s v="FBO"/>
    <d v="1899-12-30T01:27:42"/>
    <x v="2668"/>
    <d v="1899-12-30T00:00:43"/>
    <s v="Granel"/>
    <s v="E001"/>
    <x v="2"/>
    <d v="1899-12-30T01:26:16"/>
    <d v="1899-12-30T01:26:59"/>
    <x v="12"/>
    <x v="6"/>
    <x v="4"/>
    <x v="1"/>
    <n v="0"/>
    <n v="0"/>
    <x v="0"/>
    <x v="1"/>
    <x v="0"/>
    <n v="0"/>
    <x v="6"/>
    <x v="0"/>
    <d v="1899-12-30T00:00:43"/>
    <d v="1899-12-30T00:00:43"/>
    <x v="0"/>
    <m/>
    <m/>
    <d v="1899-12-30T00:00:00"/>
    <d v="1899-12-30T01:26:16"/>
    <n v="3"/>
    <n v="-4.9768518518999993E-4"/>
    <n v="86.266666666655993"/>
    <x v="0"/>
    <x v="0"/>
  </r>
  <r>
    <x v="9"/>
    <s v="2024056839"/>
    <x v="0"/>
    <x v="1012"/>
    <s v="E8094GLY"/>
    <d v="2024-12-10T00:00:00"/>
    <x v="1"/>
    <s v="3264"/>
    <x v="35"/>
    <s v="PA"/>
    <x v="1"/>
    <x v="0"/>
    <d v="2024-12-10T00:00:00"/>
    <d v="1899-12-30T05:48:52"/>
    <d v="2024-12-10T00:00:00"/>
    <d v="1899-12-30T05:48:09"/>
    <d v="2024-12-10T00:00:00"/>
    <d v="1899-12-30T07:14:06"/>
    <x v="0"/>
    <x v="0"/>
    <s v="7022037555"/>
    <s v="FBO"/>
    <d v="1899-12-30T01:26:40"/>
    <x v="2669"/>
    <d v="1899-12-30T00:00:43"/>
    <s v="Granel"/>
    <s v="E001"/>
    <x v="2"/>
    <d v="1899-12-30T01:25:14"/>
    <d v="1899-12-30T01:25:57"/>
    <x v="12"/>
    <x v="6"/>
    <x v="4"/>
    <x v="1"/>
    <n v="0"/>
    <n v="0"/>
    <x v="0"/>
    <x v="1"/>
    <x v="0"/>
    <n v="0"/>
    <x v="6"/>
    <x v="0"/>
    <d v="1899-12-30T00:00:43"/>
    <d v="1899-12-30T00:00:43"/>
    <x v="0"/>
    <m/>
    <m/>
    <d v="1899-12-30T00:00:00"/>
    <d v="1899-12-30T01:25:14"/>
    <n v="3"/>
    <n v="-4.9768518518999993E-4"/>
    <n v="85.233333333326399"/>
    <x v="0"/>
    <x v="0"/>
  </r>
  <r>
    <x v="9"/>
    <s v="2024056847"/>
    <x v="0"/>
    <x v="980"/>
    <s v="E8306MSJ"/>
    <d v="2024-12-10T00:00:00"/>
    <x v="1"/>
    <s v="3264"/>
    <x v="35"/>
    <s v="PA"/>
    <x v="1"/>
    <x v="0"/>
    <d v="2024-12-10T00:00:00"/>
    <d v="1899-12-30T06:13:15"/>
    <d v="2024-12-10T00:00:00"/>
    <d v="1899-12-30T06:12:33"/>
    <d v="2024-12-10T00:00:00"/>
    <d v="1899-12-30T07:21:43"/>
    <x v="0"/>
    <x v="0"/>
    <s v="7022037556"/>
    <s v="FBO"/>
    <d v="1899-12-30T01:09:52"/>
    <x v="2670"/>
    <d v="1899-12-30T00:00:42"/>
    <s v="Granel"/>
    <s v="E001"/>
    <x v="2"/>
    <d v="1899-12-30T01:08:28"/>
    <d v="1899-12-30T01:09:10"/>
    <x v="0"/>
    <x v="6"/>
    <x v="4"/>
    <x v="1"/>
    <n v="0"/>
    <n v="0"/>
    <x v="0"/>
    <x v="1"/>
    <x v="0"/>
    <n v="0"/>
    <x v="6"/>
    <x v="0"/>
    <d v="1899-12-30T00:00:42"/>
    <d v="1899-12-30T00:00:42"/>
    <x v="0"/>
    <m/>
    <m/>
    <d v="1899-12-30T00:00:00"/>
    <d v="1899-12-30T01:08:28"/>
    <n v="3"/>
    <n v="-4.8611111111002137E-4"/>
    <n v="68.46666666667204"/>
    <x v="0"/>
    <x v="0"/>
  </r>
  <r>
    <x v="9"/>
    <s v=""/>
    <x v="0"/>
    <x v="939"/>
    <s v="ER6668BDPR8609BDH"/>
    <d v="2024-12-10T00:00:00"/>
    <x v="1"/>
    <s v="3269"/>
    <x v="36"/>
    <s v="PA"/>
    <x v="2"/>
    <x v="0"/>
    <d v="2024-12-10T00:00:00"/>
    <d v="1899-12-30T07:27:31"/>
    <d v="2024-12-10T00:00:00"/>
    <d v="1899-12-30T07:28:44"/>
    <d v="2024-12-10T00:00:00"/>
    <d v="1899-12-30T07:29:31"/>
    <x v="203"/>
    <x v="29"/>
    <s v="7022037557"/>
    <s v="FBO"/>
    <d v="1899-12-30T00:02:00"/>
    <x v="2361"/>
    <d v="1899-12-30T00:01:13"/>
    <s v="Granel"/>
    <s v="E001"/>
    <x v="2"/>
    <d v="1899-12-30T00:02:00"/>
    <d v="1899-12-30T00:00:47"/>
    <x v="1"/>
    <x v="6"/>
    <x v="4"/>
    <x v="1"/>
    <n v="1"/>
    <n v="0"/>
    <x v="1"/>
    <x v="1"/>
    <x v="0"/>
    <n v="1"/>
    <x v="6"/>
    <x v="1"/>
    <d v="1899-12-30T00:01:13"/>
    <d v="1899-12-30T00:01:13"/>
    <x v="0"/>
    <m/>
    <m/>
    <d v="1899-12-30T00:00:00"/>
    <d v="1899-12-30T00:02:00"/>
    <n v="3"/>
    <d v="1899-12-30T00:01:13"/>
    <n v="2.0000000000015916"/>
    <x v="0"/>
    <x v="1"/>
  </r>
  <r>
    <x v="9"/>
    <s v="2024056848"/>
    <x v="0"/>
    <x v="975"/>
    <s v="E7844JTT"/>
    <d v="2024-12-10T00:00:00"/>
    <x v="1"/>
    <s v="3264"/>
    <x v="35"/>
    <s v="PA"/>
    <x v="1"/>
    <x v="0"/>
    <d v="2024-12-10T00:00:00"/>
    <d v="1899-12-30T06:15:53"/>
    <d v="2024-12-10T00:00:00"/>
    <d v="1899-12-30T06:15:11"/>
    <d v="2024-12-10T00:00:00"/>
    <d v="1899-12-30T07:37:45"/>
    <x v="0"/>
    <x v="0"/>
    <s v="7022037558"/>
    <s v="FBO"/>
    <d v="1899-12-30T01:23:16"/>
    <x v="2671"/>
    <d v="1899-12-30T00:00:42"/>
    <s v="Granel"/>
    <s v="E001"/>
    <x v="2"/>
    <d v="1899-12-30T01:21:52"/>
    <d v="1899-12-30T01:22:34"/>
    <x v="0"/>
    <x v="6"/>
    <x v="4"/>
    <x v="1"/>
    <n v="0"/>
    <n v="0"/>
    <x v="0"/>
    <x v="1"/>
    <x v="0"/>
    <n v="0"/>
    <x v="6"/>
    <x v="0"/>
    <d v="1899-12-30T00:00:42"/>
    <d v="1899-12-30T00:00:42"/>
    <x v="0"/>
    <m/>
    <m/>
    <d v="1899-12-30T00:00:00"/>
    <d v="1899-12-30T01:21:52"/>
    <n v="3"/>
    <n v="-4.8611111111002137E-4"/>
    <n v="81.866666666663974"/>
    <x v="0"/>
    <x v="0"/>
  </r>
  <r>
    <x v="9"/>
    <s v="2024056849"/>
    <x v="0"/>
    <x v="1013"/>
    <s v="E4291FWJ"/>
    <d v="2024-12-10T00:00:00"/>
    <x v="1"/>
    <s v="3264"/>
    <x v="35"/>
    <s v="PA"/>
    <x v="1"/>
    <x v="0"/>
    <d v="2024-12-10T00:00:00"/>
    <d v="1899-12-30T06:19:12"/>
    <d v="2024-12-10T00:00:00"/>
    <d v="1899-12-30T06:18:29"/>
    <d v="2024-12-10T00:00:00"/>
    <d v="1899-12-30T07:41:16"/>
    <x v="0"/>
    <x v="0"/>
    <s v="7022037559"/>
    <s v="FBO"/>
    <d v="1899-12-30T01:23:30"/>
    <x v="2672"/>
    <d v="1899-12-30T00:00:43"/>
    <s v="Granel"/>
    <s v="E001"/>
    <x v="2"/>
    <d v="1899-12-30T01:22:04"/>
    <d v="1899-12-30T01:22:47"/>
    <x v="0"/>
    <x v="6"/>
    <x v="4"/>
    <x v="1"/>
    <n v="0"/>
    <n v="0"/>
    <x v="0"/>
    <x v="1"/>
    <x v="0"/>
    <n v="0"/>
    <x v="6"/>
    <x v="0"/>
    <d v="1899-12-30T00:00:43"/>
    <d v="1899-12-30T00:00:43"/>
    <x v="0"/>
    <m/>
    <m/>
    <d v="1899-12-30T00:00:00"/>
    <d v="1899-12-30T01:22:04"/>
    <n v="3"/>
    <n v="-4.9768518517995242E-4"/>
    <n v="82.066666666665611"/>
    <x v="0"/>
    <x v="0"/>
  </r>
  <r>
    <x v="9"/>
    <s v="2024056854"/>
    <x v="0"/>
    <x v="976"/>
    <s v="E2274KKH"/>
    <d v="2024-12-10T00:00:00"/>
    <x v="1"/>
    <s v="3269"/>
    <x v="36"/>
    <s v="PA"/>
    <x v="18"/>
    <x v="0"/>
    <d v="2024-12-10T00:00:00"/>
    <d v="1899-12-30T06:37:35"/>
    <d v="2024-12-10T00:00:00"/>
    <d v="1899-12-30T06:36:52"/>
    <d v="2024-12-10T00:00:00"/>
    <d v="1899-12-30T07:41:18"/>
    <x v="0"/>
    <x v="0"/>
    <s v="7022037560"/>
    <s v="FBO"/>
    <d v="1899-12-30T01:05:09"/>
    <x v="2673"/>
    <d v="1899-12-30T00:00:43"/>
    <s v="Granel"/>
    <s v="E001"/>
    <x v="2"/>
    <d v="1899-12-30T01:03:43"/>
    <d v="1899-12-30T01:04:26"/>
    <x v="0"/>
    <x v="6"/>
    <x v="4"/>
    <x v="1"/>
    <n v="0"/>
    <n v="0"/>
    <x v="0"/>
    <x v="1"/>
    <x v="0"/>
    <n v="0"/>
    <x v="6"/>
    <x v="0"/>
    <d v="1899-12-30T00:00:43"/>
    <d v="1899-12-30T00:00:43"/>
    <x v="0"/>
    <m/>
    <m/>
    <d v="1899-12-30T00:00:00"/>
    <d v="1899-12-30T01:03:43"/>
    <n v="3"/>
    <n v="-4.9768518518999993E-4"/>
    <n v="63.716666666659222"/>
    <x v="0"/>
    <x v="0"/>
  </r>
  <r>
    <x v="9"/>
    <s v="2024056856"/>
    <x v="0"/>
    <x v="1014"/>
    <s v="E0847HHD"/>
    <d v="2024-12-10T00:00:00"/>
    <x v="1"/>
    <s v="3269"/>
    <x v="36"/>
    <s v="PA"/>
    <x v="18"/>
    <x v="0"/>
    <d v="2024-12-10T00:00:00"/>
    <d v="1899-12-30T06:42:31"/>
    <d v="2024-12-10T00:00:00"/>
    <d v="1899-12-30T06:41:49"/>
    <d v="2024-12-10T00:00:00"/>
    <d v="1899-12-30T07:45:10"/>
    <x v="0"/>
    <x v="0"/>
    <s v="7022037561"/>
    <s v="FBO"/>
    <d v="1899-12-30T01:04:03"/>
    <x v="2674"/>
    <d v="1899-12-30T00:00:42"/>
    <s v="Granel"/>
    <s v="E001"/>
    <x v="2"/>
    <d v="1899-12-30T01:02:39"/>
    <d v="1899-12-30T01:03:21"/>
    <x v="0"/>
    <x v="6"/>
    <x v="4"/>
    <x v="1"/>
    <n v="0"/>
    <n v="0"/>
    <x v="0"/>
    <x v="1"/>
    <x v="0"/>
    <n v="0"/>
    <x v="6"/>
    <x v="0"/>
    <d v="1899-12-30T00:00:42"/>
    <d v="1899-12-30T00:00:42"/>
    <x v="0"/>
    <m/>
    <m/>
    <d v="1899-12-30T00:00:00"/>
    <d v="1899-12-30T01:02:39"/>
    <n v="3"/>
    <n v="-4.8611111110996585E-4"/>
    <n v="62.650000000008035"/>
    <x v="0"/>
    <x v="0"/>
  </r>
  <r>
    <x v="9"/>
    <s v="2024056850"/>
    <x v="0"/>
    <x v="940"/>
    <s v="E5477KKG"/>
    <d v="2024-12-10T00:00:00"/>
    <x v="1"/>
    <s v="3264"/>
    <x v="35"/>
    <s v="PA"/>
    <x v="1"/>
    <x v="0"/>
    <d v="2024-12-10T00:00:00"/>
    <d v="1899-12-30T06:24:39"/>
    <d v="2024-12-10T00:00:00"/>
    <d v="1899-12-30T06:23:58"/>
    <d v="2024-12-10T00:00:00"/>
    <d v="1899-12-30T07:54:30"/>
    <x v="0"/>
    <x v="0"/>
    <s v="7022037563"/>
    <s v="FBO"/>
    <d v="1899-12-30T01:31:13"/>
    <x v="2675"/>
    <d v="1899-12-30T00:00:41"/>
    <s v="Granel"/>
    <s v="E001"/>
    <x v="2"/>
    <d v="1899-12-30T01:29:51"/>
    <d v="1899-12-30T01:30:32"/>
    <x v="0"/>
    <x v="6"/>
    <x v="4"/>
    <x v="1"/>
    <n v="0"/>
    <n v="0"/>
    <x v="0"/>
    <x v="1"/>
    <x v="0"/>
    <n v="0"/>
    <x v="6"/>
    <x v="0"/>
    <d v="1899-12-30T00:00:41"/>
    <d v="1899-12-30T00:00:41"/>
    <x v="0"/>
    <m/>
    <m/>
    <d v="1899-12-30T00:00:00"/>
    <d v="1899-12-30T01:29:51"/>
    <n v="3"/>
    <n v="-4.745370370400348E-4"/>
    <n v="89.849999999995177"/>
    <x v="0"/>
    <x v="0"/>
  </r>
  <r>
    <x v="9"/>
    <s v="2024056844"/>
    <x v="0"/>
    <x v="1015"/>
    <s v="E4771KNH"/>
    <d v="2024-12-10T00:00:00"/>
    <x v="1"/>
    <s v="3269"/>
    <x v="36"/>
    <s v="PA"/>
    <x v="18"/>
    <x v="0"/>
    <d v="2024-12-10T00:00:00"/>
    <d v="1899-12-30T06:04:07"/>
    <d v="2024-12-10T00:00:00"/>
    <d v="1899-12-30T06:03:26"/>
    <d v="2024-12-10T00:00:00"/>
    <d v="1899-12-30T08:02:43"/>
    <x v="0"/>
    <x v="0"/>
    <s v="7022037564"/>
    <s v="FBO"/>
    <d v="1899-12-30T01:59:58"/>
    <x v="2676"/>
    <d v="1899-12-30T00:00:41"/>
    <s v="Granel"/>
    <s v="E001"/>
    <x v="2"/>
    <d v="1899-12-30T01:58:36"/>
    <d v="1899-12-30T01:59:17"/>
    <x v="0"/>
    <x v="6"/>
    <x v="4"/>
    <x v="1"/>
    <n v="0"/>
    <n v="0"/>
    <x v="0"/>
    <x v="1"/>
    <x v="0"/>
    <n v="0"/>
    <x v="6"/>
    <x v="2"/>
    <d v="1899-12-30T00:00:41"/>
    <d v="1899-12-30T00:00:41"/>
    <x v="0"/>
    <m/>
    <m/>
    <d v="1899-12-30T00:00:00"/>
    <d v="1899-12-30T01:58:36"/>
    <n v="3"/>
    <n v="-4.7453703703997929E-4"/>
    <n v="118.59999999999839"/>
    <x v="1"/>
    <x v="0"/>
  </r>
  <r>
    <x v="9"/>
    <s v="2024056853"/>
    <x v="0"/>
    <x v="1016"/>
    <s v="E6464JZW"/>
    <d v="2024-12-10T00:00:00"/>
    <x v="1"/>
    <s v="3264"/>
    <x v="35"/>
    <s v="PA"/>
    <x v="1"/>
    <x v="0"/>
    <d v="2024-12-10T00:00:00"/>
    <d v="1899-12-30T06:36:54"/>
    <d v="2024-12-10T00:00:00"/>
    <d v="1899-12-30T06:36:11"/>
    <d v="2024-12-10T00:00:00"/>
    <d v="1899-12-30T08:05:10"/>
    <x v="0"/>
    <x v="0"/>
    <s v="7022037565"/>
    <s v="FBO"/>
    <d v="1899-12-30T01:29:42"/>
    <x v="2677"/>
    <d v="1899-12-30T00:00:43"/>
    <s v="Granel"/>
    <s v="E001"/>
    <x v="2"/>
    <d v="1899-12-30T01:28:16"/>
    <d v="1899-12-30T01:28:59"/>
    <x v="0"/>
    <x v="6"/>
    <x v="4"/>
    <x v="1"/>
    <n v="0"/>
    <n v="0"/>
    <x v="0"/>
    <x v="1"/>
    <x v="0"/>
    <n v="0"/>
    <x v="6"/>
    <x v="0"/>
    <d v="1899-12-30T00:00:43"/>
    <d v="1899-12-30T00:00:43"/>
    <x v="0"/>
    <m/>
    <m/>
    <d v="1899-12-30T00:00:00"/>
    <d v="1899-12-30T01:28:16"/>
    <n v="3"/>
    <n v="-4.9768518518999993E-4"/>
    <n v="88.266666666672009"/>
    <x v="1"/>
    <x v="0"/>
  </r>
  <r>
    <x v="9"/>
    <s v="2024056852"/>
    <x v="0"/>
    <x v="916"/>
    <s v="E3178LFN"/>
    <d v="2024-12-10T00:00:00"/>
    <x v="1"/>
    <s v="3264"/>
    <x v="35"/>
    <s v="PA"/>
    <x v="1"/>
    <x v="0"/>
    <d v="2024-12-10T00:00:00"/>
    <d v="1899-12-30T06:32:45"/>
    <d v="2024-12-10T00:00:00"/>
    <d v="1899-12-30T06:32:03"/>
    <d v="2024-12-10T00:00:00"/>
    <d v="1899-12-30T08:05:59"/>
    <x v="0"/>
    <x v="0"/>
    <s v="7022037566"/>
    <s v="EXW"/>
    <d v="1899-12-30T01:34:38"/>
    <x v="2678"/>
    <d v="1899-12-30T00:00:42"/>
    <s v="Granel"/>
    <s v="E001"/>
    <x v="1"/>
    <d v="1899-12-30T01:33:14"/>
    <d v="1899-12-30T01:33:56"/>
    <x v="0"/>
    <x v="6"/>
    <x v="4"/>
    <x v="1"/>
    <n v="0"/>
    <n v="0"/>
    <x v="0"/>
    <x v="1"/>
    <x v="0"/>
    <n v="0"/>
    <x v="6"/>
    <x v="2"/>
    <d v="1899-12-30T00:00:42"/>
    <d v="1899-12-30T00:00:42"/>
    <x v="0"/>
    <m/>
    <m/>
    <d v="1899-12-30T00:00:00"/>
    <d v="1899-12-30T01:33:14"/>
    <n v="3"/>
    <n v="-4.8611111112001337E-4"/>
    <n v="93.233333333332766"/>
    <x v="1"/>
    <x v="0"/>
  </r>
  <r>
    <x v="9"/>
    <s v="2024056829"/>
    <x v="0"/>
    <x v="1017"/>
    <s v="E2254MLP"/>
    <d v="2024-12-10T00:00:00"/>
    <x v="1"/>
    <s v="3269"/>
    <x v="36"/>
    <s v="PA"/>
    <x v="2"/>
    <x v="0"/>
    <d v="2024-12-10T00:00:00"/>
    <d v="1899-12-30T05:13:43"/>
    <d v="2024-12-10T00:00:00"/>
    <d v="1899-12-30T08:04:58"/>
    <d v="2024-12-10T00:00:00"/>
    <d v="1899-12-30T08:05:25"/>
    <x v="204"/>
    <x v="2"/>
    <s v="7022037567"/>
    <s v="FBO"/>
    <d v="1899-12-30T02:51:42"/>
    <x v="1806"/>
    <d v="1899-12-30T02:51:15"/>
    <s v="Granel"/>
    <s v="E001"/>
    <x v="2"/>
    <d v="1899-12-30T02:51:42"/>
    <d v="1899-12-30T00:00:27"/>
    <x v="12"/>
    <x v="6"/>
    <x v="4"/>
    <x v="1"/>
    <n v="0"/>
    <n v="0"/>
    <x v="0"/>
    <x v="1"/>
    <x v="0"/>
    <n v="0"/>
    <x v="6"/>
    <x v="2"/>
    <d v="1899-12-30T02:51:15"/>
    <d v="1899-12-30T01:53:15"/>
    <x v="0"/>
    <m/>
    <m/>
    <d v="1899-12-30T00:00:00"/>
    <d v="1899-12-30T02:51:42"/>
    <n v="3"/>
    <d v="1899-12-30T02:51:15"/>
    <n v="171.69999999999837"/>
    <x v="1"/>
    <x v="0"/>
  </r>
  <r>
    <x v="9"/>
    <s v="2024056855"/>
    <x v="0"/>
    <x v="918"/>
    <s v="E9449KGB"/>
    <d v="2024-12-10T00:00:00"/>
    <x v="1"/>
    <s v="3264"/>
    <x v="35"/>
    <s v="PA"/>
    <x v="1"/>
    <x v="0"/>
    <d v="2024-12-10T00:00:00"/>
    <d v="1899-12-30T06:40:49"/>
    <d v="2024-12-10T00:00:00"/>
    <d v="1899-12-30T06:40:06"/>
    <d v="2024-12-10T00:00:00"/>
    <d v="1899-12-30T08:09:10"/>
    <x v="0"/>
    <x v="0"/>
    <s v="7022037568"/>
    <s v="FBO"/>
    <d v="1899-12-30T01:29:47"/>
    <x v="2679"/>
    <d v="1899-12-30T00:00:43"/>
    <s v="Granel"/>
    <s v="E001"/>
    <x v="2"/>
    <d v="1899-12-30T01:28:21"/>
    <d v="1899-12-30T01:29:04"/>
    <x v="0"/>
    <x v="6"/>
    <x v="4"/>
    <x v="1"/>
    <n v="0"/>
    <n v="0"/>
    <x v="0"/>
    <x v="1"/>
    <x v="0"/>
    <n v="0"/>
    <x v="6"/>
    <x v="0"/>
    <d v="1899-12-30T00:00:43"/>
    <d v="1899-12-30T00:00:43"/>
    <x v="0"/>
    <m/>
    <m/>
    <d v="1899-12-30T00:00:00"/>
    <d v="1899-12-30T01:28:21"/>
    <n v="3"/>
    <n v="-4.9768518518999993E-4"/>
    <n v="88.349999999990388"/>
    <x v="1"/>
    <x v="0"/>
  </r>
  <r>
    <x v="9"/>
    <s v="2024056860"/>
    <x v="0"/>
    <x v="1018"/>
    <s v="E9461JBD"/>
    <d v="2024-12-10T00:00:00"/>
    <x v="1"/>
    <s v="3264"/>
    <x v="35"/>
    <s v="PA"/>
    <x v="1"/>
    <x v="0"/>
    <d v="2024-12-10T00:00:00"/>
    <d v="1899-12-30T07:02:44"/>
    <d v="2024-12-10T00:00:00"/>
    <d v="1899-12-30T07:02:02"/>
    <d v="2024-12-10T00:00:00"/>
    <d v="1899-12-30T08:10:05"/>
    <x v="0"/>
    <x v="0"/>
    <s v="7022037569"/>
    <s v="EXW"/>
    <d v="1899-12-30T01:08:45"/>
    <x v="2680"/>
    <d v="1899-12-30T00:00:42"/>
    <s v="Granel"/>
    <s v="E001"/>
    <x v="1"/>
    <d v="1899-12-30T01:07:21"/>
    <d v="1899-12-30T01:08:03"/>
    <x v="1"/>
    <x v="6"/>
    <x v="4"/>
    <x v="1"/>
    <n v="0"/>
    <n v="0"/>
    <x v="0"/>
    <x v="1"/>
    <x v="0"/>
    <n v="0"/>
    <x v="6"/>
    <x v="0"/>
    <d v="1899-12-30T00:00:42"/>
    <d v="1899-12-30T00:00:42"/>
    <x v="0"/>
    <m/>
    <m/>
    <d v="1899-12-30T00:00:00"/>
    <d v="1899-12-30T01:07:21"/>
    <n v="3"/>
    <n v="-4.8611111111002137E-4"/>
    <n v="67.350000000009572"/>
    <x v="1"/>
    <x v="0"/>
  </r>
  <r>
    <x v="9"/>
    <s v="2024056863"/>
    <x v="0"/>
    <x v="1019"/>
    <s v="E4954KGF"/>
    <d v="2024-12-10T00:00:00"/>
    <x v="1"/>
    <s v="3269"/>
    <x v="36"/>
    <s v="PA"/>
    <x v="18"/>
    <x v="0"/>
    <d v="2024-12-10T00:00:00"/>
    <d v="1899-12-30T07:33:32"/>
    <d v="2024-12-10T00:00:00"/>
    <d v="1899-12-30T07:32:49"/>
    <d v="2024-12-10T00:00:00"/>
    <d v="1899-12-30T08:13:31"/>
    <x v="0"/>
    <x v="0"/>
    <s v="7022037570"/>
    <s v="FBO"/>
    <d v="1899-12-30T00:41:25"/>
    <x v="959"/>
    <d v="1899-12-30T00:00:43"/>
    <s v="Granel"/>
    <s v="E001"/>
    <x v="2"/>
    <d v="1899-12-30T00:39:59"/>
    <d v="1899-12-30T00:40:42"/>
    <x v="1"/>
    <x v="6"/>
    <x v="4"/>
    <x v="1"/>
    <n v="0"/>
    <n v="0"/>
    <x v="0"/>
    <x v="1"/>
    <x v="0"/>
    <n v="0"/>
    <x v="6"/>
    <x v="1"/>
    <d v="1899-12-30T00:00:43"/>
    <d v="1899-12-30T00:00:43"/>
    <x v="0"/>
    <m/>
    <m/>
    <d v="1899-12-30T00:00:00"/>
    <d v="1899-12-30T00:39:59"/>
    <n v="3"/>
    <n v="-4.9768518518000793E-4"/>
    <n v="39.983333333342351"/>
    <x v="1"/>
    <x v="1"/>
  </r>
  <r>
    <x v="9"/>
    <s v="2024056861"/>
    <x v="0"/>
    <x v="1020"/>
    <s v="E0463JRH"/>
    <d v="2024-12-10T00:00:00"/>
    <x v="1"/>
    <s v="3264"/>
    <x v="35"/>
    <s v="PA"/>
    <x v="1"/>
    <x v="0"/>
    <d v="2024-12-10T00:00:00"/>
    <d v="1899-12-30T07:04:59"/>
    <d v="2024-12-10T00:00:00"/>
    <d v="1899-12-30T07:04:18"/>
    <d v="2024-12-10T00:00:00"/>
    <d v="1899-12-30T08:19:20"/>
    <x v="0"/>
    <x v="0"/>
    <s v="7022037571"/>
    <s v="FBO"/>
    <d v="1899-12-30T01:15:43"/>
    <x v="2681"/>
    <d v="1899-12-30T00:00:41"/>
    <s v="Granel"/>
    <s v="E001"/>
    <x v="2"/>
    <d v="1899-12-30T01:14:21"/>
    <d v="1899-12-30T01:15:02"/>
    <x v="1"/>
    <x v="6"/>
    <x v="4"/>
    <x v="1"/>
    <n v="0"/>
    <n v="0"/>
    <x v="0"/>
    <x v="1"/>
    <x v="0"/>
    <n v="0"/>
    <x v="6"/>
    <x v="0"/>
    <d v="1899-12-30T00:00:41"/>
    <d v="1899-12-30T00:00:41"/>
    <x v="0"/>
    <m/>
    <m/>
    <d v="1899-12-30T00:00:00"/>
    <d v="1899-12-30T01:14:21"/>
    <n v="3"/>
    <n v="-4.745370370300428E-4"/>
    <n v="74.350000000007938"/>
    <x v="1"/>
    <x v="0"/>
  </r>
  <r>
    <x v="9"/>
    <s v="2024056870"/>
    <x v="0"/>
    <x v="977"/>
    <s v="E4421MGY"/>
    <d v="2024-12-10T00:00:00"/>
    <x v="1"/>
    <s v="3269"/>
    <x v="36"/>
    <s v="PA"/>
    <x v="18"/>
    <x v="0"/>
    <d v="2024-12-10T00:00:00"/>
    <d v="1899-12-30T08:23:13"/>
    <d v="2024-12-10T00:00:00"/>
    <d v="1899-12-30T08:22:31"/>
    <d v="2024-12-10T00:00:00"/>
    <d v="1899-12-30T08:43:17"/>
    <x v="0"/>
    <x v="0"/>
    <s v="7022037572"/>
    <s v="FBO"/>
    <d v="1899-12-30T00:21:28"/>
    <x v="1667"/>
    <d v="1899-12-30T00:00:42"/>
    <s v="Granel"/>
    <s v="E001"/>
    <x v="2"/>
    <d v="1899-12-30T00:20:04"/>
    <d v="1899-12-30T00:20:46"/>
    <x v="2"/>
    <x v="6"/>
    <x v="4"/>
    <x v="1"/>
    <n v="0"/>
    <n v="0"/>
    <x v="0"/>
    <x v="1"/>
    <x v="0"/>
    <n v="0"/>
    <x v="6"/>
    <x v="1"/>
    <d v="1899-12-30T00:00:42"/>
    <d v="1899-12-30T00:00:42"/>
    <x v="0"/>
    <m/>
    <m/>
    <d v="1899-12-30T00:00:00"/>
    <d v="1899-12-30T00:20:04"/>
    <n v="3"/>
    <n v="-4.8611111110996585E-4"/>
    <n v="20.066666666659199"/>
    <x v="1"/>
    <x v="1"/>
  </r>
  <r>
    <x v="9"/>
    <s v="2024056871"/>
    <x v="0"/>
    <x v="982"/>
    <s v="E8293MCV"/>
    <d v="2024-12-10T00:00:00"/>
    <x v="1"/>
    <s v="3283"/>
    <x v="38"/>
    <s v="PA"/>
    <x v="2"/>
    <x v="0"/>
    <d v="2024-12-10T00:00:00"/>
    <d v="1899-12-30T08:28:08"/>
    <d v="2024-12-10T00:00:00"/>
    <d v="1899-12-30T08:27:26"/>
    <d v="2024-12-10T00:00:00"/>
    <d v="1899-12-30T08:53:04"/>
    <x v="0"/>
    <x v="0"/>
    <s v="7022037573"/>
    <s v="FBO"/>
    <d v="1899-12-30T00:26:20"/>
    <x v="2682"/>
    <d v="1899-12-30T00:00:42"/>
    <s v="Ensacado"/>
    <s v="E002"/>
    <x v="2"/>
    <d v="1899-12-30T00:24:56"/>
    <d v="1899-12-30T00:25:38"/>
    <x v="2"/>
    <x v="6"/>
    <x v="4"/>
    <x v="2"/>
    <n v="0"/>
    <n v="0"/>
    <x v="0"/>
    <x v="2"/>
    <x v="0"/>
    <n v="0"/>
    <x v="6"/>
    <x v="1"/>
    <d v="1899-12-30T00:00:42"/>
    <d v="1899-12-30T00:00:42"/>
    <x v="0"/>
    <m/>
    <m/>
    <d v="1899-12-30T00:00:00"/>
    <d v="1899-12-30T00:24:56"/>
    <n v="3"/>
    <n v="-4.8611111111002137E-4"/>
    <n v="24.933333333340801"/>
    <x v="1"/>
    <x v="1"/>
  </r>
  <r>
    <x v="9"/>
    <s v="2024056872"/>
    <x v="0"/>
    <x v="972"/>
    <s v="E2345KGX"/>
    <d v="2024-12-10T00:00:00"/>
    <x v="1"/>
    <s v="3262"/>
    <x v="43"/>
    <s v="PA"/>
    <x v="0"/>
    <x v="0"/>
    <d v="2024-12-10T00:00:00"/>
    <d v="1899-12-30T08:28:35"/>
    <d v="2024-12-10T00:00:00"/>
    <d v="1899-12-30T08:27:53"/>
    <d v="2024-12-10T00:00:00"/>
    <d v="1899-12-30T08:55:47"/>
    <x v="0"/>
    <x v="0"/>
    <s v="7022037575"/>
    <s v="FBO"/>
    <d v="1899-12-30T00:28:36"/>
    <x v="808"/>
    <d v="1899-12-30T00:00:42"/>
    <s v="Granel"/>
    <s v="E001"/>
    <x v="2"/>
    <d v="1899-12-30T00:27:12"/>
    <d v="1899-12-30T00:27:54"/>
    <x v="2"/>
    <x v="6"/>
    <x v="4"/>
    <x v="1"/>
    <n v="0"/>
    <n v="0"/>
    <x v="0"/>
    <x v="1"/>
    <x v="0"/>
    <n v="0"/>
    <x v="6"/>
    <x v="1"/>
    <d v="1899-12-30T00:00:42"/>
    <d v="1899-12-30T00:00:42"/>
    <x v="0"/>
    <m/>
    <m/>
    <d v="1899-12-30T00:00:00"/>
    <d v="1899-12-30T00:27:12"/>
    <n v="3"/>
    <n v="-4.8611111111002137E-4"/>
    <n v="27.200000000001612"/>
    <x v="1"/>
    <x v="1"/>
  </r>
  <r>
    <x v="9"/>
    <s v="2024056874"/>
    <x v="0"/>
    <x v="1000"/>
    <s v="E3888GZR"/>
    <d v="2024-12-10T00:00:00"/>
    <x v="1"/>
    <s v="3269"/>
    <x v="36"/>
    <s v="PA"/>
    <x v="18"/>
    <x v="0"/>
    <d v="2024-12-10T00:00:00"/>
    <d v="1899-12-30T08:35:37"/>
    <d v="2024-12-10T00:00:00"/>
    <d v="1899-12-30T08:34:55"/>
    <d v="2024-12-10T00:00:00"/>
    <d v="1899-12-30T09:04:00"/>
    <x v="0"/>
    <x v="0"/>
    <s v="7022037576"/>
    <s v="EXW"/>
    <d v="1899-12-30T00:29:47"/>
    <x v="643"/>
    <d v="1899-12-30T00:00:42"/>
    <s v="Granel"/>
    <s v="E001"/>
    <x v="1"/>
    <d v="1899-12-30T00:28:23"/>
    <d v="1899-12-30T00:29:05"/>
    <x v="2"/>
    <x v="6"/>
    <x v="4"/>
    <x v="1"/>
    <n v="0"/>
    <n v="0"/>
    <x v="0"/>
    <x v="1"/>
    <x v="0"/>
    <n v="0"/>
    <x v="6"/>
    <x v="1"/>
    <d v="1899-12-30T00:00:42"/>
    <d v="1899-12-30T00:00:42"/>
    <x v="0"/>
    <m/>
    <m/>
    <d v="1899-12-30T00:00:00"/>
    <d v="1899-12-30T00:28:23"/>
    <n v="3"/>
    <n v="-4.8611111111002137E-4"/>
    <n v="28.383333333335983"/>
    <x v="2"/>
    <x v="1"/>
  </r>
  <r>
    <x v="9"/>
    <s v="2024056876"/>
    <x v="0"/>
    <x v="900"/>
    <s v="E2277MGP"/>
    <d v="2024-12-10T00:00:00"/>
    <x v="1"/>
    <s v="3263"/>
    <x v="42"/>
    <s v="PA"/>
    <x v="3"/>
    <x v="0"/>
    <d v="2024-12-10T00:00:00"/>
    <d v="1899-12-30T08:41:33"/>
    <d v="2024-12-10T00:00:00"/>
    <d v="1899-12-30T08:40:50"/>
    <d v="2024-12-10T00:00:00"/>
    <d v="1899-12-30T09:11:58"/>
    <x v="0"/>
    <x v="0"/>
    <s v="7022037577"/>
    <s v="EXW"/>
    <d v="1899-12-30T00:31:51"/>
    <x v="782"/>
    <d v="1899-12-30T00:00:43"/>
    <s v="Granel"/>
    <s v="E001"/>
    <x v="1"/>
    <d v="1899-12-30T00:30:25"/>
    <d v="1899-12-30T00:31:08"/>
    <x v="2"/>
    <x v="6"/>
    <x v="4"/>
    <x v="1"/>
    <n v="0"/>
    <n v="0"/>
    <x v="0"/>
    <x v="1"/>
    <x v="0"/>
    <n v="0"/>
    <x v="6"/>
    <x v="1"/>
    <d v="1899-12-30T00:00:43"/>
    <d v="1899-12-30T00:00:43"/>
    <x v="0"/>
    <m/>
    <m/>
    <d v="1899-12-30T00:00:00"/>
    <d v="1899-12-30T00:30:25"/>
    <n v="3"/>
    <n v="-4.9768518518999993E-4"/>
    <n v="30.416666666673606"/>
    <x v="2"/>
    <x v="1"/>
  </r>
  <r>
    <x v="9"/>
    <s v="2024056875"/>
    <x v="0"/>
    <x v="1021"/>
    <s v="E2340KGX"/>
    <d v="2024-12-10T00:00:00"/>
    <x v="1"/>
    <s v="3264"/>
    <x v="35"/>
    <s v="PA"/>
    <x v="1"/>
    <x v="0"/>
    <d v="2024-12-10T00:00:00"/>
    <d v="1899-12-30T08:36:23"/>
    <d v="2024-12-10T00:00:00"/>
    <d v="1899-12-30T08:35:41"/>
    <d v="2024-12-10T00:00:00"/>
    <d v="1899-12-30T09:13:24"/>
    <x v="0"/>
    <x v="0"/>
    <s v="7022037578"/>
    <s v="FBO"/>
    <d v="1899-12-30T00:38:25"/>
    <x v="1627"/>
    <d v="1899-12-30T00:00:42"/>
    <s v="Granel"/>
    <s v="E001"/>
    <x v="2"/>
    <d v="1899-12-30T00:37:01"/>
    <d v="1899-12-30T00:37:43"/>
    <x v="2"/>
    <x v="6"/>
    <x v="4"/>
    <x v="1"/>
    <n v="0"/>
    <n v="0"/>
    <x v="0"/>
    <x v="1"/>
    <x v="0"/>
    <n v="0"/>
    <x v="6"/>
    <x v="1"/>
    <d v="1899-12-30T00:00:42"/>
    <d v="1899-12-30T00:00:42"/>
    <x v="0"/>
    <m/>
    <m/>
    <d v="1899-12-30T00:00:00"/>
    <d v="1899-12-30T00:37:01"/>
    <n v="3"/>
    <n v="-4.8611111111002137E-4"/>
    <n v="37.016666666668804"/>
    <x v="2"/>
    <x v="1"/>
  </r>
  <r>
    <x v="9"/>
    <s v="2024056879"/>
    <x v="0"/>
    <x v="1022"/>
    <s v="E3936LXW"/>
    <d v="2024-12-10T00:00:00"/>
    <x v="1"/>
    <s v="3263"/>
    <x v="42"/>
    <s v="PA"/>
    <x v="3"/>
    <x v="0"/>
    <d v="2024-12-10T00:00:00"/>
    <d v="1899-12-30T08:50:50"/>
    <d v="2024-12-10T00:00:00"/>
    <d v="1899-12-30T08:50:08"/>
    <d v="2024-12-10T00:00:00"/>
    <d v="1899-12-30T09:17:15"/>
    <x v="0"/>
    <x v="0"/>
    <s v="7022037579"/>
    <s v="FBO"/>
    <d v="1899-12-30T00:27:49"/>
    <x v="1327"/>
    <d v="1899-12-30T00:00:42"/>
    <s v="Granel"/>
    <s v="E001"/>
    <x v="2"/>
    <d v="1899-12-30T00:26:25"/>
    <d v="1899-12-30T00:27:07"/>
    <x v="2"/>
    <x v="6"/>
    <x v="4"/>
    <x v="1"/>
    <n v="0"/>
    <n v="0"/>
    <x v="0"/>
    <x v="1"/>
    <x v="0"/>
    <n v="0"/>
    <x v="6"/>
    <x v="1"/>
    <d v="1899-12-30T00:00:42"/>
    <d v="1899-12-30T00:00:42"/>
    <x v="0"/>
    <m/>
    <m/>
    <d v="1899-12-30T00:00:00"/>
    <d v="1899-12-30T00:26:25"/>
    <n v="3"/>
    <n v="-4.8611111111002137E-4"/>
    <n v="26.416666666670341"/>
    <x v="2"/>
    <x v="1"/>
  </r>
  <r>
    <x v="9"/>
    <s v="2024056880"/>
    <x v="0"/>
    <x v="1023"/>
    <s v="E0262CVL"/>
    <d v="2024-12-10T00:00:00"/>
    <x v="1"/>
    <s v="3282"/>
    <x v="40"/>
    <s v="PA"/>
    <x v="2"/>
    <x v="0"/>
    <d v="2024-12-10T00:00:00"/>
    <d v="1899-12-30T08:54:42"/>
    <d v="2024-12-10T00:00:00"/>
    <d v="1899-12-30T08:54:00"/>
    <d v="2024-12-10T00:00:00"/>
    <d v="1899-12-30T09:21:45"/>
    <x v="0"/>
    <x v="0"/>
    <s v="7022037580"/>
    <s v="FBO"/>
    <d v="1899-12-30T00:28:27"/>
    <x v="797"/>
    <d v="1899-12-30T00:00:42"/>
    <s v="Ensacado"/>
    <s v="E002"/>
    <x v="2"/>
    <d v="1899-12-30T00:27:03"/>
    <d v="1899-12-30T00:27:45"/>
    <x v="2"/>
    <x v="6"/>
    <x v="4"/>
    <x v="2"/>
    <n v="0"/>
    <n v="0"/>
    <x v="0"/>
    <x v="2"/>
    <x v="0"/>
    <n v="0"/>
    <x v="6"/>
    <x v="1"/>
    <d v="1899-12-30T00:00:42"/>
    <d v="1899-12-30T00:00:42"/>
    <x v="0"/>
    <m/>
    <m/>
    <d v="1899-12-30T00:00:00"/>
    <d v="1899-12-30T00:27:03"/>
    <n v="3"/>
    <n v="-4.8611111110996585E-4"/>
    <n v="27.050000000011263"/>
    <x v="2"/>
    <x v="1"/>
  </r>
  <r>
    <x v="9"/>
    <s v="2024056877"/>
    <x v="0"/>
    <x v="1024"/>
    <s v="E2589JTB"/>
    <d v="2024-12-10T00:00:00"/>
    <x v="1"/>
    <s v="3264"/>
    <x v="35"/>
    <s v="PA"/>
    <x v="1"/>
    <x v="0"/>
    <d v="2024-12-10T00:00:00"/>
    <d v="1899-12-30T08:44:33"/>
    <d v="2024-12-10T00:00:00"/>
    <d v="1899-12-30T08:43:51"/>
    <d v="2024-12-10T00:00:00"/>
    <d v="1899-12-30T09:25:40"/>
    <x v="0"/>
    <x v="0"/>
    <s v="7022037581"/>
    <s v="FBO"/>
    <d v="1899-12-30T00:42:31"/>
    <x v="712"/>
    <d v="1899-12-30T00:00:42"/>
    <s v="Granel"/>
    <s v="E001"/>
    <x v="2"/>
    <d v="1899-12-30T00:41:07"/>
    <d v="1899-12-30T00:41:49"/>
    <x v="2"/>
    <x v="6"/>
    <x v="4"/>
    <x v="1"/>
    <n v="0"/>
    <n v="0"/>
    <x v="0"/>
    <x v="1"/>
    <x v="0"/>
    <n v="0"/>
    <x v="6"/>
    <x v="1"/>
    <d v="1899-12-30T00:00:42"/>
    <d v="1899-12-30T00:00:42"/>
    <x v="0"/>
    <m/>
    <m/>
    <d v="1899-12-30T00:00:00"/>
    <d v="1899-12-30T00:41:07"/>
    <n v="3"/>
    <n v="-4.8611111110996585E-4"/>
    <n v="41.116666666665608"/>
    <x v="2"/>
    <x v="1"/>
  </r>
  <r>
    <x v="9"/>
    <s v="2024056884"/>
    <x v="0"/>
    <x v="1025"/>
    <m/>
    <d v="2024-12-10T00:00:00"/>
    <x v="1"/>
    <s v="3283"/>
    <x v="38"/>
    <s v="PA"/>
    <x v="2"/>
    <x v="0"/>
    <d v="2024-12-10T00:00:00"/>
    <d v="1899-12-30T09:12:26"/>
    <d v="2024-12-10T00:00:00"/>
    <d v="1899-12-30T09:11:43"/>
    <d v="2024-12-10T00:00:00"/>
    <d v="1899-12-30T09:29:37"/>
    <x v="0"/>
    <x v="0"/>
    <s v="7022037582"/>
    <s v="EXW"/>
    <d v="1899-12-30T00:18:37"/>
    <x v="2683"/>
    <d v="1899-12-30T00:00:43"/>
    <s v="Ensacado"/>
    <s v="E002"/>
    <x v="1"/>
    <d v="1899-12-30T00:17:11"/>
    <d v="1899-12-30T00:17:54"/>
    <x v="3"/>
    <x v="6"/>
    <x v="4"/>
    <x v="2"/>
    <n v="0"/>
    <n v="0"/>
    <x v="0"/>
    <x v="2"/>
    <x v="0"/>
    <n v="0"/>
    <x v="6"/>
    <x v="1"/>
    <d v="1899-12-30T00:00:43"/>
    <d v="1899-12-30T00:00:43"/>
    <x v="0"/>
    <m/>
    <m/>
    <d v="1899-12-30T00:00:00"/>
    <d v="1899-12-30T00:17:11"/>
    <n v="3"/>
    <n v="-4.9768518518999993E-4"/>
    <n v="17.183333333332794"/>
    <x v="2"/>
    <x v="1"/>
  </r>
  <r>
    <x v="9"/>
    <s v="2024056882"/>
    <x v="0"/>
    <x v="989"/>
    <s v="E0547BYX"/>
    <d v="2024-12-10T00:00:00"/>
    <x v="1"/>
    <s v="3269"/>
    <x v="36"/>
    <s v="PA"/>
    <x v="18"/>
    <x v="0"/>
    <d v="2024-12-10T00:00:00"/>
    <d v="1899-12-30T09:05:11"/>
    <d v="2024-12-10T00:00:00"/>
    <d v="1899-12-30T09:04:29"/>
    <d v="2024-12-10T00:00:00"/>
    <d v="1899-12-30T09:31:07"/>
    <x v="0"/>
    <x v="0"/>
    <s v="7022037583"/>
    <s v="FBO"/>
    <d v="1899-12-30T00:27:20"/>
    <x v="767"/>
    <d v="1899-12-30T00:00:42"/>
    <s v="Granel"/>
    <s v="E001"/>
    <x v="2"/>
    <d v="1899-12-30T00:25:56"/>
    <d v="1899-12-30T00:26:38"/>
    <x v="3"/>
    <x v="6"/>
    <x v="4"/>
    <x v="1"/>
    <n v="0"/>
    <n v="0"/>
    <x v="0"/>
    <x v="1"/>
    <x v="0"/>
    <n v="0"/>
    <x v="6"/>
    <x v="1"/>
    <d v="1899-12-30T00:00:42"/>
    <d v="1899-12-30T00:00:42"/>
    <x v="0"/>
    <m/>
    <m/>
    <d v="1899-12-30T00:00:00"/>
    <d v="1899-12-30T00:25:56"/>
    <n v="3"/>
    <n v="-4.8611111111002137E-4"/>
    <n v="25.933333333334403"/>
    <x v="2"/>
    <x v="1"/>
  </r>
  <r>
    <x v="9"/>
    <s v="2024056878"/>
    <x v="0"/>
    <x v="980"/>
    <s v="E8306MSJ"/>
    <d v="2024-12-10T00:00:00"/>
    <x v="1"/>
    <s v="3264"/>
    <x v="35"/>
    <s v="PA"/>
    <x v="1"/>
    <x v="0"/>
    <d v="2024-12-10T00:00:00"/>
    <d v="1899-12-30T08:50:45"/>
    <d v="2024-12-10T00:00:00"/>
    <d v="1899-12-30T08:50:03"/>
    <d v="2024-12-10T00:00:00"/>
    <d v="1899-12-30T09:39:43"/>
    <x v="0"/>
    <x v="0"/>
    <s v="7022037584"/>
    <s v="FBO"/>
    <d v="1899-12-30T00:50:22"/>
    <x v="1166"/>
    <d v="1899-12-30T00:00:42"/>
    <s v="Granel"/>
    <s v="E001"/>
    <x v="2"/>
    <d v="1899-12-30T00:48:58"/>
    <d v="1899-12-30T00:49:40"/>
    <x v="2"/>
    <x v="6"/>
    <x v="4"/>
    <x v="1"/>
    <n v="0"/>
    <n v="0"/>
    <x v="0"/>
    <x v="1"/>
    <x v="0"/>
    <n v="0"/>
    <x v="6"/>
    <x v="0"/>
    <d v="1899-12-30T00:00:42"/>
    <d v="1899-12-30T00:00:42"/>
    <x v="0"/>
    <m/>
    <m/>
    <d v="1899-12-30T00:00:00"/>
    <d v="1899-12-30T00:48:58"/>
    <n v="3"/>
    <n v="-4.8611111111002137E-4"/>
    <n v="48.96666666666723"/>
    <x v="2"/>
    <x v="0"/>
  </r>
  <r>
    <x v="9"/>
    <s v="2024056883"/>
    <x v="0"/>
    <x v="1003"/>
    <s v="E7970JYD"/>
    <d v="2024-12-10T00:00:00"/>
    <x v="1"/>
    <s v="3264"/>
    <x v="35"/>
    <s v="PA"/>
    <x v="1"/>
    <x v="0"/>
    <d v="2024-12-10T00:00:00"/>
    <d v="1899-12-30T09:06:24"/>
    <d v="2024-12-10T00:00:00"/>
    <d v="1899-12-30T09:05:45"/>
    <d v="2024-12-10T00:00:00"/>
    <d v="1899-12-30T09:43:44"/>
    <x v="0"/>
    <x v="0"/>
    <s v="7022037585"/>
    <s v="EXW"/>
    <d v="1899-12-30T00:38:38"/>
    <x v="2465"/>
    <d v="1899-12-30T00:00:39"/>
    <s v="Granel"/>
    <s v="E001"/>
    <x v="1"/>
    <d v="1899-12-30T00:37:20"/>
    <d v="1899-12-30T00:37:59"/>
    <x v="3"/>
    <x v="6"/>
    <x v="4"/>
    <x v="1"/>
    <n v="0"/>
    <n v="0"/>
    <x v="0"/>
    <x v="1"/>
    <x v="0"/>
    <n v="0"/>
    <x v="6"/>
    <x v="1"/>
    <d v="1899-12-30T00:00:39"/>
    <d v="1899-12-30T00:00:39"/>
    <x v="0"/>
    <m/>
    <m/>
    <d v="1899-12-30T00:00:00"/>
    <d v="1899-12-30T00:37:20"/>
    <n v="3"/>
    <n v="-4.5138888887996664E-4"/>
    <n v="37.333333333339219"/>
    <x v="2"/>
    <x v="1"/>
  </r>
  <r>
    <x v="9"/>
    <s v="2024056889"/>
    <x v="0"/>
    <x v="1011"/>
    <s v="E8976JGF"/>
    <d v="2024-12-10T00:00:00"/>
    <x v="1"/>
    <s v="3264"/>
    <x v="35"/>
    <s v="PA"/>
    <x v="1"/>
    <x v="0"/>
    <d v="2024-12-10T00:00:00"/>
    <d v="1899-12-30T09:25:12"/>
    <d v="2024-12-10T00:00:00"/>
    <d v="1899-12-30T09:24:29"/>
    <d v="2024-12-10T00:00:00"/>
    <d v="1899-12-30T09:55:12"/>
    <x v="0"/>
    <x v="0"/>
    <s v="7022037586"/>
    <s v="EXW"/>
    <d v="1899-12-30T00:31:26"/>
    <x v="2622"/>
    <d v="1899-12-30T00:00:43"/>
    <s v="Granel"/>
    <s v="E001"/>
    <x v="1"/>
    <d v="1899-12-30T00:30:00"/>
    <d v="1899-12-30T00:30:43"/>
    <x v="3"/>
    <x v="6"/>
    <x v="4"/>
    <x v="1"/>
    <n v="0"/>
    <n v="0"/>
    <x v="0"/>
    <x v="1"/>
    <x v="0"/>
    <n v="0"/>
    <x v="6"/>
    <x v="1"/>
    <d v="1899-12-30T00:00:43"/>
    <d v="1899-12-30T00:00:43"/>
    <x v="0"/>
    <m/>
    <m/>
    <d v="1899-12-30T00:00:00"/>
    <d v="1899-12-30T00:30:00"/>
    <n v="3"/>
    <n v="-4.9768518518999993E-4"/>
    <n v="29.999999999995175"/>
    <x v="2"/>
    <x v="1"/>
  </r>
  <r>
    <x v="9"/>
    <s v="2024056892"/>
    <x v="0"/>
    <x v="1002"/>
    <s v="E0721JRZ"/>
    <d v="2024-12-10T00:00:00"/>
    <x v="1"/>
    <s v="3264"/>
    <x v="35"/>
    <s v="PA"/>
    <x v="1"/>
    <x v="0"/>
    <d v="2024-12-10T00:00:00"/>
    <d v="1899-12-30T09:34:53"/>
    <d v="2024-12-10T00:00:00"/>
    <d v="1899-12-30T09:34:10"/>
    <d v="2024-12-10T00:00:00"/>
    <d v="1899-12-30T09:57:29"/>
    <x v="0"/>
    <x v="0"/>
    <s v="7022037587"/>
    <s v="FBO"/>
    <d v="1899-12-30T00:24:02"/>
    <x v="738"/>
    <d v="1899-12-30T00:00:43"/>
    <s v="Granel"/>
    <s v="E001"/>
    <x v="2"/>
    <d v="1899-12-30T00:22:36"/>
    <d v="1899-12-30T00:23:19"/>
    <x v="3"/>
    <x v="6"/>
    <x v="4"/>
    <x v="1"/>
    <n v="0"/>
    <n v="0"/>
    <x v="0"/>
    <x v="1"/>
    <x v="0"/>
    <n v="0"/>
    <x v="6"/>
    <x v="1"/>
    <d v="1899-12-30T00:00:43"/>
    <d v="1899-12-30T00:00:43"/>
    <x v="0"/>
    <m/>
    <m/>
    <d v="1899-12-30T00:00:00"/>
    <d v="1899-12-30T00:22:36"/>
    <n v="3"/>
    <n v="-4.9768518518999993E-4"/>
    <n v="22.599999999993621"/>
    <x v="2"/>
    <x v="1"/>
  </r>
  <r>
    <x v="9"/>
    <s v="2024056891"/>
    <x v="0"/>
    <x v="1026"/>
    <s v="E1457BRF"/>
    <d v="2024-12-10T00:00:00"/>
    <x v="1"/>
    <s v="3283"/>
    <x v="38"/>
    <s v="PA"/>
    <x v="2"/>
    <x v="0"/>
    <d v="2024-12-10T00:00:00"/>
    <d v="1899-12-30T09:28:44"/>
    <d v="2024-12-10T00:00:00"/>
    <d v="1899-12-30T09:28:00"/>
    <d v="2024-12-10T00:00:00"/>
    <d v="1899-12-30T10:05:41"/>
    <x v="0"/>
    <x v="0"/>
    <s v="7022037588"/>
    <s v="EXW"/>
    <d v="1899-12-30T00:38:25"/>
    <x v="2684"/>
    <d v="1899-12-30T00:00:44"/>
    <s v="Ensacado"/>
    <s v="E002"/>
    <x v="1"/>
    <d v="1899-12-30T00:36:57"/>
    <d v="1899-12-30T00:37:41"/>
    <x v="3"/>
    <x v="6"/>
    <x v="4"/>
    <x v="2"/>
    <n v="0"/>
    <n v="0"/>
    <x v="0"/>
    <x v="2"/>
    <x v="0"/>
    <n v="0"/>
    <x v="6"/>
    <x v="1"/>
    <d v="1899-12-30T00:00:44"/>
    <d v="1899-12-30T00:00:44"/>
    <x v="0"/>
    <m/>
    <m/>
    <d v="1899-12-30T00:00:00"/>
    <d v="1899-12-30T00:36:57"/>
    <n v="3"/>
    <n v="-5.092592592599865E-4"/>
    <n v="36.950000000011208"/>
    <x v="3"/>
    <x v="1"/>
  </r>
  <r>
    <x v="9"/>
    <s v="2024056897"/>
    <x v="0"/>
    <x v="1018"/>
    <s v="E9461JBD"/>
    <d v="2024-12-10T00:00:00"/>
    <x v="1"/>
    <s v="3264"/>
    <x v="35"/>
    <s v="PA"/>
    <x v="1"/>
    <x v="0"/>
    <d v="2024-12-10T00:00:00"/>
    <d v="1899-12-30T09:59:45"/>
    <d v="2024-12-10T00:00:00"/>
    <d v="1899-12-30T09:59:03"/>
    <d v="2024-12-10T00:00:00"/>
    <d v="1899-12-30T10:27:41"/>
    <x v="0"/>
    <x v="0"/>
    <s v="7022037589"/>
    <s v="EXW"/>
    <d v="1899-12-30T00:29:20"/>
    <x v="493"/>
    <d v="1899-12-30T00:00:42"/>
    <s v="Granel"/>
    <s v="E001"/>
    <x v="1"/>
    <d v="1899-12-30T00:27:56"/>
    <d v="1899-12-30T00:28:38"/>
    <x v="3"/>
    <x v="6"/>
    <x v="4"/>
    <x v="1"/>
    <n v="0"/>
    <n v="0"/>
    <x v="0"/>
    <x v="1"/>
    <x v="0"/>
    <n v="0"/>
    <x v="6"/>
    <x v="1"/>
    <d v="1899-12-30T00:00:42"/>
    <d v="1899-12-30T00:00:42"/>
    <x v="0"/>
    <m/>
    <m/>
    <d v="1899-12-30T00:00:00"/>
    <d v="1899-12-30T00:27:56"/>
    <n v="3"/>
    <n v="-4.8611111112001337E-4"/>
    <n v="27.933333333321606"/>
    <x v="3"/>
    <x v="1"/>
  </r>
  <r>
    <x v="9"/>
    <s v="2024056898"/>
    <x v="0"/>
    <x v="1027"/>
    <s v="E9533LGJ"/>
    <d v="2024-12-10T00:00:00"/>
    <x v="1"/>
    <s v="3283"/>
    <x v="38"/>
    <s v="PA"/>
    <x v="2"/>
    <x v="0"/>
    <d v="2024-12-10T00:00:00"/>
    <d v="1899-12-30T10:00:17"/>
    <d v="2024-12-10T00:00:00"/>
    <d v="1899-12-30T09:59:35"/>
    <d v="2024-12-10T00:00:00"/>
    <d v="1899-12-30T10:27:54"/>
    <x v="0"/>
    <x v="0"/>
    <s v="7022037590"/>
    <s v="FBO"/>
    <d v="1899-12-30T00:29:01"/>
    <x v="1303"/>
    <d v="1899-12-30T00:00:42"/>
    <s v="Ensacado"/>
    <s v="E002"/>
    <x v="2"/>
    <d v="1899-12-30T00:27:37"/>
    <d v="1899-12-30T00:28:19"/>
    <x v="4"/>
    <x v="6"/>
    <x v="4"/>
    <x v="2"/>
    <n v="0"/>
    <n v="0"/>
    <x v="0"/>
    <x v="2"/>
    <x v="0"/>
    <n v="0"/>
    <x v="6"/>
    <x v="1"/>
    <d v="1899-12-30T00:00:42"/>
    <d v="1899-12-30T00:00:42"/>
    <x v="0"/>
    <m/>
    <m/>
    <d v="1899-12-30T00:00:00"/>
    <d v="1899-12-30T00:27:37"/>
    <n v="3"/>
    <n v="-4.8611111112001337E-4"/>
    <n v="27.616666666665573"/>
    <x v="3"/>
    <x v="1"/>
  </r>
  <r>
    <x v="9"/>
    <s v="2024056901"/>
    <x v="0"/>
    <x v="1009"/>
    <s v="E5824JVY"/>
    <d v="2024-12-10T00:00:00"/>
    <x v="1"/>
    <s v="3269"/>
    <x v="36"/>
    <s v="PA"/>
    <x v="5"/>
    <x v="0"/>
    <d v="2024-12-10T00:00:00"/>
    <d v="1899-12-30T10:06:34"/>
    <d v="2024-12-10T00:00:00"/>
    <d v="1899-12-30T10:05:53"/>
    <d v="2024-12-10T00:00:00"/>
    <d v="1899-12-30T10:30:33"/>
    <x v="0"/>
    <x v="0"/>
    <s v="7022037591"/>
    <s v="FBO"/>
    <d v="1899-12-30T00:25:21"/>
    <x v="2021"/>
    <d v="1899-12-30T00:00:41"/>
    <s v="Granel"/>
    <s v="E001"/>
    <x v="2"/>
    <d v="1899-12-30T00:23:59"/>
    <d v="1899-12-30T00:24:40"/>
    <x v="4"/>
    <x v="6"/>
    <x v="4"/>
    <x v="1"/>
    <n v="0"/>
    <n v="0"/>
    <x v="0"/>
    <x v="1"/>
    <x v="0"/>
    <n v="0"/>
    <x v="6"/>
    <x v="1"/>
    <d v="1899-12-30T00:00:41"/>
    <d v="1899-12-30T00:00:41"/>
    <x v="0"/>
    <m/>
    <m/>
    <d v="1899-12-30T00:00:00"/>
    <d v="1899-12-30T00:23:59"/>
    <n v="3"/>
    <n v="-4.7453703703997929E-4"/>
    <n v="23.983333333329622"/>
    <x v="3"/>
    <x v="1"/>
  </r>
  <r>
    <x v="9"/>
    <s v="2024056904"/>
    <x v="0"/>
    <x v="916"/>
    <s v="E3178LFN"/>
    <d v="2024-12-10T00:00:00"/>
    <x v="1"/>
    <s v="3260"/>
    <x v="41"/>
    <s v="PA"/>
    <x v="19"/>
    <x v="0"/>
    <d v="2024-12-10T00:00:00"/>
    <d v="1899-12-30T10:14:49"/>
    <d v="2024-12-10T00:00:00"/>
    <d v="1899-12-30T10:14:07"/>
    <d v="2024-12-10T00:00:00"/>
    <d v="1899-12-30T10:37:40"/>
    <x v="0"/>
    <x v="0"/>
    <s v="7022037593"/>
    <s v="EXW"/>
    <d v="1899-12-30T00:24:15"/>
    <x v="2685"/>
    <d v="1899-12-30T00:00:42"/>
    <s v="Granel"/>
    <s v="E001"/>
    <x v="1"/>
    <d v="1899-12-30T00:22:51"/>
    <d v="1899-12-30T00:23:33"/>
    <x v="4"/>
    <x v="6"/>
    <x v="4"/>
    <x v="1"/>
    <n v="0"/>
    <n v="0"/>
    <x v="0"/>
    <x v="1"/>
    <x v="0"/>
    <n v="0"/>
    <x v="6"/>
    <x v="1"/>
    <d v="1899-12-30T00:00:42"/>
    <d v="1899-12-30T00:00:42"/>
    <x v="0"/>
    <m/>
    <m/>
    <d v="1899-12-30T00:00:00"/>
    <d v="1899-12-30T00:22:51"/>
    <n v="3"/>
    <n v="-4.8611111111002137E-4"/>
    <n v="22.849999999991979"/>
    <x v="3"/>
    <x v="1"/>
  </r>
  <r>
    <x v="9"/>
    <s v="2024056902"/>
    <x v="0"/>
    <x v="1028"/>
    <s v="E6924JFL"/>
    <d v="2024-12-10T00:00:00"/>
    <x v="1"/>
    <s v="3282"/>
    <x v="40"/>
    <s v="PA"/>
    <x v="2"/>
    <x v="0"/>
    <d v="2024-12-10T00:00:00"/>
    <d v="1899-12-30T10:06:39"/>
    <d v="2024-12-10T00:00:00"/>
    <d v="1899-12-30T10:05:57"/>
    <d v="2024-12-10T00:00:00"/>
    <d v="1899-12-30T10:41:41"/>
    <x v="0"/>
    <x v="0"/>
    <s v="7022037594"/>
    <s v="EXW"/>
    <d v="1899-12-30T00:36:26"/>
    <x v="162"/>
    <d v="1899-12-30T00:00:42"/>
    <s v="Ensacado"/>
    <s v="E002"/>
    <x v="1"/>
    <d v="1899-12-30T00:35:02"/>
    <d v="1899-12-30T00:35:44"/>
    <x v="4"/>
    <x v="6"/>
    <x v="4"/>
    <x v="2"/>
    <n v="0"/>
    <n v="0"/>
    <x v="0"/>
    <x v="2"/>
    <x v="0"/>
    <n v="0"/>
    <x v="6"/>
    <x v="1"/>
    <d v="1899-12-30T00:00:42"/>
    <d v="1899-12-30T00:00:42"/>
    <x v="0"/>
    <m/>
    <m/>
    <d v="1899-12-30T00:00:00"/>
    <d v="1899-12-30T00:35:02"/>
    <n v="3"/>
    <n v="-4.8611111111002137E-4"/>
    <n v="35.033333333342377"/>
    <x v="3"/>
    <x v="1"/>
  </r>
  <r>
    <x v="9"/>
    <s v="2024056905"/>
    <x v="0"/>
    <x v="1004"/>
    <s v="E7812KXB"/>
    <d v="2024-12-10T00:00:00"/>
    <x v="1"/>
    <s v="3264"/>
    <x v="35"/>
    <s v="PA"/>
    <x v="1"/>
    <x v="0"/>
    <d v="2024-12-10T00:00:00"/>
    <d v="1899-12-30T10:16:41"/>
    <d v="2024-12-10T00:00:00"/>
    <d v="1899-12-30T10:16:00"/>
    <d v="2024-12-10T00:00:00"/>
    <d v="1899-12-30T10:42:09"/>
    <x v="0"/>
    <x v="0"/>
    <s v="7022037595"/>
    <s v="EXW"/>
    <d v="1899-12-30T00:26:50"/>
    <x v="1935"/>
    <d v="1899-12-30T00:00:41"/>
    <s v="Granel"/>
    <s v="E001"/>
    <x v="1"/>
    <d v="1899-12-30T00:25:28"/>
    <d v="1899-12-30T00:26:09"/>
    <x v="4"/>
    <x v="6"/>
    <x v="4"/>
    <x v="1"/>
    <n v="0"/>
    <n v="0"/>
    <x v="0"/>
    <x v="1"/>
    <x v="0"/>
    <n v="0"/>
    <x v="6"/>
    <x v="1"/>
    <d v="1899-12-30T00:00:41"/>
    <d v="1899-12-30T00:00:41"/>
    <x v="0"/>
    <m/>
    <m/>
    <d v="1899-12-30T00:00:00"/>
    <d v="1899-12-30T00:25:28"/>
    <n v="3"/>
    <n v="-4.745370370300428E-4"/>
    <n v="25.46666666667355"/>
    <x v="3"/>
    <x v="1"/>
  </r>
  <r>
    <x v="9"/>
    <s v="2024056906"/>
    <x v="0"/>
    <x v="978"/>
    <s v="E5811MHB"/>
    <d v="2024-12-10T00:00:00"/>
    <x v="1"/>
    <s v="3269"/>
    <x v="36"/>
    <s v="PA"/>
    <x v="5"/>
    <x v="0"/>
    <d v="2024-12-10T00:00:00"/>
    <d v="1899-12-30T10:17:48"/>
    <d v="2024-12-10T00:00:00"/>
    <d v="1899-12-30T10:17:06"/>
    <d v="2024-12-10T00:00:00"/>
    <d v="1899-12-30T10:50:41"/>
    <x v="0"/>
    <x v="0"/>
    <s v="7022037597"/>
    <s v="FBO"/>
    <d v="1899-12-30T00:34:17"/>
    <x v="1251"/>
    <d v="1899-12-30T00:00:42"/>
    <s v="Granel"/>
    <s v="E001"/>
    <x v="2"/>
    <d v="1899-12-30T00:32:53"/>
    <d v="1899-12-30T00:33:35"/>
    <x v="4"/>
    <x v="6"/>
    <x v="4"/>
    <x v="1"/>
    <n v="0"/>
    <n v="0"/>
    <x v="0"/>
    <x v="1"/>
    <x v="0"/>
    <n v="0"/>
    <x v="6"/>
    <x v="1"/>
    <d v="1899-12-30T00:00:42"/>
    <d v="1899-12-30T00:00:42"/>
    <x v="0"/>
    <m/>
    <m/>
    <d v="1899-12-30T00:00:00"/>
    <d v="1899-12-30T00:32:53"/>
    <n v="3"/>
    <n v="-4.8611111111002137E-4"/>
    <n v="32.883333333335969"/>
    <x v="3"/>
    <x v="1"/>
  </r>
  <r>
    <x v="9"/>
    <s v="2024056907"/>
    <x v="0"/>
    <x v="1029"/>
    <s v="E6372HZN"/>
    <d v="2024-12-10T00:00:00"/>
    <x v="1"/>
    <s v="3269"/>
    <x v="36"/>
    <s v="PA"/>
    <x v="5"/>
    <x v="0"/>
    <d v="2024-12-10T00:00:00"/>
    <d v="1899-12-30T10:30:48"/>
    <d v="2024-12-10T00:00:00"/>
    <d v="1899-12-30T10:30:06"/>
    <d v="2024-12-10T00:00:00"/>
    <d v="1899-12-30T10:59:37"/>
    <x v="0"/>
    <x v="0"/>
    <s v="7022037598"/>
    <s v="FBO"/>
    <d v="1899-12-30T00:30:13"/>
    <x v="2613"/>
    <d v="1899-12-30T00:00:42"/>
    <s v="Granel"/>
    <s v="E001"/>
    <x v="2"/>
    <d v="1899-12-30T00:28:49"/>
    <d v="1899-12-30T00:29:31"/>
    <x v="4"/>
    <x v="6"/>
    <x v="4"/>
    <x v="1"/>
    <n v="0"/>
    <n v="0"/>
    <x v="0"/>
    <x v="1"/>
    <x v="0"/>
    <n v="0"/>
    <x v="6"/>
    <x v="1"/>
    <d v="1899-12-30T00:00:42"/>
    <d v="1899-12-30T00:00:42"/>
    <x v="0"/>
    <m/>
    <m/>
    <d v="1899-12-30T00:00:00"/>
    <d v="1899-12-30T00:28:49"/>
    <n v="3"/>
    <n v="-4.8611111111995786E-4"/>
    <n v="28.816666666660804"/>
    <x v="3"/>
    <x v="1"/>
  </r>
  <r>
    <x v="9"/>
    <s v="2024056908"/>
    <x v="0"/>
    <x v="1008"/>
    <s v="E6688FFY"/>
    <d v="2024-12-10T00:00:00"/>
    <x v="1"/>
    <s v="3282"/>
    <x v="40"/>
    <s v="PA"/>
    <x v="6"/>
    <x v="0"/>
    <d v="2024-12-10T00:00:00"/>
    <d v="1899-12-30T10:32:12"/>
    <d v="2024-12-10T00:00:00"/>
    <d v="1899-12-30T17:52:59"/>
    <d v="2024-12-10T00:00:00"/>
    <d v="1899-12-30T11:04:30"/>
    <x v="205"/>
    <x v="29"/>
    <s v="7022037600"/>
    <s v="FBO"/>
    <d v="1899-12-30T14:09:16"/>
    <x v="2686"/>
    <d v="1899-12-30T07:20:47"/>
    <s v="Ensacado"/>
    <s v="E002"/>
    <x v="2"/>
    <d v="1899-12-30T00:32:18"/>
    <n v="-0.28366898148148001"/>
    <x v="4"/>
    <x v="6"/>
    <x v="4"/>
    <x v="2"/>
    <n v="0"/>
    <n v="0"/>
    <x v="0"/>
    <x v="2"/>
    <x v="0"/>
    <n v="0"/>
    <x v="6"/>
    <x v="1"/>
    <d v="1899-12-30T07:20:47"/>
    <d v="1899-12-30T06:22:47"/>
    <x v="1"/>
    <m/>
    <m/>
    <d v="1899-12-30T00:00:00"/>
    <d v="1899-12-30T00:32:18"/>
    <n v="3"/>
    <d v="1899-12-30T07:20:47"/>
    <n v="32.29999999999194"/>
    <x v="4"/>
    <x v="1"/>
  </r>
  <r>
    <x v="9"/>
    <s v="2024056917"/>
    <x v="0"/>
    <x v="905"/>
    <s v="E3198LFN"/>
    <d v="2024-12-10T00:00:00"/>
    <x v="1"/>
    <s v="3260"/>
    <x v="41"/>
    <s v="PA"/>
    <x v="19"/>
    <x v="0"/>
    <d v="2024-12-10T00:00:00"/>
    <d v="1899-12-30T10:43:07"/>
    <d v="2024-12-10T00:00:00"/>
    <d v="1899-12-30T10:42:25"/>
    <d v="2024-12-10T00:00:00"/>
    <d v="1899-12-30T11:09:54"/>
    <x v="0"/>
    <x v="0"/>
    <s v="7022037601"/>
    <s v="EXW"/>
    <d v="1899-12-30T00:28:11"/>
    <x v="18"/>
    <d v="1899-12-30T00:00:42"/>
    <s v="Granel"/>
    <s v="E001"/>
    <x v="1"/>
    <d v="1899-12-30T00:26:47"/>
    <d v="1899-12-30T00:27:29"/>
    <x v="4"/>
    <x v="6"/>
    <x v="4"/>
    <x v="1"/>
    <n v="0"/>
    <n v="0"/>
    <x v="0"/>
    <x v="1"/>
    <x v="0"/>
    <n v="0"/>
    <x v="6"/>
    <x v="1"/>
    <d v="1899-12-30T00:00:42"/>
    <d v="1899-12-30T00:00:42"/>
    <x v="0"/>
    <m/>
    <m/>
    <d v="1899-12-30T00:00:00"/>
    <d v="1899-12-30T00:26:47"/>
    <n v="3"/>
    <n v="-4.8611111111002137E-4"/>
    <n v="26.783333333323185"/>
    <x v="4"/>
    <x v="1"/>
  </r>
  <r>
    <x v="9"/>
    <s v="2024056916"/>
    <x v="0"/>
    <x v="1014"/>
    <s v="E0847HHD"/>
    <d v="2024-12-10T00:00:00"/>
    <x v="1"/>
    <s v="3269"/>
    <x v="36"/>
    <s v="PA"/>
    <x v="5"/>
    <x v="0"/>
    <d v="2024-12-10T00:00:00"/>
    <d v="1899-12-30T10:42:05"/>
    <d v="2024-12-10T00:00:00"/>
    <d v="1899-12-30T10:41:23"/>
    <d v="2024-12-10T00:00:00"/>
    <d v="1899-12-30T11:12:42"/>
    <x v="0"/>
    <x v="0"/>
    <s v="7022037602"/>
    <s v="FBO"/>
    <d v="1899-12-30T00:32:01"/>
    <x v="2687"/>
    <d v="1899-12-30T00:00:42"/>
    <s v="Granel"/>
    <s v="E001"/>
    <x v="2"/>
    <d v="1899-12-30T00:30:37"/>
    <d v="1899-12-30T00:31:19"/>
    <x v="4"/>
    <x v="6"/>
    <x v="4"/>
    <x v="1"/>
    <n v="0"/>
    <n v="0"/>
    <x v="0"/>
    <x v="1"/>
    <x v="0"/>
    <n v="0"/>
    <x v="6"/>
    <x v="1"/>
    <d v="1899-12-30T00:00:42"/>
    <d v="1899-12-30T00:00:42"/>
    <x v="0"/>
    <m/>
    <m/>
    <d v="1899-12-30T00:00:00"/>
    <d v="1899-12-30T00:30:37"/>
    <n v="3"/>
    <n v="-4.8611111111002137E-4"/>
    <n v="30.616666666675236"/>
    <x v="4"/>
    <x v="1"/>
  </r>
  <r>
    <x v="9"/>
    <s v="2024056921"/>
    <x v="0"/>
    <x v="988"/>
    <s v="E7574KJX"/>
    <d v="2024-12-10T00:00:00"/>
    <x v="1"/>
    <s v="3269"/>
    <x v="36"/>
    <s v="PA"/>
    <x v="5"/>
    <x v="0"/>
    <d v="2024-12-10T00:00:00"/>
    <d v="1899-12-30T10:46:38"/>
    <d v="2024-12-10T00:00:00"/>
    <d v="1899-12-30T10:45:55"/>
    <d v="2024-12-10T00:00:00"/>
    <d v="1899-12-30T11:18:15"/>
    <x v="0"/>
    <x v="0"/>
    <s v="7022037604"/>
    <s v="FBO"/>
    <d v="1899-12-30T00:33:03"/>
    <x v="1169"/>
    <d v="1899-12-30T00:00:43"/>
    <s v="Granel"/>
    <s v="E001"/>
    <x v="2"/>
    <d v="1899-12-30T00:31:37"/>
    <d v="1899-12-30T00:32:20"/>
    <x v="4"/>
    <x v="6"/>
    <x v="4"/>
    <x v="1"/>
    <n v="0"/>
    <n v="0"/>
    <x v="0"/>
    <x v="1"/>
    <x v="0"/>
    <n v="0"/>
    <x v="6"/>
    <x v="1"/>
    <d v="1899-12-30T00:00:43"/>
    <d v="1899-12-30T00:00:43"/>
    <x v="0"/>
    <m/>
    <m/>
    <d v="1899-12-30T00:00:00"/>
    <d v="1899-12-30T00:31:37"/>
    <n v="3"/>
    <n v="-4.9768518518999993E-4"/>
    <n v="31.616666666654449"/>
    <x v="4"/>
    <x v="1"/>
  </r>
  <r>
    <x v="9"/>
    <s v="2024056927"/>
    <x v="0"/>
    <x v="1012"/>
    <s v="E8094GLY"/>
    <d v="2024-12-10T00:00:00"/>
    <x v="1"/>
    <s v="3264"/>
    <x v="35"/>
    <s v="PA"/>
    <x v="1"/>
    <x v="0"/>
    <d v="2024-12-10T00:00:00"/>
    <d v="1899-12-30T10:56:01"/>
    <d v="2024-12-10T00:00:00"/>
    <d v="1899-12-30T10:55:19"/>
    <d v="2024-12-10T00:00:00"/>
    <d v="1899-12-30T11:28:27"/>
    <x v="0"/>
    <x v="0"/>
    <s v="7022037605"/>
    <s v="FBO"/>
    <d v="1899-12-30T00:33:50"/>
    <x v="1125"/>
    <d v="1899-12-30T00:00:42"/>
    <s v="Granel"/>
    <s v="E001"/>
    <x v="2"/>
    <d v="1899-12-30T00:32:26"/>
    <d v="1899-12-30T00:33:08"/>
    <x v="4"/>
    <x v="6"/>
    <x v="4"/>
    <x v="1"/>
    <n v="0"/>
    <n v="0"/>
    <x v="0"/>
    <x v="1"/>
    <x v="0"/>
    <n v="0"/>
    <x v="6"/>
    <x v="1"/>
    <d v="1899-12-30T00:00:42"/>
    <d v="1899-12-30T00:00:42"/>
    <x v="0"/>
    <m/>
    <m/>
    <d v="1899-12-30T00:00:00"/>
    <d v="1899-12-30T00:32:26"/>
    <n v="3"/>
    <n v="-4.8611111110996585E-4"/>
    <n v="32.433333333336059"/>
    <x v="4"/>
    <x v="1"/>
  </r>
  <r>
    <x v="9"/>
    <s v="2024056933"/>
    <x v="0"/>
    <x v="1000"/>
    <s v="E3888GZR"/>
    <d v="2024-12-10T00:00:00"/>
    <x v="1"/>
    <s v="3269"/>
    <x v="36"/>
    <s v="PA"/>
    <x v="5"/>
    <x v="0"/>
    <d v="2024-12-10T00:00:00"/>
    <d v="1899-12-30T11:04:59"/>
    <d v="2024-12-10T00:00:00"/>
    <d v="1899-12-30T11:04:18"/>
    <d v="2024-12-10T00:00:00"/>
    <d v="1899-12-30T11:31:29"/>
    <x v="0"/>
    <x v="0"/>
    <s v="7022037606"/>
    <s v="EXW"/>
    <d v="1899-12-30T00:27:52"/>
    <x v="1319"/>
    <d v="1899-12-30T00:00:41"/>
    <s v="Granel"/>
    <s v="E001"/>
    <x v="1"/>
    <d v="1899-12-30T00:26:30"/>
    <d v="1899-12-30T00:27:11"/>
    <x v="5"/>
    <x v="6"/>
    <x v="4"/>
    <x v="1"/>
    <n v="0"/>
    <n v="0"/>
    <x v="0"/>
    <x v="1"/>
    <x v="0"/>
    <n v="0"/>
    <x v="6"/>
    <x v="1"/>
    <d v="1899-12-30T00:00:41"/>
    <d v="1899-12-30T00:00:41"/>
    <x v="0"/>
    <m/>
    <m/>
    <d v="1899-12-30T00:00:00"/>
    <d v="1899-12-30T00:26:30"/>
    <n v="3"/>
    <n v="-4.7453703703997929E-4"/>
    <n v="26.500000000003183"/>
    <x v="4"/>
    <x v="1"/>
  </r>
  <r>
    <x v="9"/>
    <s v="2024056937"/>
    <x v="0"/>
    <x v="1001"/>
    <s v="E8998KYN"/>
    <d v="2024-12-10T00:00:00"/>
    <x v="1"/>
    <s v="3262"/>
    <x v="43"/>
    <s v="PA"/>
    <x v="0"/>
    <x v="0"/>
    <d v="2024-12-10T00:00:00"/>
    <d v="1899-12-30T11:09:58"/>
    <d v="2024-12-10T00:00:00"/>
    <d v="1899-12-30T11:09:17"/>
    <d v="2024-12-10T00:00:00"/>
    <d v="1899-12-30T11:34:58"/>
    <x v="0"/>
    <x v="0"/>
    <s v="7022037607"/>
    <s v="EXW"/>
    <d v="1899-12-30T00:26:22"/>
    <x v="2234"/>
    <d v="1899-12-30T00:00:41"/>
    <s v="Granel"/>
    <s v="E001"/>
    <x v="1"/>
    <d v="1899-12-30T00:25:00"/>
    <d v="1899-12-30T00:25:41"/>
    <x v="5"/>
    <x v="6"/>
    <x v="4"/>
    <x v="1"/>
    <n v="0"/>
    <n v="0"/>
    <x v="0"/>
    <x v="1"/>
    <x v="0"/>
    <n v="0"/>
    <x v="6"/>
    <x v="1"/>
    <d v="1899-12-30T00:00:41"/>
    <d v="1899-12-30T00:00:41"/>
    <x v="0"/>
    <m/>
    <m/>
    <d v="1899-12-30T00:00:00"/>
    <d v="1899-12-30T00:25:00"/>
    <n v="3"/>
    <n v="-4.7453703703997929E-4"/>
    <n v="24.999999999998391"/>
    <x v="4"/>
    <x v="1"/>
  </r>
  <r>
    <x v="9"/>
    <s v="2024056928"/>
    <x v="0"/>
    <x v="975"/>
    <s v="E7844JTT"/>
    <d v="2024-12-10T00:00:00"/>
    <x v="1"/>
    <s v="3269"/>
    <x v="36"/>
    <s v="PA"/>
    <x v="5"/>
    <x v="0"/>
    <d v="2024-12-10T00:00:00"/>
    <d v="1899-12-30T10:57:05"/>
    <d v="2024-12-10T00:00:00"/>
    <d v="1899-12-30T10:56:23"/>
    <d v="2024-12-10T00:00:00"/>
    <d v="1899-12-30T11:35:21"/>
    <x v="0"/>
    <x v="0"/>
    <s v="7022037608"/>
    <s v="FBO"/>
    <d v="1899-12-30T00:39:40"/>
    <x v="2688"/>
    <d v="1899-12-30T00:00:42"/>
    <s v="Granel"/>
    <s v="E001"/>
    <x v="2"/>
    <d v="1899-12-30T00:38:16"/>
    <d v="1899-12-30T00:38:58"/>
    <x v="4"/>
    <x v="6"/>
    <x v="4"/>
    <x v="1"/>
    <n v="0"/>
    <n v="0"/>
    <x v="0"/>
    <x v="1"/>
    <x v="0"/>
    <n v="0"/>
    <x v="6"/>
    <x v="1"/>
    <d v="1899-12-30T00:00:42"/>
    <d v="1899-12-30T00:00:42"/>
    <x v="0"/>
    <m/>
    <m/>
    <d v="1899-12-30T00:00:00"/>
    <d v="1899-12-30T00:38:16"/>
    <n v="3"/>
    <n v="-4.8611111111002137E-4"/>
    <n v="38.266666666660761"/>
    <x v="4"/>
    <x v="1"/>
  </r>
  <r>
    <x v="9"/>
    <s v="2024056934"/>
    <x v="0"/>
    <x v="1030"/>
    <s v="E7241HLN"/>
    <d v="2024-12-10T00:00:00"/>
    <x v="1"/>
    <s v="3283"/>
    <x v="38"/>
    <s v="PA"/>
    <x v="2"/>
    <x v="0"/>
    <d v="2024-12-10T00:00:00"/>
    <d v="1899-12-30T11:05:51"/>
    <d v="2024-12-10T00:00:00"/>
    <d v="1899-12-30T11:05:09"/>
    <d v="2024-12-10T00:00:00"/>
    <d v="1899-12-30T11:42:42"/>
    <x v="0"/>
    <x v="0"/>
    <s v="7022037610"/>
    <s v="EXW"/>
    <d v="1899-12-30T00:38:15"/>
    <x v="2491"/>
    <d v="1899-12-30T00:00:42"/>
    <s v="Ensacado"/>
    <s v="E002"/>
    <x v="1"/>
    <d v="1899-12-30T00:36:51"/>
    <d v="1899-12-30T00:37:33"/>
    <x v="5"/>
    <x v="6"/>
    <x v="4"/>
    <x v="2"/>
    <n v="0"/>
    <n v="0"/>
    <x v="0"/>
    <x v="2"/>
    <x v="0"/>
    <n v="0"/>
    <x v="6"/>
    <x v="1"/>
    <d v="1899-12-30T00:00:42"/>
    <d v="1899-12-30T00:00:42"/>
    <x v="0"/>
    <m/>
    <m/>
    <d v="1899-12-30T00:00:00"/>
    <d v="1899-12-30T00:36:51"/>
    <n v="3"/>
    <n v="-4.8611111111002137E-4"/>
    <n v="36.850000000003199"/>
    <x v="4"/>
    <x v="1"/>
  </r>
  <r>
    <x v="9"/>
    <s v="2024056939"/>
    <x v="0"/>
    <x v="989"/>
    <s v="E0547BYX"/>
    <d v="2024-12-10T00:00:00"/>
    <x v="1"/>
    <s v="3269"/>
    <x v="36"/>
    <s v="PA"/>
    <x v="5"/>
    <x v="0"/>
    <d v="2024-12-10T00:00:00"/>
    <d v="1899-12-30T11:13:12"/>
    <d v="2024-12-10T00:00:00"/>
    <d v="1899-12-30T11:12:30"/>
    <d v="2024-12-10T00:00:00"/>
    <d v="1899-12-30T11:47:18"/>
    <x v="0"/>
    <x v="0"/>
    <s v="7022037611"/>
    <s v="FBO"/>
    <d v="1899-12-30T00:35:30"/>
    <x v="2689"/>
    <d v="1899-12-30T00:00:42"/>
    <s v="Granel"/>
    <s v="E001"/>
    <x v="2"/>
    <d v="1899-12-30T00:34:06"/>
    <d v="1899-12-30T00:34:48"/>
    <x v="5"/>
    <x v="6"/>
    <x v="4"/>
    <x v="1"/>
    <n v="0"/>
    <n v="0"/>
    <x v="0"/>
    <x v="1"/>
    <x v="0"/>
    <n v="0"/>
    <x v="6"/>
    <x v="1"/>
    <d v="1899-12-30T00:00:42"/>
    <d v="1899-12-30T00:00:42"/>
    <x v="0"/>
    <m/>
    <m/>
    <d v="1899-12-30T00:00:00"/>
    <d v="1899-12-30T00:34:06"/>
    <n v="3"/>
    <n v="-4.8611111111002137E-4"/>
    <n v="34.100000000006368"/>
    <x v="4"/>
    <x v="1"/>
  </r>
  <r>
    <x v="9"/>
    <s v="2024056926"/>
    <x v="0"/>
    <x v="1031"/>
    <s v="E9561JJR"/>
    <d v="2024-12-10T00:00:00"/>
    <x v="1"/>
    <s v="3283"/>
    <x v="38"/>
    <s v="PA"/>
    <x v="6"/>
    <x v="0"/>
    <d v="2024-12-10T00:00:00"/>
    <d v="1899-12-30T10:51:48"/>
    <d v="2024-12-10T00:00:00"/>
    <d v="1899-12-30T16:16:59"/>
    <d v="2024-12-10T00:00:00"/>
    <d v="1899-12-30T11:48:39"/>
    <x v="206"/>
    <x v="29"/>
    <s v="7022037612"/>
    <s v="EXW"/>
    <d v="1899-12-30T09:53:31"/>
    <x v="2690"/>
    <d v="1899-12-30T05:25:11"/>
    <s v="Ensacado"/>
    <s v="E002"/>
    <x v="1"/>
    <d v="1899-12-30T00:56:51"/>
    <n v="-0.18634259259259001"/>
    <x v="4"/>
    <x v="6"/>
    <x v="4"/>
    <x v="2"/>
    <n v="0"/>
    <n v="0"/>
    <x v="0"/>
    <x v="2"/>
    <x v="0"/>
    <n v="0"/>
    <x v="6"/>
    <x v="0"/>
    <d v="1899-12-30T05:25:11"/>
    <d v="1899-12-30T04:27:11"/>
    <x v="1"/>
    <m/>
    <m/>
    <d v="1899-12-30T00:00:00"/>
    <d v="1899-12-30T00:56:51"/>
    <n v="3"/>
    <d v="1899-12-30T05:25:11"/>
    <n v="56.850000000004805"/>
    <x v="4"/>
    <x v="0"/>
  </r>
  <r>
    <x v="9"/>
    <s v="2024056936"/>
    <x v="0"/>
    <x v="967"/>
    <s v="E7977MGZ"/>
    <d v="2024-12-10T00:00:00"/>
    <x v="1"/>
    <s v="3269"/>
    <x v="36"/>
    <s v="PA"/>
    <x v="5"/>
    <x v="0"/>
    <d v="2024-12-10T00:00:00"/>
    <d v="1899-12-30T11:09:13"/>
    <d v="2024-12-10T00:00:00"/>
    <d v="1899-12-30T11:08:31"/>
    <d v="2024-12-10T00:00:00"/>
    <d v="1899-12-30T11:50:14"/>
    <x v="0"/>
    <x v="0"/>
    <s v="7022037613"/>
    <s v="FBO"/>
    <d v="1899-12-30T00:42:25"/>
    <x v="2581"/>
    <d v="1899-12-30T00:00:42"/>
    <s v="Granel"/>
    <s v="E001"/>
    <x v="2"/>
    <d v="1899-12-30T00:41:01"/>
    <d v="1899-12-30T00:41:43"/>
    <x v="5"/>
    <x v="6"/>
    <x v="4"/>
    <x v="1"/>
    <n v="0"/>
    <n v="0"/>
    <x v="0"/>
    <x v="1"/>
    <x v="0"/>
    <n v="0"/>
    <x v="6"/>
    <x v="1"/>
    <d v="1899-12-30T00:00:42"/>
    <d v="1899-12-30T00:00:42"/>
    <x v="0"/>
    <m/>
    <m/>
    <d v="1899-12-30T00:00:00"/>
    <d v="1899-12-30T00:41:01"/>
    <n v="3"/>
    <n v="-4.8611111111002137E-4"/>
    <n v="41.016666666657599"/>
    <x v="4"/>
    <x v="1"/>
  </r>
  <r>
    <x v="9"/>
    <s v="2024056940"/>
    <x v="0"/>
    <x v="987"/>
    <s v="E4258HML"/>
    <d v="2024-12-10T00:00:00"/>
    <x v="1"/>
    <s v="3262"/>
    <x v="43"/>
    <s v="PA"/>
    <x v="0"/>
    <x v="0"/>
    <d v="2024-12-10T00:00:00"/>
    <d v="1899-12-30T11:14:24"/>
    <d v="2024-12-10T00:00:00"/>
    <d v="1899-12-30T11:13:42"/>
    <d v="2024-12-10T00:00:00"/>
    <d v="1899-12-30T11:52:08"/>
    <x v="0"/>
    <x v="0"/>
    <s v="7022037614"/>
    <s v="FBO"/>
    <d v="1899-12-30T00:39:08"/>
    <x v="2691"/>
    <d v="1899-12-30T00:00:42"/>
    <s v="Granel"/>
    <s v="E001"/>
    <x v="2"/>
    <d v="1899-12-30T00:37:44"/>
    <d v="1899-12-30T00:38:26"/>
    <x v="5"/>
    <x v="6"/>
    <x v="4"/>
    <x v="1"/>
    <n v="0"/>
    <n v="0"/>
    <x v="0"/>
    <x v="1"/>
    <x v="0"/>
    <n v="0"/>
    <x v="6"/>
    <x v="1"/>
    <d v="1899-12-30T00:00:42"/>
    <d v="1899-12-30T00:00:42"/>
    <x v="0"/>
    <m/>
    <m/>
    <d v="1899-12-30T00:00:00"/>
    <d v="1899-12-30T00:37:44"/>
    <n v="3"/>
    <n v="-4.8611111110996585E-4"/>
    <n v="37.733333333342401"/>
    <x v="4"/>
    <x v="1"/>
  </r>
  <r>
    <x v="9"/>
    <s v="2024056945"/>
    <x v="0"/>
    <x v="1021"/>
    <s v="E2340KGX"/>
    <d v="2024-12-10T00:00:00"/>
    <x v="1"/>
    <s v="3264"/>
    <x v="35"/>
    <s v="PA"/>
    <x v="1"/>
    <x v="0"/>
    <d v="2024-12-10T00:00:00"/>
    <d v="1899-12-30T11:18:37"/>
    <d v="2024-12-10T00:00:00"/>
    <d v="1899-12-30T11:17:55"/>
    <d v="2024-12-10T00:00:00"/>
    <d v="1899-12-30T11:52:10"/>
    <x v="0"/>
    <x v="0"/>
    <s v="7022037615"/>
    <s v="FBO"/>
    <d v="1899-12-30T00:34:57"/>
    <x v="1921"/>
    <d v="1899-12-30T00:00:42"/>
    <s v="Granel"/>
    <s v="E001"/>
    <x v="2"/>
    <d v="1899-12-30T00:33:33"/>
    <d v="1899-12-30T00:34:15"/>
    <x v="5"/>
    <x v="6"/>
    <x v="4"/>
    <x v="1"/>
    <n v="0"/>
    <n v="0"/>
    <x v="0"/>
    <x v="1"/>
    <x v="0"/>
    <n v="0"/>
    <x v="6"/>
    <x v="1"/>
    <d v="1899-12-30T00:00:42"/>
    <d v="1899-12-30T00:00:42"/>
    <x v="0"/>
    <m/>
    <m/>
    <d v="1899-12-30T00:00:00"/>
    <d v="1899-12-30T00:33:33"/>
    <n v="3"/>
    <n v="-4.8611111110996585E-4"/>
    <n v="33.550000000012837"/>
    <x v="4"/>
    <x v="1"/>
  </r>
  <r>
    <x v="9"/>
    <s v="2024056944"/>
    <x v="0"/>
    <x v="980"/>
    <s v="E8306MSJ"/>
    <d v="2024-12-10T00:00:00"/>
    <x v="1"/>
    <s v="3269"/>
    <x v="36"/>
    <s v="PA"/>
    <x v="5"/>
    <x v="0"/>
    <d v="2024-12-10T00:00:00"/>
    <d v="1899-12-30T11:18:01"/>
    <d v="2024-12-10T00:00:00"/>
    <d v="1899-12-30T11:17:20"/>
    <d v="2024-12-10T00:00:00"/>
    <d v="1899-12-30T12:02:36"/>
    <x v="0"/>
    <x v="0"/>
    <s v="7022037616"/>
    <s v="FBO"/>
    <d v="1899-12-30T00:45:57"/>
    <x v="1084"/>
    <d v="1899-12-30T00:00:41"/>
    <s v="Granel"/>
    <s v="E001"/>
    <x v="2"/>
    <d v="1899-12-30T00:44:35"/>
    <d v="1899-12-30T00:45:16"/>
    <x v="5"/>
    <x v="6"/>
    <x v="4"/>
    <x v="1"/>
    <n v="0"/>
    <n v="0"/>
    <x v="0"/>
    <x v="1"/>
    <x v="0"/>
    <n v="0"/>
    <x v="6"/>
    <x v="1"/>
    <d v="1899-12-30T00:00:41"/>
    <d v="1899-12-30T00:00:41"/>
    <x v="0"/>
    <m/>
    <m/>
    <d v="1899-12-30T00:00:00"/>
    <d v="1899-12-30T00:44:35"/>
    <n v="3"/>
    <n v="-4.7453703703997929E-4"/>
    <n v="44.583333333335958"/>
    <x v="5"/>
    <x v="1"/>
  </r>
  <r>
    <x v="9"/>
    <s v="2024056942"/>
    <x v="0"/>
    <x v="1032"/>
    <s v="E0974JKJ"/>
    <d v="2024-12-10T00:00:00"/>
    <x v="1"/>
    <s v="3269"/>
    <x v="36"/>
    <s v="PA"/>
    <x v="5"/>
    <x v="0"/>
    <d v="2024-12-10T00:00:00"/>
    <d v="1899-12-30T11:16:09"/>
    <d v="2024-12-10T00:00:00"/>
    <d v="1899-12-30T11:15:27"/>
    <d v="2024-12-10T00:00:00"/>
    <d v="1899-12-30T12:02:42"/>
    <x v="0"/>
    <x v="0"/>
    <s v="7022037617"/>
    <s v="FBO"/>
    <d v="1899-12-30T00:47:57"/>
    <x v="2692"/>
    <d v="1899-12-30T00:00:42"/>
    <s v="Granel"/>
    <s v="E001"/>
    <x v="2"/>
    <d v="1899-12-30T00:46:33"/>
    <d v="1899-12-30T00:47:15"/>
    <x v="5"/>
    <x v="6"/>
    <x v="4"/>
    <x v="1"/>
    <n v="0"/>
    <n v="0"/>
    <x v="0"/>
    <x v="1"/>
    <x v="0"/>
    <n v="0"/>
    <x v="6"/>
    <x v="0"/>
    <d v="1899-12-30T00:00:42"/>
    <d v="1899-12-30T00:00:42"/>
    <x v="0"/>
    <m/>
    <m/>
    <d v="1899-12-30T00:00:00"/>
    <d v="1899-12-30T00:46:33"/>
    <n v="3"/>
    <n v="-4.8611111111002137E-4"/>
    <n v="46.550000000001518"/>
    <x v="5"/>
    <x v="0"/>
  </r>
  <r>
    <x v="9"/>
    <s v="2024056949"/>
    <x v="0"/>
    <x v="1010"/>
    <s v="E5714JWS"/>
    <d v="2024-12-10T00:00:00"/>
    <x v="1"/>
    <s v="3264"/>
    <x v="35"/>
    <s v="PA"/>
    <x v="1"/>
    <x v="0"/>
    <d v="2024-12-10T00:00:00"/>
    <d v="1899-12-30T11:27:11"/>
    <d v="2024-12-10T00:00:00"/>
    <d v="1899-12-30T11:26:29"/>
    <d v="2024-12-10T00:00:00"/>
    <d v="1899-12-30T12:06:37"/>
    <x v="0"/>
    <x v="0"/>
    <s v="7022037618"/>
    <s v="FBO"/>
    <d v="1899-12-30T00:40:50"/>
    <x v="1417"/>
    <d v="1899-12-30T00:00:42"/>
    <s v="Granel"/>
    <s v="E001"/>
    <x v="2"/>
    <d v="1899-12-30T00:39:26"/>
    <d v="1899-12-30T00:40:08"/>
    <x v="5"/>
    <x v="6"/>
    <x v="4"/>
    <x v="1"/>
    <n v="0"/>
    <n v="0"/>
    <x v="0"/>
    <x v="1"/>
    <x v="0"/>
    <n v="0"/>
    <x v="6"/>
    <x v="1"/>
    <d v="1899-12-30T00:00:42"/>
    <d v="1899-12-30T00:00:42"/>
    <x v="0"/>
    <m/>
    <m/>
    <d v="1899-12-30T00:00:00"/>
    <d v="1899-12-30T00:39:26"/>
    <n v="3"/>
    <n v="-4.8611111111002137E-4"/>
    <n v="39.433333333334353"/>
    <x v="5"/>
    <x v="1"/>
  </r>
  <r>
    <x v="9"/>
    <s v="2024056954"/>
    <x v="0"/>
    <x v="1033"/>
    <s v="E2198KLY"/>
    <d v="2024-12-10T00:00:00"/>
    <x v="1"/>
    <s v="3282"/>
    <x v="40"/>
    <s v="PA"/>
    <x v="2"/>
    <x v="0"/>
    <d v="2024-12-10T00:00:00"/>
    <d v="1899-12-30T11:36:44"/>
    <d v="2024-12-10T00:00:00"/>
    <d v="1899-12-30T11:36:02"/>
    <d v="2024-12-10T00:00:00"/>
    <d v="1899-12-30T12:06:46"/>
    <x v="0"/>
    <x v="0"/>
    <s v="7022037619"/>
    <s v="EXW"/>
    <d v="1899-12-30T00:31:26"/>
    <x v="484"/>
    <d v="1899-12-30T00:00:42"/>
    <s v="Ensacado"/>
    <s v="E002"/>
    <x v="1"/>
    <d v="1899-12-30T00:30:02"/>
    <d v="1899-12-30T00:30:44"/>
    <x v="5"/>
    <x v="6"/>
    <x v="4"/>
    <x v="2"/>
    <n v="0"/>
    <n v="0"/>
    <x v="0"/>
    <x v="2"/>
    <x v="0"/>
    <n v="0"/>
    <x v="6"/>
    <x v="1"/>
    <d v="1899-12-30T00:00:42"/>
    <d v="1899-12-30T00:00:42"/>
    <x v="0"/>
    <m/>
    <m/>
    <d v="1899-12-30T00:00:00"/>
    <d v="1899-12-30T00:30:02"/>
    <n v="3"/>
    <n v="-4.8611111110996585E-4"/>
    <n v="30.033333333331207"/>
    <x v="5"/>
    <x v="1"/>
  </r>
  <r>
    <x v="9"/>
    <s v="2024056950"/>
    <x v="0"/>
    <x v="1034"/>
    <s v="E4741HBW"/>
    <d v="2024-12-10T00:00:00"/>
    <x v="1"/>
    <s v="3269"/>
    <x v="36"/>
    <s v="PA"/>
    <x v="5"/>
    <x v="0"/>
    <d v="2024-12-10T00:00:00"/>
    <d v="1899-12-30T11:30:15"/>
    <d v="2024-12-10T00:00:00"/>
    <d v="1899-12-30T11:29:33"/>
    <d v="2024-12-10T00:00:00"/>
    <d v="1899-12-30T12:15:04"/>
    <x v="0"/>
    <x v="0"/>
    <s v="7022037620"/>
    <s v="FBO"/>
    <d v="1899-12-30T00:46:13"/>
    <x v="2693"/>
    <d v="1899-12-30T00:00:42"/>
    <s v="Granel"/>
    <s v="E001"/>
    <x v="2"/>
    <d v="1899-12-30T00:44:49"/>
    <d v="1899-12-30T00:45:31"/>
    <x v="5"/>
    <x v="6"/>
    <x v="4"/>
    <x v="1"/>
    <n v="0"/>
    <n v="0"/>
    <x v="0"/>
    <x v="1"/>
    <x v="0"/>
    <n v="0"/>
    <x v="6"/>
    <x v="1"/>
    <d v="1899-12-30T00:00:42"/>
    <d v="1899-12-30T00:00:42"/>
    <x v="0"/>
    <m/>
    <m/>
    <d v="1899-12-30T00:00:00"/>
    <d v="1899-12-30T00:44:49"/>
    <n v="3"/>
    <n v="-4.8611111110996585E-4"/>
    <n v="44.816666666659231"/>
    <x v="5"/>
    <x v="1"/>
  </r>
  <r>
    <x v="9"/>
    <s v="2024056956"/>
    <x v="0"/>
    <x v="1035"/>
    <s v="E0483MTJ"/>
    <d v="2024-12-10T00:00:00"/>
    <x v="1"/>
    <s v="3264"/>
    <x v="35"/>
    <s v="PA"/>
    <x v="1"/>
    <x v="0"/>
    <d v="2024-12-10T00:00:00"/>
    <d v="1899-12-30T11:37:55"/>
    <d v="2024-12-10T00:00:00"/>
    <d v="1899-12-30T11:37:13"/>
    <d v="2024-12-10T00:00:00"/>
    <d v="1899-12-30T12:19:46"/>
    <x v="0"/>
    <x v="0"/>
    <s v="7022037621"/>
    <s v="FBO"/>
    <d v="1899-12-30T00:43:15"/>
    <x v="2694"/>
    <d v="1899-12-30T00:00:42"/>
    <s v="Granel"/>
    <s v="E001"/>
    <x v="2"/>
    <d v="1899-12-30T00:41:51"/>
    <d v="1899-12-30T00:42:33"/>
    <x v="5"/>
    <x v="6"/>
    <x v="4"/>
    <x v="1"/>
    <n v="0"/>
    <n v="0"/>
    <x v="0"/>
    <x v="1"/>
    <x v="0"/>
    <n v="0"/>
    <x v="6"/>
    <x v="1"/>
    <d v="1899-12-30T00:00:42"/>
    <d v="1899-12-30T00:00:42"/>
    <x v="0"/>
    <m/>
    <m/>
    <d v="1899-12-30T00:00:00"/>
    <d v="1899-12-30T00:41:51"/>
    <n v="3"/>
    <n v="-4.8611111110996585E-4"/>
    <n v="41.849999999999987"/>
    <x v="5"/>
    <x v="1"/>
  </r>
  <r>
    <x v="9"/>
    <s v="2024056957"/>
    <x v="0"/>
    <x v="1020"/>
    <s v="E0463JRH"/>
    <d v="2024-12-10T00:00:00"/>
    <x v="1"/>
    <s v="3264"/>
    <x v="35"/>
    <s v="PA"/>
    <x v="1"/>
    <x v="0"/>
    <d v="2024-12-10T00:00:00"/>
    <d v="1899-12-30T11:38:35"/>
    <d v="2024-12-10T00:00:00"/>
    <d v="1899-12-30T11:37:53"/>
    <d v="2024-12-10T00:00:00"/>
    <d v="1899-12-30T12:21:41"/>
    <x v="0"/>
    <x v="0"/>
    <s v="7022037622"/>
    <s v="FBO"/>
    <d v="1899-12-30T00:44:30"/>
    <x v="254"/>
    <d v="1899-12-30T00:00:42"/>
    <s v="Granel"/>
    <s v="E001"/>
    <x v="2"/>
    <d v="1899-12-30T00:43:06"/>
    <d v="1899-12-30T00:43:48"/>
    <x v="5"/>
    <x v="6"/>
    <x v="4"/>
    <x v="1"/>
    <n v="0"/>
    <n v="0"/>
    <x v="0"/>
    <x v="1"/>
    <x v="0"/>
    <n v="0"/>
    <x v="6"/>
    <x v="1"/>
    <d v="1899-12-30T00:00:42"/>
    <d v="1899-12-30T00:00:42"/>
    <x v="0"/>
    <m/>
    <m/>
    <d v="1899-12-30T00:00:00"/>
    <d v="1899-12-30T00:43:06"/>
    <n v="3"/>
    <n v="-4.8611111110996585E-4"/>
    <n v="43.100000000006418"/>
    <x v="5"/>
    <x v="1"/>
  </r>
  <r>
    <x v="9"/>
    <s v="2024056951"/>
    <x v="0"/>
    <x v="965"/>
    <s v="E5813KFK"/>
    <d v="2024-12-10T00:00:00"/>
    <x v="1"/>
    <s v="3269"/>
    <x v="36"/>
    <s v="PA"/>
    <x v="5"/>
    <x v="0"/>
    <d v="2024-12-10T00:00:00"/>
    <d v="1899-12-30T11:34:25"/>
    <d v="2024-12-10T00:00:00"/>
    <d v="1899-12-30T11:33:44"/>
    <d v="2024-12-10T00:00:00"/>
    <d v="1899-12-30T12:23:34"/>
    <x v="0"/>
    <x v="0"/>
    <s v="7022037623"/>
    <s v="FBO"/>
    <d v="1899-12-30T00:50:31"/>
    <x v="2695"/>
    <d v="1899-12-30T00:00:41"/>
    <s v="Granel"/>
    <s v="E001"/>
    <x v="2"/>
    <d v="1899-12-30T00:49:09"/>
    <d v="1899-12-30T00:49:50"/>
    <x v="5"/>
    <x v="6"/>
    <x v="4"/>
    <x v="1"/>
    <n v="0"/>
    <n v="0"/>
    <x v="0"/>
    <x v="1"/>
    <x v="0"/>
    <n v="0"/>
    <x v="6"/>
    <x v="0"/>
    <d v="1899-12-30T00:00:41"/>
    <d v="1899-12-30T00:00:41"/>
    <x v="0"/>
    <m/>
    <m/>
    <d v="1899-12-30T00:00:00"/>
    <d v="1899-12-30T00:49:09"/>
    <n v="3"/>
    <n v="-4.7453703703997929E-4"/>
    <n v="49.149999999993689"/>
    <x v="5"/>
    <x v="0"/>
  </r>
  <r>
    <x v="9"/>
    <s v="2024056958"/>
    <x v="0"/>
    <x v="966"/>
    <s v="E5730JVY"/>
    <d v="2024-12-10T00:00:00"/>
    <x v="1"/>
    <s v="3264"/>
    <x v="35"/>
    <s v="PA"/>
    <x v="1"/>
    <x v="0"/>
    <d v="2024-12-10T00:00:00"/>
    <d v="1899-12-30T11:48:11"/>
    <d v="2024-12-10T00:00:00"/>
    <d v="1899-12-30T11:47:29"/>
    <d v="2024-12-10T00:00:00"/>
    <d v="1899-12-30T12:29:32"/>
    <x v="0"/>
    <x v="0"/>
    <s v="7022037624"/>
    <s v="FBO"/>
    <d v="1899-12-30T00:42:45"/>
    <x v="2696"/>
    <d v="1899-12-30T00:00:42"/>
    <s v="Granel"/>
    <s v="E001"/>
    <x v="2"/>
    <d v="1899-12-30T00:41:21"/>
    <d v="1899-12-30T00:42:03"/>
    <x v="5"/>
    <x v="6"/>
    <x v="4"/>
    <x v="1"/>
    <n v="0"/>
    <n v="0"/>
    <x v="0"/>
    <x v="1"/>
    <x v="0"/>
    <n v="0"/>
    <x v="6"/>
    <x v="1"/>
    <d v="1899-12-30T00:00:42"/>
    <d v="1899-12-30T00:00:42"/>
    <x v="0"/>
    <m/>
    <m/>
    <d v="1899-12-30T00:00:00"/>
    <d v="1899-12-30T00:41:21"/>
    <n v="3"/>
    <n v="-4.8611111111002137E-4"/>
    <n v="41.350000000003106"/>
    <x v="5"/>
    <x v="1"/>
  </r>
  <r>
    <x v="9"/>
    <s v="2024056965"/>
    <x v="0"/>
    <x v="1023"/>
    <s v="E0262CVL"/>
    <d v="2024-12-10T00:00:00"/>
    <x v="1"/>
    <s v="3283"/>
    <x v="38"/>
    <s v="PA"/>
    <x v="2"/>
    <x v="0"/>
    <d v="2024-12-10T00:00:00"/>
    <d v="1899-12-30T12:05:30"/>
    <d v="2024-12-10T00:00:00"/>
    <d v="1899-12-30T12:04:48"/>
    <d v="2024-12-10T00:00:00"/>
    <d v="1899-12-30T12:31:58"/>
    <x v="0"/>
    <x v="0"/>
    <s v="7022037625"/>
    <s v="FBO"/>
    <d v="1899-12-30T00:27:52"/>
    <x v="1199"/>
    <d v="1899-12-30T00:00:42"/>
    <s v="Ensacado"/>
    <s v="E002"/>
    <x v="2"/>
    <d v="1899-12-30T00:26:28"/>
    <d v="1899-12-30T00:27:10"/>
    <x v="6"/>
    <x v="6"/>
    <x v="4"/>
    <x v="2"/>
    <n v="0"/>
    <n v="0"/>
    <x v="0"/>
    <x v="2"/>
    <x v="0"/>
    <n v="0"/>
    <x v="6"/>
    <x v="1"/>
    <d v="1899-12-30T00:00:42"/>
    <d v="1899-12-30T00:00:42"/>
    <x v="0"/>
    <m/>
    <m/>
    <d v="1899-12-30T00:00:00"/>
    <d v="1899-12-30T00:26:28"/>
    <n v="3"/>
    <n v="-4.8611111111007688E-4"/>
    <n v="26.466666666667074"/>
    <x v="5"/>
    <x v="1"/>
  </r>
  <r>
    <x v="9"/>
    <s v="2024056964"/>
    <x v="0"/>
    <x v="1018"/>
    <s v="E9461JBD"/>
    <d v="2024-12-10T00:00:00"/>
    <x v="1"/>
    <s v="3264"/>
    <x v="35"/>
    <s v="PA"/>
    <x v="1"/>
    <x v="0"/>
    <d v="2024-12-10T00:00:00"/>
    <d v="1899-12-30T12:03:07"/>
    <d v="2024-12-10T00:00:00"/>
    <d v="1899-12-30T12:02:26"/>
    <d v="2024-12-10T00:00:00"/>
    <d v="1899-12-30T12:34:29"/>
    <x v="0"/>
    <x v="0"/>
    <s v="7022037626"/>
    <s v="EXW"/>
    <d v="1899-12-30T00:32:44"/>
    <x v="756"/>
    <d v="1899-12-30T00:00:41"/>
    <s v="Granel"/>
    <s v="E001"/>
    <x v="1"/>
    <d v="1899-12-30T00:31:22"/>
    <d v="1899-12-30T00:32:03"/>
    <x v="6"/>
    <x v="6"/>
    <x v="4"/>
    <x v="1"/>
    <n v="0"/>
    <n v="0"/>
    <x v="0"/>
    <x v="1"/>
    <x v="0"/>
    <n v="0"/>
    <x v="6"/>
    <x v="1"/>
    <d v="1899-12-30T00:00:41"/>
    <d v="1899-12-30T00:00:41"/>
    <x v="0"/>
    <m/>
    <m/>
    <d v="1899-12-30T00:00:00"/>
    <d v="1899-12-30T00:31:22"/>
    <n v="3"/>
    <n v="-4.745370370400348E-4"/>
    <n v="31.366666666670397"/>
    <x v="5"/>
    <x v="1"/>
  </r>
  <r>
    <x v="9"/>
    <s v="2024056959"/>
    <x v="0"/>
    <x v="1036"/>
    <s v="E5291FBM"/>
    <d v="2024-12-10T00:00:00"/>
    <x v="1"/>
    <s v="3269"/>
    <x v="36"/>
    <s v="PA"/>
    <x v="5"/>
    <x v="0"/>
    <d v="2024-12-10T00:00:00"/>
    <d v="1899-12-30T11:49:37"/>
    <d v="2024-12-10T00:00:00"/>
    <d v="1899-12-30T11:48:54"/>
    <d v="2024-12-10T00:00:00"/>
    <d v="1899-12-30T12:36:33"/>
    <x v="0"/>
    <x v="0"/>
    <s v="7022037627"/>
    <s v="FBO"/>
    <d v="1899-12-30T00:48:22"/>
    <x v="2467"/>
    <d v="1899-12-30T00:00:43"/>
    <s v="Granel"/>
    <s v="E001"/>
    <x v="2"/>
    <d v="1899-12-30T00:46:56"/>
    <d v="1899-12-30T00:47:39"/>
    <x v="5"/>
    <x v="6"/>
    <x v="4"/>
    <x v="1"/>
    <n v="0"/>
    <n v="0"/>
    <x v="0"/>
    <x v="1"/>
    <x v="0"/>
    <n v="0"/>
    <x v="6"/>
    <x v="0"/>
    <d v="1899-12-30T00:00:43"/>
    <d v="1899-12-30T00:00:43"/>
    <x v="0"/>
    <m/>
    <m/>
    <d v="1899-12-30T00:00:00"/>
    <d v="1899-12-30T00:46:56"/>
    <n v="3"/>
    <n v="-4.9768518518000793E-4"/>
    <n v="46.933333333329529"/>
    <x v="5"/>
    <x v="0"/>
  </r>
  <r>
    <x v="9"/>
    <s v="2024056968"/>
    <x v="0"/>
    <x v="1003"/>
    <s v="E7970JYD"/>
    <d v="2024-12-10T00:00:00"/>
    <x v="1"/>
    <s v="3264"/>
    <x v="35"/>
    <s v="PA"/>
    <x v="1"/>
    <x v="0"/>
    <d v="2024-12-10T00:00:00"/>
    <d v="1899-12-30T12:24:27"/>
    <d v="2024-12-10T00:00:00"/>
    <d v="1899-12-30T12:23:46"/>
    <d v="2024-12-10T00:00:00"/>
    <d v="1899-12-30T12:46:55"/>
    <x v="0"/>
    <x v="0"/>
    <s v="7022037629"/>
    <s v="EXW"/>
    <d v="1899-12-30T00:23:50"/>
    <x v="980"/>
    <d v="1899-12-30T00:00:41"/>
    <s v="Granel"/>
    <s v="E001"/>
    <x v="1"/>
    <d v="1899-12-30T00:22:28"/>
    <d v="1899-12-30T00:23:09"/>
    <x v="6"/>
    <x v="6"/>
    <x v="4"/>
    <x v="1"/>
    <n v="0"/>
    <n v="0"/>
    <x v="0"/>
    <x v="1"/>
    <x v="0"/>
    <n v="0"/>
    <x v="6"/>
    <x v="1"/>
    <d v="1899-12-30T00:00:41"/>
    <d v="1899-12-30T00:00:41"/>
    <x v="0"/>
    <m/>
    <m/>
    <d v="1899-12-30T00:00:00"/>
    <d v="1899-12-30T00:22:28"/>
    <n v="3"/>
    <n v="-4.745370370400348E-4"/>
    <n v="22.46666666666405"/>
    <x v="5"/>
    <x v="1"/>
  </r>
  <r>
    <x v="9"/>
    <s v="2024056969"/>
    <x v="0"/>
    <x v="1028"/>
    <s v="E6924JFL"/>
    <d v="2024-12-10T00:00:00"/>
    <x v="1"/>
    <s v="3282"/>
    <x v="40"/>
    <s v="PA"/>
    <x v="2"/>
    <x v="0"/>
    <d v="2024-12-10T00:00:00"/>
    <d v="1899-12-30T12:24:54"/>
    <d v="2024-12-10T00:00:00"/>
    <d v="1899-12-30T12:24:12"/>
    <d v="2024-12-10T00:00:00"/>
    <d v="1899-12-30T12:49:40"/>
    <x v="0"/>
    <x v="0"/>
    <s v="7022037630"/>
    <s v="EXW"/>
    <d v="1899-12-30T00:26:10"/>
    <x v="826"/>
    <d v="1899-12-30T00:00:42"/>
    <s v="Ensacado"/>
    <s v="E002"/>
    <x v="1"/>
    <d v="1899-12-30T00:24:46"/>
    <d v="1899-12-30T00:25:28"/>
    <x v="6"/>
    <x v="6"/>
    <x v="4"/>
    <x v="2"/>
    <n v="0"/>
    <n v="0"/>
    <x v="0"/>
    <x v="2"/>
    <x v="0"/>
    <n v="0"/>
    <x v="6"/>
    <x v="1"/>
    <d v="1899-12-30T00:00:42"/>
    <d v="1899-12-30T00:00:42"/>
    <x v="0"/>
    <m/>
    <m/>
    <d v="1899-12-30T00:00:00"/>
    <d v="1899-12-30T00:24:46"/>
    <n v="3"/>
    <n v="-4.8611111111007688E-4"/>
    <n v="24.766666666660733"/>
    <x v="5"/>
    <x v="1"/>
  </r>
  <r>
    <x v="9"/>
    <s v="2024056970"/>
    <x v="0"/>
    <x v="918"/>
    <s v="E9449KGB"/>
    <d v="2024-12-10T00:00:00"/>
    <x v="1"/>
    <s v="3269"/>
    <x v="36"/>
    <s v="PA"/>
    <x v="5"/>
    <x v="0"/>
    <d v="2024-12-10T00:00:00"/>
    <d v="1899-12-30T12:26:08"/>
    <d v="2024-12-10T00:00:00"/>
    <d v="1899-12-30T12:25:26"/>
    <d v="2024-12-10T00:00:00"/>
    <d v="1899-12-30T12:56:19"/>
    <x v="0"/>
    <x v="0"/>
    <s v="7022037631"/>
    <s v="FBO"/>
    <d v="1899-12-30T00:31:35"/>
    <x v="1294"/>
    <d v="1899-12-30T00:00:42"/>
    <s v="Granel"/>
    <s v="E001"/>
    <x v="2"/>
    <d v="1899-12-30T00:30:11"/>
    <d v="1899-12-30T00:30:53"/>
    <x v="6"/>
    <x v="6"/>
    <x v="4"/>
    <x v="1"/>
    <n v="0"/>
    <n v="0"/>
    <x v="0"/>
    <x v="1"/>
    <x v="0"/>
    <n v="0"/>
    <x v="6"/>
    <x v="1"/>
    <d v="1899-12-30T00:00:42"/>
    <d v="1899-12-30T00:00:42"/>
    <x v="0"/>
    <m/>
    <m/>
    <d v="1899-12-30T00:00:00"/>
    <d v="1899-12-30T00:30:11"/>
    <n v="3"/>
    <n v="-4.8611111111007688E-4"/>
    <n v="30.183333333336027"/>
    <x v="5"/>
    <x v="1"/>
  </r>
  <r>
    <x v="9"/>
    <s v="2024056972"/>
    <x v="0"/>
    <x v="1024"/>
    <s v="E2589JTB"/>
    <d v="2024-12-10T00:00:00"/>
    <x v="1"/>
    <s v="3264"/>
    <x v="35"/>
    <s v="PA"/>
    <x v="1"/>
    <x v="0"/>
    <d v="2024-12-10T00:00:00"/>
    <d v="1899-12-30T12:32:11"/>
    <d v="2024-12-10T00:00:00"/>
    <d v="1899-12-30T12:31:29"/>
    <d v="2024-12-10T00:00:00"/>
    <d v="1899-12-30T12:58:57"/>
    <x v="0"/>
    <x v="0"/>
    <s v="7022037632"/>
    <s v="FBO"/>
    <d v="1899-12-30T00:28:10"/>
    <x v="645"/>
    <d v="1899-12-30T00:00:42"/>
    <s v="Granel"/>
    <s v="E001"/>
    <x v="2"/>
    <d v="1899-12-30T00:26:46"/>
    <d v="1899-12-30T00:27:28"/>
    <x v="6"/>
    <x v="6"/>
    <x v="4"/>
    <x v="1"/>
    <n v="0"/>
    <n v="0"/>
    <x v="0"/>
    <x v="1"/>
    <x v="0"/>
    <n v="0"/>
    <x v="6"/>
    <x v="1"/>
    <d v="1899-12-30T00:00:42"/>
    <d v="1899-12-30T00:00:42"/>
    <x v="0"/>
    <m/>
    <m/>
    <d v="1899-12-30T00:00:00"/>
    <d v="1899-12-30T00:26:46"/>
    <n v="3"/>
    <n v="-4.8611111110996585E-4"/>
    <n v="26.766666666662324"/>
    <x v="5"/>
    <x v="1"/>
  </r>
  <r>
    <x v="9"/>
    <s v="2024056973"/>
    <x v="0"/>
    <x v="972"/>
    <s v="E2345KGX"/>
    <d v="2024-12-10T00:00:00"/>
    <x v="1"/>
    <s v="3264"/>
    <x v="35"/>
    <s v="PA"/>
    <x v="1"/>
    <x v="0"/>
    <d v="2024-12-10T00:00:00"/>
    <d v="1899-12-30T12:32:18"/>
    <d v="2024-12-10T00:00:00"/>
    <d v="1899-12-30T12:31:36"/>
    <d v="2024-12-10T00:00:00"/>
    <d v="1899-12-30T13:05:41"/>
    <x v="0"/>
    <x v="0"/>
    <s v="7022037633"/>
    <s v="FBO"/>
    <d v="1899-12-30T00:34:47"/>
    <x v="296"/>
    <d v="1899-12-30T00:00:42"/>
    <s v="Granel"/>
    <s v="E001"/>
    <x v="2"/>
    <d v="1899-12-30T00:33:23"/>
    <d v="1899-12-30T00:34:05"/>
    <x v="6"/>
    <x v="6"/>
    <x v="4"/>
    <x v="1"/>
    <n v="0"/>
    <n v="0"/>
    <x v="0"/>
    <x v="1"/>
    <x v="0"/>
    <n v="0"/>
    <x v="6"/>
    <x v="1"/>
    <d v="1899-12-30T00:00:42"/>
    <d v="1899-12-30T00:00:42"/>
    <x v="0"/>
    <m/>
    <m/>
    <d v="1899-12-30T00:00:00"/>
    <d v="1899-12-30T00:33:23"/>
    <n v="3"/>
    <n v="-4.8611111111995786E-4"/>
    <n v="33.38333333333285"/>
    <x v="13"/>
    <x v="1"/>
  </r>
  <r>
    <x v="9"/>
    <s v="2024056975"/>
    <x v="0"/>
    <x v="979"/>
    <s v="E0631LTH"/>
    <d v="2024-12-10T00:00:00"/>
    <x v="1"/>
    <s v="3264"/>
    <x v="35"/>
    <s v="PA"/>
    <x v="1"/>
    <x v="0"/>
    <d v="2024-12-10T00:00:00"/>
    <d v="1899-12-30T12:33:31"/>
    <d v="2024-12-10T00:00:00"/>
    <d v="1899-12-30T12:32:49"/>
    <d v="2024-12-10T00:00:00"/>
    <d v="1899-12-30T13:11:20"/>
    <x v="0"/>
    <x v="0"/>
    <s v="7022037634"/>
    <s v="FBO"/>
    <d v="1899-12-30T00:39:13"/>
    <x v="1174"/>
    <d v="1899-12-30T00:00:42"/>
    <s v="Granel"/>
    <s v="E001"/>
    <x v="2"/>
    <d v="1899-12-30T00:37:49"/>
    <d v="1899-12-30T00:38:31"/>
    <x v="6"/>
    <x v="6"/>
    <x v="4"/>
    <x v="1"/>
    <n v="0"/>
    <n v="0"/>
    <x v="0"/>
    <x v="1"/>
    <x v="0"/>
    <n v="0"/>
    <x v="6"/>
    <x v="1"/>
    <d v="1899-12-30T00:00:42"/>
    <d v="1899-12-30T00:00:42"/>
    <x v="0"/>
    <m/>
    <m/>
    <d v="1899-12-30T00:00:00"/>
    <d v="1899-12-30T00:37:49"/>
    <n v="3"/>
    <n v="-4.8611111110996585E-4"/>
    <n v="37.816666666675239"/>
    <x v="13"/>
    <x v="1"/>
  </r>
  <r>
    <x v="9"/>
    <s v="2024056981"/>
    <x v="0"/>
    <x v="1037"/>
    <s v="E1581MPZ"/>
    <d v="2024-12-10T00:00:00"/>
    <x v="1"/>
    <s v="3283"/>
    <x v="38"/>
    <s v="PA"/>
    <x v="2"/>
    <x v="0"/>
    <d v="2024-12-10T00:00:00"/>
    <d v="1899-12-30T12:45:35"/>
    <d v="2024-12-10T00:00:00"/>
    <d v="1899-12-30T12:44:53"/>
    <d v="2024-12-10T00:00:00"/>
    <d v="1899-12-30T13:16:55"/>
    <x v="0"/>
    <x v="0"/>
    <s v="7022037635"/>
    <s v="FBO"/>
    <d v="1899-12-30T00:32:44"/>
    <x v="638"/>
    <d v="1899-12-30T00:00:42"/>
    <s v="Ensacado"/>
    <s v="E002"/>
    <x v="2"/>
    <d v="1899-12-30T00:31:20"/>
    <d v="1899-12-30T00:32:02"/>
    <x v="6"/>
    <x v="6"/>
    <x v="4"/>
    <x v="2"/>
    <n v="0"/>
    <n v="0"/>
    <x v="0"/>
    <x v="2"/>
    <x v="0"/>
    <n v="0"/>
    <x v="6"/>
    <x v="1"/>
    <d v="1899-12-30T00:00:42"/>
    <d v="1899-12-30T00:00:42"/>
    <x v="0"/>
    <m/>
    <m/>
    <d v="1899-12-30T00:00:00"/>
    <d v="1899-12-30T00:31:20"/>
    <n v="3"/>
    <n v="-4.8611111111007688E-4"/>
    <n v="31.333333333334288"/>
    <x v="13"/>
    <x v="1"/>
  </r>
  <r>
    <x v="9"/>
    <s v="2024056974"/>
    <x v="0"/>
    <x v="985"/>
    <s v="E8263KDM"/>
    <d v="2024-12-10T00:00:00"/>
    <x v="1"/>
    <s v="3264"/>
    <x v="35"/>
    <s v="PA"/>
    <x v="1"/>
    <x v="0"/>
    <d v="2024-12-10T00:00:00"/>
    <d v="1899-12-30T12:33:28"/>
    <d v="2024-12-10T00:00:00"/>
    <d v="1899-12-30T12:32:46"/>
    <d v="2024-12-10T00:00:00"/>
    <d v="1899-12-30T13:21:08"/>
    <x v="0"/>
    <x v="0"/>
    <s v="7022037636"/>
    <s v="FBO"/>
    <d v="1899-12-30T00:49:04"/>
    <x v="2487"/>
    <d v="1899-12-30T00:00:42"/>
    <s v="Granel"/>
    <s v="E001"/>
    <x v="2"/>
    <d v="1899-12-30T00:47:40"/>
    <d v="1899-12-30T00:48:22"/>
    <x v="6"/>
    <x v="6"/>
    <x v="4"/>
    <x v="1"/>
    <n v="0"/>
    <n v="0"/>
    <x v="0"/>
    <x v="1"/>
    <x v="0"/>
    <n v="0"/>
    <x v="6"/>
    <x v="0"/>
    <d v="1899-12-30T00:00:42"/>
    <d v="1899-12-30T00:00:42"/>
    <x v="0"/>
    <m/>
    <m/>
    <d v="1899-12-30T00:00:00"/>
    <d v="1899-12-30T00:47:40"/>
    <n v="3"/>
    <n v="-4.8611111110996585E-4"/>
    <n v="47.666666666663993"/>
    <x v="13"/>
    <x v="0"/>
  </r>
  <r>
    <x v="9"/>
    <s v="2024056976"/>
    <x v="0"/>
    <x v="1011"/>
    <s v="E8976JGF"/>
    <d v="2024-12-10T00:00:00"/>
    <x v="1"/>
    <s v="3264"/>
    <x v="35"/>
    <s v="PA"/>
    <x v="1"/>
    <x v="0"/>
    <d v="2024-12-10T00:00:00"/>
    <d v="1899-12-30T12:36:40"/>
    <d v="2024-12-10T00:00:00"/>
    <d v="1899-12-30T12:35:58"/>
    <d v="2024-12-10T00:00:00"/>
    <d v="1899-12-30T13:24:05"/>
    <x v="0"/>
    <x v="0"/>
    <s v="7022037637"/>
    <s v="EXW"/>
    <d v="1899-12-30T00:48:49"/>
    <x v="882"/>
    <d v="1899-12-30T00:00:42"/>
    <s v="Granel"/>
    <s v="E001"/>
    <x v="1"/>
    <d v="1899-12-30T00:47:25"/>
    <d v="1899-12-30T00:48:07"/>
    <x v="6"/>
    <x v="6"/>
    <x v="4"/>
    <x v="1"/>
    <n v="0"/>
    <n v="0"/>
    <x v="0"/>
    <x v="1"/>
    <x v="0"/>
    <n v="0"/>
    <x v="6"/>
    <x v="0"/>
    <d v="1899-12-30T00:00:42"/>
    <d v="1899-12-30T00:00:42"/>
    <x v="0"/>
    <m/>
    <m/>
    <d v="1899-12-30T00:00:00"/>
    <d v="1899-12-30T00:47:25"/>
    <n v="3"/>
    <n v="-4.8611111111007688E-4"/>
    <n v="47.416666666665549"/>
    <x v="13"/>
    <x v="0"/>
  </r>
  <r>
    <x v="9"/>
    <s v="2024056982"/>
    <x v="0"/>
    <x v="1038"/>
    <s v="E9746MFV"/>
    <d v="2024-12-10T00:00:00"/>
    <x v="1"/>
    <s v="3283"/>
    <x v="38"/>
    <s v="PA"/>
    <x v="2"/>
    <x v="0"/>
    <d v="2024-12-10T00:00:00"/>
    <d v="1899-12-30T12:52:27"/>
    <d v="2024-12-10T00:00:00"/>
    <d v="1899-12-30T12:51:45"/>
    <d v="2024-12-10T00:00:00"/>
    <d v="1899-12-30T13:31:01"/>
    <x v="0"/>
    <x v="0"/>
    <s v="7022037638"/>
    <s v="FBO"/>
    <d v="1899-12-30T00:39:58"/>
    <x v="597"/>
    <d v="1899-12-30T00:00:42"/>
    <s v="Ensacado"/>
    <s v="E002"/>
    <x v="2"/>
    <d v="1899-12-30T00:38:34"/>
    <d v="1899-12-30T00:39:16"/>
    <x v="6"/>
    <x v="6"/>
    <x v="4"/>
    <x v="2"/>
    <n v="0"/>
    <n v="0"/>
    <x v="0"/>
    <x v="2"/>
    <x v="0"/>
    <n v="0"/>
    <x v="6"/>
    <x v="1"/>
    <d v="1899-12-30T00:00:42"/>
    <d v="1899-12-30T00:00:42"/>
    <x v="0"/>
    <m/>
    <m/>
    <d v="1899-12-30T00:00:00"/>
    <d v="1899-12-30T00:38:34"/>
    <n v="3"/>
    <n v="-4.8611111111007688E-4"/>
    <n v="38.5666666666704"/>
    <x v="13"/>
    <x v="1"/>
  </r>
  <r>
    <x v="9"/>
    <s v="2024056998"/>
    <x v="0"/>
    <x v="1019"/>
    <s v="E4954KGF"/>
    <d v="2024-12-10T00:00:00"/>
    <x v="1"/>
    <s v="3269"/>
    <x v="36"/>
    <s v="PA"/>
    <x v="5"/>
    <x v="0"/>
    <d v="2024-12-10T00:00:00"/>
    <d v="1899-12-30T13:05:13"/>
    <d v="2024-12-10T00:00:00"/>
    <d v="1899-12-30T13:04:31"/>
    <d v="2024-12-10T00:00:00"/>
    <d v="1899-12-30T13:33:05"/>
    <x v="0"/>
    <x v="0"/>
    <s v="7022037639"/>
    <s v="FBO"/>
    <d v="1899-12-30T00:29:16"/>
    <x v="629"/>
    <d v="1899-12-30T00:00:42"/>
    <s v="Granel"/>
    <s v="E001"/>
    <x v="2"/>
    <d v="1899-12-30T00:27:52"/>
    <d v="1899-12-30T00:28:34"/>
    <x v="9"/>
    <x v="6"/>
    <x v="4"/>
    <x v="1"/>
    <n v="0"/>
    <n v="0"/>
    <x v="0"/>
    <x v="1"/>
    <x v="0"/>
    <n v="0"/>
    <x v="6"/>
    <x v="1"/>
    <d v="1899-12-30T00:00:42"/>
    <d v="1899-12-30T00:00:42"/>
    <x v="0"/>
    <m/>
    <m/>
    <d v="1899-12-30T00:00:00"/>
    <d v="1899-12-30T00:27:52"/>
    <n v="3"/>
    <n v="-4.8611111110996585E-4"/>
    <n v="27.866666666663935"/>
    <x v="13"/>
    <x v="1"/>
  </r>
  <r>
    <x v="9"/>
    <s v="2024057002"/>
    <x v="0"/>
    <x v="921"/>
    <s v="E1228KBR"/>
    <d v="2024-12-10T00:00:00"/>
    <x v="1"/>
    <s v="3260"/>
    <x v="41"/>
    <s v="PA"/>
    <x v="19"/>
    <x v="0"/>
    <d v="2024-12-10T00:00:00"/>
    <d v="1899-12-30T13:14:12"/>
    <d v="2024-12-10T00:00:00"/>
    <d v="1899-12-30T13:13:30"/>
    <d v="2024-12-10T00:00:00"/>
    <d v="1899-12-30T13:37:15"/>
    <x v="0"/>
    <x v="0"/>
    <s v="7022037640"/>
    <s v="EXW"/>
    <d v="1899-12-30T00:24:27"/>
    <x v="1108"/>
    <d v="1899-12-30T00:00:42"/>
    <s v="Granel"/>
    <s v="E001"/>
    <x v="1"/>
    <d v="1899-12-30T00:23:03"/>
    <d v="1899-12-30T00:23:45"/>
    <x v="9"/>
    <x v="6"/>
    <x v="4"/>
    <x v="1"/>
    <n v="0"/>
    <n v="0"/>
    <x v="0"/>
    <x v="1"/>
    <x v="0"/>
    <n v="0"/>
    <x v="6"/>
    <x v="1"/>
    <d v="1899-12-30T00:00:42"/>
    <d v="1899-12-30T00:00:42"/>
    <x v="0"/>
    <m/>
    <m/>
    <d v="1899-12-30T00:00:00"/>
    <d v="1899-12-30T00:23:03"/>
    <n v="3"/>
    <n v="-4.8611111110996585E-4"/>
    <n v="23.049999999993691"/>
    <x v="13"/>
    <x v="1"/>
  </r>
  <r>
    <x v="9"/>
    <s v="2024056983"/>
    <x v="0"/>
    <x v="942"/>
    <s v="E5260KKG"/>
    <d v="2024-12-10T00:00:00"/>
    <x v="1"/>
    <s v="3264"/>
    <x v="35"/>
    <s v="PA"/>
    <x v="1"/>
    <x v="0"/>
    <d v="2024-12-10T00:00:00"/>
    <d v="1899-12-30T12:53:32"/>
    <d v="2024-12-10T00:00:00"/>
    <d v="1899-12-30T12:52:51"/>
    <d v="2024-12-10T00:00:00"/>
    <d v="1899-12-30T13:40:08"/>
    <x v="0"/>
    <x v="0"/>
    <s v="7022037641"/>
    <s v="FBO"/>
    <d v="1899-12-30T00:47:58"/>
    <x v="2697"/>
    <d v="1899-12-30T00:00:41"/>
    <s v="Granel"/>
    <s v="E001"/>
    <x v="2"/>
    <d v="1899-12-30T00:46:36"/>
    <d v="1899-12-30T00:47:17"/>
    <x v="6"/>
    <x v="6"/>
    <x v="4"/>
    <x v="1"/>
    <n v="0"/>
    <n v="0"/>
    <x v="0"/>
    <x v="1"/>
    <x v="0"/>
    <n v="0"/>
    <x v="6"/>
    <x v="0"/>
    <d v="1899-12-30T00:00:41"/>
    <d v="1899-12-30T00:00:41"/>
    <x v="0"/>
    <m/>
    <m/>
    <d v="1899-12-30T00:00:00"/>
    <d v="1899-12-30T00:46:36"/>
    <n v="3"/>
    <n v="-4.745370370400348E-4"/>
    <n v="46.599999999998332"/>
    <x v="13"/>
    <x v="0"/>
  </r>
  <r>
    <x v="9"/>
    <s v="2024056997"/>
    <x v="0"/>
    <x v="1039"/>
    <s v="E0795KXX"/>
    <d v="2024-12-10T00:00:00"/>
    <x v="1"/>
    <s v="3283"/>
    <x v="38"/>
    <s v="PA"/>
    <x v="2"/>
    <x v="0"/>
    <d v="2024-12-10T00:00:00"/>
    <d v="1899-12-30T13:04:25"/>
    <d v="2024-12-10T00:00:00"/>
    <d v="1899-12-30T13:03:45"/>
    <d v="2024-12-10T00:00:00"/>
    <d v="1899-12-30T13:46:24"/>
    <x v="0"/>
    <x v="0"/>
    <s v="7022037642"/>
    <s v="FBO"/>
    <d v="1899-12-30T00:43:19"/>
    <x v="913"/>
    <d v="1899-12-30T00:00:40"/>
    <s v="Ensacado"/>
    <s v="E002"/>
    <x v="2"/>
    <d v="1899-12-30T00:41:59"/>
    <d v="1899-12-30T00:42:39"/>
    <x v="9"/>
    <x v="6"/>
    <x v="4"/>
    <x v="2"/>
    <n v="0"/>
    <n v="0"/>
    <x v="0"/>
    <x v="2"/>
    <x v="0"/>
    <n v="0"/>
    <x v="6"/>
    <x v="1"/>
    <d v="1899-12-30T00:00:40"/>
    <d v="1899-12-30T00:00:40"/>
    <x v="0"/>
    <m/>
    <m/>
    <d v="1899-12-30T00:00:00"/>
    <d v="1899-12-30T00:41:59"/>
    <n v="3"/>
    <n v="-4.6296296296999273E-4"/>
    <n v="41.983333333329554"/>
    <x v="13"/>
    <x v="1"/>
  </r>
  <r>
    <x v="9"/>
    <s v="2024057005"/>
    <x v="0"/>
    <x v="1002"/>
    <s v="E0721JRZ"/>
    <d v="2024-12-10T00:00:00"/>
    <x v="1"/>
    <s v="3269"/>
    <x v="36"/>
    <s v="PA"/>
    <x v="5"/>
    <x v="0"/>
    <d v="2024-12-10T00:00:00"/>
    <d v="1899-12-30T13:23:15"/>
    <d v="2024-12-10T00:00:00"/>
    <d v="1899-12-30T13:22:32"/>
    <d v="2024-12-10T00:00:00"/>
    <d v="1899-12-30T13:46:49"/>
    <x v="0"/>
    <x v="0"/>
    <s v="7022037643"/>
    <s v="FBO"/>
    <d v="1899-12-30T00:25:00"/>
    <x v="1217"/>
    <d v="1899-12-30T00:00:43"/>
    <s v="Granel"/>
    <s v="E001"/>
    <x v="2"/>
    <d v="1899-12-30T00:23:34"/>
    <d v="1899-12-30T00:24:17"/>
    <x v="9"/>
    <x v="6"/>
    <x v="4"/>
    <x v="1"/>
    <n v="0"/>
    <n v="0"/>
    <x v="0"/>
    <x v="1"/>
    <x v="0"/>
    <n v="0"/>
    <x v="6"/>
    <x v="1"/>
    <d v="1899-12-30T00:00:43"/>
    <d v="1899-12-30T00:00:43"/>
    <x v="0"/>
    <m/>
    <m/>
    <d v="1899-12-30T00:00:00"/>
    <d v="1899-12-30T00:23:34"/>
    <n v="3"/>
    <n v="-4.9768518518999993E-4"/>
    <n v="23.566666666665501"/>
    <x v="13"/>
    <x v="1"/>
  </r>
  <r>
    <x v="9"/>
    <s v="2024057006"/>
    <x v="0"/>
    <x v="1005"/>
    <s v="E9746LXV"/>
    <d v="2024-12-10T00:00:00"/>
    <x v="1"/>
    <s v="3260"/>
    <x v="41"/>
    <s v="PA"/>
    <x v="19"/>
    <x v="0"/>
    <d v="2024-12-10T00:00:00"/>
    <d v="1899-12-30T13:28:41"/>
    <d v="2024-12-10T00:00:00"/>
    <d v="1899-12-30T13:27:59"/>
    <d v="2024-12-10T00:00:00"/>
    <d v="1899-12-30T13:48:43"/>
    <x v="0"/>
    <x v="0"/>
    <s v="7022037644"/>
    <s v="EXW"/>
    <d v="1899-12-30T00:21:26"/>
    <x v="1420"/>
    <d v="1899-12-30T00:00:42"/>
    <s v="Granel"/>
    <s v="E001"/>
    <x v="1"/>
    <d v="1899-12-30T00:20:02"/>
    <d v="1899-12-30T00:20:44"/>
    <x v="9"/>
    <x v="6"/>
    <x v="4"/>
    <x v="1"/>
    <n v="0"/>
    <n v="0"/>
    <x v="0"/>
    <x v="1"/>
    <x v="0"/>
    <n v="0"/>
    <x v="6"/>
    <x v="1"/>
    <d v="1899-12-30T00:00:42"/>
    <d v="1899-12-30T00:00:42"/>
    <x v="0"/>
    <m/>
    <m/>
    <d v="1899-12-30T00:00:00"/>
    <d v="1899-12-30T00:20:02"/>
    <n v="3"/>
    <n v="-4.8611111111007688E-4"/>
    <n v="20.033333333337477"/>
    <x v="13"/>
    <x v="1"/>
  </r>
  <r>
    <x v="9"/>
    <s v="2024057004"/>
    <x v="0"/>
    <x v="989"/>
    <s v="E0547BYX"/>
    <d v="2024-12-10T00:00:00"/>
    <x v="1"/>
    <s v="3269"/>
    <x v="36"/>
    <s v="PA"/>
    <x v="5"/>
    <x v="0"/>
    <d v="2024-12-10T00:00:00"/>
    <d v="1899-12-30T13:22:01"/>
    <d v="2024-12-10T00:00:00"/>
    <d v="1899-12-30T13:21:18"/>
    <d v="2024-12-10T00:00:00"/>
    <d v="1899-12-30T13:50:01"/>
    <x v="0"/>
    <x v="0"/>
    <s v="7022037645"/>
    <s v="FBO"/>
    <d v="1899-12-30T00:29:26"/>
    <x v="872"/>
    <d v="1899-12-30T00:00:43"/>
    <s v="Granel"/>
    <s v="E001"/>
    <x v="2"/>
    <d v="1899-12-30T00:28:00"/>
    <d v="1899-12-30T00:28:43"/>
    <x v="9"/>
    <x v="6"/>
    <x v="4"/>
    <x v="1"/>
    <n v="0"/>
    <n v="0"/>
    <x v="0"/>
    <x v="1"/>
    <x v="0"/>
    <n v="0"/>
    <x v="6"/>
    <x v="1"/>
    <d v="1899-12-30T00:00:43"/>
    <d v="1899-12-30T00:00:43"/>
    <x v="0"/>
    <m/>
    <m/>
    <d v="1899-12-30T00:00:00"/>
    <d v="1899-12-30T00:28:00"/>
    <n v="3"/>
    <n v="-4.9768518518999993E-4"/>
    <n v="27.999999999993666"/>
    <x v="13"/>
    <x v="1"/>
  </r>
  <r>
    <x v="9"/>
    <s v="2024057003"/>
    <x v="0"/>
    <x v="1040"/>
    <s v="E4917GBW"/>
    <d v="2024-12-10T00:00:00"/>
    <x v="1"/>
    <s v="3264"/>
    <x v="35"/>
    <s v="PA"/>
    <x v="1"/>
    <x v="0"/>
    <d v="2024-12-10T00:00:00"/>
    <d v="1899-12-30T13:16:33"/>
    <d v="2024-12-10T00:00:00"/>
    <d v="1899-12-30T13:15:51"/>
    <d v="2024-12-10T00:00:00"/>
    <d v="1899-12-30T13:56:08"/>
    <x v="0"/>
    <x v="0"/>
    <s v="7022037646"/>
    <s v="FBO"/>
    <d v="1899-12-30T00:40:59"/>
    <x v="204"/>
    <d v="1899-12-30T00:00:42"/>
    <s v="Granel"/>
    <s v="E001"/>
    <x v="2"/>
    <d v="1899-12-30T00:39:35"/>
    <d v="1899-12-30T00:40:17"/>
    <x v="9"/>
    <x v="6"/>
    <x v="4"/>
    <x v="1"/>
    <n v="0"/>
    <n v="0"/>
    <x v="0"/>
    <x v="1"/>
    <x v="0"/>
    <n v="0"/>
    <x v="6"/>
    <x v="1"/>
    <d v="1899-12-30T00:00:42"/>
    <d v="1899-12-30T00:00:42"/>
    <x v="0"/>
    <m/>
    <m/>
    <d v="1899-12-30T00:00:00"/>
    <d v="1899-12-30T00:39:35"/>
    <n v="3"/>
    <n v="-4.8611111110996585E-4"/>
    <n v="39.583333333339255"/>
    <x v="13"/>
    <x v="1"/>
  </r>
  <r>
    <x v="9"/>
    <s v="2024057001"/>
    <x v="0"/>
    <x v="1027"/>
    <s v="E9533LGJ"/>
    <d v="2024-12-10T00:00:00"/>
    <x v="1"/>
    <s v="3283"/>
    <x v="38"/>
    <s v="PA"/>
    <x v="2"/>
    <x v="0"/>
    <d v="2024-12-10T00:00:00"/>
    <d v="1899-12-30T13:14:03"/>
    <d v="2024-12-10T00:00:00"/>
    <d v="1899-12-30T13:13:22"/>
    <d v="2024-12-10T00:00:00"/>
    <d v="1899-12-30T13:58:50"/>
    <x v="0"/>
    <x v="0"/>
    <s v="7022037647"/>
    <s v="FBO"/>
    <d v="1899-12-30T00:46:09"/>
    <x v="2698"/>
    <d v="1899-12-30T00:00:41"/>
    <s v="Ensacado"/>
    <s v="E002"/>
    <x v="2"/>
    <d v="1899-12-30T00:44:47"/>
    <d v="1899-12-30T00:45:28"/>
    <x v="9"/>
    <x v="6"/>
    <x v="4"/>
    <x v="2"/>
    <n v="0"/>
    <n v="0"/>
    <x v="0"/>
    <x v="2"/>
    <x v="0"/>
    <n v="0"/>
    <x v="6"/>
    <x v="1"/>
    <d v="1899-12-30T00:00:41"/>
    <d v="1899-12-30T00:00:41"/>
    <x v="0"/>
    <m/>
    <m/>
    <d v="1899-12-30T00:00:00"/>
    <d v="1899-12-30T00:44:47"/>
    <n v="3"/>
    <n v="-4.745370370400348E-4"/>
    <n v="44.783333333337509"/>
    <x v="13"/>
    <x v="1"/>
  </r>
  <r>
    <x v="9"/>
    <s v="2024057008"/>
    <x v="0"/>
    <x v="1017"/>
    <s v="E2254MLP"/>
    <d v="2024-12-10T00:00:00"/>
    <x v="1"/>
    <s v="3269"/>
    <x v="36"/>
    <s v="PA"/>
    <x v="5"/>
    <x v="0"/>
    <d v="2024-12-10T00:00:00"/>
    <d v="1899-12-30T13:31:40"/>
    <d v="2024-12-10T00:00:00"/>
    <d v="1899-12-30T13:30:58"/>
    <d v="2024-12-10T00:00:00"/>
    <d v="1899-12-30T14:01:16"/>
    <x v="0"/>
    <x v="0"/>
    <s v="7022037648"/>
    <s v="FBO"/>
    <d v="1899-12-30T00:31:00"/>
    <x v="2630"/>
    <d v="1899-12-30T00:00:42"/>
    <s v="Granel"/>
    <s v="E001"/>
    <x v="2"/>
    <d v="1899-12-30T00:29:36"/>
    <d v="1899-12-30T00:30:18"/>
    <x v="9"/>
    <x v="6"/>
    <x v="4"/>
    <x v="1"/>
    <n v="0"/>
    <n v="0"/>
    <x v="0"/>
    <x v="1"/>
    <x v="0"/>
    <n v="0"/>
    <x v="6"/>
    <x v="1"/>
    <d v="1899-12-30T00:00:42"/>
    <d v="1899-12-30T00:00:42"/>
    <x v="0"/>
    <m/>
    <m/>
    <d v="1899-12-30T00:00:00"/>
    <d v="1899-12-30T00:29:36"/>
    <n v="3"/>
    <n v="-4.8611111110996585E-4"/>
    <n v="29.599999999991997"/>
    <x v="8"/>
    <x v="1"/>
  </r>
  <r>
    <x v="9"/>
    <s v="2024057007"/>
    <x v="0"/>
    <x v="1023"/>
    <s v="E0262CVL"/>
    <d v="2024-12-10T00:00:00"/>
    <x v="1"/>
    <s v="3283"/>
    <x v="38"/>
    <s v="PA"/>
    <x v="2"/>
    <x v="0"/>
    <d v="2024-12-10T00:00:00"/>
    <d v="1899-12-30T13:30:11"/>
    <d v="2024-12-10T00:00:00"/>
    <d v="1899-12-30T13:29:29"/>
    <d v="2024-12-10T00:00:00"/>
    <d v="1899-12-30T14:18:02"/>
    <x v="0"/>
    <x v="0"/>
    <s v="7022037650"/>
    <s v="FBO"/>
    <d v="1899-12-30T00:49:15"/>
    <x v="614"/>
    <d v="1899-12-30T00:00:42"/>
    <s v="Ensacado"/>
    <s v="E002"/>
    <x v="2"/>
    <d v="1899-12-30T00:47:51"/>
    <d v="1899-12-30T00:48:33"/>
    <x v="9"/>
    <x v="6"/>
    <x v="4"/>
    <x v="2"/>
    <n v="0"/>
    <n v="0"/>
    <x v="0"/>
    <x v="2"/>
    <x v="0"/>
    <n v="0"/>
    <x v="6"/>
    <x v="0"/>
    <d v="1899-12-30T00:00:42"/>
    <d v="1899-12-30T00:00:42"/>
    <x v="0"/>
    <m/>
    <m/>
    <d v="1899-12-30T00:00:00"/>
    <d v="1899-12-30T00:47:51"/>
    <n v="3"/>
    <n v="-4.8611111110996585E-4"/>
    <n v="47.850000000004762"/>
    <x v="8"/>
    <x v="0"/>
  </r>
  <r>
    <x v="9"/>
    <s v="2024057011"/>
    <x v="0"/>
    <x v="1014"/>
    <s v="E0847HHD"/>
    <d v="2024-12-10T00:00:00"/>
    <x v="1"/>
    <s v="3264"/>
    <x v="35"/>
    <s v="PA"/>
    <x v="1"/>
    <x v="0"/>
    <d v="2024-12-10T00:00:00"/>
    <d v="1899-12-30T13:51:53"/>
    <d v="2024-12-10T00:00:00"/>
    <d v="1899-12-30T13:51:11"/>
    <d v="2024-12-10T00:00:00"/>
    <d v="1899-12-30T14:21:03"/>
    <x v="0"/>
    <x v="0"/>
    <s v="7022037651"/>
    <s v="FBO"/>
    <d v="1899-12-30T00:30:34"/>
    <x v="1315"/>
    <d v="1899-12-30T00:00:42"/>
    <s v="Granel"/>
    <s v="E001"/>
    <x v="2"/>
    <d v="1899-12-30T00:29:10"/>
    <d v="1899-12-30T00:29:52"/>
    <x v="9"/>
    <x v="6"/>
    <x v="4"/>
    <x v="1"/>
    <n v="0"/>
    <n v="0"/>
    <x v="0"/>
    <x v="1"/>
    <x v="0"/>
    <n v="0"/>
    <x v="6"/>
    <x v="1"/>
    <d v="1899-12-30T00:00:42"/>
    <d v="1899-12-30T00:00:42"/>
    <x v="0"/>
    <m/>
    <m/>
    <d v="1899-12-30T00:00:00"/>
    <d v="1899-12-30T00:29:10"/>
    <n v="3"/>
    <n v="-4.8611111110996585E-4"/>
    <n v="29.166666666667176"/>
    <x v="8"/>
    <x v="1"/>
  </r>
  <r>
    <x v="9"/>
    <s v="2024057012"/>
    <x v="0"/>
    <x v="1041"/>
    <s v="E8928KBN"/>
    <d v="2024-12-10T00:00:00"/>
    <x v="1"/>
    <s v="3283"/>
    <x v="38"/>
    <s v="PA"/>
    <x v="2"/>
    <x v="0"/>
    <d v="2024-12-10T00:00:00"/>
    <d v="1899-12-30T13:52:03"/>
    <d v="2024-12-10T00:00:00"/>
    <d v="1899-12-30T13:51:21"/>
    <d v="2024-12-10T00:00:00"/>
    <d v="1899-12-30T14:52:41"/>
    <x v="0"/>
    <x v="0"/>
    <s v="7022037653"/>
    <s v="EXW"/>
    <d v="1899-12-30T01:02:02"/>
    <x v="2667"/>
    <d v="1899-12-30T00:00:42"/>
    <s v="Ensacado"/>
    <s v="E002"/>
    <x v="1"/>
    <d v="1899-12-30T01:00:38"/>
    <d v="1899-12-30T01:01:20"/>
    <x v="9"/>
    <x v="6"/>
    <x v="4"/>
    <x v="2"/>
    <n v="0"/>
    <n v="0"/>
    <x v="0"/>
    <x v="2"/>
    <x v="0"/>
    <n v="0"/>
    <x v="6"/>
    <x v="0"/>
    <d v="1899-12-30T00:00:42"/>
    <d v="1899-12-30T00:00:42"/>
    <x v="0"/>
    <m/>
    <m/>
    <d v="1899-12-30T00:00:00"/>
    <d v="1899-12-30T01:00:38"/>
    <n v="3"/>
    <n v="-4.8611111110996585E-4"/>
    <n v="60.633333333331194"/>
    <x v="8"/>
    <x v="0"/>
  </r>
  <r>
    <x v="9"/>
    <s v="2024057032"/>
    <x v="0"/>
    <x v="1018"/>
    <s v="E9461JBD"/>
    <d v="2024-12-10T00:00:00"/>
    <x v="1"/>
    <s v="3264"/>
    <x v="35"/>
    <s v="PA"/>
    <x v="1"/>
    <x v="0"/>
    <d v="2024-12-10T00:00:00"/>
    <d v="1899-12-30T14:29:59"/>
    <d v="2024-12-10T00:00:00"/>
    <d v="1899-12-30T14:29:17"/>
    <d v="2024-12-10T00:00:00"/>
    <d v="1899-12-30T15:02:59"/>
    <x v="0"/>
    <x v="0"/>
    <s v="7022037654"/>
    <s v="EXW"/>
    <d v="1899-12-30T00:34:24"/>
    <x v="735"/>
    <d v="1899-12-30T00:00:42"/>
    <s v="Granel"/>
    <s v="E001"/>
    <x v="1"/>
    <d v="1899-12-30T00:33:00"/>
    <d v="1899-12-30T00:33:42"/>
    <x v="7"/>
    <x v="6"/>
    <x v="4"/>
    <x v="1"/>
    <n v="0"/>
    <n v="0"/>
    <x v="0"/>
    <x v="1"/>
    <x v="0"/>
    <n v="0"/>
    <x v="6"/>
    <x v="1"/>
    <d v="1899-12-30T00:00:42"/>
    <d v="1899-12-30T00:00:42"/>
    <x v="0"/>
    <m/>
    <m/>
    <d v="1899-12-30T00:00:00"/>
    <d v="1899-12-30T00:33:00"/>
    <n v="3"/>
    <n v="-4.8611111111007688E-4"/>
    <n v="33.000000000004675"/>
    <x v="6"/>
    <x v="1"/>
  </r>
  <r>
    <x v="9"/>
    <s v="2024057016"/>
    <x v="0"/>
    <x v="1042"/>
    <s v="E2657MCX"/>
    <d v="2024-12-10T00:00:00"/>
    <x v="1"/>
    <s v="3277"/>
    <x v="44"/>
    <s v="PA"/>
    <x v="2"/>
    <x v="0"/>
    <d v="2024-12-10T00:00:00"/>
    <d v="1899-12-30T13:58:23"/>
    <d v="2024-12-10T00:00:00"/>
    <d v="1899-12-30T13:57:41"/>
    <d v="2024-12-10T00:00:00"/>
    <d v="1899-12-30T15:05:37"/>
    <x v="0"/>
    <x v="0"/>
    <s v="7022037655"/>
    <s v="FBO"/>
    <d v="1899-12-30T01:08:38"/>
    <x v="2319"/>
    <d v="1899-12-30T00:00:42"/>
    <s v="Ensacado"/>
    <s v="E002"/>
    <x v="2"/>
    <d v="1899-12-30T01:07:14"/>
    <d v="1899-12-30T01:07:56"/>
    <x v="9"/>
    <x v="6"/>
    <x v="4"/>
    <x v="2"/>
    <n v="0"/>
    <n v="0"/>
    <x v="0"/>
    <x v="2"/>
    <x v="0"/>
    <n v="0"/>
    <x v="6"/>
    <x v="0"/>
    <d v="1899-12-30T00:00:42"/>
    <d v="1899-12-30T00:00:42"/>
    <x v="0"/>
    <m/>
    <m/>
    <d v="1899-12-30T00:00:00"/>
    <d v="1899-12-30T01:07:14"/>
    <n v="3"/>
    <n v="-4.8611111111007688E-4"/>
    <n v="67.233333333326314"/>
    <x v="6"/>
    <x v="0"/>
  </r>
  <r>
    <x v="9"/>
    <s v="2024057033"/>
    <x v="0"/>
    <x v="1012"/>
    <s v="E8094GLY"/>
    <d v="2024-12-10T00:00:00"/>
    <x v="1"/>
    <s v="3264"/>
    <x v="35"/>
    <s v="PA"/>
    <x v="1"/>
    <x v="0"/>
    <d v="2024-12-10T00:00:00"/>
    <d v="1899-12-30T14:32:56"/>
    <d v="2024-12-10T00:00:00"/>
    <d v="1899-12-30T14:32:14"/>
    <d v="2024-12-10T00:00:00"/>
    <d v="1899-12-30T15:06:03"/>
    <x v="0"/>
    <x v="0"/>
    <s v="7022037656"/>
    <s v="FBO"/>
    <d v="1899-12-30T00:34:31"/>
    <x v="1439"/>
    <d v="1899-12-30T00:00:42"/>
    <s v="Granel"/>
    <s v="E001"/>
    <x v="2"/>
    <d v="1899-12-30T00:33:07"/>
    <d v="1899-12-30T00:33:49"/>
    <x v="7"/>
    <x v="6"/>
    <x v="4"/>
    <x v="1"/>
    <n v="0"/>
    <n v="0"/>
    <x v="0"/>
    <x v="1"/>
    <x v="0"/>
    <n v="0"/>
    <x v="6"/>
    <x v="1"/>
    <d v="1899-12-30T00:00:42"/>
    <d v="1899-12-30T00:00:42"/>
    <x v="0"/>
    <m/>
    <m/>
    <d v="1899-12-30T00:00:00"/>
    <d v="1899-12-30T00:33:07"/>
    <n v="3"/>
    <n v="-4.8611111111007688E-4"/>
    <n v="33.116666666673545"/>
    <x v="6"/>
    <x v="1"/>
  </r>
  <r>
    <x v="9"/>
    <s v="2024057018"/>
    <x v="0"/>
    <x v="1008"/>
    <s v="E6688FFY"/>
    <d v="2024-12-10T00:00:00"/>
    <x v="1"/>
    <s v="3283"/>
    <x v="38"/>
    <s v="PA"/>
    <x v="2"/>
    <x v="0"/>
    <d v="2024-12-10T00:00:00"/>
    <d v="1899-12-30T14:02:22"/>
    <d v="2024-12-10T00:00:00"/>
    <d v="1899-12-30T14:01:41"/>
    <d v="2024-12-10T00:00:00"/>
    <d v="1899-12-30T15:08:33"/>
    <x v="0"/>
    <x v="0"/>
    <s v="7022037657"/>
    <s v="FBO"/>
    <d v="1899-12-30T01:07:33"/>
    <x v="2699"/>
    <d v="1899-12-30T00:00:41"/>
    <s v="Ensacado"/>
    <s v="E002"/>
    <x v="2"/>
    <d v="1899-12-30T01:06:11"/>
    <d v="1899-12-30T01:06:52"/>
    <x v="7"/>
    <x v="6"/>
    <x v="4"/>
    <x v="2"/>
    <n v="0"/>
    <n v="0"/>
    <x v="0"/>
    <x v="2"/>
    <x v="0"/>
    <n v="0"/>
    <x v="6"/>
    <x v="0"/>
    <d v="1899-12-30T00:00:41"/>
    <d v="1899-12-30T00:00:41"/>
    <x v="0"/>
    <m/>
    <m/>
    <d v="1899-12-30T00:00:00"/>
    <d v="1899-12-30T01:06:11"/>
    <n v="3"/>
    <n v="-4.745370370400348E-4"/>
    <n v="66.183333333336051"/>
    <x v="6"/>
    <x v="0"/>
  </r>
  <r>
    <x v="9"/>
    <s v="2024057034"/>
    <x v="0"/>
    <x v="954"/>
    <s v="E5086KXC"/>
    <d v="2024-12-10T00:00:00"/>
    <x v="1"/>
    <s v="3269"/>
    <x v="36"/>
    <s v="PA"/>
    <x v="5"/>
    <x v="0"/>
    <d v="2024-12-10T00:00:00"/>
    <d v="1899-12-30T14:33:40"/>
    <d v="2024-12-10T00:00:00"/>
    <d v="1899-12-30T14:32:58"/>
    <d v="2024-12-10T00:00:00"/>
    <d v="1899-12-30T15:08:58"/>
    <x v="0"/>
    <x v="0"/>
    <s v="7022037658"/>
    <s v="FBO"/>
    <d v="1899-12-30T00:36:42"/>
    <x v="403"/>
    <d v="1899-12-30T00:00:42"/>
    <s v="Granel"/>
    <s v="E001"/>
    <x v="2"/>
    <d v="1899-12-30T00:35:18"/>
    <d v="1899-12-30T00:36:00"/>
    <x v="7"/>
    <x v="6"/>
    <x v="4"/>
    <x v="1"/>
    <n v="0"/>
    <n v="0"/>
    <x v="0"/>
    <x v="1"/>
    <x v="0"/>
    <n v="0"/>
    <x v="6"/>
    <x v="1"/>
    <d v="1899-12-30T00:00:42"/>
    <d v="1899-12-30T00:00:42"/>
    <x v="0"/>
    <m/>
    <m/>
    <d v="1899-12-30T00:00:00"/>
    <d v="1899-12-30T00:35:18"/>
    <n v="3"/>
    <n v="-4.8611111110996585E-4"/>
    <n v="35.300000000001681"/>
    <x v="6"/>
    <x v="1"/>
  </r>
  <r>
    <x v="9"/>
    <s v="2024057039"/>
    <x v="0"/>
    <x v="1009"/>
    <s v="E5824JVY"/>
    <d v="2024-12-10T00:00:00"/>
    <x v="1"/>
    <s v="3263"/>
    <x v="42"/>
    <s v="PA"/>
    <x v="3"/>
    <x v="0"/>
    <d v="2024-12-10T00:00:00"/>
    <d v="1899-12-30T14:52:15"/>
    <d v="2024-12-10T00:00:00"/>
    <d v="1899-12-30T14:51:34"/>
    <d v="2024-12-10T00:00:00"/>
    <d v="1899-12-30T15:14:44"/>
    <x v="0"/>
    <x v="0"/>
    <s v="7022037659"/>
    <s v="FBO"/>
    <d v="1899-12-30T00:23:51"/>
    <x v="2700"/>
    <d v="1899-12-30T00:00:41"/>
    <s v="Granel"/>
    <s v="E001"/>
    <x v="2"/>
    <d v="1899-12-30T00:22:29"/>
    <d v="1899-12-30T00:23:10"/>
    <x v="7"/>
    <x v="6"/>
    <x v="4"/>
    <x v="1"/>
    <n v="0"/>
    <n v="0"/>
    <x v="0"/>
    <x v="1"/>
    <x v="0"/>
    <n v="0"/>
    <x v="6"/>
    <x v="1"/>
    <d v="1899-12-30T00:00:41"/>
    <d v="1899-12-30T00:00:41"/>
    <x v="0"/>
    <m/>
    <m/>
    <d v="1899-12-30T00:00:00"/>
    <d v="1899-12-30T00:22:29"/>
    <n v="3"/>
    <n v="-4.745370370400348E-4"/>
    <n v="22.483333333324751"/>
    <x v="6"/>
    <x v="1"/>
  </r>
  <r>
    <x v="9"/>
    <s v="2024057044"/>
    <x v="0"/>
    <x v="1043"/>
    <s v="E1562LHP"/>
    <d v="2024-12-10T00:00:00"/>
    <x v="1"/>
    <s v="3262"/>
    <x v="43"/>
    <s v="PA"/>
    <x v="0"/>
    <x v="0"/>
    <d v="2024-12-10T00:00:00"/>
    <d v="1899-12-30T15:06:58"/>
    <d v="2024-12-10T00:00:00"/>
    <d v="1899-12-30T15:06:19"/>
    <d v="2024-12-10T00:00:00"/>
    <d v="1899-12-30T15:35:41"/>
    <x v="0"/>
    <x v="0"/>
    <s v="7022037660"/>
    <s v="FBO"/>
    <d v="1899-12-30T00:30:01"/>
    <x v="727"/>
    <d v="1899-12-30T00:00:39"/>
    <s v="Granel"/>
    <s v="E001"/>
    <x v="2"/>
    <d v="1899-12-30T00:28:43"/>
    <d v="1899-12-30T00:29:22"/>
    <x v="14"/>
    <x v="6"/>
    <x v="4"/>
    <x v="1"/>
    <n v="0"/>
    <n v="0"/>
    <x v="0"/>
    <x v="1"/>
    <x v="0"/>
    <n v="0"/>
    <x v="6"/>
    <x v="1"/>
    <d v="1899-12-30T00:00:39"/>
    <d v="1899-12-30T00:00:39"/>
    <x v="0"/>
    <m/>
    <m/>
    <d v="1899-12-30T00:00:00"/>
    <d v="1899-12-30T00:28:43"/>
    <n v="3"/>
    <n v="-4.5138888889006967E-4"/>
    <n v="28.716666666667106"/>
    <x v="6"/>
    <x v="1"/>
  </r>
  <r>
    <x v="9"/>
    <s v="2024057040"/>
    <x v="0"/>
    <x v="1044"/>
    <s v="E8042KCK"/>
    <d v="2024-12-10T00:00:00"/>
    <x v="1"/>
    <s v="3277"/>
    <x v="44"/>
    <s v="PA"/>
    <x v="2"/>
    <x v="0"/>
    <d v="2024-12-10T00:00:00"/>
    <d v="1899-12-30T14:52:22"/>
    <d v="2024-12-10T00:00:00"/>
    <d v="1899-12-30T14:51:40"/>
    <d v="2024-12-10T00:00:00"/>
    <d v="1899-12-30T15:39:21"/>
    <x v="0"/>
    <x v="0"/>
    <s v="7022037661"/>
    <s v="FBO"/>
    <d v="1899-12-30T00:48:23"/>
    <x v="2701"/>
    <d v="1899-12-30T00:00:42"/>
    <s v="Ensacado"/>
    <s v="E002"/>
    <x v="2"/>
    <d v="1899-12-30T00:46:59"/>
    <d v="1899-12-30T00:47:41"/>
    <x v="7"/>
    <x v="6"/>
    <x v="4"/>
    <x v="2"/>
    <n v="0"/>
    <n v="0"/>
    <x v="0"/>
    <x v="2"/>
    <x v="0"/>
    <n v="0"/>
    <x v="6"/>
    <x v="0"/>
    <d v="1899-12-30T00:00:42"/>
    <d v="1899-12-30T00:00:42"/>
    <x v="0"/>
    <m/>
    <m/>
    <d v="1899-12-30T00:00:00"/>
    <d v="1899-12-30T00:46:59"/>
    <n v="3"/>
    <n v="-4.8611111110996585E-4"/>
    <n v="46.983333333340887"/>
    <x v="6"/>
    <x v="0"/>
  </r>
  <r>
    <x v="9"/>
    <s v="2024057037"/>
    <x v="0"/>
    <x v="1045"/>
    <s v="E2032LJK"/>
    <d v="2024-12-10T00:00:00"/>
    <x v="1"/>
    <s v="3283"/>
    <x v="38"/>
    <s v="PA"/>
    <x v="2"/>
    <x v="0"/>
    <d v="2024-12-10T00:00:00"/>
    <d v="1899-12-30T14:51:00"/>
    <d v="2024-12-10T00:00:00"/>
    <d v="1899-12-30T14:50:18"/>
    <d v="2024-12-10T00:00:00"/>
    <d v="1899-12-30T15:43:18"/>
    <x v="0"/>
    <x v="0"/>
    <s v="7022037662"/>
    <s v="EXW"/>
    <d v="1899-12-30T00:53:42"/>
    <x v="2702"/>
    <d v="1899-12-30T00:00:42"/>
    <s v="Ensacado"/>
    <s v="E002"/>
    <x v="1"/>
    <d v="1899-12-30T00:52:18"/>
    <d v="1899-12-30T00:53:00"/>
    <x v="7"/>
    <x v="6"/>
    <x v="4"/>
    <x v="2"/>
    <n v="0"/>
    <n v="0"/>
    <x v="0"/>
    <x v="2"/>
    <x v="0"/>
    <n v="0"/>
    <x v="6"/>
    <x v="0"/>
    <d v="1899-12-30T00:00:42"/>
    <d v="1899-12-30T00:00:42"/>
    <x v="0"/>
    <m/>
    <m/>
    <d v="1899-12-30T00:00:00"/>
    <d v="1899-12-30T00:52:18"/>
    <n v="3"/>
    <n v="-4.8611111111007688E-4"/>
    <n v="52.299999999993624"/>
    <x v="6"/>
    <x v="0"/>
  </r>
  <r>
    <x v="9"/>
    <s v="2024057046"/>
    <x v="0"/>
    <x v="1046"/>
    <s v="E4062FXC"/>
    <d v="2024-12-10T00:00:00"/>
    <x v="1"/>
    <s v="3262"/>
    <x v="43"/>
    <s v="PA"/>
    <x v="0"/>
    <x v="0"/>
    <d v="2024-12-10T00:00:00"/>
    <d v="1899-12-30T15:10:21"/>
    <d v="2024-12-10T00:00:00"/>
    <d v="1899-12-30T15:09:39"/>
    <d v="2024-12-10T00:00:00"/>
    <d v="1899-12-30T15:48:14"/>
    <x v="0"/>
    <x v="0"/>
    <s v="7022037663"/>
    <s v="FBO"/>
    <d v="1899-12-30T00:39:17"/>
    <x v="2703"/>
    <d v="1899-12-30T00:00:42"/>
    <s v="Granel"/>
    <s v="E001"/>
    <x v="2"/>
    <d v="1899-12-30T00:37:53"/>
    <d v="1899-12-30T00:38:35"/>
    <x v="14"/>
    <x v="6"/>
    <x v="4"/>
    <x v="1"/>
    <n v="0"/>
    <n v="0"/>
    <x v="0"/>
    <x v="1"/>
    <x v="0"/>
    <n v="0"/>
    <x v="6"/>
    <x v="1"/>
    <d v="1899-12-30T00:00:42"/>
    <d v="1899-12-30T00:00:42"/>
    <x v="0"/>
    <m/>
    <m/>
    <d v="1899-12-30T00:00:00"/>
    <d v="1899-12-30T00:37:53"/>
    <n v="3"/>
    <n v="-4.8611111110996585E-4"/>
    <n v="37.88333333333275"/>
    <x v="6"/>
    <x v="1"/>
  </r>
  <r>
    <x v="9"/>
    <s v="2024057049"/>
    <x v="0"/>
    <x v="1022"/>
    <s v="E3936LXW"/>
    <d v="2024-12-10T00:00:00"/>
    <x v="1"/>
    <s v="3264"/>
    <x v="35"/>
    <s v="PA"/>
    <x v="1"/>
    <x v="0"/>
    <d v="2024-12-10T00:00:00"/>
    <d v="1899-12-30T15:25:22"/>
    <d v="2024-12-10T00:00:00"/>
    <d v="1899-12-30T15:24:41"/>
    <d v="2024-12-10T00:00:00"/>
    <d v="1899-12-30T15:53:52"/>
    <x v="0"/>
    <x v="0"/>
    <s v="7022037664"/>
    <s v="FBO"/>
    <d v="1899-12-30T00:29:52"/>
    <x v="1728"/>
    <d v="1899-12-30T00:00:41"/>
    <s v="Granel"/>
    <s v="E001"/>
    <x v="2"/>
    <d v="1899-12-30T00:28:30"/>
    <d v="1899-12-30T00:29:11"/>
    <x v="14"/>
    <x v="6"/>
    <x v="4"/>
    <x v="1"/>
    <n v="0"/>
    <n v="0"/>
    <x v="0"/>
    <x v="1"/>
    <x v="0"/>
    <n v="0"/>
    <x v="6"/>
    <x v="1"/>
    <d v="1899-12-30T00:00:41"/>
    <d v="1899-12-30T00:00:41"/>
    <x v="0"/>
    <m/>
    <m/>
    <d v="1899-12-30T00:00:00"/>
    <d v="1899-12-30T00:28:30"/>
    <n v="3"/>
    <n v="-4.745370370400348E-4"/>
    <n v="28.500000000004775"/>
    <x v="6"/>
    <x v="1"/>
  </r>
  <r>
    <x v="9"/>
    <s v="2024057041"/>
    <x v="0"/>
    <x v="1047"/>
    <s v="E8824MBD"/>
    <d v="2024-12-10T00:00:00"/>
    <x v="1"/>
    <s v="3283"/>
    <x v="38"/>
    <s v="PA"/>
    <x v="2"/>
    <x v="0"/>
    <d v="2024-12-10T00:00:00"/>
    <d v="1899-12-30T14:55:16"/>
    <d v="2024-12-10T00:00:00"/>
    <d v="1899-12-30T14:54:34"/>
    <d v="2024-12-10T00:00:00"/>
    <d v="1899-12-30T15:55:39"/>
    <x v="0"/>
    <x v="0"/>
    <s v="7022037665"/>
    <s v="FBO"/>
    <d v="1899-12-30T01:01:47"/>
    <x v="2704"/>
    <d v="1899-12-30T00:00:42"/>
    <s v="Ensacado"/>
    <s v="E002"/>
    <x v="2"/>
    <d v="1899-12-30T01:00:23"/>
    <d v="1899-12-30T01:01:05"/>
    <x v="7"/>
    <x v="6"/>
    <x v="4"/>
    <x v="2"/>
    <n v="0"/>
    <n v="0"/>
    <x v="0"/>
    <x v="2"/>
    <x v="0"/>
    <n v="0"/>
    <x v="6"/>
    <x v="0"/>
    <d v="1899-12-30T00:00:42"/>
    <d v="1899-12-30T00:00:42"/>
    <x v="0"/>
    <m/>
    <m/>
    <d v="1899-12-30T00:00:00"/>
    <d v="1899-12-30T01:00:23"/>
    <n v="3"/>
    <n v="-4.8611111110996585E-4"/>
    <n v="60.383333333332914"/>
    <x v="6"/>
    <x v="0"/>
  </r>
  <r>
    <x v="9"/>
    <s v="2024057055"/>
    <x v="0"/>
    <x v="977"/>
    <s v="E4421MGY"/>
    <d v="2024-12-10T00:00:00"/>
    <x v="1"/>
    <s v="3262"/>
    <x v="43"/>
    <s v="PA"/>
    <x v="0"/>
    <x v="0"/>
    <d v="2024-12-10T00:00:00"/>
    <d v="1899-12-30T15:34:06"/>
    <d v="2024-12-10T00:00:00"/>
    <d v="1899-12-30T15:33:27"/>
    <d v="2024-12-10T00:00:00"/>
    <d v="1899-12-30T16:02:04"/>
    <x v="0"/>
    <x v="0"/>
    <s v="7022037666"/>
    <s v="FBO"/>
    <d v="1899-12-30T00:29:16"/>
    <x v="1068"/>
    <d v="1899-12-30T00:00:39"/>
    <s v="Granel"/>
    <s v="E001"/>
    <x v="2"/>
    <d v="1899-12-30T00:27:58"/>
    <d v="1899-12-30T00:28:37"/>
    <x v="14"/>
    <x v="6"/>
    <x v="4"/>
    <x v="1"/>
    <n v="0"/>
    <n v="0"/>
    <x v="0"/>
    <x v="1"/>
    <x v="0"/>
    <n v="0"/>
    <x v="6"/>
    <x v="1"/>
    <d v="1899-12-30T00:00:39"/>
    <d v="1899-12-30T00:00:39"/>
    <x v="0"/>
    <m/>
    <m/>
    <d v="1899-12-30T00:00:00"/>
    <d v="1899-12-30T00:27:58"/>
    <n v="3"/>
    <n v="-4.5138888889006967E-4"/>
    <n v="27.966666666657556"/>
    <x v="9"/>
    <x v="1"/>
  </r>
  <r>
    <x v="9"/>
    <s v="2024057042"/>
    <x v="0"/>
    <x v="984"/>
    <s v="E3885KYS"/>
    <d v="2024-12-10T00:00:00"/>
    <x v="1"/>
    <s v="3283"/>
    <x v="38"/>
    <s v="PA"/>
    <x v="2"/>
    <x v="0"/>
    <d v="2024-12-10T00:00:00"/>
    <d v="1899-12-30T15:00:46"/>
    <d v="2024-12-10T00:00:00"/>
    <d v="1899-12-30T15:00:05"/>
    <d v="2024-12-10T00:00:00"/>
    <d v="1899-12-30T16:02:16"/>
    <x v="0"/>
    <x v="0"/>
    <s v="7022037667"/>
    <s v="EXW"/>
    <d v="1899-12-30T01:02:52"/>
    <x v="2552"/>
    <d v="1899-12-30T00:00:41"/>
    <s v="Ensacado"/>
    <s v="E002"/>
    <x v="1"/>
    <d v="1899-12-30T01:01:30"/>
    <d v="1899-12-30T01:02:11"/>
    <x v="14"/>
    <x v="6"/>
    <x v="4"/>
    <x v="2"/>
    <n v="0"/>
    <n v="0"/>
    <x v="0"/>
    <x v="2"/>
    <x v="0"/>
    <n v="0"/>
    <x v="6"/>
    <x v="0"/>
    <d v="1899-12-30T00:00:41"/>
    <d v="1899-12-30T00:00:41"/>
    <x v="0"/>
    <m/>
    <m/>
    <d v="1899-12-30T00:00:00"/>
    <d v="1899-12-30T01:01:30"/>
    <n v="3"/>
    <n v="-4.745370370400348E-4"/>
    <n v="61.499999999995225"/>
    <x v="9"/>
    <x v="0"/>
  </r>
  <r>
    <x v="9"/>
    <s v="2024057053"/>
    <x v="0"/>
    <x v="1015"/>
    <s v="E4771KNH"/>
    <d v="2024-12-10T00:00:00"/>
    <x v="1"/>
    <s v="3264"/>
    <x v="35"/>
    <s v="PA"/>
    <x v="1"/>
    <x v="0"/>
    <d v="2024-12-10T00:00:00"/>
    <d v="1899-12-30T15:28:41"/>
    <d v="2024-12-10T00:00:00"/>
    <d v="1899-12-30T15:28:00"/>
    <d v="2024-12-10T00:00:00"/>
    <d v="1899-12-30T16:10:57"/>
    <x v="0"/>
    <x v="0"/>
    <s v="7022037668"/>
    <s v="FBO"/>
    <d v="1899-12-30T00:43:38"/>
    <x v="556"/>
    <d v="1899-12-30T00:00:41"/>
    <s v="Granel"/>
    <s v="E001"/>
    <x v="2"/>
    <d v="1899-12-30T00:42:16"/>
    <d v="1899-12-30T00:42:57"/>
    <x v="14"/>
    <x v="6"/>
    <x v="4"/>
    <x v="1"/>
    <n v="0"/>
    <n v="0"/>
    <x v="0"/>
    <x v="1"/>
    <x v="0"/>
    <n v="0"/>
    <x v="6"/>
    <x v="1"/>
    <d v="1899-12-30T00:00:41"/>
    <d v="1899-12-30T00:00:41"/>
    <x v="0"/>
    <m/>
    <m/>
    <d v="1899-12-30T00:00:00"/>
    <d v="1899-12-30T00:42:16"/>
    <n v="3"/>
    <n v="-4.7453703703992378E-4"/>
    <n v="42.266666666664108"/>
    <x v="9"/>
    <x v="1"/>
  </r>
  <r>
    <x v="9"/>
    <s v="2024057058"/>
    <x v="0"/>
    <x v="978"/>
    <s v="E5811MHB"/>
    <d v="2024-12-10T00:00:00"/>
    <x v="1"/>
    <s v="3269"/>
    <x v="36"/>
    <s v="PA"/>
    <x v="5"/>
    <x v="0"/>
    <d v="2024-12-10T00:00:00"/>
    <d v="1899-12-30T15:45:04"/>
    <d v="2024-12-10T00:00:00"/>
    <d v="1899-12-30T15:44:23"/>
    <d v="2024-12-10T00:00:00"/>
    <d v="1899-12-30T16:11:35"/>
    <x v="0"/>
    <x v="0"/>
    <s v="7022037669"/>
    <s v="FBO"/>
    <d v="1899-12-30T00:27:53"/>
    <x v="1235"/>
    <d v="1899-12-30T00:00:41"/>
    <s v="Granel"/>
    <s v="E001"/>
    <x v="2"/>
    <d v="1899-12-30T00:26:31"/>
    <d v="1899-12-30T00:27:12"/>
    <x v="14"/>
    <x v="6"/>
    <x v="4"/>
    <x v="1"/>
    <n v="0"/>
    <n v="0"/>
    <x v="0"/>
    <x v="1"/>
    <x v="0"/>
    <n v="0"/>
    <x v="6"/>
    <x v="1"/>
    <d v="1899-12-30T00:00:41"/>
    <d v="1899-12-30T00:00:41"/>
    <x v="0"/>
    <m/>
    <m/>
    <d v="1899-12-30T00:00:00"/>
    <d v="1899-12-30T00:26:31"/>
    <n v="3"/>
    <n v="-4.745370370400348E-4"/>
    <n v="26.516666666663884"/>
    <x v="9"/>
    <x v="1"/>
  </r>
  <r>
    <x v="9"/>
    <s v="2024057059"/>
    <x v="0"/>
    <x v="1048"/>
    <s v="E1459JJZ"/>
    <d v="2024-12-10T00:00:00"/>
    <x v="1"/>
    <s v="3269"/>
    <x v="36"/>
    <s v="PA"/>
    <x v="5"/>
    <x v="0"/>
    <d v="2024-12-10T00:00:00"/>
    <d v="1899-12-30T15:54:04"/>
    <d v="2024-12-10T00:00:00"/>
    <d v="1899-12-30T15:53:22"/>
    <d v="2024-12-10T00:00:00"/>
    <d v="1899-12-30T16:16:55"/>
    <x v="0"/>
    <x v="0"/>
    <s v="7022037670"/>
    <s v="FBO"/>
    <d v="1899-12-30T00:24:15"/>
    <x v="2685"/>
    <d v="1899-12-30T00:00:42"/>
    <s v="Granel"/>
    <s v="E001"/>
    <x v="2"/>
    <d v="1899-12-30T00:22:51"/>
    <d v="1899-12-30T00:23:33"/>
    <x v="14"/>
    <x v="6"/>
    <x v="4"/>
    <x v="1"/>
    <n v="0"/>
    <n v="0"/>
    <x v="0"/>
    <x v="1"/>
    <x v="0"/>
    <n v="0"/>
    <x v="6"/>
    <x v="1"/>
    <d v="1899-12-30T00:00:42"/>
    <d v="1899-12-30T00:00:42"/>
    <x v="0"/>
    <m/>
    <m/>
    <d v="1899-12-30T00:00:00"/>
    <d v="1899-12-30T00:22:51"/>
    <n v="3"/>
    <n v="-4.8611111110996585E-4"/>
    <n v="22.849999999991901"/>
    <x v="9"/>
    <x v="1"/>
  </r>
  <r>
    <x v="9"/>
    <s v="2024057060"/>
    <x v="0"/>
    <x v="988"/>
    <s v="E7574KJX"/>
    <d v="2024-12-10T00:00:00"/>
    <x v="1"/>
    <s v="3269"/>
    <x v="36"/>
    <s v="PA"/>
    <x v="5"/>
    <x v="0"/>
    <d v="2024-12-10T00:00:00"/>
    <d v="1899-12-30T16:00:05"/>
    <d v="2024-12-10T00:00:00"/>
    <d v="1899-12-30T15:59:22"/>
    <d v="2024-12-10T00:00:00"/>
    <d v="1899-12-30T16:24:57"/>
    <x v="0"/>
    <x v="0"/>
    <s v="7022037671"/>
    <s v="FBO"/>
    <d v="1899-12-30T00:26:18"/>
    <x v="1076"/>
    <d v="1899-12-30T00:00:43"/>
    <s v="Granel"/>
    <s v="E001"/>
    <x v="2"/>
    <d v="1899-12-30T00:24:52"/>
    <d v="1899-12-30T00:25:35"/>
    <x v="10"/>
    <x v="6"/>
    <x v="4"/>
    <x v="1"/>
    <n v="0"/>
    <n v="0"/>
    <x v="0"/>
    <x v="1"/>
    <x v="0"/>
    <n v="0"/>
    <x v="6"/>
    <x v="1"/>
    <d v="1899-12-30T00:00:43"/>
    <d v="1899-12-30T00:00:43"/>
    <x v="0"/>
    <m/>
    <m/>
    <d v="1899-12-30T00:00:00"/>
    <d v="1899-12-30T00:24:52"/>
    <n v="3"/>
    <n v="-4.9768518518999993E-4"/>
    <n v="24.866666666668742"/>
    <x v="9"/>
    <x v="1"/>
  </r>
  <r>
    <x v="9"/>
    <s v="2024057061"/>
    <x v="0"/>
    <x v="1014"/>
    <s v="E0847HHD"/>
    <d v="2024-12-10T00:00:00"/>
    <x v="1"/>
    <s v="3269"/>
    <x v="36"/>
    <s v="PA"/>
    <x v="5"/>
    <x v="0"/>
    <d v="2024-12-10T00:00:00"/>
    <d v="1899-12-30T16:06:49"/>
    <d v="2024-12-10T00:00:00"/>
    <d v="1899-12-30T16:06:07"/>
    <d v="2024-12-10T00:00:00"/>
    <d v="1899-12-30T16:31:57"/>
    <x v="0"/>
    <x v="0"/>
    <s v="7022037672"/>
    <s v="FBO"/>
    <d v="1899-12-30T00:26:32"/>
    <x v="2526"/>
    <d v="1899-12-30T00:00:42"/>
    <s v="Granel"/>
    <s v="E001"/>
    <x v="2"/>
    <d v="1899-12-30T00:25:08"/>
    <d v="1899-12-30T00:25:50"/>
    <x v="10"/>
    <x v="6"/>
    <x v="4"/>
    <x v="1"/>
    <n v="0"/>
    <n v="0"/>
    <x v="0"/>
    <x v="1"/>
    <x v="0"/>
    <n v="0"/>
    <x v="6"/>
    <x v="1"/>
    <d v="1899-12-30T00:00:42"/>
    <d v="1899-12-30T00:00:42"/>
    <x v="0"/>
    <m/>
    <m/>
    <d v="1899-12-30T00:00:00"/>
    <d v="1899-12-30T00:25:08"/>
    <n v="3"/>
    <n v="-4.8611111110996585E-4"/>
    <n v="25.133333333342431"/>
    <x v="9"/>
    <x v="1"/>
  </r>
  <r>
    <x v="9"/>
    <s v="2024057054"/>
    <x v="0"/>
    <x v="1028"/>
    <s v="E6924JFL"/>
    <d v="2024-12-10T00:00:00"/>
    <x v="1"/>
    <s v="3282"/>
    <x v="40"/>
    <s v="PA"/>
    <x v="6"/>
    <x v="0"/>
    <d v="2024-12-10T00:00:00"/>
    <d v="1899-12-30T15:32:16"/>
    <d v="2024-12-10T00:00:00"/>
    <d v="1899-12-30T19:06:00"/>
    <d v="2024-12-10T00:00:00"/>
    <d v="1899-12-30T16:46:16"/>
    <x v="207"/>
    <x v="30"/>
    <s v="7022037673"/>
    <s v="EXW"/>
    <d v="1899-12-30T05:53:28"/>
    <x v="2705"/>
    <d v="1899-12-30T03:33:44"/>
    <s v="Ensacado"/>
    <s v="E002"/>
    <x v="1"/>
    <d v="1899-12-30T01:14:00"/>
    <n v="-9.7037037037029927E-2"/>
    <x v="14"/>
    <x v="6"/>
    <x v="4"/>
    <x v="2"/>
    <n v="0"/>
    <n v="0"/>
    <x v="0"/>
    <x v="2"/>
    <x v="0"/>
    <n v="0"/>
    <x v="6"/>
    <x v="0"/>
    <d v="1899-12-30T03:33:44"/>
    <d v="1899-12-30T02:35:44"/>
    <x v="1"/>
    <m/>
    <m/>
    <d v="1899-12-30T00:00:00"/>
    <d v="1899-12-30T01:14:00"/>
    <n v="3"/>
    <d v="1899-12-30T03:33:44"/>
    <n v="74.000000000001648"/>
    <x v="9"/>
    <x v="0"/>
  </r>
  <r>
    <x v="9"/>
    <s v="2024057067"/>
    <x v="0"/>
    <x v="1049"/>
    <s v="E7341JMF"/>
    <d v="2024-12-10T00:00:00"/>
    <x v="1"/>
    <s v="3283"/>
    <x v="38"/>
    <s v="PA"/>
    <x v="2"/>
    <x v="0"/>
    <d v="2024-12-10T00:00:00"/>
    <d v="1899-12-30T16:20:49"/>
    <d v="2024-12-10T00:00:00"/>
    <d v="1899-12-30T16:20:07"/>
    <d v="2024-12-10T00:00:00"/>
    <d v="1899-12-30T16:52:23"/>
    <x v="0"/>
    <x v="0"/>
    <s v="7022037674"/>
    <s v="FBO"/>
    <d v="1899-12-30T00:32:58"/>
    <x v="974"/>
    <d v="1899-12-30T00:00:42"/>
    <s v="Ensacado"/>
    <s v="E002"/>
    <x v="2"/>
    <d v="1899-12-30T00:31:34"/>
    <d v="1899-12-30T00:32:16"/>
    <x v="10"/>
    <x v="6"/>
    <x v="4"/>
    <x v="2"/>
    <n v="0"/>
    <n v="0"/>
    <x v="0"/>
    <x v="2"/>
    <x v="0"/>
    <n v="0"/>
    <x v="6"/>
    <x v="1"/>
    <d v="1899-12-30T00:00:42"/>
    <d v="1899-12-30T00:00:42"/>
    <x v="0"/>
    <m/>
    <m/>
    <d v="1899-12-30T00:00:00"/>
    <d v="1899-12-30T00:31:34"/>
    <n v="3"/>
    <n v="-4.8611111112006888E-4"/>
    <n v="31.566666666657479"/>
    <x v="9"/>
    <x v="1"/>
  </r>
  <r>
    <x v="9"/>
    <s v="2024057069"/>
    <x v="0"/>
    <x v="957"/>
    <s v="E7698LMM"/>
    <d v="2024-12-10T00:00:00"/>
    <x v="1"/>
    <s v="3269"/>
    <x v="36"/>
    <s v="PA"/>
    <x v="5"/>
    <x v="0"/>
    <d v="2024-12-10T00:00:00"/>
    <d v="1899-12-30T16:30:50"/>
    <d v="2024-12-10T00:00:00"/>
    <d v="1899-12-30T16:30:08"/>
    <d v="2024-12-10T00:00:00"/>
    <d v="1899-12-30T16:58:56"/>
    <x v="0"/>
    <x v="0"/>
    <s v="7022037675"/>
    <s v="FBO"/>
    <d v="1899-12-30T00:29:30"/>
    <x v="2706"/>
    <d v="1899-12-30T00:00:42"/>
    <s v="Granel"/>
    <s v="E001"/>
    <x v="2"/>
    <d v="1899-12-30T00:28:06"/>
    <d v="1899-12-30T00:28:48"/>
    <x v="10"/>
    <x v="6"/>
    <x v="4"/>
    <x v="1"/>
    <n v="0"/>
    <n v="0"/>
    <x v="0"/>
    <x v="1"/>
    <x v="0"/>
    <n v="0"/>
    <x v="6"/>
    <x v="1"/>
    <d v="1899-12-30T00:00:42"/>
    <d v="1899-12-30T00:00:42"/>
    <x v="0"/>
    <m/>
    <m/>
    <d v="1899-12-30T00:00:00"/>
    <d v="1899-12-30T00:28:06"/>
    <n v="3"/>
    <n v="-4.8611111110996585E-4"/>
    <n v="28.100000000001675"/>
    <x v="9"/>
    <x v="1"/>
  </r>
  <r>
    <x v="9"/>
    <s v="2024057072"/>
    <x v="0"/>
    <x v="1018"/>
    <s v="E9461JBD"/>
    <d v="2024-12-10T00:00:00"/>
    <x v="1"/>
    <s v="3264"/>
    <x v="35"/>
    <s v="PA"/>
    <x v="1"/>
    <x v="0"/>
    <d v="2024-12-10T00:00:00"/>
    <d v="1899-12-30T16:36:12"/>
    <d v="2024-12-10T00:00:00"/>
    <d v="1899-12-30T16:35:30"/>
    <d v="2024-12-10T00:00:00"/>
    <d v="1899-12-30T17:00:03"/>
    <x v="0"/>
    <x v="0"/>
    <s v="7022037676"/>
    <s v="EXW"/>
    <d v="1899-12-30T00:25:15"/>
    <x v="396"/>
    <d v="1899-12-30T00:00:42"/>
    <s v="Granel"/>
    <s v="E001"/>
    <x v="1"/>
    <d v="1899-12-30T00:23:51"/>
    <d v="1899-12-30T00:24:33"/>
    <x v="10"/>
    <x v="6"/>
    <x v="4"/>
    <x v="1"/>
    <n v="0"/>
    <n v="0"/>
    <x v="0"/>
    <x v="1"/>
    <x v="0"/>
    <n v="0"/>
    <x v="6"/>
    <x v="1"/>
    <d v="1899-12-30T00:00:42"/>
    <d v="1899-12-30T00:00:42"/>
    <x v="0"/>
    <m/>
    <m/>
    <d v="1899-12-30T00:00:00"/>
    <d v="1899-12-30T00:23:51"/>
    <n v="3"/>
    <n v="-4.8611111111995786E-4"/>
    <n v="23.850000000000051"/>
    <x v="10"/>
    <x v="1"/>
  </r>
  <r>
    <x v="9"/>
    <s v="2024057073"/>
    <x v="0"/>
    <x v="1050"/>
    <s v="E1716CRH"/>
    <d v="2024-12-10T00:00:00"/>
    <x v="1"/>
    <s v="3283"/>
    <x v="38"/>
    <s v="PA"/>
    <x v="2"/>
    <x v="0"/>
    <d v="2024-12-10T00:00:00"/>
    <d v="1899-12-30T16:37:46"/>
    <d v="2024-12-10T00:00:00"/>
    <d v="1899-12-30T16:37:04"/>
    <d v="2024-12-10T00:00:00"/>
    <d v="1899-12-30T17:04:53"/>
    <x v="0"/>
    <x v="0"/>
    <s v="7022037677"/>
    <s v="EXW"/>
    <d v="1899-12-30T00:28:31"/>
    <x v="1043"/>
    <d v="1899-12-30T00:00:42"/>
    <s v="Ensacado"/>
    <s v="E002"/>
    <x v="1"/>
    <d v="1899-12-30T00:27:07"/>
    <d v="1899-12-30T00:27:49"/>
    <x v="10"/>
    <x v="6"/>
    <x v="4"/>
    <x v="2"/>
    <n v="0"/>
    <n v="0"/>
    <x v="0"/>
    <x v="2"/>
    <x v="0"/>
    <n v="0"/>
    <x v="6"/>
    <x v="1"/>
    <d v="1899-12-30T00:00:42"/>
    <d v="1899-12-30T00:00:42"/>
    <x v="0"/>
    <m/>
    <m/>
    <d v="1899-12-30T00:00:00"/>
    <d v="1899-12-30T00:27:07"/>
    <n v="3"/>
    <n v="-4.8611111110996585E-4"/>
    <n v="27.116666666668774"/>
    <x v="10"/>
    <x v="1"/>
  </r>
  <r>
    <x v="9"/>
    <s v="2024057071"/>
    <x v="0"/>
    <x v="966"/>
    <s v="E5730JVY"/>
    <d v="2024-12-10T00:00:00"/>
    <x v="1"/>
    <s v="3269"/>
    <x v="36"/>
    <s v="PA"/>
    <x v="5"/>
    <x v="0"/>
    <d v="2024-12-10T00:00:00"/>
    <d v="1899-12-30T16:35:38"/>
    <d v="2024-12-10T00:00:00"/>
    <d v="1899-12-30T16:34:56"/>
    <d v="2024-12-10T00:00:00"/>
    <d v="1899-12-30T17:05:35"/>
    <x v="0"/>
    <x v="0"/>
    <s v="7022037678"/>
    <s v="FBO"/>
    <d v="1899-12-30T00:31:21"/>
    <x v="1280"/>
    <d v="1899-12-30T00:00:42"/>
    <s v="Granel"/>
    <s v="E001"/>
    <x v="2"/>
    <d v="1899-12-30T00:29:57"/>
    <d v="1899-12-30T00:30:39"/>
    <x v="10"/>
    <x v="6"/>
    <x v="4"/>
    <x v="1"/>
    <n v="0"/>
    <n v="0"/>
    <x v="0"/>
    <x v="1"/>
    <x v="0"/>
    <n v="0"/>
    <x v="6"/>
    <x v="1"/>
    <d v="1899-12-30T00:00:42"/>
    <d v="1899-12-30T00:00:42"/>
    <x v="0"/>
    <m/>
    <m/>
    <d v="1899-12-30T00:00:00"/>
    <d v="1899-12-30T00:29:57"/>
    <n v="3"/>
    <n v="-4.8611111110996585E-4"/>
    <n v="29.949999999998447"/>
    <x v="10"/>
    <x v="1"/>
  </r>
  <r>
    <x v="9"/>
    <s v="2024057081"/>
    <x v="0"/>
    <x v="979"/>
    <s v="E0631LTH"/>
    <d v="2024-12-10T00:00:00"/>
    <x v="1"/>
    <s v="3264"/>
    <x v="35"/>
    <s v="PA"/>
    <x v="1"/>
    <x v="0"/>
    <d v="2024-12-10T00:00:00"/>
    <d v="1899-12-30T16:48:47"/>
    <d v="2024-12-10T00:00:00"/>
    <d v="1899-12-30T16:48:06"/>
    <d v="2024-12-10T00:00:00"/>
    <d v="1899-12-30T17:12:55"/>
    <x v="0"/>
    <x v="0"/>
    <s v="7022037679"/>
    <s v="FBO"/>
    <d v="1899-12-30T00:25:30"/>
    <x v="1688"/>
    <d v="1899-12-30T00:00:41"/>
    <s v="Granel"/>
    <s v="E001"/>
    <x v="2"/>
    <d v="1899-12-30T00:24:08"/>
    <d v="1899-12-30T00:24:49"/>
    <x v="10"/>
    <x v="6"/>
    <x v="4"/>
    <x v="1"/>
    <n v="0"/>
    <n v="0"/>
    <x v="0"/>
    <x v="1"/>
    <x v="0"/>
    <n v="0"/>
    <x v="6"/>
    <x v="1"/>
    <d v="1899-12-30T00:00:41"/>
    <d v="1899-12-30T00:00:41"/>
    <x v="0"/>
    <m/>
    <m/>
    <d v="1899-12-30T00:00:00"/>
    <d v="1899-12-30T00:24:08"/>
    <n v="3"/>
    <n v="-4.745370370400348E-4"/>
    <n v="24.133333333334441"/>
    <x v="10"/>
    <x v="1"/>
  </r>
  <r>
    <x v="9"/>
    <s v="2024057078"/>
    <x v="0"/>
    <x v="1027"/>
    <s v="E9533LGJ"/>
    <d v="2024-12-10T00:00:00"/>
    <x v="1"/>
    <s v="3295"/>
    <x v="10"/>
    <s v="PA"/>
    <x v="6"/>
    <x v="0"/>
    <d v="2024-12-10T00:00:00"/>
    <d v="1899-12-30T16:44:02"/>
    <d v="2024-12-10T00:00:00"/>
    <d v="1899-12-30T02:25:59"/>
    <d v="2024-12-10T00:00:00"/>
    <d v="1899-12-30T17:24:10"/>
    <x v="208"/>
    <x v="30"/>
    <s v="7022037680"/>
    <s v="FBO"/>
    <d v="1899-12-31T05:16:14"/>
    <x v="2707"/>
    <d v="1899-12-30T14:18:03"/>
    <s v="Ensacado"/>
    <s v="E002"/>
    <x v="2"/>
    <d v="1899-12-30T00:40:08"/>
    <d v="1899-12-30T14:58:11"/>
    <x v="10"/>
    <x v="6"/>
    <x v="4"/>
    <x v="2"/>
    <n v="0"/>
    <n v="0"/>
    <x v="0"/>
    <x v="2"/>
    <x v="0"/>
    <n v="0"/>
    <x v="6"/>
    <x v="1"/>
    <d v="1899-12-30T14:18:03"/>
    <d v="1899-12-30T13:20:03"/>
    <x v="1"/>
    <m/>
    <m/>
    <d v="1899-12-30T00:00:00"/>
    <d v="1899-12-30T00:40:08"/>
    <n v="3"/>
    <n v="-0.59586805555555999"/>
    <n v="40.133333333332786"/>
    <x v="10"/>
    <x v="1"/>
  </r>
  <r>
    <x v="9"/>
    <s v="2024057084"/>
    <x v="0"/>
    <x v="1051"/>
    <s v="E7926JMH"/>
    <d v="2024-12-10T00:00:00"/>
    <x v="1"/>
    <s v="3264"/>
    <x v="35"/>
    <s v="PA"/>
    <x v="1"/>
    <x v="0"/>
    <d v="2024-12-10T00:00:00"/>
    <d v="1899-12-30T16:58:28"/>
    <d v="2024-12-10T00:00:00"/>
    <d v="1899-12-30T16:57:46"/>
    <d v="2024-12-10T00:00:00"/>
    <d v="1899-12-30T17:30:05"/>
    <x v="0"/>
    <x v="0"/>
    <s v="7022037681"/>
    <s v="FBO"/>
    <d v="1899-12-30T00:33:01"/>
    <x v="1459"/>
    <d v="1899-12-30T00:00:42"/>
    <s v="Granel"/>
    <s v="E001"/>
    <x v="2"/>
    <d v="1899-12-30T00:31:37"/>
    <d v="1899-12-30T00:32:19"/>
    <x v="10"/>
    <x v="6"/>
    <x v="4"/>
    <x v="1"/>
    <n v="0"/>
    <n v="0"/>
    <x v="0"/>
    <x v="1"/>
    <x v="0"/>
    <n v="0"/>
    <x v="6"/>
    <x v="1"/>
    <d v="1899-12-30T00:00:42"/>
    <d v="1899-12-30T00:00:42"/>
    <x v="0"/>
    <m/>
    <m/>
    <d v="1899-12-30T00:00:00"/>
    <d v="1899-12-30T00:31:37"/>
    <n v="3"/>
    <n v="-4.8611111110996585E-4"/>
    <n v="31.616666666668838"/>
    <x v="10"/>
    <x v="1"/>
  </r>
  <r>
    <x v="9"/>
    <s v="2024057080"/>
    <x v="0"/>
    <x v="1052"/>
    <s v="E4386MJZ"/>
    <d v="2024-12-10T00:00:00"/>
    <x v="1"/>
    <s v="3283"/>
    <x v="38"/>
    <s v="PA"/>
    <x v="2"/>
    <x v="0"/>
    <d v="2024-12-10T00:00:00"/>
    <d v="1899-12-30T16:47:21"/>
    <d v="2024-12-10T00:00:00"/>
    <d v="1899-12-30T16:46:42"/>
    <d v="2024-12-10T00:00:00"/>
    <d v="1899-12-30T17:41:28"/>
    <x v="0"/>
    <x v="0"/>
    <s v="7022037682"/>
    <s v="EXW"/>
    <d v="1899-12-30T00:55:25"/>
    <x v="2708"/>
    <d v="1899-12-30T00:00:39"/>
    <s v="Ensacado"/>
    <s v="E002"/>
    <x v="1"/>
    <d v="1899-12-30T00:54:07"/>
    <d v="1899-12-30T00:54:46"/>
    <x v="10"/>
    <x v="6"/>
    <x v="4"/>
    <x v="2"/>
    <n v="0"/>
    <n v="0"/>
    <x v="0"/>
    <x v="2"/>
    <x v="0"/>
    <n v="0"/>
    <x v="6"/>
    <x v="0"/>
    <d v="1899-12-30T00:00:39"/>
    <d v="1899-12-30T00:00:39"/>
    <x v="0"/>
    <m/>
    <m/>
    <d v="1899-12-30T00:00:00"/>
    <d v="1899-12-30T00:54:07"/>
    <n v="3"/>
    <n v="-4.5138888888995865E-4"/>
    <n v="54.116666666668834"/>
    <x v="10"/>
    <x v="0"/>
  </r>
  <r>
    <x v="9"/>
    <s v="2024057090"/>
    <x v="0"/>
    <x v="980"/>
    <s v="E8306MSJ"/>
    <d v="2024-12-10T00:00:00"/>
    <x v="1"/>
    <s v="3264"/>
    <x v="35"/>
    <s v="PA"/>
    <x v="1"/>
    <x v="0"/>
    <d v="2024-12-10T00:00:00"/>
    <d v="1899-12-30T17:23:59"/>
    <d v="2024-12-10T00:00:00"/>
    <d v="1899-12-30T17:23:18"/>
    <d v="2024-12-10T00:00:00"/>
    <d v="1899-12-30T17:54:02"/>
    <x v="0"/>
    <x v="0"/>
    <s v="7022037683"/>
    <s v="FBO"/>
    <d v="1899-12-30T00:31:25"/>
    <x v="484"/>
    <d v="1899-12-30T00:00:41"/>
    <s v="Granel"/>
    <s v="E001"/>
    <x v="2"/>
    <d v="1899-12-30T00:30:03"/>
    <d v="1899-12-30T00:30:44"/>
    <x v="8"/>
    <x v="6"/>
    <x v="4"/>
    <x v="1"/>
    <n v="0"/>
    <n v="0"/>
    <x v="0"/>
    <x v="1"/>
    <x v="0"/>
    <n v="0"/>
    <x v="6"/>
    <x v="1"/>
    <d v="1899-12-30T00:00:41"/>
    <d v="1899-12-30T00:00:41"/>
    <x v="0"/>
    <m/>
    <m/>
    <d v="1899-12-30T00:00:00"/>
    <d v="1899-12-30T00:30:03"/>
    <n v="3"/>
    <n v="-4.745370370400348E-4"/>
    <n v="30.049999999991908"/>
    <x v="10"/>
    <x v="1"/>
  </r>
  <r>
    <x v="9"/>
    <s v="2024057094"/>
    <x v="0"/>
    <x v="1028"/>
    <s v="E6924JFL"/>
    <d v="2024-12-10T00:00:00"/>
    <x v="1"/>
    <s v="3283"/>
    <x v="38"/>
    <s v="PA"/>
    <x v="2"/>
    <x v="0"/>
    <d v="2024-12-10T00:00:00"/>
    <d v="1899-12-30T17:40:14"/>
    <d v="2024-12-10T00:00:00"/>
    <d v="1899-12-30T17:39:32"/>
    <d v="2024-12-10T00:00:00"/>
    <d v="1899-12-30T18:05:30"/>
    <x v="0"/>
    <x v="0"/>
    <s v="7022037685"/>
    <s v="EXW"/>
    <d v="1899-12-30T00:26:40"/>
    <x v="2709"/>
    <d v="1899-12-30T00:00:42"/>
    <s v="Ensacado"/>
    <s v="E002"/>
    <x v="1"/>
    <d v="1899-12-30T00:25:16"/>
    <d v="1899-12-30T00:25:58"/>
    <x v="8"/>
    <x v="6"/>
    <x v="4"/>
    <x v="2"/>
    <n v="0"/>
    <n v="0"/>
    <x v="0"/>
    <x v="2"/>
    <x v="0"/>
    <n v="0"/>
    <x v="6"/>
    <x v="1"/>
    <d v="1899-12-30T00:00:42"/>
    <d v="1899-12-30T00:00:42"/>
    <x v="0"/>
    <m/>
    <m/>
    <d v="1899-12-30T00:00:00"/>
    <d v="1899-12-30T00:25:16"/>
    <n v="3"/>
    <n v="-4.8611111111007688E-4"/>
    <n v="25.266666666657613"/>
    <x v="11"/>
    <x v="1"/>
  </r>
  <r>
    <x v="9"/>
    <s v="2024057092"/>
    <x v="0"/>
    <x v="1023"/>
    <s v="E9619HBS"/>
    <d v="2024-12-10T00:00:00"/>
    <x v="1"/>
    <s v="3295"/>
    <x v="10"/>
    <s v="PA"/>
    <x v="2"/>
    <x v="0"/>
    <d v="2024-12-10T00:00:00"/>
    <d v="1899-12-30T17:39:53"/>
    <d v="2024-12-10T00:00:00"/>
    <d v="1899-12-30T17:39:11"/>
    <d v="2024-12-10T00:00:00"/>
    <d v="1899-12-30T18:16:29"/>
    <x v="0"/>
    <x v="0"/>
    <s v="7022037686"/>
    <s v="FBO"/>
    <d v="1899-12-30T00:38:00"/>
    <x v="2710"/>
    <d v="1899-12-30T00:00:42"/>
    <s v="Ensacado"/>
    <s v="E002"/>
    <x v="2"/>
    <d v="1899-12-30T00:36:36"/>
    <d v="1899-12-30T00:37:18"/>
    <x v="8"/>
    <x v="6"/>
    <x v="4"/>
    <x v="2"/>
    <n v="0"/>
    <n v="0"/>
    <x v="0"/>
    <x v="2"/>
    <x v="0"/>
    <n v="0"/>
    <x v="6"/>
    <x v="1"/>
    <d v="1899-12-30T00:00:42"/>
    <d v="1899-12-30T00:00:42"/>
    <x v="0"/>
    <m/>
    <m/>
    <d v="1899-12-30T00:00:00"/>
    <d v="1899-12-30T00:36:36"/>
    <n v="3"/>
    <n v="-4.8611111110996585E-4"/>
    <n v="36.600000000004762"/>
    <x v="11"/>
    <x v="1"/>
  </r>
  <r>
    <x v="9"/>
    <s v="2024057100"/>
    <x v="0"/>
    <x v="1053"/>
    <s v="E3093FMF"/>
    <d v="2024-12-10T00:00:00"/>
    <x v="1"/>
    <s v="3269"/>
    <x v="36"/>
    <s v="PA"/>
    <x v="5"/>
    <x v="0"/>
    <d v="2024-12-10T00:00:00"/>
    <d v="1899-12-30T18:10:58"/>
    <d v="2024-12-10T00:00:00"/>
    <d v="1899-12-30T18:10:19"/>
    <d v="2024-12-10T00:00:00"/>
    <d v="1899-12-30T18:30:08"/>
    <x v="0"/>
    <x v="0"/>
    <s v="7022037687"/>
    <s v="FBO"/>
    <d v="1899-12-30T00:20:28"/>
    <x v="1401"/>
    <d v="1899-12-30T00:00:39"/>
    <s v="Granel"/>
    <s v="E001"/>
    <x v="2"/>
    <d v="1899-12-30T00:19:10"/>
    <d v="1899-12-30T00:19:49"/>
    <x v="11"/>
    <x v="6"/>
    <x v="4"/>
    <x v="1"/>
    <n v="0"/>
    <n v="0"/>
    <x v="0"/>
    <x v="1"/>
    <x v="0"/>
    <n v="0"/>
    <x v="6"/>
    <x v="1"/>
    <d v="1899-12-30T00:00:39"/>
    <d v="1899-12-30T00:00:39"/>
    <x v="0"/>
    <m/>
    <m/>
    <d v="1899-12-30T00:00:00"/>
    <d v="1899-12-30T00:19:10"/>
    <n v="3"/>
    <n v="-4.5138888888995865E-4"/>
    <n v="19.166666666673606"/>
    <x v="11"/>
    <x v="1"/>
  </r>
  <r>
    <x v="9"/>
    <s v="2024057095"/>
    <x v="0"/>
    <x v="1054"/>
    <s v="E0074HMY"/>
    <d v="2024-12-10T00:00:00"/>
    <x v="1"/>
    <s v="3283"/>
    <x v="38"/>
    <s v="PA"/>
    <x v="2"/>
    <x v="0"/>
    <d v="2024-12-10T00:00:00"/>
    <d v="1899-12-30T17:54:55"/>
    <d v="2024-12-10T00:00:00"/>
    <d v="1899-12-30T17:54:13"/>
    <d v="2024-12-10T00:00:00"/>
    <d v="1899-12-30T18:33:47"/>
    <x v="0"/>
    <x v="0"/>
    <s v="7022037688"/>
    <s v="FBO"/>
    <d v="1899-12-30T00:40:16"/>
    <x v="575"/>
    <d v="1899-12-30T00:00:42"/>
    <s v="Ensacado"/>
    <s v="E002"/>
    <x v="2"/>
    <d v="1899-12-30T00:38:52"/>
    <d v="1899-12-30T00:39:34"/>
    <x v="8"/>
    <x v="6"/>
    <x v="4"/>
    <x v="2"/>
    <n v="0"/>
    <n v="0"/>
    <x v="0"/>
    <x v="2"/>
    <x v="0"/>
    <n v="0"/>
    <x v="6"/>
    <x v="1"/>
    <d v="1899-12-30T00:00:42"/>
    <d v="1899-12-30T00:00:42"/>
    <x v="0"/>
    <m/>
    <m/>
    <d v="1899-12-30T00:00:00"/>
    <d v="1899-12-30T00:38:52"/>
    <n v="3"/>
    <n v="-4.8611111111007688E-4"/>
    <n v="38.866666666665495"/>
    <x v="11"/>
    <x v="1"/>
  </r>
  <r>
    <x v="9"/>
    <s v="2024057102"/>
    <x v="0"/>
    <x v="1055"/>
    <s v="E1038KXY"/>
    <d v="2024-12-10T00:00:00"/>
    <x v="1"/>
    <s v="3283"/>
    <x v="38"/>
    <s v="PA"/>
    <x v="2"/>
    <x v="0"/>
    <d v="2024-12-10T00:00:00"/>
    <d v="1899-12-30T19:05:37"/>
    <d v="2024-12-10T00:00:00"/>
    <d v="1899-12-30T19:04:56"/>
    <d v="2024-12-10T00:00:00"/>
    <d v="1899-12-30T20:00:56"/>
    <x v="0"/>
    <x v="0"/>
    <s v="7022037689"/>
    <s v="EXW"/>
    <d v="1899-12-30T00:56:41"/>
    <x v="1181"/>
    <d v="1899-12-30T00:00:41"/>
    <s v="Ensacado"/>
    <s v="E002"/>
    <x v="1"/>
    <d v="1899-12-30T00:55:19"/>
    <d v="1899-12-30T00:56:00"/>
    <x v="13"/>
    <x v="6"/>
    <x v="4"/>
    <x v="2"/>
    <n v="0"/>
    <n v="0"/>
    <x v="0"/>
    <x v="2"/>
    <x v="0"/>
    <n v="0"/>
    <x v="6"/>
    <x v="0"/>
    <d v="1899-12-30T00:00:41"/>
    <d v="1899-12-30T00:00:41"/>
    <x v="0"/>
    <m/>
    <m/>
    <d v="1899-12-30T00:00:00"/>
    <d v="1899-12-30T00:55:19"/>
    <n v="3"/>
    <n v="-4.745370370400348E-4"/>
    <n v="55.316666666663906"/>
    <x v="14"/>
    <x v="0"/>
  </r>
  <r>
    <x v="9"/>
    <s v="2024057109"/>
    <x v="0"/>
    <x v="1056"/>
    <s v="E8142JYC"/>
    <d v="2024-12-10T00:00:00"/>
    <x v="1"/>
    <s v="3283"/>
    <x v="38"/>
    <s v="PA"/>
    <x v="2"/>
    <x v="0"/>
    <d v="2024-12-10T00:00:00"/>
    <d v="1899-12-30T19:45:00"/>
    <d v="2024-12-10T00:00:00"/>
    <d v="1899-12-30T19:44:18"/>
    <d v="2024-12-10T00:00:00"/>
    <d v="1899-12-30T20:05:30"/>
    <x v="0"/>
    <x v="0"/>
    <s v="7022037690"/>
    <s v="EXW"/>
    <d v="1899-12-30T00:21:54"/>
    <x v="802"/>
    <d v="1899-12-30T00:00:42"/>
    <s v="Ensacado"/>
    <s v="E002"/>
    <x v="1"/>
    <d v="1899-12-30T00:20:30"/>
    <d v="1899-12-30T00:21:12"/>
    <x v="13"/>
    <x v="6"/>
    <x v="4"/>
    <x v="2"/>
    <n v="0"/>
    <n v="0"/>
    <x v="0"/>
    <x v="2"/>
    <x v="0"/>
    <n v="0"/>
    <x v="6"/>
    <x v="1"/>
    <d v="1899-12-30T00:00:42"/>
    <d v="1899-12-30T00:00:42"/>
    <x v="0"/>
    <m/>
    <m/>
    <d v="1899-12-30T00:00:00"/>
    <d v="1899-12-30T00:20:30"/>
    <n v="3"/>
    <n v="-4.8611111110996585E-4"/>
    <n v="20.499999999998408"/>
    <x v="14"/>
    <x v="1"/>
  </r>
  <r>
    <x v="9"/>
    <s v="2024057111"/>
    <x v="0"/>
    <x v="1000"/>
    <s v="E3888GZR"/>
    <d v="2024-12-11T00:00:00"/>
    <x v="1"/>
    <s v="3269"/>
    <x v="36"/>
    <s v="PA"/>
    <x v="5"/>
    <x v="0"/>
    <d v="2024-12-11T00:00:00"/>
    <d v="1899-12-30T05:08:41"/>
    <d v="2024-12-11T00:00:00"/>
    <d v="1899-12-30T05:07:59"/>
    <d v="2024-12-11T00:00:00"/>
    <d v="1899-12-30T05:28:09"/>
    <x v="0"/>
    <x v="0"/>
    <s v="7022037691"/>
    <s v="EXW"/>
    <d v="1899-12-30T00:20:52"/>
    <x v="905"/>
    <d v="1899-12-30T00:00:42"/>
    <s v="Granel"/>
    <s v="E001"/>
    <x v="1"/>
    <d v="1899-12-30T00:19:28"/>
    <d v="1899-12-30T00:20:10"/>
    <x v="12"/>
    <x v="7"/>
    <x v="4"/>
    <x v="1"/>
    <n v="0"/>
    <n v="0"/>
    <x v="0"/>
    <x v="1"/>
    <x v="0"/>
    <n v="0"/>
    <x v="6"/>
    <x v="1"/>
    <d v="1899-12-30T00:00:42"/>
    <d v="1899-12-30T00:00:42"/>
    <x v="0"/>
    <m/>
    <m/>
    <d v="1899-12-30T00:00:00"/>
    <d v="1899-12-30T00:19:28"/>
    <n v="4"/>
    <n v="-4.8611111111998562E-4"/>
    <n v="19.466666666654387"/>
    <x v="18"/>
    <x v="1"/>
  </r>
  <r>
    <x v="9"/>
    <s v="2024057113"/>
    <x v="0"/>
    <x v="921"/>
    <s v="E1228KBR"/>
    <d v="2024-12-11T00:00:00"/>
    <x v="1"/>
    <s v="3260"/>
    <x v="41"/>
    <s v="PA"/>
    <x v="19"/>
    <x v="0"/>
    <d v="2024-12-11T00:00:00"/>
    <d v="1899-12-30T05:09:26"/>
    <d v="2024-12-11T00:00:00"/>
    <d v="1899-12-30T05:08:44"/>
    <d v="2024-12-11T00:00:00"/>
    <d v="1899-12-30T05:30:13"/>
    <x v="0"/>
    <x v="0"/>
    <s v="7022037692"/>
    <s v="EXW"/>
    <d v="1899-12-30T00:22:11"/>
    <x v="1098"/>
    <d v="1899-12-30T00:00:42"/>
    <s v="Granel"/>
    <s v="E001"/>
    <x v="1"/>
    <d v="1899-12-30T00:20:47"/>
    <d v="1899-12-30T00:21:29"/>
    <x v="12"/>
    <x v="7"/>
    <x v="4"/>
    <x v="1"/>
    <n v="0"/>
    <n v="0"/>
    <x v="0"/>
    <x v="1"/>
    <x v="0"/>
    <n v="0"/>
    <x v="6"/>
    <x v="1"/>
    <d v="1899-12-30T00:00:42"/>
    <d v="1899-12-30T00:00:42"/>
    <x v="0"/>
    <m/>
    <m/>
    <d v="1899-12-30T00:00:00"/>
    <d v="1899-12-30T00:20:47"/>
    <n v="4"/>
    <n v="-4.8611111110999361E-4"/>
    <n v="20.783333333332799"/>
    <x v="18"/>
    <x v="1"/>
  </r>
  <r>
    <x v="9"/>
    <s v="2024057112"/>
    <x v="0"/>
    <x v="1003"/>
    <s v="E7970JYD"/>
    <d v="2024-12-11T00:00:00"/>
    <x v="1"/>
    <s v="3262"/>
    <x v="43"/>
    <s v="PA"/>
    <x v="0"/>
    <x v="0"/>
    <d v="2024-12-11T00:00:00"/>
    <d v="1899-12-30T05:09:19"/>
    <d v="2024-12-11T00:00:00"/>
    <d v="1899-12-30T05:08:37"/>
    <d v="2024-12-11T00:00:00"/>
    <d v="1899-12-30T05:37:04"/>
    <x v="0"/>
    <x v="0"/>
    <s v="7022037693"/>
    <s v="EXW"/>
    <d v="1899-12-30T00:29:09"/>
    <x v="2554"/>
    <d v="1899-12-30T00:00:42"/>
    <s v="Granel"/>
    <s v="E001"/>
    <x v="1"/>
    <d v="1899-12-30T00:27:45"/>
    <d v="1899-12-30T00:28:27"/>
    <x v="12"/>
    <x v="7"/>
    <x v="4"/>
    <x v="1"/>
    <n v="0"/>
    <n v="0"/>
    <x v="0"/>
    <x v="1"/>
    <x v="0"/>
    <n v="0"/>
    <x v="6"/>
    <x v="1"/>
    <d v="1899-12-30T00:00:42"/>
    <d v="1899-12-30T00:00:42"/>
    <x v="0"/>
    <m/>
    <m/>
    <d v="1899-12-30T00:00:00"/>
    <d v="1899-12-30T00:27:45"/>
    <n v="4"/>
    <n v="-4.8611111110999361E-4"/>
    <n v="27.749999999995183"/>
    <x v="18"/>
    <x v="1"/>
  </r>
  <r>
    <x v="9"/>
    <s v="2024057110"/>
    <x v="0"/>
    <x v="1001"/>
    <s v="E8998KYN"/>
    <d v="2024-12-11T00:00:00"/>
    <x v="1"/>
    <s v="3264"/>
    <x v="35"/>
    <s v="PA"/>
    <x v="1"/>
    <x v="0"/>
    <d v="2024-12-11T00:00:00"/>
    <d v="1899-12-30T05:08:16"/>
    <d v="2024-12-11T00:00:00"/>
    <d v="1899-12-30T05:07:38"/>
    <d v="2024-12-11T00:00:00"/>
    <d v="1899-12-30T05:50:37"/>
    <x v="0"/>
    <x v="0"/>
    <s v="7022037694"/>
    <s v="EXW"/>
    <d v="1899-12-30T00:43:37"/>
    <x v="1453"/>
    <d v="1899-12-30T00:00:38"/>
    <s v="Granel"/>
    <s v="E001"/>
    <x v="1"/>
    <d v="1899-12-30T00:42:21"/>
    <d v="1899-12-30T00:42:59"/>
    <x v="12"/>
    <x v="7"/>
    <x v="4"/>
    <x v="1"/>
    <n v="0"/>
    <n v="0"/>
    <x v="0"/>
    <x v="1"/>
    <x v="0"/>
    <n v="0"/>
    <x v="6"/>
    <x v="1"/>
    <d v="1899-12-30T00:00:38"/>
    <d v="1899-12-30T00:00:38"/>
    <x v="0"/>
    <m/>
    <m/>
    <d v="1899-12-30T00:00:00"/>
    <d v="1899-12-30T00:42:21"/>
    <n v="4"/>
    <n v="-4.3981481481000784E-4"/>
    <n v="42.350000000011178"/>
    <x v="18"/>
    <x v="1"/>
  </r>
  <r>
    <x v="9"/>
    <s v="2024057118"/>
    <x v="0"/>
    <x v="905"/>
    <s v="E3198LFN"/>
    <d v="2024-12-11T00:00:00"/>
    <x v="1"/>
    <s v="3260"/>
    <x v="41"/>
    <s v="PA"/>
    <x v="19"/>
    <x v="0"/>
    <d v="2024-12-11T00:00:00"/>
    <d v="1899-12-30T05:33:48"/>
    <d v="2024-12-11T00:00:00"/>
    <d v="1899-12-30T05:33:05"/>
    <d v="2024-12-11T00:00:00"/>
    <d v="1899-12-30T06:01:42"/>
    <x v="0"/>
    <x v="0"/>
    <s v="7022037695"/>
    <s v="EXW"/>
    <d v="1899-12-30T00:29:20"/>
    <x v="1068"/>
    <d v="1899-12-30T00:00:43"/>
    <s v="Granel"/>
    <s v="E001"/>
    <x v="1"/>
    <d v="1899-12-30T00:27:54"/>
    <d v="1899-12-30T00:28:37"/>
    <x v="12"/>
    <x v="7"/>
    <x v="4"/>
    <x v="1"/>
    <n v="0"/>
    <n v="0"/>
    <x v="0"/>
    <x v="1"/>
    <x v="0"/>
    <n v="0"/>
    <x v="6"/>
    <x v="1"/>
    <d v="1899-12-30T00:00:43"/>
    <d v="1899-12-30T00:00:43"/>
    <x v="0"/>
    <m/>
    <m/>
    <d v="1899-12-30T00:00:00"/>
    <d v="1899-12-30T00:27:54"/>
    <n v="4"/>
    <n v="-4.9768518518999993E-4"/>
    <n v="27.900000000000002"/>
    <x v="12"/>
    <x v="1"/>
  </r>
  <r>
    <x v="9"/>
    <s v="2024057120"/>
    <x v="0"/>
    <x v="1008"/>
    <s v="E6688FFY"/>
    <d v="2024-12-11T00:00:00"/>
    <x v="1"/>
    <s v="3282"/>
    <x v="40"/>
    <s v="PA"/>
    <x v="2"/>
    <x v="0"/>
    <d v="2024-12-11T00:00:00"/>
    <d v="1899-12-30T05:47:08"/>
    <d v="2024-12-11T00:00:00"/>
    <d v="1899-12-30T05:46:26"/>
    <d v="2024-12-11T00:00:00"/>
    <d v="1899-12-30T06:20:03"/>
    <x v="0"/>
    <x v="0"/>
    <s v="7022037696"/>
    <s v="FBO"/>
    <d v="1899-12-30T00:34:19"/>
    <x v="2576"/>
    <d v="1899-12-30T00:00:42"/>
    <s v="Ensacado"/>
    <s v="E002"/>
    <x v="2"/>
    <d v="1899-12-30T00:32:55"/>
    <d v="1899-12-30T00:33:37"/>
    <x v="12"/>
    <x v="7"/>
    <x v="4"/>
    <x v="2"/>
    <n v="0"/>
    <n v="0"/>
    <x v="0"/>
    <x v="2"/>
    <x v="0"/>
    <n v="0"/>
    <x v="6"/>
    <x v="1"/>
    <d v="1899-12-30T00:00:42"/>
    <d v="1899-12-30T00:00:42"/>
    <x v="0"/>
    <m/>
    <m/>
    <d v="1899-12-30T00:00:00"/>
    <d v="1899-12-30T00:32:55"/>
    <n v="4"/>
    <n v="-4.8611111111002137E-4"/>
    <n v="32.916666666672"/>
    <x v="12"/>
    <x v="1"/>
  </r>
  <r>
    <x v="9"/>
    <s v="2024057115"/>
    <x v="0"/>
    <x v="1057"/>
    <s v="E0247JRH"/>
    <d v="2024-12-11T00:00:00"/>
    <x v="1"/>
    <s v="3264"/>
    <x v="35"/>
    <s v="PA"/>
    <x v="1"/>
    <x v="0"/>
    <d v="2024-12-11T00:00:00"/>
    <d v="1899-12-30T05:16:28"/>
    <d v="2024-12-11T00:00:00"/>
    <d v="1899-12-30T05:15:46"/>
    <d v="2024-12-11T00:00:00"/>
    <d v="1899-12-30T06:21:53"/>
    <x v="0"/>
    <x v="0"/>
    <s v="7022037697"/>
    <s v="EXW"/>
    <d v="1899-12-30T01:06:49"/>
    <x v="2711"/>
    <d v="1899-12-30T00:00:42"/>
    <s v="Granel"/>
    <s v="E001"/>
    <x v="1"/>
    <d v="1899-12-30T01:05:25"/>
    <d v="1899-12-30T01:06:07"/>
    <x v="12"/>
    <x v="7"/>
    <x v="4"/>
    <x v="1"/>
    <n v="0"/>
    <n v="0"/>
    <x v="0"/>
    <x v="1"/>
    <x v="0"/>
    <n v="0"/>
    <x v="6"/>
    <x v="0"/>
    <d v="1899-12-30T00:00:42"/>
    <d v="1899-12-30T00:00:42"/>
    <x v="0"/>
    <m/>
    <m/>
    <d v="1899-12-30T00:00:00"/>
    <d v="1899-12-30T01:05:25"/>
    <n v="4"/>
    <n v="-4.8611111110999361E-4"/>
    <n v="65.416666666665606"/>
    <x v="12"/>
    <x v="0"/>
  </r>
  <r>
    <x v="9"/>
    <s v="2024057122"/>
    <x v="0"/>
    <x v="967"/>
    <s v="E7977MGZ"/>
    <d v="2024-12-11T00:00:00"/>
    <x v="1"/>
    <s v="3269"/>
    <x v="36"/>
    <s v="PA"/>
    <x v="5"/>
    <x v="0"/>
    <d v="2024-12-11T00:00:00"/>
    <d v="1899-12-30T05:50:42"/>
    <d v="2024-12-11T00:00:00"/>
    <d v="1899-12-30T05:50:04"/>
    <d v="2024-12-11T00:00:00"/>
    <d v="1899-12-30T06:23:13"/>
    <x v="0"/>
    <x v="0"/>
    <s v="7022037698"/>
    <s v="FBO"/>
    <d v="1899-12-30T00:33:47"/>
    <x v="1107"/>
    <d v="1899-12-30T00:00:38"/>
    <s v="Granel"/>
    <s v="E001"/>
    <x v="2"/>
    <d v="1899-12-30T00:32:31"/>
    <d v="1899-12-30T00:33:09"/>
    <x v="12"/>
    <x v="7"/>
    <x v="4"/>
    <x v="1"/>
    <n v="0"/>
    <n v="0"/>
    <x v="0"/>
    <x v="1"/>
    <x v="0"/>
    <n v="0"/>
    <x v="6"/>
    <x v="1"/>
    <d v="1899-12-30T00:00:38"/>
    <d v="1899-12-30T00:00:38"/>
    <x v="0"/>
    <m/>
    <m/>
    <d v="1899-12-30T00:00:00"/>
    <d v="1899-12-30T00:32:31"/>
    <n v="4"/>
    <n v="-4.3981481481999984E-4"/>
    <n v="32.516666666668819"/>
    <x v="12"/>
    <x v="1"/>
  </r>
  <r>
    <x v="9"/>
    <s v="2024057123"/>
    <x v="0"/>
    <x v="989"/>
    <s v="E0547BYX"/>
    <d v="2024-12-11T00:00:00"/>
    <x v="1"/>
    <s v="3269"/>
    <x v="36"/>
    <s v="PA"/>
    <x v="5"/>
    <x v="0"/>
    <d v="2024-12-11T00:00:00"/>
    <d v="1899-12-30T05:52:32"/>
    <d v="2024-12-11T00:00:00"/>
    <d v="1899-12-30T05:51:50"/>
    <d v="2024-12-11T00:00:00"/>
    <d v="1899-12-30T06:24:12"/>
    <x v="0"/>
    <x v="0"/>
    <s v="7022037699"/>
    <s v="FBO"/>
    <d v="1899-12-30T00:33:04"/>
    <x v="2712"/>
    <d v="1899-12-30T00:00:42"/>
    <s v="Granel"/>
    <s v="E001"/>
    <x v="2"/>
    <d v="1899-12-30T00:31:40"/>
    <d v="1899-12-30T00:32:22"/>
    <x v="12"/>
    <x v="7"/>
    <x v="4"/>
    <x v="1"/>
    <n v="0"/>
    <n v="0"/>
    <x v="0"/>
    <x v="1"/>
    <x v="0"/>
    <n v="0"/>
    <x v="6"/>
    <x v="1"/>
    <d v="1899-12-30T00:00:42"/>
    <d v="1899-12-30T00:00:42"/>
    <x v="0"/>
    <m/>
    <m/>
    <d v="1899-12-30T00:00:00"/>
    <d v="1899-12-30T00:31:40"/>
    <n v="4"/>
    <n v="-4.8611111110999361E-4"/>
    <n v="31.666666666680037"/>
    <x v="12"/>
    <x v="1"/>
  </r>
  <r>
    <x v="9"/>
    <s v="2024057116"/>
    <x v="0"/>
    <x v="1011"/>
    <s v="E8976JGF"/>
    <d v="2024-12-11T00:00:00"/>
    <x v="1"/>
    <s v="3264"/>
    <x v="35"/>
    <s v="PA"/>
    <x v="1"/>
    <x v="0"/>
    <d v="2024-12-11T00:00:00"/>
    <d v="1899-12-30T05:20:14"/>
    <d v="2024-12-11T00:00:00"/>
    <d v="1899-12-30T05:19:31"/>
    <d v="2024-12-11T00:00:00"/>
    <d v="1899-12-30T06:29:11"/>
    <x v="0"/>
    <x v="0"/>
    <s v="7022037700"/>
    <s v="EXW"/>
    <d v="1899-12-30T01:10:23"/>
    <x v="2713"/>
    <d v="1899-12-30T00:00:43"/>
    <s v="Granel"/>
    <s v="E001"/>
    <x v="1"/>
    <d v="1899-12-30T01:08:57"/>
    <d v="1899-12-30T01:09:40"/>
    <x v="12"/>
    <x v="7"/>
    <x v="4"/>
    <x v="1"/>
    <n v="0"/>
    <n v="0"/>
    <x v="0"/>
    <x v="1"/>
    <x v="0"/>
    <n v="0"/>
    <x v="6"/>
    <x v="0"/>
    <d v="1899-12-30T00:00:43"/>
    <d v="1899-12-30T00:00:43"/>
    <x v="0"/>
    <m/>
    <m/>
    <d v="1899-12-30T00:00:00"/>
    <d v="1899-12-30T01:08:57"/>
    <n v="4"/>
    <n v="-4.9768518518999993E-4"/>
    <n v="68.949999999993636"/>
    <x v="12"/>
    <x v="0"/>
  </r>
  <r>
    <x v="9"/>
    <s v="2024057117"/>
    <x v="0"/>
    <x v="1002"/>
    <s v="E0721JRZ"/>
    <d v="2024-12-11T00:00:00"/>
    <x v="1"/>
    <s v="3264"/>
    <x v="35"/>
    <s v="PA"/>
    <x v="1"/>
    <x v="0"/>
    <d v="2024-12-11T00:00:00"/>
    <d v="1899-12-30T05:32:34"/>
    <d v="2024-12-11T00:00:00"/>
    <d v="1899-12-30T05:31:51"/>
    <d v="2024-12-11T00:00:00"/>
    <d v="1899-12-30T06:33:06"/>
    <x v="0"/>
    <x v="0"/>
    <s v="7022037701"/>
    <s v="FBO"/>
    <d v="1899-12-30T01:01:58"/>
    <x v="2714"/>
    <d v="1899-12-30T00:00:43"/>
    <s v="Granel"/>
    <s v="E001"/>
    <x v="2"/>
    <d v="1899-12-30T01:00:32"/>
    <d v="1899-12-30T01:01:15"/>
    <x v="12"/>
    <x v="7"/>
    <x v="4"/>
    <x v="1"/>
    <n v="0"/>
    <n v="0"/>
    <x v="0"/>
    <x v="1"/>
    <x v="0"/>
    <n v="0"/>
    <x v="6"/>
    <x v="0"/>
    <d v="1899-12-30T00:00:43"/>
    <d v="1899-12-30T00:00:43"/>
    <x v="0"/>
    <m/>
    <m/>
    <d v="1899-12-30T00:00:00"/>
    <d v="1899-12-30T01:00:32"/>
    <n v="4"/>
    <n v="-4.9768518518000793E-4"/>
    <n v="60.533333333337573"/>
    <x v="12"/>
    <x v="0"/>
  </r>
  <r>
    <x v="9"/>
    <s v="2024057124"/>
    <x v="0"/>
    <x v="945"/>
    <s v="E8474FTB"/>
    <d v="2024-12-11T00:00:00"/>
    <x v="1"/>
    <s v="3269"/>
    <x v="36"/>
    <s v="PA"/>
    <x v="5"/>
    <x v="0"/>
    <d v="2024-12-11T00:00:00"/>
    <d v="1899-12-30T05:57:42"/>
    <d v="2024-12-11T00:00:00"/>
    <d v="1899-12-30T05:56:59"/>
    <d v="2024-12-11T00:00:00"/>
    <d v="1899-12-30T06:39:10"/>
    <x v="0"/>
    <x v="0"/>
    <s v="7022037702"/>
    <s v="FBO"/>
    <d v="1899-12-30T00:42:54"/>
    <x v="1130"/>
    <d v="1899-12-30T00:00:43"/>
    <s v="Granel"/>
    <s v="E001"/>
    <x v="2"/>
    <d v="1899-12-30T00:41:28"/>
    <d v="1899-12-30T00:42:11"/>
    <x v="12"/>
    <x v="7"/>
    <x v="4"/>
    <x v="1"/>
    <n v="0"/>
    <n v="0"/>
    <x v="0"/>
    <x v="1"/>
    <x v="0"/>
    <n v="0"/>
    <x v="6"/>
    <x v="1"/>
    <d v="1899-12-30T00:00:43"/>
    <d v="1899-12-30T00:00:43"/>
    <x v="0"/>
    <m/>
    <m/>
    <d v="1899-12-30T00:00:00"/>
    <d v="1899-12-30T00:41:28"/>
    <n v="4"/>
    <n v="-4.9768518518999993E-4"/>
    <n v="41.466666666657623"/>
    <x v="12"/>
    <x v="1"/>
  </r>
  <r>
    <x v="9"/>
    <s v="2024057119"/>
    <x v="0"/>
    <x v="1004"/>
    <s v="E7812KXB"/>
    <d v="2024-12-11T00:00:00"/>
    <x v="1"/>
    <s v="3264"/>
    <x v="35"/>
    <s v="PA"/>
    <x v="1"/>
    <x v="0"/>
    <d v="2024-12-11T00:00:00"/>
    <d v="1899-12-30T05:36:13"/>
    <d v="2024-12-11T00:00:00"/>
    <d v="1899-12-30T05:35:30"/>
    <d v="2024-12-11T00:00:00"/>
    <d v="1899-12-30T06:39:43"/>
    <x v="0"/>
    <x v="0"/>
    <s v="7022037703"/>
    <s v="EXW"/>
    <d v="1899-12-30T01:04:56"/>
    <x v="2715"/>
    <d v="1899-12-30T00:00:43"/>
    <s v="Granel"/>
    <s v="E001"/>
    <x v="1"/>
    <d v="1899-12-30T01:03:30"/>
    <d v="1899-12-30T01:04:13"/>
    <x v="12"/>
    <x v="7"/>
    <x v="4"/>
    <x v="1"/>
    <n v="0"/>
    <n v="0"/>
    <x v="0"/>
    <x v="1"/>
    <x v="0"/>
    <n v="0"/>
    <x v="6"/>
    <x v="0"/>
    <d v="1899-12-30T00:00:43"/>
    <d v="1899-12-30T00:00:43"/>
    <x v="0"/>
    <m/>
    <m/>
    <d v="1899-12-30T00:00:00"/>
    <d v="1899-12-30T01:03:30"/>
    <n v="4"/>
    <n v="-4.9768518518999993E-4"/>
    <n v="63.499999999996817"/>
    <x v="12"/>
    <x v="0"/>
  </r>
  <r>
    <x v="9"/>
    <s v="2024057125"/>
    <x v="0"/>
    <x v="1058"/>
    <s v="E0509JJH"/>
    <d v="2024-12-11T00:00:00"/>
    <x v="1"/>
    <s v="3269"/>
    <x v="36"/>
    <s v="PA"/>
    <x v="5"/>
    <x v="0"/>
    <d v="2024-12-11T00:00:00"/>
    <d v="1899-12-30T06:04:57"/>
    <d v="2024-12-11T00:00:00"/>
    <d v="1899-12-30T06:04:15"/>
    <d v="2024-12-11T00:00:00"/>
    <d v="1899-12-30T06:41:13"/>
    <x v="0"/>
    <x v="0"/>
    <s v="7022037704"/>
    <s v="FBO"/>
    <d v="1899-12-30T00:37:40"/>
    <x v="183"/>
    <d v="1899-12-30T00:00:42"/>
    <s v="Granel"/>
    <s v="E001"/>
    <x v="2"/>
    <d v="1899-12-30T00:36:16"/>
    <d v="1899-12-30T00:36:58"/>
    <x v="0"/>
    <x v="7"/>
    <x v="4"/>
    <x v="1"/>
    <n v="0"/>
    <n v="0"/>
    <x v="0"/>
    <x v="1"/>
    <x v="0"/>
    <n v="0"/>
    <x v="6"/>
    <x v="1"/>
    <d v="1899-12-30T00:00:42"/>
    <d v="1899-12-30T00:00:42"/>
    <x v="0"/>
    <m/>
    <m/>
    <d v="1899-12-30T00:00:00"/>
    <d v="1899-12-30T00:36:16"/>
    <n v="4"/>
    <n v="-4.8611111110996585E-4"/>
    <n v="36.266666666673643"/>
    <x v="12"/>
    <x v="1"/>
  </r>
  <r>
    <x v="9"/>
    <s v="2024057127"/>
    <x v="0"/>
    <x v="946"/>
    <s v="E2291HBT"/>
    <d v="2024-12-11T00:00:00"/>
    <x v="1"/>
    <s v="3269"/>
    <x v="36"/>
    <s v="PA"/>
    <x v="5"/>
    <x v="0"/>
    <d v="2024-12-11T00:00:00"/>
    <d v="1899-12-30T06:25:31"/>
    <d v="2024-12-11T00:00:00"/>
    <d v="1899-12-30T06:24:48"/>
    <d v="2024-12-11T00:00:00"/>
    <d v="1899-12-30T06:51:42"/>
    <x v="0"/>
    <x v="0"/>
    <s v="7022037705"/>
    <s v="FBO"/>
    <d v="1899-12-30T00:27:37"/>
    <x v="704"/>
    <d v="1899-12-30T00:00:43"/>
    <s v="Granel"/>
    <s v="E001"/>
    <x v="2"/>
    <d v="1899-12-30T00:26:11"/>
    <d v="1899-12-30T00:26:54"/>
    <x v="0"/>
    <x v="7"/>
    <x v="4"/>
    <x v="1"/>
    <n v="0"/>
    <n v="0"/>
    <x v="0"/>
    <x v="1"/>
    <x v="0"/>
    <n v="0"/>
    <x v="6"/>
    <x v="1"/>
    <d v="1899-12-30T00:00:43"/>
    <d v="1899-12-30T00:00:43"/>
    <x v="0"/>
    <m/>
    <m/>
    <d v="1899-12-30T00:00:00"/>
    <d v="1899-12-30T00:26:11"/>
    <n v="4"/>
    <n v="-4.9768518518999993E-4"/>
    <n v="26.183333333332843"/>
    <x v="12"/>
    <x v="1"/>
  </r>
  <r>
    <x v="9"/>
    <s v="2024057128"/>
    <x v="0"/>
    <x v="1005"/>
    <s v="E9746LXV"/>
    <d v="2024-12-11T00:00:00"/>
    <x v="1"/>
    <s v="3260"/>
    <x v="41"/>
    <s v="PA"/>
    <x v="19"/>
    <x v="0"/>
    <d v="2024-12-11T00:00:00"/>
    <d v="1899-12-30T06:31:19"/>
    <d v="2024-12-11T00:00:00"/>
    <d v="1899-12-30T06:30:36"/>
    <d v="2024-12-11T00:00:00"/>
    <d v="1899-12-30T06:57:43"/>
    <x v="0"/>
    <x v="0"/>
    <s v="7022037706"/>
    <s v="EXW"/>
    <d v="1899-12-30T00:27:50"/>
    <x v="1327"/>
    <d v="1899-12-30T00:00:43"/>
    <s v="Granel"/>
    <s v="E001"/>
    <x v="1"/>
    <d v="1899-12-30T00:26:24"/>
    <d v="1899-12-30T00:27:07"/>
    <x v="0"/>
    <x v="7"/>
    <x v="4"/>
    <x v="1"/>
    <n v="0"/>
    <n v="0"/>
    <x v="0"/>
    <x v="1"/>
    <x v="0"/>
    <n v="0"/>
    <x v="6"/>
    <x v="1"/>
    <d v="1899-12-30T00:00:43"/>
    <d v="1899-12-30T00:00:43"/>
    <x v="0"/>
    <m/>
    <m/>
    <d v="1899-12-30T00:00:00"/>
    <d v="1899-12-30T00:26:24"/>
    <n v="4"/>
    <n v="-4.9768518518999993E-4"/>
    <n v="26.399999999995174"/>
    <x v="12"/>
    <x v="1"/>
  </r>
  <r>
    <x v="9"/>
    <s v="2024057132"/>
    <x v="0"/>
    <x v="1059"/>
    <s v="EE0224HDX"/>
    <d v="2024-12-11T00:00:00"/>
    <x v="1"/>
    <s v="3282"/>
    <x v="40"/>
    <s v="PA"/>
    <x v="6"/>
    <x v="0"/>
    <d v="2024-12-11T00:00:00"/>
    <d v="1899-12-30T06:44:43"/>
    <d v="2024-12-11T00:00:00"/>
    <d v="1899-12-30T18:33:00"/>
    <d v="2024-12-11T00:00:00"/>
    <d v="1899-12-30T07:09:51"/>
    <x v="209"/>
    <x v="30"/>
    <s v="7022037707"/>
    <s v="FBO"/>
    <d v="1899-12-30T23:11:26"/>
    <x v="2716"/>
    <d v="1899-12-30T11:48:17"/>
    <s v="Ensacado"/>
    <s v="E002"/>
    <x v="2"/>
    <d v="1899-12-30T00:25:08"/>
    <n v="-0.47440972222223005"/>
    <x v="0"/>
    <x v="7"/>
    <x v="4"/>
    <x v="2"/>
    <n v="0"/>
    <n v="0"/>
    <x v="0"/>
    <x v="2"/>
    <x v="0"/>
    <n v="0"/>
    <x v="6"/>
    <x v="1"/>
    <d v="1899-12-30T11:48:17"/>
    <d v="1899-12-30T10:50:17"/>
    <x v="1"/>
    <m/>
    <m/>
    <d v="1899-12-30T00:00:00"/>
    <d v="1899-12-30T00:25:08"/>
    <n v="4"/>
    <d v="1899-12-30T11:48:17"/>
    <n v="25.133333333327961"/>
    <x v="0"/>
    <x v="1"/>
  </r>
  <r>
    <x v="9"/>
    <s v="2024057136"/>
    <x v="0"/>
    <x v="916"/>
    <s v="E3178LFN"/>
    <d v="2024-12-11T00:00:00"/>
    <x v="1"/>
    <s v="3260"/>
    <x v="41"/>
    <s v="PA"/>
    <x v="19"/>
    <x v="0"/>
    <d v="2024-12-11T00:00:00"/>
    <d v="1899-12-30T06:57:19"/>
    <d v="2024-12-11T00:00:00"/>
    <d v="1899-12-30T06:56:37"/>
    <d v="2024-12-11T00:00:00"/>
    <d v="1899-12-30T07:29:28"/>
    <x v="0"/>
    <x v="0"/>
    <s v="7022037708"/>
    <s v="EXW"/>
    <d v="1899-12-30T00:33:33"/>
    <x v="486"/>
    <d v="1899-12-30T00:00:42"/>
    <s v="Granel"/>
    <s v="E001"/>
    <x v="1"/>
    <d v="1899-12-30T00:32:09"/>
    <d v="1899-12-30T00:32:51"/>
    <x v="0"/>
    <x v="7"/>
    <x v="4"/>
    <x v="1"/>
    <n v="0"/>
    <n v="0"/>
    <x v="0"/>
    <x v="1"/>
    <x v="0"/>
    <n v="0"/>
    <x v="6"/>
    <x v="1"/>
    <d v="1899-12-30T00:00:42"/>
    <d v="1899-12-30T00:00:42"/>
    <x v="0"/>
    <m/>
    <m/>
    <d v="1899-12-30T00:00:00"/>
    <d v="1899-12-30T00:32:09"/>
    <n v="4"/>
    <n v="-4.8611111110996585E-4"/>
    <n v="32.15000000000159"/>
    <x v="0"/>
    <x v="1"/>
  </r>
  <r>
    <x v="9"/>
    <s v="2024057134"/>
    <x v="0"/>
    <x v="942"/>
    <s v="E5260KKG"/>
    <d v="2024-12-11T00:00:00"/>
    <x v="1"/>
    <s v="3269"/>
    <x v="36"/>
    <s v="PA"/>
    <x v="5"/>
    <x v="0"/>
    <d v="2024-12-11T00:00:00"/>
    <d v="1899-12-30T06:46:59"/>
    <d v="2024-12-11T00:00:00"/>
    <d v="1899-12-30T06:46:16"/>
    <d v="2024-12-11T00:00:00"/>
    <d v="1899-12-30T07:31:54"/>
    <x v="0"/>
    <x v="0"/>
    <s v="7022037709"/>
    <s v="FBO"/>
    <d v="1899-12-30T00:46:21"/>
    <x v="2717"/>
    <d v="1899-12-30T00:00:43"/>
    <s v="Granel"/>
    <s v="E001"/>
    <x v="2"/>
    <d v="1899-12-30T00:44:55"/>
    <d v="1899-12-30T00:45:38"/>
    <x v="0"/>
    <x v="7"/>
    <x v="4"/>
    <x v="1"/>
    <n v="0"/>
    <n v="0"/>
    <x v="0"/>
    <x v="1"/>
    <x v="0"/>
    <n v="0"/>
    <x v="6"/>
    <x v="1"/>
    <d v="1899-12-30T00:00:43"/>
    <d v="1899-12-30T00:00:43"/>
    <x v="0"/>
    <m/>
    <m/>
    <d v="1899-12-30T00:00:00"/>
    <d v="1899-12-30T00:44:55"/>
    <n v="4"/>
    <n v="-4.9768518518000793E-4"/>
    <n v="44.916666666667162"/>
    <x v="0"/>
    <x v="1"/>
  </r>
  <r>
    <x v="9"/>
    <s v="2024057129"/>
    <x v="0"/>
    <x v="975"/>
    <s v="E7844JTT"/>
    <d v="2024-12-11T00:00:00"/>
    <x v="1"/>
    <s v="3264"/>
    <x v="35"/>
    <s v="PA"/>
    <x v="1"/>
    <x v="0"/>
    <d v="2024-12-11T00:00:00"/>
    <d v="1899-12-30T06:35:16"/>
    <d v="2024-12-11T00:00:00"/>
    <d v="1899-12-30T06:34:33"/>
    <d v="2024-12-11T00:00:00"/>
    <d v="1899-12-30T07:32:42"/>
    <x v="0"/>
    <x v="0"/>
    <s v="7022037710"/>
    <s v="FBO"/>
    <d v="1899-12-30T00:58:52"/>
    <x v="2281"/>
    <d v="1899-12-30T00:00:43"/>
    <s v="Granel"/>
    <s v="E001"/>
    <x v="2"/>
    <d v="1899-12-30T00:57:26"/>
    <d v="1899-12-30T00:58:09"/>
    <x v="0"/>
    <x v="7"/>
    <x v="4"/>
    <x v="1"/>
    <n v="0"/>
    <n v="0"/>
    <x v="0"/>
    <x v="1"/>
    <x v="0"/>
    <n v="0"/>
    <x v="6"/>
    <x v="0"/>
    <d v="1899-12-30T00:00:43"/>
    <d v="1899-12-30T00:00:43"/>
    <x v="0"/>
    <m/>
    <m/>
    <d v="1899-12-30T00:00:00"/>
    <d v="1899-12-30T00:57:26"/>
    <n v="4"/>
    <n v="-4.9768518518000793E-4"/>
    <n v="57.433333333334446"/>
    <x v="0"/>
    <x v="0"/>
  </r>
  <r>
    <x v="9"/>
    <s v="2024057140"/>
    <x v="0"/>
    <x v="1060"/>
    <s v="E3410KWV"/>
    <d v="2024-12-11T00:00:00"/>
    <x v="1"/>
    <s v="3283"/>
    <x v="38"/>
    <s v="PA"/>
    <x v="2"/>
    <x v="0"/>
    <d v="2024-12-11T00:00:00"/>
    <d v="1899-12-30T07:15:40"/>
    <d v="2024-12-11T00:00:00"/>
    <d v="1899-12-30T07:14:58"/>
    <d v="2024-12-11T00:00:00"/>
    <d v="1899-12-30T07:34:48"/>
    <x v="0"/>
    <x v="0"/>
    <s v="7022037711"/>
    <s v="EXW"/>
    <d v="1899-12-30T00:20:32"/>
    <x v="1896"/>
    <d v="1899-12-30T00:00:42"/>
    <s v="Ensacado"/>
    <s v="E002"/>
    <x v="1"/>
    <d v="1899-12-30T00:19:08"/>
    <d v="1899-12-30T00:19:50"/>
    <x v="1"/>
    <x v="7"/>
    <x v="4"/>
    <x v="2"/>
    <n v="0"/>
    <n v="0"/>
    <x v="0"/>
    <x v="2"/>
    <x v="0"/>
    <n v="0"/>
    <x v="6"/>
    <x v="1"/>
    <d v="1899-12-30T00:00:42"/>
    <d v="1899-12-30T00:00:42"/>
    <x v="0"/>
    <m/>
    <m/>
    <d v="1899-12-30T00:00:00"/>
    <d v="1899-12-30T00:19:08"/>
    <n v="4"/>
    <n v="-4.8611111110996585E-4"/>
    <n v="19.133333333323268"/>
    <x v="0"/>
    <x v="1"/>
  </r>
  <r>
    <x v="9"/>
    <s v="2024057130"/>
    <x v="0"/>
    <x v="918"/>
    <s v="E9449KGB"/>
    <d v="2024-12-11T00:00:00"/>
    <x v="1"/>
    <s v="3264"/>
    <x v="35"/>
    <s v="PA"/>
    <x v="1"/>
    <x v="0"/>
    <d v="2024-12-11T00:00:00"/>
    <d v="1899-12-30T06:38:06"/>
    <d v="2024-12-11T00:00:00"/>
    <d v="1899-12-30T06:37:23"/>
    <d v="2024-12-11T00:00:00"/>
    <d v="1899-12-30T07:38:20"/>
    <x v="0"/>
    <x v="0"/>
    <s v="7022037713"/>
    <s v="FBO"/>
    <d v="1899-12-30T01:01:40"/>
    <x v="2718"/>
    <d v="1899-12-30T00:00:43"/>
    <s v="Granel"/>
    <s v="E001"/>
    <x v="2"/>
    <d v="1899-12-30T01:00:14"/>
    <d v="1899-12-30T01:00:57"/>
    <x v="0"/>
    <x v="7"/>
    <x v="4"/>
    <x v="1"/>
    <n v="0"/>
    <n v="0"/>
    <x v="0"/>
    <x v="1"/>
    <x v="0"/>
    <n v="0"/>
    <x v="6"/>
    <x v="0"/>
    <d v="1899-12-30T00:00:43"/>
    <d v="1899-12-30T00:00:43"/>
    <x v="0"/>
    <m/>
    <m/>
    <d v="1899-12-30T00:00:00"/>
    <d v="1899-12-30T01:00:14"/>
    <n v="4"/>
    <n v="-4.9768518517995242E-4"/>
    <n v="60.233333333342401"/>
    <x v="0"/>
    <x v="0"/>
  </r>
  <r>
    <x v="9"/>
    <s v="2024057131"/>
    <x v="0"/>
    <x v="987"/>
    <s v="E4258HML"/>
    <d v="2024-12-11T00:00:00"/>
    <x v="1"/>
    <s v="3264"/>
    <x v="35"/>
    <s v="PA"/>
    <x v="1"/>
    <x v="0"/>
    <d v="2024-12-11T00:00:00"/>
    <d v="1899-12-30T06:41:32"/>
    <d v="2024-12-11T00:00:00"/>
    <d v="1899-12-30T06:40:49"/>
    <d v="2024-12-11T00:00:00"/>
    <d v="1899-12-30T07:53:57"/>
    <x v="0"/>
    <x v="0"/>
    <s v="7022037714"/>
    <s v="FBO"/>
    <d v="1899-12-30T01:13:51"/>
    <x v="2229"/>
    <d v="1899-12-30T00:00:43"/>
    <s v="Granel"/>
    <s v="E001"/>
    <x v="2"/>
    <d v="1899-12-30T01:12:25"/>
    <d v="1899-12-30T01:13:08"/>
    <x v="0"/>
    <x v="7"/>
    <x v="4"/>
    <x v="1"/>
    <n v="0"/>
    <n v="0"/>
    <x v="0"/>
    <x v="1"/>
    <x v="0"/>
    <n v="0"/>
    <x v="6"/>
    <x v="0"/>
    <d v="1899-12-30T00:00:43"/>
    <d v="1899-12-30T00:00:43"/>
    <x v="0"/>
    <m/>
    <m/>
    <d v="1899-12-30T00:00:00"/>
    <d v="1899-12-30T01:12:25"/>
    <n v="4"/>
    <n v="-4.9768518517995242E-4"/>
    <n v="72.416666666664028"/>
    <x v="0"/>
    <x v="0"/>
  </r>
  <r>
    <x v="9"/>
    <s v="2024057142"/>
    <x v="0"/>
    <x v="1017"/>
    <s v="E2254MLP"/>
    <d v="2024-12-11T00:00:00"/>
    <x v="1"/>
    <s v="3269"/>
    <x v="36"/>
    <s v="PA"/>
    <x v="5"/>
    <x v="0"/>
    <d v="2024-12-11T00:00:00"/>
    <d v="1899-12-30T07:21:14"/>
    <d v="2024-12-11T00:00:00"/>
    <d v="1899-12-30T07:20:32"/>
    <d v="2024-12-11T00:00:00"/>
    <d v="1899-12-30T07:54:31"/>
    <x v="0"/>
    <x v="0"/>
    <s v="7022037715"/>
    <s v="FBO"/>
    <d v="1899-12-30T00:34:41"/>
    <x v="1917"/>
    <d v="1899-12-30T00:00:42"/>
    <s v="Granel"/>
    <s v="E001"/>
    <x v="2"/>
    <d v="1899-12-30T00:33:17"/>
    <d v="1899-12-30T00:33:59"/>
    <x v="1"/>
    <x v="7"/>
    <x v="4"/>
    <x v="1"/>
    <n v="0"/>
    <n v="0"/>
    <x v="0"/>
    <x v="1"/>
    <x v="0"/>
    <n v="0"/>
    <x v="6"/>
    <x v="1"/>
    <d v="1899-12-30T00:00:42"/>
    <d v="1899-12-30T00:00:42"/>
    <x v="0"/>
    <m/>
    <m/>
    <d v="1899-12-30T00:00:00"/>
    <d v="1899-12-30T00:33:17"/>
    <n v="4"/>
    <n v="-4.8611111111002137E-4"/>
    <n v="33.283333333324762"/>
    <x v="0"/>
    <x v="1"/>
  </r>
  <r>
    <x v="9"/>
    <s v="2024057143"/>
    <x v="0"/>
    <x v="972"/>
    <s v="E2345KGX"/>
    <d v="2024-12-11T00:00:00"/>
    <x v="1"/>
    <s v="3269"/>
    <x v="36"/>
    <s v="PA"/>
    <x v="5"/>
    <x v="0"/>
    <d v="2024-12-11T00:00:00"/>
    <d v="1899-12-30T07:25:17"/>
    <d v="2024-12-11T00:00:00"/>
    <d v="1899-12-30T07:24:34"/>
    <d v="2024-12-11T00:00:00"/>
    <d v="1899-12-30T07:56:39"/>
    <x v="0"/>
    <x v="0"/>
    <s v="7022037716"/>
    <s v="FBO"/>
    <d v="1899-12-30T00:32:48"/>
    <x v="932"/>
    <d v="1899-12-30T00:00:43"/>
    <s v="Granel"/>
    <s v="E001"/>
    <x v="2"/>
    <d v="1899-12-30T00:31:22"/>
    <d v="1899-12-30T00:32:05"/>
    <x v="1"/>
    <x v="7"/>
    <x v="4"/>
    <x v="1"/>
    <n v="0"/>
    <n v="0"/>
    <x v="0"/>
    <x v="1"/>
    <x v="0"/>
    <n v="0"/>
    <x v="6"/>
    <x v="1"/>
    <d v="1899-12-30T00:00:43"/>
    <d v="1899-12-30T00:00:43"/>
    <x v="0"/>
    <m/>
    <m/>
    <d v="1899-12-30T00:00:00"/>
    <d v="1899-12-30T00:31:22"/>
    <n v="4"/>
    <n v="-4.9768518518999993E-4"/>
    <n v="31.366666666656009"/>
    <x v="0"/>
    <x v="1"/>
  </r>
  <r>
    <x v="9"/>
    <s v="2024057133"/>
    <x v="0"/>
    <x v="940"/>
    <s v="E5477KKG"/>
    <d v="2024-12-11T00:00:00"/>
    <x v="1"/>
    <s v="3264"/>
    <x v="35"/>
    <s v="PA"/>
    <x v="1"/>
    <x v="0"/>
    <d v="2024-12-11T00:00:00"/>
    <d v="1899-12-30T06:46:54"/>
    <d v="2024-12-11T00:00:00"/>
    <d v="1899-12-30T06:46:12"/>
    <d v="2024-12-11T00:00:00"/>
    <d v="1899-12-30T08:00:42"/>
    <x v="0"/>
    <x v="0"/>
    <s v="7022037717"/>
    <s v="FBO"/>
    <d v="1899-12-30T01:15:12"/>
    <x v="1273"/>
    <d v="1899-12-30T00:00:42"/>
    <s v="Granel"/>
    <s v="E001"/>
    <x v="2"/>
    <d v="1899-12-30T01:13:48"/>
    <d v="1899-12-30T01:14:30"/>
    <x v="0"/>
    <x v="7"/>
    <x v="4"/>
    <x v="1"/>
    <n v="0"/>
    <n v="0"/>
    <x v="0"/>
    <x v="1"/>
    <x v="0"/>
    <n v="0"/>
    <x v="6"/>
    <x v="0"/>
    <d v="1899-12-30T00:00:42"/>
    <d v="1899-12-30T00:00:42"/>
    <x v="0"/>
    <m/>
    <m/>
    <d v="1899-12-30T00:00:00"/>
    <d v="1899-12-30T01:13:48"/>
    <n v="4"/>
    <n v="-4.8611111110996585E-4"/>
    <n v="73.800000000000026"/>
    <x v="1"/>
    <x v="0"/>
  </r>
  <r>
    <x v="9"/>
    <s v="2024057148"/>
    <x v="0"/>
    <x v="1061"/>
    <s v="E4446DBR"/>
    <d v="2024-12-11T00:00:00"/>
    <x v="1"/>
    <s v="3283"/>
    <x v="38"/>
    <s v="PA"/>
    <x v="2"/>
    <x v="0"/>
    <d v="2024-12-11T00:00:00"/>
    <d v="1899-12-30T07:52:29"/>
    <d v="2024-12-11T00:00:00"/>
    <d v="1899-12-30T07:51:47"/>
    <d v="2024-12-11T00:00:00"/>
    <d v="1899-12-30T08:15:00"/>
    <x v="0"/>
    <x v="0"/>
    <s v="7022037718"/>
    <s v="EXW"/>
    <d v="1899-12-30T00:23:55"/>
    <x v="758"/>
    <d v="1899-12-30T00:00:42"/>
    <s v="Ensacado"/>
    <s v="E002"/>
    <x v="1"/>
    <d v="1899-12-30T00:22:31"/>
    <d v="1899-12-30T00:23:13"/>
    <x v="1"/>
    <x v="7"/>
    <x v="4"/>
    <x v="2"/>
    <n v="0"/>
    <n v="0"/>
    <x v="0"/>
    <x v="2"/>
    <x v="0"/>
    <n v="0"/>
    <x v="6"/>
    <x v="1"/>
    <d v="1899-12-30T00:00:42"/>
    <d v="1899-12-30T00:00:42"/>
    <x v="0"/>
    <m/>
    <m/>
    <d v="1899-12-30T00:00:00"/>
    <d v="1899-12-30T00:22:31"/>
    <n v="4"/>
    <n v="-4.8611111112001337E-4"/>
    <n v="22.516666666660779"/>
    <x v="1"/>
    <x v="1"/>
  </r>
  <r>
    <x v="9"/>
    <s v="2024057146"/>
    <x v="0"/>
    <x v="965"/>
    <s v="E5813KFK"/>
    <d v="2024-12-11T00:00:00"/>
    <x v="1"/>
    <s v="3269"/>
    <x v="36"/>
    <s v="PA"/>
    <x v="5"/>
    <x v="0"/>
    <d v="2024-12-11T00:00:00"/>
    <d v="1899-12-30T07:30:06"/>
    <d v="2024-12-11T00:00:00"/>
    <d v="1899-12-30T07:29:23"/>
    <d v="2024-12-11T00:00:00"/>
    <d v="1899-12-30T08:18:31"/>
    <x v="0"/>
    <x v="0"/>
    <s v="7022037719"/>
    <s v="FBO"/>
    <d v="1899-12-30T00:49:51"/>
    <x v="2719"/>
    <d v="1899-12-30T00:00:43"/>
    <s v="Granel"/>
    <s v="E001"/>
    <x v="2"/>
    <d v="1899-12-30T00:48:25"/>
    <d v="1899-12-30T00:49:08"/>
    <x v="1"/>
    <x v="7"/>
    <x v="4"/>
    <x v="1"/>
    <n v="0"/>
    <n v="0"/>
    <x v="0"/>
    <x v="1"/>
    <x v="0"/>
    <n v="0"/>
    <x v="6"/>
    <x v="0"/>
    <d v="1899-12-30T00:00:43"/>
    <d v="1899-12-30T00:00:43"/>
    <x v="0"/>
    <m/>
    <m/>
    <d v="1899-12-30T00:00:00"/>
    <d v="1899-12-30T00:48:25"/>
    <n v="4"/>
    <n v="-4.9768518518000793E-4"/>
    <n v="48.416666666673542"/>
    <x v="1"/>
    <x v="0"/>
  </r>
  <r>
    <x v="9"/>
    <s v="2024056959"/>
    <x v="0"/>
    <x v="1036"/>
    <s v="E5291FBM"/>
    <d v="2024-12-10T00:00:00"/>
    <x v="1"/>
    <s v="3269"/>
    <x v="36"/>
    <s v="PA"/>
    <x v="5"/>
    <x v="0"/>
    <d v="2024-12-10T00:00:00"/>
    <d v="1899-12-30T11:49:37"/>
    <d v="2024-12-10T00:00:00"/>
    <d v="1899-12-30T11:48:54"/>
    <d v="2024-12-10T00:00:00"/>
    <d v="1899-12-30T12:36:33"/>
    <x v="204"/>
    <x v="0"/>
    <s v="7022037720"/>
    <s v="FBO"/>
    <d v="1899-12-30T00:48:22"/>
    <x v="2467"/>
    <d v="1899-12-30T00:00:43"/>
    <s v="Granel"/>
    <s v="E001"/>
    <x v="2"/>
    <d v="1899-12-30T00:46:56"/>
    <d v="1899-12-30T00:47:39"/>
    <x v="5"/>
    <x v="6"/>
    <x v="4"/>
    <x v="1"/>
    <n v="0"/>
    <n v="0"/>
    <x v="0"/>
    <x v="1"/>
    <x v="0"/>
    <n v="0"/>
    <x v="6"/>
    <x v="0"/>
    <d v="1899-12-30T00:00:43"/>
    <d v="1899-12-30T00:00:43"/>
    <x v="0"/>
    <m/>
    <m/>
    <d v="1899-12-30T00:00:00"/>
    <d v="1899-12-30T00:46:56"/>
    <n v="3"/>
    <n v="-4.9768518518000793E-4"/>
    <n v="46.933333333329529"/>
    <x v="5"/>
    <x v="0"/>
  </r>
  <r>
    <x v="9"/>
    <s v="2024057100"/>
    <x v="0"/>
    <x v="1053"/>
    <s v="E3093FMF"/>
    <d v="2024-12-10T00:00:00"/>
    <x v="1"/>
    <s v="3269"/>
    <x v="36"/>
    <s v="PA"/>
    <x v="5"/>
    <x v="0"/>
    <d v="2024-12-10T00:00:00"/>
    <d v="1899-12-30T18:10:58"/>
    <d v="2024-12-10T00:00:00"/>
    <d v="1899-12-30T18:10:19"/>
    <d v="2024-12-10T00:00:00"/>
    <d v="1899-12-30T18:30:08"/>
    <x v="210"/>
    <x v="0"/>
    <s v="7022037721"/>
    <s v="FBO"/>
    <d v="1899-12-30T00:20:28"/>
    <x v="1401"/>
    <d v="1899-12-30T00:00:39"/>
    <s v="Granel"/>
    <s v="E001"/>
    <x v="2"/>
    <d v="1899-12-30T00:19:10"/>
    <d v="1899-12-30T00:19:49"/>
    <x v="11"/>
    <x v="6"/>
    <x v="4"/>
    <x v="1"/>
    <n v="0"/>
    <n v="0"/>
    <x v="0"/>
    <x v="1"/>
    <x v="0"/>
    <n v="0"/>
    <x v="6"/>
    <x v="1"/>
    <d v="1899-12-30T00:00:39"/>
    <d v="1899-12-30T00:00:39"/>
    <x v="0"/>
    <m/>
    <m/>
    <d v="1899-12-30T00:00:00"/>
    <d v="1899-12-30T00:19:10"/>
    <n v="3"/>
    <n v="-4.5138888888995865E-4"/>
    <n v="19.166666666673606"/>
    <x v="11"/>
    <x v="1"/>
  </r>
  <r>
    <x v="9"/>
    <s v="2024057154"/>
    <x v="0"/>
    <x v="1000"/>
    <s v="E3888GZR"/>
    <d v="2024-12-11T00:00:00"/>
    <x v="1"/>
    <s v="3269"/>
    <x v="36"/>
    <s v="PA"/>
    <x v="5"/>
    <x v="0"/>
    <d v="2024-12-11T00:00:00"/>
    <d v="1899-12-30T08:14:39"/>
    <d v="2024-12-11T00:00:00"/>
    <d v="1899-12-30T08:13:56"/>
    <d v="2024-12-11T00:00:00"/>
    <d v="1899-12-30T08:41:52"/>
    <x v="0"/>
    <x v="0"/>
    <s v="7022037722"/>
    <s v="EXW"/>
    <d v="1899-12-30T00:28:39"/>
    <x v="655"/>
    <d v="1899-12-30T00:00:43"/>
    <s v="Granel"/>
    <s v="E001"/>
    <x v="1"/>
    <d v="1899-12-30T00:27:13"/>
    <d v="1899-12-30T00:27:56"/>
    <x v="2"/>
    <x v="7"/>
    <x v="4"/>
    <x v="1"/>
    <n v="0"/>
    <n v="0"/>
    <x v="0"/>
    <x v="1"/>
    <x v="0"/>
    <n v="0"/>
    <x v="6"/>
    <x v="1"/>
    <d v="1899-12-30T00:00:43"/>
    <d v="1899-12-30T00:00:43"/>
    <x v="0"/>
    <m/>
    <m/>
    <d v="1899-12-30T00:00:00"/>
    <d v="1899-12-30T00:27:13"/>
    <n v="4"/>
    <n v="-4.9768518518000793E-4"/>
    <n v="27.216666666676783"/>
    <x v="1"/>
    <x v="1"/>
  </r>
  <r>
    <x v="9"/>
    <s v="2024057158"/>
    <x v="0"/>
    <x v="1007"/>
    <s v="E8916KGF"/>
    <d v="2024-12-11T00:00:00"/>
    <x v="1"/>
    <s v="3269"/>
    <x v="36"/>
    <s v="PA"/>
    <x v="5"/>
    <x v="0"/>
    <d v="2024-12-11T00:00:00"/>
    <d v="1899-12-30T08:34:29"/>
    <d v="2024-12-11T00:00:00"/>
    <d v="1899-12-30T08:33:46"/>
    <d v="2024-12-11T00:00:00"/>
    <d v="1899-12-30T08:59:20"/>
    <x v="0"/>
    <x v="0"/>
    <s v="7022037723"/>
    <s v="FBO"/>
    <d v="1899-12-30T00:26:17"/>
    <x v="2720"/>
    <d v="1899-12-30T00:00:43"/>
    <s v="Granel"/>
    <s v="E001"/>
    <x v="2"/>
    <d v="1899-12-30T00:24:51"/>
    <d v="1899-12-30T00:25:34"/>
    <x v="2"/>
    <x v="7"/>
    <x v="4"/>
    <x v="1"/>
    <n v="0"/>
    <n v="0"/>
    <x v="0"/>
    <x v="1"/>
    <x v="0"/>
    <n v="0"/>
    <x v="6"/>
    <x v="1"/>
    <d v="1899-12-30T00:00:43"/>
    <d v="1899-12-30T00:00:43"/>
    <x v="0"/>
    <m/>
    <m/>
    <d v="1899-12-30T00:00:00"/>
    <d v="1899-12-30T00:24:51"/>
    <n v="4"/>
    <n v="-4.9768518518000793E-4"/>
    <n v="24.850000000007959"/>
    <x v="1"/>
    <x v="1"/>
  </r>
  <r>
    <x v="9"/>
    <s v="2024057135"/>
    <x v="0"/>
    <x v="1024"/>
    <s v="E2274KKH"/>
    <d v="2024-12-11T00:00:00"/>
    <x v="1"/>
    <s v="3264"/>
    <x v="35"/>
    <s v="PA"/>
    <x v="1"/>
    <x v="0"/>
    <d v="2024-12-11T00:00:00"/>
    <d v="1899-12-30T06:49:07"/>
    <d v="2024-12-11T00:00:00"/>
    <d v="1899-12-30T06:48:24"/>
    <d v="2024-12-11T00:00:00"/>
    <d v="1899-12-30T09:27:54"/>
    <x v="0"/>
    <x v="0"/>
    <s v="7022037725"/>
    <s v="FBO"/>
    <d v="1899-12-30T02:40:13"/>
    <x v="2721"/>
    <d v="1899-12-30T00:00:43"/>
    <s v="Granel"/>
    <s v="E001"/>
    <x v="2"/>
    <d v="1899-12-30T02:38:47"/>
    <d v="1899-12-30T02:39:30"/>
    <x v="0"/>
    <x v="7"/>
    <x v="4"/>
    <x v="1"/>
    <n v="0"/>
    <n v="0"/>
    <x v="0"/>
    <x v="1"/>
    <x v="0"/>
    <n v="0"/>
    <x v="6"/>
    <x v="2"/>
    <d v="1899-12-30T00:00:43"/>
    <d v="1899-12-30T00:00:43"/>
    <x v="0"/>
    <m/>
    <m/>
    <d v="1899-12-30T00:00:00"/>
    <d v="1899-12-30T02:38:47"/>
    <n v="4"/>
    <n v="-4.9768518518999993E-4"/>
    <n v="158.78333333332799"/>
    <x v="2"/>
    <x v="0"/>
  </r>
  <r>
    <x v="9"/>
    <s v="2024057141"/>
    <x v="0"/>
    <x v="1019"/>
    <s v="E4954KGF"/>
    <d v="2024-12-11T00:00:00"/>
    <x v="1"/>
    <s v="3264"/>
    <x v="35"/>
    <s v="PA"/>
    <x v="1"/>
    <x v="0"/>
    <d v="2024-12-11T00:00:00"/>
    <d v="1899-12-30T07:16:10"/>
    <d v="2024-12-11T00:00:00"/>
    <d v="1899-12-30T07:15:27"/>
    <d v="2024-12-11T00:00:00"/>
    <d v="1899-12-30T09:31:07"/>
    <x v="0"/>
    <x v="0"/>
    <s v="7022037726"/>
    <s v="FBO"/>
    <d v="1899-12-30T02:16:23"/>
    <x v="2722"/>
    <d v="1899-12-30T00:00:43"/>
    <s v="Granel"/>
    <s v="E001"/>
    <x v="2"/>
    <d v="1899-12-30T02:14:57"/>
    <d v="1899-12-30T02:15:40"/>
    <x v="1"/>
    <x v="7"/>
    <x v="4"/>
    <x v="1"/>
    <n v="0"/>
    <n v="0"/>
    <x v="0"/>
    <x v="1"/>
    <x v="0"/>
    <n v="0"/>
    <x v="6"/>
    <x v="2"/>
    <d v="1899-12-30T00:00:43"/>
    <d v="1899-12-30T00:00:43"/>
    <x v="0"/>
    <m/>
    <m/>
    <d v="1899-12-30T00:00:00"/>
    <d v="1899-12-30T02:14:57"/>
    <n v="4"/>
    <n v="-4.9768518518999993E-4"/>
    <n v="134.95000000000326"/>
    <x v="2"/>
    <x v="0"/>
  </r>
  <r>
    <x v="9"/>
    <s v="2024057172"/>
    <x v="0"/>
    <x v="1060"/>
    <s v="E3410KWV"/>
    <d v="2024-12-11T00:00:00"/>
    <x v="1"/>
    <s v="3283"/>
    <x v="38"/>
    <s v="PA"/>
    <x v="2"/>
    <x v="0"/>
    <d v="2024-12-11T00:00:00"/>
    <d v="1899-12-30T09:17:24"/>
    <d v="2024-12-11T00:00:00"/>
    <d v="1899-12-30T09:16:41"/>
    <d v="2024-12-11T00:00:00"/>
    <d v="1899-12-30T09:39:45"/>
    <x v="0"/>
    <x v="0"/>
    <s v="7022037728"/>
    <s v="EXW"/>
    <d v="1899-12-30T00:23:47"/>
    <x v="2585"/>
    <d v="1899-12-30T00:00:43"/>
    <s v="Ensacado"/>
    <s v="E002"/>
    <x v="1"/>
    <d v="1899-12-30T00:22:21"/>
    <d v="1899-12-30T00:23:04"/>
    <x v="3"/>
    <x v="7"/>
    <x v="4"/>
    <x v="2"/>
    <n v="0"/>
    <n v="0"/>
    <x v="0"/>
    <x v="2"/>
    <x v="0"/>
    <n v="0"/>
    <x v="6"/>
    <x v="1"/>
    <d v="1899-12-30T00:00:43"/>
    <d v="1899-12-30T00:00:43"/>
    <x v="0"/>
    <m/>
    <m/>
    <d v="1899-12-30T00:00:00"/>
    <d v="1899-12-30T00:22:21"/>
    <n v="4"/>
    <n v="-4.9768518518000793E-4"/>
    <n v="22.350000000009569"/>
    <x v="2"/>
    <x v="1"/>
  </r>
  <r>
    <x v="9"/>
    <s v="2024057167"/>
    <x v="0"/>
    <x v="989"/>
    <s v="E0547BYX"/>
    <d v="2024-12-11T00:00:00"/>
    <x v="1"/>
    <s v="3269"/>
    <x v="36"/>
    <s v="PA"/>
    <x v="5"/>
    <x v="0"/>
    <d v="2024-12-11T00:00:00"/>
    <d v="1899-12-30T09:01:29"/>
    <d v="2024-12-11T00:00:00"/>
    <d v="1899-12-30T09:00:48"/>
    <d v="2024-12-11T00:00:00"/>
    <d v="1899-12-30T09:42:39"/>
    <x v="0"/>
    <x v="0"/>
    <s v="7022037729"/>
    <s v="FBO"/>
    <d v="1899-12-30T00:42:32"/>
    <x v="2723"/>
    <d v="1899-12-30T00:00:41"/>
    <s v="Granel"/>
    <s v="E001"/>
    <x v="2"/>
    <d v="1899-12-30T00:41:10"/>
    <d v="1899-12-30T00:41:51"/>
    <x v="3"/>
    <x v="7"/>
    <x v="4"/>
    <x v="1"/>
    <n v="0"/>
    <n v="0"/>
    <x v="0"/>
    <x v="1"/>
    <x v="0"/>
    <n v="0"/>
    <x v="6"/>
    <x v="1"/>
    <d v="1899-12-30T00:00:41"/>
    <d v="1899-12-30T00:00:41"/>
    <x v="0"/>
    <m/>
    <m/>
    <d v="1899-12-30T00:00:00"/>
    <d v="1899-12-30T00:41:10"/>
    <n v="4"/>
    <n v="-4.745370370300428E-4"/>
    <n v="41.166666666676804"/>
    <x v="2"/>
    <x v="1"/>
  </r>
  <r>
    <x v="9"/>
    <s v="2024057175"/>
    <x v="0"/>
    <x v="1057"/>
    <s v="E0247JRH"/>
    <d v="2024-12-11T00:00:00"/>
    <x v="1"/>
    <s v="3260"/>
    <x v="41"/>
    <s v="PA"/>
    <x v="19"/>
    <x v="0"/>
    <d v="2024-12-11T00:00:00"/>
    <d v="1899-12-30T09:21:02"/>
    <d v="2024-12-11T00:00:00"/>
    <d v="1899-12-30T09:20:19"/>
    <d v="2024-12-11T00:00:00"/>
    <d v="1899-12-30T09:48:19"/>
    <x v="0"/>
    <x v="0"/>
    <s v="7022037730"/>
    <s v="EXW"/>
    <d v="1899-12-30T00:28:43"/>
    <x v="904"/>
    <d v="1899-12-30T00:00:43"/>
    <s v="Granel"/>
    <s v="E001"/>
    <x v="1"/>
    <d v="1899-12-30T00:27:17"/>
    <d v="1899-12-30T00:28:00"/>
    <x v="3"/>
    <x v="7"/>
    <x v="4"/>
    <x v="1"/>
    <n v="0"/>
    <n v="0"/>
    <x v="0"/>
    <x v="1"/>
    <x v="0"/>
    <n v="0"/>
    <x v="6"/>
    <x v="1"/>
    <d v="1899-12-30T00:00:43"/>
    <d v="1899-12-30T00:00:43"/>
    <x v="0"/>
    <m/>
    <m/>
    <d v="1899-12-30T00:00:00"/>
    <d v="1899-12-30T00:27:17"/>
    <n v="4"/>
    <n v="-4.9768518518000793E-4"/>
    <n v="27.283333333334372"/>
    <x v="2"/>
    <x v="1"/>
  </r>
  <r>
    <x v="9"/>
    <s v="2024057147"/>
    <x v="0"/>
    <x v="1013"/>
    <s v="E4291FWJ"/>
    <d v="2024-12-11T00:00:00"/>
    <x v="1"/>
    <s v="3264"/>
    <x v="35"/>
    <s v="PA"/>
    <x v="1"/>
    <x v="0"/>
    <d v="2024-12-11T00:00:00"/>
    <d v="1899-12-30T07:38:14"/>
    <d v="2024-12-11T00:00:00"/>
    <d v="1899-12-30T07:37:31"/>
    <d v="2024-12-11T00:00:00"/>
    <d v="1899-12-30T09:53:14"/>
    <x v="0"/>
    <x v="0"/>
    <s v="7022037731"/>
    <s v="FBO"/>
    <d v="1899-12-30T02:16:26"/>
    <x v="2724"/>
    <d v="1899-12-30T00:00:43"/>
    <s v="Granel"/>
    <s v="E001"/>
    <x v="2"/>
    <d v="1899-12-30T02:15:00"/>
    <d v="1899-12-30T02:15:43"/>
    <x v="1"/>
    <x v="7"/>
    <x v="4"/>
    <x v="1"/>
    <n v="0"/>
    <n v="0"/>
    <x v="0"/>
    <x v="1"/>
    <x v="0"/>
    <n v="0"/>
    <x v="6"/>
    <x v="2"/>
    <d v="1899-12-30T00:00:43"/>
    <d v="1899-12-30T00:00:43"/>
    <x v="0"/>
    <m/>
    <m/>
    <d v="1899-12-30T00:00:00"/>
    <d v="1899-12-30T02:15:00"/>
    <n v="4"/>
    <n v="-4.9768518518000793E-4"/>
    <n v="135"/>
    <x v="2"/>
    <x v="0"/>
  </r>
  <r>
    <x v="9"/>
    <s v="2024057149"/>
    <x v="0"/>
    <x v="983"/>
    <s v="E8831LZK"/>
    <d v="2024-12-11T00:00:00"/>
    <x v="1"/>
    <s v="3264"/>
    <x v="35"/>
    <s v="PA"/>
    <x v="1"/>
    <x v="0"/>
    <d v="2024-12-11T00:00:00"/>
    <d v="1899-12-30T07:56:49"/>
    <d v="2024-12-11T00:00:00"/>
    <d v="1899-12-30T07:56:06"/>
    <d v="2024-12-11T00:00:00"/>
    <d v="1899-12-30T09:58:47"/>
    <x v="0"/>
    <x v="0"/>
    <s v="7022037732"/>
    <s v="FBO"/>
    <d v="1899-12-30T02:03:24"/>
    <x v="2725"/>
    <d v="1899-12-30T00:00:43"/>
    <s v="Granel"/>
    <s v="E001"/>
    <x v="2"/>
    <d v="1899-12-30T02:01:58"/>
    <d v="1899-12-30T02:02:41"/>
    <x v="1"/>
    <x v="7"/>
    <x v="4"/>
    <x v="1"/>
    <n v="0"/>
    <n v="0"/>
    <x v="0"/>
    <x v="1"/>
    <x v="0"/>
    <n v="0"/>
    <x v="6"/>
    <x v="2"/>
    <d v="1899-12-30T00:00:43"/>
    <d v="1899-12-30T00:00:43"/>
    <x v="0"/>
    <m/>
    <m/>
    <d v="1899-12-30T00:00:00"/>
    <d v="1899-12-30T02:01:58"/>
    <n v="4"/>
    <n v="-4.9768518518999993E-4"/>
    <n v="121.96666666666081"/>
    <x v="2"/>
    <x v="0"/>
  </r>
  <r>
    <x v="9"/>
    <s v="2024057162"/>
    <x v="0"/>
    <x v="1001"/>
    <s v="E8998KYN"/>
    <d v="2024-12-11T00:00:00"/>
    <x v="1"/>
    <s v="3264"/>
    <x v="35"/>
    <s v="PA"/>
    <x v="1"/>
    <x v="0"/>
    <d v="2024-12-11T00:00:00"/>
    <d v="1899-12-30T08:42:03"/>
    <d v="2024-12-11T00:00:00"/>
    <d v="1899-12-30T08:41:20"/>
    <d v="2024-12-11T00:00:00"/>
    <d v="1899-12-30T10:05:27"/>
    <x v="0"/>
    <x v="0"/>
    <s v="7022037733"/>
    <s v="EXW"/>
    <d v="1899-12-30T01:24:50"/>
    <x v="2726"/>
    <d v="1899-12-30T00:00:43"/>
    <s v="Granel"/>
    <s v="E001"/>
    <x v="1"/>
    <d v="1899-12-30T01:23:24"/>
    <d v="1899-12-30T01:24:07"/>
    <x v="2"/>
    <x v="7"/>
    <x v="4"/>
    <x v="1"/>
    <n v="0"/>
    <n v="0"/>
    <x v="0"/>
    <x v="1"/>
    <x v="0"/>
    <n v="0"/>
    <x v="6"/>
    <x v="0"/>
    <d v="1899-12-30T00:00:43"/>
    <d v="1899-12-30T00:00:43"/>
    <x v="0"/>
    <m/>
    <m/>
    <d v="1899-12-30T00:00:00"/>
    <d v="1899-12-30T01:23:24"/>
    <n v="4"/>
    <n v="-4.9768518518000793E-4"/>
    <n v="83.400000000004795"/>
    <x v="3"/>
    <x v="0"/>
  </r>
  <r>
    <x v="9"/>
    <s v="2024057178"/>
    <x v="0"/>
    <x v="1003"/>
    <s v="E7970JYD"/>
    <d v="2024-12-11T00:00:00"/>
    <x v="1"/>
    <s v="3262"/>
    <x v="43"/>
    <s v="PA"/>
    <x v="0"/>
    <x v="0"/>
    <d v="2024-12-11T00:00:00"/>
    <d v="1899-12-30T09:41:13"/>
    <d v="2024-12-11T00:00:00"/>
    <d v="1899-12-30T09:40:32"/>
    <d v="2024-12-11T00:00:00"/>
    <d v="1899-12-30T10:07:16"/>
    <x v="0"/>
    <x v="0"/>
    <s v="7022037734"/>
    <s v="EXW"/>
    <d v="1899-12-30T00:27:25"/>
    <x v="2608"/>
    <d v="1899-12-30T00:00:41"/>
    <s v="Granel"/>
    <s v="E001"/>
    <x v="1"/>
    <d v="1899-12-30T00:26:03"/>
    <d v="1899-12-30T00:26:44"/>
    <x v="3"/>
    <x v="7"/>
    <x v="4"/>
    <x v="1"/>
    <n v="0"/>
    <n v="0"/>
    <x v="0"/>
    <x v="1"/>
    <x v="0"/>
    <n v="0"/>
    <x v="6"/>
    <x v="1"/>
    <d v="1899-12-30T00:00:41"/>
    <d v="1899-12-30T00:00:41"/>
    <x v="0"/>
    <m/>
    <m/>
    <d v="1899-12-30T00:00:00"/>
    <d v="1899-12-30T00:26:03"/>
    <n v="4"/>
    <n v="-4.745370370400348E-4"/>
    <n v="26.049999999988803"/>
    <x v="3"/>
    <x v="1"/>
  </r>
  <r>
    <x v="9"/>
    <s v="2024057177"/>
    <x v="0"/>
    <x v="1052"/>
    <s v="E4386MJZ"/>
    <d v="2024-12-11T00:00:00"/>
    <x v="1"/>
    <s v="3283"/>
    <x v="38"/>
    <s v="PA"/>
    <x v="2"/>
    <x v="0"/>
    <d v="2024-12-11T00:00:00"/>
    <d v="1899-12-30T09:37:53"/>
    <d v="2024-12-11T00:00:00"/>
    <d v="1899-12-30T09:37:11"/>
    <d v="2024-12-11T00:00:00"/>
    <d v="1899-12-30T10:08:36"/>
    <x v="0"/>
    <x v="0"/>
    <s v="7022037735"/>
    <s v="EXW"/>
    <d v="1899-12-30T00:32:07"/>
    <x v="917"/>
    <d v="1899-12-30T00:00:42"/>
    <s v="Ensacado"/>
    <s v="E002"/>
    <x v="1"/>
    <d v="1899-12-30T00:30:43"/>
    <d v="1899-12-30T00:31:25"/>
    <x v="3"/>
    <x v="7"/>
    <x v="4"/>
    <x v="2"/>
    <n v="0"/>
    <n v="0"/>
    <x v="0"/>
    <x v="2"/>
    <x v="0"/>
    <n v="0"/>
    <x v="6"/>
    <x v="1"/>
    <d v="1899-12-30T00:00:42"/>
    <d v="1899-12-30T00:00:42"/>
    <x v="0"/>
    <m/>
    <m/>
    <d v="1899-12-30T00:00:00"/>
    <d v="1899-12-30T00:30:43"/>
    <n v="4"/>
    <n v="-4.8611111111002137E-4"/>
    <n v="30.716666666668775"/>
    <x v="3"/>
    <x v="1"/>
  </r>
  <r>
    <x v="9"/>
    <s v="2024057163"/>
    <x v="0"/>
    <x v="1016"/>
    <s v="E6464JZW"/>
    <d v="2024-12-11T00:00:00"/>
    <x v="1"/>
    <s v="3264"/>
    <x v="35"/>
    <s v="PA"/>
    <x v="1"/>
    <x v="0"/>
    <d v="2024-12-11T00:00:00"/>
    <d v="1899-12-30T08:43:19"/>
    <d v="2024-12-11T00:00:00"/>
    <d v="1899-12-30T08:42:36"/>
    <d v="2024-12-11T00:00:00"/>
    <d v="1899-12-30T10:18:57"/>
    <x v="0"/>
    <x v="0"/>
    <s v="7022037736"/>
    <s v="FBO"/>
    <d v="1899-12-30T01:37:04"/>
    <x v="2727"/>
    <d v="1899-12-30T00:00:43"/>
    <s v="Granel"/>
    <s v="E001"/>
    <x v="2"/>
    <d v="1899-12-30T01:35:38"/>
    <d v="1899-12-30T01:36:21"/>
    <x v="2"/>
    <x v="7"/>
    <x v="4"/>
    <x v="1"/>
    <n v="0"/>
    <n v="0"/>
    <x v="0"/>
    <x v="1"/>
    <x v="0"/>
    <n v="0"/>
    <x v="6"/>
    <x v="2"/>
    <d v="1899-12-30T00:00:43"/>
    <d v="1899-12-30T00:00:43"/>
    <x v="0"/>
    <m/>
    <m/>
    <d v="1899-12-30T00:00:00"/>
    <d v="1899-12-30T01:35:38"/>
    <n v="4"/>
    <n v="-4.9768518518000793E-4"/>
    <n v="95.633333333337617"/>
    <x v="3"/>
    <x v="0"/>
  </r>
  <r>
    <x v="9"/>
    <s v="2024057164"/>
    <x v="0"/>
    <x v="1062"/>
    <s v="E7437MTL"/>
    <d v="2024-12-11T00:00:00"/>
    <x v="1"/>
    <s v="3264"/>
    <x v="35"/>
    <s v="PA"/>
    <x v="1"/>
    <x v="0"/>
    <d v="2024-12-11T00:00:00"/>
    <d v="1899-12-30T08:46:10"/>
    <d v="2024-12-11T00:00:00"/>
    <d v="1899-12-30T08:45:27"/>
    <d v="2024-12-11T00:00:00"/>
    <d v="1899-12-30T10:22:00"/>
    <x v="0"/>
    <x v="0"/>
    <s v="7022037737"/>
    <s v="FBO"/>
    <d v="1899-12-30T01:37:16"/>
    <x v="2728"/>
    <d v="1899-12-30T00:00:43"/>
    <s v="Granel"/>
    <s v="E001"/>
    <x v="2"/>
    <d v="1899-12-30T01:35:50"/>
    <d v="1899-12-30T01:36:33"/>
    <x v="2"/>
    <x v="7"/>
    <x v="4"/>
    <x v="1"/>
    <n v="0"/>
    <n v="0"/>
    <x v="0"/>
    <x v="1"/>
    <x v="0"/>
    <n v="0"/>
    <x v="6"/>
    <x v="2"/>
    <d v="1899-12-30T00:00:43"/>
    <d v="1899-12-30T00:00:43"/>
    <x v="0"/>
    <m/>
    <m/>
    <d v="1899-12-30T00:00:00"/>
    <d v="1899-12-30T01:35:50"/>
    <n v="4"/>
    <n v="-4.9768518518999993E-4"/>
    <n v="95.833333333324859"/>
    <x v="3"/>
    <x v="0"/>
  </r>
  <r>
    <x v="9"/>
    <s v="2024057181"/>
    <x v="0"/>
    <x v="1017"/>
    <s v="E2254MLP"/>
    <d v="2024-12-11T00:00:00"/>
    <x v="1"/>
    <s v="3269"/>
    <x v="36"/>
    <s v="PA"/>
    <x v="5"/>
    <x v="0"/>
    <d v="2024-12-11T00:00:00"/>
    <d v="1899-12-30T09:53:20"/>
    <d v="2024-12-11T00:00:00"/>
    <d v="1899-12-30T09:52:37"/>
    <d v="2024-12-11T00:00:00"/>
    <d v="1899-12-30T10:23:09"/>
    <x v="0"/>
    <x v="0"/>
    <s v="7022037738"/>
    <s v="FBO"/>
    <d v="1899-12-30T00:31:15"/>
    <x v="934"/>
    <d v="1899-12-30T00:00:43"/>
    <s v="Granel"/>
    <s v="E001"/>
    <x v="2"/>
    <d v="1899-12-30T00:29:49"/>
    <d v="1899-12-30T00:30:32"/>
    <x v="3"/>
    <x v="7"/>
    <x v="4"/>
    <x v="1"/>
    <n v="0"/>
    <n v="0"/>
    <x v="0"/>
    <x v="1"/>
    <x v="0"/>
    <n v="0"/>
    <x v="6"/>
    <x v="1"/>
    <d v="1899-12-30T00:00:43"/>
    <d v="1899-12-30T00:00:43"/>
    <x v="0"/>
    <m/>
    <m/>
    <d v="1899-12-30T00:00:00"/>
    <d v="1899-12-30T00:29:49"/>
    <n v="4"/>
    <n v="-4.9768518518999993E-4"/>
    <n v="29.816666666668795"/>
    <x v="3"/>
    <x v="1"/>
  </r>
  <r>
    <x v="9"/>
    <s v="2024057171"/>
    <x v="0"/>
    <x v="1002"/>
    <s v="E0721JRZ"/>
    <d v="2024-12-11T00:00:00"/>
    <x v="1"/>
    <s v="3264"/>
    <x v="35"/>
    <s v="PA"/>
    <x v="1"/>
    <x v="0"/>
    <d v="2024-12-11T00:00:00"/>
    <d v="1899-12-30T09:16:46"/>
    <d v="2024-12-11T00:00:00"/>
    <d v="1899-12-30T09:16:03"/>
    <d v="2024-12-11T00:00:00"/>
    <d v="1899-12-30T10:35:21"/>
    <x v="0"/>
    <x v="0"/>
    <s v="7022037739"/>
    <s v="FBO"/>
    <d v="1899-12-30T01:20:01"/>
    <x v="2729"/>
    <d v="1899-12-30T00:00:43"/>
    <s v="Granel"/>
    <s v="E001"/>
    <x v="2"/>
    <d v="1899-12-30T01:18:35"/>
    <d v="1899-12-30T01:19:18"/>
    <x v="3"/>
    <x v="7"/>
    <x v="4"/>
    <x v="1"/>
    <n v="0"/>
    <n v="0"/>
    <x v="0"/>
    <x v="1"/>
    <x v="0"/>
    <n v="0"/>
    <x v="6"/>
    <x v="0"/>
    <d v="1899-12-30T00:00:43"/>
    <d v="1899-12-30T00:00:43"/>
    <x v="0"/>
    <m/>
    <m/>
    <d v="1899-12-30T00:00:00"/>
    <d v="1899-12-30T01:18:35"/>
    <n v="4"/>
    <n v="-4.9768518518999993E-4"/>
    <n v="78.583333333334394"/>
    <x v="3"/>
    <x v="0"/>
  </r>
  <r>
    <x v="9"/>
    <s v="2024057174"/>
    <x v="0"/>
    <x v="1011"/>
    <s v="E8976JGF"/>
    <d v="2024-12-11T00:00:00"/>
    <x v="1"/>
    <s v="3264"/>
    <x v="35"/>
    <s v="PA"/>
    <x v="1"/>
    <x v="0"/>
    <d v="2024-12-11T00:00:00"/>
    <d v="1899-12-30T09:19:52"/>
    <d v="2024-12-11T00:00:00"/>
    <d v="1899-12-30T09:19:08"/>
    <d v="2024-12-11T00:00:00"/>
    <d v="1899-12-30T10:43:14"/>
    <x v="0"/>
    <x v="0"/>
    <s v="7022037740"/>
    <s v="EXW"/>
    <d v="1899-12-30T01:24:50"/>
    <x v="2730"/>
    <d v="1899-12-30T00:00:44"/>
    <s v="Granel"/>
    <s v="E001"/>
    <x v="1"/>
    <d v="1899-12-30T01:23:22"/>
    <d v="1899-12-30T01:24:06"/>
    <x v="3"/>
    <x v="7"/>
    <x v="4"/>
    <x v="1"/>
    <n v="0"/>
    <n v="0"/>
    <x v="0"/>
    <x v="1"/>
    <x v="0"/>
    <n v="0"/>
    <x v="6"/>
    <x v="0"/>
    <d v="1899-12-30T00:00:44"/>
    <d v="1899-12-30T00:00:44"/>
    <x v="0"/>
    <m/>
    <m/>
    <d v="1899-12-30T00:00:00"/>
    <d v="1899-12-30T01:23:22"/>
    <n v="4"/>
    <n v="-5.0925925926004201E-4"/>
    <n v="83.366666666654382"/>
    <x v="3"/>
    <x v="0"/>
  </r>
  <r>
    <x v="9"/>
    <s v="2024057183"/>
    <x v="0"/>
    <x v="987"/>
    <s v="E4258HML"/>
    <d v="2024-12-11T00:00:00"/>
    <x v="1"/>
    <s v="3269"/>
    <x v="36"/>
    <s v="PA"/>
    <x v="5"/>
    <x v="0"/>
    <d v="2024-12-11T00:00:00"/>
    <d v="1899-12-30T10:13:43"/>
    <d v="2024-12-11T00:00:00"/>
    <d v="1899-12-30T10:13:00"/>
    <d v="2024-12-11T00:00:00"/>
    <d v="1899-12-30T10:45:08"/>
    <x v="0"/>
    <x v="0"/>
    <s v="7022037741"/>
    <s v="FBO"/>
    <d v="1899-12-30T00:32:51"/>
    <x v="2731"/>
    <d v="1899-12-30T00:00:43"/>
    <s v="Granel"/>
    <s v="E001"/>
    <x v="2"/>
    <d v="1899-12-30T00:31:25"/>
    <d v="1899-12-30T00:32:08"/>
    <x v="4"/>
    <x v="7"/>
    <x v="4"/>
    <x v="1"/>
    <n v="0"/>
    <n v="0"/>
    <x v="0"/>
    <x v="1"/>
    <x v="0"/>
    <n v="0"/>
    <x v="6"/>
    <x v="1"/>
    <d v="1899-12-30T00:00:43"/>
    <d v="1899-12-30T00:00:43"/>
    <x v="0"/>
    <m/>
    <m/>
    <d v="1899-12-30T00:00:00"/>
    <d v="1899-12-30T00:31:25"/>
    <n v="4"/>
    <n v="-4.9768518518999993E-4"/>
    <n v="31.416666666667208"/>
    <x v="3"/>
    <x v="1"/>
  </r>
  <r>
    <x v="9"/>
    <s v="2024057176"/>
    <x v="0"/>
    <x v="1021"/>
    <s v="E2340KGX"/>
    <d v="2024-12-11T00:00:00"/>
    <x v="1"/>
    <s v="3264"/>
    <x v="35"/>
    <s v="PA"/>
    <x v="1"/>
    <x v="0"/>
    <d v="2024-12-11T00:00:00"/>
    <d v="1899-12-30T09:30:34"/>
    <d v="2024-12-11T00:00:00"/>
    <d v="1899-12-30T09:29:52"/>
    <d v="2024-12-11T00:00:00"/>
    <d v="1899-12-30T10:47:56"/>
    <x v="0"/>
    <x v="0"/>
    <s v="7022037742"/>
    <s v="FBO"/>
    <d v="1899-12-30T01:18:46"/>
    <x v="2732"/>
    <d v="1899-12-30T00:00:42"/>
    <s v="Granel"/>
    <s v="E001"/>
    <x v="2"/>
    <d v="1899-12-30T01:17:22"/>
    <d v="1899-12-30T01:18:04"/>
    <x v="3"/>
    <x v="7"/>
    <x v="4"/>
    <x v="1"/>
    <n v="0"/>
    <n v="0"/>
    <x v="0"/>
    <x v="1"/>
    <x v="0"/>
    <n v="0"/>
    <x v="6"/>
    <x v="0"/>
    <d v="1899-12-30T00:00:42"/>
    <d v="1899-12-30T00:00:42"/>
    <x v="0"/>
    <m/>
    <m/>
    <d v="1899-12-30T00:00:00"/>
    <d v="1899-12-30T01:17:22"/>
    <n v="4"/>
    <n v="-4.8611111111002137E-4"/>
    <n v="77.366666666664003"/>
    <x v="3"/>
    <x v="0"/>
  </r>
  <r>
    <x v="9"/>
    <s v="2024057189"/>
    <x v="0"/>
    <x v="1059"/>
    <s v="EE0224HDX"/>
    <d v="2024-12-11T00:00:00"/>
    <x v="1"/>
    <s v="3282"/>
    <x v="40"/>
    <s v="PA"/>
    <x v="6"/>
    <x v="0"/>
    <d v="2024-12-11T00:00:00"/>
    <d v="1899-12-30T10:31:13"/>
    <d v="2024-12-11T00:00:00"/>
    <d v="1899-12-30T10:30:31"/>
    <d v="2024-12-11T00:00:00"/>
    <d v="1899-12-30T10:53:07"/>
    <x v="211"/>
    <x v="30"/>
    <s v="7022037743"/>
    <s v="FBO"/>
    <d v="1899-12-30T00:23:18"/>
    <x v="1358"/>
    <d v="1899-12-30T00:00:42"/>
    <s v="Ensacado"/>
    <s v="E002"/>
    <x v="2"/>
    <d v="1899-12-30T00:21:54"/>
    <d v="1899-12-30T00:22:36"/>
    <x v="4"/>
    <x v="7"/>
    <x v="4"/>
    <x v="2"/>
    <n v="0"/>
    <n v="0"/>
    <x v="0"/>
    <x v="2"/>
    <x v="0"/>
    <n v="0"/>
    <x v="6"/>
    <x v="1"/>
    <d v="1899-12-30T00:00:42"/>
    <d v="1899-12-30T00:00:42"/>
    <x v="0"/>
    <m/>
    <m/>
    <d v="1899-12-30T00:00:00"/>
    <d v="1899-12-30T00:21:54"/>
    <n v="4"/>
    <n v="-4.8611111111002137E-4"/>
    <n v="21.899999999995188"/>
    <x v="3"/>
    <x v="1"/>
  </r>
  <r>
    <x v="9"/>
    <s v="2024057187"/>
    <x v="0"/>
    <x v="978"/>
    <s v="E5811MHB"/>
    <d v="2024-12-11T00:00:00"/>
    <x v="1"/>
    <s v="3262"/>
    <x v="43"/>
    <s v="PA"/>
    <x v="0"/>
    <x v="0"/>
    <d v="2024-12-11T00:00:00"/>
    <d v="1899-12-30T10:25:07"/>
    <d v="2024-12-11T00:00:00"/>
    <d v="1899-12-30T10:24:25"/>
    <d v="2024-12-11T00:00:00"/>
    <d v="1899-12-30T10:59:19"/>
    <x v="0"/>
    <x v="0"/>
    <s v="7022037745"/>
    <s v="FBO"/>
    <d v="1899-12-30T00:35:36"/>
    <x v="673"/>
    <d v="1899-12-30T00:00:42"/>
    <s v="Granel"/>
    <s v="E001"/>
    <x v="2"/>
    <d v="1899-12-30T00:34:12"/>
    <d v="1899-12-30T00:34:54"/>
    <x v="4"/>
    <x v="7"/>
    <x v="4"/>
    <x v="1"/>
    <n v="0"/>
    <n v="0"/>
    <x v="0"/>
    <x v="1"/>
    <x v="0"/>
    <n v="0"/>
    <x v="6"/>
    <x v="1"/>
    <d v="1899-12-30T00:00:42"/>
    <d v="1899-12-30T00:00:42"/>
    <x v="0"/>
    <m/>
    <m/>
    <d v="1899-12-30T00:00:00"/>
    <d v="1899-12-30T00:34:12"/>
    <n v="4"/>
    <n v="-4.8611111111002137E-4"/>
    <n v="34.199999999999989"/>
    <x v="3"/>
    <x v="1"/>
  </r>
  <r>
    <x v="9"/>
    <s v="2024057188"/>
    <x v="0"/>
    <x v="938"/>
    <s v="E8228JWJ"/>
    <d v="2024-12-11T00:00:00"/>
    <x v="1"/>
    <s v="3264"/>
    <x v="35"/>
    <s v="PA"/>
    <x v="1"/>
    <x v="0"/>
    <d v="2024-12-11T00:00:00"/>
    <d v="1899-12-30T10:26:42"/>
    <d v="2024-12-11T00:00:00"/>
    <d v="1899-12-30T10:25:59"/>
    <d v="2024-12-11T00:00:00"/>
    <d v="1899-12-30T10:59:49"/>
    <x v="0"/>
    <x v="0"/>
    <s v="7022037746"/>
    <s v="FBO"/>
    <d v="1899-12-30T00:34:33"/>
    <x v="2733"/>
    <d v="1899-12-30T00:00:43"/>
    <s v="Granel"/>
    <s v="E001"/>
    <x v="2"/>
    <d v="1899-12-30T00:33:07"/>
    <d v="1899-12-30T00:33:50"/>
    <x v="4"/>
    <x v="7"/>
    <x v="4"/>
    <x v="1"/>
    <n v="0"/>
    <n v="0"/>
    <x v="0"/>
    <x v="1"/>
    <x v="0"/>
    <n v="0"/>
    <x v="6"/>
    <x v="1"/>
    <d v="1899-12-30T00:00:43"/>
    <d v="1899-12-30T00:00:43"/>
    <x v="0"/>
    <m/>
    <m/>
    <d v="1899-12-30T00:00:00"/>
    <d v="1899-12-30T00:33:07"/>
    <n v="4"/>
    <n v="-4.9768518517995242E-4"/>
    <n v="33.11666666667363"/>
    <x v="3"/>
    <x v="1"/>
  </r>
  <r>
    <x v="9"/>
    <s v="2024057194"/>
    <x v="0"/>
    <x v="1022"/>
    <s v="E3936LXW"/>
    <d v="2024-12-11T00:00:00"/>
    <x v="1"/>
    <s v="3263"/>
    <x v="42"/>
    <s v="PA"/>
    <x v="3"/>
    <x v="0"/>
    <d v="2024-12-11T00:00:00"/>
    <d v="1899-12-30T10:39:43"/>
    <d v="2024-12-11T00:00:00"/>
    <d v="1899-12-30T10:39:03"/>
    <d v="2024-12-11T00:00:00"/>
    <d v="1899-12-30T11:02:07"/>
    <x v="0"/>
    <x v="0"/>
    <s v="7022037747"/>
    <s v="FBO"/>
    <d v="1899-12-30T00:23:44"/>
    <x v="2585"/>
    <d v="1899-12-30T00:00:40"/>
    <s v="Granel"/>
    <s v="E001"/>
    <x v="2"/>
    <d v="1899-12-30T00:22:24"/>
    <d v="1899-12-30T00:23:04"/>
    <x v="4"/>
    <x v="7"/>
    <x v="4"/>
    <x v="1"/>
    <n v="0"/>
    <n v="0"/>
    <x v="0"/>
    <x v="1"/>
    <x v="0"/>
    <n v="0"/>
    <x v="6"/>
    <x v="1"/>
    <d v="1899-12-30T00:00:40"/>
    <d v="1899-12-30T00:00:40"/>
    <x v="0"/>
    <m/>
    <m/>
    <d v="1899-12-30T00:00:00"/>
    <d v="1899-12-30T00:22:24"/>
    <n v="4"/>
    <n v="-4.6296296296999273E-4"/>
    <n v="22.399999999992069"/>
    <x v="4"/>
    <x v="1"/>
  </r>
  <r>
    <x v="9"/>
    <s v="2024057184"/>
    <x v="0"/>
    <x v="1015"/>
    <s v="E4771KNH"/>
    <d v="2024-12-11T00:00:00"/>
    <x v="1"/>
    <s v="3264"/>
    <x v="35"/>
    <s v="PA"/>
    <x v="1"/>
    <x v="0"/>
    <d v="2024-12-11T00:00:00"/>
    <d v="1899-12-30T10:17:08"/>
    <d v="2024-12-11T00:00:00"/>
    <d v="1899-12-30T10:16:24"/>
    <d v="2024-12-11T00:00:00"/>
    <d v="1899-12-30T11:04:07"/>
    <x v="0"/>
    <x v="0"/>
    <s v="7022037748"/>
    <s v="FBO"/>
    <d v="1899-12-30T00:48:27"/>
    <x v="2734"/>
    <d v="1899-12-30T00:00:44"/>
    <s v="Granel"/>
    <s v="E001"/>
    <x v="2"/>
    <d v="1899-12-30T00:46:59"/>
    <d v="1899-12-30T00:47:43"/>
    <x v="4"/>
    <x v="7"/>
    <x v="4"/>
    <x v="1"/>
    <n v="0"/>
    <n v="0"/>
    <x v="0"/>
    <x v="1"/>
    <x v="0"/>
    <n v="0"/>
    <x v="6"/>
    <x v="0"/>
    <d v="1899-12-30T00:00:44"/>
    <d v="1899-12-30T00:00:44"/>
    <x v="0"/>
    <m/>
    <m/>
    <d v="1899-12-30T00:00:00"/>
    <d v="1899-12-30T00:46:59"/>
    <n v="4"/>
    <n v="-5.0925925924999449E-4"/>
    <n v="46.983333333340809"/>
    <x v="4"/>
    <x v="0"/>
  </r>
  <r>
    <x v="9"/>
    <s v="2024057190"/>
    <x v="0"/>
    <x v="946"/>
    <s v="E2291HBT"/>
    <d v="2024-12-11T00:00:00"/>
    <x v="1"/>
    <s v="3262"/>
    <x v="43"/>
    <s v="PA"/>
    <x v="0"/>
    <x v="0"/>
    <d v="2024-12-11T00:00:00"/>
    <d v="1899-12-30T10:31:47"/>
    <d v="2024-12-11T00:00:00"/>
    <d v="1899-12-30T10:31:05"/>
    <d v="2024-12-11T00:00:00"/>
    <d v="1899-12-30T11:04:55"/>
    <x v="0"/>
    <x v="0"/>
    <s v="7022037749"/>
    <s v="FBO"/>
    <d v="1899-12-30T00:34:32"/>
    <x v="2733"/>
    <d v="1899-12-30T00:00:42"/>
    <s v="Granel"/>
    <s v="E001"/>
    <x v="2"/>
    <d v="1899-12-30T00:33:08"/>
    <d v="1899-12-30T00:33:50"/>
    <x v="4"/>
    <x v="7"/>
    <x v="4"/>
    <x v="1"/>
    <n v="0"/>
    <n v="0"/>
    <x v="0"/>
    <x v="1"/>
    <x v="0"/>
    <n v="0"/>
    <x v="6"/>
    <x v="1"/>
    <d v="1899-12-30T00:00:42"/>
    <d v="1899-12-30T00:00:42"/>
    <x v="0"/>
    <m/>
    <m/>
    <d v="1899-12-30T00:00:00"/>
    <d v="1899-12-30T00:33:08"/>
    <n v="4"/>
    <n v="-4.8611111112001337E-4"/>
    <n v="33.133333333334406"/>
    <x v="4"/>
    <x v="1"/>
  </r>
  <r>
    <x v="9"/>
    <s v="2024057193"/>
    <x v="0"/>
    <x v="1000"/>
    <s v="E3888GZR"/>
    <d v="2024-12-11T00:00:00"/>
    <x v="1"/>
    <s v="3269"/>
    <x v="36"/>
    <s v="PA"/>
    <x v="5"/>
    <x v="0"/>
    <d v="2024-12-11T00:00:00"/>
    <d v="1899-12-30T10:39:24"/>
    <d v="2024-12-11T00:00:00"/>
    <d v="1899-12-30T10:38:42"/>
    <d v="2024-12-11T00:00:00"/>
    <d v="1899-12-30T11:08:07"/>
    <x v="0"/>
    <x v="0"/>
    <s v="7022037750"/>
    <s v="EXW"/>
    <d v="1899-12-30T00:30:07"/>
    <x v="688"/>
    <d v="1899-12-30T00:00:42"/>
    <s v="Granel"/>
    <s v="E001"/>
    <x v="1"/>
    <d v="1899-12-30T00:28:43"/>
    <d v="1899-12-30T00:29:25"/>
    <x v="4"/>
    <x v="7"/>
    <x v="4"/>
    <x v="1"/>
    <n v="0"/>
    <n v="0"/>
    <x v="0"/>
    <x v="1"/>
    <x v="0"/>
    <n v="0"/>
    <x v="6"/>
    <x v="1"/>
    <d v="1899-12-30T00:00:42"/>
    <d v="1899-12-30T00:00:42"/>
    <x v="0"/>
    <m/>
    <m/>
    <d v="1899-12-30T00:00:00"/>
    <d v="1899-12-30T00:28:43"/>
    <n v="4"/>
    <n v="-4.8611111111002137E-4"/>
    <n v="28.716666666667184"/>
    <x v="4"/>
    <x v="1"/>
  </r>
  <r>
    <x v="9"/>
    <s v="2024057199"/>
    <x v="0"/>
    <x v="943"/>
    <s v="E4768KNH"/>
    <d v="2024-12-11T00:00:00"/>
    <x v="1"/>
    <s v="3269"/>
    <x v="36"/>
    <s v="PA"/>
    <x v="5"/>
    <x v="0"/>
    <d v="2024-12-11T00:00:00"/>
    <d v="1899-12-30T10:49:23"/>
    <d v="2024-12-11T00:00:00"/>
    <d v="1899-12-30T10:48:40"/>
    <d v="2024-12-11T00:00:00"/>
    <d v="1899-12-30T11:12:16"/>
    <x v="0"/>
    <x v="0"/>
    <s v="7022037751"/>
    <s v="FBO"/>
    <d v="1899-12-30T00:24:19"/>
    <x v="1766"/>
    <d v="1899-12-30T00:00:43"/>
    <s v="Granel"/>
    <s v="E001"/>
    <x v="2"/>
    <d v="1899-12-30T00:22:53"/>
    <d v="1899-12-30T00:23:36"/>
    <x v="4"/>
    <x v="7"/>
    <x v="4"/>
    <x v="1"/>
    <n v="0"/>
    <n v="0"/>
    <x v="0"/>
    <x v="1"/>
    <x v="0"/>
    <n v="0"/>
    <x v="6"/>
    <x v="1"/>
    <d v="1899-12-30T00:00:43"/>
    <d v="1899-12-30T00:00:43"/>
    <x v="0"/>
    <m/>
    <m/>
    <d v="1899-12-30T00:00:00"/>
    <d v="1899-12-30T00:22:53"/>
    <n v="4"/>
    <n v="-4.9768518518999993E-4"/>
    <n v="22.883333333328011"/>
    <x v="4"/>
    <x v="1"/>
  </r>
  <r>
    <x v="9"/>
    <s v="2024057195"/>
    <x v="0"/>
    <x v="980"/>
    <s v="E8306MSJ"/>
    <d v="2024-12-11T00:00:00"/>
    <x v="1"/>
    <s v="3264"/>
    <x v="35"/>
    <s v="PA"/>
    <x v="1"/>
    <x v="0"/>
    <d v="2024-12-11T00:00:00"/>
    <d v="1899-12-30T10:42:36"/>
    <d v="2024-12-11T00:00:00"/>
    <d v="1899-12-30T10:41:54"/>
    <d v="2024-12-11T00:00:00"/>
    <d v="1899-12-30T11:14:25"/>
    <x v="0"/>
    <x v="0"/>
    <s v="7022037752"/>
    <s v="FBO"/>
    <d v="1899-12-30T00:33:13"/>
    <x v="888"/>
    <d v="1899-12-30T00:00:42"/>
    <s v="Granel"/>
    <s v="E001"/>
    <x v="2"/>
    <d v="1899-12-30T00:31:49"/>
    <d v="1899-12-30T00:32:31"/>
    <x v="4"/>
    <x v="7"/>
    <x v="4"/>
    <x v="1"/>
    <n v="0"/>
    <n v="0"/>
    <x v="0"/>
    <x v="1"/>
    <x v="0"/>
    <n v="0"/>
    <x v="6"/>
    <x v="1"/>
    <d v="1899-12-30T00:00:42"/>
    <d v="1899-12-30T00:00:42"/>
    <x v="0"/>
    <m/>
    <m/>
    <d v="1899-12-30T00:00:00"/>
    <d v="1899-12-30T00:31:49"/>
    <n v="4"/>
    <n v="-4.8611111110996585E-4"/>
    <n v="31.816666666670468"/>
    <x v="4"/>
    <x v="1"/>
  </r>
  <r>
    <x v="9"/>
    <s v="2024057198"/>
    <x v="0"/>
    <x v="900"/>
    <s v="E2277MGP"/>
    <d v="2024-12-11T00:00:00"/>
    <x v="1"/>
    <s v="3263"/>
    <x v="42"/>
    <s v="PA"/>
    <x v="3"/>
    <x v="0"/>
    <d v="2024-12-11T00:00:00"/>
    <d v="1899-12-30T10:47:34"/>
    <d v="2024-12-11T00:00:00"/>
    <d v="1899-12-30T10:46:51"/>
    <d v="2024-12-11T00:00:00"/>
    <d v="1899-12-30T11:19:17"/>
    <x v="0"/>
    <x v="0"/>
    <s v="7022037753"/>
    <s v="EXW"/>
    <d v="1899-12-30T00:33:09"/>
    <x v="616"/>
    <d v="1899-12-30T00:00:43"/>
    <s v="Granel"/>
    <s v="E001"/>
    <x v="1"/>
    <d v="1899-12-30T00:31:43"/>
    <d v="1899-12-30T00:32:26"/>
    <x v="4"/>
    <x v="7"/>
    <x v="4"/>
    <x v="1"/>
    <n v="0"/>
    <n v="0"/>
    <x v="0"/>
    <x v="1"/>
    <x v="0"/>
    <n v="0"/>
    <x v="6"/>
    <x v="1"/>
    <d v="1899-12-30T00:00:43"/>
    <d v="1899-12-30T00:00:43"/>
    <x v="0"/>
    <m/>
    <m/>
    <d v="1899-12-30T00:00:00"/>
    <d v="1899-12-30T00:31:43"/>
    <n v="4"/>
    <n v="-4.9768518518000793E-4"/>
    <n v="31.716666666676765"/>
    <x v="4"/>
    <x v="1"/>
  </r>
  <r>
    <x v="9"/>
    <s v="2024057203"/>
    <x v="0"/>
    <x v="1027"/>
    <s v="E9533LGJ"/>
    <d v="2024-12-11T00:00:00"/>
    <x v="1"/>
    <s v="3283"/>
    <x v="38"/>
    <s v="PA"/>
    <x v="2"/>
    <x v="0"/>
    <d v="2024-12-11T00:00:00"/>
    <d v="1899-12-30T10:55:51"/>
    <d v="2024-12-11T00:00:00"/>
    <d v="1899-12-30T10:55:07"/>
    <d v="2024-12-11T00:00:00"/>
    <d v="1899-12-30T11:26:48"/>
    <x v="0"/>
    <x v="0"/>
    <s v="7022037754"/>
    <s v="FBO"/>
    <d v="1899-12-30T00:32:25"/>
    <x v="485"/>
    <d v="1899-12-30T00:00:44"/>
    <s v="Ensacado"/>
    <s v="E002"/>
    <x v="2"/>
    <d v="1899-12-30T00:30:57"/>
    <d v="1899-12-30T00:31:41"/>
    <x v="4"/>
    <x v="7"/>
    <x v="4"/>
    <x v="2"/>
    <n v="0"/>
    <n v="0"/>
    <x v="0"/>
    <x v="2"/>
    <x v="0"/>
    <n v="0"/>
    <x v="6"/>
    <x v="1"/>
    <d v="1899-12-30T00:00:44"/>
    <d v="1899-12-30T00:00:44"/>
    <x v="0"/>
    <m/>
    <m/>
    <d v="1899-12-30T00:00:00"/>
    <d v="1899-12-30T00:30:57"/>
    <n v="4"/>
    <n v="-5.092592592599865E-4"/>
    <n v="30.949999999992048"/>
    <x v="4"/>
    <x v="1"/>
  </r>
  <r>
    <x v="9"/>
    <s v="2024057211"/>
    <x v="0"/>
    <x v="1004"/>
    <s v="E7812KXB"/>
    <d v="2024-12-11T00:00:00"/>
    <x v="1"/>
    <s v="3262"/>
    <x v="43"/>
    <s v="PA"/>
    <x v="0"/>
    <x v="0"/>
    <d v="2024-12-11T00:00:00"/>
    <d v="1899-12-30T11:09:47"/>
    <d v="2024-12-11T00:00:00"/>
    <d v="1899-12-30T11:09:05"/>
    <d v="2024-12-11T00:00:00"/>
    <d v="1899-12-30T11:33:08"/>
    <x v="0"/>
    <x v="0"/>
    <s v="7022037755"/>
    <s v="EXW"/>
    <d v="1899-12-30T00:24:45"/>
    <x v="2735"/>
    <d v="1899-12-30T00:00:42"/>
    <s v="Granel"/>
    <s v="E001"/>
    <x v="1"/>
    <d v="1899-12-30T00:23:21"/>
    <d v="1899-12-30T00:24:03"/>
    <x v="5"/>
    <x v="7"/>
    <x v="4"/>
    <x v="1"/>
    <n v="0"/>
    <n v="0"/>
    <x v="0"/>
    <x v="1"/>
    <x v="0"/>
    <n v="0"/>
    <x v="6"/>
    <x v="1"/>
    <d v="1899-12-30T00:00:42"/>
    <d v="1899-12-30T00:00:42"/>
    <x v="0"/>
    <m/>
    <m/>
    <d v="1899-12-30T00:00:00"/>
    <d v="1899-12-30T00:23:21"/>
    <n v="4"/>
    <n v="-4.8611111111002137E-4"/>
    <n v="23.35000000000317"/>
    <x v="4"/>
    <x v="1"/>
  </r>
  <r>
    <x v="9"/>
    <s v="2024057207"/>
    <x v="0"/>
    <x v="977"/>
    <s v="E4421MGY"/>
    <d v="2024-12-11T00:00:00"/>
    <x v="1"/>
    <s v="3264"/>
    <x v="35"/>
    <s v="PA"/>
    <x v="1"/>
    <x v="0"/>
    <d v="2024-12-11T00:00:00"/>
    <d v="1899-12-30T11:01:03"/>
    <d v="2024-12-11T00:00:00"/>
    <d v="1899-12-30T11:00:19"/>
    <d v="2024-12-11T00:00:00"/>
    <d v="1899-12-30T11:36:11"/>
    <x v="0"/>
    <x v="0"/>
    <s v="7022037757"/>
    <s v="FBO"/>
    <d v="1899-12-30T00:36:36"/>
    <x v="915"/>
    <d v="1899-12-30T00:00:44"/>
    <s v="Granel"/>
    <s v="E001"/>
    <x v="2"/>
    <d v="1899-12-30T00:35:08"/>
    <d v="1899-12-30T00:35:52"/>
    <x v="5"/>
    <x v="7"/>
    <x v="4"/>
    <x v="1"/>
    <n v="0"/>
    <n v="0"/>
    <x v="0"/>
    <x v="1"/>
    <x v="0"/>
    <n v="0"/>
    <x v="6"/>
    <x v="1"/>
    <d v="1899-12-30T00:00:44"/>
    <d v="1899-12-30T00:00:44"/>
    <x v="0"/>
    <m/>
    <m/>
    <d v="1899-12-30T00:00:00"/>
    <d v="1899-12-30T00:35:08"/>
    <n v="4"/>
    <n v="-5.092592592599865E-4"/>
    <n v="35.133333333335997"/>
    <x v="4"/>
    <x v="1"/>
  </r>
  <r>
    <x v="9"/>
    <s v="2024057213"/>
    <x v="0"/>
    <x v="1009"/>
    <s v="E5824JVY"/>
    <d v="2024-12-11T00:00:00"/>
    <x v="1"/>
    <s v="3264"/>
    <x v="35"/>
    <s v="PA"/>
    <x v="1"/>
    <x v="0"/>
    <d v="2024-12-11T00:00:00"/>
    <d v="1899-12-30T11:11:50"/>
    <d v="2024-12-11T00:00:00"/>
    <d v="1899-12-30T11:11:06"/>
    <d v="2024-12-11T00:00:00"/>
    <d v="1899-12-30T11:43:10"/>
    <x v="0"/>
    <x v="0"/>
    <s v="7022037758"/>
    <s v="FBO"/>
    <d v="1899-12-30T00:32:48"/>
    <x v="964"/>
    <d v="1899-12-30T00:00:44"/>
    <s v="Granel"/>
    <s v="E001"/>
    <x v="2"/>
    <d v="1899-12-30T00:31:20"/>
    <d v="1899-12-30T00:32:04"/>
    <x v="5"/>
    <x v="7"/>
    <x v="4"/>
    <x v="1"/>
    <n v="0"/>
    <n v="0"/>
    <x v="0"/>
    <x v="1"/>
    <x v="0"/>
    <n v="0"/>
    <x v="6"/>
    <x v="1"/>
    <d v="1899-12-30T00:00:44"/>
    <d v="1899-12-30T00:00:44"/>
    <x v="0"/>
    <m/>
    <m/>
    <d v="1899-12-30T00:00:00"/>
    <d v="1899-12-30T00:31:20"/>
    <n v="4"/>
    <n v="-5.092592592599865E-4"/>
    <n v="31.333333333334366"/>
    <x v="4"/>
    <x v="1"/>
  </r>
  <r>
    <x v="9"/>
    <s v="2024057202"/>
    <x v="0"/>
    <x v="1063"/>
    <s v="E7236MSJ"/>
    <d v="2024-12-11T00:00:00"/>
    <x v="1"/>
    <s v="3283"/>
    <x v="38"/>
    <s v="PA"/>
    <x v="2"/>
    <x v="0"/>
    <d v="2024-12-11T00:00:00"/>
    <d v="1899-12-30T10:54:47"/>
    <d v="2024-12-11T00:00:00"/>
    <d v="1899-12-30T10:54:04"/>
    <d v="2024-12-11T00:00:00"/>
    <d v="1899-12-30T11:49:08"/>
    <x v="0"/>
    <x v="0"/>
    <s v="7022037759"/>
    <s v="FBO"/>
    <d v="1899-12-30T00:55:47"/>
    <x v="2736"/>
    <d v="1899-12-30T00:00:43"/>
    <s v="Ensacado"/>
    <s v="E002"/>
    <x v="2"/>
    <d v="1899-12-30T00:54:21"/>
    <d v="1899-12-30T00:55:04"/>
    <x v="4"/>
    <x v="7"/>
    <x v="4"/>
    <x v="2"/>
    <n v="0"/>
    <n v="0"/>
    <x v="0"/>
    <x v="2"/>
    <x v="0"/>
    <n v="0"/>
    <x v="6"/>
    <x v="0"/>
    <d v="1899-12-30T00:00:43"/>
    <d v="1899-12-30T00:00:43"/>
    <x v="0"/>
    <m/>
    <m/>
    <d v="1899-12-30T00:00:00"/>
    <d v="1899-12-30T00:54:21"/>
    <n v="4"/>
    <n v="-4.9768518518999993E-4"/>
    <n v="54.349999999992029"/>
    <x v="4"/>
    <x v="0"/>
  </r>
  <r>
    <x v="9"/>
    <s v="2024057218"/>
    <x v="0"/>
    <x v="989"/>
    <s v="E0547BYX"/>
    <d v="2024-12-11T00:00:00"/>
    <x v="1"/>
    <s v="3269"/>
    <x v="36"/>
    <s v="PA"/>
    <x v="5"/>
    <x v="0"/>
    <d v="2024-12-11T00:00:00"/>
    <d v="1899-12-30T11:27:03"/>
    <d v="2024-12-11T00:00:00"/>
    <d v="1899-12-30T11:26:20"/>
    <d v="2024-12-11T00:00:00"/>
    <d v="1899-12-30T11:52:19"/>
    <x v="0"/>
    <x v="0"/>
    <s v="7022037760"/>
    <s v="FBO"/>
    <d v="1899-12-30T00:26:42"/>
    <x v="831"/>
    <d v="1899-12-30T00:00:43"/>
    <s v="Granel"/>
    <s v="E001"/>
    <x v="2"/>
    <d v="1899-12-30T00:25:16"/>
    <d v="1899-12-30T00:25:59"/>
    <x v="5"/>
    <x v="7"/>
    <x v="4"/>
    <x v="1"/>
    <n v="0"/>
    <n v="0"/>
    <x v="0"/>
    <x v="1"/>
    <x v="0"/>
    <n v="0"/>
    <x v="6"/>
    <x v="1"/>
    <d v="1899-12-30T00:00:43"/>
    <d v="1899-12-30T00:00:43"/>
    <x v="0"/>
    <m/>
    <m/>
    <d v="1899-12-30T00:00:00"/>
    <d v="1899-12-30T00:25:16"/>
    <n v="4"/>
    <n v="-4.9768518518999993E-4"/>
    <n v="25.266666666657613"/>
    <x v="4"/>
    <x v="1"/>
  </r>
  <r>
    <x v="9"/>
    <s v="2024057216"/>
    <x v="0"/>
    <x v="957"/>
    <s v="E7698LMM"/>
    <d v="2024-12-11T00:00:00"/>
    <x v="1"/>
    <s v="3264"/>
    <x v="35"/>
    <s v="PA"/>
    <x v="1"/>
    <x v="0"/>
    <d v="2024-12-11T00:00:00"/>
    <d v="1899-12-30T11:22:38"/>
    <d v="2024-12-11T00:00:00"/>
    <d v="1899-12-30T11:21:55"/>
    <d v="2024-12-11T00:00:00"/>
    <d v="1899-12-30T11:55:05"/>
    <x v="0"/>
    <x v="0"/>
    <s v="7022037761"/>
    <s v="FBO"/>
    <d v="1899-12-30T00:33:53"/>
    <x v="1826"/>
    <d v="1899-12-30T00:00:43"/>
    <s v="Granel"/>
    <s v="E001"/>
    <x v="2"/>
    <d v="1899-12-30T00:32:27"/>
    <d v="1899-12-30T00:33:10"/>
    <x v="5"/>
    <x v="7"/>
    <x v="4"/>
    <x v="1"/>
    <n v="0"/>
    <n v="0"/>
    <x v="0"/>
    <x v="1"/>
    <x v="0"/>
    <n v="0"/>
    <x v="6"/>
    <x v="1"/>
    <d v="1899-12-30T00:00:43"/>
    <d v="1899-12-30T00:00:43"/>
    <x v="0"/>
    <m/>
    <m/>
    <d v="1899-12-30T00:00:00"/>
    <d v="1899-12-30T00:32:27"/>
    <n v="4"/>
    <n v="-4.9768518518999993E-4"/>
    <n v="32.449999999996756"/>
    <x v="4"/>
    <x v="1"/>
  </r>
  <r>
    <x v="9"/>
    <s v="2024057206"/>
    <x v="0"/>
    <x v="965"/>
    <s v="E5813KFK"/>
    <d v="2024-12-11T00:00:00"/>
    <x v="1"/>
    <s v="3269"/>
    <x v="36"/>
    <s v="PA"/>
    <x v="5"/>
    <x v="0"/>
    <d v="2024-12-11T00:00:00"/>
    <d v="1899-12-30T10:59:51"/>
    <d v="2024-12-11T00:00:00"/>
    <d v="1899-12-30T10:59:11"/>
    <d v="2024-12-11T00:00:00"/>
    <d v="1899-12-30T11:56:05"/>
    <x v="0"/>
    <x v="0"/>
    <s v="7022037762"/>
    <s v="FBO"/>
    <d v="1899-12-30T00:57:34"/>
    <x v="2737"/>
    <d v="1899-12-30T00:00:40"/>
    <s v="Granel"/>
    <s v="E001"/>
    <x v="2"/>
    <d v="1899-12-30T00:56:14"/>
    <d v="1899-12-30T00:56:54"/>
    <x v="4"/>
    <x v="7"/>
    <x v="4"/>
    <x v="1"/>
    <n v="0"/>
    <n v="0"/>
    <x v="0"/>
    <x v="1"/>
    <x v="0"/>
    <n v="0"/>
    <x v="6"/>
    <x v="0"/>
    <d v="1899-12-30T00:00:40"/>
    <d v="1899-12-30T00:00:40"/>
    <x v="0"/>
    <m/>
    <m/>
    <d v="1899-12-30T00:00:00"/>
    <d v="1899-12-30T00:56:14"/>
    <n v="4"/>
    <n v="-4.6296296296999273E-4"/>
    <n v="56.233333333324751"/>
    <x v="4"/>
    <x v="0"/>
  </r>
  <r>
    <x v="9"/>
    <s v="2024057217"/>
    <x v="0"/>
    <x v="1019"/>
    <s v="E4954KGF"/>
    <d v="2024-12-11T00:00:00"/>
    <x v="1"/>
    <s v="3269"/>
    <x v="36"/>
    <s v="PA"/>
    <x v="5"/>
    <x v="0"/>
    <d v="2024-12-11T00:00:00"/>
    <d v="1899-12-30T11:25:40"/>
    <d v="2024-12-11T00:00:00"/>
    <d v="1899-12-30T11:24:58"/>
    <d v="2024-12-11T00:00:00"/>
    <d v="1899-12-30T11:57:22"/>
    <x v="0"/>
    <x v="0"/>
    <s v="7022037763"/>
    <s v="FBO"/>
    <d v="1899-12-30T00:33:06"/>
    <x v="1186"/>
    <d v="1899-12-30T00:00:42"/>
    <s v="Granel"/>
    <s v="E001"/>
    <x v="2"/>
    <d v="1899-12-30T00:31:42"/>
    <d v="1899-12-30T00:32:24"/>
    <x v="5"/>
    <x v="7"/>
    <x v="4"/>
    <x v="1"/>
    <n v="0"/>
    <n v="0"/>
    <x v="0"/>
    <x v="1"/>
    <x v="0"/>
    <n v="0"/>
    <x v="6"/>
    <x v="1"/>
    <d v="1899-12-30T00:00:42"/>
    <d v="1899-12-30T00:00:42"/>
    <x v="0"/>
    <m/>
    <m/>
    <d v="1899-12-30T00:00:00"/>
    <d v="1899-12-30T00:31:42"/>
    <n v="4"/>
    <n v="-4.8611111111002137E-4"/>
    <n v="31.700000000001598"/>
    <x v="4"/>
    <x v="1"/>
  </r>
  <r>
    <x v="9"/>
    <s v="2024057224"/>
    <x v="0"/>
    <x v="1061"/>
    <s v="E4446DBR"/>
    <d v="2024-12-11T00:00:00"/>
    <x v="1"/>
    <s v="3283"/>
    <x v="38"/>
    <s v="PA"/>
    <x v="2"/>
    <x v="0"/>
    <d v="2024-12-11T00:00:00"/>
    <d v="1899-12-30T11:43:04"/>
    <d v="2024-12-11T00:00:00"/>
    <d v="1899-12-30T11:42:22"/>
    <d v="2024-12-11T00:00:00"/>
    <d v="1899-12-30T12:06:06"/>
    <x v="0"/>
    <x v="0"/>
    <s v="7022037764"/>
    <s v="EXW"/>
    <d v="1899-12-30T00:24:26"/>
    <x v="2535"/>
    <d v="1899-12-30T00:00:42"/>
    <s v="Ensacado"/>
    <s v="E002"/>
    <x v="1"/>
    <d v="1899-12-30T00:23:02"/>
    <d v="1899-12-30T00:23:44"/>
    <x v="5"/>
    <x v="7"/>
    <x v="4"/>
    <x v="2"/>
    <n v="0"/>
    <n v="0"/>
    <x v="0"/>
    <x v="2"/>
    <x v="0"/>
    <n v="0"/>
    <x v="6"/>
    <x v="1"/>
    <d v="1899-12-30T00:00:42"/>
    <d v="1899-12-30T00:00:42"/>
    <x v="0"/>
    <m/>
    <m/>
    <d v="1899-12-30T00:00:00"/>
    <d v="1899-12-30T00:23:02"/>
    <n v="4"/>
    <n v="-4.8611111110996585E-4"/>
    <n v="23.033333333332831"/>
    <x v="5"/>
    <x v="1"/>
  </r>
  <r>
    <x v="9"/>
    <s v="2024057228"/>
    <x v="0"/>
    <x v="1005"/>
    <s v="E9746LXV"/>
    <d v="2024-12-11T00:00:00"/>
    <x v="1"/>
    <s v="3260"/>
    <x v="41"/>
    <s v="PA"/>
    <x v="19"/>
    <x v="0"/>
    <d v="2024-12-11T00:00:00"/>
    <d v="1899-12-30T11:53:21"/>
    <d v="2024-12-11T00:00:00"/>
    <d v="1899-12-30T11:52:38"/>
    <d v="2024-12-11T00:00:00"/>
    <d v="1899-12-30T12:16:22"/>
    <x v="0"/>
    <x v="0"/>
    <s v="7022037765"/>
    <s v="EXW"/>
    <d v="1899-12-30T00:24:27"/>
    <x v="2535"/>
    <d v="1899-12-30T00:00:43"/>
    <s v="Granel"/>
    <s v="E001"/>
    <x v="1"/>
    <d v="1899-12-30T00:23:01"/>
    <d v="1899-12-30T00:23:44"/>
    <x v="5"/>
    <x v="7"/>
    <x v="4"/>
    <x v="1"/>
    <n v="0"/>
    <n v="0"/>
    <x v="0"/>
    <x v="1"/>
    <x v="0"/>
    <n v="0"/>
    <x v="6"/>
    <x v="1"/>
    <d v="1899-12-30T00:00:43"/>
    <d v="1899-12-30T00:00:43"/>
    <x v="0"/>
    <m/>
    <m/>
    <d v="1899-12-30T00:00:00"/>
    <d v="1899-12-30T00:23:01"/>
    <n v="4"/>
    <n v="-4.9768518518000793E-4"/>
    <n v="23.016666666672048"/>
    <x v="5"/>
    <x v="1"/>
  </r>
  <r>
    <x v="9"/>
    <s v="2024057229"/>
    <x v="0"/>
    <x v="1064"/>
    <s v="E3861LZF"/>
    <d v="2024-12-11T00:00:00"/>
    <x v="1"/>
    <s v="3269"/>
    <x v="36"/>
    <s v="PA"/>
    <x v="5"/>
    <x v="0"/>
    <d v="2024-12-11T00:00:00"/>
    <d v="1899-12-30T11:54:47"/>
    <d v="2024-12-11T00:00:00"/>
    <d v="1899-12-30T11:54:04"/>
    <d v="2024-12-11T00:00:00"/>
    <d v="1899-12-30T12:18:44"/>
    <x v="0"/>
    <x v="0"/>
    <s v="7022037766"/>
    <s v="FBO"/>
    <d v="1899-12-30T00:25:23"/>
    <x v="2021"/>
    <d v="1899-12-30T00:00:43"/>
    <s v="Granel"/>
    <s v="E001"/>
    <x v="2"/>
    <d v="1899-12-30T00:23:57"/>
    <d v="1899-12-30T00:24:40"/>
    <x v="5"/>
    <x v="7"/>
    <x v="4"/>
    <x v="1"/>
    <n v="0"/>
    <n v="0"/>
    <x v="0"/>
    <x v="1"/>
    <x v="0"/>
    <n v="0"/>
    <x v="6"/>
    <x v="1"/>
    <d v="1899-12-30T00:00:43"/>
    <d v="1899-12-30T00:00:43"/>
    <x v="0"/>
    <m/>
    <m/>
    <d v="1899-12-30T00:00:00"/>
    <d v="1899-12-30T00:23:57"/>
    <n v="4"/>
    <n v="-4.9768518518000793E-4"/>
    <n v="23.950000000007979"/>
    <x v="5"/>
    <x v="1"/>
  </r>
  <r>
    <x v="9"/>
    <s v="2024057227"/>
    <x v="0"/>
    <x v="1065"/>
    <s v="E1640LDZ"/>
    <d v="2024-12-11T00:00:00"/>
    <x v="1"/>
    <s v="3283"/>
    <x v="38"/>
    <s v="PA"/>
    <x v="2"/>
    <x v="0"/>
    <d v="2024-12-11T00:00:00"/>
    <d v="1899-12-30T11:52:48"/>
    <d v="2024-12-11T00:00:00"/>
    <d v="1899-12-30T11:52:06"/>
    <d v="2024-12-11T00:00:00"/>
    <d v="1899-12-30T12:31:00"/>
    <x v="0"/>
    <x v="0"/>
    <s v="7022037767"/>
    <s v="EXW"/>
    <d v="1899-12-30T00:39:36"/>
    <x v="1257"/>
    <d v="1899-12-30T00:00:42"/>
    <s v="Ensacado"/>
    <s v="E002"/>
    <x v="1"/>
    <d v="1899-12-30T00:38:12"/>
    <d v="1899-12-30T00:38:54"/>
    <x v="5"/>
    <x v="7"/>
    <x v="4"/>
    <x v="2"/>
    <n v="0"/>
    <n v="0"/>
    <x v="0"/>
    <x v="2"/>
    <x v="0"/>
    <n v="0"/>
    <x v="6"/>
    <x v="1"/>
    <d v="1899-12-30T00:00:42"/>
    <d v="1899-12-30T00:00:42"/>
    <x v="0"/>
    <m/>
    <m/>
    <d v="1899-12-30T00:00:00"/>
    <d v="1899-12-30T00:38:12"/>
    <n v="4"/>
    <n v="-4.8611111111002137E-4"/>
    <n v="38.20000000000325"/>
    <x v="5"/>
    <x v="1"/>
  </r>
  <r>
    <x v="9"/>
    <s v="2024057231"/>
    <x v="0"/>
    <x v="1056"/>
    <s v="E8142JYC"/>
    <d v="2024-12-11T00:00:00"/>
    <x v="1"/>
    <s v="3283"/>
    <x v="38"/>
    <s v="PA"/>
    <x v="2"/>
    <x v="0"/>
    <d v="2024-12-11T00:00:00"/>
    <d v="1899-12-30T12:03:31"/>
    <d v="2024-12-11T00:00:00"/>
    <d v="1899-12-30T12:02:49"/>
    <d v="2024-12-11T00:00:00"/>
    <d v="1899-12-30T12:32:30"/>
    <x v="0"/>
    <x v="0"/>
    <s v="7022037768"/>
    <s v="EXW"/>
    <d v="1899-12-30T00:30:23"/>
    <x v="1046"/>
    <d v="1899-12-30T00:00:42"/>
    <s v="Ensacado"/>
    <s v="E002"/>
    <x v="1"/>
    <d v="1899-12-30T00:28:59"/>
    <d v="1899-12-30T00:29:41"/>
    <x v="6"/>
    <x v="7"/>
    <x v="4"/>
    <x v="2"/>
    <n v="0"/>
    <n v="0"/>
    <x v="0"/>
    <x v="2"/>
    <x v="0"/>
    <n v="0"/>
    <x v="6"/>
    <x v="1"/>
    <d v="1899-12-30T00:00:42"/>
    <d v="1899-12-30T00:00:42"/>
    <x v="0"/>
    <m/>
    <m/>
    <d v="1899-12-30T00:00:00"/>
    <d v="1899-12-30T00:28:59"/>
    <n v="4"/>
    <n v="-4.8611111110996585E-4"/>
    <n v="28.983333333326406"/>
    <x v="5"/>
    <x v="1"/>
  </r>
  <r>
    <x v="9"/>
    <s v="2024057232"/>
    <x v="0"/>
    <x v="942"/>
    <s v="E5260KKG"/>
    <d v="2024-12-11T00:00:00"/>
    <x v="1"/>
    <s v="3269"/>
    <x v="36"/>
    <s v="PA"/>
    <x v="5"/>
    <x v="0"/>
    <d v="2024-12-11T00:00:00"/>
    <d v="1899-12-30T12:04:29"/>
    <d v="2024-12-11T00:00:00"/>
    <d v="1899-12-30T12:03:46"/>
    <d v="2024-12-11T00:00:00"/>
    <d v="1899-12-30T12:35:04"/>
    <x v="0"/>
    <x v="0"/>
    <s v="7022037769"/>
    <s v="FBO"/>
    <d v="1899-12-30T00:32:01"/>
    <x v="699"/>
    <d v="1899-12-30T00:00:43"/>
    <s v="Granel"/>
    <s v="E001"/>
    <x v="2"/>
    <d v="1899-12-30T00:30:35"/>
    <d v="1899-12-30T00:31:18"/>
    <x v="6"/>
    <x v="7"/>
    <x v="4"/>
    <x v="1"/>
    <n v="0"/>
    <n v="0"/>
    <x v="0"/>
    <x v="1"/>
    <x v="0"/>
    <n v="0"/>
    <x v="6"/>
    <x v="1"/>
    <d v="1899-12-30T00:00:43"/>
    <d v="1899-12-30T00:00:43"/>
    <x v="0"/>
    <m/>
    <m/>
    <d v="1899-12-30T00:00:00"/>
    <d v="1899-12-30T00:30:35"/>
    <n v="4"/>
    <n v="-4.9768518518999993E-4"/>
    <n v="30.583333333324738"/>
    <x v="5"/>
    <x v="1"/>
  </r>
  <r>
    <x v="9"/>
    <s v="2024057235"/>
    <x v="0"/>
    <x v="988"/>
    <s v="E7574KJX"/>
    <d v="2024-12-11T00:00:00"/>
    <x v="1"/>
    <s v="3262"/>
    <x v="43"/>
    <s v="PA"/>
    <x v="0"/>
    <x v="0"/>
    <d v="2024-12-11T00:00:00"/>
    <d v="1899-12-30T12:10:20"/>
    <d v="2024-12-11T00:00:00"/>
    <d v="1899-12-30T12:09:37"/>
    <d v="2024-12-11T00:00:00"/>
    <d v="1899-12-30T12:42:57"/>
    <x v="0"/>
    <x v="0"/>
    <s v="7022037770"/>
    <s v="FBO"/>
    <d v="1899-12-30T00:34:03"/>
    <x v="2569"/>
    <d v="1899-12-30T00:00:43"/>
    <s v="Granel"/>
    <s v="E001"/>
    <x v="2"/>
    <d v="1899-12-30T00:32:37"/>
    <d v="1899-12-30T00:33:20"/>
    <x v="6"/>
    <x v="7"/>
    <x v="4"/>
    <x v="1"/>
    <n v="0"/>
    <n v="0"/>
    <x v="0"/>
    <x v="1"/>
    <x v="0"/>
    <n v="0"/>
    <x v="6"/>
    <x v="1"/>
    <d v="1899-12-30T00:00:43"/>
    <d v="1899-12-30T00:00:43"/>
    <x v="0"/>
    <m/>
    <m/>
    <d v="1899-12-30T00:00:00"/>
    <d v="1899-12-30T00:32:37"/>
    <n v="4"/>
    <n v="-4.9768518518999993E-4"/>
    <n v="32.616666666662439"/>
    <x v="5"/>
    <x v="1"/>
  </r>
  <r>
    <x v="9"/>
    <s v="2024057233"/>
    <x v="0"/>
    <x v="1023"/>
    <s v="E9619HBS"/>
    <d v="2024-12-11T00:00:00"/>
    <x v="1"/>
    <s v="3283"/>
    <x v="38"/>
    <s v="PA"/>
    <x v="2"/>
    <x v="0"/>
    <d v="2024-12-11T00:00:00"/>
    <d v="1899-12-30T12:06:05"/>
    <d v="2024-12-11T00:00:00"/>
    <d v="1899-12-30T12:05:21"/>
    <d v="2024-12-11T00:00:00"/>
    <d v="1899-12-30T12:46:42"/>
    <x v="0"/>
    <x v="0"/>
    <s v="7022037771"/>
    <s v="FBO"/>
    <d v="1899-12-30T00:42:05"/>
    <x v="613"/>
    <d v="1899-12-30T00:00:44"/>
    <s v="Ensacado"/>
    <s v="E002"/>
    <x v="2"/>
    <d v="1899-12-30T00:40:37"/>
    <d v="1899-12-30T00:41:21"/>
    <x v="6"/>
    <x v="7"/>
    <x v="4"/>
    <x v="2"/>
    <n v="0"/>
    <n v="0"/>
    <x v="0"/>
    <x v="2"/>
    <x v="0"/>
    <n v="0"/>
    <x v="6"/>
    <x v="1"/>
    <d v="1899-12-30T00:00:44"/>
    <d v="1899-12-30T00:00:44"/>
    <x v="0"/>
    <m/>
    <m/>
    <d v="1899-12-30T00:00:00"/>
    <d v="1899-12-30T00:40:37"/>
    <n v="4"/>
    <n v="-5.0925925925993099E-4"/>
    <n v="40.616666666668806"/>
    <x v="5"/>
    <x v="1"/>
  </r>
  <r>
    <x v="9"/>
    <s v="2024057241"/>
    <x v="0"/>
    <x v="916"/>
    <s v="E3178LFN"/>
    <d v="2024-12-11T00:00:00"/>
    <x v="1"/>
    <s v="3262"/>
    <x v="43"/>
    <s v="PA"/>
    <x v="0"/>
    <x v="0"/>
    <d v="2024-12-11T00:00:00"/>
    <d v="1899-12-30T12:29:22"/>
    <d v="2024-12-11T00:00:00"/>
    <d v="1899-12-30T12:28:40"/>
    <d v="2024-12-11T00:00:00"/>
    <d v="1899-12-30T13:00:29"/>
    <x v="0"/>
    <x v="0"/>
    <s v="7022037774"/>
    <s v="EXW"/>
    <d v="1899-12-30T00:32:31"/>
    <x v="2738"/>
    <d v="1899-12-30T00:00:42"/>
    <s v="Granel"/>
    <s v="E001"/>
    <x v="1"/>
    <d v="1899-12-30T00:31:07"/>
    <d v="1899-12-30T00:31:49"/>
    <x v="6"/>
    <x v="7"/>
    <x v="4"/>
    <x v="1"/>
    <n v="0"/>
    <n v="0"/>
    <x v="0"/>
    <x v="1"/>
    <x v="0"/>
    <n v="0"/>
    <x v="6"/>
    <x v="1"/>
    <d v="1899-12-30T00:00:42"/>
    <d v="1899-12-30T00:00:42"/>
    <x v="0"/>
    <m/>
    <m/>
    <d v="1899-12-30T00:00:00"/>
    <d v="1899-12-30T00:31:07"/>
    <n v="4"/>
    <n v="-4.8611111110996585E-4"/>
    <n v="31.116666666657569"/>
    <x v="13"/>
    <x v="1"/>
  </r>
  <r>
    <x v="9"/>
    <s v="2024057242"/>
    <x v="0"/>
    <x v="1017"/>
    <s v="E2254MLP"/>
    <d v="2024-12-11T00:00:00"/>
    <x v="1"/>
    <s v="3269"/>
    <x v="36"/>
    <s v="PA"/>
    <x v="5"/>
    <x v="0"/>
    <d v="2024-12-11T00:00:00"/>
    <d v="1899-12-30T12:29:48"/>
    <d v="2024-12-11T00:00:00"/>
    <d v="1899-12-30T12:29:07"/>
    <d v="2024-12-11T00:00:00"/>
    <d v="1899-12-30T13:04:16"/>
    <x v="0"/>
    <x v="0"/>
    <s v="7022037775"/>
    <s v="FBO"/>
    <d v="1899-12-30T00:35:50"/>
    <x v="1202"/>
    <d v="1899-12-30T00:00:41"/>
    <s v="Granel"/>
    <s v="E001"/>
    <x v="2"/>
    <d v="1899-12-30T00:34:28"/>
    <d v="1899-12-30T00:35:09"/>
    <x v="6"/>
    <x v="7"/>
    <x v="4"/>
    <x v="1"/>
    <n v="0"/>
    <n v="0"/>
    <x v="0"/>
    <x v="1"/>
    <x v="0"/>
    <n v="0"/>
    <x v="6"/>
    <x v="1"/>
    <d v="1899-12-30T00:00:41"/>
    <d v="1899-12-30T00:00:41"/>
    <x v="0"/>
    <m/>
    <m/>
    <d v="1899-12-30T00:00:00"/>
    <d v="1899-12-30T00:34:28"/>
    <n v="4"/>
    <n v="-4.745370370300428E-4"/>
    <n v="34.466666666673596"/>
    <x v="13"/>
    <x v="1"/>
  </r>
  <r>
    <x v="9"/>
    <s v="2024057238"/>
    <x v="0"/>
    <x v="1008"/>
    <s v="E6688FFY"/>
    <d v="2024-12-11T00:00:00"/>
    <x v="1"/>
    <s v="3283"/>
    <x v="38"/>
    <s v="PA"/>
    <x v="2"/>
    <x v="0"/>
    <d v="2024-12-11T00:00:00"/>
    <d v="1899-12-30T12:18:20"/>
    <d v="2024-12-11T00:00:00"/>
    <d v="1899-12-30T12:17:37"/>
    <d v="2024-12-11T00:00:00"/>
    <d v="1899-12-30T13:05:16"/>
    <x v="0"/>
    <x v="0"/>
    <s v="7022037776"/>
    <s v="FBO"/>
    <d v="1899-12-30T00:48:22"/>
    <x v="2467"/>
    <d v="1899-12-30T00:00:43"/>
    <s v="Ensacado"/>
    <s v="E002"/>
    <x v="2"/>
    <d v="1899-12-30T00:46:56"/>
    <d v="1899-12-30T00:47:39"/>
    <x v="6"/>
    <x v="7"/>
    <x v="4"/>
    <x v="2"/>
    <n v="0"/>
    <n v="0"/>
    <x v="0"/>
    <x v="2"/>
    <x v="0"/>
    <n v="0"/>
    <x v="6"/>
    <x v="0"/>
    <d v="1899-12-30T00:00:43"/>
    <d v="1899-12-30T00:00:43"/>
    <x v="0"/>
    <m/>
    <m/>
    <d v="1899-12-30T00:00:00"/>
    <d v="1899-12-30T00:46:56"/>
    <n v="4"/>
    <n v="-4.9768518518000793E-4"/>
    <n v="46.933333333329692"/>
    <x v="13"/>
    <x v="0"/>
  </r>
  <r>
    <x v="9"/>
    <s v="2024057246"/>
    <x v="0"/>
    <x v="905"/>
    <s v="E3198LFN"/>
    <d v="2024-12-11T00:00:00"/>
    <x v="1"/>
    <s v="3260"/>
    <x v="41"/>
    <s v="PA"/>
    <x v="19"/>
    <x v="0"/>
    <d v="2024-12-11T00:00:00"/>
    <d v="1899-12-30T12:45:41"/>
    <d v="2024-12-11T00:00:00"/>
    <d v="1899-12-30T12:44:59"/>
    <d v="2024-12-11T00:00:00"/>
    <d v="1899-12-30T13:14:37"/>
    <x v="0"/>
    <x v="0"/>
    <s v="7022037778"/>
    <s v="EXW"/>
    <d v="1899-12-30T00:30:20"/>
    <x v="945"/>
    <d v="1899-12-30T00:00:42"/>
    <s v="Granel"/>
    <s v="E001"/>
    <x v="1"/>
    <d v="1899-12-30T00:28:56"/>
    <d v="1899-12-30T00:29:38"/>
    <x v="6"/>
    <x v="7"/>
    <x v="4"/>
    <x v="1"/>
    <n v="0"/>
    <n v="0"/>
    <x v="0"/>
    <x v="1"/>
    <x v="0"/>
    <n v="0"/>
    <x v="6"/>
    <x v="1"/>
    <d v="1899-12-30T00:00:42"/>
    <d v="1899-12-30T00:00:42"/>
    <x v="0"/>
    <m/>
    <m/>
    <d v="1899-12-30T00:00:00"/>
    <d v="1899-12-30T00:28:56"/>
    <n v="4"/>
    <n v="-4.8611111111007688E-4"/>
    <n v="28.933333333329596"/>
    <x v="13"/>
    <x v="1"/>
  </r>
  <r>
    <x v="9"/>
    <s v="2024057245"/>
    <x v="0"/>
    <x v="1027"/>
    <s v="E9533LGJ"/>
    <d v="2024-12-11T00:00:00"/>
    <x v="1"/>
    <s v="3283"/>
    <x v="38"/>
    <s v="PA"/>
    <x v="2"/>
    <x v="0"/>
    <d v="2024-12-11T00:00:00"/>
    <d v="1899-12-30T12:41:21"/>
    <d v="2024-12-11T00:00:00"/>
    <d v="1899-12-30T12:40:38"/>
    <d v="2024-12-11T00:00:00"/>
    <d v="1899-12-30T13:21:30"/>
    <x v="0"/>
    <x v="0"/>
    <s v="7022037779"/>
    <s v="FBO"/>
    <d v="1899-12-30T00:41:35"/>
    <x v="392"/>
    <d v="1899-12-30T00:00:43"/>
    <s v="Ensacado"/>
    <s v="E002"/>
    <x v="2"/>
    <d v="1899-12-30T00:40:09"/>
    <d v="1899-12-30T00:40:52"/>
    <x v="6"/>
    <x v="7"/>
    <x v="4"/>
    <x v="2"/>
    <n v="0"/>
    <n v="0"/>
    <x v="0"/>
    <x v="2"/>
    <x v="0"/>
    <n v="0"/>
    <x v="6"/>
    <x v="1"/>
    <d v="1899-12-30T00:00:43"/>
    <d v="1899-12-30T00:00:43"/>
    <x v="0"/>
    <m/>
    <m/>
    <d v="1899-12-30T00:00:00"/>
    <d v="1899-12-30T00:40:09"/>
    <n v="4"/>
    <n v="-4.9768518518999993E-4"/>
    <n v="40.149999999993483"/>
    <x v="13"/>
    <x v="1"/>
  </r>
  <r>
    <x v="9"/>
    <s v="2024057250"/>
    <x v="0"/>
    <x v="1057"/>
    <s v="E0247JRH"/>
    <d v="2024-12-11T00:00:00"/>
    <x v="1"/>
    <s v="3260"/>
    <x v="41"/>
    <s v="PA"/>
    <x v="19"/>
    <x v="0"/>
    <d v="2024-12-11T00:00:00"/>
    <d v="1899-12-30T12:52:09"/>
    <d v="2024-12-11T00:00:00"/>
    <d v="1899-12-30T12:51:27"/>
    <d v="2024-12-11T00:00:00"/>
    <d v="1899-12-30T13:24:29"/>
    <x v="0"/>
    <x v="0"/>
    <s v="7022037780"/>
    <s v="EXW"/>
    <d v="1899-12-30T00:33:44"/>
    <x v="431"/>
    <d v="1899-12-30T00:00:42"/>
    <s v="Granel"/>
    <s v="E001"/>
    <x v="1"/>
    <d v="1899-12-30T00:32:20"/>
    <d v="1899-12-30T00:33:02"/>
    <x v="6"/>
    <x v="7"/>
    <x v="4"/>
    <x v="1"/>
    <n v="0"/>
    <n v="0"/>
    <x v="0"/>
    <x v="1"/>
    <x v="0"/>
    <n v="0"/>
    <x v="6"/>
    <x v="1"/>
    <d v="1899-12-30T00:00:42"/>
    <d v="1899-12-30T00:00:42"/>
    <x v="0"/>
    <m/>
    <m/>
    <d v="1899-12-30T00:00:00"/>
    <d v="1899-12-30T00:32:20"/>
    <n v="4"/>
    <n v="-4.8611111110996585E-4"/>
    <n v="32.333333333328049"/>
    <x v="13"/>
    <x v="1"/>
  </r>
  <r>
    <x v="9"/>
    <s v="2024057253"/>
    <x v="0"/>
    <x v="1016"/>
    <s v="E6464JZW"/>
    <d v="2024-12-11T00:00:00"/>
    <x v="1"/>
    <s v="3269"/>
    <x v="36"/>
    <s v="PA"/>
    <x v="5"/>
    <x v="0"/>
    <d v="2024-12-11T00:00:00"/>
    <d v="1899-12-30T12:57:47"/>
    <d v="2024-12-11T00:00:00"/>
    <d v="1899-12-30T12:57:06"/>
    <d v="2024-12-11T00:00:00"/>
    <d v="1899-12-30T13:27:45"/>
    <x v="0"/>
    <x v="0"/>
    <s v="7022037781"/>
    <s v="FBO"/>
    <d v="1899-12-30T00:31:20"/>
    <x v="1280"/>
    <d v="1899-12-30T00:00:41"/>
    <s v="Granel"/>
    <s v="E001"/>
    <x v="2"/>
    <d v="1899-12-30T00:29:58"/>
    <d v="1899-12-30T00:30:39"/>
    <x v="6"/>
    <x v="7"/>
    <x v="4"/>
    <x v="1"/>
    <n v="0"/>
    <n v="0"/>
    <x v="0"/>
    <x v="1"/>
    <x v="0"/>
    <n v="0"/>
    <x v="6"/>
    <x v="1"/>
    <d v="1899-12-30T00:00:41"/>
    <d v="1899-12-30T00:00:41"/>
    <x v="0"/>
    <m/>
    <m/>
    <d v="1899-12-30T00:00:00"/>
    <d v="1899-12-30T00:29:58"/>
    <n v="4"/>
    <n v="-4.745370370300428E-4"/>
    <n v="29.966666666673536"/>
    <x v="13"/>
    <x v="1"/>
  </r>
  <r>
    <x v="9"/>
    <s v="2024057254"/>
    <x v="0"/>
    <x v="1066"/>
    <m/>
    <d v="2024-12-11T00:00:00"/>
    <x v="1"/>
    <s v="3283"/>
    <x v="38"/>
    <s v="PA"/>
    <x v="2"/>
    <x v="0"/>
    <d v="2024-12-11T00:00:00"/>
    <d v="1899-12-30T13:00:37"/>
    <d v="2024-12-11T00:00:00"/>
    <d v="1899-12-30T12:59:55"/>
    <d v="2024-12-11T00:00:00"/>
    <d v="1899-12-30T13:28:37"/>
    <x v="0"/>
    <x v="0"/>
    <s v="7022037782"/>
    <s v="EXW"/>
    <d v="1899-12-30T00:29:24"/>
    <x v="920"/>
    <d v="1899-12-30T00:00:42"/>
    <s v="Ensacado"/>
    <s v="E002"/>
    <x v="1"/>
    <d v="1899-12-30T00:28:00"/>
    <d v="1899-12-30T00:28:42"/>
    <x v="9"/>
    <x v="7"/>
    <x v="4"/>
    <x v="2"/>
    <n v="0"/>
    <n v="0"/>
    <x v="0"/>
    <x v="2"/>
    <x v="0"/>
    <n v="0"/>
    <x v="6"/>
    <x v="1"/>
    <d v="1899-12-30T00:00:42"/>
    <d v="1899-12-30T00:00:42"/>
    <x v="0"/>
    <m/>
    <m/>
    <d v="1899-12-30T00:00:00"/>
    <d v="1899-12-30T00:28:00"/>
    <n v="4"/>
    <n v="-4.8611111110996585E-4"/>
    <n v="27.999999999993666"/>
    <x v="13"/>
    <x v="1"/>
  </r>
  <r>
    <x v="9"/>
    <s v="2024057222"/>
    <x v="0"/>
    <x v="1034"/>
    <s v="E4741HBW"/>
    <d v="2024-12-11T00:00:00"/>
    <x v="1"/>
    <s v="3264"/>
    <x v="35"/>
    <s v="PA"/>
    <x v="1"/>
    <x v="0"/>
    <d v="2024-12-11T00:00:00"/>
    <d v="1899-12-30T11:38:22"/>
    <d v="2024-12-11T00:00:00"/>
    <d v="1899-12-30T11:37:39"/>
    <d v="2024-12-11T00:00:00"/>
    <d v="1899-12-30T13:31:23"/>
    <x v="0"/>
    <x v="0"/>
    <s v="7022037783"/>
    <s v="FBO"/>
    <d v="1899-12-30T01:54:27"/>
    <x v="2739"/>
    <d v="1899-12-30T00:00:43"/>
    <s v="Granel"/>
    <s v="E001"/>
    <x v="2"/>
    <d v="1899-12-30T01:53:01"/>
    <d v="1899-12-30T01:53:44"/>
    <x v="5"/>
    <x v="7"/>
    <x v="4"/>
    <x v="1"/>
    <n v="0"/>
    <n v="0"/>
    <x v="0"/>
    <x v="1"/>
    <x v="0"/>
    <n v="0"/>
    <x v="6"/>
    <x v="2"/>
    <d v="1899-12-30T00:00:43"/>
    <d v="1899-12-30T00:00:43"/>
    <x v="0"/>
    <m/>
    <m/>
    <d v="1899-12-30T00:00:00"/>
    <d v="1899-12-30T01:53:01"/>
    <n v="4"/>
    <n v="-4.9768518518000793E-4"/>
    <n v="113.01666666667197"/>
    <x v="13"/>
    <x v="0"/>
  </r>
  <r>
    <x v="9"/>
    <s v="2024057221"/>
    <x v="0"/>
    <x v="1067"/>
    <s v="E7127KJB"/>
    <d v="2024-12-11T00:00:00"/>
    <x v="1"/>
    <s v="3264"/>
    <x v="35"/>
    <s v="PA"/>
    <x v="1"/>
    <x v="0"/>
    <d v="2024-12-11T00:00:00"/>
    <d v="1899-12-30T11:38:09"/>
    <d v="2024-12-11T00:00:00"/>
    <d v="1899-12-30T11:37:27"/>
    <d v="2024-12-11T00:00:00"/>
    <d v="1899-12-30T13:35:22"/>
    <x v="0"/>
    <x v="0"/>
    <s v="7022037784"/>
    <s v="FBO"/>
    <d v="1899-12-30T01:58:37"/>
    <x v="2740"/>
    <d v="1899-12-30T00:00:42"/>
    <s v="Granel"/>
    <s v="E001"/>
    <x v="2"/>
    <d v="1899-12-30T01:57:13"/>
    <d v="1899-12-30T01:57:55"/>
    <x v="5"/>
    <x v="7"/>
    <x v="4"/>
    <x v="1"/>
    <n v="0"/>
    <n v="0"/>
    <x v="0"/>
    <x v="1"/>
    <x v="0"/>
    <n v="0"/>
    <x v="6"/>
    <x v="2"/>
    <d v="1899-12-30T00:00:42"/>
    <d v="1899-12-30T00:00:42"/>
    <x v="0"/>
    <m/>
    <m/>
    <d v="1899-12-30T00:00:00"/>
    <d v="1899-12-30T01:57:13"/>
    <n v="4"/>
    <n v="-4.8611111111002137E-4"/>
    <n v="117.21666666666231"/>
    <x v="13"/>
    <x v="0"/>
  </r>
  <r>
    <x v="9"/>
    <s v="2024057234"/>
    <x v="0"/>
    <x v="967"/>
    <s v="E7977MGZ"/>
    <d v="2024-12-11T00:00:00"/>
    <x v="1"/>
    <s v="3264"/>
    <x v="35"/>
    <s v="PA"/>
    <x v="1"/>
    <x v="0"/>
    <d v="2024-12-11T00:00:00"/>
    <d v="1899-12-30T12:09:08"/>
    <d v="2024-12-11T00:00:00"/>
    <d v="1899-12-30T12:08:25"/>
    <d v="2024-12-11T00:00:00"/>
    <d v="1899-12-30T13:38:45"/>
    <x v="0"/>
    <x v="0"/>
    <s v="7022037785"/>
    <s v="FBO"/>
    <d v="1899-12-30T01:31:03"/>
    <x v="2741"/>
    <d v="1899-12-30T00:00:43"/>
    <s v="Granel"/>
    <s v="E001"/>
    <x v="2"/>
    <d v="1899-12-30T01:29:37"/>
    <d v="1899-12-30T01:30:20"/>
    <x v="6"/>
    <x v="7"/>
    <x v="4"/>
    <x v="1"/>
    <n v="0"/>
    <n v="0"/>
    <x v="0"/>
    <x v="1"/>
    <x v="0"/>
    <n v="0"/>
    <x v="6"/>
    <x v="0"/>
    <d v="1899-12-30T00:00:43"/>
    <d v="1899-12-30T00:00:43"/>
    <x v="0"/>
    <m/>
    <m/>
    <d v="1899-12-30T00:00:00"/>
    <d v="1899-12-30T01:29:37"/>
    <n v="4"/>
    <n v="-4.9768518518000793E-4"/>
    <n v="89.616666666671989"/>
    <x v="13"/>
    <x v="0"/>
  </r>
  <r>
    <x v="9"/>
    <s v="2024057239"/>
    <x v="0"/>
    <x v="985"/>
    <s v="E8263KDM"/>
    <d v="2024-12-11T00:00:00"/>
    <x v="1"/>
    <s v="3264"/>
    <x v="35"/>
    <s v="PA"/>
    <x v="1"/>
    <x v="0"/>
    <d v="2024-12-11T00:00:00"/>
    <d v="1899-12-30T12:20:05"/>
    <d v="2024-12-11T00:00:00"/>
    <d v="1899-12-30T12:19:21"/>
    <d v="2024-12-11T00:00:00"/>
    <d v="1899-12-30T13:42:53"/>
    <x v="0"/>
    <x v="0"/>
    <s v="7022037786"/>
    <s v="FBO"/>
    <d v="1899-12-30T01:24:16"/>
    <x v="2742"/>
    <d v="1899-12-30T00:00:44"/>
    <s v="Granel"/>
    <s v="E001"/>
    <x v="2"/>
    <d v="1899-12-30T01:22:48"/>
    <d v="1899-12-30T01:23:32"/>
    <x v="6"/>
    <x v="7"/>
    <x v="4"/>
    <x v="1"/>
    <n v="0"/>
    <n v="0"/>
    <x v="0"/>
    <x v="1"/>
    <x v="0"/>
    <n v="0"/>
    <x v="6"/>
    <x v="0"/>
    <d v="1899-12-30T00:00:44"/>
    <d v="1899-12-30T00:00:44"/>
    <x v="0"/>
    <m/>
    <m/>
    <d v="1899-12-30T00:00:00"/>
    <d v="1899-12-30T01:22:48"/>
    <n v="4"/>
    <n v="-5.0925925926004201E-4"/>
    <n v="82.8"/>
    <x v="13"/>
    <x v="0"/>
  </r>
  <r>
    <x v="9"/>
    <s v="2024057257"/>
    <x v="0"/>
    <x v="1068"/>
    <s v="E3660HSS"/>
    <d v="2024-12-11T00:00:00"/>
    <x v="1"/>
    <s v="3295"/>
    <x v="10"/>
    <s v="PA"/>
    <x v="2"/>
    <x v="0"/>
    <d v="2024-12-11T00:00:00"/>
    <d v="1899-12-30T13:14:11"/>
    <d v="2024-12-11T00:00:00"/>
    <d v="1899-12-30T13:13:29"/>
    <d v="2024-12-11T00:00:00"/>
    <d v="1899-12-30T13:43:56"/>
    <x v="0"/>
    <x v="0"/>
    <s v="7022037787"/>
    <s v="FBO"/>
    <d v="1899-12-30T00:31:09"/>
    <x v="1626"/>
    <d v="1899-12-30T00:00:42"/>
    <s v="Ensacado"/>
    <s v="E002"/>
    <x v="2"/>
    <d v="1899-12-30T00:29:45"/>
    <d v="1899-12-30T00:30:27"/>
    <x v="9"/>
    <x v="7"/>
    <x v="4"/>
    <x v="2"/>
    <n v="0"/>
    <n v="0"/>
    <x v="0"/>
    <x v="2"/>
    <x v="0"/>
    <n v="0"/>
    <x v="6"/>
    <x v="1"/>
    <d v="1899-12-30T00:00:42"/>
    <d v="1899-12-30T00:00:42"/>
    <x v="0"/>
    <m/>
    <m/>
    <d v="1899-12-30T00:00:00"/>
    <d v="1899-12-30T00:29:45"/>
    <n v="4"/>
    <n v="-4.8611111111007688E-4"/>
    <n v="29.750000000011205"/>
    <x v="13"/>
    <x v="1"/>
  </r>
  <r>
    <x v="9"/>
    <s v="2024057247"/>
    <x v="0"/>
    <x v="1001"/>
    <s v="E8998KYN"/>
    <d v="2024-12-11T00:00:00"/>
    <x v="1"/>
    <s v="3264"/>
    <x v="35"/>
    <s v="PA"/>
    <x v="1"/>
    <x v="0"/>
    <d v="2024-12-11T00:00:00"/>
    <d v="1899-12-30T12:46:38"/>
    <d v="2024-12-11T00:00:00"/>
    <d v="1899-12-30T12:45:56"/>
    <d v="2024-12-11T00:00:00"/>
    <d v="1899-12-30T13:53:51"/>
    <x v="0"/>
    <x v="0"/>
    <s v="7022037788"/>
    <s v="EXW"/>
    <d v="1899-12-30T01:08:37"/>
    <x v="2743"/>
    <d v="1899-12-30T00:00:42"/>
    <s v="Granel"/>
    <s v="E001"/>
    <x v="1"/>
    <d v="1899-12-30T01:07:13"/>
    <d v="1899-12-30T01:07:55"/>
    <x v="6"/>
    <x v="7"/>
    <x v="4"/>
    <x v="1"/>
    <n v="0"/>
    <n v="0"/>
    <x v="0"/>
    <x v="1"/>
    <x v="0"/>
    <n v="0"/>
    <x v="6"/>
    <x v="0"/>
    <d v="1899-12-30T00:00:42"/>
    <d v="1899-12-30T00:00:42"/>
    <x v="0"/>
    <m/>
    <m/>
    <d v="1899-12-30T00:00:00"/>
    <d v="1899-12-30T01:07:13"/>
    <n v="4"/>
    <n v="-4.8611111111007688E-4"/>
    <n v="67.216666666665603"/>
    <x v="13"/>
    <x v="0"/>
  </r>
  <r>
    <x v="9"/>
    <s v="2024057240"/>
    <x v="0"/>
    <x v="1011"/>
    <s v="E8976JGF"/>
    <d v="2024-12-11T00:00:00"/>
    <x v="1"/>
    <s v="3264"/>
    <x v="35"/>
    <s v="PA"/>
    <x v="1"/>
    <x v="0"/>
    <d v="2024-12-11T00:00:00"/>
    <d v="1899-12-30T12:26:31"/>
    <d v="2024-12-11T00:00:00"/>
    <d v="1899-12-30T12:25:49"/>
    <d v="2024-12-11T00:00:00"/>
    <d v="1899-12-30T13:56:04"/>
    <x v="0"/>
    <x v="0"/>
    <s v="7022037789"/>
    <s v="EXW"/>
    <d v="1899-12-30T01:30:57"/>
    <x v="2744"/>
    <d v="1899-12-30T00:00:42"/>
    <s v="Granel"/>
    <s v="E001"/>
    <x v="1"/>
    <d v="1899-12-30T01:29:33"/>
    <d v="1899-12-30T01:30:15"/>
    <x v="6"/>
    <x v="7"/>
    <x v="4"/>
    <x v="1"/>
    <n v="0"/>
    <n v="0"/>
    <x v="0"/>
    <x v="1"/>
    <x v="0"/>
    <n v="0"/>
    <x v="6"/>
    <x v="0"/>
    <d v="1899-12-30T00:00:42"/>
    <d v="1899-12-30T00:00:42"/>
    <x v="0"/>
    <m/>
    <m/>
    <d v="1899-12-30T00:00:00"/>
    <d v="1899-12-30T01:29:33"/>
    <n v="4"/>
    <n v="-4.8611111111007688E-4"/>
    <n v="89.549999999999926"/>
    <x v="13"/>
    <x v="0"/>
  </r>
  <r>
    <x v="9"/>
    <s v="2024057267"/>
    <x v="0"/>
    <x v="1009"/>
    <s v="E5824JVY"/>
    <d v="2024-12-11T00:00:00"/>
    <x v="1"/>
    <s v="3269"/>
    <x v="36"/>
    <s v="PA"/>
    <x v="5"/>
    <x v="0"/>
    <d v="2024-12-11T00:00:00"/>
    <d v="1899-12-30T13:55:18"/>
    <d v="2024-12-11T00:00:00"/>
    <d v="1899-12-30T13:54:35"/>
    <d v="2024-12-11T00:00:00"/>
    <d v="1899-12-30T14:19:02"/>
    <x v="0"/>
    <x v="0"/>
    <s v="7022037790"/>
    <s v="FBO"/>
    <d v="1899-12-30T00:25:10"/>
    <x v="2536"/>
    <d v="1899-12-30T00:00:43"/>
    <s v="Granel"/>
    <s v="E001"/>
    <x v="2"/>
    <d v="1899-12-30T00:23:44"/>
    <d v="1899-12-30T00:24:27"/>
    <x v="9"/>
    <x v="7"/>
    <x v="4"/>
    <x v="1"/>
    <n v="0"/>
    <n v="0"/>
    <x v="0"/>
    <x v="1"/>
    <x v="0"/>
    <n v="0"/>
    <x v="6"/>
    <x v="1"/>
    <d v="1899-12-30T00:00:43"/>
    <d v="1899-12-30T00:00:43"/>
    <x v="0"/>
    <m/>
    <m/>
    <d v="1899-12-30T00:00:00"/>
    <d v="1899-12-30T00:23:44"/>
    <n v="4"/>
    <n v="-4.9768518518000793E-4"/>
    <n v="23.73333333334557"/>
    <x v="8"/>
    <x v="1"/>
  </r>
  <r>
    <x v="9"/>
    <s v="2024057266"/>
    <x v="0"/>
    <x v="1052"/>
    <s v="E4386MJZ"/>
    <d v="2024-12-11T00:00:00"/>
    <x v="1"/>
    <s v="3283"/>
    <x v="38"/>
    <s v="PA"/>
    <x v="2"/>
    <x v="0"/>
    <d v="2024-12-11T00:00:00"/>
    <d v="1899-12-30T13:53:28"/>
    <d v="2024-12-11T00:00:00"/>
    <d v="1899-12-30T13:52:45"/>
    <d v="2024-12-11T00:00:00"/>
    <d v="1899-12-30T14:19:55"/>
    <x v="0"/>
    <x v="0"/>
    <s v="7022037791"/>
    <s v="EXW"/>
    <d v="1899-12-30T00:27:53"/>
    <x v="1199"/>
    <d v="1899-12-30T00:00:43"/>
    <s v="Ensacado"/>
    <s v="E002"/>
    <x v="1"/>
    <d v="1899-12-30T00:26:27"/>
    <d v="1899-12-30T00:27:10"/>
    <x v="9"/>
    <x v="7"/>
    <x v="4"/>
    <x v="2"/>
    <n v="0"/>
    <n v="0"/>
    <x v="0"/>
    <x v="2"/>
    <x v="0"/>
    <n v="0"/>
    <x v="6"/>
    <x v="1"/>
    <d v="1899-12-30T00:00:43"/>
    <d v="1899-12-30T00:00:43"/>
    <x v="0"/>
    <m/>
    <m/>
    <d v="1899-12-30T00:00:00"/>
    <d v="1899-12-30T00:26:27"/>
    <n v="4"/>
    <n v="-4.9768518518999993E-4"/>
    <n v="26.449999999991984"/>
    <x v="8"/>
    <x v="1"/>
  </r>
  <r>
    <x v="9"/>
    <s v="2024057269"/>
    <x v="0"/>
    <x v="1020"/>
    <s v="E0463JRH"/>
    <d v="2024-12-11T00:00:00"/>
    <x v="1"/>
    <s v="3269"/>
    <x v="36"/>
    <s v="PA"/>
    <x v="5"/>
    <x v="0"/>
    <d v="2024-12-11T00:00:00"/>
    <d v="1899-12-30T14:03:05"/>
    <d v="2024-12-11T00:00:00"/>
    <d v="1899-12-30T14:02:23"/>
    <d v="2024-12-11T00:00:00"/>
    <d v="1899-12-30T14:32:24"/>
    <x v="0"/>
    <x v="0"/>
    <s v="7022037792"/>
    <s v="FBO"/>
    <d v="1899-12-30T00:30:43"/>
    <x v="2745"/>
    <d v="1899-12-30T00:00:42"/>
    <s v="Granel"/>
    <s v="E001"/>
    <x v="2"/>
    <d v="1899-12-30T00:29:19"/>
    <d v="1899-12-30T00:30:01"/>
    <x v="7"/>
    <x v="7"/>
    <x v="4"/>
    <x v="1"/>
    <n v="0"/>
    <n v="0"/>
    <x v="0"/>
    <x v="1"/>
    <x v="0"/>
    <n v="0"/>
    <x v="6"/>
    <x v="1"/>
    <d v="1899-12-30T00:00:42"/>
    <d v="1899-12-30T00:00:42"/>
    <x v="0"/>
    <m/>
    <m/>
    <d v="1899-12-30T00:00:00"/>
    <d v="1899-12-30T00:29:19"/>
    <n v="4"/>
    <n v="-4.8611111110996585E-4"/>
    <n v="29.316666666657607"/>
    <x v="8"/>
    <x v="1"/>
  </r>
  <r>
    <x v="9"/>
    <s v="2024057258"/>
    <x v="0"/>
    <x v="1002"/>
    <s v="E0721JRZ"/>
    <d v="2024-12-11T00:00:00"/>
    <x v="1"/>
    <s v="3264"/>
    <x v="35"/>
    <s v="PA"/>
    <x v="1"/>
    <x v="0"/>
    <d v="2024-12-11T00:00:00"/>
    <d v="1899-12-30T13:15:32"/>
    <d v="2024-12-11T00:00:00"/>
    <d v="1899-12-30T13:14:49"/>
    <d v="2024-12-11T00:00:00"/>
    <d v="1899-12-30T14:37:17"/>
    <x v="0"/>
    <x v="0"/>
    <s v="7022037793"/>
    <s v="FBO"/>
    <d v="1899-12-30T01:23:11"/>
    <x v="2746"/>
    <d v="1899-12-30T00:00:43"/>
    <s v="Granel"/>
    <s v="E001"/>
    <x v="2"/>
    <d v="1899-12-30T01:21:45"/>
    <d v="1899-12-30T01:22:28"/>
    <x v="9"/>
    <x v="7"/>
    <x v="4"/>
    <x v="1"/>
    <n v="0"/>
    <n v="0"/>
    <x v="0"/>
    <x v="1"/>
    <x v="0"/>
    <n v="0"/>
    <x v="6"/>
    <x v="0"/>
    <d v="1899-12-30T00:00:43"/>
    <d v="1899-12-30T00:00:43"/>
    <x v="0"/>
    <m/>
    <m/>
    <d v="1899-12-30T00:00:00"/>
    <d v="1899-12-30T01:21:45"/>
    <n v="4"/>
    <n v="-4.9768518517989691E-4"/>
    <n v="81.750000000009734"/>
    <x v="8"/>
    <x v="0"/>
  </r>
  <r>
    <x v="9"/>
    <s v="2024057270"/>
    <x v="0"/>
    <x v="1003"/>
    <s v="E7970JYD"/>
    <d v="2024-12-11T00:00:00"/>
    <x v="1"/>
    <s v="3264"/>
    <x v="35"/>
    <s v="PA"/>
    <x v="1"/>
    <x v="0"/>
    <d v="2024-12-11T00:00:00"/>
    <d v="1899-12-30T14:22:39"/>
    <d v="2024-12-11T00:00:00"/>
    <d v="1899-12-30T14:21:56"/>
    <d v="2024-12-11T00:00:00"/>
    <d v="1899-12-30T14:51:05"/>
    <x v="0"/>
    <x v="0"/>
    <s v="7022037794"/>
    <s v="EXW"/>
    <d v="1899-12-30T00:29:52"/>
    <x v="1520"/>
    <d v="1899-12-30T00:00:43"/>
    <s v="Granel"/>
    <s v="E001"/>
    <x v="1"/>
    <d v="1899-12-30T00:28:26"/>
    <d v="1899-12-30T00:29:09"/>
    <x v="7"/>
    <x v="7"/>
    <x v="4"/>
    <x v="1"/>
    <n v="0"/>
    <n v="0"/>
    <x v="0"/>
    <x v="1"/>
    <x v="0"/>
    <n v="0"/>
    <x v="6"/>
    <x v="1"/>
    <d v="1899-12-30T00:00:43"/>
    <d v="1899-12-30T00:00:43"/>
    <x v="0"/>
    <m/>
    <m/>
    <d v="1899-12-30T00:00:00"/>
    <d v="1899-12-30T00:28:26"/>
    <n v="4"/>
    <n v="-4.9768518518999993E-4"/>
    <n v="28.433333333332715"/>
    <x v="8"/>
    <x v="1"/>
  </r>
  <r>
    <x v="9"/>
    <s v="2024057268"/>
    <x v="0"/>
    <x v="1024"/>
    <s v="E2274KKH"/>
    <d v="2024-12-11T00:00:00"/>
    <x v="1"/>
    <s v="3264"/>
    <x v="35"/>
    <s v="PA"/>
    <x v="1"/>
    <x v="0"/>
    <d v="2024-12-11T00:00:00"/>
    <d v="1899-12-30T13:56:12"/>
    <d v="2024-12-11T00:00:00"/>
    <d v="1899-12-30T13:55:30"/>
    <d v="2024-12-11T00:00:00"/>
    <d v="1899-12-30T14:53:40"/>
    <x v="0"/>
    <x v="0"/>
    <s v="7022037795"/>
    <s v="FBO"/>
    <d v="1899-12-30T00:58:52"/>
    <x v="2747"/>
    <d v="1899-12-30T00:00:42"/>
    <s v="Granel"/>
    <s v="E001"/>
    <x v="2"/>
    <d v="1899-12-30T00:57:28"/>
    <d v="1899-12-30T00:58:10"/>
    <x v="9"/>
    <x v="7"/>
    <x v="4"/>
    <x v="1"/>
    <n v="0"/>
    <n v="0"/>
    <x v="0"/>
    <x v="1"/>
    <x v="0"/>
    <n v="0"/>
    <x v="6"/>
    <x v="0"/>
    <d v="1899-12-30T00:00:42"/>
    <d v="1899-12-30T00:00:42"/>
    <x v="0"/>
    <m/>
    <m/>
    <d v="1899-12-30T00:00:00"/>
    <d v="1899-12-30T00:57:28"/>
    <n v="4"/>
    <n v="-4.8611111110996585E-4"/>
    <n v="57.466666666670477"/>
    <x v="8"/>
    <x v="0"/>
  </r>
  <r>
    <x v="9"/>
    <s v="2024057271"/>
    <x v="0"/>
    <x v="1023"/>
    <s v="E9619HBS"/>
    <d v="2024-12-11T00:00:00"/>
    <x v="1"/>
    <s v="3283"/>
    <x v="38"/>
    <s v="PA"/>
    <x v="2"/>
    <x v="0"/>
    <d v="2024-12-11T00:00:00"/>
    <d v="1899-12-30T14:34:53"/>
    <d v="2024-12-11T00:00:00"/>
    <d v="1899-12-30T14:34:11"/>
    <d v="2024-12-11T00:00:00"/>
    <d v="1899-12-30T14:57:34"/>
    <x v="0"/>
    <x v="0"/>
    <s v="7022037796"/>
    <s v="FBO"/>
    <d v="1899-12-30T00:24:05"/>
    <x v="2748"/>
    <d v="1899-12-30T00:00:42"/>
    <s v="Ensacado"/>
    <s v="E002"/>
    <x v="2"/>
    <d v="1899-12-30T00:22:41"/>
    <d v="1899-12-30T00:23:23"/>
    <x v="7"/>
    <x v="7"/>
    <x v="4"/>
    <x v="2"/>
    <n v="0"/>
    <n v="0"/>
    <x v="0"/>
    <x v="2"/>
    <x v="0"/>
    <n v="0"/>
    <x v="6"/>
    <x v="1"/>
    <d v="1899-12-30T00:00:42"/>
    <d v="1899-12-30T00:00:42"/>
    <x v="0"/>
    <m/>
    <m/>
    <d v="1899-12-30T00:00:00"/>
    <d v="1899-12-30T00:22:41"/>
    <n v="4"/>
    <n v="-4.8611111110996585E-4"/>
    <n v="22.683333333340769"/>
    <x v="8"/>
    <x v="1"/>
  </r>
  <r>
    <x v="9"/>
    <s v="2024057276"/>
    <x v="0"/>
    <x v="1069"/>
    <s v="E2010JDV"/>
    <d v="2024-12-11T00:00:00"/>
    <x v="1"/>
    <s v="3264"/>
    <x v="35"/>
    <s v="PA"/>
    <x v="1"/>
    <x v="0"/>
    <d v="2024-12-11T00:00:00"/>
    <d v="1899-12-30T14:43:22"/>
    <d v="2024-12-11T00:00:00"/>
    <d v="1899-12-30T14:42:40"/>
    <d v="2024-12-11T00:00:00"/>
    <d v="1899-12-30T15:13:44"/>
    <x v="0"/>
    <x v="0"/>
    <s v="7022037797"/>
    <s v="FBO"/>
    <d v="1899-12-30T00:31:46"/>
    <x v="1351"/>
    <d v="1899-12-30T00:00:42"/>
    <s v="Granel"/>
    <s v="E001"/>
    <x v="2"/>
    <d v="1899-12-30T00:30:22"/>
    <d v="1899-12-30T00:31:04"/>
    <x v="7"/>
    <x v="7"/>
    <x v="4"/>
    <x v="1"/>
    <n v="0"/>
    <n v="0"/>
    <x v="0"/>
    <x v="1"/>
    <x v="0"/>
    <n v="0"/>
    <x v="6"/>
    <x v="1"/>
    <d v="1899-12-30T00:00:42"/>
    <d v="1899-12-30T00:00:42"/>
    <x v="0"/>
    <m/>
    <m/>
    <d v="1899-12-30T00:00:00"/>
    <d v="1899-12-30T00:30:22"/>
    <n v="4"/>
    <n v="-4.8611111110996585E-4"/>
    <n v="30.366666666676796"/>
    <x v="6"/>
    <x v="1"/>
  </r>
  <r>
    <x v="9"/>
    <s v="2024057279"/>
    <x v="0"/>
    <x v="1019"/>
    <s v="E4954KGF"/>
    <d v="2024-12-11T00:00:00"/>
    <x v="1"/>
    <s v="3269"/>
    <x v="36"/>
    <s v="PA"/>
    <x v="5"/>
    <x v="0"/>
    <d v="2024-12-11T00:00:00"/>
    <d v="1899-12-30T14:48:56"/>
    <d v="2024-12-11T00:00:00"/>
    <d v="1899-12-30T14:48:14"/>
    <d v="2024-12-11T00:00:00"/>
    <d v="1899-12-30T15:19:44"/>
    <x v="0"/>
    <x v="0"/>
    <s v="7022037798"/>
    <s v="FBO"/>
    <d v="1899-12-30T00:32:12"/>
    <x v="2749"/>
    <d v="1899-12-30T00:00:42"/>
    <s v="Granel"/>
    <s v="E001"/>
    <x v="2"/>
    <d v="1899-12-30T00:30:48"/>
    <d v="1899-12-30T00:31:30"/>
    <x v="7"/>
    <x v="7"/>
    <x v="4"/>
    <x v="1"/>
    <n v="0"/>
    <n v="0"/>
    <x v="0"/>
    <x v="1"/>
    <x v="0"/>
    <n v="0"/>
    <x v="6"/>
    <x v="1"/>
    <d v="1899-12-30T00:00:42"/>
    <d v="1899-12-30T00:00:42"/>
    <x v="0"/>
    <m/>
    <m/>
    <d v="1899-12-30T00:00:00"/>
    <d v="1899-12-30T00:30:48"/>
    <n v="4"/>
    <n v="-4.8611111110996585E-4"/>
    <n v="30.800000000001617"/>
    <x v="6"/>
    <x v="1"/>
  </r>
  <r>
    <x v="9"/>
    <s v="2024057280"/>
    <x v="0"/>
    <x v="1007"/>
    <s v="E8916KGF"/>
    <d v="2024-12-11T00:00:00"/>
    <x v="1"/>
    <s v="3269"/>
    <x v="36"/>
    <s v="PA"/>
    <x v="5"/>
    <x v="0"/>
    <d v="2024-12-11T00:00:00"/>
    <d v="1899-12-30T14:58:48"/>
    <d v="2024-12-11T00:00:00"/>
    <d v="1899-12-30T14:58:06"/>
    <d v="2024-12-11T00:00:00"/>
    <d v="1899-12-30T15:26:09"/>
    <x v="0"/>
    <x v="0"/>
    <s v="7022037799"/>
    <s v="FBO"/>
    <d v="1899-12-30T00:28:45"/>
    <x v="1333"/>
    <d v="1899-12-30T00:00:42"/>
    <s v="Granel"/>
    <s v="E001"/>
    <x v="2"/>
    <d v="1899-12-30T00:27:21"/>
    <d v="1899-12-30T00:28:03"/>
    <x v="7"/>
    <x v="7"/>
    <x v="4"/>
    <x v="1"/>
    <n v="0"/>
    <n v="0"/>
    <x v="0"/>
    <x v="1"/>
    <x v="0"/>
    <n v="0"/>
    <x v="6"/>
    <x v="1"/>
    <d v="1899-12-30T00:00:42"/>
    <d v="1899-12-30T00:00:42"/>
    <x v="0"/>
    <m/>
    <m/>
    <d v="1899-12-30T00:00:00"/>
    <d v="1899-12-30T00:27:21"/>
    <n v="4"/>
    <n v="-4.8611111110996585E-4"/>
    <n v="27.349999999991965"/>
    <x v="6"/>
    <x v="1"/>
  </r>
  <r>
    <x v="9"/>
    <s v="2024057275"/>
    <x v="0"/>
    <x v="1070"/>
    <s v="E0027KHV"/>
    <d v="2024-12-11T00:00:00"/>
    <x v="1"/>
    <s v="3283"/>
    <x v="38"/>
    <s v="PA"/>
    <x v="2"/>
    <x v="0"/>
    <d v="2024-12-11T00:00:00"/>
    <d v="1899-12-30T14:41:20"/>
    <d v="2024-12-11T00:00:00"/>
    <d v="1899-12-30T14:40:38"/>
    <d v="2024-12-11T00:00:00"/>
    <d v="1899-12-30T15:29:32"/>
    <x v="0"/>
    <x v="0"/>
    <s v="7022037801"/>
    <s v="FBO"/>
    <d v="1899-12-30T00:49:36"/>
    <x v="1901"/>
    <d v="1899-12-30T00:00:42"/>
    <s v="Ensacado"/>
    <s v="E002"/>
    <x v="2"/>
    <d v="1899-12-30T00:48:12"/>
    <d v="1899-12-30T00:48:54"/>
    <x v="7"/>
    <x v="7"/>
    <x v="4"/>
    <x v="2"/>
    <n v="0"/>
    <n v="0"/>
    <x v="0"/>
    <x v="2"/>
    <x v="0"/>
    <n v="0"/>
    <x v="6"/>
    <x v="0"/>
    <d v="1899-12-30T00:00:42"/>
    <d v="1899-12-30T00:00:42"/>
    <x v="0"/>
    <m/>
    <m/>
    <d v="1899-12-30T00:00:00"/>
    <d v="1899-12-30T00:48:12"/>
    <n v="4"/>
    <n v="-4.8611111111007688E-4"/>
    <n v="48.199999999996663"/>
    <x v="6"/>
    <x v="0"/>
  </r>
  <r>
    <x v="9"/>
    <s v="2024057285"/>
    <x v="0"/>
    <x v="1071"/>
    <s v="E3473FXC"/>
    <d v="2024-12-11T00:00:00"/>
    <x v="1"/>
    <s v="3269"/>
    <x v="36"/>
    <s v="PA"/>
    <x v="5"/>
    <x v="0"/>
    <d v="2024-12-11T00:00:00"/>
    <d v="1899-12-30T15:21:09"/>
    <d v="2024-12-11T00:00:00"/>
    <d v="1899-12-30T15:20:27"/>
    <d v="2024-12-11T00:00:00"/>
    <d v="1899-12-30T15:50:37"/>
    <x v="0"/>
    <x v="0"/>
    <s v="7022037802"/>
    <s v="FBO"/>
    <d v="1899-12-30T00:30:52"/>
    <x v="829"/>
    <d v="1899-12-30T00:00:42"/>
    <s v="Granel"/>
    <s v="E001"/>
    <x v="2"/>
    <d v="1899-12-30T00:29:28"/>
    <d v="1899-12-30T00:30:10"/>
    <x v="14"/>
    <x v="7"/>
    <x v="4"/>
    <x v="1"/>
    <n v="0"/>
    <n v="0"/>
    <x v="0"/>
    <x v="1"/>
    <x v="0"/>
    <n v="0"/>
    <x v="6"/>
    <x v="1"/>
    <d v="1899-12-30T00:00:42"/>
    <d v="1899-12-30T00:00:42"/>
    <x v="0"/>
    <m/>
    <m/>
    <d v="1899-12-30T00:00:00"/>
    <d v="1899-12-30T00:29:28"/>
    <n v="4"/>
    <n v="-4.8611111110996585E-4"/>
    <n v="29.466666666662427"/>
    <x v="6"/>
    <x v="1"/>
  </r>
  <r>
    <x v="9"/>
    <s v="2024057286"/>
    <x v="0"/>
    <x v="1018"/>
    <s v="E9461JBD"/>
    <d v="2024-12-11T00:00:00"/>
    <x v="1"/>
    <s v="3264"/>
    <x v="35"/>
    <s v="PA"/>
    <x v="1"/>
    <x v="0"/>
    <d v="2024-12-11T00:00:00"/>
    <d v="1899-12-30T15:27:23"/>
    <d v="2024-12-11T00:00:00"/>
    <d v="1899-12-30T15:26:40"/>
    <d v="2024-12-11T00:00:00"/>
    <d v="1899-12-30T15:57:44"/>
    <x v="0"/>
    <x v="0"/>
    <s v="7022037803"/>
    <s v="EXW"/>
    <d v="1899-12-30T00:31:47"/>
    <x v="1351"/>
    <d v="1899-12-30T00:00:43"/>
    <s v="Granel"/>
    <s v="E001"/>
    <x v="1"/>
    <d v="1899-12-30T00:30:21"/>
    <d v="1899-12-30T00:31:04"/>
    <x v="14"/>
    <x v="7"/>
    <x v="4"/>
    <x v="1"/>
    <n v="0"/>
    <n v="0"/>
    <x v="0"/>
    <x v="1"/>
    <x v="0"/>
    <n v="0"/>
    <x v="6"/>
    <x v="1"/>
    <d v="1899-12-30T00:00:43"/>
    <d v="1899-12-30T00:00:43"/>
    <x v="0"/>
    <m/>
    <m/>
    <d v="1899-12-30T00:00:00"/>
    <d v="1899-12-30T00:30:21"/>
    <n v="4"/>
    <n v="-4.9768518518000793E-4"/>
    <n v="30.350000000001547"/>
    <x v="6"/>
    <x v="1"/>
  </r>
  <r>
    <x v="9"/>
    <s v="2024057289"/>
    <x v="0"/>
    <x v="1013"/>
    <s v="E4291FWJ"/>
    <d v="2024-12-11T00:00:00"/>
    <x v="1"/>
    <s v="3264"/>
    <x v="35"/>
    <s v="PA"/>
    <x v="1"/>
    <x v="0"/>
    <d v="2024-12-11T00:00:00"/>
    <d v="1899-12-30T15:36:44"/>
    <d v="2024-12-11T00:00:00"/>
    <d v="1899-12-30T15:36:02"/>
    <d v="2024-12-11T00:00:00"/>
    <d v="1899-12-30T16:02:34"/>
    <x v="0"/>
    <x v="0"/>
    <s v="7022037804"/>
    <s v="FBO"/>
    <d v="1899-12-30T00:27:14"/>
    <x v="2133"/>
    <d v="1899-12-30T00:00:42"/>
    <s v="Granel"/>
    <s v="E001"/>
    <x v="2"/>
    <d v="1899-12-30T00:25:50"/>
    <d v="1899-12-30T00:26:32"/>
    <x v="14"/>
    <x v="7"/>
    <x v="4"/>
    <x v="1"/>
    <n v="0"/>
    <n v="0"/>
    <x v="0"/>
    <x v="1"/>
    <x v="0"/>
    <n v="0"/>
    <x v="6"/>
    <x v="1"/>
    <d v="1899-12-30T00:00:42"/>
    <d v="1899-12-30T00:00:42"/>
    <x v="0"/>
    <m/>
    <m/>
    <d v="1899-12-30T00:00:00"/>
    <d v="1899-12-30T00:25:50"/>
    <n v="4"/>
    <n v="-4.8611111110996585E-4"/>
    <n v="25.833333333326394"/>
    <x v="9"/>
    <x v="1"/>
  </r>
  <r>
    <x v="9"/>
    <s v="2024057291"/>
    <x v="0"/>
    <x v="987"/>
    <s v="E4258HML"/>
    <d v="2024-12-11T00:00:00"/>
    <x v="1"/>
    <s v="3262"/>
    <x v="43"/>
    <s v="PA"/>
    <x v="0"/>
    <x v="0"/>
    <d v="2024-12-11T00:00:00"/>
    <d v="1899-12-30T15:37:52"/>
    <d v="2024-12-11T00:00:00"/>
    <d v="1899-12-30T15:37:10"/>
    <d v="2024-12-11T00:00:00"/>
    <d v="1899-12-30T16:03:13"/>
    <x v="0"/>
    <x v="0"/>
    <s v="7022037805"/>
    <s v="FBO"/>
    <d v="1899-12-30T00:26:45"/>
    <x v="1435"/>
    <d v="1899-12-30T00:00:42"/>
    <s v="Granel"/>
    <s v="E001"/>
    <x v="2"/>
    <d v="1899-12-30T00:25:21"/>
    <d v="1899-12-30T00:26:03"/>
    <x v="14"/>
    <x v="7"/>
    <x v="4"/>
    <x v="1"/>
    <n v="0"/>
    <n v="0"/>
    <x v="0"/>
    <x v="1"/>
    <x v="0"/>
    <n v="0"/>
    <x v="6"/>
    <x v="1"/>
    <d v="1899-12-30T00:00:42"/>
    <d v="1899-12-30T00:00:42"/>
    <x v="0"/>
    <m/>
    <m/>
    <d v="1899-12-30T00:00:00"/>
    <d v="1899-12-30T00:25:21"/>
    <n v="4"/>
    <n v="-4.8611111111007688E-4"/>
    <n v="25.349999999990374"/>
    <x v="9"/>
    <x v="1"/>
  </r>
  <r>
    <x v="9"/>
    <s v="2024057293"/>
    <x v="0"/>
    <x v="978"/>
    <s v="E5811MHB"/>
    <d v="2024-12-11T00:00:00"/>
    <x v="1"/>
    <s v="3264"/>
    <x v="35"/>
    <s v="PA"/>
    <x v="1"/>
    <x v="0"/>
    <d v="2024-12-11T00:00:00"/>
    <d v="1899-12-30T15:39:50"/>
    <d v="2024-12-11T00:00:00"/>
    <d v="1899-12-30T15:39:07"/>
    <d v="2024-12-11T00:00:00"/>
    <d v="1899-12-30T16:15:15"/>
    <x v="0"/>
    <x v="0"/>
    <s v="7022037806"/>
    <s v="FBO"/>
    <d v="1899-12-30T00:36:51"/>
    <x v="551"/>
    <d v="1899-12-30T00:00:43"/>
    <s v="Granel"/>
    <s v="E001"/>
    <x v="2"/>
    <d v="1899-12-30T00:35:25"/>
    <d v="1899-12-30T00:36:08"/>
    <x v="14"/>
    <x v="7"/>
    <x v="4"/>
    <x v="1"/>
    <n v="0"/>
    <n v="0"/>
    <x v="0"/>
    <x v="1"/>
    <x v="0"/>
    <n v="0"/>
    <x v="6"/>
    <x v="1"/>
    <d v="1899-12-30T00:00:43"/>
    <d v="1899-12-30T00:00:43"/>
    <x v="0"/>
    <m/>
    <m/>
    <d v="1899-12-30T00:00:00"/>
    <d v="1899-12-30T00:35:25"/>
    <n v="4"/>
    <n v="-4.9768518518999993E-4"/>
    <n v="35.416666666655999"/>
    <x v="9"/>
    <x v="1"/>
  </r>
  <r>
    <x v="9"/>
    <s v="2024057294"/>
    <x v="0"/>
    <x v="1051"/>
    <s v="E7926JMH"/>
    <d v="2024-12-11T00:00:00"/>
    <x v="1"/>
    <s v="3269"/>
    <x v="36"/>
    <s v="PA"/>
    <x v="5"/>
    <x v="0"/>
    <d v="2024-12-11T00:00:00"/>
    <d v="1899-12-30T15:41:28"/>
    <d v="2024-12-11T00:00:00"/>
    <d v="1899-12-30T15:40:46"/>
    <d v="2024-12-11T00:00:00"/>
    <d v="1899-12-30T16:16:33"/>
    <x v="0"/>
    <x v="0"/>
    <s v="7022037807"/>
    <s v="FBO"/>
    <d v="1899-12-30T00:36:29"/>
    <x v="1159"/>
    <d v="1899-12-30T00:00:42"/>
    <s v="Granel"/>
    <s v="E001"/>
    <x v="2"/>
    <d v="1899-12-30T00:35:05"/>
    <d v="1899-12-30T00:35:47"/>
    <x v="14"/>
    <x v="7"/>
    <x v="4"/>
    <x v="1"/>
    <n v="0"/>
    <n v="0"/>
    <x v="0"/>
    <x v="1"/>
    <x v="0"/>
    <n v="0"/>
    <x v="6"/>
    <x v="1"/>
    <d v="1899-12-30T00:00:42"/>
    <d v="1899-12-30T00:00:42"/>
    <x v="0"/>
    <m/>
    <m/>
    <d v="1899-12-30T00:00:00"/>
    <d v="1899-12-30T00:35:05"/>
    <n v="4"/>
    <n v="-4.8611111110996585E-4"/>
    <n v="35.083333333324802"/>
    <x v="9"/>
    <x v="1"/>
  </r>
  <r>
    <x v="9"/>
    <s v="2024057295"/>
    <x v="0"/>
    <x v="1011"/>
    <s v="E8976JGF"/>
    <d v="2024-12-11T00:00:00"/>
    <x v="1"/>
    <s v="3264"/>
    <x v="35"/>
    <s v="PA"/>
    <x v="1"/>
    <x v="0"/>
    <d v="2024-12-11T00:00:00"/>
    <d v="1899-12-30T15:44:56"/>
    <d v="2024-12-11T00:00:00"/>
    <d v="1899-12-30T15:44:15"/>
    <d v="2024-12-11T00:00:00"/>
    <d v="1899-12-30T16:20:24"/>
    <x v="0"/>
    <x v="0"/>
    <s v="7022037808"/>
    <s v="EXW"/>
    <d v="1899-12-30T00:36:50"/>
    <x v="2750"/>
    <d v="1899-12-30T00:00:41"/>
    <s v="Granel"/>
    <s v="E001"/>
    <x v="1"/>
    <d v="1899-12-30T00:35:28"/>
    <d v="1899-12-30T00:36:09"/>
    <x v="14"/>
    <x v="7"/>
    <x v="4"/>
    <x v="1"/>
    <n v="0"/>
    <n v="0"/>
    <x v="0"/>
    <x v="1"/>
    <x v="0"/>
    <n v="0"/>
    <x v="6"/>
    <x v="1"/>
    <d v="1899-12-30T00:00:41"/>
    <d v="1899-12-30T00:00:41"/>
    <x v="0"/>
    <m/>
    <m/>
    <d v="1899-12-30T00:00:00"/>
    <d v="1899-12-30T00:35:28"/>
    <n v="4"/>
    <n v="-4.7453703702993177E-4"/>
    <n v="35.466666666667201"/>
    <x v="9"/>
    <x v="1"/>
  </r>
  <r>
    <x v="9"/>
    <s v="2024057298"/>
    <x v="0"/>
    <x v="979"/>
    <s v="E0631LTH"/>
    <d v="2024-12-11T00:00:00"/>
    <x v="1"/>
    <s v="3264"/>
    <x v="35"/>
    <s v="PA"/>
    <x v="1"/>
    <x v="0"/>
    <d v="2024-12-11T00:00:00"/>
    <d v="1899-12-30T15:56:49"/>
    <d v="2024-12-11T00:00:00"/>
    <d v="1899-12-30T15:56:06"/>
    <d v="2024-12-11T00:00:00"/>
    <d v="1899-12-30T16:35:28"/>
    <x v="0"/>
    <x v="0"/>
    <s v="7022037809"/>
    <s v="FBO"/>
    <d v="1899-12-30T00:40:05"/>
    <x v="881"/>
    <d v="1899-12-30T00:00:43"/>
    <s v="Granel"/>
    <s v="E001"/>
    <x v="2"/>
    <d v="1899-12-30T00:38:39"/>
    <d v="1899-12-30T00:39:22"/>
    <x v="14"/>
    <x v="7"/>
    <x v="4"/>
    <x v="1"/>
    <n v="0"/>
    <n v="0"/>
    <x v="0"/>
    <x v="1"/>
    <x v="0"/>
    <n v="0"/>
    <x v="6"/>
    <x v="1"/>
    <d v="1899-12-30T00:00:43"/>
    <d v="1899-12-30T00:00:43"/>
    <x v="0"/>
    <m/>
    <m/>
    <d v="1899-12-30T00:00:00"/>
    <d v="1899-12-30T00:38:39"/>
    <n v="4"/>
    <n v="-4.9768518518999993E-4"/>
    <n v="38.65000000000316"/>
    <x v="9"/>
    <x v="1"/>
  </r>
  <r>
    <x v="9"/>
    <s v="2024057297"/>
    <x v="0"/>
    <x v="1072"/>
    <s v="E1409KFR"/>
    <d v="2024-12-11T00:00:00"/>
    <x v="1"/>
    <s v="3283"/>
    <x v="38"/>
    <s v="PA"/>
    <x v="2"/>
    <x v="0"/>
    <d v="2024-12-11T00:00:00"/>
    <d v="1899-12-30T15:50:08"/>
    <d v="2024-12-11T00:00:00"/>
    <d v="1899-12-30T15:49:26"/>
    <d v="2024-12-11T00:00:00"/>
    <d v="1899-12-30T16:38:19"/>
    <x v="0"/>
    <x v="0"/>
    <s v="7022037810"/>
    <s v="EXW"/>
    <d v="1899-12-30T00:49:35"/>
    <x v="21"/>
    <d v="1899-12-30T00:00:42"/>
    <s v="Ensacado"/>
    <s v="E002"/>
    <x v="1"/>
    <d v="1899-12-30T00:48:11"/>
    <d v="1899-12-30T00:48:53"/>
    <x v="14"/>
    <x v="7"/>
    <x v="4"/>
    <x v="2"/>
    <n v="0"/>
    <n v="0"/>
    <x v="0"/>
    <x v="2"/>
    <x v="0"/>
    <n v="0"/>
    <x v="6"/>
    <x v="0"/>
    <d v="1899-12-30T00:00:42"/>
    <d v="1899-12-30T00:00:42"/>
    <x v="0"/>
    <m/>
    <m/>
    <d v="1899-12-30T00:00:00"/>
    <d v="1899-12-30T00:48:11"/>
    <n v="4"/>
    <n v="-4.8611111110996585E-4"/>
    <n v="48.183333333336122"/>
    <x v="9"/>
    <x v="0"/>
  </r>
  <r>
    <x v="9"/>
    <s v="2024057300"/>
    <x v="0"/>
    <x v="1073"/>
    <s v="E3408JWV"/>
    <d v="2024-12-11T00:00:00"/>
    <x v="1"/>
    <s v="3283"/>
    <x v="38"/>
    <s v="PA"/>
    <x v="2"/>
    <x v="0"/>
    <d v="2024-12-11T00:00:00"/>
    <d v="1899-12-30T16:14:42"/>
    <d v="2024-12-11T00:00:00"/>
    <d v="1899-12-30T16:14:00"/>
    <d v="2024-12-11T00:00:00"/>
    <d v="1899-12-30T16:56:00"/>
    <x v="0"/>
    <x v="0"/>
    <s v="7022037811"/>
    <s v="EXW"/>
    <d v="1899-12-30T00:42:42"/>
    <x v="509"/>
    <d v="1899-12-30T00:00:42"/>
    <s v="Ensacado"/>
    <s v="E002"/>
    <x v="1"/>
    <d v="1899-12-30T00:41:18"/>
    <d v="1899-12-30T00:42:00"/>
    <x v="10"/>
    <x v="7"/>
    <x v="4"/>
    <x v="2"/>
    <n v="0"/>
    <n v="0"/>
    <x v="0"/>
    <x v="2"/>
    <x v="0"/>
    <n v="0"/>
    <x v="6"/>
    <x v="1"/>
    <d v="1899-12-30T00:00:42"/>
    <d v="1899-12-30T00:00:42"/>
    <x v="0"/>
    <m/>
    <m/>
    <d v="1899-12-30T00:00:00"/>
    <d v="1899-12-30T00:41:18"/>
    <n v="4"/>
    <n v="-4.8611111110996585E-4"/>
    <n v="41.300000000006456"/>
    <x v="9"/>
    <x v="1"/>
  </r>
  <r>
    <x v="9"/>
    <s v="2024057302"/>
    <x v="0"/>
    <x v="1067"/>
    <s v="E7127KJB"/>
    <d v="2024-12-11T00:00:00"/>
    <x v="1"/>
    <s v="3269"/>
    <x v="36"/>
    <s v="PA"/>
    <x v="5"/>
    <x v="0"/>
    <d v="2024-12-11T00:00:00"/>
    <d v="1899-12-30T16:32:18"/>
    <d v="2024-12-11T00:00:00"/>
    <d v="1899-12-30T16:31:36"/>
    <d v="2024-12-11T00:00:00"/>
    <d v="1899-12-30T17:00:02"/>
    <x v="0"/>
    <x v="0"/>
    <s v="7022037812"/>
    <s v="FBO"/>
    <d v="1899-12-30T00:29:08"/>
    <x v="1771"/>
    <d v="1899-12-30T00:00:42"/>
    <s v="Granel"/>
    <s v="E001"/>
    <x v="2"/>
    <d v="1899-12-30T00:27:44"/>
    <d v="1899-12-30T00:28:26"/>
    <x v="10"/>
    <x v="7"/>
    <x v="4"/>
    <x v="1"/>
    <n v="0"/>
    <n v="0"/>
    <x v="0"/>
    <x v="1"/>
    <x v="0"/>
    <n v="0"/>
    <x v="6"/>
    <x v="1"/>
    <d v="1899-12-30T00:00:42"/>
    <d v="1899-12-30T00:00:42"/>
    <x v="0"/>
    <m/>
    <m/>
    <d v="1899-12-30T00:00:00"/>
    <d v="1899-12-30T00:27:44"/>
    <n v="4"/>
    <n v="-4.8611111111007688E-4"/>
    <n v="27.733333333334365"/>
    <x v="10"/>
    <x v="1"/>
  </r>
  <r>
    <x v="9"/>
    <s v="2024057304"/>
    <x v="0"/>
    <x v="1060"/>
    <s v="E3410KWV"/>
    <d v="2024-12-11T00:00:00"/>
    <x v="1"/>
    <s v="3283"/>
    <x v="38"/>
    <s v="PA"/>
    <x v="2"/>
    <x v="0"/>
    <d v="2024-12-11T00:00:00"/>
    <d v="1899-12-30T16:36:10"/>
    <d v="2024-12-11T00:00:00"/>
    <d v="1899-12-30T16:35:28"/>
    <d v="2024-12-11T00:00:00"/>
    <d v="1899-12-30T17:19:06"/>
    <x v="0"/>
    <x v="0"/>
    <s v="7022037813"/>
    <s v="EXW"/>
    <d v="1899-12-30T00:44:20"/>
    <x v="2751"/>
    <d v="1899-12-30T00:00:42"/>
    <s v="Ensacado"/>
    <s v="E002"/>
    <x v="1"/>
    <d v="1899-12-30T00:42:56"/>
    <d v="1899-12-30T00:43:38"/>
    <x v="10"/>
    <x v="7"/>
    <x v="4"/>
    <x v="2"/>
    <n v="0"/>
    <n v="0"/>
    <x v="0"/>
    <x v="2"/>
    <x v="0"/>
    <n v="0"/>
    <x v="6"/>
    <x v="1"/>
    <d v="1899-12-30T00:00:42"/>
    <d v="1899-12-30T00:00:42"/>
    <x v="0"/>
    <m/>
    <m/>
    <d v="1899-12-30T00:00:00"/>
    <d v="1899-12-30T00:42:56"/>
    <n v="4"/>
    <n v="-4.8611111111007688E-4"/>
    <n v="42.933333333326345"/>
    <x v="10"/>
    <x v="1"/>
  </r>
  <r>
    <x v="9"/>
    <s v="2024057310"/>
    <x v="0"/>
    <x v="988"/>
    <s v="E7574KJX"/>
    <d v="2024-12-11T00:00:00"/>
    <x v="1"/>
    <s v="3269"/>
    <x v="36"/>
    <s v="PA"/>
    <x v="5"/>
    <x v="0"/>
    <d v="2024-12-11T00:00:00"/>
    <d v="1899-12-30T16:59:18"/>
    <d v="2024-12-11T00:00:00"/>
    <d v="1899-12-30T16:58:36"/>
    <d v="2024-12-11T00:00:00"/>
    <d v="1899-12-30T17:23:12"/>
    <x v="0"/>
    <x v="0"/>
    <s v="7022037814"/>
    <s v="FBO"/>
    <d v="1899-12-30T00:25:18"/>
    <x v="1302"/>
    <d v="1899-12-30T00:00:42"/>
    <s v="Granel"/>
    <s v="E001"/>
    <x v="2"/>
    <d v="1899-12-30T00:23:54"/>
    <d v="1899-12-30T00:24:36"/>
    <x v="10"/>
    <x v="7"/>
    <x v="4"/>
    <x v="1"/>
    <n v="0"/>
    <n v="0"/>
    <x v="0"/>
    <x v="1"/>
    <x v="0"/>
    <n v="0"/>
    <x v="6"/>
    <x v="1"/>
    <d v="1899-12-30T00:00:42"/>
    <d v="1899-12-30T00:00:42"/>
    <x v="0"/>
    <m/>
    <m/>
    <d v="1899-12-30T00:00:00"/>
    <d v="1899-12-30T00:23:54"/>
    <n v="4"/>
    <n v="-4.8611111110996585E-4"/>
    <n v="23.899999999996862"/>
    <x v="10"/>
    <x v="1"/>
  </r>
  <r>
    <x v="9"/>
    <s v="2024057307"/>
    <x v="0"/>
    <x v="967"/>
    <s v="E7977MGZ"/>
    <d v="2024-12-11T00:00:00"/>
    <x v="1"/>
    <s v="3264"/>
    <x v="35"/>
    <s v="PA"/>
    <x v="1"/>
    <x v="0"/>
    <d v="2024-12-11T00:00:00"/>
    <d v="1899-12-30T16:50:20"/>
    <d v="2024-12-11T00:00:00"/>
    <d v="1899-12-30T16:49:38"/>
    <d v="2024-12-11T00:00:00"/>
    <d v="1899-12-30T17:31:33"/>
    <x v="0"/>
    <x v="0"/>
    <s v="7022037815"/>
    <s v="FBO"/>
    <d v="1899-12-30T00:42:37"/>
    <x v="898"/>
    <d v="1899-12-30T00:00:42"/>
    <s v="Granel"/>
    <s v="E001"/>
    <x v="2"/>
    <d v="1899-12-30T00:41:13"/>
    <d v="1899-12-30T00:41:55"/>
    <x v="10"/>
    <x v="7"/>
    <x v="4"/>
    <x v="1"/>
    <n v="0"/>
    <n v="0"/>
    <x v="0"/>
    <x v="1"/>
    <x v="0"/>
    <n v="0"/>
    <x v="6"/>
    <x v="1"/>
    <d v="1899-12-30T00:00:42"/>
    <d v="1899-12-30T00:00:42"/>
    <x v="0"/>
    <m/>
    <m/>
    <d v="1899-12-30T00:00:00"/>
    <d v="1899-12-30T00:41:13"/>
    <n v="4"/>
    <n v="-4.8611111110996585E-4"/>
    <n v="41.216666666673696"/>
    <x v="10"/>
    <x v="1"/>
  </r>
  <r>
    <x v="9"/>
    <s v="2024057308"/>
    <x v="0"/>
    <x v="1056"/>
    <s v="E8142JYC"/>
    <d v="2024-12-11T00:00:00"/>
    <x v="1"/>
    <s v="3283"/>
    <x v="38"/>
    <s v="PA"/>
    <x v="2"/>
    <x v="0"/>
    <d v="2024-12-11T00:00:00"/>
    <d v="1899-12-30T16:54:30"/>
    <d v="2024-12-11T00:00:00"/>
    <d v="1899-12-30T16:53:49"/>
    <d v="2024-12-11T00:00:00"/>
    <d v="1899-12-30T17:32:11"/>
    <x v="0"/>
    <x v="0"/>
    <s v="7022037816"/>
    <s v="EXW"/>
    <d v="1899-12-30T00:39:03"/>
    <x v="1476"/>
    <d v="1899-12-30T00:00:41"/>
    <s v="Ensacado"/>
    <s v="E002"/>
    <x v="1"/>
    <d v="1899-12-30T00:37:41"/>
    <d v="1899-12-30T00:38:22"/>
    <x v="10"/>
    <x v="7"/>
    <x v="4"/>
    <x v="2"/>
    <n v="0"/>
    <n v="0"/>
    <x v="0"/>
    <x v="2"/>
    <x v="0"/>
    <n v="0"/>
    <x v="6"/>
    <x v="1"/>
    <d v="1899-12-30T00:00:41"/>
    <d v="1899-12-30T00:00:41"/>
    <x v="0"/>
    <m/>
    <m/>
    <d v="1899-12-30T00:00:00"/>
    <d v="1899-12-30T00:37:41"/>
    <n v="4"/>
    <n v="-4.745370370400348E-4"/>
    <n v="37.683333333331284"/>
    <x v="10"/>
    <x v="1"/>
  </r>
  <r>
    <x v="9"/>
    <s v="2024057311"/>
    <x v="0"/>
    <x v="954"/>
    <s v="E5086KXC"/>
    <d v="2024-12-11T00:00:00"/>
    <x v="1"/>
    <s v="3269"/>
    <x v="36"/>
    <s v="PA"/>
    <x v="5"/>
    <x v="0"/>
    <d v="2024-12-11T00:00:00"/>
    <d v="1899-12-30T17:03:56"/>
    <d v="2024-12-11T00:00:00"/>
    <d v="1899-12-30T17:03:14"/>
    <d v="2024-12-11T00:00:00"/>
    <d v="1899-12-30T17:34:15"/>
    <x v="0"/>
    <x v="0"/>
    <s v="7022037817"/>
    <s v="FBO"/>
    <d v="1899-12-30T00:31:43"/>
    <x v="1640"/>
    <d v="1899-12-30T00:00:42"/>
    <s v="Granel"/>
    <s v="E001"/>
    <x v="2"/>
    <d v="1899-12-30T00:30:19"/>
    <d v="1899-12-30T00:31:01"/>
    <x v="8"/>
    <x v="7"/>
    <x v="4"/>
    <x v="1"/>
    <n v="0"/>
    <n v="0"/>
    <x v="0"/>
    <x v="1"/>
    <x v="0"/>
    <n v="0"/>
    <x v="6"/>
    <x v="1"/>
    <d v="1899-12-30T00:00:42"/>
    <d v="1899-12-30T00:00:42"/>
    <x v="0"/>
    <m/>
    <m/>
    <d v="1899-12-30T00:00:00"/>
    <d v="1899-12-30T00:30:19"/>
    <n v="4"/>
    <n v="-4.8611111110996585E-4"/>
    <n v="30.316666666679986"/>
    <x v="10"/>
    <x v="1"/>
  </r>
  <r>
    <x v="9"/>
    <s v="2024057305"/>
    <x v="0"/>
    <x v="1015"/>
    <s v="E4771KNH"/>
    <d v="2024-12-11T00:00:00"/>
    <x v="1"/>
    <s v="3264"/>
    <x v="35"/>
    <s v="PA"/>
    <x v="1"/>
    <x v="0"/>
    <d v="2024-12-11T00:00:00"/>
    <d v="1899-12-30T16:45:18"/>
    <d v="2024-12-11T00:00:00"/>
    <d v="1899-12-30T16:44:36"/>
    <d v="2024-12-11T00:00:00"/>
    <d v="1899-12-30T17:36:00"/>
    <x v="0"/>
    <x v="0"/>
    <s v="7022037818"/>
    <s v="FBO"/>
    <d v="1899-12-30T00:52:06"/>
    <x v="2752"/>
    <d v="1899-12-30T00:00:42"/>
    <s v="Granel"/>
    <s v="E001"/>
    <x v="2"/>
    <d v="1899-12-30T00:50:42"/>
    <d v="1899-12-30T00:51:24"/>
    <x v="10"/>
    <x v="7"/>
    <x v="4"/>
    <x v="1"/>
    <n v="0"/>
    <n v="0"/>
    <x v="0"/>
    <x v="1"/>
    <x v="0"/>
    <n v="0"/>
    <x v="6"/>
    <x v="0"/>
    <d v="1899-12-30T00:00:42"/>
    <d v="1899-12-30T00:00:42"/>
    <x v="0"/>
    <m/>
    <m/>
    <d v="1899-12-30T00:00:00"/>
    <d v="1899-12-30T00:50:42"/>
    <n v="4"/>
    <n v="-4.8611111110996585E-4"/>
    <n v="50.699999999995136"/>
    <x v="10"/>
    <x v="0"/>
  </r>
  <r>
    <x v="9"/>
    <s v="2024057313"/>
    <x v="0"/>
    <x v="1074"/>
    <s v="E4620HVJ"/>
    <d v="2024-12-11T00:00:00"/>
    <x v="1"/>
    <s v="3283"/>
    <x v="38"/>
    <s v="PA"/>
    <x v="2"/>
    <x v="0"/>
    <d v="2024-12-11T00:00:00"/>
    <d v="1899-12-30T17:16:50"/>
    <d v="2024-12-11T00:00:00"/>
    <d v="1899-12-30T17:16:08"/>
    <d v="2024-12-11T00:00:00"/>
    <d v="1899-12-30T18:02:05"/>
    <x v="0"/>
    <x v="0"/>
    <s v="7022037821"/>
    <s v="FBO"/>
    <d v="1899-12-30T00:46:39"/>
    <x v="2753"/>
    <d v="1899-12-30T00:00:42"/>
    <s v="Ensacado"/>
    <s v="E002"/>
    <x v="2"/>
    <d v="1899-12-30T00:45:15"/>
    <d v="1899-12-30T00:45:57"/>
    <x v="8"/>
    <x v="7"/>
    <x v="4"/>
    <x v="2"/>
    <n v="0"/>
    <n v="0"/>
    <x v="0"/>
    <x v="2"/>
    <x v="0"/>
    <n v="0"/>
    <x v="6"/>
    <x v="0"/>
    <d v="1899-12-30T00:00:42"/>
    <d v="1899-12-30T00:00:42"/>
    <x v="0"/>
    <m/>
    <m/>
    <d v="1899-12-30T00:00:00"/>
    <d v="1899-12-30T00:45:15"/>
    <n v="4"/>
    <n v="-4.8611111111007688E-4"/>
    <n v="45.24999999999828"/>
    <x v="11"/>
    <x v="0"/>
  </r>
  <r>
    <x v="9"/>
    <s v="2024057314"/>
    <x v="0"/>
    <x v="1052"/>
    <s v="E4386MJZ"/>
    <d v="2024-12-11T00:00:00"/>
    <x v="1"/>
    <s v="3283"/>
    <x v="38"/>
    <s v="PA"/>
    <x v="2"/>
    <x v="0"/>
    <d v="2024-12-11T00:00:00"/>
    <d v="1899-12-30T17:43:01"/>
    <d v="2024-12-11T00:00:00"/>
    <d v="1899-12-30T17:42:17"/>
    <d v="2024-12-11T00:00:00"/>
    <d v="1899-12-30T18:11:21"/>
    <x v="0"/>
    <x v="0"/>
    <s v="7022037822"/>
    <s v="EXW"/>
    <d v="1899-12-30T00:29:48"/>
    <x v="912"/>
    <d v="1899-12-30T00:00:44"/>
    <s v="Ensacado"/>
    <s v="E002"/>
    <x v="1"/>
    <d v="1899-12-30T00:28:20"/>
    <d v="1899-12-30T00:29:04"/>
    <x v="8"/>
    <x v="7"/>
    <x v="4"/>
    <x v="2"/>
    <n v="0"/>
    <n v="0"/>
    <x v="0"/>
    <x v="2"/>
    <x v="0"/>
    <n v="0"/>
    <x v="6"/>
    <x v="1"/>
    <d v="1899-12-30T00:00:44"/>
    <d v="1899-12-30T00:00:44"/>
    <x v="0"/>
    <m/>
    <m/>
    <d v="1899-12-30T00:00:00"/>
    <d v="1899-12-30T00:28:20"/>
    <n v="4"/>
    <n v="-5.0925925925993099E-4"/>
    <n v="28.333333333324866"/>
    <x v="11"/>
    <x v="1"/>
  </r>
  <r>
    <x v="9"/>
    <s v="2024057319"/>
    <x v="0"/>
    <x v="1075"/>
    <s v="E0262CVL"/>
    <d v="2024-12-11T00:00:00"/>
    <x v="1"/>
    <s v="3269"/>
    <x v="36"/>
    <s v="PA"/>
    <x v="5"/>
    <x v="0"/>
    <d v="2024-12-11T00:00:00"/>
    <d v="1899-12-30T18:51:12"/>
    <d v="2024-12-11T00:00:00"/>
    <d v="1899-12-30T18:50:30"/>
    <d v="2024-12-11T00:00:00"/>
    <d v="1899-12-30T19:12:11"/>
    <x v="0"/>
    <x v="0"/>
    <s v="7022037823"/>
    <s v="EXW"/>
    <d v="1899-12-30T00:22:23"/>
    <x v="1177"/>
    <d v="1899-12-30T00:00:42"/>
    <s v="Granel"/>
    <s v="E001"/>
    <x v="1"/>
    <d v="1899-12-30T00:20:59"/>
    <d v="1899-12-30T00:21:41"/>
    <x v="11"/>
    <x v="7"/>
    <x v="4"/>
    <x v="1"/>
    <n v="0"/>
    <n v="0"/>
    <x v="0"/>
    <x v="1"/>
    <x v="0"/>
    <n v="0"/>
    <x v="6"/>
    <x v="1"/>
    <d v="1899-12-30T00:00:42"/>
    <d v="1899-12-30T00:00:42"/>
    <x v="0"/>
    <m/>
    <m/>
    <d v="1899-12-30T00:00:00"/>
    <d v="1899-12-30T00:20:59"/>
    <n v="4"/>
    <n v="-4.8611111111995786E-4"/>
    <n v="20.98333333332004"/>
    <x v="7"/>
    <x v="1"/>
  </r>
  <r>
    <x v="9"/>
    <s v="2024057323"/>
    <x v="0"/>
    <x v="1000"/>
    <s v="E3888GZR"/>
    <d v="2024-12-12T00:00:00"/>
    <x v="1"/>
    <s v="3269"/>
    <x v="36"/>
    <s v="PA"/>
    <x v="5"/>
    <x v="0"/>
    <d v="2024-12-12T00:00:00"/>
    <d v="1899-12-30T05:03:52"/>
    <d v="2024-12-12T00:00:00"/>
    <d v="1899-12-30T05:03:12"/>
    <d v="2024-12-12T00:00:00"/>
    <d v="1899-12-30T05:22:08"/>
    <x v="0"/>
    <x v="0"/>
    <s v="7022037824"/>
    <s v="EXW"/>
    <d v="1899-12-30T00:19:36"/>
    <x v="2754"/>
    <d v="1899-12-30T00:00:40"/>
    <s v="Granel"/>
    <s v="E001"/>
    <x v="1"/>
    <d v="1899-12-30T00:18:16"/>
    <d v="1899-12-30T00:18:56"/>
    <x v="12"/>
    <x v="8"/>
    <x v="4"/>
    <x v="1"/>
    <n v="0"/>
    <n v="0"/>
    <x v="0"/>
    <x v="1"/>
    <x v="0"/>
    <n v="0"/>
    <x v="6"/>
    <x v="1"/>
    <d v="1899-12-30T00:00:40"/>
    <d v="1899-12-30T00:00:40"/>
    <x v="0"/>
    <m/>
    <m/>
    <d v="1899-12-30T00:00:00"/>
    <d v="1899-12-30T00:18:16"/>
    <n v="5"/>
    <n v="-4.6296296296000072E-4"/>
    <n v="18.266666666659198"/>
    <x v="18"/>
    <x v="1"/>
  </r>
  <r>
    <x v="9"/>
    <s v="2024057324"/>
    <x v="0"/>
    <x v="1001"/>
    <s v="E8998KYN"/>
    <d v="2024-12-12T00:00:00"/>
    <x v="1"/>
    <s v="3262"/>
    <x v="43"/>
    <s v="PA"/>
    <x v="0"/>
    <x v="0"/>
    <d v="2024-12-12T00:00:00"/>
    <d v="1899-12-30T05:05:11"/>
    <d v="2024-12-12T00:00:00"/>
    <d v="1899-12-30T05:04:30"/>
    <d v="2024-12-12T00:00:00"/>
    <d v="1899-12-30T05:30:41"/>
    <x v="0"/>
    <x v="0"/>
    <s v="7022037825"/>
    <s v="EXW"/>
    <d v="1899-12-30T00:26:52"/>
    <x v="205"/>
    <d v="1899-12-30T00:00:41"/>
    <s v="Granel"/>
    <s v="E001"/>
    <x v="1"/>
    <d v="1899-12-30T00:25:30"/>
    <d v="1899-12-30T00:26:11"/>
    <x v="12"/>
    <x v="8"/>
    <x v="4"/>
    <x v="1"/>
    <n v="0"/>
    <n v="0"/>
    <x v="0"/>
    <x v="1"/>
    <x v="0"/>
    <n v="0"/>
    <x v="6"/>
    <x v="1"/>
    <d v="1899-12-30T00:00:41"/>
    <d v="1899-12-30T00:00:41"/>
    <x v="0"/>
    <m/>
    <m/>
    <d v="1899-12-30T00:00:00"/>
    <d v="1899-12-30T00:25:30"/>
    <n v="5"/>
    <n v="-4.7453703704000705E-4"/>
    <n v="25.499999999995193"/>
    <x v="18"/>
    <x v="1"/>
  </r>
  <r>
    <x v="9"/>
    <s v="2024057325"/>
    <x v="0"/>
    <x v="921"/>
    <s v="E1228KBR"/>
    <d v="2024-12-12T00:00:00"/>
    <x v="1"/>
    <s v="3260"/>
    <x v="41"/>
    <s v="PA"/>
    <x v="19"/>
    <x v="0"/>
    <d v="2024-12-12T00:00:00"/>
    <d v="1899-12-30T05:11:22"/>
    <d v="2024-12-12T00:00:00"/>
    <d v="1899-12-30T05:10:41"/>
    <d v="2024-12-12T00:00:00"/>
    <d v="1899-12-30T05:32:40"/>
    <x v="0"/>
    <x v="0"/>
    <s v="7022037826"/>
    <s v="EXW"/>
    <d v="1899-12-30T00:22:40"/>
    <x v="1033"/>
    <d v="1899-12-30T00:00:41"/>
    <s v="Granel"/>
    <s v="E001"/>
    <x v="1"/>
    <d v="1899-12-30T00:21:18"/>
    <d v="1899-12-30T00:21:59"/>
    <x v="12"/>
    <x v="8"/>
    <x v="4"/>
    <x v="1"/>
    <n v="0"/>
    <n v="0"/>
    <x v="0"/>
    <x v="1"/>
    <x v="0"/>
    <n v="0"/>
    <x v="6"/>
    <x v="1"/>
    <d v="1899-12-30T00:00:41"/>
    <d v="1899-12-30T00:00:41"/>
    <x v="0"/>
    <m/>
    <m/>
    <d v="1899-12-30T00:00:00"/>
    <d v="1899-12-30T00:21:18"/>
    <n v="5"/>
    <n v="-4.7453703704000705E-4"/>
    <n v="21.300000000004808"/>
    <x v="18"/>
    <x v="1"/>
  </r>
  <r>
    <x v="9"/>
    <s v="2024057328"/>
    <x v="0"/>
    <x v="916"/>
    <s v="E3178LFN"/>
    <d v="2024-12-12T00:00:00"/>
    <x v="1"/>
    <s v="3269"/>
    <x v="36"/>
    <s v="PA"/>
    <x v="5"/>
    <x v="0"/>
    <d v="2024-12-12T00:00:00"/>
    <d v="1899-12-30T05:29:17"/>
    <d v="2024-12-12T00:00:00"/>
    <d v="1899-12-30T05:28:36"/>
    <d v="2024-12-12T00:00:00"/>
    <d v="1899-12-30T06:03:20"/>
    <x v="0"/>
    <x v="0"/>
    <s v="7022037827"/>
    <s v="EXW"/>
    <d v="1899-12-30T00:35:25"/>
    <x v="373"/>
    <d v="1899-12-30T00:00:41"/>
    <s v="Granel"/>
    <s v="E001"/>
    <x v="1"/>
    <d v="1899-12-30T00:34:03"/>
    <d v="1899-12-30T00:34:44"/>
    <x v="12"/>
    <x v="8"/>
    <x v="4"/>
    <x v="1"/>
    <n v="0"/>
    <n v="0"/>
    <x v="0"/>
    <x v="1"/>
    <x v="0"/>
    <n v="0"/>
    <x v="6"/>
    <x v="1"/>
    <d v="1899-12-30T00:00:41"/>
    <d v="1899-12-30T00:00:41"/>
    <x v="0"/>
    <m/>
    <m/>
    <d v="1899-12-30T00:00:00"/>
    <d v="1899-12-30T00:34:03"/>
    <n v="5"/>
    <n v="-4.7453703703997929E-4"/>
    <n v="34.049999999995208"/>
    <x v="12"/>
    <x v="1"/>
  </r>
  <r>
    <x v="9"/>
    <s v="2024057330"/>
    <x v="0"/>
    <x v="1010"/>
    <s v="E5714JWS"/>
    <d v="2024-12-12T00:00:00"/>
    <x v="1"/>
    <s v="3269"/>
    <x v="36"/>
    <s v="PA"/>
    <x v="5"/>
    <x v="0"/>
    <d v="2024-12-12T00:00:00"/>
    <d v="1899-12-30T05:32:43"/>
    <d v="2024-12-12T00:00:00"/>
    <d v="1899-12-30T05:32:02"/>
    <d v="2024-12-12T00:00:00"/>
    <d v="1899-12-30T06:06:53"/>
    <x v="0"/>
    <x v="0"/>
    <s v="7022037828"/>
    <s v="FBO"/>
    <d v="1899-12-30T00:35:32"/>
    <x v="1206"/>
    <d v="1899-12-30T00:00:41"/>
    <s v="Granel"/>
    <s v="E001"/>
    <x v="2"/>
    <d v="1899-12-30T00:34:10"/>
    <d v="1899-12-30T00:34:51"/>
    <x v="12"/>
    <x v="8"/>
    <x v="4"/>
    <x v="1"/>
    <n v="0"/>
    <n v="0"/>
    <x v="0"/>
    <x v="1"/>
    <x v="0"/>
    <n v="0"/>
    <x v="6"/>
    <x v="1"/>
    <d v="1899-12-30T00:00:41"/>
    <d v="1899-12-30T00:00:41"/>
    <x v="0"/>
    <m/>
    <m/>
    <d v="1899-12-30T00:00:00"/>
    <d v="1899-12-30T00:34:10"/>
    <n v="5"/>
    <n v="-4.7453703703997929E-4"/>
    <n v="34.166666666664"/>
    <x v="12"/>
    <x v="1"/>
  </r>
  <r>
    <x v="9"/>
    <s v="2024057333"/>
    <x v="0"/>
    <x v="905"/>
    <s v="E3198LFN"/>
    <d v="2024-12-12T00:00:00"/>
    <x v="1"/>
    <s v="3269"/>
    <x v="36"/>
    <s v="PA"/>
    <x v="18"/>
    <x v="0"/>
    <d v="2024-12-12T00:00:00"/>
    <d v="1899-12-30T05:42:00"/>
    <d v="2024-12-12T00:00:00"/>
    <d v="1899-12-30T05:41:19"/>
    <d v="2024-12-12T00:00:00"/>
    <d v="1899-12-30T06:09:54"/>
    <x v="0"/>
    <x v="0"/>
    <s v="7022037829"/>
    <s v="EXW"/>
    <d v="1899-12-30T00:29:16"/>
    <x v="1002"/>
    <d v="1899-12-30T00:00:41"/>
    <s v="Granel"/>
    <s v="E001"/>
    <x v="1"/>
    <d v="1899-12-30T00:27:54"/>
    <d v="1899-12-30T00:28:35"/>
    <x v="12"/>
    <x v="8"/>
    <x v="4"/>
    <x v="1"/>
    <n v="0"/>
    <n v="0"/>
    <x v="0"/>
    <x v="1"/>
    <x v="0"/>
    <n v="0"/>
    <x v="6"/>
    <x v="1"/>
    <d v="1899-12-30T00:00:41"/>
    <d v="1899-12-30T00:00:41"/>
    <x v="0"/>
    <m/>
    <m/>
    <d v="1899-12-30T00:00:00"/>
    <d v="1899-12-30T00:27:54"/>
    <n v="5"/>
    <n v="-4.7453703703997929E-4"/>
    <n v="27.900000000000045"/>
    <x v="12"/>
    <x v="1"/>
  </r>
  <r>
    <x v="9"/>
    <s v="2024057336"/>
    <x v="0"/>
    <x v="1027"/>
    <s v="E9533LGJ"/>
    <d v="2024-12-12T00:00:00"/>
    <x v="1"/>
    <s v="3283"/>
    <x v="38"/>
    <s v="PA"/>
    <x v="2"/>
    <x v="0"/>
    <d v="2024-12-12T00:00:00"/>
    <d v="1899-12-30T05:54:45"/>
    <d v="2024-12-12T00:00:00"/>
    <d v="1899-12-30T05:54:04"/>
    <d v="2024-12-12T00:00:00"/>
    <d v="1899-12-30T06:14:31"/>
    <x v="0"/>
    <x v="0"/>
    <s v="7022037830"/>
    <s v="FBO"/>
    <d v="1899-12-30T00:21:08"/>
    <x v="1779"/>
    <d v="1899-12-30T00:00:41"/>
    <s v="Ensacado"/>
    <s v="E002"/>
    <x v="2"/>
    <d v="1899-12-30T00:19:46"/>
    <d v="1899-12-30T00:20:27"/>
    <x v="12"/>
    <x v="8"/>
    <x v="4"/>
    <x v="2"/>
    <n v="0"/>
    <n v="0"/>
    <x v="0"/>
    <x v="2"/>
    <x v="0"/>
    <n v="0"/>
    <x v="6"/>
    <x v="1"/>
    <d v="1899-12-30T00:00:41"/>
    <d v="1899-12-30T00:00:41"/>
    <x v="0"/>
    <m/>
    <m/>
    <d v="1899-12-30T00:00:00"/>
    <d v="1899-12-30T00:19:46"/>
    <n v="5"/>
    <n v="-4.7453703704000705E-4"/>
    <n v="19.766666666663987"/>
    <x v="12"/>
    <x v="1"/>
  </r>
  <r>
    <x v="9"/>
    <s v="2024057337"/>
    <x v="0"/>
    <x v="1058"/>
    <s v="E0509JJH"/>
    <d v="2024-12-12T00:00:00"/>
    <x v="1"/>
    <s v="3269"/>
    <x v="36"/>
    <s v="PA"/>
    <x v="5"/>
    <x v="0"/>
    <d v="2024-12-12T00:00:00"/>
    <d v="1899-12-30T05:55:29"/>
    <d v="2024-12-12T00:00:00"/>
    <d v="1899-12-30T05:54:48"/>
    <d v="2024-12-12T00:00:00"/>
    <d v="1899-12-30T06:19:44"/>
    <x v="0"/>
    <x v="0"/>
    <s v="7022037831"/>
    <s v="FBO"/>
    <d v="1899-12-30T00:25:37"/>
    <x v="2755"/>
    <d v="1899-12-30T00:00:41"/>
    <s v="Granel"/>
    <s v="E001"/>
    <x v="2"/>
    <d v="1899-12-30T00:24:15"/>
    <d v="1899-12-30T00:24:56"/>
    <x v="12"/>
    <x v="8"/>
    <x v="4"/>
    <x v="1"/>
    <n v="0"/>
    <n v="0"/>
    <x v="0"/>
    <x v="1"/>
    <x v="0"/>
    <n v="0"/>
    <x v="6"/>
    <x v="1"/>
    <d v="1899-12-30T00:00:41"/>
    <d v="1899-12-30T00:00:41"/>
    <x v="0"/>
    <m/>
    <m/>
    <d v="1899-12-30T00:00:00"/>
    <d v="1899-12-30T00:24:15"/>
    <n v="5"/>
    <n v="-4.7453703704000705E-4"/>
    <n v="24.249999999988802"/>
    <x v="12"/>
    <x v="1"/>
  </r>
  <r>
    <x v="9"/>
    <s v="2024057327"/>
    <x v="0"/>
    <x v="1011"/>
    <s v="E8976JGF"/>
    <d v="2024-12-12T00:00:00"/>
    <x v="1"/>
    <s v="3264"/>
    <x v="35"/>
    <s v="PA"/>
    <x v="1"/>
    <x v="0"/>
    <d v="2024-12-12T00:00:00"/>
    <d v="1899-12-30T05:24:14"/>
    <d v="2024-12-12T00:00:00"/>
    <d v="1899-12-30T05:23:33"/>
    <d v="2024-12-12T00:00:00"/>
    <d v="1899-12-30T06:20:52"/>
    <x v="0"/>
    <x v="0"/>
    <s v="7022037832"/>
    <s v="EXW"/>
    <d v="1899-12-30T00:58:00"/>
    <x v="2756"/>
    <d v="1899-12-30T00:00:41"/>
    <s v="Granel"/>
    <s v="E001"/>
    <x v="1"/>
    <d v="1899-12-30T00:56:38"/>
    <d v="1899-12-30T00:57:19"/>
    <x v="12"/>
    <x v="8"/>
    <x v="4"/>
    <x v="1"/>
    <n v="0"/>
    <n v="0"/>
    <x v="0"/>
    <x v="1"/>
    <x v="0"/>
    <n v="0"/>
    <x v="6"/>
    <x v="0"/>
    <d v="1899-12-30T00:00:41"/>
    <d v="1899-12-30T00:00:41"/>
    <x v="0"/>
    <m/>
    <m/>
    <d v="1899-12-30T00:00:00"/>
    <d v="1899-12-30T00:56:38"/>
    <n v="5"/>
    <n v="-4.7453703703997929E-4"/>
    <n v="56.633333333328046"/>
    <x v="12"/>
    <x v="0"/>
  </r>
  <r>
    <x v="9"/>
    <s v="2024057331"/>
    <x v="0"/>
    <x v="1002"/>
    <s v="E0721JRZ"/>
    <d v="2024-12-12T00:00:00"/>
    <x v="1"/>
    <s v="3264"/>
    <x v="35"/>
    <s v="PA"/>
    <x v="1"/>
    <x v="0"/>
    <d v="2024-12-12T00:00:00"/>
    <d v="1899-12-30T05:36:34"/>
    <d v="2024-12-12T00:00:00"/>
    <d v="1899-12-30T05:35:53"/>
    <d v="2024-12-12T00:00:00"/>
    <d v="1899-12-30T06:21:58"/>
    <x v="0"/>
    <x v="0"/>
    <s v="7022037833"/>
    <s v="FBO"/>
    <d v="1899-12-30T00:46:46"/>
    <x v="2757"/>
    <d v="1899-12-30T00:00:41"/>
    <s v="Granel"/>
    <s v="E001"/>
    <x v="2"/>
    <d v="1899-12-30T00:45:24"/>
    <d v="1899-12-30T00:46:05"/>
    <x v="12"/>
    <x v="8"/>
    <x v="4"/>
    <x v="1"/>
    <n v="0"/>
    <n v="0"/>
    <x v="0"/>
    <x v="1"/>
    <x v="0"/>
    <n v="0"/>
    <x v="6"/>
    <x v="0"/>
    <d v="1899-12-30T00:00:41"/>
    <d v="1899-12-30T00:00:41"/>
    <x v="0"/>
    <m/>
    <m/>
    <d v="1899-12-30T00:00:00"/>
    <d v="1899-12-30T00:45:24"/>
    <n v="5"/>
    <n v="-4.7453703703997929E-4"/>
    <n v="45.400000000003182"/>
    <x v="12"/>
    <x v="0"/>
  </r>
  <r>
    <x v="9"/>
    <s v="2024057338"/>
    <x v="0"/>
    <x v="1022"/>
    <s v="E3936LXW"/>
    <d v="2024-12-12T00:00:00"/>
    <x v="1"/>
    <s v="3264"/>
    <x v="35"/>
    <s v="PA"/>
    <x v="1"/>
    <x v="0"/>
    <d v="2024-12-12T00:00:00"/>
    <d v="1899-12-30T05:58:27"/>
    <d v="2024-12-12T00:00:00"/>
    <d v="1899-12-30T05:57:46"/>
    <d v="2024-12-12T00:00:00"/>
    <d v="1899-12-30T06:34:21"/>
    <x v="0"/>
    <x v="0"/>
    <s v="7022037834"/>
    <s v="FBO"/>
    <d v="1899-12-30T00:37:16"/>
    <x v="781"/>
    <d v="1899-12-30T00:00:41"/>
    <s v="Granel"/>
    <s v="E001"/>
    <x v="2"/>
    <d v="1899-12-30T00:35:54"/>
    <d v="1899-12-30T00:36:35"/>
    <x v="12"/>
    <x v="8"/>
    <x v="4"/>
    <x v="1"/>
    <n v="0"/>
    <n v="0"/>
    <x v="0"/>
    <x v="1"/>
    <x v="0"/>
    <n v="0"/>
    <x v="6"/>
    <x v="1"/>
    <d v="1899-12-30T00:00:41"/>
    <d v="1899-12-30T00:00:41"/>
    <x v="0"/>
    <m/>
    <m/>
    <d v="1899-12-30T00:00:00"/>
    <d v="1899-12-30T00:35:54"/>
    <n v="5"/>
    <n v="-4.7453703704000705E-4"/>
    <n v="35.900000000006408"/>
    <x v="12"/>
    <x v="1"/>
  </r>
  <r>
    <x v="9"/>
    <s v="2024057335"/>
    <x v="0"/>
    <x v="1005"/>
    <s v="E7812KXB"/>
    <d v="2024-12-12T00:00:00"/>
    <x v="1"/>
    <s v="3264"/>
    <x v="35"/>
    <s v="PA"/>
    <x v="1"/>
    <x v="0"/>
    <d v="2024-12-12T00:00:00"/>
    <d v="1899-12-30T05:44:49"/>
    <d v="2024-12-12T00:00:00"/>
    <d v="1899-12-30T05:44:07"/>
    <d v="2024-12-12T00:00:00"/>
    <d v="1899-12-30T06:38:26"/>
    <x v="0"/>
    <x v="0"/>
    <s v="7022037835"/>
    <s v="EXW"/>
    <d v="1899-12-30T00:55:01"/>
    <x v="1497"/>
    <d v="1899-12-30T00:00:42"/>
    <s v="Granel"/>
    <s v="E001"/>
    <x v="1"/>
    <d v="1899-12-30T00:53:37"/>
    <d v="1899-12-30T00:54:19"/>
    <x v="12"/>
    <x v="8"/>
    <x v="4"/>
    <x v="1"/>
    <n v="0"/>
    <n v="0"/>
    <x v="0"/>
    <x v="1"/>
    <x v="0"/>
    <n v="0"/>
    <x v="6"/>
    <x v="0"/>
    <d v="1899-12-30T00:00:42"/>
    <d v="1899-12-30T00:00:42"/>
    <x v="0"/>
    <m/>
    <m/>
    <d v="1899-12-30T00:00:00"/>
    <d v="1899-12-30T00:53:37"/>
    <n v="5"/>
    <n v="-4.8611111110999361E-4"/>
    <n v="53.616666666657565"/>
    <x v="12"/>
    <x v="0"/>
  </r>
  <r>
    <x v="9"/>
    <s v="2024057341"/>
    <x v="0"/>
    <x v="1076"/>
    <s v="E0319JTX"/>
    <d v="2024-12-12T00:00:00"/>
    <x v="1"/>
    <s v="3283"/>
    <x v="38"/>
    <s v="PA"/>
    <x v="2"/>
    <x v="0"/>
    <d v="2024-12-12T00:00:00"/>
    <d v="1899-12-30T06:18:45"/>
    <d v="2024-12-12T00:00:00"/>
    <d v="1899-12-30T06:18:04"/>
    <d v="2024-12-12T00:00:00"/>
    <d v="1899-12-30T06:43:37"/>
    <x v="0"/>
    <x v="0"/>
    <s v="7022037836"/>
    <s v="EXW"/>
    <d v="1899-12-30T00:26:14"/>
    <x v="1446"/>
    <d v="1899-12-30T00:00:41"/>
    <s v="Ensacado"/>
    <s v="E002"/>
    <x v="1"/>
    <d v="1899-12-30T00:24:52"/>
    <d v="1899-12-30T00:25:33"/>
    <x v="0"/>
    <x v="8"/>
    <x v="4"/>
    <x v="2"/>
    <n v="0"/>
    <n v="0"/>
    <x v="0"/>
    <x v="2"/>
    <x v="0"/>
    <n v="0"/>
    <x v="6"/>
    <x v="1"/>
    <d v="1899-12-30T00:00:41"/>
    <d v="1899-12-30T00:00:41"/>
    <x v="0"/>
    <m/>
    <m/>
    <d v="1899-12-30T00:00:00"/>
    <d v="1899-12-30T00:24:52"/>
    <n v="5"/>
    <n v="-4.7453703702998729E-4"/>
    <n v="24.86666666666882"/>
    <x v="12"/>
    <x v="1"/>
  </r>
  <r>
    <x v="9"/>
    <s v="2024057342"/>
    <x v="0"/>
    <x v="1003"/>
    <s v="E7970JYD"/>
    <d v="2024-12-12T00:00:00"/>
    <x v="1"/>
    <s v="3264"/>
    <x v="35"/>
    <s v="PA"/>
    <x v="1"/>
    <x v="0"/>
    <d v="2024-12-12T00:00:00"/>
    <d v="1899-12-30T06:19:58"/>
    <d v="2024-12-12T00:00:00"/>
    <d v="1899-12-30T06:19:17"/>
    <d v="2024-12-12T00:00:00"/>
    <d v="1899-12-30T06:54:58"/>
    <x v="0"/>
    <x v="0"/>
    <s v="7022037837"/>
    <s v="EXW"/>
    <d v="1899-12-30T00:36:22"/>
    <x v="531"/>
    <d v="1899-12-30T00:00:41"/>
    <s v="Granel"/>
    <s v="E001"/>
    <x v="1"/>
    <d v="1899-12-30T00:35:00"/>
    <d v="1899-12-30T00:35:41"/>
    <x v="0"/>
    <x v="8"/>
    <x v="4"/>
    <x v="1"/>
    <n v="0"/>
    <n v="0"/>
    <x v="0"/>
    <x v="1"/>
    <x v="0"/>
    <n v="0"/>
    <x v="6"/>
    <x v="1"/>
    <d v="1899-12-30T00:00:41"/>
    <d v="1899-12-30T00:00:41"/>
    <x v="0"/>
    <m/>
    <m/>
    <d v="1899-12-30T00:00:00"/>
    <d v="1899-12-30T00:35:00"/>
    <n v="5"/>
    <n v="-4.7453703703997929E-4"/>
    <n v="35.00000000000643"/>
    <x v="12"/>
    <x v="1"/>
  </r>
  <r>
    <x v="9"/>
    <s v="2024057343"/>
    <x v="0"/>
    <x v="1016"/>
    <s v="E6464JZW"/>
    <d v="2024-12-12T00:00:00"/>
    <x v="1"/>
    <s v="3264"/>
    <x v="35"/>
    <s v="PA"/>
    <x v="1"/>
    <x v="0"/>
    <d v="2024-12-12T00:00:00"/>
    <d v="1899-12-30T06:28:34"/>
    <d v="2024-12-12T00:00:00"/>
    <d v="1899-12-30T06:27:53"/>
    <d v="2024-12-12T00:00:00"/>
    <d v="1899-12-30T06:56:40"/>
    <x v="0"/>
    <x v="0"/>
    <s v="7022037838"/>
    <s v="FBO"/>
    <d v="1899-12-30T00:29:28"/>
    <x v="2758"/>
    <d v="1899-12-30T00:00:41"/>
    <s v="Granel"/>
    <s v="E001"/>
    <x v="2"/>
    <d v="1899-12-30T00:28:06"/>
    <d v="1899-12-30T00:28:47"/>
    <x v="0"/>
    <x v="8"/>
    <x v="4"/>
    <x v="1"/>
    <n v="0"/>
    <n v="0"/>
    <x v="0"/>
    <x v="1"/>
    <x v="0"/>
    <n v="0"/>
    <x v="6"/>
    <x v="1"/>
    <d v="1899-12-30T00:00:41"/>
    <d v="1899-12-30T00:00:41"/>
    <x v="0"/>
    <m/>
    <m/>
    <d v="1899-12-30T00:00:00"/>
    <d v="1899-12-30T00:28:06"/>
    <n v="5"/>
    <n v="-4.7453703702998729E-4"/>
    <n v="28.100000000001593"/>
    <x v="12"/>
    <x v="1"/>
  </r>
  <r>
    <x v="9"/>
    <s v="2024057344"/>
    <x v="0"/>
    <x v="1060"/>
    <s v="E3410KWV"/>
    <d v="2024-12-12T00:00:00"/>
    <x v="1"/>
    <s v="3283"/>
    <x v="38"/>
    <s v="PA"/>
    <x v="2"/>
    <x v="0"/>
    <d v="2024-12-12T00:00:00"/>
    <d v="1899-12-30T06:31:23"/>
    <d v="2024-12-12T00:00:00"/>
    <d v="1899-12-30T06:30:42"/>
    <d v="2024-12-12T00:00:00"/>
    <d v="1899-12-30T06:56:51"/>
    <x v="0"/>
    <x v="0"/>
    <s v="7022037839"/>
    <s v="EXW"/>
    <d v="1899-12-30T00:26:50"/>
    <x v="1935"/>
    <d v="1899-12-30T00:00:41"/>
    <s v="Ensacado"/>
    <s v="E002"/>
    <x v="1"/>
    <d v="1899-12-30T00:25:28"/>
    <d v="1899-12-30T00:26:09"/>
    <x v="0"/>
    <x v="8"/>
    <x v="4"/>
    <x v="2"/>
    <n v="0"/>
    <n v="0"/>
    <x v="0"/>
    <x v="2"/>
    <x v="0"/>
    <n v="0"/>
    <x v="6"/>
    <x v="1"/>
    <d v="1899-12-30T00:00:41"/>
    <d v="1899-12-30T00:00:41"/>
    <x v="0"/>
    <m/>
    <m/>
    <d v="1899-12-30T00:00:00"/>
    <d v="1899-12-30T00:25:28"/>
    <n v="5"/>
    <n v="-4.7453703703997929E-4"/>
    <n v="25.466666666673632"/>
    <x v="12"/>
    <x v="1"/>
  </r>
  <r>
    <x v="9"/>
    <s v="2024057347"/>
    <x v="0"/>
    <x v="895"/>
    <s v="E9297MPF"/>
    <d v="2024-12-12T00:00:00"/>
    <x v="1"/>
    <s v="3260"/>
    <x v="41"/>
    <s v="PA"/>
    <x v="19"/>
    <x v="0"/>
    <d v="2024-12-12T00:00:00"/>
    <d v="1899-12-30T06:38:09"/>
    <d v="2024-12-12T00:00:00"/>
    <d v="1899-12-30T06:37:28"/>
    <d v="2024-12-12T00:00:00"/>
    <d v="1899-12-30T07:07:53"/>
    <x v="0"/>
    <x v="0"/>
    <s v="7022037840"/>
    <s v="EXW"/>
    <d v="1899-12-30T00:31:06"/>
    <x v="1003"/>
    <d v="1899-12-30T00:00:41"/>
    <s v="Granel"/>
    <s v="E001"/>
    <x v="1"/>
    <d v="1899-12-30T00:29:44"/>
    <d v="1899-12-30T00:30:25"/>
    <x v="0"/>
    <x v="8"/>
    <x v="4"/>
    <x v="1"/>
    <n v="0"/>
    <n v="0"/>
    <x v="0"/>
    <x v="1"/>
    <x v="0"/>
    <n v="0"/>
    <x v="6"/>
    <x v="1"/>
    <d v="1899-12-30T00:00:41"/>
    <d v="1899-12-30T00:00:41"/>
    <x v="0"/>
    <m/>
    <m/>
    <d v="1899-12-30T00:00:00"/>
    <d v="1899-12-30T00:29:44"/>
    <n v="5"/>
    <n v="-4.7453703703997929E-4"/>
    <n v="29.733333333321646"/>
    <x v="0"/>
    <x v="1"/>
  </r>
  <r>
    <x v="9"/>
    <s v="2024057346"/>
    <x v="0"/>
    <x v="966"/>
    <s v="E5730JVY"/>
    <d v="2024-12-12T00:00:00"/>
    <x v="1"/>
    <s v="3264"/>
    <x v="35"/>
    <s v="PA"/>
    <x v="1"/>
    <x v="0"/>
    <d v="2024-12-12T00:00:00"/>
    <d v="1899-12-30T06:35:23"/>
    <d v="2024-12-12T00:00:00"/>
    <d v="1899-12-30T06:34:42"/>
    <d v="2024-12-12T00:00:00"/>
    <d v="1899-12-30T07:12:50"/>
    <x v="0"/>
    <x v="0"/>
    <s v="7022037841"/>
    <s v="FBO"/>
    <d v="1899-12-30T00:38:49"/>
    <x v="2759"/>
    <d v="1899-12-30T00:00:41"/>
    <s v="Granel"/>
    <s v="E001"/>
    <x v="2"/>
    <d v="1899-12-30T00:37:27"/>
    <d v="1899-12-30T00:38:08"/>
    <x v="0"/>
    <x v="8"/>
    <x v="4"/>
    <x v="1"/>
    <n v="0"/>
    <n v="0"/>
    <x v="0"/>
    <x v="1"/>
    <x v="0"/>
    <n v="0"/>
    <x v="6"/>
    <x v="1"/>
    <d v="1899-12-30T00:00:41"/>
    <d v="1899-12-30T00:00:41"/>
    <x v="0"/>
    <m/>
    <m/>
    <d v="1899-12-30T00:00:00"/>
    <d v="1899-12-30T00:37:27"/>
    <n v="5"/>
    <n v="-4.7453703703997929E-4"/>
    <n v="37.449999999993622"/>
    <x v="0"/>
    <x v="1"/>
  </r>
  <r>
    <x v="9"/>
    <s v="2024057348"/>
    <x v="0"/>
    <x v="918"/>
    <s v="E9449KGB"/>
    <d v="2024-12-12T00:00:00"/>
    <x v="1"/>
    <s v="3264"/>
    <x v="35"/>
    <s v="PA"/>
    <x v="1"/>
    <x v="0"/>
    <d v="2024-12-12T00:00:00"/>
    <d v="1899-12-30T06:41:25"/>
    <d v="2024-12-12T00:00:00"/>
    <d v="1899-12-30T06:40:44"/>
    <d v="2024-12-12T00:00:00"/>
    <d v="1899-12-30T07:24:00"/>
    <x v="0"/>
    <x v="0"/>
    <s v="7022037842"/>
    <s v="FBO"/>
    <d v="1899-12-30T00:43:57"/>
    <x v="2760"/>
    <d v="1899-12-30T00:00:41"/>
    <s v="Granel"/>
    <s v="E001"/>
    <x v="2"/>
    <d v="1899-12-30T00:42:35"/>
    <d v="1899-12-30T00:43:16"/>
    <x v="0"/>
    <x v="8"/>
    <x v="4"/>
    <x v="1"/>
    <n v="0"/>
    <n v="0"/>
    <x v="0"/>
    <x v="1"/>
    <x v="0"/>
    <n v="0"/>
    <x v="6"/>
    <x v="1"/>
    <d v="1899-12-30T00:00:41"/>
    <d v="1899-12-30T00:00:41"/>
    <x v="0"/>
    <m/>
    <m/>
    <d v="1899-12-30T00:00:00"/>
    <d v="1899-12-30T00:42:35"/>
    <n v="5"/>
    <n v="-4.7453703702998729E-4"/>
    <n v="42.583333333334444"/>
    <x v="0"/>
    <x v="1"/>
  </r>
  <r>
    <x v="9"/>
    <s v="2024057353"/>
    <x v="0"/>
    <x v="965"/>
    <s v="E5813KFK"/>
    <d v="2024-12-12T00:00:00"/>
    <x v="1"/>
    <s v="3269"/>
    <x v="36"/>
    <s v="PA"/>
    <x v="5"/>
    <x v="0"/>
    <d v="2024-12-12T00:00:00"/>
    <d v="1899-12-30T06:56:38"/>
    <d v="2024-12-12T00:00:00"/>
    <d v="1899-12-30T06:55:58"/>
    <d v="2024-12-12T00:00:00"/>
    <d v="1899-12-30T07:25:05"/>
    <x v="0"/>
    <x v="0"/>
    <s v="7022037843"/>
    <s v="FBO"/>
    <d v="1899-12-30T00:29:47"/>
    <x v="1264"/>
    <d v="1899-12-30T00:00:40"/>
    <s v="Granel"/>
    <s v="E001"/>
    <x v="2"/>
    <d v="1899-12-30T00:28:27"/>
    <d v="1899-12-30T00:29:07"/>
    <x v="0"/>
    <x v="8"/>
    <x v="4"/>
    <x v="1"/>
    <n v="0"/>
    <n v="0"/>
    <x v="0"/>
    <x v="1"/>
    <x v="0"/>
    <n v="0"/>
    <x v="6"/>
    <x v="1"/>
    <d v="1899-12-30T00:00:40"/>
    <d v="1899-12-30T00:00:40"/>
    <x v="0"/>
    <m/>
    <m/>
    <d v="1899-12-30T00:00:00"/>
    <d v="1899-12-30T00:28:27"/>
    <n v="5"/>
    <n v="-4.6296296296000072E-4"/>
    <n v="28.450000000007964"/>
    <x v="0"/>
    <x v="1"/>
  </r>
  <r>
    <x v="9"/>
    <s v="2024057350"/>
    <x v="0"/>
    <x v="1024"/>
    <s v="E2274KKH"/>
    <d v="2024-12-12T00:00:00"/>
    <x v="1"/>
    <s v="3264"/>
    <x v="35"/>
    <s v="PA"/>
    <x v="1"/>
    <x v="0"/>
    <d v="2024-12-12T00:00:00"/>
    <d v="1899-12-30T06:46:31"/>
    <d v="2024-12-12T00:00:00"/>
    <d v="1899-12-30T06:45:50"/>
    <d v="2024-12-12T00:00:00"/>
    <d v="1899-12-30T07:27:51"/>
    <x v="0"/>
    <x v="0"/>
    <s v="7022037844"/>
    <s v="FBO"/>
    <d v="1899-12-30T00:42:42"/>
    <x v="181"/>
    <d v="1899-12-30T00:00:41"/>
    <s v="Granel"/>
    <s v="E001"/>
    <x v="2"/>
    <d v="1899-12-30T00:41:20"/>
    <d v="1899-12-30T00:42:01"/>
    <x v="0"/>
    <x v="8"/>
    <x v="4"/>
    <x v="1"/>
    <n v="0"/>
    <n v="0"/>
    <x v="0"/>
    <x v="1"/>
    <x v="0"/>
    <n v="0"/>
    <x v="6"/>
    <x v="1"/>
    <d v="1899-12-30T00:00:41"/>
    <d v="1899-12-30T00:00:41"/>
    <x v="0"/>
    <m/>
    <m/>
    <d v="1899-12-30T00:00:00"/>
    <d v="1899-12-30T00:41:20"/>
    <n v="5"/>
    <n v="-4.7453703703997929E-4"/>
    <n v="41.333333333328014"/>
    <x v="0"/>
    <x v="1"/>
  </r>
  <r>
    <x v="9"/>
    <s v="2024057349"/>
    <x v="0"/>
    <x v="940"/>
    <s v="E5477KKG"/>
    <d v="2024-12-12T00:00:00"/>
    <x v="1"/>
    <s v="3260"/>
    <x v="41"/>
    <s v="PA"/>
    <x v="19"/>
    <x v="0"/>
    <d v="2024-12-12T00:00:00"/>
    <d v="1899-12-30T06:43:36"/>
    <d v="2024-12-12T00:00:00"/>
    <d v="1899-12-30T06:42:56"/>
    <d v="2024-12-12T00:00:00"/>
    <d v="1899-12-30T07:30:19"/>
    <x v="0"/>
    <x v="0"/>
    <s v="7022037845"/>
    <s v="FBO"/>
    <d v="1899-12-30T00:48:03"/>
    <x v="2761"/>
    <d v="1899-12-30T00:00:40"/>
    <s v="Granel"/>
    <s v="E001"/>
    <x v="2"/>
    <d v="1899-12-30T00:46:43"/>
    <d v="1899-12-30T00:47:23"/>
    <x v="0"/>
    <x v="8"/>
    <x v="4"/>
    <x v="1"/>
    <n v="0"/>
    <n v="0"/>
    <x v="0"/>
    <x v="1"/>
    <x v="0"/>
    <n v="0"/>
    <x v="6"/>
    <x v="0"/>
    <d v="1899-12-30T00:00:40"/>
    <d v="1899-12-30T00:00:40"/>
    <x v="0"/>
    <m/>
    <m/>
    <d v="1899-12-30T00:00:00"/>
    <d v="1899-12-30T00:46:43"/>
    <n v="5"/>
    <n v="-4.6296296296999273E-4"/>
    <n v="46.716666666667201"/>
    <x v="0"/>
    <x v="0"/>
  </r>
  <r>
    <x v="9"/>
    <s v="2024057354"/>
    <x v="0"/>
    <x v="936"/>
    <s v="E0621KGK"/>
    <d v="2024-12-12T00:00:00"/>
    <x v="1"/>
    <s v="3269"/>
    <x v="36"/>
    <s v="PA"/>
    <x v="5"/>
    <x v="0"/>
    <d v="2024-12-12T00:00:00"/>
    <d v="1899-12-30T06:56:46"/>
    <d v="2024-12-12T00:00:00"/>
    <d v="1899-12-30T06:56:04"/>
    <d v="2024-12-12T00:00:00"/>
    <d v="1899-12-30T07:39:30"/>
    <x v="0"/>
    <x v="0"/>
    <s v="7022037846"/>
    <s v="FBO"/>
    <d v="1899-12-30T00:44:08"/>
    <x v="2762"/>
    <d v="1899-12-30T00:00:42"/>
    <s v="Granel"/>
    <s v="E001"/>
    <x v="2"/>
    <d v="1899-12-30T00:42:44"/>
    <d v="1899-12-30T00:43:26"/>
    <x v="0"/>
    <x v="8"/>
    <x v="4"/>
    <x v="1"/>
    <n v="0"/>
    <n v="0"/>
    <x v="0"/>
    <x v="1"/>
    <x v="0"/>
    <n v="0"/>
    <x v="6"/>
    <x v="1"/>
    <d v="1899-12-30T00:00:42"/>
    <d v="1899-12-30T00:00:42"/>
    <x v="0"/>
    <m/>
    <m/>
    <d v="1899-12-30T00:00:00"/>
    <d v="1899-12-30T00:42:44"/>
    <n v="5"/>
    <n v="-4.8611111110996585E-4"/>
    <n v="42.733333333324801"/>
    <x v="0"/>
    <x v="1"/>
  </r>
  <r>
    <x v="9"/>
    <s v="2024057374"/>
    <x v="0"/>
    <x v="1002"/>
    <s v="E0721JRZ"/>
    <d v="2024-12-12T00:00:00"/>
    <x v="1"/>
    <s v="3264"/>
    <x v="35"/>
    <s v="PA"/>
    <x v="1"/>
    <x v="0"/>
    <d v="2024-12-12T00:00:00"/>
    <d v="1899-12-30T07:47:57"/>
    <d v="2024-12-12T00:00:00"/>
    <d v="1899-12-30T07:47:15"/>
    <d v="2024-12-12T00:00:00"/>
    <d v="1899-12-30T08:08:13"/>
    <x v="0"/>
    <x v="0"/>
    <s v="7022037848"/>
    <s v="FBO"/>
    <d v="1899-12-30T00:21:40"/>
    <x v="960"/>
    <d v="1899-12-30T00:00:42"/>
    <s v="Granel"/>
    <s v="E001"/>
    <x v="2"/>
    <d v="1899-12-30T00:20:16"/>
    <d v="1899-12-30T00:20:58"/>
    <x v="1"/>
    <x v="8"/>
    <x v="4"/>
    <x v="1"/>
    <n v="0"/>
    <n v="0"/>
    <x v="0"/>
    <x v="1"/>
    <x v="0"/>
    <n v="0"/>
    <x v="6"/>
    <x v="1"/>
    <d v="1899-12-30T00:00:42"/>
    <d v="1899-12-30T00:00:42"/>
    <x v="0"/>
    <m/>
    <m/>
    <d v="1899-12-30T00:00:00"/>
    <d v="1899-12-30T00:20:16"/>
    <n v="5"/>
    <n v="-4.8611111111002137E-4"/>
    <n v="20.266666666660829"/>
    <x v="1"/>
    <x v="1"/>
  </r>
  <r>
    <x v="9"/>
    <s v="2024057380"/>
    <x v="0"/>
    <x v="972"/>
    <s v="E2345KGX"/>
    <d v="2024-12-12T00:00:00"/>
    <x v="1"/>
    <s v="3269"/>
    <x v="36"/>
    <s v="PA"/>
    <x v="5"/>
    <x v="0"/>
    <d v="2024-12-12T00:00:00"/>
    <d v="1899-12-30T08:01:49"/>
    <d v="2024-12-12T00:00:00"/>
    <d v="1899-12-30T08:01:09"/>
    <d v="2024-12-12T00:00:00"/>
    <d v="1899-12-30T08:27:53"/>
    <x v="0"/>
    <x v="0"/>
    <s v="7022037849"/>
    <s v="FBO"/>
    <d v="1899-12-30T00:27:24"/>
    <x v="2608"/>
    <d v="1899-12-30T00:00:40"/>
    <s v="Granel"/>
    <s v="E001"/>
    <x v="2"/>
    <d v="1899-12-30T00:26:04"/>
    <d v="1899-12-30T00:26:44"/>
    <x v="2"/>
    <x v="8"/>
    <x v="4"/>
    <x v="1"/>
    <n v="0"/>
    <n v="0"/>
    <x v="0"/>
    <x v="1"/>
    <x v="0"/>
    <n v="0"/>
    <x v="6"/>
    <x v="1"/>
    <d v="1899-12-30T00:00:40"/>
    <d v="1899-12-30T00:00:40"/>
    <x v="0"/>
    <m/>
    <m/>
    <d v="1899-12-30T00:00:00"/>
    <d v="1899-12-30T00:26:04"/>
    <n v="5"/>
    <n v="-4.6296296296999273E-4"/>
    <n v="26.066666666663973"/>
    <x v="1"/>
    <x v="1"/>
  </r>
  <r>
    <x v="9"/>
    <s v="2024057383"/>
    <x v="0"/>
    <x v="1017"/>
    <s v="E2254MLP"/>
    <d v="2024-12-12T00:00:00"/>
    <x v="1"/>
    <s v="3269"/>
    <x v="36"/>
    <s v="PA"/>
    <x v="5"/>
    <x v="0"/>
    <d v="2024-12-12T00:00:00"/>
    <d v="1899-12-30T08:12:37"/>
    <d v="2024-12-12T00:00:00"/>
    <d v="1899-12-30T08:11:56"/>
    <d v="2024-12-12T00:00:00"/>
    <d v="1899-12-30T08:39:45"/>
    <x v="0"/>
    <x v="0"/>
    <s v="7022037850"/>
    <s v="FBO"/>
    <d v="1899-12-30T00:28:30"/>
    <x v="1043"/>
    <d v="1899-12-30T00:00:41"/>
    <s v="Granel"/>
    <s v="E001"/>
    <x v="2"/>
    <d v="1899-12-30T00:27:08"/>
    <d v="1899-12-30T00:27:49"/>
    <x v="2"/>
    <x v="8"/>
    <x v="4"/>
    <x v="1"/>
    <n v="0"/>
    <n v="0"/>
    <x v="0"/>
    <x v="1"/>
    <x v="0"/>
    <n v="0"/>
    <x v="6"/>
    <x v="1"/>
    <d v="1899-12-30T00:00:41"/>
    <d v="1899-12-30T00:00:41"/>
    <x v="0"/>
    <m/>
    <m/>
    <d v="1899-12-30T00:00:00"/>
    <d v="1899-12-30T00:27:08"/>
    <n v="5"/>
    <n v="-4.7453703703997929E-4"/>
    <n v="27.133333333329634"/>
    <x v="1"/>
    <x v="1"/>
  </r>
  <r>
    <x v="9"/>
    <s v="2024057384"/>
    <x v="0"/>
    <x v="1000"/>
    <s v="E3888GZR"/>
    <d v="2024-12-12T00:00:00"/>
    <x v="1"/>
    <s v="3269"/>
    <x v="36"/>
    <s v="PA"/>
    <x v="5"/>
    <x v="0"/>
    <d v="2024-12-12T00:00:00"/>
    <d v="1899-12-30T08:18:28"/>
    <d v="2024-12-12T00:00:00"/>
    <d v="1899-12-30T08:17:47"/>
    <d v="2024-12-12T00:00:00"/>
    <d v="1899-12-30T08:41:06"/>
    <x v="0"/>
    <x v="0"/>
    <s v="7022037851"/>
    <s v="EXW"/>
    <d v="1899-12-30T00:24:00"/>
    <x v="738"/>
    <d v="1899-12-30T00:00:41"/>
    <s v="Granel"/>
    <s v="E001"/>
    <x v="1"/>
    <d v="1899-12-30T00:22:38"/>
    <d v="1899-12-30T00:23:19"/>
    <x v="2"/>
    <x v="8"/>
    <x v="4"/>
    <x v="1"/>
    <n v="0"/>
    <n v="0"/>
    <x v="0"/>
    <x v="1"/>
    <x v="0"/>
    <n v="0"/>
    <x v="6"/>
    <x v="1"/>
    <d v="1899-12-30T00:00:41"/>
    <d v="1899-12-30T00:00:41"/>
    <x v="0"/>
    <m/>
    <m/>
    <d v="1899-12-30T00:00:00"/>
    <d v="1899-12-30T00:22:38"/>
    <n v="5"/>
    <n v="-4.745370370400348E-4"/>
    <n v="22.633333333329571"/>
    <x v="1"/>
    <x v="1"/>
  </r>
  <r>
    <x v="9"/>
    <s v="2024057392"/>
    <x v="0"/>
    <x v="1003"/>
    <s v="E7970JYD"/>
    <d v="2024-12-12T00:00:00"/>
    <x v="1"/>
    <s v="3264"/>
    <x v="35"/>
    <s v="PA"/>
    <x v="1"/>
    <x v="0"/>
    <d v="2024-12-12T00:00:00"/>
    <d v="1899-12-30T08:34:20"/>
    <d v="2024-12-12T00:00:00"/>
    <d v="1899-12-30T08:33:38"/>
    <d v="2024-12-12T00:00:00"/>
    <d v="1899-12-30T09:03:09"/>
    <x v="0"/>
    <x v="0"/>
    <s v="7022037852"/>
    <s v="EXW"/>
    <d v="1899-12-30T00:30:13"/>
    <x v="2613"/>
    <d v="1899-12-30T00:00:42"/>
    <s v="Granel"/>
    <s v="E001"/>
    <x v="1"/>
    <d v="1899-12-30T00:28:49"/>
    <d v="1899-12-30T00:29:31"/>
    <x v="2"/>
    <x v="8"/>
    <x v="4"/>
    <x v="1"/>
    <n v="0"/>
    <n v="0"/>
    <x v="0"/>
    <x v="1"/>
    <x v="0"/>
    <n v="0"/>
    <x v="6"/>
    <x v="1"/>
    <d v="1899-12-30T00:00:42"/>
    <d v="1899-12-30T00:00:42"/>
    <x v="0"/>
    <m/>
    <m/>
    <d v="1899-12-30T00:00:00"/>
    <d v="1899-12-30T00:28:49"/>
    <n v="5"/>
    <n v="-4.8611111112001337E-4"/>
    <n v="28.816666666660804"/>
    <x v="2"/>
    <x v="1"/>
  </r>
  <r>
    <x v="9"/>
    <s v="2024057393"/>
    <x v="0"/>
    <x v="1016"/>
    <s v="E6464JZW"/>
    <d v="2024-12-12T00:00:00"/>
    <x v="1"/>
    <s v="3264"/>
    <x v="35"/>
    <s v="PA"/>
    <x v="1"/>
    <x v="0"/>
    <d v="2024-12-12T00:00:00"/>
    <d v="1899-12-30T08:34:49"/>
    <d v="2024-12-12T00:00:00"/>
    <d v="1899-12-30T08:34:06"/>
    <d v="2024-12-12T00:00:00"/>
    <d v="1899-12-30T09:05:30"/>
    <x v="0"/>
    <x v="0"/>
    <s v="7022037853"/>
    <s v="FBO"/>
    <d v="1899-12-30T00:32:07"/>
    <x v="588"/>
    <d v="1899-12-30T00:00:43"/>
    <s v="Granel"/>
    <s v="E001"/>
    <x v="2"/>
    <d v="1899-12-30T00:30:41"/>
    <d v="1899-12-30T00:31:24"/>
    <x v="2"/>
    <x v="8"/>
    <x v="4"/>
    <x v="1"/>
    <n v="0"/>
    <n v="0"/>
    <x v="0"/>
    <x v="1"/>
    <x v="0"/>
    <n v="0"/>
    <x v="6"/>
    <x v="1"/>
    <d v="1899-12-30T00:00:43"/>
    <d v="1899-12-30T00:00:43"/>
    <x v="0"/>
    <m/>
    <m/>
    <d v="1899-12-30T00:00:00"/>
    <d v="1899-12-30T00:30:41"/>
    <n v="5"/>
    <n v="-4.9768518518000793E-4"/>
    <n v="30.683333333332747"/>
    <x v="2"/>
    <x v="1"/>
  </r>
  <r>
    <x v="9"/>
    <s v="2024057397"/>
    <x v="0"/>
    <x v="1018"/>
    <s v="E9461JBD"/>
    <d v="2024-12-12T00:00:00"/>
    <x v="1"/>
    <s v="3264"/>
    <x v="35"/>
    <s v="PA"/>
    <x v="1"/>
    <x v="0"/>
    <d v="2024-12-12T00:00:00"/>
    <d v="1899-12-30T08:41:19"/>
    <d v="2024-12-12T00:00:00"/>
    <d v="1899-12-30T08:40:37"/>
    <d v="2024-12-12T00:00:00"/>
    <d v="1899-12-30T09:21:06"/>
    <x v="0"/>
    <x v="0"/>
    <s v="7022037854"/>
    <s v="EXW"/>
    <d v="1899-12-30T00:41:11"/>
    <x v="1378"/>
    <d v="1899-12-30T00:00:42"/>
    <s v="Granel"/>
    <s v="E001"/>
    <x v="1"/>
    <d v="1899-12-30T00:39:47"/>
    <d v="1899-12-30T00:40:29"/>
    <x v="2"/>
    <x v="8"/>
    <x v="4"/>
    <x v="1"/>
    <n v="0"/>
    <n v="0"/>
    <x v="0"/>
    <x v="1"/>
    <x v="0"/>
    <n v="0"/>
    <x v="6"/>
    <x v="1"/>
    <d v="1899-12-30T00:00:42"/>
    <d v="1899-12-30T00:00:42"/>
    <x v="0"/>
    <m/>
    <m/>
    <d v="1899-12-30T00:00:00"/>
    <d v="1899-12-30T00:39:47"/>
    <n v="5"/>
    <n v="-4.8611111111002137E-4"/>
    <n v="39.783333333340806"/>
    <x v="2"/>
    <x v="1"/>
  </r>
  <r>
    <x v="9"/>
    <s v="2024057399"/>
    <x v="0"/>
    <x v="950"/>
    <s v="E0680JVK"/>
    <d v="2024-12-12T00:00:00"/>
    <x v="1"/>
    <s v="3283"/>
    <x v="38"/>
    <s v="PA"/>
    <x v="2"/>
    <x v="0"/>
    <d v="2024-12-12T00:00:00"/>
    <d v="1899-12-30T08:49:35"/>
    <d v="2024-12-12T00:00:00"/>
    <d v="1899-12-30T08:48:53"/>
    <d v="2024-12-12T00:00:00"/>
    <d v="1899-12-30T09:31:22"/>
    <x v="0"/>
    <x v="0"/>
    <s v="7022037856"/>
    <s v="FBO"/>
    <d v="1899-12-30T00:43:11"/>
    <x v="2763"/>
    <d v="1899-12-30T00:00:42"/>
    <s v="Ensacado"/>
    <s v="E002"/>
    <x v="2"/>
    <d v="1899-12-30T00:41:47"/>
    <d v="1899-12-30T00:42:29"/>
    <x v="2"/>
    <x v="8"/>
    <x v="4"/>
    <x v="2"/>
    <n v="0"/>
    <n v="0"/>
    <x v="0"/>
    <x v="2"/>
    <x v="0"/>
    <n v="0"/>
    <x v="6"/>
    <x v="1"/>
    <d v="1899-12-30T00:00:42"/>
    <d v="1899-12-30T00:00:42"/>
    <x v="0"/>
    <m/>
    <m/>
    <d v="1899-12-30T00:00:00"/>
    <d v="1899-12-30T00:41:47"/>
    <n v="5"/>
    <n v="-4.8611111111002137E-4"/>
    <n v="41.783333333342398"/>
    <x v="2"/>
    <x v="1"/>
  </r>
  <r>
    <x v="9"/>
    <s v="2024057402"/>
    <x v="0"/>
    <x v="1077"/>
    <s v="E9884JZD"/>
    <d v="2024-12-12T00:00:00"/>
    <x v="1"/>
    <s v="3269"/>
    <x v="36"/>
    <s v="PA"/>
    <x v="5"/>
    <x v="0"/>
    <d v="2024-12-12T00:00:00"/>
    <d v="1899-12-30T08:58:39"/>
    <d v="2024-12-12T00:00:00"/>
    <d v="1899-12-30T08:57:58"/>
    <d v="2024-12-12T00:00:00"/>
    <d v="1899-12-30T09:32:41"/>
    <x v="0"/>
    <x v="0"/>
    <s v="7022037857"/>
    <s v="FBO"/>
    <d v="1899-12-30T00:35:24"/>
    <x v="910"/>
    <d v="1899-12-30T00:00:41"/>
    <s v="Granel"/>
    <s v="E001"/>
    <x v="2"/>
    <d v="1899-12-30T00:34:02"/>
    <d v="1899-12-30T00:34:43"/>
    <x v="2"/>
    <x v="8"/>
    <x v="4"/>
    <x v="1"/>
    <n v="0"/>
    <n v="0"/>
    <x v="0"/>
    <x v="1"/>
    <x v="0"/>
    <n v="0"/>
    <x v="6"/>
    <x v="1"/>
    <d v="1899-12-30T00:00:41"/>
    <d v="1899-12-30T00:00:41"/>
    <x v="0"/>
    <m/>
    <m/>
    <d v="1899-12-30T00:00:00"/>
    <d v="1899-12-30T00:34:02"/>
    <n v="5"/>
    <n v="-4.745370370400348E-4"/>
    <n v="34.03333333333439"/>
    <x v="2"/>
    <x v="1"/>
  </r>
  <r>
    <x v="9"/>
    <s v="2024057400"/>
    <x v="0"/>
    <x v="1027"/>
    <s v="E9533LGJ"/>
    <d v="2024-12-12T00:00:00"/>
    <x v="1"/>
    <s v="3283"/>
    <x v="38"/>
    <s v="PA"/>
    <x v="2"/>
    <x v="0"/>
    <d v="2024-12-12T00:00:00"/>
    <d v="1899-12-30T08:52:26"/>
    <d v="2024-12-12T00:00:00"/>
    <d v="1899-12-30T08:51:44"/>
    <d v="2024-12-12T00:00:00"/>
    <d v="1899-12-30T09:36:19"/>
    <x v="0"/>
    <x v="0"/>
    <s v="7022037858"/>
    <s v="FBO"/>
    <d v="1899-12-30T00:45:17"/>
    <x v="1160"/>
    <d v="1899-12-30T00:00:42"/>
    <s v="Ensacado"/>
    <s v="E002"/>
    <x v="2"/>
    <d v="1899-12-30T00:43:53"/>
    <d v="1899-12-30T00:44:35"/>
    <x v="2"/>
    <x v="8"/>
    <x v="4"/>
    <x v="2"/>
    <n v="0"/>
    <n v="0"/>
    <x v="0"/>
    <x v="2"/>
    <x v="0"/>
    <n v="0"/>
    <x v="6"/>
    <x v="1"/>
    <d v="1899-12-30T00:00:42"/>
    <d v="1899-12-30T00:00:42"/>
    <x v="0"/>
    <m/>
    <m/>
    <d v="1899-12-30T00:00:00"/>
    <d v="1899-12-30T00:43:53"/>
    <n v="5"/>
    <n v="-4.8611111110996585E-4"/>
    <n v="43.88333333333761"/>
    <x v="2"/>
    <x v="1"/>
  </r>
  <r>
    <x v="9"/>
    <s v="2024057403"/>
    <x v="0"/>
    <x v="1051"/>
    <s v="E7926JMH"/>
    <d v="2024-12-12T00:00:00"/>
    <x v="1"/>
    <s v="3262"/>
    <x v="43"/>
    <s v="PA"/>
    <x v="0"/>
    <x v="0"/>
    <d v="2024-12-12T00:00:00"/>
    <d v="1899-12-30T09:02:32"/>
    <d v="2024-12-12T00:00:00"/>
    <d v="1899-12-30T09:01:53"/>
    <d v="2024-12-12T00:00:00"/>
    <d v="1899-12-30T09:39:18"/>
    <x v="0"/>
    <x v="0"/>
    <s v="7022037859"/>
    <s v="FBO"/>
    <d v="1899-12-30T00:38:04"/>
    <x v="402"/>
    <d v="1899-12-30T00:00:39"/>
    <s v="Granel"/>
    <s v="E001"/>
    <x v="2"/>
    <d v="1899-12-30T00:36:46"/>
    <d v="1899-12-30T00:37:25"/>
    <x v="3"/>
    <x v="8"/>
    <x v="4"/>
    <x v="1"/>
    <n v="0"/>
    <n v="0"/>
    <x v="0"/>
    <x v="1"/>
    <x v="0"/>
    <n v="0"/>
    <x v="6"/>
    <x v="1"/>
    <d v="1899-12-30T00:00:39"/>
    <d v="1899-12-30T00:00:39"/>
    <x v="0"/>
    <m/>
    <m/>
    <d v="1899-12-30T00:00:00"/>
    <d v="1899-12-30T00:36:46"/>
    <n v="5"/>
    <n v="-4.5138888889001416E-4"/>
    <n v="36.766666666670361"/>
    <x v="2"/>
    <x v="1"/>
  </r>
  <r>
    <x v="9"/>
    <s v="2024057404"/>
    <x v="0"/>
    <x v="1012"/>
    <s v="E8094GLY"/>
    <d v="2024-12-12T00:00:00"/>
    <x v="1"/>
    <s v="3269"/>
    <x v="36"/>
    <s v="PA"/>
    <x v="5"/>
    <x v="0"/>
    <d v="2024-12-12T00:00:00"/>
    <d v="1899-12-30T09:14:10"/>
    <d v="2024-12-12T00:00:00"/>
    <d v="1899-12-30T09:13:29"/>
    <d v="2024-12-12T00:00:00"/>
    <d v="1899-12-30T09:39:26"/>
    <x v="0"/>
    <x v="0"/>
    <s v="7022037860"/>
    <s v="FBO"/>
    <d v="1899-12-30T00:26:38"/>
    <x v="2764"/>
    <d v="1899-12-30T00:00:41"/>
    <s v="Granel"/>
    <s v="E001"/>
    <x v="2"/>
    <d v="1899-12-30T00:25:16"/>
    <d v="1899-12-30T00:25:57"/>
    <x v="3"/>
    <x v="8"/>
    <x v="4"/>
    <x v="1"/>
    <n v="0"/>
    <n v="0"/>
    <x v="0"/>
    <x v="1"/>
    <x v="0"/>
    <n v="0"/>
    <x v="6"/>
    <x v="1"/>
    <d v="1899-12-30T00:00:41"/>
    <d v="1899-12-30T00:00:41"/>
    <x v="0"/>
    <m/>
    <m/>
    <d v="1899-12-30T00:00:00"/>
    <d v="1899-12-30T00:25:16"/>
    <n v="5"/>
    <n v="-4.745370370300428E-4"/>
    <n v="25.266666666672002"/>
    <x v="2"/>
    <x v="1"/>
  </r>
  <r>
    <x v="9"/>
    <s v="2024057407"/>
    <x v="0"/>
    <x v="1060"/>
    <s v="E3410KWV"/>
    <d v="2024-12-12T00:00:00"/>
    <x v="1"/>
    <s v="3283"/>
    <x v="38"/>
    <s v="PA"/>
    <x v="2"/>
    <x v="0"/>
    <d v="2024-12-12T00:00:00"/>
    <d v="1899-12-30T09:29:53"/>
    <d v="2024-12-12T00:00:00"/>
    <d v="1899-12-30T09:29:10"/>
    <d v="2024-12-12T00:00:00"/>
    <d v="1899-12-30T09:53:36"/>
    <x v="0"/>
    <x v="0"/>
    <s v="7022037864"/>
    <s v="EXW"/>
    <d v="1899-12-30T00:25:09"/>
    <x v="1856"/>
    <d v="1899-12-30T00:00:43"/>
    <s v="Ensacado"/>
    <s v="E002"/>
    <x v="1"/>
    <d v="1899-12-30T00:23:43"/>
    <d v="1899-12-30T00:24:26"/>
    <x v="3"/>
    <x v="8"/>
    <x v="4"/>
    <x v="2"/>
    <n v="0"/>
    <n v="0"/>
    <x v="0"/>
    <x v="2"/>
    <x v="0"/>
    <n v="0"/>
    <x v="6"/>
    <x v="1"/>
    <d v="1899-12-30T00:00:43"/>
    <d v="1899-12-30T00:00:43"/>
    <x v="0"/>
    <m/>
    <m/>
    <d v="1899-12-30T00:00:00"/>
    <d v="1899-12-30T00:23:43"/>
    <n v="5"/>
    <n v="-4.9768518518000793E-4"/>
    <n v="23.716666666670399"/>
    <x v="2"/>
    <x v="1"/>
  </r>
  <r>
    <x v="9"/>
    <s v="2024057405"/>
    <x v="0"/>
    <x v="1022"/>
    <s v="E3936LXW"/>
    <d v="2024-12-12T00:00:00"/>
    <x v="1"/>
    <s v="3269"/>
    <x v="36"/>
    <s v="PA"/>
    <x v="5"/>
    <x v="0"/>
    <d v="2024-12-12T00:00:00"/>
    <d v="1899-12-30T09:19:35"/>
    <d v="2024-12-12T00:00:00"/>
    <d v="1899-12-30T09:18:53"/>
    <d v="2024-12-12T00:00:00"/>
    <d v="1899-12-30T09:54:56"/>
    <x v="0"/>
    <x v="0"/>
    <s v="7022037865"/>
    <s v="FBO"/>
    <d v="1899-12-30T00:36:45"/>
    <x v="374"/>
    <d v="1899-12-30T00:00:42"/>
    <s v="Granel"/>
    <s v="E001"/>
    <x v="2"/>
    <d v="1899-12-30T00:35:21"/>
    <d v="1899-12-30T00:36:03"/>
    <x v="3"/>
    <x v="8"/>
    <x v="4"/>
    <x v="1"/>
    <n v="0"/>
    <n v="0"/>
    <x v="0"/>
    <x v="1"/>
    <x v="0"/>
    <n v="0"/>
    <x v="6"/>
    <x v="1"/>
    <d v="1899-12-30T00:00:42"/>
    <d v="1899-12-30T00:00:42"/>
    <x v="0"/>
    <m/>
    <m/>
    <d v="1899-12-30T00:00:00"/>
    <d v="1899-12-30T00:35:21"/>
    <n v="5"/>
    <n v="-4.8611111110996585E-4"/>
    <n v="35.34999999999841"/>
    <x v="2"/>
    <x v="1"/>
  </r>
  <r>
    <x v="9"/>
    <s v="2024057408"/>
    <x v="0"/>
    <x v="1009"/>
    <s v="E5824JVY"/>
    <d v="2024-12-12T00:00:00"/>
    <x v="1"/>
    <s v="3269"/>
    <x v="36"/>
    <s v="PA"/>
    <x v="5"/>
    <x v="0"/>
    <d v="2024-12-12T00:00:00"/>
    <d v="1899-12-30T09:32:20"/>
    <d v="2024-12-12T00:00:00"/>
    <d v="1899-12-30T09:31:37"/>
    <d v="2024-12-12T00:00:00"/>
    <d v="1899-12-30T09:59:58"/>
    <x v="0"/>
    <x v="0"/>
    <s v="7022037866"/>
    <s v="FBO"/>
    <d v="1899-12-30T00:29:04"/>
    <x v="1048"/>
    <d v="1899-12-30T00:00:43"/>
    <s v="Granel"/>
    <s v="E001"/>
    <x v="2"/>
    <d v="1899-12-30T00:27:38"/>
    <d v="1899-12-30T00:28:21"/>
    <x v="3"/>
    <x v="8"/>
    <x v="4"/>
    <x v="1"/>
    <n v="0"/>
    <n v="0"/>
    <x v="0"/>
    <x v="1"/>
    <x v="0"/>
    <n v="0"/>
    <x v="6"/>
    <x v="1"/>
    <d v="1899-12-30T00:00:43"/>
    <d v="1899-12-30T00:00:43"/>
    <x v="0"/>
    <m/>
    <m/>
    <d v="1899-12-30T00:00:00"/>
    <d v="1899-12-30T00:27:38"/>
    <n v="5"/>
    <n v="-4.9768518517995242E-4"/>
    <n v="27.633333333340822"/>
    <x v="2"/>
    <x v="1"/>
  </r>
  <r>
    <x v="9"/>
    <s v="2024057410"/>
    <x v="0"/>
    <x v="1059"/>
    <s v="EE0224HDX"/>
    <d v="2024-12-12T00:00:00"/>
    <x v="1"/>
    <s v="3282"/>
    <x v="40"/>
    <s v="PA"/>
    <x v="6"/>
    <x v="0"/>
    <d v="2024-12-12T00:00:00"/>
    <d v="1899-12-30T09:48:38"/>
    <d v="2024-12-12T00:00:00"/>
    <d v="1899-12-30T18:19:01"/>
    <d v="2024-12-12T00:00:00"/>
    <d v="1899-12-30T10:07:07"/>
    <x v="212"/>
    <x v="29"/>
    <s v="7022037867"/>
    <s v="FBO"/>
    <d v="1899-12-30T16:42:17"/>
    <x v="2765"/>
    <d v="1899-12-30T08:30:23"/>
    <s v="Ensacado"/>
    <s v="E002"/>
    <x v="2"/>
    <d v="1899-12-30T00:18:29"/>
    <n v="-0.34159722222222"/>
    <x v="3"/>
    <x v="8"/>
    <x v="4"/>
    <x v="2"/>
    <n v="0"/>
    <n v="0"/>
    <x v="0"/>
    <x v="2"/>
    <x v="0"/>
    <n v="0"/>
    <x v="6"/>
    <x v="1"/>
    <d v="1899-12-30T08:30:23"/>
    <d v="1899-12-30T07:32:23"/>
    <x v="1"/>
    <m/>
    <m/>
    <d v="1899-12-30T00:00:00"/>
    <d v="1899-12-30T00:18:29"/>
    <n v="5"/>
    <d v="1899-12-30T08:30:23"/>
    <n v="18.483333333335956"/>
    <x v="3"/>
    <x v="1"/>
  </r>
  <r>
    <x v="9"/>
    <s v="2024057413"/>
    <x v="0"/>
    <x v="1002"/>
    <s v="E0721JRZ"/>
    <d v="2024-12-12T00:00:00"/>
    <x v="1"/>
    <s v="3269"/>
    <x v="36"/>
    <s v="PA"/>
    <x v="5"/>
    <x v="0"/>
    <d v="2024-12-12T00:00:00"/>
    <d v="1899-12-30T09:52:05"/>
    <d v="2024-12-12T00:00:00"/>
    <d v="1899-12-30T09:51:23"/>
    <d v="2024-12-12T00:00:00"/>
    <d v="1899-12-30T10:12:48"/>
    <x v="0"/>
    <x v="0"/>
    <s v="7022037869"/>
    <s v="EXW"/>
    <d v="1899-12-30T00:22:07"/>
    <x v="1632"/>
    <d v="1899-12-30T00:00:42"/>
    <s v="Granel"/>
    <s v="E001"/>
    <x v="1"/>
    <d v="1899-12-30T00:20:43"/>
    <d v="1899-12-30T00:21:25"/>
    <x v="3"/>
    <x v="8"/>
    <x v="4"/>
    <x v="1"/>
    <n v="0"/>
    <n v="0"/>
    <x v="0"/>
    <x v="1"/>
    <x v="0"/>
    <n v="0"/>
    <x v="6"/>
    <x v="1"/>
    <d v="1899-12-30T00:00:42"/>
    <d v="1899-12-30T00:00:42"/>
    <x v="0"/>
    <m/>
    <m/>
    <d v="1899-12-30T00:00:00"/>
    <d v="1899-12-30T00:20:43"/>
    <n v="5"/>
    <n v="-4.8611111111002137E-4"/>
    <n v="20.716666666675206"/>
    <x v="3"/>
    <x v="1"/>
  </r>
  <r>
    <x v="9"/>
    <s v="2024057409"/>
    <x v="0"/>
    <x v="1011"/>
    <s v="E8976JGF"/>
    <d v="2024-12-12T00:00:00"/>
    <x v="1"/>
    <s v="3264"/>
    <x v="35"/>
    <s v="PA"/>
    <x v="1"/>
    <x v="0"/>
    <d v="2024-12-12T00:00:00"/>
    <d v="1899-12-30T09:43:03"/>
    <d v="2024-12-12T00:00:00"/>
    <d v="1899-12-30T09:42:20"/>
    <d v="2024-12-12T00:00:00"/>
    <d v="1899-12-30T10:13:02"/>
    <x v="0"/>
    <x v="0"/>
    <s v="7022037870"/>
    <s v="EXW"/>
    <d v="1899-12-30T00:31:25"/>
    <x v="1101"/>
    <d v="1899-12-30T00:00:43"/>
    <s v="Granel"/>
    <s v="E001"/>
    <x v="1"/>
    <d v="1899-12-30T00:29:59"/>
    <d v="1899-12-30T00:30:42"/>
    <x v="3"/>
    <x v="8"/>
    <x v="4"/>
    <x v="1"/>
    <n v="0"/>
    <n v="0"/>
    <x v="0"/>
    <x v="1"/>
    <x v="0"/>
    <n v="0"/>
    <x v="6"/>
    <x v="1"/>
    <d v="1899-12-30T00:00:43"/>
    <d v="1899-12-30T00:00:43"/>
    <x v="0"/>
    <m/>
    <m/>
    <d v="1899-12-30T00:00:00"/>
    <d v="1899-12-30T00:29:59"/>
    <n v="5"/>
    <n v="-4.9768518518000793E-4"/>
    <n v="29.983333333334397"/>
    <x v="3"/>
    <x v="1"/>
  </r>
  <r>
    <x v="9"/>
    <s v="2024057417"/>
    <x v="0"/>
    <x v="977"/>
    <s v="E4421MGY"/>
    <d v="2024-12-12T00:00:00"/>
    <x v="1"/>
    <s v="3264"/>
    <x v="35"/>
    <s v="PA"/>
    <x v="1"/>
    <x v="0"/>
    <d v="2024-12-12T00:00:00"/>
    <d v="1899-12-30T09:57:58"/>
    <d v="2024-12-12T00:00:00"/>
    <d v="1899-12-30T09:57:17"/>
    <d v="2024-12-12T00:00:00"/>
    <d v="1899-12-30T10:18:46"/>
    <x v="0"/>
    <x v="0"/>
    <s v="7022037871"/>
    <s v="FBO"/>
    <d v="1899-12-30T00:22:10"/>
    <x v="1098"/>
    <d v="1899-12-30T00:00:41"/>
    <s v="Granel"/>
    <s v="E001"/>
    <x v="2"/>
    <d v="1899-12-30T00:20:48"/>
    <d v="1899-12-30T00:21:29"/>
    <x v="3"/>
    <x v="8"/>
    <x v="4"/>
    <x v="1"/>
    <n v="0"/>
    <n v="0"/>
    <x v="0"/>
    <x v="1"/>
    <x v="0"/>
    <n v="0"/>
    <x v="6"/>
    <x v="1"/>
    <d v="1899-12-30T00:00:41"/>
    <d v="1899-12-30T00:00:41"/>
    <x v="0"/>
    <m/>
    <m/>
    <d v="1899-12-30T00:00:00"/>
    <d v="1899-12-30T00:20:48"/>
    <n v="5"/>
    <n v="-4.7453703703997929E-4"/>
    <n v="20.799999999993577"/>
    <x v="3"/>
    <x v="1"/>
  </r>
  <r>
    <x v="9"/>
    <s v="2024057411"/>
    <x v="0"/>
    <x v="1028"/>
    <s v="E6924JFL"/>
    <d v="2024-12-12T00:00:00"/>
    <x v="1"/>
    <s v="3282"/>
    <x v="40"/>
    <s v="PA"/>
    <x v="2"/>
    <x v="0"/>
    <d v="2024-12-12T00:00:00"/>
    <d v="1899-12-30T09:50:11"/>
    <d v="2024-12-12T00:00:00"/>
    <d v="1899-12-30T09:49:29"/>
    <d v="2024-12-12T00:00:00"/>
    <d v="1899-12-30T10:37:59"/>
    <x v="0"/>
    <x v="0"/>
    <s v="7022037872"/>
    <s v="EXW"/>
    <d v="1899-12-30T00:49:12"/>
    <x v="2766"/>
    <d v="1899-12-30T00:00:42"/>
    <s v="Ensacado"/>
    <s v="E002"/>
    <x v="1"/>
    <d v="1899-12-30T00:47:48"/>
    <d v="1899-12-30T00:48:30"/>
    <x v="3"/>
    <x v="8"/>
    <x v="4"/>
    <x v="2"/>
    <n v="0"/>
    <n v="0"/>
    <x v="0"/>
    <x v="2"/>
    <x v="0"/>
    <n v="0"/>
    <x v="6"/>
    <x v="0"/>
    <d v="1899-12-30T00:00:42"/>
    <d v="1899-12-30T00:00:42"/>
    <x v="0"/>
    <m/>
    <m/>
    <d v="1899-12-30T00:00:00"/>
    <d v="1899-12-30T00:47:48"/>
    <n v="5"/>
    <n v="-4.8611111111002137E-4"/>
    <n v="47.79999999999356"/>
    <x v="3"/>
    <x v="0"/>
  </r>
  <r>
    <x v="9"/>
    <s v="2024057423"/>
    <x v="0"/>
    <x v="1001"/>
    <s v="E8998KYN"/>
    <d v="2024-12-12T00:00:00"/>
    <x v="1"/>
    <s v="3264"/>
    <x v="35"/>
    <s v="PA"/>
    <x v="1"/>
    <x v="0"/>
    <d v="2024-12-12T00:00:00"/>
    <d v="1899-12-30T10:17:01"/>
    <d v="2024-12-12T00:00:00"/>
    <d v="1899-12-30T10:16:20"/>
    <d v="2024-12-12T00:00:00"/>
    <d v="1899-12-30T10:49:02"/>
    <x v="0"/>
    <x v="0"/>
    <s v="7022037873"/>
    <s v="EXW"/>
    <d v="1899-12-30T00:33:23"/>
    <x v="481"/>
    <d v="1899-12-30T00:00:41"/>
    <s v="Granel"/>
    <s v="E001"/>
    <x v="1"/>
    <d v="1899-12-30T00:32:01"/>
    <d v="1899-12-30T00:32:42"/>
    <x v="4"/>
    <x v="8"/>
    <x v="4"/>
    <x v="1"/>
    <n v="0"/>
    <n v="0"/>
    <x v="0"/>
    <x v="1"/>
    <x v="0"/>
    <n v="0"/>
    <x v="6"/>
    <x v="1"/>
    <d v="1899-12-30T00:00:41"/>
    <d v="1899-12-30T00:00:41"/>
    <x v="0"/>
    <m/>
    <m/>
    <d v="1899-12-30T00:00:00"/>
    <d v="1899-12-30T00:32:01"/>
    <n v="5"/>
    <n v="-4.745370370400348E-4"/>
    <n v="32.016666666657549"/>
    <x v="3"/>
    <x v="1"/>
  </r>
  <r>
    <x v="9"/>
    <s v="2024057418"/>
    <x v="0"/>
    <x v="1078"/>
    <s v="E0811JKG"/>
    <d v="2024-12-12T00:00:00"/>
    <x v="1"/>
    <s v="3283"/>
    <x v="38"/>
    <s v="PA"/>
    <x v="2"/>
    <x v="0"/>
    <d v="2024-12-12T00:00:00"/>
    <d v="1899-12-30T09:59:15"/>
    <d v="2024-12-12T00:00:00"/>
    <d v="1899-12-30T09:58:34"/>
    <d v="2024-12-12T00:00:00"/>
    <d v="1899-12-30T10:53:04"/>
    <x v="0"/>
    <x v="0"/>
    <s v="7022037874"/>
    <s v="EXW"/>
    <d v="1899-12-30T00:55:11"/>
    <x v="1"/>
    <d v="1899-12-30T00:00:41"/>
    <s v="Ensacado"/>
    <s v="E002"/>
    <x v="1"/>
    <d v="1899-12-30T00:53:49"/>
    <d v="1899-12-30T00:54:30"/>
    <x v="3"/>
    <x v="8"/>
    <x v="4"/>
    <x v="2"/>
    <n v="0"/>
    <n v="0"/>
    <x v="0"/>
    <x v="2"/>
    <x v="0"/>
    <n v="0"/>
    <x v="6"/>
    <x v="0"/>
    <d v="1899-12-30T00:00:41"/>
    <d v="1899-12-30T00:00:41"/>
    <x v="0"/>
    <m/>
    <m/>
    <d v="1899-12-30T00:00:00"/>
    <d v="1899-12-30T00:53:49"/>
    <n v="5"/>
    <n v="-4.7453703702998729E-4"/>
    <n v="53.816666666673584"/>
    <x v="3"/>
    <x v="0"/>
  </r>
  <r>
    <x v="9"/>
    <s v="2024057419"/>
    <x v="0"/>
    <x v="1023"/>
    <s v="E9619HBS"/>
    <d v="2024-12-12T00:00:00"/>
    <x v="1"/>
    <s v="3277"/>
    <x v="44"/>
    <s v="PA"/>
    <x v="2"/>
    <x v="0"/>
    <d v="2024-12-12T00:00:00"/>
    <d v="1899-12-30T10:00:15"/>
    <d v="2024-12-12T00:00:00"/>
    <d v="1899-12-30T09:59:34"/>
    <d v="2024-12-12T00:00:00"/>
    <d v="1899-12-30T11:02:18"/>
    <x v="0"/>
    <x v="0"/>
    <s v="7022037875"/>
    <s v="FBO"/>
    <d v="1899-12-30T01:03:25"/>
    <x v="0"/>
    <d v="1899-12-30T00:00:41"/>
    <s v="Ensacado"/>
    <s v="E002"/>
    <x v="2"/>
    <d v="1899-12-30T01:02:03"/>
    <d v="1899-12-30T01:02:44"/>
    <x v="4"/>
    <x v="8"/>
    <x v="4"/>
    <x v="2"/>
    <n v="0"/>
    <n v="0"/>
    <x v="0"/>
    <x v="2"/>
    <x v="0"/>
    <n v="0"/>
    <x v="6"/>
    <x v="0"/>
    <d v="1899-12-30T00:00:41"/>
    <d v="1899-12-30T00:00:41"/>
    <x v="0"/>
    <m/>
    <m/>
    <d v="1899-12-30T00:00:00"/>
    <d v="1899-12-30T01:02:03"/>
    <n v="5"/>
    <n v="-4.7453703703997929E-4"/>
    <n v="62.050000000003223"/>
    <x v="4"/>
    <x v="0"/>
  </r>
  <r>
    <x v="9"/>
    <s v="2024057424"/>
    <x v="0"/>
    <x v="985"/>
    <s v="E8263KDM"/>
    <d v="2024-12-12T00:00:00"/>
    <x v="1"/>
    <s v="3264"/>
    <x v="35"/>
    <s v="PA"/>
    <x v="1"/>
    <x v="0"/>
    <d v="2024-12-12T00:00:00"/>
    <d v="1899-12-30T10:28:58"/>
    <d v="2024-12-12T00:00:00"/>
    <d v="1899-12-30T10:28:18"/>
    <d v="2024-12-12T00:00:00"/>
    <d v="1899-12-30T11:05:13"/>
    <x v="0"/>
    <x v="0"/>
    <s v="7022037876"/>
    <s v="FBO"/>
    <d v="1899-12-30T00:37:35"/>
    <x v="1912"/>
    <d v="1899-12-30T00:00:40"/>
    <s v="Granel"/>
    <s v="E001"/>
    <x v="2"/>
    <d v="1899-12-30T00:36:15"/>
    <d v="1899-12-30T00:36:55"/>
    <x v="4"/>
    <x v="8"/>
    <x v="4"/>
    <x v="1"/>
    <n v="0"/>
    <n v="0"/>
    <x v="0"/>
    <x v="1"/>
    <x v="0"/>
    <n v="0"/>
    <x v="6"/>
    <x v="1"/>
    <d v="1899-12-30T00:00:40"/>
    <d v="1899-12-30T00:00:40"/>
    <x v="0"/>
    <m/>
    <m/>
    <d v="1899-12-30T00:00:00"/>
    <d v="1899-12-30T00:36:15"/>
    <n v="5"/>
    <n v="-4.6296296296999273E-4"/>
    <n v="36.249999999998394"/>
    <x v="4"/>
    <x v="1"/>
  </r>
  <r>
    <x v="9"/>
    <s v="2024057426"/>
    <x v="0"/>
    <x v="1021"/>
    <s v="E2340KGX"/>
    <d v="2024-12-12T00:00:00"/>
    <x v="1"/>
    <s v="3269"/>
    <x v="36"/>
    <s v="PA"/>
    <x v="5"/>
    <x v="0"/>
    <d v="2024-12-12T00:00:00"/>
    <d v="1899-12-30T10:30:37"/>
    <d v="2024-12-12T00:00:00"/>
    <d v="1899-12-30T10:29:55"/>
    <d v="2024-12-12T00:00:00"/>
    <d v="1899-12-30T11:06:49"/>
    <x v="0"/>
    <x v="0"/>
    <s v="7022037877"/>
    <s v="FBO"/>
    <d v="1899-12-30T00:37:36"/>
    <x v="1311"/>
    <d v="1899-12-30T00:00:42"/>
    <s v="Granel"/>
    <s v="E001"/>
    <x v="2"/>
    <d v="1899-12-30T00:36:12"/>
    <d v="1899-12-30T00:36:54"/>
    <x v="4"/>
    <x v="8"/>
    <x v="4"/>
    <x v="1"/>
    <n v="0"/>
    <n v="0"/>
    <x v="0"/>
    <x v="1"/>
    <x v="0"/>
    <n v="0"/>
    <x v="6"/>
    <x v="1"/>
    <d v="1899-12-30T00:00:42"/>
    <d v="1899-12-30T00:00:42"/>
    <x v="0"/>
    <m/>
    <m/>
    <d v="1899-12-30T00:00:00"/>
    <d v="1899-12-30T00:36:12"/>
    <n v="5"/>
    <n v="-4.8611111110996585E-4"/>
    <n v="36.20000000000158"/>
    <x v="4"/>
    <x v="1"/>
  </r>
  <r>
    <x v="9"/>
    <s v="2024057425"/>
    <x v="0"/>
    <x v="1079"/>
    <s v="E0504LWN"/>
    <d v="2024-12-12T00:00:00"/>
    <x v="1"/>
    <s v="3283"/>
    <x v="38"/>
    <s v="PA"/>
    <x v="2"/>
    <x v="0"/>
    <d v="2024-12-12T00:00:00"/>
    <d v="1899-12-30T10:29:49"/>
    <d v="2024-12-12T00:00:00"/>
    <d v="1899-12-30T10:29:08"/>
    <d v="2024-12-12T00:00:00"/>
    <d v="1899-12-30T11:19:54"/>
    <x v="0"/>
    <x v="0"/>
    <s v="7022037878"/>
    <s v="FBO"/>
    <d v="1899-12-30T00:51:27"/>
    <x v="329"/>
    <d v="1899-12-30T00:00:41"/>
    <s v="Ensacado"/>
    <s v="E002"/>
    <x v="2"/>
    <d v="1899-12-30T00:50:05"/>
    <d v="1899-12-30T00:50:46"/>
    <x v="4"/>
    <x v="8"/>
    <x v="4"/>
    <x v="2"/>
    <n v="0"/>
    <n v="0"/>
    <x v="0"/>
    <x v="2"/>
    <x v="0"/>
    <n v="0"/>
    <x v="6"/>
    <x v="0"/>
    <d v="1899-12-30T00:00:41"/>
    <d v="1899-12-30T00:00:41"/>
    <x v="0"/>
    <m/>
    <m/>
    <d v="1899-12-30T00:00:00"/>
    <d v="1899-12-30T00:50:05"/>
    <n v="5"/>
    <n v="-4.745370370400348E-4"/>
    <n v="50.083333333329541"/>
    <x v="4"/>
    <x v="0"/>
  </r>
  <r>
    <x v="9"/>
    <s v="2024057433"/>
    <x v="0"/>
    <x v="1000"/>
    <s v="E3888GZR"/>
    <d v="2024-12-12T00:00:00"/>
    <x v="1"/>
    <s v="3269"/>
    <x v="36"/>
    <s v="PA"/>
    <x v="5"/>
    <x v="0"/>
    <d v="2024-12-12T00:00:00"/>
    <d v="1899-12-30T10:54:58"/>
    <d v="2024-12-12T00:00:00"/>
    <d v="1899-12-30T10:54:17"/>
    <d v="2024-12-12T00:00:00"/>
    <d v="1899-12-30T11:21:38"/>
    <x v="0"/>
    <x v="0"/>
    <s v="7022037879"/>
    <s v="EXW"/>
    <d v="1899-12-30T00:28:02"/>
    <x v="363"/>
    <d v="1899-12-30T00:00:41"/>
    <s v="Granel"/>
    <s v="E001"/>
    <x v="1"/>
    <d v="1899-12-30T00:26:40"/>
    <d v="1899-12-30T00:27:21"/>
    <x v="4"/>
    <x v="8"/>
    <x v="4"/>
    <x v="1"/>
    <n v="0"/>
    <n v="0"/>
    <x v="0"/>
    <x v="1"/>
    <x v="0"/>
    <n v="0"/>
    <x v="6"/>
    <x v="1"/>
    <d v="1899-12-30T00:00:41"/>
    <d v="1899-12-30T00:00:41"/>
    <x v="0"/>
    <m/>
    <m/>
    <d v="1899-12-30T00:00:00"/>
    <d v="1899-12-30T00:26:40"/>
    <n v="5"/>
    <n v="-4.7453703702998729E-4"/>
    <n v="26.666666666668863"/>
    <x v="4"/>
    <x v="1"/>
  </r>
  <r>
    <x v="9"/>
    <s v="2024057431"/>
    <x v="0"/>
    <x v="983"/>
    <s v="E8831LZK"/>
    <d v="2024-12-12T00:00:00"/>
    <x v="1"/>
    <s v="3269"/>
    <x v="36"/>
    <s v="PA"/>
    <x v="5"/>
    <x v="0"/>
    <d v="2024-12-12T00:00:00"/>
    <d v="1899-12-30T10:50:42"/>
    <d v="2024-12-12T00:00:00"/>
    <d v="1899-12-30T10:50:01"/>
    <d v="2024-12-12T00:00:00"/>
    <d v="1899-12-30T11:25:09"/>
    <x v="0"/>
    <x v="0"/>
    <s v="7022037880"/>
    <s v="FBO"/>
    <d v="1899-12-30T00:35:49"/>
    <x v="2767"/>
    <d v="1899-12-30T00:00:41"/>
    <s v="Granel"/>
    <s v="E001"/>
    <x v="2"/>
    <d v="1899-12-30T00:34:27"/>
    <d v="1899-12-30T00:35:08"/>
    <x v="4"/>
    <x v="8"/>
    <x v="4"/>
    <x v="1"/>
    <n v="0"/>
    <n v="0"/>
    <x v="0"/>
    <x v="1"/>
    <x v="0"/>
    <n v="0"/>
    <x v="6"/>
    <x v="1"/>
    <d v="1899-12-30T00:00:41"/>
    <d v="1899-12-30T00:00:41"/>
    <x v="0"/>
    <m/>
    <m/>
    <d v="1899-12-30T00:00:00"/>
    <d v="1899-12-30T00:34:27"/>
    <n v="5"/>
    <n v="-4.745370370400348E-4"/>
    <n v="34.449999999998347"/>
    <x v="4"/>
    <x v="1"/>
  </r>
  <r>
    <x v="9"/>
    <s v="2024057435"/>
    <x v="0"/>
    <x v="895"/>
    <s v="E9297MPF"/>
    <d v="2024-12-12T00:00:00"/>
    <x v="1"/>
    <s v="3260"/>
    <x v="41"/>
    <s v="PA"/>
    <x v="19"/>
    <x v="0"/>
    <d v="2024-12-12T00:00:00"/>
    <d v="1899-12-30T11:00:41"/>
    <d v="2024-12-12T00:00:00"/>
    <d v="1899-12-30T11:00:01"/>
    <d v="2024-12-12T00:00:00"/>
    <d v="1899-12-30T11:25:13"/>
    <x v="0"/>
    <x v="0"/>
    <s v="7022037881"/>
    <s v="EXW"/>
    <d v="1899-12-30T00:25:52"/>
    <x v="26"/>
    <d v="1899-12-30T00:00:40"/>
    <s v="Granel"/>
    <s v="E001"/>
    <x v="1"/>
    <d v="1899-12-30T00:24:32"/>
    <d v="1899-12-30T00:25:12"/>
    <x v="5"/>
    <x v="8"/>
    <x v="4"/>
    <x v="1"/>
    <n v="0"/>
    <n v="0"/>
    <x v="0"/>
    <x v="1"/>
    <x v="0"/>
    <n v="0"/>
    <x v="6"/>
    <x v="1"/>
    <d v="1899-12-30T00:00:40"/>
    <d v="1899-12-30T00:00:40"/>
    <x v="0"/>
    <m/>
    <m/>
    <d v="1899-12-30T00:00:00"/>
    <d v="1899-12-30T00:24:32"/>
    <n v="5"/>
    <n v="-4.6296296296000072E-4"/>
    <n v="24.533333333337541"/>
    <x v="4"/>
    <x v="1"/>
  </r>
  <r>
    <x v="9"/>
    <s v="2024057438"/>
    <x v="0"/>
    <x v="1076"/>
    <s v="E0319JTX"/>
    <d v="2024-12-12T00:00:00"/>
    <x v="1"/>
    <s v="3283"/>
    <x v="38"/>
    <s v="PA"/>
    <x v="2"/>
    <x v="0"/>
    <d v="2024-12-12T00:00:00"/>
    <d v="1899-12-30T11:06:46"/>
    <d v="2024-12-12T00:00:00"/>
    <d v="1899-12-30T11:06:06"/>
    <d v="2024-12-12T00:00:00"/>
    <d v="1899-12-30T11:34:03"/>
    <x v="0"/>
    <x v="0"/>
    <s v="7022037882"/>
    <s v="EXW"/>
    <d v="1899-12-30T00:28:37"/>
    <x v="865"/>
    <d v="1899-12-30T00:00:40"/>
    <s v="Ensacado"/>
    <s v="E002"/>
    <x v="1"/>
    <d v="1899-12-30T00:27:17"/>
    <d v="1899-12-30T00:27:57"/>
    <x v="5"/>
    <x v="8"/>
    <x v="4"/>
    <x v="2"/>
    <n v="0"/>
    <n v="0"/>
    <x v="0"/>
    <x v="2"/>
    <x v="0"/>
    <n v="0"/>
    <x v="6"/>
    <x v="1"/>
    <d v="1899-12-30T00:00:40"/>
    <d v="1899-12-30T00:00:40"/>
    <x v="0"/>
    <m/>
    <m/>
    <d v="1899-12-30T00:00:00"/>
    <d v="1899-12-30T00:27:17"/>
    <n v="5"/>
    <n v="-4.6296296296999273E-4"/>
    <n v="27.283333333334454"/>
    <x v="4"/>
    <x v="1"/>
  </r>
  <r>
    <x v="9"/>
    <s v="2024057439"/>
    <x v="0"/>
    <x v="1017"/>
    <s v="E2254MLP"/>
    <d v="2024-12-12T00:00:00"/>
    <x v="1"/>
    <s v="3269"/>
    <x v="36"/>
    <s v="PA"/>
    <x v="5"/>
    <x v="0"/>
    <d v="2024-12-12T00:00:00"/>
    <d v="1899-12-30T11:08:51"/>
    <d v="2024-12-12T00:00:00"/>
    <d v="1899-12-30T11:08:10"/>
    <d v="2024-12-12T00:00:00"/>
    <d v="1899-12-30T11:38:32"/>
    <x v="0"/>
    <x v="0"/>
    <s v="7022037883"/>
    <s v="FBO"/>
    <d v="1899-12-30T00:31:03"/>
    <x v="1778"/>
    <d v="1899-12-30T00:00:41"/>
    <s v="Granel"/>
    <s v="E001"/>
    <x v="2"/>
    <d v="1899-12-30T00:29:41"/>
    <d v="1899-12-30T00:30:22"/>
    <x v="5"/>
    <x v="8"/>
    <x v="4"/>
    <x v="1"/>
    <n v="0"/>
    <n v="0"/>
    <x v="0"/>
    <x v="1"/>
    <x v="0"/>
    <n v="0"/>
    <x v="6"/>
    <x v="1"/>
    <d v="1899-12-30T00:00:41"/>
    <d v="1899-12-30T00:00:41"/>
    <x v="0"/>
    <m/>
    <m/>
    <d v="1899-12-30T00:00:00"/>
    <d v="1899-12-30T00:29:41"/>
    <n v="5"/>
    <n v="-4.7453703703997929E-4"/>
    <n v="29.683333333324835"/>
    <x v="4"/>
    <x v="1"/>
  </r>
  <r>
    <x v="9"/>
    <s v="2024057432"/>
    <x v="0"/>
    <x v="1004"/>
    <s v="E7812KXB"/>
    <d v="2024-12-12T00:00:00"/>
    <x v="1"/>
    <s v="3264"/>
    <x v="35"/>
    <s v="PA"/>
    <x v="1"/>
    <x v="0"/>
    <d v="2024-12-12T00:00:00"/>
    <d v="1899-12-30T10:52:48"/>
    <d v="2024-12-12T00:00:00"/>
    <d v="1899-12-30T10:52:06"/>
    <d v="2024-12-12T00:00:00"/>
    <d v="1899-12-30T11:43:33"/>
    <x v="0"/>
    <x v="0"/>
    <s v="7022037884"/>
    <s v="EXW"/>
    <d v="1899-12-30T00:52:09"/>
    <x v="1365"/>
    <d v="1899-12-30T00:00:42"/>
    <s v="Granel"/>
    <s v="E001"/>
    <x v="1"/>
    <d v="1899-12-30T00:50:45"/>
    <d v="1899-12-30T00:51:27"/>
    <x v="4"/>
    <x v="8"/>
    <x v="4"/>
    <x v="1"/>
    <n v="0"/>
    <n v="0"/>
    <x v="0"/>
    <x v="1"/>
    <x v="0"/>
    <n v="0"/>
    <x v="6"/>
    <x v="0"/>
    <d v="1899-12-30T00:00:42"/>
    <d v="1899-12-30T00:00:42"/>
    <x v="0"/>
    <m/>
    <m/>
    <d v="1899-12-30T00:00:00"/>
    <d v="1899-12-30T00:50:45"/>
    <n v="5"/>
    <n v="-4.8611111110996585E-4"/>
    <n v="50.750000000006409"/>
    <x v="4"/>
    <x v="0"/>
  </r>
  <r>
    <x v="9"/>
    <s v="2024057444"/>
    <x v="0"/>
    <x v="916"/>
    <s v="E3178LFN"/>
    <d v="2024-12-12T00:00:00"/>
    <x v="1"/>
    <s v="3260"/>
    <x v="41"/>
    <s v="PA"/>
    <x v="19"/>
    <x v="0"/>
    <d v="2024-12-12T00:00:00"/>
    <d v="1899-12-30T11:17:02"/>
    <d v="2024-12-12T00:00:00"/>
    <d v="1899-12-30T11:16:21"/>
    <d v="2024-12-12T00:00:00"/>
    <d v="1899-12-30T11:46:29"/>
    <x v="0"/>
    <x v="0"/>
    <s v="7022037885"/>
    <s v="EXW"/>
    <d v="1899-12-30T00:30:49"/>
    <x v="513"/>
    <d v="1899-12-30T00:00:41"/>
    <s v="Granel"/>
    <s v="E001"/>
    <x v="1"/>
    <d v="1899-12-30T00:29:27"/>
    <d v="1899-12-30T00:30:08"/>
    <x v="5"/>
    <x v="8"/>
    <x v="4"/>
    <x v="1"/>
    <n v="0"/>
    <n v="0"/>
    <x v="0"/>
    <x v="1"/>
    <x v="0"/>
    <n v="0"/>
    <x v="6"/>
    <x v="1"/>
    <d v="1899-12-30T00:00:41"/>
    <d v="1899-12-30T00:00:41"/>
    <x v="0"/>
    <m/>
    <m/>
    <d v="1899-12-30T00:00:00"/>
    <d v="1899-12-30T00:29:27"/>
    <n v="5"/>
    <n v="-4.745370370400348E-4"/>
    <n v="29.450000000001566"/>
    <x v="4"/>
    <x v="1"/>
  </r>
  <r>
    <x v="9"/>
    <s v="2024057442"/>
    <x v="0"/>
    <x v="1045"/>
    <s v="E2032LJK"/>
    <d v="2024-12-12T00:00:00"/>
    <x v="1"/>
    <s v="3283"/>
    <x v="38"/>
    <s v="PA"/>
    <x v="2"/>
    <x v="0"/>
    <d v="2024-12-12T00:00:00"/>
    <d v="1899-12-30T11:12:35"/>
    <d v="2024-12-12T00:00:00"/>
    <d v="1899-12-30T11:11:55"/>
    <d v="2024-12-12T00:00:00"/>
    <d v="1899-12-30T11:50:29"/>
    <x v="0"/>
    <x v="0"/>
    <s v="7022037886"/>
    <s v="EXW"/>
    <d v="1899-12-30T00:39:14"/>
    <x v="705"/>
    <d v="1899-12-30T00:00:40"/>
    <s v="Ensacado"/>
    <s v="E002"/>
    <x v="1"/>
    <d v="1899-12-30T00:37:54"/>
    <d v="1899-12-30T00:38:34"/>
    <x v="5"/>
    <x v="8"/>
    <x v="4"/>
    <x v="2"/>
    <n v="0"/>
    <n v="0"/>
    <x v="0"/>
    <x v="2"/>
    <x v="0"/>
    <n v="0"/>
    <x v="6"/>
    <x v="1"/>
    <d v="1899-12-30T00:00:40"/>
    <d v="1899-12-30T00:00:40"/>
    <x v="0"/>
    <m/>
    <m/>
    <d v="1899-12-30T00:00:00"/>
    <d v="1899-12-30T00:37:54"/>
    <n v="5"/>
    <n v="-4.6296296296000072E-4"/>
    <n v="37.899999999993611"/>
    <x v="4"/>
    <x v="1"/>
  </r>
  <r>
    <x v="9"/>
    <s v="2024057443"/>
    <x v="0"/>
    <x v="940"/>
    <s v="E5477KKG"/>
    <d v="2024-12-12T00:00:00"/>
    <x v="1"/>
    <s v="3263"/>
    <x v="42"/>
    <s v="PA"/>
    <x v="3"/>
    <x v="0"/>
    <d v="2024-12-12T00:00:00"/>
    <d v="1899-12-30T11:15:28"/>
    <d v="2024-12-12T00:00:00"/>
    <d v="1899-12-30T11:14:46"/>
    <d v="2024-12-12T00:00:00"/>
    <d v="1899-12-30T11:51:27"/>
    <x v="0"/>
    <x v="0"/>
    <s v="7022037887"/>
    <s v="FBO"/>
    <d v="1899-12-30T00:37:23"/>
    <x v="846"/>
    <d v="1899-12-30T00:00:42"/>
    <s v="Granel"/>
    <s v="E001"/>
    <x v="2"/>
    <d v="1899-12-30T00:35:59"/>
    <d v="1899-12-30T00:36:41"/>
    <x v="5"/>
    <x v="8"/>
    <x v="4"/>
    <x v="1"/>
    <n v="0"/>
    <n v="0"/>
    <x v="0"/>
    <x v="1"/>
    <x v="0"/>
    <n v="0"/>
    <x v="6"/>
    <x v="1"/>
    <d v="1899-12-30T00:00:42"/>
    <d v="1899-12-30T00:00:42"/>
    <x v="0"/>
    <m/>
    <m/>
    <d v="1899-12-30T00:00:00"/>
    <d v="1899-12-30T00:35:59"/>
    <n v="5"/>
    <n v="-4.8611111110996585E-4"/>
    <n v="35.983333333339253"/>
    <x v="4"/>
    <x v="1"/>
  </r>
  <r>
    <x v="9"/>
    <s v="2024057440"/>
    <x v="0"/>
    <x v="1016"/>
    <s v="E6464JZW"/>
    <d v="2024-12-12T00:00:00"/>
    <x v="1"/>
    <s v="3264"/>
    <x v="35"/>
    <s v="PA"/>
    <x v="1"/>
    <x v="0"/>
    <d v="2024-12-12T00:00:00"/>
    <d v="1899-12-30T11:09:20"/>
    <d v="2024-12-12T00:00:00"/>
    <d v="1899-12-30T11:08:39"/>
    <d v="2024-12-12T00:00:00"/>
    <d v="1899-12-30T11:55:13"/>
    <x v="0"/>
    <x v="0"/>
    <s v="7022037888"/>
    <s v="FBO"/>
    <d v="1899-12-30T00:47:15"/>
    <x v="2768"/>
    <d v="1899-12-30T00:00:41"/>
    <s v="Granel"/>
    <s v="E001"/>
    <x v="2"/>
    <d v="1899-12-30T00:45:53"/>
    <d v="1899-12-30T00:46:34"/>
    <x v="5"/>
    <x v="8"/>
    <x v="4"/>
    <x v="1"/>
    <n v="0"/>
    <n v="0"/>
    <x v="0"/>
    <x v="1"/>
    <x v="0"/>
    <n v="0"/>
    <x v="6"/>
    <x v="0"/>
    <d v="1899-12-30T00:00:41"/>
    <d v="1899-12-30T00:00:41"/>
    <x v="0"/>
    <m/>
    <m/>
    <d v="1899-12-30T00:00:00"/>
    <d v="1899-12-30T00:45:53"/>
    <n v="5"/>
    <n v="-4.745370370300428E-4"/>
    <n v="45.883333333339202"/>
    <x v="4"/>
    <x v="0"/>
  </r>
  <r>
    <x v="9"/>
    <s v="2024057430"/>
    <x v="0"/>
    <x v="1015"/>
    <s v="E4771KNH"/>
    <d v="2024-12-12T00:00:00"/>
    <x v="1"/>
    <s v="3264"/>
    <x v="35"/>
    <s v="PA"/>
    <x v="1"/>
    <x v="0"/>
    <d v="2024-12-12T00:00:00"/>
    <d v="1899-12-30T10:47:53"/>
    <d v="2024-12-12T00:00:00"/>
    <d v="1899-12-30T10:47:12"/>
    <d v="2024-12-12T00:00:00"/>
    <d v="1899-12-30T11:57:15"/>
    <x v="0"/>
    <x v="0"/>
    <s v="7022037889"/>
    <s v="FBO"/>
    <d v="1899-12-30T01:10:44"/>
    <x v="2769"/>
    <d v="1899-12-30T00:00:41"/>
    <s v="Granel"/>
    <s v="E001"/>
    <x v="2"/>
    <d v="1899-12-30T01:09:22"/>
    <d v="1899-12-30T01:10:03"/>
    <x v="4"/>
    <x v="8"/>
    <x v="4"/>
    <x v="1"/>
    <n v="0"/>
    <n v="0"/>
    <x v="0"/>
    <x v="1"/>
    <x v="0"/>
    <n v="0"/>
    <x v="6"/>
    <x v="0"/>
    <d v="1899-12-30T00:00:41"/>
    <d v="1899-12-30T00:00:41"/>
    <x v="0"/>
    <m/>
    <m/>
    <d v="1899-12-30T00:00:00"/>
    <d v="1899-12-30T01:09:22"/>
    <n v="5"/>
    <n v="-4.745370370400348E-4"/>
    <n v="69.366666666671932"/>
    <x v="4"/>
    <x v="0"/>
  </r>
  <r>
    <x v="9"/>
    <s v="2024057452"/>
    <x v="0"/>
    <x v="984"/>
    <s v="E3885KYS"/>
    <d v="2024-12-12T00:00:00"/>
    <x v="1"/>
    <s v="3283"/>
    <x v="38"/>
    <s v="PA"/>
    <x v="2"/>
    <x v="0"/>
    <d v="2024-12-12T00:00:00"/>
    <d v="1899-12-30T11:35:32"/>
    <d v="2024-12-12T00:00:00"/>
    <d v="1899-12-30T11:34:52"/>
    <d v="2024-12-12T00:00:00"/>
    <d v="1899-12-30T12:02:58"/>
    <x v="0"/>
    <x v="0"/>
    <s v="7022037890"/>
    <s v="EXW"/>
    <d v="1899-12-30T00:28:46"/>
    <x v="1123"/>
    <d v="1899-12-30T00:00:40"/>
    <s v="Ensacado"/>
    <s v="E002"/>
    <x v="1"/>
    <d v="1899-12-30T00:27:26"/>
    <d v="1899-12-30T00:28:06"/>
    <x v="5"/>
    <x v="8"/>
    <x v="4"/>
    <x v="2"/>
    <n v="0"/>
    <n v="0"/>
    <x v="0"/>
    <x v="2"/>
    <x v="0"/>
    <n v="0"/>
    <x v="6"/>
    <x v="1"/>
    <d v="1899-12-30T00:00:40"/>
    <d v="1899-12-30T00:00:40"/>
    <x v="0"/>
    <m/>
    <m/>
    <d v="1899-12-30T00:00:00"/>
    <d v="1899-12-30T00:27:26"/>
    <n v="5"/>
    <n v="-4.6296296296000072E-4"/>
    <n v="27.433333333339192"/>
    <x v="5"/>
    <x v="1"/>
  </r>
  <r>
    <x v="9"/>
    <s v="2024057451"/>
    <x v="0"/>
    <x v="918"/>
    <s v="E9449KGB"/>
    <d v="2024-12-12T00:00:00"/>
    <x v="1"/>
    <s v="3269"/>
    <x v="36"/>
    <s v="PA"/>
    <x v="5"/>
    <x v="0"/>
    <d v="2024-12-12T00:00:00"/>
    <d v="1899-12-30T11:33:40"/>
    <d v="2024-12-12T00:00:00"/>
    <d v="1899-12-30T11:32:59"/>
    <d v="2024-12-12T00:00:00"/>
    <d v="1899-12-30T12:05:11"/>
    <x v="0"/>
    <x v="0"/>
    <s v="7022037891"/>
    <s v="FBO"/>
    <d v="1899-12-30T00:32:53"/>
    <x v="2542"/>
    <d v="1899-12-30T00:00:41"/>
    <s v="Granel"/>
    <s v="E001"/>
    <x v="2"/>
    <d v="1899-12-30T00:31:31"/>
    <d v="1899-12-30T00:32:12"/>
    <x v="5"/>
    <x v="8"/>
    <x v="4"/>
    <x v="1"/>
    <n v="0"/>
    <n v="0"/>
    <x v="0"/>
    <x v="1"/>
    <x v="0"/>
    <n v="0"/>
    <x v="6"/>
    <x v="1"/>
    <d v="1899-12-30T00:00:41"/>
    <d v="1899-12-30T00:00:41"/>
    <x v="0"/>
    <m/>
    <m/>
    <d v="1899-12-30T00:00:00"/>
    <d v="1899-12-30T00:31:31"/>
    <n v="5"/>
    <n v="-4.7453703702998729E-4"/>
    <n v="31.516666666675135"/>
    <x v="5"/>
    <x v="1"/>
  </r>
  <r>
    <x v="9"/>
    <s v="2024057446"/>
    <x v="0"/>
    <x v="972"/>
    <s v="E2345KGX"/>
    <d v="2024-12-12T00:00:00"/>
    <x v="1"/>
    <s v="3264"/>
    <x v="35"/>
    <s v="PA"/>
    <x v="1"/>
    <x v="0"/>
    <d v="2024-12-12T00:00:00"/>
    <d v="1899-12-30T11:27:11"/>
    <d v="2024-12-12T00:00:00"/>
    <d v="1899-12-30T11:26:30"/>
    <d v="2024-12-12T00:00:00"/>
    <d v="1899-12-30T12:05:20"/>
    <x v="0"/>
    <x v="0"/>
    <s v="7022037892"/>
    <s v="FBO"/>
    <d v="1899-12-30T00:39:31"/>
    <x v="2770"/>
    <d v="1899-12-30T00:00:41"/>
    <s v="Granel"/>
    <s v="E001"/>
    <x v="2"/>
    <d v="1899-12-30T00:38:09"/>
    <d v="1899-12-30T00:38:50"/>
    <x v="5"/>
    <x v="8"/>
    <x v="4"/>
    <x v="1"/>
    <n v="0"/>
    <n v="0"/>
    <x v="0"/>
    <x v="1"/>
    <x v="0"/>
    <n v="0"/>
    <x v="6"/>
    <x v="1"/>
    <d v="1899-12-30T00:00:41"/>
    <d v="1899-12-30T00:00:41"/>
    <x v="0"/>
    <m/>
    <m/>
    <d v="1899-12-30T00:00:00"/>
    <d v="1899-12-30T00:38:09"/>
    <n v="5"/>
    <n v="-4.745370370400348E-4"/>
    <n v="38.149999999991977"/>
    <x v="5"/>
    <x v="1"/>
  </r>
  <r>
    <x v="9"/>
    <s v="2024057457"/>
    <x v="0"/>
    <x v="1080"/>
    <m/>
    <d v="2024-12-12T00:00:00"/>
    <x v="1"/>
    <s v="3283"/>
    <x v="38"/>
    <s v="PA"/>
    <x v="6"/>
    <x v="0"/>
    <d v="2024-12-12T00:00:00"/>
    <d v="1899-12-30T11:54:20"/>
    <d v="2024-12-12T00:00:00"/>
    <d v="1899-12-30T11:53:39"/>
    <d v="2024-12-12T00:00:00"/>
    <d v="1899-12-30T12:24:01"/>
    <x v="213"/>
    <x v="31"/>
    <s v="7022037893"/>
    <s v="EXW"/>
    <d v="1899-12-30T00:31:03"/>
    <x v="1778"/>
    <d v="1899-12-30T00:00:41"/>
    <s v="Ensacado"/>
    <s v="E002"/>
    <x v="1"/>
    <d v="1899-12-30T00:29:41"/>
    <d v="1899-12-30T00:30:22"/>
    <x v="5"/>
    <x v="8"/>
    <x v="4"/>
    <x v="2"/>
    <n v="0"/>
    <n v="0"/>
    <x v="0"/>
    <x v="2"/>
    <x v="0"/>
    <n v="0"/>
    <x v="6"/>
    <x v="1"/>
    <d v="1899-12-30T00:00:41"/>
    <d v="1899-12-30T00:00:41"/>
    <x v="0"/>
    <m/>
    <m/>
    <d v="1899-12-30T00:00:00"/>
    <d v="1899-12-30T00:29:41"/>
    <n v="5"/>
    <n v="-4.745370370300428E-4"/>
    <n v="29.683333333339146"/>
    <x v="5"/>
    <x v="1"/>
  </r>
  <r>
    <x v="9"/>
    <s v="2024057448"/>
    <x v="0"/>
    <x v="1081"/>
    <s v="E8631GGR"/>
    <d v="2024-12-12T00:00:00"/>
    <x v="1"/>
    <s v="3264"/>
    <x v="35"/>
    <s v="PA"/>
    <x v="1"/>
    <x v="0"/>
    <d v="2024-12-12T00:00:00"/>
    <d v="1899-12-30T11:31:08"/>
    <d v="2024-12-12T00:00:00"/>
    <d v="1899-12-30T11:30:27"/>
    <d v="2024-12-12T00:00:00"/>
    <d v="1899-12-30T12:26:58"/>
    <x v="0"/>
    <x v="0"/>
    <s v="7022037894"/>
    <s v="FBO"/>
    <d v="1899-12-30T00:57:12"/>
    <x v="2771"/>
    <d v="1899-12-30T00:00:41"/>
    <s v="Granel"/>
    <s v="E001"/>
    <x v="2"/>
    <d v="1899-12-30T00:55:50"/>
    <d v="1899-12-30T00:56:31"/>
    <x v="5"/>
    <x v="8"/>
    <x v="4"/>
    <x v="1"/>
    <n v="0"/>
    <n v="0"/>
    <x v="0"/>
    <x v="1"/>
    <x v="0"/>
    <n v="0"/>
    <x v="6"/>
    <x v="0"/>
    <d v="1899-12-30T00:00:41"/>
    <d v="1899-12-30T00:00:41"/>
    <x v="0"/>
    <m/>
    <m/>
    <d v="1899-12-30T00:00:00"/>
    <d v="1899-12-30T00:55:50"/>
    <n v="5"/>
    <n v="-4.7453703702998729E-4"/>
    <n v="55.833333333335958"/>
    <x v="5"/>
    <x v="0"/>
  </r>
  <r>
    <x v="9"/>
    <s v="2024057453"/>
    <x v="0"/>
    <x v="1003"/>
    <s v="E7970JYD"/>
    <d v="2024-12-12T00:00:00"/>
    <x v="1"/>
    <s v="3264"/>
    <x v="35"/>
    <s v="PA"/>
    <x v="1"/>
    <x v="0"/>
    <d v="2024-12-12T00:00:00"/>
    <d v="1899-12-30T11:37:07"/>
    <d v="2024-12-12T00:00:00"/>
    <d v="1899-12-30T11:36:26"/>
    <d v="2024-12-12T00:00:00"/>
    <d v="1899-12-30T12:28:01"/>
    <x v="0"/>
    <x v="0"/>
    <s v="7022037895"/>
    <s v="EXW"/>
    <d v="1899-12-30T00:52:16"/>
    <x v="2772"/>
    <d v="1899-12-30T00:00:41"/>
    <s v="Granel"/>
    <s v="E001"/>
    <x v="1"/>
    <d v="1899-12-30T00:50:54"/>
    <d v="1899-12-30T00:51:35"/>
    <x v="5"/>
    <x v="8"/>
    <x v="4"/>
    <x v="1"/>
    <n v="0"/>
    <n v="0"/>
    <x v="0"/>
    <x v="1"/>
    <x v="0"/>
    <n v="0"/>
    <x v="6"/>
    <x v="0"/>
    <d v="1899-12-30T00:00:41"/>
    <d v="1899-12-30T00:00:41"/>
    <x v="0"/>
    <m/>
    <m/>
    <d v="1899-12-30T00:00:00"/>
    <d v="1899-12-30T00:50:54"/>
    <n v="5"/>
    <n v="-4.7453703703997929E-4"/>
    <n v="50.899999999996766"/>
    <x v="5"/>
    <x v="0"/>
  </r>
  <r>
    <x v="9"/>
    <s v="2024057459"/>
    <x v="0"/>
    <x v="1024"/>
    <s v="E2274KKH"/>
    <d v="2024-12-12T00:00:00"/>
    <x v="1"/>
    <s v="3269"/>
    <x v="36"/>
    <s v="PA"/>
    <x v="5"/>
    <x v="0"/>
    <d v="2024-12-12T00:00:00"/>
    <d v="1899-12-30T12:01:22"/>
    <d v="2024-12-12T00:00:00"/>
    <d v="1899-12-30T12:00:42"/>
    <d v="2024-12-12T00:00:00"/>
    <d v="1899-12-30T12:29:55"/>
    <x v="0"/>
    <x v="0"/>
    <s v="7022037896"/>
    <s v="FBO"/>
    <d v="1899-12-30T00:29:53"/>
    <x v="2773"/>
    <d v="1899-12-30T00:00:40"/>
    <s v="Granel"/>
    <s v="E001"/>
    <x v="2"/>
    <d v="1899-12-30T00:28:33"/>
    <d v="1899-12-30T00:29:13"/>
    <x v="6"/>
    <x v="8"/>
    <x v="4"/>
    <x v="1"/>
    <n v="0"/>
    <n v="0"/>
    <x v="0"/>
    <x v="1"/>
    <x v="0"/>
    <n v="0"/>
    <x v="6"/>
    <x v="1"/>
    <d v="1899-12-30T00:00:40"/>
    <d v="1899-12-30T00:00:40"/>
    <x v="0"/>
    <m/>
    <m/>
    <d v="1899-12-30T00:00:00"/>
    <d v="1899-12-30T00:28:33"/>
    <n v="5"/>
    <n v="-4.6296296296000072E-4"/>
    <n v="28.550000000001585"/>
    <x v="5"/>
    <x v="1"/>
  </r>
  <r>
    <x v="9"/>
    <s v="2024057469"/>
    <x v="0"/>
    <x v="1082"/>
    <m/>
    <d v="2024-12-12T00:00:00"/>
    <x v="1"/>
    <s v="3283"/>
    <x v="38"/>
    <s v="PA"/>
    <x v="2"/>
    <x v="0"/>
    <d v="2024-12-12T00:00:00"/>
    <d v="1899-12-30T12:15:37"/>
    <d v="2024-12-12T00:00:00"/>
    <d v="1899-12-30T12:14:57"/>
    <d v="2024-12-12T00:00:00"/>
    <d v="1899-12-30T12:33:38"/>
    <x v="0"/>
    <x v="0"/>
    <s v="7022037897"/>
    <s v="EXW"/>
    <d v="1899-12-30T00:19:21"/>
    <x v="2774"/>
    <d v="1899-12-30T00:00:40"/>
    <s v="Ensacado"/>
    <s v="E002"/>
    <x v="1"/>
    <d v="1899-12-30T00:18:01"/>
    <d v="1899-12-30T00:18:41"/>
    <x v="6"/>
    <x v="8"/>
    <x v="4"/>
    <x v="2"/>
    <n v="0"/>
    <n v="0"/>
    <x v="0"/>
    <x v="2"/>
    <x v="0"/>
    <n v="0"/>
    <x v="6"/>
    <x v="1"/>
    <d v="1899-12-30T00:00:40"/>
    <d v="1899-12-30T00:00:40"/>
    <x v="0"/>
    <m/>
    <m/>
    <d v="1899-12-30T00:00:00"/>
    <d v="1899-12-30T00:18:01"/>
    <n v="5"/>
    <n v="-4.6296296296999273E-4"/>
    <n v="18.016666666660797"/>
    <x v="5"/>
    <x v="1"/>
  </r>
  <r>
    <x v="9"/>
    <s v="2024057470"/>
    <x v="0"/>
    <x v="988"/>
    <s v="E7574KJX"/>
    <d v="2024-12-12T00:00:00"/>
    <x v="1"/>
    <s v="3269"/>
    <x v="36"/>
    <s v="PA"/>
    <x v="5"/>
    <x v="0"/>
    <d v="2024-12-12T00:00:00"/>
    <d v="1899-12-30T12:16:22"/>
    <d v="2024-12-12T00:00:00"/>
    <d v="1899-12-30T12:15:41"/>
    <d v="2024-12-12T00:00:00"/>
    <d v="1899-12-30T12:47:02"/>
    <x v="0"/>
    <x v="0"/>
    <s v="7022037898"/>
    <s v="FBO"/>
    <d v="1899-12-30T00:32:02"/>
    <x v="262"/>
    <d v="1899-12-30T00:00:41"/>
    <s v="Granel"/>
    <s v="E001"/>
    <x v="2"/>
    <d v="1899-12-30T00:30:40"/>
    <d v="1899-12-30T00:31:21"/>
    <x v="6"/>
    <x v="8"/>
    <x v="4"/>
    <x v="1"/>
    <n v="0"/>
    <n v="0"/>
    <x v="0"/>
    <x v="1"/>
    <x v="0"/>
    <n v="0"/>
    <x v="6"/>
    <x v="1"/>
    <d v="1899-12-30T00:00:41"/>
    <d v="1899-12-30T00:00:41"/>
    <x v="0"/>
    <m/>
    <m/>
    <d v="1899-12-30T00:00:00"/>
    <d v="1899-12-30T00:30:40"/>
    <n v="5"/>
    <n v="-4.745370370400348E-4"/>
    <n v="30.666666666671887"/>
    <x v="5"/>
    <x v="1"/>
  </r>
  <r>
    <x v="9"/>
    <s v="2024057472"/>
    <x v="0"/>
    <x v="965"/>
    <s v="E5813KFK"/>
    <d v="2024-12-12T00:00:00"/>
    <x v="1"/>
    <s v="3269"/>
    <x v="36"/>
    <s v="PA"/>
    <x v="5"/>
    <x v="0"/>
    <d v="2024-12-12T00:00:00"/>
    <d v="1899-12-30T12:21:00"/>
    <d v="2024-12-12T00:00:00"/>
    <d v="1899-12-30T12:20:19"/>
    <d v="2024-12-12T00:00:00"/>
    <d v="1899-12-30T12:49:32"/>
    <x v="0"/>
    <x v="0"/>
    <s v="7022037899"/>
    <s v="FBO"/>
    <d v="1899-12-30T00:29:54"/>
    <x v="2773"/>
    <d v="1899-12-30T00:00:41"/>
    <s v="Granel"/>
    <s v="E001"/>
    <x v="2"/>
    <d v="1899-12-30T00:28:32"/>
    <d v="1899-12-30T00:29:13"/>
    <x v="6"/>
    <x v="8"/>
    <x v="4"/>
    <x v="1"/>
    <n v="0"/>
    <n v="0"/>
    <x v="0"/>
    <x v="1"/>
    <x v="0"/>
    <n v="0"/>
    <x v="6"/>
    <x v="1"/>
    <d v="1899-12-30T00:00:41"/>
    <d v="1899-12-30T00:00:41"/>
    <x v="0"/>
    <m/>
    <m/>
    <d v="1899-12-30T00:00:00"/>
    <d v="1899-12-30T00:28:32"/>
    <n v="5"/>
    <n v="-4.7453703702993177E-4"/>
    <n v="28.533333333340885"/>
    <x v="5"/>
    <x v="1"/>
  </r>
  <r>
    <x v="9"/>
    <s v="2024057475"/>
    <x v="0"/>
    <x v="921"/>
    <s v="E1228KBR"/>
    <d v="2024-12-12T00:00:00"/>
    <x v="1"/>
    <s v="3260"/>
    <x v="41"/>
    <s v="PA"/>
    <x v="19"/>
    <x v="0"/>
    <d v="2024-12-12T00:00:00"/>
    <d v="1899-12-30T12:33:28"/>
    <d v="2024-12-12T00:00:00"/>
    <d v="1899-12-30T12:32:46"/>
    <d v="2024-12-12T00:00:00"/>
    <d v="1899-12-30T12:55:57"/>
    <x v="0"/>
    <x v="0"/>
    <s v="7022037900"/>
    <s v="EXW"/>
    <d v="1899-12-30T00:23:53"/>
    <x v="2544"/>
    <d v="1899-12-30T00:00:42"/>
    <s v="Granel"/>
    <s v="E001"/>
    <x v="1"/>
    <d v="1899-12-30T00:22:29"/>
    <d v="1899-12-30T00:23:11"/>
    <x v="6"/>
    <x v="8"/>
    <x v="4"/>
    <x v="1"/>
    <n v="0"/>
    <n v="0"/>
    <x v="0"/>
    <x v="1"/>
    <x v="0"/>
    <n v="0"/>
    <x v="6"/>
    <x v="1"/>
    <d v="1899-12-30T00:00:42"/>
    <d v="1899-12-30T00:00:42"/>
    <x v="0"/>
    <m/>
    <m/>
    <d v="1899-12-30T00:00:00"/>
    <d v="1899-12-30T00:22:29"/>
    <n v="5"/>
    <n v="-4.8611111110996585E-4"/>
    <n v="22.483333333339139"/>
    <x v="5"/>
    <x v="1"/>
  </r>
  <r>
    <x v="9"/>
    <s v="2024057474"/>
    <x v="0"/>
    <x v="1002"/>
    <s v="E0721JRZ"/>
    <d v="2024-12-12T00:00:00"/>
    <x v="1"/>
    <s v="3269"/>
    <x v="36"/>
    <s v="PA"/>
    <x v="5"/>
    <x v="0"/>
    <d v="2024-12-12T00:00:00"/>
    <d v="1899-12-30T12:25:12"/>
    <d v="2024-12-12T00:00:00"/>
    <d v="1899-12-30T12:24:31"/>
    <d v="2024-12-12T00:00:00"/>
    <d v="1899-12-30T13:02:13"/>
    <x v="0"/>
    <x v="0"/>
    <s v="7022037901"/>
    <s v="EXW"/>
    <d v="1899-12-30T00:38:23"/>
    <x v="2514"/>
    <d v="1899-12-30T00:00:41"/>
    <s v="Granel"/>
    <s v="E001"/>
    <x v="1"/>
    <d v="1899-12-30T00:37:01"/>
    <d v="1899-12-30T00:37:42"/>
    <x v="6"/>
    <x v="8"/>
    <x v="4"/>
    <x v="1"/>
    <n v="0"/>
    <n v="0"/>
    <x v="0"/>
    <x v="1"/>
    <x v="0"/>
    <n v="0"/>
    <x v="6"/>
    <x v="1"/>
    <d v="1899-12-30T00:00:41"/>
    <d v="1899-12-30T00:00:41"/>
    <x v="0"/>
    <m/>
    <m/>
    <d v="1899-12-30T00:00:00"/>
    <d v="1899-12-30T00:37:01"/>
    <n v="5"/>
    <n v="-4.7453703703992378E-4"/>
    <n v="37.016666666668883"/>
    <x v="13"/>
    <x v="1"/>
  </r>
  <r>
    <x v="9"/>
    <s v="2024057483"/>
    <x v="0"/>
    <x v="1083"/>
    <s v="E3049MMK"/>
    <d v="2024-12-12T00:00:00"/>
    <x v="1"/>
    <s v="3283"/>
    <x v="38"/>
    <s v="PA"/>
    <x v="2"/>
    <x v="0"/>
    <d v="2024-12-12T00:00:00"/>
    <d v="1899-12-30T12:43:52"/>
    <d v="2024-12-12T00:00:00"/>
    <d v="1899-12-30T12:43:11"/>
    <d v="2024-12-12T00:00:00"/>
    <d v="1899-12-30T13:16:06"/>
    <x v="0"/>
    <x v="0"/>
    <s v="7022037902"/>
    <s v="FBO"/>
    <d v="1899-12-30T00:33:36"/>
    <x v="838"/>
    <d v="1899-12-30T00:00:41"/>
    <s v="Ensacado"/>
    <s v="E002"/>
    <x v="2"/>
    <d v="1899-12-30T00:32:14"/>
    <d v="1899-12-30T00:32:55"/>
    <x v="6"/>
    <x v="8"/>
    <x v="4"/>
    <x v="2"/>
    <n v="0"/>
    <n v="0"/>
    <x v="0"/>
    <x v="2"/>
    <x v="0"/>
    <n v="0"/>
    <x v="6"/>
    <x v="1"/>
    <d v="1899-12-30T00:00:41"/>
    <d v="1899-12-30T00:00:41"/>
    <x v="0"/>
    <m/>
    <m/>
    <d v="1899-12-30T00:00:00"/>
    <d v="1899-12-30T00:32:14"/>
    <n v="5"/>
    <n v="-4.745370370300428E-4"/>
    <n v="32.233333333334429"/>
    <x v="13"/>
    <x v="1"/>
  </r>
  <r>
    <x v="9"/>
    <s v="2024057485"/>
    <x v="0"/>
    <x v="979"/>
    <s v="E0631LTH"/>
    <d v="2024-12-12T00:00:00"/>
    <x v="1"/>
    <s v="3264"/>
    <x v="35"/>
    <s v="PA"/>
    <x v="1"/>
    <x v="0"/>
    <d v="2024-12-12T00:00:00"/>
    <d v="1899-12-30T12:44:56"/>
    <d v="2024-12-12T00:00:00"/>
    <d v="1899-12-30T12:44:15"/>
    <d v="2024-12-12T00:00:00"/>
    <d v="1899-12-30T13:21:55"/>
    <x v="0"/>
    <x v="0"/>
    <s v="7022037904"/>
    <s v="FBO"/>
    <d v="1899-12-30T00:38:21"/>
    <x v="2775"/>
    <d v="1899-12-30T00:00:41"/>
    <s v="Granel"/>
    <s v="E001"/>
    <x v="2"/>
    <d v="1899-12-30T00:36:59"/>
    <d v="1899-12-30T00:37:40"/>
    <x v="6"/>
    <x v="8"/>
    <x v="4"/>
    <x v="1"/>
    <n v="0"/>
    <n v="0"/>
    <x v="0"/>
    <x v="1"/>
    <x v="0"/>
    <n v="0"/>
    <x v="6"/>
    <x v="1"/>
    <d v="1899-12-30T00:00:41"/>
    <d v="1899-12-30T00:00:41"/>
    <x v="0"/>
    <m/>
    <m/>
    <d v="1899-12-30T00:00:00"/>
    <d v="1899-12-30T00:36:59"/>
    <n v="5"/>
    <n v="-4.7453703702993177E-4"/>
    <n v="36.983333333332929"/>
    <x v="13"/>
    <x v="1"/>
  </r>
  <r>
    <x v="9"/>
    <s v="2024057489"/>
    <x v="0"/>
    <x v="1077"/>
    <s v="E9884JZD"/>
    <d v="2024-12-12T00:00:00"/>
    <x v="1"/>
    <s v="3269"/>
    <x v="36"/>
    <s v="PA"/>
    <x v="5"/>
    <x v="0"/>
    <d v="2024-12-12T00:00:00"/>
    <d v="1899-12-30T12:52:06"/>
    <d v="2024-12-12T00:00:00"/>
    <d v="1899-12-30T12:51:25"/>
    <d v="2024-12-12T00:00:00"/>
    <d v="1899-12-30T13:25:41"/>
    <x v="0"/>
    <x v="0"/>
    <s v="7022037905"/>
    <s v="FBO"/>
    <d v="1899-12-30T00:34:57"/>
    <x v="2776"/>
    <d v="1899-12-30T00:00:41"/>
    <s v="Granel"/>
    <s v="E001"/>
    <x v="2"/>
    <d v="1899-12-30T00:33:35"/>
    <d v="1899-12-30T00:34:16"/>
    <x v="6"/>
    <x v="8"/>
    <x v="4"/>
    <x v="1"/>
    <n v="0"/>
    <n v="0"/>
    <x v="0"/>
    <x v="1"/>
    <x v="0"/>
    <n v="0"/>
    <x v="6"/>
    <x v="1"/>
    <d v="1899-12-30T00:00:41"/>
    <d v="1899-12-30T00:00:41"/>
    <x v="0"/>
    <m/>
    <m/>
    <d v="1899-12-30T00:00:00"/>
    <d v="1899-12-30T00:33:35"/>
    <n v="5"/>
    <n v="-4.745370370400348E-4"/>
    <n v="33.583333333320091"/>
    <x v="13"/>
    <x v="1"/>
  </r>
  <r>
    <x v="9"/>
    <s v="2024057486"/>
    <x v="0"/>
    <x v="1027"/>
    <s v="E9533LGJ"/>
    <d v="2024-12-12T00:00:00"/>
    <x v="1"/>
    <s v="3283"/>
    <x v="38"/>
    <s v="PA"/>
    <x v="2"/>
    <x v="0"/>
    <d v="2024-12-12T00:00:00"/>
    <d v="1899-12-30T12:47:00"/>
    <d v="2024-12-12T00:00:00"/>
    <d v="1899-12-30T12:46:18"/>
    <d v="2024-12-12T00:00:00"/>
    <d v="1899-12-30T13:28:09"/>
    <x v="0"/>
    <x v="0"/>
    <s v="7022037906"/>
    <s v="FBO"/>
    <d v="1899-12-30T00:42:33"/>
    <x v="2723"/>
    <d v="1899-12-30T00:00:42"/>
    <s v="Ensacado"/>
    <s v="E002"/>
    <x v="2"/>
    <d v="1899-12-30T00:41:09"/>
    <d v="1899-12-30T00:41:51"/>
    <x v="6"/>
    <x v="8"/>
    <x v="4"/>
    <x v="2"/>
    <n v="0"/>
    <n v="0"/>
    <x v="0"/>
    <x v="2"/>
    <x v="0"/>
    <n v="0"/>
    <x v="6"/>
    <x v="1"/>
    <d v="1899-12-30T00:00:42"/>
    <d v="1899-12-30T00:00:42"/>
    <x v="0"/>
    <m/>
    <m/>
    <d v="1899-12-30T00:00:00"/>
    <d v="1899-12-30T00:41:09"/>
    <n v="5"/>
    <n v="-4.8611111110996585E-4"/>
    <n v="41.150000000001633"/>
    <x v="13"/>
    <x v="1"/>
  </r>
  <r>
    <x v="9"/>
    <s v="2024057488"/>
    <x v="0"/>
    <x v="1084"/>
    <m/>
    <d v="2024-12-12T00:00:00"/>
    <x v="1"/>
    <s v="3283"/>
    <x v="38"/>
    <s v="PA"/>
    <x v="2"/>
    <x v="0"/>
    <d v="2024-12-12T00:00:00"/>
    <d v="1899-12-30T12:50:48"/>
    <d v="2024-12-12T00:00:00"/>
    <d v="1899-12-30T12:50:07"/>
    <d v="2024-12-12T00:00:00"/>
    <d v="1899-12-30T13:37:51"/>
    <x v="0"/>
    <x v="0"/>
    <s v="7022037907"/>
    <s v="EXW"/>
    <d v="1899-12-30T00:48:25"/>
    <x v="231"/>
    <d v="1899-12-30T00:00:41"/>
    <s v="Ensacado"/>
    <s v="E002"/>
    <x v="1"/>
    <d v="1899-12-30T00:47:03"/>
    <d v="1899-12-30T00:47:44"/>
    <x v="6"/>
    <x v="8"/>
    <x v="4"/>
    <x v="2"/>
    <n v="0"/>
    <n v="0"/>
    <x v="0"/>
    <x v="2"/>
    <x v="0"/>
    <n v="0"/>
    <x v="6"/>
    <x v="0"/>
    <d v="1899-12-30T00:00:41"/>
    <d v="1899-12-30T00:00:41"/>
    <x v="0"/>
    <m/>
    <m/>
    <d v="1899-12-30T00:00:00"/>
    <d v="1899-12-30T00:47:03"/>
    <n v="5"/>
    <n v="-4.7453703703992378E-4"/>
    <n v="47.049999999998398"/>
    <x v="13"/>
    <x v="0"/>
  </r>
  <r>
    <x v="9"/>
    <s v="2024057496"/>
    <x v="0"/>
    <x v="1009"/>
    <s v="E5824JVY"/>
    <d v="2024-12-12T00:00:00"/>
    <x v="1"/>
    <s v="3264"/>
    <x v="35"/>
    <s v="PA"/>
    <x v="1"/>
    <x v="0"/>
    <d v="2024-12-12T00:00:00"/>
    <d v="1899-12-30T13:14:03"/>
    <d v="2024-12-12T00:00:00"/>
    <d v="1899-12-30T13:13:22"/>
    <d v="2024-12-12T00:00:00"/>
    <d v="1899-12-30T13:46:13"/>
    <x v="0"/>
    <x v="0"/>
    <s v="7022037908"/>
    <s v="FBO"/>
    <d v="1899-12-30T00:33:32"/>
    <x v="486"/>
    <d v="1899-12-30T00:00:41"/>
    <s v="Granel"/>
    <s v="E001"/>
    <x v="2"/>
    <d v="1899-12-30T00:32:10"/>
    <d v="1899-12-30T00:32:51"/>
    <x v="9"/>
    <x v="8"/>
    <x v="4"/>
    <x v="1"/>
    <n v="0"/>
    <n v="0"/>
    <x v="0"/>
    <x v="1"/>
    <x v="0"/>
    <n v="0"/>
    <x v="6"/>
    <x v="1"/>
    <d v="1899-12-30T00:00:41"/>
    <d v="1899-12-30T00:00:41"/>
    <x v="0"/>
    <m/>
    <m/>
    <d v="1899-12-30T00:00:00"/>
    <d v="1899-12-30T00:32:10"/>
    <n v="5"/>
    <n v="-4.745370370400348E-4"/>
    <n v="32.166666666662366"/>
    <x v="13"/>
    <x v="1"/>
  </r>
  <r>
    <x v="9"/>
    <s v="2024057497"/>
    <x v="0"/>
    <x v="1028"/>
    <s v="E6924JFL"/>
    <d v="2024-12-12T00:00:00"/>
    <x v="1"/>
    <s v="3283"/>
    <x v="38"/>
    <s v="PA"/>
    <x v="2"/>
    <x v="0"/>
    <d v="2024-12-12T00:00:00"/>
    <d v="1899-12-30T13:15:42"/>
    <d v="2024-12-12T00:00:00"/>
    <d v="1899-12-30T13:15:02"/>
    <d v="2024-12-12T00:00:00"/>
    <d v="1899-12-30T13:50:51"/>
    <x v="0"/>
    <x v="0"/>
    <s v="7022037909"/>
    <s v="EXW"/>
    <d v="1899-12-30T00:36:29"/>
    <x v="1215"/>
    <d v="1899-12-30T00:00:40"/>
    <s v="Ensacado"/>
    <s v="E002"/>
    <x v="1"/>
    <d v="1899-12-30T00:35:09"/>
    <d v="1899-12-30T00:35:49"/>
    <x v="9"/>
    <x v="8"/>
    <x v="4"/>
    <x v="2"/>
    <n v="0"/>
    <n v="0"/>
    <x v="0"/>
    <x v="2"/>
    <x v="0"/>
    <n v="0"/>
    <x v="6"/>
    <x v="1"/>
    <d v="1899-12-30T00:00:40"/>
    <d v="1899-12-30T00:00:40"/>
    <x v="0"/>
    <m/>
    <m/>
    <d v="1899-12-30T00:00:00"/>
    <d v="1899-12-30T00:35:09"/>
    <n v="5"/>
    <n v="-4.6296296296000072E-4"/>
    <n v="35.150000000011246"/>
    <x v="13"/>
    <x v="1"/>
  </r>
  <r>
    <x v="9"/>
    <s v="2024057503"/>
    <x v="0"/>
    <x v="1018"/>
    <s v="E9461JBD"/>
    <d v="2024-12-12T00:00:00"/>
    <x v="1"/>
    <s v="3264"/>
    <x v="35"/>
    <s v="PA"/>
    <x v="1"/>
    <x v="0"/>
    <d v="2024-12-12T00:00:00"/>
    <d v="1899-12-30T13:31:31"/>
    <d v="2024-12-12T00:00:00"/>
    <d v="1899-12-30T13:30:50"/>
    <d v="2024-12-12T00:00:00"/>
    <d v="1899-12-30T13:58:59"/>
    <x v="0"/>
    <x v="0"/>
    <s v="7022037910"/>
    <s v="EXW"/>
    <d v="1899-12-30T00:28:50"/>
    <x v="1144"/>
    <d v="1899-12-30T00:00:41"/>
    <s v="Granel"/>
    <s v="E001"/>
    <x v="1"/>
    <d v="1899-12-30T00:27:28"/>
    <d v="1899-12-30T00:28:09"/>
    <x v="9"/>
    <x v="8"/>
    <x v="4"/>
    <x v="1"/>
    <n v="0"/>
    <n v="0"/>
    <x v="0"/>
    <x v="1"/>
    <x v="0"/>
    <n v="0"/>
    <x v="6"/>
    <x v="1"/>
    <d v="1899-12-30T00:00:41"/>
    <d v="1899-12-30T00:00:41"/>
    <x v="0"/>
    <m/>
    <m/>
    <d v="1899-12-30T00:00:00"/>
    <d v="1899-12-30T00:27:28"/>
    <n v="5"/>
    <n v="-4.745370370400348E-4"/>
    <n v="27.466666666660835"/>
    <x v="13"/>
    <x v="1"/>
  </r>
  <r>
    <x v="9"/>
    <s v="2024057505"/>
    <x v="0"/>
    <x v="1016"/>
    <s v="E6464JZW"/>
    <d v="2024-12-12T00:00:00"/>
    <x v="1"/>
    <s v="3264"/>
    <x v="35"/>
    <s v="PA"/>
    <x v="1"/>
    <x v="0"/>
    <d v="2024-12-12T00:00:00"/>
    <d v="1899-12-30T13:37:19"/>
    <d v="2024-12-12T00:00:00"/>
    <d v="1899-12-30T13:36:39"/>
    <d v="2024-12-12T00:00:00"/>
    <d v="1899-12-30T14:08:46"/>
    <x v="0"/>
    <x v="0"/>
    <s v="7022037911"/>
    <s v="FBO"/>
    <d v="1899-12-30T00:32:47"/>
    <x v="1073"/>
    <d v="1899-12-30T00:00:40"/>
    <s v="Granel"/>
    <s v="E001"/>
    <x v="2"/>
    <d v="1899-12-30T00:31:27"/>
    <d v="1899-12-30T00:32:07"/>
    <x v="9"/>
    <x v="8"/>
    <x v="4"/>
    <x v="1"/>
    <n v="0"/>
    <n v="0"/>
    <x v="0"/>
    <x v="1"/>
    <x v="0"/>
    <n v="0"/>
    <x v="6"/>
    <x v="1"/>
    <d v="1899-12-30T00:00:40"/>
    <d v="1899-12-30T00:00:40"/>
    <x v="0"/>
    <m/>
    <m/>
    <d v="1899-12-30T00:00:00"/>
    <d v="1899-12-30T00:31:27"/>
    <n v="5"/>
    <n v="-4.6296296296000072E-4"/>
    <n v="31.450000000003158"/>
    <x v="8"/>
    <x v="1"/>
  </r>
  <r>
    <x v="9"/>
    <s v="2024057506"/>
    <x v="0"/>
    <x v="1017"/>
    <s v="E2254MLP"/>
    <d v="2024-12-12T00:00:00"/>
    <x v="1"/>
    <s v="3269"/>
    <x v="36"/>
    <s v="PA"/>
    <x v="5"/>
    <x v="0"/>
    <d v="2024-12-12T00:00:00"/>
    <d v="1899-12-30T13:40:49"/>
    <d v="2024-12-12T00:00:00"/>
    <d v="1899-12-30T13:40:08"/>
    <d v="2024-12-12T00:00:00"/>
    <d v="1899-12-30T14:10:39"/>
    <x v="0"/>
    <x v="0"/>
    <s v="7022037912"/>
    <s v="FBO"/>
    <d v="1899-12-30T00:31:12"/>
    <x v="586"/>
    <d v="1899-12-30T00:00:41"/>
    <s v="Granel"/>
    <s v="E001"/>
    <x v="2"/>
    <d v="1899-12-30T00:29:50"/>
    <d v="1899-12-30T00:30:31"/>
    <x v="9"/>
    <x v="8"/>
    <x v="4"/>
    <x v="1"/>
    <n v="0"/>
    <n v="0"/>
    <x v="0"/>
    <x v="1"/>
    <x v="0"/>
    <n v="0"/>
    <x v="6"/>
    <x v="1"/>
    <d v="1899-12-30T00:00:41"/>
    <d v="1899-12-30T00:00:41"/>
    <x v="0"/>
    <m/>
    <m/>
    <d v="1899-12-30T00:00:00"/>
    <d v="1899-12-30T00:29:50"/>
    <n v="5"/>
    <n v="-4.745370370300428E-4"/>
    <n v="29.833333333343965"/>
    <x v="8"/>
    <x v="1"/>
  </r>
  <r>
    <x v="9"/>
    <s v="2024057512"/>
    <x v="0"/>
    <x v="1085"/>
    <m/>
    <d v="2024-12-12T00:00:00"/>
    <x v="1"/>
    <s v="3283"/>
    <x v="38"/>
    <s v="PA"/>
    <x v="2"/>
    <x v="0"/>
    <d v="2024-12-12T00:00:00"/>
    <d v="1899-12-30T13:45:38"/>
    <d v="2024-12-12T00:00:00"/>
    <d v="1899-12-30T13:44:56"/>
    <d v="2024-12-12T00:00:00"/>
    <d v="1899-12-30T14:26:52"/>
    <x v="0"/>
    <x v="0"/>
    <s v="7022037913"/>
    <s v="EXW"/>
    <d v="1899-12-30T00:42:38"/>
    <x v="1352"/>
    <d v="1899-12-30T00:00:42"/>
    <s v="Ensacado"/>
    <s v="E002"/>
    <x v="1"/>
    <d v="1899-12-30T00:41:14"/>
    <d v="1899-12-30T00:41:56"/>
    <x v="9"/>
    <x v="8"/>
    <x v="4"/>
    <x v="2"/>
    <n v="0"/>
    <n v="0"/>
    <x v="0"/>
    <x v="2"/>
    <x v="0"/>
    <n v="0"/>
    <x v="6"/>
    <x v="1"/>
    <d v="1899-12-30T00:00:42"/>
    <d v="1899-12-30T00:00:42"/>
    <x v="0"/>
    <m/>
    <m/>
    <d v="1899-12-30T00:00:00"/>
    <d v="1899-12-30T00:41:14"/>
    <n v="5"/>
    <n v="-4.8611111110996585E-4"/>
    <n v="41.233333333334393"/>
    <x v="8"/>
    <x v="1"/>
  </r>
  <r>
    <x v="9"/>
    <s v="2024057519"/>
    <x v="0"/>
    <x v="1011"/>
    <s v="E8976JGF"/>
    <d v="2024-12-12T00:00:00"/>
    <x v="1"/>
    <s v="3264"/>
    <x v="35"/>
    <s v="PA"/>
    <x v="1"/>
    <x v="0"/>
    <d v="2024-12-12T00:00:00"/>
    <d v="1899-12-30T14:00:36"/>
    <d v="2024-12-12T00:00:00"/>
    <d v="1899-12-30T13:59:56"/>
    <d v="2024-12-12T00:00:00"/>
    <d v="1899-12-30T14:44:21"/>
    <x v="0"/>
    <x v="0"/>
    <s v="7022037914"/>
    <s v="EXW"/>
    <d v="1899-12-30T00:45:05"/>
    <x v="444"/>
    <d v="1899-12-30T00:00:40"/>
    <s v="Granel"/>
    <s v="E001"/>
    <x v="1"/>
    <d v="1899-12-30T00:43:45"/>
    <d v="1899-12-30T00:44:25"/>
    <x v="7"/>
    <x v="8"/>
    <x v="4"/>
    <x v="1"/>
    <n v="0"/>
    <n v="0"/>
    <x v="0"/>
    <x v="1"/>
    <x v="0"/>
    <n v="0"/>
    <x v="6"/>
    <x v="1"/>
    <d v="1899-12-30T00:00:40"/>
    <d v="1899-12-30T00:00:40"/>
    <x v="0"/>
    <m/>
    <m/>
    <d v="1899-12-30T00:00:00"/>
    <d v="1899-12-30T00:43:45"/>
    <n v="5"/>
    <n v="-4.6296296296000072E-4"/>
    <n v="43.74999999999357"/>
    <x v="8"/>
    <x v="1"/>
  </r>
  <r>
    <x v="9"/>
    <s v="2024057523"/>
    <x v="0"/>
    <x v="1008"/>
    <s v="E6688FFY"/>
    <d v="2024-12-12T00:00:00"/>
    <x v="1"/>
    <s v="3283"/>
    <x v="38"/>
    <s v="PA"/>
    <x v="2"/>
    <x v="0"/>
    <d v="2024-12-12T00:00:00"/>
    <d v="1899-12-30T14:21:37"/>
    <d v="2024-12-12T00:00:00"/>
    <d v="1899-12-30T14:20:56"/>
    <d v="2024-12-12T00:00:00"/>
    <d v="1899-12-30T14:46:41"/>
    <x v="0"/>
    <x v="0"/>
    <s v="7022037915"/>
    <s v="FBO"/>
    <d v="1899-12-30T00:26:26"/>
    <x v="2777"/>
    <d v="1899-12-30T00:00:41"/>
    <s v="Ensacado"/>
    <s v="E002"/>
    <x v="2"/>
    <d v="1899-12-30T00:25:04"/>
    <d v="1899-12-30T00:25:45"/>
    <x v="7"/>
    <x v="8"/>
    <x v="4"/>
    <x v="2"/>
    <n v="0"/>
    <n v="0"/>
    <x v="0"/>
    <x v="2"/>
    <x v="0"/>
    <n v="0"/>
    <x v="6"/>
    <x v="1"/>
    <d v="1899-12-30T00:00:41"/>
    <d v="1899-12-30T00:00:41"/>
    <x v="0"/>
    <m/>
    <m/>
    <d v="1899-12-30T00:00:00"/>
    <d v="1899-12-30T00:25:04"/>
    <n v="5"/>
    <n v="-4.7453703703992378E-4"/>
    <n v="25.066666666655983"/>
    <x v="8"/>
    <x v="1"/>
  </r>
  <r>
    <x v="9"/>
    <s v="2024057521"/>
    <x v="0"/>
    <x v="1051"/>
    <s v="E7926JMH"/>
    <d v="2024-12-12T00:00:00"/>
    <x v="1"/>
    <s v="3268"/>
    <x v="26"/>
    <s v="PA"/>
    <x v="5"/>
    <x v="0"/>
    <d v="2024-12-12T00:00:00"/>
    <d v="1899-12-30T14:08:32"/>
    <d v="2024-12-12T00:00:00"/>
    <d v="1899-12-30T14:07:53"/>
    <d v="2024-12-12T00:00:00"/>
    <d v="1899-12-30T14:48:11"/>
    <x v="0"/>
    <x v="0"/>
    <s v="7022037916"/>
    <s v="FBO"/>
    <d v="1899-12-30T00:40:57"/>
    <x v="687"/>
    <d v="1899-12-30T00:00:39"/>
    <s v="Granel"/>
    <s v="E001"/>
    <x v="2"/>
    <d v="1899-12-30T00:39:39"/>
    <d v="1899-12-30T00:40:18"/>
    <x v="7"/>
    <x v="8"/>
    <x v="4"/>
    <x v="1"/>
    <n v="0"/>
    <n v="0"/>
    <x v="0"/>
    <x v="1"/>
    <x v="0"/>
    <n v="0"/>
    <x v="6"/>
    <x v="1"/>
    <d v="1899-12-30T00:00:39"/>
    <d v="1899-12-30T00:00:39"/>
    <x v="0"/>
    <m/>
    <m/>
    <d v="1899-12-30T00:00:00"/>
    <d v="1899-12-30T00:39:39"/>
    <n v="5"/>
    <n v="-4.5138888889006967E-4"/>
    <n v="39.649999999996766"/>
    <x v="8"/>
    <x v="1"/>
  </r>
  <r>
    <x v="9"/>
    <s v="2024057518"/>
    <x v="0"/>
    <x v="1021"/>
    <s v="E2340KGX"/>
    <d v="2024-12-12T00:00:00"/>
    <x v="1"/>
    <s v="3264"/>
    <x v="35"/>
    <s v="PA"/>
    <x v="1"/>
    <x v="0"/>
    <d v="2024-12-12T00:00:00"/>
    <d v="1899-12-30T13:58:44"/>
    <d v="2024-12-12T00:00:00"/>
    <d v="1899-12-30T13:58:03"/>
    <d v="2024-12-12T00:00:00"/>
    <d v="1899-12-30T14:49:17"/>
    <x v="0"/>
    <x v="0"/>
    <s v="7022037917"/>
    <s v="FBO"/>
    <d v="1899-12-30T00:51:55"/>
    <x v="2778"/>
    <d v="1899-12-30T00:00:41"/>
    <s v="Granel"/>
    <s v="E001"/>
    <x v="2"/>
    <d v="1899-12-30T00:50:33"/>
    <d v="1899-12-30T00:51:14"/>
    <x v="9"/>
    <x v="8"/>
    <x v="4"/>
    <x v="1"/>
    <n v="0"/>
    <n v="0"/>
    <x v="0"/>
    <x v="1"/>
    <x v="0"/>
    <n v="0"/>
    <x v="6"/>
    <x v="0"/>
    <d v="1899-12-30T00:00:41"/>
    <d v="1899-12-30T00:00:41"/>
    <x v="0"/>
    <m/>
    <m/>
    <d v="1899-12-30T00:00:00"/>
    <d v="1899-12-30T00:50:33"/>
    <n v="5"/>
    <n v="-4.7453703702993177E-4"/>
    <n v="50.550000000004864"/>
    <x v="8"/>
    <x v="0"/>
  </r>
  <r>
    <x v="9"/>
    <s v="2024057504"/>
    <x v="0"/>
    <x v="1086"/>
    <s v="E2375MVP"/>
    <d v="2024-12-12T00:00:00"/>
    <x v="1"/>
    <s v="3269"/>
    <x v="36"/>
    <s v="PA"/>
    <x v="5"/>
    <x v="0"/>
    <d v="2024-12-12T00:00:00"/>
    <d v="1899-12-30T13:36:13"/>
    <d v="2024-12-12T00:00:00"/>
    <d v="1899-12-30T13:35:32"/>
    <d v="2024-12-12T00:00:00"/>
    <d v="1899-12-30T14:52:50"/>
    <x v="0"/>
    <x v="0"/>
    <s v="7022037918"/>
    <s v="FBO"/>
    <d v="1899-12-30T01:17:59"/>
    <x v="2779"/>
    <d v="1899-12-30T00:00:41"/>
    <s v="Granel"/>
    <s v="E001"/>
    <x v="2"/>
    <d v="1899-12-30T01:16:37"/>
    <d v="1899-12-30T01:17:18"/>
    <x v="9"/>
    <x v="8"/>
    <x v="4"/>
    <x v="1"/>
    <n v="0"/>
    <n v="0"/>
    <x v="0"/>
    <x v="1"/>
    <x v="0"/>
    <n v="0"/>
    <x v="6"/>
    <x v="0"/>
    <d v="1899-12-30T00:00:41"/>
    <d v="1899-12-30T00:00:41"/>
    <x v="0"/>
    <m/>
    <m/>
    <d v="1899-12-30T00:00:00"/>
    <d v="1899-12-30T01:16:37"/>
    <n v="5"/>
    <n v="-4.745370370400348E-4"/>
    <n v="76.616666666668678"/>
    <x v="8"/>
    <x v="0"/>
  </r>
  <r>
    <x v="9"/>
    <s v="2024057533"/>
    <x v="0"/>
    <x v="1012"/>
    <s v="E8094GLY"/>
    <d v="2024-12-12T00:00:00"/>
    <x v="1"/>
    <s v="3264"/>
    <x v="35"/>
    <s v="PA"/>
    <x v="1"/>
    <x v="0"/>
    <d v="2024-12-12T00:00:00"/>
    <d v="1899-12-30T15:08:21"/>
    <d v="2024-12-12T00:00:00"/>
    <d v="1899-12-30T15:07:40"/>
    <d v="2024-12-12T00:00:00"/>
    <d v="1899-12-30T15:39:37"/>
    <x v="0"/>
    <x v="0"/>
    <s v="7022037921"/>
    <s v="FBO"/>
    <d v="1899-12-30T00:32:38"/>
    <x v="107"/>
    <d v="1899-12-30T00:00:41"/>
    <s v="Granel"/>
    <s v="E001"/>
    <x v="2"/>
    <d v="1899-12-30T00:31:16"/>
    <d v="1899-12-30T00:31:57"/>
    <x v="14"/>
    <x v="8"/>
    <x v="4"/>
    <x v="1"/>
    <n v="0"/>
    <n v="0"/>
    <x v="0"/>
    <x v="1"/>
    <x v="0"/>
    <n v="0"/>
    <x v="6"/>
    <x v="1"/>
    <d v="1899-12-30T00:00:41"/>
    <d v="1899-12-30T00:00:41"/>
    <x v="0"/>
    <m/>
    <m/>
    <d v="1899-12-30T00:00:00"/>
    <d v="1899-12-30T00:31:16"/>
    <n v="5"/>
    <n v="-4.745370370400348E-4"/>
    <n v="31.266666666662388"/>
    <x v="6"/>
    <x v="1"/>
  </r>
  <r>
    <x v="9"/>
    <s v="2024057532"/>
    <x v="0"/>
    <x v="1048"/>
    <s v="E1459JJZ"/>
    <d v="2024-12-12T00:00:00"/>
    <x v="1"/>
    <s v="3269"/>
    <x v="36"/>
    <s v="PA"/>
    <x v="5"/>
    <x v="0"/>
    <d v="2024-12-12T00:00:00"/>
    <d v="1899-12-30T15:03:33"/>
    <d v="2024-12-12T00:00:00"/>
    <d v="1899-12-30T15:02:52"/>
    <d v="2024-12-12T00:00:00"/>
    <d v="1899-12-30T15:47:11"/>
    <x v="0"/>
    <x v="0"/>
    <s v="7022037922"/>
    <s v="FBO"/>
    <d v="1899-12-30T00:45:00"/>
    <x v="2780"/>
    <d v="1899-12-30T00:00:41"/>
    <s v="Granel"/>
    <s v="E001"/>
    <x v="2"/>
    <d v="1899-12-30T00:43:38"/>
    <d v="1899-12-30T00:44:19"/>
    <x v="14"/>
    <x v="8"/>
    <x v="4"/>
    <x v="1"/>
    <n v="0"/>
    <n v="0"/>
    <x v="0"/>
    <x v="1"/>
    <x v="0"/>
    <n v="0"/>
    <x v="6"/>
    <x v="1"/>
    <d v="1899-12-30T00:00:41"/>
    <d v="1899-12-30T00:00:41"/>
    <x v="0"/>
    <m/>
    <m/>
    <d v="1899-12-30T00:00:00"/>
    <d v="1899-12-30T00:43:38"/>
    <n v="5"/>
    <n v="-4.745370370400348E-4"/>
    <n v="43.6333333333247"/>
    <x v="6"/>
    <x v="1"/>
  </r>
  <r>
    <x v="9"/>
    <s v="2024057524"/>
    <x v="0"/>
    <x v="1087"/>
    <s v="E2363KTK"/>
    <d v="2024-12-12T00:00:00"/>
    <x v="1"/>
    <s v="3269"/>
    <x v="36"/>
    <s v="PA"/>
    <x v="5"/>
    <x v="0"/>
    <d v="2024-12-12T00:00:00"/>
    <d v="1899-12-30T14:24:40"/>
    <d v="2024-12-12T00:00:00"/>
    <d v="1899-12-30T14:24:00"/>
    <d v="2024-12-12T00:00:00"/>
    <d v="1899-12-30T15:57:23"/>
    <x v="0"/>
    <x v="0"/>
    <s v="7022037923"/>
    <s v="FBO"/>
    <d v="1899-12-30T01:34:03"/>
    <x v="2781"/>
    <d v="1899-12-30T00:00:40"/>
    <s v="Granel"/>
    <s v="E001"/>
    <x v="2"/>
    <d v="1899-12-30T01:32:43"/>
    <d v="1899-12-30T01:33:23"/>
    <x v="7"/>
    <x v="8"/>
    <x v="4"/>
    <x v="1"/>
    <n v="0"/>
    <n v="0"/>
    <x v="0"/>
    <x v="1"/>
    <x v="0"/>
    <n v="0"/>
    <x v="6"/>
    <x v="2"/>
    <d v="1899-12-30T00:00:40"/>
    <d v="1899-12-30T00:00:40"/>
    <x v="0"/>
    <m/>
    <m/>
    <d v="1899-12-30T00:00:00"/>
    <d v="1899-12-30T01:32:43"/>
    <n v="5"/>
    <n v="-4.6296296296000072E-4"/>
    <n v="92.716666666675195"/>
    <x v="6"/>
    <x v="0"/>
  </r>
  <r>
    <x v="9"/>
    <s v="2024057534"/>
    <x v="0"/>
    <x v="1002"/>
    <s v="E0721JRZ"/>
    <d v="2024-12-12T00:00:00"/>
    <x v="1"/>
    <s v="3269"/>
    <x v="36"/>
    <s v="PA"/>
    <x v="5"/>
    <x v="0"/>
    <d v="2024-12-12T00:00:00"/>
    <d v="1899-12-30T15:15:48"/>
    <d v="2024-12-12T00:00:00"/>
    <d v="1899-12-30T15:15:07"/>
    <d v="2024-12-12T00:00:00"/>
    <d v="1899-12-30T15:58:05"/>
    <x v="0"/>
    <x v="0"/>
    <s v="7022037924"/>
    <s v="EXW"/>
    <d v="1899-12-30T00:43:39"/>
    <x v="1085"/>
    <d v="1899-12-30T00:00:41"/>
    <s v="Granel"/>
    <s v="E001"/>
    <x v="1"/>
    <d v="1899-12-30T00:42:17"/>
    <d v="1899-12-30T00:42:58"/>
    <x v="14"/>
    <x v="8"/>
    <x v="4"/>
    <x v="1"/>
    <n v="0"/>
    <n v="0"/>
    <x v="0"/>
    <x v="1"/>
    <x v="0"/>
    <n v="0"/>
    <x v="6"/>
    <x v="1"/>
    <d v="1899-12-30T00:00:41"/>
    <d v="1899-12-30T00:00:41"/>
    <x v="0"/>
    <m/>
    <m/>
    <d v="1899-12-30T00:00:00"/>
    <d v="1899-12-30T00:42:17"/>
    <n v="5"/>
    <n v="-4.745370370300428E-4"/>
    <n v="42.283333333339193"/>
    <x v="6"/>
    <x v="1"/>
  </r>
  <r>
    <x v="9"/>
    <s v="2024057536"/>
    <x v="0"/>
    <x v="1020"/>
    <s v="E0463JRH"/>
    <d v="2024-12-12T00:00:00"/>
    <x v="1"/>
    <s v="3264"/>
    <x v="35"/>
    <s v="PA"/>
    <x v="1"/>
    <x v="0"/>
    <d v="2024-12-12T00:00:00"/>
    <d v="1899-12-30T15:21:35"/>
    <d v="2024-12-12T00:00:00"/>
    <d v="1899-12-30T15:20:55"/>
    <d v="2024-12-12T00:00:00"/>
    <d v="1899-12-30T16:00:37"/>
    <x v="0"/>
    <x v="0"/>
    <s v="7022037925"/>
    <s v="FBO"/>
    <d v="1899-12-30T00:40:22"/>
    <x v="557"/>
    <d v="1899-12-30T00:00:40"/>
    <s v="Granel"/>
    <s v="E001"/>
    <x v="2"/>
    <d v="1899-12-30T00:39:02"/>
    <d v="1899-12-30T00:39:42"/>
    <x v="14"/>
    <x v="8"/>
    <x v="4"/>
    <x v="1"/>
    <n v="0"/>
    <n v="0"/>
    <x v="0"/>
    <x v="1"/>
    <x v="0"/>
    <n v="0"/>
    <x v="6"/>
    <x v="1"/>
    <d v="1899-12-30T00:00:40"/>
    <d v="1899-12-30T00:00:40"/>
    <x v="0"/>
    <m/>
    <m/>
    <d v="1899-12-30T00:00:00"/>
    <d v="1899-12-30T00:39:02"/>
    <n v="5"/>
    <n v="-4.6296296296999273E-4"/>
    <n v="39.033333333331171"/>
    <x v="9"/>
    <x v="1"/>
  </r>
  <r>
    <x v="9"/>
    <s v="2024057535"/>
    <x v="0"/>
    <x v="977"/>
    <s v="E4421MGY"/>
    <d v="2024-12-12T00:00:00"/>
    <x v="1"/>
    <s v="3269"/>
    <x v="36"/>
    <s v="PA"/>
    <x v="5"/>
    <x v="0"/>
    <d v="2024-12-12T00:00:00"/>
    <d v="1899-12-30T15:21:26"/>
    <d v="2024-12-12T00:00:00"/>
    <d v="1899-12-30T15:20:46"/>
    <d v="2024-12-12T00:00:00"/>
    <d v="1899-12-30T16:08:45"/>
    <x v="0"/>
    <x v="0"/>
    <s v="7022037926"/>
    <s v="FBO"/>
    <d v="1899-12-30T00:48:39"/>
    <x v="2782"/>
    <d v="1899-12-30T00:00:40"/>
    <s v="Granel"/>
    <s v="E001"/>
    <x v="2"/>
    <d v="1899-12-30T00:47:19"/>
    <d v="1899-12-30T00:47:59"/>
    <x v="14"/>
    <x v="8"/>
    <x v="4"/>
    <x v="1"/>
    <n v="0"/>
    <n v="0"/>
    <x v="0"/>
    <x v="1"/>
    <x v="0"/>
    <n v="0"/>
    <x v="6"/>
    <x v="0"/>
    <d v="1899-12-30T00:00:40"/>
    <d v="1899-12-30T00:00:40"/>
    <x v="0"/>
    <m/>
    <m/>
    <d v="1899-12-30T00:00:00"/>
    <d v="1899-12-30T00:47:19"/>
    <n v="5"/>
    <n v="-4.6296296296000072E-4"/>
    <n v="47.316666666672091"/>
    <x v="9"/>
    <x v="0"/>
  </r>
  <r>
    <x v="9"/>
    <s v="2024057539"/>
    <x v="0"/>
    <x v="1019"/>
    <s v="E4954KGF"/>
    <d v="2024-12-12T00:00:00"/>
    <x v="1"/>
    <s v="3264"/>
    <x v="35"/>
    <s v="PA"/>
    <x v="1"/>
    <x v="0"/>
    <d v="2024-12-12T00:00:00"/>
    <d v="1899-12-30T15:38:52"/>
    <d v="2024-12-12T00:00:00"/>
    <d v="1899-12-30T15:38:12"/>
    <d v="2024-12-12T00:00:00"/>
    <d v="1899-12-30T16:10:17"/>
    <x v="0"/>
    <x v="0"/>
    <s v="7022037927"/>
    <s v="FBO"/>
    <d v="1899-12-30T00:32:45"/>
    <x v="932"/>
    <d v="1899-12-30T00:00:40"/>
    <s v="Granel"/>
    <s v="E001"/>
    <x v="2"/>
    <d v="1899-12-30T00:31:25"/>
    <d v="1899-12-30T00:32:05"/>
    <x v="14"/>
    <x v="8"/>
    <x v="4"/>
    <x v="1"/>
    <n v="0"/>
    <n v="0"/>
    <x v="0"/>
    <x v="1"/>
    <x v="0"/>
    <n v="0"/>
    <x v="6"/>
    <x v="1"/>
    <d v="1899-12-30T00:00:40"/>
    <d v="1899-12-30T00:00:40"/>
    <x v="0"/>
    <m/>
    <m/>
    <d v="1899-12-30T00:00:00"/>
    <d v="1899-12-30T00:31:25"/>
    <n v="5"/>
    <n v="-4.6296296296000072E-4"/>
    <n v="31.416666666667208"/>
    <x v="9"/>
    <x v="1"/>
  </r>
  <r>
    <x v="9"/>
    <s v="2024057543"/>
    <x v="0"/>
    <x v="1018"/>
    <s v="E9461JBD"/>
    <d v="2024-12-12T00:00:00"/>
    <x v="1"/>
    <s v="3264"/>
    <x v="35"/>
    <s v="PA"/>
    <x v="1"/>
    <x v="0"/>
    <d v="2024-12-12T00:00:00"/>
    <d v="1899-12-30T15:55:02"/>
    <d v="2024-12-12T00:00:00"/>
    <d v="1899-12-30T15:54:22"/>
    <d v="2024-12-12T00:00:00"/>
    <d v="1899-12-30T16:20:13"/>
    <x v="0"/>
    <x v="0"/>
    <s v="7022037928"/>
    <s v="EXW"/>
    <d v="1899-12-30T00:26:31"/>
    <x v="1561"/>
    <d v="1899-12-30T00:00:40"/>
    <s v="Granel"/>
    <s v="E001"/>
    <x v="1"/>
    <d v="1899-12-30T00:25:11"/>
    <d v="1899-12-30T00:25:51"/>
    <x v="14"/>
    <x v="8"/>
    <x v="4"/>
    <x v="1"/>
    <n v="0"/>
    <n v="0"/>
    <x v="0"/>
    <x v="1"/>
    <x v="0"/>
    <n v="0"/>
    <x v="6"/>
    <x v="1"/>
    <d v="1899-12-30T00:00:40"/>
    <d v="1899-12-30T00:00:40"/>
    <x v="0"/>
    <m/>
    <m/>
    <d v="1899-12-30T00:00:00"/>
    <d v="1899-12-30T00:25:11"/>
    <n v="5"/>
    <n v="-4.6296296296000072E-4"/>
    <n v="25.183333333339082"/>
    <x v="9"/>
    <x v="1"/>
  </r>
  <r>
    <x v="9"/>
    <s v="2024057542"/>
    <x v="0"/>
    <x v="1088"/>
    <s v="E0406FWG"/>
    <d v="2024-12-12T00:00:00"/>
    <x v="1"/>
    <s v="3283"/>
    <x v="38"/>
    <s v="PA"/>
    <x v="6"/>
    <x v="0"/>
    <d v="2024-12-12T00:00:00"/>
    <d v="1899-12-30T15:41:27"/>
    <d v="2024-12-12T00:00:00"/>
    <d v="1899-12-30T18:31:59"/>
    <d v="2024-12-12T00:00:00"/>
    <d v="1899-12-30T16:30:31"/>
    <x v="214"/>
    <x v="30"/>
    <s v="7022037930"/>
    <s v="EXW"/>
    <d v="1899-12-30T04:52:00"/>
    <x v="2783"/>
    <d v="1899-12-30T02:50:32"/>
    <s v="Ensacado"/>
    <s v="E002"/>
    <x v="1"/>
    <d v="1899-12-30T00:49:04"/>
    <n v="-8.4351851851850013E-2"/>
    <x v="14"/>
    <x v="8"/>
    <x v="4"/>
    <x v="2"/>
    <n v="0"/>
    <n v="0"/>
    <x v="0"/>
    <x v="2"/>
    <x v="0"/>
    <n v="0"/>
    <x v="6"/>
    <x v="0"/>
    <d v="1899-12-30T02:50:32"/>
    <d v="1899-12-30T01:52:32"/>
    <x v="1"/>
    <m/>
    <m/>
    <d v="1899-12-30T00:00:00"/>
    <d v="1899-12-30T00:49:04"/>
    <n v="5"/>
    <d v="1899-12-30T02:50:32"/>
    <n v="49.066666666675239"/>
    <x v="9"/>
    <x v="0"/>
  </r>
  <r>
    <x v="9"/>
    <s v="2024057546"/>
    <x v="0"/>
    <x v="942"/>
    <s v="E5260KKG"/>
    <d v="2024-12-12T00:00:00"/>
    <x v="1"/>
    <s v="3264"/>
    <x v="35"/>
    <s v="PA"/>
    <x v="1"/>
    <x v="0"/>
    <d v="2024-12-12T00:00:00"/>
    <d v="1899-12-30T16:09:14"/>
    <d v="2024-12-12T00:00:00"/>
    <d v="1899-12-30T16:08:33"/>
    <d v="2024-12-12T00:00:00"/>
    <d v="1899-12-30T16:36:10"/>
    <x v="0"/>
    <x v="0"/>
    <s v="7022037931"/>
    <s v="FBO"/>
    <d v="1899-12-30T00:28:18"/>
    <x v="571"/>
    <d v="1899-12-30T00:00:41"/>
    <s v="Granel"/>
    <s v="E001"/>
    <x v="2"/>
    <d v="1899-12-30T00:26:56"/>
    <d v="1899-12-30T00:27:37"/>
    <x v="10"/>
    <x v="8"/>
    <x v="4"/>
    <x v="1"/>
    <n v="0"/>
    <n v="0"/>
    <x v="0"/>
    <x v="1"/>
    <x v="0"/>
    <n v="0"/>
    <x v="6"/>
    <x v="1"/>
    <d v="1899-12-30T00:00:41"/>
    <d v="1899-12-30T00:00:41"/>
    <x v="0"/>
    <m/>
    <m/>
    <d v="1899-12-30T00:00:00"/>
    <d v="1899-12-30T00:26:56"/>
    <n v="5"/>
    <n v="-4.745370370300428E-4"/>
    <n v="26.933333333342393"/>
    <x v="9"/>
    <x v="1"/>
  </r>
  <r>
    <x v="9"/>
    <s v="2024057550"/>
    <x v="0"/>
    <x v="987"/>
    <s v="E4258HML"/>
    <d v="2024-12-12T00:00:00"/>
    <x v="1"/>
    <s v="3264"/>
    <x v="35"/>
    <s v="PA"/>
    <x v="1"/>
    <x v="0"/>
    <d v="2024-12-12T00:00:00"/>
    <d v="1899-12-30T16:18:13"/>
    <d v="2024-12-12T00:00:00"/>
    <d v="1899-12-30T16:17:33"/>
    <d v="2024-12-12T00:00:00"/>
    <d v="1899-12-30T16:51:54"/>
    <x v="0"/>
    <x v="0"/>
    <s v="7022037933"/>
    <s v="FBO"/>
    <d v="1899-12-30T00:35:01"/>
    <x v="560"/>
    <d v="1899-12-30T00:00:40"/>
    <s v="Granel"/>
    <s v="E001"/>
    <x v="2"/>
    <d v="1899-12-30T00:33:41"/>
    <d v="1899-12-30T00:34:21"/>
    <x v="10"/>
    <x v="8"/>
    <x v="4"/>
    <x v="1"/>
    <n v="0"/>
    <n v="0"/>
    <x v="0"/>
    <x v="1"/>
    <x v="0"/>
    <n v="0"/>
    <x v="6"/>
    <x v="1"/>
    <d v="1899-12-30T00:00:40"/>
    <d v="1899-12-30T00:00:40"/>
    <x v="0"/>
    <m/>
    <m/>
    <d v="1899-12-30T00:00:00"/>
    <d v="1899-12-30T00:33:41"/>
    <n v="5"/>
    <n v="-4.6296296296000072E-4"/>
    <n v="33.6833333333281"/>
    <x v="9"/>
    <x v="1"/>
  </r>
  <r>
    <x v="9"/>
    <s v="2024057551"/>
    <x v="0"/>
    <x v="1060"/>
    <s v="E3410KWV"/>
    <d v="2024-12-12T00:00:00"/>
    <x v="1"/>
    <s v="3283"/>
    <x v="38"/>
    <s v="PA"/>
    <x v="2"/>
    <x v="0"/>
    <d v="2024-12-12T00:00:00"/>
    <d v="1899-12-30T16:28:16"/>
    <d v="2024-12-12T00:00:00"/>
    <d v="1899-12-30T16:27:36"/>
    <d v="2024-12-12T00:00:00"/>
    <d v="1899-12-30T16:52:18"/>
    <x v="0"/>
    <x v="0"/>
    <s v="7022037934"/>
    <s v="EXW"/>
    <d v="1899-12-30T00:25:22"/>
    <x v="425"/>
    <d v="1899-12-30T00:00:40"/>
    <s v="Ensacado"/>
    <s v="E002"/>
    <x v="1"/>
    <d v="1899-12-30T00:24:02"/>
    <d v="1899-12-30T00:24:42"/>
    <x v="10"/>
    <x v="8"/>
    <x v="4"/>
    <x v="2"/>
    <n v="0"/>
    <n v="0"/>
    <x v="0"/>
    <x v="2"/>
    <x v="0"/>
    <n v="0"/>
    <x v="6"/>
    <x v="1"/>
    <d v="1899-12-30T00:00:40"/>
    <d v="1899-12-30T00:00:40"/>
    <x v="0"/>
    <m/>
    <m/>
    <d v="1899-12-30T00:00:00"/>
    <d v="1899-12-30T00:24:02"/>
    <n v="5"/>
    <n v="-4.6296296296999273E-4"/>
    <n v="24.033333333326432"/>
    <x v="9"/>
    <x v="1"/>
  </r>
  <r>
    <x v="9"/>
    <s v="2024057553"/>
    <x v="0"/>
    <x v="1008"/>
    <s v="E6688FFY"/>
    <d v="2024-12-12T00:00:00"/>
    <x v="1"/>
    <s v="3283"/>
    <x v="38"/>
    <s v="PA"/>
    <x v="2"/>
    <x v="0"/>
    <d v="2024-12-12T00:00:00"/>
    <d v="1899-12-30T16:29:30"/>
    <d v="2024-12-12T00:00:00"/>
    <d v="1899-12-30T16:28:49"/>
    <d v="2024-12-12T00:00:00"/>
    <d v="1899-12-30T17:03:32"/>
    <x v="0"/>
    <x v="0"/>
    <s v="7022037935"/>
    <s v="FBO"/>
    <d v="1899-12-30T00:35:24"/>
    <x v="910"/>
    <d v="1899-12-30T00:00:41"/>
    <s v="Ensacado"/>
    <s v="E002"/>
    <x v="2"/>
    <d v="1899-12-30T00:34:02"/>
    <d v="1899-12-30T00:34:43"/>
    <x v="10"/>
    <x v="8"/>
    <x v="4"/>
    <x v="2"/>
    <n v="0"/>
    <n v="0"/>
    <x v="0"/>
    <x v="2"/>
    <x v="0"/>
    <n v="0"/>
    <x v="6"/>
    <x v="1"/>
    <d v="1899-12-30T00:00:41"/>
    <d v="1899-12-30T00:00:41"/>
    <x v="0"/>
    <m/>
    <m/>
    <d v="1899-12-30T00:00:00"/>
    <d v="1899-12-30T00:34:02"/>
    <n v="5"/>
    <n v="-4.745370370400348E-4"/>
    <n v="34.03333333333439"/>
    <x v="10"/>
    <x v="1"/>
  </r>
  <r>
    <x v="9"/>
    <s v="2024057554"/>
    <x v="0"/>
    <x v="1027"/>
    <s v="E9533LGJ"/>
    <d v="2024-12-12T00:00:00"/>
    <x v="1"/>
    <s v="3283"/>
    <x v="38"/>
    <s v="PA"/>
    <x v="2"/>
    <x v="0"/>
    <d v="2024-12-12T00:00:00"/>
    <d v="1899-12-30T16:33:16"/>
    <d v="2024-12-12T00:00:00"/>
    <d v="1899-12-30T16:32:35"/>
    <d v="2024-12-12T00:00:00"/>
    <d v="1899-12-30T17:20:35"/>
    <x v="0"/>
    <x v="0"/>
    <s v="7022037936"/>
    <s v="FBO"/>
    <d v="1899-12-30T00:48:41"/>
    <x v="1047"/>
    <d v="1899-12-30T00:00:41"/>
    <s v="Ensacado"/>
    <s v="E002"/>
    <x v="2"/>
    <d v="1899-12-30T00:47:19"/>
    <d v="1899-12-30T00:48:00"/>
    <x v="10"/>
    <x v="8"/>
    <x v="4"/>
    <x v="2"/>
    <n v="0"/>
    <n v="0"/>
    <x v="0"/>
    <x v="2"/>
    <x v="0"/>
    <n v="0"/>
    <x v="6"/>
    <x v="0"/>
    <d v="1899-12-30T00:00:41"/>
    <d v="1899-12-30T00:00:41"/>
    <x v="0"/>
    <m/>
    <m/>
    <d v="1899-12-30T00:00:00"/>
    <d v="1899-12-30T00:47:19"/>
    <n v="5"/>
    <n v="-4.7453703703992378E-4"/>
    <n v="47.316666666657703"/>
    <x v="10"/>
    <x v="0"/>
  </r>
  <r>
    <x v="9"/>
    <s v="2024057561"/>
    <x v="0"/>
    <x v="1056"/>
    <s v="E8142JYC"/>
    <d v="2024-12-12T00:00:00"/>
    <x v="1"/>
    <s v="3283"/>
    <x v="38"/>
    <s v="PA"/>
    <x v="2"/>
    <x v="0"/>
    <d v="2024-12-12T00:00:00"/>
    <d v="1899-12-30T17:40:57"/>
    <d v="2024-12-12T00:00:00"/>
    <d v="1899-12-30T17:40:17"/>
    <d v="2024-12-12T00:00:00"/>
    <d v="1899-12-30T18:09:10"/>
    <x v="0"/>
    <x v="0"/>
    <s v="7022037937"/>
    <s v="EXW"/>
    <d v="1899-12-30T00:29:33"/>
    <x v="476"/>
    <d v="1899-12-30T00:00:40"/>
    <s v="Ensacado"/>
    <s v="E002"/>
    <x v="1"/>
    <d v="1899-12-30T00:28:13"/>
    <d v="1899-12-30T00:28:53"/>
    <x v="8"/>
    <x v="8"/>
    <x v="4"/>
    <x v="2"/>
    <n v="0"/>
    <n v="0"/>
    <x v="0"/>
    <x v="2"/>
    <x v="0"/>
    <n v="0"/>
    <x v="6"/>
    <x v="1"/>
    <d v="1899-12-30T00:00:40"/>
    <d v="1899-12-30T00:00:40"/>
    <x v="0"/>
    <m/>
    <m/>
    <d v="1899-12-30T00:00:00"/>
    <d v="1899-12-30T00:28:13"/>
    <n v="5"/>
    <n v="-4.6296296296000072E-4"/>
    <n v="28.216666666670385"/>
    <x v="11"/>
    <x v="1"/>
  </r>
  <r>
    <x v="9"/>
    <s v="2024057564"/>
    <x v="0"/>
    <x v="1089"/>
    <s v="E7845JWW"/>
    <d v="2024-12-12T00:00:00"/>
    <x v="1"/>
    <s v="3283"/>
    <x v="38"/>
    <s v="PA"/>
    <x v="2"/>
    <x v="0"/>
    <d v="2024-12-12T00:00:00"/>
    <d v="1899-12-30T18:52:08"/>
    <d v="2024-12-12T00:00:00"/>
    <d v="1899-12-30T18:51:27"/>
    <d v="2024-12-12T00:00:00"/>
    <d v="1899-12-30T19:38:07"/>
    <x v="0"/>
    <x v="0"/>
    <s v="7022037938"/>
    <s v="FBO"/>
    <d v="1899-12-30T00:47:21"/>
    <x v="2784"/>
    <d v="1899-12-30T00:00:41"/>
    <s v="Ensacado"/>
    <s v="E002"/>
    <x v="2"/>
    <d v="1899-12-30T00:45:59"/>
    <d v="1899-12-30T00:46:40"/>
    <x v="11"/>
    <x v="8"/>
    <x v="4"/>
    <x v="2"/>
    <n v="0"/>
    <n v="0"/>
    <x v="0"/>
    <x v="2"/>
    <x v="0"/>
    <n v="0"/>
    <x v="6"/>
    <x v="0"/>
    <d v="1899-12-30T00:00:41"/>
    <d v="1899-12-30T00:00:41"/>
    <x v="0"/>
    <m/>
    <m/>
    <d v="1899-12-30T00:00:00"/>
    <d v="1899-12-30T00:45:59"/>
    <n v="5"/>
    <n v="-4.7453703702993177E-4"/>
    <n v="45.983333333332901"/>
    <x v="7"/>
    <x v="0"/>
  </r>
  <r>
    <x v="9"/>
    <s v="2024057565"/>
    <x v="0"/>
    <x v="1000"/>
    <s v="E3888GZR"/>
    <d v="2024-12-13T00:00:00"/>
    <x v="1"/>
    <s v="3269"/>
    <x v="36"/>
    <s v="PA"/>
    <x v="5"/>
    <x v="0"/>
    <d v="2024-12-13T00:00:00"/>
    <d v="1899-12-30T05:05:23"/>
    <d v="2024-12-13T00:00:00"/>
    <d v="1899-12-30T05:04:45"/>
    <d v="2024-12-13T00:00:00"/>
    <d v="1899-12-30T05:23:46"/>
    <x v="0"/>
    <x v="0"/>
    <s v="7022037939"/>
    <s v="EXW"/>
    <d v="1899-12-30T00:19:39"/>
    <x v="2785"/>
    <d v="1899-12-30T00:00:38"/>
    <s v="Granel"/>
    <s v="E001"/>
    <x v="1"/>
    <d v="1899-12-30T00:18:23"/>
    <d v="1899-12-30T00:19:01"/>
    <x v="12"/>
    <x v="9"/>
    <x v="4"/>
    <x v="1"/>
    <n v="0"/>
    <n v="0"/>
    <x v="0"/>
    <x v="1"/>
    <x v="0"/>
    <n v="0"/>
    <x v="6"/>
    <x v="1"/>
    <d v="1899-12-30T00:00:38"/>
    <d v="1899-12-30T00:00:38"/>
    <x v="0"/>
    <m/>
    <m/>
    <d v="1899-12-30T00:00:00"/>
    <d v="1899-12-30T00:18:23"/>
    <n v="6"/>
    <n v="-4.3981481481999984E-4"/>
    <n v="18.383333333327986"/>
    <x v="18"/>
    <x v="1"/>
  </r>
  <r>
    <x v="9"/>
    <s v="2024057566"/>
    <x v="0"/>
    <x v="1001"/>
    <s v="E8998KYN"/>
    <d v="2024-12-13T00:00:00"/>
    <x v="1"/>
    <s v="3262"/>
    <x v="43"/>
    <s v="PA"/>
    <x v="0"/>
    <x v="0"/>
    <d v="2024-12-13T00:00:00"/>
    <d v="1899-12-30T05:06:02"/>
    <d v="2024-12-13T00:00:00"/>
    <d v="1899-12-30T05:05:23"/>
    <d v="2024-12-13T00:00:00"/>
    <d v="1899-12-30T05:26:01"/>
    <x v="0"/>
    <x v="0"/>
    <s v="7022037940"/>
    <s v="EXW"/>
    <d v="1899-12-30T00:21:17"/>
    <x v="2008"/>
    <d v="1899-12-30T00:00:39"/>
    <s v="Granel"/>
    <s v="E001"/>
    <x v="1"/>
    <d v="1899-12-30T00:19:59"/>
    <d v="1899-12-30T00:20:38"/>
    <x v="12"/>
    <x v="9"/>
    <x v="4"/>
    <x v="1"/>
    <n v="0"/>
    <n v="0"/>
    <x v="0"/>
    <x v="1"/>
    <x v="0"/>
    <n v="0"/>
    <x v="6"/>
    <x v="1"/>
    <d v="1899-12-30T00:00:39"/>
    <d v="1899-12-30T00:00:39"/>
    <x v="0"/>
    <m/>
    <m/>
    <d v="1899-12-30T00:00:00"/>
    <d v="1899-12-30T00:19:59"/>
    <n v="6"/>
    <n v="-4.5138888888998641E-4"/>
    <n v="19.983333333326399"/>
    <x v="18"/>
    <x v="1"/>
  </r>
  <r>
    <x v="9"/>
    <s v="2024057568"/>
    <x v="0"/>
    <x v="1011"/>
    <s v="E8976JGF"/>
    <d v="2024-12-13T00:00:00"/>
    <x v="1"/>
    <s v="3264"/>
    <x v="35"/>
    <s v="PA"/>
    <x v="1"/>
    <x v="0"/>
    <d v="2024-12-13T00:00:00"/>
    <d v="1899-12-30T05:11:55"/>
    <d v="2024-12-13T00:00:00"/>
    <d v="1899-12-30T05:11:16"/>
    <d v="2024-12-13T00:00:00"/>
    <d v="1899-12-30T05:39:12"/>
    <x v="0"/>
    <x v="0"/>
    <s v="7022037941"/>
    <s v="EXW"/>
    <d v="1899-12-30T00:28:35"/>
    <x v="655"/>
    <d v="1899-12-30T00:00:39"/>
    <s v="Granel"/>
    <s v="E001"/>
    <x v="1"/>
    <d v="1899-12-30T00:27:17"/>
    <d v="1899-12-30T00:27:56"/>
    <x v="12"/>
    <x v="9"/>
    <x v="4"/>
    <x v="1"/>
    <n v="0"/>
    <n v="0"/>
    <x v="0"/>
    <x v="1"/>
    <x v="0"/>
    <n v="0"/>
    <x v="6"/>
    <x v="1"/>
    <d v="1899-12-30T00:00:39"/>
    <d v="1899-12-30T00:00:39"/>
    <x v="0"/>
    <m/>
    <m/>
    <d v="1899-12-30T00:00:00"/>
    <d v="1899-12-30T00:27:17"/>
    <n v="6"/>
    <n v="-4.5138888889001416E-4"/>
    <n v="27.283333333334372"/>
    <x v="18"/>
    <x v="1"/>
  </r>
  <r>
    <x v="9"/>
    <s v="2024057569"/>
    <x v="0"/>
    <x v="1004"/>
    <s v="E7812KXB"/>
    <d v="2024-12-13T00:00:00"/>
    <x v="1"/>
    <s v="3264"/>
    <x v="35"/>
    <s v="PA"/>
    <x v="1"/>
    <x v="0"/>
    <d v="2024-12-13T00:00:00"/>
    <d v="1899-12-30T05:15:33"/>
    <d v="2024-12-13T00:00:00"/>
    <d v="1899-12-30T05:14:53"/>
    <d v="2024-12-13T00:00:00"/>
    <d v="1899-12-30T05:43:12"/>
    <x v="0"/>
    <x v="0"/>
    <s v="7022037942"/>
    <s v="EXW"/>
    <d v="1899-12-30T00:28:59"/>
    <x v="1303"/>
    <d v="1899-12-30T00:00:40"/>
    <s v="Granel"/>
    <s v="E001"/>
    <x v="1"/>
    <d v="1899-12-30T00:27:39"/>
    <d v="1899-12-30T00:28:19"/>
    <x v="12"/>
    <x v="9"/>
    <x v="4"/>
    <x v="1"/>
    <n v="0"/>
    <n v="0"/>
    <x v="0"/>
    <x v="1"/>
    <x v="0"/>
    <n v="0"/>
    <x v="6"/>
    <x v="1"/>
    <d v="1899-12-30T00:00:40"/>
    <d v="1899-12-30T00:00:40"/>
    <x v="0"/>
    <m/>
    <m/>
    <d v="1899-12-30T00:00:00"/>
    <d v="1899-12-30T00:27:39"/>
    <n v="6"/>
    <n v="-4.6296296296000072E-4"/>
    <n v="27.650000000001604"/>
    <x v="18"/>
    <x v="1"/>
  </r>
  <r>
    <x v="9"/>
    <s v="2024057570"/>
    <x v="0"/>
    <x v="967"/>
    <s v="E7977MGZ"/>
    <d v="2024-12-13T00:00:00"/>
    <x v="1"/>
    <s v="3264"/>
    <x v="35"/>
    <s v="PA"/>
    <x v="1"/>
    <x v="0"/>
    <d v="2024-12-13T00:00:00"/>
    <d v="1899-12-30T05:23:57"/>
    <d v="2024-12-13T00:00:00"/>
    <d v="1899-12-30T05:23:17"/>
    <d v="2024-12-13T00:00:00"/>
    <d v="1899-12-30T06:03:13"/>
    <x v="0"/>
    <x v="0"/>
    <s v="7022037943"/>
    <s v="FBO"/>
    <d v="1899-12-30T00:40:36"/>
    <x v="489"/>
    <d v="1899-12-30T00:00:40"/>
    <s v="Granel"/>
    <s v="E001"/>
    <x v="2"/>
    <d v="1899-12-30T00:39:16"/>
    <d v="1899-12-30T00:39:56"/>
    <x v="12"/>
    <x v="9"/>
    <x v="4"/>
    <x v="1"/>
    <n v="0"/>
    <n v="0"/>
    <x v="0"/>
    <x v="1"/>
    <x v="0"/>
    <n v="0"/>
    <x v="6"/>
    <x v="1"/>
    <d v="1899-12-30T00:00:40"/>
    <d v="1899-12-30T00:00:40"/>
    <x v="0"/>
    <m/>
    <m/>
    <d v="1899-12-30T00:00:00"/>
    <d v="1899-12-30T00:39:16"/>
    <n v="6"/>
    <n v="-4.6296296296999273E-4"/>
    <n v="39.26666666666879"/>
    <x v="12"/>
    <x v="1"/>
  </r>
  <r>
    <x v="9"/>
    <s v="2024057572"/>
    <x v="0"/>
    <x v="979"/>
    <s v="E0631LTH"/>
    <d v="2024-12-13T00:00:00"/>
    <x v="1"/>
    <s v="3264"/>
    <x v="35"/>
    <s v="PA"/>
    <x v="1"/>
    <x v="0"/>
    <d v="2024-12-13T00:00:00"/>
    <d v="1899-12-30T05:42:07"/>
    <d v="2024-12-13T00:00:00"/>
    <d v="1899-12-30T05:41:28"/>
    <d v="2024-12-13T00:00:00"/>
    <d v="1899-12-30T06:11:41"/>
    <x v="0"/>
    <x v="0"/>
    <s v="7022037944"/>
    <s v="FBO"/>
    <d v="1899-12-30T00:30:52"/>
    <x v="596"/>
    <d v="1899-12-30T00:00:39"/>
    <s v="Granel"/>
    <s v="E001"/>
    <x v="2"/>
    <d v="1899-12-30T00:29:34"/>
    <d v="1899-12-30T00:30:13"/>
    <x v="12"/>
    <x v="9"/>
    <x v="4"/>
    <x v="1"/>
    <n v="0"/>
    <n v="0"/>
    <x v="0"/>
    <x v="1"/>
    <x v="0"/>
    <n v="0"/>
    <x v="6"/>
    <x v="1"/>
    <d v="1899-12-30T00:00:39"/>
    <d v="1899-12-30T00:00:39"/>
    <x v="0"/>
    <m/>
    <m/>
    <d v="1899-12-30T00:00:00"/>
    <d v="1899-12-30T00:29:34"/>
    <n v="6"/>
    <n v="-4.5138888889001416E-4"/>
    <n v="29.566666666670393"/>
    <x v="12"/>
    <x v="1"/>
  </r>
  <r>
    <x v="9"/>
    <s v="2024057573"/>
    <x v="0"/>
    <x v="985"/>
    <s v="E8263KDM"/>
    <d v="2024-12-13T00:00:00"/>
    <x v="1"/>
    <s v="3264"/>
    <x v="35"/>
    <s v="PA"/>
    <x v="1"/>
    <x v="0"/>
    <d v="2024-12-13T00:00:00"/>
    <d v="1899-12-30T05:42:08"/>
    <d v="2024-12-13T00:00:00"/>
    <d v="1899-12-30T05:41:30"/>
    <d v="2024-12-13T00:00:00"/>
    <d v="1899-12-30T06:23:27"/>
    <x v="0"/>
    <x v="0"/>
    <s v="7022037945"/>
    <s v="FBO"/>
    <d v="1899-12-30T00:42:35"/>
    <x v="2786"/>
    <d v="1899-12-30T00:00:38"/>
    <s v="Granel"/>
    <s v="E001"/>
    <x v="2"/>
    <d v="1899-12-30T00:41:19"/>
    <d v="1899-12-30T00:41:57"/>
    <x v="12"/>
    <x v="9"/>
    <x v="4"/>
    <x v="1"/>
    <n v="0"/>
    <n v="0"/>
    <x v="0"/>
    <x v="1"/>
    <x v="0"/>
    <n v="0"/>
    <x v="6"/>
    <x v="1"/>
    <d v="1899-12-30T00:00:38"/>
    <d v="1899-12-30T00:00:38"/>
    <x v="0"/>
    <m/>
    <m/>
    <d v="1899-12-30T00:00:00"/>
    <d v="1899-12-30T00:41:19"/>
    <n v="6"/>
    <n v="-4.3981481481000784E-4"/>
    <n v="41.316666666667196"/>
    <x v="12"/>
    <x v="1"/>
  </r>
  <r>
    <x v="9"/>
    <s v="2024057578"/>
    <x v="0"/>
    <x v="1009"/>
    <s v="E5824JVY"/>
    <d v="2024-12-13T00:00:00"/>
    <x v="1"/>
    <s v="3263"/>
    <x v="42"/>
    <s v="PA"/>
    <x v="3"/>
    <x v="0"/>
    <d v="2024-12-13T00:00:00"/>
    <d v="1899-12-30T06:11:10"/>
    <d v="2024-12-13T00:00:00"/>
    <d v="1899-12-30T06:10:29"/>
    <d v="2024-12-13T00:00:00"/>
    <d v="1899-12-30T06:37:15"/>
    <x v="0"/>
    <x v="0"/>
    <s v="7022037946"/>
    <s v="FBO"/>
    <d v="1899-12-30T00:27:27"/>
    <x v="1907"/>
    <d v="1899-12-30T00:00:41"/>
    <s v="Granel"/>
    <s v="E001"/>
    <x v="2"/>
    <d v="1899-12-30T00:26:05"/>
    <d v="1899-12-30T00:26:46"/>
    <x v="0"/>
    <x v="9"/>
    <x v="4"/>
    <x v="1"/>
    <n v="0"/>
    <n v="0"/>
    <x v="0"/>
    <x v="1"/>
    <x v="0"/>
    <n v="0"/>
    <x v="6"/>
    <x v="1"/>
    <d v="1899-12-30T00:00:41"/>
    <d v="1899-12-30T00:00:41"/>
    <x v="0"/>
    <m/>
    <m/>
    <d v="1899-12-30T00:00:00"/>
    <d v="1899-12-30T00:26:05"/>
    <n v="6"/>
    <n v="-4.745370370400348E-4"/>
    <n v="26.083333333339141"/>
    <x v="12"/>
    <x v="1"/>
  </r>
  <r>
    <x v="9"/>
    <s v="2024057577"/>
    <x v="0"/>
    <x v="1022"/>
    <s v="E3936LXW"/>
    <d v="2024-12-13T00:00:00"/>
    <x v="1"/>
    <s v="3264"/>
    <x v="35"/>
    <s v="PA"/>
    <x v="1"/>
    <x v="0"/>
    <d v="2024-12-13T00:00:00"/>
    <d v="1899-12-30T06:07:05"/>
    <d v="2024-12-13T00:00:00"/>
    <d v="1899-12-30T06:06:25"/>
    <d v="2024-12-13T00:00:00"/>
    <d v="1899-12-30T06:40:46"/>
    <x v="0"/>
    <x v="0"/>
    <s v="7022037947"/>
    <s v="FBO"/>
    <d v="1899-12-30T00:35:01"/>
    <x v="560"/>
    <d v="1899-12-30T00:00:40"/>
    <s v="Granel"/>
    <s v="E001"/>
    <x v="2"/>
    <d v="1899-12-30T00:33:41"/>
    <d v="1899-12-30T00:34:21"/>
    <x v="0"/>
    <x v="9"/>
    <x v="4"/>
    <x v="1"/>
    <n v="0"/>
    <n v="0"/>
    <x v="0"/>
    <x v="1"/>
    <x v="0"/>
    <n v="0"/>
    <x v="6"/>
    <x v="1"/>
    <d v="1899-12-30T00:00:40"/>
    <d v="1899-12-30T00:00:40"/>
    <x v="0"/>
    <m/>
    <m/>
    <d v="1899-12-30T00:00:00"/>
    <d v="1899-12-30T00:33:41"/>
    <n v="6"/>
    <n v="-4.6296296296000072E-4"/>
    <n v="33.683333333342411"/>
    <x v="12"/>
    <x v="1"/>
  </r>
  <r>
    <x v="9"/>
    <s v="2024057576"/>
    <x v="0"/>
    <x v="1024"/>
    <s v="E2274KKH"/>
    <d v="2024-12-13T00:00:00"/>
    <x v="1"/>
    <s v="3264"/>
    <x v="35"/>
    <s v="PA"/>
    <x v="1"/>
    <x v="0"/>
    <d v="2024-12-13T00:00:00"/>
    <d v="1899-12-30T06:03:39"/>
    <d v="2024-12-13T00:00:00"/>
    <d v="1899-12-30T06:03:01"/>
    <d v="2024-12-13T00:00:00"/>
    <d v="1899-12-30T06:46:30"/>
    <x v="0"/>
    <x v="0"/>
    <s v="7022037948"/>
    <s v="FBO"/>
    <d v="1899-12-30T00:44:07"/>
    <x v="2787"/>
    <d v="1899-12-30T00:00:38"/>
    <s v="Granel"/>
    <s v="E001"/>
    <x v="2"/>
    <d v="1899-12-30T00:42:51"/>
    <d v="1899-12-30T00:43:29"/>
    <x v="0"/>
    <x v="9"/>
    <x v="4"/>
    <x v="1"/>
    <n v="0"/>
    <n v="0"/>
    <x v="0"/>
    <x v="1"/>
    <x v="0"/>
    <n v="0"/>
    <x v="6"/>
    <x v="1"/>
    <d v="1899-12-30T00:00:38"/>
    <d v="1899-12-30T00:00:38"/>
    <x v="0"/>
    <m/>
    <m/>
    <d v="1899-12-30T00:00:00"/>
    <d v="1899-12-30T00:42:51"/>
    <n v="6"/>
    <n v="-4.3981481481003559E-4"/>
    <n v="42.850000000007974"/>
    <x v="12"/>
    <x v="1"/>
  </r>
  <r>
    <x v="9"/>
    <s v="2024057575"/>
    <x v="0"/>
    <x v="945"/>
    <s v="E8474FTB"/>
    <d v="2024-12-13T00:00:00"/>
    <x v="1"/>
    <s v="3269"/>
    <x v="36"/>
    <s v="PA"/>
    <x v="5"/>
    <x v="0"/>
    <d v="2024-12-13T00:00:00"/>
    <d v="1899-12-30T05:59:29"/>
    <d v="2024-12-13T00:00:00"/>
    <d v="1899-12-30T05:58:49"/>
    <d v="2024-12-13T00:00:00"/>
    <d v="1899-12-30T06:51:11"/>
    <x v="0"/>
    <x v="0"/>
    <s v="7022037949"/>
    <s v="FBO"/>
    <d v="1899-12-30T00:53:02"/>
    <x v="2788"/>
    <d v="1899-12-30T00:00:40"/>
    <s v="Granel"/>
    <s v="E001"/>
    <x v="2"/>
    <d v="1899-12-30T00:51:42"/>
    <d v="1899-12-30T00:52:22"/>
    <x v="12"/>
    <x v="9"/>
    <x v="4"/>
    <x v="1"/>
    <n v="0"/>
    <n v="0"/>
    <x v="0"/>
    <x v="1"/>
    <x v="0"/>
    <n v="0"/>
    <x v="6"/>
    <x v="0"/>
    <d v="1899-12-30T00:00:40"/>
    <d v="1899-12-30T00:00:40"/>
    <x v="0"/>
    <m/>
    <m/>
    <d v="1899-12-30T00:00:00"/>
    <d v="1899-12-30T00:51:42"/>
    <n v="6"/>
    <n v="-4.6296296296000072E-4"/>
    <n v="51.700000000003243"/>
    <x v="12"/>
    <x v="0"/>
  </r>
  <r>
    <x v="9"/>
    <s v="2024057580"/>
    <x v="0"/>
    <x v="895"/>
    <s v="E9297MPF"/>
    <d v="2024-12-13T00:00:00"/>
    <x v="1"/>
    <s v="3260"/>
    <x v="41"/>
    <s v="PA"/>
    <x v="19"/>
    <x v="0"/>
    <d v="2024-12-13T00:00:00"/>
    <d v="1899-12-30T06:32:01"/>
    <d v="2024-12-13T00:00:00"/>
    <d v="1899-12-30T06:31:21"/>
    <d v="2024-12-13T00:00:00"/>
    <d v="1899-12-30T07:02:22"/>
    <x v="0"/>
    <x v="0"/>
    <s v="7022037950"/>
    <s v="EXW"/>
    <d v="1899-12-30T00:31:41"/>
    <x v="1640"/>
    <d v="1899-12-30T00:00:40"/>
    <s v="Granel"/>
    <s v="E001"/>
    <x v="1"/>
    <d v="1899-12-30T00:30:21"/>
    <d v="1899-12-30T00:31:01"/>
    <x v="0"/>
    <x v="9"/>
    <x v="4"/>
    <x v="1"/>
    <n v="0"/>
    <n v="0"/>
    <x v="0"/>
    <x v="1"/>
    <x v="0"/>
    <n v="0"/>
    <x v="6"/>
    <x v="1"/>
    <d v="1899-12-30T00:00:40"/>
    <d v="1899-12-30T00:00:40"/>
    <x v="0"/>
    <m/>
    <m/>
    <d v="1899-12-30T00:00:00"/>
    <d v="1899-12-30T00:30:21"/>
    <n v="6"/>
    <n v="-4.6296296296999273E-4"/>
    <n v="30.350000000001547"/>
    <x v="0"/>
    <x v="1"/>
  </r>
  <r>
    <x v="9"/>
    <s v="2024057579"/>
    <x v="0"/>
    <x v="919"/>
    <s v="E3209LFN"/>
    <d v="2024-12-13T00:00:00"/>
    <x v="1"/>
    <s v="3283"/>
    <x v="38"/>
    <s v="PA"/>
    <x v="2"/>
    <x v="0"/>
    <d v="2024-12-13T00:00:00"/>
    <d v="1899-12-30T06:25:58"/>
    <d v="2024-12-13T00:00:00"/>
    <d v="1899-12-30T06:25:18"/>
    <d v="2024-12-13T00:00:00"/>
    <d v="1899-12-30T07:02:35"/>
    <x v="0"/>
    <x v="0"/>
    <s v="7022037951"/>
    <s v="EXW"/>
    <d v="1899-12-30T00:37:57"/>
    <x v="1070"/>
    <d v="1899-12-30T00:00:40"/>
    <s v="Ensacado"/>
    <s v="E002"/>
    <x v="1"/>
    <d v="1899-12-30T00:36:37"/>
    <d v="1899-12-30T00:37:17"/>
    <x v="0"/>
    <x v="9"/>
    <x v="4"/>
    <x v="2"/>
    <n v="0"/>
    <n v="0"/>
    <x v="0"/>
    <x v="2"/>
    <x v="0"/>
    <n v="0"/>
    <x v="6"/>
    <x v="1"/>
    <d v="1899-12-30T00:00:40"/>
    <d v="1899-12-30T00:00:40"/>
    <x v="0"/>
    <m/>
    <m/>
    <d v="1899-12-30T00:00:00"/>
    <d v="1899-12-30T00:36:37"/>
    <n v="6"/>
    <n v="-4.6296296297004824E-4"/>
    <n v="36.616666666665544"/>
    <x v="0"/>
    <x v="1"/>
  </r>
  <r>
    <x v="9"/>
    <s v="2024057583"/>
    <x v="0"/>
    <x v="1007"/>
    <s v="E8916KGF"/>
    <d v="2024-12-13T00:00:00"/>
    <x v="1"/>
    <s v="3269"/>
    <x v="36"/>
    <s v="PA"/>
    <x v="5"/>
    <x v="0"/>
    <d v="2024-12-13T00:00:00"/>
    <d v="1899-12-30T06:44:28"/>
    <d v="2024-12-13T00:00:00"/>
    <d v="1899-12-30T06:43:48"/>
    <d v="2024-12-13T00:00:00"/>
    <d v="1899-12-30T07:10:20"/>
    <x v="0"/>
    <x v="0"/>
    <s v="7022037952"/>
    <s v="FBO"/>
    <d v="1899-12-30T00:27:12"/>
    <x v="2133"/>
    <d v="1899-12-30T00:00:40"/>
    <s v="Granel"/>
    <s v="E001"/>
    <x v="2"/>
    <d v="1899-12-30T00:25:52"/>
    <d v="1899-12-30T00:26:32"/>
    <x v="0"/>
    <x v="9"/>
    <x v="4"/>
    <x v="1"/>
    <n v="0"/>
    <n v="0"/>
    <x v="0"/>
    <x v="1"/>
    <x v="0"/>
    <n v="0"/>
    <x v="6"/>
    <x v="1"/>
    <d v="1899-12-30T00:00:40"/>
    <d v="1899-12-30T00:00:40"/>
    <x v="0"/>
    <m/>
    <m/>
    <d v="1899-12-30T00:00:00"/>
    <d v="1899-12-30T00:25:52"/>
    <n v="6"/>
    <n v="-4.6296296296000072E-4"/>
    <n v="25.866666666662422"/>
    <x v="0"/>
    <x v="1"/>
  </r>
  <r>
    <x v="9"/>
    <s v="2024057581"/>
    <x v="0"/>
    <x v="988"/>
    <s v="E7574KJX"/>
    <d v="2024-12-13T00:00:00"/>
    <x v="1"/>
    <s v="3264"/>
    <x v="35"/>
    <s v="PA"/>
    <x v="1"/>
    <x v="0"/>
    <d v="2024-12-13T00:00:00"/>
    <d v="1899-12-30T06:37:29"/>
    <d v="2024-12-13T00:00:00"/>
    <d v="1899-12-30T06:36:49"/>
    <d v="2024-12-13T00:00:00"/>
    <d v="1899-12-30T07:19:55"/>
    <x v="0"/>
    <x v="0"/>
    <s v="7022037953"/>
    <s v="FBO"/>
    <d v="1899-12-30T00:43:46"/>
    <x v="1591"/>
    <d v="1899-12-30T00:00:40"/>
    <s v="Granel"/>
    <s v="E001"/>
    <x v="2"/>
    <d v="1899-12-30T00:42:26"/>
    <d v="1899-12-30T00:43:06"/>
    <x v="0"/>
    <x v="9"/>
    <x v="4"/>
    <x v="1"/>
    <n v="0"/>
    <n v="0"/>
    <x v="0"/>
    <x v="1"/>
    <x v="0"/>
    <n v="0"/>
    <x v="6"/>
    <x v="1"/>
    <d v="1899-12-30T00:00:40"/>
    <d v="1899-12-30T00:00:40"/>
    <x v="0"/>
    <m/>
    <m/>
    <d v="1899-12-30T00:00:00"/>
    <d v="1899-12-30T00:42:26"/>
    <n v="6"/>
    <n v="-4.6296296296000072E-4"/>
    <n v="42.433333333344017"/>
    <x v="0"/>
    <x v="1"/>
  </r>
  <r>
    <x v="9"/>
    <s v="2024057591"/>
    <x v="0"/>
    <x v="1008"/>
    <s v="E6688FFY"/>
    <d v="2024-12-13T00:00:00"/>
    <x v="1"/>
    <s v="3283"/>
    <x v="38"/>
    <s v="PA"/>
    <x v="2"/>
    <x v="0"/>
    <d v="2024-12-13T00:00:00"/>
    <d v="1899-12-30T06:58:06"/>
    <d v="2024-12-13T00:00:00"/>
    <d v="1899-12-30T06:57:26"/>
    <d v="2024-12-13T00:00:00"/>
    <d v="1899-12-30T07:22:37"/>
    <x v="0"/>
    <x v="0"/>
    <s v="7022037954"/>
    <s v="FBO"/>
    <d v="1899-12-30T00:25:51"/>
    <x v="1150"/>
    <d v="1899-12-30T00:00:40"/>
    <s v="Ensacado"/>
    <s v="E002"/>
    <x v="2"/>
    <d v="1899-12-30T00:24:31"/>
    <d v="1899-12-30T00:25:11"/>
    <x v="0"/>
    <x v="9"/>
    <x v="4"/>
    <x v="2"/>
    <n v="0"/>
    <n v="0"/>
    <x v="0"/>
    <x v="2"/>
    <x v="0"/>
    <n v="0"/>
    <x v="6"/>
    <x v="1"/>
    <d v="1899-12-30T00:00:40"/>
    <d v="1899-12-30T00:00:40"/>
    <x v="0"/>
    <m/>
    <m/>
    <d v="1899-12-30T00:00:00"/>
    <d v="1899-12-30T00:24:31"/>
    <n v="6"/>
    <n v="-4.6296296296000072E-4"/>
    <n v="24.516666666676841"/>
    <x v="0"/>
    <x v="1"/>
  </r>
  <r>
    <x v="9"/>
    <s v="2024057582"/>
    <x v="0"/>
    <x v="966"/>
    <s v="E5730JVY"/>
    <d v="2024-12-13T00:00:00"/>
    <x v="1"/>
    <s v="3264"/>
    <x v="35"/>
    <s v="PA"/>
    <x v="1"/>
    <x v="0"/>
    <d v="2024-12-13T00:00:00"/>
    <d v="1899-12-30T06:40:41"/>
    <d v="2024-12-13T00:00:00"/>
    <d v="1899-12-30T06:40:01"/>
    <d v="2024-12-13T00:00:00"/>
    <d v="1899-12-30T07:26:05"/>
    <x v="0"/>
    <x v="0"/>
    <s v="7022037955"/>
    <s v="FBO"/>
    <d v="1899-12-30T00:46:44"/>
    <x v="851"/>
    <d v="1899-12-30T00:00:40"/>
    <s v="Granel"/>
    <s v="E001"/>
    <x v="2"/>
    <d v="1899-12-30T00:45:24"/>
    <d v="1899-12-30T00:46:04"/>
    <x v="0"/>
    <x v="9"/>
    <x v="4"/>
    <x v="1"/>
    <n v="0"/>
    <n v="0"/>
    <x v="0"/>
    <x v="1"/>
    <x v="0"/>
    <n v="0"/>
    <x v="6"/>
    <x v="0"/>
    <d v="1899-12-30T00:00:40"/>
    <d v="1899-12-30T00:00:40"/>
    <x v="0"/>
    <m/>
    <m/>
    <d v="1899-12-30T00:00:00"/>
    <d v="1899-12-30T00:45:24"/>
    <n v="6"/>
    <n v="-4.6296296296000072E-4"/>
    <n v="45.400000000003182"/>
    <x v="0"/>
    <x v="0"/>
  </r>
  <r>
    <x v="9"/>
    <s v="2024057592"/>
    <x v="0"/>
    <x v="1090"/>
    <s v="E4456KDL"/>
    <d v="2024-12-13T00:00:00"/>
    <x v="1"/>
    <s v="3283"/>
    <x v="38"/>
    <s v="PA"/>
    <x v="2"/>
    <x v="0"/>
    <d v="2024-12-13T00:00:00"/>
    <d v="1899-12-30T07:03:22"/>
    <d v="2024-12-13T00:00:00"/>
    <d v="1899-12-30T07:02:42"/>
    <d v="2024-12-13T00:00:00"/>
    <d v="1899-12-30T07:35:12"/>
    <x v="0"/>
    <x v="0"/>
    <s v="7022037957"/>
    <s v="EXW"/>
    <d v="1899-12-30T00:33:10"/>
    <x v="561"/>
    <d v="1899-12-30T00:00:40"/>
    <s v="Ensacado"/>
    <s v="E002"/>
    <x v="1"/>
    <d v="1899-12-30T00:31:50"/>
    <d v="1899-12-30T00:32:30"/>
    <x v="1"/>
    <x v="9"/>
    <x v="4"/>
    <x v="2"/>
    <n v="0"/>
    <n v="0"/>
    <x v="0"/>
    <x v="2"/>
    <x v="0"/>
    <n v="0"/>
    <x v="6"/>
    <x v="1"/>
    <d v="1899-12-30T00:00:40"/>
    <d v="1899-12-30T00:00:40"/>
    <x v="0"/>
    <m/>
    <m/>
    <d v="1899-12-30T00:00:00"/>
    <d v="1899-12-30T00:31:50"/>
    <n v="6"/>
    <n v="-4.6296296296000072E-4"/>
    <n v="31.833333333331247"/>
    <x v="0"/>
    <x v="1"/>
  </r>
  <r>
    <x v="9"/>
    <s v="2024057589"/>
    <x v="0"/>
    <x v="1010"/>
    <s v="E5714JWS"/>
    <d v="2024-12-13T00:00:00"/>
    <x v="1"/>
    <s v="3264"/>
    <x v="35"/>
    <s v="PA"/>
    <x v="1"/>
    <x v="0"/>
    <d v="2024-12-13T00:00:00"/>
    <d v="1899-12-30T06:55:44"/>
    <d v="2024-12-13T00:00:00"/>
    <d v="1899-12-30T06:55:04"/>
    <d v="2024-12-13T00:00:00"/>
    <d v="1899-12-30T07:41:22"/>
    <x v="0"/>
    <x v="0"/>
    <s v="7022037958"/>
    <s v="FBO"/>
    <d v="1899-12-30T00:46:58"/>
    <x v="2789"/>
    <d v="1899-12-30T00:00:40"/>
    <s v="Granel"/>
    <s v="E001"/>
    <x v="2"/>
    <d v="1899-12-30T00:45:38"/>
    <d v="1899-12-30T00:46:18"/>
    <x v="0"/>
    <x v="9"/>
    <x v="4"/>
    <x v="1"/>
    <n v="0"/>
    <n v="0"/>
    <x v="0"/>
    <x v="1"/>
    <x v="0"/>
    <n v="0"/>
    <x v="6"/>
    <x v="0"/>
    <d v="1899-12-30T00:00:40"/>
    <d v="1899-12-30T00:00:40"/>
    <x v="0"/>
    <m/>
    <m/>
    <d v="1899-12-30T00:00:00"/>
    <d v="1899-12-30T00:45:38"/>
    <n v="6"/>
    <n v="-4.6296296296000072E-4"/>
    <n v="45.633333333340758"/>
    <x v="0"/>
    <x v="0"/>
  </r>
  <r>
    <x v="9"/>
    <s v="2024057585"/>
    <x v="0"/>
    <x v="1091"/>
    <s v="E8631GGR"/>
    <d v="2024-12-13T00:00:00"/>
    <x v="1"/>
    <s v="3264"/>
    <x v="35"/>
    <s v="PA"/>
    <x v="1"/>
    <x v="0"/>
    <d v="2024-12-13T00:00:00"/>
    <d v="1899-12-30T06:46:02"/>
    <d v="2024-12-13T00:00:00"/>
    <d v="1899-12-30T06:45:22"/>
    <d v="2024-12-13T00:00:00"/>
    <d v="1899-12-30T07:44:37"/>
    <x v="0"/>
    <x v="0"/>
    <s v="7022037959"/>
    <s v="FBO"/>
    <d v="1899-12-30T00:59:55"/>
    <x v="2790"/>
    <d v="1899-12-30T00:00:40"/>
    <s v="Granel"/>
    <s v="E001"/>
    <x v="2"/>
    <d v="1899-12-30T00:58:35"/>
    <d v="1899-12-30T00:59:15"/>
    <x v="0"/>
    <x v="9"/>
    <x v="4"/>
    <x v="1"/>
    <n v="0"/>
    <n v="0"/>
    <x v="0"/>
    <x v="1"/>
    <x v="0"/>
    <n v="0"/>
    <x v="6"/>
    <x v="0"/>
    <d v="1899-12-30T00:00:40"/>
    <d v="1899-12-30T00:00:40"/>
    <x v="0"/>
    <m/>
    <m/>
    <d v="1899-12-30T00:00:00"/>
    <d v="1899-12-30T00:58:35"/>
    <n v="6"/>
    <n v="-4.6296296296000072E-4"/>
    <n v="58.583333333332789"/>
    <x v="0"/>
    <x v="0"/>
  </r>
  <r>
    <x v="9"/>
    <s v="2024057599"/>
    <x v="0"/>
    <x v="916"/>
    <s v="E3178LFN"/>
    <d v="2024-12-13T00:00:00"/>
    <x v="1"/>
    <s v="3260"/>
    <x v="41"/>
    <s v="PA"/>
    <x v="19"/>
    <x v="0"/>
    <d v="2024-12-13T00:00:00"/>
    <d v="1899-12-30T07:32:09"/>
    <d v="2024-12-13T00:00:00"/>
    <d v="1899-12-30T07:31:28"/>
    <d v="2024-12-13T00:00:00"/>
    <d v="1899-12-30T07:56:13"/>
    <x v="0"/>
    <x v="0"/>
    <s v="7022037960"/>
    <s v="EXW"/>
    <d v="1899-12-30T00:25:26"/>
    <x v="1682"/>
    <d v="1899-12-30T00:00:41"/>
    <s v="Granel"/>
    <s v="E001"/>
    <x v="1"/>
    <d v="1899-12-30T00:24:04"/>
    <d v="1899-12-30T00:24:45"/>
    <x v="1"/>
    <x v="9"/>
    <x v="4"/>
    <x v="1"/>
    <n v="0"/>
    <n v="0"/>
    <x v="0"/>
    <x v="1"/>
    <x v="0"/>
    <n v="0"/>
    <x v="6"/>
    <x v="1"/>
    <d v="1899-12-30T00:00:41"/>
    <d v="1899-12-30T00:00:41"/>
    <x v="0"/>
    <m/>
    <m/>
    <d v="1899-12-30T00:00:00"/>
    <d v="1899-12-30T00:24:04"/>
    <n v="6"/>
    <n v="-4.745370370400348E-4"/>
    <n v="24.066666666662382"/>
    <x v="0"/>
    <x v="1"/>
  </r>
  <r>
    <x v="9"/>
    <s v="2024057595"/>
    <x v="0"/>
    <x v="1015"/>
    <s v="E4771KNH"/>
    <d v="2024-12-13T00:00:00"/>
    <x v="1"/>
    <s v="3264"/>
    <x v="35"/>
    <s v="PA"/>
    <x v="1"/>
    <x v="0"/>
    <d v="2024-12-13T00:00:00"/>
    <d v="1899-12-30T07:13:58"/>
    <d v="2024-12-13T00:00:00"/>
    <d v="1899-12-30T07:13:19"/>
    <d v="2024-12-13T00:00:00"/>
    <d v="1899-12-30T07:57:08"/>
    <x v="0"/>
    <x v="0"/>
    <s v="7022037961"/>
    <s v="FBO"/>
    <d v="1899-12-30T00:44:28"/>
    <x v="1133"/>
    <d v="1899-12-30T00:00:39"/>
    <s v="Granel"/>
    <s v="E001"/>
    <x v="2"/>
    <d v="1899-12-30T00:43:10"/>
    <d v="1899-12-30T00:43:49"/>
    <x v="1"/>
    <x v="9"/>
    <x v="4"/>
    <x v="1"/>
    <n v="0"/>
    <n v="0"/>
    <x v="0"/>
    <x v="1"/>
    <x v="0"/>
    <n v="0"/>
    <x v="6"/>
    <x v="1"/>
    <d v="1899-12-30T00:00:39"/>
    <d v="1899-12-30T00:00:39"/>
    <x v="0"/>
    <m/>
    <m/>
    <d v="1899-12-30T00:00:00"/>
    <d v="1899-12-30T00:43:10"/>
    <n v="6"/>
    <n v="-4.5138888889001416E-4"/>
    <n v="43.166666666664007"/>
    <x v="0"/>
    <x v="1"/>
  </r>
  <r>
    <x v="9"/>
    <s v="2024057598"/>
    <x v="0"/>
    <x v="1018"/>
    <s v="E9461JBD"/>
    <d v="2024-12-13T00:00:00"/>
    <x v="1"/>
    <s v="3264"/>
    <x v="35"/>
    <s v="PA"/>
    <x v="1"/>
    <x v="0"/>
    <d v="2024-12-13T00:00:00"/>
    <d v="1899-12-30T07:29:19"/>
    <d v="2024-12-13T00:00:00"/>
    <d v="1899-12-30T07:28:41"/>
    <d v="2024-12-13T00:00:00"/>
    <d v="1899-12-30T08:01:22"/>
    <x v="0"/>
    <x v="0"/>
    <s v="7022037962"/>
    <s v="EXW"/>
    <d v="1899-12-30T00:33:19"/>
    <x v="805"/>
    <d v="1899-12-30T00:00:38"/>
    <s v="Granel"/>
    <s v="E001"/>
    <x v="1"/>
    <d v="1899-12-30T00:32:03"/>
    <d v="1899-12-30T00:32:41"/>
    <x v="1"/>
    <x v="9"/>
    <x v="4"/>
    <x v="1"/>
    <n v="0"/>
    <n v="0"/>
    <x v="0"/>
    <x v="1"/>
    <x v="0"/>
    <n v="0"/>
    <x v="6"/>
    <x v="1"/>
    <d v="1899-12-30T00:00:38"/>
    <d v="1899-12-30T00:00:38"/>
    <x v="0"/>
    <m/>
    <m/>
    <d v="1899-12-30T00:00:00"/>
    <d v="1899-12-30T00:32:03"/>
    <n v="6"/>
    <n v="-4.3981481481003559E-4"/>
    <n v="32.050000000007969"/>
    <x v="1"/>
    <x v="1"/>
  </r>
  <r>
    <x v="9"/>
    <s v="2024057602"/>
    <x v="0"/>
    <x v="941"/>
    <s v="E3470GSX"/>
    <d v="2024-12-13T00:00:00"/>
    <x v="1"/>
    <s v="3264"/>
    <x v="35"/>
    <s v="PA"/>
    <x v="1"/>
    <x v="0"/>
    <d v="2024-12-13T00:00:00"/>
    <d v="1899-12-30T07:42:20"/>
    <d v="2024-12-13T00:00:00"/>
    <d v="1899-12-30T07:41:43"/>
    <d v="2024-12-13T00:00:00"/>
    <d v="1899-12-30T08:06:16"/>
    <x v="0"/>
    <x v="0"/>
    <s v="7022037963"/>
    <s v="FBO"/>
    <d v="1899-12-30T00:25:10"/>
    <x v="396"/>
    <d v="1899-12-30T00:00:37"/>
    <s v="Granel"/>
    <s v="E001"/>
    <x v="2"/>
    <d v="1899-12-30T00:23:56"/>
    <d v="1899-12-30T00:24:33"/>
    <x v="1"/>
    <x v="9"/>
    <x v="4"/>
    <x v="1"/>
    <n v="0"/>
    <n v="0"/>
    <x v="0"/>
    <x v="1"/>
    <x v="0"/>
    <n v="0"/>
    <x v="6"/>
    <x v="1"/>
    <d v="1899-12-30T00:00:37"/>
    <d v="1899-12-30T00:00:37"/>
    <x v="0"/>
    <m/>
    <m/>
    <d v="1899-12-30T00:00:00"/>
    <d v="1899-12-30T00:23:56"/>
    <n v="6"/>
    <n v="-4.2824074073999352E-4"/>
    <n v="23.9333333333472"/>
    <x v="1"/>
    <x v="1"/>
  </r>
  <r>
    <x v="9"/>
    <s v="2024057603"/>
    <x v="0"/>
    <x v="946"/>
    <s v="E2291HBT"/>
    <d v="2024-12-13T00:00:00"/>
    <x v="1"/>
    <s v="3264"/>
    <x v="35"/>
    <s v="PA"/>
    <x v="1"/>
    <x v="0"/>
    <d v="2024-12-13T00:00:00"/>
    <d v="1899-12-30T07:51:27"/>
    <d v="2024-12-13T00:00:00"/>
    <d v="1899-12-30T07:50:47"/>
    <d v="2024-12-13T00:00:00"/>
    <d v="1899-12-30T08:14:55"/>
    <x v="0"/>
    <x v="0"/>
    <s v="7022037964"/>
    <s v="FBO"/>
    <d v="1899-12-30T00:24:48"/>
    <x v="654"/>
    <d v="1899-12-30T00:00:40"/>
    <s v="Granel"/>
    <s v="E001"/>
    <x v="2"/>
    <d v="1899-12-30T00:23:28"/>
    <d v="1899-12-30T00:24:08"/>
    <x v="1"/>
    <x v="9"/>
    <x v="4"/>
    <x v="1"/>
    <n v="0"/>
    <n v="0"/>
    <x v="0"/>
    <x v="1"/>
    <x v="0"/>
    <n v="0"/>
    <x v="6"/>
    <x v="1"/>
    <d v="1899-12-30T00:00:40"/>
    <d v="1899-12-30T00:00:40"/>
    <x v="0"/>
    <m/>
    <m/>
    <d v="1899-12-30T00:00:00"/>
    <d v="1899-12-30T00:23:28"/>
    <n v="6"/>
    <n v="-4.6296296296000072E-4"/>
    <n v="23.46666666667204"/>
    <x v="1"/>
    <x v="1"/>
  </r>
  <r>
    <x v="9"/>
    <s v="2024057610"/>
    <x v="0"/>
    <x v="1017"/>
    <s v="E2254MLP"/>
    <d v="2024-12-13T00:00:00"/>
    <x v="1"/>
    <s v="3269"/>
    <x v="36"/>
    <s v="PA"/>
    <x v="5"/>
    <x v="0"/>
    <d v="2024-12-13T00:00:00"/>
    <d v="1899-12-30T08:11:44"/>
    <d v="2024-12-13T00:00:00"/>
    <d v="1899-12-30T08:11:05"/>
    <d v="2024-12-13T00:00:00"/>
    <d v="1899-12-30T08:42:25"/>
    <x v="0"/>
    <x v="0"/>
    <s v="7022037965"/>
    <s v="FBO"/>
    <d v="1899-12-30T00:31:59"/>
    <x v="2524"/>
    <d v="1899-12-30T00:00:39"/>
    <s v="Granel"/>
    <s v="E001"/>
    <x v="2"/>
    <d v="1899-12-30T00:30:41"/>
    <d v="1899-12-30T00:31:20"/>
    <x v="2"/>
    <x v="9"/>
    <x v="4"/>
    <x v="1"/>
    <n v="0"/>
    <n v="0"/>
    <x v="0"/>
    <x v="1"/>
    <x v="0"/>
    <n v="0"/>
    <x v="6"/>
    <x v="1"/>
    <d v="1899-12-30T00:00:39"/>
    <d v="1899-12-30T00:00:39"/>
    <x v="0"/>
    <m/>
    <m/>
    <d v="1899-12-30T00:00:00"/>
    <d v="1899-12-30T00:30:41"/>
    <n v="6"/>
    <n v="-4.5138888889001416E-4"/>
    <n v="30.683333333332826"/>
    <x v="1"/>
    <x v="1"/>
  </r>
  <r>
    <x v="9"/>
    <s v="2024057611"/>
    <x v="0"/>
    <x v="1000"/>
    <s v="E3888GZR"/>
    <d v="2024-12-13T00:00:00"/>
    <x v="1"/>
    <s v="3269"/>
    <x v="36"/>
    <s v="PA"/>
    <x v="5"/>
    <x v="0"/>
    <d v="2024-12-13T00:00:00"/>
    <d v="1899-12-30T08:14:09"/>
    <d v="2024-12-13T00:00:00"/>
    <d v="1899-12-30T08:13:29"/>
    <d v="2024-12-13T00:00:00"/>
    <d v="1899-12-30T08:47:15"/>
    <x v="0"/>
    <x v="0"/>
    <s v="7022037967"/>
    <s v="EXW"/>
    <d v="1899-12-30T00:34:26"/>
    <x v="1339"/>
    <d v="1899-12-30T00:00:40"/>
    <s v="Granel"/>
    <s v="E001"/>
    <x v="1"/>
    <d v="1899-12-30T00:33:06"/>
    <d v="1899-12-30T00:33:46"/>
    <x v="2"/>
    <x v="9"/>
    <x v="4"/>
    <x v="1"/>
    <n v="0"/>
    <n v="0"/>
    <x v="0"/>
    <x v="1"/>
    <x v="0"/>
    <n v="0"/>
    <x v="6"/>
    <x v="1"/>
    <d v="1899-12-30T00:00:40"/>
    <d v="1899-12-30T00:00:40"/>
    <x v="0"/>
    <m/>
    <m/>
    <d v="1899-12-30T00:00:00"/>
    <d v="1899-12-30T00:33:06"/>
    <n v="6"/>
    <n v="-4.6296296296000072E-4"/>
    <n v="33.099999999998381"/>
    <x v="1"/>
    <x v="1"/>
  </r>
  <r>
    <x v="9"/>
    <s v="2024057616"/>
    <x v="0"/>
    <x v="1022"/>
    <s v="E3936LXW"/>
    <d v="2024-12-13T00:00:00"/>
    <x v="1"/>
    <s v="3263"/>
    <x v="42"/>
    <s v="PA"/>
    <x v="3"/>
    <x v="0"/>
    <d v="2024-12-13T00:00:00"/>
    <d v="1899-12-30T08:21:19"/>
    <d v="2024-12-13T00:00:00"/>
    <d v="1899-12-30T08:20:40"/>
    <d v="2024-12-13T00:00:00"/>
    <d v="1899-12-30T08:50:33"/>
    <x v="0"/>
    <x v="0"/>
    <s v="7022037968"/>
    <s v="FBO"/>
    <d v="1899-12-30T00:30:32"/>
    <x v="1117"/>
    <d v="1899-12-30T00:00:39"/>
    <s v="Granel"/>
    <s v="E001"/>
    <x v="2"/>
    <d v="1899-12-30T00:29:14"/>
    <d v="1899-12-30T00:29:53"/>
    <x v="2"/>
    <x v="9"/>
    <x v="4"/>
    <x v="1"/>
    <n v="0"/>
    <n v="0"/>
    <x v="0"/>
    <x v="1"/>
    <x v="0"/>
    <n v="0"/>
    <x v="6"/>
    <x v="1"/>
    <d v="1899-12-30T00:00:39"/>
    <d v="1899-12-30T00:00:39"/>
    <x v="0"/>
    <m/>
    <m/>
    <d v="1899-12-30T00:00:00"/>
    <d v="1899-12-30T00:29:14"/>
    <n v="6"/>
    <n v="-4.5138888888002215E-4"/>
    <n v="29.233333333339154"/>
    <x v="1"/>
    <x v="1"/>
  </r>
  <r>
    <x v="9"/>
    <s v="2024057607"/>
    <x v="0"/>
    <x v="1092"/>
    <s v="E6099JTB"/>
    <d v="2024-12-13T00:00:00"/>
    <x v="1"/>
    <s v="3283"/>
    <x v="38"/>
    <s v="PA"/>
    <x v="2"/>
    <x v="0"/>
    <d v="2024-12-13T00:00:00"/>
    <d v="1899-12-30T08:07:39"/>
    <d v="2024-12-13T00:00:00"/>
    <d v="1899-12-30T08:06:59"/>
    <d v="2024-12-13T00:00:00"/>
    <d v="1899-12-30T08:55:52"/>
    <x v="0"/>
    <x v="0"/>
    <s v="7022037969"/>
    <s v="EXW"/>
    <d v="1899-12-30T00:49:33"/>
    <x v="21"/>
    <d v="1899-12-30T00:00:40"/>
    <s v="Ensacado"/>
    <s v="E002"/>
    <x v="1"/>
    <d v="1899-12-30T00:48:13"/>
    <d v="1899-12-30T00:48:53"/>
    <x v="2"/>
    <x v="9"/>
    <x v="4"/>
    <x v="2"/>
    <n v="0"/>
    <n v="0"/>
    <x v="0"/>
    <x v="2"/>
    <x v="0"/>
    <n v="0"/>
    <x v="6"/>
    <x v="0"/>
    <d v="1899-12-30T00:00:40"/>
    <d v="1899-12-30T00:00:40"/>
    <x v="0"/>
    <m/>
    <m/>
    <d v="1899-12-30T00:00:00"/>
    <d v="1899-12-30T00:48:13"/>
    <n v="6"/>
    <n v="-4.6296296296000072E-4"/>
    <n v="48.216666666671991"/>
    <x v="1"/>
    <x v="0"/>
  </r>
  <r>
    <x v="9"/>
    <s v="2024057612"/>
    <x v="0"/>
    <x v="1077"/>
    <s v="E9884JZD"/>
    <d v="2024-12-13T00:00:00"/>
    <x v="1"/>
    <s v="3269"/>
    <x v="36"/>
    <s v="PA"/>
    <x v="5"/>
    <x v="0"/>
    <d v="2024-12-13T00:00:00"/>
    <d v="1899-12-30T08:16:44"/>
    <d v="2024-12-13T00:00:00"/>
    <d v="1899-12-30T08:16:05"/>
    <d v="2024-12-13T00:00:00"/>
    <d v="1899-12-30T09:01:10"/>
    <x v="0"/>
    <x v="0"/>
    <s v="7022037970"/>
    <s v="FBO"/>
    <d v="1899-12-30T00:45:44"/>
    <x v="580"/>
    <d v="1899-12-30T00:00:39"/>
    <s v="Granel"/>
    <s v="E001"/>
    <x v="2"/>
    <d v="1899-12-30T00:44:26"/>
    <d v="1899-12-30T00:45:05"/>
    <x v="2"/>
    <x v="9"/>
    <x v="4"/>
    <x v="1"/>
    <n v="0"/>
    <n v="0"/>
    <x v="0"/>
    <x v="1"/>
    <x v="0"/>
    <n v="0"/>
    <x v="6"/>
    <x v="1"/>
    <d v="1899-12-30T00:00:39"/>
    <d v="1899-12-30T00:00:39"/>
    <x v="0"/>
    <m/>
    <m/>
    <d v="1899-12-30T00:00:00"/>
    <d v="1899-12-30T00:44:26"/>
    <n v="6"/>
    <n v="-4.5138888889001416E-4"/>
    <n v="44.433333333345608"/>
    <x v="2"/>
    <x v="1"/>
  </r>
  <r>
    <x v="9"/>
    <s v="2024057507"/>
    <x v="0"/>
    <x v="966"/>
    <s v="E5730JVY"/>
    <d v="2024-12-12T00:00:00"/>
    <x v="1"/>
    <s v="3264"/>
    <x v="35"/>
    <s v="PA"/>
    <x v="1"/>
    <x v="0"/>
    <d v="2024-12-12T00:00:00"/>
    <d v="1899-12-30T13:41:25"/>
    <d v="2024-12-12T00:00:00"/>
    <d v="1899-12-30T13:40:44"/>
    <d v="2024-12-12T00:00:00"/>
    <d v="1899-12-30T14:26:29"/>
    <x v="0"/>
    <x v="0"/>
    <s v="7022037971"/>
    <s v="FBO"/>
    <d v="1899-12-30T00:46:26"/>
    <x v="2791"/>
    <d v="1899-12-30T00:00:41"/>
    <s v="Granel"/>
    <s v="E001"/>
    <x v="2"/>
    <d v="1899-12-30T00:45:04"/>
    <d v="1899-12-30T00:45:45"/>
    <x v="9"/>
    <x v="8"/>
    <x v="4"/>
    <x v="1"/>
    <n v="0"/>
    <n v="0"/>
    <x v="0"/>
    <x v="1"/>
    <x v="0"/>
    <n v="0"/>
    <x v="6"/>
    <x v="0"/>
    <d v="1899-12-30T00:00:41"/>
    <d v="1899-12-30T00:00:41"/>
    <x v="0"/>
    <m/>
    <m/>
    <d v="1899-12-30T00:00:00"/>
    <d v="1899-12-30T00:45:04"/>
    <n v="5"/>
    <n v="-4.7453703703992378E-4"/>
    <n v="45.066666666672056"/>
    <x v="8"/>
    <x v="0"/>
  </r>
  <r>
    <x v="9"/>
    <s v="2024057621"/>
    <x v="0"/>
    <x v="987"/>
    <s v="E4258HML"/>
    <d v="2024-12-13T00:00:00"/>
    <x v="1"/>
    <s v="3269"/>
    <x v="36"/>
    <s v="PA"/>
    <x v="5"/>
    <x v="0"/>
    <d v="2024-12-13T00:00:00"/>
    <d v="1899-12-30T08:38:11"/>
    <d v="2024-12-13T00:00:00"/>
    <d v="1899-12-30T08:37:32"/>
    <d v="2024-12-13T00:00:00"/>
    <d v="1899-12-30T09:13:04"/>
    <x v="0"/>
    <x v="0"/>
    <s v="7022037972"/>
    <s v="FBO"/>
    <d v="1899-12-30T00:36:11"/>
    <x v="2792"/>
    <d v="1899-12-30T00:00:39"/>
    <s v="Granel"/>
    <s v="E001"/>
    <x v="2"/>
    <d v="1899-12-30T00:34:53"/>
    <d v="1899-12-30T00:35:32"/>
    <x v="2"/>
    <x v="9"/>
    <x v="4"/>
    <x v="1"/>
    <n v="0"/>
    <n v="0"/>
    <x v="0"/>
    <x v="1"/>
    <x v="0"/>
    <n v="0"/>
    <x v="6"/>
    <x v="1"/>
    <d v="1899-12-30T00:00:39"/>
    <d v="1899-12-30T00:00:39"/>
    <x v="0"/>
    <m/>
    <m/>
    <d v="1899-12-30T00:00:00"/>
    <d v="1899-12-30T00:34:53"/>
    <n v="6"/>
    <n v="-4.5138888888995865E-4"/>
    <n v="34.88333333332325"/>
    <x v="2"/>
    <x v="1"/>
  </r>
  <r>
    <x v="9"/>
    <s v="2024057619"/>
    <x v="0"/>
    <x v="1011"/>
    <s v="E8976JGF"/>
    <d v="2024-12-13T00:00:00"/>
    <x v="1"/>
    <s v="3264"/>
    <x v="35"/>
    <s v="PA"/>
    <x v="1"/>
    <x v="0"/>
    <d v="2024-12-13T00:00:00"/>
    <d v="1899-12-30T08:31:13"/>
    <d v="2024-12-13T00:00:00"/>
    <d v="1899-12-30T08:30:35"/>
    <d v="2024-12-13T00:00:00"/>
    <d v="1899-12-30T09:17:06"/>
    <x v="0"/>
    <x v="0"/>
    <s v="7022037973"/>
    <s v="EXW"/>
    <d v="1899-12-30T00:47:09"/>
    <x v="59"/>
    <d v="1899-12-30T00:00:38"/>
    <s v="Granel"/>
    <s v="E001"/>
    <x v="1"/>
    <d v="1899-12-30T00:45:53"/>
    <d v="1899-12-30T00:46:31"/>
    <x v="2"/>
    <x v="9"/>
    <x v="4"/>
    <x v="1"/>
    <n v="0"/>
    <n v="0"/>
    <x v="0"/>
    <x v="1"/>
    <x v="0"/>
    <n v="0"/>
    <x v="6"/>
    <x v="0"/>
    <d v="1899-12-30T00:00:38"/>
    <d v="1899-12-30T00:00:38"/>
    <x v="0"/>
    <m/>
    <m/>
    <d v="1899-12-30T00:00:00"/>
    <d v="1899-12-30T00:45:53"/>
    <n v="6"/>
    <n v="-4.3981481481003559E-4"/>
    <n v="45.883333333339202"/>
    <x v="2"/>
    <x v="0"/>
  </r>
  <r>
    <x v="9"/>
    <s v="2024057626"/>
    <x v="0"/>
    <x v="1064"/>
    <s v="E3861LZF"/>
    <d v="2024-12-13T00:00:00"/>
    <x v="1"/>
    <s v="3269"/>
    <x v="36"/>
    <s v="PA"/>
    <x v="5"/>
    <x v="0"/>
    <d v="2024-12-13T00:00:00"/>
    <d v="1899-12-30T08:47:05"/>
    <d v="2024-12-13T00:00:00"/>
    <d v="1899-12-30T08:46:25"/>
    <d v="2024-12-13T00:00:00"/>
    <d v="1899-12-30T09:21:08"/>
    <x v="0"/>
    <x v="0"/>
    <s v="7022037974"/>
    <s v="FBO"/>
    <d v="1899-12-30T00:35:23"/>
    <x v="910"/>
    <d v="1899-12-30T00:00:40"/>
    <s v="Granel"/>
    <s v="E001"/>
    <x v="2"/>
    <d v="1899-12-30T00:34:03"/>
    <d v="1899-12-30T00:34:43"/>
    <x v="2"/>
    <x v="9"/>
    <x v="4"/>
    <x v="1"/>
    <n v="0"/>
    <n v="0"/>
    <x v="0"/>
    <x v="1"/>
    <x v="0"/>
    <n v="0"/>
    <x v="6"/>
    <x v="1"/>
    <d v="1899-12-30T00:00:40"/>
    <d v="1899-12-30T00:00:40"/>
    <x v="0"/>
    <m/>
    <m/>
    <d v="1899-12-30T00:00:00"/>
    <d v="1899-12-30T00:34:03"/>
    <n v="6"/>
    <n v="-4.6296296296000072E-4"/>
    <n v="34.050000000009561"/>
    <x v="2"/>
    <x v="1"/>
  </r>
  <r>
    <x v="9"/>
    <s v="2024057629"/>
    <x v="0"/>
    <x v="921"/>
    <s v="E1228KBR"/>
    <d v="2024-12-13T00:00:00"/>
    <x v="1"/>
    <s v="3264"/>
    <x v="35"/>
    <s v="PA"/>
    <x v="1"/>
    <x v="0"/>
    <d v="2024-12-13T00:00:00"/>
    <d v="1899-12-30T08:51:58"/>
    <d v="2024-12-13T00:00:00"/>
    <d v="1899-12-30T08:51:18"/>
    <d v="2024-12-13T00:00:00"/>
    <d v="1899-12-30T09:34:55"/>
    <x v="0"/>
    <x v="0"/>
    <s v="7022037976"/>
    <s v="EXW"/>
    <d v="1899-12-30T00:44:17"/>
    <x v="2793"/>
    <d v="1899-12-30T00:00:40"/>
    <s v="Granel"/>
    <s v="E001"/>
    <x v="1"/>
    <d v="1899-12-30T00:42:57"/>
    <d v="1899-12-30T00:43:37"/>
    <x v="2"/>
    <x v="9"/>
    <x v="4"/>
    <x v="1"/>
    <n v="0"/>
    <n v="0"/>
    <x v="0"/>
    <x v="1"/>
    <x v="0"/>
    <n v="0"/>
    <x v="6"/>
    <x v="1"/>
    <d v="1899-12-30T00:00:40"/>
    <d v="1899-12-30T00:00:40"/>
    <x v="0"/>
    <m/>
    <m/>
    <d v="1899-12-30T00:00:00"/>
    <d v="1899-12-30T00:42:57"/>
    <n v="6"/>
    <n v="-4.6296296296999273E-4"/>
    <n v="42.950000000001594"/>
    <x v="2"/>
    <x v="1"/>
  </r>
  <r>
    <x v="9"/>
    <s v="2024057633"/>
    <x v="0"/>
    <x v="1023"/>
    <s v="E9619HBS"/>
    <d v="2024-12-13T00:00:00"/>
    <x v="1"/>
    <s v="3283"/>
    <x v="38"/>
    <s v="PA"/>
    <x v="2"/>
    <x v="0"/>
    <d v="2024-12-13T00:00:00"/>
    <d v="1899-12-30T09:21:14"/>
    <d v="2024-12-13T00:00:00"/>
    <d v="1899-12-30T09:20:34"/>
    <d v="2024-12-13T00:00:00"/>
    <d v="1899-12-30T09:42:38"/>
    <x v="0"/>
    <x v="0"/>
    <s v="7022037977"/>
    <s v="FBO"/>
    <d v="1899-12-30T00:22:44"/>
    <x v="2329"/>
    <d v="1899-12-30T00:00:40"/>
    <s v="Ensacado"/>
    <s v="E002"/>
    <x v="2"/>
    <d v="1899-12-30T00:21:24"/>
    <d v="1899-12-30T00:22:04"/>
    <x v="3"/>
    <x v="9"/>
    <x v="4"/>
    <x v="2"/>
    <n v="0"/>
    <n v="0"/>
    <x v="0"/>
    <x v="2"/>
    <x v="0"/>
    <n v="0"/>
    <x v="6"/>
    <x v="1"/>
    <d v="1899-12-30T00:00:40"/>
    <d v="1899-12-30T00:00:40"/>
    <x v="0"/>
    <m/>
    <m/>
    <d v="1899-12-30T00:00:00"/>
    <d v="1899-12-30T00:21:24"/>
    <n v="6"/>
    <n v="-4.6296296296000072E-4"/>
    <n v="21.399999999998389"/>
    <x v="2"/>
    <x v="1"/>
  </r>
  <r>
    <x v="9"/>
    <s v="2024057634"/>
    <x v="0"/>
    <x v="1001"/>
    <s v="E8998KYN"/>
    <d v="2024-12-13T00:00:00"/>
    <x v="1"/>
    <s v="3262"/>
    <x v="43"/>
    <s v="PA"/>
    <x v="0"/>
    <x v="0"/>
    <d v="2024-12-13T00:00:00"/>
    <d v="1899-12-30T09:34:45"/>
    <d v="2024-12-13T00:00:00"/>
    <d v="1899-12-30T09:34:05"/>
    <d v="2024-12-13T00:00:00"/>
    <d v="1899-12-30T10:02:10"/>
    <x v="0"/>
    <x v="0"/>
    <s v="7022037978"/>
    <s v="EXW"/>
    <d v="1899-12-30T00:28:45"/>
    <x v="602"/>
    <d v="1899-12-30T00:00:40"/>
    <s v="Granel"/>
    <s v="E001"/>
    <x v="1"/>
    <d v="1899-12-30T00:27:25"/>
    <d v="1899-12-30T00:28:05"/>
    <x v="3"/>
    <x v="9"/>
    <x v="4"/>
    <x v="1"/>
    <n v="0"/>
    <n v="0"/>
    <x v="0"/>
    <x v="1"/>
    <x v="0"/>
    <n v="0"/>
    <x v="6"/>
    <x v="1"/>
    <d v="1899-12-30T00:00:40"/>
    <d v="1899-12-30T00:00:40"/>
    <x v="0"/>
    <m/>
    <m/>
    <d v="1899-12-30T00:00:00"/>
    <d v="1899-12-30T00:27:25"/>
    <n v="6"/>
    <n v="-4.6296296296000072E-4"/>
    <n v="27.416666666678413"/>
    <x v="3"/>
    <x v="1"/>
  </r>
  <r>
    <x v="9"/>
    <s v="2024057632"/>
    <x v="0"/>
    <x v="1032"/>
    <s v="E0974JKJ"/>
    <d v="2024-12-13T00:00:00"/>
    <x v="1"/>
    <s v="3264"/>
    <x v="35"/>
    <s v="PA"/>
    <x v="1"/>
    <x v="0"/>
    <d v="2024-12-13T00:00:00"/>
    <d v="1899-12-30T09:18:46"/>
    <d v="2024-12-13T00:00:00"/>
    <d v="1899-12-30T09:18:06"/>
    <d v="2024-12-13T00:00:00"/>
    <d v="1899-12-30T10:07:36"/>
    <x v="0"/>
    <x v="0"/>
    <s v="7022037979"/>
    <s v="FBO"/>
    <d v="1899-12-30T00:50:10"/>
    <x v="1795"/>
    <d v="1899-12-30T00:00:40"/>
    <s v="Granel"/>
    <s v="E001"/>
    <x v="2"/>
    <d v="1899-12-30T00:48:50"/>
    <d v="1899-12-30T00:49:30"/>
    <x v="3"/>
    <x v="9"/>
    <x v="4"/>
    <x v="1"/>
    <n v="0"/>
    <n v="0"/>
    <x v="0"/>
    <x v="1"/>
    <x v="0"/>
    <n v="0"/>
    <x v="6"/>
    <x v="0"/>
    <d v="1899-12-30T00:00:40"/>
    <d v="1899-12-30T00:00:40"/>
    <x v="0"/>
    <m/>
    <m/>
    <d v="1899-12-30T00:00:00"/>
    <d v="1899-12-30T00:48:50"/>
    <n v="6"/>
    <n v="-4.6296296296999273E-4"/>
    <n v="48.833333333323189"/>
    <x v="3"/>
    <x v="0"/>
  </r>
  <r>
    <x v="9"/>
    <s v="2024057636"/>
    <x v="0"/>
    <x v="1076"/>
    <s v="E6333MGV"/>
    <d v="2024-12-13T00:00:00"/>
    <x v="1"/>
    <s v="3283"/>
    <x v="38"/>
    <s v="PA"/>
    <x v="2"/>
    <x v="0"/>
    <d v="2024-12-13T00:00:00"/>
    <d v="1899-12-30T09:37:27"/>
    <d v="2024-12-13T00:00:00"/>
    <d v="1899-12-30T09:36:47"/>
    <d v="2024-12-13T00:00:00"/>
    <d v="1899-12-30T10:11:31"/>
    <x v="0"/>
    <x v="0"/>
    <s v="7022037980"/>
    <s v="EXW"/>
    <d v="1899-12-30T00:35:24"/>
    <x v="373"/>
    <d v="1899-12-30T00:00:40"/>
    <s v="Ensacado"/>
    <s v="E002"/>
    <x v="1"/>
    <d v="1899-12-30T00:34:04"/>
    <d v="1899-12-30T00:34:44"/>
    <x v="3"/>
    <x v="9"/>
    <x v="4"/>
    <x v="2"/>
    <n v="0"/>
    <n v="0"/>
    <x v="0"/>
    <x v="2"/>
    <x v="0"/>
    <n v="0"/>
    <x v="6"/>
    <x v="1"/>
    <d v="1899-12-30T00:00:40"/>
    <d v="1899-12-30T00:00:40"/>
    <x v="0"/>
    <m/>
    <m/>
    <d v="1899-12-30T00:00:00"/>
    <d v="1899-12-30T00:34:04"/>
    <n v="6"/>
    <n v="-4.6296296296000072E-4"/>
    <n v="34.066666666670336"/>
    <x v="3"/>
    <x v="1"/>
  </r>
  <r>
    <x v="9"/>
    <s v="2024057637"/>
    <x v="0"/>
    <x v="978"/>
    <s v="E5811MHB"/>
    <d v="2024-12-13T00:00:00"/>
    <x v="1"/>
    <s v="3264"/>
    <x v="35"/>
    <s v="PA"/>
    <x v="1"/>
    <x v="0"/>
    <d v="2024-12-13T00:00:00"/>
    <d v="1899-12-30T09:38:00"/>
    <d v="2024-12-13T00:00:00"/>
    <d v="1899-12-30T09:37:20"/>
    <d v="2024-12-13T00:00:00"/>
    <d v="1899-12-30T10:11:58"/>
    <x v="0"/>
    <x v="0"/>
    <s v="7022037981"/>
    <s v="FBO"/>
    <d v="1899-12-30T00:35:18"/>
    <x v="659"/>
    <d v="1899-12-30T00:00:40"/>
    <s v="Granel"/>
    <s v="E001"/>
    <x v="2"/>
    <d v="1899-12-30T00:33:58"/>
    <d v="1899-12-30T00:34:38"/>
    <x v="3"/>
    <x v="9"/>
    <x v="4"/>
    <x v="1"/>
    <n v="0"/>
    <n v="0"/>
    <x v="0"/>
    <x v="1"/>
    <x v="0"/>
    <n v="0"/>
    <x v="6"/>
    <x v="1"/>
    <d v="1899-12-30T00:00:40"/>
    <d v="1899-12-30T00:00:40"/>
    <x v="0"/>
    <m/>
    <m/>
    <d v="1899-12-30T00:00:00"/>
    <d v="1899-12-30T00:33:58"/>
    <n v="6"/>
    <n v="-4.6296296296000072E-4"/>
    <n v="33.966666666662412"/>
    <x v="3"/>
    <x v="1"/>
  </r>
  <r>
    <x v="9"/>
    <s v="2024057364"/>
    <x v="0"/>
    <x v="1059"/>
    <s v="EE0224HDX"/>
    <d v="2024-12-12T00:00:00"/>
    <x v="1"/>
    <s v="3282"/>
    <x v="40"/>
    <s v="PA"/>
    <x v="6"/>
    <x v="0"/>
    <d v="2024-12-12T00:00:00"/>
    <d v="1899-12-30T07:22:48"/>
    <d v="2024-12-12T00:00:00"/>
    <d v="1899-12-30T07:22:07"/>
    <d v="2024-12-12T00:00:00"/>
    <d v="1899-12-30T07:48:09"/>
    <x v="215"/>
    <x v="31"/>
    <s v="7022037982"/>
    <s v="FBO"/>
    <d v="1899-12-30T00:26:43"/>
    <x v="630"/>
    <d v="1899-12-30T00:00:41"/>
    <s v="Ensacado"/>
    <s v="E002"/>
    <x v="2"/>
    <d v="1899-12-30T00:25:21"/>
    <d v="1899-12-30T00:26:02"/>
    <x v="1"/>
    <x v="8"/>
    <x v="4"/>
    <x v="2"/>
    <n v="0"/>
    <n v="0"/>
    <x v="0"/>
    <x v="2"/>
    <x v="0"/>
    <n v="0"/>
    <x v="6"/>
    <x v="1"/>
    <d v="1899-12-30T00:00:41"/>
    <d v="1899-12-30T00:00:41"/>
    <x v="0"/>
    <m/>
    <m/>
    <d v="1899-12-30T00:00:00"/>
    <d v="1899-12-30T00:25:21"/>
    <n v="5"/>
    <n v="-4.7453703703997929E-4"/>
    <n v="25.35000000000484"/>
    <x v="0"/>
    <x v="1"/>
  </r>
  <r>
    <x v="9"/>
    <s v="2024057639"/>
    <x v="0"/>
    <x v="1005"/>
    <s v="E7812KXB"/>
    <d v="2024-12-13T00:00:00"/>
    <x v="1"/>
    <s v="3264"/>
    <x v="35"/>
    <s v="PA"/>
    <x v="1"/>
    <x v="0"/>
    <d v="2024-12-13T00:00:00"/>
    <d v="1899-12-30T09:48:58"/>
    <d v="2024-12-13T00:00:00"/>
    <d v="1899-12-30T09:48:19"/>
    <d v="2024-12-13T00:00:00"/>
    <d v="1899-12-30T10:15:58"/>
    <x v="0"/>
    <x v="0"/>
    <s v="7022037983"/>
    <s v="EXW"/>
    <d v="1899-12-30T00:28:18"/>
    <x v="1507"/>
    <d v="1899-12-30T00:00:39"/>
    <s v="Granel"/>
    <s v="E001"/>
    <x v="1"/>
    <d v="1899-12-30T00:27:00"/>
    <d v="1899-12-30T00:27:39"/>
    <x v="3"/>
    <x v="9"/>
    <x v="4"/>
    <x v="1"/>
    <n v="0"/>
    <n v="0"/>
    <x v="0"/>
    <x v="1"/>
    <x v="0"/>
    <n v="0"/>
    <x v="6"/>
    <x v="1"/>
    <d v="1899-12-30T00:00:39"/>
    <d v="1899-12-30T00:00:39"/>
    <x v="0"/>
    <m/>
    <m/>
    <d v="1899-12-30T00:00:00"/>
    <d v="1899-12-30T00:27:00"/>
    <n v="6"/>
    <n v="-4.5138888889001416E-4"/>
    <n v="26.999999999999982"/>
    <x v="3"/>
    <x v="1"/>
  </r>
  <r>
    <x v="9"/>
    <s v="2024057635"/>
    <x v="0"/>
    <x v="895"/>
    <s v="E9297MPF"/>
    <d v="2024-12-13T00:00:00"/>
    <x v="1"/>
    <s v="3262"/>
    <x v="43"/>
    <s v="PA"/>
    <x v="0"/>
    <x v="0"/>
    <d v="2024-12-13T00:00:00"/>
    <d v="1899-12-30T09:37:10"/>
    <d v="2024-12-13T00:00:00"/>
    <d v="1899-12-30T09:36:31"/>
    <d v="2024-12-13T00:00:00"/>
    <d v="1899-12-30T10:17:57"/>
    <x v="0"/>
    <x v="0"/>
    <s v="7022037984"/>
    <s v="EXW"/>
    <d v="1899-12-30T00:42:05"/>
    <x v="2532"/>
    <d v="1899-12-30T00:00:39"/>
    <s v="Granel"/>
    <s v="E001"/>
    <x v="1"/>
    <d v="1899-12-30T00:40:47"/>
    <d v="1899-12-30T00:41:26"/>
    <x v="3"/>
    <x v="9"/>
    <x v="4"/>
    <x v="1"/>
    <n v="0"/>
    <n v="0"/>
    <x v="0"/>
    <x v="1"/>
    <x v="0"/>
    <n v="0"/>
    <x v="6"/>
    <x v="1"/>
    <d v="1899-12-30T00:00:39"/>
    <d v="1899-12-30T00:00:39"/>
    <x v="0"/>
    <m/>
    <m/>
    <d v="1899-12-30T00:00:00"/>
    <d v="1899-12-30T00:40:47"/>
    <n v="6"/>
    <n v="-4.5138888889001416E-4"/>
    <n v="40.783333333320016"/>
    <x v="3"/>
    <x v="1"/>
  </r>
  <r>
    <x v="9"/>
    <s v="2024057525"/>
    <x v="0"/>
    <x v="950"/>
    <s v="E0680JVK"/>
    <d v="2024-12-12T00:00:00"/>
    <x v="1"/>
    <s v="3283"/>
    <x v="38"/>
    <s v="PA"/>
    <x v="6"/>
    <x v="0"/>
    <d v="2024-12-12T00:00:00"/>
    <d v="1899-12-30T14:25:04"/>
    <d v="2024-12-12T00:00:00"/>
    <d v="1899-12-30T16:28:01"/>
    <d v="2024-12-12T00:00:00"/>
    <d v="1899-12-30T15:14:24"/>
    <x v="216"/>
    <x v="30"/>
    <s v="7022037985"/>
    <s v="FBO"/>
    <d v="1899-12-30T03:16:34"/>
    <x v="2794"/>
    <d v="1899-12-30T02:02:57"/>
    <s v="Ensacado"/>
    <s v="E002"/>
    <x v="2"/>
    <d v="1899-12-30T00:49:20"/>
    <n v="-5.1122685185190031E-2"/>
    <x v="7"/>
    <x v="8"/>
    <x v="4"/>
    <x v="2"/>
    <n v="0"/>
    <n v="0"/>
    <x v="0"/>
    <x v="2"/>
    <x v="0"/>
    <n v="0"/>
    <x v="6"/>
    <x v="0"/>
    <d v="1899-12-30T02:02:57"/>
    <d v="1899-12-30T01:04:57"/>
    <x v="1"/>
    <m/>
    <m/>
    <d v="1899-12-30T00:00:00"/>
    <d v="1899-12-30T00:49:20"/>
    <n v="5"/>
    <d v="1899-12-30T02:02:57"/>
    <n v="49.33333333333438"/>
    <x v="6"/>
    <x v="0"/>
  </r>
  <r>
    <x v="9"/>
    <s v="2024057647"/>
    <x v="0"/>
    <x v="979"/>
    <s v="E0631LTH"/>
    <d v="2024-12-13T00:00:00"/>
    <x v="1"/>
    <s v="3264"/>
    <x v="35"/>
    <s v="PA"/>
    <x v="1"/>
    <x v="0"/>
    <d v="2024-12-13T00:00:00"/>
    <d v="1899-12-30T10:03:15"/>
    <d v="2024-12-13T00:00:00"/>
    <d v="1899-12-30T10:02:36"/>
    <d v="2024-12-13T00:00:00"/>
    <d v="1899-12-30T10:30:40"/>
    <x v="0"/>
    <x v="0"/>
    <s v="7022037986"/>
    <s v="FBO"/>
    <d v="1899-12-30T00:28:43"/>
    <x v="2795"/>
    <d v="1899-12-30T00:00:39"/>
    <s v="Granel"/>
    <s v="E001"/>
    <x v="2"/>
    <d v="1899-12-30T00:27:25"/>
    <d v="1899-12-30T00:28:04"/>
    <x v="4"/>
    <x v="9"/>
    <x v="4"/>
    <x v="1"/>
    <n v="0"/>
    <n v="0"/>
    <x v="0"/>
    <x v="1"/>
    <x v="0"/>
    <n v="0"/>
    <x v="6"/>
    <x v="1"/>
    <d v="1899-12-30T00:00:39"/>
    <d v="1899-12-30T00:00:39"/>
    <x v="0"/>
    <m/>
    <m/>
    <d v="1899-12-30T00:00:00"/>
    <d v="1899-12-30T00:27:25"/>
    <n v="6"/>
    <n v="-4.5138888888995865E-4"/>
    <n v="27.416666666664025"/>
    <x v="3"/>
    <x v="1"/>
  </r>
  <r>
    <x v="9"/>
    <s v="2024057644"/>
    <x v="0"/>
    <x v="1019"/>
    <s v="E4954KGF"/>
    <d v="2024-12-13T00:00:00"/>
    <x v="1"/>
    <s v="3264"/>
    <x v="35"/>
    <s v="PA"/>
    <x v="1"/>
    <x v="0"/>
    <d v="2024-12-13T00:00:00"/>
    <d v="1899-12-30T09:58:56"/>
    <d v="2024-12-13T00:00:00"/>
    <d v="1899-12-30T09:58:16"/>
    <d v="2024-12-13T00:00:00"/>
    <d v="1899-12-30T10:35:00"/>
    <x v="0"/>
    <x v="0"/>
    <s v="7022037987"/>
    <s v="FBO"/>
    <d v="1899-12-30T00:37:24"/>
    <x v="2796"/>
    <d v="1899-12-30T00:00:40"/>
    <s v="Granel"/>
    <s v="E001"/>
    <x v="2"/>
    <d v="1899-12-30T00:36:04"/>
    <d v="1899-12-30T00:36:44"/>
    <x v="3"/>
    <x v="9"/>
    <x v="4"/>
    <x v="1"/>
    <n v="0"/>
    <n v="0"/>
    <x v="0"/>
    <x v="1"/>
    <x v="0"/>
    <n v="0"/>
    <x v="6"/>
    <x v="1"/>
    <d v="1899-12-30T00:00:40"/>
    <d v="1899-12-30T00:00:40"/>
    <x v="0"/>
    <m/>
    <m/>
    <d v="1899-12-30T00:00:00"/>
    <d v="1899-12-30T00:36:04"/>
    <n v="6"/>
    <n v="-4.6296296296999273E-4"/>
    <n v="36.066666666657625"/>
    <x v="3"/>
    <x v="1"/>
  </r>
  <r>
    <x v="9"/>
    <s v="2024057645"/>
    <x v="0"/>
    <x v="1093"/>
    <s v="E4932MFZ"/>
    <d v="2024-12-13T00:00:00"/>
    <x v="1"/>
    <s v="3283"/>
    <x v="38"/>
    <s v="PA"/>
    <x v="6"/>
    <x v="0"/>
    <d v="2024-12-13T00:00:00"/>
    <d v="1899-12-30T10:00:19"/>
    <d v="2024-12-13T00:00:00"/>
    <d v="1899-12-30T11:00:00"/>
    <d v="2024-12-13T00:00:00"/>
    <d v="1899-12-30T10:41:21"/>
    <x v="217"/>
    <x v="31"/>
    <s v="7022037988"/>
    <s v="EXW"/>
    <d v="1899-12-30T01:18:20"/>
    <x v="1585"/>
    <d v="1899-12-30T00:59:41"/>
    <s v="Ensacado"/>
    <s v="E002"/>
    <x v="1"/>
    <d v="1899-12-30T00:41:02"/>
    <n v="-1.295138888888997E-2"/>
    <x v="4"/>
    <x v="9"/>
    <x v="4"/>
    <x v="2"/>
    <n v="0"/>
    <n v="0"/>
    <x v="0"/>
    <x v="2"/>
    <x v="0"/>
    <n v="0"/>
    <x v="6"/>
    <x v="1"/>
    <d v="1899-12-30T00:59:41"/>
    <d v="1899-12-30T00:01:41"/>
    <x v="1"/>
    <m/>
    <m/>
    <d v="1899-12-30T00:00:00"/>
    <d v="1899-12-30T00:41:02"/>
    <n v="6"/>
    <d v="1899-12-30T00:59:41"/>
    <n v="41.033333333332848"/>
    <x v="3"/>
    <x v="1"/>
  </r>
  <r>
    <x v="9"/>
    <s v="2024057648"/>
    <x v="0"/>
    <x v="1018"/>
    <s v="E9461JBD"/>
    <d v="2024-12-13T00:00:00"/>
    <x v="1"/>
    <s v="3264"/>
    <x v="35"/>
    <s v="PA"/>
    <x v="1"/>
    <x v="0"/>
    <d v="2024-12-13T00:00:00"/>
    <d v="1899-12-30T10:03:56"/>
    <d v="2024-12-13T00:00:00"/>
    <d v="1899-12-30T10:03:16"/>
    <d v="2024-12-13T00:00:00"/>
    <d v="1899-12-30T10:43:27"/>
    <x v="0"/>
    <x v="0"/>
    <s v="7022037989"/>
    <s v="EXW"/>
    <d v="1899-12-30T00:40:51"/>
    <x v="1239"/>
    <d v="1899-12-30T00:00:40"/>
    <s v="Granel"/>
    <s v="E001"/>
    <x v="1"/>
    <d v="1899-12-30T00:39:31"/>
    <d v="1899-12-30T00:40:11"/>
    <x v="4"/>
    <x v="9"/>
    <x v="4"/>
    <x v="1"/>
    <n v="0"/>
    <n v="0"/>
    <x v="0"/>
    <x v="1"/>
    <x v="0"/>
    <n v="0"/>
    <x v="6"/>
    <x v="1"/>
    <d v="1899-12-30T00:00:40"/>
    <d v="1899-12-30T00:00:40"/>
    <x v="0"/>
    <m/>
    <m/>
    <d v="1899-12-30T00:00:00"/>
    <d v="1899-12-30T00:39:31"/>
    <n v="6"/>
    <n v="-4.6296296296000072E-4"/>
    <n v="39.516666666667192"/>
    <x v="3"/>
    <x v="1"/>
  </r>
  <r>
    <x v="9"/>
    <s v="2024057646"/>
    <x v="0"/>
    <x v="1027"/>
    <s v="E9533LGJ"/>
    <d v="2024-12-13T00:00:00"/>
    <x v="1"/>
    <s v="3295"/>
    <x v="10"/>
    <s v="PA"/>
    <x v="2"/>
    <x v="0"/>
    <d v="2024-12-13T00:00:00"/>
    <d v="1899-12-30T10:01:52"/>
    <d v="2024-12-13T00:00:00"/>
    <d v="1899-12-30T10:01:13"/>
    <d v="2024-12-13T00:00:00"/>
    <d v="1899-12-30T10:47:04"/>
    <x v="0"/>
    <x v="0"/>
    <s v="7022037990"/>
    <s v="FBO"/>
    <d v="1899-12-30T00:46:30"/>
    <x v="420"/>
    <d v="1899-12-30T00:00:39"/>
    <s v="Ensacado"/>
    <s v="E002"/>
    <x v="2"/>
    <d v="1899-12-30T00:45:12"/>
    <d v="1899-12-30T00:45:51"/>
    <x v="4"/>
    <x v="9"/>
    <x v="4"/>
    <x v="2"/>
    <n v="0"/>
    <n v="0"/>
    <x v="0"/>
    <x v="2"/>
    <x v="0"/>
    <n v="0"/>
    <x v="6"/>
    <x v="0"/>
    <d v="1899-12-30T00:00:39"/>
    <d v="1899-12-30T00:00:39"/>
    <x v="0"/>
    <m/>
    <m/>
    <d v="1899-12-30T00:00:00"/>
    <d v="1899-12-30T00:45:12"/>
    <n v="6"/>
    <n v="-4.5138888888995865E-4"/>
    <n v="45.20000000000163"/>
    <x v="3"/>
    <x v="0"/>
  </r>
  <r>
    <x v="9"/>
    <s v="2024057649"/>
    <x v="0"/>
    <x v="1090"/>
    <s v="E4456KDL"/>
    <d v="2024-12-13T00:00:00"/>
    <x v="1"/>
    <s v="3283"/>
    <x v="38"/>
    <s v="PA"/>
    <x v="2"/>
    <x v="0"/>
    <d v="2024-12-13T00:00:00"/>
    <d v="1899-12-30T10:05:34"/>
    <d v="2024-12-13T00:00:00"/>
    <d v="1899-12-30T10:04:55"/>
    <d v="2024-12-13T00:00:00"/>
    <d v="1899-12-30T11:01:46"/>
    <x v="0"/>
    <x v="0"/>
    <s v="7022037991"/>
    <s v="EXW"/>
    <d v="1899-12-30T00:57:30"/>
    <x v="2617"/>
    <d v="1899-12-30T00:00:39"/>
    <s v="Ensacado"/>
    <s v="E002"/>
    <x v="1"/>
    <d v="1899-12-30T00:56:12"/>
    <d v="1899-12-30T00:56:51"/>
    <x v="4"/>
    <x v="9"/>
    <x v="4"/>
    <x v="2"/>
    <n v="0"/>
    <n v="0"/>
    <x v="0"/>
    <x v="2"/>
    <x v="0"/>
    <n v="0"/>
    <x v="6"/>
    <x v="0"/>
    <d v="1899-12-30T00:00:39"/>
    <d v="1899-12-30T00:00:39"/>
    <x v="0"/>
    <m/>
    <m/>
    <d v="1899-12-30T00:00:00"/>
    <d v="1899-12-30T00:56:12"/>
    <n v="6"/>
    <n v="-4.5138888889001416E-4"/>
    <n v="56.200000000003186"/>
    <x v="4"/>
    <x v="0"/>
  </r>
  <r>
    <x v="9"/>
    <s v="2024057670"/>
    <x v="0"/>
    <x v="1020"/>
    <s v="E0463JRH"/>
    <d v="2024-12-13T00:00:00"/>
    <x v="1"/>
    <s v="3269"/>
    <x v="36"/>
    <s v="PA"/>
    <x v="5"/>
    <x v="0"/>
    <d v="2024-12-13T00:00:00"/>
    <d v="1899-12-30T10:36:59"/>
    <d v="2024-12-13T00:00:00"/>
    <d v="1899-12-30T10:36:19"/>
    <d v="2024-12-13T00:00:00"/>
    <d v="1899-12-30T11:03:20"/>
    <x v="0"/>
    <x v="0"/>
    <s v="7022037992"/>
    <s v="FBO"/>
    <d v="1899-12-30T00:27:41"/>
    <x v="1541"/>
    <d v="1899-12-30T00:00:40"/>
    <s v="Granel"/>
    <s v="E001"/>
    <x v="2"/>
    <d v="1899-12-30T00:26:21"/>
    <d v="1899-12-30T00:27:01"/>
    <x v="4"/>
    <x v="9"/>
    <x v="4"/>
    <x v="1"/>
    <n v="0"/>
    <n v="0"/>
    <x v="0"/>
    <x v="1"/>
    <x v="0"/>
    <n v="0"/>
    <x v="6"/>
    <x v="1"/>
    <d v="1899-12-30T00:00:40"/>
    <d v="1899-12-30T00:00:40"/>
    <x v="0"/>
    <m/>
    <m/>
    <d v="1899-12-30T00:00:00"/>
    <d v="1899-12-30T00:26:21"/>
    <n v="6"/>
    <n v="-4.6296296296999273E-4"/>
    <n v="26.349999999998442"/>
    <x v="4"/>
    <x v="1"/>
  </r>
  <r>
    <x v="9"/>
    <s v="2024057677"/>
    <x v="0"/>
    <x v="988"/>
    <s v="E7574KJX"/>
    <d v="2024-12-13T00:00:00"/>
    <x v="1"/>
    <s v="3269"/>
    <x v="36"/>
    <s v="PA"/>
    <x v="5"/>
    <x v="0"/>
    <d v="2024-12-13T00:00:00"/>
    <d v="1899-12-30T10:50:46"/>
    <d v="2024-12-13T00:00:00"/>
    <d v="1899-12-30T10:50:06"/>
    <d v="2024-12-13T00:00:00"/>
    <d v="1899-12-30T11:14:40"/>
    <x v="0"/>
    <x v="0"/>
    <s v="7022037993"/>
    <s v="FBO"/>
    <d v="1899-12-30T00:25:14"/>
    <x v="2533"/>
    <d v="1899-12-30T00:00:40"/>
    <s v="Granel"/>
    <s v="E001"/>
    <x v="2"/>
    <d v="1899-12-30T00:23:54"/>
    <d v="1899-12-30T00:24:34"/>
    <x v="4"/>
    <x v="9"/>
    <x v="4"/>
    <x v="1"/>
    <n v="0"/>
    <n v="0"/>
    <x v="0"/>
    <x v="1"/>
    <x v="0"/>
    <n v="0"/>
    <x v="6"/>
    <x v="1"/>
    <d v="1899-12-30T00:00:40"/>
    <d v="1899-12-30T00:00:40"/>
    <x v="0"/>
    <m/>
    <m/>
    <d v="1899-12-30T00:00:00"/>
    <d v="1899-12-30T00:23:54"/>
    <n v="6"/>
    <n v="-4.6296296296999273E-4"/>
    <n v="23.89999999999678"/>
    <x v="4"/>
    <x v="1"/>
  </r>
  <r>
    <x v="9"/>
    <s v="2024057672"/>
    <x v="0"/>
    <x v="942"/>
    <s v="E5260KKG"/>
    <d v="2024-12-13T00:00:00"/>
    <x v="1"/>
    <s v="3264"/>
    <x v="35"/>
    <s v="PA"/>
    <x v="1"/>
    <x v="0"/>
    <d v="2024-12-13T00:00:00"/>
    <d v="1899-12-30T10:41:41"/>
    <d v="2024-12-13T00:00:00"/>
    <d v="1899-12-30T10:41:02"/>
    <d v="2024-12-13T00:00:00"/>
    <d v="1899-12-30T11:25:01"/>
    <x v="0"/>
    <x v="0"/>
    <s v="7022037995"/>
    <s v="FBO"/>
    <d v="1899-12-30T00:44:38"/>
    <x v="2797"/>
    <d v="1899-12-30T00:00:39"/>
    <s v="Granel"/>
    <s v="E001"/>
    <x v="2"/>
    <d v="1899-12-30T00:43:20"/>
    <d v="1899-12-30T00:43:59"/>
    <x v="4"/>
    <x v="9"/>
    <x v="4"/>
    <x v="1"/>
    <n v="0"/>
    <n v="0"/>
    <x v="0"/>
    <x v="1"/>
    <x v="0"/>
    <n v="0"/>
    <x v="6"/>
    <x v="1"/>
    <d v="1899-12-30T00:00:39"/>
    <d v="1899-12-30T00:00:39"/>
    <x v="0"/>
    <m/>
    <m/>
    <d v="1899-12-30T00:00:00"/>
    <d v="1899-12-30T00:43:20"/>
    <n v="6"/>
    <n v="-4.5138888889001416E-4"/>
    <n v="43.333333333329605"/>
    <x v="4"/>
    <x v="1"/>
  </r>
  <r>
    <x v="9"/>
    <s v="2024057664"/>
    <x v="0"/>
    <x v="1094"/>
    <s v="E6612MNG"/>
    <d v="2024-12-13T00:00:00"/>
    <x v="1"/>
    <s v="3283"/>
    <x v="38"/>
    <s v="PA"/>
    <x v="2"/>
    <x v="0"/>
    <d v="2024-12-13T00:00:00"/>
    <d v="1899-12-30T10:30:34"/>
    <d v="2024-12-13T00:00:00"/>
    <d v="1899-12-30T10:29:55"/>
    <d v="2024-12-13T00:00:00"/>
    <d v="1899-12-30T11:26:00"/>
    <x v="0"/>
    <x v="0"/>
    <s v="7022037996"/>
    <s v="EXW"/>
    <d v="1899-12-30T00:56:44"/>
    <x v="2798"/>
    <d v="1899-12-30T00:00:39"/>
    <s v="Ensacado"/>
    <s v="E002"/>
    <x v="1"/>
    <d v="1899-12-30T00:55:26"/>
    <d v="1899-12-30T00:56:05"/>
    <x v="4"/>
    <x v="9"/>
    <x v="4"/>
    <x v="2"/>
    <n v="0"/>
    <n v="0"/>
    <x v="0"/>
    <x v="2"/>
    <x v="0"/>
    <n v="0"/>
    <x v="6"/>
    <x v="0"/>
    <d v="1899-12-30T00:00:39"/>
    <d v="1899-12-30T00:00:39"/>
    <x v="0"/>
    <m/>
    <m/>
    <d v="1899-12-30T00:00:00"/>
    <d v="1899-12-30T00:55:26"/>
    <n v="6"/>
    <n v="-4.5138888888995865E-4"/>
    <n v="55.433333333332854"/>
    <x v="4"/>
    <x v="0"/>
  </r>
  <r>
    <x v="9"/>
    <s v="2024057676"/>
    <x v="0"/>
    <x v="1012"/>
    <s v="E8094GLY"/>
    <d v="2024-12-13T00:00:00"/>
    <x v="1"/>
    <s v="3264"/>
    <x v="35"/>
    <s v="PA"/>
    <x v="1"/>
    <x v="0"/>
    <d v="2024-12-13T00:00:00"/>
    <d v="1899-12-30T10:50:36"/>
    <d v="2024-12-13T00:00:00"/>
    <d v="1899-12-30T10:49:57"/>
    <d v="2024-12-13T00:00:00"/>
    <d v="1899-12-30T11:34:30"/>
    <x v="0"/>
    <x v="0"/>
    <s v="7022037998"/>
    <s v="FBO"/>
    <d v="1899-12-30T00:45:12"/>
    <x v="621"/>
    <d v="1899-12-30T00:00:39"/>
    <s v="Granel"/>
    <s v="E001"/>
    <x v="2"/>
    <d v="1899-12-30T00:43:54"/>
    <d v="1899-12-30T00:44:33"/>
    <x v="4"/>
    <x v="9"/>
    <x v="4"/>
    <x v="1"/>
    <n v="0"/>
    <n v="0"/>
    <x v="0"/>
    <x v="1"/>
    <x v="0"/>
    <n v="0"/>
    <x v="6"/>
    <x v="1"/>
    <d v="1899-12-30T00:00:39"/>
    <d v="1899-12-30T00:00:39"/>
    <x v="0"/>
    <m/>
    <m/>
    <d v="1899-12-30T00:00:00"/>
    <d v="1899-12-30T00:43:54"/>
    <n v="6"/>
    <n v="-4.5138888889001416E-4"/>
    <n v="43.899999999998386"/>
    <x v="4"/>
    <x v="1"/>
  </r>
  <r>
    <x v="9"/>
    <s v="2024057684"/>
    <x v="0"/>
    <x v="1000"/>
    <s v="E3888GZR"/>
    <d v="2024-12-13T00:00:00"/>
    <x v="1"/>
    <s v="3269"/>
    <x v="36"/>
    <s v="PA"/>
    <x v="5"/>
    <x v="0"/>
    <d v="2024-12-13T00:00:00"/>
    <d v="1899-12-30T11:12:41"/>
    <d v="2024-12-13T00:00:00"/>
    <d v="1899-12-30T11:12:02"/>
    <d v="2024-12-13T00:00:00"/>
    <d v="1899-12-30T11:36:48"/>
    <x v="0"/>
    <x v="0"/>
    <s v="7022037999"/>
    <s v="EXW"/>
    <d v="1899-12-30T00:25:25"/>
    <x v="2799"/>
    <d v="1899-12-30T00:00:39"/>
    <s v="Granel"/>
    <s v="E001"/>
    <x v="1"/>
    <d v="1899-12-30T00:24:07"/>
    <d v="1899-12-30T00:24:46"/>
    <x v="5"/>
    <x v="9"/>
    <x v="4"/>
    <x v="1"/>
    <n v="0"/>
    <n v="0"/>
    <x v="0"/>
    <x v="1"/>
    <x v="0"/>
    <n v="0"/>
    <x v="6"/>
    <x v="1"/>
    <d v="1899-12-30T00:00:39"/>
    <d v="1899-12-30T00:00:39"/>
    <x v="0"/>
    <m/>
    <m/>
    <d v="1899-12-30T00:00:00"/>
    <d v="1899-12-30T00:24:07"/>
    <n v="6"/>
    <n v="-4.5138888889001416E-4"/>
    <n v="24.116666666673581"/>
    <x v="4"/>
    <x v="1"/>
  </r>
  <r>
    <x v="9"/>
    <s v="2024057678"/>
    <x v="0"/>
    <x v="1016"/>
    <s v="E6464JZW"/>
    <d v="2024-12-13T00:00:00"/>
    <x v="1"/>
    <s v="3264"/>
    <x v="35"/>
    <s v="PA"/>
    <x v="1"/>
    <x v="0"/>
    <d v="2024-12-13T00:00:00"/>
    <d v="1899-12-30T10:54:42"/>
    <d v="2024-12-13T00:00:00"/>
    <d v="1899-12-30T10:54:02"/>
    <d v="2024-12-13T00:00:00"/>
    <d v="1899-12-30T11:36:52"/>
    <x v="0"/>
    <x v="0"/>
    <s v="7022038000"/>
    <s v="FBO"/>
    <d v="1899-12-30T00:43:30"/>
    <x v="2800"/>
    <d v="1899-12-30T00:00:40"/>
    <s v="Granel"/>
    <s v="E001"/>
    <x v="2"/>
    <d v="1899-12-30T00:42:10"/>
    <d v="1899-12-30T00:42:50"/>
    <x v="4"/>
    <x v="9"/>
    <x v="4"/>
    <x v="1"/>
    <n v="0"/>
    <n v="0"/>
    <x v="0"/>
    <x v="1"/>
    <x v="0"/>
    <n v="0"/>
    <x v="6"/>
    <x v="1"/>
    <d v="1899-12-30T00:00:40"/>
    <d v="1899-12-30T00:00:40"/>
    <x v="0"/>
    <m/>
    <m/>
    <d v="1899-12-30T00:00:00"/>
    <d v="1899-12-30T00:42:10"/>
    <n v="6"/>
    <n v="-4.6296296296999273E-4"/>
    <n v="42.166666666670409"/>
    <x v="4"/>
    <x v="1"/>
  </r>
  <r>
    <x v="9"/>
    <s v="2024057669"/>
    <x v="0"/>
    <x v="1095"/>
    <s v="E9355MGD"/>
    <d v="2024-12-13T00:00:00"/>
    <x v="1"/>
    <s v="3283"/>
    <x v="38"/>
    <s v="PA"/>
    <x v="2"/>
    <x v="0"/>
    <d v="2024-12-13T00:00:00"/>
    <d v="1899-12-30T10:36:32"/>
    <d v="2024-12-13T00:00:00"/>
    <d v="1899-12-30T10:35:53"/>
    <d v="2024-12-13T00:00:00"/>
    <d v="1899-12-30T11:43:11"/>
    <x v="0"/>
    <x v="0"/>
    <s v="7022038001"/>
    <s v="FBO"/>
    <d v="1899-12-30T01:07:57"/>
    <x v="2801"/>
    <d v="1899-12-30T00:00:39"/>
    <s v="Ensacado"/>
    <s v="E002"/>
    <x v="2"/>
    <d v="1899-12-30T01:06:39"/>
    <d v="1899-12-30T01:07:18"/>
    <x v="4"/>
    <x v="9"/>
    <x v="4"/>
    <x v="2"/>
    <n v="0"/>
    <n v="0"/>
    <x v="0"/>
    <x v="2"/>
    <x v="0"/>
    <n v="0"/>
    <x v="6"/>
    <x v="0"/>
    <d v="1899-12-30T00:00:39"/>
    <d v="1899-12-30T00:00:39"/>
    <x v="0"/>
    <m/>
    <m/>
    <d v="1899-12-30T00:00:00"/>
    <d v="1899-12-30T01:06:39"/>
    <n v="6"/>
    <n v="-4.5138888889001416E-4"/>
    <n v="66.649999999996822"/>
    <x v="4"/>
    <x v="0"/>
  </r>
  <r>
    <x v="9"/>
    <s v="2024057675"/>
    <x v="0"/>
    <x v="1025"/>
    <m/>
    <d v="2024-12-13T00:00:00"/>
    <x v="1"/>
    <s v="3283"/>
    <x v="38"/>
    <s v="PA"/>
    <x v="2"/>
    <x v="0"/>
    <d v="2024-12-13T00:00:00"/>
    <d v="1899-12-30T10:49:49"/>
    <d v="2024-12-13T00:00:00"/>
    <d v="1899-12-30T10:49:08"/>
    <d v="2024-12-13T00:00:00"/>
    <d v="1899-12-30T11:56:50"/>
    <x v="0"/>
    <x v="0"/>
    <s v="7022038002"/>
    <s v="EXW"/>
    <d v="1899-12-30T01:08:23"/>
    <x v="2802"/>
    <d v="1899-12-30T00:00:41"/>
    <s v="Ensacado"/>
    <s v="E002"/>
    <x v="1"/>
    <d v="1899-12-30T01:07:01"/>
    <d v="1899-12-30T01:07:42"/>
    <x v="4"/>
    <x v="9"/>
    <x v="4"/>
    <x v="2"/>
    <n v="0"/>
    <n v="0"/>
    <x v="0"/>
    <x v="2"/>
    <x v="0"/>
    <n v="0"/>
    <x v="6"/>
    <x v="0"/>
    <d v="1899-12-30T00:00:41"/>
    <d v="1899-12-30T00:00:41"/>
    <x v="0"/>
    <m/>
    <m/>
    <d v="1899-12-30T00:00:00"/>
    <d v="1899-12-30T01:07:01"/>
    <n v="6"/>
    <n v="-4.745370370300428E-4"/>
    <n v="67.016666666678361"/>
    <x v="4"/>
    <x v="0"/>
  </r>
  <r>
    <x v="9"/>
    <s v="2024057679"/>
    <x v="0"/>
    <x v="984"/>
    <s v="E3885KYS"/>
    <d v="2024-12-13T00:00:00"/>
    <x v="1"/>
    <s v="3283"/>
    <x v="38"/>
    <s v="PA"/>
    <x v="2"/>
    <x v="0"/>
    <d v="2024-12-13T00:00:00"/>
    <d v="1899-12-30T10:56:59"/>
    <d v="2024-12-13T00:00:00"/>
    <d v="1899-12-30T10:56:19"/>
    <d v="2024-12-13T00:00:00"/>
    <d v="1899-12-30T12:06:01"/>
    <x v="0"/>
    <x v="0"/>
    <s v="7022038003"/>
    <s v="EXW"/>
    <d v="1899-12-30T01:10:22"/>
    <x v="2803"/>
    <d v="1899-12-30T00:00:40"/>
    <s v="Ensacado"/>
    <s v="E002"/>
    <x v="1"/>
    <d v="1899-12-30T01:09:02"/>
    <d v="1899-12-30T01:09:42"/>
    <x v="4"/>
    <x v="9"/>
    <x v="4"/>
    <x v="2"/>
    <n v="0"/>
    <n v="0"/>
    <x v="0"/>
    <x v="2"/>
    <x v="0"/>
    <n v="0"/>
    <x v="6"/>
    <x v="0"/>
    <d v="1899-12-30T00:00:40"/>
    <d v="1899-12-30T00:00:40"/>
    <x v="0"/>
    <m/>
    <m/>
    <d v="1899-12-30T00:00:00"/>
    <d v="1899-12-30T01:09:02"/>
    <n v="6"/>
    <n v="-4.6296296296999273E-4"/>
    <n v="69.033333333326425"/>
    <x v="5"/>
    <x v="0"/>
  </r>
  <r>
    <x v="9"/>
    <s v="2024057694"/>
    <x v="0"/>
    <x v="1024"/>
    <s v="E2274KKH"/>
    <d v="2024-12-13T00:00:00"/>
    <x v="1"/>
    <s v="3264"/>
    <x v="35"/>
    <s v="PA"/>
    <x v="1"/>
    <x v="0"/>
    <d v="2024-12-13T00:00:00"/>
    <d v="1899-12-30T11:30:07"/>
    <d v="2024-12-13T00:00:00"/>
    <d v="1899-12-30T11:29:28"/>
    <d v="2024-12-13T00:00:00"/>
    <d v="1899-12-30T12:07:58"/>
    <x v="0"/>
    <x v="0"/>
    <s v="7022038004"/>
    <s v="FBO"/>
    <d v="1899-12-30T00:39:09"/>
    <x v="2462"/>
    <d v="1899-12-30T00:00:39"/>
    <s v="Granel"/>
    <s v="E001"/>
    <x v="2"/>
    <d v="1899-12-30T00:37:51"/>
    <d v="1899-12-30T00:38:30"/>
    <x v="5"/>
    <x v="9"/>
    <x v="4"/>
    <x v="1"/>
    <n v="0"/>
    <n v="0"/>
    <x v="0"/>
    <x v="1"/>
    <x v="0"/>
    <n v="0"/>
    <x v="6"/>
    <x v="1"/>
    <d v="1899-12-30T00:00:39"/>
    <d v="1899-12-30T00:00:39"/>
    <x v="0"/>
    <m/>
    <m/>
    <d v="1899-12-30T00:00:00"/>
    <d v="1899-12-30T00:37:51"/>
    <n v="6"/>
    <n v="-4.5138888889001416E-4"/>
    <n v="37.849999999996804"/>
    <x v="5"/>
    <x v="1"/>
  </r>
  <r>
    <x v="9"/>
    <s v="2024057696"/>
    <x v="0"/>
    <x v="1009"/>
    <s v="E5824JVY"/>
    <d v="2024-12-13T00:00:00"/>
    <x v="1"/>
    <s v="3264"/>
    <x v="35"/>
    <s v="PA"/>
    <x v="1"/>
    <x v="0"/>
    <d v="2024-12-13T00:00:00"/>
    <d v="1899-12-30T11:33:02"/>
    <d v="2024-12-13T00:00:00"/>
    <d v="1899-12-30T11:32:23"/>
    <d v="2024-12-13T00:00:00"/>
    <d v="1899-12-30T12:09:42"/>
    <x v="0"/>
    <x v="0"/>
    <s v="7022038005"/>
    <s v="FBO"/>
    <d v="1899-12-30T00:37:58"/>
    <x v="1462"/>
    <d v="1899-12-30T00:00:39"/>
    <s v="Granel"/>
    <s v="E001"/>
    <x v="2"/>
    <d v="1899-12-30T00:36:40"/>
    <d v="1899-12-30T00:37:19"/>
    <x v="5"/>
    <x v="9"/>
    <x v="4"/>
    <x v="1"/>
    <n v="0"/>
    <n v="0"/>
    <x v="0"/>
    <x v="1"/>
    <x v="0"/>
    <n v="0"/>
    <x v="6"/>
    <x v="1"/>
    <d v="1899-12-30T00:00:39"/>
    <d v="1899-12-30T00:00:39"/>
    <x v="0"/>
    <m/>
    <m/>
    <d v="1899-12-30T00:00:00"/>
    <d v="1899-12-30T00:36:40"/>
    <n v="6"/>
    <n v="-4.5138888888995865E-4"/>
    <n v="36.666666666662515"/>
    <x v="5"/>
    <x v="1"/>
  </r>
  <r>
    <x v="9"/>
    <s v="2024057685"/>
    <x v="0"/>
    <x v="1061"/>
    <s v="E4446DBR"/>
    <d v="2024-12-13T00:00:00"/>
    <x v="1"/>
    <s v="3283"/>
    <x v="38"/>
    <s v="PA"/>
    <x v="2"/>
    <x v="0"/>
    <d v="2024-12-13T00:00:00"/>
    <d v="1899-12-30T11:14:50"/>
    <d v="2024-12-13T00:00:00"/>
    <d v="1899-12-30T11:14:10"/>
    <d v="2024-12-13T00:00:00"/>
    <d v="1899-12-30T12:16:15"/>
    <x v="0"/>
    <x v="0"/>
    <s v="7022038006"/>
    <s v="EXW"/>
    <d v="1899-12-30T01:02:45"/>
    <x v="2804"/>
    <d v="1899-12-30T00:00:40"/>
    <s v="Ensacado"/>
    <s v="E002"/>
    <x v="1"/>
    <d v="1899-12-30T01:01:25"/>
    <d v="1899-12-30T01:02:05"/>
    <x v="5"/>
    <x v="9"/>
    <x v="4"/>
    <x v="2"/>
    <n v="0"/>
    <n v="0"/>
    <x v="0"/>
    <x v="2"/>
    <x v="0"/>
    <n v="0"/>
    <x v="6"/>
    <x v="0"/>
    <d v="1899-12-30T00:00:40"/>
    <d v="1899-12-30T00:00:40"/>
    <x v="0"/>
    <m/>
    <m/>
    <d v="1899-12-30T00:00:00"/>
    <d v="1899-12-30T01:01:25"/>
    <n v="6"/>
    <n v="-4.6296296296000072E-4"/>
    <n v="61.41666666666238"/>
    <x v="5"/>
    <x v="0"/>
  </r>
  <r>
    <x v="9"/>
    <s v="2024057697"/>
    <x v="0"/>
    <x v="1078"/>
    <s v="E0811JKG"/>
    <d v="2024-12-13T00:00:00"/>
    <x v="1"/>
    <s v="3282"/>
    <x v="40"/>
    <s v="PA"/>
    <x v="2"/>
    <x v="0"/>
    <d v="2024-12-13T00:00:00"/>
    <d v="1899-12-30T11:34:08"/>
    <d v="2024-12-13T00:00:00"/>
    <d v="1899-12-30T11:33:28"/>
    <d v="2024-12-13T00:00:00"/>
    <d v="1899-12-30T12:31:17"/>
    <x v="0"/>
    <x v="0"/>
    <s v="7022038007"/>
    <s v="EXW"/>
    <d v="1899-12-30T00:58:29"/>
    <x v="445"/>
    <d v="1899-12-30T00:00:40"/>
    <s v="Ensacado"/>
    <s v="E002"/>
    <x v="1"/>
    <d v="1899-12-30T00:57:09"/>
    <d v="1899-12-30T00:57:49"/>
    <x v="5"/>
    <x v="9"/>
    <x v="4"/>
    <x v="2"/>
    <n v="0"/>
    <n v="0"/>
    <x v="0"/>
    <x v="2"/>
    <x v="0"/>
    <n v="0"/>
    <x v="6"/>
    <x v="0"/>
    <d v="1899-12-30T00:00:40"/>
    <d v="1899-12-30T00:00:40"/>
    <x v="0"/>
    <m/>
    <m/>
    <d v="1899-12-30T00:00:00"/>
    <d v="1899-12-30T00:57:09"/>
    <n v="6"/>
    <n v="-4.6296296296999273E-4"/>
    <n v="57.150000000000055"/>
    <x v="5"/>
    <x v="0"/>
  </r>
  <r>
    <x v="9"/>
    <s v="2024057699"/>
    <x v="0"/>
    <x v="1008"/>
    <s v="E6688FFY"/>
    <d v="2024-12-13T00:00:00"/>
    <x v="1"/>
    <s v="3283"/>
    <x v="38"/>
    <s v="PA"/>
    <x v="2"/>
    <x v="0"/>
    <d v="2024-12-13T00:00:00"/>
    <d v="1899-12-30T11:59:39"/>
    <d v="2024-12-13T00:00:00"/>
    <d v="1899-12-30T11:59:00"/>
    <d v="2024-12-13T00:00:00"/>
    <d v="1899-12-30T12:37:50"/>
    <x v="0"/>
    <x v="0"/>
    <s v="7022038008"/>
    <s v="FBO"/>
    <d v="1899-12-30T00:39:29"/>
    <x v="2770"/>
    <d v="1899-12-30T00:00:39"/>
    <s v="Ensacado"/>
    <s v="E002"/>
    <x v="2"/>
    <d v="1899-12-30T00:38:11"/>
    <d v="1899-12-30T00:38:50"/>
    <x v="5"/>
    <x v="9"/>
    <x v="4"/>
    <x v="2"/>
    <n v="0"/>
    <n v="0"/>
    <x v="0"/>
    <x v="2"/>
    <x v="0"/>
    <n v="0"/>
    <x v="6"/>
    <x v="1"/>
    <d v="1899-12-30T00:00:39"/>
    <d v="1899-12-30T00:00:39"/>
    <x v="0"/>
    <m/>
    <m/>
    <d v="1899-12-30T00:00:00"/>
    <d v="1899-12-30T00:38:11"/>
    <n v="6"/>
    <n v="-4.5138888888002215E-4"/>
    <n v="38.183333333342311"/>
    <x v="5"/>
    <x v="1"/>
  </r>
  <r>
    <x v="9"/>
    <s v="2024057702"/>
    <x v="0"/>
    <x v="921"/>
    <s v="E1228KBR"/>
    <d v="2024-12-13T00:00:00"/>
    <x v="1"/>
    <s v="3260"/>
    <x v="41"/>
    <s v="PA"/>
    <x v="19"/>
    <x v="0"/>
    <d v="2024-12-13T00:00:00"/>
    <d v="1899-12-30T12:18:30"/>
    <d v="2024-12-13T00:00:00"/>
    <d v="1899-12-30T12:17:51"/>
    <d v="2024-12-13T00:00:00"/>
    <d v="1899-12-30T12:46:02"/>
    <x v="0"/>
    <x v="0"/>
    <s v="7022038009"/>
    <s v="EXW"/>
    <d v="1899-12-30T00:28:50"/>
    <x v="732"/>
    <d v="1899-12-30T00:00:39"/>
    <s v="Granel"/>
    <s v="E001"/>
    <x v="1"/>
    <d v="1899-12-30T00:27:32"/>
    <d v="1899-12-30T00:28:11"/>
    <x v="6"/>
    <x v="9"/>
    <x v="4"/>
    <x v="1"/>
    <n v="0"/>
    <n v="0"/>
    <x v="0"/>
    <x v="1"/>
    <x v="0"/>
    <n v="0"/>
    <x v="6"/>
    <x v="1"/>
    <d v="1899-12-30T00:00:39"/>
    <d v="1899-12-30T00:00:39"/>
    <x v="0"/>
    <m/>
    <m/>
    <d v="1899-12-30T00:00:00"/>
    <d v="1899-12-30T00:27:32"/>
    <n v="6"/>
    <n v="-4.5138888888995865E-4"/>
    <n v="27.533333333332735"/>
    <x v="5"/>
    <x v="1"/>
  </r>
  <r>
    <x v="9"/>
    <s v="2024057703"/>
    <x v="0"/>
    <x v="967"/>
    <s v="E7977MGZ"/>
    <d v="2024-12-13T00:00:00"/>
    <x v="1"/>
    <s v="3269"/>
    <x v="36"/>
    <s v="PA"/>
    <x v="5"/>
    <x v="0"/>
    <d v="2024-12-13T00:00:00"/>
    <d v="1899-12-30T12:25:34"/>
    <d v="2024-12-13T00:00:00"/>
    <d v="1899-12-30T12:24:55"/>
    <d v="2024-12-13T00:00:00"/>
    <d v="1899-12-30T12:55:23"/>
    <x v="0"/>
    <x v="0"/>
    <s v="7022038010"/>
    <s v="FBO"/>
    <d v="1899-12-30T00:31:07"/>
    <x v="1968"/>
    <d v="1899-12-30T00:00:39"/>
    <s v="Granel"/>
    <s v="E001"/>
    <x v="2"/>
    <d v="1899-12-30T00:29:49"/>
    <d v="1899-12-30T00:30:28"/>
    <x v="6"/>
    <x v="9"/>
    <x v="4"/>
    <x v="1"/>
    <n v="0"/>
    <n v="0"/>
    <x v="0"/>
    <x v="1"/>
    <x v="0"/>
    <n v="0"/>
    <x v="6"/>
    <x v="1"/>
    <d v="1899-12-30T00:00:39"/>
    <d v="1899-12-30T00:00:39"/>
    <x v="0"/>
    <m/>
    <m/>
    <d v="1899-12-30T00:00:00"/>
    <d v="1899-12-30T00:29:49"/>
    <n v="6"/>
    <n v="-4.5138888889006967E-4"/>
    <n v="29.816666666668716"/>
    <x v="5"/>
    <x v="1"/>
  </r>
  <r>
    <x v="9"/>
    <s v="2024057706"/>
    <x v="0"/>
    <x v="941"/>
    <s v="E3470GSX"/>
    <d v="2024-12-13T00:00:00"/>
    <x v="1"/>
    <s v="3264"/>
    <x v="35"/>
    <s v="PA"/>
    <x v="1"/>
    <x v="0"/>
    <d v="2024-12-13T00:00:00"/>
    <d v="1899-12-30T12:33:04"/>
    <d v="2024-12-13T00:00:00"/>
    <d v="1899-12-30T12:32:26"/>
    <d v="2024-12-13T00:00:00"/>
    <d v="1899-12-30T12:58:21"/>
    <x v="0"/>
    <x v="0"/>
    <s v="7022038011"/>
    <s v="FBO"/>
    <d v="1899-12-30T00:26:33"/>
    <x v="1104"/>
    <d v="1899-12-30T00:00:38"/>
    <s v="Granel"/>
    <s v="E001"/>
    <x v="2"/>
    <d v="1899-12-30T00:25:17"/>
    <d v="1899-12-30T00:25:55"/>
    <x v="6"/>
    <x v="9"/>
    <x v="4"/>
    <x v="1"/>
    <n v="0"/>
    <n v="0"/>
    <x v="0"/>
    <x v="1"/>
    <x v="0"/>
    <n v="0"/>
    <x v="6"/>
    <x v="1"/>
    <d v="1899-12-30T00:00:38"/>
    <d v="1899-12-30T00:00:38"/>
    <x v="0"/>
    <m/>
    <m/>
    <d v="1899-12-30T00:00:00"/>
    <d v="1899-12-30T00:25:17"/>
    <n v="6"/>
    <n v="-4.3981481480992457E-4"/>
    <n v="25.283333333332862"/>
    <x v="5"/>
    <x v="1"/>
  </r>
  <r>
    <x v="9"/>
    <s v="2024057705"/>
    <x v="0"/>
    <x v="954"/>
    <s v="E5086KXC"/>
    <d v="2024-12-13T00:00:00"/>
    <x v="1"/>
    <s v="3268"/>
    <x v="26"/>
    <s v="PA"/>
    <x v="18"/>
    <x v="0"/>
    <d v="2024-12-13T00:00:00"/>
    <d v="1899-12-30T12:29:43"/>
    <d v="2024-12-13T00:00:00"/>
    <d v="1899-12-30T12:29:03"/>
    <d v="2024-12-13T00:00:00"/>
    <d v="1899-12-30T13:01:22"/>
    <x v="0"/>
    <x v="0"/>
    <s v="7022038012"/>
    <s v="FBO"/>
    <d v="1899-12-30T00:32:59"/>
    <x v="1459"/>
    <d v="1899-12-30T00:00:40"/>
    <s v="Granel"/>
    <s v="E001"/>
    <x v="2"/>
    <d v="1899-12-30T00:31:39"/>
    <d v="1899-12-30T00:32:19"/>
    <x v="6"/>
    <x v="9"/>
    <x v="4"/>
    <x v="1"/>
    <n v="0"/>
    <n v="0"/>
    <x v="0"/>
    <x v="1"/>
    <x v="0"/>
    <n v="0"/>
    <x v="6"/>
    <x v="1"/>
    <d v="1899-12-30T00:00:40"/>
    <d v="1899-12-30T00:00:40"/>
    <x v="0"/>
    <m/>
    <m/>
    <d v="1899-12-30T00:00:00"/>
    <d v="1899-12-30T00:31:39"/>
    <n v="6"/>
    <n v="-4.6296296296000072E-4"/>
    <n v="31.650000000004788"/>
    <x v="13"/>
    <x v="1"/>
  </r>
  <r>
    <x v="9"/>
    <s v="2024057708"/>
    <x v="0"/>
    <x v="1018"/>
    <s v="E9461JBD"/>
    <d v="2024-12-13T00:00:00"/>
    <x v="1"/>
    <s v="3264"/>
    <x v="35"/>
    <s v="PA"/>
    <x v="1"/>
    <x v="0"/>
    <d v="2024-12-13T00:00:00"/>
    <d v="1899-12-30T12:44:10"/>
    <d v="2024-12-13T00:00:00"/>
    <d v="1899-12-30T12:43:30"/>
    <d v="2024-12-13T00:00:00"/>
    <d v="1899-12-30T13:03:51"/>
    <x v="0"/>
    <x v="0"/>
    <s v="7022038013"/>
    <s v="EXW"/>
    <d v="1899-12-30T00:21:01"/>
    <x v="2609"/>
    <d v="1899-12-30T00:00:40"/>
    <s v="Granel"/>
    <s v="E001"/>
    <x v="1"/>
    <d v="1899-12-30T00:19:41"/>
    <d v="1899-12-30T00:20:21"/>
    <x v="6"/>
    <x v="9"/>
    <x v="4"/>
    <x v="1"/>
    <n v="0"/>
    <n v="0"/>
    <x v="0"/>
    <x v="1"/>
    <x v="0"/>
    <n v="0"/>
    <x v="6"/>
    <x v="1"/>
    <d v="1899-12-30T00:00:40"/>
    <d v="1899-12-30T00:00:40"/>
    <x v="0"/>
    <m/>
    <m/>
    <d v="1899-12-30T00:00:00"/>
    <d v="1899-12-30T00:19:41"/>
    <n v="6"/>
    <n v="-4.6296296297010375E-4"/>
    <n v="19.683333333331188"/>
    <x v="13"/>
    <x v="1"/>
  </r>
  <r>
    <x v="9"/>
    <s v="2024057707"/>
    <x v="0"/>
    <x v="1023"/>
    <s v="E9619HBS"/>
    <d v="2024-12-13T00:00:00"/>
    <x v="1"/>
    <s v="3283"/>
    <x v="38"/>
    <s v="PA"/>
    <x v="2"/>
    <x v="0"/>
    <d v="2024-12-13T00:00:00"/>
    <d v="1899-12-30T12:40:56"/>
    <d v="2024-12-13T00:00:00"/>
    <d v="1899-12-30T12:40:17"/>
    <d v="2024-12-13T00:00:00"/>
    <d v="1899-12-30T13:08:57"/>
    <x v="0"/>
    <x v="0"/>
    <s v="7022038014"/>
    <s v="FBO"/>
    <d v="1899-12-30T00:29:19"/>
    <x v="1486"/>
    <d v="1899-12-30T00:00:39"/>
    <s v="Ensacado"/>
    <s v="E002"/>
    <x v="2"/>
    <d v="1899-12-30T00:28:01"/>
    <d v="1899-12-30T00:28:40"/>
    <x v="6"/>
    <x v="9"/>
    <x v="4"/>
    <x v="2"/>
    <n v="0"/>
    <n v="0"/>
    <x v="0"/>
    <x v="2"/>
    <x v="0"/>
    <n v="0"/>
    <x v="6"/>
    <x v="1"/>
    <d v="1899-12-30T00:00:39"/>
    <d v="1899-12-30T00:00:39"/>
    <x v="0"/>
    <m/>
    <m/>
    <d v="1899-12-30T00:00:00"/>
    <d v="1899-12-30T00:28:01"/>
    <n v="6"/>
    <n v="-4.5138888888995865E-4"/>
    <n v="28.016666666654526"/>
    <x v="13"/>
    <x v="1"/>
  </r>
  <r>
    <x v="9"/>
    <s v="2024057711"/>
    <x v="0"/>
    <x v="1022"/>
    <s v="E3936LXW"/>
    <d v="2024-12-13T00:00:00"/>
    <x v="1"/>
    <s v="3264"/>
    <x v="35"/>
    <s v="PA"/>
    <x v="1"/>
    <x v="0"/>
    <d v="2024-12-13T00:00:00"/>
    <d v="1899-12-30T12:52:09"/>
    <d v="2024-12-13T00:00:00"/>
    <d v="1899-12-30T12:51:29"/>
    <d v="2024-12-13T00:00:00"/>
    <d v="1899-12-30T13:17:30"/>
    <x v="0"/>
    <x v="0"/>
    <s v="7022038015"/>
    <s v="FBO"/>
    <d v="1899-12-30T00:26:41"/>
    <x v="496"/>
    <d v="1899-12-30T00:00:40"/>
    <s v="Granel"/>
    <s v="E001"/>
    <x v="2"/>
    <d v="1899-12-30T00:25:21"/>
    <d v="1899-12-30T00:26:01"/>
    <x v="6"/>
    <x v="9"/>
    <x v="4"/>
    <x v="1"/>
    <n v="0"/>
    <n v="0"/>
    <x v="0"/>
    <x v="1"/>
    <x v="0"/>
    <n v="0"/>
    <x v="6"/>
    <x v="1"/>
    <d v="1899-12-30T00:00:40"/>
    <d v="1899-12-30T00:00:40"/>
    <x v="0"/>
    <m/>
    <m/>
    <d v="1899-12-30T00:00:00"/>
    <d v="1899-12-30T00:25:21"/>
    <n v="6"/>
    <n v="-4.6296296296999273E-4"/>
    <n v="25.349999999990374"/>
    <x v="13"/>
    <x v="1"/>
  </r>
  <r>
    <x v="9"/>
    <s v="2024057714"/>
    <x v="0"/>
    <x v="980"/>
    <s v="E8306MSJ"/>
    <d v="2024-12-13T00:00:00"/>
    <x v="1"/>
    <s v="3264"/>
    <x v="35"/>
    <s v="PA"/>
    <x v="1"/>
    <x v="0"/>
    <d v="2024-12-13T00:00:00"/>
    <d v="1899-12-30T13:03:45"/>
    <d v="2024-12-13T00:00:00"/>
    <d v="1899-12-30T13:03:05"/>
    <d v="2024-12-13T00:00:00"/>
    <d v="1899-12-30T13:25:16"/>
    <x v="0"/>
    <x v="0"/>
    <s v="7022038016"/>
    <s v="FBO"/>
    <d v="1899-12-30T00:22:51"/>
    <x v="1110"/>
    <d v="1899-12-30T00:00:40"/>
    <s v="Granel"/>
    <s v="E001"/>
    <x v="2"/>
    <d v="1899-12-30T00:21:31"/>
    <d v="1899-12-30T00:22:11"/>
    <x v="9"/>
    <x v="9"/>
    <x v="4"/>
    <x v="1"/>
    <n v="0"/>
    <n v="0"/>
    <x v="0"/>
    <x v="1"/>
    <x v="0"/>
    <n v="0"/>
    <x v="6"/>
    <x v="1"/>
    <d v="1899-12-30T00:00:40"/>
    <d v="1899-12-30T00:00:40"/>
    <x v="0"/>
    <m/>
    <m/>
    <d v="1899-12-30T00:00:00"/>
    <d v="1899-12-30T00:21:31"/>
    <n v="6"/>
    <n v="-4.6296296296000072E-4"/>
    <n v="21.516666666667099"/>
    <x v="13"/>
    <x v="1"/>
  </r>
  <r>
    <x v="9"/>
    <s v="2024057716"/>
    <x v="0"/>
    <x v="1015"/>
    <s v="E4771KNH"/>
    <d v="2024-12-13T00:00:00"/>
    <x v="1"/>
    <s v="3264"/>
    <x v="35"/>
    <s v="PA"/>
    <x v="1"/>
    <x v="0"/>
    <d v="2024-12-13T00:00:00"/>
    <d v="1899-12-30T13:06:19"/>
    <d v="2024-12-13T00:00:00"/>
    <d v="1899-12-30T13:05:39"/>
    <d v="2024-12-13T00:00:00"/>
    <d v="1899-12-30T13:31:39"/>
    <x v="0"/>
    <x v="0"/>
    <s v="7022038017"/>
    <s v="FBO"/>
    <d v="1899-12-30T00:26:40"/>
    <x v="1588"/>
    <d v="1899-12-30T00:00:40"/>
    <s v="Granel"/>
    <s v="E001"/>
    <x v="2"/>
    <d v="1899-12-30T00:25:20"/>
    <d v="1899-12-30T00:26:00"/>
    <x v="9"/>
    <x v="9"/>
    <x v="4"/>
    <x v="1"/>
    <n v="0"/>
    <n v="0"/>
    <x v="0"/>
    <x v="1"/>
    <x v="0"/>
    <n v="0"/>
    <x v="6"/>
    <x v="1"/>
    <d v="1899-12-30T00:00:40"/>
    <d v="1899-12-30T00:00:40"/>
    <x v="0"/>
    <m/>
    <m/>
    <d v="1899-12-30T00:00:00"/>
    <d v="1899-12-30T00:25:20"/>
    <n v="6"/>
    <n v="-4.6296296296000072E-4"/>
    <n v="25.333333333329513"/>
    <x v="13"/>
    <x v="1"/>
  </r>
  <r>
    <x v="9"/>
    <s v="2024057718"/>
    <x v="0"/>
    <x v="1013"/>
    <s v="E4291FWJ"/>
    <d v="2024-12-13T00:00:00"/>
    <x v="1"/>
    <s v="3264"/>
    <x v="35"/>
    <s v="PA"/>
    <x v="1"/>
    <x v="0"/>
    <d v="2024-12-13T00:00:00"/>
    <d v="1899-12-30T13:08:25"/>
    <d v="2024-12-13T00:00:00"/>
    <d v="1899-12-30T13:07:46"/>
    <d v="2024-12-13T00:00:00"/>
    <d v="1899-12-30T13:41:24"/>
    <x v="0"/>
    <x v="0"/>
    <s v="7022038018"/>
    <s v="FBO"/>
    <d v="1899-12-30T00:34:17"/>
    <x v="657"/>
    <d v="1899-12-30T00:00:39"/>
    <s v="Granel"/>
    <s v="E001"/>
    <x v="2"/>
    <d v="1899-12-30T00:32:59"/>
    <d v="1899-12-30T00:33:38"/>
    <x v="9"/>
    <x v="9"/>
    <x v="4"/>
    <x v="1"/>
    <n v="0"/>
    <n v="0"/>
    <x v="0"/>
    <x v="1"/>
    <x v="0"/>
    <n v="0"/>
    <x v="6"/>
    <x v="1"/>
    <d v="1899-12-30T00:00:39"/>
    <d v="1899-12-30T00:00:39"/>
    <x v="0"/>
    <m/>
    <m/>
    <d v="1899-12-30T00:00:00"/>
    <d v="1899-12-30T00:32:59"/>
    <n v="6"/>
    <n v="-4.5138888888007767E-4"/>
    <n v="32.983333333343978"/>
    <x v="13"/>
    <x v="1"/>
  </r>
  <r>
    <x v="9"/>
    <s v="2024057720"/>
    <x v="0"/>
    <x v="965"/>
    <s v="E5813KFK"/>
    <d v="2024-12-13T00:00:00"/>
    <x v="1"/>
    <s v="3269"/>
    <x v="36"/>
    <s v="PA"/>
    <x v="5"/>
    <x v="0"/>
    <d v="2024-12-13T00:00:00"/>
    <d v="1899-12-30T13:13:16"/>
    <d v="2024-12-13T00:00:00"/>
    <d v="1899-12-30T13:12:36"/>
    <d v="2024-12-13T00:00:00"/>
    <d v="1899-12-30T13:45:52"/>
    <x v="0"/>
    <x v="0"/>
    <s v="7022038019"/>
    <s v="FBO"/>
    <d v="1899-12-30T00:33:56"/>
    <x v="263"/>
    <d v="1899-12-30T00:00:40"/>
    <s v="Granel"/>
    <s v="E001"/>
    <x v="2"/>
    <d v="1899-12-30T00:32:36"/>
    <d v="1899-12-30T00:33:16"/>
    <x v="9"/>
    <x v="9"/>
    <x v="4"/>
    <x v="1"/>
    <n v="0"/>
    <n v="0"/>
    <x v="0"/>
    <x v="1"/>
    <x v="0"/>
    <n v="0"/>
    <x v="6"/>
    <x v="1"/>
    <d v="1899-12-30T00:00:40"/>
    <d v="1899-12-30T00:00:40"/>
    <x v="0"/>
    <m/>
    <m/>
    <d v="1899-12-30T00:00:00"/>
    <d v="1899-12-30T00:32:36"/>
    <n v="6"/>
    <n v="-4.6296296296000072E-4"/>
    <n v="32.600000000001579"/>
    <x v="13"/>
    <x v="1"/>
  </r>
  <r>
    <x v="9"/>
    <s v="2024057721"/>
    <x v="0"/>
    <x v="1092"/>
    <s v="E6099JTB"/>
    <d v="2024-12-13T00:00:00"/>
    <x v="1"/>
    <s v="3282"/>
    <x v="40"/>
    <s v="PA"/>
    <x v="2"/>
    <x v="0"/>
    <d v="2024-12-13T00:00:00"/>
    <d v="1899-12-30T13:14:01"/>
    <d v="2024-12-13T00:00:00"/>
    <d v="1899-12-30T13:13:22"/>
    <d v="2024-12-13T00:00:00"/>
    <d v="1899-12-30T13:56:37"/>
    <x v="0"/>
    <x v="0"/>
    <s v="7022038020"/>
    <s v="EXW"/>
    <d v="1899-12-30T00:43:54"/>
    <x v="2805"/>
    <d v="1899-12-30T00:00:39"/>
    <s v="Ensacado"/>
    <s v="E002"/>
    <x v="1"/>
    <d v="1899-12-30T00:42:36"/>
    <d v="1899-12-30T00:43:15"/>
    <x v="9"/>
    <x v="9"/>
    <x v="4"/>
    <x v="2"/>
    <n v="0"/>
    <n v="0"/>
    <x v="0"/>
    <x v="2"/>
    <x v="0"/>
    <n v="0"/>
    <x v="6"/>
    <x v="1"/>
    <d v="1899-12-30T00:00:39"/>
    <d v="1899-12-30T00:00:39"/>
    <x v="0"/>
    <m/>
    <m/>
    <d v="1899-12-30T00:00:00"/>
    <d v="1899-12-30T00:42:36"/>
    <n v="6"/>
    <n v="-4.5138888888995865E-4"/>
    <n v="42.600000000009693"/>
    <x v="13"/>
    <x v="1"/>
  </r>
  <r>
    <x v="9"/>
    <s v="2024057732"/>
    <x v="0"/>
    <x v="1096"/>
    <s v="E7529HBL"/>
    <d v="2024-12-13T00:00:00"/>
    <x v="1"/>
    <s v="3283"/>
    <x v="38"/>
    <s v="PA"/>
    <x v="2"/>
    <x v="0"/>
    <d v="2024-12-13T00:00:00"/>
    <d v="1899-12-30T13:32:47"/>
    <d v="2024-12-13T00:00:00"/>
    <d v="1899-12-30T13:32:07"/>
    <d v="2024-12-13T00:00:00"/>
    <d v="1899-12-30T14:07:37"/>
    <x v="0"/>
    <x v="0"/>
    <s v="7022038021"/>
    <s v="FBO"/>
    <d v="1899-12-30T00:36:10"/>
    <x v="832"/>
    <d v="1899-12-30T00:00:40"/>
    <s v="Ensacado"/>
    <s v="E002"/>
    <x v="2"/>
    <d v="1899-12-30T00:34:50"/>
    <d v="1899-12-30T00:35:30"/>
    <x v="9"/>
    <x v="9"/>
    <x v="4"/>
    <x v="2"/>
    <n v="0"/>
    <n v="0"/>
    <x v="0"/>
    <x v="2"/>
    <x v="0"/>
    <n v="0"/>
    <x v="6"/>
    <x v="1"/>
    <d v="1899-12-30T00:00:40"/>
    <d v="1899-12-30T00:00:40"/>
    <x v="0"/>
    <m/>
    <m/>
    <d v="1899-12-30T00:00:00"/>
    <d v="1899-12-30T00:34:50"/>
    <n v="6"/>
    <n v="-4.6296296296000072E-4"/>
    <n v="34.833333333340747"/>
    <x v="8"/>
    <x v="1"/>
  </r>
  <r>
    <x v="9"/>
    <s v="2024057735"/>
    <x v="0"/>
    <x v="940"/>
    <s v="E5477KKG"/>
    <d v="2024-12-13T00:00:00"/>
    <x v="1"/>
    <s v="3264"/>
    <x v="35"/>
    <s v="PA"/>
    <x v="1"/>
    <x v="0"/>
    <d v="2024-12-13T00:00:00"/>
    <d v="1899-12-30T13:53:54"/>
    <d v="2024-12-13T00:00:00"/>
    <d v="1899-12-30T13:53:15"/>
    <d v="2024-12-13T00:00:00"/>
    <d v="1899-12-30T14:27:23"/>
    <x v="0"/>
    <x v="0"/>
    <s v="7022038022"/>
    <s v="FBO"/>
    <d v="1899-12-30T00:34:47"/>
    <x v="2541"/>
    <d v="1899-12-30T00:00:39"/>
    <s v="Granel"/>
    <s v="E001"/>
    <x v="2"/>
    <d v="1899-12-30T00:33:29"/>
    <d v="1899-12-30T00:34:08"/>
    <x v="9"/>
    <x v="9"/>
    <x v="4"/>
    <x v="1"/>
    <n v="0"/>
    <n v="0"/>
    <x v="0"/>
    <x v="1"/>
    <x v="0"/>
    <n v="0"/>
    <x v="6"/>
    <x v="1"/>
    <d v="1899-12-30T00:00:39"/>
    <d v="1899-12-30T00:00:39"/>
    <x v="0"/>
    <m/>
    <m/>
    <d v="1899-12-30T00:00:00"/>
    <d v="1899-12-30T00:33:29"/>
    <n v="6"/>
    <n v="-4.5138888889006967E-4"/>
    <n v="33.483333333340696"/>
    <x v="8"/>
    <x v="1"/>
  </r>
  <r>
    <x v="9"/>
    <s v="2024057738"/>
    <x v="0"/>
    <x v="1001"/>
    <s v="E8998KYN"/>
    <d v="2024-12-13T00:00:00"/>
    <x v="1"/>
    <s v="3264"/>
    <x v="35"/>
    <s v="PA"/>
    <x v="1"/>
    <x v="0"/>
    <d v="2024-12-13T00:00:00"/>
    <d v="1899-12-30T14:04:49"/>
    <d v="2024-12-13T00:00:00"/>
    <d v="1899-12-30T14:04:12"/>
    <d v="2024-12-13T00:00:00"/>
    <d v="1899-12-30T14:29:58"/>
    <x v="0"/>
    <x v="0"/>
    <s v="7022038023"/>
    <s v="EXW"/>
    <d v="1899-12-30T00:26:23"/>
    <x v="2259"/>
    <d v="1899-12-30T00:00:37"/>
    <s v="Granel"/>
    <s v="E001"/>
    <x v="1"/>
    <d v="1899-12-30T00:25:09"/>
    <d v="1899-12-30T00:25:46"/>
    <x v="7"/>
    <x v="9"/>
    <x v="4"/>
    <x v="1"/>
    <n v="0"/>
    <n v="0"/>
    <x v="0"/>
    <x v="1"/>
    <x v="0"/>
    <n v="0"/>
    <x v="6"/>
    <x v="1"/>
    <d v="1899-12-30T00:00:37"/>
    <d v="1899-12-30T00:00:37"/>
    <x v="0"/>
    <m/>
    <m/>
    <d v="1899-12-30T00:00:00"/>
    <d v="1899-12-30T00:25:09"/>
    <n v="6"/>
    <n v="-4.2824074073999352E-4"/>
    <n v="25.150000000003132"/>
    <x v="8"/>
    <x v="1"/>
  </r>
  <r>
    <x v="9"/>
    <s v="2024057739"/>
    <x v="0"/>
    <x v="1021"/>
    <s v="E2340KGX"/>
    <d v="2024-12-13T00:00:00"/>
    <x v="1"/>
    <s v="3269"/>
    <x v="36"/>
    <s v="PA"/>
    <x v="5"/>
    <x v="0"/>
    <d v="2024-12-13T00:00:00"/>
    <d v="1899-12-30T14:06:24"/>
    <d v="2024-12-13T00:00:00"/>
    <d v="1899-12-30T14:05:45"/>
    <d v="2024-12-13T00:00:00"/>
    <d v="1899-12-30T14:35:15"/>
    <x v="0"/>
    <x v="0"/>
    <s v="7022038024"/>
    <s v="FBO"/>
    <d v="1899-12-30T00:30:09"/>
    <x v="1158"/>
    <d v="1899-12-30T00:00:39"/>
    <s v="Granel"/>
    <s v="E001"/>
    <x v="2"/>
    <d v="1899-12-30T00:28:51"/>
    <d v="1899-12-30T00:29:30"/>
    <x v="7"/>
    <x v="9"/>
    <x v="4"/>
    <x v="1"/>
    <n v="0"/>
    <n v="0"/>
    <x v="0"/>
    <x v="1"/>
    <x v="0"/>
    <n v="0"/>
    <x v="6"/>
    <x v="1"/>
    <d v="1899-12-30T00:00:39"/>
    <d v="1899-12-30T00:00:39"/>
    <x v="0"/>
    <m/>
    <m/>
    <d v="1899-12-30T00:00:00"/>
    <d v="1899-12-30T00:28:51"/>
    <n v="6"/>
    <n v="-4.5138888888995865E-4"/>
    <n v="28.849999999996836"/>
    <x v="8"/>
    <x v="1"/>
  </r>
  <r>
    <x v="9"/>
    <s v="2024057744"/>
    <x v="0"/>
    <x v="1077"/>
    <s v="E9884JZD"/>
    <d v="2024-12-13T00:00:00"/>
    <x v="1"/>
    <s v="3269"/>
    <x v="36"/>
    <s v="PA"/>
    <x v="5"/>
    <x v="0"/>
    <d v="2024-12-13T00:00:00"/>
    <d v="1899-12-30T14:30:03"/>
    <d v="2024-12-13T00:00:00"/>
    <d v="1899-12-30T14:29:24"/>
    <d v="2024-12-13T00:00:00"/>
    <d v="1899-12-30T15:04:14"/>
    <x v="0"/>
    <x v="0"/>
    <s v="7022038025"/>
    <s v="FBO"/>
    <d v="1899-12-30T00:35:29"/>
    <x v="1154"/>
    <d v="1899-12-30T00:00:39"/>
    <s v="Granel"/>
    <s v="E001"/>
    <x v="2"/>
    <d v="1899-12-30T00:34:11"/>
    <d v="1899-12-30T00:34:50"/>
    <x v="7"/>
    <x v="9"/>
    <x v="4"/>
    <x v="1"/>
    <n v="0"/>
    <n v="0"/>
    <x v="0"/>
    <x v="1"/>
    <x v="0"/>
    <n v="0"/>
    <x v="6"/>
    <x v="1"/>
    <d v="1899-12-30T00:00:39"/>
    <d v="1899-12-30T00:00:39"/>
    <x v="0"/>
    <m/>
    <m/>
    <d v="1899-12-30T00:00:00"/>
    <d v="1899-12-30T00:34:11"/>
    <n v="6"/>
    <n v="-4.5138888888995865E-4"/>
    <n v="34.183333333324818"/>
    <x v="6"/>
    <x v="1"/>
  </r>
  <r>
    <x v="9"/>
    <s v="2024057748"/>
    <x v="0"/>
    <x v="1065"/>
    <s v="E1640LDZ"/>
    <d v="2024-12-13T00:00:00"/>
    <x v="1"/>
    <s v="3283"/>
    <x v="38"/>
    <s v="PA"/>
    <x v="2"/>
    <x v="0"/>
    <d v="2024-12-13T00:00:00"/>
    <d v="1899-12-30T14:32:25"/>
    <d v="2024-12-13T00:00:00"/>
    <d v="1899-12-30T14:31:46"/>
    <d v="2024-12-13T00:00:00"/>
    <d v="1899-12-30T15:13:13"/>
    <x v="0"/>
    <x v="0"/>
    <s v="7022038026"/>
    <s v="EXW"/>
    <d v="1899-12-30T00:42:06"/>
    <x v="1182"/>
    <d v="1899-12-30T00:00:39"/>
    <s v="Ensacado"/>
    <s v="E002"/>
    <x v="1"/>
    <d v="1899-12-30T00:40:48"/>
    <d v="1899-12-30T00:41:27"/>
    <x v="7"/>
    <x v="9"/>
    <x v="4"/>
    <x v="2"/>
    <n v="0"/>
    <n v="0"/>
    <x v="0"/>
    <x v="2"/>
    <x v="0"/>
    <n v="0"/>
    <x v="6"/>
    <x v="1"/>
    <d v="1899-12-30T00:00:39"/>
    <d v="1899-12-30T00:00:39"/>
    <x v="0"/>
    <m/>
    <m/>
    <d v="1899-12-30T00:00:00"/>
    <d v="1899-12-30T00:40:48"/>
    <n v="6"/>
    <n v="-4.5138888889006967E-4"/>
    <n v="40.799999999995187"/>
    <x v="6"/>
    <x v="1"/>
  </r>
  <r>
    <x v="9"/>
    <s v="2024057753"/>
    <x v="0"/>
    <x v="1017"/>
    <s v="E2254MLP"/>
    <d v="2024-12-13T00:00:00"/>
    <x v="1"/>
    <s v="3269"/>
    <x v="36"/>
    <s v="PA"/>
    <x v="5"/>
    <x v="0"/>
    <d v="2024-12-13T00:00:00"/>
    <d v="1899-12-30T14:53:27"/>
    <d v="2024-12-13T00:00:00"/>
    <d v="1899-12-30T14:52:47"/>
    <d v="2024-12-13T00:00:00"/>
    <d v="1899-12-30T15:22:49"/>
    <x v="0"/>
    <x v="0"/>
    <s v="7022038028"/>
    <s v="FBO"/>
    <d v="1899-12-30T00:30:42"/>
    <x v="2661"/>
    <d v="1899-12-30T00:00:40"/>
    <s v="Granel"/>
    <s v="E001"/>
    <x v="2"/>
    <d v="1899-12-30T00:29:22"/>
    <d v="1899-12-30T00:30:02"/>
    <x v="7"/>
    <x v="9"/>
    <x v="4"/>
    <x v="1"/>
    <n v="0"/>
    <n v="0"/>
    <x v="0"/>
    <x v="1"/>
    <x v="0"/>
    <n v="0"/>
    <x v="6"/>
    <x v="1"/>
    <d v="1899-12-30T00:00:40"/>
    <d v="1899-12-30T00:00:40"/>
    <x v="0"/>
    <m/>
    <m/>
    <d v="1899-12-30T00:00:00"/>
    <d v="1899-12-30T00:29:22"/>
    <n v="6"/>
    <n v="-4.6296296296000072E-4"/>
    <n v="29.366666666668806"/>
    <x v="6"/>
    <x v="1"/>
  </r>
  <r>
    <x v="9"/>
    <s v="2024057758"/>
    <x v="0"/>
    <x v="1002"/>
    <s v="E0721JRZ"/>
    <d v="2024-12-13T00:00:00"/>
    <x v="1"/>
    <s v="3269"/>
    <x v="36"/>
    <s v="PA"/>
    <x v="5"/>
    <x v="0"/>
    <d v="2024-12-13T00:00:00"/>
    <d v="1899-12-30T14:59:23"/>
    <d v="2024-12-13T00:00:00"/>
    <d v="1899-12-30T14:58:42"/>
    <d v="2024-12-13T00:00:00"/>
    <d v="1899-12-30T15:25:04"/>
    <x v="0"/>
    <x v="0"/>
    <s v="7022038030"/>
    <s v="EXW"/>
    <d v="1899-12-30T00:27:03"/>
    <x v="979"/>
    <d v="1899-12-30T00:00:41"/>
    <s v="Granel"/>
    <s v="E001"/>
    <x v="1"/>
    <d v="1899-12-30T00:25:41"/>
    <d v="1899-12-30T00:26:22"/>
    <x v="7"/>
    <x v="9"/>
    <x v="4"/>
    <x v="1"/>
    <n v="0"/>
    <n v="0"/>
    <x v="0"/>
    <x v="1"/>
    <x v="0"/>
    <n v="0"/>
    <x v="6"/>
    <x v="1"/>
    <d v="1899-12-30T00:00:41"/>
    <d v="1899-12-30T00:00:41"/>
    <x v="0"/>
    <m/>
    <m/>
    <d v="1899-12-30T00:00:00"/>
    <d v="1899-12-30T00:25:41"/>
    <n v="6"/>
    <n v="-4.745370370400348E-4"/>
    <n v="25.683333333335963"/>
    <x v="6"/>
    <x v="1"/>
  </r>
  <r>
    <x v="9"/>
    <s v="2024057751"/>
    <x v="0"/>
    <x v="997"/>
    <s v="E4657FGR"/>
    <d v="2024-12-13T00:00:00"/>
    <x v="1"/>
    <s v="3283"/>
    <x v="38"/>
    <s v="PA"/>
    <x v="2"/>
    <x v="0"/>
    <d v="2024-12-13T00:00:00"/>
    <d v="1899-12-30T14:50:34"/>
    <d v="2024-12-13T00:00:00"/>
    <d v="1899-12-30T14:49:55"/>
    <d v="2024-12-13T00:00:00"/>
    <d v="1899-12-30T15:26:22"/>
    <x v="0"/>
    <x v="0"/>
    <s v="7022038031"/>
    <s v="FBO"/>
    <d v="1899-12-30T00:37:06"/>
    <x v="804"/>
    <d v="1899-12-30T00:00:39"/>
    <s v="Ensacado"/>
    <s v="E002"/>
    <x v="2"/>
    <d v="1899-12-30T00:35:48"/>
    <d v="1899-12-30T00:36:27"/>
    <x v="7"/>
    <x v="9"/>
    <x v="4"/>
    <x v="2"/>
    <n v="0"/>
    <n v="0"/>
    <x v="0"/>
    <x v="2"/>
    <x v="0"/>
    <n v="0"/>
    <x v="6"/>
    <x v="1"/>
    <d v="1899-12-30T00:00:39"/>
    <d v="1899-12-30T00:00:39"/>
    <x v="0"/>
    <m/>
    <m/>
    <d v="1899-12-30T00:00:00"/>
    <d v="1899-12-30T00:35:48"/>
    <n v="6"/>
    <n v="-4.5138888887996664E-4"/>
    <n v="35.800000000012787"/>
    <x v="6"/>
    <x v="1"/>
  </r>
  <r>
    <x v="9"/>
    <s v="2024057760"/>
    <x v="0"/>
    <x v="1018"/>
    <s v="E9461JBD"/>
    <d v="2024-12-13T00:00:00"/>
    <x v="1"/>
    <s v="3264"/>
    <x v="35"/>
    <s v="PA"/>
    <x v="1"/>
    <x v="0"/>
    <d v="2024-12-13T00:00:00"/>
    <d v="1899-12-30T15:05:20"/>
    <d v="2024-12-13T00:00:00"/>
    <d v="1899-12-30T15:04:41"/>
    <d v="2024-12-13T00:00:00"/>
    <d v="1899-12-30T15:32:54"/>
    <x v="0"/>
    <x v="0"/>
    <s v="7022038032"/>
    <s v="EXW"/>
    <d v="1899-12-30T00:28:52"/>
    <x v="405"/>
    <d v="1899-12-30T00:00:39"/>
    <s v="Granel"/>
    <s v="E001"/>
    <x v="1"/>
    <d v="1899-12-30T00:27:34"/>
    <d v="1899-12-30T00:28:13"/>
    <x v="14"/>
    <x v="9"/>
    <x v="4"/>
    <x v="1"/>
    <n v="0"/>
    <n v="0"/>
    <x v="0"/>
    <x v="1"/>
    <x v="0"/>
    <n v="0"/>
    <x v="6"/>
    <x v="1"/>
    <d v="1899-12-30T00:00:39"/>
    <d v="1899-12-30T00:00:39"/>
    <x v="0"/>
    <m/>
    <m/>
    <d v="1899-12-30T00:00:00"/>
    <d v="1899-12-30T00:27:34"/>
    <n v="6"/>
    <n v="-4.5138888888995865E-4"/>
    <n v="27.566666666668844"/>
    <x v="6"/>
    <x v="1"/>
  </r>
  <r>
    <x v="9"/>
    <s v="2024057762"/>
    <x v="0"/>
    <x v="1078"/>
    <s v="E0811JKG"/>
    <d v="2024-12-13T00:00:00"/>
    <x v="1"/>
    <s v="3283"/>
    <x v="38"/>
    <s v="PA"/>
    <x v="2"/>
    <x v="0"/>
    <d v="2024-12-13T00:00:00"/>
    <d v="1899-12-30T15:06:29"/>
    <d v="2024-12-13T00:00:00"/>
    <d v="1899-12-30T15:05:48"/>
    <d v="2024-12-13T00:00:00"/>
    <d v="1899-12-30T15:37:26"/>
    <x v="0"/>
    <x v="0"/>
    <s v="7022038033"/>
    <s v="EXW"/>
    <d v="1899-12-30T00:32:19"/>
    <x v="1041"/>
    <d v="1899-12-30T00:00:41"/>
    <s v="Ensacado"/>
    <s v="E002"/>
    <x v="1"/>
    <d v="1899-12-30T00:30:57"/>
    <d v="1899-12-30T00:31:38"/>
    <x v="14"/>
    <x v="9"/>
    <x v="4"/>
    <x v="2"/>
    <n v="0"/>
    <n v="0"/>
    <x v="0"/>
    <x v="2"/>
    <x v="0"/>
    <n v="0"/>
    <x v="6"/>
    <x v="1"/>
    <d v="1899-12-30T00:00:41"/>
    <d v="1899-12-30T00:00:41"/>
    <x v="0"/>
    <m/>
    <m/>
    <d v="1899-12-30T00:00:00"/>
    <d v="1899-12-30T00:30:57"/>
    <n v="6"/>
    <n v="-4.745370370300428E-4"/>
    <n v="30.950000000006437"/>
    <x v="6"/>
    <x v="1"/>
  </r>
  <r>
    <x v="9"/>
    <s v="2024057764"/>
    <x v="0"/>
    <x v="975"/>
    <s v="E7844JTT"/>
    <d v="2024-12-13T00:00:00"/>
    <x v="1"/>
    <s v="3269"/>
    <x v="36"/>
    <s v="PA"/>
    <x v="5"/>
    <x v="0"/>
    <d v="2024-12-13T00:00:00"/>
    <d v="1899-12-30T15:12:32"/>
    <d v="2024-12-13T00:00:00"/>
    <d v="1899-12-30T15:11:51"/>
    <d v="2024-12-13T00:00:00"/>
    <d v="1899-12-30T15:39:43"/>
    <x v="0"/>
    <x v="0"/>
    <s v="7022038034"/>
    <s v="FBO"/>
    <d v="1899-12-30T00:28:33"/>
    <x v="1776"/>
    <d v="1899-12-30T00:00:41"/>
    <s v="Granel"/>
    <s v="E001"/>
    <x v="2"/>
    <d v="1899-12-30T00:27:11"/>
    <d v="1899-12-30T00:27:52"/>
    <x v="14"/>
    <x v="9"/>
    <x v="4"/>
    <x v="1"/>
    <n v="0"/>
    <n v="0"/>
    <x v="0"/>
    <x v="1"/>
    <x v="0"/>
    <n v="0"/>
    <x v="6"/>
    <x v="1"/>
    <d v="1899-12-30T00:00:41"/>
    <d v="1899-12-30T00:00:41"/>
    <x v="0"/>
    <m/>
    <m/>
    <d v="1899-12-30T00:00:00"/>
    <d v="1899-12-30T00:27:11"/>
    <n v="6"/>
    <n v="-4.745370370300428E-4"/>
    <n v="27.183333333340833"/>
    <x v="6"/>
    <x v="1"/>
  </r>
  <r>
    <x v="9"/>
    <s v="2024057768"/>
    <x v="0"/>
    <x v="1019"/>
    <s v="E4954KGF"/>
    <d v="2024-12-13T00:00:00"/>
    <x v="1"/>
    <s v="3269"/>
    <x v="36"/>
    <s v="PA"/>
    <x v="5"/>
    <x v="0"/>
    <d v="2024-12-13T00:00:00"/>
    <d v="1899-12-30T15:22:25"/>
    <d v="2024-12-13T00:00:00"/>
    <d v="1899-12-30T15:21:46"/>
    <d v="2024-12-13T00:00:00"/>
    <d v="1899-12-30T15:49:12"/>
    <x v="0"/>
    <x v="0"/>
    <s v="7022038035"/>
    <s v="FBO"/>
    <d v="1899-12-30T00:28:05"/>
    <x v="944"/>
    <d v="1899-12-30T00:00:39"/>
    <s v="Granel"/>
    <s v="E001"/>
    <x v="2"/>
    <d v="1899-12-30T00:26:47"/>
    <d v="1899-12-30T00:27:26"/>
    <x v="14"/>
    <x v="9"/>
    <x v="4"/>
    <x v="1"/>
    <n v="0"/>
    <n v="0"/>
    <x v="0"/>
    <x v="1"/>
    <x v="0"/>
    <n v="0"/>
    <x v="6"/>
    <x v="1"/>
    <d v="1899-12-30T00:00:39"/>
    <d v="1899-12-30T00:00:39"/>
    <x v="0"/>
    <m/>
    <m/>
    <d v="1899-12-30T00:00:00"/>
    <d v="1899-12-30T00:26:47"/>
    <n v="6"/>
    <n v="-4.5138888889006967E-4"/>
    <n v="26.783333333337573"/>
    <x v="6"/>
    <x v="1"/>
  </r>
  <r>
    <x v="9"/>
    <s v="2024057763"/>
    <x v="0"/>
    <x v="1097"/>
    <s v="E3586KTJ"/>
    <d v="2024-12-13T00:00:00"/>
    <x v="1"/>
    <s v="3283"/>
    <x v="38"/>
    <s v="PA"/>
    <x v="2"/>
    <x v="0"/>
    <d v="2024-12-13T00:00:00"/>
    <d v="1899-12-30T15:08:41"/>
    <d v="2024-12-13T00:00:00"/>
    <d v="1899-12-30T15:08:01"/>
    <d v="2024-12-13T00:00:00"/>
    <d v="1899-12-30T15:53:25"/>
    <x v="0"/>
    <x v="0"/>
    <s v="7022038036"/>
    <s v="EXW"/>
    <d v="1899-12-30T00:46:04"/>
    <x v="2293"/>
    <d v="1899-12-30T00:00:40"/>
    <s v="Ensacado"/>
    <s v="E002"/>
    <x v="1"/>
    <d v="1899-12-30T00:44:44"/>
    <d v="1899-12-30T00:45:24"/>
    <x v="14"/>
    <x v="9"/>
    <x v="4"/>
    <x v="2"/>
    <n v="0"/>
    <n v="0"/>
    <x v="0"/>
    <x v="2"/>
    <x v="0"/>
    <n v="0"/>
    <x v="6"/>
    <x v="1"/>
    <d v="1899-12-30T00:00:40"/>
    <d v="1899-12-30T00:00:40"/>
    <x v="0"/>
    <m/>
    <m/>
    <d v="1899-12-30T00:00:00"/>
    <d v="1899-12-30T00:44:44"/>
    <n v="6"/>
    <n v="-4.6296296296000072E-4"/>
    <n v="44.733333333340696"/>
    <x v="6"/>
    <x v="1"/>
  </r>
  <r>
    <x v="9"/>
    <s v="2024057770"/>
    <x v="0"/>
    <x v="1009"/>
    <s v="E5824JVY"/>
    <d v="2024-12-13T00:00:00"/>
    <x v="1"/>
    <s v="3264"/>
    <x v="35"/>
    <s v="PA"/>
    <x v="1"/>
    <x v="0"/>
    <d v="2024-12-13T00:00:00"/>
    <d v="1899-12-30T15:36:18"/>
    <d v="2024-12-13T00:00:00"/>
    <d v="1899-12-30T15:35:40"/>
    <d v="2024-12-13T00:00:00"/>
    <d v="1899-12-30T16:01:01"/>
    <x v="0"/>
    <x v="0"/>
    <s v="7022038037"/>
    <s v="FBO"/>
    <d v="1899-12-30T00:25:59"/>
    <x v="1140"/>
    <d v="1899-12-30T00:00:38"/>
    <s v="Granel"/>
    <s v="E001"/>
    <x v="2"/>
    <d v="1899-12-30T00:24:43"/>
    <d v="1899-12-30T00:25:21"/>
    <x v="14"/>
    <x v="9"/>
    <x v="4"/>
    <x v="1"/>
    <n v="0"/>
    <n v="0"/>
    <x v="0"/>
    <x v="1"/>
    <x v="0"/>
    <n v="0"/>
    <x v="6"/>
    <x v="1"/>
    <d v="1899-12-30T00:00:38"/>
    <d v="1899-12-30T00:00:38"/>
    <x v="0"/>
    <m/>
    <m/>
    <d v="1899-12-30T00:00:00"/>
    <d v="1899-12-30T00:24:43"/>
    <n v="6"/>
    <n v="-4.3981481480992457E-4"/>
    <n v="24.716666666678471"/>
    <x v="9"/>
    <x v="1"/>
  </r>
  <r>
    <x v="9"/>
    <s v="2024057773"/>
    <x v="0"/>
    <x v="1027"/>
    <s v="E9533LGJ"/>
    <d v="2024-12-13T00:00:00"/>
    <x v="1"/>
    <s v="3283"/>
    <x v="38"/>
    <s v="PA"/>
    <x v="2"/>
    <x v="0"/>
    <d v="2024-12-13T00:00:00"/>
    <d v="1899-12-30T15:43:01"/>
    <d v="2024-12-13T00:00:00"/>
    <d v="1899-12-30T15:42:22"/>
    <d v="2024-12-13T00:00:00"/>
    <d v="1899-12-30T16:21:05"/>
    <x v="0"/>
    <x v="0"/>
    <s v="7022038038"/>
    <s v="FBO"/>
    <d v="1899-12-30T00:39:22"/>
    <x v="2588"/>
    <d v="1899-12-30T00:00:39"/>
    <s v="Ensacado"/>
    <s v="E002"/>
    <x v="2"/>
    <d v="1899-12-30T00:38:04"/>
    <d v="1899-12-30T00:38:43"/>
    <x v="14"/>
    <x v="9"/>
    <x v="4"/>
    <x v="2"/>
    <n v="0"/>
    <n v="0"/>
    <x v="0"/>
    <x v="2"/>
    <x v="0"/>
    <n v="0"/>
    <x v="6"/>
    <x v="1"/>
    <d v="1899-12-30T00:00:39"/>
    <d v="1899-12-30T00:00:39"/>
    <x v="0"/>
    <m/>
    <m/>
    <d v="1899-12-30T00:00:00"/>
    <d v="1899-12-30T00:38:04"/>
    <n v="6"/>
    <n v="-4.5138888889006967E-4"/>
    <n v="38.066666666659131"/>
    <x v="9"/>
    <x v="1"/>
  </r>
  <r>
    <x v="9"/>
    <s v="2024057774"/>
    <x v="0"/>
    <x v="1023"/>
    <s v="E9619HBS"/>
    <d v="2024-12-13T00:00:00"/>
    <x v="1"/>
    <s v="3283"/>
    <x v="38"/>
    <s v="PA"/>
    <x v="2"/>
    <x v="0"/>
    <d v="2024-12-13T00:00:00"/>
    <d v="1899-12-30T15:48:09"/>
    <d v="2024-12-13T00:00:00"/>
    <d v="1899-12-30T15:47:30"/>
    <d v="2024-12-13T00:00:00"/>
    <d v="1899-12-30T16:40:55"/>
    <x v="0"/>
    <x v="0"/>
    <s v="7022038039"/>
    <s v="FBO"/>
    <d v="1899-12-30T00:54:04"/>
    <x v="2806"/>
    <d v="1899-12-30T00:00:39"/>
    <s v="Ensacado"/>
    <s v="E002"/>
    <x v="2"/>
    <d v="1899-12-30T00:52:46"/>
    <d v="1899-12-30T00:53:25"/>
    <x v="14"/>
    <x v="9"/>
    <x v="4"/>
    <x v="2"/>
    <n v="0"/>
    <n v="0"/>
    <x v="0"/>
    <x v="2"/>
    <x v="0"/>
    <n v="0"/>
    <x v="6"/>
    <x v="0"/>
    <d v="1899-12-30T00:00:39"/>
    <d v="1899-12-30T00:00:39"/>
    <x v="0"/>
    <m/>
    <m/>
    <d v="1899-12-30T00:00:00"/>
    <d v="1899-12-30T00:52:46"/>
    <n v="6"/>
    <n v="-4.5138888888995865E-4"/>
    <n v="52.766666666668783"/>
    <x v="9"/>
    <x v="0"/>
  </r>
  <r>
    <x v="9"/>
    <s v="2024057778"/>
    <x v="0"/>
    <x v="1056"/>
    <s v="E8142JYC"/>
    <d v="2024-12-13T00:00:00"/>
    <x v="1"/>
    <s v="3283"/>
    <x v="38"/>
    <s v="PA"/>
    <x v="2"/>
    <x v="0"/>
    <d v="2024-12-13T00:00:00"/>
    <d v="1899-12-30T16:13:06"/>
    <d v="2024-12-13T00:00:00"/>
    <d v="1899-12-30T16:12:27"/>
    <d v="2024-12-13T00:00:00"/>
    <d v="1899-12-30T16:54:41"/>
    <x v="0"/>
    <x v="0"/>
    <s v="7022038042"/>
    <s v="EXW"/>
    <d v="1899-12-30T00:42:53"/>
    <x v="2600"/>
    <d v="1899-12-30T00:00:39"/>
    <s v="Ensacado"/>
    <s v="E002"/>
    <x v="1"/>
    <d v="1899-12-30T00:41:35"/>
    <d v="1899-12-30T00:42:14"/>
    <x v="10"/>
    <x v="9"/>
    <x v="4"/>
    <x v="2"/>
    <n v="0"/>
    <n v="0"/>
    <x v="0"/>
    <x v="2"/>
    <x v="0"/>
    <n v="0"/>
    <x v="6"/>
    <x v="1"/>
    <d v="1899-12-30T00:00:39"/>
    <d v="1899-12-30T00:00:39"/>
    <x v="0"/>
    <m/>
    <m/>
    <d v="1899-12-30T00:00:00"/>
    <d v="1899-12-30T00:41:35"/>
    <n v="6"/>
    <n v="-4.5138888889006967E-4"/>
    <n v="41.583333333326294"/>
    <x v="9"/>
    <x v="1"/>
  </r>
  <r>
    <x v="9"/>
    <s v="2024057776"/>
    <x v="0"/>
    <x v="1008"/>
    <s v="E6688FFY"/>
    <d v="2024-12-13T00:00:00"/>
    <x v="1"/>
    <s v="3283"/>
    <x v="38"/>
    <s v="PA"/>
    <x v="2"/>
    <x v="0"/>
    <d v="2024-12-13T00:00:00"/>
    <d v="1899-12-30T16:06:31"/>
    <d v="2024-12-13T00:00:00"/>
    <d v="1899-12-30T16:05:52"/>
    <d v="2024-12-13T00:00:00"/>
    <d v="1899-12-30T17:08:34"/>
    <x v="0"/>
    <x v="0"/>
    <s v="7022038043"/>
    <s v="FBO"/>
    <d v="1899-12-30T01:03:21"/>
    <x v="2807"/>
    <d v="1899-12-30T00:00:39"/>
    <s v="Ensacado"/>
    <s v="E002"/>
    <x v="2"/>
    <d v="1899-12-30T01:02:03"/>
    <d v="1899-12-30T01:02:42"/>
    <x v="10"/>
    <x v="9"/>
    <x v="4"/>
    <x v="2"/>
    <n v="0"/>
    <n v="0"/>
    <x v="0"/>
    <x v="2"/>
    <x v="0"/>
    <n v="0"/>
    <x v="6"/>
    <x v="0"/>
    <d v="1899-12-30T00:00:39"/>
    <d v="1899-12-30T00:00:39"/>
    <x v="0"/>
    <m/>
    <m/>
    <d v="1899-12-30T00:00:00"/>
    <d v="1899-12-30T01:02:03"/>
    <n v="6"/>
    <n v="-4.5138888889006967E-4"/>
    <n v="62.050000000003145"/>
    <x v="10"/>
    <x v="0"/>
  </r>
  <r>
    <x v="9"/>
    <s v="2024057782"/>
    <x v="0"/>
    <x v="1092"/>
    <s v="E6099JTB"/>
    <d v="2024-12-13T00:00:00"/>
    <x v="1"/>
    <s v="3282"/>
    <x v="40"/>
    <s v="PA"/>
    <x v="2"/>
    <x v="0"/>
    <d v="2024-12-13T00:00:00"/>
    <d v="1899-12-30T16:41:05"/>
    <d v="2024-12-13T00:00:00"/>
    <d v="1899-12-30T16:40:26"/>
    <d v="2024-12-13T00:00:00"/>
    <d v="1899-12-30T17:32:21"/>
    <x v="0"/>
    <x v="0"/>
    <s v="7022038044"/>
    <s v="EXW"/>
    <d v="1899-12-30T00:52:34"/>
    <x v="1135"/>
    <d v="1899-12-30T00:00:39"/>
    <s v="Ensacado"/>
    <s v="E002"/>
    <x v="1"/>
    <d v="1899-12-30T00:51:16"/>
    <d v="1899-12-30T00:51:55"/>
    <x v="10"/>
    <x v="9"/>
    <x v="4"/>
    <x v="2"/>
    <n v="0"/>
    <n v="0"/>
    <x v="0"/>
    <x v="2"/>
    <x v="0"/>
    <n v="0"/>
    <x v="6"/>
    <x v="0"/>
    <d v="1899-12-30T00:00:39"/>
    <d v="1899-12-30T00:00:39"/>
    <x v="0"/>
    <m/>
    <m/>
    <d v="1899-12-30T00:00:00"/>
    <d v="1899-12-30T00:51:16"/>
    <n v="6"/>
    <n v="-4.5138888889006967E-4"/>
    <n v="51.266666666663916"/>
    <x v="10"/>
    <x v="0"/>
  </r>
  <r>
    <x v="9"/>
    <s v="2024057786"/>
    <x v="0"/>
    <x v="1027"/>
    <s v="E9533LGJ"/>
    <d v="2024-12-13T00:00:00"/>
    <x v="1"/>
    <s v="3295"/>
    <x v="10"/>
    <s v="PA"/>
    <x v="2"/>
    <x v="0"/>
    <d v="2024-12-13T00:00:00"/>
    <d v="1899-12-30T17:05:39"/>
    <d v="2024-12-13T00:00:00"/>
    <d v="1899-12-30T17:05:01"/>
    <d v="2024-12-13T00:00:00"/>
    <d v="1899-12-30T17:43:16"/>
    <x v="0"/>
    <x v="0"/>
    <s v="7022038045"/>
    <s v="FBO"/>
    <d v="1899-12-30T00:38:53"/>
    <x v="2808"/>
    <d v="1899-12-30T00:00:38"/>
    <s v="Ensacado"/>
    <s v="E002"/>
    <x v="2"/>
    <d v="1899-12-30T00:37:37"/>
    <d v="1899-12-30T00:38:15"/>
    <x v="8"/>
    <x v="9"/>
    <x v="4"/>
    <x v="2"/>
    <n v="0"/>
    <n v="0"/>
    <x v="0"/>
    <x v="2"/>
    <x v="0"/>
    <n v="0"/>
    <x v="6"/>
    <x v="1"/>
    <d v="1899-12-30T00:00:38"/>
    <d v="1899-12-30T00:00:38"/>
    <x v="0"/>
    <m/>
    <m/>
    <d v="1899-12-30T00:00:00"/>
    <d v="1899-12-30T00:37:37"/>
    <n v="6"/>
    <n v="-4.3981481481003559E-4"/>
    <n v="37.616666666673609"/>
    <x v="10"/>
    <x v="1"/>
  </r>
  <r>
    <x v="9"/>
    <s v="2024057790"/>
    <x v="0"/>
    <x v="1062"/>
    <s v="E7437MTL"/>
    <d v="2024-12-13T00:00:00"/>
    <x v="1"/>
    <s v="3264"/>
    <x v="35"/>
    <s v="PA"/>
    <x v="1"/>
    <x v="0"/>
    <d v="2024-12-13T00:00:00"/>
    <d v="1899-12-30T17:29:27"/>
    <d v="2024-12-13T00:00:00"/>
    <d v="1899-12-30T17:28:47"/>
    <d v="2024-12-13T00:00:00"/>
    <d v="1899-12-30T17:56:05"/>
    <x v="0"/>
    <x v="0"/>
    <s v="7022038046"/>
    <s v="FBO"/>
    <d v="1899-12-30T00:27:58"/>
    <x v="30"/>
    <d v="1899-12-30T00:00:40"/>
    <s v="Granel"/>
    <s v="E001"/>
    <x v="2"/>
    <d v="1899-12-30T00:26:38"/>
    <d v="1899-12-30T00:27:18"/>
    <x v="8"/>
    <x v="9"/>
    <x v="4"/>
    <x v="1"/>
    <n v="0"/>
    <n v="0"/>
    <x v="0"/>
    <x v="1"/>
    <x v="0"/>
    <n v="0"/>
    <x v="6"/>
    <x v="1"/>
    <d v="1899-12-30T00:00:40"/>
    <d v="1899-12-30T00:00:40"/>
    <x v="0"/>
    <m/>
    <m/>
    <d v="1899-12-30T00:00:00"/>
    <d v="1899-12-30T00:26:38"/>
    <n v="6"/>
    <n v="-4.6296296296000072E-4"/>
    <n v="26.633333333332754"/>
    <x v="10"/>
    <x v="1"/>
  </r>
  <r>
    <x v="9"/>
    <s v="2024057793"/>
    <x v="0"/>
    <x v="1058"/>
    <s v="E0509JJH"/>
    <d v="2024-12-13T00:00:00"/>
    <x v="1"/>
    <s v="3269"/>
    <x v="36"/>
    <s v="PA"/>
    <x v="5"/>
    <x v="0"/>
    <d v="2024-12-13T00:00:00"/>
    <d v="1899-12-30T17:52:54"/>
    <d v="2024-12-13T00:00:00"/>
    <d v="1899-12-30T17:52:13"/>
    <d v="2024-12-13T00:00:00"/>
    <d v="1899-12-30T18:16:07"/>
    <x v="0"/>
    <x v="0"/>
    <s v="7022038047"/>
    <s v="FBO"/>
    <d v="1899-12-30T00:24:35"/>
    <x v="1234"/>
    <d v="1899-12-30T00:00:41"/>
    <s v="Granel"/>
    <s v="E001"/>
    <x v="2"/>
    <d v="1899-12-30T00:23:13"/>
    <d v="1899-12-30T00:23:54"/>
    <x v="8"/>
    <x v="9"/>
    <x v="4"/>
    <x v="1"/>
    <n v="0"/>
    <n v="0"/>
    <x v="0"/>
    <x v="1"/>
    <x v="0"/>
    <n v="0"/>
    <x v="6"/>
    <x v="1"/>
    <d v="1899-12-30T00:00:41"/>
    <d v="1899-12-30T00:00:41"/>
    <x v="0"/>
    <m/>
    <m/>
    <d v="1899-12-30T00:00:00"/>
    <d v="1899-12-30T00:23:13"/>
    <n v="6"/>
    <n v="-4.745370370300428E-4"/>
    <n v="23.2166666666736"/>
    <x v="11"/>
    <x v="1"/>
  </r>
  <r>
    <x v="9"/>
    <s v="2024057794"/>
    <x v="0"/>
    <x v="1014"/>
    <s v="E0847HHD"/>
    <d v="2024-12-13T00:00:00"/>
    <x v="1"/>
    <s v="3262"/>
    <x v="43"/>
    <s v="PA"/>
    <x v="0"/>
    <x v="0"/>
    <d v="2024-12-13T00:00:00"/>
    <d v="1899-12-30T17:53:50"/>
    <d v="2024-12-13T00:00:00"/>
    <d v="1899-12-30T17:53:11"/>
    <d v="2024-12-13T00:00:00"/>
    <d v="1899-12-30T18:23:14"/>
    <x v="0"/>
    <x v="0"/>
    <s v="7022038048"/>
    <s v="FBO"/>
    <d v="1899-12-30T00:30:42"/>
    <x v="1660"/>
    <d v="1899-12-30T00:00:39"/>
    <s v="Granel"/>
    <s v="E001"/>
    <x v="2"/>
    <d v="1899-12-30T00:29:24"/>
    <d v="1899-12-30T00:30:03"/>
    <x v="8"/>
    <x v="9"/>
    <x v="4"/>
    <x v="1"/>
    <n v="0"/>
    <n v="0"/>
    <x v="0"/>
    <x v="1"/>
    <x v="0"/>
    <n v="0"/>
    <x v="6"/>
    <x v="1"/>
    <d v="1899-12-30T00:00:39"/>
    <d v="1899-12-30T00:00:39"/>
    <x v="0"/>
    <m/>
    <m/>
    <d v="1899-12-30T00:00:00"/>
    <d v="1899-12-30T00:29:24"/>
    <n v="6"/>
    <n v="-4.5138888888995865E-4"/>
    <n v="29.400000000004916"/>
    <x v="11"/>
    <x v="1"/>
  </r>
  <r>
    <x v="9"/>
    <s v="2024057796"/>
    <x v="0"/>
    <x v="1089"/>
    <s v="E7845JWW"/>
    <d v="2024-12-13T00:00:00"/>
    <x v="1"/>
    <s v="3283"/>
    <x v="38"/>
    <s v="PA"/>
    <x v="2"/>
    <x v="0"/>
    <d v="2024-12-13T00:00:00"/>
    <d v="1899-12-30T18:32:55"/>
    <d v="2024-12-13T00:00:00"/>
    <d v="1899-12-30T18:32:15"/>
    <d v="2024-12-13T00:00:00"/>
    <d v="1899-12-30T19:40:55"/>
    <x v="0"/>
    <x v="0"/>
    <s v="7022038050"/>
    <s v="FBO"/>
    <d v="1899-12-30T01:09:20"/>
    <x v="2809"/>
    <d v="1899-12-30T00:00:40"/>
    <s v="Ensacado"/>
    <s v="E002"/>
    <x v="2"/>
    <d v="1899-12-30T01:08:00"/>
    <d v="1899-12-30T01:08:40"/>
    <x v="11"/>
    <x v="9"/>
    <x v="4"/>
    <x v="2"/>
    <n v="0"/>
    <n v="0"/>
    <x v="0"/>
    <x v="2"/>
    <x v="0"/>
    <n v="0"/>
    <x v="6"/>
    <x v="0"/>
    <d v="1899-12-30T00:00:40"/>
    <d v="1899-12-30T00:00:40"/>
    <x v="0"/>
    <m/>
    <m/>
    <d v="1899-12-30T00:00:00"/>
    <d v="1899-12-30T01:08:00"/>
    <n v="6"/>
    <n v="-4.6296296297010375E-4"/>
    <n v="67.999999999996717"/>
    <x v="7"/>
    <x v="0"/>
  </r>
  <r>
    <x v="9"/>
    <s v="2024057802"/>
    <x v="0"/>
    <x v="1098"/>
    <s v="E7263MPM"/>
    <d v="2024-12-13T00:00:00"/>
    <x v="1"/>
    <s v="3283"/>
    <x v="38"/>
    <s v="PA"/>
    <x v="2"/>
    <x v="0"/>
    <d v="2024-12-13T00:00:00"/>
    <d v="1899-12-30T19:35:06"/>
    <d v="2024-12-13T00:00:00"/>
    <d v="1899-12-30T19:34:28"/>
    <d v="2024-12-13T00:00:00"/>
    <d v="1899-12-30T20:10:30"/>
    <x v="0"/>
    <x v="0"/>
    <s v="7022038051"/>
    <s v="FBO"/>
    <d v="1899-12-30T00:36:40"/>
    <x v="192"/>
    <d v="1899-12-30T00:00:38"/>
    <s v="Ensacado"/>
    <s v="E002"/>
    <x v="2"/>
    <d v="1899-12-30T00:35:24"/>
    <d v="1899-12-30T00:36:02"/>
    <x v="13"/>
    <x v="9"/>
    <x v="4"/>
    <x v="2"/>
    <n v="0"/>
    <n v="0"/>
    <x v="0"/>
    <x v="2"/>
    <x v="0"/>
    <n v="0"/>
    <x v="6"/>
    <x v="1"/>
    <d v="1899-12-30T00:00:38"/>
    <d v="1899-12-30T00:00:38"/>
    <x v="0"/>
    <m/>
    <m/>
    <d v="1899-12-30T00:00:00"/>
    <d v="1899-12-30T00:35:24"/>
    <n v="6"/>
    <n v="-4.398148148200276E-4"/>
    <n v="35.399999999995138"/>
    <x v="14"/>
    <x v="1"/>
  </r>
  <r>
    <x v="9"/>
    <s v="2024057844"/>
    <x v="0"/>
    <x v="980"/>
    <s v="E8306MSJ"/>
    <d v="2024-12-14T00:00:00"/>
    <x v="1"/>
    <s v="3269"/>
    <x v="36"/>
    <s v="PA"/>
    <x v="5"/>
    <x v="0"/>
    <d v="2024-12-14T00:00:00"/>
    <d v="1899-12-30T13:46:13"/>
    <d v="2024-12-14T00:00:00"/>
    <d v="1899-12-30T13:45:35"/>
    <d v="2024-12-14T00:00:00"/>
    <d v="1899-12-30T14:08:51"/>
    <x v="0"/>
    <x v="0"/>
    <s v="7022038052"/>
    <s v="FBO"/>
    <d v="1899-12-30T00:00:00"/>
    <x v="733"/>
    <d v="1899-12-30T00:00:00"/>
    <s v="Granel"/>
    <s v="E001"/>
    <x v="2"/>
    <d v="1899-12-30T00:22:38"/>
    <d v="1899-12-30T00:23:16"/>
    <x v="9"/>
    <x v="17"/>
    <x v="4"/>
    <x v="1"/>
    <n v="0"/>
    <n v="0"/>
    <x v="0"/>
    <x v="1"/>
    <x v="0"/>
    <n v="0"/>
    <x v="6"/>
    <x v="1"/>
    <d v="1899-12-30T00:00:00"/>
    <d v="1899-12-30T00:00:00"/>
    <x v="0"/>
    <m/>
    <m/>
    <d v="1899-12-30T00:00:00"/>
    <d v="1899-12-30T00:22:38"/>
    <n v="7"/>
    <n v="-4.3981481481003559E-4"/>
    <n v="22.633333333343959"/>
    <x v="8"/>
    <x v="1"/>
  </r>
  <r>
    <x v="9"/>
    <s v="2024057845"/>
    <x v="0"/>
    <x v="987"/>
    <s v="E4258HML"/>
    <d v="2024-12-14T00:00:00"/>
    <x v="1"/>
    <s v="3268"/>
    <x v="26"/>
    <s v="PA"/>
    <x v="18"/>
    <x v="0"/>
    <d v="2024-12-14T00:00:00"/>
    <d v="1899-12-30T14:34:57"/>
    <d v="2024-12-14T00:00:00"/>
    <d v="1899-12-30T14:34:20"/>
    <d v="2024-12-14T00:00:00"/>
    <d v="1899-12-30T15:04:30"/>
    <x v="0"/>
    <x v="0"/>
    <s v="7022038053"/>
    <s v="FBO"/>
    <d v="1899-12-30T00:00:00"/>
    <x v="733"/>
    <d v="1899-12-30T00:00:00"/>
    <s v="Granel"/>
    <s v="E001"/>
    <x v="2"/>
    <d v="1899-12-30T00:29:33"/>
    <d v="1899-12-30T00:30:10"/>
    <x v="7"/>
    <x v="17"/>
    <x v="4"/>
    <x v="1"/>
    <n v="0"/>
    <n v="0"/>
    <x v="0"/>
    <x v="1"/>
    <x v="0"/>
    <n v="0"/>
    <x v="6"/>
    <x v="1"/>
    <d v="1899-12-30T00:00:00"/>
    <d v="1899-12-30T00:00:00"/>
    <x v="0"/>
    <m/>
    <m/>
    <d v="1899-12-30T00:00:00"/>
    <d v="1899-12-30T00:29:33"/>
    <n v="7"/>
    <n v="-4.2824074074010454E-4"/>
    <n v="29.549999999995187"/>
    <x v="6"/>
    <x v="1"/>
  </r>
  <r>
    <x v="9"/>
    <s v="2024057847"/>
    <x v="0"/>
    <x v="977"/>
    <s v="E4421MGY"/>
    <d v="2024-12-14T00:00:00"/>
    <x v="1"/>
    <s v="3262"/>
    <x v="43"/>
    <s v="PA"/>
    <x v="0"/>
    <x v="0"/>
    <d v="2024-12-14T00:00:00"/>
    <d v="1899-12-30T14:56:28"/>
    <d v="2024-12-14T00:00:00"/>
    <d v="1899-12-30T14:55:49"/>
    <d v="2024-12-14T00:00:00"/>
    <d v="1899-12-30T15:19:04"/>
    <x v="0"/>
    <x v="0"/>
    <s v="7022038054"/>
    <s v="FBO"/>
    <d v="1899-12-30T00:00:00"/>
    <x v="733"/>
    <d v="1899-12-30T00:00:00"/>
    <s v="Granel"/>
    <s v="E001"/>
    <x v="2"/>
    <d v="1899-12-30T00:22:36"/>
    <d v="1899-12-30T00:23:15"/>
    <x v="7"/>
    <x v="17"/>
    <x v="4"/>
    <x v="1"/>
    <n v="0"/>
    <n v="0"/>
    <x v="0"/>
    <x v="1"/>
    <x v="0"/>
    <n v="0"/>
    <x v="6"/>
    <x v="1"/>
    <d v="1899-12-30T00:00:00"/>
    <d v="1899-12-30T00:00:00"/>
    <x v="0"/>
    <m/>
    <m/>
    <d v="1899-12-30T00:00:00"/>
    <d v="1899-12-30T00:22:36"/>
    <n v="7"/>
    <n v="-4.5138888888995865E-4"/>
    <n v="22.599999999993621"/>
    <x v="6"/>
    <x v="1"/>
  </r>
  <r>
    <x v="9"/>
    <s v="2024057846"/>
    <x v="0"/>
    <x v="966"/>
    <s v="E5730JVY"/>
    <d v="2024-12-14T00:00:00"/>
    <x v="1"/>
    <s v="3264"/>
    <x v="35"/>
    <s v="PA"/>
    <x v="1"/>
    <x v="0"/>
    <d v="2024-12-14T00:00:00"/>
    <d v="1899-12-30T14:54:42"/>
    <d v="2024-12-14T00:00:00"/>
    <d v="1899-12-30T14:54:03"/>
    <d v="2024-12-14T00:00:00"/>
    <d v="1899-12-30T15:25:18"/>
    <x v="0"/>
    <x v="0"/>
    <s v="7022038055"/>
    <s v="FBO"/>
    <d v="1899-12-30T00:00:00"/>
    <x v="733"/>
    <d v="1899-12-30T00:00:00"/>
    <s v="Granel"/>
    <s v="E001"/>
    <x v="2"/>
    <d v="1899-12-30T00:30:36"/>
    <d v="1899-12-30T00:31:15"/>
    <x v="7"/>
    <x v="17"/>
    <x v="4"/>
    <x v="1"/>
    <n v="0"/>
    <n v="0"/>
    <x v="0"/>
    <x v="1"/>
    <x v="0"/>
    <n v="0"/>
    <x v="6"/>
    <x v="1"/>
    <d v="1899-12-30T00:00:00"/>
    <d v="1899-12-30T00:00:00"/>
    <x v="0"/>
    <m/>
    <m/>
    <d v="1899-12-30T00:00:00"/>
    <d v="1899-12-30T00:30:36"/>
    <n v="7"/>
    <n v="-4.5138888887996664E-4"/>
    <n v="30.599999999999987"/>
    <x v="6"/>
    <x v="1"/>
  </r>
  <r>
    <x v="9"/>
    <s v="2024057848"/>
    <x v="0"/>
    <x v="1051"/>
    <s v="E7926JMH"/>
    <d v="2024-12-14T00:00:00"/>
    <x v="1"/>
    <s v="3264"/>
    <x v="35"/>
    <s v="PA"/>
    <x v="1"/>
    <x v="0"/>
    <d v="2024-12-14T00:00:00"/>
    <d v="1899-12-30T15:55:09"/>
    <d v="2024-12-14T00:00:00"/>
    <d v="1899-12-30T15:54:32"/>
    <d v="2024-12-14T00:00:00"/>
    <d v="1899-12-30T16:23:28"/>
    <x v="0"/>
    <x v="0"/>
    <s v="7022038056"/>
    <s v="FBO"/>
    <d v="1899-12-30T00:00:00"/>
    <x v="733"/>
    <d v="1899-12-30T00:00:00"/>
    <s v="Granel"/>
    <s v="E001"/>
    <x v="2"/>
    <d v="1899-12-30T00:28:19"/>
    <d v="1899-12-30T00:28:56"/>
    <x v="14"/>
    <x v="17"/>
    <x v="4"/>
    <x v="1"/>
    <n v="0"/>
    <n v="0"/>
    <x v="0"/>
    <x v="1"/>
    <x v="0"/>
    <n v="0"/>
    <x v="6"/>
    <x v="1"/>
    <d v="1899-12-30T00:00:00"/>
    <d v="1899-12-30T00:00:00"/>
    <x v="0"/>
    <m/>
    <m/>
    <d v="1899-12-30T00:00:00"/>
    <d v="1899-12-30T00:28:19"/>
    <n v="7"/>
    <n v="-4.2824074073999352E-4"/>
    <n v="28.316666666664005"/>
    <x v="9"/>
    <x v="1"/>
  </r>
  <r>
    <x v="9"/>
    <s v="2024057849"/>
    <x v="0"/>
    <x v="1000"/>
    <s v="E3888GZR"/>
    <d v="2024-12-16T00:00:00"/>
    <x v="1"/>
    <s v="3269"/>
    <x v="36"/>
    <s v="PA"/>
    <x v="5"/>
    <x v="0"/>
    <d v="2024-12-16T00:00:00"/>
    <d v="1899-12-30T04:59:52"/>
    <d v="2024-12-16T00:00:00"/>
    <d v="1899-12-30T04:59:06"/>
    <d v="2024-12-16T00:00:00"/>
    <d v="1899-12-30T05:19:02"/>
    <x v="0"/>
    <x v="0"/>
    <s v="7022038057"/>
    <s v="EXW"/>
    <d v="1899-12-30T00:20:42"/>
    <x v="1981"/>
    <d v="1899-12-30T00:00:46"/>
    <s v="Granel"/>
    <s v="E001"/>
    <x v="1"/>
    <d v="1899-12-30T00:19:10"/>
    <d v="1899-12-30T00:19:56"/>
    <x v="16"/>
    <x v="11"/>
    <x v="5"/>
    <x v="1"/>
    <n v="0"/>
    <n v="0"/>
    <x v="0"/>
    <x v="1"/>
    <x v="0"/>
    <n v="0"/>
    <x v="6"/>
    <x v="1"/>
    <d v="1899-12-30T00:00:46"/>
    <d v="1899-12-30T00:00:46"/>
    <x v="0"/>
    <m/>
    <m/>
    <d v="1899-12-30T00:00:00"/>
    <d v="1899-12-30T00:19:10"/>
    <n v="2"/>
    <n v="-5.3240740741000714E-4"/>
    <n v="19.166666666673606"/>
    <x v="18"/>
    <x v="1"/>
  </r>
  <r>
    <x v="9"/>
    <s v="2024057850"/>
    <x v="0"/>
    <x v="1003"/>
    <s v="E7970JYD"/>
    <d v="2024-12-16T00:00:00"/>
    <x v="1"/>
    <s v="3264"/>
    <x v="35"/>
    <s v="PA"/>
    <x v="1"/>
    <x v="0"/>
    <d v="2024-12-16T00:00:00"/>
    <d v="1899-12-30T05:00:19"/>
    <d v="2024-12-16T00:00:00"/>
    <d v="1899-12-30T04:59:30"/>
    <d v="2024-12-16T00:00:00"/>
    <d v="1899-12-30T05:21:37"/>
    <x v="0"/>
    <x v="0"/>
    <s v="7022038058"/>
    <s v="EXW"/>
    <d v="1899-12-30T00:22:56"/>
    <x v="1816"/>
    <d v="1899-12-30T00:00:49"/>
    <s v="Granel"/>
    <s v="E001"/>
    <x v="1"/>
    <d v="1899-12-30T00:21:18"/>
    <d v="1899-12-30T00:22:07"/>
    <x v="12"/>
    <x v="11"/>
    <x v="5"/>
    <x v="1"/>
    <n v="0"/>
    <n v="0"/>
    <x v="0"/>
    <x v="1"/>
    <x v="0"/>
    <n v="0"/>
    <x v="6"/>
    <x v="1"/>
    <d v="1899-12-30T00:00:49"/>
    <d v="1899-12-30T00:00:49"/>
    <x v="0"/>
    <m/>
    <m/>
    <d v="1899-12-30T00:00:00"/>
    <d v="1899-12-30T00:21:18"/>
    <n v="2"/>
    <n v="-5.6712962962998659E-4"/>
    <n v="21.300000000004808"/>
    <x v="18"/>
    <x v="1"/>
  </r>
  <r>
    <x v="9"/>
    <s v="2024057851"/>
    <x v="0"/>
    <x v="1007"/>
    <s v="E8916KGF"/>
    <d v="2024-12-16T00:00:00"/>
    <x v="1"/>
    <s v="3269"/>
    <x v="36"/>
    <s v="PA"/>
    <x v="5"/>
    <x v="0"/>
    <d v="2024-12-16T00:00:00"/>
    <d v="1899-12-30T05:09:59"/>
    <d v="2024-12-16T00:00:00"/>
    <d v="1899-12-30T05:09:10"/>
    <d v="2024-12-16T00:00:00"/>
    <d v="1899-12-30T05:34:04"/>
    <x v="0"/>
    <x v="0"/>
    <s v="7022038059"/>
    <s v="FBO"/>
    <d v="1899-12-30T00:25:43"/>
    <x v="2810"/>
    <d v="1899-12-30T00:00:49"/>
    <s v="Granel"/>
    <s v="E001"/>
    <x v="2"/>
    <d v="1899-12-30T00:24:05"/>
    <d v="1899-12-30T00:24:54"/>
    <x v="12"/>
    <x v="11"/>
    <x v="5"/>
    <x v="1"/>
    <n v="0"/>
    <n v="0"/>
    <x v="0"/>
    <x v="1"/>
    <x v="0"/>
    <n v="0"/>
    <x v="6"/>
    <x v="1"/>
    <d v="1899-12-30T00:00:49"/>
    <d v="1899-12-30T00:00:49"/>
    <x v="0"/>
    <m/>
    <m/>
    <d v="1899-12-30T00:00:00"/>
    <d v="1899-12-30T00:24:05"/>
    <n v="2"/>
    <n v="-5.6712962963001434E-4"/>
    <n v="24.083333333337588"/>
    <x v="18"/>
    <x v="1"/>
  </r>
  <r>
    <x v="9"/>
    <s v="2024057852"/>
    <x v="0"/>
    <x v="1011"/>
    <s v="E8976JGF"/>
    <d v="2024-12-16T00:00:00"/>
    <x v="1"/>
    <s v="3264"/>
    <x v="35"/>
    <s v="PA"/>
    <x v="1"/>
    <x v="0"/>
    <d v="2024-12-16T00:00:00"/>
    <d v="1899-12-30T05:21:02"/>
    <d v="2024-12-16T00:00:00"/>
    <d v="1899-12-30T05:20:13"/>
    <d v="2024-12-16T00:00:00"/>
    <d v="1899-12-30T05:48:01"/>
    <x v="0"/>
    <x v="0"/>
    <s v="7022038060"/>
    <s v="EXW"/>
    <d v="1899-12-30T00:28:37"/>
    <x v="2048"/>
    <d v="1899-12-30T00:00:49"/>
    <s v="Granel"/>
    <s v="E001"/>
    <x v="1"/>
    <d v="1899-12-30T00:26:59"/>
    <d v="1899-12-30T00:27:48"/>
    <x v="12"/>
    <x v="11"/>
    <x v="5"/>
    <x v="1"/>
    <n v="0"/>
    <n v="0"/>
    <x v="0"/>
    <x v="1"/>
    <x v="0"/>
    <n v="0"/>
    <x v="6"/>
    <x v="1"/>
    <d v="1899-12-30T00:00:49"/>
    <d v="1899-12-30T00:00:49"/>
    <x v="0"/>
    <m/>
    <m/>
    <d v="1899-12-30T00:00:00"/>
    <d v="1899-12-30T00:26:59"/>
    <n v="2"/>
    <n v="-5.6712962962002234E-4"/>
    <n v="26.983333333339203"/>
    <x v="18"/>
    <x v="1"/>
  </r>
  <r>
    <x v="9"/>
    <s v="2024057854"/>
    <x v="0"/>
    <x v="916"/>
    <s v="E3178LFN"/>
    <d v="2024-12-16T00:00:00"/>
    <x v="1"/>
    <s v="3260"/>
    <x v="41"/>
    <s v="PA"/>
    <x v="19"/>
    <x v="0"/>
    <d v="2024-12-16T00:00:00"/>
    <d v="1899-12-30T05:33:08"/>
    <d v="2024-12-16T00:00:00"/>
    <d v="1899-12-30T05:32:19"/>
    <d v="2024-12-16T00:00:00"/>
    <d v="1899-12-30T05:58:07"/>
    <x v="0"/>
    <x v="0"/>
    <s v="7022038061"/>
    <s v="EXW"/>
    <d v="1899-12-30T00:26:37"/>
    <x v="1241"/>
    <d v="1899-12-30T00:00:49"/>
    <s v="Granel"/>
    <s v="E001"/>
    <x v="1"/>
    <d v="1899-12-30T00:24:59"/>
    <d v="1899-12-30T00:25:48"/>
    <x v="12"/>
    <x v="11"/>
    <x v="5"/>
    <x v="1"/>
    <n v="0"/>
    <n v="0"/>
    <x v="0"/>
    <x v="1"/>
    <x v="0"/>
    <n v="0"/>
    <x v="6"/>
    <x v="1"/>
    <d v="1899-12-30T00:00:49"/>
    <d v="1899-12-30T00:00:49"/>
    <x v="0"/>
    <m/>
    <m/>
    <d v="1899-12-30T00:00:00"/>
    <d v="1899-12-30T00:24:59"/>
    <n v="2"/>
    <n v="-5.6712962962998659E-4"/>
    <n v="24.983333333337612"/>
    <x v="18"/>
    <x v="1"/>
  </r>
  <r>
    <x v="9"/>
    <s v="2024057853"/>
    <x v="0"/>
    <x v="1002"/>
    <s v="E0721JRZ"/>
    <d v="2024-12-16T00:00:00"/>
    <x v="1"/>
    <s v="3264"/>
    <x v="35"/>
    <s v="PA"/>
    <x v="1"/>
    <x v="0"/>
    <d v="2024-12-16T00:00:00"/>
    <d v="1899-12-30T05:29:01"/>
    <d v="2024-12-16T00:00:00"/>
    <d v="1899-12-30T05:28:13"/>
    <d v="2024-12-16T00:00:00"/>
    <d v="1899-12-30T06:00:08"/>
    <x v="0"/>
    <x v="0"/>
    <s v="7022038062"/>
    <s v="FBO"/>
    <d v="1899-12-30T00:32:43"/>
    <x v="2811"/>
    <d v="1899-12-30T00:00:48"/>
    <s v="Granel"/>
    <s v="E001"/>
    <x v="2"/>
    <d v="1899-12-30T00:31:07"/>
    <d v="1899-12-30T00:31:55"/>
    <x v="12"/>
    <x v="11"/>
    <x v="5"/>
    <x v="1"/>
    <n v="0"/>
    <n v="0"/>
    <x v="0"/>
    <x v="1"/>
    <x v="0"/>
    <n v="0"/>
    <x v="6"/>
    <x v="1"/>
    <d v="1899-12-30T00:00:48"/>
    <d v="1899-12-30T00:00:48"/>
    <x v="0"/>
    <m/>
    <m/>
    <d v="1899-12-30T00:00:00"/>
    <d v="1899-12-30T00:31:07"/>
    <n v="2"/>
    <n v="-5.5555555556000003E-4"/>
    <n v="31.116666666657569"/>
    <x v="12"/>
    <x v="1"/>
  </r>
  <r>
    <x v="9"/>
    <s v="2024057855"/>
    <x v="0"/>
    <x v="1004"/>
    <s v="E7812KXB"/>
    <d v="2024-12-16T00:00:00"/>
    <x v="1"/>
    <s v="3263"/>
    <x v="42"/>
    <s v="PA"/>
    <x v="3"/>
    <x v="0"/>
    <d v="2024-12-16T00:00:00"/>
    <d v="1899-12-30T05:49:50"/>
    <d v="2024-12-16T00:00:00"/>
    <d v="1899-12-30T05:49:01"/>
    <d v="2024-12-16T00:00:00"/>
    <d v="1899-12-30T06:17:46"/>
    <x v="0"/>
    <x v="0"/>
    <s v="7022038063"/>
    <s v="EXW"/>
    <d v="1899-12-30T00:29:34"/>
    <x v="2262"/>
    <d v="1899-12-30T00:00:49"/>
    <s v="Granel"/>
    <s v="E001"/>
    <x v="1"/>
    <d v="1899-12-30T00:27:56"/>
    <d v="1899-12-30T00:28:45"/>
    <x v="12"/>
    <x v="11"/>
    <x v="5"/>
    <x v="1"/>
    <n v="0"/>
    <n v="0"/>
    <x v="0"/>
    <x v="1"/>
    <x v="0"/>
    <n v="0"/>
    <x v="6"/>
    <x v="1"/>
    <d v="1899-12-30T00:00:49"/>
    <d v="1899-12-30T00:00:49"/>
    <x v="0"/>
    <m/>
    <m/>
    <d v="1899-12-30T00:00:00"/>
    <d v="1899-12-30T00:27:56"/>
    <n v="2"/>
    <n v="-5.6712962961999458E-4"/>
    <n v="27.933333333336034"/>
    <x v="12"/>
    <x v="1"/>
  </r>
  <r>
    <x v="9"/>
    <s v="2024057856"/>
    <x v="0"/>
    <x v="1022"/>
    <s v="E3936LXW"/>
    <d v="2024-12-16T00:00:00"/>
    <x v="1"/>
    <s v="3264"/>
    <x v="35"/>
    <s v="PA"/>
    <x v="1"/>
    <x v="0"/>
    <d v="2024-12-16T00:00:00"/>
    <d v="1899-12-30T05:59:10"/>
    <d v="2024-12-16T00:00:00"/>
    <d v="1899-12-30T05:58:20"/>
    <d v="2024-12-16T00:00:00"/>
    <d v="1899-12-30T06:18:30"/>
    <x v="0"/>
    <x v="0"/>
    <s v="7022038064"/>
    <s v="FBO"/>
    <d v="1899-12-30T00:21:00"/>
    <x v="905"/>
    <d v="1899-12-30T00:00:50"/>
    <s v="Granel"/>
    <s v="E001"/>
    <x v="2"/>
    <d v="1899-12-30T00:19:20"/>
    <d v="1899-12-30T00:20:10"/>
    <x v="12"/>
    <x v="11"/>
    <x v="5"/>
    <x v="1"/>
    <n v="0"/>
    <n v="0"/>
    <x v="0"/>
    <x v="1"/>
    <x v="0"/>
    <n v="0"/>
    <x v="6"/>
    <x v="1"/>
    <d v="1899-12-30T00:00:50"/>
    <d v="1899-12-30T00:00:50"/>
    <x v="0"/>
    <m/>
    <m/>
    <d v="1899-12-30T00:00:00"/>
    <d v="1899-12-30T00:19:20"/>
    <n v="2"/>
    <n v="-5.7870370370999291E-4"/>
    <n v="19.333333333324816"/>
    <x v="12"/>
    <x v="1"/>
  </r>
  <r>
    <x v="9"/>
    <s v="2024057858"/>
    <x v="0"/>
    <x v="1057"/>
    <s v="E0247JRH"/>
    <d v="2024-12-16T00:00:00"/>
    <x v="1"/>
    <s v="3269"/>
    <x v="36"/>
    <s v="PA"/>
    <x v="5"/>
    <x v="0"/>
    <d v="2024-12-16T00:00:00"/>
    <d v="1899-12-30T06:02:25"/>
    <d v="2024-12-16T00:00:00"/>
    <d v="1899-12-30T06:01:36"/>
    <d v="2024-12-16T00:00:00"/>
    <d v="1899-12-30T06:31:57"/>
    <x v="0"/>
    <x v="0"/>
    <s v="7022038065"/>
    <s v="FBO"/>
    <d v="1899-12-30T00:31:10"/>
    <x v="1510"/>
    <d v="1899-12-30T00:00:49"/>
    <s v="Granel"/>
    <s v="E001"/>
    <x v="2"/>
    <d v="1899-12-30T00:29:32"/>
    <d v="1899-12-30T00:30:21"/>
    <x v="0"/>
    <x v="11"/>
    <x v="5"/>
    <x v="1"/>
    <n v="0"/>
    <n v="0"/>
    <x v="0"/>
    <x v="1"/>
    <x v="0"/>
    <n v="0"/>
    <x v="6"/>
    <x v="1"/>
    <d v="1899-12-30T00:00:49"/>
    <d v="1899-12-30T00:00:49"/>
    <x v="0"/>
    <m/>
    <m/>
    <d v="1899-12-30T00:00:00"/>
    <d v="1899-12-30T00:29:32"/>
    <n v="2"/>
    <n v="-5.6712962963001434E-4"/>
    <n v="29.533333333334404"/>
    <x v="12"/>
    <x v="1"/>
  </r>
  <r>
    <x v="9"/>
    <s v="2024057861"/>
    <x v="0"/>
    <x v="1099"/>
    <s v="E9571KML"/>
    <d v="2024-12-16T00:00:00"/>
    <x v="1"/>
    <s v="3262"/>
    <x v="43"/>
    <s v="PA"/>
    <x v="0"/>
    <x v="0"/>
    <d v="2024-12-16T00:00:00"/>
    <d v="1899-12-30T06:11:45"/>
    <d v="2024-12-16T00:00:00"/>
    <d v="1899-12-30T06:10:56"/>
    <d v="2024-12-16T00:00:00"/>
    <d v="1899-12-30T06:35:42"/>
    <x v="0"/>
    <x v="0"/>
    <s v="7022038066"/>
    <s v="FBO"/>
    <d v="1899-12-30T00:25:35"/>
    <x v="2799"/>
    <d v="1899-12-30T00:00:49"/>
    <s v="Granel"/>
    <s v="E001"/>
    <x v="2"/>
    <d v="1899-12-30T00:23:57"/>
    <d v="1899-12-30T00:24:46"/>
    <x v="0"/>
    <x v="11"/>
    <x v="5"/>
    <x v="1"/>
    <n v="0"/>
    <n v="0"/>
    <x v="0"/>
    <x v="1"/>
    <x v="0"/>
    <n v="0"/>
    <x v="6"/>
    <x v="1"/>
    <d v="1899-12-30T00:00:49"/>
    <d v="1899-12-30T00:00:49"/>
    <x v="0"/>
    <m/>
    <m/>
    <d v="1899-12-30T00:00:00"/>
    <d v="1899-12-30T00:23:57"/>
    <n v="2"/>
    <n v="-5.6712962963001434E-4"/>
    <n v="23.950000000007979"/>
    <x v="12"/>
    <x v="1"/>
  </r>
  <r>
    <x v="9"/>
    <s v="2024057860"/>
    <x v="0"/>
    <x v="1015"/>
    <s v="E4771KNH"/>
    <d v="2024-12-16T00:00:00"/>
    <x v="1"/>
    <s v="3264"/>
    <x v="35"/>
    <s v="PA"/>
    <x v="1"/>
    <x v="0"/>
    <d v="2024-12-16T00:00:00"/>
    <d v="1899-12-30T06:11:03"/>
    <d v="2024-12-16T00:00:00"/>
    <d v="1899-12-30T06:10:14"/>
    <d v="2024-12-16T00:00:00"/>
    <d v="1899-12-30T06:41:18"/>
    <x v="0"/>
    <x v="0"/>
    <s v="7022038067"/>
    <s v="FBO"/>
    <d v="1899-12-30T00:31:53"/>
    <x v="1351"/>
    <d v="1899-12-30T00:00:49"/>
    <s v="Granel"/>
    <s v="E001"/>
    <x v="2"/>
    <d v="1899-12-30T00:30:15"/>
    <d v="1899-12-30T00:31:04"/>
    <x v="0"/>
    <x v="11"/>
    <x v="5"/>
    <x v="1"/>
    <n v="0"/>
    <n v="0"/>
    <x v="0"/>
    <x v="1"/>
    <x v="0"/>
    <n v="0"/>
    <x v="6"/>
    <x v="1"/>
    <d v="1899-12-30T00:00:49"/>
    <d v="1899-12-30T00:00:49"/>
    <x v="0"/>
    <m/>
    <m/>
    <d v="1899-12-30T00:00:00"/>
    <d v="1899-12-30T00:30:15"/>
    <n v="2"/>
    <n v="-5.6712962962995883E-4"/>
    <n v="30.250000000008004"/>
    <x v="12"/>
    <x v="1"/>
  </r>
  <r>
    <x v="9"/>
    <s v="2024057866"/>
    <x v="0"/>
    <x v="918"/>
    <s v="E9449KGB"/>
    <d v="2024-12-16T00:00:00"/>
    <x v="1"/>
    <s v="3264"/>
    <x v="35"/>
    <s v="PA"/>
    <x v="1"/>
    <x v="0"/>
    <d v="2024-12-16T00:00:00"/>
    <d v="1899-12-30T06:22:10"/>
    <d v="2024-12-16T00:00:00"/>
    <d v="1899-12-30T06:21:20"/>
    <d v="2024-12-16T00:00:00"/>
    <d v="1899-12-30T06:52:45"/>
    <x v="0"/>
    <x v="0"/>
    <s v="7022038068"/>
    <s v="FBO"/>
    <d v="1899-12-30T00:32:15"/>
    <x v="917"/>
    <d v="1899-12-30T00:00:50"/>
    <s v="Granel"/>
    <s v="E001"/>
    <x v="2"/>
    <d v="1899-12-30T00:30:35"/>
    <d v="1899-12-30T00:31:25"/>
    <x v="0"/>
    <x v="11"/>
    <x v="5"/>
    <x v="1"/>
    <n v="0"/>
    <n v="0"/>
    <x v="0"/>
    <x v="1"/>
    <x v="0"/>
    <n v="0"/>
    <x v="6"/>
    <x v="1"/>
    <d v="1899-12-30T00:00:50"/>
    <d v="1899-12-30T00:00:50"/>
    <x v="0"/>
    <m/>
    <m/>
    <d v="1899-12-30T00:00:00"/>
    <d v="1899-12-30T00:30:35"/>
    <n v="2"/>
    <n v="-5.7870370370999291E-4"/>
    <n v="30.583333333324816"/>
    <x v="12"/>
    <x v="1"/>
  </r>
  <r>
    <x v="9"/>
    <s v="2024057864"/>
    <x v="0"/>
    <x v="1023"/>
    <s v="E9619HBS"/>
    <d v="2024-12-16T00:00:00"/>
    <x v="1"/>
    <s v="3283"/>
    <x v="38"/>
    <s v="PA"/>
    <x v="2"/>
    <x v="0"/>
    <d v="2024-12-16T00:00:00"/>
    <d v="1899-12-30T06:16:53"/>
    <d v="2024-12-16T00:00:00"/>
    <d v="1899-12-30T06:16:04"/>
    <d v="2024-12-16T00:00:00"/>
    <d v="1899-12-30T06:54:42"/>
    <x v="0"/>
    <x v="0"/>
    <s v="7022038069"/>
    <s v="FBO"/>
    <d v="1899-12-30T00:39:27"/>
    <x v="2812"/>
    <d v="1899-12-30T00:00:49"/>
    <s v="Ensacado"/>
    <s v="E002"/>
    <x v="2"/>
    <d v="1899-12-30T00:37:49"/>
    <d v="1899-12-30T00:38:38"/>
    <x v="0"/>
    <x v="11"/>
    <x v="5"/>
    <x v="2"/>
    <n v="0"/>
    <n v="0"/>
    <x v="0"/>
    <x v="2"/>
    <x v="0"/>
    <n v="0"/>
    <x v="6"/>
    <x v="1"/>
    <d v="1899-12-30T00:00:49"/>
    <d v="1899-12-30T00:00:49"/>
    <x v="0"/>
    <m/>
    <m/>
    <d v="1899-12-30T00:00:00"/>
    <d v="1899-12-30T00:37:49"/>
    <n v="2"/>
    <n v="-5.6712962963001434E-4"/>
    <n v="37.816666666660772"/>
    <x v="12"/>
    <x v="1"/>
  </r>
  <r>
    <x v="9"/>
    <s v="2024057868"/>
    <x v="0"/>
    <x v="972"/>
    <s v="E2345KGX"/>
    <d v="2024-12-16T00:00:00"/>
    <x v="1"/>
    <s v="3264"/>
    <x v="35"/>
    <s v="PA"/>
    <x v="1"/>
    <x v="0"/>
    <d v="2024-12-16T00:00:00"/>
    <d v="1899-12-30T06:27:46"/>
    <d v="2024-12-16T00:00:00"/>
    <d v="1899-12-30T06:26:57"/>
    <d v="2024-12-16T00:00:00"/>
    <d v="1899-12-30T06:55:15"/>
    <x v="0"/>
    <x v="0"/>
    <s v="7022038070"/>
    <s v="FBO"/>
    <d v="1899-12-30T00:29:07"/>
    <x v="2813"/>
    <d v="1899-12-30T00:00:49"/>
    <s v="Granel"/>
    <s v="E001"/>
    <x v="2"/>
    <d v="1899-12-30T00:27:29"/>
    <d v="1899-12-30T00:28:18"/>
    <x v="0"/>
    <x v="11"/>
    <x v="5"/>
    <x v="1"/>
    <n v="0"/>
    <n v="0"/>
    <x v="0"/>
    <x v="1"/>
    <x v="0"/>
    <n v="0"/>
    <x v="6"/>
    <x v="1"/>
    <d v="1899-12-30T00:00:49"/>
    <d v="1899-12-30T00:00:49"/>
    <x v="0"/>
    <m/>
    <m/>
    <d v="1899-12-30T00:00:00"/>
    <d v="1899-12-30T00:27:29"/>
    <n v="2"/>
    <n v="-5.6712962963001434E-4"/>
    <n v="27.483333333336002"/>
    <x v="12"/>
    <x v="1"/>
  </r>
  <r>
    <x v="9"/>
    <s v="2024057865"/>
    <x v="0"/>
    <x v="1076"/>
    <s v="E0319JTX"/>
    <d v="2024-12-16T00:00:00"/>
    <x v="1"/>
    <s v="3283"/>
    <x v="38"/>
    <s v="PA"/>
    <x v="2"/>
    <x v="0"/>
    <d v="2024-12-16T00:00:00"/>
    <d v="1899-12-30T06:21:34"/>
    <d v="2024-12-16T00:00:00"/>
    <d v="1899-12-30T06:20:45"/>
    <d v="2024-12-16T00:00:00"/>
    <d v="1899-12-30T07:05:28"/>
    <x v="0"/>
    <x v="0"/>
    <s v="7022038071"/>
    <s v="EXW"/>
    <d v="1899-12-30T00:45:32"/>
    <x v="2814"/>
    <d v="1899-12-30T00:00:49"/>
    <s v="Ensacado"/>
    <s v="E002"/>
    <x v="1"/>
    <d v="1899-12-30T00:43:54"/>
    <d v="1899-12-30T00:44:43"/>
    <x v="0"/>
    <x v="11"/>
    <x v="5"/>
    <x v="2"/>
    <n v="0"/>
    <n v="0"/>
    <x v="0"/>
    <x v="2"/>
    <x v="0"/>
    <n v="0"/>
    <x v="6"/>
    <x v="1"/>
    <d v="1899-12-30T00:00:49"/>
    <d v="1899-12-30T00:00:49"/>
    <x v="0"/>
    <m/>
    <m/>
    <d v="1899-12-30T00:00:00"/>
    <d v="1899-12-30T00:43:54"/>
    <n v="2"/>
    <n v="-5.6712962963001434E-4"/>
    <n v="43.899999999998386"/>
    <x v="0"/>
    <x v="1"/>
  </r>
  <r>
    <x v="9"/>
    <s v="2024057870"/>
    <x v="0"/>
    <x v="1024"/>
    <s v="E2274KKH"/>
    <d v="2024-12-16T00:00:00"/>
    <x v="1"/>
    <s v="3264"/>
    <x v="35"/>
    <s v="PA"/>
    <x v="1"/>
    <x v="0"/>
    <d v="2024-12-16T00:00:00"/>
    <d v="1899-12-30T06:35:54"/>
    <d v="2024-12-16T00:00:00"/>
    <d v="1899-12-30T06:35:04"/>
    <d v="2024-12-16T00:00:00"/>
    <d v="1899-12-30T07:15:57"/>
    <x v="0"/>
    <x v="0"/>
    <s v="7022038073"/>
    <s v="FBO"/>
    <d v="1899-12-30T00:41:43"/>
    <x v="972"/>
    <d v="1899-12-30T00:00:50"/>
    <s v="Granel"/>
    <s v="E001"/>
    <x v="2"/>
    <d v="1899-12-30T00:40:03"/>
    <d v="1899-12-30T00:40:53"/>
    <x v="0"/>
    <x v="11"/>
    <x v="5"/>
    <x v="1"/>
    <n v="0"/>
    <n v="0"/>
    <x v="0"/>
    <x v="1"/>
    <x v="0"/>
    <n v="0"/>
    <x v="6"/>
    <x v="1"/>
    <d v="1899-12-30T00:00:50"/>
    <d v="1899-12-30T00:00:50"/>
    <x v="0"/>
    <m/>
    <m/>
    <d v="1899-12-30T00:00:00"/>
    <d v="1899-12-30T00:40:03"/>
    <n v="2"/>
    <n v="-5.7870370370999291E-4"/>
    <n v="40.050000000000026"/>
    <x v="0"/>
    <x v="1"/>
  </r>
  <r>
    <x v="9"/>
    <s v="2024057875"/>
    <x v="0"/>
    <x v="1060"/>
    <s v="E3410KWV"/>
    <d v="2024-12-16T00:00:00"/>
    <x v="1"/>
    <s v="3283"/>
    <x v="38"/>
    <s v="PA"/>
    <x v="2"/>
    <x v="0"/>
    <d v="2024-12-16T00:00:00"/>
    <d v="1899-12-30T06:51:10"/>
    <d v="2024-12-16T00:00:00"/>
    <d v="1899-12-30T06:50:20"/>
    <d v="2024-12-16T00:00:00"/>
    <d v="1899-12-30T07:17:45"/>
    <x v="0"/>
    <x v="0"/>
    <s v="7022038074"/>
    <s v="EXW"/>
    <d v="1899-12-30T00:28:15"/>
    <x v="646"/>
    <d v="1899-12-30T00:00:50"/>
    <s v="Ensacado"/>
    <s v="E002"/>
    <x v="1"/>
    <d v="1899-12-30T00:26:35"/>
    <d v="1899-12-30T00:27:25"/>
    <x v="0"/>
    <x v="11"/>
    <x v="5"/>
    <x v="2"/>
    <n v="0"/>
    <n v="0"/>
    <x v="0"/>
    <x v="2"/>
    <x v="0"/>
    <n v="0"/>
    <x v="6"/>
    <x v="1"/>
    <d v="1899-12-30T00:00:50"/>
    <d v="1899-12-30T00:00:50"/>
    <x v="0"/>
    <m/>
    <m/>
    <d v="1899-12-30T00:00:00"/>
    <d v="1899-12-30T00:26:35"/>
    <n v="2"/>
    <n v="-5.7870370370999291E-4"/>
    <n v="26.583333333336022"/>
    <x v="0"/>
    <x v="1"/>
  </r>
  <r>
    <x v="9"/>
    <s v="2024057873"/>
    <x v="0"/>
    <x v="1016"/>
    <s v="E6464JZW"/>
    <d v="2024-12-16T00:00:00"/>
    <x v="1"/>
    <s v="3264"/>
    <x v="35"/>
    <s v="PA"/>
    <x v="1"/>
    <x v="0"/>
    <d v="2024-12-16T00:00:00"/>
    <d v="1899-12-30T06:42:16"/>
    <d v="2024-12-16T00:00:00"/>
    <d v="1899-12-30T06:41:27"/>
    <d v="2024-12-16T00:00:00"/>
    <d v="1899-12-30T07:22:30"/>
    <x v="0"/>
    <x v="0"/>
    <s v="7022038075"/>
    <s v="FBO"/>
    <d v="1899-12-30T00:41:52"/>
    <x v="2815"/>
    <d v="1899-12-30T00:00:49"/>
    <s v="Granel"/>
    <s v="E001"/>
    <x v="2"/>
    <d v="1899-12-30T00:40:14"/>
    <d v="1899-12-30T00:41:03"/>
    <x v="0"/>
    <x v="11"/>
    <x v="5"/>
    <x v="1"/>
    <n v="0"/>
    <n v="0"/>
    <x v="0"/>
    <x v="1"/>
    <x v="0"/>
    <n v="0"/>
    <x v="6"/>
    <x v="1"/>
    <d v="1899-12-30T00:00:49"/>
    <d v="1899-12-30T00:00:49"/>
    <x v="0"/>
    <m/>
    <m/>
    <d v="1899-12-30T00:00:00"/>
    <d v="1899-12-30T00:40:14"/>
    <n v="2"/>
    <n v="-5.6712962963001434E-4"/>
    <n v="40.233333333340795"/>
    <x v="0"/>
    <x v="1"/>
  </r>
  <r>
    <x v="9"/>
    <s v="2024057871"/>
    <x v="0"/>
    <x v="978"/>
    <s v="E5811MHB"/>
    <d v="2024-12-16T00:00:00"/>
    <x v="1"/>
    <s v="3268"/>
    <x v="26"/>
    <s v="PA"/>
    <x v="5"/>
    <x v="0"/>
    <d v="2024-12-16T00:00:00"/>
    <d v="1899-12-30T06:38:44"/>
    <d v="2024-12-16T00:00:00"/>
    <d v="1899-12-30T06:37:54"/>
    <d v="2024-12-16T00:00:00"/>
    <d v="1899-12-30T07:25:39"/>
    <x v="0"/>
    <x v="0"/>
    <s v="7022038076"/>
    <s v="FBO"/>
    <d v="1899-12-30T00:48:35"/>
    <x v="750"/>
    <d v="1899-12-30T00:00:50"/>
    <s v="Granel"/>
    <s v="E001"/>
    <x v="2"/>
    <d v="1899-12-30T00:46:55"/>
    <d v="1899-12-30T00:47:45"/>
    <x v="0"/>
    <x v="11"/>
    <x v="5"/>
    <x v="1"/>
    <n v="0"/>
    <n v="0"/>
    <x v="0"/>
    <x v="1"/>
    <x v="0"/>
    <n v="0"/>
    <x v="6"/>
    <x v="0"/>
    <d v="1899-12-30T00:00:50"/>
    <d v="1899-12-30T00:00:50"/>
    <x v="0"/>
    <m/>
    <m/>
    <d v="1899-12-30T00:00:00"/>
    <d v="1899-12-30T00:46:55"/>
    <n v="2"/>
    <n v="-5.7870370370999291E-4"/>
    <n v="46.916666666668831"/>
    <x v="0"/>
    <x v="0"/>
  </r>
  <r>
    <x v="9"/>
    <s v="2024057872"/>
    <x v="0"/>
    <x v="955"/>
    <s v="E8077LMM"/>
    <d v="2024-12-16T00:00:00"/>
    <x v="1"/>
    <s v="3269"/>
    <x v="36"/>
    <s v="PA"/>
    <x v="5"/>
    <x v="0"/>
    <d v="2024-12-16T00:00:00"/>
    <d v="1899-12-30T06:38:50"/>
    <d v="2024-12-16T00:00:00"/>
    <d v="1899-12-30T06:38:01"/>
    <d v="2024-12-16T00:00:00"/>
    <d v="1899-12-30T07:26:40"/>
    <x v="0"/>
    <x v="0"/>
    <s v="7022038077"/>
    <s v="FBO"/>
    <d v="1899-12-30T00:49:28"/>
    <x v="1254"/>
    <d v="1899-12-30T00:00:49"/>
    <s v="Granel"/>
    <s v="E001"/>
    <x v="2"/>
    <d v="1899-12-30T00:47:50"/>
    <d v="1899-12-30T00:48:39"/>
    <x v="0"/>
    <x v="11"/>
    <x v="5"/>
    <x v="1"/>
    <n v="0"/>
    <n v="0"/>
    <x v="0"/>
    <x v="1"/>
    <x v="0"/>
    <n v="0"/>
    <x v="6"/>
    <x v="0"/>
    <d v="1899-12-30T00:00:49"/>
    <d v="1899-12-30T00:00:49"/>
    <x v="0"/>
    <m/>
    <m/>
    <d v="1899-12-30T00:00:00"/>
    <d v="1899-12-30T00:47:50"/>
    <n v="2"/>
    <n v="-5.6712962963001434E-4"/>
    <n v="47.83333333334398"/>
    <x v="0"/>
    <x v="0"/>
  </r>
  <r>
    <x v="9"/>
    <s v="2024057876"/>
    <x v="0"/>
    <x v="1018"/>
    <s v="E9461JBD"/>
    <d v="2024-12-16T00:00:00"/>
    <x v="1"/>
    <s v="3264"/>
    <x v="35"/>
    <s v="PA"/>
    <x v="1"/>
    <x v="0"/>
    <d v="2024-12-16T00:00:00"/>
    <d v="1899-12-30T06:56:34"/>
    <d v="2024-12-16T00:00:00"/>
    <d v="1899-12-30T06:55:44"/>
    <d v="2024-12-16T00:00:00"/>
    <d v="1899-12-30T07:33:47"/>
    <x v="0"/>
    <x v="0"/>
    <s v="7022038078"/>
    <s v="EXW"/>
    <d v="1899-12-30T00:38:53"/>
    <x v="400"/>
    <d v="1899-12-30T00:00:50"/>
    <s v="Granel"/>
    <s v="E001"/>
    <x v="1"/>
    <d v="1899-12-30T00:37:13"/>
    <d v="1899-12-30T00:38:03"/>
    <x v="0"/>
    <x v="11"/>
    <x v="5"/>
    <x v="1"/>
    <n v="0"/>
    <n v="0"/>
    <x v="0"/>
    <x v="1"/>
    <x v="0"/>
    <n v="0"/>
    <x v="6"/>
    <x v="1"/>
    <d v="1899-12-30T00:00:50"/>
    <d v="1899-12-30T00:00:50"/>
    <x v="0"/>
    <m/>
    <m/>
    <d v="1899-12-30T00:00:00"/>
    <d v="1899-12-30T00:37:13"/>
    <n v="2"/>
    <n v="-5.7870370370999291E-4"/>
    <n v="37.216666666655961"/>
    <x v="0"/>
    <x v="1"/>
  </r>
  <r>
    <x v="9"/>
    <s v="2024057879"/>
    <x v="0"/>
    <x v="1100"/>
    <s v="E8120GLY"/>
    <d v="2024-12-16T00:00:00"/>
    <x v="1"/>
    <s v="3264"/>
    <x v="35"/>
    <s v="PA"/>
    <x v="1"/>
    <x v="0"/>
    <d v="2024-12-16T00:00:00"/>
    <d v="1899-12-30T07:00:47"/>
    <d v="2024-12-16T00:00:00"/>
    <d v="1899-12-30T06:59:57"/>
    <d v="2024-12-16T00:00:00"/>
    <d v="1899-12-30T07:42:23"/>
    <x v="0"/>
    <x v="0"/>
    <s v="7022038079"/>
    <s v="FBO"/>
    <d v="1899-12-30T00:43:16"/>
    <x v="2816"/>
    <d v="1899-12-30T00:00:50"/>
    <s v="Granel"/>
    <s v="E001"/>
    <x v="2"/>
    <d v="1899-12-30T00:41:36"/>
    <d v="1899-12-30T00:42:26"/>
    <x v="1"/>
    <x v="11"/>
    <x v="5"/>
    <x v="1"/>
    <n v="0"/>
    <n v="0"/>
    <x v="0"/>
    <x v="1"/>
    <x v="0"/>
    <n v="0"/>
    <x v="6"/>
    <x v="1"/>
    <d v="1899-12-30T00:00:50"/>
    <d v="1899-12-30T00:00:50"/>
    <x v="0"/>
    <m/>
    <m/>
    <d v="1899-12-30T00:00:00"/>
    <d v="1899-12-30T00:41:36"/>
    <n v="2"/>
    <n v="-5.7870370370999291E-4"/>
    <n v="41.600000000001543"/>
    <x v="0"/>
    <x v="1"/>
  </r>
  <r>
    <x v="9"/>
    <s v="2024057877"/>
    <x v="0"/>
    <x v="988"/>
    <s v="E7574KJX"/>
    <d v="2024-12-16T00:00:00"/>
    <x v="1"/>
    <s v="3269"/>
    <x v="36"/>
    <s v="PA"/>
    <x v="5"/>
    <x v="0"/>
    <d v="2024-12-16T00:00:00"/>
    <d v="1899-12-30T06:57:18"/>
    <d v="2024-12-16T00:00:00"/>
    <d v="1899-12-30T06:56:29"/>
    <d v="2024-12-16T00:00:00"/>
    <d v="1899-12-30T07:46:29"/>
    <x v="0"/>
    <x v="0"/>
    <s v="7022038080"/>
    <s v="FBO"/>
    <d v="1899-12-30T00:50:49"/>
    <x v="1180"/>
    <d v="1899-12-30T00:00:49"/>
    <s v="Granel"/>
    <s v="E001"/>
    <x v="2"/>
    <d v="1899-12-30T00:49:11"/>
    <d v="1899-12-30T00:50:00"/>
    <x v="0"/>
    <x v="11"/>
    <x v="5"/>
    <x v="1"/>
    <n v="0"/>
    <n v="0"/>
    <x v="0"/>
    <x v="1"/>
    <x v="0"/>
    <n v="0"/>
    <x v="6"/>
    <x v="0"/>
    <d v="1899-12-30T00:00:49"/>
    <d v="1899-12-30T00:00:49"/>
    <x v="0"/>
    <m/>
    <m/>
    <d v="1899-12-30T00:00:00"/>
    <d v="1899-12-30T00:49:11"/>
    <n v="2"/>
    <n v="-5.6712962963001434E-4"/>
    <n v="49.183333333329564"/>
    <x v="0"/>
    <x v="0"/>
  </r>
  <r>
    <x v="9"/>
    <s v="2024057880"/>
    <x v="0"/>
    <x v="942"/>
    <s v="E5260KKG"/>
    <d v="2024-12-16T00:00:00"/>
    <x v="1"/>
    <s v="3264"/>
    <x v="35"/>
    <s v="PA"/>
    <x v="1"/>
    <x v="0"/>
    <d v="2024-12-16T00:00:00"/>
    <d v="1899-12-30T07:10:16"/>
    <d v="2024-12-16T00:00:00"/>
    <d v="1899-12-30T07:09:27"/>
    <d v="2024-12-16T00:00:00"/>
    <d v="1899-12-30T07:57:27"/>
    <x v="0"/>
    <x v="0"/>
    <s v="7022038081"/>
    <s v="FBO"/>
    <d v="1899-12-30T00:48:49"/>
    <x v="1047"/>
    <d v="1899-12-30T00:00:49"/>
    <s v="Granel"/>
    <s v="E001"/>
    <x v="2"/>
    <d v="1899-12-30T00:47:11"/>
    <d v="1899-12-30T00:48:00"/>
    <x v="1"/>
    <x v="11"/>
    <x v="5"/>
    <x v="1"/>
    <n v="0"/>
    <n v="0"/>
    <x v="0"/>
    <x v="1"/>
    <x v="0"/>
    <n v="0"/>
    <x v="6"/>
    <x v="0"/>
    <d v="1899-12-30T00:00:49"/>
    <d v="1899-12-30T00:00:49"/>
    <x v="0"/>
    <m/>
    <m/>
    <d v="1899-12-30T00:00:00"/>
    <d v="1899-12-30T00:47:11"/>
    <n v="2"/>
    <n v="-5.6712962963001434E-4"/>
    <n v="47.183333333327973"/>
    <x v="0"/>
    <x v="0"/>
  </r>
  <r>
    <x v="9"/>
    <s v="2024057885"/>
    <x v="0"/>
    <x v="1017"/>
    <s v="E2254MLP"/>
    <d v="2024-12-16T00:00:00"/>
    <x v="1"/>
    <s v="3269"/>
    <x v="36"/>
    <s v="PA"/>
    <x v="5"/>
    <x v="0"/>
    <d v="2024-12-16T00:00:00"/>
    <d v="1899-12-30T07:26:45"/>
    <d v="2024-12-16T00:00:00"/>
    <d v="1899-12-30T07:25:56"/>
    <d v="2024-12-16T00:00:00"/>
    <d v="1899-12-30T07:59:39"/>
    <x v="0"/>
    <x v="0"/>
    <s v="7022038082"/>
    <s v="FBO"/>
    <d v="1899-12-30T00:34:32"/>
    <x v="600"/>
    <d v="1899-12-30T00:00:49"/>
    <s v="Granel"/>
    <s v="E001"/>
    <x v="2"/>
    <d v="1899-12-30T00:32:54"/>
    <d v="1899-12-30T00:33:43"/>
    <x v="1"/>
    <x v="11"/>
    <x v="5"/>
    <x v="1"/>
    <n v="0"/>
    <n v="0"/>
    <x v="0"/>
    <x v="1"/>
    <x v="0"/>
    <n v="0"/>
    <x v="6"/>
    <x v="1"/>
    <d v="1899-12-30T00:00:49"/>
    <d v="1899-12-30T00:00:49"/>
    <x v="0"/>
    <m/>
    <m/>
    <d v="1899-12-30T00:00:00"/>
    <d v="1899-12-30T00:32:54"/>
    <n v="2"/>
    <n v="-5.6712962962995883E-4"/>
    <n v="32.89999999999683"/>
    <x v="0"/>
    <x v="1"/>
  </r>
  <r>
    <x v="9"/>
    <s v="2024057881"/>
    <x v="0"/>
    <x v="967"/>
    <s v="E7977MGZ"/>
    <d v="2024-12-16T00:00:00"/>
    <x v="1"/>
    <s v="3264"/>
    <x v="35"/>
    <s v="PA"/>
    <x v="1"/>
    <x v="0"/>
    <d v="2024-12-16T00:00:00"/>
    <d v="1899-12-30T07:17:33"/>
    <d v="2024-12-16T00:00:00"/>
    <d v="1899-12-30T07:16:44"/>
    <d v="2024-12-16T00:00:00"/>
    <d v="1899-12-30T08:08:36"/>
    <x v="0"/>
    <x v="0"/>
    <s v="7022038083"/>
    <s v="FBO"/>
    <d v="1899-12-30T00:52:41"/>
    <x v="2817"/>
    <d v="1899-12-30T00:00:49"/>
    <s v="Granel"/>
    <s v="E001"/>
    <x v="2"/>
    <d v="1899-12-30T00:51:03"/>
    <d v="1899-12-30T00:51:52"/>
    <x v="1"/>
    <x v="11"/>
    <x v="5"/>
    <x v="1"/>
    <n v="0"/>
    <n v="0"/>
    <x v="0"/>
    <x v="1"/>
    <x v="0"/>
    <n v="0"/>
    <x v="6"/>
    <x v="0"/>
    <d v="1899-12-30T00:00:49"/>
    <d v="1899-12-30T00:00:49"/>
    <x v="0"/>
    <m/>
    <m/>
    <d v="1899-12-30T00:00:00"/>
    <d v="1899-12-30T00:51:03"/>
    <n v="2"/>
    <n v="-5.6712962962995883E-4"/>
    <n v="51.05000000000166"/>
    <x v="1"/>
    <x v="0"/>
  </r>
  <r>
    <x v="9"/>
    <s v="2024057874"/>
    <x v="0"/>
    <x v="940"/>
    <s v="E5477KKG"/>
    <d v="2024-12-16T00:00:00"/>
    <x v="1"/>
    <s v="3264"/>
    <x v="35"/>
    <s v="PA"/>
    <x v="1"/>
    <x v="0"/>
    <d v="2024-12-16T00:00:00"/>
    <d v="1899-12-30T06:43:06"/>
    <d v="2024-12-16T00:00:00"/>
    <d v="1899-12-30T06:42:19"/>
    <d v="2024-12-16T00:00:00"/>
    <d v="1899-12-30T08:08:54"/>
    <x v="0"/>
    <x v="0"/>
    <s v="7022038084"/>
    <s v="FBO"/>
    <d v="1899-12-30T01:27:22"/>
    <x v="2818"/>
    <d v="1899-12-30T00:00:47"/>
    <s v="Granel"/>
    <s v="E001"/>
    <x v="2"/>
    <d v="1899-12-30T01:25:48"/>
    <d v="1899-12-30T01:26:35"/>
    <x v="0"/>
    <x v="11"/>
    <x v="5"/>
    <x v="1"/>
    <n v="0"/>
    <n v="0"/>
    <x v="0"/>
    <x v="1"/>
    <x v="0"/>
    <n v="0"/>
    <x v="6"/>
    <x v="0"/>
    <d v="1899-12-30T00:00:47"/>
    <d v="1899-12-30T00:00:47"/>
    <x v="0"/>
    <m/>
    <m/>
    <d v="1899-12-30T00:00:00"/>
    <d v="1899-12-30T01:25:48"/>
    <n v="2"/>
    <n v="-5.4398148148998571E-4"/>
    <n v="85.79999999999518"/>
    <x v="1"/>
    <x v="0"/>
  </r>
  <r>
    <x v="9"/>
    <s v="2024057892"/>
    <x v="0"/>
    <x v="1101"/>
    <s v="E6541KPH"/>
    <d v="2024-12-16T00:00:00"/>
    <x v="1"/>
    <s v="3269"/>
    <x v="36"/>
    <s v="PA"/>
    <x v="5"/>
    <x v="0"/>
    <d v="2024-12-16T00:00:00"/>
    <d v="1899-12-30T07:49:57"/>
    <d v="2024-12-16T00:00:00"/>
    <d v="1899-12-30T07:49:07"/>
    <d v="2024-12-16T00:00:00"/>
    <d v="1899-12-30T08:14:28"/>
    <x v="0"/>
    <x v="0"/>
    <s v="7022038085"/>
    <s v="FBO"/>
    <d v="1899-12-30T00:26:11"/>
    <x v="1140"/>
    <d v="1899-12-30T00:00:50"/>
    <s v="Granel"/>
    <s v="E001"/>
    <x v="2"/>
    <d v="1899-12-30T00:24:31"/>
    <d v="1899-12-30T00:25:21"/>
    <x v="1"/>
    <x v="11"/>
    <x v="5"/>
    <x v="1"/>
    <n v="0"/>
    <n v="0"/>
    <x v="0"/>
    <x v="1"/>
    <x v="0"/>
    <n v="0"/>
    <x v="6"/>
    <x v="1"/>
    <d v="1899-12-30T00:00:50"/>
    <d v="1899-12-30T00:00:50"/>
    <x v="0"/>
    <m/>
    <m/>
    <d v="1899-12-30T00:00:00"/>
    <d v="1899-12-30T00:24:31"/>
    <n v="2"/>
    <n v="-5.7870370370999291E-4"/>
    <n v="24.51666666666237"/>
    <x v="1"/>
    <x v="1"/>
  </r>
  <r>
    <x v="9"/>
    <s v="2024057893"/>
    <x v="0"/>
    <x v="1000"/>
    <s v="E3888GZR"/>
    <d v="2024-12-16T00:00:00"/>
    <x v="1"/>
    <s v="3269"/>
    <x v="36"/>
    <s v="PA"/>
    <x v="5"/>
    <x v="0"/>
    <d v="2024-12-16T00:00:00"/>
    <d v="1899-12-30T07:50:15"/>
    <d v="2024-12-16T00:00:00"/>
    <d v="1899-12-30T07:49:25"/>
    <d v="2024-12-16T00:00:00"/>
    <d v="1899-12-30T08:18:39"/>
    <x v="0"/>
    <x v="0"/>
    <s v="7022038086"/>
    <s v="EXW"/>
    <d v="1899-12-30T00:30:04"/>
    <x v="879"/>
    <d v="1899-12-30T00:00:50"/>
    <s v="Granel"/>
    <s v="E001"/>
    <x v="1"/>
    <d v="1899-12-30T00:28:24"/>
    <d v="1899-12-30T00:29:14"/>
    <x v="1"/>
    <x v="11"/>
    <x v="5"/>
    <x v="1"/>
    <n v="0"/>
    <n v="0"/>
    <x v="0"/>
    <x v="1"/>
    <x v="0"/>
    <n v="0"/>
    <x v="6"/>
    <x v="1"/>
    <d v="1899-12-30T00:00:50"/>
    <d v="1899-12-30T00:00:50"/>
    <x v="0"/>
    <m/>
    <m/>
    <d v="1899-12-30T00:00:00"/>
    <d v="1899-12-30T00:28:24"/>
    <n v="2"/>
    <n v="-5.787037037000009E-4"/>
    <n v="28.399999999996844"/>
    <x v="1"/>
    <x v="1"/>
  </r>
  <r>
    <x v="9"/>
    <s v="2024057891"/>
    <x v="0"/>
    <x v="1008"/>
    <s v="E6688FFY"/>
    <d v="2024-12-16T00:00:00"/>
    <x v="1"/>
    <s v="3283"/>
    <x v="38"/>
    <s v="PA"/>
    <x v="2"/>
    <x v="0"/>
    <d v="2024-12-16T00:00:00"/>
    <d v="1899-12-30T07:49:27"/>
    <d v="2024-12-16T00:00:00"/>
    <d v="1899-12-30T07:48:39"/>
    <d v="2024-12-16T00:00:00"/>
    <d v="1899-12-30T08:19:57"/>
    <x v="0"/>
    <x v="0"/>
    <s v="7022038087"/>
    <s v="FBO"/>
    <d v="1899-12-30T00:32:06"/>
    <x v="699"/>
    <d v="1899-12-30T00:00:48"/>
    <s v="Ensacado"/>
    <s v="E002"/>
    <x v="2"/>
    <d v="1899-12-30T00:30:30"/>
    <d v="1899-12-30T00:31:18"/>
    <x v="1"/>
    <x v="11"/>
    <x v="5"/>
    <x v="2"/>
    <n v="0"/>
    <n v="0"/>
    <x v="0"/>
    <x v="2"/>
    <x v="0"/>
    <n v="0"/>
    <x v="6"/>
    <x v="1"/>
    <d v="1899-12-30T00:00:48"/>
    <d v="1899-12-30T00:00:48"/>
    <x v="0"/>
    <m/>
    <m/>
    <d v="1899-12-30T00:00:00"/>
    <d v="1899-12-30T00:30:30"/>
    <n v="2"/>
    <n v="-5.5555555554998026E-4"/>
    <n v="30.500000000006366"/>
    <x v="1"/>
    <x v="1"/>
  </r>
  <r>
    <x v="9"/>
    <s v="2024057884"/>
    <x v="0"/>
    <x v="1003"/>
    <s v="E7970JYD"/>
    <d v="2024-12-16T00:00:00"/>
    <x v="1"/>
    <s v="3264"/>
    <x v="35"/>
    <s v="PA"/>
    <x v="1"/>
    <x v="0"/>
    <d v="2024-12-16T00:00:00"/>
    <d v="1899-12-30T07:25:55"/>
    <d v="2024-12-16T00:00:00"/>
    <d v="1899-12-30T07:25:06"/>
    <d v="2024-12-16T00:00:00"/>
    <d v="1899-12-30T08:33:03"/>
    <x v="0"/>
    <x v="0"/>
    <s v="7022038088"/>
    <s v="EXW"/>
    <d v="1899-12-30T01:08:46"/>
    <x v="2819"/>
    <d v="1899-12-30T00:00:49"/>
    <s v="Granel"/>
    <s v="E001"/>
    <x v="1"/>
    <d v="1899-12-30T01:07:08"/>
    <d v="1899-12-30T01:07:57"/>
    <x v="1"/>
    <x v="11"/>
    <x v="5"/>
    <x v="1"/>
    <n v="0"/>
    <n v="0"/>
    <x v="0"/>
    <x v="1"/>
    <x v="0"/>
    <n v="0"/>
    <x v="6"/>
    <x v="0"/>
    <d v="1899-12-30T00:00:49"/>
    <d v="1899-12-30T00:00:49"/>
    <x v="0"/>
    <m/>
    <m/>
    <d v="1899-12-30T00:00:00"/>
    <d v="1899-12-30T01:07:08"/>
    <n v="2"/>
    <n v="-5.6712962962995883E-4"/>
    <n v="67.133333333332843"/>
    <x v="1"/>
    <x v="0"/>
  </r>
  <r>
    <x v="9"/>
    <s v="2024057887"/>
    <x v="0"/>
    <x v="1102"/>
    <s v="E8631GGR"/>
    <d v="2024-12-16T00:00:00"/>
    <x v="1"/>
    <s v="3264"/>
    <x v="35"/>
    <s v="PA"/>
    <x v="1"/>
    <x v="0"/>
    <d v="2024-12-16T00:00:00"/>
    <d v="1899-12-30T07:31:35"/>
    <d v="2024-12-16T00:00:00"/>
    <d v="1899-12-30T07:30:46"/>
    <d v="2024-12-16T00:00:00"/>
    <d v="1899-12-30T08:38:26"/>
    <x v="0"/>
    <x v="0"/>
    <s v="7022038089"/>
    <s v="FBO"/>
    <d v="1899-12-30T01:08:29"/>
    <x v="2820"/>
    <d v="1899-12-30T00:00:49"/>
    <s v="Granel"/>
    <s v="E001"/>
    <x v="2"/>
    <d v="1899-12-30T01:06:51"/>
    <d v="1899-12-30T01:07:40"/>
    <x v="1"/>
    <x v="11"/>
    <x v="5"/>
    <x v="1"/>
    <n v="0"/>
    <n v="0"/>
    <x v="0"/>
    <x v="1"/>
    <x v="0"/>
    <n v="0"/>
    <x v="6"/>
    <x v="0"/>
    <d v="1899-12-30T00:00:49"/>
    <d v="1899-12-30T00:00:49"/>
    <x v="0"/>
    <m/>
    <m/>
    <d v="1899-12-30T00:00:00"/>
    <d v="1899-12-30T01:06:51"/>
    <n v="2"/>
    <n v="-5.6712962963001434E-4"/>
    <n v="66.849999999998374"/>
    <x v="1"/>
    <x v="0"/>
  </r>
  <r>
    <x v="9"/>
    <s v="2024057886"/>
    <x v="0"/>
    <x v="1103"/>
    <s v="E5043DXJ"/>
    <d v="2024-12-16T00:00:00"/>
    <x v="1"/>
    <s v="3264"/>
    <x v="35"/>
    <s v="PA"/>
    <x v="1"/>
    <x v="0"/>
    <d v="2024-12-16T00:00:00"/>
    <d v="1899-12-30T07:31:34"/>
    <d v="2024-12-16T00:00:00"/>
    <d v="1899-12-30T07:30:44"/>
    <d v="2024-12-16T00:00:00"/>
    <d v="1899-12-30T08:48:39"/>
    <x v="0"/>
    <x v="0"/>
    <s v="7022038091"/>
    <s v="FBO"/>
    <d v="1899-12-30T01:18:45"/>
    <x v="2821"/>
    <d v="1899-12-30T00:00:50"/>
    <s v="Granel"/>
    <s v="E001"/>
    <x v="2"/>
    <d v="1899-12-30T01:17:05"/>
    <d v="1899-12-30T01:17:55"/>
    <x v="1"/>
    <x v="11"/>
    <x v="5"/>
    <x v="1"/>
    <n v="0"/>
    <n v="0"/>
    <x v="0"/>
    <x v="1"/>
    <x v="0"/>
    <n v="0"/>
    <x v="6"/>
    <x v="0"/>
    <d v="1899-12-30T00:00:50"/>
    <d v="1899-12-30T00:00:50"/>
    <x v="0"/>
    <m/>
    <m/>
    <d v="1899-12-30T00:00:00"/>
    <d v="1899-12-30T01:17:05"/>
    <n v="2"/>
    <n v="-5.787037037000009E-4"/>
    <n v="77.083333333344001"/>
    <x v="1"/>
    <x v="0"/>
  </r>
  <r>
    <x v="9"/>
    <s v="2024057872"/>
    <x v="0"/>
    <x v="955"/>
    <s v="E8077LMM"/>
    <d v="2024-12-16T00:00:00"/>
    <x v="1"/>
    <s v="3269"/>
    <x v="36"/>
    <s v="PA"/>
    <x v="5"/>
    <x v="0"/>
    <d v="2024-12-16T00:00:00"/>
    <d v="1899-12-30T06:38:50"/>
    <d v="2024-12-16T00:00:00"/>
    <d v="1899-12-30T06:38:01"/>
    <d v="2024-12-16T00:00:00"/>
    <d v="1899-12-30T07:26:40"/>
    <x v="203"/>
    <x v="0"/>
    <s v="7022038092"/>
    <s v="FBO"/>
    <d v="1899-12-30T00:49:28"/>
    <x v="1254"/>
    <d v="1899-12-30T00:00:49"/>
    <s v="Granel"/>
    <s v="E001"/>
    <x v="2"/>
    <d v="1899-12-30T00:47:50"/>
    <d v="1899-12-30T00:48:39"/>
    <x v="0"/>
    <x v="11"/>
    <x v="5"/>
    <x v="1"/>
    <n v="0"/>
    <n v="0"/>
    <x v="0"/>
    <x v="1"/>
    <x v="0"/>
    <n v="0"/>
    <x v="6"/>
    <x v="0"/>
    <d v="1899-12-30T00:00:49"/>
    <d v="1899-12-30T00:00:49"/>
    <x v="0"/>
    <m/>
    <m/>
    <d v="1899-12-30T00:00:00"/>
    <d v="1899-12-30T00:47:50"/>
    <n v="2"/>
    <n v="-5.6712962963001434E-4"/>
    <n v="47.83333333334398"/>
    <x v="0"/>
    <x v="0"/>
  </r>
  <r>
    <x v="9"/>
    <s v="2024057892"/>
    <x v="0"/>
    <x v="1101"/>
    <s v="E6541KPH"/>
    <d v="2024-12-16T00:00:00"/>
    <x v="1"/>
    <s v="3269"/>
    <x v="36"/>
    <s v="PA"/>
    <x v="5"/>
    <x v="0"/>
    <d v="2024-12-16T00:00:00"/>
    <d v="1899-12-30T07:49:57"/>
    <d v="2024-12-16T00:00:00"/>
    <d v="1899-12-30T07:49:07"/>
    <d v="2024-12-16T00:00:00"/>
    <d v="1899-12-30T08:14:28"/>
    <x v="203"/>
    <x v="0"/>
    <s v="7022038093"/>
    <s v="FBO"/>
    <d v="1899-12-30T00:26:11"/>
    <x v="1140"/>
    <d v="1899-12-30T00:00:50"/>
    <s v="Granel"/>
    <s v="E001"/>
    <x v="2"/>
    <d v="1899-12-30T00:24:31"/>
    <d v="1899-12-30T00:25:21"/>
    <x v="1"/>
    <x v="11"/>
    <x v="5"/>
    <x v="1"/>
    <n v="0"/>
    <n v="0"/>
    <x v="0"/>
    <x v="1"/>
    <x v="0"/>
    <n v="0"/>
    <x v="6"/>
    <x v="1"/>
    <d v="1899-12-30T00:00:50"/>
    <d v="1899-12-30T00:00:50"/>
    <x v="0"/>
    <m/>
    <m/>
    <d v="1899-12-30T00:00:00"/>
    <d v="1899-12-30T00:24:31"/>
    <n v="2"/>
    <n v="-5.7870370370999291E-4"/>
    <n v="24.51666666666237"/>
    <x v="1"/>
    <x v="1"/>
  </r>
  <r>
    <x v="9"/>
    <s v="2024057895"/>
    <x v="0"/>
    <x v="1001"/>
    <s v="E8998KYN"/>
    <d v="2024-12-16T00:00:00"/>
    <x v="1"/>
    <s v="3264"/>
    <x v="35"/>
    <s v="PA"/>
    <x v="1"/>
    <x v="0"/>
    <d v="2024-12-16T00:00:00"/>
    <d v="1899-12-30T08:15:08"/>
    <d v="2024-12-16T00:00:00"/>
    <d v="1899-12-30T08:14:17"/>
    <d v="2024-12-16T00:00:00"/>
    <d v="1899-12-30T09:01:00"/>
    <x v="0"/>
    <x v="0"/>
    <s v="7022038094"/>
    <s v="EXW"/>
    <d v="1899-12-30T00:47:34"/>
    <x v="2822"/>
    <d v="1899-12-30T00:00:51"/>
    <s v="Granel"/>
    <s v="E001"/>
    <x v="1"/>
    <d v="1899-12-30T00:45:52"/>
    <d v="1899-12-30T00:46:43"/>
    <x v="2"/>
    <x v="11"/>
    <x v="5"/>
    <x v="1"/>
    <n v="0"/>
    <n v="0"/>
    <x v="0"/>
    <x v="1"/>
    <x v="0"/>
    <n v="0"/>
    <x v="6"/>
    <x v="0"/>
    <d v="1899-12-30T00:00:51"/>
    <d v="1899-12-30T00:00:51"/>
    <x v="0"/>
    <m/>
    <m/>
    <d v="1899-12-30T00:00:00"/>
    <d v="1899-12-30T00:45:52"/>
    <n v="2"/>
    <n v="-5.9027777777997947E-4"/>
    <n v="45.866666666664031"/>
    <x v="2"/>
    <x v="0"/>
  </r>
  <r>
    <x v="9"/>
    <s v="2024057896"/>
    <x v="0"/>
    <x v="966"/>
    <s v="E5730JVY"/>
    <d v="2024-12-16T00:00:00"/>
    <x v="1"/>
    <s v="3264"/>
    <x v="35"/>
    <s v="PA"/>
    <x v="1"/>
    <x v="0"/>
    <d v="2024-12-16T00:00:00"/>
    <d v="1899-12-30T08:35:22"/>
    <d v="2024-12-16T00:00:00"/>
    <d v="1899-12-30T08:34:33"/>
    <d v="2024-12-16T00:00:00"/>
    <d v="1899-12-30T09:10:08"/>
    <x v="0"/>
    <x v="0"/>
    <s v="7022038095"/>
    <s v="FBO"/>
    <d v="1899-12-30T00:36:24"/>
    <x v="748"/>
    <d v="1899-12-30T00:00:49"/>
    <s v="Granel"/>
    <s v="E001"/>
    <x v="2"/>
    <d v="1899-12-30T00:34:46"/>
    <d v="1899-12-30T00:35:35"/>
    <x v="2"/>
    <x v="11"/>
    <x v="5"/>
    <x v="1"/>
    <n v="0"/>
    <n v="0"/>
    <x v="0"/>
    <x v="1"/>
    <x v="0"/>
    <n v="0"/>
    <x v="6"/>
    <x v="1"/>
    <d v="1899-12-30T00:00:49"/>
    <d v="1899-12-30T00:00:49"/>
    <x v="0"/>
    <m/>
    <m/>
    <d v="1899-12-30T00:00:00"/>
    <d v="1899-12-30T00:34:46"/>
    <n v="2"/>
    <n v="-5.6712962963001434E-4"/>
    <n v="34.766666666668769"/>
    <x v="2"/>
    <x v="1"/>
  </r>
  <r>
    <x v="9"/>
    <s v="2024057898"/>
    <x v="0"/>
    <x v="1002"/>
    <s v="E0721JRZ"/>
    <d v="2024-12-16T00:00:00"/>
    <x v="1"/>
    <s v="3264"/>
    <x v="35"/>
    <s v="PA"/>
    <x v="1"/>
    <x v="0"/>
    <d v="2024-12-16T00:00:00"/>
    <d v="1899-12-30T08:49:57"/>
    <d v="2024-12-16T00:00:00"/>
    <d v="1899-12-30T08:49:08"/>
    <d v="2024-12-16T00:00:00"/>
    <d v="1899-12-30T09:14:55"/>
    <x v="0"/>
    <x v="0"/>
    <s v="7022038096"/>
    <s v="FBO"/>
    <d v="1899-12-30T00:26:36"/>
    <x v="542"/>
    <d v="1899-12-30T00:00:49"/>
    <s v="Granel"/>
    <s v="E001"/>
    <x v="2"/>
    <d v="1899-12-30T00:24:58"/>
    <d v="1899-12-30T00:25:47"/>
    <x v="2"/>
    <x v="11"/>
    <x v="5"/>
    <x v="1"/>
    <n v="0"/>
    <n v="0"/>
    <x v="0"/>
    <x v="1"/>
    <x v="0"/>
    <n v="0"/>
    <x v="6"/>
    <x v="1"/>
    <d v="1899-12-30T00:00:49"/>
    <d v="1899-12-30T00:00:49"/>
    <x v="0"/>
    <m/>
    <m/>
    <d v="1899-12-30T00:00:00"/>
    <d v="1899-12-30T00:24:58"/>
    <n v="2"/>
    <n v="-5.6712962963001434E-4"/>
    <n v="24.966666666676751"/>
    <x v="2"/>
    <x v="1"/>
  </r>
  <r>
    <x v="9"/>
    <s v="2024057905"/>
    <x v="0"/>
    <x v="1020"/>
    <s v="E0463JRH"/>
    <d v="2024-12-16T00:00:00"/>
    <x v="1"/>
    <s v="3269"/>
    <x v="36"/>
    <s v="PA"/>
    <x v="5"/>
    <x v="0"/>
    <d v="2024-12-16T00:00:00"/>
    <d v="1899-12-30T09:13:21"/>
    <d v="2024-12-16T00:00:00"/>
    <d v="1899-12-30T09:12:32"/>
    <d v="2024-12-16T00:00:00"/>
    <d v="1899-12-30T09:36:04"/>
    <x v="0"/>
    <x v="0"/>
    <s v="7022038097"/>
    <s v="FBO"/>
    <d v="1899-12-30T00:24:21"/>
    <x v="1038"/>
    <d v="1899-12-30T00:00:49"/>
    <s v="Granel"/>
    <s v="E001"/>
    <x v="2"/>
    <d v="1899-12-30T00:22:43"/>
    <d v="1899-12-30T00:23:32"/>
    <x v="3"/>
    <x v="11"/>
    <x v="5"/>
    <x v="1"/>
    <n v="0"/>
    <n v="0"/>
    <x v="0"/>
    <x v="1"/>
    <x v="0"/>
    <n v="0"/>
    <x v="6"/>
    <x v="1"/>
    <d v="1899-12-30T00:00:49"/>
    <d v="1899-12-30T00:00:49"/>
    <x v="0"/>
    <m/>
    <m/>
    <d v="1899-12-30T00:00:00"/>
    <d v="1899-12-30T00:22:43"/>
    <n v="2"/>
    <n v="-5.6712962963001434E-4"/>
    <n v="22.716666666676797"/>
    <x v="2"/>
    <x v="1"/>
  </r>
  <r>
    <x v="9"/>
    <s v="2024057900"/>
    <x v="0"/>
    <x v="1059"/>
    <s v="EE0224HDX"/>
    <d v="2024-12-16T00:00:00"/>
    <x v="1"/>
    <s v="3282"/>
    <x v="40"/>
    <s v="PA"/>
    <x v="6"/>
    <x v="0"/>
    <d v="2024-12-16T00:00:00"/>
    <d v="1899-12-30T09:00:41"/>
    <d v="2024-12-16T00:00:00"/>
    <d v="1899-12-30T18:33:00"/>
    <d v="2024-12-16T00:00:00"/>
    <d v="1899-12-30T09:46:08"/>
    <x v="209"/>
    <x v="30"/>
    <s v="7022038098"/>
    <s v="FBO"/>
    <d v="1899-12-30T18:19:11"/>
    <x v="2823"/>
    <d v="1899-12-30T09:32:19"/>
    <s v="Ensacado"/>
    <s v="E002"/>
    <x v="2"/>
    <d v="1899-12-30T00:45:27"/>
    <n v="-0.36587962962963005"/>
    <x v="3"/>
    <x v="11"/>
    <x v="5"/>
    <x v="2"/>
    <n v="0"/>
    <n v="0"/>
    <x v="0"/>
    <x v="2"/>
    <x v="0"/>
    <n v="0"/>
    <x v="6"/>
    <x v="0"/>
    <d v="1899-12-30T09:32:19"/>
    <d v="1899-12-30T08:34:19"/>
    <x v="1"/>
    <m/>
    <m/>
    <d v="1899-12-30T00:00:00"/>
    <d v="1899-12-30T00:45:27"/>
    <n v="2"/>
    <d v="1899-12-30T09:32:19"/>
    <n v="45.449999999999989"/>
    <x v="2"/>
    <x v="0"/>
  </r>
  <r>
    <x v="9"/>
    <s v="2024057906"/>
    <x v="0"/>
    <x v="1016"/>
    <s v="E6464JZW"/>
    <d v="2024-12-16T00:00:00"/>
    <x v="1"/>
    <s v="3264"/>
    <x v="35"/>
    <s v="PA"/>
    <x v="1"/>
    <x v="0"/>
    <d v="2024-12-16T00:00:00"/>
    <d v="1899-12-30T09:21:19"/>
    <d v="2024-12-16T00:00:00"/>
    <d v="1899-12-30T09:20:31"/>
    <d v="2024-12-16T00:00:00"/>
    <d v="1899-12-30T09:49:09"/>
    <x v="0"/>
    <x v="0"/>
    <s v="7022038099"/>
    <s v="FBO"/>
    <d v="1899-12-30T00:29:26"/>
    <x v="493"/>
    <d v="1899-12-30T00:00:48"/>
    <s v="Granel"/>
    <s v="E001"/>
    <x v="2"/>
    <d v="1899-12-30T00:27:50"/>
    <d v="1899-12-30T00:28:38"/>
    <x v="3"/>
    <x v="11"/>
    <x v="5"/>
    <x v="1"/>
    <n v="0"/>
    <n v="0"/>
    <x v="0"/>
    <x v="1"/>
    <x v="0"/>
    <n v="0"/>
    <x v="6"/>
    <x v="1"/>
    <d v="1899-12-30T00:00:48"/>
    <d v="1899-12-30T00:00:48"/>
    <x v="0"/>
    <m/>
    <m/>
    <d v="1899-12-30T00:00:00"/>
    <d v="1899-12-30T00:27:50"/>
    <n v="2"/>
    <n v="-5.5555555555003577E-4"/>
    <n v="27.833333333327985"/>
    <x v="2"/>
    <x v="1"/>
  </r>
  <r>
    <x v="9"/>
    <s v="2024057908"/>
    <x v="0"/>
    <x v="1018"/>
    <s v="E9461JBD"/>
    <d v="2024-12-16T00:00:00"/>
    <x v="1"/>
    <s v="3264"/>
    <x v="35"/>
    <s v="PA"/>
    <x v="1"/>
    <x v="0"/>
    <d v="2024-12-16T00:00:00"/>
    <d v="1899-12-30T09:23:22"/>
    <d v="2024-12-16T00:00:00"/>
    <d v="1899-12-30T09:22:33"/>
    <d v="2024-12-16T00:00:00"/>
    <d v="1899-12-30T09:50:50"/>
    <x v="0"/>
    <x v="0"/>
    <s v="7022038100"/>
    <s v="EXW"/>
    <d v="1899-12-30T00:29:06"/>
    <x v="2824"/>
    <d v="1899-12-30T00:00:49"/>
    <s v="Granel"/>
    <s v="E001"/>
    <x v="1"/>
    <d v="1899-12-30T00:27:28"/>
    <d v="1899-12-30T00:28:17"/>
    <x v="3"/>
    <x v="11"/>
    <x v="5"/>
    <x v="1"/>
    <n v="0"/>
    <n v="0"/>
    <x v="0"/>
    <x v="1"/>
    <x v="0"/>
    <n v="0"/>
    <x v="6"/>
    <x v="1"/>
    <d v="1899-12-30T00:00:49"/>
    <d v="1899-12-30T00:00:49"/>
    <x v="0"/>
    <m/>
    <m/>
    <d v="1899-12-30T00:00:00"/>
    <d v="1899-12-30T00:27:28"/>
    <n v="2"/>
    <n v="-5.6712962963001434E-4"/>
    <n v="27.466666666675142"/>
    <x v="2"/>
    <x v="1"/>
  </r>
  <r>
    <x v="9"/>
    <s v="2024057909"/>
    <x v="0"/>
    <x v="1104"/>
    <s v="E4941MFZ"/>
    <d v="2024-12-16T00:00:00"/>
    <x v="1"/>
    <s v="3283"/>
    <x v="38"/>
    <s v="PA"/>
    <x v="2"/>
    <x v="0"/>
    <d v="2024-12-16T00:00:00"/>
    <d v="1899-12-30T09:25:53"/>
    <d v="2024-12-16T00:00:00"/>
    <d v="1899-12-30T09:25:04"/>
    <d v="2024-12-16T00:00:00"/>
    <d v="1899-12-30T10:05:54"/>
    <x v="0"/>
    <x v="0"/>
    <s v="7022038101"/>
    <s v="EXW"/>
    <d v="1899-12-30T00:41:39"/>
    <x v="652"/>
    <d v="1899-12-30T00:00:49"/>
    <s v="Ensacado"/>
    <s v="E002"/>
    <x v="1"/>
    <d v="1899-12-30T00:40:01"/>
    <d v="1899-12-30T00:40:50"/>
    <x v="3"/>
    <x v="11"/>
    <x v="5"/>
    <x v="2"/>
    <n v="0"/>
    <n v="0"/>
    <x v="0"/>
    <x v="2"/>
    <x v="0"/>
    <n v="0"/>
    <x v="6"/>
    <x v="1"/>
    <d v="1899-12-30T00:00:49"/>
    <d v="1899-12-30T00:00:49"/>
    <x v="0"/>
    <m/>
    <m/>
    <d v="1899-12-30T00:00:00"/>
    <d v="1899-12-30T00:40:01"/>
    <n v="2"/>
    <n v="-5.6712962963001434E-4"/>
    <n v="40.016666666663994"/>
    <x v="3"/>
    <x v="1"/>
  </r>
  <r>
    <x v="9"/>
    <s v="2024057911"/>
    <x v="0"/>
    <x v="988"/>
    <s v="E7574KJX"/>
    <d v="2024-12-16T00:00:00"/>
    <x v="1"/>
    <s v="3264"/>
    <x v="35"/>
    <s v="PA"/>
    <x v="1"/>
    <x v="0"/>
    <d v="2024-12-16T00:00:00"/>
    <d v="1899-12-30T09:48:03"/>
    <d v="2024-12-16T00:00:00"/>
    <d v="1899-12-30T09:47:15"/>
    <d v="2024-12-16T00:00:00"/>
    <d v="1899-12-30T10:09:13"/>
    <x v="0"/>
    <x v="0"/>
    <s v="7022038102"/>
    <s v="FBO"/>
    <d v="1899-12-30T00:22:46"/>
    <x v="2305"/>
    <d v="1899-12-30T00:00:48"/>
    <s v="Granel"/>
    <s v="E001"/>
    <x v="2"/>
    <d v="1899-12-30T00:21:10"/>
    <d v="1899-12-30T00:21:58"/>
    <x v="3"/>
    <x v="11"/>
    <x v="5"/>
    <x v="1"/>
    <n v="0"/>
    <n v="0"/>
    <x v="0"/>
    <x v="1"/>
    <x v="0"/>
    <n v="0"/>
    <x v="6"/>
    <x v="1"/>
    <d v="1899-12-30T00:00:48"/>
    <d v="1899-12-30T00:00:48"/>
    <x v="0"/>
    <m/>
    <m/>
    <d v="1899-12-30T00:00:00"/>
    <d v="1899-12-30T00:21:10"/>
    <n v="2"/>
    <n v="-5.5555555555997227E-4"/>
    <n v="21.166666666660809"/>
    <x v="3"/>
    <x v="1"/>
  </r>
  <r>
    <x v="9"/>
    <s v="2024057910"/>
    <x v="0"/>
    <x v="1025"/>
    <m/>
    <d v="2024-12-16T00:00:00"/>
    <x v="1"/>
    <s v="3283"/>
    <x v="38"/>
    <s v="PA"/>
    <x v="2"/>
    <x v="0"/>
    <d v="2024-12-16T00:00:00"/>
    <d v="1899-12-30T09:45:44"/>
    <d v="2024-12-16T00:00:00"/>
    <d v="1899-12-30T09:44:56"/>
    <d v="2024-12-16T00:00:00"/>
    <d v="1899-12-30T10:13:24"/>
    <x v="0"/>
    <x v="0"/>
    <s v="7022038103"/>
    <s v="EXW"/>
    <d v="1899-12-30T00:29:16"/>
    <x v="1611"/>
    <d v="1899-12-30T00:00:48"/>
    <s v="Ensacado"/>
    <s v="E002"/>
    <x v="1"/>
    <d v="1899-12-30T00:27:40"/>
    <d v="1899-12-30T00:28:28"/>
    <x v="3"/>
    <x v="11"/>
    <x v="5"/>
    <x v="2"/>
    <n v="0"/>
    <n v="0"/>
    <x v="0"/>
    <x v="2"/>
    <x v="0"/>
    <n v="0"/>
    <x v="6"/>
    <x v="1"/>
    <d v="1899-12-30T00:00:48"/>
    <d v="1899-12-30T00:00:48"/>
    <x v="0"/>
    <m/>
    <m/>
    <d v="1899-12-30T00:00:00"/>
    <d v="1899-12-30T00:27:40"/>
    <n v="2"/>
    <n v="-5.5555555555997227E-4"/>
    <n v="27.666666666662383"/>
    <x v="3"/>
    <x v="1"/>
  </r>
  <r>
    <x v="9"/>
    <s v="2024057913"/>
    <x v="0"/>
    <x v="1022"/>
    <s v="E3936LXW"/>
    <d v="2024-12-16T00:00:00"/>
    <x v="1"/>
    <s v="3264"/>
    <x v="35"/>
    <s v="PA"/>
    <x v="1"/>
    <x v="0"/>
    <d v="2024-12-16T00:00:00"/>
    <d v="1899-12-30T09:54:56"/>
    <d v="2024-12-16T00:00:00"/>
    <d v="1899-12-30T09:54:06"/>
    <d v="2024-12-16T00:00:00"/>
    <d v="1899-12-30T10:14:27"/>
    <x v="0"/>
    <x v="0"/>
    <s v="7022038104"/>
    <s v="FBO"/>
    <d v="1899-12-30T00:21:11"/>
    <x v="2609"/>
    <d v="1899-12-30T00:00:50"/>
    <s v="Granel"/>
    <s v="E001"/>
    <x v="2"/>
    <d v="1899-12-30T00:19:31"/>
    <d v="1899-12-30T00:20:21"/>
    <x v="3"/>
    <x v="11"/>
    <x v="5"/>
    <x v="1"/>
    <n v="0"/>
    <n v="0"/>
    <x v="0"/>
    <x v="1"/>
    <x v="0"/>
    <n v="0"/>
    <x v="6"/>
    <x v="1"/>
    <d v="1899-12-30T00:00:50"/>
    <d v="1899-12-30T00:00:50"/>
    <x v="0"/>
    <m/>
    <m/>
    <d v="1899-12-30T00:00:00"/>
    <d v="1899-12-30T00:19:31"/>
    <n v="2"/>
    <n v="-5.7870370370999291E-4"/>
    <n v="19.516666666665586"/>
    <x v="3"/>
    <x v="1"/>
  </r>
  <r>
    <x v="9"/>
    <s v="2024057912"/>
    <x v="0"/>
    <x v="944"/>
    <s v="E2348KGX"/>
    <d v="2024-12-16T00:00:00"/>
    <x v="1"/>
    <s v="3269"/>
    <x v="36"/>
    <s v="PA"/>
    <x v="5"/>
    <x v="0"/>
    <d v="2024-12-16T00:00:00"/>
    <d v="1899-12-30T09:54:26"/>
    <d v="2024-12-16T00:00:00"/>
    <d v="1899-12-30T09:53:37"/>
    <d v="2024-12-16T00:00:00"/>
    <d v="1899-12-30T10:19:13"/>
    <x v="0"/>
    <x v="0"/>
    <s v="7022038105"/>
    <s v="FBO"/>
    <d v="1899-12-30T00:26:25"/>
    <x v="478"/>
    <d v="1899-12-30T00:00:49"/>
    <s v="Granel"/>
    <s v="E001"/>
    <x v="2"/>
    <d v="1899-12-30T00:24:47"/>
    <d v="1899-12-30T00:25:36"/>
    <x v="3"/>
    <x v="11"/>
    <x v="5"/>
    <x v="1"/>
    <n v="0"/>
    <n v="0"/>
    <x v="0"/>
    <x v="1"/>
    <x v="0"/>
    <n v="0"/>
    <x v="6"/>
    <x v="1"/>
    <d v="1899-12-30T00:00:49"/>
    <d v="1899-12-30T00:00:49"/>
    <x v="0"/>
    <m/>
    <m/>
    <d v="1899-12-30T00:00:00"/>
    <d v="1899-12-30T00:24:47"/>
    <n v="2"/>
    <n v="-5.6712962962995883E-4"/>
    <n v="24.783333333321593"/>
    <x v="3"/>
    <x v="1"/>
  </r>
  <r>
    <x v="9"/>
    <s v="2024057915"/>
    <x v="0"/>
    <x v="1003"/>
    <s v="E7970JYD"/>
    <d v="2024-12-16T00:00:00"/>
    <x v="1"/>
    <s v="3264"/>
    <x v="35"/>
    <s v="PA"/>
    <x v="1"/>
    <x v="0"/>
    <d v="2024-12-16T00:00:00"/>
    <d v="1899-12-30T10:04:11"/>
    <d v="2024-12-16T00:00:00"/>
    <d v="1899-12-30T10:03:23"/>
    <d v="2024-12-16T00:00:00"/>
    <d v="1899-12-30T10:27:29"/>
    <x v="0"/>
    <x v="0"/>
    <s v="7022038106"/>
    <s v="EXW"/>
    <d v="1899-12-30T00:24:54"/>
    <x v="1266"/>
    <d v="1899-12-30T00:00:48"/>
    <s v="Granel"/>
    <s v="E001"/>
    <x v="1"/>
    <d v="1899-12-30T00:23:18"/>
    <d v="1899-12-30T00:24:06"/>
    <x v="4"/>
    <x v="11"/>
    <x v="5"/>
    <x v="1"/>
    <n v="0"/>
    <n v="0"/>
    <x v="0"/>
    <x v="1"/>
    <x v="0"/>
    <n v="0"/>
    <x v="6"/>
    <x v="1"/>
    <d v="1899-12-30T00:00:48"/>
    <d v="1899-12-30T00:00:48"/>
    <x v="0"/>
    <m/>
    <m/>
    <d v="1899-12-30T00:00:00"/>
    <d v="1899-12-30T00:23:18"/>
    <n v="2"/>
    <n v="-5.5555555555997227E-4"/>
    <n v="23.29999999999205"/>
    <x v="3"/>
    <x v="1"/>
  </r>
  <r>
    <x v="9"/>
    <s v="2024057916"/>
    <x v="0"/>
    <x v="1051"/>
    <s v="E7926JMH"/>
    <d v="2024-12-16T00:00:00"/>
    <x v="1"/>
    <s v="3269"/>
    <x v="36"/>
    <s v="PA"/>
    <x v="5"/>
    <x v="0"/>
    <d v="2024-12-16T00:00:00"/>
    <d v="1899-12-30T10:07:12"/>
    <d v="2024-12-16T00:00:00"/>
    <d v="1899-12-30T10:06:23"/>
    <d v="2024-12-16T00:00:00"/>
    <d v="1899-12-30T10:29:28"/>
    <x v="0"/>
    <x v="0"/>
    <s v="7022038107"/>
    <s v="FBO"/>
    <d v="1899-12-30T00:23:54"/>
    <x v="653"/>
    <d v="1899-12-30T00:00:49"/>
    <s v="Granel"/>
    <s v="E001"/>
    <x v="2"/>
    <d v="1899-12-30T00:22:16"/>
    <d v="1899-12-30T00:23:05"/>
    <x v="4"/>
    <x v="11"/>
    <x v="5"/>
    <x v="1"/>
    <n v="0"/>
    <n v="0"/>
    <x v="0"/>
    <x v="1"/>
    <x v="0"/>
    <n v="0"/>
    <x v="6"/>
    <x v="1"/>
    <d v="1899-12-30T00:00:49"/>
    <d v="1899-12-30T00:00:49"/>
    <x v="0"/>
    <m/>
    <m/>
    <d v="1899-12-30T00:00:00"/>
    <d v="1899-12-30T00:22:16"/>
    <n v="2"/>
    <n v="-5.6712962963001434E-4"/>
    <n v="22.266666666662339"/>
    <x v="3"/>
    <x v="1"/>
  </r>
  <r>
    <x v="9"/>
    <s v="2024057919"/>
    <x v="0"/>
    <x v="972"/>
    <s v="E2345KGX"/>
    <d v="2024-12-16T00:00:00"/>
    <x v="1"/>
    <s v="3264"/>
    <x v="35"/>
    <s v="PA"/>
    <x v="1"/>
    <x v="0"/>
    <d v="2024-12-16T00:00:00"/>
    <d v="1899-12-30T10:13:11"/>
    <d v="2024-12-16T00:00:00"/>
    <d v="1899-12-30T10:12:22"/>
    <d v="2024-12-16T00:00:00"/>
    <d v="1899-12-30T10:44:05"/>
    <x v="0"/>
    <x v="0"/>
    <s v="7022038108"/>
    <s v="FBO"/>
    <d v="1899-12-30T00:32:32"/>
    <x v="2825"/>
    <d v="1899-12-30T00:00:49"/>
    <s v="Granel"/>
    <s v="E001"/>
    <x v="2"/>
    <d v="1899-12-30T00:30:54"/>
    <d v="1899-12-30T00:31:43"/>
    <x v="4"/>
    <x v="11"/>
    <x v="5"/>
    <x v="1"/>
    <n v="0"/>
    <n v="0"/>
    <x v="0"/>
    <x v="1"/>
    <x v="0"/>
    <n v="0"/>
    <x v="6"/>
    <x v="1"/>
    <d v="1899-12-30T00:00:49"/>
    <d v="1899-12-30T00:00:49"/>
    <x v="0"/>
    <m/>
    <m/>
    <d v="1899-12-30T00:00:00"/>
    <d v="1899-12-30T00:30:54"/>
    <n v="2"/>
    <n v="-5.6712962963001434E-4"/>
    <n v="30.899999999995156"/>
    <x v="3"/>
    <x v="1"/>
  </r>
  <r>
    <x v="9"/>
    <s v="2024057922"/>
    <x v="0"/>
    <x v="1000"/>
    <s v="E3888GZR"/>
    <d v="2024-12-16T00:00:00"/>
    <x v="1"/>
    <s v="3269"/>
    <x v="36"/>
    <s v="PA"/>
    <x v="5"/>
    <x v="0"/>
    <d v="2024-12-16T00:00:00"/>
    <d v="1899-12-30T10:25:01"/>
    <d v="2024-12-16T00:00:00"/>
    <d v="1899-12-30T10:24:12"/>
    <d v="2024-12-16T00:00:00"/>
    <d v="1899-12-30T10:47:26"/>
    <x v="0"/>
    <x v="0"/>
    <s v="7022038109"/>
    <s v="EXW"/>
    <d v="1899-12-30T00:24:03"/>
    <x v="2292"/>
    <d v="1899-12-30T00:00:49"/>
    <s v="Granel"/>
    <s v="E001"/>
    <x v="1"/>
    <d v="1899-12-30T00:22:25"/>
    <d v="1899-12-30T00:23:14"/>
    <x v="4"/>
    <x v="11"/>
    <x v="5"/>
    <x v="1"/>
    <n v="0"/>
    <n v="0"/>
    <x v="0"/>
    <x v="1"/>
    <x v="0"/>
    <n v="0"/>
    <x v="6"/>
    <x v="1"/>
    <d v="1899-12-30T00:00:49"/>
    <d v="1899-12-30T00:00:49"/>
    <x v="0"/>
    <m/>
    <m/>
    <d v="1899-12-30T00:00:00"/>
    <d v="1899-12-30T00:22:25"/>
    <n v="2"/>
    <n v="-5.6712962963001434E-4"/>
    <n v="22.41666666666724"/>
    <x v="3"/>
    <x v="1"/>
  </r>
  <r>
    <x v="9"/>
    <s v="2024057920"/>
    <x v="0"/>
    <x v="965"/>
    <s v="E5813KFK"/>
    <d v="2024-12-16T00:00:00"/>
    <x v="1"/>
    <s v="3263"/>
    <x v="42"/>
    <s v="PA"/>
    <x v="3"/>
    <x v="0"/>
    <d v="2024-12-16T00:00:00"/>
    <d v="1899-12-30T10:15:37"/>
    <d v="2024-12-16T00:00:00"/>
    <d v="1899-12-30T10:14:51"/>
    <d v="2024-12-16T00:00:00"/>
    <d v="1899-12-30T10:49:53"/>
    <x v="0"/>
    <x v="0"/>
    <s v="7022038110"/>
    <s v="FBO"/>
    <d v="1899-12-30T00:35:48"/>
    <x v="1443"/>
    <d v="1899-12-30T00:00:46"/>
    <s v="Granel"/>
    <s v="E001"/>
    <x v="2"/>
    <d v="1899-12-30T00:34:16"/>
    <d v="1899-12-30T00:35:02"/>
    <x v="4"/>
    <x v="11"/>
    <x v="5"/>
    <x v="1"/>
    <n v="0"/>
    <n v="0"/>
    <x v="0"/>
    <x v="1"/>
    <x v="0"/>
    <n v="0"/>
    <x v="6"/>
    <x v="1"/>
    <d v="1899-12-30T00:00:46"/>
    <d v="1899-12-30T00:00:46"/>
    <x v="0"/>
    <m/>
    <m/>
    <d v="1899-12-30T00:00:00"/>
    <d v="1899-12-30T00:34:16"/>
    <n v="2"/>
    <n v="-5.3240740739995962E-4"/>
    <n v="34.266666666672052"/>
    <x v="3"/>
    <x v="1"/>
  </r>
  <r>
    <x v="9"/>
    <s v="2024057924"/>
    <x v="0"/>
    <x v="1105"/>
    <s v="E8631GGR"/>
    <d v="2024-12-16T00:00:00"/>
    <x v="1"/>
    <s v="3264"/>
    <x v="35"/>
    <s v="PA"/>
    <x v="1"/>
    <x v="0"/>
    <d v="2024-12-16T00:00:00"/>
    <d v="1899-12-30T10:28:01"/>
    <d v="2024-12-16T00:00:00"/>
    <d v="1899-12-30T10:27:13"/>
    <d v="2024-12-16T00:00:00"/>
    <d v="1899-12-30T10:59:12"/>
    <x v="0"/>
    <x v="0"/>
    <s v="7022038111"/>
    <s v="FBO"/>
    <d v="1899-12-30T00:32:47"/>
    <x v="1092"/>
    <d v="1899-12-30T00:00:48"/>
    <s v="Granel"/>
    <s v="E001"/>
    <x v="2"/>
    <d v="1899-12-30T00:31:11"/>
    <d v="1899-12-30T00:31:59"/>
    <x v="4"/>
    <x v="11"/>
    <x v="5"/>
    <x v="1"/>
    <n v="0"/>
    <n v="0"/>
    <x v="0"/>
    <x v="1"/>
    <x v="0"/>
    <n v="0"/>
    <x v="6"/>
    <x v="1"/>
    <d v="1899-12-30T00:00:48"/>
    <d v="1899-12-30T00:00:48"/>
    <x v="0"/>
    <m/>
    <m/>
    <d v="1899-12-30T00:00:00"/>
    <d v="1899-12-30T00:31:11"/>
    <n v="2"/>
    <n v="-5.5555555555997227E-4"/>
    <n v="31.183333333329628"/>
    <x v="3"/>
    <x v="1"/>
  </r>
  <r>
    <x v="9"/>
    <s v="2024057918"/>
    <x v="0"/>
    <x v="1004"/>
    <s v="E7812KXB"/>
    <d v="2024-12-16T00:00:00"/>
    <x v="1"/>
    <s v="3264"/>
    <x v="35"/>
    <s v="PA"/>
    <x v="1"/>
    <x v="0"/>
    <d v="2024-12-16T00:00:00"/>
    <d v="1899-12-30T10:08:51"/>
    <d v="2024-12-16T00:00:00"/>
    <d v="1899-12-30T10:08:02"/>
    <d v="2024-12-16T00:00:00"/>
    <d v="1899-12-30T11:03:55"/>
    <x v="0"/>
    <x v="0"/>
    <s v="7022038112"/>
    <s v="EXW"/>
    <d v="1899-12-30T00:56:42"/>
    <x v="2826"/>
    <d v="1899-12-30T00:00:49"/>
    <s v="Granel"/>
    <s v="E001"/>
    <x v="1"/>
    <d v="1899-12-30T00:55:04"/>
    <d v="1899-12-30T00:55:53"/>
    <x v="4"/>
    <x v="11"/>
    <x v="5"/>
    <x v="1"/>
    <n v="0"/>
    <n v="0"/>
    <x v="0"/>
    <x v="1"/>
    <x v="0"/>
    <n v="0"/>
    <x v="6"/>
    <x v="0"/>
    <d v="1899-12-30T00:00:49"/>
    <d v="1899-12-30T00:00:49"/>
    <x v="0"/>
    <m/>
    <m/>
    <d v="1899-12-30T00:00:00"/>
    <d v="1899-12-30T00:55:04"/>
    <n v="2"/>
    <n v="-5.6712962962995883E-4"/>
    <n v="55.066666666665625"/>
    <x v="4"/>
    <x v="0"/>
  </r>
  <r>
    <x v="9"/>
    <s v="2024057929"/>
    <x v="0"/>
    <x v="950"/>
    <s v="E0680JVK"/>
    <d v="2024-12-16T00:00:00"/>
    <x v="1"/>
    <s v="3283"/>
    <x v="38"/>
    <s v="PA"/>
    <x v="2"/>
    <x v="0"/>
    <d v="2024-12-16T00:00:00"/>
    <d v="1899-12-30T10:33:33"/>
    <d v="2024-12-16T00:00:00"/>
    <d v="1899-12-30T10:32:44"/>
    <d v="2024-12-16T00:00:00"/>
    <d v="1899-12-30T11:08:22"/>
    <x v="0"/>
    <x v="0"/>
    <s v="7022038113"/>
    <s v="FBO"/>
    <d v="1899-12-30T00:36:27"/>
    <x v="498"/>
    <d v="1899-12-30T00:00:49"/>
    <s v="Ensacado"/>
    <s v="E002"/>
    <x v="2"/>
    <d v="1899-12-30T00:34:49"/>
    <d v="1899-12-30T00:35:38"/>
    <x v="4"/>
    <x v="11"/>
    <x v="5"/>
    <x v="2"/>
    <n v="0"/>
    <n v="0"/>
    <x v="0"/>
    <x v="2"/>
    <x v="0"/>
    <n v="0"/>
    <x v="6"/>
    <x v="1"/>
    <d v="1899-12-30T00:00:49"/>
    <d v="1899-12-30T00:00:49"/>
    <x v="0"/>
    <m/>
    <m/>
    <d v="1899-12-30T00:00:00"/>
    <d v="1899-12-30T00:34:49"/>
    <n v="2"/>
    <n v="-5.6712962963001434E-4"/>
    <n v="34.816666666665583"/>
    <x v="4"/>
    <x v="1"/>
  </r>
  <r>
    <x v="9"/>
    <s v="2024057933"/>
    <x v="0"/>
    <x v="1011"/>
    <s v="E8976JGF"/>
    <d v="2024-12-16T00:00:00"/>
    <x v="1"/>
    <s v="3262"/>
    <x v="43"/>
    <s v="PA"/>
    <x v="0"/>
    <x v="0"/>
    <d v="2024-12-16T00:00:00"/>
    <d v="1899-12-30T10:36:03"/>
    <d v="2024-12-16T00:00:00"/>
    <d v="1899-12-30T10:35:25"/>
    <d v="2024-12-16T00:00:00"/>
    <d v="1899-12-30T11:09:47"/>
    <x v="0"/>
    <x v="0"/>
    <s v="7022038114"/>
    <s v="EXW"/>
    <d v="1899-12-30T00:35:00"/>
    <x v="2827"/>
    <d v="1899-12-30T00:00:38"/>
    <s v="Granel"/>
    <s v="E001"/>
    <x v="1"/>
    <d v="1899-12-30T00:33:44"/>
    <d v="1899-12-30T00:34:22"/>
    <x v="4"/>
    <x v="11"/>
    <x v="5"/>
    <x v="1"/>
    <n v="0"/>
    <n v="0"/>
    <x v="0"/>
    <x v="1"/>
    <x v="0"/>
    <n v="0"/>
    <x v="6"/>
    <x v="1"/>
    <d v="1899-12-30T00:00:38"/>
    <d v="1899-12-30T00:00:38"/>
    <x v="0"/>
    <m/>
    <m/>
    <d v="1899-12-30T00:00:00"/>
    <d v="1899-12-30T00:33:44"/>
    <n v="2"/>
    <n v="-4.3981481481997209E-4"/>
    <n v="33.733333333324829"/>
    <x v="4"/>
    <x v="1"/>
  </r>
  <r>
    <x v="9"/>
    <s v="2024057934"/>
    <x v="0"/>
    <x v="984"/>
    <s v="E3885KYS"/>
    <d v="2024-12-16T00:00:00"/>
    <x v="1"/>
    <s v="3283"/>
    <x v="38"/>
    <s v="PA"/>
    <x v="2"/>
    <x v="0"/>
    <d v="2024-12-16T00:00:00"/>
    <d v="1899-12-30T10:37:07"/>
    <d v="2024-12-16T00:00:00"/>
    <d v="1899-12-30T10:36:21"/>
    <d v="2024-12-16T00:00:00"/>
    <d v="1899-12-30T11:12:30"/>
    <x v="0"/>
    <x v="0"/>
    <s v="7022038115"/>
    <s v="EXW"/>
    <d v="1899-12-30T00:36:55"/>
    <x v="2750"/>
    <d v="1899-12-30T00:00:46"/>
    <s v="Ensacado"/>
    <s v="E002"/>
    <x v="1"/>
    <d v="1899-12-30T00:35:23"/>
    <d v="1899-12-30T00:36:09"/>
    <x v="4"/>
    <x v="11"/>
    <x v="5"/>
    <x v="2"/>
    <n v="0"/>
    <n v="0"/>
    <x v="0"/>
    <x v="2"/>
    <x v="0"/>
    <n v="0"/>
    <x v="6"/>
    <x v="1"/>
    <d v="1899-12-30T00:00:46"/>
    <d v="1899-12-30T00:00:46"/>
    <x v="0"/>
    <m/>
    <m/>
    <d v="1899-12-30T00:00:00"/>
    <d v="1899-12-30T00:35:23"/>
    <n v="2"/>
    <n v="-5.3240740740995163E-4"/>
    <n v="35.383333333334441"/>
    <x v="4"/>
    <x v="1"/>
  </r>
  <r>
    <x v="9"/>
    <s v="2024057926"/>
    <x v="0"/>
    <x v="1106"/>
    <s v="E9689JRL"/>
    <d v="2024-12-16T00:00:00"/>
    <x v="1"/>
    <s v="3268"/>
    <x v="26"/>
    <s v="PA"/>
    <x v="5"/>
    <x v="0"/>
    <d v="2024-12-16T00:00:00"/>
    <d v="1899-12-30T10:29:32"/>
    <d v="2024-12-16T00:00:00"/>
    <d v="1899-12-30T10:28:43"/>
    <d v="2024-12-16T00:00:00"/>
    <d v="1899-12-30T11:29:12"/>
    <x v="0"/>
    <x v="0"/>
    <s v="7022038117"/>
    <s v="FBO"/>
    <d v="1899-12-30T01:01:18"/>
    <x v="2828"/>
    <d v="1899-12-30T00:00:49"/>
    <s v="Granel"/>
    <s v="E001"/>
    <x v="2"/>
    <d v="1899-12-30T00:59:40"/>
    <d v="1899-12-30T01:00:29"/>
    <x v="4"/>
    <x v="11"/>
    <x v="5"/>
    <x v="1"/>
    <n v="0"/>
    <n v="0"/>
    <x v="0"/>
    <x v="1"/>
    <x v="0"/>
    <n v="0"/>
    <x v="6"/>
    <x v="0"/>
    <d v="1899-12-30T00:00:49"/>
    <d v="1899-12-30T00:00:49"/>
    <x v="0"/>
    <m/>
    <m/>
    <d v="1899-12-30T00:00:00"/>
    <d v="1899-12-30T00:59:40"/>
    <n v="2"/>
    <n v="-5.6712962963001434E-4"/>
    <n v="59.666666666659154"/>
    <x v="4"/>
    <x v="0"/>
  </r>
  <r>
    <x v="9"/>
    <s v="2024057943"/>
    <x v="0"/>
    <x v="1017"/>
    <s v="E2254MLP"/>
    <d v="2024-12-16T00:00:00"/>
    <x v="1"/>
    <s v="3260"/>
    <x v="41"/>
    <s v="PA"/>
    <x v="19"/>
    <x v="0"/>
    <d v="2024-12-16T00:00:00"/>
    <d v="1899-12-30T11:04:06"/>
    <d v="2024-12-16T00:00:00"/>
    <d v="1899-12-30T11:03:18"/>
    <d v="2024-12-16T00:00:00"/>
    <d v="1899-12-30T11:33:14"/>
    <x v="0"/>
    <x v="0"/>
    <s v="7022038118"/>
    <s v="FBO"/>
    <d v="1899-12-30T00:30:44"/>
    <x v="1172"/>
    <d v="1899-12-30T00:00:48"/>
    <s v="Granel"/>
    <s v="E001"/>
    <x v="2"/>
    <d v="1899-12-30T00:29:08"/>
    <d v="1899-12-30T00:29:56"/>
    <x v="5"/>
    <x v="11"/>
    <x v="5"/>
    <x v="1"/>
    <n v="0"/>
    <n v="0"/>
    <x v="0"/>
    <x v="1"/>
    <x v="0"/>
    <n v="0"/>
    <x v="6"/>
    <x v="1"/>
    <d v="1899-12-30T00:00:48"/>
    <d v="1899-12-30T00:00:48"/>
    <x v="0"/>
    <m/>
    <m/>
    <d v="1899-12-30T00:00:00"/>
    <d v="1899-12-30T00:29:08"/>
    <n v="2"/>
    <n v="-5.5555555555997227E-4"/>
    <n v="29.133333333331226"/>
    <x v="4"/>
    <x v="1"/>
  </r>
  <r>
    <x v="9"/>
    <s v="2024057939"/>
    <x v="0"/>
    <x v="1060"/>
    <s v="E3410KWV"/>
    <d v="2024-12-16T00:00:00"/>
    <x v="1"/>
    <s v="3283"/>
    <x v="38"/>
    <s v="PA"/>
    <x v="2"/>
    <x v="0"/>
    <d v="2024-12-16T00:00:00"/>
    <d v="1899-12-30T10:57:12"/>
    <d v="2024-12-16T00:00:00"/>
    <d v="1899-12-30T10:56:22"/>
    <d v="2024-12-16T00:00:00"/>
    <d v="1899-12-30T11:33:19"/>
    <x v="0"/>
    <x v="0"/>
    <s v="7022038119"/>
    <s v="EXW"/>
    <d v="1899-12-30T00:37:47"/>
    <x v="2304"/>
    <d v="1899-12-30T00:00:50"/>
    <s v="Ensacado"/>
    <s v="E002"/>
    <x v="1"/>
    <d v="1899-12-30T00:36:07"/>
    <d v="1899-12-30T00:36:57"/>
    <x v="4"/>
    <x v="11"/>
    <x v="5"/>
    <x v="2"/>
    <n v="0"/>
    <n v="0"/>
    <x v="0"/>
    <x v="2"/>
    <x v="0"/>
    <n v="0"/>
    <x v="6"/>
    <x v="1"/>
    <d v="1899-12-30T00:00:50"/>
    <d v="1899-12-30T00:00:50"/>
    <x v="0"/>
    <m/>
    <m/>
    <d v="1899-12-30T00:00:00"/>
    <d v="1899-12-30T00:36:07"/>
    <n v="2"/>
    <n v="-5.787037037000009E-4"/>
    <n v="36.11666666666882"/>
    <x v="4"/>
    <x v="1"/>
  </r>
  <r>
    <x v="9"/>
    <s v="2024057938"/>
    <x v="0"/>
    <x v="942"/>
    <s v="E5260KKG"/>
    <d v="2024-12-16T00:00:00"/>
    <x v="1"/>
    <s v="3263"/>
    <x v="42"/>
    <s v="PA"/>
    <x v="3"/>
    <x v="0"/>
    <d v="2024-12-16T00:00:00"/>
    <d v="1899-12-30T10:54:50"/>
    <d v="2024-12-16T00:00:00"/>
    <d v="1899-12-30T10:54:01"/>
    <d v="2024-12-16T00:00:00"/>
    <d v="1899-12-30T11:35:17"/>
    <x v="0"/>
    <x v="0"/>
    <s v="7022038120"/>
    <s v="FBO"/>
    <d v="1899-12-30T00:42:05"/>
    <x v="1902"/>
    <d v="1899-12-30T00:00:49"/>
    <s v="Granel"/>
    <s v="E001"/>
    <x v="2"/>
    <d v="1899-12-30T00:40:27"/>
    <d v="1899-12-30T00:41:16"/>
    <x v="4"/>
    <x v="11"/>
    <x v="5"/>
    <x v="1"/>
    <n v="0"/>
    <n v="0"/>
    <x v="0"/>
    <x v="1"/>
    <x v="0"/>
    <n v="0"/>
    <x v="6"/>
    <x v="1"/>
    <d v="1899-12-30T00:00:49"/>
    <d v="1899-12-30T00:00:49"/>
    <x v="0"/>
    <m/>
    <m/>
    <d v="1899-12-30T00:00:00"/>
    <d v="1899-12-30T00:40:27"/>
    <n v="2"/>
    <n v="-5.6712962963001434E-4"/>
    <n v="40.450000000003207"/>
    <x v="4"/>
    <x v="1"/>
  </r>
  <r>
    <x v="9"/>
    <s v="2024057942"/>
    <x v="0"/>
    <x v="1015"/>
    <s v="E4771KNH"/>
    <d v="2024-12-16T00:00:00"/>
    <x v="1"/>
    <s v="3264"/>
    <x v="35"/>
    <s v="PA"/>
    <x v="1"/>
    <x v="0"/>
    <d v="2024-12-16T00:00:00"/>
    <d v="1899-12-30T10:59:35"/>
    <d v="2024-12-16T00:00:00"/>
    <d v="1899-12-30T10:58:45"/>
    <d v="2024-12-16T00:00:00"/>
    <d v="1899-12-30T11:39:05"/>
    <x v="0"/>
    <x v="0"/>
    <s v="7022038121"/>
    <s v="FBO"/>
    <d v="1899-12-30T00:41:10"/>
    <x v="1830"/>
    <d v="1899-12-30T00:00:50"/>
    <s v="Granel"/>
    <s v="E001"/>
    <x v="2"/>
    <d v="1899-12-30T00:39:30"/>
    <d v="1899-12-30T00:40:20"/>
    <x v="4"/>
    <x v="11"/>
    <x v="5"/>
    <x v="1"/>
    <n v="0"/>
    <n v="0"/>
    <x v="0"/>
    <x v="1"/>
    <x v="0"/>
    <n v="0"/>
    <x v="6"/>
    <x v="1"/>
    <d v="1899-12-30T00:00:50"/>
    <d v="1899-12-30T00:00:50"/>
    <x v="0"/>
    <m/>
    <m/>
    <d v="1899-12-30T00:00:00"/>
    <d v="1899-12-30T00:39:30"/>
    <n v="2"/>
    <n v="-5.787037037000009E-4"/>
    <n v="39.500000000006416"/>
    <x v="4"/>
    <x v="1"/>
  </r>
  <r>
    <x v="9"/>
    <s v="2024057944"/>
    <x v="0"/>
    <x v="1008"/>
    <s v="E6688FFY"/>
    <d v="2024-12-16T00:00:00"/>
    <x v="1"/>
    <s v="3283"/>
    <x v="38"/>
    <s v="PA"/>
    <x v="2"/>
    <x v="0"/>
    <d v="2024-12-16T00:00:00"/>
    <d v="1899-12-30T11:07:44"/>
    <d v="2024-12-16T00:00:00"/>
    <d v="1899-12-30T11:06:55"/>
    <d v="2024-12-16T00:00:00"/>
    <d v="1899-12-30T11:47:09"/>
    <x v="0"/>
    <x v="0"/>
    <s v="7022038122"/>
    <s v="FBO"/>
    <d v="1899-12-30T00:41:03"/>
    <x v="1226"/>
    <d v="1899-12-30T00:00:49"/>
    <s v="Ensacado"/>
    <s v="E002"/>
    <x v="2"/>
    <d v="1899-12-30T00:39:25"/>
    <d v="1899-12-30T00:40:14"/>
    <x v="5"/>
    <x v="11"/>
    <x v="5"/>
    <x v="2"/>
    <n v="0"/>
    <n v="0"/>
    <x v="0"/>
    <x v="2"/>
    <x v="0"/>
    <n v="0"/>
    <x v="6"/>
    <x v="1"/>
    <d v="1899-12-30T00:00:49"/>
    <d v="1899-12-30T00:00:49"/>
    <x v="0"/>
    <m/>
    <m/>
    <d v="1899-12-30T00:00:00"/>
    <d v="1899-12-30T00:39:25"/>
    <n v="2"/>
    <n v="-5.6712962963001434E-4"/>
    <n v="39.416666666673571"/>
    <x v="4"/>
    <x v="1"/>
  </r>
  <r>
    <x v="9"/>
    <s v="2024057962"/>
    <x v="0"/>
    <x v="1057"/>
    <s v="E0247JRH"/>
    <d v="2024-12-16T00:00:00"/>
    <x v="1"/>
    <s v="3260"/>
    <x v="41"/>
    <s v="PA"/>
    <x v="19"/>
    <x v="0"/>
    <d v="2024-12-16T00:00:00"/>
    <d v="1899-12-30T11:33:22"/>
    <d v="2024-12-16T00:00:00"/>
    <d v="1899-12-30T11:32:33"/>
    <d v="2024-12-16T00:00:00"/>
    <d v="1899-12-30T12:01:04"/>
    <x v="0"/>
    <x v="0"/>
    <s v="7022038124"/>
    <s v="EXW"/>
    <d v="1899-12-30T00:29:20"/>
    <x v="365"/>
    <d v="1899-12-30T00:00:49"/>
    <s v="Granel"/>
    <s v="E001"/>
    <x v="1"/>
    <d v="1899-12-30T00:27:42"/>
    <d v="1899-12-30T00:28:31"/>
    <x v="5"/>
    <x v="11"/>
    <x v="5"/>
    <x v="1"/>
    <n v="0"/>
    <n v="0"/>
    <x v="0"/>
    <x v="1"/>
    <x v="0"/>
    <n v="0"/>
    <x v="6"/>
    <x v="1"/>
    <d v="1899-12-30T00:00:49"/>
    <d v="1899-12-30T00:00:49"/>
    <x v="0"/>
    <m/>
    <m/>
    <d v="1899-12-30T00:00:00"/>
    <d v="1899-12-30T00:27:42"/>
    <n v="2"/>
    <n v="-5.6712962962995883E-4"/>
    <n v="27.699999999998493"/>
    <x v="5"/>
    <x v="1"/>
  </r>
  <r>
    <x v="9"/>
    <s v="2024057961"/>
    <x v="0"/>
    <x v="1014"/>
    <s v="E0847HHD"/>
    <d v="2024-12-16T00:00:00"/>
    <x v="1"/>
    <s v="3269"/>
    <x v="36"/>
    <s v="PA"/>
    <x v="5"/>
    <x v="0"/>
    <d v="2024-12-16T00:00:00"/>
    <d v="1899-12-30T11:32:57"/>
    <d v="2024-12-16T00:00:00"/>
    <d v="1899-12-30T11:32:10"/>
    <d v="2024-12-16T00:00:00"/>
    <d v="1899-12-30T12:01:34"/>
    <x v="0"/>
    <x v="0"/>
    <s v="7022038125"/>
    <s v="FBO"/>
    <d v="1899-12-30T00:30:11"/>
    <x v="305"/>
    <d v="1899-12-30T00:00:47"/>
    <s v="Granel"/>
    <s v="E001"/>
    <x v="2"/>
    <d v="1899-12-30T00:28:37"/>
    <d v="1899-12-30T00:29:24"/>
    <x v="5"/>
    <x v="11"/>
    <x v="5"/>
    <x v="1"/>
    <n v="0"/>
    <n v="0"/>
    <x v="0"/>
    <x v="1"/>
    <x v="0"/>
    <n v="0"/>
    <x v="6"/>
    <x v="1"/>
    <d v="1899-12-30T00:00:47"/>
    <d v="1899-12-30T00:00:47"/>
    <x v="0"/>
    <m/>
    <m/>
    <d v="1899-12-30T00:00:00"/>
    <d v="1899-12-30T00:28:37"/>
    <n v="2"/>
    <n v="-5.439814814799937E-4"/>
    <n v="28.616666666659174"/>
    <x v="5"/>
    <x v="1"/>
  </r>
  <r>
    <x v="9"/>
    <s v="2024057946"/>
    <x v="0"/>
    <x v="1107"/>
    <s v="E0658LDX"/>
    <d v="2024-12-16T00:00:00"/>
    <x v="1"/>
    <s v="3283"/>
    <x v="38"/>
    <s v="PA"/>
    <x v="2"/>
    <x v="0"/>
    <d v="2024-12-16T00:00:00"/>
    <d v="1899-12-30T11:21:51"/>
    <d v="2024-12-16T00:00:00"/>
    <d v="1899-12-30T11:21:02"/>
    <d v="2024-12-16T00:00:00"/>
    <d v="1899-12-30T12:04:34"/>
    <x v="0"/>
    <x v="0"/>
    <s v="7022038126"/>
    <s v="FBO"/>
    <d v="1899-12-30T00:44:21"/>
    <x v="90"/>
    <d v="1899-12-30T00:00:49"/>
    <s v="Ensacado"/>
    <s v="E002"/>
    <x v="2"/>
    <d v="1899-12-30T00:42:43"/>
    <d v="1899-12-30T00:43:32"/>
    <x v="5"/>
    <x v="11"/>
    <x v="5"/>
    <x v="2"/>
    <n v="0"/>
    <n v="0"/>
    <x v="0"/>
    <x v="2"/>
    <x v="0"/>
    <n v="0"/>
    <x v="6"/>
    <x v="1"/>
    <d v="1899-12-30T00:00:49"/>
    <d v="1899-12-30T00:00:49"/>
    <x v="0"/>
    <m/>
    <m/>
    <d v="1899-12-30T00:00:00"/>
    <d v="1899-12-30T00:42:43"/>
    <n v="2"/>
    <n v="-5.6712962963001434E-4"/>
    <n v="42.716666666678329"/>
    <x v="5"/>
    <x v="1"/>
  </r>
  <r>
    <x v="9"/>
    <s v="2024057963"/>
    <x v="0"/>
    <x v="1016"/>
    <s v="E6464JZW"/>
    <d v="2024-12-16T00:00:00"/>
    <x v="1"/>
    <s v="3269"/>
    <x v="36"/>
    <s v="PA"/>
    <x v="5"/>
    <x v="0"/>
    <d v="2024-12-16T00:00:00"/>
    <d v="1899-12-30T11:33:34"/>
    <d v="2024-12-16T00:00:00"/>
    <d v="1899-12-30T11:32:45"/>
    <d v="2024-12-16T00:00:00"/>
    <d v="1899-12-30T12:07:01"/>
    <x v="0"/>
    <x v="0"/>
    <s v="7022038127"/>
    <s v="FBO"/>
    <d v="1899-12-30T00:35:05"/>
    <x v="2776"/>
    <d v="1899-12-30T00:00:49"/>
    <s v="Granel"/>
    <s v="E001"/>
    <x v="2"/>
    <d v="1899-12-30T00:33:27"/>
    <d v="1899-12-30T00:34:16"/>
    <x v="5"/>
    <x v="11"/>
    <x v="5"/>
    <x v="1"/>
    <n v="0"/>
    <n v="0"/>
    <x v="0"/>
    <x v="1"/>
    <x v="0"/>
    <n v="0"/>
    <x v="6"/>
    <x v="1"/>
    <d v="1899-12-30T00:00:49"/>
    <d v="1899-12-30T00:00:49"/>
    <x v="0"/>
    <m/>
    <m/>
    <d v="1899-12-30T00:00:00"/>
    <d v="1899-12-30T00:33:27"/>
    <n v="2"/>
    <n v="-5.6712962963001434E-4"/>
    <n v="33.450000000004827"/>
    <x v="5"/>
    <x v="1"/>
  </r>
  <r>
    <x v="9"/>
    <s v="2024057959"/>
    <x v="0"/>
    <x v="1108"/>
    <s v="E8707MNF"/>
    <d v="2024-12-16T00:00:00"/>
    <x v="1"/>
    <s v="3277"/>
    <x v="44"/>
    <s v="PA"/>
    <x v="2"/>
    <x v="0"/>
    <d v="2024-12-16T00:00:00"/>
    <d v="1899-12-30T11:32:08"/>
    <d v="2024-12-16T00:00:00"/>
    <d v="1899-12-30T11:31:18"/>
    <d v="2024-12-16T00:00:00"/>
    <d v="1899-12-30T12:17:45"/>
    <x v="0"/>
    <x v="0"/>
    <s v="7022038128"/>
    <s v="FBO"/>
    <d v="1899-12-30T00:47:17"/>
    <x v="647"/>
    <d v="1899-12-30T00:00:50"/>
    <s v="Ensacado"/>
    <s v="E002"/>
    <x v="2"/>
    <d v="1899-12-30T00:45:37"/>
    <d v="1899-12-30T00:46:27"/>
    <x v="5"/>
    <x v="11"/>
    <x v="5"/>
    <x v="2"/>
    <n v="0"/>
    <n v="0"/>
    <x v="0"/>
    <x v="2"/>
    <x v="0"/>
    <n v="0"/>
    <x v="6"/>
    <x v="0"/>
    <d v="1899-12-30T00:00:50"/>
    <d v="1899-12-30T00:00:50"/>
    <x v="0"/>
    <m/>
    <m/>
    <d v="1899-12-30T00:00:00"/>
    <d v="1899-12-30T00:45:37"/>
    <n v="2"/>
    <n v="-5.7870370370999291E-4"/>
    <n v="45.616666666665672"/>
    <x v="5"/>
    <x v="0"/>
  </r>
  <r>
    <x v="9"/>
    <s v="2024057969"/>
    <x v="0"/>
    <x v="1012"/>
    <s v="E8094GLY"/>
    <d v="2024-12-16T00:00:00"/>
    <x v="1"/>
    <s v="3269"/>
    <x v="36"/>
    <s v="PA"/>
    <x v="5"/>
    <x v="0"/>
    <d v="2024-12-16T00:00:00"/>
    <d v="1899-12-30T11:46:40"/>
    <d v="2024-12-16T00:00:00"/>
    <d v="1899-12-30T11:45:50"/>
    <d v="2024-12-16T00:00:00"/>
    <d v="1899-12-30T12:24:39"/>
    <x v="0"/>
    <x v="0"/>
    <s v="7022038129"/>
    <s v="FBO"/>
    <d v="1899-12-30T00:39:39"/>
    <x v="1196"/>
    <d v="1899-12-30T00:00:50"/>
    <s v="Granel"/>
    <s v="E001"/>
    <x v="2"/>
    <d v="1899-12-30T00:37:59"/>
    <d v="1899-12-30T00:38:49"/>
    <x v="5"/>
    <x v="11"/>
    <x v="5"/>
    <x v="1"/>
    <n v="0"/>
    <n v="0"/>
    <x v="0"/>
    <x v="1"/>
    <x v="0"/>
    <n v="0"/>
    <x v="6"/>
    <x v="1"/>
    <d v="1899-12-30T00:00:50"/>
    <d v="1899-12-30T00:00:50"/>
    <x v="0"/>
    <m/>
    <m/>
    <d v="1899-12-30T00:00:00"/>
    <d v="1899-12-30T00:37:59"/>
    <n v="2"/>
    <n v="-5.787037037000009E-4"/>
    <n v="37.983333333340845"/>
    <x v="5"/>
    <x v="1"/>
  </r>
  <r>
    <x v="9"/>
    <s v="2024057967"/>
    <x v="0"/>
    <x v="1109"/>
    <s v="E0141JWP"/>
    <d v="2024-12-16T00:00:00"/>
    <x v="1"/>
    <s v="3283"/>
    <x v="38"/>
    <s v="PA"/>
    <x v="2"/>
    <x v="0"/>
    <d v="2024-12-16T00:00:00"/>
    <d v="1899-12-30T11:42:25"/>
    <d v="2024-12-16T00:00:00"/>
    <d v="1899-12-30T11:41:35"/>
    <d v="2024-12-16T00:00:00"/>
    <d v="1899-12-30T12:27:26"/>
    <x v="0"/>
    <x v="0"/>
    <s v="7022038130"/>
    <s v="EXW"/>
    <d v="1899-12-30T00:46:41"/>
    <x v="420"/>
    <d v="1899-12-30T00:00:50"/>
    <s v="Ensacado"/>
    <s v="E002"/>
    <x v="1"/>
    <d v="1899-12-30T00:45:01"/>
    <d v="1899-12-30T00:45:51"/>
    <x v="5"/>
    <x v="11"/>
    <x v="5"/>
    <x v="2"/>
    <n v="0"/>
    <n v="0"/>
    <x v="0"/>
    <x v="2"/>
    <x v="0"/>
    <n v="0"/>
    <x v="6"/>
    <x v="0"/>
    <d v="1899-12-30T00:00:50"/>
    <d v="1899-12-30T00:00:50"/>
    <x v="0"/>
    <m/>
    <m/>
    <d v="1899-12-30T00:00:00"/>
    <d v="1899-12-30T00:45:01"/>
    <n v="2"/>
    <n v="-5.787037037000009E-4"/>
    <n v="45.016666666675249"/>
    <x v="5"/>
    <x v="0"/>
  </r>
  <r>
    <x v="9"/>
    <s v="2024057970"/>
    <x v="0"/>
    <x v="1024"/>
    <s v="E2274KKH"/>
    <d v="2024-12-16T00:00:00"/>
    <x v="1"/>
    <s v="3264"/>
    <x v="35"/>
    <s v="PA"/>
    <x v="1"/>
    <x v="0"/>
    <d v="2024-12-16T00:00:00"/>
    <d v="1899-12-30T11:46:59"/>
    <d v="2024-12-16T00:00:00"/>
    <d v="1899-12-30T11:46:10"/>
    <d v="2024-12-16T00:00:00"/>
    <d v="1899-12-30T12:29:42"/>
    <x v="0"/>
    <x v="0"/>
    <s v="7022038131"/>
    <s v="FBO"/>
    <d v="1899-12-30T00:44:21"/>
    <x v="90"/>
    <d v="1899-12-30T00:00:49"/>
    <s v="Granel"/>
    <s v="E001"/>
    <x v="2"/>
    <d v="1899-12-30T00:42:43"/>
    <d v="1899-12-30T00:43:32"/>
    <x v="5"/>
    <x v="11"/>
    <x v="5"/>
    <x v="1"/>
    <n v="0"/>
    <n v="0"/>
    <x v="0"/>
    <x v="1"/>
    <x v="0"/>
    <n v="0"/>
    <x v="6"/>
    <x v="1"/>
    <d v="1899-12-30T00:00:49"/>
    <d v="1899-12-30T00:00:49"/>
    <x v="0"/>
    <m/>
    <m/>
    <d v="1899-12-30T00:00:00"/>
    <d v="1899-12-30T00:42:43"/>
    <n v="2"/>
    <n v="-5.6712962963001434E-4"/>
    <n v="42.716666666664018"/>
    <x v="5"/>
    <x v="1"/>
  </r>
  <r>
    <x v="9"/>
    <s v="2024057977"/>
    <x v="0"/>
    <x v="1002"/>
    <s v="E0721JRZ"/>
    <d v="2024-12-16T00:00:00"/>
    <x v="1"/>
    <s v="3269"/>
    <x v="36"/>
    <s v="PA"/>
    <x v="5"/>
    <x v="0"/>
    <d v="2024-12-16T00:00:00"/>
    <d v="1899-12-30T12:02:14"/>
    <d v="2024-12-16T00:00:00"/>
    <d v="1899-12-30T12:01:26"/>
    <d v="2024-12-16T00:00:00"/>
    <d v="1899-12-30T12:32:34"/>
    <x v="0"/>
    <x v="0"/>
    <s v="7022038132"/>
    <s v="EXW"/>
    <d v="1899-12-30T00:31:56"/>
    <x v="782"/>
    <d v="1899-12-30T00:00:48"/>
    <s v="Granel"/>
    <s v="E001"/>
    <x v="1"/>
    <d v="1899-12-30T00:30:20"/>
    <d v="1899-12-30T00:31:08"/>
    <x v="6"/>
    <x v="11"/>
    <x v="5"/>
    <x v="1"/>
    <n v="0"/>
    <n v="0"/>
    <x v="0"/>
    <x v="1"/>
    <x v="0"/>
    <n v="0"/>
    <x v="6"/>
    <x v="1"/>
    <d v="1899-12-30T00:00:48"/>
    <d v="1899-12-30T00:00:48"/>
    <x v="0"/>
    <m/>
    <m/>
    <d v="1899-12-30T00:00:00"/>
    <d v="1899-12-30T00:30:20"/>
    <n v="2"/>
    <n v="-5.5555555555997227E-4"/>
    <n v="30.333333333326458"/>
    <x v="5"/>
    <x v="1"/>
  </r>
  <r>
    <x v="9"/>
    <s v="2024057983"/>
    <x v="0"/>
    <x v="955"/>
    <s v="E8077LMM"/>
    <d v="2024-12-16T00:00:00"/>
    <x v="1"/>
    <s v="3269"/>
    <x v="36"/>
    <s v="PA"/>
    <x v="5"/>
    <x v="0"/>
    <d v="2024-12-16T00:00:00"/>
    <d v="1899-12-30T12:12:01"/>
    <d v="2024-12-16T00:00:00"/>
    <d v="1899-12-30T12:11:13"/>
    <d v="2024-12-16T00:00:00"/>
    <d v="1899-12-30T12:37:53"/>
    <x v="0"/>
    <x v="0"/>
    <s v="7022038133"/>
    <s v="FBO"/>
    <d v="1899-12-30T00:27:28"/>
    <x v="1955"/>
    <d v="1899-12-30T00:00:48"/>
    <s v="Granel"/>
    <s v="E001"/>
    <x v="2"/>
    <d v="1899-12-30T00:25:52"/>
    <d v="1899-12-30T00:26:40"/>
    <x v="6"/>
    <x v="11"/>
    <x v="5"/>
    <x v="1"/>
    <n v="0"/>
    <n v="0"/>
    <x v="0"/>
    <x v="1"/>
    <x v="0"/>
    <n v="0"/>
    <x v="6"/>
    <x v="1"/>
    <d v="1899-12-30T00:00:48"/>
    <d v="1899-12-30T00:00:48"/>
    <x v="0"/>
    <m/>
    <m/>
    <d v="1899-12-30T00:00:00"/>
    <d v="1899-12-30T00:25:52"/>
    <n v="2"/>
    <n v="-5.5555555555997227E-4"/>
    <n v="25.866666666662343"/>
    <x v="5"/>
    <x v="1"/>
  </r>
  <r>
    <x v="9"/>
    <s v="2024057973"/>
    <x v="0"/>
    <x v="979"/>
    <s v="E0631LTH"/>
    <d v="2024-12-16T00:00:00"/>
    <x v="1"/>
    <s v="3264"/>
    <x v="35"/>
    <s v="PA"/>
    <x v="1"/>
    <x v="0"/>
    <d v="2024-12-16T00:00:00"/>
    <d v="1899-12-30T11:55:18"/>
    <d v="2024-12-16T00:00:00"/>
    <d v="1899-12-30T11:54:29"/>
    <d v="2024-12-16T00:00:00"/>
    <d v="1899-12-30T12:38:13"/>
    <x v="0"/>
    <x v="0"/>
    <s v="7022038134"/>
    <s v="FBO"/>
    <d v="1899-12-30T00:44:33"/>
    <x v="2829"/>
    <d v="1899-12-30T00:00:49"/>
    <s v="Granel"/>
    <s v="E001"/>
    <x v="2"/>
    <d v="1899-12-30T00:42:55"/>
    <d v="1899-12-30T00:43:44"/>
    <x v="5"/>
    <x v="11"/>
    <x v="5"/>
    <x v="1"/>
    <n v="0"/>
    <n v="0"/>
    <x v="0"/>
    <x v="1"/>
    <x v="0"/>
    <n v="0"/>
    <x v="6"/>
    <x v="1"/>
    <d v="1899-12-30T00:00:49"/>
    <d v="1899-12-30T00:00:49"/>
    <x v="0"/>
    <m/>
    <m/>
    <d v="1899-12-30T00:00:00"/>
    <d v="1899-12-30T00:42:55"/>
    <n v="2"/>
    <n v="-5.6712962963001434E-4"/>
    <n v="42.91666666666557"/>
    <x v="5"/>
    <x v="1"/>
  </r>
  <r>
    <x v="9"/>
    <s v="2024057971"/>
    <x v="0"/>
    <x v="1061"/>
    <s v="E4446DBR"/>
    <d v="2024-12-16T00:00:00"/>
    <x v="1"/>
    <s v="3283"/>
    <x v="38"/>
    <s v="PA"/>
    <x v="2"/>
    <x v="0"/>
    <d v="2024-12-16T00:00:00"/>
    <d v="1899-12-30T11:47:41"/>
    <d v="2024-12-16T00:00:00"/>
    <d v="1899-12-30T11:46:52"/>
    <d v="2024-12-16T00:00:00"/>
    <d v="1899-12-30T12:41:02"/>
    <x v="0"/>
    <x v="0"/>
    <s v="7022038135"/>
    <s v="EXW"/>
    <d v="1899-12-30T00:54:59"/>
    <x v="2830"/>
    <d v="1899-12-30T00:00:49"/>
    <s v="Ensacado"/>
    <s v="E002"/>
    <x v="1"/>
    <d v="1899-12-30T00:53:21"/>
    <d v="1899-12-30T00:54:10"/>
    <x v="5"/>
    <x v="11"/>
    <x v="5"/>
    <x v="2"/>
    <n v="0"/>
    <n v="0"/>
    <x v="0"/>
    <x v="2"/>
    <x v="0"/>
    <n v="0"/>
    <x v="6"/>
    <x v="0"/>
    <d v="1899-12-30T00:00:49"/>
    <d v="1899-12-30T00:00:49"/>
    <x v="0"/>
    <m/>
    <m/>
    <d v="1899-12-30T00:00:00"/>
    <d v="1899-12-30T00:53:21"/>
    <n v="2"/>
    <n v="-5.6712962963001434E-4"/>
    <n v="53.349999999998346"/>
    <x v="5"/>
    <x v="0"/>
  </r>
  <r>
    <x v="9"/>
    <s v="2024057964"/>
    <x v="0"/>
    <x v="1075"/>
    <s v="E9619HBS"/>
    <d v="2024-12-16T00:00:00"/>
    <x v="1"/>
    <s v="3269"/>
    <x v="36"/>
    <s v="PA"/>
    <x v="5"/>
    <x v="0"/>
    <d v="2024-12-16T00:00:00"/>
    <d v="1899-12-30T11:37:03"/>
    <d v="2024-12-16T00:00:00"/>
    <d v="1899-12-30T11:36:14"/>
    <d v="2024-12-16T00:00:00"/>
    <d v="1899-12-30T12:41:30"/>
    <x v="0"/>
    <x v="0"/>
    <s v="7022038136"/>
    <s v="EXW"/>
    <d v="1899-12-30T01:06:05"/>
    <x v="2831"/>
    <d v="1899-12-30T00:00:49"/>
    <s v="Granel"/>
    <s v="E001"/>
    <x v="1"/>
    <d v="1899-12-30T01:04:27"/>
    <d v="1899-12-30T01:05:16"/>
    <x v="5"/>
    <x v="11"/>
    <x v="5"/>
    <x v="1"/>
    <n v="0"/>
    <n v="0"/>
    <x v="0"/>
    <x v="1"/>
    <x v="0"/>
    <n v="0"/>
    <x v="6"/>
    <x v="0"/>
    <d v="1899-12-30T00:00:49"/>
    <d v="1899-12-30T00:00:49"/>
    <x v="0"/>
    <m/>
    <m/>
    <d v="1899-12-30T00:00:00"/>
    <d v="1899-12-30T01:04:27"/>
    <n v="2"/>
    <n v="-5.6712962963001434E-4"/>
    <n v="64.449999999993523"/>
    <x v="5"/>
    <x v="0"/>
  </r>
  <r>
    <x v="9"/>
    <s v="2024057974"/>
    <x v="0"/>
    <x v="1003"/>
    <s v="E7970JYD"/>
    <d v="2024-12-16T00:00:00"/>
    <x v="1"/>
    <s v="3264"/>
    <x v="35"/>
    <s v="PA"/>
    <x v="1"/>
    <x v="0"/>
    <d v="2024-12-16T00:00:00"/>
    <d v="1899-12-30T11:56:34"/>
    <d v="2024-12-16T00:00:00"/>
    <d v="1899-12-30T11:55:46"/>
    <d v="2024-12-16T00:00:00"/>
    <d v="1899-12-30T12:44:08"/>
    <x v="0"/>
    <x v="0"/>
    <s v="7022038137"/>
    <s v="EXW"/>
    <d v="1899-12-30T00:49:10"/>
    <x v="2487"/>
    <d v="1899-12-30T00:00:48"/>
    <s v="Granel"/>
    <s v="E001"/>
    <x v="1"/>
    <d v="1899-12-30T00:47:34"/>
    <d v="1899-12-30T00:48:22"/>
    <x v="5"/>
    <x v="11"/>
    <x v="5"/>
    <x v="1"/>
    <n v="0"/>
    <n v="0"/>
    <x v="0"/>
    <x v="1"/>
    <x v="0"/>
    <n v="0"/>
    <x v="6"/>
    <x v="0"/>
    <d v="1899-12-30T00:00:48"/>
    <d v="1899-12-30T00:00:48"/>
    <x v="0"/>
    <m/>
    <m/>
    <d v="1899-12-30T00:00:00"/>
    <d v="1899-12-30T00:47:34"/>
    <n v="2"/>
    <n v="-5.5555555554998026E-4"/>
    <n v="47.566666666670372"/>
    <x v="5"/>
    <x v="0"/>
  </r>
  <r>
    <x v="9"/>
    <s v="2024057976"/>
    <x v="0"/>
    <x v="1018"/>
    <s v="E9461JBD"/>
    <d v="2024-12-16T00:00:00"/>
    <x v="1"/>
    <s v="3264"/>
    <x v="35"/>
    <s v="PA"/>
    <x v="1"/>
    <x v="0"/>
    <d v="2024-12-16T00:00:00"/>
    <d v="1899-12-30T12:01:18"/>
    <d v="2024-12-16T00:00:00"/>
    <d v="1899-12-30T12:00:31"/>
    <d v="2024-12-16T00:00:00"/>
    <d v="1899-12-30T12:49:31"/>
    <x v="0"/>
    <x v="0"/>
    <s v="7022038138"/>
    <s v="EXW"/>
    <d v="1899-12-30T00:49:47"/>
    <x v="2832"/>
    <d v="1899-12-30T00:00:47"/>
    <s v="Granel"/>
    <s v="E001"/>
    <x v="1"/>
    <d v="1899-12-30T00:48:13"/>
    <d v="1899-12-30T00:49:00"/>
    <x v="6"/>
    <x v="11"/>
    <x v="5"/>
    <x v="1"/>
    <n v="0"/>
    <n v="0"/>
    <x v="0"/>
    <x v="1"/>
    <x v="0"/>
    <n v="0"/>
    <x v="6"/>
    <x v="0"/>
    <d v="1899-12-30T00:00:47"/>
    <d v="1899-12-30T00:00:47"/>
    <x v="0"/>
    <m/>
    <m/>
    <d v="1899-12-30T00:00:00"/>
    <d v="1899-12-30T00:48:13"/>
    <n v="2"/>
    <n v="-5.4398148148004921E-4"/>
    <n v="48.216666666657524"/>
    <x v="5"/>
    <x v="0"/>
  </r>
  <r>
    <x v="9"/>
    <s v="2024057985"/>
    <x v="0"/>
    <x v="1051"/>
    <s v="E7926JMH"/>
    <d v="2024-12-16T00:00:00"/>
    <x v="1"/>
    <s v="3269"/>
    <x v="36"/>
    <s v="PA"/>
    <x v="5"/>
    <x v="0"/>
    <d v="2024-12-16T00:00:00"/>
    <d v="1899-12-30T12:20:13"/>
    <d v="2024-12-16T00:00:00"/>
    <d v="1899-12-30T12:19:25"/>
    <d v="2024-12-16T00:00:00"/>
    <d v="1899-12-30T12:51:04"/>
    <x v="0"/>
    <x v="0"/>
    <s v="7022038139"/>
    <s v="FBO"/>
    <d v="1899-12-30T00:32:27"/>
    <x v="2833"/>
    <d v="1899-12-30T00:00:48"/>
    <s v="Granel"/>
    <s v="E001"/>
    <x v="2"/>
    <d v="1899-12-30T00:30:51"/>
    <d v="1899-12-30T00:31:39"/>
    <x v="6"/>
    <x v="11"/>
    <x v="5"/>
    <x v="1"/>
    <n v="0"/>
    <n v="0"/>
    <x v="0"/>
    <x v="1"/>
    <x v="0"/>
    <n v="0"/>
    <x v="6"/>
    <x v="1"/>
    <d v="1899-12-30T00:00:48"/>
    <d v="1899-12-30T00:00:48"/>
    <x v="0"/>
    <m/>
    <m/>
    <d v="1899-12-30T00:00:00"/>
    <d v="1899-12-30T00:30:51"/>
    <n v="2"/>
    <n v="-5.5555555554998026E-4"/>
    <n v="30.849999999998428"/>
    <x v="5"/>
    <x v="1"/>
  </r>
  <r>
    <x v="9"/>
    <s v="2024057978"/>
    <x v="0"/>
    <x v="967"/>
    <s v="E7977MGZ"/>
    <d v="2024-12-16T00:00:00"/>
    <x v="1"/>
    <s v="3264"/>
    <x v="35"/>
    <s v="PA"/>
    <x v="1"/>
    <x v="0"/>
    <d v="2024-12-16T00:00:00"/>
    <d v="1899-12-30T12:02:17"/>
    <d v="2024-12-16T00:00:00"/>
    <d v="1899-12-30T12:01:29"/>
    <d v="2024-12-16T00:00:00"/>
    <d v="1899-12-30T12:51:15"/>
    <x v="0"/>
    <x v="0"/>
    <s v="7022038140"/>
    <s v="FBO"/>
    <d v="1899-12-30T00:50:34"/>
    <x v="2834"/>
    <d v="1899-12-30T00:00:48"/>
    <s v="Granel"/>
    <s v="E001"/>
    <x v="2"/>
    <d v="1899-12-30T00:48:58"/>
    <d v="1899-12-30T00:49:46"/>
    <x v="6"/>
    <x v="11"/>
    <x v="5"/>
    <x v="1"/>
    <n v="0"/>
    <n v="0"/>
    <x v="0"/>
    <x v="1"/>
    <x v="0"/>
    <n v="0"/>
    <x v="6"/>
    <x v="0"/>
    <d v="1899-12-30T00:00:48"/>
    <d v="1899-12-30T00:00:48"/>
    <x v="0"/>
    <m/>
    <m/>
    <d v="1899-12-30T00:00:00"/>
    <d v="1899-12-30T00:48:58"/>
    <n v="2"/>
    <n v="-5.5555555555997227E-4"/>
    <n v="48.96666666666723"/>
    <x v="5"/>
    <x v="0"/>
  </r>
  <r>
    <x v="9"/>
    <s v="2024057988"/>
    <x v="0"/>
    <x v="900"/>
    <s v="E2277MGP"/>
    <d v="2024-12-16T00:00:00"/>
    <x v="1"/>
    <s v="3263"/>
    <x v="42"/>
    <s v="PA"/>
    <x v="3"/>
    <x v="0"/>
    <d v="2024-12-16T00:00:00"/>
    <d v="1899-12-30T12:21:48"/>
    <d v="2024-12-16T00:00:00"/>
    <d v="1899-12-30T12:20:59"/>
    <d v="2024-12-16T00:00:00"/>
    <d v="1899-12-30T12:57:41"/>
    <x v="0"/>
    <x v="0"/>
    <s v="7022038141"/>
    <s v="EXW"/>
    <d v="1899-12-30T00:37:31"/>
    <x v="2835"/>
    <d v="1899-12-30T00:00:49"/>
    <s v="Granel"/>
    <s v="E001"/>
    <x v="1"/>
    <d v="1899-12-30T00:35:53"/>
    <d v="1899-12-30T00:36:42"/>
    <x v="6"/>
    <x v="11"/>
    <x v="5"/>
    <x v="1"/>
    <n v="0"/>
    <n v="0"/>
    <x v="0"/>
    <x v="1"/>
    <x v="0"/>
    <n v="0"/>
    <x v="6"/>
    <x v="1"/>
    <d v="1899-12-30T00:00:49"/>
    <d v="1899-12-30T00:00:49"/>
    <x v="0"/>
    <m/>
    <m/>
    <d v="1899-12-30T00:00:00"/>
    <d v="1899-12-30T00:35:53"/>
    <n v="2"/>
    <n v="-5.6712962963001434E-4"/>
    <n v="35.883333333331159"/>
    <x v="5"/>
    <x v="1"/>
  </r>
  <r>
    <x v="9"/>
    <s v="2024057968"/>
    <x v="0"/>
    <x v="1074"/>
    <s v="E4620HVJ"/>
    <d v="2024-12-16T00:00:00"/>
    <x v="1"/>
    <s v="3283"/>
    <x v="38"/>
    <s v="PA"/>
    <x v="2"/>
    <x v="0"/>
    <d v="2024-12-16T00:00:00"/>
    <d v="1899-12-30T11:45:00"/>
    <d v="2024-12-16T00:00:00"/>
    <d v="1899-12-30T11:44:10"/>
    <d v="2024-12-16T00:00:00"/>
    <d v="1899-12-30T12:58:54"/>
    <x v="0"/>
    <x v="0"/>
    <s v="7022038142"/>
    <s v="FBO"/>
    <d v="1899-12-30T01:15:34"/>
    <x v="2836"/>
    <d v="1899-12-30T00:00:50"/>
    <s v="Ensacado"/>
    <s v="E002"/>
    <x v="2"/>
    <d v="1899-12-30T01:13:54"/>
    <d v="1899-12-30T01:14:44"/>
    <x v="5"/>
    <x v="11"/>
    <x v="5"/>
    <x v="2"/>
    <n v="0"/>
    <n v="0"/>
    <x v="0"/>
    <x v="2"/>
    <x v="0"/>
    <n v="0"/>
    <x v="6"/>
    <x v="0"/>
    <d v="1899-12-30T00:00:50"/>
    <d v="1899-12-30T00:00:50"/>
    <x v="0"/>
    <m/>
    <m/>
    <d v="1899-12-30T00:00:00"/>
    <d v="1899-12-30T01:13:54"/>
    <n v="2"/>
    <n v="-5.787037037000009E-4"/>
    <n v="73.90000000000795"/>
    <x v="5"/>
    <x v="0"/>
  </r>
  <r>
    <x v="9"/>
    <s v="2024057982"/>
    <x v="0"/>
    <x v="1059"/>
    <s v="EE0224HDX"/>
    <d v="2024-12-16T00:00:00"/>
    <x v="1"/>
    <s v="3282"/>
    <x v="40"/>
    <s v="PA"/>
    <x v="6"/>
    <x v="0"/>
    <d v="2024-12-16T00:00:00"/>
    <d v="1899-12-30T12:08:12"/>
    <d v="2024-12-16T00:00:00"/>
    <d v="1899-12-30T12:07:25"/>
    <d v="2024-12-16T00:00:00"/>
    <d v="1899-12-30T13:00:16"/>
    <x v="211"/>
    <x v="30"/>
    <s v="7022038143"/>
    <s v="FBO"/>
    <d v="1899-12-30T00:53:38"/>
    <x v="1457"/>
    <d v="1899-12-30T00:00:47"/>
    <s v="Ensacado"/>
    <s v="E002"/>
    <x v="2"/>
    <d v="1899-12-30T00:52:04"/>
    <d v="1899-12-30T00:52:51"/>
    <x v="6"/>
    <x v="11"/>
    <x v="5"/>
    <x v="2"/>
    <n v="0"/>
    <n v="0"/>
    <x v="0"/>
    <x v="2"/>
    <x v="0"/>
    <n v="0"/>
    <x v="6"/>
    <x v="0"/>
    <d v="1899-12-30T00:00:47"/>
    <d v="1899-12-30T00:00:47"/>
    <x v="0"/>
    <m/>
    <m/>
    <d v="1899-12-30T00:00:00"/>
    <d v="1899-12-30T00:52:04"/>
    <n v="2"/>
    <n v="-5.4398148148004921E-4"/>
    <n v="52.066666666670436"/>
    <x v="13"/>
    <x v="0"/>
  </r>
  <r>
    <x v="9"/>
    <s v="2024057987"/>
    <x v="0"/>
    <x v="1036"/>
    <s v="E5291FBM"/>
    <d v="2024-12-16T00:00:00"/>
    <x v="1"/>
    <s v="3269"/>
    <x v="36"/>
    <s v="PA"/>
    <x v="5"/>
    <x v="0"/>
    <d v="2024-12-16T00:00:00"/>
    <d v="1899-12-30T12:21:19"/>
    <d v="2024-12-16T00:00:00"/>
    <d v="1899-12-30T12:20:31"/>
    <d v="2024-12-16T00:00:00"/>
    <d v="1899-12-30T13:04:42"/>
    <x v="0"/>
    <x v="0"/>
    <s v="7022038144"/>
    <s v="FBO"/>
    <d v="1899-12-30T00:44:59"/>
    <x v="2837"/>
    <d v="1899-12-30T00:00:48"/>
    <s v="Granel"/>
    <s v="E001"/>
    <x v="2"/>
    <d v="1899-12-30T00:43:23"/>
    <d v="1899-12-30T00:44:11"/>
    <x v="6"/>
    <x v="11"/>
    <x v="5"/>
    <x v="1"/>
    <n v="0"/>
    <n v="0"/>
    <x v="0"/>
    <x v="1"/>
    <x v="0"/>
    <n v="0"/>
    <x v="6"/>
    <x v="1"/>
    <d v="1899-12-30T00:00:48"/>
    <d v="1899-12-30T00:00:48"/>
    <x v="0"/>
    <m/>
    <m/>
    <d v="1899-12-30T00:00:00"/>
    <d v="1899-12-30T00:43:23"/>
    <n v="2"/>
    <n v="-5.5555555554998026E-4"/>
    <n v="43.383333333340808"/>
    <x v="13"/>
    <x v="1"/>
  </r>
  <r>
    <x v="9"/>
    <s v="2024057979"/>
    <x v="0"/>
    <x v="985"/>
    <s v="E8263KDM"/>
    <d v="2024-12-16T00:00:00"/>
    <x v="1"/>
    <s v="3264"/>
    <x v="35"/>
    <s v="PA"/>
    <x v="1"/>
    <x v="0"/>
    <d v="2024-12-16T00:00:00"/>
    <d v="1899-12-30T12:03:05"/>
    <d v="2024-12-16T00:00:00"/>
    <d v="1899-12-30T12:02:17"/>
    <d v="2024-12-16T00:00:00"/>
    <d v="1899-12-30T13:05:04"/>
    <x v="0"/>
    <x v="0"/>
    <s v="7022038145"/>
    <s v="FBO"/>
    <d v="1899-12-30T01:03:35"/>
    <x v="2838"/>
    <d v="1899-12-30T00:00:48"/>
    <s v="Granel"/>
    <s v="E001"/>
    <x v="2"/>
    <d v="1899-12-30T01:01:59"/>
    <d v="1899-12-30T01:02:47"/>
    <x v="6"/>
    <x v="11"/>
    <x v="5"/>
    <x v="1"/>
    <n v="0"/>
    <n v="0"/>
    <x v="0"/>
    <x v="1"/>
    <x v="0"/>
    <n v="0"/>
    <x v="6"/>
    <x v="0"/>
    <d v="1899-12-30T00:00:48"/>
    <d v="1899-12-30T00:00:48"/>
    <x v="0"/>
    <m/>
    <m/>
    <d v="1899-12-30T00:00:00"/>
    <d v="1899-12-30T01:01:59"/>
    <n v="2"/>
    <n v="-5.5555555554998026E-4"/>
    <n v="61.983333333345634"/>
    <x v="13"/>
    <x v="0"/>
  </r>
  <r>
    <x v="9"/>
    <s v="2024057990"/>
    <x v="0"/>
    <x v="1064"/>
    <s v="E3861LZF"/>
    <d v="2024-12-16T00:00:00"/>
    <x v="1"/>
    <s v="3269"/>
    <x v="36"/>
    <s v="PA"/>
    <x v="5"/>
    <x v="0"/>
    <d v="2024-12-16T00:00:00"/>
    <d v="1899-12-30T12:32:20"/>
    <d v="2024-12-16T00:00:00"/>
    <d v="1899-12-30T12:31:31"/>
    <d v="2024-12-16T00:00:00"/>
    <d v="1899-12-30T13:08:15"/>
    <x v="0"/>
    <x v="0"/>
    <s v="7022038146"/>
    <s v="FBO"/>
    <d v="1899-12-30T00:37:33"/>
    <x v="2796"/>
    <d v="1899-12-30T00:00:49"/>
    <s v="Granel"/>
    <s v="E001"/>
    <x v="2"/>
    <d v="1899-12-30T00:35:55"/>
    <d v="1899-12-30T00:36:44"/>
    <x v="6"/>
    <x v="11"/>
    <x v="5"/>
    <x v="1"/>
    <n v="0"/>
    <n v="0"/>
    <x v="0"/>
    <x v="1"/>
    <x v="0"/>
    <n v="0"/>
    <x v="6"/>
    <x v="1"/>
    <d v="1899-12-30T00:00:49"/>
    <d v="1899-12-30T00:00:49"/>
    <x v="0"/>
    <m/>
    <m/>
    <d v="1899-12-30T00:00:00"/>
    <d v="1899-12-30T00:35:55"/>
    <n v="2"/>
    <n v="-5.6712962963001434E-4"/>
    <n v="35.916666666667112"/>
    <x v="13"/>
    <x v="1"/>
  </r>
  <r>
    <x v="9"/>
    <s v="2024057980"/>
    <x v="0"/>
    <x v="1001"/>
    <s v="E8998KYN"/>
    <d v="2024-12-16T00:00:00"/>
    <x v="1"/>
    <s v="3264"/>
    <x v="35"/>
    <s v="PA"/>
    <x v="1"/>
    <x v="0"/>
    <d v="2024-12-16T00:00:00"/>
    <d v="1899-12-30T12:04:13"/>
    <d v="2024-12-16T00:00:00"/>
    <d v="1899-12-30T12:03:25"/>
    <d v="2024-12-16T00:00:00"/>
    <d v="1899-12-30T13:14:41"/>
    <x v="0"/>
    <x v="0"/>
    <s v="7022038147"/>
    <s v="EXW"/>
    <d v="1899-12-30T01:12:04"/>
    <x v="2839"/>
    <d v="1899-12-30T00:00:48"/>
    <s v="Granel"/>
    <s v="E001"/>
    <x v="1"/>
    <d v="1899-12-30T01:10:28"/>
    <d v="1899-12-30T01:11:16"/>
    <x v="6"/>
    <x v="11"/>
    <x v="5"/>
    <x v="1"/>
    <n v="0"/>
    <n v="0"/>
    <x v="0"/>
    <x v="1"/>
    <x v="0"/>
    <n v="0"/>
    <x v="6"/>
    <x v="0"/>
    <d v="1899-12-30T00:00:48"/>
    <d v="1899-12-30T00:00:48"/>
    <x v="0"/>
    <m/>
    <m/>
    <d v="1899-12-30T00:00:00"/>
    <d v="1899-12-30T01:10:28"/>
    <n v="2"/>
    <n v="-5.5555555555009128E-4"/>
    <n v="70.466666666673476"/>
    <x v="13"/>
    <x v="0"/>
  </r>
  <r>
    <x v="9"/>
    <s v="2024057981"/>
    <x v="0"/>
    <x v="1103"/>
    <s v="E5043DXJ"/>
    <d v="2024-12-16T00:00:00"/>
    <x v="1"/>
    <s v="3264"/>
    <x v="35"/>
    <s v="PA"/>
    <x v="1"/>
    <x v="0"/>
    <d v="2024-12-16T00:00:00"/>
    <d v="1899-12-30T12:05:39"/>
    <d v="2024-12-16T00:00:00"/>
    <d v="1899-12-30T12:04:50"/>
    <d v="2024-12-16T00:00:00"/>
    <d v="1899-12-30T13:16:51"/>
    <x v="0"/>
    <x v="0"/>
    <s v="7022038148"/>
    <s v="FBO"/>
    <d v="1899-12-30T01:12:50"/>
    <x v="2840"/>
    <d v="1899-12-30T00:00:49"/>
    <s v="Granel"/>
    <s v="E001"/>
    <x v="2"/>
    <d v="1899-12-30T01:11:12"/>
    <d v="1899-12-30T01:12:01"/>
    <x v="6"/>
    <x v="11"/>
    <x v="5"/>
    <x v="1"/>
    <n v="0"/>
    <n v="0"/>
    <x v="0"/>
    <x v="1"/>
    <x v="0"/>
    <n v="0"/>
    <x v="6"/>
    <x v="0"/>
    <d v="1899-12-30T00:00:49"/>
    <d v="1899-12-30T00:00:49"/>
    <x v="0"/>
    <m/>
    <m/>
    <d v="1899-12-30T00:00:00"/>
    <d v="1899-12-30T01:11:12"/>
    <n v="2"/>
    <n v="-5.6712962962990332E-4"/>
    <n v="71.200000000008089"/>
    <x v="13"/>
    <x v="0"/>
  </r>
  <r>
    <x v="9"/>
    <s v="2024057989"/>
    <x v="0"/>
    <x v="1104"/>
    <s v="E4941MFZ"/>
    <d v="2024-12-16T00:00:00"/>
    <x v="1"/>
    <s v="3283"/>
    <x v="38"/>
    <s v="PA"/>
    <x v="2"/>
    <x v="0"/>
    <d v="2024-12-16T00:00:00"/>
    <d v="1899-12-30T12:29:45"/>
    <d v="2024-12-16T00:00:00"/>
    <d v="1899-12-30T12:28:56"/>
    <d v="2024-12-16T00:00:00"/>
    <d v="1899-12-30T13:22:45"/>
    <x v="0"/>
    <x v="0"/>
    <s v="7022038149"/>
    <s v="EXW"/>
    <d v="1899-12-30T00:54:38"/>
    <x v="2841"/>
    <d v="1899-12-30T00:00:49"/>
    <s v="Ensacado"/>
    <s v="E002"/>
    <x v="1"/>
    <d v="1899-12-30T00:53:00"/>
    <d v="1899-12-30T00:53:49"/>
    <x v="6"/>
    <x v="11"/>
    <x v="5"/>
    <x v="2"/>
    <n v="0"/>
    <n v="0"/>
    <x v="0"/>
    <x v="2"/>
    <x v="0"/>
    <n v="0"/>
    <x v="6"/>
    <x v="0"/>
    <d v="1899-12-30T00:00:49"/>
    <d v="1899-12-30T00:00:49"/>
    <x v="0"/>
    <m/>
    <m/>
    <d v="1899-12-30T00:00:00"/>
    <d v="1899-12-30T00:53:00"/>
    <n v="2"/>
    <n v="-5.6712962963001434E-4"/>
    <n v="53.000000000006366"/>
    <x v="13"/>
    <x v="0"/>
  </r>
  <r>
    <x v="9"/>
    <s v="2024057994"/>
    <x v="0"/>
    <x v="983"/>
    <s v="E8831LZK"/>
    <d v="2024-12-16T00:00:00"/>
    <x v="1"/>
    <s v="3269"/>
    <x v="36"/>
    <s v="PA"/>
    <x v="5"/>
    <x v="0"/>
    <d v="2024-12-16T00:00:00"/>
    <d v="1899-12-30T12:56:57"/>
    <d v="2024-12-16T00:00:00"/>
    <d v="1899-12-30T12:56:08"/>
    <d v="2024-12-16T00:00:00"/>
    <d v="1899-12-30T13:27:21"/>
    <x v="0"/>
    <x v="0"/>
    <s v="7022038151"/>
    <s v="FBO"/>
    <d v="1899-12-30T00:32:02"/>
    <x v="869"/>
    <d v="1899-12-30T00:00:49"/>
    <s v="Granel"/>
    <s v="E001"/>
    <x v="2"/>
    <d v="1899-12-30T00:30:24"/>
    <d v="1899-12-30T00:31:13"/>
    <x v="6"/>
    <x v="11"/>
    <x v="5"/>
    <x v="1"/>
    <n v="0"/>
    <n v="0"/>
    <x v="0"/>
    <x v="1"/>
    <x v="0"/>
    <n v="0"/>
    <x v="6"/>
    <x v="1"/>
    <d v="1899-12-30T00:00:49"/>
    <d v="1899-12-30T00:00:49"/>
    <x v="0"/>
    <m/>
    <m/>
    <d v="1899-12-30T00:00:00"/>
    <d v="1899-12-30T00:30:24"/>
    <n v="2"/>
    <n v="-5.6712962963001434E-4"/>
    <n v="30.399999999998517"/>
    <x v="13"/>
    <x v="1"/>
  </r>
  <r>
    <x v="9"/>
    <s v="2024057998"/>
    <x v="0"/>
    <x v="905"/>
    <s v="E3198LFN"/>
    <d v="2024-12-16T00:00:00"/>
    <x v="1"/>
    <s v="3260"/>
    <x v="41"/>
    <s v="PA"/>
    <x v="19"/>
    <x v="0"/>
    <d v="2024-12-16T00:00:00"/>
    <d v="1899-12-30T13:04:40"/>
    <d v="2024-12-16T00:00:00"/>
    <d v="1899-12-30T13:03:52"/>
    <d v="2024-12-16T00:00:00"/>
    <d v="1899-12-30T13:29:37"/>
    <x v="0"/>
    <x v="0"/>
    <s v="7022038152"/>
    <s v="EXW"/>
    <d v="1899-12-30T00:26:33"/>
    <x v="2777"/>
    <d v="1899-12-30T00:00:48"/>
    <s v="Granel"/>
    <s v="E001"/>
    <x v="1"/>
    <d v="1899-12-30T00:24:57"/>
    <d v="1899-12-30T00:25:45"/>
    <x v="9"/>
    <x v="11"/>
    <x v="5"/>
    <x v="1"/>
    <n v="0"/>
    <n v="0"/>
    <x v="0"/>
    <x v="1"/>
    <x v="0"/>
    <n v="0"/>
    <x v="6"/>
    <x v="1"/>
    <d v="1899-12-30T00:00:48"/>
    <d v="1899-12-30T00:00:48"/>
    <x v="0"/>
    <m/>
    <m/>
    <d v="1899-12-30T00:00:00"/>
    <d v="1899-12-30T00:24:57"/>
    <n v="2"/>
    <n v="-5.5555555555997227E-4"/>
    <n v="24.950000000001662"/>
    <x v="13"/>
    <x v="1"/>
  </r>
  <r>
    <x v="9"/>
    <s v="2024057984"/>
    <x v="0"/>
    <x v="1110"/>
    <s v="E9170KRP"/>
    <d v="2024-12-16T00:00:00"/>
    <x v="1"/>
    <s v="3264"/>
    <x v="35"/>
    <s v="PA"/>
    <x v="1"/>
    <x v="0"/>
    <d v="2024-12-16T00:00:00"/>
    <d v="1899-12-30T12:18:24"/>
    <d v="2024-12-16T00:00:00"/>
    <d v="1899-12-30T12:17:35"/>
    <d v="2024-12-16T00:00:00"/>
    <d v="1899-12-30T13:33:54"/>
    <x v="0"/>
    <x v="0"/>
    <s v="7022038153"/>
    <s v="FBO"/>
    <d v="1899-12-30T01:17:08"/>
    <x v="2842"/>
    <d v="1899-12-30T00:00:49"/>
    <s v="Granel"/>
    <s v="E001"/>
    <x v="2"/>
    <d v="1899-12-30T01:15:30"/>
    <d v="1899-12-30T01:16:19"/>
    <x v="6"/>
    <x v="11"/>
    <x v="5"/>
    <x v="1"/>
    <n v="0"/>
    <n v="0"/>
    <x v="0"/>
    <x v="1"/>
    <x v="0"/>
    <n v="0"/>
    <x v="6"/>
    <x v="0"/>
    <d v="1899-12-30T00:00:49"/>
    <d v="1899-12-30T00:00:49"/>
    <x v="0"/>
    <m/>
    <m/>
    <d v="1899-12-30T00:00:00"/>
    <d v="1899-12-30T01:15:30"/>
    <n v="2"/>
    <n v="-5.6712962963001434E-4"/>
    <n v="75.499999999991971"/>
    <x v="13"/>
    <x v="0"/>
  </r>
  <r>
    <x v="9"/>
    <s v="2024057991"/>
    <x v="0"/>
    <x v="1111"/>
    <s v="E0717JGV"/>
    <d v="2024-12-16T00:00:00"/>
    <x v="1"/>
    <s v="3283"/>
    <x v="38"/>
    <s v="PA"/>
    <x v="2"/>
    <x v="0"/>
    <d v="2024-12-16T00:00:00"/>
    <d v="1899-12-30T12:45:05"/>
    <d v="2024-12-16T00:00:00"/>
    <d v="1899-12-30T12:44:20"/>
    <d v="2024-12-16T00:00:00"/>
    <d v="1899-12-30T13:36:24"/>
    <x v="0"/>
    <x v="0"/>
    <s v="7022038154"/>
    <s v="FBO"/>
    <d v="1899-12-30T00:52:49"/>
    <x v="1354"/>
    <d v="1899-12-30T00:00:45"/>
    <s v="Ensacado"/>
    <s v="E002"/>
    <x v="2"/>
    <d v="1899-12-30T00:51:19"/>
    <d v="1899-12-30T00:52:04"/>
    <x v="6"/>
    <x v="11"/>
    <x v="5"/>
    <x v="2"/>
    <n v="0"/>
    <n v="0"/>
    <x v="0"/>
    <x v="2"/>
    <x v="0"/>
    <n v="0"/>
    <x v="6"/>
    <x v="0"/>
    <d v="1899-12-30T00:00:45"/>
    <d v="1899-12-30T00:00:45"/>
    <x v="0"/>
    <m/>
    <m/>
    <d v="1899-12-30T00:00:00"/>
    <d v="1899-12-30T00:51:19"/>
    <n v="2"/>
    <n v="-5.2083333332997306E-4"/>
    <n v="51.316666666660886"/>
    <x v="13"/>
    <x v="0"/>
  </r>
  <r>
    <x v="9"/>
    <s v="2024058000"/>
    <x v="0"/>
    <x v="988"/>
    <s v="E7574KJX"/>
    <d v="2024-12-16T00:00:00"/>
    <x v="1"/>
    <s v="3264"/>
    <x v="35"/>
    <s v="PA"/>
    <x v="1"/>
    <x v="0"/>
    <d v="2024-12-16T00:00:00"/>
    <d v="1899-12-30T13:09:51"/>
    <d v="2024-12-16T00:00:00"/>
    <d v="1899-12-30T13:09:01"/>
    <d v="2024-12-16T00:00:00"/>
    <d v="1899-12-30T13:47:41"/>
    <x v="0"/>
    <x v="0"/>
    <s v="7022038155"/>
    <s v="FBO"/>
    <d v="1899-12-30T00:39:30"/>
    <x v="2843"/>
    <d v="1899-12-30T00:00:50"/>
    <s v="Granel"/>
    <s v="E001"/>
    <x v="2"/>
    <d v="1899-12-30T00:37:50"/>
    <d v="1899-12-30T00:38:40"/>
    <x v="9"/>
    <x v="11"/>
    <x v="5"/>
    <x v="1"/>
    <n v="0"/>
    <n v="0"/>
    <x v="0"/>
    <x v="1"/>
    <x v="0"/>
    <n v="0"/>
    <x v="6"/>
    <x v="1"/>
    <d v="1899-12-30T00:00:50"/>
    <d v="1899-12-30T00:00:50"/>
    <x v="0"/>
    <m/>
    <m/>
    <d v="1899-12-30T00:00:00"/>
    <d v="1899-12-30T00:37:50"/>
    <n v="2"/>
    <n v="-5.7870370370005642E-4"/>
    <n v="37.833333333335943"/>
    <x v="13"/>
    <x v="1"/>
  </r>
  <r>
    <x v="9"/>
    <s v="2024058002"/>
    <x v="0"/>
    <x v="1027"/>
    <s v="E9533LGJ"/>
    <d v="2024-12-16T00:00:00"/>
    <x v="1"/>
    <s v="3283"/>
    <x v="38"/>
    <s v="PA"/>
    <x v="2"/>
    <x v="0"/>
    <d v="2024-12-16T00:00:00"/>
    <d v="1899-12-30T13:23:13"/>
    <d v="2024-12-16T00:00:00"/>
    <d v="1899-12-30T13:22:23"/>
    <d v="2024-12-16T00:00:00"/>
    <d v="1899-12-30T13:49:43"/>
    <x v="0"/>
    <x v="0"/>
    <s v="7022038156"/>
    <s v="FBO"/>
    <d v="1899-12-30T00:28:10"/>
    <x v="300"/>
    <d v="1899-12-30T00:00:50"/>
    <s v="Ensacado"/>
    <s v="E002"/>
    <x v="2"/>
    <d v="1899-12-30T00:26:30"/>
    <d v="1899-12-30T00:27:20"/>
    <x v="9"/>
    <x v="11"/>
    <x v="5"/>
    <x v="2"/>
    <n v="0"/>
    <n v="0"/>
    <x v="0"/>
    <x v="2"/>
    <x v="0"/>
    <n v="0"/>
    <x v="6"/>
    <x v="1"/>
    <d v="1899-12-30T00:00:50"/>
    <d v="1899-12-30T00:00:50"/>
    <x v="0"/>
    <m/>
    <m/>
    <d v="1899-12-30T00:00:00"/>
    <d v="1899-12-30T00:26:30"/>
    <n v="2"/>
    <n v="-5.7870370369994539E-4"/>
    <n v="26.500000000003183"/>
    <x v="13"/>
    <x v="1"/>
  </r>
  <r>
    <x v="9"/>
    <s v="2024058003"/>
    <x v="0"/>
    <x v="1101"/>
    <s v="E6541KPH"/>
    <d v="2024-12-16T00:00:00"/>
    <x v="1"/>
    <s v="3269"/>
    <x v="36"/>
    <s v="PA"/>
    <x v="5"/>
    <x v="0"/>
    <d v="2024-12-16T00:00:00"/>
    <d v="1899-12-30T13:29:02"/>
    <d v="2024-12-16T00:00:00"/>
    <d v="1899-12-30T13:28:12"/>
    <d v="2024-12-16T00:00:00"/>
    <d v="1899-12-30T13:52:42"/>
    <x v="0"/>
    <x v="0"/>
    <s v="7022038157"/>
    <s v="FBO"/>
    <d v="1899-12-30T00:25:20"/>
    <x v="2844"/>
    <d v="1899-12-30T00:00:50"/>
    <s v="Granel"/>
    <s v="E001"/>
    <x v="2"/>
    <d v="1899-12-30T00:23:40"/>
    <d v="1899-12-30T00:24:30"/>
    <x v="9"/>
    <x v="11"/>
    <x v="5"/>
    <x v="1"/>
    <n v="0"/>
    <n v="0"/>
    <x v="0"/>
    <x v="1"/>
    <x v="0"/>
    <n v="0"/>
    <x v="6"/>
    <x v="1"/>
    <d v="1899-12-30T00:00:50"/>
    <d v="1899-12-30T00:00:50"/>
    <x v="0"/>
    <m/>
    <m/>
    <d v="1899-12-30T00:00:00"/>
    <d v="1899-12-30T00:23:40"/>
    <n v="2"/>
    <n v="-5.7870370369994539E-4"/>
    <n v="23.66666666667367"/>
    <x v="13"/>
    <x v="1"/>
  </r>
  <r>
    <x v="9"/>
    <s v="2024057596"/>
    <x v="0"/>
    <x v="965"/>
    <s v="E5813KFK"/>
    <d v="2024-12-13T00:00:00"/>
    <x v="1"/>
    <s v="3262"/>
    <x v="43"/>
    <s v="PA"/>
    <x v="0"/>
    <x v="0"/>
    <d v="2024-12-13T00:00:00"/>
    <d v="1899-12-30T07:18:16"/>
    <d v="2024-12-13T00:00:00"/>
    <d v="1899-12-30T07:17:36"/>
    <d v="2024-12-13T00:00:00"/>
    <d v="1899-12-30T07:53:22"/>
    <x v="0"/>
    <x v="0"/>
    <s v="7022038159"/>
    <s v="FBO"/>
    <d v="1899-12-30T00:36:26"/>
    <x v="2358"/>
    <d v="1899-12-30T00:00:40"/>
    <s v="Granel"/>
    <s v="E001"/>
    <x v="2"/>
    <d v="1899-12-30T00:35:06"/>
    <d v="1899-12-30T00:35:46"/>
    <x v="1"/>
    <x v="9"/>
    <x v="4"/>
    <x v="1"/>
    <n v="0"/>
    <n v="0"/>
    <x v="0"/>
    <x v="1"/>
    <x v="0"/>
    <n v="0"/>
    <x v="6"/>
    <x v="1"/>
    <d v="1899-12-30T00:00:40"/>
    <d v="1899-12-30T00:00:40"/>
    <x v="0"/>
    <m/>
    <m/>
    <d v="1899-12-30T00:00:00"/>
    <d v="1899-12-30T00:35:06"/>
    <n v="6"/>
    <n v="-4.6296296296000072E-4"/>
    <n v="35.100000000000051"/>
    <x v="0"/>
    <x v="1"/>
  </r>
  <r>
    <x v="9"/>
    <s v="2024058010"/>
    <x v="0"/>
    <x v="1112"/>
    <s v="E4917GBW"/>
    <d v="2024-12-16T00:00:00"/>
    <x v="1"/>
    <s v="3264"/>
    <x v="35"/>
    <s v="PA"/>
    <x v="1"/>
    <x v="0"/>
    <d v="2024-12-16T00:00:00"/>
    <d v="1899-12-30T14:00:02"/>
    <d v="2024-12-16T00:00:00"/>
    <d v="1899-12-30T13:59:13"/>
    <d v="2024-12-16T00:00:00"/>
    <d v="1899-12-30T14:22:15"/>
    <x v="0"/>
    <x v="0"/>
    <s v="7022038160"/>
    <s v="FBO"/>
    <d v="1899-12-30T00:23:51"/>
    <x v="1705"/>
    <d v="1899-12-30T00:00:49"/>
    <s v="Granel"/>
    <s v="E001"/>
    <x v="2"/>
    <d v="1899-12-30T00:22:13"/>
    <d v="1899-12-30T00:23:02"/>
    <x v="7"/>
    <x v="11"/>
    <x v="5"/>
    <x v="1"/>
    <n v="0"/>
    <n v="0"/>
    <x v="0"/>
    <x v="1"/>
    <x v="0"/>
    <n v="0"/>
    <x v="6"/>
    <x v="1"/>
    <d v="1899-12-30T00:00:49"/>
    <d v="1899-12-30T00:00:49"/>
    <x v="0"/>
    <m/>
    <m/>
    <d v="1899-12-30T00:00:00"/>
    <d v="1899-12-30T00:22:13"/>
    <n v="2"/>
    <n v="-5.6712962963001434E-4"/>
    <n v="22.21666666666561"/>
    <x v="8"/>
    <x v="1"/>
  </r>
  <r>
    <x v="9"/>
    <s v="2024058005"/>
    <x v="0"/>
    <x v="1029"/>
    <s v="E6372HZN"/>
    <d v="2024-12-16T00:00:00"/>
    <x v="1"/>
    <s v="3268"/>
    <x v="26"/>
    <s v="PA"/>
    <x v="5"/>
    <x v="0"/>
    <d v="2024-12-16T00:00:00"/>
    <d v="1899-12-30T13:41:07"/>
    <d v="2024-12-16T00:00:00"/>
    <d v="1899-12-30T13:40:18"/>
    <d v="2024-12-16T00:00:00"/>
    <d v="1899-12-30T14:25:05"/>
    <x v="0"/>
    <x v="0"/>
    <s v="7022038161"/>
    <s v="FBO"/>
    <d v="1899-12-30T00:45:36"/>
    <x v="2845"/>
    <d v="1899-12-30T00:00:49"/>
    <s v="Granel"/>
    <s v="E001"/>
    <x v="2"/>
    <d v="1899-12-30T00:43:58"/>
    <d v="1899-12-30T00:44:47"/>
    <x v="9"/>
    <x v="11"/>
    <x v="5"/>
    <x v="1"/>
    <n v="0"/>
    <n v="0"/>
    <x v="0"/>
    <x v="1"/>
    <x v="0"/>
    <n v="0"/>
    <x v="6"/>
    <x v="1"/>
    <d v="1899-12-30T00:00:49"/>
    <d v="1899-12-30T00:00:49"/>
    <x v="0"/>
    <m/>
    <m/>
    <d v="1899-12-30T00:00:00"/>
    <d v="1899-12-30T00:43:58"/>
    <n v="2"/>
    <n v="-5.6712962963001434E-4"/>
    <n v="43.966666666655897"/>
    <x v="8"/>
    <x v="1"/>
  </r>
  <r>
    <x v="9"/>
    <s v="2024058012"/>
    <x v="0"/>
    <x v="1019"/>
    <s v="E4954KGF"/>
    <d v="2024-12-16T00:00:00"/>
    <x v="1"/>
    <s v="3264"/>
    <x v="35"/>
    <s v="PA"/>
    <x v="1"/>
    <x v="0"/>
    <d v="2024-12-16T00:00:00"/>
    <d v="1899-12-30T14:07:36"/>
    <d v="2024-12-16T00:00:00"/>
    <d v="1899-12-30T14:06:48"/>
    <d v="2024-12-16T00:00:00"/>
    <d v="1899-12-30T14:34:39"/>
    <x v="0"/>
    <x v="0"/>
    <s v="7022038162"/>
    <s v="FBO"/>
    <d v="1899-12-30T00:28:39"/>
    <x v="2846"/>
    <d v="1899-12-30T00:00:48"/>
    <s v="Granel"/>
    <s v="E001"/>
    <x v="2"/>
    <d v="1899-12-30T00:27:03"/>
    <d v="1899-12-30T00:27:51"/>
    <x v="7"/>
    <x v="11"/>
    <x v="5"/>
    <x v="1"/>
    <n v="0"/>
    <n v="0"/>
    <x v="0"/>
    <x v="1"/>
    <x v="0"/>
    <n v="0"/>
    <x v="6"/>
    <x v="1"/>
    <d v="1899-12-30T00:00:48"/>
    <d v="1899-12-30T00:00:48"/>
    <x v="0"/>
    <m/>
    <m/>
    <d v="1899-12-30T00:00:00"/>
    <d v="1899-12-30T00:27:03"/>
    <n v="2"/>
    <n v="-5.5555555554998026E-4"/>
    <n v="27.049999999996874"/>
    <x v="8"/>
    <x v="1"/>
  </r>
  <r>
    <x v="9"/>
    <s v="2024058016"/>
    <x v="0"/>
    <x v="1002"/>
    <s v="E0721JRZ"/>
    <d v="2024-12-16T00:00:00"/>
    <x v="1"/>
    <s v="3269"/>
    <x v="36"/>
    <s v="PA"/>
    <x v="5"/>
    <x v="0"/>
    <d v="2024-12-16T00:00:00"/>
    <d v="1899-12-30T14:14:49"/>
    <d v="2024-12-16T00:00:00"/>
    <d v="1899-12-30T14:14:01"/>
    <d v="2024-12-16T00:00:00"/>
    <d v="1899-12-30T14:36:15"/>
    <x v="0"/>
    <x v="0"/>
    <s v="7022038163"/>
    <s v="EXW"/>
    <d v="1899-12-30T00:23:02"/>
    <x v="2545"/>
    <d v="1899-12-30T00:00:48"/>
    <s v="Granel"/>
    <s v="E001"/>
    <x v="1"/>
    <d v="1899-12-30T00:21:26"/>
    <d v="1899-12-30T00:22:14"/>
    <x v="7"/>
    <x v="11"/>
    <x v="5"/>
    <x v="1"/>
    <n v="0"/>
    <n v="0"/>
    <x v="0"/>
    <x v="1"/>
    <x v="0"/>
    <n v="0"/>
    <x v="6"/>
    <x v="1"/>
    <d v="1899-12-30T00:00:48"/>
    <d v="1899-12-30T00:00:48"/>
    <x v="0"/>
    <m/>
    <m/>
    <d v="1899-12-30T00:00:00"/>
    <d v="1899-12-30T00:21:26"/>
    <n v="2"/>
    <n v="-5.5555555555997227E-4"/>
    <n v="21.43333333331995"/>
    <x v="8"/>
    <x v="1"/>
  </r>
  <r>
    <x v="9"/>
    <s v="2024058014"/>
    <x v="0"/>
    <x v="1022"/>
    <s v="E3936LXW"/>
    <d v="2024-12-16T00:00:00"/>
    <x v="1"/>
    <s v="3264"/>
    <x v="35"/>
    <s v="PA"/>
    <x v="1"/>
    <x v="0"/>
    <d v="2024-12-16T00:00:00"/>
    <d v="1899-12-30T14:11:52"/>
    <d v="2024-12-16T00:00:00"/>
    <d v="1899-12-30T14:11:03"/>
    <d v="2024-12-16T00:00:00"/>
    <d v="1899-12-30T14:38:15"/>
    <x v="0"/>
    <x v="0"/>
    <s v="7022038164"/>
    <s v="FBO"/>
    <d v="1899-12-30T00:28:01"/>
    <x v="1235"/>
    <d v="1899-12-30T00:00:49"/>
    <s v="Granel"/>
    <s v="E001"/>
    <x v="2"/>
    <d v="1899-12-30T00:26:23"/>
    <d v="1899-12-30T00:27:12"/>
    <x v="7"/>
    <x v="11"/>
    <x v="5"/>
    <x v="1"/>
    <n v="0"/>
    <n v="0"/>
    <x v="0"/>
    <x v="1"/>
    <x v="0"/>
    <n v="0"/>
    <x v="6"/>
    <x v="1"/>
    <d v="1899-12-30T00:00:49"/>
    <d v="1899-12-30T00:00:49"/>
    <x v="0"/>
    <m/>
    <m/>
    <d v="1899-12-30T00:00:00"/>
    <d v="1899-12-30T00:26:23"/>
    <n v="2"/>
    <n v="-5.6712962963001434E-4"/>
    <n v="26.383333333334313"/>
    <x v="8"/>
    <x v="1"/>
  </r>
  <r>
    <x v="9"/>
    <s v="2024058015"/>
    <x v="0"/>
    <x v="919"/>
    <s v="E3209LFN"/>
    <d v="2024-12-16T00:00:00"/>
    <x v="1"/>
    <s v="3283"/>
    <x v="38"/>
    <s v="PA"/>
    <x v="2"/>
    <x v="0"/>
    <d v="2024-12-16T00:00:00"/>
    <d v="1899-12-30T14:12:50"/>
    <d v="2024-12-16T00:00:00"/>
    <d v="1899-12-30T14:12:03"/>
    <d v="2024-12-16T00:00:00"/>
    <d v="1899-12-30T14:42:04"/>
    <x v="0"/>
    <x v="0"/>
    <s v="7022038165"/>
    <s v="EXW"/>
    <d v="1899-12-30T00:30:48"/>
    <x v="2745"/>
    <d v="1899-12-30T00:00:47"/>
    <s v="Ensacado"/>
    <s v="E002"/>
    <x v="1"/>
    <d v="1899-12-30T00:29:14"/>
    <d v="1899-12-30T00:30:01"/>
    <x v="7"/>
    <x v="11"/>
    <x v="5"/>
    <x v="2"/>
    <n v="0"/>
    <n v="0"/>
    <x v="0"/>
    <x v="2"/>
    <x v="0"/>
    <n v="0"/>
    <x v="6"/>
    <x v="1"/>
    <d v="1899-12-30T00:00:47"/>
    <d v="1899-12-30T00:00:47"/>
    <x v="0"/>
    <m/>
    <m/>
    <d v="1899-12-30T00:00:00"/>
    <d v="1899-12-30T00:29:14"/>
    <n v="2"/>
    <n v="-5.4398148147993819E-4"/>
    <n v="29.233333333339235"/>
    <x v="8"/>
    <x v="1"/>
  </r>
  <r>
    <x v="9"/>
    <s v="2024058018"/>
    <x v="0"/>
    <x v="1018"/>
    <s v="E9461JBD"/>
    <d v="2024-12-16T00:00:00"/>
    <x v="1"/>
    <s v="3264"/>
    <x v="35"/>
    <s v="PA"/>
    <x v="1"/>
    <x v="0"/>
    <d v="2024-12-16T00:00:00"/>
    <d v="1899-12-30T14:30:45"/>
    <d v="2024-12-16T00:00:00"/>
    <d v="1899-12-30T14:29:55"/>
    <d v="2024-12-16T00:00:00"/>
    <d v="1899-12-30T14:52:06"/>
    <x v="0"/>
    <x v="0"/>
    <s v="7022038166"/>
    <s v="EXW"/>
    <d v="1899-12-30T00:23:01"/>
    <x v="1110"/>
    <d v="1899-12-30T00:00:50"/>
    <s v="Granel"/>
    <s v="E001"/>
    <x v="1"/>
    <d v="1899-12-30T00:21:21"/>
    <d v="1899-12-30T00:22:11"/>
    <x v="7"/>
    <x v="11"/>
    <x v="5"/>
    <x v="1"/>
    <n v="0"/>
    <n v="0"/>
    <x v="0"/>
    <x v="1"/>
    <x v="0"/>
    <n v="0"/>
    <x v="6"/>
    <x v="1"/>
    <d v="1899-12-30T00:00:50"/>
    <d v="1899-12-30T00:00:50"/>
    <x v="0"/>
    <m/>
    <m/>
    <d v="1899-12-30T00:00:00"/>
    <d v="1899-12-30T00:21:21"/>
    <n v="2"/>
    <n v="-5.7870370370005642E-4"/>
    <n v="21.350000000001579"/>
    <x v="8"/>
    <x v="1"/>
  </r>
  <r>
    <x v="9"/>
    <s v="2024058019"/>
    <x v="0"/>
    <x v="1099"/>
    <s v="E9571KML"/>
    <d v="2024-12-16T00:00:00"/>
    <x v="1"/>
    <s v="3264"/>
    <x v="35"/>
    <s v="PA"/>
    <x v="1"/>
    <x v="0"/>
    <d v="2024-12-16T00:00:00"/>
    <d v="1899-12-30T14:31:35"/>
    <d v="2024-12-16T00:00:00"/>
    <d v="1899-12-30T14:30:44"/>
    <d v="2024-12-16T00:00:00"/>
    <d v="1899-12-30T15:00:22"/>
    <x v="0"/>
    <x v="0"/>
    <s v="7022038167"/>
    <s v="FBO"/>
    <d v="1899-12-30T00:30:29"/>
    <x v="945"/>
    <d v="1899-12-30T00:00:51"/>
    <s v="Granel"/>
    <s v="E001"/>
    <x v="2"/>
    <d v="1899-12-30T00:28:47"/>
    <d v="1899-12-30T00:29:38"/>
    <x v="7"/>
    <x v="11"/>
    <x v="5"/>
    <x v="1"/>
    <n v="0"/>
    <n v="0"/>
    <x v="0"/>
    <x v="1"/>
    <x v="0"/>
    <n v="0"/>
    <x v="6"/>
    <x v="1"/>
    <d v="1899-12-30T00:00:51"/>
    <d v="1899-12-30T00:00:51"/>
    <x v="0"/>
    <m/>
    <m/>
    <d v="1899-12-30T00:00:00"/>
    <d v="1899-12-30T00:28:47"/>
    <n v="2"/>
    <n v="-5.9027777776998747E-4"/>
    <n v="28.783333333339165"/>
    <x v="6"/>
    <x v="1"/>
  </r>
  <r>
    <x v="9"/>
    <s v="2024058021"/>
    <x v="0"/>
    <x v="1076"/>
    <s v="E0319JTX"/>
    <d v="2024-12-16T00:00:00"/>
    <x v="1"/>
    <s v="3283"/>
    <x v="38"/>
    <s v="PA"/>
    <x v="2"/>
    <x v="0"/>
    <d v="2024-12-16T00:00:00"/>
    <d v="1899-12-30T14:39:25"/>
    <d v="2024-12-16T00:00:00"/>
    <d v="1899-12-30T14:38:35"/>
    <d v="2024-12-16T00:00:00"/>
    <d v="1899-12-30T15:02:18"/>
    <x v="0"/>
    <x v="0"/>
    <s v="7022038168"/>
    <s v="EXW"/>
    <d v="1899-12-30T00:24:33"/>
    <x v="903"/>
    <d v="1899-12-30T00:00:50"/>
    <s v="Ensacado"/>
    <s v="E002"/>
    <x v="1"/>
    <d v="1899-12-30T00:22:53"/>
    <d v="1899-12-30T00:23:43"/>
    <x v="7"/>
    <x v="11"/>
    <x v="5"/>
    <x v="2"/>
    <n v="0"/>
    <n v="0"/>
    <x v="0"/>
    <x v="2"/>
    <x v="0"/>
    <n v="0"/>
    <x v="6"/>
    <x v="1"/>
    <d v="1899-12-30T00:00:50"/>
    <d v="1899-12-30T00:00:50"/>
    <x v="0"/>
    <m/>
    <m/>
    <d v="1899-12-30T00:00:00"/>
    <d v="1899-12-30T00:22:53"/>
    <n v="2"/>
    <n v="-5.7870370371004842E-4"/>
    <n v="22.883333333328011"/>
    <x v="6"/>
    <x v="1"/>
  </r>
  <r>
    <x v="9"/>
    <s v="2024058023"/>
    <x v="0"/>
    <x v="1008"/>
    <s v="E6688FFY"/>
    <d v="2024-12-16T00:00:00"/>
    <x v="1"/>
    <s v="3283"/>
    <x v="38"/>
    <s v="PA"/>
    <x v="2"/>
    <x v="0"/>
    <d v="2024-12-16T00:00:00"/>
    <d v="1899-12-30T14:40:58"/>
    <d v="2024-12-16T00:00:00"/>
    <d v="1899-12-30T14:40:08"/>
    <d v="2024-12-16T00:00:00"/>
    <d v="1899-12-30T15:10:28"/>
    <x v="0"/>
    <x v="0"/>
    <s v="7022038169"/>
    <s v="FBO"/>
    <d v="1899-12-30T00:31:10"/>
    <x v="1425"/>
    <d v="1899-12-30T00:00:50"/>
    <s v="Ensacado"/>
    <s v="E002"/>
    <x v="2"/>
    <d v="1899-12-30T00:29:30"/>
    <d v="1899-12-30T00:30:20"/>
    <x v="7"/>
    <x v="11"/>
    <x v="5"/>
    <x v="2"/>
    <n v="0"/>
    <n v="0"/>
    <x v="0"/>
    <x v="2"/>
    <x v="0"/>
    <n v="0"/>
    <x v="6"/>
    <x v="1"/>
    <d v="1899-12-30T00:00:50"/>
    <d v="1899-12-30T00:00:50"/>
    <x v="0"/>
    <m/>
    <m/>
    <d v="1899-12-30T00:00:00"/>
    <d v="1899-12-30T00:29:30"/>
    <n v="2"/>
    <n v="-5.787037037099374E-4"/>
    <n v="29.499999999998376"/>
    <x v="6"/>
    <x v="1"/>
  </r>
  <r>
    <x v="9"/>
    <s v="2024058026"/>
    <x v="0"/>
    <x v="1075"/>
    <s v="E9619HBS"/>
    <d v="2024-12-16T00:00:00"/>
    <x v="1"/>
    <s v="3269"/>
    <x v="36"/>
    <s v="PA"/>
    <x v="5"/>
    <x v="0"/>
    <d v="2024-12-16T00:00:00"/>
    <d v="1899-12-30T14:50:29"/>
    <d v="2024-12-16T00:00:00"/>
    <d v="1899-12-30T14:49:38"/>
    <d v="2024-12-16T00:00:00"/>
    <d v="1899-12-30T15:11:46"/>
    <x v="0"/>
    <x v="0"/>
    <s v="7022038170"/>
    <s v="EXW"/>
    <d v="1899-12-30T00:22:59"/>
    <x v="572"/>
    <d v="1899-12-30T00:00:51"/>
    <s v="Granel"/>
    <s v="E001"/>
    <x v="1"/>
    <d v="1899-12-30T00:21:17"/>
    <d v="1899-12-30T00:22:08"/>
    <x v="7"/>
    <x v="11"/>
    <x v="5"/>
    <x v="1"/>
    <n v="0"/>
    <n v="0"/>
    <x v="0"/>
    <x v="1"/>
    <x v="0"/>
    <n v="0"/>
    <x v="6"/>
    <x v="1"/>
    <d v="1899-12-30T00:00:51"/>
    <d v="1899-12-30T00:00:51"/>
    <x v="0"/>
    <m/>
    <m/>
    <d v="1899-12-30T00:00:00"/>
    <d v="1899-12-30T00:21:17"/>
    <n v="2"/>
    <n v="-5.9027777777009849E-4"/>
    <n v="21.283333333343908"/>
    <x v="6"/>
    <x v="1"/>
  </r>
  <r>
    <x v="9"/>
    <s v="2024058027"/>
    <x v="0"/>
    <x v="940"/>
    <s v="E5477KKG"/>
    <d v="2024-12-16T00:00:00"/>
    <x v="1"/>
    <s v="3264"/>
    <x v="35"/>
    <s v="PA"/>
    <x v="1"/>
    <x v="0"/>
    <d v="2024-12-16T00:00:00"/>
    <d v="1899-12-30T14:55:04"/>
    <d v="2024-12-16T00:00:00"/>
    <d v="1899-12-30T14:54:15"/>
    <d v="2024-12-16T00:00:00"/>
    <d v="1899-12-30T15:23:40"/>
    <x v="0"/>
    <x v="0"/>
    <s v="7022038171"/>
    <s v="FBO"/>
    <d v="1899-12-30T00:30:14"/>
    <x v="688"/>
    <d v="1899-12-30T00:00:49"/>
    <s v="Granel"/>
    <s v="E001"/>
    <x v="2"/>
    <d v="1899-12-30T00:28:36"/>
    <d v="1899-12-30T00:29:25"/>
    <x v="7"/>
    <x v="11"/>
    <x v="5"/>
    <x v="1"/>
    <n v="0"/>
    <n v="0"/>
    <x v="0"/>
    <x v="1"/>
    <x v="0"/>
    <n v="0"/>
    <x v="6"/>
    <x v="1"/>
    <d v="1899-12-30T00:00:49"/>
    <d v="1899-12-30T00:00:49"/>
    <x v="0"/>
    <m/>
    <m/>
    <d v="1899-12-30T00:00:00"/>
    <d v="1899-12-30T00:28:36"/>
    <n v="2"/>
    <n v="-5.6712962962990332E-4"/>
    <n v="28.600000000012944"/>
    <x v="6"/>
    <x v="1"/>
  </r>
  <r>
    <x v="9"/>
    <s v="2024058029"/>
    <x v="0"/>
    <x v="1113"/>
    <s v="E7307LYM"/>
    <d v="2024-12-16T00:00:00"/>
    <x v="1"/>
    <s v="3269"/>
    <x v="36"/>
    <s v="PA"/>
    <x v="5"/>
    <x v="0"/>
    <d v="2024-12-16T00:00:00"/>
    <d v="1899-12-30T15:03:43"/>
    <d v="2024-12-16T00:00:00"/>
    <d v="1899-12-30T15:02:57"/>
    <d v="2024-12-16T00:00:00"/>
    <d v="1899-12-30T15:30:33"/>
    <x v="0"/>
    <x v="0"/>
    <s v="7022038172"/>
    <s v="FBO"/>
    <d v="1899-12-30T00:28:22"/>
    <x v="1213"/>
    <d v="1899-12-30T00:00:46"/>
    <s v="Granel"/>
    <s v="E001"/>
    <x v="2"/>
    <d v="1899-12-30T00:26:50"/>
    <d v="1899-12-30T00:27:36"/>
    <x v="14"/>
    <x v="11"/>
    <x v="5"/>
    <x v="1"/>
    <n v="0"/>
    <n v="0"/>
    <x v="0"/>
    <x v="1"/>
    <x v="0"/>
    <n v="0"/>
    <x v="6"/>
    <x v="1"/>
    <d v="1899-12-30T00:00:46"/>
    <d v="1899-12-30T00:00:46"/>
    <x v="0"/>
    <m/>
    <m/>
    <d v="1899-12-30T00:00:00"/>
    <d v="1899-12-30T00:26:50"/>
    <n v="2"/>
    <n v="-5.3240740741000714E-4"/>
    <n v="26.833333333334384"/>
    <x v="6"/>
    <x v="1"/>
  </r>
  <r>
    <x v="9"/>
    <s v="2024058030"/>
    <x v="0"/>
    <x v="967"/>
    <s v="E7977MGZ"/>
    <d v="2024-12-16T00:00:00"/>
    <x v="1"/>
    <s v="3269"/>
    <x v="36"/>
    <s v="PA"/>
    <x v="5"/>
    <x v="0"/>
    <d v="2024-12-16T00:00:00"/>
    <d v="1899-12-30T15:05:43"/>
    <d v="2024-12-16T00:00:00"/>
    <d v="1899-12-30T15:04:54"/>
    <d v="2024-12-16T00:00:00"/>
    <d v="1899-12-30T15:36:41"/>
    <x v="0"/>
    <x v="0"/>
    <s v="7022038173"/>
    <s v="FBO"/>
    <d v="1899-12-30T00:32:36"/>
    <x v="784"/>
    <d v="1899-12-30T00:00:49"/>
    <s v="Granel"/>
    <s v="E001"/>
    <x v="2"/>
    <d v="1899-12-30T00:30:58"/>
    <d v="1899-12-30T00:31:47"/>
    <x v="14"/>
    <x v="11"/>
    <x v="5"/>
    <x v="1"/>
    <n v="0"/>
    <n v="0"/>
    <x v="0"/>
    <x v="1"/>
    <x v="0"/>
    <n v="0"/>
    <x v="6"/>
    <x v="1"/>
    <d v="1899-12-30T00:00:49"/>
    <d v="1899-12-30T00:00:49"/>
    <x v="0"/>
    <m/>
    <m/>
    <d v="1899-12-30T00:00:00"/>
    <d v="1899-12-30T00:30:58"/>
    <n v="2"/>
    <n v="-5.6712962963001434E-4"/>
    <n v="30.966666666667138"/>
    <x v="6"/>
    <x v="1"/>
  </r>
  <r>
    <x v="9"/>
    <s v="2024058031"/>
    <x v="0"/>
    <x v="1083"/>
    <s v="E1112KDL"/>
    <d v="2024-12-16T00:00:00"/>
    <x v="1"/>
    <s v="3283"/>
    <x v="38"/>
    <s v="PA"/>
    <x v="2"/>
    <x v="0"/>
    <d v="2024-12-16T00:00:00"/>
    <d v="1899-12-30T15:07:53"/>
    <d v="2024-12-16T00:00:00"/>
    <d v="1899-12-30T15:07:05"/>
    <d v="2024-12-16T00:00:00"/>
    <d v="1899-12-30T15:41:18"/>
    <x v="0"/>
    <x v="0"/>
    <s v="7022038174"/>
    <s v="FBO"/>
    <d v="1899-12-30T00:35:01"/>
    <x v="778"/>
    <d v="1899-12-30T00:00:48"/>
    <s v="Ensacado"/>
    <s v="E002"/>
    <x v="2"/>
    <d v="1899-12-30T00:33:25"/>
    <d v="1899-12-30T00:34:13"/>
    <x v="14"/>
    <x v="11"/>
    <x v="5"/>
    <x v="2"/>
    <n v="0"/>
    <n v="0"/>
    <x v="0"/>
    <x v="2"/>
    <x v="0"/>
    <n v="0"/>
    <x v="6"/>
    <x v="1"/>
    <d v="1899-12-30T00:00:48"/>
    <d v="1899-12-30T00:00:48"/>
    <x v="0"/>
    <m/>
    <m/>
    <d v="1899-12-30T00:00:00"/>
    <d v="1899-12-30T00:33:25"/>
    <n v="2"/>
    <n v="-5.5555555556008329E-4"/>
    <n v="33.416666666668796"/>
    <x v="6"/>
    <x v="1"/>
  </r>
  <r>
    <x v="9"/>
    <s v="2024058040"/>
    <x v="0"/>
    <x v="1114"/>
    <s v="E8662MSV"/>
    <d v="2024-12-16T00:00:00"/>
    <x v="1"/>
    <s v="3269"/>
    <x v="36"/>
    <s v="PA"/>
    <x v="5"/>
    <x v="0"/>
    <d v="2024-12-16T00:00:00"/>
    <d v="1899-12-30T15:26:25"/>
    <d v="2024-12-16T00:00:00"/>
    <d v="1899-12-30T15:25:35"/>
    <d v="2024-12-16T00:00:00"/>
    <d v="1899-12-30T15:49:40"/>
    <x v="0"/>
    <x v="0"/>
    <s v="7022038175"/>
    <s v="FBO"/>
    <d v="1899-12-30T00:24:55"/>
    <x v="2847"/>
    <d v="1899-12-30T00:00:50"/>
    <s v="Granel"/>
    <s v="E001"/>
    <x v="2"/>
    <d v="1899-12-30T00:23:15"/>
    <d v="1899-12-30T00:24:05"/>
    <x v="14"/>
    <x v="11"/>
    <x v="5"/>
    <x v="1"/>
    <n v="0"/>
    <n v="0"/>
    <x v="0"/>
    <x v="1"/>
    <x v="0"/>
    <n v="0"/>
    <x v="6"/>
    <x v="1"/>
    <d v="1899-12-30T00:00:50"/>
    <d v="1899-12-30T00:00:50"/>
    <x v="0"/>
    <m/>
    <m/>
    <d v="1899-12-30T00:00:00"/>
    <d v="1899-12-30T00:23:15"/>
    <n v="2"/>
    <n v="-5.7870370371004842E-4"/>
    <n v="23.249999999995161"/>
    <x v="6"/>
    <x v="1"/>
  </r>
  <r>
    <x v="9"/>
    <s v="2024058033"/>
    <x v="0"/>
    <x v="1051"/>
    <s v="E7926JMH"/>
    <d v="2024-12-16T00:00:00"/>
    <x v="1"/>
    <s v="3264"/>
    <x v="35"/>
    <s v="PA"/>
    <x v="1"/>
    <x v="0"/>
    <d v="2024-12-16T00:00:00"/>
    <d v="1899-12-30T15:16:36"/>
    <d v="2024-12-16T00:00:00"/>
    <d v="1899-12-30T15:15:48"/>
    <d v="2024-12-16T00:00:00"/>
    <d v="1899-12-30T15:50:56"/>
    <x v="0"/>
    <x v="0"/>
    <s v="7022038176"/>
    <s v="FBO"/>
    <d v="1899-12-30T00:35:56"/>
    <x v="2767"/>
    <d v="1899-12-30T00:00:48"/>
    <s v="Granel"/>
    <s v="E001"/>
    <x v="2"/>
    <d v="1899-12-30T00:34:20"/>
    <d v="1899-12-30T00:35:08"/>
    <x v="14"/>
    <x v="11"/>
    <x v="5"/>
    <x v="1"/>
    <n v="0"/>
    <n v="0"/>
    <x v="0"/>
    <x v="1"/>
    <x v="0"/>
    <n v="0"/>
    <x v="6"/>
    <x v="1"/>
    <d v="1899-12-30T00:00:48"/>
    <d v="1899-12-30T00:00:48"/>
    <x v="0"/>
    <m/>
    <m/>
    <d v="1899-12-30T00:00:00"/>
    <d v="1899-12-30T00:34:20"/>
    <n v="2"/>
    <n v="-5.5555555555997227E-4"/>
    <n v="34.333333333329641"/>
    <x v="6"/>
    <x v="1"/>
  </r>
  <r>
    <x v="9"/>
    <s v="2024058041"/>
    <x v="0"/>
    <x v="1016"/>
    <s v="E6464JZW"/>
    <d v="2024-12-16T00:00:00"/>
    <x v="1"/>
    <s v="3264"/>
    <x v="35"/>
    <s v="PA"/>
    <x v="1"/>
    <x v="0"/>
    <d v="2024-12-16T00:00:00"/>
    <d v="1899-12-30T15:30:05"/>
    <d v="2024-12-16T00:00:00"/>
    <d v="1899-12-30T15:29:16"/>
    <d v="2024-12-16T00:00:00"/>
    <d v="1899-12-30T15:58:34"/>
    <x v="0"/>
    <x v="0"/>
    <s v="7022038177"/>
    <s v="FBO"/>
    <d v="1899-12-30T00:30:07"/>
    <x v="1001"/>
    <d v="1899-12-30T00:00:49"/>
    <s v="Granel"/>
    <s v="E001"/>
    <x v="2"/>
    <d v="1899-12-30T00:28:29"/>
    <d v="1899-12-30T00:29:18"/>
    <x v="14"/>
    <x v="11"/>
    <x v="5"/>
    <x v="1"/>
    <n v="0"/>
    <n v="0"/>
    <x v="0"/>
    <x v="1"/>
    <x v="0"/>
    <n v="0"/>
    <x v="6"/>
    <x v="1"/>
    <d v="1899-12-30T00:00:49"/>
    <d v="1899-12-30T00:00:49"/>
    <x v="0"/>
    <m/>
    <m/>
    <d v="1899-12-30T00:00:00"/>
    <d v="1899-12-30T00:28:29"/>
    <n v="2"/>
    <n v="-5.6712962963001434E-4"/>
    <n v="28.483333333343914"/>
    <x v="6"/>
    <x v="1"/>
  </r>
  <r>
    <x v="9"/>
    <s v="2024058038"/>
    <x v="0"/>
    <x v="1027"/>
    <s v="E9533LGJ"/>
    <d v="2024-12-16T00:00:00"/>
    <x v="1"/>
    <s v="3295"/>
    <x v="10"/>
    <s v="PA"/>
    <x v="2"/>
    <x v="0"/>
    <d v="2024-12-16T00:00:00"/>
    <d v="1899-12-30T15:24:07"/>
    <d v="2024-12-16T00:00:00"/>
    <d v="1899-12-30T15:23:17"/>
    <d v="2024-12-16T00:00:00"/>
    <d v="1899-12-30T16:03:14"/>
    <x v="0"/>
    <x v="0"/>
    <s v="7022038178"/>
    <s v="FBO"/>
    <d v="1899-12-30T00:40:47"/>
    <x v="1906"/>
    <d v="1899-12-30T00:00:50"/>
    <s v="Ensacado"/>
    <s v="E002"/>
    <x v="2"/>
    <d v="1899-12-30T00:39:07"/>
    <d v="1899-12-30T00:39:57"/>
    <x v="14"/>
    <x v="11"/>
    <x v="5"/>
    <x v="2"/>
    <n v="0"/>
    <n v="0"/>
    <x v="0"/>
    <x v="2"/>
    <x v="0"/>
    <n v="0"/>
    <x v="6"/>
    <x v="1"/>
    <d v="1899-12-30T00:00:50"/>
    <d v="1899-12-30T00:00:50"/>
    <x v="0"/>
    <m/>
    <m/>
    <d v="1899-12-30T00:00:00"/>
    <d v="1899-12-30T00:39:07"/>
    <n v="2"/>
    <n v="-5.787037037099374E-4"/>
    <n v="39.116666666664095"/>
    <x v="9"/>
    <x v="1"/>
  </r>
  <r>
    <x v="9"/>
    <s v="2024058039"/>
    <x v="0"/>
    <x v="1115"/>
    <s v="E9025LJD"/>
    <d v="2024-12-16T00:00:00"/>
    <x v="1"/>
    <s v="3268"/>
    <x v="26"/>
    <s v="PA"/>
    <x v="18"/>
    <x v="0"/>
    <d v="2024-12-16T00:00:00"/>
    <d v="1899-12-30T15:25:50"/>
    <d v="2024-12-16T00:00:00"/>
    <d v="1899-12-30T15:25:02"/>
    <d v="2024-12-16T00:00:00"/>
    <d v="1899-12-30T16:05:51"/>
    <x v="0"/>
    <x v="0"/>
    <s v="7022038179"/>
    <s v="FBO"/>
    <d v="1899-12-30T00:41:37"/>
    <x v="517"/>
    <d v="1899-12-30T00:00:48"/>
    <s v="Granel"/>
    <s v="E001"/>
    <x v="2"/>
    <d v="1899-12-30T00:40:01"/>
    <d v="1899-12-30T00:40:49"/>
    <x v="14"/>
    <x v="11"/>
    <x v="5"/>
    <x v="1"/>
    <n v="0"/>
    <n v="0"/>
    <x v="0"/>
    <x v="1"/>
    <x v="0"/>
    <n v="0"/>
    <x v="6"/>
    <x v="1"/>
    <d v="1899-12-30T00:00:48"/>
    <d v="1899-12-30T00:00:48"/>
    <x v="0"/>
    <m/>
    <m/>
    <d v="1899-12-30T00:00:00"/>
    <d v="1899-12-30T00:40:01"/>
    <n v="2"/>
    <n v="-5.5555555554998026E-4"/>
    <n v="40.016666666678461"/>
    <x v="9"/>
    <x v="1"/>
  </r>
  <r>
    <x v="9"/>
    <s v="2024058042"/>
    <x v="0"/>
    <x v="965"/>
    <s v="E5813KFK"/>
    <d v="2024-12-16T00:00:00"/>
    <x v="1"/>
    <s v="3264"/>
    <x v="35"/>
    <s v="PA"/>
    <x v="1"/>
    <x v="0"/>
    <d v="2024-12-16T00:00:00"/>
    <d v="1899-12-30T15:30:29"/>
    <d v="2024-12-16T00:00:00"/>
    <d v="1899-12-30T15:29:39"/>
    <d v="2024-12-16T00:00:00"/>
    <d v="1899-12-30T16:06:18"/>
    <x v="0"/>
    <x v="0"/>
    <s v="7022038180"/>
    <s v="FBO"/>
    <d v="1899-12-30T00:37:29"/>
    <x v="1911"/>
    <d v="1899-12-30T00:00:50"/>
    <s v="Granel"/>
    <s v="E001"/>
    <x v="2"/>
    <d v="1899-12-30T00:35:49"/>
    <d v="1899-12-30T00:36:39"/>
    <x v="14"/>
    <x v="11"/>
    <x v="5"/>
    <x v="1"/>
    <n v="0"/>
    <n v="0"/>
    <x v="0"/>
    <x v="1"/>
    <x v="0"/>
    <n v="0"/>
    <x v="6"/>
    <x v="1"/>
    <d v="1899-12-30T00:00:50"/>
    <d v="1899-12-30T00:00:50"/>
    <x v="0"/>
    <m/>
    <m/>
    <d v="1899-12-30T00:00:00"/>
    <d v="1899-12-30T00:35:49"/>
    <n v="2"/>
    <n v="-5.7870370370005642E-4"/>
    <n v="35.816666666673491"/>
    <x v="9"/>
    <x v="1"/>
  </r>
  <r>
    <x v="9"/>
    <s v="2024058045"/>
    <x v="0"/>
    <x v="1058"/>
    <s v="E0509JJH"/>
    <d v="2024-12-16T00:00:00"/>
    <x v="1"/>
    <s v="3269"/>
    <x v="36"/>
    <s v="PA"/>
    <x v="5"/>
    <x v="0"/>
    <d v="2024-12-16T00:00:00"/>
    <d v="1899-12-30T15:50:15"/>
    <d v="2024-12-16T00:00:00"/>
    <d v="1899-12-30T15:49:25"/>
    <d v="2024-12-16T00:00:00"/>
    <d v="1899-12-30T16:15:43"/>
    <x v="0"/>
    <x v="0"/>
    <s v="7022038181"/>
    <s v="FBO"/>
    <d v="1899-12-30T00:27:08"/>
    <x v="1694"/>
    <d v="1899-12-30T00:00:50"/>
    <s v="Granel"/>
    <s v="E001"/>
    <x v="2"/>
    <d v="1899-12-30T00:25:28"/>
    <d v="1899-12-30T00:26:18"/>
    <x v="14"/>
    <x v="11"/>
    <x v="5"/>
    <x v="1"/>
    <n v="0"/>
    <n v="0"/>
    <x v="0"/>
    <x v="1"/>
    <x v="0"/>
    <n v="0"/>
    <x v="6"/>
    <x v="1"/>
    <d v="1899-12-30T00:00:50"/>
    <d v="1899-12-30T00:00:50"/>
    <x v="0"/>
    <m/>
    <m/>
    <d v="1899-12-30T00:00:00"/>
    <d v="1899-12-30T00:25:28"/>
    <n v="2"/>
    <n v="-5.7870370370005642E-4"/>
    <n v="25.466666666673632"/>
    <x v="9"/>
    <x v="1"/>
  </r>
  <r>
    <x v="9"/>
    <s v="2024058050"/>
    <x v="0"/>
    <x v="942"/>
    <s v="E5260KKG"/>
    <d v="2024-12-16T00:00:00"/>
    <x v="1"/>
    <s v="3264"/>
    <x v="35"/>
    <s v="PA"/>
    <x v="1"/>
    <x v="0"/>
    <d v="2024-12-16T00:00:00"/>
    <d v="1899-12-30T16:08:35"/>
    <d v="2024-12-16T00:00:00"/>
    <d v="1899-12-30T16:07:45"/>
    <d v="2024-12-16T00:00:00"/>
    <d v="1899-12-30T16:33:20"/>
    <x v="0"/>
    <x v="0"/>
    <s v="7022038182"/>
    <s v="FBO"/>
    <d v="1899-12-30T00:26:25"/>
    <x v="1076"/>
    <d v="1899-12-30T00:00:50"/>
    <s v="Granel"/>
    <s v="E001"/>
    <x v="2"/>
    <d v="1899-12-30T00:24:45"/>
    <d v="1899-12-30T00:25:35"/>
    <x v="10"/>
    <x v="11"/>
    <x v="5"/>
    <x v="1"/>
    <n v="0"/>
    <n v="0"/>
    <x v="0"/>
    <x v="1"/>
    <x v="0"/>
    <n v="0"/>
    <x v="6"/>
    <x v="1"/>
    <d v="1899-12-30T00:00:50"/>
    <d v="1899-12-30T00:00:50"/>
    <x v="0"/>
    <m/>
    <m/>
    <d v="1899-12-30T00:00:00"/>
    <d v="1899-12-30T00:24:45"/>
    <n v="2"/>
    <n v="-5.7870370369994539E-4"/>
    <n v="24.750000000000032"/>
    <x v="9"/>
    <x v="1"/>
  </r>
  <r>
    <x v="9"/>
    <s v="2024058052"/>
    <x v="0"/>
    <x v="943"/>
    <s v="E4768KNH"/>
    <d v="2024-12-16T00:00:00"/>
    <x v="1"/>
    <s v="3264"/>
    <x v="35"/>
    <s v="PA"/>
    <x v="1"/>
    <x v="0"/>
    <d v="2024-12-16T00:00:00"/>
    <d v="1899-12-30T16:16:10"/>
    <d v="2024-12-16T00:00:00"/>
    <d v="1899-12-30T16:15:20"/>
    <d v="2024-12-16T00:00:00"/>
    <d v="1899-12-30T16:35:05"/>
    <x v="0"/>
    <x v="0"/>
    <s v="7022038183"/>
    <s v="FBO"/>
    <d v="1899-12-30T00:20:35"/>
    <x v="394"/>
    <d v="1899-12-30T00:00:50"/>
    <s v="Granel"/>
    <s v="E001"/>
    <x v="2"/>
    <d v="1899-12-30T00:18:55"/>
    <d v="1899-12-30T00:19:45"/>
    <x v="10"/>
    <x v="11"/>
    <x v="5"/>
    <x v="1"/>
    <n v="0"/>
    <n v="0"/>
    <x v="0"/>
    <x v="1"/>
    <x v="0"/>
    <n v="0"/>
    <x v="6"/>
    <x v="1"/>
    <d v="1899-12-30T00:00:50"/>
    <d v="1899-12-30T00:00:50"/>
    <x v="0"/>
    <m/>
    <m/>
    <d v="1899-12-30T00:00:00"/>
    <d v="1899-12-30T00:18:55"/>
    <n v="2"/>
    <n v="-5.787037037099374E-4"/>
    <n v="18.916666666660777"/>
    <x v="9"/>
    <x v="1"/>
  </r>
  <r>
    <x v="9"/>
    <s v="2024058051"/>
    <x v="0"/>
    <x v="1009"/>
    <s v="E5824JVY"/>
    <d v="2024-12-16T00:00:00"/>
    <x v="1"/>
    <s v="3269"/>
    <x v="36"/>
    <s v="PA"/>
    <x v="5"/>
    <x v="0"/>
    <d v="2024-12-16T00:00:00"/>
    <d v="1899-12-30T16:12:14"/>
    <d v="2024-12-16T00:00:00"/>
    <d v="1899-12-30T16:11:25"/>
    <d v="2024-12-16T00:00:00"/>
    <d v="1899-12-30T16:45:04"/>
    <x v="0"/>
    <x v="0"/>
    <s v="7022038184"/>
    <s v="FBO"/>
    <d v="1899-12-30T00:34:28"/>
    <x v="562"/>
    <d v="1899-12-30T00:00:49"/>
    <s v="Granel"/>
    <s v="E001"/>
    <x v="2"/>
    <d v="1899-12-30T00:32:50"/>
    <d v="1899-12-30T00:33:39"/>
    <x v="10"/>
    <x v="11"/>
    <x v="5"/>
    <x v="1"/>
    <n v="0"/>
    <n v="0"/>
    <x v="0"/>
    <x v="1"/>
    <x v="0"/>
    <n v="0"/>
    <x v="6"/>
    <x v="1"/>
    <d v="1899-12-30T00:00:49"/>
    <d v="1899-12-30T00:00:49"/>
    <x v="0"/>
    <m/>
    <m/>
    <d v="1899-12-30T00:00:00"/>
    <d v="1899-12-30T00:32:50"/>
    <n v="2"/>
    <n v="-5.6712962963001434E-4"/>
    <n v="32.833333333324767"/>
    <x v="9"/>
    <x v="1"/>
  </r>
  <r>
    <x v="9"/>
    <s v="2024058053"/>
    <x v="0"/>
    <x v="1018"/>
    <s v="E9461JBD"/>
    <d v="2024-12-16T00:00:00"/>
    <x v="1"/>
    <s v="3264"/>
    <x v="35"/>
    <s v="PA"/>
    <x v="1"/>
    <x v="0"/>
    <d v="2024-12-16T00:00:00"/>
    <d v="1899-12-30T16:25:00"/>
    <d v="2024-12-16T00:00:00"/>
    <d v="1899-12-30T16:24:11"/>
    <d v="2024-12-16T00:00:00"/>
    <d v="1899-12-30T16:45:25"/>
    <x v="0"/>
    <x v="0"/>
    <s v="7022038185"/>
    <s v="EXW"/>
    <d v="1899-12-30T00:22:03"/>
    <x v="2848"/>
    <d v="1899-12-30T00:00:49"/>
    <s v="Granel"/>
    <s v="E001"/>
    <x v="1"/>
    <d v="1899-12-30T00:20:25"/>
    <d v="1899-12-30T00:21:14"/>
    <x v="10"/>
    <x v="11"/>
    <x v="5"/>
    <x v="1"/>
    <n v="0"/>
    <n v="0"/>
    <x v="0"/>
    <x v="1"/>
    <x v="0"/>
    <n v="0"/>
    <x v="6"/>
    <x v="1"/>
    <d v="1899-12-30T00:00:49"/>
    <d v="1899-12-30T00:00:49"/>
    <x v="0"/>
    <m/>
    <m/>
    <d v="1899-12-30T00:00:00"/>
    <d v="1899-12-30T00:20:25"/>
    <n v="2"/>
    <n v="-5.6712962963001434E-4"/>
    <n v="20.416666666665648"/>
    <x v="9"/>
    <x v="1"/>
  </r>
  <r>
    <x v="9"/>
    <s v="2024058055"/>
    <x v="0"/>
    <x v="975"/>
    <s v="E7844JTT"/>
    <d v="2024-12-16T00:00:00"/>
    <x v="1"/>
    <s v="3264"/>
    <x v="35"/>
    <s v="PA"/>
    <x v="1"/>
    <x v="0"/>
    <d v="2024-12-16T00:00:00"/>
    <d v="1899-12-30T16:38:56"/>
    <d v="2024-12-16T00:00:00"/>
    <d v="1899-12-30T16:38:07"/>
    <d v="2024-12-16T00:00:00"/>
    <d v="1899-12-30T17:00:26"/>
    <x v="0"/>
    <x v="0"/>
    <s v="7022038186"/>
    <s v="FBO"/>
    <d v="1899-12-30T00:23:08"/>
    <x v="1053"/>
    <d v="1899-12-30T00:00:49"/>
    <s v="Granel"/>
    <s v="E001"/>
    <x v="2"/>
    <d v="1899-12-30T00:21:30"/>
    <d v="1899-12-30T00:22:19"/>
    <x v="10"/>
    <x v="11"/>
    <x v="5"/>
    <x v="1"/>
    <n v="0"/>
    <n v="0"/>
    <x v="0"/>
    <x v="1"/>
    <x v="0"/>
    <n v="0"/>
    <x v="6"/>
    <x v="1"/>
    <d v="1899-12-30T00:00:49"/>
    <d v="1899-12-30T00:00:49"/>
    <x v="0"/>
    <m/>
    <m/>
    <d v="1899-12-30T00:00:00"/>
    <d v="1899-12-30T00:21:30"/>
    <n v="2"/>
    <n v="-5.6712962963001434E-4"/>
    <n v="21.500000000006398"/>
    <x v="10"/>
    <x v="1"/>
  </r>
  <r>
    <x v="9"/>
    <s v="2024058059"/>
    <x v="0"/>
    <x v="1012"/>
    <s v="E8094GLY"/>
    <d v="2024-12-16T00:00:00"/>
    <x v="1"/>
    <s v="3269"/>
    <x v="36"/>
    <s v="PA"/>
    <x v="5"/>
    <x v="0"/>
    <d v="2024-12-16T00:00:00"/>
    <d v="1899-12-30T16:49:00"/>
    <d v="2024-12-16T00:00:00"/>
    <d v="1899-12-30T16:48:10"/>
    <d v="2024-12-16T00:00:00"/>
    <d v="1899-12-30T17:10:51"/>
    <x v="0"/>
    <x v="0"/>
    <s v="7022038187"/>
    <s v="FBO"/>
    <d v="1899-12-30T00:23:31"/>
    <x v="2849"/>
    <d v="1899-12-30T00:00:50"/>
    <s v="Granel"/>
    <s v="E001"/>
    <x v="2"/>
    <d v="1899-12-30T00:21:51"/>
    <d v="1899-12-30T00:22:41"/>
    <x v="10"/>
    <x v="11"/>
    <x v="5"/>
    <x v="1"/>
    <n v="0"/>
    <n v="0"/>
    <x v="0"/>
    <x v="1"/>
    <x v="0"/>
    <n v="0"/>
    <x v="6"/>
    <x v="1"/>
    <d v="1899-12-30T00:00:50"/>
    <d v="1899-12-30T00:00:50"/>
    <x v="0"/>
    <m/>
    <m/>
    <d v="1899-12-30T00:00:00"/>
    <d v="1899-12-30T00:21:51"/>
    <n v="2"/>
    <n v="-5.7870370369994539E-4"/>
    <n v="21.850000000012848"/>
    <x v="10"/>
    <x v="1"/>
  </r>
  <r>
    <x v="9"/>
    <s v="2024058058"/>
    <x v="0"/>
    <x v="1019"/>
    <s v="E4954KGF"/>
    <d v="2024-12-16T00:00:00"/>
    <x v="1"/>
    <s v="3264"/>
    <x v="35"/>
    <s v="PA"/>
    <x v="1"/>
    <x v="0"/>
    <d v="2024-12-16T00:00:00"/>
    <d v="1899-12-30T16:46:01"/>
    <d v="2024-12-16T00:00:00"/>
    <d v="1899-12-30T16:45:12"/>
    <d v="2024-12-16T00:00:00"/>
    <d v="1899-12-30T17:12:49"/>
    <x v="0"/>
    <x v="0"/>
    <s v="7022038188"/>
    <s v="FBO"/>
    <d v="1899-12-30T00:28:26"/>
    <x v="571"/>
    <d v="1899-12-30T00:00:49"/>
    <s v="Granel"/>
    <s v="E001"/>
    <x v="2"/>
    <d v="1899-12-30T00:26:48"/>
    <d v="1899-12-30T00:27:37"/>
    <x v="10"/>
    <x v="11"/>
    <x v="5"/>
    <x v="1"/>
    <n v="0"/>
    <n v="0"/>
    <x v="0"/>
    <x v="1"/>
    <x v="0"/>
    <n v="0"/>
    <x v="6"/>
    <x v="1"/>
    <d v="1899-12-30T00:00:49"/>
    <d v="1899-12-30T00:00:49"/>
    <x v="0"/>
    <m/>
    <m/>
    <d v="1899-12-30T00:00:00"/>
    <d v="1899-12-30T00:26:48"/>
    <n v="2"/>
    <n v="-5.6712962963001434E-4"/>
    <n v="26.799999999998434"/>
    <x v="10"/>
    <x v="1"/>
  </r>
  <r>
    <x v="9"/>
    <s v="2024058054"/>
    <x v="0"/>
    <x v="1116"/>
    <s v="E5149LCK"/>
    <d v="2024-12-16T00:00:00"/>
    <x v="1"/>
    <s v="3283"/>
    <x v="38"/>
    <s v="PA"/>
    <x v="2"/>
    <x v="0"/>
    <d v="2024-12-16T00:00:00"/>
    <d v="1899-12-30T16:38:54"/>
    <d v="2024-12-16T00:00:00"/>
    <d v="1899-12-30T16:38:05"/>
    <d v="2024-12-16T00:00:00"/>
    <d v="1899-12-30T17:18:18"/>
    <x v="0"/>
    <x v="0"/>
    <s v="7022038189"/>
    <s v="FBO"/>
    <d v="1899-12-30T00:41:02"/>
    <x v="2850"/>
    <d v="1899-12-30T00:00:49"/>
    <s v="Ensacado"/>
    <s v="E002"/>
    <x v="2"/>
    <d v="1899-12-30T00:39:24"/>
    <d v="1899-12-30T00:40:13"/>
    <x v="10"/>
    <x v="11"/>
    <x v="5"/>
    <x v="2"/>
    <n v="0"/>
    <n v="0"/>
    <x v="0"/>
    <x v="2"/>
    <x v="0"/>
    <n v="0"/>
    <x v="6"/>
    <x v="1"/>
    <d v="1899-12-30T00:00:49"/>
    <d v="1899-12-30T00:00:49"/>
    <x v="0"/>
    <m/>
    <m/>
    <d v="1899-12-30T00:00:00"/>
    <d v="1899-12-30T00:39:24"/>
    <n v="2"/>
    <n v="-5.6712962963001434E-4"/>
    <n v="39.399999999998485"/>
    <x v="10"/>
    <x v="1"/>
  </r>
  <r>
    <x v="9"/>
    <s v="2024058061"/>
    <x v="0"/>
    <x v="966"/>
    <s v="E5730JVY"/>
    <d v="2024-12-16T00:00:00"/>
    <x v="1"/>
    <s v="3264"/>
    <x v="35"/>
    <s v="PA"/>
    <x v="1"/>
    <x v="0"/>
    <d v="2024-12-16T00:00:00"/>
    <d v="1899-12-30T16:56:10"/>
    <d v="2024-12-16T00:00:00"/>
    <d v="1899-12-30T16:55:20"/>
    <d v="2024-12-16T00:00:00"/>
    <d v="1899-12-30T17:28:22"/>
    <x v="0"/>
    <x v="0"/>
    <s v="7022038190"/>
    <s v="FBO"/>
    <d v="1899-12-30T00:33:52"/>
    <x v="431"/>
    <d v="1899-12-30T00:00:50"/>
    <s v="Granel"/>
    <s v="E001"/>
    <x v="2"/>
    <d v="1899-12-30T00:32:12"/>
    <d v="1899-12-30T00:33:02"/>
    <x v="10"/>
    <x v="11"/>
    <x v="5"/>
    <x v="1"/>
    <n v="0"/>
    <n v="0"/>
    <x v="0"/>
    <x v="1"/>
    <x v="0"/>
    <n v="0"/>
    <x v="6"/>
    <x v="1"/>
    <d v="1899-12-30T00:00:50"/>
    <d v="1899-12-30T00:00:50"/>
    <x v="0"/>
    <m/>
    <m/>
    <d v="1899-12-30T00:00:00"/>
    <d v="1899-12-30T00:32:12"/>
    <n v="2"/>
    <n v="-5.787037037099374E-4"/>
    <n v="32.199999999998475"/>
    <x v="10"/>
    <x v="1"/>
  </r>
  <r>
    <x v="9"/>
    <s v="2024058060"/>
    <x v="0"/>
    <x v="1117"/>
    <s v="E7318LYM"/>
    <d v="2024-12-16T00:00:00"/>
    <x v="1"/>
    <s v="3269"/>
    <x v="36"/>
    <s v="PA"/>
    <x v="5"/>
    <x v="0"/>
    <d v="2024-12-16T00:00:00"/>
    <d v="1899-12-30T16:53:54"/>
    <d v="2024-12-16T00:00:00"/>
    <d v="1899-12-30T16:53:04"/>
    <d v="2024-12-16T00:00:00"/>
    <d v="1899-12-30T17:28:32"/>
    <x v="0"/>
    <x v="0"/>
    <s v="7022038191"/>
    <s v="FBO"/>
    <d v="1899-12-30T00:36:18"/>
    <x v="441"/>
    <d v="1899-12-30T00:00:50"/>
    <s v="Granel"/>
    <s v="E001"/>
    <x v="2"/>
    <d v="1899-12-30T00:34:38"/>
    <d v="1899-12-30T00:35:28"/>
    <x v="10"/>
    <x v="11"/>
    <x v="5"/>
    <x v="1"/>
    <n v="0"/>
    <n v="0"/>
    <x v="0"/>
    <x v="1"/>
    <x v="0"/>
    <n v="0"/>
    <x v="6"/>
    <x v="1"/>
    <d v="1899-12-30T00:00:50"/>
    <d v="1899-12-30T00:00:50"/>
    <x v="0"/>
    <m/>
    <m/>
    <d v="1899-12-30T00:00:00"/>
    <d v="1899-12-30T00:34:38"/>
    <n v="2"/>
    <n v="-5.7870370370005642E-4"/>
    <n v="34.633333333339117"/>
    <x v="10"/>
    <x v="1"/>
  </r>
  <r>
    <x v="9"/>
    <s v="2024058069"/>
    <x v="0"/>
    <x v="1008"/>
    <s v="E6688FFY"/>
    <d v="2024-12-16T00:00:00"/>
    <x v="1"/>
    <s v="3283"/>
    <x v="38"/>
    <s v="PA"/>
    <x v="2"/>
    <x v="0"/>
    <d v="2024-12-16T00:00:00"/>
    <d v="1899-12-30T17:20:07"/>
    <d v="2024-12-16T00:00:00"/>
    <d v="1899-12-30T17:19:17"/>
    <d v="2024-12-16T00:00:00"/>
    <d v="1899-12-30T17:43:48"/>
    <x v="0"/>
    <x v="0"/>
    <s v="7022038192"/>
    <s v="FBO"/>
    <d v="1899-12-30T00:25:21"/>
    <x v="601"/>
    <d v="1899-12-30T00:00:50"/>
    <s v="Ensacado"/>
    <s v="E002"/>
    <x v="2"/>
    <d v="1899-12-30T00:23:41"/>
    <d v="1899-12-30T00:24:31"/>
    <x v="8"/>
    <x v="11"/>
    <x v="5"/>
    <x v="2"/>
    <n v="0"/>
    <n v="0"/>
    <x v="0"/>
    <x v="2"/>
    <x v="0"/>
    <n v="0"/>
    <x v="6"/>
    <x v="1"/>
    <d v="1899-12-30T00:00:50"/>
    <d v="1899-12-30T00:00:50"/>
    <x v="0"/>
    <m/>
    <m/>
    <d v="1899-12-30T00:00:00"/>
    <d v="1899-12-30T00:23:41"/>
    <n v="2"/>
    <n v="-5.7870370370005642E-4"/>
    <n v="23.683333333334371"/>
    <x v="10"/>
    <x v="1"/>
  </r>
  <r>
    <x v="9"/>
    <s v="2024058070"/>
    <x v="0"/>
    <x v="938"/>
    <s v="E8228JWJ"/>
    <d v="2024-12-16T00:00:00"/>
    <x v="1"/>
    <s v="3262"/>
    <x v="43"/>
    <s v="PA"/>
    <x v="0"/>
    <x v="0"/>
    <d v="2024-12-16T00:00:00"/>
    <d v="1899-12-30T17:25:05"/>
    <d v="2024-12-16T00:00:00"/>
    <d v="1899-12-30T17:24:17"/>
    <d v="2024-12-16T00:00:00"/>
    <d v="1899-12-30T17:53:34"/>
    <x v="0"/>
    <x v="0"/>
    <s v="7022038193"/>
    <s v="FBO"/>
    <d v="1899-12-30T00:30:05"/>
    <x v="2623"/>
    <d v="1899-12-30T00:00:48"/>
    <s v="Granel"/>
    <s v="E001"/>
    <x v="2"/>
    <d v="1899-12-30T00:28:29"/>
    <d v="1899-12-30T00:29:17"/>
    <x v="8"/>
    <x v="11"/>
    <x v="5"/>
    <x v="1"/>
    <n v="0"/>
    <n v="0"/>
    <x v="0"/>
    <x v="1"/>
    <x v="0"/>
    <n v="0"/>
    <x v="6"/>
    <x v="1"/>
    <d v="1899-12-30T00:00:48"/>
    <d v="1899-12-30T00:00:48"/>
    <x v="0"/>
    <m/>
    <m/>
    <d v="1899-12-30T00:00:00"/>
    <d v="1899-12-30T00:28:29"/>
    <n v="2"/>
    <n v="-5.5555555554998026E-4"/>
    <n v="28.483333333344074"/>
    <x v="10"/>
    <x v="1"/>
  </r>
  <r>
    <x v="9"/>
    <s v="2024058072"/>
    <x v="0"/>
    <x v="1086"/>
    <s v="E2375MVP"/>
    <d v="2024-12-16T00:00:00"/>
    <x v="1"/>
    <s v="3262"/>
    <x v="43"/>
    <s v="PA"/>
    <x v="0"/>
    <x v="0"/>
    <d v="2024-12-16T00:00:00"/>
    <d v="1899-12-30T17:41:39"/>
    <d v="2024-12-16T00:00:00"/>
    <d v="1899-12-30T17:40:50"/>
    <d v="2024-12-16T00:00:00"/>
    <d v="1899-12-30T18:07:49"/>
    <x v="0"/>
    <x v="0"/>
    <s v="7022038195"/>
    <s v="FBO"/>
    <d v="1899-12-30T00:27:48"/>
    <x v="2851"/>
    <d v="1899-12-30T00:00:49"/>
    <s v="Granel"/>
    <s v="E001"/>
    <x v="2"/>
    <d v="1899-12-30T00:26:10"/>
    <d v="1899-12-30T00:26:59"/>
    <x v="8"/>
    <x v="11"/>
    <x v="5"/>
    <x v="1"/>
    <n v="0"/>
    <n v="0"/>
    <x v="0"/>
    <x v="1"/>
    <x v="0"/>
    <n v="0"/>
    <x v="6"/>
    <x v="1"/>
    <d v="1899-12-30T00:00:49"/>
    <d v="1899-12-30T00:00:49"/>
    <x v="0"/>
    <m/>
    <m/>
    <d v="1899-12-30T00:00:00"/>
    <d v="1899-12-30T00:26:10"/>
    <n v="2"/>
    <n v="-5.6712962963001434E-4"/>
    <n v="26.166666666671983"/>
    <x v="11"/>
    <x v="1"/>
  </r>
  <r>
    <x v="9"/>
    <s v="2024058075"/>
    <x v="0"/>
    <x v="1074"/>
    <s v="E4620HVJ"/>
    <d v="2024-12-16T00:00:00"/>
    <x v="1"/>
    <s v="3283"/>
    <x v="38"/>
    <s v="PA"/>
    <x v="2"/>
    <x v="0"/>
    <d v="2024-12-16T00:00:00"/>
    <d v="1899-12-30T17:53:06"/>
    <d v="2024-12-16T00:00:00"/>
    <d v="1899-12-30T17:52:17"/>
    <d v="2024-12-16T00:00:00"/>
    <d v="1899-12-30T18:23:20"/>
    <x v="0"/>
    <x v="0"/>
    <s v="7022038196"/>
    <s v="FBO"/>
    <d v="1899-12-30T00:31:52"/>
    <x v="815"/>
    <d v="1899-12-30T00:00:49"/>
    <s v="Ensacado"/>
    <s v="E002"/>
    <x v="2"/>
    <d v="1899-12-30T00:30:14"/>
    <d v="1899-12-30T00:31:03"/>
    <x v="8"/>
    <x v="11"/>
    <x v="5"/>
    <x v="2"/>
    <n v="0"/>
    <n v="0"/>
    <x v="0"/>
    <x v="2"/>
    <x v="0"/>
    <n v="0"/>
    <x v="6"/>
    <x v="1"/>
    <d v="1899-12-30T00:00:49"/>
    <d v="1899-12-30T00:00:49"/>
    <x v="0"/>
    <m/>
    <m/>
    <d v="1899-12-30T00:00:00"/>
    <d v="1899-12-30T00:30:14"/>
    <n v="2"/>
    <n v="-5.6712962963001434E-4"/>
    <n v="30.233333333332677"/>
    <x v="11"/>
    <x v="1"/>
  </r>
  <r>
    <x v="9"/>
    <s v="2024058078"/>
    <x v="0"/>
    <x v="1056"/>
    <s v="E0699MTL"/>
    <d v="2024-12-16T00:00:00"/>
    <x v="1"/>
    <s v="3283"/>
    <x v="38"/>
    <s v="PA"/>
    <x v="6"/>
    <x v="0"/>
    <d v="2024-12-16T00:00:00"/>
    <d v="1899-12-30T19:16:02"/>
    <d v="2024-12-16T00:00:00"/>
    <d v="1899-12-30T16:36:00"/>
    <d v="2024-12-16T00:00:00"/>
    <d v="1899-12-30T19:57:24"/>
    <x v="218"/>
    <x v="29"/>
    <s v="7022038197"/>
    <s v="EXW"/>
    <d v="1899-12-30T06:01:26"/>
    <x v="2852"/>
    <d v="1899-12-30T02:40:02"/>
    <s v="Ensacado"/>
    <s v="E002"/>
    <x v="1"/>
    <d v="1899-12-30T00:41:22"/>
    <d v="1899-12-30T03:21:24"/>
    <x v="13"/>
    <x v="11"/>
    <x v="5"/>
    <x v="2"/>
    <n v="0"/>
    <n v="0"/>
    <x v="0"/>
    <x v="2"/>
    <x v="0"/>
    <n v="0"/>
    <x v="6"/>
    <x v="1"/>
    <d v="1899-12-30T02:40:02"/>
    <d v="1899-12-30T01:42:02"/>
    <x v="1"/>
    <m/>
    <m/>
    <d v="1899-12-30T00:00:00"/>
    <d v="1899-12-30T00:41:22"/>
    <n v="2"/>
    <n v="-0.11113425925926002"/>
    <n v="41.366666666663967"/>
    <x v="7"/>
    <x v="1"/>
  </r>
  <r>
    <x v="9"/>
    <s v="2024058079"/>
    <x v="0"/>
    <x v="1118"/>
    <s v="E0561JXG"/>
    <d v="2024-12-16T00:00:00"/>
    <x v="1"/>
    <s v="3269"/>
    <x v="36"/>
    <s v="PA"/>
    <x v="18"/>
    <x v="0"/>
    <d v="2024-12-16T00:00:00"/>
    <d v="1899-12-30T19:57:51"/>
    <d v="2024-12-16T00:00:00"/>
    <d v="1899-12-30T19:57:02"/>
    <d v="2024-12-16T00:00:00"/>
    <d v="1899-12-30T20:34:19"/>
    <x v="0"/>
    <x v="0"/>
    <s v="7022038198"/>
    <s v="FBO"/>
    <d v="1899-12-30T00:38:06"/>
    <x v="1070"/>
    <d v="1899-12-30T00:00:49"/>
    <s v="Granel"/>
    <s v="E001"/>
    <x v="2"/>
    <d v="1899-12-30T00:36:28"/>
    <d v="1899-12-30T00:37:17"/>
    <x v="13"/>
    <x v="11"/>
    <x v="5"/>
    <x v="1"/>
    <n v="0"/>
    <n v="0"/>
    <x v="0"/>
    <x v="1"/>
    <x v="0"/>
    <n v="0"/>
    <x v="6"/>
    <x v="1"/>
    <d v="1899-12-30T00:00:49"/>
    <d v="1899-12-30T00:00:49"/>
    <x v="0"/>
    <m/>
    <m/>
    <d v="1899-12-30T00:00:00"/>
    <d v="1899-12-30T00:36:28"/>
    <n v="2"/>
    <n v="-5.6712962963001434E-4"/>
    <n v="36.466666666660799"/>
    <x v="14"/>
    <x v="1"/>
  </r>
  <r>
    <x v="9"/>
    <s v="2024058080"/>
    <x v="0"/>
    <x v="1087"/>
    <s v="E2363KTK"/>
    <d v="2024-12-16T00:00:00"/>
    <x v="1"/>
    <s v="3269"/>
    <x v="36"/>
    <s v="PA"/>
    <x v="18"/>
    <x v="0"/>
    <d v="2024-12-16T00:00:00"/>
    <d v="1899-12-30T20:02:45"/>
    <d v="2024-12-16T00:00:00"/>
    <d v="1899-12-30T20:01:57"/>
    <d v="2024-12-16T00:00:00"/>
    <d v="1899-12-30T20:43:32"/>
    <x v="0"/>
    <x v="0"/>
    <s v="7022038199"/>
    <s v="FBO"/>
    <d v="1899-12-30T00:42:23"/>
    <x v="724"/>
    <d v="1899-12-30T00:00:48"/>
    <s v="Granel"/>
    <s v="E001"/>
    <x v="2"/>
    <d v="1899-12-30T00:40:47"/>
    <d v="1899-12-30T00:41:35"/>
    <x v="15"/>
    <x v="11"/>
    <x v="5"/>
    <x v="1"/>
    <n v="0"/>
    <n v="0"/>
    <x v="0"/>
    <x v="1"/>
    <x v="0"/>
    <n v="0"/>
    <x v="6"/>
    <x v="1"/>
    <d v="1899-12-30T00:00:48"/>
    <d v="1899-12-30T00:00:48"/>
    <x v="0"/>
    <m/>
    <m/>
    <d v="1899-12-30T00:00:00"/>
    <d v="1899-12-30T00:40:47"/>
    <n v="2"/>
    <n v="-5.5555555555997227E-4"/>
    <n v="40.783333333319938"/>
    <x v="14"/>
    <x v="1"/>
  </r>
  <r>
    <x v="9"/>
    <s v="2024058081"/>
    <x v="0"/>
    <x v="1000"/>
    <s v="E3888GZR"/>
    <d v="2024-12-17T00:00:00"/>
    <x v="1"/>
    <s v="3269"/>
    <x v="36"/>
    <s v="PA"/>
    <x v="5"/>
    <x v="0"/>
    <d v="2024-12-17T00:00:00"/>
    <d v="1899-12-30T05:00:08"/>
    <d v="2024-12-17T00:00:00"/>
    <d v="1899-12-30T04:59:25"/>
    <d v="2024-12-17T00:00:00"/>
    <d v="1899-12-30T05:19:21"/>
    <x v="0"/>
    <x v="0"/>
    <s v="7022038200"/>
    <s v="EXW"/>
    <d v="1899-12-30T00:20:39"/>
    <x v="1981"/>
    <d v="1899-12-30T00:00:43"/>
    <s v="Granel"/>
    <s v="E001"/>
    <x v="1"/>
    <d v="1899-12-30T00:19:13"/>
    <d v="1899-12-30T00:19:56"/>
    <x v="12"/>
    <x v="12"/>
    <x v="5"/>
    <x v="1"/>
    <n v="0"/>
    <n v="0"/>
    <x v="0"/>
    <x v="1"/>
    <x v="0"/>
    <n v="0"/>
    <x v="6"/>
    <x v="1"/>
    <d v="1899-12-30T00:00:43"/>
    <d v="1899-12-30T00:00:43"/>
    <x v="0"/>
    <m/>
    <m/>
    <d v="1899-12-30T00:00:00"/>
    <d v="1899-12-30T00:19:13"/>
    <n v="3"/>
    <n v="-4.9768518518999993E-4"/>
    <n v="19.216666666655989"/>
    <x v="18"/>
    <x v="1"/>
  </r>
  <r>
    <x v="9"/>
    <s v="2024058082"/>
    <x v="0"/>
    <x v="1001"/>
    <s v="E8998KYN"/>
    <d v="2024-12-17T00:00:00"/>
    <x v="1"/>
    <s v="3264"/>
    <x v="35"/>
    <s v="PA"/>
    <x v="1"/>
    <x v="0"/>
    <d v="2024-12-17T00:00:00"/>
    <d v="1899-12-30T05:00:59"/>
    <d v="2024-12-17T00:00:00"/>
    <d v="1899-12-30T05:00:14"/>
    <d v="2024-12-17T00:00:00"/>
    <d v="1899-12-30T05:23:26"/>
    <x v="0"/>
    <x v="0"/>
    <s v="7022038201"/>
    <s v="EXW"/>
    <d v="1899-12-30T00:23:57"/>
    <x v="1305"/>
    <d v="1899-12-30T00:00:45"/>
    <s v="Granel"/>
    <s v="E001"/>
    <x v="1"/>
    <d v="1899-12-30T00:22:27"/>
    <d v="1899-12-30T00:23:12"/>
    <x v="12"/>
    <x v="12"/>
    <x v="5"/>
    <x v="1"/>
    <n v="0"/>
    <n v="0"/>
    <x v="0"/>
    <x v="1"/>
    <x v="0"/>
    <n v="0"/>
    <x v="6"/>
    <x v="1"/>
    <d v="1899-12-30T00:00:45"/>
    <d v="1899-12-30T00:00:45"/>
    <x v="0"/>
    <m/>
    <m/>
    <d v="1899-12-30T00:00:00"/>
    <d v="1899-12-30T00:22:27"/>
    <n v="3"/>
    <n v="-5.2083333333000081E-4"/>
    <n v="22.45000000000319"/>
    <x v="18"/>
    <x v="1"/>
  </r>
  <r>
    <x v="9"/>
    <s v="2024058083"/>
    <x v="0"/>
    <x v="921"/>
    <s v="E1228KBR"/>
    <d v="2024-12-17T00:00:00"/>
    <x v="1"/>
    <s v="3260"/>
    <x v="41"/>
    <s v="PA"/>
    <x v="19"/>
    <x v="0"/>
    <d v="2024-12-17T00:00:00"/>
    <d v="1899-12-30T05:02:59"/>
    <d v="2024-12-17T00:00:00"/>
    <d v="1899-12-30T05:02:15"/>
    <d v="2024-12-17T00:00:00"/>
    <d v="1899-12-30T05:24:20"/>
    <x v="0"/>
    <x v="0"/>
    <s v="7022038202"/>
    <s v="EXW"/>
    <d v="1899-12-30T00:22:49"/>
    <x v="1522"/>
    <d v="1899-12-30T00:00:44"/>
    <s v="Granel"/>
    <s v="E001"/>
    <x v="1"/>
    <d v="1899-12-30T00:21:21"/>
    <d v="1899-12-30T00:22:05"/>
    <x v="12"/>
    <x v="12"/>
    <x v="5"/>
    <x v="1"/>
    <n v="0"/>
    <n v="0"/>
    <x v="0"/>
    <x v="1"/>
    <x v="0"/>
    <n v="0"/>
    <x v="6"/>
    <x v="1"/>
    <d v="1899-12-30T00:00:44"/>
    <d v="1899-12-30T00:00:44"/>
    <x v="0"/>
    <m/>
    <m/>
    <d v="1899-12-30T00:00:00"/>
    <d v="1899-12-30T00:21:21"/>
    <n v="3"/>
    <n v="-5.092592592599865E-4"/>
    <n v="21.350000000001618"/>
    <x v="18"/>
    <x v="1"/>
  </r>
  <r>
    <x v="9"/>
    <s v="2024058085"/>
    <x v="0"/>
    <x v="1010"/>
    <s v="E5714JWS"/>
    <d v="2024-12-17T00:00:00"/>
    <x v="1"/>
    <s v="3269"/>
    <x v="36"/>
    <s v="PA"/>
    <x v="5"/>
    <x v="0"/>
    <d v="2024-12-17T00:00:00"/>
    <d v="1899-12-30T05:15:54"/>
    <d v="2024-12-17T00:00:00"/>
    <d v="1899-12-30T05:15:05"/>
    <d v="2024-12-17T00:00:00"/>
    <d v="1899-12-30T05:38:34"/>
    <x v="0"/>
    <x v="0"/>
    <s v="7022038203"/>
    <s v="FBO"/>
    <d v="1899-12-30T00:24:18"/>
    <x v="1210"/>
    <d v="1899-12-30T00:00:49"/>
    <s v="Granel"/>
    <s v="E001"/>
    <x v="2"/>
    <d v="1899-12-30T00:22:40"/>
    <d v="1899-12-30T00:23:29"/>
    <x v="12"/>
    <x v="12"/>
    <x v="5"/>
    <x v="1"/>
    <n v="0"/>
    <n v="0"/>
    <x v="0"/>
    <x v="1"/>
    <x v="0"/>
    <n v="0"/>
    <x v="6"/>
    <x v="1"/>
    <d v="1899-12-30T00:00:49"/>
    <d v="1899-12-30T00:00:49"/>
    <x v="0"/>
    <m/>
    <m/>
    <d v="1899-12-30T00:00:00"/>
    <d v="1899-12-30T00:22:40"/>
    <n v="3"/>
    <n v="-5.6712962962998659E-4"/>
    <n v="22.666666666665598"/>
    <x v="18"/>
    <x v="1"/>
  </r>
  <r>
    <x v="9"/>
    <s v="2024058086"/>
    <x v="0"/>
    <x v="987"/>
    <s v="E4258HML"/>
    <d v="2024-12-17T00:00:00"/>
    <x v="1"/>
    <s v="3264"/>
    <x v="35"/>
    <s v="PA"/>
    <x v="1"/>
    <x v="0"/>
    <d v="2024-12-17T00:00:00"/>
    <d v="1899-12-30T05:27:01"/>
    <d v="2024-12-17T00:00:00"/>
    <d v="1899-12-30T05:26:11"/>
    <d v="2024-12-17T00:00:00"/>
    <d v="1899-12-30T05:48:15"/>
    <x v="0"/>
    <x v="0"/>
    <s v="7022038204"/>
    <s v="FBO"/>
    <d v="1899-12-30T00:22:54"/>
    <x v="2329"/>
    <d v="1899-12-30T00:00:50"/>
    <s v="Granel"/>
    <s v="E001"/>
    <x v="2"/>
    <d v="1899-12-30T00:21:14"/>
    <d v="1899-12-30T00:22:04"/>
    <x v="12"/>
    <x v="12"/>
    <x v="5"/>
    <x v="1"/>
    <n v="0"/>
    <n v="0"/>
    <x v="0"/>
    <x v="1"/>
    <x v="0"/>
    <n v="0"/>
    <x v="6"/>
    <x v="1"/>
    <d v="1899-12-30T00:00:50"/>
    <d v="1899-12-30T00:00:50"/>
    <x v="0"/>
    <m/>
    <m/>
    <d v="1899-12-30T00:00:00"/>
    <d v="1899-12-30T00:21:14"/>
    <n v="3"/>
    <n v="-5.7870370371002067E-4"/>
    <n v="21.233333333332787"/>
    <x v="18"/>
    <x v="1"/>
  </r>
  <r>
    <x v="9"/>
    <s v="2024058091"/>
    <x v="0"/>
    <x v="1059"/>
    <s v="EE0224HDX"/>
    <d v="2024-12-17T00:00:00"/>
    <x v="1"/>
    <s v="3282"/>
    <x v="40"/>
    <s v="PA"/>
    <x v="6"/>
    <x v="0"/>
    <d v="2024-12-17T00:00:00"/>
    <d v="1899-12-30T05:54:45"/>
    <d v="2024-12-17T00:00:00"/>
    <d v="1899-12-30T14:40:01"/>
    <d v="2024-12-17T00:00:00"/>
    <d v="1899-12-30T06:12:14"/>
    <x v="219"/>
    <x v="32"/>
    <s v="7022038205"/>
    <s v="FBO"/>
    <d v="1899-12-30T17:13:03"/>
    <x v="2853"/>
    <d v="1899-12-30T08:45:16"/>
    <s v="Ensacado"/>
    <s v="E002"/>
    <x v="2"/>
    <d v="1899-12-30T00:17:29"/>
    <n v="-0.35262731481481996"/>
    <x v="12"/>
    <x v="12"/>
    <x v="5"/>
    <x v="2"/>
    <n v="0"/>
    <n v="0"/>
    <x v="0"/>
    <x v="2"/>
    <x v="0"/>
    <n v="0"/>
    <x v="6"/>
    <x v="1"/>
    <d v="1899-12-30T08:45:16"/>
    <d v="1899-12-30T07:47:16"/>
    <x v="1"/>
    <m/>
    <m/>
    <d v="1899-12-30T00:00:00"/>
    <d v="1899-12-30T00:17:29"/>
    <n v="3"/>
    <d v="1899-12-30T08:45:16"/>
    <n v="17.483333333328005"/>
    <x v="12"/>
    <x v="1"/>
  </r>
  <r>
    <x v="9"/>
    <s v="2024058088"/>
    <x v="0"/>
    <x v="1002"/>
    <s v="E0721JRZ"/>
    <d v="2024-12-17T00:00:00"/>
    <x v="1"/>
    <s v="3264"/>
    <x v="35"/>
    <s v="PA"/>
    <x v="1"/>
    <x v="0"/>
    <d v="2024-12-17T00:00:00"/>
    <d v="1899-12-30T05:47:05"/>
    <d v="2024-12-17T00:00:00"/>
    <d v="1899-12-30T05:46:15"/>
    <d v="2024-12-17T00:00:00"/>
    <d v="1899-12-30T06:15:15"/>
    <x v="0"/>
    <x v="0"/>
    <s v="7022038206"/>
    <s v="FBO"/>
    <d v="1899-12-30T00:29:50"/>
    <x v="474"/>
    <d v="1899-12-30T00:00:50"/>
    <s v="Granel"/>
    <s v="E001"/>
    <x v="2"/>
    <d v="1899-12-30T00:28:10"/>
    <d v="1899-12-30T00:29:00"/>
    <x v="12"/>
    <x v="12"/>
    <x v="5"/>
    <x v="1"/>
    <n v="0"/>
    <n v="0"/>
    <x v="0"/>
    <x v="1"/>
    <x v="0"/>
    <n v="0"/>
    <x v="6"/>
    <x v="1"/>
    <d v="1899-12-30T00:00:50"/>
    <d v="1899-12-30T00:00:50"/>
    <x v="0"/>
    <m/>
    <m/>
    <d v="1899-12-30T00:00:00"/>
    <d v="1899-12-30T00:28:10"/>
    <n v="3"/>
    <n v="-5.787037037000009E-4"/>
    <n v="28.166666666673574"/>
    <x v="12"/>
    <x v="1"/>
  </r>
  <r>
    <x v="9"/>
    <s v="2024058090"/>
    <x v="0"/>
    <x v="985"/>
    <s v="E8263KDM"/>
    <d v="2024-12-17T00:00:00"/>
    <x v="1"/>
    <s v="3269"/>
    <x v="36"/>
    <s v="PA"/>
    <x v="5"/>
    <x v="0"/>
    <d v="2024-12-17T00:00:00"/>
    <d v="1899-12-30T05:52:14"/>
    <d v="2024-12-17T00:00:00"/>
    <d v="1899-12-30T05:51:25"/>
    <d v="2024-12-17T00:00:00"/>
    <d v="1899-12-30T06:16:52"/>
    <x v="0"/>
    <x v="0"/>
    <s v="7022038207"/>
    <s v="FBO"/>
    <d v="1899-12-30T00:26:16"/>
    <x v="2854"/>
    <d v="1899-12-30T00:00:49"/>
    <s v="Granel"/>
    <s v="E001"/>
    <x v="2"/>
    <d v="1899-12-30T00:24:38"/>
    <d v="1899-12-30T00:25:27"/>
    <x v="12"/>
    <x v="12"/>
    <x v="5"/>
    <x v="1"/>
    <n v="0"/>
    <n v="0"/>
    <x v="0"/>
    <x v="1"/>
    <x v="0"/>
    <n v="0"/>
    <x v="6"/>
    <x v="1"/>
    <d v="1899-12-30T00:00:49"/>
    <d v="1899-12-30T00:00:49"/>
    <x v="0"/>
    <m/>
    <m/>
    <d v="1899-12-30T00:00:00"/>
    <d v="1899-12-30T00:24:38"/>
    <n v="3"/>
    <n v="-5.6712962963001434E-4"/>
    <n v="24.633333333331162"/>
    <x v="12"/>
    <x v="1"/>
  </r>
  <r>
    <x v="9"/>
    <s v="2024058097"/>
    <x v="0"/>
    <x v="1022"/>
    <s v="E3936LXW"/>
    <d v="2024-12-17T00:00:00"/>
    <x v="1"/>
    <s v="3263"/>
    <x v="42"/>
    <s v="PA"/>
    <x v="3"/>
    <x v="0"/>
    <d v="2024-12-17T00:00:00"/>
    <d v="1899-12-30T06:01:25"/>
    <d v="2024-12-17T00:00:00"/>
    <d v="1899-12-30T06:00:36"/>
    <d v="2024-12-17T00:00:00"/>
    <d v="1899-12-30T06:25:20"/>
    <x v="0"/>
    <x v="0"/>
    <s v="7022038208"/>
    <s v="FBO"/>
    <d v="1899-12-30T00:25:33"/>
    <x v="1347"/>
    <d v="1899-12-30T00:00:49"/>
    <s v="Granel"/>
    <s v="E001"/>
    <x v="2"/>
    <d v="1899-12-30T00:23:55"/>
    <d v="1899-12-30T00:24:44"/>
    <x v="0"/>
    <x v="12"/>
    <x v="5"/>
    <x v="1"/>
    <n v="0"/>
    <n v="0"/>
    <x v="0"/>
    <x v="1"/>
    <x v="0"/>
    <n v="0"/>
    <x v="6"/>
    <x v="1"/>
    <d v="1899-12-30T00:00:49"/>
    <d v="1899-12-30T00:00:49"/>
    <x v="0"/>
    <m/>
    <m/>
    <d v="1899-12-30T00:00:00"/>
    <d v="1899-12-30T00:23:55"/>
    <n v="3"/>
    <n v="-5.6712962963001434E-4"/>
    <n v="23.916666666657562"/>
    <x v="12"/>
    <x v="1"/>
  </r>
  <r>
    <x v="9"/>
    <s v="2024058093"/>
    <x v="0"/>
    <x v="1023"/>
    <s v="E9619HBS"/>
    <d v="2024-12-17T00:00:00"/>
    <x v="1"/>
    <s v="3283"/>
    <x v="38"/>
    <s v="PA"/>
    <x v="2"/>
    <x v="0"/>
    <d v="2024-12-17T00:00:00"/>
    <d v="1899-12-30T05:55:45"/>
    <d v="2024-12-17T00:00:00"/>
    <d v="1899-12-30T05:54:56"/>
    <d v="2024-12-17T00:00:00"/>
    <d v="1899-12-30T06:26:07"/>
    <x v="0"/>
    <x v="0"/>
    <s v="7022038209"/>
    <s v="FBO"/>
    <d v="1899-12-30T00:32:00"/>
    <x v="1930"/>
    <d v="1899-12-30T00:00:49"/>
    <s v="Ensacado"/>
    <s v="E002"/>
    <x v="2"/>
    <d v="1899-12-30T00:30:22"/>
    <d v="1899-12-30T00:31:11"/>
    <x v="12"/>
    <x v="12"/>
    <x v="5"/>
    <x v="2"/>
    <n v="0"/>
    <n v="0"/>
    <x v="0"/>
    <x v="2"/>
    <x v="0"/>
    <n v="0"/>
    <x v="6"/>
    <x v="1"/>
    <d v="1899-12-30T00:00:49"/>
    <d v="1899-12-30T00:00:49"/>
    <x v="0"/>
    <m/>
    <m/>
    <d v="1899-12-30T00:00:00"/>
    <d v="1899-12-30T00:30:22"/>
    <n v="3"/>
    <n v="-5.6712962963001434E-4"/>
    <n v="30.366666666662365"/>
    <x v="12"/>
    <x v="1"/>
  </r>
  <r>
    <x v="9"/>
    <s v="2024058094"/>
    <x v="0"/>
    <x v="1057"/>
    <s v="E0247JRH"/>
    <d v="2024-12-17T00:00:00"/>
    <x v="1"/>
    <s v="3264"/>
    <x v="35"/>
    <s v="PA"/>
    <x v="1"/>
    <x v="0"/>
    <d v="2024-12-17T00:00:00"/>
    <d v="1899-12-30T05:58:24"/>
    <d v="2024-12-17T00:00:00"/>
    <d v="1899-12-30T05:57:35"/>
    <d v="2024-12-17T00:00:00"/>
    <d v="1899-12-30T06:27:55"/>
    <x v="0"/>
    <x v="0"/>
    <s v="7022038210"/>
    <s v="EXW"/>
    <d v="1899-12-30T00:31:09"/>
    <x v="1425"/>
    <d v="1899-12-30T00:00:49"/>
    <s v="Granel"/>
    <s v="E001"/>
    <x v="1"/>
    <d v="1899-12-30T00:29:31"/>
    <d v="1899-12-30T00:30:20"/>
    <x v="12"/>
    <x v="12"/>
    <x v="5"/>
    <x v="1"/>
    <n v="0"/>
    <n v="0"/>
    <x v="0"/>
    <x v="1"/>
    <x v="0"/>
    <n v="0"/>
    <x v="6"/>
    <x v="1"/>
    <d v="1899-12-30T00:00:49"/>
    <d v="1899-12-30T00:00:49"/>
    <x v="0"/>
    <m/>
    <m/>
    <d v="1899-12-30T00:00:00"/>
    <d v="1899-12-30T00:29:31"/>
    <n v="3"/>
    <n v="-5.6712962962998659E-4"/>
    <n v="29.516666666659237"/>
    <x v="12"/>
    <x v="1"/>
  </r>
  <r>
    <x v="9"/>
    <s v="2024058092"/>
    <x v="0"/>
    <x v="1007"/>
    <s v="E8916KGF"/>
    <d v="2024-12-17T00:00:00"/>
    <x v="1"/>
    <s v="3262"/>
    <x v="43"/>
    <s v="PA"/>
    <x v="0"/>
    <x v="0"/>
    <d v="2024-12-17T00:00:00"/>
    <d v="1899-12-30T05:55:09"/>
    <d v="2024-12-17T00:00:00"/>
    <d v="1899-12-30T05:54:20"/>
    <d v="2024-12-17T00:00:00"/>
    <d v="1899-12-30T06:28:07"/>
    <x v="0"/>
    <x v="0"/>
    <s v="7022038211"/>
    <s v="FBO"/>
    <d v="1899-12-30T00:34:36"/>
    <x v="807"/>
    <d v="1899-12-30T00:00:49"/>
    <s v="Granel"/>
    <s v="E001"/>
    <x v="2"/>
    <d v="1899-12-30T00:32:58"/>
    <d v="1899-12-30T00:33:47"/>
    <x v="12"/>
    <x v="12"/>
    <x v="5"/>
    <x v="1"/>
    <n v="0"/>
    <n v="0"/>
    <x v="0"/>
    <x v="1"/>
    <x v="0"/>
    <n v="0"/>
    <x v="6"/>
    <x v="1"/>
    <d v="1899-12-30T00:00:49"/>
    <d v="1899-12-30T00:00:49"/>
    <x v="0"/>
    <m/>
    <m/>
    <d v="1899-12-30T00:00:00"/>
    <d v="1899-12-30T00:32:58"/>
    <n v="3"/>
    <n v="-5.6712962963001434E-4"/>
    <n v="32.966666666668765"/>
    <x v="12"/>
    <x v="1"/>
  </r>
  <r>
    <x v="9"/>
    <s v="2024058095"/>
    <x v="0"/>
    <x v="1004"/>
    <s v="E7812KXB"/>
    <d v="2024-12-17T00:00:00"/>
    <x v="1"/>
    <s v="3260"/>
    <x v="41"/>
    <s v="PA"/>
    <x v="19"/>
    <x v="0"/>
    <d v="2024-12-17T00:00:00"/>
    <d v="1899-12-30T06:00:27"/>
    <d v="2024-12-17T00:00:00"/>
    <d v="1899-12-30T05:59:38"/>
    <d v="2024-12-17T00:00:00"/>
    <d v="1899-12-30T06:34:02"/>
    <x v="0"/>
    <x v="0"/>
    <s v="7022038213"/>
    <s v="EXW"/>
    <d v="1899-12-30T00:35:13"/>
    <x v="839"/>
    <d v="1899-12-30T00:00:49"/>
    <s v="Granel"/>
    <s v="E001"/>
    <x v="1"/>
    <d v="1899-12-30T00:33:35"/>
    <d v="1899-12-30T00:34:24"/>
    <x v="0"/>
    <x v="12"/>
    <x v="5"/>
    <x v="1"/>
    <n v="0"/>
    <n v="0"/>
    <x v="0"/>
    <x v="1"/>
    <x v="0"/>
    <n v="0"/>
    <x v="6"/>
    <x v="1"/>
    <d v="1899-12-30T00:00:49"/>
    <d v="1899-12-30T00:00:49"/>
    <x v="0"/>
    <m/>
    <m/>
    <d v="1899-12-30T00:00:00"/>
    <d v="1899-12-30T00:33:35"/>
    <n v="3"/>
    <n v="-5.6712962962998659E-4"/>
    <n v="33.583333333334402"/>
    <x v="12"/>
    <x v="1"/>
  </r>
  <r>
    <x v="9"/>
    <s v="2024058099"/>
    <x v="0"/>
    <x v="1015"/>
    <s v="E4771KNH"/>
    <d v="2024-12-17T00:00:00"/>
    <x v="1"/>
    <s v="3264"/>
    <x v="35"/>
    <s v="PA"/>
    <x v="1"/>
    <x v="0"/>
    <d v="2024-12-17T00:00:00"/>
    <d v="1899-12-30T06:13:03"/>
    <d v="2024-12-17T00:00:00"/>
    <d v="1899-12-30T06:12:14"/>
    <d v="2024-12-17T00:00:00"/>
    <d v="1899-12-30T06:41:06"/>
    <x v="0"/>
    <x v="0"/>
    <s v="7022038214"/>
    <s v="FBO"/>
    <d v="1899-12-30T00:29:41"/>
    <x v="636"/>
    <d v="1899-12-30T00:00:49"/>
    <s v="Granel"/>
    <s v="E001"/>
    <x v="2"/>
    <d v="1899-12-30T00:28:03"/>
    <d v="1899-12-30T00:28:52"/>
    <x v="0"/>
    <x v="12"/>
    <x v="5"/>
    <x v="1"/>
    <n v="0"/>
    <n v="0"/>
    <x v="0"/>
    <x v="1"/>
    <x v="0"/>
    <n v="0"/>
    <x v="6"/>
    <x v="1"/>
    <d v="1899-12-30T00:00:49"/>
    <d v="1899-12-30T00:00:49"/>
    <x v="0"/>
    <m/>
    <m/>
    <d v="1899-12-30T00:00:00"/>
    <d v="1899-12-30T00:28:03"/>
    <n v="3"/>
    <n v="-5.6712962962995883E-4"/>
    <n v="28.050000000004864"/>
    <x v="12"/>
    <x v="1"/>
  </r>
  <r>
    <x v="9"/>
    <s v="2024058102"/>
    <x v="0"/>
    <x v="941"/>
    <s v="E3470GSX"/>
    <d v="2024-12-17T00:00:00"/>
    <x v="1"/>
    <s v="3269"/>
    <x v="36"/>
    <s v="PA"/>
    <x v="5"/>
    <x v="0"/>
    <d v="2024-12-17T00:00:00"/>
    <d v="1899-12-30T06:26:46"/>
    <d v="2024-12-17T00:00:00"/>
    <d v="1899-12-30T06:25:56"/>
    <d v="2024-12-17T00:00:00"/>
    <d v="1899-12-30T06:50:02"/>
    <x v="0"/>
    <x v="0"/>
    <s v="7022038215"/>
    <s v="FBO"/>
    <d v="1899-12-30T00:24:56"/>
    <x v="1266"/>
    <d v="1899-12-30T00:00:50"/>
    <s v="Granel"/>
    <s v="E001"/>
    <x v="2"/>
    <d v="1899-12-30T00:23:16"/>
    <d v="1899-12-30T00:24:06"/>
    <x v="0"/>
    <x v="12"/>
    <x v="5"/>
    <x v="1"/>
    <n v="0"/>
    <n v="0"/>
    <x v="0"/>
    <x v="1"/>
    <x v="0"/>
    <n v="0"/>
    <x v="6"/>
    <x v="1"/>
    <d v="1899-12-30T00:00:50"/>
    <d v="1899-12-30T00:00:50"/>
    <x v="0"/>
    <m/>
    <m/>
    <d v="1899-12-30T00:00:00"/>
    <d v="1899-12-30T00:23:16"/>
    <n v="3"/>
    <n v="-5.787037037000009E-4"/>
    <n v="23.26666666667041"/>
    <x v="12"/>
    <x v="1"/>
  </r>
  <r>
    <x v="9"/>
    <s v="2024058103"/>
    <x v="0"/>
    <x v="918"/>
    <s v="E9449KGB"/>
    <d v="2024-12-17T00:00:00"/>
    <x v="1"/>
    <s v="3264"/>
    <x v="35"/>
    <s v="PA"/>
    <x v="1"/>
    <x v="0"/>
    <d v="2024-12-17T00:00:00"/>
    <d v="1899-12-30T06:30:20"/>
    <d v="2024-12-17T00:00:00"/>
    <d v="1899-12-30T06:29:30"/>
    <d v="2024-12-17T00:00:00"/>
    <d v="1899-12-30T06:56:38"/>
    <x v="0"/>
    <x v="0"/>
    <s v="7022038216"/>
    <s v="FBO"/>
    <d v="1899-12-30T00:27:58"/>
    <x v="1751"/>
    <d v="1899-12-30T00:00:50"/>
    <s v="Granel"/>
    <s v="E001"/>
    <x v="2"/>
    <d v="1899-12-30T00:26:18"/>
    <d v="1899-12-30T00:27:08"/>
    <x v="0"/>
    <x v="12"/>
    <x v="5"/>
    <x v="1"/>
    <n v="0"/>
    <n v="0"/>
    <x v="0"/>
    <x v="1"/>
    <x v="0"/>
    <n v="0"/>
    <x v="6"/>
    <x v="1"/>
    <d v="1899-12-30T00:00:50"/>
    <d v="1899-12-30T00:00:50"/>
    <x v="0"/>
    <m/>
    <m/>
    <d v="1899-12-30T00:00:00"/>
    <d v="1899-12-30T00:26:18"/>
    <n v="3"/>
    <n v="-5.787037037000009E-4"/>
    <n v="26.300000000001631"/>
    <x v="12"/>
    <x v="1"/>
  </r>
  <r>
    <x v="9"/>
    <s v="2024058100"/>
    <x v="0"/>
    <x v="1060"/>
    <s v="E3410KWV"/>
    <d v="2024-12-17T00:00:00"/>
    <x v="1"/>
    <s v="3283"/>
    <x v="38"/>
    <s v="PA"/>
    <x v="2"/>
    <x v="0"/>
    <d v="2024-12-17T00:00:00"/>
    <d v="1899-12-30T06:25:19"/>
    <d v="2024-12-17T00:00:00"/>
    <d v="1899-12-30T06:24:29"/>
    <d v="2024-12-17T00:00:00"/>
    <d v="1899-12-30T07:06:01"/>
    <x v="0"/>
    <x v="0"/>
    <s v="7022038217"/>
    <s v="EXW"/>
    <d v="1899-12-30T00:42:22"/>
    <x v="17"/>
    <d v="1899-12-30T00:00:50"/>
    <s v="Ensacado"/>
    <s v="E002"/>
    <x v="1"/>
    <d v="1899-12-30T00:40:42"/>
    <d v="1899-12-30T00:41:32"/>
    <x v="0"/>
    <x v="12"/>
    <x v="5"/>
    <x v="2"/>
    <n v="0"/>
    <n v="0"/>
    <x v="0"/>
    <x v="2"/>
    <x v="0"/>
    <n v="0"/>
    <x v="6"/>
    <x v="1"/>
    <d v="1899-12-30T00:00:50"/>
    <d v="1899-12-30T00:00:50"/>
    <x v="0"/>
    <m/>
    <m/>
    <d v="1899-12-30T00:00:00"/>
    <d v="1899-12-30T00:40:42"/>
    <n v="3"/>
    <n v="-5.7870370370999291E-4"/>
    <n v="40.700000000001566"/>
    <x v="0"/>
    <x v="1"/>
  </r>
  <r>
    <x v="9"/>
    <s v="2024058104"/>
    <x v="0"/>
    <x v="1011"/>
    <s v="E8976JGF"/>
    <d v="2024-12-17T00:00:00"/>
    <x v="1"/>
    <s v="3264"/>
    <x v="35"/>
    <s v="PA"/>
    <x v="1"/>
    <x v="0"/>
    <d v="2024-12-17T00:00:00"/>
    <d v="1899-12-30T06:37:58"/>
    <d v="2024-12-17T00:00:00"/>
    <d v="1899-12-30T06:37:10"/>
    <d v="2024-12-17T00:00:00"/>
    <d v="1899-12-30T07:10:25"/>
    <x v="0"/>
    <x v="0"/>
    <s v="7022038218"/>
    <s v="EXW"/>
    <d v="1899-12-30T00:34:03"/>
    <x v="2855"/>
    <d v="1899-12-30T00:00:48"/>
    <s v="Granel"/>
    <s v="E001"/>
    <x v="1"/>
    <d v="1899-12-30T00:32:27"/>
    <d v="1899-12-30T00:33:15"/>
    <x v="0"/>
    <x v="12"/>
    <x v="5"/>
    <x v="1"/>
    <n v="0"/>
    <n v="0"/>
    <x v="0"/>
    <x v="1"/>
    <x v="0"/>
    <n v="0"/>
    <x v="6"/>
    <x v="1"/>
    <d v="1899-12-30T00:00:48"/>
    <d v="1899-12-30T00:00:48"/>
    <x v="0"/>
    <m/>
    <m/>
    <d v="1899-12-30T00:00:00"/>
    <d v="1899-12-30T00:32:27"/>
    <n v="3"/>
    <n v="-5.5555555554998026E-4"/>
    <n v="32.449999999996841"/>
    <x v="0"/>
    <x v="1"/>
  </r>
  <r>
    <x v="9"/>
    <s v="2024058105"/>
    <x v="0"/>
    <x v="940"/>
    <s v="E5477KKG"/>
    <d v="2024-12-17T00:00:00"/>
    <x v="1"/>
    <s v="3264"/>
    <x v="35"/>
    <s v="PA"/>
    <x v="1"/>
    <x v="0"/>
    <d v="2024-12-17T00:00:00"/>
    <d v="1899-12-30T06:44:31"/>
    <d v="2024-12-17T00:00:00"/>
    <d v="1899-12-30T06:43:43"/>
    <d v="2024-12-17T00:00:00"/>
    <d v="1899-12-30T07:17:17"/>
    <x v="0"/>
    <x v="0"/>
    <s v="7022038219"/>
    <s v="FBO"/>
    <d v="1899-12-30T00:34:22"/>
    <x v="1122"/>
    <d v="1899-12-30T00:00:48"/>
    <s v="Granel"/>
    <s v="E001"/>
    <x v="2"/>
    <d v="1899-12-30T00:32:46"/>
    <d v="1899-12-30T00:33:34"/>
    <x v="0"/>
    <x v="12"/>
    <x v="5"/>
    <x v="1"/>
    <n v="0"/>
    <n v="0"/>
    <x v="0"/>
    <x v="1"/>
    <x v="0"/>
    <n v="0"/>
    <x v="6"/>
    <x v="1"/>
    <d v="1899-12-30T00:00:48"/>
    <d v="1899-12-30T00:00:48"/>
    <x v="0"/>
    <m/>
    <m/>
    <d v="1899-12-30T00:00:00"/>
    <d v="1899-12-30T00:32:46"/>
    <n v="3"/>
    <n v="-5.5555555554998026E-4"/>
    <n v="32.766666666667255"/>
    <x v="0"/>
    <x v="1"/>
  </r>
  <r>
    <x v="9"/>
    <s v="2024058107"/>
    <x v="0"/>
    <x v="1024"/>
    <s v="E2274KKH"/>
    <d v="2024-12-17T00:00:00"/>
    <x v="1"/>
    <s v="3269"/>
    <x v="36"/>
    <s v="PA"/>
    <x v="5"/>
    <x v="0"/>
    <d v="2024-12-17T00:00:00"/>
    <d v="1899-12-30T06:48:38"/>
    <d v="2024-12-17T00:00:00"/>
    <d v="1899-12-30T06:47:49"/>
    <d v="2024-12-17T00:00:00"/>
    <d v="1899-12-30T07:18:11"/>
    <x v="0"/>
    <x v="0"/>
    <s v="7022038220"/>
    <s v="FBO"/>
    <d v="1899-12-30T00:31:11"/>
    <x v="1778"/>
    <d v="1899-12-30T00:00:49"/>
    <s v="Granel"/>
    <s v="E001"/>
    <x v="2"/>
    <d v="1899-12-30T00:29:33"/>
    <d v="1899-12-30T00:30:22"/>
    <x v="0"/>
    <x v="12"/>
    <x v="5"/>
    <x v="1"/>
    <n v="0"/>
    <n v="0"/>
    <x v="0"/>
    <x v="1"/>
    <x v="0"/>
    <n v="0"/>
    <x v="6"/>
    <x v="1"/>
    <d v="1899-12-30T00:00:49"/>
    <d v="1899-12-30T00:00:49"/>
    <x v="0"/>
    <m/>
    <m/>
    <d v="1899-12-30T00:00:00"/>
    <d v="1899-12-30T00:29:33"/>
    <n v="3"/>
    <n v="-5.6712962963001434E-4"/>
    <n v="29.549999999995187"/>
    <x v="0"/>
    <x v="1"/>
  </r>
  <r>
    <x v="9"/>
    <s v="2024058109"/>
    <x v="0"/>
    <x v="1076"/>
    <s v="E0319JTX"/>
    <d v="2024-12-17T00:00:00"/>
    <x v="1"/>
    <s v="3283"/>
    <x v="38"/>
    <s v="PA"/>
    <x v="2"/>
    <x v="0"/>
    <d v="2024-12-17T00:00:00"/>
    <d v="1899-12-30T06:57:50"/>
    <d v="2024-12-17T00:00:00"/>
    <d v="1899-12-30T06:57:01"/>
    <d v="2024-12-17T00:00:00"/>
    <d v="1899-12-30T07:24:30"/>
    <x v="0"/>
    <x v="0"/>
    <s v="7022038221"/>
    <s v="EXW"/>
    <d v="1899-12-30T00:28:18"/>
    <x v="18"/>
    <d v="1899-12-30T00:00:49"/>
    <s v="Ensacado"/>
    <s v="E002"/>
    <x v="1"/>
    <d v="1899-12-30T00:26:40"/>
    <d v="1899-12-30T00:27:29"/>
    <x v="0"/>
    <x v="12"/>
    <x v="5"/>
    <x v="2"/>
    <n v="0"/>
    <n v="0"/>
    <x v="0"/>
    <x v="2"/>
    <x v="0"/>
    <n v="0"/>
    <x v="6"/>
    <x v="1"/>
    <d v="1899-12-30T00:00:49"/>
    <d v="1899-12-30T00:00:49"/>
    <x v="0"/>
    <m/>
    <m/>
    <d v="1899-12-30T00:00:00"/>
    <d v="1899-12-30T00:26:40"/>
    <n v="3"/>
    <n v="-5.6712962963001434E-4"/>
    <n v="26.666666666668782"/>
    <x v="0"/>
    <x v="1"/>
  </r>
  <r>
    <x v="9"/>
    <s v="2024058106"/>
    <x v="0"/>
    <x v="977"/>
    <s v="E4421MGY"/>
    <d v="2024-12-17T00:00:00"/>
    <x v="1"/>
    <s v="3264"/>
    <x v="35"/>
    <s v="PA"/>
    <x v="1"/>
    <x v="0"/>
    <d v="2024-12-17T00:00:00"/>
    <d v="1899-12-30T06:45:14"/>
    <d v="2024-12-17T00:00:00"/>
    <d v="1899-12-30T06:44:24"/>
    <d v="2024-12-17T00:00:00"/>
    <d v="1899-12-30T07:26:59"/>
    <x v="0"/>
    <x v="0"/>
    <s v="7022038222"/>
    <s v="FBO"/>
    <d v="1899-12-30T00:43:25"/>
    <x v="2856"/>
    <d v="1899-12-30T00:00:50"/>
    <s v="Granel"/>
    <s v="E001"/>
    <x v="2"/>
    <d v="1899-12-30T00:41:45"/>
    <d v="1899-12-30T00:42:35"/>
    <x v="0"/>
    <x v="12"/>
    <x v="5"/>
    <x v="1"/>
    <n v="0"/>
    <n v="0"/>
    <x v="0"/>
    <x v="1"/>
    <x v="0"/>
    <n v="0"/>
    <x v="6"/>
    <x v="1"/>
    <d v="1899-12-30T00:00:50"/>
    <d v="1899-12-30T00:00:50"/>
    <x v="0"/>
    <m/>
    <m/>
    <d v="1899-12-30T00:00:00"/>
    <d v="1899-12-30T00:41:45"/>
    <n v="3"/>
    <n v="-5.7870370370999291E-4"/>
    <n v="41.749999999992056"/>
    <x v="0"/>
    <x v="1"/>
  </r>
  <r>
    <x v="9"/>
    <s v="2024058110"/>
    <x v="0"/>
    <x v="1014"/>
    <s v="E0847HHD"/>
    <d v="2024-12-17T00:00:00"/>
    <x v="1"/>
    <s v="3269"/>
    <x v="36"/>
    <s v="PA"/>
    <x v="5"/>
    <x v="0"/>
    <d v="2024-12-17T00:00:00"/>
    <d v="1899-12-30T07:03:31"/>
    <d v="2024-12-17T00:00:00"/>
    <d v="1899-12-30T07:02:46"/>
    <d v="2024-12-17T00:00:00"/>
    <d v="1899-12-30T07:27:18"/>
    <x v="0"/>
    <x v="0"/>
    <s v="7022038223"/>
    <s v="FBO"/>
    <d v="1899-12-30T00:25:17"/>
    <x v="1620"/>
    <d v="1899-12-30T00:00:45"/>
    <s v="Granel"/>
    <s v="E001"/>
    <x v="2"/>
    <d v="1899-12-30T00:23:47"/>
    <d v="1899-12-30T00:24:32"/>
    <x v="1"/>
    <x v="12"/>
    <x v="5"/>
    <x v="1"/>
    <n v="0"/>
    <n v="0"/>
    <x v="0"/>
    <x v="1"/>
    <x v="0"/>
    <n v="0"/>
    <x v="6"/>
    <x v="1"/>
    <d v="1899-12-30T00:00:45"/>
    <d v="1899-12-30T00:00:45"/>
    <x v="0"/>
    <m/>
    <m/>
    <d v="1899-12-30T00:00:00"/>
    <d v="1899-12-30T00:23:47"/>
    <n v="3"/>
    <n v="-5.2083333333996507E-4"/>
    <n v="23.783333333327992"/>
    <x v="0"/>
    <x v="1"/>
  </r>
  <r>
    <x v="9"/>
    <s v="2024058108"/>
    <x v="0"/>
    <x v="945"/>
    <s v="E8474FTB"/>
    <d v="2024-12-17T00:00:00"/>
    <x v="1"/>
    <s v="3264"/>
    <x v="35"/>
    <s v="PA"/>
    <x v="1"/>
    <x v="0"/>
    <d v="2024-12-17T00:00:00"/>
    <d v="1899-12-30T06:50:58"/>
    <d v="2024-12-17T00:00:00"/>
    <d v="1899-12-30T06:50:09"/>
    <d v="2024-12-17T00:00:00"/>
    <d v="1899-12-30T07:32:07"/>
    <x v="0"/>
    <x v="0"/>
    <s v="7022038224"/>
    <s v="FBO"/>
    <d v="1899-12-30T00:42:47"/>
    <x v="113"/>
    <d v="1899-12-30T00:00:49"/>
    <s v="Granel"/>
    <s v="E001"/>
    <x v="2"/>
    <d v="1899-12-30T00:41:09"/>
    <d v="1899-12-30T00:41:58"/>
    <x v="0"/>
    <x v="12"/>
    <x v="5"/>
    <x v="1"/>
    <n v="0"/>
    <n v="0"/>
    <x v="0"/>
    <x v="1"/>
    <x v="0"/>
    <n v="0"/>
    <x v="6"/>
    <x v="1"/>
    <d v="1899-12-30T00:00:49"/>
    <d v="1899-12-30T00:00:49"/>
    <x v="0"/>
    <m/>
    <m/>
    <d v="1899-12-30T00:00:00"/>
    <d v="1899-12-30T00:41:09"/>
    <n v="3"/>
    <n v="-5.6712962963001434E-4"/>
    <n v="41.150000000001555"/>
    <x v="0"/>
    <x v="1"/>
  </r>
  <r>
    <x v="9"/>
    <s v="2024058112"/>
    <x v="0"/>
    <x v="1018"/>
    <s v="E9461JBD"/>
    <d v="2024-12-17T00:00:00"/>
    <x v="1"/>
    <s v="3264"/>
    <x v="35"/>
    <s v="PA"/>
    <x v="1"/>
    <x v="0"/>
    <d v="2024-12-17T00:00:00"/>
    <d v="1899-12-30T07:07:49"/>
    <d v="2024-12-17T00:00:00"/>
    <d v="1899-12-30T07:07:00"/>
    <d v="2024-12-17T00:00:00"/>
    <d v="1899-12-30T07:37:43"/>
    <x v="0"/>
    <x v="0"/>
    <s v="7022038225"/>
    <s v="EXW"/>
    <d v="1899-12-30T00:31:32"/>
    <x v="2622"/>
    <d v="1899-12-30T00:00:49"/>
    <s v="Granel"/>
    <s v="E001"/>
    <x v="1"/>
    <d v="1899-12-30T00:29:54"/>
    <d v="1899-12-30T00:30:43"/>
    <x v="1"/>
    <x v="12"/>
    <x v="5"/>
    <x v="1"/>
    <n v="0"/>
    <n v="0"/>
    <x v="0"/>
    <x v="1"/>
    <x v="0"/>
    <n v="0"/>
    <x v="6"/>
    <x v="1"/>
    <d v="1899-12-30T00:00:49"/>
    <d v="1899-12-30T00:00:49"/>
    <x v="0"/>
    <m/>
    <m/>
    <d v="1899-12-30T00:00:00"/>
    <d v="1899-12-30T00:29:54"/>
    <n v="3"/>
    <n v="-5.6712962963001434E-4"/>
    <n v="29.900000000001555"/>
    <x v="0"/>
    <x v="1"/>
  </r>
  <r>
    <x v="9"/>
    <s v="2024058111"/>
    <x v="0"/>
    <x v="1008"/>
    <s v="E6688FFY"/>
    <d v="2024-12-17T00:00:00"/>
    <x v="1"/>
    <s v="3283"/>
    <x v="38"/>
    <s v="PA"/>
    <x v="2"/>
    <x v="0"/>
    <d v="2024-12-17T00:00:00"/>
    <d v="1899-12-30T07:04:27"/>
    <d v="2024-12-17T00:00:00"/>
    <d v="1899-12-30T07:03:38"/>
    <d v="2024-12-17T00:00:00"/>
    <d v="1899-12-30T07:39:29"/>
    <x v="0"/>
    <x v="0"/>
    <s v="7022038226"/>
    <s v="FBO"/>
    <d v="1899-12-30T00:36:40"/>
    <x v="1095"/>
    <d v="1899-12-30T00:00:49"/>
    <s v="Ensacado"/>
    <s v="E002"/>
    <x v="2"/>
    <d v="1899-12-30T00:35:02"/>
    <d v="1899-12-30T00:35:51"/>
    <x v="1"/>
    <x v="12"/>
    <x v="5"/>
    <x v="2"/>
    <n v="0"/>
    <n v="0"/>
    <x v="0"/>
    <x v="2"/>
    <x v="0"/>
    <n v="0"/>
    <x v="6"/>
    <x v="1"/>
    <d v="1899-12-30T00:00:49"/>
    <d v="1899-12-30T00:00:49"/>
    <x v="0"/>
    <m/>
    <m/>
    <d v="1899-12-30T00:00:00"/>
    <d v="1899-12-30T00:35:02"/>
    <n v="3"/>
    <n v="-5.6712962963001434E-4"/>
    <n v="35.033333333342377"/>
    <x v="0"/>
    <x v="1"/>
  </r>
  <r>
    <x v="9"/>
    <s v="2024058113"/>
    <x v="0"/>
    <x v="1016"/>
    <s v="E6464JZW"/>
    <d v="2024-12-17T00:00:00"/>
    <x v="1"/>
    <s v="3269"/>
    <x v="36"/>
    <s v="PA"/>
    <x v="5"/>
    <x v="0"/>
    <d v="2024-12-17T00:00:00"/>
    <d v="1899-12-30T07:13:19"/>
    <d v="2024-12-17T00:00:00"/>
    <d v="1899-12-30T07:12:30"/>
    <d v="2024-12-17T00:00:00"/>
    <d v="1899-12-30T07:42:13"/>
    <x v="0"/>
    <x v="0"/>
    <s v="7022038227"/>
    <s v="FBO"/>
    <d v="1899-12-30T00:30:32"/>
    <x v="867"/>
    <d v="1899-12-30T00:00:49"/>
    <s v="Granel"/>
    <s v="E001"/>
    <x v="2"/>
    <d v="1899-12-30T00:28:54"/>
    <d v="1899-12-30T00:29:43"/>
    <x v="1"/>
    <x v="12"/>
    <x v="5"/>
    <x v="1"/>
    <n v="0"/>
    <n v="0"/>
    <x v="0"/>
    <x v="1"/>
    <x v="0"/>
    <n v="0"/>
    <x v="6"/>
    <x v="1"/>
    <d v="1899-12-30T00:00:49"/>
    <d v="1899-12-30T00:00:49"/>
    <x v="0"/>
    <m/>
    <m/>
    <d v="1899-12-30T00:00:00"/>
    <d v="1899-12-30T00:28:54"/>
    <n v="3"/>
    <n v="-5.6712962963001434E-4"/>
    <n v="28.900000000007953"/>
    <x v="0"/>
    <x v="1"/>
  </r>
  <r>
    <x v="9"/>
    <s v="2024058116"/>
    <x v="0"/>
    <x v="954"/>
    <s v="E5086KXC"/>
    <d v="2024-12-17T00:00:00"/>
    <x v="1"/>
    <s v="3264"/>
    <x v="35"/>
    <s v="PA"/>
    <x v="1"/>
    <x v="0"/>
    <d v="2024-12-17T00:00:00"/>
    <d v="1899-12-30T07:22:49"/>
    <d v="2024-12-17T00:00:00"/>
    <d v="1899-12-30T07:22:02"/>
    <d v="2024-12-17T00:00:00"/>
    <d v="1899-12-30T07:48:16"/>
    <x v="0"/>
    <x v="0"/>
    <s v="7022038228"/>
    <s v="EXW"/>
    <d v="1899-12-30T00:27:01"/>
    <x v="1349"/>
    <d v="1899-12-30T00:00:47"/>
    <s v="Granel"/>
    <s v="E001"/>
    <x v="1"/>
    <d v="1899-12-30T00:25:27"/>
    <d v="1899-12-30T00:26:14"/>
    <x v="1"/>
    <x v="12"/>
    <x v="5"/>
    <x v="1"/>
    <n v="0"/>
    <n v="0"/>
    <x v="0"/>
    <x v="1"/>
    <x v="0"/>
    <n v="0"/>
    <x v="6"/>
    <x v="1"/>
    <d v="1899-12-30T00:00:47"/>
    <d v="1899-12-30T00:00:47"/>
    <x v="0"/>
    <m/>
    <m/>
    <d v="1899-12-30T00:00:00"/>
    <d v="1899-12-30T00:25:27"/>
    <n v="3"/>
    <n v="-5.439814814799937E-4"/>
    <n v="25.450000000012849"/>
    <x v="0"/>
    <x v="1"/>
  </r>
  <r>
    <x v="9"/>
    <s v="2024058119"/>
    <x v="0"/>
    <x v="1020"/>
    <s v="E0463JRH"/>
    <d v="2024-12-17T00:00:00"/>
    <x v="1"/>
    <s v="3264"/>
    <x v="35"/>
    <s v="PA"/>
    <x v="1"/>
    <x v="0"/>
    <d v="2024-12-17T00:00:00"/>
    <d v="1899-12-30T07:36:29"/>
    <d v="2024-12-17T00:00:00"/>
    <d v="1899-12-30T07:35:42"/>
    <d v="2024-12-17T00:00:00"/>
    <d v="1899-12-30T07:57:00"/>
    <x v="0"/>
    <x v="0"/>
    <s v="7022038229"/>
    <s v="FBO"/>
    <d v="1899-12-30T00:22:05"/>
    <x v="2578"/>
    <d v="1899-12-30T00:00:47"/>
    <s v="Granel"/>
    <s v="E001"/>
    <x v="2"/>
    <d v="1899-12-30T00:20:31"/>
    <d v="1899-12-30T00:21:18"/>
    <x v="1"/>
    <x v="12"/>
    <x v="5"/>
    <x v="1"/>
    <n v="0"/>
    <n v="0"/>
    <x v="0"/>
    <x v="1"/>
    <x v="0"/>
    <n v="0"/>
    <x v="6"/>
    <x v="1"/>
    <d v="1899-12-30T00:00:47"/>
    <d v="1899-12-30T00:00:47"/>
    <x v="0"/>
    <m/>
    <m/>
    <d v="1899-12-30T00:00:00"/>
    <d v="1899-12-30T00:20:31"/>
    <n v="3"/>
    <n v="-5.439814814799937E-4"/>
    <n v="20.516666666673576"/>
    <x v="0"/>
    <x v="1"/>
  </r>
  <r>
    <x v="9"/>
    <s v="2024058121"/>
    <x v="0"/>
    <x v="1002"/>
    <s v="E0721JRZ"/>
    <d v="2024-12-17T00:00:00"/>
    <x v="1"/>
    <s v="3264"/>
    <x v="35"/>
    <s v="PA"/>
    <x v="1"/>
    <x v="0"/>
    <d v="2024-12-17T00:00:00"/>
    <d v="1899-12-30T07:46:56"/>
    <d v="2024-12-17T00:00:00"/>
    <d v="1899-12-30T07:46:07"/>
    <d v="2024-12-17T00:00:00"/>
    <d v="1899-12-30T08:09:55"/>
    <x v="0"/>
    <x v="0"/>
    <s v="7022038230"/>
    <s v="FBO"/>
    <d v="1899-12-30T00:24:37"/>
    <x v="2574"/>
    <d v="1899-12-30T00:00:49"/>
    <s v="Granel"/>
    <s v="E001"/>
    <x v="2"/>
    <d v="1899-12-30T00:22:59"/>
    <d v="1899-12-30T00:23:48"/>
    <x v="1"/>
    <x v="12"/>
    <x v="5"/>
    <x v="1"/>
    <n v="0"/>
    <n v="0"/>
    <x v="0"/>
    <x v="1"/>
    <x v="0"/>
    <n v="0"/>
    <x v="6"/>
    <x v="1"/>
    <d v="1899-12-30T00:00:49"/>
    <d v="1899-12-30T00:00:49"/>
    <x v="0"/>
    <m/>
    <m/>
    <d v="1899-12-30T00:00:00"/>
    <d v="1899-12-30T00:22:59"/>
    <n v="3"/>
    <n v="-5.6712962963001434E-4"/>
    <n v="22.983333333335938"/>
    <x v="1"/>
    <x v="1"/>
  </r>
  <r>
    <x v="9"/>
    <s v="2024058123"/>
    <x v="0"/>
    <x v="955"/>
    <s v="E8077LMM"/>
    <d v="2024-12-17T00:00:00"/>
    <x v="1"/>
    <s v="3264"/>
    <x v="35"/>
    <s v="PA"/>
    <x v="1"/>
    <x v="0"/>
    <d v="2024-12-17T00:00:00"/>
    <d v="1899-12-30T07:50:29"/>
    <d v="2024-12-17T00:00:00"/>
    <d v="1899-12-30T07:49:41"/>
    <d v="2024-12-17T00:00:00"/>
    <d v="1899-12-30T08:12:19"/>
    <x v="0"/>
    <x v="0"/>
    <s v="7022038231"/>
    <s v="EXW"/>
    <d v="1899-12-30T00:23:26"/>
    <x v="2857"/>
    <d v="1899-12-30T00:00:48"/>
    <s v="Granel"/>
    <s v="E001"/>
    <x v="1"/>
    <d v="1899-12-30T00:21:50"/>
    <d v="1899-12-30T00:22:38"/>
    <x v="1"/>
    <x v="12"/>
    <x v="5"/>
    <x v="1"/>
    <n v="0"/>
    <n v="0"/>
    <x v="0"/>
    <x v="1"/>
    <x v="0"/>
    <n v="0"/>
    <x v="6"/>
    <x v="1"/>
    <d v="1899-12-30T00:00:48"/>
    <d v="1899-12-30T00:00:48"/>
    <x v="0"/>
    <m/>
    <m/>
    <d v="1899-12-30T00:00:00"/>
    <d v="1899-12-30T00:21:50"/>
    <n v="3"/>
    <n v="-5.5555555556002778E-4"/>
    <n v="21.83333333332321"/>
    <x v="1"/>
    <x v="1"/>
  </r>
  <r>
    <x v="9"/>
    <s v="2024058124"/>
    <x v="0"/>
    <x v="1000"/>
    <s v="E3888GZR"/>
    <d v="2024-12-17T00:00:00"/>
    <x v="1"/>
    <s v="3269"/>
    <x v="36"/>
    <s v="PA"/>
    <x v="5"/>
    <x v="0"/>
    <d v="2024-12-17T00:00:00"/>
    <d v="1899-12-30T07:52:57"/>
    <d v="2024-12-17T00:00:00"/>
    <d v="1899-12-30T07:52:08"/>
    <d v="2024-12-17T00:00:00"/>
    <d v="1899-12-30T08:14:54"/>
    <x v="0"/>
    <x v="0"/>
    <s v="7022038232"/>
    <s v="EXW"/>
    <d v="1899-12-30T00:23:35"/>
    <x v="2858"/>
    <d v="1899-12-30T00:00:49"/>
    <s v="Granel"/>
    <s v="E001"/>
    <x v="1"/>
    <d v="1899-12-30T00:21:57"/>
    <d v="1899-12-30T00:22:46"/>
    <x v="1"/>
    <x v="12"/>
    <x v="5"/>
    <x v="1"/>
    <n v="0"/>
    <n v="0"/>
    <x v="0"/>
    <x v="1"/>
    <x v="0"/>
    <n v="0"/>
    <x v="6"/>
    <x v="1"/>
    <d v="1899-12-30T00:00:49"/>
    <d v="1899-12-30T00:00:49"/>
    <x v="0"/>
    <m/>
    <m/>
    <d v="1899-12-30T00:00:00"/>
    <d v="1899-12-30T00:21:57"/>
    <n v="3"/>
    <n v="-5.6712962963001434E-4"/>
    <n v="21.950000000006387"/>
    <x v="1"/>
    <x v="1"/>
  </r>
  <r>
    <x v="9"/>
    <s v="2024058126"/>
    <x v="0"/>
    <x v="1001"/>
    <s v="E8998KYN"/>
    <d v="2024-12-17T00:00:00"/>
    <x v="1"/>
    <s v="3264"/>
    <x v="35"/>
    <s v="PA"/>
    <x v="1"/>
    <x v="0"/>
    <d v="2024-12-17T00:00:00"/>
    <d v="1899-12-30T08:03:01"/>
    <d v="2024-12-17T00:00:00"/>
    <d v="1899-12-30T08:02:14"/>
    <d v="2024-12-17T00:00:00"/>
    <d v="1899-12-30T08:24:27"/>
    <x v="0"/>
    <x v="0"/>
    <s v="7022038233"/>
    <s v="EXW"/>
    <d v="1899-12-30T00:23:00"/>
    <x v="1163"/>
    <d v="1899-12-30T00:00:47"/>
    <s v="Granel"/>
    <s v="E001"/>
    <x v="1"/>
    <d v="1899-12-30T00:21:26"/>
    <d v="1899-12-30T00:22:13"/>
    <x v="2"/>
    <x v="12"/>
    <x v="5"/>
    <x v="1"/>
    <n v="0"/>
    <n v="0"/>
    <x v="0"/>
    <x v="1"/>
    <x v="0"/>
    <n v="0"/>
    <x v="6"/>
    <x v="1"/>
    <d v="1899-12-30T00:00:47"/>
    <d v="1899-12-30T00:00:47"/>
    <x v="0"/>
    <m/>
    <m/>
    <d v="1899-12-30T00:00:00"/>
    <d v="1899-12-30T00:21:26"/>
    <n v="3"/>
    <n v="-5.439814814799937E-4"/>
    <n v="21.433333333334417"/>
    <x v="1"/>
    <x v="1"/>
  </r>
  <r>
    <x v="9"/>
    <s v="2024058125"/>
    <x v="0"/>
    <x v="1023"/>
    <s v="E9619HBS"/>
    <d v="2024-12-17T00:00:00"/>
    <x v="1"/>
    <s v="3282"/>
    <x v="40"/>
    <s v="PA"/>
    <x v="2"/>
    <x v="0"/>
    <d v="2024-12-17T00:00:00"/>
    <d v="1899-12-30T07:58:11"/>
    <d v="2024-12-17T00:00:00"/>
    <d v="1899-12-30T07:57:22"/>
    <d v="2024-12-17T00:00:00"/>
    <d v="1899-12-30T08:26:23"/>
    <x v="0"/>
    <x v="0"/>
    <s v="7022038234"/>
    <s v="FBO"/>
    <d v="1899-12-30T00:29:50"/>
    <x v="1218"/>
    <d v="1899-12-30T00:00:49"/>
    <s v="Ensacado"/>
    <s v="E002"/>
    <x v="2"/>
    <d v="1899-12-30T00:28:12"/>
    <d v="1899-12-30T00:29:01"/>
    <x v="1"/>
    <x v="12"/>
    <x v="5"/>
    <x v="2"/>
    <n v="0"/>
    <n v="0"/>
    <x v="0"/>
    <x v="2"/>
    <x v="0"/>
    <n v="0"/>
    <x v="6"/>
    <x v="1"/>
    <d v="1899-12-30T00:00:49"/>
    <d v="1899-12-30T00:00:49"/>
    <x v="0"/>
    <m/>
    <m/>
    <d v="1899-12-30T00:00:00"/>
    <d v="1899-12-30T00:28:12"/>
    <n v="3"/>
    <n v="-5.6712962963001434E-4"/>
    <n v="28.199999999995136"/>
    <x v="1"/>
    <x v="1"/>
  </r>
  <r>
    <x v="9"/>
    <s v="2024058129"/>
    <x v="0"/>
    <x v="957"/>
    <s v="E7698LMM"/>
    <d v="2024-12-17T00:00:00"/>
    <x v="1"/>
    <s v="3269"/>
    <x v="36"/>
    <s v="PA"/>
    <x v="5"/>
    <x v="0"/>
    <d v="2024-12-17T00:00:00"/>
    <d v="1899-12-30T08:07:34"/>
    <d v="2024-12-17T00:00:00"/>
    <d v="1899-12-30T08:06:46"/>
    <d v="2024-12-17T00:00:00"/>
    <d v="1899-12-30T08:28:50"/>
    <x v="0"/>
    <x v="0"/>
    <s v="7022038235"/>
    <s v="FBO"/>
    <d v="1899-12-30T00:22:52"/>
    <x v="2329"/>
    <d v="1899-12-30T00:00:48"/>
    <s v="Granel"/>
    <s v="E001"/>
    <x v="2"/>
    <d v="1899-12-30T00:21:16"/>
    <d v="1899-12-30T00:22:04"/>
    <x v="2"/>
    <x v="12"/>
    <x v="5"/>
    <x v="1"/>
    <n v="0"/>
    <n v="0"/>
    <x v="0"/>
    <x v="1"/>
    <x v="0"/>
    <n v="0"/>
    <x v="6"/>
    <x v="1"/>
    <d v="1899-12-30T00:00:48"/>
    <d v="1899-12-30T00:00:48"/>
    <x v="0"/>
    <m/>
    <m/>
    <d v="1899-12-30T00:00:00"/>
    <d v="1899-12-30T00:21:16"/>
    <n v="3"/>
    <n v="-5.5555555555003577E-4"/>
    <n v="21.266666666668819"/>
    <x v="1"/>
    <x v="1"/>
  </r>
  <r>
    <x v="9"/>
    <s v="2024058128"/>
    <x v="0"/>
    <x v="1101"/>
    <s v="E6541KPH"/>
    <d v="2024-12-17T00:00:00"/>
    <x v="1"/>
    <s v="3264"/>
    <x v="35"/>
    <s v="PA"/>
    <x v="1"/>
    <x v="0"/>
    <d v="2024-12-17T00:00:00"/>
    <d v="1899-12-30T08:06:38"/>
    <d v="2024-12-17T00:00:00"/>
    <d v="1899-12-30T08:05:50"/>
    <d v="2024-12-17T00:00:00"/>
    <d v="1899-12-30T08:29:13"/>
    <x v="0"/>
    <x v="0"/>
    <s v="7022038236"/>
    <s v="EXW"/>
    <d v="1899-12-30T00:24:11"/>
    <x v="2748"/>
    <d v="1899-12-30T00:00:48"/>
    <s v="Granel"/>
    <s v="E001"/>
    <x v="1"/>
    <d v="1899-12-30T00:22:35"/>
    <d v="1899-12-30T00:23:23"/>
    <x v="2"/>
    <x v="12"/>
    <x v="5"/>
    <x v="1"/>
    <n v="0"/>
    <n v="0"/>
    <x v="0"/>
    <x v="1"/>
    <x v="0"/>
    <n v="0"/>
    <x v="6"/>
    <x v="1"/>
    <d v="1899-12-30T00:00:48"/>
    <d v="1899-12-30T00:00:48"/>
    <x v="0"/>
    <m/>
    <m/>
    <d v="1899-12-30T00:00:00"/>
    <d v="1899-12-30T00:22:35"/>
    <n v="3"/>
    <n v="-5.5555555554998026E-4"/>
    <n v="22.583333333347227"/>
    <x v="1"/>
    <x v="1"/>
  </r>
  <r>
    <x v="9"/>
    <s v="2024058130"/>
    <x v="0"/>
    <x v="1100"/>
    <s v="E8120GLY"/>
    <d v="2024-12-17T00:00:00"/>
    <x v="1"/>
    <s v="3269"/>
    <x v="36"/>
    <s v="PA"/>
    <x v="5"/>
    <x v="0"/>
    <d v="2024-12-17T00:00:00"/>
    <d v="1899-12-30T08:10:56"/>
    <d v="2024-12-17T00:00:00"/>
    <d v="1899-12-30T08:10:07"/>
    <d v="2024-12-17T00:00:00"/>
    <d v="1899-12-30T08:42:20"/>
    <x v="0"/>
    <x v="0"/>
    <s v="7022038237"/>
    <s v="FBO"/>
    <d v="1899-12-30T00:33:02"/>
    <x v="909"/>
    <d v="1899-12-30T00:00:49"/>
    <s v="Granel"/>
    <s v="E001"/>
    <x v="2"/>
    <d v="1899-12-30T00:31:24"/>
    <d v="1899-12-30T00:32:13"/>
    <x v="2"/>
    <x v="12"/>
    <x v="5"/>
    <x v="1"/>
    <n v="0"/>
    <n v="0"/>
    <x v="0"/>
    <x v="1"/>
    <x v="0"/>
    <n v="0"/>
    <x v="6"/>
    <x v="1"/>
    <d v="1899-12-30T00:00:49"/>
    <d v="1899-12-30T00:00:49"/>
    <x v="0"/>
    <m/>
    <m/>
    <d v="1899-12-30T00:00:00"/>
    <d v="1899-12-30T00:31:24"/>
    <n v="3"/>
    <n v="-5.6712962963001434E-4"/>
    <n v="31.399999999991959"/>
    <x v="1"/>
    <x v="1"/>
  </r>
  <r>
    <x v="9"/>
    <s v="2024058133"/>
    <x v="0"/>
    <x v="1017"/>
    <s v="E2254MLP"/>
    <d v="2024-12-17T00:00:00"/>
    <x v="1"/>
    <s v="3269"/>
    <x v="36"/>
    <s v="PA"/>
    <x v="5"/>
    <x v="0"/>
    <d v="2024-12-17T00:00:00"/>
    <d v="1899-12-30T08:18:07"/>
    <d v="2024-12-17T00:00:00"/>
    <d v="1899-12-30T08:17:18"/>
    <d v="2024-12-17T00:00:00"/>
    <d v="1899-12-30T08:50:26"/>
    <x v="0"/>
    <x v="0"/>
    <s v="7022038238"/>
    <s v="FBO"/>
    <d v="1899-12-30T00:33:57"/>
    <x v="1125"/>
    <d v="1899-12-30T00:00:49"/>
    <s v="Granel"/>
    <s v="E001"/>
    <x v="2"/>
    <d v="1899-12-30T00:32:19"/>
    <d v="1899-12-30T00:33:08"/>
    <x v="2"/>
    <x v="12"/>
    <x v="5"/>
    <x v="1"/>
    <n v="0"/>
    <n v="0"/>
    <x v="0"/>
    <x v="1"/>
    <x v="0"/>
    <n v="0"/>
    <x v="6"/>
    <x v="1"/>
    <d v="1899-12-30T00:00:49"/>
    <d v="1899-12-30T00:00:49"/>
    <x v="0"/>
    <m/>
    <m/>
    <d v="1899-12-30T00:00:00"/>
    <d v="1899-12-30T00:32:19"/>
    <n v="3"/>
    <n v="-5.6712962963001434E-4"/>
    <n v="32.316666666667189"/>
    <x v="1"/>
    <x v="1"/>
  </r>
  <r>
    <x v="9"/>
    <s v="2024058140"/>
    <x v="0"/>
    <x v="1011"/>
    <s v="E8976JGF"/>
    <d v="2024-12-17T00:00:00"/>
    <x v="1"/>
    <s v="3264"/>
    <x v="35"/>
    <s v="PA"/>
    <x v="1"/>
    <x v="0"/>
    <d v="2024-12-17T00:00:00"/>
    <d v="1899-12-30T08:52:16"/>
    <d v="2024-12-17T00:00:00"/>
    <d v="1899-12-30T08:51:27"/>
    <d v="2024-12-17T00:00:00"/>
    <d v="1899-12-30T09:16:44"/>
    <x v="0"/>
    <x v="0"/>
    <s v="7022038239"/>
    <s v="EXW"/>
    <d v="1899-12-30T00:26:06"/>
    <x v="722"/>
    <d v="1899-12-30T00:00:49"/>
    <s v="Granel"/>
    <s v="E001"/>
    <x v="1"/>
    <d v="1899-12-30T00:24:28"/>
    <d v="1899-12-30T00:25:17"/>
    <x v="2"/>
    <x v="12"/>
    <x v="5"/>
    <x v="1"/>
    <n v="0"/>
    <n v="0"/>
    <x v="0"/>
    <x v="1"/>
    <x v="0"/>
    <n v="0"/>
    <x v="6"/>
    <x v="1"/>
    <d v="1899-12-30T00:00:49"/>
    <d v="1899-12-30T00:00:49"/>
    <x v="0"/>
    <m/>
    <m/>
    <d v="1899-12-30T00:00:00"/>
    <d v="1899-12-30T00:24:28"/>
    <n v="3"/>
    <n v="-5.6712962962995883E-4"/>
    <n v="24.466666666665642"/>
    <x v="2"/>
    <x v="1"/>
  </r>
  <r>
    <x v="9"/>
    <s v="2024058143"/>
    <x v="0"/>
    <x v="1119"/>
    <m/>
    <d v="2024-12-17T00:00:00"/>
    <x v="1"/>
    <s v="3283"/>
    <x v="38"/>
    <s v="PA"/>
    <x v="2"/>
    <x v="0"/>
    <d v="2024-12-17T00:00:00"/>
    <d v="1899-12-30T09:03:29"/>
    <d v="2024-12-17T00:00:00"/>
    <d v="1899-12-30T09:02:40"/>
    <d v="2024-12-17T00:00:00"/>
    <d v="1899-12-30T09:19:36"/>
    <x v="0"/>
    <x v="0"/>
    <s v="7022038240"/>
    <s v="EXW"/>
    <d v="1899-12-30T00:17:45"/>
    <x v="2859"/>
    <d v="1899-12-30T00:00:49"/>
    <s v="Ensacado"/>
    <s v="E002"/>
    <x v="1"/>
    <d v="1899-12-30T00:16:07"/>
    <d v="1899-12-30T00:16:56"/>
    <x v="3"/>
    <x v="12"/>
    <x v="5"/>
    <x v="2"/>
    <n v="0"/>
    <n v="0"/>
    <x v="0"/>
    <x v="2"/>
    <x v="0"/>
    <n v="0"/>
    <x v="6"/>
    <x v="1"/>
    <d v="1899-12-30T00:00:49"/>
    <d v="1899-12-30T00:00:49"/>
    <x v="0"/>
    <m/>
    <m/>
    <d v="1899-12-30T00:00:00"/>
    <d v="1899-12-30T00:16:07"/>
    <n v="3"/>
    <n v="-5.6712962963001434E-4"/>
    <n v="16.116666666667214"/>
    <x v="2"/>
    <x v="1"/>
  </r>
  <r>
    <x v="9"/>
    <s v="2024058142"/>
    <x v="0"/>
    <x v="1057"/>
    <s v="E0247JRH"/>
    <d v="2024-12-17T00:00:00"/>
    <x v="1"/>
    <s v="3260"/>
    <x v="41"/>
    <s v="PA"/>
    <x v="19"/>
    <x v="0"/>
    <d v="2024-12-17T00:00:00"/>
    <d v="1899-12-30T09:02:48"/>
    <d v="2024-12-17T00:00:00"/>
    <d v="1899-12-30T09:02:00"/>
    <d v="2024-12-17T00:00:00"/>
    <d v="1899-12-30T09:30:19"/>
    <x v="0"/>
    <x v="0"/>
    <s v="7022038241"/>
    <s v="EXW"/>
    <d v="1899-12-30T00:29:07"/>
    <x v="1303"/>
    <d v="1899-12-30T00:00:48"/>
    <s v="Granel"/>
    <s v="E001"/>
    <x v="1"/>
    <d v="1899-12-30T00:27:31"/>
    <d v="1899-12-30T00:28:19"/>
    <x v="3"/>
    <x v="12"/>
    <x v="5"/>
    <x v="1"/>
    <n v="0"/>
    <n v="0"/>
    <x v="0"/>
    <x v="1"/>
    <x v="0"/>
    <n v="0"/>
    <x v="6"/>
    <x v="1"/>
    <d v="1899-12-30T00:00:48"/>
    <d v="1899-12-30T00:00:48"/>
    <x v="0"/>
    <m/>
    <m/>
    <d v="1899-12-30T00:00:00"/>
    <d v="1899-12-30T00:27:31"/>
    <n v="3"/>
    <n v="-5.5555555554998026E-4"/>
    <n v="27.516666666672034"/>
    <x v="2"/>
    <x v="1"/>
  </r>
  <r>
    <x v="9"/>
    <s v="2024058144"/>
    <x v="0"/>
    <x v="980"/>
    <s v="E8306MSJ"/>
    <d v="2024-12-17T00:00:00"/>
    <x v="1"/>
    <s v="3269"/>
    <x v="36"/>
    <s v="PA"/>
    <x v="5"/>
    <x v="0"/>
    <d v="2024-12-17T00:00:00"/>
    <d v="1899-12-30T09:05:31"/>
    <d v="2024-12-17T00:00:00"/>
    <d v="1899-12-30T09:04:43"/>
    <d v="2024-12-17T00:00:00"/>
    <d v="1899-12-30T09:37:28"/>
    <x v="0"/>
    <x v="0"/>
    <s v="7022038243"/>
    <s v="FBO"/>
    <d v="1899-12-30T00:33:33"/>
    <x v="1272"/>
    <d v="1899-12-30T00:00:48"/>
    <s v="Granel"/>
    <s v="E001"/>
    <x v="2"/>
    <d v="1899-12-30T00:31:57"/>
    <d v="1899-12-30T00:32:45"/>
    <x v="3"/>
    <x v="12"/>
    <x v="5"/>
    <x v="1"/>
    <n v="0"/>
    <n v="0"/>
    <x v="0"/>
    <x v="1"/>
    <x v="0"/>
    <n v="0"/>
    <x v="6"/>
    <x v="1"/>
    <d v="1899-12-30T00:00:48"/>
    <d v="1899-12-30T00:00:48"/>
    <x v="0"/>
    <m/>
    <m/>
    <d v="1899-12-30T00:00:00"/>
    <d v="1899-12-30T00:31:57"/>
    <n v="3"/>
    <n v="-5.5555555556002778E-4"/>
    <n v="31.949999999999957"/>
    <x v="2"/>
    <x v="1"/>
  </r>
  <r>
    <x v="9"/>
    <s v="2024058145"/>
    <x v="0"/>
    <x v="1051"/>
    <s v="E7926JMH"/>
    <d v="2024-12-17T00:00:00"/>
    <x v="1"/>
    <s v="3264"/>
    <x v="35"/>
    <s v="PA"/>
    <x v="1"/>
    <x v="0"/>
    <d v="2024-12-17T00:00:00"/>
    <d v="1899-12-30T09:17:51"/>
    <d v="2024-12-17T00:00:00"/>
    <d v="1899-12-30T09:17:02"/>
    <d v="2024-12-17T00:00:00"/>
    <d v="1899-12-30T09:44:22"/>
    <x v="0"/>
    <x v="0"/>
    <s v="7022038244"/>
    <s v="FBO"/>
    <d v="1899-12-30T00:28:09"/>
    <x v="300"/>
    <d v="1899-12-30T00:00:49"/>
    <s v="Granel"/>
    <s v="E001"/>
    <x v="2"/>
    <d v="1899-12-30T00:26:31"/>
    <d v="1899-12-30T00:27:20"/>
    <x v="3"/>
    <x v="12"/>
    <x v="5"/>
    <x v="1"/>
    <n v="0"/>
    <n v="0"/>
    <x v="0"/>
    <x v="1"/>
    <x v="0"/>
    <n v="0"/>
    <x v="6"/>
    <x v="1"/>
    <d v="1899-12-30T00:00:49"/>
    <d v="1899-12-30T00:00:49"/>
    <x v="0"/>
    <m/>
    <m/>
    <d v="1899-12-30T00:00:00"/>
    <d v="1899-12-30T00:26:31"/>
    <n v="3"/>
    <n v="-5.6712962963001434E-4"/>
    <n v="26.516666666678432"/>
    <x v="2"/>
    <x v="1"/>
  </r>
  <r>
    <x v="9"/>
    <s v="2024058148"/>
    <x v="0"/>
    <x v="1120"/>
    <m/>
    <d v="2024-12-17T00:00:00"/>
    <x v="1"/>
    <s v="3283"/>
    <x v="38"/>
    <s v="PA"/>
    <x v="2"/>
    <x v="0"/>
    <d v="2024-12-17T00:00:00"/>
    <d v="1899-12-30T09:31:40"/>
    <d v="2024-12-17T00:00:00"/>
    <d v="1899-12-30T09:30:51"/>
    <d v="2024-12-17T00:00:00"/>
    <d v="1899-12-30T09:47:41"/>
    <x v="0"/>
    <x v="0"/>
    <s v="7022038245"/>
    <s v="EXW"/>
    <d v="1899-12-30T00:17:39"/>
    <x v="2198"/>
    <d v="1899-12-30T00:00:49"/>
    <s v="Ensacado"/>
    <s v="E002"/>
    <x v="1"/>
    <d v="1899-12-30T00:16:01"/>
    <d v="1899-12-30T00:16:50"/>
    <x v="3"/>
    <x v="12"/>
    <x v="5"/>
    <x v="2"/>
    <n v="0"/>
    <n v="0"/>
    <x v="0"/>
    <x v="2"/>
    <x v="0"/>
    <n v="0"/>
    <x v="6"/>
    <x v="1"/>
    <d v="1899-12-30T00:00:49"/>
    <d v="1899-12-30T00:00:49"/>
    <x v="0"/>
    <m/>
    <m/>
    <d v="1899-12-30T00:00:00"/>
    <d v="1899-12-30T00:16:01"/>
    <n v="3"/>
    <n v="-5.6712962962995883E-4"/>
    <n v="16.016666666673594"/>
    <x v="2"/>
    <x v="1"/>
  </r>
  <r>
    <x v="9"/>
    <s v="2024058147"/>
    <x v="0"/>
    <x v="1065"/>
    <s v="E1640LDZ"/>
    <d v="2024-12-17T00:00:00"/>
    <x v="1"/>
    <s v="3283"/>
    <x v="38"/>
    <s v="PA"/>
    <x v="2"/>
    <x v="0"/>
    <d v="2024-12-17T00:00:00"/>
    <d v="1899-12-30T09:26:08"/>
    <d v="2024-12-17T00:00:00"/>
    <d v="1899-12-30T09:25:19"/>
    <d v="2024-12-17T00:00:00"/>
    <d v="1899-12-30T10:00:30"/>
    <x v="0"/>
    <x v="0"/>
    <s v="7022038246"/>
    <s v="EXW"/>
    <d v="1899-12-30T00:36:00"/>
    <x v="2860"/>
    <d v="1899-12-30T00:00:49"/>
    <s v="Ensacado"/>
    <s v="E002"/>
    <x v="1"/>
    <d v="1899-12-30T00:34:22"/>
    <d v="1899-12-30T00:35:11"/>
    <x v="3"/>
    <x v="12"/>
    <x v="5"/>
    <x v="2"/>
    <n v="0"/>
    <n v="0"/>
    <x v="0"/>
    <x v="2"/>
    <x v="0"/>
    <n v="0"/>
    <x v="6"/>
    <x v="1"/>
    <d v="1899-12-30T00:00:49"/>
    <d v="1899-12-30T00:00:49"/>
    <x v="0"/>
    <m/>
    <m/>
    <d v="1899-12-30T00:00:00"/>
    <d v="1899-12-30T00:34:22"/>
    <n v="3"/>
    <n v="-5.6712962963001434E-4"/>
    <n v="34.366666666665587"/>
    <x v="3"/>
    <x v="1"/>
  </r>
  <r>
    <x v="9"/>
    <s v="2024058158"/>
    <x v="0"/>
    <x v="1009"/>
    <s v="E5824JVY"/>
    <d v="2024-12-17T00:00:00"/>
    <x v="1"/>
    <s v="3264"/>
    <x v="35"/>
    <s v="PA"/>
    <x v="1"/>
    <x v="0"/>
    <d v="2024-12-17T00:00:00"/>
    <d v="1899-12-30T09:53:58"/>
    <d v="2024-12-17T00:00:00"/>
    <d v="1899-12-30T09:53:10"/>
    <d v="2024-12-17T00:00:00"/>
    <d v="1899-12-30T10:17:27"/>
    <x v="0"/>
    <x v="0"/>
    <s v="7022038247"/>
    <s v="FBO"/>
    <d v="1899-12-30T00:25:05"/>
    <x v="1217"/>
    <d v="1899-12-30T00:00:48"/>
    <s v="Granel"/>
    <s v="E001"/>
    <x v="2"/>
    <d v="1899-12-30T00:23:29"/>
    <d v="1899-12-30T00:24:17"/>
    <x v="3"/>
    <x v="12"/>
    <x v="5"/>
    <x v="1"/>
    <n v="0"/>
    <n v="0"/>
    <x v="0"/>
    <x v="1"/>
    <x v="0"/>
    <n v="0"/>
    <x v="6"/>
    <x v="1"/>
    <d v="1899-12-30T00:00:48"/>
    <d v="1899-12-30T00:00:48"/>
    <x v="0"/>
    <m/>
    <m/>
    <d v="1899-12-30T00:00:00"/>
    <d v="1899-12-30T00:23:29"/>
    <n v="3"/>
    <n v="-5.5555555555003577E-4"/>
    <n v="23.483333333332819"/>
    <x v="3"/>
    <x v="1"/>
  </r>
  <r>
    <x v="9"/>
    <s v="2024058154"/>
    <x v="0"/>
    <x v="936"/>
    <s v="E0621KGK"/>
    <d v="2024-12-17T00:00:00"/>
    <x v="1"/>
    <s v="3264"/>
    <x v="35"/>
    <s v="PA"/>
    <x v="1"/>
    <x v="0"/>
    <d v="2024-12-17T00:00:00"/>
    <d v="1899-12-30T09:44:17"/>
    <d v="2024-12-17T00:00:00"/>
    <d v="1899-12-30T09:43:28"/>
    <d v="2024-12-17T00:00:00"/>
    <d v="1899-12-30T10:19:50"/>
    <x v="0"/>
    <x v="0"/>
    <s v="7022038248"/>
    <s v="FBO"/>
    <d v="1899-12-30T00:37:11"/>
    <x v="965"/>
    <d v="1899-12-30T00:00:49"/>
    <s v="Granel"/>
    <s v="E001"/>
    <x v="2"/>
    <d v="1899-12-30T00:35:33"/>
    <d v="1899-12-30T00:36:22"/>
    <x v="3"/>
    <x v="12"/>
    <x v="5"/>
    <x v="1"/>
    <n v="0"/>
    <n v="0"/>
    <x v="0"/>
    <x v="1"/>
    <x v="0"/>
    <n v="0"/>
    <x v="6"/>
    <x v="1"/>
    <d v="1899-12-30T00:00:49"/>
    <d v="1899-12-30T00:00:49"/>
    <x v="0"/>
    <m/>
    <m/>
    <d v="1899-12-30T00:00:00"/>
    <d v="1899-12-30T00:35:33"/>
    <n v="3"/>
    <n v="-5.6712962962002234E-4"/>
    <n v="35.549999999999962"/>
    <x v="3"/>
    <x v="1"/>
  </r>
  <r>
    <x v="9"/>
    <s v="2024058157"/>
    <x v="0"/>
    <x v="966"/>
    <s v="E5730JVY"/>
    <d v="2024-12-17T00:00:00"/>
    <x v="1"/>
    <s v="3263"/>
    <x v="42"/>
    <s v="PA"/>
    <x v="3"/>
    <x v="0"/>
    <d v="2024-12-17T00:00:00"/>
    <d v="1899-12-30T09:53:01"/>
    <d v="2024-12-17T00:00:00"/>
    <d v="1899-12-30T09:52:13"/>
    <d v="2024-12-17T00:00:00"/>
    <d v="1899-12-30T10:22:35"/>
    <x v="0"/>
    <x v="0"/>
    <s v="7022038249"/>
    <s v="FBO"/>
    <d v="1899-12-30T00:31:10"/>
    <x v="1778"/>
    <d v="1899-12-30T00:00:48"/>
    <s v="Granel"/>
    <s v="E001"/>
    <x v="2"/>
    <d v="1899-12-30T00:29:34"/>
    <d v="1899-12-30T00:30:22"/>
    <x v="3"/>
    <x v="12"/>
    <x v="5"/>
    <x v="1"/>
    <n v="0"/>
    <n v="0"/>
    <x v="0"/>
    <x v="1"/>
    <x v="0"/>
    <n v="0"/>
    <x v="6"/>
    <x v="1"/>
    <d v="1899-12-30T00:00:48"/>
    <d v="1899-12-30T00:00:48"/>
    <x v="0"/>
    <m/>
    <m/>
    <d v="1899-12-30T00:00:00"/>
    <d v="1899-12-30T00:29:34"/>
    <n v="3"/>
    <n v="-5.5555555556002778E-4"/>
    <n v="29.566666666670354"/>
    <x v="3"/>
    <x v="1"/>
  </r>
  <r>
    <x v="9"/>
    <s v="2024058162"/>
    <x v="0"/>
    <x v="1008"/>
    <s v="E6688FFY"/>
    <d v="2024-12-17T00:00:00"/>
    <x v="1"/>
    <s v="3283"/>
    <x v="38"/>
    <s v="PA"/>
    <x v="6"/>
    <x v="0"/>
    <d v="2024-12-17T00:00:00"/>
    <d v="1899-12-30T10:01:19"/>
    <d v="2024-12-17T00:00:00"/>
    <d v="1899-12-30T17:40:01"/>
    <d v="2024-12-17T00:00:00"/>
    <d v="1899-12-30T10:24:15"/>
    <x v="220"/>
    <x v="30"/>
    <s v="7022038250"/>
    <s v="FBO"/>
    <d v="1899-12-30T14:54:28"/>
    <x v="2861"/>
    <d v="1899-12-30T07:38:42"/>
    <s v="Ensacado"/>
    <s v="E002"/>
    <x v="2"/>
    <d v="1899-12-30T00:22:56"/>
    <n v="-0.30261574074074998"/>
    <x v="4"/>
    <x v="12"/>
    <x v="5"/>
    <x v="2"/>
    <n v="0"/>
    <n v="0"/>
    <x v="0"/>
    <x v="2"/>
    <x v="0"/>
    <n v="0"/>
    <x v="6"/>
    <x v="1"/>
    <d v="1899-12-30T07:38:42"/>
    <d v="1899-12-30T06:40:42"/>
    <x v="1"/>
    <m/>
    <m/>
    <d v="1899-12-30T00:00:00"/>
    <d v="1899-12-30T00:22:56"/>
    <n v="3"/>
    <d v="1899-12-30T07:38:42"/>
    <n v="22.933333333324821"/>
    <x v="3"/>
    <x v="1"/>
  </r>
  <r>
    <x v="9"/>
    <s v="2024058160"/>
    <x v="0"/>
    <x v="987"/>
    <s v="E4258HML"/>
    <d v="2024-12-17T00:00:00"/>
    <x v="1"/>
    <s v="3264"/>
    <x v="35"/>
    <s v="PA"/>
    <x v="1"/>
    <x v="0"/>
    <d v="2024-12-17T00:00:00"/>
    <d v="1899-12-30T09:55:54"/>
    <d v="2024-12-17T00:00:00"/>
    <d v="1899-12-30T09:55:04"/>
    <d v="2024-12-17T00:00:00"/>
    <d v="1899-12-30T10:29:42"/>
    <x v="0"/>
    <x v="0"/>
    <s v="7022038252"/>
    <s v="FBO"/>
    <d v="1899-12-30T00:35:28"/>
    <x v="659"/>
    <d v="1899-12-30T00:00:50"/>
    <s v="Granel"/>
    <s v="E001"/>
    <x v="2"/>
    <d v="1899-12-30T00:33:48"/>
    <d v="1899-12-30T00:34:38"/>
    <x v="3"/>
    <x v="12"/>
    <x v="5"/>
    <x v="1"/>
    <n v="0"/>
    <n v="0"/>
    <x v="0"/>
    <x v="1"/>
    <x v="0"/>
    <n v="0"/>
    <x v="6"/>
    <x v="1"/>
    <d v="1899-12-30T00:00:50"/>
    <d v="1899-12-30T00:00:50"/>
    <x v="0"/>
    <m/>
    <m/>
    <d v="1899-12-30T00:00:00"/>
    <d v="1899-12-30T00:33:48"/>
    <n v="3"/>
    <n v="-5.787037037000009E-4"/>
    <n v="33.800000000011195"/>
    <x v="3"/>
    <x v="1"/>
  </r>
  <r>
    <x v="9"/>
    <s v="2024058159"/>
    <x v="0"/>
    <x v="1019"/>
    <s v="E4954KGF"/>
    <d v="2024-12-17T00:00:00"/>
    <x v="1"/>
    <s v="3264"/>
    <x v="35"/>
    <s v="PA"/>
    <x v="1"/>
    <x v="0"/>
    <d v="2024-12-17T00:00:00"/>
    <d v="1899-12-30T09:54:30"/>
    <d v="2024-12-17T00:00:00"/>
    <d v="1899-12-30T09:53:41"/>
    <d v="2024-12-17T00:00:00"/>
    <d v="1899-12-30T10:31:58"/>
    <x v="0"/>
    <x v="0"/>
    <s v="7022038253"/>
    <s v="FBO"/>
    <d v="1899-12-30T00:39:06"/>
    <x v="2862"/>
    <d v="1899-12-30T00:00:49"/>
    <s v="Granel"/>
    <s v="E001"/>
    <x v="2"/>
    <d v="1899-12-30T00:37:28"/>
    <d v="1899-12-30T00:38:17"/>
    <x v="3"/>
    <x v="12"/>
    <x v="5"/>
    <x v="1"/>
    <n v="0"/>
    <n v="0"/>
    <x v="0"/>
    <x v="1"/>
    <x v="0"/>
    <n v="0"/>
    <x v="6"/>
    <x v="1"/>
    <d v="1899-12-30T00:00:49"/>
    <d v="1899-12-30T00:00:49"/>
    <x v="0"/>
    <m/>
    <m/>
    <d v="1899-12-30T00:00:00"/>
    <d v="1899-12-30T00:37:28"/>
    <n v="3"/>
    <n v="-5.6712962962995883E-4"/>
    <n v="37.466666666668793"/>
    <x v="3"/>
    <x v="1"/>
  </r>
  <r>
    <x v="9"/>
    <s v="2024058161"/>
    <x v="0"/>
    <x v="1103"/>
    <s v="E5043DXJ"/>
    <d v="2024-12-17T00:00:00"/>
    <x v="1"/>
    <s v="3264"/>
    <x v="35"/>
    <s v="PA"/>
    <x v="1"/>
    <x v="0"/>
    <d v="2024-12-17T00:00:00"/>
    <d v="1899-12-30T09:56:43"/>
    <d v="2024-12-17T00:00:00"/>
    <d v="1899-12-30T09:55:53"/>
    <d v="2024-12-17T00:00:00"/>
    <d v="1899-12-30T10:40:28"/>
    <x v="0"/>
    <x v="0"/>
    <s v="7022038254"/>
    <s v="FBO"/>
    <d v="1899-12-30T00:45:25"/>
    <x v="1160"/>
    <d v="1899-12-30T00:00:50"/>
    <s v="Granel"/>
    <s v="E001"/>
    <x v="2"/>
    <d v="1899-12-30T00:43:45"/>
    <d v="1899-12-30T00:44:35"/>
    <x v="3"/>
    <x v="12"/>
    <x v="5"/>
    <x v="1"/>
    <n v="0"/>
    <n v="0"/>
    <x v="0"/>
    <x v="1"/>
    <x v="0"/>
    <n v="0"/>
    <x v="6"/>
    <x v="1"/>
    <d v="1899-12-30T00:00:50"/>
    <d v="1899-12-30T00:00:50"/>
    <x v="0"/>
    <m/>
    <m/>
    <d v="1899-12-30T00:00:00"/>
    <d v="1899-12-30T00:43:45"/>
    <n v="3"/>
    <n v="-5.787037037000009E-4"/>
    <n v="43.750000000008036"/>
    <x v="3"/>
    <x v="1"/>
  </r>
  <r>
    <x v="9"/>
    <s v="2024058169"/>
    <x v="0"/>
    <x v="1000"/>
    <s v="E3888GZR"/>
    <d v="2024-12-17T00:00:00"/>
    <x v="1"/>
    <s v="3269"/>
    <x v="36"/>
    <s v="PA"/>
    <x v="5"/>
    <x v="0"/>
    <d v="2024-12-17T00:00:00"/>
    <d v="1899-12-30T10:19:46"/>
    <d v="2024-12-17T00:00:00"/>
    <d v="1899-12-30T10:18:56"/>
    <d v="2024-12-17T00:00:00"/>
    <d v="1899-12-30T10:42:27"/>
    <x v="0"/>
    <x v="0"/>
    <s v="7022038255"/>
    <s v="EXW"/>
    <d v="1899-12-30T00:24:21"/>
    <x v="1518"/>
    <d v="1899-12-30T00:00:50"/>
    <s v="Granel"/>
    <s v="E001"/>
    <x v="1"/>
    <d v="1899-12-30T00:22:41"/>
    <d v="1899-12-30T00:23:31"/>
    <x v="4"/>
    <x v="12"/>
    <x v="5"/>
    <x v="1"/>
    <n v="0"/>
    <n v="0"/>
    <x v="0"/>
    <x v="1"/>
    <x v="0"/>
    <n v="0"/>
    <x v="6"/>
    <x v="1"/>
    <d v="1899-12-30T00:00:50"/>
    <d v="1899-12-30T00:00:50"/>
    <x v="0"/>
    <m/>
    <m/>
    <d v="1899-12-30T00:00:00"/>
    <d v="1899-12-30T00:22:41"/>
    <n v="3"/>
    <n v="-5.7870370370999291E-4"/>
    <n v="22.683333333326459"/>
    <x v="3"/>
    <x v="1"/>
  </r>
  <r>
    <x v="9"/>
    <s v="2024058166"/>
    <x v="0"/>
    <x v="943"/>
    <s v="E4768KNH"/>
    <d v="2024-12-17T00:00:00"/>
    <x v="1"/>
    <s v="3269"/>
    <x v="36"/>
    <s v="PA"/>
    <x v="5"/>
    <x v="0"/>
    <d v="2024-12-17T00:00:00"/>
    <d v="1899-12-30T10:15:21"/>
    <d v="2024-12-17T00:00:00"/>
    <d v="1899-12-30T10:14:31"/>
    <d v="2024-12-17T00:00:00"/>
    <d v="1899-12-30T10:44:40"/>
    <x v="0"/>
    <x v="0"/>
    <s v="7022038256"/>
    <s v="FBO"/>
    <d v="1899-12-30T00:30:59"/>
    <x v="634"/>
    <d v="1899-12-30T00:00:50"/>
    <s v="Granel"/>
    <s v="E001"/>
    <x v="2"/>
    <d v="1899-12-30T00:29:19"/>
    <d v="1899-12-30T00:30:09"/>
    <x v="4"/>
    <x v="12"/>
    <x v="5"/>
    <x v="1"/>
    <n v="0"/>
    <n v="0"/>
    <x v="0"/>
    <x v="1"/>
    <x v="0"/>
    <n v="0"/>
    <x v="6"/>
    <x v="1"/>
    <d v="1899-12-30T00:00:50"/>
    <d v="1899-12-30T00:00:50"/>
    <x v="0"/>
    <m/>
    <m/>
    <d v="1899-12-30T00:00:00"/>
    <d v="1899-12-30T00:29:19"/>
    <n v="3"/>
    <n v="-5.787037037000009E-4"/>
    <n v="29.316666666671996"/>
    <x v="3"/>
    <x v="1"/>
  </r>
  <r>
    <x v="9"/>
    <s v="2024058175"/>
    <x v="0"/>
    <x v="1014"/>
    <s v="E0847HHD"/>
    <d v="2024-12-17T00:00:00"/>
    <x v="1"/>
    <s v="3269"/>
    <x v="36"/>
    <s v="PA"/>
    <x v="5"/>
    <x v="0"/>
    <d v="2024-12-17T00:00:00"/>
    <d v="1899-12-30T10:31:57"/>
    <d v="2024-12-17T00:00:00"/>
    <d v="1899-12-30T10:31:07"/>
    <d v="2024-12-17T00:00:00"/>
    <d v="1899-12-30T10:55:15"/>
    <x v="0"/>
    <x v="0"/>
    <s v="7022038257"/>
    <s v="FBO"/>
    <d v="1899-12-30T00:24:58"/>
    <x v="654"/>
    <d v="1899-12-30T00:00:50"/>
    <s v="Granel"/>
    <s v="E001"/>
    <x v="2"/>
    <d v="1899-12-30T00:23:18"/>
    <d v="1899-12-30T00:24:08"/>
    <x v="4"/>
    <x v="12"/>
    <x v="5"/>
    <x v="1"/>
    <n v="0"/>
    <n v="0"/>
    <x v="0"/>
    <x v="1"/>
    <x v="0"/>
    <n v="0"/>
    <x v="6"/>
    <x v="1"/>
    <d v="1899-12-30T00:00:50"/>
    <d v="1899-12-30T00:00:50"/>
    <x v="0"/>
    <m/>
    <m/>
    <d v="1899-12-30T00:00:00"/>
    <d v="1899-12-30T00:23:18"/>
    <n v="3"/>
    <n v="-5.7870370370999291E-4"/>
    <n v="23.29999999999205"/>
    <x v="3"/>
    <x v="1"/>
  </r>
  <r>
    <x v="9"/>
    <s v="2024058165"/>
    <x v="0"/>
    <x v="1121"/>
    <s v="E8030MJJ"/>
    <d v="2024-12-17T00:00:00"/>
    <x v="1"/>
    <s v="3283"/>
    <x v="38"/>
    <s v="PA"/>
    <x v="2"/>
    <x v="0"/>
    <d v="2024-12-17T00:00:00"/>
    <d v="1899-12-30T10:13:53"/>
    <d v="2024-12-17T00:00:00"/>
    <d v="1899-12-30T10:13:03"/>
    <d v="2024-12-17T00:00:00"/>
    <d v="1899-12-30T10:57:54"/>
    <x v="0"/>
    <x v="0"/>
    <s v="7022038258"/>
    <s v="FBO"/>
    <d v="1899-12-30T00:45:41"/>
    <x v="194"/>
    <d v="1899-12-30T00:00:50"/>
    <s v="Ensacado"/>
    <s v="E002"/>
    <x v="2"/>
    <d v="1899-12-30T00:44:01"/>
    <d v="1899-12-30T00:44:51"/>
    <x v="4"/>
    <x v="12"/>
    <x v="5"/>
    <x v="2"/>
    <n v="0"/>
    <n v="0"/>
    <x v="0"/>
    <x v="2"/>
    <x v="0"/>
    <n v="0"/>
    <x v="6"/>
    <x v="1"/>
    <d v="1899-12-30T00:00:50"/>
    <d v="1899-12-30T00:00:50"/>
    <x v="0"/>
    <m/>
    <m/>
    <d v="1899-12-30T00:00:00"/>
    <d v="1899-12-30T00:44:01"/>
    <n v="3"/>
    <n v="-5.787037037000009E-4"/>
    <n v="44.016666666667177"/>
    <x v="3"/>
    <x v="1"/>
  </r>
  <r>
    <x v="9"/>
    <s v="2024058174"/>
    <x v="0"/>
    <x v="942"/>
    <s v="E5260KKG"/>
    <d v="2024-12-17T00:00:00"/>
    <x v="1"/>
    <s v="3264"/>
    <x v="35"/>
    <s v="PA"/>
    <x v="1"/>
    <x v="0"/>
    <d v="2024-12-17T00:00:00"/>
    <d v="1899-12-30T10:29:26"/>
    <d v="2024-12-17T00:00:00"/>
    <d v="1899-12-30T10:28:36"/>
    <d v="2024-12-17T00:00:00"/>
    <d v="1899-12-30T11:04:23"/>
    <x v="0"/>
    <x v="0"/>
    <s v="7022038259"/>
    <s v="FBO"/>
    <d v="1899-12-30T00:36:37"/>
    <x v="1159"/>
    <d v="1899-12-30T00:00:50"/>
    <s v="Granel"/>
    <s v="E001"/>
    <x v="2"/>
    <d v="1899-12-30T00:34:57"/>
    <d v="1899-12-30T00:35:47"/>
    <x v="4"/>
    <x v="12"/>
    <x v="5"/>
    <x v="1"/>
    <n v="0"/>
    <n v="0"/>
    <x v="0"/>
    <x v="1"/>
    <x v="0"/>
    <n v="0"/>
    <x v="6"/>
    <x v="1"/>
    <d v="1899-12-30T00:00:50"/>
    <d v="1899-12-30T00:00:50"/>
    <x v="0"/>
    <m/>
    <m/>
    <d v="1899-12-30T00:00:00"/>
    <d v="1899-12-30T00:34:57"/>
    <n v="3"/>
    <n v="-5.787037037000009E-4"/>
    <n v="34.94999999999515"/>
    <x v="4"/>
    <x v="1"/>
  </r>
  <r>
    <x v="9"/>
    <s v="2024058180"/>
    <x v="0"/>
    <x v="1020"/>
    <s v="E0463JRH"/>
    <d v="2024-12-17T00:00:00"/>
    <x v="1"/>
    <s v="3264"/>
    <x v="35"/>
    <s v="PA"/>
    <x v="1"/>
    <x v="0"/>
    <d v="2024-12-17T00:00:00"/>
    <d v="1899-12-30T10:36:19"/>
    <d v="2024-12-17T00:00:00"/>
    <d v="1899-12-30T10:35:29"/>
    <d v="2024-12-17T00:00:00"/>
    <d v="1899-12-30T11:06:14"/>
    <x v="0"/>
    <x v="0"/>
    <s v="7022038260"/>
    <s v="FBO"/>
    <d v="1899-12-30T00:31:35"/>
    <x v="2863"/>
    <d v="1899-12-30T00:00:50"/>
    <s v="Granel"/>
    <s v="E001"/>
    <x v="2"/>
    <d v="1899-12-30T00:29:55"/>
    <d v="1899-12-30T00:30:45"/>
    <x v="4"/>
    <x v="12"/>
    <x v="5"/>
    <x v="1"/>
    <n v="0"/>
    <n v="0"/>
    <x v="0"/>
    <x v="1"/>
    <x v="0"/>
    <n v="0"/>
    <x v="6"/>
    <x v="1"/>
    <d v="1899-12-30T00:00:50"/>
    <d v="1899-12-30T00:00:50"/>
    <x v="0"/>
    <m/>
    <m/>
    <d v="1899-12-30T00:00:00"/>
    <d v="1899-12-30T00:29:55"/>
    <n v="3"/>
    <n v="-5.787037037000009E-4"/>
    <n v="29.916666666676804"/>
    <x v="4"/>
    <x v="1"/>
  </r>
  <r>
    <x v="9"/>
    <s v="2024058181"/>
    <x v="0"/>
    <x v="1100"/>
    <s v="E8120GLY"/>
    <d v="2024-12-17T00:00:00"/>
    <x v="1"/>
    <s v="3269"/>
    <x v="36"/>
    <s v="PA"/>
    <x v="5"/>
    <x v="0"/>
    <d v="2024-12-17T00:00:00"/>
    <d v="1899-12-30T10:36:29"/>
    <d v="2024-12-17T00:00:00"/>
    <d v="1899-12-30T10:35:40"/>
    <d v="2024-12-17T00:00:00"/>
    <d v="1899-12-30T11:06:35"/>
    <x v="0"/>
    <x v="0"/>
    <s v="7022038261"/>
    <s v="FBO"/>
    <d v="1899-12-30T00:31:44"/>
    <x v="1170"/>
    <d v="1899-12-30T00:00:49"/>
    <s v="Granel"/>
    <s v="E001"/>
    <x v="2"/>
    <d v="1899-12-30T00:30:06"/>
    <d v="1899-12-30T00:30:55"/>
    <x v="4"/>
    <x v="12"/>
    <x v="5"/>
    <x v="1"/>
    <n v="0"/>
    <n v="0"/>
    <x v="0"/>
    <x v="1"/>
    <x v="0"/>
    <n v="0"/>
    <x v="6"/>
    <x v="1"/>
    <d v="1899-12-30T00:00:49"/>
    <d v="1899-12-30T00:00:49"/>
    <x v="0"/>
    <m/>
    <m/>
    <d v="1899-12-30T00:00:00"/>
    <d v="1899-12-30T00:30:06"/>
    <n v="3"/>
    <n v="-5.6712962962002234E-4"/>
    <n v="30.100000000003185"/>
    <x v="4"/>
    <x v="1"/>
  </r>
  <r>
    <x v="9"/>
    <s v=""/>
    <x v="0"/>
    <x v="939"/>
    <s v="ER6668BDPR8609BDH"/>
    <d v="2024-12-17T00:00:00"/>
    <x v="1"/>
    <s v="3269"/>
    <x v="36"/>
    <s v="PA"/>
    <x v="2"/>
    <x v="0"/>
    <d v="2024-12-17T00:00:00"/>
    <d v="1899-12-30T10:20:13"/>
    <d v="2024-12-17T00:00:00"/>
    <d v="1899-12-30T10:21:31"/>
    <d v="2024-12-17T00:00:00"/>
    <d v="1899-12-30T11:09:02"/>
    <x v="203"/>
    <x v="30"/>
    <s v="7022038262"/>
    <s v="FBO"/>
    <d v="1899-12-30T00:48:49"/>
    <x v="2864"/>
    <d v="1899-12-30T00:01:18"/>
    <s v="Granel"/>
    <s v="E001"/>
    <x v="2"/>
    <d v="1899-12-30T00:48:49"/>
    <d v="1899-12-30T00:47:31"/>
    <x v="4"/>
    <x v="12"/>
    <x v="5"/>
    <x v="1"/>
    <n v="0"/>
    <n v="0"/>
    <x v="0"/>
    <x v="1"/>
    <x v="0"/>
    <n v="0"/>
    <x v="6"/>
    <x v="0"/>
    <d v="1899-12-30T00:01:18"/>
    <d v="1899-12-30T00:01:18"/>
    <x v="0"/>
    <m/>
    <m/>
    <d v="1899-12-30T00:00:00"/>
    <d v="1899-12-30T00:48:49"/>
    <n v="3"/>
    <d v="1899-12-30T00:01:18"/>
    <n v="48.816666666662414"/>
    <x v="4"/>
    <x v="0"/>
  </r>
  <r>
    <x v="9"/>
    <s v="2024058173"/>
    <x v="0"/>
    <x v="1059"/>
    <s v="EE0224HDX"/>
    <d v="2024-12-17T00:00:00"/>
    <x v="1"/>
    <s v="3282"/>
    <x v="40"/>
    <s v="PA"/>
    <x v="6"/>
    <x v="0"/>
    <d v="2024-12-17T00:00:00"/>
    <d v="1899-12-30T10:26:20"/>
    <d v="2024-12-17T00:00:00"/>
    <d v="1899-12-30T18:33:00"/>
    <d v="2024-12-17T00:00:00"/>
    <d v="1899-12-30T11:12:39"/>
    <x v="209"/>
    <x v="30"/>
    <s v="7022038263"/>
    <s v="FBO"/>
    <d v="1899-12-30T15:27:01"/>
    <x v="2865"/>
    <d v="1899-12-30T08:06:40"/>
    <s v="Ensacado"/>
    <s v="E002"/>
    <x v="2"/>
    <d v="1899-12-30T00:46:19"/>
    <n v="-0.30579861111111001"/>
    <x v="4"/>
    <x v="12"/>
    <x v="5"/>
    <x v="2"/>
    <n v="0"/>
    <n v="0"/>
    <x v="0"/>
    <x v="2"/>
    <x v="0"/>
    <n v="0"/>
    <x v="6"/>
    <x v="0"/>
    <d v="1899-12-30T08:06:40"/>
    <d v="1899-12-30T07:08:40"/>
    <x v="1"/>
    <m/>
    <m/>
    <d v="1899-12-30T00:00:00"/>
    <d v="1899-12-30T00:46:19"/>
    <n v="3"/>
    <d v="1899-12-30T08:06:40"/>
    <n v="46.316666666678408"/>
    <x v="4"/>
    <x v="0"/>
  </r>
  <r>
    <x v="9"/>
    <s v="2024058186"/>
    <x v="0"/>
    <x v="1021"/>
    <s v="E2340KGX"/>
    <d v="2024-12-17T00:00:00"/>
    <x v="1"/>
    <s v="3264"/>
    <x v="35"/>
    <s v="PA"/>
    <x v="1"/>
    <x v="0"/>
    <d v="2024-12-17T00:00:00"/>
    <d v="1899-12-30T10:43:15"/>
    <d v="2024-12-17T00:00:00"/>
    <d v="1899-12-30T10:42:27"/>
    <d v="2024-12-17T00:00:00"/>
    <d v="1899-12-30T11:16:44"/>
    <x v="0"/>
    <x v="0"/>
    <s v="7022038264"/>
    <s v="FBO"/>
    <d v="1899-12-30T00:35:05"/>
    <x v="577"/>
    <d v="1899-12-30T00:00:48"/>
    <s v="Granel"/>
    <s v="E001"/>
    <x v="2"/>
    <d v="1899-12-30T00:33:29"/>
    <d v="1899-12-30T00:34:17"/>
    <x v="4"/>
    <x v="12"/>
    <x v="5"/>
    <x v="1"/>
    <n v="0"/>
    <n v="0"/>
    <x v="0"/>
    <x v="1"/>
    <x v="0"/>
    <n v="0"/>
    <x v="6"/>
    <x v="1"/>
    <d v="1899-12-30T00:00:48"/>
    <d v="1899-12-30T00:00:48"/>
    <x v="0"/>
    <m/>
    <m/>
    <d v="1899-12-30T00:00:00"/>
    <d v="1899-12-30T00:33:29"/>
    <n v="3"/>
    <n v="-5.5555555555997227E-4"/>
    <n v="33.483333333326392"/>
    <x v="4"/>
    <x v="1"/>
  </r>
  <r>
    <x v="9"/>
    <s v="2024058190"/>
    <x v="0"/>
    <x v="1018"/>
    <s v="E9461JBD"/>
    <d v="2024-12-17T00:00:00"/>
    <x v="1"/>
    <s v="3264"/>
    <x v="35"/>
    <s v="PA"/>
    <x v="1"/>
    <x v="0"/>
    <d v="2024-12-17T00:00:00"/>
    <d v="1899-12-30T10:47:59"/>
    <d v="2024-12-17T00:00:00"/>
    <d v="1899-12-30T10:47:14"/>
    <d v="2024-12-17T00:00:00"/>
    <d v="1899-12-30T11:25:48"/>
    <x v="0"/>
    <x v="0"/>
    <s v="7022038265"/>
    <s v="EXW"/>
    <d v="1899-12-30T00:39:19"/>
    <x v="705"/>
    <d v="1899-12-30T00:00:45"/>
    <s v="Granel"/>
    <s v="E001"/>
    <x v="1"/>
    <d v="1899-12-30T00:37:49"/>
    <d v="1899-12-30T00:38:34"/>
    <x v="4"/>
    <x v="12"/>
    <x v="5"/>
    <x v="1"/>
    <n v="0"/>
    <n v="0"/>
    <x v="0"/>
    <x v="1"/>
    <x v="0"/>
    <n v="0"/>
    <x v="6"/>
    <x v="1"/>
    <d v="1899-12-30T00:00:45"/>
    <d v="1899-12-30T00:00:45"/>
    <x v="0"/>
    <m/>
    <m/>
    <d v="1899-12-30T00:00:00"/>
    <d v="1899-12-30T00:37:49"/>
    <n v="3"/>
    <n v="-5.2083333334002058E-4"/>
    <n v="37.816666666660772"/>
    <x v="4"/>
    <x v="1"/>
  </r>
  <r>
    <x v="9"/>
    <s v="2024058189"/>
    <x v="0"/>
    <x v="1001"/>
    <s v="E8998KYN"/>
    <d v="2024-12-17T00:00:00"/>
    <x v="1"/>
    <s v="3264"/>
    <x v="35"/>
    <s v="PA"/>
    <x v="1"/>
    <x v="0"/>
    <d v="2024-12-17T00:00:00"/>
    <d v="1899-12-30T10:47:44"/>
    <d v="2024-12-17T00:00:00"/>
    <d v="1899-12-30T10:46:55"/>
    <d v="2024-12-17T00:00:00"/>
    <d v="1899-12-30T11:26:45"/>
    <x v="0"/>
    <x v="0"/>
    <s v="7022038266"/>
    <s v="EXW"/>
    <d v="1899-12-30T00:40:39"/>
    <x v="1381"/>
    <d v="1899-12-30T00:00:49"/>
    <s v="Granel"/>
    <s v="E001"/>
    <x v="1"/>
    <d v="1899-12-30T00:39:01"/>
    <d v="1899-12-30T00:39:50"/>
    <x v="4"/>
    <x v="12"/>
    <x v="5"/>
    <x v="1"/>
    <n v="0"/>
    <n v="0"/>
    <x v="0"/>
    <x v="1"/>
    <x v="0"/>
    <n v="0"/>
    <x v="6"/>
    <x v="1"/>
    <d v="1899-12-30T00:00:49"/>
    <d v="1899-12-30T00:00:49"/>
    <x v="0"/>
    <m/>
    <m/>
    <d v="1899-12-30T00:00:00"/>
    <d v="1899-12-30T00:39:01"/>
    <n v="3"/>
    <n v="-5.6712962962002234E-4"/>
    <n v="39.016666666670396"/>
    <x v="4"/>
    <x v="1"/>
  </r>
  <r>
    <x v="9"/>
    <s v="2024058187"/>
    <x v="0"/>
    <x v="1027"/>
    <s v="E9533LGJ"/>
    <d v="2024-12-17T00:00:00"/>
    <x v="1"/>
    <s v="3282"/>
    <x v="40"/>
    <s v="PA"/>
    <x v="2"/>
    <x v="0"/>
    <d v="2024-12-17T00:00:00"/>
    <d v="1899-12-30T10:43:59"/>
    <d v="2024-12-17T00:00:00"/>
    <d v="1899-12-30T10:43:10"/>
    <d v="2024-12-17T00:00:00"/>
    <d v="1899-12-30T11:27:41"/>
    <x v="0"/>
    <x v="0"/>
    <s v="7022038267"/>
    <s v="EXW"/>
    <d v="1899-12-30T00:45:20"/>
    <x v="2866"/>
    <d v="1899-12-30T00:00:49"/>
    <s v="Ensacado"/>
    <s v="E002"/>
    <x v="1"/>
    <d v="1899-12-30T00:43:42"/>
    <d v="1899-12-30T00:44:31"/>
    <x v="4"/>
    <x v="12"/>
    <x v="5"/>
    <x v="2"/>
    <n v="0"/>
    <n v="0"/>
    <x v="0"/>
    <x v="2"/>
    <x v="0"/>
    <n v="0"/>
    <x v="6"/>
    <x v="1"/>
    <d v="1899-12-30T00:00:49"/>
    <d v="1899-12-30T00:00:49"/>
    <x v="0"/>
    <m/>
    <m/>
    <d v="1899-12-30T00:00:00"/>
    <d v="1899-12-30T00:43:42"/>
    <n v="3"/>
    <n v="-5.6712962962995883E-4"/>
    <n v="43.699999999996841"/>
    <x v="4"/>
    <x v="1"/>
  </r>
  <r>
    <x v="9"/>
    <s v="2024058191"/>
    <x v="0"/>
    <x v="905"/>
    <s v="E3198LFN"/>
    <d v="2024-12-17T00:00:00"/>
    <x v="1"/>
    <s v="3264"/>
    <x v="35"/>
    <s v="PA"/>
    <x v="1"/>
    <x v="0"/>
    <d v="2024-12-17T00:00:00"/>
    <d v="1899-12-30T10:51:15"/>
    <d v="2024-12-17T00:00:00"/>
    <d v="1899-12-30T10:50:26"/>
    <d v="2024-12-17T00:00:00"/>
    <d v="1899-12-30T11:40:34"/>
    <x v="0"/>
    <x v="0"/>
    <s v="7022038268"/>
    <s v="EXW"/>
    <d v="1899-12-30T00:50:57"/>
    <x v="2867"/>
    <d v="1899-12-30T00:00:49"/>
    <s v="Granel"/>
    <s v="E001"/>
    <x v="1"/>
    <d v="1899-12-30T00:49:19"/>
    <d v="1899-12-30T00:50:08"/>
    <x v="4"/>
    <x v="12"/>
    <x v="5"/>
    <x v="1"/>
    <n v="0"/>
    <n v="0"/>
    <x v="0"/>
    <x v="1"/>
    <x v="0"/>
    <n v="0"/>
    <x v="6"/>
    <x v="0"/>
    <d v="1899-12-30T00:00:49"/>
    <d v="1899-12-30T00:00:49"/>
    <x v="0"/>
    <m/>
    <m/>
    <d v="1899-12-30T00:00:00"/>
    <d v="1899-12-30T00:49:19"/>
    <n v="3"/>
    <n v="-5.6712962962995883E-4"/>
    <n v="49.316666666673598"/>
    <x v="4"/>
    <x v="0"/>
  </r>
  <r>
    <x v="9"/>
    <s v="2024058183"/>
    <x v="0"/>
    <x v="1122"/>
    <s v="E0719JMM"/>
    <d v="2024-12-17T00:00:00"/>
    <x v="1"/>
    <s v="3283"/>
    <x v="38"/>
    <s v="PA"/>
    <x v="2"/>
    <x v="0"/>
    <d v="2024-12-17T00:00:00"/>
    <d v="1899-12-30T10:40:35"/>
    <d v="2024-12-17T00:00:00"/>
    <d v="1899-12-30T10:39:45"/>
    <d v="2024-12-17T00:00:00"/>
    <d v="1899-12-30T11:42:37"/>
    <x v="0"/>
    <x v="0"/>
    <s v="7022038269"/>
    <s v="EXW"/>
    <d v="1899-12-30T01:03:42"/>
    <x v="2868"/>
    <d v="1899-12-30T00:00:50"/>
    <s v="Ensacado"/>
    <s v="E002"/>
    <x v="1"/>
    <d v="1899-12-30T01:02:02"/>
    <d v="1899-12-30T01:02:52"/>
    <x v="4"/>
    <x v="12"/>
    <x v="5"/>
    <x v="2"/>
    <n v="0"/>
    <n v="0"/>
    <x v="0"/>
    <x v="2"/>
    <x v="0"/>
    <n v="0"/>
    <x v="6"/>
    <x v="0"/>
    <d v="1899-12-30T00:00:50"/>
    <d v="1899-12-30T00:00:50"/>
    <x v="0"/>
    <m/>
    <m/>
    <d v="1899-12-30T00:00:00"/>
    <d v="1899-12-30T01:02:02"/>
    <n v="3"/>
    <n v="-5.7870370370999291E-4"/>
    <n v="62.033333333327974"/>
    <x v="4"/>
    <x v="0"/>
  </r>
  <r>
    <x v="9"/>
    <s v="2024058198"/>
    <x v="0"/>
    <x v="1067"/>
    <s v="E7127KJB"/>
    <d v="2024-12-17T00:00:00"/>
    <x v="1"/>
    <s v="3269"/>
    <x v="36"/>
    <s v="PA"/>
    <x v="5"/>
    <x v="0"/>
    <d v="2024-12-17T00:00:00"/>
    <d v="1899-12-30T11:09:33"/>
    <d v="2024-12-17T00:00:00"/>
    <d v="1899-12-30T11:08:43"/>
    <d v="2024-12-17T00:00:00"/>
    <d v="1899-12-30T11:43:15"/>
    <x v="0"/>
    <x v="0"/>
    <s v="7022038270"/>
    <s v="FBO"/>
    <d v="1899-12-30T00:35:22"/>
    <x v="487"/>
    <d v="1899-12-30T00:00:50"/>
    <s v="Granel"/>
    <s v="E001"/>
    <x v="2"/>
    <d v="1899-12-30T00:33:42"/>
    <d v="1899-12-30T00:34:32"/>
    <x v="5"/>
    <x v="12"/>
    <x v="5"/>
    <x v="1"/>
    <n v="0"/>
    <n v="0"/>
    <x v="0"/>
    <x v="1"/>
    <x v="0"/>
    <n v="0"/>
    <x v="6"/>
    <x v="1"/>
    <d v="1899-12-30T00:00:50"/>
    <d v="1899-12-30T00:00:50"/>
    <x v="0"/>
    <m/>
    <m/>
    <d v="1899-12-30T00:00:00"/>
    <d v="1899-12-30T00:33:42"/>
    <n v="3"/>
    <n v="-5.7870370370999291E-4"/>
    <n v="33.700000000003186"/>
    <x v="4"/>
    <x v="1"/>
  </r>
  <r>
    <x v="9"/>
    <s v="2024058185"/>
    <x v="0"/>
    <x v="1004"/>
    <s v="E7812KXB"/>
    <d v="2024-12-17T00:00:00"/>
    <x v="1"/>
    <s v="3264"/>
    <x v="35"/>
    <s v="PA"/>
    <x v="1"/>
    <x v="0"/>
    <d v="2024-12-17T00:00:00"/>
    <d v="1899-12-30T10:42:49"/>
    <d v="2024-12-17T00:00:00"/>
    <d v="1899-12-30T10:41:59"/>
    <d v="2024-12-17T00:00:00"/>
    <d v="1899-12-30T11:44:35"/>
    <x v="0"/>
    <x v="0"/>
    <s v="7022038271"/>
    <s v="EXW"/>
    <d v="1899-12-30T01:03:26"/>
    <x v="2869"/>
    <d v="1899-12-30T00:00:50"/>
    <s v="Granel"/>
    <s v="E001"/>
    <x v="1"/>
    <d v="1899-12-30T01:01:46"/>
    <d v="1899-12-30T01:02:36"/>
    <x v="4"/>
    <x v="12"/>
    <x v="5"/>
    <x v="1"/>
    <n v="0"/>
    <n v="0"/>
    <x v="0"/>
    <x v="1"/>
    <x v="0"/>
    <n v="0"/>
    <x v="6"/>
    <x v="0"/>
    <d v="1899-12-30T00:00:50"/>
    <d v="1899-12-30T00:00:50"/>
    <x v="0"/>
    <m/>
    <m/>
    <d v="1899-12-30T00:00:00"/>
    <d v="1899-12-30T01:01:46"/>
    <n v="3"/>
    <n v="-5.787037037000009E-4"/>
    <n v="61.766666666668833"/>
    <x v="4"/>
    <x v="0"/>
  </r>
  <r>
    <x v="9"/>
    <s v="2024058195"/>
    <x v="0"/>
    <x v="1023"/>
    <s v="E9619HBS"/>
    <d v="2024-12-17T00:00:00"/>
    <x v="1"/>
    <s v="3277"/>
    <x v="44"/>
    <s v="PA"/>
    <x v="2"/>
    <x v="0"/>
    <d v="2024-12-17T00:00:00"/>
    <d v="1899-12-30T11:04:16"/>
    <d v="2024-12-17T00:00:00"/>
    <d v="1899-12-30T11:03:26"/>
    <d v="2024-12-17T00:00:00"/>
    <d v="1899-12-30T11:46:06"/>
    <x v="0"/>
    <x v="0"/>
    <s v="7022038272"/>
    <s v="FBO"/>
    <d v="1899-12-30T00:43:30"/>
    <x v="2870"/>
    <d v="1899-12-30T00:00:50"/>
    <s v="Ensacado"/>
    <s v="E002"/>
    <x v="2"/>
    <d v="1899-12-30T00:41:50"/>
    <d v="1899-12-30T00:42:40"/>
    <x v="5"/>
    <x v="12"/>
    <x v="5"/>
    <x v="2"/>
    <n v="0"/>
    <n v="0"/>
    <x v="0"/>
    <x v="2"/>
    <x v="0"/>
    <n v="0"/>
    <x v="6"/>
    <x v="1"/>
    <d v="1899-12-30T00:00:50"/>
    <d v="1899-12-30T00:00:50"/>
    <x v="0"/>
    <m/>
    <m/>
    <d v="1899-12-30T00:00:00"/>
    <d v="1899-12-30T00:41:50"/>
    <n v="3"/>
    <n v="-5.7870370370999291E-4"/>
    <n v="41.833333333324816"/>
    <x v="4"/>
    <x v="1"/>
  </r>
  <r>
    <x v="9"/>
    <s v="2024058192"/>
    <x v="0"/>
    <x v="1011"/>
    <s v="E8976JGF"/>
    <d v="2024-12-17T00:00:00"/>
    <x v="1"/>
    <s v="3264"/>
    <x v="35"/>
    <s v="PA"/>
    <x v="1"/>
    <x v="0"/>
    <d v="2024-12-17T00:00:00"/>
    <d v="1899-12-30T10:52:55"/>
    <d v="2024-12-17T00:00:00"/>
    <d v="1899-12-30T10:52:05"/>
    <d v="2024-12-17T00:00:00"/>
    <d v="1899-12-30T11:47:07"/>
    <x v="0"/>
    <x v="0"/>
    <s v="7022038273"/>
    <s v="EXW"/>
    <d v="1899-12-30T00:55:52"/>
    <x v="1078"/>
    <d v="1899-12-30T00:00:50"/>
    <s v="Granel"/>
    <s v="E001"/>
    <x v="1"/>
    <d v="1899-12-30T00:54:12"/>
    <d v="1899-12-30T00:55:02"/>
    <x v="4"/>
    <x v="12"/>
    <x v="5"/>
    <x v="1"/>
    <n v="0"/>
    <n v="0"/>
    <x v="0"/>
    <x v="1"/>
    <x v="0"/>
    <n v="0"/>
    <x v="6"/>
    <x v="0"/>
    <d v="1899-12-30T00:00:50"/>
    <d v="1899-12-30T00:00:50"/>
    <x v="0"/>
    <m/>
    <m/>
    <d v="1899-12-30T00:00:00"/>
    <d v="1899-12-30T00:54:12"/>
    <n v="3"/>
    <n v="-5.7870370369994539E-4"/>
    <n v="54.200000000001673"/>
    <x v="4"/>
    <x v="0"/>
  </r>
  <r>
    <x v="9"/>
    <s v="2024058193"/>
    <x v="0"/>
    <x v="1022"/>
    <s v="E3936LXW"/>
    <d v="2024-12-17T00:00:00"/>
    <x v="1"/>
    <s v="3264"/>
    <x v="35"/>
    <s v="PA"/>
    <x v="1"/>
    <x v="0"/>
    <d v="2024-12-17T00:00:00"/>
    <d v="1899-12-30T10:54:20"/>
    <d v="2024-12-17T00:00:00"/>
    <d v="1899-12-30T10:53:30"/>
    <d v="2024-12-17T00:00:00"/>
    <d v="1899-12-30T11:48:44"/>
    <x v="0"/>
    <x v="0"/>
    <s v="7022038274"/>
    <s v="FBO"/>
    <d v="1899-12-30T00:56:04"/>
    <x v="2871"/>
    <d v="1899-12-30T00:00:50"/>
    <s v="Granel"/>
    <s v="E001"/>
    <x v="2"/>
    <d v="1899-12-30T00:54:24"/>
    <d v="1899-12-30T00:55:14"/>
    <x v="4"/>
    <x v="12"/>
    <x v="5"/>
    <x v="1"/>
    <n v="0"/>
    <n v="0"/>
    <x v="0"/>
    <x v="1"/>
    <x v="0"/>
    <n v="0"/>
    <x v="6"/>
    <x v="0"/>
    <d v="1899-12-30T00:00:50"/>
    <d v="1899-12-30T00:00:50"/>
    <x v="0"/>
    <m/>
    <m/>
    <d v="1899-12-30T00:00:00"/>
    <d v="1899-12-30T00:54:24"/>
    <n v="3"/>
    <n v="-5.7870370370999291E-4"/>
    <n v="54.400000000003224"/>
    <x v="4"/>
    <x v="0"/>
  </r>
  <r>
    <x v="9"/>
    <s v="2024058200"/>
    <x v="0"/>
    <x v="1123"/>
    <s v="E2769KFT"/>
    <d v="2024-12-17T00:00:00"/>
    <x v="1"/>
    <s v="3283"/>
    <x v="38"/>
    <s v="PA"/>
    <x v="2"/>
    <x v="0"/>
    <d v="2024-12-17T00:00:00"/>
    <d v="1899-12-30T11:10:52"/>
    <d v="2024-12-17T00:00:00"/>
    <d v="1899-12-30T11:10:03"/>
    <d v="2024-12-17T00:00:00"/>
    <d v="1899-12-30T11:58:34"/>
    <x v="0"/>
    <x v="0"/>
    <s v="7022038276"/>
    <s v="EXW"/>
    <d v="1899-12-30T00:49:20"/>
    <x v="2872"/>
    <d v="1899-12-30T00:00:49"/>
    <s v="Ensacado"/>
    <s v="E002"/>
    <x v="1"/>
    <d v="1899-12-30T00:47:42"/>
    <d v="1899-12-30T00:48:31"/>
    <x v="5"/>
    <x v="12"/>
    <x v="5"/>
    <x v="2"/>
    <n v="0"/>
    <n v="0"/>
    <x v="0"/>
    <x v="2"/>
    <x v="0"/>
    <n v="0"/>
    <x v="6"/>
    <x v="0"/>
    <d v="1899-12-30T00:00:49"/>
    <d v="1899-12-30T00:00:49"/>
    <x v="0"/>
    <m/>
    <m/>
    <d v="1899-12-30T00:00:00"/>
    <d v="1899-12-30T00:47:42"/>
    <n v="3"/>
    <n v="-5.6712962962995883E-4"/>
    <n v="47.700000000000017"/>
    <x v="4"/>
    <x v="0"/>
  </r>
  <r>
    <x v="9"/>
    <s v="2024058203"/>
    <x v="0"/>
    <x v="985"/>
    <s v="E8263KDM"/>
    <d v="2024-12-17T00:00:00"/>
    <x v="1"/>
    <s v="3264"/>
    <x v="35"/>
    <s v="PA"/>
    <x v="1"/>
    <x v="0"/>
    <d v="2024-12-17T00:00:00"/>
    <d v="1899-12-30T11:19:14"/>
    <d v="2024-12-17T00:00:00"/>
    <d v="1899-12-30T11:18:25"/>
    <d v="2024-12-17T00:00:00"/>
    <d v="1899-12-30T12:00:06"/>
    <x v="0"/>
    <x v="0"/>
    <s v="7022038277"/>
    <s v="FBO"/>
    <d v="1899-12-30T00:42:30"/>
    <x v="2270"/>
    <d v="1899-12-30T00:00:49"/>
    <s v="Granel"/>
    <s v="E001"/>
    <x v="2"/>
    <d v="1899-12-30T00:40:52"/>
    <d v="1899-12-30T00:41:41"/>
    <x v="5"/>
    <x v="12"/>
    <x v="5"/>
    <x v="1"/>
    <n v="0"/>
    <n v="0"/>
    <x v="0"/>
    <x v="1"/>
    <x v="0"/>
    <n v="0"/>
    <x v="6"/>
    <x v="1"/>
    <d v="1899-12-30T00:00:49"/>
    <d v="1899-12-30T00:00:49"/>
    <x v="0"/>
    <m/>
    <m/>
    <d v="1899-12-30T00:00:00"/>
    <d v="1899-12-30T00:40:52"/>
    <n v="3"/>
    <n v="-5.6712962961996682E-4"/>
    <n v="40.866666666667243"/>
    <x v="5"/>
    <x v="1"/>
  </r>
  <r>
    <x v="9"/>
    <s v="2024058204"/>
    <x v="0"/>
    <x v="1024"/>
    <s v="E2274KKH"/>
    <d v="2024-12-17T00:00:00"/>
    <x v="1"/>
    <s v="3264"/>
    <x v="35"/>
    <s v="PA"/>
    <x v="1"/>
    <x v="0"/>
    <d v="2024-12-17T00:00:00"/>
    <d v="1899-12-30T11:23:15"/>
    <d v="2024-12-17T00:00:00"/>
    <d v="1899-12-30T11:22:25"/>
    <d v="2024-12-17T00:00:00"/>
    <d v="1899-12-30T12:08:00"/>
    <x v="0"/>
    <x v="0"/>
    <s v="7022038278"/>
    <s v="FBO"/>
    <d v="1899-12-30T00:46:25"/>
    <x v="2873"/>
    <d v="1899-12-30T00:00:50"/>
    <s v="Granel"/>
    <s v="E001"/>
    <x v="2"/>
    <d v="1899-12-30T00:44:45"/>
    <d v="1899-12-30T00:45:35"/>
    <x v="5"/>
    <x v="12"/>
    <x v="5"/>
    <x v="1"/>
    <n v="0"/>
    <n v="0"/>
    <x v="0"/>
    <x v="1"/>
    <x v="0"/>
    <n v="0"/>
    <x v="6"/>
    <x v="1"/>
    <d v="1899-12-30T00:00:50"/>
    <d v="1899-12-30T00:00:50"/>
    <x v="0"/>
    <m/>
    <m/>
    <d v="1899-12-30T00:00:00"/>
    <d v="1899-12-30T00:44:45"/>
    <n v="3"/>
    <n v="-5.7870370370999291E-4"/>
    <n v="44.750000000001556"/>
    <x v="5"/>
    <x v="1"/>
  </r>
  <r>
    <x v="9"/>
    <s v="2024058207"/>
    <x v="0"/>
    <x v="1016"/>
    <s v="E6464JZW"/>
    <d v="2024-12-17T00:00:00"/>
    <x v="1"/>
    <s v="3264"/>
    <x v="35"/>
    <s v="PA"/>
    <x v="1"/>
    <x v="0"/>
    <d v="2024-12-17T00:00:00"/>
    <d v="1899-12-30T11:28:51"/>
    <d v="2024-12-17T00:00:00"/>
    <d v="1899-12-30T11:28:02"/>
    <d v="2024-12-17T00:00:00"/>
    <d v="1899-12-30T12:17:48"/>
    <x v="0"/>
    <x v="0"/>
    <s v="7022038279"/>
    <s v="FBO"/>
    <d v="1899-12-30T00:50:35"/>
    <x v="2834"/>
    <d v="1899-12-30T00:00:49"/>
    <s v="Granel"/>
    <s v="E001"/>
    <x v="2"/>
    <d v="1899-12-30T00:48:57"/>
    <d v="1899-12-30T00:49:46"/>
    <x v="5"/>
    <x v="12"/>
    <x v="5"/>
    <x v="1"/>
    <n v="0"/>
    <n v="0"/>
    <x v="0"/>
    <x v="1"/>
    <x v="0"/>
    <n v="0"/>
    <x v="6"/>
    <x v="0"/>
    <d v="1899-12-30T00:00:49"/>
    <d v="1899-12-30T00:00:49"/>
    <x v="0"/>
    <m/>
    <m/>
    <d v="1899-12-30T00:00:00"/>
    <d v="1899-12-30T00:48:57"/>
    <n v="3"/>
    <n v="-5.6712962963001434E-4"/>
    <n v="48.949999999992059"/>
    <x v="5"/>
    <x v="0"/>
  </r>
  <r>
    <x v="9"/>
    <s v="2024058208"/>
    <x v="0"/>
    <x v="1015"/>
    <s v="E4771KNH"/>
    <d v="2024-12-17T00:00:00"/>
    <x v="1"/>
    <s v="3264"/>
    <x v="35"/>
    <s v="PA"/>
    <x v="1"/>
    <x v="0"/>
    <d v="2024-12-17T00:00:00"/>
    <d v="1899-12-30T11:29:10"/>
    <d v="2024-12-17T00:00:00"/>
    <d v="1899-12-30T11:28:21"/>
    <d v="2024-12-17T00:00:00"/>
    <d v="1899-12-30T12:19:28"/>
    <x v="0"/>
    <x v="0"/>
    <s v="7022038280"/>
    <s v="FBO"/>
    <d v="1899-12-30T00:51:56"/>
    <x v="2874"/>
    <d v="1899-12-30T00:00:49"/>
    <s v="Granel"/>
    <s v="E001"/>
    <x v="2"/>
    <d v="1899-12-30T00:50:18"/>
    <d v="1899-12-30T00:51:07"/>
    <x v="5"/>
    <x v="12"/>
    <x v="5"/>
    <x v="1"/>
    <n v="0"/>
    <n v="0"/>
    <x v="0"/>
    <x v="1"/>
    <x v="0"/>
    <n v="0"/>
    <x v="6"/>
    <x v="0"/>
    <d v="1899-12-30T00:00:49"/>
    <d v="1899-12-30T00:00:49"/>
    <x v="0"/>
    <m/>
    <m/>
    <d v="1899-12-30T00:00:00"/>
    <d v="1899-12-30T00:50:18"/>
    <n v="3"/>
    <n v="-5.6712962963001434E-4"/>
    <n v="50.30000000000642"/>
    <x v="5"/>
    <x v="0"/>
  </r>
  <r>
    <x v="9"/>
    <s v="2024058202"/>
    <x v="0"/>
    <x v="1061"/>
    <s v="E4446DBR"/>
    <d v="2024-12-17T00:00:00"/>
    <x v="1"/>
    <s v="3283"/>
    <x v="38"/>
    <s v="PA"/>
    <x v="6"/>
    <x v="0"/>
    <d v="2024-12-17T00:00:00"/>
    <d v="1899-12-30T11:18:14"/>
    <d v="2024-12-17T00:00:00"/>
    <d v="1899-12-30T11:17:24"/>
    <d v="2024-12-17T00:00:00"/>
    <d v="1899-12-30T12:20:10"/>
    <x v="221"/>
    <x v="30"/>
    <s v="7022038281"/>
    <s v="EXW"/>
    <d v="1899-12-30T01:03:36"/>
    <x v="2875"/>
    <d v="1899-12-30T00:00:50"/>
    <s v="Ensacado"/>
    <s v="E002"/>
    <x v="1"/>
    <d v="1899-12-30T01:01:56"/>
    <d v="1899-12-30T01:02:46"/>
    <x v="5"/>
    <x v="12"/>
    <x v="5"/>
    <x v="2"/>
    <n v="0"/>
    <n v="0"/>
    <x v="0"/>
    <x v="2"/>
    <x v="0"/>
    <n v="0"/>
    <x v="6"/>
    <x v="0"/>
    <d v="1899-12-30T00:00:50"/>
    <d v="1899-12-30T00:00:50"/>
    <x v="0"/>
    <m/>
    <m/>
    <d v="1899-12-30T00:00:00"/>
    <d v="1899-12-30T01:01:56"/>
    <n v="3"/>
    <n v="-5.787037037000009E-4"/>
    <n v="61.933333333334431"/>
    <x v="5"/>
    <x v="0"/>
  </r>
  <r>
    <x v="9"/>
    <s v="2024058215"/>
    <x v="0"/>
    <x v="921"/>
    <s v="E1228KBR"/>
    <d v="2024-12-17T00:00:00"/>
    <x v="1"/>
    <s v="3260"/>
    <x v="41"/>
    <s v="PA"/>
    <x v="19"/>
    <x v="0"/>
    <d v="2024-12-17T00:00:00"/>
    <d v="1899-12-30T11:54:47"/>
    <d v="2024-12-17T00:00:00"/>
    <d v="1899-12-30T11:53:57"/>
    <d v="2024-12-17T00:00:00"/>
    <d v="1899-12-30T12:23:27"/>
    <x v="0"/>
    <x v="0"/>
    <s v="7022038282"/>
    <s v="EXW"/>
    <d v="1899-12-30T00:30:20"/>
    <x v="1158"/>
    <d v="1899-12-30T00:00:50"/>
    <s v="Granel"/>
    <s v="E001"/>
    <x v="1"/>
    <d v="1899-12-30T00:28:40"/>
    <d v="1899-12-30T00:29:30"/>
    <x v="5"/>
    <x v="12"/>
    <x v="5"/>
    <x v="1"/>
    <n v="0"/>
    <n v="0"/>
    <x v="0"/>
    <x v="1"/>
    <x v="0"/>
    <n v="0"/>
    <x v="6"/>
    <x v="1"/>
    <d v="1899-12-30T00:00:50"/>
    <d v="1899-12-30T00:00:50"/>
    <x v="0"/>
    <m/>
    <m/>
    <d v="1899-12-30T00:00:00"/>
    <d v="1899-12-30T00:28:40"/>
    <n v="3"/>
    <n v="-5.787037037000009E-4"/>
    <n v="28.666666666670373"/>
    <x v="5"/>
    <x v="1"/>
  </r>
  <r>
    <x v="9"/>
    <s v="2024058205"/>
    <x v="0"/>
    <x v="1124"/>
    <s v="E6270LXG"/>
    <d v="2024-12-17T00:00:00"/>
    <x v="1"/>
    <s v="3283"/>
    <x v="38"/>
    <s v="PA"/>
    <x v="2"/>
    <x v="0"/>
    <d v="2024-12-17T00:00:00"/>
    <d v="1899-12-30T11:24:24"/>
    <d v="2024-12-17T00:00:00"/>
    <d v="1899-12-30T11:23:35"/>
    <d v="2024-12-17T00:00:00"/>
    <d v="1899-12-30T12:29:14"/>
    <x v="0"/>
    <x v="0"/>
    <s v="7022038283"/>
    <s v="EXW"/>
    <d v="1899-12-30T01:06:28"/>
    <x v="679"/>
    <d v="1899-12-30T00:00:49"/>
    <s v="Ensacado"/>
    <s v="E002"/>
    <x v="1"/>
    <d v="1899-12-30T01:04:50"/>
    <d v="1899-12-30T01:05:39"/>
    <x v="5"/>
    <x v="12"/>
    <x v="5"/>
    <x v="2"/>
    <n v="0"/>
    <n v="0"/>
    <x v="0"/>
    <x v="2"/>
    <x v="0"/>
    <n v="0"/>
    <x v="6"/>
    <x v="0"/>
    <d v="1899-12-30T00:00:49"/>
    <d v="1899-12-30T00:00:49"/>
    <x v="0"/>
    <m/>
    <m/>
    <d v="1899-12-30T00:00:00"/>
    <d v="1899-12-30T01:04:50"/>
    <n v="3"/>
    <n v="-5.6712962963001434E-4"/>
    <n v="64.833333333336"/>
    <x v="5"/>
    <x v="0"/>
  </r>
  <r>
    <x v="9"/>
    <s v="2024058217"/>
    <x v="0"/>
    <x v="979"/>
    <s v="E0631LTH"/>
    <d v="2024-12-17T00:00:00"/>
    <x v="1"/>
    <s v="3264"/>
    <x v="35"/>
    <s v="PA"/>
    <x v="1"/>
    <x v="0"/>
    <d v="2024-12-17T00:00:00"/>
    <d v="1899-12-30T12:04:52"/>
    <d v="2024-12-17T00:00:00"/>
    <d v="1899-12-30T12:04:04"/>
    <d v="2024-12-17T00:00:00"/>
    <d v="1899-12-30T12:29:18"/>
    <x v="0"/>
    <x v="0"/>
    <s v="7022038284"/>
    <s v="FBO"/>
    <d v="1899-12-30T00:26:02"/>
    <x v="2586"/>
    <d v="1899-12-30T00:00:48"/>
    <s v="Granel"/>
    <s v="E001"/>
    <x v="2"/>
    <d v="1899-12-30T00:24:26"/>
    <d v="1899-12-30T00:25:14"/>
    <x v="6"/>
    <x v="12"/>
    <x v="5"/>
    <x v="1"/>
    <n v="0"/>
    <n v="0"/>
    <x v="0"/>
    <x v="1"/>
    <x v="0"/>
    <n v="0"/>
    <x v="6"/>
    <x v="1"/>
    <d v="1899-12-30T00:00:48"/>
    <d v="1899-12-30T00:00:48"/>
    <x v="0"/>
    <m/>
    <m/>
    <d v="1899-12-30T00:00:00"/>
    <d v="1899-12-30T00:24:26"/>
    <n v="3"/>
    <n v="-5.5555555555997227E-4"/>
    <n v="24.433333333329532"/>
    <x v="5"/>
    <x v="1"/>
  </r>
  <r>
    <x v="9"/>
    <s v="2024058216"/>
    <x v="0"/>
    <x v="918"/>
    <s v="E9449KGB"/>
    <d v="2024-12-17T00:00:00"/>
    <x v="1"/>
    <s v="3269"/>
    <x v="36"/>
    <s v="PA"/>
    <x v="5"/>
    <x v="0"/>
    <d v="2024-12-17T00:00:00"/>
    <d v="1899-12-30T11:59:43"/>
    <d v="2024-12-17T00:00:00"/>
    <d v="1899-12-30T11:58:53"/>
    <d v="2024-12-17T00:00:00"/>
    <d v="1899-12-30T12:32:58"/>
    <x v="0"/>
    <x v="0"/>
    <s v="7022038285"/>
    <s v="FBO"/>
    <d v="1899-12-30T00:34:55"/>
    <x v="296"/>
    <d v="1899-12-30T00:00:50"/>
    <s v="Granel"/>
    <s v="E001"/>
    <x v="2"/>
    <d v="1899-12-30T00:33:15"/>
    <d v="1899-12-30T00:34:05"/>
    <x v="5"/>
    <x v="12"/>
    <x v="5"/>
    <x v="1"/>
    <n v="0"/>
    <n v="0"/>
    <x v="0"/>
    <x v="1"/>
    <x v="0"/>
    <n v="0"/>
    <x v="6"/>
    <x v="1"/>
    <d v="1899-12-30T00:00:50"/>
    <d v="1899-12-30T00:00:50"/>
    <x v="0"/>
    <m/>
    <m/>
    <d v="1899-12-30T00:00:00"/>
    <d v="1899-12-30T00:33:15"/>
    <n v="3"/>
    <n v="-5.787037037000009E-4"/>
    <n v="33.250000000003119"/>
    <x v="5"/>
    <x v="1"/>
  </r>
  <r>
    <x v="9"/>
    <s v="2024058213"/>
    <x v="0"/>
    <x v="1125"/>
    <s v="E0224LYB"/>
    <d v="2024-12-17T00:00:00"/>
    <x v="1"/>
    <s v="3264"/>
    <x v="35"/>
    <s v="PA"/>
    <x v="1"/>
    <x v="0"/>
    <d v="2024-12-17T00:00:00"/>
    <d v="1899-12-30T11:53:00"/>
    <d v="2024-12-17T00:00:00"/>
    <d v="1899-12-30T11:52:10"/>
    <d v="2024-12-17T00:00:00"/>
    <d v="1899-12-30T12:38:36"/>
    <x v="0"/>
    <x v="0"/>
    <s v="7022038286"/>
    <s v="FBO"/>
    <d v="1899-12-30T00:47:16"/>
    <x v="2876"/>
    <d v="1899-12-30T00:00:50"/>
    <s v="Granel"/>
    <s v="E001"/>
    <x v="2"/>
    <d v="1899-12-30T00:45:36"/>
    <d v="1899-12-30T00:46:26"/>
    <x v="5"/>
    <x v="12"/>
    <x v="5"/>
    <x v="1"/>
    <n v="0"/>
    <n v="0"/>
    <x v="0"/>
    <x v="1"/>
    <x v="0"/>
    <n v="0"/>
    <x v="6"/>
    <x v="0"/>
    <d v="1899-12-30T00:00:50"/>
    <d v="1899-12-30T00:00:50"/>
    <x v="0"/>
    <m/>
    <m/>
    <d v="1899-12-30T00:00:00"/>
    <d v="1899-12-30T00:45:36"/>
    <n v="3"/>
    <n v="-5.787037037000009E-4"/>
    <n v="45.600000000004727"/>
    <x v="5"/>
    <x v="0"/>
  </r>
  <r>
    <x v="9"/>
    <s v="2024058206"/>
    <x v="0"/>
    <x v="1126"/>
    <s v="E1255KWV"/>
    <d v="2024-12-17T00:00:00"/>
    <x v="1"/>
    <s v="3283"/>
    <x v="38"/>
    <s v="PA"/>
    <x v="2"/>
    <x v="0"/>
    <d v="2024-12-17T00:00:00"/>
    <d v="1899-12-30T11:26:16"/>
    <d v="2024-12-17T00:00:00"/>
    <d v="1899-12-30T11:25:26"/>
    <d v="2024-12-17T00:00:00"/>
    <d v="1899-12-30T12:44:01"/>
    <x v="0"/>
    <x v="0"/>
    <s v="7022038287"/>
    <s v="FBO"/>
    <d v="1899-12-30T01:19:25"/>
    <x v="2877"/>
    <d v="1899-12-30T00:00:50"/>
    <s v="Ensacado"/>
    <s v="E002"/>
    <x v="2"/>
    <d v="1899-12-30T01:17:45"/>
    <d v="1899-12-30T01:18:35"/>
    <x v="5"/>
    <x v="12"/>
    <x v="5"/>
    <x v="2"/>
    <n v="0"/>
    <n v="0"/>
    <x v="0"/>
    <x v="2"/>
    <x v="0"/>
    <n v="0"/>
    <x v="6"/>
    <x v="0"/>
    <d v="1899-12-30T00:00:50"/>
    <d v="1899-12-30T00:00:50"/>
    <x v="0"/>
    <m/>
    <m/>
    <d v="1899-12-30T00:00:00"/>
    <d v="1899-12-30T01:17:45"/>
    <n v="3"/>
    <n v="-5.787037037000009E-4"/>
    <n v="77.75000000000648"/>
    <x v="5"/>
    <x v="0"/>
  </r>
  <r>
    <x v="9"/>
    <s v="2024058221"/>
    <x v="0"/>
    <x v="1002"/>
    <s v="E0721JRZ"/>
    <d v="2024-12-17T00:00:00"/>
    <x v="1"/>
    <s v="3269"/>
    <x v="36"/>
    <s v="PA"/>
    <x v="5"/>
    <x v="0"/>
    <d v="2024-12-17T00:00:00"/>
    <d v="1899-12-30T12:27:40"/>
    <d v="2024-12-17T00:00:00"/>
    <d v="1899-12-30T12:26:51"/>
    <d v="2024-12-17T00:00:00"/>
    <d v="1899-12-30T12:49:47"/>
    <x v="0"/>
    <x v="0"/>
    <s v="7022038288"/>
    <s v="FBO"/>
    <d v="1899-12-30T00:23:45"/>
    <x v="1610"/>
    <d v="1899-12-30T00:00:49"/>
    <s v="Granel"/>
    <s v="E001"/>
    <x v="2"/>
    <d v="1899-12-30T00:22:07"/>
    <d v="1899-12-30T00:22:56"/>
    <x v="6"/>
    <x v="12"/>
    <x v="5"/>
    <x v="1"/>
    <n v="0"/>
    <n v="0"/>
    <x v="0"/>
    <x v="1"/>
    <x v="0"/>
    <n v="0"/>
    <x v="6"/>
    <x v="1"/>
    <d v="1899-12-30T00:00:49"/>
    <d v="1899-12-30T00:00:49"/>
    <x v="0"/>
    <m/>
    <m/>
    <d v="1899-12-30T00:00:00"/>
    <d v="1899-12-30T00:22:07"/>
    <n v="3"/>
    <n v="-5.6712962963001434E-4"/>
    <n v="22.116666666671989"/>
    <x v="5"/>
    <x v="1"/>
  </r>
  <r>
    <x v="9"/>
    <s v="2024058211"/>
    <x v="0"/>
    <x v="1056"/>
    <s v="E0699MTL"/>
    <d v="2024-12-17T00:00:00"/>
    <x v="1"/>
    <s v="3283"/>
    <x v="38"/>
    <s v="PA"/>
    <x v="2"/>
    <x v="0"/>
    <d v="2024-12-17T00:00:00"/>
    <d v="1899-12-30T11:43:02"/>
    <d v="2024-12-17T00:00:00"/>
    <d v="1899-12-30T11:42:14"/>
    <d v="2024-12-17T00:00:00"/>
    <d v="1899-12-30T12:50:27"/>
    <x v="0"/>
    <x v="0"/>
    <s v="7022038289"/>
    <s v="EXW"/>
    <d v="1899-12-30T01:09:01"/>
    <x v="2878"/>
    <d v="1899-12-30T00:00:48"/>
    <s v="Ensacado"/>
    <s v="E002"/>
    <x v="1"/>
    <d v="1899-12-30T01:07:25"/>
    <d v="1899-12-30T01:08:13"/>
    <x v="5"/>
    <x v="12"/>
    <x v="5"/>
    <x v="2"/>
    <n v="0"/>
    <n v="0"/>
    <x v="0"/>
    <x v="2"/>
    <x v="0"/>
    <n v="0"/>
    <x v="6"/>
    <x v="0"/>
    <d v="1899-12-30T00:00:48"/>
    <d v="1899-12-30T00:00:48"/>
    <x v="0"/>
    <m/>
    <m/>
    <d v="1899-12-30T00:00:00"/>
    <d v="1899-12-30T01:07:25"/>
    <n v="3"/>
    <n v="-5.5555555555003577E-4"/>
    <n v="67.41666666666724"/>
    <x v="5"/>
    <x v="0"/>
  </r>
  <r>
    <x v="9"/>
    <s v="2024058225"/>
    <x v="0"/>
    <x v="1019"/>
    <s v="E4954KGF"/>
    <d v="2024-12-17T00:00:00"/>
    <x v="1"/>
    <s v="3269"/>
    <x v="36"/>
    <s v="PA"/>
    <x v="5"/>
    <x v="0"/>
    <d v="2024-12-17T00:00:00"/>
    <d v="1899-12-30T12:31:01"/>
    <d v="2024-12-17T00:00:00"/>
    <d v="1899-12-30T12:30:13"/>
    <d v="2024-12-17T00:00:00"/>
    <d v="1899-12-30T12:57:07"/>
    <x v="0"/>
    <x v="0"/>
    <s v="7022038290"/>
    <s v="FBO"/>
    <d v="1899-12-30T00:27:42"/>
    <x v="704"/>
    <d v="1899-12-30T00:00:48"/>
    <s v="Granel"/>
    <s v="E001"/>
    <x v="2"/>
    <d v="1899-12-30T00:26:06"/>
    <d v="1899-12-30T00:26:54"/>
    <x v="6"/>
    <x v="12"/>
    <x v="5"/>
    <x v="1"/>
    <n v="0"/>
    <n v="0"/>
    <x v="0"/>
    <x v="1"/>
    <x v="0"/>
    <n v="0"/>
    <x v="6"/>
    <x v="1"/>
    <d v="1899-12-30T00:00:48"/>
    <d v="1899-12-30T00:00:48"/>
    <x v="0"/>
    <m/>
    <m/>
    <d v="1899-12-30T00:00:00"/>
    <d v="1899-12-30T00:26:06"/>
    <n v="3"/>
    <n v="-5.5555555554998026E-4"/>
    <n v="26.100000000000083"/>
    <x v="5"/>
    <x v="1"/>
  </r>
  <r>
    <x v="9"/>
    <s v="2024058220"/>
    <x v="0"/>
    <x v="1127"/>
    <s v="E8216LJX"/>
    <d v="2024-12-17T00:00:00"/>
    <x v="1"/>
    <s v="3283"/>
    <x v="38"/>
    <s v="PA"/>
    <x v="2"/>
    <x v="0"/>
    <d v="2024-12-17T00:00:00"/>
    <d v="1899-12-30T12:19:57"/>
    <d v="2024-12-17T00:00:00"/>
    <d v="1899-12-30T12:19:07"/>
    <d v="2024-12-17T00:00:00"/>
    <d v="1899-12-30T13:01:39"/>
    <x v="0"/>
    <x v="0"/>
    <s v="7022038291"/>
    <s v="EXW"/>
    <d v="1899-12-30T00:43:22"/>
    <x v="709"/>
    <d v="1899-12-30T00:00:50"/>
    <s v="Ensacado"/>
    <s v="E002"/>
    <x v="1"/>
    <d v="1899-12-30T00:41:42"/>
    <d v="1899-12-30T00:42:32"/>
    <x v="6"/>
    <x v="12"/>
    <x v="5"/>
    <x v="2"/>
    <n v="0"/>
    <n v="0"/>
    <x v="0"/>
    <x v="2"/>
    <x v="0"/>
    <n v="0"/>
    <x v="6"/>
    <x v="1"/>
    <d v="1899-12-30T00:00:50"/>
    <d v="1899-12-30T00:00:50"/>
    <x v="0"/>
    <m/>
    <m/>
    <d v="1899-12-30T00:00:00"/>
    <d v="1899-12-30T00:41:42"/>
    <n v="3"/>
    <n v="-5.7870370371004842E-4"/>
    <n v="41.699999999995164"/>
    <x v="13"/>
    <x v="1"/>
  </r>
  <r>
    <x v="9"/>
    <s v="2024058230"/>
    <x v="0"/>
    <x v="1020"/>
    <s v="E0463JRH"/>
    <d v="2024-12-17T00:00:00"/>
    <x v="1"/>
    <s v="3264"/>
    <x v="35"/>
    <s v="PA"/>
    <x v="1"/>
    <x v="0"/>
    <d v="2024-12-17T00:00:00"/>
    <d v="1899-12-30T12:46:12"/>
    <d v="2024-12-17T00:00:00"/>
    <d v="1899-12-30T12:45:24"/>
    <d v="2024-12-17T00:00:00"/>
    <d v="1899-12-30T13:10:30"/>
    <x v="0"/>
    <x v="0"/>
    <s v="7022038292"/>
    <s v="FBO"/>
    <d v="1899-12-30T00:25:54"/>
    <x v="1423"/>
    <d v="1899-12-30T00:00:48"/>
    <s v="Granel"/>
    <s v="E001"/>
    <x v="2"/>
    <d v="1899-12-30T00:24:18"/>
    <d v="1899-12-30T00:25:06"/>
    <x v="6"/>
    <x v="12"/>
    <x v="5"/>
    <x v="1"/>
    <n v="0"/>
    <n v="0"/>
    <x v="0"/>
    <x v="1"/>
    <x v="0"/>
    <n v="0"/>
    <x v="6"/>
    <x v="1"/>
    <d v="1899-12-30T00:00:48"/>
    <d v="1899-12-30T00:00:48"/>
    <x v="0"/>
    <m/>
    <m/>
    <d v="1899-12-30T00:00:00"/>
    <d v="1899-12-30T00:24:18"/>
    <n v="3"/>
    <n v="-5.5555555554998026E-4"/>
    <n v="24.299999999999962"/>
    <x v="13"/>
    <x v="1"/>
  </r>
  <r>
    <x v="9"/>
    <s v="2024058224"/>
    <x v="0"/>
    <x v="1027"/>
    <s v="E9533LGJ"/>
    <d v="2024-12-17T00:00:00"/>
    <x v="1"/>
    <s v="3282"/>
    <x v="40"/>
    <s v="PA"/>
    <x v="2"/>
    <x v="0"/>
    <d v="2024-12-17T00:00:00"/>
    <d v="1899-12-30T12:29:55"/>
    <d v="2024-12-17T00:00:00"/>
    <d v="1899-12-30T12:29:06"/>
    <d v="2024-12-17T00:00:00"/>
    <d v="1899-12-30T13:11:45"/>
    <x v="0"/>
    <x v="0"/>
    <s v="7022038293"/>
    <s v="FBO"/>
    <d v="1899-12-30T00:43:28"/>
    <x v="913"/>
    <d v="1899-12-30T00:00:49"/>
    <s v="Ensacado"/>
    <s v="E002"/>
    <x v="2"/>
    <d v="1899-12-30T00:41:50"/>
    <d v="1899-12-30T00:42:39"/>
    <x v="6"/>
    <x v="12"/>
    <x v="5"/>
    <x v="2"/>
    <n v="0"/>
    <n v="0"/>
    <x v="0"/>
    <x v="2"/>
    <x v="0"/>
    <n v="0"/>
    <x v="6"/>
    <x v="1"/>
    <d v="1899-12-30T00:00:49"/>
    <d v="1899-12-30T00:00:49"/>
    <x v="0"/>
    <m/>
    <m/>
    <d v="1899-12-30T00:00:00"/>
    <d v="1899-12-30T00:41:50"/>
    <n v="3"/>
    <n v="-5.6712962962990332E-4"/>
    <n v="41.833333333339283"/>
    <x v="13"/>
    <x v="1"/>
  </r>
  <r>
    <x v="9"/>
    <s v="2024058232"/>
    <x v="0"/>
    <x v="1018"/>
    <s v="E9461JBD"/>
    <d v="2024-12-17T00:00:00"/>
    <x v="1"/>
    <s v="3264"/>
    <x v="35"/>
    <s v="PA"/>
    <x v="1"/>
    <x v="0"/>
    <d v="2024-12-17T00:00:00"/>
    <d v="1899-12-30T12:55:24"/>
    <d v="2024-12-17T00:00:00"/>
    <d v="1899-12-30T12:54:36"/>
    <d v="2024-12-17T00:00:00"/>
    <d v="1899-12-30T13:15:40"/>
    <x v="0"/>
    <x v="0"/>
    <s v="7022038294"/>
    <s v="EXW"/>
    <d v="1899-12-30T00:21:52"/>
    <x v="2099"/>
    <d v="1899-12-30T00:00:48"/>
    <s v="Granel"/>
    <s v="E001"/>
    <x v="1"/>
    <d v="1899-12-30T00:20:16"/>
    <d v="1899-12-30T00:21:04"/>
    <x v="6"/>
    <x v="12"/>
    <x v="5"/>
    <x v="1"/>
    <n v="0"/>
    <n v="0"/>
    <x v="0"/>
    <x v="1"/>
    <x v="0"/>
    <n v="0"/>
    <x v="6"/>
    <x v="1"/>
    <d v="1899-12-30T00:00:48"/>
    <d v="1899-12-30T00:00:48"/>
    <x v="0"/>
    <m/>
    <m/>
    <d v="1899-12-30T00:00:00"/>
    <d v="1899-12-30T00:20:16"/>
    <n v="3"/>
    <n v="-5.5555555554998026E-4"/>
    <n v="20.266666666675217"/>
    <x v="13"/>
    <x v="1"/>
  </r>
  <r>
    <x v="9"/>
    <s v="2024058236"/>
    <x v="0"/>
    <x v="946"/>
    <s v="E2291HBT"/>
    <d v="2024-12-17T00:00:00"/>
    <x v="1"/>
    <s v="3263"/>
    <x v="42"/>
    <s v="PA"/>
    <x v="3"/>
    <x v="0"/>
    <d v="2024-12-17T00:00:00"/>
    <d v="1899-12-30T13:08:22"/>
    <d v="2024-12-17T00:00:00"/>
    <d v="1899-12-30T13:07:35"/>
    <d v="2024-12-17T00:00:00"/>
    <d v="1899-12-30T13:31:54"/>
    <x v="0"/>
    <x v="0"/>
    <s v="7022038295"/>
    <s v="FBO"/>
    <d v="1899-12-30T00:25:06"/>
    <x v="1450"/>
    <d v="1899-12-30T00:00:47"/>
    <s v="Granel"/>
    <s v="E001"/>
    <x v="2"/>
    <d v="1899-12-30T00:23:32"/>
    <d v="1899-12-30T00:24:19"/>
    <x v="9"/>
    <x v="12"/>
    <x v="5"/>
    <x v="1"/>
    <n v="0"/>
    <n v="0"/>
    <x v="0"/>
    <x v="1"/>
    <x v="0"/>
    <n v="0"/>
    <x v="6"/>
    <x v="1"/>
    <d v="1899-12-30T00:00:47"/>
    <d v="1899-12-30T00:00:47"/>
    <x v="0"/>
    <m/>
    <m/>
    <d v="1899-12-30T00:00:00"/>
    <d v="1899-12-30T00:23:32"/>
    <n v="3"/>
    <n v="-5.4398148148004921E-4"/>
    <n v="23.533333333329551"/>
    <x v="13"/>
    <x v="1"/>
  </r>
  <r>
    <x v="9"/>
    <s v="2024058228"/>
    <x v="0"/>
    <x v="1060"/>
    <s v="E3410KWV"/>
    <d v="2024-12-17T00:00:00"/>
    <x v="1"/>
    <s v="3283"/>
    <x v="38"/>
    <s v="PA"/>
    <x v="2"/>
    <x v="0"/>
    <d v="2024-12-17T00:00:00"/>
    <d v="1899-12-30T12:43:08"/>
    <d v="2024-12-17T00:00:00"/>
    <d v="1899-12-30T12:42:19"/>
    <d v="2024-12-17T00:00:00"/>
    <d v="1899-12-30T13:37:14"/>
    <x v="0"/>
    <x v="0"/>
    <s v="7022038296"/>
    <s v="EXW"/>
    <d v="1899-12-30T00:55:44"/>
    <x v="2879"/>
    <d v="1899-12-30T00:00:49"/>
    <s v="Ensacado"/>
    <s v="E002"/>
    <x v="1"/>
    <d v="1899-12-30T00:54:06"/>
    <d v="1899-12-30T00:54:55"/>
    <x v="6"/>
    <x v="12"/>
    <x v="5"/>
    <x v="2"/>
    <n v="0"/>
    <n v="0"/>
    <x v="0"/>
    <x v="2"/>
    <x v="0"/>
    <n v="0"/>
    <x v="6"/>
    <x v="0"/>
    <d v="1899-12-30T00:00:49"/>
    <d v="1899-12-30T00:00:49"/>
    <x v="0"/>
    <m/>
    <m/>
    <d v="1899-12-30T00:00:00"/>
    <d v="1899-12-30T00:54:06"/>
    <n v="3"/>
    <n v="-5.6712962963001434E-4"/>
    <n v="54.100000000007974"/>
    <x v="13"/>
    <x v="0"/>
  </r>
  <r>
    <x v="9"/>
    <s v="2024058233"/>
    <x v="0"/>
    <x v="984"/>
    <s v="E3885KYS"/>
    <d v="2024-12-17T00:00:00"/>
    <x v="1"/>
    <s v="3283"/>
    <x v="38"/>
    <s v="PA"/>
    <x v="2"/>
    <x v="0"/>
    <d v="2024-12-17T00:00:00"/>
    <d v="1899-12-30T13:03:23"/>
    <d v="2024-12-17T00:00:00"/>
    <d v="1899-12-30T13:02:36"/>
    <d v="2024-12-17T00:00:00"/>
    <d v="1899-12-30T13:49:43"/>
    <x v="0"/>
    <x v="0"/>
    <s v="7022038297"/>
    <s v="EXW"/>
    <d v="1899-12-30T00:47:54"/>
    <x v="1377"/>
    <d v="1899-12-30T00:00:47"/>
    <s v="Ensacado"/>
    <s v="E002"/>
    <x v="1"/>
    <d v="1899-12-30T00:46:20"/>
    <d v="1899-12-30T00:47:07"/>
    <x v="9"/>
    <x v="12"/>
    <x v="5"/>
    <x v="2"/>
    <n v="0"/>
    <n v="0"/>
    <x v="0"/>
    <x v="2"/>
    <x v="0"/>
    <n v="0"/>
    <x v="6"/>
    <x v="0"/>
    <d v="1899-12-30T00:00:47"/>
    <d v="1899-12-30T00:00:47"/>
    <x v="0"/>
    <m/>
    <m/>
    <d v="1899-12-30T00:00:00"/>
    <d v="1899-12-30T00:46:20"/>
    <n v="3"/>
    <n v="-5.4398148147993819E-4"/>
    <n v="46.333333333339191"/>
    <x v="13"/>
    <x v="0"/>
  </r>
  <r>
    <x v="9"/>
    <s v="2024058246"/>
    <x v="0"/>
    <x v="1014"/>
    <s v="E0847HHD"/>
    <d v="2024-12-17T00:00:00"/>
    <x v="1"/>
    <s v="3269"/>
    <x v="36"/>
    <s v="PA"/>
    <x v="5"/>
    <x v="0"/>
    <d v="2024-12-17T00:00:00"/>
    <d v="1899-12-30T13:48:00"/>
    <d v="2024-12-17T00:00:00"/>
    <d v="1899-12-30T13:47:11"/>
    <d v="2024-12-17T00:00:00"/>
    <d v="1899-12-30T14:08:55"/>
    <x v="0"/>
    <x v="0"/>
    <s v="7022038299"/>
    <s v="FBO"/>
    <d v="1899-12-30T00:22:33"/>
    <x v="1116"/>
    <d v="1899-12-30T00:00:49"/>
    <s v="Granel"/>
    <s v="E001"/>
    <x v="2"/>
    <d v="1899-12-30T00:20:55"/>
    <d v="1899-12-30T00:21:44"/>
    <x v="9"/>
    <x v="12"/>
    <x v="5"/>
    <x v="1"/>
    <n v="0"/>
    <n v="0"/>
    <x v="0"/>
    <x v="1"/>
    <x v="0"/>
    <n v="0"/>
    <x v="6"/>
    <x v="1"/>
    <d v="1899-12-30T00:00:49"/>
    <d v="1899-12-30T00:00:49"/>
    <x v="0"/>
    <m/>
    <m/>
    <d v="1899-12-30T00:00:00"/>
    <d v="1899-12-30T00:20:55"/>
    <n v="3"/>
    <n v="-5.6712962962990332E-4"/>
    <n v="20.916666666662529"/>
    <x v="8"/>
    <x v="1"/>
  </r>
  <r>
    <x v="9"/>
    <s v="2024058251"/>
    <x v="0"/>
    <x v="943"/>
    <s v="E4768KNH"/>
    <d v="2024-12-17T00:00:00"/>
    <x v="1"/>
    <s v="3264"/>
    <x v="35"/>
    <s v="PA"/>
    <x v="1"/>
    <x v="0"/>
    <d v="2024-12-17T00:00:00"/>
    <d v="1899-12-30T13:57:41"/>
    <d v="2024-12-17T00:00:00"/>
    <d v="1899-12-30T13:56:52"/>
    <d v="2024-12-17T00:00:00"/>
    <d v="1899-12-30T14:19:03"/>
    <x v="0"/>
    <x v="0"/>
    <s v="7022038300"/>
    <s v="FBO"/>
    <d v="1899-12-30T00:23:00"/>
    <x v="1110"/>
    <d v="1899-12-30T00:00:49"/>
    <s v="Granel"/>
    <s v="E001"/>
    <x v="2"/>
    <d v="1899-12-30T00:21:22"/>
    <d v="1899-12-30T00:22:11"/>
    <x v="9"/>
    <x v="12"/>
    <x v="5"/>
    <x v="1"/>
    <n v="0"/>
    <n v="0"/>
    <x v="0"/>
    <x v="1"/>
    <x v="0"/>
    <n v="0"/>
    <x v="6"/>
    <x v="1"/>
    <d v="1899-12-30T00:00:49"/>
    <d v="1899-12-30T00:00:49"/>
    <x v="0"/>
    <m/>
    <m/>
    <d v="1899-12-30T00:00:00"/>
    <d v="1899-12-30T00:21:22"/>
    <n v="3"/>
    <n v="-5.6712962963001434E-4"/>
    <n v="21.366666666662439"/>
    <x v="8"/>
    <x v="1"/>
  </r>
  <r>
    <x v="9"/>
    <s v="2024058243"/>
    <x v="0"/>
    <x v="1128"/>
    <s v="E5272KHP"/>
    <d v="2024-12-17T00:00:00"/>
    <x v="1"/>
    <s v="3283"/>
    <x v="38"/>
    <s v="PA"/>
    <x v="2"/>
    <x v="0"/>
    <d v="2024-12-17T00:00:00"/>
    <d v="1899-12-30T13:37:41"/>
    <d v="2024-12-17T00:00:00"/>
    <d v="1899-12-30T13:36:52"/>
    <d v="2024-12-17T00:00:00"/>
    <d v="1899-12-30T14:27:49"/>
    <x v="0"/>
    <x v="0"/>
    <s v="7022038301"/>
    <s v="FBO"/>
    <d v="1899-12-30T00:51:46"/>
    <x v="2597"/>
    <d v="1899-12-30T00:00:49"/>
    <s v="Ensacado"/>
    <s v="E002"/>
    <x v="2"/>
    <d v="1899-12-30T00:50:08"/>
    <d v="1899-12-30T00:50:57"/>
    <x v="9"/>
    <x v="12"/>
    <x v="5"/>
    <x v="2"/>
    <n v="0"/>
    <n v="0"/>
    <x v="0"/>
    <x v="2"/>
    <x v="0"/>
    <n v="0"/>
    <x v="6"/>
    <x v="0"/>
    <d v="1899-12-30T00:00:49"/>
    <d v="1899-12-30T00:00:49"/>
    <x v="0"/>
    <m/>
    <m/>
    <d v="1899-12-30T00:00:00"/>
    <d v="1899-12-30T00:50:08"/>
    <n v="3"/>
    <n v="-5.6712962963001434E-4"/>
    <n v="50.133333333326355"/>
    <x v="8"/>
    <x v="0"/>
  </r>
  <r>
    <x v="9"/>
    <s v="2024058253"/>
    <x v="0"/>
    <x v="1009"/>
    <s v="E5824JVY"/>
    <d v="2024-12-17T00:00:00"/>
    <x v="1"/>
    <s v="3264"/>
    <x v="35"/>
    <s v="PA"/>
    <x v="1"/>
    <x v="0"/>
    <d v="2024-12-17T00:00:00"/>
    <d v="1899-12-30T14:05:26"/>
    <d v="2024-12-17T00:00:00"/>
    <d v="1899-12-30T14:04:40"/>
    <d v="2024-12-17T00:00:00"/>
    <d v="1899-12-30T14:30:03"/>
    <x v="0"/>
    <x v="0"/>
    <s v="7022038302"/>
    <s v="FBO"/>
    <d v="1899-12-30T00:26:09"/>
    <x v="816"/>
    <d v="1899-12-30T00:00:46"/>
    <s v="Granel"/>
    <s v="E001"/>
    <x v="2"/>
    <d v="1899-12-30T00:24:37"/>
    <d v="1899-12-30T00:25:23"/>
    <x v="7"/>
    <x v="12"/>
    <x v="5"/>
    <x v="1"/>
    <n v="0"/>
    <n v="0"/>
    <x v="0"/>
    <x v="1"/>
    <x v="0"/>
    <n v="0"/>
    <x v="6"/>
    <x v="1"/>
    <d v="1899-12-30T00:00:46"/>
    <d v="1899-12-30T00:00:46"/>
    <x v="0"/>
    <m/>
    <m/>
    <d v="1899-12-30T00:00:00"/>
    <d v="1899-12-30T00:24:37"/>
    <n v="3"/>
    <n v="-5.3240740741000714E-4"/>
    <n v="24.616666666670302"/>
    <x v="8"/>
    <x v="1"/>
  </r>
  <r>
    <x v="9"/>
    <s v="2024058252"/>
    <x v="0"/>
    <x v="1011"/>
    <s v="E8976JGF"/>
    <d v="2024-12-17T00:00:00"/>
    <x v="1"/>
    <s v="3264"/>
    <x v="35"/>
    <s v="PA"/>
    <x v="1"/>
    <x v="0"/>
    <d v="2024-12-17T00:00:00"/>
    <d v="1899-12-30T14:01:34"/>
    <d v="2024-12-17T00:00:00"/>
    <d v="1899-12-30T14:00:47"/>
    <d v="2024-12-17T00:00:00"/>
    <d v="1899-12-30T14:36:47"/>
    <x v="0"/>
    <x v="0"/>
    <s v="7022038303"/>
    <s v="EXW"/>
    <d v="1899-12-30T00:36:47"/>
    <x v="403"/>
    <d v="1899-12-30T00:00:47"/>
    <s v="Granel"/>
    <s v="E001"/>
    <x v="1"/>
    <d v="1899-12-30T00:35:13"/>
    <d v="1899-12-30T00:36:00"/>
    <x v="7"/>
    <x v="12"/>
    <x v="5"/>
    <x v="1"/>
    <n v="0"/>
    <n v="0"/>
    <x v="0"/>
    <x v="1"/>
    <x v="0"/>
    <n v="0"/>
    <x v="6"/>
    <x v="1"/>
    <d v="1899-12-30T00:00:47"/>
    <d v="1899-12-30T00:00:47"/>
    <x v="0"/>
    <m/>
    <m/>
    <d v="1899-12-30T00:00:00"/>
    <d v="1899-12-30T00:35:13"/>
    <n v="3"/>
    <n v="-5.4398148149004122E-4"/>
    <n v="35.216666666654369"/>
    <x v="8"/>
    <x v="1"/>
  </r>
  <r>
    <x v="9"/>
    <s v="2024058258"/>
    <x v="0"/>
    <x v="1017"/>
    <s v="E2254MLP"/>
    <d v="2024-12-17T00:00:00"/>
    <x v="1"/>
    <s v="3269"/>
    <x v="36"/>
    <s v="PA"/>
    <x v="5"/>
    <x v="0"/>
    <d v="2024-12-17T00:00:00"/>
    <d v="1899-12-30T14:21:30"/>
    <d v="2024-12-17T00:00:00"/>
    <d v="1899-12-30T14:20:42"/>
    <d v="2024-12-17T00:00:00"/>
    <d v="1899-12-30T14:47:53"/>
    <x v="0"/>
    <x v="0"/>
    <s v="7022038304"/>
    <s v="FBO"/>
    <d v="1899-12-30T00:27:59"/>
    <x v="1319"/>
    <d v="1899-12-30T00:00:48"/>
    <s v="Granel"/>
    <s v="E001"/>
    <x v="2"/>
    <d v="1899-12-30T00:26:23"/>
    <d v="1899-12-30T00:27:11"/>
    <x v="7"/>
    <x v="12"/>
    <x v="5"/>
    <x v="1"/>
    <n v="0"/>
    <n v="0"/>
    <x v="0"/>
    <x v="1"/>
    <x v="0"/>
    <n v="0"/>
    <x v="6"/>
    <x v="1"/>
    <d v="1899-12-30T00:00:48"/>
    <d v="1899-12-30T00:00:48"/>
    <x v="0"/>
    <m/>
    <m/>
    <d v="1899-12-30T00:00:00"/>
    <d v="1899-12-30T00:26:23"/>
    <n v="3"/>
    <n v="-5.5555555556008329E-4"/>
    <n v="26.383333333334313"/>
    <x v="8"/>
    <x v="1"/>
  </r>
  <r>
    <x v="9"/>
    <s v="2024058257"/>
    <x v="0"/>
    <x v="988"/>
    <s v="E7574KJX"/>
    <d v="2024-12-17T00:00:00"/>
    <x v="1"/>
    <s v="3264"/>
    <x v="35"/>
    <s v="PA"/>
    <x v="1"/>
    <x v="0"/>
    <d v="2024-12-17T00:00:00"/>
    <d v="1899-12-30T14:16:38"/>
    <d v="2024-12-17T00:00:00"/>
    <d v="1899-12-30T14:15:49"/>
    <d v="2024-12-17T00:00:00"/>
    <d v="1899-12-30T14:53:40"/>
    <x v="0"/>
    <x v="0"/>
    <s v="7022038305"/>
    <s v="FBO"/>
    <d v="1899-12-30T00:38:40"/>
    <x v="2263"/>
    <d v="1899-12-30T00:00:49"/>
    <s v="Granel"/>
    <s v="E001"/>
    <x v="2"/>
    <d v="1899-12-30T00:37:02"/>
    <d v="1899-12-30T00:37:51"/>
    <x v="7"/>
    <x v="12"/>
    <x v="5"/>
    <x v="1"/>
    <n v="0"/>
    <n v="0"/>
    <x v="0"/>
    <x v="1"/>
    <x v="0"/>
    <n v="0"/>
    <x v="6"/>
    <x v="1"/>
    <d v="1899-12-30T00:00:49"/>
    <d v="1899-12-30T00:00:49"/>
    <x v="0"/>
    <m/>
    <m/>
    <d v="1899-12-30T00:00:00"/>
    <d v="1899-12-30T00:37:02"/>
    <n v="3"/>
    <n v="-5.6712962963001434E-4"/>
    <n v="37.03333333332958"/>
    <x v="8"/>
    <x v="1"/>
  </r>
  <r>
    <x v="9"/>
    <s v="2024058261"/>
    <x v="0"/>
    <x v="1032"/>
    <s v="E0974JKJ"/>
    <d v="2024-12-17T00:00:00"/>
    <x v="1"/>
    <s v="3269"/>
    <x v="36"/>
    <s v="PA"/>
    <x v="5"/>
    <x v="0"/>
    <d v="2024-12-17T00:00:00"/>
    <d v="1899-12-30T14:28:18"/>
    <d v="2024-12-17T00:00:00"/>
    <d v="1899-12-30T14:27:29"/>
    <d v="2024-12-17T00:00:00"/>
    <d v="1899-12-30T14:57:27"/>
    <x v="0"/>
    <x v="0"/>
    <s v="7022038306"/>
    <s v="FBO"/>
    <d v="1899-12-30T00:30:47"/>
    <x v="870"/>
    <d v="1899-12-30T00:00:49"/>
    <s v="Granel"/>
    <s v="E001"/>
    <x v="2"/>
    <d v="1899-12-30T00:29:09"/>
    <d v="1899-12-30T00:29:58"/>
    <x v="7"/>
    <x v="12"/>
    <x v="5"/>
    <x v="1"/>
    <n v="0"/>
    <n v="0"/>
    <x v="0"/>
    <x v="1"/>
    <x v="0"/>
    <n v="0"/>
    <x v="6"/>
    <x v="1"/>
    <d v="1899-12-30T00:00:49"/>
    <d v="1899-12-30T00:00:49"/>
    <x v="0"/>
    <m/>
    <m/>
    <d v="1899-12-30T00:00:00"/>
    <d v="1899-12-30T00:29:09"/>
    <n v="3"/>
    <n v="-5.6712962963001434E-4"/>
    <n v="29.150000000006475"/>
    <x v="8"/>
    <x v="1"/>
  </r>
  <r>
    <x v="9"/>
    <s v="2024058245"/>
    <x v="0"/>
    <x v="1008"/>
    <s v="E6688FFY"/>
    <d v="2024-12-17T00:00:00"/>
    <x v="1"/>
    <s v="3283"/>
    <x v="38"/>
    <s v="PA"/>
    <x v="6"/>
    <x v="0"/>
    <d v="2024-12-17T00:00:00"/>
    <d v="1899-12-30T13:47:31"/>
    <d v="2024-12-17T00:00:00"/>
    <d v="1899-12-30T19:03:00"/>
    <d v="2024-12-17T00:00:00"/>
    <d v="1899-12-30T15:00:42"/>
    <x v="222"/>
    <x v="30"/>
    <s v="7022038307"/>
    <s v="FBO"/>
    <d v="1899-12-30T09:17:47"/>
    <x v="2880"/>
    <d v="1899-12-30T05:15:29"/>
    <s v="Ensacado"/>
    <s v="E002"/>
    <x v="2"/>
    <d v="1899-12-30T01:13:11"/>
    <n v="-0.16826388888888999"/>
    <x v="9"/>
    <x v="12"/>
    <x v="5"/>
    <x v="2"/>
    <n v="0"/>
    <n v="0"/>
    <x v="0"/>
    <x v="2"/>
    <x v="0"/>
    <n v="0"/>
    <x v="6"/>
    <x v="0"/>
    <d v="1899-12-30T05:15:29"/>
    <d v="1899-12-30T04:17:29"/>
    <x v="1"/>
    <m/>
    <m/>
    <d v="1899-12-30T00:00:00"/>
    <d v="1899-12-30T01:13:11"/>
    <n v="3"/>
    <d v="1899-12-30T05:15:29"/>
    <n v="73.183333333334275"/>
    <x v="6"/>
    <x v="0"/>
  </r>
  <r>
    <x v="9"/>
    <s v="2024058266"/>
    <x v="0"/>
    <x v="967"/>
    <s v="E7977MGZ"/>
    <d v="2024-12-17T00:00:00"/>
    <x v="1"/>
    <s v="3269"/>
    <x v="36"/>
    <s v="PA"/>
    <x v="5"/>
    <x v="0"/>
    <d v="2024-12-17T00:00:00"/>
    <d v="1899-12-30T14:35:18"/>
    <d v="2024-12-17T00:00:00"/>
    <d v="1899-12-30T14:34:30"/>
    <d v="2024-12-17T00:00:00"/>
    <d v="1899-12-30T15:02:52"/>
    <x v="0"/>
    <x v="0"/>
    <s v="7022038308"/>
    <s v="FBO"/>
    <d v="1899-12-30T00:29:10"/>
    <x v="1191"/>
    <d v="1899-12-30T00:00:48"/>
    <s v="Granel"/>
    <s v="E001"/>
    <x v="2"/>
    <d v="1899-12-30T00:27:34"/>
    <d v="1899-12-30T00:28:22"/>
    <x v="7"/>
    <x v="12"/>
    <x v="5"/>
    <x v="1"/>
    <n v="0"/>
    <n v="0"/>
    <x v="0"/>
    <x v="1"/>
    <x v="0"/>
    <n v="0"/>
    <x v="6"/>
    <x v="1"/>
    <d v="1899-12-30T00:00:48"/>
    <d v="1899-12-30T00:00:48"/>
    <x v="0"/>
    <m/>
    <m/>
    <d v="1899-12-30T00:00:00"/>
    <d v="1899-12-30T00:27:34"/>
    <n v="3"/>
    <n v="-5.5555555554998026E-4"/>
    <n v="27.566666666668844"/>
    <x v="6"/>
    <x v="1"/>
  </r>
  <r>
    <x v="9"/>
    <s v="2024058262"/>
    <x v="0"/>
    <x v="966"/>
    <s v="E5730JVY"/>
    <d v="2024-12-17T00:00:00"/>
    <x v="1"/>
    <s v="3264"/>
    <x v="35"/>
    <s v="PA"/>
    <x v="1"/>
    <x v="0"/>
    <d v="2024-12-17T00:00:00"/>
    <d v="1899-12-30T14:32:28"/>
    <d v="2024-12-17T00:00:00"/>
    <d v="1899-12-30T14:31:39"/>
    <d v="2024-12-17T00:00:00"/>
    <d v="1899-12-30T15:08:33"/>
    <x v="0"/>
    <x v="0"/>
    <s v="7022038309"/>
    <s v="FBO"/>
    <d v="1899-12-30T00:37:43"/>
    <x v="1311"/>
    <d v="1899-12-30T00:00:49"/>
    <s v="Granel"/>
    <s v="E001"/>
    <x v="2"/>
    <d v="1899-12-30T00:36:05"/>
    <d v="1899-12-30T00:36:54"/>
    <x v="7"/>
    <x v="12"/>
    <x v="5"/>
    <x v="1"/>
    <n v="0"/>
    <n v="0"/>
    <x v="0"/>
    <x v="1"/>
    <x v="0"/>
    <n v="0"/>
    <x v="6"/>
    <x v="1"/>
    <d v="1899-12-30T00:00:49"/>
    <d v="1899-12-30T00:00:49"/>
    <x v="0"/>
    <m/>
    <m/>
    <d v="1899-12-30T00:00:00"/>
    <d v="1899-12-30T00:36:05"/>
    <n v="3"/>
    <n v="-5.6712962963001434E-4"/>
    <n v="36.083333333332789"/>
    <x v="6"/>
    <x v="1"/>
  </r>
  <r>
    <x v="9"/>
    <s v="2024058270"/>
    <x v="0"/>
    <x v="1007"/>
    <s v="E8916KGF"/>
    <d v="2024-12-17T00:00:00"/>
    <x v="1"/>
    <s v="3264"/>
    <x v="35"/>
    <s v="PA"/>
    <x v="1"/>
    <x v="0"/>
    <d v="2024-12-17T00:00:00"/>
    <d v="1899-12-30T14:52:49"/>
    <d v="2024-12-17T00:00:00"/>
    <d v="1899-12-30T14:52:01"/>
    <d v="2024-12-17T00:00:00"/>
    <d v="1899-12-30T15:14:03"/>
    <x v="0"/>
    <x v="0"/>
    <s v="7022038310"/>
    <s v="FBO"/>
    <d v="1899-12-30T00:22:50"/>
    <x v="1214"/>
    <d v="1899-12-30T00:00:48"/>
    <s v="Granel"/>
    <s v="E001"/>
    <x v="2"/>
    <d v="1899-12-30T00:21:14"/>
    <d v="1899-12-30T00:22:02"/>
    <x v="7"/>
    <x v="12"/>
    <x v="5"/>
    <x v="1"/>
    <n v="0"/>
    <n v="0"/>
    <x v="0"/>
    <x v="1"/>
    <x v="0"/>
    <n v="0"/>
    <x v="6"/>
    <x v="1"/>
    <d v="1899-12-30T00:00:48"/>
    <d v="1899-12-30T00:00:48"/>
    <x v="0"/>
    <m/>
    <m/>
    <d v="1899-12-30T00:00:00"/>
    <d v="1899-12-30T00:21:14"/>
    <n v="3"/>
    <n v="-5.5555555555009128E-4"/>
    <n v="21.233333333332709"/>
    <x v="6"/>
    <x v="1"/>
  </r>
  <r>
    <x v="9"/>
    <s v="2024058273"/>
    <x v="0"/>
    <x v="1099"/>
    <s v="E9571KML"/>
    <d v="2024-12-17T00:00:00"/>
    <x v="1"/>
    <s v="3269"/>
    <x v="36"/>
    <s v="PA"/>
    <x v="5"/>
    <x v="0"/>
    <d v="2024-12-17T00:00:00"/>
    <d v="1899-12-30T14:55:02"/>
    <d v="2024-12-17T00:00:00"/>
    <d v="1899-12-30T14:54:14"/>
    <d v="2024-12-17T00:00:00"/>
    <d v="1899-12-30T15:16:24"/>
    <x v="0"/>
    <x v="0"/>
    <s v="7022038311"/>
    <s v="FBO"/>
    <d v="1899-12-30T00:22:58"/>
    <x v="2881"/>
    <d v="1899-12-30T00:00:48"/>
    <s v="Granel"/>
    <s v="E001"/>
    <x v="2"/>
    <d v="1899-12-30T00:21:22"/>
    <d v="1899-12-30T00:22:10"/>
    <x v="7"/>
    <x v="12"/>
    <x v="5"/>
    <x v="1"/>
    <n v="0"/>
    <n v="0"/>
    <x v="0"/>
    <x v="1"/>
    <x v="0"/>
    <n v="0"/>
    <x v="6"/>
    <x v="1"/>
    <d v="1899-12-30T00:00:48"/>
    <d v="1899-12-30T00:00:48"/>
    <x v="0"/>
    <m/>
    <m/>
    <d v="1899-12-30T00:00:00"/>
    <d v="1899-12-30T00:21:22"/>
    <n v="3"/>
    <n v="-5.5555555555997227E-4"/>
    <n v="21.366666666662439"/>
    <x v="6"/>
    <x v="1"/>
  </r>
  <r>
    <x v="9"/>
    <s v="2024058249"/>
    <x v="0"/>
    <x v="1129"/>
    <s v="E9812KVK"/>
    <d v="2024-12-17T00:00:00"/>
    <x v="1"/>
    <s v="3283"/>
    <x v="38"/>
    <s v="PA"/>
    <x v="2"/>
    <x v="0"/>
    <d v="2024-12-17T00:00:00"/>
    <d v="1899-12-30T13:54:43"/>
    <d v="2024-12-17T00:00:00"/>
    <d v="1899-12-30T13:53:55"/>
    <d v="2024-12-17T00:00:00"/>
    <d v="1899-12-30T15:27:33"/>
    <x v="0"/>
    <x v="0"/>
    <s v="7022038312"/>
    <s v="EXW"/>
    <d v="1899-12-30T01:34:26"/>
    <x v="2882"/>
    <d v="1899-12-30T00:00:48"/>
    <s v="Ensacado"/>
    <s v="E002"/>
    <x v="1"/>
    <d v="1899-12-30T01:32:50"/>
    <d v="1899-12-30T01:33:38"/>
    <x v="9"/>
    <x v="12"/>
    <x v="5"/>
    <x v="2"/>
    <n v="0"/>
    <n v="0"/>
    <x v="0"/>
    <x v="2"/>
    <x v="0"/>
    <n v="0"/>
    <x v="6"/>
    <x v="2"/>
    <d v="1899-12-30T00:00:48"/>
    <d v="1899-12-30T00:00:48"/>
    <x v="0"/>
    <m/>
    <m/>
    <d v="1899-12-30T00:00:00"/>
    <d v="1899-12-30T01:32:50"/>
    <n v="3"/>
    <n v="-5.5555555554998026E-4"/>
    <n v="92.833333333329676"/>
    <x v="6"/>
    <x v="0"/>
  </r>
  <r>
    <x v="9"/>
    <s v="2024058279"/>
    <x v="0"/>
    <x v="1018"/>
    <s v="E9461JBD"/>
    <d v="2024-12-17T00:00:00"/>
    <x v="1"/>
    <s v="3264"/>
    <x v="35"/>
    <s v="PA"/>
    <x v="1"/>
    <x v="0"/>
    <d v="2024-12-17T00:00:00"/>
    <d v="1899-12-30T15:20:59"/>
    <d v="2024-12-17T00:00:00"/>
    <d v="1899-12-30T15:20:11"/>
    <d v="2024-12-17T00:00:00"/>
    <d v="1899-12-30T15:39:59"/>
    <x v="0"/>
    <x v="0"/>
    <s v="7022038313"/>
    <s v="EXW"/>
    <d v="1899-12-30T00:20:36"/>
    <x v="2883"/>
    <d v="1899-12-30T00:00:48"/>
    <s v="Granel"/>
    <s v="E001"/>
    <x v="1"/>
    <d v="1899-12-30T00:19:00"/>
    <d v="1899-12-30T00:19:48"/>
    <x v="14"/>
    <x v="12"/>
    <x v="5"/>
    <x v="1"/>
    <n v="0"/>
    <n v="0"/>
    <x v="0"/>
    <x v="1"/>
    <x v="0"/>
    <n v="0"/>
    <x v="6"/>
    <x v="1"/>
    <d v="1899-12-30T00:00:48"/>
    <d v="1899-12-30T00:00:48"/>
    <x v="0"/>
    <m/>
    <m/>
    <d v="1899-12-30T00:00:00"/>
    <d v="1899-12-30T00:19:00"/>
    <n v="3"/>
    <n v="-5.5555555555997227E-4"/>
    <n v="18.999999999993538"/>
    <x v="6"/>
    <x v="1"/>
  </r>
  <r>
    <x v="9"/>
    <s v="2024058277"/>
    <x v="0"/>
    <x v="1016"/>
    <s v="E6464JZW"/>
    <d v="2024-12-17T00:00:00"/>
    <x v="1"/>
    <s v="3269"/>
    <x v="36"/>
    <s v="PA"/>
    <x v="5"/>
    <x v="0"/>
    <d v="2024-12-17T00:00:00"/>
    <d v="1899-12-30T15:20:02"/>
    <d v="2024-12-17T00:00:00"/>
    <d v="1899-12-30T15:19:14"/>
    <d v="2024-12-17T00:00:00"/>
    <d v="1899-12-30T15:48:47"/>
    <x v="0"/>
    <x v="0"/>
    <s v="7022038315"/>
    <s v="FBO"/>
    <d v="1899-12-30T00:30:21"/>
    <x v="440"/>
    <d v="1899-12-30T00:00:48"/>
    <s v="Granel"/>
    <s v="E001"/>
    <x v="2"/>
    <d v="1899-12-30T00:28:45"/>
    <d v="1899-12-30T00:29:33"/>
    <x v="14"/>
    <x v="12"/>
    <x v="5"/>
    <x v="1"/>
    <n v="0"/>
    <n v="0"/>
    <x v="0"/>
    <x v="1"/>
    <x v="0"/>
    <n v="0"/>
    <x v="6"/>
    <x v="1"/>
    <d v="1899-12-30T00:00:48"/>
    <d v="1899-12-30T00:00:48"/>
    <x v="0"/>
    <m/>
    <m/>
    <d v="1899-12-30T00:00:00"/>
    <d v="1899-12-30T00:28:45"/>
    <n v="3"/>
    <n v="-5.5555555555997227E-4"/>
    <n v="28.749999999988827"/>
    <x v="6"/>
    <x v="1"/>
  </r>
  <r>
    <x v="9"/>
    <s v="2024058284"/>
    <x v="0"/>
    <x v="1019"/>
    <s v="E4954KGF"/>
    <d v="2024-12-17T00:00:00"/>
    <x v="1"/>
    <s v="3264"/>
    <x v="35"/>
    <s v="PA"/>
    <x v="1"/>
    <x v="0"/>
    <d v="2024-12-17T00:00:00"/>
    <d v="1899-12-30T15:32:18"/>
    <d v="2024-12-17T00:00:00"/>
    <d v="1899-12-30T15:31:33"/>
    <d v="2024-12-17T00:00:00"/>
    <d v="1899-12-30T15:58:55"/>
    <x v="0"/>
    <x v="0"/>
    <s v="7022038316"/>
    <s v="FBO"/>
    <d v="1899-12-30T00:28:07"/>
    <x v="921"/>
    <d v="1899-12-30T00:00:45"/>
    <s v="Granel"/>
    <s v="E001"/>
    <x v="2"/>
    <d v="1899-12-30T00:26:37"/>
    <d v="1899-12-30T00:27:22"/>
    <x v="14"/>
    <x v="12"/>
    <x v="5"/>
    <x v="1"/>
    <n v="0"/>
    <n v="0"/>
    <x v="0"/>
    <x v="1"/>
    <x v="0"/>
    <n v="0"/>
    <x v="6"/>
    <x v="1"/>
    <d v="1899-12-30T00:00:45"/>
    <d v="1899-12-30T00:00:45"/>
    <x v="0"/>
    <m/>
    <m/>
    <d v="1899-12-30T00:00:00"/>
    <d v="1899-12-30T00:26:37"/>
    <n v="3"/>
    <n v="-5.2083333333996507E-4"/>
    <n v="26.616666666657665"/>
    <x v="6"/>
    <x v="1"/>
  </r>
  <r>
    <x v="9"/>
    <s v="2024058285"/>
    <x v="0"/>
    <x v="1053"/>
    <s v="E3093FMF"/>
    <d v="2024-12-17T00:00:00"/>
    <x v="1"/>
    <s v="3269"/>
    <x v="36"/>
    <s v="PA"/>
    <x v="5"/>
    <x v="0"/>
    <d v="2024-12-17T00:00:00"/>
    <d v="1899-12-30T15:36:55"/>
    <d v="2024-12-17T00:00:00"/>
    <d v="1899-12-30T15:36:08"/>
    <d v="2024-12-17T00:00:00"/>
    <d v="1899-12-30T16:01:02"/>
    <x v="0"/>
    <x v="0"/>
    <s v="7022038317"/>
    <s v="FBO"/>
    <d v="1899-12-30T00:25:41"/>
    <x v="2810"/>
    <d v="1899-12-30T00:00:47"/>
    <s v="Granel"/>
    <s v="E001"/>
    <x v="2"/>
    <d v="1899-12-30T00:24:07"/>
    <d v="1899-12-30T00:24:54"/>
    <x v="14"/>
    <x v="12"/>
    <x v="5"/>
    <x v="1"/>
    <n v="0"/>
    <n v="0"/>
    <x v="0"/>
    <x v="1"/>
    <x v="0"/>
    <n v="0"/>
    <x v="6"/>
    <x v="1"/>
    <d v="1899-12-30T00:00:47"/>
    <d v="1899-12-30T00:00:47"/>
    <x v="0"/>
    <m/>
    <m/>
    <d v="1899-12-30T00:00:00"/>
    <d v="1899-12-30T00:24:07"/>
    <n v="3"/>
    <n v="-5.4398148148004921E-4"/>
    <n v="24.116666666673581"/>
    <x v="9"/>
    <x v="1"/>
  </r>
  <r>
    <x v="9"/>
    <s v="2024058264"/>
    <x v="0"/>
    <x v="950"/>
    <s v="E0680JVK"/>
    <d v="2024-12-17T00:00:00"/>
    <x v="1"/>
    <s v="3283"/>
    <x v="38"/>
    <s v="PA"/>
    <x v="2"/>
    <x v="0"/>
    <d v="2024-12-17T00:00:00"/>
    <d v="1899-12-30T14:33:57"/>
    <d v="2024-12-17T00:00:00"/>
    <d v="1899-12-30T14:33:09"/>
    <d v="2024-12-17T00:00:00"/>
    <d v="1899-12-30T16:05:02"/>
    <x v="0"/>
    <x v="0"/>
    <s v="7022038318"/>
    <s v="FBO"/>
    <d v="1899-12-30T01:32:41"/>
    <x v="2884"/>
    <d v="1899-12-30T00:00:48"/>
    <s v="Ensacado"/>
    <s v="E002"/>
    <x v="2"/>
    <d v="1899-12-30T01:31:05"/>
    <d v="1899-12-30T01:31:53"/>
    <x v="7"/>
    <x v="12"/>
    <x v="5"/>
    <x v="2"/>
    <n v="0"/>
    <n v="0"/>
    <x v="0"/>
    <x v="2"/>
    <x v="0"/>
    <n v="0"/>
    <x v="6"/>
    <x v="2"/>
    <d v="1899-12-30T00:00:48"/>
    <d v="1899-12-30T00:00:48"/>
    <x v="0"/>
    <m/>
    <m/>
    <d v="1899-12-30T00:00:00"/>
    <d v="1899-12-30T01:31:05"/>
    <n v="3"/>
    <n v="-5.5555555554998026E-4"/>
    <n v="91.083333333340903"/>
    <x v="9"/>
    <x v="0"/>
  </r>
  <r>
    <x v="9"/>
    <s v="2024058286"/>
    <x v="0"/>
    <x v="1051"/>
    <s v="E7926JMH"/>
    <d v="2024-12-17T00:00:00"/>
    <x v="1"/>
    <s v="3269"/>
    <x v="36"/>
    <s v="PA"/>
    <x v="5"/>
    <x v="0"/>
    <d v="2024-12-17T00:00:00"/>
    <d v="1899-12-30T15:43:06"/>
    <d v="2024-12-17T00:00:00"/>
    <d v="1899-12-30T15:42:17"/>
    <d v="2024-12-17T00:00:00"/>
    <d v="1899-12-30T16:08:56"/>
    <x v="0"/>
    <x v="0"/>
    <s v="7022038319"/>
    <s v="FBO"/>
    <d v="1899-12-30T00:27:28"/>
    <x v="1314"/>
    <d v="1899-12-30T00:00:49"/>
    <s v="Granel"/>
    <s v="E001"/>
    <x v="2"/>
    <d v="1899-12-30T00:25:50"/>
    <d v="1899-12-30T00:26:39"/>
    <x v="14"/>
    <x v="12"/>
    <x v="5"/>
    <x v="1"/>
    <n v="0"/>
    <n v="0"/>
    <x v="0"/>
    <x v="1"/>
    <x v="0"/>
    <n v="0"/>
    <x v="6"/>
    <x v="1"/>
    <d v="1899-12-30T00:00:49"/>
    <d v="1899-12-30T00:00:49"/>
    <x v="0"/>
    <m/>
    <m/>
    <d v="1899-12-30T00:00:00"/>
    <d v="1899-12-30T00:25:50"/>
    <n v="3"/>
    <n v="-5.6712962963001434E-4"/>
    <n v="25.833333333326394"/>
    <x v="9"/>
    <x v="1"/>
  </r>
  <r>
    <x v="9"/>
    <s v="2024058287"/>
    <x v="0"/>
    <x v="1002"/>
    <s v="E0721JRZ"/>
    <d v="2024-12-17T00:00:00"/>
    <x v="1"/>
    <s v="3269"/>
    <x v="36"/>
    <s v="PA"/>
    <x v="5"/>
    <x v="0"/>
    <d v="2024-12-17T00:00:00"/>
    <d v="1899-12-30T15:43:43"/>
    <d v="2024-12-17T00:00:00"/>
    <d v="1899-12-30T15:42:54"/>
    <d v="2024-12-17T00:00:00"/>
    <d v="1899-12-30T16:14:22"/>
    <x v="0"/>
    <x v="0"/>
    <s v="7022038320"/>
    <s v="EXW"/>
    <d v="1899-12-30T00:32:17"/>
    <x v="2885"/>
    <d v="1899-12-30T00:00:49"/>
    <s v="Granel"/>
    <s v="E001"/>
    <x v="1"/>
    <d v="1899-12-30T00:30:39"/>
    <d v="1899-12-30T00:31:28"/>
    <x v="14"/>
    <x v="12"/>
    <x v="5"/>
    <x v="1"/>
    <n v="0"/>
    <n v="0"/>
    <x v="0"/>
    <x v="1"/>
    <x v="0"/>
    <n v="0"/>
    <x v="6"/>
    <x v="1"/>
    <d v="1899-12-30T00:00:49"/>
    <d v="1899-12-30T00:00:49"/>
    <x v="0"/>
    <m/>
    <m/>
    <d v="1899-12-30T00:00:00"/>
    <d v="1899-12-30T00:30:39"/>
    <n v="3"/>
    <n v="-5.6712962963001434E-4"/>
    <n v="30.649999999996798"/>
    <x v="9"/>
    <x v="1"/>
  </r>
  <r>
    <x v="9"/>
    <s v="2024058288"/>
    <x v="0"/>
    <x v="1071"/>
    <s v="E3473FXC"/>
    <d v="2024-12-17T00:00:00"/>
    <x v="1"/>
    <s v="3262"/>
    <x v="43"/>
    <s v="PA"/>
    <x v="0"/>
    <x v="0"/>
    <d v="2024-12-17T00:00:00"/>
    <d v="1899-12-30T15:52:01"/>
    <d v="2024-12-17T00:00:00"/>
    <d v="1899-12-30T15:51:13"/>
    <d v="2024-12-17T00:00:00"/>
    <d v="1899-12-30T16:32:26"/>
    <x v="0"/>
    <x v="0"/>
    <s v="7022038321"/>
    <s v="FBO"/>
    <d v="1899-12-30T00:42:01"/>
    <x v="2886"/>
    <d v="1899-12-30T00:00:48"/>
    <s v="Granel"/>
    <s v="E001"/>
    <x v="2"/>
    <d v="1899-12-30T00:40:25"/>
    <d v="1899-12-30T00:41:13"/>
    <x v="14"/>
    <x v="12"/>
    <x v="5"/>
    <x v="1"/>
    <n v="0"/>
    <n v="0"/>
    <x v="0"/>
    <x v="1"/>
    <x v="0"/>
    <n v="0"/>
    <x v="6"/>
    <x v="1"/>
    <d v="1899-12-30T00:00:48"/>
    <d v="1899-12-30T00:00:48"/>
    <x v="0"/>
    <m/>
    <m/>
    <d v="1899-12-30T00:00:00"/>
    <d v="1899-12-30T00:40:25"/>
    <n v="3"/>
    <n v="-5.5555555555997227E-4"/>
    <n v="40.416666666652787"/>
    <x v="9"/>
    <x v="1"/>
  </r>
  <r>
    <x v="9"/>
    <s v="2024058291"/>
    <x v="0"/>
    <x v="1027"/>
    <s v="E9533LGJ"/>
    <d v="2024-12-17T00:00:00"/>
    <x v="1"/>
    <s v="3283"/>
    <x v="38"/>
    <s v="PA"/>
    <x v="2"/>
    <x v="0"/>
    <d v="2024-12-17T00:00:00"/>
    <d v="1899-12-30T16:16:31"/>
    <d v="2024-12-17T00:00:00"/>
    <d v="1899-12-30T16:15:42"/>
    <d v="2024-12-17T00:00:00"/>
    <d v="1899-12-30T16:37:58"/>
    <x v="0"/>
    <x v="0"/>
    <s v="7022038322"/>
    <s v="FBO"/>
    <d v="1899-12-30T00:23:05"/>
    <x v="1320"/>
    <d v="1899-12-30T00:00:49"/>
    <s v="Ensacado"/>
    <s v="E002"/>
    <x v="2"/>
    <d v="1899-12-30T00:21:27"/>
    <d v="1899-12-30T00:22:16"/>
    <x v="10"/>
    <x v="12"/>
    <x v="5"/>
    <x v="2"/>
    <n v="0"/>
    <n v="0"/>
    <x v="0"/>
    <x v="2"/>
    <x v="0"/>
    <n v="0"/>
    <x v="6"/>
    <x v="1"/>
    <d v="1899-12-30T00:00:49"/>
    <d v="1899-12-30T00:00:49"/>
    <x v="0"/>
    <m/>
    <m/>
    <d v="1899-12-30T00:00:00"/>
    <d v="1899-12-30T00:21:27"/>
    <n v="3"/>
    <n v="-5.6712962963001434E-4"/>
    <n v="21.450000000009588"/>
    <x v="9"/>
    <x v="1"/>
  </r>
  <r>
    <x v="9"/>
    <s v="2024058293"/>
    <x v="0"/>
    <x v="1008"/>
    <s v="E6688FFY"/>
    <d v="2024-12-17T00:00:00"/>
    <x v="1"/>
    <s v="3283"/>
    <x v="38"/>
    <s v="PA"/>
    <x v="2"/>
    <x v="0"/>
    <d v="2024-12-17T00:00:00"/>
    <d v="1899-12-30T16:25:53"/>
    <d v="2024-12-17T00:00:00"/>
    <d v="1899-12-30T16:25:05"/>
    <d v="2024-12-17T00:00:00"/>
    <d v="1899-12-30T16:55:00"/>
    <x v="0"/>
    <x v="0"/>
    <s v="7022038323"/>
    <s v="FBO"/>
    <d v="1899-12-30T00:30:43"/>
    <x v="2887"/>
    <d v="1899-12-30T00:00:48"/>
    <s v="Ensacado"/>
    <s v="E002"/>
    <x v="2"/>
    <d v="1899-12-30T00:29:07"/>
    <d v="1899-12-30T00:29:55"/>
    <x v="10"/>
    <x v="12"/>
    <x v="5"/>
    <x v="2"/>
    <n v="0"/>
    <n v="0"/>
    <x v="0"/>
    <x v="2"/>
    <x v="0"/>
    <n v="0"/>
    <x v="6"/>
    <x v="1"/>
    <d v="1899-12-30T00:00:48"/>
    <d v="1899-12-30T00:00:48"/>
    <x v="0"/>
    <m/>
    <m/>
    <d v="1899-12-30T00:00:00"/>
    <d v="1899-12-30T00:29:07"/>
    <n v="3"/>
    <n v="-5.5555555554998026E-4"/>
    <n v="29.116666666670525"/>
    <x v="9"/>
    <x v="1"/>
  </r>
  <r>
    <x v="9"/>
    <s v="2024058295"/>
    <x v="0"/>
    <x v="943"/>
    <s v="E4768KNH"/>
    <d v="2024-12-17T00:00:00"/>
    <x v="1"/>
    <s v="3264"/>
    <x v="35"/>
    <s v="PA"/>
    <x v="1"/>
    <x v="0"/>
    <d v="2024-12-17T00:00:00"/>
    <d v="1899-12-30T16:33:36"/>
    <d v="2024-12-17T00:00:00"/>
    <d v="1899-12-30T16:32:47"/>
    <d v="2024-12-17T00:00:00"/>
    <d v="1899-12-30T16:57:38"/>
    <x v="0"/>
    <x v="0"/>
    <s v="7022038324"/>
    <s v="FBO"/>
    <d v="1899-12-30T00:25:40"/>
    <x v="1019"/>
    <d v="1899-12-30T00:00:49"/>
    <s v="Granel"/>
    <s v="E001"/>
    <x v="2"/>
    <d v="1899-12-30T00:24:02"/>
    <d v="1899-12-30T00:24:51"/>
    <x v="10"/>
    <x v="12"/>
    <x v="5"/>
    <x v="1"/>
    <n v="0"/>
    <n v="0"/>
    <x v="0"/>
    <x v="1"/>
    <x v="0"/>
    <n v="0"/>
    <x v="6"/>
    <x v="1"/>
    <d v="1899-12-30T00:00:49"/>
    <d v="1899-12-30T00:00:49"/>
    <x v="0"/>
    <m/>
    <m/>
    <d v="1899-12-30T00:00:00"/>
    <d v="1899-12-30T00:24:02"/>
    <n v="3"/>
    <n v="-5.6712962962990332E-4"/>
    <n v="24.033333333326432"/>
    <x v="9"/>
    <x v="1"/>
  </r>
  <r>
    <x v="9"/>
    <s v="2024058296"/>
    <x v="0"/>
    <x v="1013"/>
    <s v="E4291FWJ"/>
    <d v="2024-12-17T00:00:00"/>
    <x v="1"/>
    <s v="3264"/>
    <x v="35"/>
    <s v="PA"/>
    <x v="1"/>
    <x v="0"/>
    <d v="2024-12-17T00:00:00"/>
    <d v="1899-12-30T16:35:35"/>
    <d v="2024-12-17T00:00:00"/>
    <d v="1899-12-30T16:34:47"/>
    <d v="2024-12-17T00:00:00"/>
    <d v="1899-12-30T17:00:24"/>
    <x v="0"/>
    <x v="0"/>
    <s v="7022038325"/>
    <s v="FBO"/>
    <d v="1899-12-30T00:26:25"/>
    <x v="2888"/>
    <d v="1899-12-30T00:00:48"/>
    <s v="Granel"/>
    <s v="E001"/>
    <x v="2"/>
    <d v="1899-12-30T00:24:49"/>
    <d v="1899-12-30T00:25:37"/>
    <x v="10"/>
    <x v="12"/>
    <x v="5"/>
    <x v="1"/>
    <n v="0"/>
    <n v="0"/>
    <x v="0"/>
    <x v="1"/>
    <x v="0"/>
    <n v="0"/>
    <x v="6"/>
    <x v="1"/>
    <d v="1899-12-30T00:00:48"/>
    <d v="1899-12-30T00:00:48"/>
    <x v="0"/>
    <m/>
    <m/>
    <d v="1899-12-30T00:00:00"/>
    <d v="1899-12-30T00:24:49"/>
    <n v="3"/>
    <n v="-5.5555555554998026E-4"/>
    <n v="24.816666666671932"/>
    <x v="10"/>
    <x v="1"/>
  </r>
  <r>
    <x v="9"/>
    <s v="2024058294"/>
    <x v="0"/>
    <x v="1060"/>
    <s v="E3410KWV"/>
    <d v="2024-12-17T00:00:00"/>
    <x v="1"/>
    <s v="3283"/>
    <x v="38"/>
    <s v="PA"/>
    <x v="2"/>
    <x v="0"/>
    <d v="2024-12-17T00:00:00"/>
    <d v="1899-12-30T16:27:30"/>
    <d v="2024-12-17T00:00:00"/>
    <d v="1899-12-30T16:26:41"/>
    <d v="2024-12-17T00:00:00"/>
    <d v="1899-12-30T17:06:25"/>
    <x v="0"/>
    <x v="0"/>
    <s v="7022038326"/>
    <s v="EXW"/>
    <d v="1899-12-30T00:40:33"/>
    <x v="685"/>
    <d v="1899-12-30T00:00:49"/>
    <s v="Ensacado"/>
    <s v="E002"/>
    <x v="1"/>
    <d v="1899-12-30T00:38:55"/>
    <d v="1899-12-30T00:39:44"/>
    <x v="10"/>
    <x v="12"/>
    <x v="5"/>
    <x v="2"/>
    <n v="0"/>
    <n v="0"/>
    <x v="0"/>
    <x v="2"/>
    <x v="0"/>
    <n v="0"/>
    <x v="6"/>
    <x v="1"/>
    <d v="1899-12-30T00:00:49"/>
    <d v="1899-12-30T00:00:49"/>
    <x v="0"/>
    <m/>
    <m/>
    <d v="1899-12-30T00:00:00"/>
    <d v="1899-12-30T00:38:55"/>
    <n v="3"/>
    <n v="-5.6712962962990332E-4"/>
    <n v="38.916666666662465"/>
    <x v="10"/>
    <x v="1"/>
  </r>
  <r>
    <x v="9"/>
    <s v="2024058297"/>
    <x v="0"/>
    <x v="983"/>
    <s v="E8831LZK"/>
    <d v="2024-12-17T00:00:00"/>
    <x v="1"/>
    <s v="3264"/>
    <x v="35"/>
    <s v="PA"/>
    <x v="1"/>
    <x v="0"/>
    <d v="2024-12-17T00:00:00"/>
    <d v="1899-12-30T16:40:17"/>
    <d v="2024-12-17T00:00:00"/>
    <d v="1899-12-30T16:39:29"/>
    <d v="2024-12-17T00:00:00"/>
    <d v="1899-12-30T17:10:24"/>
    <x v="0"/>
    <x v="0"/>
    <s v="7022038327"/>
    <s v="FBO"/>
    <d v="1899-12-30T00:31:43"/>
    <x v="1170"/>
    <d v="1899-12-30T00:00:48"/>
    <s v="Granel"/>
    <s v="E001"/>
    <x v="2"/>
    <d v="1899-12-30T00:30:07"/>
    <d v="1899-12-30T00:30:55"/>
    <x v="10"/>
    <x v="12"/>
    <x v="5"/>
    <x v="1"/>
    <n v="0"/>
    <n v="0"/>
    <x v="0"/>
    <x v="1"/>
    <x v="0"/>
    <n v="0"/>
    <x v="6"/>
    <x v="1"/>
    <d v="1899-12-30T00:00:48"/>
    <d v="1899-12-30T00:00:48"/>
    <x v="0"/>
    <m/>
    <m/>
    <d v="1899-12-30T00:00:00"/>
    <d v="1899-12-30T00:30:07"/>
    <n v="3"/>
    <n v="-5.5555555554998026E-4"/>
    <n v="30.116666666678515"/>
    <x v="10"/>
    <x v="1"/>
  </r>
  <r>
    <x v="9"/>
    <s v="2024058298"/>
    <x v="0"/>
    <x v="1012"/>
    <s v="E8094GLY"/>
    <d v="2024-12-17T00:00:00"/>
    <x v="1"/>
    <s v="3264"/>
    <x v="35"/>
    <s v="PA"/>
    <x v="1"/>
    <x v="0"/>
    <d v="2024-12-17T00:00:00"/>
    <d v="1899-12-30T16:42:43"/>
    <d v="2024-12-17T00:00:00"/>
    <d v="1899-12-30T16:41:54"/>
    <d v="2024-12-17T00:00:00"/>
    <d v="1899-12-30T17:13:20"/>
    <x v="0"/>
    <x v="0"/>
    <s v="7022038328"/>
    <s v="FBO"/>
    <d v="1899-12-30T00:32:15"/>
    <x v="943"/>
    <d v="1899-12-30T00:00:49"/>
    <s v="Granel"/>
    <s v="E001"/>
    <x v="2"/>
    <d v="1899-12-30T00:30:37"/>
    <d v="1899-12-30T00:31:26"/>
    <x v="10"/>
    <x v="12"/>
    <x v="5"/>
    <x v="1"/>
    <n v="0"/>
    <n v="0"/>
    <x v="0"/>
    <x v="1"/>
    <x v="0"/>
    <n v="0"/>
    <x v="6"/>
    <x v="1"/>
    <d v="1899-12-30T00:00:49"/>
    <d v="1899-12-30T00:00:49"/>
    <x v="0"/>
    <m/>
    <m/>
    <d v="1899-12-30T00:00:00"/>
    <d v="1899-12-30T00:30:37"/>
    <n v="3"/>
    <n v="-5.6712962963001434E-4"/>
    <n v="30.616666666660848"/>
    <x v="10"/>
    <x v="1"/>
  </r>
  <r>
    <x v="9"/>
    <s v="2024058300"/>
    <x v="0"/>
    <x v="1110"/>
    <s v="E9170KRP"/>
    <d v="2024-12-17T00:00:00"/>
    <x v="1"/>
    <s v="3264"/>
    <x v="35"/>
    <s v="PA"/>
    <x v="1"/>
    <x v="0"/>
    <d v="2024-12-17T00:00:00"/>
    <d v="1899-12-30T16:59:52"/>
    <d v="2024-12-17T00:00:00"/>
    <d v="1899-12-30T16:59:04"/>
    <d v="2024-12-17T00:00:00"/>
    <d v="1899-12-30T17:29:37"/>
    <x v="0"/>
    <x v="0"/>
    <s v="7022038329"/>
    <s v="FBO"/>
    <d v="1899-12-30T00:31:21"/>
    <x v="812"/>
    <d v="1899-12-30T00:00:48"/>
    <s v="Granel"/>
    <s v="E001"/>
    <x v="2"/>
    <d v="1899-12-30T00:29:45"/>
    <d v="1899-12-30T00:30:33"/>
    <x v="10"/>
    <x v="12"/>
    <x v="5"/>
    <x v="1"/>
    <n v="0"/>
    <n v="0"/>
    <x v="0"/>
    <x v="1"/>
    <x v="0"/>
    <n v="0"/>
    <x v="6"/>
    <x v="1"/>
    <d v="1899-12-30T00:00:48"/>
    <d v="1899-12-30T00:00:48"/>
    <x v="0"/>
    <m/>
    <m/>
    <d v="1899-12-30T00:00:00"/>
    <d v="1899-12-30T00:29:45"/>
    <n v="3"/>
    <n v="-5.5555555554998026E-4"/>
    <n v="29.749999999996817"/>
    <x v="10"/>
    <x v="1"/>
  </r>
  <r>
    <x v="9"/>
    <s v="2024058302"/>
    <x v="0"/>
    <x v="1130"/>
    <s v="E8669MSV"/>
    <d v="2024-12-17T00:00:00"/>
    <x v="1"/>
    <s v="3269"/>
    <x v="36"/>
    <s v="PA"/>
    <x v="5"/>
    <x v="0"/>
    <d v="2024-12-17T00:00:00"/>
    <d v="1899-12-30T17:14:52"/>
    <d v="2024-12-17T00:00:00"/>
    <d v="1899-12-30T17:14:03"/>
    <d v="2024-12-17T00:00:00"/>
    <d v="1899-12-30T17:36:58"/>
    <x v="0"/>
    <x v="0"/>
    <s v="7022038330"/>
    <s v="FBO"/>
    <d v="1899-12-30T00:23:44"/>
    <x v="383"/>
    <d v="1899-12-30T00:00:49"/>
    <s v="Granel"/>
    <s v="E001"/>
    <x v="2"/>
    <d v="1899-12-30T00:22:06"/>
    <d v="1899-12-30T00:22:55"/>
    <x v="8"/>
    <x v="12"/>
    <x v="5"/>
    <x v="1"/>
    <n v="0"/>
    <n v="0"/>
    <x v="0"/>
    <x v="1"/>
    <x v="0"/>
    <n v="0"/>
    <x v="6"/>
    <x v="1"/>
    <d v="1899-12-30T00:00:49"/>
    <d v="1899-12-30T00:00:49"/>
    <x v="0"/>
    <m/>
    <m/>
    <d v="1899-12-30T00:00:00"/>
    <d v="1899-12-30T00:22:06"/>
    <n v="3"/>
    <n v="-5.6712962963001434E-4"/>
    <n v="22.09999999999674"/>
    <x v="10"/>
    <x v="1"/>
  </r>
  <r>
    <x v="9"/>
    <s v="2024058301"/>
    <x v="0"/>
    <x v="1056"/>
    <s v="E0699MTL"/>
    <d v="2024-12-17T00:00:00"/>
    <x v="1"/>
    <s v="3283"/>
    <x v="38"/>
    <s v="PA"/>
    <x v="2"/>
    <x v="0"/>
    <d v="2024-12-17T00:00:00"/>
    <d v="1899-12-30T17:09:33"/>
    <d v="2024-12-17T00:00:00"/>
    <d v="1899-12-30T17:08:46"/>
    <d v="2024-12-17T00:00:00"/>
    <d v="1899-12-30T17:45:00"/>
    <x v="0"/>
    <x v="0"/>
    <s v="7022038331"/>
    <s v="EXW"/>
    <d v="1899-12-30T00:37:01"/>
    <x v="2127"/>
    <d v="1899-12-30T00:00:47"/>
    <s v="Ensacado"/>
    <s v="E002"/>
    <x v="1"/>
    <d v="1899-12-30T00:35:27"/>
    <d v="1899-12-30T00:36:14"/>
    <x v="8"/>
    <x v="12"/>
    <x v="5"/>
    <x v="2"/>
    <n v="0"/>
    <n v="0"/>
    <x v="0"/>
    <x v="2"/>
    <x v="0"/>
    <n v="0"/>
    <x v="6"/>
    <x v="1"/>
    <d v="1899-12-30T00:00:47"/>
    <d v="1899-12-30T00:00:47"/>
    <x v="0"/>
    <m/>
    <m/>
    <d v="1899-12-30T00:00:00"/>
    <d v="1899-12-30T00:35:27"/>
    <n v="3"/>
    <n v="-5.4398148147993819E-4"/>
    <n v="35.449999999992109"/>
    <x v="10"/>
    <x v="1"/>
  </r>
  <r>
    <x v="9"/>
    <s v="2024058311"/>
    <x v="0"/>
    <x v="954"/>
    <s v="E5086KXC"/>
    <d v="2024-12-17T00:00:00"/>
    <x v="1"/>
    <s v="3269"/>
    <x v="36"/>
    <s v="PA"/>
    <x v="5"/>
    <x v="0"/>
    <d v="2024-12-17T00:00:00"/>
    <d v="1899-12-30T17:32:39"/>
    <d v="2024-12-17T00:00:00"/>
    <d v="1899-12-30T17:31:51"/>
    <d v="2024-12-17T00:00:00"/>
    <d v="1899-12-30T17:55:06"/>
    <x v="0"/>
    <x v="0"/>
    <s v="7022038332"/>
    <s v="FBO"/>
    <d v="1899-12-30T00:24:03"/>
    <x v="962"/>
    <d v="1899-12-30T00:00:48"/>
    <s v="Granel"/>
    <s v="E001"/>
    <x v="2"/>
    <d v="1899-12-30T00:22:27"/>
    <d v="1899-12-30T00:23:15"/>
    <x v="8"/>
    <x v="12"/>
    <x v="5"/>
    <x v="1"/>
    <n v="0"/>
    <n v="0"/>
    <x v="0"/>
    <x v="1"/>
    <x v="0"/>
    <n v="0"/>
    <x v="6"/>
    <x v="1"/>
    <d v="1899-12-30T00:00:48"/>
    <d v="1899-12-30T00:00:48"/>
    <x v="0"/>
    <m/>
    <m/>
    <d v="1899-12-30T00:00:00"/>
    <d v="1899-12-30T00:22:27"/>
    <n v="3"/>
    <n v="-5.5555555554998026E-4"/>
    <n v="22.45000000000319"/>
    <x v="10"/>
    <x v="1"/>
  </r>
  <r>
    <x v="9"/>
    <s v="2024058312"/>
    <x v="0"/>
    <x v="977"/>
    <s v="E4421MGY"/>
    <d v="2024-12-17T00:00:00"/>
    <x v="1"/>
    <s v="3264"/>
    <x v="35"/>
    <s v="PA"/>
    <x v="1"/>
    <x v="0"/>
    <d v="2024-12-17T00:00:00"/>
    <d v="1899-12-30T17:33:44"/>
    <d v="2024-12-17T00:00:00"/>
    <d v="1899-12-30T17:32:56"/>
    <d v="2024-12-17T00:00:00"/>
    <d v="1899-12-30T17:58:22"/>
    <x v="0"/>
    <x v="0"/>
    <s v="7022038333"/>
    <s v="FBO"/>
    <d v="1899-12-30T00:26:14"/>
    <x v="916"/>
    <d v="1899-12-30T00:00:48"/>
    <s v="Granel"/>
    <s v="E001"/>
    <x v="2"/>
    <d v="1899-12-30T00:24:38"/>
    <d v="1899-12-30T00:25:26"/>
    <x v="8"/>
    <x v="12"/>
    <x v="5"/>
    <x v="1"/>
    <n v="0"/>
    <n v="0"/>
    <x v="0"/>
    <x v="1"/>
    <x v="0"/>
    <n v="0"/>
    <x v="6"/>
    <x v="1"/>
    <d v="1899-12-30T00:00:48"/>
    <d v="1899-12-30T00:00:48"/>
    <x v="0"/>
    <m/>
    <m/>
    <d v="1899-12-30T00:00:00"/>
    <d v="1899-12-30T00:24:38"/>
    <n v="3"/>
    <n v="-5.5555555555997227E-4"/>
    <n v="24.633333333331162"/>
    <x v="10"/>
    <x v="1"/>
  </r>
  <r>
    <x v="9"/>
    <s v="2024058314"/>
    <x v="0"/>
    <x v="1131"/>
    <m/>
    <d v="2024-12-17T00:00:00"/>
    <x v="1"/>
    <s v="3283"/>
    <x v="38"/>
    <s v="PA"/>
    <x v="2"/>
    <x v="0"/>
    <d v="2024-12-17T00:00:00"/>
    <d v="1899-12-30T17:50:30"/>
    <d v="2024-12-17T00:00:00"/>
    <d v="1899-12-30T17:49:42"/>
    <d v="2024-12-17T00:00:00"/>
    <d v="1899-12-30T18:08:20"/>
    <x v="0"/>
    <x v="0"/>
    <s v="7022038334"/>
    <s v="EXW"/>
    <d v="1899-12-30T00:19:26"/>
    <x v="2002"/>
    <d v="1899-12-30T00:00:48"/>
    <s v="Ensacado"/>
    <s v="E002"/>
    <x v="1"/>
    <d v="1899-12-30T00:17:50"/>
    <d v="1899-12-30T00:18:38"/>
    <x v="8"/>
    <x v="12"/>
    <x v="5"/>
    <x v="2"/>
    <n v="0"/>
    <n v="0"/>
    <x v="0"/>
    <x v="2"/>
    <x v="0"/>
    <n v="0"/>
    <x v="6"/>
    <x v="1"/>
    <d v="1899-12-30T00:00:48"/>
    <d v="1899-12-30T00:00:48"/>
    <x v="0"/>
    <m/>
    <m/>
    <d v="1899-12-30T00:00:00"/>
    <d v="1899-12-30T00:17:50"/>
    <n v="3"/>
    <n v="-5.5555555555997227E-4"/>
    <n v="17.833333333334416"/>
    <x v="11"/>
    <x v="1"/>
  </r>
  <r>
    <x v="9"/>
    <s v="2024058315"/>
    <x v="0"/>
    <x v="346"/>
    <s v="E4443KBP"/>
    <d v="2024-12-17T00:00:00"/>
    <x v="1"/>
    <s v="3271"/>
    <x v="45"/>
    <s v="PA"/>
    <x v="7"/>
    <x v="0"/>
    <d v="2024-12-17T00:00:00"/>
    <d v="1899-12-30T18:06:19"/>
    <d v="2024-12-17T00:00:00"/>
    <d v="1899-12-30T18:05:32"/>
    <d v="2024-12-17T00:00:00"/>
    <d v="1899-12-30T18:43:09"/>
    <x v="0"/>
    <x v="0"/>
    <s v="7022038335"/>
    <s v="FBO"/>
    <d v="1899-12-30T00:38:24"/>
    <x v="2889"/>
    <d v="1899-12-30T00:00:47"/>
    <s v="Granel"/>
    <s v="E001"/>
    <x v="2"/>
    <d v="1899-12-30T00:36:50"/>
    <d v="1899-12-30T00:37:37"/>
    <x v="11"/>
    <x v="12"/>
    <x v="5"/>
    <x v="1"/>
    <n v="0"/>
    <n v="0"/>
    <x v="0"/>
    <x v="1"/>
    <x v="0"/>
    <n v="0"/>
    <x v="6"/>
    <x v="1"/>
    <d v="1899-12-30T00:00:47"/>
    <d v="1899-12-30T00:00:47"/>
    <x v="0"/>
    <m/>
    <m/>
    <d v="1899-12-30T00:00:00"/>
    <d v="1899-12-30T00:36:50"/>
    <n v="3"/>
    <n v="-5.4398148147993819E-4"/>
    <n v="36.833333333342502"/>
    <x v="11"/>
    <x v="1"/>
  </r>
  <r>
    <x v="9"/>
    <s v="2024058320"/>
    <x v="0"/>
    <x v="893"/>
    <s v="E6911JLK"/>
    <d v="2024-12-17T00:00:00"/>
    <x v="1"/>
    <s v="3264"/>
    <x v="35"/>
    <s v="PA"/>
    <x v="1"/>
    <x v="0"/>
    <d v="2024-12-17T00:00:00"/>
    <d v="1899-12-30T18:24:14"/>
    <d v="2024-12-17T00:00:00"/>
    <d v="1899-12-30T18:23:26"/>
    <d v="2024-12-17T00:00:00"/>
    <d v="1899-12-30T18:45:02"/>
    <x v="0"/>
    <x v="0"/>
    <s v="7022038336"/>
    <s v="FBO"/>
    <d v="1899-12-30T00:22:24"/>
    <x v="2890"/>
    <d v="1899-12-30T00:00:48"/>
    <s v="Granel"/>
    <s v="E001"/>
    <x v="2"/>
    <d v="1899-12-30T00:20:48"/>
    <d v="1899-12-30T00:21:36"/>
    <x v="11"/>
    <x v="12"/>
    <x v="5"/>
    <x v="1"/>
    <n v="0"/>
    <n v="0"/>
    <x v="0"/>
    <x v="1"/>
    <x v="0"/>
    <n v="0"/>
    <x v="6"/>
    <x v="1"/>
    <d v="1899-12-30T00:00:48"/>
    <d v="1899-12-30T00:00:48"/>
    <x v="0"/>
    <m/>
    <m/>
    <d v="1899-12-30T00:00:00"/>
    <d v="1899-12-30T00:20:48"/>
    <n v="3"/>
    <n v="-5.5555555555009128E-4"/>
    <n v="20.800000000007888"/>
    <x v="11"/>
    <x v="1"/>
  </r>
  <r>
    <x v="9"/>
    <s v="2024058321"/>
    <x v="0"/>
    <x v="1014"/>
    <s v="E0847HHD"/>
    <d v="2024-12-17T00:00:00"/>
    <x v="1"/>
    <s v="3269"/>
    <x v="36"/>
    <s v="PA"/>
    <x v="5"/>
    <x v="0"/>
    <d v="2024-12-17T00:00:00"/>
    <d v="1899-12-30T18:27:27"/>
    <d v="2024-12-17T00:00:00"/>
    <d v="1899-12-30T18:26:39"/>
    <d v="2024-12-17T00:00:00"/>
    <d v="1899-12-30T18:48:22"/>
    <x v="0"/>
    <x v="0"/>
    <s v="7022038337"/>
    <s v="FBO"/>
    <d v="1899-12-30T00:22:31"/>
    <x v="1195"/>
    <d v="1899-12-30T00:00:48"/>
    <s v="Granel"/>
    <s v="E001"/>
    <x v="2"/>
    <d v="1899-12-30T00:20:55"/>
    <d v="1899-12-30T00:21:43"/>
    <x v="11"/>
    <x v="12"/>
    <x v="5"/>
    <x v="1"/>
    <n v="0"/>
    <n v="0"/>
    <x v="0"/>
    <x v="1"/>
    <x v="0"/>
    <n v="0"/>
    <x v="6"/>
    <x v="1"/>
    <d v="1899-12-30T00:00:48"/>
    <d v="1899-12-30T00:00:48"/>
    <x v="0"/>
    <m/>
    <m/>
    <d v="1899-12-30T00:00:00"/>
    <d v="1899-12-30T00:20:55"/>
    <n v="3"/>
    <n v="-5.5555555555997227E-4"/>
    <n v="20.916666666662369"/>
    <x v="11"/>
    <x v="1"/>
  </r>
  <r>
    <x v="9"/>
    <s v="2024058324"/>
    <x v="0"/>
    <x v="980"/>
    <s v="E8306MSJ"/>
    <d v="2024-12-17T00:00:00"/>
    <x v="1"/>
    <s v="3264"/>
    <x v="35"/>
    <s v="PA"/>
    <x v="1"/>
    <x v="0"/>
    <d v="2024-12-17T00:00:00"/>
    <d v="1899-12-30T18:56:26"/>
    <d v="2024-12-17T00:00:00"/>
    <d v="1899-12-30T18:55:38"/>
    <d v="2024-12-17T00:00:00"/>
    <d v="1899-12-30T19:15:38"/>
    <x v="0"/>
    <x v="0"/>
    <s v="7022038338"/>
    <s v="FBO"/>
    <d v="1899-12-30T00:20:48"/>
    <x v="2891"/>
    <d v="1899-12-30T00:00:48"/>
    <s v="Granel"/>
    <s v="E001"/>
    <x v="2"/>
    <d v="1899-12-30T00:19:12"/>
    <d v="1899-12-30T00:20:00"/>
    <x v="11"/>
    <x v="12"/>
    <x v="5"/>
    <x v="1"/>
    <n v="0"/>
    <n v="0"/>
    <x v="0"/>
    <x v="1"/>
    <x v="0"/>
    <n v="0"/>
    <x v="6"/>
    <x v="1"/>
    <d v="1899-12-30T00:00:48"/>
    <d v="1899-12-30T00:00:48"/>
    <x v="0"/>
    <m/>
    <m/>
    <d v="1899-12-30T00:00:00"/>
    <d v="1899-12-30T00:19:12"/>
    <n v="3"/>
    <n v="-5.5555555554998026E-4"/>
    <n v="19.200000000009556"/>
    <x v="7"/>
    <x v="1"/>
  </r>
  <r>
    <x v="9"/>
    <s v="2024058323"/>
    <x v="0"/>
    <x v="1023"/>
    <s v="E9619HBS"/>
    <d v="2024-12-17T00:00:00"/>
    <x v="1"/>
    <s v="3283"/>
    <x v="38"/>
    <s v="PA"/>
    <x v="6"/>
    <x v="0"/>
    <d v="2024-12-17T00:00:00"/>
    <d v="1899-12-30T18:38:55"/>
    <d v="2024-12-17T00:00:00"/>
    <d v="1899-12-30T18:33:00"/>
    <d v="2024-12-17T00:00:00"/>
    <d v="1899-12-30T19:39:13"/>
    <x v="223"/>
    <x v="33"/>
    <s v="7022038339"/>
    <s v="FBO"/>
    <d v="1899-12-30T01:12:08"/>
    <x v="2892"/>
    <d v="1899-12-30T00:05:55"/>
    <s v="Ensacado"/>
    <s v="E002"/>
    <x v="2"/>
    <d v="1899-12-30T01:00:18"/>
    <d v="1899-12-30T01:06:13"/>
    <x v="11"/>
    <x v="12"/>
    <x v="5"/>
    <x v="2"/>
    <n v="0"/>
    <n v="0"/>
    <x v="0"/>
    <x v="2"/>
    <x v="0"/>
    <n v="0"/>
    <x v="6"/>
    <x v="0"/>
    <d v="1899-12-30T00:05:55"/>
    <d v="1899-12-30T00:05:55"/>
    <x v="0"/>
    <m/>
    <m/>
    <d v="1899-12-30T00:00:00"/>
    <d v="1899-12-30T01:00:18"/>
    <n v="3"/>
    <n v="-4.1087962962900182E-3"/>
    <n v="60.29999999999999"/>
    <x v="7"/>
    <x v="0"/>
  </r>
  <r>
    <x v="9"/>
    <s v="2024058329"/>
    <x v="0"/>
    <x v="1000"/>
    <s v="E3888GZR"/>
    <d v="2024-12-18T00:00:00"/>
    <x v="1"/>
    <s v="3269"/>
    <x v="36"/>
    <s v="PA"/>
    <x v="5"/>
    <x v="0"/>
    <d v="2024-12-18T00:00:00"/>
    <d v="1899-12-30T05:01:27"/>
    <d v="2024-12-18T00:00:00"/>
    <d v="1899-12-30T05:00:42"/>
    <d v="2024-12-18T00:00:00"/>
    <d v="1899-12-30T05:18:13"/>
    <x v="0"/>
    <x v="0"/>
    <s v="7022038341"/>
    <s v="EXW"/>
    <d v="1899-12-30T00:18:16"/>
    <x v="2129"/>
    <d v="1899-12-30T00:00:45"/>
    <s v="Granel"/>
    <s v="E001"/>
    <x v="1"/>
    <d v="1899-12-30T00:16:46"/>
    <d v="1899-12-30T00:17:31"/>
    <x v="12"/>
    <x v="13"/>
    <x v="5"/>
    <x v="1"/>
    <n v="0"/>
    <n v="0"/>
    <x v="0"/>
    <x v="1"/>
    <x v="0"/>
    <n v="0"/>
    <x v="6"/>
    <x v="1"/>
    <d v="1899-12-30T00:00:45"/>
    <d v="1899-12-30T00:00:45"/>
    <x v="0"/>
    <m/>
    <m/>
    <d v="1899-12-30T00:00:00"/>
    <d v="1899-12-30T00:16:46"/>
    <n v="4"/>
    <n v="-5.2083333333999282E-4"/>
    <n v="16.766666666668794"/>
    <x v="18"/>
    <x v="1"/>
  </r>
  <r>
    <x v="9"/>
    <s v="2024058328"/>
    <x v="0"/>
    <x v="1003"/>
    <s v="E7970JYD"/>
    <d v="2024-12-18T00:00:00"/>
    <x v="1"/>
    <s v="3264"/>
    <x v="35"/>
    <s v="PA"/>
    <x v="1"/>
    <x v="0"/>
    <d v="2024-12-18T00:00:00"/>
    <d v="1899-12-30T05:01:25"/>
    <d v="2024-12-18T00:00:00"/>
    <d v="1899-12-30T05:00:40"/>
    <d v="2024-12-18T00:00:00"/>
    <d v="1899-12-30T05:23:08"/>
    <x v="0"/>
    <x v="0"/>
    <s v="7022038342"/>
    <s v="EXW"/>
    <d v="1899-12-30T00:23:13"/>
    <x v="1355"/>
    <d v="1899-12-30T00:00:45"/>
    <s v="Granel"/>
    <s v="E001"/>
    <x v="1"/>
    <d v="1899-12-30T00:21:43"/>
    <d v="1899-12-30T00:22:28"/>
    <x v="12"/>
    <x v="13"/>
    <x v="5"/>
    <x v="1"/>
    <n v="0"/>
    <n v="0"/>
    <x v="0"/>
    <x v="1"/>
    <x v="0"/>
    <n v="0"/>
    <x v="6"/>
    <x v="1"/>
    <d v="1899-12-30T00:00:45"/>
    <d v="1899-12-30T00:00:45"/>
    <x v="0"/>
    <m/>
    <m/>
    <d v="1899-12-30T00:00:00"/>
    <d v="1899-12-30T00:21:43"/>
    <n v="4"/>
    <n v="-5.2083333333000081E-4"/>
    <n v="21.716666666668807"/>
    <x v="18"/>
    <x v="1"/>
  </r>
  <r>
    <x v="9"/>
    <s v="2024058330"/>
    <x v="0"/>
    <x v="1001"/>
    <s v="E8998KYN"/>
    <d v="2024-12-18T00:00:00"/>
    <x v="1"/>
    <s v="3262"/>
    <x v="43"/>
    <s v="PA"/>
    <x v="0"/>
    <x v="0"/>
    <d v="2024-12-18T00:00:00"/>
    <d v="1899-12-30T05:02:13"/>
    <d v="2024-12-18T00:00:00"/>
    <d v="1899-12-30T05:01:25"/>
    <d v="2024-12-18T00:00:00"/>
    <d v="1899-12-30T05:25:16"/>
    <x v="0"/>
    <x v="0"/>
    <s v="7022038343"/>
    <s v="EXW"/>
    <d v="1899-12-30T00:24:39"/>
    <x v="1537"/>
    <d v="1899-12-30T00:00:48"/>
    <s v="Granel"/>
    <s v="E001"/>
    <x v="1"/>
    <d v="1899-12-30T00:23:03"/>
    <d v="1899-12-30T00:23:51"/>
    <x v="12"/>
    <x v="13"/>
    <x v="5"/>
    <x v="1"/>
    <n v="0"/>
    <n v="0"/>
    <x v="0"/>
    <x v="1"/>
    <x v="0"/>
    <n v="0"/>
    <x v="6"/>
    <x v="1"/>
    <d v="1899-12-30T00:00:48"/>
    <d v="1899-12-30T00:00:48"/>
    <x v="0"/>
    <m/>
    <m/>
    <d v="1899-12-30T00:00:00"/>
    <d v="1899-12-30T00:23:03"/>
    <n v="4"/>
    <n v="-5.5555555556000003E-4"/>
    <n v="23.049999999993609"/>
    <x v="18"/>
    <x v="1"/>
  </r>
  <r>
    <x v="9"/>
    <s v="2024058331"/>
    <x v="0"/>
    <x v="905"/>
    <s v="E3198LFN"/>
    <d v="2024-12-18T00:00:00"/>
    <x v="1"/>
    <s v="3260"/>
    <x v="41"/>
    <s v="PA"/>
    <x v="19"/>
    <x v="0"/>
    <d v="2024-12-18T00:00:00"/>
    <d v="1899-12-30T05:08:29"/>
    <d v="2024-12-18T00:00:00"/>
    <d v="1899-12-30T05:07:42"/>
    <d v="2024-12-18T00:00:00"/>
    <d v="1899-12-30T05:28:00"/>
    <x v="0"/>
    <x v="0"/>
    <s v="7022038344"/>
    <s v="EXW"/>
    <d v="1899-12-30T00:21:05"/>
    <x v="1301"/>
    <d v="1899-12-30T00:00:47"/>
    <s v="Granel"/>
    <s v="E001"/>
    <x v="1"/>
    <d v="1899-12-30T00:19:31"/>
    <d v="1899-12-30T00:20:18"/>
    <x v="12"/>
    <x v="13"/>
    <x v="5"/>
    <x v="1"/>
    <n v="0"/>
    <n v="0"/>
    <x v="0"/>
    <x v="1"/>
    <x v="0"/>
    <n v="0"/>
    <x v="6"/>
    <x v="1"/>
    <d v="1899-12-30T00:00:47"/>
    <d v="1899-12-30T00:00:47"/>
    <x v="0"/>
    <m/>
    <m/>
    <d v="1899-12-30T00:00:00"/>
    <d v="1899-12-30T00:19:31"/>
    <n v="4"/>
    <n v="-5.439814814799937E-4"/>
    <n v="19.516666666665586"/>
    <x v="18"/>
    <x v="1"/>
  </r>
  <r>
    <x v="9"/>
    <s v="2024058332"/>
    <x v="0"/>
    <x v="921"/>
    <s v="E1228KBR"/>
    <d v="2024-12-18T00:00:00"/>
    <x v="1"/>
    <s v="3260"/>
    <x v="41"/>
    <s v="PA"/>
    <x v="19"/>
    <x v="0"/>
    <d v="2024-12-18T00:00:00"/>
    <d v="1899-12-30T05:09:05"/>
    <d v="2024-12-18T00:00:00"/>
    <d v="1899-12-30T05:08:19"/>
    <d v="2024-12-18T00:00:00"/>
    <d v="1899-12-30T05:37:25"/>
    <x v="0"/>
    <x v="0"/>
    <s v="7022038345"/>
    <s v="EXW"/>
    <d v="1899-12-30T00:29:52"/>
    <x v="2893"/>
    <d v="1899-12-30T00:00:46"/>
    <s v="Granel"/>
    <s v="E001"/>
    <x v="1"/>
    <d v="1899-12-30T00:28:20"/>
    <d v="1899-12-30T00:29:06"/>
    <x v="12"/>
    <x v="13"/>
    <x v="5"/>
    <x v="1"/>
    <n v="0"/>
    <n v="0"/>
    <x v="0"/>
    <x v="1"/>
    <x v="0"/>
    <n v="0"/>
    <x v="6"/>
    <x v="1"/>
    <d v="1899-12-30T00:00:46"/>
    <d v="1899-12-30T00:00:46"/>
    <x v="0"/>
    <m/>
    <m/>
    <d v="1899-12-30T00:00:00"/>
    <d v="1899-12-30T00:28:20"/>
    <n v="4"/>
    <n v="-5.3240740739998738E-4"/>
    <n v="28.333333333339212"/>
    <x v="18"/>
    <x v="1"/>
  </r>
  <r>
    <x v="9"/>
    <s v="2024058334"/>
    <x v="0"/>
    <x v="1004"/>
    <s v="E7812KXB"/>
    <d v="2024-12-18T00:00:00"/>
    <x v="1"/>
    <s v="3260"/>
    <x v="41"/>
    <s v="PA"/>
    <x v="19"/>
    <x v="0"/>
    <d v="2024-12-18T00:00:00"/>
    <d v="1899-12-30T05:24:55"/>
    <d v="2024-12-18T00:00:00"/>
    <d v="1899-12-30T05:24:08"/>
    <d v="2024-12-18T00:00:00"/>
    <d v="1899-12-30T05:50:33"/>
    <x v="0"/>
    <x v="0"/>
    <s v="7022038346"/>
    <s v="EXW"/>
    <d v="1899-12-30T00:27:12"/>
    <x v="2894"/>
    <d v="1899-12-30T00:00:47"/>
    <s v="Granel"/>
    <s v="E001"/>
    <x v="1"/>
    <d v="1899-12-30T00:25:38"/>
    <d v="1899-12-30T00:26:25"/>
    <x v="12"/>
    <x v="13"/>
    <x v="5"/>
    <x v="1"/>
    <n v="0"/>
    <n v="0"/>
    <x v="0"/>
    <x v="1"/>
    <x v="0"/>
    <n v="0"/>
    <x v="6"/>
    <x v="1"/>
    <d v="1899-12-30T00:00:47"/>
    <d v="1899-12-30T00:00:47"/>
    <x v="0"/>
    <m/>
    <m/>
    <d v="1899-12-30T00:00:00"/>
    <d v="1899-12-30T00:25:38"/>
    <n v="4"/>
    <n v="-5.439814814799937E-4"/>
    <n v="25.633333333339191"/>
    <x v="18"/>
    <x v="1"/>
  </r>
  <r>
    <x v="9"/>
    <s v="2024058335"/>
    <x v="0"/>
    <x v="1011"/>
    <s v="E8976JGF"/>
    <d v="2024-12-18T00:00:00"/>
    <x v="1"/>
    <s v="3264"/>
    <x v="35"/>
    <s v="PA"/>
    <x v="1"/>
    <x v="0"/>
    <d v="2024-12-18T00:00:00"/>
    <d v="1899-12-30T05:28:00"/>
    <d v="2024-12-18T00:00:00"/>
    <d v="1899-12-30T05:27:12"/>
    <d v="2024-12-18T00:00:00"/>
    <d v="1899-12-30T05:56:06"/>
    <x v="0"/>
    <x v="0"/>
    <s v="7022038347"/>
    <s v="EXW"/>
    <d v="1899-12-30T00:29:42"/>
    <x v="2632"/>
    <d v="1899-12-30T00:00:48"/>
    <s v="Granel"/>
    <s v="E001"/>
    <x v="1"/>
    <d v="1899-12-30T00:28:06"/>
    <d v="1899-12-30T00:28:54"/>
    <x v="12"/>
    <x v="13"/>
    <x v="5"/>
    <x v="1"/>
    <n v="0"/>
    <n v="0"/>
    <x v="0"/>
    <x v="1"/>
    <x v="0"/>
    <n v="0"/>
    <x v="6"/>
    <x v="1"/>
    <d v="1899-12-30T00:00:48"/>
    <d v="1899-12-30T00:00:48"/>
    <x v="0"/>
    <m/>
    <m/>
    <d v="1899-12-30T00:00:00"/>
    <d v="1899-12-30T00:28:06"/>
    <n v="4"/>
    <n v="-5.5555555556000003E-4"/>
    <n v="28.100000000001593"/>
    <x v="18"/>
    <x v="1"/>
  </r>
  <r>
    <x v="9"/>
    <s v="2024058336"/>
    <x v="0"/>
    <x v="916"/>
    <s v="E3178LFN"/>
    <d v="2024-12-18T00:00:00"/>
    <x v="1"/>
    <s v="3260"/>
    <x v="41"/>
    <s v="PA"/>
    <x v="19"/>
    <x v="0"/>
    <d v="2024-12-18T00:00:00"/>
    <d v="1899-12-30T05:30:35"/>
    <d v="2024-12-18T00:00:00"/>
    <d v="1899-12-30T05:29:47"/>
    <d v="2024-12-18T00:00:00"/>
    <d v="1899-12-30T06:03:15"/>
    <x v="0"/>
    <x v="0"/>
    <s v="7022038348"/>
    <s v="EXW"/>
    <d v="1899-12-30T00:34:16"/>
    <x v="1162"/>
    <d v="1899-12-30T00:00:48"/>
    <s v="Granel"/>
    <s v="E001"/>
    <x v="1"/>
    <d v="1899-12-30T00:32:40"/>
    <d v="1899-12-30T00:33:28"/>
    <x v="12"/>
    <x v="13"/>
    <x v="5"/>
    <x v="1"/>
    <n v="0"/>
    <n v="0"/>
    <x v="0"/>
    <x v="1"/>
    <x v="0"/>
    <n v="0"/>
    <x v="6"/>
    <x v="1"/>
    <d v="1899-12-30T00:00:48"/>
    <d v="1899-12-30T00:00:48"/>
    <x v="0"/>
    <m/>
    <m/>
    <d v="1899-12-30T00:00:00"/>
    <d v="1899-12-30T00:32:40"/>
    <n v="4"/>
    <n v="-5.5555555556000003E-4"/>
    <n v="32.666666666659246"/>
    <x v="12"/>
    <x v="1"/>
  </r>
  <r>
    <x v="9"/>
    <s v="2024058347"/>
    <x v="0"/>
    <x v="1002"/>
    <s v="E0721JRZ"/>
    <d v="2024-12-18T00:00:00"/>
    <x v="1"/>
    <s v="3269"/>
    <x v="36"/>
    <s v="PA"/>
    <x v="5"/>
    <x v="0"/>
    <d v="2024-12-18T00:00:00"/>
    <d v="1899-12-30T06:26:37"/>
    <d v="2024-12-18T00:00:00"/>
    <d v="1899-12-30T06:25:49"/>
    <d v="2024-12-18T00:00:00"/>
    <d v="1899-12-30T06:49:38"/>
    <x v="0"/>
    <x v="0"/>
    <s v="7022038349"/>
    <s v="EXW"/>
    <d v="1899-12-30T00:24:37"/>
    <x v="2895"/>
    <d v="1899-12-30T00:00:48"/>
    <s v="Granel"/>
    <s v="E001"/>
    <x v="1"/>
    <d v="1899-12-30T00:23:01"/>
    <d v="1899-12-30T00:23:49"/>
    <x v="0"/>
    <x v="13"/>
    <x v="5"/>
    <x v="1"/>
    <n v="0"/>
    <n v="0"/>
    <x v="0"/>
    <x v="1"/>
    <x v="0"/>
    <n v="0"/>
    <x v="6"/>
    <x v="1"/>
    <d v="1899-12-30T00:00:48"/>
    <d v="1899-12-30T00:00:48"/>
    <x v="0"/>
    <m/>
    <m/>
    <d v="1899-12-30T00:00:00"/>
    <d v="1899-12-30T00:23:01"/>
    <n v="4"/>
    <n v="-5.5555555555997227E-4"/>
    <n v="23.01666666665766"/>
    <x v="12"/>
    <x v="1"/>
  </r>
  <r>
    <x v="9"/>
    <s v="2024058342"/>
    <x v="0"/>
    <x v="941"/>
    <s v="E3470GSX"/>
    <d v="2024-12-18T00:00:00"/>
    <x v="1"/>
    <s v="3264"/>
    <x v="35"/>
    <s v="PA"/>
    <x v="1"/>
    <x v="0"/>
    <d v="2024-12-18T00:00:00"/>
    <d v="1899-12-30T06:14:35"/>
    <d v="2024-12-18T00:00:00"/>
    <d v="1899-12-30T06:13:47"/>
    <d v="2024-12-18T00:00:00"/>
    <d v="1899-12-30T06:58:01"/>
    <x v="0"/>
    <x v="0"/>
    <s v="7022038350"/>
    <s v="FBO"/>
    <d v="1899-12-30T00:45:02"/>
    <x v="2896"/>
    <d v="1899-12-30T00:00:48"/>
    <s v="Granel"/>
    <s v="E001"/>
    <x v="2"/>
    <d v="1899-12-30T00:43:26"/>
    <d v="1899-12-30T00:44:14"/>
    <x v="0"/>
    <x v="13"/>
    <x v="5"/>
    <x v="1"/>
    <n v="0"/>
    <n v="0"/>
    <x v="0"/>
    <x v="1"/>
    <x v="0"/>
    <n v="0"/>
    <x v="6"/>
    <x v="1"/>
    <d v="1899-12-30T00:00:48"/>
    <d v="1899-12-30T00:00:48"/>
    <x v="0"/>
    <m/>
    <m/>
    <d v="1899-12-30T00:00:00"/>
    <d v="1899-12-30T00:43:26"/>
    <n v="4"/>
    <n v="-5.5555555554998026E-4"/>
    <n v="43.433333333337615"/>
    <x v="12"/>
    <x v="1"/>
  </r>
  <r>
    <x v="9"/>
    <s v="2024058343"/>
    <x v="0"/>
    <x v="1022"/>
    <s v="E3936LXW"/>
    <d v="2024-12-18T00:00:00"/>
    <x v="1"/>
    <s v="3264"/>
    <x v="35"/>
    <s v="PA"/>
    <x v="1"/>
    <x v="0"/>
    <d v="2024-12-18T00:00:00"/>
    <d v="1899-12-30T06:14:44"/>
    <d v="2024-12-18T00:00:00"/>
    <d v="1899-12-30T06:13:57"/>
    <d v="2024-12-18T00:00:00"/>
    <d v="1899-12-30T07:00:44"/>
    <x v="0"/>
    <x v="0"/>
    <s v="7022038351"/>
    <s v="FBO"/>
    <d v="1899-12-30T00:47:34"/>
    <x v="423"/>
    <d v="1899-12-30T00:00:47"/>
    <s v="Granel"/>
    <s v="E001"/>
    <x v="2"/>
    <d v="1899-12-30T00:46:00"/>
    <d v="1899-12-30T00:46:47"/>
    <x v="0"/>
    <x v="13"/>
    <x v="5"/>
    <x v="1"/>
    <n v="0"/>
    <n v="0"/>
    <x v="0"/>
    <x v="1"/>
    <x v="0"/>
    <n v="0"/>
    <x v="6"/>
    <x v="0"/>
    <d v="1899-12-30T00:00:47"/>
    <d v="1899-12-30T00:00:47"/>
    <x v="0"/>
    <m/>
    <m/>
    <d v="1899-12-30T00:00:00"/>
    <d v="1899-12-30T00:46:00"/>
    <n v="4"/>
    <n v="-5.439814814799937E-4"/>
    <n v="46.000000000007987"/>
    <x v="0"/>
    <x v="0"/>
  </r>
  <r>
    <x v="9"/>
    <s v="2024058348"/>
    <x v="0"/>
    <x v="936"/>
    <s v="E7439MTL"/>
    <d v="2024-12-18T00:00:00"/>
    <x v="1"/>
    <s v="3269"/>
    <x v="36"/>
    <s v="PA"/>
    <x v="5"/>
    <x v="0"/>
    <d v="2024-12-18T00:00:00"/>
    <d v="1899-12-30T06:35:51"/>
    <d v="2024-12-18T00:00:00"/>
    <d v="1899-12-30T06:35:04"/>
    <d v="2024-12-18T00:00:00"/>
    <d v="1899-12-30T07:12:31"/>
    <x v="0"/>
    <x v="0"/>
    <s v="7022038352"/>
    <s v="FBO"/>
    <d v="1899-12-30T00:38:14"/>
    <x v="1389"/>
    <d v="1899-12-30T00:00:47"/>
    <s v="Granel"/>
    <s v="E001"/>
    <x v="2"/>
    <d v="1899-12-30T00:36:40"/>
    <d v="1899-12-30T00:37:27"/>
    <x v="0"/>
    <x v="13"/>
    <x v="5"/>
    <x v="1"/>
    <n v="0"/>
    <n v="0"/>
    <x v="0"/>
    <x v="1"/>
    <x v="0"/>
    <n v="0"/>
    <x v="6"/>
    <x v="1"/>
    <d v="1899-12-30T00:00:47"/>
    <d v="1899-12-30T00:00:47"/>
    <x v="0"/>
    <m/>
    <m/>
    <d v="1899-12-30T00:00:00"/>
    <d v="1899-12-30T00:36:40"/>
    <n v="4"/>
    <n v="-5.439814814799937E-4"/>
    <n v="36.666666666676818"/>
    <x v="0"/>
    <x v="1"/>
  </r>
  <r>
    <x v="9"/>
    <s v="2024058352"/>
    <x v="0"/>
    <x v="1060"/>
    <s v="E3410KWV"/>
    <d v="2024-12-18T00:00:00"/>
    <x v="1"/>
    <s v="3283"/>
    <x v="38"/>
    <s v="PA"/>
    <x v="2"/>
    <x v="0"/>
    <d v="2024-12-18T00:00:00"/>
    <d v="1899-12-30T06:48:35"/>
    <d v="2024-12-18T00:00:00"/>
    <d v="1899-12-30T06:47:47"/>
    <d v="2024-12-18T00:00:00"/>
    <d v="1899-12-30T07:12:45"/>
    <x v="0"/>
    <x v="0"/>
    <s v="7022038353"/>
    <s v="EXW"/>
    <d v="1899-12-30T00:25:46"/>
    <x v="713"/>
    <d v="1899-12-30T00:00:48"/>
    <s v="Ensacado"/>
    <s v="E002"/>
    <x v="1"/>
    <d v="1899-12-30T00:24:10"/>
    <d v="1899-12-30T00:24:58"/>
    <x v="0"/>
    <x v="13"/>
    <x v="5"/>
    <x v="2"/>
    <n v="0"/>
    <n v="0"/>
    <x v="0"/>
    <x v="2"/>
    <x v="0"/>
    <n v="0"/>
    <x v="6"/>
    <x v="1"/>
    <d v="1899-12-30T00:00:48"/>
    <d v="1899-12-30T00:00:48"/>
    <x v="0"/>
    <m/>
    <m/>
    <d v="1899-12-30T00:00:00"/>
    <d v="1899-12-30T00:24:10"/>
    <n v="4"/>
    <n v="-5.5555555556002778E-4"/>
    <n v="24.166666666656003"/>
    <x v="0"/>
    <x v="1"/>
  </r>
  <r>
    <x v="9"/>
    <s v="2024058346"/>
    <x v="0"/>
    <x v="1015"/>
    <s v="E4771KNH"/>
    <d v="2024-12-18T00:00:00"/>
    <x v="1"/>
    <s v="3264"/>
    <x v="35"/>
    <s v="PA"/>
    <x v="1"/>
    <x v="0"/>
    <d v="2024-12-18T00:00:00"/>
    <d v="1899-12-30T06:26:07"/>
    <d v="2024-12-18T00:00:00"/>
    <d v="1899-12-30T06:25:19"/>
    <d v="2024-12-18T00:00:00"/>
    <d v="1899-12-30T07:16:16"/>
    <x v="0"/>
    <x v="0"/>
    <s v="7022038354"/>
    <s v="FBO"/>
    <d v="1899-12-30T00:51:45"/>
    <x v="2597"/>
    <d v="1899-12-30T00:00:48"/>
    <s v="Granel"/>
    <s v="E001"/>
    <x v="2"/>
    <d v="1899-12-30T00:50:09"/>
    <d v="1899-12-30T00:50:57"/>
    <x v="0"/>
    <x v="13"/>
    <x v="5"/>
    <x v="1"/>
    <n v="0"/>
    <n v="0"/>
    <x v="0"/>
    <x v="1"/>
    <x v="0"/>
    <n v="0"/>
    <x v="6"/>
    <x v="0"/>
    <d v="1899-12-30T00:00:48"/>
    <d v="1899-12-30T00:00:48"/>
    <x v="0"/>
    <m/>
    <m/>
    <d v="1899-12-30T00:00:00"/>
    <d v="1899-12-30T00:50:09"/>
    <n v="4"/>
    <n v="-5.5555555554998026E-4"/>
    <n v="50.150000000001604"/>
    <x v="0"/>
    <x v="0"/>
  </r>
  <r>
    <x v="9"/>
    <s v="2024058350"/>
    <x v="0"/>
    <x v="1017"/>
    <s v="E2254MLP"/>
    <d v="2024-12-18T00:00:00"/>
    <x v="1"/>
    <s v="3269"/>
    <x v="36"/>
    <s v="PA"/>
    <x v="5"/>
    <x v="0"/>
    <d v="2024-12-18T00:00:00"/>
    <d v="1899-12-30T06:43:37"/>
    <d v="2024-12-18T00:00:00"/>
    <d v="1899-12-30T06:42:50"/>
    <d v="2024-12-18T00:00:00"/>
    <d v="1899-12-30T07:22:19"/>
    <x v="0"/>
    <x v="0"/>
    <s v="7022038355"/>
    <s v="FBO"/>
    <d v="1899-12-30T00:40:16"/>
    <x v="689"/>
    <d v="1899-12-30T00:00:47"/>
    <s v="Granel"/>
    <s v="E001"/>
    <x v="2"/>
    <d v="1899-12-30T00:38:42"/>
    <d v="1899-12-30T00:39:29"/>
    <x v="0"/>
    <x v="13"/>
    <x v="5"/>
    <x v="1"/>
    <n v="0"/>
    <n v="0"/>
    <x v="0"/>
    <x v="1"/>
    <x v="0"/>
    <n v="0"/>
    <x v="6"/>
    <x v="1"/>
    <d v="1899-12-30T00:00:47"/>
    <d v="1899-12-30T00:00:47"/>
    <x v="0"/>
    <m/>
    <m/>
    <d v="1899-12-30T00:00:00"/>
    <d v="1899-12-30T00:38:42"/>
    <n v="4"/>
    <n v="-5.439814814799937E-4"/>
    <n v="38.699999999999974"/>
    <x v="0"/>
    <x v="1"/>
  </r>
  <r>
    <x v="9"/>
    <s v="2024058349"/>
    <x v="0"/>
    <x v="976"/>
    <s v="E2274KKH"/>
    <d v="2024-12-18T00:00:00"/>
    <x v="1"/>
    <s v="3264"/>
    <x v="35"/>
    <s v="PA"/>
    <x v="1"/>
    <x v="0"/>
    <d v="2024-12-18T00:00:00"/>
    <d v="1899-12-30T06:36:51"/>
    <d v="2024-12-18T00:00:00"/>
    <d v="1899-12-30T06:36:03"/>
    <d v="2024-12-18T00:00:00"/>
    <d v="1899-12-30T07:28:07"/>
    <x v="0"/>
    <x v="0"/>
    <s v="7022038356"/>
    <s v="FBO"/>
    <d v="1899-12-30T00:52:52"/>
    <x v="1354"/>
    <d v="1899-12-30T00:00:48"/>
    <s v="Granel"/>
    <s v="E001"/>
    <x v="2"/>
    <d v="1899-12-30T00:51:16"/>
    <d v="1899-12-30T00:52:04"/>
    <x v="0"/>
    <x v="13"/>
    <x v="5"/>
    <x v="1"/>
    <n v="0"/>
    <n v="0"/>
    <x v="0"/>
    <x v="1"/>
    <x v="0"/>
    <n v="0"/>
    <x v="6"/>
    <x v="0"/>
    <d v="1899-12-30T00:00:48"/>
    <d v="1899-12-30T00:00:48"/>
    <x v="0"/>
    <m/>
    <m/>
    <d v="1899-12-30T00:00:00"/>
    <d v="1899-12-30T00:51:16"/>
    <n v="4"/>
    <n v="-5.5555555556002778E-4"/>
    <n v="51.266666666663994"/>
    <x v="0"/>
    <x v="0"/>
  </r>
  <r>
    <x v="9"/>
    <s v="2024058354"/>
    <x v="0"/>
    <x v="1020"/>
    <s v="E0463JRH"/>
    <d v="2024-12-18T00:00:00"/>
    <x v="1"/>
    <s v="3269"/>
    <x v="36"/>
    <s v="PA"/>
    <x v="5"/>
    <x v="0"/>
    <d v="2024-12-18T00:00:00"/>
    <d v="1899-12-30T06:56:23"/>
    <d v="2024-12-18T00:00:00"/>
    <d v="1899-12-30T06:55:36"/>
    <d v="2024-12-18T00:00:00"/>
    <d v="1899-12-30T07:29:11"/>
    <x v="0"/>
    <x v="0"/>
    <s v="7022038357"/>
    <s v="FBO"/>
    <d v="1899-12-30T00:34:22"/>
    <x v="1251"/>
    <d v="1899-12-30T00:00:47"/>
    <s v="Granel"/>
    <s v="E001"/>
    <x v="2"/>
    <d v="1899-12-30T00:32:48"/>
    <d v="1899-12-30T00:33:35"/>
    <x v="0"/>
    <x v="13"/>
    <x v="5"/>
    <x v="1"/>
    <n v="0"/>
    <n v="0"/>
    <x v="0"/>
    <x v="1"/>
    <x v="0"/>
    <n v="0"/>
    <x v="6"/>
    <x v="1"/>
    <d v="1899-12-30T00:00:47"/>
    <d v="1899-12-30T00:00:47"/>
    <x v="0"/>
    <m/>
    <m/>
    <d v="1899-12-30T00:00:00"/>
    <d v="1899-12-30T00:32:48"/>
    <n v="4"/>
    <n v="-5.439814814799937E-4"/>
    <n v="32.800000000003209"/>
    <x v="0"/>
    <x v="1"/>
  </r>
  <r>
    <x v="9"/>
    <s v="2024058351"/>
    <x v="0"/>
    <x v="940"/>
    <s v="E5477KKG"/>
    <d v="2024-12-18T00:00:00"/>
    <x v="1"/>
    <s v="3264"/>
    <x v="35"/>
    <s v="PA"/>
    <x v="1"/>
    <x v="0"/>
    <d v="2024-12-18T00:00:00"/>
    <d v="1899-12-30T06:47:16"/>
    <d v="2024-12-18T00:00:00"/>
    <d v="1899-12-30T06:46:28"/>
    <d v="2024-12-18T00:00:00"/>
    <d v="1899-12-30T07:38:36"/>
    <x v="0"/>
    <x v="0"/>
    <s v="7022038358"/>
    <s v="FBO"/>
    <d v="1899-12-30T00:52:56"/>
    <x v="2357"/>
    <d v="1899-12-30T00:00:48"/>
    <s v="Granel"/>
    <s v="E001"/>
    <x v="2"/>
    <d v="1899-12-30T00:51:20"/>
    <d v="1899-12-30T00:52:08"/>
    <x v="0"/>
    <x v="13"/>
    <x v="5"/>
    <x v="1"/>
    <n v="0"/>
    <n v="0"/>
    <x v="0"/>
    <x v="1"/>
    <x v="0"/>
    <n v="0"/>
    <x v="6"/>
    <x v="0"/>
    <d v="1899-12-30T00:00:48"/>
    <d v="1899-12-30T00:00:48"/>
    <x v="0"/>
    <m/>
    <m/>
    <d v="1899-12-30T00:00:00"/>
    <d v="1899-12-30T00:51:20"/>
    <n v="4"/>
    <n v="-5.5555555555003577E-4"/>
    <n v="51.333333333335972"/>
    <x v="0"/>
    <x v="0"/>
  </r>
  <r>
    <x v="9"/>
    <s v="2024058358"/>
    <x v="0"/>
    <x v="987"/>
    <s v="E4258HML"/>
    <d v="2024-12-18T00:00:00"/>
    <x v="1"/>
    <s v="3269"/>
    <x v="36"/>
    <s v="PA"/>
    <x v="5"/>
    <x v="0"/>
    <d v="2024-12-18T00:00:00"/>
    <d v="1899-12-30T07:09:29"/>
    <d v="2024-12-18T00:00:00"/>
    <d v="1899-12-30T07:08:41"/>
    <d v="2024-12-18T00:00:00"/>
    <d v="1899-12-30T07:43:00"/>
    <x v="0"/>
    <x v="0"/>
    <s v="7022038359"/>
    <s v="FBO"/>
    <d v="1899-12-30T00:35:07"/>
    <x v="1093"/>
    <d v="1899-12-30T00:00:48"/>
    <s v="Granel"/>
    <s v="E001"/>
    <x v="2"/>
    <d v="1899-12-30T00:33:31"/>
    <d v="1899-12-30T00:34:19"/>
    <x v="1"/>
    <x v="13"/>
    <x v="5"/>
    <x v="1"/>
    <n v="0"/>
    <n v="0"/>
    <x v="0"/>
    <x v="1"/>
    <x v="0"/>
    <n v="0"/>
    <x v="6"/>
    <x v="1"/>
    <d v="1899-12-30T00:00:48"/>
    <d v="1899-12-30T00:00:48"/>
    <x v="0"/>
    <m/>
    <m/>
    <d v="1899-12-30T00:00:00"/>
    <d v="1899-12-30T00:33:31"/>
    <n v="4"/>
    <n v="-5.5555555555003577E-4"/>
    <n v="33.516666666676805"/>
    <x v="0"/>
    <x v="1"/>
  </r>
  <r>
    <x v="9"/>
    <s v="2024058353"/>
    <x v="0"/>
    <x v="1103"/>
    <s v="E5043DXJ"/>
    <d v="2024-12-18T00:00:00"/>
    <x v="1"/>
    <s v="3264"/>
    <x v="35"/>
    <s v="PA"/>
    <x v="1"/>
    <x v="0"/>
    <d v="2024-12-18T00:00:00"/>
    <d v="1899-12-30T06:50:38"/>
    <d v="2024-12-18T00:00:00"/>
    <d v="1899-12-30T06:49:50"/>
    <d v="2024-12-18T00:00:00"/>
    <d v="1899-12-30T07:50:21"/>
    <x v="0"/>
    <x v="0"/>
    <s v="7022038361"/>
    <s v="FBO"/>
    <d v="1899-12-30T01:01:19"/>
    <x v="438"/>
    <d v="1899-12-30T00:00:48"/>
    <s v="Granel"/>
    <s v="E001"/>
    <x v="2"/>
    <d v="1899-12-30T00:59:43"/>
    <d v="1899-12-30T01:00:31"/>
    <x v="0"/>
    <x v="13"/>
    <x v="5"/>
    <x v="1"/>
    <n v="0"/>
    <n v="0"/>
    <x v="0"/>
    <x v="1"/>
    <x v="0"/>
    <n v="0"/>
    <x v="6"/>
    <x v="0"/>
    <d v="1899-12-30T00:00:48"/>
    <d v="1899-12-30T00:00:48"/>
    <x v="0"/>
    <m/>
    <m/>
    <d v="1899-12-30T00:00:00"/>
    <d v="1899-12-30T00:59:43"/>
    <n v="4"/>
    <n v="-5.5555555556002778E-4"/>
    <n v="59.716666666655961"/>
    <x v="0"/>
    <x v="0"/>
  </r>
  <r>
    <x v="9"/>
    <s v="2024058355"/>
    <x v="0"/>
    <x v="1018"/>
    <s v="E9461JBD"/>
    <d v="2024-12-18T00:00:00"/>
    <x v="1"/>
    <s v="3264"/>
    <x v="35"/>
    <s v="PA"/>
    <x v="1"/>
    <x v="0"/>
    <d v="2024-12-18T00:00:00"/>
    <d v="1899-12-30T06:56:48"/>
    <d v="2024-12-18T00:00:00"/>
    <d v="1899-12-30T06:56:00"/>
    <d v="2024-12-18T00:00:00"/>
    <d v="1899-12-30T07:53:29"/>
    <x v="0"/>
    <x v="0"/>
    <s v="7022038362"/>
    <s v="EXW"/>
    <d v="1899-12-30T00:58:17"/>
    <x v="2897"/>
    <d v="1899-12-30T00:00:48"/>
    <s v="Granel"/>
    <s v="E001"/>
    <x v="1"/>
    <d v="1899-12-30T00:56:41"/>
    <d v="1899-12-30T00:57:29"/>
    <x v="0"/>
    <x v="13"/>
    <x v="5"/>
    <x v="1"/>
    <n v="0"/>
    <n v="0"/>
    <x v="0"/>
    <x v="1"/>
    <x v="0"/>
    <n v="0"/>
    <x v="6"/>
    <x v="0"/>
    <d v="1899-12-30T00:00:48"/>
    <d v="1899-12-30T00:00:48"/>
    <x v="0"/>
    <m/>
    <m/>
    <d v="1899-12-30T00:00:00"/>
    <d v="1899-12-30T00:56:41"/>
    <n v="4"/>
    <n v="-5.5555555554998026E-4"/>
    <n v="56.683333333339206"/>
    <x v="0"/>
    <x v="0"/>
  </r>
  <r>
    <x v="9"/>
    <s v="2024058361"/>
    <x v="0"/>
    <x v="946"/>
    <s v="E2291HBT"/>
    <d v="2024-12-18T00:00:00"/>
    <x v="1"/>
    <s v="3269"/>
    <x v="36"/>
    <s v="PA"/>
    <x v="5"/>
    <x v="0"/>
    <d v="2024-12-18T00:00:00"/>
    <d v="1899-12-30T07:21:39"/>
    <d v="2024-12-18T00:00:00"/>
    <d v="1899-12-30T07:20:55"/>
    <d v="2024-12-18T00:00:00"/>
    <d v="1899-12-30T07:56:19"/>
    <x v="0"/>
    <x v="0"/>
    <s v="7022038363"/>
    <s v="FBO"/>
    <d v="1899-12-30T00:36:08"/>
    <x v="2898"/>
    <d v="1899-12-30T00:00:44"/>
    <s v="Granel"/>
    <s v="E001"/>
    <x v="2"/>
    <d v="1899-12-30T00:34:40"/>
    <d v="1899-12-30T00:35:24"/>
    <x v="1"/>
    <x v="13"/>
    <x v="5"/>
    <x v="1"/>
    <n v="0"/>
    <n v="0"/>
    <x v="0"/>
    <x v="1"/>
    <x v="0"/>
    <n v="0"/>
    <x v="6"/>
    <x v="1"/>
    <d v="1899-12-30T00:00:44"/>
    <d v="1899-12-30T00:00:44"/>
    <x v="0"/>
    <m/>
    <m/>
    <d v="1899-12-30T00:00:00"/>
    <d v="1899-12-30T00:34:40"/>
    <n v="4"/>
    <n v="-5.092592592599865E-4"/>
    <n v="34.666666666660838"/>
    <x v="0"/>
    <x v="1"/>
  </r>
  <r>
    <x v="9"/>
    <s v="2024058368"/>
    <x v="0"/>
    <x v="1132"/>
    <s v="E9746LXV"/>
    <d v="2024-12-18T00:00:00"/>
    <x v="1"/>
    <s v="3264"/>
    <x v="35"/>
    <s v="PA"/>
    <x v="1"/>
    <x v="0"/>
    <d v="2024-12-18T00:00:00"/>
    <d v="1899-12-30T07:46:24"/>
    <d v="2024-12-18T00:00:00"/>
    <d v="1899-12-30T07:45:37"/>
    <d v="2024-12-18T00:00:00"/>
    <d v="1899-12-30T08:08:50"/>
    <x v="0"/>
    <x v="0"/>
    <s v="7022038365"/>
    <s v="EXW"/>
    <d v="1899-12-30T00:24:00"/>
    <x v="758"/>
    <d v="1899-12-30T00:00:47"/>
    <s v="Granel"/>
    <s v="E001"/>
    <x v="1"/>
    <d v="1899-12-30T00:22:26"/>
    <d v="1899-12-30T00:23:13"/>
    <x v="1"/>
    <x v="13"/>
    <x v="5"/>
    <x v="1"/>
    <n v="0"/>
    <n v="0"/>
    <x v="0"/>
    <x v="1"/>
    <x v="0"/>
    <n v="0"/>
    <x v="6"/>
    <x v="1"/>
    <d v="1899-12-30T00:00:47"/>
    <d v="1899-12-30T00:00:47"/>
    <x v="0"/>
    <m/>
    <m/>
    <d v="1899-12-30T00:00:00"/>
    <d v="1899-12-30T00:22:26"/>
    <n v="4"/>
    <n v="-5.439814814799937E-4"/>
    <n v="22.433333333328019"/>
    <x v="1"/>
    <x v="1"/>
  </r>
  <r>
    <x v="9"/>
    <s v="2024058371"/>
    <x v="0"/>
    <x v="1000"/>
    <s v="E3888GZR"/>
    <d v="2024-12-18T00:00:00"/>
    <x v="1"/>
    <s v="3269"/>
    <x v="36"/>
    <s v="PA"/>
    <x v="5"/>
    <x v="0"/>
    <d v="2024-12-18T00:00:00"/>
    <d v="1899-12-30T07:53:43"/>
    <d v="2024-12-18T00:00:00"/>
    <d v="1899-12-30T07:52:56"/>
    <d v="2024-12-18T00:00:00"/>
    <d v="1899-12-30T08:15:52"/>
    <x v="0"/>
    <x v="0"/>
    <s v="7022038366"/>
    <s v="EXW"/>
    <d v="1899-12-30T00:23:43"/>
    <x v="1610"/>
    <d v="1899-12-30T00:00:47"/>
    <s v="Granel"/>
    <s v="E001"/>
    <x v="1"/>
    <d v="1899-12-30T00:22:09"/>
    <d v="1899-12-30T00:22:56"/>
    <x v="1"/>
    <x v="13"/>
    <x v="5"/>
    <x v="1"/>
    <n v="0"/>
    <n v="0"/>
    <x v="0"/>
    <x v="1"/>
    <x v="0"/>
    <n v="0"/>
    <x v="6"/>
    <x v="1"/>
    <d v="1899-12-30T00:00:47"/>
    <d v="1899-12-30T00:00:47"/>
    <x v="0"/>
    <m/>
    <m/>
    <d v="1899-12-30T00:00:00"/>
    <d v="1899-12-30T00:22:09"/>
    <n v="4"/>
    <n v="-5.439814814799937E-4"/>
    <n v="22.149999999993629"/>
    <x v="1"/>
    <x v="1"/>
  </r>
  <r>
    <x v="9"/>
    <s v="2024058370"/>
    <x v="0"/>
    <x v="955"/>
    <s v="E8077LMM"/>
    <d v="2024-12-18T00:00:00"/>
    <x v="1"/>
    <s v="3269"/>
    <x v="36"/>
    <s v="PA"/>
    <x v="5"/>
    <x v="0"/>
    <d v="2024-12-18T00:00:00"/>
    <d v="1899-12-30T07:52:03"/>
    <d v="2024-12-18T00:00:00"/>
    <d v="1899-12-30T07:51:15"/>
    <d v="2024-12-18T00:00:00"/>
    <d v="1899-12-30T08:18:35"/>
    <x v="0"/>
    <x v="0"/>
    <s v="7022038367"/>
    <s v="FBO"/>
    <d v="1899-12-30T00:28:08"/>
    <x v="300"/>
    <d v="1899-12-30T00:00:48"/>
    <s v="Granel"/>
    <s v="E001"/>
    <x v="2"/>
    <d v="1899-12-30T00:26:32"/>
    <d v="1899-12-30T00:27:20"/>
    <x v="1"/>
    <x v="13"/>
    <x v="5"/>
    <x v="1"/>
    <n v="0"/>
    <n v="0"/>
    <x v="0"/>
    <x v="1"/>
    <x v="0"/>
    <n v="0"/>
    <x v="6"/>
    <x v="1"/>
    <d v="1899-12-30T00:00:48"/>
    <d v="1899-12-30T00:00:48"/>
    <x v="0"/>
    <m/>
    <m/>
    <d v="1899-12-30T00:00:00"/>
    <d v="1899-12-30T00:26:32"/>
    <n v="4"/>
    <n v="-5.5555555556002778E-4"/>
    <n v="26.533333333339211"/>
    <x v="1"/>
    <x v="1"/>
  </r>
  <r>
    <x v="9"/>
    <s v="2024058372"/>
    <x v="0"/>
    <x v="972"/>
    <s v="E2345KGX"/>
    <d v="2024-12-18T00:00:00"/>
    <x v="1"/>
    <s v="3269"/>
    <x v="36"/>
    <s v="PA"/>
    <x v="5"/>
    <x v="0"/>
    <d v="2024-12-18T00:00:00"/>
    <d v="1899-12-30T07:57:14"/>
    <d v="2024-12-18T00:00:00"/>
    <d v="1899-12-30T07:56:27"/>
    <d v="2024-12-18T00:00:00"/>
    <d v="1899-12-30T08:28:53"/>
    <x v="0"/>
    <x v="0"/>
    <s v="7022038368"/>
    <s v="FBO"/>
    <d v="1899-12-30T00:33:13"/>
    <x v="616"/>
    <d v="1899-12-30T00:00:47"/>
    <s v="Granel"/>
    <s v="E001"/>
    <x v="2"/>
    <d v="1899-12-30T00:31:39"/>
    <d v="1899-12-30T00:32:26"/>
    <x v="1"/>
    <x v="13"/>
    <x v="5"/>
    <x v="1"/>
    <n v="0"/>
    <n v="0"/>
    <x v="0"/>
    <x v="1"/>
    <x v="0"/>
    <n v="0"/>
    <x v="6"/>
    <x v="1"/>
    <d v="1899-12-30T00:00:47"/>
    <d v="1899-12-30T00:00:47"/>
    <x v="0"/>
    <m/>
    <m/>
    <d v="1899-12-30T00:00:00"/>
    <d v="1899-12-30T00:31:39"/>
    <n v="4"/>
    <n v="-5.439814814799937E-4"/>
    <n v="31.649999999990399"/>
    <x v="1"/>
    <x v="1"/>
  </r>
  <r>
    <x v="9"/>
    <s v="2024058373"/>
    <x v="0"/>
    <x v="1003"/>
    <s v="E7970JYD"/>
    <d v="2024-12-18T00:00:00"/>
    <x v="1"/>
    <s v="3262"/>
    <x v="43"/>
    <s v="PA"/>
    <x v="0"/>
    <x v="0"/>
    <d v="2024-12-18T00:00:00"/>
    <d v="1899-12-30T08:07:28"/>
    <d v="2024-12-18T00:00:00"/>
    <d v="1899-12-30T08:06:42"/>
    <d v="2024-12-18T00:00:00"/>
    <d v="1899-12-30T08:41:07"/>
    <x v="0"/>
    <x v="0"/>
    <s v="7022038369"/>
    <s v="EXW"/>
    <d v="1899-12-30T00:35:11"/>
    <x v="814"/>
    <d v="1899-12-30T00:00:46"/>
    <s v="Granel"/>
    <s v="E001"/>
    <x v="1"/>
    <d v="1899-12-30T00:33:39"/>
    <d v="1899-12-30T00:34:25"/>
    <x v="2"/>
    <x v="13"/>
    <x v="5"/>
    <x v="1"/>
    <n v="0"/>
    <n v="0"/>
    <x v="0"/>
    <x v="1"/>
    <x v="0"/>
    <n v="0"/>
    <x v="6"/>
    <x v="1"/>
    <d v="1899-12-30T00:00:46"/>
    <d v="1899-12-30T00:00:46"/>
    <x v="0"/>
    <m/>
    <m/>
    <d v="1899-12-30T00:00:00"/>
    <d v="1899-12-30T00:33:39"/>
    <n v="4"/>
    <n v="-5.3240740741000714E-4"/>
    <n v="33.649999999991991"/>
    <x v="1"/>
    <x v="1"/>
  </r>
  <r>
    <x v="9"/>
    <s v="2024058374"/>
    <x v="0"/>
    <x v="1019"/>
    <s v="E4954KGF"/>
    <d v="2024-12-18T00:00:00"/>
    <x v="1"/>
    <s v="3264"/>
    <x v="35"/>
    <s v="PA"/>
    <x v="1"/>
    <x v="0"/>
    <d v="2024-12-18T00:00:00"/>
    <d v="1899-12-30T08:17:28"/>
    <d v="2024-12-18T00:00:00"/>
    <d v="1899-12-30T08:16:40"/>
    <d v="2024-12-18T00:00:00"/>
    <d v="1899-12-30T08:50:33"/>
    <x v="0"/>
    <x v="0"/>
    <s v="7022038370"/>
    <s v="FBO"/>
    <d v="1899-12-30T00:34:41"/>
    <x v="2490"/>
    <d v="1899-12-30T00:00:48"/>
    <s v="Granel"/>
    <s v="E001"/>
    <x v="2"/>
    <d v="1899-12-30T00:33:05"/>
    <d v="1899-12-30T00:33:53"/>
    <x v="2"/>
    <x v="13"/>
    <x v="5"/>
    <x v="1"/>
    <n v="0"/>
    <n v="0"/>
    <x v="0"/>
    <x v="1"/>
    <x v="0"/>
    <n v="0"/>
    <x v="6"/>
    <x v="1"/>
    <d v="1899-12-30T00:00:48"/>
    <d v="1899-12-30T00:00:48"/>
    <x v="0"/>
    <m/>
    <m/>
    <d v="1899-12-30T00:00:00"/>
    <d v="1899-12-30T00:33:05"/>
    <n v="4"/>
    <n v="-5.5555555554998026E-4"/>
    <n v="33.083333333337599"/>
    <x v="1"/>
    <x v="1"/>
  </r>
  <r>
    <x v="9"/>
    <s v="2024058376"/>
    <x v="0"/>
    <x v="943"/>
    <s v="E4768KNH"/>
    <d v="2024-12-18T00:00:00"/>
    <x v="1"/>
    <s v="3264"/>
    <x v="35"/>
    <s v="PA"/>
    <x v="1"/>
    <x v="0"/>
    <d v="2024-12-18T00:00:00"/>
    <d v="1899-12-30T08:25:14"/>
    <d v="2024-12-18T00:00:00"/>
    <d v="1899-12-30T08:24:27"/>
    <d v="2024-12-18T00:00:00"/>
    <d v="1899-12-30T09:00:36"/>
    <x v="0"/>
    <x v="0"/>
    <s v="7022038371"/>
    <s v="FBO"/>
    <d v="1899-12-30T00:36:56"/>
    <x v="2750"/>
    <d v="1899-12-30T00:00:47"/>
    <s v="Granel"/>
    <s v="E001"/>
    <x v="2"/>
    <d v="1899-12-30T00:35:22"/>
    <d v="1899-12-30T00:36:09"/>
    <x v="2"/>
    <x v="13"/>
    <x v="5"/>
    <x v="1"/>
    <n v="0"/>
    <n v="0"/>
    <x v="0"/>
    <x v="1"/>
    <x v="0"/>
    <n v="0"/>
    <x v="6"/>
    <x v="1"/>
    <d v="1899-12-30T00:00:47"/>
    <d v="1899-12-30T00:00:47"/>
    <x v="0"/>
    <m/>
    <m/>
    <d v="1899-12-30T00:00:00"/>
    <d v="1899-12-30T00:35:22"/>
    <n v="4"/>
    <n v="-5.439814814799937E-4"/>
    <n v="35.366666666673581"/>
    <x v="2"/>
    <x v="1"/>
  </r>
  <r>
    <x v="9"/>
    <s v="2024058377"/>
    <x v="0"/>
    <x v="965"/>
    <s v="E5813KFK"/>
    <d v="2024-12-18T00:00:00"/>
    <x v="1"/>
    <s v="3264"/>
    <x v="35"/>
    <s v="PA"/>
    <x v="1"/>
    <x v="0"/>
    <d v="2024-12-18T00:00:00"/>
    <d v="1899-12-30T08:30:21"/>
    <d v="2024-12-18T00:00:00"/>
    <d v="1899-12-30T08:29:33"/>
    <d v="2024-12-18T00:00:00"/>
    <d v="1899-12-30T09:04:24"/>
    <x v="0"/>
    <x v="0"/>
    <s v="7022038372"/>
    <s v="FBO"/>
    <d v="1899-12-30T00:35:39"/>
    <x v="1206"/>
    <d v="1899-12-30T00:00:48"/>
    <s v="Granel"/>
    <s v="E001"/>
    <x v="2"/>
    <d v="1899-12-30T00:34:03"/>
    <d v="1899-12-30T00:34:51"/>
    <x v="2"/>
    <x v="13"/>
    <x v="5"/>
    <x v="1"/>
    <n v="0"/>
    <n v="0"/>
    <x v="0"/>
    <x v="1"/>
    <x v="0"/>
    <n v="0"/>
    <x v="6"/>
    <x v="1"/>
    <d v="1899-12-30T00:00:48"/>
    <d v="1899-12-30T00:00:48"/>
    <x v="0"/>
    <m/>
    <m/>
    <d v="1899-12-30T00:00:00"/>
    <d v="1899-12-30T00:34:03"/>
    <n v="4"/>
    <n v="-5.5555555554998026E-4"/>
    <n v="34.050000000009561"/>
    <x v="2"/>
    <x v="1"/>
  </r>
  <r>
    <x v="9"/>
    <s v="2024058379"/>
    <x v="0"/>
    <x v="900"/>
    <s v="E2277MGP"/>
    <d v="2024-12-18T00:00:00"/>
    <x v="1"/>
    <s v="3269"/>
    <x v="36"/>
    <s v="PA"/>
    <x v="5"/>
    <x v="0"/>
    <d v="2024-12-18T00:00:00"/>
    <d v="1899-12-30T08:38:05"/>
    <d v="2024-12-18T00:00:00"/>
    <d v="1899-12-30T08:37:23"/>
    <d v="2024-12-18T00:00:00"/>
    <d v="1899-12-30T09:05:10"/>
    <x v="0"/>
    <x v="0"/>
    <s v="7022038373"/>
    <s v="EXW"/>
    <d v="1899-12-30T00:28:29"/>
    <x v="761"/>
    <d v="1899-12-30T00:00:42"/>
    <s v="Granel"/>
    <s v="E001"/>
    <x v="1"/>
    <d v="1899-12-30T00:27:05"/>
    <d v="1899-12-30T00:27:47"/>
    <x v="2"/>
    <x v="13"/>
    <x v="5"/>
    <x v="1"/>
    <n v="0"/>
    <n v="0"/>
    <x v="0"/>
    <x v="1"/>
    <x v="0"/>
    <n v="0"/>
    <x v="6"/>
    <x v="1"/>
    <d v="1899-12-30T00:00:42"/>
    <d v="1899-12-30T00:00:42"/>
    <x v="0"/>
    <m/>
    <m/>
    <d v="1899-12-30T00:00:00"/>
    <d v="1899-12-30T00:27:05"/>
    <n v="4"/>
    <n v="-4.8611111110996585E-4"/>
    <n v="27.083333333332824"/>
    <x v="2"/>
    <x v="1"/>
  </r>
  <r>
    <x v="9"/>
    <s v="2024058383"/>
    <x v="0"/>
    <x v="1022"/>
    <s v="E3936LXW"/>
    <d v="2024-12-18T00:00:00"/>
    <x v="1"/>
    <s v="3264"/>
    <x v="35"/>
    <s v="PA"/>
    <x v="1"/>
    <x v="0"/>
    <d v="2024-12-18T00:00:00"/>
    <d v="1899-12-30T08:52:16"/>
    <d v="2024-12-18T00:00:00"/>
    <d v="1899-12-30T08:51:28"/>
    <d v="2024-12-18T00:00:00"/>
    <d v="1899-12-30T09:15:05"/>
    <x v="0"/>
    <x v="0"/>
    <s v="7022038374"/>
    <s v="FBO"/>
    <d v="1899-12-30T00:24:25"/>
    <x v="884"/>
    <d v="1899-12-30T00:00:48"/>
    <s v="Granel"/>
    <s v="E001"/>
    <x v="2"/>
    <d v="1899-12-30T00:22:49"/>
    <d v="1899-12-30T00:23:37"/>
    <x v="2"/>
    <x v="13"/>
    <x v="5"/>
    <x v="1"/>
    <n v="0"/>
    <n v="0"/>
    <x v="0"/>
    <x v="1"/>
    <x v="0"/>
    <n v="0"/>
    <x v="6"/>
    <x v="1"/>
    <d v="1899-12-30T00:00:48"/>
    <d v="1899-12-30T00:00:48"/>
    <x v="0"/>
    <m/>
    <m/>
    <d v="1899-12-30T00:00:00"/>
    <d v="1899-12-30T00:22:49"/>
    <n v="4"/>
    <n v="-5.5555555555997227E-4"/>
    <n v="22.816666666670418"/>
    <x v="2"/>
    <x v="1"/>
  </r>
  <r>
    <x v="9"/>
    <s v="2024058384"/>
    <x v="0"/>
    <x v="1002"/>
    <s v="E0721JRZ"/>
    <d v="2024-12-18T00:00:00"/>
    <x v="1"/>
    <s v="3269"/>
    <x v="36"/>
    <s v="PA"/>
    <x v="5"/>
    <x v="0"/>
    <d v="2024-12-18T00:00:00"/>
    <d v="1899-12-30T08:57:25"/>
    <d v="2024-12-18T00:00:00"/>
    <d v="1899-12-30T08:56:38"/>
    <d v="2024-12-18T00:00:00"/>
    <d v="1899-12-30T09:19:53"/>
    <x v="0"/>
    <x v="0"/>
    <s v="7022038375"/>
    <s v="FBO"/>
    <d v="1899-12-30T00:24:02"/>
    <x v="962"/>
    <d v="1899-12-30T00:00:47"/>
    <s v="Granel"/>
    <s v="E001"/>
    <x v="2"/>
    <d v="1899-12-30T00:22:28"/>
    <d v="1899-12-30T00:23:15"/>
    <x v="2"/>
    <x v="13"/>
    <x v="5"/>
    <x v="1"/>
    <n v="0"/>
    <n v="0"/>
    <x v="0"/>
    <x v="1"/>
    <x v="0"/>
    <n v="0"/>
    <x v="6"/>
    <x v="1"/>
    <d v="1899-12-30T00:00:47"/>
    <d v="1899-12-30T00:00:47"/>
    <x v="0"/>
    <m/>
    <m/>
    <d v="1899-12-30T00:00:00"/>
    <d v="1899-12-30T00:22:28"/>
    <n v="4"/>
    <n v="-5.439814814799937E-4"/>
    <n v="22.46666666666405"/>
    <x v="2"/>
    <x v="1"/>
  </r>
  <r>
    <x v="9"/>
    <s v="2024058380"/>
    <x v="0"/>
    <x v="950"/>
    <s v="E0680JVK"/>
    <d v="2024-12-18T00:00:00"/>
    <x v="1"/>
    <s v="3283"/>
    <x v="38"/>
    <s v="PA"/>
    <x v="6"/>
    <x v="0"/>
    <d v="2024-12-18T00:00:00"/>
    <d v="1899-12-30T08:39:22"/>
    <d v="2024-12-18T00:00:00"/>
    <d v="1899-12-30T15:55:59"/>
    <d v="2024-12-18T00:00:00"/>
    <d v="1899-12-30T09:24:29"/>
    <x v="224"/>
    <x v="30"/>
    <s v="7022038376"/>
    <s v="FBO"/>
    <d v="1899-12-30T13:48:07"/>
    <x v="2899"/>
    <d v="1899-12-30T07:16:37"/>
    <s v="Ensacado"/>
    <s v="E002"/>
    <x v="2"/>
    <d v="1899-12-30T00:45:07"/>
    <n v="-0.27187500000000003"/>
    <x v="2"/>
    <x v="13"/>
    <x v="5"/>
    <x v="2"/>
    <n v="0"/>
    <n v="0"/>
    <x v="0"/>
    <x v="2"/>
    <x v="0"/>
    <n v="0"/>
    <x v="6"/>
    <x v="0"/>
    <d v="1899-12-30T07:16:37"/>
    <d v="1899-12-30T06:18:37"/>
    <x v="1"/>
    <m/>
    <m/>
    <d v="1899-12-30T00:00:00"/>
    <d v="1899-12-30T00:45:07"/>
    <n v="4"/>
    <d v="1899-12-30T07:16:37"/>
    <n v="45.116666666654403"/>
    <x v="2"/>
    <x v="0"/>
  </r>
  <r>
    <x v="9"/>
    <s v="2024058382"/>
    <x v="0"/>
    <x v="962"/>
    <s v="E1691LTK"/>
    <d v="2024-12-18T00:00:00"/>
    <x v="1"/>
    <s v="3283"/>
    <x v="38"/>
    <s v="PA"/>
    <x v="2"/>
    <x v="0"/>
    <d v="2024-12-18T00:00:00"/>
    <d v="1899-12-30T08:51:15"/>
    <d v="2024-12-18T00:00:00"/>
    <d v="1899-12-30T08:50:28"/>
    <d v="2024-12-18T00:00:00"/>
    <d v="1899-12-30T09:39:02"/>
    <x v="0"/>
    <x v="0"/>
    <s v="7022038379"/>
    <s v="FBO"/>
    <d v="1899-12-30T00:49:21"/>
    <x v="1037"/>
    <d v="1899-12-30T00:00:47"/>
    <s v="Ensacado"/>
    <s v="E002"/>
    <x v="2"/>
    <d v="1899-12-30T00:47:47"/>
    <d v="1899-12-30T00:48:34"/>
    <x v="2"/>
    <x v="13"/>
    <x v="5"/>
    <x v="2"/>
    <n v="0"/>
    <n v="0"/>
    <x v="0"/>
    <x v="2"/>
    <x v="0"/>
    <n v="0"/>
    <x v="6"/>
    <x v="0"/>
    <d v="1899-12-30T00:00:47"/>
    <d v="1899-12-30T00:00:47"/>
    <x v="0"/>
    <m/>
    <m/>
    <d v="1899-12-30T00:00:00"/>
    <d v="1899-12-30T00:47:47"/>
    <n v="4"/>
    <n v="-5.439814814799937E-4"/>
    <n v="47.783333333332777"/>
    <x v="2"/>
    <x v="0"/>
  </r>
  <r>
    <x v="9"/>
    <s v="2024058386"/>
    <x v="0"/>
    <x v="1011"/>
    <s v="E8976JGF"/>
    <d v="2024-12-18T00:00:00"/>
    <x v="1"/>
    <s v="3264"/>
    <x v="35"/>
    <s v="PA"/>
    <x v="1"/>
    <x v="0"/>
    <d v="2024-12-18T00:00:00"/>
    <d v="1899-12-30T09:01:10"/>
    <d v="2024-12-18T00:00:00"/>
    <d v="1899-12-30T09:00:24"/>
    <d v="2024-12-18T00:00:00"/>
    <d v="1899-12-30T09:41:46"/>
    <x v="0"/>
    <x v="0"/>
    <s v="7022038380"/>
    <s v="EXW"/>
    <d v="1899-12-30T00:42:08"/>
    <x v="1404"/>
    <d v="1899-12-30T00:00:46"/>
    <s v="Granel"/>
    <s v="E001"/>
    <x v="1"/>
    <d v="1899-12-30T00:40:36"/>
    <d v="1899-12-30T00:41:22"/>
    <x v="3"/>
    <x v="13"/>
    <x v="5"/>
    <x v="1"/>
    <n v="0"/>
    <n v="0"/>
    <x v="0"/>
    <x v="1"/>
    <x v="0"/>
    <n v="0"/>
    <x v="6"/>
    <x v="1"/>
    <d v="1899-12-30T00:00:46"/>
    <d v="1899-12-30T00:00:46"/>
    <x v="0"/>
    <m/>
    <m/>
    <d v="1899-12-30T00:00:00"/>
    <d v="1899-12-30T00:40:36"/>
    <n v="4"/>
    <n v="-5.3240740741000714E-4"/>
    <n v="40.599999999993635"/>
    <x v="2"/>
    <x v="1"/>
  </r>
  <r>
    <x v="9"/>
    <s v="2024058389"/>
    <x v="0"/>
    <x v="1075"/>
    <s v="E9619HBS"/>
    <d v="2024-12-18T00:00:00"/>
    <x v="1"/>
    <s v="3269"/>
    <x v="36"/>
    <s v="PA"/>
    <x v="5"/>
    <x v="0"/>
    <d v="2024-12-18T00:00:00"/>
    <d v="1899-12-30T09:24:14"/>
    <d v="2024-12-18T00:00:00"/>
    <d v="1899-12-30T09:23:31"/>
    <d v="2024-12-18T00:00:00"/>
    <d v="1899-12-30T09:52:03"/>
    <x v="0"/>
    <x v="0"/>
    <s v="7022038381"/>
    <s v="EXW"/>
    <d v="1899-12-30T00:29:15"/>
    <x v="2312"/>
    <d v="1899-12-30T00:00:43"/>
    <s v="Granel"/>
    <s v="E001"/>
    <x v="1"/>
    <d v="1899-12-30T00:27:49"/>
    <d v="1899-12-30T00:28:32"/>
    <x v="3"/>
    <x v="13"/>
    <x v="5"/>
    <x v="1"/>
    <n v="0"/>
    <n v="0"/>
    <x v="0"/>
    <x v="1"/>
    <x v="0"/>
    <n v="0"/>
    <x v="6"/>
    <x v="1"/>
    <d v="1899-12-30T00:00:43"/>
    <d v="1899-12-30T00:00:43"/>
    <x v="0"/>
    <m/>
    <m/>
    <d v="1899-12-30T00:00:00"/>
    <d v="1899-12-30T00:27:49"/>
    <n v="4"/>
    <n v="-4.9768518518000793E-4"/>
    <n v="27.816666666667203"/>
    <x v="2"/>
    <x v="1"/>
  </r>
  <r>
    <x v="9"/>
    <s v="2024058394"/>
    <x v="0"/>
    <x v="1051"/>
    <s v="E7926JMH"/>
    <d v="2024-12-18T00:00:00"/>
    <x v="1"/>
    <s v="3269"/>
    <x v="36"/>
    <s v="PA"/>
    <x v="5"/>
    <x v="0"/>
    <d v="2024-12-18T00:00:00"/>
    <d v="1899-12-30T09:33:27"/>
    <d v="2024-12-18T00:00:00"/>
    <d v="1899-12-30T09:32:39"/>
    <d v="2024-12-18T00:00:00"/>
    <d v="1899-12-30T10:00:45"/>
    <x v="0"/>
    <x v="0"/>
    <s v="7022038383"/>
    <s v="FBO"/>
    <d v="1899-12-30T00:28:54"/>
    <x v="1123"/>
    <d v="1899-12-30T00:00:48"/>
    <s v="Granel"/>
    <s v="E001"/>
    <x v="2"/>
    <d v="1899-12-30T00:27:18"/>
    <d v="1899-12-30T00:28:06"/>
    <x v="3"/>
    <x v="13"/>
    <x v="5"/>
    <x v="1"/>
    <n v="0"/>
    <n v="0"/>
    <x v="0"/>
    <x v="1"/>
    <x v="0"/>
    <n v="0"/>
    <x v="6"/>
    <x v="1"/>
    <d v="1899-12-30T00:00:48"/>
    <d v="1899-12-30T00:00:48"/>
    <x v="0"/>
    <m/>
    <m/>
    <d v="1899-12-30T00:00:00"/>
    <d v="1899-12-30T00:27:18"/>
    <n v="4"/>
    <n v="-5.5555555556002778E-4"/>
    <n v="27.299999999995155"/>
    <x v="3"/>
    <x v="1"/>
  </r>
  <r>
    <x v="9"/>
    <s v="2024058390"/>
    <x v="0"/>
    <x v="1001"/>
    <s v="E8998KYN"/>
    <d v="2024-12-18T00:00:00"/>
    <x v="1"/>
    <s v="3264"/>
    <x v="35"/>
    <s v="PA"/>
    <x v="1"/>
    <x v="0"/>
    <d v="2024-12-18T00:00:00"/>
    <d v="1899-12-30T09:31:17"/>
    <d v="2024-12-18T00:00:00"/>
    <d v="1899-12-30T09:30:30"/>
    <d v="2024-12-18T00:00:00"/>
    <d v="1899-12-30T10:04:04"/>
    <x v="0"/>
    <x v="0"/>
    <s v="7022038384"/>
    <s v="EXW"/>
    <d v="1899-12-30T00:34:21"/>
    <x v="1122"/>
    <d v="1899-12-30T00:00:47"/>
    <s v="Granel"/>
    <s v="E001"/>
    <x v="1"/>
    <d v="1899-12-30T00:32:47"/>
    <d v="1899-12-30T00:33:34"/>
    <x v="3"/>
    <x v="13"/>
    <x v="5"/>
    <x v="1"/>
    <n v="0"/>
    <n v="0"/>
    <x v="0"/>
    <x v="1"/>
    <x v="0"/>
    <n v="0"/>
    <x v="6"/>
    <x v="1"/>
    <d v="1899-12-30T00:00:47"/>
    <d v="1899-12-30T00:00:47"/>
    <x v="0"/>
    <m/>
    <m/>
    <d v="1899-12-30T00:00:00"/>
    <d v="1899-12-30T00:32:47"/>
    <n v="4"/>
    <n v="-5.4398148148004921E-4"/>
    <n v="32.78333333332796"/>
    <x v="3"/>
    <x v="1"/>
  </r>
  <r>
    <x v="9"/>
    <s v="2024058397"/>
    <x v="0"/>
    <x v="1017"/>
    <s v="E2254MLP"/>
    <d v="2024-12-18T00:00:00"/>
    <x v="1"/>
    <s v="3269"/>
    <x v="36"/>
    <s v="PA"/>
    <x v="5"/>
    <x v="0"/>
    <d v="2024-12-18T00:00:00"/>
    <d v="1899-12-30T09:42:01"/>
    <d v="2024-12-18T00:00:00"/>
    <d v="1899-12-30T09:41:14"/>
    <d v="2024-12-18T00:00:00"/>
    <d v="1899-12-30T10:08:17"/>
    <x v="0"/>
    <x v="0"/>
    <s v="7022038385"/>
    <s v="FBO"/>
    <d v="1899-12-30T00:27:50"/>
    <x v="2022"/>
    <d v="1899-12-30T00:00:47"/>
    <s v="Granel"/>
    <s v="E001"/>
    <x v="2"/>
    <d v="1899-12-30T00:26:16"/>
    <d v="1899-12-30T00:27:03"/>
    <x v="3"/>
    <x v="13"/>
    <x v="5"/>
    <x v="1"/>
    <n v="0"/>
    <n v="0"/>
    <x v="0"/>
    <x v="1"/>
    <x v="0"/>
    <n v="0"/>
    <x v="6"/>
    <x v="1"/>
    <d v="1899-12-30T00:00:47"/>
    <d v="1899-12-30T00:00:47"/>
    <x v="0"/>
    <m/>
    <m/>
    <d v="1899-12-30T00:00:00"/>
    <d v="1899-12-30T00:26:16"/>
    <n v="4"/>
    <n v="-5.439814814799937E-4"/>
    <n v="26.266666666665603"/>
    <x v="3"/>
    <x v="1"/>
  </r>
  <r>
    <x v="9"/>
    <s v="2024058392"/>
    <x v="0"/>
    <x v="975"/>
    <s v="E7844JTT"/>
    <d v="2024-12-18T00:00:00"/>
    <x v="1"/>
    <s v="3264"/>
    <x v="35"/>
    <s v="PA"/>
    <x v="1"/>
    <x v="0"/>
    <d v="2024-12-18T00:00:00"/>
    <d v="1899-12-30T09:31:57"/>
    <d v="2024-12-18T00:00:00"/>
    <d v="1899-12-30T09:31:09"/>
    <d v="2024-12-18T00:00:00"/>
    <d v="1899-12-30T10:08:41"/>
    <x v="0"/>
    <x v="0"/>
    <s v="7022038386"/>
    <s v="FBO"/>
    <d v="1899-12-30T00:38:20"/>
    <x v="2900"/>
    <d v="1899-12-30T00:00:48"/>
    <s v="Granel"/>
    <s v="E001"/>
    <x v="2"/>
    <d v="1899-12-30T00:36:44"/>
    <d v="1899-12-30T00:37:32"/>
    <x v="3"/>
    <x v="13"/>
    <x v="5"/>
    <x v="1"/>
    <n v="0"/>
    <n v="0"/>
    <x v="0"/>
    <x v="1"/>
    <x v="0"/>
    <n v="0"/>
    <x v="6"/>
    <x v="1"/>
    <d v="1899-12-30T00:00:48"/>
    <d v="1899-12-30T00:00:48"/>
    <x v="0"/>
    <m/>
    <m/>
    <d v="1899-12-30T00:00:00"/>
    <d v="1899-12-30T00:36:44"/>
    <n v="4"/>
    <n v="-5.5555555556002778E-4"/>
    <n v="36.733333333334329"/>
    <x v="3"/>
    <x v="1"/>
  </r>
  <r>
    <x v="9"/>
    <s v="2024058395"/>
    <x v="0"/>
    <x v="1018"/>
    <s v="E9461JBD"/>
    <d v="2024-12-18T00:00:00"/>
    <x v="1"/>
    <s v="3264"/>
    <x v="35"/>
    <s v="PA"/>
    <x v="1"/>
    <x v="0"/>
    <d v="2024-12-18T00:00:00"/>
    <d v="1899-12-30T09:36:01"/>
    <d v="2024-12-18T00:00:00"/>
    <d v="1899-12-30T09:35:14"/>
    <d v="2024-12-18T00:00:00"/>
    <d v="1899-12-30T10:11:50"/>
    <x v="0"/>
    <x v="0"/>
    <s v="7022038388"/>
    <s v="EXW"/>
    <d v="1899-12-30T00:37:23"/>
    <x v="2601"/>
    <d v="1899-12-30T00:00:47"/>
    <s v="Granel"/>
    <s v="E001"/>
    <x v="1"/>
    <d v="1899-12-30T00:35:49"/>
    <d v="1899-12-30T00:36:36"/>
    <x v="3"/>
    <x v="13"/>
    <x v="5"/>
    <x v="1"/>
    <n v="0"/>
    <n v="0"/>
    <x v="0"/>
    <x v="1"/>
    <x v="0"/>
    <n v="0"/>
    <x v="6"/>
    <x v="1"/>
    <d v="1899-12-30T00:00:47"/>
    <d v="1899-12-30T00:00:47"/>
    <x v="0"/>
    <m/>
    <m/>
    <d v="1899-12-30T00:00:00"/>
    <d v="1899-12-30T00:35:49"/>
    <n v="4"/>
    <n v="-5.439814814799937E-4"/>
    <n v="35.816666666673569"/>
    <x v="3"/>
    <x v="1"/>
  </r>
  <r>
    <x v="9"/>
    <s v="2024058398"/>
    <x v="0"/>
    <x v="1009"/>
    <s v="E5824JVY"/>
    <d v="2024-12-18T00:00:00"/>
    <x v="1"/>
    <s v="3269"/>
    <x v="36"/>
    <s v="PA"/>
    <x v="5"/>
    <x v="0"/>
    <d v="2024-12-18T00:00:00"/>
    <d v="1899-12-30T09:43:16"/>
    <d v="2024-12-18T00:00:00"/>
    <d v="1899-12-30T09:42:29"/>
    <d v="2024-12-18T00:00:00"/>
    <d v="1899-12-30T10:14:09"/>
    <x v="0"/>
    <x v="0"/>
    <s v="7022038389"/>
    <s v="FBO"/>
    <d v="1899-12-30T00:32:27"/>
    <x v="1857"/>
    <d v="1899-12-30T00:00:47"/>
    <s v="Granel"/>
    <s v="E001"/>
    <x v="2"/>
    <d v="1899-12-30T00:30:53"/>
    <d v="1899-12-30T00:31:40"/>
    <x v="3"/>
    <x v="13"/>
    <x v="5"/>
    <x v="1"/>
    <n v="0"/>
    <n v="0"/>
    <x v="0"/>
    <x v="1"/>
    <x v="0"/>
    <n v="0"/>
    <x v="6"/>
    <x v="1"/>
    <d v="1899-12-30T00:00:47"/>
    <d v="1899-12-30T00:00:47"/>
    <x v="0"/>
    <m/>
    <m/>
    <d v="1899-12-30T00:00:00"/>
    <d v="1899-12-30T00:30:53"/>
    <n v="4"/>
    <n v="-5.4398148148998571E-4"/>
    <n v="30.883333333334377"/>
    <x v="3"/>
    <x v="1"/>
  </r>
  <r>
    <x v="9"/>
    <s v="2024058401"/>
    <x v="0"/>
    <x v="1060"/>
    <s v="E3410KWV"/>
    <d v="2024-12-18T00:00:00"/>
    <x v="1"/>
    <s v="3283"/>
    <x v="38"/>
    <s v="PA"/>
    <x v="2"/>
    <x v="0"/>
    <d v="2024-12-18T00:00:00"/>
    <d v="1899-12-30T09:45:59"/>
    <d v="2024-12-18T00:00:00"/>
    <d v="1899-12-30T09:45:13"/>
    <d v="2024-12-18T00:00:00"/>
    <d v="1899-12-30T10:18:07"/>
    <x v="0"/>
    <x v="0"/>
    <s v="7022038390"/>
    <s v="EXW"/>
    <d v="1899-12-30T00:33:40"/>
    <x v="584"/>
    <d v="1899-12-30T00:00:46"/>
    <s v="Ensacado"/>
    <s v="E002"/>
    <x v="1"/>
    <d v="1899-12-30T00:32:08"/>
    <d v="1899-12-30T00:32:54"/>
    <x v="3"/>
    <x v="13"/>
    <x v="5"/>
    <x v="2"/>
    <n v="0"/>
    <n v="0"/>
    <x v="0"/>
    <x v="2"/>
    <x v="0"/>
    <n v="0"/>
    <x v="6"/>
    <x v="1"/>
    <d v="1899-12-30T00:00:46"/>
    <d v="1899-12-30T00:00:46"/>
    <x v="0"/>
    <m/>
    <m/>
    <d v="1899-12-30T00:00:00"/>
    <d v="1899-12-30T00:32:08"/>
    <n v="4"/>
    <n v="-5.3240740741000714E-4"/>
    <n v="32.133333333340808"/>
    <x v="3"/>
    <x v="1"/>
  </r>
  <r>
    <x v="9"/>
    <s v="2024058396"/>
    <x v="0"/>
    <x v="1100"/>
    <s v="E8120GLY"/>
    <d v="2024-12-18T00:00:00"/>
    <x v="1"/>
    <s v="3264"/>
    <x v="35"/>
    <s v="PA"/>
    <x v="1"/>
    <x v="0"/>
    <d v="2024-12-18T00:00:00"/>
    <d v="1899-12-30T09:38:35"/>
    <d v="2024-12-18T00:00:00"/>
    <d v="1899-12-30T09:37:48"/>
    <d v="2024-12-18T00:00:00"/>
    <d v="1899-12-30T10:20:44"/>
    <x v="0"/>
    <x v="0"/>
    <s v="7022038391"/>
    <s v="FBO"/>
    <d v="1899-12-30T00:43:43"/>
    <x v="226"/>
    <d v="1899-12-30T00:00:47"/>
    <s v="Granel"/>
    <s v="E001"/>
    <x v="2"/>
    <d v="1899-12-30T00:42:09"/>
    <d v="1899-12-30T00:42:56"/>
    <x v="3"/>
    <x v="13"/>
    <x v="5"/>
    <x v="1"/>
    <n v="0"/>
    <n v="0"/>
    <x v="0"/>
    <x v="1"/>
    <x v="0"/>
    <n v="0"/>
    <x v="6"/>
    <x v="1"/>
    <d v="1899-12-30T00:00:47"/>
    <d v="1899-12-30T00:00:47"/>
    <x v="0"/>
    <m/>
    <m/>
    <d v="1899-12-30T00:00:00"/>
    <d v="1899-12-30T00:42:09"/>
    <n v="4"/>
    <n v="-5.439814814799937E-4"/>
    <n v="42.149999999995238"/>
    <x v="3"/>
    <x v="1"/>
  </r>
  <r>
    <x v="9"/>
    <s v="2024058402"/>
    <x v="0"/>
    <x v="1046"/>
    <s v="E4062FXC"/>
    <d v="2024-12-18T00:00:00"/>
    <x v="1"/>
    <s v="3269"/>
    <x v="36"/>
    <s v="PA"/>
    <x v="5"/>
    <x v="0"/>
    <d v="2024-12-18T00:00:00"/>
    <d v="1899-12-30T10:00:04"/>
    <d v="2024-12-18T00:00:00"/>
    <d v="1899-12-30T09:59:17"/>
    <d v="2024-12-18T00:00:00"/>
    <d v="1899-12-30T10:24:20"/>
    <x v="0"/>
    <x v="0"/>
    <s v="7022038392"/>
    <s v="FBO"/>
    <d v="1899-12-30T00:25:50"/>
    <x v="2901"/>
    <d v="1899-12-30T00:00:47"/>
    <s v="Granel"/>
    <s v="E001"/>
    <x v="2"/>
    <d v="1899-12-30T00:24:16"/>
    <d v="1899-12-30T00:25:03"/>
    <x v="4"/>
    <x v="13"/>
    <x v="5"/>
    <x v="1"/>
    <n v="0"/>
    <n v="0"/>
    <x v="0"/>
    <x v="1"/>
    <x v="0"/>
    <n v="0"/>
    <x v="6"/>
    <x v="1"/>
    <d v="1899-12-30T00:00:47"/>
    <d v="1899-12-30T00:00:47"/>
    <x v="0"/>
    <m/>
    <m/>
    <d v="1899-12-30T00:00:00"/>
    <d v="1899-12-30T00:24:16"/>
    <n v="4"/>
    <n v="-5.439814814799937E-4"/>
    <n v="24.266666666664012"/>
    <x v="3"/>
    <x v="1"/>
  </r>
  <r>
    <x v="9"/>
    <s v="2024058400"/>
    <x v="0"/>
    <x v="1015"/>
    <s v="E4771KNH"/>
    <d v="2024-12-18T00:00:00"/>
    <x v="1"/>
    <s v="3264"/>
    <x v="35"/>
    <s v="PA"/>
    <x v="1"/>
    <x v="0"/>
    <d v="2024-12-18T00:00:00"/>
    <d v="1899-12-30T09:45:03"/>
    <d v="2024-12-18T00:00:00"/>
    <d v="1899-12-30T09:44:17"/>
    <d v="2024-12-18T00:00:00"/>
    <d v="1899-12-30T10:31:09"/>
    <x v="0"/>
    <x v="0"/>
    <s v="7022038393"/>
    <s v="FBO"/>
    <d v="1899-12-30T00:47:38"/>
    <x v="1225"/>
    <d v="1899-12-30T00:00:46"/>
    <s v="Granel"/>
    <s v="E001"/>
    <x v="2"/>
    <d v="1899-12-30T00:46:06"/>
    <d v="1899-12-30T00:46:52"/>
    <x v="3"/>
    <x v="13"/>
    <x v="5"/>
    <x v="1"/>
    <n v="0"/>
    <n v="0"/>
    <x v="0"/>
    <x v="1"/>
    <x v="0"/>
    <n v="0"/>
    <x v="6"/>
    <x v="0"/>
    <d v="1899-12-30T00:00:46"/>
    <d v="1899-12-30T00:00:46"/>
    <x v="0"/>
    <m/>
    <m/>
    <d v="1899-12-30T00:00:00"/>
    <d v="1899-12-30T00:46:06"/>
    <n v="4"/>
    <n v="-5.3240740741000714E-4"/>
    <n v="46.100000000001607"/>
    <x v="3"/>
    <x v="0"/>
  </r>
  <r>
    <x v="9"/>
    <s v="2024058399"/>
    <x v="0"/>
    <x v="1012"/>
    <s v="E8094GLY"/>
    <d v="2024-12-18T00:00:00"/>
    <x v="1"/>
    <s v="3264"/>
    <x v="35"/>
    <s v="PA"/>
    <x v="1"/>
    <x v="0"/>
    <d v="2024-12-18T00:00:00"/>
    <d v="1899-12-30T09:44:58"/>
    <d v="2024-12-18T00:00:00"/>
    <d v="1899-12-30T09:44:15"/>
    <d v="2024-12-18T00:00:00"/>
    <d v="1899-12-30T10:33:33"/>
    <x v="0"/>
    <x v="0"/>
    <s v="7022038394"/>
    <s v="FBO"/>
    <d v="1899-12-30T00:50:01"/>
    <x v="2902"/>
    <d v="1899-12-30T00:00:43"/>
    <s v="Granel"/>
    <s v="E001"/>
    <x v="2"/>
    <d v="1899-12-30T00:48:35"/>
    <d v="1899-12-30T00:49:18"/>
    <x v="3"/>
    <x v="13"/>
    <x v="5"/>
    <x v="1"/>
    <n v="0"/>
    <n v="0"/>
    <x v="0"/>
    <x v="1"/>
    <x v="0"/>
    <n v="0"/>
    <x v="6"/>
    <x v="0"/>
    <d v="1899-12-30T00:00:43"/>
    <d v="1899-12-30T00:00:43"/>
    <x v="0"/>
    <m/>
    <m/>
    <d v="1899-12-30T00:00:00"/>
    <d v="1899-12-30T00:48:35"/>
    <n v="4"/>
    <n v="-4.9768518517995242E-4"/>
    <n v="48.583333333339219"/>
    <x v="3"/>
    <x v="0"/>
  </r>
  <r>
    <x v="9"/>
    <s v="2024058388"/>
    <x v="0"/>
    <x v="1008"/>
    <s v="E6688FFY"/>
    <d v="2024-12-18T00:00:00"/>
    <x v="1"/>
    <s v="3282"/>
    <x v="40"/>
    <s v="PA"/>
    <x v="6"/>
    <x v="0"/>
    <d v="2024-12-18T00:00:00"/>
    <d v="1899-12-30T09:19:37"/>
    <d v="2024-12-18T00:00:00"/>
    <d v="1899-12-30T17:40:01"/>
    <d v="2024-12-18T00:00:00"/>
    <d v="1899-12-30T10:32:50"/>
    <x v="220"/>
    <x v="30"/>
    <s v="7022038395"/>
    <s v="FBO"/>
    <d v="1899-12-30T15:27:35"/>
    <x v="2903"/>
    <d v="1899-12-30T08:20:24"/>
    <s v="Ensacado"/>
    <s v="E002"/>
    <x v="2"/>
    <d v="1899-12-30T01:13:13"/>
    <n v="-0.29665509259259998"/>
    <x v="3"/>
    <x v="13"/>
    <x v="5"/>
    <x v="2"/>
    <n v="0"/>
    <n v="0"/>
    <x v="0"/>
    <x v="2"/>
    <x v="0"/>
    <n v="0"/>
    <x v="6"/>
    <x v="0"/>
    <d v="1899-12-30T08:20:24"/>
    <d v="1899-12-30T07:22:24"/>
    <x v="1"/>
    <m/>
    <m/>
    <d v="1899-12-30T00:00:00"/>
    <d v="1899-12-30T01:13:13"/>
    <n v="4"/>
    <d v="1899-12-30T08:20:24"/>
    <n v="73.216666666655996"/>
    <x v="3"/>
    <x v="0"/>
  </r>
  <r>
    <x v="9"/>
    <s v="2024058407"/>
    <x v="0"/>
    <x v="967"/>
    <s v="E7977MGZ"/>
    <d v="2024-12-18T00:00:00"/>
    <x v="1"/>
    <s v="3269"/>
    <x v="36"/>
    <s v="PA"/>
    <x v="5"/>
    <x v="0"/>
    <d v="2024-12-18T00:00:00"/>
    <d v="1899-12-30T10:10:41"/>
    <d v="2024-12-18T00:00:00"/>
    <d v="1899-12-30T10:09:55"/>
    <d v="2024-12-18T00:00:00"/>
    <d v="1899-12-30T10:39:40"/>
    <x v="0"/>
    <x v="0"/>
    <s v="7022038398"/>
    <s v="FBO"/>
    <d v="1899-12-30T00:30:31"/>
    <x v="2904"/>
    <d v="1899-12-30T00:00:46"/>
    <s v="Granel"/>
    <s v="E001"/>
    <x v="2"/>
    <d v="1899-12-30T00:28:59"/>
    <d v="1899-12-30T00:29:45"/>
    <x v="4"/>
    <x v="13"/>
    <x v="5"/>
    <x v="1"/>
    <n v="0"/>
    <n v="0"/>
    <x v="0"/>
    <x v="1"/>
    <x v="0"/>
    <n v="0"/>
    <x v="6"/>
    <x v="1"/>
    <d v="1899-12-30T00:00:46"/>
    <d v="1899-12-30T00:00:46"/>
    <x v="0"/>
    <m/>
    <m/>
    <d v="1899-12-30T00:00:00"/>
    <d v="1899-12-30T00:28:59"/>
    <n v="4"/>
    <n v="-5.3240740740995163E-4"/>
    <n v="28.983333333326406"/>
    <x v="3"/>
    <x v="1"/>
  </r>
  <r>
    <x v="9"/>
    <s v="2024058416"/>
    <x v="0"/>
    <x v="1118"/>
    <s v="E0561JXG"/>
    <d v="2024-12-18T00:00:00"/>
    <x v="1"/>
    <s v="3269"/>
    <x v="36"/>
    <s v="PA"/>
    <x v="5"/>
    <x v="0"/>
    <d v="2024-12-18T00:00:00"/>
    <d v="1899-12-30T10:18:47"/>
    <d v="2024-12-18T00:00:00"/>
    <d v="1899-12-30T10:17:59"/>
    <d v="2024-12-18T00:00:00"/>
    <d v="1899-12-30T10:49:51"/>
    <x v="0"/>
    <x v="0"/>
    <s v="7022038399"/>
    <s v="FBO"/>
    <d v="1899-12-30T00:32:40"/>
    <x v="1233"/>
    <d v="1899-12-30T00:00:48"/>
    <s v="Granel"/>
    <s v="E001"/>
    <x v="2"/>
    <d v="1899-12-30T00:31:04"/>
    <d v="1899-12-30T00:31:52"/>
    <x v="4"/>
    <x v="13"/>
    <x v="5"/>
    <x v="1"/>
    <n v="0"/>
    <n v="0"/>
    <x v="0"/>
    <x v="1"/>
    <x v="0"/>
    <n v="0"/>
    <x v="6"/>
    <x v="1"/>
    <d v="1899-12-30T00:00:48"/>
    <d v="1899-12-30T00:00:48"/>
    <x v="0"/>
    <m/>
    <m/>
    <d v="1899-12-30T00:00:00"/>
    <d v="1899-12-30T00:31:04"/>
    <n v="4"/>
    <n v="-5.5555555556002778E-4"/>
    <n v="31.066666666660758"/>
    <x v="3"/>
    <x v="1"/>
  </r>
  <r>
    <x v="9"/>
    <s v="2024058417"/>
    <x v="0"/>
    <x v="945"/>
    <s v="E8474FTB"/>
    <d v="2024-12-18T00:00:00"/>
    <x v="1"/>
    <s v="3269"/>
    <x v="36"/>
    <s v="PA"/>
    <x v="5"/>
    <x v="0"/>
    <d v="2024-12-18T00:00:00"/>
    <d v="1899-12-30T10:19:14"/>
    <d v="2024-12-18T00:00:00"/>
    <d v="1899-12-30T10:18:26"/>
    <d v="2024-12-18T00:00:00"/>
    <d v="1899-12-30T10:53:15"/>
    <x v="0"/>
    <x v="0"/>
    <s v="7022038400"/>
    <s v="FBO"/>
    <d v="1899-12-30T00:35:37"/>
    <x v="2905"/>
    <d v="1899-12-30T00:00:48"/>
    <s v="Granel"/>
    <s v="E001"/>
    <x v="2"/>
    <d v="1899-12-30T00:34:01"/>
    <d v="1899-12-30T00:34:49"/>
    <x v="4"/>
    <x v="13"/>
    <x v="5"/>
    <x v="1"/>
    <n v="0"/>
    <n v="0"/>
    <x v="0"/>
    <x v="1"/>
    <x v="0"/>
    <n v="0"/>
    <x v="6"/>
    <x v="1"/>
    <d v="1899-12-30T00:00:48"/>
    <d v="1899-12-30T00:00:48"/>
    <x v="0"/>
    <m/>
    <m/>
    <d v="1899-12-30T00:00:00"/>
    <d v="1899-12-30T00:34:01"/>
    <n v="4"/>
    <n v="-5.5555555556002778E-4"/>
    <n v="34.016666666659141"/>
    <x v="3"/>
    <x v="1"/>
  </r>
  <r>
    <x v="9"/>
    <s v="2024058410"/>
    <x v="0"/>
    <x v="1133"/>
    <s v="E8471MCF"/>
    <d v="2024-12-18T00:00:00"/>
    <x v="1"/>
    <s v="3283"/>
    <x v="38"/>
    <s v="PA"/>
    <x v="2"/>
    <x v="0"/>
    <d v="2024-12-18T00:00:00"/>
    <d v="1899-12-30T10:13:43"/>
    <d v="2024-12-18T00:00:00"/>
    <d v="1899-12-30T10:12:56"/>
    <d v="2024-12-18T00:00:00"/>
    <d v="1899-12-30T10:59:01"/>
    <x v="0"/>
    <x v="0"/>
    <s v="7022038402"/>
    <s v="FBO"/>
    <d v="1899-12-30T00:46:52"/>
    <x v="2757"/>
    <d v="1899-12-30T00:00:47"/>
    <s v="Ensacado"/>
    <s v="E002"/>
    <x v="2"/>
    <d v="1899-12-30T00:45:18"/>
    <d v="1899-12-30T00:46:05"/>
    <x v="4"/>
    <x v="13"/>
    <x v="5"/>
    <x v="2"/>
    <n v="0"/>
    <n v="0"/>
    <x v="0"/>
    <x v="2"/>
    <x v="0"/>
    <n v="0"/>
    <x v="6"/>
    <x v="0"/>
    <d v="1899-12-30T00:00:47"/>
    <d v="1899-12-30T00:00:47"/>
    <x v="0"/>
    <m/>
    <m/>
    <d v="1899-12-30T00:00:00"/>
    <d v="1899-12-30T00:45:18"/>
    <n v="4"/>
    <n v="-5.439814814799937E-4"/>
    <n v="45.299999999995251"/>
    <x v="3"/>
    <x v="0"/>
  </r>
  <r>
    <x v="9"/>
    <s v="2024058419"/>
    <x v="0"/>
    <x v="1000"/>
    <s v="E3888GZR"/>
    <d v="2024-12-18T00:00:00"/>
    <x v="1"/>
    <s v="3269"/>
    <x v="36"/>
    <s v="PA"/>
    <x v="5"/>
    <x v="0"/>
    <d v="2024-12-18T00:00:00"/>
    <d v="1899-12-30T10:19:51"/>
    <d v="2024-12-18T00:00:00"/>
    <d v="1899-12-30T10:19:04"/>
    <d v="2024-12-18T00:00:00"/>
    <d v="1899-12-30T11:01:12"/>
    <x v="0"/>
    <x v="0"/>
    <s v="7022038403"/>
    <s v="EXW"/>
    <d v="1899-12-30T00:42:55"/>
    <x v="726"/>
    <d v="1899-12-30T00:00:47"/>
    <s v="Granel"/>
    <s v="E001"/>
    <x v="1"/>
    <d v="1899-12-30T00:41:21"/>
    <d v="1899-12-30T00:42:08"/>
    <x v="4"/>
    <x v="13"/>
    <x v="5"/>
    <x v="1"/>
    <n v="0"/>
    <n v="0"/>
    <x v="0"/>
    <x v="1"/>
    <x v="0"/>
    <n v="0"/>
    <x v="6"/>
    <x v="1"/>
    <d v="1899-12-30T00:00:47"/>
    <d v="1899-12-30T00:00:47"/>
    <x v="0"/>
    <m/>
    <m/>
    <d v="1899-12-30T00:00:00"/>
    <d v="1899-12-30T00:41:21"/>
    <n v="4"/>
    <n v="-5.439814814799937E-4"/>
    <n v="41.350000000003185"/>
    <x v="4"/>
    <x v="1"/>
  </r>
  <r>
    <x v="9"/>
    <s v="2024058418"/>
    <x v="0"/>
    <x v="966"/>
    <s v="E5730JVY"/>
    <d v="2024-12-18T00:00:00"/>
    <x v="1"/>
    <s v="3264"/>
    <x v="35"/>
    <s v="PA"/>
    <x v="1"/>
    <x v="0"/>
    <d v="2024-12-18T00:00:00"/>
    <d v="1899-12-30T10:19:41"/>
    <d v="2024-12-18T00:00:00"/>
    <d v="1899-12-30T10:18:53"/>
    <d v="2024-12-18T00:00:00"/>
    <d v="1899-12-30T11:02:09"/>
    <x v="0"/>
    <x v="0"/>
    <s v="7022038404"/>
    <s v="FBO"/>
    <d v="1899-12-30T00:44:04"/>
    <x v="2760"/>
    <d v="1899-12-30T00:00:48"/>
    <s v="Granel"/>
    <s v="E001"/>
    <x v="2"/>
    <d v="1899-12-30T00:42:28"/>
    <d v="1899-12-30T00:43:16"/>
    <x v="4"/>
    <x v="13"/>
    <x v="5"/>
    <x v="1"/>
    <n v="0"/>
    <n v="0"/>
    <x v="0"/>
    <x v="1"/>
    <x v="0"/>
    <n v="0"/>
    <x v="6"/>
    <x v="1"/>
    <d v="1899-12-30T00:00:48"/>
    <d v="1899-12-30T00:00:48"/>
    <x v="0"/>
    <m/>
    <m/>
    <d v="1899-12-30T00:00:00"/>
    <d v="1899-12-30T00:42:28"/>
    <n v="4"/>
    <n v="-5.5555555556002778E-4"/>
    <n v="42.466666666665574"/>
    <x v="4"/>
    <x v="1"/>
  </r>
  <r>
    <x v="9"/>
    <s v="2024058427"/>
    <x v="0"/>
    <x v="1013"/>
    <s v="E4291FWJ"/>
    <d v="2024-12-18T00:00:00"/>
    <x v="1"/>
    <s v="3262"/>
    <x v="43"/>
    <s v="PA"/>
    <x v="0"/>
    <x v="0"/>
    <d v="2024-12-18T00:00:00"/>
    <d v="1899-12-30T10:33:20"/>
    <d v="2024-12-18T00:00:00"/>
    <d v="1899-12-30T10:32:33"/>
    <d v="2024-12-18T00:00:00"/>
    <d v="1899-12-30T11:03:18"/>
    <x v="0"/>
    <x v="0"/>
    <s v="7022038405"/>
    <s v="FBO"/>
    <d v="1899-12-30T00:31:32"/>
    <x v="2863"/>
    <d v="1899-12-30T00:00:47"/>
    <s v="Granel"/>
    <s v="E001"/>
    <x v="2"/>
    <d v="1899-12-30T00:29:58"/>
    <d v="1899-12-30T00:30:45"/>
    <x v="4"/>
    <x v="13"/>
    <x v="5"/>
    <x v="1"/>
    <n v="0"/>
    <n v="0"/>
    <x v="0"/>
    <x v="1"/>
    <x v="0"/>
    <n v="0"/>
    <x v="6"/>
    <x v="1"/>
    <d v="1899-12-30T00:00:47"/>
    <d v="1899-12-30T00:00:47"/>
    <x v="0"/>
    <m/>
    <m/>
    <d v="1899-12-30T00:00:00"/>
    <d v="1899-12-30T00:29:58"/>
    <n v="4"/>
    <n v="-5.439814814799937E-4"/>
    <n v="29.966666666673614"/>
    <x v="4"/>
    <x v="1"/>
  </r>
  <r>
    <x v="9"/>
    <s v="2024058426"/>
    <x v="0"/>
    <x v="1103"/>
    <s v="E5043DXJ"/>
    <d v="2024-12-18T00:00:00"/>
    <x v="1"/>
    <s v="3269"/>
    <x v="36"/>
    <s v="PA"/>
    <x v="5"/>
    <x v="0"/>
    <d v="2024-12-18T00:00:00"/>
    <d v="1899-12-30T10:32:00"/>
    <d v="2024-12-18T00:00:00"/>
    <d v="1899-12-30T10:31:12"/>
    <d v="2024-12-18T00:00:00"/>
    <d v="1899-12-30T11:07:50"/>
    <x v="0"/>
    <x v="0"/>
    <s v="7022038406"/>
    <s v="FBO"/>
    <d v="1899-12-30T00:37:26"/>
    <x v="2906"/>
    <d v="1899-12-30T00:00:48"/>
    <s v="Granel"/>
    <s v="E001"/>
    <x v="2"/>
    <d v="1899-12-30T00:35:50"/>
    <d v="1899-12-30T00:36:38"/>
    <x v="4"/>
    <x v="13"/>
    <x v="5"/>
    <x v="1"/>
    <n v="0"/>
    <n v="0"/>
    <x v="0"/>
    <x v="1"/>
    <x v="0"/>
    <n v="0"/>
    <x v="6"/>
    <x v="1"/>
    <d v="1899-12-30T00:00:48"/>
    <d v="1899-12-30T00:00:48"/>
    <x v="0"/>
    <m/>
    <m/>
    <d v="1899-12-30T00:00:00"/>
    <d v="1899-12-30T00:35:50"/>
    <n v="4"/>
    <n v="-5.5555555555997227E-4"/>
    <n v="35.83333333333443"/>
    <x v="4"/>
    <x v="1"/>
  </r>
  <r>
    <x v="9"/>
    <s v="2024058429"/>
    <x v="0"/>
    <x v="943"/>
    <s v="E4768KNH"/>
    <d v="2024-12-18T00:00:00"/>
    <x v="1"/>
    <s v="3264"/>
    <x v="35"/>
    <s v="PA"/>
    <x v="1"/>
    <x v="0"/>
    <d v="2024-12-18T00:00:00"/>
    <d v="1899-12-30T10:36:02"/>
    <d v="2024-12-18T00:00:00"/>
    <d v="1899-12-30T10:35:13"/>
    <d v="2024-12-18T00:00:00"/>
    <d v="1899-12-30T11:11:00"/>
    <x v="0"/>
    <x v="0"/>
    <s v="7022038407"/>
    <s v="FBO"/>
    <d v="1899-12-30T00:36:36"/>
    <x v="1159"/>
    <d v="1899-12-30T00:00:49"/>
    <s v="Granel"/>
    <s v="E001"/>
    <x v="2"/>
    <d v="1899-12-30T00:34:58"/>
    <d v="1899-12-30T00:35:47"/>
    <x v="4"/>
    <x v="13"/>
    <x v="5"/>
    <x v="1"/>
    <n v="0"/>
    <n v="0"/>
    <x v="0"/>
    <x v="1"/>
    <x v="0"/>
    <n v="0"/>
    <x v="6"/>
    <x v="1"/>
    <d v="1899-12-30T00:00:49"/>
    <d v="1899-12-30T00:00:49"/>
    <x v="0"/>
    <m/>
    <m/>
    <d v="1899-12-30T00:00:00"/>
    <d v="1899-12-30T00:34:58"/>
    <n v="4"/>
    <n v="-5.6712962962002234E-4"/>
    <n v="34.966666666670399"/>
    <x v="4"/>
    <x v="1"/>
  </r>
  <r>
    <x v="9"/>
    <s v="2024058420"/>
    <x v="0"/>
    <x v="940"/>
    <s v="E5477KKG"/>
    <d v="2024-12-18T00:00:00"/>
    <x v="1"/>
    <s v="3264"/>
    <x v="35"/>
    <s v="PA"/>
    <x v="1"/>
    <x v="0"/>
    <d v="2024-12-18T00:00:00"/>
    <d v="1899-12-30T10:21:12"/>
    <d v="2024-12-18T00:00:00"/>
    <d v="1899-12-30T10:20:25"/>
    <d v="2024-12-18T00:00:00"/>
    <d v="1899-12-30T11:14:14"/>
    <x v="0"/>
    <x v="0"/>
    <s v="7022038408"/>
    <s v="FBO"/>
    <d v="1899-12-30T00:54:36"/>
    <x v="2841"/>
    <d v="1899-12-30T00:00:47"/>
    <s v="Granel"/>
    <s v="E001"/>
    <x v="2"/>
    <d v="1899-12-30T00:53:02"/>
    <d v="1899-12-30T00:53:49"/>
    <x v="4"/>
    <x v="13"/>
    <x v="5"/>
    <x v="1"/>
    <n v="0"/>
    <n v="0"/>
    <x v="0"/>
    <x v="1"/>
    <x v="0"/>
    <n v="0"/>
    <x v="6"/>
    <x v="0"/>
    <d v="1899-12-30T00:00:47"/>
    <d v="1899-12-30T00:00:47"/>
    <x v="0"/>
    <m/>
    <m/>
    <d v="1899-12-30T00:00:00"/>
    <d v="1899-12-30T00:53:02"/>
    <n v="4"/>
    <n v="-5.439814814799937E-4"/>
    <n v="53.033333333328002"/>
    <x v="4"/>
    <x v="0"/>
  </r>
  <r>
    <x v="9"/>
    <s v="2024058422"/>
    <x v="0"/>
    <x v="1036"/>
    <s v="E5291FBM"/>
    <d v="2024-12-18T00:00:00"/>
    <x v="1"/>
    <s v="3262"/>
    <x v="43"/>
    <s v="PA"/>
    <x v="0"/>
    <x v="0"/>
    <d v="2024-12-18T00:00:00"/>
    <d v="1899-12-30T10:26:38"/>
    <d v="2024-12-18T00:00:00"/>
    <d v="1899-12-30T10:25:49"/>
    <d v="2024-12-18T00:00:00"/>
    <d v="1899-12-30T11:20:55"/>
    <x v="0"/>
    <x v="0"/>
    <s v="7022038409"/>
    <s v="FBO"/>
    <d v="1899-12-30T00:55:55"/>
    <x v="2907"/>
    <d v="1899-12-30T00:00:49"/>
    <s v="Granel"/>
    <s v="E001"/>
    <x v="2"/>
    <d v="1899-12-30T00:54:17"/>
    <d v="1899-12-30T00:55:06"/>
    <x v="4"/>
    <x v="13"/>
    <x v="5"/>
    <x v="1"/>
    <n v="0"/>
    <n v="0"/>
    <x v="0"/>
    <x v="1"/>
    <x v="0"/>
    <n v="0"/>
    <x v="6"/>
    <x v="0"/>
    <d v="1899-12-30T00:00:49"/>
    <d v="1899-12-30T00:00:49"/>
    <x v="0"/>
    <m/>
    <m/>
    <d v="1899-12-30T00:00:00"/>
    <d v="1899-12-30T00:54:17"/>
    <n v="4"/>
    <n v="-5.6712962962995883E-4"/>
    <n v="54.283333333334433"/>
    <x v="4"/>
    <x v="0"/>
  </r>
  <r>
    <x v="9"/>
    <s v="2024058430"/>
    <x v="0"/>
    <x v="1076"/>
    <s v="E0319JTX"/>
    <d v="2024-12-18T00:00:00"/>
    <x v="1"/>
    <s v="3283"/>
    <x v="38"/>
    <s v="PA"/>
    <x v="6"/>
    <x v="0"/>
    <d v="2024-12-18T00:00:00"/>
    <d v="1899-12-30T10:44:38"/>
    <d v="2024-12-18T00:00:00"/>
    <d v="1899-12-30T10:43:50"/>
    <d v="2024-12-18T00:00:00"/>
    <d v="1899-12-30T11:20:58"/>
    <x v="225"/>
    <x v="30"/>
    <s v="7022038410"/>
    <s v="EXW"/>
    <d v="1899-12-30T00:37:56"/>
    <x v="2908"/>
    <d v="1899-12-30T00:00:48"/>
    <s v="Ensacado"/>
    <s v="E002"/>
    <x v="1"/>
    <d v="1899-12-30T00:36:20"/>
    <d v="1899-12-30T00:37:08"/>
    <x v="4"/>
    <x v="13"/>
    <x v="5"/>
    <x v="2"/>
    <n v="0"/>
    <n v="0"/>
    <x v="0"/>
    <x v="2"/>
    <x v="0"/>
    <n v="0"/>
    <x v="6"/>
    <x v="1"/>
    <d v="1899-12-30T00:00:48"/>
    <d v="1899-12-30T00:00:48"/>
    <x v="0"/>
    <m/>
    <m/>
    <d v="1899-12-30T00:00:00"/>
    <d v="1899-12-30T00:36:20"/>
    <n v="4"/>
    <n v="-5.5555555555997227E-4"/>
    <n v="36.333333333331232"/>
    <x v="4"/>
    <x v="1"/>
  </r>
  <r>
    <x v="9"/>
    <s v="2024058428"/>
    <x v="0"/>
    <x v="1005"/>
    <s v="E7812KXB"/>
    <d v="2024-12-18T00:00:00"/>
    <x v="1"/>
    <s v="3264"/>
    <x v="35"/>
    <s v="PA"/>
    <x v="1"/>
    <x v="0"/>
    <d v="2024-12-18T00:00:00"/>
    <d v="1899-12-30T10:35:15"/>
    <d v="2024-12-18T00:00:00"/>
    <d v="1899-12-30T10:34:26"/>
    <d v="2024-12-18T00:00:00"/>
    <d v="1899-12-30T11:26:53"/>
    <x v="0"/>
    <x v="0"/>
    <s v="7022038411"/>
    <s v="EXW"/>
    <d v="1899-12-30T00:53:16"/>
    <x v="1575"/>
    <d v="1899-12-30T00:00:49"/>
    <s v="Granel"/>
    <s v="E001"/>
    <x v="1"/>
    <d v="1899-12-30T00:51:38"/>
    <d v="1899-12-30T00:52:27"/>
    <x v="4"/>
    <x v="13"/>
    <x v="5"/>
    <x v="1"/>
    <n v="0"/>
    <n v="0"/>
    <x v="0"/>
    <x v="1"/>
    <x v="0"/>
    <n v="0"/>
    <x v="6"/>
    <x v="0"/>
    <d v="1899-12-30T00:00:49"/>
    <d v="1899-12-30T00:00:49"/>
    <x v="0"/>
    <m/>
    <m/>
    <d v="1899-12-30T00:00:00"/>
    <d v="1899-12-30T00:51:38"/>
    <n v="4"/>
    <n v="-5.6712962963001434E-4"/>
    <n v="51.633333333331144"/>
    <x v="4"/>
    <x v="0"/>
  </r>
  <r>
    <x v="9"/>
    <s v="2024058432"/>
    <x v="0"/>
    <x v="1134"/>
    <s v="E6400KRM"/>
    <d v="2024-12-18T00:00:00"/>
    <x v="1"/>
    <s v="3282"/>
    <x v="40"/>
    <s v="PA"/>
    <x v="2"/>
    <x v="0"/>
    <d v="2024-12-18T00:00:00"/>
    <d v="1899-12-30T10:47:08"/>
    <d v="2024-12-18T00:00:00"/>
    <d v="1899-12-30T10:46:20"/>
    <d v="2024-12-18T00:00:00"/>
    <d v="1899-12-30T11:27:40"/>
    <x v="0"/>
    <x v="0"/>
    <s v="7022038412"/>
    <s v="FBO"/>
    <d v="1899-12-30T00:42:08"/>
    <x v="511"/>
    <d v="1899-12-30T00:00:48"/>
    <s v="Ensacado"/>
    <s v="E002"/>
    <x v="2"/>
    <d v="1899-12-30T00:40:32"/>
    <d v="1899-12-30T00:41:20"/>
    <x v="4"/>
    <x v="13"/>
    <x v="5"/>
    <x v="2"/>
    <n v="0"/>
    <n v="0"/>
    <x v="0"/>
    <x v="2"/>
    <x v="0"/>
    <n v="0"/>
    <x v="6"/>
    <x v="1"/>
    <d v="1899-12-30T00:00:48"/>
    <d v="1899-12-30T00:00:48"/>
    <x v="0"/>
    <m/>
    <m/>
    <d v="1899-12-30T00:00:00"/>
    <d v="1899-12-30T00:40:32"/>
    <n v="4"/>
    <n v="-5.5555555555997227E-4"/>
    <n v="40.533333333336046"/>
    <x v="4"/>
    <x v="1"/>
  </r>
  <r>
    <x v="9"/>
    <s v="2024058440"/>
    <x v="0"/>
    <x v="989"/>
    <s v="E0547BYX"/>
    <d v="2024-12-18T00:00:00"/>
    <x v="1"/>
    <s v="3269"/>
    <x v="36"/>
    <s v="PA"/>
    <x v="5"/>
    <x v="0"/>
    <d v="2024-12-18T00:00:00"/>
    <d v="1899-12-30T11:11:49"/>
    <d v="2024-12-18T00:00:00"/>
    <d v="1899-12-30T11:11:02"/>
    <d v="2024-12-18T00:00:00"/>
    <d v="1899-12-30T11:44:05"/>
    <x v="0"/>
    <x v="0"/>
    <s v="7022038415"/>
    <s v="FBO"/>
    <d v="1899-12-30T00:33:50"/>
    <x v="792"/>
    <d v="1899-12-30T00:00:47"/>
    <s v="Granel"/>
    <s v="E001"/>
    <x v="2"/>
    <d v="1899-12-30T00:32:16"/>
    <d v="1899-12-30T00:33:03"/>
    <x v="5"/>
    <x v="13"/>
    <x v="5"/>
    <x v="1"/>
    <n v="0"/>
    <n v="0"/>
    <x v="0"/>
    <x v="1"/>
    <x v="0"/>
    <n v="0"/>
    <x v="6"/>
    <x v="1"/>
    <d v="1899-12-30T00:00:47"/>
    <d v="1899-12-30T00:00:47"/>
    <x v="0"/>
    <m/>
    <m/>
    <d v="1899-12-30T00:00:00"/>
    <d v="1899-12-30T00:32:16"/>
    <n v="4"/>
    <n v="-5.4398148148004921E-4"/>
    <n v="32.266666666670375"/>
    <x v="4"/>
    <x v="1"/>
  </r>
  <r>
    <x v="9"/>
    <s v="2024058444"/>
    <x v="0"/>
    <x v="1020"/>
    <s v="E0463JRH"/>
    <d v="2024-12-18T00:00:00"/>
    <x v="1"/>
    <s v="3264"/>
    <x v="35"/>
    <s v="PA"/>
    <x v="1"/>
    <x v="0"/>
    <d v="2024-12-18T00:00:00"/>
    <d v="1899-12-30T11:23:04"/>
    <d v="2024-12-18T00:00:00"/>
    <d v="1899-12-30T11:22:16"/>
    <d v="2024-12-18T00:00:00"/>
    <d v="1899-12-30T11:48:03"/>
    <x v="0"/>
    <x v="0"/>
    <s v="7022038416"/>
    <s v="FBO"/>
    <d v="1899-12-30T00:26:35"/>
    <x v="542"/>
    <d v="1899-12-30T00:00:48"/>
    <s v="Granel"/>
    <s v="E001"/>
    <x v="2"/>
    <d v="1899-12-30T00:24:59"/>
    <d v="1899-12-30T00:25:47"/>
    <x v="5"/>
    <x v="13"/>
    <x v="5"/>
    <x v="1"/>
    <n v="0"/>
    <n v="0"/>
    <x v="0"/>
    <x v="1"/>
    <x v="0"/>
    <n v="0"/>
    <x v="6"/>
    <x v="1"/>
    <d v="1899-12-30T00:00:48"/>
    <d v="1899-12-30T00:00:48"/>
    <x v="0"/>
    <m/>
    <m/>
    <d v="1899-12-30T00:00:00"/>
    <d v="1899-12-30T00:24:59"/>
    <n v="4"/>
    <n v="-5.5555555555003577E-4"/>
    <n v="24.98333333333753"/>
    <x v="4"/>
    <x v="1"/>
  </r>
  <r>
    <x v="9"/>
    <s v="2024058447"/>
    <x v="0"/>
    <x v="1018"/>
    <s v="E9461JBD"/>
    <d v="2024-12-18T00:00:00"/>
    <x v="1"/>
    <s v="3264"/>
    <x v="35"/>
    <s v="PA"/>
    <x v="1"/>
    <x v="0"/>
    <d v="2024-12-18T00:00:00"/>
    <d v="1899-12-30T11:39:31"/>
    <d v="2024-12-18T00:00:00"/>
    <d v="1899-12-30T11:38:45"/>
    <d v="2024-12-18T00:00:00"/>
    <d v="1899-12-30T12:10:09"/>
    <x v="0"/>
    <x v="0"/>
    <s v="7022038417"/>
    <s v="EXW"/>
    <d v="1899-12-30T00:32:10"/>
    <x v="588"/>
    <d v="1899-12-30T00:00:46"/>
    <s v="Granel"/>
    <s v="E001"/>
    <x v="1"/>
    <d v="1899-12-30T00:30:38"/>
    <d v="1899-12-30T00:31:24"/>
    <x v="5"/>
    <x v="13"/>
    <x v="5"/>
    <x v="1"/>
    <n v="0"/>
    <n v="0"/>
    <x v="0"/>
    <x v="1"/>
    <x v="0"/>
    <n v="0"/>
    <x v="6"/>
    <x v="1"/>
    <d v="1899-12-30T00:00:46"/>
    <d v="1899-12-30T00:00:46"/>
    <x v="0"/>
    <m/>
    <m/>
    <d v="1899-12-30T00:00:00"/>
    <d v="1899-12-30T00:30:38"/>
    <n v="4"/>
    <n v="-5.3240740739995962E-4"/>
    <n v="30.633333333336015"/>
    <x v="5"/>
    <x v="1"/>
  </r>
  <r>
    <x v="9"/>
    <s v="2024058458"/>
    <x v="0"/>
    <x v="1075"/>
    <s v="E9619HBS"/>
    <d v="2024-12-18T00:00:00"/>
    <x v="1"/>
    <s v="3269"/>
    <x v="36"/>
    <s v="PA"/>
    <x v="5"/>
    <x v="0"/>
    <d v="2024-12-18T00:00:00"/>
    <d v="1899-12-30T11:59:17"/>
    <d v="2024-12-18T00:00:00"/>
    <d v="1899-12-30T11:58:34"/>
    <d v="2024-12-18T00:00:00"/>
    <d v="1899-12-30T12:24:22"/>
    <x v="0"/>
    <x v="0"/>
    <s v="7022038420"/>
    <s v="EXW"/>
    <d v="1899-12-30T00:26:31"/>
    <x v="1241"/>
    <d v="1899-12-30T00:00:43"/>
    <s v="Granel"/>
    <s v="E001"/>
    <x v="1"/>
    <d v="1899-12-30T00:25:05"/>
    <d v="1899-12-30T00:25:48"/>
    <x v="5"/>
    <x v="13"/>
    <x v="5"/>
    <x v="1"/>
    <n v="0"/>
    <n v="0"/>
    <x v="0"/>
    <x v="1"/>
    <x v="0"/>
    <n v="0"/>
    <x v="6"/>
    <x v="1"/>
    <d v="1899-12-30T00:00:43"/>
    <d v="1899-12-30T00:00:43"/>
    <x v="0"/>
    <m/>
    <m/>
    <d v="1899-12-30T00:00:00"/>
    <d v="1899-12-30T00:25:05"/>
    <n v="4"/>
    <n v="-4.9768518518000793E-4"/>
    <n v="25.083333333345621"/>
    <x v="5"/>
    <x v="1"/>
  </r>
  <r>
    <x v="9"/>
    <s v="2024058441"/>
    <x v="0"/>
    <x v="1064"/>
    <s v="E3861LZF"/>
    <d v="2024-12-18T00:00:00"/>
    <x v="1"/>
    <s v="3264"/>
    <x v="35"/>
    <s v="PA"/>
    <x v="1"/>
    <x v="0"/>
    <d v="2024-12-18T00:00:00"/>
    <d v="1899-12-30T11:13:34"/>
    <d v="2024-12-18T00:00:00"/>
    <d v="1899-12-30T11:12:47"/>
    <d v="2024-12-18T00:00:00"/>
    <d v="1899-12-30T12:24:30"/>
    <x v="0"/>
    <x v="0"/>
    <s v="7022038421"/>
    <s v="FBO"/>
    <d v="1899-12-30T01:12:30"/>
    <x v="933"/>
    <d v="1899-12-30T00:00:47"/>
    <s v="Granel"/>
    <s v="E001"/>
    <x v="2"/>
    <d v="1899-12-30T01:10:56"/>
    <d v="1899-12-30T01:11:43"/>
    <x v="5"/>
    <x v="13"/>
    <x v="5"/>
    <x v="1"/>
    <n v="0"/>
    <n v="0"/>
    <x v="0"/>
    <x v="1"/>
    <x v="0"/>
    <n v="0"/>
    <x v="6"/>
    <x v="0"/>
    <d v="1899-12-30T00:00:47"/>
    <d v="1899-12-30T00:00:47"/>
    <x v="0"/>
    <m/>
    <m/>
    <d v="1899-12-30T00:00:00"/>
    <d v="1899-12-30T01:10:56"/>
    <n v="4"/>
    <n v="-5.439814814799937E-4"/>
    <n v="70.933333333334403"/>
    <x v="5"/>
    <x v="0"/>
  </r>
  <r>
    <x v="9"/>
    <s v="2024058459"/>
    <x v="0"/>
    <x v="1132"/>
    <s v="E9746LXV"/>
    <d v="2024-12-18T00:00:00"/>
    <x v="1"/>
    <s v="3262"/>
    <x v="43"/>
    <s v="PA"/>
    <x v="0"/>
    <x v="0"/>
    <d v="2024-12-18T00:00:00"/>
    <d v="1899-12-30T11:59:42"/>
    <d v="2024-12-18T00:00:00"/>
    <d v="1899-12-30T11:58:55"/>
    <d v="2024-12-18T00:00:00"/>
    <d v="1899-12-30T12:29:25"/>
    <x v="0"/>
    <x v="0"/>
    <s v="7022038422"/>
    <s v="EXW"/>
    <d v="1899-12-30T00:31:17"/>
    <x v="2568"/>
    <d v="1899-12-30T00:00:47"/>
    <s v="Granel"/>
    <s v="E001"/>
    <x v="1"/>
    <d v="1899-12-30T00:29:43"/>
    <d v="1899-12-30T00:30:30"/>
    <x v="5"/>
    <x v="13"/>
    <x v="5"/>
    <x v="1"/>
    <n v="0"/>
    <n v="0"/>
    <x v="0"/>
    <x v="1"/>
    <x v="0"/>
    <n v="0"/>
    <x v="6"/>
    <x v="1"/>
    <d v="1899-12-30T00:00:47"/>
    <d v="1899-12-30T00:00:47"/>
    <x v="0"/>
    <m/>
    <m/>
    <d v="1899-12-30T00:00:00"/>
    <d v="1899-12-30T00:29:43"/>
    <n v="4"/>
    <n v="-5.439814814799937E-4"/>
    <n v="29.716666666660785"/>
    <x v="5"/>
    <x v="1"/>
  </r>
  <r>
    <x v="9"/>
    <s v="2024058460"/>
    <x v="0"/>
    <x v="976"/>
    <s v="E2274KKH"/>
    <d v="2024-12-18T00:00:00"/>
    <x v="1"/>
    <s v="3264"/>
    <x v="35"/>
    <s v="PA"/>
    <x v="1"/>
    <x v="0"/>
    <d v="2024-12-18T00:00:00"/>
    <d v="1899-12-30T12:02:00"/>
    <d v="2024-12-18T00:00:00"/>
    <d v="1899-12-30T12:01:13"/>
    <d v="2024-12-18T00:00:00"/>
    <d v="1899-12-30T12:36:46"/>
    <x v="0"/>
    <x v="0"/>
    <s v="7022038423"/>
    <s v="FBO"/>
    <d v="1899-12-30T00:36:20"/>
    <x v="755"/>
    <d v="1899-12-30T00:00:47"/>
    <s v="Granel"/>
    <s v="E001"/>
    <x v="2"/>
    <d v="1899-12-30T00:34:46"/>
    <d v="1899-12-30T00:35:33"/>
    <x v="6"/>
    <x v="13"/>
    <x v="5"/>
    <x v="1"/>
    <n v="0"/>
    <n v="0"/>
    <x v="0"/>
    <x v="1"/>
    <x v="0"/>
    <n v="0"/>
    <x v="6"/>
    <x v="1"/>
    <d v="1899-12-30T00:00:47"/>
    <d v="1899-12-30T00:00:47"/>
    <x v="0"/>
    <m/>
    <m/>
    <d v="1899-12-30T00:00:00"/>
    <d v="1899-12-30T00:34:46"/>
    <n v="4"/>
    <n v="-5.4398148148004921E-4"/>
    <n v="34.766666666668847"/>
    <x v="5"/>
    <x v="1"/>
  </r>
  <r>
    <x v="9"/>
    <s v="2024058461"/>
    <x v="0"/>
    <x v="1111"/>
    <s v="E0717JGV"/>
    <d v="2024-12-18T00:00:00"/>
    <x v="1"/>
    <s v="3283"/>
    <x v="38"/>
    <s v="PA"/>
    <x v="2"/>
    <x v="0"/>
    <d v="2024-12-18T00:00:00"/>
    <d v="1899-12-30T12:13:45"/>
    <d v="2024-12-18T00:00:00"/>
    <d v="1899-12-30T12:12:58"/>
    <d v="2024-12-18T00:00:00"/>
    <d v="1899-12-30T12:37:31"/>
    <x v="0"/>
    <x v="0"/>
    <s v="7022038424"/>
    <s v="FBO"/>
    <d v="1899-12-30T00:25:20"/>
    <x v="396"/>
    <d v="1899-12-30T00:00:47"/>
    <s v="Ensacado"/>
    <s v="E002"/>
    <x v="2"/>
    <d v="1899-12-30T00:23:46"/>
    <d v="1899-12-30T00:24:33"/>
    <x v="6"/>
    <x v="13"/>
    <x v="5"/>
    <x v="2"/>
    <n v="0"/>
    <n v="0"/>
    <x v="0"/>
    <x v="2"/>
    <x v="0"/>
    <n v="0"/>
    <x v="6"/>
    <x v="1"/>
    <d v="1899-12-30T00:00:47"/>
    <d v="1899-12-30T00:00:47"/>
    <x v="0"/>
    <m/>
    <m/>
    <d v="1899-12-30T00:00:00"/>
    <d v="1899-12-30T00:23:46"/>
    <n v="4"/>
    <n v="-5.4398148148004921E-4"/>
    <n v="23.766666666667131"/>
    <x v="5"/>
    <x v="1"/>
  </r>
  <r>
    <x v="9"/>
    <s v="2024058462"/>
    <x v="0"/>
    <x v="1135"/>
    <s v="E1394HHV"/>
    <d v="2024-12-18T00:00:00"/>
    <x v="1"/>
    <s v="3269"/>
    <x v="36"/>
    <s v="PA"/>
    <x v="5"/>
    <x v="0"/>
    <d v="2024-12-18T00:00:00"/>
    <d v="1899-12-30T12:14:11"/>
    <d v="2024-12-18T00:00:00"/>
    <d v="1899-12-30T12:13:23"/>
    <d v="2024-12-18T00:00:00"/>
    <d v="1899-12-30T12:45:05"/>
    <x v="0"/>
    <x v="0"/>
    <s v="7022038425"/>
    <s v="FBO"/>
    <d v="1899-12-30T00:32:30"/>
    <x v="2909"/>
    <d v="1899-12-30T00:00:48"/>
    <s v="Granel"/>
    <s v="E001"/>
    <x v="2"/>
    <d v="1899-12-30T00:30:54"/>
    <d v="1899-12-30T00:31:42"/>
    <x v="6"/>
    <x v="13"/>
    <x v="5"/>
    <x v="1"/>
    <n v="0"/>
    <n v="0"/>
    <x v="0"/>
    <x v="1"/>
    <x v="0"/>
    <n v="0"/>
    <x v="6"/>
    <x v="1"/>
    <d v="1899-12-30T00:00:48"/>
    <d v="1899-12-30T00:00:48"/>
    <x v="0"/>
    <m/>
    <m/>
    <d v="1899-12-30T00:00:00"/>
    <d v="1899-12-30T00:30:54"/>
    <n v="4"/>
    <n v="-5.5555555555997227E-4"/>
    <n v="30.899999999995238"/>
    <x v="5"/>
    <x v="1"/>
  </r>
  <r>
    <x v="9"/>
    <s v="2024058463"/>
    <x v="0"/>
    <x v="921"/>
    <s v="E1228KBR"/>
    <d v="2024-12-18T00:00:00"/>
    <x v="1"/>
    <s v="3262"/>
    <x v="43"/>
    <s v="PA"/>
    <x v="0"/>
    <x v="0"/>
    <d v="2024-12-18T00:00:00"/>
    <d v="1899-12-30T12:14:14"/>
    <d v="2024-12-18T00:00:00"/>
    <d v="1899-12-30T12:13:28"/>
    <d v="2024-12-18T00:00:00"/>
    <d v="1899-12-30T12:47:53"/>
    <x v="0"/>
    <x v="0"/>
    <s v="7022038426"/>
    <s v="EXW"/>
    <d v="1899-12-30T00:35:11"/>
    <x v="814"/>
    <d v="1899-12-30T00:00:46"/>
    <s v="Granel"/>
    <s v="E001"/>
    <x v="1"/>
    <d v="1899-12-30T00:33:39"/>
    <d v="1899-12-30T00:34:25"/>
    <x v="6"/>
    <x v="13"/>
    <x v="5"/>
    <x v="1"/>
    <n v="0"/>
    <n v="0"/>
    <x v="0"/>
    <x v="1"/>
    <x v="0"/>
    <n v="0"/>
    <x v="6"/>
    <x v="1"/>
    <d v="1899-12-30T00:00:46"/>
    <d v="1899-12-30T00:00:46"/>
    <x v="0"/>
    <m/>
    <m/>
    <d v="1899-12-30T00:00:00"/>
    <d v="1899-12-30T00:33:39"/>
    <n v="4"/>
    <n v="-5.3240740741000714E-4"/>
    <n v="33.649999999991991"/>
    <x v="5"/>
    <x v="1"/>
  </r>
  <r>
    <x v="9"/>
    <s v="2024058467"/>
    <x v="0"/>
    <x v="1024"/>
    <s v="E2589JTB"/>
    <d v="2024-12-18T00:00:00"/>
    <x v="1"/>
    <s v="3264"/>
    <x v="35"/>
    <s v="PA"/>
    <x v="1"/>
    <x v="0"/>
    <d v="2024-12-18T00:00:00"/>
    <d v="1899-12-30T12:22:43"/>
    <d v="2024-12-18T00:00:00"/>
    <d v="1899-12-30T12:21:56"/>
    <d v="2024-12-18T00:00:00"/>
    <d v="1899-12-30T12:50:48"/>
    <x v="0"/>
    <x v="0"/>
    <s v="7022038428"/>
    <s v="FBO"/>
    <d v="1899-12-30T00:29:39"/>
    <x v="636"/>
    <d v="1899-12-30T00:00:47"/>
    <s v="Granel"/>
    <s v="E001"/>
    <x v="2"/>
    <d v="1899-12-30T00:28:05"/>
    <d v="1899-12-30T00:28:52"/>
    <x v="6"/>
    <x v="13"/>
    <x v="5"/>
    <x v="1"/>
    <n v="0"/>
    <n v="0"/>
    <x v="0"/>
    <x v="1"/>
    <x v="0"/>
    <n v="0"/>
    <x v="6"/>
    <x v="1"/>
    <d v="1899-12-30T00:00:47"/>
    <d v="1899-12-30T00:00:47"/>
    <x v="0"/>
    <m/>
    <m/>
    <d v="1899-12-30T00:00:00"/>
    <d v="1899-12-30T00:28:05"/>
    <n v="4"/>
    <n v="-5.4398148147993819E-4"/>
    <n v="28.083333333340814"/>
    <x v="5"/>
    <x v="1"/>
  </r>
  <r>
    <x v="9"/>
    <s v="2024058466"/>
    <x v="0"/>
    <x v="985"/>
    <s v="E8263KDM"/>
    <d v="2024-12-18T00:00:00"/>
    <x v="1"/>
    <s v="3264"/>
    <x v="35"/>
    <s v="PA"/>
    <x v="1"/>
    <x v="0"/>
    <d v="2024-12-18T00:00:00"/>
    <d v="1899-12-30T12:22:26"/>
    <d v="2024-12-18T00:00:00"/>
    <d v="1899-12-30T12:21:39"/>
    <d v="2024-12-18T00:00:00"/>
    <d v="1899-12-30T12:58:54"/>
    <x v="0"/>
    <x v="0"/>
    <s v="7022038429"/>
    <s v="FBO"/>
    <d v="1899-12-30T00:38:02"/>
    <x v="358"/>
    <d v="1899-12-30T00:00:47"/>
    <s v="Granel"/>
    <s v="E001"/>
    <x v="2"/>
    <d v="1899-12-30T00:36:28"/>
    <d v="1899-12-30T00:37:15"/>
    <x v="6"/>
    <x v="13"/>
    <x v="5"/>
    <x v="1"/>
    <n v="0"/>
    <n v="0"/>
    <x v="0"/>
    <x v="1"/>
    <x v="0"/>
    <n v="0"/>
    <x v="6"/>
    <x v="1"/>
    <d v="1899-12-30T00:00:47"/>
    <d v="1899-12-30T00:00:47"/>
    <x v="0"/>
    <m/>
    <m/>
    <d v="1899-12-30T00:00:00"/>
    <d v="1899-12-30T00:36:28"/>
    <n v="4"/>
    <n v="-5.4398148147993819E-4"/>
    <n v="36.466666666675188"/>
    <x v="5"/>
    <x v="1"/>
  </r>
  <r>
    <x v="9"/>
    <s v="2024058469"/>
    <x v="0"/>
    <x v="1017"/>
    <s v="E2254MLP"/>
    <d v="2024-12-18T00:00:00"/>
    <x v="1"/>
    <s v="3269"/>
    <x v="36"/>
    <s v="PA"/>
    <x v="5"/>
    <x v="0"/>
    <d v="2024-12-18T00:00:00"/>
    <d v="1899-12-30T12:30:03"/>
    <d v="2024-12-18T00:00:00"/>
    <d v="1899-12-30T12:29:15"/>
    <d v="2024-12-18T00:00:00"/>
    <d v="1899-12-30T13:03:42"/>
    <x v="0"/>
    <x v="0"/>
    <s v="7022038431"/>
    <s v="FBO"/>
    <d v="1899-12-30T00:35:15"/>
    <x v="1356"/>
    <d v="1899-12-30T00:00:48"/>
    <s v="Granel"/>
    <s v="E001"/>
    <x v="2"/>
    <d v="1899-12-30T00:33:39"/>
    <d v="1899-12-30T00:34:27"/>
    <x v="6"/>
    <x v="13"/>
    <x v="5"/>
    <x v="1"/>
    <n v="0"/>
    <n v="0"/>
    <x v="0"/>
    <x v="1"/>
    <x v="0"/>
    <n v="0"/>
    <x v="6"/>
    <x v="1"/>
    <d v="1899-12-30T00:00:48"/>
    <d v="1899-12-30T00:00:48"/>
    <x v="0"/>
    <m/>
    <m/>
    <d v="1899-12-30T00:00:00"/>
    <d v="1899-12-30T00:33:39"/>
    <n v="4"/>
    <n v="-5.5555555556008329E-4"/>
    <n v="33.649999999991991"/>
    <x v="13"/>
    <x v="1"/>
  </r>
  <r>
    <x v="9"/>
    <s v="2024058472"/>
    <x v="0"/>
    <x v="946"/>
    <s v="E2291HBT"/>
    <d v="2024-12-18T00:00:00"/>
    <x v="1"/>
    <s v="3269"/>
    <x v="36"/>
    <s v="PA"/>
    <x v="5"/>
    <x v="0"/>
    <d v="2024-12-18T00:00:00"/>
    <d v="1899-12-30T12:37:33"/>
    <d v="2024-12-18T00:00:00"/>
    <d v="1899-12-30T12:36:46"/>
    <d v="2024-12-18T00:00:00"/>
    <d v="1899-12-30T13:04:19"/>
    <x v="0"/>
    <x v="0"/>
    <s v="7022038432"/>
    <s v="FBO"/>
    <d v="1899-12-30T00:28:20"/>
    <x v="430"/>
    <d v="1899-12-30T00:00:47"/>
    <s v="Granel"/>
    <s v="E001"/>
    <x v="2"/>
    <d v="1899-12-30T00:26:46"/>
    <d v="1899-12-30T00:27:33"/>
    <x v="6"/>
    <x v="13"/>
    <x v="5"/>
    <x v="1"/>
    <n v="0"/>
    <n v="0"/>
    <x v="0"/>
    <x v="1"/>
    <x v="0"/>
    <n v="0"/>
    <x v="6"/>
    <x v="1"/>
    <d v="1899-12-30T00:00:47"/>
    <d v="1899-12-30T00:00:47"/>
    <x v="0"/>
    <m/>
    <m/>
    <d v="1899-12-30T00:00:00"/>
    <d v="1899-12-30T00:26:46"/>
    <n v="4"/>
    <n v="-5.4398148147993819E-4"/>
    <n v="26.766666666662484"/>
    <x v="13"/>
    <x v="1"/>
  </r>
  <r>
    <x v="9"/>
    <s v="2024058479"/>
    <x v="0"/>
    <x v="1011"/>
    <s v="E8976JGF"/>
    <d v="2024-12-18T00:00:00"/>
    <x v="1"/>
    <s v="3264"/>
    <x v="35"/>
    <s v="PA"/>
    <x v="1"/>
    <x v="0"/>
    <d v="2024-12-18T00:00:00"/>
    <d v="1899-12-30T12:46:21"/>
    <d v="2024-12-18T00:00:00"/>
    <d v="1899-12-30T12:45:33"/>
    <d v="2024-12-18T00:00:00"/>
    <d v="1899-12-30T13:11:42"/>
    <x v="0"/>
    <x v="0"/>
    <s v="7022038433"/>
    <s v="EXW"/>
    <d v="1899-12-30T00:26:57"/>
    <x v="1935"/>
    <d v="1899-12-30T00:00:48"/>
    <s v="Granel"/>
    <s v="E001"/>
    <x v="1"/>
    <d v="1899-12-30T00:25:21"/>
    <d v="1899-12-30T00:26:09"/>
    <x v="6"/>
    <x v="13"/>
    <x v="5"/>
    <x v="1"/>
    <n v="0"/>
    <n v="0"/>
    <x v="0"/>
    <x v="1"/>
    <x v="0"/>
    <n v="0"/>
    <x v="6"/>
    <x v="1"/>
    <d v="1899-12-30T00:00:48"/>
    <d v="1899-12-30T00:00:48"/>
    <x v="0"/>
    <m/>
    <m/>
    <d v="1899-12-30T00:00:00"/>
    <d v="1899-12-30T00:25:21"/>
    <n v="4"/>
    <n v="-5.5555555556008329E-4"/>
    <n v="25.350000000004762"/>
    <x v="13"/>
    <x v="1"/>
  </r>
  <r>
    <x v="9"/>
    <s v="2024058481"/>
    <x v="0"/>
    <x v="1015"/>
    <s v="E4771KNH"/>
    <d v="2024-12-18T00:00:00"/>
    <x v="1"/>
    <s v="3264"/>
    <x v="35"/>
    <s v="PA"/>
    <x v="1"/>
    <x v="0"/>
    <d v="2024-12-18T00:00:00"/>
    <d v="1899-12-30T12:47:51"/>
    <d v="2024-12-18T00:00:00"/>
    <d v="1899-12-30T12:47:04"/>
    <d v="2024-12-18T00:00:00"/>
    <d v="1899-12-30T13:17:14"/>
    <x v="0"/>
    <x v="0"/>
    <s v="7022038434"/>
    <s v="FBO"/>
    <d v="1899-12-30T00:30:57"/>
    <x v="829"/>
    <d v="1899-12-30T00:00:47"/>
    <s v="Granel"/>
    <s v="E001"/>
    <x v="2"/>
    <d v="1899-12-30T00:29:23"/>
    <d v="1899-12-30T00:30:10"/>
    <x v="6"/>
    <x v="13"/>
    <x v="5"/>
    <x v="1"/>
    <n v="0"/>
    <n v="0"/>
    <x v="0"/>
    <x v="1"/>
    <x v="0"/>
    <n v="0"/>
    <x v="6"/>
    <x v="1"/>
    <d v="1899-12-30T00:00:47"/>
    <d v="1899-12-30T00:00:47"/>
    <x v="0"/>
    <m/>
    <m/>
    <d v="1899-12-30T00:00:00"/>
    <d v="1899-12-30T00:29:23"/>
    <n v="4"/>
    <n v="-5.4398148147993819E-4"/>
    <n v="29.383333333329666"/>
    <x v="13"/>
    <x v="1"/>
  </r>
  <r>
    <x v="9"/>
    <s v="2024058471"/>
    <x v="0"/>
    <x v="1079"/>
    <s v="E9016LDS"/>
    <d v="2024-12-18T00:00:00"/>
    <x v="1"/>
    <s v="3283"/>
    <x v="38"/>
    <s v="PA"/>
    <x v="2"/>
    <x v="0"/>
    <d v="2024-12-18T00:00:00"/>
    <d v="1899-12-30T12:36:03"/>
    <d v="2024-12-18T00:00:00"/>
    <d v="1899-12-30T12:35:16"/>
    <d v="2024-12-18T00:00:00"/>
    <d v="1899-12-30T13:21:52"/>
    <x v="0"/>
    <x v="0"/>
    <s v="7022038435"/>
    <s v="FBO"/>
    <d v="1899-12-30T00:47:23"/>
    <x v="693"/>
    <d v="1899-12-30T00:00:47"/>
    <s v="Ensacado"/>
    <s v="E002"/>
    <x v="2"/>
    <d v="1899-12-30T00:45:49"/>
    <d v="1899-12-30T00:46:36"/>
    <x v="6"/>
    <x v="13"/>
    <x v="5"/>
    <x v="2"/>
    <n v="0"/>
    <n v="0"/>
    <x v="0"/>
    <x v="2"/>
    <x v="0"/>
    <n v="0"/>
    <x v="6"/>
    <x v="0"/>
    <d v="1899-12-30T00:00:47"/>
    <d v="1899-12-30T00:00:47"/>
    <x v="0"/>
    <m/>
    <m/>
    <d v="1899-12-30T00:00:00"/>
    <d v="1899-12-30T00:45:49"/>
    <n v="4"/>
    <n v="-5.4398148148004921E-4"/>
    <n v="45.816666666667217"/>
    <x v="13"/>
    <x v="0"/>
  </r>
  <r>
    <x v="9"/>
    <s v="2024058489"/>
    <x v="0"/>
    <x v="979"/>
    <s v="E0631LTH"/>
    <d v="2024-12-18T00:00:00"/>
    <x v="1"/>
    <s v="3264"/>
    <x v="35"/>
    <s v="PA"/>
    <x v="1"/>
    <x v="0"/>
    <d v="2024-12-18T00:00:00"/>
    <d v="1899-12-30T12:56:13"/>
    <d v="2024-12-18T00:00:00"/>
    <d v="1899-12-30T12:55:25"/>
    <d v="2024-12-18T00:00:00"/>
    <d v="1899-12-30T13:23:03"/>
    <x v="0"/>
    <x v="0"/>
    <s v="7022038436"/>
    <s v="FBO"/>
    <d v="1899-12-30T00:28:26"/>
    <x v="2910"/>
    <d v="1899-12-30T00:00:48"/>
    <s v="Granel"/>
    <s v="E001"/>
    <x v="2"/>
    <d v="1899-12-30T00:26:50"/>
    <d v="1899-12-30T00:27:38"/>
    <x v="6"/>
    <x v="13"/>
    <x v="5"/>
    <x v="1"/>
    <n v="0"/>
    <n v="0"/>
    <x v="0"/>
    <x v="1"/>
    <x v="0"/>
    <n v="0"/>
    <x v="6"/>
    <x v="1"/>
    <d v="1899-12-30T00:00:48"/>
    <d v="1899-12-30T00:00:48"/>
    <x v="0"/>
    <m/>
    <m/>
    <d v="1899-12-30T00:00:00"/>
    <d v="1899-12-30T00:26:50"/>
    <n v="4"/>
    <n v="-5.5555555554998026E-4"/>
    <n v="26.833333333334384"/>
    <x v="13"/>
    <x v="1"/>
  </r>
  <r>
    <x v="9"/>
    <s v="2024058495"/>
    <x v="0"/>
    <x v="957"/>
    <s v="E7698LMM"/>
    <d v="2024-12-18T00:00:00"/>
    <x v="1"/>
    <s v="3269"/>
    <x v="36"/>
    <s v="PA"/>
    <x v="5"/>
    <x v="0"/>
    <d v="2024-12-18T00:00:00"/>
    <d v="1899-12-30T13:07:03"/>
    <d v="2024-12-18T00:00:00"/>
    <d v="1899-12-30T13:06:17"/>
    <d v="2024-12-18T00:00:00"/>
    <d v="1899-12-30T13:31:36"/>
    <x v="0"/>
    <x v="0"/>
    <s v="7022038438"/>
    <s v="FBO"/>
    <d v="1899-12-30T00:26:05"/>
    <x v="1594"/>
    <d v="1899-12-30T00:00:46"/>
    <s v="Granel"/>
    <s v="E001"/>
    <x v="2"/>
    <d v="1899-12-30T00:24:33"/>
    <d v="1899-12-30T00:25:19"/>
    <x v="9"/>
    <x v="13"/>
    <x v="5"/>
    <x v="1"/>
    <n v="0"/>
    <n v="0"/>
    <x v="0"/>
    <x v="1"/>
    <x v="0"/>
    <n v="0"/>
    <x v="6"/>
    <x v="1"/>
    <d v="1899-12-30T00:00:46"/>
    <d v="1899-12-30T00:00:46"/>
    <x v="0"/>
    <m/>
    <m/>
    <d v="1899-12-30T00:00:00"/>
    <d v="1899-12-30T00:24:33"/>
    <n v="4"/>
    <n v="-5.3240740740989612E-4"/>
    <n v="24.549999999998402"/>
    <x v="13"/>
    <x v="1"/>
  </r>
  <r>
    <x v="9"/>
    <s v="2024058488"/>
    <x v="0"/>
    <x v="943"/>
    <s v="E4768KNH"/>
    <d v="2024-12-18T00:00:00"/>
    <x v="1"/>
    <s v="3264"/>
    <x v="35"/>
    <s v="PA"/>
    <x v="1"/>
    <x v="0"/>
    <d v="2024-12-18T00:00:00"/>
    <d v="1899-12-30T12:53:42"/>
    <d v="2024-12-18T00:00:00"/>
    <d v="1899-12-30T12:52:54"/>
    <d v="2024-12-18T00:00:00"/>
    <d v="1899-12-30T13:41:05"/>
    <x v="0"/>
    <x v="0"/>
    <s v="7022038441"/>
    <s v="FBO"/>
    <d v="1899-12-30T00:48:59"/>
    <x v="763"/>
    <d v="1899-12-30T00:00:48"/>
    <s v="Granel"/>
    <s v="E001"/>
    <x v="2"/>
    <d v="1899-12-30T00:47:23"/>
    <d v="1899-12-30T00:48:11"/>
    <x v="6"/>
    <x v="13"/>
    <x v="5"/>
    <x v="1"/>
    <n v="0"/>
    <n v="0"/>
    <x v="0"/>
    <x v="1"/>
    <x v="0"/>
    <n v="0"/>
    <x v="6"/>
    <x v="0"/>
    <d v="1899-12-30T00:00:48"/>
    <d v="1899-12-30T00:00:48"/>
    <x v="0"/>
    <m/>
    <m/>
    <d v="1899-12-30T00:00:00"/>
    <d v="1899-12-30T00:47:23"/>
    <n v="4"/>
    <n v="-5.5555555556008329E-4"/>
    <n v="47.383333333329603"/>
    <x v="13"/>
    <x v="0"/>
  </r>
  <r>
    <x v="9"/>
    <s v="2024058501"/>
    <x v="0"/>
    <x v="942"/>
    <s v="E5260KKG"/>
    <d v="2024-12-18T00:00:00"/>
    <x v="1"/>
    <s v="3264"/>
    <x v="35"/>
    <s v="PA"/>
    <x v="1"/>
    <x v="0"/>
    <d v="2024-12-18T00:00:00"/>
    <d v="1899-12-30T13:22:46"/>
    <d v="2024-12-18T00:00:00"/>
    <d v="1899-12-30T13:21:59"/>
    <d v="2024-12-18T00:00:00"/>
    <d v="1899-12-30T13:49:43"/>
    <x v="0"/>
    <x v="0"/>
    <s v="7022038444"/>
    <s v="FBO"/>
    <d v="1899-12-30T00:28:31"/>
    <x v="1308"/>
    <d v="1899-12-30T00:00:47"/>
    <s v="Granel"/>
    <s v="E001"/>
    <x v="2"/>
    <d v="1899-12-30T00:26:57"/>
    <d v="1899-12-30T00:27:44"/>
    <x v="9"/>
    <x v="13"/>
    <x v="5"/>
    <x v="1"/>
    <n v="0"/>
    <n v="0"/>
    <x v="0"/>
    <x v="1"/>
    <x v="0"/>
    <n v="0"/>
    <x v="6"/>
    <x v="1"/>
    <d v="1899-12-30T00:00:47"/>
    <d v="1899-12-30T00:00:47"/>
    <x v="0"/>
    <m/>
    <m/>
    <d v="1899-12-30T00:00:00"/>
    <d v="1899-12-30T00:26:57"/>
    <n v="4"/>
    <n v="-5.4398148148004921E-4"/>
    <n v="26.950000000003094"/>
    <x v="13"/>
    <x v="1"/>
  </r>
  <r>
    <x v="9"/>
    <s v="2024058500"/>
    <x v="0"/>
    <x v="1019"/>
    <s v="E4954KGF"/>
    <d v="2024-12-18T00:00:00"/>
    <x v="1"/>
    <s v="3269"/>
    <x v="36"/>
    <s v="PA"/>
    <x v="5"/>
    <x v="0"/>
    <d v="2024-12-18T00:00:00"/>
    <d v="1899-12-30T13:21:15"/>
    <d v="2024-12-18T00:00:00"/>
    <d v="1899-12-30T13:20:27"/>
    <d v="2024-12-18T00:00:00"/>
    <d v="1899-12-30T13:57:18"/>
    <x v="0"/>
    <x v="0"/>
    <s v="7022038447"/>
    <s v="FBO"/>
    <d v="1899-12-30T00:37:39"/>
    <x v="2638"/>
    <d v="1899-12-30T00:00:48"/>
    <s v="Granel"/>
    <s v="E001"/>
    <x v="2"/>
    <d v="1899-12-30T00:36:03"/>
    <d v="1899-12-30T00:36:51"/>
    <x v="9"/>
    <x v="13"/>
    <x v="5"/>
    <x v="1"/>
    <n v="0"/>
    <n v="0"/>
    <x v="0"/>
    <x v="1"/>
    <x v="0"/>
    <n v="0"/>
    <x v="6"/>
    <x v="1"/>
    <d v="1899-12-30T00:00:48"/>
    <d v="1899-12-30T00:00:48"/>
    <x v="0"/>
    <m/>
    <m/>
    <d v="1899-12-30T00:00:00"/>
    <d v="1899-12-30T00:36:03"/>
    <n v="4"/>
    <n v="-5.5555555555009128E-4"/>
    <n v="36.049999999996679"/>
    <x v="13"/>
    <x v="1"/>
  </r>
  <r>
    <x v="9"/>
    <s v="2024058505"/>
    <x v="0"/>
    <x v="1136"/>
    <s v="E5872LKM"/>
    <d v="2024-12-18T00:00:00"/>
    <x v="1"/>
    <s v="3283"/>
    <x v="38"/>
    <s v="PA"/>
    <x v="2"/>
    <x v="0"/>
    <d v="2024-12-18T00:00:00"/>
    <d v="1899-12-30T13:34:27"/>
    <d v="2024-12-18T00:00:00"/>
    <d v="1899-12-30T13:33:40"/>
    <d v="2024-12-18T00:00:00"/>
    <d v="1899-12-30T14:05:24"/>
    <x v="0"/>
    <x v="0"/>
    <s v="7022038449"/>
    <s v="EXW"/>
    <d v="1899-12-30T00:32:31"/>
    <x v="950"/>
    <d v="1899-12-30T00:00:47"/>
    <s v="Ensacado"/>
    <s v="E002"/>
    <x v="1"/>
    <d v="1899-12-30T00:30:57"/>
    <d v="1899-12-30T00:31:44"/>
    <x v="9"/>
    <x v="13"/>
    <x v="5"/>
    <x v="2"/>
    <n v="0"/>
    <n v="0"/>
    <x v="0"/>
    <x v="2"/>
    <x v="0"/>
    <n v="0"/>
    <x v="6"/>
    <x v="1"/>
    <d v="1899-12-30T00:00:47"/>
    <d v="1899-12-30T00:00:47"/>
    <x v="0"/>
    <m/>
    <m/>
    <d v="1899-12-30T00:00:00"/>
    <d v="1899-12-30T00:30:57"/>
    <n v="4"/>
    <n v="-5.4398148148004921E-4"/>
    <n v="30.949999999991888"/>
    <x v="8"/>
    <x v="1"/>
  </r>
  <r>
    <x v="9"/>
    <s v="2024058508"/>
    <x v="0"/>
    <x v="1018"/>
    <s v="E9461JBD"/>
    <d v="2024-12-18T00:00:00"/>
    <x v="1"/>
    <s v="3264"/>
    <x v="35"/>
    <s v="PA"/>
    <x v="1"/>
    <x v="0"/>
    <d v="2024-12-18T00:00:00"/>
    <d v="1899-12-30T13:50:51"/>
    <d v="2024-12-18T00:00:00"/>
    <d v="1899-12-30T13:50:04"/>
    <d v="2024-12-18T00:00:00"/>
    <d v="1899-12-30T14:11:03"/>
    <x v="0"/>
    <x v="0"/>
    <s v="7022038450"/>
    <s v="EXW"/>
    <d v="1899-12-30T00:21:46"/>
    <x v="1074"/>
    <d v="1899-12-30T00:00:47"/>
    <s v="Granel"/>
    <s v="E001"/>
    <x v="1"/>
    <d v="1899-12-30T00:20:12"/>
    <d v="1899-12-30T00:20:59"/>
    <x v="9"/>
    <x v="13"/>
    <x v="5"/>
    <x v="1"/>
    <n v="0"/>
    <n v="0"/>
    <x v="0"/>
    <x v="1"/>
    <x v="0"/>
    <n v="0"/>
    <x v="6"/>
    <x v="1"/>
    <d v="1899-12-30T00:00:47"/>
    <d v="1899-12-30T00:00:47"/>
    <x v="0"/>
    <m/>
    <m/>
    <d v="1899-12-30T00:00:00"/>
    <d v="1899-12-30T00:20:12"/>
    <n v="4"/>
    <n v="-5.4398148148004921E-4"/>
    <n v="20.199999999988769"/>
    <x v="8"/>
    <x v="1"/>
  </r>
  <r>
    <x v="9"/>
    <s v="2024058514"/>
    <x v="0"/>
    <x v="1008"/>
    <s v="E6688FFY"/>
    <d v="2024-12-18T00:00:00"/>
    <x v="1"/>
    <s v="3283"/>
    <x v="38"/>
    <s v="PA"/>
    <x v="2"/>
    <x v="0"/>
    <d v="2024-12-18T00:00:00"/>
    <d v="1899-12-30T14:08:10"/>
    <d v="2024-12-18T00:00:00"/>
    <d v="1899-12-30T14:07:23"/>
    <d v="2024-12-18T00:00:00"/>
    <d v="1899-12-30T14:30:57"/>
    <x v="0"/>
    <x v="0"/>
    <s v="7022038451"/>
    <s v="FBO"/>
    <d v="1899-12-30T00:24:21"/>
    <x v="1409"/>
    <d v="1899-12-30T00:00:47"/>
    <s v="Ensacado"/>
    <s v="E002"/>
    <x v="2"/>
    <d v="1899-12-30T00:22:47"/>
    <d v="1899-12-30T00:23:34"/>
    <x v="7"/>
    <x v="13"/>
    <x v="5"/>
    <x v="2"/>
    <n v="0"/>
    <n v="0"/>
    <x v="0"/>
    <x v="2"/>
    <x v="0"/>
    <n v="0"/>
    <x v="6"/>
    <x v="1"/>
    <d v="1899-12-30T00:00:47"/>
    <d v="1899-12-30T00:00:47"/>
    <x v="0"/>
    <m/>
    <m/>
    <d v="1899-12-30T00:00:00"/>
    <d v="1899-12-30T00:22:47"/>
    <n v="4"/>
    <n v="-5.4398148147993819E-4"/>
    <n v="22.78333333333439"/>
    <x v="8"/>
    <x v="1"/>
  </r>
  <r>
    <x v="9"/>
    <s v="2024058517"/>
    <x v="0"/>
    <x v="940"/>
    <s v="E5477KKG"/>
    <d v="2024-12-18T00:00:00"/>
    <x v="1"/>
    <s v="3264"/>
    <x v="35"/>
    <s v="PA"/>
    <x v="1"/>
    <x v="0"/>
    <d v="2024-12-18T00:00:00"/>
    <d v="1899-12-30T14:09:52"/>
    <d v="2024-12-18T00:00:00"/>
    <d v="1899-12-30T14:09:06"/>
    <d v="2024-12-18T00:00:00"/>
    <d v="1899-12-30T14:43:02"/>
    <x v="0"/>
    <x v="0"/>
    <s v="7022038454"/>
    <s v="FBO"/>
    <d v="1899-12-30T00:34:42"/>
    <x v="1360"/>
    <d v="1899-12-30T00:00:46"/>
    <s v="Granel"/>
    <s v="E001"/>
    <x v="2"/>
    <d v="1899-12-30T00:33:10"/>
    <d v="1899-12-30T00:33:56"/>
    <x v="7"/>
    <x v="13"/>
    <x v="5"/>
    <x v="1"/>
    <n v="0"/>
    <n v="0"/>
    <x v="0"/>
    <x v="1"/>
    <x v="0"/>
    <n v="0"/>
    <x v="6"/>
    <x v="1"/>
    <d v="1899-12-30T00:00:46"/>
    <d v="1899-12-30T00:00:46"/>
    <x v="0"/>
    <m/>
    <m/>
    <d v="1899-12-30T00:00:00"/>
    <d v="1899-12-30T00:33:10"/>
    <n v="4"/>
    <n v="-5.3240740741000714E-4"/>
    <n v="33.166666666655971"/>
    <x v="8"/>
    <x v="1"/>
  </r>
  <r>
    <x v="9"/>
    <s v="2024058519"/>
    <x v="0"/>
    <x v="1137"/>
    <s v="E2573LYX"/>
    <d v="2024-12-18T00:00:00"/>
    <x v="1"/>
    <s v="3283"/>
    <x v="38"/>
    <s v="PA"/>
    <x v="2"/>
    <x v="0"/>
    <d v="2024-12-18T00:00:00"/>
    <d v="1899-12-30T14:16:55"/>
    <d v="2024-12-18T00:00:00"/>
    <d v="1899-12-30T14:16:08"/>
    <d v="2024-12-18T00:00:00"/>
    <d v="1899-12-30T14:53:14"/>
    <x v="0"/>
    <x v="0"/>
    <s v="7022038456"/>
    <s v="FBO"/>
    <d v="1899-12-30T00:37:53"/>
    <x v="422"/>
    <d v="1899-12-30T00:00:47"/>
    <s v="Ensacado"/>
    <s v="E002"/>
    <x v="2"/>
    <d v="1899-12-30T00:36:19"/>
    <d v="1899-12-30T00:37:06"/>
    <x v="7"/>
    <x v="13"/>
    <x v="5"/>
    <x v="2"/>
    <n v="0"/>
    <n v="0"/>
    <x v="0"/>
    <x v="2"/>
    <x v="0"/>
    <n v="0"/>
    <x v="6"/>
    <x v="1"/>
    <d v="1899-12-30T00:00:47"/>
    <d v="1899-12-30T00:00:47"/>
    <x v="0"/>
    <m/>
    <m/>
    <d v="1899-12-30T00:00:00"/>
    <d v="1899-12-30T00:36:19"/>
    <n v="4"/>
    <n v="-5.4398148148004921E-4"/>
    <n v="36.316666666670372"/>
    <x v="8"/>
    <x v="1"/>
  </r>
  <r>
    <x v="9"/>
    <s v="2024058527"/>
    <x v="0"/>
    <x v="1075"/>
    <s v="E9619HBS"/>
    <d v="2024-12-18T00:00:00"/>
    <x v="1"/>
    <s v="3269"/>
    <x v="36"/>
    <s v="PA"/>
    <x v="5"/>
    <x v="0"/>
    <d v="2024-12-18T00:00:00"/>
    <d v="1899-12-30T14:55:33"/>
    <d v="2024-12-18T00:00:00"/>
    <d v="1899-12-30T14:54:47"/>
    <d v="2024-12-18T00:00:00"/>
    <d v="1899-12-30T15:13:31"/>
    <x v="0"/>
    <x v="0"/>
    <s v="7022038460"/>
    <s v="EXW"/>
    <d v="1899-12-30T00:19:30"/>
    <x v="2911"/>
    <d v="1899-12-30T00:00:46"/>
    <s v="Granel"/>
    <s v="E001"/>
    <x v="1"/>
    <d v="1899-12-30T00:17:58"/>
    <d v="1899-12-30T00:18:44"/>
    <x v="7"/>
    <x v="13"/>
    <x v="5"/>
    <x v="1"/>
    <n v="0"/>
    <n v="0"/>
    <x v="0"/>
    <x v="1"/>
    <x v="0"/>
    <n v="0"/>
    <x v="6"/>
    <x v="1"/>
    <d v="1899-12-30T00:00:46"/>
    <d v="1899-12-30T00:00:46"/>
    <x v="0"/>
    <m/>
    <m/>
    <d v="1899-12-30T00:00:00"/>
    <d v="1899-12-30T00:17:58"/>
    <n v="4"/>
    <n v="-5.3240740741000714E-4"/>
    <n v="17.966666666663986"/>
    <x v="6"/>
    <x v="1"/>
  </r>
  <r>
    <x v="9"/>
    <s v="2024058535"/>
    <x v="0"/>
    <x v="1020"/>
    <s v="E0463JRH"/>
    <d v="2024-12-18T00:00:00"/>
    <x v="1"/>
    <s v="3269"/>
    <x v="36"/>
    <s v="PA"/>
    <x v="5"/>
    <x v="0"/>
    <d v="2024-12-18T00:00:00"/>
    <d v="1899-12-30T15:13:07"/>
    <d v="2024-12-18T00:00:00"/>
    <d v="1899-12-30T15:12:19"/>
    <d v="2024-12-18T00:00:00"/>
    <d v="1899-12-30T15:37:08"/>
    <x v="0"/>
    <x v="0"/>
    <s v="7022038463"/>
    <s v="FBO"/>
    <d v="1899-12-30T00:25:37"/>
    <x v="1688"/>
    <d v="1899-12-30T00:00:48"/>
    <s v="Granel"/>
    <s v="E001"/>
    <x v="2"/>
    <d v="1899-12-30T00:24:01"/>
    <d v="1899-12-30T00:24:49"/>
    <x v="14"/>
    <x v="13"/>
    <x v="5"/>
    <x v="1"/>
    <n v="0"/>
    <n v="0"/>
    <x v="0"/>
    <x v="1"/>
    <x v="0"/>
    <n v="0"/>
    <x v="6"/>
    <x v="1"/>
    <d v="1899-12-30T00:00:48"/>
    <d v="1899-12-30T00:00:48"/>
    <x v="0"/>
    <m/>
    <m/>
    <d v="1899-12-30T00:00:00"/>
    <d v="1899-12-30T00:24:01"/>
    <n v="4"/>
    <n v="-5.5555555555997227E-4"/>
    <n v="24.016666666665571"/>
    <x v="6"/>
    <x v="1"/>
  </r>
  <r>
    <x v="9"/>
    <s v="2024058538"/>
    <x v="0"/>
    <x v="1138"/>
    <s v="E9779MMY"/>
    <d v="2024-12-18T00:00:00"/>
    <x v="1"/>
    <s v="3283"/>
    <x v="38"/>
    <s v="PA"/>
    <x v="2"/>
    <x v="0"/>
    <d v="2024-12-18T00:00:00"/>
    <d v="1899-12-30T15:20:28"/>
    <d v="2024-12-18T00:00:00"/>
    <d v="1899-12-30T15:19:41"/>
    <d v="2024-12-18T00:00:00"/>
    <d v="1899-12-30T16:01:01"/>
    <x v="0"/>
    <x v="0"/>
    <s v="7022038466"/>
    <s v="FBO"/>
    <d v="1899-12-30T00:42:07"/>
    <x v="511"/>
    <d v="1899-12-30T00:00:47"/>
    <s v="Ensacado"/>
    <s v="E002"/>
    <x v="2"/>
    <d v="1899-12-30T00:40:33"/>
    <d v="1899-12-30T00:41:20"/>
    <x v="14"/>
    <x v="13"/>
    <x v="5"/>
    <x v="2"/>
    <n v="0"/>
    <n v="0"/>
    <x v="0"/>
    <x v="2"/>
    <x v="0"/>
    <n v="0"/>
    <x v="6"/>
    <x v="1"/>
    <d v="1899-12-30T00:00:47"/>
    <d v="1899-12-30T00:00:47"/>
    <x v="0"/>
    <m/>
    <m/>
    <d v="1899-12-30T00:00:00"/>
    <d v="1899-12-30T00:40:33"/>
    <n v="4"/>
    <n v="-5.4398148148004921E-4"/>
    <n v="40.550000000011131"/>
    <x v="9"/>
    <x v="1"/>
  </r>
  <r>
    <x v="9"/>
    <s v="2024058542"/>
    <x v="0"/>
    <x v="1018"/>
    <s v="E9461JBD"/>
    <d v="2024-12-18T00:00:00"/>
    <x v="1"/>
    <s v="3264"/>
    <x v="35"/>
    <s v="PA"/>
    <x v="1"/>
    <x v="0"/>
    <d v="2024-12-18T00:00:00"/>
    <d v="1899-12-30T15:45:20"/>
    <d v="2024-12-18T00:00:00"/>
    <d v="1899-12-30T15:44:34"/>
    <d v="2024-12-18T00:00:00"/>
    <d v="1899-12-30T16:09:38"/>
    <x v="0"/>
    <x v="0"/>
    <s v="7022038469"/>
    <s v="EXW"/>
    <d v="1899-12-30T00:25:50"/>
    <x v="1143"/>
    <d v="1899-12-30T00:00:46"/>
    <s v="Granel"/>
    <s v="E001"/>
    <x v="1"/>
    <d v="1899-12-30T00:24:18"/>
    <d v="1899-12-30T00:25:04"/>
    <x v="14"/>
    <x v="13"/>
    <x v="5"/>
    <x v="1"/>
    <n v="0"/>
    <n v="0"/>
    <x v="0"/>
    <x v="1"/>
    <x v="0"/>
    <n v="0"/>
    <x v="6"/>
    <x v="1"/>
    <d v="1899-12-30T00:00:46"/>
    <d v="1899-12-30T00:00:46"/>
    <x v="0"/>
    <m/>
    <m/>
    <d v="1899-12-30T00:00:00"/>
    <d v="1899-12-30T00:24:18"/>
    <n v="4"/>
    <n v="-5.3240740741000714E-4"/>
    <n v="24.299999999999962"/>
    <x v="9"/>
    <x v="1"/>
  </r>
  <r>
    <x v="9"/>
    <s v="2024058545"/>
    <x v="0"/>
    <x v="1027"/>
    <s v="E9533LGJ"/>
    <d v="2024-12-18T00:00:00"/>
    <x v="1"/>
    <s v="3295"/>
    <x v="10"/>
    <s v="PA"/>
    <x v="2"/>
    <x v="0"/>
    <d v="2024-12-18T00:00:00"/>
    <d v="1899-12-30T15:51:44"/>
    <d v="2024-12-18T00:00:00"/>
    <d v="1899-12-30T15:50:57"/>
    <d v="2024-12-18T00:00:00"/>
    <d v="1899-12-30T16:32:55"/>
    <x v="0"/>
    <x v="0"/>
    <s v="7022038473"/>
    <s v="FBO"/>
    <d v="1899-12-30T00:42:45"/>
    <x v="113"/>
    <d v="1899-12-30T00:00:47"/>
    <s v="Ensacado"/>
    <s v="E002"/>
    <x v="2"/>
    <d v="1899-12-30T00:41:11"/>
    <d v="1899-12-30T00:41:58"/>
    <x v="14"/>
    <x v="13"/>
    <x v="5"/>
    <x v="2"/>
    <n v="0"/>
    <n v="0"/>
    <x v="0"/>
    <x v="2"/>
    <x v="0"/>
    <n v="0"/>
    <x v="6"/>
    <x v="1"/>
    <d v="1899-12-30T00:00:47"/>
    <d v="1899-12-30T00:00:47"/>
    <x v="0"/>
    <m/>
    <m/>
    <d v="1899-12-30T00:00:00"/>
    <d v="1899-12-30T00:41:11"/>
    <n v="4"/>
    <n v="-5.4398148149004122E-4"/>
    <n v="41.183333333323198"/>
    <x v="9"/>
    <x v="1"/>
  </r>
  <r>
    <x v="9"/>
    <s v="2024058556"/>
    <x v="0"/>
    <x v="1083"/>
    <s v="E1112KDL"/>
    <d v="2024-12-18T00:00:00"/>
    <x v="1"/>
    <s v="3283"/>
    <x v="38"/>
    <s v="PA"/>
    <x v="2"/>
    <x v="0"/>
    <d v="2024-12-18T00:00:00"/>
    <d v="1899-12-30T16:55:04"/>
    <d v="2024-12-18T00:00:00"/>
    <d v="1899-12-30T16:54:18"/>
    <d v="2024-12-18T00:00:00"/>
    <d v="1899-12-30T17:25:59"/>
    <x v="0"/>
    <x v="0"/>
    <s v="7022038478"/>
    <s v="FBO"/>
    <d v="1899-12-30T00:32:27"/>
    <x v="485"/>
    <d v="1899-12-30T00:00:46"/>
    <s v="Ensacado"/>
    <s v="E002"/>
    <x v="2"/>
    <d v="1899-12-30T00:30:55"/>
    <d v="1899-12-30T00:31:41"/>
    <x v="10"/>
    <x v="13"/>
    <x v="5"/>
    <x v="2"/>
    <n v="0"/>
    <n v="0"/>
    <x v="0"/>
    <x v="2"/>
    <x v="0"/>
    <n v="0"/>
    <x v="6"/>
    <x v="1"/>
    <d v="1899-12-30T00:00:46"/>
    <d v="1899-12-30T00:00:46"/>
    <x v="0"/>
    <m/>
    <m/>
    <d v="1899-12-30T00:00:00"/>
    <d v="1899-12-30T00:30:55"/>
    <n v="4"/>
    <n v="-5.3240740741000714E-4"/>
    <n v="30.916666666656099"/>
    <x v="10"/>
    <x v="1"/>
  </r>
  <r>
    <x v="9"/>
    <s v="2024058557"/>
    <x v="0"/>
    <x v="1075"/>
    <s v="E9619HBS"/>
    <d v="2024-12-18T00:00:00"/>
    <x v="1"/>
    <s v="3269"/>
    <x v="36"/>
    <s v="PA"/>
    <x v="5"/>
    <x v="0"/>
    <d v="2024-12-18T00:00:00"/>
    <d v="1899-12-30T17:09:53"/>
    <d v="2024-12-18T00:00:00"/>
    <d v="1899-12-30T17:09:08"/>
    <d v="2024-12-18T00:00:00"/>
    <d v="1899-12-30T17:31:39"/>
    <x v="0"/>
    <x v="0"/>
    <s v="7022038479"/>
    <s v="EXW"/>
    <d v="1899-12-30T00:23:16"/>
    <x v="1964"/>
    <d v="1899-12-30T00:00:45"/>
    <s v="Granel"/>
    <s v="E001"/>
    <x v="1"/>
    <d v="1899-12-30T00:21:46"/>
    <d v="1899-12-30T00:22:31"/>
    <x v="8"/>
    <x v="13"/>
    <x v="5"/>
    <x v="1"/>
    <n v="0"/>
    <n v="0"/>
    <x v="0"/>
    <x v="1"/>
    <x v="0"/>
    <n v="0"/>
    <x v="6"/>
    <x v="1"/>
    <d v="1899-12-30T00:00:45"/>
    <d v="1899-12-30T00:00:45"/>
    <x v="0"/>
    <m/>
    <m/>
    <d v="1899-12-30T00:00:00"/>
    <d v="1899-12-30T00:21:46"/>
    <n v="4"/>
    <n v="-5.2083333332997306E-4"/>
    <n v="21.766666666665699"/>
    <x v="10"/>
    <x v="1"/>
  </r>
  <r>
    <x v="9"/>
    <s v="2024058555"/>
    <x v="0"/>
    <x v="1092"/>
    <s v="E6099JTB"/>
    <d v="2024-12-18T00:00:00"/>
    <x v="1"/>
    <s v="3283"/>
    <x v="38"/>
    <s v="PA"/>
    <x v="2"/>
    <x v="0"/>
    <d v="2024-12-18T00:00:00"/>
    <d v="1899-12-30T16:52:36"/>
    <d v="2024-12-18T00:00:00"/>
    <d v="1899-12-30T16:51:49"/>
    <d v="2024-12-18T00:00:00"/>
    <d v="1899-12-30T17:44:15"/>
    <x v="0"/>
    <x v="0"/>
    <s v="7022038480"/>
    <s v="EXW"/>
    <d v="1899-12-30T00:53:13"/>
    <x v="787"/>
    <d v="1899-12-30T00:00:47"/>
    <s v="Ensacado"/>
    <s v="E002"/>
    <x v="1"/>
    <d v="1899-12-30T00:51:39"/>
    <d v="1899-12-30T00:52:26"/>
    <x v="10"/>
    <x v="13"/>
    <x v="5"/>
    <x v="2"/>
    <n v="0"/>
    <n v="0"/>
    <x v="0"/>
    <x v="2"/>
    <x v="0"/>
    <n v="0"/>
    <x v="6"/>
    <x v="0"/>
    <d v="1899-12-30T00:00:47"/>
    <d v="1899-12-30T00:00:47"/>
    <x v="0"/>
    <m/>
    <m/>
    <d v="1899-12-30T00:00:00"/>
    <d v="1899-12-30T00:51:39"/>
    <n v="4"/>
    <n v="-5.4398148148004921E-4"/>
    <n v="51.650000000006315"/>
    <x v="10"/>
    <x v="0"/>
  </r>
  <r>
    <x v="9"/>
    <s v="2024058565"/>
    <x v="0"/>
    <x v="983"/>
    <s v="E8831LZK"/>
    <d v="2024-12-18T00:00:00"/>
    <x v="1"/>
    <s v="3264"/>
    <x v="35"/>
    <s v="PA"/>
    <x v="1"/>
    <x v="0"/>
    <d v="2024-12-18T00:00:00"/>
    <d v="1899-12-30T18:31:06"/>
    <d v="2024-12-18T00:00:00"/>
    <d v="1899-12-30T18:30:20"/>
    <d v="2024-12-18T00:00:00"/>
    <d v="1899-12-30T19:10:39"/>
    <x v="0"/>
    <x v="0"/>
    <s v="7022038484"/>
    <s v="FBO"/>
    <d v="1899-12-30T00:41:05"/>
    <x v="1005"/>
    <d v="1899-12-30T00:00:46"/>
    <s v="Granel"/>
    <s v="E001"/>
    <x v="2"/>
    <d v="1899-12-30T00:39:33"/>
    <d v="1899-12-30T00:40:19"/>
    <x v="11"/>
    <x v="13"/>
    <x v="5"/>
    <x v="1"/>
    <n v="0"/>
    <n v="0"/>
    <x v="0"/>
    <x v="1"/>
    <x v="0"/>
    <n v="0"/>
    <x v="6"/>
    <x v="1"/>
    <d v="1899-12-30T00:00:46"/>
    <d v="1899-12-30T00:00:46"/>
    <x v="0"/>
    <m/>
    <m/>
    <d v="1899-12-30T00:00:00"/>
    <d v="1899-12-30T00:39:33"/>
    <n v="4"/>
    <n v="-5.3240740741000714E-4"/>
    <n v="39.550000000003145"/>
    <x v="7"/>
    <x v="1"/>
  </r>
  <r>
    <x v="9"/>
    <s v="2024058585"/>
    <x v="0"/>
    <x v="1008"/>
    <s v="E6688FFY"/>
    <d v="2024-12-19T00:00:00"/>
    <x v="1"/>
    <s v="3282"/>
    <x v="40"/>
    <s v="PA"/>
    <x v="2"/>
    <x v="0"/>
    <d v="2024-12-19T00:00:00"/>
    <d v="1899-12-30T05:51:43"/>
    <d v="2024-12-19T00:00:00"/>
    <d v="1899-12-30T05:50:57"/>
    <d v="2024-12-19T00:00:00"/>
    <d v="1899-12-30T06:16:18"/>
    <x v="0"/>
    <x v="0"/>
    <s v="7022038493"/>
    <s v="FBO"/>
    <d v="1899-12-30T00:26:07"/>
    <x v="1140"/>
    <d v="1899-12-30T00:00:46"/>
    <s v="Ensacado"/>
    <s v="E002"/>
    <x v="2"/>
    <d v="1899-12-30T00:24:35"/>
    <d v="1899-12-30T00:25:21"/>
    <x v="12"/>
    <x v="14"/>
    <x v="5"/>
    <x v="2"/>
    <n v="0"/>
    <n v="0"/>
    <x v="0"/>
    <x v="2"/>
    <x v="0"/>
    <n v="0"/>
    <x v="6"/>
    <x v="1"/>
    <d v="1899-12-30T00:00:46"/>
    <d v="1899-12-30T00:00:46"/>
    <x v="0"/>
    <m/>
    <m/>
    <d v="1899-12-30T00:00:00"/>
    <d v="1899-12-30T00:24:35"/>
    <n v="5"/>
    <n v="-5.3240740741000714E-4"/>
    <n v="24.583333333320002"/>
    <x v="12"/>
    <x v="1"/>
  </r>
  <r>
    <x v="9"/>
    <s v="2024058614"/>
    <x v="0"/>
    <x v="1092"/>
    <s v="E6099JTB"/>
    <d v="2024-12-19T00:00:00"/>
    <x v="1"/>
    <s v="3283"/>
    <x v="38"/>
    <s v="PA"/>
    <x v="2"/>
    <x v="0"/>
    <d v="2024-12-19T00:00:00"/>
    <d v="1899-12-30T07:59:51"/>
    <d v="2024-12-19T00:00:00"/>
    <d v="1899-12-30T07:59:05"/>
    <d v="2024-12-19T00:00:00"/>
    <d v="1899-12-30T08:45:13"/>
    <x v="0"/>
    <x v="0"/>
    <s v="7022038526"/>
    <s v="EXW"/>
    <d v="1899-12-30T00:46:54"/>
    <x v="298"/>
    <d v="1899-12-30T00:00:46"/>
    <s v="Ensacado"/>
    <s v="E002"/>
    <x v="1"/>
    <d v="1899-12-30T00:45:22"/>
    <d v="1899-12-30T00:46:08"/>
    <x v="1"/>
    <x v="14"/>
    <x v="5"/>
    <x v="2"/>
    <n v="0"/>
    <n v="0"/>
    <x v="0"/>
    <x v="2"/>
    <x v="0"/>
    <n v="0"/>
    <x v="6"/>
    <x v="0"/>
    <d v="1899-12-30T00:00:46"/>
    <d v="1899-12-30T00:00:46"/>
    <x v="0"/>
    <m/>
    <m/>
    <d v="1899-12-30T00:00:00"/>
    <d v="1899-12-30T00:45:22"/>
    <n v="5"/>
    <n v="-5.3240740741000714E-4"/>
    <n v="45.36666666666715"/>
    <x v="1"/>
    <x v="0"/>
  </r>
  <r>
    <x v="9"/>
    <s v="2024058640"/>
    <x v="0"/>
    <x v="1065"/>
    <s v="E1640LDZ"/>
    <d v="2024-12-19T00:00:00"/>
    <x v="1"/>
    <s v="3283"/>
    <x v="38"/>
    <s v="PA"/>
    <x v="2"/>
    <x v="0"/>
    <d v="2024-12-19T00:00:00"/>
    <d v="1899-12-30T09:53:12"/>
    <d v="2024-12-19T00:00:00"/>
    <d v="1899-12-30T09:52:26"/>
    <d v="2024-12-19T00:00:00"/>
    <d v="1899-12-30T10:35:33"/>
    <x v="0"/>
    <x v="0"/>
    <s v="7022038542"/>
    <s v="EXW"/>
    <d v="1899-12-30T00:43:53"/>
    <x v="448"/>
    <d v="1899-12-30T00:00:46"/>
    <s v="Ensacado"/>
    <s v="E002"/>
    <x v="1"/>
    <d v="1899-12-30T00:42:21"/>
    <d v="1899-12-30T00:43:07"/>
    <x v="3"/>
    <x v="14"/>
    <x v="5"/>
    <x v="2"/>
    <n v="0"/>
    <n v="0"/>
    <x v="0"/>
    <x v="2"/>
    <x v="0"/>
    <n v="0"/>
    <x v="6"/>
    <x v="1"/>
    <d v="1899-12-30T00:00:46"/>
    <d v="1899-12-30T00:00:46"/>
    <x v="0"/>
    <m/>
    <m/>
    <d v="1899-12-30T00:00:00"/>
    <d v="1899-12-30T00:42:21"/>
    <n v="5"/>
    <n v="-5.3240740740001513E-4"/>
    <n v="42.350000000011178"/>
    <x v="3"/>
    <x v="1"/>
  </r>
  <r>
    <x v="9"/>
    <s v="2024058665"/>
    <x v="0"/>
    <x v="1092"/>
    <s v="E6099JTB"/>
    <d v="2024-12-19T00:00:00"/>
    <x v="1"/>
    <s v="3283"/>
    <x v="38"/>
    <s v="PA"/>
    <x v="2"/>
    <x v="0"/>
    <d v="2024-12-19T00:00:00"/>
    <d v="1899-12-30T11:08:27"/>
    <d v="2024-12-19T00:00:00"/>
    <d v="1899-12-30T11:07:43"/>
    <d v="2024-12-19T00:00:00"/>
    <d v="1899-12-30T12:00:13"/>
    <x v="0"/>
    <x v="0"/>
    <s v="7022038564"/>
    <s v="EXW"/>
    <d v="1899-12-30T00:53:14"/>
    <x v="2912"/>
    <d v="1899-12-30T00:00:44"/>
    <s v="Ensacado"/>
    <s v="E002"/>
    <x v="1"/>
    <d v="1899-12-30T00:51:46"/>
    <d v="1899-12-30T00:52:30"/>
    <x v="5"/>
    <x v="14"/>
    <x v="5"/>
    <x v="2"/>
    <n v="0"/>
    <n v="0"/>
    <x v="0"/>
    <x v="2"/>
    <x v="0"/>
    <n v="0"/>
    <x v="6"/>
    <x v="0"/>
    <d v="1899-12-30T00:00:44"/>
    <d v="1899-12-30T00:00:44"/>
    <x v="0"/>
    <m/>
    <m/>
    <d v="1899-12-30T00:00:00"/>
    <d v="1899-12-30T00:51:46"/>
    <n v="5"/>
    <n v="-5.092592592599865E-4"/>
    <n v="51.766666666660711"/>
    <x v="5"/>
    <x v="0"/>
  </r>
  <r>
    <x v="9"/>
    <s v="2024058705"/>
    <x v="0"/>
    <x v="1023"/>
    <s v="E9619HBS"/>
    <d v="2024-12-19T00:00:00"/>
    <x v="1"/>
    <s v="3283"/>
    <x v="38"/>
    <s v="PA"/>
    <x v="2"/>
    <x v="0"/>
    <d v="2024-12-19T00:00:00"/>
    <d v="1899-12-30T12:52:18"/>
    <d v="2024-12-19T00:00:00"/>
    <d v="1899-12-30T12:51:32"/>
    <d v="2024-12-19T00:00:00"/>
    <d v="1899-12-30T13:27:40"/>
    <x v="0"/>
    <x v="0"/>
    <s v="7022038577"/>
    <s v="FBO"/>
    <d v="1899-12-30T00:36:54"/>
    <x v="551"/>
    <d v="1899-12-30T00:00:46"/>
    <s v="Ensacado"/>
    <s v="E002"/>
    <x v="2"/>
    <d v="1899-12-30T00:35:22"/>
    <d v="1899-12-30T00:36:08"/>
    <x v="6"/>
    <x v="14"/>
    <x v="5"/>
    <x v="2"/>
    <n v="0"/>
    <n v="0"/>
    <x v="0"/>
    <x v="2"/>
    <x v="0"/>
    <n v="0"/>
    <x v="6"/>
    <x v="1"/>
    <d v="1899-12-30T00:00:46"/>
    <d v="1899-12-30T00:00:46"/>
    <x v="0"/>
    <m/>
    <m/>
    <d v="1899-12-30T00:00:00"/>
    <d v="1899-12-30T00:35:22"/>
    <n v="5"/>
    <n v="-5.3240740740001513E-4"/>
    <n v="35.366666666673581"/>
    <x v="13"/>
    <x v="1"/>
  </r>
  <r>
    <x v="9"/>
    <s v="2024058736"/>
    <x v="0"/>
    <x v="1002"/>
    <s v="E0721JRZ"/>
    <d v="2024-12-19T00:00:00"/>
    <x v="1"/>
    <s v="3269"/>
    <x v="36"/>
    <s v="PA"/>
    <x v="5"/>
    <x v="0"/>
    <d v="2024-12-19T00:00:00"/>
    <d v="1899-12-30T14:16:36"/>
    <d v="2024-12-19T00:00:00"/>
    <d v="1899-12-30T14:15:50"/>
    <d v="2024-12-19T00:00:00"/>
    <d v="1899-12-30T14:51:31"/>
    <x v="0"/>
    <x v="0"/>
    <s v="7022038599"/>
    <s v="EXW"/>
    <d v="1899-12-30T00:36:27"/>
    <x v="531"/>
    <d v="1899-12-30T00:00:46"/>
    <s v="Granel"/>
    <s v="E001"/>
    <x v="1"/>
    <d v="1899-12-30T00:34:55"/>
    <d v="1899-12-30T00:35:41"/>
    <x v="7"/>
    <x v="14"/>
    <x v="5"/>
    <x v="1"/>
    <n v="0"/>
    <n v="0"/>
    <x v="0"/>
    <x v="1"/>
    <x v="0"/>
    <n v="0"/>
    <x v="6"/>
    <x v="1"/>
    <d v="1899-12-30T00:00:46"/>
    <d v="1899-12-30T00:00:46"/>
    <x v="0"/>
    <m/>
    <m/>
    <d v="1899-12-30T00:00:00"/>
    <d v="1899-12-30T00:34:55"/>
    <n v="5"/>
    <n v="-5.3240740741000714E-4"/>
    <n v="34.91666666667367"/>
    <x v="8"/>
    <x v="1"/>
  </r>
  <r>
    <x v="9"/>
    <s v="2024058758"/>
    <x v="0"/>
    <x v="983"/>
    <s v="E8831LZK"/>
    <d v="2024-12-19T00:00:00"/>
    <x v="1"/>
    <s v="3264"/>
    <x v="35"/>
    <s v="PA"/>
    <x v="1"/>
    <x v="0"/>
    <d v="2024-12-19T00:00:00"/>
    <d v="1899-12-30T16:41:45"/>
    <d v="2024-12-19T00:00:00"/>
    <d v="1899-12-30T16:40:59"/>
    <d v="2024-12-19T00:00:00"/>
    <d v="1899-12-30T17:08:05"/>
    <x v="0"/>
    <x v="0"/>
    <s v="7022038616"/>
    <s v="FBO"/>
    <d v="1899-12-30T00:27:52"/>
    <x v="1592"/>
    <d v="1899-12-30T00:00:46"/>
    <s v="Granel"/>
    <s v="E001"/>
    <x v="2"/>
    <d v="1899-12-30T00:26:20"/>
    <d v="1899-12-30T00:27:06"/>
    <x v="10"/>
    <x v="14"/>
    <x v="5"/>
    <x v="1"/>
    <n v="0"/>
    <n v="0"/>
    <x v="0"/>
    <x v="1"/>
    <x v="0"/>
    <n v="0"/>
    <x v="6"/>
    <x v="1"/>
    <d v="1899-12-30T00:00:46"/>
    <d v="1899-12-30T00:00:46"/>
    <x v="0"/>
    <m/>
    <m/>
    <d v="1899-12-30T00:00:00"/>
    <d v="1899-12-30T00:26:20"/>
    <n v="5"/>
    <n v="-5.3240740740989612E-4"/>
    <n v="26.333333333337663"/>
    <x v="10"/>
    <x v="1"/>
  </r>
  <r>
    <x v="9"/>
    <s v="2024058760"/>
    <x v="0"/>
    <x v="1092"/>
    <s v="E6099JTB"/>
    <d v="2024-12-19T00:00:00"/>
    <x v="1"/>
    <s v="3283"/>
    <x v="38"/>
    <s v="PA"/>
    <x v="2"/>
    <x v="0"/>
    <d v="2024-12-19T00:00:00"/>
    <d v="1899-12-30T16:43:25"/>
    <d v="2024-12-19T00:00:00"/>
    <d v="1899-12-30T16:42:39"/>
    <d v="2024-12-19T00:00:00"/>
    <d v="1899-12-30T17:43:29"/>
    <x v="0"/>
    <x v="0"/>
    <s v="7022038620"/>
    <s v="EXW"/>
    <d v="1899-12-30T01:01:36"/>
    <x v="2913"/>
    <d v="1899-12-30T00:00:46"/>
    <s v="Ensacado"/>
    <s v="E002"/>
    <x v="1"/>
    <d v="1899-12-30T01:00:04"/>
    <d v="1899-12-30T01:00:50"/>
    <x v="10"/>
    <x v="14"/>
    <x v="5"/>
    <x v="2"/>
    <n v="0"/>
    <n v="0"/>
    <x v="0"/>
    <x v="2"/>
    <x v="0"/>
    <n v="0"/>
    <x v="6"/>
    <x v="0"/>
    <d v="1899-12-30T00:00:46"/>
    <d v="1899-12-30T00:00:46"/>
    <x v="0"/>
    <m/>
    <m/>
    <d v="1899-12-30T00:00:00"/>
    <d v="1899-12-30T01:00:04"/>
    <n v="5"/>
    <n v="-5.3240740741000714E-4"/>
    <n v="60.06666666666225"/>
    <x v="10"/>
    <x v="0"/>
  </r>
  <r>
    <x v="9"/>
    <s v="2024058767"/>
    <x v="0"/>
    <x v="893"/>
    <s v="E6911JLK"/>
    <d v="2024-12-19T00:00:00"/>
    <x v="1"/>
    <s v="3264"/>
    <x v="35"/>
    <s v="PA"/>
    <x v="1"/>
    <x v="0"/>
    <d v="2024-12-19T00:00:00"/>
    <d v="1899-12-30T18:03:40"/>
    <d v="2024-12-19T00:00:00"/>
    <d v="1899-12-30T18:02:55"/>
    <d v="2024-12-19T00:00:00"/>
    <d v="1899-12-30T18:25:41"/>
    <x v="0"/>
    <x v="0"/>
    <s v="7022038623"/>
    <s v="FBO"/>
    <d v="1899-12-30T00:23:31"/>
    <x v="2858"/>
    <d v="1899-12-30T00:00:45"/>
    <s v="Granel"/>
    <s v="E001"/>
    <x v="2"/>
    <d v="1899-12-30T00:22:01"/>
    <d v="1899-12-30T00:22:46"/>
    <x v="11"/>
    <x v="14"/>
    <x v="5"/>
    <x v="1"/>
    <n v="0"/>
    <n v="0"/>
    <x v="0"/>
    <x v="1"/>
    <x v="0"/>
    <n v="0"/>
    <x v="6"/>
    <x v="1"/>
    <d v="1899-12-30T00:00:45"/>
    <d v="1899-12-30T00:00:45"/>
    <x v="0"/>
    <m/>
    <m/>
    <d v="1899-12-30T00:00:00"/>
    <d v="1899-12-30T00:22:01"/>
    <n v="5"/>
    <n v="-5.2083333333996507E-4"/>
    <n v="22.01666666666398"/>
    <x v="11"/>
    <x v="1"/>
  </r>
  <r>
    <x v="9"/>
    <s v="2024058813"/>
    <x v="0"/>
    <x v="1030"/>
    <s v="E7241HLN"/>
    <d v="2024-12-20T00:00:00"/>
    <x v="1"/>
    <s v="3283"/>
    <x v="38"/>
    <s v="PA"/>
    <x v="2"/>
    <x v="0"/>
    <d v="2024-12-20T00:00:00"/>
    <d v="1899-12-30T07:13:50"/>
    <d v="2024-12-20T00:00:00"/>
    <d v="1899-12-30T07:13:05"/>
    <d v="2024-12-20T00:00:00"/>
    <d v="1899-12-30T07:39:10"/>
    <x v="0"/>
    <x v="0"/>
    <s v="7022038650"/>
    <s v="EXW"/>
    <d v="1899-12-30T00:26:50"/>
    <x v="1204"/>
    <d v="1899-12-30T00:00:45"/>
    <s v="Ensacado"/>
    <s v="E002"/>
    <x v="1"/>
    <d v="1899-12-30T00:25:20"/>
    <d v="1899-12-30T00:26:05"/>
    <x v="1"/>
    <x v="15"/>
    <x v="5"/>
    <x v="2"/>
    <n v="0"/>
    <n v="0"/>
    <x v="0"/>
    <x v="2"/>
    <x v="0"/>
    <n v="0"/>
    <x v="6"/>
    <x v="1"/>
    <d v="1899-12-30T00:00:45"/>
    <d v="1899-12-30T00:00:45"/>
    <x v="0"/>
    <m/>
    <m/>
    <d v="1899-12-30T00:00:00"/>
    <d v="1899-12-30T00:25:20"/>
    <n v="6"/>
    <n v="-5.2083333333996507E-4"/>
    <n v="25.333333333329591"/>
    <x v="0"/>
    <x v="1"/>
  </r>
  <r>
    <x v="9"/>
    <s v="2024058823"/>
    <x v="0"/>
    <x v="1092"/>
    <s v="E6099JTB"/>
    <d v="2024-12-20T00:00:00"/>
    <x v="1"/>
    <s v="3283"/>
    <x v="38"/>
    <s v="PA"/>
    <x v="2"/>
    <x v="0"/>
    <d v="2024-12-20T00:00:00"/>
    <d v="1899-12-30T07:58:13"/>
    <d v="2024-12-20T00:00:00"/>
    <d v="1899-12-30T07:57:29"/>
    <d v="2024-12-20T00:00:00"/>
    <d v="1899-12-30T08:41:16"/>
    <x v="0"/>
    <x v="0"/>
    <s v="7022038663"/>
    <s v="EXW"/>
    <d v="1899-12-30T00:44:31"/>
    <x v="719"/>
    <d v="1899-12-30T00:00:44"/>
    <s v="Ensacado"/>
    <s v="E002"/>
    <x v="1"/>
    <d v="1899-12-30T00:43:03"/>
    <d v="1899-12-30T00:43:47"/>
    <x v="1"/>
    <x v="15"/>
    <x v="5"/>
    <x v="2"/>
    <n v="0"/>
    <n v="0"/>
    <x v="0"/>
    <x v="2"/>
    <x v="0"/>
    <n v="0"/>
    <x v="6"/>
    <x v="1"/>
    <d v="1899-12-30T00:00:44"/>
    <d v="1899-12-30T00:00:44"/>
    <x v="0"/>
    <m/>
    <m/>
    <d v="1899-12-30T00:00:00"/>
    <d v="1899-12-30T00:43:03"/>
    <n v="6"/>
    <n v="-5.092592592599865E-4"/>
    <n v="43.049999999995215"/>
    <x v="1"/>
    <x v="1"/>
  </r>
  <r>
    <x v="9"/>
    <s v="2024058914"/>
    <x v="0"/>
    <x v="1023"/>
    <s v="E9619HBS"/>
    <d v="2024-12-20T00:00:00"/>
    <x v="1"/>
    <s v="3283"/>
    <x v="38"/>
    <s v="PA"/>
    <x v="2"/>
    <x v="0"/>
    <d v="2024-12-20T00:00:00"/>
    <d v="1899-12-30T12:46:13"/>
    <d v="2024-12-20T00:00:00"/>
    <d v="1899-12-30T12:45:28"/>
    <d v="2024-12-20T00:00:00"/>
    <d v="1899-12-30T13:20:12"/>
    <x v="0"/>
    <x v="0"/>
    <s v="7022038727"/>
    <s v="FBO"/>
    <d v="1899-12-30T00:35:29"/>
    <x v="373"/>
    <d v="1899-12-30T00:00:45"/>
    <s v="Ensacado"/>
    <s v="E002"/>
    <x v="2"/>
    <d v="1899-12-30T00:33:59"/>
    <d v="1899-12-30T00:34:44"/>
    <x v="6"/>
    <x v="15"/>
    <x v="5"/>
    <x v="2"/>
    <n v="0"/>
    <n v="0"/>
    <x v="0"/>
    <x v="2"/>
    <x v="0"/>
    <n v="0"/>
    <x v="6"/>
    <x v="1"/>
    <d v="1899-12-30T00:00:45"/>
    <d v="1899-12-30T00:00:45"/>
    <x v="0"/>
    <m/>
    <m/>
    <d v="1899-12-30T00:00:00"/>
    <d v="1899-12-30T00:33:59"/>
    <n v="6"/>
    <n v="-5.2083333333996507E-4"/>
    <n v="33.983333333323351"/>
    <x v="13"/>
    <x v="1"/>
  </r>
  <r>
    <x v="9"/>
    <s v="2024058927"/>
    <x v="0"/>
    <x v="1060"/>
    <s v="E3410KWV"/>
    <d v="2024-12-20T00:00:00"/>
    <x v="1"/>
    <s v="3283"/>
    <x v="38"/>
    <s v="PA"/>
    <x v="2"/>
    <x v="0"/>
    <d v="2024-12-20T00:00:00"/>
    <d v="1899-12-30T13:29:16"/>
    <d v="2024-12-20T00:00:00"/>
    <d v="1899-12-30T13:28:31"/>
    <d v="2024-12-20T00:00:00"/>
    <d v="1899-12-30T13:56:37"/>
    <x v="0"/>
    <x v="0"/>
    <s v="7022038736"/>
    <s v="EXW"/>
    <d v="1899-12-30T00:28:51"/>
    <x v="1123"/>
    <d v="1899-12-30T00:00:45"/>
    <s v="Ensacado"/>
    <s v="E002"/>
    <x v="1"/>
    <d v="1899-12-30T00:27:21"/>
    <d v="1899-12-30T00:28:06"/>
    <x v="9"/>
    <x v="15"/>
    <x v="5"/>
    <x v="2"/>
    <n v="0"/>
    <n v="0"/>
    <x v="0"/>
    <x v="2"/>
    <x v="0"/>
    <n v="0"/>
    <x v="6"/>
    <x v="1"/>
    <d v="1899-12-30T00:00:45"/>
    <d v="1899-12-30T00:00:45"/>
    <x v="0"/>
    <m/>
    <m/>
    <d v="1899-12-30T00:00:00"/>
    <d v="1899-12-30T00:27:21"/>
    <n v="6"/>
    <n v="-5.2083333332997306E-4"/>
    <n v="27.350000000006514"/>
    <x v="13"/>
    <x v="1"/>
  </r>
  <r>
    <x v="9"/>
    <s v="2024058967"/>
    <x v="0"/>
    <x v="1092"/>
    <s v="E6099JTB"/>
    <d v="2024-12-20T00:00:00"/>
    <x v="1"/>
    <s v="3283"/>
    <x v="38"/>
    <s v="PA"/>
    <x v="2"/>
    <x v="0"/>
    <d v="2024-12-20T00:00:00"/>
    <d v="1899-12-30T17:11:25"/>
    <d v="2024-12-20T00:00:00"/>
    <d v="1899-12-30T17:10:42"/>
    <d v="2024-12-20T00:00:00"/>
    <d v="1899-12-30T17:43:57"/>
    <x v="0"/>
    <x v="0"/>
    <s v="7022038763"/>
    <s v="EXW"/>
    <d v="1899-12-30T00:33:58"/>
    <x v="2855"/>
    <d v="1899-12-30T00:00:43"/>
    <s v="Ensacado"/>
    <s v="E002"/>
    <x v="1"/>
    <d v="1899-12-30T00:32:32"/>
    <d v="1899-12-30T00:33:15"/>
    <x v="8"/>
    <x v="15"/>
    <x v="5"/>
    <x v="2"/>
    <n v="0"/>
    <n v="0"/>
    <x v="0"/>
    <x v="2"/>
    <x v="0"/>
    <n v="0"/>
    <x v="6"/>
    <x v="1"/>
    <d v="1899-12-30T00:00:43"/>
    <d v="1899-12-30T00:00:43"/>
    <x v="0"/>
    <m/>
    <m/>
    <d v="1899-12-30T00:00:00"/>
    <d v="1899-12-30T00:32:32"/>
    <n v="6"/>
    <n v="-4.9768518518000793E-4"/>
    <n v="32.533333333344068"/>
    <x v="10"/>
    <x v="1"/>
  </r>
  <r>
    <x v="9"/>
    <s v="2024058984"/>
    <x v="0"/>
    <x v="1060"/>
    <s v="E3410KWV"/>
    <d v="2024-12-23T00:00:00"/>
    <x v="1"/>
    <s v="3283"/>
    <x v="38"/>
    <s v="PA"/>
    <x v="2"/>
    <x v="0"/>
    <d v="2024-12-23T00:00:00"/>
    <d v="1899-12-30T06:01:37"/>
    <d v="2024-12-23T00:00:00"/>
    <d v="1899-12-30T06:00:45"/>
    <d v="2024-12-23T00:00:00"/>
    <d v="1899-12-30T06:46:12"/>
    <x v="0"/>
    <x v="0"/>
    <s v="7022038780"/>
    <s v="EXW"/>
    <d v="1899-12-30T00:46:19"/>
    <x v="2914"/>
    <d v="1899-12-30T00:00:52"/>
    <s v="Ensacado"/>
    <s v="E002"/>
    <x v="1"/>
    <d v="1899-12-30T00:44:35"/>
    <d v="1899-12-30T00:45:27"/>
    <x v="0"/>
    <x v="16"/>
    <x v="0"/>
    <x v="2"/>
    <n v="0"/>
    <n v="0"/>
    <x v="0"/>
    <x v="2"/>
    <x v="0"/>
    <n v="0"/>
    <x v="6"/>
    <x v="1"/>
    <d v="1899-12-30T00:00:52"/>
    <d v="1899-12-30T00:00:52"/>
    <x v="0"/>
    <m/>
    <m/>
    <d v="1899-12-30T00:00:00"/>
    <d v="1899-12-30T00:44:35"/>
    <n v="2"/>
    <n v="-6.0185185186001355E-4"/>
    <n v="44.583333333321647"/>
    <x v="12"/>
    <x v="1"/>
  </r>
  <r>
    <x v="9"/>
    <s v="2024058995"/>
    <x v="0"/>
    <x v="1076"/>
    <s v="E1846HWZ"/>
    <d v="2024-12-23T00:00:00"/>
    <x v="1"/>
    <s v="3283"/>
    <x v="38"/>
    <s v="PA"/>
    <x v="2"/>
    <x v="0"/>
    <d v="2024-12-23T00:00:00"/>
    <d v="1899-12-30T06:34:39"/>
    <d v="2024-12-23T00:00:00"/>
    <d v="1899-12-30T06:33:42"/>
    <d v="2024-12-23T00:00:00"/>
    <d v="1899-12-30T07:07:45"/>
    <x v="0"/>
    <x v="0"/>
    <s v="7022038787"/>
    <s v="EXW"/>
    <d v="1899-12-30T00:35:00"/>
    <x v="793"/>
    <d v="1899-12-30T00:00:57"/>
    <s v="Ensacado"/>
    <s v="E002"/>
    <x v="1"/>
    <d v="1899-12-30T00:33:06"/>
    <d v="1899-12-30T00:34:03"/>
    <x v="0"/>
    <x v="16"/>
    <x v="0"/>
    <x v="2"/>
    <n v="0"/>
    <n v="0"/>
    <x v="0"/>
    <x v="2"/>
    <x v="0"/>
    <n v="0"/>
    <x v="6"/>
    <x v="1"/>
    <d v="1899-12-30T00:00:57"/>
    <d v="1899-12-30T00:00:57"/>
    <x v="0"/>
    <m/>
    <m/>
    <d v="1899-12-30T00:00:00"/>
    <d v="1899-12-30T00:33:06"/>
    <n v="2"/>
    <n v="-6.5972222221999388E-4"/>
    <n v="33.099999999998381"/>
    <x v="0"/>
    <x v="1"/>
  </r>
  <r>
    <x v="9"/>
    <s v="2024059021"/>
    <x v="0"/>
    <x v="1060"/>
    <s v="E3410KWV"/>
    <d v="2024-12-23T00:00:00"/>
    <x v="1"/>
    <s v="3283"/>
    <x v="38"/>
    <s v="PA"/>
    <x v="2"/>
    <x v="0"/>
    <d v="2024-12-23T00:00:00"/>
    <d v="1899-12-30T08:56:48"/>
    <d v="2024-12-23T00:00:00"/>
    <d v="1899-12-30T08:55:51"/>
    <d v="2024-12-23T00:00:00"/>
    <d v="1899-12-30T09:23:25"/>
    <x v="0"/>
    <x v="0"/>
    <s v="7022038801"/>
    <s v="EXW"/>
    <d v="1899-12-30T00:28:31"/>
    <x v="1316"/>
    <d v="1899-12-30T00:00:57"/>
    <s v="Ensacado"/>
    <s v="E002"/>
    <x v="1"/>
    <d v="1899-12-30T00:26:37"/>
    <d v="1899-12-30T00:27:34"/>
    <x v="2"/>
    <x v="16"/>
    <x v="0"/>
    <x v="2"/>
    <n v="0"/>
    <n v="0"/>
    <x v="0"/>
    <x v="2"/>
    <x v="0"/>
    <n v="0"/>
    <x v="6"/>
    <x v="1"/>
    <d v="1899-12-30T00:00:57"/>
    <d v="1899-12-30T00:00:57"/>
    <x v="0"/>
    <m/>
    <m/>
    <d v="1899-12-30T00:00:00"/>
    <d v="1899-12-30T00:26:37"/>
    <n v="2"/>
    <n v="-6.5972222221999388E-4"/>
    <n v="26.616666666657583"/>
    <x v="2"/>
    <x v="1"/>
  </r>
  <r>
    <x v="9"/>
    <s v="2024059069"/>
    <x v="0"/>
    <x v="1092"/>
    <s v="E6099JTB"/>
    <d v="2024-12-23T00:00:00"/>
    <x v="1"/>
    <s v="3283"/>
    <x v="38"/>
    <s v="PA"/>
    <x v="2"/>
    <x v="0"/>
    <d v="2024-12-23T00:00:00"/>
    <d v="1899-12-30T10:45:02"/>
    <d v="2024-12-23T00:00:00"/>
    <d v="1899-12-30T10:44:08"/>
    <d v="2024-12-23T00:00:00"/>
    <d v="1899-12-30T11:45:41"/>
    <x v="0"/>
    <x v="0"/>
    <s v="7022038826"/>
    <s v="EXW"/>
    <d v="1899-12-30T01:02:27"/>
    <x v="2915"/>
    <d v="1899-12-30T00:00:54"/>
    <s v="Ensacado"/>
    <s v="E002"/>
    <x v="1"/>
    <d v="1899-12-30T01:00:39"/>
    <d v="1899-12-30T01:01:33"/>
    <x v="4"/>
    <x v="16"/>
    <x v="0"/>
    <x v="2"/>
    <n v="0"/>
    <n v="0"/>
    <x v="0"/>
    <x v="2"/>
    <x v="0"/>
    <n v="0"/>
    <x v="6"/>
    <x v="0"/>
    <d v="1899-12-30T00:00:54"/>
    <d v="1899-12-30T00:00:54"/>
    <x v="0"/>
    <m/>
    <m/>
    <d v="1899-12-30T00:00:00"/>
    <d v="1899-12-30T01:00:39"/>
    <n v="2"/>
    <n v="-6.2499999999998668E-4"/>
    <n v="60.650000000006443"/>
    <x v="4"/>
    <x v="0"/>
  </r>
  <r>
    <x v="9"/>
    <s v="2024059078"/>
    <x v="0"/>
    <x v="1139"/>
    <s v="E3137LCP"/>
    <d v="2024-12-23T00:00:00"/>
    <x v="1"/>
    <s v="3283"/>
    <x v="38"/>
    <s v="PA"/>
    <x v="2"/>
    <x v="0"/>
    <d v="2024-12-23T00:00:00"/>
    <d v="1899-12-30T11:16:46"/>
    <d v="2024-12-23T00:00:00"/>
    <d v="1899-12-30T11:15:48"/>
    <d v="2024-12-23T00:00:00"/>
    <d v="1899-12-30T12:21:57"/>
    <x v="0"/>
    <x v="0"/>
    <s v="7022038833"/>
    <s v="FBO"/>
    <d v="1899-12-30T01:07:07"/>
    <x v="2916"/>
    <d v="1899-12-30T00:00:58"/>
    <s v="Ensacado"/>
    <s v="E002"/>
    <x v="2"/>
    <d v="1899-12-30T01:05:11"/>
    <d v="1899-12-30T01:06:09"/>
    <x v="5"/>
    <x v="16"/>
    <x v="0"/>
    <x v="2"/>
    <n v="0"/>
    <n v="0"/>
    <x v="0"/>
    <x v="2"/>
    <x v="0"/>
    <n v="0"/>
    <x v="6"/>
    <x v="0"/>
    <d v="1899-12-30T00:00:58"/>
    <d v="1899-12-30T00:00:58"/>
    <x v="0"/>
    <m/>
    <m/>
    <d v="1899-12-30T00:00:00"/>
    <d v="1899-12-30T01:05:11"/>
    <n v="2"/>
    <n v="-6.7129629629003595E-4"/>
    <n v="65.18333333334246"/>
    <x v="5"/>
    <x v="0"/>
  </r>
  <r>
    <x v="9"/>
    <s v="2024059083"/>
    <x v="0"/>
    <x v="1060"/>
    <s v="E3410KWV"/>
    <d v="2024-12-23T00:00:00"/>
    <x v="1"/>
    <s v="3283"/>
    <x v="38"/>
    <s v="PA"/>
    <x v="2"/>
    <x v="0"/>
    <d v="2024-12-23T00:00:00"/>
    <d v="1899-12-30T11:34:36"/>
    <d v="2024-12-23T00:00:00"/>
    <d v="1899-12-30T11:33:40"/>
    <d v="2024-12-23T00:00:00"/>
    <d v="1899-12-30T12:52:34"/>
    <x v="0"/>
    <x v="0"/>
    <s v="7022038839"/>
    <s v="EXW"/>
    <d v="1899-12-30T01:19:50"/>
    <x v="2917"/>
    <d v="1899-12-30T00:00:56"/>
    <s v="Ensacado"/>
    <s v="E002"/>
    <x v="1"/>
    <d v="1899-12-30T01:17:58"/>
    <d v="1899-12-30T01:18:54"/>
    <x v="5"/>
    <x v="16"/>
    <x v="0"/>
    <x v="2"/>
    <n v="0"/>
    <n v="0"/>
    <x v="0"/>
    <x v="2"/>
    <x v="0"/>
    <n v="0"/>
    <x v="6"/>
    <x v="0"/>
    <d v="1899-12-30T00:00:56"/>
    <d v="1899-12-30T00:00:56"/>
    <x v="0"/>
    <m/>
    <m/>
    <d v="1899-12-30T00:00:00"/>
    <d v="1899-12-30T01:17:58"/>
    <n v="2"/>
    <n v="-6.4814814815000732E-4"/>
    <n v="77.966666666668729"/>
    <x v="5"/>
    <x v="0"/>
  </r>
  <r>
    <x v="9"/>
    <s v="2024059115"/>
    <x v="0"/>
    <x v="1008"/>
    <s v="E6688FFY"/>
    <d v="2024-12-23T00:00:00"/>
    <x v="1"/>
    <s v="3283"/>
    <x v="38"/>
    <s v="PA"/>
    <x v="2"/>
    <x v="0"/>
    <d v="2024-12-23T00:00:00"/>
    <d v="1899-12-30T13:28:04"/>
    <d v="2024-12-23T00:00:00"/>
    <d v="1899-12-30T13:27:09"/>
    <d v="2024-12-23T00:00:00"/>
    <d v="1899-12-30T13:52:28"/>
    <x v="0"/>
    <x v="0"/>
    <s v="7022038850"/>
    <s v="FBO"/>
    <d v="1899-12-30T00:26:14"/>
    <x v="1594"/>
    <d v="1899-12-30T00:00:55"/>
    <s v="Ensacado"/>
    <s v="E002"/>
    <x v="2"/>
    <d v="1899-12-30T00:24:24"/>
    <d v="1899-12-30T00:25:19"/>
    <x v="9"/>
    <x v="16"/>
    <x v="0"/>
    <x v="2"/>
    <n v="0"/>
    <n v="0"/>
    <x v="0"/>
    <x v="2"/>
    <x v="0"/>
    <n v="0"/>
    <x v="6"/>
    <x v="1"/>
    <d v="1899-12-30T00:00:55"/>
    <d v="1899-12-30T00:00:55"/>
    <x v="0"/>
    <m/>
    <m/>
    <d v="1899-12-30T00:00:00"/>
    <d v="1899-12-30T00:24:24"/>
    <n v="2"/>
    <n v="-6.3657407408002076E-4"/>
    <n v="24.399999999993582"/>
    <x v="13"/>
    <x v="1"/>
  </r>
  <r>
    <x v="9"/>
    <s v="2024059149"/>
    <x v="0"/>
    <x v="1060"/>
    <s v="E3410KWV"/>
    <d v="2024-12-23T00:00:00"/>
    <x v="1"/>
    <s v="3283"/>
    <x v="38"/>
    <s v="PA"/>
    <x v="2"/>
    <x v="0"/>
    <d v="2024-12-23T00:00:00"/>
    <d v="1899-12-30T17:08:53"/>
    <d v="2024-12-23T00:00:00"/>
    <d v="1899-12-30T17:07:56"/>
    <d v="2024-12-23T00:00:00"/>
    <d v="1899-12-30T17:39:36"/>
    <x v="0"/>
    <x v="0"/>
    <s v="7022038873"/>
    <s v="EXW"/>
    <d v="1899-12-30T00:32:37"/>
    <x v="1857"/>
    <d v="1899-12-30T00:00:57"/>
    <s v="Ensacado"/>
    <s v="E002"/>
    <x v="1"/>
    <d v="1899-12-30T00:30:43"/>
    <d v="1899-12-30T00:31:40"/>
    <x v="8"/>
    <x v="16"/>
    <x v="0"/>
    <x v="2"/>
    <n v="0"/>
    <n v="0"/>
    <x v="0"/>
    <x v="2"/>
    <x v="0"/>
    <n v="0"/>
    <x v="6"/>
    <x v="1"/>
    <d v="1899-12-30T00:00:57"/>
    <d v="1899-12-30T00:00:57"/>
    <x v="0"/>
    <m/>
    <m/>
    <d v="1899-12-30T00:00:00"/>
    <d v="1899-12-30T00:30:43"/>
    <n v="2"/>
    <n v="-6.5972222221999388E-4"/>
    <n v="30.716666666668857"/>
    <x v="10"/>
    <x v="1"/>
  </r>
  <r>
    <x v="9"/>
    <s v="2024059262"/>
    <x v="0"/>
    <x v="1132"/>
    <s v="E9746LXV"/>
    <d v="2024-12-26T00:00:00"/>
    <x v="1"/>
    <s v="3260"/>
    <x v="41"/>
    <s v="PA"/>
    <x v="19"/>
    <x v="0"/>
    <d v="2024-12-26T00:00:00"/>
    <d v="1899-12-30T06:08:42"/>
    <d v="2024-12-26T00:00:00"/>
    <d v="1899-12-30T06:07:41"/>
    <d v="2024-12-26T00:00:00"/>
    <d v="1899-12-30T06:37:12"/>
    <x v="0"/>
    <x v="0"/>
    <s v="7022038918"/>
    <s v="EXW"/>
    <d v="1899-12-30T00:30:32"/>
    <x v="2613"/>
    <d v="1899-12-30T00:01:01"/>
    <s v="Granel"/>
    <s v="E001"/>
    <x v="1"/>
    <d v="1899-12-30T00:28:30"/>
    <d v="1899-12-30T00:29:31"/>
    <x v="0"/>
    <x v="20"/>
    <x v="0"/>
    <x v="1"/>
    <n v="0"/>
    <n v="0"/>
    <x v="0"/>
    <x v="1"/>
    <x v="0"/>
    <n v="0"/>
    <x v="6"/>
    <x v="1"/>
    <d v="1899-12-30T00:01:01"/>
    <d v="1899-12-30T00:01:01"/>
    <x v="0"/>
    <m/>
    <m/>
    <d v="1899-12-30T00:00:00"/>
    <d v="1899-12-30T00:28:30"/>
    <n v="5"/>
    <n v="-7.0601851851997965E-4"/>
    <n v="28.499999999990386"/>
    <x v="12"/>
    <x v="1"/>
  </r>
  <r>
    <x v="9"/>
    <s v="2024059347"/>
    <x v="0"/>
    <x v="1027"/>
    <s v="E9533LGJ"/>
    <d v="2024-12-26T00:00:00"/>
    <x v="1"/>
    <s v="3283"/>
    <x v="38"/>
    <s v="PA"/>
    <x v="2"/>
    <x v="0"/>
    <d v="2024-12-26T00:00:00"/>
    <d v="1899-12-30T11:36:44"/>
    <d v="2024-12-26T00:00:00"/>
    <d v="1899-12-30T11:35:42"/>
    <d v="2024-12-26T00:00:00"/>
    <d v="1899-12-30T12:16:55"/>
    <x v="0"/>
    <x v="0"/>
    <s v="7022038983"/>
    <s v="FBO"/>
    <d v="1899-12-30T00:42:15"/>
    <x v="2886"/>
    <d v="1899-12-30T00:01:02"/>
    <s v="Ensacado"/>
    <s v="E002"/>
    <x v="2"/>
    <d v="1899-12-30T00:40:11"/>
    <d v="1899-12-30T00:41:13"/>
    <x v="5"/>
    <x v="20"/>
    <x v="0"/>
    <x v="2"/>
    <n v="0"/>
    <n v="0"/>
    <x v="0"/>
    <x v="2"/>
    <x v="0"/>
    <n v="0"/>
    <x v="6"/>
    <x v="1"/>
    <d v="1899-12-30T00:01:02"/>
    <d v="1899-12-30T00:01:02"/>
    <x v="0"/>
    <m/>
    <m/>
    <d v="1899-12-30T00:00:00"/>
    <d v="1899-12-30T00:40:11"/>
    <n v="5"/>
    <n v="-7.1759259258996622E-4"/>
    <n v="40.183333333343981"/>
    <x v="5"/>
    <x v="1"/>
  </r>
  <r>
    <x v="9"/>
    <s v="2024059540"/>
    <x v="0"/>
    <x v="1027"/>
    <s v="E9533LGJ"/>
    <d v="2024-12-27T00:00:00"/>
    <x v="1"/>
    <s v="3283"/>
    <x v="38"/>
    <s v="PA"/>
    <x v="2"/>
    <x v="0"/>
    <d v="2024-12-27T00:00:00"/>
    <d v="1899-12-30T10:05:27"/>
    <d v="2024-12-27T00:00:00"/>
    <d v="1899-12-30T10:04:29"/>
    <d v="2024-12-27T00:00:00"/>
    <d v="1899-12-30T10:33:27"/>
    <x v="0"/>
    <x v="0"/>
    <s v="7022039100"/>
    <s v="FBO"/>
    <d v="1899-12-30T00:29:56"/>
    <x v="2918"/>
    <d v="1899-12-30T00:00:58"/>
    <s v="Ensacado"/>
    <s v="E002"/>
    <x v="2"/>
    <d v="1899-12-30T00:28:00"/>
    <d v="1899-12-30T00:28:58"/>
    <x v="4"/>
    <x v="0"/>
    <x v="0"/>
    <x v="2"/>
    <n v="0"/>
    <n v="0"/>
    <x v="0"/>
    <x v="2"/>
    <x v="0"/>
    <n v="0"/>
    <x v="6"/>
    <x v="1"/>
    <d v="1899-12-30T00:00:58"/>
    <d v="1899-12-30T00:00:58"/>
    <x v="0"/>
    <m/>
    <m/>
    <d v="1899-12-30T00:00:00"/>
    <d v="1899-12-30T00:28:00"/>
    <n v="6"/>
    <n v="-6.7129629629997245E-4"/>
    <n v="27.999999999993584"/>
    <x v="3"/>
    <x v="1"/>
  </r>
  <r>
    <x v="9"/>
    <s v="2024059575"/>
    <x v="0"/>
    <x v="1068"/>
    <s v="E3660HSS"/>
    <d v="2024-12-27T00:00:00"/>
    <x v="1"/>
    <s v="3283"/>
    <x v="38"/>
    <s v="PA"/>
    <x v="2"/>
    <x v="0"/>
    <d v="2024-12-27T00:00:00"/>
    <d v="1899-12-30T11:25:15"/>
    <d v="2024-12-27T00:00:00"/>
    <d v="1899-12-30T11:24:14"/>
    <d v="2024-12-27T00:00:00"/>
    <d v="1899-12-30T12:34:03"/>
    <x v="0"/>
    <x v="0"/>
    <s v="7022039131"/>
    <s v="FBO"/>
    <d v="1899-12-30T01:10:50"/>
    <x v="2919"/>
    <d v="1899-12-30T00:01:01"/>
    <s v="Ensacado"/>
    <s v="E002"/>
    <x v="2"/>
    <d v="1899-12-30T01:08:48"/>
    <d v="1899-12-30T01:09:49"/>
    <x v="5"/>
    <x v="0"/>
    <x v="0"/>
    <x v="2"/>
    <n v="0"/>
    <n v="0"/>
    <x v="0"/>
    <x v="2"/>
    <x v="0"/>
    <n v="0"/>
    <x v="6"/>
    <x v="0"/>
    <d v="1899-12-30T00:01:01"/>
    <d v="1899-12-30T00:01:01"/>
    <x v="0"/>
    <m/>
    <m/>
    <d v="1899-12-30T00:00:00"/>
    <d v="1899-12-30T01:08:48"/>
    <n v="6"/>
    <n v="-7.0601851851997965E-4"/>
    <n v="68.799999999988856"/>
    <x v="5"/>
    <x v="0"/>
  </r>
  <r>
    <x v="9"/>
    <s v="2024059586"/>
    <x v="0"/>
    <x v="1140"/>
    <s v="E5014MPL"/>
    <d v="2024-12-27T00:00:00"/>
    <x v="1"/>
    <s v="3283"/>
    <x v="38"/>
    <s v="PA"/>
    <x v="2"/>
    <x v="0"/>
    <d v="2024-12-27T00:00:00"/>
    <d v="1899-12-30T11:54:47"/>
    <d v="2024-12-27T00:00:00"/>
    <d v="1899-12-30T11:53:46"/>
    <d v="2024-12-27T00:00:00"/>
    <d v="1899-12-30T12:58:24"/>
    <x v="0"/>
    <x v="0"/>
    <s v="7022039136"/>
    <s v="FBO"/>
    <d v="1899-12-30T01:05:39"/>
    <x v="2920"/>
    <d v="1899-12-30T00:01:01"/>
    <s v="Ensacado"/>
    <s v="E002"/>
    <x v="2"/>
    <d v="1899-12-30T01:03:37"/>
    <d v="1899-12-30T01:04:38"/>
    <x v="5"/>
    <x v="0"/>
    <x v="0"/>
    <x v="2"/>
    <n v="0"/>
    <n v="0"/>
    <x v="0"/>
    <x v="2"/>
    <x v="0"/>
    <n v="0"/>
    <x v="6"/>
    <x v="0"/>
    <d v="1899-12-30T00:01:01"/>
    <d v="1899-12-30T00:01:01"/>
    <x v="0"/>
    <m/>
    <m/>
    <d v="1899-12-30T00:00:00"/>
    <d v="1899-12-30T01:03:37"/>
    <n v="6"/>
    <n v="-7.0601851850998765E-4"/>
    <n v="63.61666666667999"/>
    <x v="5"/>
    <x v="0"/>
  </r>
  <r>
    <x v="9"/>
    <s v="2024059595"/>
    <x v="0"/>
    <x v="1008"/>
    <s v="E6688FFY"/>
    <d v="2024-12-27T00:00:00"/>
    <x v="1"/>
    <s v="3283"/>
    <x v="38"/>
    <s v="PA"/>
    <x v="2"/>
    <x v="0"/>
    <d v="2024-12-27T00:00:00"/>
    <d v="1899-12-30T12:06:12"/>
    <d v="2024-12-27T00:00:00"/>
    <d v="1899-12-30T12:05:12"/>
    <d v="2024-12-27T00:00:00"/>
    <d v="1899-12-30T13:18:16"/>
    <x v="0"/>
    <x v="0"/>
    <s v="7022039139"/>
    <s v="FBO"/>
    <d v="1899-12-30T01:14:04"/>
    <x v="2921"/>
    <d v="1899-12-30T00:01:00"/>
    <s v="Ensacado"/>
    <s v="E002"/>
    <x v="2"/>
    <d v="1899-12-30T01:12:04"/>
    <d v="1899-12-30T01:13:04"/>
    <x v="6"/>
    <x v="0"/>
    <x v="0"/>
    <x v="2"/>
    <n v="0"/>
    <n v="0"/>
    <x v="0"/>
    <x v="2"/>
    <x v="0"/>
    <n v="0"/>
    <x v="6"/>
    <x v="0"/>
    <d v="1899-12-30T00:01:00"/>
    <d v="1899-12-30T00:01:00"/>
    <x v="0"/>
    <m/>
    <m/>
    <d v="1899-12-30T00:00:00"/>
    <d v="1899-12-30T01:12:04"/>
    <n v="6"/>
    <n v="-6.9444444444999309E-4"/>
    <n v="72.066666666657568"/>
    <x v="13"/>
    <x v="0"/>
  </r>
  <r>
    <x v="9"/>
    <s v="2024059741"/>
    <x v="0"/>
    <x v="1060"/>
    <s v="E3410KWV"/>
    <d v="2024-12-30T00:00:00"/>
    <x v="1"/>
    <s v="3283"/>
    <x v="38"/>
    <s v="PA"/>
    <x v="2"/>
    <x v="0"/>
    <d v="2024-12-30T00:00:00"/>
    <d v="1899-12-30T06:58:25"/>
    <d v="2024-12-30T00:00:00"/>
    <d v="1899-12-30T06:57:18"/>
    <d v="2024-12-30T00:00:00"/>
    <d v="1899-12-30T07:20:57"/>
    <x v="0"/>
    <x v="0"/>
    <s v="7022039210"/>
    <s v="EXW"/>
    <d v="1899-12-30T00:24:46"/>
    <x v="1279"/>
    <d v="1899-12-30T00:01:07"/>
    <s v="Ensacado"/>
    <s v="E002"/>
    <x v="1"/>
    <d v="1899-12-30T00:22:32"/>
    <d v="1899-12-30T00:23:39"/>
    <x v="0"/>
    <x v="1"/>
    <x v="1"/>
    <x v="2"/>
    <n v="0"/>
    <n v="0"/>
    <x v="0"/>
    <x v="2"/>
    <x v="0"/>
    <n v="0"/>
    <x v="6"/>
    <x v="1"/>
    <d v="1899-12-30T00:01:07"/>
    <d v="1899-12-30T00:01:07"/>
    <x v="0"/>
    <m/>
    <m/>
    <d v="1899-12-30T00:00:00"/>
    <d v="1899-12-30T00:22:32"/>
    <n v="2"/>
    <n v="-7.7546296295999406E-4"/>
    <n v="22.533333333336028"/>
    <x v="0"/>
    <x v="1"/>
  </r>
  <r>
    <x v="9"/>
    <s v="2024059844"/>
    <x v="0"/>
    <x v="1027"/>
    <s v="E9533LGJ"/>
    <d v="2024-12-30T00:00:00"/>
    <x v="1"/>
    <s v="3283"/>
    <x v="38"/>
    <s v="PA"/>
    <x v="2"/>
    <x v="0"/>
    <d v="2024-12-30T00:00:00"/>
    <d v="1899-12-30T11:52:44"/>
    <d v="2024-12-30T00:00:00"/>
    <d v="1899-12-30T11:51:38"/>
    <d v="2024-12-30T00:00:00"/>
    <d v="1899-12-30T12:22:42"/>
    <x v="0"/>
    <x v="0"/>
    <s v="7022039267"/>
    <s v="FBO"/>
    <d v="1899-12-30T00:32:10"/>
    <x v="1351"/>
    <d v="1899-12-30T00:01:06"/>
    <s v="Ensacado"/>
    <s v="E002"/>
    <x v="2"/>
    <d v="1899-12-30T00:29:58"/>
    <d v="1899-12-30T00:31:04"/>
    <x v="5"/>
    <x v="1"/>
    <x v="1"/>
    <x v="2"/>
    <n v="0"/>
    <n v="0"/>
    <x v="0"/>
    <x v="2"/>
    <x v="0"/>
    <n v="0"/>
    <x v="6"/>
    <x v="1"/>
    <d v="1899-12-30T00:01:06"/>
    <d v="1899-12-30T00:01:06"/>
    <x v="0"/>
    <m/>
    <m/>
    <d v="1899-12-30T00:00:00"/>
    <d v="1899-12-30T00:29:58"/>
    <n v="2"/>
    <n v="-7.638888888900075E-4"/>
    <n v="29.966666666673614"/>
    <x v="5"/>
    <x v="1"/>
  </r>
  <r>
    <x v="9"/>
    <s v="2025000020"/>
    <x v="0"/>
    <x v="1061"/>
    <s v="E4446DBR"/>
    <d v="2025-01-02T00:00:00"/>
    <x v="1"/>
    <s v="3283"/>
    <x v="38"/>
    <s v="PA"/>
    <x v="2"/>
    <x v="0"/>
    <d v="2025-01-02T00:00:00"/>
    <d v="1899-12-30T08:03:30"/>
    <d v="2025-01-02T00:00:00"/>
    <d v="1899-12-30T08:02:26"/>
    <d v="2025-01-02T00:00:00"/>
    <d v="1899-12-30T08:28:40"/>
    <x v="0"/>
    <x v="0"/>
    <s v="7022039390"/>
    <s v="EXW"/>
    <d v="1899-12-30T00:27:18"/>
    <x v="1349"/>
    <d v="1899-12-30T00:01:04"/>
    <s v="Ensacado"/>
    <s v="E002"/>
    <x v="1"/>
    <d v="1899-12-30T00:25:10"/>
    <d v="1899-12-30T00:26:14"/>
    <x v="2"/>
    <x v="3"/>
    <x v="2"/>
    <x v="2"/>
    <n v="0"/>
    <n v="0"/>
    <x v="0"/>
    <x v="2"/>
    <x v="1"/>
    <n v="0"/>
    <x v="6"/>
    <x v="1"/>
    <d v="1899-12-30T00:01:04"/>
    <d v="1899-12-30T00:01:04"/>
    <x v="0"/>
    <m/>
    <m/>
    <d v="1899-12-30T00:00:00"/>
    <d v="1899-12-30T00:25:10"/>
    <n v="5"/>
    <n v="-7.4074074074004237E-4"/>
    <n v="25.166666666663993"/>
    <x v="1"/>
    <x v="1"/>
  </r>
  <r>
    <x v="8"/>
    <s v="2024057009"/>
    <x v="0"/>
    <x v="991"/>
    <s v="E0824KCR"/>
    <d v="2024-12-10T00:00:00"/>
    <x v="3"/>
    <s v="3283"/>
    <x v="38"/>
    <s v="PA"/>
    <x v="2"/>
    <x v="0"/>
    <d v="2024-12-10T00:00:00"/>
    <d v="1899-12-30T16:35:19"/>
    <d v="2024-12-10T00:00:00"/>
    <d v="1899-12-30T13:33:34"/>
    <d v="2024-12-10T00:00:00"/>
    <d v="1899-12-30T14:24:36"/>
    <x v="0"/>
    <x v="28"/>
    <s v="7026012366"/>
    <s v="EXW"/>
    <d v="1899-12-30T03:52:47"/>
    <x v="2922"/>
    <d v="1899-12-30T03:01:45"/>
    <s v="Ensacado"/>
    <s v="E002"/>
    <x v="0"/>
    <d v="1899-12-30T21:49:16"/>
    <d v="1899-12-30T00:51:02"/>
    <x v="10"/>
    <x v="6"/>
    <x v="4"/>
    <x v="2"/>
    <n v="0"/>
    <n v="1"/>
    <x v="1"/>
    <x v="2"/>
    <x v="0"/>
    <n v="1"/>
    <x v="4"/>
    <x v="2"/>
    <d v="1899-12-30T03:01:45"/>
    <d v="1899-12-30T02:03:45"/>
    <x v="0"/>
    <m/>
    <m/>
    <d v="1899-12-30T00:00:00"/>
    <d v="1899-12-30T21:49:16"/>
    <n v="3"/>
    <n v="-0.12621527777777997"/>
    <n v="1309.266666666671"/>
    <x v="8"/>
    <x v="0"/>
  </r>
  <r>
    <x v="8"/>
    <s v="2024057173"/>
    <x v="0"/>
    <x v="1141"/>
    <s v="E1584JNL"/>
    <d v="2024-12-11T00:00:00"/>
    <x v="3"/>
    <s v="3282"/>
    <x v="40"/>
    <s v="PA"/>
    <x v="2"/>
    <x v="0"/>
    <d v="2024-12-11T00:00:00"/>
    <d v="1899-12-30T12:38:59"/>
    <d v="2024-12-11T00:00:00"/>
    <d v="1899-12-30T09:18:44"/>
    <d v="2024-12-11T00:00:00"/>
    <d v="1899-12-30T09:54:11"/>
    <x v="0"/>
    <x v="28"/>
    <s v="7026012373"/>
    <s v="FBO"/>
    <d v="1899-12-30T03:55:42"/>
    <x v="1412"/>
    <d v="1899-12-30T03:20:15"/>
    <s v="Ensacado"/>
    <s v="E002"/>
    <x v="0"/>
    <d v="1899-12-30T21:15:11"/>
    <d v="1899-12-30T00:35:27"/>
    <x v="6"/>
    <x v="7"/>
    <x v="4"/>
    <x v="2"/>
    <n v="0"/>
    <n v="1"/>
    <x v="1"/>
    <x v="2"/>
    <x v="0"/>
    <n v="1"/>
    <x v="4"/>
    <x v="2"/>
    <d v="1899-12-30T03:20:15"/>
    <d v="1899-12-30T02:22:15"/>
    <x v="0"/>
    <m/>
    <m/>
    <d v="1899-12-30T00:00:00"/>
    <d v="1899-12-30T21:15:11"/>
    <n v="4"/>
    <n v="-0.13906249999999998"/>
    <n v="1275.1833333333252"/>
    <x v="2"/>
    <x v="0"/>
  </r>
  <r>
    <x v="8"/>
    <s v="2024057244"/>
    <x v="0"/>
    <x v="991"/>
    <s v="E0824KCR"/>
    <d v="2024-12-11T00:00:00"/>
    <x v="3"/>
    <s v="3283"/>
    <x v="38"/>
    <s v="PA"/>
    <x v="2"/>
    <x v="0"/>
    <d v="2024-12-12T00:00:00"/>
    <d v="1899-12-30T08:27:07"/>
    <d v="2024-12-11T00:00:00"/>
    <d v="1899-12-30T12:36:55"/>
    <d v="2024-12-11T00:00:00"/>
    <d v="1899-12-30T13:06:40"/>
    <x v="0"/>
    <x v="28"/>
    <s v="7026012377"/>
    <s v="FBO"/>
    <d v="1899-12-30T00:29:45"/>
    <x v="2904"/>
    <d v="1899-12-30T00:00:00"/>
    <s v="Ensacado"/>
    <s v="E002"/>
    <x v="0"/>
    <d v="1899-12-30T04:39:33"/>
    <d v="1899-12-30T00:29:45"/>
    <x v="2"/>
    <x v="7"/>
    <x v="4"/>
    <x v="2"/>
    <n v="0"/>
    <n v="0"/>
    <x v="0"/>
    <x v="2"/>
    <x v="0"/>
    <n v="0"/>
    <x v="4"/>
    <x v="2"/>
    <d v="1899-12-30T00:00:00"/>
    <d v="1899-12-30T00:00:00"/>
    <x v="0"/>
    <m/>
    <m/>
    <d v="1899-12-30T00:00:00"/>
    <d v="1899-12-30T04:39:33"/>
    <n v="4"/>
    <d v="1899-12-30T04:09:48"/>
    <n v="279.55000000000803"/>
    <x v="13"/>
    <x v="0"/>
  </r>
  <r>
    <x v="8"/>
    <s v="2024057412"/>
    <x v="0"/>
    <x v="1142"/>
    <s v="E4998MLS"/>
    <d v="2024-12-12T00:00:00"/>
    <x v="3"/>
    <s v="3282"/>
    <x v="40"/>
    <s v="PA"/>
    <x v="2"/>
    <x v="0"/>
    <d v="2024-12-12T00:00:00"/>
    <d v="1899-12-30T12:37:32"/>
    <d v="2024-12-12T00:00:00"/>
    <d v="1899-12-30T09:50:16"/>
    <d v="2024-12-12T00:00:00"/>
    <d v="1899-12-30T10:15:17"/>
    <x v="0"/>
    <x v="28"/>
    <s v="7026012398"/>
    <s v="FBO"/>
    <d v="1899-12-30T03:12:17"/>
    <x v="1897"/>
    <d v="1899-12-30T02:47:16"/>
    <s v="Ensacado"/>
    <s v="E002"/>
    <x v="0"/>
    <d v="1899-12-30T21:37:44"/>
    <d v="1899-12-30T00:25:01"/>
    <x v="6"/>
    <x v="8"/>
    <x v="4"/>
    <x v="2"/>
    <n v="0"/>
    <n v="1"/>
    <x v="1"/>
    <x v="2"/>
    <x v="0"/>
    <n v="1"/>
    <x v="4"/>
    <x v="2"/>
    <d v="1899-12-30T02:47:16"/>
    <d v="1899-12-30T01:49:16"/>
    <x v="0"/>
    <m/>
    <m/>
    <d v="1899-12-30T00:00:00"/>
    <d v="1899-12-30T21:37:44"/>
    <n v="5"/>
    <n v="-0.11615740740740005"/>
    <n v="1297.7333333333363"/>
    <x v="3"/>
    <x v="0"/>
  </r>
  <r>
    <x v="8"/>
    <s v="2024057520"/>
    <x v="0"/>
    <x v="991"/>
    <s v="E0824KCR"/>
    <d v="2024-12-12T00:00:00"/>
    <x v="3"/>
    <s v="3283"/>
    <x v="38"/>
    <s v="PA"/>
    <x v="2"/>
    <x v="0"/>
    <d v="2024-12-12T00:00:00"/>
    <d v="1899-12-30T16:40:56"/>
    <d v="2024-12-12T00:00:00"/>
    <d v="1899-12-30T14:02:42"/>
    <d v="2024-12-12T00:00:00"/>
    <d v="1899-12-30T14:34:51"/>
    <x v="0"/>
    <x v="28"/>
    <s v="7026012415"/>
    <s v="FBO"/>
    <d v="1899-12-30T03:10:23"/>
    <x v="2923"/>
    <d v="1899-12-30T02:38:14"/>
    <s v="Ensacado"/>
    <s v="E002"/>
    <x v="0"/>
    <d v="1899-12-30T21:53:54"/>
    <d v="1899-12-30T00:32:09"/>
    <x v="10"/>
    <x v="8"/>
    <x v="4"/>
    <x v="2"/>
    <n v="0"/>
    <n v="1"/>
    <x v="1"/>
    <x v="2"/>
    <x v="0"/>
    <n v="1"/>
    <x v="4"/>
    <x v="2"/>
    <d v="1899-12-30T02:38:14"/>
    <d v="1899-12-30T01:40:14"/>
    <x v="0"/>
    <m/>
    <m/>
    <d v="1899-12-30T00:00:00"/>
    <d v="1899-12-30T21:53:54"/>
    <n v="5"/>
    <n v="-0.10988425925926004"/>
    <n v="1313.9000000000003"/>
    <x v="8"/>
    <x v="0"/>
  </r>
  <r>
    <x v="8"/>
    <s v="2024057643"/>
    <x v="0"/>
    <x v="1143"/>
    <s v="E2051MLL"/>
    <d v="2024-12-13T00:00:00"/>
    <x v="3"/>
    <s v="3282"/>
    <x v="40"/>
    <s v="PA"/>
    <x v="2"/>
    <x v="0"/>
    <d v="2024-12-13T00:00:00"/>
    <d v="1899-12-30T12:34:36"/>
    <d v="2024-12-13T00:00:00"/>
    <d v="1899-12-30T09:54:23"/>
    <d v="2024-12-13T00:00:00"/>
    <d v="1899-12-30T10:15:49"/>
    <x v="0"/>
    <x v="28"/>
    <s v="7026012426"/>
    <s v="FBO"/>
    <d v="1899-12-30T03:01:39"/>
    <x v="2260"/>
    <d v="1899-12-30T02:40:13"/>
    <s v="Ensacado"/>
    <s v="E002"/>
    <x v="0"/>
    <d v="1899-12-30T21:41:12"/>
    <d v="1899-12-30T00:21:26"/>
    <x v="6"/>
    <x v="9"/>
    <x v="4"/>
    <x v="2"/>
    <n v="0"/>
    <n v="1"/>
    <x v="1"/>
    <x v="2"/>
    <x v="0"/>
    <n v="1"/>
    <x v="4"/>
    <x v="2"/>
    <d v="1899-12-30T02:40:13"/>
    <d v="1899-12-30T01:42:13"/>
    <x v="0"/>
    <m/>
    <m/>
    <d v="1899-12-30T00:00:00"/>
    <d v="1899-12-30T21:41:12"/>
    <n v="6"/>
    <n v="-0.11126157407407999"/>
    <n v="1301.1999999999923"/>
    <x v="3"/>
    <x v="0"/>
  </r>
  <r>
    <x v="8"/>
    <s v="2024057665"/>
    <x v="0"/>
    <x v="996"/>
    <s v="E0873KRC"/>
    <d v="2024-12-13T00:00:00"/>
    <x v="3"/>
    <s v="3283"/>
    <x v="38"/>
    <s v="PA"/>
    <x v="2"/>
    <x v="0"/>
    <d v="2024-12-13T00:00:00"/>
    <d v="1899-12-30T15:13:13"/>
    <d v="2024-12-13T00:00:00"/>
    <d v="1899-12-30T10:29:58"/>
    <d v="2024-12-13T00:00:00"/>
    <d v="1899-12-30T11:18:53"/>
    <x v="0"/>
    <x v="28"/>
    <s v="7026012428"/>
    <s v="FBO"/>
    <d v="1899-12-30T05:32:10"/>
    <x v="2272"/>
    <d v="1899-12-30T04:43:15"/>
    <s v="Ensacado"/>
    <s v="E002"/>
    <x v="0"/>
    <d v="1899-12-30T20:05:39"/>
    <d v="1899-12-30T00:48:55"/>
    <x v="14"/>
    <x v="9"/>
    <x v="4"/>
    <x v="2"/>
    <n v="0"/>
    <n v="1"/>
    <x v="1"/>
    <x v="2"/>
    <x v="0"/>
    <n v="1"/>
    <x v="4"/>
    <x v="2"/>
    <d v="1899-12-30T04:43:15"/>
    <d v="1899-12-30T03:45:15"/>
    <x v="0"/>
    <m/>
    <m/>
    <d v="1899-12-30T00:00:00"/>
    <d v="1899-12-30T20:05:39"/>
    <n v="6"/>
    <n v="-0.19670138888889005"/>
    <n v="1205.6500000000019"/>
    <x v="4"/>
    <x v="0"/>
  </r>
  <r>
    <x v="8"/>
    <s v="2024057673"/>
    <x v="0"/>
    <x v="991"/>
    <s v="E0824KCR"/>
    <d v="2024-12-13T00:00:00"/>
    <x v="3"/>
    <s v="3283"/>
    <x v="38"/>
    <s v="PA"/>
    <x v="2"/>
    <x v="0"/>
    <d v="2024-12-13T00:00:00"/>
    <d v="1899-12-30T13:30:44"/>
    <d v="2024-12-13T00:00:00"/>
    <d v="1899-12-30T10:42:58"/>
    <d v="2024-12-13T00:00:00"/>
    <d v="1899-12-30T11:47:42"/>
    <x v="0"/>
    <x v="28"/>
    <s v="7026012429"/>
    <s v="FBO"/>
    <d v="1899-12-30T03:52:30"/>
    <x v="2508"/>
    <d v="1899-12-30T02:47:46"/>
    <s v="Ensacado"/>
    <s v="E002"/>
    <x v="0"/>
    <d v="1899-12-30T22:16:57"/>
    <d v="1899-12-30T01:04:44"/>
    <x v="9"/>
    <x v="9"/>
    <x v="4"/>
    <x v="2"/>
    <n v="0"/>
    <n v="1"/>
    <x v="1"/>
    <x v="2"/>
    <x v="0"/>
    <n v="1"/>
    <x v="4"/>
    <x v="2"/>
    <d v="1899-12-30T02:47:46"/>
    <d v="1899-12-30T01:49:46"/>
    <x v="0"/>
    <m/>
    <m/>
    <d v="1899-12-30T00:00:00"/>
    <d v="1899-12-30T22:16:57"/>
    <n v="6"/>
    <n v="-0.11650462962963004"/>
    <n v="1336.9499999999939"/>
    <x v="4"/>
    <x v="0"/>
  </r>
  <r>
    <x v="8"/>
    <s v="2024057736"/>
    <x v="0"/>
    <x v="1144"/>
    <s v="E8633KFJ"/>
    <d v="2024-12-13T00:00:00"/>
    <x v="3"/>
    <s v="3282"/>
    <x v="40"/>
    <s v="PA"/>
    <x v="2"/>
    <x v="0"/>
    <d v="2024-12-13T00:00:00"/>
    <d v="1899-12-30T17:13:50"/>
    <d v="2024-12-13T00:00:00"/>
    <d v="1899-12-30T13:54:17"/>
    <d v="2024-12-13T00:00:00"/>
    <d v="1899-12-30T14:22:36"/>
    <x v="0"/>
    <x v="28"/>
    <s v="7026012438"/>
    <s v="FBO"/>
    <d v="1899-12-30T03:47:52"/>
    <x v="1303"/>
    <d v="1899-12-30T03:19:33"/>
    <s v="Ensacado"/>
    <s v="E002"/>
    <x v="0"/>
    <d v="1899-12-30T21:08:45"/>
    <d v="1899-12-30T00:28:19"/>
    <x v="8"/>
    <x v="9"/>
    <x v="4"/>
    <x v="2"/>
    <n v="0"/>
    <n v="1"/>
    <x v="1"/>
    <x v="2"/>
    <x v="0"/>
    <n v="1"/>
    <x v="4"/>
    <x v="2"/>
    <d v="1899-12-30T03:19:33"/>
    <d v="1899-12-30T02:21:33"/>
    <x v="0"/>
    <m/>
    <m/>
    <d v="1899-12-30T00:00:00"/>
    <d v="1899-12-30T21:08:45"/>
    <n v="6"/>
    <n v="-0.13857638888887991"/>
    <n v="1268.75000000001"/>
    <x v="8"/>
    <x v="0"/>
  </r>
  <r>
    <x v="8"/>
    <s v="2024057767"/>
    <x v="0"/>
    <x v="1145"/>
    <s v="E9276LSH"/>
    <d v="2024-12-13T00:00:00"/>
    <x v="3"/>
    <s v="3283"/>
    <x v="38"/>
    <s v="PA"/>
    <x v="2"/>
    <x v="0"/>
    <d v="2024-12-16T00:00:00"/>
    <d v="1899-12-30T15:22:14"/>
    <d v="2024-12-13T00:00:00"/>
    <d v="1899-12-30T15:19:57"/>
    <d v="2024-12-13T00:00:00"/>
    <d v="1899-12-30T16:04:53"/>
    <x v="0"/>
    <x v="28"/>
    <s v="7026012446"/>
    <s v="FBO"/>
    <d v="1899-12-30T00:44:56"/>
    <x v="1368"/>
    <d v="1899-12-30T00:00:00"/>
    <s v="Ensacado"/>
    <s v="E002"/>
    <x v="0"/>
    <d v="1899-12-30T00:42:39"/>
    <d v="1899-12-30T00:44:56"/>
    <x v="14"/>
    <x v="9"/>
    <x v="5"/>
    <x v="2"/>
    <n v="0"/>
    <n v="0"/>
    <x v="0"/>
    <x v="2"/>
    <x v="0"/>
    <n v="0"/>
    <x v="4"/>
    <x v="1"/>
    <d v="1899-12-30T00:00:00"/>
    <d v="1899-12-30T00:00:00"/>
    <x v="0"/>
    <m/>
    <m/>
    <d v="1899-12-30T00:00:00"/>
    <d v="1899-12-30T00:42:39"/>
    <n v="6"/>
    <n v="-1.5856481481399953E-3"/>
    <n v="42.650000000006344"/>
    <x v="9"/>
    <x v="1"/>
  </r>
  <r>
    <x v="8"/>
    <s v="2024057986"/>
    <x v="0"/>
    <x v="1142"/>
    <s v="E4998MLS"/>
    <d v="2024-12-16T00:00:00"/>
    <x v="3"/>
    <s v="3283"/>
    <x v="38"/>
    <s v="PA"/>
    <x v="2"/>
    <x v="0"/>
    <d v="2024-12-16T00:00:00"/>
    <d v="1899-12-30T15:23:15"/>
    <d v="2024-12-16T00:00:00"/>
    <d v="1899-12-30T12:19:50"/>
    <d v="2024-12-16T00:00:00"/>
    <d v="1899-12-30T13:09:57"/>
    <x v="0"/>
    <x v="28"/>
    <s v="7026012504"/>
    <s v="FBO"/>
    <d v="1899-12-30T03:53:32"/>
    <x v="809"/>
    <d v="1899-12-30T03:03:25"/>
    <s v="Ensacado"/>
    <s v="E002"/>
    <x v="0"/>
    <d v="1899-12-30T21:46:41"/>
    <d v="1899-12-30T00:50:07"/>
    <x v="14"/>
    <x v="11"/>
    <x v="5"/>
    <x v="2"/>
    <n v="0"/>
    <n v="1"/>
    <x v="1"/>
    <x v="2"/>
    <x v="0"/>
    <n v="1"/>
    <x v="4"/>
    <x v="2"/>
    <d v="1899-12-30T03:03:25"/>
    <d v="1899-12-30T02:05:25"/>
    <x v="0"/>
    <m/>
    <m/>
    <d v="1899-12-30T00:00:00"/>
    <d v="1899-12-30T21:46:41"/>
    <n v="2"/>
    <n v="-0.12737268518517997"/>
    <n v="1306.6833333333398"/>
    <x v="13"/>
    <x v="0"/>
  </r>
  <r>
    <x v="8"/>
    <s v="2024058036"/>
    <x v="0"/>
    <x v="999"/>
    <s v="E9746LXV"/>
    <d v="2024-12-16T00:00:00"/>
    <x v="3"/>
    <s v="3283"/>
    <x v="38"/>
    <s v="PA"/>
    <x v="2"/>
    <x v="0"/>
    <d v="2024-12-16T00:00:00"/>
    <d v="1899-12-30T17:31:58"/>
    <d v="2024-12-16T00:00:00"/>
    <d v="1899-12-30T15:22:08"/>
    <d v="2024-12-16T00:00:00"/>
    <d v="1899-12-30T15:47:01"/>
    <x v="0"/>
    <x v="28"/>
    <s v="7026012508"/>
    <s v="FBO"/>
    <d v="1899-12-30T02:34:43"/>
    <x v="2555"/>
    <d v="1899-12-30T02:09:50"/>
    <s v="Ensacado"/>
    <s v="E002"/>
    <x v="0"/>
    <d v="1899-12-30T22:15:02"/>
    <d v="1899-12-30T00:24:53"/>
    <x v="8"/>
    <x v="11"/>
    <x v="5"/>
    <x v="2"/>
    <n v="0"/>
    <n v="1"/>
    <x v="1"/>
    <x v="2"/>
    <x v="0"/>
    <n v="1"/>
    <x v="4"/>
    <x v="2"/>
    <d v="1899-12-30T02:09:50"/>
    <d v="1899-12-30T01:11:50"/>
    <x v="0"/>
    <m/>
    <m/>
    <d v="1899-12-30T00:00:00"/>
    <d v="1899-12-30T22:15:02"/>
    <n v="2"/>
    <n v="-9.0162037037039955E-2"/>
    <n v="1335.0333333333253"/>
    <x v="6"/>
    <x v="0"/>
  </r>
  <r>
    <x v="8"/>
    <s v="2024058049"/>
    <x v="0"/>
    <x v="991"/>
    <s v="E0824KCR"/>
    <d v="2024-12-16T00:00:00"/>
    <x v="3"/>
    <s v="3283"/>
    <x v="38"/>
    <s v="PA"/>
    <x v="2"/>
    <x v="0"/>
    <d v="2024-12-17T00:00:00"/>
    <d v="1899-12-30T08:38:41"/>
    <d v="2024-12-16T00:00:00"/>
    <d v="1899-12-30T16:06:51"/>
    <d v="2024-12-16T00:00:00"/>
    <d v="1899-12-30T16:30:59"/>
    <x v="0"/>
    <x v="28"/>
    <s v="7026012510"/>
    <s v="FBO"/>
    <d v="1899-12-30T00:24:08"/>
    <x v="654"/>
    <d v="1899-12-30T00:00:00"/>
    <s v="Ensacado"/>
    <s v="E002"/>
    <x v="0"/>
    <d v="1899-12-30T07:52:18"/>
    <d v="1899-12-30T00:24:08"/>
    <x v="2"/>
    <x v="11"/>
    <x v="5"/>
    <x v="2"/>
    <n v="0"/>
    <n v="1"/>
    <x v="1"/>
    <x v="2"/>
    <x v="0"/>
    <n v="1"/>
    <x v="4"/>
    <x v="2"/>
    <d v="1899-12-30T00:00:00"/>
    <d v="1899-12-30T00:00:00"/>
    <x v="0"/>
    <m/>
    <m/>
    <d v="1899-12-30T00:00:00"/>
    <d v="1899-12-30T07:52:18"/>
    <n v="2"/>
    <d v="1899-12-30T07:28:10"/>
    <n v="472.29999999999836"/>
    <x v="9"/>
    <x v="0"/>
  </r>
  <r>
    <x v="8"/>
    <s v="2024058136"/>
    <x v="0"/>
    <x v="1146"/>
    <s v="E1526JNL"/>
    <d v="2024-12-17T00:00:00"/>
    <x v="3"/>
    <s v="3283"/>
    <x v="38"/>
    <s v="PA"/>
    <x v="2"/>
    <x v="0"/>
    <d v="2024-12-17T00:00:00"/>
    <d v="1899-12-30T11:28:16"/>
    <d v="2024-12-17T00:00:00"/>
    <d v="1899-12-30T08:28:46"/>
    <d v="2024-12-17T00:00:00"/>
    <d v="1899-12-30T09:02:42"/>
    <x v="0"/>
    <x v="28"/>
    <s v="7026012517"/>
    <s v="FBO"/>
    <d v="1899-12-30T03:33:26"/>
    <x v="1360"/>
    <d v="1899-12-30T02:59:30"/>
    <s v="Ensacado"/>
    <s v="E002"/>
    <x v="0"/>
    <d v="1899-12-30T21:34:25"/>
    <d v="1899-12-30T00:33:56"/>
    <x v="5"/>
    <x v="12"/>
    <x v="5"/>
    <x v="2"/>
    <n v="0"/>
    <n v="1"/>
    <x v="1"/>
    <x v="2"/>
    <x v="0"/>
    <n v="1"/>
    <x v="4"/>
    <x v="2"/>
    <d v="1899-12-30T02:59:30"/>
    <d v="1899-12-30T02:01:30"/>
    <x v="0"/>
    <m/>
    <m/>
    <d v="1899-12-30T00:00:00"/>
    <d v="1899-12-30T21:34:25"/>
    <n v="3"/>
    <n v="-0.12465277777777001"/>
    <n v="1294.4166666666708"/>
    <x v="2"/>
    <x v="0"/>
  </r>
  <r>
    <x v="8"/>
    <s v="2024058244"/>
    <x v="0"/>
    <x v="991"/>
    <s v="E0824KCR"/>
    <d v="2024-12-17T00:00:00"/>
    <x v="3"/>
    <s v="3282"/>
    <x v="40"/>
    <s v="PA"/>
    <x v="2"/>
    <x v="0"/>
    <d v="2024-12-17T00:00:00"/>
    <d v="1899-12-30T16:55:46"/>
    <d v="2024-12-17T00:00:00"/>
    <d v="1899-12-30T13:43:54"/>
    <d v="2024-12-17T00:00:00"/>
    <d v="1899-12-30T14:31:10"/>
    <x v="0"/>
    <x v="28"/>
    <s v="7026012527"/>
    <s v="FBO"/>
    <d v="1899-12-30T03:59:08"/>
    <x v="2924"/>
    <d v="1899-12-30T03:11:52"/>
    <s v="Ensacado"/>
    <s v="E002"/>
    <x v="0"/>
    <d v="1899-12-30T21:35:23"/>
    <d v="1899-12-30T00:47:16"/>
    <x v="10"/>
    <x v="12"/>
    <x v="5"/>
    <x v="2"/>
    <n v="0"/>
    <n v="1"/>
    <x v="1"/>
    <x v="2"/>
    <x v="0"/>
    <n v="1"/>
    <x v="4"/>
    <x v="2"/>
    <d v="1899-12-30T03:11:52"/>
    <d v="1899-12-30T02:13:52"/>
    <x v="0"/>
    <m/>
    <m/>
    <d v="1899-12-30T00:00:00"/>
    <d v="1899-12-30T21:35:23"/>
    <n v="3"/>
    <n v="-0.13324074074073999"/>
    <n v="1295.3833333333284"/>
    <x v="8"/>
    <x v="0"/>
  </r>
  <r>
    <x v="8"/>
    <s v="2024058357"/>
    <x v="0"/>
    <x v="1145"/>
    <s v="E9276LSH"/>
    <d v="2024-12-18T00:00:00"/>
    <x v="3"/>
    <s v="3283"/>
    <x v="38"/>
    <s v="PA"/>
    <x v="2"/>
    <x v="0"/>
    <d v="2024-12-18T00:00:00"/>
    <d v="1899-12-30T10:39:02"/>
    <d v="2024-12-18T00:00:00"/>
    <d v="1899-12-30T07:04:13"/>
    <d v="2024-12-18T00:00:00"/>
    <d v="1899-12-30T07:30:51"/>
    <x v="0"/>
    <x v="28"/>
    <s v="7026012536"/>
    <s v="FBO"/>
    <d v="1899-12-30T04:01:27"/>
    <x v="767"/>
    <d v="1899-12-30T03:34:49"/>
    <s v="Ensacado"/>
    <s v="E002"/>
    <x v="0"/>
    <d v="1899-12-30T20:51:48"/>
    <d v="1899-12-30T00:26:38"/>
    <x v="4"/>
    <x v="13"/>
    <x v="5"/>
    <x v="2"/>
    <n v="0"/>
    <n v="1"/>
    <x v="1"/>
    <x v="2"/>
    <x v="0"/>
    <n v="1"/>
    <x v="4"/>
    <x v="2"/>
    <d v="1899-12-30T03:34:49"/>
    <d v="1899-12-30T02:36:49"/>
    <x v="0"/>
    <m/>
    <m/>
    <d v="1899-12-30T00:00:00"/>
    <d v="1899-12-30T20:51:48"/>
    <n v="4"/>
    <n v="-0.14917824074073999"/>
    <n v="1251.8000000000002"/>
    <x v="0"/>
    <x v="0"/>
  </r>
  <r>
    <x v="8"/>
    <s v="2024058369"/>
    <x v="0"/>
    <x v="1146"/>
    <s v="E1526JNL"/>
    <d v="2024-12-18T00:00:00"/>
    <x v="3"/>
    <s v="3283"/>
    <x v="38"/>
    <s v="PA"/>
    <x v="2"/>
    <x v="0"/>
    <d v="2024-12-18T00:00:00"/>
    <d v="1899-12-30T10:39:15"/>
    <d v="2024-12-18T00:00:00"/>
    <d v="1899-12-30T07:50:12"/>
    <d v="2024-12-18T00:00:00"/>
    <d v="1899-12-30T08:20:56"/>
    <x v="0"/>
    <x v="28"/>
    <s v="7026012539"/>
    <s v="FBO"/>
    <d v="1899-12-30T03:19:47"/>
    <x v="484"/>
    <d v="1899-12-30T02:49:03"/>
    <s v="Ensacado"/>
    <s v="E002"/>
    <x v="0"/>
    <d v="1899-12-30T21:41:40"/>
    <d v="1899-12-30T00:30:44"/>
    <x v="4"/>
    <x v="13"/>
    <x v="5"/>
    <x v="2"/>
    <n v="0"/>
    <n v="1"/>
    <x v="1"/>
    <x v="2"/>
    <x v="0"/>
    <n v="1"/>
    <x v="4"/>
    <x v="2"/>
    <d v="1899-12-30T02:49:03"/>
    <d v="1899-12-30T01:51:03"/>
    <x v="0"/>
    <m/>
    <m/>
    <d v="1899-12-30T00:00:00"/>
    <d v="1899-12-30T21:41:40"/>
    <n v="4"/>
    <n v="-0.11739583333332998"/>
    <n v="1301.6666666666674"/>
    <x v="1"/>
    <x v="0"/>
  </r>
  <r>
    <x v="8"/>
    <s v="2024058381"/>
    <x v="0"/>
    <x v="1143"/>
    <s v="E2051MLL"/>
    <d v="2024-12-18T00:00:00"/>
    <x v="3"/>
    <s v="3282"/>
    <x v="40"/>
    <s v="PA"/>
    <x v="2"/>
    <x v="0"/>
    <d v="2024-12-18T00:00:00"/>
    <d v="1899-12-30T11:35:11"/>
    <d v="2024-12-18T00:00:00"/>
    <d v="1899-12-30T08:49:18"/>
    <d v="2024-12-18T00:00:00"/>
    <d v="1899-12-30T09:26:41"/>
    <x v="0"/>
    <x v="28"/>
    <s v="7026012541"/>
    <s v="FBO"/>
    <d v="1899-12-30T03:23:16"/>
    <x v="1913"/>
    <d v="1899-12-30T02:45:53"/>
    <s v="Ensacado"/>
    <s v="E002"/>
    <x v="0"/>
    <d v="1899-12-30T21:51:29"/>
    <d v="1899-12-30T00:37:23"/>
    <x v="5"/>
    <x v="13"/>
    <x v="5"/>
    <x v="2"/>
    <n v="0"/>
    <n v="1"/>
    <x v="1"/>
    <x v="2"/>
    <x v="0"/>
    <n v="1"/>
    <x v="4"/>
    <x v="2"/>
    <d v="1899-12-30T02:45:53"/>
    <d v="1899-12-30T01:47:53"/>
    <x v="0"/>
    <m/>
    <m/>
    <d v="1899-12-30T00:00:00"/>
    <d v="1899-12-30T21:51:29"/>
    <n v="4"/>
    <n v="-0.11519675925925998"/>
    <n v="1311.4833333333347"/>
    <x v="2"/>
    <x v="0"/>
  </r>
  <r>
    <x v="8"/>
    <s v="2024058450"/>
    <x v="0"/>
    <x v="991"/>
    <s v="E0824KCR"/>
    <d v="2024-12-18T00:00:00"/>
    <x v="3"/>
    <s v="3282"/>
    <x v="40"/>
    <s v="PA"/>
    <x v="2"/>
    <x v="0"/>
    <d v="2024-12-18T00:00:00"/>
    <d v="1899-12-30T16:08:45"/>
    <d v="2024-12-18T00:00:00"/>
    <d v="1899-12-30T11:42:44"/>
    <d v="2024-12-18T00:00:00"/>
    <d v="1899-12-30T12:19:46"/>
    <x v="0"/>
    <x v="28"/>
    <s v="7026012545"/>
    <s v="FBO"/>
    <d v="1899-12-30T05:03:03"/>
    <x v="952"/>
    <d v="1899-12-30T04:26:01"/>
    <s v="Ensacado"/>
    <s v="E002"/>
    <x v="0"/>
    <d v="1899-12-30T20:11:00"/>
    <d v="1899-12-30T00:37:02"/>
    <x v="10"/>
    <x v="13"/>
    <x v="5"/>
    <x v="2"/>
    <n v="0"/>
    <n v="1"/>
    <x v="1"/>
    <x v="2"/>
    <x v="0"/>
    <n v="1"/>
    <x v="4"/>
    <x v="2"/>
    <d v="1899-12-30T04:26:01"/>
    <d v="1899-12-30T03:28:01"/>
    <x v="0"/>
    <m/>
    <m/>
    <d v="1899-12-30T00:00:00"/>
    <d v="1899-12-30T20:11:00"/>
    <n v="4"/>
    <n v="-0.18473379629630005"/>
    <n v="1210.9999999999907"/>
    <x v="5"/>
    <x v="0"/>
  </r>
  <r>
    <x v="8"/>
    <s v="2024058701"/>
    <x v="0"/>
    <x v="1147"/>
    <s v="E1708DWR"/>
    <d v="2024-12-19T00:00:00"/>
    <x v="3"/>
    <s v="3282"/>
    <x v="40"/>
    <s v="PA"/>
    <x v="2"/>
    <x v="0"/>
    <d v="2024-12-19T00:00:00"/>
    <d v="1899-12-30T17:30:05"/>
    <d v="2024-12-19T00:00:00"/>
    <d v="1899-12-30T12:36:32"/>
    <d v="2024-12-19T00:00:00"/>
    <d v="1899-12-30T13:16:54"/>
    <x v="0"/>
    <x v="28"/>
    <s v="7026012554"/>
    <s v="FBO"/>
    <d v="1899-12-30T05:33:55"/>
    <x v="2925"/>
    <d v="1899-12-30T04:53:33"/>
    <s v="Ensacado"/>
    <s v="E002"/>
    <x v="0"/>
    <d v="1899-12-30T19:46:48"/>
    <d v="1899-12-30T00:40:22"/>
    <x v="8"/>
    <x v="14"/>
    <x v="5"/>
    <x v="2"/>
    <n v="0"/>
    <n v="1"/>
    <x v="1"/>
    <x v="2"/>
    <x v="0"/>
    <n v="1"/>
    <x v="4"/>
    <x v="2"/>
    <d v="1899-12-30T04:53:33"/>
    <d v="1899-12-30T03:55:33"/>
    <x v="0"/>
    <m/>
    <m/>
    <d v="1899-12-30T00:00:00"/>
    <d v="1899-12-30T19:46:48"/>
    <n v="5"/>
    <n v="-0.20385416666667"/>
    <n v="1186.7999999999988"/>
    <x v="13"/>
    <x v="0"/>
  </r>
  <r>
    <x v="8"/>
    <s v="2024058710"/>
    <x v="0"/>
    <x v="1148"/>
    <s v="E8035KVY"/>
    <d v="2024-12-19T00:00:00"/>
    <x v="3"/>
    <s v="3282"/>
    <x v="40"/>
    <s v="PA"/>
    <x v="2"/>
    <x v="0"/>
    <d v="2024-12-19T00:00:00"/>
    <d v="1899-12-30T17:30:14"/>
    <d v="2024-12-19T00:00:00"/>
    <d v="1899-12-30T13:03:36"/>
    <d v="2024-12-19T00:00:00"/>
    <d v="1899-12-30T13:39:57"/>
    <x v="0"/>
    <x v="28"/>
    <s v="7026012556"/>
    <s v="FBO"/>
    <d v="1899-12-30T05:02:59"/>
    <x v="1903"/>
    <d v="1899-12-30T04:26:38"/>
    <s v="Ensacado"/>
    <s v="E002"/>
    <x v="0"/>
    <d v="1899-12-30T20:09:42"/>
    <d v="1899-12-30T00:36:21"/>
    <x v="8"/>
    <x v="14"/>
    <x v="5"/>
    <x v="2"/>
    <n v="0"/>
    <n v="1"/>
    <x v="1"/>
    <x v="2"/>
    <x v="0"/>
    <n v="1"/>
    <x v="4"/>
    <x v="2"/>
    <d v="1899-12-30T04:26:38"/>
    <d v="1899-12-30T03:28:38"/>
    <x v="0"/>
    <m/>
    <m/>
    <d v="1899-12-30T00:00:00"/>
    <d v="1899-12-30T20:09:42"/>
    <n v="5"/>
    <n v="-0.18516203703702994"/>
    <n v="1209.7000000000021"/>
    <x v="13"/>
    <x v="0"/>
  </r>
  <r>
    <x v="8"/>
    <s v="2024058884"/>
    <x v="0"/>
    <x v="1144"/>
    <s v="E8633KFJ"/>
    <d v="2024-12-20T00:00:00"/>
    <x v="3"/>
    <s v="3283"/>
    <x v="38"/>
    <s v="PA"/>
    <x v="2"/>
    <x v="0"/>
    <d v="2024-12-20T00:00:00"/>
    <d v="1899-12-30T15:46:14"/>
    <d v="2024-12-20T00:00:00"/>
    <d v="1899-12-30T11:25:33"/>
    <d v="2024-12-20T00:00:00"/>
    <d v="1899-12-30T11:59:48"/>
    <x v="0"/>
    <x v="28"/>
    <s v="7026012564"/>
    <s v="FBO"/>
    <d v="1899-12-30T04:54:56"/>
    <x v="1921"/>
    <d v="1899-12-30T04:20:41"/>
    <s v="Ensacado"/>
    <s v="E002"/>
    <x v="0"/>
    <d v="1899-12-30T20:13:33"/>
    <d v="1899-12-30T00:34:15"/>
    <x v="14"/>
    <x v="15"/>
    <x v="5"/>
    <x v="2"/>
    <n v="0"/>
    <n v="1"/>
    <x v="1"/>
    <x v="2"/>
    <x v="0"/>
    <n v="1"/>
    <x v="4"/>
    <x v="2"/>
    <d v="1899-12-30T04:20:41"/>
    <d v="1899-12-30T03:22:41"/>
    <x v="0"/>
    <m/>
    <m/>
    <d v="1899-12-30T00:00:00"/>
    <d v="1899-12-30T20:13:33"/>
    <n v="6"/>
    <n v="-0.18103009259259001"/>
    <n v="1213.5500000000004"/>
    <x v="4"/>
    <x v="0"/>
  </r>
  <r>
    <x v="8"/>
    <s v="2024058947"/>
    <x v="0"/>
    <x v="991"/>
    <s v="E0824KCR"/>
    <d v="2024-12-20T00:00:00"/>
    <x v="3"/>
    <s v="3283"/>
    <x v="38"/>
    <s v="PA"/>
    <x v="2"/>
    <x v="0"/>
    <d v="2024-12-20T00:00:00"/>
    <d v="1899-12-30T17:08:11"/>
    <d v="2024-12-20T00:00:00"/>
    <d v="1899-12-30T15:02:44"/>
    <d v="2024-12-20T00:00:00"/>
    <d v="1899-12-30T15:27:17"/>
    <x v="0"/>
    <x v="28"/>
    <s v="7026012567"/>
    <s v="FBO"/>
    <d v="1899-12-30T02:30:00"/>
    <x v="396"/>
    <d v="1899-12-30T02:05:27"/>
    <s v="Ensacado"/>
    <s v="E002"/>
    <x v="0"/>
    <d v="1899-12-30T22:19:05"/>
    <d v="1899-12-30T00:24:33"/>
    <x v="8"/>
    <x v="15"/>
    <x v="5"/>
    <x v="2"/>
    <n v="0"/>
    <n v="1"/>
    <x v="1"/>
    <x v="2"/>
    <x v="0"/>
    <n v="1"/>
    <x v="4"/>
    <x v="2"/>
    <d v="1899-12-30T02:05:27"/>
    <d v="1899-12-30T01:07:27"/>
    <x v="0"/>
    <m/>
    <m/>
    <d v="1899-12-30T00:00:00"/>
    <d v="1899-12-30T22:19:05"/>
    <n v="6"/>
    <n v="-8.7118055555549967E-2"/>
    <n v="1339.0833333333396"/>
    <x v="6"/>
    <x v="0"/>
  </r>
  <r>
    <x v="8"/>
    <s v="2024059005"/>
    <x v="0"/>
    <x v="1145"/>
    <s v="E9276LSH"/>
    <d v="2024-12-23T00:00:00"/>
    <x v="3"/>
    <s v="3282"/>
    <x v="40"/>
    <s v="PA"/>
    <x v="2"/>
    <x v="0"/>
    <d v="2024-12-23T00:00:00"/>
    <d v="1899-12-30T11:27:23"/>
    <d v="2024-12-23T00:00:00"/>
    <d v="1899-12-30T07:15:58"/>
    <d v="2024-12-23T00:00:00"/>
    <d v="1899-12-30T08:02:17"/>
    <x v="0"/>
    <x v="28"/>
    <s v="7026012572"/>
    <s v="FBO"/>
    <d v="1899-12-30T04:57:44"/>
    <x v="598"/>
    <d v="1899-12-30T04:11:25"/>
    <s v="Ensacado"/>
    <s v="E002"/>
    <x v="0"/>
    <d v="1899-12-30T20:34:53"/>
    <d v="1899-12-30T00:46:19"/>
    <x v="5"/>
    <x v="16"/>
    <x v="0"/>
    <x v="2"/>
    <n v="0"/>
    <n v="1"/>
    <x v="1"/>
    <x v="2"/>
    <x v="0"/>
    <n v="1"/>
    <x v="4"/>
    <x v="2"/>
    <d v="1899-12-30T04:11:25"/>
    <d v="1899-12-30T03:13:25"/>
    <x v="0"/>
    <m/>
    <m/>
    <d v="1899-12-30T00:00:00"/>
    <d v="1899-12-30T20:34:53"/>
    <n v="2"/>
    <n v="-0.17459490740740996"/>
    <n v="1234.8833333333268"/>
    <x v="1"/>
    <x v="0"/>
  </r>
  <r>
    <x v="8"/>
    <s v="2024059121"/>
    <x v="0"/>
    <x v="991"/>
    <s v="E0824KCR"/>
    <d v="2024-12-23T00:00:00"/>
    <x v="3"/>
    <s v="3283"/>
    <x v="38"/>
    <s v="PA"/>
    <x v="2"/>
    <x v="0"/>
    <d v="2024-12-23T00:00:00"/>
    <d v="1899-12-30T17:42:46"/>
    <d v="2024-12-23T00:00:00"/>
    <d v="1899-12-30T13:56:46"/>
    <d v="2024-12-23T00:00:00"/>
    <d v="1899-12-30T14:30:48"/>
    <x v="0"/>
    <x v="28"/>
    <s v="7026012574"/>
    <s v="FBO"/>
    <d v="1899-12-30T04:20:02"/>
    <x v="2926"/>
    <d v="1899-12-30T03:46:00"/>
    <s v="Ensacado"/>
    <s v="E002"/>
    <x v="0"/>
    <d v="1899-12-30T20:48:01"/>
    <d v="1899-12-30T00:34:02"/>
    <x v="8"/>
    <x v="16"/>
    <x v="0"/>
    <x v="2"/>
    <n v="0"/>
    <n v="1"/>
    <x v="1"/>
    <x v="2"/>
    <x v="0"/>
    <n v="1"/>
    <x v="4"/>
    <x v="2"/>
    <d v="1899-12-30T03:46:00"/>
    <d v="1899-12-30T02:48:00"/>
    <x v="0"/>
    <m/>
    <m/>
    <d v="1899-12-30T00:00:00"/>
    <d v="1899-12-30T20:48:01"/>
    <n v="2"/>
    <n v="-0.1569444444444501"/>
    <n v="1248.0166666666596"/>
    <x v="8"/>
    <x v="0"/>
  </r>
  <r>
    <x v="8"/>
    <s v="2024059207"/>
    <x v="0"/>
    <x v="1143"/>
    <s v="E2051MLL"/>
    <d v="2024-12-24T00:00:00"/>
    <x v="3"/>
    <s v="3283"/>
    <x v="38"/>
    <s v="PA"/>
    <x v="2"/>
    <x v="0"/>
    <d v="2024-12-24T00:00:00"/>
    <d v="1899-12-30T11:26:28"/>
    <d v="2024-12-24T00:00:00"/>
    <d v="1899-12-30T08:59:54"/>
    <d v="2024-12-24T00:00:00"/>
    <d v="1899-12-30T09:23:49"/>
    <x v="0"/>
    <x v="28"/>
    <s v="7026012581"/>
    <s v="FBO"/>
    <d v="1899-12-30T02:50:29"/>
    <x v="23"/>
    <d v="1899-12-30T02:26:34"/>
    <s v="Ensacado"/>
    <s v="E002"/>
    <x v="0"/>
    <d v="1899-12-30T21:57:20"/>
    <d v="1899-12-30T00:23:55"/>
    <x v="5"/>
    <x v="18"/>
    <x v="0"/>
    <x v="2"/>
    <n v="0"/>
    <n v="1"/>
    <x v="1"/>
    <x v="2"/>
    <x v="0"/>
    <n v="1"/>
    <x v="4"/>
    <x v="2"/>
    <d v="1899-12-30T02:26:34"/>
    <d v="1899-12-30T01:28:34"/>
    <x v="0"/>
    <m/>
    <m/>
    <d v="1899-12-30T00:00:00"/>
    <d v="1899-12-30T21:57:20"/>
    <n v="3"/>
    <n v="-0.10178240740740002"/>
    <n v="1317.3333333333348"/>
    <x v="2"/>
    <x v="0"/>
  </r>
  <r>
    <x v="8"/>
    <s v="2024059370"/>
    <x v="0"/>
    <x v="991"/>
    <s v="E0824KCR"/>
    <d v="2024-12-26T00:00:00"/>
    <x v="3"/>
    <s v="3283"/>
    <x v="38"/>
    <s v="PA"/>
    <x v="6"/>
    <x v="0"/>
    <d v="2024-12-26T00:00:00"/>
    <d v="1899-12-30T15:25:44"/>
    <d v="2024-12-26T00:00:00"/>
    <d v="1899-12-30T12:21:10"/>
    <d v="2024-12-26T00:00:00"/>
    <d v="1899-12-30T13:04:52"/>
    <x v="226"/>
    <x v="28"/>
    <s v="7026012585"/>
    <s v="FBO"/>
    <d v="1899-12-30T03:48:16"/>
    <x v="1481"/>
    <d v="1899-12-30T03:04:34"/>
    <s v="Ensacado"/>
    <s v="E002"/>
    <x v="0"/>
    <d v="1899-12-30T21:39:07"/>
    <d v="1899-12-30T00:43:42"/>
    <x v="14"/>
    <x v="20"/>
    <x v="0"/>
    <x v="2"/>
    <n v="0"/>
    <n v="1"/>
    <x v="1"/>
    <x v="2"/>
    <x v="0"/>
    <n v="1"/>
    <x v="4"/>
    <x v="2"/>
    <d v="1899-12-30T03:04:34"/>
    <d v="1899-12-30T02:06:34"/>
    <x v="0"/>
    <m/>
    <m/>
    <d v="1899-12-30T00:00:00"/>
    <d v="1899-12-30T21:39:07"/>
    <n v="5"/>
    <n v="-0.12817129629629997"/>
    <n v="1299.1166666666725"/>
    <x v="13"/>
    <x v="0"/>
  </r>
  <r>
    <x v="8"/>
    <s v="2024059599"/>
    <x v="0"/>
    <x v="991"/>
    <s v="E0824KCR"/>
    <d v="2024-12-27T00:00:00"/>
    <x v="3"/>
    <s v="3283"/>
    <x v="38"/>
    <s v="PA"/>
    <x v="2"/>
    <x v="0"/>
    <d v="2024-12-27T00:00:00"/>
    <d v="1899-12-30T16:36:25"/>
    <d v="2024-12-27T00:00:00"/>
    <d v="1899-12-30T12:10:41"/>
    <d v="2024-12-27T00:00:00"/>
    <d v="1899-12-30T13:27:39"/>
    <x v="0"/>
    <x v="28"/>
    <s v="7026012590"/>
    <s v="FBO"/>
    <d v="1899-12-30T05:42:42"/>
    <x v="2927"/>
    <d v="1899-12-30T04:25:44"/>
    <s v="Ensacado"/>
    <s v="E002"/>
    <x v="0"/>
    <d v="1899-12-30T20:51:13"/>
    <d v="1899-12-30T01:16:58"/>
    <x v="10"/>
    <x v="0"/>
    <x v="0"/>
    <x v="2"/>
    <n v="0"/>
    <n v="1"/>
    <x v="1"/>
    <x v="2"/>
    <x v="0"/>
    <n v="1"/>
    <x v="4"/>
    <x v="2"/>
    <d v="1899-12-30T04:25:44"/>
    <d v="1899-12-30T03:27:44"/>
    <x v="0"/>
    <m/>
    <m/>
    <d v="1899-12-30T00:00:00"/>
    <d v="1899-12-30T20:51:13"/>
    <n v="6"/>
    <n v="-0.18453703703703994"/>
    <n v="1251.2166666666708"/>
    <x v="13"/>
    <x v="0"/>
  </r>
  <r>
    <x v="8"/>
    <s v="2024059614"/>
    <x v="0"/>
    <x v="997"/>
    <s v="E4657FGR"/>
    <d v="2024-12-27T00:00:00"/>
    <x v="3"/>
    <s v="3283"/>
    <x v="38"/>
    <s v="PA"/>
    <x v="2"/>
    <x v="0"/>
    <d v="2024-12-27T00:00:00"/>
    <d v="1899-12-30T17:21:20"/>
    <d v="2024-12-27T00:00:00"/>
    <d v="1899-12-30T13:06:48"/>
    <d v="2024-12-27T00:00:00"/>
    <d v="1899-12-30T14:38:25"/>
    <x v="0"/>
    <x v="28"/>
    <s v="7026012591"/>
    <s v="FBO"/>
    <d v="1899-12-30T05:46:09"/>
    <x v="2928"/>
    <d v="1899-12-30T04:14:32"/>
    <s v="Ensacado"/>
    <s v="E002"/>
    <x v="0"/>
    <d v="1899-12-30T21:17:04"/>
    <d v="1899-12-30T01:31:37"/>
    <x v="8"/>
    <x v="0"/>
    <x v="0"/>
    <x v="2"/>
    <n v="0"/>
    <n v="1"/>
    <x v="1"/>
    <x v="2"/>
    <x v="0"/>
    <n v="1"/>
    <x v="4"/>
    <x v="2"/>
    <d v="1899-12-30T04:14:32"/>
    <d v="1899-12-30T03:16:32"/>
    <x v="0"/>
    <m/>
    <m/>
    <d v="1899-12-30T00:00:00"/>
    <d v="1899-12-30T21:17:04"/>
    <n v="6"/>
    <n v="-0.17675925925925995"/>
    <n v="1277.066666666658"/>
    <x v="8"/>
    <x v="0"/>
  </r>
  <r>
    <x v="8"/>
    <s v="2024059856"/>
    <x v="0"/>
    <x v="999"/>
    <s v="E3538LXW"/>
    <d v="2024-12-30T00:00:00"/>
    <x v="3"/>
    <s v="3283"/>
    <x v="38"/>
    <s v="PA"/>
    <x v="2"/>
    <x v="0"/>
    <d v="2024-12-30T00:00:00"/>
    <d v="1899-12-30T16:55:34"/>
    <d v="2024-12-30T00:00:00"/>
    <d v="1899-12-30T12:36:01"/>
    <d v="2024-12-30T00:00:00"/>
    <d v="1899-12-30T13:04:49"/>
    <x v="0"/>
    <x v="28"/>
    <s v="7026012605"/>
    <s v="FBO"/>
    <d v="1899-12-30T04:48:21"/>
    <x v="2706"/>
    <d v="1899-12-30T04:19:33"/>
    <s v="Ensacado"/>
    <s v="E002"/>
    <x v="0"/>
    <d v="1899-12-30T20:09:14"/>
    <d v="1899-12-30T00:28:48"/>
    <x v="10"/>
    <x v="1"/>
    <x v="1"/>
    <x v="2"/>
    <n v="0"/>
    <n v="1"/>
    <x v="1"/>
    <x v="2"/>
    <x v="0"/>
    <n v="1"/>
    <x v="4"/>
    <x v="2"/>
    <d v="1899-12-30T04:19:33"/>
    <d v="1899-12-30T03:21:33"/>
    <x v="0"/>
    <m/>
    <m/>
    <d v="1899-12-30T00:00:00"/>
    <d v="1899-12-30T20:09:14"/>
    <n v="2"/>
    <n v="-0.18024305555556008"/>
    <n v="1209.2333333333268"/>
    <x v="13"/>
    <x v="0"/>
  </r>
  <r>
    <x v="8"/>
    <s v="2024059885"/>
    <x v="0"/>
    <x v="991"/>
    <s v="E0824KCR"/>
    <d v="2024-12-30T00:00:00"/>
    <x v="3"/>
    <s v="3283"/>
    <x v="38"/>
    <s v="PA"/>
    <x v="2"/>
    <x v="0"/>
    <d v="2024-12-30T00:00:00"/>
    <d v="1899-12-30T17:50:37"/>
    <d v="2024-12-30T00:00:00"/>
    <d v="1899-12-30T14:16:41"/>
    <d v="2024-12-30T00:00:00"/>
    <d v="1899-12-30T15:09:34"/>
    <x v="0"/>
    <x v="28"/>
    <s v="7026012607"/>
    <s v="FBO"/>
    <d v="1899-12-30T04:26:49"/>
    <x v="437"/>
    <d v="1899-12-30T03:33:56"/>
    <s v="Ensacado"/>
    <s v="E002"/>
    <x v="0"/>
    <d v="1899-12-30T21:18:56"/>
    <d v="1899-12-30T00:52:53"/>
    <x v="8"/>
    <x v="1"/>
    <x v="1"/>
    <x v="2"/>
    <n v="0"/>
    <n v="1"/>
    <x v="1"/>
    <x v="2"/>
    <x v="0"/>
    <n v="1"/>
    <x v="4"/>
    <x v="2"/>
    <d v="1899-12-30T03:33:56"/>
    <d v="1899-12-30T02:35:56"/>
    <x v="0"/>
    <m/>
    <m/>
    <d v="1899-12-30T00:00:00"/>
    <d v="1899-12-30T21:18:56"/>
    <n v="2"/>
    <n v="-0.14856481481481998"/>
    <n v="1278.93333333333"/>
    <x v="6"/>
    <x v="0"/>
  </r>
  <r>
    <x v="8"/>
    <s v="2025000085"/>
    <x v="0"/>
    <x v="991"/>
    <s v="E0824KCR"/>
    <d v="2025-01-02T00:00:00"/>
    <x v="3"/>
    <s v="3283"/>
    <x v="38"/>
    <s v="PA"/>
    <x v="2"/>
    <x v="0"/>
    <d v="2025-01-03T00:00:00"/>
    <d v="1899-12-30T11:44:27"/>
    <d v="2025-01-02T00:00:00"/>
    <d v="1899-12-30T12:39:51"/>
    <d v="2025-01-02T00:00:00"/>
    <d v="1899-12-30T12:55:10"/>
    <x v="0"/>
    <x v="28"/>
    <s v="7026012625"/>
    <s v="FBO"/>
    <d v="1899-12-30T00:15:19"/>
    <x v="2929"/>
    <d v="1899-12-30T00:00:00"/>
    <s v="Ensacado"/>
    <s v="E002"/>
    <x v="0"/>
    <d v="1899-12-30T01:10:43"/>
    <d v="1899-12-30T00:15:19"/>
    <x v="5"/>
    <x v="3"/>
    <x v="2"/>
    <x v="2"/>
    <n v="0"/>
    <n v="0"/>
    <x v="0"/>
    <x v="2"/>
    <x v="1"/>
    <n v="0"/>
    <x v="4"/>
    <x v="0"/>
    <d v="1899-12-30T00:00:00"/>
    <d v="1899-12-30T00:00:00"/>
    <x v="0"/>
    <m/>
    <m/>
    <d v="1899-12-30T00:00:00"/>
    <d v="1899-12-30T01:10:43"/>
    <n v="5"/>
    <d v="1899-12-30T00:55:24"/>
    <n v="70.716666666672069"/>
    <x v="5"/>
    <x v="0"/>
  </r>
  <r>
    <x v="8"/>
    <s v="2025000240"/>
    <x v="0"/>
    <x v="991"/>
    <s v="E0824KCR"/>
    <d v="2025-01-03T00:00:00"/>
    <x v="3"/>
    <s v="3283"/>
    <x v="38"/>
    <s v="PA"/>
    <x v="2"/>
    <x v="0"/>
    <d v="2025-01-03T00:00:00"/>
    <d v="1899-12-30T16:14:17"/>
    <d v="2025-01-03T00:00:00"/>
    <d v="1899-12-30T12:45:59"/>
    <d v="2025-01-03T00:00:00"/>
    <d v="1899-12-30T13:26:14"/>
    <x v="0"/>
    <x v="28"/>
    <s v="7026012647"/>
    <s v="FBO"/>
    <d v="1899-12-30T04:08:33"/>
    <x v="2930"/>
    <d v="1899-12-30T03:28:18"/>
    <s v="Ensacado"/>
    <s v="E002"/>
    <x v="0"/>
    <d v="1899-12-30T21:11:56"/>
    <d v="1899-12-30T00:40:15"/>
    <x v="10"/>
    <x v="4"/>
    <x v="2"/>
    <x v="2"/>
    <n v="0"/>
    <n v="1"/>
    <x v="1"/>
    <x v="2"/>
    <x v="1"/>
    <n v="1"/>
    <x v="4"/>
    <x v="2"/>
    <d v="1899-12-30T03:28:18"/>
    <d v="1899-12-30T02:30:18"/>
    <x v="0"/>
    <m/>
    <m/>
    <d v="1899-12-30T00:00:00"/>
    <d v="1899-12-30T21:11:56"/>
    <n v="6"/>
    <n v="-0.14465277777778007"/>
    <n v="1271.9333333333316"/>
    <x v="13"/>
    <x v="0"/>
  </r>
  <r>
    <x v="8"/>
    <s v="2025000402"/>
    <x v="0"/>
    <x v="991"/>
    <s v="E0824KCR"/>
    <d v="2025-01-07T00:00:00"/>
    <x v="3"/>
    <s v="3283"/>
    <x v="38"/>
    <s v="PA"/>
    <x v="2"/>
    <x v="0"/>
    <d v="2025-01-07T00:00:00"/>
    <d v="1899-12-30T16:15:27"/>
    <d v="2025-01-07T00:00:00"/>
    <d v="1899-12-30T12:17:15"/>
    <d v="2025-01-07T00:00:00"/>
    <d v="1899-12-30T12:43:32"/>
    <x v="0"/>
    <x v="28"/>
    <s v="7026012659"/>
    <s v="FBO"/>
    <d v="1899-12-30T04:24:29"/>
    <x v="1000"/>
    <d v="1899-12-30T03:58:12"/>
    <s v="Ensacado"/>
    <s v="E002"/>
    <x v="0"/>
    <d v="1899-12-30T20:28:04"/>
    <d v="1899-12-30T00:26:17"/>
    <x v="10"/>
    <x v="5"/>
    <x v="3"/>
    <x v="2"/>
    <n v="0"/>
    <n v="1"/>
    <x v="1"/>
    <x v="2"/>
    <x v="1"/>
    <n v="1"/>
    <x v="4"/>
    <x v="2"/>
    <d v="1899-12-30T03:58:12"/>
    <d v="1899-12-30T03:00:12"/>
    <x v="0"/>
    <m/>
    <m/>
    <d v="1899-12-30T00:00:00"/>
    <d v="1899-12-30T20:28:04"/>
    <n v="3"/>
    <n v="-0.16541666666665999"/>
    <n v="1228.0666666666693"/>
    <x v="5"/>
    <x v="0"/>
  </r>
  <r>
    <x v="8"/>
    <s v=""/>
    <x v="0"/>
    <x v="1149"/>
    <m/>
    <d v="2024-12-16T00:00:00"/>
    <x v="1"/>
    <s v="3283"/>
    <x v="38"/>
    <s v="PA"/>
    <x v="6"/>
    <x v="0"/>
    <d v="2024-12-16T00:00:00"/>
    <d v="1899-12-30T10:22:43"/>
    <d v="2024-12-16T00:00:00"/>
    <d v="1899-12-30T10:23:09"/>
    <d v="2024-12-16T00:00:00"/>
    <d v="1899-12-30T10:23:12"/>
    <x v="227"/>
    <x v="28"/>
    <s v="7038001100"/>
    <s v="FBO"/>
    <d v="1899-12-30T00:00:29"/>
    <x v="2931"/>
    <d v="1899-12-30T00:00:26"/>
    <s v="Ensacado"/>
    <s v="E002"/>
    <x v="1"/>
    <d v="1899-12-30T00:00:29"/>
    <d v="1899-12-30T00:00:03"/>
    <x v="4"/>
    <x v="11"/>
    <x v="5"/>
    <x v="2"/>
    <n v="1"/>
    <n v="0"/>
    <x v="1"/>
    <x v="2"/>
    <x v="0"/>
    <n v="1"/>
    <x v="4"/>
    <x v="1"/>
    <d v="1899-12-30T00:00:26"/>
    <d v="1899-12-30T00:00:26"/>
    <x v="0"/>
    <m/>
    <m/>
    <d v="1899-12-30T00:00:00"/>
    <d v="1899-12-30T00:00:29"/>
    <n v="2"/>
    <d v="1899-12-30T00:00:26"/>
    <n v="0.4833333333359402"/>
    <x v="3"/>
    <x v="1"/>
  </r>
  <r>
    <x v="8"/>
    <s v=""/>
    <x v="0"/>
    <x v="1150"/>
    <m/>
    <d v="2024-12-16T00:00:00"/>
    <x v="1"/>
    <s v="3283"/>
    <x v="38"/>
    <s v="PA"/>
    <x v="6"/>
    <x v="0"/>
    <d v="2024-12-16T00:00:00"/>
    <d v="1899-12-30T10:30:58"/>
    <d v="2024-12-16T00:00:00"/>
    <d v="1899-12-30T10:31:28"/>
    <d v="2024-12-16T00:00:00"/>
    <d v="1899-12-30T10:31:38"/>
    <x v="228"/>
    <x v="28"/>
    <s v="7038001101"/>
    <s v="FBO"/>
    <d v="1899-12-30T00:00:40"/>
    <x v="2120"/>
    <d v="1899-12-30T00:00:30"/>
    <s v="Ensacado"/>
    <s v="E002"/>
    <x v="1"/>
    <d v="1899-12-30T00:00:40"/>
    <d v="1899-12-30T00:00:10"/>
    <x v="4"/>
    <x v="11"/>
    <x v="5"/>
    <x v="2"/>
    <n v="1"/>
    <n v="0"/>
    <x v="1"/>
    <x v="2"/>
    <x v="0"/>
    <n v="1"/>
    <x v="4"/>
    <x v="1"/>
    <d v="1899-12-30T00:00:30"/>
    <d v="1899-12-30T00:00:30"/>
    <x v="0"/>
    <m/>
    <m/>
    <d v="1899-12-30T00:00:00"/>
    <d v="1899-12-30T00:00:40"/>
    <n v="2"/>
    <d v="1899-12-30T00:00:30"/>
    <n v="0.66666666666240104"/>
    <x v="3"/>
    <x v="1"/>
  </r>
  <r>
    <x v="8"/>
    <s v=""/>
    <x v="0"/>
    <x v="1151"/>
    <m/>
    <d v="2024-12-16T00:00:00"/>
    <x v="1"/>
    <s v="3283"/>
    <x v="38"/>
    <s v="PA"/>
    <x v="6"/>
    <x v="0"/>
    <d v="2024-12-16T00:00:00"/>
    <d v="1899-12-30T16:21:10"/>
    <d v="2024-12-16T00:00:00"/>
    <d v="1899-12-30T16:25:53"/>
    <d v="2024-12-16T00:00:00"/>
    <d v="1899-12-30T16:26:40"/>
    <x v="229"/>
    <x v="28"/>
    <s v="7038001103"/>
    <s v="FBO"/>
    <d v="1899-12-30T00:05:30"/>
    <x v="2361"/>
    <d v="1899-12-30T00:04:43"/>
    <s v="Ensacado"/>
    <s v="E002"/>
    <x v="1"/>
    <d v="1899-12-30T00:05:30"/>
    <d v="1899-12-30T00:00:47"/>
    <x v="10"/>
    <x v="11"/>
    <x v="5"/>
    <x v="2"/>
    <n v="1"/>
    <n v="0"/>
    <x v="1"/>
    <x v="2"/>
    <x v="0"/>
    <n v="1"/>
    <x v="4"/>
    <x v="1"/>
    <d v="1899-12-30T00:04:43"/>
    <d v="1899-12-30T00:04:43"/>
    <x v="0"/>
    <m/>
    <m/>
    <d v="1899-12-30T00:00:00"/>
    <d v="1899-12-30T00:05:30"/>
    <n v="2"/>
    <d v="1899-12-30T00:04:43"/>
    <n v="5.500000000008054"/>
    <x v="9"/>
    <x v="1"/>
  </r>
  <r>
    <x v="8"/>
    <s v=""/>
    <x v="0"/>
    <x v="1152"/>
    <m/>
    <d v="2024-12-16T00:00:00"/>
    <x v="1"/>
    <s v="3283"/>
    <x v="38"/>
    <s v="PA"/>
    <x v="6"/>
    <x v="0"/>
    <d v="2024-12-16T00:00:00"/>
    <d v="1899-12-30T16:56:40"/>
    <d v="2024-12-16T00:00:00"/>
    <d v="1899-12-30T16:57:01"/>
    <d v="2024-12-16T00:00:00"/>
    <d v="1899-12-30T16:57:38"/>
    <x v="230"/>
    <x v="28"/>
    <s v="7038001105"/>
    <s v="FBO"/>
    <d v="1899-12-30T00:00:58"/>
    <x v="1837"/>
    <d v="1899-12-30T00:00:21"/>
    <s v="Ensacado"/>
    <s v="E002"/>
    <x v="1"/>
    <d v="1899-12-30T00:00:58"/>
    <d v="1899-12-30T00:00:37"/>
    <x v="10"/>
    <x v="11"/>
    <x v="5"/>
    <x v="2"/>
    <n v="1"/>
    <n v="0"/>
    <x v="1"/>
    <x v="2"/>
    <x v="0"/>
    <n v="1"/>
    <x v="4"/>
    <x v="1"/>
    <d v="1899-12-30T00:00:21"/>
    <d v="1899-12-30T00:00:21"/>
    <x v="0"/>
    <m/>
    <m/>
    <d v="1899-12-30T00:00:00"/>
    <d v="1899-12-30T00:00:58"/>
    <n v="2"/>
    <d v="1899-12-30T00:00:21"/>
    <n v="0.9666666666574919"/>
    <x v="9"/>
    <x v="1"/>
  </r>
  <r>
    <x v="8"/>
    <s v=""/>
    <x v="0"/>
    <x v="1153"/>
    <m/>
    <d v="2024-12-17T00:00:00"/>
    <x v="1"/>
    <s v="3282"/>
    <x v="40"/>
    <s v="PA"/>
    <x v="6"/>
    <x v="0"/>
    <d v="2024-12-17T00:00:00"/>
    <d v="1899-12-30T11:28:46"/>
    <d v="2024-12-17T00:00:00"/>
    <d v="1899-12-30T18:40:01"/>
    <d v="2024-12-17T00:00:00"/>
    <d v="1899-12-30T11:30:41"/>
    <x v="194"/>
    <x v="28"/>
    <s v="7038001109"/>
    <s v="FBO"/>
    <d v="1899-12-30T14:20:35"/>
    <x v="2932"/>
    <d v="1899-12-30T07:11:15"/>
    <s v="Ensacado"/>
    <s v="E002"/>
    <x v="2"/>
    <d v="1899-12-30T00:01:55"/>
    <n v="-0.29814814814815005"/>
    <x v="5"/>
    <x v="12"/>
    <x v="5"/>
    <x v="2"/>
    <n v="1"/>
    <n v="0"/>
    <x v="1"/>
    <x v="2"/>
    <x v="0"/>
    <n v="1"/>
    <x v="4"/>
    <x v="1"/>
    <d v="1899-12-30T07:11:15"/>
    <d v="1899-12-30T06:13:15"/>
    <x v="1"/>
    <m/>
    <m/>
    <d v="1899-12-30T00:00:00"/>
    <d v="1899-12-30T00:01:55"/>
    <n v="3"/>
    <d v="1899-12-30T07:11:15"/>
    <n v="1.916666666654443"/>
    <x v="4"/>
    <x v="1"/>
  </r>
  <r>
    <x v="8"/>
    <s v=""/>
    <x v="0"/>
    <x v="990"/>
    <m/>
    <d v="2024-12-17T00:00:00"/>
    <x v="1"/>
    <s v="3282"/>
    <x v="40"/>
    <s v="PA"/>
    <x v="6"/>
    <x v="0"/>
    <d v="2024-12-17T00:00:00"/>
    <d v="1899-12-30T11:49:09"/>
    <d v="2024-12-17T00:00:00"/>
    <d v="1899-12-30T18:45:00"/>
    <d v="2024-12-17T00:00:00"/>
    <d v="1899-12-30T11:49:31"/>
    <x v="231"/>
    <x v="28"/>
    <s v="7038001110"/>
    <s v="FBO"/>
    <d v="1899-12-30T13:51:20"/>
    <x v="2933"/>
    <d v="1899-12-30T06:55:51"/>
    <s v="Ensacado"/>
    <s v="E002"/>
    <x v="2"/>
    <d v="1899-12-30T00:00:22"/>
    <n v="-0.28853009259258999"/>
    <x v="5"/>
    <x v="12"/>
    <x v="5"/>
    <x v="2"/>
    <n v="1"/>
    <n v="0"/>
    <x v="1"/>
    <x v="2"/>
    <x v="0"/>
    <n v="1"/>
    <x v="4"/>
    <x v="1"/>
    <d v="1899-12-30T06:55:51"/>
    <d v="1899-12-30T05:57:51"/>
    <x v="1"/>
    <m/>
    <m/>
    <d v="1899-12-30T00:00:00"/>
    <d v="1899-12-30T00:00:22"/>
    <n v="3"/>
    <d v="1899-12-30T06:55:51"/>
    <n v="0.36666666666723025"/>
    <x v="4"/>
    <x v="1"/>
  </r>
  <r>
    <x v="8"/>
    <s v=""/>
    <x v="0"/>
    <x v="991"/>
    <s v="E0824KCR"/>
    <d v="2024-12-17T00:00:00"/>
    <x v="1"/>
    <s v="3283"/>
    <x v="38"/>
    <s v="PA"/>
    <x v="6"/>
    <x v="0"/>
    <d v="2024-12-17T00:00:00"/>
    <d v="1899-12-30T16:56:16"/>
    <d v="2024-12-17T00:00:00"/>
    <d v="1899-12-30T19:28:01"/>
    <d v="2024-12-17T00:00:00"/>
    <d v="1899-12-30T16:56:51"/>
    <x v="195"/>
    <x v="28"/>
    <s v="7038001114"/>
    <s v="FBO"/>
    <d v="1899-12-30T05:02:55"/>
    <x v="2934"/>
    <d v="1899-12-30T02:31:45"/>
    <s v="Ensacado"/>
    <s v="E002"/>
    <x v="2"/>
    <d v="1899-12-30T00:00:35"/>
    <n v="-0.10497685185186001"/>
    <x v="10"/>
    <x v="12"/>
    <x v="5"/>
    <x v="2"/>
    <n v="1"/>
    <n v="0"/>
    <x v="1"/>
    <x v="2"/>
    <x v="0"/>
    <n v="1"/>
    <x v="4"/>
    <x v="1"/>
    <d v="1899-12-30T02:31:45"/>
    <d v="1899-12-30T01:33:45"/>
    <x v="1"/>
    <m/>
    <m/>
    <d v="1899-12-30T00:00:00"/>
    <d v="1899-12-30T00:00:35"/>
    <n v="3"/>
    <d v="1899-12-30T02:31:45"/>
    <n v="0.58333333332964088"/>
    <x v="9"/>
    <x v="1"/>
  </r>
  <r>
    <x v="8"/>
    <s v=""/>
    <x v="0"/>
    <x v="994"/>
    <m/>
    <d v="2024-12-18T00:00:00"/>
    <x v="1"/>
    <s v="3283"/>
    <x v="38"/>
    <s v="PA"/>
    <x v="6"/>
    <x v="0"/>
    <d v="2024-12-18T00:00:00"/>
    <d v="1899-12-30T11:57:53"/>
    <d v="2024-12-18T00:00:00"/>
    <d v="1899-12-30T19:07:01"/>
    <d v="2024-12-18T00:00:00"/>
    <d v="1899-12-30T11:58:16"/>
    <x v="198"/>
    <x v="28"/>
    <s v="7038001115"/>
    <s v="EXW"/>
    <d v="1899-12-30T14:17:53"/>
    <x v="2935"/>
    <d v="1899-12-30T07:09:08"/>
    <s v="Ensacado"/>
    <s v="E002"/>
    <x v="1"/>
    <d v="1899-12-30T00:00:23"/>
    <n v="-0.29774305555554997"/>
    <x v="5"/>
    <x v="13"/>
    <x v="5"/>
    <x v="2"/>
    <n v="1"/>
    <n v="0"/>
    <x v="1"/>
    <x v="2"/>
    <x v="0"/>
    <n v="1"/>
    <x v="4"/>
    <x v="1"/>
    <d v="1899-12-30T07:09:08"/>
    <d v="1899-12-30T06:11:08"/>
    <x v="1"/>
    <m/>
    <m/>
    <d v="1899-12-30T00:00:00"/>
    <d v="1899-12-30T00:00:23"/>
    <n v="4"/>
    <d v="1899-12-30T07:09:08"/>
    <n v="0.38333333334239938"/>
    <x v="4"/>
    <x v="1"/>
  </r>
  <r>
    <x v="8"/>
    <s v=""/>
    <x v="0"/>
    <x v="994"/>
    <m/>
    <d v="2024-12-19T00:00:00"/>
    <x v="1"/>
    <s v="3283"/>
    <x v="38"/>
    <s v="PA"/>
    <x v="6"/>
    <x v="0"/>
    <d v="2024-12-19T00:00:00"/>
    <d v="1899-12-30T12:08:41"/>
    <d v="2024-12-19T00:00:00"/>
    <d v="1899-12-30T19:07:01"/>
    <d v="2024-12-19T00:00:00"/>
    <d v="1899-12-30T12:09:20"/>
    <x v="198"/>
    <x v="28"/>
    <s v="7038001119"/>
    <s v="EXW"/>
    <d v="1899-12-30T13:56:01"/>
    <x v="2936"/>
    <d v="1899-12-30T06:58:20"/>
    <s v="Ensacado"/>
    <s v="E002"/>
    <x v="1"/>
    <d v="1899-12-30T00:00:39"/>
    <n v="-0.29005787037037001"/>
    <x v="6"/>
    <x v="14"/>
    <x v="5"/>
    <x v="2"/>
    <n v="1"/>
    <n v="0"/>
    <x v="1"/>
    <x v="2"/>
    <x v="0"/>
    <n v="1"/>
    <x v="4"/>
    <x v="1"/>
    <d v="1899-12-30T06:58:20"/>
    <d v="1899-12-30T06:00:20"/>
    <x v="1"/>
    <m/>
    <m/>
    <d v="1899-12-30T00:00:00"/>
    <d v="1899-12-30T00:00:39"/>
    <n v="5"/>
    <d v="1899-12-30T06:58:20"/>
    <n v="0.65000000000154046"/>
    <x v="5"/>
    <x v="1"/>
  </r>
  <r>
    <x v="8"/>
    <s v=""/>
    <x v="0"/>
    <x v="1154"/>
    <m/>
    <d v="2024-12-19T00:00:00"/>
    <x v="1"/>
    <s v="3283"/>
    <x v="38"/>
    <s v="PA"/>
    <x v="6"/>
    <x v="0"/>
    <d v="2024-12-19T00:00:00"/>
    <d v="1899-12-30T14:00:59"/>
    <d v="2024-12-19T00:00:00"/>
    <d v="1899-12-30T14:01:14"/>
    <d v="2024-12-19T00:00:00"/>
    <d v="1899-12-30T14:01:20"/>
    <x v="232"/>
    <x v="28"/>
    <s v="7038001121"/>
    <s v="EXW"/>
    <d v="1899-12-30T00:00:21"/>
    <x v="2141"/>
    <d v="1899-12-30T00:00:15"/>
    <s v="Ensacado"/>
    <s v="E002"/>
    <x v="1"/>
    <d v="1899-12-30T00:00:21"/>
    <d v="1899-12-30T00:00:06"/>
    <x v="7"/>
    <x v="14"/>
    <x v="5"/>
    <x v="2"/>
    <n v="1"/>
    <n v="0"/>
    <x v="1"/>
    <x v="2"/>
    <x v="0"/>
    <n v="1"/>
    <x v="4"/>
    <x v="1"/>
    <d v="1899-12-30T00:00:15"/>
    <d v="1899-12-30T00:00:15"/>
    <x v="0"/>
    <m/>
    <m/>
    <d v="1899-12-30T00:00:00"/>
    <d v="1899-12-30T00:00:21"/>
    <n v="5"/>
    <d v="1899-12-30T00:00:15"/>
    <n v="0.3500000000064496"/>
    <x v="8"/>
    <x v="1"/>
  </r>
  <r>
    <x v="8"/>
    <s v=""/>
    <x v="0"/>
    <x v="1153"/>
    <m/>
    <d v="2024-12-20T00:00:00"/>
    <x v="1"/>
    <s v="3282"/>
    <x v="40"/>
    <s v="PA"/>
    <x v="6"/>
    <x v="0"/>
    <d v="2024-12-20T00:00:00"/>
    <d v="1899-12-30T08:27:09"/>
    <d v="2024-12-20T00:00:00"/>
    <d v="1899-12-30T06:40:01"/>
    <d v="2024-12-20T00:00:00"/>
    <d v="1899-12-30T08:28:09"/>
    <x v="194"/>
    <x v="28"/>
    <s v="7038001123"/>
    <s v="FBO"/>
    <d v="1899-12-30T03:35:16"/>
    <x v="2937"/>
    <d v="1899-12-30T01:47:08"/>
    <s v="Ensacado"/>
    <s v="E002"/>
    <x v="2"/>
    <d v="1899-12-30T00:01:00"/>
    <d v="1899-12-30T01:48:08"/>
    <x v="2"/>
    <x v="15"/>
    <x v="5"/>
    <x v="2"/>
    <n v="1"/>
    <n v="0"/>
    <x v="1"/>
    <x v="2"/>
    <x v="0"/>
    <n v="1"/>
    <x v="4"/>
    <x v="1"/>
    <d v="1899-12-30T01:47:08"/>
    <d v="1899-12-30T00:49:08"/>
    <x v="1"/>
    <m/>
    <m/>
    <d v="1899-12-30T00:00:00"/>
    <d v="1899-12-30T00:01:00"/>
    <n v="6"/>
    <n v="-7.439814814814999E-2"/>
    <n v="0.99999999999360156"/>
    <x v="1"/>
    <x v="1"/>
  </r>
  <r>
    <x v="8"/>
    <s v=""/>
    <x v="0"/>
    <x v="991"/>
    <s v="E0824KCR"/>
    <d v="2024-12-20T00:00:00"/>
    <x v="1"/>
    <s v="3283"/>
    <x v="38"/>
    <s v="PA"/>
    <x v="6"/>
    <x v="0"/>
    <d v="2024-12-20T00:00:00"/>
    <d v="1899-12-30T17:08:40"/>
    <d v="2024-12-20T00:00:00"/>
    <d v="1899-12-30T19:28:01"/>
    <d v="2024-12-20T00:00:00"/>
    <d v="1899-12-30T17:09:33"/>
    <x v="195"/>
    <x v="28"/>
    <s v="7038001125"/>
    <s v="FBO"/>
    <d v="1899-12-30T04:37:49"/>
    <x v="2938"/>
    <d v="1899-12-30T02:19:21"/>
    <s v="Ensacado"/>
    <s v="E002"/>
    <x v="2"/>
    <d v="1899-12-30T00:00:53"/>
    <n v="-9.6157407407410078E-2"/>
    <x v="8"/>
    <x v="15"/>
    <x v="5"/>
    <x v="2"/>
    <n v="1"/>
    <n v="0"/>
    <x v="1"/>
    <x v="2"/>
    <x v="0"/>
    <n v="1"/>
    <x v="4"/>
    <x v="1"/>
    <d v="1899-12-30T02:19:21"/>
    <d v="1899-12-30T01:21:21"/>
    <x v="1"/>
    <m/>
    <m/>
    <d v="1899-12-30T00:00:00"/>
    <d v="1899-12-30T00:00:53"/>
    <n v="6"/>
    <d v="1899-12-30T02:19:21"/>
    <n v="0.88333333333912023"/>
    <x v="10"/>
    <x v="1"/>
  </r>
  <r>
    <x v="8"/>
    <s v=""/>
    <x v="0"/>
    <x v="1155"/>
    <m/>
    <d v="2024-12-20T00:00:00"/>
    <x v="1"/>
    <s v="3283"/>
    <x v="38"/>
    <s v="PA"/>
    <x v="6"/>
    <x v="0"/>
    <d v="2024-12-20T00:00:00"/>
    <d v="1899-12-30T17:29:40"/>
    <d v="2024-12-20T00:00:00"/>
    <d v="1899-12-30T17:29:49"/>
    <d v="2024-12-20T00:00:00"/>
    <d v="1899-12-30T17:29:52"/>
    <x v="228"/>
    <x v="28"/>
    <s v="7038001126"/>
    <s v="FBO"/>
    <d v="1899-12-30T00:00:12"/>
    <x v="2931"/>
    <d v="1899-12-30T00:00:09"/>
    <s v="Ensacado"/>
    <s v="E002"/>
    <x v="1"/>
    <d v="1899-12-30T00:00:12"/>
    <d v="1899-12-30T00:00:03"/>
    <x v="8"/>
    <x v="15"/>
    <x v="5"/>
    <x v="2"/>
    <n v="1"/>
    <n v="0"/>
    <x v="1"/>
    <x v="2"/>
    <x v="0"/>
    <n v="1"/>
    <x v="4"/>
    <x v="1"/>
    <d v="1899-12-30T00:00:09"/>
    <d v="1899-12-30T00:00:09"/>
    <x v="0"/>
    <m/>
    <m/>
    <d v="1899-12-30T00:00:00"/>
    <d v="1899-12-30T00:00:12"/>
    <n v="6"/>
    <d v="1899-12-30T00:00:09"/>
    <n v="0.19999999998724149"/>
    <x v="10"/>
    <x v="1"/>
  </r>
  <r>
    <x v="8"/>
    <s v=""/>
    <x v="0"/>
    <x v="999"/>
    <s v="E5409HYS"/>
    <d v="2024-12-23T00:00:00"/>
    <x v="1"/>
    <s v="3283"/>
    <x v="38"/>
    <s v="PA"/>
    <x v="6"/>
    <x v="0"/>
    <d v="2024-12-23T00:00:00"/>
    <d v="1899-12-30T08:59:00"/>
    <d v="2024-12-23T00:00:00"/>
    <d v="1899-12-30T09:00:14"/>
    <d v="2024-12-23T00:00:00"/>
    <d v="1899-12-30T09:00:19"/>
    <x v="228"/>
    <x v="28"/>
    <s v="7038001127"/>
    <s v="FBO"/>
    <d v="1899-12-30T00:01:19"/>
    <x v="2154"/>
    <d v="1899-12-30T00:01:14"/>
    <s v="Ensacado"/>
    <s v="E002"/>
    <x v="1"/>
    <d v="1899-12-30T00:01:19"/>
    <d v="1899-12-30T00:00:05"/>
    <x v="2"/>
    <x v="16"/>
    <x v="0"/>
    <x v="2"/>
    <n v="1"/>
    <n v="0"/>
    <x v="1"/>
    <x v="2"/>
    <x v="0"/>
    <n v="1"/>
    <x v="4"/>
    <x v="1"/>
    <d v="1899-12-30T00:01:14"/>
    <d v="1899-12-30T00:01:14"/>
    <x v="0"/>
    <m/>
    <m/>
    <d v="1899-12-30T00:00:00"/>
    <d v="1899-12-30T00:01:19"/>
    <n v="2"/>
    <d v="1899-12-30T00:01:14"/>
    <n v="1.3166666666640214"/>
    <x v="2"/>
    <x v="1"/>
  </r>
  <r>
    <x v="8"/>
    <s v=""/>
    <x v="0"/>
    <x v="999"/>
    <s v="E5409HYS"/>
    <d v="2024-12-23T00:00:00"/>
    <x v="1"/>
    <s v="3283"/>
    <x v="38"/>
    <s v="PA"/>
    <x v="6"/>
    <x v="0"/>
    <d v="2024-12-23T00:00:00"/>
    <d v="1899-12-30T09:51:23"/>
    <d v="2024-12-23T00:00:00"/>
    <d v="1899-12-30T09:51:59"/>
    <d v="2024-12-23T00:00:00"/>
    <d v="1899-12-30T09:52:31"/>
    <x v="233"/>
    <x v="28"/>
    <s v="7038001128"/>
    <s v="FBO"/>
    <d v="1899-12-30T00:01:08"/>
    <x v="2360"/>
    <d v="1899-12-30T00:00:36"/>
    <s v="Ensacado"/>
    <s v="E002"/>
    <x v="1"/>
    <d v="1899-12-30T00:01:08"/>
    <d v="1899-12-30T00:00:32"/>
    <x v="3"/>
    <x v="16"/>
    <x v="0"/>
    <x v="2"/>
    <n v="1"/>
    <n v="0"/>
    <x v="1"/>
    <x v="2"/>
    <x v="0"/>
    <n v="1"/>
    <x v="4"/>
    <x v="1"/>
    <d v="1899-12-30T00:00:36"/>
    <d v="1899-12-30T00:00:36"/>
    <x v="0"/>
    <m/>
    <m/>
    <d v="1899-12-30T00:00:00"/>
    <d v="1899-12-30T00:01:08"/>
    <n v="2"/>
    <d v="1899-12-30T00:00:36"/>
    <n v="1.1333333333376405"/>
    <x v="2"/>
    <x v="1"/>
  </r>
  <r>
    <x v="8"/>
    <s v=""/>
    <x v="0"/>
    <x v="999"/>
    <s v="E5409HYS"/>
    <d v="2024-12-23T00:00:00"/>
    <x v="1"/>
    <s v="3283"/>
    <x v="38"/>
    <s v="PA"/>
    <x v="6"/>
    <x v="0"/>
    <d v="2024-12-23T00:00:00"/>
    <d v="1899-12-30T11:28:06"/>
    <d v="2024-12-23T00:00:00"/>
    <d v="1899-12-30T11:28:58"/>
    <d v="2024-12-23T00:00:00"/>
    <d v="1899-12-30T11:29:01"/>
    <x v="228"/>
    <x v="28"/>
    <s v="7038001129"/>
    <s v="FBO"/>
    <d v="1899-12-30T00:00:55"/>
    <x v="2931"/>
    <d v="1899-12-30T00:00:52"/>
    <s v="Ensacado"/>
    <s v="E002"/>
    <x v="1"/>
    <d v="1899-12-30T00:00:55"/>
    <d v="1899-12-30T00:00:03"/>
    <x v="5"/>
    <x v="16"/>
    <x v="0"/>
    <x v="2"/>
    <n v="1"/>
    <n v="0"/>
    <x v="1"/>
    <x v="2"/>
    <x v="0"/>
    <n v="1"/>
    <x v="4"/>
    <x v="1"/>
    <d v="1899-12-30T00:00:52"/>
    <d v="1899-12-30T00:00:52"/>
    <x v="0"/>
    <m/>
    <m/>
    <d v="1899-12-30T00:00:00"/>
    <d v="1899-12-30T00:00:55"/>
    <n v="2"/>
    <d v="1899-12-30T00:00:52"/>
    <n v="0.91666666667522989"/>
    <x v="4"/>
    <x v="1"/>
  </r>
  <r>
    <x v="8"/>
    <s v=""/>
    <x v="0"/>
    <x v="999"/>
    <s v="E5409HYS"/>
    <d v="2024-12-23T00:00:00"/>
    <x v="1"/>
    <s v="3283"/>
    <x v="38"/>
    <s v="PA"/>
    <x v="6"/>
    <x v="0"/>
    <d v="2024-12-23T00:00:00"/>
    <d v="1899-12-30T12:24:22"/>
    <d v="2024-12-23T00:00:00"/>
    <d v="1899-12-30T12:29:24"/>
    <d v="2024-12-23T00:00:00"/>
    <d v="1899-12-30T12:29:55"/>
    <x v="199"/>
    <x v="28"/>
    <s v="7038001131"/>
    <s v="FBO"/>
    <d v="1899-12-30T00:05:33"/>
    <x v="1841"/>
    <d v="1899-12-30T00:05:02"/>
    <s v="Ensacado"/>
    <s v="E002"/>
    <x v="1"/>
    <d v="1899-12-30T00:05:33"/>
    <d v="1899-12-30T00:00:31"/>
    <x v="6"/>
    <x v="16"/>
    <x v="0"/>
    <x v="2"/>
    <n v="1"/>
    <n v="0"/>
    <x v="1"/>
    <x v="2"/>
    <x v="0"/>
    <n v="1"/>
    <x v="4"/>
    <x v="1"/>
    <d v="1899-12-30T00:05:02"/>
    <d v="1899-12-30T00:05:02"/>
    <x v="0"/>
    <m/>
    <m/>
    <d v="1899-12-30T00:00:00"/>
    <d v="1899-12-30T00:05:33"/>
    <n v="2"/>
    <d v="1899-12-30T00:05:02"/>
    <n v="5.549999999990316"/>
    <x v="5"/>
    <x v="1"/>
  </r>
  <r>
    <x v="8"/>
    <s v=""/>
    <x v="0"/>
    <x v="999"/>
    <s v="E5409HYS"/>
    <d v="2024-12-23T00:00:00"/>
    <x v="1"/>
    <s v="3283"/>
    <x v="38"/>
    <s v="PA"/>
    <x v="6"/>
    <x v="0"/>
    <d v="2024-12-23T00:00:00"/>
    <d v="1899-12-30T15:19:06"/>
    <d v="2024-12-23T00:00:00"/>
    <d v="1899-12-30T15:19:37"/>
    <d v="2024-12-23T00:00:00"/>
    <d v="1899-12-30T15:20:02"/>
    <x v="234"/>
    <x v="28"/>
    <s v="7038001132"/>
    <s v="FBO"/>
    <d v="1899-12-30T00:00:56"/>
    <x v="1756"/>
    <d v="1899-12-30T00:00:31"/>
    <s v="Ensacado"/>
    <s v="E002"/>
    <x v="1"/>
    <d v="1899-12-30T00:00:56"/>
    <d v="1899-12-30T00:00:25"/>
    <x v="14"/>
    <x v="16"/>
    <x v="0"/>
    <x v="2"/>
    <n v="1"/>
    <n v="0"/>
    <x v="1"/>
    <x v="2"/>
    <x v="0"/>
    <n v="1"/>
    <x v="4"/>
    <x v="1"/>
    <d v="1899-12-30T00:00:31"/>
    <d v="1899-12-30T00:00:31"/>
    <x v="0"/>
    <m/>
    <m/>
    <d v="1899-12-30T00:00:00"/>
    <d v="1899-12-30T00:00:56"/>
    <n v="2"/>
    <d v="1899-12-30T00:00:31"/>
    <n v="0.93333333333609048"/>
    <x v="6"/>
    <x v="1"/>
  </r>
  <r>
    <x v="8"/>
    <s v=""/>
    <x v="0"/>
    <x v="1156"/>
    <m/>
    <d v="2024-12-26T00:00:00"/>
    <x v="1"/>
    <s v="3283"/>
    <x v="38"/>
    <s v="PA"/>
    <x v="6"/>
    <x v="0"/>
    <d v="2024-12-26T00:00:00"/>
    <d v="1899-12-30T09:28:59"/>
    <d v="2024-12-26T00:00:00"/>
    <d v="1899-12-30T09:49:06"/>
    <d v="2024-12-26T00:00:00"/>
    <d v="1899-12-30T09:49:09"/>
    <x v="235"/>
    <x v="28"/>
    <s v="7038001136"/>
    <s v="FBO"/>
    <d v="1899-12-30T00:20:10"/>
    <x v="2931"/>
    <d v="1899-12-30T00:20:07"/>
    <s v="Ensacado"/>
    <s v="E002"/>
    <x v="1"/>
    <d v="1899-12-30T00:20:10"/>
    <d v="1899-12-30T00:00:03"/>
    <x v="3"/>
    <x v="20"/>
    <x v="0"/>
    <x v="2"/>
    <n v="0"/>
    <n v="0"/>
    <x v="0"/>
    <x v="2"/>
    <x v="0"/>
    <n v="0"/>
    <x v="4"/>
    <x v="1"/>
    <d v="1899-12-30T00:20:07"/>
    <d v="1899-12-30T00:20:07"/>
    <x v="0"/>
    <m/>
    <m/>
    <d v="1899-12-30T00:00:00"/>
    <d v="1899-12-30T00:20:10"/>
    <n v="5"/>
    <d v="1899-12-30T00:20:07"/>
    <n v="20.166666666667208"/>
    <x v="2"/>
    <x v="1"/>
  </r>
  <r>
    <x v="8"/>
    <s v=""/>
    <x v="0"/>
    <x v="1157"/>
    <m/>
    <d v="2024-12-26T00:00:00"/>
    <x v="1"/>
    <s v="3282"/>
    <x v="40"/>
    <s v="PA"/>
    <x v="6"/>
    <x v="0"/>
    <d v="2024-12-26T00:00:00"/>
    <d v="1899-12-30T11:53:19"/>
    <d v="2024-12-26T00:00:00"/>
    <d v="1899-12-30T19:28:01"/>
    <d v="2024-12-26T00:00:00"/>
    <d v="1899-12-30T11:53:50"/>
    <x v="197"/>
    <x v="28"/>
    <s v="7038001137"/>
    <s v="EXW"/>
    <d v="1899-12-30T15:08:53"/>
    <x v="2939"/>
    <d v="1899-12-30T07:34:42"/>
    <s v="Ensacado"/>
    <s v="E002"/>
    <x v="1"/>
    <d v="1899-12-30T00:00:31"/>
    <n v="-0.31540509259260002"/>
    <x v="5"/>
    <x v="20"/>
    <x v="0"/>
    <x v="2"/>
    <n v="1"/>
    <n v="0"/>
    <x v="1"/>
    <x v="2"/>
    <x v="0"/>
    <n v="1"/>
    <x v="4"/>
    <x v="1"/>
    <d v="1899-12-30T07:34:42"/>
    <d v="1899-12-30T06:36:42"/>
    <x v="1"/>
    <m/>
    <m/>
    <d v="1899-12-30T00:00:00"/>
    <d v="1899-12-30T00:00:31"/>
    <n v="5"/>
    <d v="1899-12-30T07:34:42"/>
    <n v="0.51666666665766137"/>
    <x v="4"/>
    <x v="1"/>
  </r>
  <r>
    <x v="8"/>
    <s v=""/>
    <x v="0"/>
    <x v="1157"/>
    <m/>
    <d v="2024-12-26T00:00:00"/>
    <x v="1"/>
    <s v="3282"/>
    <x v="40"/>
    <s v="PA"/>
    <x v="6"/>
    <x v="0"/>
    <d v="2024-12-26T00:00:00"/>
    <d v="1899-12-30T12:13:13"/>
    <d v="2024-12-26T00:00:00"/>
    <d v="1899-12-30T19:28:01"/>
    <d v="2024-12-26T00:00:00"/>
    <d v="1899-12-30T12:13:27"/>
    <x v="197"/>
    <x v="28"/>
    <s v="7038001138"/>
    <s v="EXW"/>
    <d v="1899-12-30T14:29:22"/>
    <x v="2940"/>
    <d v="1899-12-30T07:14:48"/>
    <s v="Ensacado"/>
    <s v="E002"/>
    <x v="1"/>
    <d v="1899-12-30T00:00:14"/>
    <n v="-0.30178240740741002"/>
    <x v="6"/>
    <x v="20"/>
    <x v="0"/>
    <x v="2"/>
    <n v="1"/>
    <n v="0"/>
    <x v="1"/>
    <x v="2"/>
    <x v="0"/>
    <n v="1"/>
    <x v="4"/>
    <x v="1"/>
    <d v="1899-12-30T07:14:48"/>
    <d v="1899-12-30T06:16:48"/>
    <x v="1"/>
    <m/>
    <m/>
    <d v="1899-12-30T00:00:00"/>
    <d v="1899-12-30T00:00:14"/>
    <n v="5"/>
    <d v="1899-12-30T07:14:48"/>
    <n v="0.23333333333757977"/>
    <x v="5"/>
    <x v="1"/>
  </r>
  <r>
    <x v="8"/>
    <s v=""/>
    <x v="0"/>
    <x v="991"/>
    <s v="E0824KCR"/>
    <d v="2024-12-26T00:00:00"/>
    <x v="1"/>
    <s v="3283"/>
    <x v="38"/>
    <s v="PA"/>
    <x v="6"/>
    <x v="0"/>
    <d v="2024-12-26T00:00:00"/>
    <d v="1899-12-30T15:27:59"/>
    <d v="2024-12-26T00:00:00"/>
    <d v="1899-12-30T15:28:45"/>
    <d v="2024-12-26T00:00:00"/>
    <d v="1899-12-30T15:28:50"/>
    <x v="228"/>
    <x v="28"/>
    <s v="7038001139"/>
    <s v="EXW"/>
    <d v="1899-12-30T00:00:51"/>
    <x v="2154"/>
    <d v="1899-12-30T00:00:46"/>
    <s v="Ensacado"/>
    <s v="E002"/>
    <x v="1"/>
    <d v="1899-12-30T00:00:51"/>
    <d v="1899-12-30T00:00:05"/>
    <x v="14"/>
    <x v="20"/>
    <x v="0"/>
    <x v="2"/>
    <n v="1"/>
    <n v="0"/>
    <x v="1"/>
    <x v="2"/>
    <x v="0"/>
    <n v="1"/>
    <x v="4"/>
    <x v="1"/>
    <d v="1899-12-30T00:00:46"/>
    <d v="1899-12-30T00:00:46"/>
    <x v="0"/>
    <m/>
    <m/>
    <d v="1899-12-30T00:00:00"/>
    <d v="1899-12-30T00:00:51"/>
    <n v="5"/>
    <d v="1899-12-30T00:00:46"/>
    <n v="0.85000000000317044"/>
    <x v="6"/>
    <x v="1"/>
  </r>
  <r>
    <x v="8"/>
    <s v=""/>
    <x v="0"/>
    <x v="999"/>
    <s v="E3538LXW"/>
    <d v="2024-12-27T00:00:00"/>
    <x v="1"/>
    <s v="3283"/>
    <x v="38"/>
    <s v="PA"/>
    <x v="6"/>
    <x v="0"/>
    <d v="2024-12-27T00:00:00"/>
    <d v="1899-12-30T11:59:32"/>
    <d v="2024-12-27T00:00:00"/>
    <d v="1899-12-30T12:22:01"/>
    <d v="2024-12-27T00:00:00"/>
    <d v="1899-12-30T12:00:28"/>
    <x v="236"/>
    <x v="28"/>
    <s v="7038001140"/>
    <s v="FBO"/>
    <d v="1899-12-30T00:44:02"/>
    <x v="2941"/>
    <d v="1899-12-30T00:22:29"/>
    <s v="Ensacado"/>
    <s v="E002"/>
    <x v="2"/>
    <d v="1899-12-30T00:00:56"/>
    <n v="-1.4965277777780006E-2"/>
    <x v="5"/>
    <x v="0"/>
    <x v="0"/>
    <x v="2"/>
    <n v="1"/>
    <n v="0"/>
    <x v="1"/>
    <x v="2"/>
    <x v="0"/>
    <n v="1"/>
    <x v="4"/>
    <x v="1"/>
    <d v="1899-12-30T00:22:29"/>
    <d v="1899-12-30T00:22:29"/>
    <x v="1"/>
    <m/>
    <m/>
    <d v="1899-12-30T00:00:00"/>
    <d v="1899-12-30T00:00:56"/>
    <n v="6"/>
    <d v="1899-12-30T00:22:29"/>
    <n v="0.93333333332154211"/>
    <x v="5"/>
    <x v="1"/>
  </r>
  <r>
    <x v="8"/>
    <s v=""/>
    <x v="0"/>
    <x v="999"/>
    <s v="E3538LXW"/>
    <d v="2024-12-27T00:00:00"/>
    <x v="1"/>
    <s v="3283"/>
    <x v="38"/>
    <s v="PA"/>
    <x v="6"/>
    <x v="0"/>
    <d v="2024-12-27T00:00:00"/>
    <d v="1899-12-30T13:29:10"/>
    <d v="2024-12-27T00:00:00"/>
    <d v="1899-12-30T13:29:52"/>
    <d v="2024-12-27T00:00:00"/>
    <d v="1899-12-30T13:29:56"/>
    <x v="228"/>
    <x v="28"/>
    <s v="7038001141"/>
    <s v="FBO"/>
    <d v="1899-12-30T00:00:46"/>
    <x v="2157"/>
    <d v="1899-12-30T00:00:42"/>
    <s v="Ensacado"/>
    <s v="E002"/>
    <x v="1"/>
    <d v="1899-12-30T00:00:46"/>
    <d v="1899-12-30T00:00:04"/>
    <x v="9"/>
    <x v="0"/>
    <x v="0"/>
    <x v="2"/>
    <n v="1"/>
    <n v="0"/>
    <x v="1"/>
    <x v="2"/>
    <x v="0"/>
    <n v="1"/>
    <x v="4"/>
    <x v="1"/>
    <d v="1899-12-30T00:00:42"/>
    <d v="1899-12-30T00:00:42"/>
    <x v="0"/>
    <m/>
    <m/>
    <d v="1899-12-30T00:00:00"/>
    <d v="1899-12-30T00:00:46"/>
    <n v="6"/>
    <d v="1899-12-30T00:00:42"/>
    <n v="0.76666666665586192"/>
    <x v="13"/>
    <x v="1"/>
  </r>
  <r>
    <x v="8"/>
    <s v=""/>
    <x v="0"/>
    <x v="1158"/>
    <m/>
    <d v="2024-12-30T00:00:00"/>
    <x v="1"/>
    <s v="3283"/>
    <x v="38"/>
    <s v="PA"/>
    <x v="6"/>
    <x v="0"/>
    <d v="2024-12-30T00:00:00"/>
    <d v="1899-12-30T09:12:13"/>
    <d v="2024-12-30T00:00:00"/>
    <d v="1899-12-30T09:13:02"/>
    <d v="2024-12-30T00:00:00"/>
    <d v="1899-12-30T09:13:15"/>
    <x v="227"/>
    <x v="28"/>
    <s v="7038001142"/>
    <s v="FBO"/>
    <d v="1899-12-30T00:01:02"/>
    <x v="1937"/>
    <d v="1899-12-30T00:00:49"/>
    <s v="Ensacado"/>
    <s v="E002"/>
    <x v="1"/>
    <d v="1899-12-30T00:01:02"/>
    <d v="1899-12-30T00:00:13"/>
    <x v="3"/>
    <x v="1"/>
    <x v="1"/>
    <x v="2"/>
    <n v="1"/>
    <n v="0"/>
    <x v="1"/>
    <x v="2"/>
    <x v="0"/>
    <n v="1"/>
    <x v="4"/>
    <x v="1"/>
    <d v="1899-12-30T00:00:49"/>
    <d v="1899-12-30T00:00:49"/>
    <x v="0"/>
    <m/>
    <m/>
    <d v="1899-12-30T00:00:00"/>
    <d v="1899-12-30T00:01:02"/>
    <n v="2"/>
    <d v="1899-12-30T00:00:49"/>
    <n v="1.0333333333296313"/>
    <x v="2"/>
    <x v="1"/>
  </r>
  <r>
    <x v="8"/>
    <s v=""/>
    <x v="0"/>
    <x v="992"/>
    <m/>
    <d v="2024-12-30T00:00:00"/>
    <x v="1"/>
    <s v="3283"/>
    <x v="38"/>
    <s v="PA"/>
    <x v="6"/>
    <x v="0"/>
    <d v="2024-12-30T00:00:00"/>
    <d v="1899-12-30T12:47:03"/>
    <d v="2024-12-30T00:00:00"/>
    <d v="1899-12-30T15:10:01"/>
    <d v="2024-12-30T00:00:00"/>
    <d v="1899-12-30T12:47:42"/>
    <x v="196"/>
    <x v="28"/>
    <s v="7038001143"/>
    <s v="EXW"/>
    <d v="1899-12-30T04:45:17"/>
    <x v="2942"/>
    <d v="1899-12-30T02:22:58"/>
    <s v="Ensacado"/>
    <s v="E002"/>
    <x v="1"/>
    <d v="1899-12-30T00:00:39"/>
    <n v="-9.8831018518520053E-2"/>
    <x v="6"/>
    <x v="1"/>
    <x v="1"/>
    <x v="2"/>
    <n v="1"/>
    <n v="0"/>
    <x v="1"/>
    <x v="2"/>
    <x v="0"/>
    <n v="1"/>
    <x v="4"/>
    <x v="1"/>
    <d v="1899-12-30T02:22:58"/>
    <d v="1899-12-30T01:24:58"/>
    <x v="1"/>
    <m/>
    <m/>
    <d v="1899-12-30T00:00:00"/>
    <d v="1899-12-30T00:00:39"/>
    <n v="2"/>
    <d v="1899-12-30T02:22:58"/>
    <n v="0.65000000000154046"/>
    <x v="5"/>
    <x v="1"/>
  </r>
  <r>
    <x v="8"/>
    <s v=""/>
    <x v="0"/>
    <x v="1152"/>
    <m/>
    <d v="2024-12-30T00:00:00"/>
    <x v="1"/>
    <s v="3283"/>
    <x v="38"/>
    <s v="PA"/>
    <x v="6"/>
    <x v="0"/>
    <d v="2024-12-30T00:00:00"/>
    <d v="1899-12-30T13:37:08"/>
    <d v="2024-12-30T00:00:00"/>
    <d v="1899-12-30T13:38:09"/>
    <d v="2024-12-30T00:00:00"/>
    <d v="1899-12-30T13:38:14"/>
    <x v="230"/>
    <x v="28"/>
    <s v="7038001144"/>
    <s v="EXW"/>
    <d v="1899-12-30T00:01:06"/>
    <x v="2154"/>
    <d v="1899-12-30T00:01:01"/>
    <s v="Ensacado"/>
    <s v="E002"/>
    <x v="1"/>
    <d v="1899-12-30T00:01:06"/>
    <d v="1899-12-30T00:00:05"/>
    <x v="9"/>
    <x v="1"/>
    <x v="1"/>
    <x v="2"/>
    <n v="1"/>
    <n v="0"/>
    <x v="1"/>
    <x v="2"/>
    <x v="0"/>
    <n v="1"/>
    <x v="4"/>
    <x v="1"/>
    <d v="1899-12-30T00:01:01"/>
    <d v="1899-12-30T00:01:01"/>
    <x v="0"/>
    <m/>
    <m/>
    <d v="1899-12-30T00:00:00"/>
    <d v="1899-12-30T00:01:06"/>
    <n v="2"/>
    <d v="1899-12-30T00:01:01"/>
    <n v="1.1000000000016108"/>
    <x v="13"/>
    <x v="1"/>
  </r>
  <r>
    <x v="8"/>
    <s v=""/>
    <x v="0"/>
    <x v="997"/>
    <s v="E4657FGR"/>
    <d v="2024-12-30T00:00:00"/>
    <x v="1"/>
    <s v="3283"/>
    <x v="38"/>
    <s v="PA"/>
    <x v="6"/>
    <x v="0"/>
    <d v="2024-12-30T00:00:00"/>
    <d v="1899-12-30T17:51:09"/>
    <d v="2024-12-30T00:00:00"/>
    <d v="1899-12-30T17:51:36"/>
    <d v="2024-12-30T00:00:00"/>
    <d v="1899-12-30T17:51:48"/>
    <x v="237"/>
    <x v="28"/>
    <s v="7038001145"/>
    <s v="EXW"/>
    <d v="1899-12-30T00:00:39"/>
    <x v="2095"/>
    <d v="1899-12-30T00:00:27"/>
    <s v="Ensacado"/>
    <s v="E002"/>
    <x v="2"/>
    <d v="1899-12-30T00:00:39"/>
    <d v="1899-12-30T00:00:12"/>
    <x v="8"/>
    <x v="1"/>
    <x v="1"/>
    <x v="2"/>
    <n v="1"/>
    <n v="0"/>
    <x v="1"/>
    <x v="2"/>
    <x v="0"/>
    <n v="1"/>
    <x v="4"/>
    <x v="1"/>
    <d v="1899-12-30T00:00:27"/>
    <d v="1899-12-30T00:00:27"/>
    <x v="0"/>
    <m/>
    <m/>
    <d v="1899-12-30T00:00:00"/>
    <d v="1899-12-30T00:00:39"/>
    <n v="2"/>
    <d v="1899-12-30T00:00:27"/>
    <n v="0.65000000000154046"/>
    <x v="10"/>
    <x v="1"/>
  </r>
  <r>
    <x v="8"/>
    <s v=""/>
    <x v="0"/>
    <x v="1153"/>
    <m/>
    <d v="2025-01-03T00:00:00"/>
    <x v="1"/>
    <s v="3282"/>
    <x v="40"/>
    <s v="PA"/>
    <x v="6"/>
    <x v="0"/>
    <d v="2025-01-03T00:00:00"/>
    <d v="1899-12-30T08:17:17"/>
    <d v="2025-01-03T00:00:00"/>
    <d v="1899-12-30T18:40:01"/>
    <d v="2025-01-03T00:00:00"/>
    <d v="1899-12-30T08:17:59"/>
    <x v="194"/>
    <x v="28"/>
    <s v="7038001147"/>
    <s v="FBO"/>
    <d v="1899-12-30T20:44:46"/>
    <x v="2943"/>
    <d v="1899-12-30T10:22:44"/>
    <s v="Ensacado"/>
    <s v="E002"/>
    <x v="2"/>
    <d v="1899-12-30T00:00:42"/>
    <n v="-0.43196759259259004"/>
    <x v="2"/>
    <x v="4"/>
    <x v="2"/>
    <x v="2"/>
    <n v="1"/>
    <n v="0"/>
    <x v="1"/>
    <x v="2"/>
    <x v="1"/>
    <n v="1"/>
    <x v="4"/>
    <x v="1"/>
    <d v="1899-12-30T10:22:44"/>
    <d v="1899-12-30T09:24:44"/>
    <x v="1"/>
    <m/>
    <m/>
    <d v="1899-12-30T00:00:00"/>
    <d v="1899-12-30T00:00:42"/>
    <n v="6"/>
    <d v="1899-12-30T10:22:44"/>
    <n v="0.69999999999843077"/>
    <x v="1"/>
    <x v="1"/>
  </r>
  <r>
    <x v="8"/>
    <s v=""/>
    <x v="0"/>
    <x v="991"/>
    <s v="E0824KCR"/>
    <d v="2025-01-03T00:00:00"/>
    <x v="1"/>
    <s v="3283"/>
    <x v="38"/>
    <s v="PA"/>
    <x v="6"/>
    <x v="0"/>
    <d v="2025-01-03T00:00:00"/>
    <d v="1899-12-30T16:14:43"/>
    <d v="2025-01-03T00:00:00"/>
    <d v="1899-12-30T16:15:01"/>
    <d v="2025-01-03T00:00:00"/>
    <d v="1899-12-30T16:15:07"/>
    <x v="228"/>
    <x v="28"/>
    <s v="7038001149"/>
    <s v="FBO"/>
    <d v="1899-12-30T00:00:24"/>
    <x v="2141"/>
    <d v="1899-12-30T00:00:18"/>
    <s v="Ensacado"/>
    <s v="E002"/>
    <x v="1"/>
    <d v="1899-12-30T00:00:24"/>
    <d v="1899-12-30T00:00:06"/>
    <x v="10"/>
    <x v="4"/>
    <x v="2"/>
    <x v="2"/>
    <n v="1"/>
    <n v="0"/>
    <x v="1"/>
    <x v="2"/>
    <x v="1"/>
    <n v="1"/>
    <x v="4"/>
    <x v="1"/>
    <d v="1899-12-30T00:00:18"/>
    <d v="1899-12-30T00:00:18"/>
    <x v="0"/>
    <m/>
    <m/>
    <d v="1899-12-30T00:00:00"/>
    <d v="1899-12-30T00:00:24"/>
    <n v="6"/>
    <d v="1899-12-30T00:00:18"/>
    <n v="0.4000000000031001"/>
    <x v="9"/>
    <x v="1"/>
  </r>
  <r>
    <x v="8"/>
    <s v=""/>
    <x v="0"/>
    <x v="991"/>
    <s v="E0824KCR"/>
    <d v="2024-12-27T00:00:00"/>
    <x v="3"/>
    <s v="3282"/>
    <x v="40"/>
    <s v="PA"/>
    <x v="6"/>
    <x v="0"/>
    <d v="2024-12-27T00:00:00"/>
    <d v="1899-12-30T16:36:45"/>
    <d v="2024-12-27T00:00:00"/>
    <d v="1899-12-30T16:37:04"/>
    <d v="2024-12-27T00:00:00"/>
    <d v="1899-12-30T16:37:08"/>
    <x v="238"/>
    <x v="28"/>
    <s v="7043000029"/>
    <s v="FBO"/>
    <d v="1899-12-30T00:00:23"/>
    <x v="2157"/>
    <d v="1899-12-30T00:00:19"/>
    <s v="Ensacado"/>
    <s v="E002"/>
    <x v="0"/>
    <d v="1899-12-30T00:00:23"/>
    <d v="1899-12-30T00:00:04"/>
    <x v="10"/>
    <x v="0"/>
    <x v="0"/>
    <x v="2"/>
    <n v="1"/>
    <n v="0"/>
    <x v="1"/>
    <x v="2"/>
    <x v="0"/>
    <n v="1"/>
    <x v="4"/>
    <x v="1"/>
    <d v="1899-12-30T00:00:19"/>
    <d v="1899-12-30T00:00:19"/>
    <x v="0"/>
    <m/>
    <m/>
    <d v="1899-12-30T00:00:00"/>
    <d v="1899-12-30T00:00:23"/>
    <n v="6"/>
    <d v="1899-12-30T00:00:19"/>
    <n v="0.38333333332801089"/>
    <x v="9"/>
    <x v="1"/>
  </r>
  <r>
    <x v="9"/>
    <s v="2024058359"/>
    <x v="0"/>
    <x v="988"/>
    <s v="E7574KJX"/>
    <d v="2024-12-18T00:00:00"/>
    <x v="1"/>
    <s v="3260"/>
    <x v="41"/>
    <s v="PA"/>
    <x v="19"/>
    <x v="0"/>
    <d v="2024-12-18T00:00:00"/>
    <d v="1899-12-30T07:12:35"/>
    <d v="2024-12-18T00:00:00"/>
    <d v="1899-12-30T07:11:47"/>
    <d v="2024-12-18T00:00:00"/>
    <d v="1899-12-30T07:45:19"/>
    <x v="0"/>
    <x v="0"/>
    <s v="7022038360"/>
    <s v="FBO"/>
    <d v="1899-12-30T00:34:20"/>
    <x v="2572"/>
    <d v="1899-12-30T00:00:48"/>
    <s v="Granel"/>
    <s v="E001"/>
    <x v="2"/>
    <d v="1899-12-30T00:32:44"/>
    <d v="1899-12-30T00:33:32"/>
    <x v="1"/>
    <x v="13"/>
    <x v="5"/>
    <x v="1"/>
    <n v="0"/>
    <n v="0"/>
    <x v="0"/>
    <x v="1"/>
    <x v="0"/>
    <n v="0"/>
    <x v="6"/>
    <x v="1"/>
    <d v="1899-12-30T00:00:48"/>
    <d v="1899-12-30T00:00:48"/>
    <x v="0"/>
    <m/>
    <m/>
    <d v="1899-12-30T00:00:00"/>
    <d v="1899-12-30T00:32:44"/>
    <n v="4"/>
    <n v="-5.5555555555003577E-4"/>
    <n v="32.733333333331146"/>
    <x v="0"/>
    <x v="1"/>
  </r>
  <r>
    <x v="9"/>
    <s v="2024058364"/>
    <x v="0"/>
    <x v="1061"/>
    <s v="E4446DBR"/>
    <d v="2024-12-18T00:00:00"/>
    <x v="1"/>
    <s v="3283"/>
    <x v="38"/>
    <s v="PA"/>
    <x v="2"/>
    <x v="0"/>
    <d v="2024-12-18T00:00:00"/>
    <d v="1899-12-30T07:33:44"/>
    <d v="2024-12-18T00:00:00"/>
    <d v="1899-12-30T07:32:56"/>
    <d v="2024-12-18T00:00:00"/>
    <d v="1899-12-30T08:00:26"/>
    <x v="0"/>
    <x v="0"/>
    <s v="7022038364"/>
    <s v="EXW"/>
    <d v="1899-12-30T00:28:18"/>
    <x v="1189"/>
    <d v="1899-12-30T00:00:48"/>
    <s v="Ensacado"/>
    <s v="E002"/>
    <x v="1"/>
    <d v="1899-12-30T00:26:42"/>
    <d v="1899-12-30T00:27:30"/>
    <x v="1"/>
    <x v="13"/>
    <x v="5"/>
    <x v="2"/>
    <n v="0"/>
    <n v="0"/>
    <x v="0"/>
    <x v="2"/>
    <x v="0"/>
    <n v="0"/>
    <x v="6"/>
    <x v="1"/>
    <d v="1899-12-30T00:00:48"/>
    <d v="1899-12-30T00:00:48"/>
    <x v="0"/>
    <m/>
    <m/>
    <d v="1899-12-30T00:00:00"/>
    <d v="1899-12-30T00:26:42"/>
    <n v="4"/>
    <n v="-5.5555555554998026E-4"/>
    <n v="26.700000000004813"/>
    <x v="1"/>
    <x v="1"/>
  </r>
  <r>
    <x v="9"/>
    <s v="2024058385"/>
    <x v="0"/>
    <x v="1064"/>
    <s v="E3861LZF"/>
    <d v="2024-12-18T00:00:00"/>
    <x v="1"/>
    <s v="3269"/>
    <x v="36"/>
    <s v="PA"/>
    <x v="5"/>
    <x v="0"/>
    <d v="2024-12-18T00:00:00"/>
    <d v="1899-12-30T08:58:37"/>
    <d v="2024-12-18T00:00:00"/>
    <d v="1899-12-30T08:57:49"/>
    <d v="2024-12-18T00:00:00"/>
    <d v="1899-12-30T09:27:47"/>
    <x v="0"/>
    <x v="0"/>
    <s v="7022038377"/>
    <s v="FBO"/>
    <d v="1899-12-30T00:30:46"/>
    <x v="870"/>
    <d v="1899-12-30T00:00:48"/>
    <s v="Granel"/>
    <s v="E001"/>
    <x v="2"/>
    <d v="1899-12-30T00:29:10"/>
    <d v="1899-12-30T00:29:58"/>
    <x v="2"/>
    <x v="13"/>
    <x v="5"/>
    <x v="1"/>
    <n v="0"/>
    <n v="0"/>
    <x v="0"/>
    <x v="1"/>
    <x v="0"/>
    <n v="0"/>
    <x v="6"/>
    <x v="1"/>
    <d v="1899-12-30T00:00:48"/>
    <d v="1899-12-30T00:00:48"/>
    <x v="0"/>
    <m/>
    <m/>
    <d v="1899-12-30T00:00:00"/>
    <d v="1899-12-30T00:29:10"/>
    <n v="4"/>
    <n v="-5.5555555554998026E-4"/>
    <n v="29.166666666667176"/>
    <x v="2"/>
    <x v="1"/>
  </r>
  <r>
    <x v="9"/>
    <s v="2024058391"/>
    <x v="0"/>
    <x v="905"/>
    <s v="E3198LFN"/>
    <d v="2024-12-18T00:00:00"/>
    <x v="1"/>
    <s v="3260"/>
    <x v="41"/>
    <s v="PA"/>
    <x v="19"/>
    <x v="0"/>
    <d v="2024-12-18T00:00:00"/>
    <d v="1899-12-30T09:31:29"/>
    <d v="2024-12-18T00:00:00"/>
    <d v="1899-12-30T09:30:41"/>
    <d v="2024-12-18T00:00:00"/>
    <d v="1899-12-30T09:56:22"/>
    <x v="0"/>
    <x v="0"/>
    <s v="7022038382"/>
    <s v="EXW"/>
    <d v="1899-12-30T00:26:29"/>
    <x v="2234"/>
    <d v="1899-12-30T00:00:48"/>
    <s v="Granel"/>
    <s v="E001"/>
    <x v="1"/>
    <d v="1899-12-30T00:24:53"/>
    <d v="1899-12-30T00:25:41"/>
    <x v="3"/>
    <x v="13"/>
    <x v="5"/>
    <x v="1"/>
    <n v="0"/>
    <n v="0"/>
    <x v="0"/>
    <x v="1"/>
    <x v="0"/>
    <n v="0"/>
    <x v="6"/>
    <x v="1"/>
    <d v="1899-12-30T00:00:48"/>
    <d v="1899-12-30T00:00:48"/>
    <x v="0"/>
    <m/>
    <m/>
    <d v="1899-12-30T00:00:00"/>
    <d v="1899-12-30T00:24:53"/>
    <n v="4"/>
    <n v="-5.5555555555997227E-4"/>
    <n v="24.883333333329603"/>
    <x v="2"/>
    <x v="1"/>
  </r>
  <r>
    <x v="9"/>
    <s v="2024058393"/>
    <x v="0"/>
    <x v="1119"/>
    <m/>
    <d v="2024-12-18T00:00:00"/>
    <x v="1"/>
    <s v="3283"/>
    <x v="38"/>
    <s v="PA"/>
    <x v="2"/>
    <x v="0"/>
    <d v="2024-12-18T00:00:00"/>
    <d v="1899-12-30T09:33:04"/>
    <d v="2024-12-18T00:00:00"/>
    <d v="1899-12-30T09:32:16"/>
    <d v="2024-12-18T00:00:00"/>
    <d v="1899-12-30T10:11:15"/>
    <x v="0"/>
    <x v="0"/>
    <s v="7022038387"/>
    <s v="EXW"/>
    <d v="1899-12-30T00:39:47"/>
    <x v="492"/>
    <d v="1899-12-30T00:00:48"/>
    <s v="Ensacado"/>
    <s v="E002"/>
    <x v="1"/>
    <d v="1899-12-30T00:38:11"/>
    <d v="1899-12-30T00:38:59"/>
    <x v="3"/>
    <x v="13"/>
    <x v="5"/>
    <x v="2"/>
    <n v="0"/>
    <n v="0"/>
    <x v="0"/>
    <x v="2"/>
    <x v="0"/>
    <n v="0"/>
    <x v="6"/>
    <x v="1"/>
    <d v="1899-12-30T00:00:48"/>
    <d v="1899-12-30T00:00:48"/>
    <x v="0"/>
    <m/>
    <m/>
    <d v="1899-12-30T00:00:00"/>
    <d v="1899-12-30T00:38:11"/>
    <n v="4"/>
    <n v="-5.5555555555003577E-4"/>
    <n v="38.183333333342389"/>
    <x v="3"/>
    <x v="1"/>
  </r>
  <r>
    <x v="9"/>
    <s v="2024058404"/>
    <x v="0"/>
    <x v="1061"/>
    <s v="E4446DBR"/>
    <d v="2024-12-18T00:00:00"/>
    <x v="1"/>
    <s v="3283"/>
    <x v="38"/>
    <s v="PA"/>
    <x v="6"/>
    <x v="0"/>
    <d v="2024-12-18T00:00:00"/>
    <d v="1899-12-30T10:01:23"/>
    <d v="2024-12-18T00:00:00"/>
    <d v="1899-12-30T10:00:37"/>
    <d v="2024-12-18T00:00:00"/>
    <d v="1899-12-30T10:35:47"/>
    <x v="221"/>
    <x v="30"/>
    <s v="7022038396"/>
    <s v="EXW"/>
    <d v="1899-12-30T00:35:56"/>
    <x v="710"/>
    <d v="1899-12-30T00:00:46"/>
    <s v="Ensacado"/>
    <s v="E002"/>
    <x v="1"/>
    <d v="1899-12-30T00:34:24"/>
    <d v="1899-12-30T00:35:10"/>
    <x v="4"/>
    <x v="13"/>
    <x v="5"/>
    <x v="2"/>
    <n v="0"/>
    <n v="0"/>
    <x v="0"/>
    <x v="2"/>
    <x v="0"/>
    <n v="0"/>
    <x v="6"/>
    <x v="1"/>
    <d v="1899-12-30T00:00:46"/>
    <d v="1899-12-30T00:00:46"/>
    <x v="0"/>
    <m/>
    <m/>
    <d v="1899-12-30T00:00:00"/>
    <d v="1899-12-30T00:34:24"/>
    <n v="4"/>
    <n v="-5.3240740740001513E-4"/>
    <n v="34.40000000000154"/>
    <x v="3"/>
    <x v="1"/>
  </r>
  <r>
    <x v="9"/>
    <s v="2024058425"/>
    <x v="0"/>
    <x v="916"/>
    <s v="E3178LFN"/>
    <d v="2024-12-18T00:00:00"/>
    <x v="1"/>
    <s v="3260"/>
    <x v="41"/>
    <s v="PA"/>
    <x v="19"/>
    <x v="0"/>
    <d v="2024-12-18T00:00:00"/>
    <d v="1899-12-30T10:31:12"/>
    <d v="2024-12-18T00:00:00"/>
    <d v="1899-12-30T10:30:23"/>
    <d v="2024-12-18T00:00:00"/>
    <d v="1899-12-30T10:58:33"/>
    <x v="0"/>
    <x v="0"/>
    <s v="7022038401"/>
    <s v="EXW"/>
    <d v="1899-12-30T00:28:59"/>
    <x v="295"/>
    <d v="1899-12-30T00:00:49"/>
    <s v="Granel"/>
    <s v="E001"/>
    <x v="1"/>
    <d v="1899-12-30T00:27:21"/>
    <d v="1899-12-30T00:28:10"/>
    <x v="4"/>
    <x v="13"/>
    <x v="5"/>
    <x v="1"/>
    <n v="0"/>
    <n v="0"/>
    <x v="0"/>
    <x v="1"/>
    <x v="0"/>
    <n v="0"/>
    <x v="6"/>
    <x v="1"/>
    <d v="1899-12-30T00:00:49"/>
    <d v="1899-12-30T00:00:49"/>
    <x v="0"/>
    <m/>
    <m/>
    <d v="1899-12-30T00:00:00"/>
    <d v="1899-12-30T00:27:21"/>
    <n v="4"/>
    <n v="-5.6712962963001434E-4"/>
    <n v="27.350000000006354"/>
    <x v="3"/>
    <x v="1"/>
  </r>
  <r>
    <x v="9"/>
    <s v="2024058433"/>
    <x v="0"/>
    <x v="1027"/>
    <s v="E9533LGJ"/>
    <d v="2024-12-18T00:00:00"/>
    <x v="1"/>
    <s v="3283"/>
    <x v="38"/>
    <s v="PA"/>
    <x v="2"/>
    <x v="0"/>
    <d v="2024-12-18T00:00:00"/>
    <d v="1899-12-30T10:47:47"/>
    <d v="2024-12-18T00:00:00"/>
    <d v="1899-12-30T10:46:59"/>
    <d v="2024-12-18T00:00:00"/>
    <d v="1899-12-30T11:38:03"/>
    <x v="0"/>
    <x v="0"/>
    <s v="7022038413"/>
    <s v="FBO"/>
    <d v="1899-12-30T00:51:52"/>
    <x v="942"/>
    <d v="1899-12-30T00:00:48"/>
    <s v="Ensacado"/>
    <s v="E002"/>
    <x v="2"/>
    <d v="1899-12-30T00:50:16"/>
    <d v="1899-12-30T00:51:04"/>
    <x v="4"/>
    <x v="13"/>
    <x v="5"/>
    <x v="2"/>
    <n v="0"/>
    <n v="0"/>
    <x v="0"/>
    <x v="2"/>
    <x v="0"/>
    <n v="0"/>
    <x v="6"/>
    <x v="0"/>
    <d v="1899-12-30T00:00:48"/>
    <d v="1899-12-30T00:00:48"/>
    <x v="0"/>
    <m/>
    <m/>
    <d v="1899-12-30T00:00:00"/>
    <d v="1899-12-30T00:50:16"/>
    <n v="4"/>
    <n v="-5.5555555556002778E-4"/>
    <n v="50.266666666656"/>
    <x v="4"/>
    <x v="0"/>
  </r>
  <r>
    <x v="9"/>
    <s v="2024058457"/>
    <x v="0"/>
    <x v="944"/>
    <s v="E2348KGX"/>
    <d v="2024-12-18T00:00:00"/>
    <x v="1"/>
    <s v="3260"/>
    <x v="41"/>
    <s v="PA"/>
    <x v="19"/>
    <x v="0"/>
    <d v="2024-12-18T00:00:00"/>
    <d v="1899-12-30T11:57:39"/>
    <d v="2024-12-18T00:00:00"/>
    <d v="1899-12-30T11:56:52"/>
    <d v="2024-12-18T00:00:00"/>
    <d v="1899-12-30T12:21:35"/>
    <x v="0"/>
    <x v="0"/>
    <s v="7022038418"/>
    <s v="FBO"/>
    <d v="1899-12-30T00:25:30"/>
    <x v="1205"/>
    <d v="1899-12-30T00:00:47"/>
    <s v="Granel"/>
    <s v="E001"/>
    <x v="2"/>
    <d v="1899-12-30T00:23:56"/>
    <d v="1899-12-30T00:24:43"/>
    <x v="5"/>
    <x v="13"/>
    <x v="5"/>
    <x v="1"/>
    <n v="0"/>
    <n v="0"/>
    <x v="0"/>
    <x v="1"/>
    <x v="0"/>
    <n v="0"/>
    <x v="6"/>
    <x v="1"/>
    <d v="1899-12-30T00:00:47"/>
    <d v="1899-12-30T00:00:47"/>
    <x v="0"/>
    <m/>
    <m/>
    <d v="1899-12-30T00:00:00"/>
    <d v="1899-12-30T00:23:56"/>
    <n v="4"/>
    <n v="-5.4398148149004122E-4"/>
    <n v="23.93333333333273"/>
    <x v="5"/>
    <x v="1"/>
  </r>
  <r>
    <x v="9"/>
    <s v="2024058442"/>
    <x v="0"/>
    <x v="1091"/>
    <s v="E8631GGR"/>
    <d v="2024-12-18T00:00:00"/>
    <x v="1"/>
    <s v="3264"/>
    <x v="35"/>
    <s v="PA"/>
    <x v="1"/>
    <x v="0"/>
    <d v="2024-12-18T00:00:00"/>
    <d v="1899-12-30T11:16:48"/>
    <d v="2024-12-18T00:00:00"/>
    <d v="1899-12-30T11:16:00"/>
    <d v="2024-12-18T00:00:00"/>
    <d v="1899-12-30T12:22:18"/>
    <x v="0"/>
    <x v="0"/>
    <s v="7022038419"/>
    <s v="FBO"/>
    <d v="1899-12-30T01:07:06"/>
    <x v="1413"/>
    <d v="1899-12-30T00:00:48"/>
    <s v="Granel"/>
    <s v="E001"/>
    <x v="2"/>
    <d v="1899-12-30T01:05:30"/>
    <d v="1899-12-30T01:06:18"/>
    <x v="5"/>
    <x v="13"/>
    <x v="5"/>
    <x v="1"/>
    <n v="0"/>
    <n v="0"/>
    <x v="0"/>
    <x v="1"/>
    <x v="0"/>
    <n v="0"/>
    <x v="6"/>
    <x v="0"/>
    <d v="1899-12-30T00:00:48"/>
    <d v="1899-12-30T00:00:48"/>
    <x v="0"/>
    <m/>
    <m/>
    <d v="1899-12-30T00:00:00"/>
    <d v="1899-12-30T01:05:30"/>
    <n v="4"/>
    <n v="-5.5555555555997227E-4"/>
    <n v="65.499999999998408"/>
    <x v="5"/>
    <x v="0"/>
  </r>
  <r>
    <x v="9"/>
    <s v="2024058464"/>
    <x v="0"/>
    <x v="1027"/>
    <s v="E9533LGJ"/>
    <d v="2024-12-18T00:00:00"/>
    <x v="1"/>
    <s v="3283"/>
    <x v="38"/>
    <s v="PA"/>
    <x v="2"/>
    <x v="0"/>
    <d v="2024-12-18T00:00:00"/>
    <d v="1899-12-30T12:18:55"/>
    <d v="2024-12-18T00:00:00"/>
    <d v="1899-12-30T12:18:08"/>
    <d v="2024-12-18T00:00:00"/>
    <d v="1899-12-30T12:48:12"/>
    <x v="0"/>
    <x v="0"/>
    <s v="7022038427"/>
    <s v="FBO"/>
    <d v="1899-12-30T00:30:51"/>
    <x v="2944"/>
    <d v="1899-12-30T00:00:47"/>
    <s v="Ensacado"/>
    <s v="E002"/>
    <x v="2"/>
    <d v="1899-12-30T00:29:17"/>
    <d v="1899-12-30T00:30:04"/>
    <x v="6"/>
    <x v="13"/>
    <x v="5"/>
    <x v="2"/>
    <n v="0"/>
    <n v="0"/>
    <x v="0"/>
    <x v="2"/>
    <x v="0"/>
    <n v="0"/>
    <x v="6"/>
    <x v="1"/>
    <d v="1899-12-30T00:00:47"/>
    <d v="1899-12-30T00:00:47"/>
    <x v="0"/>
    <m/>
    <m/>
    <d v="1899-12-30T00:00:00"/>
    <d v="1899-12-30T00:29:17"/>
    <n v="4"/>
    <n v="-5.4398148147993819E-4"/>
    <n v="29.283333333336046"/>
    <x v="5"/>
    <x v="1"/>
  </r>
  <r>
    <x v="9"/>
    <s v="2024058468"/>
    <x v="0"/>
    <x v="988"/>
    <s v="E7574KJX"/>
    <d v="2024-12-18T00:00:00"/>
    <x v="1"/>
    <s v="3264"/>
    <x v="35"/>
    <s v="PA"/>
    <x v="1"/>
    <x v="0"/>
    <d v="2024-12-18T00:00:00"/>
    <d v="1899-12-30T12:24:49"/>
    <d v="2024-12-18T00:00:00"/>
    <d v="1899-12-30T12:24:01"/>
    <d v="2024-12-18T00:00:00"/>
    <d v="1899-12-30T13:01:22"/>
    <x v="0"/>
    <x v="0"/>
    <s v="7022038430"/>
    <s v="FBO"/>
    <d v="1899-12-30T00:38:09"/>
    <x v="69"/>
    <d v="1899-12-30T00:00:48"/>
    <s v="Granel"/>
    <s v="E001"/>
    <x v="2"/>
    <d v="1899-12-30T00:36:33"/>
    <d v="1899-12-30T00:37:21"/>
    <x v="6"/>
    <x v="13"/>
    <x v="5"/>
    <x v="1"/>
    <n v="0"/>
    <n v="0"/>
    <x v="0"/>
    <x v="1"/>
    <x v="0"/>
    <n v="0"/>
    <x v="6"/>
    <x v="1"/>
    <d v="1899-12-30T00:00:48"/>
    <d v="1899-12-30T00:00:48"/>
    <x v="0"/>
    <m/>
    <m/>
    <d v="1899-12-30T00:00:00"/>
    <d v="1899-12-30T00:36:33"/>
    <n v="4"/>
    <n v="-5.5555555555997227E-4"/>
    <n v="36.549999999993723"/>
    <x v="13"/>
    <x v="1"/>
  </r>
  <r>
    <x v="9"/>
    <s v="2024058491"/>
    <x v="0"/>
    <x v="1159"/>
    <s v="E0669JLT"/>
    <d v="2024-12-18T00:00:00"/>
    <x v="1"/>
    <s v="3283"/>
    <x v="38"/>
    <s v="PA"/>
    <x v="2"/>
    <x v="0"/>
    <d v="2024-12-18T00:00:00"/>
    <d v="1899-12-30T12:57:44"/>
    <d v="2024-12-18T00:00:00"/>
    <d v="1899-12-30T12:57:06"/>
    <d v="2024-12-18T00:00:00"/>
    <d v="1899-12-30T13:27:04"/>
    <x v="239"/>
    <x v="32"/>
    <s v="7022038437"/>
    <s v="EXW"/>
    <d v="1899-12-30T00:30:36"/>
    <x v="870"/>
    <d v="1899-12-30T00:00:38"/>
    <s v="Ensacado"/>
    <s v="E002"/>
    <x v="1"/>
    <d v="1899-12-30T00:29:20"/>
    <d v="1899-12-30T00:29:58"/>
    <x v="6"/>
    <x v="13"/>
    <x v="5"/>
    <x v="2"/>
    <n v="0"/>
    <n v="0"/>
    <x v="0"/>
    <x v="2"/>
    <x v="0"/>
    <n v="0"/>
    <x v="6"/>
    <x v="1"/>
    <d v="1899-12-30T00:00:38"/>
    <d v="1899-12-30T00:00:38"/>
    <x v="0"/>
    <m/>
    <m/>
    <d v="1899-12-30T00:00:00"/>
    <d v="1899-12-30T00:29:20"/>
    <n v="4"/>
    <n v="-4.3981481481003559E-4"/>
    <n v="29.333333333332856"/>
    <x v="13"/>
    <x v="1"/>
  </r>
  <r>
    <x v="9"/>
    <s v="2024058494"/>
    <x v="0"/>
    <x v="1119"/>
    <m/>
    <d v="2024-12-18T00:00:00"/>
    <x v="1"/>
    <s v="3283"/>
    <x v="38"/>
    <s v="PA"/>
    <x v="2"/>
    <x v="0"/>
    <d v="2024-12-18T00:00:00"/>
    <d v="1899-12-30T13:00:10"/>
    <d v="2024-12-18T00:00:00"/>
    <d v="1899-12-30T12:59:23"/>
    <d v="2024-12-18T00:00:00"/>
    <d v="1899-12-30T13:33:08"/>
    <x v="0"/>
    <x v="0"/>
    <s v="7022038439"/>
    <s v="EXW"/>
    <d v="1899-12-30T00:34:32"/>
    <x v="2945"/>
    <d v="1899-12-30T00:00:47"/>
    <s v="Ensacado"/>
    <s v="E002"/>
    <x v="1"/>
    <d v="1899-12-30T00:32:58"/>
    <d v="1899-12-30T00:33:45"/>
    <x v="9"/>
    <x v="13"/>
    <x v="5"/>
    <x v="2"/>
    <n v="0"/>
    <n v="0"/>
    <x v="0"/>
    <x v="2"/>
    <x v="0"/>
    <n v="0"/>
    <x v="6"/>
    <x v="1"/>
    <d v="1899-12-30T00:00:47"/>
    <d v="1899-12-30T00:00:47"/>
    <x v="0"/>
    <m/>
    <m/>
    <d v="1899-12-30T00:00:00"/>
    <d v="1899-12-30T00:32:58"/>
    <n v="4"/>
    <n v="-5.4398148148004921E-4"/>
    <n v="32.966666666668729"/>
    <x v="13"/>
    <x v="1"/>
  </r>
  <r>
    <x v="9"/>
    <s v="2024058490"/>
    <x v="0"/>
    <x v="936"/>
    <s v="E7439MTL"/>
    <d v="2024-12-18T00:00:00"/>
    <x v="1"/>
    <s v="3269"/>
    <x v="36"/>
    <s v="PA"/>
    <x v="5"/>
    <x v="0"/>
    <d v="2024-12-18T00:00:00"/>
    <d v="1899-12-30T12:57:14"/>
    <d v="2024-12-18T00:00:00"/>
    <d v="1899-12-30T12:56:27"/>
    <d v="2024-12-18T00:00:00"/>
    <d v="1899-12-30T13:37:06"/>
    <x v="0"/>
    <x v="0"/>
    <s v="7022038440"/>
    <s v="FBO"/>
    <d v="1899-12-30T00:41:26"/>
    <x v="1701"/>
    <d v="1899-12-30T00:00:47"/>
    <s v="Granel"/>
    <s v="E001"/>
    <x v="2"/>
    <d v="1899-12-30T00:39:52"/>
    <d v="1899-12-30T00:40:39"/>
    <x v="6"/>
    <x v="13"/>
    <x v="5"/>
    <x v="1"/>
    <n v="0"/>
    <n v="0"/>
    <x v="0"/>
    <x v="1"/>
    <x v="0"/>
    <n v="0"/>
    <x v="6"/>
    <x v="1"/>
    <d v="1899-12-30T00:00:47"/>
    <d v="1899-12-30T00:00:47"/>
    <x v="0"/>
    <m/>
    <m/>
    <d v="1899-12-30T00:00:00"/>
    <d v="1899-12-30T00:39:52"/>
    <n v="4"/>
    <n v="-5.4398148147993819E-4"/>
    <n v="39.866666666673645"/>
    <x v="13"/>
    <x v="1"/>
  </r>
  <r>
    <x v="9"/>
    <s v="2024058498"/>
    <x v="0"/>
    <x v="1045"/>
    <s v="E2032LJK"/>
    <d v="2024-12-18T00:00:00"/>
    <x v="1"/>
    <s v="3283"/>
    <x v="38"/>
    <s v="PA"/>
    <x v="2"/>
    <x v="0"/>
    <d v="2024-12-18T00:00:00"/>
    <d v="1899-12-30T13:10:13"/>
    <d v="2024-12-18T00:00:00"/>
    <d v="1899-12-30T13:09:26"/>
    <d v="2024-12-18T00:00:00"/>
    <d v="1899-12-30T13:42:36"/>
    <x v="0"/>
    <x v="0"/>
    <s v="7022038442"/>
    <s v="EXW"/>
    <d v="1899-12-30T00:33:57"/>
    <x v="1826"/>
    <d v="1899-12-30T00:00:47"/>
    <s v="Ensacado"/>
    <s v="E002"/>
    <x v="1"/>
    <d v="1899-12-30T00:32:23"/>
    <d v="1899-12-30T00:33:10"/>
    <x v="9"/>
    <x v="13"/>
    <x v="5"/>
    <x v="2"/>
    <n v="0"/>
    <n v="0"/>
    <x v="0"/>
    <x v="2"/>
    <x v="0"/>
    <n v="0"/>
    <x v="6"/>
    <x v="1"/>
    <d v="1899-12-30T00:00:47"/>
    <d v="1899-12-30T00:00:47"/>
    <x v="0"/>
    <m/>
    <m/>
    <d v="1899-12-30T00:00:00"/>
    <d v="1899-12-30T00:32:23"/>
    <n v="4"/>
    <n v="-5.4398148148004921E-4"/>
    <n v="32.383333333339245"/>
    <x v="13"/>
    <x v="1"/>
  </r>
  <r>
    <x v="9"/>
    <s v="2024058499"/>
    <x v="0"/>
    <x v="900"/>
    <s v="E2277MGP"/>
    <d v="2024-12-18T00:00:00"/>
    <x v="1"/>
    <s v="3269"/>
    <x v="36"/>
    <s v="PA"/>
    <x v="5"/>
    <x v="0"/>
    <d v="2024-12-18T00:00:00"/>
    <d v="1899-12-30T13:10:29"/>
    <d v="2024-12-18T00:00:00"/>
    <d v="1899-12-30T13:09:42"/>
    <d v="2024-12-18T00:00:00"/>
    <d v="1899-12-30T13:47:12"/>
    <x v="0"/>
    <x v="0"/>
    <s v="7022038443"/>
    <s v="EXW"/>
    <d v="1899-12-30T00:38:17"/>
    <x v="2946"/>
    <d v="1899-12-30T00:00:47"/>
    <s v="Granel"/>
    <s v="E001"/>
    <x v="1"/>
    <d v="1899-12-30T00:36:43"/>
    <d v="1899-12-30T00:37:30"/>
    <x v="9"/>
    <x v="13"/>
    <x v="5"/>
    <x v="1"/>
    <n v="0"/>
    <n v="0"/>
    <x v="0"/>
    <x v="1"/>
    <x v="0"/>
    <n v="0"/>
    <x v="6"/>
    <x v="1"/>
    <d v="1899-12-30T00:00:47"/>
    <d v="1899-12-30T00:00:47"/>
    <x v="0"/>
    <m/>
    <m/>
    <d v="1899-12-30T00:00:00"/>
    <d v="1899-12-30T00:36:43"/>
    <n v="4"/>
    <n v="-5.4398148147993819E-4"/>
    <n v="36.716666666659243"/>
    <x v="13"/>
    <x v="1"/>
  </r>
  <r>
    <x v="9"/>
    <s v="2024058504"/>
    <x v="0"/>
    <x v="1027"/>
    <s v="E9533LGJ"/>
    <d v="2024-12-18T00:00:00"/>
    <x v="1"/>
    <s v="3283"/>
    <x v="38"/>
    <s v="PA"/>
    <x v="2"/>
    <x v="0"/>
    <d v="2024-12-18T00:00:00"/>
    <d v="1899-12-30T13:29:17"/>
    <d v="2024-12-18T00:00:00"/>
    <d v="1899-12-30T13:28:30"/>
    <d v="2024-12-18T00:00:00"/>
    <d v="1899-12-30T13:52:36"/>
    <x v="0"/>
    <x v="0"/>
    <s v="7022038445"/>
    <s v="FBO"/>
    <d v="1899-12-30T00:24:53"/>
    <x v="1266"/>
    <d v="1899-12-30T00:00:47"/>
    <s v="Ensacado"/>
    <s v="E002"/>
    <x v="2"/>
    <d v="1899-12-30T00:23:19"/>
    <d v="1899-12-30T00:24:06"/>
    <x v="9"/>
    <x v="13"/>
    <x v="5"/>
    <x v="2"/>
    <n v="0"/>
    <n v="0"/>
    <x v="0"/>
    <x v="2"/>
    <x v="0"/>
    <n v="0"/>
    <x v="6"/>
    <x v="1"/>
    <d v="1899-12-30T00:00:47"/>
    <d v="1899-12-30T00:00:47"/>
    <x v="0"/>
    <m/>
    <m/>
    <d v="1899-12-30T00:00:00"/>
    <d v="1899-12-30T00:23:19"/>
    <n v="4"/>
    <n v="-5.4398148148004921E-4"/>
    <n v="23.316666666667221"/>
    <x v="13"/>
    <x v="1"/>
  </r>
  <r>
    <x v="9"/>
    <s v="2024058496"/>
    <x v="0"/>
    <x v="1081"/>
    <s v="E4917GBW"/>
    <d v="2024-12-18T00:00:00"/>
    <x v="1"/>
    <s v="3264"/>
    <x v="35"/>
    <s v="PA"/>
    <x v="1"/>
    <x v="0"/>
    <d v="2024-12-18T00:00:00"/>
    <d v="1899-12-30T13:08:57"/>
    <d v="2024-12-18T00:00:00"/>
    <d v="1899-12-30T13:08:09"/>
    <d v="2024-12-18T00:00:00"/>
    <d v="1899-12-30T13:56:08"/>
    <x v="0"/>
    <x v="0"/>
    <s v="7022038446"/>
    <s v="FBO"/>
    <d v="1899-12-30T00:48:47"/>
    <x v="2782"/>
    <d v="1899-12-30T00:00:48"/>
    <s v="Granel"/>
    <s v="E001"/>
    <x v="2"/>
    <d v="1899-12-30T00:47:11"/>
    <d v="1899-12-30T00:47:59"/>
    <x v="9"/>
    <x v="13"/>
    <x v="5"/>
    <x v="1"/>
    <n v="0"/>
    <n v="0"/>
    <x v="0"/>
    <x v="1"/>
    <x v="0"/>
    <n v="0"/>
    <x v="6"/>
    <x v="0"/>
    <d v="1899-12-30T00:00:48"/>
    <d v="1899-12-30T00:00:48"/>
    <x v="0"/>
    <m/>
    <m/>
    <d v="1899-12-30T00:00:00"/>
    <d v="1899-12-30T00:47:11"/>
    <n v="4"/>
    <n v="-5.5555555555009128E-4"/>
    <n v="47.183333333342361"/>
    <x v="13"/>
    <x v="0"/>
  </r>
  <r>
    <x v="9"/>
    <s v="2024058506"/>
    <x v="0"/>
    <x v="1099"/>
    <s v="E9571KML"/>
    <d v="2024-12-18T00:00:00"/>
    <x v="1"/>
    <s v="3262"/>
    <x v="43"/>
    <s v="PA"/>
    <x v="0"/>
    <x v="0"/>
    <d v="2024-12-18T00:00:00"/>
    <d v="1899-12-30T13:38:01"/>
    <d v="2024-12-18T00:00:00"/>
    <d v="1899-12-30T13:37:15"/>
    <d v="2024-12-18T00:00:00"/>
    <d v="1899-12-30T13:59:17"/>
    <x v="0"/>
    <x v="0"/>
    <s v="7022038448"/>
    <s v="FBO"/>
    <d v="1899-12-30T00:22:48"/>
    <x v="1214"/>
    <d v="1899-12-30T00:00:46"/>
    <s v="Granel"/>
    <s v="E001"/>
    <x v="2"/>
    <d v="1899-12-30T00:21:16"/>
    <d v="1899-12-30T00:22:02"/>
    <x v="9"/>
    <x v="13"/>
    <x v="5"/>
    <x v="1"/>
    <n v="0"/>
    <n v="0"/>
    <x v="0"/>
    <x v="1"/>
    <x v="0"/>
    <n v="0"/>
    <x v="6"/>
    <x v="1"/>
    <d v="1899-12-30T00:00:46"/>
    <d v="1899-12-30T00:00:46"/>
    <x v="0"/>
    <m/>
    <m/>
    <d v="1899-12-30T00:00:00"/>
    <d v="1899-12-30T00:21:16"/>
    <n v="4"/>
    <n v="-5.3240740741000714E-4"/>
    <n v="21.266666666668819"/>
    <x v="13"/>
    <x v="1"/>
  </r>
  <r>
    <x v="9"/>
    <s v="2024058515"/>
    <x v="0"/>
    <x v="1003"/>
    <s v="E7970JYD"/>
    <d v="2024-12-18T00:00:00"/>
    <x v="1"/>
    <s v="3262"/>
    <x v="43"/>
    <s v="PA"/>
    <x v="0"/>
    <x v="0"/>
    <d v="2024-12-18T00:00:00"/>
    <d v="1899-12-30T14:09:08"/>
    <d v="2024-12-18T00:00:00"/>
    <d v="1899-12-30T14:08:22"/>
    <d v="2024-12-18T00:00:00"/>
    <d v="1899-12-30T14:33:47"/>
    <x v="0"/>
    <x v="0"/>
    <s v="7022038452"/>
    <s v="EXW"/>
    <d v="1899-12-30T00:26:11"/>
    <x v="1482"/>
    <d v="1899-12-30T00:00:46"/>
    <s v="Granel"/>
    <s v="E001"/>
    <x v="1"/>
    <d v="1899-12-30T00:24:39"/>
    <d v="1899-12-30T00:25:25"/>
    <x v="7"/>
    <x v="13"/>
    <x v="5"/>
    <x v="1"/>
    <n v="0"/>
    <n v="0"/>
    <x v="0"/>
    <x v="1"/>
    <x v="0"/>
    <n v="0"/>
    <x v="6"/>
    <x v="1"/>
    <d v="1899-12-30T00:00:46"/>
    <d v="1899-12-30T00:00:46"/>
    <x v="0"/>
    <m/>
    <m/>
    <d v="1899-12-30T00:00:00"/>
    <d v="1899-12-30T00:24:39"/>
    <n v="4"/>
    <n v="-5.3240740741000714E-4"/>
    <n v="24.649999999992023"/>
    <x v="8"/>
    <x v="1"/>
  </r>
  <r>
    <x v="9"/>
    <s v="2024058516"/>
    <x v="0"/>
    <x v="1001"/>
    <s v="E8998KYN"/>
    <d v="2024-12-18T00:00:00"/>
    <x v="1"/>
    <s v="3264"/>
    <x v="35"/>
    <s v="PA"/>
    <x v="1"/>
    <x v="0"/>
    <d v="2024-12-18T00:00:00"/>
    <d v="1899-12-30T14:09:50"/>
    <d v="2024-12-18T00:00:00"/>
    <d v="1899-12-30T14:09:03"/>
    <d v="2024-12-18T00:00:00"/>
    <d v="1899-12-30T14:39:47"/>
    <x v="0"/>
    <x v="0"/>
    <s v="7022038453"/>
    <s v="EXW"/>
    <d v="1899-12-30T00:31:31"/>
    <x v="484"/>
    <d v="1899-12-30T00:00:47"/>
    <s v="Granel"/>
    <s v="E001"/>
    <x v="1"/>
    <d v="1899-12-30T00:29:57"/>
    <d v="1899-12-30T00:30:44"/>
    <x v="7"/>
    <x v="13"/>
    <x v="5"/>
    <x v="1"/>
    <n v="0"/>
    <n v="0"/>
    <x v="0"/>
    <x v="1"/>
    <x v="0"/>
    <n v="0"/>
    <x v="6"/>
    <x v="1"/>
    <d v="1899-12-30T00:00:47"/>
    <d v="1899-12-30T00:00:47"/>
    <x v="0"/>
    <m/>
    <m/>
    <d v="1899-12-30T00:00:00"/>
    <d v="1899-12-30T00:29:57"/>
    <n v="4"/>
    <n v="-5.4398148147993819E-4"/>
    <n v="29.949999999998447"/>
    <x v="8"/>
    <x v="1"/>
  </r>
  <r>
    <x v="9"/>
    <s v="2024058518"/>
    <x v="0"/>
    <x v="1160"/>
    <s v="E8745MLM"/>
    <d v="2024-12-18T00:00:00"/>
    <x v="1"/>
    <s v="3262"/>
    <x v="43"/>
    <s v="PA"/>
    <x v="0"/>
    <x v="0"/>
    <d v="2024-12-18T00:00:00"/>
    <d v="1899-12-30T14:12:40"/>
    <d v="2024-12-18T00:00:00"/>
    <d v="1899-12-30T14:11:53"/>
    <d v="2024-12-18T00:00:00"/>
    <d v="1899-12-30T14:45:37"/>
    <x v="0"/>
    <x v="0"/>
    <s v="7022038455"/>
    <s v="FBO"/>
    <d v="1899-12-30T00:34:31"/>
    <x v="1072"/>
    <d v="1899-12-30T00:00:47"/>
    <s v="Granel"/>
    <s v="E001"/>
    <x v="2"/>
    <d v="1899-12-30T00:32:57"/>
    <d v="1899-12-30T00:33:44"/>
    <x v="7"/>
    <x v="13"/>
    <x v="5"/>
    <x v="1"/>
    <n v="0"/>
    <n v="0"/>
    <x v="0"/>
    <x v="1"/>
    <x v="0"/>
    <n v="0"/>
    <x v="6"/>
    <x v="1"/>
    <d v="1899-12-30T00:00:47"/>
    <d v="1899-12-30T00:00:47"/>
    <x v="0"/>
    <m/>
    <m/>
    <d v="1899-12-30T00:00:00"/>
    <d v="1899-12-30T00:32:57"/>
    <n v="4"/>
    <n v="-5.4398148148004921E-4"/>
    <n v="32.949999999993636"/>
    <x v="8"/>
    <x v="1"/>
  </r>
  <r>
    <x v="9"/>
    <s v="2024058522"/>
    <x v="0"/>
    <x v="989"/>
    <s v="E0547BYX"/>
    <d v="2024-12-18T00:00:00"/>
    <x v="1"/>
    <s v="3264"/>
    <x v="35"/>
    <s v="PA"/>
    <x v="1"/>
    <x v="0"/>
    <d v="2024-12-18T00:00:00"/>
    <d v="1899-12-30T14:37:27"/>
    <d v="2024-12-18T00:00:00"/>
    <d v="1899-12-30T14:36:40"/>
    <d v="2024-12-18T00:00:00"/>
    <d v="1899-12-30T15:00:43"/>
    <x v="0"/>
    <x v="0"/>
    <s v="7022038457"/>
    <s v="FBO"/>
    <d v="1899-12-30T00:24:50"/>
    <x v="2735"/>
    <d v="1899-12-30T00:00:47"/>
    <s v="Granel"/>
    <s v="E001"/>
    <x v="2"/>
    <d v="1899-12-30T00:23:16"/>
    <d v="1899-12-30T00:24:03"/>
    <x v="7"/>
    <x v="13"/>
    <x v="5"/>
    <x v="1"/>
    <n v="0"/>
    <n v="0"/>
    <x v="0"/>
    <x v="1"/>
    <x v="0"/>
    <n v="0"/>
    <x v="6"/>
    <x v="1"/>
    <d v="1899-12-30T00:00:47"/>
    <d v="1899-12-30T00:00:47"/>
    <x v="0"/>
    <m/>
    <m/>
    <d v="1899-12-30T00:00:00"/>
    <d v="1899-12-30T00:23:16"/>
    <n v="4"/>
    <n v="-5.4398148147993819E-4"/>
    <n v="23.26666666667041"/>
    <x v="6"/>
    <x v="1"/>
  </r>
  <r>
    <x v="9"/>
    <s v="2024058520"/>
    <x v="0"/>
    <x v="1027"/>
    <s v="E9533LGJ"/>
    <d v="2024-12-18T00:00:00"/>
    <x v="1"/>
    <s v="3283"/>
    <x v="38"/>
    <s v="PA"/>
    <x v="2"/>
    <x v="0"/>
    <d v="2024-12-18T00:00:00"/>
    <d v="1899-12-30T14:30:15"/>
    <d v="2024-12-18T00:00:00"/>
    <d v="1899-12-30T14:29:28"/>
    <d v="2024-12-18T00:00:00"/>
    <d v="1899-12-30T15:03:29"/>
    <x v="0"/>
    <x v="0"/>
    <s v="7022038458"/>
    <s v="FBO"/>
    <d v="1899-12-30T00:34:48"/>
    <x v="692"/>
    <d v="1899-12-30T00:00:47"/>
    <s v="Ensacado"/>
    <s v="E002"/>
    <x v="2"/>
    <d v="1899-12-30T00:33:14"/>
    <d v="1899-12-30T00:34:01"/>
    <x v="7"/>
    <x v="13"/>
    <x v="5"/>
    <x v="2"/>
    <n v="0"/>
    <n v="0"/>
    <x v="0"/>
    <x v="2"/>
    <x v="0"/>
    <n v="0"/>
    <x v="6"/>
    <x v="1"/>
    <d v="1899-12-30T00:00:47"/>
    <d v="1899-12-30T00:00:47"/>
    <x v="0"/>
    <m/>
    <m/>
    <d v="1899-12-30T00:00:00"/>
    <d v="1899-12-30T00:33:14"/>
    <n v="4"/>
    <n v="-5.4398148147993819E-4"/>
    <n v="33.233333333328027"/>
    <x v="6"/>
    <x v="1"/>
  </r>
  <r>
    <x v="9"/>
    <s v="2024058525"/>
    <x v="0"/>
    <x v="1161"/>
    <s v="E3824GTP"/>
    <d v="2024-12-18T00:00:00"/>
    <x v="1"/>
    <s v="3269"/>
    <x v="36"/>
    <s v="PA"/>
    <x v="5"/>
    <x v="0"/>
    <d v="2024-12-18T00:00:00"/>
    <d v="1899-12-30T14:44:46"/>
    <d v="2024-12-18T00:00:00"/>
    <d v="1899-12-30T14:43:59"/>
    <d v="2024-12-18T00:00:00"/>
    <d v="1899-12-30T15:08:54"/>
    <x v="0"/>
    <x v="0"/>
    <s v="7022038459"/>
    <s v="FBO"/>
    <d v="1899-12-30T00:25:42"/>
    <x v="1724"/>
    <d v="1899-12-30T00:00:47"/>
    <s v="Granel"/>
    <s v="E001"/>
    <x v="2"/>
    <d v="1899-12-30T00:24:08"/>
    <d v="1899-12-30T00:24:55"/>
    <x v="7"/>
    <x v="13"/>
    <x v="5"/>
    <x v="1"/>
    <n v="0"/>
    <n v="0"/>
    <x v="0"/>
    <x v="1"/>
    <x v="0"/>
    <n v="0"/>
    <x v="6"/>
    <x v="1"/>
    <d v="1899-12-30T00:00:47"/>
    <d v="1899-12-30T00:00:47"/>
    <x v="0"/>
    <m/>
    <m/>
    <d v="1899-12-30T00:00:00"/>
    <d v="1899-12-30T00:24:08"/>
    <n v="4"/>
    <n v="-5.4398148149004122E-4"/>
    <n v="24.133333333334281"/>
    <x v="6"/>
    <x v="1"/>
  </r>
  <r>
    <x v="9"/>
    <s v="2024058529"/>
    <x v="0"/>
    <x v="1110"/>
    <s v="E9170KRP"/>
    <d v="2024-12-18T00:00:00"/>
    <x v="1"/>
    <s v="3264"/>
    <x v="35"/>
    <s v="PA"/>
    <x v="1"/>
    <x v="0"/>
    <d v="2024-12-18T00:00:00"/>
    <d v="1899-12-30T14:57:36"/>
    <d v="2024-12-18T00:00:00"/>
    <d v="1899-12-30T14:56:49"/>
    <d v="2024-12-18T00:00:00"/>
    <d v="1899-12-30T15:29:24"/>
    <x v="0"/>
    <x v="0"/>
    <s v="7022038461"/>
    <s v="FBO"/>
    <d v="1899-12-30T00:33:22"/>
    <x v="661"/>
    <d v="1899-12-30T00:00:47"/>
    <s v="Granel"/>
    <s v="E001"/>
    <x v="2"/>
    <d v="1899-12-30T00:31:48"/>
    <d v="1899-12-30T00:32:35"/>
    <x v="7"/>
    <x v="13"/>
    <x v="5"/>
    <x v="1"/>
    <n v="0"/>
    <n v="0"/>
    <x v="0"/>
    <x v="1"/>
    <x v="0"/>
    <n v="0"/>
    <x v="6"/>
    <x v="1"/>
    <d v="1899-12-30T00:00:47"/>
    <d v="1899-12-30T00:00:47"/>
    <x v="0"/>
    <m/>
    <m/>
    <d v="1899-12-30T00:00:00"/>
    <d v="1899-12-30T00:31:48"/>
    <n v="4"/>
    <n v="-5.4398148147993819E-4"/>
    <n v="31.800000000009607"/>
    <x v="6"/>
    <x v="1"/>
  </r>
  <r>
    <x v="9"/>
    <s v="2024058534"/>
    <x v="0"/>
    <x v="1009"/>
    <s v="E5824JVY"/>
    <d v="2024-12-18T00:00:00"/>
    <x v="1"/>
    <s v="3264"/>
    <x v="35"/>
    <s v="PA"/>
    <x v="1"/>
    <x v="0"/>
    <d v="2024-12-18T00:00:00"/>
    <d v="1899-12-30T15:08:37"/>
    <d v="2024-12-18T00:00:00"/>
    <d v="1899-12-30T15:07:50"/>
    <d v="2024-12-18T00:00:00"/>
    <d v="1899-12-30T15:34:35"/>
    <x v="0"/>
    <x v="0"/>
    <s v="7022038462"/>
    <s v="FBO"/>
    <d v="1899-12-30T00:27:32"/>
    <x v="2947"/>
    <d v="1899-12-30T00:00:47"/>
    <s v="Granel"/>
    <s v="E001"/>
    <x v="2"/>
    <d v="1899-12-30T00:25:58"/>
    <d v="1899-12-30T00:26:45"/>
    <x v="14"/>
    <x v="13"/>
    <x v="5"/>
    <x v="1"/>
    <n v="0"/>
    <n v="0"/>
    <x v="0"/>
    <x v="1"/>
    <x v="0"/>
    <n v="0"/>
    <x v="6"/>
    <x v="1"/>
    <d v="1899-12-30T00:00:47"/>
    <d v="1899-12-30T00:00:47"/>
    <x v="0"/>
    <m/>
    <m/>
    <d v="1899-12-30T00:00:00"/>
    <d v="1899-12-30T00:25:58"/>
    <n v="4"/>
    <n v="-5.439814814899302E-4"/>
    <n v="25.966666666655964"/>
    <x v="6"/>
    <x v="1"/>
  </r>
  <r>
    <x v="9"/>
    <s v="2024058532"/>
    <x v="0"/>
    <x v="965"/>
    <s v="E5813KFK"/>
    <d v="2024-12-18T00:00:00"/>
    <x v="1"/>
    <s v="3262"/>
    <x v="43"/>
    <s v="PA"/>
    <x v="0"/>
    <x v="0"/>
    <d v="2024-12-18T00:00:00"/>
    <d v="1899-12-30T15:05:56"/>
    <d v="2024-12-18T00:00:00"/>
    <d v="1899-12-30T15:05:09"/>
    <d v="2024-12-18T00:00:00"/>
    <d v="1899-12-30T15:40:30"/>
    <x v="0"/>
    <x v="0"/>
    <s v="7022038464"/>
    <s v="FBO"/>
    <d v="1899-12-30T00:36:08"/>
    <x v="2584"/>
    <d v="1899-12-30T00:00:47"/>
    <s v="Granel"/>
    <s v="E001"/>
    <x v="2"/>
    <d v="1899-12-30T00:34:34"/>
    <d v="1899-12-30T00:35:21"/>
    <x v="14"/>
    <x v="13"/>
    <x v="5"/>
    <x v="1"/>
    <n v="0"/>
    <n v="0"/>
    <x v="0"/>
    <x v="1"/>
    <x v="0"/>
    <n v="0"/>
    <x v="6"/>
    <x v="1"/>
    <d v="1899-12-30T00:00:47"/>
    <d v="1899-12-30T00:00:47"/>
    <x v="0"/>
    <m/>
    <m/>
    <d v="1899-12-30T00:00:00"/>
    <d v="1899-12-30T00:34:34"/>
    <n v="4"/>
    <n v="-5.4398148148004921E-4"/>
    <n v="34.566666666667061"/>
    <x v="6"/>
    <x v="1"/>
  </r>
  <r>
    <x v="9"/>
    <s v="2024058536"/>
    <x v="0"/>
    <x v="1162"/>
    <s v="E1617MGZ"/>
    <d v="2024-12-18T00:00:00"/>
    <x v="1"/>
    <s v="3264"/>
    <x v="35"/>
    <s v="PA"/>
    <x v="1"/>
    <x v="0"/>
    <d v="2024-12-18T00:00:00"/>
    <d v="1899-12-30T15:18:28"/>
    <d v="2024-12-18T00:00:00"/>
    <d v="1899-12-30T15:17:41"/>
    <d v="2024-12-18T00:00:00"/>
    <d v="1899-12-30T15:49:41"/>
    <x v="0"/>
    <x v="0"/>
    <s v="7022038465"/>
    <s v="FBO"/>
    <d v="1899-12-30T00:32:47"/>
    <x v="532"/>
    <d v="1899-12-30T00:00:47"/>
    <s v="Granel"/>
    <s v="E001"/>
    <x v="2"/>
    <d v="1899-12-30T00:31:13"/>
    <d v="1899-12-30T00:32:00"/>
    <x v="14"/>
    <x v="13"/>
    <x v="5"/>
    <x v="1"/>
    <n v="0"/>
    <n v="0"/>
    <x v="0"/>
    <x v="1"/>
    <x v="0"/>
    <n v="0"/>
    <x v="6"/>
    <x v="1"/>
    <d v="1899-12-30T00:00:47"/>
    <d v="1899-12-30T00:00:47"/>
    <x v="0"/>
    <m/>
    <m/>
    <d v="1899-12-30T00:00:00"/>
    <d v="1899-12-30T00:31:13"/>
    <n v="4"/>
    <n v="-5.4398148148004921E-4"/>
    <n v="31.216666666665578"/>
    <x v="6"/>
    <x v="1"/>
  </r>
  <r>
    <x v="9"/>
    <s v="2024058531"/>
    <x v="0"/>
    <x v="1086"/>
    <s v="E2375MVP"/>
    <d v="2024-12-18T00:00:00"/>
    <x v="1"/>
    <s v="3269"/>
    <x v="36"/>
    <s v="PA"/>
    <x v="5"/>
    <x v="0"/>
    <d v="2024-12-18T00:00:00"/>
    <d v="1899-12-30T15:03:32"/>
    <d v="2024-12-18T00:00:00"/>
    <d v="1899-12-30T15:02:45"/>
    <d v="2024-12-18T00:00:00"/>
    <d v="1899-12-30T16:04:05"/>
    <x v="0"/>
    <x v="0"/>
    <s v="7022038467"/>
    <s v="FBO"/>
    <d v="1899-12-30T01:02:07"/>
    <x v="2667"/>
    <d v="1899-12-30T00:00:47"/>
    <s v="Granel"/>
    <s v="E001"/>
    <x v="2"/>
    <d v="1899-12-30T01:00:33"/>
    <d v="1899-12-30T01:01:20"/>
    <x v="14"/>
    <x v="13"/>
    <x v="5"/>
    <x v="1"/>
    <n v="0"/>
    <n v="0"/>
    <x v="0"/>
    <x v="1"/>
    <x v="0"/>
    <n v="0"/>
    <x v="6"/>
    <x v="0"/>
    <d v="1899-12-30T00:00:47"/>
    <d v="1899-12-30T00:00:47"/>
    <x v="0"/>
    <m/>
    <m/>
    <d v="1899-12-30T00:00:00"/>
    <d v="1899-12-30T01:00:33"/>
    <n v="4"/>
    <n v="-5.4398148148004921E-4"/>
    <n v="60.549999999998434"/>
    <x v="9"/>
    <x v="0"/>
  </r>
  <r>
    <x v="9"/>
    <s v="2024058541"/>
    <x v="0"/>
    <x v="967"/>
    <s v="E7977MGZ"/>
    <d v="2024-12-18T00:00:00"/>
    <x v="1"/>
    <s v="3269"/>
    <x v="36"/>
    <s v="PA"/>
    <x v="5"/>
    <x v="0"/>
    <d v="2024-12-18T00:00:00"/>
    <d v="1899-12-30T15:42:19"/>
    <d v="2024-12-18T00:00:00"/>
    <d v="1899-12-30T15:41:33"/>
    <d v="2024-12-18T00:00:00"/>
    <d v="1899-12-30T16:04:48"/>
    <x v="0"/>
    <x v="0"/>
    <s v="7022038468"/>
    <s v="FBO"/>
    <d v="1899-12-30T00:24:01"/>
    <x v="962"/>
    <d v="1899-12-30T00:00:46"/>
    <s v="Granel"/>
    <s v="E001"/>
    <x v="2"/>
    <d v="1899-12-30T00:22:29"/>
    <d v="1899-12-30T00:23:15"/>
    <x v="14"/>
    <x v="13"/>
    <x v="5"/>
    <x v="1"/>
    <n v="0"/>
    <n v="0"/>
    <x v="0"/>
    <x v="1"/>
    <x v="0"/>
    <n v="0"/>
    <x v="6"/>
    <x v="1"/>
    <d v="1899-12-30T00:00:46"/>
    <d v="1899-12-30T00:00:46"/>
    <x v="0"/>
    <m/>
    <m/>
    <d v="1899-12-30T00:00:00"/>
    <d v="1899-12-30T00:22:29"/>
    <n v="4"/>
    <n v="-5.3240740740001513E-4"/>
    <n v="22.483333333339299"/>
    <x v="9"/>
    <x v="1"/>
  </r>
  <r>
    <x v="9"/>
    <s v="2024058544"/>
    <x v="0"/>
    <x v="1012"/>
    <s v="E8094GLY"/>
    <d v="2024-12-18T00:00:00"/>
    <x v="1"/>
    <s v="3269"/>
    <x v="36"/>
    <s v="PA"/>
    <x v="5"/>
    <x v="0"/>
    <d v="2024-12-18T00:00:00"/>
    <d v="1899-12-30T15:50:56"/>
    <d v="2024-12-18T00:00:00"/>
    <d v="1899-12-30T15:50:09"/>
    <d v="2024-12-18T00:00:00"/>
    <d v="1899-12-30T16:12:13"/>
    <x v="0"/>
    <x v="0"/>
    <s v="7022038470"/>
    <s v="FBO"/>
    <d v="1899-12-30T00:22:51"/>
    <x v="2329"/>
    <d v="1899-12-30T00:00:47"/>
    <s v="Granel"/>
    <s v="E001"/>
    <x v="2"/>
    <d v="1899-12-30T00:21:17"/>
    <d v="1899-12-30T00:22:04"/>
    <x v="14"/>
    <x v="13"/>
    <x v="5"/>
    <x v="1"/>
    <n v="0"/>
    <n v="0"/>
    <x v="0"/>
    <x v="1"/>
    <x v="0"/>
    <n v="0"/>
    <x v="6"/>
    <x v="1"/>
    <d v="1899-12-30T00:00:47"/>
    <d v="1899-12-30T00:00:47"/>
    <x v="0"/>
    <m/>
    <m/>
    <d v="1899-12-30T00:00:00"/>
    <d v="1899-12-30T00:21:17"/>
    <n v="4"/>
    <n v="-5.4398148148004921E-4"/>
    <n v="21.283333333329519"/>
    <x v="9"/>
    <x v="1"/>
  </r>
  <r>
    <x v="9"/>
    <s v="2024058547"/>
    <x v="0"/>
    <x v="1105"/>
    <s v="E4917GBW"/>
    <d v="2024-12-18T00:00:00"/>
    <x v="1"/>
    <s v="3264"/>
    <x v="35"/>
    <s v="PA"/>
    <x v="1"/>
    <x v="0"/>
    <d v="2024-12-18T00:00:00"/>
    <d v="1899-12-30T15:57:24"/>
    <d v="2024-12-18T00:00:00"/>
    <d v="1899-12-30T15:56:37"/>
    <d v="2024-12-18T00:00:00"/>
    <d v="1899-12-30T16:21:30"/>
    <x v="0"/>
    <x v="0"/>
    <s v="7022038471"/>
    <s v="FBO"/>
    <d v="1899-12-30T00:25:40"/>
    <x v="2555"/>
    <d v="1899-12-30T00:00:47"/>
    <s v="Granel"/>
    <s v="E001"/>
    <x v="2"/>
    <d v="1899-12-30T00:24:06"/>
    <d v="1899-12-30T00:24:53"/>
    <x v="14"/>
    <x v="13"/>
    <x v="5"/>
    <x v="1"/>
    <n v="0"/>
    <n v="0"/>
    <x v="0"/>
    <x v="1"/>
    <x v="0"/>
    <n v="0"/>
    <x v="6"/>
    <x v="1"/>
    <d v="1899-12-30T00:00:47"/>
    <d v="1899-12-30T00:00:47"/>
    <x v="0"/>
    <m/>
    <m/>
    <d v="1899-12-30T00:00:00"/>
    <d v="1899-12-30T00:24:06"/>
    <n v="4"/>
    <n v="-5.4398148148004921E-4"/>
    <n v="24.099999999998332"/>
    <x v="9"/>
    <x v="1"/>
  </r>
  <r>
    <x v="9"/>
    <s v="2024058548"/>
    <x v="0"/>
    <x v="1019"/>
    <s v="E4954KGF"/>
    <d v="2024-12-18T00:00:00"/>
    <x v="1"/>
    <s v="3264"/>
    <x v="35"/>
    <s v="PA"/>
    <x v="1"/>
    <x v="0"/>
    <d v="2024-12-18T00:00:00"/>
    <d v="1899-12-30T15:58:16"/>
    <d v="2024-12-18T00:00:00"/>
    <d v="1899-12-30T15:57:29"/>
    <d v="2024-12-18T00:00:00"/>
    <d v="1899-12-30T16:25:27"/>
    <x v="0"/>
    <x v="0"/>
    <s v="7022038472"/>
    <s v="FBO"/>
    <d v="1899-12-30T00:28:45"/>
    <x v="92"/>
    <d v="1899-12-30T00:00:47"/>
    <s v="Granel"/>
    <s v="E001"/>
    <x v="2"/>
    <d v="1899-12-30T00:27:11"/>
    <d v="1899-12-30T00:27:58"/>
    <x v="14"/>
    <x v="13"/>
    <x v="5"/>
    <x v="1"/>
    <n v="0"/>
    <n v="0"/>
    <x v="0"/>
    <x v="1"/>
    <x v="0"/>
    <n v="0"/>
    <x v="6"/>
    <x v="1"/>
    <d v="1899-12-30T00:00:47"/>
    <d v="1899-12-30T00:00:47"/>
    <x v="0"/>
    <m/>
    <m/>
    <d v="1899-12-30T00:00:00"/>
    <d v="1899-12-30T00:27:11"/>
    <n v="4"/>
    <n v="-5.4398148148004921E-4"/>
    <n v="27.183333333340673"/>
    <x v="9"/>
    <x v="1"/>
  </r>
  <r>
    <x v="9"/>
    <s v="2024058552"/>
    <x v="0"/>
    <x v="943"/>
    <s v="E4768KNH"/>
    <d v="2024-12-18T00:00:00"/>
    <x v="1"/>
    <s v="3269"/>
    <x v="36"/>
    <s v="PA"/>
    <x v="5"/>
    <x v="0"/>
    <d v="2024-12-18T00:00:00"/>
    <d v="1899-12-30T16:16:19"/>
    <d v="2024-12-18T00:00:00"/>
    <d v="1899-12-30T16:15:31"/>
    <d v="2024-12-18T00:00:00"/>
    <d v="1899-12-30T16:36:32"/>
    <x v="0"/>
    <x v="0"/>
    <s v="7022038474"/>
    <s v="FBO"/>
    <d v="1899-12-30T00:21:49"/>
    <x v="1718"/>
    <d v="1899-12-30T00:00:48"/>
    <s v="Granel"/>
    <s v="E001"/>
    <x v="2"/>
    <d v="1899-12-30T00:20:13"/>
    <d v="1899-12-30T00:21:01"/>
    <x v="10"/>
    <x v="13"/>
    <x v="5"/>
    <x v="1"/>
    <n v="0"/>
    <n v="0"/>
    <x v="0"/>
    <x v="1"/>
    <x v="0"/>
    <n v="0"/>
    <x v="6"/>
    <x v="1"/>
    <d v="1899-12-30T00:00:48"/>
    <d v="1899-12-30T00:00:48"/>
    <x v="0"/>
    <m/>
    <m/>
    <d v="1899-12-30T00:00:00"/>
    <d v="1899-12-30T00:20:13"/>
    <n v="4"/>
    <n v="-5.5555555555997227E-4"/>
    <n v="20.216666666664018"/>
    <x v="9"/>
    <x v="1"/>
  </r>
  <r>
    <x v="9"/>
    <s v="2024058549"/>
    <x v="0"/>
    <x v="987"/>
    <s v="E4258HML"/>
    <d v="2024-12-18T00:00:00"/>
    <x v="1"/>
    <s v="3264"/>
    <x v="35"/>
    <s v="PA"/>
    <x v="1"/>
    <x v="0"/>
    <d v="2024-12-18T00:00:00"/>
    <d v="1899-12-30T16:10:44"/>
    <d v="2024-12-18T00:00:00"/>
    <d v="1899-12-30T16:09:59"/>
    <d v="2024-12-18T00:00:00"/>
    <d v="1899-12-30T16:42:59"/>
    <x v="0"/>
    <x v="0"/>
    <s v="7022038475"/>
    <s v="FBO"/>
    <d v="1899-12-30T00:33:45"/>
    <x v="1400"/>
    <d v="1899-12-30T00:00:45"/>
    <s v="Granel"/>
    <s v="E001"/>
    <x v="2"/>
    <d v="1899-12-30T00:32:15"/>
    <d v="1899-12-30T00:33:00"/>
    <x v="10"/>
    <x v="13"/>
    <x v="5"/>
    <x v="1"/>
    <n v="0"/>
    <n v="0"/>
    <x v="0"/>
    <x v="1"/>
    <x v="0"/>
    <n v="0"/>
    <x v="6"/>
    <x v="1"/>
    <d v="1899-12-30T00:00:45"/>
    <d v="1899-12-30T00:00:45"/>
    <x v="0"/>
    <m/>
    <m/>
    <d v="1899-12-30T00:00:00"/>
    <d v="1899-12-30T00:32:15"/>
    <n v="4"/>
    <n v="-5.2083333332997306E-4"/>
    <n v="32.249999999995289"/>
    <x v="9"/>
    <x v="1"/>
  </r>
  <r>
    <x v="9"/>
    <s v="2024058554"/>
    <x v="0"/>
    <x v="988"/>
    <s v="E7574KJX"/>
    <d v="2024-12-18T00:00:00"/>
    <x v="1"/>
    <s v="3264"/>
    <x v="35"/>
    <s v="PA"/>
    <x v="1"/>
    <x v="0"/>
    <d v="2024-12-18T00:00:00"/>
    <d v="1899-12-30T16:29:56"/>
    <d v="2024-12-18T00:00:00"/>
    <d v="1899-12-30T16:29:09"/>
    <d v="2024-12-18T00:00:00"/>
    <d v="1899-12-30T16:50:17"/>
    <x v="0"/>
    <x v="0"/>
    <s v="7022038476"/>
    <s v="FBO"/>
    <d v="1899-12-30T00:21:55"/>
    <x v="2146"/>
    <d v="1899-12-30T00:00:47"/>
    <s v="Granel"/>
    <s v="E001"/>
    <x v="2"/>
    <d v="1899-12-30T00:20:21"/>
    <d v="1899-12-30T00:21:08"/>
    <x v="10"/>
    <x v="13"/>
    <x v="5"/>
    <x v="1"/>
    <n v="0"/>
    <n v="0"/>
    <x v="0"/>
    <x v="1"/>
    <x v="0"/>
    <n v="0"/>
    <x v="6"/>
    <x v="1"/>
    <d v="1899-12-30T00:00:47"/>
    <d v="1899-12-30T00:00:47"/>
    <x v="0"/>
    <m/>
    <m/>
    <d v="1899-12-30T00:00:00"/>
    <d v="1899-12-30T00:20:21"/>
    <n v="4"/>
    <n v="-5.4398148147993819E-4"/>
    <n v="20.350000000008137"/>
    <x v="9"/>
    <x v="1"/>
  </r>
  <r>
    <x v="9"/>
    <s v="2024058546"/>
    <x v="0"/>
    <x v="1016"/>
    <s v="E6464JZW"/>
    <d v="2024-12-18T00:00:00"/>
    <x v="1"/>
    <s v="3269"/>
    <x v="36"/>
    <s v="PA"/>
    <x v="5"/>
    <x v="0"/>
    <d v="2024-12-18T00:00:00"/>
    <d v="1899-12-30T15:53:54"/>
    <d v="2024-12-18T00:00:00"/>
    <d v="1899-12-30T15:53:14"/>
    <d v="2024-12-18T00:00:00"/>
    <d v="1899-12-30T16:53:32"/>
    <x v="0"/>
    <x v="0"/>
    <s v="7022038477"/>
    <s v="FBO"/>
    <d v="1899-12-30T01:00:58"/>
    <x v="2948"/>
    <d v="1899-12-30T00:00:40"/>
    <s v="Granel"/>
    <s v="E001"/>
    <x v="2"/>
    <d v="1899-12-30T00:59:38"/>
    <d v="1899-12-30T01:00:18"/>
    <x v="14"/>
    <x v="13"/>
    <x v="5"/>
    <x v="1"/>
    <n v="0"/>
    <n v="0"/>
    <x v="0"/>
    <x v="1"/>
    <x v="0"/>
    <n v="0"/>
    <x v="6"/>
    <x v="0"/>
    <d v="1899-12-30T00:00:40"/>
    <d v="1899-12-30T00:00:40"/>
    <x v="0"/>
    <m/>
    <m/>
    <d v="1899-12-30T00:00:00"/>
    <d v="1899-12-30T00:59:38"/>
    <n v="4"/>
    <n v="-4.6296296296999273E-4"/>
    <n v="59.633333333323201"/>
    <x v="9"/>
    <x v="0"/>
  </r>
  <r>
    <x v="9"/>
    <s v="2024058562"/>
    <x v="0"/>
    <x v="1051"/>
    <s v="E7926JMH"/>
    <d v="2024-12-18T00:00:00"/>
    <x v="1"/>
    <s v="3264"/>
    <x v="35"/>
    <s v="PA"/>
    <x v="1"/>
    <x v="0"/>
    <d v="2024-12-18T00:00:00"/>
    <d v="1899-12-30T17:28:48"/>
    <d v="2024-12-18T00:00:00"/>
    <d v="1899-12-30T17:28:01"/>
    <d v="2024-12-18T00:00:00"/>
    <d v="1899-12-30T17:53:16"/>
    <x v="0"/>
    <x v="0"/>
    <s v="7022038481"/>
    <s v="FBO"/>
    <d v="1899-12-30T00:26:02"/>
    <x v="1729"/>
    <d v="1899-12-30T00:00:47"/>
    <s v="Granel"/>
    <s v="E001"/>
    <x v="2"/>
    <d v="1899-12-30T00:24:28"/>
    <d v="1899-12-30T00:25:15"/>
    <x v="8"/>
    <x v="13"/>
    <x v="5"/>
    <x v="1"/>
    <n v="0"/>
    <n v="0"/>
    <x v="0"/>
    <x v="1"/>
    <x v="0"/>
    <n v="0"/>
    <x v="6"/>
    <x v="1"/>
    <d v="1899-12-30T00:00:47"/>
    <d v="1899-12-30T00:00:47"/>
    <x v="0"/>
    <m/>
    <m/>
    <d v="1899-12-30T00:00:00"/>
    <d v="1899-12-30T00:24:28"/>
    <n v="4"/>
    <n v="-5.4398148147993819E-4"/>
    <n v="24.466666666665642"/>
    <x v="10"/>
    <x v="1"/>
  </r>
  <r>
    <x v="9"/>
    <s v="2024058561"/>
    <x v="0"/>
    <x v="1163"/>
    <s v="E0847HHD"/>
    <d v="2024-12-18T00:00:00"/>
    <x v="1"/>
    <s v="3269"/>
    <x v="36"/>
    <s v="PA"/>
    <x v="5"/>
    <x v="0"/>
    <d v="2024-12-18T00:00:00"/>
    <d v="1899-12-30T17:28:33"/>
    <d v="2024-12-18T00:00:00"/>
    <d v="1899-12-30T17:27:46"/>
    <d v="2024-12-18T00:00:00"/>
    <d v="1899-12-30T17:56:44"/>
    <x v="0"/>
    <x v="0"/>
    <s v="7022038482"/>
    <s v="FBO"/>
    <d v="1899-12-30T00:29:45"/>
    <x v="2918"/>
    <d v="1899-12-30T00:00:47"/>
    <s v="Granel"/>
    <s v="E001"/>
    <x v="2"/>
    <d v="1899-12-30T00:28:11"/>
    <d v="1899-12-30T00:28:58"/>
    <x v="8"/>
    <x v="13"/>
    <x v="5"/>
    <x v="1"/>
    <n v="0"/>
    <n v="0"/>
    <x v="0"/>
    <x v="1"/>
    <x v="0"/>
    <n v="0"/>
    <x v="6"/>
    <x v="1"/>
    <d v="1899-12-30T00:00:47"/>
    <d v="1899-12-30T00:00:47"/>
    <x v="0"/>
    <m/>
    <m/>
    <d v="1899-12-30T00:00:00"/>
    <d v="1899-12-30T00:28:11"/>
    <n v="4"/>
    <n v="-5.4398148148004921E-4"/>
    <n v="28.183333333334435"/>
    <x v="10"/>
    <x v="1"/>
  </r>
  <r>
    <x v="9"/>
    <s v="2024058559"/>
    <x v="0"/>
    <x v="1054"/>
    <s v="E0074HMY"/>
    <d v="2024-12-18T00:00:00"/>
    <x v="1"/>
    <s v="3283"/>
    <x v="38"/>
    <s v="PA"/>
    <x v="2"/>
    <x v="0"/>
    <d v="2024-12-18T00:00:00"/>
    <d v="1899-12-30T17:24:37"/>
    <d v="2024-12-18T00:00:00"/>
    <d v="1899-12-30T17:23:49"/>
    <d v="2024-12-18T00:00:00"/>
    <d v="1899-12-30T18:04:23"/>
    <x v="0"/>
    <x v="0"/>
    <s v="7022038483"/>
    <s v="FBO"/>
    <d v="1899-12-30T00:41:22"/>
    <x v="332"/>
    <d v="1899-12-30T00:00:48"/>
    <s v="Ensacado"/>
    <s v="E002"/>
    <x v="2"/>
    <d v="1899-12-30T00:39:46"/>
    <d v="1899-12-30T00:40:34"/>
    <x v="8"/>
    <x v="13"/>
    <x v="5"/>
    <x v="2"/>
    <n v="0"/>
    <n v="0"/>
    <x v="0"/>
    <x v="2"/>
    <x v="0"/>
    <n v="0"/>
    <x v="6"/>
    <x v="1"/>
    <d v="1899-12-30T00:00:48"/>
    <d v="1899-12-30T00:00:48"/>
    <x v="0"/>
    <m/>
    <m/>
    <d v="1899-12-30T00:00:00"/>
    <d v="1899-12-30T00:39:46"/>
    <n v="4"/>
    <n v="-5.5555555554998026E-4"/>
    <n v="39.766666666665635"/>
    <x v="11"/>
    <x v="1"/>
  </r>
  <r>
    <x v="9"/>
    <s v="2024058573"/>
    <x v="0"/>
    <x v="1023"/>
    <s v="E9619HBS"/>
    <d v="2024-12-18T00:00:00"/>
    <x v="1"/>
    <s v="3277"/>
    <x v="44"/>
    <s v="PA"/>
    <x v="2"/>
    <x v="0"/>
    <d v="2024-12-18T00:00:00"/>
    <d v="1899-12-30T20:04:09"/>
    <d v="2024-12-18T00:00:00"/>
    <d v="1899-12-30T20:03:23"/>
    <d v="2024-12-18T00:00:00"/>
    <d v="1899-12-30T20:51:36"/>
    <x v="0"/>
    <x v="0"/>
    <s v="7022038485"/>
    <s v="FBO"/>
    <d v="1899-12-30T00:48:59"/>
    <x v="2949"/>
    <d v="1899-12-30T00:00:46"/>
    <s v="Ensacado"/>
    <s v="E002"/>
    <x v="2"/>
    <d v="1899-12-30T00:47:27"/>
    <d v="1899-12-30T00:48:13"/>
    <x v="15"/>
    <x v="13"/>
    <x v="5"/>
    <x v="2"/>
    <n v="0"/>
    <n v="0"/>
    <x v="0"/>
    <x v="2"/>
    <x v="0"/>
    <n v="0"/>
    <x v="6"/>
    <x v="0"/>
    <d v="1899-12-30T00:00:46"/>
    <d v="1899-12-30T00:00:46"/>
    <x v="0"/>
    <m/>
    <m/>
    <d v="1899-12-30T00:00:00"/>
    <d v="1899-12-30T00:47:27"/>
    <n v="4"/>
    <n v="-5.3240740741000714E-4"/>
    <n v="47.450000000001502"/>
    <x v="14"/>
    <x v="0"/>
  </r>
  <r>
    <x v="9"/>
    <s v="2024058575"/>
    <x v="0"/>
    <x v="1000"/>
    <s v="E3888GZR"/>
    <d v="2024-12-19T00:00:00"/>
    <x v="1"/>
    <s v="3269"/>
    <x v="36"/>
    <s v="PA"/>
    <x v="5"/>
    <x v="0"/>
    <d v="2024-12-19T00:00:00"/>
    <d v="1899-12-30T04:59:44"/>
    <d v="2024-12-19T00:00:00"/>
    <d v="1899-12-30T04:59:01"/>
    <d v="2024-12-19T00:00:00"/>
    <d v="1899-12-30T05:18:20"/>
    <x v="0"/>
    <x v="0"/>
    <s v="7022038487"/>
    <s v="EXW"/>
    <d v="1899-12-30T00:20:02"/>
    <x v="2950"/>
    <d v="1899-12-30T00:00:43"/>
    <s v="Granel"/>
    <s v="E001"/>
    <x v="1"/>
    <d v="1899-12-30T00:18:36"/>
    <d v="1899-12-30T00:19:19"/>
    <x v="16"/>
    <x v="14"/>
    <x v="5"/>
    <x v="1"/>
    <n v="0"/>
    <n v="0"/>
    <x v="0"/>
    <x v="1"/>
    <x v="0"/>
    <n v="0"/>
    <x v="6"/>
    <x v="1"/>
    <d v="1899-12-30T00:00:43"/>
    <d v="1899-12-30T00:00:43"/>
    <x v="0"/>
    <m/>
    <m/>
    <d v="1899-12-30T00:00:00"/>
    <d v="1899-12-30T00:18:36"/>
    <n v="5"/>
    <n v="-4.9768518518999993E-4"/>
    <n v="18.599999999990398"/>
    <x v="18"/>
    <x v="1"/>
  </r>
  <r>
    <x v="9"/>
    <s v="2024058576"/>
    <x v="0"/>
    <x v="1011"/>
    <s v="E8976JGF"/>
    <d v="2024-12-19T00:00:00"/>
    <x v="1"/>
    <s v="3262"/>
    <x v="43"/>
    <s v="PA"/>
    <x v="0"/>
    <x v="0"/>
    <d v="2024-12-19T00:00:00"/>
    <d v="1899-12-30T05:00:59"/>
    <d v="2024-12-19T00:00:00"/>
    <d v="1899-12-30T05:00:15"/>
    <d v="2024-12-19T00:00:00"/>
    <d v="1899-12-30T05:32:01"/>
    <x v="0"/>
    <x v="0"/>
    <s v="7022038488"/>
    <s v="EXW"/>
    <d v="1899-12-30T00:32:30"/>
    <x v="524"/>
    <d v="1899-12-30T00:00:44"/>
    <s v="Granel"/>
    <s v="E001"/>
    <x v="1"/>
    <d v="1899-12-30T00:31:02"/>
    <d v="1899-12-30T00:31:46"/>
    <x v="12"/>
    <x v="14"/>
    <x v="5"/>
    <x v="1"/>
    <n v="0"/>
    <n v="0"/>
    <x v="0"/>
    <x v="1"/>
    <x v="0"/>
    <n v="0"/>
    <x v="6"/>
    <x v="1"/>
    <d v="1899-12-30T00:00:44"/>
    <d v="1899-12-30T00:00:44"/>
    <x v="0"/>
    <m/>
    <m/>
    <d v="1899-12-30T00:00:00"/>
    <d v="1899-12-30T00:31:02"/>
    <n v="5"/>
    <n v="-5.092592592599865E-4"/>
    <n v="31.033333333339197"/>
    <x v="18"/>
    <x v="1"/>
  </r>
  <r>
    <x v="9"/>
    <s v="2024058577"/>
    <x v="0"/>
    <x v="1057"/>
    <s v="E0247JRH"/>
    <d v="2024-12-19T00:00:00"/>
    <x v="1"/>
    <s v="3260"/>
    <x v="41"/>
    <s v="PA"/>
    <x v="19"/>
    <x v="0"/>
    <d v="2024-12-19T00:00:00"/>
    <d v="1899-12-30T05:01:42"/>
    <d v="2024-12-19T00:00:00"/>
    <d v="1899-12-30T05:00:57"/>
    <d v="2024-12-19T00:00:00"/>
    <d v="1899-12-30T05:32:28"/>
    <x v="0"/>
    <x v="0"/>
    <s v="7022038489"/>
    <s v="EXW"/>
    <d v="1899-12-30T00:32:16"/>
    <x v="510"/>
    <d v="1899-12-30T00:00:45"/>
    <s v="Granel"/>
    <s v="E001"/>
    <x v="1"/>
    <d v="1899-12-30T00:30:46"/>
    <d v="1899-12-30T00:31:31"/>
    <x v="12"/>
    <x v="14"/>
    <x v="5"/>
    <x v="1"/>
    <n v="0"/>
    <n v="0"/>
    <x v="0"/>
    <x v="1"/>
    <x v="0"/>
    <n v="0"/>
    <x v="6"/>
    <x v="1"/>
    <d v="1899-12-30T00:00:45"/>
    <d v="1899-12-30T00:00:45"/>
    <x v="0"/>
    <m/>
    <m/>
    <d v="1899-12-30T00:00:00"/>
    <d v="1899-12-30T00:30:46"/>
    <n v="5"/>
    <n v="-5.2083333333000081E-4"/>
    <n v="30.766666666665586"/>
    <x v="18"/>
    <x v="1"/>
  </r>
  <r>
    <x v="9"/>
    <s v="2024058581"/>
    <x v="0"/>
    <x v="916"/>
    <s v="E3178LFN"/>
    <d v="2024-12-19T00:00:00"/>
    <x v="1"/>
    <s v="3260"/>
    <x v="41"/>
    <s v="PA"/>
    <x v="19"/>
    <x v="0"/>
    <d v="2024-12-19T00:00:00"/>
    <d v="1899-12-30T05:34:01"/>
    <d v="2024-12-19T00:00:00"/>
    <d v="1899-12-30T05:33:15"/>
    <d v="2024-12-19T00:00:00"/>
    <d v="1899-12-30T05:58:50"/>
    <x v="0"/>
    <x v="0"/>
    <s v="7022038490"/>
    <s v="EXW"/>
    <d v="1899-12-30T00:26:21"/>
    <x v="1076"/>
    <d v="1899-12-30T00:00:46"/>
    <s v="Granel"/>
    <s v="E001"/>
    <x v="1"/>
    <d v="1899-12-30T00:24:49"/>
    <d v="1899-12-30T00:25:35"/>
    <x v="12"/>
    <x v="14"/>
    <x v="5"/>
    <x v="1"/>
    <n v="0"/>
    <n v="0"/>
    <x v="0"/>
    <x v="1"/>
    <x v="0"/>
    <n v="0"/>
    <x v="6"/>
    <x v="1"/>
    <d v="1899-12-30T00:00:46"/>
    <d v="1899-12-30T00:00:46"/>
    <x v="0"/>
    <m/>
    <m/>
    <d v="1899-12-30T00:00:00"/>
    <d v="1899-12-30T00:24:49"/>
    <n v="5"/>
    <n v="-5.3240740740997938E-4"/>
    <n v="24.816666666657621"/>
    <x v="18"/>
    <x v="1"/>
  </r>
  <r>
    <x v="9"/>
    <s v="2024058579"/>
    <x v="0"/>
    <x v="1002"/>
    <s v="E0721JRZ"/>
    <d v="2024-12-19T00:00:00"/>
    <x v="1"/>
    <s v="3264"/>
    <x v="35"/>
    <s v="PA"/>
    <x v="1"/>
    <x v="0"/>
    <d v="2024-12-19T00:00:00"/>
    <d v="1899-12-30T05:26:23"/>
    <d v="2024-12-19T00:00:00"/>
    <d v="1899-12-30T05:25:37"/>
    <d v="2024-12-19T00:00:00"/>
    <d v="1899-12-30T05:59:06"/>
    <x v="0"/>
    <x v="0"/>
    <s v="7022038491"/>
    <s v="FBO"/>
    <d v="1899-12-30T00:34:15"/>
    <x v="2951"/>
    <d v="1899-12-30T00:00:46"/>
    <s v="Granel"/>
    <s v="E001"/>
    <x v="2"/>
    <d v="1899-12-30T00:32:43"/>
    <d v="1899-12-30T00:33:29"/>
    <x v="12"/>
    <x v="14"/>
    <x v="5"/>
    <x v="1"/>
    <n v="0"/>
    <n v="0"/>
    <x v="0"/>
    <x v="1"/>
    <x v="0"/>
    <n v="0"/>
    <x v="6"/>
    <x v="1"/>
    <d v="1899-12-30T00:00:46"/>
    <d v="1899-12-30T00:00:46"/>
    <x v="0"/>
    <m/>
    <m/>
    <d v="1899-12-30T00:00:00"/>
    <d v="1899-12-30T00:32:43"/>
    <n v="5"/>
    <n v="-5.3240740740001513E-4"/>
    <n v="32.716666666670406"/>
    <x v="18"/>
    <x v="1"/>
  </r>
  <r>
    <x v="9"/>
    <s v="2024058580"/>
    <x v="0"/>
    <x v="985"/>
    <s v="E8263KDM"/>
    <d v="2024-12-19T00:00:00"/>
    <x v="1"/>
    <s v="3264"/>
    <x v="35"/>
    <s v="PA"/>
    <x v="1"/>
    <x v="0"/>
    <d v="2024-12-19T00:00:00"/>
    <d v="1899-12-30T05:31:10"/>
    <d v="2024-12-19T00:00:00"/>
    <d v="1899-12-30T05:30:24"/>
    <d v="2024-12-19T00:00:00"/>
    <d v="1899-12-30T06:00:50"/>
    <x v="0"/>
    <x v="0"/>
    <s v="7022038492"/>
    <s v="FBO"/>
    <d v="1899-12-30T00:31:12"/>
    <x v="19"/>
    <d v="1899-12-30T00:00:46"/>
    <s v="Granel"/>
    <s v="E001"/>
    <x v="2"/>
    <d v="1899-12-30T00:29:40"/>
    <d v="1899-12-30T00:30:26"/>
    <x v="12"/>
    <x v="14"/>
    <x v="5"/>
    <x v="1"/>
    <n v="0"/>
    <n v="0"/>
    <x v="0"/>
    <x v="1"/>
    <x v="0"/>
    <n v="0"/>
    <x v="6"/>
    <x v="1"/>
    <d v="1899-12-30T00:00:46"/>
    <d v="1899-12-30T00:00:46"/>
    <x v="0"/>
    <m/>
    <m/>
    <d v="1899-12-30T00:00:00"/>
    <d v="1899-12-30T00:29:40"/>
    <n v="5"/>
    <n v="-5.3240740740997938E-4"/>
    <n v="29.666666666664014"/>
    <x v="12"/>
    <x v="1"/>
  </r>
  <r>
    <x v="9"/>
    <s v="2024058583"/>
    <x v="0"/>
    <x v="1015"/>
    <s v="E4771KNH"/>
    <d v="2024-12-19T00:00:00"/>
    <x v="1"/>
    <s v="3268"/>
    <x v="26"/>
    <s v="PA"/>
    <x v="5"/>
    <x v="0"/>
    <d v="2024-12-19T00:00:00"/>
    <d v="1899-12-30T05:46:07"/>
    <d v="2024-12-19T00:00:00"/>
    <d v="1899-12-30T05:45:21"/>
    <d v="2024-12-19T00:00:00"/>
    <d v="1899-12-30T06:16:32"/>
    <x v="0"/>
    <x v="0"/>
    <s v="7022038494"/>
    <s v="FBO"/>
    <d v="1899-12-30T00:31:57"/>
    <x v="1930"/>
    <d v="1899-12-30T00:00:46"/>
    <s v="Granel"/>
    <s v="E001"/>
    <x v="2"/>
    <d v="1899-12-30T00:30:25"/>
    <d v="1899-12-30T00:31:11"/>
    <x v="12"/>
    <x v="14"/>
    <x v="5"/>
    <x v="1"/>
    <n v="0"/>
    <n v="0"/>
    <x v="0"/>
    <x v="1"/>
    <x v="0"/>
    <n v="0"/>
    <x v="6"/>
    <x v="1"/>
    <d v="1899-12-30T00:00:46"/>
    <d v="1899-12-30T00:00:46"/>
    <x v="0"/>
    <m/>
    <m/>
    <d v="1899-12-30T00:00:00"/>
    <d v="1899-12-30T00:30:25"/>
    <n v="5"/>
    <n v="-5.3240740741000714E-4"/>
    <n v="30.416666666659175"/>
    <x v="12"/>
    <x v="1"/>
  </r>
  <r>
    <x v="9"/>
    <s v="2024058584"/>
    <x v="0"/>
    <x v="1004"/>
    <s v="E7812KXB"/>
    <d v="2024-12-19T00:00:00"/>
    <x v="1"/>
    <s v="3264"/>
    <x v="35"/>
    <s v="PA"/>
    <x v="1"/>
    <x v="0"/>
    <d v="2024-12-19T00:00:00"/>
    <d v="1899-12-30T05:47:05"/>
    <d v="2024-12-19T00:00:00"/>
    <d v="1899-12-30T05:46:19"/>
    <d v="2024-12-19T00:00:00"/>
    <d v="1899-12-30T06:22:03"/>
    <x v="0"/>
    <x v="0"/>
    <s v="7022038496"/>
    <s v="EXW"/>
    <d v="1899-12-30T00:36:30"/>
    <x v="162"/>
    <d v="1899-12-30T00:00:46"/>
    <s v="Granel"/>
    <s v="E001"/>
    <x v="1"/>
    <d v="1899-12-30T00:34:58"/>
    <d v="1899-12-30T00:35:44"/>
    <x v="12"/>
    <x v="14"/>
    <x v="5"/>
    <x v="1"/>
    <n v="0"/>
    <n v="0"/>
    <x v="0"/>
    <x v="1"/>
    <x v="0"/>
    <n v="0"/>
    <x v="6"/>
    <x v="1"/>
    <d v="1899-12-30T00:00:46"/>
    <d v="1899-12-30T00:00:46"/>
    <x v="0"/>
    <m/>
    <m/>
    <d v="1899-12-30T00:00:00"/>
    <d v="1899-12-30T00:34:58"/>
    <n v="5"/>
    <n v="-5.3240740740001513E-4"/>
    <n v="34.966666666670399"/>
    <x v="12"/>
    <x v="1"/>
  </r>
  <r>
    <x v="9"/>
    <s v="2024058582"/>
    <x v="0"/>
    <x v="918"/>
    <s v="E9449KGB"/>
    <d v="2024-12-19T00:00:00"/>
    <x v="1"/>
    <s v="3264"/>
    <x v="35"/>
    <s v="PA"/>
    <x v="1"/>
    <x v="0"/>
    <d v="2024-12-19T00:00:00"/>
    <d v="1899-12-30T05:40:53"/>
    <d v="2024-12-19T00:00:00"/>
    <d v="1899-12-30T05:40:07"/>
    <d v="2024-12-19T00:00:00"/>
    <d v="1899-12-30T06:24:09"/>
    <x v="0"/>
    <x v="0"/>
    <s v="7022038497"/>
    <s v="FBO"/>
    <d v="1899-12-30T00:44:48"/>
    <x v="2952"/>
    <d v="1899-12-30T00:00:46"/>
    <s v="Granel"/>
    <s v="E001"/>
    <x v="2"/>
    <d v="1899-12-30T00:43:16"/>
    <d v="1899-12-30T00:44:02"/>
    <x v="12"/>
    <x v="14"/>
    <x v="5"/>
    <x v="1"/>
    <n v="0"/>
    <n v="0"/>
    <x v="0"/>
    <x v="1"/>
    <x v="0"/>
    <n v="0"/>
    <x v="6"/>
    <x v="1"/>
    <d v="1899-12-30T00:00:46"/>
    <d v="1899-12-30T00:00:46"/>
    <x v="0"/>
    <m/>
    <m/>
    <d v="1899-12-30T00:00:00"/>
    <d v="1899-12-30T00:43:16"/>
    <n v="5"/>
    <n v="-5.3240740741000714E-4"/>
    <n v="43.266666666657628"/>
    <x v="12"/>
    <x v="1"/>
  </r>
  <r>
    <x v="9"/>
    <s v="2024058589"/>
    <x v="0"/>
    <x v="1048"/>
    <s v="E1459JJZ"/>
    <d v="2024-12-19T00:00:00"/>
    <x v="1"/>
    <s v="3269"/>
    <x v="36"/>
    <s v="PA"/>
    <x v="5"/>
    <x v="0"/>
    <d v="2024-12-19T00:00:00"/>
    <d v="1899-12-30T06:12:34"/>
    <d v="2024-12-19T00:00:00"/>
    <d v="1899-12-30T06:11:49"/>
    <d v="2024-12-19T00:00:00"/>
    <d v="1899-12-30T06:33:36"/>
    <x v="0"/>
    <x v="0"/>
    <s v="7022038498"/>
    <s v="FBO"/>
    <d v="1899-12-30T00:22:32"/>
    <x v="2953"/>
    <d v="1899-12-30T00:00:45"/>
    <s v="Granel"/>
    <s v="E001"/>
    <x v="2"/>
    <d v="1899-12-30T00:21:02"/>
    <d v="1899-12-30T00:21:47"/>
    <x v="0"/>
    <x v="14"/>
    <x v="5"/>
    <x v="1"/>
    <n v="0"/>
    <n v="0"/>
    <x v="0"/>
    <x v="1"/>
    <x v="0"/>
    <n v="0"/>
    <x v="6"/>
    <x v="1"/>
    <d v="1899-12-30T00:00:45"/>
    <d v="1899-12-30T00:00:45"/>
    <x v="0"/>
    <m/>
    <m/>
    <d v="1899-12-30T00:00:00"/>
    <d v="1899-12-30T00:21:02"/>
    <n v="5"/>
    <n v="-5.2083333333002857E-4"/>
    <n v="21.033333333331157"/>
    <x v="12"/>
    <x v="1"/>
  </r>
  <r>
    <x v="9"/>
    <s v="2024058586"/>
    <x v="0"/>
    <x v="1007"/>
    <s v="E8916KGF"/>
    <d v="2024-12-19T00:00:00"/>
    <x v="1"/>
    <s v="3264"/>
    <x v="35"/>
    <s v="PA"/>
    <x v="1"/>
    <x v="0"/>
    <d v="2024-12-19T00:00:00"/>
    <d v="1899-12-30T05:53:14"/>
    <d v="2024-12-19T00:00:00"/>
    <d v="1899-12-30T05:52:28"/>
    <d v="2024-12-19T00:00:00"/>
    <d v="1899-12-30T06:40:35"/>
    <x v="0"/>
    <x v="0"/>
    <s v="7022038499"/>
    <s v="FBO"/>
    <d v="1899-12-30T00:48:53"/>
    <x v="882"/>
    <d v="1899-12-30T00:00:46"/>
    <s v="Granel"/>
    <s v="E001"/>
    <x v="2"/>
    <d v="1899-12-30T00:47:21"/>
    <d v="1899-12-30T00:48:07"/>
    <x v="12"/>
    <x v="14"/>
    <x v="5"/>
    <x v="1"/>
    <n v="0"/>
    <n v="0"/>
    <x v="0"/>
    <x v="1"/>
    <x v="0"/>
    <n v="0"/>
    <x v="6"/>
    <x v="0"/>
    <d v="1899-12-30T00:00:46"/>
    <d v="1899-12-30T00:00:46"/>
    <x v="0"/>
    <m/>
    <m/>
    <d v="1899-12-30T00:00:00"/>
    <d v="1899-12-30T00:47:21"/>
    <n v="5"/>
    <n v="-5.3240740741000714E-4"/>
    <n v="47.349999999993571"/>
    <x v="12"/>
    <x v="0"/>
  </r>
  <r>
    <x v="9"/>
    <s v="2024058588"/>
    <x v="0"/>
    <x v="895"/>
    <s v="E9297MPF"/>
    <d v="2024-12-19T00:00:00"/>
    <x v="1"/>
    <s v="3260"/>
    <x v="41"/>
    <s v="PA"/>
    <x v="19"/>
    <x v="0"/>
    <d v="2024-12-19T00:00:00"/>
    <d v="1899-12-30T06:10:09"/>
    <d v="2024-12-19T00:00:00"/>
    <d v="1899-12-30T06:09:24"/>
    <d v="2024-12-19T00:00:00"/>
    <d v="1899-12-30T06:42:16"/>
    <x v="0"/>
    <x v="0"/>
    <s v="7022038500"/>
    <s v="EXW"/>
    <d v="1899-12-30T00:33:37"/>
    <x v="737"/>
    <d v="1899-12-30T00:00:45"/>
    <s v="Granel"/>
    <s v="E001"/>
    <x v="1"/>
    <d v="1899-12-30T00:32:07"/>
    <d v="1899-12-30T00:32:52"/>
    <x v="0"/>
    <x v="14"/>
    <x v="5"/>
    <x v="1"/>
    <n v="0"/>
    <n v="0"/>
    <x v="0"/>
    <x v="1"/>
    <x v="0"/>
    <n v="0"/>
    <x v="6"/>
    <x v="1"/>
    <d v="1899-12-30T00:00:45"/>
    <d v="1899-12-30T00:00:45"/>
    <x v="0"/>
    <m/>
    <m/>
    <d v="1899-12-30T00:00:00"/>
    <d v="1899-12-30T00:32:07"/>
    <n v="5"/>
    <n v="-5.2083333332997306E-4"/>
    <n v="32.116666666665637"/>
    <x v="12"/>
    <x v="1"/>
  </r>
  <r>
    <x v="9"/>
    <s v="2024058591"/>
    <x v="0"/>
    <x v="1013"/>
    <s v="E4291FWJ"/>
    <d v="2024-12-19T00:00:00"/>
    <x v="1"/>
    <s v="3269"/>
    <x v="36"/>
    <s v="PA"/>
    <x v="5"/>
    <x v="0"/>
    <d v="2024-12-19T00:00:00"/>
    <d v="1899-12-30T06:25:25"/>
    <d v="2024-12-19T00:00:00"/>
    <d v="1899-12-30T06:24:39"/>
    <d v="2024-12-19T00:00:00"/>
    <d v="1899-12-30T06:44:13"/>
    <x v="0"/>
    <x v="0"/>
    <s v="7022038501"/>
    <s v="FBO"/>
    <d v="1899-12-30T00:20:20"/>
    <x v="1455"/>
    <d v="1899-12-30T00:00:46"/>
    <s v="Granel"/>
    <s v="E001"/>
    <x v="2"/>
    <d v="1899-12-30T00:18:48"/>
    <d v="1899-12-30T00:19:34"/>
    <x v="0"/>
    <x v="14"/>
    <x v="5"/>
    <x v="1"/>
    <n v="0"/>
    <n v="0"/>
    <x v="0"/>
    <x v="1"/>
    <x v="0"/>
    <n v="0"/>
    <x v="6"/>
    <x v="1"/>
    <d v="1899-12-30T00:00:46"/>
    <d v="1899-12-30T00:00:46"/>
    <x v="0"/>
    <m/>
    <m/>
    <d v="1899-12-30T00:00:00"/>
    <d v="1899-12-30T00:18:48"/>
    <n v="5"/>
    <n v="-5.3240740740001513E-4"/>
    <n v="18.800000000006374"/>
    <x v="12"/>
    <x v="1"/>
  </r>
  <r>
    <x v="9"/>
    <s v="2024058590"/>
    <x v="0"/>
    <x v="966"/>
    <s v="E5730JVY"/>
    <d v="2024-12-19T00:00:00"/>
    <x v="1"/>
    <s v="3264"/>
    <x v="35"/>
    <s v="PA"/>
    <x v="1"/>
    <x v="0"/>
    <d v="2024-12-19T00:00:00"/>
    <d v="1899-12-30T06:24:35"/>
    <d v="2024-12-19T00:00:00"/>
    <d v="1899-12-30T06:23:49"/>
    <d v="2024-12-19T00:00:00"/>
    <d v="1899-12-30T06:50:52"/>
    <x v="0"/>
    <x v="0"/>
    <s v="7022038502"/>
    <s v="FBO"/>
    <d v="1899-12-30T00:27:49"/>
    <x v="2022"/>
    <d v="1899-12-30T00:00:46"/>
    <s v="Granel"/>
    <s v="E001"/>
    <x v="2"/>
    <d v="1899-12-30T00:26:17"/>
    <d v="1899-12-30T00:27:03"/>
    <x v="0"/>
    <x v="14"/>
    <x v="5"/>
    <x v="1"/>
    <n v="0"/>
    <n v="0"/>
    <x v="0"/>
    <x v="1"/>
    <x v="0"/>
    <n v="0"/>
    <x v="6"/>
    <x v="1"/>
    <d v="1899-12-30T00:00:46"/>
    <d v="1899-12-30T00:00:46"/>
    <x v="0"/>
    <m/>
    <m/>
    <d v="1899-12-30T00:00:00"/>
    <d v="1899-12-30T00:26:17"/>
    <n v="5"/>
    <n v="-5.3240740741000714E-4"/>
    <n v="26.283333333326382"/>
    <x v="12"/>
    <x v="1"/>
  </r>
  <r>
    <x v="9"/>
    <s v="2024058594"/>
    <x v="0"/>
    <x v="940"/>
    <s v="E5477KKG"/>
    <d v="2024-12-19T00:00:00"/>
    <x v="1"/>
    <s v="3264"/>
    <x v="35"/>
    <s v="PA"/>
    <x v="1"/>
    <x v="0"/>
    <d v="2024-12-19T00:00:00"/>
    <d v="1899-12-30T06:44:03"/>
    <d v="2024-12-19T00:00:00"/>
    <d v="1899-12-30T06:43:17"/>
    <d v="2024-12-19T00:00:00"/>
    <d v="1899-12-30T07:06:53"/>
    <x v="0"/>
    <x v="0"/>
    <s v="7022038503"/>
    <s v="FBO"/>
    <d v="1899-12-30T00:24:22"/>
    <x v="1766"/>
    <d v="1899-12-30T00:00:46"/>
    <s v="Granel"/>
    <s v="E001"/>
    <x v="2"/>
    <d v="1899-12-30T00:22:50"/>
    <d v="1899-12-30T00:23:36"/>
    <x v="0"/>
    <x v="14"/>
    <x v="5"/>
    <x v="1"/>
    <n v="0"/>
    <n v="0"/>
    <x v="0"/>
    <x v="1"/>
    <x v="0"/>
    <n v="0"/>
    <x v="6"/>
    <x v="1"/>
    <d v="1899-12-30T00:00:46"/>
    <d v="1899-12-30T00:00:46"/>
    <x v="0"/>
    <m/>
    <m/>
    <d v="1899-12-30T00:00:00"/>
    <d v="1899-12-30T00:22:50"/>
    <n v="5"/>
    <n v="-5.3240740741000714E-4"/>
    <n v="22.833333333331201"/>
    <x v="0"/>
    <x v="1"/>
  </r>
  <r>
    <x v="9"/>
    <s v="2024058593"/>
    <x v="0"/>
    <x v="905"/>
    <s v="E3198LFN"/>
    <d v="2024-12-19T00:00:00"/>
    <x v="1"/>
    <s v="3262"/>
    <x v="43"/>
    <s v="PA"/>
    <x v="0"/>
    <x v="0"/>
    <d v="2024-12-19T00:00:00"/>
    <d v="1899-12-30T06:33:44"/>
    <d v="2024-12-19T00:00:00"/>
    <d v="1899-12-30T06:32:58"/>
    <d v="2024-12-19T00:00:00"/>
    <d v="1899-12-30T07:08:25"/>
    <x v="0"/>
    <x v="0"/>
    <s v="7022038504"/>
    <s v="EXW"/>
    <d v="1899-12-30T00:36:13"/>
    <x v="1412"/>
    <d v="1899-12-30T00:00:46"/>
    <s v="Granel"/>
    <s v="E001"/>
    <x v="1"/>
    <d v="1899-12-30T00:34:41"/>
    <d v="1899-12-30T00:35:27"/>
    <x v="0"/>
    <x v="14"/>
    <x v="5"/>
    <x v="1"/>
    <n v="0"/>
    <n v="0"/>
    <x v="0"/>
    <x v="1"/>
    <x v="0"/>
    <n v="0"/>
    <x v="6"/>
    <x v="1"/>
    <d v="1899-12-30T00:00:46"/>
    <d v="1899-12-30T00:00:46"/>
    <x v="0"/>
    <m/>
    <m/>
    <d v="1899-12-30T00:00:00"/>
    <d v="1899-12-30T00:34:41"/>
    <n v="5"/>
    <n v="-5.3240740741000714E-4"/>
    <n v="34.683333333321542"/>
    <x v="0"/>
    <x v="1"/>
  </r>
  <r>
    <x v="9"/>
    <s v="2024058595"/>
    <x v="0"/>
    <x v="1040"/>
    <s v="E8631GGR"/>
    <d v="2024-12-19T00:00:00"/>
    <x v="1"/>
    <s v="3264"/>
    <x v="35"/>
    <s v="PA"/>
    <x v="1"/>
    <x v="0"/>
    <d v="2024-12-19T00:00:00"/>
    <d v="1899-12-30T06:46:25"/>
    <d v="2024-12-19T00:00:00"/>
    <d v="1899-12-30T06:45:38"/>
    <d v="2024-12-19T00:00:00"/>
    <d v="1899-12-30T07:11:50"/>
    <x v="0"/>
    <x v="0"/>
    <s v="7022038505"/>
    <s v="FBO"/>
    <d v="1899-12-30T00:26:59"/>
    <x v="2954"/>
    <d v="1899-12-30T00:00:47"/>
    <s v="Granel"/>
    <s v="E001"/>
    <x v="2"/>
    <d v="1899-12-30T00:25:25"/>
    <d v="1899-12-30T00:26:12"/>
    <x v="0"/>
    <x v="14"/>
    <x v="5"/>
    <x v="1"/>
    <n v="0"/>
    <n v="0"/>
    <x v="0"/>
    <x v="1"/>
    <x v="0"/>
    <n v="0"/>
    <x v="6"/>
    <x v="1"/>
    <d v="1899-12-30T00:00:47"/>
    <d v="1899-12-30T00:00:47"/>
    <x v="0"/>
    <m/>
    <m/>
    <d v="1899-12-30T00:00:00"/>
    <d v="1899-12-30T00:25:25"/>
    <n v="5"/>
    <n v="-5.4398148149004122E-4"/>
    <n v="25.416666666662351"/>
    <x v="0"/>
    <x v="1"/>
  </r>
  <r>
    <x v="9"/>
    <s v="2024058596"/>
    <x v="0"/>
    <x v="945"/>
    <s v="E8474FTB"/>
    <d v="2024-12-19T00:00:00"/>
    <x v="1"/>
    <s v="3264"/>
    <x v="35"/>
    <s v="PA"/>
    <x v="1"/>
    <x v="0"/>
    <d v="2024-12-19T00:00:00"/>
    <d v="1899-12-30T06:47:32"/>
    <d v="2024-12-19T00:00:00"/>
    <d v="1899-12-30T06:46:45"/>
    <d v="2024-12-19T00:00:00"/>
    <d v="1899-12-30T07:25:14"/>
    <x v="0"/>
    <x v="0"/>
    <s v="7022038506"/>
    <s v="FBO"/>
    <d v="1899-12-30T00:39:16"/>
    <x v="1383"/>
    <d v="1899-12-30T00:00:47"/>
    <s v="Granel"/>
    <s v="E001"/>
    <x v="2"/>
    <d v="1899-12-30T00:37:42"/>
    <d v="1899-12-30T00:38:29"/>
    <x v="0"/>
    <x v="14"/>
    <x v="5"/>
    <x v="1"/>
    <n v="0"/>
    <n v="0"/>
    <x v="0"/>
    <x v="1"/>
    <x v="0"/>
    <n v="0"/>
    <x v="6"/>
    <x v="1"/>
    <d v="1899-12-30T00:00:47"/>
    <d v="1899-12-30T00:00:47"/>
    <x v="0"/>
    <m/>
    <m/>
    <d v="1899-12-30T00:00:00"/>
    <d v="1899-12-30T00:37:42"/>
    <n v="5"/>
    <n v="-5.439814814799937E-4"/>
    <n v="37.699999999991981"/>
    <x v="0"/>
    <x v="1"/>
  </r>
  <r>
    <x v="9"/>
    <s v="2024058600"/>
    <x v="0"/>
    <x v="977"/>
    <s v="E4421MGY"/>
    <d v="2024-12-19T00:00:00"/>
    <x v="1"/>
    <s v="3262"/>
    <x v="43"/>
    <s v="PA"/>
    <x v="0"/>
    <x v="0"/>
    <d v="2024-12-19T00:00:00"/>
    <d v="1899-12-30T07:00:35"/>
    <d v="2024-12-19T00:00:00"/>
    <d v="1899-12-30T06:59:49"/>
    <d v="2024-12-19T00:00:00"/>
    <d v="1899-12-30T07:25:21"/>
    <x v="0"/>
    <x v="0"/>
    <s v="7022038507"/>
    <s v="FBO"/>
    <d v="1899-12-30T00:26:18"/>
    <x v="362"/>
    <d v="1899-12-30T00:00:46"/>
    <s v="Granel"/>
    <s v="E001"/>
    <x v="2"/>
    <d v="1899-12-30T00:24:46"/>
    <d v="1899-12-30T00:25:32"/>
    <x v="1"/>
    <x v="14"/>
    <x v="5"/>
    <x v="1"/>
    <n v="0"/>
    <n v="0"/>
    <x v="0"/>
    <x v="1"/>
    <x v="0"/>
    <n v="0"/>
    <x v="6"/>
    <x v="1"/>
    <d v="1899-12-30T00:00:46"/>
    <d v="1899-12-30T00:00:46"/>
    <x v="0"/>
    <m/>
    <m/>
    <d v="1899-12-30T00:00:00"/>
    <d v="1899-12-30T00:24:46"/>
    <n v="5"/>
    <n v="-5.3240740741000714E-4"/>
    <n v="24.766666666660811"/>
    <x v="0"/>
    <x v="1"/>
  </r>
  <r>
    <x v="9"/>
    <s v="2024058598"/>
    <x v="0"/>
    <x v="1018"/>
    <s v="E9461JBD"/>
    <d v="2024-12-19T00:00:00"/>
    <x v="1"/>
    <s v="3264"/>
    <x v="35"/>
    <s v="PA"/>
    <x v="1"/>
    <x v="0"/>
    <d v="2024-12-19T00:00:00"/>
    <d v="1899-12-30T06:55:36"/>
    <d v="2024-12-19T00:00:00"/>
    <d v="1899-12-30T06:54:49"/>
    <d v="2024-12-19T00:00:00"/>
    <d v="1899-12-30T07:28:03"/>
    <x v="0"/>
    <x v="0"/>
    <s v="7022038508"/>
    <s v="EXW"/>
    <d v="1899-12-30T00:34:01"/>
    <x v="2955"/>
    <d v="1899-12-30T00:00:47"/>
    <s v="Granel"/>
    <s v="E001"/>
    <x v="1"/>
    <d v="1899-12-30T00:32:27"/>
    <d v="1899-12-30T00:33:14"/>
    <x v="0"/>
    <x v="14"/>
    <x v="5"/>
    <x v="1"/>
    <n v="0"/>
    <n v="0"/>
    <x v="0"/>
    <x v="1"/>
    <x v="0"/>
    <n v="0"/>
    <x v="6"/>
    <x v="1"/>
    <d v="1899-12-30T00:00:47"/>
    <d v="1899-12-30T00:00:47"/>
    <x v="0"/>
    <m/>
    <m/>
    <d v="1899-12-30T00:00:00"/>
    <d v="1899-12-30T00:32:27"/>
    <n v="5"/>
    <n v="-5.439814814799937E-4"/>
    <n v="32.449999999996841"/>
    <x v="0"/>
    <x v="1"/>
  </r>
  <r>
    <x v="9"/>
    <s v="2024058603"/>
    <x v="0"/>
    <x v="1132"/>
    <s v="E9746LXV"/>
    <d v="2024-12-19T00:00:00"/>
    <x v="1"/>
    <s v="3262"/>
    <x v="43"/>
    <s v="PA"/>
    <x v="0"/>
    <x v="0"/>
    <d v="2024-12-19T00:00:00"/>
    <d v="1899-12-30T07:11:57"/>
    <d v="2024-12-19T00:00:00"/>
    <d v="1899-12-30T07:11:11"/>
    <d v="2024-12-19T00:00:00"/>
    <d v="1899-12-30T07:32:28"/>
    <x v="0"/>
    <x v="0"/>
    <s v="7022038509"/>
    <s v="EXW"/>
    <d v="1899-12-30T00:22:03"/>
    <x v="2956"/>
    <d v="1899-12-30T00:00:46"/>
    <s v="Granel"/>
    <s v="E001"/>
    <x v="1"/>
    <d v="1899-12-30T00:20:31"/>
    <d v="1899-12-30T00:21:17"/>
    <x v="1"/>
    <x v="14"/>
    <x v="5"/>
    <x v="1"/>
    <n v="0"/>
    <n v="0"/>
    <x v="0"/>
    <x v="1"/>
    <x v="0"/>
    <n v="0"/>
    <x v="6"/>
    <x v="1"/>
    <d v="1899-12-30T00:00:46"/>
    <d v="1899-12-30T00:00:46"/>
    <x v="0"/>
    <m/>
    <m/>
    <d v="1899-12-30T00:00:00"/>
    <d v="1899-12-30T00:20:31"/>
    <n v="5"/>
    <n v="-5.3240740741000714E-4"/>
    <n v="20.516666666659187"/>
    <x v="0"/>
    <x v="1"/>
  </r>
  <r>
    <x v="9"/>
    <s v="2024058599"/>
    <x v="0"/>
    <x v="1020"/>
    <s v="E0463JRH"/>
    <d v="2024-12-19T00:00:00"/>
    <x v="1"/>
    <s v="3269"/>
    <x v="36"/>
    <s v="PA"/>
    <x v="5"/>
    <x v="0"/>
    <d v="2024-12-19T00:00:00"/>
    <d v="1899-12-30T07:00:29"/>
    <d v="2024-12-19T00:00:00"/>
    <d v="1899-12-30T06:59:43"/>
    <d v="2024-12-19T00:00:00"/>
    <d v="1899-12-30T07:37:20"/>
    <x v="0"/>
    <x v="0"/>
    <s v="7022038510"/>
    <s v="FBO"/>
    <d v="1899-12-30T00:38:23"/>
    <x v="2889"/>
    <d v="1899-12-30T00:00:46"/>
    <s v="Granel"/>
    <s v="E001"/>
    <x v="2"/>
    <d v="1899-12-30T00:36:51"/>
    <d v="1899-12-30T00:37:37"/>
    <x v="1"/>
    <x v="14"/>
    <x v="5"/>
    <x v="1"/>
    <n v="0"/>
    <n v="0"/>
    <x v="0"/>
    <x v="1"/>
    <x v="0"/>
    <n v="0"/>
    <x v="6"/>
    <x v="1"/>
    <d v="1899-12-30T00:00:46"/>
    <d v="1899-12-30T00:00:46"/>
    <x v="0"/>
    <m/>
    <m/>
    <d v="1899-12-30T00:00:00"/>
    <d v="1899-12-30T00:36:51"/>
    <n v="5"/>
    <n v="-5.3240740739995962E-4"/>
    <n v="36.850000000003199"/>
    <x v="0"/>
    <x v="1"/>
  </r>
  <r>
    <x v="9"/>
    <s v="2024058601"/>
    <x v="0"/>
    <x v="976"/>
    <s v="E2274KKH"/>
    <d v="2024-12-19T00:00:00"/>
    <x v="1"/>
    <s v="3264"/>
    <x v="35"/>
    <s v="PA"/>
    <x v="1"/>
    <x v="0"/>
    <d v="2024-12-19T00:00:00"/>
    <d v="1899-12-30T07:06:12"/>
    <d v="2024-12-19T00:00:00"/>
    <d v="1899-12-30T07:05:26"/>
    <d v="2024-12-19T00:00:00"/>
    <d v="1899-12-30T07:37:34"/>
    <x v="0"/>
    <x v="0"/>
    <s v="7022038511"/>
    <s v="FBO"/>
    <d v="1899-12-30T00:32:54"/>
    <x v="2731"/>
    <d v="1899-12-30T00:00:46"/>
    <s v="Granel"/>
    <s v="E001"/>
    <x v="2"/>
    <d v="1899-12-30T00:31:22"/>
    <d v="1899-12-30T00:32:08"/>
    <x v="1"/>
    <x v="14"/>
    <x v="5"/>
    <x v="1"/>
    <n v="0"/>
    <n v="0"/>
    <x v="0"/>
    <x v="1"/>
    <x v="0"/>
    <n v="0"/>
    <x v="6"/>
    <x v="1"/>
    <d v="1899-12-30T00:00:46"/>
    <d v="1899-12-30T00:00:46"/>
    <x v="0"/>
    <m/>
    <m/>
    <d v="1899-12-30T00:00:00"/>
    <d v="1899-12-30T00:31:22"/>
    <n v="5"/>
    <n v="-5.3240740741000714E-4"/>
    <n v="31.366666666670397"/>
    <x v="0"/>
    <x v="1"/>
  </r>
  <r>
    <x v="9"/>
    <s v="2024058606"/>
    <x v="0"/>
    <x v="1010"/>
    <s v="E5714JWS"/>
    <d v="2024-12-19T00:00:00"/>
    <x v="1"/>
    <s v="3269"/>
    <x v="36"/>
    <s v="PA"/>
    <x v="5"/>
    <x v="0"/>
    <d v="2024-12-19T00:00:00"/>
    <d v="1899-12-30T07:19:19"/>
    <d v="2024-12-19T00:00:00"/>
    <d v="1899-12-30T07:18:33"/>
    <d v="2024-12-19T00:00:00"/>
    <d v="1899-12-30T07:43:26"/>
    <x v="0"/>
    <x v="0"/>
    <s v="7022038512"/>
    <s v="FBO"/>
    <d v="1899-12-30T00:25:39"/>
    <x v="2555"/>
    <d v="1899-12-30T00:00:46"/>
    <s v="Granel"/>
    <s v="E001"/>
    <x v="2"/>
    <d v="1899-12-30T00:24:07"/>
    <d v="1899-12-30T00:24:53"/>
    <x v="1"/>
    <x v="14"/>
    <x v="5"/>
    <x v="1"/>
    <n v="0"/>
    <n v="0"/>
    <x v="0"/>
    <x v="1"/>
    <x v="0"/>
    <n v="0"/>
    <x v="6"/>
    <x v="1"/>
    <d v="1899-12-30T00:00:46"/>
    <d v="1899-12-30T00:00:46"/>
    <x v="0"/>
    <m/>
    <m/>
    <d v="1899-12-30T00:00:00"/>
    <d v="1899-12-30T00:24:07"/>
    <n v="5"/>
    <n v="-5.3240740741000714E-4"/>
    <n v="24.116666666659192"/>
    <x v="0"/>
    <x v="1"/>
  </r>
  <r>
    <x v="9"/>
    <s v="2024058602"/>
    <x v="0"/>
    <x v="975"/>
    <s v="E7844JTT"/>
    <d v="2024-12-19T00:00:00"/>
    <x v="1"/>
    <s v="3268"/>
    <x v="26"/>
    <s v="PA"/>
    <x v="5"/>
    <x v="0"/>
    <d v="2024-12-19T00:00:00"/>
    <d v="1899-12-30T07:10:08"/>
    <d v="2024-12-19T00:00:00"/>
    <d v="1899-12-30T07:09:22"/>
    <d v="2024-12-19T00:00:00"/>
    <d v="1899-12-30T07:48:32"/>
    <x v="0"/>
    <x v="0"/>
    <s v="7022038513"/>
    <s v="FBO"/>
    <d v="1899-12-30T00:39:56"/>
    <x v="2610"/>
    <d v="1899-12-30T00:00:46"/>
    <s v="Granel"/>
    <s v="E001"/>
    <x v="2"/>
    <d v="1899-12-30T00:38:24"/>
    <d v="1899-12-30T00:39:10"/>
    <x v="1"/>
    <x v="14"/>
    <x v="5"/>
    <x v="1"/>
    <n v="0"/>
    <n v="0"/>
    <x v="0"/>
    <x v="1"/>
    <x v="0"/>
    <n v="0"/>
    <x v="6"/>
    <x v="1"/>
    <d v="1899-12-30T00:00:46"/>
    <d v="1899-12-30T00:00:46"/>
    <x v="0"/>
    <m/>
    <m/>
    <d v="1899-12-30T00:00:00"/>
    <d v="1899-12-30T00:38:24"/>
    <n v="5"/>
    <n v="-5.3240740739995962E-4"/>
    <n v="38.400000000004802"/>
    <x v="0"/>
    <x v="1"/>
  </r>
  <r>
    <x v="9"/>
    <s v="2024058605"/>
    <x v="0"/>
    <x v="1019"/>
    <s v="E4954KGF"/>
    <d v="2024-12-19T00:00:00"/>
    <x v="1"/>
    <s v="3264"/>
    <x v="35"/>
    <s v="PA"/>
    <x v="1"/>
    <x v="0"/>
    <d v="2024-12-19T00:00:00"/>
    <d v="1899-12-30T07:14:37"/>
    <d v="2024-12-19T00:00:00"/>
    <d v="1899-12-30T07:13:50"/>
    <d v="2024-12-19T00:00:00"/>
    <d v="1899-12-30T07:50:24"/>
    <x v="0"/>
    <x v="0"/>
    <s v="7022038514"/>
    <s v="FBO"/>
    <d v="1899-12-30T00:37:21"/>
    <x v="2957"/>
    <d v="1899-12-30T00:00:47"/>
    <s v="Granel"/>
    <s v="E001"/>
    <x v="2"/>
    <d v="1899-12-30T00:35:47"/>
    <d v="1899-12-30T00:36:34"/>
    <x v="1"/>
    <x v="14"/>
    <x v="5"/>
    <x v="1"/>
    <n v="0"/>
    <n v="0"/>
    <x v="0"/>
    <x v="1"/>
    <x v="0"/>
    <n v="0"/>
    <x v="6"/>
    <x v="1"/>
    <d v="1899-12-30T00:00:47"/>
    <d v="1899-12-30T00:00:47"/>
    <x v="0"/>
    <m/>
    <m/>
    <d v="1899-12-30T00:00:00"/>
    <d v="1899-12-30T00:35:47"/>
    <n v="5"/>
    <n v="-5.439814814799937E-4"/>
    <n v="35.783333333337623"/>
    <x v="0"/>
    <x v="1"/>
  </r>
  <r>
    <x v="9"/>
    <s v="2024058604"/>
    <x v="0"/>
    <x v="957"/>
    <s v="E7698LMM"/>
    <d v="2024-12-19T00:00:00"/>
    <x v="1"/>
    <s v="3264"/>
    <x v="35"/>
    <s v="PA"/>
    <x v="1"/>
    <x v="0"/>
    <d v="2024-12-19T00:00:00"/>
    <d v="1899-12-30T07:14:21"/>
    <d v="2024-12-19T00:00:00"/>
    <d v="1899-12-30T07:13:35"/>
    <d v="2024-12-19T00:00:00"/>
    <d v="1899-12-30T07:57:00"/>
    <x v="0"/>
    <x v="0"/>
    <s v="7022038515"/>
    <s v="FBO"/>
    <d v="1899-12-30T00:44:11"/>
    <x v="2958"/>
    <d v="1899-12-30T00:00:46"/>
    <s v="Granel"/>
    <s v="E001"/>
    <x v="2"/>
    <d v="1899-12-30T00:42:39"/>
    <d v="1899-12-30T00:43:25"/>
    <x v="1"/>
    <x v="14"/>
    <x v="5"/>
    <x v="1"/>
    <n v="0"/>
    <n v="0"/>
    <x v="0"/>
    <x v="1"/>
    <x v="0"/>
    <n v="0"/>
    <x v="6"/>
    <x v="1"/>
    <d v="1899-12-30T00:00:46"/>
    <d v="1899-12-30T00:00:46"/>
    <x v="0"/>
    <m/>
    <m/>
    <d v="1899-12-30T00:00:00"/>
    <d v="1899-12-30T00:42:39"/>
    <n v="5"/>
    <n v="-5.3240740740001513E-4"/>
    <n v="42.650000000006344"/>
    <x v="0"/>
    <x v="1"/>
  </r>
  <r>
    <x v="9"/>
    <s v="2024058608"/>
    <x v="0"/>
    <x v="1002"/>
    <s v="E0721JRZ"/>
    <d v="2024-12-19T00:00:00"/>
    <x v="1"/>
    <s v="3269"/>
    <x v="36"/>
    <s v="PA"/>
    <x v="5"/>
    <x v="0"/>
    <d v="2024-12-19T00:00:00"/>
    <d v="1899-12-30T07:31:44"/>
    <d v="2024-12-19T00:00:00"/>
    <d v="1899-12-30T07:30:57"/>
    <d v="2024-12-19T00:00:00"/>
    <d v="1899-12-30T08:03:01"/>
    <x v="0"/>
    <x v="0"/>
    <s v="7022038516"/>
    <s v="FBO"/>
    <d v="1899-12-30T00:32:51"/>
    <x v="964"/>
    <d v="1899-12-30T00:00:47"/>
    <s v="Granel"/>
    <s v="E001"/>
    <x v="2"/>
    <d v="1899-12-30T00:31:17"/>
    <d v="1899-12-30T00:32:04"/>
    <x v="1"/>
    <x v="14"/>
    <x v="5"/>
    <x v="1"/>
    <n v="0"/>
    <n v="0"/>
    <x v="0"/>
    <x v="1"/>
    <x v="0"/>
    <n v="0"/>
    <x v="6"/>
    <x v="1"/>
    <d v="1899-12-30T00:00:47"/>
    <d v="1899-12-30T00:00:47"/>
    <x v="0"/>
    <m/>
    <m/>
    <d v="1899-12-30T00:00:00"/>
    <d v="1899-12-30T00:31:17"/>
    <n v="5"/>
    <n v="-5.439814814799937E-4"/>
    <n v="31.283333333337637"/>
    <x v="1"/>
    <x v="1"/>
  </r>
  <r>
    <x v="9"/>
    <s v="2024058609"/>
    <x v="0"/>
    <x v="955"/>
    <s v="E8077LMM"/>
    <d v="2024-12-19T00:00:00"/>
    <x v="1"/>
    <s v="3269"/>
    <x v="36"/>
    <s v="PA"/>
    <x v="5"/>
    <x v="0"/>
    <d v="2024-12-19T00:00:00"/>
    <d v="1899-12-30T07:46:14"/>
    <d v="2024-12-19T00:00:00"/>
    <d v="1899-12-30T07:45:29"/>
    <d v="2024-12-19T00:00:00"/>
    <d v="1899-12-30T08:11:38"/>
    <x v="0"/>
    <x v="0"/>
    <s v="7022038517"/>
    <s v="FBO"/>
    <d v="1899-12-30T00:26:54"/>
    <x v="1935"/>
    <d v="1899-12-30T00:00:45"/>
    <s v="Granel"/>
    <s v="E001"/>
    <x v="2"/>
    <d v="1899-12-30T00:25:24"/>
    <d v="1899-12-30T00:26:09"/>
    <x v="1"/>
    <x v="14"/>
    <x v="5"/>
    <x v="1"/>
    <n v="0"/>
    <n v="0"/>
    <x v="0"/>
    <x v="1"/>
    <x v="0"/>
    <n v="0"/>
    <x v="6"/>
    <x v="1"/>
    <d v="1899-12-30T00:00:45"/>
    <d v="1899-12-30T00:00:45"/>
    <x v="0"/>
    <m/>
    <m/>
    <d v="1899-12-30T00:00:00"/>
    <d v="1899-12-30T00:25:24"/>
    <n v="5"/>
    <n v="-5.2083333334002058E-4"/>
    <n v="25.400000000001572"/>
    <x v="1"/>
    <x v="1"/>
  </r>
  <r>
    <x v="9"/>
    <s v="2024058611"/>
    <x v="0"/>
    <x v="1000"/>
    <s v="E3888GZR"/>
    <d v="2024-12-19T00:00:00"/>
    <x v="1"/>
    <s v="3269"/>
    <x v="36"/>
    <s v="PA"/>
    <x v="5"/>
    <x v="0"/>
    <d v="2024-12-19T00:00:00"/>
    <d v="1899-12-30T07:50:07"/>
    <d v="2024-12-19T00:00:00"/>
    <d v="1899-12-30T07:49:20"/>
    <d v="2024-12-19T00:00:00"/>
    <d v="1899-12-30T08:12:09"/>
    <x v="0"/>
    <x v="0"/>
    <s v="7022038518"/>
    <s v="EXW"/>
    <d v="1899-12-30T00:23:36"/>
    <x v="1109"/>
    <d v="1899-12-30T00:00:47"/>
    <s v="Granel"/>
    <s v="E001"/>
    <x v="1"/>
    <d v="1899-12-30T00:22:02"/>
    <d v="1899-12-30T00:22:49"/>
    <x v="1"/>
    <x v="14"/>
    <x v="5"/>
    <x v="1"/>
    <n v="0"/>
    <n v="0"/>
    <x v="0"/>
    <x v="1"/>
    <x v="0"/>
    <n v="0"/>
    <x v="6"/>
    <x v="1"/>
    <d v="1899-12-30T00:00:47"/>
    <d v="1899-12-30T00:00:47"/>
    <x v="0"/>
    <m/>
    <m/>
    <d v="1899-12-30T00:00:00"/>
    <d v="1899-12-30T00:22:02"/>
    <n v="5"/>
    <n v="-5.439814814799937E-4"/>
    <n v="22.03333333332484"/>
    <x v="1"/>
    <x v="1"/>
  </r>
  <r>
    <x v="9"/>
    <s v="2024058610"/>
    <x v="0"/>
    <x v="963"/>
    <s v="E7440MTL"/>
    <d v="2024-12-19T00:00:00"/>
    <x v="1"/>
    <s v="3264"/>
    <x v="35"/>
    <s v="PA"/>
    <x v="1"/>
    <x v="0"/>
    <d v="2024-12-19T00:00:00"/>
    <d v="1899-12-30T07:49:28"/>
    <d v="2024-12-19T00:00:00"/>
    <d v="1899-12-30T07:48:41"/>
    <d v="2024-12-19T00:00:00"/>
    <d v="1899-12-30T08:16:39"/>
    <x v="0"/>
    <x v="0"/>
    <s v="7022038519"/>
    <s v="FBO"/>
    <d v="1899-12-30T00:28:45"/>
    <x v="92"/>
    <d v="1899-12-30T00:00:47"/>
    <s v="Granel"/>
    <s v="E001"/>
    <x v="2"/>
    <d v="1899-12-30T00:27:11"/>
    <d v="1899-12-30T00:27:58"/>
    <x v="1"/>
    <x v="14"/>
    <x v="5"/>
    <x v="1"/>
    <n v="0"/>
    <n v="0"/>
    <x v="0"/>
    <x v="1"/>
    <x v="0"/>
    <n v="0"/>
    <x v="6"/>
    <x v="1"/>
    <d v="1899-12-30T00:00:47"/>
    <d v="1899-12-30T00:00:47"/>
    <x v="0"/>
    <m/>
    <m/>
    <d v="1899-12-30T00:00:00"/>
    <d v="1899-12-30T00:27:11"/>
    <n v="5"/>
    <n v="-5.439814814799937E-4"/>
    <n v="27.183333333326445"/>
    <x v="1"/>
    <x v="1"/>
  </r>
  <r>
    <x v="9"/>
    <s v="2024058613"/>
    <x v="0"/>
    <x v="1100"/>
    <s v="E8120GLY"/>
    <d v="2024-12-19T00:00:00"/>
    <x v="1"/>
    <s v="3269"/>
    <x v="36"/>
    <s v="PA"/>
    <x v="5"/>
    <x v="0"/>
    <d v="2024-12-19T00:00:00"/>
    <d v="1899-12-30T07:56:28"/>
    <d v="2024-12-19T00:00:00"/>
    <d v="1899-12-30T07:55:42"/>
    <d v="2024-12-19T00:00:00"/>
    <d v="1899-12-30T08:25:03"/>
    <x v="0"/>
    <x v="0"/>
    <s v="7022038520"/>
    <s v="FBO"/>
    <d v="1899-12-30T00:30:07"/>
    <x v="2052"/>
    <d v="1899-12-30T00:00:46"/>
    <s v="Granel"/>
    <s v="E001"/>
    <x v="2"/>
    <d v="1899-12-30T00:28:35"/>
    <d v="1899-12-30T00:29:21"/>
    <x v="1"/>
    <x v="14"/>
    <x v="5"/>
    <x v="1"/>
    <n v="0"/>
    <n v="0"/>
    <x v="0"/>
    <x v="1"/>
    <x v="0"/>
    <n v="0"/>
    <x v="6"/>
    <x v="1"/>
    <d v="1899-12-30T00:00:46"/>
    <d v="1899-12-30T00:00:46"/>
    <x v="0"/>
    <m/>
    <m/>
    <d v="1899-12-30T00:00:00"/>
    <d v="1899-12-30T00:28:35"/>
    <n v="5"/>
    <n v="-5.3240740741000714E-4"/>
    <n v="28.583333333337535"/>
    <x v="1"/>
    <x v="1"/>
  </r>
  <r>
    <x v="9"/>
    <s v=""/>
    <x v="0"/>
    <x v="1056"/>
    <s v="E0699MTL"/>
    <d v="2024-12-19T00:00:00"/>
    <x v="1"/>
    <s v="3283"/>
    <x v="38"/>
    <s v="PA"/>
    <x v="6"/>
    <x v="0"/>
    <d v="2024-12-19T00:00:00"/>
    <d v="1899-12-30T08:26:05"/>
    <d v="2024-12-19T00:00:00"/>
    <d v="1899-12-30T18:06:00"/>
    <d v="2024-12-19T00:00:00"/>
    <d v="1899-12-30T08:27:32"/>
    <x v="218"/>
    <x v="34"/>
    <s v="7022038521"/>
    <s v="EXW"/>
    <d v="1899-12-30T19:18:23"/>
    <x v="2959"/>
    <d v="1899-12-30T09:39:55"/>
    <s v="Ensacado"/>
    <s v="E002"/>
    <x v="1"/>
    <d v="1899-12-30T00:01:27"/>
    <n v="-0.40171296296296999"/>
    <x v="2"/>
    <x v="14"/>
    <x v="5"/>
    <x v="2"/>
    <n v="1"/>
    <n v="0"/>
    <x v="1"/>
    <x v="2"/>
    <x v="0"/>
    <n v="1"/>
    <x v="6"/>
    <x v="1"/>
    <d v="1899-12-30T09:39:55"/>
    <d v="1899-12-30T08:41:55"/>
    <x v="1"/>
    <m/>
    <m/>
    <d v="1899-12-30T00:00:00"/>
    <d v="1899-12-30T00:01:27"/>
    <n v="5"/>
    <d v="1899-12-30T09:39:55"/>
    <n v="1.449999999993592"/>
    <x v="1"/>
    <x v="1"/>
  </r>
  <r>
    <x v="9"/>
    <s v="2024058612"/>
    <x v="0"/>
    <x v="1001"/>
    <s v="E8998KYN"/>
    <d v="2024-12-19T00:00:00"/>
    <x v="1"/>
    <s v="3264"/>
    <x v="35"/>
    <s v="PA"/>
    <x v="1"/>
    <x v="0"/>
    <d v="2024-12-19T00:00:00"/>
    <d v="1899-12-30T07:53:27"/>
    <d v="2024-12-19T00:00:00"/>
    <d v="1899-12-30T07:52:40"/>
    <d v="2024-12-19T00:00:00"/>
    <d v="1899-12-30T08:28:41"/>
    <x v="0"/>
    <x v="0"/>
    <s v="7022038522"/>
    <s v="EXW"/>
    <d v="1899-12-30T00:36:48"/>
    <x v="2960"/>
    <d v="1899-12-30T00:00:47"/>
    <s v="Granel"/>
    <s v="E001"/>
    <x v="1"/>
    <d v="1899-12-30T00:35:14"/>
    <d v="1899-12-30T00:36:01"/>
    <x v="1"/>
    <x v="14"/>
    <x v="5"/>
    <x v="1"/>
    <n v="0"/>
    <n v="0"/>
    <x v="0"/>
    <x v="1"/>
    <x v="0"/>
    <n v="0"/>
    <x v="6"/>
    <x v="1"/>
    <d v="1899-12-30T00:00:47"/>
    <d v="1899-12-30T00:00:47"/>
    <x v="0"/>
    <m/>
    <m/>
    <d v="1899-12-30T00:00:00"/>
    <d v="1899-12-30T00:35:14"/>
    <n v="5"/>
    <n v="-5.439814814799937E-4"/>
    <n v="35.233333333329618"/>
    <x v="1"/>
    <x v="1"/>
  </r>
  <r>
    <x v="9"/>
    <s v="2024058615"/>
    <x v="0"/>
    <x v="972"/>
    <s v="E2345KGX"/>
    <d v="2024-12-19T00:00:00"/>
    <x v="1"/>
    <s v="3264"/>
    <x v="35"/>
    <s v="PA"/>
    <x v="1"/>
    <x v="0"/>
    <d v="2024-12-19T00:00:00"/>
    <d v="1899-12-30T08:01:43"/>
    <d v="2024-12-19T00:00:00"/>
    <d v="1899-12-30T08:00:59"/>
    <d v="2024-12-19T00:00:00"/>
    <d v="1899-12-30T08:28:55"/>
    <x v="0"/>
    <x v="0"/>
    <s v="7022038523"/>
    <s v="FBO"/>
    <d v="1899-12-30T00:28:40"/>
    <x v="655"/>
    <d v="1899-12-30T00:00:44"/>
    <s v="Granel"/>
    <s v="E001"/>
    <x v="2"/>
    <d v="1899-12-30T00:27:12"/>
    <d v="1899-12-30T00:27:56"/>
    <x v="2"/>
    <x v="14"/>
    <x v="5"/>
    <x v="1"/>
    <n v="0"/>
    <n v="0"/>
    <x v="0"/>
    <x v="1"/>
    <x v="0"/>
    <n v="0"/>
    <x v="6"/>
    <x v="1"/>
    <d v="1899-12-30T00:00:44"/>
    <d v="1899-12-30T00:00:44"/>
    <x v="0"/>
    <m/>
    <m/>
    <d v="1899-12-30T00:00:00"/>
    <d v="1899-12-30T00:27:12"/>
    <n v="5"/>
    <n v="-5.092592592599865E-4"/>
    <n v="27.200000000001612"/>
    <x v="1"/>
    <x v="1"/>
  </r>
  <r>
    <x v="9"/>
    <s v="2024058616"/>
    <x v="0"/>
    <x v="1164"/>
    <s v="E1632JZF"/>
    <d v="2024-12-19T00:00:00"/>
    <x v="1"/>
    <s v="3269"/>
    <x v="36"/>
    <s v="PA"/>
    <x v="5"/>
    <x v="0"/>
    <d v="2024-12-19T00:00:00"/>
    <d v="1899-12-30T08:02:56"/>
    <d v="2024-12-19T00:00:00"/>
    <d v="1899-12-30T08:02:11"/>
    <d v="2024-12-19T00:00:00"/>
    <d v="1899-12-30T08:30:55"/>
    <x v="0"/>
    <x v="0"/>
    <s v="7022038524"/>
    <s v="FBO"/>
    <d v="1899-12-30T00:29:29"/>
    <x v="1247"/>
    <d v="1899-12-30T00:00:45"/>
    <s v="Granel"/>
    <s v="E001"/>
    <x v="2"/>
    <d v="1899-12-30T00:27:59"/>
    <d v="1899-12-30T00:28:44"/>
    <x v="2"/>
    <x v="14"/>
    <x v="5"/>
    <x v="1"/>
    <n v="0"/>
    <n v="0"/>
    <x v="0"/>
    <x v="1"/>
    <x v="0"/>
    <n v="0"/>
    <x v="6"/>
    <x v="1"/>
    <d v="1899-12-30T00:00:45"/>
    <d v="1899-12-30T00:00:45"/>
    <x v="0"/>
    <m/>
    <m/>
    <d v="1899-12-30T00:00:00"/>
    <d v="1899-12-30T00:27:59"/>
    <n v="5"/>
    <n v="-5.2083333332997306E-4"/>
    <n v="27.983333333332805"/>
    <x v="1"/>
    <x v="1"/>
  </r>
  <r>
    <x v="9"/>
    <s v="2024058617"/>
    <x v="0"/>
    <x v="1130"/>
    <s v="E8669MSV"/>
    <d v="2024-12-19T00:00:00"/>
    <x v="1"/>
    <s v="3269"/>
    <x v="36"/>
    <s v="PA"/>
    <x v="5"/>
    <x v="0"/>
    <d v="2024-12-19T00:00:00"/>
    <d v="1899-12-30T08:09:23"/>
    <d v="2024-12-19T00:00:00"/>
    <d v="1899-12-30T08:08:37"/>
    <d v="2024-12-19T00:00:00"/>
    <d v="1899-12-30T08:37:45"/>
    <x v="0"/>
    <x v="0"/>
    <s v="7022038525"/>
    <s v="FBO"/>
    <d v="1899-12-30T00:29:54"/>
    <x v="2077"/>
    <d v="1899-12-30T00:00:46"/>
    <s v="Granel"/>
    <s v="E001"/>
    <x v="2"/>
    <d v="1899-12-30T00:28:22"/>
    <d v="1899-12-30T00:29:08"/>
    <x v="2"/>
    <x v="14"/>
    <x v="5"/>
    <x v="1"/>
    <n v="0"/>
    <n v="0"/>
    <x v="0"/>
    <x v="1"/>
    <x v="0"/>
    <n v="0"/>
    <x v="6"/>
    <x v="1"/>
    <d v="1899-12-30T00:00:46"/>
    <d v="1899-12-30T00:00:46"/>
    <x v="0"/>
    <m/>
    <m/>
    <d v="1899-12-30T00:00:00"/>
    <d v="1899-12-30T00:28:22"/>
    <n v="5"/>
    <n v="-5.3240740741000714E-4"/>
    <n v="28.366666666660734"/>
    <x v="1"/>
    <x v="1"/>
  </r>
  <r>
    <x v="9"/>
    <s v="2024058618"/>
    <x v="0"/>
    <x v="1024"/>
    <s v="E2589JTB"/>
    <d v="2024-12-19T00:00:00"/>
    <x v="1"/>
    <s v="3264"/>
    <x v="35"/>
    <s v="PA"/>
    <x v="1"/>
    <x v="0"/>
    <d v="2024-12-19T00:00:00"/>
    <d v="1899-12-30T08:25:06"/>
    <d v="2024-12-19T00:00:00"/>
    <d v="1899-12-30T08:24:20"/>
    <d v="2024-12-19T00:00:00"/>
    <d v="1899-12-30T08:49:18"/>
    <x v="0"/>
    <x v="0"/>
    <s v="7022038527"/>
    <s v="FBO"/>
    <d v="1899-12-30T00:25:44"/>
    <x v="713"/>
    <d v="1899-12-30T00:00:46"/>
    <s v="Granel"/>
    <s v="E001"/>
    <x v="2"/>
    <d v="1899-12-30T00:24:12"/>
    <d v="1899-12-30T00:24:58"/>
    <x v="2"/>
    <x v="14"/>
    <x v="5"/>
    <x v="1"/>
    <n v="0"/>
    <n v="0"/>
    <x v="0"/>
    <x v="1"/>
    <x v="0"/>
    <n v="0"/>
    <x v="6"/>
    <x v="1"/>
    <d v="1899-12-30T00:00:46"/>
    <d v="1899-12-30T00:00:46"/>
    <x v="0"/>
    <m/>
    <m/>
    <d v="1899-12-30T00:00:00"/>
    <d v="1899-12-30T00:24:12"/>
    <n v="5"/>
    <n v="-5.3240740741000714E-4"/>
    <n v="24.199999999992031"/>
    <x v="1"/>
    <x v="1"/>
  </r>
  <r>
    <x v="9"/>
    <s v="2024058620"/>
    <x v="0"/>
    <x v="1017"/>
    <s v="E2254MLP"/>
    <d v="2024-12-19T00:00:00"/>
    <x v="1"/>
    <s v="3269"/>
    <x v="36"/>
    <s v="PA"/>
    <x v="5"/>
    <x v="0"/>
    <d v="2024-12-19T00:00:00"/>
    <d v="1899-12-30T08:42:09"/>
    <d v="2024-12-19T00:00:00"/>
    <d v="1899-12-30T08:41:23"/>
    <d v="2024-12-19T00:00:00"/>
    <d v="1899-12-30T09:06:39"/>
    <x v="0"/>
    <x v="0"/>
    <s v="7022038528"/>
    <s v="FBO"/>
    <d v="1899-12-30T00:26:02"/>
    <x v="2961"/>
    <d v="1899-12-30T00:00:46"/>
    <s v="Granel"/>
    <s v="E001"/>
    <x v="2"/>
    <d v="1899-12-30T00:24:30"/>
    <d v="1899-12-30T00:25:16"/>
    <x v="2"/>
    <x v="14"/>
    <x v="5"/>
    <x v="1"/>
    <n v="0"/>
    <n v="0"/>
    <x v="0"/>
    <x v="1"/>
    <x v="0"/>
    <n v="0"/>
    <x v="6"/>
    <x v="1"/>
    <d v="1899-12-30T00:00:46"/>
    <d v="1899-12-30T00:00:46"/>
    <x v="0"/>
    <m/>
    <m/>
    <d v="1899-12-30T00:00:00"/>
    <d v="1899-12-30T00:24:30"/>
    <n v="5"/>
    <n v="-5.3240740741000714E-4"/>
    <n v="24.500000000001592"/>
    <x v="2"/>
    <x v="1"/>
  </r>
  <r>
    <x v="9"/>
    <s v="2024058621"/>
    <x v="0"/>
    <x v="1003"/>
    <s v="E7970JYD"/>
    <d v="2024-12-19T00:00:00"/>
    <x v="1"/>
    <s v="3264"/>
    <x v="35"/>
    <s v="PA"/>
    <x v="1"/>
    <x v="0"/>
    <d v="2024-12-19T00:00:00"/>
    <d v="1899-12-30T08:47:42"/>
    <d v="2024-12-19T00:00:00"/>
    <d v="1899-12-30T08:46:57"/>
    <d v="2024-12-19T00:00:00"/>
    <d v="1899-12-30T09:17:34"/>
    <x v="0"/>
    <x v="0"/>
    <s v="7022038529"/>
    <s v="EXW"/>
    <d v="1899-12-30T00:31:22"/>
    <x v="116"/>
    <d v="1899-12-30T00:00:45"/>
    <s v="Granel"/>
    <s v="E001"/>
    <x v="1"/>
    <d v="1899-12-30T00:29:52"/>
    <d v="1899-12-30T00:30:37"/>
    <x v="2"/>
    <x v="14"/>
    <x v="5"/>
    <x v="1"/>
    <n v="0"/>
    <n v="0"/>
    <x v="0"/>
    <x v="1"/>
    <x v="0"/>
    <n v="0"/>
    <x v="6"/>
    <x v="1"/>
    <d v="1899-12-30T00:00:45"/>
    <d v="1899-12-30T00:00:45"/>
    <x v="0"/>
    <m/>
    <m/>
    <d v="1899-12-30T00:00:00"/>
    <d v="1899-12-30T00:29:52"/>
    <n v="5"/>
    <n v="-5.2083333332997306E-4"/>
    <n v="29.866666666665605"/>
    <x v="2"/>
    <x v="1"/>
  </r>
  <r>
    <x v="9"/>
    <s v="2024058626"/>
    <x v="0"/>
    <x v="1165"/>
    <s v="E3028JRG"/>
    <d v="2024-12-19T00:00:00"/>
    <x v="1"/>
    <s v="3283"/>
    <x v="38"/>
    <s v="PA"/>
    <x v="2"/>
    <x v="0"/>
    <d v="2024-12-19T00:00:00"/>
    <d v="1899-12-30T08:57:33"/>
    <d v="2024-12-19T00:00:00"/>
    <d v="1899-12-30T08:56:45"/>
    <d v="2024-12-19T00:00:00"/>
    <d v="1899-12-30T09:22:54"/>
    <x v="0"/>
    <x v="0"/>
    <s v="7022038530"/>
    <s v="EXW"/>
    <d v="1899-12-30T00:26:57"/>
    <x v="1935"/>
    <d v="1899-12-30T00:00:48"/>
    <s v="Ensacado"/>
    <s v="E002"/>
    <x v="1"/>
    <d v="1899-12-30T00:25:21"/>
    <d v="1899-12-30T00:26:09"/>
    <x v="2"/>
    <x v="14"/>
    <x v="5"/>
    <x v="2"/>
    <n v="0"/>
    <n v="0"/>
    <x v="0"/>
    <x v="2"/>
    <x v="0"/>
    <n v="0"/>
    <x v="6"/>
    <x v="1"/>
    <d v="1899-12-30T00:00:48"/>
    <d v="1899-12-30T00:00:48"/>
    <x v="0"/>
    <m/>
    <m/>
    <d v="1899-12-30T00:00:00"/>
    <d v="1899-12-30T00:25:21"/>
    <n v="5"/>
    <n v="-5.5555555555003577E-4"/>
    <n v="25.350000000004762"/>
    <x v="2"/>
    <x v="1"/>
  </r>
  <r>
    <x v="9"/>
    <s v="2024058625"/>
    <x v="0"/>
    <x v="1051"/>
    <s v="E7926JMH"/>
    <d v="2024-12-19T00:00:00"/>
    <x v="1"/>
    <s v="3264"/>
    <x v="35"/>
    <s v="PA"/>
    <x v="1"/>
    <x v="0"/>
    <d v="2024-12-19T00:00:00"/>
    <d v="1899-12-30T08:56:56"/>
    <d v="2024-12-19T00:00:00"/>
    <d v="1899-12-30T08:56:09"/>
    <d v="2024-12-19T00:00:00"/>
    <d v="1899-12-30T09:24:40"/>
    <x v="0"/>
    <x v="0"/>
    <s v="7022038531"/>
    <s v="FBO"/>
    <d v="1899-12-30T00:29:18"/>
    <x v="365"/>
    <d v="1899-12-30T00:00:47"/>
    <s v="Granel"/>
    <s v="E001"/>
    <x v="2"/>
    <d v="1899-12-30T00:27:44"/>
    <d v="1899-12-30T00:28:31"/>
    <x v="2"/>
    <x v="14"/>
    <x v="5"/>
    <x v="1"/>
    <n v="0"/>
    <n v="0"/>
    <x v="0"/>
    <x v="1"/>
    <x v="0"/>
    <n v="0"/>
    <x v="6"/>
    <x v="1"/>
    <d v="1899-12-30T00:00:47"/>
    <d v="1899-12-30T00:00:47"/>
    <x v="0"/>
    <m/>
    <m/>
    <d v="1899-12-30T00:00:00"/>
    <d v="1899-12-30T00:27:44"/>
    <n v="5"/>
    <n v="-5.439814814799937E-4"/>
    <n v="27.733333333334365"/>
    <x v="2"/>
    <x v="1"/>
  </r>
  <r>
    <x v="9"/>
    <s v="2024058627"/>
    <x v="0"/>
    <x v="940"/>
    <s v="E5477KKG"/>
    <d v="2024-12-19T00:00:00"/>
    <x v="1"/>
    <s v="3264"/>
    <x v="35"/>
    <s v="PA"/>
    <x v="1"/>
    <x v="0"/>
    <d v="2024-12-19T00:00:00"/>
    <d v="1899-12-30T08:58:36"/>
    <d v="2024-12-19T00:00:00"/>
    <d v="1899-12-30T08:57:49"/>
    <d v="2024-12-19T00:00:00"/>
    <d v="1899-12-30T09:41:57"/>
    <x v="0"/>
    <x v="0"/>
    <s v="7022038532"/>
    <s v="FBO"/>
    <d v="1899-12-30T00:44:55"/>
    <x v="1197"/>
    <d v="1899-12-30T00:00:47"/>
    <s v="Granel"/>
    <s v="E001"/>
    <x v="2"/>
    <d v="1899-12-30T00:43:21"/>
    <d v="1899-12-30T00:44:08"/>
    <x v="2"/>
    <x v="14"/>
    <x v="5"/>
    <x v="1"/>
    <n v="0"/>
    <n v="0"/>
    <x v="0"/>
    <x v="1"/>
    <x v="0"/>
    <n v="0"/>
    <x v="6"/>
    <x v="1"/>
    <d v="1899-12-30T00:00:47"/>
    <d v="1899-12-30T00:00:47"/>
    <x v="0"/>
    <m/>
    <m/>
    <d v="1899-12-30T00:00:00"/>
    <d v="1899-12-30T00:43:21"/>
    <n v="5"/>
    <n v="-5.439814814799937E-4"/>
    <n v="43.349999999990388"/>
    <x v="2"/>
    <x v="1"/>
  </r>
  <r>
    <x v="9"/>
    <s v="2024058628"/>
    <x v="0"/>
    <x v="1009"/>
    <s v="E5824JVY"/>
    <d v="2024-12-19T00:00:00"/>
    <x v="1"/>
    <s v="3264"/>
    <x v="35"/>
    <s v="PA"/>
    <x v="1"/>
    <x v="0"/>
    <d v="2024-12-19T00:00:00"/>
    <d v="1899-12-30T09:06:28"/>
    <d v="2024-12-19T00:00:00"/>
    <d v="1899-12-30T09:05:45"/>
    <d v="2024-12-19T00:00:00"/>
    <d v="1899-12-30T09:46:18"/>
    <x v="0"/>
    <x v="0"/>
    <s v="7022038533"/>
    <s v="FBO"/>
    <d v="1899-12-30T00:41:16"/>
    <x v="2507"/>
    <d v="1899-12-30T00:00:43"/>
    <s v="Granel"/>
    <s v="E001"/>
    <x v="2"/>
    <d v="1899-12-30T00:39:50"/>
    <d v="1899-12-30T00:40:33"/>
    <x v="3"/>
    <x v="14"/>
    <x v="5"/>
    <x v="1"/>
    <n v="0"/>
    <n v="0"/>
    <x v="0"/>
    <x v="1"/>
    <x v="0"/>
    <n v="0"/>
    <x v="6"/>
    <x v="1"/>
    <d v="1899-12-30T00:00:43"/>
    <d v="1899-12-30T00:00:43"/>
    <x v="0"/>
    <m/>
    <m/>
    <d v="1899-12-30T00:00:00"/>
    <d v="1899-12-30T00:39:50"/>
    <n v="5"/>
    <n v="-4.9768518518000793E-4"/>
    <n v="39.833333333337535"/>
    <x v="2"/>
    <x v="1"/>
  </r>
  <r>
    <x v="9"/>
    <s v="2024058630"/>
    <x v="0"/>
    <x v="1011"/>
    <s v="E8976JGF"/>
    <d v="2024-12-19T00:00:00"/>
    <x v="1"/>
    <s v="3262"/>
    <x v="43"/>
    <s v="PA"/>
    <x v="0"/>
    <x v="0"/>
    <d v="2024-12-19T00:00:00"/>
    <d v="1899-12-30T09:29:41"/>
    <d v="2024-12-19T00:00:00"/>
    <d v="1899-12-30T09:28:55"/>
    <d v="2024-12-19T00:00:00"/>
    <d v="1899-12-30T09:54:18"/>
    <x v="0"/>
    <x v="0"/>
    <s v="7022038534"/>
    <s v="EXW"/>
    <d v="1899-12-30T00:26:09"/>
    <x v="816"/>
    <d v="1899-12-30T00:00:46"/>
    <s v="Granel"/>
    <s v="E001"/>
    <x v="1"/>
    <d v="1899-12-30T00:24:37"/>
    <d v="1899-12-30T00:25:23"/>
    <x v="3"/>
    <x v="14"/>
    <x v="5"/>
    <x v="1"/>
    <n v="0"/>
    <n v="0"/>
    <x v="0"/>
    <x v="1"/>
    <x v="0"/>
    <n v="0"/>
    <x v="6"/>
    <x v="1"/>
    <d v="1899-12-30T00:00:46"/>
    <d v="1899-12-30T00:00:46"/>
    <x v="0"/>
    <m/>
    <m/>
    <d v="1899-12-30T00:00:00"/>
    <d v="1899-12-30T00:24:37"/>
    <n v="5"/>
    <n v="-5.3240740741000714E-4"/>
    <n v="24.616666666655991"/>
    <x v="2"/>
    <x v="1"/>
  </r>
  <r>
    <x v="9"/>
    <s v="2024058629"/>
    <x v="0"/>
    <x v="1016"/>
    <s v="E6464JZW"/>
    <d v="2024-12-19T00:00:00"/>
    <x v="1"/>
    <s v="3264"/>
    <x v="35"/>
    <s v="PA"/>
    <x v="1"/>
    <x v="0"/>
    <d v="2024-12-19T00:00:00"/>
    <d v="1899-12-30T09:08:25"/>
    <d v="2024-12-19T00:00:00"/>
    <d v="1899-12-30T09:07:40"/>
    <d v="2024-12-19T00:00:00"/>
    <d v="1899-12-30T09:54:22"/>
    <x v="0"/>
    <x v="0"/>
    <s v="7022038535"/>
    <s v="FBO"/>
    <d v="1899-12-30T00:47:27"/>
    <x v="2962"/>
    <d v="1899-12-30T00:00:45"/>
    <s v="Granel"/>
    <s v="E001"/>
    <x v="2"/>
    <d v="1899-12-30T00:45:57"/>
    <d v="1899-12-30T00:46:42"/>
    <x v="3"/>
    <x v="14"/>
    <x v="5"/>
    <x v="1"/>
    <n v="0"/>
    <n v="0"/>
    <x v="0"/>
    <x v="1"/>
    <x v="0"/>
    <n v="0"/>
    <x v="6"/>
    <x v="0"/>
    <d v="1899-12-30T00:00:45"/>
    <d v="1899-12-30T00:00:45"/>
    <x v="0"/>
    <m/>
    <m/>
    <d v="1899-12-30T00:00:00"/>
    <d v="1899-12-30T00:45:57"/>
    <n v="5"/>
    <n v="-5.2083333334002058E-4"/>
    <n v="45.949999999996791"/>
    <x v="2"/>
    <x v="0"/>
  </r>
  <r>
    <x v="9"/>
    <s v="2024058633"/>
    <x v="0"/>
    <x v="1019"/>
    <s v="E4954KGF"/>
    <d v="2024-12-19T00:00:00"/>
    <x v="1"/>
    <s v="3264"/>
    <x v="35"/>
    <s v="PA"/>
    <x v="1"/>
    <x v="0"/>
    <d v="2024-12-19T00:00:00"/>
    <d v="1899-12-30T09:40:11"/>
    <d v="2024-12-19T00:00:00"/>
    <d v="1899-12-30T09:39:25"/>
    <d v="2024-12-19T00:00:00"/>
    <d v="1899-12-30T10:07:08"/>
    <x v="0"/>
    <x v="0"/>
    <s v="7022038536"/>
    <s v="FBO"/>
    <d v="1899-12-30T00:28:29"/>
    <x v="1465"/>
    <d v="1899-12-30T00:00:46"/>
    <s v="Granel"/>
    <s v="E001"/>
    <x v="2"/>
    <d v="1899-12-30T00:26:57"/>
    <d v="1899-12-30T00:27:43"/>
    <x v="3"/>
    <x v="14"/>
    <x v="5"/>
    <x v="1"/>
    <n v="0"/>
    <n v="0"/>
    <x v="0"/>
    <x v="1"/>
    <x v="0"/>
    <n v="0"/>
    <x v="6"/>
    <x v="1"/>
    <d v="1899-12-30T00:00:46"/>
    <d v="1899-12-30T00:00:46"/>
    <x v="0"/>
    <m/>
    <m/>
    <d v="1899-12-30T00:00:00"/>
    <d v="1899-12-30T00:26:57"/>
    <n v="5"/>
    <n v="-5.3240740740001513E-4"/>
    <n v="26.950000000003172"/>
    <x v="3"/>
    <x v="1"/>
  </r>
  <r>
    <x v="9"/>
    <s v="2024058636"/>
    <x v="0"/>
    <x v="1057"/>
    <s v="E0247JRH"/>
    <d v="2024-12-19T00:00:00"/>
    <x v="1"/>
    <s v="3269"/>
    <x v="36"/>
    <s v="PA"/>
    <x v="5"/>
    <x v="0"/>
    <d v="2024-12-19T00:00:00"/>
    <d v="1899-12-30T09:41:26"/>
    <d v="2024-12-19T00:00:00"/>
    <d v="1899-12-30T09:40:40"/>
    <d v="2024-12-19T00:00:00"/>
    <d v="1899-12-30T10:11:52"/>
    <x v="0"/>
    <x v="0"/>
    <s v="7022038538"/>
    <s v="EXW"/>
    <d v="1899-12-30T00:31:58"/>
    <x v="2963"/>
    <d v="1899-12-30T00:00:46"/>
    <s v="Granel"/>
    <s v="E001"/>
    <x v="1"/>
    <d v="1899-12-30T00:30:26"/>
    <d v="1899-12-30T00:31:12"/>
    <x v="3"/>
    <x v="14"/>
    <x v="5"/>
    <x v="1"/>
    <n v="0"/>
    <n v="0"/>
    <x v="0"/>
    <x v="1"/>
    <x v="0"/>
    <n v="0"/>
    <x v="6"/>
    <x v="1"/>
    <d v="1899-12-30T00:00:46"/>
    <d v="1899-12-30T00:00:46"/>
    <x v="0"/>
    <m/>
    <m/>
    <d v="1899-12-30T00:00:00"/>
    <d v="1899-12-30T00:30:26"/>
    <n v="5"/>
    <n v="-5.3240740741000714E-4"/>
    <n v="30.433333333334385"/>
    <x v="3"/>
    <x v="1"/>
  </r>
  <r>
    <x v="9"/>
    <s v="2024058632"/>
    <x v="0"/>
    <x v="945"/>
    <s v="E8474FTB"/>
    <d v="2024-12-19T00:00:00"/>
    <x v="1"/>
    <s v="3264"/>
    <x v="35"/>
    <s v="PA"/>
    <x v="1"/>
    <x v="0"/>
    <d v="2024-12-19T00:00:00"/>
    <d v="1899-12-30T09:33:33"/>
    <d v="2024-12-19T00:00:00"/>
    <d v="1899-12-30T09:32:47"/>
    <d v="2024-12-19T00:00:00"/>
    <d v="1899-12-30T10:25:04"/>
    <x v="0"/>
    <x v="0"/>
    <s v="7022038539"/>
    <s v="FBO"/>
    <d v="1899-12-30T00:53:03"/>
    <x v="2964"/>
    <d v="1899-12-30T00:00:46"/>
    <s v="Granel"/>
    <s v="E001"/>
    <x v="2"/>
    <d v="1899-12-30T00:51:31"/>
    <d v="1899-12-30T00:52:17"/>
    <x v="3"/>
    <x v="14"/>
    <x v="5"/>
    <x v="1"/>
    <n v="0"/>
    <n v="0"/>
    <x v="0"/>
    <x v="1"/>
    <x v="0"/>
    <n v="0"/>
    <x v="6"/>
    <x v="0"/>
    <d v="1899-12-30T00:00:46"/>
    <d v="1899-12-30T00:00:46"/>
    <x v="0"/>
    <m/>
    <m/>
    <d v="1899-12-30T00:00:00"/>
    <d v="1899-12-30T00:51:31"/>
    <n v="5"/>
    <n v="-5.3240740740995163E-4"/>
    <n v="51.516666666662431"/>
    <x v="3"/>
    <x v="0"/>
  </r>
  <r>
    <x v="9"/>
    <s v="2024058637"/>
    <x v="0"/>
    <x v="989"/>
    <s v="E0547BYX"/>
    <d v="2024-12-19T00:00:00"/>
    <x v="1"/>
    <s v="3264"/>
    <x v="35"/>
    <s v="PA"/>
    <x v="1"/>
    <x v="0"/>
    <d v="2024-12-19T00:00:00"/>
    <d v="1899-12-30T09:42:21"/>
    <d v="2024-12-19T00:00:00"/>
    <d v="1899-12-30T09:41:36"/>
    <d v="2024-12-19T00:00:00"/>
    <d v="1899-12-30T10:32:59"/>
    <x v="0"/>
    <x v="0"/>
    <s v="7022038540"/>
    <s v="FBO"/>
    <d v="1899-12-30T00:52:08"/>
    <x v="2273"/>
    <d v="1899-12-30T00:00:45"/>
    <s v="Granel"/>
    <s v="E001"/>
    <x v="2"/>
    <d v="1899-12-30T00:50:38"/>
    <d v="1899-12-30T00:51:23"/>
    <x v="3"/>
    <x v="14"/>
    <x v="5"/>
    <x v="1"/>
    <n v="0"/>
    <n v="0"/>
    <x v="0"/>
    <x v="1"/>
    <x v="0"/>
    <n v="0"/>
    <x v="6"/>
    <x v="0"/>
    <d v="1899-12-30T00:00:45"/>
    <d v="1899-12-30T00:00:45"/>
    <x v="0"/>
    <m/>
    <m/>
    <d v="1899-12-30T00:00:00"/>
    <d v="1899-12-30T00:50:38"/>
    <n v="5"/>
    <n v="-5.2083333332997306E-4"/>
    <n v="50.633333333337625"/>
    <x v="3"/>
    <x v="0"/>
  </r>
  <r>
    <x v="9"/>
    <s v="2024058641"/>
    <x v="0"/>
    <x v="1053"/>
    <s v="E3093FMF"/>
    <d v="2024-12-19T00:00:00"/>
    <x v="1"/>
    <s v="3269"/>
    <x v="36"/>
    <s v="PA"/>
    <x v="5"/>
    <x v="0"/>
    <d v="2024-12-19T00:00:00"/>
    <d v="1899-12-30T10:01:35"/>
    <d v="2024-12-19T00:00:00"/>
    <d v="1899-12-30T10:00:53"/>
    <d v="2024-12-19T00:00:00"/>
    <d v="1899-12-30T10:35:00"/>
    <x v="0"/>
    <x v="0"/>
    <s v="7022038541"/>
    <s v="FBO"/>
    <d v="1899-12-30T00:34:49"/>
    <x v="1713"/>
    <d v="1899-12-30T00:00:42"/>
    <s v="Granel"/>
    <s v="E001"/>
    <x v="2"/>
    <d v="1899-12-30T00:33:25"/>
    <d v="1899-12-30T00:34:07"/>
    <x v="4"/>
    <x v="14"/>
    <x v="5"/>
    <x v="1"/>
    <n v="0"/>
    <n v="0"/>
    <x v="0"/>
    <x v="1"/>
    <x v="0"/>
    <n v="0"/>
    <x v="6"/>
    <x v="1"/>
    <d v="1899-12-30T00:00:42"/>
    <d v="1899-12-30T00:00:42"/>
    <x v="0"/>
    <m/>
    <m/>
    <d v="1899-12-30T00:00:00"/>
    <d v="1899-12-30T00:33:25"/>
    <n v="5"/>
    <n v="-4.8611111110996585E-4"/>
    <n v="33.416666666668796"/>
    <x v="3"/>
    <x v="1"/>
  </r>
  <r>
    <x v="9"/>
    <s v="2024058638"/>
    <x v="0"/>
    <x v="988"/>
    <s v="E7574KJX"/>
    <d v="2024-12-19T00:00:00"/>
    <x v="1"/>
    <s v="3264"/>
    <x v="35"/>
    <s v="PA"/>
    <x v="1"/>
    <x v="0"/>
    <d v="2024-12-19T00:00:00"/>
    <d v="1899-12-30T09:42:43"/>
    <d v="2024-12-19T00:00:00"/>
    <d v="1899-12-30T09:41:57"/>
    <d v="2024-12-19T00:00:00"/>
    <d v="1899-12-30T10:37:59"/>
    <x v="0"/>
    <x v="0"/>
    <s v="7022038543"/>
    <s v="FBO"/>
    <d v="1899-12-30T00:56:48"/>
    <x v="2965"/>
    <d v="1899-12-30T00:00:46"/>
    <s v="Granel"/>
    <s v="E001"/>
    <x v="2"/>
    <d v="1899-12-30T00:55:16"/>
    <d v="1899-12-30T00:56:02"/>
    <x v="3"/>
    <x v="14"/>
    <x v="5"/>
    <x v="1"/>
    <n v="0"/>
    <n v="0"/>
    <x v="0"/>
    <x v="1"/>
    <x v="0"/>
    <n v="0"/>
    <x v="6"/>
    <x v="0"/>
    <d v="1899-12-30T00:00:46"/>
    <d v="1899-12-30T00:00:46"/>
    <x v="0"/>
    <m/>
    <m/>
    <d v="1899-12-30T00:00:00"/>
    <d v="1899-12-30T00:55:16"/>
    <n v="5"/>
    <n v="-5.3240740741000714E-4"/>
    <n v="55.266666666667177"/>
    <x v="3"/>
    <x v="0"/>
  </r>
  <r>
    <x v="9"/>
    <s v="2024058642"/>
    <x v="0"/>
    <x v="1007"/>
    <s v="E8916KGF"/>
    <d v="2024-12-19T00:00:00"/>
    <x v="1"/>
    <s v="3269"/>
    <x v="36"/>
    <s v="PA"/>
    <x v="5"/>
    <x v="0"/>
    <d v="2024-12-19T00:00:00"/>
    <d v="1899-12-30T10:02:30"/>
    <d v="2024-12-19T00:00:00"/>
    <d v="1899-12-30T10:01:44"/>
    <d v="2024-12-19T00:00:00"/>
    <d v="1899-12-30T10:38:57"/>
    <x v="0"/>
    <x v="0"/>
    <s v="7022038544"/>
    <s v="FBO"/>
    <d v="1899-12-30T00:37:59"/>
    <x v="1229"/>
    <d v="1899-12-30T00:00:46"/>
    <s v="Granel"/>
    <s v="E001"/>
    <x v="2"/>
    <d v="1899-12-30T00:36:27"/>
    <d v="1899-12-30T00:37:13"/>
    <x v="4"/>
    <x v="14"/>
    <x v="5"/>
    <x v="1"/>
    <n v="0"/>
    <n v="0"/>
    <x v="0"/>
    <x v="1"/>
    <x v="0"/>
    <n v="0"/>
    <x v="6"/>
    <x v="1"/>
    <d v="1899-12-30T00:00:46"/>
    <d v="1899-12-30T00:00:46"/>
    <x v="0"/>
    <m/>
    <m/>
    <d v="1899-12-30T00:00:00"/>
    <d v="1899-12-30T00:36:27"/>
    <n v="5"/>
    <n v="-5.3240740741000714E-4"/>
    <n v="36.450000000000024"/>
    <x v="3"/>
    <x v="1"/>
  </r>
  <r>
    <x v="9"/>
    <s v="2024058643"/>
    <x v="0"/>
    <x v="1012"/>
    <s v="E8094GLY"/>
    <d v="2024-12-19T00:00:00"/>
    <x v="1"/>
    <s v="3269"/>
    <x v="36"/>
    <s v="PA"/>
    <x v="5"/>
    <x v="0"/>
    <d v="2024-12-19T00:00:00"/>
    <d v="1899-12-30T10:03:19"/>
    <d v="2024-12-19T00:00:00"/>
    <d v="1899-12-30T10:02:37"/>
    <d v="2024-12-19T00:00:00"/>
    <d v="1899-12-30T10:51:50"/>
    <x v="0"/>
    <x v="0"/>
    <s v="7022038545"/>
    <s v="FBO"/>
    <d v="1899-12-30T00:49:55"/>
    <x v="2966"/>
    <d v="1899-12-30T00:00:42"/>
    <s v="Granel"/>
    <s v="E001"/>
    <x v="2"/>
    <d v="1899-12-30T00:48:31"/>
    <d v="1899-12-30T00:49:13"/>
    <x v="4"/>
    <x v="14"/>
    <x v="5"/>
    <x v="1"/>
    <n v="0"/>
    <n v="0"/>
    <x v="0"/>
    <x v="1"/>
    <x v="0"/>
    <n v="0"/>
    <x v="6"/>
    <x v="0"/>
    <d v="1899-12-30T00:00:42"/>
    <d v="1899-12-30T00:00:42"/>
    <x v="0"/>
    <m/>
    <m/>
    <d v="1899-12-30T00:00:00"/>
    <d v="1899-12-30T00:48:31"/>
    <n v="5"/>
    <n v="-4.8611111111002137E-4"/>
    <n v="48.516666666667163"/>
    <x v="3"/>
    <x v="0"/>
  </r>
  <r>
    <x v="9"/>
    <s v="2024058656"/>
    <x v="0"/>
    <x v="1008"/>
    <s v="E6688FFY"/>
    <d v="2024-12-19T00:00:00"/>
    <x v="1"/>
    <s v="3283"/>
    <x v="38"/>
    <s v="PA"/>
    <x v="2"/>
    <x v="0"/>
    <d v="2024-12-19T00:00:00"/>
    <d v="1899-12-30T10:29:55"/>
    <d v="2024-12-19T00:00:00"/>
    <d v="1899-12-30T10:29:09"/>
    <d v="2024-12-19T00:00:00"/>
    <d v="1899-12-30T10:56:16"/>
    <x v="0"/>
    <x v="0"/>
    <s v="7022038546"/>
    <s v="FBO"/>
    <d v="1899-12-30T00:27:53"/>
    <x v="1327"/>
    <d v="1899-12-30T00:00:46"/>
    <s v="Ensacado"/>
    <s v="E002"/>
    <x v="2"/>
    <d v="1899-12-30T00:26:21"/>
    <d v="1899-12-30T00:27:07"/>
    <x v="4"/>
    <x v="14"/>
    <x v="5"/>
    <x v="2"/>
    <n v="0"/>
    <n v="0"/>
    <x v="0"/>
    <x v="2"/>
    <x v="0"/>
    <n v="0"/>
    <x v="6"/>
    <x v="1"/>
    <d v="1899-12-30T00:00:46"/>
    <d v="1899-12-30T00:00:46"/>
    <x v="0"/>
    <m/>
    <m/>
    <d v="1899-12-30T00:00:00"/>
    <d v="1899-12-30T00:26:21"/>
    <n v="5"/>
    <n v="-5.3240740741000714E-4"/>
    <n v="26.349999999998364"/>
    <x v="3"/>
    <x v="1"/>
  </r>
  <r>
    <x v="9"/>
    <s v="2024058639"/>
    <x v="0"/>
    <x v="966"/>
    <s v="E5730JVY"/>
    <d v="2024-12-19T00:00:00"/>
    <x v="1"/>
    <s v="3264"/>
    <x v="35"/>
    <s v="PA"/>
    <x v="1"/>
    <x v="0"/>
    <d v="2024-12-19T00:00:00"/>
    <d v="1899-12-30T09:45:48"/>
    <d v="2024-12-19T00:00:00"/>
    <d v="1899-12-30T09:45:02"/>
    <d v="2024-12-19T00:00:00"/>
    <d v="1899-12-30T10:57:13"/>
    <x v="0"/>
    <x v="0"/>
    <s v="7022038547"/>
    <s v="FBO"/>
    <d v="1899-12-30T01:12:57"/>
    <x v="1479"/>
    <d v="1899-12-30T00:00:46"/>
    <s v="Granel"/>
    <s v="E001"/>
    <x v="2"/>
    <d v="1899-12-30T01:11:25"/>
    <d v="1899-12-30T01:12:11"/>
    <x v="3"/>
    <x v="14"/>
    <x v="5"/>
    <x v="1"/>
    <n v="0"/>
    <n v="0"/>
    <x v="0"/>
    <x v="1"/>
    <x v="0"/>
    <n v="0"/>
    <x v="6"/>
    <x v="0"/>
    <d v="1899-12-30T00:00:46"/>
    <d v="1899-12-30T00:00:46"/>
    <x v="0"/>
    <m/>
    <m/>
    <d v="1899-12-30T00:00:00"/>
    <d v="1899-12-30T01:11:25"/>
    <n v="5"/>
    <n v="-5.3240740740995163E-4"/>
    <n v="71.416666666656027"/>
    <x v="3"/>
    <x v="0"/>
  </r>
  <r>
    <x v="9"/>
    <s v="2024058658"/>
    <x v="0"/>
    <x v="895"/>
    <s v="E9297MPF"/>
    <d v="2024-12-19T00:00:00"/>
    <x v="1"/>
    <s v="3260"/>
    <x v="41"/>
    <s v="PA"/>
    <x v="19"/>
    <x v="0"/>
    <d v="2024-12-19T00:00:00"/>
    <d v="1899-12-30T10:33:53"/>
    <d v="2024-12-19T00:00:00"/>
    <d v="1899-12-30T10:33:08"/>
    <d v="2024-12-19T00:00:00"/>
    <d v="1899-12-30T11:00:31"/>
    <x v="0"/>
    <x v="0"/>
    <s v="7022038548"/>
    <s v="EXW"/>
    <d v="1899-12-30T00:28:08"/>
    <x v="2635"/>
    <d v="1899-12-30T00:00:45"/>
    <s v="Granel"/>
    <s v="E001"/>
    <x v="1"/>
    <d v="1899-12-30T00:26:38"/>
    <d v="1899-12-30T00:27:23"/>
    <x v="4"/>
    <x v="14"/>
    <x v="5"/>
    <x v="1"/>
    <n v="0"/>
    <n v="0"/>
    <x v="0"/>
    <x v="1"/>
    <x v="0"/>
    <n v="0"/>
    <x v="6"/>
    <x v="1"/>
    <d v="1899-12-30T00:00:45"/>
    <d v="1899-12-30T00:00:45"/>
    <x v="0"/>
    <m/>
    <m/>
    <d v="1899-12-30T00:00:00"/>
    <d v="1899-12-30T00:26:38"/>
    <n v="5"/>
    <n v="-5.2083333332997306E-4"/>
    <n v="26.633333333332832"/>
    <x v="4"/>
    <x v="1"/>
  </r>
  <r>
    <x v="9"/>
    <s v="2024058645"/>
    <x v="0"/>
    <x v="976"/>
    <s v="E2274KKH"/>
    <d v="2024-12-19T00:00:00"/>
    <x v="1"/>
    <s v="3264"/>
    <x v="35"/>
    <s v="PA"/>
    <x v="1"/>
    <x v="0"/>
    <d v="2024-12-19T00:00:00"/>
    <d v="1899-12-30T10:12:44"/>
    <d v="2024-12-19T00:00:00"/>
    <d v="1899-12-30T10:11:59"/>
    <d v="2024-12-19T00:00:00"/>
    <d v="1899-12-30T11:01:04"/>
    <x v="0"/>
    <x v="0"/>
    <s v="7022038549"/>
    <s v="FBO"/>
    <d v="1899-12-30T00:49:50"/>
    <x v="1338"/>
    <d v="1899-12-30T00:00:45"/>
    <s v="Granel"/>
    <s v="E001"/>
    <x v="2"/>
    <d v="1899-12-30T00:48:20"/>
    <d v="1899-12-30T00:49:05"/>
    <x v="4"/>
    <x v="14"/>
    <x v="5"/>
    <x v="1"/>
    <n v="0"/>
    <n v="0"/>
    <x v="0"/>
    <x v="1"/>
    <x v="0"/>
    <n v="0"/>
    <x v="6"/>
    <x v="0"/>
    <d v="1899-12-30T00:00:45"/>
    <d v="1899-12-30T00:00:45"/>
    <x v="0"/>
    <m/>
    <m/>
    <d v="1899-12-30T00:00:00"/>
    <d v="1899-12-30T00:48:20"/>
    <n v="5"/>
    <n v="-5.2083333332997306E-4"/>
    <n v="48.333333333326472"/>
    <x v="4"/>
    <x v="0"/>
  </r>
  <r>
    <x v="9"/>
    <s v="2024058652"/>
    <x v="0"/>
    <x v="1000"/>
    <s v="E3888GZR"/>
    <d v="2024-12-19T00:00:00"/>
    <x v="1"/>
    <s v="3269"/>
    <x v="36"/>
    <s v="PA"/>
    <x v="5"/>
    <x v="0"/>
    <d v="2024-12-19T00:00:00"/>
    <d v="1899-12-30T10:23:20"/>
    <d v="2024-12-19T00:00:00"/>
    <d v="1899-12-30T10:22:36"/>
    <d v="2024-12-19T00:00:00"/>
    <d v="1899-12-30T11:03:27"/>
    <x v="0"/>
    <x v="0"/>
    <s v="7022038551"/>
    <s v="EXW"/>
    <d v="1899-12-30T00:41:35"/>
    <x v="2967"/>
    <d v="1899-12-30T00:00:44"/>
    <s v="Granel"/>
    <s v="E001"/>
    <x v="1"/>
    <d v="1899-12-30T00:40:07"/>
    <d v="1899-12-30T00:40:51"/>
    <x v="4"/>
    <x v="14"/>
    <x v="5"/>
    <x v="1"/>
    <n v="0"/>
    <n v="0"/>
    <x v="0"/>
    <x v="1"/>
    <x v="0"/>
    <n v="0"/>
    <x v="6"/>
    <x v="1"/>
    <d v="1899-12-30T00:00:44"/>
    <d v="1899-12-30T00:00:44"/>
    <x v="0"/>
    <m/>
    <m/>
    <d v="1899-12-30T00:00:00"/>
    <d v="1899-12-30T00:40:07"/>
    <n v="5"/>
    <n v="-5.0925925926004201E-4"/>
    <n v="40.116666666672003"/>
    <x v="4"/>
    <x v="1"/>
  </r>
  <r>
    <x v="9"/>
    <s v="2024058659"/>
    <x v="0"/>
    <x v="1050"/>
    <s v="E1716CRH"/>
    <d v="2024-12-19T00:00:00"/>
    <x v="1"/>
    <s v="3283"/>
    <x v="38"/>
    <s v="PA"/>
    <x v="2"/>
    <x v="0"/>
    <d v="2024-12-19T00:00:00"/>
    <d v="1899-12-30T10:34:48"/>
    <d v="2024-12-19T00:00:00"/>
    <d v="1899-12-30T10:34:03"/>
    <d v="2024-12-19T00:00:00"/>
    <d v="1899-12-30T11:05:51"/>
    <x v="0"/>
    <x v="0"/>
    <s v="7022038552"/>
    <s v="EXW"/>
    <d v="1899-12-30T00:32:33"/>
    <x v="417"/>
    <d v="1899-12-30T00:00:45"/>
    <s v="Ensacado"/>
    <s v="E002"/>
    <x v="1"/>
    <d v="1899-12-30T00:31:03"/>
    <d v="1899-12-30T00:31:48"/>
    <x v="4"/>
    <x v="14"/>
    <x v="5"/>
    <x v="2"/>
    <n v="0"/>
    <n v="0"/>
    <x v="0"/>
    <x v="2"/>
    <x v="0"/>
    <n v="0"/>
    <x v="6"/>
    <x v="1"/>
    <d v="1899-12-30T00:00:45"/>
    <d v="1899-12-30T00:00:45"/>
    <x v="0"/>
    <m/>
    <m/>
    <d v="1899-12-30T00:00:00"/>
    <d v="1899-12-30T00:31:03"/>
    <n v="5"/>
    <n v="-5.2083333333002857E-4"/>
    <n v="31.049999999999976"/>
    <x v="4"/>
    <x v="1"/>
  </r>
  <r>
    <x v="9"/>
    <s v="2024058653"/>
    <x v="0"/>
    <x v="1024"/>
    <s v="E2589JTB"/>
    <d v="2024-12-19T00:00:00"/>
    <x v="1"/>
    <s v="3264"/>
    <x v="35"/>
    <s v="PA"/>
    <x v="1"/>
    <x v="0"/>
    <d v="2024-12-19T00:00:00"/>
    <d v="1899-12-30T10:28:22"/>
    <d v="2024-12-19T00:00:00"/>
    <d v="1899-12-30T10:27:36"/>
    <d v="2024-12-19T00:00:00"/>
    <d v="1899-12-30T11:08:14"/>
    <x v="0"/>
    <x v="0"/>
    <s v="7022038553"/>
    <s v="FBO"/>
    <d v="1899-12-30T00:41:24"/>
    <x v="746"/>
    <d v="1899-12-30T00:00:46"/>
    <s v="Granel"/>
    <s v="E001"/>
    <x v="2"/>
    <d v="1899-12-30T00:39:52"/>
    <d v="1899-12-30T00:40:38"/>
    <x v="4"/>
    <x v="14"/>
    <x v="5"/>
    <x v="1"/>
    <n v="0"/>
    <n v="0"/>
    <x v="0"/>
    <x v="1"/>
    <x v="0"/>
    <n v="0"/>
    <x v="6"/>
    <x v="1"/>
    <d v="1899-12-30T00:00:46"/>
    <d v="1899-12-30T00:00:46"/>
    <x v="0"/>
    <m/>
    <m/>
    <d v="1899-12-30T00:00:00"/>
    <d v="1899-12-30T00:39:52"/>
    <n v="5"/>
    <n v="-5.3240740741000714E-4"/>
    <n v="39.866666666673567"/>
    <x v="4"/>
    <x v="1"/>
  </r>
  <r>
    <x v="9"/>
    <s v="2024058660"/>
    <x v="0"/>
    <x v="916"/>
    <s v="E3178LFN"/>
    <d v="2024-12-19T00:00:00"/>
    <x v="1"/>
    <s v="3260"/>
    <x v="41"/>
    <s v="PA"/>
    <x v="19"/>
    <x v="0"/>
    <d v="2024-12-19T00:00:00"/>
    <d v="1899-12-30T10:37:25"/>
    <d v="2024-12-19T00:00:00"/>
    <d v="1899-12-30T10:36:40"/>
    <d v="2024-12-19T00:00:00"/>
    <d v="1899-12-30T11:10:13"/>
    <x v="0"/>
    <x v="0"/>
    <s v="7022038554"/>
    <s v="EXW"/>
    <d v="1899-12-30T00:34:18"/>
    <x v="1631"/>
    <d v="1899-12-30T00:00:45"/>
    <s v="Granel"/>
    <s v="E001"/>
    <x v="1"/>
    <d v="1899-12-30T00:32:48"/>
    <d v="1899-12-30T00:33:33"/>
    <x v="4"/>
    <x v="14"/>
    <x v="5"/>
    <x v="1"/>
    <n v="0"/>
    <n v="0"/>
    <x v="0"/>
    <x v="1"/>
    <x v="0"/>
    <n v="0"/>
    <x v="6"/>
    <x v="1"/>
    <d v="1899-12-30T00:00:45"/>
    <d v="1899-12-30T00:00:45"/>
    <x v="0"/>
    <m/>
    <m/>
    <d v="1899-12-30T00:00:00"/>
    <d v="1899-12-30T00:32:48"/>
    <n v="5"/>
    <n v="-5.2083333333002857E-4"/>
    <n v="32.800000000003209"/>
    <x v="4"/>
    <x v="1"/>
  </r>
  <r>
    <x v="9"/>
    <s v="2024058651"/>
    <x v="0"/>
    <x v="1164"/>
    <s v="E1632JZF"/>
    <d v="2024-12-19T00:00:00"/>
    <x v="1"/>
    <s v="3269"/>
    <x v="36"/>
    <s v="PA"/>
    <x v="5"/>
    <x v="0"/>
    <d v="2024-12-19T00:00:00"/>
    <d v="1899-12-30T10:23:19"/>
    <d v="2024-12-19T00:00:00"/>
    <d v="1899-12-30T10:22:33"/>
    <d v="2024-12-19T00:00:00"/>
    <d v="1899-12-30T11:10:41"/>
    <x v="0"/>
    <x v="0"/>
    <s v="7022038555"/>
    <s v="FBO"/>
    <d v="1899-12-30T00:48:54"/>
    <x v="1060"/>
    <d v="1899-12-30T00:00:46"/>
    <s v="Granel"/>
    <s v="E001"/>
    <x v="2"/>
    <d v="1899-12-30T00:47:22"/>
    <d v="1899-12-30T00:48:08"/>
    <x v="4"/>
    <x v="14"/>
    <x v="5"/>
    <x v="1"/>
    <n v="0"/>
    <n v="0"/>
    <x v="0"/>
    <x v="1"/>
    <x v="0"/>
    <n v="0"/>
    <x v="6"/>
    <x v="0"/>
    <d v="1899-12-30T00:00:46"/>
    <d v="1899-12-30T00:00:46"/>
    <x v="0"/>
    <m/>
    <m/>
    <d v="1899-12-30T00:00:00"/>
    <d v="1899-12-30T00:47:22"/>
    <n v="5"/>
    <n v="-5.3240740740995163E-4"/>
    <n v="47.366666666654432"/>
    <x v="4"/>
    <x v="0"/>
  </r>
  <r>
    <x v="9"/>
    <s v="2024058654"/>
    <x v="0"/>
    <x v="987"/>
    <s v="E4258HML"/>
    <d v="2024-12-19T00:00:00"/>
    <x v="1"/>
    <s v="3264"/>
    <x v="35"/>
    <s v="PA"/>
    <x v="1"/>
    <x v="0"/>
    <d v="2024-12-19T00:00:00"/>
    <d v="1899-12-30T10:28:57"/>
    <d v="2024-12-19T00:00:00"/>
    <d v="1899-12-30T10:28:11"/>
    <d v="2024-12-19T00:00:00"/>
    <d v="1899-12-30T11:13:54"/>
    <x v="0"/>
    <x v="0"/>
    <s v="7022038556"/>
    <s v="FBO"/>
    <d v="1899-12-30T00:46:29"/>
    <x v="2968"/>
    <d v="1899-12-30T00:00:46"/>
    <s v="Granel"/>
    <s v="E001"/>
    <x v="2"/>
    <d v="1899-12-30T00:44:57"/>
    <d v="1899-12-30T00:45:43"/>
    <x v="4"/>
    <x v="14"/>
    <x v="5"/>
    <x v="1"/>
    <n v="0"/>
    <n v="0"/>
    <x v="0"/>
    <x v="1"/>
    <x v="0"/>
    <n v="0"/>
    <x v="6"/>
    <x v="1"/>
    <d v="1899-12-30T00:00:46"/>
    <d v="1899-12-30T00:00:46"/>
    <x v="0"/>
    <m/>
    <m/>
    <d v="1899-12-30T00:00:00"/>
    <d v="1899-12-30T00:44:57"/>
    <n v="5"/>
    <n v="-5.3240740740001513E-4"/>
    <n v="44.950000000003186"/>
    <x v="4"/>
    <x v="1"/>
  </r>
  <r>
    <x v="9"/>
    <s v="2024058657"/>
    <x v="0"/>
    <x v="944"/>
    <s v="E2348KGX"/>
    <d v="2024-12-19T00:00:00"/>
    <x v="1"/>
    <s v="3264"/>
    <x v="35"/>
    <s v="PA"/>
    <x v="1"/>
    <x v="0"/>
    <d v="2024-12-19T00:00:00"/>
    <d v="1899-12-30T10:33:02"/>
    <d v="2024-12-19T00:00:00"/>
    <d v="1899-12-30T10:32:16"/>
    <d v="2024-12-19T00:00:00"/>
    <d v="1899-12-30T11:22:29"/>
    <x v="0"/>
    <x v="0"/>
    <s v="7022038557"/>
    <s v="FBO"/>
    <d v="1899-12-30T00:50:59"/>
    <x v="2969"/>
    <d v="1899-12-30T00:00:46"/>
    <s v="Granel"/>
    <s v="E001"/>
    <x v="2"/>
    <d v="1899-12-30T00:49:27"/>
    <d v="1899-12-30T00:50:13"/>
    <x v="4"/>
    <x v="14"/>
    <x v="5"/>
    <x v="1"/>
    <n v="0"/>
    <n v="0"/>
    <x v="0"/>
    <x v="1"/>
    <x v="0"/>
    <n v="0"/>
    <x v="6"/>
    <x v="0"/>
    <d v="1899-12-30T00:00:46"/>
    <d v="1899-12-30T00:00:46"/>
    <x v="0"/>
    <m/>
    <m/>
    <d v="1899-12-30T00:00:00"/>
    <d v="1899-12-30T00:49:27"/>
    <n v="5"/>
    <n v="-5.3240740741000714E-4"/>
    <n v="49.450000000003172"/>
    <x v="4"/>
    <x v="0"/>
  </r>
  <r>
    <x v="9"/>
    <s v="2024058663"/>
    <x v="0"/>
    <x v="983"/>
    <s v="E8831LZK"/>
    <d v="2024-12-19T00:00:00"/>
    <x v="1"/>
    <s v="3260"/>
    <x v="41"/>
    <s v="PA"/>
    <x v="19"/>
    <x v="0"/>
    <d v="2024-12-19T00:00:00"/>
    <d v="1899-12-30T10:55:48"/>
    <d v="2024-12-19T00:00:00"/>
    <d v="1899-12-30T10:55:03"/>
    <d v="2024-12-19T00:00:00"/>
    <d v="1899-12-30T11:23:45"/>
    <x v="0"/>
    <x v="0"/>
    <s v="7022038558"/>
    <s v="FBO"/>
    <d v="1899-12-30T00:29:27"/>
    <x v="920"/>
    <d v="1899-12-30T00:00:45"/>
    <s v="Granel"/>
    <s v="E001"/>
    <x v="2"/>
    <d v="1899-12-30T00:27:57"/>
    <d v="1899-12-30T00:28:42"/>
    <x v="4"/>
    <x v="14"/>
    <x v="5"/>
    <x v="1"/>
    <n v="0"/>
    <n v="0"/>
    <x v="0"/>
    <x v="1"/>
    <x v="0"/>
    <n v="0"/>
    <x v="6"/>
    <x v="1"/>
    <d v="1899-12-30T00:00:45"/>
    <d v="1899-12-30T00:00:45"/>
    <x v="0"/>
    <m/>
    <m/>
    <d v="1899-12-30T00:00:00"/>
    <d v="1899-12-30T00:27:57"/>
    <n v="5"/>
    <n v="-5.2083333334002058E-4"/>
    <n v="27.949999999996773"/>
    <x v="4"/>
    <x v="1"/>
  </r>
  <r>
    <x v="9"/>
    <s v="2024058668"/>
    <x v="0"/>
    <x v="1018"/>
    <s v="E9461JBD"/>
    <d v="2024-12-19T00:00:00"/>
    <x v="1"/>
    <s v="3264"/>
    <x v="35"/>
    <s v="PA"/>
    <x v="1"/>
    <x v="0"/>
    <d v="2024-12-19T00:00:00"/>
    <d v="1899-12-30T11:11:13"/>
    <d v="2024-12-19T00:00:00"/>
    <d v="1899-12-30T11:10:27"/>
    <d v="2024-12-19T00:00:00"/>
    <d v="1899-12-30T11:32:41"/>
    <x v="0"/>
    <x v="0"/>
    <s v="7022038559"/>
    <s v="EXW"/>
    <d v="1899-12-30T00:23:00"/>
    <x v="2545"/>
    <d v="1899-12-30T00:00:46"/>
    <s v="Granel"/>
    <s v="E001"/>
    <x v="1"/>
    <d v="1899-12-30T00:21:28"/>
    <d v="1899-12-30T00:22:14"/>
    <x v="5"/>
    <x v="14"/>
    <x v="5"/>
    <x v="1"/>
    <n v="0"/>
    <n v="0"/>
    <x v="0"/>
    <x v="1"/>
    <x v="0"/>
    <n v="0"/>
    <x v="6"/>
    <x v="1"/>
    <d v="1899-12-30T00:00:46"/>
    <d v="1899-12-30T00:00:46"/>
    <x v="0"/>
    <m/>
    <m/>
    <d v="1899-12-30T00:00:00"/>
    <d v="1899-12-30T00:21:28"/>
    <n v="5"/>
    <n v="-5.3240740741000714E-4"/>
    <n v="21.466666666655978"/>
    <x v="4"/>
    <x v="1"/>
  </r>
  <r>
    <x v="9"/>
    <s v="2024058671"/>
    <x v="0"/>
    <x v="905"/>
    <s v="E3198LFN"/>
    <d v="2024-12-19T00:00:00"/>
    <x v="1"/>
    <s v="3262"/>
    <x v="43"/>
    <s v="PA"/>
    <x v="0"/>
    <x v="0"/>
    <d v="2024-12-19T00:00:00"/>
    <d v="1899-12-30T11:16:01"/>
    <d v="2024-12-19T00:00:00"/>
    <d v="1899-12-30T11:15:15"/>
    <d v="2024-12-19T00:00:00"/>
    <d v="1899-12-30T11:41:17"/>
    <x v="0"/>
    <x v="0"/>
    <s v="7022038560"/>
    <s v="EXW"/>
    <d v="1899-12-30T00:26:48"/>
    <x v="630"/>
    <d v="1899-12-30T00:00:46"/>
    <s v="Granel"/>
    <s v="E001"/>
    <x v="1"/>
    <d v="1899-12-30T00:25:16"/>
    <d v="1899-12-30T00:26:02"/>
    <x v="5"/>
    <x v="14"/>
    <x v="5"/>
    <x v="1"/>
    <n v="0"/>
    <n v="0"/>
    <x v="0"/>
    <x v="1"/>
    <x v="0"/>
    <n v="0"/>
    <x v="6"/>
    <x v="1"/>
    <d v="1899-12-30T00:00:46"/>
    <d v="1899-12-30T00:00:46"/>
    <x v="0"/>
    <m/>
    <m/>
    <d v="1899-12-30T00:00:00"/>
    <d v="1899-12-30T00:25:16"/>
    <n v="5"/>
    <n v="-5.3240740741000714E-4"/>
    <n v="25.266666666657613"/>
    <x v="4"/>
    <x v="1"/>
  </r>
  <r>
    <x v="9"/>
    <s v="2024058666"/>
    <x v="0"/>
    <x v="1021"/>
    <s v="E2340KGX"/>
    <d v="2024-12-19T00:00:00"/>
    <x v="1"/>
    <s v="3269"/>
    <x v="36"/>
    <s v="PA"/>
    <x v="5"/>
    <x v="0"/>
    <d v="2024-12-19T00:00:00"/>
    <d v="1899-12-30T11:08:59"/>
    <d v="2024-12-19T00:00:00"/>
    <d v="1899-12-30T11:08:13"/>
    <d v="2024-12-19T00:00:00"/>
    <d v="1899-12-30T11:47:24"/>
    <x v="0"/>
    <x v="0"/>
    <s v="7022038561"/>
    <s v="FBO"/>
    <d v="1899-12-30T00:39:57"/>
    <x v="1045"/>
    <d v="1899-12-30T00:00:46"/>
    <s v="Granel"/>
    <s v="E001"/>
    <x v="2"/>
    <d v="1899-12-30T00:38:25"/>
    <d v="1899-12-30T00:39:11"/>
    <x v="5"/>
    <x v="14"/>
    <x v="5"/>
    <x v="1"/>
    <n v="0"/>
    <n v="0"/>
    <x v="0"/>
    <x v="1"/>
    <x v="0"/>
    <n v="0"/>
    <x v="6"/>
    <x v="1"/>
    <d v="1899-12-30T00:00:46"/>
    <d v="1899-12-30T00:00:46"/>
    <x v="0"/>
    <m/>
    <m/>
    <d v="1899-12-30T00:00:00"/>
    <d v="1899-12-30T00:38:25"/>
    <n v="5"/>
    <n v="-5.3240740740995163E-4"/>
    <n v="38.416666666665662"/>
    <x v="4"/>
    <x v="1"/>
  </r>
  <r>
    <x v="9"/>
    <s v="2024058667"/>
    <x v="0"/>
    <x v="943"/>
    <s v="E4768KNH"/>
    <d v="2024-12-19T00:00:00"/>
    <x v="1"/>
    <s v="3269"/>
    <x v="36"/>
    <s v="PA"/>
    <x v="5"/>
    <x v="0"/>
    <d v="2024-12-19T00:00:00"/>
    <d v="1899-12-30T11:09:03"/>
    <d v="2024-12-19T00:00:00"/>
    <d v="1899-12-30T11:08:17"/>
    <d v="2024-12-19T00:00:00"/>
    <d v="1899-12-30T11:47:49"/>
    <x v="0"/>
    <x v="0"/>
    <s v="7022038562"/>
    <s v="FBO"/>
    <d v="1899-12-30T00:40:18"/>
    <x v="2970"/>
    <d v="1899-12-30T00:00:46"/>
    <s v="Granel"/>
    <s v="E001"/>
    <x v="2"/>
    <d v="1899-12-30T00:38:46"/>
    <d v="1899-12-30T00:39:32"/>
    <x v="5"/>
    <x v="14"/>
    <x v="5"/>
    <x v="1"/>
    <n v="0"/>
    <n v="0"/>
    <x v="0"/>
    <x v="1"/>
    <x v="0"/>
    <n v="0"/>
    <x v="6"/>
    <x v="1"/>
    <d v="1899-12-30T00:00:46"/>
    <d v="1899-12-30T00:00:46"/>
    <x v="0"/>
    <m/>
    <m/>
    <d v="1899-12-30T00:00:00"/>
    <d v="1899-12-30T00:38:46"/>
    <n v="5"/>
    <n v="-5.3240740741000714E-4"/>
    <n v="38.766666666657564"/>
    <x v="4"/>
    <x v="1"/>
  </r>
  <r>
    <x v="9"/>
    <s v="2024058669"/>
    <x v="0"/>
    <x v="1001"/>
    <s v="E8998KYN"/>
    <d v="2024-12-19T00:00:00"/>
    <x v="1"/>
    <s v="3264"/>
    <x v="35"/>
    <s v="PA"/>
    <x v="1"/>
    <x v="0"/>
    <d v="2024-12-19T00:00:00"/>
    <d v="1899-12-30T11:12:38"/>
    <d v="2024-12-19T00:00:00"/>
    <d v="1899-12-30T11:11:52"/>
    <d v="2024-12-19T00:00:00"/>
    <d v="1899-12-30T11:58:13"/>
    <x v="0"/>
    <x v="0"/>
    <s v="7022038563"/>
    <s v="EXW"/>
    <d v="1899-12-30T00:47:07"/>
    <x v="2971"/>
    <d v="1899-12-30T00:00:46"/>
    <s v="Granel"/>
    <s v="E001"/>
    <x v="1"/>
    <d v="1899-12-30T00:45:35"/>
    <d v="1899-12-30T00:46:21"/>
    <x v="5"/>
    <x v="14"/>
    <x v="5"/>
    <x v="1"/>
    <n v="0"/>
    <n v="0"/>
    <x v="0"/>
    <x v="1"/>
    <x v="0"/>
    <n v="0"/>
    <x v="6"/>
    <x v="0"/>
    <d v="1899-12-30T00:00:46"/>
    <d v="1899-12-30T00:00:46"/>
    <x v="0"/>
    <m/>
    <m/>
    <d v="1899-12-30T00:00:00"/>
    <d v="1899-12-30T00:45:35"/>
    <n v="5"/>
    <n v="-5.3240740741000714E-4"/>
    <n v="45.583333333329641"/>
    <x v="4"/>
    <x v="0"/>
  </r>
  <r>
    <x v="9"/>
    <s v="2024058673"/>
    <x v="0"/>
    <x v="1100"/>
    <s v="E8120GLY"/>
    <d v="2024-12-19T00:00:00"/>
    <x v="1"/>
    <s v="3269"/>
    <x v="36"/>
    <s v="PA"/>
    <x v="5"/>
    <x v="0"/>
    <d v="2024-12-19T00:00:00"/>
    <d v="1899-12-30T11:26:28"/>
    <d v="2024-12-19T00:00:00"/>
    <d v="1899-12-30T11:25:42"/>
    <d v="2024-12-19T00:00:00"/>
    <d v="1899-12-30T12:01:56"/>
    <x v="0"/>
    <x v="0"/>
    <s v="7022038565"/>
    <s v="FBO"/>
    <d v="1899-12-30T00:37:00"/>
    <x v="2127"/>
    <d v="1899-12-30T00:00:46"/>
    <s v="Granel"/>
    <s v="E001"/>
    <x v="2"/>
    <d v="1899-12-30T00:35:28"/>
    <d v="1899-12-30T00:36:14"/>
    <x v="5"/>
    <x v="14"/>
    <x v="5"/>
    <x v="1"/>
    <n v="0"/>
    <n v="0"/>
    <x v="0"/>
    <x v="1"/>
    <x v="0"/>
    <n v="0"/>
    <x v="6"/>
    <x v="1"/>
    <d v="1899-12-30T00:00:46"/>
    <d v="1899-12-30T00:00:46"/>
    <x v="0"/>
    <m/>
    <m/>
    <d v="1899-12-30T00:00:00"/>
    <d v="1899-12-30T00:35:28"/>
    <n v="5"/>
    <n v="-5.3240740740001513E-4"/>
    <n v="35.466666666667123"/>
    <x v="5"/>
    <x v="1"/>
  </r>
  <r>
    <x v="9"/>
    <s v="2024058675"/>
    <x v="0"/>
    <x v="975"/>
    <s v="E7844JTT"/>
    <d v="2024-12-19T00:00:00"/>
    <x v="1"/>
    <s v="3269"/>
    <x v="36"/>
    <s v="PA"/>
    <x v="5"/>
    <x v="0"/>
    <d v="2024-12-19T00:00:00"/>
    <d v="1899-12-30T11:28:53"/>
    <d v="2024-12-19T00:00:00"/>
    <d v="1899-12-30T11:28:06"/>
    <d v="2024-12-19T00:00:00"/>
    <d v="1899-12-30T12:06:48"/>
    <x v="0"/>
    <x v="0"/>
    <s v="7022038566"/>
    <s v="FBO"/>
    <d v="1899-12-30T00:39:29"/>
    <x v="1094"/>
    <d v="1899-12-30T00:00:47"/>
    <s v="Granel"/>
    <s v="E001"/>
    <x v="2"/>
    <d v="1899-12-30T00:37:55"/>
    <d v="1899-12-30T00:38:42"/>
    <x v="5"/>
    <x v="14"/>
    <x v="5"/>
    <x v="1"/>
    <n v="0"/>
    <n v="0"/>
    <x v="0"/>
    <x v="1"/>
    <x v="0"/>
    <n v="0"/>
    <x v="6"/>
    <x v="1"/>
    <d v="1899-12-30T00:00:47"/>
    <d v="1899-12-30T00:00:47"/>
    <x v="0"/>
    <m/>
    <m/>
    <d v="1899-12-30T00:00:00"/>
    <d v="1899-12-30T00:37:55"/>
    <n v="5"/>
    <n v="-5.439814814799937E-4"/>
    <n v="37.916666666668782"/>
    <x v="5"/>
    <x v="1"/>
  </r>
  <r>
    <x v="9"/>
    <s v="2024058670"/>
    <x v="0"/>
    <x v="926"/>
    <s v="E3173MJG"/>
    <d v="2024-12-19T00:00:00"/>
    <x v="1"/>
    <s v="3264"/>
    <x v="35"/>
    <s v="PA"/>
    <x v="1"/>
    <x v="0"/>
    <d v="2024-12-19T00:00:00"/>
    <d v="1899-12-30T11:14:21"/>
    <d v="2024-12-19T00:00:00"/>
    <d v="1899-12-30T11:13:36"/>
    <d v="2024-12-19T00:00:00"/>
    <d v="1899-12-30T12:07:34"/>
    <x v="0"/>
    <x v="0"/>
    <s v="7022038567"/>
    <s v="FBO"/>
    <d v="1899-12-30T00:54:43"/>
    <x v="668"/>
    <d v="1899-12-30T00:00:45"/>
    <s v="Granel"/>
    <s v="E001"/>
    <x v="2"/>
    <d v="1899-12-30T00:53:13"/>
    <d v="1899-12-30T00:53:58"/>
    <x v="5"/>
    <x v="14"/>
    <x v="5"/>
    <x v="1"/>
    <n v="0"/>
    <n v="0"/>
    <x v="0"/>
    <x v="1"/>
    <x v="0"/>
    <n v="0"/>
    <x v="6"/>
    <x v="0"/>
    <d v="1899-12-30T00:00:45"/>
    <d v="1899-12-30T00:00:45"/>
    <x v="0"/>
    <m/>
    <m/>
    <d v="1899-12-30T00:00:00"/>
    <d v="1899-12-30T00:53:13"/>
    <n v="5"/>
    <n v="-5.2083333332997306E-4"/>
    <n v="53.216666666668772"/>
    <x v="5"/>
    <x v="0"/>
  </r>
  <r>
    <x v="9"/>
    <s v="2024058672"/>
    <x v="0"/>
    <x v="1004"/>
    <s v="E7812KXB"/>
    <d v="2024-12-19T00:00:00"/>
    <x v="1"/>
    <s v="3264"/>
    <x v="35"/>
    <s v="PA"/>
    <x v="1"/>
    <x v="0"/>
    <d v="2024-12-19T00:00:00"/>
    <d v="1899-12-30T11:18:50"/>
    <d v="2024-12-19T00:00:00"/>
    <d v="1899-12-30T11:18:05"/>
    <d v="2024-12-19T00:00:00"/>
    <d v="1899-12-30T12:23:38"/>
    <x v="0"/>
    <x v="0"/>
    <s v="7022038568"/>
    <s v="EXW"/>
    <d v="1899-12-30T01:06:18"/>
    <x v="2972"/>
    <d v="1899-12-30T00:00:45"/>
    <s v="Granel"/>
    <s v="E001"/>
    <x v="1"/>
    <d v="1899-12-30T01:04:48"/>
    <d v="1899-12-30T01:05:33"/>
    <x v="5"/>
    <x v="14"/>
    <x v="5"/>
    <x v="1"/>
    <n v="0"/>
    <n v="0"/>
    <x v="0"/>
    <x v="1"/>
    <x v="0"/>
    <n v="0"/>
    <x v="6"/>
    <x v="0"/>
    <d v="1899-12-30T00:00:45"/>
    <d v="1899-12-30T00:00:45"/>
    <x v="0"/>
    <m/>
    <m/>
    <d v="1899-12-30T00:00:00"/>
    <d v="1899-12-30T01:04:48"/>
    <n v="5"/>
    <n v="-5.2083333333996507E-4"/>
    <n v="64.799999999999969"/>
    <x v="5"/>
    <x v="0"/>
  </r>
  <r>
    <x v="9"/>
    <s v="2024058682"/>
    <x v="0"/>
    <x v="1027"/>
    <s v="E9533LGJ"/>
    <d v="2024-12-19T00:00:00"/>
    <x v="1"/>
    <s v="3283"/>
    <x v="38"/>
    <s v="PA"/>
    <x v="2"/>
    <x v="0"/>
    <d v="2024-12-19T00:00:00"/>
    <d v="1899-12-30T12:00:29"/>
    <d v="2024-12-19T00:00:00"/>
    <d v="1899-12-30T11:59:44"/>
    <d v="2024-12-19T00:00:00"/>
    <d v="1899-12-30T12:29:16"/>
    <x v="0"/>
    <x v="0"/>
    <s v="7022038569"/>
    <s v="FBO"/>
    <d v="1899-12-30T00:30:17"/>
    <x v="549"/>
    <d v="1899-12-30T00:00:45"/>
    <s v="Ensacado"/>
    <s v="E002"/>
    <x v="2"/>
    <d v="1899-12-30T00:28:47"/>
    <d v="1899-12-30T00:29:32"/>
    <x v="6"/>
    <x v="14"/>
    <x v="5"/>
    <x v="2"/>
    <n v="0"/>
    <n v="0"/>
    <x v="0"/>
    <x v="2"/>
    <x v="0"/>
    <n v="0"/>
    <x v="6"/>
    <x v="1"/>
    <d v="1899-12-30T00:00:45"/>
    <d v="1899-12-30T00:00:45"/>
    <x v="0"/>
    <m/>
    <m/>
    <d v="1899-12-30T00:00:00"/>
    <d v="1899-12-30T00:28:47"/>
    <n v="5"/>
    <n v="-5.2083333334002058E-4"/>
    <n v="28.783333333324777"/>
    <x v="5"/>
    <x v="1"/>
  </r>
  <r>
    <x v="9"/>
    <s v="2024058684"/>
    <x v="0"/>
    <x v="1067"/>
    <s v="E7127KJB"/>
    <d v="2024-12-19T00:00:00"/>
    <x v="1"/>
    <s v="3269"/>
    <x v="36"/>
    <s v="PA"/>
    <x v="5"/>
    <x v="0"/>
    <d v="2024-12-19T00:00:00"/>
    <d v="1899-12-30T12:03:32"/>
    <d v="2024-12-19T00:00:00"/>
    <d v="1899-12-30T12:02:48"/>
    <d v="2024-12-19T00:00:00"/>
    <d v="1899-12-30T12:44:37"/>
    <x v="0"/>
    <x v="0"/>
    <s v="7022038570"/>
    <s v="FBO"/>
    <d v="1899-12-30T00:42:33"/>
    <x v="712"/>
    <d v="1899-12-30T00:00:44"/>
    <s v="Granel"/>
    <s v="E001"/>
    <x v="2"/>
    <d v="1899-12-30T00:41:05"/>
    <d v="1899-12-30T00:41:49"/>
    <x v="6"/>
    <x v="14"/>
    <x v="5"/>
    <x v="1"/>
    <n v="0"/>
    <n v="0"/>
    <x v="0"/>
    <x v="1"/>
    <x v="0"/>
    <n v="0"/>
    <x v="6"/>
    <x v="1"/>
    <d v="1899-12-30T00:00:44"/>
    <d v="1899-12-30T00:00:44"/>
    <x v="0"/>
    <m/>
    <m/>
    <d v="1899-12-30T00:00:00"/>
    <d v="1899-12-30T00:41:05"/>
    <n v="5"/>
    <n v="-5.0925925926004201E-4"/>
    <n v="41.083333333343965"/>
    <x v="5"/>
    <x v="1"/>
  </r>
  <r>
    <x v="9"/>
    <s v="2024058676"/>
    <x v="0"/>
    <x v="1029"/>
    <s v="E6372HZN"/>
    <d v="2024-12-19T00:00:00"/>
    <x v="1"/>
    <s v="3269"/>
    <x v="36"/>
    <s v="PA"/>
    <x v="5"/>
    <x v="0"/>
    <d v="2024-12-19T00:00:00"/>
    <d v="1899-12-30T11:35:38"/>
    <d v="2024-12-19T00:00:00"/>
    <d v="1899-12-30T11:34:53"/>
    <d v="2024-12-19T00:00:00"/>
    <d v="1899-12-30T12:45:09"/>
    <x v="0"/>
    <x v="0"/>
    <s v="7022038571"/>
    <s v="FBO"/>
    <d v="1899-12-30T01:11:01"/>
    <x v="2973"/>
    <d v="1899-12-30T00:00:45"/>
    <s v="Granel"/>
    <s v="E001"/>
    <x v="2"/>
    <d v="1899-12-30T01:09:31"/>
    <d v="1899-12-30T01:10:16"/>
    <x v="5"/>
    <x v="14"/>
    <x v="5"/>
    <x v="1"/>
    <n v="0"/>
    <n v="0"/>
    <x v="0"/>
    <x v="1"/>
    <x v="0"/>
    <n v="0"/>
    <x v="6"/>
    <x v="0"/>
    <d v="1899-12-30T00:00:45"/>
    <d v="1899-12-30T00:00:45"/>
    <x v="0"/>
    <m/>
    <m/>
    <d v="1899-12-30T00:00:00"/>
    <d v="1899-12-30T01:09:31"/>
    <n v="5"/>
    <n v="-5.2083333332997306E-4"/>
    <n v="69.516666666676841"/>
    <x v="5"/>
    <x v="0"/>
  </r>
  <r>
    <x v="9"/>
    <s v="2024058688"/>
    <x v="0"/>
    <x v="1020"/>
    <s v="E0463JRH"/>
    <d v="2024-12-19T00:00:00"/>
    <x v="1"/>
    <s v="3264"/>
    <x v="35"/>
    <s v="PA"/>
    <x v="1"/>
    <x v="0"/>
    <d v="2024-12-19T00:00:00"/>
    <d v="1899-12-30T12:14:55"/>
    <d v="2024-12-19T00:00:00"/>
    <d v="1899-12-30T12:14:09"/>
    <d v="2024-12-19T00:00:00"/>
    <d v="1899-12-30T13:08:52"/>
    <x v="0"/>
    <x v="0"/>
    <s v="7022038573"/>
    <s v="FBO"/>
    <d v="1899-12-30T00:55:29"/>
    <x v="2974"/>
    <d v="1899-12-30T00:00:46"/>
    <s v="Granel"/>
    <s v="E001"/>
    <x v="2"/>
    <d v="1899-12-30T00:53:57"/>
    <d v="1899-12-30T00:54:43"/>
    <x v="6"/>
    <x v="14"/>
    <x v="5"/>
    <x v="1"/>
    <n v="0"/>
    <n v="0"/>
    <x v="0"/>
    <x v="1"/>
    <x v="0"/>
    <n v="0"/>
    <x v="6"/>
    <x v="0"/>
    <d v="1899-12-30T00:00:46"/>
    <d v="1899-12-30T00:00:46"/>
    <x v="0"/>
    <m/>
    <m/>
    <d v="1899-12-30T00:00:00"/>
    <d v="1899-12-30T00:53:57"/>
    <n v="5"/>
    <n v="-5.3240740741000714E-4"/>
    <n v="53.949999999988769"/>
    <x v="13"/>
    <x v="0"/>
  </r>
  <r>
    <x v="9"/>
    <s v="2024058686"/>
    <x v="0"/>
    <x v="1132"/>
    <s v="E9746LXV"/>
    <d v="2024-12-19T00:00:00"/>
    <x v="1"/>
    <s v="3264"/>
    <x v="35"/>
    <s v="PA"/>
    <x v="1"/>
    <x v="0"/>
    <d v="2024-12-19T00:00:00"/>
    <d v="1899-12-30T12:09:25"/>
    <d v="2024-12-19T00:00:00"/>
    <d v="1899-12-30T12:08:39"/>
    <d v="2024-12-19T00:00:00"/>
    <d v="1899-12-30T13:08:54"/>
    <x v="0"/>
    <x v="0"/>
    <s v="7022038574"/>
    <s v="EXW"/>
    <d v="1899-12-30T01:01:01"/>
    <x v="2975"/>
    <d v="1899-12-30T00:00:46"/>
    <s v="Granel"/>
    <s v="E001"/>
    <x v="1"/>
    <d v="1899-12-30T00:59:29"/>
    <d v="1899-12-30T01:00:15"/>
    <x v="6"/>
    <x v="14"/>
    <x v="5"/>
    <x v="1"/>
    <n v="0"/>
    <n v="0"/>
    <x v="0"/>
    <x v="1"/>
    <x v="0"/>
    <n v="0"/>
    <x v="6"/>
    <x v="0"/>
    <d v="1899-12-30T00:00:46"/>
    <d v="1899-12-30T00:00:46"/>
    <x v="0"/>
    <m/>
    <m/>
    <d v="1899-12-30T00:00:00"/>
    <d v="1899-12-30T00:59:29"/>
    <n v="5"/>
    <n v="-5.3240740740989612E-4"/>
    <n v="59.483333333332929"/>
    <x v="13"/>
    <x v="0"/>
  </r>
  <r>
    <x v="9"/>
    <s v="2024058690"/>
    <x v="0"/>
    <x v="1017"/>
    <s v="E2254MLP"/>
    <d v="2024-12-19T00:00:00"/>
    <x v="1"/>
    <s v="3269"/>
    <x v="36"/>
    <s v="PA"/>
    <x v="5"/>
    <x v="0"/>
    <d v="2024-12-19T00:00:00"/>
    <d v="1899-12-30T12:17:14"/>
    <d v="2024-12-19T00:00:00"/>
    <d v="1899-12-30T12:16:28"/>
    <d v="2024-12-19T00:00:00"/>
    <d v="1899-12-30T13:25:27"/>
    <x v="0"/>
    <x v="0"/>
    <s v="7022038575"/>
    <s v="FBO"/>
    <d v="1899-12-30T01:09:45"/>
    <x v="2976"/>
    <d v="1899-12-30T00:00:46"/>
    <s v="Granel"/>
    <s v="E001"/>
    <x v="2"/>
    <d v="1899-12-30T01:08:13"/>
    <d v="1899-12-30T01:08:59"/>
    <x v="6"/>
    <x v="14"/>
    <x v="5"/>
    <x v="1"/>
    <n v="0"/>
    <n v="0"/>
    <x v="0"/>
    <x v="1"/>
    <x v="0"/>
    <n v="0"/>
    <x v="6"/>
    <x v="0"/>
    <d v="1899-12-30T00:00:46"/>
    <d v="1899-12-30T00:00:46"/>
    <x v="0"/>
    <m/>
    <m/>
    <d v="1899-12-30T00:00:00"/>
    <d v="1899-12-30T01:08:13"/>
    <n v="5"/>
    <n v="-5.3240740739990411E-4"/>
    <n v="68.216666666673603"/>
    <x v="13"/>
    <x v="0"/>
  </r>
  <r>
    <x v="9"/>
    <s v="2024058689"/>
    <x v="0"/>
    <x v="965"/>
    <s v="E5813KFK"/>
    <d v="2024-12-19T00:00:00"/>
    <x v="1"/>
    <s v="3269"/>
    <x v="36"/>
    <s v="PA"/>
    <x v="5"/>
    <x v="0"/>
    <d v="2024-12-19T00:00:00"/>
    <d v="1899-12-30T12:15:33"/>
    <d v="2024-12-19T00:00:00"/>
    <d v="1899-12-30T12:14:46"/>
    <d v="2024-12-19T00:00:00"/>
    <d v="1899-12-30T13:30:38"/>
    <x v="0"/>
    <x v="0"/>
    <s v="7022038578"/>
    <s v="FBO"/>
    <d v="1899-12-30T01:16:39"/>
    <x v="2977"/>
    <d v="1899-12-30T00:00:47"/>
    <s v="Granel"/>
    <s v="E001"/>
    <x v="2"/>
    <d v="1899-12-30T01:15:05"/>
    <d v="1899-12-30T01:15:52"/>
    <x v="6"/>
    <x v="14"/>
    <x v="5"/>
    <x v="1"/>
    <n v="0"/>
    <n v="0"/>
    <x v="0"/>
    <x v="1"/>
    <x v="0"/>
    <n v="0"/>
    <x v="6"/>
    <x v="0"/>
    <d v="1899-12-30T00:00:47"/>
    <d v="1899-12-30T00:00:47"/>
    <x v="0"/>
    <m/>
    <m/>
    <d v="1899-12-30T00:00:00"/>
    <d v="1899-12-30T01:15:05"/>
    <n v="5"/>
    <n v="-5.4398148148004921E-4"/>
    <n v="75.083333333328014"/>
    <x v="13"/>
    <x v="0"/>
  </r>
  <r>
    <x v="9"/>
    <s v="2024058699"/>
    <x v="0"/>
    <x v="945"/>
    <s v="E8474FTB"/>
    <d v="2024-12-19T00:00:00"/>
    <x v="1"/>
    <s v="3269"/>
    <x v="36"/>
    <s v="PA"/>
    <x v="5"/>
    <x v="0"/>
    <d v="2024-12-19T00:00:00"/>
    <d v="1899-12-30T12:35:50"/>
    <d v="2024-12-19T00:00:00"/>
    <d v="1899-12-30T12:35:04"/>
    <d v="2024-12-19T00:00:00"/>
    <d v="1899-12-30T13:34:07"/>
    <x v="0"/>
    <x v="0"/>
    <s v="7022038579"/>
    <s v="FBO"/>
    <d v="1899-12-30T00:59:49"/>
    <x v="2978"/>
    <d v="1899-12-30T00:00:46"/>
    <s v="Granel"/>
    <s v="E001"/>
    <x v="2"/>
    <d v="1899-12-30T00:58:17"/>
    <d v="1899-12-30T00:59:03"/>
    <x v="6"/>
    <x v="14"/>
    <x v="5"/>
    <x v="1"/>
    <n v="0"/>
    <n v="0"/>
    <x v="0"/>
    <x v="1"/>
    <x v="0"/>
    <n v="0"/>
    <x v="6"/>
    <x v="0"/>
    <d v="1899-12-30T00:00:46"/>
    <d v="1899-12-30T00:00:46"/>
    <x v="0"/>
    <m/>
    <m/>
    <d v="1899-12-30T00:00:00"/>
    <d v="1899-12-30T00:58:17"/>
    <n v="5"/>
    <n v="-5.3240740741000714E-4"/>
    <n v="58.283333333337701"/>
    <x v="13"/>
    <x v="0"/>
  </r>
  <r>
    <x v="9"/>
    <s v="2024058692"/>
    <x v="0"/>
    <x v="979"/>
    <s v="E0631LTH"/>
    <d v="2024-12-19T00:00:00"/>
    <x v="1"/>
    <s v="3264"/>
    <x v="35"/>
    <s v="PA"/>
    <x v="1"/>
    <x v="0"/>
    <d v="2024-12-19T00:00:00"/>
    <d v="1899-12-30T12:21:48"/>
    <d v="2024-12-19T00:00:00"/>
    <d v="1899-12-30T12:21:03"/>
    <d v="2024-12-19T00:00:00"/>
    <d v="1899-12-30T13:38:47"/>
    <x v="0"/>
    <x v="0"/>
    <s v="7022038580"/>
    <s v="FBO"/>
    <d v="1899-12-30T01:18:29"/>
    <x v="2979"/>
    <d v="1899-12-30T00:00:45"/>
    <s v="Granel"/>
    <s v="E001"/>
    <x v="2"/>
    <d v="1899-12-30T01:16:59"/>
    <d v="1899-12-30T01:17:44"/>
    <x v="6"/>
    <x v="14"/>
    <x v="5"/>
    <x v="1"/>
    <n v="0"/>
    <n v="0"/>
    <x v="0"/>
    <x v="1"/>
    <x v="0"/>
    <n v="0"/>
    <x v="6"/>
    <x v="0"/>
    <d v="1899-12-30T00:00:45"/>
    <d v="1899-12-30T00:00:45"/>
    <x v="0"/>
    <m/>
    <m/>
    <d v="1899-12-30T00:00:00"/>
    <d v="1899-12-30T01:16:59"/>
    <n v="5"/>
    <n v="-5.2083333333008408E-4"/>
    <n v="76.983333333335992"/>
    <x v="13"/>
    <x v="0"/>
  </r>
  <r>
    <x v="9"/>
    <s v="2024058702"/>
    <x v="0"/>
    <x v="918"/>
    <s v="E9449KGB"/>
    <d v="2024-12-19T00:00:00"/>
    <x v="1"/>
    <s v="3269"/>
    <x v="36"/>
    <s v="PA"/>
    <x v="5"/>
    <x v="0"/>
    <d v="2024-12-19T00:00:00"/>
    <d v="1899-12-30T12:38:18"/>
    <d v="2024-12-19T00:00:00"/>
    <d v="1899-12-30T12:37:32"/>
    <d v="2024-12-19T00:00:00"/>
    <d v="1899-12-30T13:42:56"/>
    <x v="0"/>
    <x v="0"/>
    <s v="7022038581"/>
    <s v="FBO"/>
    <d v="1899-12-30T01:06:10"/>
    <x v="193"/>
    <d v="1899-12-30T00:00:46"/>
    <s v="Granel"/>
    <s v="E001"/>
    <x v="2"/>
    <d v="1899-12-30T01:04:38"/>
    <d v="1899-12-30T01:05:24"/>
    <x v="6"/>
    <x v="14"/>
    <x v="5"/>
    <x v="1"/>
    <n v="0"/>
    <n v="0"/>
    <x v="0"/>
    <x v="1"/>
    <x v="0"/>
    <n v="0"/>
    <x v="6"/>
    <x v="0"/>
    <d v="1899-12-30T00:00:46"/>
    <d v="1899-12-30T00:00:46"/>
    <x v="0"/>
    <m/>
    <m/>
    <d v="1899-12-30T00:00:00"/>
    <d v="1899-12-30T01:04:38"/>
    <n v="5"/>
    <n v="-5.3240740741000714E-4"/>
    <n v="64.633333333334377"/>
    <x v="13"/>
    <x v="0"/>
  </r>
  <r>
    <x v="9"/>
    <s v="2024058722"/>
    <x v="0"/>
    <x v="1099"/>
    <s v="E9571KML"/>
    <d v="2024-12-19T00:00:00"/>
    <x v="1"/>
    <s v="3262"/>
    <x v="43"/>
    <s v="PA"/>
    <x v="0"/>
    <x v="0"/>
    <d v="2024-12-19T00:00:00"/>
    <d v="1899-12-30T13:24:44"/>
    <d v="2024-12-19T00:00:00"/>
    <d v="1899-12-30T13:23:58"/>
    <d v="2024-12-19T00:00:00"/>
    <d v="1899-12-30T13:46:54"/>
    <x v="0"/>
    <x v="0"/>
    <s v="7022038582"/>
    <s v="FBO"/>
    <d v="1899-12-30T00:23:42"/>
    <x v="1610"/>
    <d v="1899-12-30T00:00:46"/>
    <s v="Granel"/>
    <s v="E001"/>
    <x v="2"/>
    <d v="1899-12-30T00:22:10"/>
    <d v="1899-12-30T00:22:56"/>
    <x v="9"/>
    <x v="14"/>
    <x v="5"/>
    <x v="1"/>
    <n v="0"/>
    <n v="0"/>
    <x v="0"/>
    <x v="1"/>
    <x v="0"/>
    <n v="0"/>
    <x v="6"/>
    <x v="1"/>
    <d v="1899-12-30T00:00:46"/>
    <d v="1899-12-30T00:00:46"/>
    <x v="0"/>
    <m/>
    <m/>
    <d v="1899-12-30T00:00:00"/>
    <d v="1899-12-30T00:22:10"/>
    <n v="5"/>
    <n v="-5.3240740739990411E-4"/>
    <n v="22.166666666668799"/>
    <x v="13"/>
    <x v="1"/>
  </r>
  <r>
    <x v="9"/>
    <s v="2024058691"/>
    <x v="0"/>
    <x v="989"/>
    <s v="E0547BYX"/>
    <d v="2024-12-19T00:00:00"/>
    <x v="1"/>
    <s v="3264"/>
    <x v="35"/>
    <s v="PA"/>
    <x v="1"/>
    <x v="0"/>
    <d v="2024-12-19T00:00:00"/>
    <d v="1899-12-30T12:19:57"/>
    <d v="2024-12-19T00:00:00"/>
    <d v="1899-12-30T12:19:11"/>
    <d v="2024-12-19T00:00:00"/>
    <d v="1899-12-30T13:47:05"/>
    <x v="0"/>
    <x v="0"/>
    <s v="7022038583"/>
    <s v="FBO"/>
    <d v="1899-12-30T01:28:40"/>
    <x v="2980"/>
    <d v="1899-12-30T00:00:46"/>
    <s v="Granel"/>
    <s v="E001"/>
    <x v="2"/>
    <d v="1899-12-30T01:27:08"/>
    <d v="1899-12-30T01:27:54"/>
    <x v="6"/>
    <x v="14"/>
    <x v="5"/>
    <x v="1"/>
    <n v="0"/>
    <n v="0"/>
    <x v="0"/>
    <x v="1"/>
    <x v="0"/>
    <n v="0"/>
    <x v="6"/>
    <x v="0"/>
    <d v="1899-12-30T00:00:46"/>
    <d v="1899-12-30T00:00:46"/>
    <x v="0"/>
    <m/>
    <m/>
    <d v="1899-12-30T00:00:00"/>
    <d v="1899-12-30T01:27:08"/>
    <n v="5"/>
    <n v="-5.3240740741000714E-4"/>
    <n v="87.133333333334377"/>
    <x v="13"/>
    <x v="0"/>
  </r>
  <r>
    <x v="9"/>
    <s v="2024058704"/>
    <x v="0"/>
    <x v="955"/>
    <s v="E8077LMM"/>
    <d v="2024-12-19T00:00:00"/>
    <x v="1"/>
    <s v="3264"/>
    <x v="35"/>
    <s v="PA"/>
    <x v="1"/>
    <x v="0"/>
    <d v="2024-12-19T00:00:00"/>
    <d v="1899-12-30T12:51:21"/>
    <d v="2024-12-19T00:00:00"/>
    <d v="1899-12-30T12:50:36"/>
    <d v="2024-12-19T00:00:00"/>
    <d v="1899-12-30T13:54:19"/>
    <x v="0"/>
    <x v="0"/>
    <s v="7022038584"/>
    <s v="EXW"/>
    <d v="1899-12-30T01:04:28"/>
    <x v="2981"/>
    <d v="1899-12-30T00:00:45"/>
    <s v="Granel"/>
    <s v="E001"/>
    <x v="1"/>
    <d v="1899-12-30T01:02:58"/>
    <d v="1899-12-30T01:03:43"/>
    <x v="6"/>
    <x v="14"/>
    <x v="5"/>
    <x v="1"/>
    <n v="0"/>
    <n v="0"/>
    <x v="0"/>
    <x v="1"/>
    <x v="0"/>
    <n v="0"/>
    <x v="6"/>
    <x v="0"/>
    <d v="1899-12-30T00:00:45"/>
    <d v="1899-12-30T00:00:45"/>
    <x v="0"/>
    <m/>
    <m/>
    <d v="1899-12-30T00:00:00"/>
    <d v="1899-12-30T01:02:58"/>
    <n v="5"/>
    <n v="-5.2083333332997306E-4"/>
    <n v="62.966666666663983"/>
    <x v="13"/>
    <x v="0"/>
  </r>
  <r>
    <x v="9"/>
    <s v="2024058703"/>
    <x v="0"/>
    <x v="1019"/>
    <s v="E4954KGF"/>
    <d v="2024-12-19T00:00:00"/>
    <x v="1"/>
    <s v="3264"/>
    <x v="35"/>
    <s v="PA"/>
    <x v="1"/>
    <x v="0"/>
    <d v="2024-12-19T00:00:00"/>
    <d v="1899-12-30T12:51:20"/>
    <d v="2024-12-19T00:00:00"/>
    <d v="1899-12-30T12:50:34"/>
    <d v="2024-12-19T00:00:00"/>
    <d v="1899-12-30T13:54:33"/>
    <x v="0"/>
    <x v="0"/>
    <s v="7022038585"/>
    <s v="FBO"/>
    <d v="1899-12-30T01:04:45"/>
    <x v="2982"/>
    <d v="1899-12-30T00:00:46"/>
    <s v="Granel"/>
    <s v="E001"/>
    <x v="2"/>
    <d v="1899-12-30T01:03:13"/>
    <d v="1899-12-30T01:03:59"/>
    <x v="6"/>
    <x v="14"/>
    <x v="5"/>
    <x v="1"/>
    <n v="0"/>
    <n v="0"/>
    <x v="0"/>
    <x v="1"/>
    <x v="0"/>
    <n v="0"/>
    <x v="6"/>
    <x v="0"/>
    <d v="1899-12-30T00:00:46"/>
    <d v="1899-12-30T00:00:46"/>
    <x v="0"/>
    <m/>
    <m/>
    <d v="1899-12-30T00:00:00"/>
    <d v="1899-12-30T01:03:13"/>
    <n v="5"/>
    <n v="-5.3240740741000714E-4"/>
    <n v="63.216666666662427"/>
    <x v="13"/>
    <x v="0"/>
  </r>
  <r>
    <x v="9"/>
    <s v="2024058723"/>
    <x v="0"/>
    <x v="968"/>
    <s v="E6280JWX"/>
    <d v="2024-12-19T00:00:00"/>
    <x v="1"/>
    <s v="3283"/>
    <x v="38"/>
    <s v="PA"/>
    <x v="2"/>
    <x v="0"/>
    <d v="2024-12-19T00:00:00"/>
    <d v="1899-12-30T13:24:45"/>
    <d v="2024-12-19T00:00:00"/>
    <d v="1899-12-30T13:24:01"/>
    <d v="2024-12-19T00:00:00"/>
    <d v="1899-12-30T13:56:46"/>
    <x v="0"/>
    <x v="0"/>
    <s v="7022038586"/>
    <s v="EXW"/>
    <d v="1899-12-30T00:33:29"/>
    <x v="1272"/>
    <d v="1899-12-30T00:00:44"/>
    <s v="Ensacado"/>
    <s v="E002"/>
    <x v="1"/>
    <d v="1899-12-30T00:32:01"/>
    <d v="1899-12-30T00:32:45"/>
    <x v="9"/>
    <x v="14"/>
    <x v="5"/>
    <x v="2"/>
    <n v="0"/>
    <n v="0"/>
    <x v="0"/>
    <x v="2"/>
    <x v="0"/>
    <n v="0"/>
    <x v="6"/>
    <x v="1"/>
    <d v="1899-12-30T00:00:44"/>
    <d v="1899-12-30T00:00:44"/>
    <x v="0"/>
    <m/>
    <m/>
    <d v="1899-12-30T00:00:00"/>
    <d v="1899-12-30T00:32:01"/>
    <n v="5"/>
    <n v="-5.0925925925993099E-4"/>
    <n v="32.016666666657549"/>
    <x v="13"/>
    <x v="1"/>
  </r>
  <r>
    <x v="9"/>
    <s v="2024058707"/>
    <x v="0"/>
    <x v="1009"/>
    <s v="E5824JVY"/>
    <d v="2024-12-19T00:00:00"/>
    <x v="1"/>
    <s v="3269"/>
    <x v="36"/>
    <s v="PA"/>
    <x v="5"/>
    <x v="0"/>
    <d v="2024-12-19T00:00:00"/>
    <d v="1899-12-30T12:57:19"/>
    <d v="2024-12-19T00:00:00"/>
    <d v="1899-12-30T12:56:34"/>
    <d v="2024-12-19T00:00:00"/>
    <d v="1899-12-30T14:00:54"/>
    <x v="0"/>
    <x v="0"/>
    <s v="7022038587"/>
    <s v="FBO"/>
    <d v="1899-12-30T01:05:05"/>
    <x v="2983"/>
    <d v="1899-12-30T00:00:45"/>
    <s v="Granel"/>
    <s v="E001"/>
    <x v="2"/>
    <d v="1899-12-30T01:03:35"/>
    <d v="1899-12-30T01:04:20"/>
    <x v="6"/>
    <x v="14"/>
    <x v="5"/>
    <x v="1"/>
    <n v="0"/>
    <n v="0"/>
    <x v="0"/>
    <x v="1"/>
    <x v="0"/>
    <n v="0"/>
    <x v="6"/>
    <x v="0"/>
    <d v="1899-12-30T00:00:45"/>
    <d v="1899-12-30T00:00:45"/>
    <x v="0"/>
    <m/>
    <m/>
    <d v="1899-12-30T00:00:00"/>
    <d v="1899-12-30T01:03:35"/>
    <n v="5"/>
    <n v="-5.2083333333008408E-4"/>
    <n v="63.583333333329577"/>
    <x v="8"/>
    <x v="0"/>
  </r>
  <r>
    <x v="9"/>
    <s v="2024058706"/>
    <x v="0"/>
    <x v="1164"/>
    <s v="E1632JZF"/>
    <d v="2024-12-19T00:00:00"/>
    <x v="1"/>
    <s v="3269"/>
    <x v="36"/>
    <s v="PA"/>
    <x v="5"/>
    <x v="0"/>
    <d v="2024-12-19T00:00:00"/>
    <d v="1899-12-30T12:53:34"/>
    <d v="2024-12-19T00:00:00"/>
    <d v="1899-12-30T12:52:48"/>
    <d v="2024-12-19T00:00:00"/>
    <d v="1899-12-30T14:01:04"/>
    <x v="0"/>
    <x v="0"/>
    <s v="7022038588"/>
    <s v="FBO"/>
    <d v="1899-12-30T01:09:02"/>
    <x v="2984"/>
    <d v="1899-12-30T00:00:46"/>
    <s v="Granel"/>
    <s v="E001"/>
    <x v="2"/>
    <d v="1899-12-30T01:07:30"/>
    <d v="1899-12-30T01:08:16"/>
    <x v="6"/>
    <x v="14"/>
    <x v="5"/>
    <x v="1"/>
    <n v="0"/>
    <n v="0"/>
    <x v="0"/>
    <x v="1"/>
    <x v="0"/>
    <n v="0"/>
    <x v="6"/>
    <x v="0"/>
    <d v="1899-12-30T00:00:46"/>
    <d v="1899-12-30T00:00:46"/>
    <x v="0"/>
    <m/>
    <m/>
    <d v="1899-12-30T00:00:00"/>
    <d v="1899-12-30T01:07:30"/>
    <n v="5"/>
    <n v="-5.3240740740001513E-4"/>
    <n v="67.5"/>
    <x v="8"/>
    <x v="0"/>
  </r>
  <r>
    <x v="9"/>
    <s v="2024058714"/>
    <x v="0"/>
    <x v="1018"/>
    <s v="E9461JBD"/>
    <d v="2024-12-19T00:00:00"/>
    <x v="1"/>
    <s v="3264"/>
    <x v="35"/>
    <s v="PA"/>
    <x v="1"/>
    <x v="0"/>
    <d v="2024-12-19T00:00:00"/>
    <d v="1899-12-30T13:09:35"/>
    <d v="2024-12-19T00:00:00"/>
    <d v="1899-12-30T13:08:49"/>
    <d v="2024-12-19T00:00:00"/>
    <d v="1899-12-30T14:13:05"/>
    <x v="0"/>
    <x v="0"/>
    <s v="7022038589"/>
    <s v="EXW"/>
    <d v="1899-12-30T01:05:02"/>
    <x v="2985"/>
    <d v="1899-12-30T00:00:46"/>
    <s v="Granel"/>
    <s v="E001"/>
    <x v="1"/>
    <d v="1899-12-30T01:03:30"/>
    <d v="1899-12-30T01:04:16"/>
    <x v="9"/>
    <x v="14"/>
    <x v="5"/>
    <x v="1"/>
    <n v="0"/>
    <n v="0"/>
    <x v="0"/>
    <x v="1"/>
    <x v="0"/>
    <n v="0"/>
    <x v="6"/>
    <x v="0"/>
    <d v="1899-12-30T00:00:46"/>
    <d v="1899-12-30T00:00:46"/>
    <x v="0"/>
    <m/>
    <m/>
    <d v="1899-12-30T00:00:00"/>
    <d v="1899-12-30T01:03:30"/>
    <n v="5"/>
    <n v="-5.3240740741000714E-4"/>
    <n v="63.499999999996817"/>
    <x v="8"/>
    <x v="0"/>
  </r>
  <r>
    <x v="9"/>
    <s v="2024058725"/>
    <x v="0"/>
    <x v="944"/>
    <s v="E2348KGX"/>
    <d v="2024-12-19T00:00:00"/>
    <x v="1"/>
    <s v="3269"/>
    <x v="36"/>
    <s v="PA"/>
    <x v="5"/>
    <x v="0"/>
    <d v="2024-12-19T00:00:00"/>
    <d v="1899-12-30T13:31:30"/>
    <d v="2024-12-19T00:00:00"/>
    <d v="1899-12-30T13:30:44"/>
    <d v="2024-12-19T00:00:00"/>
    <d v="1899-12-30T14:17:21"/>
    <x v="0"/>
    <x v="0"/>
    <s v="7022038590"/>
    <s v="FBO"/>
    <d v="1899-12-30T00:47:23"/>
    <x v="2986"/>
    <d v="1899-12-30T00:00:46"/>
    <s v="Granel"/>
    <s v="E001"/>
    <x v="2"/>
    <d v="1899-12-30T00:45:51"/>
    <d v="1899-12-30T00:46:37"/>
    <x v="9"/>
    <x v="14"/>
    <x v="5"/>
    <x v="1"/>
    <n v="0"/>
    <n v="0"/>
    <x v="0"/>
    <x v="1"/>
    <x v="0"/>
    <n v="0"/>
    <x v="6"/>
    <x v="0"/>
    <d v="1899-12-30T00:00:46"/>
    <d v="1899-12-30T00:00:46"/>
    <x v="0"/>
    <m/>
    <m/>
    <d v="1899-12-30T00:00:00"/>
    <d v="1899-12-30T00:45:51"/>
    <n v="5"/>
    <n v="-5.3240740741000714E-4"/>
    <n v="45.849999999988782"/>
    <x v="8"/>
    <x v="0"/>
  </r>
  <r>
    <x v="9"/>
    <s v="2024058712"/>
    <x v="0"/>
    <x v="1135"/>
    <s v="E1394HHV"/>
    <d v="2024-12-19T00:00:00"/>
    <x v="1"/>
    <s v="3269"/>
    <x v="36"/>
    <s v="PA"/>
    <x v="5"/>
    <x v="0"/>
    <d v="2024-12-19T00:00:00"/>
    <d v="1899-12-30T13:08:37"/>
    <d v="2024-12-19T00:00:00"/>
    <d v="1899-12-30T13:07:51"/>
    <d v="2024-12-19T00:00:00"/>
    <d v="1899-12-30T14:25:03"/>
    <x v="0"/>
    <x v="0"/>
    <s v="7022038592"/>
    <s v="FBO"/>
    <d v="1899-12-30T01:17:58"/>
    <x v="880"/>
    <d v="1899-12-30T00:00:46"/>
    <s v="Granel"/>
    <s v="E001"/>
    <x v="2"/>
    <d v="1899-12-30T01:16:26"/>
    <d v="1899-12-30T01:17:12"/>
    <x v="9"/>
    <x v="14"/>
    <x v="5"/>
    <x v="1"/>
    <n v="0"/>
    <n v="0"/>
    <x v="0"/>
    <x v="1"/>
    <x v="0"/>
    <n v="0"/>
    <x v="6"/>
    <x v="0"/>
    <d v="1899-12-30T00:00:46"/>
    <d v="1899-12-30T00:00:46"/>
    <x v="0"/>
    <m/>
    <m/>
    <d v="1899-12-30T00:00:00"/>
    <d v="1899-12-30T01:16:26"/>
    <n v="5"/>
    <n v="-5.3240740740001513E-4"/>
    <n v="76.43333333334229"/>
    <x v="8"/>
    <x v="0"/>
  </r>
  <r>
    <x v="9"/>
    <s v="2024058713"/>
    <x v="0"/>
    <x v="1166"/>
    <s v="E1919FKS"/>
    <d v="2024-12-19T00:00:00"/>
    <x v="1"/>
    <s v="3264"/>
    <x v="35"/>
    <s v="PA"/>
    <x v="1"/>
    <x v="0"/>
    <d v="2024-12-19T00:00:00"/>
    <d v="1899-12-30T13:09:12"/>
    <d v="2024-12-19T00:00:00"/>
    <d v="1899-12-30T13:08:27"/>
    <d v="2024-12-19T00:00:00"/>
    <d v="1899-12-30T14:25:32"/>
    <x v="0"/>
    <x v="0"/>
    <s v="7022038593"/>
    <s v="FBO"/>
    <d v="1899-12-30T01:17:50"/>
    <x v="2987"/>
    <d v="1899-12-30T00:00:45"/>
    <s v="Granel"/>
    <s v="E001"/>
    <x v="2"/>
    <d v="1899-12-30T01:16:20"/>
    <d v="1899-12-30T01:17:05"/>
    <x v="9"/>
    <x v="14"/>
    <x v="5"/>
    <x v="1"/>
    <n v="0"/>
    <n v="0"/>
    <x v="0"/>
    <x v="1"/>
    <x v="0"/>
    <n v="0"/>
    <x v="6"/>
    <x v="0"/>
    <d v="1899-12-30T00:00:45"/>
    <d v="1899-12-30T00:00:45"/>
    <x v="0"/>
    <m/>
    <m/>
    <d v="1899-12-30T00:00:00"/>
    <d v="1899-12-30T01:16:20"/>
    <n v="5"/>
    <n v="-5.2083333333996507E-4"/>
    <n v="76.333333333320056"/>
    <x v="8"/>
    <x v="0"/>
  </r>
  <r>
    <x v="9"/>
    <s v="2024058733"/>
    <x v="0"/>
    <x v="1161"/>
    <s v="E3824GTP"/>
    <d v="2024-12-19T00:00:00"/>
    <x v="1"/>
    <s v="3269"/>
    <x v="36"/>
    <s v="PA"/>
    <x v="5"/>
    <x v="0"/>
    <d v="2024-12-19T00:00:00"/>
    <d v="1899-12-30T14:02:39"/>
    <d v="2024-12-19T00:00:00"/>
    <d v="1899-12-30T14:01:55"/>
    <d v="2024-12-19T00:00:00"/>
    <d v="1899-12-30T14:29:52"/>
    <x v="0"/>
    <x v="0"/>
    <s v="7022038594"/>
    <s v="FBO"/>
    <d v="1899-12-30T00:28:41"/>
    <x v="865"/>
    <d v="1899-12-30T00:00:44"/>
    <s v="Granel"/>
    <s v="E001"/>
    <x v="2"/>
    <d v="1899-12-30T00:27:13"/>
    <d v="1899-12-30T00:27:57"/>
    <x v="7"/>
    <x v="14"/>
    <x v="5"/>
    <x v="1"/>
    <n v="0"/>
    <n v="0"/>
    <x v="0"/>
    <x v="1"/>
    <x v="0"/>
    <n v="0"/>
    <x v="6"/>
    <x v="1"/>
    <d v="1899-12-30T00:00:44"/>
    <d v="1899-12-30T00:00:44"/>
    <x v="0"/>
    <m/>
    <m/>
    <d v="1899-12-30T00:00:00"/>
    <d v="1899-12-30T00:27:13"/>
    <n v="5"/>
    <n v="-5.0925925926004201E-4"/>
    <n v="27.216666666662395"/>
    <x v="8"/>
    <x v="1"/>
  </r>
  <r>
    <x v="9"/>
    <s v="2024058716"/>
    <x v="0"/>
    <x v="987"/>
    <s v="E4258HML"/>
    <d v="2024-12-19T00:00:00"/>
    <x v="1"/>
    <s v="3264"/>
    <x v="35"/>
    <s v="PA"/>
    <x v="1"/>
    <x v="0"/>
    <d v="2024-12-19T00:00:00"/>
    <d v="1899-12-30T13:12:42"/>
    <d v="2024-12-19T00:00:00"/>
    <d v="1899-12-30T13:11:57"/>
    <d v="2024-12-19T00:00:00"/>
    <d v="1899-12-30T14:34:08"/>
    <x v="0"/>
    <x v="0"/>
    <s v="7022038595"/>
    <s v="FBO"/>
    <d v="1899-12-30T01:22:56"/>
    <x v="2988"/>
    <d v="1899-12-30T00:00:45"/>
    <s v="Granel"/>
    <s v="E001"/>
    <x v="2"/>
    <d v="1899-12-30T01:21:26"/>
    <d v="1899-12-30T01:22:11"/>
    <x v="9"/>
    <x v="14"/>
    <x v="5"/>
    <x v="1"/>
    <n v="0"/>
    <n v="0"/>
    <x v="0"/>
    <x v="1"/>
    <x v="0"/>
    <n v="0"/>
    <x v="6"/>
    <x v="0"/>
    <d v="1899-12-30T00:00:45"/>
    <d v="1899-12-30T00:00:45"/>
    <x v="0"/>
    <m/>
    <m/>
    <d v="1899-12-30T00:00:00"/>
    <d v="1899-12-30T01:21:26"/>
    <n v="5"/>
    <n v="-5.2083333332997306E-4"/>
    <n v="81.433333333339235"/>
    <x v="8"/>
    <x v="0"/>
  </r>
  <r>
    <x v="9"/>
    <s v="2024058734"/>
    <x v="0"/>
    <x v="1051"/>
    <s v="E7926JMH"/>
    <d v="2024-12-19T00:00:00"/>
    <x v="1"/>
    <s v="3269"/>
    <x v="36"/>
    <s v="PA"/>
    <x v="5"/>
    <x v="0"/>
    <d v="2024-12-19T00:00:00"/>
    <d v="1899-12-30T14:04:44"/>
    <d v="2024-12-19T00:00:00"/>
    <d v="1899-12-30T14:03:58"/>
    <d v="2024-12-19T00:00:00"/>
    <d v="1899-12-30T14:42:32"/>
    <x v="0"/>
    <x v="0"/>
    <s v="7022038596"/>
    <s v="FBO"/>
    <d v="1899-12-30T00:39:20"/>
    <x v="705"/>
    <d v="1899-12-30T00:00:46"/>
    <s v="Granel"/>
    <s v="E001"/>
    <x v="2"/>
    <d v="1899-12-30T00:37:48"/>
    <d v="1899-12-30T00:38:34"/>
    <x v="7"/>
    <x v="14"/>
    <x v="5"/>
    <x v="1"/>
    <n v="0"/>
    <n v="0"/>
    <x v="0"/>
    <x v="1"/>
    <x v="0"/>
    <n v="0"/>
    <x v="6"/>
    <x v="1"/>
    <d v="1899-12-30T00:00:46"/>
    <d v="1899-12-30T00:00:46"/>
    <x v="0"/>
    <m/>
    <m/>
    <d v="1899-12-30T00:00:00"/>
    <d v="1899-12-30T00:37:48"/>
    <n v="5"/>
    <n v="-5.3240740741000714E-4"/>
    <n v="37.79999999999999"/>
    <x v="8"/>
    <x v="1"/>
  </r>
  <r>
    <x v="9"/>
    <s v="2024058721"/>
    <x v="0"/>
    <x v="1112"/>
    <s v="E4917GBW"/>
    <d v="2024-12-19T00:00:00"/>
    <x v="1"/>
    <s v="3264"/>
    <x v="35"/>
    <s v="PA"/>
    <x v="1"/>
    <x v="0"/>
    <d v="2024-12-19T00:00:00"/>
    <d v="1899-12-30T13:20:16"/>
    <d v="2024-12-19T00:00:00"/>
    <d v="1899-12-30T13:19:30"/>
    <d v="2024-12-19T00:00:00"/>
    <d v="1899-12-30T14:45:23"/>
    <x v="0"/>
    <x v="0"/>
    <s v="7022038597"/>
    <s v="FBO"/>
    <d v="1899-12-30T01:26:39"/>
    <x v="2989"/>
    <d v="1899-12-30T00:00:46"/>
    <s v="Granel"/>
    <s v="E001"/>
    <x v="2"/>
    <d v="1899-12-30T01:25:07"/>
    <d v="1899-12-30T01:25:53"/>
    <x v="9"/>
    <x v="14"/>
    <x v="5"/>
    <x v="1"/>
    <n v="0"/>
    <n v="0"/>
    <x v="0"/>
    <x v="1"/>
    <x v="0"/>
    <n v="0"/>
    <x v="6"/>
    <x v="0"/>
    <d v="1899-12-30T00:00:46"/>
    <d v="1899-12-30T00:00:46"/>
    <x v="0"/>
    <m/>
    <m/>
    <d v="1899-12-30T00:00:00"/>
    <d v="1899-12-30T01:25:07"/>
    <n v="5"/>
    <n v="-5.3240740741000714E-4"/>
    <n v="85.116666666672089"/>
    <x v="8"/>
    <x v="0"/>
  </r>
  <r>
    <x v="9"/>
    <s v="2024058726"/>
    <x v="0"/>
    <x v="1015"/>
    <s v="E4771KNH"/>
    <d v="2024-12-19T00:00:00"/>
    <x v="1"/>
    <s v="3264"/>
    <x v="35"/>
    <s v="PA"/>
    <x v="1"/>
    <x v="0"/>
    <d v="2024-12-19T00:00:00"/>
    <d v="1899-12-30T13:31:53"/>
    <d v="2024-12-19T00:00:00"/>
    <d v="1899-12-30T13:31:08"/>
    <d v="2024-12-19T00:00:00"/>
    <d v="1899-12-30T14:45:55"/>
    <x v="0"/>
    <x v="0"/>
    <s v="7022038598"/>
    <s v="FBO"/>
    <d v="1899-12-30T01:15:32"/>
    <x v="1448"/>
    <d v="1899-12-30T00:00:45"/>
    <s v="Granel"/>
    <s v="E001"/>
    <x v="2"/>
    <d v="1899-12-30T01:14:02"/>
    <d v="1899-12-30T01:14:47"/>
    <x v="9"/>
    <x v="14"/>
    <x v="5"/>
    <x v="1"/>
    <n v="0"/>
    <n v="0"/>
    <x v="0"/>
    <x v="1"/>
    <x v="0"/>
    <n v="0"/>
    <x v="6"/>
    <x v="0"/>
    <d v="1899-12-30T00:00:45"/>
    <d v="1899-12-30T00:00:45"/>
    <x v="0"/>
    <m/>
    <m/>
    <d v="1899-12-30T00:00:00"/>
    <d v="1899-12-30T01:14:02"/>
    <n v="5"/>
    <n v="-5.2083333332997306E-4"/>
    <n v="74.033333333337609"/>
    <x v="8"/>
    <x v="0"/>
  </r>
  <r>
    <x v="9"/>
    <s v="2024058732"/>
    <x v="0"/>
    <x v="1167"/>
    <s v="E7322MSW"/>
    <d v="2024-12-19T00:00:00"/>
    <x v="1"/>
    <s v="3283"/>
    <x v="38"/>
    <s v="PA"/>
    <x v="2"/>
    <x v="0"/>
    <d v="2024-12-19T00:00:00"/>
    <d v="1899-12-30T14:02:15"/>
    <d v="2024-12-19T00:00:00"/>
    <d v="1899-12-30T14:01:30"/>
    <d v="2024-12-19T00:00:00"/>
    <d v="1899-12-30T14:52:56"/>
    <x v="0"/>
    <x v="0"/>
    <s v="7022038600"/>
    <s v="FBO"/>
    <d v="1899-12-30T00:52:11"/>
    <x v="2990"/>
    <d v="1899-12-30T00:00:45"/>
    <s v="Ensacado"/>
    <s v="E002"/>
    <x v="2"/>
    <d v="1899-12-30T00:50:41"/>
    <d v="1899-12-30T00:51:26"/>
    <x v="7"/>
    <x v="14"/>
    <x v="5"/>
    <x v="2"/>
    <n v="0"/>
    <n v="0"/>
    <x v="0"/>
    <x v="2"/>
    <x v="0"/>
    <n v="0"/>
    <x v="6"/>
    <x v="0"/>
    <d v="1899-12-30T00:00:45"/>
    <d v="1899-12-30T00:00:45"/>
    <x v="0"/>
    <m/>
    <m/>
    <d v="1899-12-30T00:00:00"/>
    <d v="1899-12-30T00:50:41"/>
    <n v="5"/>
    <n v="-5.2083333332997306E-4"/>
    <n v="50.683333333334431"/>
    <x v="8"/>
    <x v="0"/>
  </r>
  <r>
    <x v="9"/>
    <s v="2024058724"/>
    <x v="0"/>
    <x v="966"/>
    <s v="E5730JVY"/>
    <d v="2024-12-19T00:00:00"/>
    <x v="1"/>
    <s v="3264"/>
    <x v="35"/>
    <s v="PA"/>
    <x v="1"/>
    <x v="0"/>
    <d v="2024-12-19T00:00:00"/>
    <d v="1899-12-30T13:29:57"/>
    <d v="2024-12-19T00:00:00"/>
    <d v="1899-12-30T13:29:13"/>
    <d v="2024-12-19T00:00:00"/>
    <d v="1899-12-30T14:57:27"/>
    <x v="0"/>
    <x v="0"/>
    <s v="7022038601"/>
    <s v="FBO"/>
    <d v="1899-12-30T01:28:58"/>
    <x v="2991"/>
    <d v="1899-12-30T00:00:44"/>
    <s v="Granel"/>
    <s v="E001"/>
    <x v="2"/>
    <d v="1899-12-30T01:27:30"/>
    <d v="1899-12-30T01:28:14"/>
    <x v="9"/>
    <x v="14"/>
    <x v="5"/>
    <x v="1"/>
    <n v="0"/>
    <n v="0"/>
    <x v="0"/>
    <x v="1"/>
    <x v="0"/>
    <n v="0"/>
    <x v="6"/>
    <x v="0"/>
    <d v="1899-12-30T00:00:44"/>
    <d v="1899-12-30T00:00:44"/>
    <x v="0"/>
    <m/>
    <m/>
    <d v="1899-12-30T00:00:00"/>
    <d v="1899-12-30T01:27:30"/>
    <n v="5"/>
    <n v="-5.0925925926004201E-4"/>
    <n v="87.500000000001691"/>
    <x v="8"/>
    <x v="0"/>
  </r>
  <r>
    <x v="9"/>
    <s v="2024058727"/>
    <x v="0"/>
    <x v="1013"/>
    <s v="E4291FWJ"/>
    <d v="2024-12-19T00:00:00"/>
    <x v="1"/>
    <s v="3264"/>
    <x v="35"/>
    <s v="PA"/>
    <x v="1"/>
    <x v="0"/>
    <d v="2024-12-19T00:00:00"/>
    <d v="1899-12-30T13:34:45"/>
    <d v="2024-12-19T00:00:00"/>
    <d v="1899-12-30T13:33:59"/>
    <d v="2024-12-19T00:00:00"/>
    <d v="1899-12-30T15:02:14"/>
    <x v="0"/>
    <x v="0"/>
    <s v="7022038602"/>
    <s v="FBO"/>
    <d v="1899-12-30T01:29:01"/>
    <x v="123"/>
    <d v="1899-12-30T00:00:46"/>
    <s v="Granel"/>
    <s v="E001"/>
    <x v="2"/>
    <d v="1899-12-30T01:27:29"/>
    <d v="1899-12-30T01:28:15"/>
    <x v="9"/>
    <x v="14"/>
    <x v="5"/>
    <x v="1"/>
    <n v="0"/>
    <n v="0"/>
    <x v="0"/>
    <x v="1"/>
    <x v="0"/>
    <n v="0"/>
    <x v="6"/>
    <x v="0"/>
    <d v="1899-12-30T00:00:46"/>
    <d v="1899-12-30T00:00:46"/>
    <x v="0"/>
    <m/>
    <m/>
    <d v="1899-12-30T00:00:00"/>
    <d v="1899-12-30T01:27:29"/>
    <n v="5"/>
    <n v="-5.3240740741000714E-4"/>
    <n v="87.483333333340823"/>
    <x v="6"/>
    <x v="0"/>
  </r>
  <r>
    <x v="9"/>
    <s v="2024058728"/>
    <x v="0"/>
    <x v="942"/>
    <s v="E5260KKG"/>
    <d v="2024-12-19T00:00:00"/>
    <x v="1"/>
    <s v="3264"/>
    <x v="35"/>
    <s v="PA"/>
    <x v="1"/>
    <x v="0"/>
    <d v="2024-12-19T00:00:00"/>
    <d v="1899-12-30T13:40:58"/>
    <d v="2024-12-19T00:00:00"/>
    <d v="1899-12-30T13:40:12"/>
    <d v="2024-12-19T00:00:00"/>
    <d v="1899-12-30T15:24:07"/>
    <x v="0"/>
    <x v="0"/>
    <s v="7022038603"/>
    <s v="FBO"/>
    <d v="1899-12-30T01:44:41"/>
    <x v="2992"/>
    <d v="1899-12-30T00:00:46"/>
    <s v="Granel"/>
    <s v="E001"/>
    <x v="2"/>
    <d v="1899-12-30T01:43:09"/>
    <d v="1899-12-30T01:43:55"/>
    <x v="9"/>
    <x v="14"/>
    <x v="5"/>
    <x v="1"/>
    <n v="0"/>
    <n v="0"/>
    <x v="0"/>
    <x v="1"/>
    <x v="0"/>
    <n v="0"/>
    <x v="6"/>
    <x v="2"/>
    <d v="1899-12-30T00:00:46"/>
    <d v="1899-12-30T00:00:46"/>
    <x v="0"/>
    <m/>
    <m/>
    <d v="1899-12-30T00:00:00"/>
    <d v="1899-12-30T01:43:09"/>
    <n v="5"/>
    <n v="-5.3240740741000714E-4"/>
    <n v="103.15000000000796"/>
    <x v="6"/>
    <x v="0"/>
  </r>
  <r>
    <x v="9"/>
    <s v="2024058730"/>
    <x v="0"/>
    <x v="1102"/>
    <s v="E8631GGR"/>
    <d v="2024-12-19T00:00:00"/>
    <x v="1"/>
    <s v="3264"/>
    <x v="35"/>
    <s v="PA"/>
    <x v="1"/>
    <x v="0"/>
    <d v="2024-12-19T00:00:00"/>
    <d v="1899-12-30T13:53:58"/>
    <d v="2024-12-19T00:00:00"/>
    <d v="1899-12-30T13:53:12"/>
    <d v="2024-12-19T00:00:00"/>
    <d v="1899-12-30T15:27:10"/>
    <x v="0"/>
    <x v="0"/>
    <s v="7022038604"/>
    <s v="FBO"/>
    <d v="1899-12-30T01:34:44"/>
    <x v="2993"/>
    <d v="1899-12-30T00:00:46"/>
    <s v="Granel"/>
    <s v="E001"/>
    <x v="2"/>
    <d v="1899-12-30T01:33:12"/>
    <d v="1899-12-30T01:33:58"/>
    <x v="9"/>
    <x v="14"/>
    <x v="5"/>
    <x v="1"/>
    <n v="0"/>
    <n v="0"/>
    <x v="0"/>
    <x v="1"/>
    <x v="0"/>
    <n v="0"/>
    <x v="6"/>
    <x v="2"/>
    <d v="1899-12-30T00:00:46"/>
    <d v="1899-12-30T00:00:46"/>
    <x v="0"/>
    <m/>
    <m/>
    <d v="1899-12-30T00:00:00"/>
    <d v="1899-12-30T01:33:12"/>
    <n v="5"/>
    <n v="-5.3240740741000714E-4"/>
    <n v="93.19999999999682"/>
    <x v="6"/>
    <x v="0"/>
  </r>
  <r>
    <x v="9"/>
    <s v="2024058743"/>
    <x v="0"/>
    <x v="988"/>
    <s v="E7574KJX"/>
    <d v="2024-12-19T00:00:00"/>
    <x v="1"/>
    <s v="3264"/>
    <x v="35"/>
    <s v="PA"/>
    <x v="1"/>
    <x v="0"/>
    <d v="2024-12-19T00:00:00"/>
    <d v="1899-12-30T15:11:38"/>
    <d v="2024-12-19T00:00:00"/>
    <d v="1899-12-30T15:10:54"/>
    <d v="2024-12-19T00:00:00"/>
    <d v="1899-12-30T15:35:04"/>
    <x v="0"/>
    <x v="0"/>
    <s v="7022038605"/>
    <s v="FBO"/>
    <d v="1899-12-30T00:24:54"/>
    <x v="264"/>
    <d v="1899-12-30T00:00:44"/>
    <s v="Granel"/>
    <s v="E001"/>
    <x v="2"/>
    <d v="1899-12-30T00:23:26"/>
    <d v="1899-12-30T00:24:10"/>
    <x v="14"/>
    <x v="14"/>
    <x v="5"/>
    <x v="1"/>
    <n v="0"/>
    <n v="0"/>
    <x v="0"/>
    <x v="1"/>
    <x v="0"/>
    <n v="0"/>
    <x v="6"/>
    <x v="1"/>
    <d v="1899-12-30T00:00:44"/>
    <d v="1899-12-30T00:00:44"/>
    <x v="0"/>
    <m/>
    <m/>
    <d v="1899-12-30T00:00:00"/>
    <d v="1899-12-30T00:23:26"/>
    <n v="5"/>
    <n v="-5.0925925926004201E-4"/>
    <n v="23.433333333335931"/>
    <x v="6"/>
    <x v="1"/>
  </r>
  <r>
    <x v="9"/>
    <s v="2024058744"/>
    <x v="0"/>
    <x v="1045"/>
    <s v="E2032LJK"/>
    <d v="2024-12-19T00:00:00"/>
    <x v="1"/>
    <s v="3283"/>
    <x v="38"/>
    <s v="PA"/>
    <x v="2"/>
    <x v="0"/>
    <d v="2024-12-19T00:00:00"/>
    <d v="1899-12-30T15:12:42"/>
    <d v="2024-12-19T00:00:00"/>
    <d v="1899-12-30T15:11:57"/>
    <d v="2024-12-19T00:00:00"/>
    <d v="1899-12-30T15:38:53"/>
    <x v="0"/>
    <x v="0"/>
    <s v="7022038606"/>
    <s v="EXW"/>
    <d v="1899-12-30T00:27:41"/>
    <x v="547"/>
    <d v="1899-12-30T00:00:45"/>
    <s v="Ensacado"/>
    <s v="E002"/>
    <x v="1"/>
    <d v="1899-12-30T00:26:11"/>
    <d v="1899-12-30T00:26:56"/>
    <x v="14"/>
    <x v="14"/>
    <x v="5"/>
    <x v="2"/>
    <n v="0"/>
    <n v="0"/>
    <x v="0"/>
    <x v="2"/>
    <x v="0"/>
    <n v="0"/>
    <x v="6"/>
    <x v="1"/>
    <d v="1899-12-30T00:00:45"/>
    <d v="1899-12-30T00:00:45"/>
    <x v="0"/>
    <m/>
    <m/>
    <d v="1899-12-30T00:00:00"/>
    <d v="1899-12-30T00:26:11"/>
    <n v="5"/>
    <n v="-5.2083333333008408E-4"/>
    <n v="26.183333333332683"/>
    <x v="6"/>
    <x v="1"/>
  </r>
  <r>
    <x v="9"/>
    <s v="2024058731"/>
    <x v="0"/>
    <x v="985"/>
    <s v="E8263KDM"/>
    <d v="2024-12-19T00:00:00"/>
    <x v="1"/>
    <s v="3264"/>
    <x v="35"/>
    <s v="PA"/>
    <x v="1"/>
    <x v="0"/>
    <d v="2024-12-19T00:00:00"/>
    <d v="1899-12-30T13:59:08"/>
    <d v="2024-12-19T00:00:00"/>
    <d v="1899-12-30T13:58:22"/>
    <d v="2024-12-19T00:00:00"/>
    <d v="1899-12-30T15:46:32"/>
    <x v="0"/>
    <x v="0"/>
    <s v="7022038607"/>
    <s v="FBO"/>
    <d v="1899-12-30T01:48:56"/>
    <x v="2994"/>
    <d v="1899-12-30T00:00:46"/>
    <s v="Granel"/>
    <s v="E001"/>
    <x v="2"/>
    <d v="1899-12-30T01:47:24"/>
    <d v="1899-12-30T01:48:10"/>
    <x v="9"/>
    <x v="14"/>
    <x v="5"/>
    <x v="1"/>
    <n v="0"/>
    <n v="0"/>
    <x v="0"/>
    <x v="1"/>
    <x v="0"/>
    <n v="0"/>
    <x v="6"/>
    <x v="2"/>
    <d v="1899-12-30T00:00:46"/>
    <d v="1899-12-30T00:00:46"/>
    <x v="0"/>
    <m/>
    <m/>
    <d v="1899-12-30T00:00:00"/>
    <d v="1899-12-30T01:47:24"/>
    <n v="5"/>
    <n v="-5.3240740741000714E-4"/>
    <n v="107.3999999999952"/>
    <x v="6"/>
    <x v="0"/>
  </r>
  <r>
    <x v="9"/>
    <s v="2024058745"/>
    <x v="0"/>
    <x v="1008"/>
    <s v="E6688FFY"/>
    <d v="2024-12-19T00:00:00"/>
    <x v="1"/>
    <s v="3282"/>
    <x v="40"/>
    <s v="PA"/>
    <x v="2"/>
    <x v="0"/>
    <d v="2024-12-19T00:00:00"/>
    <d v="1899-12-30T15:29:36"/>
    <d v="2024-12-19T00:00:00"/>
    <d v="1899-12-30T15:28:49"/>
    <d v="2024-12-19T00:00:00"/>
    <d v="1899-12-30T15:53:29"/>
    <x v="0"/>
    <x v="0"/>
    <s v="7022038608"/>
    <s v="FBO"/>
    <d v="1899-12-30T00:25:27"/>
    <x v="2021"/>
    <d v="1899-12-30T00:00:47"/>
    <s v="Ensacado"/>
    <s v="E002"/>
    <x v="2"/>
    <d v="1899-12-30T00:23:53"/>
    <d v="1899-12-30T00:24:40"/>
    <x v="14"/>
    <x v="14"/>
    <x v="5"/>
    <x v="2"/>
    <n v="0"/>
    <n v="0"/>
    <x v="0"/>
    <x v="2"/>
    <x v="0"/>
    <n v="0"/>
    <x v="6"/>
    <x v="1"/>
    <d v="1899-12-30T00:00:47"/>
    <d v="1899-12-30T00:00:47"/>
    <x v="0"/>
    <m/>
    <m/>
    <d v="1899-12-30T00:00:00"/>
    <d v="1899-12-30T00:23:53"/>
    <n v="5"/>
    <n v="-5.4398148149004122E-4"/>
    <n v="23.883333333321612"/>
    <x v="6"/>
    <x v="1"/>
  </r>
  <r>
    <x v="9"/>
    <s v="2024058747"/>
    <x v="0"/>
    <x v="1018"/>
    <s v="E9461JBD"/>
    <d v="2024-12-19T00:00:00"/>
    <x v="1"/>
    <s v="3264"/>
    <x v="35"/>
    <s v="PA"/>
    <x v="1"/>
    <x v="0"/>
    <d v="2024-12-19T00:00:00"/>
    <d v="1899-12-30T15:48:24"/>
    <d v="2024-12-19T00:00:00"/>
    <d v="1899-12-30T15:47:38"/>
    <d v="2024-12-19T00:00:00"/>
    <d v="1899-12-30T16:11:17"/>
    <x v="0"/>
    <x v="0"/>
    <s v="7022038609"/>
    <s v="EXW"/>
    <d v="1899-12-30T00:24:25"/>
    <x v="1279"/>
    <d v="1899-12-30T00:00:46"/>
    <s v="Granel"/>
    <s v="E001"/>
    <x v="1"/>
    <d v="1899-12-30T00:22:53"/>
    <d v="1899-12-30T00:23:39"/>
    <x v="14"/>
    <x v="14"/>
    <x v="5"/>
    <x v="1"/>
    <n v="0"/>
    <n v="0"/>
    <x v="0"/>
    <x v="1"/>
    <x v="0"/>
    <n v="0"/>
    <x v="6"/>
    <x v="1"/>
    <d v="1899-12-30T00:00:46"/>
    <d v="1899-12-30T00:00:46"/>
    <x v="0"/>
    <m/>
    <m/>
    <d v="1899-12-30T00:00:00"/>
    <d v="1899-12-30T00:22:53"/>
    <n v="5"/>
    <n v="-5.3240740741000714E-4"/>
    <n v="22.883333333328011"/>
    <x v="9"/>
    <x v="1"/>
  </r>
  <r>
    <x v="9"/>
    <s v="2024058746"/>
    <x v="0"/>
    <x v="1012"/>
    <s v="E8094GLY"/>
    <d v="2024-12-19T00:00:00"/>
    <x v="1"/>
    <s v="3269"/>
    <x v="36"/>
    <s v="PA"/>
    <x v="5"/>
    <x v="0"/>
    <d v="2024-12-19T00:00:00"/>
    <d v="1899-12-30T15:45:33"/>
    <d v="2024-12-19T00:00:00"/>
    <d v="1899-12-30T15:44:46"/>
    <d v="2024-12-19T00:00:00"/>
    <d v="1899-12-30T16:12:57"/>
    <x v="0"/>
    <x v="0"/>
    <s v="7022038610"/>
    <s v="FBO"/>
    <d v="1899-12-30T00:28:58"/>
    <x v="732"/>
    <d v="1899-12-30T00:00:47"/>
    <s v="Granel"/>
    <s v="E001"/>
    <x v="2"/>
    <d v="1899-12-30T00:27:24"/>
    <d v="1899-12-30T00:28:11"/>
    <x v="14"/>
    <x v="14"/>
    <x v="5"/>
    <x v="1"/>
    <n v="0"/>
    <n v="0"/>
    <x v="0"/>
    <x v="1"/>
    <x v="0"/>
    <n v="0"/>
    <x v="6"/>
    <x v="1"/>
    <d v="1899-12-30T00:00:47"/>
    <d v="1899-12-30T00:00:47"/>
    <x v="0"/>
    <m/>
    <m/>
    <d v="1899-12-30T00:00:00"/>
    <d v="1899-12-30T00:27:24"/>
    <n v="5"/>
    <n v="-5.4398148147993819E-4"/>
    <n v="27.400000000003324"/>
    <x v="9"/>
    <x v="1"/>
  </r>
  <r>
    <x v="9"/>
    <s v="2024058748"/>
    <x v="0"/>
    <x v="1026"/>
    <s v="E0235DVV"/>
    <d v="2024-12-19T00:00:00"/>
    <x v="1"/>
    <s v="3283"/>
    <x v="38"/>
    <s v="PA"/>
    <x v="2"/>
    <x v="0"/>
    <d v="2024-12-19T00:00:00"/>
    <d v="1899-12-30T15:49:48"/>
    <d v="2024-12-19T00:00:00"/>
    <d v="1899-12-30T15:49:01"/>
    <d v="2024-12-19T00:00:00"/>
    <d v="1899-12-30T16:15:08"/>
    <x v="0"/>
    <x v="0"/>
    <s v="7022038611"/>
    <s v="EXW"/>
    <d v="1899-12-30T00:26:54"/>
    <x v="1242"/>
    <d v="1899-12-30T00:00:47"/>
    <s v="Ensacado"/>
    <s v="E002"/>
    <x v="1"/>
    <d v="1899-12-30T00:25:20"/>
    <d v="1899-12-30T00:26:07"/>
    <x v="14"/>
    <x v="14"/>
    <x v="5"/>
    <x v="2"/>
    <n v="0"/>
    <n v="0"/>
    <x v="0"/>
    <x v="2"/>
    <x v="0"/>
    <n v="0"/>
    <x v="6"/>
    <x v="1"/>
    <d v="1899-12-30T00:00:47"/>
    <d v="1899-12-30T00:00:47"/>
    <x v="0"/>
    <m/>
    <m/>
    <d v="1899-12-30T00:00:00"/>
    <d v="1899-12-30T00:25:20"/>
    <n v="5"/>
    <n v="-5.4398148147993819E-4"/>
    <n v="25.333333333344061"/>
    <x v="9"/>
    <x v="1"/>
  </r>
  <r>
    <x v="9"/>
    <s v="2024058749"/>
    <x v="0"/>
    <x v="1164"/>
    <s v="E1632JZF"/>
    <d v="2024-12-19T00:00:00"/>
    <x v="1"/>
    <s v="3269"/>
    <x v="36"/>
    <s v="PA"/>
    <x v="5"/>
    <x v="0"/>
    <d v="2024-12-19T00:00:00"/>
    <d v="1899-12-30T15:53:04"/>
    <d v="2024-12-19T00:00:00"/>
    <d v="1899-12-30T15:52:18"/>
    <d v="2024-12-19T00:00:00"/>
    <d v="1899-12-30T16:18:11"/>
    <x v="0"/>
    <x v="0"/>
    <s v="7022038612"/>
    <s v="FBO"/>
    <d v="1899-12-30T00:26:39"/>
    <x v="1504"/>
    <d v="1899-12-30T00:00:46"/>
    <s v="Granel"/>
    <s v="E001"/>
    <x v="2"/>
    <d v="1899-12-30T00:25:07"/>
    <d v="1899-12-30T00:25:53"/>
    <x v="14"/>
    <x v="14"/>
    <x v="5"/>
    <x v="1"/>
    <n v="0"/>
    <n v="0"/>
    <x v="0"/>
    <x v="1"/>
    <x v="0"/>
    <n v="0"/>
    <x v="6"/>
    <x v="1"/>
    <d v="1899-12-30T00:00:46"/>
    <d v="1899-12-30T00:00:46"/>
    <x v="0"/>
    <m/>
    <m/>
    <d v="1899-12-30T00:00:00"/>
    <d v="1899-12-30T00:25:07"/>
    <n v="5"/>
    <n v="-5.3240740741000714E-4"/>
    <n v="25.116666666667182"/>
    <x v="9"/>
    <x v="1"/>
  </r>
  <r>
    <x v="9"/>
    <s v="2024058752"/>
    <x v="0"/>
    <x v="1020"/>
    <s v="E0463JRH"/>
    <d v="2024-12-19T00:00:00"/>
    <x v="1"/>
    <s v="3269"/>
    <x v="36"/>
    <s v="PA"/>
    <x v="5"/>
    <x v="0"/>
    <d v="2024-12-19T00:00:00"/>
    <d v="1899-12-30T16:18:33"/>
    <d v="2024-12-19T00:00:00"/>
    <d v="1899-12-30T16:17:48"/>
    <d v="2024-12-19T00:00:00"/>
    <d v="1899-12-30T16:44:11"/>
    <x v="0"/>
    <x v="0"/>
    <s v="7022038613"/>
    <s v="FBO"/>
    <d v="1899-12-30T00:27:08"/>
    <x v="2995"/>
    <d v="1899-12-30T00:00:45"/>
    <s v="Granel"/>
    <s v="E001"/>
    <x v="2"/>
    <d v="1899-12-30T00:25:38"/>
    <d v="1899-12-30T00:26:23"/>
    <x v="10"/>
    <x v="14"/>
    <x v="5"/>
    <x v="1"/>
    <n v="0"/>
    <n v="0"/>
    <x v="0"/>
    <x v="1"/>
    <x v="0"/>
    <n v="0"/>
    <x v="6"/>
    <x v="1"/>
    <d v="1899-12-30T00:00:45"/>
    <d v="1899-12-30T00:00:45"/>
    <x v="0"/>
    <m/>
    <m/>
    <d v="1899-12-30T00:00:00"/>
    <d v="1899-12-30T00:25:38"/>
    <n v="5"/>
    <n v="-5.2083333332997306E-4"/>
    <n v="25.633333333339152"/>
    <x v="9"/>
    <x v="1"/>
  </r>
  <r>
    <x v="9"/>
    <s v="2024058753"/>
    <x v="0"/>
    <x v="1046"/>
    <s v="E4062FXC"/>
    <d v="2024-12-19T00:00:00"/>
    <x v="1"/>
    <s v="3269"/>
    <x v="36"/>
    <s v="PA"/>
    <x v="5"/>
    <x v="0"/>
    <d v="2024-12-19T00:00:00"/>
    <d v="1899-12-30T16:21:45"/>
    <d v="2024-12-19T00:00:00"/>
    <d v="1899-12-30T16:20:59"/>
    <d v="2024-12-19T00:00:00"/>
    <d v="1899-12-30T16:47:14"/>
    <x v="0"/>
    <x v="0"/>
    <s v="7022038614"/>
    <s v="FBO"/>
    <d v="1899-12-30T00:27:01"/>
    <x v="1865"/>
    <d v="1899-12-30T00:00:46"/>
    <s v="Granel"/>
    <s v="E001"/>
    <x v="2"/>
    <d v="1899-12-30T00:25:29"/>
    <d v="1899-12-30T00:26:15"/>
    <x v="10"/>
    <x v="14"/>
    <x v="5"/>
    <x v="1"/>
    <n v="0"/>
    <n v="0"/>
    <x v="0"/>
    <x v="1"/>
    <x v="0"/>
    <n v="0"/>
    <x v="6"/>
    <x v="1"/>
    <d v="1899-12-30T00:00:46"/>
    <d v="1899-12-30T00:00:46"/>
    <x v="0"/>
    <m/>
    <m/>
    <d v="1899-12-30T00:00:00"/>
    <d v="1899-12-30T00:25:29"/>
    <n v="5"/>
    <n v="-5.3240740740001513E-4"/>
    <n v="25.483333333334333"/>
    <x v="9"/>
    <x v="1"/>
  </r>
  <r>
    <x v="9"/>
    <s v="2024058756"/>
    <x v="0"/>
    <x v="1050"/>
    <s v="E1716CRH"/>
    <d v="2024-12-19T00:00:00"/>
    <x v="1"/>
    <s v="3283"/>
    <x v="38"/>
    <s v="PA"/>
    <x v="2"/>
    <x v="0"/>
    <d v="2024-12-19T00:00:00"/>
    <d v="1899-12-30T16:39:59"/>
    <d v="2024-12-19T00:00:00"/>
    <d v="1899-12-30T16:39:14"/>
    <d v="2024-12-19T00:00:00"/>
    <d v="1899-12-30T17:07:28"/>
    <x v="0"/>
    <x v="0"/>
    <s v="7022038615"/>
    <s v="EXW"/>
    <d v="1899-12-30T00:28:59"/>
    <x v="1508"/>
    <d v="1899-12-30T00:00:45"/>
    <s v="Ensacado"/>
    <s v="E002"/>
    <x v="1"/>
    <d v="1899-12-30T00:27:29"/>
    <d v="1899-12-30T00:28:14"/>
    <x v="10"/>
    <x v="14"/>
    <x v="5"/>
    <x v="2"/>
    <n v="0"/>
    <n v="0"/>
    <x v="0"/>
    <x v="2"/>
    <x v="0"/>
    <n v="0"/>
    <x v="6"/>
    <x v="1"/>
    <d v="1899-12-30T00:00:45"/>
    <d v="1899-12-30T00:00:45"/>
    <x v="0"/>
    <m/>
    <m/>
    <d v="1899-12-30T00:00:00"/>
    <d v="1899-12-30T00:27:29"/>
    <n v="5"/>
    <n v="-5.2083333333008408E-4"/>
    <n v="27.483333333335924"/>
    <x v="10"/>
    <x v="1"/>
  </r>
  <r>
    <x v="9"/>
    <s v="2024058759"/>
    <x v="0"/>
    <x v="943"/>
    <s v="E4768KNH"/>
    <d v="2024-12-19T00:00:00"/>
    <x v="1"/>
    <s v="3264"/>
    <x v="35"/>
    <s v="PA"/>
    <x v="1"/>
    <x v="0"/>
    <d v="2024-12-19T00:00:00"/>
    <d v="1899-12-30T16:42:50"/>
    <d v="2024-12-19T00:00:00"/>
    <d v="1899-12-30T16:42:05"/>
    <d v="2024-12-19T00:00:00"/>
    <d v="1899-12-30T17:20:39"/>
    <x v="0"/>
    <x v="0"/>
    <s v="7022038617"/>
    <s v="FBO"/>
    <d v="1899-12-30T00:39:19"/>
    <x v="705"/>
    <d v="1899-12-30T00:00:45"/>
    <s v="Granel"/>
    <s v="E001"/>
    <x v="2"/>
    <d v="1899-12-30T00:37:49"/>
    <d v="1899-12-30T00:38:34"/>
    <x v="10"/>
    <x v="14"/>
    <x v="5"/>
    <x v="1"/>
    <n v="0"/>
    <n v="0"/>
    <x v="0"/>
    <x v="1"/>
    <x v="0"/>
    <n v="0"/>
    <x v="6"/>
    <x v="1"/>
    <d v="1899-12-30T00:00:45"/>
    <d v="1899-12-30T00:00:45"/>
    <x v="0"/>
    <m/>
    <m/>
    <d v="1899-12-30T00:00:00"/>
    <d v="1899-12-30T00:37:49"/>
    <n v="5"/>
    <n v="-5.2083333334007609E-4"/>
    <n v="37.816666666660694"/>
    <x v="10"/>
    <x v="1"/>
  </r>
  <r>
    <x v="9"/>
    <s v="2024058764"/>
    <x v="0"/>
    <x v="1051"/>
    <s v="E7926JMH"/>
    <d v="2024-12-19T00:00:00"/>
    <x v="1"/>
    <s v="3264"/>
    <x v="35"/>
    <s v="PA"/>
    <x v="1"/>
    <x v="0"/>
    <d v="2024-12-19T00:00:00"/>
    <d v="1899-12-30T16:57:16"/>
    <d v="2024-12-19T00:00:00"/>
    <d v="1899-12-30T16:56:29"/>
    <d v="2024-12-19T00:00:00"/>
    <d v="1899-12-30T17:26:01"/>
    <x v="0"/>
    <x v="0"/>
    <s v="7022038618"/>
    <s v="FBO"/>
    <d v="1899-12-30T00:30:19"/>
    <x v="549"/>
    <d v="1899-12-30T00:00:47"/>
    <s v="Granel"/>
    <s v="E001"/>
    <x v="2"/>
    <d v="1899-12-30T00:28:45"/>
    <d v="1899-12-30T00:29:32"/>
    <x v="10"/>
    <x v="14"/>
    <x v="5"/>
    <x v="1"/>
    <n v="0"/>
    <n v="0"/>
    <x v="0"/>
    <x v="1"/>
    <x v="0"/>
    <n v="0"/>
    <x v="6"/>
    <x v="1"/>
    <d v="1899-12-30T00:00:47"/>
    <d v="1899-12-30T00:00:47"/>
    <x v="0"/>
    <m/>
    <m/>
    <d v="1899-12-30T00:00:00"/>
    <d v="1899-12-30T00:28:45"/>
    <n v="5"/>
    <n v="-5.4398148149004122E-4"/>
    <n v="28.749999999988827"/>
    <x v="10"/>
    <x v="1"/>
  </r>
  <r>
    <x v="9"/>
    <s v="2024058763"/>
    <x v="0"/>
    <x v="1163"/>
    <s v="E0847HHD"/>
    <d v="2024-12-19T00:00:00"/>
    <x v="1"/>
    <s v="3269"/>
    <x v="36"/>
    <s v="PA"/>
    <x v="5"/>
    <x v="0"/>
    <d v="2024-12-19T00:00:00"/>
    <d v="1899-12-30T16:54:44"/>
    <d v="2024-12-19T00:00:00"/>
    <d v="1899-12-30T16:53:57"/>
    <d v="2024-12-19T00:00:00"/>
    <d v="1899-12-30T17:47:52"/>
    <x v="0"/>
    <x v="0"/>
    <s v="7022038621"/>
    <s v="FBO"/>
    <d v="1899-12-30T00:54:42"/>
    <x v="2996"/>
    <d v="1899-12-30T00:00:47"/>
    <s v="Granel"/>
    <s v="E001"/>
    <x v="2"/>
    <d v="1899-12-30T00:53:08"/>
    <d v="1899-12-30T00:53:55"/>
    <x v="10"/>
    <x v="14"/>
    <x v="5"/>
    <x v="1"/>
    <n v="0"/>
    <n v="0"/>
    <x v="0"/>
    <x v="1"/>
    <x v="0"/>
    <n v="0"/>
    <x v="6"/>
    <x v="0"/>
    <d v="1899-12-30T00:00:47"/>
    <d v="1899-12-30T00:00:47"/>
    <x v="0"/>
    <m/>
    <m/>
    <d v="1899-12-30T00:00:00"/>
    <d v="1899-12-30T00:53:08"/>
    <n v="5"/>
    <n v="-5.439814814899302E-4"/>
    <n v="53.133333333321708"/>
    <x v="10"/>
    <x v="0"/>
  </r>
  <r>
    <x v="9"/>
    <s v="2024058765"/>
    <x v="0"/>
    <x v="1027"/>
    <s v="E9533LGJ"/>
    <d v="2024-12-19T00:00:00"/>
    <x v="1"/>
    <s v="3283"/>
    <x v="38"/>
    <s v="PA"/>
    <x v="2"/>
    <x v="0"/>
    <d v="2024-12-19T00:00:00"/>
    <d v="1899-12-30T17:31:38"/>
    <d v="2024-12-19T00:00:00"/>
    <d v="1899-12-30T17:30:52"/>
    <d v="2024-12-19T00:00:00"/>
    <d v="1899-12-30T18:02:06"/>
    <x v="0"/>
    <x v="0"/>
    <s v="7022038622"/>
    <s v="FBO"/>
    <d v="1899-12-30T00:32:00"/>
    <x v="991"/>
    <d v="1899-12-30T00:00:46"/>
    <s v="Ensacado"/>
    <s v="E002"/>
    <x v="2"/>
    <d v="1899-12-30T00:30:28"/>
    <d v="1899-12-30T00:31:14"/>
    <x v="8"/>
    <x v="14"/>
    <x v="5"/>
    <x v="2"/>
    <n v="0"/>
    <n v="0"/>
    <x v="0"/>
    <x v="2"/>
    <x v="0"/>
    <n v="0"/>
    <x v="6"/>
    <x v="1"/>
    <d v="1899-12-30T00:00:46"/>
    <d v="1899-12-30T00:00:46"/>
    <x v="0"/>
    <m/>
    <m/>
    <d v="1899-12-30T00:00:00"/>
    <d v="1899-12-30T00:30:28"/>
    <n v="5"/>
    <n v="-5.3240740741000714E-4"/>
    <n v="30.466666666656028"/>
    <x v="11"/>
    <x v="1"/>
  </r>
  <r>
    <x v="9"/>
    <s v="2024058777"/>
    <x v="0"/>
    <x v="1001"/>
    <s v="E9043KYN"/>
    <d v="2024-12-20T00:00:00"/>
    <x v="1"/>
    <s v="3262"/>
    <x v="43"/>
    <s v="PA"/>
    <x v="0"/>
    <x v="0"/>
    <d v="2024-12-20T00:00:00"/>
    <d v="1899-12-30T05:09:28"/>
    <d v="2024-12-20T00:00:00"/>
    <d v="1899-12-30T05:08:43"/>
    <d v="2024-12-20T00:00:00"/>
    <d v="1899-12-30T05:30:03"/>
    <x v="0"/>
    <x v="0"/>
    <s v="7022038624"/>
    <s v="EXW"/>
    <d v="1899-12-30T00:22:05"/>
    <x v="2556"/>
    <d v="1899-12-30T00:00:45"/>
    <s v="Granel"/>
    <s v="E001"/>
    <x v="1"/>
    <d v="1899-12-30T00:20:35"/>
    <d v="1899-12-30T00:21:20"/>
    <x v="12"/>
    <x v="15"/>
    <x v="5"/>
    <x v="1"/>
    <n v="0"/>
    <n v="0"/>
    <x v="0"/>
    <x v="1"/>
    <x v="0"/>
    <n v="0"/>
    <x v="6"/>
    <x v="1"/>
    <d v="1899-12-30T00:00:45"/>
    <d v="1899-12-30T00:00:45"/>
    <x v="0"/>
    <m/>
    <m/>
    <d v="1899-12-30T00:00:00"/>
    <d v="1899-12-30T00:20:35"/>
    <n v="6"/>
    <n v="-5.2083333333999282E-4"/>
    <n v="20.583333333331208"/>
    <x v="18"/>
    <x v="1"/>
  </r>
  <r>
    <x v="9"/>
    <s v="2024058771"/>
    <x v="0"/>
    <x v="1000"/>
    <s v="E3888GZR"/>
    <d v="2024-12-20T00:00:00"/>
    <x v="1"/>
    <s v="3269"/>
    <x v="36"/>
    <s v="PA"/>
    <x v="18"/>
    <x v="0"/>
    <d v="2024-12-20T00:00:00"/>
    <d v="1899-12-30T05:04:29"/>
    <d v="2024-12-20T00:00:00"/>
    <d v="1899-12-30T05:03:48"/>
    <d v="2024-12-20T00:00:00"/>
    <d v="1899-12-30T05:42:06"/>
    <x v="0"/>
    <x v="0"/>
    <s v="7022038625"/>
    <s v="EXW"/>
    <d v="1899-12-30T00:38:59"/>
    <x v="63"/>
    <d v="1899-12-30T00:00:41"/>
    <s v="Granel"/>
    <s v="E001"/>
    <x v="1"/>
    <d v="1899-12-30T00:37:37"/>
    <d v="1899-12-30T00:38:18"/>
    <x v="12"/>
    <x v="15"/>
    <x v="5"/>
    <x v="1"/>
    <n v="0"/>
    <n v="0"/>
    <x v="0"/>
    <x v="1"/>
    <x v="0"/>
    <n v="0"/>
    <x v="6"/>
    <x v="1"/>
    <d v="1899-12-30T00:00:41"/>
    <d v="1899-12-30T00:00:41"/>
    <x v="0"/>
    <m/>
    <m/>
    <d v="1899-12-30T00:00:00"/>
    <d v="1899-12-30T00:37:37"/>
    <n v="6"/>
    <n v="-4.7453703703997929E-4"/>
    <n v="37.616666666659221"/>
    <x v="18"/>
    <x v="1"/>
  </r>
  <r>
    <x v="9"/>
    <s v="2024058776"/>
    <x v="0"/>
    <x v="944"/>
    <s v="E2348KGX"/>
    <d v="2024-12-20T00:00:00"/>
    <x v="1"/>
    <s v="3269"/>
    <x v="36"/>
    <s v="PA"/>
    <x v="5"/>
    <x v="0"/>
    <d v="2024-12-20T00:00:00"/>
    <d v="1899-12-30T05:08:59"/>
    <d v="2024-12-20T00:00:00"/>
    <d v="1899-12-30T05:08:14"/>
    <d v="2024-12-20T00:00:00"/>
    <d v="1899-12-30T05:42:15"/>
    <x v="0"/>
    <x v="0"/>
    <s v="7022038626"/>
    <s v="FBO"/>
    <d v="1899-12-30T00:34:46"/>
    <x v="692"/>
    <d v="1899-12-30T00:00:45"/>
    <s v="Granel"/>
    <s v="E001"/>
    <x v="2"/>
    <d v="1899-12-30T00:33:16"/>
    <d v="1899-12-30T00:34:01"/>
    <x v="12"/>
    <x v="15"/>
    <x v="5"/>
    <x v="1"/>
    <n v="0"/>
    <n v="0"/>
    <x v="0"/>
    <x v="1"/>
    <x v="0"/>
    <n v="0"/>
    <x v="6"/>
    <x v="1"/>
    <d v="1899-12-30T00:00:45"/>
    <d v="1899-12-30T00:00:45"/>
    <x v="0"/>
    <m/>
    <m/>
    <d v="1899-12-30T00:00:00"/>
    <d v="1899-12-30T00:33:16"/>
    <n v="6"/>
    <n v="-5.2083333333000081E-4"/>
    <n v="33.26666666666398"/>
    <x v="18"/>
    <x v="1"/>
  </r>
  <r>
    <x v="9"/>
    <s v="2024058780"/>
    <x v="0"/>
    <x v="905"/>
    <s v="E3198LFN"/>
    <d v="2024-12-20T00:00:00"/>
    <x v="1"/>
    <s v="3260"/>
    <x v="41"/>
    <s v="PA"/>
    <x v="19"/>
    <x v="0"/>
    <d v="2024-12-20T00:00:00"/>
    <d v="1899-12-30T05:17:06"/>
    <d v="2024-12-20T00:00:00"/>
    <d v="1899-12-30T05:16:21"/>
    <d v="2024-12-20T00:00:00"/>
    <d v="1899-12-30T05:44:22"/>
    <x v="0"/>
    <x v="0"/>
    <s v="7022038627"/>
    <s v="EXW"/>
    <d v="1899-12-30T00:28:46"/>
    <x v="1171"/>
    <d v="1899-12-30T00:00:45"/>
    <s v="Granel"/>
    <s v="E001"/>
    <x v="1"/>
    <d v="1899-12-30T00:27:16"/>
    <d v="1899-12-30T00:28:01"/>
    <x v="12"/>
    <x v="15"/>
    <x v="5"/>
    <x v="1"/>
    <n v="0"/>
    <n v="0"/>
    <x v="0"/>
    <x v="1"/>
    <x v="0"/>
    <n v="0"/>
    <x v="6"/>
    <x v="1"/>
    <d v="1899-12-30T00:00:45"/>
    <d v="1899-12-30T00:00:45"/>
    <x v="0"/>
    <m/>
    <m/>
    <d v="1899-12-30T00:00:00"/>
    <d v="1899-12-30T00:27:16"/>
    <n v="6"/>
    <n v="-5.2083333333000081E-4"/>
    <n v="27.266666666673594"/>
    <x v="18"/>
    <x v="1"/>
  </r>
  <r>
    <x v="9"/>
    <s v="2024058783"/>
    <x v="0"/>
    <x v="916"/>
    <s v="E3178LFN"/>
    <d v="2024-12-20T00:00:00"/>
    <x v="1"/>
    <s v="3260"/>
    <x v="41"/>
    <s v="PA"/>
    <x v="19"/>
    <x v="0"/>
    <d v="2024-12-20T00:00:00"/>
    <d v="1899-12-30T05:34:08"/>
    <d v="2024-12-20T00:00:00"/>
    <d v="1899-12-30T05:33:22"/>
    <d v="2024-12-20T00:00:00"/>
    <d v="1899-12-30T06:01:38"/>
    <x v="0"/>
    <x v="0"/>
    <s v="7022038628"/>
    <s v="EXW"/>
    <d v="1899-12-30T00:29:02"/>
    <x v="271"/>
    <d v="1899-12-30T00:00:46"/>
    <s v="Granel"/>
    <s v="E001"/>
    <x v="1"/>
    <d v="1899-12-30T00:27:30"/>
    <d v="1899-12-30T00:28:16"/>
    <x v="12"/>
    <x v="15"/>
    <x v="5"/>
    <x v="1"/>
    <n v="0"/>
    <n v="0"/>
    <x v="0"/>
    <x v="1"/>
    <x v="0"/>
    <n v="0"/>
    <x v="6"/>
    <x v="1"/>
    <d v="1899-12-30T00:00:46"/>
    <d v="1899-12-30T00:00:46"/>
    <x v="0"/>
    <m/>
    <m/>
    <d v="1899-12-30T00:00:00"/>
    <d v="1899-12-30T00:27:30"/>
    <n v="6"/>
    <n v="-5.3240740741000714E-4"/>
    <n v="27.499999999996742"/>
    <x v="12"/>
    <x v="1"/>
  </r>
  <r>
    <x v="9"/>
    <s v=""/>
    <x v="0"/>
    <x v="939"/>
    <s v="ER6668BDPR8609BDH"/>
    <d v="2024-12-20T00:00:00"/>
    <x v="1"/>
    <s v="3269"/>
    <x v="36"/>
    <s v="PA"/>
    <x v="2"/>
    <x v="0"/>
    <d v="2024-12-20T00:00:00"/>
    <d v="1899-12-30T05:50:28"/>
    <d v="2024-12-20T00:00:00"/>
    <d v="1899-12-30T05:50:44"/>
    <d v="2024-12-20T00:00:00"/>
    <d v="1899-12-30T06:08:26"/>
    <x v="203"/>
    <x v="30"/>
    <s v="7022038629"/>
    <s v="FBO"/>
    <d v="1899-12-30T00:17:58"/>
    <x v="2156"/>
    <d v="1899-12-30T00:00:16"/>
    <s v="Granel"/>
    <s v="E001"/>
    <x v="2"/>
    <d v="1899-12-30T00:17:58"/>
    <d v="1899-12-30T00:17:42"/>
    <x v="12"/>
    <x v="15"/>
    <x v="5"/>
    <x v="1"/>
    <n v="0"/>
    <n v="0"/>
    <x v="0"/>
    <x v="1"/>
    <x v="0"/>
    <n v="0"/>
    <x v="6"/>
    <x v="1"/>
    <d v="1899-12-30T00:00:16"/>
    <d v="1899-12-30T00:00:16"/>
    <x v="0"/>
    <m/>
    <m/>
    <d v="1899-12-30T00:00:00"/>
    <d v="1899-12-30T00:17:58"/>
    <n v="6"/>
    <d v="1899-12-30T00:00:16"/>
    <n v="17.966666666663986"/>
    <x v="12"/>
    <x v="1"/>
  </r>
  <r>
    <x v="9"/>
    <s v="2024058781"/>
    <x v="0"/>
    <x v="1002"/>
    <s v="E0721JRZ"/>
    <d v="2024-12-20T00:00:00"/>
    <x v="1"/>
    <s v="3269"/>
    <x v="36"/>
    <s v="PA"/>
    <x v="18"/>
    <x v="0"/>
    <d v="2024-12-20T00:00:00"/>
    <d v="1899-12-30T05:18:22"/>
    <d v="2024-12-20T00:00:00"/>
    <d v="1899-12-30T05:17:36"/>
    <d v="2024-12-20T00:00:00"/>
    <d v="1899-12-30T06:09:28"/>
    <x v="0"/>
    <x v="0"/>
    <s v="7022038630"/>
    <s v="FBO"/>
    <d v="1899-12-30T00:52:38"/>
    <x v="2817"/>
    <d v="1899-12-30T00:00:46"/>
    <s v="Granel"/>
    <s v="E001"/>
    <x v="2"/>
    <d v="1899-12-30T00:51:06"/>
    <d v="1899-12-30T00:51:52"/>
    <x v="12"/>
    <x v="15"/>
    <x v="5"/>
    <x v="1"/>
    <n v="0"/>
    <n v="0"/>
    <x v="0"/>
    <x v="1"/>
    <x v="0"/>
    <n v="0"/>
    <x v="6"/>
    <x v="0"/>
    <d v="1899-12-30T00:00:46"/>
    <d v="1899-12-30T00:00:46"/>
    <x v="0"/>
    <m/>
    <m/>
    <d v="1899-12-30T00:00:00"/>
    <d v="1899-12-30T00:51:06"/>
    <n v="6"/>
    <n v="-5.3240740739998738E-4"/>
    <n v="51.099999999998431"/>
    <x v="12"/>
    <x v="0"/>
  </r>
  <r>
    <x v="9"/>
    <s v="2024058773"/>
    <x v="0"/>
    <x v="967"/>
    <s v="E7977MGZ"/>
    <d v="2024-12-20T00:00:00"/>
    <x v="1"/>
    <s v="3264"/>
    <x v="35"/>
    <s v="PA"/>
    <x v="1"/>
    <x v="0"/>
    <d v="2024-12-20T00:00:00"/>
    <d v="1899-12-30T05:05:08"/>
    <d v="2024-12-20T00:00:00"/>
    <d v="1899-12-30T05:04:23"/>
    <d v="2024-12-20T00:00:00"/>
    <d v="1899-12-30T06:19:34"/>
    <x v="0"/>
    <x v="0"/>
    <s v="7022038631"/>
    <s v="FBO"/>
    <d v="1899-12-30T01:15:56"/>
    <x v="2997"/>
    <d v="1899-12-30T00:00:45"/>
    <s v="Granel"/>
    <s v="E001"/>
    <x v="2"/>
    <d v="1899-12-30T01:14:26"/>
    <d v="1899-12-30T01:15:11"/>
    <x v="12"/>
    <x v="15"/>
    <x v="5"/>
    <x v="1"/>
    <n v="0"/>
    <n v="0"/>
    <x v="0"/>
    <x v="1"/>
    <x v="0"/>
    <n v="0"/>
    <x v="6"/>
    <x v="0"/>
    <d v="1899-12-30T00:00:45"/>
    <d v="1899-12-30T00:00:45"/>
    <x v="0"/>
    <m/>
    <m/>
    <d v="1899-12-30T00:00:00"/>
    <d v="1899-12-30T01:14:26"/>
    <n v="6"/>
    <n v="-5.2083333333999282E-4"/>
    <n v="74.433333333326388"/>
    <x v="12"/>
    <x v="0"/>
  </r>
  <r>
    <x v="9"/>
    <s v="2024058785"/>
    <x v="0"/>
    <x v="940"/>
    <s v="E5477KKG"/>
    <d v="2024-12-20T00:00:00"/>
    <x v="1"/>
    <s v="3269"/>
    <x v="36"/>
    <s v="PA"/>
    <x v="5"/>
    <x v="0"/>
    <d v="2024-12-20T00:00:00"/>
    <d v="1899-12-30T05:42:58"/>
    <d v="2024-12-20T00:00:00"/>
    <d v="1899-12-30T05:42:13"/>
    <d v="2024-12-20T00:00:00"/>
    <d v="1899-12-30T06:22:18"/>
    <x v="0"/>
    <x v="0"/>
    <s v="7022038632"/>
    <s v="FBO"/>
    <d v="1899-12-30T00:40:50"/>
    <x v="1328"/>
    <d v="1899-12-30T00:00:45"/>
    <s v="Granel"/>
    <s v="E001"/>
    <x v="2"/>
    <d v="1899-12-30T00:39:20"/>
    <d v="1899-12-30T00:40:05"/>
    <x v="12"/>
    <x v="15"/>
    <x v="5"/>
    <x v="1"/>
    <n v="0"/>
    <n v="0"/>
    <x v="0"/>
    <x v="1"/>
    <x v="0"/>
    <n v="0"/>
    <x v="6"/>
    <x v="1"/>
    <d v="1899-12-30T00:00:45"/>
    <d v="1899-12-30T00:00:45"/>
    <x v="0"/>
    <m/>
    <m/>
    <d v="1899-12-30T00:00:00"/>
    <d v="1899-12-30T00:39:20"/>
    <n v="6"/>
    <n v="-5.2083333333999282E-4"/>
    <n v="39.333333333326387"/>
    <x v="12"/>
    <x v="1"/>
  </r>
  <r>
    <x v="9"/>
    <s v="2024058772"/>
    <x v="0"/>
    <x v="1003"/>
    <s v="E7970JYD"/>
    <d v="2024-12-20T00:00:00"/>
    <x v="1"/>
    <s v="3264"/>
    <x v="35"/>
    <s v="PA"/>
    <x v="1"/>
    <x v="0"/>
    <d v="2024-12-20T00:00:00"/>
    <d v="1899-12-30T05:04:38"/>
    <d v="2024-12-20T00:00:00"/>
    <d v="1899-12-30T05:03:55"/>
    <d v="2024-12-20T00:00:00"/>
    <d v="1899-12-30T06:23:32"/>
    <x v="0"/>
    <x v="0"/>
    <s v="7022038633"/>
    <s v="EXW"/>
    <d v="1899-12-30T01:20:20"/>
    <x v="2998"/>
    <d v="1899-12-30T00:00:43"/>
    <s v="Granel"/>
    <s v="E001"/>
    <x v="1"/>
    <d v="1899-12-30T01:18:54"/>
    <d v="1899-12-30T01:19:37"/>
    <x v="12"/>
    <x v="15"/>
    <x v="5"/>
    <x v="1"/>
    <n v="0"/>
    <n v="0"/>
    <x v="0"/>
    <x v="1"/>
    <x v="0"/>
    <n v="0"/>
    <x v="6"/>
    <x v="0"/>
    <d v="1899-12-30T00:00:43"/>
    <d v="1899-12-30T00:00:43"/>
    <x v="0"/>
    <m/>
    <m/>
    <d v="1899-12-30T00:00:00"/>
    <d v="1899-12-30T01:18:54"/>
    <n v="6"/>
    <n v="-4.9768518518999993E-4"/>
    <n v="78.899999999990428"/>
    <x v="12"/>
    <x v="0"/>
  </r>
  <r>
    <x v="9"/>
    <s v="2024058788"/>
    <x v="0"/>
    <x v="1023"/>
    <s v="E9619HBS"/>
    <d v="2024-12-20T00:00:00"/>
    <x v="1"/>
    <s v="3283"/>
    <x v="38"/>
    <s v="PA"/>
    <x v="2"/>
    <x v="0"/>
    <d v="2024-12-20T00:00:00"/>
    <d v="1899-12-30T05:58:45"/>
    <d v="2024-12-20T00:00:00"/>
    <d v="1899-12-30T05:58:01"/>
    <d v="2024-12-20T00:00:00"/>
    <d v="1899-12-30T06:33:12"/>
    <x v="0"/>
    <x v="0"/>
    <s v="7022038634"/>
    <s v="FBO"/>
    <d v="1899-12-30T00:35:55"/>
    <x v="2860"/>
    <d v="1899-12-30T00:00:44"/>
    <s v="Ensacado"/>
    <s v="E002"/>
    <x v="2"/>
    <d v="1899-12-30T00:34:27"/>
    <d v="1899-12-30T00:35:11"/>
    <x v="12"/>
    <x v="15"/>
    <x v="5"/>
    <x v="2"/>
    <n v="0"/>
    <n v="0"/>
    <x v="0"/>
    <x v="2"/>
    <x v="0"/>
    <n v="0"/>
    <x v="6"/>
    <x v="1"/>
    <d v="1899-12-30T00:00:44"/>
    <d v="1899-12-30T00:00:44"/>
    <x v="0"/>
    <m/>
    <m/>
    <d v="1899-12-30T00:00:00"/>
    <d v="1899-12-30T00:34:27"/>
    <n v="6"/>
    <n v="-5.0925925924999449E-4"/>
    <n v="34.450000000012778"/>
    <x v="12"/>
    <x v="1"/>
  </r>
  <r>
    <x v="9"/>
    <s v="2024058775"/>
    <x v="0"/>
    <x v="975"/>
    <s v="E7844JTT"/>
    <d v="2024-12-20T00:00:00"/>
    <x v="1"/>
    <s v="3264"/>
    <x v="35"/>
    <s v="PA"/>
    <x v="1"/>
    <x v="0"/>
    <d v="2024-12-20T00:00:00"/>
    <d v="1899-12-30T05:07:33"/>
    <d v="2024-12-20T00:00:00"/>
    <d v="1899-12-30T05:06:47"/>
    <d v="2024-12-20T00:00:00"/>
    <d v="1899-12-30T06:40:13"/>
    <x v="0"/>
    <x v="0"/>
    <s v="7022038635"/>
    <s v="FBO"/>
    <d v="1899-12-30T01:34:12"/>
    <x v="2999"/>
    <d v="1899-12-30T00:00:46"/>
    <s v="Granel"/>
    <s v="E001"/>
    <x v="2"/>
    <d v="1899-12-30T01:32:40"/>
    <d v="1899-12-30T01:33:26"/>
    <x v="12"/>
    <x v="15"/>
    <x v="5"/>
    <x v="1"/>
    <n v="0"/>
    <n v="0"/>
    <x v="0"/>
    <x v="1"/>
    <x v="0"/>
    <n v="0"/>
    <x v="6"/>
    <x v="2"/>
    <d v="1899-12-30T00:00:46"/>
    <d v="1899-12-30T00:00:46"/>
    <x v="0"/>
    <m/>
    <m/>
    <d v="1899-12-30T00:00:00"/>
    <d v="1899-12-30T01:32:40"/>
    <n v="6"/>
    <n v="-5.3240740741000714E-4"/>
    <n v="92.666666666664028"/>
    <x v="12"/>
    <x v="0"/>
  </r>
  <r>
    <x v="9"/>
    <s v="2024058778"/>
    <x v="0"/>
    <x v="1011"/>
    <s v="E8976JGF"/>
    <d v="2024-12-20T00:00:00"/>
    <x v="1"/>
    <s v="3264"/>
    <x v="35"/>
    <s v="PA"/>
    <x v="1"/>
    <x v="0"/>
    <d v="2024-12-20T00:00:00"/>
    <d v="1899-12-30T05:13:15"/>
    <d v="2024-12-20T00:00:00"/>
    <d v="1899-12-30T05:12:30"/>
    <d v="2024-12-20T00:00:00"/>
    <d v="1899-12-30T06:42:01"/>
    <x v="0"/>
    <x v="0"/>
    <s v="7022038636"/>
    <s v="EXW"/>
    <d v="1899-12-30T01:30:16"/>
    <x v="2330"/>
    <d v="1899-12-30T00:00:45"/>
    <s v="Granel"/>
    <s v="E001"/>
    <x v="1"/>
    <d v="1899-12-30T01:28:46"/>
    <d v="1899-12-30T01:29:31"/>
    <x v="12"/>
    <x v="15"/>
    <x v="5"/>
    <x v="1"/>
    <n v="0"/>
    <n v="0"/>
    <x v="0"/>
    <x v="1"/>
    <x v="0"/>
    <n v="0"/>
    <x v="6"/>
    <x v="0"/>
    <d v="1899-12-30T00:00:45"/>
    <d v="1899-12-30T00:00:45"/>
    <x v="0"/>
    <m/>
    <m/>
    <d v="1899-12-30T00:00:00"/>
    <d v="1899-12-30T01:28:46"/>
    <n v="6"/>
    <n v="-5.2083333333000081E-4"/>
    <n v="88.766666666668769"/>
    <x v="12"/>
    <x v="0"/>
  </r>
  <r>
    <x v="9"/>
    <s v="2024058793"/>
    <x v="0"/>
    <x v="1164"/>
    <s v="E1632JZF"/>
    <d v="2024-12-20T00:00:00"/>
    <x v="1"/>
    <s v="3269"/>
    <x v="36"/>
    <s v="PA"/>
    <x v="5"/>
    <x v="0"/>
    <d v="2024-12-20T00:00:00"/>
    <d v="1899-12-30T06:14:23"/>
    <d v="2024-12-20T00:00:00"/>
    <d v="1899-12-30T06:13:38"/>
    <d v="2024-12-20T00:00:00"/>
    <d v="1899-12-30T06:47:57"/>
    <x v="0"/>
    <x v="0"/>
    <s v="7022038637"/>
    <s v="FBO"/>
    <d v="1899-12-30T00:35:04"/>
    <x v="1093"/>
    <d v="1899-12-30T00:00:45"/>
    <s v="Granel"/>
    <s v="E001"/>
    <x v="2"/>
    <d v="1899-12-30T00:33:34"/>
    <d v="1899-12-30T00:34:19"/>
    <x v="0"/>
    <x v="15"/>
    <x v="5"/>
    <x v="1"/>
    <n v="0"/>
    <n v="0"/>
    <x v="0"/>
    <x v="1"/>
    <x v="0"/>
    <n v="0"/>
    <x v="6"/>
    <x v="1"/>
    <d v="1899-12-30T00:00:45"/>
    <d v="1899-12-30T00:00:45"/>
    <x v="0"/>
    <m/>
    <m/>
    <d v="1899-12-30T00:00:00"/>
    <d v="1899-12-30T00:33:34"/>
    <n v="6"/>
    <n v="-5.2083333334002058E-4"/>
    <n v="33.566666666659152"/>
    <x v="12"/>
    <x v="1"/>
  </r>
  <r>
    <x v="9"/>
    <s v="2024058795"/>
    <x v="0"/>
    <x v="895"/>
    <s v="E9297MPF"/>
    <d v="2024-12-20T00:00:00"/>
    <x v="1"/>
    <s v="3260"/>
    <x v="41"/>
    <s v="PA"/>
    <x v="19"/>
    <x v="0"/>
    <d v="2024-12-20T00:00:00"/>
    <d v="1899-12-30T06:24:21"/>
    <d v="2024-12-20T00:00:00"/>
    <d v="1899-12-30T06:23:36"/>
    <d v="2024-12-20T00:00:00"/>
    <d v="1899-12-30T06:53:21"/>
    <x v="0"/>
    <x v="0"/>
    <s v="7022038638"/>
    <s v="EXW"/>
    <d v="1899-12-30T00:30:30"/>
    <x v="2904"/>
    <d v="1899-12-30T00:00:45"/>
    <s v="Granel"/>
    <s v="E001"/>
    <x v="1"/>
    <d v="1899-12-30T00:29:00"/>
    <d v="1899-12-30T00:29:45"/>
    <x v="0"/>
    <x v="15"/>
    <x v="5"/>
    <x v="1"/>
    <n v="0"/>
    <n v="0"/>
    <x v="0"/>
    <x v="1"/>
    <x v="0"/>
    <n v="0"/>
    <x v="6"/>
    <x v="1"/>
    <d v="1899-12-30T00:00:45"/>
    <d v="1899-12-30T00:00:45"/>
    <x v="0"/>
    <m/>
    <m/>
    <d v="1899-12-30T00:00:00"/>
    <d v="1899-12-30T00:29:00"/>
    <n v="6"/>
    <n v="-5.2083333332997306E-4"/>
    <n v="29.000000000001656"/>
    <x v="12"/>
    <x v="1"/>
  </r>
  <r>
    <x v="9"/>
    <s v="2024058779"/>
    <x v="0"/>
    <x v="1024"/>
    <s v="E2589JTB"/>
    <d v="2024-12-20T00:00:00"/>
    <x v="1"/>
    <s v="3264"/>
    <x v="35"/>
    <s v="PA"/>
    <x v="1"/>
    <x v="0"/>
    <d v="2024-12-20T00:00:00"/>
    <d v="1899-12-30T05:14:21"/>
    <d v="2024-12-20T00:00:00"/>
    <d v="1899-12-30T05:13:36"/>
    <d v="2024-12-20T00:00:00"/>
    <d v="1899-12-30T06:54:05"/>
    <x v="0"/>
    <x v="0"/>
    <s v="7022038639"/>
    <s v="FBO"/>
    <d v="1899-12-30T01:41:14"/>
    <x v="3000"/>
    <d v="1899-12-30T00:00:45"/>
    <s v="Granel"/>
    <s v="E001"/>
    <x v="2"/>
    <d v="1899-12-30T01:39:44"/>
    <d v="1899-12-30T01:40:29"/>
    <x v="12"/>
    <x v="15"/>
    <x v="5"/>
    <x v="1"/>
    <n v="0"/>
    <n v="0"/>
    <x v="0"/>
    <x v="1"/>
    <x v="0"/>
    <n v="0"/>
    <x v="6"/>
    <x v="2"/>
    <d v="1899-12-30T00:00:45"/>
    <d v="1899-12-30T00:00:45"/>
    <x v="0"/>
    <m/>
    <m/>
    <d v="1899-12-30T00:00:00"/>
    <d v="1899-12-30T01:39:44"/>
    <n v="6"/>
    <n v="-5.2083333333000081E-4"/>
    <n v="99.733333333334386"/>
    <x v="12"/>
    <x v="0"/>
  </r>
  <r>
    <x v="9"/>
    <s v="2024058797"/>
    <x v="0"/>
    <x v="1168"/>
    <s v="E0307HGB"/>
    <d v="2024-12-20T00:00:00"/>
    <x v="1"/>
    <s v="3283"/>
    <x v="38"/>
    <s v="PA"/>
    <x v="2"/>
    <x v="0"/>
    <d v="2024-12-20T00:00:00"/>
    <d v="1899-12-30T06:27:46"/>
    <d v="2024-12-20T00:00:00"/>
    <d v="1899-12-30T06:27:02"/>
    <d v="2024-12-20T00:00:00"/>
    <d v="1899-12-30T06:58:33"/>
    <x v="0"/>
    <x v="0"/>
    <s v="7022038640"/>
    <s v="FBO"/>
    <d v="1899-12-30T00:32:15"/>
    <x v="510"/>
    <d v="1899-12-30T00:00:44"/>
    <s v="Ensacado"/>
    <s v="E002"/>
    <x v="2"/>
    <d v="1899-12-30T00:30:47"/>
    <d v="1899-12-30T00:31:31"/>
    <x v="0"/>
    <x v="15"/>
    <x v="5"/>
    <x v="2"/>
    <n v="0"/>
    <n v="0"/>
    <x v="0"/>
    <x v="2"/>
    <x v="0"/>
    <n v="0"/>
    <x v="6"/>
    <x v="1"/>
    <d v="1899-12-30T00:00:44"/>
    <d v="1899-12-30T00:00:44"/>
    <x v="0"/>
    <m/>
    <m/>
    <d v="1899-12-30T00:00:00"/>
    <d v="1899-12-30T00:30:47"/>
    <n v="6"/>
    <n v="-5.092592592599865E-4"/>
    <n v="30.783333333326368"/>
    <x v="12"/>
    <x v="1"/>
  </r>
  <r>
    <x v="9"/>
    <s v="2024058789"/>
    <x v="0"/>
    <x v="989"/>
    <s v="E0547BYX"/>
    <d v="2024-12-20T00:00:00"/>
    <x v="1"/>
    <s v="3264"/>
    <x v="35"/>
    <s v="PA"/>
    <x v="1"/>
    <x v="0"/>
    <d v="2024-12-20T00:00:00"/>
    <d v="1899-12-30T06:02:10"/>
    <d v="2024-12-20T00:00:00"/>
    <d v="1899-12-30T06:01:25"/>
    <d v="2024-12-20T00:00:00"/>
    <d v="1899-12-30T07:02:44"/>
    <x v="0"/>
    <x v="0"/>
    <s v="7022038641"/>
    <s v="FBO"/>
    <d v="1899-12-30T01:02:04"/>
    <x v="3001"/>
    <d v="1899-12-30T00:00:45"/>
    <s v="Granel"/>
    <s v="E001"/>
    <x v="2"/>
    <d v="1899-12-30T01:00:34"/>
    <d v="1899-12-30T01:01:19"/>
    <x v="0"/>
    <x v="15"/>
    <x v="5"/>
    <x v="1"/>
    <n v="0"/>
    <n v="0"/>
    <x v="0"/>
    <x v="1"/>
    <x v="0"/>
    <n v="0"/>
    <x v="6"/>
    <x v="0"/>
    <d v="1899-12-30T00:00:45"/>
    <d v="1899-12-30T00:00:45"/>
    <x v="0"/>
    <m/>
    <m/>
    <d v="1899-12-30T00:00:00"/>
    <d v="1899-12-30T01:00:34"/>
    <n v="6"/>
    <n v="-5.2083333332997306E-4"/>
    <n v="60.566666666659209"/>
    <x v="0"/>
    <x v="0"/>
  </r>
  <r>
    <x v="9"/>
    <s v="2024058794"/>
    <x v="0"/>
    <x v="1169"/>
    <s v="E1303MMC"/>
    <d v="2024-12-20T00:00:00"/>
    <x v="1"/>
    <s v="3269"/>
    <x v="36"/>
    <s v="PA"/>
    <x v="5"/>
    <x v="0"/>
    <d v="2024-12-20T00:00:00"/>
    <d v="1899-12-30T06:17:32"/>
    <d v="2024-12-20T00:00:00"/>
    <d v="1899-12-30T06:16:47"/>
    <d v="2024-12-20T00:00:00"/>
    <d v="1899-12-30T07:05:51"/>
    <x v="0"/>
    <x v="0"/>
    <s v="7022038642"/>
    <s v="FBO"/>
    <d v="1899-12-30T00:49:49"/>
    <x v="3002"/>
    <d v="1899-12-30T00:00:45"/>
    <s v="Granel"/>
    <s v="E001"/>
    <x v="2"/>
    <d v="1899-12-30T00:48:19"/>
    <d v="1899-12-30T00:49:04"/>
    <x v="0"/>
    <x v="15"/>
    <x v="5"/>
    <x v="1"/>
    <n v="0"/>
    <n v="0"/>
    <x v="0"/>
    <x v="1"/>
    <x v="0"/>
    <n v="0"/>
    <x v="6"/>
    <x v="0"/>
    <d v="1899-12-30T00:00:45"/>
    <d v="1899-12-30T00:00:45"/>
    <x v="0"/>
    <m/>
    <m/>
    <d v="1899-12-30T00:00:00"/>
    <d v="1899-12-30T00:48:19"/>
    <n v="6"/>
    <n v="-5.2083333333996507E-4"/>
    <n v="48.316666666665611"/>
    <x v="0"/>
    <x v="0"/>
  </r>
  <r>
    <x v="9"/>
    <s v="2024058782"/>
    <x v="0"/>
    <x v="1004"/>
    <s v="E7812KXB"/>
    <d v="2024-12-20T00:00:00"/>
    <x v="1"/>
    <s v="3264"/>
    <x v="35"/>
    <s v="PA"/>
    <x v="1"/>
    <x v="0"/>
    <d v="2024-12-20T00:00:00"/>
    <d v="1899-12-30T05:27:25"/>
    <d v="2024-12-20T00:00:00"/>
    <d v="1899-12-30T05:26:40"/>
    <d v="2024-12-20T00:00:00"/>
    <d v="1899-12-30T07:11:00"/>
    <x v="0"/>
    <x v="0"/>
    <s v="7022038643"/>
    <s v="EXW"/>
    <d v="1899-12-30T01:45:05"/>
    <x v="3003"/>
    <d v="1899-12-30T00:00:45"/>
    <s v="Granel"/>
    <s v="E001"/>
    <x v="1"/>
    <d v="1899-12-30T01:43:35"/>
    <d v="1899-12-30T01:44:20"/>
    <x v="12"/>
    <x v="15"/>
    <x v="5"/>
    <x v="1"/>
    <n v="0"/>
    <n v="0"/>
    <x v="0"/>
    <x v="1"/>
    <x v="0"/>
    <n v="0"/>
    <x v="6"/>
    <x v="2"/>
    <d v="1899-12-30T00:00:45"/>
    <d v="1899-12-30T00:00:45"/>
    <x v="0"/>
    <m/>
    <m/>
    <d v="1899-12-30T00:00:00"/>
    <d v="1899-12-30T01:43:35"/>
    <n v="6"/>
    <n v="-5.2083333333999282E-4"/>
    <n v="103.58333333333279"/>
    <x v="0"/>
    <x v="0"/>
  </r>
  <r>
    <x v="9"/>
    <s v="2024058802"/>
    <x v="0"/>
    <x v="1170"/>
    <s v="E4941MFZ"/>
    <d v="2024-12-20T00:00:00"/>
    <x v="1"/>
    <s v="3263"/>
    <x v="42"/>
    <s v="PA"/>
    <x v="3"/>
    <x v="0"/>
    <d v="2024-12-20T00:00:00"/>
    <d v="1899-12-30T06:47:13"/>
    <d v="2024-12-20T00:00:00"/>
    <d v="1899-12-30T06:46:28"/>
    <d v="2024-12-20T00:00:00"/>
    <d v="1899-12-30T07:11:51"/>
    <x v="0"/>
    <x v="0"/>
    <s v="7022038644"/>
    <s v="EXW"/>
    <d v="1899-12-30T00:26:08"/>
    <x v="816"/>
    <d v="1899-12-30T00:00:45"/>
    <s v="Granel"/>
    <s v="E001"/>
    <x v="1"/>
    <d v="1899-12-30T00:24:38"/>
    <d v="1899-12-30T00:25:23"/>
    <x v="0"/>
    <x v="15"/>
    <x v="5"/>
    <x v="1"/>
    <n v="0"/>
    <n v="0"/>
    <x v="0"/>
    <x v="1"/>
    <x v="0"/>
    <n v="0"/>
    <x v="6"/>
    <x v="1"/>
    <d v="1899-12-30T00:00:45"/>
    <d v="1899-12-30T00:00:45"/>
    <x v="0"/>
    <m/>
    <m/>
    <d v="1899-12-30T00:00:00"/>
    <d v="1899-12-30T00:24:38"/>
    <n v="6"/>
    <n v="-5.2083333333002857E-4"/>
    <n v="24.633333333331162"/>
    <x v="0"/>
    <x v="1"/>
  </r>
  <r>
    <x v="9"/>
    <s v="2024058800"/>
    <x v="0"/>
    <x v="1019"/>
    <s v="E4954KGF"/>
    <d v="2024-12-20T00:00:00"/>
    <x v="1"/>
    <s v="3269"/>
    <x v="36"/>
    <s v="PA"/>
    <x v="5"/>
    <x v="0"/>
    <d v="2024-12-20T00:00:00"/>
    <d v="1899-12-30T06:42:10"/>
    <d v="2024-12-20T00:00:00"/>
    <d v="1899-12-30T06:41:25"/>
    <d v="2024-12-20T00:00:00"/>
    <d v="1899-12-30T07:13:03"/>
    <x v="0"/>
    <x v="0"/>
    <s v="7022038645"/>
    <s v="FBO"/>
    <d v="1899-12-30T00:32:23"/>
    <x v="1041"/>
    <d v="1899-12-30T00:00:45"/>
    <s v="Granel"/>
    <s v="E001"/>
    <x v="2"/>
    <d v="1899-12-30T00:30:53"/>
    <d v="1899-12-30T00:31:38"/>
    <x v="0"/>
    <x v="15"/>
    <x v="5"/>
    <x v="1"/>
    <n v="0"/>
    <n v="0"/>
    <x v="0"/>
    <x v="1"/>
    <x v="0"/>
    <n v="0"/>
    <x v="6"/>
    <x v="1"/>
    <d v="1899-12-30T00:00:45"/>
    <d v="1899-12-30T00:00:45"/>
    <x v="0"/>
    <m/>
    <m/>
    <d v="1899-12-30T00:00:00"/>
    <d v="1899-12-30T00:30:53"/>
    <n v="6"/>
    <n v="-5.2083333334002058E-4"/>
    <n v="30.883333333334377"/>
    <x v="0"/>
    <x v="1"/>
  </r>
  <r>
    <x v="9"/>
    <s v="2024058801"/>
    <x v="0"/>
    <x v="945"/>
    <s v="E8474FTB"/>
    <d v="2024-12-20T00:00:00"/>
    <x v="1"/>
    <s v="3269"/>
    <x v="36"/>
    <s v="PA"/>
    <x v="5"/>
    <x v="0"/>
    <d v="2024-12-20T00:00:00"/>
    <d v="1899-12-30T06:45:42"/>
    <d v="2024-12-20T00:00:00"/>
    <d v="1899-12-30T06:44:56"/>
    <d v="2024-12-20T00:00:00"/>
    <d v="1899-12-30T07:17:46"/>
    <x v="0"/>
    <x v="0"/>
    <s v="7022038646"/>
    <s v="FBO"/>
    <d v="1899-12-30T00:33:36"/>
    <x v="247"/>
    <d v="1899-12-30T00:00:46"/>
    <s v="Granel"/>
    <s v="E001"/>
    <x v="2"/>
    <d v="1899-12-30T00:32:04"/>
    <d v="1899-12-30T00:32:50"/>
    <x v="0"/>
    <x v="15"/>
    <x v="5"/>
    <x v="1"/>
    <n v="0"/>
    <n v="0"/>
    <x v="0"/>
    <x v="1"/>
    <x v="0"/>
    <n v="0"/>
    <x v="6"/>
    <x v="1"/>
    <d v="1899-12-30T00:00:46"/>
    <d v="1899-12-30T00:00:46"/>
    <x v="0"/>
    <m/>
    <m/>
    <d v="1899-12-30T00:00:00"/>
    <d v="1899-12-30T00:32:04"/>
    <n v="6"/>
    <n v="-5.3240740741000714E-4"/>
    <n v="32.066666666668745"/>
    <x v="0"/>
    <x v="1"/>
  </r>
  <r>
    <x v="9"/>
    <s v="2024058803"/>
    <x v="0"/>
    <x v="1103"/>
    <s v="E5043DXJ"/>
    <d v="2024-12-20T00:00:00"/>
    <x v="1"/>
    <s v="3263"/>
    <x v="42"/>
    <s v="PA"/>
    <x v="3"/>
    <x v="0"/>
    <d v="2024-12-20T00:00:00"/>
    <d v="1899-12-30T06:49:54"/>
    <d v="2024-12-20T00:00:00"/>
    <d v="1899-12-30T06:49:09"/>
    <d v="2024-12-20T00:00:00"/>
    <d v="1899-12-30T07:23:30"/>
    <x v="0"/>
    <x v="0"/>
    <s v="7022038647"/>
    <s v="FBO"/>
    <d v="1899-12-30T00:35:06"/>
    <x v="560"/>
    <d v="1899-12-30T00:00:45"/>
    <s v="Granel"/>
    <s v="E001"/>
    <x v="2"/>
    <d v="1899-12-30T00:33:36"/>
    <d v="1899-12-30T00:34:21"/>
    <x v="0"/>
    <x v="15"/>
    <x v="5"/>
    <x v="1"/>
    <n v="0"/>
    <n v="0"/>
    <x v="0"/>
    <x v="1"/>
    <x v="0"/>
    <n v="0"/>
    <x v="6"/>
    <x v="1"/>
    <d v="1899-12-30T00:00:45"/>
    <d v="1899-12-30T00:00:45"/>
    <x v="0"/>
    <m/>
    <m/>
    <d v="1899-12-30T00:00:00"/>
    <d v="1899-12-30T00:33:36"/>
    <n v="6"/>
    <n v="-5.2083333333996507E-4"/>
    <n v="33.599999999995262"/>
    <x v="0"/>
    <x v="1"/>
  </r>
  <r>
    <x v="9"/>
    <s v="2024058790"/>
    <x v="0"/>
    <x v="976"/>
    <s v="E2274KKH"/>
    <d v="2024-12-20T00:00:00"/>
    <x v="1"/>
    <s v="3264"/>
    <x v="35"/>
    <s v="PA"/>
    <x v="1"/>
    <x v="0"/>
    <d v="2024-12-20T00:00:00"/>
    <d v="1899-12-30T06:02:55"/>
    <d v="2024-12-20T00:00:00"/>
    <d v="1899-12-30T06:02:10"/>
    <d v="2024-12-20T00:00:00"/>
    <d v="1899-12-30T07:27:24"/>
    <x v="0"/>
    <x v="0"/>
    <s v="7022038648"/>
    <s v="FBO"/>
    <d v="1899-12-30T01:25:59"/>
    <x v="3004"/>
    <d v="1899-12-30T00:00:45"/>
    <s v="Granel"/>
    <s v="E001"/>
    <x v="2"/>
    <d v="1899-12-30T01:24:29"/>
    <d v="1899-12-30T01:25:14"/>
    <x v="0"/>
    <x v="15"/>
    <x v="5"/>
    <x v="1"/>
    <n v="0"/>
    <n v="0"/>
    <x v="0"/>
    <x v="1"/>
    <x v="0"/>
    <n v="0"/>
    <x v="6"/>
    <x v="0"/>
    <d v="1899-12-30T00:00:45"/>
    <d v="1899-12-30T00:00:45"/>
    <x v="0"/>
    <m/>
    <m/>
    <d v="1899-12-30T00:00:00"/>
    <d v="1899-12-30T01:24:29"/>
    <n v="6"/>
    <n v="-5.2083333333002857E-4"/>
    <n v="84.48333333333116"/>
    <x v="0"/>
    <x v="0"/>
  </r>
  <r>
    <x v="9"/>
    <s v="2024058792"/>
    <x v="0"/>
    <x v="987"/>
    <s v="E4258HML"/>
    <d v="2024-12-20T00:00:00"/>
    <x v="1"/>
    <s v="3264"/>
    <x v="35"/>
    <s v="PA"/>
    <x v="1"/>
    <x v="0"/>
    <d v="2024-12-20T00:00:00"/>
    <d v="1899-12-30T06:10:00"/>
    <d v="2024-12-20T00:00:00"/>
    <d v="1899-12-30T06:09:14"/>
    <d v="2024-12-20T00:00:00"/>
    <d v="1899-12-30T07:32:58"/>
    <x v="0"/>
    <x v="0"/>
    <s v="7022038649"/>
    <s v="FBO"/>
    <d v="1899-12-30T01:24:30"/>
    <x v="3005"/>
    <d v="1899-12-30T00:00:46"/>
    <s v="Granel"/>
    <s v="E001"/>
    <x v="2"/>
    <d v="1899-12-30T01:22:58"/>
    <d v="1899-12-30T01:23:44"/>
    <x v="0"/>
    <x v="15"/>
    <x v="5"/>
    <x v="1"/>
    <n v="0"/>
    <n v="0"/>
    <x v="0"/>
    <x v="1"/>
    <x v="0"/>
    <n v="0"/>
    <x v="6"/>
    <x v="0"/>
    <d v="1899-12-30T00:00:46"/>
    <d v="1899-12-30T00:00:46"/>
    <x v="0"/>
    <m/>
    <m/>
    <d v="1899-12-30T00:00:00"/>
    <d v="1899-12-30T01:22:58"/>
    <n v="6"/>
    <n v="-5.3240740739995962E-4"/>
    <n v="82.966666666680055"/>
    <x v="0"/>
    <x v="0"/>
  </r>
  <r>
    <x v="9"/>
    <s v="2024058814"/>
    <x v="0"/>
    <x v="1013"/>
    <s v="E4291FWJ"/>
    <d v="2024-12-20T00:00:00"/>
    <x v="1"/>
    <s v="3263"/>
    <x v="42"/>
    <s v="PA"/>
    <x v="3"/>
    <x v="0"/>
    <d v="2024-12-20T00:00:00"/>
    <d v="1899-12-30T07:17:53"/>
    <d v="2024-12-20T00:00:00"/>
    <d v="1899-12-30T07:17:08"/>
    <d v="2024-12-20T00:00:00"/>
    <d v="1899-12-30T07:39:46"/>
    <x v="0"/>
    <x v="0"/>
    <s v="7022038651"/>
    <s v="FBO"/>
    <d v="1899-12-30T00:23:23"/>
    <x v="2857"/>
    <d v="1899-12-30T00:00:45"/>
    <s v="Granel"/>
    <s v="E001"/>
    <x v="2"/>
    <d v="1899-12-30T00:21:53"/>
    <d v="1899-12-30T00:22:38"/>
    <x v="1"/>
    <x v="15"/>
    <x v="5"/>
    <x v="1"/>
    <n v="0"/>
    <n v="0"/>
    <x v="0"/>
    <x v="1"/>
    <x v="0"/>
    <n v="0"/>
    <x v="6"/>
    <x v="1"/>
    <d v="1899-12-30T00:00:45"/>
    <d v="1899-12-30T00:00:45"/>
    <x v="0"/>
    <m/>
    <m/>
    <d v="1899-12-30T00:00:00"/>
    <d v="1899-12-30T00:21:53"/>
    <n v="6"/>
    <n v="-5.2083333333996507E-4"/>
    <n v="21.883333333334409"/>
    <x v="0"/>
    <x v="1"/>
  </r>
  <r>
    <x v="9"/>
    <s v="2024058798"/>
    <x v="0"/>
    <x v="966"/>
    <s v="E5730JVY"/>
    <d v="2024-12-20T00:00:00"/>
    <x v="1"/>
    <s v="3264"/>
    <x v="35"/>
    <s v="PA"/>
    <x v="1"/>
    <x v="0"/>
    <d v="2024-12-20T00:00:00"/>
    <d v="1899-12-30T06:29:57"/>
    <d v="2024-12-20T00:00:00"/>
    <d v="1899-12-30T06:29:12"/>
    <d v="2024-12-20T00:00:00"/>
    <d v="1899-12-30T07:42:54"/>
    <x v="0"/>
    <x v="0"/>
    <s v="7022038652"/>
    <s v="FBO"/>
    <d v="1899-12-30T01:14:27"/>
    <x v="339"/>
    <d v="1899-12-30T00:00:45"/>
    <s v="Granel"/>
    <s v="E001"/>
    <x v="2"/>
    <d v="1899-12-30T01:12:57"/>
    <d v="1899-12-30T01:13:42"/>
    <x v="0"/>
    <x v="15"/>
    <x v="5"/>
    <x v="1"/>
    <n v="0"/>
    <n v="0"/>
    <x v="0"/>
    <x v="1"/>
    <x v="0"/>
    <n v="0"/>
    <x v="6"/>
    <x v="0"/>
    <d v="1899-12-30T00:00:45"/>
    <d v="1899-12-30T00:00:45"/>
    <x v="0"/>
    <m/>
    <m/>
    <d v="1899-12-30T00:00:00"/>
    <d v="1899-12-30T01:12:57"/>
    <n v="6"/>
    <n v="-5.2083333332997306E-4"/>
    <n v="72.949999999996848"/>
    <x v="0"/>
    <x v="0"/>
  </r>
  <r>
    <x v="9"/>
    <s v="2024058804"/>
    <x v="0"/>
    <x v="1015"/>
    <s v="E4771KNH"/>
    <d v="2024-12-20T00:00:00"/>
    <x v="1"/>
    <s v="3264"/>
    <x v="35"/>
    <s v="PA"/>
    <x v="1"/>
    <x v="0"/>
    <d v="2024-12-20T00:00:00"/>
    <d v="1899-12-30T06:53:00"/>
    <d v="2024-12-20T00:00:00"/>
    <d v="1899-12-30T06:52:15"/>
    <d v="2024-12-20T00:00:00"/>
    <d v="1899-12-30T07:47:57"/>
    <x v="0"/>
    <x v="0"/>
    <s v="7022038653"/>
    <s v="FBO"/>
    <d v="1899-12-30T00:56:27"/>
    <x v="3006"/>
    <d v="1899-12-30T00:00:45"/>
    <s v="Granel"/>
    <s v="E001"/>
    <x v="2"/>
    <d v="1899-12-30T00:54:57"/>
    <d v="1899-12-30T00:55:42"/>
    <x v="0"/>
    <x v="15"/>
    <x v="5"/>
    <x v="1"/>
    <n v="0"/>
    <n v="0"/>
    <x v="0"/>
    <x v="1"/>
    <x v="0"/>
    <n v="0"/>
    <x v="6"/>
    <x v="0"/>
    <d v="1899-12-30T00:00:45"/>
    <d v="1899-12-30T00:00:45"/>
    <x v="0"/>
    <m/>
    <m/>
    <d v="1899-12-30T00:00:00"/>
    <d v="1899-12-30T00:54:57"/>
    <n v="6"/>
    <n v="-5.2083333333996507E-4"/>
    <n v="54.949999999996834"/>
    <x v="0"/>
    <x v="0"/>
  </r>
  <r>
    <x v="9"/>
    <s v="2024058807"/>
    <x v="0"/>
    <x v="1018"/>
    <s v="E9461JBD"/>
    <d v="2024-12-20T00:00:00"/>
    <x v="1"/>
    <s v="3264"/>
    <x v="35"/>
    <s v="PA"/>
    <x v="1"/>
    <x v="0"/>
    <d v="2024-12-20T00:00:00"/>
    <d v="1899-12-30T07:03:54"/>
    <d v="2024-12-20T00:00:00"/>
    <d v="1899-12-30T07:03:11"/>
    <d v="2024-12-20T00:00:00"/>
    <d v="1899-12-30T07:53:03"/>
    <x v="0"/>
    <x v="0"/>
    <s v="7022038654"/>
    <s v="EXW"/>
    <d v="1899-12-30T00:50:35"/>
    <x v="1071"/>
    <d v="1899-12-30T00:00:43"/>
    <s v="Granel"/>
    <s v="E001"/>
    <x v="1"/>
    <d v="1899-12-30T00:49:09"/>
    <d v="1899-12-30T00:49:52"/>
    <x v="1"/>
    <x v="15"/>
    <x v="5"/>
    <x v="1"/>
    <n v="0"/>
    <n v="0"/>
    <x v="0"/>
    <x v="1"/>
    <x v="0"/>
    <n v="0"/>
    <x v="6"/>
    <x v="0"/>
    <d v="1899-12-30T00:00:43"/>
    <d v="1899-12-30T00:00:43"/>
    <x v="0"/>
    <m/>
    <m/>
    <d v="1899-12-30T00:00:00"/>
    <d v="1899-12-30T00:49:09"/>
    <n v="6"/>
    <n v="-4.9768518518999993E-4"/>
    <n v="49.149999999993611"/>
    <x v="0"/>
    <x v="0"/>
  </r>
  <r>
    <x v="9"/>
    <s v="2024058805"/>
    <x v="0"/>
    <x v="942"/>
    <s v="E5260KKG"/>
    <d v="2024-12-20T00:00:00"/>
    <x v="1"/>
    <s v="3264"/>
    <x v="35"/>
    <s v="PA"/>
    <x v="1"/>
    <x v="0"/>
    <d v="2024-12-20T00:00:00"/>
    <d v="1899-12-30T06:58:37"/>
    <d v="2024-12-20T00:00:00"/>
    <d v="1899-12-30T06:57:52"/>
    <d v="2024-12-20T00:00:00"/>
    <d v="1899-12-30T07:54:02"/>
    <x v="0"/>
    <x v="0"/>
    <s v="7022038655"/>
    <s v="FBO"/>
    <d v="1899-12-30T00:56:55"/>
    <x v="3007"/>
    <d v="1899-12-30T00:00:45"/>
    <s v="Granel"/>
    <s v="E001"/>
    <x v="2"/>
    <d v="1899-12-30T00:55:25"/>
    <d v="1899-12-30T00:56:10"/>
    <x v="0"/>
    <x v="15"/>
    <x v="5"/>
    <x v="1"/>
    <n v="0"/>
    <n v="0"/>
    <x v="0"/>
    <x v="1"/>
    <x v="0"/>
    <n v="0"/>
    <x v="6"/>
    <x v="0"/>
    <d v="1899-12-30T00:00:45"/>
    <d v="1899-12-30T00:00:45"/>
    <x v="0"/>
    <m/>
    <m/>
    <d v="1899-12-30T00:00:00"/>
    <d v="1899-12-30T00:55:25"/>
    <n v="6"/>
    <n v="-5.2083333333002857E-4"/>
    <n v="55.416666666657605"/>
    <x v="0"/>
    <x v="0"/>
  </r>
  <r>
    <x v="9"/>
    <s v="2024058817"/>
    <x v="0"/>
    <x v="1057"/>
    <s v="E0247JRH"/>
    <d v="2024-12-20T00:00:00"/>
    <x v="1"/>
    <s v="3260"/>
    <x v="41"/>
    <s v="PA"/>
    <x v="19"/>
    <x v="0"/>
    <d v="2024-12-20T00:00:00"/>
    <d v="1899-12-30T07:25:33"/>
    <d v="2024-12-20T00:00:00"/>
    <d v="1899-12-30T07:24:48"/>
    <d v="2024-12-20T00:00:00"/>
    <d v="1899-12-30T07:54:52"/>
    <x v="0"/>
    <x v="0"/>
    <s v="7022038656"/>
    <s v="EXW"/>
    <d v="1899-12-30T00:30:49"/>
    <x v="2944"/>
    <d v="1899-12-30T00:00:45"/>
    <s v="Granel"/>
    <s v="E001"/>
    <x v="1"/>
    <d v="1899-12-30T00:29:19"/>
    <d v="1899-12-30T00:30:04"/>
    <x v="1"/>
    <x v="15"/>
    <x v="5"/>
    <x v="1"/>
    <n v="0"/>
    <n v="0"/>
    <x v="0"/>
    <x v="1"/>
    <x v="0"/>
    <n v="0"/>
    <x v="6"/>
    <x v="1"/>
    <d v="1899-12-30T00:00:45"/>
    <d v="1899-12-30T00:00:45"/>
    <x v="0"/>
    <m/>
    <m/>
    <d v="1899-12-30T00:00:00"/>
    <d v="1899-12-30T00:29:19"/>
    <n v="6"/>
    <n v="-5.2083333333002857E-4"/>
    <n v="29.316666666671996"/>
    <x v="0"/>
    <x v="1"/>
  </r>
  <r>
    <x v="9"/>
    <s v="2024058820"/>
    <x v="0"/>
    <x v="1016"/>
    <s v="E6464JZW"/>
    <d v="2024-12-20T00:00:00"/>
    <x v="1"/>
    <s v="3269"/>
    <x v="36"/>
    <s v="PA"/>
    <x v="5"/>
    <x v="0"/>
    <d v="2024-12-20T00:00:00"/>
    <d v="1899-12-30T07:34:00"/>
    <d v="2024-12-20T00:00:00"/>
    <d v="1899-12-30T07:33:16"/>
    <d v="2024-12-20T00:00:00"/>
    <d v="1899-12-30T07:57:25"/>
    <x v="0"/>
    <x v="0"/>
    <s v="7022038657"/>
    <s v="FBO"/>
    <d v="1899-12-30T00:24:53"/>
    <x v="3008"/>
    <d v="1899-12-30T00:00:44"/>
    <s v="Granel"/>
    <s v="E001"/>
    <x v="2"/>
    <d v="1899-12-30T00:23:25"/>
    <d v="1899-12-30T00:24:09"/>
    <x v="1"/>
    <x v="15"/>
    <x v="5"/>
    <x v="1"/>
    <n v="0"/>
    <n v="0"/>
    <x v="0"/>
    <x v="1"/>
    <x v="0"/>
    <n v="0"/>
    <x v="6"/>
    <x v="1"/>
    <d v="1899-12-30T00:00:44"/>
    <d v="1899-12-30T00:00:44"/>
    <x v="0"/>
    <m/>
    <m/>
    <d v="1899-12-30T00:00:00"/>
    <d v="1899-12-30T00:23:25"/>
    <n v="6"/>
    <n v="-5.092592592599865E-4"/>
    <n v="23.416666666660841"/>
    <x v="0"/>
    <x v="1"/>
  </r>
  <r>
    <x v="9"/>
    <s v="2024058818"/>
    <x v="0"/>
    <x v="1009"/>
    <s v="E5824JVY"/>
    <d v="2024-12-20T00:00:00"/>
    <x v="1"/>
    <s v="3269"/>
    <x v="36"/>
    <s v="PA"/>
    <x v="5"/>
    <x v="0"/>
    <d v="2024-12-20T00:00:00"/>
    <d v="1899-12-30T07:28:24"/>
    <d v="2024-12-20T00:00:00"/>
    <d v="1899-12-30T07:27:39"/>
    <d v="2024-12-20T00:00:00"/>
    <d v="1899-12-30T07:58:04"/>
    <x v="0"/>
    <x v="0"/>
    <s v="7022038658"/>
    <s v="FBO"/>
    <d v="1899-12-30T00:31:10"/>
    <x v="1003"/>
    <d v="1899-12-30T00:00:45"/>
    <s v="Granel"/>
    <s v="E001"/>
    <x v="2"/>
    <d v="1899-12-30T00:29:40"/>
    <d v="1899-12-30T00:30:25"/>
    <x v="1"/>
    <x v="15"/>
    <x v="5"/>
    <x v="1"/>
    <n v="0"/>
    <n v="0"/>
    <x v="0"/>
    <x v="1"/>
    <x v="0"/>
    <n v="0"/>
    <x v="6"/>
    <x v="1"/>
    <d v="1899-12-30T00:00:45"/>
    <d v="1899-12-30T00:00:45"/>
    <x v="0"/>
    <m/>
    <m/>
    <d v="1899-12-30T00:00:00"/>
    <d v="1899-12-30T00:29:40"/>
    <n v="6"/>
    <n v="-5.2083333332997306E-4"/>
    <n v="29.666666666663975"/>
    <x v="0"/>
    <x v="1"/>
  </r>
  <r>
    <x v="9"/>
    <s v="2024058819"/>
    <x v="0"/>
    <x v="977"/>
    <s v="E4421MGY"/>
    <d v="2024-12-20T00:00:00"/>
    <x v="1"/>
    <s v="3264"/>
    <x v="35"/>
    <s v="PA"/>
    <x v="1"/>
    <x v="0"/>
    <d v="2024-12-20T00:00:00"/>
    <d v="1899-12-30T07:28:34"/>
    <d v="2024-12-20T00:00:00"/>
    <d v="1899-12-30T07:27:49"/>
    <d v="2024-12-20T00:00:00"/>
    <d v="1899-12-30T08:07:43"/>
    <x v="0"/>
    <x v="0"/>
    <s v="7022038659"/>
    <s v="FBO"/>
    <d v="1899-12-30T00:40:39"/>
    <x v="3009"/>
    <d v="1899-12-30T00:00:45"/>
    <s v="Granel"/>
    <s v="E001"/>
    <x v="2"/>
    <d v="1899-12-30T00:39:09"/>
    <d v="1899-12-30T00:39:54"/>
    <x v="1"/>
    <x v="15"/>
    <x v="5"/>
    <x v="1"/>
    <n v="0"/>
    <n v="0"/>
    <x v="0"/>
    <x v="1"/>
    <x v="0"/>
    <n v="0"/>
    <x v="6"/>
    <x v="1"/>
    <d v="1899-12-30T00:00:45"/>
    <d v="1899-12-30T00:00:45"/>
    <x v="0"/>
    <m/>
    <m/>
    <d v="1899-12-30T00:00:00"/>
    <d v="1899-12-30T00:39:09"/>
    <n v="6"/>
    <n v="-5.2083333332997306E-4"/>
    <n v="39.150000000000041"/>
    <x v="1"/>
    <x v="1"/>
  </r>
  <r>
    <x v="9"/>
    <s v="2024058821"/>
    <x v="0"/>
    <x v="1017"/>
    <s v="E2254MLP"/>
    <d v="2024-12-20T00:00:00"/>
    <x v="1"/>
    <s v="3269"/>
    <x v="36"/>
    <s v="PA"/>
    <x v="5"/>
    <x v="0"/>
    <d v="2024-12-20T00:00:00"/>
    <d v="1899-12-30T07:41:12"/>
    <d v="2024-12-20T00:00:00"/>
    <d v="1899-12-30T07:40:27"/>
    <d v="2024-12-20T00:00:00"/>
    <d v="1899-12-30T08:12:49"/>
    <x v="0"/>
    <x v="0"/>
    <s v="7022038660"/>
    <s v="FBO"/>
    <d v="1899-12-30T00:33:07"/>
    <x v="2712"/>
    <d v="1899-12-30T00:00:45"/>
    <s v="Granel"/>
    <s v="E001"/>
    <x v="2"/>
    <d v="1899-12-30T00:31:37"/>
    <d v="1899-12-30T00:32:22"/>
    <x v="1"/>
    <x v="15"/>
    <x v="5"/>
    <x v="1"/>
    <n v="0"/>
    <n v="0"/>
    <x v="0"/>
    <x v="1"/>
    <x v="0"/>
    <n v="0"/>
    <x v="6"/>
    <x v="1"/>
    <d v="1899-12-30T00:00:45"/>
    <d v="1899-12-30T00:00:45"/>
    <x v="0"/>
    <m/>
    <m/>
    <d v="1899-12-30T00:00:00"/>
    <d v="1899-12-30T00:31:37"/>
    <n v="6"/>
    <n v="-5.2083333333996507E-4"/>
    <n v="31.616666666668838"/>
    <x v="1"/>
    <x v="1"/>
  </r>
  <r>
    <x v="9"/>
    <s v="2024058822"/>
    <x v="0"/>
    <x v="955"/>
    <s v="E8077LMM"/>
    <d v="2024-12-20T00:00:00"/>
    <x v="1"/>
    <s v="3264"/>
    <x v="35"/>
    <s v="PA"/>
    <x v="1"/>
    <x v="0"/>
    <d v="2024-12-20T00:00:00"/>
    <d v="1899-12-30T07:51:44"/>
    <d v="2024-12-20T00:00:00"/>
    <d v="1899-12-30T07:50:59"/>
    <d v="2024-12-20T00:00:00"/>
    <d v="1899-12-30T08:20:50"/>
    <x v="0"/>
    <x v="0"/>
    <s v="7022038661"/>
    <s v="FBO"/>
    <d v="1899-12-30T00:30:36"/>
    <x v="931"/>
    <d v="1899-12-30T00:00:45"/>
    <s v="Granel"/>
    <s v="E001"/>
    <x v="2"/>
    <d v="1899-12-30T00:29:06"/>
    <d v="1899-12-30T00:29:51"/>
    <x v="1"/>
    <x v="15"/>
    <x v="5"/>
    <x v="1"/>
    <n v="0"/>
    <n v="0"/>
    <x v="0"/>
    <x v="1"/>
    <x v="0"/>
    <n v="0"/>
    <x v="6"/>
    <x v="1"/>
    <d v="1899-12-30T00:00:45"/>
    <d v="1899-12-30T00:00:45"/>
    <x v="0"/>
    <m/>
    <m/>
    <d v="1899-12-30T00:00:00"/>
    <d v="1899-12-30T00:29:06"/>
    <n v="6"/>
    <n v="-5.2083333332997306E-4"/>
    <n v="29.100000000009583"/>
    <x v="1"/>
    <x v="1"/>
  </r>
  <r>
    <x v="9"/>
    <s v="2024058828"/>
    <x v="0"/>
    <x v="1160"/>
    <s v="E8745MLM"/>
    <d v="2024-12-20T00:00:00"/>
    <x v="1"/>
    <s v="3269"/>
    <x v="36"/>
    <s v="PA"/>
    <x v="5"/>
    <x v="0"/>
    <d v="2024-12-20T00:00:00"/>
    <d v="1899-12-30T08:13:44"/>
    <d v="2024-12-20T00:00:00"/>
    <d v="1899-12-30T08:12:59"/>
    <d v="2024-12-20T00:00:00"/>
    <d v="1899-12-30T08:39:14"/>
    <x v="0"/>
    <x v="0"/>
    <s v="7022038662"/>
    <s v="FBO"/>
    <d v="1899-12-30T00:27:00"/>
    <x v="1865"/>
    <d v="1899-12-30T00:00:45"/>
    <s v="Granel"/>
    <s v="E001"/>
    <x v="2"/>
    <d v="1899-12-30T00:25:30"/>
    <d v="1899-12-30T00:26:15"/>
    <x v="2"/>
    <x v="15"/>
    <x v="5"/>
    <x v="1"/>
    <n v="0"/>
    <n v="0"/>
    <x v="0"/>
    <x v="1"/>
    <x v="0"/>
    <n v="0"/>
    <x v="6"/>
    <x v="1"/>
    <d v="1899-12-30T00:00:45"/>
    <d v="1899-12-30T00:00:45"/>
    <x v="0"/>
    <m/>
    <m/>
    <d v="1899-12-30T00:00:00"/>
    <d v="1899-12-30T00:25:30"/>
    <n v="6"/>
    <n v="-5.2083333332997306E-4"/>
    <n v="25.499999999995193"/>
    <x v="1"/>
    <x v="1"/>
  </r>
  <r>
    <x v="9"/>
    <s v="2024058829"/>
    <x v="0"/>
    <x v="1000"/>
    <s v="E3888GZR"/>
    <d v="2024-12-20T00:00:00"/>
    <x v="1"/>
    <s v="3269"/>
    <x v="36"/>
    <s v="PA"/>
    <x v="5"/>
    <x v="0"/>
    <d v="2024-12-20T00:00:00"/>
    <d v="1899-12-30T08:22:46"/>
    <d v="2024-12-20T00:00:00"/>
    <d v="1899-12-30T08:22:02"/>
    <d v="2024-12-20T00:00:00"/>
    <d v="1899-12-30T08:43:10"/>
    <x v="0"/>
    <x v="0"/>
    <s v="7022038664"/>
    <s v="EXW"/>
    <d v="1899-12-30T00:21:52"/>
    <x v="2146"/>
    <d v="1899-12-30T00:00:44"/>
    <s v="Granel"/>
    <s v="E001"/>
    <x v="1"/>
    <d v="1899-12-30T00:20:24"/>
    <d v="1899-12-30T00:21:08"/>
    <x v="2"/>
    <x v="15"/>
    <x v="5"/>
    <x v="1"/>
    <n v="0"/>
    <n v="0"/>
    <x v="0"/>
    <x v="1"/>
    <x v="0"/>
    <n v="0"/>
    <x v="6"/>
    <x v="1"/>
    <d v="1899-12-30T00:00:44"/>
    <d v="1899-12-30T00:00:44"/>
    <x v="0"/>
    <m/>
    <m/>
    <d v="1899-12-30T00:00:00"/>
    <d v="1899-12-30T00:20:24"/>
    <n v="6"/>
    <n v="-5.092592592599865E-4"/>
    <n v="20.400000000004788"/>
    <x v="1"/>
    <x v="1"/>
  </r>
  <r>
    <x v="9"/>
    <s v="2024058831"/>
    <x v="0"/>
    <x v="988"/>
    <s v="E7574KJX"/>
    <d v="2024-12-20T00:00:00"/>
    <x v="1"/>
    <s v="3264"/>
    <x v="35"/>
    <s v="PA"/>
    <x v="1"/>
    <x v="0"/>
    <d v="2024-12-20T00:00:00"/>
    <d v="1899-12-30T08:33:44"/>
    <d v="2024-12-20T00:00:00"/>
    <d v="1899-12-30T08:32:59"/>
    <d v="2024-12-20T00:00:00"/>
    <d v="1899-12-30T08:56:42"/>
    <x v="0"/>
    <x v="0"/>
    <s v="7022038665"/>
    <s v="FBO"/>
    <d v="1899-12-30T00:24:28"/>
    <x v="903"/>
    <d v="1899-12-30T00:00:45"/>
    <s v="Granel"/>
    <s v="E001"/>
    <x v="2"/>
    <d v="1899-12-30T00:22:58"/>
    <d v="1899-12-30T00:23:43"/>
    <x v="2"/>
    <x v="15"/>
    <x v="5"/>
    <x v="1"/>
    <n v="0"/>
    <n v="0"/>
    <x v="0"/>
    <x v="1"/>
    <x v="0"/>
    <n v="0"/>
    <x v="6"/>
    <x v="1"/>
    <d v="1899-12-30T00:00:45"/>
    <d v="1899-12-30T00:00:45"/>
    <x v="0"/>
    <m/>
    <m/>
    <d v="1899-12-30T00:00:00"/>
    <d v="1899-12-30T00:22:58"/>
    <n v="6"/>
    <n v="-5.2083333332997306E-4"/>
    <n v="22.966666666660771"/>
    <x v="1"/>
    <x v="1"/>
  </r>
  <r>
    <x v="9"/>
    <s v="2024058827"/>
    <x v="0"/>
    <x v="1171"/>
    <s v="E9275JYY"/>
    <d v="2024-12-20T00:00:00"/>
    <x v="1"/>
    <s v="3283"/>
    <x v="38"/>
    <s v="PA"/>
    <x v="2"/>
    <x v="0"/>
    <d v="2024-12-20T00:00:00"/>
    <d v="1899-12-30T08:12:55"/>
    <d v="2024-12-20T00:00:00"/>
    <d v="1899-12-30T08:12:11"/>
    <d v="2024-12-20T00:00:00"/>
    <d v="1899-12-30T08:59:13"/>
    <x v="0"/>
    <x v="0"/>
    <s v="7022038666"/>
    <s v="EXW"/>
    <d v="1899-12-30T00:47:46"/>
    <x v="3010"/>
    <d v="1899-12-30T00:00:44"/>
    <s v="Ensacado"/>
    <s v="E002"/>
    <x v="1"/>
    <d v="1899-12-30T00:46:18"/>
    <d v="1899-12-30T00:47:02"/>
    <x v="2"/>
    <x v="15"/>
    <x v="5"/>
    <x v="2"/>
    <n v="0"/>
    <n v="0"/>
    <x v="0"/>
    <x v="2"/>
    <x v="0"/>
    <n v="0"/>
    <x v="6"/>
    <x v="0"/>
    <d v="1899-12-30T00:00:44"/>
    <d v="1899-12-30T00:00:44"/>
    <x v="0"/>
    <m/>
    <m/>
    <d v="1899-12-30T00:00:00"/>
    <d v="1899-12-30T00:46:18"/>
    <n v="6"/>
    <n v="-5.092592592599865E-4"/>
    <n v="46.300000000003237"/>
    <x v="1"/>
    <x v="0"/>
  </r>
  <r>
    <x v="9"/>
    <s v="2024058830"/>
    <x v="0"/>
    <x v="1100"/>
    <s v="E8120GLY"/>
    <d v="2024-12-20T00:00:00"/>
    <x v="1"/>
    <s v="3260"/>
    <x v="41"/>
    <s v="PA"/>
    <x v="19"/>
    <x v="0"/>
    <d v="2024-12-20T00:00:00"/>
    <d v="1899-12-30T08:30:01"/>
    <d v="2024-12-20T00:00:00"/>
    <d v="1899-12-30T08:29:17"/>
    <d v="2024-12-20T00:00:00"/>
    <d v="1899-12-30T09:00:48"/>
    <x v="0"/>
    <x v="0"/>
    <s v="7022038667"/>
    <s v="FBO"/>
    <d v="1899-12-30T00:32:15"/>
    <x v="510"/>
    <d v="1899-12-30T00:00:44"/>
    <s v="Granel"/>
    <s v="E001"/>
    <x v="2"/>
    <d v="1899-12-30T00:30:47"/>
    <d v="1899-12-30T00:31:31"/>
    <x v="2"/>
    <x v="15"/>
    <x v="5"/>
    <x v="1"/>
    <n v="0"/>
    <n v="0"/>
    <x v="0"/>
    <x v="1"/>
    <x v="0"/>
    <n v="0"/>
    <x v="6"/>
    <x v="1"/>
    <d v="1899-12-30T00:00:44"/>
    <d v="1899-12-30T00:00:44"/>
    <x v="0"/>
    <m/>
    <m/>
    <d v="1899-12-30T00:00:00"/>
    <d v="1899-12-30T00:30:47"/>
    <n v="6"/>
    <n v="-5.092592592599865E-4"/>
    <n v="30.783333333340757"/>
    <x v="2"/>
    <x v="1"/>
  </r>
  <r>
    <x v="9"/>
    <s v="2024058833"/>
    <x v="0"/>
    <x v="1003"/>
    <s v="E7970JYD"/>
    <d v="2024-12-20T00:00:00"/>
    <x v="1"/>
    <s v="3264"/>
    <x v="35"/>
    <s v="PA"/>
    <x v="1"/>
    <x v="0"/>
    <d v="2024-12-20T00:00:00"/>
    <d v="1899-12-30T08:46:51"/>
    <d v="2024-12-20T00:00:00"/>
    <d v="1899-12-30T08:46:06"/>
    <d v="2024-12-20T00:00:00"/>
    <d v="1899-12-30T09:09:51"/>
    <x v="0"/>
    <x v="0"/>
    <s v="7022038668"/>
    <s v="EXW"/>
    <d v="1899-12-30T00:24:30"/>
    <x v="1108"/>
    <d v="1899-12-30T00:00:45"/>
    <s v="Granel"/>
    <s v="E001"/>
    <x v="1"/>
    <d v="1899-12-30T00:23:00"/>
    <d v="1899-12-30T00:23:45"/>
    <x v="2"/>
    <x v="15"/>
    <x v="5"/>
    <x v="1"/>
    <n v="0"/>
    <n v="0"/>
    <x v="0"/>
    <x v="1"/>
    <x v="0"/>
    <n v="0"/>
    <x v="6"/>
    <x v="1"/>
    <d v="1899-12-30T00:00:45"/>
    <d v="1899-12-30T00:00:45"/>
    <x v="0"/>
    <m/>
    <m/>
    <d v="1899-12-30T00:00:00"/>
    <d v="1899-12-30T00:23:00"/>
    <n v="6"/>
    <n v="-5.2083333334002058E-4"/>
    <n v="22.999999999996799"/>
    <x v="2"/>
    <x v="1"/>
  </r>
  <r>
    <x v="9"/>
    <s v="2024058832"/>
    <x v="0"/>
    <x v="1010"/>
    <s v="E5714JWS"/>
    <d v="2024-12-20T00:00:00"/>
    <x v="1"/>
    <s v="3269"/>
    <x v="36"/>
    <s v="PA"/>
    <x v="5"/>
    <x v="0"/>
    <d v="2024-12-20T00:00:00"/>
    <d v="1899-12-30T08:44:05"/>
    <d v="2024-12-20T00:00:00"/>
    <d v="1899-12-30T08:43:20"/>
    <d v="2024-12-20T00:00:00"/>
    <d v="1899-12-30T09:17:07"/>
    <x v="0"/>
    <x v="0"/>
    <s v="7022038669"/>
    <s v="FBO"/>
    <d v="1899-12-30T00:34:32"/>
    <x v="807"/>
    <d v="1899-12-30T00:00:45"/>
    <s v="Granel"/>
    <s v="E001"/>
    <x v="2"/>
    <d v="1899-12-30T00:33:02"/>
    <d v="1899-12-30T00:33:47"/>
    <x v="2"/>
    <x v="15"/>
    <x v="5"/>
    <x v="1"/>
    <n v="0"/>
    <n v="0"/>
    <x v="0"/>
    <x v="1"/>
    <x v="0"/>
    <n v="0"/>
    <x v="6"/>
    <x v="1"/>
    <d v="1899-12-30T00:00:45"/>
    <d v="1899-12-30T00:00:45"/>
    <x v="0"/>
    <m/>
    <m/>
    <d v="1899-12-30T00:00:00"/>
    <d v="1899-12-30T00:33:02"/>
    <n v="6"/>
    <n v="-5.2083333333002857E-4"/>
    <n v="33.033333333326397"/>
    <x v="2"/>
    <x v="1"/>
  </r>
  <r>
    <x v="9"/>
    <s v="2024058835"/>
    <x v="0"/>
    <x v="1077"/>
    <s v="E9884JZD"/>
    <d v="2024-12-20T00:00:00"/>
    <x v="1"/>
    <s v="3269"/>
    <x v="36"/>
    <s v="PA"/>
    <x v="5"/>
    <x v="0"/>
    <d v="2024-12-20T00:00:00"/>
    <d v="1899-12-30T08:55:50"/>
    <d v="2024-12-20T00:00:00"/>
    <d v="1899-12-30T08:55:05"/>
    <d v="2024-12-20T00:00:00"/>
    <d v="1899-12-30T09:27:06"/>
    <x v="0"/>
    <x v="0"/>
    <s v="7022038670"/>
    <s v="FBO"/>
    <d v="1899-12-30T00:32:46"/>
    <x v="1249"/>
    <d v="1899-12-30T00:00:45"/>
    <s v="Granel"/>
    <s v="E001"/>
    <x v="2"/>
    <d v="1899-12-30T00:31:16"/>
    <d v="1899-12-30T00:32:01"/>
    <x v="2"/>
    <x v="15"/>
    <x v="5"/>
    <x v="1"/>
    <n v="0"/>
    <n v="0"/>
    <x v="0"/>
    <x v="1"/>
    <x v="0"/>
    <n v="0"/>
    <x v="6"/>
    <x v="1"/>
    <d v="1899-12-30T00:00:45"/>
    <d v="1899-12-30T00:00:45"/>
    <x v="0"/>
    <m/>
    <m/>
    <d v="1899-12-30T00:00:00"/>
    <d v="1899-12-30T00:31:16"/>
    <n v="6"/>
    <n v="-5.2083333333002857E-4"/>
    <n v="31.266666666662388"/>
    <x v="2"/>
    <x v="1"/>
  </r>
  <r>
    <x v="9"/>
    <s v="2024058834"/>
    <x v="0"/>
    <x v="989"/>
    <s v="E0547BYX"/>
    <d v="2024-12-20T00:00:00"/>
    <x v="1"/>
    <s v="3264"/>
    <x v="35"/>
    <s v="PA"/>
    <x v="1"/>
    <x v="0"/>
    <d v="2024-12-20T00:00:00"/>
    <d v="1899-12-30T08:54:42"/>
    <d v="2024-12-20T00:00:00"/>
    <d v="1899-12-30T08:53:57"/>
    <d v="2024-12-20T00:00:00"/>
    <d v="1899-12-30T09:33:00"/>
    <x v="0"/>
    <x v="0"/>
    <s v="7022038671"/>
    <s v="FBO"/>
    <d v="1899-12-30T00:39:48"/>
    <x v="3011"/>
    <d v="1899-12-30T00:00:45"/>
    <s v="Granel"/>
    <s v="E001"/>
    <x v="2"/>
    <d v="1899-12-30T00:38:18"/>
    <d v="1899-12-30T00:39:03"/>
    <x v="2"/>
    <x v="15"/>
    <x v="5"/>
    <x v="1"/>
    <n v="0"/>
    <n v="0"/>
    <x v="0"/>
    <x v="1"/>
    <x v="0"/>
    <n v="0"/>
    <x v="6"/>
    <x v="1"/>
    <d v="1899-12-30T00:00:45"/>
    <d v="1899-12-30T00:00:45"/>
    <x v="0"/>
    <m/>
    <m/>
    <d v="1899-12-30T00:00:00"/>
    <d v="1899-12-30T00:38:18"/>
    <n v="6"/>
    <n v="-5.2083333332997306E-4"/>
    <n v="38.300000000011259"/>
    <x v="2"/>
    <x v="1"/>
  </r>
  <r>
    <x v="9"/>
    <s v="2024058836"/>
    <x v="0"/>
    <x v="980"/>
    <s v="E8306MSJ"/>
    <d v="2024-12-20T00:00:00"/>
    <x v="1"/>
    <s v="3264"/>
    <x v="35"/>
    <s v="PA"/>
    <x v="1"/>
    <x v="0"/>
    <d v="2024-12-20T00:00:00"/>
    <d v="1899-12-30T09:12:37"/>
    <d v="2024-12-20T00:00:00"/>
    <d v="1899-12-30T09:11:55"/>
    <d v="2024-12-20T00:00:00"/>
    <d v="1899-12-30T09:36:06"/>
    <x v="0"/>
    <x v="0"/>
    <s v="7022038672"/>
    <s v="FBO"/>
    <d v="1899-12-30T00:24:53"/>
    <x v="414"/>
    <d v="1899-12-30T00:00:42"/>
    <s v="Granel"/>
    <s v="E001"/>
    <x v="2"/>
    <d v="1899-12-30T00:23:29"/>
    <d v="1899-12-30T00:24:11"/>
    <x v="3"/>
    <x v="15"/>
    <x v="5"/>
    <x v="1"/>
    <n v="0"/>
    <n v="0"/>
    <x v="0"/>
    <x v="1"/>
    <x v="0"/>
    <n v="0"/>
    <x v="6"/>
    <x v="1"/>
    <d v="1899-12-30T00:00:42"/>
    <d v="1899-12-30T00:00:42"/>
    <x v="0"/>
    <m/>
    <m/>
    <d v="1899-12-30T00:00:00"/>
    <d v="1899-12-30T00:23:29"/>
    <n v="6"/>
    <n v="-4.8611111111002137E-4"/>
    <n v="23.483333333332741"/>
    <x v="2"/>
    <x v="1"/>
  </r>
  <r>
    <x v="9"/>
    <s v="2024058837"/>
    <x v="0"/>
    <x v="1012"/>
    <s v="E8094GLY"/>
    <d v="2024-12-20T00:00:00"/>
    <x v="1"/>
    <s v="3269"/>
    <x v="36"/>
    <s v="PA"/>
    <x v="5"/>
    <x v="0"/>
    <d v="2024-12-20T00:00:00"/>
    <d v="1899-12-30T09:21:09"/>
    <d v="2024-12-20T00:00:00"/>
    <d v="1899-12-30T09:20:25"/>
    <d v="2024-12-20T00:00:00"/>
    <d v="1899-12-30T09:43:00"/>
    <x v="0"/>
    <x v="0"/>
    <s v="7022038673"/>
    <s v="FBO"/>
    <d v="1899-12-30T00:23:19"/>
    <x v="1708"/>
    <d v="1899-12-30T00:00:44"/>
    <s v="Granel"/>
    <s v="E001"/>
    <x v="2"/>
    <d v="1899-12-30T00:21:51"/>
    <d v="1899-12-30T00:22:35"/>
    <x v="3"/>
    <x v="15"/>
    <x v="5"/>
    <x v="1"/>
    <n v="0"/>
    <n v="0"/>
    <x v="0"/>
    <x v="1"/>
    <x v="0"/>
    <n v="0"/>
    <x v="6"/>
    <x v="1"/>
    <d v="1899-12-30T00:00:44"/>
    <d v="1899-12-30T00:00:44"/>
    <x v="0"/>
    <m/>
    <m/>
    <d v="1899-12-30T00:00:00"/>
    <d v="1899-12-30T00:21:51"/>
    <n v="6"/>
    <n v="-5.0925925926004201E-4"/>
    <n v="21.849999999998378"/>
    <x v="2"/>
    <x v="1"/>
  </r>
  <r>
    <x v="9"/>
    <s v="2024058838"/>
    <x v="0"/>
    <x v="1001"/>
    <s v="E9043KYN"/>
    <d v="2024-12-20T00:00:00"/>
    <x v="1"/>
    <s v="3262"/>
    <x v="43"/>
    <s v="PA"/>
    <x v="0"/>
    <x v="0"/>
    <d v="2024-12-20T00:00:00"/>
    <d v="1899-12-30T09:22:14"/>
    <d v="2024-12-20T00:00:00"/>
    <d v="1899-12-30T09:21:29"/>
    <d v="2024-12-20T00:00:00"/>
    <d v="1899-12-30T09:47:35"/>
    <x v="0"/>
    <x v="0"/>
    <s v="7022038674"/>
    <s v="EXW"/>
    <d v="1899-12-30T00:26:51"/>
    <x v="745"/>
    <d v="1899-12-30T00:00:45"/>
    <s v="Granel"/>
    <s v="E001"/>
    <x v="1"/>
    <d v="1899-12-30T00:25:21"/>
    <d v="1899-12-30T00:26:06"/>
    <x v="3"/>
    <x v="15"/>
    <x v="5"/>
    <x v="1"/>
    <n v="0"/>
    <n v="0"/>
    <x v="0"/>
    <x v="1"/>
    <x v="0"/>
    <n v="0"/>
    <x v="6"/>
    <x v="1"/>
    <d v="1899-12-30T00:00:45"/>
    <d v="1899-12-30T00:00:45"/>
    <x v="0"/>
    <m/>
    <m/>
    <d v="1899-12-30T00:00:00"/>
    <d v="1899-12-30T00:25:21"/>
    <n v="6"/>
    <n v="-5.2083333332997306E-4"/>
    <n v="25.35000000000484"/>
    <x v="2"/>
    <x v="1"/>
  </r>
  <r>
    <x v="9"/>
    <s v="2024058839"/>
    <x v="0"/>
    <x v="1058"/>
    <s v="E0509JJH"/>
    <d v="2024-12-20T00:00:00"/>
    <x v="1"/>
    <s v="3269"/>
    <x v="36"/>
    <s v="PA"/>
    <x v="5"/>
    <x v="0"/>
    <d v="2024-12-20T00:00:00"/>
    <d v="1899-12-30T09:24:30"/>
    <d v="2024-12-20T00:00:00"/>
    <d v="1899-12-30T09:23:45"/>
    <d v="2024-12-20T00:00:00"/>
    <d v="1899-12-30T09:50:55"/>
    <x v="0"/>
    <x v="0"/>
    <s v="7022038675"/>
    <s v="EXW"/>
    <d v="1899-12-30T00:27:55"/>
    <x v="1199"/>
    <d v="1899-12-30T00:00:45"/>
    <s v="Granel"/>
    <s v="E001"/>
    <x v="1"/>
    <d v="1899-12-30T00:26:25"/>
    <d v="1899-12-30T00:27:10"/>
    <x v="3"/>
    <x v="15"/>
    <x v="5"/>
    <x v="1"/>
    <n v="0"/>
    <n v="0"/>
    <x v="0"/>
    <x v="1"/>
    <x v="0"/>
    <n v="0"/>
    <x v="6"/>
    <x v="1"/>
    <d v="1899-12-30T00:00:45"/>
    <d v="1899-12-30T00:00:45"/>
    <x v="0"/>
    <m/>
    <m/>
    <d v="1899-12-30T00:00:00"/>
    <d v="1899-12-30T00:26:25"/>
    <n v="6"/>
    <n v="-5.2083333332997306E-4"/>
    <n v="26.416666666670423"/>
    <x v="2"/>
    <x v="1"/>
  </r>
  <r>
    <x v="9"/>
    <s v="2024058840"/>
    <x v="0"/>
    <x v="1018"/>
    <s v="E9461JBD"/>
    <d v="2024-12-20T00:00:00"/>
    <x v="1"/>
    <s v="3264"/>
    <x v="35"/>
    <s v="PA"/>
    <x v="1"/>
    <x v="0"/>
    <d v="2024-12-20T00:00:00"/>
    <d v="1899-12-30T09:26:56"/>
    <d v="2024-12-20T00:00:00"/>
    <d v="1899-12-30T09:26:12"/>
    <d v="2024-12-20T00:00:00"/>
    <d v="1899-12-30T09:52:49"/>
    <x v="0"/>
    <x v="0"/>
    <s v="7022038676"/>
    <s v="EXW"/>
    <d v="1899-12-30T00:27:21"/>
    <x v="918"/>
    <d v="1899-12-30T00:00:44"/>
    <s v="Granel"/>
    <s v="E001"/>
    <x v="1"/>
    <d v="1899-12-30T00:25:53"/>
    <d v="1899-12-30T00:26:37"/>
    <x v="3"/>
    <x v="15"/>
    <x v="5"/>
    <x v="1"/>
    <n v="0"/>
    <n v="0"/>
    <x v="0"/>
    <x v="1"/>
    <x v="0"/>
    <n v="0"/>
    <x v="6"/>
    <x v="1"/>
    <d v="1899-12-30T00:00:44"/>
    <d v="1899-12-30T00:00:44"/>
    <x v="0"/>
    <m/>
    <m/>
    <d v="1899-12-30T00:00:00"/>
    <d v="1899-12-30T00:25:53"/>
    <n v="6"/>
    <n v="-5.092592592599865E-4"/>
    <n v="25.883333333337593"/>
    <x v="2"/>
    <x v="1"/>
  </r>
  <r>
    <x v="9"/>
    <s v="2024058842"/>
    <x v="0"/>
    <x v="1020"/>
    <s v="E0463JRH"/>
    <d v="2024-12-20T00:00:00"/>
    <x v="1"/>
    <s v="3269"/>
    <x v="36"/>
    <s v="PA"/>
    <x v="5"/>
    <x v="0"/>
    <d v="2024-12-20T00:00:00"/>
    <d v="1899-12-30T09:31:17"/>
    <d v="2024-12-20T00:00:00"/>
    <d v="1899-12-30T09:30:32"/>
    <d v="2024-12-20T00:00:00"/>
    <d v="1899-12-30T10:00:33"/>
    <x v="0"/>
    <x v="0"/>
    <s v="7022038677"/>
    <s v="FBO"/>
    <d v="1899-12-30T00:30:46"/>
    <x v="2745"/>
    <d v="1899-12-30T00:00:45"/>
    <s v="Granel"/>
    <s v="E001"/>
    <x v="2"/>
    <d v="1899-12-30T00:29:16"/>
    <d v="1899-12-30T00:30:01"/>
    <x v="3"/>
    <x v="15"/>
    <x v="5"/>
    <x v="1"/>
    <n v="0"/>
    <n v="0"/>
    <x v="0"/>
    <x v="1"/>
    <x v="0"/>
    <n v="0"/>
    <x v="6"/>
    <x v="1"/>
    <d v="1899-12-30T00:00:45"/>
    <d v="1899-12-30T00:00:45"/>
    <x v="0"/>
    <m/>
    <m/>
    <d v="1899-12-30T00:00:00"/>
    <d v="1899-12-30T00:29:16"/>
    <n v="6"/>
    <n v="-5.2083333334002058E-4"/>
    <n v="29.266666666660797"/>
    <x v="3"/>
    <x v="1"/>
  </r>
  <r>
    <x v="9"/>
    <s v="2024058570"/>
    <x v="0"/>
    <x v="1172"/>
    <s v="E2455CDM"/>
    <d v="2024-12-20T00:00:00"/>
    <x v="1"/>
    <s v="3282"/>
    <x v="40"/>
    <s v="PA"/>
    <x v="2"/>
    <x v="0"/>
    <d v="2024-12-18T00:00:00"/>
    <d v="1899-12-30T19:09:12"/>
    <d v="2024-12-18T00:00:00"/>
    <d v="1899-12-30T19:08:26"/>
    <d v="2024-12-18T00:00:00"/>
    <d v="1899-12-30T19:37:57"/>
    <x v="0"/>
    <x v="0"/>
    <s v="7022038678"/>
    <s v="FBO"/>
    <d v="1899-12-30T00:30:17"/>
    <x v="2613"/>
    <d v="1899-12-30T00:00:46"/>
    <s v="Ensacado"/>
    <s v="E002"/>
    <x v="2"/>
    <d v="1899-12-30T00:28:45"/>
    <d v="1899-12-30T00:29:31"/>
    <x v="13"/>
    <x v="13"/>
    <x v="5"/>
    <x v="2"/>
    <n v="0"/>
    <n v="0"/>
    <x v="0"/>
    <x v="2"/>
    <x v="0"/>
    <n v="0"/>
    <x v="6"/>
    <x v="1"/>
    <d v="1899-12-30T00:00:46"/>
    <d v="1899-12-30T00:00:46"/>
    <x v="0"/>
    <m/>
    <m/>
    <d v="1899-12-30T00:00:00"/>
    <d v="1899-12-30T00:28:45"/>
    <n v="4"/>
    <n v="-5.3240740741000714E-4"/>
    <n v="28.749999999988827"/>
    <x v="7"/>
    <x v="1"/>
  </r>
  <r>
    <x v="9"/>
    <s v="2024058844"/>
    <x v="0"/>
    <x v="1011"/>
    <s v="E8976JGF"/>
    <d v="2024-12-20T00:00:00"/>
    <x v="1"/>
    <s v="3264"/>
    <x v="35"/>
    <s v="PA"/>
    <x v="1"/>
    <x v="0"/>
    <d v="2024-12-20T00:00:00"/>
    <d v="1899-12-30T09:35:40"/>
    <d v="2024-12-20T00:00:00"/>
    <d v="1899-12-30T09:34:56"/>
    <d v="2024-12-20T00:00:00"/>
    <d v="1899-12-30T10:01:29"/>
    <x v="0"/>
    <x v="0"/>
    <s v="7022038679"/>
    <s v="EXW"/>
    <d v="1899-12-30T00:27:17"/>
    <x v="1049"/>
    <d v="1899-12-30T00:00:44"/>
    <s v="Granel"/>
    <s v="E001"/>
    <x v="1"/>
    <d v="1899-12-30T00:25:49"/>
    <d v="1899-12-30T00:26:33"/>
    <x v="3"/>
    <x v="15"/>
    <x v="5"/>
    <x v="1"/>
    <n v="0"/>
    <n v="0"/>
    <x v="0"/>
    <x v="1"/>
    <x v="0"/>
    <n v="0"/>
    <x v="6"/>
    <x v="1"/>
    <d v="1899-12-30T00:00:44"/>
    <d v="1899-12-30T00:00:44"/>
    <x v="0"/>
    <m/>
    <m/>
    <d v="1899-12-30T00:00:00"/>
    <d v="1899-12-30T00:25:49"/>
    <n v="6"/>
    <n v="-5.0925925926004201E-4"/>
    <n v="25.816666666665533"/>
    <x v="3"/>
    <x v="1"/>
  </r>
  <r>
    <x v="9"/>
    <s v="2024058843"/>
    <x v="0"/>
    <x v="916"/>
    <s v="E3178LFN"/>
    <d v="2024-12-20T00:00:00"/>
    <x v="1"/>
    <s v="3260"/>
    <x v="41"/>
    <s v="PA"/>
    <x v="19"/>
    <x v="0"/>
    <d v="2024-12-20T00:00:00"/>
    <d v="1899-12-30T09:34:50"/>
    <d v="2024-12-20T00:00:00"/>
    <d v="1899-12-30T09:34:06"/>
    <d v="2024-12-20T00:00:00"/>
    <d v="1899-12-30T10:03:25"/>
    <x v="0"/>
    <x v="0"/>
    <s v="7022038680"/>
    <s v="EXW"/>
    <d v="1899-12-30T00:30:03"/>
    <x v="1762"/>
    <d v="1899-12-30T00:00:44"/>
    <s v="Granel"/>
    <s v="E001"/>
    <x v="1"/>
    <d v="1899-12-30T00:28:35"/>
    <d v="1899-12-30T00:29:19"/>
    <x v="3"/>
    <x v="15"/>
    <x v="5"/>
    <x v="1"/>
    <n v="0"/>
    <n v="0"/>
    <x v="0"/>
    <x v="1"/>
    <x v="0"/>
    <n v="0"/>
    <x v="6"/>
    <x v="1"/>
    <d v="1899-12-30T00:00:44"/>
    <d v="1899-12-30T00:00:44"/>
    <x v="0"/>
    <m/>
    <m/>
    <d v="1899-12-30T00:00:00"/>
    <d v="1899-12-30T00:28:35"/>
    <n v="6"/>
    <n v="-5.0925925924999449E-4"/>
    <n v="28.583333333337613"/>
    <x v="3"/>
    <x v="1"/>
  </r>
  <r>
    <x v="9"/>
    <s v="2024058841"/>
    <x v="0"/>
    <x v="1065"/>
    <s v="E1640LDZ"/>
    <d v="2024-12-20T00:00:00"/>
    <x v="1"/>
    <s v="3283"/>
    <x v="38"/>
    <s v="PA"/>
    <x v="2"/>
    <x v="0"/>
    <d v="2024-12-20T00:00:00"/>
    <d v="1899-12-30T09:27:50"/>
    <d v="2024-12-20T00:00:00"/>
    <d v="1899-12-30T09:27:06"/>
    <d v="2024-12-20T00:00:00"/>
    <d v="1899-12-30T10:06:26"/>
    <x v="0"/>
    <x v="0"/>
    <s v="7022038681"/>
    <s v="EXW"/>
    <d v="1899-12-30T00:40:04"/>
    <x v="2153"/>
    <d v="1899-12-30T00:00:44"/>
    <s v="Ensacado"/>
    <s v="E002"/>
    <x v="1"/>
    <d v="1899-12-30T00:38:36"/>
    <d v="1899-12-30T00:39:20"/>
    <x v="3"/>
    <x v="15"/>
    <x v="5"/>
    <x v="2"/>
    <n v="0"/>
    <n v="0"/>
    <x v="0"/>
    <x v="2"/>
    <x v="0"/>
    <n v="0"/>
    <x v="6"/>
    <x v="1"/>
    <d v="1899-12-30T00:00:44"/>
    <d v="1899-12-30T00:00:44"/>
    <x v="0"/>
    <m/>
    <m/>
    <d v="1899-12-30T00:00:00"/>
    <d v="1899-12-30T00:38:36"/>
    <n v="6"/>
    <n v="-5.092592592599865E-4"/>
    <n v="38.600000000006432"/>
    <x v="3"/>
    <x v="1"/>
  </r>
  <r>
    <x v="9"/>
    <s v="2024058790"/>
    <x v="0"/>
    <x v="976"/>
    <s v="E2274KKH"/>
    <d v="2024-12-20T00:00:00"/>
    <x v="1"/>
    <s v="3264"/>
    <x v="35"/>
    <s v="PA"/>
    <x v="1"/>
    <x v="0"/>
    <d v="2024-12-20T00:00:00"/>
    <d v="1899-12-30T06:02:55"/>
    <d v="2024-12-20T00:00:00"/>
    <d v="1899-12-30T06:02:10"/>
    <d v="2024-12-20T00:00:00"/>
    <d v="1899-12-30T07:27:24"/>
    <x v="240"/>
    <x v="0"/>
    <s v="7022038682"/>
    <s v="FBO"/>
    <d v="1899-12-30T01:25:59"/>
    <x v="3004"/>
    <d v="1899-12-30T00:00:45"/>
    <s v="Granel"/>
    <s v="E001"/>
    <x v="2"/>
    <d v="1899-12-30T01:24:29"/>
    <d v="1899-12-30T01:25:14"/>
    <x v="0"/>
    <x v="15"/>
    <x v="5"/>
    <x v="1"/>
    <n v="0"/>
    <n v="0"/>
    <x v="0"/>
    <x v="1"/>
    <x v="0"/>
    <n v="0"/>
    <x v="6"/>
    <x v="0"/>
    <d v="1899-12-30T00:00:45"/>
    <d v="1899-12-30T00:00:45"/>
    <x v="0"/>
    <m/>
    <m/>
    <d v="1899-12-30T00:00:00"/>
    <d v="1899-12-30T01:24:29"/>
    <n v="6"/>
    <n v="-5.2083333333002857E-4"/>
    <n v="84.48333333333116"/>
    <x v="0"/>
    <x v="0"/>
  </r>
  <r>
    <x v="9"/>
    <s v="2024058846"/>
    <x v="0"/>
    <x v="966"/>
    <s v="E5730JVY"/>
    <d v="2024-12-20T00:00:00"/>
    <x v="1"/>
    <s v="3264"/>
    <x v="35"/>
    <s v="PA"/>
    <x v="1"/>
    <x v="0"/>
    <d v="2024-12-20T00:00:00"/>
    <d v="1899-12-30T09:50:39"/>
    <d v="2024-12-20T00:00:00"/>
    <d v="1899-12-30T09:49:54"/>
    <d v="2024-12-20T00:00:00"/>
    <d v="1899-12-30T10:17:05"/>
    <x v="0"/>
    <x v="0"/>
    <s v="7022038683"/>
    <s v="FBO"/>
    <d v="1899-12-30T00:27:56"/>
    <x v="1319"/>
    <d v="1899-12-30T00:00:45"/>
    <s v="Granel"/>
    <s v="E001"/>
    <x v="2"/>
    <d v="1899-12-30T00:26:26"/>
    <d v="1899-12-30T00:27:11"/>
    <x v="3"/>
    <x v="15"/>
    <x v="5"/>
    <x v="1"/>
    <n v="0"/>
    <n v="0"/>
    <x v="0"/>
    <x v="1"/>
    <x v="0"/>
    <n v="0"/>
    <x v="6"/>
    <x v="1"/>
    <d v="1899-12-30T00:00:45"/>
    <d v="1899-12-30T00:00:45"/>
    <x v="0"/>
    <m/>
    <m/>
    <d v="1899-12-30T00:00:00"/>
    <d v="1899-12-30T00:26:26"/>
    <n v="6"/>
    <n v="-5.2083333333002857E-4"/>
    <n v="26.433333333331202"/>
    <x v="3"/>
    <x v="1"/>
  </r>
  <r>
    <x v="9"/>
    <s v="2024058847"/>
    <x v="0"/>
    <x v="1015"/>
    <s v="E4771KNH"/>
    <d v="2024-12-20T00:00:00"/>
    <x v="1"/>
    <s v="3264"/>
    <x v="35"/>
    <s v="PA"/>
    <x v="1"/>
    <x v="0"/>
    <d v="2024-12-20T00:00:00"/>
    <d v="1899-12-30T09:55:03"/>
    <d v="2024-12-20T00:00:00"/>
    <d v="1899-12-30T09:54:19"/>
    <d v="2024-12-20T00:00:00"/>
    <d v="1899-12-30T10:22:30"/>
    <x v="0"/>
    <x v="0"/>
    <s v="7022038684"/>
    <s v="FBO"/>
    <d v="1899-12-30T00:28:55"/>
    <x v="732"/>
    <d v="1899-12-30T00:00:44"/>
    <s v="Granel"/>
    <s v="E001"/>
    <x v="2"/>
    <d v="1899-12-30T00:27:27"/>
    <d v="1899-12-30T00:28:11"/>
    <x v="3"/>
    <x v="15"/>
    <x v="5"/>
    <x v="1"/>
    <n v="0"/>
    <n v="0"/>
    <x v="0"/>
    <x v="1"/>
    <x v="0"/>
    <n v="0"/>
    <x v="6"/>
    <x v="1"/>
    <d v="1899-12-30T00:00:44"/>
    <d v="1899-12-30T00:00:44"/>
    <x v="0"/>
    <m/>
    <m/>
    <d v="1899-12-30T00:00:00"/>
    <d v="1899-12-30T00:27:27"/>
    <n v="6"/>
    <n v="-5.092592592599865E-4"/>
    <n v="27.450000000000053"/>
    <x v="3"/>
    <x v="1"/>
  </r>
  <r>
    <x v="9"/>
    <s v="2024058848"/>
    <x v="0"/>
    <x v="1173"/>
    <s v="E4952MFZ"/>
    <d v="2024-12-20T00:00:00"/>
    <x v="1"/>
    <s v="3283"/>
    <x v="38"/>
    <s v="PA"/>
    <x v="2"/>
    <x v="0"/>
    <d v="2024-12-20T00:00:00"/>
    <d v="1899-12-30T09:55:23"/>
    <d v="2024-12-20T00:00:00"/>
    <d v="1899-12-30T09:54:38"/>
    <d v="2024-12-20T00:00:00"/>
    <d v="1899-12-30T10:25:21"/>
    <x v="0"/>
    <x v="0"/>
    <s v="7022038685"/>
    <s v="EXW"/>
    <d v="1899-12-30T00:31:28"/>
    <x v="2622"/>
    <d v="1899-12-30T00:00:45"/>
    <s v="Ensacado"/>
    <s v="E002"/>
    <x v="1"/>
    <d v="1899-12-30T00:29:58"/>
    <d v="1899-12-30T00:30:43"/>
    <x v="3"/>
    <x v="15"/>
    <x v="5"/>
    <x v="2"/>
    <n v="0"/>
    <n v="0"/>
    <x v="0"/>
    <x v="2"/>
    <x v="0"/>
    <n v="0"/>
    <x v="6"/>
    <x v="1"/>
    <d v="1899-12-30T00:00:45"/>
    <d v="1899-12-30T00:00:45"/>
    <x v="0"/>
    <m/>
    <m/>
    <d v="1899-12-30T00:00:00"/>
    <d v="1899-12-30T00:29:58"/>
    <n v="6"/>
    <n v="-5.2083333333996507E-4"/>
    <n v="29.966666666659226"/>
    <x v="3"/>
    <x v="1"/>
  </r>
  <r>
    <x v="9"/>
    <s v="2024058849"/>
    <x v="0"/>
    <x v="1013"/>
    <s v="E4291FWJ"/>
    <d v="2024-12-20T00:00:00"/>
    <x v="1"/>
    <s v="3264"/>
    <x v="35"/>
    <s v="PA"/>
    <x v="1"/>
    <x v="0"/>
    <d v="2024-12-20T00:00:00"/>
    <d v="1899-12-30T09:57:45"/>
    <d v="2024-12-20T00:00:00"/>
    <d v="1899-12-30T09:57:01"/>
    <d v="2024-12-20T00:00:00"/>
    <d v="1899-12-30T10:31:11"/>
    <x v="0"/>
    <x v="0"/>
    <s v="7022038686"/>
    <s v="FBO"/>
    <d v="1899-12-30T00:34:54"/>
    <x v="3012"/>
    <d v="1899-12-30T00:00:44"/>
    <s v="Granel"/>
    <s v="E001"/>
    <x v="2"/>
    <d v="1899-12-30T00:33:26"/>
    <d v="1899-12-30T00:34:10"/>
    <x v="3"/>
    <x v="15"/>
    <x v="5"/>
    <x v="1"/>
    <n v="0"/>
    <n v="0"/>
    <x v="0"/>
    <x v="1"/>
    <x v="0"/>
    <n v="0"/>
    <x v="6"/>
    <x v="1"/>
    <d v="1899-12-30T00:00:44"/>
    <d v="1899-12-30T00:00:44"/>
    <x v="0"/>
    <m/>
    <m/>
    <d v="1899-12-30T00:00:00"/>
    <d v="1899-12-30T00:33:26"/>
    <n v="6"/>
    <n v="-5.092592592599865E-4"/>
    <n v="33.433333333329578"/>
    <x v="3"/>
    <x v="1"/>
  </r>
  <r>
    <x v="9"/>
    <s v="2024058851"/>
    <x v="0"/>
    <x v="1002"/>
    <s v="E0721JRZ"/>
    <d v="2024-12-20T00:00:00"/>
    <x v="1"/>
    <s v="3269"/>
    <x v="36"/>
    <s v="PA"/>
    <x v="5"/>
    <x v="0"/>
    <d v="2024-12-20T00:00:00"/>
    <d v="1899-12-30T10:08:03"/>
    <d v="2024-12-20T00:00:00"/>
    <d v="1899-12-30T10:07:18"/>
    <d v="2024-12-20T00:00:00"/>
    <d v="1899-12-30T10:34:17"/>
    <x v="0"/>
    <x v="0"/>
    <s v="7022038687"/>
    <s v="FBO"/>
    <d v="1899-12-30T00:27:44"/>
    <x v="2851"/>
    <d v="1899-12-30T00:00:45"/>
    <s v="Granel"/>
    <s v="E001"/>
    <x v="2"/>
    <d v="1899-12-30T00:26:14"/>
    <d v="1899-12-30T00:26:59"/>
    <x v="4"/>
    <x v="15"/>
    <x v="5"/>
    <x v="1"/>
    <n v="0"/>
    <n v="0"/>
    <x v="0"/>
    <x v="1"/>
    <x v="0"/>
    <n v="0"/>
    <x v="6"/>
    <x v="1"/>
    <d v="1899-12-30T00:00:45"/>
    <d v="1899-12-30T00:00:45"/>
    <x v="0"/>
    <m/>
    <m/>
    <d v="1899-12-30T00:00:00"/>
    <d v="1899-12-30T00:26:14"/>
    <n v="6"/>
    <n v="-5.2083333333002857E-4"/>
    <n v="26.23333333334396"/>
    <x v="3"/>
    <x v="1"/>
  </r>
  <r>
    <x v="9"/>
    <s v="2024058864"/>
    <x v="0"/>
    <x v="1119"/>
    <m/>
    <d v="2024-12-20T00:00:00"/>
    <x v="1"/>
    <s v="3283"/>
    <x v="38"/>
    <s v="PA"/>
    <x v="2"/>
    <x v="0"/>
    <d v="2024-12-20T00:00:00"/>
    <d v="1899-12-30T10:23:54"/>
    <d v="2024-12-20T00:00:00"/>
    <d v="1899-12-30T10:23:10"/>
    <d v="2024-12-20T00:00:00"/>
    <d v="1899-12-30T10:41:01"/>
    <x v="0"/>
    <x v="0"/>
    <s v="7022038688"/>
    <s v="EXW"/>
    <d v="1899-12-30T00:18:35"/>
    <x v="3013"/>
    <d v="1899-12-30T00:00:44"/>
    <s v="Ensacado"/>
    <s v="E002"/>
    <x v="1"/>
    <d v="1899-12-30T00:17:07"/>
    <d v="1899-12-30T00:17:51"/>
    <x v="4"/>
    <x v="15"/>
    <x v="5"/>
    <x v="2"/>
    <n v="0"/>
    <n v="0"/>
    <x v="0"/>
    <x v="2"/>
    <x v="0"/>
    <n v="0"/>
    <x v="6"/>
    <x v="1"/>
    <d v="1899-12-30T00:00:44"/>
    <d v="1899-12-30T00:00:44"/>
    <x v="0"/>
    <m/>
    <m/>
    <d v="1899-12-30T00:00:00"/>
    <d v="1899-12-30T00:17:07"/>
    <n v="6"/>
    <n v="-5.092592592599865E-4"/>
    <n v="17.116666666660816"/>
    <x v="3"/>
    <x v="1"/>
  </r>
  <r>
    <x v="9"/>
    <s v="2024058859"/>
    <x v="0"/>
    <x v="895"/>
    <s v="E9297MPF"/>
    <d v="2024-12-20T00:00:00"/>
    <x v="1"/>
    <s v="3260"/>
    <x v="41"/>
    <s v="PA"/>
    <x v="19"/>
    <x v="0"/>
    <d v="2024-12-20T00:00:00"/>
    <d v="1899-12-30T10:16:34"/>
    <d v="2024-12-20T00:00:00"/>
    <d v="1899-12-30T10:15:49"/>
    <d v="2024-12-20T00:00:00"/>
    <d v="1899-12-30T10:41:48"/>
    <x v="0"/>
    <x v="0"/>
    <s v="7022038689"/>
    <s v="EXW"/>
    <d v="1899-12-30T00:26:44"/>
    <x v="831"/>
    <d v="1899-12-30T00:00:45"/>
    <s v="Granel"/>
    <s v="E001"/>
    <x v="1"/>
    <d v="1899-12-30T00:25:14"/>
    <d v="1899-12-30T00:25:59"/>
    <x v="4"/>
    <x v="15"/>
    <x v="5"/>
    <x v="1"/>
    <n v="0"/>
    <n v="0"/>
    <x v="0"/>
    <x v="1"/>
    <x v="0"/>
    <n v="0"/>
    <x v="6"/>
    <x v="1"/>
    <d v="1899-12-30T00:00:45"/>
    <d v="1899-12-30T00:00:45"/>
    <x v="0"/>
    <m/>
    <m/>
    <d v="1899-12-30T00:00:00"/>
    <d v="1899-12-30T00:25:14"/>
    <n v="6"/>
    <n v="-5.2083333334002058E-4"/>
    <n v="25.233333333321582"/>
    <x v="3"/>
    <x v="1"/>
  </r>
  <r>
    <x v="9"/>
    <s v="2024058860"/>
    <x v="0"/>
    <x v="983"/>
    <s v="E8831LZK"/>
    <d v="2024-12-20T00:00:00"/>
    <x v="1"/>
    <s v="3269"/>
    <x v="36"/>
    <s v="PA"/>
    <x v="5"/>
    <x v="0"/>
    <d v="2024-12-20T00:00:00"/>
    <d v="1899-12-30T10:19:02"/>
    <d v="2024-12-20T00:00:00"/>
    <d v="1899-12-30T10:18:18"/>
    <d v="2024-12-20T00:00:00"/>
    <d v="1899-12-30T10:48:21"/>
    <x v="0"/>
    <x v="0"/>
    <s v="7022038690"/>
    <s v="FBO"/>
    <d v="1899-12-30T00:30:47"/>
    <x v="1660"/>
    <d v="1899-12-30T00:00:44"/>
    <s v="Granel"/>
    <s v="E001"/>
    <x v="2"/>
    <d v="1899-12-30T00:29:19"/>
    <d v="1899-12-30T00:30:03"/>
    <x v="4"/>
    <x v="15"/>
    <x v="5"/>
    <x v="1"/>
    <n v="0"/>
    <n v="0"/>
    <x v="0"/>
    <x v="1"/>
    <x v="0"/>
    <n v="0"/>
    <x v="6"/>
    <x v="1"/>
    <d v="1899-12-30T00:00:44"/>
    <d v="1899-12-30T00:00:44"/>
    <x v="0"/>
    <m/>
    <m/>
    <d v="1899-12-30T00:00:00"/>
    <d v="1899-12-30T00:29:19"/>
    <n v="6"/>
    <n v="-5.092592592599865E-4"/>
    <n v="29.316666666671996"/>
    <x v="3"/>
    <x v="1"/>
  </r>
  <r>
    <x v="9"/>
    <s v="2024058865"/>
    <x v="0"/>
    <x v="1162"/>
    <s v="E1617MGZ"/>
    <d v="2024-12-20T00:00:00"/>
    <x v="1"/>
    <s v="3264"/>
    <x v="35"/>
    <s v="PA"/>
    <x v="1"/>
    <x v="0"/>
    <d v="2024-12-20T00:00:00"/>
    <d v="1899-12-30T10:24:30"/>
    <d v="2024-12-20T00:00:00"/>
    <d v="1899-12-30T10:23:46"/>
    <d v="2024-12-20T00:00:00"/>
    <d v="1899-12-30T10:49:19"/>
    <x v="0"/>
    <x v="0"/>
    <s v="7022038691"/>
    <s v="FBO"/>
    <d v="1899-12-30T00:26:17"/>
    <x v="1446"/>
    <d v="1899-12-30T00:00:44"/>
    <s v="Granel"/>
    <s v="E001"/>
    <x v="2"/>
    <d v="1899-12-30T00:24:49"/>
    <d v="1899-12-30T00:25:33"/>
    <x v="4"/>
    <x v="15"/>
    <x v="5"/>
    <x v="1"/>
    <n v="0"/>
    <n v="0"/>
    <x v="0"/>
    <x v="1"/>
    <x v="0"/>
    <n v="0"/>
    <x v="6"/>
    <x v="1"/>
    <d v="1899-12-30T00:00:44"/>
    <d v="1899-12-30T00:00:44"/>
    <x v="0"/>
    <m/>
    <m/>
    <d v="1899-12-30T00:00:00"/>
    <d v="1899-12-30T00:24:49"/>
    <n v="6"/>
    <n v="-5.092592592599865E-4"/>
    <n v="24.816666666657621"/>
    <x v="3"/>
    <x v="1"/>
  </r>
  <r>
    <x v="9"/>
    <s v="2024058866"/>
    <x v="0"/>
    <x v="1003"/>
    <s v="E7970JYD"/>
    <d v="2024-12-20T00:00:00"/>
    <x v="1"/>
    <s v="3264"/>
    <x v="35"/>
    <s v="PA"/>
    <x v="1"/>
    <x v="0"/>
    <d v="2024-12-20T00:00:00"/>
    <d v="1899-12-30T10:35:24"/>
    <d v="2024-12-20T00:00:00"/>
    <d v="1899-12-30T10:34:39"/>
    <d v="2024-12-20T00:00:00"/>
    <d v="1899-12-30T10:58:45"/>
    <x v="0"/>
    <x v="0"/>
    <s v="7022038692"/>
    <s v="EXW"/>
    <d v="1899-12-30T00:24:51"/>
    <x v="1266"/>
    <d v="1899-12-30T00:00:45"/>
    <s v="Granel"/>
    <s v="E001"/>
    <x v="1"/>
    <d v="1899-12-30T00:23:21"/>
    <d v="1899-12-30T00:24:06"/>
    <x v="4"/>
    <x v="15"/>
    <x v="5"/>
    <x v="1"/>
    <n v="0"/>
    <n v="0"/>
    <x v="0"/>
    <x v="1"/>
    <x v="0"/>
    <n v="0"/>
    <x v="6"/>
    <x v="1"/>
    <d v="1899-12-30T00:00:45"/>
    <d v="1899-12-30T00:00:45"/>
    <x v="0"/>
    <m/>
    <m/>
    <d v="1899-12-30T00:00:00"/>
    <d v="1899-12-30T00:23:21"/>
    <n v="6"/>
    <n v="-5.2083333332997306E-4"/>
    <n v="23.350000000003249"/>
    <x v="3"/>
    <x v="1"/>
  </r>
  <r>
    <x v="9"/>
    <s v="2024058867"/>
    <x v="0"/>
    <x v="975"/>
    <s v="E7844JTT"/>
    <d v="2024-12-20T00:00:00"/>
    <x v="1"/>
    <s v="3264"/>
    <x v="35"/>
    <s v="PA"/>
    <x v="1"/>
    <x v="0"/>
    <d v="2024-12-20T00:00:00"/>
    <d v="1899-12-30T10:41:58"/>
    <d v="2024-12-20T00:00:00"/>
    <d v="1899-12-30T10:41:13"/>
    <d v="2024-12-20T00:00:00"/>
    <d v="1899-12-30T11:10:00"/>
    <x v="0"/>
    <x v="0"/>
    <s v="7022038693"/>
    <s v="FBO"/>
    <d v="1899-12-30T00:29:32"/>
    <x v="2758"/>
    <d v="1899-12-30T00:00:45"/>
    <s v="Granel"/>
    <s v="E001"/>
    <x v="2"/>
    <d v="1899-12-30T00:28:02"/>
    <d v="1899-12-30T00:28:47"/>
    <x v="4"/>
    <x v="15"/>
    <x v="5"/>
    <x v="1"/>
    <n v="0"/>
    <n v="0"/>
    <x v="0"/>
    <x v="1"/>
    <x v="0"/>
    <n v="0"/>
    <x v="6"/>
    <x v="1"/>
    <d v="1899-12-30T00:00:45"/>
    <d v="1899-12-30T00:00:45"/>
    <x v="0"/>
    <m/>
    <m/>
    <d v="1899-12-30T00:00:00"/>
    <d v="1899-12-30T00:28:02"/>
    <n v="6"/>
    <n v="-5.2083333334002058E-4"/>
    <n v="28.033333333329615"/>
    <x v="4"/>
    <x v="1"/>
  </r>
  <r>
    <x v="9"/>
    <s v="2024058869"/>
    <x v="0"/>
    <x v="1000"/>
    <s v="E3888GZR"/>
    <d v="2024-12-20T00:00:00"/>
    <x v="1"/>
    <s v="3269"/>
    <x v="36"/>
    <s v="PA"/>
    <x v="5"/>
    <x v="0"/>
    <d v="2024-12-20T00:00:00"/>
    <d v="1899-12-30T10:45:11"/>
    <d v="2024-12-20T00:00:00"/>
    <d v="1899-12-30T10:44:27"/>
    <d v="2024-12-20T00:00:00"/>
    <d v="1899-12-30T11:11:53"/>
    <x v="0"/>
    <x v="0"/>
    <s v="7022038694"/>
    <s v="EXW"/>
    <d v="1899-12-30T00:28:10"/>
    <x v="944"/>
    <d v="1899-12-30T00:00:44"/>
    <s v="Granel"/>
    <s v="E001"/>
    <x v="1"/>
    <d v="1899-12-30T00:26:42"/>
    <d v="1899-12-30T00:27:26"/>
    <x v="4"/>
    <x v="15"/>
    <x v="5"/>
    <x v="1"/>
    <n v="0"/>
    <n v="0"/>
    <x v="0"/>
    <x v="1"/>
    <x v="0"/>
    <n v="0"/>
    <x v="6"/>
    <x v="1"/>
    <d v="1899-12-30T00:00:44"/>
    <d v="1899-12-30T00:00:44"/>
    <x v="0"/>
    <m/>
    <m/>
    <d v="1899-12-30T00:00:00"/>
    <d v="1899-12-30T00:26:42"/>
    <n v="6"/>
    <n v="-5.092592592599865E-4"/>
    <n v="26.700000000004813"/>
    <x v="4"/>
    <x v="1"/>
  </r>
  <r>
    <x v="9"/>
    <s v="2024058868"/>
    <x v="0"/>
    <x v="1021"/>
    <s v="E2340KGX"/>
    <d v="2024-12-20T00:00:00"/>
    <x v="1"/>
    <s v="3269"/>
    <x v="36"/>
    <s v="PA"/>
    <x v="5"/>
    <x v="0"/>
    <d v="2024-12-20T00:00:00"/>
    <d v="1899-12-30T10:44:53"/>
    <d v="2024-12-20T00:00:00"/>
    <d v="1899-12-30T10:44:10"/>
    <d v="2024-12-20T00:00:00"/>
    <d v="1899-12-30T11:15:43"/>
    <x v="0"/>
    <x v="0"/>
    <s v="7022038695"/>
    <s v="FBO"/>
    <d v="1899-12-30T00:32:16"/>
    <x v="1096"/>
    <d v="1899-12-30T00:00:43"/>
    <s v="Granel"/>
    <s v="E001"/>
    <x v="2"/>
    <d v="1899-12-30T00:30:50"/>
    <d v="1899-12-30T00:31:33"/>
    <x v="4"/>
    <x v="15"/>
    <x v="5"/>
    <x v="1"/>
    <n v="0"/>
    <n v="0"/>
    <x v="0"/>
    <x v="1"/>
    <x v="0"/>
    <n v="0"/>
    <x v="6"/>
    <x v="1"/>
    <d v="1899-12-30T00:00:43"/>
    <d v="1899-12-30T00:00:43"/>
    <x v="0"/>
    <m/>
    <m/>
    <d v="1899-12-30T00:00:00"/>
    <d v="1899-12-30T00:30:50"/>
    <n v="6"/>
    <n v="-4.9768518518999993E-4"/>
    <n v="30.833333333337567"/>
    <x v="4"/>
    <x v="1"/>
  </r>
  <r>
    <x v="9"/>
    <s v="2024058872"/>
    <x v="0"/>
    <x v="1008"/>
    <s v="E6688FFY"/>
    <d v="2024-12-20T00:00:00"/>
    <x v="1"/>
    <s v="3283"/>
    <x v="38"/>
    <s v="PA"/>
    <x v="2"/>
    <x v="0"/>
    <d v="2024-12-20T00:00:00"/>
    <d v="1899-12-30T10:57:44"/>
    <d v="2024-12-20T00:00:00"/>
    <d v="1899-12-30T10:56:58"/>
    <d v="2024-12-20T00:00:00"/>
    <d v="1899-12-30T11:21:11"/>
    <x v="0"/>
    <x v="0"/>
    <s v="7022038696"/>
    <s v="FBO"/>
    <d v="1899-12-30T00:24:59"/>
    <x v="760"/>
    <d v="1899-12-30T00:00:46"/>
    <s v="Ensacado"/>
    <s v="E002"/>
    <x v="2"/>
    <d v="1899-12-30T00:23:27"/>
    <d v="1899-12-30T00:24:13"/>
    <x v="4"/>
    <x v="15"/>
    <x v="5"/>
    <x v="2"/>
    <n v="0"/>
    <n v="0"/>
    <x v="0"/>
    <x v="2"/>
    <x v="0"/>
    <n v="0"/>
    <x v="6"/>
    <x v="1"/>
    <d v="1899-12-30T00:00:46"/>
    <d v="1899-12-30T00:00:46"/>
    <x v="0"/>
    <m/>
    <m/>
    <d v="1899-12-30T00:00:00"/>
    <d v="1899-12-30T00:23:27"/>
    <n v="6"/>
    <n v="-5.3240740740995163E-4"/>
    <n v="23.449999999996869"/>
    <x v="4"/>
    <x v="1"/>
  </r>
  <r>
    <x v="9"/>
    <s v="2024058870"/>
    <x v="0"/>
    <x v="977"/>
    <s v="E4421MGY"/>
    <d v="2024-12-20T00:00:00"/>
    <x v="1"/>
    <s v="3269"/>
    <x v="36"/>
    <s v="PA"/>
    <x v="5"/>
    <x v="0"/>
    <d v="2024-12-20T00:00:00"/>
    <d v="1899-12-30T10:49:05"/>
    <d v="2024-12-20T00:00:00"/>
    <d v="1899-12-30T10:48:21"/>
    <d v="2024-12-20T00:00:00"/>
    <d v="1899-12-30T11:26:10"/>
    <x v="0"/>
    <x v="0"/>
    <s v="7022038697"/>
    <s v="FBO"/>
    <d v="1899-12-30T00:38:33"/>
    <x v="946"/>
    <d v="1899-12-30T00:00:44"/>
    <s v="Granel"/>
    <s v="E001"/>
    <x v="2"/>
    <d v="1899-12-30T00:37:05"/>
    <d v="1899-12-30T00:37:49"/>
    <x v="4"/>
    <x v="15"/>
    <x v="5"/>
    <x v="1"/>
    <n v="0"/>
    <n v="0"/>
    <x v="0"/>
    <x v="1"/>
    <x v="0"/>
    <n v="0"/>
    <x v="6"/>
    <x v="1"/>
    <d v="1899-12-30T00:00:44"/>
    <d v="1899-12-30T00:00:44"/>
    <x v="0"/>
    <m/>
    <m/>
    <d v="1899-12-30T00:00:00"/>
    <d v="1899-12-30T00:37:05"/>
    <n v="6"/>
    <n v="-5.0925925924999449E-4"/>
    <n v="37.08333333334086"/>
    <x v="4"/>
    <x v="1"/>
  </r>
  <r>
    <x v="9"/>
    <s v="2024058871"/>
    <x v="0"/>
    <x v="987"/>
    <s v="E4258HML"/>
    <d v="2024-12-20T00:00:00"/>
    <x v="1"/>
    <s v="3264"/>
    <x v="35"/>
    <s v="PA"/>
    <x v="1"/>
    <x v="0"/>
    <d v="2024-12-20T00:00:00"/>
    <d v="1899-12-30T10:53:10"/>
    <d v="2024-12-20T00:00:00"/>
    <d v="1899-12-30T10:52:26"/>
    <d v="2024-12-20T00:00:00"/>
    <d v="1899-12-30T11:27:12"/>
    <x v="0"/>
    <x v="0"/>
    <s v="7022038698"/>
    <s v="FBO"/>
    <d v="1899-12-30T00:35:30"/>
    <x v="1297"/>
    <d v="1899-12-30T00:00:44"/>
    <s v="Granel"/>
    <s v="E001"/>
    <x v="2"/>
    <d v="1899-12-30T00:34:02"/>
    <d v="1899-12-30T00:34:46"/>
    <x v="4"/>
    <x v="15"/>
    <x v="5"/>
    <x v="1"/>
    <n v="0"/>
    <n v="0"/>
    <x v="0"/>
    <x v="1"/>
    <x v="0"/>
    <n v="0"/>
    <x v="6"/>
    <x v="1"/>
    <d v="1899-12-30T00:00:44"/>
    <d v="1899-12-30T00:00:44"/>
    <x v="0"/>
    <m/>
    <m/>
    <d v="1899-12-30T00:00:00"/>
    <d v="1899-12-30T00:34:02"/>
    <n v="6"/>
    <n v="-5.092592592599865E-4"/>
    <n v="34.03333333333439"/>
    <x v="4"/>
    <x v="1"/>
  </r>
  <r>
    <x v="9"/>
    <s v="2024058874"/>
    <x v="0"/>
    <x v="1027"/>
    <s v="E9533LGJ"/>
    <d v="2024-12-20T00:00:00"/>
    <x v="1"/>
    <s v="3283"/>
    <x v="38"/>
    <s v="PA"/>
    <x v="2"/>
    <x v="0"/>
    <d v="2024-12-20T00:00:00"/>
    <d v="1899-12-30T11:02:52"/>
    <d v="2024-12-20T00:00:00"/>
    <d v="1899-12-30T11:02:08"/>
    <d v="2024-12-20T00:00:00"/>
    <d v="1899-12-30T11:32:27"/>
    <x v="0"/>
    <x v="0"/>
    <s v="7022038699"/>
    <s v="FBO"/>
    <d v="1899-12-30T00:31:03"/>
    <x v="1207"/>
    <d v="1899-12-30T00:00:44"/>
    <s v="Ensacado"/>
    <s v="E002"/>
    <x v="2"/>
    <d v="1899-12-30T00:29:35"/>
    <d v="1899-12-30T00:30:19"/>
    <x v="5"/>
    <x v="15"/>
    <x v="5"/>
    <x v="2"/>
    <n v="0"/>
    <n v="0"/>
    <x v="0"/>
    <x v="2"/>
    <x v="0"/>
    <n v="0"/>
    <x v="6"/>
    <x v="1"/>
    <d v="1899-12-30T00:00:44"/>
    <d v="1899-12-30T00:00:44"/>
    <x v="0"/>
    <m/>
    <m/>
    <d v="1899-12-30T00:00:00"/>
    <d v="1899-12-30T00:29:35"/>
    <n v="6"/>
    <n v="-5.092592592599865E-4"/>
    <n v="29.583333333345603"/>
    <x v="4"/>
    <x v="1"/>
  </r>
  <r>
    <x v="9"/>
    <s v="2024058873"/>
    <x v="0"/>
    <x v="1091"/>
    <s v="E8631GGR"/>
    <d v="2024-12-20T00:00:00"/>
    <x v="1"/>
    <s v="3264"/>
    <x v="35"/>
    <s v="PA"/>
    <x v="1"/>
    <x v="0"/>
    <d v="2024-12-20T00:00:00"/>
    <d v="1899-12-30T10:59:24"/>
    <d v="2024-12-20T00:00:00"/>
    <d v="1899-12-30T10:58:39"/>
    <d v="2024-12-20T00:00:00"/>
    <d v="1899-12-30T11:35:39"/>
    <x v="0"/>
    <x v="0"/>
    <s v="7022038700"/>
    <s v="FBO"/>
    <d v="1899-12-30T00:37:45"/>
    <x v="187"/>
    <d v="1899-12-30T00:00:45"/>
    <s v="Granel"/>
    <s v="E001"/>
    <x v="2"/>
    <d v="1899-12-30T00:36:15"/>
    <d v="1899-12-30T00:37:00"/>
    <x v="4"/>
    <x v="15"/>
    <x v="5"/>
    <x v="1"/>
    <n v="0"/>
    <n v="0"/>
    <x v="0"/>
    <x v="1"/>
    <x v="0"/>
    <n v="0"/>
    <x v="6"/>
    <x v="1"/>
    <d v="1899-12-30T00:00:45"/>
    <d v="1899-12-30T00:00:45"/>
    <x v="0"/>
    <m/>
    <m/>
    <d v="1899-12-30T00:00:00"/>
    <d v="1899-12-30T00:36:15"/>
    <n v="6"/>
    <n v="-5.2083333334002058E-4"/>
    <n v="36.249999999998394"/>
    <x v="4"/>
    <x v="1"/>
  </r>
  <r>
    <x v="9"/>
    <s v="2024058876"/>
    <x v="0"/>
    <x v="980"/>
    <s v="E8306MSJ"/>
    <d v="2024-12-20T00:00:00"/>
    <x v="1"/>
    <s v="3264"/>
    <x v="35"/>
    <s v="PA"/>
    <x v="1"/>
    <x v="0"/>
    <d v="2024-12-20T00:00:00"/>
    <d v="1899-12-30T11:08:25"/>
    <d v="2024-12-20T00:00:00"/>
    <d v="1899-12-30T11:07:39"/>
    <d v="2024-12-20T00:00:00"/>
    <d v="1899-12-30T11:43:04"/>
    <x v="0"/>
    <x v="0"/>
    <s v="7022038701"/>
    <s v="FBO"/>
    <d v="1899-12-30T00:36:11"/>
    <x v="1224"/>
    <d v="1899-12-30T00:00:46"/>
    <s v="Granel"/>
    <s v="E001"/>
    <x v="2"/>
    <d v="1899-12-30T00:34:39"/>
    <d v="1899-12-30T00:35:25"/>
    <x v="5"/>
    <x v="15"/>
    <x v="5"/>
    <x v="1"/>
    <n v="0"/>
    <n v="0"/>
    <x v="0"/>
    <x v="1"/>
    <x v="0"/>
    <n v="0"/>
    <x v="6"/>
    <x v="1"/>
    <d v="1899-12-30T00:00:46"/>
    <d v="1899-12-30T00:00:46"/>
    <x v="0"/>
    <m/>
    <m/>
    <d v="1899-12-30T00:00:00"/>
    <d v="1899-12-30T00:34:39"/>
    <n v="6"/>
    <n v="-5.3240740741000714E-4"/>
    <n v="34.649999999999977"/>
    <x v="4"/>
    <x v="1"/>
  </r>
  <r>
    <x v="9"/>
    <s v="2024058875"/>
    <x v="0"/>
    <x v="1004"/>
    <s v="E7812KXB"/>
    <d v="2024-12-20T00:00:00"/>
    <x v="1"/>
    <s v="3264"/>
    <x v="35"/>
    <s v="PA"/>
    <x v="1"/>
    <x v="0"/>
    <d v="2024-12-20T00:00:00"/>
    <d v="1899-12-30T11:03:44"/>
    <d v="2024-12-20T00:00:00"/>
    <d v="1899-12-30T11:02:59"/>
    <d v="2024-12-20T00:00:00"/>
    <d v="1899-12-30T11:44:23"/>
    <x v="0"/>
    <x v="0"/>
    <s v="7022038703"/>
    <s v="EXW"/>
    <d v="1899-12-30T00:42:09"/>
    <x v="2587"/>
    <d v="1899-12-30T00:00:45"/>
    <s v="Granel"/>
    <s v="E001"/>
    <x v="1"/>
    <d v="1899-12-30T00:40:39"/>
    <d v="1899-12-30T00:41:24"/>
    <x v="5"/>
    <x v="15"/>
    <x v="5"/>
    <x v="1"/>
    <n v="0"/>
    <n v="0"/>
    <x v="0"/>
    <x v="1"/>
    <x v="0"/>
    <n v="0"/>
    <x v="6"/>
    <x v="1"/>
    <d v="1899-12-30T00:00:45"/>
    <d v="1899-12-30T00:00:45"/>
    <x v="0"/>
    <m/>
    <m/>
    <d v="1899-12-30T00:00:00"/>
    <d v="1899-12-30T00:40:39"/>
    <n v="6"/>
    <n v="-5.2083333334002058E-4"/>
    <n v="40.649999999990364"/>
    <x v="4"/>
    <x v="1"/>
  </r>
  <r>
    <x v="9"/>
    <s v="2024058886"/>
    <x v="0"/>
    <x v="1170"/>
    <s v="E4941MFZ"/>
    <d v="2024-12-20T00:00:00"/>
    <x v="1"/>
    <s v="3263"/>
    <x v="42"/>
    <s v="PA"/>
    <x v="3"/>
    <x v="0"/>
    <d v="2024-12-20T00:00:00"/>
    <d v="1899-12-30T11:29:10"/>
    <d v="2024-12-20T00:00:00"/>
    <d v="1899-12-30T11:28:26"/>
    <d v="2024-12-20T00:00:00"/>
    <d v="1899-12-30T11:58:32"/>
    <x v="0"/>
    <x v="0"/>
    <s v="7022038704"/>
    <s v="EXW"/>
    <d v="1899-12-30T00:30:50"/>
    <x v="234"/>
    <d v="1899-12-30T00:00:44"/>
    <s v="Granel"/>
    <s v="E001"/>
    <x v="1"/>
    <d v="1899-12-30T00:29:22"/>
    <d v="1899-12-30T00:30:06"/>
    <x v="5"/>
    <x v="15"/>
    <x v="5"/>
    <x v="1"/>
    <n v="0"/>
    <n v="0"/>
    <x v="0"/>
    <x v="1"/>
    <x v="0"/>
    <n v="0"/>
    <x v="6"/>
    <x v="1"/>
    <d v="1899-12-30T00:00:44"/>
    <d v="1899-12-30T00:00:44"/>
    <x v="0"/>
    <m/>
    <m/>
    <d v="1899-12-30T00:00:00"/>
    <d v="1899-12-30T00:29:22"/>
    <n v="6"/>
    <n v="-5.0925925926004201E-4"/>
    <n v="29.366666666668806"/>
    <x v="4"/>
    <x v="1"/>
  </r>
  <r>
    <x v="9"/>
    <s v="2024058879"/>
    <x v="0"/>
    <x v="946"/>
    <s v="E2291HBT"/>
    <d v="2024-12-20T00:00:00"/>
    <x v="1"/>
    <s v="3264"/>
    <x v="35"/>
    <s v="PA"/>
    <x v="1"/>
    <x v="0"/>
    <d v="2024-12-20T00:00:00"/>
    <d v="1899-12-30T11:18:20"/>
    <d v="2024-12-20T00:00:00"/>
    <d v="1899-12-30T11:17:34"/>
    <d v="2024-12-20T00:00:00"/>
    <d v="1899-12-30T11:59:10"/>
    <x v="0"/>
    <x v="0"/>
    <s v="7022038705"/>
    <s v="FBO"/>
    <d v="1899-12-30T00:42:22"/>
    <x v="3014"/>
    <d v="1899-12-30T00:00:46"/>
    <s v="Granel"/>
    <s v="E001"/>
    <x v="2"/>
    <d v="1899-12-30T00:40:50"/>
    <d v="1899-12-30T00:41:36"/>
    <x v="5"/>
    <x v="15"/>
    <x v="5"/>
    <x v="1"/>
    <n v="0"/>
    <n v="0"/>
    <x v="0"/>
    <x v="1"/>
    <x v="0"/>
    <n v="0"/>
    <x v="6"/>
    <x v="1"/>
    <d v="1899-12-30T00:00:46"/>
    <d v="1899-12-30T00:00:46"/>
    <x v="0"/>
    <m/>
    <m/>
    <d v="1899-12-30T00:00:00"/>
    <d v="1899-12-30T00:40:50"/>
    <n v="6"/>
    <n v="-5.3240740740001513E-4"/>
    <n v="40.833333333345607"/>
    <x v="4"/>
    <x v="1"/>
  </r>
  <r>
    <x v="9"/>
    <s v="2024058885"/>
    <x v="0"/>
    <x v="945"/>
    <s v="E8474FTB"/>
    <d v="2024-12-20T00:00:00"/>
    <x v="1"/>
    <s v="3264"/>
    <x v="35"/>
    <s v="PA"/>
    <x v="1"/>
    <x v="0"/>
    <d v="2024-12-20T00:00:00"/>
    <d v="1899-12-30T11:27:47"/>
    <d v="2024-12-20T00:00:00"/>
    <d v="1899-12-30T11:27:02"/>
    <d v="2024-12-20T00:00:00"/>
    <d v="1899-12-30T12:03:05"/>
    <x v="0"/>
    <x v="0"/>
    <s v="7022038706"/>
    <s v="FBO"/>
    <d v="1899-12-30T00:36:48"/>
    <x v="374"/>
    <d v="1899-12-30T00:00:45"/>
    <s v="Granel"/>
    <s v="E001"/>
    <x v="2"/>
    <d v="1899-12-30T00:35:18"/>
    <d v="1899-12-30T00:36:03"/>
    <x v="5"/>
    <x v="15"/>
    <x v="5"/>
    <x v="1"/>
    <n v="0"/>
    <n v="0"/>
    <x v="0"/>
    <x v="1"/>
    <x v="0"/>
    <n v="0"/>
    <x v="6"/>
    <x v="1"/>
    <d v="1899-12-30T00:00:45"/>
    <d v="1899-12-30T00:00:45"/>
    <x v="0"/>
    <m/>
    <m/>
    <d v="1899-12-30T00:00:00"/>
    <d v="1899-12-30T00:35:18"/>
    <n v="6"/>
    <n v="-5.2083333333002857E-4"/>
    <n v="35.300000000001518"/>
    <x v="5"/>
    <x v="1"/>
  </r>
  <r>
    <x v="9"/>
    <s v="2024058892"/>
    <x v="0"/>
    <x v="955"/>
    <s v="E8077LMM"/>
    <d v="2024-12-20T00:00:00"/>
    <x v="1"/>
    <s v="3262"/>
    <x v="43"/>
    <s v="PA"/>
    <x v="0"/>
    <x v="0"/>
    <d v="2024-12-20T00:00:00"/>
    <d v="1899-12-30T11:40:16"/>
    <d v="2024-12-20T00:00:00"/>
    <d v="1899-12-30T11:39:32"/>
    <d v="2024-12-20T00:00:00"/>
    <d v="1899-12-30T12:08:03"/>
    <x v="0"/>
    <x v="0"/>
    <s v="7022038707"/>
    <s v="FBO"/>
    <d v="1899-12-30T00:29:15"/>
    <x v="365"/>
    <d v="1899-12-30T00:00:44"/>
    <s v="Granel"/>
    <s v="E001"/>
    <x v="2"/>
    <d v="1899-12-30T00:27:47"/>
    <d v="1899-12-30T00:28:31"/>
    <x v="5"/>
    <x v="15"/>
    <x v="5"/>
    <x v="1"/>
    <n v="0"/>
    <n v="0"/>
    <x v="0"/>
    <x v="1"/>
    <x v="0"/>
    <n v="0"/>
    <x v="6"/>
    <x v="1"/>
    <d v="1899-12-30T00:00:44"/>
    <d v="1899-12-30T00:00:44"/>
    <x v="0"/>
    <m/>
    <m/>
    <d v="1899-12-30T00:00:00"/>
    <d v="1899-12-30T00:27:47"/>
    <n v="6"/>
    <n v="-5.092592592599865E-4"/>
    <n v="27.783333333331175"/>
    <x v="5"/>
    <x v="1"/>
  </r>
  <r>
    <x v="9"/>
    <s v="2024058887"/>
    <x v="0"/>
    <x v="1061"/>
    <s v="E4446DBR"/>
    <d v="2024-12-20T00:00:00"/>
    <x v="1"/>
    <s v="3283"/>
    <x v="38"/>
    <s v="PA"/>
    <x v="2"/>
    <x v="0"/>
    <d v="2024-12-20T00:00:00"/>
    <d v="1899-12-30T11:30:14"/>
    <d v="2024-12-20T00:00:00"/>
    <d v="1899-12-30T11:29:30"/>
    <d v="2024-12-20T00:00:00"/>
    <d v="1899-12-30T12:11:42"/>
    <x v="0"/>
    <x v="0"/>
    <s v="7022038708"/>
    <s v="EXW"/>
    <d v="1899-12-30T00:42:56"/>
    <x v="331"/>
    <d v="1899-12-30T00:00:44"/>
    <s v="Ensacado"/>
    <s v="E002"/>
    <x v="1"/>
    <d v="1899-12-30T00:41:28"/>
    <d v="1899-12-30T00:42:12"/>
    <x v="5"/>
    <x v="15"/>
    <x v="5"/>
    <x v="2"/>
    <n v="0"/>
    <n v="0"/>
    <x v="0"/>
    <x v="2"/>
    <x v="0"/>
    <n v="0"/>
    <x v="6"/>
    <x v="1"/>
    <d v="1899-12-30T00:00:44"/>
    <d v="1899-12-30T00:00:44"/>
    <x v="0"/>
    <m/>
    <m/>
    <d v="1899-12-30T00:00:00"/>
    <d v="1899-12-30T00:41:28"/>
    <n v="6"/>
    <n v="-5.092592592599865E-4"/>
    <n v="41.466666666672054"/>
    <x v="5"/>
    <x v="1"/>
  </r>
  <r>
    <x v="9"/>
    <s v="2024058895"/>
    <x v="0"/>
    <x v="988"/>
    <s v="E7574KJX"/>
    <d v="2024-12-20T00:00:00"/>
    <x v="1"/>
    <s v="3264"/>
    <x v="35"/>
    <s v="PA"/>
    <x v="1"/>
    <x v="0"/>
    <d v="2024-12-20T00:00:00"/>
    <d v="1899-12-30T11:49:18"/>
    <d v="2024-12-20T00:00:00"/>
    <d v="1899-12-30T11:48:33"/>
    <d v="2024-12-20T00:00:00"/>
    <d v="1899-12-30T12:13:03"/>
    <x v="0"/>
    <x v="0"/>
    <s v="7022038709"/>
    <s v="FBO"/>
    <d v="1899-12-30T00:25:15"/>
    <x v="2844"/>
    <d v="1899-12-30T00:00:45"/>
    <s v="Granel"/>
    <s v="E001"/>
    <x v="2"/>
    <d v="1899-12-30T00:23:45"/>
    <d v="1899-12-30T00:24:30"/>
    <x v="5"/>
    <x v="15"/>
    <x v="5"/>
    <x v="1"/>
    <n v="0"/>
    <n v="0"/>
    <x v="0"/>
    <x v="1"/>
    <x v="0"/>
    <n v="0"/>
    <x v="6"/>
    <x v="1"/>
    <d v="1899-12-30T00:00:45"/>
    <d v="1899-12-30T00:00:45"/>
    <x v="0"/>
    <m/>
    <m/>
    <d v="1899-12-30T00:00:00"/>
    <d v="1899-12-30T00:23:45"/>
    <n v="6"/>
    <n v="-5.2083333333002857E-4"/>
    <n v="23.750000000006349"/>
    <x v="5"/>
    <x v="1"/>
  </r>
  <r>
    <x v="9"/>
    <s v="2024058883"/>
    <x v="0"/>
    <x v="1077"/>
    <s v="E9884JZD"/>
    <d v="2024-12-20T00:00:00"/>
    <x v="1"/>
    <s v="3269"/>
    <x v="36"/>
    <s v="PA"/>
    <x v="5"/>
    <x v="0"/>
    <d v="2024-12-20T00:00:00"/>
    <d v="1899-12-30T11:25:18"/>
    <d v="2024-12-20T00:00:00"/>
    <d v="1899-12-30T11:24:33"/>
    <d v="2024-12-20T00:00:00"/>
    <d v="1899-12-30T12:14:48"/>
    <x v="0"/>
    <x v="0"/>
    <s v="7022038710"/>
    <s v="FBO"/>
    <d v="1899-12-30T00:51:00"/>
    <x v="3015"/>
    <d v="1899-12-30T00:00:45"/>
    <s v="Granel"/>
    <s v="E001"/>
    <x v="2"/>
    <d v="1899-12-30T00:49:30"/>
    <d v="1899-12-30T00:50:15"/>
    <x v="5"/>
    <x v="15"/>
    <x v="5"/>
    <x v="1"/>
    <n v="0"/>
    <n v="0"/>
    <x v="0"/>
    <x v="1"/>
    <x v="0"/>
    <n v="0"/>
    <x v="6"/>
    <x v="0"/>
    <d v="1899-12-30T00:00:45"/>
    <d v="1899-12-30T00:00:45"/>
    <x v="0"/>
    <m/>
    <m/>
    <d v="1899-12-30T00:00:00"/>
    <d v="1899-12-30T00:49:30"/>
    <n v="6"/>
    <n v="-5.2083333334002058E-4"/>
    <n v="49.500000000000064"/>
    <x v="5"/>
    <x v="0"/>
  </r>
  <r>
    <x v="9"/>
    <s v="2024058891"/>
    <x v="0"/>
    <x v="1109"/>
    <s v="E0141JWP"/>
    <d v="2024-12-20T00:00:00"/>
    <x v="1"/>
    <s v="3283"/>
    <x v="38"/>
    <s v="PA"/>
    <x v="2"/>
    <x v="0"/>
    <d v="2024-12-20T00:00:00"/>
    <d v="1899-12-30T11:38:09"/>
    <d v="2024-12-20T00:00:00"/>
    <d v="1899-12-30T11:37:25"/>
    <d v="2024-12-20T00:00:00"/>
    <d v="1899-12-30T12:19:23"/>
    <x v="0"/>
    <x v="0"/>
    <s v="7022038711"/>
    <s v="EXW"/>
    <d v="1899-12-30T00:42:42"/>
    <x v="113"/>
    <d v="1899-12-30T00:00:44"/>
    <s v="Ensacado"/>
    <s v="E002"/>
    <x v="1"/>
    <d v="1899-12-30T00:41:14"/>
    <d v="1899-12-30T00:41:58"/>
    <x v="5"/>
    <x v="15"/>
    <x v="5"/>
    <x v="2"/>
    <n v="0"/>
    <n v="0"/>
    <x v="0"/>
    <x v="2"/>
    <x v="0"/>
    <n v="0"/>
    <x v="6"/>
    <x v="1"/>
    <d v="1899-12-30T00:00:44"/>
    <d v="1899-12-30T00:00:44"/>
    <x v="0"/>
    <m/>
    <m/>
    <d v="1899-12-30T00:00:00"/>
    <d v="1899-12-30T00:41:14"/>
    <n v="6"/>
    <n v="-5.092592592599865E-4"/>
    <n v="41.233333333334315"/>
    <x v="5"/>
    <x v="1"/>
  </r>
  <r>
    <x v="9"/>
    <s v="2024058894"/>
    <x v="0"/>
    <x v="1019"/>
    <s v="E4954KGF"/>
    <d v="2024-12-20T00:00:00"/>
    <x v="1"/>
    <s v="3269"/>
    <x v="36"/>
    <s v="PA"/>
    <x v="5"/>
    <x v="0"/>
    <d v="2024-12-20T00:00:00"/>
    <d v="1899-12-30T11:47:44"/>
    <d v="2024-12-20T00:00:00"/>
    <d v="1899-12-30T11:46:59"/>
    <d v="2024-12-20T00:00:00"/>
    <d v="1899-12-30T12:24:02"/>
    <x v="0"/>
    <x v="0"/>
    <s v="7022038712"/>
    <s v="FBO"/>
    <d v="1899-12-30T00:37:48"/>
    <x v="1415"/>
    <d v="1899-12-30T00:00:45"/>
    <s v="Granel"/>
    <s v="E001"/>
    <x v="2"/>
    <d v="1899-12-30T00:36:18"/>
    <d v="1899-12-30T00:37:03"/>
    <x v="5"/>
    <x v="15"/>
    <x v="5"/>
    <x v="1"/>
    <n v="0"/>
    <n v="0"/>
    <x v="0"/>
    <x v="1"/>
    <x v="0"/>
    <n v="0"/>
    <x v="6"/>
    <x v="1"/>
    <d v="1899-12-30T00:00:45"/>
    <d v="1899-12-30T00:00:45"/>
    <x v="0"/>
    <m/>
    <m/>
    <d v="1899-12-30T00:00:00"/>
    <d v="1899-12-30T00:36:18"/>
    <n v="6"/>
    <n v="-5.2083333333002857E-4"/>
    <n v="36.299999999995201"/>
    <x v="5"/>
    <x v="1"/>
  </r>
  <r>
    <x v="9"/>
    <s v="2024058893"/>
    <x v="0"/>
    <x v="989"/>
    <s v="E0547BYX"/>
    <d v="2024-12-20T00:00:00"/>
    <x v="1"/>
    <s v="3264"/>
    <x v="35"/>
    <s v="PA"/>
    <x v="1"/>
    <x v="0"/>
    <d v="2024-12-20T00:00:00"/>
    <d v="1899-12-30T11:47:36"/>
    <d v="2024-12-20T00:00:00"/>
    <d v="1899-12-30T11:46:52"/>
    <d v="2024-12-20T00:00:00"/>
    <d v="1899-12-30T12:24:08"/>
    <x v="0"/>
    <x v="0"/>
    <s v="7022038713"/>
    <s v="FBO"/>
    <d v="1899-12-30T00:38:00"/>
    <x v="3016"/>
    <d v="1899-12-30T00:00:44"/>
    <s v="Granel"/>
    <s v="E001"/>
    <x v="2"/>
    <d v="1899-12-30T00:36:32"/>
    <d v="1899-12-30T00:37:16"/>
    <x v="5"/>
    <x v="15"/>
    <x v="5"/>
    <x v="1"/>
    <n v="0"/>
    <n v="0"/>
    <x v="0"/>
    <x v="1"/>
    <x v="0"/>
    <n v="0"/>
    <x v="6"/>
    <x v="1"/>
    <d v="1899-12-30T00:00:44"/>
    <d v="1899-12-30T00:00:44"/>
    <x v="0"/>
    <m/>
    <m/>
    <d v="1899-12-30T00:00:00"/>
    <d v="1899-12-30T00:36:32"/>
    <n v="6"/>
    <n v="-5.092592592599865E-4"/>
    <n v="36.533333333332862"/>
    <x v="5"/>
    <x v="1"/>
  </r>
  <r>
    <x v="9"/>
    <s v="2024058899"/>
    <x v="0"/>
    <x v="1168"/>
    <s v="E0307HGB"/>
    <d v="2024-12-20T00:00:00"/>
    <x v="1"/>
    <s v="3283"/>
    <x v="38"/>
    <s v="PA"/>
    <x v="2"/>
    <x v="0"/>
    <d v="2024-12-20T00:00:00"/>
    <d v="1899-12-30T11:56:21"/>
    <d v="2024-12-20T00:00:00"/>
    <d v="1899-12-30T11:55:36"/>
    <d v="2024-12-20T00:00:00"/>
    <d v="1899-12-30T12:27:36"/>
    <x v="0"/>
    <x v="0"/>
    <s v="7022038714"/>
    <s v="FBO"/>
    <d v="1899-12-30T00:32:45"/>
    <x v="532"/>
    <d v="1899-12-30T00:00:45"/>
    <s v="Ensacado"/>
    <s v="E002"/>
    <x v="2"/>
    <d v="1899-12-30T00:31:15"/>
    <d v="1899-12-30T00:32:00"/>
    <x v="5"/>
    <x v="15"/>
    <x v="5"/>
    <x v="2"/>
    <n v="0"/>
    <n v="0"/>
    <x v="0"/>
    <x v="2"/>
    <x v="0"/>
    <n v="0"/>
    <x v="6"/>
    <x v="1"/>
    <d v="1899-12-30T00:00:45"/>
    <d v="1899-12-30T00:00:45"/>
    <x v="0"/>
    <m/>
    <m/>
    <d v="1899-12-30T00:00:00"/>
    <d v="1899-12-30T00:31:15"/>
    <n v="6"/>
    <n v="-5.2083333333996507E-4"/>
    <n v="31.250000000001606"/>
    <x v="5"/>
    <x v="1"/>
  </r>
  <r>
    <x v="9"/>
    <s v="2024058901"/>
    <x v="0"/>
    <x v="1016"/>
    <s v="E6464JZW"/>
    <d v="2024-12-20T00:00:00"/>
    <x v="1"/>
    <s v="3269"/>
    <x v="36"/>
    <s v="PA"/>
    <x v="5"/>
    <x v="0"/>
    <d v="2024-12-20T00:00:00"/>
    <d v="1899-12-30T12:00:16"/>
    <d v="2024-12-20T00:00:00"/>
    <d v="1899-12-30T11:59:31"/>
    <d v="2024-12-20T00:00:00"/>
    <d v="1899-12-30T12:30:24"/>
    <x v="0"/>
    <x v="0"/>
    <s v="7022038716"/>
    <s v="FBO"/>
    <d v="1899-12-30T00:31:38"/>
    <x v="1294"/>
    <d v="1899-12-30T00:00:45"/>
    <s v="Granel"/>
    <s v="E001"/>
    <x v="2"/>
    <d v="1899-12-30T00:30:08"/>
    <d v="1899-12-30T00:30:53"/>
    <x v="6"/>
    <x v="15"/>
    <x v="5"/>
    <x v="1"/>
    <n v="0"/>
    <n v="0"/>
    <x v="0"/>
    <x v="1"/>
    <x v="0"/>
    <n v="0"/>
    <x v="6"/>
    <x v="1"/>
    <d v="1899-12-30T00:00:45"/>
    <d v="1899-12-30T00:00:45"/>
    <x v="0"/>
    <m/>
    <m/>
    <d v="1899-12-30T00:00:00"/>
    <d v="1899-12-30T00:30:08"/>
    <n v="6"/>
    <n v="-5.2083333333996507E-4"/>
    <n v="30.133333333324828"/>
    <x v="5"/>
    <x v="1"/>
  </r>
  <r>
    <x v="9"/>
    <s v="2024058896"/>
    <x v="0"/>
    <x v="943"/>
    <s v="E4768KNH"/>
    <d v="2024-12-20T00:00:00"/>
    <x v="1"/>
    <s v="3264"/>
    <x v="35"/>
    <s v="PA"/>
    <x v="1"/>
    <x v="0"/>
    <d v="2024-12-20T00:00:00"/>
    <d v="1899-12-30T11:51:26"/>
    <d v="2024-12-20T00:00:00"/>
    <d v="1899-12-30T11:50:41"/>
    <d v="2024-12-20T00:00:00"/>
    <d v="1899-12-30T12:32:51"/>
    <x v="0"/>
    <x v="0"/>
    <s v="7022038717"/>
    <s v="FBO"/>
    <d v="1899-12-30T00:42:55"/>
    <x v="537"/>
    <d v="1899-12-30T00:00:45"/>
    <s v="Granel"/>
    <s v="E001"/>
    <x v="2"/>
    <d v="1899-12-30T00:41:25"/>
    <d v="1899-12-30T00:42:10"/>
    <x v="5"/>
    <x v="15"/>
    <x v="5"/>
    <x v="1"/>
    <n v="0"/>
    <n v="0"/>
    <x v="0"/>
    <x v="1"/>
    <x v="0"/>
    <n v="0"/>
    <x v="6"/>
    <x v="1"/>
    <d v="1899-12-30T00:00:45"/>
    <d v="1899-12-30T00:00:45"/>
    <x v="0"/>
    <m/>
    <m/>
    <d v="1899-12-30T00:00:00"/>
    <d v="1899-12-30T00:41:25"/>
    <n v="6"/>
    <n v="-5.2083333333996507E-4"/>
    <n v="41.416666666660859"/>
    <x v="5"/>
    <x v="1"/>
  </r>
  <r>
    <x v="9"/>
    <s v="2024058902"/>
    <x v="0"/>
    <x v="1174"/>
    <s v="E0806FFY"/>
    <d v="2024-12-20T00:00:00"/>
    <x v="1"/>
    <s v="3283"/>
    <x v="38"/>
    <s v="PA"/>
    <x v="2"/>
    <x v="0"/>
    <d v="2024-12-20T00:00:00"/>
    <d v="1899-12-30T12:04:25"/>
    <d v="2024-12-20T00:00:00"/>
    <d v="1899-12-30T12:03:39"/>
    <d v="2024-12-20T00:00:00"/>
    <d v="1899-12-30T12:36:44"/>
    <x v="0"/>
    <x v="0"/>
    <s v="7022038718"/>
    <s v="EXW"/>
    <d v="1899-12-30T00:33:51"/>
    <x v="2102"/>
    <d v="1899-12-30T00:00:46"/>
    <s v="Ensacado"/>
    <s v="E002"/>
    <x v="1"/>
    <d v="1899-12-30T00:32:19"/>
    <d v="1899-12-30T00:33:05"/>
    <x v="6"/>
    <x v="15"/>
    <x v="5"/>
    <x v="2"/>
    <n v="0"/>
    <n v="0"/>
    <x v="0"/>
    <x v="2"/>
    <x v="0"/>
    <n v="0"/>
    <x v="6"/>
    <x v="1"/>
    <d v="1899-12-30T00:00:46"/>
    <d v="1899-12-30T00:00:46"/>
    <x v="0"/>
    <m/>
    <m/>
    <d v="1899-12-30T00:00:00"/>
    <d v="1899-12-30T00:32:19"/>
    <n v="6"/>
    <n v="-5.3240740741000714E-4"/>
    <n v="32.316666666667189"/>
    <x v="5"/>
    <x v="1"/>
  </r>
  <r>
    <x v="9"/>
    <s v="2024058903"/>
    <x v="0"/>
    <x v="905"/>
    <s v="E3198LFN"/>
    <d v="2024-12-20T00:00:00"/>
    <x v="1"/>
    <s v="3260"/>
    <x v="41"/>
    <s v="PA"/>
    <x v="19"/>
    <x v="0"/>
    <d v="2024-12-20T00:00:00"/>
    <d v="1899-12-30T12:14:54"/>
    <d v="2024-12-20T00:00:00"/>
    <d v="1899-12-30T12:14:09"/>
    <d v="2024-12-20T00:00:00"/>
    <d v="1899-12-30T12:41:49"/>
    <x v="0"/>
    <x v="0"/>
    <s v="7022038719"/>
    <s v="EXW"/>
    <d v="1899-12-30T00:28:25"/>
    <x v="1445"/>
    <d v="1899-12-30T00:00:45"/>
    <s v="Granel"/>
    <s v="E001"/>
    <x v="1"/>
    <d v="1899-12-30T00:26:55"/>
    <d v="1899-12-30T00:27:40"/>
    <x v="6"/>
    <x v="15"/>
    <x v="5"/>
    <x v="1"/>
    <n v="0"/>
    <n v="0"/>
    <x v="0"/>
    <x v="1"/>
    <x v="0"/>
    <n v="0"/>
    <x v="6"/>
    <x v="1"/>
    <d v="1899-12-30T00:00:45"/>
    <d v="1899-12-30T00:00:45"/>
    <x v="0"/>
    <m/>
    <m/>
    <d v="1899-12-30T00:00:00"/>
    <d v="1899-12-30T00:26:55"/>
    <n v="6"/>
    <n v="-5.2083333332997306E-4"/>
    <n v="26.916666666667304"/>
    <x v="5"/>
    <x v="1"/>
  </r>
  <r>
    <x v="9"/>
    <s v="2024058898"/>
    <x v="0"/>
    <x v="942"/>
    <s v="E5260KKG"/>
    <d v="2024-12-20T00:00:00"/>
    <x v="1"/>
    <s v="3264"/>
    <x v="35"/>
    <s v="PA"/>
    <x v="1"/>
    <x v="0"/>
    <d v="2024-12-20T00:00:00"/>
    <d v="1899-12-30T11:55:58"/>
    <d v="2024-12-20T00:00:00"/>
    <d v="1899-12-30T11:55:13"/>
    <d v="2024-12-20T00:00:00"/>
    <d v="1899-12-30T12:42:35"/>
    <x v="0"/>
    <x v="0"/>
    <s v="7022038720"/>
    <s v="FBO"/>
    <d v="1899-12-30T00:48:07"/>
    <x v="1608"/>
    <d v="1899-12-30T00:00:45"/>
    <s v="Granel"/>
    <s v="E001"/>
    <x v="2"/>
    <d v="1899-12-30T00:46:37"/>
    <d v="1899-12-30T00:47:22"/>
    <x v="5"/>
    <x v="15"/>
    <x v="5"/>
    <x v="1"/>
    <n v="0"/>
    <n v="0"/>
    <x v="0"/>
    <x v="1"/>
    <x v="0"/>
    <n v="0"/>
    <x v="6"/>
    <x v="0"/>
    <d v="1899-12-30T00:00:45"/>
    <d v="1899-12-30T00:00:45"/>
    <x v="0"/>
    <m/>
    <m/>
    <d v="1899-12-30T00:00:00"/>
    <d v="1899-12-30T00:46:37"/>
    <n v="6"/>
    <n v="-5.2083333332997306E-4"/>
    <n v="46.616666666673659"/>
    <x v="5"/>
    <x v="0"/>
  </r>
  <r>
    <x v="9"/>
    <s v="2024058904"/>
    <x v="0"/>
    <x v="1175"/>
    <s v="E6386KCV"/>
    <d v="2024-12-20T00:00:00"/>
    <x v="1"/>
    <s v="3283"/>
    <x v="38"/>
    <s v="PA"/>
    <x v="2"/>
    <x v="0"/>
    <d v="2024-12-20T00:00:00"/>
    <d v="1899-12-30T12:16:22"/>
    <d v="2024-12-20T00:00:00"/>
    <d v="1899-12-30T12:15:36"/>
    <d v="2024-12-20T00:00:00"/>
    <d v="1899-12-30T12:45:32"/>
    <x v="0"/>
    <x v="0"/>
    <s v="7022038721"/>
    <s v="EXW"/>
    <d v="1899-12-30T00:30:42"/>
    <x v="1172"/>
    <d v="1899-12-30T00:00:46"/>
    <s v="Ensacado"/>
    <s v="E002"/>
    <x v="1"/>
    <d v="1899-12-30T00:29:10"/>
    <d v="1899-12-30T00:29:56"/>
    <x v="6"/>
    <x v="15"/>
    <x v="5"/>
    <x v="2"/>
    <n v="0"/>
    <n v="0"/>
    <x v="0"/>
    <x v="2"/>
    <x v="0"/>
    <n v="0"/>
    <x v="6"/>
    <x v="1"/>
    <d v="1899-12-30T00:00:46"/>
    <d v="1899-12-30T00:00:46"/>
    <x v="0"/>
    <m/>
    <m/>
    <d v="1899-12-30T00:00:00"/>
    <d v="1899-12-30T00:29:10"/>
    <n v="6"/>
    <n v="-5.3240740741000714E-4"/>
    <n v="29.166666666667176"/>
    <x v="5"/>
    <x v="1"/>
  </r>
  <r>
    <x v="9"/>
    <s v="2024058905"/>
    <x v="0"/>
    <x v="1008"/>
    <s v="E6688FFY"/>
    <d v="2024-12-20T00:00:00"/>
    <x v="1"/>
    <s v="3283"/>
    <x v="38"/>
    <s v="PA"/>
    <x v="2"/>
    <x v="0"/>
    <d v="2024-12-20T00:00:00"/>
    <d v="1899-12-30T12:20:39"/>
    <d v="2024-12-20T00:00:00"/>
    <d v="1899-12-30T12:19:54"/>
    <d v="2024-12-20T00:00:00"/>
    <d v="1899-12-30T12:54:30"/>
    <x v="0"/>
    <x v="0"/>
    <s v="7022038722"/>
    <s v="FBO"/>
    <d v="1899-12-30T00:35:21"/>
    <x v="744"/>
    <d v="1899-12-30T00:00:45"/>
    <s v="Ensacado"/>
    <s v="E002"/>
    <x v="2"/>
    <d v="1899-12-30T00:33:51"/>
    <d v="1899-12-30T00:34:36"/>
    <x v="6"/>
    <x v="15"/>
    <x v="5"/>
    <x v="2"/>
    <n v="0"/>
    <n v="0"/>
    <x v="0"/>
    <x v="2"/>
    <x v="0"/>
    <n v="0"/>
    <x v="6"/>
    <x v="1"/>
    <d v="1899-12-30T00:00:45"/>
    <d v="1899-12-30T00:00:45"/>
    <x v="0"/>
    <m/>
    <m/>
    <d v="1899-12-30T00:00:00"/>
    <d v="1899-12-30T00:33:51"/>
    <n v="6"/>
    <n v="-5.2083333333996507E-4"/>
    <n v="33.849999999993621"/>
    <x v="5"/>
    <x v="1"/>
  </r>
  <r>
    <x v="9"/>
    <s v="2024058911"/>
    <x v="0"/>
    <x v="1132"/>
    <s v="E9746LXV"/>
    <d v="2024-12-20T00:00:00"/>
    <x v="1"/>
    <s v="3264"/>
    <x v="35"/>
    <s v="PA"/>
    <x v="1"/>
    <x v="0"/>
    <d v="2024-12-20T00:00:00"/>
    <d v="1899-12-30T12:35:09"/>
    <d v="2024-12-20T00:00:00"/>
    <d v="1899-12-30T12:34:24"/>
    <d v="2024-12-20T00:00:00"/>
    <d v="1899-12-30T12:59:11"/>
    <x v="0"/>
    <x v="0"/>
    <s v="7022038724"/>
    <s v="EXW"/>
    <d v="1899-12-30T00:25:32"/>
    <x v="1097"/>
    <d v="1899-12-30T00:00:45"/>
    <s v="Granel"/>
    <s v="E001"/>
    <x v="1"/>
    <d v="1899-12-30T00:24:02"/>
    <d v="1899-12-30T00:24:47"/>
    <x v="6"/>
    <x v="15"/>
    <x v="5"/>
    <x v="1"/>
    <n v="0"/>
    <n v="0"/>
    <x v="0"/>
    <x v="1"/>
    <x v="0"/>
    <n v="0"/>
    <x v="6"/>
    <x v="1"/>
    <d v="1899-12-30T00:00:45"/>
    <d v="1899-12-30T00:00:45"/>
    <x v="0"/>
    <m/>
    <m/>
    <d v="1899-12-30T00:00:00"/>
    <d v="1899-12-30T00:24:02"/>
    <n v="6"/>
    <n v="-5.2083333333008408E-4"/>
    <n v="24.033333333340661"/>
    <x v="5"/>
    <x v="1"/>
  </r>
  <r>
    <x v="9"/>
    <s v="2024058909"/>
    <x v="0"/>
    <x v="1020"/>
    <s v="E0463JRH"/>
    <d v="2024-12-20T00:00:00"/>
    <x v="1"/>
    <s v="3269"/>
    <x v="36"/>
    <s v="PA"/>
    <x v="5"/>
    <x v="0"/>
    <d v="2024-12-20T00:00:00"/>
    <d v="1899-12-30T12:30:07"/>
    <d v="2024-12-20T00:00:00"/>
    <d v="1899-12-30T12:29:22"/>
    <d v="2024-12-20T00:00:00"/>
    <d v="1899-12-30T12:59:51"/>
    <x v="0"/>
    <x v="0"/>
    <s v="7022038725"/>
    <s v="FBO"/>
    <d v="1899-12-30T00:31:14"/>
    <x v="605"/>
    <d v="1899-12-30T00:00:45"/>
    <s v="Granel"/>
    <s v="E001"/>
    <x v="2"/>
    <d v="1899-12-30T00:29:44"/>
    <d v="1899-12-30T00:30:29"/>
    <x v="6"/>
    <x v="15"/>
    <x v="5"/>
    <x v="1"/>
    <n v="0"/>
    <n v="0"/>
    <x v="0"/>
    <x v="1"/>
    <x v="0"/>
    <n v="0"/>
    <x v="6"/>
    <x v="1"/>
    <d v="1899-12-30T00:00:45"/>
    <d v="1899-12-30T00:00:45"/>
    <x v="0"/>
    <m/>
    <m/>
    <d v="1899-12-30T00:00:00"/>
    <d v="1899-12-30T00:29:44"/>
    <n v="6"/>
    <n v="-5.2083333332997306E-4"/>
    <n v="29.733333333335956"/>
    <x v="5"/>
    <x v="1"/>
  </r>
  <r>
    <x v="9"/>
    <s v="2024058913"/>
    <x v="0"/>
    <x v="1015"/>
    <s v="E4771KNH"/>
    <d v="2024-12-20T00:00:00"/>
    <x v="1"/>
    <s v="3264"/>
    <x v="35"/>
    <s v="PA"/>
    <x v="1"/>
    <x v="0"/>
    <d v="2024-12-20T00:00:00"/>
    <d v="1899-12-30T12:42:02"/>
    <d v="2024-12-20T00:00:00"/>
    <d v="1899-12-30T12:41:17"/>
    <d v="2024-12-20T00:00:00"/>
    <d v="1899-12-30T13:17:56"/>
    <x v="0"/>
    <x v="0"/>
    <s v="7022038726"/>
    <s v="FBO"/>
    <d v="1899-12-30T00:37:24"/>
    <x v="1911"/>
    <d v="1899-12-30T00:00:45"/>
    <s v="Granel"/>
    <s v="E001"/>
    <x v="2"/>
    <d v="1899-12-30T00:35:54"/>
    <d v="1899-12-30T00:36:39"/>
    <x v="6"/>
    <x v="15"/>
    <x v="5"/>
    <x v="1"/>
    <n v="0"/>
    <n v="0"/>
    <x v="0"/>
    <x v="1"/>
    <x v="0"/>
    <n v="0"/>
    <x v="6"/>
    <x v="1"/>
    <d v="1899-12-30T00:00:45"/>
    <d v="1899-12-30T00:00:45"/>
    <x v="0"/>
    <m/>
    <m/>
    <d v="1899-12-30T00:00:00"/>
    <d v="1899-12-30T00:35:54"/>
    <n v="6"/>
    <n v="-5.2083333332997306E-4"/>
    <n v="35.900000000006408"/>
    <x v="13"/>
    <x v="1"/>
  </r>
  <r>
    <x v="9"/>
    <s v="2024058915"/>
    <x v="0"/>
    <x v="979"/>
    <s v="E0631LTH"/>
    <d v="2024-12-20T00:00:00"/>
    <x v="1"/>
    <s v="3264"/>
    <x v="35"/>
    <s v="PA"/>
    <x v="1"/>
    <x v="0"/>
    <d v="2024-12-20T00:00:00"/>
    <d v="1899-12-30T12:48:56"/>
    <d v="2024-12-20T00:00:00"/>
    <d v="1899-12-30T12:48:13"/>
    <d v="2024-12-20T00:00:00"/>
    <d v="1899-12-30T13:20:27"/>
    <x v="0"/>
    <x v="0"/>
    <s v="7022038728"/>
    <s v="FBO"/>
    <d v="1899-12-30T00:32:57"/>
    <x v="718"/>
    <d v="1899-12-30T00:00:43"/>
    <s v="Granel"/>
    <s v="E001"/>
    <x v="2"/>
    <d v="1899-12-30T00:31:31"/>
    <d v="1899-12-30T00:32:14"/>
    <x v="6"/>
    <x v="15"/>
    <x v="5"/>
    <x v="1"/>
    <n v="0"/>
    <n v="0"/>
    <x v="0"/>
    <x v="1"/>
    <x v="0"/>
    <n v="0"/>
    <x v="6"/>
    <x v="1"/>
    <d v="1899-12-30T00:00:43"/>
    <d v="1899-12-30T00:00:43"/>
    <x v="0"/>
    <m/>
    <m/>
    <d v="1899-12-30T00:00:00"/>
    <d v="1899-12-30T00:31:31"/>
    <n v="6"/>
    <n v="-4.9768518517989691E-4"/>
    <n v="31.516666666675217"/>
    <x v="13"/>
    <x v="1"/>
  </r>
  <r>
    <x v="9"/>
    <s v="2024058917"/>
    <x v="0"/>
    <x v="1011"/>
    <s v="E8976JGF"/>
    <d v="2024-12-20T00:00:00"/>
    <x v="1"/>
    <s v="3264"/>
    <x v="35"/>
    <s v="PA"/>
    <x v="1"/>
    <x v="0"/>
    <d v="2024-12-20T00:00:00"/>
    <d v="1899-12-30T13:03:50"/>
    <d v="2024-12-20T00:00:00"/>
    <d v="1899-12-30T13:03:14"/>
    <d v="2024-12-20T00:00:00"/>
    <d v="1899-12-30T13:28:20"/>
    <x v="0"/>
    <x v="0"/>
    <s v="7022038730"/>
    <s v="EXW"/>
    <d v="1899-12-30T00:25:42"/>
    <x v="1423"/>
    <d v="1899-12-30T00:00:36"/>
    <s v="Granel"/>
    <s v="E001"/>
    <x v="1"/>
    <d v="1899-12-30T00:24:30"/>
    <d v="1899-12-30T00:25:06"/>
    <x v="9"/>
    <x v="15"/>
    <x v="5"/>
    <x v="1"/>
    <n v="0"/>
    <n v="0"/>
    <x v="0"/>
    <x v="1"/>
    <x v="0"/>
    <n v="0"/>
    <x v="6"/>
    <x v="1"/>
    <d v="1899-12-30T00:00:36"/>
    <d v="1899-12-30T00:00:36"/>
    <x v="0"/>
    <m/>
    <m/>
    <d v="1899-12-30T00:00:00"/>
    <d v="1899-12-30T00:24:30"/>
    <n v="6"/>
    <n v="-4.1666666665995944E-4"/>
    <n v="24.500000000001592"/>
    <x v="13"/>
    <x v="1"/>
  </r>
  <r>
    <x v="9"/>
    <s v="2024058919"/>
    <x v="0"/>
    <x v="1018"/>
    <s v="E9461JBD"/>
    <d v="2024-12-20T00:00:00"/>
    <x v="1"/>
    <s v="3264"/>
    <x v="35"/>
    <s v="PA"/>
    <x v="1"/>
    <x v="0"/>
    <d v="2024-12-20T00:00:00"/>
    <d v="1899-12-30T13:05:22"/>
    <d v="2024-12-20T00:00:00"/>
    <d v="1899-12-30T13:04:39"/>
    <d v="2024-12-20T00:00:00"/>
    <d v="1899-12-30T13:31:34"/>
    <x v="0"/>
    <x v="0"/>
    <s v="7022038731"/>
    <s v="EXW"/>
    <d v="1899-12-30T00:27:38"/>
    <x v="3017"/>
    <d v="1899-12-30T00:00:43"/>
    <s v="Granel"/>
    <s v="E001"/>
    <x v="1"/>
    <d v="1899-12-30T00:26:12"/>
    <d v="1899-12-30T00:26:55"/>
    <x v="9"/>
    <x v="15"/>
    <x v="5"/>
    <x v="1"/>
    <n v="0"/>
    <n v="0"/>
    <x v="0"/>
    <x v="1"/>
    <x v="0"/>
    <n v="0"/>
    <x v="6"/>
    <x v="1"/>
    <d v="1899-12-30T00:00:43"/>
    <d v="1899-12-30T00:00:43"/>
    <x v="0"/>
    <m/>
    <m/>
    <d v="1899-12-30T00:00:00"/>
    <d v="1899-12-30T00:26:12"/>
    <n v="6"/>
    <n v="-4.9768518518999993E-4"/>
    <n v="26.199999999993544"/>
    <x v="13"/>
    <x v="1"/>
  </r>
  <r>
    <x v="9"/>
    <s v="2024058923"/>
    <x v="0"/>
    <x v="1161"/>
    <s v="E3824GTP"/>
    <d v="2024-12-20T00:00:00"/>
    <x v="1"/>
    <s v="3262"/>
    <x v="43"/>
    <s v="PA"/>
    <x v="0"/>
    <x v="0"/>
    <d v="2024-12-20T00:00:00"/>
    <d v="1899-12-30T13:20:46"/>
    <d v="2024-12-20T00:00:00"/>
    <d v="1899-12-30T13:20:02"/>
    <d v="2024-12-20T00:00:00"/>
    <d v="1899-12-30T13:44:36"/>
    <x v="0"/>
    <x v="0"/>
    <s v="7022038732"/>
    <s v="FBO"/>
    <d v="1899-12-30T00:25:18"/>
    <x v="2533"/>
    <d v="1899-12-30T00:00:44"/>
    <s v="Granel"/>
    <s v="E001"/>
    <x v="2"/>
    <d v="1899-12-30T00:23:50"/>
    <d v="1899-12-30T00:24:34"/>
    <x v="9"/>
    <x v="15"/>
    <x v="5"/>
    <x v="1"/>
    <n v="0"/>
    <n v="0"/>
    <x v="0"/>
    <x v="1"/>
    <x v="0"/>
    <n v="0"/>
    <x v="6"/>
    <x v="1"/>
    <d v="1899-12-30T00:00:44"/>
    <d v="1899-12-30T00:00:44"/>
    <x v="0"/>
    <m/>
    <m/>
    <d v="1899-12-30T00:00:00"/>
    <d v="1899-12-30T00:23:50"/>
    <n v="6"/>
    <n v="-5.0925925926004201E-4"/>
    <n v="23.833333333339191"/>
    <x v="13"/>
    <x v="1"/>
  </r>
  <r>
    <x v="9"/>
    <s v="2024058921"/>
    <x v="0"/>
    <x v="1079"/>
    <s v="E0504LWN"/>
    <d v="2024-12-20T00:00:00"/>
    <x v="1"/>
    <s v="3283"/>
    <x v="38"/>
    <s v="PA"/>
    <x v="2"/>
    <x v="0"/>
    <d v="2024-12-20T00:00:00"/>
    <d v="1899-12-30T13:13:25"/>
    <d v="2024-12-20T00:00:00"/>
    <d v="1899-12-30T13:12:40"/>
    <d v="2024-12-20T00:00:00"/>
    <d v="1899-12-30T13:47:48"/>
    <x v="0"/>
    <x v="0"/>
    <s v="7022038733"/>
    <s v="FBO"/>
    <d v="1899-12-30T00:35:53"/>
    <x v="2767"/>
    <d v="1899-12-30T00:00:45"/>
    <s v="Ensacado"/>
    <s v="E002"/>
    <x v="2"/>
    <d v="1899-12-30T00:34:23"/>
    <d v="1899-12-30T00:35:08"/>
    <x v="9"/>
    <x v="15"/>
    <x v="5"/>
    <x v="2"/>
    <n v="0"/>
    <n v="0"/>
    <x v="0"/>
    <x v="2"/>
    <x v="0"/>
    <n v="0"/>
    <x v="6"/>
    <x v="1"/>
    <d v="1899-12-30T00:00:45"/>
    <d v="1899-12-30T00:00:45"/>
    <x v="0"/>
    <m/>
    <m/>
    <d v="1899-12-30T00:00:00"/>
    <d v="1899-12-30T00:34:23"/>
    <n v="6"/>
    <n v="-5.2083333333996507E-4"/>
    <n v="34.383333333326448"/>
    <x v="13"/>
    <x v="1"/>
  </r>
  <r>
    <x v="9"/>
    <s v="2024058924"/>
    <x v="0"/>
    <x v="1099"/>
    <s v="E9571KML"/>
    <d v="2024-12-20T00:00:00"/>
    <x v="1"/>
    <s v="3269"/>
    <x v="36"/>
    <s v="PA"/>
    <x v="5"/>
    <x v="0"/>
    <d v="2024-12-20T00:00:00"/>
    <d v="1899-12-30T13:25:17"/>
    <d v="2024-12-20T00:00:00"/>
    <d v="1899-12-30T13:24:33"/>
    <d v="2024-12-20T00:00:00"/>
    <d v="1899-12-30T13:49:57"/>
    <x v="0"/>
    <x v="0"/>
    <s v="7022038734"/>
    <s v="FBO"/>
    <d v="1899-12-30T00:26:08"/>
    <x v="251"/>
    <d v="1899-12-30T00:00:44"/>
    <s v="Granel"/>
    <s v="E001"/>
    <x v="2"/>
    <d v="1899-12-30T00:24:40"/>
    <d v="1899-12-30T00:25:24"/>
    <x v="9"/>
    <x v="15"/>
    <x v="5"/>
    <x v="1"/>
    <n v="0"/>
    <n v="0"/>
    <x v="0"/>
    <x v="1"/>
    <x v="0"/>
    <n v="0"/>
    <x v="6"/>
    <x v="1"/>
    <d v="1899-12-30T00:00:44"/>
    <d v="1899-12-30T00:00:44"/>
    <x v="0"/>
    <m/>
    <m/>
    <d v="1899-12-30T00:00:00"/>
    <d v="1899-12-30T00:24:40"/>
    <n v="6"/>
    <n v="-5.0925925926004201E-4"/>
    <n v="24.666666666667272"/>
    <x v="13"/>
    <x v="1"/>
  </r>
  <r>
    <x v="9"/>
    <s v="2024058918"/>
    <x v="0"/>
    <x v="1125"/>
    <s v="E0224LYB"/>
    <d v="2024-12-20T00:00:00"/>
    <x v="1"/>
    <s v="3264"/>
    <x v="35"/>
    <s v="PA"/>
    <x v="1"/>
    <x v="0"/>
    <d v="2024-12-20T00:00:00"/>
    <d v="1899-12-30T13:03:54"/>
    <d v="2024-12-20T00:00:00"/>
    <d v="1899-12-30T13:03:11"/>
    <d v="2024-12-20T00:00:00"/>
    <d v="1899-12-30T13:53:50"/>
    <x v="0"/>
    <x v="0"/>
    <s v="7022038735"/>
    <s v="FBO"/>
    <d v="1899-12-30T00:51:22"/>
    <x v="3018"/>
    <d v="1899-12-30T00:00:43"/>
    <s v="Granel"/>
    <s v="E001"/>
    <x v="2"/>
    <d v="1899-12-30T00:49:56"/>
    <d v="1899-12-30T00:50:39"/>
    <x v="9"/>
    <x v="15"/>
    <x v="5"/>
    <x v="1"/>
    <n v="0"/>
    <n v="0"/>
    <x v="0"/>
    <x v="1"/>
    <x v="0"/>
    <n v="0"/>
    <x v="6"/>
    <x v="0"/>
    <d v="1899-12-30T00:00:43"/>
    <d v="1899-12-30T00:00:43"/>
    <x v="0"/>
    <m/>
    <m/>
    <d v="1899-12-30T00:00:00"/>
    <d v="1899-12-30T00:49:56"/>
    <n v="6"/>
    <n v="-4.9768518518999993E-4"/>
    <n v="49.933333333339114"/>
    <x v="13"/>
    <x v="0"/>
  </r>
  <r>
    <x v="9"/>
    <s v="2024058920"/>
    <x v="0"/>
    <x v="940"/>
    <s v="E5477KKG"/>
    <d v="2024-12-20T00:00:00"/>
    <x v="1"/>
    <s v="3269"/>
    <x v="36"/>
    <s v="PA"/>
    <x v="5"/>
    <x v="0"/>
    <d v="2024-12-20T00:00:00"/>
    <d v="1899-12-30T13:11:57"/>
    <d v="2024-12-20T00:00:00"/>
    <d v="1899-12-30T13:11:13"/>
    <d v="2024-12-20T00:00:00"/>
    <d v="1899-12-30T14:01:16"/>
    <x v="0"/>
    <x v="0"/>
    <s v="7022038737"/>
    <s v="FBO"/>
    <d v="1899-12-30T00:50:47"/>
    <x v="3019"/>
    <d v="1899-12-30T00:00:44"/>
    <s v="Granel"/>
    <s v="E001"/>
    <x v="2"/>
    <d v="1899-12-30T00:49:19"/>
    <d v="1899-12-30T00:50:03"/>
    <x v="9"/>
    <x v="15"/>
    <x v="5"/>
    <x v="1"/>
    <n v="0"/>
    <n v="0"/>
    <x v="0"/>
    <x v="1"/>
    <x v="0"/>
    <n v="0"/>
    <x v="6"/>
    <x v="0"/>
    <d v="1899-12-30T00:00:44"/>
    <d v="1899-12-30T00:00:44"/>
    <x v="0"/>
    <m/>
    <m/>
    <d v="1899-12-30T00:00:00"/>
    <d v="1899-12-30T00:49:19"/>
    <n v="6"/>
    <n v="-5.0925925926004201E-4"/>
    <n v="49.316666666659131"/>
    <x v="8"/>
    <x v="0"/>
  </r>
  <r>
    <x v="9"/>
    <s v="2024058922"/>
    <x v="0"/>
    <x v="976"/>
    <s v="E2274KKH"/>
    <d v="2024-12-20T00:00:00"/>
    <x v="1"/>
    <s v="3264"/>
    <x v="35"/>
    <s v="PA"/>
    <x v="1"/>
    <x v="0"/>
    <d v="2024-12-20T00:00:00"/>
    <d v="1899-12-30T13:15:15"/>
    <d v="2024-12-20T00:00:00"/>
    <d v="1899-12-30T13:14:30"/>
    <d v="2024-12-20T00:00:00"/>
    <d v="1899-12-30T14:01:35"/>
    <x v="0"/>
    <x v="0"/>
    <s v="7022038738"/>
    <s v="FBO"/>
    <d v="1899-12-30T00:47:50"/>
    <x v="599"/>
    <d v="1899-12-30T00:00:45"/>
    <s v="Granel"/>
    <s v="E001"/>
    <x v="2"/>
    <d v="1899-12-30T00:46:20"/>
    <d v="1899-12-30T00:47:05"/>
    <x v="9"/>
    <x v="15"/>
    <x v="5"/>
    <x v="1"/>
    <n v="0"/>
    <n v="0"/>
    <x v="0"/>
    <x v="1"/>
    <x v="0"/>
    <n v="0"/>
    <x v="6"/>
    <x v="0"/>
    <d v="1899-12-30T00:00:45"/>
    <d v="1899-12-30T00:00:45"/>
    <x v="0"/>
    <m/>
    <m/>
    <d v="1899-12-30T00:00:00"/>
    <d v="1899-12-30T00:46:20"/>
    <n v="6"/>
    <n v="-5.2083333332997306E-4"/>
    <n v="46.333333333339191"/>
    <x v="8"/>
    <x v="0"/>
  </r>
  <r>
    <x v="9"/>
    <s v="2024058925"/>
    <x v="0"/>
    <x v="1003"/>
    <s v="E7970JYD"/>
    <d v="2024-12-20T00:00:00"/>
    <x v="1"/>
    <s v="3264"/>
    <x v="35"/>
    <s v="PA"/>
    <x v="1"/>
    <x v="0"/>
    <d v="2024-12-20T00:00:00"/>
    <d v="1899-12-30T13:28:47"/>
    <d v="2024-12-20T00:00:00"/>
    <d v="1899-12-30T13:28:03"/>
    <d v="2024-12-20T00:00:00"/>
    <d v="1899-12-30T14:05:17"/>
    <x v="0"/>
    <x v="0"/>
    <s v="7022038739"/>
    <s v="EXW"/>
    <d v="1899-12-30T00:37:58"/>
    <x v="176"/>
    <d v="1899-12-30T00:00:44"/>
    <s v="Granel"/>
    <s v="E001"/>
    <x v="1"/>
    <d v="1899-12-30T00:36:30"/>
    <d v="1899-12-30T00:37:14"/>
    <x v="9"/>
    <x v="15"/>
    <x v="5"/>
    <x v="1"/>
    <n v="0"/>
    <n v="0"/>
    <x v="0"/>
    <x v="1"/>
    <x v="0"/>
    <n v="0"/>
    <x v="6"/>
    <x v="1"/>
    <d v="1899-12-30T00:00:44"/>
    <d v="1899-12-30T00:00:44"/>
    <x v="0"/>
    <m/>
    <m/>
    <d v="1899-12-30T00:00:00"/>
    <d v="1899-12-30T00:36:30"/>
    <n v="6"/>
    <n v="-5.0925925926004201E-4"/>
    <n v="36.499999999996753"/>
    <x v="8"/>
    <x v="1"/>
  </r>
  <r>
    <x v="9"/>
    <s v="2024058930"/>
    <x v="0"/>
    <x v="1087"/>
    <s v="E2363KTK"/>
    <d v="2024-12-20T00:00:00"/>
    <x v="1"/>
    <s v="3264"/>
    <x v="35"/>
    <s v="PA"/>
    <x v="1"/>
    <x v="0"/>
    <d v="2024-12-20T00:00:00"/>
    <d v="1899-12-30T13:42:11"/>
    <d v="2024-12-20T00:00:00"/>
    <d v="1899-12-30T13:41:26"/>
    <d v="2024-12-20T00:00:00"/>
    <d v="1899-12-30T14:11:14"/>
    <x v="0"/>
    <x v="0"/>
    <s v="7022038740"/>
    <s v="FBO"/>
    <d v="1899-12-30T00:30:33"/>
    <x v="766"/>
    <d v="1899-12-30T00:00:45"/>
    <s v="Granel"/>
    <s v="E001"/>
    <x v="2"/>
    <d v="1899-12-30T00:29:03"/>
    <d v="1899-12-30T00:29:48"/>
    <x v="9"/>
    <x v="15"/>
    <x v="5"/>
    <x v="1"/>
    <n v="0"/>
    <n v="0"/>
    <x v="0"/>
    <x v="1"/>
    <x v="0"/>
    <n v="0"/>
    <x v="6"/>
    <x v="1"/>
    <d v="1899-12-30T00:00:45"/>
    <d v="1899-12-30T00:00:45"/>
    <x v="0"/>
    <m/>
    <m/>
    <d v="1899-12-30T00:00:00"/>
    <d v="1899-12-30T00:29:03"/>
    <n v="6"/>
    <n v="-5.2083333333996507E-4"/>
    <n v="29.049999999998466"/>
    <x v="8"/>
    <x v="1"/>
  </r>
  <r>
    <x v="9"/>
    <s v="2024058928"/>
    <x v="0"/>
    <x v="1176"/>
    <s v="E2023FNC"/>
    <d v="2024-12-20T00:00:00"/>
    <x v="1"/>
    <s v="3283"/>
    <x v="38"/>
    <s v="PA"/>
    <x v="2"/>
    <x v="0"/>
    <d v="2024-12-20T00:00:00"/>
    <d v="1899-12-30T13:30:57"/>
    <d v="2024-12-20T00:00:00"/>
    <d v="1899-12-30T13:30:13"/>
    <d v="2024-12-20T00:00:00"/>
    <d v="1899-12-30T14:12:03"/>
    <x v="0"/>
    <x v="0"/>
    <s v="7022038741"/>
    <s v="EXW"/>
    <d v="1899-12-30T00:42:34"/>
    <x v="2546"/>
    <d v="1899-12-30T00:00:44"/>
    <s v="Ensacado"/>
    <s v="E002"/>
    <x v="1"/>
    <d v="1899-12-30T00:41:06"/>
    <d v="1899-12-30T00:41:50"/>
    <x v="9"/>
    <x v="15"/>
    <x v="5"/>
    <x v="2"/>
    <n v="0"/>
    <n v="0"/>
    <x v="0"/>
    <x v="2"/>
    <x v="0"/>
    <n v="0"/>
    <x v="6"/>
    <x v="1"/>
    <d v="1899-12-30T00:00:44"/>
    <d v="1899-12-30T00:00:44"/>
    <x v="0"/>
    <m/>
    <m/>
    <d v="1899-12-30T00:00:00"/>
    <d v="1899-12-30T00:41:06"/>
    <n v="6"/>
    <n v="-5.0925925926004201E-4"/>
    <n v="41.100000000004826"/>
    <x v="8"/>
    <x v="1"/>
  </r>
  <r>
    <x v="9"/>
    <s v="2024058934"/>
    <x v="0"/>
    <x v="895"/>
    <s v="E9297MPF"/>
    <d v="2024-12-20T00:00:00"/>
    <x v="1"/>
    <s v="3263"/>
    <x v="42"/>
    <s v="PA"/>
    <x v="3"/>
    <x v="0"/>
    <d v="2024-12-20T00:00:00"/>
    <d v="1899-12-30T13:49:10"/>
    <d v="2024-12-20T00:00:00"/>
    <d v="1899-12-30T13:48:26"/>
    <d v="2024-12-20T00:00:00"/>
    <d v="1899-12-30T14:21:42"/>
    <x v="0"/>
    <x v="0"/>
    <s v="7022038742"/>
    <s v="EXW"/>
    <d v="1899-12-30T00:34:00"/>
    <x v="263"/>
    <d v="1899-12-30T00:00:44"/>
    <s v="Granel"/>
    <s v="E001"/>
    <x v="1"/>
    <d v="1899-12-30T00:32:32"/>
    <d v="1899-12-30T00:33:16"/>
    <x v="9"/>
    <x v="15"/>
    <x v="5"/>
    <x v="1"/>
    <n v="0"/>
    <n v="0"/>
    <x v="0"/>
    <x v="1"/>
    <x v="0"/>
    <n v="0"/>
    <x v="6"/>
    <x v="1"/>
    <d v="1899-12-30T00:00:44"/>
    <d v="1899-12-30T00:00:44"/>
    <x v="0"/>
    <m/>
    <m/>
    <d v="1899-12-30T00:00:00"/>
    <d v="1899-12-30T00:32:32"/>
    <n v="6"/>
    <n v="-5.0925925926004201E-4"/>
    <n v="32.533333333329516"/>
    <x v="8"/>
    <x v="1"/>
  </r>
  <r>
    <x v="9"/>
    <s v="2024058932"/>
    <x v="0"/>
    <x v="1008"/>
    <s v="E6688FFY"/>
    <d v="2024-12-20T00:00:00"/>
    <x v="1"/>
    <s v="3283"/>
    <x v="38"/>
    <s v="PA"/>
    <x v="2"/>
    <x v="0"/>
    <d v="2024-12-20T00:00:00"/>
    <d v="1899-12-30T13:45:33"/>
    <d v="2024-12-20T00:00:00"/>
    <d v="1899-12-30T13:44:49"/>
    <d v="2024-12-20T00:00:00"/>
    <d v="1899-12-30T14:22:24"/>
    <x v="0"/>
    <x v="0"/>
    <s v="7022038743"/>
    <s v="FBO"/>
    <d v="1899-12-30T00:38:19"/>
    <x v="731"/>
    <d v="1899-12-30T00:00:44"/>
    <s v="Ensacado"/>
    <s v="E002"/>
    <x v="2"/>
    <d v="1899-12-30T00:36:51"/>
    <d v="1899-12-30T00:37:35"/>
    <x v="9"/>
    <x v="15"/>
    <x v="5"/>
    <x v="2"/>
    <n v="0"/>
    <n v="0"/>
    <x v="0"/>
    <x v="2"/>
    <x v="0"/>
    <n v="0"/>
    <x v="6"/>
    <x v="1"/>
    <d v="1899-12-30T00:00:44"/>
    <d v="1899-12-30T00:00:44"/>
    <x v="0"/>
    <m/>
    <m/>
    <d v="1899-12-30T00:00:00"/>
    <d v="1899-12-30T00:36:51"/>
    <n v="6"/>
    <n v="-5.0925925926004201E-4"/>
    <n v="36.850000000003199"/>
    <x v="8"/>
    <x v="1"/>
  </r>
  <r>
    <x v="9"/>
    <s v="2024058933"/>
    <x v="0"/>
    <x v="1100"/>
    <s v="E8120GLY"/>
    <d v="2024-12-20T00:00:00"/>
    <x v="1"/>
    <s v="3264"/>
    <x v="35"/>
    <s v="PA"/>
    <x v="1"/>
    <x v="0"/>
    <d v="2024-12-20T00:00:00"/>
    <d v="1899-12-30T13:46:02"/>
    <d v="2024-12-20T00:00:00"/>
    <d v="1899-12-30T13:45:18"/>
    <d v="2024-12-20T00:00:00"/>
    <d v="1899-12-30T14:24:03"/>
    <x v="0"/>
    <x v="0"/>
    <s v="7022038744"/>
    <s v="FBO"/>
    <d v="1899-12-30T00:39:29"/>
    <x v="1488"/>
    <d v="1899-12-30T00:00:44"/>
    <s v="Granel"/>
    <s v="E001"/>
    <x v="2"/>
    <d v="1899-12-30T00:38:01"/>
    <d v="1899-12-30T00:38:45"/>
    <x v="9"/>
    <x v="15"/>
    <x v="5"/>
    <x v="1"/>
    <n v="0"/>
    <n v="0"/>
    <x v="0"/>
    <x v="1"/>
    <x v="0"/>
    <n v="0"/>
    <x v="6"/>
    <x v="1"/>
    <d v="1899-12-30T00:00:44"/>
    <d v="1899-12-30T00:00:44"/>
    <x v="0"/>
    <m/>
    <m/>
    <d v="1899-12-30T00:00:00"/>
    <d v="1899-12-30T00:38:01"/>
    <n v="6"/>
    <n v="-5.0925925926004201E-4"/>
    <n v="38.016666666662324"/>
    <x v="8"/>
    <x v="1"/>
  </r>
  <r>
    <x v="9"/>
    <s v="2024058929"/>
    <x v="0"/>
    <x v="966"/>
    <s v="E5730JVY"/>
    <d v="2024-12-20T00:00:00"/>
    <x v="1"/>
    <s v="3264"/>
    <x v="35"/>
    <s v="PA"/>
    <x v="1"/>
    <x v="0"/>
    <d v="2024-12-20T00:00:00"/>
    <d v="1899-12-30T13:41:59"/>
    <d v="2024-12-20T00:00:00"/>
    <d v="1899-12-30T13:41:15"/>
    <d v="2024-12-20T00:00:00"/>
    <d v="1899-12-30T14:28:30"/>
    <x v="0"/>
    <x v="0"/>
    <s v="7022038745"/>
    <s v="FBO"/>
    <d v="1899-12-30T00:47:59"/>
    <x v="2692"/>
    <d v="1899-12-30T00:00:44"/>
    <s v="Granel"/>
    <s v="E001"/>
    <x v="2"/>
    <d v="1899-12-30T00:46:31"/>
    <d v="1899-12-30T00:47:15"/>
    <x v="9"/>
    <x v="15"/>
    <x v="5"/>
    <x v="1"/>
    <n v="0"/>
    <n v="0"/>
    <x v="0"/>
    <x v="1"/>
    <x v="0"/>
    <n v="0"/>
    <x v="6"/>
    <x v="0"/>
    <d v="1899-12-30T00:00:44"/>
    <d v="1899-12-30T00:00:44"/>
    <x v="0"/>
    <m/>
    <m/>
    <d v="1899-12-30T00:00:00"/>
    <d v="1899-12-30T00:46:31"/>
    <n v="6"/>
    <n v="-5.0925925926004201E-4"/>
    <n v="46.516666666665571"/>
    <x v="8"/>
    <x v="0"/>
  </r>
  <r>
    <x v="9"/>
    <s v="2024058938"/>
    <x v="0"/>
    <x v="1030"/>
    <s v="E7241HLN"/>
    <d v="2024-12-20T00:00:00"/>
    <x v="1"/>
    <s v="3283"/>
    <x v="38"/>
    <s v="PA"/>
    <x v="2"/>
    <x v="0"/>
    <d v="2024-12-20T00:00:00"/>
    <d v="1899-12-30T14:06:22"/>
    <d v="2024-12-20T00:00:00"/>
    <d v="1899-12-30T14:05:37"/>
    <d v="2024-12-20T00:00:00"/>
    <d v="1899-12-30T14:32:44"/>
    <x v="0"/>
    <x v="0"/>
    <s v="7022038746"/>
    <s v="EXW"/>
    <d v="1899-12-30T00:27:52"/>
    <x v="1327"/>
    <d v="1899-12-30T00:00:45"/>
    <s v="Ensacado"/>
    <s v="E002"/>
    <x v="1"/>
    <d v="1899-12-30T00:26:22"/>
    <d v="1899-12-30T00:27:07"/>
    <x v="7"/>
    <x v="15"/>
    <x v="5"/>
    <x v="2"/>
    <n v="0"/>
    <n v="0"/>
    <x v="0"/>
    <x v="2"/>
    <x v="0"/>
    <n v="0"/>
    <x v="6"/>
    <x v="1"/>
    <d v="1899-12-30T00:00:45"/>
    <d v="1899-12-30T00:00:45"/>
    <x v="0"/>
    <m/>
    <m/>
    <d v="1899-12-30T00:00:00"/>
    <d v="1899-12-30T00:26:22"/>
    <n v="6"/>
    <n v="-5.2083333332997306E-4"/>
    <n v="26.366666666659224"/>
    <x v="8"/>
    <x v="1"/>
  </r>
  <r>
    <x v="9"/>
    <s v="2024058937"/>
    <x v="0"/>
    <x v="940"/>
    <s v="E5477KKG"/>
    <d v="2024-12-20T00:00:00"/>
    <x v="1"/>
    <s v="3264"/>
    <x v="35"/>
    <s v="PA"/>
    <x v="1"/>
    <x v="0"/>
    <d v="2024-12-20T00:00:00"/>
    <d v="1899-12-30T14:05:20"/>
    <d v="2024-12-20T00:00:00"/>
    <d v="1899-12-30T14:04:39"/>
    <d v="2024-12-20T00:00:00"/>
    <d v="1899-12-30T14:37:24"/>
    <x v="0"/>
    <x v="0"/>
    <s v="7022038747"/>
    <s v="FBO"/>
    <d v="1899-12-30T00:33:26"/>
    <x v="1272"/>
    <d v="1899-12-30T00:00:41"/>
    <s v="Granel"/>
    <s v="E001"/>
    <x v="2"/>
    <d v="1899-12-30T00:32:04"/>
    <d v="1899-12-30T00:32:45"/>
    <x v="7"/>
    <x v="15"/>
    <x v="5"/>
    <x v="1"/>
    <n v="0"/>
    <n v="0"/>
    <x v="0"/>
    <x v="1"/>
    <x v="0"/>
    <n v="0"/>
    <x v="6"/>
    <x v="1"/>
    <d v="1899-12-30T00:00:41"/>
    <d v="1899-12-30T00:00:41"/>
    <x v="0"/>
    <m/>
    <m/>
    <d v="1899-12-30T00:00:00"/>
    <d v="1899-12-30T00:32:04"/>
    <n v="6"/>
    <n v="-4.745370370400348E-4"/>
    <n v="32.066666666668745"/>
    <x v="8"/>
    <x v="1"/>
  </r>
  <r>
    <x v="9"/>
    <s v="2024058942"/>
    <x v="0"/>
    <x v="1017"/>
    <s v="E2254MLP"/>
    <d v="2024-12-20T00:00:00"/>
    <x v="1"/>
    <s v="3269"/>
    <x v="36"/>
    <s v="PA"/>
    <x v="5"/>
    <x v="0"/>
    <d v="2024-12-20T00:00:00"/>
    <d v="1899-12-30T14:28:04"/>
    <d v="2024-12-20T00:00:00"/>
    <d v="1899-12-30T14:27:20"/>
    <d v="2024-12-20T00:00:00"/>
    <d v="1899-12-30T14:55:45"/>
    <x v="0"/>
    <x v="0"/>
    <s v="7022038748"/>
    <s v="FBO"/>
    <d v="1899-12-30T00:29:09"/>
    <x v="2308"/>
    <d v="1899-12-30T00:00:44"/>
    <s v="Granel"/>
    <s v="E001"/>
    <x v="2"/>
    <d v="1899-12-30T00:27:41"/>
    <d v="1899-12-30T00:28:25"/>
    <x v="7"/>
    <x v="15"/>
    <x v="5"/>
    <x v="1"/>
    <n v="0"/>
    <n v="0"/>
    <x v="0"/>
    <x v="1"/>
    <x v="0"/>
    <n v="0"/>
    <x v="6"/>
    <x v="1"/>
    <d v="1899-12-30T00:00:44"/>
    <d v="1899-12-30T00:00:44"/>
    <x v="0"/>
    <m/>
    <m/>
    <d v="1899-12-30T00:00:00"/>
    <d v="1899-12-30T00:27:41"/>
    <n v="6"/>
    <n v="-5.0925925926004201E-4"/>
    <n v="27.683333333337554"/>
    <x v="8"/>
    <x v="1"/>
  </r>
  <r>
    <x v="9"/>
    <s v="2024058940"/>
    <x v="0"/>
    <x v="1177"/>
    <s v="E4379JKC"/>
    <d v="2024-12-20T00:00:00"/>
    <x v="1"/>
    <s v="3283"/>
    <x v="38"/>
    <s v="PA"/>
    <x v="2"/>
    <x v="0"/>
    <d v="2024-12-20T00:00:00"/>
    <d v="1899-12-30T14:15:16"/>
    <d v="2024-12-20T00:00:00"/>
    <d v="1899-12-30T14:14:33"/>
    <d v="2024-12-20T00:00:00"/>
    <d v="1899-12-30T14:58:13"/>
    <x v="0"/>
    <x v="0"/>
    <s v="7022038749"/>
    <s v="FBO"/>
    <d v="1899-12-30T00:44:23"/>
    <x v="3020"/>
    <d v="1899-12-30T00:00:43"/>
    <s v="Ensacado"/>
    <s v="E002"/>
    <x v="2"/>
    <d v="1899-12-30T00:42:57"/>
    <d v="1899-12-30T00:43:40"/>
    <x v="7"/>
    <x v="15"/>
    <x v="5"/>
    <x v="2"/>
    <n v="0"/>
    <n v="0"/>
    <x v="0"/>
    <x v="2"/>
    <x v="0"/>
    <n v="0"/>
    <x v="6"/>
    <x v="1"/>
    <d v="1899-12-30T00:00:43"/>
    <d v="1899-12-30T00:00:43"/>
    <x v="0"/>
    <m/>
    <m/>
    <d v="1899-12-30T00:00:00"/>
    <d v="1899-12-30T00:42:57"/>
    <n v="6"/>
    <n v="-4.9768518518999993E-4"/>
    <n v="42.949999999987206"/>
    <x v="8"/>
    <x v="1"/>
  </r>
  <r>
    <x v="9"/>
    <s v="2024058941"/>
    <x v="0"/>
    <x v="1074"/>
    <s v="E4620HVJ"/>
    <d v="2024-12-20T00:00:00"/>
    <x v="1"/>
    <s v="3283"/>
    <x v="38"/>
    <s v="PA"/>
    <x v="2"/>
    <x v="0"/>
    <d v="2024-12-20T00:00:00"/>
    <d v="1899-12-30T14:16:41"/>
    <d v="2024-12-20T00:00:00"/>
    <d v="1899-12-30T14:15:57"/>
    <d v="2024-12-20T00:00:00"/>
    <d v="1899-12-30T15:14:28"/>
    <x v="0"/>
    <x v="0"/>
    <s v="7022038750"/>
    <s v="FBO"/>
    <d v="1899-12-30T00:59:15"/>
    <x v="3021"/>
    <d v="1899-12-30T00:00:44"/>
    <s v="Ensacado"/>
    <s v="E002"/>
    <x v="2"/>
    <d v="1899-12-30T00:57:47"/>
    <d v="1899-12-30T00:58:31"/>
    <x v="7"/>
    <x v="15"/>
    <x v="5"/>
    <x v="2"/>
    <n v="0"/>
    <n v="0"/>
    <x v="0"/>
    <x v="2"/>
    <x v="0"/>
    <n v="0"/>
    <x v="6"/>
    <x v="0"/>
    <d v="1899-12-30T00:00:44"/>
    <d v="1899-12-30T00:00:44"/>
    <x v="0"/>
    <m/>
    <m/>
    <d v="1899-12-30T00:00:00"/>
    <d v="1899-12-30T00:57:47"/>
    <n v="6"/>
    <n v="-5.0925925926004201E-4"/>
    <n v="57.783333333340821"/>
    <x v="6"/>
    <x v="0"/>
  </r>
  <r>
    <x v="9"/>
    <s v="2024058948"/>
    <x v="0"/>
    <x v="1009"/>
    <s v="E5824JVY"/>
    <d v="2024-12-20T00:00:00"/>
    <x v="1"/>
    <s v="3264"/>
    <x v="35"/>
    <s v="PA"/>
    <x v="1"/>
    <x v="0"/>
    <d v="2024-12-20T00:00:00"/>
    <d v="1899-12-30T15:11:03"/>
    <d v="2024-12-20T00:00:00"/>
    <d v="1899-12-30T15:10:19"/>
    <d v="2024-12-20T00:00:00"/>
    <d v="1899-12-30T15:34:01"/>
    <x v="0"/>
    <x v="0"/>
    <s v="7022038751"/>
    <s v="FBO"/>
    <d v="1899-12-30T00:24:26"/>
    <x v="259"/>
    <d v="1899-12-30T00:00:44"/>
    <s v="Granel"/>
    <s v="E001"/>
    <x v="2"/>
    <d v="1899-12-30T00:22:58"/>
    <d v="1899-12-30T00:23:42"/>
    <x v="14"/>
    <x v="15"/>
    <x v="5"/>
    <x v="1"/>
    <n v="0"/>
    <n v="0"/>
    <x v="0"/>
    <x v="1"/>
    <x v="0"/>
    <n v="0"/>
    <x v="6"/>
    <x v="1"/>
    <d v="1899-12-30T00:00:44"/>
    <d v="1899-12-30T00:00:44"/>
    <x v="0"/>
    <m/>
    <m/>
    <d v="1899-12-30T00:00:00"/>
    <d v="1899-12-30T00:22:58"/>
    <n v="6"/>
    <n v="-5.0925925925993099E-4"/>
    <n v="22.96666666667516"/>
    <x v="6"/>
    <x v="1"/>
  </r>
  <r>
    <x v="9"/>
    <s v="2024058949"/>
    <x v="0"/>
    <x v="1018"/>
    <s v="E9461JBD"/>
    <d v="2024-12-20T00:00:00"/>
    <x v="1"/>
    <s v="3264"/>
    <x v="35"/>
    <s v="PA"/>
    <x v="1"/>
    <x v="0"/>
    <d v="2024-12-20T00:00:00"/>
    <d v="1899-12-30T15:14:42"/>
    <d v="2024-12-20T00:00:00"/>
    <d v="1899-12-30T15:13:57"/>
    <d v="2024-12-20T00:00:00"/>
    <d v="1899-12-30T15:39:07"/>
    <x v="0"/>
    <x v="0"/>
    <s v="7022038752"/>
    <s v="EXW"/>
    <d v="1899-12-30T00:25:55"/>
    <x v="3022"/>
    <d v="1899-12-30T00:00:45"/>
    <s v="Granel"/>
    <s v="E001"/>
    <x v="1"/>
    <d v="1899-12-30T00:24:25"/>
    <d v="1899-12-30T00:25:10"/>
    <x v="14"/>
    <x v="15"/>
    <x v="5"/>
    <x v="1"/>
    <n v="0"/>
    <n v="0"/>
    <x v="0"/>
    <x v="1"/>
    <x v="0"/>
    <n v="0"/>
    <x v="6"/>
    <x v="1"/>
    <d v="1899-12-30T00:00:45"/>
    <d v="1899-12-30T00:00:45"/>
    <x v="0"/>
    <m/>
    <m/>
    <d v="1899-12-30T00:00:00"/>
    <d v="1899-12-30T00:24:25"/>
    <n v="6"/>
    <n v="-5.2083333333008408E-4"/>
    <n v="24.416666666668672"/>
    <x v="6"/>
    <x v="1"/>
  </r>
  <r>
    <x v="9"/>
    <s v="2024058951"/>
    <x v="0"/>
    <x v="977"/>
    <s v="E4421MGY"/>
    <d v="2024-12-20T00:00:00"/>
    <x v="1"/>
    <s v="3269"/>
    <x v="36"/>
    <s v="PA"/>
    <x v="5"/>
    <x v="0"/>
    <d v="2024-12-20T00:00:00"/>
    <d v="1899-12-30T15:20:31"/>
    <d v="2024-12-20T00:00:00"/>
    <d v="1899-12-30T15:19:46"/>
    <d v="2024-12-20T00:00:00"/>
    <d v="1899-12-30T15:42:21"/>
    <x v="0"/>
    <x v="0"/>
    <s v="7022038753"/>
    <s v="FBO"/>
    <d v="1899-12-30T00:23:20"/>
    <x v="1708"/>
    <d v="1899-12-30T00:00:45"/>
    <s v="Granel"/>
    <s v="E001"/>
    <x v="2"/>
    <d v="1899-12-30T00:21:50"/>
    <d v="1899-12-30T00:22:35"/>
    <x v="14"/>
    <x v="15"/>
    <x v="5"/>
    <x v="1"/>
    <n v="0"/>
    <n v="0"/>
    <x v="0"/>
    <x v="1"/>
    <x v="0"/>
    <n v="0"/>
    <x v="6"/>
    <x v="1"/>
    <d v="1899-12-30T00:00:45"/>
    <d v="1899-12-30T00:00:45"/>
    <x v="0"/>
    <m/>
    <m/>
    <d v="1899-12-30T00:00:00"/>
    <d v="1899-12-30T00:21:50"/>
    <n v="6"/>
    <n v="-5.2083333334007609E-4"/>
    <n v="21.83333333332321"/>
    <x v="6"/>
    <x v="1"/>
  </r>
  <r>
    <x v="9"/>
    <s v="2024058950"/>
    <x v="0"/>
    <x v="1008"/>
    <s v="E6688FFY"/>
    <d v="2024-12-20T00:00:00"/>
    <x v="1"/>
    <s v="3283"/>
    <x v="38"/>
    <s v="PA"/>
    <x v="2"/>
    <x v="0"/>
    <d v="2024-12-20T00:00:00"/>
    <d v="1899-12-30T15:17:01"/>
    <d v="2024-12-20T00:00:00"/>
    <d v="1899-12-30T15:16:16"/>
    <d v="2024-12-20T00:00:00"/>
    <d v="1899-12-30T15:44:38"/>
    <x v="0"/>
    <x v="0"/>
    <s v="7022038754"/>
    <s v="FBO"/>
    <d v="1899-12-30T00:29:07"/>
    <x v="1191"/>
    <d v="1899-12-30T00:00:45"/>
    <s v="Ensacado"/>
    <s v="E002"/>
    <x v="2"/>
    <d v="1899-12-30T00:27:37"/>
    <d v="1899-12-30T00:28:22"/>
    <x v="14"/>
    <x v="15"/>
    <x v="5"/>
    <x v="2"/>
    <n v="0"/>
    <n v="0"/>
    <x v="0"/>
    <x v="2"/>
    <x v="0"/>
    <n v="0"/>
    <x v="6"/>
    <x v="1"/>
    <d v="1899-12-30T00:00:45"/>
    <d v="1899-12-30T00:00:45"/>
    <x v="0"/>
    <m/>
    <m/>
    <d v="1899-12-30T00:00:00"/>
    <d v="1899-12-30T00:27:37"/>
    <n v="6"/>
    <n v="-5.2083333332997306E-4"/>
    <n v="27.616666666665655"/>
    <x v="6"/>
    <x v="1"/>
  </r>
  <r>
    <x v="9"/>
    <s v="2024058952"/>
    <x v="0"/>
    <x v="967"/>
    <s v="E7977MGZ"/>
    <d v="2024-12-20T00:00:00"/>
    <x v="1"/>
    <s v="3269"/>
    <x v="36"/>
    <s v="PA"/>
    <x v="5"/>
    <x v="0"/>
    <d v="2024-12-20T00:00:00"/>
    <d v="1899-12-30T15:20:32"/>
    <d v="2024-12-20T00:00:00"/>
    <d v="1899-12-30T15:19:49"/>
    <d v="2024-12-20T00:00:00"/>
    <d v="1899-12-30T15:48:23"/>
    <x v="0"/>
    <x v="0"/>
    <s v="7022038756"/>
    <s v="FBO"/>
    <d v="1899-12-30T00:29:17"/>
    <x v="629"/>
    <d v="1899-12-30T00:00:43"/>
    <s v="Granel"/>
    <s v="E001"/>
    <x v="2"/>
    <d v="1899-12-30T00:27:51"/>
    <d v="1899-12-30T00:28:34"/>
    <x v="14"/>
    <x v="15"/>
    <x v="5"/>
    <x v="1"/>
    <n v="0"/>
    <n v="0"/>
    <x v="0"/>
    <x v="1"/>
    <x v="0"/>
    <n v="0"/>
    <x v="6"/>
    <x v="1"/>
    <d v="1899-12-30T00:00:43"/>
    <d v="1899-12-30T00:00:43"/>
    <x v="0"/>
    <m/>
    <m/>
    <d v="1899-12-30T00:00:00"/>
    <d v="1899-12-30T00:27:51"/>
    <n v="6"/>
    <n v="-4.9768518518999993E-4"/>
    <n v="27.850000000003234"/>
    <x v="6"/>
    <x v="1"/>
  </r>
  <r>
    <x v="9"/>
    <s v="2024058956"/>
    <x v="0"/>
    <x v="988"/>
    <s v="E7574KJX"/>
    <d v="2024-12-20T00:00:00"/>
    <x v="1"/>
    <s v="3264"/>
    <x v="35"/>
    <s v="PA"/>
    <x v="1"/>
    <x v="0"/>
    <d v="2024-12-20T00:00:00"/>
    <d v="1899-12-30T15:39:19"/>
    <d v="2024-12-20T00:00:00"/>
    <d v="1899-12-30T15:38:35"/>
    <d v="2024-12-20T00:00:00"/>
    <d v="1899-12-30T16:06:49"/>
    <x v="0"/>
    <x v="0"/>
    <s v="7022038757"/>
    <s v="FBO"/>
    <d v="1899-12-30T00:28:58"/>
    <x v="1508"/>
    <d v="1899-12-30T00:00:44"/>
    <s v="Granel"/>
    <s v="E001"/>
    <x v="2"/>
    <d v="1899-12-30T00:27:30"/>
    <d v="1899-12-30T00:28:14"/>
    <x v="14"/>
    <x v="15"/>
    <x v="5"/>
    <x v="1"/>
    <n v="0"/>
    <n v="0"/>
    <x v="0"/>
    <x v="1"/>
    <x v="0"/>
    <n v="0"/>
    <x v="6"/>
    <x v="1"/>
    <d v="1899-12-30T00:00:44"/>
    <d v="1899-12-30T00:00:44"/>
    <x v="0"/>
    <m/>
    <m/>
    <d v="1899-12-30T00:00:00"/>
    <d v="1899-12-30T00:27:30"/>
    <n v="6"/>
    <n v="-5.0925925925993099E-4"/>
    <n v="27.499999999996785"/>
    <x v="9"/>
    <x v="1"/>
  </r>
  <r>
    <x v="9"/>
    <s v="2024058957"/>
    <x v="0"/>
    <x v="1065"/>
    <s v="E1640LDZ"/>
    <d v="2024-12-20T00:00:00"/>
    <x v="1"/>
    <s v="3283"/>
    <x v="38"/>
    <s v="PA"/>
    <x v="2"/>
    <x v="0"/>
    <d v="2024-12-20T00:00:00"/>
    <d v="1899-12-30T15:54:08"/>
    <d v="2024-12-20T00:00:00"/>
    <d v="1899-12-30T15:53:23"/>
    <d v="2024-12-20T00:00:00"/>
    <d v="1899-12-30T16:31:43"/>
    <x v="0"/>
    <x v="0"/>
    <s v="7022038758"/>
    <s v="EXW"/>
    <d v="1899-12-30T00:39:05"/>
    <x v="927"/>
    <d v="1899-12-30T00:00:45"/>
    <s v="Ensacado"/>
    <s v="E002"/>
    <x v="1"/>
    <d v="1899-12-30T00:37:35"/>
    <d v="1899-12-30T00:38:20"/>
    <x v="14"/>
    <x v="15"/>
    <x v="5"/>
    <x v="2"/>
    <n v="0"/>
    <n v="0"/>
    <x v="0"/>
    <x v="2"/>
    <x v="0"/>
    <n v="0"/>
    <x v="6"/>
    <x v="1"/>
    <d v="1899-12-30T00:00:45"/>
    <d v="1899-12-30T00:00:45"/>
    <x v="0"/>
    <m/>
    <m/>
    <d v="1899-12-30T00:00:00"/>
    <d v="1899-12-30T00:37:35"/>
    <n v="6"/>
    <n v="-5.2083333332997306E-4"/>
    <n v="37.583333333337663"/>
    <x v="9"/>
    <x v="1"/>
  </r>
  <r>
    <x v="9"/>
    <s v="2024058959"/>
    <x v="0"/>
    <x v="980"/>
    <s v="E8306MSJ"/>
    <d v="2024-12-20T00:00:00"/>
    <x v="1"/>
    <s v="3264"/>
    <x v="35"/>
    <s v="PA"/>
    <x v="1"/>
    <x v="0"/>
    <d v="2024-12-20T00:00:00"/>
    <d v="1899-12-30T16:05:13"/>
    <d v="2024-12-20T00:00:00"/>
    <d v="1899-12-30T16:04:28"/>
    <d v="2024-12-20T00:00:00"/>
    <d v="1899-12-30T16:34:19"/>
    <x v="0"/>
    <x v="0"/>
    <s v="7022038759"/>
    <s v="FBO"/>
    <d v="1899-12-30T00:30:36"/>
    <x v="931"/>
    <d v="1899-12-30T00:00:45"/>
    <s v="Granel"/>
    <s v="E001"/>
    <x v="2"/>
    <d v="1899-12-30T00:29:06"/>
    <d v="1899-12-30T00:29:51"/>
    <x v="10"/>
    <x v="15"/>
    <x v="5"/>
    <x v="1"/>
    <n v="0"/>
    <n v="0"/>
    <x v="0"/>
    <x v="1"/>
    <x v="0"/>
    <n v="0"/>
    <x v="6"/>
    <x v="1"/>
    <d v="1899-12-30T00:00:45"/>
    <d v="1899-12-30T00:00:45"/>
    <x v="0"/>
    <m/>
    <m/>
    <d v="1899-12-30T00:00:00"/>
    <d v="1899-12-30T00:29:06"/>
    <n v="6"/>
    <n v="-5.2083333332997306E-4"/>
    <n v="29.100000000009505"/>
    <x v="9"/>
    <x v="1"/>
  </r>
  <r>
    <x v="9"/>
    <s v="2024058960"/>
    <x v="0"/>
    <x v="983"/>
    <s v="E8831LZK"/>
    <d v="2024-12-20T00:00:00"/>
    <x v="1"/>
    <s v="3264"/>
    <x v="35"/>
    <s v="PA"/>
    <x v="1"/>
    <x v="0"/>
    <d v="2024-12-20T00:00:00"/>
    <d v="1899-12-30T16:14:47"/>
    <d v="2024-12-20T00:00:00"/>
    <d v="1899-12-30T16:14:02"/>
    <d v="2024-12-20T00:00:00"/>
    <d v="1899-12-30T16:46:37"/>
    <x v="0"/>
    <x v="0"/>
    <s v="7022038760"/>
    <s v="FBO"/>
    <d v="1899-12-30T00:33:20"/>
    <x v="661"/>
    <d v="1899-12-30T00:00:45"/>
    <s v="Granel"/>
    <s v="E001"/>
    <x v="2"/>
    <d v="1899-12-30T00:31:50"/>
    <d v="1899-12-30T00:32:35"/>
    <x v="10"/>
    <x v="15"/>
    <x v="5"/>
    <x v="1"/>
    <n v="0"/>
    <n v="0"/>
    <x v="0"/>
    <x v="1"/>
    <x v="0"/>
    <n v="0"/>
    <x v="6"/>
    <x v="1"/>
    <d v="1899-12-30T00:00:45"/>
    <d v="1899-12-30T00:00:45"/>
    <x v="0"/>
    <m/>
    <m/>
    <d v="1899-12-30T00:00:00"/>
    <d v="1899-12-30T00:31:50"/>
    <n v="6"/>
    <n v="-5.2083333332997306E-4"/>
    <n v="31.833333333331169"/>
    <x v="9"/>
    <x v="1"/>
  </r>
  <r>
    <x v="9"/>
    <s v="2024058958"/>
    <x v="0"/>
    <x v="985"/>
    <s v="E8263KDM"/>
    <d v="2024-12-20T00:00:00"/>
    <x v="1"/>
    <s v="3264"/>
    <x v="35"/>
    <s v="PA"/>
    <x v="1"/>
    <x v="0"/>
    <d v="2024-12-20T00:00:00"/>
    <d v="1899-12-30T16:03:09"/>
    <d v="2024-12-20T00:00:00"/>
    <d v="1899-12-30T16:02:26"/>
    <d v="2024-12-20T00:00:00"/>
    <d v="1899-12-30T16:49:52"/>
    <x v="0"/>
    <x v="0"/>
    <s v="7022038761"/>
    <s v="FBO"/>
    <d v="1899-12-30T00:48:09"/>
    <x v="3023"/>
    <d v="1899-12-30T00:00:43"/>
    <s v="Granel"/>
    <s v="E001"/>
    <x v="2"/>
    <d v="1899-12-30T00:46:43"/>
    <d v="1899-12-30T00:47:26"/>
    <x v="10"/>
    <x v="15"/>
    <x v="5"/>
    <x v="1"/>
    <n v="0"/>
    <n v="0"/>
    <x v="0"/>
    <x v="1"/>
    <x v="0"/>
    <n v="0"/>
    <x v="6"/>
    <x v="0"/>
    <d v="1899-12-30T00:00:43"/>
    <d v="1899-12-30T00:00:43"/>
    <x v="0"/>
    <m/>
    <m/>
    <d v="1899-12-30T00:00:00"/>
    <d v="1899-12-30T00:46:43"/>
    <n v="6"/>
    <n v="-4.9768518518999993E-4"/>
    <n v="46.716666666667201"/>
    <x v="9"/>
    <x v="0"/>
  </r>
  <r>
    <x v="9"/>
    <s v="2024058963"/>
    <x v="0"/>
    <x v="1178"/>
    <s v="E3273JZH"/>
    <d v="2024-12-20T00:00:00"/>
    <x v="1"/>
    <s v="3283"/>
    <x v="38"/>
    <s v="PA"/>
    <x v="2"/>
    <x v="0"/>
    <d v="2024-12-20T00:00:00"/>
    <d v="1899-12-30T16:30:26"/>
    <d v="2024-12-20T00:00:00"/>
    <d v="1899-12-30T16:29:42"/>
    <d v="2024-12-20T00:00:00"/>
    <d v="1899-12-30T17:04:29"/>
    <x v="0"/>
    <x v="0"/>
    <s v="7022038762"/>
    <s v="EXW"/>
    <d v="1899-12-30T00:35:31"/>
    <x v="2323"/>
    <d v="1899-12-30T00:00:44"/>
    <s v="Ensacado"/>
    <s v="E002"/>
    <x v="1"/>
    <d v="1899-12-30T00:34:03"/>
    <d v="1899-12-30T00:34:47"/>
    <x v="10"/>
    <x v="15"/>
    <x v="5"/>
    <x v="2"/>
    <n v="0"/>
    <n v="0"/>
    <x v="0"/>
    <x v="2"/>
    <x v="0"/>
    <n v="0"/>
    <x v="6"/>
    <x v="1"/>
    <d v="1899-12-30T00:00:44"/>
    <d v="1899-12-30T00:00:44"/>
    <x v="0"/>
    <m/>
    <m/>
    <d v="1899-12-30T00:00:00"/>
    <d v="1899-12-30T00:34:03"/>
    <n v="6"/>
    <n v="-5.0925925926004201E-4"/>
    <n v="34.049999999995251"/>
    <x v="10"/>
    <x v="1"/>
  </r>
  <r>
    <x v="9"/>
    <s v="2024058968"/>
    <x v="0"/>
    <x v="1074"/>
    <s v="E4620HVJ"/>
    <d v="2024-12-20T00:00:00"/>
    <x v="1"/>
    <s v="3283"/>
    <x v="38"/>
    <s v="PA"/>
    <x v="2"/>
    <x v="0"/>
    <d v="2024-12-20T00:00:00"/>
    <d v="1899-12-30T17:31:35"/>
    <d v="2024-12-20T00:00:00"/>
    <d v="1899-12-30T17:30:51"/>
    <d v="2024-12-20T00:00:00"/>
    <d v="1899-12-30T17:59:50"/>
    <x v="0"/>
    <x v="0"/>
    <s v="7022038764"/>
    <s v="FBO"/>
    <d v="1899-12-30T00:29:43"/>
    <x v="977"/>
    <d v="1899-12-30T00:00:44"/>
    <s v="Ensacado"/>
    <s v="E002"/>
    <x v="2"/>
    <d v="1899-12-30T00:28:15"/>
    <d v="1899-12-30T00:28:59"/>
    <x v="8"/>
    <x v="15"/>
    <x v="5"/>
    <x v="2"/>
    <n v="0"/>
    <n v="0"/>
    <x v="0"/>
    <x v="2"/>
    <x v="0"/>
    <n v="0"/>
    <x v="6"/>
    <x v="1"/>
    <d v="1899-12-30T00:00:44"/>
    <d v="1899-12-30T00:00:44"/>
    <x v="0"/>
    <m/>
    <m/>
    <d v="1899-12-30T00:00:00"/>
    <d v="1899-12-30T00:28:15"/>
    <n v="6"/>
    <n v="-5.0925925926004201E-4"/>
    <n v="28.250000000006494"/>
    <x v="10"/>
    <x v="1"/>
  </r>
  <r>
    <x v="9"/>
    <s v="2024058969"/>
    <x v="0"/>
    <x v="954"/>
    <s v="E5086KXC"/>
    <d v="2024-12-20T00:00:00"/>
    <x v="1"/>
    <s v="3269"/>
    <x v="36"/>
    <s v="PA"/>
    <x v="5"/>
    <x v="0"/>
    <d v="2024-12-20T00:00:00"/>
    <d v="1899-12-30T17:35:33"/>
    <d v="2024-12-20T00:00:00"/>
    <d v="1899-12-30T17:34:49"/>
    <d v="2024-12-20T00:00:00"/>
    <d v="1899-12-30T18:08:46"/>
    <x v="0"/>
    <x v="0"/>
    <s v="7022038765"/>
    <s v="FBO"/>
    <d v="1899-12-30T00:34:41"/>
    <x v="2594"/>
    <d v="1899-12-30T00:00:44"/>
    <s v="Granel"/>
    <s v="E001"/>
    <x v="2"/>
    <d v="1899-12-30T00:33:13"/>
    <d v="1899-12-30T00:33:57"/>
    <x v="8"/>
    <x v="15"/>
    <x v="5"/>
    <x v="1"/>
    <n v="0"/>
    <n v="0"/>
    <x v="0"/>
    <x v="1"/>
    <x v="0"/>
    <n v="0"/>
    <x v="6"/>
    <x v="1"/>
    <d v="1899-12-30T00:00:44"/>
    <d v="1899-12-30T00:00:44"/>
    <x v="0"/>
    <m/>
    <m/>
    <d v="1899-12-30T00:00:00"/>
    <d v="1899-12-30T00:33:13"/>
    <n v="6"/>
    <n v="-5.0925925926004201E-4"/>
    <n v="33.216666666667166"/>
    <x v="11"/>
    <x v="1"/>
  </r>
  <r>
    <x v="9"/>
    <s v="2024058973"/>
    <x v="0"/>
    <x v="1179"/>
    <s v="E6766MJV"/>
    <d v="2024-12-20T00:00:00"/>
    <x v="1"/>
    <s v="3283"/>
    <x v="38"/>
    <s v="PA"/>
    <x v="2"/>
    <x v="0"/>
    <d v="2024-12-20T00:00:00"/>
    <d v="1899-12-30T17:42:41"/>
    <d v="2024-12-20T00:00:00"/>
    <d v="1899-12-30T17:41:57"/>
    <d v="2024-12-20T00:00:00"/>
    <d v="1899-12-30T18:12:12"/>
    <x v="0"/>
    <x v="0"/>
    <s v="7022038766"/>
    <s v="EXW"/>
    <d v="1899-12-30T00:30:59"/>
    <x v="1118"/>
    <d v="1899-12-30T00:00:44"/>
    <s v="Ensacado"/>
    <s v="E002"/>
    <x v="1"/>
    <d v="1899-12-30T00:29:31"/>
    <d v="1899-12-30T00:30:15"/>
    <x v="8"/>
    <x v="15"/>
    <x v="5"/>
    <x v="2"/>
    <n v="0"/>
    <n v="0"/>
    <x v="0"/>
    <x v="2"/>
    <x v="0"/>
    <n v="0"/>
    <x v="6"/>
    <x v="1"/>
    <d v="1899-12-30T00:00:44"/>
    <d v="1899-12-30T00:00:44"/>
    <x v="0"/>
    <m/>
    <m/>
    <d v="1899-12-30T00:00:00"/>
    <d v="1899-12-30T00:29:31"/>
    <n v="6"/>
    <n v="-5.0925925925993099E-4"/>
    <n v="29.516666666659237"/>
    <x v="11"/>
    <x v="1"/>
  </r>
  <r>
    <x v="9"/>
    <s v="2024058974"/>
    <x v="0"/>
    <x v="1101"/>
    <s v="E6541KPH"/>
    <d v="2024-12-20T00:00:00"/>
    <x v="1"/>
    <s v="3262"/>
    <x v="43"/>
    <s v="PA"/>
    <x v="0"/>
    <x v="0"/>
    <d v="2024-12-20T00:00:00"/>
    <d v="1899-12-30T18:04:39"/>
    <d v="2024-12-20T00:00:00"/>
    <d v="1899-12-30T18:03:56"/>
    <d v="2024-12-20T00:00:00"/>
    <d v="1899-12-30T18:30:25"/>
    <x v="0"/>
    <x v="0"/>
    <s v="7022038767"/>
    <s v="FBO"/>
    <d v="1899-12-30T00:27:12"/>
    <x v="2055"/>
    <d v="1899-12-30T00:00:43"/>
    <s v="Granel"/>
    <s v="E001"/>
    <x v="2"/>
    <d v="1899-12-30T00:25:46"/>
    <d v="1899-12-30T00:26:29"/>
    <x v="11"/>
    <x v="15"/>
    <x v="5"/>
    <x v="1"/>
    <n v="0"/>
    <n v="0"/>
    <x v="0"/>
    <x v="1"/>
    <x v="0"/>
    <n v="0"/>
    <x v="6"/>
    <x v="1"/>
    <d v="1899-12-30T00:00:43"/>
    <d v="1899-12-30T00:00:43"/>
    <x v="0"/>
    <m/>
    <m/>
    <d v="1899-12-30T00:00:00"/>
    <d v="1899-12-30T00:25:46"/>
    <n v="6"/>
    <n v="-4.9768518518999993E-4"/>
    <n v="25.766666666668883"/>
    <x v="11"/>
    <x v="1"/>
  </r>
  <r>
    <x v="9"/>
    <s v="2024058976"/>
    <x v="0"/>
    <x v="1002"/>
    <s v="E0721JRZ"/>
    <d v="2024-12-23T00:00:00"/>
    <x v="1"/>
    <s v="3264"/>
    <x v="35"/>
    <s v="PA"/>
    <x v="1"/>
    <x v="0"/>
    <d v="2024-12-23T00:00:00"/>
    <d v="1899-12-30T05:08:44"/>
    <d v="2024-12-23T00:00:00"/>
    <d v="1899-12-30T05:07:47"/>
    <d v="2024-12-23T00:00:00"/>
    <d v="1899-12-30T05:30:33"/>
    <x v="0"/>
    <x v="0"/>
    <s v="7022038768"/>
    <s v="FBO"/>
    <d v="1899-12-30T00:23:43"/>
    <x v="2858"/>
    <d v="1899-12-30T00:00:57"/>
    <s v="Granel"/>
    <s v="E001"/>
    <x v="2"/>
    <d v="1899-12-30T00:21:49"/>
    <d v="1899-12-30T00:22:46"/>
    <x v="12"/>
    <x v="16"/>
    <x v="0"/>
    <x v="1"/>
    <n v="0"/>
    <n v="0"/>
    <x v="0"/>
    <x v="1"/>
    <x v="0"/>
    <n v="0"/>
    <x v="6"/>
    <x v="1"/>
    <d v="1899-12-30T00:00:57"/>
    <d v="1899-12-30T00:00:57"/>
    <x v="0"/>
    <m/>
    <m/>
    <d v="1899-12-30T00:00:00"/>
    <d v="1899-12-30T00:21:49"/>
    <n v="2"/>
    <n v="-6.5972222221999388E-4"/>
    <n v="21.816666666662389"/>
    <x v="18"/>
    <x v="1"/>
  </r>
  <r>
    <x v="9"/>
    <s v="2024058977"/>
    <x v="0"/>
    <x v="1001"/>
    <s v="E9043KYN"/>
    <d v="2024-12-23T00:00:00"/>
    <x v="1"/>
    <s v="3262"/>
    <x v="43"/>
    <s v="PA"/>
    <x v="0"/>
    <x v="0"/>
    <d v="2024-12-23T00:00:00"/>
    <d v="1899-12-30T05:09:01"/>
    <d v="2024-12-23T00:00:00"/>
    <d v="1899-12-30T05:08:07"/>
    <d v="2024-12-23T00:00:00"/>
    <d v="1899-12-30T05:34:20"/>
    <x v="0"/>
    <x v="0"/>
    <s v="7022038769"/>
    <s v="EXW"/>
    <d v="1899-12-30T00:27:07"/>
    <x v="3024"/>
    <d v="1899-12-30T00:00:54"/>
    <s v="Granel"/>
    <s v="E001"/>
    <x v="1"/>
    <d v="1899-12-30T00:25:19"/>
    <d v="1899-12-30T00:26:13"/>
    <x v="12"/>
    <x v="16"/>
    <x v="0"/>
    <x v="1"/>
    <n v="0"/>
    <n v="0"/>
    <x v="0"/>
    <x v="1"/>
    <x v="0"/>
    <n v="0"/>
    <x v="6"/>
    <x v="1"/>
    <d v="1899-12-30T00:00:54"/>
    <d v="1899-12-30T00:00:54"/>
    <x v="0"/>
    <m/>
    <m/>
    <d v="1899-12-30T00:00:00"/>
    <d v="1899-12-30T00:25:19"/>
    <n v="2"/>
    <n v="-6.2499999999998668E-4"/>
    <n v="25.316666666668812"/>
    <x v="18"/>
    <x v="1"/>
  </r>
  <r>
    <x v="9"/>
    <s v="2024058975"/>
    <x v="0"/>
    <x v="1000"/>
    <s v="E3888GZR"/>
    <d v="2024-12-23T00:00:00"/>
    <x v="1"/>
    <s v="3269"/>
    <x v="36"/>
    <s v="PA"/>
    <x v="5"/>
    <x v="0"/>
    <d v="2024-12-23T00:00:00"/>
    <d v="1899-12-30T05:08:30"/>
    <d v="2024-12-23T00:00:00"/>
    <d v="1899-12-30T05:07:37"/>
    <d v="2024-12-23T00:00:00"/>
    <d v="1899-12-30T05:35:02"/>
    <x v="0"/>
    <x v="0"/>
    <s v="7022038770"/>
    <s v="EXW"/>
    <d v="1899-12-30T00:28:18"/>
    <x v="646"/>
    <d v="1899-12-30T00:00:53"/>
    <s v="Granel"/>
    <s v="E001"/>
    <x v="1"/>
    <d v="1899-12-30T00:26:32"/>
    <d v="1899-12-30T00:27:25"/>
    <x v="12"/>
    <x v="16"/>
    <x v="0"/>
    <x v="1"/>
    <n v="0"/>
    <n v="0"/>
    <x v="0"/>
    <x v="1"/>
    <x v="0"/>
    <n v="0"/>
    <x v="6"/>
    <x v="1"/>
    <d v="1899-12-30T00:00:53"/>
    <d v="1899-12-30T00:00:53"/>
    <x v="0"/>
    <m/>
    <m/>
    <d v="1899-12-30T00:00:00"/>
    <d v="1899-12-30T00:26:32"/>
    <n v="2"/>
    <n v="-6.1342592591998035E-4"/>
    <n v="26.533333333339211"/>
    <x v="18"/>
    <x v="1"/>
  </r>
  <r>
    <x v="9"/>
    <s v="2024058978"/>
    <x v="0"/>
    <x v="1004"/>
    <s v="E7812KXB"/>
    <d v="2024-12-23T00:00:00"/>
    <x v="1"/>
    <s v="3264"/>
    <x v="35"/>
    <s v="PA"/>
    <x v="1"/>
    <x v="0"/>
    <d v="2024-12-23T00:00:00"/>
    <d v="1899-12-30T05:09:13"/>
    <d v="2024-12-23T00:00:00"/>
    <d v="1899-12-30T05:08:15"/>
    <d v="2024-12-23T00:00:00"/>
    <d v="1899-12-30T05:36:29"/>
    <x v="0"/>
    <x v="0"/>
    <s v="7022038771"/>
    <s v="EXW"/>
    <d v="1899-12-30T00:29:12"/>
    <x v="1508"/>
    <d v="1899-12-30T00:00:58"/>
    <s v="Granel"/>
    <s v="E001"/>
    <x v="1"/>
    <d v="1899-12-30T00:27:16"/>
    <d v="1899-12-30T00:28:14"/>
    <x v="12"/>
    <x v="16"/>
    <x v="0"/>
    <x v="1"/>
    <n v="0"/>
    <n v="0"/>
    <x v="0"/>
    <x v="1"/>
    <x v="0"/>
    <n v="0"/>
    <x v="6"/>
    <x v="1"/>
    <d v="1899-12-30T00:00:58"/>
    <d v="1899-12-30T00:00:58"/>
    <x v="0"/>
    <m/>
    <m/>
    <d v="1899-12-30T00:00:00"/>
    <d v="1899-12-30T00:27:16"/>
    <n v="2"/>
    <n v="-6.7129629630000021E-4"/>
    <n v="27.266666666659205"/>
    <x v="18"/>
    <x v="1"/>
  </r>
  <r>
    <x v="9"/>
    <s v="2024058979"/>
    <x v="0"/>
    <x v="1011"/>
    <s v="E8976JGF"/>
    <d v="2024-12-23T00:00:00"/>
    <x v="1"/>
    <s v="3264"/>
    <x v="35"/>
    <s v="PA"/>
    <x v="1"/>
    <x v="0"/>
    <d v="2024-12-23T00:00:00"/>
    <d v="1899-12-30T05:21:24"/>
    <d v="2024-12-23T00:00:00"/>
    <d v="1899-12-30T05:20:28"/>
    <d v="2024-12-23T00:00:00"/>
    <d v="1899-12-30T05:50:58"/>
    <x v="0"/>
    <x v="0"/>
    <s v="7022038772"/>
    <s v="EXW"/>
    <d v="1899-12-30T00:31:26"/>
    <x v="2568"/>
    <d v="1899-12-30T00:00:56"/>
    <s v="Granel"/>
    <s v="E001"/>
    <x v="1"/>
    <d v="1899-12-30T00:29:34"/>
    <d v="1899-12-30T00:30:30"/>
    <x v="12"/>
    <x v="16"/>
    <x v="0"/>
    <x v="1"/>
    <n v="0"/>
    <n v="0"/>
    <x v="0"/>
    <x v="1"/>
    <x v="0"/>
    <n v="0"/>
    <x v="6"/>
    <x v="1"/>
    <d v="1899-12-30T00:00:56"/>
    <d v="1899-12-30T00:00:56"/>
    <x v="0"/>
    <m/>
    <m/>
    <d v="1899-12-30T00:00:00"/>
    <d v="1899-12-30T00:29:34"/>
    <n v="2"/>
    <n v="-6.4814814814001531E-4"/>
    <n v="29.566666666670393"/>
    <x v="18"/>
    <x v="1"/>
  </r>
  <r>
    <x v="9"/>
    <s v="2024058982"/>
    <x v="0"/>
    <x v="905"/>
    <s v="E3198LFN"/>
    <d v="2024-12-23T00:00:00"/>
    <x v="1"/>
    <s v="3260"/>
    <x v="41"/>
    <s v="PA"/>
    <x v="19"/>
    <x v="0"/>
    <d v="2024-12-23T00:00:00"/>
    <d v="1899-12-30T05:58:33"/>
    <d v="2024-12-23T00:00:00"/>
    <d v="1899-12-30T05:57:36"/>
    <d v="2024-12-23T00:00:00"/>
    <d v="1899-12-30T06:23:11"/>
    <x v="0"/>
    <x v="0"/>
    <s v="7022038773"/>
    <s v="EXW"/>
    <d v="1899-12-30T00:26:32"/>
    <x v="1076"/>
    <d v="1899-12-30T00:00:57"/>
    <s v="Granel"/>
    <s v="E001"/>
    <x v="1"/>
    <d v="1899-12-30T00:24:38"/>
    <d v="1899-12-30T00:25:35"/>
    <x v="12"/>
    <x v="16"/>
    <x v="0"/>
    <x v="1"/>
    <n v="0"/>
    <n v="0"/>
    <x v="0"/>
    <x v="1"/>
    <x v="0"/>
    <n v="0"/>
    <x v="6"/>
    <x v="1"/>
    <d v="1899-12-30T00:00:57"/>
    <d v="1899-12-30T00:00:57"/>
    <x v="0"/>
    <m/>
    <m/>
    <d v="1899-12-30T00:00:00"/>
    <d v="1899-12-30T00:24:38"/>
    <n v="2"/>
    <n v="-6.5972222223001364E-4"/>
    <n v="24.633333333331162"/>
    <x v="12"/>
    <x v="1"/>
  </r>
  <r>
    <x v="9"/>
    <s v="2024058981"/>
    <x v="0"/>
    <x v="1027"/>
    <s v="E9533LGJ"/>
    <d v="2024-12-23T00:00:00"/>
    <x v="1"/>
    <s v="3283"/>
    <x v="38"/>
    <s v="PA"/>
    <x v="2"/>
    <x v="0"/>
    <d v="2024-12-23T00:00:00"/>
    <d v="1899-12-30T05:53:52"/>
    <d v="2024-12-23T00:00:00"/>
    <d v="1899-12-30T05:52:55"/>
    <d v="2024-12-23T00:00:00"/>
    <d v="1899-12-30T06:23:43"/>
    <x v="0"/>
    <x v="0"/>
    <s v="7022038774"/>
    <s v="FBO"/>
    <d v="1899-12-30T00:31:45"/>
    <x v="1124"/>
    <d v="1899-12-30T00:00:57"/>
    <s v="Ensacado"/>
    <s v="E002"/>
    <x v="2"/>
    <d v="1899-12-30T00:29:51"/>
    <d v="1899-12-30T00:30:48"/>
    <x v="12"/>
    <x v="16"/>
    <x v="0"/>
    <x v="2"/>
    <n v="0"/>
    <n v="0"/>
    <x v="0"/>
    <x v="2"/>
    <x v="0"/>
    <n v="0"/>
    <x v="6"/>
    <x v="1"/>
    <d v="1899-12-30T00:00:57"/>
    <d v="1899-12-30T00:00:57"/>
    <x v="0"/>
    <m/>
    <m/>
    <d v="1899-12-30T00:00:00"/>
    <d v="1899-12-30T00:29:51"/>
    <n v="2"/>
    <n v="-6.5972222222002164E-4"/>
    <n v="29.850000000004783"/>
    <x v="12"/>
    <x v="1"/>
  </r>
  <r>
    <x v="9"/>
    <s v="2024058983"/>
    <x v="0"/>
    <x v="1023"/>
    <s v="E9619HBS"/>
    <d v="2024-12-23T00:00:00"/>
    <x v="1"/>
    <s v="3282"/>
    <x v="40"/>
    <s v="PA"/>
    <x v="6"/>
    <x v="0"/>
    <d v="2024-12-23T00:00:00"/>
    <d v="1899-12-30T06:00:20"/>
    <d v="2024-12-23T00:00:00"/>
    <d v="1899-12-30T04:24:00"/>
    <d v="2024-12-23T00:00:00"/>
    <d v="1899-12-30T06:36:33"/>
    <x v="241"/>
    <x v="29"/>
    <s v="7022038776"/>
    <s v="FBO"/>
    <d v="1899-12-30T03:48:53"/>
    <x v="2284"/>
    <d v="1899-12-30T01:36:20"/>
    <s v="Ensacado"/>
    <s v="E002"/>
    <x v="2"/>
    <d v="1899-12-30T00:36:13"/>
    <d v="1899-12-30T02:12:33"/>
    <x v="0"/>
    <x v="16"/>
    <x v="0"/>
    <x v="2"/>
    <n v="0"/>
    <n v="0"/>
    <x v="0"/>
    <x v="2"/>
    <x v="0"/>
    <n v="0"/>
    <x v="6"/>
    <x v="1"/>
    <d v="1899-12-30T01:36:20"/>
    <d v="1899-12-30T00:38:20"/>
    <x v="1"/>
    <m/>
    <m/>
    <d v="1899-12-30T00:00:00"/>
    <d v="1899-12-30T00:36:13"/>
    <n v="2"/>
    <n v="-6.6898148148150011E-2"/>
    <n v="36.216666666662363"/>
    <x v="12"/>
    <x v="1"/>
  </r>
  <r>
    <x v="9"/>
    <s v="2024058989"/>
    <x v="0"/>
    <x v="916"/>
    <s v="E3178LFN"/>
    <d v="2024-12-23T00:00:00"/>
    <x v="1"/>
    <s v="3264"/>
    <x v="35"/>
    <s v="PA"/>
    <x v="1"/>
    <x v="0"/>
    <d v="2024-12-23T00:00:00"/>
    <d v="1899-12-30T06:09:20"/>
    <d v="2024-12-23T00:00:00"/>
    <d v="1899-12-30T06:08:23"/>
    <d v="2024-12-23T00:00:00"/>
    <d v="1899-12-30T06:38:14"/>
    <x v="0"/>
    <x v="0"/>
    <s v="7022038777"/>
    <s v="FBO"/>
    <d v="1899-12-30T00:30:48"/>
    <x v="931"/>
    <d v="1899-12-30T00:00:57"/>
    <s v="Granel"/>
    <s v="E001"/>
    <x v="2"/>
    <d v="1899-12-30T00:28:54"/>
    <d v="1899-12-30T00:29:51"/>
    <x v="0"/>
    <x v="16"/>
    <x v="0"/>
    <x v="1"/>
    <n v="0"/>
    <n v="0"/>
    <x v="0"/>
    <x v="1"/>
    <x v="0"/>
    <n v="0"/>
    <x v="6"/>
    <x v="1"/>
    <d v="1899-12-30T00:00:57"/>
    <d v="1899-12-30T00:00:57"/>
    <x v="0"/>
    <m/>
    <m/>
    <d v="1899-12-30T00:00:00"/>
    <d v="1899-12-30T00:28:54"/>
    <n v="2"/>
    <n v="-6.5972222221999388E-4"/>
    <n v="28.900000000008035"/>
    <x v="12"/>
    <x v="1"/>
  </r>
  <r>
    <x v="9"/>
    <s v="2024058987"/>
    <x v="0"/>
    <x v="895"/>
    <s v="E9297MPF"/>
    <d v="2024-12-23T00:00:00"/>
    <x v="1"/>
    <s v="3260"/>
    <x v="41"/>
    <s v="PA"/>
    <x v="19"/>
    <x v="0"/>
    <d v="2024-12-23T00:00:00"/>
    <d v="1899-12-30T06:07:10"/>
    <d v="2024-12-23T00:00:00"/>
    <d v="1899-12-30T06:06:13"/>
    <d v="2024-12-23T00:00:00"/>
    <d v="1899-12-30T06:41:16"/>
    <x v="0"/>
    <x v="0"/>
    <s v="7022038778"/>
    <s v="EXW"/>
    <d v="1899-12-30T00:36:00"/>
    <x v="168"/>
    <d v="1899-12-30T00:00:57"/>
    <s v="Granel"/>
    <s v="E001"/>
    <x v="1"/>
    <d v="1899-12-30T00:34:06"/>
    <d v="1899-12-30T00:35:03"/>
    <x v="0"/>
    <x v="16"/>
    <x v="0"/>
    <x v="1"/>
    <n v="0"/>
    <n v="0"/>
    <x v="0"/>
    <x v="1"/>
    <x v="0"/>
    <n v="0"/>
    <x v="6"/>
    <x v="1"/>
    <d v="1899-12-30T00:00:57"/>
    <d v="1899-12-30T00:00:57"/>
    <x v="0"/>
    <m/>
    <m/>
    <d v="1899-12-30T00:00:00"/>
    <d v="1899-12-30T00:34:06"/>
    <n v="2"/>
    <n v="-6.5972222221999388E-4"/>
    <n v="34.100000000006446"/>
    <x v="12"/>
    <x v="1"/>
  </r>
  <r>
    <x v="9"/>
    <s v="2024058980"/>
    <x v="0"/>
    <x v="1007"/>
    <s v="E8916KGF"/>
    <d v="2024-12-23T00:00:00"/>
    <x v="1"/>
    <s v="3269"/>
    <x v="36"/>
    <s v="PA"/>
    <x v="5"/>
    <x v="0"/>
    <d v="2024-12-23T00:00:00"/>
    <d v="1899-12-30T05:49:56"/>
    <d v="2024-12-23T00:00:00"/>
    <d v="1899-12-30T05:48:59"/>
    <d v="2024-12-23T00:00:00"/>
    <d v="1899-12-30T06:43:56"/>
    <x v="0"/>
    <x v="0"/>
    <s v="7022038779"/>
    <s v="FBO"/>
    <d v="1899-12-30T00:55:54"/>
    <x v="3025"/>
    <d v="1899-12-30T00:00:57"/>
    <s v="Granel"/>
    <s v="E001"/>
    <x v="2"/>
    <d v="1899-12-30T00:54:00"/>
    <d v="1899-12-30T00:54:57"/>
    <x v="12"/>
    <x v="16"/>
    <x v="0"/>
    <x v="1"/>
    <n v="0"/>
    <n v="0"/>
    <x v="0"/>
    <x v="1"/>
    <x v="0"/>
    <n v="0"/>
    <x v="6"/>
    <x v="0"/>
    <d v="1899-12-30T00:00:57"/>
    <d v="1899-12-30T00:00:57"/>
    <x v="0"/>
    <m/>
    <m/>
    <d v="1899-12-30T00:00:00"/>
    <d v="1899-12-30T00:54:00"/>
    <n v="2"/>
    <n v="-6.5972222221999388E-4"/>
    <n v="54.000000000000007"/>
    <x v="12"/>
    <x v="0"/>
  </r>
  <r>
    <x v="9"/>
    <s v="2024058985"/>
    <x v="0"/>
    <x v="1058"/>
    <s v="E0509JJH"/>
    <d v="2024-12-23T00:00:00"/>
    <x v="1"/>
    <s v="3269"/>
    <x v="36"/>
    <s v="PA"/>
    <x v="5"/>
    <x v="0"/>
    <d v="2024-12-23T00:00:00"/>
    <d v="1899-12-30T06:04:46"/>
    <d v="2024-12-23T00:00:00"/>
    <d v="1899-12-30T06:03:50"/>
    <d v="2024-12-23T00:00:00"/>
    <d v="1899-12-30T06:52:04"/>
    <x v="0"/>
    <x v="0"/>
    <s v="7022038782"/>
    <s v="EXW"/>
    <d v="1899-12-30T00:49:10"/>
    <x v="3026"/>
    <d v="1899-12-30T00:00:56"/>
    <s v="Granel"/>
    <s v="E001"/>
    <x v="1"/>
    <d v="1899-12-30T00:47:18"/>
    <d v="1899-12-30T00:48:14"/>
    <x v="0"/>
    <x v="16"/>
    <x v="0"/>
    <x v="1"/>
    <n v="0"/>
    <n v="0"/>
    <x v="0"/>
    <x v="1"/>
    <x v="0"/>
    <n v="0"/>
    <x v="6"/>
    <x v="0"/>
    <d v="1899-12-30T00:00:56"/>
    <d v="1899-12-30T00:00:56"/>
    <x v="0"/>
    <m/>
    <m/>
    <d v="1899-12-30T00:00:00"/>
    <d v="1899-12-30T00:47:18"/>
    <n v="2"/>
    <n v="-6.4814814815000732E-4"/>
    <n v="47.299999999996842"/>
    <x v="12"/>
    <x v="0"/>
  </r>
  <r>
    <x v="9"/>
    <s v="2024058992"/>
    <x v="0"/>
    <x v="1132"/>
    <s v="E9746LXV"/>
    <d v="2024-12-23T00:00:00"/>
    <x v="1"/>
    <s v="3262"/>
    <x v="43"/>
    <s v="PA"/>
    <x v="0"/>
    <x v="0"/>
    <d v="2024-12-23T00:00:00"/>
    <d v="1899-12-30T06:25:25"/>
    <d v="2024-12-23T00:00:00"/>
    <d v="1899-12-30T06:24:28"/>
    <d v="2024-12-23T00:00:00"/>
    <d v="1899-12-30T06:53:47"/>
    <x v="0"/>
    <x v="0"/>
    <s v="7022038783"/>
    <s v="EXW"/>
    <d v="1899-12-30T00:30:16"/>
    <x v="1762"/>
    <d v="1899-12-30T00:00:57"/>
    <s v="Granel"/>
    <s v="E001"/>
    <x v="1"/>
    <d v="1899-12-30T00:28:22"/>
    <d v="1899-12-30T00:29:19"/>
    <x v="0"/>
    <x v="16"/>
    <x v="0"/>
    <x v="1"/>
    <n v="0"/>
    <n v="0"/>
    <x v="0"/>
    <x v="1"/>
    <x v="0"/>
    <n v="0"/>
    <x v="6"/>
    <x v="1"/>
    <d v="1899-12-30T00:00:57"/>
    <d v="1899-12-30T00:00:57"/>
    <x v="0"/>
    <m/>
    <m/>
    <d v="1899-12-30T00:00:00"/>
    <d v="1899-12-30T00:28:22"/>
    <n v="2"/>
    <n v="-6.5972222222004939E-4"/>
    <n v="28.366666666675204"/>
    <x v="12"/>
    <x v="1"/>
  </r>
  <r>
    <x v="9"/>
    <s v="2024058990"/>
    <x v="0"/>
    <x v="1164"/>
    <s v="E1632JZF"/>
    <d v="2024-12-23T00:00:00"/>
    <x v="1"/>
    <s v="3269"/>
    <x v="36"/>
    <s v="PA"/>
    <x v="5"/>
    <x v="0"/>
    <d v="2024-12-23T00:00:00"/>
    <d v="1899-12-30T06:12:06"/>
    <d v="2024-12-23T00:00:00"/>
    <d v="1899-12-30T06:11:09"/>
    <d v="2024-12-23T00:00:00"/>
    <d v="1899-12-30T06:55:37"/>
    <x v="0"/>
    <x v="0"/>
    <s v="7022038784"/>
    <s v="FBO"/>
    <d v="1899-12-30T00:45:25"/>
    <x v="590"/>
    <d v="1899-12-30T00:00:57"/>
    <s v="Granel"/>
    <s v="E001"/>
    <x v="2"/>
    <d v="1899-12-30T00:43:31"/>
    <d v="1899-12-30T00:44:28"/>
    <x v="0"/>
    <x v="16"/>
    <x v="0"/>
    <x v="1"/>
    <n v="0"/>
    <n v="0"/>
    <x v="0"/>
    <x v="1"/>
    <x v="0"/>
    <n v="0"/>
    <x v="6"/>
    <x v="1"/>
    <d v="1899-12-30T00:00:57"/>
    <d v="1899-12-30T00:00:57"/>
    <x v="0"/>
    <m/>
    <m/>
    <d v="1899-12-30T00:00:00"/>
    <d v="1899-12-30T00:43:31"/>
    <n v="2"/>
    <n v="-6.5972222221999388E-4"/>
    <n v="43.51666666667046"/>
    <x v="12"/>
    <x v="1"/>
  </r>
  <r>
    <x v="9"/>
    <s v="2024058991"/>
    <x v="0"/>
    <x v="944"/>
    <s v="E2348KGX"/>
    <d v="2024-12-23T00:00:00"/>
    <x v="1"/>
    <s v="3264"/>
    <x v="35"/>
    <s v="PA"/>
    <x v="1"/>
    <x v="0"/>
    <d v="2024-12-23T00:00:00"/>
    <d v="1899-12-30T06:18:50"/>
    <d v="2024-12-23T00:00:00"/>
    <d v="1899-12-30T06:17:53"/>
    <d v="2024-12-23T00:00:00"/>
    <d v="1899-12-30T07:01:20"/>
    <x v="0"/>
    <x v="0"/>
    <s v="7022038785"/>
    <s v="FBO"/>
    <d v="1899-12-30T00:44:24"/>
    <x v="3027"/>
    <d v="1899-12-30T00:00:57"/>
    <s v="Granel"/>
    <s v="E001"/>
    <x v="2"/>
    <d v="1899-12-30T00:42:30"/>
    <d v="1899-12-30T00:43:27"/>
    <x v="0"/>
    <x v="16"/>
    <x v="0"/>
    <x v="1"/>
    <n v="0"/>
    <n v="0"/>
    <x v="0"/>
    <x v="1"/>
    <x v="0"/>
    <n v="0"/>
    <x v="6"/>
    <x v="1"/>
    <d v="1899-12-30T00:00:57"/>
    <d v="1899-12-30T00:00:57"/>
    <x v="0"/>
    <m/>
    <m/>
    <d v="1899-12-30T00:00:00"/>
    <d v="1899-12-30T00:42:30"/>
    <n v="2"/>
    <n v="-6.5972222221999388E-4"/>
    <n v="42.500000000001606"/>
    <x v="0"/>
    <x v="1"/>
  </r>
  <r>
    <x v="9"/>
    <s v="2024058994"/>
    <x v="0"/>
    <x v="972"/>
    <s v="E2345KGX"/>
    <d v="2024-12-23T00:00:00"/>
    <x v="1"/>
    <s v="3264"/>
    <x v="35"/>
    <s v="PA"/>
    <x v="1"/>
    <x v="0"/>
    <d v="2024-12-23T00:00:00"/>
    <d v="1899-12-30T06:27:47"/>
    <d v="2024-12-23T00:00:00"/>
    <d v="1899-12-30T06:26:49"/>
    <d v="2024-12-23T00:00:00"/>
    <d v="1899-12-30T07:04:44"/>
    <x v="0"/>
    <x v="0"/>
    <s v="7022038786"/>
    <s v="FBO"/>
    <d v="1899-12-30T00:38:53"/>
    <x v="624"/>
    <d v="1899-12-30T00:00:58"/>
    <s v="Granel"/>
    <s v="E001"/>
    <x v="2"/>
    <d v="1899-12-30T00:36:57"/>
    <d v="1899-12-30T00:37:55"/>
    <x v="0"/>
    <x v="16"/>
    <x v="0"/>
    <x v="1"/>
    <n v="0"/>
    <n v="0"/>
    <x v="0"/>
    <x v="1"/>
    <x v="0"/>
    <n v="0"/>
    <x v="6"/>
    <x v="1"/>
    <d v="1899-12-30T00:00:58"/>
    <d v="1899-12-30T00:00:58"/>
    <x v="0"/>
    <m/>
    <m/>
    <d v="1899-12-30T00:00:00"/>
    <d v="1899-12-30T00:36:57"/>
    <n v="2"/>
    <n v="-6.7129629628998044E-4"/>
    <n v="36.94999999999682"/>
    <x v="0"/>
    <x v="1"/>
  </r>
  <r>
    <x v="9"/>
    <s v="2024058996"/>
    <x v="0"/>
    <x v="940"/>
    <s v="E5477KKG"/>
    <d v="2024-12-23T00:00:00"/>
    <x v="1"/>
    <s v="3264"/>
    <x v="35"/>
    <s v="PA"/>
    <x v="1"/>
    <x v="0"/>
    <d v="2024-12-23T00:00:00"/>
    <d v="1899-12-30T06:43:27"/>
    <d v="2024-12-23T00:00:00"/>
    <d v="1899-12-30T06:42:30"/>
    <d v="2024-12-23T00:00:00"/>
    <d v="1899-12-30T07:14:37"/>
    <x v="0"/>
    <x v="0"/>
    <s v="7022038788"/>
    <s v="FBO"/>
    <d v="1899-12-30T00:33:04"/>
    <x v="1073"/>
    <d v="1899-12-30T00:00:57"/>
    <s v="Granel"/>
    <s v="E001"/>
    <x v="2"/>
    <d v="1899-12-30T00:31:10"/>
    <d v="1899-12-30T00:32:07"/>
    <x v="0"/>
    <x v="16"/>
    <x v="0"/>
    <x v="1"/>
    <n v="0"/>
    <n v="0"/>
    <x v="0"/>
    <x v="1"/>
    <x v="0"/>
    <n v="0"/>
    <x v="6"/>
    <x v="1"/>
    <d v="1899-12-30T00:00:57"/>
    <d v="1899-12-30T00:00:57"/>
    <x v="0"/>
    <m/>
    <m/>
    <d v="1899-12-30T00:00:00"/>
    <d v="1899-12-30T00:31:10"/>
    <n v="2"/>
    <n v="-6.5972222221999388E-4"/>
    <n v="31.166666666668768"/>
    <x v="0"/>
    <x v="1"/>
  </r>
  <r>
    <x v="9"/>
    <s v="2024059000"/>
    <x v="0"/>
    <x v="1018"/>
    <s v="E9461JBD"/>
    <d v="2024-12-23T00:00:00"/>
    <x v="1"/>
    <s v="3264"/>
    <x v="35"/>
    <s v="PA"/>
    <x v="1"/>
    <x v="0"/>
    <d v="2024-12-23T00:00:00"/>
    <d v="1899-12-30T07:00:22"/>
    <d v="2024-12-23T00:00:00"/>
    <d v="1899-12-30T06:59:26"/>
    <d v="2024-12-23T00:00:00"/>
    <d v="1899-12-30T07:25:12"/>
    <x v="0"/>
    <x v="0"/>
    <s v="7022038789"/>
    <s v="EXW"/>
    <d v="1899-12-30T00:26:42"/>
    <x v="2259"/>
    <d v="1899-12-30T00:00:56"/>
    <s v="Granel"/>
    <s v="E001"/>
    <x v="1"/>
    <d v="1899-12-30T00:24:50"/>
    <d v="1899-12-30T00:25:46"/>
    <x v="1"/>
    <x v="16"/>
    <x v="0"/>
    <x v="1"/>
    <n v="0"/>
    <n v="0"/>
    <x v="0"/>
    <x v="1"/>
    <x v="0"/>
    <n v="0"/>
    <x v="6"/>
    <x v="1"/>
    <d v="1899-12-30T00:00:56"/>
    <d v="1899-12-30T00:00:56"/>
    <x v="0"/>
    <m/>
    <m/>
    <d v="1899-12-30T00:00:00"/>
    <d v="1899-12-30T00:24:50"/>
    <n v="2"/>
    <n v="-6.4814814815000732E-4"/>
    <n v="24.833333333332792"/>
    <x v="0"/>
    <x v="1"/>
  </r>
  <r>
    <x v="9"/>
    <s v="2024058999"/>
    <x v="0"/>
    <x v="1092"/>
    <s v="E6099JTB"/>
    <d v="2024-12-23T00:00:00"/>
    <x v="1"/>
    <s v="3283"/>
    <x v="38"/>
    <s v="PA"/>
    <x v="2"/>
    <x v="0"/>
    <d v="2024-12-23T00:00:00"/>
    <d v="1899-12-30T06:54:15"/>
    <d v="2024-12-23T00:00:00"/>
    <d v="1899-12-30T06:53:18"/>
    <d v="2024-12-23T00:00:00"/>
    <d v="1899-12-30T07:38:45"/>
    <x v="0"/>
    <x v="0"/>
    <s v="7022038790"/>
    <s v="EXW"/>
    <d v="1899-12-30T00:46:24"/>
    <x v="2914"/>
    <d v="1899-12-30T00:00:57"/>
    <s v="Ensacado"/>
    <s v="E002"/>
    <x v="1"/>
    <d v="1899-12-30T00:44:30"/>
    <d v="1899-12-30T00:45:27"/>
    <x v="0"/>
    <x v="16"/>
    <x v="0"/>
    <x v="2"/>
    <n v="0"/>
    <n v="0"/>
    <x v="0"/>
    <x v="2"/>
    <x v="0"/>
    <n v="0"/>
    <x v="6"/>
    <x v="1"/>
    <d v="1899-12-30T00:00:57"/>
    <d v="1899-12-30T00:00:57"/>
    <x v="0"/>
    <m/>
    <m/>
    <d v="1899-12-30T00:00:00"/>
    <d v="1899-12-30T00:44:30"/>
    <n v="2"/>
    <n v="-6.5972222221999388E-4"/>
    <n v="44.500000000003197"/>
    <x v="0"/>
    <x v="1"/>
  </r>
  <r>
    <x v="9"/>
    <s v="2024059003"/>
    <x v="0"/>
    <x v="1170"/>
    <s v="E4941MFZ"/>
    <d v="2024-12-23T00:00:00"/>
    <x v="1"/>
    <s v="3263"/>
    <x v="42"/>
    <s v="PA"/>
    <x v="3"/>
    <x v="0"/>
    <d v="2024-12-23T00:00:00"/>
    <d v="1899-12-30T07:13:32"/>
    <d v="2024-12-23T00:00:00"/>
    <d v="1899-12-30T07:12:35"/>
    <d v="2024-12-23T00:00:00"/>
    <d v="1899-12-30T07:41:04"/>
    <x v="0"/>
    <x v="0"/>
    <s v="7022038791"/>
    <s v="EXW"/>
    <d v="1899-12-30T00:29:26"/>
    <x v="631"/>
    <d v="1899-12-30T00:00:57"/>
    <s v="Granel"/>
    <s v="E001"/>
    <x v="1"/>
    <d v="1899-12-30T00:27:32"/>
    <d v="1899-12-30T00:28:29"/>
    <x v="1"/>
    <x v="16"/>
    <x v="0"/>
    <x v="1"/>
    <n v="0"/>
    <n v="0"/>
    <x v="0"/>
    <x v="1"/>
    <x v="0"/>
    <n v="0"/>
    <x v="6"/>
    <x v="1"/>
    <d v="1899-12-30T00:00:57"/>
    <d v="1899-12-30T00:00:57"/>
    <x v="0"/>
    <m/>
    <m/>
    <d v="1899-12-30T00:00:00"/>
    <d v="1899-12-30T00:27:32"/>
    <n v="2"/>
    <n v="-6.5972222221999388E-4"/>
    <n v="27.533333333347201"/>
    <x v="0"/>
    <x v="1"/>
  </r>
  <r>
    <x v="9"/>
    <s v="2024059006"/>
    <x v="0"/>
    <x v="955"/>
    <s v="E8077LMM"/>
    <d v="2024-12-23T00:00:00"/>
    <x v="1"/>
    <s v="3269"/>
    <x v="36"/>
    <s v="PA"/>
    <x v="5"/>
    <x v="0"/>
    <d v="2024-12-23T00:00:00"/>
    <d v="1899-12-30T07:22:55"/>
    <d v="2024-12-23T00:00:00"/>
    <d v="1899-12-30T07:21:58"/>
    <d v="2024-12-23T00:00:00"/>
    <d v="1899-12-30T07:43:37"/>
    <x v="0"/>
    <x v="0"/>
    <s v="7022038792"/>
    <s v="FBO"/>
    <d v="1899-12-30T00:22:36"/>
    <x v="3028"/>
    <d v="1899-12-30T00:00:57"/>
    <s v="Granel"/>
    <s v="E001"/>
    <x v="2"/>
    <d v="1899-12-30T00:20:42"/>
    <d v="1899-12-30T00:21:39"/>
    <x v="1"/>
    <x v="16"/>
    <x v="0"/>
    <x v="1"/>
    <n v="0"/>
    <n v="0"/>
    <x v="0"/>
    <x v="1"/>
    <x v="0"/>
    <n v="0"/>
    <x v="6"/>
    <x v="1"/>
    <d v="1899-12-30T00:00:57"/>
    <d v="1899-12-30T00:00:57"/>
    <x v="0"/>
    <m/>
    <m/>
    <d v="1899-12-30T00:00:00"/>
    <d v="1899-12-30T00:20:42"/>
    <n v="2"/>
    <n v="-6.5972222221999388E-4"/>
    <n v="20.700000000000038"/>
    <x v="0"/>
    <x v="1"/>
  </r>
  <r>
    <x v="9"/>
    <s v="2024059001"/>
    <x v="0"/>
    <x v="1088"/>
    <s v="E0406FWG"/>
    <d v="2024-12-23T00:00:00"/>
    <x v="1"/>
    <s v="3283"/>
    <x v="38"/>
    <s v="PA"/>
    <x v="2"/>
    <x v="0"/>
    <d v="2024-12-23T00:00:00"/>
    <d v="1899-12-30T07:06:25"/>
    <d v="2024-12-23T00:00:00"/>
    <d v="1899-12-30T07:05:30"/>
    <d v="2024-12-23T00:00:00"/>
    <d v="1899-12-30T07:48:33"/>
    <x v="0"/>
    <x v="0"/>
    <s v="7022038793"/>
    <s v="EXW"/>
    <d v="1899-12-30T00:43:58"/>
    <x v="3029"/>
    <d v="1899-12-30T00:00:55"/>
    <s v="Ensacado"/>
    <s v="E002"/>
    <x v="1"/>
    <d v="1899-12-30T00:42:08"/>
    <d v="1899-12-30T00:43:03"/>
    <x v="1"/>
    <x v="16"/>
    <x v="0"/>
    <x v="2"/>
    <n v="0"/>
    <n v="0"/>
    <x v="0"/>
    <x v="2"/>
    <x v="0"/>
    <n v="0"/>
    <x v="6"/>
    <x v="1"/>
    <d v="1899-12-30T00:00:55"/>
    <d v="1899-12-30T00:00:55"/>
    <x v="0"/>
    <m/>
    <m/>
    <d v="1899-12-30T00:00:00"/>
    <d v="1899-12-30T00:42:08"/>
    <n v="2"/>
    <n v="-6.3657407408002076E-4"/>
    <n v="42.133333333319989"/>
    <x v="0"/>
    <x v="1"/>
  </r>
  <r>
    <x v="9"/>
    <s v="2024059012"/>
    <x v="0"/>
    <x v="964"/>
    <s v="E6911JLK"/>
    <d v="2024-12-23T00:00:00"/>
    <x v="1"/>
    <s v="3264"/>
    <x v="35"/>
    <s v="PA"/>
    <x v="1"/>
    <x v="0"/>
    <d v="2024-12-23T00:00:00"/>
    <d v="1899-12-30T07:59:07"/>
    <d v="2024-12-23T00:00:00"/>
    <d v="1899-12-30T07:58:11"/>
    <d v="2024-12-23T00:00:00"/>
    <d v="1899-12-30T08:23:07"/>
    <x v="0"/>
    <x v="0"/>
    <s v="7022038794"/>
    <s v="FBO"/>
    <d v="1899-12-30T00:25:52"/>
    <x v="2755"/>
    <d v="1899-12-30T00:00:56"/>
    <s v="Granel"/>
    <s v="E001"/>
    <x v="2"/>
    <d v="1899-12-30T00:24:00"/>
    <d v="1899-12-30T00:24:56"/>
    <x v="1"/>
    <x v="16"/>
    <x v="0"/>
    <x v="1"/>
    <n v="0"/>
    <n v="0"/>
    <x v="0"/>
    <x v="1"/>
    <x v="0"/>
    <n v="0"/>
    <x v="6"/>
    <x v="1"/>
    <d v="1899-12-30T00:00:56"/>
    <d v="1899-12-30T00:00:56"/>
    <x v="0"/>
    <m/>
    <m/>
    <d v="1899-12-30T00:00:00"/>
    <d v="1899-12-30T00:24:00"/>
    <n v="2"/>
    <n v="-6.4814814814995181E-4"/>
    <n v="23.999999999990401"/>
    <x v="1"/>
    <x v="1"/>
  </r>
  <r>
    <x v="9"/>
    <s v="2024059013"/>
    <x v="0"/>
    <x v="1000"/>
    <s v="E3888GZR"/>
    <d v="2024-12-23T00:00:00"/>
    <x v="1"/>
    <s v="3269"/>
    <x v="36"/>
    <s v="PA"/>
    <x v="5"/>
    <x v="0"/>
    <d v="2024-12-23T00:00:00"/>
    <d v="1899-12-30T08:08:03"/>
    <d v="2024-12-23T00:00:00"/>
    <d v="1899-12-30T08:07:06"/>
    <d v="2024-12-23T00:00:00"/>
    <d v="1899-12-30T08:36:36"/>
    <x v="0"/>
    <x v="0"/>
    <s v="7022038795"/>
    <s v="EXW"/>
    <d v="1899-12-30T00:30:27"/>
    <x v="1158"/>
    <d v="1899-12-30T00:00:57"/>
    <s v="Granel"/>
    <s v="E001"/>
    <x v="1"/>
    <d v="1899-12-30T00:28:33"/>
    <d v="1899-12-30T00:29:30"/>
    <x v="2"/>
    <x v="16"/>
    <x v="0"/>
    <x v="1"/>
    <n v="0"/>
    <n v="0"/>
    <x v="0"/>
    <x v="1"/>
    <x v="0"/>
    <n v="0"/>
    <x v="6"/>
    <x v="1"/>
    <d v="1899-12-30T00:00:57"/>
    <d v="1899-12-30T00:00:57"/>
    <x v="0"/>
    <m/>
    <m/>
    <d v="1899-12-30T00:00:00"/>
    <d v="1899-12-30T00:28:33"/>
    <n v="2"/>
    <n v="-6.5972222222004939E-4"/>
    <n v="28.550000000001585"/>
    <x v="1"/>
    <x v="1"/>
  </r>
  <r>
    <x v="9"/>
    <s v="2024059015"/>
    <x v="0"/>
    <x v="1180"/>
    <s v="E6280JGH"/>
    <d v="2024-12-23T00:00:00"/>
    <x v="1"/>
    <s v="3283"/>
    <x v="38"/>
    <s v="PA"/>
    <x v="2"/>
    <x v="0"/>
    <d v="2024-12-23T00:00:00"/>
    <d v="1899-12-30T08:18:47"/>
    <d v="2024-12-23T00:00:00"/>
    <d v="1899-12-30T08:17:49"/>
    <d v="2024-12-23T00:00:00"/>
    <d v="1899-12-30T08:57:24"/>
    <x v="0"/>
    <x v="0"/>
    <s v="7022038796"/>
    <s v="EXW"/>
    <d v="1899-12-30T00:40:33"/>
    <x v="3030"/>
    <d v="1899-12-30T00:00:58"/>
    <s v="Ensacado"/>
    <s v="E002"/>
    <x v="1"/>
    <d v="1899-12-30T00:38:37"/>
    <d v="1899-12-30T00:39:35"/>
    <x v="2"/>
    <x v="16"/>
    <x v="0"/>
    <x v="2"/>
    <n v="0"/>
    <n v="0"/>
    <x v="0"/>
    <x v="2"/>
    <x v="0"/>
    <n v="0"/>
    <x v="6"/>
    <x v="1"/>
    <d v="1899-12-30T00:00:58"/>
    <d v="1899-12-30T00:00:58"/>
    <x v="0"/>
    <m/>
    <m/>
    <d v="1899-12-30T00:00:00"/>
    <d v="1899-12-30T00:38:37"/>
    <n v="2"/>
    <n v="-6.7129629628998044E-4"/>
    <n v="38.616666666667214"/>
    <x v="1"/>
    <x v="1"/>
  </r>
  <r>
    <x v="9"/>
    <s v="2024059014"/>
    <x v="0"/>
    <x v="1011"/>
    <s v="E8976JGF"/>
    <d v="2024-12-23T00:00:00"/>
    <x v="1"/>
    <s v="3264"/>
    <x v="35"/>
    <s v="PA"/>
    <x v="1"/>
    <x v="0"/>
    <d v="2024-12-23T00:00:00"/>
    <d v="1899-12-30T08:11:53"/>
    <d v="2024-12-23T00:00:00"/>
    <d v="1899-12-30T08:10:56"/>
    <d v="2024-12-23T00:00:00"/>
    <d v="1899-12-30T08:58:15"/>
    <x v="0"/>
    <x v="0"/>
    <s v="7022038797"/>
    <s v="EXW"/>
    <d v="1899-12-30T00:48:16"/>
    <x v="3031"/>
    <d v="1899-12-30T00:00:57"/>
    <s v="Granel"/>
    <s v="E001"/>
    <x v="1"/>
    <d v="1899-12-30T00:46:22"/>
    <d v="1899-12-30T00:47:19"/>
    <x v="2"/>
    <x v="16"/>
    <x v="0"/>
    <x v="1"/>
    <n v="0"/>
    <n v="0"/>
    <x v="0"/>
    <x v="1"/>
    <x v="0"/>
    <n v="0"/>
    <x v="6"/>
    <x v="0"/>
    <d v="1899-12-30T00:00:57"/>
    <d v="1899-12-30T00:00:57"/>
    <x v="0"/>
    <m/>
    <m/>
    <d v="1899-12-30T00:00:00"/>
    <d v="1899-12-30T00:46:22"/>
    <n v="2"/>
    <n v="-6.5972222221999388E-4"/>
    <n v="46.366666666660748"/>
    <x v="1"/>
    <x v="0"/>
  </r>
  <r>
    <x v="9"/>
    <s v="2024059016"/>
    <x v="0"/>
    <x v="1012"/>
    <s v="E8094GLY"/>
    <d v="2024-12-23T00:00:00"/>
    <x v="1"/>
    <s v="3269"/>
    <x v="36"/>
    <s v="PA"/>
    <x v="5"/>
    <x v="0"/>
    <d v="2024-12-23T00:00:00"/>
    <d v="1899-12-30T08:46:15"/>
    <d v="2024-12-23T00:00:00"/>
    <d v="1899-12-30T08:45:17"/>
    <d v="2024-12-23T00:00:00"/>
    <d v="1899-12-30T09:12:48"/>
    <x v="0"/>
    <x v="0"/>
    <s v="7022038798"/>
    <s v="FBO"/>
    <d v="1899-12-30T00:28:29"/>
    <x v="245"/>
    <d v="1899-12-30T00:00:58"/>
    <s v="Granel"/>
    <s v="E001"/>
    <x v="2"/>
    <d v="1899-12-30T00:26:33"/>
    <d v="1899-12-30T00:27:31"/>
    <x v="2"/>
    <x v="16"/>
    <x v="0"/>
    <x v="1"/>
    <n v="0"/>
    <n v="0"/>
    <x v="0"/>
    <x v="1"/>
    <x v="0"/>
    <n v="0"/>
    <x v="6"/>
    <x v="1"/>
    <d v="1899-12-30T00:00:58"/>
    <d v="1899-12-30T00:00:58"/>
    <x v="0"/>
    <m/>
    <m/>
    <d v="1899-12-30T00:00:00"/>
    <d v="1899-12-30T00:26:33"/>
    <n v="2"/>
    <n v="-6.7129629630002796E-4"/>
    <n v="26.549999999999994"/>
    <x v="2"/>
    <x v="1"/>
  </r>
  <r>
    <x v="9"/>
    <s v="2024059019"/>
    <x v="0"/>
    <x v="1088"/>
    <s v="E0406FWG"/>
    <d v="2024-12-23T00:00:00"/>
    <x v="1"/>
    <s v="3283"/>
    <x v="38"/>
    <s v="PA"/>
    <x v="2"/>
    <x v="0"/>
    <d v="2024-12-23T00:00:00"/>
    <d v="1899-12-30T08:53:17"/>
    <d v="2024-12-23T00:00:00"/>
    <d v="1899-12-30T08:52:20"/>
    <d v="2024-12-23T00:00:00"/>
    <d v="1899-12-30T09:13:44"/>
    <x v="0"/>
    <x v="0"/>
    <s v="7022038799"/>
    <s v="EXW"/>
    <d v="1899-12-30T00:22:21"/>
    <x v="1685"/>
    <d v="1899-12-30T00:00:57"/>
    <s v="Ensacado"/>
    <s v="E002"/>
    <x v="1"/>
    <d v="1899-12-30T00:20:27"/>
    <d v="1899-12-30T00:21:24"/>
    <x v="2"/>
    <x v="16"/>
    <x v="0"/>
    <x v="2"/>
    <n v="0"/>
    <n v="0"/>
    <x v="0"/>
    <x v="2"/>
    <x v="0"/>
    <n v="0"/>
    <x v="6"/>
    <x v="1"/>
    <d v="1899-12-30T00:00:57"/>
    <d v="1899-12-30T00:00:57"/>
    <x v="0"/>
    <m/>
    <m/>
    <d v="1899-12-30T00:00:00"/>
    <d v="1899-12-30T00:20:27"/>
    <n v="2"/>
    <n v="-6.5972222221999388E-4"/>
    <n v="20.450000000001598"/>
    <x v="2"/>
    <x v="1"/>
  </r>
  <r>
    <x v="9"/>
    <s v="2024059018"/>
    <x v="0"/>
    <x v="1002"/>
    <s v="E0721JRZ"/>
    <d v="2024-12-23T00:00:00"/>
    <x v="1"/>
    <s v="3264"/>
    <x v="35"/>
    <s v="PA"/>
    <x v="1"/>
    <x v="0"/>
    <d v="2024-12-23T00:00:00"/>
    <d v="1899-12-30T08:47:31"/>
    <d v="2024-12-23T00:00:00"/>
    <d v="1899-12-30T08:46:34"/>
    <d v="2024-12-23T00:00:00"/>
    <d v="1899-12-30T09:19:17"/>
    <x v="0"/>
    <x v="0"/>
    <s v="7022038800"/>
    <s v="FBO"/>
    <d v="1899-12-30T00:33:40"/>
    <x v="1484"/>
    <d v="1899-12-30T00:00:57"/>
    <s v="Granel"/>
    <s v="E001"/>
    <x v="2"/>
    <d v="1899-12-30T00:31:46"/>
    <d v="1899-12-30T00:32:43"/>
    <x v="2"/>
    <x v="16"/>
    <x v="0"/>
    <x v="1"/>
    <n v="0"/>
    <n v="0"/>
    <x v="0"/>
    <x v="1"/>
    <x v="0"/>
    <n v="0"/>
    <x v="6"/>
    <x v="1"/>
    <d v="1899-12-30T00:00:57"/>
    <d v="1899-12-30T00:00:57"/>
    <x v="0"/>
    <m/>
    <m/>
    <d v="1899-12-30T00:00:00"/>
    <d v="1899-12-30T00:31:46"/>
    <n v="2"/>
    <n v="-6.5972222221999388E-4"/>
    <n v="31.766666666659187"/>
    <x v="2"/>
    <x v="1"/>
  </r>
  <r>
    <x v="9"/>
    <s v="2024059022"/>
    <x v="0"/>
    <x v="1077"/>
    <s v="E9884JZD"/>
    <d v="2024-12-23T00:00:00"/>
    <x v="1"/>
    <s v="3269"/>
    <x v="36"/>
    <s v="PA"/>
    <x v="5"/>
    <x v="0"/>
    <d v="2024-12-23T00:00:00"/>
    <d v="1899-12-30T09:06:17"/>
    <d v="2024-12-23T00:00:00"/>
    <d v="1899-12-30T09:05:20"/>
    <d v="2024-12-23T00:00:00"/>
    <d v="1899-12-30T09:40:28"/>
    <x v="0"/>
    <x v="0"/>
    <s v="7022038802"/>
    <s v="FBO"/>
    <d v="1899-12-30T00:36:05"/>
    <x v="2767"/>
    <d v="1899-12-30T00:00:57"/>
    <s v="Granel"/>
    <s v="E001"/>
    <x v="2"/>
    <d v="1899-12-30T00:34:11"/>
    <d v="1899-12-30T00:35:08"/>
    <x v="3"/>
    <x v="16"/>
    <x v="0"/>
    <x v="1"/>
    <n v="0"/>
    <n v="0"/>
    <x v="0"/>
    <x v="1"/>
    <x v="0"/>
    <n v="0"/>
    <x v="6"/>
    <x v="1"/>
    <d v="1899-12-30T00:00:57"/>
    <d v="1899-12-30T00:00:57"/>
    <x v="0"/>
    <m/>
    <m/>
    <d v="1899-12-30T00:00:00"/>
    <d v="1899-12-30T00:34:11"/>
    <n v="2"/>
    <n v="-6.5972222222998589E-4"/>
    <n v="34.183333333324818"/>
    <x v="2"/>
    <x v="1"/>
  </r>
  <r>
    <x v="9"/>
    <s v="2024059027"/>
    <x v="0"/>
    <x v="1018"/>
    <s v="E9461JBD"/>
    <d v="2024-12-23T00:00:00"/>
    <x v="1"/>
    <s v="3264"/>
    <x v="35"/>
    <s v="PA"/>
    <x v="1"/>
    <x v="0"/>
    <d v="2024-12-23T00:00:00"/>
    <d v="1899-12-30T09:15:01"/>
    <d v="2024-12-23T00:00:00"/>
    <d v="1899-12-30T09:14:03"/>
    <d v="2024-12-23T00:00:00"/>
    <d v="1899-12-30T09:41:23"/>
    <x v="0"/>
    <x v="0"/>
    <s v="7022038803"/>
    <s v="EXW"/>
    <d v="1899-12-30T00:28:18"/>
    <x v="300"/>
    <d v="1899-12-30T00:00:58"/>
    <s v="Granel"/>
    <s v="E001"/>
    <x v="1"/>
    <d v="1899-12-30T00:26:22"/>
    <d v="1899-12-30T00:27:20"/>
    <x v="3"/>
    <x v="16"/>
    <x v="0"/>
    <x v="1"/>
    <n v="0"/>
    <n v="0"/>
    <x v="0"/>
    <x v="1"/>
    <x v="0"/>
    <n v="0"/>
    <x v="6"/>
    <x v="1"/>
    <d v="1899-12-30T00:00:58"/>
    <d v="1899-12-30T00:00:58"/>
    <x v="0"/>
    <m/>
    <m/>
    <d v="1899-12-30T00:00:00"/>
    <d v="1899-12-30T00:26:22"/>
    <n v="2"/>
    <n v="-6.7129629630002796E-4"/>
    <n v="26.366666666673613"/>
    <x v="2"/>
    <x v="1"/>
  </r>
  <r>
    <x v="9"/>
    <s v="2024059025"/>
    <x v="0"/>
    <x v="1090"/>
    <s v="E1846HWZ"/>
    <d v="2024-12-23T00:00:00"/>
    <x v="1"/>
    <s v="3283"/>
    <x v="38"/>
    <s v="PA"/>
    <x v="2"/>
    <x v="0"/>
    <d v="2024-12-23T00:00:00"/>
    <d v="1899-12-30T09:13:09"/>
    <d v="2024-12-23T00:00:00"/>
    <d v="1899-12-30T09:12:11"/>
    <d v="2024-12-23T00:00:00"/>
    <d v="1899-12-30T09:43:29"/>
    <x v="0"/>
    <x v="0"/>
    <s v="7022038804"/>
    <s v="EXW"/>
    <d v="1899-12-30T00:32:16"/>
    <x v="699"/>
    <d v="1899-12-30T00:00:58"/>
    <s v="Ensacado"/>
    <s v="E002"/>
    <x v="1"/>
    <d v="1899-12-30T00:30:20"/>
    <d v="1899-12-30T00:31:18"/>
    <x v="3"/>
    <x v="16"/>
    <x v="0"/>
    <x v="2"/>
    <n v="0"/>
    <n v="0"/>
    <x v="0"/>
    <x v="2"/>
    <x v="0"/>
    <n v="0"/>
    <x v="6"/>
    <x v="1"/>
    <d v="1899-12-30T00:00:58"/>
    <d v="1899-12-30T00:00:58"/>
    <x v="0"/>
    <m/>
    <m/>
    <d v="1899-12-30T00:00:00"/>
    <d v="1899-12-30T00:30:20"/>
    <n v="2"/>
    <n v="-6.7129629628998044E-4"/>
    <n v="30.333333333340846"/>
    <x v="2"/>
    <x v="1"/>
  </r>
  <r>
    <x v="9"/>
    <s v="2024059037"/>
    <x v="0"/>
    <x v="1001"/>
    <s v="E9043KYN"/>
    <d v="2024-12-23T00:00:00"/>
    <x v="1"/>
    <s v="3262"/>
    <x v="43"/>
    <s v="PA"/>
    <x v="0"/>
    <x v="0"/>
    <d v="2024-12-23T00:00:00"/>
    <d v="1899-12-30T09:27:51"/>
    <d v="2024-12-23T00:00:00"/>
    <d v="1899-12-30T09:26:53"/>
    <d v="2024-12-23T00:00:00"/>
    <d v="1899-12-30T09:53:03"/>
    <x v="0"/>
    <x v="0"/>
    <s v="7022038805"/>
    <s v="EXW"/>
    <d v="1899-12-30T00:27:08"/>
    <x v="919"/>
    <d v="1899-12-30T00:00:58"/>
    <s v="Granel"/>
    <s v="E001"/>
    <x v="1"/>
    <d v="1899-12-30T00:25:12"/>
    <d v="1899-12-30T00:26:10"/>
    <x v="3"/>
    <x v="16"/>
    <x v="0"/>
    <x v="1"/>
    <n v="0"/>
    <n v="0"/>
    <x v="0"/>
    <x v="1"/>
    <x v="0"/>
    <n v="0"/>
    <x v="6"/>
    <x v="1"/>
    <d v="1899-12-30T00:00:58"/>
    <d v="1899-12-30T00:00:58"/>
    <x v="0"/>
    <m/>
    <m/>
    <d v="1899-12-30T00:00:00"/>
    <d v="1899-12-30T00:25:12"/>
    <n v="2"/>
    <n v="-6.7129629630002796E-4"/>
    <n v="25.199999999999942"/>
    <x v="2"/>
    <x v="1"/>
  </r>
  <r>
    <x v="9"/>
    <s v="2024059026"/>
    <x v="0"/>
    <x v="1078"/>
    <s v="E5140DFP"/>
    <d v="2024-12-23T00:00:00"/>
    <x v="1"/>
    <s v="3283"/>
    <x v="38"/>
    <s v="PA"/>
    <x v="2"/>
    <x v="0"/>
    <d v="2024-12-23T00:00:00"/>
    <d v="1899-12-30T09:14:22"/>
    <d v="2024-12-23T00:00:00"/>
    <d v="1899-12-30T09:13:24"/>
    <d v="2024-12-23T00:00:00"/>
    <d v="1899-12-30T09:59:12"/>
    <x v="0"/>
    <x v="0"/>
    <s v="7022038806"/>
    <s v="EXW"/>
    <d v="1899-12-30T00:46:46"/>
    <x v="389"/>
    <d v="1899-12-30T00:00:58"/>
    <s v="Ensacado"/>
    <s v="E002"/>
    <x v="1"/>
    <d v="1899-12-30T00:44:50"/>
    <d v="1899-12-30T00:45:48"/>
    <x v="3"/>
    <x v="16"/>
    <x v="0"/>
    <x v="2"/>
    <n v="0"/>
    <n v="0"/>
    <x v="0"/>
    <x v="2"/>
    <x v="0"/>
    <n v="0"/>
    <x v="6"/>
    <x v="1"/>
    <d v="1899-12-30T00:00:58"/>
    <d v="1899-12-30T00:00:58"/>
    <x v="0"/>
    <m/>
    <m/>
    <d v="1899-12-30T00:00:00"/>
    <d v="1899-12-30T00:44:50"/>
    <n v="2"/>
    <n v="-6.7129629628998044E-4"/>
    <n v="44.833333333334402"/>
    <x v="2"/>
    <x v="1"/>
  </r>
  <r>
    <x v="9"/>
    <s v="2024059036"/>
    <x v="0"/>
    <x v="1048"/>
    <s v="E1459JJZ"/>
    <d v="2024-12-23T00:00:00"/>
    <x v="1"/>
    <s v="3269"/>
    <x v="36"/>
    <s v="PA"/>
    <x v="5"/>
    <x v="0"/>
    <d v="2024-12-23T00:00:00"/>
    <d v="1899-12-30T09:23:34"/>
    <d v="2024-12-23T00:00:00"/>
    <d v="1899-12-30T09:22:35"/>
    <d v="2024-12-23T00:00:00"/>
    <d v="1899-12-30T10:02:36"/>
    <x v="0"/>
    <x v="0"/>
    <s v="7022038807"/>
    <s v="FBO"/>
    <d v="1899-12-30T00:41:00"/>
    <x v="372"/>
    <d v="1899-12-30T00:00:59"/>
    <s v="Granel"/>
    <s v="E001"/>
    <x v="2"/>
    <d v="1899-12-30T00:39:02"/>
    <d v="1899-12-30T00:40:01"/>
    <x v="3"/>
    <x v="16"/>
    <x v="0"/>
    <x v="1"/>
    <n v="0"/>
    <n v="0"/>
    <x v="0"/>
    <x v="1"/>
    <x v="0"/>
    <n v="0"/>
    <x v="6"/>
    <x v="1"/>
    <d v="1899-12-30T00:00:59"/>
    <d v="1899-12-30T00:00:59"/>
    <x v="0"/>
    <m/>
    <m/>
    <d v="1899-12-30T00:00:00"/>
    <d v="1899-12-30T00:39:02"/>
    <n v="2"/>
    <n v="-6.8287037037001452E-4"/>
    <n v="39.033333333331257"/>
    <x v="3"/>
    <x v="1"/>
  </r>
  <r>
    <x v="9"/>
    <s v="2024059035"/>
    <x v="0"/>
    <x v="1181"/>
    <s v="E0509JJH"/>
    <d v="2024-12-23T00:00:00"/>
    <x v="1"/>
    <s v="3269"/>
    <x v="36"/>
    <s v="PA"/>
    <x v="5"/>
    <x v="0"/>
    <d v="2024-12-23T00:00:00"/>
    <d v="1899-12-30T09:23:31"/>
    <d v="2024-12-23T00:00:00"/>
    <d v="1899-12-30T09:22:33"/>
    <d v="2024-12-23T00:00:00"/>
    <d v="1899-12-30T10:03:36"/>
    <x v="0"/>
    <x v="0"/>
    <s v="7022038808"/>
    <s v="EXW"/>
    <d v="1899-12-30T00:42:01"/>
    <x v="2815"/>
    <d v="1899-12-30T00:00:58"/>
    <s v="Granel"/>
    <s v="E001"/>
    <x v="1"/>
    <d v="1899-12-30T00:40:05"/>
    <d v="1899-12-30T00:41:03"/>
    <x v="3"/>
    <x v="16"/>
    <x v="0"/>
    <x v="1"/>
    <n v="0"/>
    <n v="0"/>
    <x v="0"/>
    <x v="1"/>
    <x v="0"/>
    <n v="0"/>
    <x v="6"/>
    <x v="1"/>
    <d v="1899-12-30T00:00:58"/>
    <d v="1899-12-30T00:00:58"/>
    <x v="0"/>
    <m/>
    <m/>
    <d v="1899-12-30T00:00:00"/>
    <d v="1899-12-30T00:40:05"/>
    <n v="2"/>
    <n v="-6.7129629629997245E-4"/>
    <n v="40.083333333336057"/>
    <x v="3"/>
    <x v="1"/>
  </r>
  <r>
    <x v="9"/>
    <s v="2024059039"/>
    <x v="0"/>
    <x v="988"/>
    <s v="E7574KJX"/>
    <d v="2024-12-23T00:00:00"/>
    <x v="1"/>
    <s v="3264"/>
    <x v="35"/>
    <s v="PA"/>
    <x v="1"/>
    <x v="0"/>
    <d v="2024-12-23T00:00:00"/>
    <d v="1899-12-30T09:37:54"/>
    <d v="2024-12-23T00:00:00"/>
    <d v="1899-12-30T09:36:56"/>
    <d v="2024-12-23T00:00:00"/>
    <d v="1899-12-30T10:14:24"/>
    <x v="0"/>
    <x v="0"/>
    <s v="7022038809"/>
    <s v="FBO"/>
    <d v="1899-12-30T00:38:26"/>
    <x v="2267"/>
    <d v="1899-12-30T00:00:58"/>
    <s v="Granel"/>
    <s v="E001"/>
    <x v="2"/>
    <d v="1899-12-30T00:36:30"/>
    <d v="1899-12-30T00:37:28"/>
    <x v="3"/>
    <x v="16"/>
    <x v="0"/>
    <x v="1"/>
    <n v="0"/>
    <n v="0"/>
    <x v="0"/>
    <x v="1"/>
    <x v="0"/>
    <n v="0"/>
    <x v="6"/>
    <x v="1"/>
    <d v="1899-12-30T00:00:58"/>
    <d v="1899-12-30T00:00:58"/>
    <x v="0"/>
    <m/>
    <m/>
    <d v="1899-12-30T00:00:00"/>
    <d v="1899-12-30T00:36:30"/>
    <n v="2"/>
    <n v="-6.7129629629003595E-4"/>
    <n v="36.500000000011219"/>
    <x v="3"/>
    <x v="1"/>
  </r>
  <r>
    <x v="9"/>
    <s v="2024059044"/>
    <x v="0"/>
    <x v="1031"/>
    <s v="E9561JJR"/>
    <d v="2024-12-23T00:00:00"/>
    <x v="1"/>
    <s v="3282"/>
    <x v="40"/>
    <s v="PA"/>
    <x v="2"/>
    <x v="0"/>
    <d v="2024-12-23T00:00:00"/>
    <d v="1899-12-30T09:47:37"/>
    <d v="2024-12-23T00:00:00"/>
    <d v="1899-12-30T09:46:44"/>
    <d v="2024-12-23T00:00:00"/>
    <d v="1899-12-30T10:25:46"/>
    <x v="0"/>
    <x v="0"/>
    <s v="7022038810"/>
    <s v="EXW"/>
    <d v="1899-12-30T00:39:55"/>
    <x v="2627"/>
    <d v="1899-12-30T00:00:53"/>
    <s v="Ensacado"/>
    <s v="E002"/>
    <x v="1"/>
    <d v="1899-12-30T00:38:09"/>
    <d v="1899-12-30T00:39:02"/>
    <x v="3"/>
    <x v="16"/>
    <x v="0"/>
    <x v="2"/>
    <n v="0"/>
    <n v="0"/>
    <x v="0"/>
    <x v="2"/>
    <x v="0"/>
    <n v="0"/>
    <x v="6"/>
    <x v="1"/>
    <d v="1899-12-30T00:00:53"/>
    <d v="1899-12-30T00:00:53"/>
    <x v="0"/>
    <m/>
    <m/>
    <d v="1899-12-30T00:00:00"/>
    <d v="1899-12-30T00:38:09"/>
    <n v="2"/>
    <n v="-6.1342592593000012E-4"/>
    <n v="38.150000000006443"/>
    <x v="3"/>
    <x v="1"/>
  </r>
  <r>
    <x v="9"/>
    <s v="2024059052"/>
    <x v="0"/>
    <x v="895"/>
    <s v="E9297MPF"/>
    <d v="2024-12-23T00:00:00"/>
    <x v="1"/>
    <s v="3260"/>
    <x v="41"/>
    <s v="PA"/>
    <x v="19"/>
    <x v="0"/>
    <d v="2024-12-23T00:00:00"/>
    <d v="1899-12-30T10:12:26"/>
    <d v="2024-12-23T00:00:00"/>
    <d v="1899-12-30T10:11:27"/>
    <d v="2024-12-23T00:00:00"/>
    <d v="1899-12-30T10:40:34"/>
    <x v="0"/>
    <x v="0"/>
    <s v="7022038811"/>
    <s v="EXW"/>
    <d v="1899-12-30T00:30:06"/>
    <x v="1264"/>
    <d v="1899-12-30T00:00:59"/>
    <s v="Granel"/>
    <s v="E001"/>
    <x v="1"/>
    <d v="1899-12-30T00:28:08"/>
    <d v="1899-12-30T00:29:07"/>
    <x v="4"/>
    <x v="16"/>
    <x v="0"/>
    <x v="1"/>
    <n v="0"/>
    <n v="0"/>
    <x v="0"/>
    <x v="1"/>
    <x v="0"/>
    <n v="0"/>
    <x v="6"/>
    <x v="1"/>
    <d v="1899-12-30T00:00:59"/>
    <d v="1899-12-30T00:00:59"/>
    <x v="0"/>
    <m/>
    <m/>
    <d v="1899-12-30T00:00:00"/>
    <d v="1899-12-30T00:28:08"/>
    <n v="2"/>
    <n v="-6.8287037037001452E-4"/>
    <n v="28.133333333323236"/>
    <x v="3"/>
    <x v="1"/>
  </r>
  <r>
    <x v="9"/>
    <s v="2024059040"/>
    <x v="0"/>
    <x v="1004"/>
    <s v="E7812KXB"/>
    <d v="2024-12-23T00:00:00"/>
    <x v="1"/>
    <s v="3264"/>
    <x v="35"/>
    <s v="PA"/>
    <x v="1"/>
    <x v="0"/>
    <d v="2024-12-23T00:00:00"/>
    <d v="1899-12-30T09:44:25"/>
    <d v="2024-12-23T00:00:00"/>
    <d v="1899-12-30T09:43:28"/>
    <d v="2024-12-23T00:00:00"/>
    <d v="1899-12-30T10:41:05"/>
    <x v="0"/>
    <x v="0"/>
    <s v="7022038812"/>
    <s v="EXW"/>
    <d v="1899-12-30T00:58:34"/>
    <x v="3032"/>
    <d v="1899-12-30T00:00:57"/>
    <s v="Granel"/>
    <s v="E001"/>
    <x v="1"/>
    <d v="1899-12-30T00:56:40"/>
    <d v="1899-12-30T00:57:37"/>
    <x v="3"/>
    <x v="16"/>
    <x v="0"/>
    <x v="1"/>
    <n v="0"/>
    <n v="0"/>
    <x v="0"/>
    <x v="1"/>
    <x v="0"/>
    <n v="0"/>
    <x v="6"/>
    <x v="0"/>
    <d v="1899-12-30T00:00:57"/>
    <d v="1899-12-30T00:00:57"/>
    <x v="0"/>
    <m/>
    <m/>
    <d v="1899-12-30T00:00:00"/>
    <d v="1899-12-30T00:56:40"/>
    <n v="2"/>
    <n v="-6.5972222222004939E-4"/>
    <n v="56.666666666663957"/>
    <x v="3"/>
    <x v="0"/>
  </r>
  <r>
    <x v="9"/>
    <s v="2024059046"/>
    <x v="0"/>
    <x v="966"/>
    <s v="E5730JVY"/>
    <d v="2024-12-23T00:00:00"/>
    <x v="1"/>
    <s v="3264"/>
    <x v="35"/>
    <s v="PA"/>
    <x v="1"/>
    <x v="0"/>
    <d v="2024-12-23T00:00:00"/>
    <d v="1899-12-30T09:57:51"/>
    <d v="2024-12-23T00:00:00"/>
    <d v="1899-12-30T09:56:53"/>
    <d v="2024-12-23T00:00:00"/>
    <d v="1899-12-30T10:44:16"/>
    <x v="0"/>
    <x v="0"/>
    <s v="7022038813"/>
    <s v="FBO"/>
    <d v="1899-12-30T00:48:21"/>
    <x v="2761"/>
    <d v="1899-12-30T00:00:58"/>
    <s v="Granel"/>
    <s v="E001"/>
    <x v="2"/>
    <d v="1899-12-30T00:46:25"/>
    <d v="1899-12-30T00:47:23"/>
    <x v="3"/>
    <x v="16"/>
    <x v="0"/>
    <x v="1"/>
    <n v="0"/>
    <n v="0"/>
    <x v="0"/>
    <x v="1"/>
    <x v="0"/>
    <n v="0"/>
    <x v="6"/>
    <x v="0"/>
    <d v="1899-12-30T00:00:58"/>
    <d v="1899-12-30T00:00:58"/>
    <x v="0"/>
    <m/>
    <m/>
    <d v="1899-12-30T00:00:00"/>
    <d v="1899-12-30T00:46:25"/>
    <n v="2"/>
    <n v="-6.7129629630002796E-4"/>
    <n v="46.416666666671951"/>
    <x v="3"/>
    <x v="0"/>
  </r>
  <r>
    <x v="9"/>
    <s v="2024059045"/>
    <x v="0"/>
    <x v="1182"/>
    <s v="E8142JYC"/>
    <d v="2024-12-23T00:00:00"/>
    <x v="1"/>
    <s v="3283"/>
    <x v="38"/>
    <s v="PA"/>
    <x v="2"/>
    <x v="0"/>
    <d v="2024-12-23T00:00:00"/>
    <d v="1899-12-30T09:55:08"/>
    <d v="2024-12-23T00:00:00"/>
    <d v="1899-12-30T09:54:10"/>
    <d v="2024-12-23T00:00:00"/>
    <d v="1899-12-30T10:47:00"/>
    <x v="0"/>
    <x v="0"/>
    <s v="7022038814"/>
    <s v="EXW"/>
    <d v="1899-12-30T00:53:48"/>
    <x v="1223"/>
    <d v="1899-12-30T00:00:58"/>
    <s v="Ensacado"/>
    <s v="E002"/>
    <x v="1"/>
    <d v="1899-12-30T00:51:52"/>
    <d v="1899-12-30T00:52:50"/>
    <x v="3"/>
    <x v="16"/>
    <x v="0"/>
    <x v="2"/>
    <n v="0"/>
    <n v="0"/>
    <x v="0"/>
    <x v="2"/>
    <x v="0"/>
    <n v="0"/>
    <x v="6"/>
    <x v="0"/>
    <d v="1899-12-30T00:00:58"/>
    <d v="1899-12-30T00:00:58"/>
    <x v="0"/>
    <m/>
    <m/>
    <d v="1899-12-30T00:00:00"/>
    <d v="1899-12-30T00:51:52"/>
    <n v="2"/>
    <n v="-6.7129629630002796E-4"/>
    <n v="51.866666666668806"/>
    <x v="3"/>
    <x v="0"/>
  </r>
  <r>
    <x v="9"/>
    <s v="2024059056"/>
    <x v="0"/>
    <x v="1101"/>
    <s v="E6541KPH"/>
    <d v="2024-12-23T00:00:00"/>
    <x v="1"/>
    <s v="3269"/>
    <x v="36"/>
    <s v="PA"/>
    <x v="5"/>
    <x v="0"/>
    <d v="2024-12-23T00:00:00"/>
    <d v="1899-12-30T10:26:09"/>
    <d v="2024-12-23T00:00:00"/>
    <d v="1899-12-30T10:25:11"/>
    <d v="2024-12-23T00:00:00"/>
    <d v="1899-12-30T10:48:46"/>
    <x v="0"/>
    <x v="0"/>
    <s v="7022038815"/>
    <s v="FBO"/>
    <d v="1899-12-30T00:24:33"/>
    <x v="3033"/>
    <d v="1899-12-30T00:00:58"/>
    <s v="Granel"/>
    <s v="E001"/>
    <x v="2"/>
    <d v="1899-12-30T00:22:37"/>
    <d v="1899-12-30T00:23:35"/>
    <x v="4"/>
    <x v="16"/>
    <x v="0"/>
    <x v="1"/>
    <n v="0"/>
    <n v="0"/>
    <x v="0"/>
    <x v="1"/>
    <x v="0"/>
    <n v="0"/>
    <x v="6"/>
    <x v="1"/>
    <d v="1899-12-30T00:00:58"/>
    <d v="1899-12-30T00:00:58"/>
    <x v="0"/>
    <m/>
    <m/>
    <d v="1899-12-30T00:00:00"/>
    <d v="1899-12-30T00:22:37"/>
    <n v="2"/>
    <n v="-6.7129629630002796E-4"/>
    <n v="22.616666666668788"/>
    <x v="3"/>
    <x v="1"/>
  </r>
  <r>
    <x v="9"/>
    <s v="2024059055"/>
    <x v="0"/>
    <x v="1020"/>
    <s v="E0463JRH"/>
    <d v="2024-12-23T00:00:00"/>
    <x v="1"/>
    <s v="3264"/>
    <x v="35"/>
    <s v="PA"/>
    <x v="1"/>
    <x v="0"/>
    <d v="2024-12-23T00:00:00"/>
    <d v="1899-12-30T10:22:45"/>
    <d v="2024-12-23T00:00:00"/>
    <d v="1899-12-30T10:21:46"/>
    <d v="2024-12-23T00:00:00"/>
    <d v="1899-12-30T10:55:50"/>
    <x v="0"/>
    <x v="0"/>
    <s v="7022038816"/>
    <s v="FBO"/>
    <d v="1899-12-30T00:35:03"/>
    <x v="723"/>
    <d v="1899-12-30T00:00:59"/>
    <s v="Granel"/>
    <s v="E001"/>
    <x v="2"/>
    <d v="1899-12-30T00:33:05"/>
    <d v="1899-12-30T00:34:04"/>
    <x v="4"/>
    <x v="16"/>
    <x v="0"/>
    <x v="1"/>
    <n v="0"/>
    <n v="0"/>
    <x v="0"/>
    <x v="1"/>
    <x v="0"/>
    <n v="0"/>
    <x v="6"/>
    <x v="1"/>
    <d v="1899-12-30T00:00:59"/>
    <d v="1899-12-30T00:00:59"/>
    <x v="0"/>
    <m/>
    <m/>
    <d v="1899-12-30T00:00:00"/>
    <d v="1899-12-30T00:33:05"/>
    <n v="2"/>
    <n v="-6.8287037037001452E-4"/>
    <n v="33.08333333332321"/>
    <x v="3"/>
    <x v="1"/>
  </r>
  <r>
    <x v="9"/>
    <s v="2024059053"/>
    <x v="0"/>
    <x v="1183"/>
    <s v="E2745KFP"/>
    <d v="2024-12-23T00:00:00"/>
    <x v="1"/>
    <s v="3277"/>
    <x v="44"/>
    <s v="PA"/>
    <x v="2"/>
    <x v="0"/>
    <d v="2024-12-23T00:00:00"/>
    <d v="1899-12-30T10:14:47"/>
    <d v="2024-12-23T00:00:00"/>
    <d v="1899-12-30T10:13:48"/>
    <d v="2024-12-23T00:00:00"/>
    <d v="1899-12-30T11:00:28"/>
    <x v="0"/>
    <x v="0"/>
    <s v="7022038818"/>
    <s v="FBO"/>
    <d v="1899-12-30T00:47:39"/>
    <x v="2784"/>
    <d v="1899-12-30T00:00:59"/>
    <s v="Ensacado"/>
    <s v="E002"/>
    <x v="2"/>
    <d v="1899-12-30T00:45:41"/>
    <d v="1899-12-30T00:46:40"/>
    <x v="4"/>
    <x v="16"/>
    <x v="0"/>
    <x v="2"/>
    <n v="0"/>
    <n v="0"/>
    <x v="0"/>
    <x v="2"/>
    <x v="0"/>
    <n v="0"/>
    <x v="6"/>
    <x v="0"/>
    <d v="1899-12-30T00:00:59"/>
    <d v="1899-12-30T00:00:59"/>
    <x v="0"/>
    <m/>
    <m/>
    <d v="1899-12-30T00:00:00"/>
    <d v="1899-12-30T00:45:41"/>
    <n v="2"/>
    <n v="-6.8287037036995901E-4"/>
    <n v="45.68333333333765"/>
    <x v="4"/>
    <x v="0"/>
  </r>
  <r>
    <x v="9"/>
    <s v="2024059058"/>
    <x v="0"/>
    <x v="1009"/>
    <s v="E5824JVY"/>
    <d v="2024-12-23T00:00:00"/>
    <x v="1"/>
    <s v="3264"/>
    <x v="35"/>
    <s v="PA"/>
    <x v="1"/>
    <x v="0"/>
    <d v="2024-12-23T00:00:00"/>
    <d v="1899-12-30T10:26:39"/>
    <d v="2024-12-23T00:00:00"/>
    <d v="1899-12-30T10:25:42"/>
    <d v="2024-12-23T00:00:00"/>
    <d v="1899-12-30T11:08:32"/>
    <x v="0"/>
    <x v="0"/>
    <s v="7022038819"/>
    <s v="FBO"/>
    <d v="1899-12-30T00:43:47"/>
    <x v="2800"/>
    <d v="1899-12-30T00:00:57"/>
    <s v="Granel"/>
    <s v="E001"/>
    <x v="2"/>
    <d v="1899-12-30T00:41:53"/>
    <d v="1899-12-30T00:42:50"/>
    <x v="4"/>
    <x v="16"/>
    <x v="0"/>
    <x v="1"/>
    <n v="0"/>
    <n v="0"/>
    <x v="0"/>
    <x v="1"/>
    <x v="0"/>
    <n v="0"/>
    <x v="6"/>
    <x v="1"/>
    <d v="1899-12-30T00:00:57"/>
    <d v="1899-12-30T00:00:57"/>
    <x v="0"/>
    <m/>
    <m/>
    <d v="1899-12-30T00:00:00"/>
    <d v="1899-12-30T00:41:53"/>
    <n v="2"/>
    <n v="-6.5972222222004939E-4"/>
    <n v="41.883333333335933"/>
    <x v="4"/>
    <x v="1"/>
  </r>
  <r>
    <x v="9"/>
    <s v="2024059063"/>
    <x v="0"/>
    <x v="980"/>
    <s v="E8306MSJ"/>
    <d v="2024-12-23T00:00:00"/>
    <x v="1"/>
    <s v="3264"/>
    <x v="35"/>
    <s v="PA"/>
    <x v="1"/>
    <x v="0"/>
    <d v="2024-12-23T00:00:00"/>
    <d v="1899-12-30T10:28:43"/>
    <d v="2024-12-23T00:00:00"/>
    <d v="1899-12-30T10:27:46"/>
    <d v="2024-12-23T00:00:00"/>
    <d v="1899-12-30T11:12:01"/>
    <x v="0"/>
    <x v="0"/>
    <s v="7022038820"/>
    <s v="FBO"/>
    <d v="1899-12-30T00:45:12"/>
    <x v="622"/>
    <d v="1899-12-30T00:00:57"/>
    <s v="Granel"/>
    <s v="E001"/>
    <x v="2"/>
    <d v="1899-12-30T00:43:18"/>
    <d v="1899-12-30T00:44:15"/>
    <x v="4"/>
    <x v="16"/>
    <x v="0"/>
    <x v="1"/>
    <n v="0"/>
    <n v="0"/>
    <x v="0"/>
    <x v="1"/>
    <x v="0"/>
    <n v="0"/>
    <x v="6"/>
    <x v="1"/>
    <d v="1899-12-30T00:00:57"/>
    <d v="1899-12-30T00:00:57"/>
    <x v="0"/>
    <m/>
    <m/>
    <d v="1899-12-30T00:00:00"/>
    <d v="1899-12-30T00:43:18"/>
    <n v="2"/>
    <n v="-6.5972222222998589E-4"/>
    <n v="43.299999999993581"/>
    <x v="4"/>
    <x v="1"/>
  </r>
  <r>
    <x v="9"/>
    <s v="2024059062"/>
    <x v="0"/>
    <x v="1088"/>
    <s v="E0406FWG"/>
    <d v="2024-12-23T00:00:00"/>
    <x v="1"/>
    <s v="3283"/>
    <x v="38"/>
    <s v="PA"/>
    <x v="2"/>
    <x v="0"/>
    <d v="2024-12-23T00:00:00"/>
    <d v="1899-12-30T10:27:44"/>
    <d v="2024-12-23T00:00:00"/>
    <d v="1899-12-30T10:26:46"/>
    <d v="2024-12-23T00:00:00"/>
    <d v="1899-12-30T11:18:59"/>
    <x v="0"/>
    <x v="0"/>
    <s v="7022038821"/>
    <s v="EXW"/>
    <d v="1899-12-30T00:53:11"/>
    <x v="3034"/>
    <d v="1899-12-30T00:00:58"/>
    <s v="Ensacado"/>
    <s v="E002"/>
    <x v="1"/>
    <d v="1899-12-30T00:51:15"/>
    <d v="1899-12-30T00:52:13"/>
    <x v="4"/>
    <x v="16"/>
    <x v="0"/>
    <x v="2"/>
    <n v="0"/>
    <n v="0"/>
    <x v="0"/>
    <x v="2"/>
    <x v="0"/>
    <n v="0"/>
    <x v="6"/>
    <x v="0"/>
    <d v="1899-12-30T00:00:58"/>
    <d v="1899-12-30T00:00:58"/>
    <x v="0"/>
    <m/>
    <m/>
    <d v="1899-12-30T00:00:00"/>
    <d v="1899-12-30T00:51:15"/>
    <n v="2"/>
    <n v="-6.7129629629997245E-4"/>
    <n v="51.249999999988823"/>
    <x v="4"/>
    <x v="0"/>
  </r>
  <r>
    <x v="9"/>
    <s v="2024059072"/>
    <x v="0"/>
    <x v="1011"/>
    <s v="E8976JGF"/>
    <d v="2024-12-23T00:00:00"/>
    <x v="1"/>
    <s v="3264"/>
    <x v="35"/>
    <s v="PA"/>
    <x v="1"/>
    <x v="0"/>
    <d v="2024-12-23T00:00:00"/>
    <d v="1899-12-30T10:54:34"/>
    <d v="2024-12-23T00:00:00"/>
    <d v="1899-12-30T10:53:36"/>
    <d v="2024-12-23T00:00:00"/>
    <d v="1899-12-30T11:23:13"/>
    <x v="0"/>
    <x v="0"/>
    <s v="7022038822"/>
    <s v="EXW"/>
    <d v="1899-12-30T00:30:35"/>
    <x v="415"/>
    <d v="1899-12-30T00:00:58"/>
    <s v="Granel"/>
    <s v="E001"/>
    <x v="1"/>
    <d v="1899-12-30T00:28:39"/>
    <d v="1899-12-30T00:29:37"/>
    <x v="4"/>
    <x v="16"/>
    <x v="0"/>
    <x v="1"/>
    <n v="0"/>
    <n v="0"/>
    <x v="0"/>
    <x v="1"/>
    <x v="0"/>
    <n v="0"/>
    <x v="6"/>
    <x v="1"/>
    <d v="1899-12-30T00:00:58"/>
    <d v="1899-12-30T00:00:58"/>
    <x v="0"/>
    <m/>
    <m/>
    <d v="1899-12-30T00:00:00"/>
    <d v="1899-12-30T00:28:39"/>
    <n v="2"/>
    <n v="-6.7129629629997245E-4"/>
    <n v="28.649999999995206"/>
    <x v="4"/>
    <x v="1"/>
  </r>
  <r>
    <x v="9"/>
    <s v="2024059068"/>
    <x v="0"/>
    <x v="1184"/>
    <s v="E1339LJN"/>
    <d v="2024-12-23T00:00:00"/>
    <x v="1"/>
    <s v="3283"/>
    <x v="38"/>
    <s v="PA"/>
    <x v="2"/>
    <x v="0"/>
    <d v="2024-12-23T00:00:00"/>
    <d v="1899-12-30T10:30:22"/>
    <d v="2024-12-23T00:00:00"/>
    <d v="1899-12-30T10:29:24"/>
    <d v="2024-12-23T00:00:00"/>
    <d v="1899-12-30T11:29:16"/>
    <x v="0"/>
    <x v="0"/>
    <s v="7022038824"/>
    <s v="EXW"/>
    <d v="1899-12-30T01:00:50"/>
    <x v="3035"/>
    <d v="1899-12-30T00:00:58"/>
    <s v="Ensacado"/>
    <s v="E002"/>
    <x v="1"/>
    <d v="1899-12-30T00:58:54"/>
    <d v="1899-12-30T00:59:52"/>
    <x v="4"/>
    <x v="16"/>
    <x v="0"/>
    <x v="2"/>
    <n v="0"/>
    <n v="0"/>
    <x v="0"/>
    <x v="2"/>
    <x v="0"/>
    <n v="0"/>
    <x v="6"/>
    <x v="0"/>
    <d v="1899-12-30T00:00:58"/>
    <d v="1899-12-30T00:00:58"/>
    <x v="0"/>
    <m/>
    <m/>
    <d v="1899-12-30T00:00:00"/>
    <d v="1899-12-30T00:58:54"/>
    <n v="2"/>
    <n v="-6.7129629630002796E-4"/>
    <n v="58.900000000003132"/>
    <x v="4"/>
    <x v="0"/>
  </r>
  <r>
    <x v="9"/>
    <s v="2024059076"/>
    <x v="0"/>
    <x v="940"/>
    <s v="E5477KKG"/>
    <d v="2024-12-23T00:00:00"/>
    <x v="1"/>
    <s v="3264"/>
    <x v="35"/>
    <s v="PA"/>
    <x v="1"/>
    <x v="0"/>
    <d v="2024-12-23T00:00:00"/>
    <d v="1899-12-30T11:13:49"/>
    <d v="2024-12-23T00:00:00"/>
    <d v="1899-12-30T11:12:53"/>
    <d v="2024-12-23T00:00:00"/>
    <d v="1899-12-30T11:40:08"/>
    <x v="0"/>
    <x v="0"/>
    <s v="7022038825"/>
    <s v="FBO"/>
    <d v="1899-12-30T00:28:11"/>
    <x v="106"/>
    <d v="1899-12-30T00:00:56"/>
    <s v="Granel"/>
    <s v="E001"/>
    <x v="2"/>
    <d v="1899-12-30T00:26:19"/>
    <d v="1899-12-30T00:27:15"/>
    <x v="5"/>
    <x v="16"/>
    <x v="0"/>
    <x v="1"/>
    <n v="0"/>
    <n v="0"/>
    <x v="0"/>
    <x v="1"/>
    <x v="0"/>
    <n v="0"/>
    <x v="6"/>
    <x v="1"/>
    <d v="1899-12-30T00:00:56"/>
    <d v="1899-12-30T00:00:56"/>
    <x v="0"/>
    <m/>
    <m/>
    <d v="1899-12-30T00:00:00"/>
    <d v="1899-12-30T00:26:19"/>
    <n v="2"/>
    <n v="-6.4814814815000732E-4"/>
    <n v="26.316666666662332"/>
    <x v="4"/>
    <x v="1"/>
  </r>
  <r>
    <x v="9"/>
    <s v="2024059071"/>
    <x v="0"/>
    <x v="1185"/>
    <m/>
    <d v="2024-12-23T00:00:00"/>
    <x v="1"/>
    <s v="3283"/>
    <x v="38"/>
    <s v="PA"/>
    <x v="2"/>
    <x v="0"/>
    <d v="2024-12-23T00:00:00"/>
    <d v="1899-12-30T10:51:24"/>
    <d v="2024-12-23T00:00:00"/>
    <d v="1899-12-30T10:50:27"/>
    <d v="2024-12-23T00:00:00"/>
    <d v="1899-12-30T11:52:13"/>
    <x v="0"/>
    <x v="0"/>
    <s v="7022038827"/>
    <s v="EXW"/>
    <d v="1899-12-30T01:02:43"/>
    <x v="3036"/>
    <d v="1899-12-30T00:00:57"/>
    <s v="Ensacado"/>
    <s v="E002"/>
    <x v="1"/>
    <d v="1899-12-30T01:00:49"/>
    <d v="1899-12-30T01:01:46"/>
    <x v="4"/>
    <x v="16"/>
    <x v="0"/>
    <x v="2"/>
    <n v="0"/>
    <n v="0"/>
    <x v="0"/>
    <x v="2"/>
    <x v="0"/>
    <n v="0"/>
    <x v="6"/>
    <x v="0"/>
    <d v="1899-12-30T00:00:57"/>
    <d v="1899-12-30T00:00:57"/>
    <x v="0"/>
    <m/>
    <m/>
    <d v="1899-12-30T00:00:00"/>
    <d v="1899-12-30T01:00:49"/>
    <n v="2"/>
    <n v="-6.5972222221999388E-4"/>
    <n v="60.816666666672042"/>
    <x v="4"/>
    <x v="0"/>
  </r>
  <r>
    <x v="9"/>
    <s v="2024059080"/>
    <x v="0"/>
    <x v="1007"/>
    <s v="E8916KGF"/>
    <d v="2024-12-23T00:00:00"/>
    <x v="1"/>
    <s v="3269"/>
    <x v="36"/>
    <s v="PA"/>
    <x v="5"/>
    <x v="0"/>
    <d v="2024-12-23T00:00:00"/>
    <d v="1899-12-30T11:20:44"/>
    <d v="2024-12-23T00:00:00"/>
    <d v="1899-12-30T11:19:46"/>
    <d v="2024-12-23T00:00:00"/>
    <d v="1899-12-30T11:52:46"/>
    <x v="0"/>
    <x v="0"/>
    <s v="7022038828"/>
    <s v="FBO"/>
    <d v="1899-12-30T00:33:58"/>
    <x v="1400"/>
    <d v="1899-12-30T00:00:58"/>
    <s v="Granel"/>
    <s v="E001"/>
    <x v="2"/>
    <d v="1899-12-30T00:32:02"/>
    <d v="1899-12-30T00:33:00"/>
    <x v="5"/>
    <x v="16"/>
    <x v="0"/>
    <x v="1"/>
    <n v="0"/>
    <n v="0"/>
    <x v="0"/>
    <x v="1"/>
    <x v="0"/>
    <n v="0"/>
    <x v="6"/>
    <x v="1"/>
    <d v="1899-12-30T00:00:58"/>
    <d v="1899-12-30T00:00:58"/>
    <x v="0"/>
    <m/>
    <m/>
    <d v="1899-12-30T00:00:00"/>
    <d v="1899-12-30T00:32:02"/>
    <n v="2"/>
    <n v="-6.7129629628998044E-4"/>
    <n v="32.033333333332799"/>
    <x v="4"/>
    <x v="1"/>
  </r>
  <r>
    <x v="9"/>
    <s v="2024059073"/>
    <x v="0"/>
    <x v="950"/>
    <s v="E0621KGK"/>
    <d v="2024-12-23T00:00:00"/>
    <x v="1"/>
    <s v="3283"/>
    <x v="38"/>
    <s v="PA"/>
    <x v="2"/>
    <x v="0"/>
    <d v="2024-12-23T00:00:00"/>
    <d v="1899-12-30T10:56:45"/>
    <d v="2024-12-23T00:00:00"/>
    <d v="1899-12-30T10:55:47"/>
    <d v="2024-12-23T00:00:00"/>
    <d v="1899-12-30T12:08:32"/>
    <x v="0"/>
    <x v="0"/>
    <s v="7022038829"/>
    <s v="FBO"/>
    <d v="1899-12-30T01:13:43"/>
    <x v="856"/>
    <d v="1899-12-30T00:00:58"/>
    <s v="Ensacado"/>
    <s v="E002"/>
    <x v="2"/>
    <d v="1899-12-30T01:11:47"/>
    <d v="1899-12-30T01:12:45"/>
    <x v="4"/>
    <x v="16"/>
    <x v="0"/>
    <x v="2"/>
    <n v="0"/>
    <n v="0"/>
    <x v="0"/>
    <x v="2"/>
    <x v="0"/>
    <n v="0"/>
    <x v="6"/>
    <x v="0"/>
    <d v="1899-12-30T00:00:58"/>
    <d v="1899-12-30T00:00:58"/>
    <x v="0"/>
    <m/>
    <m/>
    <d v="1899-12-30T00:00:00"/>
    <d v="1899-12-30T01:11:47"/>
    <n v="2"/>
    <n v="-6.7129629630002796E-4"/>
    <n v="71.783333333337566"/>
    <x v="5"/>
    <x v="0"/>
  </r>
  <r>
    <x v="9"/>
    <s v="2024059086"/>
    <x v="0"/>
    <x v="967"/>
    <s v="E7977MGZ"/>
    <d v="2024-12-23T00:00:00"/>
    <x v="1"/>
    <s v="3262"/>
    <x v="43"/>
    <s v="PA"/>
    <x v="0"/>
    <x v="0"/>
    <d v="2024-12-23T00:00:00"/>
    <d v="1899-12-30T11:38:37"/>
    <d v="2024-12-23T00:00:00"/>
    <d v="1899-12-30T11:37:39"/>
    <d v="2024-12-23T00:00:00"/>
    <d v="1899-12-30T12:11:26"/>
    <x v="0"/>
    <x v="0"/>
    <s v="7022038830"/>
    <s v="FBO"/>
    <d v="1899-12-30T00:34:45"/>
    <x v="807"/>
    <d v="1899-12-30T00:00:58"/>
    <s v="Granel"/>
    <s v="E001"/>
    <x v="2"/>
    <d v="1899-12-30T00:32:49"/>
    <d v="1899-12-30T00:33:47"/>
    <x v="5"/>
    <x v="16"/>
    <x v="0"/>
    <x v="1"/>
    <n v="0"/>
    <n v="0"/>
    <x v="0"/>
    <x v="1"/>
    <x v="0"/>
    <n v="0"/>
    <x v="6"/>
    <x v="1"/>
    <d v="1899-12-30T00:00:58"/>
    <d v="1899-12-30T00:00:58"/>
    <x v="0"/>
    <m/>
    <m/>
    <d v="1899-12-30T00:00:00"/>
    <d v="1899-12-30T00:32:49"/>
    <n v="2"/>
    <n v="-6.7129629628998044E-4"/>
    <n v="32.816666666663991"/>
    <x v="5"/>
    <x v="1"/>
  </r>
  <r>
    <x v="9"/>
    <s v="2024059074"/>
    <x v="0"/>
    <x v="1027"/>
    <s v="E9533LGJ"/>
    <d v="2024-12-23T00:00:00"/>
    <x v="1"/>
    <s v="3283"/>
    <x v="38"/>
    <s v="PA"/>
    <x v="2"/>
    <x v="0"/>
    <d v="2024-12-23T00:00:00"/>
    <d v="1899-12-30T11:09:54"/>
    <d v="2024-12-23T00:00:00"/>
    <d v="1899-12-30T18:51:00"/>
    <d v="2024-12-23T00:00:00"/>
    <d v="1899-12-30T12:11:35"/>
    <x v="242"/>
    <x v="0"/>
    <s v="7022038831"/>
    <s v="FBO"/>
    <d v="1899-12-30T14:20:31"/>
    <x v="3037"/>
    <d v="1899-12-30T07:41:06"/>
    <s v="Ensacado"/>
    <s v="E002"/>
    <x v="2"/>
    <d v="1899-12-30T01:01:41"/>
    <n v="-0.27737268518518998"/>
    <x v="5"/>
    <x v="16"/>
    <x v="0"/>
    <x v="2"/>
    <n v="0"/>
    <n v="0"/>
    <x v="0"/>
    <x v="2"/>
    <x v="0"/>
    <n v="0"/>
    <x v="6"/>
    <x v="0"/>
    <d v="1899-12-30T07:41:06"/>
    <d v="1899-12-30T06:43:06"/>
    <x v="1"/>
    <m/>
    <m/>
    <d v="1899-12-30T00:00:00"/>
    <d v="1899-12-30T01:01:41"/>
    <n v="2"/>
    <d v="1899-12-30T07:41:06"/>
    <n v="61.683333333335995"/>
    <x v="5"/>
    <x v="0"/>
  </r>
  <r>
    <x v="9"/>
    <s v="2024059087"/>
    <x v="0"/>
    <x v="1170"/>
    <s v="E4941MFZ"/>
    <d v="2024-12-23T00:00:00"/>
    <x v="1"/>
    <s v="3263"/>
    <x v="42"/>
    <s v="PA"/>
    <x v="3"/>
    <x v="0"/>
    <d v="2024-12-23T00:00:00"/>
    <d v="1899-12-30T11:42:05"/>
    <d v="2024-12-23T00:00:00"/>
    <d v="1899-12-30T11:41:08"/>
    <d v="2024-12-23T00:00:00"/>
    <d v="1899-12-30T12:13:23"/>
    <x v="0"/>
    <x v="0"/>
    <s v="7022038832"/>
    <s v="EXW"/>
    <d v="1899-12-30T00:33:12"/>
    <x v="2471"/>
    <d v="1899-12-30T00:00:57"/>
    <s v="Granel"/>
    <s v="E001"/>
    <x v="1"/>
    <d v="1899-12-30T00:31:18"/>
    <d v="1899-12-30T00:32:15"/>
    <x v="5"/>
    <x v="16"/>
    <x v="0"/>
    <x v="1"/>
    <n v="0"/>
    <n v="0"/>
    <x v="0"/>
    <x v="1"/>
    <x v="0"/>
    <n v="0"/>
    <x v="6"/>
    <x v="1"/>
    <d v="1899-12-30T00:00:57"/>
    <d v="1899-12-30T00:00:57"/>
    <x v="0"/>
    <m/>
    <m/>
    <d v="1899-12-30T00:00:00"/>
    <d v="1899-12-30T00:31:18"/>
    <n v="2"/>
    <n v="-6.5972222221999388E-4"/>
    <n v="31.299999999998338"/>
    <x v="5"/>
    <x v="1"/>
  </r>
  <r>
    <x v="9"/>
    <s v="2024059096"/>
    <x v="0"/>
    <x v="1018"/>
    <s v="E9461JBD"/>
    <d v="2024-12-23T00:00:00"/>
    <x v="1"/>
    <s v="3264"/>
    <x v="35"/>
    <s v="PA"/>
    <x v="1"/>
    <x v="0"/>
    <d v="2024-12-23T00:00:00"/>
    <d v="1899-12-30T12:02:04"/>
    <d v="2024-12-23T00:00:00"/>
    <d v="1899-12-30T12:01:12"/>
    <d v="2024-12-23T00:00:00"/>
    <d v="1899-12-30T12:29:11"/>
    <x v="0"/>
    <x v="0"/>
    <s v="7022038834"/>
    <s v="EXW"/>
    <d v="1899-12-30T00:28:51"/>
    <x v="1318"/>
    <d v="1899-12-30T00:00:52"/>
    <s v="Granel"/>
    <s v="E001"/>
    <x v="1"/>
    <d v="1899-12-30T00:27:07"/>
    <d v="1899-12-30T00:27:59"/>
    <x v="6"/>
    <x v="16"/>
    <x v="0"/>
    <x v="1"/>
    <n v="0"/>
    <n v="0"/>
    <x v="0"/>
    <x v="1"/>
    <x v="0"/>
    <n v="0"/>
    <x v="6"/>
    <x v="1"/>
    <d v="1899-12-30T00:00:52"/>
    <d v="1899-12-30T00:00:52"/>
    <x v="0"/>
    <m/>
    <m/>
    <d v="1899-12-30T00:00:00"/>
    <d v="1899-12-30T00:27:07"/>
    <n v="2"/>
    <n v="-6.0185185186001355E-4"/>
    <n v="27.116666666654385"/>
    <x v="5"/>
    <x v="1"/>
  </r>
  <r>
    <x v="9"/>
    <s v="2024059081"/>
    <x v="0"/>
    <x v="1008"/>
    <s v="E6688FFY"/>
    <d v="2024-12-23T00:00:00"/>
    <x v="1"/>
    <s v="3283"/>
    <x v="38"/>
    <s v="PA"/>
    <x v="2"/>
    <x v="0"/>
    <d v="2024-12-23T00:00:00"/>
    <d v="1899-12-30T11:25:20"/>
    <d v="2024-12-23T00:00:00"/>
    <d v="1899-12-30T11:24:26"/>
    <d v="2024-12-23T00:00:00"/>
    <d v="1899-12-30T12:41:33"/>
    <x v="0"/>
    <x v="0"/>
    <s v="7022038835"/>
    <s v="FBO"/>
    <d v="1899-12-30T01:18:01"/>
    <x v="311"/>
    <d v="1899-12-30T00:00:54"/>
    <s v="Ensacado"/>
    <s v="E002"/>
    <x v="2"/>
    <d v="1899-12-30T01:16:13"/>
    <d v="1899-12-30T01:17:07"/>
    <x v="5"/>
    <x v="16"/>
    <x v="0"/>
    <x v="2"/>
    <n v="0"/>
    <n v="0"/>
    <x v="0"/>
    <x v="2"/>
    <x v="0"/>
    <n v="0"/>
    <x v="6"/>
    <x v="0"/>
    <d v="1899-12-30T00:00:54"/>
    <d v="1899-12-30T00:00:54"/>
    <x v="0"/>
    <m/>
    <m/>
    <d v="1899-12-30T00:00:00"/>
    <d v="1899-12-30T01:16:13"/>
    <n v="2"/>
    <n v="-6.2500000000004219E-4"/>
    <n v="76.216666666665489"/>
    <x v="5"/>
    <x v="0"/>
  </r>
  <r>
    <x v="9"/>
    <s v="2024059079"/>
    <x v="0"/>
    <x v="1180"/>
    <s v="E6280JGH"/>
    <d v="2024-12-23T00:00:00"/>
    <x v="1"/>
    <s v="3283"/>
    <x v="38"/>
    <s v="PA"/>
    <x v="2"/>
    <x v="0"/>
    <d v="2024-12-23T00:00:00"/>
    <d v="1899-12-30T11:18:47"/>
    <d v="2024-12-23T00:00:00"/>
    <d v="1899-12-30T11:17:50"/>
    <d v="2024-12-23T00:00:00"/>
    <d v="1899-12-30T12:42:04"/>
    <x v="0"/>
    <x v="0"/>
    <s v="7022038836"/>
    <s v="EXW"/>
    <d v="1899-12-30T01:25:11"/>
    <x v="3038"/>
    <d v="1899-12-30T00:00:57"/>
    <s v="Ensacado"/>
    <s v="E002"/>
    <x v="1"/>
    <d v="1899-12-30T01:23:17"/>
    <d v="1899-12-30T01:24:14"/>
    <x v="5"/>
    <x v="16"/>
    <x v="0"/>
    <x v="2"/>
    <n v="0"/>
    <n v="0"/>
    <x v="0"/>
    <x v="2"/>
    <x v="0"/>
    <n v="0"/>
    <x v="6"/>
    <x v="0"/>
    <d v="1899-12-30T00:00:57"/>
    <d v="1899-12-30T00:00:57"/>
    <x v="0"/>
    <m/>
    <m/>
    <d v="1899-12-30T00:00:00"/>
    <d v="1899-12-30T01:23:17"/>
    <n v="2"/>
    <n v="-6.5972222221999388E-4"/>
    <n v="83.283333333336088"/>
    <x v="5"/>
    <x v="0"/>
  </r>
  <r>
    <x v="9"/>
    <s v="2024059082"/>
    <x v="0"/>
    <x v="946"/>
    <s v="E2291HBT"/>
    <d v="2024-12-23T00:00:00"/>
    <x v="1"/>
    <s v="3264"/>
    <x v="35"/>
    <s v="PA"/>
    <x v="1"/>
    <x v="0"/>
    <d v="2024-12-23T00:00:00"/>
    <d v="1899-12-30T11:27:30"/>
    <d v="2024-12-23T00:00:00"/>
    <d v="1899-12-30T11:26:32"/>
    <d v="2024-12-23T00:00:00"/>
    <d v="1899-12-30T12:43:59"/>
    <x v="0"/>
    <x v="0"/>
    <s v="7022038837"/>
    <s v="FBO"/>
    <d v="1899-12-30T01:18:25"/>
    <x v="3039"/>
    <d v="1899-12-30T00:00:58"/>
    <s v="Granel"/>
    <s v="E001"/>
    <x v="2"/>
    <d v="1899-12-30T01:16:29"/>
    <d v="1899-12-30T01:17:27"/>
    <x v="5"/>
    <x v="16"/>
    <x v="0"/>
    <x v="1"/>
    <n v="0"/>
    <n v="0"/>
    <x v="0"/>
    <x v="1"/>
    <x v="0"/>
    <n v="0"/>
    <x v="6"/>
    <x v="0"/>
    <d v="1899-12-30T00:00:58"/>
    <d v="1899-12-30T00:00:58"/>
    <x v="0"/>
    <m/>
    <m/>
    <d v="1899-12-30T00:00:00"/>
    <d v="1899-12-30T01:16:29"/>
    <n v="2"/>
    <n v="-6.7129629630002796E-4"/>
    <n v="76.483333333324723"/>
    <x v="5"/>
    <x v="0"/>
  </r>
  <r>
    <x v="9"/>
    <s v="2024059106"/>
    <x v="0"/>
    <x v="1164"/>
    <s v="E1632JZF"/>
    <d v="2024-12-23T00:00:00"/>
    <x v="1"/>
    <s v="3269"/>
    <x v="36"/>
    <s v="PA"/>
    <x v="5"/>
    <x v="0"/>
    <d v="2024-12-23T00:00:00"/>
    <d v="1899-12-30T12:27:39"/>
    <d v="2024-12-23T00:00:00"/>
    <d v="1899-12-30T12:26:41"/>
    <d v="2024-12-23T00:00:00"/>
    <d v="1899-12-30T12:56:13"/>
    <x v="0"/>
    <x v="0"/>
    <s v="7022038840"/>
    <s v="FBO"/>
    <d v="1899-12-30T00:30:30"/>
    <x v="549"/>
    <d v="1899-12-30T00:00:58"/>
    <s v="Granel"/>
    <s v="E001"/>
    <x v="2"/>
    <d v="1899-12-30T00:28:34"/>
    <d v="1899-12-30T00:29:32"/>
    <x v="6"/>
    <x v="16"/>
    <x v="0"/>
    <x v="1"/>
    <n v="0"/>
    <n v="0"/>
    <x v="0"/>
    <x v="1"/>
    <x v="0"/>
    <n v="0"/>
    <x v="6"/>
    <x v="1"/>
    <d v="1899-12-30T00:00:58"/>
    <d v="1899-12-30T00:00:58"/>
    <x v="0"/>
    <m/>
    <m/>
    <d v="1899-12-30T00:00:00"/>
    <d v="1899-12-30T00:28:34"/>
    <n v="2"/>
    <n v="-6.7129629630002796E-4"/>
    <n v="28.566666666662446"/>
    <x v="5"/>
    <x v="1"/>
  </r>
  <r>
    <x v="9"/>
    <s v="2024059105"/>
    <x v="0"/>
    <x v="1181"/>
    <s v="E0509JJH"/>
    <d v="2024-12-23T00:00:00"/>
    <x v="1"/>
    <s v="3269"/>
    <x v="36"/>
    <s v="PA"/>
    <x v="5"/>
    <x v="0"/>
    <d v="2024-12-23T00:00:00"/>
    <d v="1899-12-30T12:25:56"/>
    <d v="2024-12-23T00:00:00"/>
    <d v="1899-12-30T12:24:59"/>
    <d v="2024-12-23T00:00:00"/>
    <d v="1899-12-30T13:00:57"/>
    <x v="0"/>
    <x v="0"/>
    <s v="7022038841"/>
    <s v="FBO"/>
    <d v="1899-12-30T00:36:55"/>
    <x v="3040"/>
    <d v="1899-12-30T00:00:57"/>
    <s v="Granel"/>
    <s v="E001"/>
    <x v="2"/>
    <d v="1899-12-30T00:35:01"/>
    <d v="1899-12-30T00:35:58"/>
    <x v="6"/>
    <x v="16"/>
    <x v="0"/>
    <x v="1"/>
    <n v="0"/>
    <n v="0"/>
    <x v="0"/>
    <x v="1"/>
    <x v="0"/>
    <n v="0"/>
    <x v="6"/>
    <x v="1"/>
    <d v="1899-12-30T00:00:57"/>
    <d v="1899-12-30T00:00:57"/>
    <x v="0"/>
    <m/>
    <m/>
    <d v="1899-12-30T00:00:00"/>
    <d v="1899-12-30T00:35:01"/>
    <n v="2"/>
    <n v="-6.5972222221999388E-4"/>
    <n v="35.016666666667128"/>
    <x v="13"/>
    <x v="1"/>
  </r>
  <r>
    <x v="9"/>
    <s v="2024059099"/>
    <x v="0"/>
    <x v="1186"/>
    <s v="E2530MGC"/>
    <d v="2024-12-23T00:00:00"/>
    <x v="1"/>
    <s v="3283"/>
    <x v="38"/>
    <s v="PA"/>
    <x v="2"/>
    <x v="0"/>
    <d v="2024-12-23T00:00:00"/>
    <d v="1899-12-30T12:12:41"/>
    <d v="2024-12-23T00:00:00"/>
    <d v="1899-12-30T12:11:43"/>
    <d v="2024-12-23T00:00:00"/>
    <d v="1899-12-30T13:04:57"/>
    <x v="0"/>
    <x v="0"/>
    <s v="7022038842"/>
    <s v="EXW"/>
    <d v="1899-12-30T00:54:12"/>
    <x v="3041"/>
    <d v="1899-12-30T00:00:58"/>
    <s v="Ensacado"/>
    <s v="E002"/>
    <x v="1"/>
    <d v="1899-12-30T00:52:16"/>
    <d v="1899-12-30T00:53:14"/>
    <x v="6"/>
    <x v="16"/>
    <x v="0"/>
    <x v="2"/>
    <n v="0"/>
    <n v="0"/>
    <x v="0"/>
    <x v="2"/>
    <x v="0"/>
    <n v="0"/>
    <x v="6"/>
    <x v="0"/>
    <d v="1899-12-30T00:00:58"/>
    <d v="1899-12-30T00:00:58"/>
    <x v="0"/>
    <m/>
    <m/>
    <d v="1899-12-30T00:00:00"/>
    <d v="1899-12-30T00:52:16"/>
    <n v="2"/>
    <n v="-6.7129629630002796E-4"/>
    <n v="52.266666666672066"/>
    <x v="13"/>
    <x v="0"/>
  </r>
  <r>
    <x v="9"/>
    <s v="2024059110"/>
    <x v="0"/>
    <x v="1002"/>
    <s v="E0721JRZ"/>
    <d v="2024-12-23T00:00:00"/>
    <x v="1"/>
    <s v="3269"/>
    <x v="36"/>
    <s v="PA"/>
    <x v="5"/>
    <x v="0"/>
    <d v="2024-12-23T00:00:00"/>
    <d v="1899-12-30T12:56:42"/>
    <d v="2024-12-23T00:00:00"/>
    <d v="1899-12-30T12:55:44"/>
    <d v="2024-12-23T00:00:00"/>
    <d v="1899-12-30T13:19:33"/>
    <x v="0"/>
    <x v="0"/>
    <s v="7022038843"/>
    <s v="EXW"/>
    <d v="1899-12-30T00:24:47"/>
    <x v="2895"/>
    <d v="1899-12-30T00:00:58"/>
    <s v="Granel"/>
    <s v="E001"/>
    <x v="1"/>
    <d v="1899-12-30T00:22:51"/>
    <d v="1899-12-30T00:23:49"/>
    <x v="6"/>
    <x v="16"/>
    <x v="0"/>
    <x v="1"/>
    <n v="0"/>
    <n v="0"/>
    <x v="0"/>
    <x v="1"/>
    <x v="0"/>
    <n v="0"/>
    <x v="6"/>
    <x v="1"/>
    <d v="1899-12-30T00:00:58"/>
    <d v="1899-12-30T00:00:58"/>
    <x v="0"/>
    <m/>
    <m/>
    <d v="1899-12-30T00:00:00"/>
    <d v="1899-12-30T00:22:51"/>
    <n v="2"/>
    <n v="-6.7129629630002796E-4"/>
    <n v="22.85000000000629"/>
    <x v="13"/>
    <x v="1"/>
  </r>
  <r>
    <x v="9"/>
    <s v="2024059102"/>
    <x v="0"/>
    <x v="1031"/>
    <s v="E9561JJR"/>
    <d v="2024-12-23T00:00:00"/>
    <x v="1"/>
    <s v="3283"/>
    <x v="38"/>
    <s v="PA"/>
    <x v="2"/>
    <x v="0"/>
    <d v="2024-12-23T00:00:00"/>
    <d v="1899-12-30T12:22:14"/>
    <d v="2024-12-23T00:00:00"/>
    <d v="1899-12-30T12:21:17"/>
    <d v="2024-12-23T00:00:00"/>
    <d v="1899-12-30T13:22:17"/>
    <x v="0"/>
    <x v="0"/>
    <s v="7022038844"/>
    <s v="EXW"/>
    <d v="1899-12-30T01:01:57"/>
    <x v="334"/>
    <d v="1899-12-30T00:00:57"/>
    <s v="Ensacado"/>
    <s v="E002"/>
    <x v="1"/>
    <d v="1899-12-30T01:00:03"/>
    <d v="1899-12-30T01:01:00"/>
    <x v="6"/>
    <x v="16"/>
    <x v="0"/>
    <x v="2"/>
    <n v="0"/>
    <n v="0"/>
    <x v="0"/>
    <x v="2"/>
    <x v="0"/>
    <n v="0"/>
    <x v="6"/>
    <x v="0"/>
    <d v="1899-12-30T00:00:57"/>
    <d v="1899-12-30T00:00:57"/>
    <x v="0"/>
    <m/>
    <m/>
    <d v="1899-12-30T00:00:00"/>
    <d v="1899-12-30T01:00:03"/>
    <n v="2"/>
    <n v="-6.5972222221999388E-4"/>
    <n v="60.050000000001553"/>
    <x v="13"/>
    <x v="0"/>
  </r>
  <r>
    <x v="9"/>
    <s v="2024059111"/>
    <x v="0"/>
    <x v="1076"/>
    <s v="E6333MGV"/>
    <d v="2024-12-23T00:00:00"/>
    <x v="1"/>
    <s v="3283"/>
    <x v="38"/>
    <s v="PA"/>
    <x v="2"/>
    <x v="0"/>
    <d v="2024-12-23T00:00:00"/>
    <d v="1899-12-30T12:57:12"/>
    <d v="2024-12-23T00:00:00"/>
    <d v="1899-12-30T12:56:15"/>
    <d v="2024-12-23T00:00:00"/>
    <d v="1899-12-30T13:32:48"/>
    <x v="0"/>
    <x v="0"/>
    <s v="7022038845"/>
    <s v="EXW"/>
    <d v="1899-12-30T00:37:30"/>
    <x v="677"/>
    <d v="1899-12-30T00:00:57"/>
    <s v="Ensacado"/>
    <s v="E002"/>
    <x v="1"/>
    <d v="1899-12-30T00:35:36"/>
    <d v="1899-12-30T00:36:33"/>
    <x v="6"/>
    <x v="16"/>
    <x v="0"/>
    <x v="2"/>
    <n v="0"/>
    <n v="0"/>
    <x v="0"/>
    <x v="2"/>
    <x v="0"/>
    <n v="0"/>
    <x v="6"/>
    <x v="1"/>
    <d v="1899-12-30T00:00:57"/>
    <d v="1899-12-30T00:00:57"/>
    <x v="0"/>
    <m/>
    <m/>
    <d v="1899-12-30T00:00:00"/>
    <d v="1899-12-30T00:35:36"/>
    <n v="2"/>
    <n v="-6.5972222221999388E-4"/>
    <n v="35.599999999996768"/>
    <x v="13"/>
    <x v="1"/>
  </r>
  <r>
    <x v="9"/>
    <s v="2024059112"/>
    <x v="0"/>
    <x v="1025"/>
    <m/>
    <d v="2024-12-23T00:00:00"/>
    <x v="1"/>
    <s v="3283"/>
    <x v="38"/>
    <s v="PA"/>
    <x v="2"/>
    <x v="0"/>
    <d v="2024-12-23T00:00:00"/>
    <d v="1899-12-30T13:04:06"/>
    <d v="2024-12-23T00:00:00"/>
    <d v="1899-12-30T13:03:10"/>
    <d v="2024-12-23T00:00:00"/>
    <d v="1899-12-30T13:36:33"/>
    <x v="0"/>
    <x v="0"/>
    <s v="7022038846"/>
    <s v="EXW"/>
    <d v="1899-12-30T00:34:19"/>
    <x v="970"/>
    <d v="1899-12-30T00:00:56"/>
    <s v="Ensacado"/>
    <s v="E002"/>
    <x v="1"/>
    <d v="1899-12-30T00:32:27"/>
    <d v="1899-12-30T00:33:23"/>
    <x v="9"/>
    <x v="16"/>
    <x v="0"/>
    <x v="2"/>
    <n v="0"/>
    <n v="0"/>
    <x v="0"/>
    <x v="2"/>
    <x v="0"/>
    <n v="0"/>
    <x v="6"/>
    <x v="1"/>
    <d v="1899-12-30T00:00:56"/>
    <d v="1899-12-30T00:00:56"/>
    <x v="0"/>
    <m/>
    <m/>
    <d v="1899-12-30T00:00:00"/>
    <d v="1899-12-30T00:32:27"/>
    <n v="2"/>
    <n v="-6.4814814814995181E-4"/>
    <n v="32.449999999996919"/>
    <x v="13"/>
    <x v="1"/>
  </r>
  <r>
    <x v="9"/>
    <s v="2024059107"/>
    <x v="0"/>
    <x v="1048"/>
    <s v="E1459JJZ"/>
    <d v="2024-12-23T00:00:00"/>
    <x v="1"/>
    <s v="3269"/>
    <x v="36"/>
    <s v="PA"/>
    <x v="5"/>
    <x v="0"/>
    <d v="2024-12-23T00:00:00"/>
    <d v="1899-12-30T12:33:06"/>
    <d v="2024-12-23T00:00:00"/>
    <d v="1899-12-30T12:32:09"/>
    <d v="2024-12-23T00:00:00"/>
    <d v="1899-12-30T13:36:47"/>
    <x v="0"/>
    <x v="0"/>
    <s v="7022038847"/>
    <s v="FBO"/>
    <d v="1899-12-30T01:05:35"/>
    <x v="2920"/>
    <d v="1899-12-30T00:00:57"/>
    <s v="Granel"/>
    <s v="E001"/>
    <x v="2"/>
    <d v="1899-12-30T01:03:41"/>
    <d v="1899-12-30T01:04:38"/>
    <x v="6"/>
    <x v="16"/>
    <x v="0"/>
    <x v="1"/>
    <n v="0"/>
    <n v="0"/>
    <x v="0"/>
    <x v="1"/>
    <x v="0"/>
    <n v="0"/>
    <x v="6"/>
    <x v="0"/>
    <d v="1899-12-30T00:00:57"/>
    <d v="1899-12-30T00:00:57"/>
    <x v="0"/>
    <m/>
    <m/>
    <d v="1899-12-30T00:00:00"/>
    <d v="1899-12-30T01:03:41"/>
    <n v="2"/>
    <n v="-6.5972222221999388E-4"/>
    <n v="63.683333333337586"/>
    <x v="13"/>
    <x v="0"/>
  </r>
  <r>
    <x v="9"/>
    <s v="2024059113"/>
    <x v="0"/>
    <x v="1011"/>
    <s v="E8976JGF"/>
    <d v="2024-12-23T00:00:00"/>
    <x v="1"/>
    <s v="3264"/>
    <x v="35"/>
    <s v="PA"/>
    <x v="1"/>
    <x v="0"/>
    <d v="2024-12-23T00:00:00"/>
    <d v="1899-12-30T13:04:32"/>
    <d v="2024-12-23T00:00:00"/>
    <d v="1899-12-30T13:03:35"/>
    <d v="2024-12-23T00:00:00"/>
    <d v="1899-12-30T13:39:36"/>
    <x v="0"/>
    <x v="0"/>
    <s v="7022038848"/>
    <s v="EXW"/>
    <d v="1899-12-30T00:36:58"/>
    <x v="2960"/>
    <d v="1899-12-30T00:00:57"/>
    <s v="Granel"/>
    <s v="E001"/>
    <x v="1"/>
    <d v="1899-12-30T00:35:04"/>
    <d v="1899-12-30T00:36:01"/>
    <x v="9"/>
    <x v="16"/>
    <x v="0"/>
    <x v="1"/>
    <n v="0"/>
    <n v="0"/>
    <x v="0"/>
    <x v="1"/>
    <x v="0"/>
    <n v="0"/>
    <x v="6"/>
    <x v="1"/>
    <d v="1899-12-30T00:00:57"/>
    <d v="1899-12-30T00:00:57"/>
    <x v="0"/>
    <m/>
    <m/>
    <d v="1899-12-30T00:00:00"/>
    <d v="1899-12-30T00:35:04"/>
    <n v="2"/>
    <n v="-6.5972222221999388E-4"/>
    <n v="35.066666666678486"/>
    <x v="13"/>
    <x v="1"/>
  </r>
  <r>
    <x v="9"/>
    <s v="2024059116"/>
    <x v="0"/>
    <x v="1184"/>
    <s v="E1339LJN"/>
    <d v="2024-12-23T00:00:00"/>
    <x v="1"/>
    <s v="3283"/>
    <x v="38"/>
    <s v="PA"/>
    <x v="2"/>
    <x v="0"/>
    <d v="2024-12-23T00:00:00"/>
    <d v="1899-12-30T13:32:45"/>
    <d v="2024-12-23T00:00:00"/>
    <d v="1899-12-30T13:31:48"/>
    <d v="2024-12-23T00:00:00"/>
    <d v="1899-12-30T14:14:34"/>
    <x v="0"/>
    <x v="0"/>
    <s v="7022038851"/>
    <s v="EXW"/>
    <d v="1899-12-30T00:43:43"/>
    <x v="272"/>
    <d v="1899-12-30T00:00:57"/>
    <s v="Ensacado"/>
    <s v="E002"/>
    <x v="1"/>
    <d v="1899-12-30T00:41:49"/>
    <d v="1899-12-30T00:42:46"/>
    <x v="9"/>
    <x v="16"/>
    <x v="0"/>
    <x v="2"/>
    <n v="0"/>
    <n v="0"/>
    <x v="0"/>
    <x v="2"/>
    <x v="0"/>
    <n v="0"/>
    <x v="6"/>
    <x v="1"/>
    <d v="1899-12-30T00:00:57"/>
    <d v="1899-12-30T00:00:57"/>
    <x v="0"/>
    <m/>
    <m/>
    <d v="1899-12-30T00:00:00"/>
    <d v="1899-12-30T00:41:49"/>
    <n v="2"/>
    <n v="-6.5972222221999388E-4"/>
    <n v="41.816666666664034"/>
    <x v="8"/>
    <x v="1"/>
  </r>
  <r>
    <x v="9"/>
    <s v="2024059114"/>
    <x v="0"/>
    <x v="1187"/>
    <s v="E3760JWP"/>
    <d v="2024-12-23T00:00:00"/>
    <x v="1"/>
    <s v="3283"/>
    <x v="38"/>
    <s v="PA"/>
    <x v="6"/>
    <x v="0"/>
    <d v="2024-12-23T00:00:00"/>
    <d v="1899-12-30T13:16:44"/>
    <d v="2024-12-23T00:00:00"/>
    <d v="1899-12-30T06:00:00"/>
    <d v="2024-12-23T00:00:00"/>
    <d v="1899-12-30T14:20:49"/>
    <x v="217"/>
    <x v="30"/>
    <s v="7022038852"/>
    <s v="EXW"/>
    <d v="1899-12-30T15:37:33"/>
    <x v="3042"/>
    <d v="1899-12-30T07:16:44"/>
    <s v="Ensacado"/>
    <s v="E002"/>
    <x v="1"/>
    <d v="1899-12-30T01:04:05"/>
    <d v="1899-12-30T08:20:49"/>
    <x v="9"/>
    <x v="16"/>
    <x v="0"/>
    <x v="2"/>
    <n v="0"/>
    <n v="0"/>
    <x v="0"/>
    <x v="2"/>
    <x v="0"/>
    <n v="0"/>
    <x v="6"/>
    <x v="0"/>
    <d v="1899-12-30T07:16:44"/>
    <d v="1899-12-30T06:18:44"/>
    <x v="1"/>
    <m/>
    <m/>
    <d v="1899-12-30T00:00:00"/>
    <d v="1899-12-30T01:04:05"/>
    <n v="2"/>
    <n v="-0.30328703703703996"/>
    <n v="64.083333333326451"/>
    <x v="8"/>
    <x v="0"/>
  </r>
  <r>
    <x v="9"/>
    <s v="2024059120"/>
    <x v="0"/>
    <x v="1168"/>
    <s v="E0307HGB"/>
    <d v="2024-12-23T00:00:00"/>
    <x v="1"/>
    <s v="3283"/>
    <x v="38"/>
    <s v="PA"/>
    <x v="2"/>
    <x v="0"/>
    <d v="2024-12-23T00:00:00"/>
    <d v="1899-12-30T13:46:41"/>
    <d v="2024-12-23T00:00:00"/>
    <d v="1899-12-30T13:45:44"/>
    <d v="2024-12-23T00:00:00"/>
    <d v="1899-12-30T14:27:13"/>
    <x v="0"/>
    <x v="0"/>
    <s v="7022038853"/>
    <s v="FBO"/>
    <d v="1899-12-30T00:42:26"/>
    <x v="1091"/>
    <d v="1899-12-30T00:00:57"/>
    <s v="Ensacado"/>
    <s v="E002"/>
    <x v="2"/>
    <d v="1899-12-30T00:40:32"/>
    <d v="1899-12-30T00:41:29"/>
    <x v="9"/>
    <x v="16"/>
    <x v="0"/>
    <x v="2"/>
    <n v="0"/>
    <n v="0"/>
    <x v="0"/>
    <x v="2"/>
    <x v="0"/>
    <n v="0"/>
    <x v="6"/>
    <x v="1"/>
    <d v="1899-12-30T00:00:57"/>
    <d v="1899-12-30T00:00:57"/>
    <x v="0"/>
    <m/>
    <m/>
    <d v="1899-12-30T00:00:00"/>
    <d v="1899-12-30T00:40:32"/>
    <n v="2"/>
    <n v="-6.5972222221999388E-4"/>
    <n v="40.533333333336046"/>
    <x v="8"/>
    <x v="1"/>
  </r>
  <r>
    <x v="9"/>
    <s v="2024059126"/>
    <x v="0"/>
    <x v="1118"/>
    <s v="E0561JXG"/>
    <d v="2024-12-23T00:00:00"/>
    <x v="1"/>
    <s v="3269"/>
    <x v="36"/>
    <s v="PA"/>
    <x v="5"/>
    <x v="0"/>
    <d v="2024-12-23T00:00:00"/>
    <d v="1899-12-30T14:11:24"/>
    <d v="2024-12-23T00:00:00"/>
    <d v="1899-12-30T14:10:27"/>
    <d v="2024-12-23T00:00:00"/>
    <d v="1899-12-30T14:36:06"/>
    <x v="0"/>
    <x v="0"/>
    <s v="7022038854"/>
    <s v="FBO"/>
    <d v="1899-12-30T00:26:36"/>
    <x v="1126"/>
    <d v="1899-12-30T00:00:57"/>
    <s v="Granel"/>
    <s v="E001"/>
    <x v="2"/>
    <d v="1899-12-30T00:24:42"/>
    <d v="1899-12-30T00:25:39"/>
    <x v="7"/>
    <x v="16"/>
    <x v="0"/>
    <x v="1"/>
    <n v="0"/>
    <n v="0"/>
    <x v="0"/>
    <x v="1"/>
    <x v="0"/>
    <n v="0"/>
    <x v="6"/>
    <x v="1"/>
    <d v="1899-12-30T00:00:57"/>
    <d v="1899-12-30T00:00:57"/>
    <x v="0"/>
    <m/>
    <m/>
    <d v="1899-12-30T00:00:00"/>
    <d v="1899-12-30T00:24:42"/>
    <n v="2"/>
    <n v="-6.597222222201049E-4"/>
    <n v="24.700000000003062"/>
    <x v="8"/>
    <x v="1"/>
  </r>
  <r>
    <x v="9"/>
    <s v="2024059123"/>
    <x v="0"/>
    <x v="1027"/>
    <s v="E9533LGJ"/>
    <d v="2024-12-23T00:00:00"/>
    <x v="1"/>
    <s v="3283"/>
    <x v="38"/>
    <s v="PA"/>
    <x v="2"/>
    <x v="0"/>
    <d v="2024-12-23T00:00:00"/>
    <d v="1899-12-30T14:01:01"/>
    <d v="2024-12-23T00:00:00"/>
    <d v="1899-12-30T14:00:04"/>
    <d v="2024-12-23T00:00:00"/>
    <d v="1899-12-30T14:46:48"/>
    <x v="0"/>
    <x v="0"/>
    <s v="7022038855"/>
    <s v="FBO"/>
    <d v="1899-12-30T00:47:41"/>
    <x v="3043"/>
    <d v="1899-12-30T00:00:57"/>
    <s v="Ensacado"/>
    <s v="E002"/>
    <x v="2"/>
    <d v="1899-12-30T00:45:47"/>
    <d v="1899-12-30T00:46:44"/>
    <x v="7"/>
    <x v="16"/>
    <x v="0"/>
    <x v="2"/>
    <n v="0"/>
    <n v="0"/>
    <x v="0"/>
    <x v="2"/>
    <x v="0"/>
    <n v="0"/>
    <x v="6"/>
    <x v="0"/>
    <d v="1899-12-30T00:00:57"/>
    <d v="1899-12-30T00:00:57"/>
    <x v="0"/>
    <m/>
    <m/>
    <d v="1899-12-30T00:00:00"/>
    <d v="1899-12-30T00:45:47"/>
    <n v="2"/>
    <n v="-6.5972222221999388E-4"/>
    <n v="45.783333333331271"/>
    <x v="8"/>
    <x v="0"/>
  </r>
  <r>
    <x v="9"/>
    <s v=""/>
    <x v="0"/>
    <x v="939"/>
    <s v="ER6668BDPR8609BDH"/>
    <d v="2024-12-23T00:00:00"/>
    <x v="1"/>
    <s v="3269"/>
    <x v="36"/>
    <s v="PA"/>
    <x v="2"/>
    <x v="0"/>
    <d v="2024-12-23T00:00:00"/>
    <d v="1899-12-30T13:59:42"/>
    <d v="2024-12-23T00:00:00"/>
    <d v="1899-12-30T14:00:23"/>
    <d v="2024-12-23T00:00:00"/>
    <d v="1899-12-30T14:47:59"/>
    <x v="203"/>
    <x v="30"/>
    <s v="7022038856"/>
    <s v="FBO"/>
    <d v="1899-12-30T00:48:17"/>
    <x v="3044"/>
    <d v="1899-12-30T00:00:41"/>
    <s v="Granel"/>
    <s v="E001"/>
    <x v="2"/>
    <d v="1899-12-30T00:48:17"/>
    <d v="1899-12-30T00:47:36"/>
    <x v="9"/>
    <x v="16"/>
    <x v="0"/>
    <x v="1"/>
    <n v="0"/>
    <n v="0"/>
    <x v="0"/>
    <x v="1"/>
    <x v="0"/>
    <n v="0"/>
    <x v="6"/>
    <x v="0"/>
    <d v="1899-12-30T00:00:41"/>
    <d v="1899-12-30T00:00:41"/>
    <x v="0"/>
    <m/>
    <m/>
    <d v="1899-12-30T00:00:00"/>
    <d v="1899-12-30T00:48:17"/>
    <n v="2"/>
    <d v="1899-12-30T00:00:41"/>
    <n v="48.28333333332958"/>
    <x v="8"/>
    <x v="0"/>
  </r>
  <r>
    <x v="9"/>
    <s v="2024059129"/>
    <x v="0"/>
    <x v="1018"/>
    <s v="E9461JBD"/>
    <d v="2024-12-23T00:00:00"/>
    <x v="1"/>
    <s v="3264"/>
    <x v="35"/>
    <s v="PA"/>
    <x v="1"/>
    <x v="0"/>
    <d v="2024-12-23T00:00:00"/>
    <d v="1899-12-30T14:21:40"/>
    <d v="2024-12-23T00:00:00"/>
    <d v="1899-12-30T14:20:43"/>
    <d v="2024-12-23T00:00:00"/>
    <d v="1899-12-30T14:54:53"/>
    <x v="0"/>
    <x v="0"/>
    <s v="7022038857"/>
    <s v="EXW"/>
    <d v="1899-12-30T00:35:07"/>
    <x v="3012"/>
    <d v="1899-12-30T00:00:57"/>
    <s v="Granel"/>
    <s v="E001"/>
    <x v="1"/>
    <d v="1899-12-30T00:33:13"/>
    <d v="1899-12-30T00:34:10"/>
    <x v="7"/>
    <x v="16"/>
    <x v="0"/>
    <x v="1"/>
    <n v="0"/>
    <n v="0"/>
    <x v="0"/>
    <x v="1"/>
    <x v="0"/>
    <n v="0"/>
    <x v="6"/>
    <x v="1"/>
    <d v="1899-12-30T00:00:57"/>
    <d v="1899-12-30T00:00:57"/>
    <x v="0"/>
    <m/>
    <m/>
    <d v="1899-12-30T00:00:00"/>
    <d v="1899-12-30T00:33:13"/>
    <n v="2"/>
    <n v="-6.5972222221999388E-4"/>
    <n v="33.216666666667166"/>
    <x v="8"/>
    <x v="1"/>
  </r>
  <r>
    <x v="9"/>
    <s v="2024059125"/>
    <x v="0"/>
    <x v="1090"/>
    <s v="E1846HWZ"/>
    <d v="2024-12-23T00:00:00"/>
    <x v="1"/>
    <s v="3283"/>
    <x v="38"/>
    <s v="PA"/>
    <x v="2"/>
    <x v="0"/>
    <d v="2024-12-23T00:00:00"/>
    <d v="1899-12-30T14:07:46"/>
    <d v="2024-12-23T00:00:00"/>
    <d v="1899-12-30T14:06:50"/>
    <d v="2024-12-23T00:00:00"/>
    <d v="1899-12-30T14:56:45"/>
    <x v="0"/>
    <x v="0"/>
    <s v="7022038858"/>
    <s v="EXW"/>
    <d v="1899-12-30T00:50:51"/>
    <x v="497"/>
    <d v="1899-12-30T00:00:56"/>
    <s v="Ensacado"/>
    <s v="E002"/>
    <x v="1"/>
    <d v="1899-12-30T00:48:59"/>
    <d v="1899-12-30T00:49:55"/>
    <x v="7"/>
    <x v="16"/>
    <x v="0"/>
    <x v="2"/>
    <n v="0"/>
    <n v="0"/>
    <x v="0"/>
    <x v="2"/>
    <x v="0"/>
    <n v="0"/>
    <x v="6"/>
    <x v="0"/>
    <d v="1899-12-30T00:00:56"/>
    <d v="1899-12-30T00:00:56"/>
    <x v="0"/>
    <m/>
    <m/>
    <d v="1899-12-30T00:00:00"/>
    <d v="1899-12-30T00:48:59"/>
    <n v="2"/>
    <n v="-6.4814814815006283E-4"/>
    <n v="48.983333333342323"/>
    <x v="8"/>
    <x v="0"/>
  </r>
  <r>
    <x v="9"/>
    <s v="2024059128"/>
    <x v="0"/>
    <x v="1086"/>
    <s v="E2375MVP"/>
    <d v="2024-12-23T00:00:00"/>
    <x v="1"/>
    <s v="3269"/>
    <x v="36"/>
    <s v="PA"/>
    <x v="5"/>
    <x v="0"/>
    <d v="2024-12-23T00:00:00"/>
    <d v="1899-12-30T14:13:10"/>
    <d v="2024-12-23T00:00:00"/>
    <d v="1899-12-30T14:12:14"/>
    <d v="2024-12-23T00:00:00"/>
    <d v="1899-12-30T15:13:18"/>
    <x v="0"/>
    <x v="0"/>
    <s v="7022038859"/>
    <s v="FBO"/>
    <d v="1899-12-30T01:02:00"/>
    <x v="304"/>
    <d v="1899-12-30T00:00:56"/>
    <s v="Granel"/>
    <s v="E001"/>
    <x v="2"/>
    <d v="1899-12-30T01:00:08"/>
    <d v="1899-12-30T01:01:04"/>
    <x v="7"/>
    <x v="16"/>
    <x v="0"/>
    <x v="1"/>
    <n v="0"/>
    <n v="0"/>
    <x v="0"/>
    <x v="1"/>
    <x v="0"/>
    <n v="0"/>
    <x v="6"/>
    <x v="0"/>
    <d v="1899-12-30T00:00:56"/>
    <d v="1899-12-30T00:00:56"/>
    <x v="0"/>
    <m/>
    <m/>
    <d v="1899-12-30T00:00:00"/>
    <d v="1899-12-30T01:00:08"/>
    <n v="2"/>
    <n v="-6.4814814814995181E-4"/>
    <n v="60.13333333333447"/>
    <x v="6"/>
    <x v="0"/>
  </r>
  <r>
    <x v="9"/>
    <s v="2024059131"/>
    <x v="0"/>
    <x v="979"/>
    <s v="E0631LTH"/>
    <d v="2024-12-23T00:00:00"/>
    <x v="1"/>
    <s v="3264"/>
    <x v="35"/>
    <s v="PA"/>
    <x v="1"/>
    <x v="0"/>
    <d v="2024-12-23T00:00:00"/>
    <d v="1899-12-30T14:49:37"/>
    <d v="2024-12-23T00:00:00"/>
    <d v="1899-12-30T14:48:39"/>
    <d v="2024-12-23T00:00:00"/>
    <d v="1899-12-30T15:15:44"/>
    <x v="0"/>
    <x v="0"/>
    <s v="7022038860"/>
    <s v="FBO"/>
    <d v="1899-12-30T00:28:03"/>
    <x v="404"/>
    <d v="1899-12-30T00:00:58"/>
    <s v="Granel"/>
    <s v="E001"/>
    <x v="2"/>
    <d v="1899-12-30T00:26:07"/>
    <d v="1899-12-30T00:27:05"/>
    <x v="7"/>
    <x v="16"/>
    <x v="0"/>
    <x v="1"/>
    <n v="0"/>
    <n v="0"/>
    <x v="0"/>
    <x v="1"/>
    <x v="0"/>
    <n v="0"/>
    <x v="6"/>
    <x v="1"/>
    <d v="1899-12-30T00:00:58"/>
    <d v="1899-12-30T00:00:58"/>
    <x v="0"/>
    <m/>
    <m/>
    <d v="1899-12-30T00:00:00"/>
    <d v="1899-12-30T00:26:07"/>
    <n v="2"/>
    <n v="-6.7129629629003595E-4"/>
    <n v="26.116666666675172"/>
    <x v="6"/>
    <x v="1"/>
  </r>
  <r>
    <x v="9"/>
    <s v="2024059132"/>
    <x v="0"/>
    <x v="988"/>
    <s v="E7574KJX"/>
    <d v="2024-12-23T00:00:00"/>
    <x v="1"/>
    <s v="3264"/>
    <x v="35"/>
    <s v="PA"/>
    <x v="1"/>
    <x v="0"/>
    <d v="2024-12-23T00:00:00"/>
    <d v="1899-12-30T14:53:35"/>
    <d v="2024-12-23T00:00:00"/>
    <d v="1899-12-30T14:52:37"/>
    <d v="2024-12-23T00:00:00"/>
    <d v="1899-12-30T15:18:31"/>
    <x v="0"/>
    <x v="0"/>
    <s v="7022038861"/>
    <s v="FBO"/>
    <d v="1899-12-30T00:26:52"/>
    <x v="2553"/>
    <d v="1899-12-30T00:00:58"/>
    <s v="Granel"/>
    <s v="E001"/>
    <x v="2"/>
    <d v="1899-12-30T00:24:56"/>
    <d v="1899-12-30T00:25:54"/>
    <x v="7"/>
    <x v="16"/>
    <x v="0"/>
    <x v="1"/>
    <n v="0"/>
    <n v="0"/>
    <x v="0"/>
    <x v="1"/>
    <x v="0"/>
    <n v="0"/>
    <x v="6"/>
    <x v="1"/>
    <d v="1899-12-30T00:00:58"/>
    <d v="1899-12-30T00:00:58"/>
    <x v="0"/>
    <m/>
    <m/>
    <d v="1899-12-30T00:00:00"/>
    <d v="1899-12-30T00:24:56"/>
    <n v="2"/>
    <n v="-6.7129629629003595E-4"/>
    <n v="24.933333333340801"/>
    <x v="6"/>
    <x v="1"/>
  </r>
  <r>
    <x v="9"/>
    <s v="2024059127"/>
    <x v="0"/>
    <x v="1140"/>
    <s v="E5014MPL"/>
    <d v="2024-12-23T00:00:00"/>
    <x v="1"/>
    <s v="3283"/>
    <x v="38"/>
    <s v="PA"/>
    <x v="2"/>
    <x v="0"/>
    <d v="2024-12-23T00:00:00"/>
    <d v="1899-12-30T14:12:57"/>
    <d v="2024-12-23T00:00:00"/>
    <d v="1899-12-30T14:11:59"/>
    <d v="2024-12-23T00:00:00"/>
    <d v="1899-12-30T15:20:33"/>
    <x v="0"/>
    <x v="0"/>
    <s v="7022038862"/>
    <s v="FBO"/>
    <d v="1899-12-30T01:09:32"/>
    <x v="2662"/>
    <d v="1899-12-30T00:00:58"/>
    <s v="Ensacado"/>
    <s v="E002"/>
    <x v="2"/>
    <d v="1899-12-30T01:07:36"/>
    <d v="1899-12-30T01:08:34"/>
    <x v="7"/>
    <x v="16"/>
    <x v="0"/>
    <x v="2"/>
    <n v="0"/>
    <n v="0"/>
    <x v="0"/>
    <x v="2"/>
    <x v="0"/>
    <n v="0"/>
    <x v="6"/>
    <x v="0"/>
    <d v="1899-12-30T00:00:58"/>
    <d v="1899-12-30T00:00:58"/>
    <x v="0"/>
    <m/>
    <m/>
    <d v="1899-12-30T00:00:00"/>
    <d v="1899-12-30T01:07:36"/>
    <n v="2"/>
    <n v="-6.7129629630002796E-4"/>
    <n v="67.599999999993614"/>
    <x v="6"/>
    <x v="0"/>
  </r>
  <r>
    <x v="9"/>
    <s v="2024059133"/>
    <x v="0"/>
    <x v="1092"/>
    <s v="E6099JTB"/>
    <d v="2024-12-23T00:00:00"/>
    <x v="1"/>
    <s v="3283"/>
    <x v="38"/>
    <s v="PA"/>
    <x v="2"/>
    <x v="0"/>
    <d v="2024-12-23T00:00:00"/>
    <d v="1899-12-30T15:04:12"/>
    <d v="2024-12-23T00:00:00"/>
    <d v="1899-12-30T15:03:18"/>
    <d v="2024-12-23T00:00:00"/>
    <d v="1899-12-30T15:51:03"/>
    <x v="0"/>
    <x v="0"/>
    <s v="7022038863"/>
    <s v="EXW"/>
    <d v="1899-12-30T00:48:39"/>
    <x v="750"/>
    <d v="1899-12-30T00:00:54"/>
    <s v="Ensacado"/>
    <s v="E002"/>
    <x v="1"/>
    <d v="1899-12-30T00:46:51"/>
    <d v="1899-12-30T00:47:45"/>
    <x v="14"/>
    <x v="16"/>
    <x v="0"/>
    <x v="2"/>
    <n v="0"/>
    <n v="0"/>
    <x v="0"/>
    <x v="2"/>
    <x v="0"/>
    <n v="0"/>
    <x v="6"/>
    <x v="0"/>
    <d v="1899-12-30T00:00:54"/>
    <d v="1899-12-30T00:00:54"/>
    <x v="0"/>
    <m/>
    <m/>
    <d v="1899-12-30T00:00:00"/>
    <d v="1899-12-30T00:46:51"/>
    <n v="2"/>
    <n v="-6.2499999999998668E-4"/>
    <n v="46.849999999996768"/>
    <x v="6"/>
    <x v="0"/>
  </r>
  <r>
    <x v="9"/>
    <s v="2024059137"/>
    <x v="0"/>
    <x v="1161"/>
    <s v="E3824GTP"/>
    <d v="2024-12-23T00:00:00"/>
    <x v="1"/>
    <s v="3269"/>
    <x v="36"/>
    <s v="PA"/>
    <x v="5"/>
    <x v="0"/>
    <d v="2024-12-23T00:00:00"/>
    <d v="1899-12-30T15:36:35"/>
    <d v="2024-12-23T00:00:00"/>
    <d v="1899-12-30T15:35:39"/>
    <d v="2024-12-23T00:00:00"/>
    <d v="1899-12-30T16:03:30"/>
    <x v="0"/>
    <x v="0"/>
    <s v="7022038864"/>
    <s v="FBO"/>
    <d v="1899-12-30T00:28:47"/>
    <x v="2846"/>
    <d v="1899-12-30T00:00:56"/>
    <s v="Granel"/>
    <s v="E001"/>
    <x v="2"/>
    <d v="1899-12-30T00:26:55"/>
    <d v="1899-12-30T00:27:51"/>
    <x v="14"/>
    <x v="16"/>
    <x v="0"/>
    <x v="1"/>
    <n v="0"/>
    <n v="0"/>
    <x v="0"/>
    <x v="1"/>
    <x v="0"/>
    <n v="0"/>
    <x v="6"/>
    <x v="1"/>
    <d v="1899-12-30T00:00:56"/>
    <d v="1899-12-30T00:00:56"/>
    <x v="0"/>
    <m/>
    <m/>
    <d v="1899-12-30T00:00:00"/>
    <d v="1899-12-30T00:26:55"/>
    <n v="2"/>
    <n v="-6.4814814815006283E-4"/>
    <n v="26.916666666667144"/>
    <x v="9"/>
    <x v="1"/>
  </r>
  <r>
    <x v="9"/>
    <s v="2024059139"/>
    <x v="0"/>
    <x v="1052"/>
    <s v="E4386MJZ"/>
    <d v="2024-12-23T00:00:00"/>
    <x v="1"/>
    <s v="3283"/>
    <x v="38"/>
    <s v="PA"/>
    <x v="2"/>
    <x v="0"/>
    <d v="2024-12-23T00:00:00"/>
    <d v="1899-12-30T15:47:30"/>
    <d v="2024-12-23T00:00:00"/>
    <d v="1899-12-30T15:46:33"/>
    <d v="2024-12-23T00:00:00"/>
    <d v="1899-12-30T16:17:18"/>
    <x v="0"/>
    <x v="0"/>
    <s v="7022038865"/>
    <s v="EXW"/>
    <d v="1899-12-30T00:31:42"/>
    <x v="2863"/>
    <d v="1899-12-30T00:00:57"/>
    <s v="Ensacado"/>
    <s v="E002"/>
    <x v="1"/>
    <d v="1899-12-30T00:29:48"/>
    <d v="1899-12-30T00:30:45"/>
    <x v="14"/>
    <x v="16"/>
    <x v="0"/>
    <x v="2"/>
    <n v="0"/>
    <n v="0"/>
    <x v="0"/>
    <x v="2"/>
    <x v="0"/>
    <n v="0"/>
    <x v="6"/>
    <x v="1"/>
    <d v="1899-12-30T00:00:57"/>
    <d v="1899-12-30T00:00:57"/>
    <x v="0"/>
    <m/>
    <m/>
    <d v="1899-12-30T00:00:00"/>
    <d v="1899-12-30T00:29:48"/>
    <n v="2"/>
    <n v="-6.597222222201049E-4"/>
    <n v="29.800000000007856"/>
    <x v="9"/>
    <x v="1"/>
  </r>
  <r>
    <x v="9"/>
    <s v="2024059140"/>
    <x v="0"/>
    <x v="1160"/>
    <s v="E8745MLM"/>
    <d v="2024-12-23T00:00:00"/>
    <x v="1"/>
    <s v="3269"/>
    <x v="36"/>
    <s v="PA"/>
    <x v="5"/>
    <x v="0"/>
    <d v="2024-12-23T00:00:00"/>
    <d v="1899-12-30T16:03:01"/>
    <d v="2024-12-23T00:00:00"/>
    <d v="1899-12-30T16:02:06"/>
    <d v="2024-12-23T00:00:00"/>
    <d v="1899-12-30T16:33:29"/>
    <x v="0"/>
    <x v="0"/>
    <s v="7022038866"/>
    <s v="FBO"/>
    <d v="1899-12-30T00:32:18"/>
    <x v="939"/>
    <d v="1899-12-30T00:00:55"/>
    <s v="Granel"/>
    <s v="E001"/>
    <x v="2"/>
    <d v="1899-12-30T00:30:28"/>
    <d v="1899-12-30T00:31:23"/>
    <x v="10"/>
    <x v="16"/>
    <x v="0"/>
    <x v="1"/>
    <n v="0"/>
    <n v="0"/>
    <x v="0"/>
    <x v="1"/>
    <x v="0"/>
    <n v="0"/>
    <x v="6"/>
    <x v="1"/>
    <d v="1899-12-30T00:00:55"/>
    <d v="1899-12-30T00:00:55"/>
    <x v="0"/>
    <m/>
    <m/>
    <d v="1899-12-30T00:00:00"/>
    <d v="1899-12-30T00:30:28"/>
    <n v="2"/>
    <n v="-6.3657407407002875E-4"/>
    <n v="30.466666666670417"/>
    <x v="9"/>
    <x v="1"/>
  </r>
  <r>
    <x v="9"/>
    <s v="2024059141"/>
    <x v="0"/>
    <x v="1180"/>
    <s v="E6280JGH"/>
    <d v="2024-12-23T00:00:00"/>
    <x v="1"/>
    <s v="3283"/>
    <x v="38"/>
    <s v="PA"/>
    <x v="2"/>
    <x v="0"/>
    <d v="2024-12-23T00:00:00"/>
    <d v="1899-12-30T16:03:56"/>
    <d v="2024-12-23T00:00:00"/>
    <d v="1899-12-30T16:03:00"/>
    <d v="2024-12-23T00:00:00"/>
    <d v="1899-12-30T16:39:47"/>
    <x v="0"/>
    <x v="0"/>
    <s v="7022038867"/>
    <s v="EXW"/>
    <d v="1899-12-30T00:37:43"/>
    <x v="567"/>
    <d v="1899-12-30T00:00:56"/>
    <s v="Ensacado"/>
    <s v="E002"/>
    <x v="1"/>
    <d v="1899-12-30T00:35:51"/>
    <d v="1899-12-30T00:36:47"/>
    <x v="10"/>
    <x v="16"/>
    <x v="0"/>
    <x v="2"/>
    <n v="0"/>
    <n v="0"/>
    <x v="0"/>
    <x v="2"/>
    <x v="0"/>
    <n v="0"/>
    <x v="6"/>
    <x v="1"/>
    <d v="1899-12-30T00:00:56"/>
    <d v="1899-12-30T00:00:56"/>
    <x v="0"/>
    <m/>
    <m/>
    <d v="1899-12-30T00:00:00"/>
    <d v="1899-12-30T00:35:51"/>
    <n v="2"/>
    <n v="-6.4814814815006283E-4"/>
    <n v="35.849999999995212"/>
    <x v="9"/>
    <x v="1"/>
  </r>
  <r>
    <x v="9"/>
    <s v="2024059143"/>
    <x v="0"/>
    <x v="1162"/>
    <s v="E1617MGZ"/>
    <d v="2024-12-23T00:00:00"/>
    <x v="1"/>
    <s v="3264"/>
    <x v="35"/>
    <s v="PA"/>
    <x v="1"/>
    <x v="0"/>
    <d v="2024-12-23T00:00:00"/>
    <d v="1899-12-30T16:15:41"/>
    <d v="2024-12-23T00:00:00"/>
    <d v="1899-12-30T16:14:45"/>
    <d v="2024-12-23T00:00:00"/>
    <d v="1899-12-30T16:40:58"/>
    <x v="0"/>
    <x v="0"/>
    <s v="7022038868"/>
    <s v="FBO"/>
    <d v="1899-12-30T00:27:09"/>
    <x v="3024"/>
    <d v="1899-12-30T00:00:56"/>
    <s v="Granel"/>
    <s v="E001"/>
    <x v="2"/>
    <d v="1899-12-30T00:25:17"/>
    <d v="1899-12-30T00:26:13"/>
    <x v="10"/>
    <x v="16"/>
    <x v="0"/>
    <x v="1"/>
    <n v="0"/>
    <n v="0"/>
    <x v="0"/>
    <x v="1"/>
    <x v="0"/>
    <n v="0"/>
    <x v="6"/>
    <x v="1"/>
    <d v="1899-12-30T00:00:56"/>
    <d v="1899-12-30T00:00:56"/>
    <x v="0"/>
    <m/>
    <m/>
    <d v="1899-12-30T00:00:00"/>
    <d v="1899-12-30T00:25:17"/>
    <n v="2"/>
    <n v="-6.4814814814995181E-4"/>
    <n v="25.283333333332862"/>
    <x v="9"/>
    <x v="1"/>
  </r>
  <r>
    <x v="9"/>
    <s v="2024059144"/>
    <x v="0"/>
    <x v="1176"/>
    <s v="E2023FNC"/>
    <d v="2024-12-23T00:00:00"/>
    <x v="1"/>
    <s v="3283"/>
    <x v="38"/>
    <s v="PA"/>
    <x v="2"/>
    <x v="0"/>
    <d v="2024-12-23T00:00:00"/>
    <d v="1899-12-30T16:18:12"/>
    <d v="2024-12-23T00:00:00"/>
    <d v="1899-12-30T16:17:16"/>
    <d v="2024-12-23T00:00:00"/>
    <d v="1899-12-30T16:48:00"/>
    <x v="0"/>
    <x v="0"/>
    <s v="7022038869"/>
    <s v="EXW"/>
    <d v="1899-12-30T00:31:40"/>
    <x v="484"/>
    <d v="1899-12-30T00:00:56"/>
    <s v="Ensacado"/>
    <s v="E002"/>
    <x v="1"/>
    <d v="1899-12-30T00:29:48"/>
    <d v="1899-12-30T00:30:44"/>
    <x v="10"/>
    <x v="16"/>
    <x v="0"/>
    <x v="2"/>
    <n v="0"/>
    <n v="0"/>
    <x v="0"/>
    <x v="2"/>
    <x v="0"/>
    <n v="0"/>
    <x v="6"/>
    <x v="1"/>
    <d v="1899-12-30T00:00:56"/>
    <d v="1899-12-30T00:00:56"/>
    <x v="0"/>
    <m/>
    <m/>
    <d v="1899-12-30T00:00:00"/>
    <d v="1899-12-30T00:29:48"/>
    <n v="2"/>
    <n v="-6.4814814815006283E-4"/>
    <n v="29.799999999993467"/>
    <x v="9"/>
    <x v="1"/>
  </r>
  <r>
    <x v="9"/>
    <s v="2024059145"/>
    <x v="0"/>
    <x v="983"/>
    <s v="E8831LZK"/>
    <d v="2024-12-23T00:00:00"/>
    <x v="1"/>
    <s v="3264"/>
    <x v="35"/>
    <s v="PA"/>
    <x v="1"/>
    <x v="0"/>
    <d v="2024-12-23T00:00:00"/>
    <d v="1899-12-30T16:29:53"/>
    <d v="2024-12-23T00:00:00"/>
    <d v="1899-12-30T16:28:56"/>
    <d v="2024-12-23T00:00:00"/>
    <d v="1899-12-30T16:58:11"/>
    <x v="0"/>
    <x v="0"/>
    <s v="7022038871"/>
    <s v="FBO"/>
    <d v="1899-12-30T00:30:12"/>
    <x v="2505"/>
    <d v="1899-12-30T00:00:57"/>
    <s v="Granel"/>
    <s v="E001"/>
    <x v="2"/>
    <d v="1899-12-30T00:28:18"/>
    <d v="1899-12-30T00:29:15"/>
    <x v="10"/>
    <x v="16"/>
    <x v="0"/>
    <x v="1"/>
    <n v="0"/>
    <n v="0"/>
    <x v="0"/>
    <x v="1"/>
    <x v="0"/>
    <n v="0"/>
    <x v="6"/>
    <x v="1"/>
    <d v="1899-12-30T00:00:57"/>
    <d v="1899-12-30T00:00:57"/>
    <x v="0"/>
    <m/>
    <m/>
    <d v="1899-12-30T00:00:00"/>
    <d v="1899-12-30T00:28:18"/>
    <n v="2"/>
    <n v="-6.5972222221999388E-4"/>
    <n v="28.300000000003305"/>
    <x v="9"/>
    <x v="1"/>
  </r>
  <r>
    <x v="9"/>
    <s v="2024059148"/>
    <x v="0"/>
    <x v="1008"/>
    <s v="E6688FFY"/>
    <d v="2024-12-23T00:00:00"/>
    <x v="1"/>
    <s v="3283"/>
    <x v="38"/>
    <s v="PA"/>
    <x v="2"/>
    <x v="0"/>
    <d v="2024-12-23T00:00:00"/>
    <d v="1899-12-30T17:04:19"/>
    <d v="2024-12-23T00:00:00"/>
    <d v="1899-12-30T17:03:25"/>
    <d v="2024-12-23T00:00:00"/>
    <d v="1899-12-30T17:27:03"/>
    <x v="0"/>
    <x v="0"/>
    <s v="7022038872"/>
    <s v="FBO"/>
    <d v="1899-12-30T00:24:32"/>
    <x v="1988"/>
    <d v="1899-12-30T00:00:54"/>
    <s v="Ensacado"/>
    <s v="E002"/>
    <x v="2"/>
    <d v="1899-12-30T00:22:44"/>
    <d v="1899-12-30T00:23:38"/>
    <x v="8"/>
    <x v="16"/>
    <x v="0"/>
    <x v="2"/>
    <n v="0"/>
    <n v="0"/>
    <x v="0"/>
    <x v="2"/>
    <x v="0"/>
    <n v="0"/>
    <x v="6"/>
    <x v="1"/>
    <d v="1899-12-30T00:00:54"/>
    <d v="1899-12-30T00:00:54"/>
    <x v="0"/>
    <m/>
    <m/>
    <d v="1899-12-30T00:00:00"/>
    <d v="1899-12-30T00:22:44"/>
    <n v="2"/>
    <n v="-6.2499999999998668E-4"/>
    <n v="22.73333333333758"/>
    <x v="10"/>
    <x v="1"/>
  </r>
  <r>
    <x v="9"/>
    <s v="2024059152"/>
    <x v="0"/>
    <x v="1027"/>
    <s v="E9533LGJ"/>
    <d v="2024-12-23T00:00:00"/>
    <x v="1"/>
    <s v="3283"/>
    <x v="38"/>
    <s v="PA"/>
    <x v="2"/>
    <x v="0"/>
    <d v="2024-12-23T00:00:00"/>
    <d v="1899-12-30T17:23:46"/>
    <d v="2024-12-23T00:00:00"/>
    <d v="1899-12-30T17:22:50"/>
    <d v="2024-12-23T00:00:00"/>
    <d v="1899-12-30T17:49:18"/>
    <x v="0"/>
    <x v="0"/>
    <s v="7022038874"/>
    <s v="FBO"/>
    <d v="1899-12-30T00:27:24"/>
    <x v="3045"/>
    <d v="1899-12-30T00:00:56"/>
    <s v="Ensacado"/>
    <s v="E002"/>
    <x v="2"/>
    <d v="1899-12-30T00:25:32"/>
    <d v="1899-12-30T00:26:28"/>
    <x v="8"/>
    <x v="16"/>
    <x v="0"/>
    <x v="2"/>
    <n v="0"/>
    <n v="0"/>
    <x v="0"/>
    <x v="2"/>
    <x v="0"/>
    <n v="0"/>
    <x v="6"/>
    <x v="1"/>
    <d v="1899-12-30T00:00:56"/>
    <d v="1899-12-30T00:00:56"/>
    <x v="0"/>
    <m/>
    <m/>
    <d v="1899-12-30T00:00:00"/>
    <d v="1899-12-30T00:25:32"/>
    <n v="2"/>
    <n v="-6.4814814814995181E-4"/>
    <n v="25.533333333331143"/>
    <x v="10"/>
    <x v="1"/>
  </r>
  <r>
    <x v="9"/>
    <s v="2024059153"/>
    <x v="0"/>
    <x v="1181"/>
    <s v="E0509JJH"/>
    <d v="2024-12-23T00:00:00"/>
    <x v="1"/>
    <s v="3269"/>
    <x v="36"/>
    <s v="PA"/>
    <x v="5"/>
    <x v="0"/>
    <d v="2024-12-23T00:00:00"/>
    <d v="1899-12-30T17:28:00"/>
    <d v="2024-12-23T00:00:00"/>
    <d v="1899-12-30T17:27:03"/>
    <d v="2024-12-23T00:00:00"/>
    <d v="1899-12-30T17:53:13"/>
    <x v="0"/>
    <x v="0"/>
    <s v="7022038875"/>
    <s v="FBO"/>
    <d v="1899-12-30T00:27:07"/>
    <x v="919"/>
    <d v="1899-12-30T00:00:57"/>
    <s v="Granel"/>
    <s v="E001"/>
    <x v="2"/>
    <d v="1899-12-30T00:25:13"/>
    <d v="1899-12-30T00:26:10"/>
    <x v="8"/>
    <x v="16"/>
    <x v="0"/>
    <x v="1"/>
    <n v="0"/>
    <n v="0"/>
    <x v="0"/>
    <x v="1"/>
    <x v="0"/>
    <n v="0"/>
    <x v="6"/>
    <x v="1"/>
    <d v="1899-12-30T00:00:57"/>
    <d v="1899-12-30T00:00:57"/>
    <x v="0"/>
    <m/>
    <m/>
    <d v="1899-12-30T00:00:00"/>
    <d v="1899-12-30T00:25:13"/>
    <n v="2"/>
    <n v="-6.5972222221999388E-4"/>
    <n v="25.216666666660803"/>
    <x v="10"/>
    <x v="1"/>
  </r>
  <r>
    <x v="9"/>
    <s v="2024059154"/>
    <x v="0"/>
    <x v="1188"/>
    <s v="E0472DBT"/>
    <d v="2024-12-23T00:00:00"/>
    <x v="1"/>
    <s v="3269"/>
    <x v="36"/>
    <s v="PA"/>
    <x v="5"/>
    <x v="0"/>
    <d v="2024-12-23T00:00:00"/>
    <d v="1899-12-30T17:28:20"/>
    <d v="2024-12-23T00:00:00"/>
    <d v="1899-12-30T17:27:23"/>
    <d v="2024-12-23T00:00:00"/>
    <d v="1899-12-30T17:57:23"/>
    <x v="0"/>
    <x v="0"/>
    <s v="7022038876"/>
    <s v="EXW"/>
    <d v="1899-12-30T00:30:57"/>
    <x v="3046"/>
    <d v="1899-12-30T00:00:57"/>
    <s v="Granel"/>
    <s v="E001"/>
    <x v="1"/>
    <d v="1899-12-30T00:29:03"/>
    <d v="1899-12-30T00:30:00"/>
    <x v="8"/>
    <x v="16"/>
    <x v="0"/>
    <x v="1"/>
    <n v="0"/>
    <n v="0"/>
    <x v="0"/>
    <x v="1"/>
    <x v="0"/>
    <n v="0"/>
    <x v="6"/>
    <x v="1"/>
    <d v="1899-12-30T00:00:57"/>
    <d v="1899-12-30T00:00:57"/>
    <x v="0"/>
    <m/>
    <m/>
    <d v="1899-12-30T00:00:00"/>
    <d v="1899-12-30T00:29:03"/>
    <n v="2"/>
    <n v="-6.5972222221999388E-4"/>
    <n v="29.049999999998466"/>
    <x v="10"/>
    <x v="1"/>
  </r>
  <r>
    <x v="9"/>
    <s v="2024059156"/>
    <x v="0"/>
    <x v="1182"/>
    <s v="E8142JYC"/>
    <d v="2024-12-23T00:00:00"/>
    <x v="1"/>
    <s v="3283"/>
    <x v="38"/>
    <s v="PA"/>
    <x v="2"/>
    <x v="0"/>
    <d v="2024-12-23T00:00:00"/>
    <d v="1899-12-30T17:50:35"/>
    <d v="2024-12-23T00:00:00"/>
    <d v="1899-12-30T17:49:40"/>
    <d v="2024-12-23T00:00:00"/>
    <d v="1899-12-30T18:19:25"/>
    <x v="0"/>
    <x v="0"/>
    <s v="7022038877"/>
    <s v="EXW"/>
    <d v="1899-12-30T00:30:40"/>
    <x v="2904"/>
    <d v="1899-12-30T00:00:55"/>
    <s v="Ensacado"/>
    <s v="E002"/>
    <x v="1"/>
    <d v="1899-12-30T00:28:50"/>
    <d v="1899-12-30T00:29:45"/>
    <x v="8"/>
    <x v="16"/>
    <x v="0"/>
    <x v="2"/>
    <n v="0"/>
    <n v="0"/>
    <x v="0"/>
    <x v="2"/>
    <x v="0"/>
    <n v="0"/>
    <x v="6"/>
    <x v="1"/>
    <d v="1899-12-30T00:00:55"/>
    <d v="1899-12-30T00:00:55"/>
    <x v="0"/>
    <m/>
    <m/>
    <d v="1899-12-30T00:00:00"/>
    <d v="1899-12-30T00:28:50"/>
    <n v="2"/>
    <n v="-6.3657407408002076E-4"/>
    <n v="28.833333333335975"/>
    <x v="11"/>
    <x v="1"/>
  </r>
  <r>
    <x v="9"/>
    <s v="2024059158"/>
    <x v="0"/>
    <x v="950"/>
    <s v="E0621KGK"/>
    <d v="2024-12-23T00:00:00"/>
    <x v="1"/>
    <s v="3283"/>
    <x v="38"/>
    <s v="PA"/>
    <x v="2"/>
    <x v="0"/>
    <d v="2024-12-23T00:00:00"/>
    <d v="1899-12-30T18:30:45"/>
    <d v="2024-12-23T00:00:00"/>
    <d v="1899-12-30T18:29:49"/>
    <d v="2024-12-23T00:00:00"/>
    <d v="1899-12-30T19:11:20"/>
    <x v="0"/>
    <x v="0"/>
    <s v="7022038878"/>
    <s v="FBO"/>
    <d v="1899-12-30T00:42:27"/>
    <x v="902"/>
    <d v="1899-12-30T00:00:56"/>
    <s v="Ensacado"/>
    <s v="E002"/>
    <x v="2"/>
    <d v="1899-12-30T00:40:35"/>
    <d v="1899-12-30T00:41:31"/>
    <x v="11"/>
    <x v="16"/>
    <x v="0"/>
    <x v="2"/>
    <n v="0"/>
    <n v="0"/>
    <x v="0"/>
    <x v="2"/>
    <x v="0"/>
    <n v="0"/>
    <x v="6"/>
    <x v="1"/>
    <d v="1899-12-30T00:00:56"/>
    <d v="1899-12-30T00:00:56"/>
    <x v="0"/>
    <m/>
    <m/>
    <d v="1899-12-30T00:00:00"/>
    <d v="1899-12-30T00:40:35"/>
    <n v="2"/>
    <n v="-6.4814814814995181E-4"/>
    <n v="40.583333333332853"/>
    <x v="7"/>
    <x v="1"/>
  </r>
  <r>
    <x v="9"/>
    <s v="2024059167"/>
    <x v="0"/>
    <x v="1052"/>
    <s v="E4386MJZ"/>
    <d v="2024-12-23T00:00:00"/>
    <x v="1"/>
    <s v="3283"/>
    <x v="38"/>
    <s v="PA"/>
    <x v="2"/>
    <x v="0"/>
    <d v="2024-12-23T00:00:00"/>
    <d v="1899-12-30T19:29:35"/>
    <d v="2024-12-23T00:00:00"/>
    <d v="1899-12-30T19:28:39"/>
    <d v="2024-12-23T00:00:00"/>
    <d v="1899-12-30T19:58:08"/>
    <x v="0"/>
    <x v="0"/>
    <s v="7022038880"/>
    <s v="EXW"/>
    <d v="1899-12-30T00:30:25"/>
    <x v="1012"/>
    <d v="1899-12-30T00:00:56"/>
    <s v="Ensacado"/>
    <s v="E002"/>
    <x v="1"/>
    <d v="1899-12-30T00:28:33"/>
    <d v="1899-12-30T00:29:29"/>
    <x v="13"/>
    <x v="16"/>
    <x v="0"/>
    <x v="2"/>
    <n v="0"/>
    <n v="0"/>
    <x v="0"/>
    <x v="2"/>
    <x v="0"/>
    <n v="0"/>
    <x v="6"/>
    <x v="1"/>
    <d v="1899-12-30T00:00:56"/>
    <d v="1899-12-30T00:00:56"/>
    <x v="0"/>
    <m/>
    <m/>
    <d v="1899-12-30T00:00:00"/>
    <d v="1899-12-30T00:28:33"/>
    <n v="2"/>
    <n v="-6.4814814815006283E-4"/>
    <n v="28.550000000001585"/>
    <x v="7"/>
    <x v="1"/>
  </r>
  <r>
    <x v="9"/>
    <s v="2024059168"/>
    <x v="0"/>
    <x v="1163"/>
    <s v="E0847HHD"/>
    <d v="2024-12-23T00:00:00"/>
    <x v="1"/>
    <s v="3269"/>
    <x v="36"/>
    <s v="PA"/>
    <x v="5"/>
    <x v="0"/>
    <d v="2024-12-23T00:00:00"/>
    <d v="1899-12-30T19:31:36"/>
    <d v="2024-12-23T00:00:00"/>
    <d v="1899-12-30T19:30:39"/>
    <d v="2024-12-23T00:00:00"/>
    <d v="1899-12-30T20:02:07"/>
    <x v="0"/>
    <x v="0"/>
    <s v="7022038881"/>
    <s v="FBO"/>
    <d v="1899-12-30T00:32:25"/>
    <x v="2885"/>
    <d v="1899-12-30T00:00:57"/>
    <s v="Granel"/>
    <s v="E001"/>
    <x v="2"/>
    <d v="1899-12-30T00:30:31"/>
    <d v="1899-12-30T00:31:28"/>
    <x v="13"/>
    <x v="16"/>
    <x v="0"/>
    <x v="1"/>
    <n v="0"/>
    <n v="0"/>
    <x v="0"/>
    <x v="1"/>
    <x v="0"/>
    <n v="0"/>
    <x v="6"/>
    <x v="1"/>
    <d v="1899-12-30T00:00:57"/>
    <d v="1899-12-30T00:00:57"/>
    <x v="0"/>
    <m/>
    <m/>
    <d v="1899-12-30T00:00:00"/>
    <d v="1899-12-30T00:30:31"/>
    <n v="2"/>
    <n v="-6.5972222221999388E-4"/>
    <n v="30.516666666667227"/>
    <x v="14"/>
    <x v="1"/>
  </r>
  <r>
    <x v="9"/>
    <s v="2024059173"/>
    <x v="0"/>
    <x v="1023"/>
    <s v="E9619HBS"/>
    <d v="2024-12-24T00:00:00"/>
    <x v="1"/>
    <s v="3283"/>
    <x v="38"/>
    <s v="PA"/>
    <x v="2"/>
    <x v="0"/>
    <d v="2024-12-24T00:00:00"/>
    <d v="1899-12-30T05:54:54"/>
    <d v="2024-12-24T00:00:00"/>
    <d v="1899-12-30T05:53:58"/>
    <d v="2024-12-24T00:00:00"/>
    <d v="1899-12-30T06:25:35"/>
    <x v="0"/>
    <x v="0"/>
    <s v="7022038882"/>
    <s v="FBO"/>
    <d v="1899-12-30T00:32:33"/>
    <x v="982"/>
    <d v="1899-12-30T00:00:56"/>
    <s v="Ensacado"/>
    <s v="E002"/>
    <x v="2"/>
    <d v="1899-12-30T00:30:41"/>
    <d v="1899-12-30T00:31:37"/>
    <x v="12"/>
    <x v="18"/>
    <x v="0"/>
    <x v="2"/>
    <n v="0"/>
    <n v="0"/>
    <x v="0"/>
    <x v="2"/>
    <x v="0"/>
    <n v="0"/>
    <x v="6"/>
    <x v="1"/>
    <d v="1899-12-30T00:00:56"/>
    <d v="1899-12-30T00:00:56"/>
    <x v="0"/>
    <m/>
    <m/>
    <d v="1899-12-30T00:00:00"/>
    <d v="1899-12-30T00:30:41"/>
    <n v="3"/>
    <n v="-6.4814814814001531E-4"/>
    <n v="30.683333333332826"/>
    <x v="12"/>
    <x v="1"/>
  </r>
  <r>
    <x v="9"/>
    <s v="2024059178"/>
    <x v="0"/>
    <x v="1170"/>
    <s v="E4941MFZ"/>
    <d v="2024-12-24T00:00:00"/>
    <x v="1"/>
    <s v="3263"/>
    <x v="42"/>
    <s v="PA"/>
    <x v="3"/>
    <x v="0"/>
    <d v="2024-12-24T00:00:00"/>
    <d v="1899-12-30T06:19:13"/>
    <d v="2024-12-24T00:00:00"/>
    <d v="1899-12-30T06:18:16"/>
    <d v="2024-12-24T00:00:00"/>
    <d v="1899-12-30T06:45:37"/>
    <x v="0"/>
    <x v="0"/>
    <s v="7022038884"/>
    <s v="EXW"/>
    <d v="1899-12-30T00:28:18"/>
    <x v="363"/>
    <d v="1899-12-30T00:00:57"/>
    <s v="Granel"/>
    <s v="E001"/>
    <x v="1"/>
    <d v="1899-12-30T00:26:24"/>
    <d v="1899-12-30T00:27:21"/>
    <x v="0"/>
    <x v="18"/>
    <x v="0"/>
    <x v="1"/>
    <n v="0"/>
    <n v="0"/>
    <x v="0"/>
    <x v="1"/>
    <x v="0"/>
    <n v="0"/>
    <x v="6"/>
    <x v="1"/>
    <d v="1899-12-30T00:00:57"/>
    <d v="1899-12-30T00:00:57"/>
    <x v="0"/>
    <m/>
    <m/>
    <d v="1899-12-30T00:00:00"/>
    <d v="1899-12-30T00:26:24"/>
    <n v="3"/>
    <n v="-6.5972222221999388E-4"/>
    <n v="26.399999999995174"/>
    <x v="12"/>
    <x v="1"/>
  </r>
  <r>
    <x v="9"/>
    <s v="2024059177"/>
    <x v="0"/>
    <x v="918"/>
    <s v="E9449KGB"/>
    <d v="2024-12-24T00:00:00"/>
    <x v="1"/>
    <s v="3269"/>
    <x v="36"/>
    <s v="PA"/>
    <x v="5"/>
    <x v="0"/>
    <d v="2024-12-24T00:00:00"/>
    <d v="1899-12-30T06:12:28"/>
    <d v="2024-12-24T00:00:00"/>
    <d v="1899-12-30T06:11:31"/>
    <d v="2024-12-24T00:00:00"/>
    <d v="1899-12-30T06:51:57"/>
    <x v="0"/>
    <x v="0"/>
    <s v="7022038885"/>
    <s v="FBO"/>
    <d v="1899-12-30T00:41:23"/>
    <x v="926"/>
    <d v="1899-12-30T00:00:57"/>
    <s v="Granel"/>
    <s v="E001"/>
    <x v="2"/>
    <d v="1899-12-30T00:39:29"/>
    <d v="1899-12-30T00:40:26"/>
    <x v="0"/>
    <x v="18"/>
    <x v="0"/>
    <x v="1"/>
    <n v="0"/>
    <n v="0"/>
    <x v="0"/>
    <x v="1"/>
    <x v="0"/>
    <n v="0"/>
    <x v="6"/>
    <x v="1"/>
    <d v="1899-12-30T00:00:57"/>
    <d v="1899-12-30T00:00:57"/>
    <x v="0"/>
    <m/>
    <m/>
    <d v="1899-12-30T00:00:00"/>
    <d v="1899-12-30T00:39:29"/>
    <n v="3"/>
    <n v="-6.5972222221999388E-4"/>
    <n v="39.483333333331167"/>
    <x v="12"/>
    <x v="1"/>
  </r>
  <r>
    <x v="9"/>
    <s v="2024059183"/>
    <x v="0"/>
    <x v="1018"/>
    <s v="E9461JBD"/>
    <d v="2024-12-24T00:00:00"/>
    <x v="1"/>
    <s v="3264"/>
    <x v="35"/>
    <s v="PA"/>
    <x v="1"/>
    <x v="0"/>
    <d v="2024-12-24T00:00:00"/>
    <d v="1899-12-30T06:59:55"/>
    <d v="2024-12-24T00:00:00"/>
    <d v="1899-12-30T06:58:59"/>
    <d v="2024-12-24T00:00:00"/>
    <d v="1899-12-30T07:22:58"/>
    <x v="0"/>
    <x v="0"/>
    <s v="7022038886"/>
    <s v="EXW"/>
    <d v="1899-12-30T00:24:55"/>
    <x v="1188"/>
    <d v="1899-12-30T00:00:56"/>
    <s v="Granel"/>
    <s v="E001"/>
    <x v="1"/>
    <d v="1899-12-30T00:23:03"/>
    <d v="1899-12-30T00:23:59"/>
    <x v="0"/>
    <x v="18"/>
    <x v="0"/>
    <x v="1"/>
    <n v="0"/>
    <n v="0"/>
    <x v="0"/>
    <x v="1"/>
    <x v="0"/>
    <n v="0"/>
    <x v="6"/>
    <x v="1"/>
    <d v="1899-12-30T00:00:56"/>
    <d v="1899-12-30T00:00:56"/>
    <x v="0"/>
    <m/>
    <m/>
    <d v="1899-12-30T00:00:00"/>
    <d v="1899-12-30T00:23:03"/>
    <n v="3"/>
    <n v="-6.4814814815000732E-4"/>
    <n v="23.049999999993609"/>
    <x v="0"/>
    <x v="1"/>
  </r>
  <r>
    <x v="9"/>
    <s v="2024059190"/>
    <x v="0"/>
    <x v="1171"/>
    <s v="E0247JRH"/>
    <d v="2024-12-24T00:00:00"/>
    <x v="1"/>
    <s v="3283"/>
    <x v="38"/>
    <s v="PA"/>
    <x v="2"/>
    <x v="0"/>
    <d v="2024-12-24T00:00:00"/>
    <d v="1899-12-30T07:35:33"/>
    <d v="2024-12-24T00:00:00"/>
    <d v="1899-12-30T07:34:39"/>
    <d v="2024-12-24T00:00:00"/>
    <d v="1899-12-30T08:06:39"/>
    <x v="0"/>
    <x v="0"/>
    <s v="7022038887"/>
    <s v="EXW"/>
    <d v="1899-12-30T00:32:54"/>
    <x v="532"/>
    <d v="1899-12-30T00:00:54"/>
    <s v="Ensacado"/>
    <s v="E002"/>
    <x v="1"/>
    <d v="1899-12-30T00:31:06"/>
    <d v="1899-12-30T00:32:00"/>
    <x v="1"/>
    <x v="18"/>
    <x v="0"/>
    <x v="2"/>
    <n v="0"/>
    <n v="0"/>
    <x v="0"/>
    <x v="2"/>
    <x v="0"/>
    <n v="0"/>
    <x v="6"/>
    <x v="1"/>
    <d v="1899-12-30T00:00:54"/>
    <d v="1899-12-30T00:00:54"/>
    <x v="0"/>
    <m/>
    <m/>
    <d v="1899-12-30T00:00:00"/>
    <d v="1899-12-30T00:31:06"/>
    <n v="3"/>
    <n v="-6.2499999999998668E-4"/>
    <n v="31.099999999996786"/>
    <x v="1"/>
    <x v="1"/>
  </r>
  <r>
    <x v="9"/>
    <s v="2024059195"/>
    <x v="0"/>
    <x v="987"/>
    <s v="E4258HML"/>
    <d v="2024-12-24T00:00:00"/>
    <x v="1"/>
    <s v="3264"/>
    <x v="35"/>
    <s v="PA"/>
    <x v="1"/>
    <x v="0"/>
    <d v="2024-12-24T00:00:00"/>
    <d v="1899-12-30T07:58:25"/>
    <d v="2024-12-24T00:00:00"/>
    <d v="1899-12-30T07:57:29"/>
    <d v="2024-12-24T00:00:00"/>
    <d v="1899-12-30T08:30:10"/>
    <x v="0"/>
    <x v="0"/>
    <s v="7022038889"/>
    <s v="FBO"/>
    <d v="1899-12-30T00:33:37"/>
    <x v="805"/>
    <d v="1899-12-30T00:00:56"/>
    <s v="Granel"/>
    <s v="E001"/>
    <x v="2"/>
    <d v="1899-12-30T00:31:45"/>
    <d v="1899-12-30T00:32:41"/>
    <x v="1"/>
    <x v="18"/>
    <x v="0"/>
    <x v="1"/>
    <n v="0"/>
    <n v="0"/>
    <x v="0"/>
    <x v="1"/>
    <x v="0"/>
    <n v="0"/>
    <x v="6"/>
    <x v="1"/>
    <d v="1899-12-30T00:00:56"/>
    <d v="1899-12-30T00:00:56"/>
    <x v="0"/>
    <m/>
    <m/>
    <d v="1899-12-30T00:00:00"/>
    <d v="1899-12-30T00:31:45"/>
    <n v="3"/>
    <n v="-6.4814814815000732E-4"/>
    <n v="31.749999999998408"/>
    <x v="1"/>
    <x v="1"/>
  </r>
  <r>
    <x v="9"/>
    <s v="2024059197"/>
    <x v="0"/>
    <x v="977"/>
    <s v="E4421MGY"/>
    <d v="2024-12-24T00:00:00"/>
    <x v="1"/>
    <s v="3269"/>
    <x v="36"/>
    <s v="PA"/>
    <x v="5"/>
    <x v="0"/>
    <d v="2024-12-24T00:00:00"/>
    <d v="1899-12-30T08:06:57"/>
    <d v="2024-12-24T00:00:00"/>
    <d v="1899-12-30T08:06:03"/>
    <d v="2024-12-24T00:00:00"/>
    <d v="1899-12-30T08:30:33"/>
    <x v="0"/>
    <x v="0"/>
    <s v="7022038890"/>
    <s v="FBO"/>
    <d v="1899-12-30T00:25:24"/>
    <x v="2844"/>
    <d v="1899-12-30T00:00:54"/>
    <s v="Granel"/>
    <s v="E001"/>
    <x v="2"/>
    <d v="1899-12-30T00:23:36"/>
    <d v="1899-12-30T00:24:30"/>
    <x v="2"/>
    <x v="18"/>
    <x v="0"/>
    <x v="1"/>
    <n v="0"/>
    <n v="0"/>
    <x v="0"/>
    <x v="1"/>
    <x v="0"/>
    <n v="0"/>
    <x v="6"/>
    <x v="1"/>
    <d v="1899-12-30T00:00:54"/>
    <d v="1899-12-30T00:00:54"/>
    <x v="0"/>
    <m/>
    <m/>
    <d v="1899-12-30T00:00:00"/>
    <d v="1899-12-30T00:23:36"/>
    <n v="3"/>
    <n v="-6.2500000000004219E-4"/>
    <n v="23.600000000001611"/>
    <x v="1"/>
    <x v="1"/>
  </r>
  <r>
    <x v="9"/>
    <s v="2024059199"/>
    <x v="0"/>
    <x v="1009"/>
    <s v="E5824JVY"/>
    <d v="2024-12-24T00:00:00"/>
    <x v="1"/>
    <s v="3269"/>
    <x v="36"/>
    <s v="PA"/>
    <x v="5"/>
    <x v="0"/>
    <d v="2024-12-24T00:00:00"/>
    <d v="1899-12-30T08:08:02"/>
    <d v="2024-12-24T00:00:00"/>
    <d v="1899-12-30T08:07:06"/>
    <d v="2024-12-24T00:00:00"/>
    <d v="1899-12-30T08:33:26"/>
    <x v="0"/>
    <x v="0"/>
    <s v="7022038891"/>
    <s v="FBO"/>
    <d v="1899-12-30T00:27:16"/>
    <x v="256"/>
    <d v="1899-12-30T00:00:56"/>
    <s v="Granel"/>
    <s v="E001"/>
    <x v="2"/>
    <d v="1899-12-30T00:25:24"/>
    <d v="1899-12-30T00:26:20"/>
    <x v="2"/>
    <x v="18"/>
    <x v="0"/>
    <x v="1"/>
    <n v="0"/>
    <n v="0"/>
    <x v="0"/>
    <x v="1"/>
    <x v="0"/>
    <n v="0"/>
    <x v="6"/>
    <x v="1"/>
    <d v="1899-12-30T00:00:56"/>
    <d v="1899-12-30T00:00:56"/>
    <x v="0"/>
    <m/>
    <m/>
    <d v="1899-12-30T00:00:00"/>
    <d v="1899-12-30T00:25:24"/>
    <n v="3"/>
    <n v="-6.4814814815000732E-4"/>
    <n v="25.400000000001651"/>
    <x v="1"/>
    <x v="1"/>
  </r>
  <r>
    <x v="9"/>
    <s v="2024059200"/>
    <x v="0"/>
    <x v="989"/>
    <s v="E0547BYX"/>
    <d v="2024-12-24T00:00:00"/>
    <x v="1"/>
    <s v="3264"/>
    <x v="35"/>
    <s v="PA"/>
    <x v="1"/>
    <x v="0"/>
    <d v="2024-12-24T00:00:00"/>
    <d v="1899-12-30T08:13:43"/>
    <d v="2024-12-24T00:00:00"/>
    <d v="1899-12-30T08:12:47"/>
    <d v="2024-12-24T00:00:00"/>
    <d v="1899-12-30T08:40:15"/>
    <x v="0"/>
    <x v="0"/>
    <s v="7022038892"/>
    <s v="FBO"/>
    <d v="1899-12-30T00:28:24"/>
    <x v="645"/>
    <d v="1899-12-30T00:00:56"/>
    <s v="Granel"/>
    <s v="E001"/>
    <x v="2"/>
    <d v="1899-12-30T00:26:32"/>
    <d v="1899-12-30T00:27:28"/>
    <x v="2"/>
    <x v="18"/>
    <x v="0"/>
    <x v="1"/>
    <n v="0"/>
    <n v="0"/>
    <x v="0"/>
    <x v="1"/>
    <x v="0"/>
    <n v="0"/>
    <x v="6"/>
    <x v="1"/>
    <d v="1899-12-30T00:00:56"/>
    <d v="1899-12-30T00:00:56"/>
    <x v="0"/>
    <m/>
    <m/>
    <d v="1899-12-30T00:00:00"/>
    <d v="1899-12-30T00:26:32"/>
    <n v="3"/>
    <n v="-6.4814814815000732E-4"/>
    <n v="26.533333333324823"/>
    <x v="1"/>
    <x v="1"/>
  </r>
  <r>
    <x v="9"/>
    <s v="2024059198"/>
    <x v="0"/>
    <x v="1180"/>
    <s v="E6280JGH"/>
    <d v="2024-12-24T00:00:00"/>
    <x v="1"/>
    <s v="3283"/>
    <x v="38"/>
    <s v="PA"/>
    <x v="2"/>
    <x v="0"/>
    <d v="2024-12-24T00:00:00"/>
    <d v="1899-12-30T08:07:58"/>
    <d v="2024-12-24T00:00:00"/>
    <d v="1899-12-30T08:07:02"/>
    <d v="2024-12-24T00:00:00"/>
    <d v="1899-12-30T08:44:58"/>
    <x v="0"/>
    <x v="0"/>
    <s v="7022038893"/>
    <s v="EXW"/>
    <d v="1899-12-30T00:38:52"/>
    <x v="3047"/>
    <d v="1899-12-30T00:00:56"/>
    <s v="Ensacado"/>
    <s v="E002"/>
    <x v="1"/>
    <d v="1899-12-30T00:37:00"/>
    <d v="1899-12-30T00:37:56"/>
    <x v="2"/>
    <x v="18"/>
    <x v="0"/>
    <x v="2"/>
    <n v="0"/>
    <n v="0"/>
    <x v="0"/>
    <x v="2"/>
    <x v="0"/>
    <n v="0"/>
    <x v="6"/>
    <x v="1"/>
    <d v="1899-12-30T00:00:56"/>
    <d v="1899-12-30T00:00:56"/>
    <x v="0"/>
    <m/>
    <m/>
    <d v="1899-12-30T00:00:00"/>
    <d v="1899-12-30T00:37:00"/>
    <n v="3"/>
    <n v="-6.4814814815000732E-4"/>
    <n v="37.000000000008022"/>
    <x v="1"/>
    <x v="1"/>
  </r>
  <r>
    <x v="9"/>
    <s v="2024059203"/>
    <x v="0"/>
    <x v="1012"/>
    <s v="E8094GLY"/>
    <d v="2024-12-24T00:00:00"/>
    <x v="1"/>
    <s v="3264"/>
    <x v="35"/>
    <s v="PA"/>
    <x v="1"/>
    <x v="0"/>
    <d v="2024-12-24T00:00:00"/>
    <d v="1899-12-30T08:34:15"/>
    <d v="2024-12-24T00:00:00"/>
    <d v="1899-12-30T08:33:21"/>
    <d v="2024-12-24T00:00:00"/>
    <d v="1899-12-30T08:59:48"/>
    <x v="0"/>
    <x v="0"/>
    <s v="7022038894"/>
    <s v="FBO"/>
    <d v="1899-12-30T00:27:21"/>
    <x v="625"/>
    <d v="1899-12-30T00:00:54"/>
    <s v="Granel"/>
    <s v="E001"/>
    <x v="2"/>
    <d v="1899-12-30T00:25:33"/>
    <d v="1899-12-30T00:26:27"/>
    <x v="2"/>
    <x v="18"/>
    <x v="0"/>
    <x v="1"/>
    <n v="0"/>
    <n v="0"/>
    <x v="0"/>
    <x v="1"/>
    <x v="0"/>
    <n v="0"/>
    <x v="6"/>
    <x v="1"/>
    <d v="1899-12-30T00:00:54"/>
    <d v="1899-12-30T00:00:54"/>
    <x v="0"/>
    <m/>
    <m/>
    <d v="1899-12-30T00:00:00"/>
    <d v="1899-12-30T00:25:33"/>
    <n v="3"/>
    <n v="-6.2499999999998668E-4"/>
    <n v="25.549999999992004"/>
    <x v="1"/>
    <x v="1"/>
  </r>
  <r>
    <x v="9"/>
    <s v="2024059202"/>
    <x v="0"/>
    <x v="954"/>
    <s v="E5086KXC"/>
    <d v="2024-12-24T00:00:00"/>
    <x v="1"/>
    <s v="3269"/>
    <x v="36"/>
    <s v="PA"/>
    <x v="5"/>
    <x v="0"/>
    <d v="2024-12-24T00:00:00"/>
    <d v="1899-12-30T08:31:21"/>
    <d v="2024-12-24T00:00:00"/>
    <d v="1899-12-30T08:30:26"/>
    <d v="2024-12-24T00:00:00"/>
    <d v="1899-12-30T09:01:51"/>
    <x v="0"/>
    <x v="0"/>
    <s v="7022038895"/>
    <s v="FBO"/>
    <d v="1899-12-30T00:32:20"/>
    <x v="917"/>
    <d v="1899-12-30T00:00:55"/>
    <s v="Granel"/>
    <s v="E001"/>
    <x v="2"/>
    <d v="1899-12-30T00:30:30"/>
    <d v="1899-12-30T00:31:25"/>
    <x v="2"/>
    <x v="18"/>
    <x v="0"/>
    <x v="1"/>
    <n v="0"/>
    <n v="0"/>
    <x v="0"/>
    <x v="1"/>
    <x v="0"/>
    <n v="0"/>
    <x v="6"/>
    <x v="1"/>
    <d v="1899-12-30T00:00:55"/>
    <d v="1899-12-30T00:00:55"/>
    <x v="0"/>
    <m/>
    <m/>
    <d v="1899-12-30T00:00:00"/>
    <d v="1899-12-30T00:30:30"/>
    <n v="3"/>
    <n v="-6.3657407408002076E-4"/>
    <n v="30.499999999991978"/>
    <x v="2"/>
    <x v="1"/>
  </r>
  <r>
    <x v="9"/>
    <s v="2024059205"/>
    <x v="0"/>
    <x v="1030"/>
    <s v="E7241HLN"/>
    <d v="2024-12-24T00:00:00"/>
    <x v="1"/>
    <s v="3283"/>
    <x v="38"/>
    <s v="PA"/>
    <x v="2"/>
    <x v="0"/>
    <d v="2024-12-24T00:00:00"/>
    <d v="1899-12-30T08:50:59"/>
    <d v="2024-12-24T00:00:00"/>
    <d v="1899-12-30T08:50:03"/>
    <d v="2024-12-24T00:00:00"/>
    <d v="1899-12-30T09:13:50"/>
    <x v="0"/>
    <x v="0"/>
    <s v="7022038896"/>
    <s v="EXW"/>
    <d v="1899-12-30T00:24:43"/>
    <x v="1151"/>
    <d v="1899-12-30T00:00:56"/>
    <s v="Ensacado"/>
    <s v="E002"/>
    <x v="1"/>
    <d v="1899-12-30T00:22:51"/>
    <d v="1899-12-30T00:23:47"/>
    <x v="2"/>
    <x v="18"/>
    <x v="0"/>
    <x v="2"/>
    <n v="0"/>
    <n v="0"/>
    <x v="0"/>
    <x v="2"/>
    <x v="0"/>
    <n v="0"/>
    <x v="6"/>
    <x v="1"/>
    <d v="1899-12-30T00:00:56"/>
    <d v="1899-12-30T00:00:56"/>
    <x v="0"/>
    <m/>
    <m/>
    <d v="1899-12-30T00:00:00"/>
    <d v="1899-12-30T00:22:51"/>
    <n v="3"/>
    <n v="-6.4814814815000732E-4"/>
    <n v="22.849999999992061"/>
    <x v="2"/>
    <x v="1"/>
  </r>
  <r>
    <x v="9"/>
    <s v="2024059206"/>
    <x v="0"/>
    <x v="1018"/>
    <s v="E9461JBD"/>
    <d v="2024-12-24T00:00:00"/>
    <x v="1"/>
    <s v="3264"/>
    <x v="35"/>
    <s v="PA"/>
    <x v="1"/>
    <x v="0"/>
    <d v="2024-12-24T00:00:00"/>
    <d v="1899-12-30T08:59:36"/>
    <d v="2024-12-24T00:00:00"/>
    <d v="1899-12-30T08:58:41"/>
    <d v="2024-12-24T00:00:00"/>
    <d v="1899-12-30T09:24:02"/>
    <x v="0"/>
    <x v="0"/>
    <s v="7022038897"/>
    <s v="EXW"/>
    <d v="1899-12-30T00:26:16"/>
    <x v="1140"/>
    <d v="1899-12-30T00:00:55"/>
    <s v="Granel"/>
    <s v="E001"/>
    <x v="1"/>
    <d v="1899-12-30T00:24:26"/>
    <d v="1899-12-30T00:25:21"/>
    <x v="2"/>
    <x v="18"/>
    <x v="0"/>
    <x v="1"/>
    <n v="0"/>
    <n v="0"/>
    <x v="0"/>
    <x v="1"/>
    <x v="0"/>
    <n v="0"/>
    <x v="6"/>
    <x v="1"/>
    <d v="1899-12-30T00:00:55"/>
    <d v="1899-12-30T00:00:55"/>
    <x v="0"/>
    <m/>
    <m/>
    <d v="1899-12-30T00:00:00"/>
    <d v="1899-12-30T00:24:26"/>
    <n v="3"/>
    <n v="-6.3657407407002875E-4"/>
    <n v="24.43333333332961"/>
    <x v="2"/>
    <x v="1"/>
  </r>
  <r>
    <x v="9"/>
    <s v="2024059213"/>
    <x v="0"/>
    <x v="964"/>
    <s v="E6911JLK"/>
    <d v="2024-12-24T00:00:00"/>
    <x v="1"/>
    <s v="3269"/>
    <x v="36"/>
    <s v="PA"/>
    <x v="5"/>
    <x v="0"/>
    <d v="2024-12-24T00:00:00"/>
    <d v="1899-12-30T09:20:08"/>
    <d v="2024-12-24T00:00:00"/>
    <d v="1899-12-30T09:19:12"/>
    <d v="2024-12-24T00:00:00"/>
    <d v="1899-12-30T09:45:38"/>
    <x v="0"/>
    <x v="0"/>
    <s v="7022038898"/>
    <s v="FBO"/>
    <d v="1899-12-30T00:27:22"/>
    <x v="3048"/>
    <d v="1899-12-30T00:00:56"/>
    <s v="Granel"/>
    <s v="E001"/>
    <x v="2"/>
    <d v="1899-12-30T00:25:30"/>
    <d v="1899-12-30T00:26:26"/>
    <x v="3"/>
    <x v="18"/>
    <x v="0"/>
    <x v="1"/>
    <n v="0"/>
    <n v="0"/>
    <x v="0"/>
    <x v="1"/>
    <x v="0"/>
    <n v="0"/>
    <x v="6"/>
    <x v="1"/>
    <d v="1899-12-30T00:00:56"/>
    <d v="1899-12-30T00:00:56"/>
    <x v="0"/>
    <m/>
    <m/>
    <d v="1899-12-30T00:00:00"/>
    <d v="1899-12-30T00:25:30"/>
    <n v="3"/>
    <n v="-6.4814814815000732E-4"/>
    <n v="25.499999999995193"/>
    <x v="2"/>
    <x v="1"/>
  </r>
  <r>
    <x v="9"/>
    <s v="2024059216"/>
    <x v="0"/>
    <x v="1015"/>
    <s v="E4771KNH"/>
    <d v="2024-12-24T00:00:00"/>
    <x v="1"/>
    <s v="3264"/>
    <x v="35"/>
    <s v="PA"/>
    <x v="1"/>
    <x v="0"/>
    <d v="2024-12-24T00:00:00"/>
    <d v="1899-12-30T09:25:04"/>
    <d v="2024-12-24T00:00:00"/>
    <d v="1899-12-30T09:24:08"/>
    <d v="2024-12-24T00:00:00"/>
    <d v="1899-12-30T09:53:38"/>
    <x v="0"/>
    <x v="0"/>
    <s v="7022038899"/>
    <s v="FBO"/>
    <d v="1899-12-30T00:30:26"/>
    <x v="1158"/>
    <d v="1899-12-30T00:00:56"/>
    <s v="Granel"/>
    <s v="E001"/>
    <x v="2"/>
    <d v="1899-12-30T00:28:34"/>
    <d v="1899-12-30T00:29:30"/>
    <x v="3"/>
    <x v="18"/>
    <x v="0"/>
    <x v="1"/>
    <n v="0"/>
    <n v="0"/>
    <x v="0"/>
    <x v="1"/>
    <x v="0"/>
    <n v="0"/>
    <x v="6"/>
    <x v="1"/>
    <d v="1899-12-30T00:00:56"/>
    <d v="1899-12-30T00:00:56"/>
    <x v="0"/>
    <m/>
    <m/>
    <d v="1899-12-30T00:00:00"/>
    <d v="1899-12-30T00:28:34"/>
    <n v="3"/>
    <n v="-6.4814814815000732E-4"/>
    <n v="28.566666666662446"/>
    <x v="2"/>
    <x v="1"/>
  </r>
  <r>
    <x v="9"/>
    <s v="2024059223"/>
    <x v="0"/>
    <x v="1099"/>
    <s v="E9571KML"/>
    <d v="2024-12-24T00:00:00"/>
    <x v="1"/>
    <s v="3262"/>
    <x v="43"/>
    <s v="PA"/>
    <x v="0"/>
    <x v="0"/>
    <d v="2024-12-24T00:00:00"/>
    <d v="1899-12-30T09:39:16"/>
    <d v="2024-12-24T00:00:00"/>
    <d v="1899-12-30T09:38:21"/>
    <d v="2024-12-24T00:00:00"/>
    <d v="1899-12-30T10:01:10"/>
    <x v="0"/>
    <x v="0"/>
    <s v="7022038900"/>
    <s v="FBO"/>
    <d v="1899-12-30T00:23:44"/>
    <x v="1109"/>
    <d v="1899-12-30T00:00:55"/>
    <s v="Granel"/>
    <s v="E001"/>
    <x v="2"/>
    <d v="1899-12-30T00:21:54"/>
    <d v="1899-12-30T00:22:49"/>
    <x v="3"/>
    <x v="18"/>
    <x v="0"/>
    <x v="1"/>
    <n v="0"/>
    <n v="0"/>
    <x v="0"/>
    <x v="1"/>
    <x v="0"/>
    <n v="0"/>
    <x v="6"/>
    <x v="1"/>
    <d v="1899-12-30T00:00:55"/>
    <d v="1899-12-30T00:00:55"/>
    <x v="0"/>
    <m/>
    <m/>
    <d v="1899-12-30T00:00:00"/>
    <d v="1899-12-30T00:21:54"/>
    <n v="3"/>
    <n v="-6.3657407408002076E-4"/>
    <n v="21.899999999995188"/>
    <x v="3"/>
    <x v="1"/>
  </r>
  <r>
    <x v="9"/>
    <s v="2024059222"/>
    <x v="0"/>
    <x v="1189"/>
    <s v="E2158KPT"/>
    <d v="2024-12-24T00:00:00"/>
    <x v="1"/>
    <s v="3283"/>
    <x v="38"/>
    <s v="PA"/>
    <x v="2"/>
    <x v="0"/>
    <d v="2024-12-24T00:00:00"/>
    <d v="1899-12-30T09:35:53"/>
    <d v="2024-12-24T00:00:00"/>
    <d v="1899-12-30T09:35:16"/>
    <d v="2024-12-24T00:00:00"/>
    <d v="1899-12-30T10:09:24"/>
    <x v="197"/>
    <x v="30"/>
    <s v="7022038901"/>
    <s v="EXW"/>
    <d v="1899-12-30T00:34:45"/>
    <x v="2541"/>
    <d v="1899-12-30T00:00:37"/>
    <s v="Ensacado"/>
    <s v="E002"/>
    <x v="1"/>
    <d v="1899-12-30T00:33:31"/>
    <d v="1899-12-30T00:34:08"/>
    <x v="3"/>
    <x v="18"/>
    <x v="0"/>
    <x v="2"/>
    <n v="0"/>
    <n v="0"/>
    <x v="0"/>
    <x v="2"/>
    <x v="0"/>
    <n v="0"/>
    <x v="6"/>
    <x v="1"/>
    <d v="1899-12-30T00:00:37"/>
    <d v="1899-12-30T00:00:37"/>
    <x v="0"/>
    <m/>
    <m/>
    <d v="1899-12-30T00:00:00"/>
    <d v="1899-12-30T00:33:31"/>
    <n v="3"/>
    <n v="-4.2824074073999352E-4"/>
    <n v="33.516666666662417"/>
    <x v="3"/>
    <x v="1"/>
  </r>
  <r>
    <x v="9"/>
    <s v="2024059225"/>
    <x v="0"/>
    <x v="1019"/>
    <s v="E4954KGF"/>
    <d v="2024-12-24T00:00:00"/>
    <x v="1"/>
    <s v="3269"/>
    <x v="36"/>
    <s v="PA"/>
    <x v="5"/>
    <x v="0"/>
    <d v="2024-12-24T00:00:00"/>
    <d v="1899-12-30T09:40:49"/>
    <d v="2024-12-24T00:00:00"/>
    <d v="1899-12-30T09:39:52"/>
    <d v="2024-12-24T00:00:00"/>
    <d v="1899-12-30T10:11:02"/>
    <x v="0"/>
    <x v="0"/>
    <s v="7022038902"/>
    <s v="FBO"/>
    <d v="1899-12-30T00:32:07"/>
    <x v="1061"/>
    <d v="1899-12-30T00:00:57"/>
    <s v="Granel"/>
    <s v="E001"/>
    <x v="2"/>
    <d v="1899-12-30T00:30:13"/>
    <d v="1899-12-30T00:31:10"/>
    <x v="3"/>
    <x v="18"/>
    <x v="0"/>
    <x v="1"/>
    <n v="0"/>
    <n v="0"/>
    <x v="0"/>
    <x v="1"/>
    <x v="0"/>
    <n v="0"/>
    <x v="6"/>
    <x v="1"/>
    <d v="1899-12-30T00:00:57"/>
    <d v="1899-12-30T00:00:57"/>
    <x v="0"/>
    <m/>
    <m/>
    <d v="1899-12-30T00:00:00"/>
    <d v="1899-12-30T00:30:13"/>
    <n v="3"/>
    <n v="-6.5972222222004939E-4"/>
    <n v="30.216666666657588"/>
    <x v="3"/>
    <x v="1"/>
  </r>
  <r>
    <x v="9"/>
    <s v="2024059229"/>
    <x v="0"/>
    <x v="1190"/>
    <s v="E2184KLY"/>
    <d v="2024-12-24T00:00:00"/>
    <x v="1"/>
    <s v="3283"/>
    <x v="38"/>
    <s v="PA"/>
    <x v="2"/>
    <x v="0"/>
    <d v="2024-12-24T00:00:00"/>
    <d v="1899-12-30T09:53:06"/>
    <d v="2024-12-24T00:00:00"/>
    <d v="1899-12-30T09:52:10"/>
    <d v="2024-12-24T00:00:00"/>
    <d v="1899-12-30T10:21:24"/>
    <x v="0"/>
    <x v="0"/>
    <s v="7022038903"/>
    <s v="EXW"/>
    <d v="1899-12-30T00:30:10"/>
    <x v="879"/>
    <d v="1899-12-30T00:00:56"/>
    <s v="Ensacado"/>
    <s v="E002"/>
    <x v="1"/>
    <d v="1899-12-30T00:28:18"/>
    <d v="1899-12-30T00:29:14"/>
    <x v="3"/>
    <x v="18"/>
    <x v="0"/>
    <x v="2"/>
    <n v="0"/>
    <n v="0"/>
    <x v="0"/>
    <x v="2"/>
    <x v="0"/>
    <n v="0"/>
    <x v="6"/>
    <x v="1"/>
    <d v="1899-12-30T00:00:56"/>
    <d v="1899-12-30T00:00:56"/>
    <x v="0"/>
    <m/>
    <m/>
    <d v="1899-12-30T00:00:00"/>
    <d v="1899-12-30T00:28:18"/>
    <n v="3"/>
    <n v="-6.4814814815000732E-4"/>
    <n v="28.300000000003223"/>
    <x v="3"/>
    <x v="1"/>
  </r>
  <r>
    <x v="9"/>
    <s v="2024059232"/>
    <x v="0"/>
    <x v="1180"/>
    <s v="E6280JGH"/>
    <d v="2024-12-24T00:00:00"/>
    <x v="1"/>
    <s v="3283"/>
    <x v="38"/>
    <s v="PA"/>
    <x v="2"/>
    <x v="0"/>
    <d v="2024-12-24T00:00:00"/>
    <d v="1899-12-30T10:03:53"/>
    <d v="2024-12-24T00:00:00"/>
    <d v="1899-12-30T10:02:58"/>
    <d v="2024-12-24T00:00:00"/>
    <d v="1899-12-30T10:40:15"/>
    <x v="0"/>
    <x v="0"/>
    <s v="7022038904"/>
    <s v="EXW"/>
    <d v="1899-12-30T00:38:12"/>
    <x v="1070"/>
    <d v="1899-12-30T00:00:55"/>
    <s v="Ensacado"/>
    <s v="E002"/>
    <x v="1"/>
    <d v="1899-12-30T00:36:22"/>
    <d v="1899-12-30T00:37:17"/>
    <x v="4"/>
    <x v="18"/>
    <x v="0"/>
    <x v="2"/>
    <n v="0"/>
    <n v="0"/>
    <x v="0"/>
    <x v="2"/>
    <x v="0"/>
    <n v="0"/>
    <x v="6"/>
    <x v="1"/>
    <d v="1899-12-30T00:00:55"/>
    <d v="1899-12-30T00:00:55"/>
    <x v="0"/>
    <m/>
    <m/>
    <d v="1899-12-30T00:00:00"/>
    <d v="1899-12-30T00:36:22"/>
    <n v="3"/>
    <n v="-6.3657407408002076E-4"/>
    <n v="36.366666666667179"/>
    <x v="3"/>
    <x v="1"/>
  </r>
  <r>
    <x v="9"/>
    <s v="2024059236"/>
    <x v="0"/>
    <x v="1170"/>
    <s v="E4941MFZ"/>
    <d v="2024-12-24T00:00:00"/>
    <x v="1"/>
    <s v="3263"/>
    <x v="42"/>
    <s v="PA"/>
    <x v="3"/>
    <x v="0"/>
    <d v="2024-12-24T00:00:00"/>
    <d v="1899-12-30T10:27:29"/>
    <d v="2024-12-24T00:00:00"/>
    <d v="1899-12-30T10:26:33"/>
    <d v="2024-12-24T00:00:00"/>
    <d v="1899-12-30T10:51:42"/>
    <x v="0"/>
    <x v="0"/>
    <s v="7022038905"/>
    <s v="EXW"/>
    <d v="1899-12-30T00:26:05"/>
    <x v="2108"/>
    <d v="1899-12-30T00:00:56"/>
    <s v="Granel"/>
    <s v="E001"/>
    <x v="1"/>
    <d v="1899-12-30T00:24:13"/>
    <d v="1899-12-30T00:25:09"/>
    <x v="4"/>
    <x v="18"/>
    <x v="0"/>
    <x v="1"/>
    <n v="0"/>
    <n v="0"/>
    <x v="0"/>
    <x v="1"/>
    <x v="0"/>
    <n v="0"/>
    <x v="6"/>
    <x v="1"/>
    <d v="1899-12-30T00:00:56"/>
    <d v="1899-12-30T00:00:56"/>
    <x v="0"/>
    <m/>
    <m/>
    <d v="1899-12-30T00:00:00"/>
    <d v="1899-12-30T00:24:13"/>
    <n v="3"/>
    <n v="-6.4814814814001531E-4"/>
    <n v="24.216666666667201"/>
    <x v="3"/>
    <x v="1"/>
  </r>
  <r>
    <x v="9"/>
    <s v="2024059239"/>
    <x v="0"/>
    <x v="1020"/>
    <s v="E0463JRH"/>
    <d v="2024-12-24T00:00:00"/>
    <x v="1"/>
    <s v="3264"/>
    <x v="35"/>
    <s v="PA"/>
    <x v="1"/>
    <x v="0"/>
    <d v="2024-12-24T00:00:00"/>
    <d v="1899-12-30T10:41:52"/>
    <d v="2024-12-24T00:00:00"/>
    <d v="1899-12-30T10:40:56"/>
    <d v="2024-12-24T00:00:00"/>
    <d v="1899-12-30T11:09:07"/>
    <x v="0"/>
    <x v="0"/>
    <s v="7022038906"/>
    <s v="FBO"/>
    <d v="1899-12-30T00:29:07"/>
    <x v="732"/>
    <d v="1899-12-30T00:00:56"/>
    <s v="Granel"/>
    <s v="E001"/>
    <x v="2"/>
    <d v="1899-12-30T00:27:15"/>
    <d v="1899-12-30T00:28:11"/>
    <x v="4"/>
    <x v="18"/>
    <x v="0"/>
    <x v="1"/>
    <n v="0"/>
    <n v="0"/>
    <x v="0"/>
    <x v="1"/>
    <x v="0"/>
    <n v="0"/>
    <x v="6"/>
    <x v="1"/>
    <d v="1899-12-30T00:00:56"/>
    <d v="1899-12-30T00:00:56"/>
    <x v="0"/>
    <m/>
    <m/>
    <d v="1899-12-30T00:00:00"/>
    <d v="1899-12-30T00:27:15"/>
    <n v="3"/>
    <n v="-6.4814814815000732E-4"/>
    <n v="27.249999999998423"/>
    <x v="4"/>
    <x v="1"/>
  </r>
  <r>
    <x v="9"/>
    <s v="2024059238"/>
    <x v="0"/>
    <x v="1092"/>
    <s v="E6099JTB"/>
    <d v="2024-12-24T00:00:00"/>
    <x v="1"/>
    <s v="3283"/>
    <x v="38"/>
    <s v="PA"/>
    <x v="2"/>
    <x v="0"/>
    <d v="2024-12-24T00:00:00"/>
    <d v="1899-12-30T10:34:24"/>
    <d v="2024-12-24T00:00:00"/>
    <d v="1899-12-30T10:33:29"/>
    <d v="2024-12-24T00:00:00"/>
    <d v="1899-12-30T11:14:50"/>
    <x v="0"/>
    <x v="0"/>
    <s v="7022038907"/>
    <s v="EXW"/>
    <d v="1899-12-30T00:42:16"/>
    <x v="613"/>
    <d v="1899-12-30T00:00:55"/>
    <s v="Ensacado"/>
    <s v="E002"/>
    <x v="1"/>
    <d v="1899-12-30T00:40:26"/>
    <d v="1899-12-30T00:41:21"/>
    <x v="4"/>
    <x v="18"/>
    <x v="0"/>
    <x v="2"/>
    <n v="0"/>
    <n v="0"/>
    <x v="0"/>
    <x v="2"/>
    <x v="0"/>
    <n v="0"/>
    <x v="6"/>
    <x v="1"/>
    <d v="1899-12-30T00:00:55"/>
    <d v="1899-12-30T00:00:55"/>
    <x v="0"/>
    <m/>
    <m/>
    <d v="1899-12-30T00:00:00"/>
    <d v="1899-12-30T00:40:26"/>
    <n v="3"/>
    <n v="-6.3657407407996525E-4"/>
    <n v="40.433333333328036"/>
    <x v="4"/>
    <x v="1"/>
  </r>
  <r>
    <x v="9"/>
    <s v="2024059240"/>
    <x v="0"/>
    <x v="1008"/>
    <s v="E6688FFY"/>
    <d v="2024-12-24T00:00:00"/>
    <x v="1"/>
    <s v="3283"/>
    <x v="38"/>
    <s v="PA"/>
    <x v="2"/>
    <x v="0"/>
    <d v="2024-12-24T00:00:00"/>
    <d v="1899-12-30T10:52:15"/>
    <d v="2024-12-24T00:00:00"/>
    <d v="1899-12-30T10:51:19"/>
    <d v="2024-12-24T00:00:00"/>
    <d v="1899-12-30T11:26:08"/>
    <x v="0"/>
    <x v="0"/>
    <s v="7022038908"/>
    <s v="FBO"/>
    <d v="1899-12-30T00:35:45"/>
    <x v="2905"/>
    <d v="1899-12-30T00:00:56"/>
    <s v="Ensacado"/>
    <s v="E002"/>
    <x v="2"/>
    <d v="1899-12-30T00:33:53"/>
    <d v="1899-12-30T00:34:49"/>
    <x v="4"/>
    <x v="18"/>
    <x v="0"/>
    <x v="2"/>
    <n v="0"/>
    <n v="0"/>
    <x v="0"/>
    <x v="2"/>
    <x v="0"/>
    <n v="0"/>
    <x v="6"/>
    <x v="1"/>
    <d v="1899-12-30T00:00:56"/>
    <d v="1899-12-30T00:00:56"/>
    <x v="0"/>
    <m/>
    <m/>
    <d v="1899-12-30T00:00:00"/>
    <d v="1899-12-30T00:33:53"/>
    <n v="3"/>
    <n v="-6.4814814815000732E-4"/>
    <n v="33.883333333329567"/>
    <x v="4"/>
    <x v="1"/>
  </r>
  <r>
    <x v="9"/>
    <s v="2024059243"/>
    <x v="0"/>
    <x v="1013"/>
    <s v="E4291FWJ"/>
    <d v="2024-12-24T00:00:00"/>
    <x v="1"/>
    <s v="3269"/>
    <x v="36"/>
    <s v="PA"/>
    <x v="5"/>
    <x v="0"/>
    <d v="2024-12-24T00:00:00"/>
    <d v="1899-12-30T11:23:17"/>
    <d v="2024-12-24T00:00:00"/>
    <d v="1899-12-30T11:22:21"/>
    <d v="2024-12-24T00:00:00"/>
    <d v="1899-12-30T11:53:29"/>
    <x v="0"/>
    <x v="0"/>
    <s v="7022038910"/>
    <s v="FBO"/>
    <d v="1899-12-30T00:32:04"/>
    <x v="782"/>
    <d v="1899-12-30T00:00:56"/>
    <s v="Granel"/>
    <s v="E001"/>
    <x v="2"/>
    <d v="1899-12-30T00:30:12"/>
    <d v="1899-12-30T00:31:08"/>
    <x v="5"/>
    <x v="18"/>
    <x v="0"/>
    <x v="1"/>
    <n v="0"/>
    <n v="0"/>
    <x v="0"/>
    <x v="1"/>
    <x v="0"/>
    <n v="0"/>
    <x v="6"/>
    <x v="1"/>
    <d v="1899-12-30T00:00:56"/>
    <d v="1899-12-30T00:00:56"/>
    <x v="0"/>
    <m/>
    <m/>
    <d v="1899-12-30T00:00:00"/>
    <d v="1899-12-30T00:30:12"/>
    <n v="3"/>
    <n v="-6.481481481399598E-4"/>
    <n v="30.200000000011194"/>
    <x v="4"/>
    <x v="1"/>
  </r>
  <r>
    <x v="9"/>
    <s v="2024059245"/>
    <x v="0"/>
    <x v="1113"/>
    <s v="E7307LYM"/>
    <d v="2024-12-24T00:00:00"/>
    <x v="1"/>
    <s v="3269"/>
    <x v="36"/>
    <s v="PA"/>
    <x v="5"/>
    <x v="0"/>
    <d v="2024-12-24T00:00:00"/>
    <d v="1899-12-30T11:43:40"/>
    <d v="2024-12-24T00:00:00"/>
    <d v="1899-12-30T11:42:45"/>
    <d v="2024-12-24T00:00:00"/>
    <d v="1899-12-30T12:16:18"/>
    <x v="0"/>
    <x v="0"/>
    <s v="7022038911"/>
    <s v="FBO"/>
    <d v="1899-12-30T00:34:28"/>
    <x v="1631"/>
    <d v="1899-12-30T00:00:55"/>
    <s v="Granel"/>
    <s v="E001"/>
    <x v="2"/>
    <d v="1899-12-30T00:32:38"/>
    <d v="1899-12-30T00:33:33"/>
    <x v="5"/>
    <x v="18"/>
    <x v="0"/>
    <x v="1"/>
    <n v="0"/>
    <n v="0"/>
    <x v="0"/>
    <x v="1"/>
    <x v="0"/>
    <n v="0"/>
    <x v="6"/>
    <x v="1"/>
    <d v="1899-12-30T00:00:55"/>
    <d v="1899-12-30T00:00:55"/>
    <x v="0"/>
    <m/>
    <m/>
    <d v="1899-12-30T00:00:00"/>
    <d v="1899-12-30T00:32:38"/>
    <n v="3"/>
    <n v="-6.3657407407996525E-4"/>
    <n v="32.633333333323222"/>
    <x v="5"/>
    <x v="1"/>
  </r>
  <r>
    <x v="9"/>
    <s v="2024059254"/>
    <x v="0"/>
    <x v="1000"/>
    <s v="E3888GZR"/>
    <d v="2024-12-26T00:00:00"/>
    <x v="1"/>
    <s v="3269"/>
    <x v="36"/>
    <s v="PA"/>
    <x v="5"/>
    <x v="0"/>
    <d v="2024-12-26T00:00:00"/>
    <d v="1899-12-30T05:12:27"/>
    <d v="2024-12-26T00:00:00"/>
    <d v="1899-12-30T05:11:27"/>
    <d v="2024-12-26T00:00:00"/>
    <d v="1899-12-30T05:30:48"/>
    <x v="0"/>
    <x v="0"/>
    <s v="7022038913"/>
    <s v="EXW"/>
    <d v="1899-12-30T00:20:21"/>
    <x v="3049"/>
    <d v="1899-12-30T00:01:00"/>
    <s v="Granel"/>
    <s v="E001"/>
    <x v="1"/>
    <d v="1899-12-30T00:18:21"/>
    <d v="1899-12-30T00:19:21"/>
    <x v="12"/>
    <x v="20"/>
    <x v="0"/>
    <x v="1"/>
    <n v="0"/>
    <n v="0"/>
    <x v="0"/>
    <x v="1"/>
    <x v="0"/>
    <n v="0"/>
    <x v="6"/>
    <x v="1"/>
    <d v="1899-12-30T00:01:00"/>
    <d v="1899-12-30T00:01:00"/>
    <x v="0"/>
    <m/>
    <m/>
    <d v="1899-12-30T00:00:00"/>
    <d v="1899-12-30T00:18:21"/>
    <n v="5"/>
    <n v="-6.9444444444999309E-4"/>
    <n v="18.349999999991997"/>
    <x v="18"/>
    <x v="1"/>
  </r>
  <r>
    <x v="9"/>
    <s v="2024059255"/>
    <x v="0"/>
    <x v="921"/>
    <s v="E1228KBR"/>
    <d v="2024-12-26T00:00:00"/>
    <x v="1"/>
    <s v="3260"/>
    <x v="41"/>
    <s v="PA"/>
    <x v="19"/>
    <x v="0"/>
    <d v="2024-12-26T00:00:00"/>
    <d v="1899-12-30T05:12:34"/>
    <d v="2024-12-26T00:00:00"/>
    <d v="1899-12-30T05:11:32"/>
    <d v="2024-12-26T00:00:00"/>
    <d v="1899-12-30T05:35:39"/>
    <x v="0"/>
    <x v="0"/>
    <s v="7022038914"/>
    <s v="EXW"/>
    <d v="1899-12-30T00:25:09"/>
    <x v="371"/>
    <d v="1899-12-30T00:01:02"/>
    <s v="Granel"/>
    <s v="E001"/>
    <x v="1"/>
    <d v="1899-12-30T00:23:05"/>
    <d v="1899-12-30T00:24:07"/>
    <x v="12"/>
    <x v="20"/>
    <x v="0"/>
    <x v="1"/>
    <n v="0"/>
    <n v="0"/>
    <x v="0"/>
    <x v="1"/>
    <x v="0"/>
    <n v="0"/>
    <x v="6"/>
    <x v="1"/>
    <d v="1899-12-30T00:01:02"/>
    <d v="1899-12-30T00:01:02"/>
    <x v="0"/>
    <m/>
    <m/>
    <d v="1899-12-30T00:00:00"/>
    <d v="1899-12-30T00:23:05"/>
    <n v="5"/>
    <n v="-7.1759259259998598E-4"/>
    <n v="23.083333333329602"/>
    <x v="18"/>
    <x v="1"/>
  </r>
  <r>
    <x v="9"/>
    <s v="2024059256"/>
    <x v="0"/>
    <x v="1004"/>
    <s v="E7812KXB"/>
    <d v="2024-12-26T00:00:00"/>
    <x v="1"/>
    <s v="3264"/>
    <x v="35"/>
    <s v="PA"/>
    <x v="1"/>
    <x v="0"/>
    <d v="2024-12-26T00:00:00"/>
    <d v="1899-12-30T05:34:47"/>
    <d v="2024-12-26T00:00:00"/>
    <d v="1899-12-30T05:33:45"/>
    <d v="2024-12-26T00:00:00"/>
    <d v="1899-12-30T06:03:16"/>
    <x v="0"/>
    <x v="0"/>
    <s v="7022038915"/>
    <s v="EXW"/>
    <d v="1899-12-30T00:30:33"/>
    <x v="2613"/>
    <d v="1899-12-30T00:01:02"/>
    <s v="Granel"/>
    <s v="E001"/>
    <x v="1"/>
    <d v="1899-12-30T00:28:29"/>
    <d v="1899-12-30T00:29:31"/>
    <x v="12"/>
    <x v="20"/>
    <x v="0"/>
    <x v="1"/>
    <n v="0"/>
    <n v="0"/>
    <x v="0"/>
    <x v="1"/>
    <x v="0"/>
    <n v="0"/>
    <x v="6"/>
    <x v="1"/>
    <d v="1899-12-30T00:01:02"/>
    <d v="1899-12-30T00:01:02"/>
    <x v="0"/>
    <m/>
    <m/>
    <d v="1899-12-30T00:00:00"/>
    <d v="1899-12-30T00:28:29"/>
    <n v="5"/>
    <n v="-7.1759259259998598E-4"/>
    <n v="28.483333333329604"/>
    <x v="12"/>
    <x v="1"/>
  </r>
  <r>
    <x v="9"/>
    <s v="2024059257"/>
    <x v="0"/>
    <x v="1021"/>
    <s v="E2340KGX"/>
    <d v="2024-12-26T00:00:00"/>
    <x v="1"/>
    <s v="3264"/>
    <x v="35"/>
    <s v="PA"/>
    <x v="1"/>
    <x v="0"/>
    <d v="2024-12-26T00:00:00"/>
    <d v="1899-12-30T05:56:00"/>
    <d v="2024-12-26T00:00:00"/>
    <d v="1899-12-30T05:54:58"/>
    <d v="2024-12-26T00:00:00"/>
    <d v="1899-12-30T06:24:16"/>
    <x v="0"/>
    <x v="0"/>
    <s v="7022038916"/>
    <s v="FBO"/>
    <d v="1899-12-30T00:30:20"/>
    <x v="1001"/>
    <d v="1899-12-30T00:01:02"/>
    <s v="Granel"/>
    <s v="E001"/>
    <x v="2"/>
    <d v="1899-12-30T00:28:16"/>
    <d v="1899-12-30T00:29:18"/>
    <x v="12"/>
    <x v="20"/>
    <x v="0"/>
    <x v="1"/>
    <n v="0"/>
    <n v="0"/>
    <x v="0"/>
    <x v="1"/>
    <x v="0"/>
    <n v="0"/>
    <x v="6"/>
    <x v="1"/>
    <d v="1899-12-30T00:01:02"/>
    <d v="1899-12-30T00:01:02"/>
    <x v="0"/>
    <m/>
    <m/>
    <d v="1899-12-30T00:00:00"/>
    <d v="1899-12-30T00:28:16"/>
    <n v="5"/>
    <n v="-7.1759259259002173E-4"/>
    <n v="28.266666666667195"/>
    <x v="12"/>
    <x v="1"/>
  </r>
  <r>
    <x v="9"/>
    <s v="2024059263"/>
    <x v="0"/>
    <x v="1164"/>
    <s v="E1632JZF"/>
    <d v="2024-12-26T00:00:00"/>
    <x v="1"/>
    <s v="3269"/>
    <x v="36"/>
    <s v="PA"/>
    <x v="5"/>
    <x v="0"/>
    <d v="2024-12-26T00:00:00"/>
    <d v="1899-12-30T06:09:28"/>
    <d v="2024-12-26T00:00:00"/>
    <d v="1899-12-30T06:08:25"/>
    <d v="2024-12-26T00:00:00"/>
    <d v="1899-12-30T06:33:46"/>
    <x v="0"/>
    <x v="0"/>
    <s v="7022038917"/>
    <s v="FBO"/>
    <d v="1899-12-30T00:26:24"/>
    <x v="1140"/>
    <d v="1899-12-30T00:01:03"/>
    <s v="Granel"/>
    <s v="E001"/>
    <x v="2"/>
    <d v="1899-12-30T00:24:18"/>
    <d v="1899-12-30T00:25:21"/>
    <x v="0"/>
    <x v="20"/>
    <x v="0"/>
    <x v="1"/>
    <n v="0"/>
    <n v="0"/>
    <x v="0"/>
    <x v="1"/>
    <x v="0"/>
    <n v="0"/>
    <x v="6"/>
    <x v="1"/>
    <d v="1899-12-30T00:01:03"/>
    <d v="1899-12-30T00:01:03"/>
    <x v="0"/>
    <m/>
    <m/>
    <d v="1899-12-30T00:00:00"/>
    <d v="1899-12-30T00:24:18"/>
    <n v="5"/>
    <n v="-7.2916666666000829E-4"/>
    <n v="24.299999999999962"/>
    <x v="12"/>
    <x v="1"/>
  </r>
  <r>
    <x v="9"/>
    <s v="2024059260"/>
    <x v="0"/>
    <x v="1002"/>
    <s v="E0721JRZ"/>
    <d v="2024-12-26T00:00:00"/>
    <x v="1"/>
    <s v="3264"/>
    <x v="35"/>
    <s v="PA"/>
    <x v="1"/>
    <x v="0"/>
    <d v="2024-12-26T00:00:00"/>
    <d v="1899-12-30T06:01:32"/>
    <d v="2024-12-26T00:00:00"/>
    <d v="1899-12-30T06:00:31"/>
    <d v="2024-12-26T00:00:00"/>
    <d v="1899-12-30T06:41:16"/>
    <x v="0"/>
    <x v="0"/>
    <s v="7022038919"/>
    <s v="FBO"/>
    <d v="1899-12-30T00:41:46"/>
    <x v="3050"/>
    <d v="1899-12-30T00:01:01"/>
    <s v="Granel"/>
    <s v="E001"/>
    <x v="2"/>
    <d v="1899-12-30T00:39:44"/>
    <d v="1899-12-30T00:40:45"/>
    <x v="0"/>
    <x v="20"/>
    <x v="0"/>
    <x v="1"/>
    <n v="0"/>
    <n v="0"/>
    <x v="0"/>
    <x v="1"/>
    <x v="0"/>
    <n v="0"/>
    <x v="6"/>
    <x v="1"/>
    <d v="1899-12-30T00:01:01"/>
    <d v="1899-12-30T00:01:01"/>
    <x v="0"/>
    <m/>
    <m/>
    <d v="1899-12-30T00:00:00"/>
    <d v="1899-12-30T00:39:44"/>
    <n v="5"/>
    <n v="-7.0601851851004316E-4"/>
    <n v="39.733333333343992"/>
    <x v="12"/>
    <x v="1"/>
  </r>
  <r>
    <x v="9"/>
    <s v="2024059259"/>
    <x v="0"/>
    <x v="1023"/>
    <s v="E9619HBS"/>
    <d v="2024-12-26T00:00:00"/>
    <x v="1"/>
    <s v="3283"/>
    <x v="38"/>
    <s v="PA"/>
    <x v="2"/>
    <x v="0"/>
    <d v="2024-12-26T00:00:00"/>
    <d v="1899-12-30T06:01:31"/>
    <d v="2024-12-26T00:00:00"/>
    <d v="1899-12-30T06:00:29"/>
    <d v="2024-12-26T00:00:00"/>
    <d v="1899-12-30T06:42:33"/>
    <x v="0"/>
    <x v="0"/>
    <s v="7022038920"/>
    <s v="FBO"/>
    <d v="1899-12-30T00:43:06"/>
    <x v="676"/>
    <d v="1899-12-30T00:01:02"/>
    <s v="Ensacado"/>
    <s v="E002"/>
    <x v="2"/>
    <d v="1899-12-30T00:41:02"/>
    <d v="1899-12-30T00:42:04"/>
    <x v="0"/>
    <x v="20"/>
    <x v="0"/>
    <x v="2"/>
    <n v="0"/>
    <n v="0"/>
    <x v="0"/>
    <x v="2"/>
    <x v="0"/>
    <n v="0"/>
    <x v="6"/>
    <x v="1"/>
    <d v="1899-12-30T00:01:02"/>
    <d v="1899-12-30T00:01:02"/>
    <x v="0"/>
    <m/>
    <m/>
    <d v="1899-12-30T00:00:00"/>
    <d v="1899-12-30T00:41:02"/>
    <n v="5"/>
    <n v="-7.1759259258996622E-4"/>
    <n v="41.033333333332848"/>
    <x v="12"/>
    <x v="1"/>
  </r>
  <r>
    <x v="9"/>
    <s v="2024059266"/>
    <x v="0"/>
    <x v="916"/>
    <s v="E3178LFN"/>
    <d v="2024-12-26T00:00:00"/>
    <x v="1"/>
    <s v="3260"/>
    <x v="41"/>
    <s v="PA"/>
    <x v="19"/>
    <x v="0"/>
    <d v="2024-12-26T00:00:00"/>
    <d v="1899-12-30T06:28:51"/>
    <d v="2024-12-26T00:00:00"/>
    <d v="1899-12-30T06:27:50"/>
    <d v="2024-12-26T00:00:00"/>
    <d v="1899-12-30T06:52:09"/>
    <x v="0"/>
    <x v="0"/>
    <s v="7022038922"/>
    <s v="EXW"/>
    <d v="1899-12-30T00:25:20"/>
    <x v="1450"/>
    <d v="1899-12-30T00:01:01"/>
    <s v="Granel"/>
    <s v="E001"/>
    <x v="1"/>
    <d v="1899-12-30T00:23:18"/>
    <d v="1899-12-30T00:24:19"/>
    <x v="0"/>
    <x v="20"/>
    <x v="0"/>
    <x v="1"/>
    <n v="0"/>
    <n v="0"/>
    <x v="0"/>
    <x v="1"/>
    <x v="0"/>
    <n v="0"/>
    <x v="6"/>
    <x v="1"/>
    <d v="1899-12-30T00:01:01"/>
    <d v="1899-12-30T00:01:01"/>
    <x v="0"/>
    <m/>
    <m/>
    <d v="1899-12-30T00:00:00"/>
    <d v="1899-12-30T00:23:18"/>
    <n v="5"/>
    <n v="-7.0601851852003517E-4"/>
    <n v="23.30000000000636"/>
    <x v="12"/>
    <x v="1"/>
  </r>
  <r>
    <x v="9"/>
    <s v="2024059265"/>
    <x v="0"/>
    <x v="946"/>
    <s v="E2291HBT"/>
    <d v="2024-12-26T00:00:00"/>
    <x v="1"/>
    <s v="3264"/>
    <x v="35"/>
    <s v="PA"/>
    <x v="1"/>
    <x v="0"/>
    <d v="2024-12-26T00:00:00"/>
    <d v="1899-12-30T06:18:57"/>
    <d v="2024-12-26T00:00:00"/>
    <d v="1899-12-30T06:17:55"/>
    <d v="2024-12-26T00:00:00"/>
    <d v="1899-12-30T06:54:57"/>
    <x v="0"/>
    <x v="0"/>
    <s v="7022038923"/>
    <s v="FBO"/>
    <d v="1899-12-30T00:38:04"/>
    <x v="952"/>
    <d v="1899-12-30T00:01:02"/>
    <s v="Granel"/>
    <s v="E001"/>
    <x v="2"/>
    <d v="1899-12-30T00:36:00"/>
    <d v="1899-12-30T00:37:02"/>
    <x v="0"/>
    <x v="20"/>
    <x v="0"/>
    <x v="1"/>
    <n v="0"/>
    <n v="0"/>
    <x v="0"/>
    <x v="1"/>
    <x v="0"/>
    <n v="0"/>
    <x v="6"/>
    <x v="1"/>
    <d v="1899-12-30T00:01:02"/>
    <d v="1899-12-30T00:01:02"/>
    <x v="0"/>
    <m/>
    <m/>
    <d v="1899-12-30T00:00:00"/>
    <d v="1899-12-30T00:36:00"/>
    <n v="5"/>
    <n v="-7.1759259259002173E-4"/>
    <n v="36.000000000000028"/>
    <x v="12"/>
    <x v="1"/>
  </r>
  <r>
    <x v="9"/>
    <s v="2024059267"/>
    <x v="0"/>
    <x v="1011"/>
    <s v="E8976JGF"/>
    <d v="2024-12-26T00:00:00"/>
    <x v="1"/>
    <s v="3264"/>
    <x v="35"/>
    <s v="PA"/>
    <x v="1"/>
    <x v="0"/>
    <d v="2024-12-26T00:00:00"/>
    <d v="1899-12-30T06:32:10"/>
    <d v="2024-12-26T00:00:00"/>
    <d v="1899-12-30T06:31:08"/>
    <d v="2024-12-26T00:00:00"/>
    <d v="1899-12-30T07:04:45"/>
    <x v="0"/>
    <x v="0"/>
    <s v="7022038924"/>
    <s v="EXW"/>
    <d v="1899-12-30T00:34:39"/>
    <x v="2576"/>
    <d v="1899-12-30T00:01:02"/>
    <s v="Granel"/>
    <s v="E001"/>
    <x v="1"/>
    <d v="1899-12-30T00:32:35"/>
    <d v="1899-12-30T00:33:37"/>
    <x v="0"/>
    <x v="20"/>
    <x v="0"/>
    <x v="1"/>
    <n v="0"/>
    <n v="0"/>
    <x v="0"/>
    <x v="1"/>
    <x v="0"/>
    <n v="0"/>
    <x v="6"/>
    <x v="1"/>
    <d v="1899-12-30T00:01:02"/>
    <d v="1899-12-30T00:01:02"/>
    <x v="0"/>
    <m/>
    <m/>
    <d v="1899-12-30T00:00:00"/>
    <d v="1899-12-30T00:32:35"/>
    <n v="5"/>
    <n v="-7.1759259258996622E-4"/>
    <n v="32.583333333340796"/>
    <x v="0"/>
    <x v="1"/>
  </r>
  <r>
    <x v="9"/>
    <s v="2024059269"/>
    <x v="0"/>
    <x v="940"/>
    <s v="E5477KKG"/>
    <d v="2024-12-26T00:00:00"/>
    <x v="1"/>
    <s v="3264"/>
    <x v="35"/>
    <s v="PA"/>
    <x v="1"/>
    <x v="0"/>
    <d v="2024-12-26T00:00:00"/>
    <d v="1899-12-30T06:40:12"/>
    <d v="2024-12-26T00:00:00"/>
    <d v="1899-12-30T06:39:09"/>
    <d v="2024-12-26T00:00:00"/>
    <d v="1899-12-30T07:11:11"/>
    <x v="0"/>
    <x v="0"/>
    <s v="7022038925"/>
    <s v="FBO"/>
    <d v="1899-12-30T00:33:05"/>
    <x v="638"/>
    <d v="1899-12-30T00:01:03"/>
    <s v="Granel"/>
    <s v="E001"/>
    <x v="2"/>
    <d v="1899-12-30T00:30:59"/>
    <d v="1899-12-30T00:32:02"/>
    <x v="0"/>
    <x v="20"/>
    <x v="0"/>
    <x v="1"/>
    <n v="0"/>
    <n v="0"/>
    <x v="0"/>
    <x v="1"/>
    <x v="0"/>
    <n v="0"/>
    <x v="6"/>
    <x v="1"/>
    <d v="1899-12-30T00:01:03"/>
    <d v="1899-12-30T00:01:03"/>
    <x v="0"/>
    <m/>
    <m/>
    <d v="1899-12-30T00:00:00"/>
    <d v="1899-12-30T00:30:59"/>
    <n v="5"/>
    <n v="-7.291666666700003E-4"/>
    <n v="30.983333333327998"/>
    <x v="0"/>
    <x v="1"/>
  </r>
  <r>
    <x v="9"/>
    <s v="2024059271"/>
    <x v="0"/>
    <x v="983"/>
    <s v="E8831LZK"/>
    <d v="2024-12-26T00:00:00"/>
    <x v="1"/>
    <s v="3264"/>
    <x v="35"/>
    <s v="PA"/>
    <x v="1"/>
    <x v="0"/>
    <d v="2024-12-26T00:00:00"/>
    <d v="1899-12-30T06:57:35"/>
    <d v="2024-12-26T00:00:00"/>
    <d v="1899-12-30T06:56:32"/>
    <d v="2024-12-26T00:00:00"/>
    <d v="1899-12-30T07:21:03"/>
    <x v="0"/>
    <x v="0"/>
    <s v="7022038926"/>
    <s v="FBO"/>
    <d v="1899-12-30T00:25:34"/>
    <x v="601"/>
    <d v="1899-12-30T00:01:03"/>
    <s v="Granel"/>
    <s v="E001"/>
    <x v="2"/>
    <d v="1899-12-30T00:23:28"/>
    <d v="1899-12-30T00:24:31"/>
    <x v="0"/>
    <x v="20"/>
    <x v="0"/>
    <x v="1"/>
    <n v="0"/>
    <n v="0"/>
    <x v="0"/>
    <x v="1"/>
    <x v="0"/>
    <n v="0"/>
    <x v="6"/>
    <x v="1"/>
    <d v="1899-12-30T00:01:03"/>
    <d v="1899-12-30T00:01:03"/>
    <x v="0"/>
    <m/>
    <m/>
    <d v="1899-12-30T00:00:00"/>
    <d v="1899-12-30T00:23:28"/>
    <n v="5"/>
    <n v="-7.291666666700003E-4"/>
    <n v="23.46666666665757"/>
    <x v="0"/>
    <x v="1"/>
  </r>
  <r>
    <x v="9"/>
    <s v="2024059272"/>
    <x v="0"/>
    <x v="905"/>
    <s v="E3198LFN"/>
    <d v="2024-12-26T00:00:00"/>
    <x v="1"/>
    <s v="3260"/>
    <x v="41"/>
    <s v="PA"/>
    <x v="19"/>
    <x v="0"/>
    <d v="2024-12-26T00:00:00"/>
    <d v="1899-12-30T06:59:51"/>
    <d v="2024-12-26T00:00:00"/>
    <d v="1899-12-30T06:58:49"/>
    <d v="2024-12-26T00:00:00"/>
    <d v="1899-12-30T07:21:21"/>
    <x v="0"/>
    <x v="0"/>
    <s v="7022038927"/>
    <s v="EXW"/>
    <d v="1899-12-30T00:23:34"/>
    <x v="3051"/>
    <d v="1899-12-30T00:01:02"/>
    <s v="Granel"/>
    <s v="E001"/>
    <x v="1"/>
    <d v="1899-12-30T00:21:30"/>
    <d v="1899-12-30T00:22:32"/>
    <x v="0"/>
    <x v="20"/>
    <x v="0"/>
    <x v="1"/>
    <n v="0"/>
    <n v="0"/>
    <x v="0"/>
    <x v="1"/>
    <x v="0"/>
    <n v="0"/>
    <x v="6"/>
    <x v="1"/>
    <d v="1899-12-30T00:01:02"/>
    <d v="1899-12-30T00:01:02"/>
    <x v="0"/>
    <m/>
    <m/>
    <d v="1899-12-30T00:00:00"/>
    <d v="1899-12-30T00:21:30"/>
    <n v="5"/>
    <n v="-7.1759259259002173E-4"/>
    <n v="21.500000000006398"/>
    <x v="0"/>
    <x v="1"/>
  </r>
  <r>
    <x v="9"/>
    <s v="2024059270"/>
    <x v="0"/>
    <x v="942"/>
    <s v="E5260KKG"/>
    <d v="2024-12-26T00:00:00"/>
    <x v="1"/>
    <s v="3264"/>
    <x v="35"/>
    <s v="PA"/>
    <x v="1"/>
    <x v="0"/>
    <d v="2024-12-26T00:00:00"/>
    <d v="1899-12-30T06:57:11"/>
    <d v="2024-12-26T00:00:00"/>
    <d v="1899-12-30T06:56:09"/>
    <d v="2024-12-26T00:00:00"/>
    <d v="1899-12-30T07:23:19"/>
    <x v="0"/>
    <x v="0"/>
    <s v="7022038928"/>
    <s v="FBO"/>
    <d v="1899-12-30T00:28:12"/>
    <x v="1199"/>
    <d v="1899-12-30T00:01:02"/>
    <s v="Granel"/>
    <s v="E001"/>
    <x v="2"/>
    <d v="1899-12-30T00:26:08"/>
    <d v="1899-12-30T00:27:10"/>
    <x v="0"/>
    <x v="20"/>
    <x v="0"/>
    <x v="1"/>
    <n v="0"/>
    <n v="0"/>
    <x v="0"/>
    <x v="1"/>
    <x v="0"/>
    <n v="0"/>
    <x v="6"/>
    <x v="1"/>
    <d v="1899-12-30T00:01:02"/>
    <d v="1899-12-30T00:01:02"/>
    <x v="0"/>
    <m/>
    <m/>
    <d v="1899-12-30T00:00:00"/>
    <d v="1899-12-30T00:26:08"/>
    <n v="5"/>
    <n v="-7.1759259259002173E-4"/>
    <n v="26.133333333335951"/>
    <x v="0"/>
    <x v="1"/>
  </r>
  <r>
    <x v="9"/>
    <s v="2024059273"/>
    <x v="0"/>
    <x v="1018"/>
    <s v="E9461JBD"/>
    <d v="2024-12-26T00:00:00"/>
    <x v="1"/>
    <s v="3264"/>
    <x v="35"/>
    <s v="PA"/>
    <x v="1"/>
    <x v="0"/>
    <d v="2024-12-26T00:00:00"/>
    <d v="1899-12-30T07:01:11"/>
    <d v="2024-12-26T00:00:00"/>
    <d v="1899-12-30T07:00:09"/>
    <d v="2024-12-26T00:00:00"/>
    <d v="1899-12-30T07:32:53"/>
    <x v="0"/>
    <x v="0"/>
    <s v="7022038929"/>
    <s v="EXW"/>
    <d v="1899-12-30T00:33:46"/>
    <x v="607"/>
    <d v="1899-12-30T00:01:02"/>
    <s v="Granel"/>
    <s v="E001"/>
    <x v="1"/>
    <d v="1899-12-30T00:31:42"/>
    <d v="1899-12-30T00:32:44"/>
    <x v="1"/>
    <x v="20"/>
    <x v="0"/>
    <x v="1"/>
    <n v="0"/>
    <n v="0"/>
    <x v="0"/>
    <x v="1"/>
    <x v="0"/>
    <n v="0"/>
    <x v="6"/>
    <x v="1"/>
    <d v="1899-12-30T00:01:02"/>
    <d v="1899-12-30T00:01:02"/>
    <x v="0"/>
    <m/>
    <m/>
    <d v="1899-12-30T00:00:00"/>
    <d v="1899-12-30T00:31:42"/>
    <n v="5"/>
    <n v="-7.1759259260001373E-4"/>
    <n v="31.69999999998721"/>
    <x v="0"/>
    <x v="1"/>
  </r>
  <r>
    <x v="9"/>
    <s v="2024059279"/>
    <x v="0"/>
    <x v="1060"/>
    <s v="E3410KWV"/>
    <d v="2024-12-26T00:00:00"/>
    <x v="1"/>
    <s v="3283"/>
    <x v="38"/>
    <s v="PA"/>
    <x v="6"/>
    <x v="0"/>
    <d v="2024-12-26T00:00:00"/>
    <d v="1899-12-30T07:25:13"/>
    <d v="2024-12-26T00:00:00"/>
    <d v="1899-12-30T12:06:00"/>
    <d v="2024-12-26T00:00:00"/>
    <d v="1899-12-30T08:07:09"/>
    <x v="243"/>
    <x v="29"/>
    <s v="7022038930"/>
    <s v="EXW"/>
    <d v="1899-12-30T08:39:38"/>
    <x v="3052"/>
    <d v="1899-12-30T04:40:47"/>
    <s v="Ensacado"/>
    <s v="E002"/>
    <x v="1"/>
    <d v="1899-12-30T00:41:56"/>
    <n v="-0.16586805555556"/>
    <x v="1"/>
    <x v="20"/>
    <x v="0"/>
    <x v="2"/>
    <n v="0"/>
    <n v="0"/>
    <x v="0"/>
    <x v="2"/>
    <x v="0"/>
    <n v="0"/>
    <x v="6"/>
    <x v="1"/>
    <d v="1899-12-30T04:40:47"/>
    <d v="1899-12-30T03:42:47"/>
    <x v="1"/>
    <m/>
    <m/>
    <d v="1899-12-30T00:00:00"/>
    <d v="1899-12-30T00:41:56"/>
    <n v="5"/>
    <d v="1899-12-30T04:40:47"/>
    <n v="41.933333333332747"/>
    <x v="1"/>
    <x v="1"/>
  </r>
  <r>
    <x v="9"/>
    <s v="2024059277"/>
    <x v="0"/>
    <x v="1027"/>
    <s v="E9533LGJ"/>
    <d v="2024-12-26T00:00:00"/>
    <x v="1"/>
    <s v="3283"/>
    <x v="38"/>
    <s v="PA"/>
    <x v="6"/>
    <x v="0"/>
    <d v="2024-12-26T00:00:00"/>
    <d v="1899-12-30T07:16:59"/>
    <d v="2024-12-26T00:00:00"/>
    <d v="1899-12-30T12:18:00"/>
    <d v="2024-12-26T00:00:00"/>
    <d v="1899-12-30T08:11:25"/>
    <x v="244"/>
    <x v="3"/>
    <s v="7022038931"/>
    <s v="FBO"/>
    <d v="1899-12-30T09:07:36"/>
    <x v="3053"/>
    <d v="1899-12-30T05:01:01"/>
    <s v="Ensacado"/>
    <s v="E002"/>
    <x v="2"/>
    <d v="1899-12-30T00:54:26"/>
    <n v="-0.17123842592592997"/>
    <x v="1"/>
    <x v="20"/>
    <x v="0"/>
    <x v="2"/>
    <n v="0"/>
    <n v="0"/>
    <x v="0"/>
    <x v="2"/>
    <x v="0"/>
    <n v="0"/>
    <x v="6"/>
    <x v="0"/>
    <d v="1899-12-30T05:01:01"/>
    <d v="1899-12-30T04:03:01"/>
    <x v="1"/>
    <m/>
    <m/>
    <d v="1899-12-30T00:00:00"/>
    <d v="1899-12-30T00:54:26"/>
    <n v="5"/>
    <d v="1899-12-30T05:01:01"/>
    <n v="54.433333333324789"/>
    <x v="1"/>
    <x v="0"/>
  </r>
  <r>
    <x v="9"/>
    <s v="2024059281"/>
    <x v="0"/>
    <x v="1000"/>
    <s v="E3888GZR"/>
    <d v="2024-12-26T00:00:00"/>
    <x v="1"/>
    <s v="3269"/>
    <x v="36"/>
    <s v="PA"/>
    <x v="5"/>
    <x v="0"/>
    <d v="2024-12-26T00:00:00"/>
    <d v="1899-12-30T07:59:40"/>
    <d v="2024-12-26T00:00:00"/>
    <d v="1899-12-30T07:58:38"/>
    <d v="2024-12-26T00:00:00"/>
    <d v="1899-12-30T08:20:29"/>
    <x v="0"/>
    <x v="0"/>
    <s v="7022038932"/>
    <s v="EXW"/>
    <d v="1899-12-30T00:22:53"/>
    <x v="2029"/>
    <d v="1899-12-30T00:01:02"/>
    <s v="Granel"/>
    <s v="E001"/>
    <x v="1"/>
    <d v="1899-12-30T00:20:49"/>
    <d v="1899-12-30T00:21:51"/>
    <x v="1"/>
    <x v="20"/>
    <x v="0"/>
    <x v="1"/>
    <n v="0"/>
    <n v="0"/>
    <x v="0"/>
    <x v="1"/>
    <x v="0"/>
    <n v="0"/>
    <x v="6"/>
    <x v="1"/>
    <d v="1899-12-30T00:01:02"/>
    <d v="1899-12-30T00:01:02"/>
    <x v="0"/>
    <m/>
    <m/>
    <d v="1899-12-30T00:00:00"/>
    <d v="1899-12-30T00:20:49"/>
    <n v="5"/>
    <n v="-7.1759259258996622E-4"/>
    <n v="20.816666666668826"/>
    <x v="1"/>
    <x v="1"/>
  </r>
  <r>
    <x v="9"/>
    <s v="2024059282"/>
    <x v="0"/>
    <x v="1059"/>
    <s v="EE0224HDX"/>
    <d v="2024-12-26T00:00:00"/>
    <x v="1"/>
    <s v="3282"/>
    <x v="40"/>
    <s v="PA"/>
    <x v="6"/>
    <x v="0"/>
    <d v="2024-12-26T00:00:00"/>
    <d v="1899-12-30T07:59:47"/>
    <d v="2024-12-26T00:00:00"/>
    <d v="1899-12-30T18:15:00"/>
    <d v="2024-12-26T00:00:00"/>
    <d v="1899-12-30T08:27:37"/>
    <x v="211"/>
    <x v="31"/>
    <s v="7022038933"/>
    <s v="FBO"/>
    <d v="1899-12-30T20:02:36"/>
    <x v="3054"/>
    <d v="1899-12-30T10:15:13"/>
    <s v="Ensacado"/>
    <s v="E002"/>
    <x v="2"/>
    <d v="1899-12-30T00:27:50"/>
    <n v="-0.40790509259259994"/>
    <x v="1"/>
    <x v="20"/>
    <x v="0"/>
    <x v="2"/>
    <n v="0"/>
    <n v="0"/>
    <x v="0"/>
    <x v="2"/>
    <x v="0"/>
    <n v="0"/>
    <x v="6"/>
    <x v="1"/>
    <d v="1899-12-30T10:15:13"/>
    <d v="1899-12-30T09:17:13"/>
    <x v="1"/>
    <m/>
    <m/>
    <d v="1899-12-30T00:00:00"/>
    <d v="1899-12-30T00:27:50"/>
    <n v="5"/>
    <d v="1899-12-30T10:15:13"/>
    <n v="27.833333333328063"/>
    <x v="1"/>
    <x v="1"/>
  </r>
  <r>
    <x v="9"/>
    <s v="2024059283"/>
    <x v="0"/>
    <x v="978"/>
    <s v="E6464JZW"/>
    <d v="2024-12-26T00:00:00"/>
    <x v="1"/>
    <s v="3269"/>
    <x v="36"/>
    <s v="PA"/>
    <x v="5"/>
    <x v="0"/>
    <d v="2024-12-26T00:00:00"/>
    <d v="1899-12-30T08:05:56"/>
    <d v="2024-12-26T00:00:00"/>
    <d v="1899-12-30T08:04:55"/>
    <d v="2024-12-26T00:00:00"/>
    <d v="1899-12-30T08:42:31"/>
    <x v="0"/>
    <x v="0"/>
    <s v="7022038936"/>
    <s v="FBO"/>
    <d v="1899-12-30T00:38:37"/>
    <x v="1253"/>
    <d v="1899-12-30T00:01:01"/>
    <s v="Granel"/>
    <s v="E001"/>
    <x v="2"/>
    <d v="1899-12-30T00:36:35"/>
    <d v="1899-12-30T00:37:36"/>
    <x v="2"/>
    <x v="20"/>
    <x v="0"/>
    <x v="1"/>
    <n v="0"/>
    <n v="0"/>
    <x v="0"/>
    <x v="1"/>
    <x v="0"/>
    <n v="0"/>
    <x v="6"/>
    <x v="1"/>
    <d v="1899-12-30T00:01:01"/>
    <d v="1899-12-30T00:01:01"/>
    <x v="0"/>
    <m/>
    <m/>
    <d v="1899-12-30T00:00:00"/>
    <d v="1899-12-30T00:36:35"/>
    <n v="5"/>
    <n v="-7.0601851850998765E-4"/>
    <n v="36.583333333344058"/>
    <x v="1"/>
    <x v="1"/>
  </r>
  <r>
    <x v="9"/>
    <s v="2024059284"/>
    <x v="0"/>
    <x v="1002"/>
    <s v="E0721JRZ"/>
    <d v="2024-12-26T00:00:00"/>
    <x v="1"/>
    <s v="3264"/>
    <x v="35"/>
    <s v="PA"/>
    <x v="1"/>
    <x v="0"/>
    <d v="2024-12-26T00:00:00"/>
    <d v="1899-12-30T08:13:25"/>
    <d v="2024-12-26T00:00:00"/>
    <d v="1899-12-30T08:12:22"/>
    <d v="2024-12-26T00:00:00"/>
    <d v="1899-12-30T08:44:56"/>
    <x v="0"/>
    <x v="0"/>
    <s v="7022038937"/>
    <s v="FBO"/>
    <d v="1899-12-30T00:33:37"/>
    <x v="1573"/>
    <d v="1899-12-30T00:01:03"/>
    <s v="Granel"/>
    <s v="E001"/>
    <x v="2"/>
    <d v="1899-12-30T00:31:31"/>
    <d v="1899-12-30T00:32:34"/>
    <x v="2"/>
    <x v="20"/>
    <x v="0"/>
    <x v="1"/>
    <n v="0"/>
    <n v="0"/>
    <x v="0"/>
    <x v="1"/>
    <x v="0"/>
    <n v="0"/>
    <x v="6"/>
    <x v="1"/>
    <d v="1899-12-30T00:01:03"/>
    <d v="1899-12-30T00:01:03"/>
    <x v="0"/>
    <m/>
    <m/>
    <d v="1899-12-30T00:00:00"/>
    <d v="1899-12-30T00:31:31"/>
    <n v="5"/>
    <n v="-7.2916666665995278E-4"/>
    <n v="31.516666666675217"/>
    <x v="1"/>
    <x v="1"/>
  </r>
  <r>
    <x v="9"/>
    <s v="2024059288"/>
    <x v="0"/>
    <x v="989"/>
    <s v="E0547BYX"/>
    <d v="2024-12-26T00:00:00"/>
    <x v="1"/>
    <s v="3264"/>
    <x v="35"/>
    <s v="PA"/>
    <x v="1"/>
    <x v="0"/>
    <d v="2024-12-26T00:00:00"/>
    <d v="1899-12-30T08:22:38"/>
    <d v="2024-12-26T00:00:00"/>
    <d v="1899-12-30T08:21:35"/>
    <d v="2024-12-26T00:00:00"/>
    <d v="1899-12-30T08:48:12"/>
    <x v="0"/>
    <x v="0"/>
    <s v="7022038938"/>
    <s v="FBO"/>
    <d v="1899-12-30T00:27:40"/>
    <x v="918"/>
    <d v="1899-12-30T00:01:03"/>
    <s v="Granel"/>
    <s v="E001"/>
    <x v="2"/>
    <d v="1899-12-30T00:25:34"/>
    <d v="1899-12-30T00:26:37"/>
    <x v="2"/>
    <x v="20"/>
    <x v="0"/>
    <x v="1"/>
    <n v="0"/>
    <n v="0"/>
    <x v="0"/>
    <x v="1"/>
    <x v="0"/>
    <n v="0"/>
    <x v="6"/>
    <x v="1"/>
    <d v="1899-12-30T00:01:03"/>
    <d v="1899-12-30T00:01:03"/>
    <x v="0"/>
    <m/>
    <m/>
    <d v="1899-12-30T00:00:00"/>
    <d v="1899-12-30T00:25:34"/>
    <n v="5"/>
    <n v="-7.291666666700003E-4"/>
    <n v="25.566666666667171"/>
    <x v="1"/>
    <x v="1"/>
  </r>
  <r>
    <x v="9"/>
    <s v="2024059294"/>
    <x v="0"/>
    <x v="1130"/>
    <s v="E8669MSV"/>
    <d v="2024-12-26T00:00:00"/>
    <x v="1"/>
    <s v="3269"/>
    <x v="36"/>
    <s v="PA"/>
    <x v="5"/>
    <x v="0"/>
    <d v="2024-12-26T00:00:00"/>
    <d v="1899-12-30T08:42:09"/>
    <d v="2024-12-26T00:00:00"/>
    <d v="1899-12-30T08:41:07"/>
    <d v="2024-12-26T00:00:00"/>
    <d v="1899-12-30T09:14:45"/>
    <x v="0"/>
    <x v="0"/>
    <s v="7022038939"/>
    <s v="FBO"/>
    <d v="1899-12-30T00:34:40"/>
    <x v="657"/>
    <d v="1899-12-30T00:01:02"/>
    <s v="Granel"/>
    <s v="E001"/>
    <x v="2"/>
    <d v="1899-12-30T00:32:36"/>
    <d v="1899-12-30T00:33:38"/>
    <x v="2"/>
    <x v="20"/>
    <x v="0"/>
    <x v="1"/>
    <n v="0"/>
    <n v="0"/>
    <x v="0"/>
    <x v="1"/>
    <x v="0"/>
    <n v="0"/>
    <x v="6"/>
    <x v="1"/>
    <d v="1899-12-30T00:01:02"/>
    <d v="1899-12-30T00:01:02"/>
    <x v="0"/>
    <m/>
    <m/>
    <d v="1899-12-30T00:00:00"/>
    <d v="1899-12-30T00:32:36"/>
    <n v="5"/>
    <n v="-7.1759259260001373E-4"/>
    <n v="32.600000000001579"/>
    <x v="2"/>
    <x v="1"/>
  </r>
  <r>
    <x v="9"/>
    <s v="2024059286"/>
    <x v="0"/>
    <x v="1092"/>
    <s v="E6099JTB"/>
    <d v="2024-12-26T00:00:00"/>
    <x v="1"/>
    <s v="3283"/>
    <x v="38"/>
    <s v="PA"/>
    <x v="6"/>
    <x v="0"/>
    <d v="2024-12-26T00:00:00"/>
    <d v="1899-12-30T08:18:39"/>
    <d v="2024-12-26T00:00:00"/>
    <d v="1899-12-30T12:06:00"/>
    <d v="2024-12-26T00:00:00"/>
    <d v="1899-12-30T09:14:07"/>
    <x v="243"/>
    <x v="31"/>
    <s v="7022038940"/>
    <s v="EXW"/>
    <d v="1899-12-30T06:39:14"/>
    <x v="3055"/>
    <d v="1899-12-30T03:47:21"/>
    <s v="Ensacado"/>
    <s v="E002"/>
    <x v="1"/>
    <d v="1899-12-30T00:55:28"/>
    <n v="-0.11936342592592997"/>
    <x v="2"/>
    <x v="20"/>
    <x v="0"/>
    <x v="2"/>
    <n v="0"/>
    <n v="0"/>
    <x v="0"/>
    <x v="2"/>
    <x v="0"/>
    <n v="0"/>
    <x v="6"/>
    <x v="0"/>
    <d v="1899-12-30T03:47:21"/>
    <d v="1899-12-30T02:49:21"/>
    <x v="1"/>
    <m/>
    <m/>
    <d v="1899-12-30T00:00:00"/>
    <d v="1899-12-30T00:55:28"/>
    <n v="5"/>
    <d v="1899-12-30T03:47:21"/>
    <n v="55.466666666668807"/>
    <x v="2"/>
    <x v="0"/>
  </r>
  <r>
    <x v="9"/>
    <s v="2024059298"/>
    <x v="0"/>
    <x v="1170"/>
    <s v="E4941MFZ"/>
    <d v="2024-12-26T00:00:00"/>
    <x v="1"/>
    <s v="3263"/>
    <x v="42"/>
    <s v="PA"/>
    <x v="3"/>
    <x v="0"/>
    <d v="2024-12-26T00:00:00"/>
    <d v="1899-12-30T08:49:54"/>
    <d v="2024-12-26T00:00:00"/>
    <d v="1899-12-30T08:48:52"/>
    <d v="2024-12-26T00:00:00"/>
    <d v="1899-12-30T09:16:38"/>
    <x v="0"/>
    <x v="0"/>
    <s v="7022038941"/>
    <s v="EXW"/>
    <d v="1899-12-30T00:28:48"/>
    <x v="570"/>
    <d v="1899-12-30T00:01:02"/>
    <s v="Granel"/>
    <s v="E001"/>
    <x v="1"/>
    <d v="1899-12-30T00:26:44"/>
    <d v="1899-12-30T00:27:46"/>
    <x v="2"/>
    <x v="20"/>
    <x v="0"/>
    <x v="1"/>
    <n v="0"/>
    <n v="0"/>
    <x v="0"/>
    <x v="1"/>
    <x v="0"/>
    <n v="0"/>
    <x v="6"/>
    <x v="1"/>
    <d v="1899-12-30T00:01:02"/>
    <d v="1899-12-30T00:01:02"/>
    <x v="0"/>
    <m/>
    <m/>
    <d v="1899-12-30T00:00:00"/>
    <d v="1899-12-30T00:26:44"/>
    <n v="5"/>
    <n v="-7.1759259259002173E-4"/>
    <n v="26.733333333340763"/>
    <x v="2"/>
    <x v="1"/>
  </r>
  <r>
    <x v="9"/>
    <s v="2024059291"/>
    <x v="0"/>
    <x v="1017"/>
    <s v="E2254MLP"/>
    <d v="2024-12-26T00:00:00"/>
    <x v="1"/>
    <s v="3269"/>
    <x v="36"/>
    <s v="PA"/>
    <x v="5"/>
    <x v="0"/>
    <d v="2024-12-26T00:00:00"/>
    <d v="1899-12-30T08:34:13"/>
    <d v="2024-12-26T00:00:00"/>
    <d v="1899-12-30T08:33:12"/>
    <d v="2024-12-26T00:00:00"/>
    <d v="1899-12-30T09:18:00"/>
    <x v="0"/>
    <x v="0"/>
    <s v="7022038942"/>
    <s v="FBO"/>
    <d v="1899-12-30T00:45:49"/>
    <x v="1502"/>
    <d v="1899-12-30T00:01:01"/>
    <s v="Granel"/>
    <s v="E001"/>
    <x v="2"/>
    <d v="1899-12-30T00:43:47"/>
    <d v="1899-12-30T00:44:48"/>
    <x v="2"/>
    <x v="20"/>
    <x v="0"/>
    <x v="1"/>
    <n v="0"/>
    <n v="0"/>
    <x v="0"/>
    <x v="1"/>
    <x v="0"/>
    <n v="0"/>
    <x v="6"/>
    <x v="1"/>
    <d v="1899-12-30T00:01:01"/>
    <d v="1899-12-30T00:01:01"/>
    <x v="0"/>
    <m/>
    <m/>
    <d v="1899-12-30T00:00:00"/>
    <d v="1899-12-30T00:43:47"/>
    <n v="5"/>
    <n v="-7.0601851852003517E-4"/>
    <n v="43.783333333329601"/>
    <x v="2"/>
    <x v="1"/>
  </r>
  <r>
    <x v="9"/>
    <s v="2024059289"/>
    <x v="0"/>
    <x v="1076"/>
    <s v="E6333MGV"/>
    <d v="2024-12-26T00:00:00"/>
    <x v="1"/>
    <s v="3283"/>
    <x v="38"/>
    <s v="PA"/>
    <x v="2"/>
    <x v="0"/>
    <d v="2024-12-26T00:00:00"/>
    <d v="1899-12-30T08:32:10"/>
    <d v="2024-12-26T00:00:00"/>
    <d v="1899-12-30T08:31:08"/>
    <d v="2024-12-26T00:00:00"/>
    <d v="1899-12-30T09:20:49"/>
    <x v="0"/>
    <x v="0"/>
    <s v="7022038943"/>
    <s v="EXW"/>
    <d v="1899-12-30T00:50:43"/>
    <x v="443"/>
    <d v="1899-12-30T00:01:02"/>
    <s v="Ensacado"/>
    <s v="E002"/>
    <x v="1"/>
    <d v="1899-12-30T00:48:39"/>
    <d v="1899-12-30T00:49:41"/>
    <x v="2"/>
    <x v="20"/>
    <x v="0"/>
    <x v="2"/>
    <n v="0"/>
    <n v="0"/>
    <x v="0"/>
    <x v="2"/>
    <x v="0"/>
    <n v="0"/>
    <x v="6"/>
    <x v="0"/>
    <d v="1899-12-30T00:01:02"/>
    <d v="1899-12-30T00:01:02"/>
    <x v="0"/>
    <m/>
    <m/>
    <d v="1899-12-30T00:00:00"/>
    <d v="1899-12-30T00:48:39"/>
    <n v="5"/>
    <n v="-7.1759259260001373E-4"/>
    <n v="48.649999999996808"/>
    <x v="2"/>
    <x v="0"/>
  </r>
  <r>
    <x v="9"/>
    <s v="2024059300"/>
    <x v="0"/>
    <x v="988"/>
    <s v="E7574KJX"/>
    <d v="2024-12-26T00:00:00"/>
    <x v="1"/>
    <s v="3262"/>
    <x v="43"/>
    <s v="PA"/>
    <x v="0"/>
    <x v="0"/>
    <d v="2024-12-26T00:00:00"/>
    <d v="1899-12-30T08:56:20"/>
    <d v="2024-12-26T00:00:00"/>
    <d v="1899-12-30T08:55:18"/>
    <d v="2024-12-26T00:00:00"/>
    <d v="1899-12-30T09:22:49"/>
    <x v="0"/>
    <x v="0"/>
    <s v="7022038944"/>
    <s v="FBO"/>
    <d v="1899-12-30T00:28:33"/>
    <x v="245"/>
    <d v="1899-12-30T00:01:02"/>
    <s v="Granel"/>
    <s v="E001"/>
    <x v="2"/>
    <d v="1899-12-30T00:26:29"/>
    <d v="1899-12-30T00:27:31"/>
    <x v="2"/>
    <x v="20"/>
    <x v="0"/>
    <x v="1"/>
    <n v="0"/>
    <n v="0"/>
    <x v="0"/>
    <x v="1"/>
    <x v="0"/>
    <n v="0"/>
    <x v="6"/>
    <x v="1"/>
    <d v="1899-12-30T00:01:02"/>
    <d v="1899-12-30T00:01:02"/>
    <x v="0"/>
    <m/>
    <m/>
    <d v="1899-12-30T00:00:00"/>
    <d v="1899-12-30T00:26:29"/>
    <n v="5"/>
    <n v="-7.1759259259002173E-4"/>
    <n v="26.483333333342401"/>
    <x v="2"/>
    <x v="1"/>
  </r>
  <r>
    <x v="9"/>
    <s v="2024059296"/>
    <x v="0"/>
    <x v="1169"/>
    <s v="E1303MMC"/>
    <d v="2024-12-26T00:00:00"/>
    <x v="1"/>
    <s v="3269"/>
    <x v="36"/>
    <s v="PA"/>
    <x v="5"/>
    <x v="0"/>
    <d v="2024-12-26T00:00:00"/>
    <d v="1899-12-30T08:44:31"/>
    <d v="2024-12-26T00:00:00"/>
    <d v="1899-12-30T08:43:29"/>
    <d v="2024-12-26T00:00:00"/>
    <d v="1899-12-30T09:25:06"/>
    <x v="0"/>
    <x v="0"/>
    <s v="7022038945"/>
    <s v="FBO"/>
    <d v="1899-12-30T00:42:39"/>
    <x v="525"/>
    <d v="1899-12-30T00:01:02"/>
    <s v="Granel"/>
    <s v="E001"/>
    <x v="2"/>
    <d v="1899-12-30T00:40:35"/>
    <d v="1899-12-30T00:41:37"/>
    <x v="2"/>
    <x v="20"/>
    <x v="0"/>
    <x v="1"/>
    <n v="0"/>
    <n v="0"/>
    <x v="0"/>
    <x v="1"/>
    <x v="0"/>
    <n v="0"/>
    <x v="6"/>
    <x v="1"/>
    <d v="1899-12-30T00:01:02"/>
    <d v="1899-12-30T00:01:02"/>
    <x v="0"/>
    <m/>
    <m/>
    <d v="1899-12-30T00:00:00"/>
    <d v="1899-12-30T00:40:35"/>
    <n v="5"/>
    <n v="-7.1759259260001373E-4"/>
    <n v="40.583333333332774"/>
    <x v="2"/>
    <x v="1"/>
  </r>
  <r>
    <x v="9"/>
    <s v="2024059297"/>
    <x v="0"/>
    <x v="1011"/>
    <s v="E8976JGF"/>
    <d v="2024-12-26T00:00:00"/>
    <x v="1"/>
    <s v="3264"/>
    <x v="35"/>
    <s v="PA"/>
    <x v="1"/>
    <x v="0"/>
    <d v="2024-12-26T00:00:00"/>
    <d v="1899-12-30T08:49:15"/>
    <d v="2024-12-26T00:00:00"/>
    <d v="1899-12-30T08:48:14"/>
    <d v="2024-12-26T00:00:00"/>
    <d v="1899-12-30T09:27:30"/>
    <x v="0"/>
    <x v="0"/>
    <s v="7022038946"/>
    <s v="EXW"/>
    <d v="1899-12-30T00:40:17"/>
    <x v="597"/>
    <d v="1899-12-30T00:01:01"/>
    <s v="Granel"/>
    <s v="E001"/>
    <x v="1"/>
    <d v="1899-12-30T00:38:15"/>
    <d v="1899-12-30T00:39:16"/>
    <x v="2"/>
    <x v="20"/>
    <x v="0"/>
    <x v="1"/>
    <n v="0"/>
    <n v="0"/>
    <x v="0"/>
    <x v="1"/>
    <x v="0"/>
    <n v="0"/>
    <x v="6"/>
    <x v="1"/>
    <d v="1899-12-30T00:01:01"/>
    <d v="1899-12-30T00:01:01"/>
    <x v="0"/>
    <m/>
    <m/>
    <d v="1899-12-30T00:00:00"/>
    <d v="1899-12-30T00:38:15"/>
    <n v="5"/>
    <n v="-7.0601851851997965E-4"/>
    <n v="38.249999999999986"/>
    <x v="2"/>
    <x v="1"/>
  </r>
  <r>
    <x v="9"/>
    <s v="2024059301"/>
    <x v="0"/>
    <x v="1012"/>
    <s v="E8094GLY"/>
    <d v="2024-12-26T00:00:00"/>
    <x v="1"/>
    <s v="3269"/>
    <x v="36"/>
    <s v="PA"/>
    <x v="5"/>
    <x v="0"/>
    <d v="2024-12-26T00:00:00"/>
    <d v="1899-12-30T09:11:08"/>
    <d v="2024-12-26T00:00:00"/>
    <d v="1899-12-30T09:10:07"/>
    <d v="2024-12-26T00:00:00"/>
    <d v="1899-12-30T09:36:48"/>
    <x v="0"/>
    <x v="0"/>
    <s v="7022038947"/>
    <s v="FBO"/>
    <d v="1899-12-30T00:27:42"/>
    <x v="1477"/>
    <d v="1899-12-30T00:01:01"/>
    <s v="Granel"/>
    <s v="E001"/>
    <x v="2"/>
    <d v="1899-12-30T00:25:40"/>
    <d v="1899-12-30T00:26:41"/>
    <x v="3"/>
    <x v="20"/>
    <x v="0"/>
    <x v="1"/>
    <n v="0"/>
    <n v="0"/>
    <x v="0"/>
    <x v="1"/>
    <x v="0"/>
    <n v="0"/>
    <x v="6"/>
    <x v="1"/>
    <d v="1899-12-30T00:01:01"/>
    <d v="1899-12-30T00:01:01"/>
    <x v="0"/>
    <m/>
    <m/>
    <d v="1899-12-30T00:00:00"/>
    <d v="1899-12-30T00:25:40"/>
    <n v="5"/>
    <n v="-7.0601851851997965E-4"/>
    <n v="25.66666666667518"/>
    <x v="2"/>
    <x v="1"/>
  </r>
  <r>
    <x v="9"/>
    <s v="2024059302"/>
    <x v="0"/>
    <x v="1027"/>
    <s v="E9533LGJ"/>
    <d v="2024-12-26T00:00:00"/>
    <x v="1"/>
    <s v="3283"/>
    <x v="38"/>
    <s v="PA"/>
    <x v="2"/>
    <x v="0"/>
    <d v="2024-12-26T00:00:00"/>
    <d v="1899-12-30T09:11:09"/>
    <d v="2024-12-26T00:00:00"/>
    <d v="1899-12-30T09:10:10"/>
    <d v="2024-12-26T00:00:00"/>
    <d v="1899-12-30T09:38:35"/>
    <x v="0"/>
    <x v="0"/>
    <s v="7022038948"/>
    <s v="FBO"/>
    <d v="1899-12-30T00:29:24"/>
    <x v="2308"/>
    <d v="1899-12-30T00:00:59"/>
    <s v="Ensacado"/>
    <s v="E002"/>
    <x v="2"/>
    <d v="1899-12-30T00:27:26"/>
    <d v="1899-12-30T00:28:25"/>
    <x v="3"/>
    <x v="20"/>
    <x v="0"/>
    <x v="2"/>
    <n v="0"/>
    <n v="0"/>
    <x v="0"/>
    <x v="2"/>
    <x v="0"/>
    <n v="0"/>
    <x v="6"/>
    <x v="1"/>
    <d v="1899-12-30T00:00:59"/>
    <d v="1899-12-30T00:00:59"/>
    <x v="0"/>
    <m/>
    <m/>
    <d v="1899-12-30T00:00:00"/>
    <d v="1899-12-30T00:27:26"/>
    <n v="5"/>
    <n v="-6.8287037036995901E-4"/>
    <n v="27.433333333324804"/>
    <x v="2"/>
    <x v="1"/>
  </r>
  <r>
    <x v="9"/>
    <s v="2024059299"/>
    <x v="0"/>
    <x v="1064"/>
    <s v="E3861LZF"/>
    <d v="2024-12-26T00:00:00"/>
    <x v="1"/>
    <s v="3269"/>
    <x v="36"/>
    <s v="PA"/>
    <x v="5"/>
    <x v="0"/>
    <d v="2024-12-26T00:00:00"/>
    <d v="1899-12-30T08:50:46"/>
    <d v="2024-12-26T00:00:00"/>
    <d v="1899-12-30T08:49:44"/>
    <d v="2024-12-26T00:00:00"/>
    <d v="1899-12-30T09:42:27"/>
    <x v="0"/>
    <x v="0"/>
    <s v="7022038949"/>
    <s v="FBO"/>
    <d v="1899-12-30T00:53:45"/>
    <x v="3056"/>
    <d v="1899-12-30T00:01:02"/>
    <s v="Granel"/>
    <s v="E001"/>
    <x v="2"/>
    <d v="1899-12-30T00:51:41"/>
    <d v="1899-12-30T00:52:43"/>
    <x v="2"/>
    <x v="20"/>
    <x v="0"/>
    <x v="1"/>
    <n v="0"/>
    <n v="0"/>
    <x v="0"/>
    <x v="1"/>
    <x v="0"/>
    <n v="0"/>
    <x v="6"/>
    <x v="0"/>
    <d v="1899-12-30T00:01:02"/>
    <d v="1899-12-30T00:01:02"/>
    <x v="0"/>
    <m/>
    <m/>
    <d v="1899-12-30T00:00:00"/>
    <d v="1899-12-30T00:51:41"/>
    <n v="5"/>
    <n v="-7.1759259258996622E-4"/>
    <n v="51.683333333342425"/>
    <x v="2"/>
    <x v="0"/>
  </r>
  <r>
    <x v="9"/>
    <s v="2024059306"/>
    <x v="0"/>
    <x v="1018"/>
    <s v="E9461JBD"/>
    <d v="2024-12-26T00:00:00"/>
    <x v="1"/>
    <s v="3264"/>
    <x v="35"/>
    <s v="PA"/>
    <x v="1"/>
    <x v="0"/>
    <d v="2024-12-26T00:00:00"/>
    <d v="1899-12-30T09:28:46"/>
    <d v="2024-12-26T00:00:00"/>
    <d v="1899-12-30T09:27:45"/>
    <d v="2024-12-26T00:00:00"/>
    <d v="1899-12-30T09:53:21"/>
    <x v="0"/>
    <x v="0"/>
    <s v="7022038950"/>
    <s v="EXW"/>
    <d v="1899-12-30T00:26:37"/>
    <x v="478"/>
    <d v="1899-12-30T00:01:01"/>
    <s v="Granel"/>
    <s v="E001"/>
    <x v="1"/>
    <d v="1899-12-30T00:24:35"/>
    <d v="1899-12-30T00:25:36"/>
    <x v="3"/>
    <x v="20"/>
    <x v="0"/>
    <x v="1"/>
    <n v="0"/>
    <n v="0"/>
    <x v="0"/>
    <x v="1"/>
    <x v="0"/>
    <n v="0"/>
    <x v="6"/>
    <x v="1"/>
    <d v="1899-12-30T00:01:01"/>
    <d v="1899-12-30T00:01:01"/>
    <x v="0"/>
    <m/>
    <m/>
    <d v="1899-12-30T00:00:00"/>
    <d v="1899-12-30T00:24:35"/>
    <n v="5"/>
    <n v="-7.0601851851997965E-4"/>
    <n v="24.58333333333443"/>
    <x v="2"/>
    <x v="1"/>
  </r>
  <r>
    <x v="9"/>
    <s v="2024059304"/>
    <x v="0"/>
    <x v="897"/>
    <s v="E0536LWW"/>
    <d v="2024-12-26T00:00:00"/>
    <x v="1"/>
    <s v="3263"/>
    <x v="42"/>
    <s v="PA"/>
    <x v="3"/>
    <x v="0"/>
    <d v="2024-12-26T00:00:00"/>
    <d v="1899-12-30T09:21:56"/>
    <d v="2024-12-26T00:00:00"/>
    <d v="1899-12-30T09:20:55"/>
    <d v="2024-12-26T00:00:00"/>
    <d v="1899-12-30T09:56:38"/>
    <x v="0"/>
    <x v="0"/>
    <s v="7022038951"/>
    <s v="EXW"/>
    <d v="1899-12-30T00:36:44"/>
    <x v="759"/>
    <d v="1899-12-30T00:01:01"/>
    <s v="Granel"/>
    <s v="E001"/>
    <x v="1"/>
    <d v="1899-12-30T00:34:42"/>
    <d v="1899-12-30T00:35:43"/>
    <x v="3"/>
    <x v="20"/>
    <x v="0"/>
    <x v="1"/>
    <n v="0"/>
    <n v="0"/>
    <x v="0"/>
    <x v="1"/>
    <x v="0"/>
    <n v="0"/>
    <x v="6"/>
    <x v="1"/>
    <d v="1899-12-30T00:01:01"/>
    <d v="1899-12-30T00:01:01"/>
    <x v="0"/>
    <m/>
    <m/>
    <d v="1899-12-30T00:00:00"/>
    <d v="1899-12-30T00:34:42"/>
    <n v="5"/>
    <n v="-7.0601851852003517E-4"/>
    <n v="34.699999999996791"/>
    <x v="2"/>
    <x v="1"/>
  </r>
  <r>
    <x v="9"/>
    <s v="2024059305"/>
    <x v="0"/>
    <x v="1030"/>
    <s v="E7241HLN"/>
    <d v="2024-12-26T00:00:00"/>
    <x v="1"/>
    <s v="3283"/>
    <x v="38"/>
    <s v="PA"/>
    <x v="6"/>
    <x v="0"/>
    <d v="2024-12-26T00:00:00"/>
    <d v="1899-12-30T09:23:15"/>
    <d v="2024-12-26T00:00:00"/>
    <d v="1899-12-30T18:31:59"/>
    <d v="2024-12-26T00:00:00"/>
    <d v="1899-12-30T10:03:04"/>
    <x v="245"/>
    <x v="31"/>
    <s v="7022038952"/>
    <s v="EXW"/>
    <d v="1899-12-30T17:37:39"/>
    <x v="3057"/>
    <d v="1899-12-30T09:08:44"/>
    <s v="Ensacado"/>
    <s v="E002"/>
    <x v="1"/>
    <d v="1899-12-30T00:39:49"/>
    <n v="-0.35341435185184999"/>
    <x v="3"/>
    <x v="20"/>
    <x v="0"/>
    <x v="2"/>
    <n v="0"/>
    <n v="0"/>
    <x v="0"/>
    <x v="2"/>
    <x v="0"/>
    <n v="0"/>
    <x v="6"/>
    <x v="1"/>
    <d v="1899-12-30T09:08:44"/>
    <d v="1899-12-30T08:10:44"/>
    <x v="1"/>
    <m/>
    <m/>
    <d v="1899-12-30T00:00:00"/>
    <d v="1899-12-30T00:39:49"/>
    <n v="5"/>
    <d v="1899-12-30T09:08:44"/>
    <n v="39.816666666676831"/>
    <x v="3"/>
    <x v="1"/>
  </r>
  <r>
    <x v="9"/>
    <s v="2024059309"/>
    <x v="0"/>
    <x v="987"/>
    <s v="E4258HML"/>
    <d v="2024-12-26T00:00:00"/>
    <x v="1"/>
    <s v="3264"/>
    <x v="35"/>
    <s v="PA"/>
    <x v="1"/>
    <x v="0"/>
    <d v="2024-12-26T00:00:00"/>
    <d v="1899-12-30T09:42:55"/>
    <d v="2024-12-26T00:00:00"/>
    <d v="1899-12-30T09:41:53"/>
    <d v="2024-12-26T00:00:00"/>
    <d v="1899-12-30T10:07:41"/>
    <x v="0"/>
    <x v="0"/>
    <s v="7022038953"/>
    <s v="FBO"/>
    <d v="1899-12-30T00:26:50"/>
    <x v="1241"/>
    <d v="1899-12-30T00:01:02"/>
    <s v="Granel"/>
    <s v="E001"/>
    <x v="2"/>
    <d v="1899-12-30T00:24:46"/>
    <d v="1899-12-30T00:25:48"/>
    <x v="3"/>
    <x v="20"/>
    <x v="0"/>
    <x v="1"/>
    <n v="0"/>
    <n v="0"/>
    <x v="0"/>
    <x v="1"/>
    <x v="0"/>
    <n v="0"/>
    <x v="6"/>
    <x v="1"/>
    <d v="1899-12-30T00:01:02"/>
    <d v="1899-12-30T00:01:02"/>
    <x v="0"/>
    <m/>
    <m/>
    <d v="1899-12-30T00:00:00"/>
    <d v="1899-12-30T00:24:46"/>
    <n v="5"/>
    <n v="-7.1759259258996622E-4"/>
    <n v="24.766666666660811"/>
    <x v="3"/>
    <x v="1"/>
  </r>
  <r>
    <x v="9"/>
    <s v="2024059307"/>
    <x v="0"/>
    <x v="1007"/>
    <s v="E8916KGF"/>
    <d v="2024-12-26T00:00:00"/>
    <x v="1"/>
    <s v="3264"/>
    <x v="35"/>
    <s v="PA"/>
    <x v="1"/>
    <x v="0"/>
    <d v="2024-12-26T00:00:00"/>
    <d v="1899-12-30T09:33:47"/>
    <d v="2024-12-26T00:00:00"/>
    <d v="1899-12-30T09:32:46"/>
    <d v="2024-12-26T00:00:00"/>
    <d v="1899-12-30T10:08:29"/>
    <x v="0"/>
    <x v="0"/>
    <s v="7022038954"/>
    <s v="FBO"/>
    <d v="1899-12-30T00:36:44"/>
    <x v="759"/>
    <d v="1899-12-30T00:01:01"/>
    <s v="Granel"/>
    <s v="E001"/>
    <x v="2"/>
    <d v="1899-12-30T00:34:42"/>
    <d v="1899-12-30T00:35:43"/>
    <x v="3"/>
    <x v="20"/>
    <x v="0"/>
    <x v="1"/>
    <n v="0"/>
    <n v="0"/>
    <x v="0"/>
    <x v="1"/>
    <x v="0"/>
    <n v="0"/>
    <x v="6"/>
    <x v="1"/>
    <d v="1899-12-30T00:01:01"/>
    <d v="1899-12-30T00:01:01"/>
    <x v="0"/>
    <m/>
    <m/>
    <d v="1899-12-30T00:00:00"/>
    <d v="1899-12-30T00:34:42"/>
    <n v="5"/>
    <n v="-7.0601851852003517E-4"/>
    <n v="34.699999999996791"/>
    <x v="3"/>
    <x v="1"/>
  </r>
  <r>
    <x v="9"/>
    <s v="2024059311"/>
    <x v="0"/>
    <x v="972"/>
    <s v="E2345KGX"/>
    <d v="2024-12-26T00:00:00"/>
    <x v="1"/>
    <s v="3264"/>
    <x v="35"/>
    <s v="PA"/>
    <x v="1"/>
    <x v="0"/>
    <d v="2024-12-26T00:00:00"/>
    <d v="1899-12-30T09:46:48"/>
    <d v="2024-12-26T00:00:00"/>
    <d v="1899-12-30T09:45:46"/>
    <d v="2024-12-26T00:00:00"/>
    <d v="1899-12-30T10:13:10"/>
    <x v="0"/>
    <x v="0"/>
    <s v="7022038955"/>
    <s v="FBO"/>
    <d v="1899-12-30T00:28:26"/>
    <x v="2327"/>
    <d v="1899-12-30T00:01:02"/>
    <s v="Granel"/>
    <s v="E001"/>
    <x v="2"/>
    <d v="1899-12-30T00:26:22"/>
    <d v="1899-12-30T00:27:24"/>
    <x v="3"/>
    <x v="20"/>
    <x v="0"/>
    <x v="1"/>
    <n v="0"/>
    <n v="0"/>
    <x v="0"/>
    <x v="1"/>
    <x v="0"/>
    <n v="0"/>
    <x v="6"/>
    <x v="1"/>
    <d v="1899-12-30T00:01:02"/>
    <d v="1899-12-30T00:01:02"/>
    <x v="0"/>
    <m/>
    <m/>
    <d v="1899-12-30T00:00:00"/>
    <d v="1899-12-30T00:26:22"/>
    <n v="5"/>
    <n v="-7.1759259258996622E-4"/>
    <n v="26.366666666673613"/>
    <x v="3"/>
    <x v="1"/>
  </r>
  <r>
    <x v="9"/>
    <s v="2024059312"/>
    <x v="0"/>
    <x v="921"/>
    <s v="E1228KBR"/>
    <d v="2024-12-26T00:00:00"/>
    <x v="1"/>
    <s v="3260"/>
    <x v="41"/>
    <s v="PA"/>
    <x v="19"/>
    <x v="0"/>
    <d v="2024-12-26T00:00:00"/>
    <d v="1899-12-30T09:51:01"/>
    <d v="2024-12-26T00:00:00"/>
    <d v="1899-12-30T09:50:00"/>
    <d v="2024-12-26T00:00:00"/>
    <d v="1899-12-30T10:16:37"/>
    <x v="0"/>
    <x v="0"/>
    <s v="7022038956"/>
    <s v="EXW"/>
    <d v="1899-12-30T00:27:38"/>
    <x v="918"/>
    <d v="1899-12-30T00:01:01"/>
    <s v="Granel"/>
    <s v="E001"/>
    <x v="1"/>
    <d v="1899-12-30T00:25:36"/>
    <d v="1899-12-30T00:26:37"/>
    <x v="3"/>
    <x v="20"/>
    <x v="0"/>
    <x v="1"/>
    <n v="0"/>
    <n v="0"/>
    <x v="0"/>
    <x v="1"/>
    <x v="0"/>
    <n v="0"/>
    <x v="6"/>
    <x v="1"/>
    <d v="1899-12-30T00:01:01"/>
    <d v="1899-12-30T00:01:01"/>
    <x v="0"/>
    <m/>
    <m/>
    <d v="1899-12-30T00:00:00"/>
    <d v="1899-12-30T00:25:36"/>
    <n v="5"/>
    <n v="-7.0601851852003517E-4"/>
    <n v="25.600000000003202"/>
    <x v="3"/>
    <x v="1"/>
  </r>
  <r>
    <x v="9"/>
    <s v="2024059315"/>
    <x v="0"/>
    <x v="942"/>
    <s v="E5260KKG"/>
    <d v="2024-12-26T00:00:00"/>
    <x v="1"/>
    <s v="3264"/>
    <x v="35"/>
    <s v="PA"/>
    <x v="1"/>
    <x v="0"/>
    <d v="2024-12-26T00:00:00"/>
    <d v="1899-12-30T10:08:07"/>
    <d v="2024-12-26T00:00:00"/>
    <d v="1899-12-30T10:07:04"/>
    <d v="2024-12-26T00:00:00"/>
    <d v="1899-12-30T10:29:55"/>
    <x v="0"/>
    <x v="0"/>
    <s v="7022038957"/>
    <s v="FBO"/>
    <d v="1899-12-30T00:23:54"/>
    <x v="2140"/>
    <d v="1899-12-30T00:01:03"/>
    <s v="Granel"/>
    <s v="E001"/>
    <x v="2"/>
    <d v="1899-12-30T00:21:48"/>
    <d v="1899-12-30T00:22:51"/>
    <x v="4"/>
    <x v="20"/>
    <x v="0"/>
    <x v="1"/>
    <n v="0"/>
    <n v="0"/>
    <x v="0"/>
    <x v="1"/>
    <x v="0"/>
    <n v="0"/>
    <x v="6"/>
    <x v="1"/>
    <d v="1899-12-30T00:01:03"/>
    <d v="1899-12-30T00:01:03"/>
    <x v="0"/>
    <m/>
    <m/>
    <d v="1899-12-30T00:00:00"/>
    <d v="1899-12-30T00:21:48"/>
    <n v="5"/>
    <n v="-7.291666666700003E-4"/>
    <n v="21.800000000001649"/>
    <x v="3"/>
    <x v="1"/>
  </r>
  <r>
    <x v="9"/>
    <s v="2024059317"/>
    <x v="0"/>
    <x v="1005"/>
    <s v="E7812KXB"/>
    <d v="2024-12-26T00:00:00"/>
    <x v="1"/>
    <s v="3264"/>
    <x v="35"/>
    <s v="PA"/>
    <x v="1"/>
    <x v="0"/>
    <d v="2024-12-26T00:00:00"/>
    <d v="1899-12-30T10:10:45"/>
    <d v="2024-12-26T00:00:00"/>
    <d v="1899-12-30T10:09:42"/>
    <d v="2024-12-26T00:00:00"/>
    <d v="1899-12-30T10:40:14"/>
    <x v="0"/>
    <x v="0"/>
    <s v="7022038958"/>
    <s v="EXW"/>
    <d v="1899-12-30T00:31:35"/>
    <x v="934"/>
    <d v="1899-12-30T00:01:03"/>
    <s v="Granel"/>
    <s v="E001"/>
    <x v="1"/>
    <d v="1899-12-30T00:29:29"/>
    <d v="1899-12-30T00:30:32"/>
    <x v="4"/>
    <x v="20"/>
    <x v="0"/>
    <x v="1"/>
    <n v="0"/>
    <n v="0"/>
    <x v="0"/>
    <x v="1"/>
    <x v="0"/>
    <n v="0"/>
    <x v="6"/>
    <x v="1"/>
    <d v="1899-12-30T00:01:03"/>
    <d v="1899-12-30T00:01:03"/>
    <x v="0"/>
    <m/>
    <m/>
    <d v="1899-12-30T00:00:00"/>
    <d v="1899-12-30T00:29:29"/>
    <n v="5"/>
    <n v="-7.2916666666000829E-4"/>
    <n v="29.483333333337594"/>
    <x v="3"/>
    <x v="1"/>
  </r>
  <r>
    <x v="9"/>
    <s v="2024059319"/>
    <x v="0"/>
    <x v="1000"/>
    <s v="E3888GZR"/>
    <d v="2024-12-26T00:00:00"/>
    <x v="1"/>
    <s v="3269"/>
    <x v="36"/>
    <s v="PA"/>
    <x v="5"/>
    <x v="0"/>
    <d v="2024-12-26T00:00:00"/>
    <d v="1899-12-30T10:18:00"/>
    <d v="2024-12-26T00:00:00"/>
    <d v="1899-12-30T10:17:15"/>
    <d v="2024-12-26T00:00:00"/>
    <d v="1899-12-30T10:42:20"/>
    <x v="0"/>
    <x v="0"/>
    <s v="7022038959"/>
    <s v="EXW"/>
    <d v="1899-12-30T00:25:50"/>
    <x v="3058"/>
    <d v="1899-12-30T00:00:45"/>
    <s v="Granel"/>
    <s v="E001"/>
    <x v="1"/>
    <d v="1899-12-30T00:24:20"/>
    <d v="1899-12-30T00:25:05"/>
    <x v="4"/>
    <x v="20"/>
    <x v="0"/>
    <x v="1"/>
    <n v="0"/>
    <n v="0"/>
    <x v="0"/>
    <x v="1"/>
    <x v="0"/>
    <n v="0"/>
    <x v="6"/>
    <x v="1"/>
    <d v="1899-12-30T00:00:45"/>
    <d v="1899-12-30T00:00:45"/>
    <x v="0"/>
    <m/>
    <m/>
    <d v="1899-12-30T00:00:00"/>
    <d v="1899-12-30T00:24:20"/>
    <n v="5"/>
    <n v="-5.2083333334002058E-4"/>
    <n v="24.333333333321523"/>
    <x v="3"/>
    <x v="1"/>
  </r>
  <r>
    <x v="9"/>
    <s v="2024059318"/>
    <x v="0"/>
    <x v="945"/>
    <s v="E8474FTB"/>
    <d v="2024-12-26T00:00:00"/>
    <x v="1"/>
    <s v="3269"/>
    <x v="36"/>
    <s v="PA"/>
    <x v="5"/>
    <x v="0"/>
    <d v="2024-12-26T00:00:00"/>
    <d v="1899-12-30T10:17:57"/>
    <d v="2024-12-26T00:00:00"/>
    <d v="1899-12-30T10:16:55"/>
    <d v="2024-12-26T00:00:00"/>
    <d v="1899-12-30T10:45:29"/>
    <x v="0"/>
    <x v="0"/>
    <s v="7022038960"/>
    <s v="FBO"/>
    <d v="1899-12-30T00:29:36"/>
    <x v="629"/>
    <d v="1899-12-30T00:01:02"/>
    <s v="Granel"/>
    <s v="E001"/>
    <x v="2"/>
    <d v="1899-12-30T00:27:32"/>
    <d v="1899-12-30T00:28:34"/>
    <x v="4"/>
    <x v="20"/>
    <x v="0"/>
    <x v="1"/>
    <n v="0"/>
    <n v="0"/>
    <x v="0"/>
    <x v="1"/>
    <x v="0"/>
    <n v="0"/>
    <x v="6"/>
    <x v="1"/>
    <d v="1899-12-30T00:01:02"/>
    <d v="1899-12-30T00:01:02"/>
    <x v="0"/>
    <m/>
    <m/>
    <d v="1899-12-30T00:00:00"/>
    <d v="1899-12-30T00:27:32"/>
    <n v="5"/>
    <n v="-7.1759259259002173E-4"/>
    <n v="27.533333333332735"/>
    <x v="3"/>
    <x v="1"/>
  </r>
  <r>
    <x v="9"/>
    <s v="2024059314"/>
    <x v="0"/>
    <x v="1171"/>
    <s v="E9275JYY"/>
    <d v="2024-12-26T00:00:00"/>
    <x v="1"/>
    <s v="3283"/>
    <x v="38"/>
    <s v="PA"/>
    <x v="6"/>
    <x v="0"/>
    <d v="2024-12-26T00:00:00"/>
    <d v="1899-12-30T10:03:46"/>
    <d v="2024-12-26T00:00:00"/>
    <d v="1899-12-30T17:18:00"/>
    <d v="2024-12-26T00:00:00"/>
    <d v="1899-12-30T10:51:55"/>
    <x v="197"/>
    <x v="31"/>
    <s v="7022038961"/>
    <s v="EXW"/>
    <d v="1899-12-30T13:40:19"/>
    <x v="3059"/>
    <d v="1899-12-30T07:14:14"/>
    <s v="Ensacado"/>
    <s v="E002"/>
    <x v="1"/>
    <d v="1899-12-30T00:48:09"/>
    <n v="-0.26811342592591997"/>
    <x v="4"/>
    <x v="20"/>
    <x v="0"/>
    <x v="2"/>
    <n v="0"/>
    <n v="0"/>
    <x v="0"/>
    <x v="2"/>
    <x v="0"/>
    <n v="0"/>
    <x v="6"/>
    <x v="0"/>
    <d v="1899-12-30T07:14:14"/>
    <d v="1899-12-30T06:16:14"/>
    <x v="1"/>
    <m/>
    <m/>
    <d v="1899-12-30T00:00:00"/>
    <d v="1899-12-30T00:48:09"/>
    <n v="5"/>
    <d v="1899-12-30T07:14:14"/>
    <n v="48.150000000000013"/>
    <x v="3"/>
    <x v="0"/>
  </r>
  <r>
    <x v="9"/>
    <s v="2024059324"/>
    <x v="0"/>
    <x v="1010"/>
    <s v="E5714JWS"/>
    <d v="2024-12-26T00:00:00"/>
    <x v="1"/>
    <s v="3264"/>
    <x v="35"/>
    <s v="PA"/>
    <x v="1"/>
    <x v="0"/>
    <d v="2024-12-26T00:00:00"/>
    <d v="1899-12-30T10:28:12"/>
    <d v="2024-12-26T00:00:00"/>
    <d v="1899-12-30T10:27:09"/>
    <d v="2024-12-26T00:00:00"/>
    <d v="1899-12-30T11:00:27"/>
    <x v="0"/>
    <x v="0"/>
    <s v="7022038962"/>
    <s v="FBO"/>
    <d v="1899-12-30T00:34:21"/>
    <x v="973"/>
    <d v="1899-12-30T00:01:03"/>
    <s v="Granel"/>
    <s v="E001"/>
    <x v="2"/>
    <d v="1899-12-30T00:32:15"/>
    <d v="1899-12-30T00:33:18"/>
    <x v="4"/>
    <x v="20"/>
    <x v="0"/>
    <x v="1"/>
    <n v="0"/>
    <n v="0"/>
    <x v="0"/>
    <x v="1"/>
    <x v="0"/>
    <n v="0"/>
    <x v="6"/>
    <x v="1"/>
    <d v="1899-12-30T00:01:03"/>
    <d v="1899-12-30T00:01:03"/>
    <x v="0"/>
    <m/>
    <m/>
    <d v="1899-12-30T00:00:00"/>
    <d v="1899-12-30T00:32:15"/>
    <n v="5"/>
    <n v="-7.291666666700003E-4"/>
    <n v="32.249999999995126"/>
    <x v="4"/>
    <x v="1"/>
  </r>
  <r>
    <x v="9"/>
    <s v="2024059322"/>
    <x v="0"/>
    <x v="977"/>
    <s v="E4421MGY"/>
    <d v="2024-12-26T00:00:00"/>
    <x v="1"/>
    <s v="3269"/>
    <x v="36"/>
    <s v="PA"/>
    <x v="5"/>
    <x v="0"/>
    <d v="2024-12-26T00:00:00"/>
    <d v="1899-12-30T10:26:12"/>
    <d v="2024-12-26T00:00:00"/>
    <d v="1899-12-30T10:25:09"/>
    <d v="2024-12-26T00:00:00"/>
    <d v="1899-12-30T11:00:50"/>
    <x v="0"/>
    <x v="0"/>
    <s v="7022038963"/>
    <s v="FBO"/>
    <d v="1899-12-30T00:36:44"/>
    <x v="531"/>
    <d v="1899-12-30T00:01:03"/>
    <s v="Granel"/>
    <s v="E001"/>
    <x v="2"/>
    <d v="1899-12-30T00:34:38"/>
    <d v="1899-12-30T00:35:41"/>
    <x v="4"/>
    <x v="20"/>
    <x v="0"/>
    <x v="1"/>
    <n v="0"/>
    <n v="0"/>
    <x v="0"/>
    <x v="1"/>
    <x v="0"/>
    <n v="0"/>
    <x v="6"/>
    <x v="1"/>
    <d v="1899-12-30T00:01:03"/>
    <d v="1899-12-30T00:01:03"/>
    <x v="0"/>
    <m/>
    <m/>
    <d v="1899-12-30T00:00:00"/>
    <d v="1899-12-30T00:34:38"/>
    <n v="5"/>
    <n v="-7.291666666700003E-4"/>
    <n v="34.633333333339202"/>
    <x v="4"/>
    <x v="1"/>
  </r>
  <r>
    <x v="9"/>
    <s v="2024059323"/>
    <x v="0"/>
    <x v="1015"/>
    <s v="E4771KNH"/>
    <d v="2024-12-26T00:00:00"/>
    <x v="1"/>
    <s v="3264"/>
    <x v="35"/>
    <s v="PA"/>
    <x v="1"/>
    <x v="0"/>
    <d v="2024-12-26T00:00:00"/>
    <d v="1899-12-30T10:26:47"/>
    <d v="2024-12-26T00:00:00"/>
    <d v="1899-12-30T10:25:45"/>
    <d v="2024-12-26T00:00:00"/>
    <d v="1899-12-30T11:02:35"/>
    <x v="0"/>
    <x v="0"/>
    <s v="7022038964"/>
    <s v="FBO"/>
    <d v="1899-12-30T00:37:52"/>
    <x v="1361"/>
    <d v="1899-12-30T00:01:02"/>
    <s v="Granel"/>
    <s v="E001"/>
    <x v="2"/>
    <d v="1899-12-30T00:35:48"/>
    <d v="1899-12-30T00:36:50"/>
    <x v="4"/>
    <x v="20"/>
    <x v="0"/>
    <x v="1"/>
    <n v="0"/>
    <n v="0"/>
    <x v="0"/>
    <x v="1"/>
    <x v="0"/>
    <n v="0"/>
    <x v="6"/>
    <x v="1"/>
    <d v="1899-12-30T00:01:02"/>
    <d v="1899-12-30T00:01:02"/>
    <x v="0"/>
    <m/>
    <m/>
    <d v="1899-12-30T00:00:00"/>
    <d v="1899-12-30T00:35:48"/>
    <n v="5"/>
    <n v="-7.1759259259002173E-4"/>
    <n v="35.799999999998398"/>
    <x v="4"/>
    <x v="1"/>
  </r>
  <r>
    <x v="9"/>
    <s v="2024059325"/>
    <x v="0"/>
    <x v="989"/>
    <s v="E0547BYX"/>
    <d v="2024-12-26T00:00:00"/>
    <x v="1"/>
    <s v="3264"/>
    <x v="35"/>
    <s v="PA"/>
    <x v="1"/>
    <x v="0"/>
    <d v="2024-12-26T00:00:00"/>
    <d v="1899-12-30T10:28:40"/>
    <d v="2024-12-26T00:00:00"/>
    <d v="1899-12-30T10:27:37"/>
    <d v="2024-12-26T00:00:00"/>
    <d v="1899-12-30T11:08:38"/>
    <x v="0"/>
    <x v="0"/>
    <s v="7022038965"/>
    <s v="FBO"/>
    <d v="1899-12-30T00:42:04"/>
    <x v="780"/>
    <d v="1899-12-30T00:01:03"/>
    <s v="Granel"/>
    <s v="E001"/>
    <x v="2"/>
    <d v="1899-12-30T00:39:58"/>
    <d v="1899-12-30T00:41:01"/>
    <x v="4"/>
    <x v="20"/>
    <x v="0"/>
    <x v="1"/>
    <n v="0"/>
    <n v="0"/>
    <x v="0"/>
    <x v="1"/>
    <x v="0"/>
    <n v="0"/>
    <x v="6"/>
    <x v="1"/>
    <d v="1899-12-30T00:01:03"/>
    <d v="1899-12-30T00:01:03"/>
    <x v="0"/>
    <m/>
    <m/>
    <d v="1899-12-30T00:00:00"/>
    <d v="1899-12-30T00:39:58"/>
    <n v="5"/>
    <n v="-7.2916666666000829E-4"/>
    <n v="39.966666666667187"/>
    <x v="4"/>
    <x v="1"/>
  </r>
  <r>
    <x v="9"/>
    <s v="2024059326"/>
    <x v="0"/>
    <x v="1051"/>
    <s v="E7926JMH"/>
    <d v="2024-12-26T00:00:00"/>
    <x v="1"/>
    <s v="3264"/>
    <x v="35"/>
    <s v="PA"/>
    <x v="1"/>
    <x v="0"/>
    <d v="2024-12-26T00:00:00"/>
    <d v="1899-12-30T10:28:50"/>
    <d v="2024-12-26T00:00:00"/>
    <d v="1899-12-30T10:27:47"/>
    <d v="2024-12-26T00:00:00"/>
    <d v="1899-12-30T11:13:41"/>
    <x v="0"/>
    <x v="0"/>
    <s v="7022038966"/>
    <s v="FBO"/>
    <d v="1899-12-30T00:46:57"/>
    <x v="1175"/>
    <d v="1899-12-30T00:01:03"/>
    <s v="Granel"/>
    <s v="E001"/>
    <x v="2"/>
    <d v="1899-12-30T00:44:51"/>
    <d v="1899-12-30T00:45:54"/>
    <x v="4"/>
    <x v="20"/>
    <x v="0"/>
    <x v="1"/>
    <n v="0"/>
    <n v="0"/>
    <x v="0"/>
    <x v="1"/>
    <x v="0"/>
    <n v="0"/>
    <x v="6"/>
    <x v="1"/>
    <d v="1899-12-30T00:01:03"/>
    <d v="1899-12-30T00:01:03"/>
    <x v="0"/>
    <m/>
    <m/>
    <d v="1899-12-30T00:00:00"/>
    <d v="1899-12-30T00:44:51"/>
    <n v="5"/>
    <n v="-7.2916666666000829E-4"/>
    <n v="44.850000000009565"/>
    <x v="4"/>
    <x v="1"/>
  </r>
  <r>
    <x v="9"/>
    <s v="2024059331"/>
    <x v="0"/>
    <x v="1052"/>
    <s v="E4386MJZ"/>
    <d v="2024-12-26T00:00:00"/>
    <x v="1"/>
    <s v="3283"/>
    <x v="38"/>
    <s v="PA"/>
    <x v="6"/>
    <x v="0"/>
    <d v="2024-12-26T00:00:00"/>
    <d v="1899-12-30T10:46:47"/>
    <d v="2024-12-26T00:00:00"/>
    <d v="1899-12-30T12:36:00"/>
    <d v="2024-12-26T00:00:00"/>
    <d v="1899-12-30T11:17:06"/>
    <x v="218"/>
    <x v="31"/>
    <s v="7022038967"/>
    <s v="EXW"/>
    <d v="1899-12-30T03:08:07"/>
    <x v="2917"/>
    <d v="1899-12-30T01:49:13"/>
    <s v="Ensacado"/>
    <s v="E002"/>
    <x v="1"/>
    <d v="1899-12-30T00:30:19"/>
    <n v="-5.4791666666670014E-2"/>
    <x v="4"/>
    <x v="20"/>
    <x v="0"/>
    <x v="2"/>
    <n v="0"/>
    <n v="0"/>
    <x v="0"/>
    <x v="2"/>
    <x v="0"/>
    <n v="0"/>
    <x v="6"/>
    <x v="1"/>
    <d v="1899-12-30T01:49:13"/>
    <d v="1899-12-30T00:51:13"/>
    <x v="1"/>
    <m/>
    <m/>
    <d v="1899-12-30T00:00:00"/>
    <d v="1899-12-30T00:30:19"/>
    <n v="5"/>
    <d v="1899-12-30T01:49:13"/>
    <n v="30.316666666665597"/>
    <x v="4"/>
    <x v="1"/>
  </r>
  <r>
    <x v="9"/>
    <s v="2024059328"/>
    <x v="0"/>
    <x v="1075"/>
    <s v="E0262CVL"/>
    <d v="2024-12-26T00:00:00"/>
    <x v="1"/>
    <s v="3269"/>
    <x v="36"/>
    <s v="PA"/>
    <x v="5"/>
    <x v="0"/>
    <d v="2024-12-26T00:00:00"/>
    <d v="1899-12-30T10:38:58"/>
    <d v="2024-12-26T00:00:00"/>
    <d v="1899-12-30T10:37:55"/>
    <d v="2024-12-26T00:00:00"/>
    <d v="1899-12-30T11:20:13"/>
    <x v="0"/>
    <x v="0"/>
    <s v="7022038968"/>
    <s v="EXW"/>
    <d v="1899-12-30T00:43:21"/>
    <x v="3060"/>
    <d v="1899-12-30T00:01:03"/>
    <s v="Granel"/>
    <s v="E001"/>
    <x v="1"/>
    <d v="1899-12-30T00:41:15"/>
    <d v="1899-12-30T00:42:18"/>
    <x v="4"/>
    <x v="20"/>
    <x v="0"/>
    <x v="1"/>
    <n v="0"/>
    <n v="0"/>
    <x v="0"/>
    <x v="1"/>
    <x v="0"/>
    <n v="0"/>
    <x v="6"/>
    <x v="1"/>
    <d v="1899-12-30T00:01:03"/>
    <d v="1899-12-30T00:01:03"/>
    <x v="0"/>
    <m/>
    <m/>
    <d v="1899-12-30T00:00:00"/>
    <d v="1899-12-30T00:41:15"/>
    <n v="5"/>
    <n v="-7.2916666666000829E-4"/>
    <n v="41.250000000009564"/>
    <x v="4"/>
    <x v="1"/>
  </r>
  <r>
    <x v="9"/>
    <s v="2024059333"/>
    <x v="0"/>
    <x v="940"/>
    <s v="E5477KKG"/>
    <d v="2024-12-26T00:00:00"/>
    <x v="1"/>
    <s v="3269"/>
    <x v="36"/>
    <s v="PA"/>
    <x v="5"/>
    <x v="0"/>
    <d v="2024-12-26T00:00:00"/>
    <d v="1899-12-30T10:49:53"/>
    <d v="2024-12-26T00:00:00"/>
    <d v="1899-12-30T10:48:50"/>
    <d v="2024-12-26T00:00:00"/>
    <d v="1899-12-30T11:22:23"/>
    <x v="0"/>
    <x v="0"/>
    <s v="7022038969"/>
    <s v="FBO"/>
    <d v="1899-12-30T00:34:36"/>
    <x v="1631"/>
    <d v="1899-12-30T00:01:03"/>
    <s v="Granel"/>
    <s v="E001"/>
    <x v="2"/>
    <d v="1899-12-30T00:32:30"/>
    <d v="1899-12-30T00:33:33"/>
    <x v="4"/>
    <x v="20"/>
    <x v="0"/>
    <x v="1"/>
    <n v="0"/>
    <n v="0"/>
    <x v="0"/>
    <x v="1"/>
    <x v="0"/>
    <n v="0"/>
    <x v="6"/>
    <x v="1"/>
    <d v="1899-12-30T00:01:03"/>
    <d v="1899-12-30T00:01:03"/>
    <x v="0"/>
    <m/>
    <m/>
    <d v="1899-12-30T00:00:00"/>
    <d v="1899-12-30T00:32:30"/>
    <n v="5"/>
    <n v="-7.291666666700003E-4"/>
    <n v="32.49999999999357"/>
    <x v="4"/>
    <x v="1"/>
  </r>
  <r>
    <x v="9"/>
    <s v="2024059330"/>
    <x v="0"/>
    <x v="976"/>
    <s v="E2274KKH"/>
    <d v="2024-12-26T00:00:00"/>
    <x v="1"/>
    <s v="3264"/>
    <x v="35"/>
    <s v="PA"/>
    <x v="1"/>
    <x v="0"/>
    <d v="2024-12-26T00:00:00"/>
    <d v="1899-12-30T10:40:31"/>
    <d v="2024-12-26T00:00:00"/>
    <d v="1899-12-30T10:39:28"/>
    <d v="2024-12-26T00:00:00"/>
    <d v="1899-12-30T11:25:14"/>
    <x v="0"/>
    <x v="0"/>
    <s v="7022038970"/>
    <s v="FBO"/>
    <d v="1899-12-30T00:46:49"/>
    <x v="553"/>
    <d v="1899-12-30T00:01:03"/>
    <s v="Granel"/>
    <s v="E001"/>
    <x v="2"/>
    <d v="1899-12-30T00:44:43"/>
    <d v="1899-12-30T00:45:46"/>
    <x v="4"/>
    <x v="20"/>
    <x v="0"/>
    <x v="1"/>
    <n v="0"/>
    <n v="0"/>
    <x v="0"/>
    <x v="1"/>
    <x v="0"/>
    <n v="0"/>
    <x v="6"/>
    <x v="1"/>
    <d v="1899-12-30T00:01:03"/>
    <d v="1899-12-30T00:01:03"/>
    <x v="0"/>
    <m/>
    <m/>
    <d v="1899-12-30T00:00:00"/>
    <d v="1899-12-30T00:44:43"/>
    <n v="5"/>
    <n v="-7.291666666700003E-4"/>
    <n v="44.71666666666561"/>
    <x v="4"/>
    <x v="1"/>
  </r>
  <r>
    <x v="9"/>
    <s v="2024059334"/>
    <x v="0"/>
    <x v="1020"/>
    <s v="E0463JRH"/>
    <d v="2024-12-26T00:00:00"/>
    <x v="1"/>
    <s v="3269"/>
    <x v="36"/>
    <s v="PA"/>
    <x v="5"/>
    <x v="0"/>
    <d v="2024-12-26T00:00:00"/>
    <d v="1899-12-30T10:51:13"/>
    <d v="2024-12-26T00:00:00"/>
    <d v="1899-12-30T10:50:10"/>
    <d v="2024-12-26T00:00:00"/>
    <d v="1899-12-30T11:26:35"/>
    <x v="0"/>
    <x v="0"/>
    <s v="7022038971"/>
    <s v="FBO"/>
    <d v="1899-12-30T00:37:28"/>
    <x v="552"/>
    <d v="1899-12-30T00:01:03"/>
    <s v="Granel"/>
    <s v="E001"/>
    <x v="2"/>
    <d v="1899-12-30T00:35:22"/>
    <d v="1899-12-30T00:36:25"/>
    <x v="4"/>
    <x v="20"/>
    <x v="0"/>
    <x v="1"/>
    <n v="0"/>
    <n v="0"/>
    <x v="0"/>
    <x v="1"/>
    <x v="0"/>
    <n v="0"/>
    <x v="6"/>
    <x v="1"/>
    <d v="1899-12-30T00:01:03"/>
    <d v="1899-12-30T00:01:03"/>
    <x v="0"/>
    <m/>
    <m/>
    <d v="1899-12-30T00:00:00"/>
    <d v="1899-12-30T00:35:22"/>
    <n v="5"/>
    <n v="-7.291666666700003E-4"/>
    <n v="35.366666666659192"/>
    <x v="4"/>
    <x v="1"/>
  </r>
  <r>
    <x v="9"/>
    <s v="2024059332"/>
    <x v="0"/>
    <x v="944"/>
    <s v="E2348KGX"/>
    <d v="2024-12-26T00:00:00"/>
    <x v="1"/>
    <s v="3264"/>
    <x v="35"/>
    <s v="PA"/>
    <x v="1"/>
    <x v="0"/>
    <d v="2024-12-26T00:00:00"/>
    <d v="1899-12-30T10:46:49"/>
    <d v="2024-12-26T00:00:00"/>
    <d v="1899-12-30T10:45:47"/>
    <d v="2024-12-26T00:00:00"/>
    <d v="1899-12-30T11:31:11"/>
    <x v="0"/>
    <x v="0"/>
    <s v="7022038972"/>
    <s v="FBO"/>
    <d v="1899-12-30T00:46:26"/>
    <x v="2293"/>
    <d v="1899-12-30T00:01:02"/>
    <s v="Granel"/>
    <s v="E001"/>
    <x v="2"/>
    <d v="1899-12-30T00:44:22"/>
    <d v="1899-12-30T00:45:24"/>
    <x v="4"/>
    <x v="20"/>
    <x v="0"/>
    <x v="1"/>
    <n v="0"/>
    <n v="0"/>
    <x v="0"/>
    <x v="1"/>
    <x v="0"/>
    <n v="0"/>
    <x v="6"/>
    <x v="1"/>
    <d v="1899-12-30T00:01:02"/>
    <d v="1899-12-30T00:01:02"/>
    <x v="0"/>
    <m/>
    <m/>
    <d v="1899-12-30T00:00:00"/>
    <d v="1899-12-30T00:44:22"/>
    <n v="5"/>
    <n v="-7.1759259258996622E-4"/>
    <n v="44.36666666667363"/>
    <x v="4"/>
    <x v="1"/>
  </r>
  <r>
    <x v="9"/>
    <s v="2024059341"/>
    <x v="0"/>
    <x v="905"/>
    <s v="E3198LFN"/>
    <d v="2024-12-26T00:00:00"/>
    <x v="1"/>
    <s v="3260"/>
    <x v="41"/>
    <s v="PA"/>
    <x v="19"/>
    <x v="0"/>
    <d v="2024-12-26T00:00:00"/>
    <d v="1899-12-30T11:16:53"/>
    <d v="2024-12-26T00:00:00"/>
    <d v="1899-12-30T11:15:51"/>
    <d v="2024-12-26T00:00:00"/>
    <d v="1899-12-30T11:36:31"/>
    <x v="0"/>
    <x v="0"/>
    <s v="7022038973"/>
    <s v="EXW"/>
    <d v="1899-12-30T00:21:42"/>
    <x v="1637"/>
    <d v="1899-12-30T00:01:02"/>
    <s v="Granel"/>
    <s v="E001"/>
    <x v="1"/>
    <d v="1899-12-30T00:19:38"/>
    <d v="1899-12-30T00:20:40"/>
    <x v="5"/>
    <x v="20"/>
    <x v="0"/>
    <x v="1"/>
    <n v="0"/>
    <n v="0"/>
    <x v="0"/>
    <x v="1"/>
    <x v="0"/>
    <n v="0"/>
    <x v="6"/>
    <x v="1"/>
    <d v="1899-12-30T00:01:02"/>
    <d v="1899-12-30T00:01:02"/>
    <x v="0"/>
    <m/>
    <m/>
    <d v="1899-12-30T00:00:00"/>
    <d v="1899-12-30T00:19:38"/>
    <n v="5"/>
    <n v="-7.1759259259002173E-4"/>
    <n v="19.633333333334377"/>
    <x v="4"/>
    <x v="1"/>
  </r>
  <r>
    <x v="9"/>
    <s v="2024059336"/>
    <x v="0"/>
    <x v="1164"/>
    <s v="E1632JZF"/>
    <d v="2024-12-26T00:00:00"/>
    <x v="1"/>
    <s v="3269"/>
    <x v="36"/>
    <s v="PA"/>
    <x v="5"/>
    <x v="0"/>
    <d v="2024-12-26T00:00:00"/>
    <d v="1899-12-30T10:55:41"/>
    <d v="2024-12-26T00:00:00"/>
    <d v="1899-12-30T10:54:39"/>
    <d v="2024-12-26T00:00:00"/>
    <d v="1899-12-30T11:37:16"/>
    <x v="0"/>
    <x v="0"/>
    <s v="7022038974"/>
    <s v="FBO"/>
    <d v="1899-12-30T00:43:39"/>
    <x v="3061"/>
    <d v="1899-12-30T00:01:02"/>
    <s v="Granel"/>
    <s v="E001"/>
    <x v="2"/>
    <d v="1899-12-30T00:41:35"/>
    <d v="1899-12-30T00:42:37"/>
    <x v="4"/>
    <x v="20"/>
    <x v="0"/>
    <x v="1"/>
    <n v="0"/>
    <n v="0"/>
    <x v="0"/>
    <x v="1"/>
    <x v="0"/>
    <n v="0"/>
    <x v="6"/>
    <x v="1"/>
    <d v="1899-12-30T00:01:02"/>
    <d v="1899-12-30T00:01:02"/>
    <x v="0"/>
    <m/>
    <m/>
    <d v="1899-12-30T00:00:00"/>
    <d v="1899-12-30T00:41:35"/>
    <n v="5"/>
    <n v="-7.1759259258996622E-4"/>
    <n v="41.583333333326458"/>
    <x v="4"/>
    <x v="1"/>
  </r>
  <r>
    <x v="9"/>
    <s v="2024059337"/>
    <x v="0"/>
    <x v="1017"/>
    <s v="E2254MLP"/>
    <d v="2024-12-26T00:00:00"/>
    <x v="1"/>
    <s v="3269"/>
    <x v="36"/>
    <s v="PA"/>
    <x v="5"/>
    <x v="0"/>
    <d v="2024-12-26T00:00:00"/>
    <d v="1899-12-30T10:57:58"/>
    <d v="2024-12-26T00:00:00"/>
    <d v="1899-12-30T10:56:56"/>
    <d v="2024-12-26T00:00:00"/>
    <d v="1899-12-30T11:43:01"/>
    <x v="0"/>
    <x v="0"/>
    <s v="7022038975"/>
    <s v="FBO"/>
    <d v="1899-12-30T00:47:07"/>
    <x v="2757"/>
    <d v="1899-12-30T00:01:02"/>
    <s v="Granel"/>
    <s v="E001"/>
    <x v="2"/>
    <d v="1899-12-30T00:45:03"/>
    <d v="1899-12-30T00:46:05"/>
    <x v="4"/>
    <x v="20"/>
    <x v="0"/>
    <x v="1"/>
    <n v="0"/>
    <n v="0"/>
    <x v="0"/>
    <x v="1"/>
    <x v="0"/>
    <n v="0"/>
    <x v="6"/>
    <x v="0"/>
    <d v="1899-12-30T00:01:02"/>
    <d v="1899-12-30T00:01:02"/>
    <x v="0"/>
    <m/>
    <m/>
    <d v="1899-12-30T00:00:00"/>
    <d v="1899-12-30T00:45:03"/>
    <n v="5"/>
    <n v="-7.1759259260001373E-4"/>
    <n v="45.049999999996807"/>
    <x v="4"/>
    <x v="0"/>
  </r>
  <r>
    <x v="9"/>
    <s v="2024059335"/>
    <x v="0"/>
    <x v="1060"/>
    <s v="E3410KWV"/>
    <d v="2024-12-26T00:00:00"/>
    <x v="1"/>
    <s v="3283"/>
    <x v="38"/>
    <s v="PA"/>
    <x v="6"/>
    <x v="0"/>
    <d v="2024-12-26T00:00:00"/>
    <d v="1899-12-30T10:54:47"/>
    <d v="2024-12-26T00:00:00"/>
    <d v="1899-12-30T12:06:00"/>
    <d v="2024-12-26T00:00:00"/>
    <d v="1899-12-30T11:48:34"/>
    <x v="243"/>
    <x v="31"/>
    <s v="7022038976"/>
    <s v="EXW"/>
    <d v="1899-12-30T01:28:39"/>
    <x v="1167"/>
    <d v="1899-12-30T01:11:13"/>
    <s v="Ensacado"/>
    <s v="E002"/>
    <x v="1"/>
    <d v="1899-12-30T00:53:47"/>
    <n v="-1.2106481481479969E-2"/>
    <x v="4"/>
    <x v="20"/>
    <x v="0"/>
    <x v="2"/>
    <n v="0"/>
    <n v="0"/>
    <x v="0"/>
    <x v="2"/>
    <x v="0"/>
    <n v="0"/>
    <x v="6"/>
    <x v="0"/>
    <d v="1899-12-30T01:11:13"/>
    <d v="1899-12-30T00:13:13"/>
    <x v="1"/>
    <m/>
    <m/>
    <d v="1899-12-30T00:00:00"/>
    <d v="1899-12-30T00:53:47"/>
    <n v="5"/>
    <d v="1899-12-30T01:11:13"/>
    <n v="53.783333333337637"/>
    <x v="4"/>
    <x v="0"/>
  </r>
  <r>
    <x v="9"/>
    <s v="2024059342"/>
    <x v="0"/>
    <x v="954"/>
    <s v="E5086KXC"/>
    <d v="2024-12-26T00:00:00"/>
    <x v="1"/>
    <s v="3264"/>
    <x v="35"/>
    <s v="PA"/>
    <x v="1"/>
    <x v="0"/>
    <d v="2024-12-26T00:00:00"/>
    <d v="1899-12-30T11:23:01"/>
    <d v="2024-12-26T00:00:00"/>
    <d v="1899-12-30T11:21:59"/>
    <d v="2024-12-26T00:00:00"/>
    <d v="1899-12-30T11:50:29"/>
    <x v="0"/>
    <x v="0"/>
    <s v="7022038977"/>
    <s v="EXW"/>
    <d v="1899-12-30T00:29:32"/>
    <x v="1422"/>
    <d v="1899-12-30T00:01:02"/>
    <s v="Granel"/>
    <s v="E001"/>
    <x v="1"/>
    <d v="1899-12-30T00:27:28"/>
    <d v="1899-12-30T00:28:30"/>
    <x v="5"/>
    <x v="20"/>
    <x v="0"/>
    <x v="1"/>
    <n v="0"/>
    <n v="0"/>
    <x v="0"/>
    <x v="1"/>
    <x v="0"/>
    <n v="0"/>
    <x v="6"/>
    <x v="1"/>
    <d v="1899-12-30T00:01:02"/>
    <d v="1899-12-30T00:01:02"/>
    <x v="0"/>
    <m/>
    <m/>
    <d v="1899-12-30T00:00:00"/>
    <d v="1899-12-30T00:27:28"/>
    <n v="5"/>
    <n v="-7.1759259259002173E-4"/>
    <n v="27.466666666660753"/>
    <x v="4"/>
    <x v="1"/>
  </r>
  <r>
    <x v="9"/>
    <s v="2024059338"/>
    <x v="0"/>
    <x v="1013"/>
    <s v="E4291FWJ"/>
    <d v="2024-12-26T00:00:00"/>
    <x v="1"/>
    <s v="3269"/>
    <x v="36"/>
    <s v="PA"/>
    <x v="5"/>
    <x v="0"/>
    <d v="2024-12-26T00:00:00"/>
    <d v="1899-12-30T10:58:50"/>
    <d v="2024-12-26T00:00:00"/>
    <d v="1899-12-30T10:57:48"/>
    <d v="2024-12-26T00:00:00"/>
    <d v="1899-12-30T11:54:59"/>
    <x v="0"/>
    <x v="0"/>
    <s v="7022038978"/>
    <s v="FBO"/>
    <d v="1899-12-30T00:58:13"/>
    <x v="3062"/>
    <d v="1899-12-30T00:01:02"/>
    <s v="Granel"/>
    <s v="E001"/>
    <x v="2"/>
    <d v="1899-12-30T00:56:09"/>
    <d v="1899-12-30T00:57:11"/>
    <x v="4"/>
    <x v="20"/>
    <x v="0"/>
    <x v="1"/>
    <n v="0"/>
    <n v="0"/>
    <x v="0"/>
    <x v="1"/>
    <x v="0"/>
    <n v="0"/>
    <x v="6"/>
    <x v="0"/>
    <d v="1899-12-30T00:01:02"/>
    <d v="1899-12-30T00:01:02"/>
    <x v="0"/>
    <m/>
    <m/>
    <d v="1899-12-30T00:00:00"/>
    <d v="1899-12-30T00:56:09"/>
    <n v="5"/>
    <n v="-7.1759259258996622E-4"/>
    <n v="56.149999999991991"/>
    <x v="4"/>
    <x v="0"/>
  </r>
  <r>
    <x v="9"/>
    <s v="2024059340"/>
    <x v="0"/>
    <x v="1008"/>
    <s v="E6688FFY"/>
    <d v="2024-12-26T00:00:00"/>
    <x v="1"/>
    <s v="3282"/>
    <x v="40"/>
    <s v="PA"/>
    <x v="2"/>
    <x v="0"/>
    <d v="2024-12-26T00:00:00"/>
    <d v="1899-12-30T11:12:14"/>
    <d v="2024-12-26T00:00:00"/>
    <d v="1899-12-30T11:11:13"/>
    <d v="2024-12-26T00:00:00"/>
    <d v="1899-12-30T12:00:00"/>
    <x v="0"/>
    <x v="0"/>
    <s v="7022038979"/>
    <s v="FBO"/>
    <d v="1899-12-30T00:49:48"/>
    <x v="3063"/>
    <d v="1899-12-30T00:01:01"/>
    <s v="Ensacado"/>
    <s v="E002"/>
    <x v="2"/>
    <d v="1899-12-30T00:47:46"/>
    <d v="1899-12-30T00:48:47"/>
    <x v="5"/>
    <x v="20"/>
    <x v="0"/>
    <x v="2"/>
    <n v="0"/>
    <n v="0"/>
    <x v="0"/>
    <x v="2"/>
    <x v="0"/>
    <n v="0"/>
    <x v="6"/>
    <x v="0"/>
    <d v="1899-12-30T00:01:01"/>
    <d v="1899-12-30T00:01:01"/>
    <x v="0"/>
    <m/>
    <m/>
    <d v="1899-12-30T00:00:00"/>
    <d v="1899-12-30T00:47:46"/>
    <n v="5"/>
    <n v="-7.0601851850998765E-4"/>
    <n v="47.766666666672002"/>
    <x v="5"/>
    <x v="0"/>
  </r>
  <r>
    <x v="9"/>
    <s v="2024059348"/>
    <x v="0"/>
    <x v="1019"/>
    <s v="E4954KGF"/>
    <d v="2024-12-26T00:00:00"/>
    <x v="1"/>
    <s v="3269"/>
    <x v="36"/>
    <s v="PA"/>
    <x v="5"/>
    <x v="0"/>
    <d v="2024-12-26T00:00:00"/>
    <d v="1899-12-30T11:41:35"/>
    <d v="2024-12-26T00:00:00"/>
    <d v="1899-12-30T11:40:34"/>
    <d v="2024-12-26T00:00:00"/>
    <d v="1899-12-30T12:07:33"/>
    <x v="0"/>
    <x v="0"/>
    <s v="7022038980"/>
    <s v="FBO"/>
    <d v="1899-12-30T00:28:00"/>
    <x v="2851"/>
    <d v="1899-12-30T00:01:01"/>
    <s v="Granel"/>
    <s v="E001"/>
    <x v="2"/>
    <d v="1899-12-30T00:25:58"/>
    <d v="1899-12-30T00:26:59"/>
    <x v="5"/>
    <x v="20"/>
    <x v="0"/>
    <x v="1"/>
    <n v="0"/>
    <n v="0"/>
    <x v="0"/>
    <x v="1"/>
    <x v="0"/>
    <n v="0"/>
    <x v="6"/>
    <x v="1"/>
    <d v="1899-12-30T00:01:01"/>
    <d v="1899-12-30T00:01:01"/>
    <x v="0"/>
    <m/>
    <m/>
    <d v="1899-12-30T00:00:00"/>
    <d v="1899-12-30T00:25:58"/>
    <n v="5"/>
    <n v="-7.0601851852003517E-4"/>
    <n v="25.966666666670431"/>
    <x v="5"/>
    <x v="1"/>
  </r>
  <r>
    <x v="9"/>
    <s v="2024059349"/>
    <x v="0"/>
    <x v="1018"/>
    <s v="E9461JBD"/>
    <d v="2024-12-26T00:00:00"/>
    <x v="1"/>
    <s v="3264"/>
    <x v="35"/>
    <s v="PA"/>
    <x v="1"/>
    <x v="0"/>
    <d v="2024-12-26T00:00:00"/>
    <d v="1899-12-30T11:51:00"/>
    <d v="2024-12-26T00:00:00"/>
    <d v="1899-12-30T11:49:58"/>
    <d v="2024-12-26T00:00:00"/>
    <d v="1899-12-30T12:13:14"/>
    <x v="0"/>
    <x v="0"/>
    <s v="7022038981"/>
    <s v="EXW"/>
    <d v="1899-12-30T00:24:18"/>
    <x v="1828"/>
    <d v="1899-12-30T00:01:02"/>
    <s v="Granel"/>
    <s v="E001"/>
    <x v="1"/>
    <d v="1899-12-30T00:22:14"/>
    <d v="1899-12-30T00:23:16"/>
    <x v="5"/>
    <x v="20"/>
    <x v="0"/>
    <x v="1"/>
    <n v="0"/>
    <n v="0"/>
    <x v="0"/>
    <x v="1"/>
    <x v="0"/>
    <n v="0"/>
    <x v="6"/>
    <x v="1"/>
    <d v="1899-12-30T00:01:02"/>
    <d v="1899-12-30T00:01:02"/>
    <x v="0"/>
    <m/>
    <m/>
    <d v="1899-12-30T00:00:00"/>
    <d v="1899-12-30T00:22:14"/>
    <n v="5"/>
    <n v="-7.1759259259002173E-4"/>
    <n v="22.233333333326311"/>
    <x v="5"/>
    <x v="1"/>
  </r>
  <r>
    <x v="9"/>
    <s v="2024059346"/>
    <x v="0"/>
    <x v="1009"/>
    <s v="E5824JVY"/>
    <d v="2024-12-26T00:00:00"/>
    <x v="1"/>
    <s v="3269"/>
    <x v="36"/>
    <s v="PA"/>
    <x v="5"/>
    <x v="0"/>
    <d v="2024-12-26T00:00:00"/>
    <d v="1899-12-30T11:32:34"/>
    <d v="2024-12-26T00:00:00"/>
    <d v="1899-12-30T11:31:32"/>
    <d v="2024-12-26T00:00:00"/>
    <d v="1899-12-30T12:14:58"/>
    <x v="0"/>
    <x v="0"/>
    <s v="7022038982"/>
    <s v="FBO"/>
    <d v="1899-12-30T00:44:28"/>
    <x v="2762"/>
    <d v="1899-12-30T00:01:02"/>
    <s v="Granel"/>
    <s v="E001"/>
    <x v="2"/>
    <d v="1899-12-30T00:42:24"/>
    <d v="1899-12-30T00:43:26"/>
    <x v="5"/>
    <x v="20"/>
    <x v="0"/>
    <x v="1"/>
    <n v="0"/>
    <n v="0"/>
    <x v="0"/>
    <x v="1"/>
    <x v="0"/>
    <n v="0"/>
    <x v="6"/>
    <x v="1"/>
    <d v="1899-12-30T00:01:02"/>
    <d v="1899-12-30T00:01:02"/>
    <x v="0"/>
    <m/>
    <m/>
    <d v="1899-12-30T00:00:00"/>
    <d v="1899-12-30T00:42:24"/>
    <n v="5"/>
    <n v="-7.1759259259002173E-4"/>
    <n v="42.400000000007985"/>
    <x v="5"/>
    <x v="1"/>
  </r>
  <r>
    <x v="9"/>
    <s v="2024059353"/>
    <x v="0"/>
    <x v="1011"/>
    <s v="E8976JGF"/>
    <d v="2024-12-26T00:00:00"/>
    <x v="1"/>
    <s v="3264"/>
    <x v="35"/>
    <s v="PA"/>
    <x v="1"/>
    <x v="0"/>
    <d v="2024-12-26T00:00:00"/>
    <d v="1899-12-30T12:02:57"/>
    <d v="2024-12-26T00:00:00"/>
    <d v="1899-12-30T12:01:58"/>
    <d v="2024-12-26T00:00:00"/>
    <d v="1899-12-30T12:27:34"/>
    <x v="0"/>
    <x v="0"/>
    <s v="7022038984"/>
    <s v="EXW"/>
    <d v="1899-12-30T00:26:35"/>
    <x v="478"/>
    <d v="1899-12-30T00:00:59"/>
    <s v="Granel"/>
    <s v="E001"/>
    <x v="1"/>
    <d v="1899-12-30T00:24:37"/>
    <d v="1899-12-30T00:25:36"/>
    <x v="6"/>
    <x v="20"/>
    <x v="0"/>
    <x v="1"/>
    <n v="0"/>
    <n v="0"/>
    <x v="0"/>
    <x v="1"/>
    <x v="0"/>
    <n v="0"/>
    <x v="6"/>
    <x v="1"/>
    <d v="1899-12-30T00:00:59"/>
    <d v="1899-12-30T00:00:59"/>
    <x v="0"/>
    <m/>
    <m/>
    <d v="1899-12-30T00:00:00"/>
    <d v="1899-12-30T00:24:37"/>
    <n v="5"/>
    <n v="-6.8287037036995901E-4"/>
    <n v="24.616666666670461"/>
    <x v="5"/>
    <x v="1"/>
  </r>
  <r>
    <x v="9"/>
    <s v="2024059354"/>
    <x v="0"/>
    <x v="979"/>
    <s v="E0631LTH"/>
    <d v="2024-12-26T00:00:00"/>
    <x v="1"/>
    <s v="3264"/>
    <x v="35"/>
    <s v="PA"/>
    <x v="1"/>
    <x v="0"/>
    <d v="2024-12-26T00:00:00"/>
    <d v="1899-12-30T12:03:23"/>
    <d v="2024-12-26T00:00:00"/>
    <d v="1899-12-30T12:02:21"/>
    <d v="2024-12-26T00:00:00"/>
    <d v="1899-12-30T12:29:37"/>
    <x v="0"/>
    <x v="0"/>
    <s v="7022038985"/>
    <s v="FBO"/>
    <d v="1899-12-30T00:28:18"/>
    <x v="1200"/>
    <d v="1899-12-30T00:01:02"/>
    <s v="Granel"/>
    <s v="E001"/>
    <x v="2"/>
    <d v="1899-12-30T00:26:14"/>
    <d v="1899-12-30T00:27:16"/>
    <x v="6"/>
    <x v="20"/>
    <x v="0"/>
    <x v="1"/>
    <n v="0"/>
    <n v="0"/>
    <x v="0"/>
    <x v="1"/>
    <x v="0"/>
    <n v="0"/>
    <x v="6"/>
    <x v="1"/>
    <d v="1899-12-30T00:01:02"/>
    <d v="1899-12-30T00:01:02"/>
    <x v="0"/>
    <m/>
    <m/>
    <d v="1899-12-30T00:00:00"/>
    <d v="1899-12-30T00:26:14"/>
    <n v="5"/>
    <n v="-7.1759259259995822E-4"/>
    <n v="26.233333333329654"/>
    <x v="5"/>
    <x v="1"/>
  </r>
  <r>
    <x v="9"/>
    <s v="2024059361"/>
    <x v="0"/>
    <x v="1002"/>
    <s v="E0721JRZ"/>
    <d v="2024-12-26T00:00:00"/>
    <x v="1"/>
    <s v="3269"/>
    <x v="36"/>
    <s v="PA"/>
    <x v="5"/>
    <x v="0"/>
    <d v="2024-12-26T00:00:00"/>
    <d v="1899-12-30T12:10:21"/>
    <d v="2024-12-26T00:00:00"/>
    <d v="1899-12-30T12:09:19"/>
    <d v="2024-12-26T00:00:00"/>
    <d v="1899-12-30T12:43:06"/>
    <x v="0"/>
    <x v="0"/>
    <s v="7022038986"/>
    <s v="FBO"/>
    <d v="1899-12-30T00:34:49"/>
    <x v="807"/>
    <d v="1899-12-30T00:01:02"/>
    <s v="Granel"/>
    <s v="E001"/>
    <x v="2"/>
    <d v="1899-12-30T00:32:45"/>
    <d v="1899-12-30T00:33:47"/>
    <x v="6"/>
    <x v="20"/>
    <x v="0"/>
    <x v="1"/>
    <n v="0"/>
    <n v="0"/>
    <x v="0"/>
    <x v="1"/>
    <x v="0"/>
    <n v="0"/>
    <x v="6"/>
    <x v="1"/>
    <d v="1899-12-30T00:01:02"/>
    <d v="1899-12-30T00:01:02"/>
    <x v="0"/>
    <m/>
    <m/>
    <d v="1899-12-30T00:00:00"/>
    <d v="1899-12-30T00:32:45"/>
    <n v="5"/>
    <n v="-7.1759259258996622E-4"/>
    <n v="32.750000000006395"/>
    <x v="5"/>
    <x v="1"/>
  </r>
  <r>
    <x v="9"/>
    <s v="2024059351"/>
    <x v="0"/>
    <x v="1168"/>
    <s v="E0307HGB"/>
    <d v="2024-12-26T00:00:00"/>
    <x v="1"/>
    <s v="3283"/>
    <x v="38"/>
    <s v="PA"/>
    <x v="6"/>
    <x v="0"/>
    <d v="2024-12-26T00:00:00"/>
    <d v="1899-12-30T11:55:01"/>
    <d v="2024-12-26T00:00:00"/>
    <d v="1899-12-30T17:25:01"/>
    <d v="2024-12-26T00:00:00"/>
    <d v="1899-12-30T12:46:31"/>
    <x v="246"/>
    <x v="31"/>
    <s v="7022038987"/>
    <s v="FBO"/>
    <d v="1899-12-30T10:08:30"/>
    <x v="3064"/>
    <d v="1899-12-30T05:30:00"/>
    <s v="Ensacado"/>
    <s v="E002"/>
    <x v="2"/>
    <d v="1899-12-30T00:51:30"/>
    <n v="-0.19340277777778003"/>
    <x v="5"/>
    <x v="20"/>
    <x v="0"/>
    <x v="2"/>
    <n v="0"/>
    <n v="0"/>
    <x v="0"/>
    <x v="2"/>
    <x v="0"/>
    <n v="0"/>
    <x v="6"/>
    <x v="0"/>
    <d v="1899-12-30T05:30:00"/>
    <d v="1899-12-30T04:32:00"/>
    <x v="1"/>
    <m/>
    <m/>
    <d v="1899-12-30T00:00:00"/>
    <d v="1899-12-30T00:51:30"/>
    <n v="5"/>
    <d v="1899-12-30T05:30:00"/>
    <n v="51.50000000000157"/>
    <x v="5"/>
    <x v="0"/>
  </r>
  <r>
    <x v="9"/>
    <s v="2024059375"/>
    <x v="0"/>
    <x v="1064"/>
    <s v="E3861LZF"/>
    <d v="2024-12-26T00:00:00"/>
    <x v="1"/>
    <s v="3269"/>
    <x v="36"/>
    <s v="PA"/>
    <x v="5"/>
    <x v="0"/>
    <d v="2024-12-26T00:00:00"/>
    <d v="1899-12-30T12:26:35"/>
    <d v="2024-12-26T00:00:00"/>
    <d v="1899-12-30T12:25:33"/>
    <d v="2024-12-26T00:00:00"/>
    <d v="1899-12-30T12:53:00"/>
    <x v="0"/>
    <x v="0"/>
    <s v="7022038988"/>
    <s v="FBO"/>
    <d v="1899-12-30T00:28:29"/>
    <x v="715"/>
    <d v="1899-12-30T00:01:02"/>
    <s v="Granel"/>
    <s v="E001"/>
    <x v="2"/>
    <d v="1899-12-30T00:26:25"/>
    <d v="1899-12-30T00:27:27"/>
    <x v="6"/>
    <x v="20"/>
    <x v="0"/>
    <x v="1"/>
    <n v="0"/>
    <n v="0"/>
    <x v="0"/>
    <x v="1"/>
    <x v="0"/>
    <n v="0"/>
    <x v="6"/>
    <x v="1"/>
    <d v="1899-12-30T00:01:02"/>
    <d v="1899-12-30T00:01:02"/>
    <x v="0"/>
    <m/>
    <m/>
    <d v="1899-12-30T00:00:00"/>
    <d v="1899-12-30T00:26:25"/>
    <n v="5"/>
    <n v="-7.1759259258996622E-4"/>
    <n v="26.416666666670423"/>
    <x v="5"/>
    <x v="1"/>
  </r>
  <r>
    <x v="9"/>
    <s v="2024059379"/>
    <x v="0"/>
    <x v="989"/>
    <s v="E0547BYX"/>
    <d v="2024-12-26T00:00:00"/>
    <x v="1"/>
    <s v="3264"/>
    <x v="35"/>
    <s v="PA"/>
    <x v="1"/>
    <x v="0"/>
    <d v="2024-12-26T00:00:00"/>
    <d v="1899-12-30T12:42:33"/>
    <d v="2024-12-26T00:00:00"/>
    <d v="1899-12-30T12:41:32"/>
    <d v="2024-12-26T00:00:00"/>
    <d v="1899-12-30T13:12:10"/>
    <x v="0"/>
    <x v="0"/>
    <s v="7022038990"/>
    <s v="FBO"/>
    <d v="1899-12-30T00:31:39"/>
    <x v="1152"/>
    <d v="1899-12-30T00:01:01"/>
    <s v="Granel"/>
    <s v="E001"/>
    <x v="2"/>
    <d v="1899-12-30T00:29:37"/>
    <d v="1899-12-30T00:30:38"/>
    <x v="6"/>
    <x v="20"/>
    <x v="0"/>
    <x v="1"/>
    <n v="0"/>
    <n v="0"/>
    <x v="0"/>
    <x v="1"/>
    <x v="0"/>
    <n v="0"/>
    <x v="6"/>
    <x v="1"/>
    <d v="1899-12-30T00:01:01"/>
    <d v="1899-12-30T00:01:01"/>
    <x v="0"/>
    <m/>
    <m/>
    <d v="1899-12-30T00:00:00"/>
    <d v="1899-12-30T00:29:37"/>
    <n v="5"/>
    <n v="-7.0601851851992414E-4"/>
    <n v="29.616666666667246"/>
    <x v="13"/>
    <x v="1"/>
  </r>
  <r>
    <x v="9"/>
    <s v="2024059381"/>
    <x v="0"/>
    <x v="1051"/>
    <s v="E7926JMH"/>
    <d v="2024-12-26T00:00:00"/>
    <x v="1"/>
    <s v="3264"/>
    <x v="35"/>
    <s v="PA"/>
    <x v="1"/>
    <x v="0"/>
    <d v="2024-12-26T00:00:00"/>
    <d v="1899-12-30T12:53:32"/>
    <d v="2024-12-26T00:00:00"/>
    <d v="1899-12-30T12:52:30"/>
    <d v="2024-12-26T00:00:00"/>
    <d v="1899-12-30T13:17:56"/>
    <x v="0"/>
    <x v="0"/>
    <s v="7022038991"/>
    <s v="FBO"/>
    <d v="1899-12-30T00:26:28"/>
    <x v="916"/>
    <d v="1899-12-30T00:01:02"/>
    <s v="Granel"/>
    <s v="E001"/>
    <x v="2"/>
    <d v="1899-12-30T00:24:24"/>
    <d v="1899-12-30T00:25:26"/>
    <x v="6"/>
    <x v="20"/>
    <x v="0"/>
    <x v="1"/>
    <n v="0"/>
    <n v="0"/>
    <x v="0"/>
    <x v="1"/>
    <x v="0"/>
    <n v="0"/>
    <x v="6"/>
    <x v="1"/>
    <d v="1899-12-30T00:01:02"/>
    <d v="1899-12-30T00:01:02"/>
    <x v="0"/>
    <m/>
    <m/>
    <d v="1899-12-30T00:00:00"/>
    <d v="1899-12-30T00:24:24"/>
    <n v="5"/>
    <n v="-7.1759259259995822E-4"/>
    <n v="24.399999999993582"/>
    <x v="13"/>
    <x v="1"/>
  </r>
  <r>
    <x v="9"/>
    <s v="2024059249"/>
    <x v="0"/>
    <x v="1089"/>
    <s v="E7845JWW"/>
    <d v="2024-12-24T00:00:00"/>
    <x v="1"/>
    <s v="3283"/>
    <x v="38"/>
    <s v="PA"/>
    <x v="2"/>
    <x v="0"/>
    <d v="2024-12-24T00:00:00"/>
    <d v="1899-12-30T12:02:04"/>
    <d v="2024-12-24T00:00:00"/>
    <d v="1899-12-30T12:04:30"/>
    <d v="2024-12-24T00:00:00"/>
    <d v="1899-12-30T14:23:04"/>
    <x v="0"/>
    <x v="0"/>
    <s v="7022038992"/>
    <s v="FBO"/>
    <d v="1899-12-30T02:21:00"/>
    <x v="3065"/>
    <d v="1899-12-30T00:02:26"/>
    <s v="Ensacado"/>
    <s v="E002"/>
    <x v="2"/>
    <d v="1899-12-30T02:21:00"/>
    <d v="1899-12-30T02:18:34"/>
    <x v="6"/>
    <x v="18"/>
    <x v="0"/>
    <x v="2"/>
    <n v="0"/>
    <n v="0"/>
    <x v="0"/>
    <x v="2"/>
    <x v="0"/>
    <n v="0"/>
    <x v="6"/>
    <x v="2"/>
    <d v="1899-12-30T00:02:26"/>
    <d v="1899-12-30T00:02:26"/>
    <x v="0"/>
    <m/>
    <m/>
    <d v="1899-12-30T00:00:00"/>
    <d v="1899-12-30T02:21:00"/>
    <n v="3"/>
    <d v="1899-12-30T00:02:26"/>
    <n v="140.99999999999039"/>
    <x v="8"/>
    <x v="0"/>
  </r>
  <r>
    <x v="9"/>
    <s v="2024059374"/>
    <x v="0"/>
    <x v="1191"/>
    <s v="E6862JLH"/>
    <d v="2024-12-26T00:00:00"/>
    <x v="1"/>
    <s v="3283"/>
    <x v="38"/>
    <s v="PA"/>
    <x v="2"/>
    <x v="0"/>
    <d v="2024-12-26T00:00:00"/>
    <d v="1899-12-30T12:26:04"/>
    <d v="2024-12-26T00:00:00"/>
    <d v="1899-12-30T12:25:02"/>
    <d v="2024-12-26T00:00:00"/>
    <d v="1899-12-30T13:19:54"/>
    <x v="0"/>
    <x v="0"/>
    <s v="7022038993"/>
    <s v="EXW"/>
    <d v="1899-12-30T00:55:54"/>
    <x v="3066"/>
    <d v="1899-12-30T00:01:02"/>
    <s v="Ensacado"/>
    <s v="E002"/>
    <x v="1"/>
    <d v="1899-12-30T00:53:50"/>
    <d v="1899-12-30T00:54:52"/>
    <x v="6"/>
    <x v="20"/>
    <x v="0"/>
    <x v="2"/>
    <n v="0"/>
    <n v="0"/>
    <x v="0"/>
    <x v="2"/>
    <x v="0"/>
    <n v="0"/>
    <x v="6"/>
    <x v="0"/>
    <d v="1899-12-30T00:01:02"/>
    <d v="1899-12-30T00:01:02"/>
    <x v="0"/>
    <m/>
    <m/>
    <d v="1899-12-30T00:00:00"/>
    <d v="1899-12-30T00:53:50"/>
    <n v="5"/>
    <n v="-7.1759259258996622E-4"/>
    <n v="53.833333333334444"/>
    <x v="13"/>
    <x v="0"/>
  </r>
  <r>
    <x v="9"/>
    <s v="2024059388"/>
    <x v="0"/>
    <x v="942"/>
    <s v="E5260KKG"/>
    <d v="2024-12-26T00:00:00"/>
    <x v="1"/>
    <s v="3264"/>
    <x v="35"/>
    <s v="PA"/>
    <x v="1"/>
    <x v="0"/>
    <d v="2024-12-26T00:00:00"/>
    <d v="1899-12-30T13:00:00"/>
    <d v="2024-12-26T00:00:00"/>
    <d v="1899-12-30T12:58:59"/>
    <d v="2024-12-26T00:00:00"/>
    <d v="1899-12-30T13:21:48"/>
    <x v="0"/>
    <x v="0"/>
    <s v="7022038994"/>
    <s v="FBO"/>
    <d v="1899-12-30T00:23:50"/>
    <x v="1109"/>
    <d v="1899-12-30T00:01:01"/>
    <s v="Granel"/>
    <s v="E001"/>
    <x v="2"/>
    <d v="1899-12-30T00:21:48"/>
    <d v="1899-12-30T00:22:49"/>
    <x v="9"/>
    <x v="20"/>
    <x v="0"/>
    <x v="1"/>
    <n v="0"/>
    <n v="0"/>
    <x v="0"/>
    <x v="1"/>
    <x v="0"/>
    <n v="0"/>
    <x v="6"/>
    <x v="1"/>
    <d v="1899-12-30T00:01:01"/>
    <d v="1899-12-30T00:01:01"/>
    <x v="0"/>
    <m/>
    <m/>
    <d v="1899-12-30T00:00:00"/>
    <d v="1899-12-30T00:21:48"/>
    <n v="5"/>
    <n v="-7.0601851851992414E-4"/>
    <n v="21.800000000001649"/>
    <x v="13"/>
    <x v="1"/>
  </r>
  <r>
    <x v="9"/>
    <s v="2024059396"/>
    <x v="0"/>
    <x v="1170"/>
    <s v="E4941MFZ"/>
    <d v="2024-12-26T00:00:00"/>
    <x v="1"/>
    <s v="3263"/>
    <x v="42"/>
    <s v="PA"/>
    <x v="3"/>
    <x v="0"/>
    <d v="2024-12-26T00:00:00"/>
    <d v="1899-12-30T13:09:18"/>
    <d v="2024-12-26T00:00:00"/>
    <d v="1899-12-30T13:08:17"/>
    <d v="2024-12-26T00:00:00"/>
    <d v="1899-12-30T13:32:04"/>
    <x v="0"/>
    <x v="0"/>
    <s v="7022038995"/>
    <s v="EXW"/>
    <d v="1899-12-30T00:24:48"/>
    <x v="1151"/>
    <d v="1899-12-30T00:01:01"/>
    <s v="Granel"/>
    <s v="E001"/>
    <x v="1"/>
    <d v="1899-12-30T00:22:46"/>
    <d v="1899-12-30T00:23:47"/>
    <x v="9"/>
    <x v="20"/>
    <x v="0"/>
    <x v="1"/>
    <n v="0"/>
    <n v="0"/>
    <x v="0"/>
    <x v="1"/>
    <x v="0"/>
    <n v="0"/>
    <x v="6"/>
    <x v="1"/>
    <d v="1899-12-30T00:01:01"/>
    <d v="1899-12-30T00:01:01"/>
    <x v="0"/>
    <m/>
    <m/>
    <d v="1899-12-30T00:00:00"/>
    <d v="1899-12-30T00:22:46"/>
    <n v="5"/>
    <n v="-7.0601851851992414E-4"/>
    <n v="22.766666666673689"/>
    <x v="13"/>
    <x v="1"/>
  </r>
  <r>
    <x v="9"/>
    <s v="2024059233"/>
    <x v="0"/>
    <x v="1192"/>
    <m/>
    <d v="2024-12-24T00:00:00"/>
    <x v="1"/>
    <s v="3283"/>
    <x v="38"/>
    <s v="PA"/>
    <x v="2"/>
    <x v="0"/>
    <d v="2024-12-24T00:00:00"/>
    <d v="1899-12-30T10:12:27"/>
    <d v="2024-12-24T00:00:00"/>
    <d v="1899-12-30T10:12:13"/>
    <d v="2024-12-24T00:00:00"/>
    <d v="1899-12-30T10:35:23"/>
    <x v="0"/>
    <x v="0"/>
    <s v="7022038996"/>
    <s v="EXW"/>
    <d v="1899-12-30T00:23:24"/>
    <x v="2700"/>
    <d v="1899-12-30T00:00:14"/>
    <s v="Ensacado"/>
    <s v="E002"/>
    <x v="1"/>
    <d v="1899-12-30T00:22:56"/>
    <d v="1899-12-30T00:23:10"/>
    <x v="4"/>
    <x v="18"/>
    <x v="0"/>
    <x v="2"/>
    <n v="0"/>
    <n v="0"/>
    <x v="0"/>
    <x v="2"/>
    <x v="0"/>
    <n v="0"/>
    <x v="6"/>
    <x v="1"/>
    <d v="1899-12-30T00:00:14"/>
    <d v="1899-12-30T00:00:14"/>
    <x v="0"/>
    <m/>
    <m/>
    <d v="1899-12-30T00:00:00"/>
    <d v="1899-12-30T00:22:56"/>
    <n v="3"/>
    <n v="-1.6203703703998595E-4"/>
    <n v="22.93333333333921"/>
    <x v="3"/>
    <x v="1"/>
  </r>
  <r>
    <x v="9"/>
    <s v="2024059241"/>
    <x v="0"/>
    <x v="1052"/>
    <s v="E4386MJZ"/>
    <d v="2024-12-24T00:00:00"/>
    <x v="1"/>
    <s v="3283"/>
    <x v="38"/>
    <s v="PA"/>
    <x v="2"/>
    <x v="0"/>
    <d v="2024-12-24T00:00:00"/>
    <d v="1899-12-30T10:54:21"/>
    <d v="2024-12-24T00:00:00"/>
    <d v="1899-12-30T10:55:23"/>
    <d v="2024-12-24T00:00:00"/>
    <d v="1899-12-30T11:38:34"/>
    <x v="0"/>
    <x v="0"/>
    <s v="7022038998"/>
    <s v="EXW"/>
    <d v="1899-12-30T00:44:13"/>
    <x v="648"/>
    <d v="1899-12-30T00:01:02"/>
    <s v="Ensacado"/>
    <s v="E002"/>
    <x v="1"/>
    <d v="1899-12-30T00:44:13"/>
    <d v="1899-12-30T00:43:11"/>
    <x v="4"/>
    <x v="18"/>
    <x v="0"/>
    <x v="2"/>
    <n v="0"/>
    <n v="0"/>
    <x v="0"/>
    <x v="2"/>
    <x v="0"/>
    <n v="0"/>
    <x v="6"/>
    <x v="1"/>
    <d v="1899-12-30T00:01:02"/>
    <d v="1899-12-30T00:01:02"/>
    <x v="0"/>
    <m/>
    <m/>
    <d v="1899-12-30T00:00:00"/>
    <d v="1899-12-30T00:44:13"/>
    <n v="3"/>
    <d v="1899-12-30T00:01:02"/>
    <n v="44.216666666668807"/>
    <x v="4"/>
    <x v="1"/>
  </r>
  <r>
    <x v="9"/>
    <s v="2024059397"/>
    <x v="0"/>
    <x v="895"/>
    <s v="E9297MPF"/>
    <d v="2024-12-26T00:00:00"/>
    <x v="1"/>
    <s v="3262"/>
    <x v="43"/>
    <s v="PA"/>
    <x v="0"/>
    <x v="0"/>
    <d v="2024-12-26T00:00:00"/>
    <d v="1899-12-30T13:09:42"/>
    <d v="2024-12-26T00:00:00"/>
    <d v="1899-12-30T13:08:40"/>
    <d v="2024-12-26T00:00:00"/>
    <d v="1899-12-30T13:56:25"/>
    <x v="0"/>
    <x v="0"/>
    <s v="7022038999"/>
    <s v="EXW"/>
    <d v="1899-12-30T00:48:47"/>
    <x v="750"/>
    <d v="1899-12-30T00:01:02"/>
    <s v="Granel"/>
    <s v="E001"/>
    <x v="1"/>
    <d v="1899-12-30T00:46:43"/>
    <d v="1899-12-30T00:47:45"/>
    <x v="9"/>
    <x v="20"/>
    <x v="0"/>
    <x v="1"/>
    <n v="0"/>
    <n v="0"/>
    <x v="0"/>
    <x v="1"/>
    <x v="0"/>
    <n v="0"/>
    <x v="6"/>
    <x v="0"/>
    <d v="1899-12-30T00:01:02"/>
    <d v="1899-12-30T00:01:02"/>
    <x v="0"/>
    <m/>
    <m/>
    <d v="1899-12-30T00:00:00"/>
    <d v="1899-12-30T00:46:43"/>
    <n v="5"/>
    <n v="-7.1759259258996622E-4"/>
    <n v="46.716666666667201"/>
    <x v="13"/>
    <x v="0"/>
  </r>
  <r>
    <x v="9"/>
    <s v="2024059380"/>
    <x v="0"/>
    <x v="1092"/>
    <s v="E6099JTB"/>
    <d v="2024-12-26T00:00:00"/>
    <x v="1"/>
    <s v="3283"/>
    <x v="38"/>
    <s v="PA"/>
    <x v="2"/>
    <x v="0"/>
    <d v="2024-12-26T00:00:00"/>
    <d v="1899-12-30T12:52:08"/>
    <d v="2024-12-26T00:00:00"/>
    <d v="1899-12-30T12:51:06"/>
    <d v="2024-12-26T00:00:00"/>
    <d v="1899-12-30T13:57:48"/>
    <x v="0"/>
    <x v="0"/>
    <s v="7022039000"/>
    <s v="EXW"/>
    <d v="1899-12-30T01:07:44"/>
    <x v="3067"/>
    <d v="1899-12-30T00:01:02"/>
    <s v="Ensacado"/>
    <s v="E002"/>
    <x v="1"/>
    <d v="1899-12-30T01:05:40"/>
    <d v="1899-12-30T01:06:42"/>
    <x v="6"/>
    <x v="20"/>
    <x v="0"/>
    <x v="2"/>
    <n v="0"/>
    <n v="0"/>
    <x v="0"/>
    <x v="2"/>
    <x v="0"/>
    <n v="0"/>
    <x v="6"/>
    <x v="0"/>
    <d v="1899-12-30T00:01:02"/>
    <d v="1899-12-30T00:01:02"/>
    <x v="0"/>
    <m/>
    <m/>
    <d v="1899-12-30T00:00:00"/>
    <d v="1899-12-30T01:05:40"/>
    <n v="5"/>
    <n v="-7.1759259258996622E-4"/>
    <n v="65.666666666678481"/>
    <x v="13"/>
    <x v="0"/>
  </r>
  <r>
    <x v="9"/>
    <s v="2024059404"/>
    <x v="0"/>
    <x v="1164"/>
    <s v="E1632JZF"/>
    <d v="2024-12-26T00:00:00"/>
    <x v="1"/>
    <s v="3269"/>
    <x v="36"/>
    <s v="PA"/>
    <x v="5"/>
    <x v="0"/>
    <d v="2024-12-26T00:00:00"/>
    <d v="1899-12-30T13:33:51"/>
    <d v="2024-12-26T00:00:00"/>
    <d v="1899-12-30T13:32:49"/>
    <d v="2024-12-26T00:00:00"/>
    <d v="1899-12-30T14:01:55"/>
    <x v="0"/>
    <x v="0"/>
    <s v="7022039001"/>
    <s v="FBO"/>
    <d v="1899-12-30T00:30:08"/>
    <x v="2893"/>
    <d v="1899-12-30T00:01:02"/>
    <s v="Granel"/>
    <s v="E001"/>
    <x v="2"/>
    <d v="1899-12-30T00:28:04"/>
    <d v="1899-12-30T00:29:06"/>
    <x v="9"/>
    <x v="20"/>
    <x v="0"/>
    <x v="1"/>
    <n v="0"/>
    <n v="0"/>
    <x v="0"/>
    <x v="1"/>
    <x v="0"/>
    <n v="0"/>
    <x v="6"/>
    <x v="1"/>
    <d v="1899-12-30T00:01:02"/>
    <d v="1899-12-30T00:01:02"/>
    <x v="0"/>
    <m/>
    <m/>
    <d v="1899-12-30T00:00:00"/>
    <d v="1899-12-30T00:28:04"/>
    <n v="5"/>
    <n v="-7.1759259258996622E-4"/>
    <n v="28.066666666665565"/>
    <x v="8"/>
    <x v="1"/>
  </r>
  <r>
    <x v="9"/>
    <s v="2024059403"/>
    <x v="0"/>
    <x v="1075"/>
    <s v="E0262CVL"/>
    <d v="2024-12-26T00:00:00"/>
    <x v="1"/>
    <s v="3269"/>
    <x v="36"/>
    <s v="PA"/>
    <x v="5"/>
    <x v="0"/>
    <d v="2024-12-26T00:00:00"/>
    <d v="1899-12-30T13:31:28"/>
    <d v="2024-12-26T00:00:00"/>
    <d v="1899-12-30T13:30:27"/>
    <d v="2024-12-26T00:00:00"/>
    <d v="1899-12-30T14:05:19"/>
    <x v="0"/>
    <x v="0"/>
    <s v="7022039002"/>
    <s v="EXW"/>
    <d v="1899-12-30T00:35:53"/>
    <x v="628"/>
    <d v="1899-12-30T00:01:01"/>
    <s v="Granel"/>
    <s v="E001"/>
    <x v="1"/>
    <d v="1899-12-30T00:33:51"/>
    <d v="1899-12-30T00:34:52"/>
    <x v="9"/>
    <x v="20"/>
    <x v="0"/>
    <x v="1"/>
    <n v="0"/>
    <n v="0"/>
    <x v="0"/>
    <x v="1"/>
    <x v="0"/>
    <n v="0"/>
    <x v="6"/>
    <x v="1"/>
    <d v="1899-12-30T00:01:01"/>
    <d v="1899-12-30T00:01:01"/>
    <x v="0"/>
    <m/>
    <m/>
    <d v="1899-12-30T00:00:00"/>
    <d v="1899-12-30T00:33:51"/>
    <n v="5"/>
    <n v="-7.0601851851992414E-4"/>
    <n v="33.849999999993621"/>
    <x v="8"/>
    <x v="1"/>
  </r>
  <r>
    <x v="9"/>
    <s v="2024059402"/>
    <x v="0"/>
    <x v="1193"/>
    <s v="E3250MSK"/>
    <d v="2024-12-26T00:00:00"/>
    <x v="1"/>
    <s v="3264"/>
    <x v="35"/>
    <s v="PA"/>
    <x v="1"/>
    <x v="0"/>
    <d v="2024-12-26T00:00:00"/>
    <d v="1899-12-30T13:31:17"/>
    <d v="2024-12-26T00:00:00"/>
    <d v="1899-12-30T13:30:15"/>
    <d v="2024-12-26T00:00:00"/>
    <d v="1899-12-30T14:07:41"/>
    <x v="0"/>
    <x v="0"/>
    <s v="7022039003"/>
    <s v="FBO"/>
    <d v="1899-12-30T00:38:28"/>
    <x v="2356"/>
    <d v="1899-12-30T00:01:02"/>
    <s v="Granel"/>
    <s v="E001"/>
    <x v="2"/>
    <d v="1899-12-30T00:36:24"/>
    <d v="1899-12-30T00:37:26"/>
    <x v="9"/>
    <x v="20"/>
    <x v="0"/>
    <x v="1"/>
    <n v="0"/>
    <n v="0"/>
    <x v="0"/>
    <x v="1"/>
    <x v="0"/>
    <n v="0"/>
    <x v="6"/>
    <x v="1"/>
    <d v="1899-12-30T00:01:02"/>
    <d v="1899-12-30T00:01:02"/>
    <x v="0"/>
    <m/>
    <m/>
    <d v="1899-12-30T00:00:00"/>
    <d v="1899-12-30T00:36:24"/>
    <n v="5"/>
    <n v="-7.1759259258996622E-4"/>
    <n v="36.400000000003132"/>
    <x v="8"/>
    <x v="1"/>
  </r>
  <r>
    <x v="9"/>
    <s v="2024059386"/>
    <x v="0"/>
    <x v="1194"/>
    <s v="E9161DGH"/>
    <d v="2024-12-26T00:00:00"/>
    <x v="1"/>
    <s v="3283"/>
    <x v="38"/>
    <s v="PA"/>
    <x v="2"/>
    <x v="0"/>
    <d v="2024-12-26T00:00:00"/>
    <d v="1899-12-30T12:58:46"/>
    <d v="2024-12-26T00:00:00"/>
    <d v="1899-12-30T12:57:44"/>
    <d v="2024-12-26T00:00:00"/>
    <d v="1899-12-30T14:10:24"/>
    <x v="0"/>
    <x v="0"/>
    <s v="7022039004"/>
    <s v="EXW"/>
    <d v="1899-12-30T01:13:42"/>
    <x v="3068"/>
    <d v="1899-12-30T00:01:02"/>
    <s v="Ensacado"/>
    <s v="E002"/>
    <x v="1"/>
    <d v="1899-12-30T01:11:38"/>
    <d v="1899-12-30T01:12:40"/>
    <x v="6"/>
    <x v="20"/>
    <x v="0"/>
    <x v="2"/>
    <n v="0"/>
    <n v="0"/>
    <x v="0"/>
    <x v="2"/>
    <x v="0"/>
    <n v="0"/>
    <x v="6"/>
    <x v="0"/>
    <d v="1899-12-30T00:01:02"/>
    <d v="1899-12-30T00:01:02"/>
    <x v="0"/>
    <m/>
    <m/>
    <d v="1899-12-30T00:00:00"/>
    <d v="1899-12-30T01:11:38"/>
    <n v="5"/>
    <n v="-7.1759259259995822E-4"/>
    <n v="71.633333333332914"/>
    <x v="8"/>
    <x v="0"/>
  </r>
  <r>
    <x v="9"/>
    <s v="2024059409"/>
    <x v="0"/>
    <x v="1018"/>
    <s v="E9461JBD"/>
    <d v="2024-12-26T00:00:00"/>
    <x v="1"/>
    <s v="3264"/>
    <x v="35"/>
    <s v="PA"/>
    <x v="1"/>
    <x v="0"/>
    <d v="2024-12-26T00:00:00"/>
    <d v="1899-12-30T13:48:29"/>
    <d v="2024-12-26T00:00:00"/>
    <d v="1899-12-30T13:47:28"/>
    <d v="2024-12-26T00:00:00"/>
    <d v="1899-12-30T14:11:39"/>
    <x v="0"/>
    <x v="0"/>
    <s v="7022039005"/>
    <s v="EXW"/>
    <d v="1899-12-30T00:25:12"/>
    <x v="414"/>
    <d v="1899-12-30T00:01:01"/>
    <s v="Granel"/>
    <s v="E001"/>
    <x v="1"/>
    <d v="1899-12-30T00:23:10"/>
    <d v="1899-12-30T00:24:11"/>
    <x v="9"/>
    <x v="20"/>
    <x v="0"/>
    <x v="1"/>
    <n v="0"/>
    <n v="0"/>
    <x v="0"/>
    <x v="1"/>
    <x v="0"/>
    <n v="0"/>
    <x v="6"/>
    <x v="1"/>
    <d v="1899-12-30T00:01:01"/>
    <d v="1899-12-30T00:01:01"/>
    <x v="0"/>
    <m/>
    <m/>
    <d v="1899-12-30T00:00:00"/>
    <d v="1899-12-30T00:23:10"/>
    <n v="5"/>
    <n v="-7.0601851851992414E-4"/>
    <n v="23.166666666662401"/>
    <x v="8"/>
    <x v="1"/>
  </r>
  <r>
    <x v="9"/>
    <s v="2024059389"/>
    <x v="0"/>
    <x v="1195"/>
    <m/>
    <d v="2024-12-26T00:00:00"/>
    <x v="1"/>
    <s v="3283"/>
    <x v="38"/>
    <s v="PA"/>
    <x v="2"/>
    <x v="0"/>
    <d v="2024-12-26T00:00:00"/>
    <d v="1899-12-30T13:00:17"/>
    <d v="2024-12-26T00:00:00"/>
    <d v="1899-12-30T12:59:16"/>
    <d v="2024-12-26T00:00:00"/>
    <d v="1899-12-30T14:16:05"/>
    <x v="0"/>
    <x v="0"/>
    <s v="7022039006"/>
    <s v="EXW"/>
    <d v="1899-12-30T01:17:50"/>
    <x v="684"/>
    <d v="1899-12-30T00:01:01"/>
    <s v="Ensacado"/>
    <s v="E002"/>
    <x v="1"/>
    <d v="1899-12-30T01:15:48"/>
    <d v="1899-12-30T01:16:49"/>
    <x v="9"/>
    <x v="20"/>
    <x v="0"/>
    <x v="2"/>
    <n v="0"/>
    <n v="0"/>
    <x v="0"/>
    <x v="2"/>
    <x v="0"/>
    <n v="0"/>
    <x v="6"/>
    <x v="0"/>
    <d v="1899-12-30T00:01:01"/>
    <d v="1899-12-30T00:01:01"/>
    <x v="0"/>
    <m/>
    <m/>
    <d v="1899-12-30T00:00:00"/>
    <d v="1899-12-30T01:15:48"/>
    <n v="5"/>
    <n v="-7.0601851851992414E-4"/>
    <n v="75.799999999987222"/>
    <x v="8"/>
    <x v="0"/>
  </r>
  <r>
    <x v="9"/>
    <s v="2024059411"/>
    <x v="0"/>
    <x v="1099"/>
    <s v="E9571KML"/>
    <d v="2024-12-26T00:00:00"/>
    <x v="1"/>
    <s v="3262"/>
    <x v="43"/>
    <s v="PA"/>
    <x v="0"/>
    <x v="0"/>
    <d v="2024-12-26T00:00:00"/>
    <d v="1899-12-30T13:55:07"/>
    <d v="2024-12-26T00:00:00"/>
    <d v="1899-12-30T13:54:05"/>
    <d v="2024-12-26T00:00:00"/>
    <d v="1899-12-30T14:21:16"/>
    <x v="0"/>
    <x v="0"/>
    <s v="7022039008"/>
    <s v="FBO"/>
    <d v="1899-12-30T00:28:13"/>
    <x v="1319"/>
    <d v="1899-12-30T00:01:02"/>
    <s v="Granel"/>
    <s v="E001"/>
    <x v="2"/>
    <d v="1899-12-30T00:26:09"/>
    <d v="1899-12-30T00:27:11"/>
    <x v="9"/>
    <x v="20"/>
    <x v="0"/>
    <x v="1"/>
    <n v="0"/>
    <n v="0"/>
    <x v="0"/>
    <x v="1"/>
    <x v="0"/>
    <n v="0"/>
    <x v="6"/>
    <x v="1"/>
    <d v="1899-12-30T00:01:02"/>
    <d v="1899-12-30T00:01:02"/>
    <x v="0"/>
    <m/>
    <m/>
    <d v="1899-12-30T00:00:00"/>
    <d v="1899-12-30T00:26:09"/>
    <n v="5"/>
    <n v="-7.1759259258996622E-4"/>
    <n v="26.149999999996894"/>
    <x v="8"/>
    <x v="1"/>
  </r>
  <r>
    <x v="9"/>
    <s v="2024059415"/>
    <x v="0"/>
    <x v="983"/>
    <s v="E8831LZK"/>
    <d v="2024-12-26T00:00:00"/>
    <x v="1"/>
    <s v="3264"/>
    <x v="35"/>
    <s v="PA"/>
    <x v="1"/>
    <x v="0"/>
    <d v="2024-12-26T00:00:00"/>
    <d v="1899-12-30T14:08:50"/>
    <d v="2024-12-26T00:00:00"/>
    <d v="1899-12-30T14:07:50"/>
    <d v="2024-12-26T00:00:00"/>
    <d v="1899-12-30T14:37:59"/>
    <x v="0"/>
    <x v="0"/>
    <s v="7022039009"/>
    <s v="FBO"/>
    <d v="1899-12-30T00:31:09"/>
    <x v="634"/>
    <d v="1899-12-30T00:01:00"/>
    <s v="Granel"/>
    <s v="E001"/>
    <x v="2"/>
    <d v="1899-12-30T00:29:09"/>
    <d v="1899-12-30T00:30:09"/>
    <x v="7"/>
    <x v="20"/>
    <x v="0"/>
    <x v="1"/>
    <n v="0"/>
    <n v="0"/>
    <x v="0"/>
    <x v="1"/>
    <x v="0"/>
    <n v="0"/>
    <x v="6"/>
    <x v="1"/>
    <d v="1899-12-30T00:01:00"/>
    <d v="1899-12-30T00:01:00"/>
    <x v="0"/>
    <m/>
    <m/>
    <d v="1899-12-30T00:00:00"/>
    <d v="1899-12-30T00:29:09"/>
    <n v="5"/>
    <n v="-6.9444444444000109E-4"/>
    <n v="29.150000000006475"/>
    <x v="8"/>
    <x v="1"/>
  </r>
  <r>
    <x v="9"/>
    <s v="2024059419"/>
    <x v="0"/>
    <x v="1007"/>
    <s v="E8916KGF"/>
    <d v="2024-12-26T00:00:00"/>
    <x v="1"/>
    <s v="3264"/>
    <x v="35"/>
    <s v="PA"/>
    <x v="1"/>
    <x v="0"/>
    <d v="2024-12-26T00:00:00"/>
    <d v="1899-12-30T14:15:25"/>
    <d v="2024-12-26T00:00:00"/>
    <d v="1899-12-30T14:14:23"/>
    <d v="2024-12-26T00:00:00"/>
    <d v="1899-12-30T14:42:09"/>
    <x v="0"/>
    <x v="0"/>
    <s v="7022039010"/>
    <s v="FBO"/>
    <d v="1899-12-30T00:28:48"/>
    <x v="570"/>
    <d v="1899-12-30T00:01:02"/>
    <s v="Granel"/>
    <s v="E001"/>
    <x v="2"/>
    <d v="1899-12-30T00:26:44"/>
    <d v="1899-12-30T00:27:46"/>
    <x v="7"/>
    <x v="20"/>
    <x v="0"/>
    <x v="1"/>
    <n v="0"/>
    <n v="0"/>
    <x v="0"/>
    <x v="1"/>
    <x v="0"/>
    <n v="0"/>
    <x v="6"/>
    <x v="1"/>
    <d v="1899-12-30T00:01:02"/>
    <d v="1899-12-30T00:01:02"/>
    <x v="0"/>
    <m/>
    <m/>
    <d v="1899-12-30T00:00:00"/>
    <d v="1899-12-30T00:26:44"/>
    <n v="5"/>
    <n v="-7.1759259258996622E-4"/>
    <n v="26.733333333340763"/>
    <x v="8"/>
    <x v="1"/>
  </r>
  <r>
    <x v="9"/>
    <s v="2024059394"/>
    <x v="0"/>
    <x v="1120"/>
    <m/>
    <d v="2024-12-26T00:00:00"/>
    <x v="1"/>
    <s v="3283"/>
    <x v="38"/>
    <s v="PA"/>
    <x v="2"/>
    <x v="0"/>
    <d v="2024-12-26T00:00:00"/>
    <d v="1899-12-30T13:08:33"/>
    <d v="2024-12-26T00:00:00"/>
    <d v="1899-12-30T13:07:32"/>
    <d v="2024-12-26T00:00:00"/>
    <d v="1899-12-30T14:45:07"/>
    <x v="0"/>
    <x v="0"/>
    <s v="7022039011"/>
    <s v="EXW"/>
    <d v="1899-12-30T01:38:36"/>
    <x v="2227"/>
    <d v="1899-12-30T00:01:01"/>
    <s v="Ensacado"/>
    <s v="E002"/>
    <x v="1"/>
    <d v="1899-12-30T01:36:34"/>
    <d v="1899-12-30T01:37:35"/>
    <x v="9"/>
    <x v="20"/>
    <x v="0"/>
    <x v="2"/>
    <n v="0"/>
    <n v="0"/>
    <x v="0"/>
    <x v="2"/>
    <x v="0"/>
    <n v="0"/>
    <x v="6"/>
    <x v="2"/>
    <d v="1899-12-30T00:01:01"/>
    <d v="1899-12-30T00:01:01"/>
    <x v="0"/>
    <m/>
    <m/>
    <d v="1899-12-30T00:00:00"/>
    <d v="1899-12-30T01:36:34"/>
    <n v="5"/>
    <n v="-7.0601851852003517E-4"/>
    <n v="96.56666666665916"/>
    <x v="8"/>
    <x v="0"/>
  </r>
  <r>
    <x v="9"/>
    <s v="2024059422"/>
    <x v="0"/>
    <x v="988"/>
    <s v="E7574KJX"/>
    <d v="2024-12-26T00:00:00"/>
    <x v="1"/>
    <s v="3264"/>
    <x v="35"/>
    <s v="PA"/>
    <x v="1"/>
    <x v="0"/>
    <d v="2024-12-26T00:00:00"/>
    <d v="1899-12-30T14:25:28"/>
    <d v="2024-12-26T00:00:00"/>
    <d v="1899-12-30T14:24:27"/>
    <d v="2024-12-26T00:00:00"/>
    <d v="1899-12-30T14:57:38"/>
    <x v="0"/>
    <x v="0"/>
    <s v="7022039012"/>
    <s v="FBO"/>
    <d v="1899-12-30T00:34:12"/>
    <x v="860"/>
    <d v="1899-12-30T00:01:01"/>
    <s v="Granel"/>
    <s v="E001"/>
    <x v="2"/>
    <d v="1899-12-30T00:32:10"/>
    <d v="1899-12-30T00:33:11"/>
    <x v="7"/>
    <x v="20"/>
    <x v="0"/>
    <x v="1"/>
    <n v="0"/>
    <n v="0"/>
    <x v="0"/>
    <x v="1"/>
    <x v="0"/>
    <n v="0"/>
    <x v="6"/>
    <x v="1"/>
    <d v="1899-12-30T00:01:01"/>
    <d v="1899-12-30T00:01:01"/>
    <x v="0"/>
    <m/>
    <m/>
    <d v="1899-12-30T00:00:00"/>
    <d v="1899-12-30T00:32:10"/>
    <n v="5"/>
    <n v="-7.0601851851992414E-4"/>
    <n v="32.166666666662529"/>
    <x v="8"/>
    <x v="1"/>
  </r>
  <r>
    <x v="9"/>
    <s v="2024059390"/>
    <x v="0"/>
    <x v="1182"/>
    <s v="E8142JYC"/>
    <d v="2024-12-26T00:00:00"/>
    <x v="1"/>
    <s v="3283"/>
    <x v="38"/>
    <s v="PA"/>
    <x v="6"/>
    <x v="0"/>
    <d v="2024-12-26T00:00:00"/>
    <d v="1899-12-30T13:01:11"/>
    <d v="2024-12-26T00:00:00"/>
    <d v="1899-12-30T18:06:00"/>
    <d v="2024-12-26T00:00:00"/>
    <d v="1899-12-30T15:06:20"/>
    <x v="218"/>
    <x v="3"/>
    <s v="7022039013"/>
    <s v="EXW"/>
    <d v="1899-12-30T08:04:29"/>
    <x v="3069"/>
    <d v="1899-12-30T05:04:49"/>
    <s v="Ensacado"/>
    <s v="E002"/>
    <x v="1"/>
    <d v="1899-12-30T02:05:09"/>
    <n v="-0.12476851851852"/>
    <x v="9"/>
    <x v="20"/>
    <x v="0"/>
    <x v="2"/>
    <n v="0"/>
    <n v="0"/>
    <x v="0"/>
    <x v="2"/>
    <x v="0"/>
    <n v="0"/>
    <x v="6"/>
    <x v="2"/>
    <d v="1899-12-30T05:04:49"/>
    <d v="1899-12-30T04:06:49"/>
    <x v="1"/>
    <m/>
    <m/>
    <d v="1899-12-30T00:00:00"/>
    <d v="1899-12-30T02:05:09"/>
    <n v="5"/>
    <d v="1899-12-30T05:04:49"/>
    <n v="125.14999999999669"/>
    <x v="6"/>
    <x v="0"/>
  </r>
  <r>
    <x v="9"/>
    <s v="2024059423"/>
    <x v="0"/>
    <x v="987"/>
    <s v="E4258HML"/>
    <d v="2024-12-26T00:00:00"/>
    <x v="1"/>
    <s v="3264"/>
    <x v="35"/>
    <s v="PA"/>
    <x v="1"/>
    <x v="0"/>
    <d v="2024-12-26T00:00:00"/>
    <d v="1899-12-30T14:35:50"/>
    <d v="2024-12-26T00:00:00"/>
    <d v="1899-12-30T14:34:49"/>
    <d v="2024-12-26T00:00:00"/>
    <d v="1899-12-30T15:08:18"/>
    <x v="0"/>
    <x v="0"/>
    <s v="7022039014"/>
    <s v="FBO"/>
    <d v="1899-12-30T00:34:30"/>
    <x v="2951"/>
    <d v="1899-12-30T00:01:01"/>
    <s v="Granel"/>
    <s v="E001"/>
    <x v="2"/>
    <d v="1899-12-30T00:32:28"/>
    <d v="1899-12-30T00:33:29"/>
    <x v="7"/>
    <x v="20"/>
    <x v="0"/>
    <x v="1"/>
    <n v="0"/>
    <n v="0"/>
    <x v="0"/>
    <x v="1"/>
    <x v="0"/>
    <n v="0"/>
    <x v="6"/>
    <x v="1"/>
    <d v="1899-12-30T00:01:01"/>
    <d v="1899-12-30T00:01:01"/>
    <x v="0"/>
    <m/>
    <m/>
    <d v="1899-12-30T00:00:00"/>
    <d v="1899-12-30T00:32:28"/>
    <n v="5"/>
    <n v="-7.0601851852003517E-4"/>
    <n v="32.466666666672005"/>
    <x v="6"/>
    <x v="1"/>
  </r>
  <r>
    <x v="9"/>
    <s v="2024059417"/>
    <x v="0"/>
    <x v="1011"/>
    <s v="E8976JGF"/>
    <d v="2024-12-26T00:00:00"/>
    <x v="1"/>
    <s v="3264"/>
    <x v="35"/>
    <s v="PA"/>
    <x v="1"/>
    <x v="0"/>
    <d v="2024-12-26T00:00:00"/>
    <d v="1899-12-30T14:10:45"/>
    <d v="2024-12-26T00:00:00"/>
    <d v="1899-12-30T14:09:44"/>
    <d v="2024-12-26T00:00:00"/>
    <d v="1899-12-30T15:11:57"/>
    <x v="0"/>
    <x v="0"/>
    <s v="7022039015"/>
    <s v="EXW"/>
    <d v="1899-12-30T01:03:14"/>
    <x v="3070"/>
    <d v="1899-12-30T00:01:01"/>
    <s v="Granel"/>
    <s v="E001"/>
    <x v="1"/>
    <d v="1899-12-30T01:01:12"/>
    <d v="1899-12-30T01:02:13"/>
    <x v="7"/>
    <x v="20"/>
    <x v="0"/>
    <x v="1"/>
    <n v="0"/>
    <n v="0"/>
    <x v="0"/>
    <x v="1"/>
    <x v="0"/>
    <n v="0"/>
    <x v="6"/>
    <x v="0"/>
    <d v="1899-12-30T00:01:01"/>
    <d v="1899-12-30T00:01:01"/>
    <x v="0"/>
    <m/>
    <m/>
    <d v="1899-12-30T00:00:00"/>
    <d v="1899-12-30T01:01:12"/>
    <n v="5"/>
    <n v="-7.0601851852003517E-4"/>
    <n v="61.199999999999974"/>
    <x v="6"/>
    <x v="0"/>
  </r>
  <r>
    <x v="9"/>
    <s v="2024059426"/>
    <x v="0"/>
    <x v="989"/>
    <s v="E0547BYX"/>
    <d v="2024-12-26T00:00:00"/>
    <x v="1"/>
    <s v="3264"/>
    <x v="35"/>
    <s v="PA"/>
    <x v="1"/>
    <x v="0"/>
    <d v="2024-12-26T00:00:00"/>
    <d v="1899-12-30T14:53:11"/>
    <d v="2024-12-26T00:00:00"/>
    <d v="1899-12-30T14:52:09"/>
    <d v="2024-12-26T00:00:00"/>
    <d v="1899-12-30T15:12:53"/>
    <x v="0"/>
    <x v="0"/>
    <s v="7022039016"/>
    <s v="FBO"/>
    <d v="1899-12-30T00:21:46"/>
    <x v="1420"/>
    <d v="1899-12-30T00:01:02"/>
    <s v="Granel"/>
    <s v="E001"/>
    <x v="2"/>
    <d v="1899-12-30T00:19:42"/>
    <d v="1899-12-30T00:20:44"/>
    <x v="7"/>
    <x v="20"/>
    <x v="0"/>
    <x v="1"/>
    <n v="0"/>
    <n v="0"/>
    <x v="0"/>
    <x v="1"/>
    <x v="0"/>
    <n v="0"/>
    <x v="6"/>
    <x v="1"/>
    <d v="1899-12-30T00:01:02"/>
    <d v="1899-12-30T00:01:02"/>
    <x v="0"/>
    <m/>
    <m/>
    <d v="1899-12-30T00:00:00"/>
    <d v="1899-12-30T00:19:42"/>
    <n v="5"/>
    <n v="-7.1759259258996622E-4"/>
    <n v="19.700000000006437"/>
    <x v="6"/>
    <x v="1"/>
  </r>
  <r>
    <x v="9"/>
    <s v="2024059427"/>
    <x v="0"/>
    <x v="1100"/>
    <s v="E8120GLY"/>
    <d v="2024-12-26T00:00:00"/>
    <x v="1"/>
    <s v="3269"/>
    <x v="36"/>
    <s v="PA"/>
    <x v="5"/>
    <x v="0"/>
    <d v="2024-12-26T00:00:00"/>
    <d v="1899-12-30T14:56:10"/>
    <d v="2024-12-26T00:00:00"/>
    <d v="1899-12-30T14:55:08"/>
    <d v="2024-12-26T00:00:00"/>
    <d v="1899-12-30T15:18:33"/>
    <x v="0"/>
    <x v="0"/>
    <s v="7022039017"/>
    <s v="FBO"/>
    <d v="1899-12-30T00:24:27"/>
    <x v="2518"/>
    <d v="1899-12-30T00:01:02"/>
    <s v="Granel"/>
    <s v="E001"/>
    <x v="2"/>
    <d v="1899-12-30T00:22:23"/>
    <d v="1899-12-30T00:23:25"/>
    <x v="7"/>
    <x v="20"/>
    <x v="0"/>
    <x v="1"/>
    <n v="0"/>
    <n v="0"/>
    <x v="0"/>
    <x v="1"/>
    <x v="0"/>
    <n v="0"/>
    <x v="6"/>
    <x v="1"/>
    <d v="1899-12-30T00:01:02"/>
    <d v="1899-12-30T00:01:02"/>
    <x v="0"/>
    <m/>
    <m/>
    <d v="1899-12-30T00:00:00"/>
    <d v="1899-12-30T00:22:23"/>
    <n v="5"/>
    <n v="-7.1759259258996622E-4"/>
    <n v="22.38333333333129"/>
    <x v="6"/>
    <x v="1"/>
  </r>
  <r>
    <x v="9"/>
    <s v="2024059398"/>
    <x v="0"/>
    <x v="1196"/>
    <s v="E6875MCC"/>
    <d v="2024-12-26T00:00:00"/>
    <x v="1"/>
    <s v="3277"/>
    <x v="44"/>
    <s v="PA"/>
    <x v="2"/>
    <x v="0"/>
    <d v="2024-12-26T00:00:00"/>
    <d v="1899-12-30T13:14:41"/>
    <d v="2024-12-26T00:00:00"/>
    <d v="1899-12-30T13:13:39"/>
    <d v="2024-12-26T00:00:00"/>
    <d v="1899-12-30T15:23:57"/>
    <x v="0"/>
    <x v="0"/>
    <s v="7022039018"/>
    <s v="FBO"/>
    <d v="1899-12-30T02:11:20"/>
    <x v="3071"/>
    <d v="1899-12-30T00:01:02"/>
    <s v="Ensacado"/>
    <s v="E002"/>
    <x v="2"/>
    <d v="1899-12-30T02:09:16"/>
    <d v="1899-12-30T02:10:18"/>
    <x v="9"/>
    <x v="20"/>
    <x v="0"/>
    <x v="2"/>
    <n v="0"/>
    <n v="0"/>
    <x v="0"/>
    <x v="2"/>
    <x v="0"/>
    <n v="0"/>
    <x v="6"/>
    <x v="2"/>
    <d v="1899-12-30T00:01:02"/>
    <d v="1899-12-30T00:01:02"/>
    <x v="0"/>
    <m/>
    <m/>
    <d v="1899-12-30T00:00:00"/>
    <d v="1899-12-30T02:09:16"/>
    <n v="5"/>
    <n v="-7.1759259259995822E-4"/>
    <n v="129.26666666665452"/>
    <x v="6"/>
    <x v="0"/>
  </r>
  <r>
    <x v="9"/>
    <s v="2024059400"/>
    <x v="0"/>
    <x v="1023"/>
    <s v="E9619HBS"/>
    <d v="2024-12-26T00:00:00"/>
    <x v="1"/>
    <s v="3283"/>
    <x v="38"/>
    <s v="PA"/>
    <x v="2"/>
    <x v="0"/>
    <d v="2024-12-26T00:00:00"/>
    <d v="1899-12-30T13:21:37"/>
    <d v="2024-12-26T00:00:00"/>
    <d v="1899-12-30T13:20:35"/>
    <d v="2024-12-26T00:00:00"/>
    <d v="1899-12-30T15:32:12"/>
    <x v="0"/>
    <x v="0"/>
    <s v="7022039019"/>
    <s v="FBO"/>
    <d v="1899-12-30T02:12:39"/>
    <x v="3072"/>
    <d v="1899-12-30T00:01:02"/>
    <s v="Ensacado"/>
    <s v="E002"/>
    <x v="2"/>
    <d v="1899-12-30T02:10:35"/>
    <d v="1899-12-30T02:11:37"/>
    <x v="9"/>
    <x v="20"/>
    <x v="0"/>
    <x v="2"/>
    <n v="0"/>
    <n v="0"/>
    <x v="0"/>
    <x v="2"/>
    <x v="0"/>
    <n v="0"/>
    <x v="6"/>
    <x v="2"/>
    <d v="1899-12-30T00:01:02"/>
    <d v="1899-12-30T00:01:02"/>
    <x v="0"/>
    <m/>
    <m/>
    <d v="1899-12-30T00:00:00"/>
    <d v="1899-12-30T02:10:35"/>
    <n v="5"/>
    <n v="-7.1759259258996622E-4"/>
    <n v="130.58333333333286"/>
    <x v="6"/>
    <x v="0"/>
  </r>
  <r>
    <x v="9"/>
    <s v="2024059428"/>
    <x v="0"/>
    <x v="1046"/>
    <s v="E4062FXC"/>
    <d v="2024-12-26T00:00:00"/>
    <x v="1"/>
    <s v="3269"/>
    <x v="36"/>
    <s v="PA"/>
    <x v="5"/>
    <x v="0"/>
    <d v="2024-12-26T00:00:00"/>
    <d v="1899-12-30T15:06:54"/>
    <d v="2024-12-26T00:00:00"/>
    <d v="1899-12-30T15:05:53"/>
    <d v="2024-12-26T00:00:00"/>
    <d v="1899-12-30T15:32:30"/>
    <x v="0"/>
    <x v="0"/>
    <s v="7022039020"/>
    <s v="FBO"/>
    <d v="1899-12-30T00:27:38"/>
    <x v="918"/>
    <d v="1899-12-30T00:01:01"/>
    <s v="Granel"/>
    <s v="E001"/>
    <x v="2"/>
    <d v="1899-12-30T00:25:36"/>
    <d v="1899-12-30T00:26:37"/>
    <x v="14"/>
    <x v="20"/>
    <x v="0"/>
    <x v="1"/>
    <n v="0"/>
    <n v="0"/>
    <x v="0"/>
    <x v="1"/>
    <x v="0"/>
    <n v="0"/>
    <x v="6"/>
    <x v="1"/>
    <d v="1899-12-30T00:01:01"/>
    <d v="1899-12-30T00:01:01"/>
    <x v="0"/>
    <m/>
    <m/>
    <d v="1899-12-30T00:00:00"/>
    <d v="1899-12-30T00:25:36"/>
    <n v="5"/>
    <n v="-7.0601851851992414E-4"/>
    <n v="25.599999999988814"/>
    <x v="6"/>
    <x v="1"/>
  </r>
  <r>
    <x v="9"/>
    <s v="2024059429"/>
    <x v="0"/>
    <x v="1013"/>
    <s v="E4291FWJ"/>
    <d v="2024-12-26T00:00:00"/>
    <x v="1"/>
    <s v="3269"/>
    <x v="36"/>
    <s v="PA"/>
    <x v="5"/>
    <x v="0"/>
    <d v="2024-12-26T00:00:00"/>
    <d v="1899-12-30T15:07:15"/>
    <d v="2024-12-26T00:00:00"/>
    <d v="1899-12-30T15:06:13"/>
    <d v="2024-12-26T00:00:00"/>
    <d v="1899-12-30T15:36:08"/>
    <x v="0"/>
    <x v="0"/>
    <s v="7022039021"/>
    <s v="FBO"/>
    <d v="1899-12-30T00:30:57"/>
    <x v="2887"/>
    <d v="1899-12-30T00:01:02"/>
    <s v="Granel"/>
    <s v="E001"/>
    <x v="2"/>
    <d v="1899-12-30T00:28:53"/>
    <d v="1899-12-30T00:29:55"/>
    <x v="14"/>
    <x v="20"/>
    <x v="0"/>
    <x v="1"/>
    <n v="0"/>
    <n v="0"/>
    <x v="0"/>
    <x v="1"/>
    <x v="0"/>
    <n v="0"/>
    <x v="6"/>
    <x v="1"/>
    <d v="1899-12-30T00:01:02"/>
    <d v="1899-12-30T00:01:02"/>
    <x v="0"/>
    <m/>
    <m/>
    <d v="1899-12-30T00:00:00"/>
    <d v="1899-12-30T00:28:53"/>
    <n v="5"/>
    <n v="-7.1759259258996622E-4"/>
    <n v="28.883333333332786"/>
    <x v="6"/>
    <x v="1"/>
  </r>
  <r>
    <x v="9"/>
    <s v="2024059401"/>
    <x v="0"/>
    <x v="1060"/>
    <s v="E3410KWV"/>
    <d v="2024-12-26T00:00:00"/>
    <x v="1"/>
    <s v="3283"/>
    <x v="38"/>
    <s v="PA"/>
    <x v="2"/>
    <x v="0"/>
    <d v="2024-12-26T00:00:00"/>
    <d v="1899-12-30T13:25:00"/>
    <d v="2024-12-26T00:00:00"/>
    <d v="1899-12-30T13:23:58"/>
    <d v="2024-12-26T00:00:00"/>
    <d v="1899-12-30T15:39:41"/>
    <x v="0"/>
    <x v="0"/>
    <s v="7022039022"/>
    <s v="EXW"/>
    <d v="1899-12-30T02:16:45"/>
    <x v="2724"/>
    <d v="1899-12-30T00:01:02"/>
    <s v="Ensacado"/>
    <s v="E002"/>
    <x v="1"/>
    <d v="1899-12-30T02:14:41"/>
    <d v="1899-12-30T02:15:43"/>
    <x v="9"/>
    <x v="20"/>
    <x v="0"/>
    <x v="2"/>
    <n v="0"/>
    <n v="0"/>
    <x v="0"/>
    <x v="2"/>
    <x v="0"/>
    <n v="0"/>
    <x v="6"/>
    <x v="2"/>
    <d v="1899-12-30T00:01:02"/>
    <d v="1899-12-30T00:01:02"/>
    <x v="0"/>
    <m/>
    <m/>
    <d v="1899-12-30T00:00:00"/>
    <d v="1899-12-30T02:14:41"/>
    <n v="5"/>
    <n v="-7.1759259258996622E-4"/>
    <n v="134.68333333332964"/>
    <x v="6"/>
    <x v="0"/>
  </r>
  <r>
    <x v="9"/>
    <s v="2024059424"/>
    <x v="0"/>
    <x v="1008"/>
    <s v="E6688FFY"/>
    <d v="2024-12-26T00:00:00"/>
    <x v="1"/>
    <s v="3283"/>
    <x v="38"/>
    <s v="PA"/>
    <x v="2"/>
    <x v="0"/>
    <d v="2024-12-26T00:00:00"/>
    <d v="1899-12-30T14:40:32"/>
    <d v="2024-12-26T00:00:00"/>
    <d v="1899-12-30T14:39:31"/>
    <d v="2024-12-26T00:00:00"/>
    <d v="1899-12-30T15:57:54"/>
    <x v="0"/>
    <x v="0"/>
    <s v="7022039023"/>
    <s v="EXW"/>
    <d v="1899-12-30T01:19:24"/>
    <x v="3073"/>
    <d v="1899-12-30T00:01:01"/>
    <s v="Ensacado"/>
    <s v="E002"/>
    <x v="1"/>
    <d v="1899-12-30T01:17:22"/>
    <d v="1899-12-30T01:18:23"/>
    <x v="7"/>
    <x v="20"/>
    <x v="0"/>
    <x v="2"/>
    <n v="0"/>
    <n v="0"/>
    <x v="0"/>
    <x v="2"/>
    <x v="0"/>
    <n v="0"/>
    <x v="6"/>
    <x v="0"/>
    <d v="1899-12-30T00:01:01"/>
    <d v="1899-12-30T00:01:01"/>
    <x v="0"/>
    <m/>
    <m/>
    <d v="1899-12-30T00:00:00"/>
    <d v="1899-12-30T01:17:22"/>
    <n v="5"/>
    <n v="-7.0601851851992414E-4"/>
    <n v="77.366666666664003"/>
    <x v="6"/>
    <x v="0"/>
  </r>
  <r>
    <x v="9"/>
    <s v="2024059434"/>
    <x v="0"/>
    <x v="1018"/>
    <s v="E9461JBD"/>
    <d v="2024-12-26T00:00:00"/>
    <x v="1"/>
    <s v="3264"/>
    <x v="35"/>
    <s v="PA"/>
    <x v="1"/>
    <x v="0"/>
    <d v="2024-12-26T00:00:00"/>
    <d v="1899-12-30T15:42:27"/>
    <d v="2024-12-26T00:00:00"/>
    <d v="1899-12-30T15:41:26"/>
    <d v="2024-12-26T00:00:00"/>
    <d v="1899-12-30T16:05:45"/>
    <x v="0"/>
    <x v="0"/>
    <s v="7022039024"/>
    <s v="EXW"/>
    <d v="1899-12-30T00:25:20"/>
    <x v="1450"/>
    <d v="1899-12-30T00:01:01"/>
    <s v="Granel"/>
    <s v="E001"/>
    <x v="1"/>
    <d v="1899-12-30T00:23:18"/>
    <d v="1899-12-30T00:24:19"/>
    <x v="14"/>
    <x v="20"/>
    <x v="0"/>
    <x v="1"/>
    <n v="0"/>
    <n v="0"/>
    <x v="0"/>
    <x v="1"/>
    <x v="0"/>
    <n v="0"/>
    <x v="6"/>
    <x v="1"/>
    <d v="1899-12-30T00:01:01"/>
    <d v="1899-12-30T00:01:01"/>
    <x v="0"/>
    <m/>
    <m/>
    <d v="1899-12-30T00:00:00"/>
    <d v="1899-12-30T00:23:18"/>
    <n v="5"/>
    <n v="-7.0601851852003517E-4"/>
    <n v="23.299999999991972"/>
    <x v="9"/>
    <x v="1"/>
  </r>
  <r>
    <x v="9"/>
    <s v="2024059433"/>
    <x v="0"/>
    <x v="1162"/>
    <s v="E1617MGZ"/>
    <d v="2024-12-26T00:00:00"/>
    <x v="1"/>
    <s v="3264"/>
    <x v="35"/>
    <s v="PA"/>
    <x v="1"/>
    <x v="0"/>
    <d v="2024-12-26T00:00:00"/>
    <d v="1899-12-30T15:39:26"/>
    <d v="2024-12-26T00:00:00"/>
    <d v="1899-12-30T15:38:25"/>
    <d v="2024-12-26T00:00:00"/>
    <d v="1899-12-30T16:09:50"/>
    <x v="0"/>
    <x v="0"/>
    <s v="7022039025"/>
    <s v="FBO"/>
    <d v="1899-12-30T00:32:26"/>
    <x v="917"/>
    <d v="1899-12-30T00:01:01"/>
    <s v="Granel"/>
    <s v="E001"/>
    <x v="2"/>
    <d v="1899-12-30T00:30:24"/>
    <d v="1899-12-30T00:31:25"/>
    <x v="14"/>
    <x v="20"/>
    <x v="0"/>
    <x v="1"/>
    <n v="0"/>
    <n v="0"/>
    <x v="0"/>
    <x v="1"/>
    <x v="0"/>
    <n v="0"/>
    <x v="6"/>
    <x v="1"/>
    <d v="1899-12-30T00:01:01"/>
    <d v="1899-12-30T00:01:01"/>
    <x v="0"/>
    <m/>
    <m/>
    <d v="1899-12-30T00:00:00"/>
    <d v="1899-12-30T00:30:24"/>
    <n v="5"/>
    <n v="-7.0601851852003517E-4"/>
    <n v="30.399999999998357"/>
    <x v="9"/>
    <x v="1"/>
  </r>
  <r>
    <x v="9"/>
    <s v="2024059435"/>
    <x v="0"/>
    <x v="975"/>
    <s v="E7844JTT"/>
    <d v="2024-12-26T00:00:00"/>
    <x v="1"/>
    <s v="3262"/>
    <x v="43"/>
    <s v="PA"/>
    <x v="0"/>
    <x v="0"/>
    <d v="2024-12-26T00:00:00"/>
    <d v="1899-12-30T15:43:48"/>
    <d v="2024-12-26T00:00:00"/>
    <d v="1899-12-30T15:42:46"/>
    <d v="2024-12-26T00:00:00"/>
    <d v="1899-12-30T16:20:50"/>
    <x v="0"/>
    <x v="0"/>
    <s v="7022039027"/>
    <s v="FBO"/>
    <d v="1899-12-30T00:39:06"/>
    <x v="3074"/>
    <d v="1899-12-30T00:01:02"/>
    <s v="Granel"/>
    <s v="E001"/>
    <x v="2"/>
    <d v="1899-12-30T00:37:02"/>
    <d v="1899-12-30T00:38:04"/>
    <x v="14"/>
    <x v="20"/>
    <x v="0"/>
    <x v="1"/>
    <n v="0"/>
    <n v="0"/>
    <x v="0"/>
    <x v="1"/>
    <x v="0"/>
    <n v="0"/>
    <x v="6"/>
    <x v="1"/>
    <d v="1899-12-30T00:01:02"/>
    <d v="1899-12-30T00:01:02"/>
    <x v="0"/>
    <m/>
    <m/>
    <d v="1899-12-30T00:00:00"/>
    <d v="1899-12-30T00:37:02"/>
    <n v="5"/>
    <n v="-7.1759259259995822E-4"/>
    <n v="37.03333333332958"/>
    <x v="9"/>
    <x v="1"/>
  </r>
  <r>
    <x v="9"/>
    <s v="2024059437"/>
    <x v="0"/>
    <x v="1027"/>
    <s v="E9533LGJ"/>
    <d v="2024-12-26T00:00:00"/>
    <x v="1"/>
    <s v="3283"/>
    <x v="38"/>
    <s v="PA"/>
    <x v="2"/>
    <x v="0"/>
    <d v="2024-12-26T00:00:00"/>
    <d v="1899-12-30T15:54:17"/>
    <d v="2024-12-26T00:00:00"/>
    <d v="1899-12-30T15:53:16"/>
    <d v="2024-12-26T00:00:00"/>
    <d v="1899-12-30T16:27:35"/>
    <x v="0"/>
    <x v="0"/>
    <s v="7022039028"/>
    <s v="FBO"/>
    <d v="1899-12-30T00:35:20"/>
    <x v="1093"/>
    <d v="1899-12-30T00:01:01"/>
    <s v="Ensacado"/>
    <s v="E002"/>
    <x v="2"/>
    <d v="1899-12-30T00:33:18"/>
    <d v="1899-12-30T00:34:19"/>
    <x v="14"/>
    <x v="20"/>
    <x v="0"/>
    <x v="2"/>
    <n v="0"/>
    <n v="0"/>
    <x v="0"/>
    <x v="2"/>
    <x v="0"/>
    <n v="0"/>
    <x v="6"/>
    <x v="1"/>
    <d v="1899-12-30T00:01:01"/>
    <d v="1899-12-30T00:01:01"/>
    <x v="0"/>
    <m/>
    <m/>
    <d v="1899-12-30T00:00:00"/>
    <d v="1899-12-30T00:33:18"/>
    <n v="5"/>
    <n v="-7.0601851851992414E-4"/>
    <n v="33.30000000000009"/>
    <x v="9"/>
    <x v="1"/>
  </r>
  <r>
    <x v="9"/>
    <s v="2024059443"/>
    <x v="0"/>
    <x v="1114"/>
    <s v="E8662MSV"/>
    <d v="2024-12-26T00:00:00"/>
    <x v="1"/>
    <s v="3269"/>
    <x v="36"/>
    <s v="PA"/>
    <x v="5"/>
    <x v="0"/>
    <d v="2024-12-26T00:00:00"/>
    <d v="1899-12-30T16:06:05"/>
    <d v="2024-12-26T00:00:00"/>
    <d v="1899-12-30T16:05:04"/>
    <d v="2024-12-26T00:00:00"/>
    <d v="1899-12-30T16:29:45"/>
    <x v="0"/>
    <x v="0"/>
    <s v="7022039029"/>
    <s v="FBO"/>
    <d v="1899-12-30T00:25:42"/>
    <x v="1910"/>
    <d v="1899-12-30T00:01:01"/>
    <s v="Granel"/>
    <s v="E001"/>
    <x v="2"/>
    <d v="1899-12-30T00:23:40"/>
    <d v="1899-12-30T00:24:41"/>
    <x v="10"/>
    <x v="20"/>
    <x v="0"/>
    <x v="1"/>
    <n v="0"/>
    <n v="0"/>
    <x v="0"/>
    <x v="1"/>
    <x v="0"/>
    <n v="0"/>
    <x v="6"/>
    <x v="1"/>
    <d v="1899-12-30T00:01:01"/>
    <d v="1899-12-30T00:01:01"/>
    <x v="0"/>
    <m/>
    <m/>
    <d v="1899-12-30T00:00:00"/>
    <d v="1899-12-30T00:23:40"/>
    <n v="5"/>
    <n v="-7.0601851851004316E-4"/>
    <n v="23.66666666667351"/>
    <x v="9"/>
    <x v="1"/>
  </r>
  <r>
    <x v="9"/>
    <s v="2024059445"/>
    <x v="0"/>
    <x v="977"/>
    <s v="E4421MGY"/>
    <d v="2024-12-26T00:00:00"/>
    <x v="1"/>
    <s v="3264"/>
    <x v="35"/>
    <s v="PA"/>
    <x v="1"/>
    <x v="0"/>
    <d v="2024-12-26T00:00:00"/>
    <d v="1899-12-30T16:16:22"/>
    <d v="2024-12-26T00:00:00"/>
    <d v="1899-12-30T16:15:20"/>
    <d v="2024-12-26T00:00:00"/>
    <d v="1899-12-30T16:39:37"/>
    <x v="0"/>
    <x v="0"/>
    <s v="7022039031"/>
    <s v="FBO"/>
    <d v="1899-12-30T00:25:19"/>
    <x v="1217"/>
    <d v="1899-12-30T00:01:02"/>
    <s v="Granel"/>
    <s v="E001"/>
    <x v="2"/>
    <d v="1899-12-30T00:23:15"/>
    <d v="1899-12-30T00:24:17"/>
    <x v="10"/>
    <x v="20"/>
    <x v="0"/>
    <x v="1"/>
    <n v="0"/>
    <n v="0"/>
    <x v="0"/>
    <x v="1"/>
    <x v="0"/>
    <n v="0"/>
    <x v="6"/>
    <x v="1"/>
    <d v="1899-12-30T00:01:02"/>
    <d v="1899-12-30T00:01:02"/>
    <x v="0"/>
    <m/>
    <m/>
    <d v="1899-12-30T00:00:00"/>
    <d v="1899-12-30T00:23:15"/>
    <n v="5"/>
    <n v="-7.1759259259995822E-4"/>
    <n v="23.249999999995161"/>
    <x v="9"/>
    <x v="1"/>
  </r>
  <r>
    <x v="9"/>
    <s v="2024059442"/>
    <x v="0"/>
    <x v="1054"/>
    <s v="E0074HMY"/>
    <d v="2024-12-26T00:00:00"/>
    <x v="1"/>
    <s v="3283"/>
    <x v="38"/>
    <s v="PA"/>
    <x v="2"/>
    <x v="0"/>
    <d v="2024-12-26T00:00:00"/>
    <d v="1899-12-30T16:05:14"/>
    <d v="2024-12-26T00:00:00"/>
    <d v="1899-12-30T16:04:12"/>
    <d v="2024-12-26T00:00:00"/>
    <d v="1899-12-30T16:45:08"/>
    <x v="0"/>
    <x v="0"/>
    <s v="7022039032"/>
    <s v="FBO"/>
    <d v="1899-12-30T00:41:58"/>
    <x v="585"/>
    <d v="1899-12-30T00:01:02"/>
    <s v="Ensacado"/>
    <s v="E002"/>
    <x v="2"/>
    <d v="1899-12-30T00:39:54"/>
    <d v="1899-12-30T00:40:56"/>
    <x v="10"/>
    <x v="20"/>
    <x v="0"/>
    <x v="2"/>
    <n v="0"/>
    <n v="0"/>
    <x v="0"/>
    <x v="2"/>
    <x v="0"/>
    <n v="0"/>
    <x v="6"/>
    <x v="1"/>
    <d v="1899-12-30T00:01:02"/>
    <d v="1899-12-30T00:01:02"/>
    <x v="0"/>
    <m/>
    <m/>
    <d v="1899-12-30T00:00:00"/>
    <d v="1899-12-30T00:39:54"/>
    <n v="5"/>
    <n v="-7.1759259260006925E-4"/>
    <n v="39.899999999995202"/>
    <x v="9"/>
    <x v="1"/>
  </r>
  <r>
    <x v="9"/>
    <s v="2024059447"/>
    <x v="0"/>
    <x v="1008"/>
    <s v="E6688FFY"/>
    <d v="2024-12-26T00:00:00"/>
    <x v="1"/>
    <s v="3295"/>
    <x v="10"/>
    <s v="PA"/>
    <x v="2"/>
    <x v="0"/>
    <d v="2024-12-26T00:00:00"/>
    <d v="1899-12-30T16:34:36"/>
    <d v="2024-12-26T00:00:00"/>
    <d v="1899-12-30T16:33:33"/>
    <d v="2024-12-26T00:00:00"/>
    <d v="1899-12-30T16:52:53"/>
    <x v="0"/>
    <x v="0"/>
    <s v="7022039033"/>
    <s v="FBO"/>
    <d v="1899-12-30T00:20:23"/>
    <x v="1882"/>
    <d v="1899-12-30T00:01:03"/>
    <s v="Ensacado"/>
    <s v="E002"/>
    <x v="2"/>
    <d v="1899-12-30T00:18:17"/>
    <d v="1899-12-30T00:19:20"/>
    <x v="10"/>
    <x v="20"/>
    <x v="0"/>
    <x v="2"/>
    <n v="0"/>
    <n v="0"/>
    <x v="0"/>
    <x v="2"/>
    <x v="0"/>
    <n v="0"/>
    <x v="6"/>
    <x v="1"/>
    <d v="1899-12-30T00:01:03"/>
    <d v="1899-12-30T00:01:03"/>
    <x v="0"/>
    <m/>
    <m/>
    <d v="1899-12-30T00:00:00"/>
    <d v="1899-12-30T00:18:17"/>
    <n v="5"/>
    <n v="-7.2916666665989727E-4"/>
    <n v="18.283333333334486"/>
    <x v="9"/>
    <x v="1"/>
  </r>
  <r>
    <x v="9"/>
    <s v="2024059448"/>
    <x v="0"/>
    <x v="1020"/>
    <s v="E0463JRH"/>
    <d v="2024-12-26T00:00:00"/>
    <x v="1"/>
    <s v="3264"/>
    <x v="35"/>
    <s v="PA"/>
    <x v="1"/>
    <x v="0"/>
    <d v="2024-12-26T00:00:00"/>
    <d v="1899-12-30T16:38:04"/>
    <d v="2024-12-26T00:00:00"/>
    <d v="1899-12-30T16:37:02"/>
    <d v="2024-12-26T00:00:00"/>
    <d v="1899-12-30T17:01:05"/>
    <x v="0"/>
    <x v="0"/>
    <s v="7022039034"/>
    <s v="FBO"/>
    <d v="1899-12-30T00:25:05"/>
    <x v="2735"/>
    <d v="1899-12-30T00:01:02"/>
    <s v="Granel"/>
    <s v="E001"/>
    <x v="2"/>
    <d v="1899-12-30T00:23:01"/>
    <d v="1899-12-30T00:24:03"/>
    <x v="10"/>
    <x v="20"/>
    <x v="0"/>
    <x v="1"/>
    <n v="0"/>
    <n v="0"/>
    <x v="0"/>
    <x v="1"/>
    <x v="0"/>
    <n v="0"/>
    <x v="6"/>
    <x v="1"/>
    <d v="1899-12-30T00:01:02"/>
    <d v="1899-12-30T00:01:02"/>
    <x v="0"/>
    <m/>
    <m/>
    <d v="1899-12-30T00:00:00"/>
    <d v="1899-12-30T00:23:01"/>
    <n v="5"/>
    <n v="-7.1759259259007724E-4"/>
    <n v="23.01666666667197"/>
    <x v="10"/>
    <x v="1"/>
  </r>
  <r>
    <x v="9"/>
    <s v="2024059446"/>
    <x v="0"/>
    <x v="1041"/>
    <s v="E8928KBN"/>
    <d v="2024-12-26T00:00:00"/>
    <x v="1"/>
    <s v="3283"/>
    <x v="38"/>
    <s v="PA"/>
    <x v="2"/>
    <x v="0"/>
    <d v="2024-12-26T00:00:00"/>
    <d v="1899-12-30T16:31:07"/>
    <d v="2024-12-26T00:00:00"/>
    <d v="1899-12-30T16:30:05"/>
    <d v="2024-12-26T00:00:00"/>
    <d v="1899-12-30T17:10:44"/>
    <x v="0"/>
    <x v="0"/>
    <s v="7022039035"/>
    <s v="EXW"/>
    <d v="1899-12-30T00:41:41"/>
    <x v="1701"/>
    <d v="1899-12-30T00:01:02"/>
    <s v="Ensacado"/>
    <s v="E002"/>
    <x v="1"/>
    <d v="1899-12-30T00:39:37"/>
    <d v="1899-12-30T00:40:39"/>
    <x v="10"/>
    <x v="20"/>
    <x v="0"/>
    <x v="2"/>
    <n v="0"/>
    <n v="0"/>
    <x v="0"/>
    <x v="2"/>
    <x v="0"/>
    <n v="0"/>
    <x v="6"/>
    <x v="1"/>
    <d v="1899-12-30T00:01:02"/>
    <d v="1899-12-30T00:01:02"/>
    <x v="0"/>
    <m/>
    <m/>
    <d v="1899-12-30T00:00:00"/>
    <d v="1899-12-30T00:39:37"/>
    <n v="5"/>
    <n v="-7.1759259259007724E-4"/>
    <n v="39.616666666675201"/>
    <x v="10"/>
    <x v="1"/>
  </r>
  <r>
    <x v="9"/>
    <s v="2024059449"/>
    <x v="0"/>
    <x v="1092"/>
    <s v="E6099JTB"/>
    <d v="2024-12-26T00:00:00"/>
    <x v="1"/>
    <s v="3283"/>
    <x v="38"/>
    <s v="PA"/>
    <x v="2"/>
    <x v="0"/>
    <d v="2024-12-26T00:00:00"/>
    <d v="1899-12-30T16:44:26"/>
    <d v="2024-12-26T00:00:00"/>
    <d v="1899-12-30T16:43:24"/>
    <d v="2024-12-26T00:00:00"/>
    <d v="1899-12-30T17:31:17"/>
    <x v="0"/>
    <x v="0"/>
    <s v="7022039036"/>
    <s v="EXW"/>
    <d v="1899-12-30T00:48:55"/>
    <x v="3075"/>
    <d v="1899-12-30T00:01:02"/>
    <s v="Ensacado"/>
    <s v="E002"/>
    <x v="1"/>
    <d v="1899-12-30T00:46:51"/>
    <d v="1899-12-30T00:47:53"/>
    <x v="10"/>
    <x v="20"/>
    <x v="0"/>
    <x v="2"/>
    <n v="0"/>
    <n v="0"/>
    <x v="0"/>
    <x v="2"/>
    <x v="0"/>
    <n v="0"/>
    <x v="6"/>
    <x v="0"/>
    <d v="1899-12-30T00:01:02"/>
    <d v="1899-12-30T00:01:02"/>
    <x v="0"/>
    <m/>
    <m/>
    <d v="1899-12-30T00:00:00"/>
    <d v="1899-12-30T00:46:51"/>
    <n v="5"/>
    <n v="-7.1759259258996622E-4"/>
    <n v="46.849999999996768"/>
    <x v="10"/>
    <x v="0"/>
  </r>
  <r>
    <x v="9"/>
    <s v="2024059455"/>
    <x v="0"/>
    <x v="1012"/>
    <s v="E8094GLY"/>
    <d v="2024-12-26T00:00:00"/>
    <x v="1"/>
    <s v="3264"/>
    <x v="35"/>
    <s v="PA"/>
    <x v="1"/>
    <x v="0"/>
    <d v="2024-12-26T00:00:00"/>
    <d v="1899-12-30T17:24:29"/>
    <d v="2024-12-26T00:00:00"/>
    <d v="1899-12-30T17:23:27"/>
    <d v="2024-12-26T00:00:00"/>
    <d v="1899-12-30T17:45:07"/>
    <x v="0"/>
    <x v="0"/>
    <s v="7022039037"/>
    <s v="FBO"/>
    <d v="1899-12-30T00:22:42"/>
    <x v="2012"/>
    <d v="1899-12-30T00:01:02"/>
    <s v="Granel"/>
    <s v="E001"/>
    <x v="2"/>
    <d v="1899-12-30T00:20:38"/>
    <d v="1899-12-30T00:21:40"/>
    <x v="8"/>
    <x v="20"/>
    <x v="0"/>
    <x v="1"/>
    <n v="0"/>
    <n v="0"/>
    <x v="0"/>
    <x v="1"/>
    <x v="0"/>
    <n v="0"/>
    <x v="6"/>
    <x v="1"/>
    <d v="1899-12-30T00:01:02"/>
    <d v="1899-12-30T00:01:02"/>
    <x v="0"/>
    <m/>
    <m/>
    <d v="1899-12-30T00:00:00"/>
    <d v="1899-12-30T00:20:38"/>
    <n v="5"/>
    <n v="-7.1759259258996622E-4"/>
    <n v="20.633333333327979"/>
    <x v="10"/>
    <x v="1"/>
  </r>
  <r>
    <x v="9"/>
    <s v="2024059450"/>
    <x v="0"/>
    <x v="1163"/>
    <s v="E0847HHD"/>
    <d v="2024-12-26T00:00:00"/>
    <x v="1"/>
    <s v="3269"/>
    <x v="36"/>
    <s v="PA"/>
    <x v="5"/>
    <x v="0"/>
    <d v="2024-12-26T00:00:00"/>
    <d v="1899-12-30T16:46:33"/>
    <d v="2024-12-26T00:00:00"/>
    <d v="1899-12-30T16:45:30"/>
    <d v="2024-12-26T00:00:00"/>
    <d v="1899-12-30T17:48:07"/>
    <x v="0"/>
    <x v="0"/>
    <s v="7022039038"/>
    <s v="FBO"/>
    <d v="1899-12-30T01:03:40"/>
    <x v="1416"/>
    <d v="1899-12-30T00:01:03"/>
    <s v="Granel"/>
    <s v="E001"/>
    <x v="2"/>
    <d v="1899-12-30T01:01:34"/>
    <d v="1899-12-30T01:02:37"/>
    <x v="10"/>
    <x v="20"/>
    <x v="0"/>
    <x v="1"/>
    <n v="0"/>
    <n v="0"/>
    <x v="0"/>
    <x v="1"/>
    <x v="0"/>
    <n v="0"/>
    <x v="6"/>
    <x v="0"/>
    <d v="1899-12-30T00:01:03"/>
    <d v="1899-12-30T00:01:03"/>
    <x v="0"/>
    <m/>
    <m/>
    <d v="1899-12-30T00:00:00"/>
    <d v="1899-12-30T01:01:34"/>
    <n v="5"/>
    <n v="-7.291666666700003E-4"/>
    <n v="61.566666666667125"/>
    <x v="10"/>
    <x v="0"/>
  </r>
  <r>
    <x v="9"/>
    <s v="2024059456"/>
    <x v="0"/>
    <x v="957"/>
    <s v="E7698LMM"/>
    <d v="2024-12-26T00:00:00"/>
    <x v="1"/>
    <s v="3269"/>
    <x v="36"/>
    <s v="PA"/>
    <x v="5"/>
    <x v="0"/>
    <d v="2024-12-26T00:00:00"/>
    <d v="1899-12-30T17:27:02"/>
    <d v="2024-12-26T00:00:00"/>
    <d v="1899-12-30T17:26:03"/>
    <d v="2024-12-26T00:00:00"/>
    <d v="1899-12-30T17:48:40"/>
    <x v="0"/>
    <x v="0"/>
    <s v="7022039039"/>
    <s v="FBO"/>
    <d v="1899-12-30T00:23:36"/>
    <x v="992"/>
    <d v="1899-12-30T00:00:59"/>
    <s v="Granel"/>
    <s v="E001"/>
    <x v="2"/>
    <d v="1899-12-30T00:21:38"/>
    <d v="1899-12-30T00:22:37"/>
    <x v="8"/>
    <x v="20"/>
    <x v="0"/>
    <x v="1"/>
    <n v="0"/>
    <n v="0"/>
    <x v="0"/>
    <x v="1"/>
    <x v="0"/>
    <n v="0"/>
    <x v="6"/>
    <x v="1"/>
    <d v="1899-12-30T00:00:59"/>
    <d v="1899-12-30T00:00:59"/>
    <x v="0"/>
    <m/>
    <m/>
    <d v="1899-12-30T00:00:00"/>
    <d v="1899-12-30T00:21:38"/>
    <n v="5"/>
    <n v="-6.8287037037007003E-4"/>
    <n v="21.633333333335969"/>
    <x v="10"/>
    <x v="1"/>
  </r>
  <r>
    <x v="9"/>
    <s v="2024059454"/>
    <x v="0"/>
    <x v="965"/>
    <s v="E5813KFK"/>
    <d v="2024-12-26T00:00:00"/>
    <x v="1"/>
    <s v="3262"/>
    <x v="43"/>
    <s v="PA"/>
    <x v="0"/>
    <x v="0"/>
    <d v="2024-12-26T00:00:00"/>
    <d v="1899-12-30T17:15:32"/>
    <d v="2024-12-26T00:00:00"/>
    <d v="1899-12-30T17:14:31"/>
    <d v="2024-12-26T00:00:00"/>
    <d v="1899-12-30T18:01:52"/>
    <x v="0"/>
    <x v="0"/>
    <s v="7022039040"/>
    <s v="FBO"/>
    <d v="1899-12-30T00:48:22"/>
    <x v="1418"/>
    <d v="1899-12-30T00:01:01"/>
    <s v="Granel"/>
    <s v="E001"/>
    <x v="2"/>
    <d v="1899-12-30T00:46:20"/>
    <d v="1899-12-30T00:47:21"/>
    <x v="8"/>
    <x v="20"/>
    <x v="0"/>
    <x v="1"/>
    <n v="0"/>
    <n v="0"/>
    <x v="0"/>
    <x v="1"/>
    <x v="0"/>
    <n v="0"/>
    <x v="6"/>
    <x v="0"/>
    <d v="1899-12-30T00:01:01"/>
    <d v="1899-12-30T00:01:01"/>
    <x v="0"/>
    <m/>
    <m/>
    <d v="1899-12-30T00:00:00"/>
    <d v="1899-12-30T00:46:20"/>
    <n v="5"/>
    <n v="-7.0601851852003517E-4"/>
    <n v="46.333333333339191"/>
    <x v="11"/>
    <x v="0"/>
  </r>
  <r>
    <x v="9"/>
    <s v="2024059461"/>
    <x v="0"/>
    <x v="1182"/>
    <s v="E8142JYC"/>
    <d v="2024-12-26T00:00:00"/>
    <x v="1"/>
    <s v="3283"/>
    <x v="38"/>
    <s v="PA"/>
    <x v="6"/>
    <x v="0"/>
    <d v="2024-12-26T00:00:00"/>
    <d v="1899-12-30T18:23:24"/>
    <d v="2024-12-26T00:00:00"/>
    <d v="1899-12-30T15:06:00"/>
    <d v="2024-12-26T00:00:00"/>
    <d v="1899-12-30T18:52:43"/>
    <x v="218"/>
    <x v="30"/>
    <s v="7022039041"/>
    <s v="EXW"/>
    <d v="1899-12-30T07:04:07"/>
    <x v="3076"/>
    <d v="1899-12-30T03:17:24"/>
    <s v="Ensacado"/>
    <s v="E002"/>
    <x v="1"/>
    <d v="1899-12-30T00:29:19"/>
    <d v="1899-12-30T03:46:43"/>
    <x v="11"/>
    <x v="20"/>
    <x v="0"/>
    <x v="2"/>
    <n v="0"/>
    <n v="0"/>
    <x v="0"/>
    <x v="2"/>
    <x v="0"/>
    <n v="0"/>
    <x v="6"/>
    <x v="1"/>
    <d v="1899-12-30T03:17:24"/>
    <d v="1899-12-30T02:19:24"/>
    <x v="1"/>
    <m/>
    <m/>
    <d v="1899-12-30T00:00:00"/>
    <d v="1899-12-30T00:29:19"/>
    <n v="5"/>
    <n v="-0.13708333333333"/>
    <n v="29.316666666671996"/>
    <x v="11"/>
    <x v="1"/>
  </r>
  <r>
    <x v="9"/>
    <s v="2024059462"/>
    <x v="0"/>
    <x v="1023"/>
    <s v="E9619HBS"/>
    <d v="2024-12-26T00:00:00"/>
    <x v="1"/>
    <s v="3283"/>
    <x v="38"/>
    <s v="PA"/>
    <x v="2"/>
    <x v="0"/>
    <d v="2024-12-26T00:00:00"/>
    <d v="1899-12-30T18:35:30"/>
    <d v="2024-12-26T00:00:00"/>
    <d v="1899-12-30T18:34:29"/>
    <d v="2024-12-26T00:00:00"/>
    <d v="1899-12-30T18:59:52"/>
    <x v="0"/>
    <x v="0"/>
    <s v="7022039042"/>
    <s v="FBO"/>
    <d v="1899-12-30T00:26:24"/>
    <x v="816"/>
    <d v="1899-12-30T00:01:01"/>
    <s v="Ensacado"/>
    <s v="E002"/>
    <x v="2"/>
    <d v="1899-12-30T00:24:22"/>
    <d v="1899-12-30T00:25:23"/>
    <x v="11"/>
    <x v="20"/>
    <x v="0"/>
    <x v="2"/>
    <n v="0"/>
    <n v="0"/>
    <x v="0"/>
    <x v="2"/>
    <x v="0"/>
    <n v="0"/>
    <x v="6"/>
    <x v="1"/>
    <d v="1899-12-30T00:01:01"/>
    <d v="1899-12-30T00:01:01"/>
    <x v="0"/>
    <m/>
    <m/>
    <d v="1899-12-30T00:00:00"/>
    <d v="1899-12-30T00:24:22"/>
    <n v="5"/>
    <n v="-7.0601851851992414E-4"/>
    <n v="24.366666666657633"/>
    <x v="11"/>
    <x v="1"/>
  </r>
  <r>
    <x v="9"/>
    <s v="2024059466"/>
    <x v="0"/>
    <x v="933"/>
    <s v="E2866JTR"/>
    <d v="2024-12-26T00:00:00"/>
    <x v="1"/>
    <s v="3283"/>
    <x v="38"/>
    <s v="PA"/>
    <x v="2"/>
    <x v="0"/>
    <d v="2024-12-26T00:00:00"/>
    <d v="1899-12-30T19:12:04"/>
    <d v="2024-12-26T00:00:00"/>
    <d v="1899-12-30T19:11:02"/>
    <d v="2024-12-26T00:00:00"/>
    <d v="1899-12-30T20:05:29"/>
    <x v="0"/>
    <x v="0"/>
    <s v="7022039043"/>
    <s v="EXW"/>
    <d v="1899-12-30T00:55:29"/>
    <x v="3077"/>
    <d v="1899-12-30T00:01:02"/>
    <s v="Ensacado"/>
    <s v="E002"/>
    <x v="1"/>
    <d v="1899-12-30T00:53:25"/>
    <d v="1899-12-30T00:54:27"/>
    <x v="13"/>
    <x v="20"/>
    <x v="0"/>
    <x v="2"/>
    <n v="0"/>
    <n v="0"/>
    <x v="0"/>
    <x v="2"/>
    <x v="0"/>
    <n v="0"/>
    <x v="6"/>
    <x v="0"/>
    <d v="1899-12-30T00:01:02"/>
    <d v="1899-12-30T00:01:02"/>
    <x v="0"/>
    <m/>
    <m/>
    <d v="1899-12-30T00:00:00"/>
    <d v="1899-12-30T00:53:25"/>
    <n v="5"/>
    <n v="-7.1759259259995822E-4"/>
    <n v="53.416666666656099"/>
    <x v="14"/>
    <x v="0"/>
  </r>
  <r>
    <x v="9"/>
    <s v="2024059472"/>
    <x v="0"/>
    <x v="921"/>
    <s v="E1228KBR"/>
    <d v="2024-12-27T00:00:00"/>
    <x v="1"/>
    <s v="3260"/>
    <x v="41"/>
    <s v="PA"/>
    <x v="19"/>
    <x v="0"/>
    <d v="2024-12-27T00:00:00"/>
    <d v="1899-12-30T05:08:34"/>
    <d v="2024-12-27T00:00:00"/>
    <d v="1899-12-30T05:07:33"/>
    <d v="2024-12-27T00:00:00"/>
    <d v="1899-12-30T05:27:44"/>
    <x v="0"/>
    <x v="0"/>
    <s v="7022039044"/>
    <s v="EXW"/>
    <d v="1899-12-30T00:21:12"/>
    <x v="3078"/>
    <d v="1899-12-30T00:01:01"/>
    <s v="Granel"/>
    <s v="E001"/>
    <x v="1"/>
    <d v="1899-12-30T00:19:10"/>
    <d v="1899-12-30T00:20:11"/>
    <x v="12"/>
    <x v="0"/>
    <x v="0"/>
    <x v="1"/>
    <n v="0"/>
    <n v="0"/>
    <x v="0"/>
    <x v="1"/>
    <x v="0"/>
    <n v="0"/>
    <x v="6"/>
    <x v="1"/>
    <d v="1899-12-30T00:01:01"/>
    <d v="1899-12-30T00:01:01"/>
    <x v="0"/>
    <m/>
    <m/>
    <d v="1899-12-30T00:00:00"/>
    <d v="1899-12-30T00:19:10"/>
    <n v="6"/>
    <n v="-7.0601851852000741E-4"/>
    <n v="19.166666666659179"/>
    <x v="18"/>
    <x v="1"/>
  </r>
  <r>
    <x v="9"/>
    <s v="2024059470"/>
    <x v="0"/>
    <x v="1000"/>
    <s v="E3888GZR"/>
    <d v="2024-12-27T00:00:00"/>
    <x v="1"/>
    <s v="3269"/>
    <x v="36"/>
    <s v="PA"/>
    <x v="5"/>
    <x v="0"/>
    <d v="2024-12-27T00:00:00"/>
    <d v="1899-12-30T05:07:31"/>
    <d v="2024-12-27T00:00:00"/>
    <d v="1899-12-30T05:06:31"/>
    <d v="2024-12-27T00:00:00"/>
    <d v="1899-12-30T05:32:39"/>
    <x v="0"/>
    <x v="0"/>
    <s v="7022039045"/>
    <s v="EXW"/>
    <d v="1899-12-30T00:27:08"/>
    <x v="1324"/>
    <d v="1899-12-30T00:01:00"/>
    <s v="Granel"/>
    <s v="E001"/>
    <x v="1"/>
    <d v="1899-12-30T00:25:08"/>
    <d v="1899-12-30T00:26:08"/>
    <x v="12"/>
    <x v="0"/>
    <x v="0"/>
    <x v="1"/>
    <n v="0"/>
    <n v="0"/>
    <x v="0"/>
    <x v="1"/>
    <x v="0"/>
    <n v="0"/>
    <x v="6"/>
    <x v="1"/>
    <d v="1899-12-30T00:01:00"/>
    <d v="1899-12-30T00:01:00"/>
    <x v="0"/>
    <m/>
    <m/>
    <d v="1899-12-30T00:00:00"/>
    <d v="1899-12-30T00:25:08"/>
    <n v="6"/>
    <n v="-6.9444444444000109E-4"/>
    <n v="25.133333333328"/>
    <x v="18"/>
    <x v="1"/>
  </r>
  <r>
    <x v="9"/>
    <s v="2024059469"/>
    <x v="0"/>
    <x v="1003"/>
    <s v="E7970JYD"/>
    <d v="2024-12-27T00:00:00"/>
    <x v="1"/>
    <s v="3262"/>
    <x v="43"/>
    <s v="PA"/>
    <x v="0"/>
    <x v="0"/>
    <d v="2024-12-27T00:00:00"/>
    <d v="1899-12-30T05:07:18"/>
    <d v="2024-12-27T00:00:00"/>
    <d v="1899-12-30T05:06:19"/>
    <d v="2024-12-27T00:00:00"/>
    <d v="1899-12-30T05:32:45"/>
    <x v="0"/>
    <x v="0"/>
    <s v="7022039046"/>
    <s v="EXW"/>
    <d v="1899-12-30T00:27:25"/>
    <x v="3048"/>
    <d v="1899-12-30T00:00:59"/>
    <s v="Granel"/>
    <s v="E001"/>
    <x v="1"/>
    <d v="1899-12-30T00:25:27"/>
    <d v="1899-12-30T00:26:26"/>
    <x v="12"/>
    <x v="0"/>
    <x v="0"/>
    <x v="1"/>
    <n v="0"/>
    <n v="0"/>
    <x v="0"/>
    <x v="1"/>
    <x v="0"/>
    <n v="0"/>
    <x v="6"/>
    <x v="1"/>
    <d v="1899-12-30T00:00:59"/>
    <d v="1899-12-30T00:00:59"/>
    <x v="0"/>
    <m/>
    <m/>
    <d v="1899-12-30T00:00:00"/>
    <d v="1899-12-30T00:25:27"/>
    <n v="6"/>
    <n v="-6.8287037036998677E-4"/>
    <n v="25.449999999998422"/>
    <x v="18"/>
    <x v="1"/>
  </r>
  <r>
    <x v="9"/>
    <s v="2024059471"/>
    <x v="0"/>
    <x v="1002"/>
    <s v="E0721JRZ"/>
    <d v="2024-12-27T00:00:00"/>
    <x v="1"/>
    <s v="3269"/>
    <x v="36"/>
    <s v="PA"/>
    <x v="5"/>
    <x v="0"/>
    <d v="2024-12-27T00:00:00"/>
    <d v="1899-12-30T05:07:45"/>
    <d v="2024-12-27T00:00:00"/>
    <d v="1899-12-30T05:06:44"/>
    <d v="2024-12-27T00:00:00"/>
    <d v="1899-12-30T05:44:56"/>
    <x v="0"/>
    <x v="0"/>
    <s v="7022039047"/>
    <s v="FBO"/>
    <d v="1899-12-30T00:39:13"/>
    <x v="447"/>
    <d v="1899-12-30T00:01:01"/>
    <s v="Granel"/>
    <s v="E001"/>
    <x v="2"/>
    <d v="1899-12-30T00:37:11"/>
    <d v="1899-12-30T00:38:12"/>
    <x v="12"/>
    <x v="0"/>
    <x v="0"/>
    <x v="1"/>
    <n v="0"/>
    <n v="0"/>
    <x v="0"/>
    <x v="1"/>
    <x v="0"/>
    <n v="0"/>
    <x v="6"/>
    <x v="1"/>
    <d v="1899-12-30T00:01:01"/>
    <d v="1899-12-30T00:01:01"/>
    <x v="0"/>
    <m/>
    <m/>
    <d v="1899-12-30T00:00:00"/>
    <d v="1899-12-30T00:37:11"/>
    <n v="6"/>
    <n v="-7.0601851851997965E-4"/>
    <n v="37.183333333334403"/>
    <x v="18"/>
    <x v="1"/>
  </r>
  <r>
    <x v="9"/>
    <s v="2024059473"/>
    <x v="0"/>
    <x v="976"/>
    <s v="E2274KKH"/>
    <d v="2024-12-27T00:00:00"/>
    <x v="1"/>
    <s v="3264"/>
    <x v="35"/>
    <s v="PA"/>
    <x v="1"/>
    <x v="0"/>
    <d v="2024-12-27T00:00:00"/>
    <d v="1899-12-30T05:24:45"/>
    <d v="2024-12-27T00:00:00"/>
    <d v="1899-12-30T05:23:44"/>
    <d v="2024-12-27T00:00:00"/>
    <d v="1899-12-30T05:47:59"/>
    <x v="0"/>
    <x v="0"/>
    <s v="7022039048"/>
    <s v="FBO"/>
    <d v="1899-12-30T00:25:16"/>
    <x v="1353"/>
    <d v="1899-12-30T00:01:01"/>
    <s v="Granel"/>
    <s v="E001"/>
    <x v="2"/>
    <d v="1899-12-30T00:23:14"/>
    <d v="1899-12-30T00:24:15"/>
    <x v="12"/>
    <x v="0"/>
    <x v="0"/>
    <x v="1"/>
    <n v="0"/>
    <n v="0"/>
    <x v="0"/>
    <x v="1"/>
    <x v="0"/>
    <n v="0"/>
    <x v="6"/>
    <x v="1"/>
    <d v="1899-12-30T00:01:01"/>
    <d v="1899-12-30T00:01:01"/>
    <x v="0"/>
    <m/>
    <m/>
    <d v="1899-12-30T00:00:00"/>
    <d v="1899-12-30T00:23:14"/>
    <n v="6"/>
    <n v="-7.0601851852000741E-4"/>
    <n v="23.233333333334379"/>
    <x v="18"/>
    <x v="1"/>
  </r>
  <r>
    <x v="9"/>
    <s v="2024059474"/>
    <x v="0"/>
    <x v="1132"/>
    <s v="E9746LXV"/>
    <d v="2024-12-27T00:00:00"/>
    <x v="1"/>
    <s v="3264"/>
    <x v="35"/>
    <s v="PA"/>
    <x v="1"/>
    <x v="0"/>
    <d v="2024-12-27T00:00:00"/>
    <d v="1899-12-30T05:32:02"/>
    <d v="2024-12-27T00:00:00"/>
    <d v="1899-12-30T05:31:01"/>
    <d v="2024-12-27T00:00:00"/>
    <d v="1899-12-30T05:53:29"/>
    <x v="0"/>
    <x v="0"/>
    <s v="7022039049"/>
    <s v="EXW"/>
    <d v="1899-12-30T00:23:29"/>
    <x v="1355"/>
    <d v="1899-12-30T00:01:01"/>
    <s v="Granel"/>
    <s v="E001"/>
    <x v="1"/>
    <d v="1899-12-30T00:21:27"/>
    <d v="1899-12-30T00:22:28"/>
    <x v="12"/>
    <x v="0"/>
    <x v="0"/>
    <x v="1"/>
    <n v="0"/>
    <n v="0"/>
    <x v="0"/>
    <x v="1"/>
    <x v="0"/>
    <n v="0"/>
    <x v="6"/>
    <x v="1"/>
    <d v="1899-12-30T00:01:01"/>
    <d v="1899-12-30T00:01:01"/>
    <x v="0"/>
    <m/>
    <m/>
    <d v="1899-12-30T00:00:00"/>
    <d v="1899-12-30T00:21:27"/>
    <n v="6"/>
    <n v="-7.060185185100154E-4"/>
    <n v="21.450000000009588"/>
    <x v="18"/>
    <x v="1"/>
  </r>
  <r>
    <x v="9"/>
    <s v="2024059475"/>
    <x v="0"/>
    <x v="905"/>
    <s v="E3198LFN"/>
    <d v="2024-12-27T00:00:00"/>
    <x v="1"/>
    <s v="3260"/>
    <x v="41"/>
    <s v="PA"/>
    <x v="19"/>
    <x v="0"/>
    <d v="2024-12-27T00:00:00"/>
    <d v="1899-12-30T05:34:23"/>
    <d v="2024-12-27T00:00:00"/>
    <d v="1899-12-30T05:33:22"/>
    <d v="2024-12-27T00:00:00"/>
    <d v="1899-12-30T05:55:31"/>
    <x v="0"/>
    <x v="0"/>
    <s v="7022039050"/>
    <s v="EXW"/>
    <d v="1899-12-30T00:23:10"/>
    <x v="1878"/>
    <d v="1899-12-30T00:01:01"/>
    <s v="Granel"/>
    <s v="E001"/>
    <x v="1"/>
    <d v="1899-12-30T00:21:08"/>
    <d v="1899-12-30T00:22:09"/>
    <x v="12"/>
    <x v="0"/>
    <x v="0"/>
    <x v="1"/>
    <n v="0"/>
    <n v="0"/>
    <x v="0"/>
    <x v="1"/>
    <x v="0"/>
    <n v="0"/>
    <x v="6"/>
    <x v="1"/>
    <d v="1899-12-30T00:01:01"/>
    <d v="1899-12-30T00:01:01"/>
    <x v="0"/>
    <m/>
    <m/>
    <d v="1899-12-30T00:00:00"/>
    <d v="1899-12-30T00:21:08"/>
    <n v="6"/>
    <n v="-7.0601851852000741E-4"/>
    <n v="21.133333333324778"/>
    <x v="18"/>
    <x v="1"/>
  </r>
  <r>
    <x v="9"/>
    <s v="2024059476"/>
    <x v="0"/>
    <x v="1011"/>
    <s v="E8976JGF"/>
    <d v="2024-12-27T00:00:00"/>
    <x v="1"/>
    <s v="3262"/>
    <x v="43"/>
    <s v="PA"/>
    <x v="0"/>
    <x v="0"/>
    <d v="2024-12-27T00:00:00"/>
    <d v="1899-12-30T05:38:43"/>
    <d v="2024-12-27T00:00:00"/>
    <d v="1899-12-30T05:37:43"/>
    <d v="2024-12-27T00:00:00"/>
    <d v="1899-12-30T06:03:24"/>
    <x v="0"/>
    <x v="0"/>
    <s v="7022039051"/>
    <s v="EXW"/>
    <d v="1899-12-30T00:26:41"/>
    <x v="2234"/>
    <d v="1899-12-30T00:01:00"/>
    <s v="Granel"/>
    <s v="E001"/>
    <x v="1"/>
    <d v="1899-12-30T00:24:41"/>
    <d v="1899-12-30T00:25:41"/>
    <x v="12"/>
    <x v="0"/>
    <x v="0"/>
    <x v="1"/>
    <n v="0"/>
    <n v="0"/>
    <x v="0"/>
    <x v="1"/>
    <x v="0"/>
    <n v="0"/>
    <x v="6"/>
    <x v="1"/>
    <d v="1899-12-30T00:01:00"/>
    <d v="1899-12-30T00:01:00"/>
    <x v="0"/>
    <m/>
    <m/>
    <d v="1899-12-30T00:00:00"/>
    <d v="1899-12-30T00:24:41"/>
    <n v="6"/>
    <n v="-6.9444444444999309E-4"/>
    <n v="24.683333333327973"/>
    <x v="12"/>
    <x v="1"/>
  </r>
  <r>
    <x v="9"/>
    <s v="2024059477"/>
    <x v="0"/>
    <x v="1004"/>
    <s v="E7812KXB"/>
    <d v="2024-12-27T00:00:00"/>
    <x v="1"/>
    <s v="3263"/>
    <x v="42"/>
    <s v="PA"/>
    <x v="3"/>
    <x v="0"/>
    <d v="2024-12-27T00:00:00"/>
    <d v="1899-12-30T05:42:07"/>
    <d v="2024-12-27T00:00:00"/>
    <d v="1899-12-30T05:41:07"/>
    <d v="2024-12-27T00:00:00"/>
    <d v="1899-12-30T06:11:51"/>
    <x v="0"/>
    <x v="0"/>
    <s v="7022039052"/>
    <s v="EXW"/>
    <d v="1899-12-30T00:31:44"/>
    <x v="484"/>
    <d v="1899-12-30T00:01:00"/>
    <s v="Granel"/>
    <s v="E001"/>
    <x v="1"/>
    <d v="1899-12-30T00:29:44"/>
    <d v="1899-12-30T00:30:44"/>
    <x v="12"/>
    <x v="0"/>
    <x v="0"/>
    <x v="1"/>
    <n v="0"/>
    <n v="0"/>
    <x v="0"/>
    <x v="1"/>
    <x v="0"/>
    <n v="0"/>
    <x v="6"/>
    <x v="1"/>
    <d v="1899-12-30T00:01:00"/>
    <d v="1899-12-30T00:01:00"/>
    <x v="0"/>
    <m/>
    <m/>
    <d v="1899-12-30T00:00:00"/>
    <d v="1899-12-30T00:29:44"/>
    <n v="6"/>
    <n v="-6.9444444445002085E-4"/>
    <n v="29.733333333335995"/>
    <x v="12"/>
    <x v="1"/>
  </r>
  <r>
    <x v="9"/>
    <s v="2024059478"/>
    <x v="0"/>
    <x v="1021"/>
    <s v="E2340KGX"/>
    <d v="2024-12-27T00:00:00"/>
    <x v="1"/>
    <s v="3264"/>
    <x v="35"/>
    <s v="PA"/>
    <x v="1"/>
    <x v="0"/>
    <d v="2024-12-27T00:00:00"/>
    <d v="1899-12-30T05:51:39"/>
    <d v="2024-12-27T00:00:00"/>
    <d v="1899-12-30T05:50:38"/>
    <d v="2024-12-27T00:00:00"/>
    <d v="1899-12-30T06:19:00"/>
    <x v="0"/>
    <x v="0"/>
    <s v="7022039053"/>
    <s v="FBO"/>
    <d v="1899-12-30T00:29:23"/>
    <x v="1191"/>
    <d v="1899-12-30T00:01:01"/>
    <s v="Granel"/>
    <s v="E001"/>
    <x v="2"/>
    <d v="1899-12-30T00:27:21"/>
    <d v="1899-12-30T00:28:22"/>
    <x v="12"/>
    <x v="0"/>
    <x v="0"/>
    <x v="1"/>
    <n v="0"/>
    <n v="0"/>
    <x v="0"/>
    <x v="1"/>
    <x v="0"/>
    <n v="0"/>
    <x v="6"/>
    <x v="1"/>
    <d v="1899-12-30T00:01:01"/>
    <d v="1899-12-30T00:01:01"/>
    <x v="0"/>
    <m/>
    <m/>
    <d v="1899-12-30T00:00:00"/>
    <d v="1899-12-30T00:27:21"/>
    <n v="6"/>
    <n v="-7.0601851852000741E-4"/>
    <n v="27.349999999992004"/>
    <x v="12"/>
    <x v="1"/>
  </r>
  <r>
    <x v="9"/>
    <s v="2024059479"/>
    <x v="0"/>
    <x v="1075"/>
    <s v="E0262CVL"/>
    <d v="2024-12-27T00:00:00"/>
    <x v="1"/>
    <s v="3269"/>
    <x v="36"/>
    <s v="PA"/>
    <x v="5"/>
    <x v="0"/>
    <d v="2024-12-27T00:00:00"/>
    <d v="1899-12-30T05:54:32"/>
    <d v="2024-12-27T00:00:00"/>
    <d v="1899-12-30T05:53:31"/>
    <d v="2024-12-27T00:00:00"/>
    <d v="1899-12-30T06:22:03"/>
    <x v="0"/>
    <x v="0"/>
    <s v="7022039054"/>
    <s v="EXW"/>
    <d v="1899-12-30T00:29:33"/>
    <x v="2312"/>
    <d v="1899-12-30T00:01:01"/>
    <s v="Granel"/>
    <s v="E001"/>
    <x v="1"/>
    <d v="1899-12-30T00:27:31"/>
    <d v="1899-12-30T00:28:32"/>
    <x v="12"/>
    <x v="0"/>
    <x v="0"/>
    <x v="1"/>
    <n v="0"/>
    <n v="0"/>
    <x v="0"/>
    <x v="1"/>
    <x v="0"/>
    <n v="0"/>
    <x v="6"/>
    <x v="1"/>
    <d v="1899-12-30T00:01:01"/>
    <d v="1899-12-30T00:01:01"/>
    <x v="0"/>
    <m/>
    <m/>
    <d v="1899-12-30T00:00:00"/>
    <d v="1899-12-30T00:27:31"/>
    <n v="6"/>
    <n v="-7.060185185100154E-4"/>
    <n v="27.516666666671991"/>
    <x v="12"/>
    <x v="1"/>
  </r>
  <r>
    <x v="9"/>
    <s v="2024059481"/>
    <x v="0"/>
    <x v="1001"/>
    <s v="E9043KYN"/>
    <d v="2024-12-27T00:00:00"/>
    <x v="1"/>
    <s v="3264"/>
    <x v="35"/>
    <s v="PA"/>
    <x v="1"/>
    <x v="0"/>
    <d v="2024-12-27T00:00:00"/>
    <d v="1899-12-30T06:06:01"/>
    <d v="2024-12-27T00:00:00"/>
    <d v="1899-12-30T06:05:01"/>
    <d v="2024-12-27T00:00:00"/>
    <d v="1899-12-30T06:29:43"/>
    <x v="0"/>
    <x v="0"/>
    <s v="7022039055"/>
    <s v="EXW"/>
    <d v="1899-12-30T00:25:42"/>
    <x v="425"/>
    <d v="1899-12-30T00:01:00"/>
    <s v="Granel"/>
    <s v="E001"/>
    <x v="1"/>
    <d v="1899-12-30T00:23:42"/>
    <d v="1899-12-30T00:24:42"/>
    <x v="0"/>
    <x v="0"/>
    <x v="0"/>
    <x v="1"/>
    <n v="0"/>
    <n v="0"/>
    <x v="0"/>
    <x v="1"/>
    <x v="0"/>
    <n v="0"/>
    <x v="6"/>
    <x v="1"/>
    <d v="1899-12-30T00:01:00"/>
    <d v="1899-12-30T00:01:00"/>
    <x v="0"/>
    <m/>
    <m/>
    <d v="1899-12-30T00:00:00"/>
    <d v="1899-12-30T00:23:42"/>
    <n v="6"/>
    <n v="-6.9444444444000109E-4"/>
    <n v="23.69999999999515"/>
    <x v="12"/>
    <x v="1"/>
  </r>
  <r>
    <x v="9"/>
    <s v="2024059480"/>
    <x v="0"/>
    <x v="1095"/>
    <s v="E9355MGD"/>
    <d v="2024-12-27T00:00:00"/>
    <x v="1"/>
    <s v="3277"/>
    <x v="44"/>
    <s v="PA"/>
    <x v="2"/>
    <x v="0"/>
    <d v="2024-12-27T00:00:00"/>
    <d v="1899-12-30T06:03:34"/>
    <d v="2024-12-27T00:00:00"/>
    <d v="1899-12-30T06:02:36"/>
    <d v="2024-12-27T00:00:00"/>
    <d v="1899-12-30T06:32:40"/>
    <x v="0"/>
    <x v="0"/>
    <s v="7022039056"/>
    <s v="FBO"/>
    <d v="1899-12-30T00:31:02"/>
    <x v="2944"/>
    <d v="1899-12-30T00:00:58"/>
    <s v="Ensacado"/>
    <s v="E002"/>
    <x v="2"/>
    <d v="1899-12-30T00:29:06"/>
    <d v="1899-12-30T00:30:04"/>
    <x v="0"/>
    <x v="0"/>
    <x v="0"/>
    <x v="2"/>
    <n v="0"/>
    <n v="0"/>
    <x v="0"/>
    <x v="2"/>
    <x v="0"/>
    <n v="0"/>
    <x v="6"/>
    <x v="1"/>
    <d v="1899-12-30T00:00:58"/>
    <d v="1899-12-30T00:00:58"/>
    <x v="0"/>
    <m/>
    <m/>
    <d v="1899-12-30T00:00:00"/>
    <d v="1899-12-30T00:29:06"/>
    <n v="6"/>
    <n v="-6.7129629628998044E-4"/>
    <n v="29.100000000009665"/>
    <x v="12"/>
    <x v="1"/>
  </r>
  <r>
    <x v="9"/>
    <s v="2024059484"/>
    <x v="0"/>
    <x v="1060"/>
    <s v="E3410KWV"/>
    <d v="2024-12-27T00:00:00"/>
    <x v="1"/>
    <s v="3283"/>
    <x v="38"/>
    <s v="PA"/>
    <x v="2"/>
    <x v="0"/>
    <d v="2024-12-27T00:00:00"/>
    <d v="1899-12-30T06:09:13"/>
    <d v="2024-12-27T00:00:00"/>
    <d v="1899-12-30T06:08:13"/>
    <d v="2024-12-27T00:00:00"/>
    <d v="1899-12-30T06:42:20"/>
    <x v="0"/>
    <x v="0"/>
    <s v="7022039057"/>
    <s v="EXW"/>
    <d v="1899-12-30T00:35:07"/>
    <x v="1713"/>
    <d v="1899-12-30T00:01:00"/>
    <s v="Ensacado"/>
    <s v="E002"/>
    <x v="1"/>
    <d v="1899-12-30T00:33:07"/>
    <d v="1899-12-30T00:34:07"/>
    <x v="0"/>
    <x v="0"/>
    <x v="0"/>
    <x v="2"/>
    <n v="0"/>
    <n v="0"/>
    <x v="0"/>
    <x v="2"/>
    <x v="0"/>
    <n v="0"/>
    <x v="6"/>
    <x v="1"/>
    <d v="1899-12-30T00:01:00"/>
    <d v="1899-12-30T00:01:00"/>
    <x v="0"/>
    <m/>
    <m/>
    <d v="1899-12-30T00:00:00"/>
    <d v="1899-12-30T00:33:07"/>
    <n v="6"/>
    <n v="-6.9444444444000109E-4"/>
    <n v="33.11666666667363"/>
    <x v="12"/>
    <x v="1"/>
  </r>
  <r>
    <x v="9"/>
    <s v="2024059485"/>
    <x v="0"/>
    <x v="1164"/>
    <s v="E1632JZF"/>
    <d v="2024-12-27T00:00:00"/>
    <x v="1"/>
    <s v="3269"/>
    <x v="36"/>
    <s v="PA"/>
    <x v="5"/>
    <x v="0"/>
    <d v="2024-12-27T00:00:00"/>
    <d v="1899-12-30T06:14:58"/>
    <d v="2024-12-27T00:00:00"/>
    <d v="1899-12-30T06:13:57"/>
    <d v="2024-12-27T00:00:00"/>
    <d v="1899-12-30T06:47:39"/>
    <x v="0"/>
    <x v="0"/>
    <s v="7022039058"/>
    <s v="FBO"/>
    <d v="1899-12-30T00:34:43"/>
    <x v="735"/>
    <d v="1899-12-30T00:01:01"/>
    <s v="Granel"/>
    <s v="E001"/>
    <x v="2"/>
    <d v="1899-12-30T00:32:41"/>
    <d v="1899-12-30T00:33:42"/>
    <x v="0"/>
    <x v="0"/>
    <x v="0"/>
    <x v="1"/>
    <n v="0"/>
    <n v="0"/>
    <x v="0"/>
    <x v="1"/>
    <x v="0"/>
    <n v="0"/>
    <x v="6"/>
    <x v="1"/>
    <d v="1899-12-30T00:01:01"/>
    <d v="1899-12-30T00:01:01"/>
    <x v="0"/>
    <m/>
    <m/>
    <d v="1899-12-30T00:00:00"/>
    <d v="1899-12-30T00:32:41"/>
    <n v="6"/>
    <n v="-7.0601851851997965E-4"/>
    <n v="32.683333333334417"/>
    <x v="12"/>
    <x v="1"/>
  </r>
  <r>
    <x v="9"/>
    <s v="2024059487"/>
    <x v="0"/>
    <x v="1009"/>
    <s v="E5824JVY"/>
    <d v="2024-12-27T00:00:00"/>
    <x v="1"/>
    <s v="3264"/>
    <x v="35"/>
    <s v="PA"/>
    <x v="1"/>
    <x v="0"/>
    <d v="2024-12-27T00:00:00"/>
    <d v="1899-12-30T06:31:28"/>
    <d v="2024-12-27T00:00:00"/>
    <d v="1899-12-30T06:30:27"/>
    <d v="2024-12-27T00:00:00"/>
    <d v="1899-12-30T06:56:43"/>
    <x v="0"/>
    <x v="0"/>
    <s v="7022039059"/>
    <s v="FBO"/>
    <d v="1899-12-30T00:27:17"/>
    <x v="409"/>
    <d v="1899-12-30T00:01:01"/>
    <s v="Granel"/>
    <s v="E001"/>
    <x v="2"/>
    <d v="1899-12-30T00:25:15"/>
    <d v="1899-12-30T00:26:16"/>
    <x v="0"/>
    <x v="0"/>
    <x v="0"/>
    <x v="1"/>
    <n v="0"/>
    <n v="0"/>
    <x v="0"/>
    <x v="1"/>
    <x v="0"/>
    <n v="0"/>
    <x v="6"/>
    <x v="1"/>
    <d v="1899-12-30T00:01:01"/>
    <d v="1899-12-30T00:01:01"/>
    <x v="0"/>
    <m/>
    <m/>
    <d v="1899-12-30T00:00:00"/>
    <d v="1899-12-30T00:25:15"/>
    <n v="6"/>
    <n v="-7.0601851852003517E-4"/>
    <n v="25.249999999996753"/>
    <x v="12"/>
    <x v="1"/>
  </r>
  <r>
    <x v="9"/>
    <s v=""/>
    <x v="0"/>
    <x v="959"/>
    <s v="ER1963BDRR8610BDH"/>
    <d v="2024-12-27T00:00:00"/>
    <x v="1"/>
    <s v="3269"/>
    <x v="36"/>
    <s v="PA"/>
    <x v="2"/>
    <x v="0"/>
    <d v="2024-12-27T00:00:00"/>
    <d v="1899-12-30T06:09:17"/>
    <d v="2024-12-27T00:00:00"/>
    <d v="1899-12-30T06:10:02"/>
    <d v="2024-12-27T00:00:00"/>
    <d v="1899-12-30T06:59:48"/>
    <x v="203"/>
    <x v="31"/>
    <s v="7022039060"/>
    <s v="FBO"/>
    <d v="1899-12-30T00:50:31"/>
    <x v="2834"/>
    <d v="1899-12-30T00:00:45"/>
    <s v="Granel"/>
    <s v="E001"/>
    <x v="2"/>
    <d v="1899-12-30T00:50:31"/>
    <d v="1899-12-30T00:49:46"/>
    <x v="0"/>
    <x v="0"/>
    <x v="0"/>
    <x v="1"/>
    <n v="0"/>
    <n v="0"/>
    <x v="0"/>
    <x v="1"/>
    <x v="0"/>
    <n v="0"/>
    <x v="6"/>
    <x v="0"/>
    <d v="1899-12-30T00:00:45"/>
    <d v="1899-12-30T00:00:45"/>
    <x v="0"/>
    <m/>
    <m/>
    <d v="1899-12-30T00:00:00"/>
    <d v="1899-12-30T00:50:31"/>
    <n v="6"/>
    <d v="1899-12-30T00:00:45"/>
    <n v="50.516666666668755"/>
    <x v="12"/>
    <x v="0"/>
  </r>
  <r>
    <x v="9"/>
    <s v="2024059490"/>
    <x v="0"/>
    <x v="972"/>
    <s v="E2345KGX"/>
    <d v="2024-12-27T00:00:00"/>
    <x v="1"/>
    <s v="3263"/>
    <x v="42"/>
    <s v="PA"/>
    <x v="3"/>
    <x v="0"/>
    <d v="2024-12-27T00:00:00"/>
    <d v="1899-12-30T06:38:25"/>
    <d v="2024-12-27T00:00:00"/>
    <d v="1899-12-30T06:37:24"/>
    <d v="2024-12-27T00:00:00"/>
    <d v="1899-12-30T07:03:09"/>
    <x v="0"/>
    <x v="0"/>
    <s v="7022039061"/>
    <s v="FBO"/>
    <d v="1899-12-30T00:26:46"/>
    <x v="2777"/>
    <d v="1899-12-30T00:01:01"/>
    <s v="Granel"/>
    <s v="E001"/>
    <x v="2"/>
    <d v="1899-12-30T00:24:44"/>
    <d v="1899-12-30T00:25:45"/>
    <x v="0"/>
    <x v="0"/>
    <x v="0"/>
    <x v="1"/>
    <n v="0"/>
    <n v="0"/>
    <x v="0"/>
    <x v="1"/>
    <x v="0"/>
    <n v="0"/>
    <x v="6"/>
    <x v="1"/>
    <d v="1899-12-30T00:01:01"/>
    <d v="1899-12-30T00:01:01"/>
    <x v="0"/>
    <m/>
    <m/>
    <d v="1899-12-30T00:00:00"/>
    <d v="1899-12-30T00:24:44"/>
    <n v="6"/>
    <n v="-7.0601851851997965E-4"/>
    <n v="24.73333333333925"/>
    <x v="0"/>
    <x v="1"/>
  </r>
  <r>
    <x v="9"/>
    <s v="2024059486"/>
    <x v="0"/>
    <x v="950"/>
    <s v="E0680JVK"/>
    <d v="2024-12-27T00:00:00"/>
    <x v="1"/>
    <s v="3283"/>
    <x v="38"/>
    <s v="PA"/>
    <x v="2"/>
    <x v="0"/>
    <d v="2024-12-27T00:00:00"/>
    <d v="1899-12-30T06:26:54"/>
    <d v="2024-12-27T00:00:00"/>
    <d v="1899-12-30T06:25:54"/>
    <d v="2024-12-27T00:00:00"/>
    <d v="1899-12-30T07:04:17"/>
    <x v="0"/>
    <x v="0"/>
    <s v="7022039062"/>
    <s v="FBO"/>
    <d v="1899-12-30T00:39:23"/>
    <x v="1209"/>
    <d v="1899-12-30T00:01:00"/>
    <s v="Ensacado"/>
    <s v="E002"/>
    <x v="2"/>
    <d v="1899-12-30T00:37:23"/>
    <d v="1899-12-30T00:38:23"/>
    <x v="0"/>
    <x v="0"/>
    <x v="0"/>
    <x v="2"/>
    <n v="0"/>
    <n v="0"/>
    <x v="0"/>
    <x v="2"/>
    <x v="0"/>
    <n v="0"/>
    <x v="6"/>
    <x v="1"/>
    <d v="1899-12-30T00:01:00"/>
    <d v="1899-12-30T00:01:00"/>
    <x v="0"/>
    <m/>
    <m/>
    <d v="1899-12-30T00:00:00"/>
    <d v="1899-12-30T00:37:23"/>
    <n v="6"/>
    <n v="-6.9444444444999309E-4"/>
    <n v="37.383333333321644"/>
    <x v="0"/>
    <x v="1"/>
  </r>
  <r>
    <x v="9"/>
    <s v="2024059491"/>
    <x v="0"/>
    <x v="940"/>
    <s v="E5477KKG"/>
    <d v="2024-12-27T00:00:00"/>
    <x v="1"/>
    <s v="3264"/>
    <x v="35"/>
    <s v="PA"/>
    <x v="1"/>
    <x v="0"/>
    <d v="2024-12-27T00:00:00"/>
    <d v="1899-12-30T06:42:27"/>
    <d v="2024-12-27T00:00:00"/>
    <d v="1899-12-30T06:41:28"/>
    <d v="2024-12-27T00:00:00"/>
    <d v="1899-12-30T07:10:07"/>
    <x v="0"/>
    <x v="0"/>
    <s v="7022039063"/>
    <s v="FBO"/>
    <d v="1899-12-30T00:29:38"/>
    <x v="777"/>
    <d v="1899-12-30T00:00:59"/>
    <s v="Granel"/>
    <s v="E001"/>
    <x v="2"/>
    <d v="1899-12-30T00:27:40"/>
    <d v="1899-12-30T00:28:39"/>
    <x v="0"/>
    <x v="0"/>
    <x v="0"/>
    <x v="1"/>
    <n v="0"/>
    <n v="0"/>
    <x v="0"/>
    <x v="1"/>
    <x v="0"/>
    <n v="0"/>
    <x v="6"/>
    <x v="1"/>
    <d v="1899-12-30T00:00:59"/>
    <d v="1899-12-30T00:00:59"/>
    <x v="0"/>
    <m/>
    <m/>
    <d v="1899-12-30T00:00:00"/>
    <d v="1899-12-30T00:27:40"/>
    <n v="6"/>
    <n v="-6.8287037037001452E-4"/>
    <n v="27.666666666662383"/>
    <x v="0"/>
    <x v="1"/>
  </r>
  <r>
    <x v="9"/>
    <s v="2024059494"/>
    <x v="0"/>
    <x v="1018"/>
    <s v="E9461JBD"/>
    <d v="2024-12-27T00:00:00"/>
    <x v="1"/>
    <s v="3264"/>
    <x v="35"/>
    <s v="PA"/>
    <x v="1"/>
    <x v="0"/>
    <d v="2024-12-27T00:00:00"/>
    <d v="1899-12-30T07:01:59"/>
    <d v="2024-12-27T00:00:00"/>
    <d v="1899-12-30T07:00:58"/>
    <d v="2024-12-27T00:00:00"/>
    <d v="1899-12-30T07:24:46"/>
    <x v="0"/>
    <x v="0"/>
    <s v="7022039064"/>
    <s v="EXW"/>
    <d v="1899-12-30T00:24:49"/>
    <x v="2574"/>
    <d v="1899-12-30T00:01:01"/>
    <s v="Granel"/>
    <s v="E001"/>
    <x v="1"/>
    <d v="1899-12-30T00:22:47"/>
    <d v="1899-12-30T00:23:48"/>
    <x v="1"/>
    <x v="0"/>
    <x v="0"/>
    <x v="1"/>
    <n v="0"/>
    <n v="0"/>
    <x v="0"/>
    <x v="1"/>
    <x v="0"/>
    <n v="0"/>
    <x v="6"/>
    <x v="1"/>
    <d v="1899-12-30T00:01:01"/>
    <d v="1899-12-30T00:01:01"/>
    <x v="0"/>
    <m/>
    <m/>
    <d v="1899-12-30T00:00:00"/>
    <d v="1899-12-30T00:22:47"/>
    <n v="6"/>
    <n v="-7.0601851851997965E-4"/>
    <n v="22.783333333334468"/>
    <x v="0"/>
    <x v="1"/>
  </r>
  <r>
    <x v="9"/>
    <s v="2024059492"/>
    <x v="0"/>
    <x v="1092"/>
    <s v="E6099JTB"/>
    <d v="2024-12-27T00:00:00"/>
    <x v="1"/>
    <s v="3283"/>
    <x v="38"/>
    <s v="PA"/>
    <x v="2"/>
    <x v="0"/>
    <d v="2024-12-27T00:00:00"/>
    <d v="1899-12-30T06:48:03"/>
    <d v="2024-12-27T00:00:00"/>
    <d v="1899-12-30T06:47:02"/>
    <d v="2024-12-27T00:00:00"/>
    <d v="1899-12-30T07:25:39"/>
    <x v="0"/>
    <x v="0"/>
    <s v="7022039065"/>
    <s v="EXW"/>
    <d v="1899-12-30T00:39:38"/>
    <x v="3079"/>
    <d v="1899-12-30T00:01:01"/>
    <s v="Ensacado"/>
    <s v="E002"/>
    <x v="1"/>
    <d v="1899-12-30T00:37:36"/>
    <d v="1899-12-30T00:38:37"/>
    <x v="0"/>
    <x v="0"/>
    <x v="0"/>
    <x v="2"/>
    <n v="0"/>
    <n v="0"/>
    <x v="0"/>
    <x v="2"/>
    <x v="0"/>
    <n v="0"/>
    <x v="6"/>
    <x v="1"/>
    <d v="1899-12-30T00:01:01"/>
    <d v="1899-12-30T00:01:01"/>
    <x v="0"/>
    <m/>
    <m/>
    <d v="1899-12-30T00:00:00"/>
    <d v="1899-12-30T00:37:36"/>
    <n v="6"/>
    <n v="-7.0601851851997965E-4"/>
    <n v="37.599999999998445"/>
    <x v="0"/>
    <x v="1"/>
  </r>
  <r>
    <x v="9"/>
    <s v="2024059495"/>
    <x v="0"/>
    <x v="1161"/>
    <s v="E8822FFZ"/>
    <d v="2024-12-27T00:00:00"/>
    <x v="1"/>
    <s v="3262"/>
    <x v="43"/>
    <s v="PA"/>
    <x v="0"/>
    <x v="0"/>
    <d v="2024-12-27T00:00:00"/>
    <d v="1899-12-30T07:05:30"/>
    <d v="2024-12-27T00:00:00"/>
    <d v="1899-12-30T07:04:32"/>
    <d v="2024-12-27T00:00:00"/>
    <d v="1899-12-30T07:27:18"/>
    <x v="0"/>
    <x v="0"/>
    <s v="7022039066"/>
    <s v="FBO"/>
    <d v="1899-12-30T00:23:44"/>
    <x v="2858"/>
    <d v="1899-12-30T00:00:58"/>
    <s v="Granel"/>
    <s v="E001"/>
    <x v="2"/>
    <d v="1899-12-30T00:21:48"/>
    <d v="1899-12-30T00:22:46"/>
    <x v="1"/>
    <x v="0"/>
    <x v="0"/>
    <x v="1"/>
    <n v="0"/>
    <n v="0"/>
    <x v="0"/>
    <x v="1"/>
    <x v="0"/>
    <n v="0"/>
    <x v="6"/>
    <x v="1"/>
    <d v="1899-12-30T00:00:58"/>
    <d v="1899-12-30T00:00:58"/>
    <x v="0"/>
    <m/>
    <m/>
    <d v="1899-12-30T00:00:00"/>
    <d v="1899-12-30T00:21:48"/>
    <n v="6"/>
    <n v="-6.7129629630002796E-4"/>
    <n v="21.800000000001567"/>
    <x v="0"/>
    <x v="1"/>
  </r>
  <r>
    <x v="9"/>
    <s v="2024059493"/>
    <x v="0"/>
    <x v="1076"/>
    <s v="E6333MGV"/>
    <d v="2024-12-27T00:00:00"/>
    <x v="1"/>
    <s v="3283"/>
    <x v="38"/>
    <s v="PA"/>
    <x v="2"/>
    <x v="0"/>
    <d v="2024-12-27T00:00:00"/>
    <d v="1899-12-30T06:48:59"/>
    <d v="2024-12-27T00:00:00"/>
    <d v="1899-12-30T06:47:58"/>
    <d v="2024-12-27T00:00:00"/>
    <d v="1899-12-30T07:33:44"/>
    <x v="0"/>
    <x v="0"/>
    <s v="7022039067"/>
    <s v="EXW"/>
    <d v="1899-12-30T00:46:47"/>
    <x v="553"/>
    <d v="1899-12-30T00:01:01"/>
    <s v="Ensacado"/>
    <s v="E002"/>
    <x v="1"/>
    <d v="1899-12-30T00:44:45"/>
    <d v="1899-12-30T00:45:46"/>
    <x v="0"/>
    <x v="0"/>
    <x v="0"/>
    <x v="2"/>
    <n v="0"/>
    <n v="0"/>
    <x v="0"/>
    <x v="2"/>
    <x v="0"/>
    <n v="0"/>
    <x v="6"/>
    <x v="1"/>
    <d v="1899-12-30T00:01:01"/>
    <d v="1899-12-30T00:01:01"/>
    <x v="0"/>
    <m/>
    <m/>
    <d v="1899-12-30T00:00:00"/>
    <d v="1899-12-30T00:44:45"/>
    <n v="6"/>
    <n v="-7.0601851850998765E-4"/>
    <n v="44.750000000001556"/>
    <x v="0"/>
    <x v="1"/>
  </r>
  <r>
    <x v="9"/>
    <s v="2024059497"/>
    <x v="0"/>
    <x v="926"/>
    <s v="E3173MJG"/>
    <d v="2024-12-27T00:00:00"/>
    <x v="1"/>
    <s v="3269"/>
    <x v="36"/>
    <s v="PA"/>
    <x v="5"/>
    <x v="0"/>
    <d v="2024-12-27T00:00:00"/>
    <d v="1899-12-30T07:16:18"/>
    <d v="2024-12-27T00:00:00"/>
    <d v="1899-12-30T07:15:18"/>
    <d v="2024-12-27T00:00:00"/>
    <d v="1899-12-30T07:46:17"/>
    <x v="0"/>
    <x v="0"/>
    <s v="7022039068"/>
    <s v="FBO"/>
    <d v="1899-12-30T00:31:59"/>
    <x v="2459"/>
    <d v="1899-12-30T00:01:00"/>
    <s v="Granel"/>
    <s v="E001"/>
    <x v="2"/>
    <d v="1899-12-30T00:29:59"/>
    <d v="1899-12-30T00:30:59"/>
    <x v="1"/>
    <x v="0"/>
    <x v="0"/>
    <x v="1"/>
    <n v="0"/>
    <n v="0"/>
    <x v="0"/>
    <x v="1"/>
    <x v="0"/>
    <n v="0"/>
    <x v="6"/>
    <x v="1"/>
    <d v="1899-12-30T00:01:00"/>
    <d v="1899-12-30T00:01:00"/>
    <x v="0"/>
    <m/>
    <m/>
    <d v="1899-12-30T00:00:00"/>
    <d v="1899-12-30T00:29:59"/>
    <n v="6"/>
    <n v="-6.9444444444000109E-4"/>
    <n v="29.983333333334397"/>
    <x v="0"/>
    <x v="1"/>
  </r>
  <r>
    <x v="9"/>
    <s v="2024059501"/>
    <x v="0"/>
    <x v="1101"/>
    <s v="E5210JJX"/>
    <d v="2024-12-27T00:00:00"/>
    <x v="1"/>
    <s v="3269"/>
    <x v="36"/>
    <s v="PA"/>
    <x v="5"/>
    <x v="0"/>
    <d v="2024-12-27T00:00:00"/>
    <d v="1899-12-30T07:31:38"/>
    <d v="2024-12-27T00:00:00"/>
    <d v="1899-12-30T07:30:38"/>
    <d v="2024-12-27T00:00:00"/>
    <d v="1899-12-30T07:50:07"/>
    <x v="0"/>
    <x v="0"/>
    <s v="7022039069"/>
    <s v="FBO"/>
    <d v="1899-12-30T00:20:29"/>
    <x v="1529"/>
    <d v="1899-12-30T00:01:00"/>
    <s v="Granel"/>
    <s v="E001"/>
    <x v="2"/>
    <d v="1899-12-30T00:18:29"/>
    <d v="1899-12-30T00:19:29"/>
    <x v="1"/>
    <x v="0"/>
    <x v="0"/>
    <x v="1"/>
    <n v="0"/>
    <n v="0"/>
    <x v="0"/>
    <x v="1"/>
    <x v="0"/>
    <n v="0"/>
    <x v="6"/>
    <x v="1"/>
    <d v="1899-12-30T00:01:00"/>
    <d v="1899-12-30T00:01:00"/>
    <x v="0"/>
    <m/>
    <m/>
    <d v="1899-12-30T00:00:00"/>
    <d v="1899-12-30T00:18:29"/>
    <n v="6"/>
    <n v="-6.9444444444999309E-4"/>
    <n v="18.483333333336034"/>
    <x v="0"/>
    <x v="1"/>
  </r>
  <r>
    <x v="9"/>
    <s v="2024059502"/>
    <x v="0"/>
    <x v="1030"/>
    <s v="E7241HLN"/>
    <d v="2024-12-27T00:00:00"/>
    <x v="1"/>
    <s v="3283"/>
    <x v="38"/>
    <s v="PA"/>
    <x v="2"/>
    <x v="0"/>
    <d v="2024-12-27T00:00:00"/>
    <d v="1899-12-30T07:34:17"/>
    <d v="2024-12-27T00:00:00"/>
    <d v="1899-12-30T07:33:16"/>
    <d v="2024-12-27T00:00:00"/>
    <d v="1899-12-30T08:09:14"/>
    <x v="0"/>
    <x v="0"/>
    <s v="7022039070"/>
    <s v="EXW"/>
    <d v="1899-12-30T00:36:59"/>
    <x v="3040"/>
    <d v="1899-12-30T00:01:01"/>
    <s v="Ensacado"/>
    <s v="E002"/>
    <x v="1"/>
    <d v="1899-12-30T00:34:57"/>
    <d v="1899-12-30T00:35:58"/>
    <x v="1"/>
    <x v="0"/>
    <x v="0"/>
    <x v="2"/>
    <n v="0"/>
    <n v="0"/>
    <x v="0"/>
    <x v="2"/>
    <x v="0"/>
    <n v="0"/>
    <x v="6"/>
    <x v="1"/>
    <d v="1899-12-30T00:01:01"/>
    <d v="1899-12-30T00:01:01"/>
    <x v="0"/>
    <m/>
    <m/>
    <d v="1899-12-30T00:00:00"/>
    <d v="1899-12-30T00:34:57"/>
    <n v="6"/>
    <n v="-7.0601851851997965E-4"/>
    <n v="34.949999999995228"/>
    <x v="1"/>
    <x v="1"/>
  </r>
  <r>
    <x v="9"/>
    <s v="2024059504"/>
    <x v="0"/>
    <x v="967"/>
    <s v="E7977MGZ"/>
    <d v="2024-12-27T00:00:00"/>
    <x v="1"/>
    <s v="3269"/>
    <x v="36"/>
    <s v="PA"/>
    <x v="5"/>
    <x v="0"/>
    <d v="2024-12-27T00:00:00"/>
    <d v="1899-12-30T07:46:08"/>
    <d v="2024-12-27T00:00:00"/>
    <d v="1899-12-30T07:45:07"/>
    <d v="2024-12-27T00:00:00"/>
    <d v="1899-12-30T08:12:14"/>
    <x v="0"/>
    <x v="0"/>
    <s v="7022039071"/>
    <s v="FBO"/>
    <d v="1899-12-30T00:28:08"/>
    <x v="1327"/>
    <d v="1899-12-30T00:01:01"/>
    <s v="Granel"/>
    <s v="E001"/>
    <x v="2"/>
    <d v="1899-12-30T00:26:06"/>
    <d v="1899-12-30T00:27:07"/>
    <x v="1"/>
    <x v="0"/>
    <x v="0"/>
    <x v="1"/>
    <n v="0"/>
    <n v="0"/>
    <x v="0"/>
    <x v="1"/>
    <x v="0"/>
    <n v="0"/>
    <x v="6"/>
    <x v="1"/>
    <d v="1899-12-30T00:01:01"/>
    <d v="1899-12-30T00:01:01"/>
    <x v="0"/>
    <m/>
    <m/>
    <d v="1899-12-30T00:00:00"/>
    <d v="1899-12-30T00:26:06"/>
    <n v="6"/>
    <n v="-7.0601851850998765E-4"/>
    <n v="26.1"/>
    <x v="1"/>
    <x v="1"/>
  </r>
  <r>
    <x v="9"/>
    <s v="2024059507"/>
    <x v="0"/>
    <x v="1059"/>
    <s v="EE0224HDX"/>
    <d v="2024-12-27T00:00:00"/>
    <x v="1"/>
    <s v="3282"/>
    <x v="40"/>
    <s v="PA"/>
    <x v="6"/>
    <x v="0"/>
    <d v="2024-12-27T00:00:00"/>
    <d v="1899-12-30T07:54:17"/>
    <d v="2024-12-27T00:00:00"/>
    <d v="1899-12-30T07:16:59"/>
    <d v="2024-12-27T00:00:00"/>
    <d v="1899-12-30T08:19:04"/>
    <x v="247"/>
    <x v="31"/>
    <s v="7022039072"/>
    <s v="FBO"/>
    <d v="1899-12-30T01:39:23"/>
    <x v="2804"/>
    <d v="1899-12-30T00:37:18"/>
    <s v="Ensacado"/>
    <s v="E002"/>
    <x v="2"/>
    <d v="1899-12-30T00:24:47"/>
    <d v="1899-12-30T01:02:05"/>
    <x v="1"/>
    <x v="0"/>
    <x v="0"/>
    <x v="2"/>
    <n v="0"/>
    <n v="0"/>
    <x v="0"/>
    <x v="2"/>
    <x v="0"/>
    <n v="0"/>
    <x v="6"/>
    <x v="1"/>
    <d v="1899-12-30T00:37:18"/>
    <d v="1899-12-30T00:37:18"/>
    <x v="1"/>
    <m/>
    <m/>
    <d v="1899-12-30T00:00:00"/>
    <d v="1899-12-30T00:24:47"/>
    <n v="6"/>
    <n v="-2.5902777777779995E-2"/>
    <n v="24.783333333321593"/>
    <x v="1"/>
    <x v="1"/>
  </r>
  <r>
    <x v="9"/>
    <s v="2024059511"/>
    <x v="0"/>
    <x v="1000"/>
    <s v="E3888GZR"/>
    <d v="2024-12-27T00:00:00"/>
    <x v="1"/>
    <s v="3269"/>
    <x v="36"/>
    <s v="PA"/>
    <x v="5"/>
    <x v="0"/>
    <d v="2024-12-27T00:00:00"/>
    <d v="1899-12-30T08:02:42"/>
    <d v="2024-12-27T00:00:00"/>
    <d v="1899-12-30T08:01:42"/>
    <d v="2024-12-27T00:00:00"/>
    <d v="1899-12-30T08:22:48"/>
    <x v="0"/>
    <x v="0"/>
    <s v="7022039073"/>
    <s v="EXW"/>
    <d v="1899-12-30T00:22:06"/>
    <x v="3080"/>
    <d v="1899-12-30T00:01:00"/>
    <s v="Granel"/>
    <s v="E001"/>
    <x v="1"/>
    <d v="1899-12-30T00:20:06"/>
    <d v="1899-12-30T00:21:06"/>
    <x v="2"/>
    <x v="0"/>
    <x v="0"/>
    <x v="1"/>
    <n v="0"/>
    <n v="0"/>
    <x v="0"/>
    <x v="1"/>
    <x v="0"/>
    <n v="0"/>
    <x v="6"/>
    <x v="1"/>
    <d v="1899-12-30T00:01:00"/>
    <d v="1899-12-30T00:01:00"/>
    <x v="0"/>
    <m/>
    <m/>
    <d v="1899-12-30T00:00:00"/>
    <d v="1899-12-30T00:20:06"/>
    <n v="6"/>
    <n v="-6.9444444444000109E-4"/>
    <n v="20.100000000009615"/>
    <x v="1"/>
    <x v="1"/>
  </r>
  <r>
    <x v="9"/>
    <s v="2024059505"/>
    <x v="0"/>
    <x v="1010"/>
    <s v="E5714JWS"/>
    <d v="2024-12-27T00:00:00"/>
    <x v="1"/>
    <s v="3269"/>
    <x v="36"/>
    <s v="PA"/>
    <x v="5"/>
    <x v="0"/>
    <d v="2024-12-27T00:00:00"/>
    <d v="1899-12-30T07:49:06"/>
    <d v="2024-12-27T00:00:00"/>
    <d v="1899-12-30T07:48:05"/>
    <d v="2024-12-27T00:00:00"/>
    <d v="1899-12-30T08:25:24"/>
    <x v="0"/>
    <x v="0"/>
    <s v="7022039074"/>
    <s v="FBO"/>
    <d v="1899-12-30T00:38:20"/>
    <x v="1462"/>
    <d v="1899-12-30T00:01:01"/>
    <s v="Granel"/>
    <s v="E001"/>
    <x v="2"/>
    <d v="1899-12-30T00:36:18"/>
    <d v="1899-12-30T00:37:19"/>
    <x v="1"/>
    <x v="0"/>
    <x v="0"/>
    <x v="1"/>
    <n v="0"/>
    <n v="0"/>
    <x v="0"/>
    <x v="1"/>
    <x v="0"/>
    <n v="0"/>
    <x v="6"/>
    <x v="1"/>
    <d v="1899-12-30T00:01:01"/>
    <d v="1899-12-30T00:01:01"/>
    <x v="0"/>
    <m/>
    <m/>
    <d v="1899-12-30T00:00:00"/>
    <d v="1899-12-30T00:36:18"/>
    <n v="6"/>
    <n v="-7.0601851852003517E-4"/>
    <n v="36.299999999995201"/>
    <x v="1"/>
    <x v="1"/>
  </r>
  <r>
    <x v="9"/>
    <s v="2024059509"/>
    <x v="0"/>
    <x v="1019"/>
    <s v="E4954KGF"/>
    <d v="2024-12-27T00:00:00"/>
    <x v="1"/>
    <s v="3264"/>
    <x v="35"/>
    <s v="PA"/>
    <x v="1"/>
    <x v="0"/>
    <d v="2024-12-27T00:00:00"/>
    <d v="1899-12-30T07:57:28"/>
    <d v="2024-12-27T00:00:00"/>
    <d v="1899-12-30T07:56:27"/>
    <d v="2024-12-27T00:00:00"/>
    <d v="1899-12-30T08:39:37"/>
    <x v="0"/>
    <x v="0"/>
    <s v="7022039075"/>
    <s v="FBO"/>
    <d v="1899-12-30T00:44:11"/>
    <x v="681"/>
    <d v="1899-12-30T00:01:01"/>
    <s v="Granel"/>
    <s v="E001"/>
    <x v="2"/>
    <d v="1899-12-30T00:42:09"/>
    <d v="1899-12-30T00:43:10"/>
    <x v="1"/>
    <x v="0"/>
    <x v="0"/>
    <x v="1"/>
    <n v="0"/>
    <n v="0"/>
    <x v="0"/>
    <x v="1"/>
    <x v="0"/>
    <n v="0"/>
    <x v="6"/>
    <x v="1"/>
    <d v="1899-12-30T00:01:01"/>
    <d v="1899-12-30T00:01:01"/>
    <x v="0"/>
    <m/>
    <m/>
    <d v="1899-12-30T00:00:00"/>
    <d v="1899-12-30T00:42:09"/>
    <n v="6"/>
    <n v="-7.0601851851004316E-4"/>
    <n v="42.150000000009548"/>
    <x v="1"/>
    <x v="1"/>
  </r>
  <r>
    <x v="9"/>
    <s v="2024059512"/>
    <x v="0"/>
    <x v="1001"/>
    <s v="E9043KYN"/>
    <d v="2024-12-27T00:00:00"/>
    <x v="1"/>
    <s v="3264"/>
    <x v="35"/>
    <s v="PA"/>
    <x v="1"/>
    <x v="0"/>
    <d v="2024-12-27T00:00:00"/>
    <d v="1899-12-30T08:06:44"/>
    <d v="2024-12-27T00:00:00"/>
    <d v="1899-12-30T08:05:44"/>
    <d v="2024-12-27T00:00:00"/>
    <d v="1899-12-30T08:42:16"/>
    <x v="0"/>
    <x v="0"/>
    <s v="7022039076"/>
    <s v="EXW"/>
    <d v="1899-12-30T00:37:32"/>
    <x v="2460"/>
    <d v="1899-12-30T00:01:00"/>
    <s v="Granel"/>
    <s v="E001"/>
    <x v="1"/>
    <d v="1899-12-30T00:35:32"/>
    <d v="1899-12-30T00:36:32"/>
    <x v="2"/>
    <x v="0"/>
    <x v="0"/>
    <x v="1"/>
    <n v="0"/>
    <n v="0"/>
    <x v="0"/>
    <x v="1"/>
    <x v="0"/>
    <n v="0"/>
    <x v="6"/>
    <x v="1"/>
    <d v="1899-12-30T00:01:00"/>
    <d v="1899-12-30T00:01:00"/>
    <x v="0"/>
    <m/>
    <m/>
    <d v="1899-12-30T00:00:00"/>
    <d v="1899-12-30T00:35:32"/>
    <n v="6"/>
    <n v="-6.9444444444999309E-4"/>
    <n v="35.533333333339179"/>
    <x v="1"/>
    <x v="1"/>
  </r>
  <r>
    <x v="9"/>
    <s v="2024059513"/>
    <x v="0"/>
    <x v="1017"/>
    <s v="E2254MLP"/>
    <d v="2024-12-27T00:00:00"/>
    <x v="1"/>
    <s v="3269"/>
    <x v="36"/>
    <s v="PA"/>
    <x v="5"/>
    <x v="0"/>
    <d v="2024-12-27T00:00:00"/>
    <d v="1899-12-30T08:12:16"/>
    <d v="2024-12-27T00:00:00"/>
    <d v="1899-12-30T08:11:15"/>
    <d v="2024-12-27T00:00:00"/>
    <d v="1899-12-30T08:43:11"/>
    <x v="0"/>
    <x v="0"/>
    <s v="7022039077"/>
    <s v="FBO"/>
    <d v="1899-12-30T00:32:57"/>
    <x v="757"/>
    <d v="1899-12-30T00:01:01"/>
    <s v="Granel"/>
    <s v="E001"/>
    <x v="2"/>
    <d v="1899-12-30T00:30:55"/>
    <d v="1899-12-30T00:31:56"/>
    <x v="2"/>
    <x v="0"/>
    <x v="0"/>
    <x v="1"/>
    <n v="0"/>
    <n v="0"/>
    <x v="0"/>
    <x v="1"/>
    <x v="0"/>
    <n v="0"/>
    <x v="6"/>
    <x v="1"/>
    <d v="1899-12-30T00:01:01"/>
    <d v="1899-12-30T00:01:01"/>
    <x v="0"/>
    <m/>
    <m/>
    <d v="1899-12-30T00:00:00"/>
    <d v="1899-12-30T00:30:55"/>
    <n v="6"/>
    <n v="-7.0601851852003517E-4"/>
    <n v="30.916666666670405"/>
    <x v="1"/>
    <x v="1"/>
  </r>
  <r>
    <x v="9"/>
    <s v="2024059516"/>
    <x v="0"/>
    <x v="942"/>
    <s v="E5260KKG"/>
    <d v="2024-12-27T00:00:00"/>
    <x v="1"/>
    <s v="3269"/>
    <x v="36"/>
    <s v="PA"/>
    <x v="5"/>
    <x v="0"/>
    <d v="2024-12-27T00:00:00"/>
    <d v="1899-12-30T08:22:47"/>
    <d v="2024-12-27T00:00:00"/>
    <d v="1899-12-30T08:21:46"/>
    <d v="2024-12-27T00:00:00"/>
    <d v="1899-12-30T08:50:39"/>
    <x v="0"/>
    <x v="0"/>
    <s v="7022039078"/>
    <s v="FBO"/>
    <d v="1899-12-30T00:29:54"/>
    <x v="476"/>
    <d v="1899-12-30T00:01:01"/>
    <s v="Granel"/>
    <s v="E001"/>
    <x v="2"/>
    <d v="1899-12-30T00:27:52"/>
    <d v="1899-12-30T00:28:53"/>
    <x v="2"/>
    <x v="0"/>
    <x v="0"/>
    <x v="1"/>
    <n v="0"/>
    <n v="0"/>
    <x v="0"/>
    <x v="1"/>
    <x v="0"/>
    <n v="0"/>
    <x v="6"/>
    <x v="1"/>
    <d v="1899-12-30T00:01:01"/>
    <d v="1899-12-30T00:01:01"/>
    <x v="0"/>
    <m/>
    <m/>
    <d v="1899-12-30T00:00:00"/>
    <d v="1899-12-30T00:27:52"/>
    <n v="6"/>
    <n v="-7.0601851851997965E-4"/>
    <n v="27.866666666664013"/>
    <x v="1"/>
    <x v="1"/>
  </r>
  <r>
    <x v="9"/>
    <s v="2024059517"/>
    <x v="0"/>
    <x v="1164"/>
    <s v="E1632JZF"/>
    <d v="2024-12-27T00:00:00"/>
    <x v="1"/>
    <s v="3269"/>
    <x v="36"/>
    <s v="PA"/>
    <x v="5"/>
    <x v="0"/>
    <d v="2024-12-27T00:00:00"/>
    <d v="1899-12-30T08:31:33"/>
    <d v="2024-12-27T00:00:00"/>
    <d v="1899-12-30T08:30:31"/>
    <d v="2024-12-27T00:00:00"/>
    <d v="1899-12-30T08:59:00"/>
    <x v="0"/>
    <x v="0"/>
    <s v="7022039079"/>
    <s v="FBO"/>
    <d v="1899-12-30T00:29:31"/>
    <x v="631"/>
    <d v="1899-12-30T00:01:02"/>
    <s v="Granel"/>
    <s v="E001"/>
    <x v="2"/>
    <d v="1899-12-30T00:27:27"/>
    <d v="1899-12-30T00:28:29"/>
    <x v="2"/>
    <x v="0"/>
    <x v="0"/>
    <x v="1"/>
    <n v="0"/>
    <n v="0"/>
    <x v="0"/>
    <x v="1"/>
    <x v="0"/>
    <n v="0"/>
    <x v="6"/>
    <x v="1"/>
    <d v="1899-12-30T00:01:02"/>
    <d v="1899-12-30T00:01:02"/>
    <x v="0"/>
    <m/>
    <m/>
    <d v="1899-12-30T00:00:00"/>
    <d v="1899-12-30T00:27:27"/>
    <n v="6"/>
    <n v="-7.1759259260001373E-4"/>
    <n v="27.449999999999974"/>
    <x v="1"/>
    <x v="1"/>
  </r>
  <r>
    <x v="9"/>
    <s v="2024059520"/>
    <x v="0"/>
    <x v="987"/>
    <s v="E4258HML"/>
    <d v="2024-12-27T00:00:00"/>
    <x v="1"/>
    <s v="3264"/>
    <x v="35"/>
    <s v="PA"/>
    <x v="1"/>
    <x v="0"/>
    <d v="2024-12-27T00:00:00"/>
    <d v="1899-12-30T08:37:52"/>
    <d v="2024-12-27T00:00:00"/>
    <d v="1899-12-30T08:36:50"/>
    <d v="2024-12-27T00:00:00"/>
    <d v="1899-12-30T09:02:12"/>
    <x v="0"/>
    <x v="0"/>
    <s v="7022039080"/>
    <s v="FBO"/>
    <d v="1899-12-30T00:26:24"/>
    <x v="1102"/>
    <d v="1899-12-30T00:01:02"/>
    <s v="Granel"/>
    <s v="E001"/>
    <x v="2"/>
    <d v="1899-12-30T00:24:20"/>
    <d v="1899-12-30T00:25:22"/>
    <x v="2"/>
    <x v="0"/>
    <x v="0"/>
    <x v="1"/>
    <n v="0"/>
    <n v="0"/>
    <x v="0"/>
    <x v="1"/>
    <x v="0"/>
    <n v="0"/>
    <x v="6"/>
    <x v="1"/>
    <d v="1899-12-30T00:01:02"/>
    <d v="1899-12-30T00:01:02"/>
    <x v="0"/>
    <m/>
    <m/>
    <d v="1899-12-30T00:00:00"/>
    <d v="1899-12-30T00:24:20"/>
    <n v="6"/>
    <n v="-7.1759259259002173E-4"/>
    <n v="24.33333333333599"/>
    <x v="2"/>
    <x v="1"/>
  </r>
  <r>
    <x v="9"/>
    <s v="2024059518"/>
    <x v="0"/>
    <x v="1075"/>
    <s v="E0262CVL"/>
    <d v="2024-12-27T00:00:00"/>
    <x v="1"/>
    <s v="3269"/>
    <x v="36"/>
    <s v="PA"/>
    <x v="5"/>
    <x v="0"/>
    <d v="2024-12-27T00:00:00"/>
    <d v="1899-12-30T08:33:00"/>
    <d v="2024-12-27T00:00:00"/>
    <d v="1899-12-30T08:31:59"/>
    <d v="2024-12-27T00:00:00"/>
    <d v="1899-12-30T09:02:31"/>
    <x v="0"/>
    <x v="0"/>
    <s v="7022039081"/>
    <s v="FBO"/>
    <d v="1899-12-30T00:31:33"/>
    <x v="934"/>
    <d v="1899-12-30T00:01:01"/>
    <s v="Granel"/>
    <s v="E001"/>
    <x v="2"/>
    <d v="1899-12-30T00:29:31"/>
    <d v="1899-12-30T00:30:32"/>
    <x v="2"/>
    <x v="0"/>
    <x v="0"/>
    <x v="1"/>
    <n v="0"/>
    <n v="0"/>
    <x v="0"/>
    <x v="1"/>
    <x v="0"/>
    <n v="0"/>
    <x v="6"/>
    <x v="1"/>
    <d v="1899-12-30T00:01:01"/>
    <d v="1899-12-30T00:01:01"/>
    <x v="0"/>
    <m/>
    <m/>
    <d v="1899-12-30T00:00:00"/>
    <d v="1899-12-30T00:29:31"/>
    <n v="6"/>
    <n v="-7.0601851852003517E-4"/>
    <n v="29.516666666673544"/>
    <x v="2"/>
    <x v="1"/>
  </r>
  <r>
    <x v="9"/>
    <s v="2024059519"/>
    <x v="0"/>
    <x v="1180"/>
    <s v="E6280JGH"/>
    <d v="2024-12-27T00:00:00"/>
    <x v="1"/>
    <s v="3283"/>
    <x v="38"/>
    <s v="PA"/>
    <x v="2"/>
    <x v="0"/>
    <d v="2024-12-27T00:00:00"/>
    <d v="1899-12-30T08:35:14"/>
    <d v="2024-12-27T00:00:00"/>
    <d v="1899-12-30T08:34:15"/>
    <d v="2024-12-27T00:00:00"/>
    <d v="1899-12-30T09:09:21"/>
    <x v="0"/>
    <x v="0"/>
    <s v="7022039082"/>
    <s v="EXW"/>
    <d v="1899-12-30T00:36:05"/>
    <x v="189"/>
    <d v="1899-12-30T00:00:59"/>
    <s v="Ensacado"/>
    <s v="E002"/>
    <x v="1"/>
    <d v="1899-12-30T00:34:07"/>
    <d v="1899-12-30T00:35:06"/>
    <x v="2"/>
    <x v="0"/>
    <x v="0"/>
    <x v="2"/>
    <n v="0"/>
    <n v="0"/>
    <x v="0"/>
    <x v="2"/>
    <x v="0"/>
    <n v="0"/>
    <x v="6"/>
    <x v="1"/>
    <d v="1899-12-30T00:00:59"/>
    <d v="1899-12-30T00:00:59"/>
    <x v="0"/>
    <m/>
    <m/>
    <d v="1899-12-30T00:00:00"/>
    <d v="1899-12-30T00:34:07"/>
    <n v="6"/>
    <n v="-6.8287037037001452E-4"/>
    <n v="34.116666666667228"/>
    <x v="2"/>
    <x v="1"/>
  </r>
  <r>
    <x v="9"/>
    <s v="2024059521"/>
    <x v="0"/>
    <x v="980"/>
    <s v="E8306MSJ"/>
    <d v="2024-12-27T00:00:00"/>
    <x v="1"/>
    <s v="3264"/>
    <x v="35"/>
    <s v="PA"/>
    <x v="1"/>
    <x v="0"/>
    <d v="2024-12-27T00:00:00"/>
    <d v="1899-12-30T08:39:45"/>
    <d v="2024-12-27T00:00:00"/>
    <d v="1899-12-30T08:38:43"/>
    <d v="2024-12-27T00:00:00"/>
    <d v="1899-12-30T09:12:01"/>
    <x v="0"/>
    <x v="0"/>
    <s v="7022039083"/>
    <s v="FBO"/>
    <d v="1899-12-30T00:34:20"/>
    <x v="973"/>
    <d v="1899-12-30T00:01:02"/>
    <s v="Granel"/>
    <s v="E001"/>
    <x v="2"/>
    <d v="1899-12-30T00:32:16"/>
    <d v="1899-12-30T00:33:18"/>
    <x v="2"/>
    <x v="0"/>
    <x v="0"/>
    <x v="1"/>
    <n v="0"/>
    <n v="0"/>
    <x v="0"/>
    <x v="1"/>
    <x v="0"/>
    <n v="0"/>
    <x v="6"/>
    <x v="1"/>
    <d v="1899-12-30T00:01:02"/>
    <d v="1899-12-30T00:01:02"/>
    <x v="0"/>
    <m/>
    <m/>
    <d v="1899-12-30T00:00:00"/>
    <d v="1899-12-30T00:32:16"/>
    <n v="6"/>
    <n v="-7.1759259259002173E-4"/>
    <n v="32.266666666670375"/>
    <x v="2"/>
    <x v="1"/>
  </r>
  <r>
    <x v="9"/>
    <s v="2024059525"/>
    <x v="0"/>
    <x v="989"/>
    <s v="E0547BYX"/>
    <d v="2024-12-27T00:00:00"/>
    <x v="1"/>
    <s v="3264"/>
    <x v="35"/>
    <s v="PA"/>
    <x v="1"/>
    <x v="0"/>
    <d v="2024-12-27T00:00:00"/>
    <d v="1899-12-30T08:52:02"/>
    <d v="2024-12-27T00:00:00"/>
    <d v="1899-12-30T08:51:01"/>
    <d v="2024-12-27T00:00:00"/>
    <d v="1899-12-30T09:15:40"/>
    <x v="0"/>
    <x v="0"/>
    <s v="7022039084"/>
    <s v="FBO"/>
    <d v="1899-12-30T00:25:40"/>
    <x v="28"/>
    <d v="1899-12-30T00:01:01"/>
    <s v="Granel"/>
    <s v="E001"/>
    <x v="2"/>
    <d v="1899-12-30T00:23:38"/>
    <d v="1899-12-30T00:24:39"/>
    <x v="2"/>
    <x v="0"/>
    <x v="0"/>
    <x v="1"/>
    <n v="0"/>
    <n v="0"/>
    <x v="0"/>
    <x v="1"/>
    <x v="0"/>
    <n v="0"/>
    <x v="6"/>
    <x v="1"/>
    <d v="1899-12-30T00:01:01"/>
    <d v="1899-12-30T00:01:01"/>
    <x v="0"/>
    <m/>
    <m/>
    <d v="1899-12-30T00:00:00"/>
    <d v="1899-12-30T00:23:38"/>
    <n v="6"/>
    <n v="-7.0601851851997965E-4"/>
    <n v="23.633333333337639"/>
    <x v="2"/>
    <x v="1"/>
  </r>
  <r>
    <x v="9"/>
    <s v="2024059523"/>
    <x v="0"/>
    <x v="1031"/>
    <s v="E9561JJR"/>
    <d v="2024-12-27T00:00:00"/>
    <x v="1"/>
    <s v="3283"/>
    <x v="38"/>
    <s v="PA"/>
    <x v="2"/>
    <x v="0"/>
    <d v="2024-12-27T00:00:00"/>
    <d v="1899-12-30T08:50:37"/>
    <d v="2024-12-27T00:00:00"/>
    <d v="1899-12-30T08:49:36"/>
    <d v="2024-12-27T00:00:00"/>
    <d v="1899-12-30T09:20:09"/>
    <x v="0"/>
    <x v="0"/>
    <s v="7022039085"/>
    <s v="EXW"/>
    <d v="1899-12-30T00:31:34"/>
    <x v="812"/>
    <d v="1899-12-30T00:01:01"/>
    <s v="Ensacado"/>
    <s v="E002"/>
    <x v="1"/>
    <d v="1899-12-30T00:29:32"/>
    <d v="1899-12-30T00:30:33"/>
    <x v="2"/>
    <x v="0"/>
    <x v="0"/>
    <x v="2"/>
    <n v="0"/>
    <n v="0"/>
    <x v="0"/>
    <x v="2"/>
    <x v="0"/>
    <n v="0"/>
    <x v="6"/>
    <x v="1"/>
    <d v="1899-12-30T00:01:01"/>
    <d v="1899-12-30T00:01:01"/>
    <x v="0"/>
    <m/>
    <m/>
    <d v="1899-12-30T00:00:00"/>
    <d v="1899-12-30T00:29:32"/>
    <n v="6"/>
    <n v="-7.0601851852003517E-4"/>
    <n v="29.533333333334404"/>
    <x v="2"/>
    <x v="1"/>
  </r>
  <r>
    <x v="9"/>
    <s v="2024059524"/>
    <x v="0"/>
    <x v="1052"/>
    <s v="E4386MJZ"/>
    <d v="2024-12-27T00:00:00"/>
    <x v="1"/>
    <s v="3283"/>
    <x v="38"/>
    <s v="PA"/>
    <x v="2"/>
    <x v="0"/>
    <d v="2024-12-27T00:00:00"/>
    <d v="1899-12-30T08:51:20"/>
    <d v="2024-12-27T00:00:00"/>
    <d v="1899-12-30T08:50:18"/>
    <d v="2024-12-27T00:00:00"/>
    <d v="1899-12-30T09:28:40"/>
    <x v="0"/>
    <x v="0"/>
    <s v="7022039087"/>
    <s v="EXW"/>
    <d v="1899-12-30T00:39:24"/>
    <x v="1476"/>
    <d v="1899-12-30T00:01:02"/>
    <s v="Ensacado"/>
    <s v="E002"/>
    <x v="1"/>
    <d v="1899-12-30T00:37:20"/>
    <d v="1899-12-30T00:38:22"/>
    <x v="2"/>
    <x v="0"/>
    <x v="0"/>
    <x v="2"/>
    <n v="0"/>
    <n v="0"/>
    <x v="0"/>
    <x v="2"/>
    <x v="0"/>
    <n v="0"/>
    <x v="6"/>
    <x v="1"/>
    <d v="1899-12-30T00:01:02"/>
    <d v="1899-12-30T00:01:02"/>
    <x v="0"/>
    <m/>
    <m/>
    <d v="1899-12-30T00:00:00"/>
    <d v="1899-12-30T00:37:20"/>
    <n v="6"/>
    <n v="-7.1759259259002173E-4"/>
    <n v="37.333333333339141"/>
    <x v="2"/>
    <x v="1"/>
  </r>
  <r>
    <x v="9"/>
    <s v="2024059527"/>
    <x v="0"/>
    <x v="944"/>
    <s v="E2348KGX"/>
    <d v="2024-12-27T00:00:00"/>
    <x v="1"/>
    <s v="3264"/>
    <x v="35"/>
    <s v="PA"/>
    <x v="1"/>
    <x v="0"/>
    <d v="2024-12-27T00:00:00"/>
    <d v="1899-12-30T09:03:51"/>
    <d v="2024-12-27T00:00:00"/>
    <d v="1899-12-30T09:02:49"/>
    <d v="2024-12-27T00:00:00"/>
    <d v="1899-12-30T09:33:24"/>
    <x v="0"/>
    <x v="0"/>
    <s v="7022039088"/>
    <s v="FBO"/>
    <d v="1899-12-30T00:31:37"/>
    <x v="3081"/>
    <d v="1899-12-30T00:01:02"/>
    <s v="Granel"/>
    <s v="E001"/>
    <x v="2"/>
    <d v="1899-12-30T00:29:33"/>
    <d v="1899-12-30T00:30:35"/>
    <x v="3"/>
    <x v="0"/>
    <x v="0"/>
    <x v="1"/>
    <n v="0"/>
    <n v="0"/>
    <x v="0"/>
    <x v="1"/>
    <x v="0"/>
    <n v="0"/>
    <x v="6"/>
    <x v="1"/>
    <d v="1899-12-30T00:01:02"/>
    <d v="1899-12-30T00:01:02"/>
    <x v="0"/>
    <m/>
    <m/>
    <d v="1899-12-30T00:00:00"/>
    <d v="1899-12-30T00:29:33"/>
    <n v="6"/>
    <n v="-7.1759259258996622E-4"/>
    <n v="29.549999999995265"/>
    <x v="2"/>
    <x v="1"/>
  </r>
  <r>
    <x v="9"/>
    <s v="2024059526"/>
    <x v="0"/>
    <x v="1012"/>
    <s v="E8094GLY"/>
    <d v="2024-12-27T00:00:00"/>
    <x v="1"/>
    <s v="3260"/>
    <x v="41"/>
    <s v="PA"/>
    <x v="19"/>
    <x v="0"/>
    <d v="2024-12-27T00:00:00"/>
    <d v="1899-12-30T09:03:03"/>
    <d v="2024-12-27T00:00:00"/>
    <d v="1899-12-30T09:02:05"/>
    <d v="2024-12-27T00:00:00"/>
    <d v="1899-12-30T09:36:02"/>
    <x v="0"/>
    <x v="0"/>
    <s v="7022039089"/>
    <s v="FBO"/>
    <d v="1899-12-30T00:34:55"/>
    <x v="2594"/>
    <d v="1899-12-30T00:00:58"/>
    <s v="Granel"/>
    <s v="E001"/>
    <x v="2"/>
    <d v="1899-12-30T00:32:59"/>
    <d v="1899-12-30T00:33:57"/>
    <x v="3"/>
    <x v="0"/>
    <x v="0"/>
    <x v="1"/>
    <n v="0"/>
    <n v="0"/>
    <x v="0"/>
    <x v="1"/>
    <x v="0"/>
    <n v="0"/>
    <x v="6"/>
    <x v="1"/>
    <d v="1899-12-30T00:00:58"/>
    <d v="1899-12-30T00:00:58"/>
    <x v="0"/>
    <m/>
    <m/>
    <d v="1899-12-30T00:00:00"/>
    <d v="1899-12-30T00:32:59"/>
    <n v="6"/>
    <n v="-6.7129629629997245E-4"/>
    <n v="32.98333333332959"/>
    <x v="2"/>
    <x v="1"/>
  </r>
  <r>
    <x v="9"/>
    <s v="2024059531"/>
    <x v="0"/>
    <x v="1018"/>
    <s v="E9461JBD"/>
    <d v="2024-12-27T00:00:00"/>
    <x v="1"/>
    <s v="3264"/>
    <x v="35"/>
    <s v="PA"/>
    <x v="1"/>
    <x v="0"/>
    <d v="2024-12-27T00:00:00"/>
    <d v="1899-12-30T09:14:53"/>
    <d v="2024-12-27T00:00:00"/>
    <d v="1899-12-30T09:13:52"/>
    <d v="2024-12-27T00:00:00"/>
    <d v="1899-12-30T09:37:05"/>
    <x v="0"/>
    <x v="0"/>
    <s v="7022039090"/>
    <s v="EXW"/>
    <d v="1899-12-30T00:24:14"/>
    <x v="758"/>
    <d v="1899-12-30T00:01:01"/>
    <s v="Granel"/>
    <s v="E001"/>
    <x v="1"/>
    <d v="1899-12-30T00:22:12"/>
    <d v="1899-12-30T00:23:13"/>
    <x v="3"/>
    <x v="0"/>
    <x v="0"/>
    <x v="1"/>
    <n v="0"/>
    <n v="0"/>
    <x v="0"/>
    <x v="1"/>
    <x v="0"/>
    <n v="0"/>
    <x v="6"/>
    <x v="1"/>
    <d v="1899-12-30T00:01:01"/>
    <d v="1899-12-30T00:01:01"/>
    <x v="0"/>
    <m/>
    <m/>
    <d v="1899-12-30T00:00:00"/>
    <d v="1899-12-30T00:22:12"/>
    <n v="6"/>
    <n v="-7.0601851852003517E-4"/>
    <n v="22.199999999990361"/>
    <x v="2"/>
    <x v="1"/>
  </r>
  <r>
    <x v="9"/>
    <s v="2024059529"/>
    <x v="0"/>
    <x v="1076"/>
    <s v="E6333MGV"/>
    <d v="2024-12-27T00:00:00"/>
    <x v="1"/>
    <s v="3283"/>
    <x v="38"/>
    <s v="PA"/>
    <x v="2"/>
    <x v="0"/>
    <d v="2024-12-27T00:00:00"/>
    <d v="1899-12-30T09:08:58"/>
    <d v="2024-12-27T00:00:00"/>
    <d v="1899-12-30T09:07:57"/>
    <d v="2024-12-27T00:00:00"/>
    <d v="1899-12-30T09:40:22"/>
    <x v="0"/>
    <x v="0"/>
    <s v="7022039091"/>
    <s v="EXW"/>
    <d v="1899-12-30T00:33:26"/>
    <x v="716"/>
    <d v="1899-12-30T00:01:01"/>
    <s v="Ensacado"/>
    <s v="E002"/>
    <x v="1"/>
    <d v="1899-12-30T00:31:24"/>
    <d v="1899-12-30T00:32:25"/>
    <x v="3"/>
    <x v="0"/>
    <x v="0"/>
    <x v="2"/>
    <n v="0"/>
    <n v="0"/>
    <x v="0"/>
    <x v="2"/>
    <x v="0"/>
    <n v="0"/>
    <x v="6"/>
    <x v="1"/>
    <d v="1899-12-30T00:01:01"/>
    <d v="1899-12-30T00:01:01"/>
    <x v="0"/>
    <m/>
    <m/>
    <d v="1899-12-30T00:00:00"/>
    <d v="1899-12-30T00:31:24"/>
    <n v="6"/>
    <n v="-7.0601851852003517E-4"/>
    <n v="31.400000000006347"/>
    <x v="2"/>
    <x v="1"/>
  </r>
  <r>
    <x v="9"/>
    <s v="2024059532"/>
    <x v="0"/>
    <x v="1009"/>
    <s v="E5824JVY"/>
    <d v="2024-12-27T00:00:00"/>
    <x v="1"/>
    <s v="3264"/>
    <x v="35"/>
    <s v="PA"/>
    <x v="1"/>
    <x v="0"/>
    <d v="2024-12-27T00:00:00"/>
    <d v="1899-12-30T09:17:53"/>
    <d v="2024-12-27T00:00:00"/>
    <d v="1899-12-30T09:16:51"/>
    <d v="2024-12-27T00:00:00"/>
    <d v="1899-12-30T09:44:32"/>
    <x v="0"/>
    <x v="0"/>
    <s v="7022039092"/>
    <s v="FBO"/>
    <d v="1899-12-30T00:28:43"/>
    <x v="3082"/>
    <d v="1899-12-30T00:01:02"/>
    <s v="Granel"/>
    <s v="E001"/>
    <x v="2"/>
    <d v="1899-12-30T00:26:39"/>
    <d v="1899-12-30T00:27:41"/>
    <x v="3"/>
    <x v="0"/>
    <x v="0"/>
    <x v="1"/>
    <n v="0"/>
    <n v="0"/>
    <x v="0"/>
    <x v="1"/>
    <x v="0"/>
    <n v="0"/>
    <x v="6"/>
    <x v="1"/>
    <d v="1899-12-30T00:01:02"/>
    <d v="1899-12-30T00:01:02"/>
    <x v="0"/>
    <m/>
    <m/>
    <d v="1899-12-30T00:00:00"/>
    <d v="1899-12-30T00:26:39"/>
    <n v="6"/>
    <n v="-7.1759259259002173E-4"/>
    <n v="26.650000000008003"/>
    <x v="2"/>
    <x v="1"/>
  </r>
  <r>
    <x v="9"/>
    <s v="2024059530"/>
    <x v="0"/>
    <x v="1197"/>
    <s v="E3567FSM"/>
    <d v="2024-12-27T00:00:00"/>
    <x v="1"/>
    <s v="3283"/>
    <x v="38"/>
    <s v="PA"/>
    <x v="2"/>
    <x v="0"/>
    <d v="2024-12-27T00:00:00"/>
    <d v="1899-12-30T09:13:32"/>
    <d v="2024-12-27T00:00:00"/>
    <d v="1899-12-30T09:12:32"/>
    <d v="2024-12-27T00:00:00"/>
    <d v="1899-12-30T09:53:12"/>
    <x v="0"/>
    <x v="0"/>
    <s v="7022039093"/>
    <s v="EXW"/>
    <d v="1899-12-30T00:41:40"/>
    <x v="874"/>
    <d v="1899-12-30T00:01:00"/>
    <s v="Ensacado"/>
    <s v="E002"/>
    <x v="1"/>
    <d v="1899-12-30T00:39:40"/>
    <d v="1899-12-30T00:40:40"/>
    <x v="3"/>
    <x v="0"/>
    <x v="0"/>
    <x v="2"/>
    <n v="0"/>
    <n v="0"/>
    <x v="0"/>
    <x v="2"/>
    <x v="0"/>
    <n v="0"/>
    <x v="6"/>
    <x v="1"/>
    <d v="1899-12-30T00:01:00"/>
    <d v="1899-12-30T00:01:00"/>
    <x v="0"/>
    <m/>
    <m/>
    <d v="1899-12-30T00:00:00"/>
    <d v="1899-12-30T00:39:40"/>
    <n v="6"/>
    <n v="-6.9444444444999309E-4"/>
    <n v="39.666666666657626"/>
    <x v="2"/>
    <x v="1"/>
  </r>
  <r>
    <x v="9"/>
    <s v="2024059533"/>
    <x v="0"/>
    <x v="1003"/>
    <s v="E7970JYD"/>
    <d v="2024-12-27T00:00:00"/>
    <x v="1"/>
    <s v="3262"/>
    <x v="43"/>
    <s v="PA"/>
    <x v="0"/>
    <x v="0"/>
    <d v="2024-12-27T00:00:00"/>
    <d v="1899-12-30T09:19:30"/>
    <d v="2024-12-27T00:00:00"/>
    <d v="1899-12-30T09:18:29"/>
    <d v="2024-12-27T00:00:00"/>
    <d v="1899-12-30T09:53:29"/>
    <x v="0"/>
    <x v="0"/>
    <s v="7022039094"/>
    <s v="EXW"/>
    <d v="1899-12-30T00:36:01"/>
    <x v="257"/>
    <d v="1899-12-30T00:01:01"/>
    <s v="Granel"/>
    <s v="E001"/>
    <x v="1"/>
    <d v="1899-12-30T00:33:59"/>
    <d v="1899-12-30T00:35:00"/>
    <x v="3"/>
    <x v="0"/>
    <x v="0"/>
    <x v="1"/>
    <n v="0"/>
    <n v="0"/>
    <x v="0"/>
    <x v="1"/>
    <x v="0"/>
    <n v="0"/>
    <x v="6"/>
    <x v="1"/>
    <d v="1899-12-30T00:01:01"/>
    <d v="1899-12-30T00:01:01"/>
    <x v="0"/>
    <m/>
    <m/>
    <d v="1899-12-30T00:00:00"/>
    <d v="1899-12-30T00:33:59"/>
    <n v="6"/>
    <n v="-7.0601851851997965E-4"/>
    <n v="33.983333333323188"/>
    <x v="2"/>
    <x v="1"/>
  </r>
  <r>
    <x v="9"/>
    <s v="2024059536"/>
    <x v="0"/>
    <x v="1013"/>
    <s v="E4291FWJ"/>
    <d v="2024-12-27T00:00:00"/>
    <x v="1"/>
    <s v="3269"/>
    <x v="36"/>
    <s v="PA"/>
    <x v="5"/>
    <x v="0"/>
    <d v="2024-12-27T00:00:00"/>
    <d v="1899-12-30T09:37:11"/>
    <d v="2024-12-27T00:00:00"/>
    <d v="1899-12-30T09:36:11"/>
    <d v="2024-12-27T00:00:00"/>
    <d v="1899-12-30T10:01:05"/>
    <x v="0"/>
    <x v="0"/>
    <s v="7022039095"/>
    <s v="FBO"/>
    <d v="1899-12-30T00:25:54"/>
    <x v="2810"/>
    <d v="1899-12-30T00:01:00"/>
    <s v="Granel"/>
    <s v="E001"/>
    <x v="2"/>
    <d v="1899-12-30T00:23:54"/>
    <d v="1899-12-30T00:24:54"/>
    <x v="3"/>
    <x v="0"/>
    <x v="0"/>
    <x v="1"/>
    <n v="0"/>
    <n v="0"/>
    <x v="0"/>
    <x v="1"/>
    <x v="0"/>
    <n v="0"/>
    <x v="6"/>
    <x v="1"/>
    <d v="1899-12-30T00:01:00"/>
    <d v="1899-12-30T00:01:00"/>
    <x v="0"/>
    <m/>
    <m/>
    <d v="1899-12-30T00:00:00"/>
    <d v="1899-12-30T00:23:54"/>
    <n v="6"/>
    <n v="-6.9444444444999309E-4"/>
    <n v="23.89999999999678"/>
    <x v="3"/>
    <x v="1"/>
  </r>
  <r>
    <x v="9"/>
    <s v="2024059534"/>
    <x v="0"/>
    <x v="1092"/>
    <s v="E6099JTB"/>
    <d v="2024-12-27T00:00:00"/>
    <x v="1"/>
    <s v="3283"/>
    <x v="38"/>
    <s v="PA"/>
    <x v="2"/>
    <x v="0"/>
    <d v="2024-12-27T00:00:00"/>
    <d v="1899-12-30T09:24:43"/>
    <d v="2024-12-27T00:00:00"/>
    <d v="1899-12-30T09:23:42"/>
    <d v="2024-12-27T00:00:00"/>
    <d v="1899-12-30T10:11:07"/>
    <x v="0"/>
    <x v="0"/>
    <s v="7022039096"/>
    <s v="EXW"/>
    <d v="1899-12-30T00:48:26"/>
    <x v="435"/>
    <d v="1899-12-30T00:01:01"/>
    <s v="Ensacado"/>
    <s v="E002"/>
    <x v="1"/>
    <d v="1899-12-30T00:46:24"/>
    <d v="1899-12-30T00:47:25"/>
    <x v="3"/>
    <x v="0"/>
    <x v="0"/>
    <x v="2"/>
    <n v="0"/>
    <n v="0"/>
    <x v="0"/>
    <x v="2"/>
    <x v="0"/>
    <n v="0"/>
    <x v="6"/>
    <x v="0"/>
    <d v="1899-12-30T00:01:01"/>
    <d v="1899-12-30T00:01:01"/>
    <x v="0"/>
    <m/>
    <m/>
    <d v="1899-12-30T00:00:00"/>
    <d v="1899-12-30T00:46:24"/>
    <n v="6"/>
    <n v="-7.0601851851997965E-4"/>
    <n v="46.39999999999678"/>
    <x v="3"/>
    <x v="0"/>
  </r>
  <r>
    <x v="9"/>
    <s v="2024059537"/>
    <x v="0"/>
    <x v="1077"/>
    <s v="E9884JZD"/>
    <d v="2024-12-27T00:00:00"/>
    <x v="1"/>
    <s v="3269"/>
    <x v="36"/>
    <s v="PA"/>
    <x v="5"/>
    <x v="0"/>
    <d v="2024-12-27T00:00:00"/>
    <d v="1899-12-30T09:37:12"/>
    <d v="2024-12-27T00:00:00"/>
    <d v="1899-12-30T09:36:13"/>
    <d v="2024-12-27T00:00:00"/>
    <d v="1899-12-30T10:12:50"/>
    <x v="0"/>
    <x v="0"/>
    <s v="7022039097"/>
    <s v="FBO"/>
    <d v="1899-12-30T00:37:36"/>
    <x v="3083"/>
    <d v="1899-12-30T00:00:59"/>
    <s v="Granel"/>
    <s v="E001"/>
    <x v="2"/>
    <d v="1899-12-30T00:35:38"/>
    <d v="1899-12-30T00:36:37"/>
    <x v="3"/>
    <x v="0"/>
    <x v="0"/>
    <x v="1"/>
    <n v="0"/>
    <n v="0"/>
    <x v="0"/>
    <x v="1"/>
    <x v="0"/>
    <n v="0"/>
    <x v="6"/>
    <x v="1"/>
    <d v="1899-12-30T00:00:59"/>
    <d v="1899-12-30T00:00:59"/>
    <x v="0"/>
    <m/>
    <m/>
    <d v="1899-12-30T00:00:00"/>
    <d v="1899-12-30T00:35:38"/>
    <n v="6"/>
    <n v="-6.8287037037001452E-4"/>
    <n v="35.6333333333328"/>
    <x v="3"/>
    <x v="1"/>
  </r>
  <r>
    <x v="9"/>
    <s v="2024059535"/>
    <x v="0"/>
    <x v="1068"/>
    <s v="E3660HSS"/>
    <d v="2024-12-27T00:00:00"/>
    <x v="1"/>
    <s v="3283"/>
    <x v="38"/>
    <s v="PA"/>
    <x v="2"/>
    <x v="0"/>
    <d v="2024-12-27T00:00:00"/>
    <d v="1899-12-30T09:28:13"/>
    <d v="2024-12-27T00:00:00"/>
    <d v="1899-12-30T09:27:14"/>
    <d v="2024-12-27T00:00:00"/>
    <d v="1899-12-30T10:21:17"/>
    <x v="0"/>
    <x v="0"/>
    <s v="7022039098"/>
    <s v="FBO"/>
    <d v="1899-12-30T00:55:02"/>
    <x v="1424"/>
    <d v="1899-12-30T00:00:59"/>
    <s v="Ensacado"/>
    <s v="E002"/>
    <x v="2"/>
    <d v="1899-12-30T00:53:04"/>
    <d v="1899-12-30T00:54:03"/>
    <x v="3"/>
    <x v="0"/>
    <x v="0"/>
    <x v="2"/>
    <n v="0"/>
    <n v="0"/>
    <x v="0"/>
    <x v="2"/>
    <x v="0"/>
    <n v="0"/>
    <x v="6"/>
    <x v="0"/>
    <d v="1899-12-30T00:00:59"/>
    <d v="1899-12-30T00:00:59"/>
    <x v="0"/>
    <m/>
    <m/>
    <d v="1899-12-30T00:00:00"/>
    <d v="1899-12-30T00:53:04"/>
    <n v="6"/>
    <n v="-6.8287037037001452E-4"/>
    <n v="53.066666666664034"/>
    <x v="3"/>
    <x v="0"/>
  </r>
  <r>
    <x v="9"/>
    <s v="2024059538"/>
    <x v="0"/>
    <x v="1059"/>
    <s v="EE0224HDX"/>
    <d v="2024-12-27T00:00:00"/>
    <x v="1"/>
    <s v="3282"/>
    <x v="40"/>
    <s v="PA"/>
    <x v="6"/>
    <x v="0"/>
    <d v="2024-12-27T00:00:00"/>
    <d v="1899-12-30T09:57:12"/>
    <d v="2024-12-27T00:00:00"/>
    <d v="1899-12-30T18:33:00"/>
    <d v="2024-12-27T00:00:00"/>
    <d v="1899-12-30T10:27:26"/>
    <x v="209"/>
    <x v="31"/>
    <s v="7022039099"/>
    <s v="FBO"/>
    <d v="1899-12-30T16:41:22"/>
    <x v="3084"/>
    <d v="1899-12-30T08:35:48"/>
    <s v="Ensacado"/>
    <s v="E002"/>
    <x v="2"/>
    <d v="1899-12-30T00:30:14"/>
    <n v="-0.33719907407408001"/>
    <x v="3"/>
    <x v="0"/>
    <x v="0"/>
    <x v="2"/>
    <n v="0"/>
    <n v="0"/>
    <x v="0"/>
    <x v="2"/>
    <x v="0"/>
    <n v="0"/>
    <x v="6"/>
    <x v="1"/>
    <d v="1899-12-30T08:35:48"/>
    <d v="1899-12-30T07:37:48"/>
    <x v="1"/>
    <m/>
    <m/>
    <d v="1899-12-30T00:00:00"/>
    <d v="1899-12-30T00:30:14"/>
    <n v="6"/>
    <d v="1899-12-30T08:35:48"/>
    <n v="30.233333333332837"/>
    <x v="3"/>
    <x v="1"/>
  </r>
  <r>
    <x v="9"/>
    <s v="2024059541"/>
    <x v="0"/>
    <x v="977"/>
    <s v="E4421MGY"/>
    <d v="2024-12-27T00:00:00"/>
    <x v="1"/>
    <s v="3264"/>
    <x v="35"/>
    <s v="PA"/>
    <x v="1"/>
    <x v="0"/>
    <d v="2024-12-27T00:00:00"/>
    <d v="1899-12-30T10:06:33"/>
    <d v="2024-12-27T00:00:00"/>
    <d v="1899-12-30T10:05:33"/>
    <d v="2024-12-27T00:00:00"/>
    <d v="1899-12-30T10:36:07"/>
    <x v="0"/>
    <x v="0"/>
    <s v="7022039101"/>
    <s v="FBO"/>
    <d v="1899-12-30T00:31:34"/>
    <x v="739"/>
    <d v="1899-12-30T00:01:00"/>
    <s v="Granel"/>
    <s v="E001"/>
    <x v="2"/>
    <d v="1899-12-30T00:29:34"/>
    <d v="1899-12-30T00:30:34"/>
    <x v="4"/>
    <x v="0"/>
    <x v="0"/>
    <x v="1"/>
    <n v="0"/>
    <n v="0"/>
    <x v="0"/>
    <x v="1"/>
    <x v="0"/>
    <n v="0"/>
    <x v="6"/>
    <x v="1"/>
    <d v="1899-12-30T00:01:00"/>
    <d v="1899-12-30T00:01:00"/>
    <x v="0"/>
    <m/>
    <m/>
    <d v="1899-12-30T00:00:00"/>
    <d v="1899-12-30T00:29:34"/>
    <n v="6"/>
    <n v="-6.9444444444999309E-4"/>
    <n v="29.566666666670354"/>
    <x v="3"/>
    <x v="1"/>
  </r>
  <r>
    <x v="9"/>
    <s v="2024059545"/>
    <x v="0"/>
    <x v="905"/>
    <s v="E3198LFN"/>
    <d v="2024-12-27T00:00:00"/>
    <x v="1"/>
    <s v="3260"/>
    <x v="41"/>
    <s v="PA"/>
    <x v="19"/>
    <x v="0"/>
    <d v="2024-12-27T00:00:00"/>
    <d v="1899-12-30T10:12:00"/>
    <d v="2024-12-27T00:00:00"/>
    <d v="1899-12-30T10:11:00"/>
    <d v="2024-12-27T00:00:00"/>
    <d v="1899-12-30T10:40:27"/>
    <x v="0"/>
    <x v="0"/>
    <s v="7022039102"/>
    <s v="EXW"/>
    <d v="1899-12-30T00:30:27"/>
    <x v="3085"/>
    <d v="1899-12-30T00:01:00"/>
    <s v="Granel"/>
    <s v="E001"/>
    <x v="1"/>
    <d v="1899-12-30T00:28:27"/>
    <d v="1899-12-30T00:29:27"/>
    <x v="4"/>
    <x v="0"/>
    <x v="0"/>
    <x v="1"/>
    <n v="0"/>
    <n v="0"/>
    <x v="0"/>
    <x v="1"/>
    <x v="0"/>
    <n v="0"/>
    <x v="6"/>
    <x v="1"/>
    <d v="1899-12-30T00:01:00"/>
    <d v="1899-12-30T00:01:00"/>
    <x v="0"/>
    <m/>
    <m/>
    <d v="1899-12-30T00:00:00"/>
    <d v="1899-12-30T00:28:27"/>
    <n v="6"/>
    <n v="-6.9444444444000109E-4"/>
    <n v="28.449999999993654"/>
    <x v="3"/>
    <x v="1"/>
  </r>
  <r>
    <x v="9"/>
    <s v="2024059550"/>
    <x v="0"/>
    <x v="1000"/>
    <s v="E3888GZR"/>
    <d v="2024-12-27T00:00:00"/>
    <x v="1"/>
    <s v="3269"/>
    <x v="36"/>
    <s v="PA"/>
    <x v="5"/>
    <x v="0"/>
    <d v="2024-12-27T00:00:00"/>
    <d v="1899-12-30T10:22:29"/>
    <d v="2024-12-27T00:00:00"/>
    <d v="1899-12-30T10:21:29"/>
    <d v="2024-12-27T00:00:00"/>
    <d v="1899-12-30T10:43:19"/>
    <x v="0"/>
    <x v="0"/>
    <s v="7022039104"/>
    <s v="EXW"/>
    <d v="1899-12-30T00:22:50"/>
    <x v="1652"/>
    <d v="1899-12-30T00:01:00"/>
    <s v="Granel"/>
    <s v="E001"/>
    <x v="1"/>
    <d v="1899-12-30T00:20:50"/>
    <d v="1899-12-30T00:21:50"/>
    <x v="4"/>
    <x v="0"/>
    <x v="0"/>
    <x v="1"/>
    <n v="0"/>
    <n v="0"/>
    <x v="0"/>
    <x v="1"/>
    <x v="0"/>
    <n v="0"/>
    <x v="6"/>
    <x v="1"/>
    <d v="1899-12-30T00:01:00"/>
    <d v="1899-12-30T00:01:00"/>
    <x v="0"/>
    <m/>
    <m/>
    <d v="1899-12-30T00:00:00"/>
    <d v="1899-12-30T00:20:50"/>
    <n v="6"/>
    <n v="-6.9444444444000109E-4"/>
    <n v="20.833333333343997"/>
    <x v="3"/>
    <x v="1"/>
  </r>
  <r>
    <x v="9"/>
    <s v="2024059547"/>
    <x v="0"/>
    <x v="1187"/>
    <s v="E3760JWP"/>
    <d v="2024-12-27T00:00:00"/>
    <x v="1"/>
    <s v="3283"/>
    <x v="38"/>
    <s v="PA"/>
    <x v="2"/>
    <x v="0"/>
    <d v="2024-12-27T00:00:00"/>
    <d v="1899-12-30T10:14:21"/>
    <d v="2024-12-27T00:00:00"/>
    <d v="1899-12-30T10:13:21"/>
    <d v="2024-12-27T00:00:00"/>
    <d v="1899-12-30T10:44:01"/>
    <x v="0"/>
    <x v="0"/>
    <s v="7022039105"/>
    <s v="EXW"/>
    <d v="1899-12-30T00:31:40"/>
    <x v="3086"/>
    <d v="1899-12-30T00:01:00"/>
    <s v="Ensacado"/>
    <s v="E002"/>
    <x v="1"/>
    <d v="1899-12-30T00:29:40"/>
    <d v="1899-12-30T00:30:40"/>
    <x v="4"/>
    <x v="0"/>
    <x v="0"/>
    <x v="2"/>
    <n v="0"/>
    <n v="0"/>
    <x v="0"/>
    <x v="2"/>
    <x v="0"/>
    <n v="0"/>
    <x v="6"/>
    <x v="1"/>
    <d v="1899-12-30T00:01:00"/>
    <d v="1899-12-30T00:01:00"/>
    <x v="0"/>
    <m/>
    <m/>
    <d v="1899-12-30T00:00:00"/>
    <d v="1899-12-30T00:29:40"/>
    <n v="6"/>
    <n v="-6.9444444444000109E-4"/>
    <n v="29.666666666678363"/>
    <x v="3"/>
    <x v="1"/>
  </r>
  <r>
    <x v="9"/>
    <s v="2024059544"/>
    <x v="0"/>
    <x v="1011"/>
    <s v="E8976JGF"/>
    <d v="2024-12-27T00:00:00"/>
    <x v="1"/>
    <s v="3262"/>
    <x v="43"/>
    <s v="PA"/>
    <x v="0"/>
    <x v="0"/>
    <d v="2024-12-27T00:00:00"/>
    <d v="1899-12-30T10:11:32"/>
    <d v="2024-12-27T00:00:00"/>
    <d v="1899-12-30T10:10:31"/>
    <d v="2024-12-27T00:00:00"/>
    <d v="1899-12-30T10:45:47"/>
    <x v="0"/>
    <x v="0"/>
    <s v="7022039106"/>
    <s v="EXW"/>
    <d v="1899-12-30T00:36:17"/>
    <x v="242"/>
    <d v="1899-12-30T00:01:01"/>
    <s v="Granel"/>
    <s v="E001"/>
    <x v="1"/>
    <d v="1899-12-30T00:34:15"/>
    <d v="1899-12-30T00:35:16"/>
    <x v="4"/>
    <x v="0"/>
    <x v="0"/>
    <x v="1"/>
    <n v="0"/>
    <n v="0"/>
    <x v="0"/>
    <x v="1"/>
    <x v="0"/>
    <n v="0"/>
    <x v="6"/>
    <x v="1"/>
    <d v="1899-12-30T00:01:01"/>
    <d v="1899-12-30T00:01:01"/>
    <x v="0"/>
    <m/>
    <m/>
    <d v="1899-12-30T00:00:00"/>
    <d v="1899-12-30T00:34:15"/>
    <n v="6"/>
    <n v="-7.0601851852003517E-4"/>
    <n v="34.249999999996803"/>
    <x v="3"/>
    <x v="1"/>
  </r>
  <r>
    <x v="9"/>
    <s v="2024059548"/>
    <x v="0"/>
    <x v="1005"/>
    <s v="E7812KXB"/>
    <d v="2024-12-27T00:00:00"/>
    <x v="1"/>
    <s v="3260"/>
    <x v="41"/>
    <s v="PA"/>
    <x v="19"/>
    <x v="0"/>
    <d v="2024-12-27T00:00:00"/>
    <d v="1899-12-30T10:14:44"/>
    <d v="2024-12-27T00:00:00"/>
    <d v="1899-12-30T10:13:43"/>
    <d v="2024-12-27T00:00:00"/>
    <d v="1899-12-30T10:51:47"/>
    <x v="0"/>
    <x v="0"/>
    <s v="7022039107"/>
    <s v="EXW"/>
    <d v="1899-12-30T00:39:05"/>
    <x v="3074"/>
    <d v="1899-12-30T00:01:01"/>
    <s v="Granel"/>
    <s v="E001"/>
    <x v="1"/>
    <d v="1899-12-30T00:37:03"/>
    <d v="1899-12-30T00:38:04"/>
    <x v="4"/>
    <x v="0"/>
    <x v="0"/>
    <x v="1"/>
    <n v="0"/>
    <n v="0"/>
    <x v="0"/>
    <x v="1"/>
    <x v="0"/>
    <n v="0"/>
    <x v="6"/>
    <x v="1"/>
    <d v="1899-12-30T00:01:01"/>
    <d v="1899-12-30T00:01:01"/>
    <x v="0"/>
    <m/>
    <m/>
    <d v="1899-12-30T00:00:00"/>
    <d v="1899-12-30T00:37:03"/>
    <n v="6"/>
    <n v="-7.0601851852003517E-4"/>
    <n v="37.049999999990362"/>
    <x v="3"/>
    <x v="1"/>
  </r>
  <r>
    <x v="9"/>
    <s v="2024059549"/>
    <x v="0"/>
    <x v="976"/>
    <s v="E2274KKH"/>
    <d v="2024-12-27T00:00:00"/>
    <x v="1"/>
    <s v="3262"/>
    <x v="43"/>
    <s v="PA"/>
    <x v="0"/>
    <x v="0"/>
    <d v="2024-12-27T00:00:00"/>
    <d v="1899-12-30T10:19:48"/>
    <d v="2024-12-27T00:00:00"/>
    <d v="1899-12-30T10:18:48"/>
    <d v="2024-12-27T00:00:00"/>
    <d v="1899-12-30T10:56:37"/>
    <x v="0"/>
    <x v="0"/>
    <s v="7022039108"/>
    <s v="FBO"/>
    <d v="1899-12-30T00:38:49"/>
    <x v="946"/>
    <d v="1899-12-30T00:01:00"/>
    <s v="Granel"/>
    <s v="E001"/>
    <x v="2"/>
    <d v="1899-12-30T00:36:49"/>
    <d v="1899-12-30T00:37:49"/>
    <x v="4"/>
    <x v="0"/>
    <x v="0"/>
    <x v="1"/>
    <n v="0"/>
    <n v="0"/>
    <x v="0"/>
    <x v="1"/>
    <x v="0"/>
    <n v="0"/>
    <x v="6"/>
    <x v="1"/>
    <d v="1899-12-30T00:01:00"/>
    <d v="1899-12-30T00:01:00"/>
    <x v="0"/>
    <m/>
    <m/>
    <d v="1899-12-30T00:00:00"/>
    <d v="1899-12-30T00:36:49"/>
    <n v="6"/>
    <n v="-6.9444444444999309E-4"/>
    <n v="36.816666666667174"/>
    <x v="3"/>
    <x v="1"/>
  </r>
  <r>
    <x v="9"/>
    <s v="2024059551"/>
    <x v="0"/>
    <x v="1060"/>
    <s v="E3410KWV"/>
    <d v="2024-12-27T00:00:00"/>
    <x v="1"/>
    <s v="3283"/>
    <x v="38"/>
    <s v="PA"/>
    <x v="2"/>
    <x v="0"/>
    <d v="2024-12-27T00:00:00"/>
    <d v="1899-12-30T10:26:06"/>
    <d v="2024-12-27T00:00:00"/>
    <d v="1899-12-30T10:25:05"/>
    <d v="2024-12-27T00:00:00"/>
    <d v="1899-12-30T11:03:18"/>
    <x v="0"/>
    <x v="0"/>
    <s v="7022039109"/>
    <s v="EXW"/>
    <d v="1899-12-30T00:39:14"/>
    <x v="3087"/>
    <d v="1899-12-30T00:01:01"/>
    <s v="Ensacado"/>
    <s v="E002"/>
    <x v="1"/>
    <d v="1899-12-30T00:37:12"/>
    <d v="1899-12-30T00:38:13"/>
    <x v="4"/>
    <x v="0"/>
    <x v="0"/>
    <x v="2"/>
    <n v="0"/>
    <n v="0"/>
    <x v="0"/>
    <x v="2"/>
    <x v="0"/>
    <n v="0"/>
    <x v="6"/>
    <x v="1"/>
    <d v="1899-12-30T00:01:01"/>
    <d v="1899-12-30T00:01:01"/>
    <x v="0"/>
    <m/>
    <m/>
    <d v="1899-12-30T00:00:00"/>
    <d v="1899-12-30T00:37:12"/>
    <n v="6"/>
    <n v="-7.0601851852003517E-4"/>
    <n v="37.199999999995185"/>
    <x v="4"/>
    <x v="1"/>
  </r>
  <r>
    <x v="9"/>
    <s v="2024059556"/>
    <x v="0"/>
    <x v="1161"/>
    <s v="E8822FFZ"/>
    <d v="2024-12-27T00:00:00"/>
    <x v="1"/>
    <s v="3262"/>
    <x v="43"/>
    <s v="PA"/>
    <x v="0"/>
    <x v="0"/>
    <d v="2024-12-27T00:00:00"/>
    <d v="1899-12-30T10:46:27"/>
    <d v="2024-12-27T00:00:00"/>
    <d v="1899-12-30T10:45:26"/>
    <d v="2024-12-27T00:00:00"/>
    <d v="1899-12-30T11:09:51"/>
    <x v="0"/>
    <x v="0"/>
    <s v="7022039110"/>
    <s v="FBO"/>
    <d v="1899-12-30T00:25:26"/>
    <x v="109"/>
    <d v="1899-12-30T00:01:01"/>
    <s v="Granel"/>
    <s v="E001"/>
    <x v="2"/>
    <d v="1899-12-30T00:23:24"/>
    <d v="1899-12-30T00:24:25"/>
    <x v="4"/>
    <x v="0"/>
    <x v="0"/>
    <x v="1"/>
    <n v="0"/>
    <n v="0"/>
    <x v="0"/>
    <x v="1"/>
    <x v="0"/>
    <n v="0"/>
    <x v="6"/>
    <x v="1"/>
    <d v="1899-12-30T00:01:01"/>
    <d v="1899-12-30T00:01:01"/>
    <x v="0"/>
    <m/>
    <m/>
    <d v="1899-12-30T00:00:00"/>
    <d v="1899-12-30T00:23:24"/>
    <n v="6"/>
    <n v="-7.0601851852003517E-4"/>
    <n v="23.399999999999981"/>
    <x v="4"/>
    <x v="1"/>
  </r>
  <r>
    <x v="9"/>
    <s v="2024059555"/>
    <x v="0"/>
    <x v="957"/>
    <s v="E7698LMM"/>
    <d v="2024-12-27T00:00:00"/>
    <x v="1"/>
    <s v="3269"/>
    <x v="36"/>
    <s v="PA"/>
    <x v="5"/>
    <x v="0"/>
    <d v="2024-12-27T00:00:00"/>
    <d v="1899-12-30T10:44:42"/>
    <d v="2024-12-27T00:00:00"/>
    <d v="1899-12-30T10:43:40"/>
    <d v="2024-12-27T00:00:00"/>
    <d v="1899-12-30T11:11:44"/>
    <x v="0"/>
    <x v="0"/>
    <s v="7022039111"/>
    <s v="FBO"/>
    <d v="1899-12-30T00:29:06"/>
    <x v="2795"/>
    <d v="1899-12-30T00:01:02"/>
    <s v="Granel"/>
    <s v="E001"/>
    <x v="2"/>
    <d v="1899-12-30T00:27:02"/>
    <d v="1899-12-30T00:28:04"/>
    <x v="4"/>
    <x v="0"/>
    <x v="0"/>
    <x v="1"/>
    <n v="0"/>
    <n v="0"/>
    <x v="0"/>
    <x v="1"/>
    <x v="0"/>
    <n v="0"/>
    <x v="6"/>
    <x v="1"/>
    <d v="1899-12-30T00:01:02"/>
    <d v="1899-12-30T00:01:02"/>
    <x v="0"/>
    <m/>
    <m/>
    <d v="1899-12-30T00:00:00"/>
    <d v="1899-12-30T00:27:02"/>
    <n v="6"/>
    <n v="-7.1759259258996622E-4"/>
    <n v="27.033333333336014"/>
    <x v="4"/>
    <x v="1"/>
  </r>
  <r>
    <x v="9"/>
    <s v="2024059553"/>
    <x v="0"/>
    <x v="965"/>
    <s v="E5813KFK"/>
    <d v="2024-12-27T00:00:00"/>
    <x v="1"/>
    <s v="3269"/>
    <x v="36"/>
    <s v="PA"/>
    <x v="5"/>
    <x v="0"/>
    <d v="2024-12-27T00:00:00"/>
    <d v="1899-12-30T10:42:39"/>
    <d v="2024-12-27T00:00:00"/>
    <d v="1899-12-30T10:41:37"/>
    <d v="2024-12-27T00:00:00"/>
    <d v="1899-12-30T11:13:42"/>
    <x v="0"/>
    <x v="0"/>
    <s v="7022039112"/>
    <s v="FBO"/>
    <d v="1899-12-30T00:33:07"/>
    <x v="932"/>
    <d v="1899-12-30T00:01:02"/>
    <s v="Granel"/>
    <s v="E001"/>
    <x v="2"/>
    <d v="1899-12-30T00:31:03"/>
    <d v="1899-12-30T00:32:05"/>
    <x v="4"/>
    <x v="0"/>
    <x v="0"/>
    <x v="1"/>
    <n v="0"/>
    <n v="0"/>
    <x v="0"/>
    <x v="1"/>
    <x v="0"/>
    <n v="0"/>
    <x v="6"/>
    <x v="1"/>
    <d v="1899-12-30T00:01:02"/>
    <d v="1899-12-30T00:01:02"/>
    <x v="0"/>
    <m/>
    <m/>
    <d v="1899-12-30T00:00:00"/>
    <d v="1899-12-30T00:31:03"/>
    <n v="6"/>
    <n v="-7.1759259258996622E-4"/>
    <n v="31.050000000000058"/>
    <x v="4"/>
    <x v="1"/>
  </r>
  <r>
    <x v="9"/>
    <s v="2024059558"/>
    <x v="0"/>
    <x v="989"/>
    <s v="E0547BYX"/>
    <d v="2024-12-27T00:00:00"/>
    <x v="1"/>
    <s v="3264"/>
    <x v="35"/>
    <s v="PA"/>
    <x v="1"/>
    <x v="0"/>
    <d v="2024-12-27T00:00:00"/>
    <d v="1899-12-30T10:59:30"/>
    <d v="2024-12-27T00:00:00"/>
    <d v="1899-12-30T10:58:29"/>
    <d v="2024-12-27T00:00:00"/>
    <d v="1899-12-30T11:22:03"/>
    <x v="0"/>
    <x v="0"/>
    <s v="7022039113"/>
    <s v="FBO"/>
    <d v="1899-12-30T00:24:35"/>
    <x v="1409"/>
    <d v="1899-12-30T00:01:01"/>
    <s v="Granel"/>
    <s v="E001"/>
    <x v="2"/>
    <d v="1899-12-30T00:22:33"/>
    <d v="1899-12-30T00:23:34"/>
    <x v="4"/>
    <x v="0"/>
    <x v="0"/>
    <x v="1"/>
    <n v="0"/>
    <n v="0"/>
    <x v="0"/>
    <x v="1"/>
    <x v="0"/>
    <n v="0"/>
    <x v="6"/>
    <x v="1"/>
    <d v="1899-12-30T00:01:01"/>
    <d v="1899-12-30T00:01:01"/>
    <x v="0"/>
    <m/>
    <m/>
    <d v="1899-12-30T00:00:00"/>
    <d v="1899-12-30T00:22:33"/>
    <n v="6"/>
    <n v="-7.0601851851997965E-4"/>
    <n v="22.54999999999681"/>
    <x v="4"/>
    <x v="1"/>
  </r>
  <r>
    <x v="9"/>
    <s v="2024059557"/>
    <x v="0"/>
    <x v="1174"/>
    <s v="E0806FFY"/>
    <d v="2024-12-27T00:00:00"/>
    <x v="1"/>
    <s v="3283"/>
    <x v="38"/>
    <s v="PA"/>
    <x v="2"/>
    <x v="0"/>
    <d v="2024-12-27T00:00:00"/>
    <d v="1899-12-30T10:47:42"/>
    <d v="2024-12-27T00:00:00"/>
    <d v="1899-12-30T10:46:40"/>
    <d v="2024-12-27T00:00:00"/>
    <d v="1899-12-30T11:24:29"/>
    <x v="0"/>
    <x v="0"/>
    <s v="7022039114"/>
    <s v="EXW"/>
    <d v="1899-12-30T00:38:51"/>
    <x v="946"/>
    <d v="1899-12-30T00:01:02"/>
    <s v="Ensacado"/>
    <s v="E002"/>
    <x v="1"/>
    <d v="1899-12-30T00:36:47"/>
    <d v="1899-12-30T00:37:49"/>
    <x v="4"/>
    <x v="0"/>
    <x v="0"/>
    <x v="2"/>
    <n v="0"/>
    <n v="0"/>
    <x v="0"/>
    <x v="2"/>
    <x v="0"/>
    <n v="0"/>
    <x v="6"/>
    <x v="1"/>
    <d v="1899-12-30T00:01:02"/>
    <d v="1899-12-30T00:01:02"/>
    <x v="0"/>
    <m/>
    <m/>
    <d v="1899-12-30T00:00:00"/>
    <d v="1899-12-30T00:36:47"/>
    <n v="6"/>
    <n v="-7.1759259259995822E-4"/>
    <n v="36.783333333331221"/>
    <x v="4"/>
    <x v="1"/>
  </r>
  <r>
    <x v="9"/>
    <s v="2024059562"/>
    <x v="0"/>
    <x v="1048"/>
    <s v="E1459JJZ"/>
    <d v="2024-12-27T00:00:00"/>
    <x v="1"/>
    <s v="3269"/>
    <x v="36"/>
    <s v="PA"/>
    <x v="5"/>
    <x v="0"/>
    <d v="2024-12-27T00:00:00"/>
    <d v="1899-12-30T11:05:02"/>
    <d v="2024-12-27T00:00:00"/>
    <d v="1899-12-30T11:04:02"/>
    <d v="2024-12-27T00:00:00"/>
    <d v="1899-12-30T11:28:37"/>
    <x v="0"/>
    <x v="0"/>
    <s v="7022039115"/>
    <s v="FBO"/>
    <d v="1899-12-30T00:25:35"/>
    <x v="1672"/>
    <d v="1899-12-30T00:01:00"/>
    <s v="Granel"/>
    <s v="E001"/>
    <x v="2"/>
    <d v="1899-12-30T00:23:35"/>
    <d v="1899-12-30T00:24:35"/>
    <x v="5"/>
    <x v="0"/>
    <x v="0"/>
    <x v="1"/>
    <n v="0"/>
    <n v="0"/>
    <x v="0"/>
    <x v="1"/>
    <x v="0"/>
    <n v="0"/>
    <x v="6"/>
    <x v="1"/>
    <d v="1899-12-30T00:01:00"/>
    <d v="1899-12-30T00:01:00"/>
    <x v="0"/>
    <m/>
    <m/>
    <d v="1899-12-30T00:00:00"/>
    <d v="1899-12-30T00:23:35"/>
    <n v="6"/>
    <n v="-6.9444444444000109E-4"/>
    <n v="23.583333333340828"/>
    <x v="4"/>
    <x v="1"/>
  </r>
  <r>
    <x v="9"/>
    <s v="2024059559"/>
    <x v="0"/>
    <x v="1164"/>
    <s v="E1632JZF"/>
    <d v="2024-12-27T00:00:00"/>
    <x v="1"/>
    <s v="3269"/>
    <x v="36"/>
    <s v="PA"/>
    <x v="5"/>
    <x v="0"/>
    <d v="2024-12-27T00:00:00"/>
    <d v="1899-12-30T11:03:08"/>
    <d v="2024-12-27T00:00:00"/>
    <d v="1899-12-30T11:02:09"/>
    <d v="2024-12-27T00:00:00"/>
    <d v="1899-12-30T11:30:41"/>
    <x v="0"/>
    <x v="0"/>
    <s v="7022039116"/>
    <s v="FBO"/>
    <d v="1899-12-30T00:29:31"/>
    <x v="2312"/>
    <d v="1899-12-30T00:00:59"/>
    <s v="Granel"/>
    <s v="E001"/>
    <x v="2"/>
    <d v="1899-12-30T00:27:33"/>
    <d v="1899-12-30T00:28:32"/>
    <x v="5"/>
    <x v="0"/>
    <x v="0"/>
    <x v="1"/>
    <n v="0"/>
    <n v="0"/>
    <x v="0"/>
    <x v="1"/>
    <x v="0"/>
    <n v="0"/>
    <x v="6"/>
    <x v="1"/>
    <d v="1899-12-30T00:00:59"/>
    <d v="1899-12-30T00:00:59"/>
    <x v="0"/>
    <m/>
    <m/>
    <d v="1899-12-30T00:00:00"/>
    <d v="1899-12-30T00:27:33"/>
    <n v="6"/>
    <n v="-6.8287037037001452E-4"/>
    <n v="27.549999999993595"/>
    <x v="4"/>
    <x v="1"/>
  </r>
  <r>
    <x v="9"/>
    <s v="2024059561"/>
    <x v="0"/>
    <x v="1045"/>
    <s v="E7708MRR"/>
    <d v="2024-12-27T00:00:00"/>
    <x v="1"/>
    <s v="3283"/>
    <x v="38"/>
    <s v="PA"/>
    <x v="2"/>
    <x v="0"/>
    <d v="2024-12-27T00:00:00"/>
    <d v="1899-12-30T11:04:42"/>
    <d v="2024-12-27T00:00:00"/>
    <d v="1899-12-30T11:03:40"/>
    <d v="2024-12-27T00:00:00"/>
    <d v="1899-12-30T11:35:46"/>
    <x v="0"/>
    <x v="0"/>
    <s v="7022039117"/>
    <s v="EXW"/>
    <d v="1899-12-30T00:33:08"/>
    <x v="3088"/>
    <d v="1899-12-30T00:01:02"/>
    <s v="Ensacado"/>
    <s v="E002"/>
    <x v="1"/>
    <d v="1899-12-30T00:31:04"/>
    <d v="1899-12-30T00:32:06"/>
    <x v="5"/>
    <x v="0"/>
    <x v="0"/>
    <x v="2"/>
    <n v="0"/>
    <n v="0"/>
    <x v="0"/>
    <x v="2"/>
    <x v="0"/>
    <n v="0"/>
    <x v="6"/>
    <x v="1"/>
    <d v="1899-12-30T00:01:02"/>
    <d v="1899-12-30T00:01:02"/>
    <x v="0"/>
    <m/>
    <m/>
    <d v="1899-12-30T00:00:00"/>
    <d v="1899-12-30T00:31:04"/>
    <n v="6"/>
    <n v="-7.1759259258996622E-4"/>
    <n v="31.066666666675225"/>
    <x v="4"/>
    <x v="1"/>
  </r>
  <r>
    <x v="9"/>
    <s v="2024059564"/>
    <x v="0"/>
    <x v="916"/>
    <s v="E3178LFN"/>
    <d v="2024-12-27T00:00:00"/>
    <x v="1"/>
    <s v="3262"/>
    <x v="43"/>
    <s v="PA"/>
    <x v="0"/>
    <x v="0"/>
    <d v="2024-12-27T00:00:00"/>
    <d v="1899-12-30T11:05:55"/>
    <d v="2024-12-27T00:00:00"/>
    <d v="1899-12-30T11:04:53"/>
    <d v="2024-12-27T00:00:00"/>
    <d v="1899-12-30T11:38:11"/>
    <x v="0"/>
    <x v="0"/>
    <s v="7022039118"/>
    <s v="EXW"/>
    <d v="1899-12-30T00:34:20"/>
    <x v="973"/>
    <d v="1899-12-30T00:01:02"/>
    <s v="Granel"/>
    <s v="E001"/>
    <x v="1"/>
    <d v="1899-12-30T00:32:16"/>
    <d v="1899-12-30T00:33:18"/>
    <x v="5"/>
    <x v="0"/>
    <x v="0"/>
    <x v="1"/>
    <n v="0"/>
    <n v="0"/>
    <x v="0"/>
    <x v="1"/>
    <x v="0"/>
    <n v="0"/>
    <x v="6"/>
    <x v="1"/>
    <d v="1899-12-30T00:01:02"/>
    <d v="1899-12-30T00:01:02"/>
    <x v="0"/>
    <m/>
    <m/>
    <d v="1899-12-30T00:00:00"/>
    <d v="1899-12-30T00:32:16"/>
    <n v="6"/>
    <n v="-7.1759259259002173E-4"/>
    <n v="32.266666666670375"/>
    <x v="4"/>
    <x v="1"/>
  </r>
  <r>
    <x v="9"/>
    <s v="2024059570"/>
    <x v="0"/>
    <x v="940"/>
    <s v="E5477KKG"/>
    <d v="2024-12-27T00:00:00"/>
    <x v="1"/>
    <s v="3264"/>
    <x v="35"/>
    <s v="PA"/>
    <x v="1"/>
    <x v="0"/>
    <d v="2024-12-27T00:00:00"/>
    <d v="1899-12-30T11:17:02"/>
    <d v="2024-12-27T00:00:00"/>
    <d v="1899-12-30T11:16:01"/>
    <d v="2024-12-27T00:00:00"/>
    <d v="1899-12-30T11:45:07"/>
    <x v="0"/>
    <x v="0"/>
    <s v="7022039119"/>
    <s v="FBO"/>
    <d v="1899-12-30T00:30:07"/>
    <x v="2893"/>
    <d v="1899-12-30T00:01:01"/>
    <s v="Granel"/>
    <s v="E001"/>
    <x v="2"/>
    <d v="1899-12-30T00:28:05"/>
    <d v="1899-12-30T00:29:06"/>
    <x v="5"/>
    <x v="0"/>
    <x v="0"/>
    <x v="1"/>
    <n v="0"/>
    <n v="0"/>
    <x v="0"/>
    <x v="1"/>
    <x v="0"/>
    <n v="0"/>
    <x v="6"/>
    <x v="1"/>
    <d v="1899-12-30T00:01:01"/>
    <d v="1899-12-30T00:01:01"/>
    <x v="0"/>
    <m/>
    <m/>
    <d v="1899-12-30T00:00:00"/>
    <d v="1899-12-30T00:28:05"/>
    <n v="6"/>
    <n v="-7.0601851852003517E-4"/>
    <n v="28.083333333326344"/>
    <x v="4"/>
    <x v="1"/>
  </r>
  <r>
    <x v="9"/>
    <s v="2024059571"/>
    <x v="0"/>
    <x v="1020"/>
    <s v="E0463JRH"/>
    <d v="2024-12-27T00:00:00"/>
    <x v="1"/>
    <s v="3260"/>
    <x v="41"/>
    <s v="PA"/>
    <x v="19"/>
    <x v="0"/>
    <d v="2024-12-27T00:00:00"/>
    <d v="1899-12-30T11:17:51"/>
    <d v="2024-12-27T00:00:00"/>
    <d v="1899-12-30T11:16:50"/>
    <d v="2024-12-27T00:00:00"/>
    <d v="1899-12-30T11:49:11"/>
    <x v="0"/>
    <x v="0"/>
    <s v="7022039120"/>
    <s v="FBO"/>
    <d v="1899-12-30T00:33:22"/>
    <x v="1010"/>
    <d v="1899-12-30T00:01:01"/>
    <s v="Granel"/>
    <s v="E001"/>
    <x v="2"/>
    <d v="1899-12-30T00:31:20"/>
    <d v="1899-12-30T00:32:21"/>
    <x v="5"/>
    <x v="0"/>
    <x v="0"/>
    <x v="1"/>
    <n v="0"/>
    <n v="0"/>
    <x v="0"/>
    <x v="1"/>
    <x v="0"/>
    <n v="0"/>
    <x v="6"/>
    <x v="1"/>
    <d v="1899-12-30T00:01:01"/>
    <d v="1899-12-30T00:01:01"/>
    <x v="0"/>
    <m/>
    <m/>
    <d v="1899-12-30T00:00:00"/>
    <d v="1899-12-30T00:31:20"/>
    <n v="6"/>
    <n v="-7.0601851851997965E-4"/>
    <n v="31.333333333334448"/>
    <x v="4"/>
    <x v="1"/>
  </r>
  <r>
    <x v="9"/>
    <s v="2024059574"/>
    <x v="0"/>
    <x v="1017"/>
    <s v="E2254MLP"/>
    <d v="2024-12-27T00:00:00"/>
    <x v="1"/>
    <s v="3269"/>
    <x v="36"/>
    <s v="PA"/>
    <x v="5"/>
    <x v="0"/>
    <d v="2024-12-27T00:00:00"/>
    <d v="1899-12-30T11:24:51"/>
    <d v="2024-12-27T00:00:00"/>
    <d v="1899-12-30T11:23:53"/>
    <d v="2024-12-27T00:00:00"/>
    <d v="1899-12-30T11:51:34"/>
    <x v="0"/>
    <x v="0"/>
    <s v="7022039121"/>
    <s v="FBO"/>
    <d v="1899-12-30T00:28:39"/>
    <x v="3082"/>
    <d v="1899-12-30T00:00:58"/>
    <s v="Granel"/>
    <s v="E001"/>
    <x v="2"/>
    <d v="1899-12-30T00:26:43"/>
    <d v="1899-12-30T00:27:41"/>
    <x v="5"/>
    <x v="0"/>
    <x v="0"/>
    <x v="1"/>
    <n v="0"/>
    <n v="0"/>
    <x v="0"/>
    <x v="1"/>
    <x v="0"/>
    <n v="0"/>
    <x v="6"/>
    <x v="1"/>
    <d v="1899-12-30T00:00:58"/>
    <d v="1899-12-30T00:00:58"/>
    <x v="0"/>
    <m/>
    <m/>
    <d v="1899-12-30T00:00:00"/>
    <d v="1899-12-30T00:26:43"/>
    <n v="6"/>
    <n v="-6.7129629630002796E-4"/>
    <n v="26.716666666665592"/>
    <x v="4"/>
    <x v="1"/>
  </r>
  <r>
    <x v="9"/>
    <s v="2024059567"/>
    <x v="0"/>
    <x v="1065"/>
    <s v="E1640LDZ"/>
    <d v="2024-12-27T00:00:00"/>
    <x v="1"/>
    <s v="3283"/>
    <x v="38"/>
    <s v="PA"/>
    <x v="2"/>
    <x v="0"/>
    <d v="2024-12-27T00:00:00"/>
    <d v="1899-12-30T11:12:32"/>
    <d v="2024-12-27T00:00:00"/>
    <d v="1899-12-30T11:11:31"/>
    <d v="2024-12-27T00:00:00"/>
    <d v="1899-12-30T11:55:45"/>
    <x v="0"/>
    <x v="0"/>
    <s v="7022039122"/>
    <s v="EXW"/>
    <d v="1899-12-30T00:45:15"/>
    <x v="2896"/>
    <d v="1899-12-30T00:01:01"/>
    <s v="Ensacado"/>
    <s v="E002"/>
    <x v="1"/>
    <d v="1899-12-30T00:43:13"/>
    <d v="1899-12-30T00:44:14"/>
    <x v="5"/>
    <x v="0"/>
    <x v="0"/>
    <x v="2"/>
    <n v="0"/>
    <n v="0"/>
    <x v="0"/>
    <x v="2"/>
    <x v="0"/>
    <n v="0"/>
    <x v="6"/>
    <x v="1"/>
    <d v="1899-12-30T00:01:01"/>
    <d v="1899-12-30T00:01:01"/>
    <x v="0"/>
    <m/>
    <m/>
    <d v="1899-12-30T00:00:00"/>
    <d v="1899-12-30T00:43:13"/>
    <n v="6"/>
    <n v="-7.0601851852003517E-4"/>
    <n v="43.216666666660736"/>
    <x v="4"/>
    <x v="1"/>
  </r>
  <r>
    <x v="9"/>
    <s v="2024059579"/>
    <x v="0"/>
    <x v="1018"/>
    <s v="E9461JBD"/>
    <d v="2024-12-27T00:00:00"/>
    <x v="1"/>
    <s v="3264"/>
    <x v="35"/>
    <s v="PA"/>
    <x v="1"/>
    <x v="0"/>
    <d v="2024-12-27T00:00:00"/>
    <d v="1899-12-30T11:35:28"/>
    <d v="2024-12-27T00:00:00"/>
    <d v="1899-12-30T11:34:28"/>
    <d v="2024-12-27T00:00:00"/>
    <d v="1899-12-30T12:02:41"/>
    <x v="0"/>
    <x v="0"/>
    <s v="7022039123"/>
    <s v="EXW"/>
    <d v="1899-12-30T00:29:13"/>
    <x v="405"/>
    <d v="1899-12-30T00:01:00"/>
    <s v="Granel"/>
    <s v="E001"/>
    <x v="1"/>
    <d v="1899-12-30T00:27:13"/>
    <d v="1899-12-30T00:28:13"/>
    <x v="5"/>
    <x v="0"/>
    <x v="0"/>
    <x v="1"/>
    <n v="0"/>
    <n v="0"/>
    <x v="0"/>
    <x v="1"/>
    <x v="0"/>
    <n v="0"/>
    <x v="6"/>
    <x v="1"/>
    <d v="1899-12-30T00:01:00"/>
    <d v="1899-12-30T00:01:00"/>
    <x v="0"/>
    <m/>
    <m/>
    <d v="1899-12-30T00:00:00"/>
    <d v="1899-12-30T00:27:13"/>
    <n v="6"/>
    <n v="-6.9444444444000109E-4"/>
    <n v="27.216666666676861"/>
    <x v="5"/>
    <x v="1"/>
  </r>
  <r>
    <x v="9"/>
    <s v="2024059569"/>
    <x v="0"/>
    <x v="1180"/>
    <s v="E6280JGH"/>
    <d v="2024-12-27T00:00:00"/>
    <x v="1"/>
    <s v="3283"/>
    <x v="38"/>
    <s v="PA"/>
    <x v="2"/>
    <x v="0"/>
    <d v="2024-12-27T00:00:00"/>
    <d v="1899-12-30T11:16:38"/>
    <d v="2024-12-27T00:00:00"/>
    <d v="1899-12-30T11:15:36"/>
    <d v="2024-12-27T00:00:00"/>
    <d v="1899-12-30T12:03:32"/>
    <x v="0"/>
    <x v="0"/>
    <s v="7022039124"/>
    <s v="EXW"/>
    <d v="1899-12-30T00:48:58"/>
    <x v="989"/>
    <d v="1899-12-30T00:01:02"/>
    <s v="Ensacado"/>
    <s v="E002"/>
    <x v="1"/>
    <d v="1899-12-30T00:46:54"/>
    <d v="1899-12-30T00:47:56"/>
    <x v="5"/>
    <x v="0"/>
    <x v="0"/>
    <x v="2"/>
    <n v="0"/>
    <n v="0"/>
    <x v="0"/>
    <x v="2"/>
    <x v="0"/>
    <n v="0"/>
    <x v="6"/>
    <x v="0"/>
    <d v="1899-12-30T00:01:02"/>
    <d v="1899-12-30T00:01:02"/>
    <x v="0"/>
    <m/>
    <m/>
    <d v="1899-12-30T00:00:00"/>
    <d v="1899-12-30T00:46:54"/>
    <n v="6"/>
    <n v="-7.1759259258996622E-4"/>
    <n v="46.899999999993661"/>
    <x v="5"/>
    <x v="0"/>
  </r>
  <r>
    <x v="9"/>
    <s v="2024059572"/>
    <x v="0"/>
    <x v="1171"/>
    <s v="E9275JYY"/>
    <d v="2024-12-27T00:00:00"/>
    <x v="1"/>
    <s v="3283"/>
    <x v="38"/>
    <s v="PA"/>
    <x v="2"/>
    <x v="0"/>
    <d v="2024-12-27T00:00:00"/>
    <d v="1899-12-30T11:18:09"/>
    <d v="2024-12-27T00:00:00"/>
    <d v="1899-12-30T11:17:07"/>
    <d v="2024-12-27T00:00:00"/>
    <d v="1899-12-30T12:08:37"/>
    <x v="0"/>
    <x v="0"/>
    <s v="7022039125"/>
    <s v="EXW"/>
    <d v="1899-12-30T00:52:32"/>
    <x v="3089"/>
    <d v="1899-12-30T00:01:02"/>
    <s v="Ensacado"/>
    <s v="E002"/>
    <x v="1"/>
    <d v="1899-12-30T00:50:28"/>
    <d v="1899-12-30T00:51:30"/>
    <x v="5"/>
    <x v="0"/>
    <x v="0"/>
    <x v="2"/>
    <n v="0"/>
    <n v="0"/>
    <x v="0"/>
    <x v="2"/>
    <x v="0"/>
    <n v="0"/>
    <x v="6"/>
    <x v="0"/>
    <d v="1899-12-30T00:01:02"/>
    <d v="1899-12-30T00:01:02"/>
    <x v="0"/>
    <m/>
    <m/>
    <d v="1899-12-30T00:00:00"/>
    <d v="1899-12-30T00:50:28"/>
    <n v="6"/>
    <n v="-7.1759259259002173E-4"/>
    <n v="50.466666666671941"/>
    <x v="5"/>
    <x v="0"/>
  </r>
  <r>
    <x v="9"/>
    <s v="2024059582"/>
    <x v="0"/>
    <x v="1132"/>
    <s v="E9746LXV"/>
    <d v="2024-12-27T00:00:00"/>
    <x v="1"/>
    <s v="3264"/>
    <x v="35"/>
    <s v="PA"/>
    <x v="1"/>
    <x v="0"/>
    <d v="2024-12-27T00:00:00"/>
    <d v="1899-12-30T11:46:40"/>
    <d v="2024-12-27T00:00:00"/>
    <d v="1899-12-30T11:45:40"/>
    <d v="2024-12-27T00:00:00"/>
    <d v="1899-12-30T12:09:04"/>
    <x v="0"/>
    <x v="0"/>
    <s v="7022039126"/>
    <s v="EXW"/>
    <d v="1899-12-30T00:24:24"/>
    <x v="1089"/>
    <d v="1899-12-30T00:01:00"/>
    <s v="Granel"/>
    <s v="E001"/>
    <x v="1"/>
    <d v="1899-12-30T00:22:24"/>
    <d v="1899-12-30T00:23:24"/>
    <x v="5"/>
    <x v="0"/>
    <x v="0"/>
    <x v="1"/>
    <n v="0"/>
    <n v="0"/>
    <x v="0"/>
    <x v="1"/>
    <x v="0"/>
    <n v="0"/>
    <x v="6"/>
    <x v="1"/>
    <d v="1899-12-30T00:01:00"/>
    <d v="1899-12-30T00:01:00"/>
    <x v="0"/>
    <m/>
    <m/>
    <d v="1899-12-30T00:00:00"/>
    <d v="1899-12-30T00:22:24"/>
    <n v="6"/>
    <n v="-6.9444444444000109E-4"/>
    <n v="22.400000000006457"/>
    <x v="5"/>
    <x v="1"/>
  </r>
  <r>
    <x v="9"/>
    <s v="2024059592"/>
    <x v="0"/>
    <x v="967"/>
    <s v="E7977MGZ"/>
    <d v="2024-12-27T00:00:00"/>
    <x v="1"/>
    <s v="3264"/>
    <x v="35"/>
    <s v="PA"/>
    <x v="1"/>
    <x v="0"/>
    <d v="2024-12-27T00:00:00"/>
    <d v="1899-12-30T12:02:02"/>
    <d v="2024-12-27T00:00:00"/>
    <d v="1899-12-30T12:01:03"/>
    <d v="2024-12-27T00:00:00"/>
    <d v="1899-12-30T12:26:18"/>
    <x v="0"/>
    <x v="0"/>
    <s v="7022039127"/>
    <s v="FBO"/>
    <d v="1899-12-30T00:26:14"/>
    <x v="1729"/>
    <d v="1899-12-30T00:00:59"/>
    <s v="Granel"/>
    <s v="E001"/>
    <x v="2"/>
    <d v="1899-12-30T00:24:16"/>
    <d v="1899-12-30T00:25:15"/>
    <x v="6"/>
    <x v="0"/>
    <x v="0"/>
    <x v="1"/>
    <n v="0"/>
    <n v="0"/>
    <x v="0"/>
    <x v="1"/>
    <x v="0"/>
    <n v="0"/>
    <x v="6"/>
    <x v="1"/>
    <d v="1899-12-30T00:00:59"/>
    <d v="1899-12-30T00:00:59"/>
    <x v="0"/>
    <m/>
    <m/>
    <d v="1899-12-30T00:00:00"/>
    <d v="1899-12-30T00:24:16"/>
    <n v="6"/>
    <n v="-6.8287037036995901E-4"/>
    <n v="24.266666666664012"/>
    <x v="5"/>
    <x v="1"/>
  </r>
  <r>
    <x v="9"/>
    <s v="2024059573"/>
    <x v="0"/>
    <x v="1095"/>
    <s v="E9355MGD"/>
    <d v="2024-12-27T00:00:00"/>
    <x v="1"/>
    <s v="3283"/>
    <x v="38"/>
    <s v="PA"/>
    <x v="6"/>
    <x v="0"/>
    <d v="2024-12-27T00:00:00"/>
    <d v="1899-12-30T11:23:34"/>
    <d v="2024-12-27T00:00:00"/>
    <d v="1899-12-30T16:01:01"/>
    <d v="2024-12-27T00:00:00"/>
    <d v="1899-12-30T12:28:12"/>
    <x v="248"/>
    <x v="31"/>
    <s v="7022039128"/>
    <s v="FBO"/>
    <d v="1899-12-30T08:10:16"/>
    <x v="3090"/>
    <d v="1899-12-30T04:37:27"/>
    <s v="Ensacado"/>
    <s v="E002"/>
    <x v="2"/>
    <d v="1899-12-30T01:04:38"/>
    <n v="-0.14778935185186004"/>
    <x v="5"/>
    <x v="0"/>
    <x v="0"/>
    <x v="2"/>
    <n v="0"/>
    <n v="0"/>
    <x v="0"/>
    <x v="2"/>
    <x v="0"/>
    <n v="0"/>
    <x v="6"/>
    <x v="0"/>
    <d v="1899-12-30T04:37:27"/>
    <d v="1899-12-30T03:39:27"/>
    <x v="1"/>
    <m/>
    <m/>
    <d v="1899-12-30T00:00:00"/>
    <d v="1899-12-30T01:04:38"/>
    <n v="6"/>
    <d v="1899-12-30T04:37:27"/>
    <n v="64.633333333334292"/>
    <x v="5"/>
    <x v="0"/>
  </r>
  <r>
    <x v="9"/>
    <s v="2024059593"/>
    <x v="0"/>
    <x v="979"/>
    <s v="E0631LTH"/>
    <d v="2024-12-27T00:00:00"/>
    <x v="1"/>
    <s v="3264"/>
    <x v="35"/>
    <s v="PA"/>
    <x v="1"/>
    <x v="0"/>
    <d v="2024-12-27T00:00:00"/>
    <d v="1899-12-30T12:02:28"/>
    <d v="2024-12-27T00:00:00"/>
    <d v="1899-12-30T12:01:29"/>
    <d v="2024-12-27T00:00:00"/>
    <d v="1899-12-30T12:33:41"/>
    <x v="0"/>
    <x v="0"/>
    <s v="7022039130"/>
    <s v="FBO"/>
    <d v="1899-12-30T00:33:11"/>
    <x v="2542"/>
    <d v="1899-12-30T00:00:59"/>
    <s v="Granel"/>
    <s v="E001"/>
    <x v="2"/>
    <d v="1899-12-30T00:31:13"/>
    <d v="1899-12-30T00:32:12"/>
    <x v="6"/>
    <x v="0"/>
    <x v="0"/>
    <x v="1"/>
    <n v="0"/>
    <n v="0"/>
    <x v="0"/>
    <x v="1"/>
    <x v="0"/>
    <n v="0"/>
    <x v="6"/>
    <x v="1"/>
    <d v="1899-12-30T00:00:59"/>
    <d v="1899-12-30T00:00:59"/>
    <x v="0"/>
    <m/>
    <m/>
    <d v="1899-12-30T00:00:00"/>
    <d v="1899-12-30T00:31:13"/>
    <n v="6"/>
    <n v="-6.8287037036995901E-4"/>
    <n v="31.216666666665578"/>
    <x v="5"/>
    <x v="1"/>
  </r>
  <r>
    <x v="9"/>
    <s v="2024059597"/>
    <x v="0"/>
    <x v="1075"/>
    <s v="E0262CVL"/>
    <d v="2024-12-27T00:00:00"/>
    <x v="1"/>
    <s v="3269"/>
    <x v="36"/>
    <s v="PA"/>
    <x v="5"/>
    <x v="0"/>
    <d v="2024-12-27T00:00:00"/>
    <d v="1899-12-30T12:09:27"/>
    <d v="2024-12-27T00:00:00"/>
    <d v="1899-12-30T12:08:26"/>
    <d v="2024-12-27T00:00:00"/>
    <d v="1899-12-30T12:36:02"/>
    <x v="0"/>
    <x v="0"/>
    <s v="7022039132"/>
    <s v="EXW"/>
    <d v="1899-12-30T00:28:37"/>
    <x v="1213"/>
    <d v="1899-12-30T00:01:01"/>
    <s v="Granel"/>
    <s v="E001"/>
    <x v="1"/>
    <d v="1899-12-30T00:26:35"/>
    <d v="1899-12-30T00:27:36"/>
    <x v="6"/>
    <x v="0"/>
    <x v="0"/>
    <x v="1"/>
    <n v="0"/>
    <n v="0"/>
    <x v="0"/>
    <x v="1"/>
    <x v="0"/>
    <n v="0"/>
    <x v="6"/>
    <x v="1"/>
    <d v="1899-12-30T00:01:01"/>
    <d v="1899-12-30T00:01:01"/>
    <x v="0"/>
    <m/>
    <m/>
    <d v="1899-12-30T00:00:00"/>
    <d v="1899-12-30T00:26:35"/>
    <n v="6"/>
    <n v="-7.0601851852003517E-4"/>
    <n v="26.583333333335943"/>
    <x v="5"/>
    <x v="1"/>
  </r>
  <r>
    <x v="9"/>
    <s v="2024059598"/>
    <x v="0"/>
    <x v="1009"/>
    <s v="E5824JVY"/>
    <d v="2024-12-27T00:00:00"/>
    <x v="1"/>
    <s v="3269"/>
    <x v="36"/>
    <s v="PA"/>
    <x v="5"/>
    <x v="0"/>
    <d v="2024-12-27T00:00:00"/>
    <d v="1899-12-30T12:09:52"/>
    <d v="2024-12-27T00:00:00"/>
    <d v="1899-12-30T12:08:50"/>
    <d v="2024-12-27T00:00:00"/>
    <d v="1899-12-30T12:36:59"/>
    <x v="0"/>
    <x v="0"/>
    <s v="7022039133"/>
    <s v="FBO"/>
    <d v="1899-12-30T00:29:11"/>
    <x v="1144"/>
    <d v="1899-12-30T00:01:02"/>
    <s v="Granel"/>
    <s v="E001"/>
    <x v="2"/>
    <d v="1899-12-30T00:27:07"/>
    <d v="1899-12-30T00:28:09"/>
    <x v="6"/>
    <x v="0"/>
    <x v="0"/>
    <x v="1"/>
    <n v="0"/>
    <n v="0"/>
    <x v="0"/>
    <x v="1"/>
    <x v="0"/>
    <n v="0"/>
    <x v="6"/>
    <x v="1"/>
    <d v="1899-12-30T00:01:02"/>
    <d v="1899-12-30T00:01:02"/>
    <x v="0"/>
    <m/>
    <m/>
    <d v="1899-12-30T00:00:00"/>
    <d v="1899-12-30T00:27:07"/>
    <n v="6"/>
    <n v="-7.1759259258996622E-4"/>
    <n v="27.116666666668774"/>
    <x v="5"/>
    <x v="1"/>
  </r>
  <r>
    <x v="9"/>
    <s v="2024059578"/>
    <x v="0"/>
    <x v="1054"/>
    <s v="E0074HMY"/>
    <d v="2024-12-27T00:00:00"/>
    <x v="1"/>
    <s v="3283"/>
    <x v="38"/>
    <s v="PA"/>
    <x v="2"/>
    <x v="0"/>
    <d v="2024-12-27T00:00:00"/>
    <d v="1899-12-30T11:34:21"/>
    <d v="2024-12-27T00:00:00"/>
    <d v="1899-12-30T11:33:21"/>
    <d v="2024-12-27T00:00:00"/>
    <d v="1899-12-30T12:45:52"/>
    <x v="0"/>
    <x v="0"/>
    <s v="7022039134"/>
    <s v="FBO"/>
    <d v="1899-12-30T01:13:31"/>
    <x v="3091"/>
    <d v="1899-12-30T00:01:00"/>
    <s v="Ensacado"/>
    <s v="E002"/>
    <x v="2"/>
    <d v="1899-12-30T01:11:31"/>
    <d v="1899-12-30T01:12:31"/>
    <x v="5"/>
    <x v="0"/>
    <x v="0"/>
    <x v="2"/>
    <n v="0"/>
    <n v="0"/>
    <x v="0"/>
    <x v="2"/>
    <x v="0"/>
    <n v="0"/>
    <x v="6"/>
    <x v="0"/>
    <d v="1899-12-30T00:01:00"/>
    <d v="1899-12-30T00:01:00"/>
    <x v="0"/>
    <m/>
    <m/>
    <d v="1899-12-30T00:00:00"/>
    <d v="1899-12-30T01:11:31"/>
    <n v="6"/>
    <n v="-6.9444444444000109E-4"/>
    <n v="71.516666666664037"/>
    <x v="5"/>
    <x v="0"/>
  </r>
  <r>
    <x v="9"/>
    <s v="2024059600"/>
    <x v="0"/>
    <x v="985"/>
    <s v="E8263KDM"/>
    <d v="2024-12-27T00:00:00"/>
    <x v="1"/>
    <s v="3264"/>
    <x v="35"/>
    <s v="PA"/>
    <x v="1"/>
    <x v="0"/>
    <d v="2024-12-27T00:00:00"/>
    <d v="1899-12-30T12:16:04"/>
    <d v="2024-12-27T00:00:00"/>
    <d v="1899-12-30T12:15:03"/>
    <d v="2024-12-27T00:00:00"/>
    <d v="1899-12-30T12:47:44"/>
    <x v="0"/>
    <x v="0"/>
    <s v="7022039135"/>
    <s v="FBO"/>
    <d v="1899-12-30T00:33:42"/>
    <x v="805"/>
    <d v="1899-12-30T00:01:01"/>
    <s v="Granel"/>
    <s v="E001"/>
    <x v="2"/>
    <d v="1899-12-30T00:31:40"/>
    <d v="1899-12-30T00:32:41"/>
    <x v="6"/>
    <x v="0"/>
    <x v="0"/>
    <x v="1"/>
    <n v="0"/>
    <n v="0"/>
    <x v="0"/>
    <x v="1"/>
    <x v="0"/>
    <n v="0"/>
    <x v="6"/>
    <x v="1"/>
    <d v="1899-12-30T00:01:01"/>
    <d v="1899-12-30T00:01:01"/>
    <x v="0"/>
    <m/>
    <m/>
    <d v="1899-12-30T00:00:00"/>
    <d v="1899-12-30T00:31:40"/>
    <n v="6"/>
    <n v="-7.0601851852003517E-4"/>
    <n v="31.666666666665648"/>
    <x v="5"/>
    <x v="1"/>
  </r>
  <r>
    <x v="9"/>
    <s v="2024059603"/>
    <x v="0"/>
    <x v="1064"/>
    <s v="E3861LZF"/>
    <d v="2024-12-27T00:00:00"/>
    <x v="1"/>
    <s v="3269"/>
    <x v="36"/>
    <s v="PA"/>
    <x v="5"/>
    <x v="0"/>
    <d v="2024-12-27T00:00:00"/>
    <d v="1899-12-30T12:42:42"/>
    <d v="2024-12-27T00:00:00"/>
    <d v="1899-12-30T12:41:41"/>
    <d v="2024-12-27T00:00:00"/>
    <d v="1899-12-30T13:04:43"/>
    <x v="0"/>
    <x v="0"/>
    <s v="7022039137"/>
    <s v="FBO"/>
    <d v="1899-12-30T00:24:03"/>
    <x v="1705"/>
    <d v="1899-12-30T00:01:01"/>
    <s v="Granel"/>
    <s v="E001"/>
    <x v="2"/>
    <d v="1899-12-30T00:22:01"/>
    <d v="1899-12-30T00:23:02"/>
    <x v="6"/>
    <x v="0"/>
    <x v="0"/>
    <x v="1"/>
    <n v="0"/>
    <n v="0"/>
    <x v="0"/>
    <x v="1"/>
    <x v="0"/>
    <n v="0"/>
    <x v="6"/>
    <x v="1"/>
    <d v="1899-12-30T00:01:01"/>
    <d v="1899-12-30T00:01:01"/>
    <x v="0"/>
    <m/>
    <m/>
    <d v="1899-12-30T00:00:00"/>
    <d v="1899-12-30T00:22:01"/>
    <n v="6"/>
    <n v="-7.0601851851992414E-4"/>
    <n v="22.01666666666398"/>
    <x v="13"/>
    <x v="1"/>
  </r>
  <r>
    <x v="9"/>
    <s v="2024059594"/>
    <x v="0"/>
    <x v="1198"/>
    <s v="E9896KJC"/>
    <d v="2024-12-27T00:00:00"/>
    <x v="1"/>
    <s v="3283"/>
    <x v="38"/>
    <s v="PA"/>
    <x v="2"/>
    <x v="0"/>
    <d v="2024-12-27T00:00:00"/>
    <d v="1899-12-30T12:05:57"/>
    <d v="2024-12-27T00:00:00"/>
    <d v="1899-12-30T12:04:58"/>
    <d v="2024-12-27T00:00:00"/>
    <d v="1899-12-30T13:09:39"/>
    <x v="0"/>
    <x v="0"/>
    <s v="7022039138"/>
    <s v="EXW"/>
    <d v="1899-12-30T01:05:40"/>
    <x v="275"/>
    <d v="1899-12-30T00:00:59"/>
    <s v="Ensacado"/>
    <s v="E002"/>
    <x v="1"/>
    <d v="1899-12-30T01:03:42"/>
    <d v="1899-12-30T01:04:41"/>
    <x v="6"/>
    <x v="0"/>
    <x v="0"/>
    <x v="2"/>
    <n v="0"/>
    <n v="0"/>
    <x v="0"/>
    <x v="2"/>
    <x v="0"/>
    <n v="0"/>
    <x v="6"/>
    <x v="0"/>
    <d v="1899-12-30T00:00:59"/>
    <d v="1899-12-30T00:00:59"/>
    <x v="0"/>
    <m/>
    <m/>
    <d v="1899-12-30T00:00:00"/>
    <d v="1899-12-30T01:03:42"/>
    <n v="6"/>
    <n v="-6.8287037036995901E-4"/>
    <n v="63.700000000012835"/>
    <x v="13"/>
    <x v="0"/>
  </r>
  <r>
    <x v="9"/>
    <s v="2024059606"/>
    <x v="0"/>
    <x v="1043"/>
    <s v="E1562LHP"/>
    <d v="2024-12-27T00:00:00"/>
    <x v="1"/>
    <s v="3264"/>
    <x v="35"/>
    <s v="PA"/>
    <x v="1"/>
    <x v="0"/>
    <d v="2024-12-27T00:00:00"/>
    <d v="1899-12-30T12:48:28"/>
    <d v="2024-12-27T00:00:00"/>
    <d v="1899-12-30T12:47:27"/>
    <d v="2024-12-27T00:00:00"/>
    <d v="1899-12-30T13:21:19"/>
    <x v="0"/>
    <x v="0"/>
    <s v="7022039140"/>
    <s v="FBO"/>
    <d v="1899-12-30T00:34:53"/>
    <x v="190"/>
    <d v="1899-12-30T00:01:01"/>
    <s v="Granel"/>
    <s v="E001"/>
    <x v="2"/>
    <d v="1899-12-30T00:32:51"/>
    <d v="1899-12-30T00:33:52"/>
    <x v="6"/>
    <x v="0"/>
    <x v="0"/>
    <x v="1"/>
    <n v="0"/>
    <n v="0"/>
    <x v="0"/>
    <x v="1"/>
    <x v="0"/>
    <n v="0"/>
    <x v="6"/>
    <x v="1"/>
    <d v="1899-12-30T00:01:01"/>
    <d v="1899-12-30T00:01:01"/>
    <x v="0"/>
    <m/>
    <m/>
    <d v="1899-12-30T00:00:00"/>
    <d v="1899-12-30T00:32:51"/>
    <n v="6"/>
    <n v="-7.0601851851992414E-4"/>
    <n v="32.850000000000016"/>
    <x v="13"/>
    <x v="1"/>
  </r>
  <r>
    <x v="9"/>
    <s v="2024059604"/>
    <x v="0"/>
    <x v="1019"/>
    <s v="E4954KGF"/>
    <d v="2024-12-27T00:00:00"/>
    <x v="1"/>
    <s v="3264"/>
    <x v="35"/>
    <s v="PA"/>
    <x v="1"/>
    <x v="0"/>
    <d v="2024-12-27T00:00:00"/>
    <d v="1899-12-30T12:45:36"/>
    <d v="2024-12-27T00:00:00"/>
    <d v="1899-12-30T12:44:34"/>
    <d v="2024-12-27T00:00:00"/>
    <d v="1899-12-30T13:26:43"/>
    <x v="0"/>
    <x v="0"/>
    <s v="7022039141"/>
    <s v="FBO"/>
    <d v="1899-12-30T00:43:11"/>
    <x v="3092"/>
    <d v="1899-12-30T00:01:02"/>
    <s v="Granel"/>
    <s v="E001"/>
    <x v="2"/>
    <d v="1899-12-30T00:41:07"/>
    <d v="1899-12-30T00:42:09"/>
    <x v="6"/>
    <x v="0"/>
    <x v="0"/>
    <x v="1"/>
    <n v="0"/>
    <n v="0"/>
    <x v="0"/>
    <x v="1"/>
    <x v="0"/>
    <n v="0"/>
    <x v="6"/>
    <x v="1"/>
    <d v="1899-12-30T00:01:02"/>
    <d v="1899-12-30T00:01:02"/>
    <x v="0"/>
    <m/>
    <m/>
    <d v="1899-12-30T00:00:00"/>
    <d v="1899-12-30T00:41:07"/>
    <n v="6"/>
    <n v="-7.1759259259995822E-4"/>
    <n v="41.116666666665687"/>
    <x v="13"/>
    <x v="1"/>
  </r>
  <r>
    <x v="9"/>
    <s v="2024059609"/>
    <x v="0"/>
    <x v="1199"/>
    <s v="E4598JCD"/>
    <d v="2024-12-27T00:00:00"/>
    <x v="1"/>
    <s v="3269"/>
    <x v="36"/>
    <s v="PA"/>
    <x v="5"/>
    <x v="0"/>
    <d v="2024-12-27T00:00:00"/>
    <d v="1899-12-30T13:00:11"/>
    <d v="2024-12-27T00:00:00"/>
    <d v="1899-12-30T12:59:11"/>
    <d v="2024-12-27T00:00:00"/>
    <d v="1899-12-30T13:31:12"/>
    <x v="0"/>
    <x v="0"/>
    <s v="7022039142"/>
    <s v="FBO"/>
    <d v="1899-12-30T00:33:01"/>
    <x v="1249"/>
    <d v="1899-12-30T00:01:00"/>
    <s v="Granel"/>
    <s v="E001"/>
    <x v="2"/>
    <d v="1899-12-30T00:31:01"/>
    <d v="1899-12-30T00:32:01"/>
    <x v="9"/>
    <x v="0"/>
    <x v="0"/>
    <x v="1"/>
    <n v="0"/>
    <n v="0"/>
    <x v="0"/>
    <x v="1"/>
    <x v="0"/>
    <n v="0"/>
    <x v="6"/>
    <x v="1"/>
    <d v="1899-12-30T00:01:00"/>
    <d v="1899-12-30T00:01:00"/>
    <x v="0"/>
    <m/>
    <m/>
    <d v="1899-12-30T00:00:00"/>
    <d v="1899-12-30T00:31:01"/>
    <n v="6"/>
    <n v="-6.9444444444000109E-4"/>
    <n v="31.016666666664108"/>
    <x v="13"/>
    <x v="1"/>
  </r>
  <r>
    <x v="9"/>
    <s v="2024059608"/>
    <x v="0"/>
    <x v="942"/>
    <s v="E5260KKG"/>
    <d v="2024-12-27T00:00:00"/>
    <x v="1"/>
    <s v="3264"/>
    <x v="35"/>
    <s v="PA"/>
    <x v="1"/>
    <x v="0"/>
    <d v="2024-12-27T00:00:00"/>
    <d v="1899-12-30T12:54:51"/>
    <d v="2024-12-27T00:00:00"/>
    <d v="1899-12-30T12:53:51"/>
    <d v="2024-12-27T00:00:00"/>
    <d v="1899-12-30T13:33:41"/>
    <x v="0"/>
    <x v="0"/>
    <s v="7022039143"/>
    <s v="FBO"/>
    <d v="1899-12-30T00:40:50"/>
    <x v="1381"/>
    <d v="1899-12-30T00:01:00"/>
    <s v="Granel"/>
    <s v="E001"/>
    <x v="2"/>
    <d v="1899-12-30T00:38:50"/>
    <d v="1899-12-30T00:39:50"/>
    <x v="6"/>
    <x v="0"/>
    <x v="0"/>
    <x v="1"/>
    <n v="0"/>
    <n v="0"/>
    <x v="0"/>
    <x v="1"/>
    <x v="0"/>
    <n v="0"/>
    <x v="6"/>
    <x v="1"/>
    <d v="1899-12-30T00:01:00"/>
    <d v="1899-12-30T00:01:00"/>
    <x v="0"/>
    <m/>
    <m/>
    <d v="1899-12-30T00:00:00"/>
    <d v="1899-12-30T00:38:50"/>
    <n v="6"/>
    <n v="-6.9444444444999309E-4"/>
    <n v="38.833333333329705"/>
    <x v="13"/>
    <x v="1"/>
  </r>
  <r>
    <x v="9"/>
    <s v="2024059601"/>
    <x v="0"/>
    <x v="1027"/>
    <s v="E9533LGJ"/>
    <d v="2024-12-27T00:00:00"/>
    <x v="1"/>
    <s v="3283"/>
    <x v="38"/>
    <s v="PA"/>
    <x v="2"/>
    <x v="0"/>
    <d v="2024-12-27T00:00:00"/>
    <d v="1899-12-30T12:36:43"/>
    <d v="2024-12-27T00:00:00"/>
    <d v="1899-12-30T12:35:42"/>
    <d v="2024-12-27T00:00:00"/>
    <d v="1899-12-30T13:38:06"/>
    <x v="0"/>
    <x v="0"/>
    <s v="7022039144"/>
    <s v="FBO"/>
    <d v="1899-12-30T01:03:25"/>
    <x v="789"/>
    <d v="1899-12-30T00:01:01"/>
    <s v="Ensacado"/>
    <s v="E002"/>
    <x v="2"/>
    <d v="1899-12-30T01:01:23"/>
    <d v="1899-12-30T01:02:24"/>
    <x v="6"/>
    <x v="0"/>
    <x v="0"/>
    <x v="2"/>
    <n v="0"/>
    <n v="0"/>
    <x v="0"/>
    <x v="2"/>
    <x v="0"/>
    <n v="0"/>
    <x v="6"/>
    <x v="0"/>
    <d v="1899-12-30T00:01:01"/>
    <d v="1899-12-30T00:01:01"/>
    <x v="0"/>
    <m/>
    <m/>
    <d v="1899-12-30T00:00:00"/>
    <d v="1899-12-30T01:01:23"/>
    <n v="6"/>
    <n v="-7.0601851852003517E-4"/>
    <n v="61.383333333326355"/>
    <x v="13"/>
    <x v="0"/>
  </r>
  <r>
    <x v="9"/>
    <s v="2024059615"/>
    <x v="0"/>
    <x v="980"/>
    <s v="E8306MSJ"/>
    <d v="2024-12-27T00:00:00"/>
    <x v="1"/>
    <s v="3264"/>
    <x v="35"/>
    <s v="PA"/>
    <x v="1"/>
    <x v="0"/>
    <d v="2024-12-27T00:00:00"/>
    <d v="1899-12-30T13:11:37"/>
    <d v="2024-12-27T00:00:00"/>
    <d v="1899-12-30T13:10:36"/>
    <d v="2024-12-27T00:00:00"/>
    <d v="1899-12-30T13:41:16"/>
    <x v="0"/>
    <x v="0"/>
    <s v="7022039145"/>
    <s v="FBO"/>
    <d v="1899-12-30T00:31:41"/>
    <x v="3086"/>
    <d v="1899-12-30T00:01:01"/>
    <s v="Granel"/>
    <s v="E001"/>
    <x v="2"/>
    <d v="1899-12-30T00:29:39"/>
    <d v="1899-12-30T00:30:40"/>
    <x v="9"/>
    <x v="0"/>
    <x v="0"/>
    <x v="1"/>
    <n v="0"/>
    <n v="0"/>
    <x v="0"/>
    <x v="1"/>
    <x v="0"/>
    <n v="0"/>
    <x v="6"/>
    <x v="1"/>
    <d v="1899-12-30T00:01:01"/>
    <d v="1899-12-30T00:01:01"/>
    <x v="0"/>
    <m/>
    <m/>
    <d v="1899-12-30T00:00:00"/>
    <d v="1899-12-30T00:29:39"/>
    <n v="6"/>
    <n v="-7.0601851852003517E-4"/>
    <n v="29.649999999988808"/>
    <x v="13"/>
    <x v="1"/>
  </r>
  <r>
    <x v="9"/>
    <s v="2024059618"/>
    <x v="0"/>
    <x v="346"/>
    <s v="E4443KBP"/>
    <d v="2024-12-27T00:00:00"/>
    <x v="1"/>
    <s v="3269"/>
    <x v="36"/>
    <s v="PA"/>
    <x v="5"/>
    <x v="0"/>
    <d v="2024-12-27T00:00:00"/>
    <d v="1899-12-30T13:14:30"/>
    <d v="2024-12-27T00:00:00"/>
    <d v="1899-12-30T13:13:30"/>
    <d v="2024-12-27T00:00:00"/>
    <d v="1899-12-30T13:45:02"/>
    <x v="0"/>
    <x v="0"/>
    <s v="7022039146"/>
    <s v="FBO"/>
    <d v="1899-12-30T00:32:32"/>
    <x v="594"/>
    <d v="1899-12-30T00:01:00"/>
    <s v="Granel"/>
    <s v="E001"/>
    <x v="2"/>
    <d v="1899-12-30T00:30:32"/>
    <d v="1899-12-30T00:31:32"/>
    <x v="9"/>
    <x v="0"/>
    <x v="0"/>
    <x v="1"/>
    <n v="0"/>
    <n v="0"/>
    <x v="0"/>
    <x v="1"/>
    <x v="0"/>
    <n v="0"/>
    <x v="6"/>
    <x v="1"/>
    <d v="1899-12-30T00:01:00"/>
    <d v="1899-12-30T00:01:00"/>
    <x v="0"/>
    <m/>
    <m/>
    <d v="1899-12-30T00:00:00"/>
    <d v="1899-12-30T00:30:32"/>
    <n v="6"/>
    <n v="-6.9444444444000109E-4"/>
    <n v="30.533333333328088"/>
    <x v="13"/>
    <x v="1"/>
  </r>
  <r>
    <x v="9"/>
    <s v="2024059621"/>
    <x v="0"/>
    <x v="987"/>
    <s v="E4258HML"/>
    <d v="2024-12-27T00:00:00"/>
    <x v="1"/>
    <s v="3269"/>
    <x v="36"/>
    <s v="PA"/>
    <x v="5"/>
    <x v="0"/>
    <d v="2024-12-27T00:00:00"/>
    <d v="1899-12-30T13:24:23"/>
    <d v="2024-12-27T00:00:00"/>
    <d v="1899-12-30T13:23:22"/>
    <d v="2024-12-27T00:00:00"/>
    <d v="1899-12-30T13:48:31"/>
    <x v="0"/>
    <x v="0"/>
    <s v="7022039147"/>
    <s v="FBO"/>
    <d v="1899-12-30T00:26:10"/>
    <x v="2108"/>
    <d v="1899-12-30T00:01:01"/>
    <s v="Granel"/>
    <s v="E001"/>
    <x v="2"/>
    <d v="1899-12-30T00:24:08"/>
    <d v="1899-12-30T00:25:09"/>
    <x v="9"/>
    <x v="0"/>
    <x v="0"/>
    <x v="1"/>
    <n v="0"/>
    <n v="0"/>
    <x v="0"/>
    <x v="1"/>
    <x v="0"/>
    <n v="0"/>
    <x v="6"/>
    <x v="1"/>
    <d v="1899-12-30T00:01:01"/>
    <d v="1899-12-30T00:01:01"/>
    <x v="0"/>
    <m/>
    <m/>
    <d v="1899-12-30T00:00:00"/>
    <d v="1899-12-30T00:24:08"/>
    <n v="6"/>
    <n v="-7.0601851852003517E-4"/>
    <n v="24.133333333334441"/>
    <x v="13"/>
    <x v="1"/>
  </r>
  <r>
    <x v="9"/>
    <s v="2024059602"/>
    <x v="0"/>
    <x v="1200"/>
    <s v="E8180KXW"/>
    <d v="2024-12-27T00:00:00"/>
    <x v="1"/>
    <s v="3283"/>
    <x v="38"/>
    <s v="PA"/>
    <x v="2"/>
    <x v="0"/>
    <d v="2024-12-27T00:00:00"/>
    <d v="1899-12-30T12:38:40"/>
    <d v="2024-12-27T00:00:00"/>
    <d v="1899-12-30T12:37:39"/>
    <d v="2024-12-27T00:00:00"/>
    <d v="1899-12-30T13:54:55"/>
    <x v="0"/>
    <x v="0"/>
    <s v="7022039148"/>
    <s v="FBO"/>
    <d v="1899-12-30T01:18:17"/>
    <x v="3093"/>
    <d v="1899-12-30T00:01:01"/>
    <s v="Ensacado"/>
    <s v="E002"/>
    <x v="2"/>
    <d v="1899-12-30T01:16:15"/>
    <d v="1899-12-30T01:17:16"/>
    <x v="6"/>
    <x v="0"/>
    <x v="0"/>
    <x v="2"/>
    <n v="0"/>
    <n v="0"/>
    <x v="0"/>
    <x v="2"/>
    <x v="0"/>
    <n v="0"/>
    <x v="6"/>
    <x v="0"/>
    <d v="1899-12-30T00:01:01"/>
    <d v="1899-12-30T00:01:01"/>
    <x v="0"/>
    <m/>
    <m/>
    <d v="1899-12-30T00:00:00"/>
    <d v="1899-12-30T01:16:15"/>
    <n v="6"/>
    <n v="-7.0601851852003517E-4"/>
    <n v="76.250000000001521"/>
    <x v="13"/>
    <x v="0"/>
  </r>
  <r>
    <x v="9"/>
    <s v="2024059626"/>
    <x v="0"/>
    <x v="1101"/>
    <s v="E5210JJX"/>
    <d v="2024-12-27T00:00:00"/>
    <x v="1"/>
    <s v="3264"/>
    <x v="35"/>
    <s v="PA"/>
    <x v="1"/>
    <x v="0"/>
    <d v="2024-12-27T00:00:00"/>
    <d v="1899-12-30T13:30:44"/>
    <d v="2024-12-27T00:00:00"/>
    <d v="1899-12-30T13:29:43"/>
    <d v="2024-12-27T00:00:00"/>
    <d v="1899-12-30T13:56:00"/>
    <x v="0"/>
    <x v="0"/>
    <s v="7022039149"/>
    <s v="FBO"/>
    <d v="1899-12-30T00:27:18"/>
    <x v="1000"/>
    <d v="1899-12-30T00:01:01"/>
    <s v="Granel"/>
    <s v="E001"/>
    <x v="2"/>
    <d v="1899-12-30T00:25:16"/>
    <d v="1899-12-30T00:26:17"/>
    <x v="9"/>
    <x v="0"/>
    <x v="0"/>
    <x v="1"/>
    <n v="0"/>
    <n v="0"/>
    <x v="0"/>
    <x v="1"/>
    <x v="0"/>
    <n v="0"/>
    <x v="6"/>
    <x v="1"/>
    <d v="1899-12-30T00:01:01"/>
    <d v="1899-12-30T00:01:01"/>
    <x v="0"/>
    <m/>
    <m/>
    <d v="1899-12-30T00:00:00"/>
    <d v="1899-12-30T00:25:16"/>
    <n v="6"/>
    <n v="-7.0601851852003517E-4"/>
    <n v="25.266666666672002"/>
    <x v="13"/>
    <x v="1"/>
  </r>
  <r>
    <x v="9"/>
    <s v="2024059628"/>
    <x v="0"/>
    <x v="977"/>
    <s v="E4421MGY"/>
    <d v="2024-12-27T00:00:00"/>
    <x v="1"/>
    <s v="3269"/>
    <x v="36"/>
    <s v="PA"/>
    <x v="5"/>
    <x v="0"/>
    <d v="2024-12-27T00:00:00"/>
    <d v="1899-12-30T13:34:31"/>
    <d v="2024-12-27T00:00:00"/>
    <d v="1899-12-30T13:33:30"/>
    <d v="2024-12-27T00:00:00"/>
    <d v="1899-12-30T14:02:49"/>
    <x v="0"/>
    <x v="0"/>
    <s v="7022039150"/>
    <s v="FBO"/>
    <d v="1899-12-30T00:30:20"/>
    <x v="1762"/>
    <d v="1899-12-30T00:01:01"/>
    <s v="Granel"/>
    <s v="E001"/>
    <x v="2"/>
    <d v="1899-12-30T00:28:18"/>
    <d v="1899-12-30T00:29:19"/>
    <x v="9"/>
    <x v="0"/>
    <x v="0"/>
    <x v="1"/>
    <n v="0"/>
    <n v="0"/>
    <x v="0"/>
    <x v="1"/>
    <x v="0"/>
    <n v="0"/>
    <x v="6"/>
    <x v="1"/>
    <d v="1899-12-30T00:01:01"/>
    <d v="1899-12-30T00:01:01"/>
    <x v="0"/>
    <m/>
    <m/>
    <d v="1899-12-30T00:00:00"/>
    <d v="1899-12-30T00:28:18"/>
    <n v="6"/>
    <n v="-7.0601851850993214E-4"/>
    <n v="28.300000000003305"/>
    <x v="8"/>
    <x v="1"/>
  </r>
  <r>
    <x v="9"/>
    <s v="2024059632"/>
    <x v="0"/>
    <x v="989"/>
    <s v="E0547BYX"/>
    <d v="2024-12-27T00:00:00"/>
    <x v="1"/>
    <s v="3264"/>
    <x v="35"/>
    <s v="PA"/>
    <x v="1"/>
    <x v="0"/>
    <d v="2024-12-27T00:00:00"/>
    <d v="1899-12-30T13:47:09"/>
    <d v="2024-12-27T00:00:00"/>
    <d v="1899-12-30T13:46:08"/>
    <d v="2024-12-27T00:00:00"/>
    <d v="1899-12-30T14:11:58"/>
    <x v="0"/>
    <x v="0"/>
    <s v="7022039151"/>
    <s v="FBO"/>
    <d v="1899-12-30T00:26:51"/>
    <x v="2526"/>
    <d v="1899-12-30T00:01:01"/>
    <s v="Granel"/>
    <s v="E001"/>
    <x v="2"/>
    <d v="1899-12-30T00:24:49"/>
    <d v="1899-12-30T00:25:50"/>
    <x v="9"/>
    <x v="0"/>
    <x v="0"/>
    <x v="1"/>
    <n v="0"/>
    <n v="0"/>
    <x v="0"/>
    <x v="1"/>
    <x v="0"/>
    <n v="0"/>
    <x v="6"/>
    <x v="1"/>
    <d v="1899-12-30T00:01:01"/>
    <d v="1899-12-30T00:01:01"/>
    <x v="0"/>
    <m/>
    <m/>
    <d v="1899-12-30T00:00:00"/>
    <d v="1899-12-30T00:24:49"/>
    <n v="6"/>
    <n v="-7.0601851851992414E-4"/>
    <n v="24.816666666672091"/>
    <x v="8"/>
    <x v="1"/>
  </r>
  <r>
    <x v="9"/>
    <s v="2024059612"/>
    <x v="0"/>
    <x v="1201"/>
    <s v="E0386MSG"/>
    <d v="2024-12-27T00:00:00"/>
    <x v="1"/>
    <s v="3277"/>
    <x v="44"/>
    <s v="PA"/>
    <x v="2"/>
    <x v="0"/>
    <d v="2024-12-27T00:00:00"/>
    <d v="1899-12-30T13:03:54"/>
    <d v="2024-12-27T00:00:00"/>
    <d v="1899-12-30T13:02:55"/>
    <d v="2024-12-27T00:00:00"/>
    <d v="1899-12-30T14:11:54"/>
    <x v="0"/>
    <x v="0"/>
    <s v="7022039152"/>
    <s v="FBO"/>
    <d v="1899-12-30T01:09:58"/>
    <x v="2976"/>
    <d v="1899-12-30T00:00:59"/>
    <s v="Ensacado"/>
    <s v="E002"/>
    <x v="2"/>
    <d v="1899-12-30T01:08:00"/>
    <d v="1899-12-30T01:08:59"/>
    <x v="9"/>
    <x v="0"/>
    <x v="0"/>
    <x v="2"/>
    <n v="0"/>
    <n v="0"/>
    <x v="0"/>
    <x v="2"/>
    <x v="0"/>
    <n v="0"/>
    <x v="6"/>
    <x v="0"/>
    <d v="1899-12-30T00:00:59"/>
    <d v="1899-12-30T00:00:59"/>
    <x v="0"/>
    <m/>
    <m/>
    <d v="1899-12-30T00:00:00"/>
    <d v="1899-12-30T01:08:00"/>
    <n v="6"/>
    <n v="-6.8287037037007003E-4"/>
    <n v="67.999999999996717"/>
    <x v="8"/>
    <x v="0"/>
  </r>
  <r>
    <x v="9"/>
    <s v="2024059638"/>
    <x v="0"/>
    <x v="1018"/>
    <s v="E9461JBD"/>
    <d v="2024-12-27T00:00:00"/>
    <x v="1"/>
    <s v="3264"/>
    <x v="35"/>
    <s v="PA"/>
    <x v="1"/>
    <x v="0"/>
    <d v="2024-12-27T00:00:00"/>
    <d v="1899-12-30T13:51:41"/>
    <d v="2024-12-27T00:00:00"/>
    <d v="1899-12-30T13:50:40"/>
    <d v="2024-12-27T00:00:00"/>
    <d v="1899-12-30T14:14:39"/>
    <x v="0"/>
    <x v="0"/>
    <s v="7022039153"/>
    <s v="EXW"/>
    <d v="1899-12-30T00:25:00"/>
    <x v="1188"/>
    <d v="1899-12-30T00:01:01"/>
    <s v="Granel"/>
    <s v="E001"/>
    <x v="1"/>
    <d v="1899-12-30T00:22:58"/>
    <d v="1899-12-30T00:23:59"/>
    <x v="9"/>
    <x v="0"/>
    <x v="0"/>
    <x v="1"/>
    <n v="0"/>
    <n v="0"/>
    <x v="0"/>
    <x v="1"/>
    <x v="0"/>
    <n v="0"/>
    <x v="6"/>
    <x v="1"/>
    <d v="1899-12-30T00:01:01"/>
    <d v="1899-12-30T00:01:01"/>
    <x v="0"/>
    <m/>
    <m/>
    <d v="1899-12-30T00:00:00"/>
    <d v="1899-12-30T00:22:58"/>
    <n v="6"/>
    <n v="-7.0601851852003517E-4"/>
    <n v="22.966666666660771"/>
    <x v="8"/>
    <x v="1"/>
  </r>
  <r>
    <x v="9"/>
    <s v="2024059613"/>
    <x v="0"/>
    <x v="1060"/>
    <s v="E3410KWV"/>
    <d v="2024-12-27T00:00:00"/>
    <x v="1"/>
    <s v="3283"/>
    <x v="38"/>
    <s v="PA"/>
    <x v="2"/>
    <x v="0"/>
    <d v="2024-12-27T00:00:00"/>
    <d v="1899-12-30T13:06:42"/>
    <d v="2024-12-27T00:00:00"/>
    <d v="1899-12-30T13:05:42"/>
    <d v="2024-12-27T00:00:00"/>
    <d v="1899-12-30T14:21:15"/>
    <x v="0"/>
    <x v="0"/>
    <s v="7022039154"/>
    <s v="EXW"/>
    <d v="1899-12-30T01:16:33"/>
    <x v="3094"/>
    <d v="1899-12-30T00:01:00"/>
    <s v="Ensacado"/>
    <s v="E002"/>
    <x v="1"/>
    <d v="1899-12-30T01:14:33"/>
    <d v="1899-12-30T01:15:33"/>
    <x v="9"/>
    <x v="0"/>
    <x v="0"/>
    <x v="2"/>
    <n v="0"/>
    <n v="0"/>
    <x v="0"/>
    <x v="2"/>
    <x v="0"/>
    <n v="0"/>
    <x v="6"/>
    <x v="0"/>
    <d v="1899-12-30T00:01:00"/>
    <d v="1899-12-30T00:01:00"/>
    <x v="0"/>
    <m/>
    <m/>
    <d v="1899-12-30T00:00:00"/>
    <d v="1899-12-30T01:14:33"/>
    <n v="6"/>
    <n v="-6.9444444444000109E-4"/>
    <n v="74.550000000009575"/>
    <x v="8"/>
    <x v="0"/>
  </r>
  <r>
    <x v="9"/>
    <s v="2024059640"/>
    <x v="0"/>
    <x v="1015"/>
    <s v="E4771KNH"/>
    <d v="2024-12-27T00:00:00"/>
    <x v="1"/>
    <s v="3262"/>
    <x v="43"/>
    <s v="PA"/>
    <x v="0"/>
    <x v="0"/>
    <d v="2024-12-27T00:00:00"/>
    <d v="1899-12-30T13:55:34"/>
    <d v="2024-12-27T00:00:00"/>
    <d v="1899-12-30T13:54:34"/>
    <d v="2024-12-27T00:00:00"/>
    <d v="1899-12-30T14:25:03"/>
    <x v="0"/>
    <x v="0"/>
    <s v="7022039155"/>
    <s v="FBO"/>
    <d v="1899-12-30T00:31:29"/>
    <x v="605"/>
    <d v="1899-12-30T00:01:00"/>
    <s v="Granel"/>
    <s v="E001"/>
    <x v="2"/>
    <d v="1899-12-30T00:29:29"/>
    <d v="1899-12-30T00:30:29"/>
    <x v="9"/>
    <x v="0"/>
    <x v="0"/>
    <x v="1"/>
    <n v="0"/>
    <n v="0"/>
    <x v="0"/>
    <x v="1"/>
    <x v="0"/>
    <n v="0"/>
    <x v="6"/>
    <x v="1"/>
    <d v="1899-12-30T00:01:00"/>
    <d v="1899-12-30T00:01:00"/>
    <x v="0"/>
    <m/>
    <m/>
    <d v="1899-12-30T00:00:00"/>
    <d v="1899-12-30T00:29:29"/>
    <n v="6"/>
    <n v="-6.9444444444000109E-4"/>
    <n v="29.483333333337516"/>
    <x v="8"/>
    <x v="1"/>
  </r>
  <r>
    <x v="9"/>
    <s v="2024059641"/>
    <x v="0"/>
    <x v="1164"/>
    <s v="E1632JZF"/>
    <d v="2024-12-27T00:00:00"/>
    <x v="1"/>
    <s v="3269"/>
    <x v="36"/>
    <s v="PA"/>
    <x v="5"/>
    <x v="0"/>
    <d v="2024-12-27T00:00:00"/>
    <d v="1899-12-30T14:03:58"/>
    <d v="2024-12-27T00:00:00"/>
    <d v="1899-12-30T14:03:06"/>
    <d v="2024-12-27T00:00:00"/>
    <d v="1899-12-30T14:29:54"/>
    <x v="0"/>
    <x v="0"/>
    <s v="7022039156"/>
    <s v="FBO"/>
    <d v="1899-12-30T00:27:40"/>
    <x v="2024"/>
    <d v="1899-12-30T00:00:52"/>
    <s v="Granel"/>
    <s v="E001"/>
    <x v="2"/>
    <d v="1899-12-30T00:25:56"/>
    <d v="1899-12-30T00:26:48"/>
    <x v="7"/>
    <x v="0"/>
    <x v="0"/>
    <x v="1"/>
    <n v="0"/>
    <n v="0"/>
    <x v="0"/>
    <x v="1"/>
    <x v="0"/>
    <n v="0"/>
    <x v="6"/>
    <x v="1"/>
    <d v="1899-12-30T00:00:52"/>
    <d v="1899-12-30T00:00:52"/>
    <x v="0"/>
    <m/>
    <m/>
    <d v="1899-12-30T00:00:00"/>
    <d v="1899-12-30T00:25:56"/>
    <n v="6"/>
    <n v="-6.0185185184991052E-4"/>
    <n v="25.933333333334403"/>
    <x v="8"/>
    <x v="1"/>
  </r>
  <r>
    <x v="9"/>
    <s v="2024059642"/>
    <x v="0"/>
    <x v="1003"/>
    <s v="E7970JYD"/>
    <d v="2024-12-27T00:00:00"/>
    <x v="1"/>
    <s v="3264"/>
    <x v="35"/>
    <s v="PA"/>
    <x v="1"/>
    <x v="0"/>
    <d v="2024-12-27T00:00:00"/>
    <d v="1899-12-30T14:11:01"/>
    <d v="2024-12-27T00:00:00"/>
    <d v="1899-12-30T14:10:01"/>
    <d v="2024-12-27T00:00:00"/>
    <d v="1899-12-30T14:37:47"/>
    <x v="0"/>
    <x v="0"/>
    <s v="7022039157"/>
    <s v="EXW"/>
    <d v="1899-12-30T00:28:46"/>
    <x v="570"/>
    <d v="1899-12-30T00:01:00"/>
    <s v="Granel"/>
    <s v="E001"/>
    <x v="1"/>
    <d v="1899-12-30T00:26:46"/>
    <d v="1899-12-30T00:27:46"/>
    <x v="7"/>
    <x v="0"/>
    <x v="0"/>
    <x v="1"/>
    <n v="0"/>
    <n v="0"/>
    <x v="0"/>
    <x v="1"/>
    <x v="0"/>
    <n v="0"/>
    <x v="6"/>
    <x v="1"/>
    <d v="1899-12-30T00:01:00"/>
    <d v="1899-12-30T00:01:00"/>
    <x v="0"/>
    <m/>
    <m/>
    <d v="1899-12-30T00:00:00"/>
    <d v="1899-12-30T00:26:46"/>
    <n v="6"/>
    <n v="-6.9444444444999309E-4"/>
    <n v="26.766666666662324"/>
    <x v="8"/>
    <x v="1"/>
  </r>
  <r>
    <x v="9"/>
    <s v="2024059619"/>
    <x v="0"/>
    <x v="1088"/>
    <s v="E0406FWG"/>
    <d v="2024-12-27T00:00:00"/>
    <x v="1"/>
    <s v="3283"/>
    <x v="38"/>
    <s v="PA"/>
    <x v="2"/>
    <x v="0"/>
    <d v="2024-12-27T00:00:00"/>
    <d v="1899-12-30T13:18:47"/>
    <d v="2024-12-27T00:00:00"/>
    <d v="1899-12-30T13:17:46"/>
    <d v="2024-12-27T00:00:00"/>
    <d v="1899-12-30T14:56:52"/>
    <x v="0"/>
    <x v="0"/>
    <s v="7022039159"/>
    <s v="EXW"/>
    <d v="1899-12-30T01:40:07"/>
    <x v="3095"/>
    <d v="1899-12-30T00:01:01"/>
    <s v="Ensacado"/>
    <s v="E002"/>
    <x v="1"/>
    <d v="1899-12-30T01:38:05"/>
    <d v="1899-12-30T01:39:06"/>
    <x v="9"/>
    <x v="0"/>
    <x v="0"/>
    <x v="2"/>
    <n v="0"/>
    <n v="0"/>
    <x v="0"/>
    <x v="2"/>
    <x v="0"/>
    <n v="0"/>
    <x v="6"/>
    <x v="2"/>
    <d v="1899-12-30T00:01:01"/>
    <d v="1899-12-30T00:01:01"/>
    <x v="0"/>
    <m/>
    <m/>
    <d v="1899-12-30T00:00:00"/>
    <d v="1899-12-30T01:38:05"/>
    <n v="6"/>
    <n v="-7.0601851851992414E-4"/>
    <n v="98.083333333324887"/>
    <x v="8"/>
    <x v="0"/>
  </r>
  <r>
    <x v="9"/>
    <s v="2024059648"/>
    <x v="0"/>
    <x v="1099"/>
    <s v="E9571KML"/>
    <d v="2024-12-27T00:00:00"/>
    <x v="1"/>
    <s v="3262"/>
    <x v="43"/>
    <s v="PA"/>
    <x v="0"/>
    <x v="0"/>
    <d v="2024-12-27T00:00:00"/>
    <d v="1899-12-30T14:40:29"/>
    <d v="2024-12-27T00:00:00"/>
    <d v="1899-12-30T14:39:29"/>
    <d v="2024-12-27T00:00:00"/>
    <d v="1899-12-30T15:00:14"/>
    <x v="0"/>
    <x v="0"/>
    <s v="7022039160"/>
    <s v="FBO"/>
    <d v="1899-12-30T00:21:45"/>
    <x v="1161"/>
    <d v="1899-12-30T00:01:00"/>
    <s v="Granel"/>
    <s v="E001"/>
    <x v="2"/>
    <d v="1899-12-30T00:19:45"/>
    <d v="1899-12-30T00:20:45"/>
    <x v="7"/>
    <x v="0"/>
    <x v="0"/>
    <x v="1"/>
    <n v="0"/>
    <n v="0"/>
    <x v="0"/>
    <x v="1"/>
    <x v="0"/>
    <n v="0"/>
    <x v="6"/>
    <x v="1"/>
    <d v="1899-12-30T00:01:00"/>
    <d v="1899-12-30T00:01:00"/>
    <x v="0"/>
    <m/>
    <m/>
    <d v="1899-12-30T00:00:00"/>
    <d v="1899-12-30T00:19:45"/>
    <n v="6"/>
    <n v="-6.9444444444999309E-4"/>
    <n v="19.750000000003247"/>
    <x v="6"/>
    <x v="1"/>
  </r>
  <r>
    <x v="9"/>
    <s v="2024059630"/>
    <x v="0"/>
    <x v="1202"/>
    <s v="E7263MPM"/>
    <d v="2024-12-27T00:00:00"/>
    <x v="1"/>
    <s v="3277"/>
    <x v="44"/>
    <s v="PA"/>
    <x v="2"/>
    <x v="0"/>
    <d v="2024-12-27T00:00:00"/>
    <d v="1899-12-30T13:44:57"/>
    <d v="2024-12-27T00:00:00"/>
    <d v="1899-12-30T13:43:56"/>
    <d v="2024-12-27T00:00:00"/>
    <d v="1899-12-30T15:18:34"/>
    <x v="0"/>
    <x v="0"/>
    <s v="7022039161"/>
    <s v="FBO"/>
    <d v="1899-12-30T01:35:39"/>
    <x v="3096"/>
    <d v="1899-12-30T00:01:01"/>
    <s v="Ensacado"/>
    <s v="E002"/>
    <x v="2"/>
    <d v="1899-12-30T01:33:37"/>
    <d v="1899-12-30T01:34:38"/>
    <x v="9"/>
    <x v="0"/>
    <x v="0"/>
    <x v="2"/>
    <n v="0"/>
    <n v="0"/>
    <x v="0"/>
    <x v="2"/>
    <x v="0"/>
    <n v="0"/>
    <x v="6"/>
    <x v="2"/>
    <d v="1899-12-30T00:01:01"/>
    <d v="1899-12-30T00:01:01"/>
    <x v="0"/>
    <m/>
    <m/>
    <d v="1899-12-30T00:00:00"/>
    <d v="1899-12-30T01:33:37"/>
    <n v="6"/>
    <n v="-7.0601851850993214E-4"/>
    <n v="93.616666666675329"/>
    <x v="6"/>
    <x v="0"/>
  </r>
  <r>
    <x v="9"/>
    <s v="2024059651"/>
    <x v="0"/>
    <x v="976"/>
    <s v="E2274KKH"/>
    <d v="2024-12-27T00:00:00"/>
    <x v="1"/>
    <s v="3264"/>
    <x v="35"/>
    <s v="PA"/>
    <x v="1"/>
    <x v="0"/>
    <d v="2024-12-27T00:00:00"/>
    <d v="1899-12-30T14:52:37"/>
    <d v="2024-12-27T00:00:00"/>
    <d v="1899-12-30T14:51:37"/>
    <d v="2024-12-27T00:00:00"/>
    <d v="1899-12-30T15:21:25"/>
    <x v="0"/>
    <x v="0"/>
    <s v="7022039162"/>
    <s v="FBO"/>
    <d v="1899-12-30T00:30:48"/>
    <x v="766"/>
    <d v="1899-12-30T00:01:00"/>
    <s v="Granel"/>
    <s v="E001"/>
    <x v="2"/>
    <d v="1899-12-30T00:28:48"/>
    <d v="1899-12-30T00:29:48"/>
    <x v="7"/>
    <x v="0"/>
    <x v="0"/>
    <x v="1"/>
    <n v="0"/>
    <n v="0"/>
    <x v="0"/>
    <x v="1"/>
    <x v="0"/>
    <n v="0"/>
    <x v="6"/>
    <x v="1"/>
    <d v="1899-12-30T00:01:00"/>
    <d v="1899-12-30T00:01:00"/>
    <x v="0"/>
    <m/>
    <m/>
    <d v="1899-12-30T00:00:00"/>
    <d v="1899-12-30T00:28:48"/>
    <n v="6"/>
    <n v="-6.9444444444999309E-4"/>
    <n v="28.800000000000026"/>
    <x v="6"/>
    <x v="1"/>
  </r>
  <r>
    <x v="9"/>
    <s v=""/>
    <x v="0"/>
    <x v="959"/>
    <s v="ER1963BDRR8610BDH"/>
    <d v="2024-12-27T00:00:00"/>
    <x v="1"/>
    <s v="3269"/>
    <x v="36"/>
    <s v="PA"/>
    <x v="2"/>
    <x v="0"/>
    <d v="2024-12-27T00:00:00"/>
    <d v="1899-12-30T14:36:18"/>
    <d v="2024-12-27T00:00:00"/>
    <d v="1899-12-30T14:36:42"/>
    <d v="2024-12-27T00:00:00"/>
    <d v="1899-12-30T15:22:08"/>
    <x v="203"/>
    <x v="30"/>
    <s v="7022039163"/>
    <s v="FBO"/>
    <d v="1899-12-30T00:45:50"/>
    <x v="3097"/>
    <d v="1899-12-30T00:00:24"/>
    <s v="Granel"/>
    <s v="E001"/>
    <x v="2"/>
    <d v="1899-12-30T00:45:50"/>
    <d v="1899-12-30T00:45:26"/>
    <x v="7"/>
    <x v="0"/>
    <x v="0"/>
    <x v="1"/>
    <n v="0"/>
    <n v="0"/>
    <x v="0"/>
    <x v="1"/>
    <x v="0"/>
    <n v="0"/>
    <x v="6"/>
    <x v="0"/>
    <d v="1899-12-30T00:00:24"/>
    <d v="1899-12-30T00:00:24"/>
    <x v="0"/>
    <m/>
    <m/>
    <d v="1899-12-30T00:00:00"/>
    <d v="1899-12-30T00:45:50"/>
    <n v="6"/>
    <d v="1899-12-30T00:00:24"/>
    <n v="45.833333333328078"/>
    <x v="6"/>
    <x v="0"/>
  </r>
  <r>
    <x v="9"/>
    <s v="2024059654"/>
    <x v="0"/>
    <x v="1002"/>
    <s v="E0721JRZ"/>
    <d v="2024-12-27T00:00:00"/>
    <x v="1"/>
    <s v="3269"/>
    <x v="36"/>
    <s v="PA"/>
    <x v="5"/>
    <x v="0"/>
    <d v="2024-12-27T00:00:00"/>
    <d v="1899-12-30T15:03:37"/>
    <d v="2024-12-27T00:00:00"/>
    <d v="1899-12-30T15:02:39"/>
    <d v="2024-12-27T00:00:00"/>
    <d v="1899-12-30T15:24:18"/>
    <x v="0"/>
    <x v="0"/>
    <s v="7022039164"/>
    <s v="EXW"/>
    <d v="1899-12-30T00:22:37"/>
    <x v="3028"/>
    <d v="1899-12-30T00:00:58"/>
    <s v="Granel"/>
    <s v="E001"/>
    <x v="1"/>
    <d v="1899-12-30T00:20:41"/>
    <d v="1899-12-30T00:21:39"/>
    <x v="14"/>
    <x v="0"/>
    <x v="0"/>
    <x v="1"/>
    <n v="0"/>
    <n v="0"/>
    <x v="0"/>
    <x v="1"/>
    <x v="0"/>
    <n v="0"/>
    <x v="6"/>
    <x v="1"/>
    <d v="1899-12-30T00:00:58"/>
    <d v="1899-12-30T00:00:58"/>
    <x v="0"/>
    <m/>
    <m/>
    <d v="1899-12-30T00:00:00"/>
    <d v="1899-12-30T00:20:41"/>
    <n v="6"/>
    <n v="-6.7129629629003595E-4"/>
    <n v="20.683333333339178"/>
    <x v="6"/>
    <x v="1"/>
  </r>
  <r>
    <x v="9"/>
    <s v="2024059634"/>
    <x v="0"/>
    <x v="1023"/>
    <s v="E9619HBS"/>
    <d v="2024-12-27T00:00:00"/>
    <x v="1"/>
    <s v="3283"/>
    <x v="38"/>
    <s v="PA"/>
    <x v="6"/>
    <x v="0"/>
    <d v="2024-12-27T00:00:00"/>
    <d v="1899-12-30T13:48:40"/>
    <d v="2024-12-27T00:00:00"/>
    <d v="1899-12-30T10:54:00"/>
    <d v="2024-12-27T00:00:00"/>
    <d v="1899-12-30T15:32:51"/>
    <x v="249"/>
    <x v="30"/>
    <s v="7022039165"/>
    <s v="FBO"/>
    <d v="1899-12-30T07:33:31"/>
    <x v="3098"/>
    <d v="1899-12-30T02:54:40"/>
    <s v="Ensacado"/>
    <s v="E002"/>
    <x v="2"/>
    <d v="1899-12-30T01:44:11"/>
    <d v="1899-12-30T04:38:51"/>
    <x v="9"/>
    <x v="0"/>
    <x v="0"/>
    <x v="2"/>
    <n v="0"/>
    <n v="0"/>
    <x v="0"/>
    <x v="2"/>
    <x v="0"/>
    <n v="0"/>
    <x v="6"/>
    <x v="2"/>
    <d v="1899-12-30T02:54:40"/>
    <d v="1899-12-30T01:56:40"/>
    <x v="1"/>
    <m/>
    <m/>
    <d v="1899-12-30T00:00:00"/>
    <d v="1899-12-30T01:44:11"/>
    <n v="6"/>
    <n v="-0.12129629629628996"/>
    <n v="104.18333333333767"/>
    <x v="6"/>
    <x v="0"/>
  </r>
  <r>
    <x v="9"/>
    <s v="2024059656"/>
    <x v="0"/>
    <x v="1009"/>
    <s v="E5824JVY"/>
    <d v="2024-12-27T00:00:00"/>
    <x v="1"/>
    <s v="3264"/>
    <x v="35"/>
    <s v="PA"/>
    <x v="1"/>
    <x v="0"/>
    <d v="2024-12-27T00:00:00"/>
    <d v="1899-12-30T15:19:57"/>
    <d v="2024-12-27T00:00:00"/>
    <d v="1899-12-30T15:18:57"/>
    <d v="2024-12-27T00:00:00"/>
    <d v="1899-12-30T15:47:13"/>
    <x v="0"/>
    <x v="0"/>
    <s v="7022039166"/>
    <s v="FBO"/>
    <d v="1899-12-30T00:29:16"/>
    <x v="271"/>
    <d v="1899-12-30T00:01:00"/>
    <s v="Granel"/>
    <s v="E001"/>
    <x v="2"/>
    <d v="1899-12-30T00:27:16"/>
    <d v="1899-12-30T00:28:16"/>
    <x v="14"/>
    <x v="0"/>
    <x v="0"/>
    <x v="1"/>
    <n v="0"/>
    <n v="0"/>
    <x v="0"/>
    <x v="1"/>
    <x v="0"/>
    <n v="0"/>
    <x v="6"/>
    <x v="1"/>
    <d v="1899-12-30T00:01:00"/>
    <d v="1899-12-30T00:01:00"/>
    <x v="0"/>
    <m/>
    <m/>
    <d v="1899-12-30T00:00:00"/>
    <d v="1899-12-30T00:27:16"/>
    <n v="6"/>
    <n v="-6.9444444445010411E-4"/>
    <n v="27.266666666659045"/>
    <x v="6"/>
    <x v="1"/>
  </r>
  <r>
    <x v="9"/>
    <s v="2024059643"/>
    <x v="0"/>
    <x v="1203"/>
    <s v="E4166KSS"/>
    <d v="2024-12-27T00:00:00"/>
    <x v="1"/>
    <s v="3295"/>
    <x v="10"/>
    <s v="PA"/>
    <x v="2"/>
    <x v="0"/>
    <d v="2024-12-27T00:00:00"/>
    <d v="1899-12-30T14:19:24"/>
    <d v="2024-12-27T00:00:00"/>
    <d v="1899-12-30T14:18:24"/>
    <d v="2024-12-27T00:00:00"/>
    <d v="1899-12-30T15:52:34"/>
    <x v="0"/>
    <x v="0"/>
    <s v="7022039167"/>
    <s v="FBO"/>
    <d v="1899-12-30T01:35:10"/>
    <x v="3099"/>
    <d v="1899-12-30T00:01:00"/>
    <s v="Ensacado"/>
    <s v="E002"/>
    <x v="2"/>
    <d v="1899-12-30T01:33:10"/>
    <d v="1899-12-30T01:34:10"/>
    <x v="7"/>
    <x v="0"/>
    <x v="0"/>
    <x v="2"/>
    <n v="0"/>
    <n v="0"/>
    <x v="0"/>
    <x v="2"/>
    <x v="0"/>
    <n v="0"/>
    <x v="6"/>
    <x v="2"/>
    <d v="1899-12-30T00:01:00"/>
    <d v="1899-12-30T00:01:00"/>
    <x v="0"/>
    <m/>
    <m/>
    <d v="1899-12-30T00:00:00"/>
    <d v="1899-12-30T01:33:10"/>
    <n v="6"/>
    <n v="-6.9444444444999309E-4"/>
    <n v="93.166666666660717"/>
    <x v="6"/>
    <x v="0"/>
  </r>
  <r>
    <x v="9"/>
    <s v="2024059649"/>
    <x v="0"/>
    <x v="1031"/>
    <s v="E9561JJR"/>
    <d v="2024-12-27T00:00:00"/>
    <x v="1"/>
    <s v="3283"/>
    <x v="38"/>
    <s v="PA"/>
    <x v="2"/>
    <x v="0"/>
    <d v="2024-12-27T00:00:00"/>
    <d v="1899-12-30T14:43:23"/>
    <d v="2024-12-27T00:00:00"/>
    <d v="1899-12-30T14:42:23"/>
    <d v="2024-12-27T00:00:00"/>
    <d v="1899-12-30T16:00:35"/>
    <x v="0"/>
    <x v="0"/>
    <s v="7022039168"/>
    <s v="EXW"/>
    <d v="1899-12-30T01:19:12"/>
    <x v="3100"/>
    <d v="1899-12-30T00:01:00"/>
    <s v="Ensacado"/>
    <s v="E002"/>
    <x v="1"/>
    <d v="1899-12-30T01:17:12"/>
    <d v="1899-12-30T01:18:12"/>
    <x v="7"/>
    <x v="0"/>
    <x v="0"/>
    <x v="2"/>
    <n v="0"/>
    <n v="0"/>
    <x v="0"/>
    <x v="2"/>
    <x v="0"/>
    <n v="0"/>
    <x v="6"/>
    <x v="0"/>
    <d v="1899-12-30T00:01:00"/>
    <d v="1899-12-30T00:01:00"/>
    <x v="0"/>
    <m/>
    <m/>
    <d v="1899-12-30T00:00:00"/>
    <d v="1899-12-30T01:17:12"/>
    <n v="6"/>
    <n v="-6.9444444444999309E-4"/>
    <n v="77.199999999998312"/>
    <x v="9"/>
    <x v="0"/>
  </r>
  <r>
    <x v="9"/>
    <s v="2024059663"/>
    <x v="0"/>
    <x v="1018"/>
    <s v="E9461JBD"/>
    <d v="2024-12-27T00:00:00"/>
    <x v="1"/>
    <s v="3264"/>
    <x v="35"/>
    <s v="PA"/>
    <x v="1"/>
    <x v="0"/>
    <d v="2024-12-27T00:00:00"/>
    <d v="1899-12-30T15:45:31"/>
    <d v="2024-12-27T00:00:00"/>
    <d v="1899-12-30T15:44:31"/>
    <d v="2024-12-27T00:00:00"/>
    <d v="1899-12-30T16:11:25"/>
    <x v="0"/>
    <x v="0"/>
    <s v="7022039170"/>
    <s v="EXW"/>
    <d v="1899-12-30T00:27:54"/>
    <x v="704"/>
    <d v="1899-12-30T00:01:00"/>
    <s v="Granel"/>
    <s v="E001"/>
    <x v="1"/>
    <d v="1899-12-30T00:25:54"/>
    <d v="1899-12-30T00:26:54"/>
    <x v="14"/>
    <x v="0"/>
    <x v="0"/>
    <x v="1"/>
    <n v="0"/>
    <n v="0"/>
    <x v="0"/>
    <x v="1"/>
    <x v="0"/>
    <n v="0"/>
    <x v="6"/>
    <x v="1"/>
    <d v="1899-12-30T00:01:00"/>
    <d v="1899-12-30T00:01:00"/>
    <x v="0"/>
    <m/>
    <m/>
    <d v="1899-12-30T00:00:00"/>
    <d v="1899-12-30T00:25:54"/>
    <n v="6"/>
    <n v="-6.9444444444999309E-4"/>
    <n v="25.899999999998453"/>
    <x v="9"/>
    <x v="1"/>
  </r>
  <r>
    <x v="9"/>
    <s v="2024059655"/>
    <x v="0"/>
    <x v="1027"/>
    <s v="E9533LGJ"/>
    <d v="2024-12-27T00:00:00"/>
    <x v="1"/>
    <s v="3283"/>
    <x v="38"/>
    <s v="PA"/>
    <x v="2"/>
    <x v="0"/>
    <d v="2024-12-27T00:00:00"/>
    <d v="1899-12-30T15:16:30"/>
    <d v="2024-12-27T00:00:00"/>
    <d v="1899-12-30T15:15:30"/>
    <d v="2024-12-27T00:00:00"/>
    <d v="1899-12-30T16:11:32"/>
    <x v="0"/>
    <x v="0"/>
    <s v="7022039171"/>
    <s v="FBO"/>
    <d v="1899-12-30T00:57:02"/>
    <x v="2965"/>
    <d v="1899-12-30T00:01:00"/>
    <s v="Ensacado"/>
    <s v="E002"/>
    <x v="2"/>
    <d v="1899-12-30T00:55:02"/>
    <d v="1899-12-30T00:56:02"/>
    <x v="14"/>
    <x v="0"/>
    <x v="0"/>
    <x v="2"/>
    <n v="0"/>
    <n v="0"/>
    <x v="0"/>
    <x v="2"/>
    <x v="0"/>
    <n v="0"/>
    <x v="6"/>
    <x v="0"/>
    <d v="1899-12-30T00:01:00"/>
    <d v="1899-12-30T00:01:00"/>
    <x v="0"/>
    <m/>
    <m/>
    <d v="1899-12-30T00:00:00"/>
    <d v="1899-12-30T00:55:02"/>
    <n v="6"/>
    <n v="-6.9444444444000109E-4"/>
    <n v="55.033333333343904"/>
    <x v="9"/>
    <x v="0"/>
  </r>
  <r>
    <x v="9"/>
    <s v="2024059667"/>
    <x v="0"/>
    <x v="1020"/>
    <s v="E0463JRH"/>
    <d v="2024-12-27T00:00:00"/>
    <x v="1"/>
    <s v="3264"/>
    <x v="35"/>
    <s v="PA"/>
    <x v="1"/>
    <x v="0"/>
    <d v="2024-12-27T00:00:00"/>
    <d v="1899-12-30T15:58:13"/>
    <d v="2024-12-27T00:00:00"/>
    <d v="1899-12-30T15:57:12"/>
    <d v="2024-12-27T00:00:00"/>
    <d v="1899-12-30T16:19:29"/>
    <x v="0"/>
    <x v="0"/>
    <s v="7022039172"/>
    <s v="FBO"/>
    <d v="1899-12-30T00:23:18"/>
    <x v="1265"/>
    <d v="1899-12-30T00:01:01"/>
    <s v="Granel"/>
    <s v="E001"/>
    <x v="2"/>
    <d v="1899-12-30T00:21:16"/>
    <d v="1899-12-30T00:22:17"/>
    <x v="14"/>
    <x v="0"/>
    <x v="0"/>
    <x v="1"/>
    <n v="0"/>
    <n v="0"/>
    <x v="0"/>
    <x v="1"/>
    <x v="0"/>
    <n v="0"/>
    <x v="6"/>
    <x v="1"/>
    <d v="1899-12-30T00:01:01"/>
    <d v="1899-12-30T00:01:01"/>
    <x v="0"/>
    <m/>
    <m/>
    <d v="1899-12-30T00:00:00"/>
    <d v="1899-12-30T00:21:16"/>
    <n v="6"/>
    <n v="-7.0601851852003517E-4"/>
    <n v="21.266666666668819"/>
    <x v="9"/>
    <x v="1"/>
  </r>
  <r>
    <x v="9"/>
    <s v="2024059668"/>
    <x v="0"/>
    <x v="975"/>
    <s v="E7844JTT"/>
    <d v="2024-12-27T00:00:00"/>
    <x v="1"/>
    <s v="3269"/>
    <x v="36"/>
    <s v="PA"/>
    <x v="5"/>
    <x v="0"/>
    <d v="2024-12-27T00:00:00"/>
    <d v="1899-12-30T16:01:32"/>
    <d v="2024-12-27T00:00:00"/>
    <d v="1899-12-30T16:00:32"/>
    <d v="2024-12-27T00:00:00"/>
    <d v="1899-12-30T16:23:36"/>
    <x v="0"/>
    <x v="0"/>
    <s v="7022039173"/>
    <s v="FBO"/>
    <d v="1899-12-30T00:24:04"/>
    <x v="2585"/>
    <d v="1899-12-30T00:01:00"/>
    <s v="Granel"/>
    <s v="E001"/>
    <x v="2"/>
    <d v="1899-12-30T00:22:04"/>
    <d v="1899-12-30T00:23:04"/>
    <x v="10"/>
    <x v="0"/>
    <x v="0"/>
    <x v="1"/>
    <n v="0"/>
    <n v="0"/>
    <x v="0"/>
    <x v="1"/>
    <x v="0"/>
    <n v="0"/>
    <x v="6"/>
    <x v="1"/>
    <d v="1899-12-30T00:01:00"/>
    <d v="1899-12-30T00:01:00"/>
    <x v="0"/>
    <m/>
    <m/>
    <d v="1899-12-30T00:00:00"/>
    <d v="1899-12-30T00:22:04"/>
    <n v="6"/>
    <n v="-6.9444444444000109E-4"/>
    <n v="22.066666666675179"/>
    <x v="9"/>
    <x v="1"/>
  </r>
  <r>
    <x v="9"/>
    <s v="2024059657"/>
    <x v="0"/>
    <x v="1182"/>
    <s v="E8142JYC"/>
    <d v="2024-12-27T00:00:00"/>
    <x v="1"/>
    <s v="3283"/>
    <x v="38"/>
    <s v="PA"/>
    <x v="2"/>
    <x v="0"/>
    <d v="2024-12-27T00:00:00"/>
    <d v="1899-12-30T15:20:41"/>
    <d v="2024-12-27T00:00:00"/>
    <d v="1899-12-30T15:20:06"/>
    <d v="2024-12-27T00:00:00"/>
    <d v="1899-12-30T16:29:44"/>
    <x v="218"/>
    <x v="30"/>
    <s v="7022039174"/>
    <s v="EXW"/>
    <d v="1899-12-30T01:10:13"/>
    <x v="3101"/>
    <d v="1899-12-30T00:00:35"/>
    <s v="Ensacado"/>
    <s v="E002"/>
    <x v="1"/>
    <d v="1899-12-30T01:09:03"/>
    <d v="1899-12-30T01:09:38"/>
    <x v="14"/>
    <x v="0"/>
    <x v="0"/>
    <x v="2"/>
    <n v="0"/>
    <n v="0"/>
    <x v="0"/>
    <x v="2"/>
    <x v="0"/>
    <n v="0"/>
    <x v="6"/>
    <x v="0"/>
    <d v="1899-12-30T00:00:35"/>
    <d v="1899-12-30T00:00:35"/>
    <x v="0"/>
    <m/>
    <m/>
    <d v="1899-12-30T00:00:00"/>
    <d v="1899-12-30T01:09:03"/>
    <n v="6"/>
    <n v="-4.050925926000204E-4"/>
    <n v="69.049999999987293"/>
    <x v="9"/>
    <x v="0"/>
  </r>
  <r>
    <x v="9"/>
    <s v="2024059674"/>
    <x v="0"/>
    <x v="957"/>
    <s v="E7698LMM"/>
    <d v="2024-12-27T00:00:00"/>
    <x v="1"/>
    <s v="3264"/>
    <x v="35"/>
    <s v="PA"/>
    <x v="1"/>
    <x v="0"/>
    <d v="2024-12-27T00:00:00"/>
    <d v="1899-12-30T16:30:46"/>
    <d v="2024-12-27T00:00:00"/>
    <d v="1899-12-30T16:29:46"/>
    <d v="2024-12-27T00:00:00"/>
    <d v="1899-12-30T16:51:50"/>
    <x v="0"/>
    <x v="0"/>
    <s v="7022039175"/>
    <s v="EXW"/>
    <d v="1899-12-30T00:23:04"/>
    <x v="2329"/>
    <d v="1899-12-30T00:01:00"/>
    <s v="Granel"/>
    <s v="E001"/>
    <x v="1"/>
    <d v="1899-12-30T00:21:04"/>
    <d v="1899-12-30T00:22:04"/>
    <x v="10"/>
    <x v="0"/>
    <x v="0"/>
    <x v="1"/>
    <n v="0"/>
    <n v="0"/>
    <x v="0"/>
    <x v="1"/>
    <x v="0"/>
    <n v="0"/>
    <x v="6"/>
    <x v="1"/>
    <d v="1899-12-30T00:01:00"/>
    <d v="1899-12-30T00:01:00"/>
    <x v="0"/>
    <m/>
    <m/>
    <d v="1899-12-30T00:00:00"/>
    <d v="1899-12-30T00:21:04"/>
    <n v="6"/>
    <n v="-6.9444444444999309E-4"/>
    <n v="21.066666666667189"/>
    <x v="9"/>
    <x v="1"/>
  </r>
  <r>
    <x v="9"/>
    <s v="2024059666"/>
    <x v="0"/>
    <x v="1180"/>
    <s v="E6280JGH"/>
    <d v="2024-12-27T00:00:00"/>
    <x v="1"/>
    <s v="3283"/>
    <x v="38"/>
    <s v="PA"/>
    <x v="2"/>
    <x v="0"/>
    <d v="2024-12-27T00:00:00"/>
    <d v="1899-12-30T15:52:39"/>
    <d v="2024-12-27T00:00:00"/>
    <d v="1899-12-30T15:51:39"/>
    <d v="2024-12-27T00:00:00"/>
    <d v="1899-12-30T17:05:40"/>
    <x v="0"/>
    <x v="0"/>
    <s v="7022039176"/>
    <s v="EXW"/>
    <d v="1899-12-30T01:15:01"/>
    <x v="3102"/>
    <d v="1899-12-30T00:01:00"/>
    <s v="Ensacado"/>
    <s v="E002"/>
    <x v="1"/>
    <d v="1899-12-30T01:13:01"/>
    <d v="1899-12-30T01:14:01"/>
    <x v="14"/>
    <x v="0"/>
    <x v="0"/>
    <x v="2"/>
    <n v="0"/>
    <n v="0"/>
    <x v="0"/>
    <x v="2"/>
    <x v="0"/>
    <n v="0"/>
    <x v="6"/>
    <x v="0"/>
    <d v="1899-12-30T00:01:00"/>
    <d v="1899-12-30T00:01:00"/>
    <x v="0"/>
    <m/>
    <m/>
    <d v="1899-12-30T00:00:00"/>
    <d v="1899-12-30T01:13:01"/>
    <n v="6"/>
    <n v="-6.9444444444000109E-4"/>
    <n v="73.016666666668755"/>
    <x v="10"/>
    <x v="0"/>
  </r>
  <r>
    <x v="9"/>
    <s v="2024059670"/>
    <x v="0"/>
    <x v="1050"/>
    <s v="E1716CRH"/>
    <d v="2024-12-27T00:00:00"/>
    <x v="1"/>
    <s v="3283"/>
    <x v="38"/>
    <s v="PA"/>
    <x v="2"/>
    <x v="0"/>
    <d v="2024-12-27T00:00:00"/>
    <d v="1899-12-30T16:11:09"/>
    <d v="2024-12-27T00:00:00"/>
    <d v="1899-12-30T16:10:10"/>
    <d v="2024-12-27T00:00:00"/>
    <d v="1899-12-30T17:41:40"/>
    <x v="0"/>
    <x v="0"/>
    <s v="7022039177"/>
    <s v="EXW"/>
    <d v="1899-12-30T01:32:29"/>
    <x v="3103"/>
    <d v="1899-12-30T00:00:59"/>
    <s v="Ensacado"/>
    <s v="E002"/>
    <x v="1"/>
    <d v="1899-12-30T01:30:31"/>
    <d v="1899-12-30T01:31:30"/>
    <x v="10"/>
    <x v="0"/>
    <x v="0"/>
    <x v="2"/>
    <n v="0"/>
    <n v="0"/>
    <x v="0"/>
    <x v="2"/>
    <x v="0"/>
    <n v="0"/>
    <x v="6"/>
    <x v="2"/>
    <d v="1899-12-30T00:00:59"/>
    <d v="1899-12-30T00:00:59"/>
    <x v="0"/>
    <m/>
    <m/>
    <d v="1899-12-30T00:00:00"/>
    <d v="1899-12-30T01:30:31"/>
    <n v="6"/>
    <n v="-6.8287037036995901E-4"/>
    <n v="90.516666666672123"/>
    <x v="10"/>
    <x v="0"/>
  </r>
  <r>
    <x v="9"/>
    <s v="2024059680"/>
    <x v="0"/>
    <x v="1163"/>
    <s v="E0847HHD"/>
    <d v="2024-12-27T00:00:00"/>
    <x v="1"/>
    <s v="3269"/>
    <x v="36"/>
    <s v="PA"/>
    <x v="5"/>
    <x v="0"/>
    <d v="2024-12-27T00:00:00"/>
    <d v="1899-12-30T17:33:51"/>
    <d v="2024-12-27T00:00:00"/>
    <d v="1899-12-30T17:32:51"/>
    <d v="2024-12-27T00:00:00"/>
    <d v="1899-12-30T17:56:53"/>
    <x v="0"/>
    <x v="0"/>
    <s v="7022039178"/>
    <s v="FBO"/>
    <d v="1899-12-30T00:25:02"/>
    <x v="303"/>
    <d v="1899-12-30T00:01:00"/>
    <s v="Granel"/>
    <s v="E001"/>
    <x v="2"/>
    <d v="1899-12-30T00:23:02"/>
    <d v="1899-12-30T00:24:02"/>
    <x v="8"/>
    <x v="0"/>
    <x v="0"/>
    <x v="1"/>
    <n v="0"/>
    <n v="0"/>
    <x v="0"/>
    <x v="1"/>
    <x v="0"/>
    <n v="0"/>
    <x v="6"/>
    <x v="1"/>
    <d v="1899-12-30T00:01:00"/>
    <d v="1899-12-30T00:01:00"/>
    <x v="0"/>
    <m/>
    <m/>
    <d v="1899-12-30T00:00:00"/>
    <d v="1899-12-30T00:23:02"/>
    <n v="6"/>
    <n v="-6.9444444444999309E-4"/>
    <n v="23.033333333332671"/>
    <x v="10"/>
    <x v="1"/>
  </r>
  <r>
    <x v="9"/>
    <s v="2024059672"/>
    <x v="0"/>
    <x v="1092"/>
    <s v="E6099JTB"/>
    <d v="2024-12-27T00:00:00"/>
    <x v="1"/>
    <s v="3283"/>
    <x v="38"/>
    <s v="PA"/>
    <x v="2"/>
    <x v="0"/>
    <d v="2024-12-27T00:00:00"/>
    <d v="1899-12-30T16:18:12"/>
    <d v="2024-12-27T00:00:00"/>
    <d v="1899-12-30T16:17:12"/>
    <d v="2024-12-27T00:00:00"/>
    <d v="1899-12-30T18:05:16"/>
    <x v="0"/>
    <x v="0"/>
    <s v="7022039179"/>
    <s v="EXW"/>
    <d v="1899-12-30T01:49:04"/>
    <x v="3104"/>
    <d v="1899-12-30T00:01:00"/>
    <s v="Ensacado"/>
    <s v="E002"/>
    <x v="1"/>
    <d v="1899-12-30T01:47:04"/>
    <d v="1899-12-30T01:48:04"/>
    <x v="10"/>
    <x v="0"/>
    <x v="0"/>
    <x v="2"/>
    <n v="0"/>
    <n v="0"/>
    <x v="0"/>
    <x v="2"/>
    <x v="0"/>
    <n v="0"/>
    <x v="6"/>
    <x v="2"/>
    <d v="1899-12-30T00:01:00"/>
    <d v="1899-12-30T00:01:00"/>
    <x v="0"/>
    <m/>
    <m/>
    <d v="1899-12-30T00:00:00"/>
    <d v="1899-12-30T01:47:04"/>
    <n v="6"/>
    <n v="-6.9444444444999309E-4"/>
    <n v="107.06666666666401"/>
    <x v="11"/>
    <x v="0"/>
  </r>
  <r>
    <x v="9"/>
    <s v="2024059681"/>
    <x v="0"/>
    <x v="1181"/>
    <s v="E0509JJH"/>
    <d v="2024-12-27T00:00:00"/>
    <x v="1"/>
    <s v="3269"/>
    <x v="36"/>
    <s v="PA"/>
    <x v="18"/>
    <x v="0"/>
    <d v="2024-12-27T00:00:00"/>
    <d v="1899-12-30T17:50:14"/>
    <d v="2024-12-27T00:00:00"/>
    <d v="1899-12-30T17:49:14"/>
    <d v="2024-12-27T00:00:00"/>
    <d v="1899-12-30T18:15:10"/>
    <x v="0"/>
    <x v="0"/>
    <s v="7022039180"/>
    <s v="FBO"/>
    <d v="1899-12-30T00:26:56"/>
    <x v="1050"/>
    <d v="1899-12-30T00:01:00"/>
    <s v="Granel"/>
    <s v="E001"/>
    <x v="2"/>
    <d v="1899-12-30T00:24:56"/>
    <d v="1899-12-30T00:25:56"/>
    <x v="8"/>
    <x v="0"/>
    <x v="0"/>
    <x v="1"/>
    <n v="0"/>
    <n v="0"/>
    <x v="0"/>
    <x v="1"/>
    <x v="0"/>
    <n v="0"/>
    <x v="6"/>
    <x v="1"/>
    <d v="1899-12-30T00:01:00"/>
    <d v="1899-12-30T00:01:00"/>
    <x v="0"/>
    <m/>
    <m/>
    <d v="1899-12-30T00:00:00"/>
    <d v="1899-12-30T00:24:56"/>
    <n v="6"/>
    <n v="-6.9444444444000109E-4"/>
    <n v="24.933333333340801"/>
    <x v="11"/>
    <x v="1"/>
  </r>
  <r>
    <x v="9"/>
    <s v="2024059675"/>
    <x v="0"/>
    <x v="1041"/>
    <s v="E8928KBN"/>
    <d v="2024-12-27T00:00:00"/>
    <x v="1"/>
    <s v="3283"/>
    <x v="38"/>
    <s v="PA"/>
    <x v="2"/>
    <x v="0"/>
    <d v="2024-12-27T00:00:00"/>
    <d v="1899-12-30T16:32:15"/>
    <d v="2024-12-27T00:00:00"/>
    <d v="1899-12-30T16:31:15"/>
    <d v="2024-12-27T00:00:00"/>
    <d v="1899-12-30T18:29:48"/>
    <x v="0"/>
    <x v="0"/>
    <s v="7022039181"/>
    <s v="EXW"/>
    <d v="1899-12-30T01:59:33"/>
    <x v="3105"/>
    <d v="1899-12-30T00:01:00"/>
    <s v="Ensacado"/>
    <s v="E002"/>
    <x v="1"/>
    <d v="1899-12-30T01:57:33"/>
    <d v="1899-12-30T01:58:33"/>
    <x v="10"/>
    <x v="0"/>
    <x v="0"/>
    <x v="2"/>
    <n v="0"/>
    <n v="0"/>
    <x v="0"/>
    <x v="2"/>
    <x v="0"/>
    <n v="0"/>
    <x v="6"/>
    <x v="2"/>
    <d v="1899-12-30T00:01:00"/>
    <d v="1899-12-30T00:01:00"/>
    <x v="0"/>
    <m/>
    <m/>
    <d v="1899-12-30T00:00:00"/>
    <d v="1899-12-30T01:57:33"/>
    <n v="6"/>
    <n v="-6.9444444444000109E-4"/>
    <n v="117.54999999999359"/>
    <x v="11"/>
    <x v="0"/>
  </r>
  <r>
    <x v="9"/>
    <s v="2024059676"/>
    <x v="0"/>
    <x v="1065"/>
    <s v="E1640LDZ"/>
    <d v="2024-12-27T00:00:00"/>
    <x v="1"/>
    <s v="3283"/>
    <x v="38"/>
    <s v="PA"/>
    <x v="2"/>
    <x v="0"/>
    <d v="2024-12-27T00:00:00"/>
    <d v="1899-12-30T16:39:57"/>
    <d v="2024-12-27T00:00:00"/>
    <d v="1899-12-30T16:38:57"/>
    <d v="2024-12-27T00:00:00"/>
    <d v="1899-12-30T18:50:27"/>
    <x v="0"/>
    <x v="0"/>
    <s v="7022039182"/>
    <s v="EXW"/>
    <d v="1899-12-30T02:12:30"/>
    <x v="3106"/>
    <d v="1899-12-30T00:01:00"/>
    <s v="Ensacado"/>
    <s v="E002"/>
    <x v="1"/>
    <d v="1899-12-30T02:10:30"/>
    <d v="1899-12-30T02:11:30"/>
    <x v="10"/>
    <x v="0"/>
    <x v="0"/>
    <x v="2"/>
    <n v="0"/>
    <n v="0"/>
    <x v="0"/>
    <x v="2"/>
    <x v="0"/>
    <n v="0"/>
    <x v="6"/>
    <x v="2"/>
    <d v="1899-12-30T00:01:00"/>
    <d v="1899-12-30T00:01:00"/>
    <x v="0"/>
    <m/>
    <m/>
    <d v="1899-12-30T00:00:00"/>
    <d v="1899-12-30T02:10:30"/>
    <n v="6"/>
    <n v="-6.9444444444000109E-4"/>
    <n v="130.50000000000009"/>
    <x v="11"/>
    <x v="0"/>
  </r>
  <r>
    <x v="9"/>
    <s v="2024059678"/>
    <x v="0"/>
    <x v="1052"/>
    <s v="E4386MJZ"/>
    <d v="2024-12-27T00:00:00"/>
    <x v="1"/>
    <s v="3283"/>
    <x v="38"/>
    <s v="PA"/>
    <x v="2"/>
    <x v="0"/>
    <d v="2024-12-27T00:00:00"/>
    <d v="1899-12-30T16:56:53"/>
    <d v="2024-12-27T00:00:00"/>
    <d v="1899-12-30T16:55:52"/>
    <d v="2024-12-27T00:00:00"/>
    <d v="1899-12-30T19:14:48"/>
    <x v="0"/>
    <x v="0"/>
    <s v="7022039183"/>
    <s v="EXW"/>
    <d v="1899-12-30T02:19:57"/>
    <x v="3107"/>
    <d v="1899-12-30T00:01:01"/>
    <s v="Ensacado"/>
    <s v="E002"/>
    <x v="1"/>
    <d v="1899-12-30T02:17:55"/>
    <d v="1899-12-30T02:18:56"/>
    <x v="10"/>
    <x v="0"/>
    <x v="0"/>
    <x v="2"/>
    <n v="0"/>
    <n v="0"/>
    <x v="0"/>
    <x v="2"/>
    <x v="0"/>
    <n v="0"/>
    <x v="6"/>
    <x v="2"/>
    <d v="1899-12-30T00:01:01"/>
    <d v="1899-12-30T00:01:01"/>
    <x v="0"/>
    <m/>
    <m/>
    <d v="1899-12-30T00:00:00"/>
    <d v="1899-12-30T02:17:55"/>
    <n v="6"/>
    <n v="-7.0601851852003517E-4"/>
    <n v="137.91666666666242"/>
    <x v="7"/>
    <x v="0"/>
  </r>
  <r>
    <x v="9"/>
    <s v="2024059683"/>
    <x v="0"/>
    <x v="1023"/>
    <s v="E9619HBS"/>
    <d v="2024-12-27T00:00:00"/>
    <x v="1"/>
    <s v="3283"/>
    <x v="38"/>
    <s v="PA"/>
    <x v="2"/>
    <x v="0"/>
    <d v="2024-12-27T00:00:00"/>
    <d v="1899-12-30T18:55:44"/>
    <d v="2024-12-27T00:00:00"/>
    <d v="1899-12-30T18:54:43"/>
    <d v="2024-12-27T00:00:00"/>
    <d v="1899-12-30T19:44:05"/>
    <x v="0"/>
    <x v="0"/>
    <s v="7022039184"/>
    <s v="FBO"/>
    <d v="1899-12-30T00:50:23"/>
    <x v="3108"/>
    <d v="1899-12-30T00:01:01"/>
    <s v="Ensacado"/>
    <s v="E002"/>
    <x v="2"/>
    <d v="1899-12-30T00:48:21"/>
    <d v="1899-12-30T00:49:22"/>
    <x v="11"/>
    <x v="0"/>
    <x v="0"/>
    <x v="2"/>
    <n v="0"/>
    <n v="0"/>
    <x v="0"/>
    <x v="2"/>
    <x v="0"/>
    <n v="0"/>
    <x v="6"/>
    <x v="0"/>
    <d v="1899-12-30T00:01:01"/>
    <d v="1899-12-30T00:01:01"/>
    <x v="0"/>
    <m/>
    <m/>
    <d v="1899-12-30T00:00:00"/>
    <d v="1899-12-30T00:48:21"/>
    <n v="6"/>
    <n v="-7.0601851851004316E-4"/>
    <n v="48.350000000001643"/>
    <x v="7"/>
    <x v="0"/>
  </r>
  <r>
    <x v="9"/>
    <s v="2024059711"/>
    <x v="0"/>
    <x v="1032"/>
    <s v="E0974JKJ"/>
    <d v="2024-12-28T00:00:00"/>
    <x v="1"/>
    <s v="3262"/>
    <x v="43"/>
    <s v="PA"/>
    <x v="0"/>
    <x v="0"/>
    <d v="2024-12-28T00:00:00"/>
    <d v="1899-12-30T15:58:20"/>
    <d v="2024-12-28T00:00:00"/>
    <d v="1899-12-30T15:57:18"/>
    <d v="2024-12-28T00:00:00"/>
    <d v="1899-12-30T16:29:29"/>
    <x v="0"/>
    <x v="0"/>
    <s v="7022039186"/>
    <s v="FBO"/>
    <d v="1899-12-30T00:00:00"/>
    <x v="733"/>
    <d v="1899-12-30T00:00:00"/>
    <s v="Granel"/>
    <s v="E001"/>
    <x v="2"/>
    <d v="1899-12-30T00:31:09"/>
    <d v="1899-12-30T00:32:11"/>
    <x v="14"/>
    <x v="21"/>
    <x v="0"/>
    <x v="1"/>
    <n v="0"/>
    <n v="0"/>
    <x v="0"/>
    <x v="1"/>
    <x v="0"/>
    <n v="0"/>
    <x v="6"/>
    <x v="1"/>
    <d v="1899-12-30T00:00:00"/>
    <d v="1899-12-30T00:00:00"/>
    <x v="0"/>
    <m/>
    <m/>
    <d v="1899-12-30T00:00:00"/>
    <d v="1899-12-30T00:31:09"/>
    <n v="7"/>
    <n v="-7.1759259258996622E-4"/>
    <n v="31.149999999993678"/>
    <x v="9"/>
    <x v="1"/>
  </r>
  <r>
    <x v="9"/>
    <s v="2024059712"/>
    <x v="0"/>
    <x v="1162"/>
    <s v="E1617MGZ"/>
    <d v="2024-12-28T00:00:00"/>
    <x v="1"/>
    <s v="3264"/>
    <x v="35"/>
    <s v="PA"/>
    <x v="1"/>
    <x v="0"/>
    <d v="2024-12-28T00:00:00"/>
    <d v="1899-12-30T16:27:55"/>
    <d v="2024-12-28T00:00:00"/>
    <d v="1899-12-30T16:26:55"/>
    <d v="2024-12-28T00:00:00"/>
    <d v="1899-12-30T16:51:11"/>
    <x v="0"/>
    <x v="0"/>
    <s v="7022039187"/>
    <s v="FBO"/>
    <d v="1899-12-30T00:00:00"/>
    <x v="733"/>
    <d v="1899-12-30T00:00:00"/>
    <s v="Granel"/>
    <s v="E001"/>
    <x v="2"/>
    <d v="1899-12-30T00:23:16"/>
    <d v="1899-12-30T00:24:16"/>
    <x v="10"/>
    <x v="21"/>
    <x v="0"/>
    <x v="1"/>
    <n v="0"/>
    <n v="0"/>
    <x v="0"/>
    <x v="1"/>
    <x v="0"/>
    <n v="0"/>
    <x v="6"/>
    <x v="1"/>
    <d v="1899-12-30T00:00:00"/>
    <d v="1899-12-30T00:00:00"/>
    <x v="0"/>
    <m/>
    <m/>
    <d v="1899-12-30T00:00:00"/>
    <d v="1899-12-30T00:23:16"/>
    <n v="7"/>
    <n v="-6.9444444444000109E-4"/>
    <n v="23.26666666667041"/>
    <x v="9"/>
    <x v="1"/>
  </r>
  <r>
    <x v="9"/>
    <s v="2024059714"/>
    <x v="0"/>
    <x v="1001"/>
    <s v="E9043KYN"/>
    <d v="2024-12-30T00:00:00"/>
    <x v="1"/>
    <s v="3264"/>
    <x v="35"/>
    <s v="PA"/>
    <x v="1"/>
    <x v="0"/>
    <d v="2024-12-30T00:00:00"/>
    <d v="1899-12-30T05:01:17"/>
    <d v="2024-12-30T00:00:00"/>
    <d v="1899-12-30T05:00:10"/>
    <d v="2024-12-30T00:00:00"/>
    <d v="1899-12-30T05:23:39"/>
    <x v="0"/>
    <x v="0"/>
    <s v="7022039188"/>
    <s v="EXW"/>
    <d v="1899-12-30T00:24:36"/>
    <x v="1210"/>
    <d v="1899-12-30T00:01:07"/>
    <s v="Granel"/>
    <s v="E001"/>
    <x v="1"/>
    <d v="1899-12-30T00:22:22"/>
    <d v="1899-12-30T00:23:29"/>
    <x v="12"/>
    <x v="1"/>
    <x v="1"/>
    <x v="1"/>
    <n v="0"/>
    <n v="0"/>
    <x v="0"/>
    <x v="1"/>
    <x v="0"/>
    <n v="0"/>
    <x v="6"/>
    <x v="1"/>
    <d v="1899-12-30T00:01:07"/>
    <d v="1899-12-30T00:01:07"/>
    <x v="0"/>
    <m/>
    <m/>
    <d v="1899-12-30T00:00:00"/>
    <d v="1899-12-30T00:22:22"/>
    <n v="2"/>
    <n v="-7.7546296296998607E-4"/>
    <n v="22.366666666656002"/>
    <x v="18"/>
    <x v="1"/>
  </r>
  <r>
    <x v="9"/>
    <s v="2024059713"/>
    <x v="0"/>
    <x v="1000"/>
    <s v="E3888GZR"/>
    <d v="2024-12-30T00:00:00"/>
    <x v="1"/>
    <s v="3269"/>
    <x v="36"/>
    <s v="PA"/>
    <x v="5"/>
    <x v="0"/>
    <d v="2024-12-30T00:00:00"/>
    <d v="1899-12-30T05:01:03"/>
    <d v="2024-12-30T00:00:00"/>
    <d v="1899-12-30T04:59:59"/>
    <d v="2024-12-30T00:00:00"/>
    <d v="1899-12-30T05:25:21"/>
    <x v="0"/>
    <x v="0"/>
    <s v="7022039189"/>
    <s v="EXW"/>
    <d v="1899-12-30T00:26:26"/>
    <x v="1102"/>
    <d v="1899-12-30T00:01:04"/>
    <s v="Granel"/>
    <s v="E001"/>
    <x v="1"/>
    <d v="1899-12-30T00:24:18"/>
    <d v="1899-12-30T00:25:22"/>
    <x v="12"/>
    <x v="1"/>
    <x v="1"/>
    <x v="1"/>
    <n v="0"/>
    <n v="0"/>
    <x v="0"/>
    <x v="1"/>
    <x v="0"/>
    <n v="0"/>
    <x v="6"/>
    <x v="1"/>
    <d v="1899-12-30T00:01:04"/>
    <d v="1899-12-30T00:01:04"/>
    <x v="0"/>
    <m/>
    <m/>
    <d v="1899-12-30T00:00:00"/>
    <d v="1899-12-30T00:24:18"/>
    <n v="2"/>
    <n v="-7.4074074074001461E-4"/>
    <n v="24.3"/>
    <x v="18"/>
    <x v="1"/>
  </r>
  <r>
    <x v="9"/>
    <s v="2024059715"/>
    <x v="0"/>
    <x v="1004"/>
    <s v="E7812KXB"/>
    <d v="2024-12-30T00:00:00"/>
    <x v="1"/>
    <s v="3264"/>
    <x v="35"/>
    <s v="PA"/>
    <x v="1"/>
    <x v="0"/>
    <d v="2024-12-30T00:00:00"/>
    <d v="1899-12-30T05:01:51"/>
    <d v="2024-12-30T00:00:00"/>
    <d v="1899-12-30T05:00:44"/>
    <d v="2024-12-30T00:00:00"/>
    <d v="1899-12-30T05:27:26"/>
    <x v="0"/>
    <x v="0"/>
    <s v="7022039190"/>
    <s v="EXW"/>
    <d v="1899-12-30T00:27:49"/>
    <x v="1035"/>
    <d v="1899-12-30T00:01:07"/>
    <s v="Granel"/>
    <s v="E001"/>
    <x v="1"/>
    <d v="1899-12-30T00:25:35"/>
    <d v="1899-12-30T00:26:42"/>
    <x v="12"/>
    <x v="1"/>
    <x v="1"/>
    <x v="1"/>
    <n v="0"/>
    <n v="0"/>
    <x v="0"/>
    <x v="1"/>
    <x v="0"/>
    <n v="0"/>
    <x v="6"/>
    <x v="1"/>
    <d v="1899-12-30T00:01:07"/>
    <d v="1899-12-30T00:01:07"/>
    <x v="0"/>
    <m/>
    <m/>
    <d v="1899-12-30T00:00:00"/>
    <d v="1899-12-30T00:25:35"/>
    <n v="2"/>
    <n v="-7.7546296297001382E-4"/>
    <n v="25.583333333327992"/>
    <x v="18"/>
    <x v="1"/>
  </r>
  <r>
    <x v="9"/>
    <s v="2024059719"/>
    <x v="0"/>
    <x v="1011"/>
    <s v="E8976JGF"/>
    <d v="2024-12-30T00:00:00"/>
    <x v="1"/>
    <s v="3264"/>
    <x v="35"/>
    <s v="PA"/>
    <x v="1"/>
    <x v="0"/>
    <d v="2024-12-30T00:00:00"/>
    <d v="1899-12-30T05:15:08"/>
    <d v="2024-12-30T00:00:00"/>
    <d v="1899-12-30T05:14:02"/>
    <d v="2024-12-30T00:00:00"/>
    <d v="1899-12-30T05:38:37"/>
    <x v="0"/>
    <x v="0"/>
    <s v="7022039191"/>
    <s v="EXW"/>
    <d v="1899-12-30T00:25:41"/>
    <x v="1672"/>
    <d v="1899-12-30T00:01:06"/>
    <s v="Granel"/>
    <s v="E001"/>
    <x v="1"/>
    <d v="1899-12-30T00:23:29"/>
    <d v="1899-12-30T00:24:35"/>
    <x v="12"/>
    <x v="1"/>
    <x v="1"/>
    <x v="1"/>
    <n v="0"/>
    <n v="0"/>
    <x v="0"/>
    <x v="1"/>
    <x v="0"/>
    <n v="0"/>
    <x v="6"/>
    <x v="1"/>
    <d v="1899-12-30T00:01:06"/>
    <d v="1899-12-30T00:01:06"/>
    <x v="0"/>
    <m/>
    <m/>
    <d v="1899-12-30T00:00:00"/>
    <d v="1899-12-30T00:23:29"/>
    <n v="2"/>
    <n v="-7.638888888900075E-4"/>
    <n v="23.48333333333278"/>
    <x v="18"/>
    <x v="1"/>
  </r>
  <r>
    <x v="9"/>
    <s v="2024059720"/>
    <x v="0"/>
    <x v="957"/>
    <s v="E7698LMM"/>
    <d v="2024-12-30T00:00:00"/>
    <x v="1"/>
    <s v="3269"/>
    <x v="36"/>
    <s v="PA"/>
    <x v="5"/>
    <x v="0"/>
    <d v="2024-12-30T00:00:00"/>
    <d v="1899-12-30T05:29:03"/>
    <d v="2024-12-30T00:00:00"/>
    <d v="1899-12-30T05:27:55"/>
    <d v="2024-12-30T00:00:00"/>
    <d v="1899-12-30T05:48:59"/>
    <x v="0"/>
    <x v="0"/>
    <s v="7022039192"/>
    <s v="FBO"/>
    <d v="1899-12-30T00:22:12"/>
    <x v="2099"/>
    <d v="1899-12-30T00:01:08"/>
    <s v="Granel"/>
    <s v="E001"/>
    <x v="2"/>
    <d v="1899-12-30T00:19:56"/>
    <d v="1899-12-30T00:21:04"/>
    <x v="12"/>
    <x v="1"/>
    <x v="1"/>
    <x v="1"/>
    <n v="0"/>
    <n v="0"/>
    <x v="0"/>
    <x v="1"/>
    <x v="0"/>
    <n v="0"/>
    <x v="6"/>
    <x v="1"/>
    <d v="1899-12-30T00:01:08"/>
    <d v="1899-12-30T00:01:08"/>
    <x v="0"/>
    <m/>
    <m/>
    <d v="1899-12-30T00:00:00"/>
    <d v="1899-12-30T00:19:56"/>
    <n v="2"/>
    <n v="-7.8703703703000838E-4"/>
    <n v="19.933333333344017"/>
    <x v="18"/>
    <x v="1"/>
  </r>
  <r>
    <x v="9"/>
    <s v="2024059721"/>
    <x v="0"/>
    <x v="987"/>
    <s v="E4258HML"/>
    <d v="2024-12-30T00:00:00"/>
    <x v="1"/>
    <s v="3262"/>
    <x v="43"/>
    <s v="PA"/>
    <x v="0"/>
    <x v="0"/>
    <d v="2024-12-30T00:00:00"/>
    <d v="1899-12-30T05:37:06"/>
    <d v="2024-12-30T00:00:00"/>
    <d v="1899-12-30T05:36:00"/>
    <d v="2024-12-30T00:00:00"/>
    <d v="1899-12-30T06:06:52"/>
    <x v="0"/>
    <x v="0"/>
    <s v="7022039193"/>
    <s v="FBO"/>
    <d v="1899-12-30T00:31:58"/>
    <x v="559"/>
    <d v="1899-12-30T00:01:06"/>
    <s v="Granel"/>
    <s v="E001"/>
    <x v="2"/>
    <d v="1899-12-30T00:29:46"/>
    <d v="1899-12-30T00:30:52"/>
    <x v="12"/>
    <x v="1"/>
    <x v="1"/>
    <x v="1"/>
    <n v="0"/>
    <n v="0"/>
    <x v="0"/>
    <x v="1"/>
    <x v="0"/>
    <n v="0"/>
    <x v="6"/>
    <x v="1"/>
    <d v="1899-12-30T00:01:06"/>
    <d v="1899-12-30T00:01:06"/>
    <x v="0"/>
    <m/>
    <m/>
    <d v="1899-12-30T00:00:00"/>
    <d v="1899-12-30T00:29:46"/>
    <n v="2"/>
    <n v="-7.638888888900075E-4"/>
    <n v="29.766666666671984"/>
    <x v="12"/>
    <x v="1"/>
  </r>
  <r>
    <x v="9"/>
    <s v="2024059722"/>
    <x v="0"/>
    <x v="916"/>
    <s v="E3178LFN"/>
    <d v="2024-12-30T00:00:00"/>
    <x v="1"/>
    <s v="3260"/>
    <x v="41"/>
    <s v="PA"/>
    <x v="19"/>
    <x v="0"/>
    <d v="2024-12-30T00:00:00"/>
    <d v="1899-12-30T05:41:42"/>
    <d v="2024-12-30T00:00:00"/>
    <d v="1899-12-30T05:40:35"/>
    <d v="2024-12-30T00:00:00"/>
    <d v="1899-12-30T06:09:31"/>
    <x v="0"/>
    <x v="0"/>
    <s v="7022039194"/>
    <s v="EXW"/>
    <d v="1899-12-30T00:30:03"/>
    <x v="897"/>
    <d v="1899-12-30T00:01:07"/>
    <s v="Granel"/>
    <s v="E001"/>
    <x v="1"/>
    <d v="1899-12-30T00:27:49"/>
    <d v="1899-12-30T00:28:56"/>
    <x v="12"/>
    <x v="1"/>
    <x v="1"/>
    <x v="1"/>
    <n v="0"/>
    <n v="0"/>
    <x v="0"/>
    <x v="1"/>
    <x v="0"/>
    <n v="0"/>
    <x v="6"/>
    <x v="1"/>
    <d v="1899-12-30T00:01:07"/>
    <d v="1899-12-30T00:01:07"/>
    <x v="0"/>
    <m/>
    <m/>
    <d v="1899-12-30T00:00:00"/>
    <d v="1899-12-30T00:27:49"/>
    <n v="2"/>
    <n v="-7.7546296297001382E-4"/>
    <n v="27.816666666667203"/>
    <x v="12"/>
    <x v="1"/>
  </r>
  <r>
    <x v="9"/>
    <s v="2024059723"/>
    <x v="0"/>
    <x v="1027"/>
    <s v="E9533LGJ"/>
    <d v="2024-12-30T00:00:00"/>
    <x v="1"/>
    <s v="3283"/>
    <x v="38"/>
    <s v="PA"/>
    <x v="2"/>
    <x v="0"/>
    <d v="2024-12-30T00:00:00"/>
    <d v="1899-12-30T05:56:40"/>
    <d v="2024-12-30T00:00:00"/>
    <d v="1899-12-30T05:55:33"/>
    <d v="2024-12-30T00:00:00"/>
    <d v="1899-12-30T06:13:57"/>
    <x v="0"/>
    <x v="0"/>
    <s v="7022039195"/>
    <s v="FBO"/>
    <d v="1899-12-30T00:19:31"/>
    <x v="3109"/>
    <d v="1899-12-30T00:01:07"/>
    <s v="Ensacado"/>
    <s v="E002"/>
    <x v="2"/>
    <d v="1899-12-30T00:17:17"/>
    <d v="1899-12-30T00:18:24"/>
    <x v="12"/>
    <x v="1"/>
    <x v="1"/>
    <x v="2"/>
    <n v="0"/>
    <n v="0"/>
    <x v="0"/>
    <x v="2"/>
    <x v="0"/>
    <n v="0"/>
    <x v="6"/>
    <x v="1"/>
    <d v="1899-12-30T00:01:07"/>
    <d v="1899-12-30T00:01:07"/>
    <x v="0"/>
    <m/>
    <m/>
    <d v="1899-12-30T00:00:00"/>
    <d v="1899-12-30T00:17:17"/>
    <n v="2"/>
    <n v="-7.7546296297001382E-4"/>
    <n v="17.283333333326414"/>
    <x v="12"/>
    <x v="1"/>
  </r>
  <r>
    <x v="9"/>
    <s v="2024059727"/>
    <x v="0"/>
    <x v="1023"/>
    <s v="E4352HZT"/>
    <d v="2024-12-30T00:00:00"/>
    <x v="1"/>
    <s v="3283"/>
    <x v="38"/>
    <s v="PA"/>
    <x v="2"/>
    <x v="0"/>
    <d v="2024-12-30T00:00:00"/>
    <d v="1899-12-30T05:58:58"/>
    <d v="2024-12-30T00:00:00"/>
    <d v="1899-12-30T05:57:50"/>
    <d v="2024-12-30T00:00:00"/>
    <d v="1899-12-30T06:27:25"/>
    <x v="0"/>
    <x v="0"/>
    <s v="7022039196"/>
    <s v="FBO"/>
    <d v="1899-12-30T00:30:43"/>
    <x v="721"/>
    <d v="1899-12-30T00:01:08"/>
    <s v="Ensacado"/>
    <s v="E002"/>
    <x v="2"/>
    <d v="1899-12-30T00:28:27"/>
    <d v="1899-12-30T00:29:35"/>
    <x v="12"/>
    <x v="1"/>
    <x v="1"/>
    <x v="2"/>
    <n v="0"/>
    <n v="0"/>
    <x v="0"/>
    <x v="2"/>
    <x v="0"/>
    <n v="0"/>
    <x v="6"/>
    <x v="1"/>
    <d v="1899-12-30T00:01:08"/>
    <d v="1899-12-30T00:01:08"/>
    <x v="0"/>
    <m/>
    <m/>
    <d v="1899-12-30T00:00:00"/>
    <d v="1899-12-30T00:28:27"/>
    <n v="2"/>
    <n v="-7.8703703704000039E-4"/>
    <n v="28.449999999993615"/>
    <x v="12"/>
    <x v="1"/>
  </r>
  <r>
    <x v="9"/>
    <s v="2024059729"/>
    <x v="0"/>
    <x v="965"/>
    <s v="E5813KFK"/>
    <d v="2024-12-30T00:00:00"/>
    <x v="1"/>
    <s v="3264"/>
    <x v="35"/>
    <s v="PA"/>
    <x v="1"/>
    <x v="0"/>
    <d v="2024-12-30T00:00:00"/>
    <d v="1899-12-30T06:05:09"/>
    <d v="2024-12-30T00:00:00"/>
    <d v="1899-12-30T06:04:02"/>
    <d v="2024-12-30T00:00:00"/>
    <d v="1899-12-30T06:28:17"/>
    <x v="0"/>
    <x v="0"/>
    <s v="7022039197"/>
    <s v="FBO"/>
    <d v="1899-12-30T00:25:22"/>
    <x v="1353"/>
    <d v="1899-12-30T00:01:07"/>
    <s v="Granel"/>
    <s v="E001"/>
    <x v="2"/>
    <d v="1899-12-30T00:23:08"/>
    <d v="1899-12-30T00:24:15"/>
    <x v="0"/>
    <x v="1"/>
    <x v="1"/>
    <x v="1"/>
    <n v="0"/>
    <n v="0"/>
    <x v="0"/>
    <x v="1"/>
    <x v="0"/>
    <n v="0"/>
    <x v="6"/>
    <x v="1"/>
    <d v="1899-12-30T00:01:07"/>
    <d v="1899-12-30T00:01:07"/>
    <x v="0"/>
    <m/>
    <m/>
    <d v="1899-12-30T00:00:00"/>
    <d v="1899-12-30T00:23:08"/>
    <n v="2"/>
    <n v="-7.7546296295999406E-4"/>
    <n v="23.13333333332637"/>
    <x v="12"/>
    <x v="1"/>
  </r>
  <r>
    <x v="9"/>
    <s v="2024059731"/>
    <x v="0"/>
    <x v="1027"/>
    <s v="E9533LGJ"/>
    <d v="2024-12-30T00:00:00"/>
    <x v="1"/>
    <s v="3283"/>
    <x v="38"/>
    <s v="PA"/>
    <x v="2"/>
    <x v="0"/>
    <d v="2024-12-30T00:00:00"/>
    <d v="1899-12-30T06:17:08"/>
    <d v="2024-12-30T00:00:00"/>
    <d v="1899-12-30T06:16:01"/>
    <d v="2024-12-30T00:00:00"/>
    <d v="1899-12-30T06:33:29"/>
    <x v="0"/>
    <x v="0"/>
    <s v="7022039198"/>
    <s v="FBO"/>
    <d v="1899-12-30T00:18:35"/>
    <x v="2016"/>
    <d v="1899-12-30T00:01:07"/>
    <s v="Ensacado"/>
    <s v="E002"/>
    <x v="2"/>
    <d v="1899-12-30T00:16:21"/>
    <d v="1899-12-30T00:17:28"/>
    <x v="0"/>
    <x v="1"/>
    <x v="1"/>
    <x v="2"/>
    <n v="0"/>
    <n v="0"/>
    <x v="0"/>
    <x v="2"/>
    <x v="0"/>
    <n v="0"/>
    <x v="6"/>
    <x v="1"/>
    <d v="1899-12-30T00:01:07"/>
    <d v="1899-12-30T00:01:07"/>
    <x v="0"/>
    <m/>
    <m/>
    <d v="1899-12-30T00:00:00"/>
    <d v="1899-12-30T00:16:21"/>
    <n v="2"/>
    <n v="-7.7546296295999406E-4"/>
    <n v="16.349999999990406"/>
    <x v="12"/>
    <x v="1"/>
  </r>
  <r>
    <x v="9"/>
    <s v="2024059730"/>
    <x v="0"/>
    <x v="1021"/>
    <s v="E2340KGX"/>
    <d v="2024-12-30T00:00:00"/>
    <x v="1"/>
    <s v="3264"/>
    <x v="35"/>
    <s v="PA"/>
    <x v="1"/>
    <x v="0"/>
    <d v="2024-12-30T00:00:00"/>
    <d v="1899-12-30T06:06:25"/>
    <d v="2024-12-30T00:00:00"/>
    <d v="1899-12-30T06:05:18"/>
    <d v="2024-12-30T00:00:00"/>
    <d v="1899-12-30T06:38:12"/>
    <x v="0"/>
    <x v="0"/>
    <s v="7022039199"/>
    <s v="FBO"/>
    <d v="1899-12-30T00:34:01"/>
    <x v="584"/>
    <d v="1899-12-30T00:01:07"/>
    <s v="Granel"/>
    <s v="E001"/>
    <x v="2"/>
    <d v="1899-12-30T00:31:47"/>
    <d v="1899-12-30T00:32:54"/>
    <x v="0"/>
    <x v="1"/>
    <x v="1"/>
    <x v="1"/>
    <n v="0"/>
    <n v="0"/>
    <x v="0"/>
    <x v="1"/>
    <x v="0"/>
    <n v="0"/>
    <x v="6"/>
    <x v="1"/>
    <d v="1899-12-30T00:01:07"/>
    <d v="1899-12-30T00:01:07"/>
    <x v="0"/>
    <m/>
    <m/>
    <d v="1899-12-30T00:00:00"/>
    <d v="1899-12-30T00:31:47"/>
    <n v="2"/>
    <n v="-7.7546296295999406E-4"/>
    <n v="31.783333333334358"/>
    <x v="12"/>
    <x v="1"/>
  </r>
  <r>
    <x v="9"/>
    <s v="2024059732"/>
    <x v="0"/>
    <x v="1164"/>
    <s v="E1632JZF"/>
    <d v="2024-12-30T00:00:00"/>
    <x v="1"/>
    <s v="3269"/>
    <x v="36"/>
    <s v="PA"/>
    <x v="5"/>
    <x v="0"/>
    <d v="2024-12-30T00:00:00"/>
    <d v="1899-12-30T06:20:31"/>
    <d v="2024-12-30T00:00:00"/>
    <d v="1899-12-30T06:19:24"/>
    <d v="2024-12-30T00:00:00"/>
    <d v="1899-12-30T06:42:05"/>
    <x v="0"/>
    <x v="0"/>
    <s v="7022039200"/>
    <s v="FBO"/>
    <d v="1899-12-30T00:23:48"/>
    <x v="2849"/>
    <d v="1899-12-30T00:01:07"/>
    <s v="Granel"/>
    <s v="E001"/>
    <x v="2"/>
    <d v="1899-12-30T00:21:34"/>
    <d v="1899-12-30T00:22:41"/>
    <x v="0"/>
    <x v="1"/>
    <x v="1"/>
    <x v="1"/>
    <n v="0"/>
    <n v="0"/>
    <x v="0"/>
    <x v="1"/>
    <x v="0"/>
    <n v="0"/>
    <x v="6"/>
    <x v="1"/>
    <d v="1899-12-30T00:01:07"/>
    <d v="1899-12-30T00:01:07"/>
    <x v="0"/>
    <m/>
    <m/>
    <d v="1899-12-30T00:00:00"/>
    <d v="1899-12-30T00:21:34"/>
    <n v="2"/>
    <n v="-7.7546296296998607E-4"/>
    <n v="21.566666666663988"/>
    <x v="12"/>
    <x v="1"/>
  </r>
  <r>
    <x v="9"/>
    <s v="2024059728"/>
    <x v="0"/>
    <x v="1008"/>
    <s v="E0262CVL"/>
    <d v="2024-12-30T00:00:00"/>
    <x v="1"/>
    <s v="3283"/>
    <x v="38"/>
    <s v="PA"/>
    <x v="2"/>
    <x v="0"/>
    <d v="2024-12-30T00:00:00"/>
    <d v="1899-12-30T06:01:29"/>
    <d v="2024-12-30T00:00:00"/>
    <d v="1899-12-30T06:00:22"/>
    <d v="2024-12-30T00:00:00"/>
    <d v="1899-12-30T06:46:22"/>
    <x v="0"/>
    <x v="0"/>
    <s v="7022039201"/>
    <s v="FBO"/>
    <d v="1899-12-30T00:47:07"/>
    <x v="2493"/>
    <d v="1899-12-30T00:01:07"/>
    <s v="Ensacado"/>
    <s v="E002"/>
    <x v="2"/>
    <d v="1899-12-30T00:44:53"/>
    <d v="1899-12-30T00:46:00"/>
    <x v="0"/>
    <x v="1"/>
    <x v="1"/>
    <x v="2"/>
    <n v="0"/>
    <n v="0"/>
    <x v="0"/>
    <x v="2"/>
    <x v="0"/>
    <n v="0"/>
    <x v="6"/>
    <x v="1"/>
    <d v="1899-12-30T00:01:07"/>
    <d v="1899-12-30T00:01:07"/>
    <x v="0"/>
    <m/>
    <m/>
    <d v="1899-12-30T00:00:00"/>
    <d v="1899-12-30T00:44:53"/>
    <n v="2"/>
    <n v="-7.7546296295999406E-4"/>
    <n v="44.883333333331208"/>
    <x v="12"/>
    <x v="1"/>
  </r>
  <r>
    <x v="9"/>
    <s v="2024059733"/>
    <x v="0"/>
    <x v="1015"/>
    <s v="E4771KNH"/>
    <d v="2024-12-30T00:00:00"/>
    <x v="1"/>
    <s v="3269"/>
    <x v="36"/>
    <s v="PA"/>
    <x v="5"/>
    <x v="0"/>
    <d v="2024-12-30T00:00:00"/>
    <d v="1899-12-30T06:22:52"/>
    <d v="2024-12-30T00:00:00"/>
    <d v="1899-12-30T06:21:45"/>
    <d v="2024-12-30T00:00:00"/>
    <d v="1899-12-30T06:48:49"/>
    <x v="0"/>
    <x v="0"/>
    <s v="7022039202"/>
    <s v="FBO"/>
    <d v="1899-12-30T00:28:11"/>
    <x v="2620"/>
    <d v="1899-12-30T00:01:07"/>
    <s v="Granel"/>
    <s v="E001"/>
    <x v="2"/>
    <d v="1899-12-30T00:25:57"/>
    <d v="1899-12-30T00:27:04"/>
    <x v="0"/>
    <x v="1"/>
    <x v="1"/>
    <x v="1"/>
    <n v="0"/>
    <n v="0"/>
    <x v="0"/>
    <x v="1"/>
    <x v="0"/>
    <n v="0"/>
    <x v="6"/>
    <x v="1"/>
    <d v="1899-12-30T00:01:07"/>
    <d v="1899-12-30T00:01:07"/>
    <x v="0"/>
    <m/>
    <m/>
    <d v="1899-12-30T00:00:00"/>
    <d v="1899-12-30T00:25:57"/>
    <n v="2"/>
    <n v="-7.7546296295999406E-4"/>
    <n v="25.949999999995182"/>
    <x v="12"/>
    <x v="1"/>
  </r>
  <r>
    <x v="9"/>
    <s v="2024059735"/>
    <x v="0"/>
    <x v="1051"/>
    <s v="E7926JMH"/>
    <d v="2024-12-30T00:00:00"/>
    <x v="1"/>
    <s v="3264"/>
    <x v="35"/>
    <s v="PA"/>
    <x v="1"/>
    <x v="0"/>
    <d v="2024-12-30T00:00:00"/>
    <d v="1899-12-30T06:27:42"/>
    <d v="2024-12-30T00:00:00"/>
    <d v="1899-12-30T06:26:36"/>
    <d v="2024-12-30T00:00:00"/>
    <d v="1899-12-30T07:01:36"/>
    <x v="0"/>
    <x v="0"/>
    <s v="7022039203"/>
    <s v="FBO"/>
    <d v="1899-12-30T00:36:06"/>
    <x v="257"/>
    <d v="1899-12-30T00:01:06"/>
    <s v="Granel"/>
    <s v="E001"/>
    <x v="2"/>
    <d v="1899-12-30T00:33:54"/>
    <d v="1899-12-30T00:35:00"/>
    <x v="0"/>
    <x v="1"/>
    <x v="1"/>
    <x v="1"/>
    <n v="0"/>
    <n v="0"/>
    <x v="0"/>
    <x v="1"/>
    <x v="0"/>
    <n v="0"/>
    <x v="6"/>
    <x v="1"/>
    <d v="1899-12-30T00:01:06"/>
    <d v="1899-12-30T00:01:06"/>
    <x v="0"/>
    <m/>
    <m/>
    <d v="1899-12-30T00:00:00"/>
    <d v="1899-12-30T00:33:54"/>
    <n v="2"/>
    <n v="-7.638888888900075E-4"/>
    <n v="33.900000000004816"/>
    <x v="0"/>
    <x v="1"/>
  </r>
  <r>
    <x v="9"/>
    <s v="2024059736"/>
    <x v="0"/>
    <x v="1132"/>
    <s v="E9746LXV"/>
    <d v="2024-12-30T00:00:00"/>
    <x v="1"/>
    <s v="3260"/>
    <x v="41"/>
    <s v="PA"/>
    <x v="19"/>
    <x v="0"/>
    <d v="2024-12-30T00:00:00"/>
    <d v="1899-12-30T06:41:36"/>
    <d v="2024-12-30T00:00:00"/>
    <d v="1899-12-30T06:40:29"/>
    <d v="2024-12-30T00:00:00"/>
    <d v="1899-12-30T07:07:20"/>
    <x v="0"/>
    <x v="0"/>
    <s v="7022039204"/>
    <s v="EXW"/>
    <d v="1899-12-30T00:27:58"/>
    <x v="3110"/>
    <d v="1899-12-30T00:01:07"/>
    <s v="Granel"/>
    <s v="E001"/>
    <x v="1"/>
    <d v="1899-12-30T00:25:44"/>
    <d v="1899-12-30T00:26:51"/>
    <x v="0"/>
    <x v="1"/>
    <x v="1"/>
    <x v="1"/>
    <n v="0"/>
    <n v="0"/>
    <x v="0"/>
    <x v="1"/>
    <x v="0"/>
    <n v="0"/>
    <x v="6"/>
    <x v="1"/>
    <d v="1899-12-30T00:01:07"/>
    <d v="1899-12-30T00:01:07"/>
    <x v="0"/>
    <m/>
    <m/>
    <d v="1899-12-30T00:00:00"/>
    <d v="1899-12-30T00:25:44"/>
    <n v="2"/>
    <n v="-7.7546296295999406E-4"/>
    <n v="25.733333333332773"/>
    <x v="0"/>
    <x v="1"/>
  </r>
  <r>
    <x v="9"/>
    <s v="2024059737"/>
    <x v="0"/>
    <x v="1013"/>
    <s v="E4291FWJ"/>
    <d v="2024-12-30T00:00:00"/>
    <x v="1"/>
    <s v="3269"/>
    <x v="36"/>
    <s v="PA"/>
    <x v="5"/>
    <x v="0"/>
    <d v="2024-12-30T00:00:00"/>
    <d v="1899-12-30T06:42:08"/>
    <d v="2024-12-30T00:00:00"/>
    <d v="1899-12-30T06:41:01"/>
    <d v="2024-12-30T00:00:00"/>
    <d v="1899-12-30T07:07:36"/>
    <x v="0"/>
    <x v="0"/>
    <s v="7022039205"/>
    <s v="FBO"/>
    <d v="1899-12-30T00:27:42"/>
    <x v="3111"/>
    <d v="1899-12-30T00:01:07"/>
    <s v="Granel"/>
    <s v="E001"/>
    <x v="2"/>
    <d v="1899-12-30T00:25:28"/>
    <d v="1899-12-30T00:26:35"/>
    <x v="0"/>
    <x v="1"/>
    <x v="1"/>
    <x v="1"/>
    <n v="0"/>
    <n v="0"/>
    <x v="0"/>
    <x v="1"/>
    <x v="0"/>
    <n v="0"/>
    <x v="6"/>
    <x v="1"/>
    <d v="1899-12-30T00:01:07"/>
    <d v="1899-12-30T00:01:07"/>
    <x v="0"/>
    <m/>
    <m/>
    <d v="1899-12-30T00:00:00"/>
    <d v="1899-12-30T00:25:28"/>
    <n v="2"/>
    <n v="-7.7546296295999406E-4"/>
    <n v="25.466666666659243"/>
    <x v="0"/>
    <x v="1"/>
  </r>
  <r>
    <x v="9"/>
    <s v="2024059738"/>
    <x v="0"/>
    <x v="940"/>
    <s v="E5477KKG"/>
    <d v="2024-12-30T00:00:00"/>
    <x v="1"/>
    <s v="3264"/>
    <x v="35"/>
    <s v="PA"/>
    <x v="1"/>
    <x v="0"/>
    <d v="2024-12-30T00:00:00"/>
    <d v="1899-12-30T06:45:44"/>
    <d v="2024-12-30T00:00:00"/>
    <d v="1899-12-30T06:44:37"/>
    <d v="2024-12-30T00:00:00"/>
    <d v="1899-12-30T07:10:34"/>
    <x v="0"/>
    <x v="0"/>
    <s v="7022039206"/>
    <s v="FBO"/>
    <d v="1899-12-30T00:27:04"/>
    <x v="2764"/>
    <d v="1899-12-30T00:01:07"/>
    <s v="Granel"/>
    <s v="E001"/>
    <x v="2"/>
    <d v="1899-12-30T00:24:50"/>
    <d v="1899-12-30T00:25:57"/>
    <x v="0"/>
    <x v="1"/>
    <x v="1"/>
    <x v="1"/>
    <n v="0"/>
    <n v="0"/>
    <x v="0"/>
    <x v="1"/>
    <x v="0"/>
    <n v="0"/>
    <x v="6"/>
    <x v="1"/>
    <d v="1899-12-30T00:01:07"/>
    <d v="1899-12-30T00:01:07"/>
    <x v="0"/>
    <m/>
    <m/>
    <d v="1899-12-30T00:00:00"/>
    <d v="1899-12-30T00:24:50"/>
    <n v="2"/>
    <n v="-7.7546296295999406E-4"/>
    <n v="24.833333333332792"/>
    <x v="0"/>
    <x v="1"/>
  </r>
  <r>
    <x v="9"/>
    <s v="2024059739"/>
    <x v="0"/>
    <x v="1007"/>
    <s v="E8916KGF"/>
    <d v="2024-12-30T00:00:00"/>
    <x v="1"/>
    <s v="3269"/>
    <x v="36"/>
    <s v="PA"/>
    <x v="5"/>
    <x v="0"/>
    <d v="2024-12-30T00:00:00"/>
    <d v="1899-12-30T06:49:18"/>
    <d v="2024-12-30T00:00:00"/>
    <d v="1899-12-30T06:48:11"/>
    <d v="2024-12-30T00:00:00"/>
    <d v="1899-12-30T07:17:24"/>
    <x v="0"/>
    <x v="0"/>
    <s v="7022039208"/>
    <s v="FBO"/>
    <d v="1899-12-30T00:30:20"/>
    <x v="2773"/>
    <d v="1899-12-30T00:01:07"/>
    <s v="Granel"/>
    <s v="E001"/>
    <x v="2"/>
    <d v="1899-12-30T00:28:06"/>
    <d v="1899-12-30T00:29:13"/>
    <x v="0"/>
    <x v="1"/>
    <x v="1"/>
    <x v="1"/>
    <n v="0"/>
    <n v="0"/>
    <x v="0"/>
    <x v="1"/>
    <x v="0"/>
    <n v="0"/>
    <x v="6"/>
    <x v="1"/>
    <d v="1899-12-30T00:01:07"/>
    <d v="1899-12-30T00:01:07"/>
    <x v="0"/>
    <m/>
    <m/>
    <d v="1899-12-30T00:00:00"/>
    <d v="1899-12-30T00:28:06"/>
    <n v="2"/>
    <n v="-7.7546296296004957E-4"/>
    <n v="28.100000000001593"/>
    <x v="0"/>
    <x v="1"/>
  </r>
  <r>
    <x v="9"/>
    <s v="2024059740"/>
    <x v="0"/>
    <x v="1001"/>
    <s v="E9043KYN"/>
    <d v="2024-12-30T00:00:00"/>
    <x v="1"/>
    <s v="3264"/>
    <x v="35"/>
    <s v="PA"/>
    <x v="1"/>
    <x v="0"/>
    <d v="2024-12-30T00:00:00"/>
    <d v="1899-12-30T06:57:02"/>
    <d v="2024-12-30T00:00:00"/>
    <d v="1899-12-30T06:55:55"/>
    <d v="2024-12-30T00:00:00"/>
    <d v="1899-12-30T07:18:55"/>
    <x v="0"/>
    <x v="0"/>
    <s v="7022039209"/>
    <s v="EXW"/>
    <d v="1899-12-30T00:24:07"/>
    <x v="2583"/>
    <d v="1899-12-30T00:01:07"/>
    <s v="Granel"/>
    <s v="E001"/>
    <x v="1"/>
    <d v="1899-12-30T00:21:53"/>
    <d v="1899-12-30T00:23:00"/>
    <x v="0"/>
    <x v="1"/>
    <x v="1"/>
    <x v="1"/>
    <n v="0"/>
    <n v="0"/>
    <x v="0"/>
    <x v="1"/>
    <x v="0"/>
    <n v="0"/>
    <x v="6"/>
    <x v="1"/>
    <d v="1899-12-30T00:01:07"/>
    <d v="1899-12-30T00:01:07"/>
    <x v="0"/>
    <m/>
    <m/>
    <d v="1899-12-30T00:00:00"/>
    <d v="1899-12-30T00:21:53"/>
    <n v="2"/>
    <n v="-7.7546296295999406E-4"/>
    <n v="21.883333333334409"/>
    <x v="0"/>
    <x v="1"/>
  </r>
  <r>
    <x v="9"/>
    <s v="2024059744"/>
    <x v="0"/>
    <x v="1003"/>
    <s v="E7970JYD"/>
    <d v="2024-12-30T00:00:00"/>
    <x v="1"/>
    <s v="3264"/>
    <x v="35"/>
    <s v="PA"/>
    <x v="1"/>
    <x v="0"/>
    <d v="2024-12-30T00:00:00"/>
    <d v="1899-12-30T07:02:47"/>
    <d v="2024-12-30T00:00:00"/>
    <d v="1899-12-30T07:01:40"/>
    <d v="2024-12-30T00:00:00"/>
    <d v="1899-12-30T07:33:36"/>
    <x v="0"/>
    <x v="0"/>
    <s v="7022039211"/>
    <s v="EXW"/>
    <d v="1899-12-30T00:33:03"/>
    <x v="757"/>
    <d v="1899-12-30T00:01:07"/>
    <s v="Granel"/>
    <s v="E001"/>
    <x v="1"/>
    <d v="1899-12-30T00:30:49"/>
    <d v="1899-12-30T00:31:56"/>
    <x v="1"/>
    <x v="1"/>
    <x v="1"/>
    <x v="1"/>
    <n v="0"/>
    <n v="0"/>
    <x v="0"/>
    <x v="1"/>
    <x v="0"/>
    <n v="0"/>
    <x v="6"/>
    <x v="1"/>
    <d v="1899-12-30T00:01:07"/>
    <d v="1899-12-30T00:01:07"/>
    <x v="0"/>
    <m/>
    <m/>
    <d v="1899-12-30T00:00:00"/>
    <d v="1899-12-30T00:30:49"/>
    <n v="2"/>
    <n v="-7.7546296296998607E-4"/>
    <n v="30.816666666662396"/>
    <x v="0"/>
    <x v="1"/>
  </r>
  <r>
    <x v="9"/>
    <s v="2024059746"/>
    <x v="0"/>
    <x v="905"/>
    <s v="E3198LFN"/>
    <d v="2024-12-30T00:00:00"/>
    <x v="1"/>
    <s v="3260"/>
    <x v="41"/>
    <s v="PA"/>
    <x v="19"/>
    <x v="0"/>
    <d v="2024-12-30T00:00:00"/>
    <d v="1899-12-30T07:06:50"/>
    <d v="2024-12-30T00:00:00"/>
    <d v="1899-12-30T07:05:43"/>
    <d v="2024-12-30T00:00:00"/>
    <d v="1899-12-30T07:36:34"/>
    <x v="0"/>
    <x v="0"/>
    <s v="7022039212"/>
    <s v="EXW"/>
    <d v="1899-12-30T00:31:58"/>
    <x v="249"/>
    <d v="1899-12-30T00:01:07"/>
    <s v="Granel"/>
    <s v="E001"/>
    <x v="1"/>
    <d v="1899-12-30T00:29:44"/>
    <d v="1899-12-30T00:30:51"/>
    <x v="1"/>
    <x v="1"/>
    <x v="1"/>
    <x v="1"/>
    <n v="0"/>
    <n v="0"/>
    <x v="0"/>
    <x v="1"/>
    <x v="0"/>
    <n v="0"/>
    <x v="6"/>
    <x v="1"/>
    <d v="1899-12-30T00:01:07"/>
    <d v="1899-12-30T00:01:07"/>
    <x v="0"/>
    <m/>
    <m/>
    <d v="1899-12-30T00:00:00"/>
    <d v="1899-12-30T00:29:44"/>
    <n v="2"/>
    <n v="-7.7546296296998607E-4"/>
    <n v="29.733333333336034"/>
    <x v="0"/>
    <x v="1"/>
  </r>
  <r>
    <x v="9"/>
    <s v="2024059749"/>
    <x v="0"/>
    <x v="1018"/>
    <s v="E9461JBD"/>
    <d v="2024-12-30T00:00:00"/>
    <x v="1"/>
    <s v="3264"/>
    <x v="35"/>
    <s v="PA"/>
    <x v="1"/>
    <x v="0"/>
    <d v="2024-12-30T00:00:00"/>
    <d v="1899-12-30T07:11:45"/>
    <d v="2024-12-30T00:00:00"/>
    <d v="1899-12-30T07:10:39"/>
    <d v="2024-12-30T00:00:00"/>
    <d v="1899-12-30T07:43:05"/>
    <x v="0"/>
    <x v="0"/>
    <s v="7022039213"/>
    <s v="EXW"/>
    <d v="1899-12-30T00:33:32"/>
    <x v="616"/>
    <d v="1899-12-30T00:01:06"/>
    <s v="Granel"/>
    <s v="E001"/>
    <x v="1"/>
    <d v="1899-12-30T00:31:20"/>
    <d v="1899-12-30T00:32:26"/>
    <x v="1"/>
    <x v="1"/>
    <x v="1"/>
    <x v="1"/>
    <n v="0"/>
    <n v="0"/>
    <x v="0"/>
    <x v="1"/>
    <x v="0"/>
    <n v="0"/>
    <x v="6"/>
    <x v="1"/>
    <d v="1899-12-30T00:01:06"/>
    <d v="1899-12-30T00:01:06"/>
    <x v="0"/>
    <m/>
    <m/>
    <d v="1899-12-30T00:00:00"/>
    <d v="1899-12-30T00:31:20"/>
    <n v="2"/>
    <n v="-7.638888888900075E-4"/>
    <n v="31.333333333334366"/>
    <x v="0"/>
    <x v="1"/>
  </r>
  <r>
    <x v="9"/>
    <s v="2024059750"/>
    <x v="0"/>
    <x v="1017"/>
    <s v="E2254MLP"/>
    <d v="2024-12-30T00:00:00"/>
    <x v="1"/>
    <s v="3269"/>
    <x v="36"/>
    <s v="PA"/>
    <x v="5"/>
    <x v="0"/>
    <d v="2024-12-30T00:00:00"/>
    <d v="1899-12-30T07:12:55"/>
    <d v="2024-12-30T00:00:00"/>
    <d v="1899-12-30T07:11:48"/>
    <d v="2024-12-30T00:00:00"/>
    <d v="1899-12-30T07:45:45"/>
    <x v="0"/>
    <x v="0"/>
    <s v="7022039214"/>
    <s v="FBO"/>
    <d v="1899-12-30T00:35:04"/>
    <x v="2594"/>
    <d v="1899-12-30T00:01:07"/>
    <s v="Granel"/>
    <s v="E001"/>
    <x v="2"/>
    <d v="1899-12-30T00:32:50"/>
    <d v="1899-12-30T00:33:57"/>
    <x v="1"/>
    <x v="1"/>
    <x v="1"/>
    <x v="1"/>
    <n v="0"/>
    <n v="0"/>
    <x v="0"/>
    <x v="1"/>
    <x v="0"/>
    <n v="0"/>
    <x v="6"/>
    <x v="1"/>
    <d v="1899-12-30T00:01:07"/>
    <d v="1899-12-30T00:01:07"/>
    <x v="0"/>
    <m/>
    <m/>
    <d v="1899-12-30T00:00:00"/>
    <d v="1899-12-30T00:32:50"/>
    <n v="2"/>
    <n v="-7.7546296295999406E-4"/>
    <n v="32.833333333339155"/>
    <x v="0"/>
    <x v="1"/>
  </r>
  <r>
    <x v="9"/>
    <s v="2024059745"/>
    <x v="0"/>
    <x v="978"/>
    <s v="E5811MHB"/>
    <d v="2024-12-30T00:00:00"/>
    <x v="1"/>
    <s v="3264"/>
    <x v="35"/>
    <s v="PA"/>
    <x v="1"/>
    <x v="0"/>
    <d v="2024-12-30T00:00:00"/>
    <d v="1899-12-30T07:03:17"/>
    <d v="2024-12-30T00:00:00"/>
    <d v="1899-12-30T07:02:10"/>
    <d v="2024-12-30T00:00:00"/>
    <d v="1899-12-30T07:48:18"/>
    <x v="0"/>
    <x v="0"/>
    <s v="7022039215"/>
    <s v="FBO"/>
    <d v="1899-12-30T00:47:15"/>
    <x v="298"/>
    <d v="1899-12-30T00:01:07"/>
    <s v="Granel"/>
    <s v="E001"/>
    <x v="2"/>
    <d v="1899-12-30T00:45:01"/>
    <d v="1899-12-30T00:46:08"/>
    <x v="1"/>
    <x v="1"/>
    <x v="1"/>
    <x v="1"/>
    <n v="0"/>
    <n v="0"/>
    <x v="0"/>
    <x v="1"/>
    <x v="0"/>
    <n v="0"/>
    <x v="6"/>
    <x v="0"/>
    <d v="1899-12-30T00:01:07"/>
    <d v="1899-12-30T00:01:07"/>
    <x v="0"/>
    <m/>
    <m/>
    <d v="1899-12-30T00:00:00"/>
    <d v="1899-12-30T00:45:01"/>
    <n v="2"/>
    <n v="-7.7546296295999406E-4"/>
    <n v="45.016666666660782"/>
    <x v="0"/>
    <x v="0"/>
  </r>
  <r>
    <x v="9"/>
    <s v="2024059754"/>
    <x v="0"/>
    <x v="1030"/>
    <s v="E7241HLN"/>
    <d v="2024-12-30T00:00:00"/>
    <x v="1"/>
    <s v="3283"/>
    <x v="38"/>
    <s v="PA"/>
    <x v="2"/>
    <x v="0"/>
    <d v="2024-12-30T00:00:00"/>
    <d v="1899-12-30T07:32:20"/>
    <d v="2024-12-30T00:00:00"/>
    <d v="1899-12-30T07:31:12"/>
    <d v="2024-12-30T00:00:00"/>
    <d v="1899-12-30T08:04:19"/>
    <x v="0"/>
    <x v="0"/>
    <s v="7022039216"/>
    <s v="EXW"/>
    <d v="1899-12-30T00:34:15"/>
    <x v="772"/>
    <d v="1899-12-30T00:01:08"/>
    <s v="Ensacado"/>
    <s v="E002"/>
    <x v="1"/>
    <d v="1899-12-30T00:31:59"/>
    <d v="1899-12-30T00:33:07"/>
    <x v="1"/>
    <x v="1"/>
    <x v="1"/>
    <x v="2"/>
    <n v="0"/>
    <n v="0"/>
    <x v="0"/>
    <x v="2"/>
    <x v="0"/>
    <n v="0"/>
    <x v="6"/>
    <x v="1"/>
    <d v="1899-12-30T00:01:08"/>
    <d v="1899-12-30T00:01:08"/>
    <x v="0"/>
    <m/>
    <m/>
    <d v="1899-12-30T00:00:00"/>
    <d v="1899-12-30T00:31:59"/>
    <n v="2"/>
    <n v="-7.8703703703997263E-4"/>
    <n v="31.983333333335988"/>
    <x v="1"/>
    <x v="1"/>
  </r>
  <r>
    <x v="9"/>
    <s v="2024059756"/>
    <x v="0"/>
    <x v="973"/>
    <s v="E0350HNY"/>
    <d v="2024-12-30T00:00:00"/>
    <x v="1"/>
    <s v="3264"/>
    <x v="35"/>
    <s v="PA"/>
    <x v="1"/>
    <x v="0"/>
    <d v="2024-12-30T00:00:00"/>
    <d v="1899-12-30T07:41:48"/>
    <d v="2024-12-30T00:00:00"/>
    <d v="1899-12-30T07:40:42"/>
    <d v="2024-12-30T00:00:00"/>
    <d v="1899-12-30T08:07:36"/>
    <x v="0"/>
    <x v="0"/>
    <s v="7022039217"/>
    <s v="FBO"/>
    <d v="1899-12-30T00:28:00"/>
    <x v="704"/>
    <d v="1899-12-30T00:01:06"/>
    <s v="Granel"/>
    <s v="E001"/>
    <x v="2"/>
    <d v="1899-12-30T00:25:48"/>
    <d v="1899-12-30T00:26:54"/>
    <x v="1"/>
    <x v="1"/>
    <x v="1"/>
    <x v="1"/>
    <n v="0"/>
    <n v="0"/>
    <x v="0"/>
    <x v="1"/>
    <x v="0"/>
    <n v="0"/>
    <x v="6"/>
    <x v="1"/>
    <d v="1899-12-30T00:01:06"/>
    <d v="1899-12-30T00:01:06"/>
    <x v="0"/>
    <m/>
    <m/>
    <d v="1899-12-30T00:00:00"/>
    <d v="1899-12-30T00:25:48"/>
    <n v="2"/>
    <n v="-7.6388888888001549E-4"/>
    <n v="25.800000000004751"/>
    <x v="1"/>
    <x v="1"/>
  </r>
  <r>
    <x v="9"/>
    <s v="2024059758"/>
    <x v="0"/>
    <x v="1000"/>
    <s v="E3888GZR"/>
    <d v="2024-12-30T00:00:00"/>
    <x v="1"/>
    <s v="3269"/>
    <x v="36"/>
    <s v="PA"/>
    <x v="5"/>
    <x v="0"/>
    <d v="2024-12-30T00:00:00"/>
    <d v="1899-12-30T07:51:24"/>
    <d v="2024-12-30T00:00:00"/>
    <d v="1899-12-30T07:50:18"/>
    <d v="2024-12-30T00:00:00"/>
    <d v="1899-12-30T08:13:04"/>
    <x v="0"/>
    <x v="0"/>
    <s v="7022039218"/>
    <s v="EXW"/>
    <d v="1899-12-30T00:23:52"/>
    <x v="2858"/>
    <d v="1899-12-30T00:01:06"/>
    <s v="Granel"/>
    <s v="E001"/>
    <x v="1"/>
    <d v="1899-12-30T00:21:40"/>
    <d v="1899-12-30T00:22:46"/>
    <x v="1"/>
    <x v="1"/>
    <x v="1"/>
    <x v="1"/>
    <n v="0"/>
    <n v="0"/>
    <x v="0"/>
    <x v="1"/>
    <x v="0"/>
    <n v="0"/>
    <x v="6"/>
    <x v="1"/>
    <d v="1899-12-30T00:01:06"/>
    <d v="1899-12-30T00:01:06"/>
    <x v="0"/>
    <m/>
    <m/>
    <d v="1899-12-30T00:00:00"/>
    <d v="1899-12-30T00:21:40"/>
    <n v="2"/>
    <n v="-7.638888888900075E-4"/>
    <n v="21.666666666671997"/>
    <x v="1"/>
    <x v="1"/>
  </r>
  <r>
    <x v="9"/>
    <s v="2024059759"/>
    <x v="0"/>
    <x v="1101"/>
    <s v="E6541KPH"/>
    <d v="2024-12-30T00:00:00"/>
    <x v="1"/>
    <s v="3269"/>
    <x v="36"/>
    <s v="PA"/>
    <x v="5"/>
    <x v="0"/>
    <d v="2024-12-30T00:00:00"/>
    <d v="1899-12-30T07:51:30"/>
    <d v="2024-12-30T00:00:00"/>
    <d v="1899-12-30T07:50:22"/>
    <d v="2024-12-30T00:00:00"/>
    <d v="1899-12-30T08:15:44"/>
    <x v="0"/>
    <x v="0"/>
    <s v="7022039219"/>
    <s v="FBO"/>
    <d v="1899-12-30T00:26:30"/>
    <x v="1102"/>
    <d v="1899-12-30T00:01:08"/>
    <s v="Granel"/>
    <s v="E001"/>
    <x v="2"/>
    <d v="1899-12-30T00:24:14"/>
    <d v="1899-12-30T00:25:22"/>
    <x v="1"/>
    <x v="1"/>
    <x v="1"/>
    <x v="1"/>
    <n v="0"/>
    <n v="0"/>
    <x v="0"/>
    <x v="1"/>
    <x v="0"/>
    <n v="0"/>
    <x v="6"/>
    <x v="1"/>
    <d v="1899-12-30T00:01:08"/>
    <d v="1899-12-30T00:01:08"/>
    <x v="0"/>
    <m/>
    <m/>
    <d v="1899-12-30T00:00:00"/>
    <d v="1899-12-30T00:24:14"/>
    <n v="2"/>
    <n v="-7.8703703703997263E-4"/>
    <n v="24.23333333332798"/>
    <x v="1"/>
    <x v="1"/>
  </r>
  <r>
    <x v="9"/>
    <s v="2024059760"/>
    <x v="0"/>
    <x v="989"/>
    <s v="E0547BYX"/>
    <d v="2024-12-30T00:00:00"/>
    <x v="1"/>
    <s v="3264"/>
    <x v="35"/>
    <s v="PA"/>
    <x v="1"/>
    <x v="0"/>
    <d v="2024-12-30T00:00:00"/>
    <d v="1899-12-30T07:53:30"/>
    <d v="2024-12-30T00:00:00"/>
    <d v="1899-12-30T07:52:23"/>
    <d v="2024-12-30T00:00:00"/>
    <d v="1899-12-30T08:20:09"/>
    <x v="0"/>
    <x v="0"/>
    <s v="7022039220"/>
    <s v="FBO"/>
    <d v="1899-12-30T00:28:53"/>
    <x v="570"/>
    <d v="1899-12-30T00:01:07"/>
    <s v="Granel"/>
    <s v="E001"/>
    <x v="2"/>
    <d v="1899-12-30T00:26:39"/>
    <d v="1899-12-30T00:27:46"/>
    <x v="1"/>
    <x v="1"/>
    <x v="1"/>
    <x v="1"/>
    <n v="0"/>
    <n v="0"/>
    <x v="0"/>
    <x v="1"/>
    <x v="0"/>
    <n v="0"/>
    <x v="6"/>
    <x v="1"/>
    <d v="1899-12-30T00:01:07"/>
    <d v="1899-12-30T00:01:07"/>
    <x v="0"/>
    <m/>
    <m/>
    <d v="1899-12-30T00:00:00"/>
    <d v="1899-12-30T00:26:39"/>
    <n v="2"/>
    <n v="-7.7546296295999406E-4"/>
    <n v="26.650000000008003"/>
    <x v="1"/>
    <x v="1"/>
  </r>
  <r>
    <x v="9"/>
    <s v="2024059755"/>
    <x v="0"/>
    <x v="1171"/>
    <s v="E0247JRH"/>
    <d v="2024-12-30T00:00:00"/>
    <x v="1"/>
    <s v="3283"/>
    <x v="38"/>
    <s v="PA"/>
    <x v="2"/>
    <x v="0"/>
    <d v="2024-12-30T00:00:00"/>
    <d v="1899-12-30T07:38:37"/>
    <d v="2024-12-30T00:00:00"/>
    <d v="1899-12-30T07:37:31"/>
    <d v="2024-12-30T00:00:00"/>
    <d v="1899-12-30T08:23:39"/>
    <x v="0"/>
    <x v="0"/>
    <s v="7022039221"/>
    <s v="EXW"/>
    <d v="1899-12-30T00:47:14"/>
    <x v="298"/>
    <d v="1899-12-30T00:01:06"/>
    <s v="Ensacado"/>
    <s v="E002"/>
    <x v="1"/>
    <d v="1899-12-30T00:45:02"/>
    <d v="1899-12-30T00:46:08"/>
    <x v="1"/>
    <x v="1"/>
    <x v="1"/>
    <x v="2"/>
    <n v="0"/>
    <n v="0"/>
    <x v="0"/>
    <x v="2"/>
    <x v="0"/>
    <n v="0"/>
    <x v="6"/>
    <x v="0"/>
    <d v="1899-12-30T00:01:06"/>
    <d v="1899-12-30T00:01:06"/>
    <x v="0"/>
    <m/>
    <m/>
    <d v="1899-12-30T00:00:00"/>
    <d v="1899-12-30T00:45:02"/>
    <n v="2"/>
    <n v="-7.638888888900075E-4"/>
    <n v="45.033333333321558"/>
    <x v="1"/>
    <x v="0"/>
  </r>
  <r>
    <x v="9"/>
    <s v="2024059761"/>
    <x v="0"/>
    <x v="1064"/>
    <s v="E3861LZF"/>
    <d v="2024-12-30T00:00:00"/>
    <x v="1"/>
    <s v="3269"/>
    <x v="36"/>
    <s v="PA"/>
    <x v="5"/>
    <x v="0"/>
    <d v="2024-12-30T00:00:00"/>
    <d v="1899-12-30T07:56:15"/>
    <d v="2024-12-30T00:00:00"/>
    <d v="1899-12-30T07:55:09"/>
    <d v="2024-12-30T00:00:00"/>
    <d v="1899-12-30T08:25:22"/>
    <x v="0"/>
    <x v="0"/>
    <s v="7022039222"/>
    <s v="FBO"/>
    <d v="1899-12-30T00:31:19"/>
    <x v="596"/>
    <d v="1899-12-30T00:01:06"/>
    <s v="Granel"/>
    <s v="E001"/>
    <x v="2"/>
    <d v="1899-12-30T00:29:07"/>
    <d v="1899-12-30T00:30:13"/>
    <x v="1"/>
    <x v="1"/>
    <x v="1"/>
    <x v="1"/>
    <n v="0"/>
    <n v="0"/>
    <x v="0"/>
    <x v="1"/>
    <x v="0"/>
    <n v="0"/>
    <x v="6"/>
    <x v="1"/>
    <d v="1899-12-30T00:01:06"/>
    <d v="1899-12-30T00:01:06"/>
    <x v="0"/>
    <m/>
    <m/>
    <d v="1899-12-30T00:00:00"/>
    <d v="1899-12-30T00:29:07"/>
    <n v="2"/>
    <n v="-7.638888888900075E-4"/>
    <n v="29.116666666655977"/>
    <x v="1"/>
    <x v="1"/>
  </r>
  <r>
    <x v="9"/>
    <s v="2024059764"/>
    <x v="0"/>
    <x v="1009"/>
    <s v="E5824JVY"/>
    <d v="2024-12-30T00:00:00"/>
    <x v="1"/>
    <s v="3264"/>
    <x v="35"/>
    <s v="PA"/>
    <x v="1"/>
    <x v="0"/>
    <d v="2024-12-30T00:00:00"/>
    <d v="1899-12-30T08:14:26"/>
    <d v="2024-12-30T00:00:00"/>
    <d v="1899-12-30T08:13:19"/>
    <d v="2024-12-30T00:00:00"/>
    <d v="1899-12-30T08:40:09"/>
    <x v="0"/>
    <x v="0"/>
    <s v="7022039223"/>
    <s v="FBO"/>
    <d v="1899-12-30T00:27:57"/>
    <x v="1699"/>
    <d v="1899-12-30T00:01:07"/>
    <s v="Granel"/>
    <s v="E001"/>
    <x v="2"/>
    <d v="1899-12-30T00:25:43"/>
    <d v="1899-12-30T00:26:50"/>
    <x v="2"/>
    <x v="1"/>
    <x v="1"/>
    <x v="1"/>
    <n v="0"/>
    <n v="0"/>
    <x v="0"/>
    <x v="1"/>
    <x v="0"/>
    <n v="0"/>
    <x v="6"/>
    <x v="1"/>
    <d v="1899-12-30T00:01:07"/>
    <d v="1899-12-30T00:01:07"/>
    <x v="0"/>
    <m/>
    <m/>
    <d v="1899-12-30T00:00:00"/>
    <d v="1899-12-30T00:25:43"/>
    <n v="2"/>
    <n v="-7.7546296295999406E-4"/>
    <n v="25.716666666671991"/>
    <x v="1"/>
    <x v="1"/>
  </r>
  <r>
    <x v="9"/>
    <s v="2024059768"/>
    <x v="0"/>
    <x v="1164"/>
    <s v="E1632JZF"/>
    <d v="2024-12-30T00:00:00"/>
    <x v="1"/>
    <s v="3269"/>
    <x v="36"/>
    <s v="PA"/>
    <x v="5"/>
    <x v="0"/>
    <d v="2024-12-30T00:00:00"/>
    <d v="1899-12-30T08:43:51"/>
    <d v="2024-12-30T00:00:00"/>
    <d v="1899-12-30T08:42:44"/>
    <d v="2024-12-30T00:00:00"/>
    <d v="1899-12-30T09:06:32"/>
    <x v="0"/>
    <x v="0"/>
    <s v="7022039224"/>
    <s v="FBO"/>
    <d v="1899-12-30T00:24:55"/>
    <x v="2574"/>
    <d v="1899-12-30T00:01:07"/>
    <s v="Granel"/>
    <s v="E001"/>
    <x v="2"/>
    <d v="1899-12-30T00:22:41"/>
    <d v="1899-12-30T00:23:48"/>
    <x v="2"/>
    <x v="1"/>
    <x v="1"/>
    <x v="1"/>
    <n v="0"/>
    <n v="0"/>
    <x v="0"/>
    <x v="1"/>
    <x v="0"/>
    <n v="0"/>
    <x v="6"/>
    <x v="1"/>
    <d v="1899-12-30T00:01:07"/>
    <d v="1899-12-30T00:01:07"/>
    <x v="0"/>
    <m/>
    <m/>
    <d v="1899-12-30T00:00:00"/>
    <d v="1899-12-30T00:22:41"/>
    <n v="2"/>
    <n v="-7.7546296296004957E-4"/>
    <n v="22.683333333340769"/>
    <x v="2"/>
    <x v="1"/>
  </r>
  <r>
    <x v="9"/>
    <s v="2024059765"/>
    <x v="0"/>
    <x v="1092"/>
    <s v="E6099JTB"/>
    <d v="2024-12-30T00:00:00"/>
    <x v="1"/>
    <s v="3283"/>
    <x v="38"/>
    <s v="PA"/>
    <x v="2"/>
    <x v="0"/>
    <d v="2024-12-30T00:00:00"/>
    <d v="1899-12-30T08:14:32"/>
    <d v="2024-12-30T00:00:00"/>
    <d v="1899-12-30T08:13:27"/>
    <d v="2024-12-30T00:00:00"/>
    <d v="1899-12-30T09:09:08"/>
    <x v="0"/>
    <x v="0"/>
    <s v="7022039225"/>
    <s v="EXW"/>
    <d v="1899-12-30T00:56:46"/>
    <x v="566"/>
    <d v="1899-12-30T00:01:05"/>
    <s v="Ensacado"/>
    <s v="E002"/>
    <x v="1"/>
    <d v="1899-12-30T00:54:36"/>
    <d v="1899-12-30T00:55:41"/>
    <x v="2"/>
    <x v="1"/>
    <x v="1"/>
    <x v="2"/>
    <n v="0"/>
    <n v="0"/>
    <x v="0"/>
    <x v="2"/>
    <x v="0"/>
    <n v="0"/>
    <x v="6"/>
    <x v="0"/>
    <d v="1899-12-30T00:01:05"/>
    <d v="1899-12-30T00:01:05"/>
    <x v="0"/>
    <m/>
    <m/>
    <d v="1899-12-30T00:00:00"/>
    <d v="1899-12-30T00:54:36"/>
    <n v="2"/>
    <n v="-7.5231481482002094E-4"/>
    <n v="54.599999999990388"/>
    <x v="2"/>
    <x v="0"/>
  </r>
  <r>
    <x v="9"/>
    <s v="2024059766"/>
    <x v="0"/>
    <x v="1077"/>
    <s v="E9884JZD"/>
    <d v="2024-12-30T00:00:00"/>
    <x v="1"/>
    <s v="3269"/>
    <x v="36"/>
    <s v="PA"/>
    <x v="5"/>
    <x v="0"/>
    <d v="2024-12-30T00:00:00"/>
    <d v="1899-12-30T08:39:07"/>
    <d v="2024-12-30T00:00:00"/>
    <d v="1899-12-30T08:38:00"/>
    <d v="2024-12-30T00:00:00"/>
    <d v="1899-12-30T09:17:42"/>
    <x v="0"/>
    <x v="0"/>
    <s v="7022039226"/>
    <s v="FBO"/>
    <d v="1899-12-30T00:40:49"/>
    <x v="557"/>
    <d v="1899-12-30T00:01:07"/>
    <s v="Granel"/>
    <s v="E001"/>
    <x v="2"/>
    <d v="1899-12-30T00:38:35"/>
    <d v="1899-12-30T00:39:42"/>
    <x v="2"/>
    <x v="1"/>
    <x v="1"/>
    <x v="1"/>
    <n v="0"/>
    <n v="0"/>
    <x v="0"/>
    <x v="1"/>
    <x v="0"/>
    <n v="0"/>
    <x v="6"/>
    <x v="1"/>
    <d v="1899-12-30T00:01:07"/>
    <d v="1899-12-30T00:01:07"/>
    <x v="0"/>
    <m/>
    <m/>
    <d v="1899-12-30T00:00:00"/>
    <d v="1899-12-30T00:38:35"/>
    <n v="2"/>
    <n v="-7.7546296296998607E-4"/>
    <n v="38.583333333331183"/>
    <x v="2"/>
    <x v="1"/>
  </r>
  <r>
    <x v="9"/>
    <s v="2024059767"/>
    <x v="0"/>
    <x v="1019"/>
    <s v="E4954KGF"/>
    <d v="2024-12-30T00:00:00"/>
    <x v="1"/>
    <s v="3262"/>
    <x v="43"/>
    <s v="PA"/>
    <x v="0"/>
    <x v="0"/>
    <d v="2024-12-30T00:00:00"/>
    <d v="1899-12-30T08:42:48"/>
    <d v="2024-12-30T00:00:00"/>
    <d v="1899-12-30T08:41:45"/>
    <d v="2024-12-30T00:00:00"/>
    <d v="1899-12-30T09:21:01"/>
    <x v="0"/>
    <x v="0"/>
    <s v="7022039227"/>
    <s v="FBO"/>
    <d v="1899-12-30T00:40:19"/>
    <x v="597"/>
    <d v="1899-12-30T00:01:03"/>
    <s v="Granel"/>
    <s v="E001"/>
    <x v="2"/>
    <d v="1899-12-30T00:38:13"/>
    <d v="1899-12-30T00:39:16"/>
    <x v="2"/>
    <x v="1"/>
    <x v="1"/>
    <x v="1"/>
    <n v="0"/>
    <n v="0"/>
    <x v="0"/>
    <x v="1"/>
    <x v="0"/>
    <n v="0"/>
    <x v="6"/>
    <x v="1"/>
    <d v="1899-12-30T00:01:03"/>
    <d v="1899-12-30T00:01:03"/>
    <x v="0"/>
    <m/>
    <m/>
    <d v="1899-12-30T00:00:00"/>
    <d v="1899-12-30T00:38:13"/>
    <n v="2"/>
    <n v="-7.291666666700003E-4"/>
    <n v="38.216666666663954"/>
    <x v="2"/>
    <x v="1"/>
  </r>
  <r>
    <x v="9"/>
    <s v="2024059770"/>
    <x v="0"/>
    <x v="1052"/>
    <s v="E4386MJZ"/>
    <d v="2024-12-30T00:00:00"/>
    <x v="1"/>
    <s v="3283"/>
    <x v="38"/>
    <s v="PA"/>
    <x v="2"/>
    <x v="0"/>
    <d v="2024-12-30T00:00:00"/>
    <d v="1899-12-30T08:56:35"/>
    <d v="2024-12-30T00:00:00"/>
    <d v="1899-12-30T08:55:28"/>
    <d v="2024-12-30T00:00:00"/>
    <d v="1899-12-30T09:24:29"/>
    <x v="0"/>
    <x v="0"/>
    <s v="7022039228"/>
    <s v="EXW"/>
    <d v="1899-12-30T00:30:08"/>
    <x v="1218"/>
    <d v="1899-12-30T00:01:07"/>
    <s v="Ensacado"/>
    <s v="E002"/>
    <x v="1"/>
    <d v="1899-12-30T00:27:54"/>
    <d v="1899-12-30T00:29:01"/>
    <x v="2"/>
    <x v="1"/>
    <x v="1"/>
    <x v="2"/>
    <n v="0"/>
    <n v="0"/>
    <x v="0"/>
    <x v="2"/>
    <x v="0"/>
    <n v="0"/>
    <x v="6"/>
    <x v="1"/>
    <d v="1899-12-30T00:01:07"/>
    <d v="1899-12-30T00:01:07"/>
    <x v="0"/>
    <m/>
    <m/>
    <d v="1899-12-30T00:00:00"/>
    <d v="1899-12-30T00:27:54"/>
    <n v="2"/>
    <n v="-7.7546296295999406E-4"/>
    <n v="27.900000000000045"/>
    <x v="2"/>
    <x v="1"/>
  </r>
  <r>
    <x v="9"/>
    <s v="2024059771"/>
    <x v="0"/>
    <x v="1204"/>
    <m/>
    <d v="2024-12-30T00:00:00"/>
    <x v="1"/>
    <s v="3283"/>
    <x v="38"/>
    <s v="PA"/>
    <x v="2"/>
    <x v="0"/>
    <d v="2024-12-30T00:00:00"/>
    <d v="1899-12-30T09:02:47"/>
    <d v="2024-12-30T00:00:00"/>
    <d v="1899-12-30T09:01:41"/>
    <d v="2024-12-30T00:00:00"/>
    <d v="1899-12-30T09:36:22"/>
    <x v="0"/>
    <x v="0"/>
    <s v="7022039229"/>
    <s v="EXW"/>
    <d v="1899-12-30T00:35:47"/>
    <x v="1467"/>
    <d v="1899-12-30T00:01:06"/>
    <s v="Ensacado"/>
    <s v="E002"/>
    <x v="1"/>
    <d v="1899-12-30T00:33:35"/>
    <d v="1899-12-30T00:34:41"/>
    <x v="3"/>
    <x v="1"/>
    <x v="1"/>
    <x v="2"/>
    <n v="0"/>
    <n v="0"/>
    <x v="0"/>
    <x v="2"/>
    <x v="0"/>
    <n v="0"/>
    <x v="6"/>
    <x v="1"/>
    <d v="1899-12-30T00:01:06"/>
    <d v="1899-12-30T00:01:06"/>
    <x v="0"/>
    <m/>
    <m/>
    <d v="1899-12-30T00:00:00"/>
    <d v="1899-12-30T00:33:35"/>
    <n v="2"/>
    <n v="-7.638888888900075E-4"/>
    <n v="33.583333333334402"/>
    <x v="2"/>
    <x v="1"/>
  </r>
  <r>
    <x v="9"/>
    <s v="2024059781"/>
    <x v="0"/>
    <x v="1051"/>
    <s v="E7926JMH"/>
    <d v="2024-12-30T00:00:00"/>
    <x v="1"/>
    <s v="3264"/>
    <x v="35"/>
    <s v="PA"/>
    <x v="1"/>
    <x v="0"/>
    <d v="2024-12-30T00:00:00"/>
    <d v="1899-12-30T09:14:52"/>
    <d v="2024-12-30T00:00:00"/>
    <d v="1899-12-30T09:13:45"/>
    <d v="2024-12-30T00:00:00"/>
    <d v="1899-12-30T09:43:05"/>
    <x v="0"/>
    <x v="0"/>
    <s v="7022039230"/>
    <s v="FBO"/>
    <d v="1899-12-30T00:30:27"/>
    <x v="3112"/>
    <d v="1899-12-30T00:01:07"/>
    <s v="Granel"/>
    <s v="E001"/>
    <x v="2"/>
    <d v="1899-12-30T00:28:13"/>
    <d v="1899-12-30T00:29:20"/>
    <x v="3"/>
    <x v="1"/>
    <x v="1"/>
    <x v="1"/>
    <n v="0"/>
    <n v="0"/>
    <x v="0"/>
    <x v="1"/>
    <x v="0"/>
    <n v="0"/>
    <x v="6"/>
    <x v="1"/>
    <d v="1899-12-30T00:01:07"/>
    <d v="1899-12-30T00:01:07"/>
    <x v="0"/>
    <m/>
    <m/>
    <d v="1899-12-30T00:00:00"/>
    <d v="1899-12-30T00:28:13"/>
    <n v="2"/>
    <n v="-7.7546296295999406E-4"/>
    <n v="28.216666666670385"/>
    <x v="2"/>
    <x v="1"/>
  </r>
  <r>
    <x v="9"/>
    <s v="2024059772"/>
    <x v="0"/>
    <x v="1060"/>
    <s v="E3410KWV"/>
    <d v="2024-12-30T00:00:00"/>
    <x v="1"/>
    <s v="3282"/>
    <x v="40"/>
    <s v="PA"/>
    <x v="2"/>
    <x v="0"/>
    <d v="2024-12-30T00:00:00"/>
    <d v="1899-12-30T09:05:17"/>
    <d v="2024-12-30T00:00:00"/>
    <d v="1899-12-30T09:04:11"/>
    <d v="2024-12-30T00:00:00"/>
    <d v="1899-12-30T09:47:12"/>
    <x v="0"/>
    <x v="0"/>
    <s v="7022039231"/>
    <s v="EXW"/>
    <d v="1899-12-30T00:44:07"/>
    <x v="3113"/>
    <d v="1899-12-30T00:01:06"/>
    <s v="Ensacado"/>
    <s v="E002"/>
    <x v="1"/>
    <d v="1899-12-30T00:41:55"/>
    <d v="1899-12-30T00:43:01"/>
    <x v="3"/>
    <x v="1"/>
    <x v="1"/>
    <x v="2"/>
    <n v="0"/>
    <n v="0"/>
    <x v="0"/>
    <x v="2"/>
    <x v="0"/>
    <n v="0"/>
    <x v="6"/>
    <x v="1"/>
    <d v="1899-12-30T00:01:06"/>
    <d v="1899-12-30T00:01:06"/>
    <x v="0"/>
    <m/>
    <m/>
    <d v="1899-12-30T00:00:00"/>
    <d v="1899-12-30T00:41:55"/>
    <n v="2"/>
    <n v="-7.638888888900075E-4"/>
    <n v="41.916666666672043"/>
    <x v="2"/>
    <x v="1"/>
  </r>
  <r>
    <x v="9"/>
    <s v="2024059780"/>
    <x v="0"/>
    <x v="1008"/>
    <s v="E0262CVL"/>
    <d v="2024-12-30T00:00:00"/>
    <x v="1"/>
    <s v="3282"/>
    <x v="40"/>
    <s v="PA"/>
    <x v="2"/>
    <x v="0"/>
    <d v="2024-12-30T00:00:00"/>
    <d v="1899-12-30T09:14:30"/>
    <d v="2024-12-30T00:00:00"/>
    <d v="1899-12-30T09:13:24"/>
    <d v="2024-12-30T00:00:00"/>
    <d v="1899-12-30T09:57:21"/>
    <x v="0"/>
    <x v="0"/>
    <s v="7022039232"/>
    <s v="FBO"/>
    <d v="1899-12-30T00:45:03"/>
    <x v="3114"/>
    <d v="1899-12-30T00:01:06"/>
    <s v="Ensacado"/>
    <s v="E002"/>
    <x v="2"/>
    <d v="1899-12-30T00:42:51"/>
    <d v="1899-12-30T00:43:57"/>
    <x v="3"/>
    <x v="1"/>
    <x v="1"/>
    <x v="2"/>
    <n v="0"/>
    <n v="0"/>
    <x v="0"/>
    <x v="2"/>
    <x v="0"/>
    <n v="0"/>
    <x v="6"/>
    <x v="1"/>
    <d v="1899-12-30T00:01:06"/>
    <d v="1899-12-30T00:01:06"/>
    <x v="0"/>
    <m/>
    <m/>
    <d v="1899-12-30T00:00:00"/>
    <d v="1899-12-30T00:42:51"/>
    <n v="2"/>
    <n v="-7.6388888888001549E-4"/>
    <n v="42.850000000007974"/>
    <x v="2"/>
    <x v="1"/>
  </r>
  <r>
    <x v="9"/>
    <s v="2024059796"/>
    <x v="0"/>
    <x v="1018"/>
    <s v="E9461JBD"/>
    <d v="2024-12-30T00:00:00"/>
    <x v="1"/>
    <s v="3264"/>
    <x v="35"/>
    <s v="PA"/>
    <x v="1"/>
    <x v="0"/>
    <d v="2024-12-30T00:00:00"/>
    <d v="1899-12-30T09:35:51"/>
    <d v="2024-12-30T00:00:00"/>
    <d v="1899-12-30T09:34:44"/>
    <d v="2024-12-30T00:00:00"/>
    <d v="1899-12-30T09:58:31"/>
    <x v="0"/>
    <x v="0"/>
    <s v="7022039233"/>
    <s v="EXW"/>
    <d v="1899-12-30T00:24:54"/>
    <x v="1151"/>
    <d v="1899-12-30T00:01:07"/>
    <s v="Granel"/>
    <s v="E001"/>
    <x v="1"/>
    <d v="1899-12-30T00:22:40"/>
    <d v="1899-12-30T00:23:47"/>
    <x v="3"/>
    <x v="1"/>
    <x v="1"/>
    <x v="1"/>
    <n v="0"/>
    <n v="0"/>
    <x v="0"/>
    <x v="1"/>
    <x v="0"/>
    <n v="0"/>
    <x v="6"/>
    <x v="1"/>
    <d v="1899-12-30T00:01:07"/>
    <d v="1899-12-30T00:01:07"/>
    <x v="0"/>
    <m/>
    <m/>
    <d v="1899-12-30T00:00:00"/>
    <d v="1899-12-30T00:22:40"/>
    <n v="2"/>
    <n v="-7.7546296295999406E-4"/>
    <n v="22.666666666665598"/>
    <x v="2"/>
    <x v="1"/>
  </r>
  <r>
    <x v="9"/>
    <s v="2024059785"/>
    <x v="0"/>
    <x v="1100"/>
    <s v="E8120GLY"/>
    <d v="2024-12-30T00:00:00"/>
    <x v="1"/>
    <s v="3269"/>
    <x v="36"/>
    <s v="PA"/>
    <x v="5"/>
    <x v="0"/>
    <d v="2024-12-30T00:00:00"/>
    <d v="1899-12-30T09:18:50"/>
    <d v="2024-12-30T00:00:00"/>
    <d v="1899-12-30T09:17:43"/>
    <d v="2024-12-30T00:00:00"/>
    <d v="1899-12-30T10:06:28"/>
    <x v="0"/>
    <x v="0"/>
    <s v="7022039234"/>
    <s v="FBO"/>
    <d v="1899-12-30T00:49:52"/>
    <x v="3115"/>
    <d v="1899-12-30T00:01:07"/>
    <s v="Granel"/>
    <s v="E001"/>
    <x v="2"/>
    <d v="1899-12-30T00:47:38"/>
    <d v="1899-12-30T00:48:45"/>
    <x v="3"/>
    <x v="1"/>
    <x v="1"/>
    <x v="1"/>
    <n v="0"/>
    <n v="0"/>
    <x v="0"/>
    <x v="1"/>
    <x v="0"/>
    <n v="0"/>
    <x v="6"/>
    <x v="0"/>
    <d v="1899-12-30T00:01:07"/>
    <d v="1899-12-30T00:01:07"/>
    <x v="0"/>
    <m/>
    <m/>
    <d v="1899-12-30T00:00:00"/>
    <d v="1899-12-30T00:47:38"/>
    <n v="2"/>
    <n v="-7.7546296295999406E-4"/>
    <n v="47.63333333334235"/>
    <x v="3"/>
    <x v="0"/>
  </r>
  <r>
    <x v="9"/>
    <s v="2024059776"/>
    <x v="0"/>
    <x v="1028"/>
    <s v="E5140DFP"/>
    <d v="2024-12-30T00:00:00"/>
    <x v="1"/>
    <s v="3283"/>
    <x v="38"/>
    <s v="PA"/>
    <x v="2"/>
    <x v="0"/>
    <d v="2024-12-30T00:00:00"/>
    <d v="1899-12-30T09:12:54"/>
    <d v="2024-12-30T00:00:00"/>
    <d v="1899-12-30T09:11:51"/>
    <d v="2024-12-30T00:00:00"/>
    <d v="1899-12-30T10:08:48"/>
    <x v="0"/>
    <x v="0"/>
    <s v="7022039235"/>
    <s v="EXW"/>
    <d v="1899-12-30T00:58:00"/>
    <x v="3116"/>
    <d v="1899-12-30T00:01:03"/>
    <s v="Ensacado"/>
    <s v="E002"/>
    <x v="1"/>
    <d v="1899-12-30T00:55:54"/>
    <d v="1899-12-30T00:56:57"/>
    <x v="3"/>
    <x v="1"/>
    <x v="1"/>
    <x v="2"/>
    <n v="0"/>
    <n v="0"/>
    <x v="0"/>
    <x v="2"/>
    <x v="0"/>
    <n v="0"/>
    <x v="6"/>
    <x v="0"/>
    <d v="1899-12-30T00:01:03"/>
    <d v="1899-12-30T00:01:03"/>
    <x v="0"/>
    <m/>
    <m/>
    <d v="1899-12-30T00:00:00"/>
    <d v="1899-12-30T00:55:54"/>
    <n v="2"/>
    <n v="-7.2916666666000829E-4"/>
    <n v="55.900000000007935"/>
    <x v="3"/>
    <x v="0"/>
  </r>
  <r>
    <x v="9"/>
    <s v="2024059797"/>
    <x v="0"/>
    <x v="987"/>
    <s v="E4258HML"/>
    <d v="2024-12-30T00:00:00"/>
    <x v="1"/>
    <s v="3262"/>
    <x v="43"/>
    <s v="PA"/>
    <x v="0"/>
    <x v="0"/>
    <d v="2024-12-30T00:00:00"/>
    <d v="1899-12-30T09:38:03"/>
    <d v="2024-12-30T00:00:00"/>
    <d v="1899-12-30T09:36:56"/>
    <d v="2024-12-30T00:00:00"/>
    <d v="1899-12-30T10:10:55"/>
    <x v="0"/>
    <x v="0"/>
    <s v="7022039236"/>
    <s v="FBO"/>
    <d v="1899-12-30T00:35:06"/>
    <x v="1917"/>
    <d v="1899-12-30T00:01:07"/>
    <s v="Granel"/>
    <s v="E001"/>
    <x v="2"/>
    <d v="1899-12-30T00:32:52"/>
    <d v="1899-12-30T00:33:59"/>
    <x v="3"/>
    <x v="1"/>
    <x v="1"/>
    <x v="1"/>
    <n v="0"/>
    <n v="0"/>
    <x v="0"/>
    <x v="1"/>
    <x v="0"/>
    <n v="0"/>
    <x v="6"/>
    <x v="1"/>
    <d v="1899-12-30T00:01:07"/>
    <d v="1899-12-30T00:01:07"/>
    <x v="0"/>
    <m/>
    <m/>
    <d v="1899-12-30T00:00:00"/>
    <d v="1899-12-30T00:32:52"/>
    <n v="2"/>
    <n v="-7.7546296296004957E-4"/>
    <n v="32.866666666675187"/>
    <x v="3"/>
    <x v="1"/>
  </r>
  <r>
    <x v="9"/>
    <s v="2024059801"/>
    <x v="0"/>
    <x v="989"/>
    <s v="E0547BYX"/>
    <d v="2024-12-30T00:00:00"/>
    <x v="1"/>
    <s v="3264"/>
    <x v="35"/>
    <s v="PA"/>
    <x v="1"/>
    <x v="0"/>
    <d v="2024-12-30T00:00:00"/>
    <d v="1899-12-30T09:54:36"/>
    <d v="2024-12-30T00:00:00"/>
    <d v="1899-12-30T09:53:29"/>
    <d v="2024-12-30T00:00:00"/>
    <d v="1899-12-30T10:16:13"/>
    <x v="0"/>
    <x v="0"/>
    <s v="7022039237"/>
    <s v="FBO"/>
    <d v="1899-12-30T00:23:51"/>
    <x v="1326"/>
    <d v="1899-12-30T00:01:07"/>
    <s v="Granel"/>
    <s v="E001"/>
    <x v="2"/>
    <d v="1899-12-30T00:21:37"/>
    <d v="1899-12-30T00:22:44"/>
    <x v="3"/>
    <x v="1"/>
    <x v="1"/>
    <x v="1"/>
    <n v="0"/>
    <n v="0"/>
    <x v="0"/>
    <x v="1"/>
    <x v="0"/>
    <n v="0"/>
    <x v="6"/>
    <x v="1"/>
    <d v="1899-12-30T00:01:07"/>
    <d v="1899-12-30T00:01:07"/>
    <x v="0"/>
    <m/>
    <m/>
    <d v="1899-12-30T00:00:00"/>
    <d v="1899-12-30T00:21:37"/>
    <n v="2"/>
    <n v="-7.7546296296998607E-4"/>
    <n v="21.616666666660798"/>
    <x v="3"/>
    <x v="1"/>
  </r>
  <r>
    <x v="9"/>
    <s v="2024059802"/>
    <x v="0"/>
    <x v="1017"/>
    <s v="E2254MLP"/>
    <d v="2024-12-30T00:00:00"/>
    <x v="1"/>
    <s v="3269"/>
    <x v="36"/>
    <s v="PA"/>
    <x v="5"/>
    <x v="0"/>
    <d v="2024-12-30T00:00:00"/>
    <d v="1899-12-30T09:55:23"/>
    <d v="2024-12-30T00:00:00"/>
    <d v="1899-12-30T09:54:16"/>
    <d v="2024-12-30T00:00:00"/>
    <d v="1899-12-30T10:21:05"/>
    <x v="0"/>
    <x v="0"/>
    <s v="7022039239"/>
    <s v="FBO"/>
    <d v="1899-12-30T00:27:56"/>
    <x v="1194"/>
    <d v="1899-12-30T00:01:07"/>
    <s v="Granel"/>
    <s v="E001"/>
    <x v="2"/>
    <d v="1899-12-30T00:25:42"/>
    <d v="1899-12-30T00:26:49"/>
    <x v="3"/>
    <x v="1"/>
    <x v="1"/>
    <x v="1"/>
    <n v="0"/>
    <n v="0"/>
    <x v="0"/>
    <x v="1"/>
    <x v="0"/>
    <n v="0"/>
    <x v="6"/>
    <x v="1"/>
    <d v="1899-12-30T00:01:07"/>
    <d v="1899-12-30T00:01:07"/>
    <x v="0"/>
    <m/>
    <m/>
    <d v="1899-12-30T00:00:00"/>
    <d v="1899-12-30T00:25:42"/>
    <n v="2"/>
    <n v="-7.7546296295999406E-4"/>
    <n v="25.699999999996823"/>
    <x v="3"/>
    <x v="1"/>
  </r>
  <r>
    <x v="9"/>
    <s v="2024059804"/>
    <x v="0"/>
    <x v="983"/>
    <s v="E8831LZK"/>
    <d v="2024-12-30T00:00:00"/>
    <x v="1"/>
    <s v="3264"/>
    <x v="35"/>
    <s v="PA"/>
    <x v="1"/>
    <x v="0"/>
    <d v="2024-12-30T00:00:00"/>
    <d v="1899-12-30T10:01:03"/>
    <d v="2024-12-30T00:00:00"/>
    <d v="1899-12-30T09:59:56"/>
    <d v="2024-12-30T00:00:00"/>
    <d v="1899-12-30T10:35:07"/>
    <x v="0"/>
    <x v="0"/>
    <s v="7022039240"/>
    <s v="FBO"/>
    <d v="1899-12-30T00:36:18"/>
    <x v="2860"/>
    <d v="1899-12-30T00:01:07"/>
    <s v="Granel"/>
    <s v="E001"/>
    <x v="2"/>
    <d v="1899-12-30T00:34:04"/>
    <d v="1899-12-30T00:35:11"/>
    <x v="4"/>
    <x v="1"/>
    <x v="1"/>
    <x v="1"/>
    <n v="0"/>
    <n v="0"/>
    <x v="0"/>
    <x v="1"/>
    <x v="0"/>
    <n v="0"/>
    <x v="6"/>
    <x v="1"/>
    <d v="1899-12-30T00:01:07"/>
    <d v="1899-12-30T00:01:07"/>
    <x v="0"/>
    <m/>
    <m/>
    <d v="1899-12-30T00:00:00"/>
    <d v="1899-12-30T00:34:04"/>
    <n v="2"/>
    <n v="-7.7546296296004957E-4"/>
    <n v="34.066666666670336"/>
    <x v="3"/>
    <x v="1"/>
  </r>
  <r>
    <x v="9"/>
    <s v="2024059799"/>
    <x v="0"/>
    <x v="1011"/>
    <s v="E8976JGF"/>
    <d v="2024-12-30T00:00:00"/>
    <x v="1"/>
    <s v="3262"/>
    <x v="43"/>
    <s v="PA"/>
    <x v="0"/>
    <x v="0"/>
    <d v="2024-12-30T00:00:00"/>
    <d v="1899-12-30T09:39:03"/>
    <d v="2024-12-30T00:00:00"/>
    <d v="1899-12-30T09:37:55"/>
    <d v="2024-12-30T00:00:00"/>
    <d v="1899-12-30T10:35:21"/>
    <x v="0"/>
    <x v="0"/>
    <s v="7022039241"/>
    <s v="EXW"/>
    <d v="1899-12-30T00:58:34"/>
    <x v="3117"/>
    <d v="1899-12-30T00:01:08"/>
    <s v="Granel"/>
    <s v="E001"/>
    <x v="1"/>
    <d v="1899-12-30T00:56:18"/>
    <d v="1899-12-30T00:57:26"/>
    <x v="3"/>
    <x v="1"/>
    <x v="1"/>
    <x v="1"/>
    <n v="0"/>
    <n v="0"/>
    <x v="0"/>
    <x v="1"/>
    <x v="0"/>
    <n v="0"/>
    <x v="6"/>
    <x v="0"/>
    <d v="1899-12-30T00:01:08"/>
    <d v="1899-12-30T00:01:08"/>
    <x v="0"/>
    <m/>
    <m/>
    <d v="1899-12-30T00:00:00"/>
    <d v="1899-12-30T00:56:18"/>
    <n v="2"/>
    <n v="-7.8703703704002814E-4"/>
    <n v="56.299999999996807"/>
    <x v="3"/>
    <x v="0"/>
  </r>
  <r>
    <x v="9"/>
    <s v="2024059803"/>
    <x v="0"/>
    <x v="965"/>
    <s v="E5813KFK"/>
    <d v="2024-12-30T00:00:00"/>
    <x v="1"/>
    <s v="3264"/>
    <x v="35"/>
    <s v="PA"/>
    <x v="1"/>
    <x v="0"/>
    <d v="2024-12-30T00:00:00"/>
    <d v="1899-12-30T09:57:48"/>
    <d v="2024-12-30T00:00:00"/>
    <d v="1899-12-30T09:56:40"/>
    <d v="2024-12-30T00:00:00"/>
    <d v="1899-12-30T10:42:07"/>
    <x v="0"/>
    <x v="0"/>
    <s v="7022039242"/>
    <s v="FBO"/>
    <d v="1899-12-30T00:46:35"/>
    <x v="2914"/>
    <d v="1899-12-30T00:01:08"/>
    <s v="Granel"/>
    <s v="E001"/>
    <x v="2"/>
    <d v="1899-12-30T00:44:19"/>
    <d v="1899-12-30T00:45:27"/>
    <x v="3"/>
    <x v="1"/>
    <x v="1"/>
    <x v="1"/>
    <n v="0"/>
    <n v="0"/>
    <x v="0"/>
    <x v="1"/>
    <x v="0"/>
    <n v="0"/>
    <x v="6"/>
    <x v="1"/>
    <d v="1899-12-30T00:01:08"/>
    <d v="1899-12-30T00:01:08"/>
    <x v="0"/>
    <m/>
    <m/>
    <d v="1899-12-30T00:00:00"/>
    <d v="1899-12-30T00:44:19"/>
    <n v="2"/>
    <n v="-7.8703703704002814E-4"/>
    <n v="44.316666666662428"/>
    <x v="3"/>
    <x v="1"/>
  </r>
  <r>
    <x v="9"/>
    <s v="2024059791"/>
    <x v="0"/>
    <x v="991"/>
    <s v="E0824KCR"/>
    <d v="2024-12-30T00:00:00"/>
    <x v="1"/>
    <s v="3283"/>
    <x v="38"/>
    <s v="PA"/>
    <x v="6"/>
    <x v="0"/>
    <d v="2024-12-30T00:00:00"/>
    <d v="1899-12-30T09:23:29"/>
    <d v="2024-12-30T00:00:00"/>
    <d v="1899-12-30T09:09:00"/>
    <d v="2024-12-30T00:00:00"/>
    <d v="1899-12-30T10:45:35"/>
    <x v="250"/>
    <x v="27"/>
    <s v="7022039243"/>
    <s v="EXW"/>
    <d v="1899-12-30T01:51:04"/>
    <x v="3118"/>
    <d v="1899-12-30T00:14:29"/>
    <s v="Ensacado"/>
    <s v="E002"/>
    <x v="1"/>
    <d v="1899-12-30T01:22:06"/>
    <d v="1899-12-30T01:36:35"/>
    <x v="3"/>
    <x v="1"/>
    <x v="1"/>
    <x v="2"/>
    <n v="0"/>
    <n v="0"/>
    <x v="0"/>
    <x v="2"/>
    <x v="0"/>
    <n v="0"/>
    <x v="6"/>
    <x v="0"/>
    <d v="1899-12-30T00:14:29"/>
    <d v="1899-12-30T00:14:29"/>
    <x v="0"/>
    <m/>
    <m/>
    <d v="1899-12-30T00:00:00"/>
    <d v="1899-12-30T01:22:06"/>
    <n v="2"/>
    <n v="-1.0057870370370037E-2"/>
    <n v="82.100000000001558"/>
    <x v="3"/>
    <x v="0"/>
  </r>
  <r>
    <x v="9"/>
    <s v="2024059808"/>
    <x v="0"/>
    <x v="1020"/>
    <s v="E0463JRH"/>
    <d v="2024-12-30T00:00:00"/>
    <x v="1"/>
    <s v="3264"/>
    <x v="35"/>
    <s v="PA"/>
    <x v="1"/>
    <x v="0"/>
    <d v="2024-12-30T00:00:00"/>
    <d v="1899-12-30T10:18:33"/>
    <d v="2024-12-30T00:00:00"/>
    <d v="1899-12-30T10:17:27"/>
    <d v="2024-12-30T00:00:00"/>
    <d v="1899-12-30T10:56:27"/>
    <x v="0"/>
    <x v="0"/>
    <s v="7022039244"/>
    <s v="FBO"/>
    <d v="1899-12-30T00:40:06"/>
    <x v="3119"/>
    <d v="1899-12-30T00:01:06"/>
    <s v="Granel"/>
    <s v="E001"/>
    <x v="2"/>
    <d v="1899-12-30T00:37:54"/>
    <d v="1899-12-30T00:39:00"/>
    <x v="4"/>
    <x v="1"/>
    <x v="1"/>
    <x v="1"/>
    <n v="0"/>
    <n v="0"/>
    <x v="0"/>
    <x v="1"/>
    <x v="0"/>
    <n v="0"/>
    <x v="6"/>
    <x v="1"/>
    <d v="1899-12-30T00:01:06"/>
    <d v="1899-12-30T00:01:06"/>
    <x v="0"/>
    <m/>
    <m/>
    <d v="1899-12-30T00:00:00"/>
    <d v="1899-12-30T00:37:54"/>
    <n v="2"/>
    <n v="-7.6388888888995199E-4"/>
    <n v="37.900000000007999"/>
    <x v="3"/>
    <x v="1"/>
  </r>
  <r>
    <x v="9"/>
    <s v="2024059806"/>
    <x v="0"/>
    <x v="1007"/>
    <s v="E8916KGF"/>
    <d v="2024-12-30T00:00:00"/>
    <x v="1"/>
    <s v="3264"/>
    <x v="35"/>
    <s v="PA"/>
    <x v="1"/>
    <x v="0"/>
    <d v="2024-12-30T00:00:00"/>
    <d v="1899-12-30T10:07:55"/>
    <d v="2024-12-30T00:00:00"/>
    <d v="1899-12-30T10:06:48"/>
    <d v="2024-12-30T00:00:00"/>
    <d v="1899-12-30T10:58:57"/>
    <x v="0"/>
    <x v="0"/>
    <s v="7022039245"/>
    <s v="FBO"/>
    <d v="1899-12-30T00:53:16"/>
    <x v="3120"/>
    <d v="1899-12-30T00:01:07"/>
    <s v="Granel"/>
    <s v="E001"/>
    <x v="2"/>
    <d v="1899-12-30T00:51:02"/>
    <d v="1899-12-30T00:52:09"/>
    <x v="4"/>
    <x v="1"/>
    <x v="1"/>
    <x v="1"/>
    <n v="0"/>
    <n v="0"/>
    <x v="0"/>
    <x v="1"/>
    <x v="0"/>
    <n v="0"/>
    <x v="6"/>
    <x v="0"/>
    <d v="1899-12-30T00:01:07"/>
    <d v="1899-12-30T00:01:07"/>
    <x v="0"/>
    <m/>
    <m/>
    <d v="1899-12-30T00:00:00"/>
    <d v="1899-12-30T00:51:02"/>
    <n v="2"/>
    <n v="-7.7546296295999406E-4"/>
    <n v="51.033333333340799"/>
    <x v="3"/>
    <x v="0"/>
  </r>
  <r>
    <x v="9"/>
    <s v="2024059813"/>
    <x v="0"/>
    <x v="1000"/>
    <s v="E3888GZR"/>
    <d v="2024-12-30T00:00:00"/>
    <x v="1"/>
    <s v="3269"/>
    <x v="36"/>
    <s v="PA"/>
    <x v="5"/>
    <x v="0"/>
    <d v="2024-12-30T00:00:00"/>
    <d v="1899-12-30T10:27:26"/>
    <d v="2024-12-30T00:00:00"/>
    <d v="1899-12-30T10:26:20"/>
    <d v="2024-12-30T00:00:00"/>
    <d v="1899-12-30T11:01:06"/>
    <x v="0"/>
    <x v="0"/>
    <s v="7022039246"/>
    <s v="EXW"/>
    <d v="1899-12-30T00:35:52"/>
    <x v="1297"/>
    <d v="1899-12-30T00:01:06"/>
    <s v="Granel"/>
    <s v="E001"/>
    <x v="1"/>
    <d v="1899-12-30T00:33:40"/>
    <d v="1899-12-30T00:34:46"/>
    <x v="4"/>
    <x v="1"/>
    <x v="1"/>
    <x v="1"/>
    <n v="0"/>
    <n v="0"/>
    <x v="0"/>
    <x v="1"/>
    <x v="0"/>
    <n v="0"/>
    <x v="6"/>
    <x v="1"/>
    <d v="1899-12-30T00:01:06"/>
    <d v="1899-12-30T00:01:06"/>
    <x v="0"/>
    <m/>
    <m/>
    <d v="1899-12-30T00:00:00"/>
    <d v="1899-12-30T00:33:40"/>
    <n v="2"/>
    <n v="-7.638888888900075E-4"/>
    <n v="33.666666666667162"/>
    <x v="4"/>
    <x v="1"/>
  </r>
  <r>
    <x v="9"/>
    <s v="2024059816"/>
    <x v="0"/>
    <x v="1099"/>
    <s v="E9571KML"/>
    <d v="2024-12-30T00:00:00"/>
    <x v="1"/>
    <s v="3269"/>
    <x v="36"/>
    <s v="PA"/>
    <x v="5"/>
    <x v="0"/>
    <d v="2024-12-30T00:00:00"/>
    <d v="1899-12-30T10:33:53"/>
    <d v="2024-12-30T00:00:00"/>
    <d v="1899-12-30T10:32:45"/>
    <d v="2024-12-30T00:00:00"/>
    <d v="1899-12-30T11:09:06"/>
    <x v="0"/>
    <x v="0"/>
    <s v="7022039247"/>
    <s v="FBO"/>
    <d v="1899-12-30T00:37:29"/>
    <x v="1903"/>
    <d v="1899-12-30T00:01:08"/>
    <s v="Granel"/>
    <s v="E001"/>
    <x v="2"/>
    <d v="1899-12-30T00:35:13"/>
    <d v="1899-12-30T00:36:21"/>
    <x v="4"/>
    <x v="1"/>
    <x v="1"/>
    <x v="1"/>
    <n v="0"/>
    <n v="0"/>
    <x v="0"/>
    <x v="1"/>
    <x v="0"/>
    <n v="0"/>
    <x v="6"/>
    <x v="1"/>
    <d v="1899-12-30T00:01:08"/>
    <d v="1899-12-30T00:01:08"/>
    <x v="0"/>
    <m/>
    <m/>
    <d v="1899-12-30T00:00:00"/>
    <d v="1899-12-30T00:35:13"/>
    <n v="2"/>
    <n v="-7.8703703703997263E-4"/>
    <n v="35.216666666668843"/>
    <x v="4"/>
    <x v="1"/>
  </r>
  <r>
    <x v="9"/>
    <s v="2024059817"/>
    <x v="0"/>
    <x v="1001"/>
    <s v="E9043KYN"/>
    <d v="2024-12-30T00:00:00"/>
    <x v="1"/>
    <s v="3264"/>
    <x v="35"/>
    <s v="PA"/>
    <x v="1"/>
    <x v="0"/>
    <d v="2024-12-30T00:00:00"/>
    <d v="1899-12-30T10:36:24"/>
    <d v="2024-12-30T00:00:00"/>
    <d v="1899-12-30T10:35:16"/>
    <d v="2024-12-30T00:00:00"/>
    <d v="1899-12-30T11:11:00"/>
    <x v="0"/>
    <x v="0"/>
    <s v="7022039248"/>
    <s v="EXW"/>
    <d v="1899-12-30T00:36:52"/>
    <x v="162"/>
    <d v="1899-12-30T00:01:08"/>
    <s v="Granel"/>
    <s v="E001"/>
    <x v="1"/>
    <d v="1899-12-30T00:34:36"/>
    <d v="1899-12-30T00:35:44"/>
    <x v="4"/>
    <x v="1"/>
    <x v="1"/>
    <x v="1"/>
    <n v="0"/>
    <n v="0"/>
    <x v="0"/>
    <x v="1"/>
    <x v="0"/>
    <n v="0"/>
    <x v="6"/>
    <x v="1"/>
    <d v="1899-12-30T00:01:08"/>
    <d v="1899-12-30T00:01:08"/>
    <x v="0"/>
    <m/>
    <m/>
    <d v="1899-12-30T00:00:00"/>
    <d v="1899-12-30T00:34:36"/>
    <n v="2"/>
    <n v="-7.8703703702998062E-4"/>
    <n v="34.600000000003249"/>
    <x v="4"/>
    <x v="1"/>
  </r>
  <r>
    <x v="9"/>
    <s v="2024059811"/>
    <x v="0"/>
    <x v="1003"/>
    <s v="E7970JYD"/>
    <d v="2024-12-30T00:00:00"/>
    <x v="1"/>
    <s v="3264"/>
    <x v="35"/>
    <s v="PA"/>
    <x v="1"/>
    <x v="0"/>
    <d v="2024-12-30T00:00:00"/>
    <d v="1899-12-30T10:26:28"/>
    <d v="2024-12-30T00:00:00"/>
    <d v="1899-12-30T10:25:21"/>
    <d v="2024-12-30T00:00:00"/>
    <d v="1899-12-30T11:25:14"/>
    <x v="0"/>
    <x v="0"/>
    <s v="7022039249"/>
    <s v="EXW"/>
    <d v="1899-12-30T01:01:00"/>
    <x v="3121"/>
    <d v="1899-12-30T00:01:07"/>
    <s v="Granel"/>
    <s v="E001"/>
    <x v="1"/>
    <d v="1899-12-30T00:58:46"/>
    <d v="1899-12-30T00:59:53"/>
    <x v="4"/>
    <x v="1"/>
    <x v="1"/>
    <x v="1"/>
    <n v="0"/>
    <n v="0"/>
    <x v="0"/>
    <x v="1"/>
    <x v="0"/>
    <n v="0"/>
    <x v="6"/>
    <x v="0"/>
    <d v="1899-12-30T00:01:07"/>
    <d v="1899-12-30T00:01:07"/>
    <x v="0"/>
    <m/>
    <m/>
    <d v="1899-12-30T00:00:00"/>
    <d v="1899-12-30T00:58:46"/>
    <n v="2"/>
    <n v="-7.7546296296998607E-4"/>
    <n v="58.766666666659248"/>
    <x v="4"/>
    <x v="0"/>
  </r>
  <r>
    <x v="9"/>
    <s v="2024059822"/>
    <x v="0"/>
    <x v="975"/>
    <s v="E7844JTT"/>
    <d v="2024-12-30T00:00:00"/>
    <x v="1"/>
    <s v="3269"/>
    <x v="36"/>
    <s v="PA"/>
    <x v="5"/>
    <x v="0"/>
    <d v="2024-12-30T00:00:00"/>
    <d v="1899-12-30T10:56:54"/>
    <d v="2024-12-30T00:00:00"/>
    <d v="1899-12-30T10:55:47"/>
    <d v="2024-12-30T00:00:00"/>
    <d v="1899-12-30T11:25:59"/>
    <x v="0"/>
    <x v="0"/>
    <s v="7022039250"/>
    <s v="FBO"/>
    <d v="1899-12-30T00:31:19"/>
    <x v="3122"/>
    <d v="1899-12-30T00:01:07"/>
    <s v="Granel"/>
    <s v="E001"/>
    <x v="2"/>
    <d v="1899-12-30T00:29:05"/>
    <d v="1899-12-30T00:30:12"/>
    <x v="4"/>
    <x v="1"/>
    <x v="1"/>
    <x v="1"/>
    <n v="0"/>
    <n v="0"/>
    <x v="0"/>
    <x v="1"/>
    <x v="0"/>
    <n v="0"/>
    <x v="6"/>
    <x v="1"/>
    <d v="1899-12-30T00:01:07"/>
    <d v="1899-12-30T00:01:07"/>
    <x v="0"/>
    <m/>
    <m/>
    <d v="1899-12-30T00:00:00"/>
    <d v="1899-12-30T00:29:05"/>
    <n v="2"/>
    <n v="-7.7546296296998607E-4"/>
    <n v="29.083333333320027"/>
    <x v="4"/>
    <x v="1"/>
  </r>
  <r>
    <x v="9"/>
    <s v="2024059815"/>
    <x v="0"/>
    <x v="1013"/>
    <s v="E4291FWJ"/>
    <d v="2024-12-30T00:00:00"/>
    <x v="1"/>
    <s v="3269"/>
    <x v="36"/>
    <s v="PA"/>
    <x v="5"/>
    <x v="0"/>
    <d v="2024-12-30T00:00:00"/>
    <d v="1899-12-30T10:33:00"/>
    <d v="2024-12-30T00:00:00"/>
    <d v="1899-12-30T10:31:54"/>
    <d v="2024-12-30T00:00:00"/>
    <d v="1899-12-30T11:30:08"/>
    <x v="0"/>
    <x v="0"/>
    <s v="7022039251"/>
    <s v="FBO"/>
    <d v="1899-12-30T00:59:20"/>
    <x v="2458"/>
    <d v="1899-12-30T00:01:06"/>
    <s v="Granel"/>
    <s v="E001"/>
    <x v="2"/>
    <d v="1899-12-30T00:57:08"/>
    <d v="1899-12-30T00:58:14"/>
    <x v="4"/>
    <x v="1"/>
    <x v="1"/>
    <x v="1"/>
    <n v="0"/>
    <n v="0"/>
    <x v="0"/>
    <x v="1"/>
    <x v="0"/>
    <n v="0"/>
    <x v="6"/>
    <x v="0"/>
    <d v="1899-12-30T00:01:06"/>
    <d v="1899-12-30T00:01:06"/>
    <x v="0"/>
    <m/>
    <m/>
    <d v="1899-12-30T00:00:00"/>
    <d v="1899-12-30T00:57:08"/>
    <n v="2"/>
    <n v="-7.638888888900075E-4"/>
    <n v="57.133333333339195"/>
    <x v="4"/>
    <x v="0"/>
  </r>
  <r>
    <x v="9"/>
    <s v="2024059823"/>
    <x v="0"/>
    <x v="1009"/>
    <s v="E5824JVY"/>
    <d v="2024-12-30T00:00:00"/>
    <x v="1"/>
    <s v="3269"/>
    <x v="36"/>
    <s v="PA"/>
    <x v="5"/>
    <x v="0"/>
    <d v="2024-12-30T00:00:00"/>
    <d v="1899-12-30T10:57:27"/>
    <d v="2024-12-30T00:00:00"/>
    <d v="1899-12-30T10:56:20"/>
    <d v="2024-12-30T00:00:00"/>
    <d v="1899-12-30T11:31:14"/>
    <x v="0"/>
    <x v="0"/>
    <s v="7022039252"/>
    <s v="FBO"/>
    <d v="1899-12-30T00:36:01"/>
    <x v="673"/>
    <d v="1899-12-30T00:01:07"/>
    <s v="Granel"/>
    <s v="E001"/>
    <x v="2"/>
    <d v="1899-12-30T00:33:47"/>
    <d v="1899-12-30T00:34:54"/>
    <x v="4"/>
    <x v="1"/>
    <x v="1"/>
    <x v="1"/>
    <n v="0"/>
    <n v="0"/>
    <x v="0"/>
    <x v="1"/>
    <x v="0"/>
    <n v="0"/>
    <x v="6"/>
    <x v="1"/>
    <d v="1899-12-30T00:01:07"/>
    <d v="1899-12-30T00:01:07"/>
    <x v="0"/>
    <m/>
    <m/>
    <d v="1899-12-30T00:00:00"/>
    <d v="1899-12-30T00:33:47"/>
    <n v="2"/>
    <n v="-7.7546296295999406E-4"/>
    <n v="33.783333333336032"/>
    <x v="4"/>
    <x v="1"/>
  </r>
  <r>
    <x v="9"/>
    <s v="2024059819"/>
    <x v="0"/>
    <x v="916"/>
    <s v="E3178LFN"/>
    <d v="2024-12-30T00:00:00"/>
    <x v="1"/>
    <s v="3264"/>
    <x v="35"/>
    <s v="PA"/>
    <x v="1"/>
    <x v="0"/>
    <d v="2024-12-30T00:00:00"/>
    <d v="1899-12-30T10:40:34"/>
    <d v="2024-12-30T00:00:00"/>
    <d v="1899-12-30T10:39:27"/>
    <d v="2024-12-30T00:00:00"/>
    <d v="1899-12-30T11:33:07"/>
    <x v="0"/>
    <x v="0"/>
    <s v="7022039253"/>
    <s v="EXW"/>
    <d v="1899-12-30T00:54:47"/>
    <x v="650"/>
    <d v="1899-12-30T00:01:07"/>
    <s v="Granel"/>
    <s v="E001"/>
    <x v="1"/>
    <d v="1899-12-30T00:52:33"/>
    <d v="1899-12-30T00:53:40"/>
    <x v="4"/>
    <x v="1"/>
    <x v="1"/>
    <x v="1"/>
    <n v="0"/>
    <n v="0"/>
    <x v="0"/>
    <x v="1"/>
    <x v="0"/>
    <n v="0"/>
    <x v="6"/>
    <x v="0"/>
    <d v="1899-12-30T00:01:07"/>
    <d v="1899-12-30T00:01:07"/>
    <x v="0"/>
    <m/>
    <m/>
    <d v="1899-12-30T00:00:00"/>
    <d v="1899-12-30T00:52:33"/>
    <n v="2"/>
    <n v="-7.7546296295999406E-4"/>
    <n v="52.550000000006371"/>
    <x v="4"/>
    <x v="0"/>
  </r>
  <r>
    <x v="9"/>
    <s v="2024059821"/>
    <x v="0"/>
    <x v="957"/>
    <s v="E7698LMM"/>
    <d v="2024-12-30T00:00:00"/>
    <x v="1"/>
    <s v="3264"/>
    <x v="35"/>
    <s v="PA"/>
    <x v="1"/>
    <x v="0"/>
    <d v="2024-12-30T00:00:00"/>
    <d v="1899-12-30T10:46:17"/>
    <d v="2024-12-30T00:00:00"/>
    <d v="1899-12-30T10:45:10"/>
    <d v="2024-12-30T00:00:00"/>
    <d v="1899-12-30T11:38:49"/>
    <x v="0"/>
    <x v="0"/>
    <s v="7022039254"/>
    <s v="EXW"/>
    <d v="1899-12-30T00:54:46"/>
    <x v="1221"/>
    <d v="1899-12-30T00:01:07"/>
    <s v="Granel"/>
    <s v="E001"/>
    <x v="1"/>
    <d v="1899-12-30T00:52:32"/>
    <d v="1899-12-30T00:53:39"/>
    <x v="4"/>
    <x v="1"/>
    <x v="1"/>
    <x v="1"/>
    <n v="0"/>
    <n v="0"/>
    <x v="0"/>
    <x v="1"/>
    <x v="0"/>
    <n v="0"/>
    <x v="6"/>
    <x v="0"/>
    <d v="1899-12-30T00:01:07"/>
    <d v="1899-12-30T00:01:07"/>
    <x v="0"/>
    <m/>
    <m/>
    <d v="1899-12-30T00:00:00"/>
    <d v="1899-12-30T00:52:32"/>
    <n v="2"/>
    <n v="-7.7546296295999406E-4"/>
    <n v="52.533333333331207"/>
    <x v="4"/>
    <x v="0"/>
  </r>
  <r>
    <x v="9"/>
    <s v="2024059820"/>
    <x v="0"/>
    <x v="1171"/>
    <s v="E0247JRH"/>
    <d v="2024-12-30T00:00:00"/>
    <x v="1"/>
    <s v="3283"/>
    <x v="38"/>
    <s v="PA"/>
    <x v="2"/>
    <x v="0"/>
    <d v="2024-12-30T00:00:00"/>
    <d v="1899-12-30T10:46:09"/>
    <d v="2024-12-30T00:00:00"/>
    <d v="1899-12-30T10:45:04"/>
    <d v="2024-12-30T00:00:00"/>
    <d v="1899-12-30T11:43:43"/>
    <x v="0"/>
    <x v="0"/>
    <s v="7022039255"/>
    <s v="EXW"/>
    <d v="1899-12-30T00:59:44"/>
    <x v="3123"/>
    <d v="1899-12-30T00:01:05"/>
    <s v="Ensacado"/>
    <s v="E002"/>
    <x v="1"/>
    <d v="1899-12-30T00:57:34"/>
    <d v="1899-12-30T00:58:39"/>
    <x v="4"/>
    <x v="1"/>
    <x v="1"/>
    <x v="2"/>
    <n v="0"/>
    <n v="0"/>
    <x v="0"/>
    <x v="2"/>
    <x v="0"/>
    <n v="0"/>
    <x v="6"/>
    <x v="0"/>
    <d v="1899-12-30T00:01:05"/>
    <d v="1899-12-30T00:01:05"/>
    <x v="0"/>
    <m/>
    <m/>
    <d v="1899-12-30T00:00:00"/>
    <d v="1899-12-30T00:57:34"/>
    <n v="2"/>
    <n v="-7.5231481481996543E-4"/>
    <n v="57.56666666666402"/>
    <x v="4"/>
    <x v="0"/>
  </r>
  <r>
    <x v="9"/>
    <s v="2024059825"/>
    <x v="0"/>
    <x v="1032"/>
    <s v="E0974JKJ"/>
    <d v="2024-12-30T00:00:00"/>
    <x v="1"/>
    <s v="3262"/>
    <x v="43"/>
    <s v="PA"/>
    <x v="0"/>
    <x v="0"/>
    <d v="2024-12-30T00:00:00"/>
    <d v="1899-12-30T11:02:33"/>
    <d v="2024-12-30T00:00:00"/>
    <d v="1899-12-30T11:01:26"/>
    <d v="2024-12-30T00:00:00"/>
    <d v="1899-12-30T11:43:57"/>
    <x v="0"/>
    <x v="0"/>
    <s v="7022039256"/>
    <s v="FBO"/>
    <d v="1899-12-30T00:43:38"/>
    <x v="1419"/>
    <d v="1899-12-30T00:01:07"/>
    <s v="Granel"/>
    <s v="E001"/>
    <x v="2"/>
    <d v="1899-12-30T00:41:24"/>
    <d v="1899-12-30T00:42:31"/>
    <x v="5"/>
    <x v="1"/>
    <x v="1"/>
    <x v="1"/>
    <n v="0"/>
    <n v="0"/>
    <x v="0"/>
    <x v="1"/>
    <x v="0"/>
    <n v="0"/>
    <x v="6"/>
    <x v="1"/>
    <d v="1899-12-30T00:01:07"/>
    <d v="1899-12-30T00:01:07"/>
    <x v="0"/>
    <m/>
    <m/>
    <d v="1899-12-30T00:00:00"/>
    <d v="1899-12-30T00:41:24"/>
    <n v="2"/>
    <n v="-7.7546296296998607E-4"/>
    <n v="41.4"/>
    <x v="4"/>
    <x v="1"/>
  </r>
  <r>
    <x v="9"/>
    <s v="2024059826"/>
    <x v="0"/>
    <x v="1132"/>
    <s v="E9746LXV"/>
    <d v="2024-12-30T00:00:00"/>
    <x v="1"/>
    <s v="3264"/>
    <x v="35"/>
    <s v="PA"/>
    <x v="1"/>
    <x v="0"/>
    <d v="2024-12-30T00:00:00"/>
    <d v="1899-12-30T11:06:57"/>
    <d v="2024-12-30T00:00:00"/>
    <d v="1899-12-30T11:05:52"/>
    <d v="2024-12-30T00:00:00"/>
    <d v="1899-12-30T11:47:33"/>
    <x v="0"/>
    <x v="0"/>
    <s v="7022039257"/>
    <s v="EXW"/>
    <d v="1899-12-30T00:42:46"/>
    <x v="2270"/>
    <d v="1899-12-30T00:01:05"/>
    <s v="Granel"/>
    <s v="E001"/>
    <x v="1"/>
    <d v="1899-12-30T00:40:36"/>
    <d v="1899-12-30T00:41:41"/>
    <x v="5"/>
    <x v="1"/>
    <x v="1"/>
    <x v="1"/>
    <n v="0"/>
    <n v="0"/>
    <x v="0"/>
    <x v="1"/>
    <x v="0"/>
    <n v="0"/>
    <x v="6"/>
    <x v="1"/>
    <d v="1899-12-30T00:01:05"/>
    <d v="1899-12-30T00:01:05"/>
    <x v="0"/>
    <m/>
    <m/>
    <d v="1899-12-30T00:00:00"/>
    <d v="1899-12-30T00:40:36"/>
    <n v="2"/>
    <n v="-7.5231481481002893E-4"/>
    <n v="40.600000000007945"/>
    <x v="4"/>
    <x v="1"/>
  </r>
  <r>
    <x v="9"/>
    <s v="2024059824"/>
    <x v="0"/>
    <x v="1004"/>
    <s v="E7812KXB"/>
    <d v="2024-12-30T00:00:00"/>
    <x v="1"/>
    <s v="3264"/>
    <x v="35"/>
    <s v="PA"/>
    <x v="1"/>
    <x v="0"/>
    <d v="2024-12-30T00:00:00"/>
    <d v="1899-12-30T10:57:56"/>
    <d v="2024-12-30T00:00:00"/>
    <d v="1899-12-30T10:56:49"/>
    <d v="2024-12-30T00:00:00"/>
    <d v="1899-12-30T11:55:13"/>
    <x v="0"/>
    <x v="0"/>
    <s v="7022039259"/>
    <s v="EXW"/>
    <d v="1899-12-30T00:59:31"/>
    <x v="3124"/>
    <d v="1899-12-30T00:01:07"/>
    <s v="Granel"/>
    <s v="E001"/>
    <x v="1"/>
    <d v="1899-12-30T00:57:17"/>
    <d v="1899-12-30T00:58:24"/>
    <x v="4"/>
    <x v="1"/>
    <x v="1"/>
    <x v="1"/>
    <n v="0"/>
    <n v="0"/>
    <x v="0"/>
    <x v="1"/>
    <x v="0"/>
    <n v="0"/>
    <x v="6"/>
    <x v="0"/>
    <d v="1899-12-30T00:01:07"/>
    <d v="1899-12-30T00:01:07"/>
    <x v="0"/>
    <m/>
    <m/>
    <d v="1899-12-30T00:00:00"/>
    <d v="1899-12-30T00:57:17"/>
    <n v="2"/>
    <n v="-7.7546296295999406E-4"/>
    <n v="57.28333333332963"/>
    <x v="4"/>
    <x v="0"/>
  </r>
  <r>
    <x v="9"/>
    <s v="2024059827"/>
    <x v="0"/>
    <x v="1162"/>
    <s v="E1617MGZ"/>
    <d v="2024-12-30T00:00:00"/>
    <x v="1"/>
    <s v="3264"/>
    <x v="35"/>
    <s v="PA"/>
    <x v="1"/>
    <x v="0"/>
    <d v="2024-12-30T00:00:00"/>
    <d v="1899-12-30T11:10:34"/>
    <d v="2024-12-30T00:00:00"/>
    <d v="1899-12-30T11:09:28"/>
    <d v="2024-12-30T00:00:00"/>
    <d v="1899-12-30T11:58:28"/>
    <x v="0"/>
    <x v="0"/>
    <s v="7022039260"/>
    <s v="FBO"/>
    <d v="1899-12-30T00:50:06"/>
    <x v="2832"/>
    <d v="1899-12-30T00:01:06"/>
    <s v="Granel"/>
    <s v="E001"/>
    <x v="2"/>
    <d v="1899-12-30T00:47:54"/>
    <d v="1899-12-30T00:49:00"/>
    <x v="5"/>
    <x v="1"/>
    <x v="1"/>
    <x v="1"/>
    <n v="0"/>
    <n v="0"/>
    <x v="0"/>
    <x v="1"/>
    <x v="0"/>
    <n v="0"/>
    <x v="6"/>
    <x v="0"/>
    <d v="1899-12-30T00:01:06"/>
    <d v="1899-12-30T00:01:06"/>
    <x v="0"/>
    <m/>
    <m/>
    <d v="1899-12-30T00:00:00"/>
    <d v="1899-12-30T00:47:54"/>
    <n v="2"/>
    <n v="-7.638888888900075E-4"/>
    <n v="47.900000000001569"/>
    <x v="4"/>
    <x v="0"/>
  </r>
  <r>
    <x v="9"/>
    <s v="2024059829"/>
    <x v="0"/>
    <x v="1077"/>
    <s v="E9884JZD"/>
    <d v="2024-12-30T00:00:00"/>
    <x v="1"/>
    <s v="3269"/>
    <x v="36"/>
    <s v="PA"/>
    <x v="5"/>
    <x v="0"/>
    <d v="2024-12-30T00:00:00"/>
    <d v="1899-12-30T11:24:42"/>
    <d v="2024-12-30T00:00:00"/>
    <d v="1899-12-30T11:23:35"/>
    <d v="2024-12-30T00:00:00"/>
    <d v="1899-12-30T12:01:23"/>
    <x v="0"/>
    <x v="0"/>
    <s v="7022039261"/>
    <s v="FBO"/>
    <d v="1899-12-30T00:38:55"/>
    <x v="2325"/>
    <d v="1899-12-30T00:01:07"/>
    <s v="Granel"/>
    <s v="E001"/>
    <x v="2"/>
    <d v="1899-12-30T00:36:41"/>
    <d v="1899-12-30T00:37:48"/>
    <x v="5"/>
    <x v="1"/>
    <x v="1"/>
    <x v="1"/>
    <n v="0"/>
    <n v="0"/>
    <x v="0"/>
    <x v="1"/>
    <x v="0"/>
    <n v="0"/>
    <x v="6"/>
    <x v="1"/>
    <d v="1899-12-30T00:01:07"/>
    <d v="1899-12-30T00:01:07"/>
    <x v="0"/>
    <m/>
    <m/>
    <d v="1899-12-30T00:00:00"/>
    <d v="1899-12-30T00:36:41"/>
    <n v="2"/>
    <n v="-7.7546296295999406E-4"/>
    <n v="36.6833333333376"/>
    <x v="5"/>
    <x v="1"/>
  </r>
  <r>
    <x v="9"/>
    <s v="2024059814"/>
    <x v="0"/>
    <x v="988"/>
    <s v="E7574KJX"/>
    <d v="2024-12-30T00:00:00"/>
    <x v="1"/>
    <s v="3264"/>
    <x v="35"/>
    <s v="PA"/>
    <x v="1"/>
    <x v="0"/>
    <d v="2024-12-30T00:00:00"/>
    <d v="1899-12-30T10:31:41"/>
    <d v="2024-12-30T00:00:00"/>
    <d v="1899-12-30T10:30:34"/>
    <d v="2024-12-30T00:00:00"/>
    <d v="1899-12-30T11:17:28"/>
    <x v="0"/>
    <x v="0"/>
    <s v="7022039262"/>
    <s v="FBO"/>
    <d v="1899-12-30T00:48:01"/>
    <x v="1173"/>
    <d v="1899-12-30T00:01:07"/>
    <s v="Granel"/>
    <s v="E001"/>
    <x v="2"/>
    <d v="1899-12-30T00:45:47"/>
    <d v="1899-12-30T00:46:54"/>
    <x v="4"/>
    <x v="1"/>
    <x v="1"/>
    <x v="1"/>
    <n v="0"/>
    <n v="0"/>
    <x v="0"/>
    <x v="1"/>
    <x v="0"/>
    <n v="0"/>
    <x v="6"/>
    <x v="0"/>
    <d v="1899-12-30T00:01:07"/>
    <d v="1899-12-30T00:01:07"/>
    <x v="0"/>
    <m/>
    <m/>
    <d v="1899-12-30T00:00:00"/>
    <d v="1899-12-30T00:45:47"/>
    <n v="2"/>
    <n v="-7.7546296295999406E-4"/>
    <n v="45.783333333331193"/>
    <x v="4"/>
    <x v="0"/>
  </r>
  <r>
    <x v="9"/>
    <s v="2024059836"/>
    <x v="0"/>
    <x v="1051"/>
    <s v="E7926JMH"/>
    <d v="2024-12-30T00:00:00"/>
    <x v="1"/>
    <s v="3264"/>
    <x v="35"/>
    <s v="PA"/>
    <x v="1"/>
    <x v="0"/>
    <d v="2024-12-30T00:00:00"/>
    <d v="1899-12-30T11:46:36"/>
    <d v="2024-12-30T00:00:00"/>
    <d v="1899-12-30T11:45:29"/>
    <d v="2024-12-30T00:00:00"/>
    <d v="1899-12-30T12:12:12"/>
    <x v="0"/>
    <x v="0"/>
    <s v="7022039263"/>
    <s v="FBO"/>
    <d v="1899-12-30T00:27:50"/>
    <x v="1805"/>
    <d v="1899-12-30T00:01:07"/>
    <s v="Granel"/>
    <s v="E001"/>
    <x v="2"/>
    <d v="1899-12-30T00:25:36"/>
    <d v="1899-12-30T00:26:43"/>
    <x v="5"/>
    <x v="1"/>
    <x v="1"/>
    <x v="1"/>
    <n v="0"/>
    <n v="0"/>
    <x v="0"/>
    <x v="1"/>
    <x v="0"/>
    <n v="0"/>
    <x v="6"/>
    <x v="1"/>
    <d v="1899-12-30T00:01:07"/>
    <d v="1899-12-30T00:01:07"/>
    <x v="0"/>
    <m/>
    <m/>
    <d v="1899-12-30T00:00:00"/>
    <d v="1899-12-30T00:25:36"/>
    <n v="2"/>
    <n v="-7.7546296295999406E-4"/>
    <n v="25.600000000003202"/>
    <x v="5"/>
    <x v="1"/>
  </r>
  <r>
    <x v="9"/>
    <s v="2024059838"/>
    <x v="0"/>
    <x v="989"/>
    <s v="E0547BYX"/>
    <d v="2024-12-30T00:00:00"/>
    <x v="1"/>
    <s v="3264"/>
    <x v="35"/>
    <s v="PA"/>
    <x v="1"/>
    <x v="0"/>
    <d v="2024-12-30T00:00:00"/>
    <d v="1899-12-30T11:48:05"/>
    <d v="2024-12-30T00:00:00"/>
    <d v="1899-12-30T11:46:58"/>
    <d v="2024-12-30T00:00:00"/>
    <d v="1899-12-30T12:15:06"/>
    <x v="0"/>
    <x v="0"/>
    <s v="7022039264"/>
    <s v="FBO"/>
    <d v="1899-12-30T00:29:15"/>
    <x v="3125"/>
    <d v="1899-12-30T00:01:07"/>
    <s v="Granel"/>
    <s v="E001"/>
    <x v="2"/>
    <d v="1899-12-30T00:27:01"/>
    <d v="1899-12-30T00:28:08"/>
    <x v="5"/>
    <x v="1"/>
    <x v="1"/>
    <x v="1"/>
    <n v="0"/>
    <n v="0"/>
    <x v="0"/>
    <x v="1"/>
    <x v="0"/>
    <n v="0"/>
    <x v="6"/>
    <x v="1"/>
    <d v="1899-12-30T00:01:07"/>
    <d v="1899-12-30T00:01:07"/>
    <x v="0"/>
    <m/>
    <m/>
    <d v="1899-12-30T00:00:00"/>
    <d v="1899-12-30T00:27:01"/>
    <n v="2"/>
    <n v="-7.7546296296998607E-4"/>
    <n v="27.016666666660765"/>
    <x v="5"/>
    <x v="1"/>
  </r>
  <r>
    <x v="9"/>
    <s v="2024059835"/>
    <x v="0"/>
    <x v="1094"/>
    <s v="E6612MNG"/>
    <d v="2024-12-30T00:00:00"/>
    <x v="1"/>
    <s v="3282"/>
    <x v="40"/>
    <s v="PA"/>
    <x v="2"/>
    <x v="0"/>
    <d v="2024-12-30T00:00:00"/>
    <d v="1899-12-30T11:43:45"/>
    <d v="2024-12-30T00:00:00"/>
    <d v="1899-12-30T11:42:40"/>
    <d v="2024-12-30T00:00:00"/>
    <d v="1899-12-30T12:16:52"/>
    <x v="0"/>
    <x v="0"/>
    <s v="7022039265"/>
    <s v="EXW"/>
    <d v="1899-12-30T00:35:17"/>
    <x v="641"/>
    <d v="1899-12-30T00:01:05"/>
    <s v="Ensacado"/>
    <s v="E002"/>
    <x v="1"/>
    <d v="1899-12-30T00:33:07"/>
    <d v="1899-12-30T00:34:12"/>
    <x v="5"/>
    <x v="1"/>
    <x v="1"/>
    <x v="2"/>
    <n v="0"/>
    <n v="0"/>
    <x v="0"/>
    <x v="2"/>
    <x v="0"/>
    <n v="0"/>
    <x v="6"/>
    <x v="1"/>
    <d v="1899-12-30T00:01:05"/>
    <d v="1899-12-30T00:01:05"/>
    <x v="0"/>
    <m/>
    <m/>
    <d v="1899-12-30T00:00:00"/>
    <d v="1899-12-30T00:33:07"/>
    <n v="2"/>
    <n v="-7.5231481482002094E-4"/>
    <n v="33.116666666659157"/>
    <x v="5"/>
    <x v="1"/>
  </r>
  <r>
    <x v="9"/>
    <s v="2024059839"/>
    <x v="0"/>
    <x v="1018"/>
    <s v="E9461JBD"/>
    <d v="2024-12-30T00:00:00"/>
    <x v="1"/>
    <s v="3264"/>
    <x v="35"/>
    <s v="PA"/>
    <x v="1"/>
    <x v="0"/>
    <d v="2024-12-30T00:00:00"/>
    <d v="1899-12-30T11:49:33"/>
    <d v="2024-12-30T00:00:00"/>
    <d v="1899-12-30T11:48:27"/>
    <d v="2024-12-30T00:00:00"/>
    <d v="1899-12-30T12:23:11"/>
    <x v="0"/>
    <x v="0"/>
    <s v="7022039268"/>
    <s v="EXW"/>
    <d v="1899-12-30T00:35:50"/>
    <x v="373"/>
    <d v="1899-12-30T00:01:06"/>
    <s v="Granel"/>
    <s v="E001"/>
    <x v="1"/>
    <d v="1899-12-30T00:33:38"/>
    <d v="1899-12-30T00:34:44"/>
    <x v="5"/>
    <x v="1"/>
    <x v="1"/>
    <x v="1"/>
    <n v="0"/>
    <n v="0"/>
    <x v="0"/>
    <x v="1"/>
    <x v="0"/>
    <n v="0"/>
    <x v="6"/>
    <x v="1"/>
    <d v="1899-12-30T00:01:06"/>
    <d v="1899-12-30T00:01:06"/>
    <x v="0"/>
    <m/>
    <m/>
    <d v="1899-12-30T00:00:00"/>
    <d v="1899-12-30T00:33:38"/>
    <n v="2"/>
    <n v="-7.6388888888995199E-4"/>
    <n v="33.633333333331286"/>
    <x v="5"/>
    <x v="1"/>
  </r>
  <r>
    <x v="9"/>
    <s v="2024059845"/>
    <x v="0"/>
    <x v="1205"/>
    <m/>
    <d v="2024-12-30T00:00:00"/>
    <x v="1"/>
    <s v="3283"/>
    <x v="38"/>
    <s v="PA"/>
    <x v="2"/>
    <x v="0"/>
    <d v="2024-12-30T00:00:00"/>
    <d v="1899-12-30T11:54:48"/>
    <d v="2024-12-30T00:00:00"/>
    <d v="1899-12-30T11:53:40"/>
    <d v="2024-12-30T00:00:00"/>
    <d v="1899-12-30T12:27:37"/>
    <x v="0"/>
    <x v="0"/>
    <s v="7022039269"/>
    <s v="EXW"/>
    <d v="1899-12-30T00:35:05"/>
    <x v="2594"/>
    <d v="1899-12-30T00:01:08"/>
    <s v="Ensacado"/>
    <s v="E002"/>
    <x v="1"/>
    <d v="1899-12-30T00:32:49"/>
    <d v="1899-12-30T00:33:57"/>
    <x v="5"/>
    <x v="1"/>
    <x v="1"/>
    <x v="2"/>
    <n v="0"/>
    <n v="0"/>
    <x v="0"/>
    <x v="2"/>
    <x v="0"/>
    <n v="0"/>
    <x v="6"/>
    <x v="1"/>
    <d v="1899-12-30T00:01:08"/>
    <d v="1899-12-30T00:01:08"/>
    <x v="0"/>
    <m/>
    <m/>
    <d v="1899-12-30T00:00:00"/>
    <d v="1899-12-30T00:32:49"/>
    <n v="2"/>
    <n v="-7.8703703703997263E-4"/>
    <n v="32.816666666664069"/>
    <x v="5"/>
    <x v="1"/>
  </r>
  <r>
    <x v="9"/>
    <s v="2024059851"/>
    <x v="0"/>
    <x v="979"/>
    <s v="E0631LTH"/>
    <d v="2024-12-30T00:00:00"/>
    <x v="1"/>
    <s v="3264"/>
    <x v="35"/>
    <s v="PA"/>
    <x v="1"/>
    <x v="0"/>
    <d v="2024-12-30T00:00:00"/>
    <d v="1899-12-30T12:13:34"/>
    <d v="2024-12-30T00:00:00"/>
    <d v="1899-12-30T12:12:27"/>
    <d v="2024-12-30T00:00:00"/>
    <d v="1899-12-30T12:38:17"/>
    <x v="0"/>
    <x v="0"/>
    <s v="7022039270"/>
    <s v="FBO"/>
    <d v="1899-12-30T00:26:57"/>
    <x v="2526"/>
    <d v="1899-12-30T00:01:07"/>
    <s v="Granel"/>
    <s v="E001"/>
    <x v="2"/>
    <d v="1899-12-30T00:24:43"/>
    <d v="1899-12-30T00:25:50"/>
    <x v="6"/>
    <x v="1"/>
    <x v="1"/>
    <x v="1"/>
    <n v="0"/>
    <n v="0"/>
    <x v="0"/>
    <x v="1"/>
    <x v="0"/>
    <n v="0"/>
    <x v="6"/>
    <x v="1"/>
    <d v="1899-12-30T00:01:07"/>
    <d v="1899-12-30T00:01:07"/>
    <x v="0"/>
    <m/>
    <m/>
    <d v="1899-12-30T00:00:00"/>
    <d v="1899-12-30T00:24:43"/>
    <n v="2"/>
    <n v="-7.7546296296993056E-4"/>
    <n v="24.716666666664082"/>
    <x v="5"/>
    <x v="1"/>
  </r>
  <r>
    <x v="9"/>
    <s v="2024059849"/>
    <x v="0"/>
    <x v="996"/>
    <s v="E0873KRC"/>
    <d v="2024-12-30T00:00:00"/>
    <x v="1"/>
    <s v="3283"/>
    <x v="38"/>
    <s v="PA"/>
    <x v="2"/>
    <x v="0"/>
    <d v="2024-12-30T00:00:00"/>
    <d v="1899-12-30T12:04:53"/>
    <d v="2024-12-30T00:00:00"/>
    <d v="1899-12-30T12:03:46"/>
    <d v="2024-12-30T00:00:00"/>
    <d v="1899-12-30T12:45:11"/>
    <x v="0"/>
    <x v="0"/>
    <s v="7022039271"/>
    <s v="FBO"/>
    <d v="1899-12-30T00:42:32"/>
    <x v="3126"/>
    <d v="1899-12-30T00:01:07"/>
    <s v="Ensacado"/>
    <s v="E002"/>
    <x v="2"/>
    <d v="1899-12-30T00:40:18"/>
    <d v="1899-12-30T00:41:25"/>
    <x v="6"/>
    <x v="1"/>
    <x v="1"/>
    <x v="2"/>
    <n v="0"/>
    <n v="0"/>
    <x v="0"/>
    <x v="2"/>
    <x v="0"/>
    <n v="0"/>
    <x v="6"/>
    <x v="1"/>
    <d v="1899-12-30T00:01:07"/>
    <d v="1899-12-30T00:01:07"/>
    <x v="0"/>
    <m/>
    <m/>
    <d v="1899-12-30T00:00:00"/>
    <d v="1899-12-30T00:40:18"/>
    <n v="2"/>
    <n v="-7.7546296296004957E-4"/>
    <n v="40.299999999998306"/>
    <x v="5"/>
    <x v="1"/>
  </r>
  <r>
    <x v="9"/>
    <s v="2024059852"/>
    <x v="0"/>
    <x v="905"/>
    <s v="E3198LFN"/>
    <d v="2024-12-30T00:00:00"/>
    <x v="1"/>
    <s v="3263"/>
    <x v="42"/>
    <s v="PA"/>
    <x v="3"/>
    <x v="0"/>
    <d v="2024-12-30T00:00:00"/>
    <d v="1899-12-30T12:20:14"/>
    <d v="2024-12-30T00:00:00"/>
    <d v="1899-12-30T12:19:07"/>
    <d v="2024-12-30T00:00:00"/>
    <d v="1899-12-30T12:51:00"/>
    <x v="0"/>
    <x v="0"/>
    <s v="7022039272"/>
    <s v="EXW"/>
    <d v="1899-12-30T00:33:00"/>
    <x v="1929"/>
    <d v="1899-12-30T00:01:07"/>
    <s v="Granel"/>
    <s v="E001"/>
    <x v="1"/>
    <d v="1899-12-30T00:30:46"/>
    <d v="1899-12-30T00:31:53"/>
    <x v="6"/>
    <x v="1"/>
    <x v="1"/>
    <x v="1"/>
    <n v="0"/>
    <n v="0"/>
    <x v="0"/>
    <x v="1"/>
    <x v="0"/>
    <n v="0"/>
    <x v="6"/>
    <x v="1"/>
    <d v="1899-12-30T00:01:07"/>
    <d v="1899-12-30T00:01:07"/>
    <x v="0"/>
    <m/>
    <m/>
    <d v="1899-12-30T00:00:00"/>
    <d v="1899-12-30T00:30:46"/>
    <n v="2"/>
    <n v="-7.7546296297004158E-4"/>
    <n v="30.766666666665508"/>
    <x v="5"/>
    <x v="1"/>
  </r>
  <r>
    <x v="9"/>
    <s v="2024059850"/>
    <x v="0"/>
    <x v="1026"/>
    <s v="E0235DVV"/>
    <d v="2024-12-30T00:00:00"/>
    <x v="1"/>
    <s v="3283"/>
    <x v="38"/>
    <s v="PA"/>
    <x v="2"/>
    <x v="0"/>
    <d v="2024-12-30T00:00:00"/>
    <d v="1899-12-30T12:08:25"/>
    <d v="2024-12-30T00:00:00"/>
    <d v="1899-12-30T12:07:17"/>
    <d v="2024-12-30T00:00:00"/>
    <d v="1899-12-30T12:54:04"/>
    <x v="0"/>
    <x v="0"/>
    <s v="7022039273"/>
    <s v="EXW"/>
    <d v="1899-12-30T00:47:55"/>
    <x v="423"/>
    <d v="1899-12-30T00:01:08"/>
    <s v="Ensacado"/>
    <s v="E002"/>
    <x v="1"/>
    <d v="1899-12-30T00:45:39"/>
    <d v="1899-12-30T00:46:47"/>
    <x v="6"/>
    <x v="1"/>
    <x v="1"/>
    <x v="2"/>
    <n v="0"/>
    <n v="0"/>
    <x v="0"/>
    <x v="2"/>
    <x v="0"/>
    <n v="0"/>
    <x v="6"/>
    <x v="0"/>
    <d v="1899-12-30T00:01:08"/>
    <d v="1899-12-30T00:01:08"/>
    <x v="0"/>
    <m/>
    <m/>
    <d v="1899-12-30T00:00:00"/>
    <d v="1899-12-30T00:45:39"/>
    <n v="2"/>
    <n v="-7.8703703703997263E-4"/>
    <n v="45.650000000001697"/>
    <x v="5"/>
    <x v="0"/>
  </r>
  <r>
    <x v="9"/>
    <s v="2024059853"/>
    <x v="0"/>
    <x v="1110"/>
    <s v="E9170KRP"/>
    <d v="2024-12-30T00:00:00"/>
    <x v="1"/>
    <s v="3264"/>
    <x v="35"/>
    <s v="PA"/>
    <x v="1"/>
    <x v="0"/>
    <d v="2024-12-30T00:00:00"/>
    <d v="1899-12-30T12:21:39"/>
    <d v="2024-12-30T00:00:00"/>
    <d v="1899-12-30T12:20:31"/>
    <d v="2024-12-30T00:00:00"/>
    <d v="1899-12-30T12:55:06"/>
    <x v="0"/>
    <x v="0"/>
    <s v="7022039274"/>
    <s v="FBO"/>
    <d v="1899-12-30T00:35:43"/>
    <x v="3127"/>
    <d v="1899-12-30T00:01:08"/>
    <s v="Granel"/>
    <s v="E001"/>
    <x v="2"/>
    <d v="1899-12-30T00:33:27"/>
    <d v="1899-12-30T00:34:35"/>
    <x v="6"/>
    <x v="1"/>
    <x v="1"/>
    <x v="1"/>
    <n v="0"/>
    <n v="0"/>
    <x v="0"/>
    <x v="1"/>
    <x v="0"/>
    <n v="0"/>
    <x v="6"/>
    <x v="1"/>
    <d v="1899-12-30T00:01:08"/>
    <d v="1899-12-30T00:01:08"/>
    <x v="0"/>
    <m/>
    <m/>
    <d v="1899-12-30T00:00:00"/>
    <d v="1899-12-30T00:33:27"/>
    <n v="2"/>
    <n v="-7.8703703702998062E-4"/>
    <n v="33.450000000004749"/>
    <x v="5"/>
    <x v="1"/>
  </r>
  <r>
    <x v="9"/>
    <s v="2024059855"/>
    <x v="0"/>
    <x v="1164"/>
    <s v="E1632JZF"/>
    <d v="2024-12-30T00:00:00"/>
    <x v="1"/>
    <s v="3269"/>
    <x v="36"/>
    <s v="PA"/>
    <x v="5"/>
    <x v="0"/>
    <d v="2024-12-30T00:00:00"/>
    <d v="1899-12-30T12:35:16"/>
    <d v="2024-12-30T00:00:00"/>
    <d v="1899-12-30T12:34:08"/>
    <d v="2024-12-30T00:00:00"/>
    <d v="1899-12-30T12:58:19"/>
    <x v="0"/>
    <x v="0"/>
    <s v="7022039275"/>
    <s v="FBO"/>
    <d v="1899-12-30T00:25:19"/>
    <x v="414"/>
    <d v="1899-12-30T00:01:08"/>
    <s v="Granel"/>
    <s v="E001"/>
    <x v="2"/>
    <d v="1899-12-30T00:23:03"/>
    <d v="1899-12-30T00:24:11"/>
    <x v="6"/>
    <x v="1"/>
    <x v="1"/>
    <x v="1"/>
    <n v="0"/>
    <n v="0"/>
    <x v="0"/>
    <x v="1"/>
    <x v="0"/>
    <n v="0"/>
    <x v="6"/>
    <x v="1"/>
    <d v="1899-12-30T00:01:08"/>
    <d v="1899-12-30T00:01:08"/>
    <x v="0"/>
    <m/>
    <m/>
    <d v="1899-12-30T00:00:00"/>
    <d v="1899-12-30T00:23:03"/>
    <n v="2"/>
    <n v="-7.8703703703997263E-4"/>
    <n v="23.05000000000808"/>
    <x v="5"/>
    <x v="1"/>
  </r>
  <r>
    <x v="9"/>
    <s v="2024059854"/>
    <x v="0"/>
    <x v="946"/>
    <s v="E2291HBT"/>
    <d v="2024-12-30T00:00:00"/>
    <x v="1"/>
    <s v="3264"/>
    <x v="35"/>
    <s v="PA"/>
    <x v="1"/>
    <x v="0"/>
    <d v="2024-12-30T00:00:00"/>
    <d v="1899-12-30T12:28:44"/>
    <d v="2024-12-30T00:00:00"/>
    <d v="1899-12-30T12:27:37"/>
    <d v="2024-12-30T00:00:00"/>
    <d v="1899-12-30T12:59:04"/>
    <x v="0"/>
    <x v="0"/>
    <s v="7022039276"/>
    <s v="FBO"/>
    <d v="1899-12-30T00:32:34"/>
    <x v="307"/>
    <d v="1899-12-30T00:01:07"/>
    <s v="Granel"/>
    <s v="E001"/>
    <x v="2"/>
    <d v="1899-12-30T00:30:20"/>
    <d v="1899-12-30T00:31:27"/>
    <x v="6"/>
    <x v="1"/>
    <x v="1"/>
    <x v="1"/>
    <n v="0"/>
    <n v="0"/>
    <x v="0"/>
    <x v="1"/>
    <x v="0"/>
    <n v="0"/>
    <x v="6"/>
    <x v="1"/>
    <d v="1899-12-30T00:01:07"/>
    <d v="1899-12-30T00:01:07"/>
    <x v="0"/>
    <m/>
    <m/>
    <d v="1899-12-30T00:00:00"/>
    <d v="1899-12-30T00:30:20"/>
    <n v="2"/>
    <n v="-7.7546296295993855E-4"/>
    <n v="30.333333333340846"/>
    <x v="5"/>
    <x v="1"/>
  </r>
  <r>
    <x v="9"/>
    <s v="2024059858"/>
    <x v="0"/>
    <x v="1017"/>
    <s v="E2254MLP"/>
    <d v="2024-12-30T00:00:00"/>
    <x v="1"/>
    <s v="3269"/>
    <x v="36"/>
    <s v="PA"/>
    <x v="5"/>
    <x v="0"/>
    <d v="2024-12-30T00:00:00"/>
    <d v="1899-12-30T12:41:16"/>
    <d v="2024-12-30T00:00:00"/>
    <d v="1899-12-30T12:40:08"/>
    <d v="2024-12-30T00:00:00"/>
    <d v="1899-12-30T13:06:40"/>
    <x v="0"/>
    <x v="0"/>
    <s v="7022039277"/>
    <s v="FBO"/>
    <d v="1899-12-30T00:27:40"/>
    <x v="2133"/>
    <d v="1899-12-30T00:01:08"/>
    <s v="Granel"/>
    <s v="E001"/>
    <x v="2"/>
    <d v="1899-12-30T00:25:24"/>
    <d v="1899-12-30T00:26:32"/>
    <x v="6"/>
    <x v="1"/>
    <x v="1"/>
    <x v="1"/>
    <n v="0"/>
    <n v="0"/>
    <x v="0"/>
    <x v="1"/>
    <x v="0"/>
    <n v="0"/>
    <x v="6"/>
    <x v="1"/>
    <d v="1899-12-30T00:01:08"/>
    <d v="1899-12-30T00:01:08"/>
    <x v="0"/>
    <m/>
    <m/>
    <d v="1899-12-30T00:00:00"/>
    <d v="1899-12-30T00:25:24"/>
    <n v="2"/>
    <n v="-7.8703703703997263E-4"/>
    <n v="25.400000000001732"/>
    <x v="13"/>
    <x v="1"/>
  </r>
  <r>
    <x v="9"/>
    <s v="2024059857"/>
    <x v="0"/>
    <x v="980"/>
    <s v="E8306MSJ"/>
    <d v="2024-12-30T00:00:00"/>
    <x v="1"/>
    <s v="3264"/>
    <x v="35"/>
    <s v="PA"/>
    <x v="1"/>
    <x v="0"/>
    <d v="2024-12-30T00:00:00"/>
    <d v="1899-12-30T12:40:19"/>
    <d v="2024-12-30T00:00:00"/>
    <d v="1899-12-30T12:39:11"/>
    <d v="2024-12-30T00:00:00"/>
    <d v="1899-12-30T13:10:22"/>
    <x v="0"/>
    <x v="0"/>
    <s v="7022039278"/>
    <s v="FBO"/>
    <d v="1899-12-30T00:32:19"/>
    <x v="1930"/>
    <d v="1899-12-30T00:01:08"/>
    <s v="Granel"/>
    <s v="E001"/>
    <x v="2"/>
    <d v="1899-12-30T00:30:03"/>
    <d v="1899-12-30T00:31:11"/>
    <x v="6"/>
    <x v="1"/>
    <x v="1"/>
    <x v="1"/>
    <n v="0"/>
    <n v="0"/>
    <x v="0"/>
    <x v="1"/>
    <x v="0"/>
    <n v="0"/>
    <x v="6"/>
    <x v="1"/>
    <d v="1899-12-30T00:01:08"/>
    <d v="1899-12-30T00:01:08"/>
    <x v="0"/>
    <m/>
    <m/>
    <d v="1899-12-30T00:00:00"/>
    <d v="1899-12-30T00:30:03"/>
    <n v="2"/>
    <n v="-7.8703703703997263E-4"/>
    <n v="30.049999999992068"/>
    <x v="13"/>
    <x v="1"/>
  </r>
  <r>
    <x v="9"/>
    <s v="2024059859"/>
    <x v="0"/>
    <x v="1020"/>
    <s v="E0463JRH"/>
    <d v="2024-12-30T00:00:00"/>
    <x v="1"/>
    <s v="3264"/>
    <x v="35"/>
    <s v="PA"/>
    <x v="1"/>
    <x v="0"/>
    <d v="2024-12-30T00:00:00"/>
    <d v="1899-12-30T12:48:44"/>
    <d v="2024-12-30T00:00:00"/>
    <d v="1899-12-30T12:47:36"/>
    <d v="2024-12-30T00:00:00"/>
    <d v="1899-12-30T13:20:43"/>
    <x v="0"/>
    <x v="0"/>
    <s v="7022039279"/>
    <s v="FBO"/>
    <d v="1899-12-30T00:34:15"/>
    <x v="772"/>
    <d v="1899-12-30T00:01:08"/>
    <s v="Granel"/>
    <s v="E001"/>
    <x v="2"/>
    <d v="1899-12-30T00:31:59"/>
    <d v="1899-12-30T00:33:07"/>
    <x v="6"/>
    <x v="1"/>
    <x v="1"/>
    <x v="1"/>
    <n v="0"/>
    <n v="0"/>
    <x v="0"/>
    <x v="1"/>
    <x v="0"/>
    <n v="0"/>
    <x v="6"/>
    <x v="1"/>
    <d v="1899-12-30T00:01:08"/>
    <d v="1899-12-30T00:01:08"/>
    <x v="0"/>
    <m/>
    <m/>
    <d v="1899-12-30T00:00:00"/>
    <d v="1899-12-30T00:31:59"/>
    <n v="2"/>
    <n v="-7.8703703703009165E-4"/>
    <n v="31.983333333335988"/>
    <x v="13"/>
    <x v="1"/>
  </r>
  <r>
    <x v="9"/>
    <s v="2024059860"/>
    <x v="0"/>
    <x v="1076"/>
    <s v="E6333MGV"/>
    <d v="2024-12-30T00:00:00"/>
    <x v="1"/>
    <s v="3283"/>
    <x v="38"/>
    <s v="PA"/>
    <x v="2"/>
    <x v="0"/>
    <d v="2024-12-30T00:00:00"/>
    <d v="1899-12-30T12:56:27"/>
    <d v="2024-12-30T00:00:00"/>
    <d v="1899-12-30T12:55:19"/>
    <d v="2024-12-30T00:00:00"/>
    <d v="1899-12-30T13:29:51"/>
    <x v="0"/>
    <x v="0"/>
    <s v="7022039280"/>
    <s v="EXW"/>
    <d v="1899-12-30T00:35:40"/>
    <x v="487"/>
    <d v="1899-12-30T00:01:08"/>
    <s v="Ensacado"/>
    <s v="E002"/>
    <x v="1"/>
    <d v="1899-12-30T00:33:24"/>
    <d v="1899-12-30T00:34:32"/>
    <x v="6"/>
    <x v="1"/>
    <x v="1"/>
    <x v="2"/>
    <n v="0"/>
    <n v="0"/>
    <x v="0"/>
    <x v="2"/>
    <x v="0"/>
    <n v="0"/>
    <x v="6"/>
    <x v="1"/>
    <d v="1899-12-30T00:01:08"/>
    <d v="1899-12-30T00:01:08"/>
    <x v="0"/>
    <m/>
    <m/>
    <d v="1899-12-30T00:00:00"/>
    <d v="1899-12-30T00:33:24"/>
    <n v="2"/>
    <n v="-7.8703703703997263E-4"/>
    <n v="33.399999999993547"/>
    <x v="13"/>
    <x v="1"/>
  </r>
  <r>
    <x v="9"/>
    <s v="2024059861"/>
    <x v="0"/>
    <x v="1206"/>
    <s v="E6372MGC"/>
    <d v="2024-12-30T00:00:00"/>
    <x v="1"/>
    <s v="3283"/>
    <x v="38"/>
    <s v="PA"/>
    <x v="2"/>
    <x v="0"/>
    <d v="2024-12-30T00:00:00"/>
    <d v="1899-12-30T13:02:30"/>
    <d v="2024-12-30T00:00:00"/>
    <d v="1899-12-30T13:01:22"/>
    <d v="2024-12-30T00:00:00"/>
    <d v="1899-12-30T13:39:48"/>
    <x v="0"/>
    <x v="0"/>
    <s v="7022039281"/>
    <s v="EXW"/>
    <d v="1899-12-30T00:39:34"/>
    <x v="2691"/>
    <d v="1899-12-30T00:01:08"/>
    <s v="Ensacado"/>
    <s v="E002"/>
    <x v="1"/>
    <d v="1899-12-30T00:37:18"/>
    <d v="1899-12-30T00:38:26"/>
    <x v="9"/>
    <x v="1"/>
    <x v="1"/>
    <x v="2"/>
    <n v="0"/>
    <n v="0"/>
    <x v="0"/>
    <x v="2"/>
    <x v="0"/>
    <n v="0"/>
    <x v="6"/>
    <x v="1"/>
    <d v="1899-12-30T00:01:08"/>
    <d v="1899-12-30T00:01:08"/>
    <x v="0"/>
    <m/>
    <m/>
    <d v="1899-12-30T00:00:00"/>
    <d v="1899-12-30T00:37:18"/>
    <n v="2"/>
    <n v="-7.8703703703997263E-4"/>
    <n v="37.300000000003109"/>
    <x v="13"/>
    <x v="1"/>
  </r>
  <r>
    <x v="9"/>
    <s v="2024059863"/>
    <x v="0"/>
    <x v="1095"/>
    <s v="E9355MGD"/>
    <d v="2024-12-30T00:00:00"/>
    <x v="1"/>
    <s v="3283"/>
    <x v="38"/>
    <s v="PA"/>
    <x v="2"/>
    <x v="0"/>
    <d v="2024-12-30T00:00:00"/>
    <d v="1899-12-30T13:09:04"/>
    <d v="2024-12-30T00:00:00"/>
    <d v="1899-12-30T13:07:57"/>
    <d v="2024-12-30T00:00:00"/>
    <d v="1899-12-30T13:51:13"/>
    <x v="0"/>
    <x v="0"/>
    <s v="7022039282"/>
    <s v="FBO"/>
    <d v="1899-12-30T00:44:23"/>
    <x v="2760"/>
    <d v="1899-12-30T00:01:07"/>
    <s v="Ensacado"/>
    <s v="E002"/>
    <x v="2"/>
    <d v="1899-12-30T00:42:09"/>
    <d v="1899-12-30T00:43:16"/>
    <x v="9"/>
    <x v="1"/>
    <x v="1"/>
    <x v="2"/>
    <n v="0"/>
    <n v="0"/>
    <x v="0"/>
    <x v="2"/>
    <x v="0"/>
    <n v="0"/>
    <x v="6"/>
    <x v="1"/>
    <d v="1899-12-30T00:01:07"/>
    <d v="1899-12-30T00:01:07"/>
    <x v="0"/>
    <m/>
    <m/>
    <d v="1899-12-30T00:00:00"/>
    <d v="1899-12-30T00:42:09"/>
    <n v="2"/>
    <n v="-7.7546296295993855E-4"/>
    <n v="42.150000000009626"/>
    <x v="13"/>
    <x v="1"/>
  </r>
  <r>
    <x v="9"/>
    <s v="2024059868"/>
    <x v="0"/>
    <x v="1064"/>
    <s v="E3861LZF"/>
    <d v="2024-12-30T00:00:00"/>
    <x v="1"/>
    <s v="3269"/>
    <x v="36"/>
    <s v="PA"/>
    <x v="5"/>
    <x v="0"/>
    <d v="2024-12-30T00:00:00"/>
    <d v="1899-12-30T13:30:15"/>
    <d v="2024-12-30T00:00:00"/>
    <d v="1899-12-30T13:29:08"/>
    <d v="2024-12-30T00:00:00"/>
    <d v="1899-12-30T13:54:54"/>
    <x v="0"/>
    <x v="0"/>
    <s v="7022039283"/>
    <s v="FBO"/>
    <d v="1899-12-30T00:26:53"/>
    <x v="2259"/>
    <d v="1899-12-30T00:01:07"/>
    <s v="Granel"/>
    <s v="E001"/>
    <x v="2"/>
    <d v="1899-12-30T00:24:39"/>
    <d v="1899-12-30T00:25:46"/>
    <x v="9"/>
    <x v="1"/>
    <x v="1"/>
    <x v="1"/>
    <n v="0"/>
    <n v="0"/>
    <x v="0"/>
    <x v="1"/>
    <x v="0"/>
    <n v="0"/>
    <x v="6"/>
    <x v="1"/>
    <d v="1899-12-30T00:01:07"/>
    <d v="1899-12-30T00:01:07"/>
    <x v="0"/>
    <m/>
    <m/>
    <d v="1899-12-30T00:00:00"/>
    <d v="1899-12-30T00:24:39"/>
    <n v="2"/>
    <n v="-7.7546296296004957E-4"/>
    <n v="24.650000000006411"/>
    <x v="13"/>
    <x v="1"/>
  </r>
  <r>
    <x v="9"/>
    <s v="2024059870"/>
    <x v="0"/>
    <x v="1001"/>
    <s v="E9043KYN"/>
    <d v="2024-12-30T00:00:00"/>
    <x v="1"/>
    <s v="3264"/>
    <x v="35"/>
    <s v="PA"/>
    <x v="1"/>
    <x v="0"/>
    <d v="2024-12-30T00:00:00"/>
    <d v="1899-12-30T13:36:35"/>
    <d v="2024-12-30T00:00:00"/>
    <d v="1899-12-30T13:35:29"/>
    <d v="2024-12-30T00:00:00"/>
    <d v="1899-12-30T14:04:30"/>
    <x v="0"/>
    <x v="0"/>
    <s v="7022039284"/>
    <s v="EXW"/>
    <d v="1899-12-30T00:30:07"/>
    <x v="1218"/>
    <d v="1899-12-30T00:01:06"/>
    <s v="Granel"/>
    <s v="E001"/>
    <x v="1"/>
    <d v="1899-12-30T00:27:55"/>
    <d v="1899-12-30T00:29:01"/>
    <x v="9"/>
    <x v="1"/>
    <x v="1"/>
    <x v="1"/>
    <n v="0"/>
    <n v="0"/>
    <x v="0"/>
    <x v="1"/>
    <x v="0"/>
    <n v="0"/>
    <x v="6"/>
    <x v="1"/>
    <d v="1899-12-30T00:01:06"/>
    <d v="1899-12-30T00:01:06"/>
    <x v="0"/>
    <m/>
    <m/>
    <d v="1899-12-30T00:00:00"/>
    <d v="1899-12-30T00:27:55"/>
    <n v="2"/>
    <n v="-7.638888888900075E-4"/>
    <n v="27.916666666660745"/>
    <x v="8"/>
    <x v="1"/>
  </r>
  <r>
    <x v="9"/>
    <s v="2024059872"/>
    <x v="0"/>
    <x v="1101"/>
    <s v="E6541KPH"/>
    <d v="2024-12-30T00:00:00"/>
    <x v="1"/>
    <s v="3264"/>
    <x v="35"/>
    <s v="PA"/>
    <x v="1"/>
    <x v="0"/>
    <d v="2024-12-30T00:00:00"/>
    <d v="1899-12-30T13:40:31"/>
    <d v="2024-12-30T00:00:00"/>
    <d v="1899-12-30T13:39:24"/>
    <d v="2024-12-30T00:00:00"/>
    <d v="1899-12-30T14:10:37"/>
    <x v="0"/>
    <x v="0"/>
    <s v="7022039285"/>
    <s v="EXW"/>
    <d v="1899-12-30T00:32:20"/>
    <x v="869"/>
    <d v="1899-12-30T00:01:07"/>
    <s v="Granel"/>
    <s v="E001"/>
    <x v="1"/>
    <d v="1899-12-30T00:30:06"/>
    <d v="1899-12-30T00:31:13"/>
    <x v="9"/>
    <x v="1"/>
    <x v="1"/>
    <x v="1"/>
    <n v="0"/>
    <n v="0"/>
    <x v="0"/>
    <x v="1"/>
    <x v="0"/>
    <n v="0"/>
    <x v="6"/>
    <x v="1"/>
    <d v="1899-12-30T00:01:07"/>
    <d v="1899-12-30T00:01:07"/>
    <x v="0"/>
    <m/>
    <m/>
    <d v="1899-12-30T00:00:00"/>
    <d v="1899-12-30T00:30:06"/>
    <n v="2"/>
    <n v="-7.7546296295993855E-4"/>
    <n v="30.100000000003266"/>
    <x v="8"/>
    <x v="1"/>
  </r>
  <r>
    <x v="9"/>
    <s v="2024059873"/>
    <x v="0"/>
    <x v="1026"/>
    <s v="E0235DVV"/>
    <d v="2024-12-30T00:00:00"/>
    <x v="1"/>
    <s v="3283"/>
    <x v="38"/>
    <s v="PA"/>
    <x v="2"/>
    <x v="0"/>
    <d v="2024-12-30T00:00:00"/>
    <d v="1899-12-30T13:42:38"/>
    <d v="2024-12-30T00:00:00"/>
    <d v="1899-12-30T13:41:31"/>
    <d v="2024-12-30T00:00:00"/>
    <d v="1899-12-30T14:13:10"/>
    <x v="0"/>
    <x v="0"/>
    <s v="7022039286"/>
    <s v="EXW"/>
    <d v="1899-12-30T00:32:46"/>
    <x v="2833"/>
    <d v="1899-12-30T00:01:07"/>
    <s v="Ensacado"/>
    <s v="E002"/>
    <x v="1"/>
    <d v="1899-12-30T00:30:32"/>
    <d v="1899-12-30T00:31:39"/>
    <x v="9"/>
    <x v="1"/>
    <x v="1"/>
    <x v="2"/>
    <n v="0"/>
    <n v="0"/>
    <x v="0"/>
    <x v="2"/>
    <x v="0"/>
    <n v="0"/>
    <x v="6"/>
    <x v="1"/>
    <d v="1899-12-30T00:01:07"/>
    <d v="1899-12-30T00:01:07"/>
    <x v="0"/>
    <m/>
    <m/>
    <d v="1899-12-30T00:00:00"/>
    <d v="1899-12-30T00:30:32"/>
    <n v="2"/>
    <n v="-7.7546296296004957E-4"/>
    <n v="30.533333333327928"/>
    <x v="8"/>
    <x v="1"/>
  </r>
  <r>
    <x v="9"/>
    <s v="2024059877"/>
    <x v="0"/>
    <x v="1074"/>
    <s v="E4379JKC"/>
    <d v="2024-12-30T00:00:00"/>
    <x v="1"/>
    <s v="3283"/>
    <x v="38"/>
    <s v="PA"/>
    <x v="2"/>
    <x v="0"/>
    <d v="2024-12-30T00:00:00"/>
    <d v="1899-12-30T14:03:14"/>
    <d v="2024-12-30T00:00:00"/>
    <d v="1899-12-30T14:02:09"/>
    <d v="2024-12-30T00:00:00"/>
    <d v="1899-12-30T14:28:22"/>
    <x v="0"/>
    <x v="0"/>
    <s v="7022039287"/>
    <s v="FBO"/>
    <d v="1899-12-30T00:27:18"/>
    <x v="3024"/>
    <d v="1899-12-30T00:01:05"/>
    <s v="Ensacado"/>
    <s v="E002"/>
    <x v="2"/>
    <d v="1899-12-30T00:25:08"/>
    <d v="1899-12-30T00:26:13"/>
    <x v="7"/>
    <x v="1"/>
    <x v="1"/>
    <x v="2"/>
    <n v="0"/>
    <n v="0"/>
    <x v="0"/>
    <x v="2"/>
    <x v="0"/>
    <n v="0"/>
    <x v="6"/>
    <x v="1"/>
    <d v="1899-12-30T00:01:05"/>
    <d v="1899-12-30T00:01:05"/>
    <x v="0"/>
    <m/>
    <m/>
    <d v="1899-12-30T00:00:00"/>
    <d v="1899-12-30T00:25:08"/>
    <n v="2"/>
    <n v="-7.5231481480997342E-4"/>
    <n v="25.133333333342431"/>
    <x v="8"/>
    <x v="1"/>
  </r>
  <r>
    <x v="9"/>
    <s v="2024059881"/>
    <x v="0"/>
    <x v="1007"/>
    <s v="E8916KGF"/>
    <d v="2024-12-30T00:00:00"/>
    <x v="1"/>
    <s v="3264"/>
    <x v="35"/>
    <s v="PA"/>
    <x v="1"/>
    <x v="0"/>
    <d v="2024-12-30T00:00:00"/>
    <d v="1899-12-30T14:08:39"/>
    <d v="2024-12-30T00:00:00"/>
    <d v="1899-12-30T14:07:34"/>
    <d v="2024-12-30T00:00:00"/>
    <d v="1899-12-30T14:31:35"/>
    <x v="0"/>
    <x v="0"/>
    <s v="7022039288"/>
    <s v="FBO"/>
    <d v="1899-12-30T00:25:06"/>
    <x v="1629"/>
    <d v="1899-12-30T00:01:05"/>
    <s v="Granel"/>
    <s v="E001"/>
    <x v="2"/>
    <d v="1899-12-30T00:22:56"/>
    <d v="1899-12-30T00:24:01"/>
    <x v="7"/>
    <x v="1"/>
    <x v="1"/>
    <x v="1"/>
    <n v="0"/>
    <n v="0"/>
    <x v="0"/>
    <x v="1"/>
    <x v="0"/>
    <n v="0"/>
    <x v="6"/>
    <x v="1"/>
    <d v="1899-12-30T00:01:05"/>
    <d v="1899-12-30T00:01:05"/>
    <x v="0"/>
    <m/>
    <m/>
    <d v="1899-12-30T00:00:00"/>
    <d v="1899-12-30T00:22:56"/>
    <n v="2"/>
    <n v="-7.5231481481996543E-4"/>
    <n v="22.933333333324821"/>
    <x v="8"/>
    <x v="1"/>
  </r>
  <r>
    <x v="9"/>
    <s v="2024059878"/>
    <x v="0"/>
    <x v="1030"/>
    <s v="E7241HLN"/>
    <d v="2024-12-30T00:00:00"/>
    <x v="1"/>
    <s v="3283"/>
    <x v="38"/>
    <s v="PA"/>
    <x v="2"/>
    <x v="0"/>
    <d v="2024-12-30T00:00:00"/>
    <d v="1899-12-30T14:03:40"/>
    <d v="2024-12-30T00:00:00"/>
    <d v="1899-12-30T14:02:33"/>
    <d v="2024-12-30T00:00:00"/>
    <d v="1899-12-30T14:37:53"/>
    <x v="0"/>
    <x v="0"/>
    <s v="7022039289"/>
    <s v="EXW"/>
    <d v="1899-12-30T00:36:27"/>
    <x v="3128"/>
    <d v="1899-12-30T00:01:07"/>
    <s v="Ensacado"/>
    <s v="E002"/>
    <x v="1"/>
    <d v="1899-12-30T00:34:13"/>
    <d v="1899-12-30T00:35:20"/>
    <x v="7"/>
    <x v="1"/>
    <x v="1"/>
    <x v="2"/>
    <n v="0"/>
    <n v="0"/>
    <x v="0"/>
    <x v="2"/>
    <x v="0"/>
    <n v="0"/>
    <x v="6"/>
    <x v="1"/>
    <d v="1899-12-30T00:01:07"/>
    <d v="1899-12-30T00:01:07"/>
    <x v="0"/>
    <m/>
    <m/>
    <d v="1899-12-30T00:00:00"/>
    <d v="1899-12-30T00:34:13"/>
    <n v="2"/>
    <n v="-7.7546296296004957E-4"/>
    <n v="34.216666666660771"/>
    <x v="8"/>
    <x v="1"/>
  </r>
  <r>
    <x v="9"/>
    <s v="2024059884"/>
    <x v="0"/>
    <x v="1018"/>
    <s v="E9461JBD"/>
    <d v="2024-12-30T00:00:00"/>
    <x v="1"/>
    <s v="3264"/>
    <x v="35"/>
    <s v="PA"/>
    <x v="1"/>
    <x v="0"/>
    <d v="2024-12-30T00:00:00"/>
    <d v="1899-12-30T14:16:16"/>
    <d v="2024-12-30T00:00:00"/>
    <d v="1899-12-30T14:15:10"/>
    <d v="2024-12-30T00:00:00"/>
    <d v="1899-12-30T14:38:31"/>
    <x v="0"/>
    <x v="0"/>
    <s v="7022039290"/>
    <s v="EXW"/>
    <d v="1899-12-30T00:24:27"/>
    <x v="1350"/>
    <d v="1899-12-30T00:01:06"/>
    <s v="Granel"/>
    <s v="E001"/>
    <x v="1"/>
    <d v="1899-12-30T00:22:15"/>
    <d v="1899-12-30T00:23:21"/>
    <x v="7"/>
    <x v="1"/>
    <x v="1"/>
    <x v="1"/>
    <n v="0"/>
    <n v="0"/>
    <x v="0"/>
    <x v="1"/>
    <x v="0"/>
    <n v="0"/>
    <x v="6"/>
    <x v="1"/>
    <d v="1899-12-30T00:01:06"/>
    <d v="1899-12-30T00:01:06"/>
    <x v="0"/>
    <m/>
    <m/>
    <d v="1899-12-30T00:00:00"/>
    <d v="1899-12-30T00:22:15"/>
    <n v="2"/>
    <n v="-7.638888888900075E-4"/>
    <n v="22.25000000000172"/>
    <x v="8"/>
    <x v="1"/>
  </r>
  <r>
    <x v="9"/>
    <s v="2024059882"/>
    <x v="0"/>
    <x v="1008"/>
    <s v="E0262CVL"/>
    <d v="2024-12-30T00:00:00"/>
    <x v="1"/>
    <s v="3283"/>
    <x v="38"/>
    <s v="PA"/>
    <x v="2"/>
    <x v="0"/>
    <d v="2024-12-30T00:00:00"/>
    <d v="1899-12-30T14:14:57"/>
    <d v="2024-12-30T00:00:00"/>
    <d v="1899-12-30T14:13:51"/>
    <d v="2024-12-30T00:00:00"/>
    <d v="1899-12-30T14:48:39"/>
    <x v="0"/>
    <x v="0"/>
    <s v="7022039291"/>
    <s v="FBO"/>
    <d v="1899-12-30T00:35:54"/>
    <x v="2689"/>
    <d v="1899-12-30T00:01:06"/>
    <s v="Ensacado"/>
    <s v="E002"/>
    <x v="2"/>
    <d v="1899-12-30T00:33:42"/>
    <d v="1899-12-30T00:34:48"/>
    <x v="7"/>
    <x v="1"/>
    <x v="1"/>
    <x v="2"/>
    <n v="0"/>
    <n v="0"/>
    <x v="0"/>
    <x v="2"/>
    <x v="0"/>
    <n v="0"/>
    <x v="6"/>
    <x v="1"/>
    <d v="1899-12-30T00:01:06"/>
    <d v="1899-12-30T00:01:06"/>
    <x v="0"/>
    <m/>
    <m/>
    <d v="1899-12-30T00:00:00"/>
    <d v="1899-12-30T00:33:42"/>
    <n v="2"/>
    <n v="-7.638888888900075E-4"/>
    <n v="33.700000000003186"/>
    <x v="8"/>
    <x v="1"/>
  </r>
  <r>
    <x v="9"/>
    <s v="2024059890"/>
    <x v="0"/>
    <x v="1051"/>
    <s v="E7926JMH"/>
    <d v="2024-12-30T00:00:00"/>
    <x v="1"/>
    <s v="3264"/>
    <x v="35"/>
    <s v="PA"/>
    <x v="1"/>
    <x v="0"/>
    <d v="2024-12-30T00:00:00"/>
    <d v="1899-12-30T14:26:59"/>
    <d v="2024-12-30T00:00:00"/>
    <d v="1899-12-30T14:25:52"/>
    <d v="2024-12-30T00:00:00"/>
    <d v="1899-12-30T14:52:05"/>
    <x v="0"/>
    <x v="0"/>
    <s v="7022039292"/>
    <s v="FBO"/>
    <d v="1899-12-30T00:27:20"/>
    <x v="3024"/>
    <d v="1899-12-30T00:01:07"/>
    <s v="Granel"/>
    <s v="E001"/>
    <x v="2"/>
    <d v="1899-12-30T00:25:06"/>
    <d v="1899-12-30T00:26:13"/>
    <x v="7"/>
    <x v="1"/>
    <x v="1"/>
    <x v="1"/>
    <n v="0"/>
    <n v="0"/>
    <x v="0"/>
    <x v="1"/>
    <x v="0"/>
    <n v="0"/>
    <x v="6"/>
    <x v="1"/>
    <d v="1899-12-30T00:01:07"/>
    <d v="1899-12-30T00:01:07"/>
    <x v="0"/>
    <m/>
    <m/>
    <d v="1899-12-30T00:00:00"/>
    <d v="1899-12-30T00:25:06"/>
    <n v="2"/>
    <n v="-7.7546296296004957E-4"/>
    <n v="25.099999999991933"/>
    <x v="8"/>
    <x v="1"/>
  </r>
  <r>
    <x v="9"/>
    <s v="2024059893"/>
    <x v="0"/>
    <x v="1164"/>
    <s v="E1632JZF"/>
    <d v="2024-12-30T00:00:00"/>
    <x v="1"/>
    <s v="3269"/>
    <x v="36"/>
    <s v="PA"/>
    <x v="5"/>
    <x v="0"/>
    <d v="2024-12-30T00:00:00"/>
    <d v="1899-12-30T14:31:24"/>
    <d v="2024-12-30T00:00:00"/>
    <d v="1899-12-30T14:30:18"/>
    <d v="2024-12-30T00:00:00"/>
    <d v="1899-12-30T14:53:11"/>
    <x v="0"/>
    <x v="0"/>
    <s v="7022039293"/>
    <s v="FBO"/>
    <d v="1899-12-30T00:23:59"/>
    <x v="186"/>
    <d v="1899-12-30T00:01:06"/>
    <s v="Granel"/>
    <s v="E001"/>
    <x v="2"/>
    <d v="1899-12-30T00:21:47"/>
    <d v="1899-12-30T00:22:53"/>
    <x v="7"/>
    <x v="1"/>
    <x v="1"/>
    <x v="1"/>
    <n v="0"/>
    <n v="0"/>
    <x v="0"/>
    <x v="1"/>
    <x v="0"/>
    <n v="0"/>
    <x v="6"/>
    <x v="1"/>
    <d v="1899-12-30T00:01:06"/>
    <d v="1899-12-30T00:01:06"/>
    <x v="0"/>
    <m/>
    <m/>
    <d v="1899-12-30T00:00:00"/>
    <d v="1899-12-30T00:21:47"/>
    <n v="2"/>
    <n v="-7.638888888900075E-4"/>
    <n v="21.7833333333264"/>
    <x v="8"/>
    <x v="1"/>
  </r>
  <r>
    <x v="9"/>
    <s v="2024059883"/>
    <x v="0"/>
    <x v="1023"/>
    <s v="E4352HZT"/>
    <d v="2024-12-30T00:00:00"/>
    <x v="1"/>
    <s v="3283"/>
    <x v="38"/>
    <s v="PA"/>
    <x v="2"/>
    <x v="0"/>
    <d v="2024-12-30T00:00:00"/>
    <d v="1899-12-30T14:15:23"/>
    <d v="2024-12-30T00:00:00"/>
    <d v="1899-12-30T14:14:16"/>
    <d v="2024-12-30T00:00:00"/>
    <d v="1899-12-30T14:57:26"/>
    <x v="0"/>
    <x v="0"/>
    <s v="7022039294"/>
    <s v="FBO"/>
    <d v="1899-12-30T00:44:17"/>
    <x v="681"/>
    <d v="1899-12-30T00:01:07"/>
    <s v="Ensacado"/>
    <s v="E002"/>
    <x v="2"/>
    <d v="1899-12-30T00:42:03"/>
    <d v="1899-12-30T00:43:10"/>
    <x v="7"/>
    <x v="1"/>
    <x v="1"/>
    <x v="2"/>
    <n v="0"/>
    <n v="0"/>
    <x v="0"/>
    <x v="2"/>
    <x v="0"/>
    <n v="0"/>
    <x v="6"/>
    <x v="1"/>
    <d v="1899-12-30T00:01:07"/>
    <d v="1899-12-30T00:01:07"/>
    <x v="0"/>
    <m/>
    <m/>
    <d v="1899-12-30T00:00:00"/>
    <d v="1899-12-30T00:42:03"/>
    <n v="2"/>
    <n v="-7.7546296296004957E-4"/>
    <n v="42.050000000001617"/>
    <x v="8"/>
    <x v="1"/>
  </r>
  <r>
    <x v="9"/>
    <s v="2024059896"/>
    <x v="0"/>
    <x v="1015"/>
    <s v="E4771KNH"/>
    <d v="2024-12-30T00:00:00"/>
    <x v="1"/>
    <s v="3264"/>
    <x v="35"/>
    <s v="PA"/>
    <x v="1"/>
    <x v="0"/>
    <d v="2024-12-30T00:00:00"/>
    <d v="1899-12-30T14:47:45"/>
    <d v="2024-12-30T00:00:00"/>
    <d v="1899-12-30T14:46:39"/>
    <d v="2024-12-30T00:00:00"/>
    <d v="1899-12-30T15:17:47"/>
    <x v="0"/>
    <x v="0"/>
    <s v="7022039296"/>
    <s v="FBO"/>
    <d v="1899-12-30T00:32:14"/>
    <x v="782"/>
    <d v="1899-12-30T00:01:06"/>
    <s v="Granel"/>
    <s v="E001"/>
    <x v="2"/>
    <d v="1899-12-30T00:30:02"/>
    <d v="1899-12-30T00:31:08"/>
    <x v="7"/>
    <x v="1"/>
    <x v="1"/>
    <x v="1"/>
    <n v="0"/>
    <n v="0"/>
    <x v="0"/>
    <x v="1"/>
    <x v="0"/>
    <n v="0"/>
    <x v="6"/>
    <x v="1"/>
    <d v="1899-12-30T00:01:06"/>
    <d v="1899-12-30T00:01:06"/>
    <x v="0"/>
    <m/>
    <m/>
    <d v="1899-12-30T00:00:00"/>
    <d v="1899-12-30T00:30:02"/>
    <n v="2"/>
    <n v="-7.638888888900075E-4"/>
    <n v="30.033333333331207"/>
    <x v="6"/>
    <x v="1"/>
  </r>
  <r>
    <x v="9"/>
    <s v="2024059892"/>
    <x v="0"/>
    <x v="1027"/>
    <s v="E9533LGJ"/>
    <d v="2024-12-30T00:00:00"/>
    <x v="1"/>
    <s v="3283"/>
    <x v="38"/>
    <s v="PA"/>
    <x v="2"/>
    <x v="0"/>
    <d v="2024-12-30T00:00:00"/>
    <d v="1899-12-30T14:28:46"/>
    <d v="2024-12-30T00:00:00"/>
    <d v="1899-12-30T14:27:40"/>
    <d v="2024-12-30T00:00:00"/>
    <d v="1899-12-30T15:23:36"/>
    <x v="0"/>
    <x v="0"/>
    <s v="7022039297"/>
    <s v="FBO"/>
    <d v="1899-12-30T00:57:02"/>
    <x v="893"/>
    <d v="1899-12-30T00:01:06"/>
    <s v="Ensacado"/>
    <s v="E002"/>
    <x v="2"/>
    <d v="1899-12-30T00:54:50"/>
    <d v="1899-12-30T00:55:56"/>
    <x v="7"/>
    <x v="1"/>
    <x v="1"/>
    <x v="2"/>
    <n v="0"/>
    <n v="0"/>
    <x v="0"/>
    <x v="2"/>
    <x v="0"/>
    <n v="0"/>
    <x v="6"/>
    <x v="0"/>
    <d v="1899-12-30T00:01:06"/>
    <d v="1899-12-30T00:01:06"/>
    <x v="0"/>
    <m/>
    <m/>
    <d v="1899-12-30T00:00:00"/>
    <d v="1899-12-30T00:54:50"/>
    <n v="2"/>
    <n v="-7.638888888900075E-4"/>
    <n v="54.833333333328049"/>
    <x v="6"/>
    <x v="0"/>
  </r>
  <r>
    <x v="9"/>
    <s v="2024059902"/>
    <x v="0"/>
    <x v="985"/>
    <s v="E8263KDM"/>
    <d v="2024-12-30T00:00:00"/>
    <x v="1"/>
    <s v="3264"/>
    <x v="35"/>
    <s v="PA"/>
    <x v="1"/>
    <x v="0"/>
    <d v="2024-12-30T00:00:00"/>
    <d v="1899-12-30T15:02:13"/>
    <d v="2024-12-30T00:00:00"/>
    <d v="1899-12-30T15:01:07"/>
    <d v="2024-12-30T00:00:00"/>
    <d v="1899-12-30T15:30:15"/>
    <x v="0"/>
    <x v="0"/>
    <s v="7022039298"/>
    <s v="FBO"/>
    <d v="1899-12-30T00:30:14"/>
    <x v="2077"/>
    <d v="1899-12-30T00:01:06"/>
    <s v="Granel"/>
    <s v="E001"/>
    <x v="2"/>
    <d v="1899-12-30T00:28:02"/>
    <d v="1899-12-30T00:29:08"/>
    <x v="14"/>
    <x v="1"/>
    <x v="1"/>
    <x v="1"/>
    <n v="0"/>
    <n v="0"/>
    <x v="0"/>
    <x v="1"/>
    <x v="0"/>
    <n v="0"/>
    <x v="6"/>
    <x v="1"/>
    <d v="1899-12-30T00:01:06"/>
    <d v="1899-12-30T00:01:06"/>
    <x v="0"/>
    <m/>
    <m/>
    <d v="1899-12-30T00:00:00"/>
    <d v="1899-12-30T00:28:02"/>
    <n v="2"/>
    <n v="-7.6388888888989648E-4"/>
    <n v="28.033333333329615"/>
    <x v="6"/>
    <x v="1"/>
  </r>
  <r>
    <x v="9"/>
    <s v="2024059903"/>
    <x v="0"/>
    <x v="916"/>
    <s v="E3178LFN"/>
    <d v="2024-12-30T00:00:00"/>
    <x v="1"/>
    <s v="3260"/>
    <x v="41"/>
    <s v="PA"/>
    <x v="19"/>
    <x v="0"/>
    <d v="2024-12-30T00:00:00"/>
    <d v="1899-12-30T15:03:24"/>
    <d v="2024-12-30T00:00:00"/>
    <d v="1899-12-30T15:02:19"/>
    <d v="2024-12-30T00:00:00"/>
    <d v="1899-12-30T15:31:01"/>
    <x v="0"/>
    <x v="0"/>
    <s v="7022039299"/>
    <s v="EXW"/>
    <d v="1899-12-30T00:29:47"/>
    <x v="920"/>
    <d v="1899-12-30T00:01:05"/>
    <s v="Granel"/>
    <s v="E001"/>
    <x v="1"/>
    <d v="1899-12-30T00:27:37"/>
    <d v="1899-12-30T00:28:42"/>
    <x v="14"/>
    <x v="1"/>
    <x v="1"/>
    <x v="1"/>
    <n v="0"/>
    <n v="0"/>
    <x v="0"/>
    <x v="1"/>
    <x v="0"/>
    <n v="0"/>
    <x v="6"/>
    <x v="1"/>
    <d v="1899-12-30T00:01:05"/>
    <d v="1899-12-30T00:01:05"/>
    <x v="0"/>
    <m/>
    <m/>
    <d v="1899-12-30T00:00:00"/>
    <d v="1899-12-30T00:27:37"/>
    <n v="2"/>
    <n v="-7.5231481481008444E-4"/>
    <n v="27.616666666665495"/>
    <x v="6"/>
    <x v="1"/>
  </r>
  <r>
    <x v="9"/>
    <s v="2024059898"/>
    <x v="0"/>
    <x v="1059"/>
    <s v="EE0224HDX"/>
    <d v="2024-12-30T00:00:00"/>
    <x v="1"/>
    <s v="3282"/>
    <x v="40"/>
    <s v="PA"/>
    <x v="6"/>
    <x v="0"/>
    <d v="2024-12-30T00:00:00"/>
    <d v="1899-12-30T14:50:51"/>
    <d v="2024-12-30T00:00:00"/>
    <d v="1899-12-30T17:57:00"/>
    <d v="2024-12-30T00:00:00"/>
    <d v="1899-12-30T15:34:46"/>
    <x v="251"/>
    <x v="27"/>
    <s v="7022039300"/>
    <s v="FBO"/>
    <d v="1899-12-30T05:28:23"/>
    <x v="3129"/>
    <d v="1899-12-30T03:06:09"/>
    <s v="Ensacado"/>
    <s v="E002"/>
    <x v="2"/>
    <d v="1899-12-30T00:43:55"/>
    <n v="-9.877314814814997E-2"/>
    <x v="7"/>
    <x v="1"/>
    <x v="1"/>
    <x v="2"/>
    <n v="0"/>
    <n v="0"/>
    <x v="0"/>
    <x v="2"/>
    <x v="0"/>
    <n v="0"/>
    <x v="6"/>
    <x v="1"/>
    <d v="1899-12-30T03:06:09"/>
    <d v="1899-12-30T02:08:09"/>
    <x v="1"/>
    <m/>
    <m/>
    <d v="1899-12-30T00:00:00"/>
    <d v="1899-12-30T00:43:55"/>
    <n v="2"/>
    <d v="1899-12-30T03:06:09"/>
    <n v="43.916666666673635"/>
    <x v="6"/>
    <x v="1"/>
  </r>
  <r>
    <x v="9"/>
    <s v="2024059899"/>
    <x v="0"/>
    <x v="1052"/>
    <s v="E4386MJZ"/>
    <d v="2024-12-30T00:00:00"/>
    <x v="1"/>
    <s v="3283"/>
    <x v="38"/>
    <s v="PA"/>
    <x v="2"/>
    <x v="0"/>
    <d v="2024-12-30T00:00:00"/>
    <d v="1899-12-30T14:54:13"/>
    <d v="2024-12-30T00:00:00"/>
    <d v="1899-12-30T14:53:06"/>
    <d v="2024-12-30T00:00:00"/>
    <d v="1899-12-30T15:43:07"/>
    <x v="0"/>
    <x v="0"/>
    <s v="7022039302"/>
    <s v="EXW"/>
    <d v="1899-12-30T00:51:08"/>
    <x v="3130"/>
    <d v="1899-12-30T00:01:07"/>
    <s v="Ensacado"/>
    <s v="E002"/>
    <x v="1"/>
    <d v="1899-12-30T00:48:54"/>
    <d v="1899-12-30T00:50:01"/>
    <x v="7"/>
    <x v="1"/>
    <x v="1"/>
    <x v="2"/>
    <n v="0"/>
    <n v="0"/>
    <x v="0"/>
    <x v="2"/>
    <x v="0"/>
    <n v="0"/>
    <x v="6"/>
    <x v="0"/>
    <d v="1899-12-30T00:01:07"/>
    <d v="1899-12-30T00:01:07"/>
    <x v="0"/>
    <m/>
    <m/>
    <d v="1899-12-30T00:00:00"/>
    <d v="1899-12-30T00:48:54"/>
    <n v="2"/>
    <n v="-7.7546296296993056E-4"/>
    <n v="48.89999999999533"/>
    <x v="6"/>
    <x v="0"/>
  </r>
  <r>
    <x v="9"/>
    <s v="2024059904"/>
    <x v="0"/>
    <x v="977"/>
    <s v="E4421MGY"/>
    <d v="2024-12-30T00:00:00"/>
    <x v="1"/>
    <s v="3264"/>
    <x v="35"/>
    <s v="PA"/>
    <x v="1"/>
    <x v="0"/>
    <d v="2024-12-30T00:00:00"/>
    <d v="1899-12-30T15:17:50"/>
    <d v="2024-12-30T00:00:00"/>
    <d v="1899-12-30T15:16:43"/>
    <d v="2024-12-30T00:00:00"/>
    <d v="1899-12-30T15:46:16"/>
    <x v="0"/>
    <x v="0"/>
    <s v="7022039303"/>
    <s v="FBO"/>
    <d v="1899-12-30T00:30:40"/>
    <x v="440"/>
    <d v="1899-12-30T00:01:07"/>
    <s v="Granel"/>
    <s v="E001"/>
    <x v="2"/>
    <d v="1899-12-30T00:28:26"/>
    <d v="1899-12-30T00:29:33"/>
    <x v="14"/>
    <x v="1"/>
    <x v="1"/>
    <x v="1"/>
    <n v="0"/>
    <n v="0"/>
    <x v="0"/>
    <x v="1"/>
    <x v="0"/>
    <n v="0"/>
    <x v="6"/>
    <x v="1"/>
    <d v="1899-12-30T00:01:07"/>
    <d v="1899-12-30T00:01:07"/>
    <x v="0"/>
    <m/>
    <m/>
    <d v="1899-12-30T00:00:00"/>
    <d v="1899-12-30T00:28:26"/>
    <n v="2"/>
    <n v="-7.7546296296004957E-4"/>
    <n v="28.433333333332715"/>
    <x v="6"/>
    <x v="1"/>
  </r>
  <r>
    <x v="9"/>
    <s v="2024059900"/>
    <x v="0"/>
    <x v="1207"/>
    <s v="E6003LLM"/>
    <d v="2024-12-30T00:00:00"/>
    <x v="1"/>
    <s v="3295"/>
    <x v="10"/>
    <s v="PA"/>
    <x v="2"/>
    <x v="0"/>
    <d v="2024-12-30T00:00:00"/>
    <d v="1899-12-30T14:56:16"/>
    <d v="2024-12-30T00:00:00"/>
    <d v="1899-12-30T14:55:10"/>
    <d v="2024-12-30T00:00:00"/>
    <d v="1899-12-30T16:01:55"/>
    <x v="0"/>
    <x v="0"/>
    <s v="7022039304"/>
    <s v="FBO"/>
    <d v="1899-12-30T01:07:51"/>
    <x v="3131"/>
    <d v="1899-12-30T00:01:06"/>
    <s v="Ensacado"/>
    <s v="E002"/>
    <x v="2"/>
    <d v="1899-12-30T01:05:39"/>
    <d v="1899-12-30T01:06:45"/>
    <x v="7"/>
    <x v="1"/>
    <x v="1"/>
    <x v="2"/>
    <n v="0"/>
    <n v="0"/>
    <x v="0"/>
    <x v="2"/>
    <x v="0"/>
    <n v="0"/>
    <x v="6"/>
    <x v="0"/>
    <d v="1899-12-30T00:01:06"/>
    <d v="1899-12-30T00:01:06"/>
    <x v="0"/>
    <m/>
    <m/>
    <d v="1899-12-30T00:00:00"/>
    <d v="1899-12-30T01:05:39"/>
    <n v="2"/>
    <n v="-7.638888888900075E-4"/>
    <n v="65.650000000003232"/>
    <x v="9"/>
    <x v="0"/>
  </r>
  <r>
    <x v="9"/>
    <s v="2024059901"/>
    <x v="0"/>
    <x v="1028"/>
    <s v="E5140DFP"/>
    <d v="2024-12-30T00:00:00"/>
    <x v="1"/>
    <s v="3283"/>
    <x v="38"/>
    <s v="PA"/>
    <x v="2"/>
    <x v="0"/>
    <d v="2024-12-30T00:00:00"/>
    <d v="1899-12-30T14:59:28"/>
    <d v="2024-12-30T00:00:00"/>
    <d v="1899-12-30T14:58:22"/>
    <d v="2024-12-30T00:00:00"/>
    <d v="1899-12-30T16:10:43"/>
    <x v="0"/>
    <x v="0"/>
    <s v="7022039305"/>
    <s v="EXW"/>
    <d v="1899-12-30T01:13:27"/>
    <x v="3132"/>
    <d v="1899-12-30T00:01:06"/>
    <s v="Ensacado"/>
    <s v="E002"/>
    <x v="1"/>
    <d v="1899-12-30T01:11:15"/>
    <d v="1899-12-30T01:12:21"/>
    <x v="7"/>
    <x v="1"/>
    <x v="1"/>
    <x v="2"/>
    <n v="0"/>
    <n v="0"/>
    <x v="0"/>
    <x v="2"/>
    <x v="0"/>
    <n v="0"/>
    <x v="6"/>
    <x v="0"/>
    <d v="1899-12-30T00:01:06"/>
    <d v="1899-12-30T00:01:06"/>
    <x v="0"/>
    <m/>
    <m/>
    <d v="1899-12-30T00:00:00"/>
    <d v="1899-12-30T01:11:15"/>
    <n v="2"/>
    <n v="-7.638888888900075E-4"/>
    <n v="71.250000000004903"/>
    <x v="9"/>
    <x v="0"/>
  </r>
  <r>
    <x v="9"/>
    <s v="2024059909"/>
    <x v="0"/>
    <x v="1077"/>
    <s v="E9884JZD"/>
    <d v="2024-12-30T00:00:00"/>
    <x v="1"/>
    <s v="3269"/>
    <x v="36"/>
    <s v="PA"/>
    <x v="5"/>
    <x v="0"/>
    <d v="2024-12-30T00:00:00"/>
    <d v="1899-12-30T15:35:45"/>
    <d v="2024-12-30T00:00:00"/>
    <d v="1899-12-30T15:34:39"/>
    <d v="2024-12-30T00:00:00"/>
    <d v="1899-12-30T16:12:13"/>
    <x v="0"/>
    <x v="0"/>
    <s v="7022039306"/>
    <s v="FBO"/>
    <d v="1899-12-30T00:38:40"/>
    <x v="1142"/>
    <d v="1899-12-30T00:01:06"/>
    <s v="Granel"/>
    <s v="E001"/>
    <x v="2"/>
    <d v="1899-12-30T00:36:28"/>
    <d v="1899-12-30T00:37:34"/>
    <x v="14"/>
    <x v="1"/>
    <x v="1"/>
    <x v="1"/>
    <n v="0"/>
    <n v="0"/>
    <x v="0"/>
    <x v="1"/>
    <x v="0"/>
    <n v="0"/>
    <x v="6"/>
    <x v="1"/>
    <d v="1899-12-30T00:01:06"/>
    <d v="1899-12-30T00:01:06"/>
    <x v="0"/>
    <m/>
    <m/>
    <d v="1899-12-30T00:00:00"/>
    <d v="1899-12-30T00:36:28"/>
    <n v="2"/>
    <n v="-7.638888888900075E-4"/>
    <n v="36.466666666660799"/>
    <x v="9"/>
    <x v="1"/>
  </r>
  <r>
    <x v="9"/>
    <s v="2024059907"/>
    <x v="0"/>
    <x v="1120"/>
    <m/>
    <d v="2024-12-30T00:00:00"/>
    <x v="1"/>
    <s v="3283"/>
    <x v="38"/>
    <s v="PA"/>
    <x v="2"/>
    <x v="0"/>
    <d v="2024-12-30T00:00:00"/>
    <d v="1899-12-30T15:34:52"/>
    <d v="2024-12-30T00:00:00"/>
    <d v="1899-12-30T15:33:47"/>
    <d v="2024-12-30T00:00:00"/>
    <d v="1899-12-30T16:16:40"/>
    <x v="0"/>
    <x v="0"/>
    <s v="7022039307"/>
    <s v="EXW"/>
    <d v="1899-12-30T00:43:58"/>
    <x v="706"/>
    <d v="1899-12-30T00:01:05"/>
    <s v="Ensacado"/>
    <s v="E002"/>
    <x v="1"/>
    <d v="1899-12-30T00:41:48"/>
    <d v="1899-12-30T00:42:53"/>
    <x v="14"/>
    <x v="1"/>
    <x v="1"/>
    <x v="2"/>
    <n v="0"/>
    <n v="0"/>
    <x v="0"/>
    <x v="2"/>
    <x v="0"/>
    <n v="0"/>
    <x v="6"/>
    <x v="1"/>
    <d v="1899-12-30T00:01:05"/>
    <d v="1899-12-30T00:01:05"/>
    <x v="0"/>
    <m/>
    <m/>
    <d v="1899-12-30T00:00:00"/>
    <d v="1899-12-30T00:41:48"/>
    <n v="2"/>
    <n v="-7.5231481481008444E-4"/>
    <n v="41.800000000003173"/>
    <x v="9"/>
    <x v="1"/>
  </r>
  <r>
    <x v="9"/>
    <s v="2024059912"/>
    <x v="0"/>
    <x v="980"/>
    <s v="E8306MSJ"/>
    <d v="2024-12-30T00:00:00"/>
    <x v="1"/>
    <s v="3264"/>
    <x v="35"/>
    <s v="PA"/>
    <x v="1"/>
    <x v="0"/>
    <d v="2024-12-30T00:00:00"/>
    <d v="1899-12-30T15:56:33"/>
    <d v="2024-12-30T00:00:00"/>
    <d v="1899-12-30T15:55:26"/>
    <d v="2024-12-30T00:00:00"/>
    <d v="1899-12-30T16:20:23"/>
    <x v="0"/>
    <x v="0"/>
    <s v="7022039308"/>
    <s v="FBO"/>
    <d v="1899-12-30T00:26:04"/>
    <x v="112"/>
    <d v="1899-12-30T00:01:07"/>
    <s v="Granel"/>
    <s v="E001"/>
    <x v="2"/>
    <d v="1899-12-30T00:23:50"/>
    <d v="1899-12-30T00:24:57"/>
    <x v="14"/>
    <x v="1"/>
    <x v="1"/>
    <x v="1"/>
    <n v="0"/>
    <n v="0"/>
    <x v="0"/>
    <x v="1"/>
    <x v="0"/>
    <n v="0"/>
    <x v="6"/>
    <x v="1"/>
    <d v="1899-12-30T00:01:07"/>
    <d v="1899-12-30T00:01:07"/>
    <x v="0"/>
    <m/>
    <m/>
    <d v="1899-12-30T00:00:00"/>
    <d v="1899-12-30T00:23:50"/>
    <n v="2"/>
    <n v="-7.7546296296004957E-4"/>
    <n v="23.833333333339191"/>
    <x v="9"/>
    <x v="1"/>
  </r>
  <r>
    <x v="9"/>
    <s v="2024059914"/>
    <x v="0"/>
    <x v="1009"/>
    <s v="E5824JVY"/>
    <d v="2024-12-30T00:00:00"/>
    <x v="1"/>
    <s v="3264"/>
    <x v="35"/>
    <s v="PA"/>
    <x v="1"/>
    <x v="0"/>
    <d v="2024-12-30T00:00:00"/>
    <d v="1899-12-30T16:03:47"/>
    <d v="2024-12-30T00:00:00"/>
    <d v="1899-12-30T16:02:40"/>
    <d v="2024-12-30T00:00:00"/>
    <d v="1899-12-30T16:25:54"/>
    <x v="0"/>
    <x v="0"/>
    <s v="7022039309"/>
    <s v="FBO"/>
    <d v="1899-12-30T00:24:21"/>
    <x v="2292"/>
    <d v="1899-12-30T00:01:07"/>
    <s v="Granel"/>
    <s v="E001"/>
    <x v="2"/>
    <d v="1899-12-30T00:22:07"/>
    <d v="1899-12-30T00:23:14"/>
    <x v="10"/>
    <x v="1"/>
    <x v="1"/>
    <x v="1"/>
    <n v="0"/>
    <n v="0"/>
    <x v="0"/>
    <x v="1"/>
    <x v="0"/>
    <n v="0"/>
    <x v="6"/>
    <x v="1"/>
    <d v="1899-12-30T00:01:07"/>
    <d v="1899-12-30T00:01:07"/>
    <x v="0"/>
    <m/>
    <m/>
    <d v="1899-12-30T00:00:00"/>
    <d v="1899-12-30T00:22:07"/>
    <n v="2"/>
    <n v="-7.7546296296004957E-4"/>
    <n v="22.116666666671989"/>
    <x v="9"/>
    <x v="1"/>
  </r>
  <r>
    <x v="9"/>
    <s v="2024059913"/>
    <x v="0"/>
    <x v="1162"/>
    <s v="E1617MGZ"/>
    <d v="2024-12-30T00:00:00"/>
    <x v="1"/>
    <s v="3269"/>
    <x v="36"/>
    <s v="PA"/>
    <x v="5"/>
    <x v="0"/>
    <d v="2024-12-30T00:00:00"/>
    <d v="1899-12-30T16:02:49"/>
    <d v="2024-12-30T00:00:00"/>
    <d v="1899-12-30T16:01:42"/>
    <d v="2024-12-30T00:00:00"/>
    <d v="1899-12-30T16:30:53"/>
    <x v="0"/>
    <x v="0"/>
    <s v="7022039310"/>
    <s v="FBO"/>
    <d v="1899-12-30T00:30:18"/>
    <x v="1728"/>
    <d v="1899-12-30T00:01:07"/>
    <s v="Granel"/>
    <s v="E001"/>
    <x v="2"/>
    <d v="1899-12-30T00:28:04"/>
    <d v="1899-12-30T00:29:11"/>
    <x v="10"/>
    <x v="1"/>
    <x v="1"/>
    <x v="1"/>
    <n v="0"/>
    <n v="0"/>
    <x v="0"/>
    <x v="1"/>
    <x v="0"/>
    <n v="0"/>
    <x v="6"/>
    <x v="1"/>
    <d v="1899-12-30T00:01:07"/>
    <d v="1899-12-30T00:01:07"/>
    <x v="0"/>
    <m/>
    <m/>
    <d v="1899-12-30T00:00:00"/>
    <d v="1899-12-30T00:28:04"/>
    <n v="2"/>
    <n v="-7.7546296296993056E-4"/>
    <n v="28.066666666665565"/>
    <x v="9"/>
    <x v="1"/>
  </r>
  <r>
    <x v="9"/>
    <s v="2024059915"/>
    <x v="0"/>
    <x v="1181"/>
    <s v="E0509JJH"/>
    <d v="2024-12-30T00:00:00"/>
    <x v="1"/>
    <s v="3269"/>
    <x v="36"/>
    <s v="PA"/>
    <x v="5"/>
    <x v="0"/>
    <d v="2024-12-30T00:00:00"/>
    <d v="1899-12-30T16:08:44"/>
    <d v="2024-12-30T00:00:00"/>
    <d v="1899-12-30T16:07:36"/>
    <d v="2024-12-30T00:00:00"/>
    <d v="1899-12-30T16:36:10"/>
    <x v="0"/>
    <x v="0"/>
    <s v="7022039311"/>
    <s v="EXW"/>
    <d v="1899-12-30T00:29:42"/>
    <x v="629"/>
    <d v="1899-12-30T00:01:08"/>
    <s v="Granel"/>
    <s v="E001"/>
    <x v="1"/>
    <d v="1899-12-30T00:27:26"/>
    <d v="1899-12-30T00:28:34"/>
    <x v="10"/>
    <x v="1"/>
    <x v="1"/>
    <x v="1"/>
    <n v="0"/>
    <n v="0"/>
    <x v="0"/>
    <x v="1"/>
    <x v="0"/>
    <n v="0"/>
    <x v="6"/>
    <x v="1"/>
    <d v="1899-12-30T00:01:08"/>
    <d v="1899-12-30T00:01:08"/>
    <x v="0"/>
    <m/>
    <m/>
    <d v="1899-12-30T00:00:00"/>
    <d v="1899-12-30T00:27:26"/>
    <n v="2"/>
    <n v="-7.8703703703997263E-4"/>
    <n v="27.433333333339274"/>
    <x v="9"/>
    <x v="1"/>
  </r>
  <r>
    <x v="9"/>
    <s v="2024059916"/>
    <x v="0"/>
    <x v="1018"/>
    <s v="E9461JBD"/>
    <d v="2024-12-30T00:00:00"/>
    <x v="1"/>
    <s v="3264"/>
    <x v="35"/>
    <s v="PA"/>
    <x v="1"/>
    <x v="0"/>
    <d v="2024-12-30T00:00:00"/>
    <d v="1899-12-30T16:11:04"/>
    <d v="2024-12-30T00:00:00"/>
    <d v="1899-12-30T16:09:57"/>
    <d v="2024-12-30T00:00:00"/>
    <d v="1899-12-30T16:43:01"/>
    <x v="0"/>
    <x v="0"/>
    <s v="7022039312"/>
    <s v="EXW"/>
    <d v="1899-12-30T00:34:11"/>
    <x v="1198"/>
    <d v="1899-12-30T00:01:07"/>
    <s v="Granel"/>
    <s v="E001"/>
    <x v="1"/>
    <d v="1899-12-30T00:31:57"/>
    <d v="1899-12-30T00:33:04"/>
    <x v="10"/>
    <x v="1"/>
    <x v="1"/>
    <x v="1"/>
    <n v="0"/>
    <n v="0"/>
    <x v="0"/>
    <x v="1"/>
    <x v="0"/>
    <n v="0"/>
    <x v="6"/>
    <x v="1"/>
    <d v="1899-12-30T00:01:07"/>
    <d v="1899-12-30T00:01:07"/>
    <x v="0"/>
    <m/>
    <m/>
    <d v="1899-12-30T00:00:00"/>
    <d v="1899-12-30T00:31:57"/>
    <n v="2"/>
    <n v="-7.7546296295993855E-4"/>
    <n v="31.950000000000038"/>
    <x v="9"/>
    <x v="1"/>
  </r>
  <r>
    <x v="9"/>
    <s v="2024059917"/>
    <x v="0"/>
    <x v="1092"/>
    <s v="E6099JTB"/>
    <d v="2024-12-30T00:00:00"/>
    <x v="1"/>
    <s v="3283"/>
    <x v="38"/>
    <s v="PA"/>
    <x v="2"/>
    <x v="0"/>
    <d v="2024-12-30T00:00:00"/>
    <d v="1899-12-30T16:17:13"/>
    <d v="2024-12-30T00:00:00"/>
    <d v="1899-12-30T16:16:05"/>
    <d v="2024-12-30T00:00:00"/>
    <d v="1899-12-30T16:51:58"/>
    <x v="0"/>
    <x v="0"/>
    <s v="7022039313"/>
    <s v="EXW"/>
    <d v="1899-12-30T00:37:01"/>
    <x v="1388"/>
    <d v="1899-12-30T00:01:08"/>
    <s v="Ensacado"/>
    <s v="E002"/>
    <x v="1"/>
    <d v="1899-12-30T00:34:45"/>
    <d v="1899-12-30T00:35:53"/>
    <x v="10"/>
    <x v="1"/>
    <x v="1"/>
    <x v="2"/>
    <n v="0"/>
    <n v="0"/>
    <x v="0"/>
    <x v="2"/>
    <x v="0"/>
    <n v="0"/>
    <x v="6"/>
    <x v="1"/>
    <d v="1899-12-30T00:01:08"/>
    <d v="1899-12-30T00:01:08"/>
    <x v="0"/>
    <m/>
    <m/>
    <d v="1899-12-30T00:00:00"/>
    <d v="1899-12-30T00:34:45"/>
    <n v="2"/>
    <n v="-7.8703703703997263E-4"/>
    <n v="34.749999999993598"/>
    <x v="9"/>
    <x v="1"/>
  </r>
  <r>
    <x v="9"/>
    <s v="2024059919"/>
    <x v="0"/>
    <x v="1024"/>
    <s v="E2589JTB"/>
    <d v="2024-12-30T00:00:00"/>
    <x v="1"/>
    <s v="3264"/>
    <x v="35"/>
    <s v="PA"/>
    <x v="1"/>
    <x v="0"/>
    <d v="2024-12-30T00:00:00"/>
    <d v="1899-12-30T16:32:28"/>
    <d v="2024-12-30T00:00:00"/>
    <d v="1899-12-30T16:31:22"/>
    <d v="2024-12-30T00:00:00"/>
    <d v="1899-12-30T16:57:58"/>
    <x v="0"/>
    <x v="0"/>
    <s v="7022039314"/>
    <s v="FBO"/>
    <d v="1899-12-30T00:27:42"/>
    <x v="1304"/>
    <d v="1899-12-30T00:01:06"/>
    <s v="Granel"/>
    <s v="E001"/>
    <x v="2"/>
    <d v="1899-12-30T00:25:30"/>
    <d v="1899-12-30T00:26:36"/>
    <x v="10"/>
    <x v="1"/>
    <x v="1"/>
    <x v="1"/>
    <n v="0"/>
    <n v="0"/>
    <x v="0"/>
    <x v="1"/>
    <x v="0"/>
    <n v="0"/>
    <x v="6"/>
    <x v="1"/>
    <d v="1899-12-30T00:01:06"/>
    <d v="1899-12-30T00:01:06"/>
    <x v="0"/>
    <m/>
    <m/>
    <d v="1899-12-30T00:00:00"/>
    <d v="1899-12-30T00:25:30"/>
    <n v="2"/>
    <n v="-7.638888888900075E-4"/>
    <n v="25.500000000009582"/>
    <x v="9"/>
    <x v="1"/>
  </r>
  <r>
    <x v="9"/>
    <s v="2024059918"/>
    <x v="0"/>
    <x v="1208"/>
    <m/>
    <d v="2024-12-30T00:00:00"/>
    <x v="1"/>
    <s v="3283"/>
    <x v="38"/>
    <s v="PA"/>
    <x v="2"/>
    <x v="0"/>
    <d v="2024-12-30T00:00:00"/>
    <d v="1899-12-30T16:26:02"/>
    <d v="2024-12-30T00:00:00"/>
    <d v="1899-12-30T16:24:56"/>
    <d v="2024-12-30T00:00:00"/>
    <d v="1899-12-30T16:59:43"/>
    <x v="0"/>
    <x v="0"/>
    <s v="7022039315"/>
    <s v="EXW"/>
    <d v="1899-12-30T00:35:53"/>
    <x v="2323"/>
    <d v="1899-12-30T00:01:06"/>
    <s v="Ensacado"/>
    <s v="E002"/>
    <x v="1"/>
    <d v="1899-12-30T00:33:41"/>
    <d v="1899-12-30T00:34:47"/>
    <x v="10"/>
    <x v="1"/>
    <x v="1"/>
    <x v="2"/>
    <n v="0"/>
    <n v="0"/>
    <x v="0"/>
    <x v="2"/>
    <x v="0"/>
    <n v="0"/>
    <x v="6"/>
    <x v="1"/>
    <d v="1899-12-30T00:01:06"/>
    <d v="1899-12-30T00:01:06"/>
    <x v="0"/>
    <m/>
    <m/>
    <d v="1899-12-30T00:00:00"/>
    <d v="1899-12-30T00:33:41"/>
    <n v="2"/>
    <n v="-7.638888888900075E-4"/>
    <n v="33.6833333333281"/>
    <x v="9"/>
    <x v="1"/>
  </r>
  <r>
    <x v="9"/>
    <s v="2024059920"/>
    <x v="0"/>
    <x v="1056"/>
    <s v="E8142JYC"/>
    <d v="2024-12-30T00:00:00"/>
    <x v="1"/>
    <s v="3283"/>
    <x v="38"/>
    <s v="PA"/>
    <x v="6"/>
    <x v="0"/>
    <d v="2024-12-30T00:00:00"/>
    <d v="1899-12-30T16:42:12"/>
    <d v="2024-12-30T00:00:00"/>
    <d v="1899-12-30T13:06:00"/>
    <d v="2024-12-30T00:00:00"/>
    <d v="1899-12-30T17:13:25"/>
    <x v="218"/>
    <x v="29"/>
    <s v="7022039317"/>
    <s v="EXW"/>
    <d v="1899-12-30T07:43:37"/>
    <x v="3133"/>
    <d v="1899-12-30T03:36:12"/>
    <s v="Ensacado"/>
    <s v="E002"/>
    <x v="1"/>
    <d v="1899-12-30T00:31:13"/>
    <d v="1899-12-30T04:07:25"/>
    <x v="10"/>
    <x v="1"/>
    <x v="1"/>
    <x v="2"/>
    <n v="0"/>
    <n v="0"/>
    <x v="0"/>
    <x v="2"/>
    <x v="0"/>
    <n v="0"/>
    <x v="6"/>
    <x v="1"/>
    <d v="1899-12-30T03:36:12"/>
    <d v="1899-12-30T02:38:12"/>
    <x v="1"/>
    <m/>
    <m/>
    <d v="1899-12-30T00:00:00"/>
    <d v="1899-12-30T00:31:13"/>
    <n v="2"/>
    <n v="-0.15013888888889004"/>
    <n v="31.216666666665578"/>
    <x v="10"/>
    <x v="1"/>
  </r>
  <r>
    <x v="9"/>
    <s v="2024059922"/>
    <x v="0"/>
    <x v="1027"/>
    <s v="E9533LGJ"/>
    <d v="2024-12-30T00:00:00"/>
    <x v="1"/>
    <s v="3283"/>
    <x v="38"/>
    <s v="PA"/>
    <x v="6"/>
    <x v="0"/>
    <d v="2024-12-30T00:00:00"/>
    <d v="1899-12-30T16:55:20"/>
    <d v="2024-12-30T00:00:00"/>
    <d v="1899-12-30T03:42:00"/>
    <d v="2024-12-30T00:00:00"/>
    <d v="1899-12-30T17:26:37"/>
    <x v="252"/>
    <x v="29"/>
    <s v="7022039318"/>
    <s v="FBO"/>
    <d v="1899-12-31T02:57:57"/>
    <x v="3134"/>
    <d v="1899-12-30T13:13:20"/>
    <s v="Ensacado"/>
    <s v="E002"/>
    <x v="2"/>
    <d v="1899-12-30T00:31:17"/>
    <d v="1899-12-30T13:44:37"/>
    <x v="10"/>
    <x v="1"/>
    <x v="1"/>
    <x v="2"/>
    <n v="0"/>
    <n v="0"/>
    <x v="0"/>
    <x v="2"/>
    <x v="0"/>
    <n v="0"/>
    <x v="6"/>
    <x v="1"/>
    <d v="1899-12-30T13:13:20"/>
    <d v="1899-12-30T12:15:20"/>
    <x v="1"/>
    <m/>
    <m/>
    <d v="1899-12-30T00:00:00"/>
    <d v="1899-12-30T00:31:17"/>
    <n v="2"/>
    <n v="-0.55092592592592005"/>
    <n v="31.283333333337477"/>
    <x v="10"/>
    <x v="1"/>
  </r>
  <r>
    <x v="9"/>
    <s v="2024059924"/>
    <x v="0"/>
    <x v="1131"/>
    <m/>
    <d v="2024-12-30T00:00:00"/>
    <x v="1"/>
    <s v="3283"/>
    <x v="38"/>
    <s v="PA"/>
    <x v="6"/>
    <x v="0"/>
    <d v="2024-12-30T00:00:00"/>
    <d v="1899-12-30T17:37:02"/>
    <d v="2024-12-30T00:00:00"/>
    <d v="1899-12-30T15:18:00"/>
    <d v="2024-12-30T00:00:00"/>
    <d v="1899-12-30T18:03:44"/>
    <x v="244"/>
    <x v="29"/>
    <s v="7022039320"/>
    <s v="EXW"/>
    <d v="1899-12-30T05:04:46"/>
    <x v="3135"/>
    <d v="1899-12-30T02:19:02"/>
    <s v="Ensacado"/>
    <s v="E002"/>
    <x v="1"/>
    <d v="1899-12-30T00:26:42"/>
    <d v="1899-12-30T02:45:44"/>
    <x v="8"/>
    <x v="1"/>
    <x v="1"/>
    <x v="2"/>
    <n v="0"/>
    <n v="0"/>
    <x v="0"/>
    <x v="2"/>
    <x v="0"/>
    <n v="0"/>
    <x v="6"/>
    <x v="1"/>
    <d v="1899-12-30T02:19:02"/>
    <d v="1899-12-30T01:21:02"/>
    <x v="1"/>
    <m/>
    <m/>
    <d v="1899-12-30T00:00:00"/>
    <d v="1899-12-30T00:26:42"/>
    <n v="2"/>
    <n v="-9.6550925925930065E-2"/>
    <n v="26.699999999990425"/>
    <x v="11"/>
    <x v="1"/>
  </r>
  <r>
    <x v="9"/>
    <s v="2024059929"/>
    <x v="0"/>
    <x v="1131"/>
    <m/>
    <d v="2024-12-30T00:00:00"/>
    <x v="1"/>
    <s v="3283"/>
    <x v="38"/>
    <s v="PA"/>
    <x v="2"/>
    <x v="0"/>
    <d v="2024-12-30T00:00:00"/>
    <d v="1899-12-30T18:50:12"/>
    <d v="2024-12-30T00:00:00"/>
    <d v="1899-12-30T18:49:06"/>
    <d v="2024-12-30T00:00:00"/>
    <d v="1899-12-30T19:10:27"/>
    <x v="0"/>
    <x v="0"/>
    <s v="7022039321"/>
    <s v="EXW"/>
    <d v="1899-12-30T00:22:27"/>
    <x v="2520"/>
    <d v="1899-12-30T00:01:06"/>
    <s v="Ensacado"/>
    <s v="E002"/>
    <x v="1"/>
    <d v="1899-12-30T00:20:15"/>
    <d v="1899-12-30T00:21:21"/>
    <x v="11"/>
    <x v="1"/>
    <x v="1"/>
    <x v="2"/>
    <n v="0"/>
    <n v="0"/>
    <x v="0"/>
    <x v="2"/>
    <x v="0"/>
    <n v="0"/>
    <x v="6"/>
    <x v="1"/>
    <d v="1899-12-30T00:01:06"/>
    <d v="1899-12-30T00:01:06"/>
    <x v="0"/>
    <m/>
    <m/>
    <d v="1899-12-30T00:00:00"/>
    <d v="1899-12-30T00:20:15"/>
    <n v="2"/>
    <n v="-7.638888888900075E-4"/>
    <n v="20.249999999999968"/>
    <x v="7"/>
    <x v="1"/>
  </r>
  <r>
    <x v="9"/>
    <s v="2024059930"/>
    <x v="0"/>
    <x v="1000"/>
    <s v="E3888GZR"/>
    <d v="2024-12-31T00:00:00"/>
    <x v="1"/>
    <s v="3269"/>
    <x v="36"/>
    <s v="PA"/>
    <x v="5"/>
    <x v="0"/>
    <d v="2024-12-31T00:00:00"/>
    <d v="1899-12-30T04:51:21"/>
    <d v="2024-12-31T00:00:00"/>
    <d v="1899-12-30T04:50:15"/>
    <d v="2024-12-31T00:00:00"/>
    <d v="1899-12-30T05:15:24"/>
    <x v="0"/>
    <x v="0"/>
    <s v="7022039322"/>
    <s v="EXW"/>
    <d v="1899-12-30T00:26:15"/>
    <x v="2108"/>
    <d v="1899-12-30T00:01:06"/>
    <s v="Granel"/>
    <s v="E001"/>
    <x v="1"/>
    <d v="1899-12-30T00:24:03"/>
    <d v="1899-12-30T00:25:09"/>
    <x v="16"/>
    <x v="2"/>
    <x v="1"/>
    <x v="1"/>
    <n v="0"/>
    <n v="0"/>
    <x v="0"/>
    <x v="1"/>
    <x v="0"/>
    <n v="0"/>
    <x v="6"/>
    <x v="1"/>
    <d v="1899-12-30T00:01:06"/>
    <d v="1899-12-30T00:01:06"/>
    <x v="0"/>
    <m/>
    <m/>
    <d v="1899-12-30T00:00:00"/>
    <d v="1899-12-30T00:24:03"/>
    <n v="3"/>
    <n v="-7.638888888900075E-4"/>
    <n v="24.05000000000156"/>
    <x v="18"/>
    <x v="1"/>
  </r>
  <r>
    <x v="9"/>
    <s v="2024059931"/>
    <x v="0"/>
    <x v="921"/>
    <s v="E1228KBR"/>
    <d v="2024-12-31T00:00:00"/>
    <x v="1"/>
    <s v="3264"/>
    <x v="35"/>
    <s v="PA"/>
    <x v="1"/>
    <x v="0"/>
    <d v="2024-12-31T00:00:00"/>
    <d v="1899-12-30T04:58:41"/>
    <d v="2024-12-31T00:00:00"/>
    <d v="1899-12-30T04:57:33"/>
    <d v="2024-12-31T00:00:00"/>
    <d v="1899-12-30T05:29:31"/>
    <x v="0"/>
    <x v="0"/>
    <s v="7022039323"/>
    <s v="EXW"/>
    <d v="1899-12-30T00:33:06"/>
    <x v="941"/>
    <d v="1899-12-30T00:01:08"/>
    <s v="Granel"/>
    <s v="E001"/>
    <x v="1"/>
    <d v="1899-12-30T00:30:50"/>
    <d v="1899-12-30T00:31:58"/>
    <x v="16"/>
    <x v="2"/>
    <x v="1"/>
    <x v="1"/>
    <n v="0"/>
    <n v="0"/>
    <x v="0"/>
    <x v="1"/>
    <x v="0"/>
    <n v="0"/>
    <x v="6"/>
    <x v="1"/>
    <d v="1899-12-30T00:01:08"/>
    <d v="1899-12-30T00:01:08"/>
    <x v="0"/>
    <m/>
    <m/>
    <d v="1899-12-30T00:00:00"/>
    <d v="1899-12-30T00:30:50"/>
    <n v="3"/>
    <n v="-7.8703703704000039E-4"/>
    <n v="30.833333333337606"/>
    <x v="18"/>
    <x v="1"/>
  </r>
  <r>
    <x v="9"/>
    <s v="2024059932"/>
    <x v="0"/>
    <x v="1057"/>
    <s v="E0247JRH"/>
    <d v="2024-12-31T00:00:00"/>
    <x v="1"/>
    <s v="3263"/>
    <x v="42"/>
    <s v="PA"/>
    <x v="3"/>
    <x v="0"/>
    <d v="2024-12-31T00:00:00"/>
    <d v="1899-12-30T05:04:49"/>
    <d v="2024-12-31T00:00:00"/>
    <d v="1899-12-30T05:03:43"/>
    <d v="2024-12-31T00:00:00"/>
    <d v="1899-12-30T05:36:46"/>
    <x v="0"/>
    <x v="0"/>
    <s v="7022039324"/>
    <s v="EXW"/>
    <d v="1899-12-30T00:34:09"/>
    <x v="792"/>
    <d v="1899-12-30T00:01:06"/>
    <s v="Granel"/>
    <s v="E001"/>
    <x v="1"/>
    <d v="1899-12-30T00:31:57"/>
    <d v="1899-12-30T00:33:03"/>
    <x v="12"/>
    <x v="2"/>
    <x v="1"/>
    <x v="1"/>
    <n v="0"/>
    <n v="0"/>
    <x v="0"/>
    <x v="1"/>
    <x v="0"/>
    <n v="0"/>
    <x v="6"/>
    <x v="1"/>
    <d v="1899-12-30T00:01:06"/>
    <d v="1899-12-30T00:01:06"/>
    <x v="0"/>
    <m/>
    <m/>
    <d v="1899-12-30T00:00:00"/>
    <d v="1899-12-30T00:31:57"/>
    <n v="3"/>
    <n v="-7.6388888888997974E-4"/>
    <n v="31.950000000000038"/>
    <x v="18"/>
    <x v="1"/>
  </r>
  <r>
    <x v="9"/>
    <s v="2024059934"/>
    <x v="0"/>
    <x v="1099"/>
    <s v="E9571KML"/>
    <d v="2024-12-31T00:00:00"/>
    <x v="1"/>
    <s v="3262"/>
    <x v="43"/>
    <s v="PA"/>
    <x v="0"/>
    <x v="0"/>
    <d v="2024-12-31T00:00:00"/>
    <d v="1899-12-30T05:38:36"/>
    <d v="2024-12-31T00:00:00"/>
    <d v="1899-12-30T05:37:29"/>
    <d v="2024-12-31T00:00:00"/>
    <d v="1899-12-30T06:03:53"/>
    <x v="0"/>
    <x v="0"/>
    <s v="7022039325"/>
    <s v="FBO"/>
    <d v="1899-12-30T00:27:31"/>
    <x v="986"/>
    <d v="1899-12-30T00:01:07"/>
    <s v="Granel"/>
    <s v="E001"/>
    <x v="2"/>
    <d v="1899-12-30T00:25:17"/>
    <d v="1899-12-30T00:26:24"/>
    <x v="12"/>
    <x v="2"/>
    <x v="1"/>
    <x v="1"/>
    <n v="0"/>
    <n v="0"/>
    <x v="0"/>
    <x v="1"/>
    <x v="0"/>
    <n v="0"/>
    <x v="6"/>
    <x v="1"/>
    <d v="1899-12-30T00:01:07"/>
    <d v="1899-12-30T00:01:07"/>
    <x v="0"/>
    <m/>
    <m/>
    <d v="1899-12-30T00:00:00"/>
    <d v="1899-12-30T00:25:17"/>
    <n v="3"/>
    <n v="-7.7546296295999406E-4"/>
    <n v="25.283333333332781"/>
    <x v="12"/>
    <x v="1"/>
  </r>
  <r>
    <x v="9"/>
    <s v="2024059936"/>
    <x v="0"/>
    <x v="1023"/>
    <s v="E4352HZT"/>
    <d v="2024-12-31T00:00:00"/>
    <x v="1"/>
    <s v="3283"/>
    <x v="38"/>
    <s v="PA"/>
    <x v="2"/>
    <x v="0"/>
    <d v="2024-12-31T00:00:00"/>
    <d v="1899-12-30T05:55:41"/>
    <d v="2024-12-31T00:00:00"/>
    <d v="1899-12-30T05:54:33"/>
    <d v="2024-12-31T00:00:00"/>
    <d v="1899-12-30T06:18:25"/>
    <x v="0"/>
    <x v="0"/>
    <s v="7022039326"/>
    <s v="FBO"/>
    <d v="1899-12-30T00:25:00"/>
    <x v="615"/>
    <d v="1899-12-30T00:01:08"/>
    <s v="Ensacado"/>
    <s v="E002"/>
    <x v="2"/>
    <d v="1899-12-30T00:22:44"/>
    <d v="1899-12-30T00:23:52"/>
    <x v="12"/>
    <x v="2"/>
    <x v="1"/>
    <x v="2"/>
    <n v="0"/>
    <n v="0"/>
    <x v="0"/>
    <x v="2"/>
    <x v="0"/>
    <n v="0"/>
    <x v="6"/>
    <x v="1"/>
    <d v="1899-12-30T00:01:08"/>
    <d v="1899-12-30T00:01:08"/>
    <x v="0"/>
    <m/>
    <m/>
    <d v="1899-12-30T00:00:00"/>
    <d v="1899-12-30T00:22:44"/>
    <n v="3"/>
    <n v="-7.8703703703000838E-4"/>
    <n v="22.73333333333758"/>
    <x v="12"/>
    <x v="1"/>
  </r>
  <r>
    <x v="9"/>
    <s v="2024059935"/>
    <x v="0"/>
    <x v="1008"/>
    <s v="E0262CVL"/>
    <d v="2024-12-31T00:00:00"/>
    <x v="1"/>
    <s v="3283"/>
    <x v="38"/>
    <s v="PA"/>
    <x v="2"/>
    <x v="0"/>
    <d v="2024-12-31T00:00:00"/>
    <d v="1899-12-30T05:54:04"/>
    <d v="2024-12-31T00:00:00"/>
    <d v="1899-12-30T05:52:58"/>
    <d v="2024-12-31T00:00:00"/>
    <d v="1899-12-30T06:29:55"/>
    <x v="0"/>
    <x v="0"/>
    <s v="7022039327"/>
    <s v="FBO"/>
    <d v="1899-12-30T00:38:03"/>
    <x v="2304"/>
    <d v="1899-12-30T00:01:06"/>
    <s v="Ensacado"/>
    <s v="E002"/>
    <x v="2"/>
    <d v="1899-12-30T00:35:51"/>
    <d v="1899-12-30T00:36:57"/>
    <x v="12"/>
    <x v="2"/>
    <x v="1"/>
    <x v="2"/>
    <n v="0"/>
    <n v="0"/>
    <x v="0"/>
    <x v="2"/>
    <x v="0"/>
    <n v="0"/>
    <x v="6"/>
    <x v="1"/>
    <d v="1899-12-30T00:01:06"/>
    <d v="1899-12-30T00:01:06"/>
    <x v="0"/>
    <m/>
    <m/>
    <d v="1899-12-30T00:00:00"/>
    <d v="1899-12-30T00:35:51"/>
    <n v="3"/>
    <n v="-7.638888888900075E-4"/>
    <n v="35.849999999995212"/>
    <x v="12"/>
    <x v="1"/>
  </r>
  <r>
    <x v="9"/>
    <s v="2024059939"/>
    <x v="0"/>
    <x v="985"/>
    <s v="E8263KDM"/>
    <d v="2024-12-31T00:00:00"/>
    <x v="1"/>
    <s v="3264"/>
    <x v="35"/>
    <s v="PA"/>
    <x v="1"/>
    <x v="0"/>
    <d v="2024-12-31T00:00:00"/>
    <d v="1899-12-30T06:15:19"/>
    <d v="2024-12-31T00:00:00"/>
    <d v="1899-12-30T06:14:12"/>
    <d v="2024-12-31T00:00:00"/>
    <d v="1899-12-30T06:42:47"/>
    <x v="0"/>
    <x v="0"/>
    <s v="7022039328"/>
    <s v="FBO"/>
    <d v="1899-12-30T00:29:42"/>
    <x v="1002"/>
    <d v="1899-12-30T00:01:07"/>
    <s v="Granel"/>
    <s v="E001"/>
    <x v="2"/>
    <d v="1899-12-30T00:27:28"/>
    <d v="1899-12-30T00:28:35"/>
    <x v="0"/>
    <x v="2"/>
    <x v="1"/>
    <x v="1"/>
    <n v="0"/>
    <n v="0"/>
    <x v="0"/>
    <x v="1"/>
    <x v="0"/>
    <n v="0"/>
    <x v="6"/>
    <x v="1"/>
    <d v="1899-12-30T00:01:07"/>
    <d v="1899-12-30T00:01:07"/>
    <x v="0"/>
    <m/>
    <m/>
    <d v="1899-12-30T00:00:00"/>
    <d v="1899-12-30T00:27:28"/>
    <n v="3"/>
    <n v="-7.7546296295999406E-4"/>
    <n v="27.466666666675223"/>
    <x v="12"/>
    <x v="1"/>
  </r>
  <r>
    <x v="9"/>
    <s v="2024059937"/>
    <x v="0"/>
    <x v="895"/>
    <s v="E9297MPF"/>
    <d v="2024-12-31T00:00:00"/>
    <x v="1"/>
    <s v="3260"/>
    <x v="41"/>
    <s v="PA"/>
    <x v="19"/>
    <x v="0"/>
    <d v="2024-12-31T00:00:00"/>
    <d v="1899-12-30T06:11:35"/>
    <d v="2024-12-31T00:00:00"/>
    <d v="1899-12-30T06:10:28"/>
    <d v="2024-12-31T00:00:00"/>
    <d v="1899-12-30T06:43:43"/>
    <x v="0"/>
    <x v="0"/>
    <s v="7022039329"/>
    <s v="EXW"/>
    <d v="1899-12-30T00:34:22"/>
    <x v="2855"/>
    <d v="1899-12-30T00:01:07"/>
    <s v="Granel"/>
    <s v="E001"/>
    <x v="1"/>
    <d v="1899-12-30T00:32:08"/>
    <d v="1899-12-30T00:33:15"/>
    <x v="0"/>
    <x v="2"/>
    <x v="1"/>
    <x v="1"/>
    <n v="0"/>
    <n v="0"/>
    <x v="0"/>
    <x v="1"/>
    <x v="0"/>
    <n v="0"/>
    <x v="6"/>
    <x v="1"/>
    <d v="1899-12-30T00:01:07"/>
    <d v="1899-12-30T00:01:07"/>
    <x v="0"/>
    <m/>
    <m/>
    <d v="1899-12-30T00:00:00"/>
    <d v="1899-12-30T00:32:08"/>
    <n v="3"/>
    <n v="-7.7546296295999406E-4"/>
    <n v="32.133333333340808"/>
    <x v="12"/>
    <x v="1"/>
  </r>
  <r>
    <x v="9"/>
    <s v="2024059938"/>
    <x v="0"/>
    <x v="979"/>
    <s v="E0631LTH"/>
    <d v="2024-12-31T00:00:00"/>
    <x v="1"/>
    <s v="3264"/>
    <x v="35"/>
    <s v="PA"/>
    <x v="1"/>
    <x v="0"/>
    <d v="2024-12-31T00:00:00"/>
    <d v="1899-12-30T06:15:08"/>
    <d v="2024-12-31T00:00:00"/>
    <d v="1899-12-30T06:14:01"/>
    <d v="2024-12-31T00:00:00"/>
    <d v="1899-12-30T06:44:59"/>
    <x v="0"/>
    <x v="0"/>
    <s v="7022039330"/>
    <s v="FBO"/>
    <d v="1899-12-30T00:32:05"/>
    <x v="1380"/>
    <d v="1899-12-30T00:01:07"/>
    <s v="Granel"/>
    <s v="E001"/>
    <x v="2"/>
    <d v="1899-12-30T00:29:51"/>
    <d v="1899-12-30T00:30:58"/>
    <x v="0"/>
    <x v="2"/>
    <x v="1"/>
    <x v="1"/>
    <n v="0"/>
    <n v="0"/>
    <x v="0"/>
    <x v="1"/>
    <x v="0"/>
    <n v="0"/>
    <x v="6"/>
    <x v="1"/>
    <d v="1899-12-30T00:01:07"/>
    <d v="1899-12-30T00:01:07"/>
    <x v="0"/>
    <m/>
    <m/>
    <d v="1899-12-30T00:00:00"/>
    <d v="1899-12-30T00:29:51"/>
    <n v="3"/>
    <n v="-7.7546296295999406E-4"/>
    <n v="29.850000000004826"/>
    <x v="12"/>
    <x v="1"/>
  </r>
  <r>
    <x v="9"/>
    <s v="2024059942"/>
    <x v="0"/>
    <x v="1168"/>
    <s v="E0307HGB"/>
    <d v="2024-12-31T00:00:00"/>
    <x v="1"/>
    <s v="3283"/>
    <x v="38"/>
    <s v="PA"/>
    <x v="2"/>
    <x v="0"/>
    <d v="2024-12-31T00:00:00"/>
    <d v="1899-12-30T06:26:07"/>
    <d v="2024-12-31T00:00:00"/>
    <d v="1899-12-30T06:24:59"/>
    <d v="2024-12-31T00:00:00"/>
    <d v="1899-12-30T06:46:55"/>
    <x v="0"/>
    <x v="0"/>
    <s v="7022039331"/>
    <s v="FBO"/>
    <d v="1899-12-30T00:23:04"/>
    <x v="91"/>
    <d v="1899-12-30T00:01:08"/>
    <s v="Ensacado"/>
    <s v="E002"/>
    <x v="2"/>
    <d v="1899-12-30T00:20:48"/>
    <d v="1899-12-30T00:21:56"/>
    <x v="0"/>
    <x v="2"/>
    <x v="1"/>
    <x v="2"/>
    <n v="0"/>
    <n v="0"/>
    <x v="0"/>
    <x v="2"/>
    <x v="0"/>
    <n v="0"/>
    <x v="6"/>
    <x v="1"/>
    <d v="1899-12-30T00:01:08"/>
    <d v="1899-12-30T00:01:08"/>
    <x v="0"/>
    <m/>
    <m/>
    <d v="1899-12-30T00:00:00"/>
    <d v="1899-12-30T00:20:48"/>
    <n v="3"/>
    <n v="-7.8703703702998062E-4"/>
    <n v="20.800000000008048"/>
    <x v="12"/>
    <x v="1"/>
  </r>
  <r>
    <x v="9"/>
    <s v="2024059941"/>
    <x v="0"/>
    <x v="1020"/>
    <s v="E0463JRH"/>
    <d v="2024-12-31T00:00:00"/>
    <x v="1"/>
    <s v="3264"/>
    <x v="35"/>
    <s v="PA"/>
    <x v="1"/>
    <x v="0"/>
    <d v="2024-12-31T00:00:00"/>
    <d v="1899-12-30T06:24:10"/>
    <d v="2024-12-31T00:00:00"/>
    <d v="1899-12-30T06:23:03"/>
    <d v="2024-12-31T00:00:00"/>
    <d v="1899-12-30T06:56:49"/>
    <x v="0"/>
    <x v="0"/>
    <s v="7022039332"/>
    <s v="FBO"/>
    <d v="1899-12-30T00:34:53"/>
    <x v="1339"/>
    <d v="1899-12-30T00:01:07"/>
    <s v="Granel"/>
    <s v="E001"/>
    <x v="2"/>
    <d v="1899-12-30T00:32:39"/>
    <d v="1899-12-30T00:33:46"/>
    <x v="0"/>
    <x v="2"/>
    <x v="1"/>
    <x v="1"/>
    <n v="0"/>
    <n v="0"/>
    <x v="0"/>
    <x v="1"/>
    <x v="0"/>
    <n v="0"/>
    <x v="6"/>
    <x v="1"/>
    <d v="1899-12-30T00:01:07"/>
    <d v="1899-12-30T00:01:07"/>
    <x v="0"/>
    <m/>
    <m/>
    <d v="1899-12-30T00:00:00"/>
    <d v="1899-12-30T00:32:39"/>
    <n v="3"/>
    <n v="-7.7546296296998607E-4"/>
    <n v="32.649999999998386"/>
    <x v="12"/>
    <x v="1"/>
  </r>
  <r>
    <x v="9"/>
    <s v="2024059940"/>
    <x v="0"/>
    <x v="946"/>
    <s v="E2291HBT"/>
    <d v="2024-12-31T00:00:00"/>
    <x v="1"/>
    <s v="3264"/>
    <x v="35"/>
    <s v="PA"/>
    <x v="1"/>
    <x v="0"/>
    <d v="2024-12-31T00:00:00"/>
    <d v="1899-12-30T06:20:08"/>
    <d v="2024-12-31T00:00:00"/>
    <d v="1899-12-30T06:19:00"/>
    <d v="2024-12-31T00:00:00"/>
    <d v="1899-12-30T07:00:56"/>
    <x v="0"/>
    <x v="0"/>
    <s v="7022039333"/>
    <s v="FBO"/>
    <d v="1899-12-30T00:43:04"/>
    <x v="1352"/>
    <d v="1899-12-30T00:01:08"/>
    <s v="Granel"/>
    <s v="E001"/>
    <x v="2"/>
    <d v="1899-12-30T00:40:48"/>
    <d v="1899-12-30T00:41:56"/>
    <x v="0"/>
    <x v="2"/>
    <x v="1"/>
    <x v="1"/>
    <n v="0"/>
    <n v="0"/>
    <x v="0"/>
    <x v="1"/>
    <x v="0"/>
    <n v="0"/>
    <x v="6"/>
    <x v="1"/>
    <d v="1899-12-30T00:01:08"/>
    <d v="1899-12-30T00:01:08"/>
    <x v="0"/>
    <m/>
    <m/>
    <d v="1899-12-30T00:00:00"/>
    <d v="1899-12-30T00:40:48"/>
    <n v="3"/>
    <n v="-7.8703703703997263E-4"/>
    <n v="40.799999999995187"/>
    <x v="0"/>
    <x v="1"/>
  </r>
  <r>
    <x v="9"/>
    <s v="2024059944"/>
    <x v="0"/>
    <x v="1002"/>
    <s v="E0721JRZ"/>
    <d v="2024-12-31T00:00:00"/>
    <x v="1"/>
    <s v="3269"/>
    <x v="36"/>
    <s v="PA"/>
    <x v="5"/>
    <x v="0"/>
    <d v="2024-12-31T00:00:00"/>
    <d v="1899-12-30T06:42:09"/>
    <d v="2024-12-31T00:00:00"/>
    <d v="1899-12-30T06:41:01"/>
    <d v="2024-12-31T00:00:00"/>
    <d v="1899-12-30T07:11:47"/>
    <x v="0"/>
    <x v="0"/>
    <s v="7022039334"/>
    <s v="EXW"/>
    <d v="1899-12-30T00:31:54"/>
    <x v="1228"/>
    <d v="1899-12-30T00:01:08"/>
    <s v="Granel"/>
    <s v="E001"/>
    <x v="1"/>
    <d v="1899-12-30T00:29:38"/>
    <d v="1899-12-30T00:30:46"/>
    <x v="0"/>
    <x v="2"/>
    <x v="1"/>
    <x v="1"/>
    <n v="0"/>
    <n v="0"/>
    <x v="0"/>
    <x v="1"/>
    <x v="0"/>
    <n v="0"/>
    <x v="6"/>
    <x v="1"/>
    <d v="1899-12-30T00:01:08"/>
    <d v="1899-12-30T00:01:08"/>
    <x v="0"/>
    <m/>
    <m/>
    <d v="1899-12-30T00:00:00"/>
    <d v="1899-12-30T00:29:38"/>
    <n v="3"/>
    <n v="-7.8703703703003614E-4"/>
    <n v="29.633333333342335"/>
    <x v="0"/>
    <x v="1"/>
  </r>
  <r>
    <x v="9"/>
    <s v="2024059945"/>
    <x v="0"/>
    <x v="1060"/>
    <s v="E3410KWV"/>
    <d v="2024-12-31T00:00:00"/>
    <x v="1"/>
    <s v="3283"/>
    <x v="38"/>
    <s v="PA"/>
    <x v="2"/>
    <x v="0"/>
    <d v="2024-12-31T00:00:00"/>
    <d v="1899-12-30T06:47:50"/>
    <d v="2024-12-31T00:00:00"/>
    <d v="1899-12-30T06:46:43"/>
    <d v="2024-12-31T00:00:00"/>
    <d v="1899-12-30T07:16:03"/>
    <x v="0"/>
    <x v="0"/>
    <s v="7022039335"/>
    <s v="EXW"/>
    <d v="1899-12-30T00:30:27"/>
    <x v="3112"/>
    <d v="1899-12-30T00:01:07"/>
    <s v="Ensacado"/>
    <s v="E002"/>
    <x v="1"/>
    <d v="1899-12-30T00:28:13"/>
    <d v="1899-12-30T00:29:20"/>
    <x v="0"/>
    <x v="2"/>
    <x v="1"/>
    <x v="2"/>
    <n v="0"/>
    <n v="0"/>
    <x v="0"/>
    <x v="2"/>
    <x v="0"/>
    <n v="0"/>
    <x v="6"/>
    <x v="1"/>
    <d v="1899-12-30T00:01:07"/>
    <d v="1899-12-30T00:01:07"/>
    <x v="0"/>
    <m/>
    <m/>
    <d v="1899-12-30T00:00:00"/>
    <d v="1899-12-30T00:28:13"/>
    <n v="3"/>
    <n v="-7.7546296295999406E-4"/>
    <n v="28.216666666670385"/>
    <x v="0"/>
    <x v="1"/>
  </r>
  <r>
    <x v="9"/>
    <s v="2024059946"/>
    <x v="0"/>
    <x v="1181"/>
    <s v="E0509JJH"/>
    <d v="2024-12-31T00:00:00"/>
    <x v="1"/>
    <s v="3269"/>
    <x v="36"/>
    <s v="PA"/>
    <x v="5"/>
    <x v="0"/>
    <d v="2024-12-31T00:00:00"/>
    <d v="1899-12-30T06:54:56"/>
    <d v="2024-12-31T00:00:00"/>
    <d v="1899-12-30T06:53:47"/>
    <d v="2024-12-31T00:00:00"/>
    <d v="1899-12-30T07:21:27"/>
    <x v="0"/>
    <x v="0"/>
    <s v="7022039336"/>
    <s v="EXW"/>
    <d v="1899-12-30T00:28:49"/>
    <x v="1445"/>
    <d v="1899-12-30T00:01:09"/>
    <s v="Granel"/>
    <s v="E001"/>
    <x v="1"/>
    <d v="1899-12-30T00:26:31"/>
    <d v="1899-12-30T00:27:40"/>
    <x v="0"/>
    <x v="2"/>
    <x v="1"/>
    <x v="1"/>
    <n v="0"/>
    <n v="0"/>
    <x v="0"/>
    <x v="1"/>
    <x v="0"/>
    <n v="0"/>
    <x v="6"/>
    <x v="1"/>
    <d v="1899-12-30T00:01:09"/>
    <d v="1899-12-30T00:01:09"/>
    <x v="0"/>
    <m/>
    <m/>
    <d v="1899-12-30T00:00:00"/>
    <d v="1899-12-30T00:26:31"/>
    <n v="3"/>
    <n v="-7.9861111110995919E-4"/>
    <n v="26.516666666664044"/>
    <x v="0"/>
    <x v="1"/>
  </r>
  <r>
    <x v="9"/>
    <s v="2024059953"/>
    <x v="0"/>
    <x v="1008"/>
    <s v="E0262CVL"/>
    <d v="2024-12-31T00:00:00"/>
    <x v="1"/>
    <s v="3283"/>
    <x v="38"/>
    <s v="PA"/>
    <x v="2"/>
    <x v="0"/>
    <d v="2024-12-31T00:00:00"/>
    <d v="1899-12-30T07:12:44"/>
    <d v="2024-12-31T00:00:00"/>
    <d v="1899-12-30T07:11:36"/>
    <d v="2024-12-31T00:00:00"/>
    <d v="1899-12-30T07:31:13"/>
    <x v="0"/>
    <x v="0"/>
    <s v="7022039337"/>
    <s v="FBO"/>
    <d v="1899-12-30T00:20:45"/>
    <x v="3136"/>
    <d v="1899-12-30T00:01:08"/>
    <s v="Ensacado"/>
    <s v="E002"/>
    <x v="2"/>
    <d v="1899-12-30T00:18:29"/>
    <d v="1899-12-30T00:19:37"/>
    <x v="1"/>
    <x v="2"/>
    <x v="1"/>
    <x v="2"/>
    <n v="0"/>
    <n v="0"/>
    <x v="0"/>
    <x v="2"/>
    <x v="0"/>
    <n v="0"/>
    <x v="6"/>
    <x v="1"/>
    <d v="1899-12-30T00:01:08"/>
    <d v="1899-12-30T00:01:08"/>
    <x v="0"/>
    <m/>
    <m/>
    <d v="1899-12-30T00:00:00"/>
    <d v="1899-12-30T00:18:29"/>
    <n v="3"/>
    <n v="-7.8703703703997263E-4"/>
    <n v="18.483333333336034"/>
    <x v="0"/>
    <x v="1"/>
  </r>
  <r>
    <x v="9"/>
    <s v="2024059951"/>
    <x v="0"/>
    <x v="1018"/>
    <s v="E9461JBD"/>
    <d v="2024-12-31T00:00:00"/>
    <x v="1"/>
    <s v="3264"/>
    <x v="35"/>
    <s v="PA"/>
    <x v="1"/>
    <x v="0"/>
    <d v="2024-12-31T00:00:00"/>
    <d v="1899-12-30T07:09:27"/>
    <d v="2024-12-31T00:00:00"/>
    <d v="1899-12-30T07:08:19"/>
    <d v="2024-12-31T00:00:00"/>
    <d v="1899-12-30T07:35:30"/>
    <x v="0"/>
    <x v="0"/>
    <s v="7022039338"/>
    <s v="EXW"/>
    <d v="1899-12-30T00:28:19"/>
    <x v="1319"/>
    <d v="1899-12-30T00:01:08"/>
    <s v="Granel"/>
    <s v="E001"/>
    <x v="1"/>
    <d v="1899-12-30T00:26:03"/>
    <d v="1899-12-30T00:27:11"/>
    <x v="1"/>
    <x v="2"/>
    <x v="1"/>
    <x v="1"/>
    <n v="0"/>
    <n v="0"/>
    <x v="0"/>
    <x v="1"/>
    <x v="0"/>
    <n v="0"/>
    <x v="6"/>
    <x v="1"/>
    <d v="1899-12-30T00:01:08"/>
    <d v="1899-12-30T00:01:08"/>
    <x v="0"/>
    <m/>
    <m/>
    <d v="1899-12-30T00:00:00"/>
    <d v="1899-12-30T00:26:03"/>
    <n v="3"/>
    <n v="-7.8703703703997263E-4"/>
    <n v="26.049999999988803"/>
    <x v="0"/>
    <x v="1"/>
  </r>
  <r>
    <x v="9"/>
    <s v="2024059958"/>
    <x v="0"/>
    <x v="1030"/>
    <s v="E7241HLN"/>
    <d v="2024-12-31T00:00:00"/>
    <x v="1"/>
    <s v="3283"/>
    <x v="38"/>
    <s v="PA"/>
    <x v="2"/>
    <x v="0"/>
    <d v="2024-12-31T00:00:00"/>
    <d v="1899-12-30T07:20:58"/>
    <d v="2024-12-31T00:00:00"/>
    <d v="1899-12-30T07:19:49"/>
    <d v="2024-12-31T00:00:00"/>
    <d v="1899-12-30T07:44:53"/>
    <x v="0"/>
    <x v="0"/>
    <s v="7022039339"/>
    <s v="EXW"/>
    <d v="1899-12-30T00:26:13"/>
    <x v="1143"/>
    <d v="1899-12-30T00:01:09"/>
    <s v="Ensacado"/>
    <s v="E002"/>
    <x v="1"/>
    <d v="1899-12-30T00:23:55"/>
    <d v="1899-12-30T00:25:04"/>
    <x v="1"/>
    <x v="2"/>
    <x v="1"/>
    <x v="2"/>
    <n v="0"/>
    <n v="0"/>
    <x v="0"/>
    <x v="2"/>
    <x v="0"/>
    <n v="0"/>
    <x v="6"/>
    <x v="1"/>
    <d v="1899-12-30T00:01:09"/>
    <d v="1899-12-30T00:01:09"/>
    <x v="0"/>
    <m/>
    <m/>
    <d v="1899-12-30T00:00:00"/>
    <d v="1899-12-30T00:23:55"/>
    <n v="3"/>
    <n v="-7.986111111100147E-4"/>
    <n v="23.916666666672029"/>
    <x v="0"/>
    <x v="1"/>
  </r>
  <r>
    <x v="9"/>
    <s v="2024059959"/>
    <x v="0"/>
    <x v="919"/>
    <s v="E3209LFN"/>
    <d v="2024-12-31T00:00:00"/>
    <x v="1"/>
    <s v="3283"/>
    <x v="38"/>
    <s v="PA"/>
    <x v="2"/>
    <x v="0"/>
    <d v="2024-12-31T00:00:00"/>
    <d v="1899-12-30T07:25:20"/>
    <d v="2024-12-31T00:00:00"/>
    <d v="1899-12-30T07:24:13"/>
    <d v="2024-12-31T00:00:00"/>
    <d v="1899-12-30T07:56:47"/>
    <x v="0"/>
    <x v="0"/>
    <s v="7022039340"/>
    <s v="EXW"/>
    <d v="1899-12-30T00:33:41"/>
    <x v="1573"/>
    <d v="1899-12-30T00:01:07"/>
    <s v="Ensacado"/>
    <s v="E002"/>
    <x v="1"/>
    <d v="1899-12-30T00:31:27"/>
    <d v="1899-12-30T00:32:34"/>
    <x v="1"/>
    <x v="2"/>
    <x v="1"/>
    <x v="2"/>
    <n v="0"/>
    <n v="0"/>
    <x v="0"/>
    <x v="2"/>
    <x v="0"/>
    <n v="0"/>
    <x v="6"/>
    <x v="1"/>
    <d v="1899-12-30T00:01:07"/>
    <d v="1899-12-30T00:01:07"/>
    <x v="0"/>
    <m/>
    <m/>
    <d v="1899-12-30T00:00:00"/>
    <d v="1899-12-30T00:31:27"/>
    <n v="3"/>
    <n v="-7.7546296295999406E-4"/>
    <n v="31.450000000003158"/>
    <x v="0"/>
    <x v="1"/>
  </r>
  <r>
    <x v="9"/>
    <s v="2024059964"/>
    <x v="0"/>
    <x v="921"/>
    <s v="E1228KBR"/>
    <d v="2024-12-31T00:00:00"/>
    <x v="1"/>
    <s v="3263"/>
    <x v="42"/>
    <s v="PA"/>
    <x v="3"/>
    <x v="0"/>
    <d v="2024-12-31T00:00:00"/>
    <d v="1899-12-30T07:37:10"/>
    <d v="2024-12-31T00:00:00"/>
    <d v="1899-12-30T07:36:03"/>
    <d v="2024-12-31T00:00:00"/>
    <d v="1899-12-30T08:03:00"/>
    <x v="0"/>
    <x v="0"/>
    <s v="7022039341"/>
    <s v="EXW"/>
    <d v="1899-12-30T00:28:04"/>
    <x v="1148"/>
    <d v="1899-12-30T00:01:07"/>
    <s v="Granel"/>
    <s v="E001"/>
    <x v="1"/>
    <d v="1899-12-30T00:25:50"/>
    <d v="1899-12-30T00:26:57"/>
    <x v="1"/>
    <x v="2"/>
    <x v="1"/>
    <x v="1"/>
    <n v="0"/>
    <n v="0"/>
    <x v="0"/>
    <x v="1"/>
    <x v="0"/>
    <n v="0"/>
    <x v="6"/>
    <x v="1"/>
    <d v="1899-12-30T00:01:07"/>
    <d v="1899-12-30T00:01:07"/>
    <x v="0"/>
    <m/>
    <m/>
    <d v="1899-12-30T00:00:00"/>
    <d v="1899-12-30T00:25:50"/>
    <n v="3"/>
    <n v="-7.7546296295999406E-4"/>
    <n v="25.83333333334086"/>
    <x v="1"/>
    <x v="1"/>
  </r>
  <r>
    <x v="9"/>
    <s v="2024059966"/>
    <x v="0"/>
    <x v="1000"/>
    <s v="E3888GZR"/>
    <d v="2024-12-31T00:00:00"/>
    <x v="1"/>
    <s v="3269"/>
    <x v="36"/>
    <s v="PA"/>
    <x v="5"/>
    <x v="0"/>
    <d v="2024-12-31T00:00:00"/>
    <d v="1899-12-30T07:45:21"/>
    <d v="2024-12-31T00:00:00"/>
    <d v="1899-12-30T07:44:13"/>
    <d v="2024-12-31T00:00:00"/>
    <d v="1899-12-30T08:05:40"/>
    <x v="0"/>
    <x v="0"/>
    <s v="7022039342"/>
    <s v="EXW"/>
    <d v="1899-12-30T00:22:35"/>
    <x v="3137"/>
    <d v="1899-12-30T00:01:08"/>
    <s v="Granel"/>
    <s v="E001"/>
    <x v="1"/>
    <d v="1899-12-30T00:20:19"/>
    <d v="1899-12-30T00:21:27"/>
    <x v="1"/>
    <x v="2"/>
    <x v="1"/>
    <x v="1"/>
    <n v="0"/>
    <n v="0"/>
    <x v="0"/>
    <x v="1"/>
    <x v="0"/>
    <n v="0"/>
    <x v="6"/>
    <x v="1"/>
    <d v="1899-12-30T00:01:08"/>
    <d v="1899-12-30T00:01:08"/>
    <x v="0"/>
    <m/>
    <m/>
    <d v="1899-12-30T00:00:00"/>
    <d v="1899-12-30T00:20:19"/>
    <n v="3"/>
    <n v="-7.8703703702998062E-4"/>
    <n v="20.316666666672027"/>
    <x v="1"/>
    <x v="1"/>
  </r>
  <r>
    <x v="9"/>
    <s v="2024059965"/>
    <x v="0"/>
    <x v="1180"/>
    <s v="E6280JGH"/>
    <d v="2024-12-31T00:00:00"/>
    <x v="1"/>
    <s v="3283"/>
    <x v="38"/>
    <s v="PA"/>
    <x v="2"/>
    <x v="0"/>
    <d v="2024-12-31T00:00:00"/>
    <d v="1899-12-30T07:38:08"/>
    <d v="2024-12-31T00:00:00"/>
    <d v="1899-12-30T07:37:00"/>
    <d v="2024-12-31T00:00:00"/>
    <d v="1899-12-30T08:17:47"/>
    <x v="0"/>
    <x v="0"/>
    <s v="7022039343"/>
    <s v="EXW"/>
    <d v="1899-12-30T00:41:55"/>
    <x v="1004"/>
    <d v="1899-12-30T00:01:08"/>
    <s v="Ensacado"/>
    <s v="E002"/>
    <x v="1"/>
    <d v="1899-12-30T00:39:39"/>
    <d v="1899-12-30T00:40:47"/>
    <x v="1"/>
    <x v="2"/>
    <x v="1"/>
    <x v="2"/>
    <n v="0"/>
    <n v="0"/>
    <x v="0"/>
    <x v="2"/>
    <x v="0"/>
    <n v="0"/>
    <x v="6"/>
    <x v="1"/>
    <d v="1899-12-30T00:01:08"/>
    <d v="1899-12-30T00:01:08"/>
    <x v="0"/>
    <m/>
    <m/>
    <d v="1899-12-30T00:00:00"/>
    <d v="1899-12-30T00:39:39"/>
    <n v="3"/>
    <n v="-7.8703703704002814E-4"/>
    <n v="39.649999999996766"/>
    <x v="1"/>
    <x v="1"/>
  </r>
  <r>
    <x v="9"/>
    <s v="2024059967"/>
    <x v="0"/>
    <x v="1092"/>
    <s v="E6099JTB"/>
    <d v="2024-12-31T00:00:00"/>
    <x v="1"/>
    <s v="3283"/>
    <x v="38"/>
    <s v="PA"/>
    <x v="2"/>
    <x v="0"/>
    <d v="2024-12-31T00:00:00"/>
    <d v="1899-12-30T07:46:41"/>
    <d v="2024-12-31T00:00:00"/>
    <d v="1899-12-30T07:45:33"/>
    <d v="2024-12-31T00:00:00"/>
    <d v="1899-12-30T08:23:01"/>
    <x v="0"/>
    <x v="0"/>
    <s v="7022039344"/>
    <s v="EXW"/>
    <d v="1899-12-30T00:38:36"/>
    <x v="2267"/>
    <d v="1899-12-30T00:01:08"/>
    <s v="Ensacado"/>
    <s v="E002"/>
    <x v="1"/>
    <d v="1899-12-30T00:36:20"/>
    <d v="1899-12-30T00:37:28"/>
    <x v="1"/>
    <x v="2"/>
    <x v="1"/>
    <x v="2"/>
    <n v="0"/>
    <n v="0"/>
    <x v="0"/>
    <x v="2"/>
    <x v="0"/>
    <n v="0"/>
    <x v="6"/>
    <x v="1"/>
    <d v="1899-12-30T00:01:08"/>
    <d v="1899-12-30T00:01:08"/>
    <x v="0"/>
    <m/>
    <m/>
    <d v="1899-12-30T00:00:00"/>
    <d v="1899-12-30T00:36:20"/>
    <n v="3"/>
    <n v="-7.8703703703997263E-4"/>
    <n v="36.333333333331232"/>
    <x v="1"/>
    <x v="1"/>
  </r>
  <r>
    <x v="9"/>
    <s v="2024059969"/>
    <x v="0"/>
    <x v="1168"/>
    <s v="E0307HGB"/>
    <d v="2024-12-31T00:00:00"/>
    <x v="1"/>
    <s v="3283"/>
    <x v="38"/>
    <s v="PA"/>
    <x v="2"/>
    <x v="0"/>
    <d v="2024-12-31T00:00:00"/>
    <d v="1899-12-30T07:59:22"/>
    <d v="2024-12-31T00:00:00"/>
    <d v="1899-12-30T07:58:15"/>
    <d v="2024-12-31T00:00:00"/>
    <d v="1899-12-30T08:35:40"/>
    <x v="0"/>
    <x v="0"/>
    <s v="7022039345"/>
    <s v="FBO"/>
    <d v="1899-12-30T00:38:32"/>
    <x v="402"/>
    <d v="1899-12-30T00:01:07"/>
    <s v="Ensacado"/>
    <s v="E002"/>
    <x v="2"/>
    <d v="1899-12-30T00:36:18"/>
    <d v="1899-12-30T00:37:25"/>
    <x v="1"/>
    <x v="2"/>
    <x v="1"/>
    <x v="2"/>
    <n v="0"/>
    <n v="0"/>
    <x v="0"/>
    <x v="2"/>
    <x v="0"/>
    <n v="0"/>
    <x v="6"/>
    <x v="1"/>
    <d v="1899-12-30T00:01:07"/>
    <d v="1899-12-30T00:01:07"/>
    <x v="0"/>
    <m/>
    <m/>
    <d v="1899-12-30T00:00:00"/>
    <d v="1899-12-30T00:36:18"/>
    <n v="3"/>
    <n v="-7.7546296295999406E-4"/>
    <n v="36.299999999995201"/>
    <x v="1"/>
    <x v="1"/>
  </r>
  <r>
    <x v="9"/>
    <s v="2024059974"/>
    <x v="0"/>
    <x v="1009"/>
    <s v="E5824JVY"/>
    <d v="2024-12-31T00:00:00"/>
    <x v="1"/>
    <s v="3264"/>
    <x v="35"/>
    <s v="PA"/>
    <x v="1"/>
    <x v="0"/>
    <d v="2024-12-31T00:00:00"/>
    <d v="1899-12-30T08:17:15"/>
    <d v="2024-12-31T00:00:00"/>
    <d v="1899-12-30T08:16:08"/>
    <d v="2024-12-31T00:00:00"/>
    <d v="1899-12-30T08:44:13"/>
    <x v="0"/>
    <x v="0"/>
    <s v="7022039346"/>
    <s v="FBO"/>
    <d v="1899-12-30T00:29:12"/>
    <x v="602"/>
    <d v="1899-12-30T00:01:07"/>
    <s v="Granel"/>
    <s v="E001"/>
    <x v="2"/>
    <d v="1899-12-30T00:26:58"/>
    <d v="1899-12-30T00:28:05"/>
    <x v="2"/>
    <x v="2"/>
    <x v="1"/>
    <x v="1"/>
    <n v="0"/>
    <n v="0"/>
    <x v="0"/>
    <x v="1"/>
    <x v="0"/>
    <n v="0"/>
    <x v="6"/>
    <x v="1"/>
    <d v="1899-12-30T00:01:07"/>
    <d v="1899-12-30T00:01:07"/>
    <x v="0"/>
    <m/>
    <m/>
    <d v="1899-12-30T00:00:00"/>
    <d v="1899-12-30T00:26:58"/>
    <n v="3"/>
    <n v="-7.7546296296004957E-4"/>
    <n v="26.966666666663954"/>
    <x v="1"/>
    <x v="1"/>
  </r>
  <r>
    <x v="9"/>
    <s v="2024059973"/>
    <x v="0"/>
    <x v="1008"/>
    <s v="E0262CVL"/>
    <d v="2024-12-31T00:00:00"/>
    <x v="1"/>
    <s v="3283"/>
    <x v="38"/>
    <s v="PA"/>
    <x v="2"/>
    <x v="0"/>
    <d v="2024-12-31T00:00:00"/>
    <d v="1899-12-30T08:07:19"/>
    <d v="2024-12-31T00:00:00"/>
    <d v="1899-12-30T08:06:14"/>
    <d v="2024-12-31T00:00:00"/>
    <d v="1899-12-30T08:44:59"/>
    <x v="0"/>
    <x v="0"/>
    <s v="7022039347"/>
    <s v="FBO"/>
    <d v="1899-12-30T00:39:50"/>
    <x v="1488"/>
    <d v="1899-12-30T00:01:05"/>
    <s v="Ensacado"/>
    <s v="E002"/>
    <x v="2"/>
    <d v="1899-12-30T00:37:40"/>
    <d v="1899-12-30T00:38:45"/>
    <x v="2"/>
    <x v="2"/>
    <x v="1"/>
    <x v="2"/>
    <n v="0"/>
    <n v="0"/>
    <x v="0"/>
    <x v="2"/>
    <x v="0"/>
    <n v="0"/>
    <x v="6"/>
    <x v="1"/>
    <d v="1899-12-30T00:01:05"/>
    <d v="1899-12-30T00:01:05"/>
    <x v="0"/>
    <m/>
    <m/>
    <d v="1899-12-30T00:00:00"/>
    <d v="1899-12-30T00:37:40"/>
    <n v="3"/>
    <n v="-7.5231481480997342E-4"/>
    <n v="37.666666666670423"/>
    <x v="1"/>
    <x v="1"/>
  </r>
  <r>
    <x v="9"/>
    <s v="2024059981"/>
    <x v="0"/>
    <x v="967"/>
    <s v="E7977MGZ"/>
    <d v="2024-12-31T00:00:00"/>
    <x v="1"/>
    <s v="3264"/>
    <x v="35"/>
    <s v="PA"/>
    <x v="1"/>
    <x v="0"/>
    <d v="2024-12-31T00:00:00"/>
    <d v="1899-12-30T08:44:04"/>
    <d v="2024-12-31T00:00:00"/>
    <d v="1899-12-30T08:42:56"/>
    <d v="2024-12-31T00:00:00"/>
    <d v="1899-12-30T09:10:44"/>
    <x v="0"/>
    <x v="0"/>
    <s v="7022039348"/>
    <s v="FBO"/>
    <d v="1899-12-30T00:28:56"/>
    <x v="2048"/>
    <d v="1899-12-30T00:01:08"/>
    <s v="Granel"/>
    <s v="E001"/>
    <x v="2"/>
    <d v="1899-12-30T00:26:40"/>
    <d v="1899-12-30T00:27:48"/>
    <x v="2"/>
    <x v="2"/>
    <x v="1"/>
    <x v="1"/>
    <n v="0"/>
    <n v="0"/>
    <x v="0"/>
    <x v="1"/>
    <x v="0"/>
    <n v="0"/>
    <x v="6"/>
    <x v="1"/>
    <d v="1899-12-30T00:01:08"/>
    <d v="1899-12-30T00:01:08"/>
    <x v="0"/>
    <m/>
    <m/>
    <d v="1899-12-30T00:00:00"/>
    <d v="1899-12-30T00:26:40"/>
    <n v="3"/>
    <n v="-7.8703703704002814E-4"/>
    <n v="26.666666666654393"/>
    <x v="2"/>
    <x v="1"/>
  </r>
  <r>
    <x v="9"/>
    <s v="2024059979"/>
    <x v="0"/>
    <x v="978"/>
    <s v="E5811MHB"/>
    <d v="2024-12-31T00:00:00"/>
    <x v="1"/>
    <s v="3264"/>
    <x v="35"/>
    <s v="PA"/>
    <x v="1"/>
    <x v="0"/>
    <d v="2024-12-31T00:00:00"/>
    <d v="1899-12-30T08:39:57"/>
    <d v="2024-12-31T00:00:00"/>
    <d v="1899-12-30T08:38:50"/>
    <d v="2024-12-31T00:00:00"/>
    <d v="1899-12-30T09:12:21"/>
    <x v="0"/>
    <x v="0"/>
    <s v="7022039349"/>
    <s v="FBO"/>
    <d v="1899-12-30T00:34:38"/>
    <x v="2214"/>
    <d v="1899-12-30T00:01:07"/>
    <s v="Granel"/>
    <s v="E001"/>
    <x v="2"/>
    <d v="1899-12-30T00:32:24"/>
    <d v="1899-12-30T00:33:31"/>
    <x v="2"/>
    <x v="2"/>
    <x v="1"/>
    <x v="1"/>
    <n v="0"/>
    <n v="0"/>
    <x v="0"/>
    <x v="1"/>
    <x v="0"/>
    <n v="0"/>
    <x v="6"/>
    <x v="1"/>
    <d v="1899-12-30T00:01:07"/>
    <d v="1899-12-30T00:01:07"/>
    <x v="0"/>
    <m/>
    <m/>
    <d v="1899-12-30T00:00:00"/>
    <d v="1899-12-30T00:32:24"/>
    <n v="3"/>
    <n v="-7.7546296295999406E-4"/>
    <n v="32.400000000000027"/>
    <x v="2"/>
    <x v="1"/>
  </r>
  <r>
    <x v="9"/>
    <s v="2024059982"/>
    <x v="0"/>
    <x v="1020"/>
    <s v="E0463JRH"/>
    <d v="2024-12-31T00:00:00"/>
    <x v="1"/>
    <s v="3264"/>
    <x v="35"/>
    <s v="PA"/>
    <x v="1"/>
    <x v="0"/>
    <d v="2024-12-31T00:00:00"/>
    <d v="1899-12-30T08:56:12"/>
    <d v="2024-12-31T00:00:00"/>
    <d v="1899-12-30T08:55:04"/>
    <d v="2024-12-31T00:00:00"/>
    <d v="1899-12-30T09:21:32"/>
    <x v="0"/>
    <x v="0"/>
    <s v="7022039350"/>
    <s v="FBO"/>
    <d v="1899-12-30T00:27:36"/>
    <x v="3045"/>
    <d v="1899-12-30T00:01:08"/>
    <s v="Granel"/>
    <s v="E001"/>
    <x v="2"/>
    <d v="1899-12-30T00:25:20"/>
    <d v="1899-12-30T00:26:28"/>
    <x v="2"/>
    <x v="2"/>
    <x v="1"/>
    <x v="1"/>
    <n v="0"/>
    <n v="0"/>
    <x v="0"/>
    <x v="1"/>
    <x v="0"/>
    <n v="0"/>
    <x v="6"/>
    <x v="1"/>
    <d v="1899-12-30T00:01:08"/>
    <d v="1899-12-30T00:01:08"/>
    <x v="0"/>
    <m/>
    <m/>
    <d v="1899-12-30T00:00:00"/>
    <d v="1899-12-30T00:25:20"/>
    <n v="3"/>
    <n v="-7.8703703703997263E-4"/>
    <n v="25.333333333329673"/>
    <x v="2"/>
    <x v="1"/>
  </r>
  <r>
    <x v="9"/>
    <s v="2024059985"/>
    <x v="0"/>
    <x v="1060"/>
    <s v="E3410KWV"/>
    <d v="2024-12-31T00:00:00"/>
    <x v="1"/>
    <s v="3283"/>
    <x v="38"/>
    <s v="PA"/>
    <x v="2"/>
    <x v="0"/>
    <d v="2024-12-31T00:00:00"/>
    <d v="1899-12-30T09:10:10"/>
    <d v="2024-12-31T00:00:00"/>
    <d v="1899-12-30T09:09:03"/>
    <d v="2024-12-31T00:00:00"/>
    <d v="1899-12-30T09:30:27"/>
    <x v="0"/>
    <x v="0"/>
    <s v="7022039351"/>
    <s v="EXW"/>
    <d v="1899-12-30T00:22:31"/>
    <x v="1685"/>
    <d v="1899-12-30T00:01:07"/>
    <s v="Ensacado"/>
    <s v="E002"/>
    <x v="1"/>
    <d v="1899-12-30T00:20:17"/>
    <d v="1899-12-30T00:21:24"/>
    <x v="3"/>
    <x v="2"/>
    <x v="1"/>
    <x v="2"/>
    <n v="0"/>
    <n v="0"/>
    <x v="0"/>
    <x v="2"/>
    <x v="0"/>
    <n v="0"/>
    <x v="6"/>
    <x v="1"/>
    <d v="1899-12-30T00:01:07"/>
    <d v="1899-12-30T00:01:07"/>
    <x v="0"/>
    <m/>
    <m/>
    <d v="1899-12-30T00:00:00"/>
    <d v="1899-12-30T00:20:17"/>
    <n v="3"/>
    <n v="-7.7546296297004158E-4"/>
    <n v="20.283333333321529"/>
    <x v="2"/>
    <x v="1"/>
  </r>
  <r>
    <x v="9"/>
    <s v="2024059984"/>
    <x v="0"/>
    <x v="1018"/>
    <s v="E9461JBD"/>
    <d v="2024-12-31T00:00:00"/>
    <x v="1"/>
    <s v="3264"/>
    <x v="35"/>
    <s v="PA"/>
    <x v="1"/>
    <x v="0"/>
    <d v="2024-12-31T00:00:00"/>
    <d v="1899-12-30T09:09:54"/>
    <d v="2024-12-31T00:00:00"/>
    <d v="1899-12-30T09:08:46"/>
    <d v="2024-12-31T00:00:00"/>
    <d v="1899-12-30T09:32:41"/>
    <x v="0"/>
    <x v="0"/>
    <s v="7022039352"/>
    <s v="EXW"/>
    <d v="1899-12-30T00:25:03"/>
    <x v="23"/>
    <d v="1899-12-30T00:01:08"/>
    <s v="Granel"/>
    <s v="E001"/>
    <x v="1"/>
    <d v="1899-12-30T00:22:47"/>
    <d v="1899-12-30T00:23:55"/>
    <x v="3"/>
    <x v="2"/>
    <x v="1"/>
    <x v="1"/>
    <n v="0"/>
    <n v="0"/>
    <x v="0"/>
    <x v="1"/>
    <x v="0"/>
    <n v="0"/>
    <x v="6"/>
    <x v="1"/>
    <d v="1899-12-30T00:01:08"/>
    <d v="1899-12-30T00:01:08"/>
    <x v="0"/>
    <m/>
    <m/>
    <d v="1899-12-30T00:00:00"/>
    <d v="1899-12-30T00:22:47"/>
    <n v="3"/>
    <n v="-7.8703703704002814E-4"/>
    <n v="22.78333333333439"/>
    <x v="2"/>
    <x v="1"/>
  </r>
  <r>
    <x v="9"/>
    <s v="2024059983"/>
    <x v="0"/>
    <x v="1100"/>
    <s v="E8120GLY"/>
    <d v="2024-12-31T00:00:00"/>
    <x v="1"/>
    <s v="3264"/>
    <x v="35"/>
    <s v="PA"/>
    <x v="1"/>
    <x v="0"/>
    <d v="2024-12-31T00:00:00"/>
    <d v="1899-12-30T09:03:10"/>
    <d v="2024-12-31T00:00:00"/>
    <d v="1899-12-30T09:02:03"/>
    <d v="2024-12-31T00:00:00"/>
    <d v="1899-12-30T09:35:50"/>
    <x v="0"/>
    <x v="0"/>
    <s v="7022039353"/>
    <s v="FBO"/>
    <d v="1899-12-30T00:34:54"/>
    <x v="807"/>
    <d v="1899-12-30T00:01:07"/>
    <s v="Granel"/>
    <s v="E001"/>
    <x v="2"/>
    <d v="1899-12-30T00:32:40"/>
    <d v="1899-12-30T00:33:47"/>
    <x v="3"/>
    <x v="2"/>
    <x v="1"/>
    <x v="1"/>
    <n v="0"/>
    <n v="0"/>
    <x v="0"/>
    <x v="1"/>
    <x v="0"/>
    <n v="0"/>
    <x v="6"/>
    <x v="1"/>
    <d v="1899-12-30T00:01:07"/>
    <d v="1899-12-30T00:01:07"/>
    <x v="0"/>
    <m/>
    <m/>
    <d v="1899-12-30T00:00:00"/>
    <d v="1899-12-30T00:32:40"/>
    <n v="3"/>
    <n v="-7.7546296295999406E-4"/>
    <n v="32.666666666673635"/>
    <x v="2"/>
    <x v="1"/>
  </r>
  <r>
    <x v="9"/>
    <s v="2024059986"/>
    <x v="0"/>
    <x v="1209"/>
    <s v="E6083KKF"/>
    <d v="2024-12-31T00:00:00"/>
    <x v="1"/>
    <s v="3283"/>
    <x v="38"/>
    <s v="PA"/>
    <x v="2"/>
    <x v="0"/>
    <d v="2024-12-31T00:00:00"/>
    <d v="1899-12-30T09:20:18"/>
    <d v="2024-12-31T00:00:00"/>
    <d v="1899-12-30T09:19:11"/>
    <d v="2024-12-31T00:00:00"/>
    <d v="1899-12-30T09:45:34"/>
    <x v="0"/>
    <x v="0"/>
    <s v="7022039354"/>
    <s v="FBO"/>
    <d v="1899-12-30T00:27:30"/>
    <x v="2995"/>
    <d v="1899-12-30T00:01:07"/>
    <s v="Ensacado"/>
    <s v="E002"/>
    <x v="2"/>
    <d v="1899-12-30T00:25:16"/>
    <d v="1899-12-30T00:26:23"/>
    <x v="3"/>
    <x v="2"/>
    <x v="1"/>
    <x v="2"/>
    <n v="0"/>
    <n v="0"/>
    <x v="0"/>
    <x v="2"/>
    <x v="0"/>
    <n v="0"/>
    <x v="6"/>
    <x v="1"/>
    <d v="1899-12-30T00:01:07"/>
    <d v="1899-12-30T00:01:07"/>
    <x v="0"/>
    <m/>
    <m/>
    <d v="1899-12-30T00:00:00"/>
    <d v="1899-12-30T00:25:16"/>
    <n v="3"/>
    <n v="-7.7546296295999406E-4"/>
    <n v="25.266666666672002"/>
    <x v="2"/>
    <x v="1"/>
  </r>
  <r>
    <x v="9"/>
    <s v="2024059987"/>
    <x v="0"/>
    <x v="996"/>
    <s v="E0873KRC"/>
    <d v="2024-12-31T00:00:00"/>
    <x v="1"/>
    <s v="3283"/>
    <x v="38"/>
    <s v="PA"/>
    <x v="2"/>
    <x v="0"/>
    <d v="2024-12-31T00:00:00"/>
    <d v="1899-12-30T09:20:20"/>
    <d v="2024-12-31T00:00:00"/>
    <d v="1899-12-30T09:19:13"/>
    <d v="2024-12-31T00:00:00"/>
    <d v="1899-12-30T09:59:03"/>
    <x v="0"/>
    <x v="0"/>
    <s v="7022039355"/>
    <s v="FBO"/>
    <d v="1899-12-30T00:40:57"/>
    <x v="1381"/>
    <d v="1899-12-30T00:01:07"/>
    <s v="Ensacado"/>
    <s v="E002"/>
    <x v="2"/>
    <d v="1899-12-30T00:38:43"/>
    <d v="1899-12-30T00:39:50"/>
    <x v="3"/>
    <x v="2"/>
    <x v="1"/>
    <x v="2"/>
    <n v="0"/>
    <n v="0"/>
    <x v="0"/>
    <x v="2"/>
    <x v="0"/>
    <n v="0"/>
    <x v="6"/>
    <x v="1"/>
    <d v="1899-12-30T00:01:07"/>
    <d v="1899-12-30T00:01:07"/>
    <x v="0"/>
    <m/>
    <m/>
    <d v="1899-12-30T00:00:00"/>
    <d v="1899-12-30T00:38:43"/>
    <n v="3"/>
    <n v="-7.7546296295999406E-4"/>
    <n v="38.716666666660757"/>
    <x v="2"/>
    <x v="1"/>
  </r>
  <r>
    <x v="9"/>
    <s v="2024059990"/>
    <x v="0"/>
    <x v="1002"/>
    <s v="E0721JRZ"/>
    <d v="2024-12-31T00:00:00"/>
    <x v="1"/>
    <s v="3262"/>
    <x v="43"/>
    <s v="PA"/>
    <x v="0"/>
    <x v="0"/>
    <d v="2024-12-31T00:00:00"/>
    <d v="1899-12-30T09:28:05"/>
    <d v="2024-12-31T00:00:00"/>
    <d v="1899-12-30T09:26:58"/>
    <d v="2024-12-31T00:00:00"/>
    <d v="1899-12-30T10:00:12"/>
    <x v="0"/>
    <x v="0"/>
    <s v="7022039356"/>
    <s v="FBO"/>
    <d v="1899-12-30T00:34:21"/>
    <x v="2955"/>
    <d v="1899-12-30T00:01:07"/>
    <s v="Granel"/>
    <s v="E001"/>
    <x v="2"/>
    <d v="1899-12-30T00:32:07"/>
    <d v="1899-12-30T00:33:14"/>
    <x v="3"/>
    <x v="2"/>
    <x v="1"/>
    <x v="1"/>
    <n v="0"/>
    <n v="0"/>
    <x v="0"/>
    <x v="1"/>
    <x v="0"/>
    <n v="0"/>
    <x v="6"/>
    <x v="1"/>
    <d v="1899-12-30T00:01:07"/>
    <d v="1899-12-30T00:01:07"/>
    <x v="0"/>
    <m/>
    <m/>
    <d v="1899-12-30T00:00:00"/>
    <d v="1899-12-30T00:32:07"/>
    <n v="3"/>
    <n v="-7.7546296295999406E-4"/>
    <n v="32.116666666679947"/>
    <x v="3"/>
    <x v="1"/>
  </r>
  <r>
    <x v="9"/>
    <s v="2024059988"/>
    <x v="0"/>
    <x v="1210"/>
    <s v="E8323LPW"/>
    <d v="2024-12-31T00:00:00"/>
    <x v="1"/>
    <s v="3283"/>
    <x v="38"/>
    <s v="PA"/>
    <x v="2"/>
    <x v="0"/>
    <d v="2024-12-31T00:00:00"/>
    <d v="1899-12-30T09:21:28"/>
    <d v="2024-12-31T00:00:00"/>
    <d v="1899-12-30T09:20:21"/>
    <d v="2024-12-31T00:00:00"/>
    <d v="1899-12-30T10:10:24"/>
    <x v="0"/>
    <x v="0"/>
    <s v="7022039357"/>
    <s v="FBO"/>
    <d v="1899-12-30T00:51:10"/>
    <x v="3019"/>
    <d v="1899-12-30T00:01:07"/>
    <s v="Ensacado"/>
    <s v="E002"/>
    <x v="2"/>
    <d v="1899-12-30T00:48:56"/>
    <d v="1899-12-30T00:50:03"/>
    <x v="3"/>
    <x v="2"/>
    <x v="1"/>
    <x v="2"/>
    <n v="0"/>
    <n v="0"/>
    <x v="0"/>
    <x v="2"/>
    <x v="0"/>
    <n v="0"/>
    <x v="6"/>
    <x v="0"/>
    <d v="1899-12-30T00:01:07"/>
    <d v="1899-12-30T00:01:07"/>
    <x v="0"/>
    <m/>
    <m/>
    <d v="1899-12-30T00:00:00"/>
    <d v="1899-12-30T00:48:56"/>
    <n v="3"/>
    <n v="-7.7546296296998607E-4"/>
    <n v="48.933333333331198"/>
    <x v="3"/>
    <x v="0"/>
  </r>
  <r>
    <x v="9"/>
    <s v="2024059989"/>
    <x v="0"/>
    <x v="1008"/>
    <s v="E0262CVL"/>
    <d v="2024-12-31T00:00:00"/>
    <x v="1"/>
    <s v="3283"/>
    <x v="38"/>
    <s v="PA"/>
    <x v="2"/>
    <x v="0"/>
    <d v="2024-12-31T00:00:00"/>
    <d v="1899-12-30T09:27:14"/>
    <d v="2024-12-31T00:00:00"/>
    <d v="1899-12-30T09:26:07"/>
    <d v="2024-12-31T00:00:00"/>
    <d v="1899-12-30T10:21:37"/>
    <x v="0"/>
    <x v="0"/>
    <s v="7022039358"/>
    <s v="FBO"/>
    <d v="1899-12-30T00:56:37"/>
    <x v="1165"/>
    <d v="1899-12-30T00:01:07"/>
    <s v="Ensacado"/>
    <s v="E002"/>
    <x v="2"/>
    <d v="1899-12-30T00:54:23"/>
    <d v="1899-12-30T00:55:30"/>
    <x v="3"/>
    <x v="2"/>
    <x v="1"/>
    <x v="2"/>
    <n v="0"/>
    <n v="0"/>
    <x v="0"/>
    <x v="2"/>
    <x v="0"/>
    <n v="0"/>
    <x v="6"/>
    <x v="0"/>
    <d v="1899-12-30T00:01:07"/>
    <d v="1899-12-30T00:01:07"/>
    <x v="0"/>
    <m/>
    <m/>
    <d v="1899-12-30T00:00:00"/>
    <d v="1899-12-30T00:54:23"/>
    <n v="3"/>
    <n v="-7.7546296296998607E-4"/>
    <n v="54.383333333328054"/>
    <x v="3"/>
    <x v="0"/>
  </r>
  <r>
    <x v="9"/>
    <s v="2024059992"/>
    <x v="0"/>
    <x v="1015"/>
    <s v="E4771KNH"/>
    <d v="2024-12-31T00:00:00"/>
    <x v="1"/>
    <s v="3269"/>
    <x v="36"/>
    <s v="PA"/>
    <x v="5"/>
    <x v="0"/>
    <d v="2024-12-31T00:00:00"/>
    <d v="1899-12-30T10:01:18"/>
    <d v="2024-12-31T00:00:00"/>
    <d v="1899-12-30T10:00:11"/>
    <d v="2024-12-31T00:00:00"/>
    <d v="1899-12-30T10:32:17"/>
    <x v="0"/>
    <x v="0"/>
    <s v="7022039359"/>
    <s v="FBO"/>
    <d v="1899-12-30T00:33:13"/>
    <x v="3088"/>
    <d v="1899-12-30T00:01:07"/>
    <s v="Granel"/>
    <s v="E001"/>
    <x v="2"/>
    <d v="1899-12-30T00:30:59"/>
    <d v="1899-12-30T00:32:06"/>
    <x v="4"/>
    <x v="2"/>
    <x v="1"/>
    <x v="1"/>
    <n v="0"/>
    <n v="0"/>
    <x v="0"/>
    <x v="1"/>
    <x v="0"/>
    <n v="0"/>
    <x v="6"/>
    <x v="1"/>
    <d v="1899-12-30T00:01:07"/>
    <d v="1899-12-30T00:01:07"/>
    <x v="0"/>
    <m/>
    <m/>
    <d v="1899-12-30T00:00:00"/>
    <d v="1899-12-30T00:30:59"/>
    <n v="3"/>
    <n v="-7.7546296295999406E-4"/>
    <n v="30.983333333342387"/>
    <x v="3"/>
    <x v="1"/>
  </r>
  <r>
    <x v="9"/>
    <s v="2024059995"/>
    <x v="0"/>
    <x v="1000"/>
    <s v="E3888GZR"/>
    <d v="2024-12-31T00:00:00"/>
    <x v="1"/>
    <s v="3269"/>
    <x v="36"/>
    <s v="PA"/>
    <x v="5"/>
    <x v="0"/>
    <d v="2024-12-31T00:00:00"/>
    <d v="1899-12-30T10:16:50"/>
    <d v="2024-12-31T00:00:00"/>
    <d v="1899-12-30T10:15:46"/>
    <d v="2024-12-31T00:00:00"/>
    <d v="1899-12-30T10:39:13"/>
    <x v="0"/>
    <x v="0"/>
    <s v="7022039360"/>
    <s v="EXW"/>
    <d v="1899-12-30T00:24:31"/>
    <x v="1332"/>
    <d v="1899-12-30T00:01:04"/>
    <s v="Granel"/>
    <s v="E001"/>
    <x v="1"/>
    <d v="1899-12-30T00:22:23"/>
    <d v="1899-12-30T00:23:27"/>
    <x v="4"/>
    <x v="2"/>
    <x v="1"/>
    <x v="1"/>
    <n v="0"/>
    <n v="0"/>
    <x v="0"/>
    <x v="1"/>
    <x v="0"/>
    <n v="0"/>
    <x v="6"/>
    <x v="1"/>
    <d v="1899-12-30T00:01:04"/>
    <d v="1899-12-30T00:01:04"/>
    <x v="0"/>
    <m/>
    <m/>
    <d v="1899-12-30T00:00:00"/>
    <d v="1899-12-30T00:22:23"/>
    <n v="3"/>
    <n v="-7.4074074073998686E-4"/>
    <n v="22.383333333331208"/>
    <x v="3"/>
    <x v="1"/>
  </r>
  <r>
    <x v="9"/>
    <s v="2024059993"/>
    <x v="0"/>
    <x v="916"/>
    <s v="E3178LFN"/>
    <d v="2024-12-31T00:00:00"/>
    <x v="1"/>
    <s v="3264"/>
    <x v="35"/>
    <s v="PA"/>
    <x v="1"/>
    <x v="0"/>
    <d v="2024-12-31T00:00:00"/>
    <d v="1899-12-30T10:10:35"/>
    <d v="2024-12-31T00:00:00"/>
    <d v="1899-12-30T10:09:30"/>
    <d v="2024-12-31T00:00:00"/>
    <d v="1899-12-30T10:43:50"/>
    <x v="0"/>
    <x v="0"/>
    <s v="7022039361"/>
    <s v="FBO"/>
    <d v="1899-12-30T00:35:25"/>
    <x v="1147"/>
    <d v="1899-12-30T00:01:05"/>
    <s v="Granel"/>
    <s v="E001"/>
    <x v="2"/>
    <d v="1899-12-30T00:33:15"/>
    <d v="1899-12-30T00:34:20"/>
    <x v="4"/>
    <x v="2"/>
    <x v="1"/>
    <x v="1"/>
    <n v="0"/>
    <n v="0"/>
    <x v="0"/>
    <x v="1"/>
    <x v="0"/>
    <n v="0"/>
    <x v="6"/>
    <x v="1"/>
    <d v="1899-12-30T00:01:05"/>
    <d v="1899-12-30T00:01:05"/>
    <x v="0"/>
    <m/>
    <m/>
    <d v="1899-12-30T00:00:00"/>
    <d v="1899-12-30T00:33:15"/>
    <n v="3"/>
    <n v="-7.5231481481002893E-4"/>
    <n v="33.250000000003197"/>
    <x v="3"/>
    <x v="1"/>
  </r>
  <r>
    <x v="9"/>
    <s v="2024059991"/>
    <x v="0"/>
    <x v="1065"/>
    <s v="E1640LDZ"/>
    <d v="2024-12-31T00:00:00"/>
    <x v="1"/>
    <s v="3283"/>
    <x v="38"/>
    <s v="PA"/>
    <x v="2"/>
    <x v="0"/>
    <d v="2024-12-31T00:00:00"/>
    <d v="1899-12-30T09:51:28"/>
    <d v="2024-12-31T00:00:00"/>
    <d v="1899-12-30T09:50:20"/>
    <d v="2024-12-31T00:00:00"/>
    <d v="1899-12-30T10:46:54"/>
    <x v="0"/>
    <x v="0"/>
    <s v="7022039362"/>
    <s v="EXW"/>
    <d v="1899-12-30T00:57:42"/>
    <x v="3138"/>
    <d v="1899-12-30T00:01:08"/>
    <s v="Ensacado"/>
    <s v="E002"/>
    <x v="1"/>
    <d v="1899-12-30T00:55:26"/>
    <d v="1899-12-30T00:56:34"/>
    <x v="3"/>
    <x v="2"/>
    <x v="1"/>
    <x v="2"/>
    <n v="0"/>
    <n v="0"/>
    <x v="0"/>
    <x v="2"/>
    <x v="0"/>
    <n v="0"/>
    <x v="6"/>
    <x v="0"/>
    <d v="1899-12-30T00:01:08"/>
    <d v="1899-12-30T00:01:08"/>
    <x v="0"/>
    <m/>
    <m/>
    <d v="1899-12-30T00:00:00"/>
    <d v="1899-12-30T00:55:26"/>
    <n v="3"/>
    <n v="-7.8703703704002814E-4"/>
    <n v="55.433333333332776"/>
    <x v="3"/>
    <x v="0"/>
  </r>
  <r>
    <x v="9"/>
    <s v="2024059994"/>
    <x v="0"/>
    <x v="895"/>
    <s v="E9297MPF"/>
    <d v="2024-12-31T00:00:00"/>
    <x v="1"/>
    <s v="3260"/>
    <x v="41"/>
    <s v="PA"/>
    <x v="19"/>
    <x v="0"/>
    <d v="2024-12-31T00:00:00"/>
    <d v="1899-12-30T10:16:49"/>
    <d v="2024-12-31T00:00:00"/>
    <d v="1899-12-30T10:15:42"/>
    <d v="2024-12-31T00:00:00"/>
    <d v="1899-12-30T10:48:20"/>
    <x v="0"/>
    <x v="0"/>
    <s v="7022039363"/>
    <s v="EXW"/>
    <d v="1899-12-30T00:33:45"/>
    <x v="195"/>
    <d v="1899-12-30T00:01:07"/>
    <s v="Granel"/>
    <s v="E001"/>
    <x v="1"/>
    <d v="1899-12-30T00:31:31"/>
    <d v="1899-12-30T00:32:38"/>
    <x v="4"/>
    <x v="2"/>
    <x v="1"/>
    <x v="1"/>
    <n v="0"/>
    <n v="0"/>
    <x v="0"/>
    <x v="1"/>
    <x v="0"/>
    <n v="0"/>
    <x v="6"/>
    <x v="1"/>
    <d v="1899-12-30T00:01:07"/>
    <d v="1899-12-30T00:01:07"/>
    <x v="0"/>
    <m/>
    <m/>
    <d v="1899-12-30T00:00:00"/>
    <d v="1899-12-30T00:31:31"/>
    <n v="3"/>
    <n v="-7.7546296296998607E-4"/>
    <n v="31.516666666660829"/>
    <x v="3"/>
    <x v="1"/>
  </r>
  <r>
    <x v="9"/>
    <s v="2024059997"/>
    <x v="0"/>
    <x v="1023"/>
    <s v="E4352HZT"/>
    <d v="2024-12-31T00:00:00"/>
    <x v="1"/>
    <s v="3295"/>
    <x v="10"/>
    <s v="PA"/>
    <x v="2"/>
    <x v="0"/>
    <d v="2024-12-31T00:00:00"/>
    <d v="1899-12-30T10:22:56"/>
    <d v="2024-12-31T00:00:00"/>
    <d v="1899-12-30T10:21:48"/>
    <d v="2024-12-31T00:00:00"/>
    <d v="1899-12-30T10:49:06"/>
    <x v="0"/>
    <x v="0"/>
    <s v="7022039364"/>
    <s v="FBO"/>
    <d v="1899-12-30T00:28:26"/>
    <x v="30"/>
    <d v="1899-12-30T00:01:08"/>
    <s v="Ensacado"/>
    <s v="E002"/>
    <x v="2"/>
    <d v="1899-12-30T00:26:10"/>
    <d v="1899-12-30T00:27:18"/>
    <x v="4"/>
    <x v="2"/>
    <x v="1"/>
    <x v="2"/>
    <n v="0"/>
    <n v="0"/>
    <x v="0"/>
    <x v="2"/>
    <x v="0"/>
    <n v="0"/>
    <x v="6"/>
    <x v="1"/>
    <d v="1899-12-30T00:01:08"/>
    <d v="1899-12-30T00:01:08"/>
    <x v="0"/>
    <m/>
    <m/>
    <d v="1899-12-30T00:00:00"/>
    <d v="1899-12-30T00:26:10"/>
    <n v="3"/>
    <n v="-7.8703703702998062E-4"/>
    <n v="26.166666666672061"/>
    <x v="3"/>
    <x v="1"/>
  </r>
  <r>
    <x v="9"/>
    <s v="2024059999"/>
    <x v="0"/>
    <x v="1009"/>
    <s v="E5824JVY"/>
    <d v="2024-12-31T00:00:00"/>
    <x v="1"/>
    <s v="3262"/>
    <x v="43"/>
    <s v="PA"/>
    <x v="0"/>
    <x v="0"/>
    <d v="2024-12-31T00:00:00"/>
    <d v="1899-12-30T10:27:00"/>
    <d v="2024-12-31T00:00:00"/>
    <d v="1899-12-30T10:25:53"/>
    <d v="2024-12-31T00:00:00"/>
    <d v="1899-12-30T10:55:24"/>
    <x v="0"/>
    <x v="0"/>
    <s v="7022039365"/>
    <s v="FBO"/>
    <d v="1899-12-30T00:30:38"/>
    <x v="2613"/>
    <d v="1899-12-30T00:01:07"/>
    <s v="Granel"/>
    <s v="E001"/>
    <x v="2"/>
    <d v="1899-12-30T00:28:24"/>
    <d v="1899-12-30T00:29:31"/>
    <x v="4"/>
    <x v="2"/>
    <x v="1"/>
    <x v="1"/>
    <n v="0"/>
    <n v="0"/>
    <x v="0"/>
    <x v="1"/>
    <x v="0"/>
    <n v="0"/>
    <x v="6"/>
    <x v="1"/>
    <d v="1899-12-30T00:01:07"/>
    <d v="1899-12-30T00:01:07"/>
    <x v="0"/>
    <m/>
    <m/>
    <d v="1899-12-30T00:00:00"/>
    <d v="1899-12-30T00:28:24"/>
    <n v="3"/>
    <n v="-7.7546296296998607E-4"/>
    <n v="28.399999999996766"/>
    <x v="3"/>
    <x v="1"/>
  </r>
  <r>
    <x v="9"/>
    <s v="2024060000"/>
    <x v="0"/>
    <x v="1059"/>
    <s v="EE0224HDX"/>
    <d v="2024-12-31T00:00:00"/>
    <x v="1"/>
    <s v="3282"/>
    <x v="40"/>
    <s v="PA"/>
    <x v="6"/>
    <x v="0"/>
    <d v="2024-12-31T00:00:00"/>
    <d v="1899-12-30T10:27:21"/>
    <d v="2024-12-31T00:00:00"/>
    <d v="1899-12-30T18:33:00"/>
    <d v="2024-12-31T00:00:00"/>
    <d v="1899-12-30T11:06:51"/>
    <x v="253"/>
    <x v="27"/>
    <s v="7022039367"/>
    <s v="FBO"/>
    <d v="1899-12-30T15:31:48"/>
    <x v="3139"/>
    <d v="1899-12-30T08:05:39"/>
    <s v="Ensacado"/>
    <s v="E002"/>
    <x v="2"/>
    <d v="1899-12-30T00:39:30"/>
    <n v="-0.30982638888889003"/>
    <x v="4"/>
    <x v="2"/>
    <x v="1"/>
    <x v="2"/>
    <n v="0"/>
    <n v="0"/>
    <x v="0"/>
    <x v="2"/>
    <x v="0"/>
    <n v="0"/>
    <x v="6"/>
    <x v="1"/>
    <d v="1899-12-30T08:05:39"/>
    <d v="1899-12-30T07:07:39"/>
    <x v="1"/>
    <m/>
    <m/>
    <d v="1899-12-30T00:00:00"/>
    <d v="1899-12-30T00:39:30"/>
    <n v="3"/>
    <d v="1899-12-30T08:05:39"/>
    <n v="39.500000000006416"/>
    <x v="4"/>
    <x v="1"/>
  </r>
  <r>
    <x v="9"/>
    <s v="2024060006"/>
    <x v="0"/>
    <x v="1099"/>
    <s v="E9571KML"/>
    <d v="2024-12-31T00:00:00"/>
    <x v="1"/>
    <s v="3269"/>
    <x v="36"/>
    <s v="PA"/>
    <x v="5"/>
    <x v="0"/>
    <d v="2024-12-31T00:00:00"/>
    <d v="1899-12-30T10:56:43"/>
    <d v="2024-12-31T00:00:00"/>
    <d v="1899-12-30T10:55:35"/>
    <d v="2024-12-31T00:00:00"/>
    <d v="1899-12-30T11:17:56"/>
    <x v="0"/>
    <x v="0"/>
    <s v="7022039368"/>
    <s v="FBO"/>
    <d v="1899-12-30T00:23:29"/>
    <x v="3140"/>
    <d v="1899-12-30T00:01:08"/>
    <s v="Granel"/>
    <s v="E001"/>
    <x v="2"/>
    <d v="1899-12-30T00:21:13"/>
    <d v="1899-12-30T00:22:21"/>
    <x v="4"/>
    <x v="2"/>
    <x v="1"/>
    <x v="1"/>
    <n v="0"/>
    <n v="0"/>
    <x v="0"/>
    <x v="1"/>
    <x v="0"/>
    <n v="0"/>
    <x v="6"/>
    <x v="1"/>
    <d v="1899-12-30T00:01:08"/>
    <d v="1899-12-30T00:01:08"/>
    <x v="0"/>
    <m/>
    <m/>
    <d v="1899-12-30T00:00:00"/>
    <d v="1899-12-30T00:21:13"/>
    <n v="3"/>
    <n v="-7.8703703703997263E-4"/>
    <n v="21.216666666672008"/>
    <x v="4"/>
    <x v="1"/>
  </r>
  <r>
    <x v="9"/>
    <s v="2024060007"/>
    <x v="0"/>
    <x v="1057"/>
    <s v="E0247JRH"/>
    <d v="2024-12-31T00:00:00"/>
    <x v="1"/>
    <s v="3260"/>
    <x v="41"/>
    <s v="PA"/>
    <x v="19"/>
    <x v="0"/>
    <d v="2024-12-31T00:00:00"/>
    <d v="1899-12-30T11:00:11"/>
    <d v="2024-12-31T00:00:00"/>
    <d v="1899-12-30T10:59:03"/>
    <d v="2024-12-31T00:00:00"/>
    <d v="1899-12-30T11:29:20"/>
    <x v="0"/>
    <x v="0"/>
    <s v="7022039369"/>
    <s v="EXW"/>
    <d v="1899-12-30T00:31:25"/>
    <x v="935"/>
    <d v="1899-12-30T00:01:08"/>
    <s v="Granel"/>
    <s v="E001"/>
    <x v="1"/>
    <d v="1899-12-30T00:29:09"/>
    <d v="1899-12-30T00:30:17"/>
    <x v="5"/>
    <x v="2"/>
    <x v="1"/>
    <x v="1"/>
    <n v="0"/>
    <n v="0"/>
    <x v="0"/>
    <x v="1"/>
    <x v="0"/>
    <n v="0"/>
    <x v="6"/>
    <x v="1"/>
    <d v="1899-12-30T00:01:08"/>
    <d v="1899-12-30T00:01:08"/>
    <x v="0"/>
    <m/>
    <m/>
    <d v="1899-12-30T00:00:00"/>
    <d v="1899-12-30T00:29:09"/>
    <n v="3"/>
    <n v="-7.8703703704002814E-4"/>
    <n v="29.149999999992005"/>
    <x v="4"/>
    <x v="1"/>
  </r>
  <r>
    <x v="9"/>
    <s v="2024060002"/>
    <x v="0"/>
    <x v="1180"/>
    <s v="E6280JGH"/>
    <d v="2024-12-31T00:00:00"/>
    <x v="1"/>
    <s v="3283"/>
    <x v="38"/>
    <s v="PA"/>
    <x v="2"/>
    <x v="0"/>
    <d v="2024-12-31T00:00:00"/>
    <d v="1899-12-30T10:31:19"/>
    <d v="2024-12-31T00:00:00"/>
    <d v="1899-12-30T10:30:12"/>
    <d v="2024-12-31T00:00:00"/>
    <d v="1899-12-30T11:29:24"/>
    <x v="0"/>
    <x v="0"/>
    <s v="7022039370"/>
    <s v="EXW"/>
    <d v="1899-12-30T01:00:19"/>
    <x v="3141"/>
    <d v="1899-12-30T00:01:07"/>
    <s v="Ensacado"/>
    <s v="E002"/>
    <x v="1"/>
    <d v="1899-12-30T00:58:05"/>
    <d v="1899-12-30T00:59:12"/>
    <x v="4"/>
    <x v="2"/>
    <x v="1"/>
    <x v="2"/>
    <n v="0"/>
    <n v="0"/>
    <x v="0"/>
    <x v="2"/>
    <x v="0"/>
    <n v="0"/>
    <x v="6"/>
    <x v="0"/>
    <d v="1899-12-30T00:01:07"/>
    <d v="1899-12-30T00:01:07"/>
    <x v="0"/>
    <m/>
    <m/>
    <d v="1899-12-30T00:00:00"/>
    <d v="1899-12-30T00:58:05"/>
    <n v="3"/>
    <n v="-7.7546296295999406E-4"/>
    <n v="58.083333333335986"/>
    <x v="4"/>
    <x v="0"/>
  </r>
  <r>
    <x v="9"/>
    <s v="2024060003"/>
    <x v="0"/>
    <x v="1211"/>
    <s v="E2866JTR"/>
    <d v="2024-12-31T00:00:00"/>
    <x v="1"/>
    <s v="3283"/>
    <x v="38"/>
    <s v="PA"/>
    <x v="2"/>
    <x v="0"/>
    <d v="2024-12-31T00:00:00"/>
    <d v="1899-12-30T10:40:12"/>
    <d v="2024-12-31T00:00:00"/>
    <d v="1899-12-30T10:39:05"/>
    <d v="2024-12-31T00:00:00"/>
    <d v="1899-12-30T11:39:19"/>
    <x v="0"/>
    <x v="0"/>
    <s v="7022039371"/>
    <s v="EXW"/>
    <d v="1899-12-30T01:01:21"/>
    <x v="3142"/>
    <d v="1899-12-30T00:01:07"/>
    <s v="Ensacado"/>
    <s v="E002"/>
    <x v="1"/>
    <d v="1899-12-30T00:59:07"/>
    <d v="1899-12-30T01:00:14"/>
    <x v="4"/>
    <x v="2"/>
    <x v="1"/>
    <x v="2"/>
    <n v="0"/>
    <n v="0"/>
    <x v="0"/>
    <x v="2"/>
    <x v="0"/>
    <n v="0"/>
    <x v="6"/>
    <x v="0"/>
    <d v="1899-12-30T00:01:07"/>
    <d v="1899-12-30T00:01:07"/>
    <x v="0"/>
    <m/>
    <m/>
    <d v="1899-12-30T00:00:00"/>
    <d v="1899-12-30T00:59:07"/>
    <n v="3"/>
    <n v="-7.7546296295999406E-4"/>
    <n v="59.116666666665623"/>
    <x v="4"/>
    <x v="0"/>
  </r>
  <r>
    <x v="9"/>
    <s v="2024060005"/>
    <x v="0"/>
    <x v="1092"/>
    <s v="E6099JTB"/>
    <d v="2024-12-31T00:00:00"/>
    <x v="1"/>
    <s v="3283"/>
    <x v="38"/>
    <s v="PA"/>
    <x v="6"/>
    <x v="0"/>
    <d v="2024-12-31T00:00:00"/>
    <d v="1899-12-30T10:45:23"/>
    <d v="2024-12-31T00:00:00"/>
    <d v="1899-12-30T12:06:00"/>
    <d v="2024-12-31T00:00:00"/>
    <d v="1899-12-30T11:53:49"/>
    <x v="243"/>
    <x v="27"/>
    <s v="7022039372"/>
    <s v="EXW"/>
    <d v="1899-12-30T01:32:48"/>
    <x v="3143"/>
    <d v="1899-12-30T01:20:37"/>
    <s v="Ensacado"/>
    <s v="E002"/>
    <x v="1"/>
    <d v="1899-12-30T01:08:26"/>
    <n v="-8.4606481481500073E-3"/>
    <x v="4"/>
    <x v="2"/>
    <x v="1"/>
    <x v="2"/>
    <n v="0"/>
    <n v="0"/>
    <x v="0"/>
    <x v="2"/>
    <x v="0"/>
    <n v="0"/>
    <x v="6"/>
    <x v="0"/>
    <d v="1899-12-30T01:20:37"/>
    <d v="1899-12-30T00:22:37"/>
    <x v="1"/>
    <m/>
    <m/>
    <d v="1899-12-30T00:00:00"/>
    <d v="1899-12-30T01:08:26"/>
    <n v="3"/>
    <d v="1899-12-30T01:20:37"/>
    <n v="68.433333333335923"/>
    <x v="4"/>
    <x v="0"/>
  </r>
  <r>
    <x v="9"/>
    <s v="2024060009"/>
    <x v="0"/>
    <x v="1027"/>
    <s v="E9533LGJ"/>
    <d v="2024-12-31T00:00:00"/>
    <x v="1"/>
    <s v="3283"/>
    <x v="38"/>
    <s v="PA"/>
    <x v="2"/>
    <x v="0"/>
    <d v="2024-12-31T00:00:00"/>
    <d v="1899-12-30T11:28:58"/>
    <d v="2024-12-31T00:00:00"/>
    <d v="1899-12-30T11:27:51"/>
    <d v="2024-12-31T00:00:00"/>
    <d v="1899-12-30T12:02:04"/>
    <x v="0"/>
    <x v="0"/>
    <s v="7022039373"/>
    <s v="FBO"/>
    <d v="1899-12-30T00:35:20"/>
    <x v="778"/>
    <d v="1899-12-30T00:01:07"/>
    <s v="Ensacado"/>
    <s v="E002"/>
    <x v="2"/>
    <d v="1899-12-30T00:33:06"/>
    <d v="1899-12-30T00:34:13"/>
    <x v="5"/>
    <x v="2"/>
    <x v="1"/>
    <x v="2"/>
    <n v="0"/>
    <n v="0"/>
    <x v="0"/>
    <x v="2"/>
    <x v="0"/>
    <n v="0"/>
    <x v="6"/>
    <x v="1"/>
    <d v="1899-12-30T00:01:07"/>
    <d v="1899-12-30T00:01:07"/>
    <x v="0"/>
    <m/>
    <m/>
    <d v="1899-12-30T00:00:00"/>
    <d v="1899-12-30T00:33:06"/>
    <n v="3"/>
    <n v="-7.7546296295999406E-4"/>
    <n v="33.100000000012848"/>
    <x v="5"/>
    <x v="1"/>
  </r>
  <r>
    <x v="9"/>
    <s v="2024060013"/>
    <x v="0"/>
    <x v="975"/>
    <s v="E7844JTT"/>
    <d v="2024-12-31T00:00:00"/>
    <x v="1"/>
    <s v="3264"/>
    <x v="35"/>
    <s v="PA"/>
    <x v="1"/>
    <x v="0"/>
    <d v="2024-12-31T00:00:00"/>
    <d v="1899-12-30T11:39:50"/>
    <d v="2024-12-31T00:00:00"/>
    <d v="1899-12-30T11:38:43"/>
    <d v="2024-12-31T00:00:00"/>
    <d v="1899-12-30T12:04:14"/>
    <x v="0"/>
    <x v="0"/>
    <s v="7022039374"/>
    <s v="FBO"/>
    <d v="1899-12-30T00:26:38"/>
    <x v="1684"/>
    <d v="1899-12-30T00:01:07"/>
    <s v="Granel"/>
    <s v="E001"/>
    <x v="2"/>
    <d v="1899-12-30T00:24:24"/>
    <d v="1899-12-30T00:25:31"/>
    <x v="5"/>
    <x v="2"/>
    <x v="1"/>
    <x v="1"/>
    <n v="0"/>
    <n v="0"/>
    <x v="0"/>
    <x v="1"/>
    <x v="0"/>
    <n v="0"/>
    <x v="6"/>
    <x v="1"/>
    <d v="1899-12-30T00:01:07"/>
    <d v="1899-12-30T00:01:07"/>
    <x v="0"/>
    <m/>
    <m/>
    <d v="1899-12-30T00:00:00"/>
    <d v="1899-12-30T00:24:24"/>
    <n v="3"/>
    <n v="-7.7546296295999406E-4"/>
    <n v="24.399999999993582"/>
    <x v="5"/>
    <x v="1"/>
  </r>
  <r>
    <x v="9"/>
    <s v="2024060016"/>
    <x v="0"/>
    <x v="943"/>
    <s v="E4768KNH"/>
    <d v="2024-12-31T00:00:00"/>
    <x v="1"/>
    <s v="3264"/>
    <x v="35"/>
    <s v="PA"/>
    <x v="1"/>
    <x v="0"/>
    <d v="2024-12-31T00:00:00"/>
    <d v="1899-12-30T12:19:59"/>
    <d v="2024-12-31T00:00:00"/>
    <d v="1899-12-30T12:18:51"/>
    <d v="2024-12-31T00:00:00"/>
    <d v="1899-12-30T12:44:25"/>
    <x v="0"/>
    <x v="0"/>
    <s v="7022039375"/>
    <s v="FBO"/>
    <d v="1899-12-30T00:26:42"/>
    <x v="2720"/>
    <d v="1899-12-30T00:01:08"/>
    <s v="Granel"/>
    <s v="E001"/>
    <x v="2"/>
    <d v="1899-12-30T00:24:26"/>
    <d v="1899-12-30T00:25:34"/>
    <x v="6"/>
    <x v="2"/>
    <x v="1"/>
    <x v="1"/>
    <n v="0"/>
    <n v="0"/>
    <x v="0"/>
    <x v="1"/>
    <x v="0"/>
    <n v="0"/>
    <x v="6"/>
    <x v="1"/>
    <d v="1899-12-30T00:01:08"/>
    <d v="1899-12-30T00:01:08"/>
    <x v="0"/>
    <m/>
    <m/>
    <d v="1899-12-30T00:00:00"/>
    <d v="1899-12-30T00:24:26"/>
    <n v="3"/>
    <n v="-7.8703703702998062E-4"/>
    <n v="24.433333333343921"/>
    <x v="5"/>
    <x v="1"/>
  </r>
  <r>
    <x v="9"/>
    <s v="2025000001"/>
    <x v="0"/>
    <x v="1000"/>
    <s v="E3888GZR"/>
    <d v="2025-01-02T00:00:00"/>
    <x v="1"/>
    <s v="3269"/>
    <x v="36"/>
    <s v="PA"/>
    <x v="5"/>
    <x v="0"/>
    <d v="2025-01-02T00:00:00"/>
    <d v="1899-12-30T05:00:19"/>
    <d v="2025-01-02T00:00:00"/>
    <d v="1899-12-30T04:59:15"/>
    <d v="2025-01-02T00:00:00"/>
    <d v="1899-12-30T05:18:54"/>
    <x v="0"/>
    <x v="0"/>
    <s v="7022039376"/>
    <s v="EXW"/>
    <d v="1899-12-30T00:20:43"/>
    <x v="2277"/>
    <d v="1899-12-30T00:01:04"/>
    <s v="Granel"/>
    <s v="E001"/>
    <x v="1"/>
    <d v="1899-12-30T00:18:35"/>
    <d v="1899-12-30T00:19:39"/>
    <x v="12"/>
    <x v="3"/>
    <x v="2"/>
    <x v="1"/>
    <n v="0"/>
    <n v="0"/>
    <x v="0"/>
    <x v="1"/>
    <x v="1"/>
    <n v="0"/>
    <x v="6"/>
    <x v="1"/>
    <d v="1899-12-30T00:01:04"/>
    <d v="1899-12-30T00:01:04"/>
    <x v="0"/>
    <m/>
    <m/>
    <d v="1899-12-30T00:00:00"/>
    <d v="1899-12-30T00:18:35"/>
    <n v="5"/>
    <n v="-7.4074074073998686E-4"/>
    <n v="18.583333333329616"/>
    <x v="18"/>
    <x v="1"/>
  </r>
  <r>
    <x v="9"/>
    <s v="2025000002"/>
    <x v="0"/>
    <x v="1003"/>
    <s v="E7970JYD"/>
    <d v="2025-01-02T00:00:00"/>
    <x v="1"/>
    <s v="3264"/>
    <x v="35"/>
    <s v="PA"/>
    <x v="1"/>
    <x v="0"/>
    <d v="2025-01-02T00:00:00"/>
    <d v="1899-12-30T05:00:28"/>
    <d v="2025-01-02T00:00:00"/>
    <d v="1899-12-30T04:59:22"/>
    <d v="2025-01-02T00:00:00"/>
    <d v="1899-12-30T05:22:15"/>
    <x v="0"/>
    <x v="0"/>
    <s v="7022039377"/>
    <s v="EXW"/>
    <d v="1899-12-30T00:23:59"/>
    <x v="186"/>
    <d v="1899-12-30T00:01:06"/>
    <s v="Granel"/>
    <s v="E001"/>
    <x v="1"/>
    <d v="1899-12-30T00:21:47"/>
    <d v="1899-12-30T00:22:53"/>
    <x v="12"/>
    <x v="3"/>
    <x v="2"/>
    <x v="1"/>
    <n v="0"/>
    <n v="0"/>
    <x v="0"/>
    <x v="1"/>
    <x v="1"/>
    <n v="0"/>
    <x v="6"/>
    <x v="1"/>
    <d v="1899-12-30T00:01:06"/>
    <d v="1899-12-30T00:01:06"/>
    <x v="0"/>
    <m/>
    <m/>
    <d v="1899-12-30T00:00:00"/>
    <d v="1899-12-30T00:21:47"/>
    <n v="5"/>
    <n v="-7.638888888900075E-4"/>
    <n v="21.7833333333264"/>
    <x v="18"/>
    <x v="1"/>
  </r>
  <r>
    <x v="9"/>
    <s v="2025000003"/>
    <x v="0"/>
    <x v="1001"/>
    <s v="E9043KYN"/>
    <d v="2025-01-02T00:00:00"/>
    <x v="1"/>
    <s v="3262"/>
    <x v="43"/>
    <s v="PA"/>
    <x v="0"/>
    <x v="0"/>
    <d v="2025-01-02T00:00:00"/>
    <d v="1899-12-30T05:02:35"/>
    <d v="2025-01-02T00:00:00"/>
    <d v="1899-12-30T05:01:29"/>
    <d v="2025-01-02T00:00:00"/>
    <d v="1899-12-30T05:25:15"/>
    <x v="0"/>
    <x v="0"/>
    <s v="7022039378"/>
    <s v="EXW"/>
    <d v="1899-12-30T00:24:52"/>
    <x v="951"/>
    <d v="1899-12-30T00:01:06"/>
    <s v="Granel"/>
    <s v="E001"/>
    <x v="1"/>
    <d v="1899-12-30T00:22:40"/>
    <d v="1899-12-30T00:23:46"/>
    <x v="12"/>
    <x v="3"/>
    <x v="2"/>
    <x v="1"/>
    <n v="0"/>
    <n v="0"/>
    <x v="0"/>
    <x v="1"/>
    <x v="1"/>
    <n v="0"/>
    <x v="6"/>
    <x v="1"/>
    <d v="1899-12-30T00:01:06"/>
    <d v="1899-12-30T00:01:06"/>
    <x v="0"/>
    <m/>
    <m/>
    <d v="1899-12-30T00:00:00"/>
    <d v="1899-12-30T00:22:40"/>
    <n v="5"/>
    <n v="-7.6388888888001549E-4"/>
    <n v="22.666666666679987"/>
    <x v="18"/>
    <x v="1"/>
  </r>
  <r>
    <x v="9"/>
    <s v="2025000004"/>
    <x v="0"/>
    <x v="1011"/>
    <s v="E8976JGF"/>
    <d v="2025-01-02T00:00:00"/>
    <x v="1"/>
    <s v="3264"/>
    <x v="35"/>
    <s v="PA"/>
    <x v="1"/>
    <x v="0"/>
    <d v="2025-01-02T00:00:00"/>
    <d v="1899-12-30T05:21:12"/>
    <d v="2025-01-02T00:00:00"/>
    <d v="1899-12-30T05:20:09"/>
    <d v="2025-01-02T00:00:00"/>
    <d v="1899-12-30T05:44:36"/>
    <x v="0"/>
    <x v="0"/>
    <s v="7022039379"/>
    <s v="EXW"/>
    <d v="1899-12-30T00:25:30"/>
    <x v="2536"/>
    <d v="1899-12-30T00:01:03"/>
    <s v="Granel"/>
    <s v="E001"/>
    <x v="1"/>
    <d v="1899-12-30T00:23:24"/>
    <d v="1899-12-30T00:24:27"/>
    <x v="12"/>
    <x v="3"/>
    <x v="2"/>
    <x v="1"/>
    <n v="0"/>
    <n v="0"/>
    <x v="0"/>
    <x v="1"/>
    <x v="1"/>
    <n v="0"/>
    <x v="6"/>
    <x v="1"/>
    <d v="1899-12-30T00:01:03"/>
    <d v="1899-12-30T00:01:03"/>
    <x v="0"/>
    <m/>
    <m/>
    <d v="1899-12-30T00:00:00"/>
    <d v="1899-12-30T00:23:24"/>
    <n v="5"/>
    <n v="-7.291666666700003E-4"/>
    <n v="23.399999999999981"/>
    <x v="18"/>
    <x v="1"/>
  </r>
  <r>
    <x v="9"/>
    <s v="2025000005"/>
    <x v="0"/>
    <x v="979"/>
    <s v="E0631LTH"/>
    <d v="2025-01-02T00:00:00"/>
    <x v="1"/>
    <s v="3263"/>
    <x v="42"/>
    <s v="PA"/>
    <x v="3"/>
    <x v="0"/>
    <d v="2025-01-02T00:00:00"/>
    <d v="1899-12-30T05:48:26"/>
    <d v="2025-01-02T00:00:00"/>
    <d v="1899-12-30T05:47:22"/>
    <d v="2025-01-02T00:00:00"/>
    <d v="1899-12-30T06:13:56"/>
    <x v="0"/>
    <x v="0"/>
    <s v="7022039380"/>
    <s v="FBO"/>
    <d v="1899-12-30T00:27:38"/>
    <x v="2302"/>
    <d v="1899-12-30T00:01:04"/>
    <s v="Granel"/>
    <s v="E001"/>
    <x v="2"/>
    <d v="1899-12-30T00:25:30"/>
    <d v="1899-12-30T00:26:34"/>
    <x v="12"/>
    <x v="3"/>
    <x v="2"/>
    <x v="1"/>
    <n v="0"/>
    <n v="0"/>
    <x v="0"/>
    <x v="1"/>
    <x v="1"/>
    <n v="0"/>
    <x v="6"/>
    <x v="1"/>
    <d v="1899-12-30T00:01:04"/>
    <d v="1899-12-30T00:01:04"/>
    <x v="0"/>
    <m/>
    <m/>
    <d v="1899-12-30T00:00:00"/>
    <d v="1899-12-30T00:25:30"/>
    <n v="5"/>
    <n v="-7.4074074073998686E-4"/>
    <n v="25.500000000009582"/>
    <x v="12"/>
    <x v="1"/>
  </r>
  <r>
    <x v="9"/>
    <s v="2025000006"/>
    <x v="0"/>
    <x v="1008"/>
    <s v="E6688FFY"/>
    <d v="2025-01-02T00:00:00"/>
    <x v="1"/>
    <s v="3283"/>
    <x v="38"/>
    <s v="PA"/>
    <x v="2"/>
    <x v="0"/>
    <d v="2025-01-02T00:00:00"/>
    <d v="1899-12-30T05:53:06"/>
    <d v="2025-01-02T00:00:00"/>
    <d v="1899-12-30T05:52:00"/>
    <d v="2025-01-02T00:00:00"/>
    <d v="1899-12-30T06:15:52"/>
    <x v="0"/>
    <x v="0"/>
    <s v="7022039381"/>
    <s v="FBO"/>
    <d v="1899-12-30T00:24:58"/>
    <x v="615"/>
    <d v="1899-12-30T00:01:06"/>
    <s v="Ensacado"/>
    <s v="E002"/>
    <x v="2"/>
    <d v="1899-12-30T00:22:46"/>
    <d v="1899-12-30T00:23:52"/>
    <x v="12"/>
    <x v="3"/>
    <x v="2"/>
    <x v="2"/>
    <n v="0"/>
    <n v="0"/>
    <x v="0"/>
    <x v="2"/>
    <x v="1"/>
    <n v="0"/>
    <x v="6"/>
    <x v="1"/>
    <d v="1899-12-30T00:01:06"/>
    <d v="1899-12-30T00:01:06"/>
    <x v="0"/>
    <m/>
    <m/>
    <d v="1899-12-30T00:00:00"/>
    <d v="1899-12-30T00:22:46"/>
    <n v="5"/>
    <n v="-7.638888888900075E-4"/>
    <n v="22.766666666673569"/>
    <x v="12"/>
    <x v="1"/>
  </r>
  <r>
    <x v="9"/>
    <s v="2025000007"/>
    <x v="0"/>
    <x v="1008"/>
    <s v="E6688FFY"/>
    <d v="2025-01-02T00:00:00"/>
    <x v="1"/>
    <s v="3282"/>
    <x v="40"/>
    <s v="PA"/>
    <x v="2"/>
    <x v="0"/>
    <d v="2025-01-02T00:00:00"/>
    <d v="1899-12-30T06:18:11"/>
    <d v="2025-01-02T00:00:00"/>
    <d v="1899-12-30T06:17:06"/>
    <d v="2025-01-02T00:00:00"/>
    <d v="1899-12-30T06:35:14"/>
    <x v="0"/>
    <x v="0"/>
    <s v="7022039382"/>
    <s v="FBO"/>
    <d v="1899-12-30T00:19:13"/>
    <x v="2266"/>
    <d v="1899-12-30T00:01:05"/>
    <s v="Ensacado"/>
    <s v="E002"/>
    <x v="2"/>
    <d v="1899-12-30T00:17:03"/>
    <d v="1899-12-30T00:18:08"/>
    <x v="0"/>
    <x v="3"/>
    <x v="2"/>
    <x v="2"/>
    <n v="0"/>
    <n v="0"/>
    <x v="0"/>
    <x v="2"/>
    <x v="1"/>
    <n v="0"/>
    <x v="6"/>
    <x v="1"/>
    <d v="1899-12-30T00:01:05"/>
    <d v="1899-12-30T00:01:05"/>
    <x v="0"/>
    <m/>
    <m/>
    <d v="1899-12-30T00:00:00"/>
    <d v="1899-12-30T00:17:03"/>
    <n v="5"/>
    <n v="-7.5231481480997342E-4"/>
    <n v="17.050000000003223"/>
    <x v="12"/>
    <x v="1"/>
  </r>
  <r>
    <x v="9"/>
    <s v="2025000008"/>
    <x v="0"/>
    <x v="983"/>
    <s v="E8831LZK"/>
    <d v="2025-01-02T00:00:00"/>
    <x v="1"/>
    <s v="3264"/>
    <x v="35"/>
    <s v="PA"/>
    <x v="1"/>
    <x v="0"/>
    <d v="2025-01-02T00:00:00"/>
    <d v="1899-12-30T06:41:25"/>
    <d v="2025-01-02T00:00:00"/>
    <d v="1899-12-30T06:40:20"/>
    <d v="2025-01-02T00:00:00"/>
    <d v="1899-12-30T07:04:34"/>
    <x v="0"/>
    <x v="0"/>
    <s v="7022039383"/>
    <s v="FBO"/>
    <d v="1899-12-30T00:25:19"/>
    <x v="1230"/>
    <d v="1899-12-30T00:01:05"/>
    <s v="Granel"/>
    <s v="E001"/>
    <x v="2"/>
    <d v="1899-12-30T00:23:09"/>
    <d v="1899-12-30T00:24:14"/>
    <x v="0"/>
    <x v="3"/>
    <x v="2"/>
    <x v="1"/>
    <n v="0"/>
    <n v="0"/>
    <x v="0"/>
    <x v="1"/>
    <x v="1"/>
    <n v="0"/>
    <x v="6"/>
    <x v="1"/>
    <d v="1899-12-30T00:01:05"/>
    <d v="1899-12-30T00:01:05"/>
    <x v="0"/>
    <m/>
    <m/>
    <d v="1899-12-30T00:00:00"/>
    <d v="1899-12-30T00:23:09"/>
    <n v="5"/>
    <n v="-7.5231481480997342E-4"/>
    <n v="23.150000000001619"/>
    <x v="0"/>
    <x v="1"/>
  </r>
  <r>
    <x v="9"/>
    <s v="2025000009"/>
    <x v="0"/>
    <x v="1164"/>
    <s v="E1632JZF"/>
    <d v="2025-01-02T00:00:00"/>
    <x v="1"/>
    <s v="3269"/>
    <x v="36"/>
    <s v="PA"/>
    <x v="5"/>
    <x v="0"/>
    <d v="2025-01-02T00:00:00"/>
    <d v="1899-12-30T06:42:44"/>
    <d v="2025-01-02T00:00:00"/>
    <d v="1899-12-30T06:41:39"/>
    <d v="2025-01-02T00:00:00"/>
    <d v="1899-12-30T07:12:30"/>
    <x v="0"/>
    <x v="0"/>
    <s v="7022039384"/>
    <s v="FBO"/>
    <d v="1899-12-30T00:31:56"/>
    <x v="249"/>
    <d v="1899-12-30T00:01:05"/>
    <s v="Granel"/>
    <s v="E001"/>
    <x v="2"/>
    <d v="1899-12-30T00:29:46"/>
    <d v="1899-12-30T00:30:51"/>
    <x v="0"/>
    <x v="3"/>
    <x v="2"/>
    <x v="1"/>
    <n v="0"/>
    <n v="0"/>
    <x v="0"/>
    <x v="1"/>
    <x v="1"/>
    <n v="0"/>
    <x v="6"/>
    <x v="1"/>
    <d v="1899-12-30T00:01:05"/>
    <d v="1899-12-30T00:01:05"/>
    <x v="0"/>
    <m/>
    <m/>
    <d v="1899-12-30T00:00:00"/>
    <d v="1899-12-30T00:29:46"/>
    <n v="5"/>
    <n v="-7.5231481481996543E-4"/>
    <n v="29.766666666657596"/>
    <x v="0"/>
    <x v="1"/>
  </r>
  <r>
    <x v="9"/>
    <s v="2025000011"/>
    <x v="0"/>
    <x v="942"/>
    <s v="E5260KKG"/>
    <d v="2025-01-02T00:00:00"/>
    <x v="1"/>
    <s v="3264"/>
    <x v="35"/>
    <s v="PA"/>
    <x v="1"/>
    <x v="0"/>
    <d v="2025-01-02T00:00:00"/>
    <d v="1899-12-30T07:01:05"/>
    <d v="2025-01-02T00:00:00"/>
    <d v="1899-12-30T07:00:01"/>
    <d v="2025-01-02T00:00:00"/>
    <d v="1899-12-30T07:27:38"/>
    <x v="0"/>
    <x v="0"/>
    <s v="7022039385"/>
    <s v="FBO"/>
    <d v="1899-12-30T00:28:41"/>
    <x v="571"/>
    <d v="1899-12-30T00:01:04"/>
    <s v="Granel"/>
    <s v="E001"/>
    <x v="2"/>
    <d v="1899-12-30T00:26:33"/>
    <d v="1899-12-30T00:27:37"/>
    <x v="1"/>
    <x v="3"/>
    <x v="2"/>
    <x v="1"/>
    <n v="0"/>
    <n v="0"/>
    <x v="0"/>
    <x v="1"/>
    <x v="1"/>
    <n v="0"/>
    <x v="6"/>
    <x v="1"/>
    <d v="1899-12-30T00:01:04"/>
    <d v="1899-12-30T00:01:04"/>
    <x v="0"/>
    <m/>
    <m/>
    <d v="1899-12-30T00:00:00"/>
    <d v="1899-12-30T00:26:33"/>
    <n v="5"/>
    <n v="-7.4074074073998686E-4"/>
    <n v="26.549999999999994"/>
    <x v="0"/>
    <x v="1"/>
  </r>
  <r>
    <x v="9"/>
    <s v="2025000012"/>
    <x v="0"/>
    <x v="976"/>
    <s v="E2274KKH"/>
    <d v="2025-01-02T00:00:00"/>
    <x v="1"/>
    <s v="3264"/>
    <x v="35"/>
    <s v="PA"/>
    <x v="1"/>
    <x v="0"/>
    <d v="2025-01-02T00:00:00"/>
    <d v="1899-12-30T07:01:23"/>
    <d v="2025-01-02T00:00:00"/>
    <d v="1899-12-30T07:00:19"/>
    <d v="2025-01-02T00:00:00"/>
    <d v="1899-12-30T07:36:03"/>
    <x v="0"/>
    <x v="0"/>
    <s v="7022039386"/>
    <s v="FBO"/>
    <d v="1899-12-30T00:36:48"/>
    <x v="162"/>
    <d v="1899-12-30T00:01:04"/>
    <s v="Granel"/>
    <s v="E001"/>
    <x v="2"/>
    <d v="1899-12-30T00:34:40"/>
    <d v="1899-12-30T00:35:44"/>
    <x v="1"/>
    <x v="3"/>
    <x v="2"/>
    <x v="1"/>
    <n v="0"/>
    <n v="0"/>
    <x v="0"/>
    <x v="1"/>
    <x v="1"/>
    <n v="0"/>
    <x v="6"/>
    <x v="1"/>
    <d v="1899-12-30T00:01:04"/>
    <d v="1899-12-30T00:01:04"/>
    <x v="0"/>
    <m/>
    <m/>
    <d v="1899-12-30T00:00:00"/>
    <d v="1899-12-30T00:34:40"/>
    <n v="5"/>
    <n v="-7.4074074074004237E-4"/>
    <n v="34.666666666675148"/>
    <x v="0"/>
    <x v="1"/>
  </r>
  <r>
    <x v="9"/>
    <s v="2025000013"/>
    <x v="0"/>
    <x v="1018"/>
    <s v="E9461JBD"/>
    <d v="2025-01-02T00:00:00"/>
    <x v="1"/>
    <s v="3264"/>
    <x v="35"/>
    <s v="PA"/>
    <x v="1"/>
    <x v="0"/>
    <d v="2025-01-02T00:00:00"/>
    <d v="1899-12-30T07:08:19"/>
    <d v="2025-01-02T00:00:00"/>
    <d v="1899-12-30T07:07:14"/>
    <d v="2025-01-02T00:00:00"/>
    <d v="1899-12-30T07:41:14"/>
    <x v="0"/>
    <x v="0"/>
    <s v="7022039387"/>
    <s v="EXW"/>
    <d v="1899-12-30T00:35:05"/>
    <x v="3144"/>
    <d v="1899-12-30T00:01:05"/>
    <s v="Granel"/>
    <s v="E001"/>
    <x v="1"/>
    <d v="1899-12-30T00:32:55"/>
    <d v="1899-12-30T00:34:00"/>
    <x v="1"/>
    <x v="3"/>
    <x v="2"/>
    <x v="1"/>
    <n v="0"/>
    <n v="0"/>
    <x v="0"/>
    <x v="1"/>
    <x v="1"/>
    <n v="0"/>
    <x v="6"/>
    <x v="1"/>
    <d v="1899-12-30T00:01:05"/>
    <d v="1899-12-30T00:01:05"/>
    <x v="0"/>
    <m/>
    <m/>
    <d v="1899-12-30T00:00:00"/>
    <d v="1899-12-30T00:32:55"/>
    <n v="5"/>
    <n v="-7.5231481482002094E-4"/>
    <n v="32.916666666672"/>
    <x v="0"/>
    <x v="1"/>
  </r>
  <r>
    <x v="9"/>
    <s v="2025000019"/>
    <x v="0"/>
    <x v="1000"/>
    <s v="E3888GZR"/>
    <d v="2025-01-02T00:00:00"/>
    <x v="1"/>
    <s v="3269"/>
    <x v="36"/>
    <s v="PA"/>
    <x v="5"/>
    <x v="0"/>
    <d v="2025-01-02T00:00:00"/>
    <d v="1899-12-30T07:51:20"/>
    <d v="2025-01-02T00:00:00"/>
    <d v="1899-12-30T07:50:15"/>
    <d v="2025-01-02T00:00:00"/>
    <d v="1899-12-30T08:12:05"/>
    <x v="0"/>
    <x v="0"/>
    <s v="7022039388"/>
    <s v="EXW"/>
    <d v="1899-12-30T00:22:55"/>
    <x v="1652"/>
    <d v="1899-12-30T00:01:05"/>
    <s v="Granel"/>
    <s v="E001"/>
    <x v="1"/>
    <d v="1899-12-30T00:20:45"/>
    <d v="1899-12-30T00:21:50"/>
    <x v="1"/>
    <x v="3"/>
    <x v="2"/>
    <x v="1"/>
    <n v="0"/>
    <n v="0"/>
    <x v="0"/>
    <x v="1"/>
    <x v="1"/>
    <n v="0"/>
    <x v="6"/>
    <x v="1"/>
    <d v="1899-12-30T00:01:05"/>
    <d v="1899-12-30T00:01:05"/>
    <x v="0"/>
    <m/>
    <m/>
    <d v="1899-12-30T00:00:00"/>
    <d v="1899-12-30T00:20:45"/>
    <n v="5"/>
    <n v="-7.5231481481002893E-4"/>
    <n v="20.750000000011156"/>
    <x v="1"/>
    <x v="1"/>
  </r>
  <r>
    <x v="9"/>
    <s v="2025000018"/>
    <x v="0"/>
    <x v="1011"/>
    <s v="E8976JGF"/>
    <d v="2025-01-02T00:00:00"/>
    <x v="1"/>
    <s v="3264"/>
    <x v="35"/>
    <s v="PA"/>
    <x v="1"/>
    <x v="0"/>
    <d v="2025-01-02T00:00:00"/>
    <d v="1899-12-30T07:51:03"/>
    <d v="2025-01-02T00:00:00"/>
    <d v="1899-12-30T07:49:58"/>
    <d v="2025-01-02T00:00:00"/>
    <d v="1899-12-30T08:17:50"/>
    <x v="0"/>
    <x v="0"/>
    <s v="7022039389"/>
    <s v="EXW"/>
    <d v="1899-12-30T00:28:57"/>
    <x v="1776"/>
    <d v="1899-12-30T00:01:05"/>
    <s v="Granel"/>
    <s v="E001"/>
    <x v="1"/>
    <d v="1899-12-30T00:26:47"/>
    <d v="1899-12-30T00:27:52"/>
    <x v="1"/>
    <x v="3"/>
    <x v="2"/>
    <x v="1"/>
    <n v="0"/>
    <n v="0"/>
    <x v="0"/>
    <x v="1"/>
    <x v="1"/>
    <n v="0"/>
    <x v="6"/>
    <x v="1"/>
    <d v="1899-12-30T00:01:05"/>
    <d v="1899-12-30T00:01:05"/>
    <x v="0"/>
    <m/>
    <m/>
    <d v="1899-12-30T00:00:00"/>
    <d v="1899-12-30T00:26:47"/>
    <n v="5"/>
    <n v="-7.5231481482002094E-4"/>
    <n v="26.783333333323185"/>
    <x v="1"/>
    <x v="1"/>
  </r>
  <r>
    <x v="9"/>
    <s v="2025000021"/>
    <x v="0"/>
    <x v="1003"/>
    <s v="E7970JYD"/>
    <d v="2025-01-02T00:00:00"/>
    <x v="1"/>
    <s v="3264"/>
    <x v="35"/>
    <s v="PA"/>
    <x v="1"/>
    <x v="0"/>
    <d v="2025-01-02T00:00:00"/>
    <d v="1899-12-30T08:13:39"/>
    <d v="2025-01-02T00:00:00"/>
    <d v="1899-12-30T08:12:35"/>
    <d v="2025-01-02T00:00:00"/>
    <d v="1899-12-30T08:44:07"/>
    <x v="0"/>
    <x v="0"/>
    <s v="7022039393"/>
    <s v="EXW"/>
    <d v="1899-12-30T00:32:36"/>
    <x v="594"/>
    <d v="1899-12-30T00:01:04"/>
    <s v="Granel"/>
    <s v="E001"/>
    <x v="1"/>
    <d v="1899-12-30T00:30:28"/>
    <d v="1899-12-30T00:31:32"/>
    <x v="2"/>
    <x v="3"/>
    <x v="2"/>
    <x v="1"/>
    <n v="0"/>
    <n v="0"/>
    <x v="0"/>
    <x v="1"/>
    <x v="1"/>
    <n v="0"/>
    <x v="6"/>
    <x v="1"/>
    <d v="1899-12-30T00:01:04"/>
    <d v="1899-12-30T00:01:04"/>
    <x v="0"/>
    <m/>
    <m/>
    <d v="1899-12-30T00:00:00"/>
    <d v="1899-12-30T00:30:28"/>
    <n v="5"/>
    <n v="-7.4074074074004237E-4"/>
    <n v="30.466666666670335"/>
    <x v="1"/>
    <x v="1"/>
  </r>
  <r>
    <x v="9"/>
    <s v="2025000024"/>
    <x v="0"/>
    <x v="965"/>
    <s v="E5813KFK"/>
    <d v="2025-01-02T00:00:00"/>
    <x v="1"/>
    <s v="3269"/>
    <x v="36"/>
    <s v="PA"/>
    <x v="5"/>
    <x v="0"/>
    <d v="2025-01-02T00:00:00"/>
    <d v="1899-12-30T08:20:51"/>
    <d v="2025-01-02T00:00:00"/>
    <d v="1899-12-30T08:19:46"/>
    <d v="2025-01-02T00:00:00"/>
    <d v="1899-12-30T08:52:19"/>
    <x v="0"/>
    <x v="0"/>
    <s v="7022039394"/>
    <s v="FBO"/>
    <d v="1899-12-30T00:33:38"/>
    <x v="182"/>
    <d v="1899-12-30T00:01:05"/>
    <s v="Granel"/>
    <s v="E001"/>
    <x v="2"/>
    <d v="1899-12-30T00:31:28"/>
    <d v="1899-12-30T00:32:33"/>
    <x v="2"/>
    <x v="3"/>
    <x v="2"/>
    <x v="1"/>
    <n v="0"/>
    <n v="0"/>
    <x v="0"/>
    <x v="1"/>
    <x v="1"/>
    <n v="0"/>
    <x v="6"/>
    <x v="1"/>
    <d v="1899-12-30T00:01:05"/>
    <d v="1899-12-30T00:01:05"/>
    <x v="0"/>
    <m/>
    <m/>
    <d v="1899-12-30T00:00:00"/>
    <d v="1899-12-30T00:31:28"/>
    <n v="5"/>
    <n v="-7.5231481481002893E-4"/>
    <n v="31.466666666663937"/>
    <x v="1"/>
    <x v="1"/>
  </r>
  <r>
    <x v="9"/>
    <s v="2025000023"/>
    <x v="0"/>
    <x v="1051"/>
    <s v="E7926JMH"/>
    <d v="2025-01-02T00:00:00"/>
    <x v="1"/>
    <s v="3264"/>
    <x v="35"/>
    <s v="PA"/>
    <x v="1"/>
    <x v="0"/>
    <d v="2025-01-02T00:00:00"/>
    <d v="1899-12-30T08:17:59"/>
    <d v="2025-01-02T00:00:00"/>
    <d v="1899-12-30T08:16:54"/>
    <d v="2025-01-02T00:00:00"/>
    <d v="1899-12-30T08:52:43"/>
    <x v="0"/>
    <x v="0"/>
    <s v="7022039395"/>
    <s v="FBO"/>
    <d v="1899-12-30T00:36:54"/>
    <x v="1215"/>
    <d v="1899-12-30T00:01:05"/>
    <s v="Granel"/>
    <s v="E001"/>
    <x v="2"/>
    <d v="1899-12-30T00:34:44"/>
    <d v="1899-12-30T00:35:49"/>
    <x v="2"/>
    <x v="3"/>
    <x v="2"/>
    <x v="1"/>
    <n v="0"/>
    <n v="0"/>
    <x v="0"/>
    <x v="1"/>
    <x v="1"/>
    <n v="0"/>
    <x v="6"/>
    <x v="1"/>
    <d v="1899-12-30T00:01:05"/>
    <d v="1899-12-30T00:01:05"/>
    <x v="0"/>
    <m/>
    <m/>
    <d v="1899-12-30T00:00:00"/>
    <d v="1899-12-30T00:34:44"/>
    <n v="5"/>
    <n v="-7.5231481482002094E-4"/>
    <n v="34.733333333332823"/>
    <x v="1"/>
    <x v="1"/>
  </r>
  <r>
    <x v="9"/>
    <s v="2025000032"/>
    <x v="0"/>
    <x v="1064"/>
    <s v="E3861LZF"/>
    <d v="2025-01-02T00:00:00"/>
    <x v="1"/>
    <s v="3269"/>
    <x v="36"/>
    <s v="PA"/>
    <x v="5"/>
    <x v="0"/>
    <d v="2025-01-02T00:00:00"/>
    <d v="1899-12-30T08:52:30"/>
    <d v="2025-01-02T00:00:00"/>
    <d v="1899-12-30T08:51:26"/>
    <d v="2025-01-02T00:00:00"/>
    <d v="1899-12-30T09:20:02"/>
    <x v="0"/>
    <x v="0"/>
    <s v="7022039396"/>
    <s v="FBO"/>
    <d v="1899-12-30T00:29:40"/>
    <x v="2175"/>
    <d v="1899-12-30T00:01:04"/>
    <s v="Granel"/>
    <s v="E001"/>
    <x v="2"/>
    <d v="1899-12-30T00:27:32"/>
    <d v="1899-12-30T00:28:36"/>
    <x v="2"/>
    <x v="3"/>
    <x v="2"/>
    <x v="1"/>
    <n v="0"/>
    <n v="0"/>
    <x v="0"/>
    <x v="1"/>
    <x v="1"/>
    <n v="0"/>
    <x v="6"/>
    <x v="1"/>
    <d v="1899-12-30T00:01:04"/>
    <d v="1899-12-30T00:01:04"/>
    <x v="0"/>
    <m/>
    <m/>
    <d v="1899-12-30T00:00:00"/>
    <d v="1899-12-30T00:27:32"/>
    <n v="5"/>
    <n v="-7.4074074074004237E-4"/>
    <n v="27.533333333332813"/>
    <x v="2"/>
    <x v="1"/>
  </r>
  <r>
    <x v="9"/>
    <s v="2025000033"/>
    <x v="0"/>
    <x v="900"/>
    <s v="E2277MGP"/>
    <d v="2025-01-02T00:00:00"/>
    <x v="1"/>
    <s v="3269"/>
    <x v="36"/>
    <s v="PA"/>
    <x v="5"/>
    <x v="0"/>
    <d v="2025-01-02T00:00:00"/>
    <d v="1899-12-30T08:55:47"/>
    <d v="2025-01-02T00:00:00"/>
    <d v="1899-12-30T08:54:41"/>
    <d v="2025-01-02T00:00:00"/>
    <d v="1899-12-30T09:23:46"/>
    <x v="0"/>
    <x v="0"/>
    <s v="7022039397"/>
    <s v="EXW"/>
    <d v="1899-12-30T00:30:11"/>
    <x v="643"/>
    <d v="1899-12-30T00:01:06"/>
    <s v="Granel"/>
    <s v="E001"/>
    <x v="1"/>
    <d v="1899-12-30T00:27:59"/>
    <d v="1899-12-30T00:29:05"/>
    <x v="2"/>
    <x v="3"/>
    <x v="2"/>
    <x v="1"/>
    <n v="0"/>
    <n v="0"/>
    <x v="0"/>
    <x v="1"/>
    <x v="1"/>
    <n v="0"/>
    <x v="6"/>
    <x v="1"/>
    <d v="1899-12-30T00:01:06"/>
    <d v="1899-12-30T00:01:06"/>
    <x v="0"/>
    <m/>
    <m/>
    <d v="1899-12-30T00:00:00"/>
    <d v="1899-12-30T00:27:59"/>
    <n v="5"/>
    <n v="-7.638888888900075E-4"/>
    <n v="27.983333333332805"/>
    <x v="2"/>
    <x v="1"/>
  </r>
  <r>
    <x v="9"/>
    <s v="2025000036"/>
    <x v="0"/>
    <x v="1001"/>
    <s v="E9043KYN"/>
    <d v="2025-01-02T00:00:00"/>
    <x v="1"/>
    <s v="3262"/>
    <x v="43"/>
    <s v="PA"/>
    <x v="0"/>
    <x v="0"/>
    <d v="2025-01-02T00:00:00"/>
    <d v="1899-12-30T09:18:40"/>
    <d v="2025-01-02T00:00:00"/>
    <d v="1899-12-30T09:17:36"/>
    <d v="2025-01-02T00:00:00"/>
    <d v="1899-12-30T09:44:11"/>
    <x v="0"/>
    <x v="0"/>
    <s v="7022039398"/>
    <s v="EXW"/>
    <d v="1899-12-30T00:27:39"/>
    <x v="3111"/>
    <d v="1899-12-30T00:01:04"/>
    <s v="Granel"/>
    <s v="E001"/>
    <x v="1"/>
    <d v="1899-12-30T00:25:31"/>
    <d v="1899-12-30T00:26:35"/>
    <x v="3"/>
    <x v="3"/>
    <x v="2"/>
    <x v="1"/>
    <n v="0"/>
    <n v="0"/>
    <x v="0"/>
    <x v="1"/>
    <x v="1"/>
    <n v="0"/>
    <x v="6"/>
    <x v="1"/>
    <d v="1899-12-30T00:01:04"/>
    <d v="1899-12-30T00:01:04"/>
    <x v="0"/>
    <m/>
    <m/>
    <d v="1899-12-30T00:00:00"/>
    <d v="1899-12-30T00:25:31"/>
    <n v="5"/>
    <n v="-7.4074074073998686E-4"/>
    <n v="25.516666666670361"/>
    <x v="2"/>
    <x v="1"/>
  </r>
  <r>
    <x v="9"/>
    <s v="2025000038"/>
    <x v="0"/>
    <x v="1018"/>
    <s v="E9461JBD"/>
    <d v="2025-01-02T00:00:00"/>
    <x v="1"/>
    <s v="3264"/>
    <x v="35"/>
    <s v="PA"/>
    <x v="1"/>
    <x v="0"/>
    <d v="2025-01-02T00:00:00"/>
    <d v="1899-12-30T09:22:56"/>
    <d v="2025-01-02T00:00:00"/>
    <d v="1899-12-30T09:21:50"/>
    <d v="2025-01-02T00:00:00"/>
    <d v="1899-12-30T09:44:23"/>
    <x v="0"/>
    <x v="0"/>
    <s v="7022039399"/>
    <s v="EXW"/>
    <d v="1899-12-30T00:23:39"/>
    <x v="2548"/>
    <d v="1899-12-30T00:01:06"/>
    <s v="Granel"/>
    <s v="E001"/>
    <x v="1"/>
    <d v="1899-12-30T00:21:27"/>
    <d v="1899-12-30T00:22:33"/>
    <x v="3"/>
    <x v="3"/>
    <x v="2"/>
    <x v="1"/>
    <n v="0"/>
    <n v="0"/>
    <x v="0"/>
    <x v="1"/>
    <x v="1"/>
    <n v="0"/>
    <x v="6"/>
    <x v="1"/>
    <d v="1899-12-30T00:01:06"/>
    <d v="1899-12-30T00:01:06"/>
    <x v="0"/>
    <m/>
    <m/>
    <d v="1899-12-30T00:00:00"/>
    <d v="1899-12-30T00:21:27"/>
    <n v="5"/>
    <n v="-7.638888888900075E-4"/>
    <n v="21.4499999999952"/>
    <x v="2"/>
    <x v="1"/>
  </r>
  <r>
    <x v="9"/>
    <s v="2025000037"/>
    <x v="0"/>
    <x v="1164"/>
    <s v="E1632JZF"/>
    <d v="2025-01-02T00:00:00"/>
    <x v="1"/>
    <s v="3269"/>
    <x v="36"/>
    <s v="PA"/>
    <x v="5"/>
    <x v="0"/>
    <d v="2025-01-02T00:00:00"/>
    <d v="1899-12-30T09:22:05"/>
    <d v="2025-01-02T00:00:00"/>
    <d v="1899-12-30T09:20:59"/>
    <d v="2025-01-02T00:00:00"/>
    <d v="1899-12-30T09:47:05"/>
    <x v="0"/>
    <x v="0"/>
    <s v="7022039400"/>
    <s v="FBO"/>
    <d v="1899-12-30T00:27:12"/>
    <x v="745"/>
    <d v="1899-12-30T00:01:06"/>
    <s v="Granel"/>
    <s v="E001"/>
    <x v="2"/>
    <d v="1899-12-30T00:25:00"/>
    <d v="1899-12-30T00:26:06"/>
    <x v="3"/>
    <x v="3"/>
    <x v="2"/>
    <x v="1"/>
    <n v="0"/>
    <n v="0"/>
    <x v="0"/>
    <x v="1"/>
    <x v="1"/>
    <n v="0"/>
    <x v="6"/>
    <x v="1"/>
    <d v="1899-12-30T00:01:06"/>
    <d v="1899-12-30T00:01:06"/>
    <x v="0"/>
    <m/>
    <m/>
    <d v="1899-12-30T00:00:00"/>
    <d v="1899-12-30T00:25:00"/>
    <n v="5"/>
    <n v="-7.638888888900075E-4"/>
    <n v="24.999999999998391"/>
    <x v="2"/>
    <x v="1"/>
  </r>
  <r>
    <x v="9"/>
    <s v="2024060004"/>
    <x v="0"/>
    <x v="1181"/>
    <s v="E0509JJH"/>
    <d v="2024-12-31T00:00:00"/>
    <x v="1"/>
    <s v="3269"/>
    <x v="36"/>
    <s v="PA"/>
    <x v="5"/>
    <x v="0"/>
    <d v="2024-12-31T00:00:00"/>
    <d v="1899-12-30T10:41:30"/>
    <d v="2024-12-31T00:00:00"/>
    <d v="1899-12-30T10:40:23"/>
    <d v="2024-12-31T00:00:00"/>
    <d v="1899-12-30T11:10:42"/>
    <x v="0"/>
    <x v="0"/>
    <s v="7022039401"/>
    <s v="EXW"/>
    <d v="1899-12-30T00:31:26"/>
    <x v="1207"/>
    <d v="1899-12-30T00:01:07"/>
    <s v="Granel"/>
    <s v="E001"/>
    <x v="1"/>
    <d v="1899-12-30T00:29:12"/>
    <d v="1899-12-30T00:30:19"/>
    <x v="4"/>
    <x v="2"/>
    <x v="1"/>
    <x v="1"/>
    <n v="0"/>
    <n v="0"/>
    <x v="0"/>
    <x v="1"/>
    <x v="0"/>
    <n v="0"/>
    <x v="6"/>
    <x v="1"/>
    <d v="1899-12-30T00:01:07"/>
    <d v="1899-12-30T00:01:07"/>
    <x v="0"/>
    <m/>
    <m/>
    <d v="1899-12-30T00:00:00"/>
    <d v="1899-12-30T00:29:12"/>
    <n v="3"/>
    <n v="-7.7546296295999406E-4"/>
    <n v="29.200000000003204"/>
    <x v="4"/>
    <x v="1"/>
  </r>
  <r>
    <x v="9"/>
    <s v="2025000034"/>
    <x v="0"/>
    <x v="950"/>
    <s v="E4554MKW"/>
    <d v="2025-01-02T00:00:00"/>
    <x v="1"/>
    <s v="3283"/>
    <x v="38"/>
    <s v="PA"/>
    <x v="2"/>
    <x v="0"/>
    <d v="2025-01-02T00:00:00"/>
    <d v="1899-12-30T08:57:12"/>
    <d v="2025-01-02T00:00:00"/>
    <d v="1899-12-30T08:56:07"/>
    <d v="2025-01-02T00:00:00"/>
    <d v="1899-12-30T09:51:40"/>
    <x v="0"/>
    <x v="0"/>
    <s v="7022039402"/>
    <s v="FBO"/>
    <d v="1899-12-30T00:56:38"/>
    <x v="1379"/>
    <d v="1899-12-30T00:01:05"/>
    <s v="Ensacado"/>
    <s v="E002"/>
    <x v="2"/>
    <d v="1899-12-30T00:54:28"/>
    <d v="1899-12-30T00:55:33"/>
    <x v="2"/>
    <x v="3"/>
    <x v="2"/>
    <x v="2"/>
    <n v="0"/>
    <n v="0"/>
    <x v="0"/>
    <x v="2"/>
    <x v="1"/>
    <n v="0"/>
    <x v="6"/>
    <x v="0"/>
    <d v="1899-12-30T00:01:05"/>
    <d v="1899-12-30T00:01:05"/>
    <x v="0"/>
    <m/>
    <m/>
    <d v="1899-12-30T00:00:00"/>
    <d v="1899-12-30T00:54:28"/>
    <n v="5"/>
    <n v="-7.5231481482002094E-4"/>
    <n v="54.466666666660736"/>
    <x v="2"/>
    <x v="0"/>
  </r>
  <r>
    <x v="9"/>
    <s v="2025000035"/>
    <x v="0"/>
    <x v="971"/>
    <s v="E7019MMT"/>
    <d v="2025-01-02T00:00:00"/>
    <x v="1"/>
    <s v="3283"/>
    <x v="38"/>
    <s v="PA"/>
    <x v="2"/>
    <x v="0"/>
    <d v="2025-01-02T00:00:00"/>
    <d v="1899-12-30T09:00:35"/>
    <d v="2025-01-02T00:00:00"/>
    <d v="1899-12-30T08:59:29"/>
    <d v="2025-01-02T00:00:00"/>
    <d v="1899-12-30T09:52:46"/>
    <x v="0"/>
    <x v="0"/>
    <s v="7022039403"/>
    <s v="FBO"/>
    <d v="1899-12-30T00:54:23"/>
    <x v="990"/>
    <d v="1899-12-30T00:01:06"/>
    <s v="Ensacado"/>
    <s v="E002"/>
    <x v="2"/>
    <d v="1899-12-30T00:52:11"/>
    <d v="1899-12-30T00:53:17"/>
    <x v="3"/>
    <x v="3"/>
    <x v="2"/>
    <x v="2"/>
    <n v="0"/>
    <n v="0"/>
    <x v="0"/>
    <x v="2"/>
    <x v="1"/>
    <n v="0"/>
    <x v="6"/>
    <x v="0"/>
    <d v="1899-12-30T00:01:06"/>
    <d v="1899-12-30T00:01:06"/>
    <x v="0"/>
    <m/>
    <m/>
    <d v="1899-12-30T00:00:00"/>
    <d v="1899-12-30T00:52:11"/>
    <n v="5"/>
    <n v="-7.6388888888995199E-4"/>
    <n v="52.18333333333922"/>
    <x v="2"/>
    <x v="0"/>
  </r>
  <r>
    <x v="9"/>
    <s v="2025000039"/>
    <x v="0"/>
    <x v="1059"/>
    <s v="EE0224HDX"/>
    <d v="2025-01-02T00:00:00"/>
    <x v="1"/>
    <s v="3282"/>
    <x v="40"/>
    <s v="PA"/>
    <x v="6"/>
    <x v="0"/>
    <d v="2025-01-02T00:00:00"/>
    <d v="1899-12-30T09:30:23"/>
    <d v="2025-01-02T00:00:00"/>
    <d v="1899-12-30T18:15:00"/>
    <d v="2025-01-02T00:00:00"/>
    <d v="1899-12-30T09:58:09"/>
    <x v="211"/>
    <x v="31"/>
    <s v="7022039404"/>
    <s v="FBO"/>
    <d v="1899-12-30T17:01:28"/>
    <x v="3145"/>
    <d v="1899-12-30T08:44:37"/>
    <s v="Ensacado"/>
    <s v="E002"/>
    <x v="2"/>
    <d v="1899-12-30T00:27:46"/>
    <n v="-0.34503472222222997"/>
    <x v="3"/>
    <x v="3"/>
    <x v="2"/>
    <x v="2"/>
    <n v="0"/>
    <n v="0"/>
    <x v="0"/>
    <x v="2"/>
    <x v="1"/>
    <n v="0"/>
    <x v="6"/>
    <x v="1"/>
    <d v="1899-12-30T08:44:37"/>
    <d v="1899-12-30T07:46:37"/>
    <x v="1"/>
    <m/>
    <m/>
    <d v="1899-12-30T00:00:00"/>
    <d v="1899-12-30T00:27:46"/>
    <n v="5"/>
    <d v="1899-12-30T08:44:37"/>
    <n v="27.766666666656004"/>
    <x v="2"/>
    <x v="1"/>
  </r>
  <r>
    <x v="9"/>
    <s v="2025000040"/>
    <x v="0"/>
    <x v="1002"/>
    <s v="E0721JRZ"/>
    <d v="2025-01-02T00:00:00"/>
    <x v="1"/>
    <s v="3262"/>
    <x v="43"/>
    <s v="PA"/>
    <x v="0"/>
    <x v="0"/>
    <d v="2025-01-02T00:00:00"/>
    <d v="1899-12-30T09:36:46"/>
    <d v="2025-01-02T00:00:00"/>
    <d v="1899-12-30T09:35:42"/>
    <d v="2025-01-02T00:00:00"/>
    <d v="1899-12-30T10:05:16"/>
    <x v="0"/>
    <x v="0"/>
    <s v="7022039405"/>
    <s v="FBO"/>
    <d v="1899-12-30T00:30:38"/>
    <x v="382"/>
    <d v="1899-12-30T00:01:04"/>
    <s v="Granel"/>
    <s v="E001"/>
    <x v="2"/>
    <d v="1899-12-30T00:28:30"/>
    <d v="1899-12-30T00:29:34"/>
    <x v="3"/>
    <x v="3"/>
    <x v="2"/>
    <x v="1"/>
    <n v="0"/>
    <n v="0"/>
    <x v="0"/>
    <x v="1"/>
    <x v="1"/>
    <n v="0"/>
    <x v="6"/>
    <x v="1"/>
    <d v="1899-12-30T00:01:04"/>
    <d v="1899-12-30T00:01:04"/>
    <x v="0"/>
    <m/>
    <m/>
    <d v="1899-12-30T00:00:00"/>
    <d v="1899-12-30T00:28:30"/>
    <n v="5"/>
    <n v="-7.4074074073998686E-4"/>
    <n v="28.499999999990465"/>
    <x v="3"/>
    <x v="1"/>
  </r>
  <r>
    <x v="9"/>
    <s v="2025000043"/>
    <x v="0"/>
    <x v="1023"/>
    <s v="E4352HZT"/>
    <d v="2025-01-02T00:00:00"/>
    <x v="1"/>
    <s v="3282"/>
    <x v="40"/>
    <s v="PA"/>
    <x v="2"/>
    <x v="0"/>
    <d v="2025-01-02T00:00:00"/>
    <d v="1899-12-30T09:47:57"/>
    <d v="2025-01-02T00:00:00"/>
    <d v="1899-12-30T09:46:52"/>
    <d v="2025-01-02T00:00:00"/>
    <d v="1899-12-30T10:20:28"/>
    <x v="0"/>
    <x v="0"/>
    <s v="7022039406"/>
    <s v="FBO"/>
    <d v="1899-12-30T00:34:41"/>
    <x v="1426"/>
    <d v="1899-12-30T00:01:05"/>
    <s v="Ensacado"/>
    <s v="E002"/>
    <x v="2"/>
    <d v="1899-12-30T00:32:31"/>
    <d v="1899-12-30T00:33:36"/>
    <x v="3"/>
    <x v="3"/>
    <x v="2"/>
    <x v="2"/>
    <n v="0"/>
    <n v="0"/>
    <x v="0"/>
    <x v="2"/>
    <x v="1"/>
    <n v="0"/>
    <x v="6"/>
    <x v="1"/>
    <d v="1899-12-30T00:01:05"/>
    <d v="1899-12-30T00:01:05"/>
    <x v="0"/>
    <m/>
    <m/>
    <d v="1899-12-30T00:00:00"/>
    <d v="1899-12-30T00:32:31"/>
    <n v="5"/>
    <n v="-7.5231481480997342E-4"/>
    <n v="32.516666666668819"/>
    <x v="3"/>
    <x v="1"/>
  </r>
  <r>
    <x v="9"/>
    <s v="2025000044"/>
    <x v="0"/>
    <x v="1163"/>
    <s v="E0847HHD"/>
    <d v="2025-01-02T00:00:00"/>
    <x v="1"/>
    <s v="3264"/>
    <x v="35"/>
    <s v="PA"/>
    <x v="1"/>
    <x v="0"/>
    <d v="2025-01-02T00:00:00"/>
    <d v="1899-12-30T09:50:15"/>
    <d v="2025-01-02T00:00:00"/>
    <d v="1899-12-30T09:49:10"/>
    <d v="2025-01-02T00:00:00"/>
    <d v="1899-12-30T10:23:29"/>
    <x v="0"/>
    <x v="0"/>
    <s v="7022039407"/>
    <s v="FBO"/>
    <d v="1899-12-30T00:35:24"/>
    <x v="1093"/>
    <d v="1899-12-30T00:01:05"/>
    <s v="Granel"/>
    <s v="E001"/>
    <x v="2"/>
    <d v="1899-12-30T00:33:14"/>
    <d v="1899-12-30T00:34:19"/>
    <x v="3"/>
    <x v="3"/>
    <x v="2"/>
    <x v="1"/>
    <n v="0"/>
    <n v="0"/>
    <x v="0"/>
    <x v="1"/>
    <x v="1"/>
    <n v="0"/>
    <x v="6"/>
    <x v="1"/>
    <d v="1899-12-30T00:01:05"/>
    <d v="1899-12-30T00:01:05"/>
    <x v="0"/>
    <m/>
    <m/>
    <d v="1899-12-30T00:00:00"/>
    <d v="1899-12-30T00:33:14"/>
    <n v="5"/>
    <n v="-7.5231481481002893E-4"/>
    <n v="33.233333333342337"/>
    <x v="3"/>
    <x v="1"/>
  </r>
  <r>
    <x v="9"/>
    <s v="2025000045"/>
    <x v="0"/>
    <x v="1011"/>
    <s v="E8976JGF"/>
    <d v="2025-01-02T00:00:00"/>
    <x v="1"/>
    <s v="3264"/>
    <x v="35"/>
    <s v="PA"/>
    <x v="1"/>
    <x v="0"/>
    <d v="2025-01-02T00:00:00"/>
    <d v="1899-12-30T10:00:30"/>
    <d v="2025-01-02T00:00:00"/>
    <d v="1899-12-30T09:59:26"/>
    <d v="2025-01-02T00:00:00"/>
    <d v="1899-12-30T10:28:49"/>
    <x v="0"/>
    <x v="0"/>
    <s v="7022039409"/>
    <s v="EXW"/>
    <d v="1899-12-30T00:30:27"/>
    <x v="368"/>
    <d v="1899-12-30T00:01:04"/>
    <s v="Granel"/>
    <s v="E001"/>
    <x v="1"/>
    <d v="1899-12-30T00:28:19"/>
    <d v="1899-12-30T00:29:23"/>
    <x v="4"/>
    <x v="3"/>
    <x v="2"/>
    <x v="1"/>
    <n v="0"/>
    <n v="0"/>
    <x v="0"/>
    <x v="1"/>
    <x v="1"/>
    <n v="0"/>
    <x v="6"/>
    <x v="1"/>
    <d v="1899-12-30T00:01:04"/>
    <d v="1899-12-30T00:01:04"/>
    <x v="0"/>
    <m/>
    <m/>
    <d v="1899-12-30T00:00:00"/>
    <d v="1899-12-30T00:28:19"/>
    <n v="5"/>
    <n v="-7.4074074074004237E-4"/>
    <n v="28.316666666664005"/>
    <x v="3"/>
    <x v="1"/>
  </r>
  <r>
    <x v="9"/>
    <s v="2025000046"/>
    <x v="0"/>
    <x v="1000"/>
    <s v="E3888GZR"/>
    <d v="2025-01-02T00:00:00"/>
    <x v="1"/>
    <s v="3269"/>
    <x v="36"/>
    <s v="PA"/>
    <x v="5"/>
    <x v="0"/>
    <d v="2025-01-02T00:00:00"/>
    <d v="1899-12-30T10:10:51"/>
    <d v="2025-01-02T00:00:00"/>
    <d v="1899-12-30T10:09:46"/>
    <d v="2025-01-02T00:00:00"/>
    <d v="1899-12-30T10:32:49"/>
    <x v="0"/>
    <x v="0"/>
    <s v="7022039410"/>
    <s v="EXW"/>
    <d v="1899-12-30T00:24:08"/>
    <x v="3146"/>
    <d v="1899-12-30T00:01:05"/>
    <s v="Granel"/>
    <s v="E001"/>
    <x v="1"/>
    <d v="1899-12-30T00:21:58"/>
    <d v="1899-12-30T00:23:03"/>
    <x v="4"/>
    <x v="3"/>
    <x v="2"/>
    <x v="1"/>
    <n v="0"/>
    <n v="0"/>
    <x v="0"/>
    <x v="1"/>
    <x v="1"/>
    <n v="0"/>
    <x v="6"/>
    <x v="1"/>
    <d v="1899-12-30T00:01:05"/>
    <d v="1899-12-30T00:01:05"/>
    <x v="0"/>
    <m/>
    <m/>
    <d v="1899-12-30T00:00:00"/>
    <d v="1899-12-30T00:21:58"/>
    <n v="5"/>
    <n v="-7.5231481481996543E-4"/>
    <n v="21.966666666667248"/>
    <x v="3"/>
    <x v="1"/>
  </r>
  <r>
    <x v="9"/>
    <s v="2025000048"/>
    <x v="0"/>
    <x v="957"/>
    <s v="E7698LMM"/>
    <d v="2025-01-02T00:00:00"/>
    <x v="1"/>
    <s v="3264"/>
    <x v="35"/>
    <s v="PA"/>
    <x v="1"/>
    <x v="0"/>
    <d v="2025-01-02T00:00:00"/>
    <d v="1899-12-30T10:24:02"/>
    <d v="2025-01-02T00:00:00"/>
    <d v="1899-12-30T10:22:57"/>
    <d v="2025-01-02T00:00:00"/>
    <d v="1899-12-30T10:49:23"/>
    <x v="0"/>
    <x v="0"/>
    <s v="7022039411"/>
    <s v="EXW"/>
    <d v="1899-12-30T00:27:31"/>
    <x v="3048"/>
    <d v="1899-12-30T00:01:05"/>
    <s v="Granel"/>
    <s v="E001"/>
    <x v="1"/>
    <d v="1899-12-30T00:25:21"/>
    <d v="1899-12-30T00:26:26"/>
    <x v="4"/>
    <x v="3"/>
    <x v="2"/>
    <x v="1"/>
    <n v="0"/>
    <n v="0"/>
    <x v="0"/>
    <x v="1"/>
    <x v="1"/>
    <n v="0"/>
    <x v="6"/>
    <x v="1"/>
    <d v="1899-12-30T00:01:05"/>
    <d v="1899-12-30T00:01:05"/>
    <x v="0"/>
    <m/>
    <m/>
    <d v="1899-12-30T00:00:00"/>
    <d v="1899-12-30T00:25:21"/>
    <n v="5"/>
    <n v="-7.5231481480997342E-4"/>
    <n v="25.35000000000484"/>
    <x v="3"/>
    <x v="1"/>
  </r>
  <r>
    <x v="9"/>
    <s v="2025000058"/>
    <x v="0"/>
    <x v="921"/>
    <s v="E1228KBR"/>
    <d v="2025-01-02T00:00:00"/>
    <x v="1"/>
    <s v="3260"/>
    <x v="41"/>
    <s v="PA"/>
    <x v="19"/>
    <x v="0"/>
    <d v="2025-01-02T00:00:00"/>
    <d v="1899-12-30T10:54:23"/>
    <d v="2025-01-02T00:00:00"/>
    <d v="1899-12-30T10:53:18"/>
    <d v="2025-01-02T00:00:00"/>
    <d v="1899-12-30T11:23:07"/>
    <x v="0"/>
    <x v="0"/>
    <s v="7022039412"/>
    <s v="EXW"/>
    <d v="1899-12-30T00:30:54"/>
    <x v="236"/>
    <d v="1899-12-30T00:01:05"/>
    <s v="Granel"/>
    <s v="E001"/>
    <x v="1"/>
    <d v="1899-12-30T00:28:44"/>
    <d v="1899-12-30T00:29:49"/>
    <x v="4"/>
    <x v="3"/>
    <x v="2"/>
    <x v="1"/>
    <n v="0"/>
    <n v="0"/>
    <x v="0"/>
    <x v="1"/>
    <x v="1"/>
    <n v="0"/>
    <x v="6"/>
    <x v="1"/>
    <d v="1899-12-30T00:01:05"/>
    <d v="1899-12-30T00:01:05"/>
    <x v="0"/>
    <m/>
    <m/>
    <d v="1899-12-30T00:00:00"/>
    <d v="1899-12-30T00:28:44"/>
    <n v="5"/>
    <n v="-7.5231481481002893E-4"/>
    <n v="28.733333333327966"/>
    <x v="4"/>
    <x v="1"/>
  </r>
  <r>
    <x v="9"/>
    <s v="2025000053"/>
    <x v="0"/>
    <x v="958"/>
    <s v="E5070MMW"/>
    <d v="2025-01-02T00:00:00"/>
    <x v="1"/>
    <s v="3283"/>
    <x v="38"/>
    <s v="PA"/>
    <x v="2"/>
    <x v="0"/>
    <d v="2025-01-02T00:00:00"/>
    <d v="1899-12-30T10:46:43"/>
    <d v="2025-01-02T00:00:00"/>
    <d v="1899-12-30T10:45:39"/>
    <d v="2025-01-02T00:00:00"/>
    <d v="1899-12-30T11:23:40"/>
    <x v="0"/>
    <x v="0"/>
    <s v="7022039413"/>
    <s v="FBO"/>
    <d v="1899-12-30T00:39:05"/>
    <x v="180"/>
    <d v="1899-12-30T00:01:04"/>
    <s v="Ensacado"/>
    <s v="E002"/>
    <x v="2"/>
    <d v="1899-12-30T00:36:57"/>
    <d v="1899-12-30T00:38:01"/>
    <x v="4"/>
    <x v="3"/>
    <x v="2"/>
    <x v="2"/>
    <n v="0"/>
    <n v="0"/>
    <x v="0"/>
    <x v="2"/>
    <x v="1"/>
    <n v="0"/>
    <x v="6"/>
    <x v="1"/>
    <d v="1899-12-30T00:01:04"/>
    <d v="1899-12-30T00:01:04"/>
    <x v="0"/>
    <m/>
    <m/>
    <d v="1899-12-30T00:00:00"/>
    <d v="1899-12-30T00:36:57"/>
    <n v="5"/>
    <n v="-7.4074074074004237E-4"/>
    <n v="36.949999999996741"/>
    <x v="4"/>
    <x v="1"/>
  </r>
  <r>
    <x v="9"/>
    <s v="2025000059"/>
    <x v="0"/>
    <x v="1212"/>
    <s v="E8676LJS"/>
    <d v="2025-01-02T00:00:00"/>
    <x v="1"/>
    <s v="3277"/>
    <x v="44"/>
    <s v="PA"/>
    <x v="2"/>
    <x v="0"/>
    <d v="2025-01-02T00:00:00"/>
    <d v="1899-12-30T11:00:24"/>
    <d v="2025-01-02T00:00:00"/>
    <d v="1899-12-30T10:59:20"/>
    <d v="2025-01-02T00:00:00"/>
    <d v="1899-12-30T11:33:04"/>
    <x v="0"/>
    <x v="0"/>
    <s v="7022039414"/>
    <s v="FBO"/>
    <d v="1899-12-30T00:34:48"/>
    <x v="1072"/>
    <d v="1899-12-30T00:01:04"/>
    <s v="Ensacado"/>
    <s v="E002"/>
    <x v="2"/>
    <d v="1899-12-30T00:32:40"/>
    <d v="1899-12-30T00:33:44"/>
    <x v="5"/>
    <x v="3"/>
    <x v="2"/>
    <x v="2"/>
    <n v="0"/>
    <n v="0"/>
    <x v="0"/>
    <x v="2"/>
    <x v="1"/>
    <n v="0"/>
    <x v="6"/>
    <x v="1"/>
    <d v="1899-12-30T00:01:04"/>
    <d v="1899-12-30T00:01:04"/>
    <x v="0"/>
    <m/>
    <m/>
    <d v="1899-12-30T00:00:00"/>
    <d v="1899-12-30T00:32:40"/>
    <n v="5"/>
    <n v="-7.4074074074004237E-4"/>
    <n v="32.666666666673557"/>
    <x v="4"/>
    <x v="1"/>
  </r>
  <r>
    <x v="9"/>
    <s v="2025000061"/>
    <x v="0"/>
    <x v="1003"/>
    <s v="E7970JYD"/>
    <d v="2025-01-02T00:00:00"/>
    <x v="1"/>
    <s v="3264"/>
    <x v="35"/>
    <s v="PA"/>
    <x v="1"/>
    <x v="0"/>
    <d v="2025-01-02T00:00:00"/>
    <d v="1899-12-30T11:08:14"/>
    <d v="2025-01-02T00:00:00"/>
    <d v="1899-12-30T11:07:12"/>
    <d v="2025-01-02T00:00:00"/>
    <d v="1899-12-30T11:37:37"/>
    <x v="0"/>
    <x v="0"/>
    <s v="7022039415"/>
    <s v="EXW"/>
    <d v="1899-12-30T00:31:27"/>
    <x v="1003"/>
    <d v="1899-12-30T00:01:02"/>
    <s v="Granel"/>
    <s v="E001"/>
    <x v="1"/>
    <d v="1899-12-30T00:29:23"/>
    <d v="1899-12-30T00:30:25"/>
    <x v="5"/>
    <x v="3"/>
    <x v="2"/>
    <x v="1"/>
    <n v="0"/>
    <n v="0"/>
    <x v="0"/>
    <x v="1"/>
    <x v="1"/>
    <n v="0"/>
    <x v="6"/>
    <x v="1"/>
    <d v="1899-12-30T00:01:02"/>
    <d v="1899-12-30T00:01:02"/>
    <x v="0"/>
    <m/>
    <m/>
    <d v="1899-12-30T00:00:00"/>
    <d v="1899-12-30T00:29:23"/>
    <n v="5"/>
    <n v="-7.1759259260001373E-4"/>
    <n v="29.383333333329585"/>
    <x v="4"/>
    <x v="1"/>
  </r>
  <r>
    <x v="9"/>
    <s v="2025000071"/>
    <x v="0"/>
    <x v="1009"/>
    <s v="E5824JVY"/>
    <d v="2025-01-02T00:00:00"/>
    <x v="1"/>
    <s v="3269"/>
    <x v="36"/>
    <s v="PA"/>
    <x v="5"/>
    <x v="0"/>
    <d v="2025-01-02T00:00:00"/>
    <d v="1899-12-30T11:41:43"/>
    <d v="2025-01-02T00:00:00"/>
    <d v="1899-12-30T11:40:39"/>
    <d v="2025-01-02T00:00:00"/>
    <d v="1899-12-30T12:11:20"/>
    <x v="0"/>
    <x v="0"/>
    <s v="7022039416"/>
    <s v="FBO"/>
    <d v="1899-12-30T00:31:45"/>
    <x v="1393"/>
    <d v="1899-12-30T00:01:04"/>
    <s v="Granel"/>
    <s v="E001"/>
    <x v="2"/>
    <d v="1899-12-30T00:29:37"/>
    <d v="1899-12-30T00:30:41"/>
    <x v="5"/>
    <x v="3"/>
    <x v="2"/>
    <x v="1"/>
    <n v="0"/>
    <n v="0"/>
    <x v="0"/>
    <x v="1"/>
    <x v="1"/>
    <n v="0"/>
    <x v="6"/>
    <x v="1"/>
    <d v="1899-12-30T00:01:04"/>
    <d v="1899-12-30T00:01:04"/>
    <x v="0"/>
    <m/>
    <m/>
    <d v="1899-12-30T00:00:00"/>
    <d v="1899-12-30T00:29:37"/>
    <n v="5"/>
    <n v="-7.4074074073998686E-4"/>
    <n v="29.616666666667165"/>
    <x v="5"/>
    <x v="1"/>
  </r>
  <r>
    <x v="9"/>
    <s v="2025000076"/>
    <x v="0"/>
    <x v="1018"/>
    <s v="E9461JBD"/>
    <d v="2025-01-02T00:00:00"/>
    <x v="1"/>
    <s v="3264"/>
    <x v="35"/>
    <s v="PA"/>
    <x v="1"/>
    <x v="0"/>
    <d v="2025-01-02T00:00:00"/>
    <d v="1899-12-30T11:51:10"/>
    <d v="2025-01-02T00:00:00"/>
    <d v="1899-12-30T11:50:05"/>
    <d v="2025-01-02T00:00:00"/>
    <d v="1899-12-30T12:17:33"/>
    <x v="0"/>
    <x v="0"/>
    <s v="7022039417"/>
    <s v="EXW"/>
    <d v="1899-12-30T00:28:33"/>
    <x v="645"/>
    <d v="1899-12-30T00:01:05"/>
    <s v="Granel"/>
    <s v="E001"/>
    <x v="1"/>
    <d v="1899-12-30T00:26:23"/>
    <d v="1899-12-30T00:27:28"/>
    <x v="5"/>
    <x v="3"/>
    <x v="2"/>
    <x v="1"/>
    <n v="0"/>
    <n v="0"/>
    <x v="0"/>
    <x v="1"/>
    <x v="1"/>
    <n v="0"/>
    <x v="6"/>
    <x v="1"/>
    <d v="1899-12-30T00:01:05"/>
    <d v="1899-12-30T00:01:05"/>
    <x v="0"/>
    <m/>
    <m/>
    <d v="1899-12-30T00:00:00"/>
    <d v="1899-12-30T00:26:23"/>
    <n v="5"/>
    <n v="-7.5231481481002893E-4"/>
    <n v="26.383333333334392"/>
    <x v="5"/>
    <x v="1"/>
  </r>
  <r>
    <x v="9"/>
    <s v="2025000075"/>
    <x v="0"/>
    <x v="979"/>
    <s v="E0631LTH"/>
    <d v="2025-01-02T00:00:00"/>
    <x v="1"/>
    <s v="3264"/>
    <x v="35"/>
    <s v="PA"/>
    <x v="1"/>
    <x v="0"/>
    <d v="2025-01-02T00:00:00"/>
    <d v="1899-12-30T11:49:46"/>
    <d v="2025-01-02T00:00:00"/>
    <d v="1899-12-30T11:48:41"/>
    <d v="2025-01-02T00:00:00"/>
    <d v="1899-12-30T12:31:30"/>
    <x v="0"/>
    <x v="0"/>
    <s v="7022039418"/>
    <s v="FBO"/>
    <d v="1899-12-30T00:43:54"/>
    <x v="3147"/>
    <d v="1899-12-30T00:01:05"/>
    <s v="Granel"/>
    <s v="E001"/>
    <x v="2"/>
    <d v="1899-12-30T00:41:44"/>
    <d v="1899-12-30T00:42:49"/>
    <x v="5"/>
    <x v="3"/>
    <x v="2"/>
    <x v="1"/>
    <n v="0"/>
    <n v="0"/>
    <x v="0"/>
    <x v="1"/>
    <x v="1"/>
    <n v="0"/>
    <x v="6"/>
    <x v="1"/>
    <d v="1899-12-30T00:01:05"/>
    <d v="1899-12-30T00:01:05"/>
    <x v="0"/>
    <m/>
    <m/>
    <d v="1899-12-30T00:00:00"/>
    <d v="1899-12-30T00:41:44"/>
    <n v="5"/>
    <n v="-7.5231481481996543E-4"/>
    <n v="41.733333333331196"/>
    <x v="5"/>
    <x v="1"/>
  </r>
  <r>
    <x v="9"/>
    <s v="2025000082"/>
    <x v="0"/>
    <x v="1164"/>
    <s v="E1632JZF"/>
    <d v="2025-01-02T00:00:00"/>
    <x v="1"/>
    <s v="3269"/>
    <x v="36"/>
    <s v="PA"/>
    <x v="5"/>
    <x v="0"/>
    <d v="2025-01-02T00:00:00"/>
    <d v="1899-12-30T12:25:24"/>
    <d v="2025-01-02T00:00:00"/>
    <d v="1899-12-30T12:24:19"/>
    <d v="2025-01-02T00:00:00"/>
    <d v="1899-12-30T12:49:21"/>
    <x v="0"/>
    <x v="0"/>
    <s v="7022039419"/>
    <s v="FBO"/>
    <d v="1899-12-30T00:26:07"/>
    <x v="2138"/>
    <d v="1899-12-30T00:01:05"/>
    <s v="Granel"/>
    <s v="E001"/>
    <x v="2"/>
    <d v="1899-12-30T00:23:57"/>
    <d v="1899-12-30T00:25:02"/>
    <x v="6"/>
    <x v="3"/>
    <x v="2"/>
    <x v="1"/>
    <n v="0"/>
    <n v="0"/>
    <x v="0"/>
    <x v="1"/>
    <x v="1"/>
    <n v="0"/>
    <x v="6"/>
    <x v="1"/>
    <d v="1899-12-30T00:01:05"/>
    <d v="1899-12-30T00:01:05"/>
    <x v="0"/>
    <m/>
    <m/>
    <d v="1899-12-30T00:00:00"/>
    <d v="1899-12-30T00:23:57"/>
    <n v="5"/>
    <n v="-7.5231481481996543E-4"/>
    <n v="23.949999999993672"/>
    <x v="5"/>
    <x v="1"/>
  </r>
  <r>
    <x v="9"/>
    <s v="2025000081"/>
    <x v="0"/>
    <x v="1064"/>
    <s v="E3861LZF"/>
    <d v="2025-01-02T00:00:00"/>
    <x v="1"/>
    <s v="3269"/>
    <x v="36"/>
    <s v="PA"/>
    <x v="5"/>
    <x v="0"/>
    <d v="2025-01-02T00:00:00"/>
    <d v="1899-12-30T12:25:13"/>
    <d v="2025-01-02T00:00:00"/>
    <d v="1899-12-30T12:24:08"/>
    <d v="2025-01-02T00:00:00"/>
    <d v="1899-12-30T12:49:38"/>
    <x v="0"/>
    <x v="0"/>
    <s v="7022039420"/>
    <s v="FBO"/>
    <d v="1899-12-30T00:26:35"/>
    <x v="244"/>
    <d v="1899-12-30T00:01:05"/>
    <s v="Granel"/>
    <s v="E001"/>
    <x v="2"/>
    <d v="1899-12-30T00:24:25"/>
    <d v="1899-12-30T00:25:30"/>
    <x v="6"/>
    <x v="3"/>
    <x v="2"/>
    <x v="1"/>
    <n v="0"/>
    <n v="0"/>
    <x v="0"/>
    <x v="1"/>
    <x v="1"/>
    <n v="0"/>
    <x v="6"/>
    <x v="1"/>
    <d v="1899-12-30T00:01:05"/>
    <d v="1899-12-30T00:01:05"/>
    <x v="0"/>
    <m/>
    <m/>
    <d v="1899-12-30T00:00:00"/>
    <d v="1899-12-30T00:24:25"/>
    <n v="5"/>
    <n v="-7.5231481480997342E-4"/>
    <n v="24.416666666668831"/>
    <x v="5"/>
    <x v="1"/>
  </r>
  <r>
    <x v="9"/>
    <s v="2025000084"/>
    <x v="0"/>
    <x v="1099"/>
    <s v="E9571KML"/>
    <d v="2025-01-02T00:00:00"/>
    <x v="1"/>
    <s v="3269"/>
    <x v="36"/>
    <s v="PA"/>
    <x v="5"/>
    <x v="0"/>
    <d v="2025-01-02T00:00:00"/>
    <d v="1899-12-30T12:29:11"/>
    <d v="2025-01-02T00:00:00"/>
    <d v="1899-12-30T12:28:06"/>
    <d v="2025-01-02T00:00:00"/>
    <d v="1899-12-30T12:59:45"/>
    <x v="0"/>
    <x v="0"/>
    <s v="7022039421"/>
    <s v="FBO"/>
    <d v="1899-12-30T00:32:44"/>
    <x v="2833"/>
    <d v="1899-12-30T00:01:05"/>
    <s v="Granel"/>
    <s v="E001"/>
    <x v="2"/>
    <d v="1899-12-30T00:30:34"/>
    <d v="1899-12-30T00:31:39"/>
    <x v="6"/>
    <x v="3"/>
    <x v="2"/>
    <x v="1"/>
    <n v="0"/>
    <n v="0"/>
    <x v="0"/>
    <x v="1"/>
    <x v="1"/>
    <n v="0"/>
    <x v="6"/>
    <x v="1"/>
    <d v="1899-12-30T00:01:05"/>
    <d v="1899-12-30T00:01:05"/>
    <x v="0"/>
    <m/>
    <m/>
    <d v="1899-12-30T00:00:00"/>
    <d v="1899-12-30T00:30:34"/>
    <n v="5"/>
    <n v="-7.5231481480997342E-4"/>
    <n v="30.566666666678426"/>
    <x v="5"/>
    <x v="1"/>
  </r>
  <r>
    <x v="9"/>
    <s v="2025000089"/>
    <x v="0"/>
    <x v="1002"/>
    <s v="E0721JRZ"/>
    <d v="2025-01-02T00:00:00"/>
    <x v="1"/>
    <s v="3269"/>
    <x v="36"/>
    <s v="PA"/>
    <x v="5"/>
    <x v="0"/>
    <d v="2025-01-02T00:00:00"/>
    <d v="1899-12-30T13:01:42"/>
    <d v="2025-01-02T00:00:00"/>
    <d v="1899-12-30T13:00:37"/>
    <d v="2025-01-02T00:00:00"/>
    <d v="1899-12-30T13:27:19"/>
    <x v="0"/>
    <x v="0"/>
    <s v="7022039422"/>
    <s v="EXW"/>
    <d v="1899-12-30T00:27:47"/>
    <x v="1035"/>
    <d v="1899-12-30T00:01:05"/>
    <s v="Granel"/>
    <s v="E001"/>
    <x v="1"/>
    <d v="1899-12-30T00:25:37"/>
    <d v="1899-12-30T00:26:42"/>
    <x v="9"/>
    <x v="3"/>
    <x v="2"/>
    <x v="1"/>
    <n v="0"/>
    <n v="0"/>
    <x v="0"/>
    <x v="1"/>
    <x v="1"/>
    <n v="0"/>
    <x v="6"/>
    <x v="1"/>
    <d v="1899-12-30T00:01:05"/>
    <d v="1899-12-30T00:01:05"/>
    <x v="0"/>
    <m/>
    <m/>
    <d v="1899-12-30T00:00:00"/>
    <d v="1899-12-30T00:25:37"/>
    <n v="5"/>
    <n v="-7.5231481481008444E-4"/>
    <n v="25.616666666663903"/>
    <x v="13"/>
    <x v="1"/>
  </r>
  <r>
    <x v="9"/>
    <s v="2025000092"/>
    <x v="0"/>
    <x v="1008"/>
    <s v="E6688FFY"/>
    <d v="2025-01-02T00:00:00"/>
    <x v="1"/>
    <s v="3282"/>
    <x v="40"/>
    <s v="PA"/>
    <x v="2"/>
    <x v="0"/>
    <d v="2025-01-02T00:00:00"/>
    <d v="1899-12-30T13:35:47"/>
    <d v="2025-01-02T00:00:00"/>
    <d v="1899-12-30T13:34:42"/>
    <d v="2025-01-02T00:00:00"/>
    <d v="1899-12-30T14:08:23"/>
    <x v="0"/>
    <x v="0"/>
    <s v="7022039423"/>
    <s v="FBO"/>
    <d v="1899-12-30T00:34:46"/>
    <x v="1392"/>
    <d v="1899-12-30T00:01:05"/>
    <s v="Ensacado"/>
    <s v="E002"/>
    <x v="2"/>
    <d v="1899-12-30T00:32:36"/>
    <d v="1899-12-30T00:33:41"/>
    <x v="9"/>
    <x v="3"/>
    <x v="2"/>
    <x v="2"/>
    <n v="0"/>
    <n v="0"/>
    <x v="0"/>
    <x v="2"/>
    <x v="1"/>
    <n v="0"/>
    <x v="6"/>
    <x v="1"/>
    <d v="1899-12-30T00:01:05"/>
    <d v="1899-12-30T00:01:05"/>
    <x v="0"/>
    <m/>
    <m/>
    <d v="1899-12-30T00:00:00"/>
    <d v="1899-12-30T00:32:36"/>
    <n v="5"/>
    <n v="-7.5231481481008444E-4"/>
    <n v="32.600000000001579"/>
    <x v="8"/>
    <x v="1"/>
  </r>
  <r>
    <x v="9"/>
    <s v="2025000095"/>
    <x v="0"/>
    <x v="900"/>
    <s v="E2277MGP"/>
    <d v="2025-01-02T00:00:00"/>
    <x v="1"/>
    <s v="3269"/>
    <x v="36"/>
    <s v="PA"/>
    <x v="5"/>
    <x v="0"/>
    <d v="2025-01-02T00:00:00"/>
    <d v="1899-12-30T13:42:27"/>
    <d v="2025-01-02T00:00:00"/>
    <d v="1899-12-30T13:41:21"/>
    <d v="2025-01-02T00:00:00"/>
    <d v="1899-12-30T14:12:53"/>
    <x v="0"/>
    <x v="0"/>
    <s v="7022039424"/>
    <s v="EXW"/>
    <d v="1899-12-30T00:32:38"/>
    <x v="594"/>
    <d v="1899-12-30T00:01:06"/>
    <s v="Granel"/>
    <s v="E001"/>
    <x v="1"/>
    <d v="1899-12-30T00:30:26"/>
    <d v="1899-12-30T00:31:32"/>
    <x v="9"/>
    <x v="3"/>
    <x v="2"/>
    <x v="1"/>
    <n v="0"/>
    <n v="0"/>
    <x v="0"/>
    <x v="1"/>
    <x v="1"/>
    <n v="0"/>
    <x v="6"/>
    <x v="1"/>
    <d v="1899-12-30T00:01:06"/>
    <d v="1899-12-30T00:01:06"/>
    <x v="0"/>
    <m/>
    <m/>
    <d v="1899-12-30T00:00:00"/>
    <d v="1899-12-30T00:30:26"/>
    <n v="5"/>
    <n v="-7.638888888900075E-4"/>
    <n v="30.433333333334307"/>
    <x v="8"/>
    <x v="1"/>
  </r>
  <r>
    <x v="9"/>
    <s v="2025000094"/>
    <x v="0"/>
    <x v="1027"/>
    <s v="E9533LGJ"/>
    <d v="2025-01-02T00:00:00"/>
    <x v="1"/>
    <s v="3283"/>
    <x v="38"/>
    <s v="PA"/>
    <x v="2"/>
    <x v="0"/>
    <d v="2025-01-02T00:00:00"/>
    <d v="1899-12-30T13:39:23"/>
    <d v="2025-01-02T00:00:00"/>
    <d v="1899-12-30T13:38:17"/>
    <d v="2025-01-02T00:00:00"/>
    <d v="1899-12-30T14:22:44"/>
    <x v="0"/>
    <x v="0"/>
    <s v="7022039425"/>
    <s v="FBO"/>
    <d v="1899-12-30T00:45:33"/>
    <x v="3148"/>
    <d v="1899-12-30T00:01:06"/>
    <s v="Ensacado"/>
    <s v="E002"/>
    <x v="2"/>
    <d v="1899-12-30T00:43:21"/>
    <d v="1899-12-30T00:44:27"/>
    <x v="9"/>
    <x v="3"/>
    <x v="2"/>
    <x v="2"/>
    <n v="0"/>
    <n v="0"/>
    <x v="0"/>
    <x v="2"/>
    <x v="1"/>
    <n v="0"/>
    <x v="6"/>
    <x v="1"/>
    <d v="1899-12-30T00:01:06"/>
    <d v="1899-12-30T00:01:06"/>
    <x v="0"/>
    <m/>
    <m/>
    <d v="1899-12-30T00:00:00"/>
    <d v="1899-12-30T00:43:21"/>
    <n v="5"/>
    <n v="-7.638888888900075E-4"/>
    <n v="43.350000000004854"/>
    <x v="8"/>
    <x v="1"/>
  </r>
  <r>
    <x v="9"/>
    <s v="2025000099"/>
    <x v="0"/>
    <x v="965"/>
    <s v="E5813KFK"/>
    <d v="2025-01-02T00:00:00"/>
    <x v="1"/>
    <s v="3264"/>
    <x v="35"/>
    <s v="PA"/>
    <x v="1"/>
    <x v="0"/>
    <d v="2025-01-02T00:00:00"/>
    <d v="1899-12-30T14:06:29"/>
    <d v="2025-01-02T00:00:00"/>
    <d v="1899-12-30T14:05:27"/>
    <d v="2025-01-02T00:00:00"/>
    <d v="1899-12-30T14:32:57"/>
    <x v="0"/>
    <x v="0"/>
    <s v="7022039426"/>
    <s v="FBO"/>
    <d v="1899-12-30T00:28:32"/>
    <x v="1189"/>
    <d v="1899-12-30T00:01:02"/>
    <s v="Granel"/>
    <s v="E001"/>
    <x v="2"/>
    <d v="1899-12-30T00:26:28"/>
    <d v="1899-12-30T00:27:30"/>
    <x v="7"/>
    <x v="3"/>
    <x v="2"/>
    <x v="1"/>
    <n v="0"/>
    <n v="0"/>
    <x v="0"/>
    <x v="1"/>
    <x v="1"/>
    <n v="0"/>
    <x v="6"/>
    <x v="1"/>
    <d v="1899-12-30T00:01:02"/>
    <d v="1899-12-30T00:01:02"/>
    <x v="0"/>
    <m/>
    <m/>
    <d v="1899-12-30T00:00:00"/>
    <d v="1899-12-30T00:26:28"/>
    <n v="5"/>
    <n v="-7.1759259259007724E-4"/>
    <n v="26.466666666667074"/>
    <x v="8"/>
    <x v="1"/>
  </r>
  <r>
    <x v="9"/>
    <s v="2025000101"/>
    <x v="0"/>
    <x v="1051"/>
    <s v="E7926JMH"/>
    <d v="2025-01-02T00:00:00"/>
    <x v="1"/>
    <s v="3264"/>
    <x v="35"/>
    <s v="PA"/>
    <x v="1"/>
    <x v="0"/>
    <d v="2025-01-02T00:00:00"/>
    <d v="1899-12-30T14:17:28"/>
    <d v="2025-01-02T00:00:00"/>
    <d v="1899-12-30T14:16:24"/>
    <d v="2025-01-02T00:00:00"/>
    <d v="1899-12-30T14:41:40"/>
    <x v="0"/>
    <x v="0"/>
    <s v="7022039427"/>
    <s v="FBO"/>
    <d v="1899-12-30T00:26:20"/>
    <x v="2961"/>
    <d v="1899-12-30T00:01:04"/>
    <s v="Granel"/>
    <s v="E001"/>
    <x v="2"/>
    <d v="1899-12-30T00:24:12"/>
    <d v="1899-12-30T00:25:16"/>
    <x v="7"/>
    <x v="3"/>
    <x v="2"/>
    <x v="1"/>
    <n v="0"/>
    <n v="0"/>
    <x v="0"/>
    <x v="1"/>
    <x v="1"/>
    <n v="0"/>
    <x v="6"/>
    <x v="1"/>
    <d v="1899-12-30T00:01:04"/>
    <d v="1899-12-30T00:01:04"/>
    <x v="0"/>
    <m/>
    <m/>
    <d v="1899-12-30T00:00:00"/>
    <d v="1899-12-30T00:24:12"/>
    <n v="5"/>
    <n v="-7.4074074073993135E-4"/>
    <n v="24.200000000006501"/>
    <x v="8"/>
    <x v="1"/>
  </r>
  <r>
    <x v="9"/>
    <s v="2025000103"/>
    <x v="0"/>
    <x v="1164"/>
    <s v="E1632JZF"/>
    <d v="2025-01-02T00:00:00"/>
    <x v="1"/>
    <s v="3269"/>
    <x v="36"/>
    <s v="PA"/>
    <x v="5"/>
    <x v="0"/>
    <d v="2025-01-02T00:00:00"/>
    <d v="1899-12-30T14:37:42"/>
    <d v="2025-01-02T00:00:00"/>
    <d v="1899-12-30T14:36:36"/>
    <d v="2025-01-02T00:00:00"/>
    <d v="1899-12-30T15:04:16"/>
    <x v="0"/>
    <x v="0"/>
    <s v="7022039430"/>
    <s v="FBO"/>
    <d v="1899-12-30T00:28:46"/>
    <x v="1445"/>
    <d v="1899-12-30T00:01:06"/>
    <s v="Granel"/>
    <s v="E001"/>
    <x v="2"/>
    <d v="1899-12-30T00:26:34"/>
    <d v="1899-12-30T00:27:40"/>
    <x v="7"/>
    <x v="3"/>
    <x v="2"/>
    <x v="1"/>
    <n v="0"/>
    <n v="0"/>
    <x v="0"/>
    <x v="1"/>
    <x v="1"/>
    <n v="0"/>
    <x v="6"/>
    <x v="1"/>
    <d v="1899-12-30T00:01:06"/>
    <d v="1899-12-30T00:01:06"/>
    <x v="0"/>
    <m/>
    <m/>
    <d v="1899-12-30T00:00:00"/>
    <d v="1899-12-30T00:26:34"/>
    <n v="5"/>
    <n v="-7.638888888900075E-4"/>
    <n v="26.566666666660694"/>
    <x v="6"/>
    <x v="1"/>
  </r>
  <r>
    <x v="9"/>
    <s v="2025000104"/>
    <x v="0"/>
    <x v="1213"/>
    <s v="E1213JRC"/>
    <d v="2025-01-02T00:00:00"/>
    <x v="1"/>
    <s v="3283"/>
    <x v="38"/>
    <s v="PA"/>
    <x v="2"/>
    <x v="0"/>
    <d v="2025-01-02T00:00:00"/>
    <d v="1899-12-30T14:46:20"/>
    <d v="2025-01-02T00:00:00"/>
    <d v="1899-12-30T14:45:14"/>
    <d v="2025-01-02T00:00:00"/>
    <d v="1899-12-30T15:21:19"/>
    <x v="0"/>
    <x v="0"/>
    <s v="7022039431"/>
    <s v="FBO"/>
    <d v="1899-12-30T00:37:11"/>
    <x v="837"/>
    <d v="1899-12-30T00:01:06"/>
    <s v="Ensacado"/>
    <s v="E002"/>
    <x v="2"/>
    <d v="1899-12-30T00:34:59"/>
    <d v="1899-12-30T00:36:05"/>
    <x v="7"/>
    <x v="3"/>
    <x v="2"/>
    <x v="2"/>
    <n v="0"/>
    <n v="0"/>
    <x v="0"/>
    <x v="2"/>
    <x v="1"/>
    <n v="0"/>
    <x v="6"/>
    <x v="1"/>
    <d v="1899-12-30T00:01:06"/>
    <d v="1899-12-30T00:01:06"/>
    <x v="0"/>
    <m/>
    <m/>
    <d v="1899-12-30T00:00:00"/>
    <d v="1899-12-30T00:34:59"/>
    <n v="5"/>
    <n v="-7.638888888900075E-4"/>
    <n v="34.983333333331181"/>
    <x v="6"/>
    <x v="1"/>
  </r>
  <r>
    <x v="9"/>
    <s v="2025000106"/>
    <x v="0"/>
    <x v="1015"/>
    <s v="E4771KNH"/>
    <d v="2025-01-02T00:00:00"/>
    <x v="1"/>
    <s v="3262"/>
    <x v="43"/>
    <s v="PA"/>
    <x v="0"/>
    <x v="0"/>
    <d v="2025-01-02T00:00:00"/>
    <d v="1899-12-30T14:47:55"/>
    <d v="2025-01-02T00:00:00"/>
    <d v="1899-12-30T14:46:49"/>
    <d v="2025-01-02T00:00:00"/>
    <d v="1899-12-30T15:34:07"/>
    <x v="0"/>
    <x v="0"/>
    <s v="7022039432"/>
    <s v="FBO"/>
    <d v="1899-12-30T00:48:24"/>
    <x v="3149"/>
    <d v="1899-12-30T00:01:06"/>
    <s v="Granel"/>
    <s v="E001"/>
    <x v="2"/>
    <d v="1899-12-30T00:46:12"/>
    <d v="1899-12-30T00:47:18"/>
    <x v="7"/>
    <x v="3"/>
    <x v="2"/>
    <x v="1"/>
    <n v="0"/>
    <n v="0"/>
    <x v="0"/>
    <x v="1"/>
    <x v="1"/>
    <n v="0"/>
    <x v="6"/>
    <x v="0"/>
    <d v="1899-12-30T00:01:06"/>
    <d v="1899-12-30T00:01:06"/>
    <x v="0"/>
    <m/>
    <m/>
    <d v="1899-12-30T00:00:00"/>
    <d v="1899-12-30T00:46:12"/>
    <n v="5"/>
    <n v="-7.638888888900075E-4"/>
    <n v="46.199999999995072"/>
    <x v="6"/>
    <x v="0"/>
  </r>
  <r>
    <x v="9"/>
    <s v="2025000108"/>
    <x v="0"/>
    <x v="895"/>
    <s v="E9297MPF"/>
    <d v="2025-01-02T00:00:00"/>
    <x v="1"/>
    <s v="3260"/>
    <x v="41"/>
    <s v="PA"/>
    <x v="19"/>
    <x v="0"/>
    <d v="2025-01-02T00:00:00"/>
    <d v="1899-12-30T15:09:29"/>
    <d v="2025-01-02T00:00:00"/>
    <d v="1899-12-30T15:08:25"/>
    <d v="2025-01-02T00:00:00"/>
    <d v="1899-12-30T15:39:13"/>
    <x v="0"/>
    <x v="0"/>
    <s v="7022039433"/>
    <s v="EXW"/>
    <d v="1899-12-30T00:31:52"/>
    <x v="1124"/>
    <d v="1899-12-30T00:01:04"/>
    <s v="Granel"/>
    <s v="E001"/>
    <x v="1"/>
    <d v="1899-12-30T00:29:44"/>
    <d v="1899-12-30T00:30:48"/>
    <x v="14"/>
    <x v="3"/>
    <x v="2"/>
    <x v="1"/>
    <n v="0"/>
    <n v="0"/>
    <x v="0"/>
    <x v="1"/>
    <x v="1"/>
    <n v="0"/>
    <x v="6"/>
    <x v="1"/>
    <d v="1899-12-30T00:01:04"/>
    <d v="1899-12-30T00:01:04"/>
    <x v="0"/>
    <m/>
    <m/>
    <d v="1899-12-30T00:00:00"/>
    <d v="1899-12-30T00:29:44"/>
    <n v="5"/>
    <n v="-7.4074074074004237E-4"/>
    <n v="29.733333333335956"/>
    <x v="6"/>
    <x v="1"/>
  </r>
  <r>
    <x v="9"/>
    <s v="2025000107"/>
    <x v="0"/>
    <x v="1007"/>
    <s v="E8916KGF"/>
    <d v="2025-01-02T00:00:00"/>
    <x v="1"/>
    <s v="3262"/>
    <x v="43"/>
    <s v="PA"/>
    <x v="0"/>
    <x v="0"/>
    <d v="2025-01-02T00:00:00"/>
    <d v="1899-12-30T15:05:10"/>
    <d v="2025-01-02T00:00:00"/>
    <d v="1899-12-30T15:04:06"/>
    <d v="2025-01-02T00:00:00"/>
    <d v="1899-12-30T15:50:30"/>
    <x v="0"/>
    <x v="0"/>
    <s v="7022039434"/>
    <s v="FBO"/>
    <d v="1899-12-30T00:47:28"/>
    <x v="3150"/>
    <d v="1899-12-30T00:01:04"/>
    <s v="Granel"/>
    <s v="E001"/>
    <x v="2"/>
    <d v="1899-12-30T00:45:20"/>
    <d v="1899-12-30T00:46:24"/>
    <x v="14"/>
    <x v="3"/>
    <x v="2"/>
    <x v="1"/>
    <n v="0"/>
    <n v="0"/>
    <x v="0"/>
    <x v="1"/>
    <x v="1"/>
    <n v="0"/>
    <x v="6"/>
    <x v="0"/>
    <d v="1899-12-30T00:01:04"/>
    <d v="1899-12-30T00:01:04"/>
    <x v="0"/>
    <m/>
    <m/>
    <d v="1899-12-30T00:00:00"/>
    <d v="1899-12-30T00:45:20"/>
    <n v="5"/>
    <n v="-7.4074074074004237E-4"/>
    <n v="45.333333333331197"/>
    <x v="6"/>
    <x v="0"/>
  </r>
  <r>
    <x v="9"/>
    <s v="2025000109"/>
    <x v="0"/>
    <x v="987"/>
    <s v="E4258HML"/>
    <d v="2025-01-02T00:00:00"/>
    <x v="1"/>
    <s v="3269"/>
    <x v="36"/>
    <s v="PA"/>
    <x v="5"/>
    <x v="0"/>
    <d v="2025-01-02T00:00:00"/>
    <d v="1899-12-30T15:33:23"/>
    <d v="2025-01-02T00:00:00"/>
    <d v="1899-12-30T15:32:18"/>
    <d v="2025-01-02T00:00:00"/>
    <d v="1899-12-30T15:57:00"/>
    <x v="0"/>
    <x v="0"/>
    <s v="7022039435"/>
    <s v="FBO"/>
    <d v="1899-12-30T00:25:47"/>
    <x v="425"/>
    <d v="1899-12-30T00:01:05"/>
    <s v="Granel"/>
    <s v="E001"/>
    <x v="2"/>
    <d v="1899-12-30T00:23:37"/>
    <d v="1899-12-30T00:24:42"/>
    <x v="14"/>
    <x v="3"/>
    <x v="2"/>
    <x v="1"/>
    <n v="0"/>
    <n v="0"/>
    <x v="0"/>
    <x v="1"/>
    <x v="1"/>
    <n v="0"/>
    <x v="6"/>
    <x v="1"/>
    <d v="1899-12-30T00:01:05"/>
    <d v="1899-12-30T00:01:05"/>
    <x v="0"/>
    <m/>
    <m/>
    <d v="1899-12-30T00:00:00"/>
    <d v="1899-12-30T00:23:37"/>
    <n v="5"/>
    <n v="-7.5231481481008444E-4"/>
    <n v="23.616666666662312"/>
    <x v="6"/>
    <x v="1"/>
  </r>
  <r>
    <x v="9"/>
    <s v="2025000110"/>
    <x v="0"/>
    <x v="1059"/>
    <s v="EE0224HDX"/>
    <d v="2025-01-02T00:00:00"/>
    <x v="1"/>
    <s v="3282"/>
    <x v="40"/>
    <s v="PA"/>
    <x v="6"/>
    <x v="0"/>
    <d v="2025-01-02T00:00:00"/>
    <d v="1899-12-30T15:41:00"/>
    <d v="2025-01-02T00:00:00"/>
    <d v="1899-12-30T17:40:01"/>
    <d v="2025-01-02T00:00:00"/>
    <d v="1899-12-30T16:01:53"/>
    <x v="219"/>
    <x v="31"/>
    <s v="7022039436"/>
    <s v="FBO"/>
    <d v="1899-12-30T03:37:09"/>
    <x v="3151"/>
    <d v="1899-12-30T01:59:01"/>
    <s v="Ensacado"/>
    <s v="E002"/>
    <x v="2"/>
    <d v="1899-12-30T00:20:53"/>
    <n v="-6.8148148148149956E-2"/>
    <x v="14"/>
    <x v="3"/>
    <x v="2"/>
    <x v="2"/>
    <n v="0"/>
    <n v="0"/>
    <x v="0"/>
    <x v="2"/>
    <x v="1"/>
    <n v="0"/>
    <x v="6"/>
    <x v="1"/>
    <d v="1899-12-30T01:59:01"/>
    <d v="1899-12-30T01:01:01"/>
    <x v="1"/>
    <m/>
    <m/>
    <d v="1899-12-30T00:00:00"/>
    <d v="1899-12-30T00:20:53"/>
    <n v="5"/>
    <d v="1899-12-30T01:59:01"/>
    <n v="20.883333333340808"/>
    <x v="9"/>
    <x v="1"/>
  </r>
  <r>
    <x v="9"/>
    <s v="2025000111"/>
    <x v="0"/>
    <x v="957"/>
    <s v="E7698LMM"/>
    <d v="2025-01-02T00:00:00"/>
    <x v="1"/>
    <s v="3269"/>
    <x v="36"/>
    <s v="PA"/>
    <x v="5"/>
    <x v="0"/>
    <d v="2025-01-02T00:00:00"/>
    <d v="1899-12-30T16:01:10"/>
    <d v="2025-01-02T00:00:00"/>
    <d v="1899-12-30T16:00:08"/>
    <d v="2025-01-02T00:00:00"/>
    <d v="1899-12-30T16:24:47"/>
    <x v="0"/>
    <x v="0"/>
    <s v="7022039437"/>
    <s v="FBO"/>
    <d v="1899-12-30T00:25:41"/>
    <x v="28"/>
    <d v="1899-12-30T00:01:02"/>
    <s v="Granel"/>
    <s v="E001"/>
    <x v="2"/>
    <d v="1899-12-30T00:23:37"/>
    <d v="1899-12-30T00:24:39"/>
    <x v="10"/>
    <x v="3"/>
    <x v="2"/>
    <x v="1"/>
    <n v="0"/>
    <n v="0"/>
    <x v="0"/>
    <x v="1"/>
    <x v="1"/>
    <n v="0"/>
    <x v="6"/>
    <x v="1"/>
    <d v="1899-12-30T00:01:02"/>
    <d v="1899-12-30T00:01:02"/>
    <x v="0"/>
    <m/>
    <m/>
    <d v="1899-12-30T00:00:00"/>
    <d v="1899-12-30T00:23:37"/>
    <n v="5"/>
    <n v="-7.1759259258996622E-4"/>
    <n v="23.616666666662312"/>
    <x v="9"/>
    <x v="1"/>
  </r>
  <r>
    <x v="9"/>
    <s v="2025000122"/>
    <x v="0"/>
    <x v="1214"/>
    <s v="E7114MWG"/>
    <d v="2025-01-02T00:00:00"/>
    <x v="1"/>
    <s v="3277"/>
    <x v="44"/>
    <s v="PA"/>
    <x v="2"/>
    <x v="0"/>
    <d v="2025-01-02T00:00:00"/>
    <d v="1899-12-30T16:24:44"/>
    <d v="2025-01-02T00:00:00"/>
    <d v="1899-12-30T16:23:40"/>
    <d v="2025-01-02T00:00:00"/>
    <d v="1899-12-30T16:51:16"/>
    <x v="0"/>
    <x v="0"/>
    <s v="7022039438"/>
    <s v="FBO"/>
    <d v="1899-12-30T00:28:40"/>
    <x v="1213"/>
    <d v="1899-12-30T00:01:04"/>
    <s v="Ensacado"/>
    <s v="E002"/>
    <x v="2"/>
    <d v="1899-12-30T00:26:32"/>
    <d v="1899-12-30T00:27:36"/>
    <x v="10"/>
    <x v="3"/>
    <x v="2"/>
    <x v="2"/>
    <n v="0"/>
    <n v="0"/>
    <x v="0"/>
    <x v="2"/>
    <x v="1"/>
    <n v="0"/>
    <x v="6"/>
    <x v="1"/>
    <d v="1899-12-30T00:01:04"/>
    <d v="1899-12-30T00:01:04"/>
    <x v="0"/>
    <m/>
    <m/>
    <d v="1899-12-30T00:00:00"/>
    <d v="1899-12-30T00:26:32"/>
    <n v="5"/>
    <n v="-7.4074074073993135E-4"/>
    <n v="26.533333333339293"/>
    <x v="9"/>
    <x v="1"/>
  </r>
  <r>
    <x v="9"/>
    <s v="2025000127"/>
    <x v="0"/>
    <x v="1215"/>
    <m/>
    <d v="2025-01-02T00:00:00"/>
    <x v="1"/>
    <s v="3283"/>
    <x v="38"/>
    <s v="PA"/>
    <x v="2"/>
    <x v="0"/>
    <d v="2025-01-02T00:00:00"/>
    <d v="1899-12-30T16:28:19"/>
    <d v="2025-01-02T00:00:00"/>
    <d v="1899-12-30T16:27:14"/>
    <d v="2025-01-02T00:00:00"/>
    <d v="1899-12-30T17:00:13"/>
    <x v="0"/>
    <x v="0"/>
    <s v="7022039439"/>
    <s v="EXW"/>
    <d v="1899-12-30T00:34:04"/>
    <x v="1136"/>
    <d v="1899-12-30T00:01:05"/>
    <s v="Ensacado"/>
    <s v="E002"/>
    <x v="1"/>
    <d v="1899-12-30T00:31:54"/>
    <d v="1899-12-30T00:32:59"/>
    <x v="10"/>
    <x v="3"/>
    <x v="2"/>
    <x v="2"/>
    <n v="0"/>
    <n v="0"/>
    <x v="0"/>
    <x v="2"/>
    <x v="1"/>
    <n v="0"/>
    <x v="6"/>
    <x v="1"/>
    <d v="1899-12-30T00:01:05"/>
    <d v="1899-12-30T00:01:05"/>
    <x v="0"/>
    <m/>
    <m/>
    <d v="1899-12-30T00:00:00"/>
    <d v="1899-12-30T00:31:54"/>
    <n v="5"/>
    <n v="-7.5231481481996543E-4"/>
    <n v="31.900000000003228"/>
    <x v="10"/>
    <x v="1"/>
  </r>
  <r>
    <x v="9"/>
    <s v="2025000137"/>
    <x v="0"/>
    <x v="1181"/>
    <s v="E0509JJH"/>
    <d v="2025-01-02T00:00:00"/>
    <x v="1"/>
    <s v="3269"/>
    <x v="36"/>
    <s v="PA"/>
    <x v="5"/>
    <x v="0"/>
    <d v="2025-01-02T00:00:00"/>
    <d v="1899-12-30T16:55:52"/>
    <d v="2025-01-02T00:00:00"/>
    <d v="1899-12-30T16:55:18"/>
    <d v="2025-01-02T00:00:00"/>
    <d v="1899-12-30T17:24:29"/>
    <x v="254"/>
    <x v="27"/>
    <s v="7022039440"/>
    <s v="FBO"/>
    <d v="1899-12-30T00:29:45"/>
    <x v="1728"/>
    <d v="1899-12-30T00:00:34"/>
    <s v="Granel"/>
    <s v="E001"/>
    <x v="2"/>
    <d v="1899-12-30T00:28:37"/>
    <d v="1899-12-30T00:29:11"/>
    <x v="10"/>
    <x v="3"/>
    <x v="2"/>
    <x v="1"/>
    <n v="0"/>
    <n v="0"/>
    <x v="0"/>
    <x v="1"/>
    <x v="1"/>
    <n v="0"/>
    <x v="6"/>
    <x v="1"/>
    <d v="1899-12-30T00:00:34"/>
    <d v="1899-12-30T00:00:34"/>
    <x v="0"/>
    <m/>
    <m/>
    <d v="1899-12-30T00:00:00"/>
    <d v="1899-12-30T00:28:37"/>
    <n v="5"/>
    <n v="-3.9351851851998632E-4"/>
    <n v="28.616666666673645"/>
    <x v="10"/>
    <x v="1"/>
  </r>
  <r>
    <x v="9"/>
    <s v="2025000136"/>
    <x v="0"/>
    <x v="1065"/>
    <s v="E1640LDZ"/>
    <d v="2025-01-02T00:00:00"/>
    <x v="1"/>
    <s v="3283"/>
    <x v="38"/>
    <s v="PA"/>
    <x v="2"/>
    <x v="0"/>
    <d v="2025-01-02T00:00:00"/>
    <d v="1899-12-30T16:46:00"/>
    <d v="2025-01-02T00:00:00"/>
    <d v="1899-12-30T16:44:55"/>
    <d v="2025-01-02T00:00:00"/>
    <d v="1899-12-30T17:41:51"/>
    <x v="0"/>
    <x v="0"/>
    <s v="7022039441"/>
    <s v="EXW"/>
    <d v="1899-12-30T00:58:01"/>
    <x v="3152"/>
    <d v="1899-12-30T00:01:05"/>
    <s v="Ensacado"/>
    <s v="E002"/>
    <x v="1"/>
    <d v="1899-12-30T00:55:51"/>
    <d v="1899-12-30T00:56:56"/>
    <x v="10"/>
    <x v="3"/>
    <x v="2"/>
    <x v="2"/>
    <n v="0"/>
    <n v="0"/>
    <x v="0"/>
    <x v="2"/>
    <x v="1"/>
    <n v="0"/>
    <x v="6"/>
    <x v="0"/>
    <d v="1899-12-30T00:01:05"/>
    <d v="1899-12-30T00:01:05"/>
    <x v="0"/>
    <m/>
    <m/>
    <d v="1899-12-30T00:00:00"/>
    <d v="1899-12-30T00:55:51"/>
    <n v="5"/>
    <n v="-7.5231481480997342E-4"/>
    <n v="55.849999999996896"/>
    <x v="10"/>
    <x v="0"/>
  </r>
  <r>
    <x v="9"/>
    <s v="2025000140"/>
    <x v="0"/>
    <x v="1008"/>
    <s v="E6688FFY"/>
    <d v="2025-01-02T00:00:00"/>
    <x v="1"/>
    <s v="3277"/>
    <x v="44"/>
    <s v="PA"/>
    <x v="2"/>
    <x v="0"/>
    <d v="2025-01-02T00:00:00"/>
    <d v="1899-12-30T17:05:35"/>
    <d v="2025-01-02T00:00:00"/>
    <d v="1899-12-30T17:04:30"/>
    <d v="2025-01-02T00:00:00"/>
    <d v="1899-12-30T18:01:13"/>
    <x v="0"/>
    <x v="0"/>
    <s v="7022039443"/>
    <s v="FBO"/>
    <d v="1899-12-30T00:57:48"/>
    <x v="3153"/>
    <d v="1899-12-30T00:01:05"/>
    <s v="Ensacado"/>
    <s v="E002"/>
    <x v="2"/>
    <d v="1899-12-30T00:55:38"/>
    <d v="1899-12-30T00:56:43"/>
    <x v="8"/>
    <x v="3"/>
    <x v="2"/>
    <x v="2"/>
    <n v="0"/>
    <n v="0"/>
    <x v="0"/>
    <x v="2"/>
    <x v="1"/>
    <n v="0"/>
    <x v="6"/>
    <x v="0"/>
    <d v="1899-12-30T00:01:05"/>
    <d v="1899-12-30T00:01:05"/>
    <x v="0"/>
    <m/>
    <m/>
    <d v="1899-12-30T00:00:00"/>
    <d v="1899-12-30T00:55:38"/>
    <n v="5"/>
    <n v="-7.5231481482007645E-4"/>
    <n v="55.633333333334249"/>
    <x v="11"/>
    <x v="0"/>
  </r>
  <r>
    <x v="9"/>
    <s v="2025000147"/>
    <x v="0"/>
    <x v="1027"/>
    <s v="E9533LGJ"/>
    <d v="2025-01-02T00:00:00"/>
    <x v="1"/>
    <s v="3283"/>
    <x v="38"/>
    <s v="PA"/>
    <x v="2"/>
    <x v="0"/>
    <d v="2025-01-02T00:00:00"/>
    <d v="1899-12-30T18:43:53"/>
    <d v="2025-01-02T00:00:00"/>
    <d v="1899-12-30T18:42:49"/>
    <d v="2025-01-02T00:00:00"/>
    <d v="1899-12-30T19:06:16"/>
    <x v="0"/>
    <x v="0"/>
    <s v="7022039445"/>
    <s v="FBO"/>
    <d v="1899-12-30T00:24:31"/>
    <x v="1332"/>
    <d v="1899-12-30T00:01:04"/>
    <s v="Ensacado"/>
    <s v="E002"/>
    <x v="2"/>
    <d v="1899-12-30T00:22:23"/>
    <d v="1899-12-30T00:23:27"/>
    <x v="11"/>
    <x v="3"/>
    <x v="2"/>
    <x v="2"/>
    <n v="0"/>
    <n v="0"/>
    <x v="0"/>
    <x v="2"/>
    <x v="1"/>
    <n v="0"/>
    <x v="6"/>
    <x v="1"/>
    <d v="1899-12-30T00:01:04"/>
    <d v="1899-12-30T00:01:04"/>
    <x v="0"/>
    <m/>
    <m/>
    <d v="1899-12-30T00:00:00"/>
    <d v="1899-12-30T00:22:23"/>
    <n v="5"/>
    <n v="-7.4074074073993135E-4"/>
    <n v="22.38333333333129"/>
    <x v="7"/>
    <x v="1"/>
  </r>
  <r>
    <x v="9"/>
    <s v="2025000148"/>
    <x v="0"/>
    <x v="346"/>
    <s v="E4443KBP"/>
    <d v="2025-01-02T00:00:00"/>
    <x v="1"/>
    <s v="3264"/>
    <x v="35"/>
    <s v="PA"/>
    <x v="1"/>
    <x v="0"/>
    <d v="2025-01-02T00:00:00"/>
    <d v="1899-12-30T19:03:59"/>
    <d v="2025-01-02T00:00:00"/>
    <d v="1899-12-30T19:02:56"/>
    <d v="2025-01-02T00:00:00"/>
    <d v="1899-12-30T19:52:35"/>
    <x v="0"/>
    <x v="0"/>
    <s v="7022039446"/>
    <s v="FBO"/>
    <d v="1899-12-30T00:50:42"/>
    <x v="3154"/>
    <d v="1899-12-30T00:01:03"/>
    <s v="Granel"/>
    <s v="E001"/>
    <x v="2"/>
    <d v="1899-12-30T00:48:36"/>
    <d v="1899-12-30T00:49:39"/>
    <x v="13"/>
    <x v="3"/>
    <x v="2"/>
    <x v="1"/>
    <n v="0"/>
    <n v="0"/>
    <x v="0"/>
    <x v="1"/>
    <x v="1"/>
    <n v="0"/>
    <x v="6"/>
    <x v="0"/>
    <d v="1899-12-30T00:01:03"/>
    <d v="1899-12-30T00:01:03"/>
    <x v="0"/>
    <m/>
    <m/>
    <d v="1899-12-30T00:00:00"/>
    <d v="1899-12-30T00:48:36"/>
    <n v="5"/>
    <n v="-7.291666666700003E-4"/>
    <n v="48.599999999999923"/>
    <x v="7"/>
    <x v="0"/>
  </r>
  <r>
    <x v="9"/>
    <s v="2025000150"/>
    <x v="0"/>
    <x v="1000"/>
    <s v="E3888GZR"/>
    <d v="2025-01-03T00:00:00"/>
    <x v="1"/>
    <s v="3269"/>
    <x v="36"/>
    <s v="PA"/>
    <x v="18"/>
    <x v="0"/>
    <d v="2025-01-03T00:00:00"/>
    <d v="1899-12-30T05:01:19"/>
    <d v="2025-01-03T00:00:00"/>
    <d v="1899-12-30T05:00:21"/>
    <d v="2025-01-03T00:00:00"/>
    <d v="1899-12-30T05:36:14"/>
    <x v="0"/>
    <x v="0"/>
    <s v="7022039448"/>
    <s v="EXW"/>
    <d v="1899-12-30T00:36:51"/>
    <x v="1388"/>
    <d v="1899-12-30T00:00:58"/>
    <s v="Granel"/>
    <s v="E001"/>
    <x v="1"/>
    <d v="1899-12-30T00:34:55"/>
    <d v="1899-12-30T00:35:53"/>
    <x v="12"/>
    <x v="4"/>
    <x v="2"/>
    <x v="1"/>
    <n v="0"/>
    <n v="0"/>
    <x v="0"/>
    <x v="1"/>
    <x v="1"/>
    <n v="0"/>
    <x v="6"/>
    <x v="1"/>
    <d v="1899-12-30T00:00:58"/>
    <d v="1899-12-30T00:00:58"/>
    <x v="0"/>
    <m/>
    <m/>
    <d v="1899-12-30T00:00:00"/>
    <d v="1899-12-30T00:34:55"/>
    <n v="6"/>
    <n v="-6.7129629630000021E-4"/>
    <n v="34.916666666659204"/>
    <x v="18"/>
    <x v="1"/>
  </r>
  <r>
    <x v="9"/>
    <s v="2025000155"/>
    <x v="0"/>
    <x v="1002"/>
    <s v="E0721JRZ"/>
    <d v="2025-01-03T00:00:00"/>
    <x v="1"/>
    <s v="3268"/>
    <x v="26"/>
    <s v="PA"/>
    <x v="5"/>
    <x v="0"/>
    <d v="2025-01-03T00:00:00"/>
    <d v="1899-12-30T05:42:57"/>
    <d v="2025-01-03T00:00:00"/>
    <d v="1899-12-30T05:41:53"/>
    <d v="2025-01-03T00:00:00"/>
    <d v="1899-12-30T06:16:43"/>
    <x v="0"/>
    <x v="0"/>
    <s v="7022039449"/>
    <s v="FBO"/>
    <d v="1899-12-30T00:35:54"/>
    <x v="1154"/>
    <d v="1899-12-30T00:01:04"/>
    <s v="Granel"/>
    <s v="E001"/>
    <x v="2"/>
    <d v="1899-12-30T00:33:46"/>
    <d v="1899-12-30T00:34:50"/>
    <x v="12"/>
    <x v="4"/>
    <x v="2"/>
    <x v="1"/>
    <n v="0"/>
    <n v="0"/>
    <x v="0"/>
    <x v="1"/>
    <x v="1"/>
    <n v="0"/>
    <x v="6"/>
    <x v="1"/>
    <d v="1899-12-30T00:01:04"/>
    <d v="1899-12-30T00:01:04"/>
    <x v="0"/>
    <m/>
    <m/>
    <d v="1899-12-30T00:00:00"/>
    <d v="1899-12-30T00:33:46"/>
    <n v="6"/>
    <n v="-7.4074074074001461E-4"/>
    <n v="33.766666666675206"/>
    <x v="12"/>
    <x v="1"/>
  </r>
  <r>
    <x v="9"/>
    <s v="2025000156"/>
    <x v="0"/>
    <x v="1163"/>
    <s v="E0847HHD"/>
    <d v="2025-01-03T00:00:00"/>
    <x v="1"/>
    <s v="3264"/>
    <x v="35"/>
    <s v="PA"/>
    <x v="1"/>
    <x v="0"/>
    <d v="2025-01-03T00:00:00"/>
    <d v="1899-12-30T05:49:01"/>
    <d v="2025-01-03T00:00:00"/>
    <d v="1899-12-30T05:47:57"/>
    <d v="2025-01-03T00:00:00"/>
    <d v="1899-12-30T06:38:09"/>
    <x v="0"/>
    <x v="0"/>
    <s v="7022039450"/>
    <s v="FBO"/>
    <d v="1899-12-30T00:51:16"/>
    <x v="3155"/>
    <d v="1899-12-30T00:01:04"/>
    <s v="Granel"/>
    <s v="E001"/>
    <x v="2"/>
    <d v="1899-12-30T00:49:08"/>
    <d v="1899-12-30T00:50:12"/>
    <x v="12"/>
    <x v="4"/>
    <x v="2"/>
    <x v="1"/>
    <n v="0"/>
    <n v="0"/>
    <x v="0"/>
    <x v="1"/>
    <x v="1"/>
    <n v="0"/>
    <x v="6"/>
    <x v="0"/>
    <d v="1899-12-30T00:01:04"/>
    <d v="1899-12-30T00:01:04"/>
    <x v="0"/>
    <m/>
    <m/>
    <d v="1899-12-30T00:00:00"/>
    <d v="1899-12-30T00:49:08"/>
    <n v="6"/>
    <n v="-7.4074074075000662E-4"/>
    <n v="49.13333333333275"/>
    <x v="12"/>
    <x v="0"/>
  </r>
  <r>
    <x v="9"/>
    <s v="2025000158"/>
    <x v="0"/>
    <x v="1099"/>
    <s v="E9571KML"/>
    <d v="2025-01-03T00:00:00"/>
    <x v="1"/>
    <s v="3269"/>
    <x v="36"/>
    <s v="PA"/>
    <x v="5"/>
    <x v="0"/>
    <d v="2025-01-03T00:00:00"/>
    <d v="1899-12-30T06:23:41"/>
    <d v="2025-01-03T00:00:00"/>
    <d v="1899-12-30T06:22:37"/>
    <d v="2025-01-03T00:00:00"/>
    <d v="1899-12-30T06:52:50"/>
    <x v="0"/>
    <x v="0"/>
    <s v="7022039451"/>
    <s v="FBO"/>
    <d v="1899-12-30T00:31:17"/>
    <x v="596"/>
    <d v="1899-12-30T00:01:04"/>
    <s v="Granel"/>
    <s v="E001"/>
    <x v="2"/>
    <d v="1899-12-30T00:29:09"/>
    <d v="1899-12-30T00:30:13"/>
    <x v="0"/>
    <x v="4"/>
    <x v="2"/>
    <x v="1"/>
    <n v="0"/>
    <n v="0"/>
    <x v="0"/>
    <x v="1"/>
    <x v="1"/>
    <n v="0"/>
    <x v="6"/>
    <x v="1"/>
    <d v="1899-12-30T00:01:04"/>
    <d v="1899-12-30T00:01:04"/>
    <x v="0"/>
    <m/>
    <m/>
    <d v="1899-12-30T00:00:00"/>
    <d v="1899-12-30T00:29:09"/>
    <n v="6"/>
    <n v="-7.4074074073998686E-4"/>
    <n v="29.149999999992005"/>
    <x v="12"/>
    <x v="1"/>
  </r>
  <r>
    <x v="9"/>
    <s v="2025000159"/>
    <x v="0"/>
    <x v="1216"/>
    <s v="E3824GTP"/>
    <d v="2025-01-03T00:00:00"/>
    <x v="1"/>
    <s v="3283"/>
    <x v="38"/>
    <s v="PA"/>
    <x v="2"/>
    <x v="0"/>
    <d v="2025-01-03T00:00:00"/>
    <d v="1899-12-30T06:26:21"/>
    <d v="2025-01-03T00:00:00"/>
    <d v="1899-12-30T06:25:18"/>
    <d v="2025-01-03T00:00:00"/>
    <d v="1899-12-30T07:02:01"/>
    <x v="0"/>
    <x v="0"/>
    <s v="7022039452"/>
    <s v="FBO"/>
    <d v="1899-12-30T00:37:46"/>
    <x v="3156"/>
    <d v="1899-12-30T00:01:03"/>
    <s v="Ensacado"/>
    <s v="E002"/>
    <x v="2"/>
    <d v="1899-12-30T00:35:40"/>
    <d v="1899-12-30T00:36:43"/>
    <x v="0"/>
    <x v="4"/>
    <x v="2"/>
    <x v="2"/>
    <n v="0"/>
    <n v="0"/>
    <x v="0"/>
    <x v="2"/>
    <x v="1"/>
    <n v="0"/>
    <x v="6"/>
    <x v="1"/>
    <d v="1899-12-30T00:01:03"/>
    <d v="1899-12-30T00:01:03"/>
    <x v="0"/>
    <m/>
    <m/>
    <d v="1899-12-30T00:00:00"/>
    <d v="1899-12-30T00:35:40"/>
    <n v="6"/>
    <n v="-7.291666666700003E-4"/>
    <n v="35.666666666668831"/>
    <x v="0"/>
    <x v="1"/>
  </r>
  <r>
    <x v="9"/>
    <s v="2025000161"/>
    <x v="0"/>
    <x v="976"/>
    <s v="E2274KKH"/>
    <d v="2025-01-03T00:00:00"/>
    <x v="1"/>
    <s v="3264"/>
    <x v="35"/>
    <s v="PA"/>
    <x v="1"/>
    <x v="0"/>
    <d v="2025-01-03T00:00:00"/>
    <d v="1899-12-30T06:44:21"/>
    <d v="2025-01-03T00:00:00"/>
    <d v="1899-12-30T06:43:18"/>
    <d v="2025-01-03T00:00:00"/>
    <d v="1899-12-30T07:10:45"/>
    <x v="0"/>
    <x v="0"/>
    <s v="7022039454"/>
    <s v="FBO"/>
    <d v="1899-12-30T00:28:30"/>
    <x v="715"/>
    <d v="1899-12-30T00:01:03"/>
    <s v="Granel"/>
    <s v="E001"/>
    <x v="2"/>
    <d v="1899-12-30T00:26:24"/>
    <d v="1899-12-30T00:27:27"/>
    <x v="0"/>
    <x v="4"/>
    <x v="2"/>
    <x v="1"/>
    <n v="0"/>
    <n v="0"/>
    <x v="0"/>
    <x v="1"/>
    <x v="1"/>
    <n v="0"/>
    <x v="6"/>
    <x v="1"/>
    <d v="1899-12-30T00:01:03"/>
    <d v="1899-12-30T00:01:03"/>
    <x v="0"/>
    <m/>
    <m/>
    <d v="1899-12-30T00:00:00"/>
    <d v="1899-12-30T00:26:24"/>
    <n v="6"/>
    <n v="-7.291666666700003E-4"/>
    <n v="26.399999999995252"/>
    <x v="0"/>
    <x v="1"/>
  </r>
  <r>
    <x v="9"/>
    <s v="2025000162"/>
    <x v="0"/>
    <x v="1164"/>
    <s v="E1632JZF"/>
    <d v="2025-01-03T00:00:00"/>
    <x v="1"/>
    <s v="3269"/>
    <x v="36"/>
    <s v="PA"/>
    <x v="5"/>
    <x v="0"/>
    <d v="2025-01-03T00:00:00"/>
    <d v="1899-12-30T06:49:09"/>
    <d v="2025-01-03T00:00:00"/>
    <d v="1899-12-30T06:48:05"/>
    <d v="2025-01-03T00:00:00"/>
    <d v="1899-12-30T07:13:57"/>
    <x v="0"/>
    <x v="0"/>
    <s v="7022039455"/>
    <s v="FBO"/>
    <d v="1899-12-30T00:26:56"/>
    <x v="543"/>
    <d v="1899-12-30T00:01:04"/>
    <s v="Granel"/>
    <s v="E001"/>
    <x v="2"/>
    <d v="1899-12-30T00:24:48"/>
    <d v="1899-12-30T00:25:52"/>
    <x v="0"/>
    <x v="4"/>
    <x v="2"/>
    <x v="1"/>
    <n v="0"/>
    <n v="0"/>
    <x v="0"/>
    <x v="1"/>
    <x v="1"/>
    <n v="0"/>
    <x v="6"/>
    <x v="1"/>
    <d v="1899-12-30T00:01:04"/>
    <d v="1899-12-30T00:01:04"/>
    <x v="0"/>
    <m/>
    <m/>
    <d v="1899-12-30T00:00:00"/>
    <d v="1899-12-30T00:24:48"/>
    <n v="6"/>
    <n v="-7.4074074073998686E-4"/>
    <n v="24.800000000011149"/>
    <x v="0"/>
    <x v="1"/>
  </r>
  <r>
    <x v="9"/>
    <s v="2025000163"/>
    <x v="0"/>
    <x v="1217"/>
    <s v="E9925BVC"/>
    <d v="2025-01-03T00:00:00"/>
    <x v="1"/>
    <s v="3282"/>
    <x v="40"/>
    <s v="PA"/>
    <x v="6"/>
    <x v="0"/>
    <d v="2025-01-03T00:00:00"/>
    <d v="1899-12-30T06:52:32"/>
    <d v="2025-01-03T00:00:00"/>
    <d v="1899-12-30T18:33:00"/>
    <d v="2025-01-03T00:00:00"/>
    <d v="1899-12-30T07:16:07"/>
    <x v="209"/>
    <x v="31"/>
    <s v="7022039456"/>
    <s v="FBO"/>
    <d v="1899-12-30T22:57:21"/>
    <x v="3157"/>
    <d v="1899-12-30T11:40:28"/>
    <s v="Ensacado"/>
    <s v="E002"/>
    <x v="2"/>
    <d v="1899-12-30T00:23:35"/>
    <n v="-0.47005787037037"/>
    <x v="0"/>
    <x v="4"/>
    <x v="2"/>
    <x v="2"/>
    <n v="0"/>
    <n v="0"/>
    <x v="0"/>
    <x v="2"/>
    <x v="1"/>
    <n v="0"/>
    <x v="6"/>
    <x v="1"/>
    <d v="1899-12-30T11:40:28"/>
    <d v="1899-12-30T10:42:28"/>
    <x v="1"/>
    <m/>
    <m/>
    <d v="1899-12-30T00:00:00"/>
    <d v="1899-12-30T00:23:35"/>
    <n v="6"/>
    <d v="1899-12-30T11:40:28"/>
    <n v="23.583333333340828"/>
    <x v="0"/>
    <x v="1"/>
  </r>
  <r>
    <x v="9"/>
    <s v="2025000164"/>
    <x v="0"/>
    <x v="1018"/>
    <s v="E9461JBD"/>
    <d v="2025-01-03T00:00:00"/>
    <x v="1"/>
    <s v="3264"/>
    <x v="35"/>
    <s v="PA"/>
    <x v="1"/>
    <x v="0"/>
    <d v="2025-01-03T00:00:00"/>
    <d v="1899-12-30T06:59:38"/>
    <d v="2025-01-03T00:00:00"/>
    <d v="1899-12-30T06:58:34"/>
    <d v="2025-01-03T00:00:00"/>
    <d v="1899-12-30T07:26:09"/>
    <x v="0"/>
    <x v="0"/>
    <s v="7022039457"/>
    <s v="EXW"/>
    <d v="1899-12-30T00:28:39"/>
    <x v="3158"/>
    <d v="1899-12-30T00:01:04"/>
    <s v="Granel"/>
    <s v="E001"/>
    <x v="1"/>
    <d v="1899-12-30T00:26:31"/>
    <d v="1899-12-30T00:27:35"/>
    <x v="0"/>
    <x v="4"/>
    <x v="2"/>
    <x v="1"/>
    <n v="0"/>
    <n v="0"/>
    <x v="0"/>
    <x v="1"/>
    <x v="1"/>
    <n v="0"/>
    <x v="6"/>
    <x v="1"/>
    <d v="1899-12-30T00:01:04"/>
    <d v="1899-12-30T00:01:04"/>
    <x v="0"/>
    <m/>
    <m/>
    <d v="1899-12-30T00:00:00"/>
    <d v="1899-12-30T00:26:31"/>
    <n v="6"/>
    <n v="-7.4074074073998686E-4"/>
    <n v="26.516666666664044"/>
    <x v="0"/>
    <x v="1"/>
  </r>
  <r>
    <x v="9"/>
    <s v="2025000168"/>
    <x v="0"/>
    <x v="942"/>
    <s v="E5260KKG"/>
    <d v="2025-01-03T00:00:00"/>
    <x v="1"/>
    <s v="3264"/>
    <x v="35"/>
    <s v="PA"/>
    <x v="1"/>
    <x v="0"/>
    <d v="2025-01-03T00:00:00"/>
    <d v="1899-12-30T07:26:46"/>
    <d v="2025-01-03T00:00:00"/>
    <d v="1899-12-30T07:25:45"/>
    <d v="2025-01-03T00:00:00"/>
    <d v="1899-12-30T07:47:39"/>
    <x v="0"/>
    <x v="0"/>
    <s v="7022039458"/>
    <s v="FBO"/>
    <d v="1899-12-30T00:22:55"/>
    <x v="762"/>
    <d v="1899-12-30T00:01:01"/>
    <s v="Granel"/>
    <s v="E001"/>
    <x v="2"/>
    <d v="1899-12-30T00:20:53"/>
    <d v="1899-12-30T00:21:54"/>
    <x v="1"/>
    <x v="4"/>
    <x v="2"/>
    <x v="1"/>
    <n v="0"/>
    <n v="0"/>
    <x v="0"/>
    <x v="1"/>
    <x v="1"/>
    <n v="0"/>
    <x v="6"/>
    <x v="1"/>
    <d v="1899-12-30T00:01:01"/>
    <d v="1899-12-30T00:01:01"/>
    <x v="0"/>
    <m/>
    <m/>
    <d v="1899-12-30T00:00:00"/>
    <d v="1899-12-30T00:20:53"/>
    <n v="6"/>
    <n v="-7.0601851852003517E-4"/>
    <n v="20.883333333326338"/>
    <x v="0"/>
    <x v="1"/>
  </r>
  <r>
    <x v="9"/>
    <s v="2025000170"/>
    <x v="0"/>
    <x v="1061"/>
    <s v="E4446DBR"/>
    <d v="2025-01-03T00:00:00"/>
    <x v="1"/>
    <s v="3283"/>
    <x v="38"/>
    <s v="PA"/>
    <x v="2"/>
    <x v="0"/>
    <d v="2025-01-03T00:00:00"/>
    <d v="1899-12-30T07:30:43"/>
    <d v="2025-01-03T00:00:00"/>
    <d v="1899-12-30T07:29:39"/>
    <d v="2025-01-03T00:00:00"/>
    <d v="1899-12-30T07:54:00"/>
    <x v="0"/>
    <x v="0"/>
    <s v="7022039459"/>
    <s v="EXW"/>
    <d v="1899-12-30T00:25:25"/>
    <x v="1618"/>
    <d v="1899-12-30T00:01:04"/>
    <s v="Ensacado"/>
    <s v="E002"/>
    <x v="1"/>
    <d v="1899-12-30T00:23:17"/>
    <d v="1899-12-30T00:24:21"/>
    <x v="1"/>
    <x v="4"/>
    <x v="2"/>
    <x v="2"/>
    <n v="0"/>
    <n v="0"/>
    <x v="0"/>
    <x v="2"/>
    <x v="1"/>
    <n v="0"/>
    <x v="6"/>
    <x v="1"/>
    <d v="1899-12-30T00:01:04"/>
    <d v="1899-12-30T00:01:04"/>
    <x v="0"/>
    <m/>
    <m/>
    <d v="1899-12-30T00:00:00"/>
    <d v="1899-12-30T00:23:17"/>
    <n v="6"/>
    <n v="-7.4074074074997887E-4"/>
    <n v="23.283333333331189"/>
    <x v="0"/>
    <x v="1"/>
  </r>
  <r>
    <x v="9"/>
    <s v="2025000173"/>
    <x v="0"/>
    <x v="1020"/>
    <s v="E0463JRH"/>
    <d v="2025-01-03T00:00:00"/>
    <x v="1"/>
    <s v="3264"/>
    <x v="35"/>
    <s v="PA"/>
    <x v="1"/>
    <x v="0"/>
    <d v="2025-01-03T00:00:00"/>
    <d v="1899-12-30T08:00:27"/>
    <d v="2025-01-03T00:00:00"/>
    <d v="1899-12-30T07:59:24"/>
    <d v="2025-01-03T00:00:00"/>
    <d v="1899-12-30T08:26:27"/>
    <x v="0"/>
    <x v="0"/>
    <s v="7022039460"/>
    <s v="FBO"/>
    <d v="1899-12-30T00:28:06"/>
    <x v="2022"/>
    <d v="1899-12-30T00:01:03"/>
    <s v="Granel"/>
    <s v="E001"/>
    <x v="2"/>
    <d v="1899-12-30T00:26:00"/>
    <d v="1899-12-30T00:27:03"/>
    <x v="2"/>
    <x v="4"/>
    <x v="2"/>
    <x v="1"/>
    <n v="0"/>
    <n v="0"/>
    <x v="0"/>
    <x v="1"/>
    <x v="1"/>
    <n v="0"/>
    <x v="6"/>
    <x v="1"/>
    <d v="1899-12-30T00:01:03"/>
    <d v="1899-12-30T00:01:03"/>
    <x v="0"/>
    <m/>
    <m/>
    <d v="1899-12-30T00:00:00"/>
    <d v="1899-12-30T00:26:00"/>
    <n v="6"/>
    <n v="-7.2916666665995278E-4"/>
    <n v="26.000000000006462"/>
    <x v="1"/>
    <x v="1"/>
  </r>
  <r>
    <x v="9"/>
    <s v="2025000174"/>
    <x v="0"/>
    <x v="1000"/>
    <s v="E3888GZR"/>
    <d v="2025-01-03T00:00:00"/>
    <x v="1"/>
    <s v="3269"/>
    <x v="36"/>
    <s v="PA"/>
    <x v="5"/>
    <x v="0"/>
    <d v="2025-01-03T00:00:00"/>
    <d v="1899-12-30T08:05:50"/>
    <d v="2025-01-03T00:00:00"/>
    <d v="1899-12-30T08:04:48"/>
    <d v="2025-01-03T00:00:00"/>
    <d v="1899-12-30T08:28:32"/>
    <x v="0"/>
    <x v="0"/>
    <s v="7022039461"/>
    <s v="EXW"/>
    <d v="1899-12-30T00:24:46"/>
    <x v="2535"/>
    <d v="1899-12-30T00:01:02"/>
    <s v="Granel"/>
    <s v="E001"/>
    <x v="1"/>
    <d v="1899-12-30T00:22:42"/>
    <d v="1899-12-30T00:23:44"/>
    <x v="2"/>
    <x v="4"/>
    <x v="2"/>
    <x v="1"/>
    <n v="0"/>
    <n v="0"/>
    <x v="0"/>
    <x v="1"/>
    <x v="1"/>
    <n v="0"/>
    <x v="6"/>
    <x v="1"/>
    <d v="1899-12-30T00:01:02"/>
    <d v="1899-12-30T00:01:02"/>
    <x v="0"/>
    <m/>
    <m/>
    <d v="1899-12-30T00:00:00"/>
    <d v="1899-12-30T00:22:42"/>
    <n v="6"/>
    <n v="-7.1759259259002173E-4"/>
    <n v="22.700000000001548"/>
    <x v="1"/>
    <x v="1"/>
  </r>
  <r>
    <x v="9"/>
    <s v="2025000176"/>
    <x v="0"/>
    <x v="1064"/>
    <s v="E3861LZF"/>
    <d v="2025-01-03T00:00:00"/>
    <x v="1"/>
    <s v="3269"/>
    <x v="36"/>
    <s v="PA"/>
    <x v="5"/>
    <x v="0"/>
    <d v="2025-01-03T00:00:00"/>
    <d v="1899-12-30T08:20:14"/>
    <d v="2025-01-03T00:00:00"/>
    <d v="1899-12-30T08:19:11"/>
    <d v="2025-01-03T00:00:00"/>
    <d v="1899-12-30T08:44:55"/>
    <x v="0"/>
    <x v="0"/>
    <s v="7022039462"/>
    <s v="FBO"/>
    <d v="1899-12-30T00:26:47"/>
    <x v="608"/>
    <d v="1899-12-30T00:01:03"/>
    <s v="Granel"/>
    <s v="E001"/>
    <x v="2"/>
    <d v="1899-12-30T00:24:41"/>
    <d v="1899-12-30T00:25:44"/>
    <x v="2"/>
    <x v="4"/>
    <x v="2"/>
    <x v="1"/>
    <n v="0"/>
    <n v="0"/>
    <x v="0"/>
    <x v="1"/>
    <x v="1"/>
    <n v="0"/>
    <x v="6"/>
    <x v="1"/>
    <d v="1899-12-30T00:01:03"/>
    <d v="1899-12-30T00:01:03"/>
    <x v="0"/>
    <m/>
    <m/>
    <d v="1899-12-30T00:00:00"/>
    <d v="1899-12-30T00:24:41"/>
    <n v="6"/>
    <n v="-7.291666666700003E-4"/>
    <n v="24.683333333328051"/>
    <x v="1"/>
    <x v="1"/>
  </r>
  <r>
    <x v="9"/>
    <s v="2025000182"/>
    <x v="0"/>
    <x v="1018"/>
    <s v="E9461JBD"/>
    <d v="2025-01-03T00:00:00"/>
    <x v="1"/>
    <s v="3264"/>
    <x v="35"/>
    <s v="PA"/>
    <x v="1"/>
    <x v="0"/>
    <d v="2025-01-03T00:00:00"/>
    <d v="1899-12-30T08:56:42"/>
    <d v="2025-01-03T00:00:00"/>
    <d v="1899-12-30T08:55:38"/>
    <d v="2025-01-03T00:00:00"/>
    <d v="1899-12-30T09:18:41"/>
    <x v="0"/>
    <x v="0"/>
    <s v="7022039463"/>
    <s v="EXW"/>
    <d v="1899-12-30T00:24:07"/>
    <x v="3146"/>
    <d v="1899-12-30T00:01:04"/>
    <s v="Granel"/>
    <s v="E001"/>
    <x v="1"/>
    <d v="1899-12-30T00:21:59"/>
    <d v="1899-12-30T00:23:03"/>
    <x v="2"/>
    <x v="4"/>
    <x v="2"/>
    <x v="1"/>
    <n v="0"/>
    <n v="0"/>
    <x v="0"/>
    <x v="1"/>
    <x v="1"/>
    <n v="0"/>
    <x v="6"/>
    <x v="1"/>
    <d v="1899-12-30T00:01:04"/>
    <d v="1899-12-30T00:01:04"/>
    <x v="0"/>
    <m/>
    <m/>
    <d v="1899-12-30T00:00:00"/>
    <d v="1899-12-30T00:21:59"/>
    <n v="6"/>
    <n v="-7.4074074073998686E-4"/>
    <n v="21.983333333342419"/>
    <x v="2"/>
    <x v="1"/>
  </r>
  <r>
    <x v="9"/>
    <s v="2025000183"/>
    <x v="0"/>
    <x v="965"/>
    <s v="E5813KFK"/>
    <d v="2025-01-03T00:00:00"/>
    <x v="1"/>
    <s v="3264"/>
    <x v="35"/>
    <s v="PA"/>
    <x v="1"/>
    <x v="0"/>
    <d v="2025-01-03T00:00:00"/>
    <d v="1899-12-30T09:02:21"/>
    <d v="2025-01-03T00:00:00"/>
    <d v="1899-12-30T09:01:17"/>
    <d v="2025-01-03T00:00:00"/>
    <d v="1899-12-30T09:27:41"/>
    <x v="0"/>
    <x v="0"/>
    <s v="7022039464"/>
    <s v="FBO"/>
    <d v="1899-12-30T00:27:28"/>
    <x v="986"/>
    <d v="1899-12-30T00:01:04"/>
    <s v="Granel"/>
    <s v="E001"/>
    <x v="2"/>
    <d v="1899-12-30T00:25:20"/>
    <d v="1899-12-30T00:26:24"/>
    <x v="3"/>
    <x v="4"/>
    <x v="2"/>
    <x v="1"/>
    <n v="0"/>
    <n v="0"/>
    <x v="0"/>
    <x v="1"/>
    <x v="1"/>
    <n v="0"/>
    <x v="6"/>
    <x v="1"/>
    <d v="1899-12-30T00:01:04"/>
    <d v="1899-12-30T00:01:04"/>
    <x v="0"/>
    <m/>
    <m/>
    <d v="1899-12-30T00:00:00"/>
    <d v="1899-12-30T00:25:20"/>
    <n v="6"/>
    <n v="-7.4074074073998686E-4"/>
    <n v="25.333333333344061"/>
    <x v="2"/>
    <x v="1"/>
  </r>
  <r>
    <x v="9"/>
    <s v="2025000186"/>
    <x v="0"/>
    <x v="1051"/>
    <s v="E7926JMH"/>
    <d v="2025-01-03T00:00:00"/>
    <x v="1"/>
    <s v="3269"/>
    <x v="36"/>
    <s v="PA"/>
    <x v="5"/>
    <x v="0"/>
    <d v="2025-01-03T00:00:00"/>
    <d v="1899-12-30T09:20:46"/>
    <d v="2025-01-03T00:00:00"/>
    <d v="1899-12-30T09:19:44"/>
    <d v="2025-01-03T00:00:00"/>
    <d v="1899-12-30T09:49:47"/>
    <x v="0"/>
    <x v="0"/>
    <s v="7022039465"/>
    <s v="FBO"/>
    <d v="1899-12-30T00:31:05"/>
    <x v="1660"/>
    <d v="1899-12-30T00:01:02"/>
    <s v="Granel"/>
    <s v="E001"/>
    <x v="2"/>
    <d v="1899-12-30T00:29:01"/>
    <d v="1899-12-30T00:30:03"/>
    <x v="3"/>
    <x v="4"/>
    <x v="2"/>
    <x v="1"/>
    <n v="0"/>
    <n v="0"/>
    <x v="0"/>
    <x v="1"/>
    <x v="1"/>
    <n v="0"/>
    <x v="6"/>
    <x v="1"/>
    <d v="1899-12-30T00:01:02"/>
    <d v="1899-12-30T00:01:02"/>
    <x v="0"/>
    <m/>
    <m/>
    <d v="1899-12-30T00:00:00"/>
    <d v="1899-12-30T00:29:01"/>
    <n v="6"/>
    <n v="-7.1759259260001373E-4"/>
    <n v="29.016666666662356"/>
    <x v="2"/>
    <x v="1"/>
  </r>
  <r>
    <x v="9"/>
    <s v="2025000189"/>
    <x v="0"/>
    <x v="1002"/>
    <s v="E0721JRZ"/>
    <d v="2025-01-03T00:00:00"/>
    <x v="1"/>
    <s v="3264"/>
    <x v="35"/>
    <s v="PA"/>
    <x v="1"/>
    <x v="0"/>
    <d v="2025-01-03T00:00:00"/>
    <d v="1899-12-30T09:30:47"/>
    <d v="2025-01-03T00:00:00"/>
    <d v="1899-12-30T09:29:43"/>
    <d v="2025-01-03T00:00:00"/>
    <d v="1899-12-30T10:00:32"/>
    <x v="0"/>
    <x v="0"/>
    <s v="7022039466"/>
    <s v="FBO"/>
    <d v="1899-12-30T00:31:53"/>
    <x v="813"/>
    <d v="1899-12-30T00:01:04"/>
    <s v="Granel"/>
    <s v="E001"/>
    <x v="2"/>
    <d v="1899-12-30T00:29:45"/>
    <d v="1899-12-30T00:30:49"/>
    <x v="3"/>
    <x v="4"/>
    <x v="2"/>
    <x v="1"/>
    <n v="0"/>
    <n v="0"/>
    <x v="0"/>
    <x v="1"/>
    <x v="1"/>
    <n v="0"/>
    <x v="6"/>
    <x v="1"/>
    <d v="1899-12-30T00:01:04"/>
    <d v="1899-12-30T00:01:04"/>
    <x v="0"/>
    <m/>
    <m/>
    <d v="1899-12-30T00:00:00"/>
    <d v="1899-12-30T00:29:45"/>
    <n v="6"/>
    <n v="-7.4074074073998686E-4"/>
    <n v="29.750000000011205"/>
    <x v="3"/>
    <x v="1"/>
  </r>
  <r>
    <x v="9"/>
    <s v="2025000193"/>
    <x v="0"/>
    <x v="1164"/>
    <s v="E1632JZF"/>
    <d v="2025-01-03T00:00:00"/>
    <x v="1"/>
    <s v="3269"/>
    <x v="36"/>
    <s v="PA"/>
    <x v="5"/>
    <x v="0"/>
    <d v="2025-01-03T00:00:00"/>
    <d v="1899-12-30T09:41:06"/>
    <d v="2025-01-03T00:00:00"/>
    <d v="1899-12-30T09:40:04"/>
    <d v="2025-01-03T00:00:00"/>
    <d v="1899-12-30T10:04:41"/>
    <x v="0"/>
    <x v="0"/>
    <s v="7022039467"/>
    <s v="FBO"/>
    <d v="1899-12-30T00:25:39"/>
    <x v="3159"/>
    <d v="1899-12-30T00:01:02"/>
    <s v="Granel"/>
    <s v="E001"/>
    <x v="2"/>
    <d v="1899-12-30T00:23:35"/>
    <d v="1899-12-30T00:24:37"/>
    <x v="3"/>
    <x v="4"/>
    <x v="2"/>
    <x v="1"/>
    <n v="0"/>
    <n v="0"/>
    <x v="0"/>
    <x v="1"/>
    <x v="1"/>
    <n v="0"/>
    <x v="6"/>
    <x v="1"/>
    <d v="1899-12-30T00:01:02"/>
    <d v="1899-12-30T00:01:02"/>
    <x v="0"/>
    <m/>
    <m/>
    <d v="1899-12-30T00:00:00"/>
    <d v="1899-12-30T00:23:35"/>
    <n v="6"/>
    <n v="-7.1759259260001373E-4"/>
    <n v="23.583333333326362"/>
    <x v="3"/>
    <x v="1"/>
  </r>
  <r>
    <x v="9"/>
    <s v="2025000190"/>
    <x v="0"/>
    <x v="1163"/>
    <s v="E0847HHD"/>
    <d v="2025-01-03T00:00:00"/>
    <x v="1"/>
    <s v="3264"/>
    <x v="35"/>
    <s v="PA"/>
    <x v="1"/>
    <x v="0"/>
    <d v="2025-01-03T00:00:00"/>
    <d v="1899-12-30T09:33:03"/>
    <d v="2025-01-03T00:00:00"/>
    <d v="1899-12-30T09:32:00"/>
    <d v="2025-01-03T00:00:00"/>
    <d v="1899-12-30T10:11:25"/>
    <x v="0"/>
    <x v="0"/>
    <s v="7022039468"/>
    <s v="FBO"/>
    <d v="1899-12-30T00:40:28"/>
    <x v="302"/>
    <d v="1899-12-30T00:01:03"/>
    <s v="Granel"/>
    <s v="E001"/>
    <x v="2"/>
    <d v="1899-12-30T00:38:22"/>
    <d v="1899-12-30T00:39:25"/>
    <x v="3"/>
    <x v="4"/>
    <x v="2"/>
    <x v="1"/>
    <n v="0"/>
    <n v="0"/>
    <x v="0"/>
    <x v="1"/>
    <x v="1"/>
    <n v="0"/>
    <x v="6"/>
    <x v="1"/>
    <d v="1899-12-30T00:01:03"/>
    <d v="1899-12-30T00:01:03"/>
    <x v="0"/>
    <m/>
    <m/>
    <d v="1899-12-30T00:00:00"/>
    <d v="1899-12-30T00:38:22"/>
    <n v="6"/>
    <n v="-7.291666666700003E-4"/>
    <n v="38.366666666668856"/>
    <x v="3"/>
    <x v="1"/>
  </r>
  <r>
    <x v="9"/>
    <s v="2025000194"/>
    <x v="0"/>
    <x v="955"/>
    <s v="E8077LMM"/>
    <d v="2025-01-03T00:00:00"/>
    <x v="1"/>
    <s v="3269"/>
    <x v="36"/>
    <s v="PA"/>
    <x v="5"/>
    <x v="0"/>
    <d v="2025-01-03T00:00:00"/>
    <d v="1899-12-30T09:43:46"/>
    <d v="2025-01-03T00:00:00"/>
    <d v="1899-12-30T09:42:42"/>
    <d v="2025-01-03T00:00:00"/>
    <d v="1899-12-30T10:15:55"/>
    <x v="0"/>
    <x v="0"/>
    <s v="7022039469"/>
    <s v="FBO"/>
    <d v="1899-12-30T00:34:17"/>
    <x v="963"/>
    <d v="1899-12-30T00:01:04"/>
    <s v="Granel"/>
    <s v="E001"/>
    <x v="2"/>
    <d v="1899-12-30T00:32:09"/>
    <d v="1899-12-30T00:33:13"/>
    <x v="3"/>
    <x v="4"/>
    <x v="2"/>
    <x v="1"/>
    <n v="0"/>
    <n v="0"/>
    <x v="0"/>
    <x v="1"/>
    <x v="1"/>
    <n v="0"/>
    <x v="6"/>
    <x v="1"/>
    <d v="1899-12-30T00:01:04"/>
    <d v="1899-12-30T00:01:04"/>
    <x v="0"/>
    <m/>
    <m/>
    <d v="1899-12-30T00:00:00"/>
    <d v="1899-12-30T00:32:09"/>
    <n v="6"/>
    <n v="-7.4074074073998686E-4"/>
    <n v="32.15000000000159"/>
    <x v="3"/>
    <x v="1"/>
  </r>
  <r>
    <x v="9"/>
    <s v="2025000204"/>
    <x v="0"/>
    <x v="1000"/>
    <s v="E3888GZR"/>
    <d v="2025-01-03T00:00:00"/>
    <x v="1"/>
    <s v="3269"/>
    <x v="36"/>
    <s v="PA"/>
    <x v="5"/>
    <x v="0"/>
    <d v="2025-01-03T00:00:00"/>
    <d v="1899-12-30T10:29:47"/>
    <d v="2025-01-03T00:00:00"/>
    <d v="1899-12-30T10:28:43"/>
    <d v="2025-01-03T00:00:00"/>
    <d v="1899-12-30T10:51:43"/>
    <x v="0"/>
    <x v="0"/>
    <s v="7022039473"/>
    <s v="EXW"/>
    <d v="1899-12-30T00:24:04"/>
    <x v="2583"/>
    <d v="1899-12-30T00:01:04"/>
    <s v="Granel"/>
    <s v="E001"/>
    <x v="1"/>
    <d v="1899-12-30T00:21:56"/>
    <d v="1899-12-30T00:23:00"/>
    <x v="4"/>
    <x v="4"/>
    <x v="2"/>
    <x v="1"/>
    <n v="0"/>
    <n v="0"/>
    <x v="0"/>
    <x v="1"/>
    <x v="1"/>
    <n v="0"/>
    <x v="6"/>
    <x v="1"/>
    <d v="1899-12-30T00:01:04"/>
    <d v="1899-12-30T00:01:04"/>
    <x v="0"/>
    <m/>
    <m/>
    <d v="1899-12-30T00:00:00"/>
    <d v="1899-12-30T00:21:56"/>
    <n v="6"/>
    <n v="-7.4074074073998686E-4"/>
    <n v="21.93333333333122"/>
    <x v="3"/>
    <x v="1"/>
  </r>
  <r>
    <x v="9"/>
    <s v="2025000201"/>
    <x v="0"/>
    <x v="936"/>
    <s v="E0621KGK"/>
    <d v="2025-01-03T00:00:00"/>
    <x v="1"/>
    <s v="3264"/>
    <x v="35"/>
    <s v="PA"/>
    <x v="1"/>
    <x v="0"/>
    <d v="2025-01-03T00:00:00"/>
    <d v="1899-12-30T10:08:54"/>
    <d v="2025-01-03T00:00:00"/>
    <d v="1899-12-30T10:07:52"/>
    <d v="2025-01-03T00:00:00"/>
    <d v="1899-12-30T10:54:04"/>
    <x v="0"/>
    <x v="0"/>
    <s v="7022039474"/>
    <s v="FBO"/>
    <d v="1899-12-30T00:47:14"/>
    <x v="948"/>
    <d v="1899-12-30T00:01:02"/>
    <s v="Granel"/>
    <s v="E001"/>
    <x v="2"/>
    <d v="1899-12-30T00:45:10"/>
    <d v="1899-12-30T00:46:12"/>
    <x v="4"/>
    <x v="4"/>
    <x v="2"/>
    <x v="1"/>
    <n v="0"/>
    <n v="0"/>
    <x v="0"/>
    <x v="1"/>
    <x v="1"/>
    <n v="0"/>
    <x v="6"/>
    <x v="0"/>
    <d v="1899-12-30T00:01:02"/>
    <d v="1899-12-30T00:01:02"/>
    <x v="0"/>
    <m/>
    <m/>
    <d v="1899-12-30T00:00:00"/>
    <d v="1899-12-30T00:45:10"/>
    <n v="6"/>
    <n v="-7.1759259258996622E-4"/>
    <n v="45.166666666665598"/>
    <x v="3"/>
    <x v="0"/>
  </r>
  <r>
    <x v="9"/>
    <s v="2025000206"/>
    <x v="0"/>
    <x v="1027"/>
    <s v="E9533LGJ"/>
    <d v="2025-01-03T00:00:00"/>
    <x v="1"/>
    <s v="3282"/>
    <x v="40"/>
    <s v="PA"/>
    <x v="2"/>
    <x v="0"/>
    <d v="2025-01-03T00:00:00"/>
    <d v="1899-12-30T10:38:27"/>
    <d v="2025-01-03T00:00:00"/>
    <d v="1899-12-30T10:37:24"/>
    <d v="2025-01-03T00:00:00"/>
    <d v="1899-12-30T11:03:37"/>
    <x v="0"/>
    <x v="0"/>
    <s v="7022039475"/>
    <s v="FBO"/>
    <d v="1899-12-30T00:27:16"/>
    <x v="3024"/>
    <d v="1899-12-30T00:01:03"/>
    <s v="Ensacado"/>
    <s v="E002"/>
    <x v="2"/>
    <d v="1899-12-30T00:25:10"/>
    <d v="1899-12-30T00:26:13"/>
    <x v="4"/>
    <x v="4"/>
    <x v="2"/>
    <x v="2"/>
    <n v="0"/>
    <n v="0"/>
    <x v="0"/>
    <x v="2"/>
    <x v="1"/>
    <n v="0"/>
    <x v="6"/>
    <x v="1"/>
    <d v="1899-12-30T00:01:03"/>
    <d v="1899-12-30T00:01:03"/>
    <x v="0"/>
    <m/>
    <m/>
    <d v="1899-12-30T00:00:00"/>
    <d v="1899-12-30T00:25:10"/>
    <n v="6"/>
    <n v="-7.291666666700003E-4"/>
    <n v="25.166666666663993"/>
    <x v="4"/>
    <x v="1"/>
  </r>
  <r>
    <x v="9"/>
    <s v="2025000212"/>
    <x v="0"/>
    <x v="1064"/>
    <s v="E3861LZF"/>
    <d v="2025-01-03T00:00:00"/>
    <x v="1"/>
    <s v="3269"/>
    <x v="36"/>
    <s v="PA"/>
    <x v="5"/>
    <x v="0"/>
    <d v="2025-01-03T00:00:00"/>
    <d v="1899-12-30T11:07:09"/>
    <d v="2025-01-03T00:00:00"/>
    <d v="1899-12-30T11:06:05"/>
    <d v="2025-01-03T00:00:00"/>
    <d v="1899-12-30T11:29:49"/>
    <x v="0"/>
    <x v="0"/>
    <s v="7022039478"/>
    <s v="FBO"/>
    <d v="1899-12-30T00:24:48"/>
    <x v="2535"/>
    <d v="1899-12-30T00:01:04"/>
    <s v="Granel"/>
    <s v="E001"/>
    <x v="2"/>
    <d v="1899-12-30T00:22:40"/>
    <d v="1899-12-30T00:23:44"/>
    <x v="5"/>
    <x v="4"/>
    <x v="2"/>
    <x v="1"/>
    <n v="0"/>
    <n v="0"/>
    <x v="0"/>
    <x v="1"/>
    <x v="1"/>
    <n v="0"/>
    <x v="6"/>
    <x v="1"/>
    <d v="1899-12-30T00:01:04"/>
    <d v="1899-12-30T00:01:04"/>
    <x v="0"/>
    <m/>
    <m/>
    <d v="1899-12-30T00:00:00"/>
    <d v="1899-12-30T00:22:40"/>
    <n v="6"/>
    <n v="-7.4074074073998686E-4"/>
    <n v="22.666666666665598"/>
    <x v="4"/>
    <x v="1"/>
  </r>
  <r>
    <x v="9"/>
    <s v="2025000205"/>
    <x v="0"/>
    <x v="971"/>
    <s v="E7019MMT"/>
    <d v="2025-01-03T00:00:00"/>
    <x v="1"/>
    <s v="3283"/>
    <x v="38"/>
    <s v="PA"/>
    <x v="2"/>
    <x v="0"/>
    <d v="2025-01-03T00:00:00"/>
    <d v="1899-12-30T10:37:31"/>
    <d v="2025-01-03T00:00:00"/>
    <d v="1899-12-30T10:36:28"/>
    <d v="2025-01-03T00:00:00"/>
    <d v="1899-12-30T11:31:55"/>
    <x v="0"/>
    <x v="0"/>
    <s v="7022039479"/>
    <s v="FBO"/>
    <d v="1899-12-30T00:56:30"/>
    <x v="3160"/>
    <d v="1899-12-30T00:01:03"/>
    <s v="Ensacado"/>
    <s v="E002"/>
    <x v="2"/>
    <d v="1899-12-30T00:54:24"/>
    <d v="1899-12-30T00:55:27"/>
    <x v="4"/>
    <x v="4"/>
    <x v="2"/>
    <x v="2"/>
    <n v="0"/>
    <n v="0"/>
    <x v="0"/>
    <x v="2"/>
    <x v="1"/>
    <n v="0"/>
    <x v="6"/>
    <x v="0"/>
    <d v="1899-12-30T00:01:03"/>
    <d v="1899-12-30T00:01:03"/>
    <x v="0"/>
    <m/>
    <m/>
    <d v="1899-12-30T00:00:00"/>
    <d v="1899-12-30T00:54:24"/>
    <n v="6"/>
    <n v="-7.291666666700003E-4"/>
    <n v="54.400000000003146"/>
    <x v="4"/>
    <x v="0"/>
  </r>
  <r>
    <x v="9"/>
    <s v="2025000210"/>
    <x v="0"/>
    <x v="1007"/>
    <s v="E8916KGF"/>
    <d v="2025-01-03T00:00:00"/>
    <x v="1"/>
    <s v="3262"/>
    <x v="43"/>
    <s v="PA"/>
    <x v="0"/>
    <x v="0"/>
    <d v="2025-01-03T00:00:00"/>
    <d v="1899-12-30T11:04:17"/>
    <d v="2025-01-03T00:00:00"/>
    <d v="1899-12-30T11:03:16"/>
    <d v="2025-01-03T00:00:00"/>
    <d v="1899-12-30T11:35:15"/>
    <x v="0"/>
    <x v="0"/>
    <s v="7022039480"/>
    <s v="FBO"/>
    <d v="1899-12-30T00:33:00"/>
    <x v="1092"/>
    <d v="1899-12-30T00:01:01"/>
    <s v="Granel"/>
    <s v="E001"/>
    <x v="2"/>
    <d v="1899-12-30T00:30:58"/>
    <d v="1899-12-30T00:31:59"/>
    <x v="5"/>
    <x v="4"/>
    <x v="2"/>
    <x v="1"/>
    <n v="0"/>
    <n v="0"/>
    <x v="0"/>
    <x v="1"/>
    <x v="1"/>
    <n v="0"/>
    <x v="6"/>
    <x v="1"/>
    <d v="1899-12-30T00:01:01"/>
    <d v="1899-12-30T00:01:01"/>
    <x v="0"/>
    <m/>
    <m/>
    <d v="1899-12-30T00:00:00"/>
    <d v="1899-12-30T00:30:58"/>
    <n v="6"/>
    <n v="-7.0601851852003517E-4"/>
    <n v="30.966666666667138"/>
    <x v="4"/>
    <x v="1"/>
  </r>
  <r>
    <x v="9"/>
    <s v="2025000220"/>
    <x v="0"/>
    <x v="1008"/>
    <s v="E6688FFY"/>
    <d v="2025-01-03T00:00:00"/>
    <x v="1"/>
    <s v="3283"/>
    <x v="38"/>
    <s v="PA"/>
    <x v="2"/>
    <x v="0"/>
    <d v="2025-01-03T00:00:00"/>
    <d v="1899-12-30T11:45:01"/>
    <d v="2025-01-03T00:00:00"/>
    <d v="1899-12-30T11:43:59"/>
    <d v="2025-01-03T00:00:00"/>
    <d v="1899-12-30T12:03:39"/>
    <x v="0"/>
    <x v="0"/>
    <s v="7022039483"/>
    <s v="FBO"/>
    <d v="1899-12-30T00:20:42"/>
    <x v="1869"/>
    <d v="1899-12-30T00:01:02"/>
    <s v="Ensacado"/>
    <s v="E002"/>
    <x v="2"/>
    <d v="1899-12-30T00:18:38"/>
    <d v="1899-12-30T00:19:40"/>
    <x v="5"/>
    <x v="4"/>
    <x v="2"/>
    <x v="2"/>
    <n v="0"/>
    <n v="0"/>
    <x v="0"/>
    <x v="2"/>
    <x v="1"/>
    <n v="0"/>
    <x v="6"/>
    <x v="1"/>
    <d v="1899-12-30T00:01:02"/>
    <d v="1899-12-30T00:01:02"/>
    <x v="0"/>
    <m/>
    <m/>
    <d v="1899-12-30T00:00:00"/>
    <d v="1899-12-30T00:18:38"/>
    <n v="6"/>
    <n v="-7.1759259260001373E-4"/>
    <n v="18.633333333326306"/>
    <x v="5"/>
    <x v="1"/>
  </r>
  <r>
    <x v="9"/>
    <s v="2025000224"/>
    <x v="0"/>
    <x v="1018"/>
    <s v="E9461JBD"/>
    <d v="2025-01-03T00:00:00"/>
    <x v="1"/>
    <s v="3264"/>
    <x v="35"/>
    <s v="PA"/>
    <x v="1"/>
    <x v="0"/>
    <d v="2025-01-03T00:00:00"/>
    <d v="1899-12-30T11:48:23"/>
    <d v="2025-01-03T00:00:00"/>
    <d v="1899-12-30T11:47:20"/>
    <d v="2025-01-03T00:00:00"/>
    <d v="1899-12-30T12:15:28"/>
    <x v="0"/>
    <x v="0"/>
    <s v="7022039485"/>
    <s v="EXW"/>
    <d v="1899-12-30T00:29:11"/>
    <x v="3125"/>
    <d v="1899-12-30T00:01:03"/>
    <s v="Granel"/>
    <s v="E001"/>
    <x v="1"/>
    <d v="1899-12-30T00:27:05"/>
    <d v="1899-12-30T00:28:08"/>
    <x v="5"/>
    <x v="4"/>
    <x v="2"/>
    <x v="1"/>
    <n v="0"/>
    <n v="0"/>
    <x v="0"/>
    <x v="1"/>
    <x v="1"/>
    <n v="0"/>
    <x v="6"/>
    <x v="1"/>
    <d v="1899-12-30T00:01:03"/>
    <d v="1899-12-30T00:01:03"/>
    <x v="0"/>
    <m/>
    <m/>
    <d v="1899-12-30T00:00:00"/>
    <d v="1899-12-30T00:27:05"/>
    <n v="6"/>
    <n v="-7.291666666700003E-4"/>
    <n v="27.083333333332902"/>
    <x v="5"/>
    <x v="1"/>
  </r>
  <r>
    <x v="9"/>
    <s v="2025000222"/>
    <x v="0"/>
    <x v="1083"/>
    <s v="E1112KDL"/>
    <d v="2025-01-03T00:00:00"/>
    <x v="1"/>
    <s v="3283"/>
    <x v="38"/>
    <s v="PA"/>
    <x v="2"/>
    <x v="0"/>
    <d v="2025-01-03T00:00:00"/>
    <d v="1899-12-30T11:46:41"/>
    <d v="2025-01-03T00:00:00"/>
    <d v="1899-12-30T11:45:38"/>
    <d v="2025-01-03T00:00:00"/>
    <d v="1899-12-30T12:27:23"/>
    <x v="0"/>
    <x v="0"/>
    <s v="7022039486"/>
    <s v="FBO"/>
    <d v="1899-12-30T00:42:48"/>
    <x v="3161"/>
    <d v="1899-12-30T00:01:03"/>
    <s v="Ensacado"/>
    <s v="E002"/>
    <x v="2"/>
    <d v="1899-12-30T00:40:42"/>
    <d v="1899-12-30T00:41:45"/>
    <x v="5"/>
    <x v="4"/>
    <x v="2"/>
    <x v="2"/>
    <n v="0"/>
    <n v="0"/>
    <x v="0"/>
    <x v="2"/>
    <x v="1"/>
    <n v="0"/>
    <x v="6"/>
    <x v="1"/>
    <d v="1899-12-30T00:01:03"/>
    <d v="1899-12-30T00:01:03"/>
    <x v="0"/>
    <m/>
    <m/>
    <d v="1899-12-30T00:00:00"/>
    <d v="1899-12-30T00:40:42"/>
    <n v="6"/>
    <n v="-7.2916666666000829E-4"/>
    <n v="40.700000000001644"/>
    <x v="5"/>
    <x v="1"/>
  </r>
  <r>
    <x v="9"/>
    <s v="2025000225"/>
    <x v="0"/>
    <x v="1023"/>
    <s v="E4352HZT"/>
    <d v="2025-01-03T00:00:00"/>
    <x v="1"/>
    <s v="3283"/>
    <x v="38"/>
    <s v="PA"/>
    <x v="2"/>
    <x v="0"/>
    <d v="2025-01-03T00:00:00"/>
    <d v="1899-12-30T11:49:14"/>
    <d v="2025-01-03T00:00:00"/>
    <d v="1899-12-30T11:48:10"/>
    <d v="2025-01-03T00:00:00"/>
    <d v="1899-12-30T12:38:22"/>
    <x v="0"/>
    <x v="0"/>
    <s v="7022039487"/>
    <s v="FBO"/>
    <d v="1899-12-30T00:51:16"/>
    <x v="3155"/>
    <d v="1899-12-30T00:01:04"/>
    <s v="Ensacado"/>
    <s v="E002"/>
    <x v="2"/>
    <d v="1899-12-30T00:49:08"/>
    <d v="1899-12-30T00:50:12"/>
    <x v="5"/>
    <x v="4"/>
    <x v="2"/>
    <x v="2"/>
    <n v="0"/>
    <n v="0"/>
    <x v="0"/>
    <x v="2"/>
    <x v="1"/>
    <n v="0"/>
    <x v="6"/>
    <x v="0"/>
    <d v="1899-12-30T00:01:04"/>
    <d v="1899-12-30T00:01:04"/>
    <x v="0"/>
    <m/>
    <m/>
    <d v="1899-12-30T00:00:00"/>
    <d v="1899-12-30T00:49:08"/>
    <n v="6"/>
    <n v="-7.4074074073998686E-4"/>
    <n v="49.13333333333275"/>
    <x v="5"/>
    <x v="0"/>
  </r>
  <r>
    <x v="9"/>
    <s v="2025000235"/>
    <x v="0"/>
    <x v="1164"/>
    <s v="E1632JZF"/>
    <d v="2025-01-03T00:00:00"/>
    <x v="1"/>
    <s v="3269"/>
    <x v="36"/>
    <s v="PA"/>
    <x v="5"/>
    <x v="0"/>
    <d v="2025-01-03T00:00:00"/>
    <d v="1899-12-30T12:20:16"/>
    <d v="2025-01-03T00:00:00"/>
    <d v="1899-12-30T12:19:11"/>
    <d v="2025-01-03T00:00:00"/>
    <d v="1899-12-30T12:46:40"/>
    <x v="0"/>
    <x v="0"/>
    <s v="7022039489"/>
    <s v="FBO"/>
    <d v="1899-12-30T00:28:34"/>
    <x v="18"/>
    <d v="1899-12-30T00:01:05"/>
    <s v="Granel"/>
    <s v="E001"/>
    <x v="2"/>
    <d v="1899-12-30T00:26:24"/>
    <d v="1899-12-30T00:27:29"/>
    <x v="6"/>
    <x v="4"/>
    <x v="2"/>
    <x v="1"/>
    <n v="0"/>
    <n v="0"/>
    <x v="0"/>
    <x v="1"/>
    <x v="1"/>
    <n v="0"/>
    <x v="6"/>
    <x v="1"/>
    <d v="1899-12-30T00:01:05"/>
    <d v="1899-12-30T00:01:05"/>
    <x v="0"/>
    <m/>
    <m/>
    <d v="1899-12-30T00:00:00"/>
    <d v="1899-12-30T00:26:24"/>
    <n v="6"/>
    <n v="-7.5231481480997342E-4"/>
    <n v="26.400000000009562"/>
    <x v="5"/>
    <x v="1"/>
  </r>
  <r>
    <x v="9"/>
    <s v="2025000231"/>
    <x v="0"/>
    <x v="1216"/>
    <s v="E3824GTP"/>
    <d v="2025-01-03T00:00:00"/>
    <x v="1"/>
    <s v="3283"/>
    <x v="38"/>
    <s v="PA"/>
    <x v="2"/>
    <x v="0"/>
    <d v="2025-01-03T00:00:00"/>
    <d v="1899-12-30T12:11:21"/>
    <d v="2025-01-03T00:00:00"/>
    <d v="1899-12-30T12:10:17"/>
    <d v="2025-01-03T00:00:00"/>
    <d v="1899-12-30T13:17:13"/>
    <x v="0"/>
    <x v="0"/>
    <s v="7022039492"/>
    <s v="FBO"/>
    <d v="1899-12-30T01:08:00"/>
    <x v="387"/>
    <d v="1899-12-30T00:01:04"/>
    <s v="Ensacado"/>
    <s v="E002"/>
    <x v="2"/>
    <d v="1899-12-30T01:05:52"/>
    <d v="1899-12-30T01:06:56"/>
    <x v="6"/>
    <x v="4"/>
    <x v="2"/>
    <x v="2"/>
    <n v="0"/>
    <n v="0"/>
    <x v="0"/>
    <x v="2"/>
    <x v="1"/>
    <n v="0"/>
    <x v="6"/>
    <x v="0"/>
    <d v="1899-12-30T00:01:04"/>
    <d v="1899-12-30T00:01:04"/>
    <x v="0"/>
    <m/>
    <m/>
    <d v="1899-12-30T00:00:00"/>
    <d v="1899-12-30T01:05:52"/>
    <n v="6"/>
    <n v="-7.4074074074004237E-4"/>
    <n v="65.866666666679947"/>
    <x v="13"/>
    <x v="0"/>
  </r>
  <r>
    <x v="9"/>
    <s v="2025000247"/>
    <x v="0"/>
    <x v="1002"/>
    <s v="E0721JRZ"/>
    <d v="2025-01-03T00:00:00"/>
    <x v="1"/>
    <s v="3269"/>
    <x v="36"/>
    <s v="PA"/>
    <x v="5"/>
    <x v="0"/>
    <d v="2025-01-03T00:00:00"/>
    <d v="1899-12-30T13:34:11"/>
    <d v="2025-01-03T00:00:00"/>
    <d v="1899-12-30T13:33:08"/>
    <d v="2025-01-03T00:00:00"/>
    <d v="1899-12-30T13:58:59"/>
    <x v="0"/>
    <x v="0"/>
    <s v="7022039494"/>
    <s v="EXW"/>
    <d v="1899-12-30T00:26:54"/>
    <x v="1561"/>
    <d v="1899-12-30T00:01:03"/>
    <s v="Granel"/>
    <s v="E001"/>
    <x v="1"/>
    <d v="1899-12-30T00:24:48"/>
    <d v="1899-12-30T00:25:51"/>
    <x v="9"/>
    <x v="4"/>
    <x v="2"/>
    <x v="1"/>
    <n v="0"/>
    <n v="0"/>
    <x v="0"/>
    <x v="1"/>
    <x v="1"/>
    <n v="0"/>
    <x v="6"/>
    <x v="1"/>
    <d v="1899-12-30T00:01:03"/>
    <d v="1899-12-30T00:01:03"/>
    <x v="0"/>
    <m/>
    <m/>
    <d v="1899-12-30T00:00:00"/>
    <d v="1899-12-30T00:24:48"/>
    <n v="6"/>
    <n v="-7.2916666666000829E-4"/>
    <n v="24.799999999996842"/>
    <x v="13"/>
    <x v="1"/>
  </r>
  <r>
    <x v="9"/>
    <s v="2025000251"/>
    <x v="0"/>
    <x v="1018"/>
    <s v="E9461JBD"/>
    <d v="2025-01-03T00:00:00"/>
    <x v="1"/>
    <s v="3264"/>
    <x v="35"/>
    <s v="PA"/>
    <x v="1"/>
    <x v="0"/>
    <d v="2025-01-03T00:00:00"/>
    <d v="1899-12-30T13:59:33"/>
    <d v="2025-01-03T00:00:00"/>
    <d v="1899-12-30T13:58:29"/>
    <d v="2025-01-03T00:00:00"/>
    <d v="1899-12-30T14:23:13"/>
    <x v="0"/>
    <x v="0"/>
    <s v="7022039496"/>
    <s v="EXW"/>
    <d v="1899-12-30T00:25:48"/>
    <x v="1347"/>
    <d v="1899-12-30T00:01:04"/>
    <s v="Granel"/>
    <s v="E001"/>
    <x v="1"/>
    <d v="1899-12-30T00:23:40"/>
    <d v="1899-12-30T00:24:44"/>
    <x v="9"/>
    <x v="4"/>
    <x v="2"/>
    <x v="1"/>
    <n v="0"/>
    <n v="0"/>
    <x v="0"/>
    <x v="1"/>
    <x v="1"/>
    <n v="0"/>
    <x v="6"/>
    <x v="1"/>
    <d v="1899-12-30T00:01:04"/>
    <d v="1899-12-30T00:01:04"/>
    <x v="0"/>
    <m/>
    <m/>
    <d v="1899-12-30T00:00:00"/>
    <d v="1899-12-30T00:23:40"/>
    <n v="6"/>
    <n v="-7.4074074074004237E-4"/>
    <n v="23.66666666667367"/>
    <x v="8"/>
    <x v="1"/>
  </r>
  <r>
    <x v="9"/>
    <s v="2025000254"/>
    <x v="0"/>
    <x v="1027"/>
    <s v="E9533LGJ"/>
    <d v="2025-01-03T00:00:00"/>
    <x v="1"/>
    <s v="3283"/>
    <x v="38"/>
    <s v="PA"/>
    <x v="2"/>
    <x v="0"/>
    <d v="2025-01-03T00:00:00"/>
    <d v="1899-12-30T14:17:43"/>
    <d v="2025-01-03T00:00:00"/>
    <d v="1899-12-30T14:16:40"/>
    <d v="2025-01-03T00:00:00"/>
    <d v="1899-12-30T14:36:35"/>
    <x v="0"/>
    <x v="0"/>
    <s v="7022039498"/>
    <s v="FBO"/>
    <d v="1899-12-30T00:20:58"/>
    <x v="1721"/>
    <d v="1899-12-30T00:01:03"/>
    <s v="Ensacado"/>
    <s v="E002"/>
    <x v="2"/>
    <d v="1899-12-30T00:18:52"/>
    <d v="1899-12-30T00:19:55"/>
    <x v="7"/>
    <x v="4"/>
    <x v="2"/>
    <x v="2"/>
    <n v="0"/>
    <n v="0"/>
    <x v="0"/>
    <x v="2"/>
    <x v="1"/>
    <n v="0"/>
    <x v="6"/>
    <x v="1"/>
    <d v="1899-12-30T00:01:03"/>
    <d v="1899-12-30T00:01:03"/>
    <x v="0"/>
    <m/>
    <m/>
    <d v="1899-12-30T00:00:00"/>
    <d v="1899-12-30T00:18:52"/>
    <n v="6"/>
    <n v="-7.2916666666000829E-4"/>
    <n v="18.866666666678356"/>
    <x v="8"/>
    <x v="1"/>
  </r>
  <r>
    <x v="9"/>
    <s v="2025000262"/>
    <x v="0"/>
    <x v="957"/>
    <s v="E7698LMM"/>
    <d v="2025-01-03T00:00:00"/>
    <x v="1"/>
    <s v="3268"/>
    <x v="26"/>
    <s v="PA"/>
    <x v="5"/>
    <x v="0"/>
    <d v="2025-01-03T00:00:00"/>
    <d v="1899-12-30T14:49:47"/>
    <d v="2025-01-03T00:00:00"/>
    <d v="1899-12-30T14:48:44"/>
    <d v="2025-01-03T00:00:00"/>
    <d v="1899-12-30T15:16:46"/>
    <x v="0"/>
    <x v="0"/>
    <s v="7022039501"/>
    <s v="FBO"/>
    <d v="1899-12-30T00:29:05"/>
    <x v="626"/>
    <d v="1899-12-30T00:01:03"/>
    <s v="Granel"/>
    <s v="E001"/>
    <x v="2"/>
    <d v="1899-12-30T00:26:59"/>
    <d v="1899-12-30T00:28:02"/>
    <x v="7"/>
    <x v="4"/>
    <x v="2"/>
    <x v="1"/>
    <n v="0"/>
    <n v="0"/>
    <x v="0"/>
    <x v="1"/>
    <x v="1"/>
    <n v="0"/>
    <x v="6"/>
    <x v="1"/>
    <d v="1899-12-30T00:01:03"/>
    <d v="1899-12-30T00:01:03"/>
    <x v="0"/>
    <m/>
    <m/>
    <d v="1899-12-30T00:00:00"/>
    <d v="1899-12-30T00:26:59"/>
    <n v="6"/>
    <n v="-7.2916666666000829E-4"/>
    <n v="26.983333333339203"/>
    <x v="6"/>
    <x v="1"/>
  </r>
  <r>
    <x v="9"/>
    <s v="2025000273"/>
    <x v="0"/>
    <x v="1018"/>
    <s v="E9461JBD"/>
    <d v="2025-01-03T00:00:00"/>
    <x v="1"/>
    <s v="3264"/>
    <x v="35"/>
    <s v="PA"/>
    <x v="1"/>
    <x v="0"/>
    <d v="2025-01-03T00:00:00"/>
    <d v="1899-12-30T15:52:14"/>
    <d v="2025-01-03T00:00:00"/>
    <d v="1899-12-30T15:51:10"/>
    <d v="2025-01-03T00:00:00"/>
    <d v="1899-12-30T16:13:32"/>
    <x v="0"/>
    <x v="0"/>
    <s v="7022039503"/>
    <s v="EXW"/>
    <d v="1899-12-30T00:23:26"/>
    <x v="408"/>
    <d v="1899-12-30T00:01:04"/>
    <s v="Granel"/>
    <s v="E001"/>
    <x v="1"/>
    <d v="1899-12-30T00:21:18"/>
    <d v="1899-12-30T00:22:22"/>
    <x v="14"/>
    <x v="4"/>
    <x v="2"/>
    <x v="1"/>
    <n v="0"/>
    <n v="0"/>
    <x v="0"/>
    <x v="1"/>
    <x v="1"/>
    <n v="0"/>
    <x v="6"/>
    <x v="1"/>
    <d v="1899-12-30T00:01:04"/>
    <d v="1899-12-30T00:01:04"/>
    <x v="0"/>
    <m/>
    <m/>
    <d v="1899-12-30T00:00:00"/>
    <d v="1899-12-30T00:21:18"/>
    <n v="6"/>
    <n v="-7.4074074073993135E-4"/>
    <n v="21.29999999999038"/>
    <x v="9"/>
    <x v="1"/>
  </r>
  <r>
    <x v="9"/>
    <s v="2025000275"/>
    <x v="0"/>
    <x v="1027"/>
    <s v="E9533LGJ"/>
    <d v="2025-01-03T00:00:00"/>
    <x v="1"/>
    <s v="3295"/>
    <x v="10"/>
    <s v="PA"/>
    <x v="2"/>
    <x v="0"/>
    <d v="2025-01-03T00:00:00"/>
    <d v="1899-12-30T16:04:11"/>
    <d v="2025-01-03T00:00:00"/>
    <d v="1899-12-30T16:03:08"/>
    <d v="2025-01-03T00:00:00"/>
    <d v="1899-12-30T16:35:08"/>
    <x v="0"/>
    <x v="0"/>
    <s v="7022039505"/>
    <s v="FBO"/>
    <d v="1899-12-30T00:33:03"/>
    <x v="532"/>
    <d v="1899-12-30T00:01:03"/>
    <s v="Ensacado"/>
    <s v="E002"/>
    <x v="2"/>
    <d v="1899-12-30T00:30:57"/>
    <d v="1899-12-30T00:32:00"/>
    <x v="10"/>
    <x v="4"/>
    <x v="2"/>
    <x v="2"/>
    <n v="0"/>
    <n v="0"/>
    <x v="0"/>
    <x v="2"/>
    <x v="1"/>
    <n v="0"/>
    <x v="6"/>
    <x v="1"/>
    <d v="1899-12-30T00:01:03"/>
    <d v="1899-12-30T00:01:03"/>
    <x v="0"/>
    <m/>
    <m/>
    <d v="1899-12-30T00:00:00"/>
    <d v="1899-12-30T00:30:57"/>
    <n v="6"/>
    <n v="-7.291666666700003E-4"/>
    <n v="30.949999999991888"/>
    <x v="9"/>
    <x v="1"/>
  </r>
  <r>
    <x v="9"/>
    <s v="2025000291"/>
    <x v="0"/>
    <x v="1008"/>
    <s v="E6688FFY"/>
    <d v="2025-01-07T00:00:00"/>
    <x v="1"/>
    <s v="3283"/>
    <x v="38"/>
    <s v="PA"/>
    <x v="2"/>
    <x v="0"/>
    <d v="2025-01-07T00:00:00"/>
    <d v="1899-12-30T05:51:07"/>
    <d v="2025-01-07T00:00:00"/>
    <d v="1899-12-30T05:49:51"/>
    <d v="2025-01-07T00:00:00"/>
    <d v="1899-12-30T06:19:23"/>
    <x v="0"/>
    <x v="0"/>
    <s v="7022039509"/>
    <s v="FBO"/>
    <d v="1899-12-30T00:30:48"/>
    <x v="549"/>
    <d v="1899-12-30T00:01:16"/>
    <s v="Ensacado"/>
    <s v="E002"/>
    <x v="2"/>
    <d v="1899-12-30T00:28:16"/>
    <d v="1899-12-30T00:29:32"/>
    <x v="12"/>
    <x v="5"/>
    <x v="3"/>
    <x v="2"/>
    <n v="0"/>
    <n v="0"/>
    <x v="0"/>
    <x v="2"/>
    <x v="1"/>
    <n v="0"/>
    <x v="6"/>
    <x v="1"/>
    <d v="1899-12-30T00:01:16"/>
    <d v="1899-12-30T00:01:16"/>
    <x v="0"/>
    <m/>
    <m/>
    <d v="1899-12-30T00:00:00"/>
    <d v="1899-12-30T00:28:16"/>
    <n v="3"/>
    <n v="-8.7962962962997993E-4"/>
    <n v="28.266666666667234"/>
    <x v="12"/>
    <x v="1"/>
  </r>
  <r>
    <x v="9"/>
    <s v="2025000311"/>
    <x v="0"/>
    <x v="1023"/>
    <s v="E9619HBS"/>
    <d v="2025-01-07T00:00:00"/>
    <x v="1"/>
    <s v="3283"/>
    <x v="38"/>
    <s v="PA"/>
    <x v="2"/>
    <x v="0"/>
    <d v="2025-01-07T00:00:00"/>
    <d v="1899-12-30T06:42:39"/>
    <d v="2025-01-07T00:00:00"/>
    <d v="1899-12-30T06:41:23"/>
    <d v="2025-01-07T00:00:00"/>
    <d v="1899-12-30T07:11:39"/>
    <x v="0"/>
    <x v="0"/>
    <s v="7022039521"/>
    <s v="FBO"/>
    <d v="1899-12-30T00:31:32"/>
    <x v="1612"/>
    <d v="1899-12-30T00:01:16"/>
    <s v="Ensacado"/>
    <s v="E002"/>
    <x v="2"/>
    <d v="1899-12-30T00:29:00"/>
    <d v="1899-12-30T00:30:16"/>
    <x v="0"/>
    <x v="5"/>
    <x v="3"/>
    <x v="2"/>
    <n v="0"/>
    <n v="0"/>
    <x v="0"/>
    <x v="2"/>
    <x v="1"/>
    <n v="0"/>
    <x v="6"/>
    <x v="1"/>
    <d v="1899-12-30T00:01:16"/>
    <d v="1899-12-30T00:01:16"/>
    <x v="0"/>
    <m/>
    <m/>
    <d v="1899-12-30T00:00:00"/>
    <d v="1899-12-30T00:29:00"/>
    <n v="3"/>
    <n v="-8.7962962963000768E-4"/>
    <n v="28.999999999987185"/>
    <x v="0"/>
    <x v="1"/>
  </r>
  <r>
    <x v="9"/>
    <s v="2025000352"/>
    <x v="0"/>
    <x v="1008"/>
    <s v="E6688FFY"/>
    <d v="2025-01-07T00:00:00"/>
    <x v="1"/>
    <s v="3283"/>
    <x v="38"/>
    <s v="PA"/>
    <x v="2"/>
    <x v="0"/>
    <d v="2025-01-07T00:00:00"/>
    <d v="1899-12-30T09:34:01"/>
    <d v="2025-01-07T00:00:00"/>
    <d v="1899-12-30T09:32:46"/>
    <d v="2025-01-07T00:00:00"/>
    <d v="1899-12-30T10:06:37"/>
    <x v="0"/>
    <x v="0"/>
    <s v="7022039548"/>
    <s v="FBO"/>
    <d v="1899-12-30T00:35:06"/>
    <x v="853"/>
    <d v="1899-12-30T00:01:15"/>
    <s v="Ensacado"/>
    <s v="E002"/>
    <x v="2"/>
    <d v="1899-12-30T00:32:36"/>
    <d v="1899-12-30T00:33:51"/>
    <x v="3"/>
    <x v="5"/>
    <x v="3"/>
    <x v="2"/>
    <n v="0"/>
    <n v="0"/>
    <x v="0"/>
    <x v="2"/>
    <x v="1"/>
    <n v="0"/>
    <x v="6"/>
    <x v="1"/>
    <d v="1899-12-30T00:01:15"/>
    <d v="1899-12-30T00:01:15"/>
    <x v="0"/>
    <m/>
    <m/>
    <d v="1899-12-30T00:00:00"/>
    <d v="1899-12-30T00:32:36"/>
    <n v="3"/>
    <n v="-8.6805555556002112E-4"/>
    <n v="32.59999999998719"/>
    <x v="3"/>
    <x v="1"/>
  </r>
  <r>
    <x v="9"/>
    <s v="2025000362"/>
    <x v="0"/>
    <x v="1216"/>
    <s v="E3824GTP"/>
    <d v="2025-01-07T00:00:00"/>
    <x v="1"/>
    <s v="3283"/>
    <x v="38"/>
    <s v="PA"/>
    <x v="2"/>
    <x v="0"/>
    <d v="2025-01-07T00:00:00"/>
    <d v="1899-12-30T10:27:34"/>
    <d v="2025-01-07T00:00:00"/>
    <d v="1899-12-30T10:26:18"/>
    <d v="2025-01-07T00:00:00"/>
    <d v="1899-12-30T10:53:34"/>
    <x v="0"/>
    <x v="0"/>
    <s v="7022039555"/>
    <s v="FBO"/>
    <d v="1899-12-30T00:28:32"/>
    <x v="1200"/>
    <d v="1899-12-30T00:01:16"/>
    <s v="Ensacado"/>
    <s v="E002"/>
    <x v="2"/>
    <d v="1899-12-30T00:26:00"/>
    <d v="1899-12-30T00:27:16"/>
    <x v="4"/>
    <x v="5"/>
    <x v="3"/>
    <x v="2"/>
    <n v="0"/>
    <n v="0"/>
    <x v="0"/>
    <x v="2"/>
    <x v="1"/>
    <n v="0"/>
    <x v="6"/>
    <x v="1"/>
    <d v="1899-12-30T00:01:16"/>
    <d v="1899-12-30T00:01:16"/>
    <x v="0"/>
    <m/>
    <m/>
    <d v="1899-12-30T00:00:00"/>
    <d v="1899-12-30T00:26:00"/>
    <n v="3"/>
    <n v="-8.7962962963000768E-4"/>
    <n v="25.999999999991992"/>
    <x v="3"/>
    <x v="1"/>
  </r>
  <r>
    <x v="9"/>
    <s v="2025000378"/>
    <x v="0"/>
    <x v="1027"/>
    <s v="E9533LGJ"/>
    <d v="2025-01-07T00:00:00"/>
    <x v="1"/>
    <s v="3283"/>
    <x v="38"/>
    <s v="PA"/>
    <x v="2"/>
    <x v="0"/>
    <d v="2025-01-07T00:00:00"/>
    <d v="1899-12-30T11:17:29"/>
    <d v="2025-01-07T00:00:00"/>
    <d v="1899-12-30T11:16:13"/>
    <d v="2025-01-07T00:00:00"/>
    <d v="1899-12-30T11:43:13"/>
    <x v="0"/>
    <x v="0"/>
    <s v="7022039561"/>
    <s v="FBO"/>
    <d v="1899-12-30T00:28:16"/>
    <x v="432"/>
    <d v="1899-12-30T00:01:16"/>
    <s v="Ensacado"/>
    <s v="E002"/>
    <x v="2"/>
    <d v="1899-12-30T00:25:44"/>
    <d v="1899-12-30T00:27:00"/>
    <x v="5"/>
    <x v="5"/>
    <x v="3"/>
    <x v="2"/>
    <n v="0"/>
    <n v="0"/>
    <x v="0"/>
    <x v="2"/>
    <x v="1"/>
    <n v="0"/>
    <x v="6"/>
    <x v="1"/>
    <d v="1899-12-30T00:01:16"/>
    <d v="1899-12-30T00:01:16"/>
    <x v="0"/>
    <m/>
    <m/>
    <d v="1899-12-30T00:00:00"/>
    <d v="1899-12-30T00:25:44"/>
    <n v="3"/>
    <n v="-8.7962962963000768E-4"/>
    <n v="25.733333333332773"/>
    <x v="4"/>
    <x v="1"/>
  </r>
  <r>
    <x v="9"/>
    <s v="2025000382"/>
    <x v="0"/>
    <x v="1023"/>
    <s v="E9619HBS"/>
    <d v="2025-01-07T00:00:00"/>
    <x v="1"/>
    <s v="3283"/>
    <x v="38"/>
    <s v="PA"/>
    <x v="2"/>
    <x v="0"/>
    <d v="2025-01-07T00:00:00"/>
    <d v="1899-12-30T11:22:34"/>
    <d v="2025-01-07T00:00:00"/>
    <d v="1899-12-30T11:21:18"/>
    <d v="2025-01-07T00:00:00"/>
    <d v="1899-12-30T12:06:16"/>
    <x v="0"/>
    <x v="0"/>
    <s v="7022039566"/>
    <s v="FBO"/>
    <d v="1899-12-30T00:46:14"/>
    <x v="3162"/>
    <d v="1899-12-30T00:01:16"/>
    <s v="Ensacado"/>
    <s v="E002"/>
    <x v="2"/>
    <d v="1899-12-30T00:43:42"/>
    <d v="1899-12-30T00:44:58"/>
    <x v="5"/>
    <x v="5"/>
    <x v="3"/>
    <x v="2"/>
    <n v="0"/>
    <n v="0"/>
    <x v="0"/>
    <x v="2"/>
    <x v="1"/>
    <n v="0"/>
    <x v="6"/>
    <x v="1"/>
    <d v="1899-12-30T00:01:16"/>
    <d v="1899-12-30T00:01:16"/>
    <x v="0"/>
    <m/>
    <m/>
    <d v="1899-12-30T00:00:00"/>
    <d v="1899-12-30T00:43:42"/>
    <n v="3"/>
    <n v="-8.7962962963000768E-4"/>
    <n v="43.699999999996841"/>
    <x v="5"/>
    <x v="1"/>
  </r>
  <r>
    <x v="9"/>
    <s v="2025000410"/>
    <x v="0"/>
    <x v="1177"/>
    <s v="E4379JKC"/>
    <d v="2025-01-07T00:00:00"/>
    <x v="1"/>
    <s v="3283"/>
    <x v="38"/>
    <s v="PA"/>
    <x v="2"/>
    <x v="0"/>
    <d v="2025-01-07T00:00:00"/>
    <d v="1899-12-30T13:28:25"/>
    <d v="2025-01-07T00:00:00"/>
    <d v="1899-12-30T13:27:08"/>
    <d v="2025-01-07T00:00:00"/>
    <d v="1899-12-30T14:01:58"/>
    <x v="0"/>
    <x v="0"/>
    <s v="7022039583"/>
    <s v="FBO"/>
    <d v="1899-12-30T00:36:07"/>
    <x v="1154"/>
    <d v="1899-12-30T00:01:17"/>
    <s v="Ensacado"/>
    <s v="E002"/>
    <x v="2"/>
    <d v="1899-12-30T00:33:33"/>
    <d v="1899-12-30T00:34:50"/>
    <x v="9"/>
    <x v="5"/>
    <x v="3"/>
    <x v="2"/>
    <n v="0"/>
    <n v="0"/>
    <x v="0"/>
    <x v="2"/>
    <x v="1"/>
    <n v="0"/>
    <x v="6"/>
    <x v="1"/>
    <d v="1899-12-30T00:01:17"/>
    <d v="1899-12-30T00:01:17"/>
    <x v="0"/>
    <m/>
    <m/>
    <d v="1899-12-30T00:00:00"/>
    <d v="1899-12-30T00:33:33"/>
    <n v="3"/>
    <n v="-8.9120370369999424E-4"/>
    <n v="33.54999999999837"/>
    <x v="8"/>
    <x v="1"/>
  </r>
  <r>
    <x v="10"/>
    <s v="2024024771"/>
    <x v="0"/>
    <x v="1218"/>
    <s v="E6485GPB"/>
    <d v="2024-12-08T00:00:00"/>
    <x v="1"/>
    <s v="1782"/>
    <x v="46"/>
    <s v="PA"/>
    <x v="1"/>
    <x v="0"/>
    <d v="2024-12-08T00:00:00"/>
    <d v="1899-12-30T06:05:14"/>
    <d v="2024-12-08T00:00:00"/>
    <d v="1899-12-30T06:03:40"/>
    <d v="2024-12-08T00:00:00"/>
    <d v="1899-12-30T06:26:41"/>
    <x v="0"/>
    <x v="0"/>
    <s v="7001180069"/>
    <s v="FBO"/>
    <d v="1899-12-30T00:00:00"/>
    <x v="733"/>
    <d v="1899-12-30T00:00:00"/>
    <s v="Granel"/>
    <s v="E001"/>
    <x v="2"/>
    <d v="1899-12-30T00:21:27"/>
    <d v="1899-12-30T00:23:01"/>
    <x v="0"/>
    <x v="24"/>
    <x v="4"/>
    <x v="1"/>
    <n v="0"/>
    <n v="0"/>
    <x v="0"/>
    <x v="1"/>
    <x v="0"/>
    <n v="0"/>
    <x v="7"/>
    <x v="1"/>
    <d v="1899-12-30T00:00:00"/>
    <d v="1899-12-30T00:00:00"/>
    <x v="0"/>
    <m/>
    <m/>
    <d v="1899-12-30T00:00:00"/>
    <d v="1899-12-30T00:21:27"/>
    <n v="1"/>
    <n v="-1.0879629629599874E-3"/>
    <n v="21.4499999999952"/>
    <x v="12"/>
    <x v="1"/>
  </r>
  <r>
    <x v="10"/>
    <s v="2024024772"/>
    <x v="0"/>
    <x v="1219"/>
    <s v="E7637JSC"/>
    <d v="2024-12-08T00:00:00"/>
    <x v="1"/>
    <s v="1782"/>
    <x v="46"/>
    <s v="PA"/>
    <x v="1"/>
    <x v="0"/>
    <d v="2024-12-08T00:00:00"/>
    <d v="1899-12-30T06:08:44"/>
    <d v="2024-12-08T00:00:00"/>
    <d v="1899-12-30T06:07:06"/>
    <d v="2024-12-08T00:00:00"/>
    <d v="1899-12-30T06:52:15"/>
    <x v="0"/>
    <x v="0"/>
    <s v="7001180070"/>
    <s v="FBO"/>
    <d v="1899-12-30T00:00:00"/>
    <x v="733"/>
    <d v="1899-12-30T00:00:00"/>
    <s v="Granel"/>
    <s v="E001"/>
    <x v="2"/>
    <d v="1899-12-30T00:43:31"/>
    <d v="1899-12-30T00:45:09"/>
    <x v="0"/>
    <x v="24"/>
    <x v="4"/>
    <x v="1"/>
    <n v="0"/>
    <n v="0"/>
    <x v="0"/>
    <x v="1"/>
    <x v="0"/>
    <n v="0"/>
    <x v="7"/>
    <x v="1"/>
    <d v="1899-12-30T00:00:00"/>
    <d v="1899-12-30T00:00:00"/>
    <x v="0"/>
    <m/>
    <m/>
    <d v="1899-12-30T00:00:00"/>
    <d v="1899-12-30T00:43:31"/>
    <n v="1"/>
    <n v="-1.1342592592500367E-3"/>
    <n v="43.516666666670375"/>
    <x v="12"/>
    <x v="1"/>
  </r>
  <r>
    <x v="10"/>
    <s v="2024024773"/>
    <x v="0"/>
    <x v="1220"/>
    <s v="E4598JTV"/>
    <d v="2024-12-08T00:00:00"/>
    <x v="1"/>
    <s v="1782"/>
    <x v="46"/>
    <s v="PA"/>
    <x v="1"/>
    <x v="0"/>
    <d v="2024-12-08T00:00:00"/>
    <d v="1899-12-30T06:19:09"/>
    <d v="2024-12-08T00:00:00"/>
    <d v="1899-12-30T06:17:52"/>
    <d v="2024-12-08T00:00:00"/>
    <d v="1899-12-30T06:59:12"/>
    <x v="0"/>
    <x v="0"/>
    <s v="7001180071"/>
    <s v="FBO"/>
    <d v="1899-12-30T00:00:00"/>
    <x v="733"/>
    <d v="1899-12-30T00:00:00"/>
    <s v="Granel"/>
    <s v="E001"/>
    <x v="2"/>
    <d v="1899-12-30T00:40:03"/>
    <d v="1899-12-30T00:41:20"/>
    <x v="0"/>
    <x v="24"/>
    <x v="4"/>
    <x v="1"/>
    <n v="0"/>
    <n v="0"/>
    <x v="0"/>
    <x v="1"/>
    <x v="0"/>
    <n v="0"/>
    <x v="7"/>
    <x v="1"/>
    <d v="1899-12-30T00:00:00"/>
    <d v="1899-12-30T00:00:00"/>
    <x v="0"/>
    <m/>
    <m/>
    <d v="1899-12-30T00:00:00"/>
    <d v="1899-12-30T00:40:03"/>
    <n v="1"/>
    <n v="-8.9120370370004975E-4"/>
    <n v="40.049999999999947"/>
    <x v="12"/>
    <x v="1"/>
  </r>
  <r>
    <x v="10"/>
    <s v="2024024774"/>
    <x v="0"/>
    <x v="1221"/>
    <s v="E6028JLK"/>
    <d v="2024-12-08T00:00:00"/>
    <x v="1"/>
    <s v="1782"/>
    <x v="46"/>
    <s v="PA"/>
    <x v="1"/>
    <x v="0"/>
    <d v="2024-12-08T00:00:00"/>
    <d v="1899-12-30T06:50:13"/>
    <d v="2024-12-08T00:00:00"/>
    <d v="1899-12-30T06:48:57"/>
    <d v="2024-12-08T00:00:00"/>
    <d v="1899-12-30T07:15:22"/>
    <x v="0"/>
    <x v="0"/>
    <s v="7001180072"/>
    <s v="FBO"/>
    <d v="1899-12-30T00:00:00"/>
    <x v="733"/>
    <d v="1899-12-30T00:00:00"/>
    <s v="Granel"/>
    <s v="E001"/>
    <x v="2"/>
    <d v="1899-12-30T00:25:09"/>
    <d v="1899-12-30T00:26:25"/>
    <x v="0"/>
    <x v="24"/>
    <x v="4"/>
    <x v="1"/>
    <n v="0"/>
    <n v="0"/>
    <x v="0"/>
    <x v="1"/>
    <x v="0"/>
    <n v="0"/>
    <x v="7"/>
    <x v="1"/>
    <d v="1899-12-30T00:00:00"/>
    <d v="1899-12-30T00:00:00"/>
    <x v="0"/>
    <m/>
    <m/>
    <d v="1899-12-30T00:00:00"/>
    <d v="1899-12-30T00:25:09"/>
    <n v="1"/>
    <n v="-8.7962962963000768E-4"/>
    <n v="25.149999999988822"/>
    <x v="0"/>
    <x v="1"/>
  </r>
  <r>
    <x v="10"/>
    <s v="2024024775"/>
    <x v="0"/>
    <x v="135"/>
    <s v="E3616JTZ"/>
    <d v="2024-12-08T00:00:00"/>
    <x v="1"/>
    <s v="1782"/>
    <x v="46"/>
    <s v="PA"/>
    <x v="1"/>
    <x v="0"/>
    <d v="2024-12-08T00:00:00"/>
    <d v="1899-12-30T08:14:13"/>
    <d v="2024-12-08T00:00:00"/>
    <d v="1899-12-30T08:12:38"/>
    <d v="2024-12-08T00:00:00"/>
    <d v="1899-12-30T08:43:40"/>
    <x v="0"/>
    <x v="0"/>
    <s v="7001180073"/>
    <s v="FBO"/>
    <d v="1899-12-30T00:00:00"/>
    <x v="733"/>
    <d v="1899-12-30T00:00:00"/>
    <s v="Granel"/>
    <s v="E001"/>
    <x v="2"/>
    <d v="1899-12-30T00:29:27"/>
    <d v="1899-12-30T00:31:02"/>
    <x v="2"/>
    <x v="24"/>
    <x v="4"/>
    <x v="1"/>
    <n v="0"/>
    <n v="0"/>
    <x v="0"/>
    <x v="1"/>
    <x v="0"/>
    <n v="0"/>
    <x v="7"/>
    <x v="1"/>
    <d v="1899-12-30T00:00:00"/>
    <d v="1899-12-30T00:00:00"/>
    <x v="0"/>
    <m/>
    <m/>
    <d v="1899-12-30T00:00:00"/>
    <d v="1899-12-30T00:29:27"/>
    <n v="1"/>
    <n v="-1.0995370370400215E-3"/>
    <n v="29.450000000001566"/>
    <x v="1"/>
    <x v="1"/>
  </r>
  <r>
    <x v="10"/>
    <s v="2024024778"/>
    <x v="0"/>
    <x v="1222"/>
    <s v="E6663JLK"/>
    <d v="2024-12-08T00:00:00"/>
    <x v="1"/>
    <s v="1782"/>
    <x v="46"/>
    <s v="PA"/>
    <x v="1"/>
    <x v="0"/>
    <d v="2024-12-08T00:00:00"/>
    <d v="1899-12-30T08:33:17"/>
    <d v="2024-12-08T00:00:00"/>
    <d v="1899-12-30T08:31:42"/>
    <d v="2024-12-08T00:00:00"/>
    <d v="1899-12-30T09:03:15"/>
    <x v="0"/>
    <x v="0"/>
    <s v="7001180074"/>
    <s v="FBO"/>
    <d v="1899-12-30T00:00:00"/>
    <x v="733"/>
    <d v="1899-12-30T00:00:00"/>
    <s v="Granel"/>
    <s v="E001"/>
    <x v="2"/>
    <d v="1899-12-30T00:29:58"/>
    <d v="1899-12-30T00:31:33"/>
    <x v="2"/>
    <x v="24"/>
    <x v="4"/>
    <x v="1"/>
    <n v="0"/>
    <n v="0"/>
    <x v="0"/>
    <x v="1"/>
    <x v="0"/>
    <n v="0"/>
    <x v="7"/>
    <x v="1"/>
    <d v="1899-12-30T00:00:00"/>
    <d v="1899-12-30T00:00:00"/>
    <x v="0"/>
    <m/>
    <m/>
    <d v="1899-12-30T00:00:00"/>
    <d v="1899-12-30T00:29:58"/>
    <n v="1"/>
    <n v="-1.0995370370400215E-3"/>
    <n v="29.966666666659226"/>
    <x v="2"/>
    <x v="1"/>
  </r>
  <r>
    <x v="10"/>
    <s v="2024024779"/>
    <x v="0"/>
    <x v="1223"/>
    <s v="E2015JDV"/>
    <d v="2024-12-08T00:00:00"/>
    <x v="1"/>
    <s v="1782"/>
    <x v="46"/>
    <s v="PA"/>
    <x v="1"/>
    <x v="0"/>
    <d v="2024-12-08T00:00:00"/>
    <d v="1899-12-30T09:01:16"/>
    <d v="2024-12-08T00:00:00"/>
    <d v="1899-12-30T08:59:37"/>
    <d v="2024-12-08T00:00:00"/>
    <d v="1899-12-30T09:25:10"/>
    <x v="0"/>
    <x v="0"/>
    <s v="7001180075"/>
    <s v="FBO"/>
    <d v="1899-12-30T00:00:00"/>
    <x v="733"/>
    <d v="1899-12-30T00:00:00"/>
    <s v="Granel"/>
    <s v="E001"/>
    <x v="2"/>
    <d v="1899-12-30T00:23:54"/>
    <d v="1899-12-30T00:25:33"/>
    <x v="3"/>
    <x v="24"/>
    <x v="4"/>
    <x v="1"/>
    <n v="0"/>
    <n v="0"/>
    <x v="0"/>
    <x v="1"/>
    <x v="0"/>
    <n v="0"/>
    <x v="7"/>
    <x v="1"/>
    <d v="1899-12-30T00:00:00"/>
    <d v="1899-12-30T00:00:00"/>
    <x v="0"/>
    <m/>
    <m/>
    <d v="1899-12-30T00:00:00"/>
    <d v="1899-12-30T00:23:54"/>
    <n v="1"/>
    <n v="-1.1458333333300152E-3"/>
    <n v="23.89999999999678"/>
    <x v="2"/>
    <x v="1"/>
  </r>
  <r>
    <x v="10"/>
    <s v="2024024780"/>
    <x v="0"/>
    <x v="1224"/>
    <s v="E0897HWR"/>
    <d v="2024-12-08T00:00:00"/>
    <x v="1"/>
    <s v="1782"/>
    <x v="46"/>
    <s v="PA"/>
    <x v="1"/>
    <x v="0"/>
    <d v="2024-12-08T00:00:00"/>
    <d v="1899-12-30T09:37:08"/>
    <d v="2024-12-08T00:00:00"/>
    <d v="1899-12-30T09:35:31"/>
    <d v="2024-12-08T00:00:00"/>
    <d v="1899-12-30T10:06:34"/>
    <x v="0"/>
    <x v="0"/>
    <s v="7001180076"/>
    <s v="FBO"/>
    <d v="1899-12-30T00:00:00"/>
    <x v="733"/>
    <d v="1899-12-30T00:00:00"/>
    <s v="Granel"/>
    <s v="E001"/>
    <x v="2"/>
    <d v="1899-12-30T00:29:26"/>
    <d v="1899-12-30T00:31:03"/>
    <x v="3"/>
    <x v="24"/>
    <x v="4"/>
    <x v="1"/>
    <n v="0"/>
    <n v="0"/>
    <x v="0"/>
    <x v="1"/>
    <x v="0"/>
    <n v="0"/>
    <x v="7"/>
    <x v="1"/>
    <d v="1899-12-30T00:00:00"/>
    <d v="1899-12-30T00:00:00"/>
    <x v="0"/>
    <m/>
    <m/>
    <d v="1899-12-30T00:00:00"/>
    <d v="1899-12-30T00:29:26"/>
    <n v="1"/>
    <n v="-1.1226851851899866E-3"/>
    <n v="29.433333333326395"/>
    <x v="3"/>
    <x v="1"/>
  </r>
  <r>
    <x v="10"/>
    <s v="2024024781"/>
    <x v="0"/>
    <x v="1218"/>
    <s v="E6485GPB"/>
    <d v="2024-12-08T00:00:00"/>
    <x v="1"/>
    <s v="1782"/>
    <x v="46"/>
    <s v="PA"/>
    <x v="1"/>
    <x v="0"/>
    <d v="2024-12-08T00:00:00"/>
    <d v="1899-12-30T10:26:20"/>
    <d v="2024-12-08T00:00:00"/>
    <d v="1899-12-30T10:25:05"/>
    <d v="2024-12-08T00:00:00"/>
    <d v="1899-12-30T10:50:29"/>
    <x v="0"/>
    <x v="0"/>
    <s v="7001180077"/>
    <s v="FBO"/>
    <d v="1899-12-30T00:00:00"/>
    <x v="733"/>
    <d v="1899-12-30T00:00:00"/>
    <s v="Granel"/>
    <s v="E001"/>
    <x v="2"/>
    <d v="1899-12-30T00:24:09"/>
    <d v="1899-12-30T00:25:24"/>
    <x v="4"/>
    <x v="24"/>
    <x v="4"/>
    <x v="1"/>
    <n v="0"/>
    <n v="0"/>
    <x v="0"/>
    <x v="1"/>
    <x v="0"/>
    <n v="0"/>
    <x v="7"/>
    <x v="1"/>
    <d v="1899-12-30T00:00:00"/>
    <d v="1899-12-30T00:00:00"/>
    <x v="0"/>
    <m/>
    <m/>
    <d v="1899-12-30T00:00:00"/>
    <d v="1899-12-30T00:24:09"/>
    <n v="1"/>
    <n v="-8.6805555555002911E-4"/>
    <n v="24.150000000009609"/>
    <x v="3"/>
    <x v="1"/>
  </r>
  <r>
    <x v="10"/>
    <s v="2024024782"/>
    <x v="0"/>
    <x v="1219"/>
    <s v="E7637JSC"/>
    <d v="2024-12-08T00:00:00"/>
    <x v="1"/>
    <s v="1782"/>
    <x v="46"/>
    <s v="PA"/>
    <x v="1"/>
    <x v="0"/>
    <d v="2024-12-08T00:00:00"/>
    <d v="1899-12-30T10:49:46"/>
    <d v="2024-12-08T00:00:00"/>
    <d v="1899-12-30T10:48:28"/>
    <d v="2024-12-08T00:00:00"/>
    <d v="1899-12-30T11:25:11"/>
    <x v="0"/>
    <x v="0"/>
    <s v="7001180078"/>
    <s v="FBO"/>
    <d v="1899-12-30T00:00:00"/>
    <x v="733"/>
    <d v="1899-12-30T00:00:00"/>
    <s v="Granel"/>
    <s v="E001"/>
    <x v="2"/>
    <d v="1899-12-30T00:35:25"/>
    <d v="1899-12-30T00:36:43"/>
    <x v="4"/>
    <x v="24"/>
    <x v="4"/>
    <x v="1"/>
    <n v="0"/>
    <n v="0"/>
    <x v="0"/>
    <x v="1"/>
    <x v="0"/>
    <n v="0"/>
    <x v="7"/>
    <x v="1"/>
    <d v="1899-12-30T00:00:00"/>
    <d v="1899-12-30T00:00:00"/>
    <x v="0"/>
    <m/>
    <m/>
    <d v="1899-12-30T00:00:00"/>
    <d v="1899-12-30T00:35:25"/>
    <n v="1"/>
    <n v="-9.0277777778002832E-4"/>
    <n v="35.416666666670388"/>
    <x v="4"/>
    <x v="1"/>
  </r>
  <r>
    <x v="10"/>
    <s v="2024024784"/>
    <x v="0"/>
    <x v="1220"/>
    <s v="E4598JTV"/>
    <d v="2024-12-08T00:00:00"/>
    <x v="1"/>
    <s v="1782"/>
    <x v="46"/>
    <s v="PA"/>
    <x v="1"/>
    <x v="0"/>
    <d v="2024-12-08T00:00:00"/>
    <d v="1899-12-30T11:20:00"/>
    <d v="2024-12-08T00:00:00"/>
    <d v="1899-12-30T11:18:21"/>
    <d v="2024-12-08T00:00:00"/>
    <d v="1899-12-30T11:52:36"/>
    <x v="0"/>
    <x v="0"/>
    <s v="7001180079"/>
    <s v="FBO"/>
    <d v="1899-12-30T00:00:00"/>
    <x v="733"/>
    <d v="1899-12-30T00:00:00"/>
    <s v="Granel"/>
    <s v="E001"/>
    <x v="2"/>
    <d v="1899-12-30T00:32:36"/>
    <d v="1899-12-30T00:34:15"/>
    <x v="5"/>
    <x v="24"/>
    <x v="4"/>
    <x v="1"/>
    <n v="0"/>
    <n v="0"/>
    <x v="0"/>
    <x v="1"/>
    <x v="0"/>
    <n v="0"/>
    <x v="7"/>
    <x v="1"/>
    <d v="1899-12-30T00:00:00"/>
    <d v="1899-12-30T00:00:00"/>
    <x v="0"/>
    <m/>
    <m/>
    <d v="1899-12-30T00:00:00"/>
    <d v="1899-12-30T00:32:36"/>
    <n v="1"/>
    <n v="-1.1458333333300152E-3"/>
    <n v="32.600000000001579"/>
    <x v="4"/>
    <x v="1"/>
  </r>
  <r>
    <x v="10"/>
    <s v="2024024785"/>
    <x v="0"/>
    <x v="1221"/>
    <s v="E6028JLK"/>
    <d v="2024-12-08T00:00:00"/>
    <x v="1"/>
    <s v="1782"/>
    <x v="46"/>
    <s v="PA"/>
    <x v="1"/>
    <x v="0"/>
    <d v="2024-12-08T00:00:00"/>
    <d v="1899-12-30T11:34:38"/>
    <d v="2024-12-08T00:00:00"/>
    <d v="1899-12-30T11:33:21"/>
    <d v="2024-12-08T00:00:00"/>
    <d v="1899-12-30T12:11:38"/>
    <x v="0"/>
    <x v="0"/>
    <s v="7001180080"/>
    <s v="FBO"/>
    <d v="1899-12-30T00:00:00"/>
    <x v="733"/>
    <d v="1899-12-30T00:00:00"/>
    <s v="Granel"/>
    <s v="E001"/>
    <x v="2"/>
    <d v="1899-12-30T00:37:00"/>
    <d v="1899-12-30T00:38:17"/>
    <x v="5"/>
    <x v="24"/>
    <x v="4"/>
    <x v="1"/>
    <n v="0"/>
    <n v="0"/>
    <x v="0"/>
    <x v="1"/>
    <x v="0"/>
    <n v="0"/>
    <x v="7"/>
    <x v="1"/>
    <d v="1899-12-30T00:00:00"/>
    <d v="1899-12-30T00:00:00"/>
    <x v="0"/>
    <m/>
    <m/>
    <d v="1899-12-30T00:00:00"/>
    <d v="1899-12-30T00:37:00"/>
    <n v="1"/>
    <n v="-8.9120370369999424E-4"/>
    <n v="36.999999999993634"/>
    <x v="5"/>
    <x v="1"/>
  </r>
  <r>
    <x v="10"/>
    <s v="2024024786"/>
    <x v="0"/>
    <x v="135"/>
    <s v="E3616JTZ"/>
    <d v="2024-12-08T00:00:00"/>
    <x v="1"/>
    <s v="1782"/>
    <x v="46"/>
    <s v="PA"/>
    <x v="1"/>
    <x v="0"/>
    <d v="2024-12-08T00:00:00"/>
    <d v="1899-12-30T12:23:30"/>
    <d v="2024-12-08T00:00:00"/>
    <d v="1899-12-30T12:22:23"/>
    <d v="2024-12-08T00:00:00"/>
    <d v="1899-12-30T12:54:28"/>
    <x v="0"/>
    <x v="0"/>
    <s v="7001180081"/>
    <s v="FBO"/>
    <d v="1899-12-30T00:00:00"/>
    <x v="733"/>
    <d v="1899-12-30T00:00:00"/>
    <s v="Granel"/>
    <s v="E001"/>
    <x v="2"/>
    <d v="1899-12-30T00:30:58"/>
    <d v="1899-12-30T00:32:05"/>
    <x v="6"/>
    <x v="24"/>
    <x v="4"/>
    <x v="1"/>
    <n v="0"/>
    <n v="0"/>
    <x v="0"/>
    <x v="1"/>
    <x v="0"/>
    <n v="0"/>
    <x v="7"/>
    <x v="1"/>
    <d v="1899-12-30T00:00:00"/>
    <d v="1899-12-30T00:00:00"/>
    <x v="0"/>
    <m/>
    <m/>
    <d v="1899-12-30T00:00:00"/>
    <d v="1899-12-30T00:30:58"/>
    <n v="1"/>
    <n v="-7.7546296296004957E-4"/>
    <n v="30.966666666667138"/>
    <x v="5"/>
    <x v="1"/>
  </r>
  <r>
    <x v="10"/>
    <s v="2024024787"/>
    <x v="0"/>
    <x v="1222"/>
    <s v="E6663JLK"/>
    <d v="2024-12-08T00:00:00"/>
    <x v="1"/>
    <s v="1782"/>
    <x v="46"/>
    <s v="PA"/>
    <x v="1"/>
    <x v="0"/>
    <d v="2024-12-08T00:00:00"/>
    <d v="1899-12-30T12:48:02"/>
    <d v="2024-12-08T00:00:00"/>
    <d v="1899-12-30T12:46:45"/>
    <d v="2024-12-08T00:00:00"/>
    <d v="1899-12-30T13:19:05"/>
    <x v="0"/>
    <x v="0"/>
    <s v="7001180082"/>
    <s v="FBO"/>
    <d v="1899-12-30T00:00:00"/>
    <x v="733"/>
    <d v="1899-12-30T00:00:00"/>
    <s v="Granel"/>
    <s v="E001"/>
    <x v="2"/>
    <d v="1899-12-30T00:31:03"/>
    <d v="1899-12-30T00:32:20"/>
    <x v="6"/>
    <x v="24"/>
    <x v="4"/>
    <x v="1"/>
    <n v="0"/>
    <n v="0"/>
    <x v="0"/>
    <x v="1"/>
    <x v="0"/>
    <n v="0"/>
    <x v="7"/>
    <x v="1"/>
    <d v="1899-12-30T00:00:00"/>
    <d v="1899-12-30T00:00:00"/>
    <x v="0"/>
    <m/>
    <m/>
    <d v="1899-12-30T00:00:00"/>
    <d v="1899-12-30T00:31:03"/>
    <n v="1"/>
    <n v="-8.9120370369999424E-4"/>
    <n v="31.050000000000058"/>
    <x v="13"/>
    <x v="1"/>
  </r>
  <r>
    <x v="10"/>
    <s v="2024024788"/>
    <x v="0"/>
    <x v="1223"/>
    <s v="E2015JDV"/>
    <d v="2024-12-08T00:00:00"/>
    <x v="1"/>
    <s v="1782"/>
    <x v="46"/>
    <s v="PA"/>
    <x v="1"/>
    <x v="0"/>
    <d v="2024-12-08T00:00:00"/>
    <d v="1899-12-30T13:21:53"/>
    <d v="2024-12-08T00:00:00"/>
    <d v="1899-12-30T13:20:16"/>
    <d v="2024-12-08T00:00:00"/>
    <d v="1899-12-30T13:52:07"/>
    <x v="0"/>
    <x v="0"/>
    <s v="7001180083"/>
    <s v="FBO"/>
    <d v="1899-12-30T00:00:00"/>
    <x v="733"/>
    <d v="1899-12-30T00:00:00"/>
    <s v="Granel"/>
    <s v="E001"/>
    <x v="2"/>
    <d v="1899-12-30T00:30:14"/>
    <d v="1899-12-30T00:31:51"/>
    <x v="9"/>
    <x v="24"/>
    <x v="4"/>
    <x v="1"/>
    <n v="0"/>
    <n v="0"/>
    <x v="0"/>
    <x v="1"/>
    <x v="0"/>
    <n v="0"/>
    <x v="7"/>
    <x v="1"/>
    <d v="1899-12-30T00:00:00"/>
    <d v="1899-12-30T00:00:00"/>
    <x v="0"/>
    <m/>
    <m/>
    <d v="1899-12-30T00:00:00"/>
    <d v="1899-12-30T00:30:14"/>
    <n v="1"/>
    <n v="-1.1226851851899866E-3"/>
    <n v="30.233333333332837"/>
    <x v="13"/>
    <x v="1"/>
  </r>
  <r>
    <x v="10"/>
    <s v="2024024789"/>
    <x v="0"/>
    <x v="1224"/>
    <s v="E0897HWR"/>
    <d v="2024-12-08T00:00:00"/>
    <x v="1"/>
    <s v="1782"/>
    <x v="46"/>
    <s v="PA"/>
    <x v="1"/>
    <x v="0"/>
    <d v="2024-12-08T00:00:00"/>
    <d v="1899-12-30T13:29:11"/>
    <d v="2024-12-08T00:00:00"/>
    <d v="1899-12-30T13:27:54"/>
    <d v="2024-12-08T00:00:00"/>
    <d v="1899-12-30T14:09:22"/>
    <x v="0"/>
    <x v="0"/>
    <s v="7001180084"/>
    <s v="FBO"/>
    <d v="1899-12-30T00:00:00"/>
    <x v="733"/>
    <d v="1899-12-30T00:00:00"/>
    <s v="Granel"/>
    <s v="E001"/>
    <x v="2"/>
    <d v="1899-12-30T00:40:11"/>
    <d v="1899-12-30T00:41:28"/>
    <x v="9"/>
    <x v="24"/>
    <x v="4"/>
    <x v="1"/>
    <n v="0"/>
    <n v="0"/>
    <x v="0"/>
    <x v="1"/>
    <x v="0"/>
    <n v="0"/>
    <x v="7"/>
    <x v="1"/>
    <d v="1899-12-30T00:00:00"/>
    <d v="1899-12-30T00:00:00"/>
    <x v="0"/>
    <m/>
    <m/>
    <d v="1899-12-30T00:00:00"/>
    <d v="1899-12-30T00:40:11"/>
    <n v="1"/>
    <n v="-8.9120370369999424E-4"/>
    <n v="40.183333333329593"/>
    <x v="8"/>
    <x v="1"/>
  </r>
  <r>
    <x v="10"/>
    <s v="2024024790"/>
    <x v="0"/>
    <x v="1218"/>
    <s v="E6485GPB"/>
    <d v="2024-12-08T00:00:00"/>
    <x v="1"/>
    <s v="1782"/>
    <x v="46"/>
    <s v="PA"/>
    <x v="1"/>
    <x v="0"/>
    <d v="2024-12-08T00:00:00"/>
    <d v="1899-12-30T15:09:04"/>
    <d v="2024-12-08T00:00:00"/>
    <d v="1899-12-30T15:07:27"/>
    <d v="2024-12-08T00:00:00"/>
    <d v="1899-12-30T15:32:20"/>
    <x v="0"/>
    <x v="0"/>
    <s v="7001180085"/>
    <s v="FBO"/>
    <d v="1899-12-30T00:00:00"/>
    <x v="733"/>
    <d v="1899-12-30T00:00:00"/>
    <s v="Granel"/>
    <s v="E001"/>
    <x v="2"/>
    <d v="1899-12-30T00:23:16"/>
    <d v="1899-12-30T00:24:53"/>
    <x v="14"/>
    <x v="24"/>
    <x v="4"/>
    <x v="1"/>
    <n v="0"/>
    <n v="0"/>
    <x v="0"/>
    <x v="1"/>
    <x v="0"/>
    <n v="0"/>
    <x v="7"/>
    <x v="1"/>
    <d v="1899-12-30T00:00:00"/>
    <d v="1899-12-30T00:00:00"/>
    <x v="0"/>
    <m/>
    <m/>
    <d v="1899-12-30T00:00:00"/>
    <d v="1899-12-30T00:23:16"/>
    <n v="1"/>
    <n v="-1.1226851851899866E-3"/>
    <n v="23.266666666656022"/>
    <x v="6"/>
    <x v="1"/>
  </r>
  <r>
    <x v="10"/>
    <s v="2024024791"/>
    <x v="0"/>
    <x v="1219"/>
    <s v="E7637JSC"/>
    <d v="2024-12-08T00:00:00"/>
    <x v="1"/>
    <s v="1782"/>
    <x v="46"/>
    <s v="PA"/>
    <x v="1"/>
    <x v="0"/>
    <d v="2024-12-08T00:00:00"/>
    <d v="1899-12-30T15:10:33"/>
    <d v="2024-12-08T00:00:00"/>
    <d v="1899-12-30T15:08:54"/>
    <d v="2024-12-08T00:00:00"/>
    <d v="1899-12-30T16:05:57"/>
    <x v="0"/>
    <x v="0"/>
    <s v="7001180086"/>
    <s v="FBO"/>
    <d v="1899-12-30T00:00:00"/>
    <x v="733"/>
    <d v="1899-12-30T00:00:00"/>
    <s v="Granel"/>
    <s v="E001"/>
    <x v="2"/>
    <d v="1899-12-30T00:55:24"/>
    <d v="1899-12-30T00:57:03"/>
    <x v="14"/>
    <x v="24"/>
    <x v="4"/>
    <x v="1"/>
    <n v="0"/>
    <n v="0"/>
    <x v="0"/>
    <x v="1"/>
    <x v="0"/>
    <n v="0"/>
    <x v="7"/>
    <x v="0"/>
    <d v="1899-12-30T00:00:00"/>
    <d v="1899-12-30T00:00:00"/>
    <x v="0"/>
    <m/>
    <m/>
    <d v="1899-12-30T00:00:00"/>
    <d v="1899-12-30T00:55:24"/>
    <n v="1"/>
    <n v="-1.1458333333300708E-3"/>
    <n v="55.39999999999683"/>
    <x v="9"/>
    <x v="0"/>
  </r>
  <r>
    <x v="10"/>
    <s v="2024024792"/>
    <x v="0"/>
    <x v="1220"/>
    <s v="E4598JTV"/>
    <d v="2024-12-08T00:00:00"/>
    <x v="1"/>
    <s v="1782"/>
    <x v="46"/>
    <s v="PA"/>
    <x v="1"/>
    <x v="0"/>
    <d v="2024-12-08T00:00:00"/>
    <d v="1899-12-30T15:37:39"/>
    <d v="2024-12-08T00:00:00"/>
    <d v="1899-12-30T15:36:01"/>
    <d v="2024-12-08T00:00:00"/>
    <d v="1899-12-30T16:12:43"/>
    <x v="0"/>
    <x v="0"/>
    <s v="7001180087"/>
    <s v="FBO"/>
    <d v="1899-12-30T00:00:00"/>
    <x v="733"/>
    <d v="1899-12-30T00:00:00"/>
    <s v="Granel"/>
    <s v="E001"/>
    <x v="2"/>
    <d v="1899-12-30T00:35:04"/>
    <d v="1899-12-30T00:36:42"/>
    <x v="14"/>
    <x v="24"/>
    <x v="4"/>
    <x v="1"/>
    <n v="0"/>
    <n v="0"/>
    <x v="0"/>
    <x v="1"/>
    <x v="0"/>
    <n v="0"/>
    <x v="7"/>
    <x v="1"/>
    <d v="1899-12-30T00:00:00"/>
    <d v="1899-12-30T00:00:00"/>
    <x v="0"/>
    <m/>
    <m/>
    <d v="1899-12-30T00:00:00"/>
    <d v="1899-12-30T00:35:04"/>
    <n v="1"/>
    <n v="-1.1342592592600287E-3"/>
    <n v="35.066666666678486"/>
    <x v="9"/>
    <x v="1"/>
  </r>
  <r>
    <x v="10"/>
    <s v="2024024793"/>
    <x v="0"/>
    <x v="1221"/>
    <s v="E6028JLK"/>
    <d v="2024-12-08T00:00:00"/>
    <x v="1"/>
    <s v="3236"/>
    <x v="47"/>
    <s v="PA"/>
    <x v="5"/>
    <x v="0"/>
    <d v="2024-12-08T00:00:00"/>
    <d v="1899-12-30T16:14:24"/>
    <d v="2024-12-08T00:00:00"/>
    <d v="1899-12-30T16:12:47"/>
    <d v="2024-12-08T00:00:00"/>
    <d v="1899-12-30T16:49:25"/>
    <x v="0"/>
    <x v="0"/>
    <s v="7001180088"/>
    <s v="FBO"/>
    <d v="1899-12-30T00:00:00"/>
    <x v="733"/>
    <d v="1899-12-30T00:00:00"/>
    <s v="Granel"/>
    <s v="E001"/>
    <x v="2"/>
    <d v="1899-12-30T00:35:01"/>
    <d v="1899-12-30T00:36:38"/>
    <x v="10"/>
    <x v="24"/>
    <x v="4"/>
    <x v="1"/>
    <n v="0"/>
    <n v="0"/>
    <x v="0"/>
    <x v="1"/>
    <x v="0"/>
    <n v="0"/>
    <x v="7"/>
    <x v="1"/>
    <d v="1899-12-30T00:00:00"/>
    <d v="1899-12-30T00:00:00"/>
    <x v="0"/>
    <m/>
    <m/>
    <d v="1899-12-30T00:00:00"/>
    <d v="1899-12-30T00:35:01"/>
    <n v="1"/>
    <n v="-1.1226851851899866E-3"/>
    <n v="35.016666666667291"/>
    <x v="9"/>
    <x v="1"/>
  </r>
  <r>
    <x v="10"/>
    <s v="2024024794"/>
    <x v="0"/>
    <x v="135"/>
    <s v="E3616JTZ"/>
    <d v="2024-12-08T00:00:00"/>
    <x v="1"/>
    <s v="1782"/>
    <x v="46"/>
    <s v="PA"/>
    <x v="1"/>
    <x v="0"/>
    <d v="2024-12-08T00:00:00"/>
    <d v="1899-12-30T16:42:06"/>
    <d v="2024-12-08T00:00:00"/>
    <d v="1899-12-30T16:40:27"/>
    <d v="2024-12-08T00:00:00"/>
    <d v="1899-12-30T17:09:56"/>
    <x v="0"/>
    <x v="0"/>
    <s v="7001180089"/>
    <s v="FBO"/>
    <d v="1899-12-30T00:00:00"/>
    <x v="733"/>
    <d v="1899-12-30T00:00:00"/>
    <s v="Granel"/>
    <s v="E001"/>
    <x v="2"/>
    <d v="1899-12-30T00:27:50"/>
    <d v="1899-12-30T00:29:29"/>
    <x v="10"/>
    <x v="24"/>
    <x v="4"/>
    <x v="1"/>
    <n v="0"/>
    <n v="0"/>
    <x v="0"/>
    <x v="1"/>
    <x v="0"/>
    <n v="0"/>
    <x v="7"/>
    <x v="1"/>
    <d v="1899-12-30T00:00:00"/>
    <d v="1899-12-30T00:00:00"/>
    <x v="0"/>
    <m/>
    <m/>
    <d v="1899-12-30T00:00:00"/>
    <d v="1899-12-30T00:27:50"/>
    <n v="1"/>
    <n v="-1.1458333333399517E-3"/>
    <n v="27.833333333327985"/>
    <x v="10"/>
    <x v="1"/>
  </r>
  <r>
    <x v="10"/>
    <s v="2024024795"/>
    <x v="0"/>
    <x v="1223"/>
    <s v="E2015JDV"/>
    <d v="2024-12-08T00:00:00"/>
    <x v="1"/>
    <s v="1782"/>
    <x v="46"/>
    <s v="PA"/>
    <x v="1"/>
    <x v="0"/>
    <d v="2024-12-08T00:00:00"/>
    <d v="1899-12-30T17:33:03"/>
    <d v="2024-12-08T00:00:00"/>
    <d v="1899-12-30T17:31:47"/>
    <d v="2024-12-08T00:00:00"/>
    <d v="1899-12-30T17:56:56"/>
    <x v="0"/>
    <x v="0"/>
    <s v="7001180090"/>
    <s v="FBO"/>
    <d v="1899-12-30T00:00:00"/>
    <x v="733"/>
    <d v="1899-12-30T00:00:00"/>
    <s v="Granel"/>
    <s v="E001"/>
    <x v="2"/>
    <d v="1899-12-30T00:23:53"/>
    <d v="1899-12-30T00:25:09"/>
    <x v="8"/>
    <x v="24"/>
    <x v="4"/>
    <x v="1"/>
    <n v="0"/>
    <n v="0"/>
    <x v="0"/>
    <x v="1"/>
    <x v="0"/>
    <n v="0"/>
    <x v="7"/>
    <x v="1"/>
    <d v="1899-12-30T00:00:00"/>
    <d v="1899-12-30T00:00:00"/>
    <x v="0"/>
    <m/>
    <m/>
    <d v="1899-12-30T00:00:00"/>
    <d v="1899-12-30T00:23:53"/>
    <n v="1"/>
    <n v="-8.7962962962995217E-4"/>
    <n v="23.883333333336001"/>
    <x v="10"/>
    <x v="1"/>
  </r>
  <r>
    <x v="10"/>
    <s v="2024024796"/>
    <x v="0"/>
    <x v="1224"/>
    <s v="E0897HWR"/>
    <d v="2024-12-08T00:00:00"/>
    <x v="1"/>
    <s v="1782"/>
    <x v="46"/>
    <s v="PA"/>
    <x v="1"/>
    <x v="0"/>
    <d v="2024-12-08T00:00:00"/>
    <d v="1899-12-30T18:02:54"/>
    <d v="2024-12-08T00:00:00"/>
    <d v="1899-12-30T18:01:17"/>
    <d v="2024-12-08T00:00:00"/>
    <d v="1899-12-30T18:31:45"/>
    <x v="0"/>
    <x v="0"/>
    <s v="7001180091"/>
    <s v="FBO"/>
    <d v="1899-12-30T00:00:00"/>
    <x v="733"/>
    <d v="1899-12-30T00:00:00"/>
    <s v="Granel"/>
    <s v="E001"/>
    <x v="2"/>
    <d v="1899-12-30T00:28:51"/>
    <d v="1899-12-30T00:30:28"/>
    <x v="11"/>
    <x v="24"/>
    <x v="4"/>
    <x v="1"/>
    <n v="0"/>
    <n v="0"/>
    <x v="0"/>
    <x v="1"/>
    <x v="0"/>
    <n v="0"/>
    <x v="7"/>
    <x v="1"/>
    <d v="1899-12-30T00:00:00"/>
    <d v="1899-12-30T00:00:00"/>
    <x v="0"/>
    <m/>
    <m/>
    <d v="1899-12-30T00:00:00"/>
    <d v="1899-12-30T00:28:51"/>
    <n v="1"/>
    <n v="-1.1226851851899866E-3"/>
    <n v="28.849999999996836"/>
    <x v="11"/>
    <x v="1"/>
  </r>
  <r>
    <x v="10"/>
    <s v="2024024797"/>
    <x v="0"/>
    <x v="1218"/>
    <s v="E6485GPB"/>
    <d v="2024-12-09T00:00:00"/>
    <x v="1"/>
    <s v="1782"/>
    <x v="46"/>
    <s v="PA"/>
    <x v="1"/>
    <x v="0"/>
    <d v="2024-12-09T00:00:00"/>
    <d v="1899-12-30T06:04:07"/>
    <d v="2024-12-09T00:00:00"/>
    <d v="1899-12-30T06:02:29"/>
    <d v="2024-12-09T00:00:00"/>
    <d v="1899-12-30T06:26:25"/>
    <x v="0"/>
    <x v="0"/>
    <s v="7001180092"/>
    <s v="FBO"/>
    <d v="1899-12-30T00:25:34"/>
    <x v="3163"/>
    <d v="1899-12-30T00:01:38"/>
    <s v="Granel"/>
    <s v="E001"/>
    <x v="2"/>
    <d v="1899-12-30T00:22:18"/>
    <d v="1899-12-30T00:23:56"/>
    <x v="0"/>
    <x v="10"/>
    <x v="4"/>
    <x v="1"/>
    <n v="0"/>
    <n v="0"/>
    <x v="0"/>
    <x v="1"/>
    <x v="0"/>
    <n v="0"/>
    <x v="7"/>
    <x v="1"/>
    <d v="1899-12-30T00:01:38"/>
    <d v="1899-12-30T00:01:38"/>
    <x v="0"/>
    <m/>
    <m/>
    <d v="1899-12-30T00:00:00"/>
    <d v="1899-12-30T00:22:18"/>
    <n v="2"/>
    <n v="-1.1342592592599732E-3"/>
    <n v="22.299999999998448"/>
    <x v="12"/>
    <x v="1"/>
  </r>
  <r>
    <x v="10"/>
    <s v="2024024799"/>
    <x v="0"/>
    <x v="1225"/>
    <s v="E4179KVF"/>
    <d v="2024-12-09T00:00:00"/>
    <x v="1"/>
    <s v="1782"/>
    <x v="46"/>
    <s v="PA"/>
    <x v="1"/>
    <x v="0"/>
    <d v="2024-12-09T00:00:00"/>
    <d v="1899-12-30T06:07:34"/>
    <d v="2024-12-09T00:00:00"/>
    <d v="1899-12-30T06:05:55"/>
    <d v="2024-12-09T00:00:00"/>
    <d v="1899-12-30T06:42:38"/>
    <x v="0"/>
    <x v="0"/>
    <s v="7001180093"/>
    <s v="FBO"/>
    <d v="1899-12-30T00:38:22"/>
    <x v="3156"/>
    <d v="1899-12-30T00:01:39"/>
    <s v="Granel"/>
    <s v="E001"/>
    <x v="2"/>
    <d v="1899-12-30T00:35:04"/>
    <d v="1899-12-30T00:36:43"/>
    <x v="0"/>
    <x v="10"/>
    <x v="4"/>
    <x v="1"/>
    <n v="0"/>
    <n v="0"/>
    <x v="0"/>
    <x v="1"/>
    <x v="0"/>
    <n v="0"/>
    <x v="7"/>
    <x v="1"/>
    <d v="1899-12-30T00:01:39"/>
    <d v="1899-12-30T00:01:39"/>
    <x v="0"/>
    <m/>
    <m/>
    <d v="1899-12-30T00:00:00"/>
    <d v="1899-12-30T00:35:04"/>
    <n v="2"/>
    <n v="-1.1458333333300152E-3"/>
    <n v="35.066666666663941"/>
    <x v="12"/>
    <x v="1"/>
  </r>
  <r>
    <x v="10"/>
    <s v="2024024798"/>
    <x v="0"/>
    <x v="1226"/>
    <s v="E4948KGF"/>
    <d v="2024-12-09T00:00:00"/>
    <x v="1"/>
    <s v="1782"/>
    <x v="46"/>
    <s v="PA"/>
    <x v="1"/>
    <x v="0"/>
    <d v="2024-12-09T00:00:00"/>
    <d v="1899-12-30T06:05:02"/>
    <d v="2024-12-09T00:00:00"/>
    <d v="1899-12-30T06:03:24"/>
    <d v="2024-12-09T00:00:00"/>
    <d v="1899-12-30T06:46:29"/>
    <x v="0"/>
    <x v="0"/>
    <s v="7001180094"/>
    <s v="FBO"/>
    <d v="1899-12-30T00:44:43"/>
    <x v="3164"/>
    <d v="1899-12-30T00:01:38"/>
    <s v="Granel"/>
    <s v="E001"/>
    <x v="2"/>
    <d v="1899-12-30T00:41:27"/>
    <d v="1899-12-30T00:43:05"/>
    <x v="0"/>
    <x v="10"/>
    <x v="4"/>
    <x v="1"/>
    <n v="0"/>
    <n v="0"/>
    <x v="0"/>
    <x v="1"/>
    <x v="0"/>
    <n v="0"/>
    <x v="7"/>
    <x v="1"/>
    <d v="1899-12-30T00:01:38"/>
    <d v="1899-12-30T00:01:38"/>
    <x v="0"/>
    <m/>
    <m/>
    <d v="1899-12-30T00:00:00"/>
    <d v="1899-12-30T00:41:27"/>
    <n v="2"/>
    <n v="-1.1342592592600287E-3"/>
    <n v="41.449999999996805"/>
    <x v="12"/>
    <x v="1"/>
  </r>
  <r>
    <x v="10"/>
    <s v="2024024800"/>
    <x v="0"/>
    <x v="1227"/>
    <s v="E9842JGG"/>
    <d v="2024-12-09T00:00:00"/>
    <x v="1"/>
    <s v="1782"/>
    <x v="46"/>
    <s v="PA"/>
    <x v="1"/>
    <x v="0"/>
    <d v="2024-12-09T00:00:00"/>
    <d v="1899-12-30T06:44:43"/>
    <d v="2024-12-09T00:00:00"/>
    <d v="1899-12-30T06:43:03"/>
    <d v="2024-12-09T00:00:00"/>
    <d v="1899-12-30T07:09:52"/>
    <x v="0"/>
    <x v="0"/>
    <s v="7001180095"/>
    <s v="FBO"/>
    <d v="1899-12-30T00:28:29"/>
    <x v="1194"/>
    <d v="1899-12-30T00:01:40"/>
    <s v="Granel"/>
    <s v="E001"/>
    <x v="2"/>
    <d v="1899-12-30T00:25:09"/>
    <d v="1899-12-30T00:26:49"/>
    <x v="0"/>
    <x v="10"/>
    <x v="4"/>
    <x v="1"/>
    <n v="0"/>
    <n v="0"/>
    <x v="0"/>
    <x v="1"/>
    <x v="0"/>
    <n v="0"/>
    <x v="7"/>
    <x v="1"/>
    <d v="1899-12-30T00:01:40"/>
    <d v="1899-12-30T00:01:40"/>
    <x v="0"/>
    <m/>
    <m/>
    <d v="1899-12-30T00:00:00"/>
    <d v="1899-12-30T00:25:09"/>
    <n v="2"/>
    <n v="-1.1574074074099938E-3"/>
    <n v="25.15000000000321"/>
    <x v="0"/>
    <x v="1"/>
  </r>
  <r>
    <x v="10"/>
    <s v="2024024801"/>
    <x v="0"/>
    <x v="1221"/>
    <s v="E6028JLK"/>
    <d v="2024-12-09T00:00:00"/>
    <x v="1"/>
    <s v="1782"/>
    <x v="46"/>
    <s v="PA"/>
    <x v="1"/>
    <x v="0"/>
    <d v="2024-12-09T00:00:00"/>
    <d v="1899-12-30T07:01:35"/>
    <d v="2024-12-09T00:00:00"/>
    <d v="1899-12-30T07:00:16"/>
    <d v="2024-12-09T00:00:00"/>
    <d v="1899-12-30T07:31:35"/>
    <x v="0"/>
    <x v="0"/>
    <s v="7001180096"/>
    <s v="FBO"/>
    <d v="1899-12-30T00:32:38"/>
    <x v="2687"/>
    <d v="1899-12-30T00:01:19"/>
    <s v="Granel"/>
    <s v="E001"/>
    <x v="2"/>
    <d v="1899-12-30T00:30:00"/>
    <d v="1899-12-30T00:31:19"/>
    <x v="1"/>
    <x v="10"/>
    <x v="4"/>
    <x v="1"/>
    <n v="0"/>
    <n v="0"/>
    <x v="0"/>
    <x v="1"/>
    <x v="0"/>
    <n v="0"/>
    <x v="7"/>
    <x v="1"/>
    <d v="1899-12-30T00:01:19"/>
    <d v="1899-12-30T00:01:19"/>
    <x v="0"/>
    <m/>
    <m/>
    <d v="1899-12-30T00:00:00"/>
    <d v="1899-12-30T00:30:00"/>
    <n v="2"/>
    <n v="-9.1435185185001489E-4"/>
    <n v="30.000000000009646"/>
    <x v="0"/>
    <x v="1"/>
  </r>
  <r>
    <x v="10"/>
    <s v="2024024803"/>
    <x v="0"/>
    <x v="1220"/>
    <s v="E4598JTV"/>
    <d v="2024-12-09T00:00:00"/>
    <x v="1"/>
    <s v="1782"/>
    <x v="46"/>
    <s v="PA"/>
    <x v="1"/>
    <x v="0"/>
    <d v="2024-12-09T00:00:00"/>
    <d v="1899-12-30T07:26:34"/>
    <d v="2024-12-09T00:00:00"/>
    <d v="1899-12-30T07:25:16"/>
    <d v="2024-12-09T00:00:00"/>
    <d v="1899-12-30T08:01:00"/>
    <x v="0"/>
    <x v="0"/>
    <s v="7001180097"/>
    <s v="FBO"/>
    <d v="1899-12-30T00:37:02"/>
    <x v="162"/>
    <d v="1899-12-30T00:01:18"/>
    <s v="Granel"/>
    <s v="E001"/>
    <x v="2"/>
    <d v="1899-12-30T00:34:26"/>
    <d v="1899-12-30T00:35:44"/>
    <x v="1"/>
    <x v="10"/>
    <x v="4"/>
    <x v="1"/>
    <n v="0"/>
    <n v="0"/>
    <x v="0"/>
    <x v="1"/>
    <x v="0"/>
    <n v="0"/>
    <x v="7"/>
    <x v="1"/>
    <d v="1899-12-30T00:01:18"/>
    <d v="1899-12-30T00:01:18"/>
    <x v="0"/>
    <m/>
    <m/>
    <d v="1899-12-30T00:00:00"/>
    <d v="1899-12-30T00:34:26"/>
    <n v="2"/>
    <n v="-9.0277777777997281E-4"/>
    <n v="34.433333333337572"/>
    <x v="1"/>
    <x v="1"/>
  </r>
  <r>
    <x v="10"/>
    <s v="2024024802"/>
    <x v="0"/>
    <x v="1228"/>
    <s v="E5940JLK"/>
    <d v="2024-12-09T00:00:00"/>
    <x v="1"/>
    <s v="1782"/>
    <x v="46"/>
    <s v="PA"/>
    <x v="1"/>
    <x v="0"/>
    <d v="2024-12-09T00:00:00"/>
    <d v="1899-12-30T07:12:19"/>
    <d v="2024-12-09T00:00:00"/>
    <d v="1899-12-30T07:10:40"/>
    <d v="2024-12-09T00:00:00"/>
    <d v="1899-12-30T08:03:55"/>
    <x v="0"/>
    <x v="0"/>
    <s v="7001180098"/>
    <s v="FBO"/>
    <d v="1899-12-30T00:54:54"/>
    <x v="751"/>
    <d v="1899-12-30T00:01:39"/>
    <s v="Granel"/>
    <s v="E001"/>
    <x v="2"/>
    <d v="1899-12-30T00:51:36"/>
    <d v="1899-12-30T00:53:15"/>
    <x v="1"/>
    <x v="10"/>
    <x v="4"/>
    <x v="1"/>
    <n v="0"/>
    <n v="0"/>
    <x v="0"/>
    <x v="1"/>
    <x v="0"/>
    <n v="0"/>
    <x v="7"/>
    <x v="0"/>
    <d v="1899-12-30T00:01:39"/>
    <d v="1899-12-30T00:01:39"/>
    <x v="0"/>
    <m/>
    <m/>
    <d v="1899-12-30T00:00:00"/>
    <d v="1899-12-30T00:51:36"/>
    <n v="2"/>
    <n v="-1.1458333333400073E-3"/>
    <n v="51.599999999995191"/>
    <x v="1"/>
    <x v="0"/>
  </r>
  <r>
    <x v="10"/>
    <s v="2024024804"/>
    <x v="0"/>
    <x v="135"/>
    <s v="E3616JTZ"/>
    <d v="2024-12-09T00:00:00"/>
    <x v="1"/>
    <s v="1782"/>
    <x v="46"/>
    <s v="PA"/>
    <x v="1"/>
    <x v="0"/>
    <d v="2024-12-09T00:00:00"/>
    <d v="1899-12-30T08:11:30"/>
    <d v="2024-12-09T00:00:00"/>
    <d v="1899-12-30T08:10:14"/>
    <d v="2024-12-09T00:00:00"/>
    <d v="1899-12-30T08:38:59"/>
    <x v="0"/>
    <x v="0"/>
    <s v="7001180099"/>
    <s v="FBO"/>
    <d v="1899-12-30T00:30:01"/>
    <x v="2262"/>
    <d v="1899-12-30T00:01:16"/>
    <s v="Granel"/>
    <s v="E001"/>
    <x v="2"/>
    <d v="1899-12-30T00:27:29"/>
    <d v="1899-12-30T00:28:45"/>
    <x v="2"/>
    <x v="10"/>
    <x v="4"/>
    <x v="1"/>
    <n v="0"/>
    <n v="0"/>
    <x v="0"/>
    <x v="1"/>
    <x v="0"/>
    <n v="0"/>
    <x v="7"/>
    <x v="1"/>
    <d v="1899-12-30T00:01:16"/>
    <d v="1899-12-30T00:01:16"/>
    <x v="0"/>
    <m/>
    <m/>
    <d v="1899-12-30T00:00:00"/>
    <d v="1899-12-30T00:27:29"/>
    <n v="2"/>
    <n v="-8.7962962963000768E-4"/>
    <n v="27.483333333336002"/>
    <x v="1"/>
    <x v="1"/>
  </r>
  <r>
    <x v="10"/>
    <s v="2024024806"/>
    <x v="0"/>
    <x v="1229"/>
    <s v="E6758JLK"/>
    <d v="2024-12-09T00:00:00"/>
    <x v="1"/>
    <s v="1782"/>
    <x v="46"/>
    <s v="PA"/>
    <x v="1"/>
    <x v="0"/>
    <d v="2024-12-09T00:00:00"/>
    <d v="1899-12-30T08:13:48"/>
    <d v="2024-12-09T00:00:00"/>
    <d v="1899-12-30T08:12:07"/>
    <d v="2024-12-09T00:00:00"/>
    <d v="1899-12-30T08:45:23"/>
    <x v="0"/>
    <x v="0"/>
    <s v="7001180100"/>
    <s v="FBO"/>
    <d v="1899-12-30T00:34:57"/>
    <x v="263"/>
    <d v="1899-12-30T00:01:41"/>
    <s v="Granel"/>
    <s v="E001"/>
    <x v="2"/>
    <d v="1899-12-30T00:31:35"/>
    <d v="1899-12-30T00:33:16"/>
    <x v="2"/>
    <x v="10"/>
    <x v="4"/>
    <x v="1"/>
    <n v="0"/>
    <n v="0"/>
    <x v="0"/>
    <x v="1"/>
    <x v="0"/>
    <n v="0"/>
    <x v="7"/>
    <x v="1"/>
    <d v="1899-12-30T00:01:41"/>
    <d v="1899-12-30T00:01:41"/>
    <x v="0"/>
    <m/>
    <m/>
    <d v="1899-12-30T00:00:00"/>
    <d v="1899-12-30T00:31:35"/>
    <n v="2"/>
    <n v="-1.1689814814799804E-3"/>
    <n v="31.583333333332806"/>
    <x v="1"/>
    <x v="1"/>
  </r>
  <r>
    <x v="10"/>
    <s v="2024024807"/>
    <x v="0"/>
    <x v="1224"/>
    <s v="E0897HWR"/>
    <d v="2024-12-09T00:00:00"/>
    <x v="1"/>
    <s v="1782"/>
    <x v="46"/>
    <s v="PA"/>
    <x v="1"/>
    <x v="0"/>
    <d v="2024-12-09T00:00:00"/>
    <d v="1899-12-30T08:23:43"/>
    <d v="2024-12-09T00:00:00"/>
    <d v="1899-12-30T08:22:02"/>
    <d v="2024-12-09T00:00:00"/>
    <d v="1899-12-30T08:55:01"/>
    <x v="0"/>
    <x v="0"/>
    <s v="7001180101"/>
    <s v="FBO"/>
    <d v="1899-12-30T00:34:40"/>
    <x v="1136"/>
    <d v="1899-12-30T00:01:41"/>
    <s v="Granel"/>
    <s v="E001"/>
    <x v="2"/>
    <d v="1899-12-30T00:31:18"/>
    <d v="1899-12-30T00:32:59"/>
    <x v="2"/>
    <x v="10"/>
    <x v="4"/>
    <x v="1"/>
    <n v="0"/>
    <n v="0"/>
    <x v="0"/>
    <x v="1"/>
    <x v="0"/>
    <n v="0"/>
    <x v="7"/>
    <x v="1"/>
    <d v="1899-12-30T00:01:41"/>
    <d v="1899-12-30T00:01:41"/>
    <x v="0"/>
    <m/>
    <m/>
    <d v="1899-12-30T00:00:00"/>
    <d v="1899-12-30T00:31:18"/>
    <n v="2"/>
    <n v="-1.1689814814799804E-3"/>
    <n v="31.299999999998416"/>
    <x v="1"/>
    <x v="1"/>
  </r>
  <r>
    <x v="10"/>
    <s v="2024024808"/>
    <x v="0"/>
    <x v="1219"/>
    <s v="E7637JSC"/>
    <d v="2024-12-09T00:00:00"/>
    <x v="1"/>
    <s v="1782"/>
    <x v="46"/>
    <s v="PA"/>
    <x v="1"/>
    <x v="0"/>
    <d v="2024-12-09T00:00:00"/>
    <d v="1899-12-30T08:56:31"/>
    <d v="2024-12-09T00:00:00"/>
    <d v="1899-12-30T08:54:51"/>
    <d v="2024-12-09T00:00:00"/>
    <d v="1899-12-30T09:26:34"/>
    <x v="0"/>
    <x v="0"/>
    <s v="7001180102"/>
    <s v="FBO"/>
    <d v="1899-12-30T00:33:23"/>
    <x v="2825"/>
    <d v="1899-12-30T00:01:40"/>
    <s v="Granel"/>
    <s v="E001"/>
    <x v="2"/>
    <d v="1899-12-30T00:30:03"/>
    <d v="1899-12-30T00:31:43"/>
    <x v="2"/>
    <x v="10"/>
    <x v="4"/>
    <x v="1"/>
    <n v="0"/>
    <n v="0"/>
    <x v="0"/>
    <x v="1"/>
    <x v="0"/>
    <n v="0"/>
    <x v="7"/>
    <x v="1"/>
    <d v="1899-12-30T00:01:40"/>
    <d v="1899-12-30T00:01:40"/>
    <x v="0"/>
    <m/>
    <m/>
    <d v="1899-12-30T00:00:00"/>
    <d v="1899-12-30T00:30:03"/>
    <n v="2"/>
    <n v="-1.1574074074099938E-3"/>
    <n v="30.049999999991986"/>
    <x v="2"/>
    <x v="1"/>
  </r>
  <r>
    <x v="10"/>
    <s v="2024024809"/>
    <x v="0"/>
    <x v="1230"/>
    <s v="E9402GGZ"/>
    <d v="2024-12-09T00:00:00"/>
    <x v="1"/>
    <s v="1782"/>
    <x v="46"/>
    <s v="PA"/>
    <x v="1"/>
    <x v="0"/>
    <d v="2024-12-09T00:00:00"/>
    <d v="1899-12-30T09:20:52"/>
    <d v="2024-12-09T00:00:00"/>
    <d v="1899-12-30T09:19:33"/>
    <d v="2024-12-09T00:00:00"/>
    <d v="1899-12-30T09:56:14"/>
    <x v="0"/>
    <x v="0"/>
    <s v="7001180103"/>
    <s v="FBO"/>
    <d v="1899-12-30T00:38:00"/>
    <x v="846"/>
    <d v="1899-12-30T00:01:19"/>
    <s v="Granel"/>
    <s v="E001"/>
    <x v="2"/>
    <d v="1899-12-30T00:35:22"/>
    <d v="1899-12-30T00:36:41"/>
    <x v="3"/>
    <x v="10"/>
    <x v="4"/>
    <x v="1"/>
    <n v="0"/>
    <n v="0"/>
    <x v="0"/>
    <x v="1"/>
    <x v="0"/>
    <n v="0"/>
    <x v="7"/>
    <x v="1"/>
    <d v="1899-12-30T00:01:19"/>
    <d v="1899-12-30T00:01:19"/>
    <x v="0"/>
    <m/>
    <m/>
    <d v="1899-12-30T00:00:00"/>
    <d v="1899-12-30T00:35:22"/>
    <n v="2"/>
    <n v="-9.1435185185001489E-4"/>
    <n v="35.366666666673581"/>
    <x v="2"/>
    <x v="1"/>
  </r>
  <r>
    <x v="10"/>
    <s v="2024024810"/>
    <x v="0"/>
    <x v="1223"/>
    <s v="E2015JDV"/>
    <d v="2024-12-09T00:00:00"/>
    <x v="1"/>
    <s v="3236"/>
    <x v="47"/>
    <s v="PA"/>
    <x v="5"/>
    <x v="0"/>
    <d v="2024-12-09T00:00:00"/>
    <d v="1899-12-30T09:56:38"/>
    <d v="2024-12-09T00:00:00"/>
    <d v="1899-12-30T09:54:57"/>
    <d v="2024-12-09T00:00:00"/>
    <d v="1899-12-30T10:21:05"/>
    <x v="0"/>
    <x v="0"/>
    <s v="7001180104"/>
    <s v="FBO"/>
    <d v="1899-12-30T00:27:49"/>
    <x v="1324"/>
    <d v="1899-12-30T00:01:41"/>
    <s v="Granel"/>
    <s v="E001"/>
    <x v="2"/>
    <d v="1899-12-30T00:24:27"/>
    <d v="1899-12-30T00:26:08"/>
    <x v="3"/>
    <x v="10"/>
    <x v="4"/>
    <x v="1"/>
    <n v="0"/>
    <n v="0"/>
    <x v="0"/>
    <x v="1"/>
    <x v="0"/>
    <n v="0"/>
    <x v="7"/>
    <x v="1"/>
    <d v="1899-12-30T00:01:41"/>
    <d v="1899-12-30T00:01:41"/>
    <x v="0"/>
    <m/>
    <m/>
    <d v="1899-12-30T00:00:00"/>
    <d v="1899-12-30T00:24:27"/>
    <n v="2"/>
    <n v="-1.1689814814799804E-3"/>
    <n v="24.450000000004781"/>
    <x v="3"/>
    <x v="1"/>
  </r>
  <r>
    <x v="10"/>
    <s v="2024024813"/>
    <x v="0"/>
    <x v="1231"/>
    <s v="E2222JCW"/>
    <d v="2024-12-09T00:00:00"/>
    <x v="1"/>
    <s v="1782"/>
    <x v="46"/>
    <s v="PA"/>
    <x v="1"/>
    <x v="0"/>
    <d v="2024-12-09T00:00:00"/>
    <d v="1899-12-30T10:20:25"/>
    <d v="2024-12-09T00:00:00"/>
    <d v="1899-12-30T10:18:44"/>
    <d v="2024-12-09T00:00:00"/>
    <d v="1899-12-30T10:57:29"/>
    <x v="0"/>
    <x v="0"/>
    <s v="7001180105"/>
    <s v="FBO"/>
    <d v="1899-12-30T00:40:26"/>
    <x v="1488"/>
    <d v="1899-12-30T00:01:41"/>
    <s v="Granel"/>
    <s v="E001"/>
    <x v="2"/>
    <d v="1899-12-30T00:37:04"/>
    <d v="1899-12-30T00:38:45"/>
    <x v="4"/>
    <x v="10"/>
    <x v="4"/>
    <x v="1"/>
    <n v="0"/>
    <n v="0"/>
    <x v="0"/>
    <x v="1"/>
    <x v="0"/>
    <n v="0"/>
    <x v="7"/>
    <x v="1"/>
    <d v="1899-12-30T00:01:41"/>
    <d v="1899-12-30T00:01:41"/>
    <x v="0"/>
    <m/>
    <m/>
    <d v="1899-12-30T00:00:00"/>
    <d v="1899-12-30T00:37:04"/>
    <n v="2"/>
    <n v="-1.1689814814799804E-3"/>
    <n v="37.066666666665611"/>
    <x v="3"/>
    <x v="1"/>
  </r>
  <r>
    <x v="10"/>
    <s v="2024024814"/>
    <x v="0"/>
    <x v="1218"/>
    <s v="E6485GPB"/>
    <d v="2024-12-09T00:00:00"/>
    <x v="1"/>
    <s v="1782"/>
    <x v="46"/>
    <s v="PA"/>
    <x v="1"/>
    <x v="0"/>
    <d v="2024-12-09T00:00:00"/>
    <d v="1899-12-30T10:26:52"/>
    <d v="2024-12-09T00:00:00"/>
    <d v="1899-12-30T10:25:35"/>
    <d v="2024-12-09T00:00:00"/>
    <d v="1899-12-30T11:12:00"/>
    <x v="0"/>
    <x v="0"/>
    <s v="7001180106"/>
    <s v="FBO"/>
    <d v="1899-12-30T00:47:42"/>
    <x v="1421"/>
    <d v="1899-12-30T00:01:17"/>
    <s v="Granel"/>
    <s v="E001"/>
    <x v="2"/>
    <d v="1899-12-30T00:45:08"/>
    <d v="1899-12-30T00:46:25"/>
    <x v="4"/>
    <x v="10"/>
    <x v="4"/>
    <x v="1"/>
    <n v="0"/>
    <n v="0"/>
    <x v="0"/>
    <x v="1"/>
    <x v="0"/>
    <n v="0"/>
    <x v="7"/>
    <x v="0"/>
    <d v="1899-12-30T00:01:17"/>
    <d v="1899-12-30T00:01:17"/>
    <x v="0"/>
    <m/>
    <m/>
    <d v="1899-12-30T00:00:00"/>
    <d v="1899-12-30T00:45:08"/>
    <n v="2"/>
    <n v="-8.9120370369999424E-4"/>
    <n v="45.133333333344041"/>
    <x v="4"/>
    <x v="0"/>
  </r>
  <r>
    <x v="10"/>
    <s v="2024024815"/>
    <x v="0"/>
    <x v="1226"/>
    <s v="E4948KGF"/>
    <d v="2024-12-09T00:00:00"/>
    <x v="1"/>
    <s v="1782"/>
    <x v="46"/>
    <s v="PA"/>
    <x v="1"/>
    <x v="0"/>
    <d v="2024-12-09T00:00:00"/>
    <d v="1899-12-30T10:39:01"/>
    <d v="2024-12-09T00:00:00"/>
    <d v="1899-12-30T10:37:40"/>
    <d v="2024-12-09T00:00:00"/>
    <d v="1899-12-30T11:15:21"/>
    <x v="0"/>
    <x v="0"/>
    <s v="7001180107"/>
    <s v="FBO"/>
    <d v="1899-12-30T00:39:02"/>
    <x v="2684"/>
    <d v="1899-12-30T00:01:21"/>
    <s v="Granel"/>
    <s v="E001"/>
    <x v="2"/>
    <d v="1899-12-30T00:36:20"/>
    <d v="1899-12-30T00:37:41"/>
    <x v="4"/>
    <x v="10"/>
    <x v="4"/>
    <x v="1"/>
    <n v="0"/>
    <n v="0"/>
    <x v="0"/>
    <x v="1"/>
    <x v="0"/>
    <n v="0"/>
    <x v="7"/>
    <x v="1"/>
    <d v="1899-12-30T00:01:21"/>
    <d v="1899-12-30T00:01:21"/>
    <x v="0"/>
    <m/>
    <m/>
    <d v="1899-12-30T00:00:00"/>
    <d v="1899-12-30T00:36:20"/>
    <n v="2"/>
    <n v="-9.3750000000003553E-4"/>
    <n v="36.333333333345543"/>
    <x v="4"/>
    <x v="1"/>
  </r>
  <r>
    <x v="10"/>
    <s v="2024024816"/>
    <x v="0"/>
    <x v="1225"/>
    <s v="E4179KVF"/>
    <d v="2024-12-09T00:00:00"/>
    <x v="1"/>
    <s v="1782"/>
    <x v="46"/>
    <s v="PA"/>
    <x v="1"/>
    <x v="0"/>
    <d v="2024-12-09T00:00:00"/>
    <d v="1899-12-30T11:19:37"/>
    <d v="2024-12-09T00:00:00"/>
    <d v="1899-12-30T11:17:57"/>
    <d v="2024-12-09T00:00:00"/>
    <d v="1899-12-30T11:53:12"/>
    <x v="0"/>
    <x v="0"/>
    <s v="7001180108"/>
    <s v="FBO"/>
    <d v="1899-12-30T00:36:55"/>
    <x v="1454"/>
    <d v="1899-12-30T00:01:40"/>
    <s v="Granel"/>
    <s v="E001"/>
    <x v="2"/>
    <d v="1899-12-30T00:33:35"/>
    <d v="1899-12-30T00:35:15"/>
    <x v="5"/>
    <x v="10"/>
    <x v="4"/>
    <x v="1"/>
    <n v="0"/>
    <n v="0"/>
    <x v="0"/>
    <x v="1"/>
    <x v="0"/>
    <n v="0"/>
    <x v="7"/>
    <x v="1"/>
    <d v="1899-12-30T00:01:40"/>
    <d v="1899-12-30T00:01:40"/>
    <x v="0"/>
    <m/>
    <m/>
    <d v="1899-12-30T00:00:00"/>
    <d v="1899-12-30T00:33:35"/>
    <n v="2"/>
    <n v="-1.1574074074099938E-3"/>
    <n v="33.583333333334402"/>
    <x v="4"/>
    <x v="1"/>
  </r>
  <r>
    <x v="10"/>
    <s v="2024024817"/>
    <x v="0"/>
    <x v="1220"/>
    <s v="E4598JTV"/>
    <d v="2024-12-09T00:00:00"/>
    <x v="1"/>
    <s v="1782"/>
    <x v="46"/>
    <s v="PA"/>
    <x v="1"/>
    <x v="0"/>
    <d v="2024-12-09T00:00:00"/>
    <d v="1899-12-30T11:32:29"/>
    <d v="2024-12-09T00:00:00"/>
    <d v="1899-12-30T11:31:09"/>
    <d v="2024-12-09T00:00:00"/>
    <d v="1899-12-30T12:11:50"/>
    <x v="0"/>
    <x v="0"/>
    <s v="7001180109"/>
    <s v="FBO"/>
    <d v="1899-12-30T00:42:01"/>
    <x v="573"/>
    <d v="1899-12-30T00:01:20"/>
    <s v="Granel"/>
    <s v="E001"/>
    <x v="2"/>
    <d v="1899-12-30T00:39:21"/>
    <d v="1899-12-30T00:40:41"/>
    <x v="5"/>
    <x v="10"/>
    <x v="4"/>
    <x v="1"/>
    <n v="0"/>
    <n v="0"/>
    <x v="0"/>
    <x v="1"/>
    <x v="0"/>
    <n v="0"/>
    <x v="7"/>
    <x v="1"/>
    <d v="1899-12-30T00:01:20"/>
    <d v="1899-12-30T00:01:20"/>
    <x v="0"/>
    <m/>
    <m/>
    <d v="1899-12-30T00:00:00"/>
    <d v="1899-12-30T00:39:21"/>
    <n v="2"/>
    <n v="-9.2592592592000145E-4"/>
    <n v="39.350000000001671"/>
    <x v="5"/>
    <x v="1"/>
  </r>
  <r>
    <x v="10"/>
    <s v="2024024818"/>
    <x v="0"/>
    <x v="1227"/>
    <s v="E9842JGG"/>
    <d v="2024-12-09T00:00:00"/>
    <x v="1"/>
    <s v="1782"/>
    <x v="46"/>
    <s v="PA"/>
    <x v="1"/>
    <x v="0"/>
    <d v="2024-12-09T00:00:00"/>
    <d v="1899-12-30T11:55:59"/>
    <d v="2024-12-09T00:00:00"/>
    <d v="1899-12-30T11:54:21"/>
    <d v="2024-12-09T00:00:00"/>
    <d v="1899-12-30T12:26:29"/>
    <x v="0"/>
    <x v="0"/>
    <s v="7001180110"/>
    <s v="FBO"/>
    <d v="1899-12-30T00:33:46"/>
    <x v="2731"/>
    <d v="1899-12-30T00:01:38"/>
    <s v="Granel"/>
    <s v="E001"/>
    <x v="2"/>
    <d v="1899-12-30T00:30:30"/>
    <d v="1899-12-30T00:32:08"/>
    <x v="5"/>
    <x v="10"/>
    <x v="4"/>
    <x v="1"/>
    <n v="0"/>
    <n v="0"/>
    <x v="0"/>
    <x v="1"/>
    <x v="0"/>
    <n v="0"/>
    <x v="7"/>
    <x v="1"/>
    <d v="1899-12-30T00:01:38"/>
    <d v="1899-12-30T00:01:38"/>
    <x v="0"/>
    <m/>
    <m/>
    <d v="1899-12-30T00:00:00"/>
    <d v="1899-12-30T00:30:30"/>
    <n v="2"/>
    <n v="-1.1342592592600287E-3"/>
    <n v="30.499999999991896"/>
    <x v="5"/>
    <x v="1"/>
  </r>
  <r>
    <x v="10"/>
    <s v="2024024819"/>
    <x v="0"/>
    <x v="1232"/>
    <s v="ER2114BBN"/>
    <d v="2024-12-09T00:00:00"/>
    <x v="1"/>
    <s v="1782"/>
    <x v="46"/>
    <s v="PA"/>
    <x v="1"/>
    <x v="0"/>
    <d v="2024-12-09T00:00:00"/>
    <d v="1899-12-30T11:59:10"/>
    <d v="2024-12-09T00:00:00"/>
    <d v="1899-12-30T11:57:30"/>
    <d v="2024-12-09T00:00:00"/>
    <d v="1899-12-30T12:44:44"/>
    <x v="0"/>
    <x v="0"/>
    <s v="7001180111"/>
    <s v="EXW"/>
    <d v="1899-12-30T00:48:54"/>
    <x v="2592"/>
    <d v="1899-12-30T00:01:40"/>
    <s v="Granel"/>
    <s v="E001"/>
    <x v="1"/>
    <d v="1899-12-30T00:45:34"/>
    <d v="1899-12-30T00:47:14"/>
    <x v="5"/>
    <x v="10"/>
    <x v="4"/>
    <x v="1"/>
    <n v="0"/>
    <n v="0"/>
    <x v="0"/>
    <x v="1"/>
    <x v="0"/>
    <n v="0"/>
    <x v="7"/>
    <x v="0"/>
    <d v="1899-12-30T00:01:40"/>
    <d v="1899-12-30T00:01:40"/>
    <x v="0"/>
    <m/>
    <m/>
    <d v="1899-12-30T00:00:00"/>
    <d v="1899-12-30T00:45:34"/>
    <n v="2"/>
    <n v="-1.1574074074099938E-3"/>
    <n v="45.56666666665447"/>
    <x v="5"/>
    <x v="0"/>
  </r>
  <r>
    <x v="10"/>
    <s v="2024024820"/>
    <x v="0"/>
    <x v="135"/>
    <s v="E3616JTZ"/>
    <d v="2024-12-09T00:00:00"/>
    <x v="1"/>
    <s v="1782"/>
    <x v="46"/>
    <s v="PA"/>
    <x v="1"/>
    <x v="0"/>
    <d v="2024-12-09T00:00:00"/>
    <d v="1899-12-30T12:21:06"/>
    <d v="2024-12-09T00:00:00"/>
    <d v="1899-12-30T12:19:26"/>
    <d v="2024-12-09T00:00:00"/>
    <d v="1899-12-30T12:55:51"/>
    <x v="0"/>
    <x v="0"/>
    <s v="7001180112"/>
    <s v="FBO"/>
    <d v="1899-12-30T00:38:05"/>
    <x v="552"/>
    <d v="1899-12-30T00:01:40"/>
    <s v="Granel"/>
    <s v="E001"/>
    <x v="2"/>
    <d v="1899-12-30T00:34:45"/>
    <d v="1899-12-30T00:36:25"/>
    <x v="6"/>
    <x v="10"/>
    <x v="4"/>
    <x v="1"/>
    <n v="0"/>
    <n v="0"/>
    <x v="0"/>
    <x v="1"/>
    <x v="0"/>
    <n v="0"/>
    <x v="7"/>
    <x v="1"/>
    <d v="1899-12-30T00:01:40"/>
    <d v="1899-12-30T00:01:40"/>
    <x v="0"/>
    <m/>
    <m/>
    <d v="1899-12-30T00:00:00"/>
    <d v="1899-12-30T00:34:45"/>
    <n v="2"/>
    <n v="-1.1574074074099938E-3"/>
    <n v="34.749999999993598"/>
    <x v="5"/>
    <x v="1"/>
  </r>
  <r>
    <x v="10"/>
    <s v="2024024821"/>
    <x v="0"/>
    <x v="1221"/>
    <s v="E6028JLK"/>
    <d v="2024-12-09T00:00:00"/>
    <x v="1"/>
    <s v="1782"/>
    <x v="46"/>
    <s v="PA"/>
    <x v="1"/>
    <x v="0"/>
    <d v="2024-12-09T00:00:00"/>
    <d v="1899-12-30T12:35:52"/>
    <d v="2024-12-09T00:00:00"/>
    <d v="1899-12-30T12:34:11"/>
    <d v="2024-12-09T00:00:00"/>
    <d v="1899-12-30T13:03:32"/>
    <x v="0"/>
    <x v="0"/>
    <s v="7001180113"/>
    <s v="FBO"/>
    <d v="1899-12-30T00:31:02"/>
    <x v="2052"/>
    <d v="1899-12-30T00:01:41"/>
    <s v="Granel"/>
    <s v="E001"/>
    <x v="2"/>
    <d v="1899-12-30T00:27:40"/>
    <d v="1899-12-30T00:29:21"/>
    <x v="6"/>
    <x v="10"/>
    <x v="4"/>
    <x v="1"/>
    <n v="0"/>
    <n v="0"/>
    <x v="0"/>
    <x v="1"/>
    <x v="0"/>
    <n v="0"/>
    <x v="7"/>
    <x v="1"/>
    <d v="1899-12-30T00:01:41"/>
    <d v="1899-12-30T00:01:41"/>
    <x v="0"/>
    <m/>
    <m/>
    <d v="1899-12-30T00:00:00"/>
    <d v="1899-12-30T00:27:40"/>
    <n v="2"/>
    <n v="-1.1689814814800359E-3"/>
    <n v="27.666666666662305"/>
    <x v="13"/>
    <x v="1"/>
  </r>
  <r>
    <x v="10"/>
    <s v="2024024822"/>
    <x v="0"/>
    <x v="1224"/>
    <s v="E0897HWR"/>
    <d v="2024-12-09T00:00:00"/>
    <x v="1"/>
    <s v="837"/>
    <x v="48"/>
    <s v="PA"/>
    <x v="0"/>
    <x v="0"/>
    <d v="2024-12-09T00:00:00"/>
    <d v="1899-12-30T13:01:19"/>
    <d v="2024-12-09T00:00:00"/>
    <d v="1899-12-30T12:59:39"/>
    <d v="2024-12-09T00:00:00"/>
    <d v="1899-12-30T13:33:52"/>
    <x v="0"/>
    <x v="0"/>
    <s v="7001180114"/>
    <s v="FBO"/>
    <d v="1899-12-30T00:35:53"/>
    <x v="778"/>
    <d v="1899-12-30T00:01:40"/>
    <s v="Granel"/>
    <s v="E001"/>
    <x v="2"/>
    <d v="1899-12-30T00:32:33"/>
    <d v="1899-12-30T00:34:13"/>
    <x v="9"/>
    <x v="10"/>
    <x v="4"/>
    <x v="1"/>
    <n v="0"/>
    <n v="0"/>
    <x v="0"/>
    <x v="1"/>
    <x v="0"/>
    <n v="0"/>
    <x v="7"/>
    <x v="1"/>
    <d v="1899-12-30T00:01:40"/>
    <d v="1899-12-30T00:01:40"/>
    <x v="0"/>
    <m/>
    <m/>
    <d v="1899-12-30T00:00:00"/>
    <d v="1899-12-30T00:32:33"/>
    <n v="2"/>
    <n v="-1.1574074074099938E-3"/>
    <n v="32.550000000004765"/>
    <x v="13"/>
    <x v="1"/>
  </r>
  <r>
    <x v="10"/>
    <s v="2024024823"/>
    <x v="0"/>
    <x v="1233"/>
    <s v="ER0328BBM"/>
    <d v="2024-12-09T00:00:00"/>
    <x v="1"/>
    <s v="1782"/>
    <x v="46"/>
    <s v="PA"/>
    <x v="1"/>
    <x v="0"/>
    <d v="2024-12-09T00:00:00"/>
    <d v="1899-12-30T13:09:54"/>
    <d v="2024-12-09T00:00:00"/>
    <d v="1899-12-30T13:08:14"/>
    <d v="2024-12-09T00:00:00"/>
    <d v="1899-12-30T13:41:04"/>
    <x v="0"/>
    <x v="0"/>
    <s v="7001180115"/>
    <s v="EXW"/>
    <d v="1899-12-30T00:34:30"/>
    <x v="247"/>
    <d v="1899-12-30T00:01:40"/>
    <s v="Granel"/>
    <s v="E001"/>
    <x v="1"/>
    <d v="1899-12-30T00:31:10"/>
    <d v="1899-12-30T00:32:50"/>
    <x v="9"/>
    <x v="10"/>
    <x v="4"/>
    <x v="1"/>
    <n v="0"/>
    <n v="0"/>
    <x v="0"/>
    <x v="1"/>
    <x v="0"/>
    <n v="0"/>
    <x v="7"/>
    <x v="1"/>
    <d v="1899-12-30T00:01:40"/>
    <d v="1899-12-30T00:01:40"/>
    <x v="0"/>
    <m/>
    <m/>
    <d v="1899-12-30T00:00:00"/>
    <d v="1899-12-30T00:31:10"/>
    <n v="2"/>
    <n v="-1.1574074074099938E-3"/>
    <n v="31.166666666668768"/>
    <x v="13"/>
    <x v="1"/>
  </r>
  <r>
    <x v="10"/>
    <s v=""/>
    <x v="0"/>
    <x v="1219"/>
    <s v="E7637JSC"/>
    <d v="2024-12-09T00:00:00"/>
    <x v="1"/>
    <s v="1782"/>
    <x v="46"/>
    <s v="S1"/>
    <x v="1"/>
    <x v="0"/>
    <d v="2024-12-09T00:00:00"/>
    <d v="1899-12-30T14:55:52"/>
    <d v="2024-12-09T00:00:00"/>
    <d v="1899-12-30T14:56:17"/>
    <d v="2024-12-09T00:00:00"/>
    <d v="1899-12-30T15:30:01"/>
    <x v="255"/>
    <x v="35"/>
    <s v="7001180116"/>
    <s v="FBO"/>
    <d v="1899-12-30T00:34:09"/>
    <x v="1072"/>
    <d v="1899-12-30T00:00:25"/>
    <s v="Granel"/>
    <s v="E001"/>
    <x v="2"/>
    <d v="1899-12-30T00:34:09"/>
    <d v="1899-12-30T00:33:44"/>
    <x v="7"/>
    <x v="10"/>
    <x v="4"/>
    <x v="1"/>
    <n v="0"/>
    <n v="0"/>
    <x v="0"/>
    <x v="1"/>
    <x v="0"/>
    <n v="0"/>
    <x v="7"/>
    <x v="1"/>
    <d v="1899-12-30T00:00:25"/>
    <d v="1899-12-30T00:00:25"/>
    <x v="0"/>
    <m/>
    <m/>
    <d v="1899-12-30T00:00:00"/>
    <d v="1899-12-30T00:34:09"/>
    <n v="2"/>
    <d v="1899-12-30T00:00:25"/>
    <n v="34.150000000003097"/>
    <x v="6"/>
    <x v="1"/>
  </r>
  <r>
    <x v="10"/>
    <s v=""/>
    <x v="0"/>
    <x v="1220"/>
    <s v="E4598JTV"/>
    <d v="2024-12-09T00:00:00"/>
    <x v="1"/>
    <s v="837"/>
    <x v="48"/>
    <s v="S6"/>
    <x v="0"/>
    <x v="0"/>
    <d v="2024-12-09T00:00:00"/>
    <d v="1899-12-30T16:11:59"/>
    <d v="2024-12-09T00:00:00"/>
    <d v="1899-12-30T16:14:39"/>
    <d v="2024-12-09T00:00:00"/>
    <d v="1899-12-30T16:49:44"/>
    <x v="256"/>
    <x v="35"/>
    <s v="7001180119"/>
    <s v="FBO"/>
    <d v="1899-12-30T00:37:45"/>
    <x v="827"/>
    <d v="1899-12-30T00:02:40"/>
    <s v="Granel"/>
    <s v="E001"/>
    <x v="2"/>
    <d v="1899-12-30T00:37:45"/>
    <d v="1899-12-30T00:35:05"/>
    <x v="10"/>
    <x v="10"/>
    <x v="4"/>
    <x v="1"/>
    <n v="0"/>
    <n v="0"/>
    <x v="0"/>
    <x v="1"/>
    <x v="0"/>
    <n v="0"/>
    <x v="7"/>
    <x v="1"/>
    <d v="1899-12-30T00:02:40"/>
    <d v="1899-12-30T00:02:40"/>
    <x v="0"/>
    <m/>
    <m/>
    <d v="1899-12-30T00:00:00"/>
    <d v="1899-12-30T00:37:45"/>
    <n v="2"/>
    <d v="1899-12-30T00:02:40"/>
    <n v="37.749999999988795"/>
    <x v="9"/>
    <x v="1"/>
  </r>
  <r>
    <x v="10"/>
    <s v=""/>
    <x v="0"/>
    <x v="1226"/>
    <s v="E4948KGF"/>
    <d v="2024-12-09T00:00:00"/>
    <x v="1"/>
    <s v="837"/>
    <x v="48"/>
    <s v="S6"/>
    <x v="0"/>
    <x v="0"/>
    <d v="2024-12-09T00:00:00"/>
    <d v="1899-12-30T16:20:29"/>
    <d v="2024-12-09T00:00:00"/>
    <d v="1899-12-30T16:28:59"/>
    <d v="2024-12-09T00:00:00"/>
    <d v="1899-12-30T17:05:08"/>
    <x v="257"/>
    <x v="35"/>
    <s v="7001180120"/>
    <s v="FBO"/>
    <d v="1899-12-30T00:44:39"/>
    <x v="2750"/>
    <d v="1899-12-30T00:08:30"/>
    <s v="Granel"/>
    <s v="E001"/>
    <x v="2"/>
    <d v="1899-12-30T00:44:39"/>
    <d v="1899-12-30T00:36:09"/>
    <x v="10"/>
    <x v="10"/>
    <x v="4"/>
    <x v="1"/>
    <n v="0"/>
    <n v="0"/>
    <x v="0"/>
    <x v="1"/>
    <x v="0"/>
    <n v="0"/>
    <x v="7"/>
    <x v="1"/>
    <d v="1899-12-30T00:08:30"/>
    <d v="1899-12-30T00:08:30"/>
    <x v="0"/>
    <m/>
    <m/>
    <d v="1899-12-30T00:00:00"/>
    <d v="1899-12-30T00:44:39"/>
    <n v="2"/>
    <d v="1899-12-30T00:08:30"/>
    <n v="44.650000000007935"/>
    <x v="10"/>
    <x v="1"/>
  </r>
  <r>
    <x v="10"/>
    <s v="2024024822"/>
    <x v="0"/>
    <x v="1225"/>
    <s v="E4179KVF"/>
    <d v="2024-12-09T00:00:00"/>
    <x v="1"/>
    <s v="837"/>
    <x v="48"/>
    <s v="PA"/>
    <x v="2"/>
    <x v="0"/>
    <d v="2024-12-09T00:00:00"/>
    <d v="1899-12-30T16:55:28"/>
    <d v="2024-12-09T00:00:00"/>
    <d v="1899-12-30T16:56:36"/>
    <d v="2024-12-09T00:00:00"/>
    <d v="1899-12-30T17:31:38"/>
    <x v="0"/>
    <x v="35"/>
    <s v="7001180122"/>
    <s v="FBO"/>
    <d v="1899-12-30T00:36:10"/>
    <x v="1443"/>
    <d v="1899-12-30T00:01:08"/>
    <s v="Granel"/>
    <s v="E001"/>
    <x v="2"/>
    <d v="1899-12-30T00:36:10"/>
    <d v="1899-12-30T00:35:02"/>
    <x v="10"/>
    <x v="10"/>
    <x v="4"/>
    <x v="1"/>
    <n v="0"/>
    <n v="0"/>
    <x v="0"/>
    <x v="1"/>
    <x v="0"/>
    <n v="0"/>
    <x v="7"/>
    <x v="1"/>
    <d v="1899-12-30T00:01:08"/>
    <d v="1899-12-30T00:01:08"/>
    <x v="0"/>
    <m/>
    <m/>
    <d v="1899-12-30T00:00:00"/>
    <d v="1899-12-30T00:36:10"/>
    <n v="2"/>
    <d v="1899-12-30T00:01:08"/>
    <n v="36.166666666665549"/>
    <x v="10"/>
    <x v="1"/>
  </r>
  <r>
    <x v="10"/>
    <s v="2024024827"/>
    <x v="0"/>
    <x v="1234"/>
    <s v="E5825KKS"/>
    <d v="2024-12-10T00:00:00"/>
    <x v="1"/>
    <s v="837"/>
    <x v="48"/>
    <s v="PA"/>
    <x v="0"/>
    <x v="0"/>
    <d v="2024-12-10T00:00:00"/>
    <d v="1899-12-30T06:07:46"/>
    <d v="2024-12-10T00:00:00"/>
    <d v="1899-12-30T06:06:04"/>
    <d v="2024-12-10T00:00:00"/>
    <d v="1899-12-30T06:30:33"/>
    <x v="0"/>
    <x v="0"/>
    <s v="7001180126"/>
    <s v="FBO"/>
    <d v="1899-12-30T00:26:11"/>
    <x v="606"/>
    <d v="1899-12-30T00:01:42"/>
    <s v="Granel"/>
    <s v="E001"/>
    <x v="2"/>
    <d v="1899-12-30T00:22:47"/>
    <d v="1899-12-30T00:24:29"/>
    <x v="0"/>
    <x v="6"/>
    <x v="4"/>
    <x v="1"/>
    <n v="0"/>
    <n v="0"/>
    <x v="0"/>
    <x v="1"/>
    <x v="0"/>
    <n v="0"/>
    <x v="7"/>
    <x v="1"/>
    <d v="1899-12-30T00:01:42"/>
    <d v="1899-12-30T00:01:42"/>
    <x v="0"/>
    <m/>
    <m/>
    <d v="1899-12-30T00:00:00"/>
    <d v="1899-12-30T00:22:47"/>
    <n v="3"/>
    <n v="-1.1805555555600145E-3"/>
    <n v="22.78333333333439"/>
    <x v="12"/>
    <x v="1"/>
  </r>
  <r>
    <x v="10"/>
    <s v="2024024826"/>
    <x v="0"/>
    <x v="1219"/>
    <s v="E7637JSC"/>
    <d v="2024-12-10T00:00:00"/>
    <x v="1"/>
    <s v="837"/>
    <x v="48"/>
    <s v="PA"/>
    <x v="7"/>
    <x v="0"/>
    <d v="2024-12-10T00:00:00"/>
    <d v="1899-12-30T06:05:34"/>
    <d v="2024-12-10T00:00:00"/>
    <d v="1899-12-30T06:03:53"/>
    <d v="2024-12-10T00:00:00"/>
    <d v="1899-12-30T06:35:09"/>
    <x v="0"/>
    <x v="0"/>
    <s v="7001180127"/>
    <s v="FBO"/>
    <d v="1899-12-30T00:32:57"/>
    <x v="1296"/>
    <d v="1899-12-30T00:01:41"/>
    <s v="Granel"/>
    <s v="E001"/>
    <x v="2"/>
    <d v="1899-12-30T00:29:35"/>
    <d v="1899-12-30T00:31:16"/>
    <x v="0"/>
    <x v="6"/>
    <x v="4"/>
    <x v="1"/>
    <n v="0"/>
    <n v="0"/>
    <x v="0"/>
    <x v="1"/>
    <x v="0"/>
    <n v="0"/>
    <x v="7"/>
    <x v="1"/>
    <d v="1899-12-30T00:01:41"/>
    <d v="1899-12-30T00:01:41"/>
    <x v="0"/>
    <m/>
    <m/>
    <d v="1899-12-30T00:00:00"/>
    <d v="1899-12-30T00:29:35"/>
    <n v="3"/>
    <n v="-1.1689814814799804E-3"/>
    <n v="29.583333333331215"/>
    <x v="12"/>
    <x v="1"/>
  </r>
  <r>
    <x v="10"/>
    <s v="2024024828"/>
    <x v="0"/>
    <x v="1227"/>
    <s v="E9842JGG"/>
    <d v="2024-12-10T00:00:00"/>
    <x v="1"/>
    <s v="837"/>
    <x v="48"/>
    <s v="PA"/>
    <x v="0"/>
    <x v="0"/>
    <d v="2024-12-10T00:00:00"/>
    <d v="1899-12-30T06:26:47"/>
    <d v="2024-12-10T00:00:00"/>
    <d v="1899-12-30T06:25:30"/>
    <d v="2024-12-10T00:00:00"/>
    <d v="1899-12-30T06:52:23"/>
    <x v="0"/>
    <x v="0"/>
    <s v="7001180128"/>
    <s v="FBO"/>
    <d v="1899-12-30T00:28:10"/>
    <x v="3165"/>
    <d v="1899-12-30T00:01:17"/>
    <s v="Granel"/>
    <s v="E001"/>
    <x v="2"/>
    <d v="1899-12-30T00:25:36"/>
    <d v="1899-12-30T00:26:53"/>
    <x v="0"/>
    <x v="6"/>
    <x v="4"/>
    <x v="1"/>
    <n v="0"/>
    <n v="0"/>
    <x v="0"/>
    <x v="1"/>
    <x v="0"/>
    <n v="0"/>
    <x v="7"/>
    <x v="1"/>
    <d v="1899-12-30T00:01:17"/>
    <d v="1899-12-30T00:01:17"/>
    <x v="0"/>
    <m/>
    <m/>
    <d v="1899-12-30T00:00:00"/>
    <d v="1899-12-30T00:25:36"/>
    <n v="3"/>
    <n v="-8.9120370370998625E-4"/>
    <n v="25.599999999988814"/>
    <x v="12"/>
    <x v="1"/>
  </r>
  <r>
    <x v="10"/>
    <s v="2024024829"/>
    <x v="0"/>
    <x v="1235"/>
    <s v="ER7683BCC"/>
    <d v="2024-12-10T00:00:00"/>
    <x v="1"/>
    <s v="1782"/>
    <x v="46"/>
    <s v="PA"/>
    <x v="1"/>
    <x v="0"/>
    <d v="2024-12-10T00:00:00"/>
    <d v="1899-12-30T06:29:49"/>
    <d v="2024-12-10T00:00:00"/>
    <d v="1899-12-30T06:28:07"/>
    <d v="2024-12-10T00:00:00"/>
    <d v="1899-12-30T07:01:28"/>
    <x v="0"/>
    <x v="0"/>
    <s v="7001180129"/>
    <s v="EXW"/>
    <d v="1899-12-30T00:35:03"/>
    <x v="1193"/>
    <d v="1899-12-30T00:01:42"/>
    <s v="Granel"/>
    <s v="E001"/>
    <x v="1"/>
    <d v="1899-12-30T00:31:39"/>
    <d v="1899-12-30T00:33:21"/>
    <x v="0"/>
    <x v="6"/>
    <x v="4"/>
    <x v="1"/>
    <n v="0"/>
    <n v="0"/>
    <x v="0"/>
    <x v="1"/>
    <x v="0"/>
    <n v="0"/>
    <x v="7"/>
    <x v="1"/>
    <d v="1899-12-30T00:01:42"/>
    <d v="1899-12-30T00:01:42"/>
    <x v="0"/>
    <m/>
    <m/>
    <d v="1899-12-30T00:00:00"/>
    <d v="1899-12-30T00:31:39"/>
    <n v="3"/>
    <n v="-1.1805555555600145E-3"/>
    <n v="31.650000000004788"/>
    <x v="0"/>
    <x v="1"/>
  </r>
  <r>
    <x v="10"/>
    <s v="2024024831"/>
    <x v="0"/>
    <x v="1229"/>
    <s v="E6758JLK"/>
    <d v="2024-12-10T00:00:00"/>
    <x v="1"/>
    <s v="837"/>
    <x v="48"/>
    <s v="PA"/>
    <x v="0"/>
    <x v="0"/>
    <d v="2024-12-10T00:00:00"/>
    <d v="1899-12-30T06:40:43"/>
    <d v="2024-12-10T00:00:00"/>
    <d v="1899-12-30T06:39:03"/>
    <d v="2024-12-10T00:00:00"/>
    <d v="1899-12-30T07:07:37"/>
    <x v="0"/>
    <x v="0"/>
    <s v="7001180130"/>
    <s v="FBO"/>
    <d v="1899-12-30T00:30:14"/>
    <x v="629"/>
    <d v="1899-12-30T00:01:40"/>
    <s v="Granel"/>
    <s v="E001"/>
    <x v="2"/>
    <d v="1899-12-30T00:26:54"/>
    <d v="1899-12-30T00:28:34"/>
    <x v="0"/>
    <x v="6"/>
    <x v="4"/>
    <x v="1"/>
    <n v="0"/>
    <n v="0"/>
    <x v="0"/>
    <x v="1"/>
    <x v="0"/>
    <n v="0"/>
    <x v="7"/>
    <x v="1"/>
    <d v="1899-12-30T00:01:40"/>
    <d v="1899-12-30T00:01:40"/>
    <x v="0"/>
    <m/>
    <m/>
    <d v="1899-12-30T00:00:00"/>
    <d v="1899-12-30T00:26:54"/>
    <n v="3"/>
    <n v="-1.1574074074000018E-3"/>
    <n v="26.900000000006361"/>
    <x v="0"/>
    <x v="1"/>
  </r>
  <r>
    <x v="10"/>
    <s v="2024024830"/>
    <x v="0"/>
    <x v="1230"/>
    <s v="E9402GGZ"/>
    <d v="2024-12-10T00:00:00"/>
    <x v="1"/>
    <s v="837"/>
    <x v="48"/>
    <s v="PA"/>
    <x v="7"/>
    <x v="0"/>
    <d v="2024-12-10T00:00:00"/>
    <d v="1899-12-30T06:35:31"/>
    <d v="2024-12-10T00:00:00"/>
    <d v="1899-12-30T06:33:51"/>
    <d v="2024-12-10T00:00:00"/>
    <d v="1899-12-30T07:15:19"/>
    <x v="0"/>
    <x v="0"/>
    <s v="7001180131"/>
    <s v="FBO"/>
    <d v="1899-12-30T00:43:08"/>
    <x v="2488"/>
    <d v="1899-12-30T00:01:40"/>
    <s v="Granel"/>
    <s v="E001"/>
    <x v="2"/>
    <d v="1899-12-30T00:39:48"/>
    <d v="1899-12-30T00:41:28"/>
    <x v="0"/>
    <x v="6"/>
    <x v="4"/>
    <x v="1"/>
    <n v="0"/>
    <n v="0"/>
    <x v="0"/>
    <x v="1"/>
    <x v="0"/>
    <n v="0"/>
    <x v="7"/>
    <x v="1"/>
    <d v="1899-12-30T00:01:40"/>
    <d v="1899-12-30T00:01:40"/>
    <x v="0"/>
    <m/>
    <m/>
    <d v="1899-12-30T00:00:00"/>
    <d v="1899-12-30T00:39:48"/>
    <n v="3"/>
    <n v="-1.1574074074099938E-3"/>
    <n v="39.800000000001582"/>
    <x v="0"/>
    <x v="1"/>
  </r>
  <r>
    <x v="10"/>
    <s v="2024024834"/>
    <x v="0"/>
    <x v="1236"/>
    <s v="EBU01275R"/>
    <d v="2024-12-10T00:00:00"/>
    <x v="1"/>
    <s v="2955"/>
    <x v="49"/>
    <s v="PA"/>
    <x v="2"/>
    <x v="0"/>
    <d v="2024-12-10T00:00:00"/>
    <d v="1899-12-30T07:30:56"/>
    <d v="2024-12-10T00:00:00"/>
    <d v="1899-12-30T07:29:13"/>
    <d v="2024-12-10T00:00:00"/>
    <d v="1899-12-30T07:58:00"/>
    <x v="0"/>
    <x v="0"/>
    <s v="7001180133"/>
    <s v="EXW"/>
    <d v="1899-12-30T00:30:30"/>
    <x v="2758"/>
    <d v="1899-12-30T00:01:43"/>
    <s v="Ensacado"/>
    <s v="E002"/>
    <x v="1"/>
    <d v="1899-12-30T00:27:04"/>
    <d v="1899-12-30T00:28:47"/>
    <x v="1"/>
    <x v="6"/>
    <x v="4"/>
    <x v="2"/>
    <n v="0"/>
    <n v="0"/>
    <x v="0"/>
    <x v="2"/>
    <x v="0"/>
    <n v="0"/>
    <x v="7"/>
    <x v="1"/>
    <d v="1899-12-30T00:01:43"/>
    <d v="1899-12-30T00:01:43"/>
    <x v="0"/>
    <m/>
    <m/>
    <d v="1899-12-30T00:00:00"/>
    <d v="1899-12-30T00:27:04"/>
    <n v="3"/>
    <n v="-1.192129629630001E-3"/>
    <n v="27.066666666657575"/>
    <x v="0"/>
    <x v="1"/>
  </r>
  <r>
    <x v="10"/>
    <s v="2024024833"/>
    <x v="0"/>
    <x v="1237"/>
    <s v="E9349KRP"/>
    <d v="2024-12-10T00:00:00"/>
    <x v="1"/>
    <s v="837"/>
    <x v="48"/>
    <s v="PA"/>
    <x v="0"/>
    <x v="0"/>
    <d v="2024-12-10T00:00:00"/>
    <d v="1899-12-30T07:27:46"/>
    <d v="2024-12-10T00:00:00"/>
    <d v="1899-12-30T07:26:25"/>
    <d v="2024-12-10T00:00:00"/>
    <d v="1899-12-30T08:02:27"/>
    <x v="0"/>
    <x v="0"/>
    <s v="7001180134"/>
    <s v="EXW"/>
    <d v="1899-12-30T00:37:23"/>
    <x v="192"/>
    <d v="1899-12-30T00:01:21"/>
    <s v="Granel"/>
    <s v="E001"/>
    <x v="1"/>
    <d v="1899-12-30T00:34:41"/>
    <d v="1899-12-30T00:36:02"/>
    <x v="1"/>
    <x v="6"/>
    <x v="4"/>
    <x v="1"/>
    <n v="0"/>
    <n v="0"/>
    <x v="0"/>
    <x v="1"/>
    <x v="0"/>
    <n v="0"/>
    <x v="7"/>
    <x v="1"/>
    <d v="1899-12-30T00:01:21"/>
    <d v="1899-12-30T00:01:21"/>
    <x v="0"/>
    <m/>
    <m/>
    <d v="1899-12-30T00:00:00"/>
    <d v="1899-12-30T00:34:41"/>
    <n v="3"/>
    <n v="-9.3750000000003553E-4"/>
    <n v="34.683333333336009"/>
    <x v="1"/>
    <x v="1"/>
  </r>
  <r>
    <x v="10"/>
    <s v="2024024835"/>
    <x v="0"/>
    <x v="1221"/>
    <s v="E6028JLK"/>
    <d v="2024-12-10T00:00:00"/>
    <x v="1"/>
    <s v="837"/>
    <x v="48"/>
    <s v="PA"/>
    <x v="0"/>
    <x v="0"/>
    <d v="2024-12-10T00:00:00"/>
    <d v="1899-12-30T07:34:15"/>
    <d v="2024-12-10T00:00:00"/>
    <d v="1899-12-30T07:32:36"/>
    <d v="2024-12-10T00:00:00"/>
    <d v="1899-12-30T08:11:30"/>
    <x v="0"/>
    <x v="0"/>
    <s v="7001180135"/>
    <s v="FBO"/>
    <d v="1899-12-30T00:40:33"/>
    <x v="1257"/>
    <d v="1899-12-30T00:01:39"/>
    <s v="Granel"/>
    <s v="E001"/>
    <x v="2"/>
    <d v="1899-12-30T00:37:15"/>
    <d v="1899-12-30T00:38:54"/>
    <x v="1"/>
    <x v="6"/>
    <x v="4"/>
    <x v="1"/>
    <n v="0"/>
    <n v="0"/>
    <x v="0"/>
    <x v="1"/>
    <x v="0"/>
    <n v="0"/>
    <x v="7"/>
    <x v="1"/>
    <d v="1899-12-30T00:01:39"/>
    <d v="1899-12-30T00:01:39"/>
    <x v="0"/>
    <m/>
    <m/>
    <d v="1899-12-30T00:00:00"/>
    <d v="1899-12-30T00:37:15"/>
    <n v="3"/>
    <n v="-1.1458333333300152E-3"/>
    <n v="37.249999999991992"/>
    <x v="1"/>
    <x v="1"/>
  </r>
  <r>
    <x v="10"/>
    <s v="2024024839"/>
    <x v="0"/>
    <x v="1230"/>
    <s v="E9402GGZ"/>
    <d v="2024-12-10T00:00:00"/>
    <x v="1"/>
    <s v="837"/>
    <x v="48"/>
    <s v="PA"/>
    <x v="0"/>
    <x v="0"/>
    <d v="2024-12-10T00:00:00"/>
    <d v="1899-12-30T08:47:45"/>
    <d v="2024-12-10T00:00:00"/>
    <d v="1899-12-30T08:46:24"/>
    <d v="2024-12-10T00:00:00"/>
    <d v="1899-12-30T09:32:11"/>
    <x v="0"/>
    <x v="0"/>
    <s v="7001180137"/>
    <s v="FBO"/>
    <d v="1899-12-30T00:47:08"/>
    <x v="3166"/>
    <d v="1899-12-30T00:01:21"/>
    <s v="Granel"/>
    <s v="E001"/>
    <x v="2"/>
    <d v="1899-12-30T00:44:26"/>
    <d v="1899-12-30T00:45:47"/>
    <x v="2"/>
    <x v="6"/>
    <x v="4"/>
    <x v="1"/>
    <n v="0"/>
    <n v="0"/>
    <x v="0"/>
    <x v="1"/>
    <x v="0"/>
    <n v="0"/>
    <x v="7"/>
    <x v="1"/>
    <d v="1899-12-30T00:01:21"/>
    <d v="1899-12-30T00:01:21"/>
    <x v="0"/>
    <m/>
    <m/>
    <d v="1899-12-30T00:00:00"/>
    <d v="1899-12-30T00:44:26"/>
    <n v="3"/>
    <n v="-9.3749999999998002E-4"/>
    <n v="44.43333333333122"/>
    <x v="2"/>
    <x v="1"/>
  </r>
  <r>
    <x v="10"/>
    <s v="2024024843"/>
    <x v="0"/>
    <x v="273"/>
    <s v="E7586KJW"/>
    <d v="2024-12-10T00:00:00"/>
    <x v="1"/>
    <s v="837"/>
    <x v="48"/>
    <s v="PA"/>
    <x v="0"/>
    <x v="0"/>
    <d v="2024-12-10T00:00:00"/>
    <d v="1899-12-30T09:09:32"/>
    <d v="2024-12-10T00:00:00"/>
    <d v="1899-12-30T09:07:51"/>
    <d v="2024-12-10T00:00:00"/>
    <d v="1899-12-30T09:51:25"/>
    <x v="0"/>
    <x v="0"/>
    <s v="7001180138"/>
    <s v="FBO"/>
    <d v="1899-12-30T00:45:15"/>
    <x v="983"/>
    <d v="1899-12-30T00:01:41"/>
    <s v="Granel"/>
    <s v="E001"/>
    <x v="2"/>
    <d v="1899-12-30T00:41:53"/>
    <d v="1899-12-30T00:43:34"/>
    <x v="3"/>
    <x v="6"/>
    <x v="4"/>
    <x v="1"/>
    <n v="0"/>
    <n v="0"/>
    <x v="0"/>
    <x v="1"/>
    <x v="0"/>
    <n v="0"/>
    <x v="7"/>
    <x v="1"/>
    <d v="1899-12-30T00:01:41"/>
    <d v="1899-12-30T00:01:41"/>
    <x v="0"/>
    <m/>
    <m/>
    <d v="1899-12-30T00:00:00"/>
    <d v="1899-12-30T00:41:53"/>
    <n v="3"/>
    <n v="-1.1689814814799804E-3"/>
    <n v="41.883333333336019"/>
    <x v="2"/>
    <x v="1"/>
  </r>
  <r>
    <x v="10"/>
    <s v="2024024842"/>
    <x v="0"/>
    <x v="1238"/>
    <s v="E7861MTC"/>
    <d v="2024-12-10T00:00:00"/>
    <x v="1"/>
    <s v="2882"/>
    <x v="50"/>
    <s v="PA"/>
    <x v="2"/>
    <x v="0"/>
    <d v="2024-12-10T00:00:00"/>
    <d v="1899-12-30T09:08:14"/>
    <d v="2024-12-10T00:00:00"/>
    <d v="1899-12-30T09:06:34"/>
    <d v="2024-12-10T00:00:00"/>
    <d v="1899-12-30T09:57:05"/>
    <x v="0"/>
    <x v="0"/>
    <s v="7001180139"/>
    <s v="EXW"/>
    <d v="1899-12-30T00:52:11"/>
    <x v="3167"/>
    <d v="1899-12-30T00:01:40"/>
    <s v="Ensacado"/>
    <s v="E002"/>
    <x v="1"/>
    <d v="1899-12-30T00:48:51"/>
    <d v="1899-12-30T00:50:31"/>
    <x v="3"/>
    <x v="6"/>
    <x v="4"/>
    <x v="2"/>
    <n v="0"/>
    <n v="0"/>
    <x v="0"/>
    <x v="2"/>
    <x v="0"/>
    <n v="0"/>
    <x v="7"/>
    <x v="0"/>
    <d v="1899-12-30T00:01:40"/>
    <d v="1899-12-30T00:01:40"/>
    <x v="0"/>
    <m/>
    <m/>
    <d v="1899-12-30T00:00:00"/>
    <d v="1899-12-30T00:48:51"/>
    <n v="3"/>
    <n v="-1.1574074074000018E-3"/>
    <n v="48.84999999999836"/>
    <x v="2"/>
    <x v="0"/>
  </r>
  <r>
    <x v="10"/>
    <s v="2024024845"/>
    <x v="0"/>
    <x v="135"/>
    <s v="E3616JTZ"/>
    <d v="2024-12-10T00:00:00"/>
    <x v="1"/>
    <s v="1782"/>
    <x v="46"/>
    <s v="PA"/>
    <x v="1"/>
    <x v="0"/>
    <d v="2024-12-10T00:00:00"/>
    <d v="1899-12-30T09:17:43"/>
    <d v="2024-12-10T00:00:00"/>
    <d v="1899-12-30T09:16:21"/>
    <d v="2024-12-10T00:00:00"/>
    <d v="1899-12-30T10:01:00"/>
    <x v="0"/>
    <x v="0"/>
    <s v="7001180140"/>
    <s v="FBO"/>
    <d v="1899-12-30T00:46:01"/>
    <x v="1451"/>
    <d v="1899-12-30T00:01:22"/>
    <s v="Granel"/>
    <s v="E001"/>
    <x v="2"/>
    <d v="1899-12-30T00:43:17"/>
    <d v="1899-12-30T00:44:39"/>
    <x v="3"/>
    <x v="6"/>
    <x v="4"/>
    <x v="1"/>
    <n v="0"/>
    <n v="0"/>
    <x v="0"/>
    <x v="1"/>
    <x v="0"/>
    <n v="0"/>
    <x v="7"/>
    <x v="1"/>
    <d v="1899-12-30T00:01:22"/>
    <d v="1899-12-30T00:01:22"/>
    <x v="0"/>
    <m/>
    <m/>
    <d v="1899-12-30T00:00:00"/>
    <d v="1899-12-30T00:43:17"/>
    <n v="3"/>
    <n v="-9.4907407407002209E-4"/>
    <n v="43.283333333332799"/>
    <x v="3"/>
    <x v="1"/>
  </r>
  <r>
    <x v="10"/>
    <s v="2024024847"/>
    <x v="0"/>
    <x v="1231"/>
    <s v="E2222JCW"/>
    <d v="2024-12-10T00:00:00"/>
    <x v="1"/>
    <s v="837"/>
    <x v="48"/>
    <s v="PA"/>
    <x v="0"/>
    <x v="0"/>
    <d v="2024-12-10T00:00:00"/>
    <d v="1899-12-30T09:21:23"/>
    <d v="2024-12-10T00:00:00"/>
    <d v="1899-12-30T09:19:41"/>
    <d v="2024-12-10T00:00:00"/>
    <d v="1899-12-30T10:03:53"/>
    <x v="0"/>
    <x v="0"/>
    <s v="7001180141"/>
    <s v="FBO"/>
    <d v="1899-12-30T00:45:54"/>
    <x v="3168"/>
    <d v="1899-12-30T00:01:42"/>
    <s v="Granel"/>
    <s v="E001"/>
    <x v="2"/>
    <d v="1899-12-30T00:42:30"/>
    <d v="1899-12-30T00:44:12"/>
    <x v="3"/>
    <x v="6"/>
    <x v="4"/>
    <x v="1"/>
    <n v="0"/>
    <n v="0"/>
    <x v="0"/>
    <x v="1"/>
    <x v="0"/>
    <n v="0"/>
    <x v="7"/>
    <x v="1"/>
    <d v="1899-12-30T00:01:42"/>
    <d v="1899-12-30T00:01:42"/>
    <x v="0"/>
    <m/>
    <m/>
    <d v="1899-12-30T00:00:00"/>
    <d v="1899-12-30T00:42:30"/>
    <n v="3"/>
    <n v="-1.1805555555600145E-3"/>
    <n v="42.500000000001606"/>
    <x v="3"/>
    <x v="1"/>
  </r>
  <r>
    <x v="10"/>
    <s v="2024024846"/>
    <x v="0"/>
    <x v="1239"/>
    <s v="E5728KFK"/>
    <d v="2024-12-10T00:00:00"/>
    <x v="1"/>
    <s v="1782"/>
    <x v="46"/>
    <s v="PA"/>
    <x v="1"/>
    <x v="0"/>
    <d v="2024-12-10T00:00:00"/>
    <d v="1899-12-30T09:20:39"/>
    <d v="2024-12-10T00:00:00"/>
    <d v="1899-12-30T09:18:57"/>
    <d v="2024-12-10T00:00:00"/>
    <d v="1899-12-30T10:16:35"/>
    <x v="0"/>
    <x v="0"/>
    <s v="7001180142"/>
    <s v="FBO"/>
    <d v="1899-12-30T00:59:20"/>
    <x v="3169"/>
    <d v="1899-12-30T00:01:42"/>
    <s v="Granel"/>
    <s v="E001"/>
    <x v="2"/>
    <d v="1899-12-30T00:55:56"/>
    <d v="1899-12-30T00:57:38"/>
    <x v="3"/>
    <x v="6"/>
    <x v="4"/>
    <x v="1"/>
    <n v="0"/>
    <n v="0"/>
    <x v="0"/>
    <x v="1"/>
    <x v="0"/>
    <n v="0"/>
    <x v="7"/>
    <x v="0"/>
    <d v="1899-12-30T00:01:42"/>
    <d v="1899-12-30T00:01:42"/>
    <x v="0"/>
    <m/>
    <m/>
    <d v="1899-12-30T00:00:00"/>
    <d v="1899-12-30T00:55:56"/>
    <n v="3"/>
    <n v="-1.1805555555600145E-3"/>
    <n v="55.933333333329578"/>
    <x v="3"/>
    <x v="0"/>
  </r>
  <r>
    <x v="10"/>
    <s v="2024024848"/>
    <x v="0"/>
    <x v="1223"/>
    <s v="E2015JDV"/>
    <d v="2024-12-10T00:00:00"/>
    <x v="1"/>
    <s v="837"/>
    <x v="48"/>
    <s v="PA"/>
    <x v="0"/>
    <x v="0"/>
    <d v="2024-12-10T00:00:00"/>
    <d v="1899-12-30T09:22:00"/>
    <d v="2024-12-10T00:00:00"/>
    <d v="1899-12-30T09:20:18"/>
    <d v="2024-12-10T00:00:00"/>
    <d v="1899-12-30T10:22:17"/>
    <x v="0"/>
    <x v="0"/>
    <s v="7001180143"/>
    <s v="FBO"/>
    <d v="1899-12-30T01:03:41"/>
    <x v="3170"/>
    <d v="1899-12-30T00:01:42"/>
    <s v="Granel"/>
    <s v="E001"/>
    <x v="2"/>
    <d v="1899-12-30T01:00:17"/>
    <d v="1899-12-30T01:01:59"/>
    <x v="3"/>
    <x v="6"/>
    <x v="4"/>
    <x v="1"/>
    <n v="0"/>
    <n v="0"/>
    <x v="0"/>
    <x v="1"/>
    <x v="0"/>
    <n v="0"/>
    <x v="7"/>
    <x v="0"/>
    <d v="1899-12-30T00:01:42"/>
    <d v="1899-12-30T00:01:42"/>
    <x v="0"/>
    <m/>
    <m/>
    <d v="1899-12-30T00:00:00"/>
    <d v="1899-12-30T01:00:17"/>
    <n v="3"/>
    <n v="-1.1805555555600145E-3"/>
    <n v="60.283333333324819"/>
    <x v="3"/>
    <x v="0"/>
  </r>
  <r>
    <x v="10"/>
    <s v="2024024844"/>
    <x v="0"/>
    <x v="1240"/>
    <s v="E8935JMP"/>
    <d v="2024-12-10T00:00:00"/>
    <x v="1"/>
    <s v="3312"/>
    <x v="51"/>
    <s v="PA"/>
    <x v="2"/>
    <x v="0"/>
    <d v="2024-12-10T00:00:00"/>
    <d v="1899-12-30T09:15:23"/>
    <d v="2024-12-10T00:00:00"/>
    <d v="1899-12-30T09:13:41"/>
    <d v="2024-12-10T00:00:00"/>
    <d v="1899-12-30T10:29:09"/>
    <x v="0"/>
    <x v="0"/>
    <s v="7001180144"/>
    <s v="FBO"/>
    <d v="1899-12-30T01:17:10"/>
    <x v="3171"/>
    <d v="1899-12-30T00:01:42"/>
    <s v="Ensacado"/>
    <s v="E002"/>
    <x v="2"/>
    <d v="1899-12-30T01:13:46"/>
    <d v="1899-12-30T01:15:28"/>
    <x v="3"/>
    <x v="6"/>
    <x v="4"/>
    <x v="2"/>
    <n v="0"/>
    <n v="0"/>
    <x v="0"/>
    <x v="2"/>
    <x v="0"/>
    <n v="0"/>
    <x v="7"/>
    <x v="0"/>
    <d v="1899-12-30T00:01:42"/>
    <d v="1899-12-30T00:01:42"/>
    <x v="0"/>
    <m/>
    <m/>
    <d v="1899-12-30T00:00:00"/>
    <d v="1899-12-30T01:13:46"/>
    <n v="3"/>
    <n v="-1.1805555555600145E-3"/>
    <n v="73.766666666663994"/>
    <x v="3"/>
    <x v="0"/>
  </r>
  <r>
    <x v="10"/>
    <s v="2024024849"/>
    <x v="0"/>
    <x v="1228"/>
    <s v="E5940JLK"/>
    <d v="2024-12-10T00:00:00"/>
    <x v="1"/>
    <s v="1782"/>
    <x v="46"/>
    <s v="PA"/>
    <x v="1"/>
    <x v="0"/>
    <d v="2024-12-10T00:00:00"/>
    <d v="1899-12-30T09:49:40"/>
    <d v="2024-12-10T00:00:00"/>
    <d v="1899-12-30T09:48:06"/>
    <d v="2024-12-10T00:00:00"/>
    <d v="1899-12-30T10:32:16"/>
    <x v="0"/>
    <x v="0"/>
    <s v="7001180145"/>
    <s v="FBO"/>
    <d v="1899-12-30T00:45:44"/>
    <x v="1335"/>
    <d v="1899-12-30T00:01:34"/>
    <s v="Granel"/>
    <s v="E001"/>
    <x v="2"/>
    <d v="1899-12-30T00:42:36"/>
    <d v="1899-12-30T00:44:10"/>
    <x v="3"/>
    <x v="6"/>
    <x v="4"/>
    <x v="1"/>
    <n v="0"/>
    <n v="0"/>
    <x v="0"/>
    <x v="1"/>
    <x v="0"/>
    <n v="0"/>
    <x v="7"/>
    <x v="1"/>
    <d v="1899-12-30T00:01:34"/>
    <d v="1899-12-30T00:01:34"/>
    <x v="0"/>
    <m/>
    <m/>
    <d v="1899-12-30T00:00:00"/>
    <d v="1899-12-30T00:42:36"/>
    <n v="3"/>
    <n v="-1.0879629629599874E-3"/>
    <n v="42.599999999995227"/>
    <x v="3"/>
    <x v="1"/>
  </r>
  <r>
    <x v="10"/>
    <s v="2024024850"/>
    <x v="0"/>
    <x v="1225"/>
    <s v="E4179KVF"/>
    <d v="2024-12-10T00:00:00"/>
    <x v="1"/>
    <s v="837"/>
    <x v="48"/>
    <s v="PA"/>
    <x v="0"/>
    <x v="0"/>
    <d v="2024-12-10T00:00:00"/>
    <d v="1899-12-30T10:09:52"/>
    <d v="2024-12-10T00:00:00"/>
    <d v="1899-12-30T10:08:31"/>
    <d v="2024-12-10T00:00:00"/>
    <d v="1899-12-30T10:46:18"/>
    <x v="0"/>
    <x v="0"/>
    <s v="7001180146"/>
    <s v="FBO"/>
    <d v="1899-12-30T00:39:08"/>
    <x v="309"/>
    <d v="1899-12-30T00:01:21"/>
    <s v="Granel"/>
    <s v="E001"/>
    <x v="2"/>
    <d v="1899-12-30T00:36:26"/>
    <d v="1899-12-30T00:37:47"/>
    <x v="4"/>
    <x v="6"/>
    <x v="4"/>
    <x v="1"/>
    <n v="0"/>
    <n v="0"/>
    <x v="0"/>
    <x v="1"/>
    <x v="0"/>
    <n v="0"/>
    <x v="7"/>
    <x v="1"/>
    <d v="1899-12-30T00:01:21"/>
    <d v="1899-12-30T00:01:21"/>
    <x v="0"/>
    <m/>
    <m/>
    <d v="1899-12-30T00:00:00"/>
    <d v="1899-12-30T00:36:26"/>
    <n v="3"/>
    <n v="-9.3750000000003553E-4"/>
    <n v="36.433333333324775"/>
    <x v="3"/>
    <x v="1"/>
  </r>
  <r>
    <x v="10"/>
    <s v="2024024851"/>
    <x v="0"/>
    <x v="1234"/>
    <s v="E5825KKS"/>
    <d v="2024-12-10T00:00:00"/>
    <x v="1"/>
    <s v="837"/>
    <x v="48"/>
    <s v="PA"/>
    <x v="0"/>
    <x v="0"/>
    <d v="2024-12-10T00:00:00"/>
    <d v="1899-12-30T10:20:46"/>
    <d v="2024-12-10T00:00:00"/>
    <d v="1899-12-30T10:19:05"/>
    <d v="2024-12-10T00:00:00"/>
    <d v="1899-12-30T10:57:35"/>
    <x v="0"/>
    <x v="0"/>
    <s v="7001180147"/>
    <s v="FBO"/>
    <d v="1899-12-30T00:40:11"/>
    <x v="2462"/>
    <d v="1899-12-30T00:01:41"/>
    <s v="Granel"/>
    <s v="E001"/>
    <x v="2"/>
    <d v="1899-12-30T00:36:49"/>
    <d v="1899-12-30T00:38:30"/>
    <x v="4"/>
    <x v="6"/>
    <x v="4"/>
    <x v="1"/>
    <n v="0"/>
    <n v="0"/>
    <x v="0"/>
    <x v="1"/>
    <x v="0"/>
    <n v="0"/>
    <x v="7"/>
    <x v="1"/>
    <d v="1899-12-30T00:01:41"/>
    <d v="1899-12-30T00:01:41"/>
    <x v="0"/>
    <m/>
    <m/>
    <d v="1899-12-30T00:00:00"/>
    <d v="1899-12-30T00:36:49"/>
    <n v="3"/>
    <n v="-1.1689814814799804E-3"/>
    <n v="36.816666666667253"/>
    <x v="3"/>
    <x v="1"/>
  </r>
  <r>
    <x v="10"/>
    <s v="2024024852"/>
    <x v="0"/>
    <x v="1224"/>
    <s v="E0897HWR"/>
    <d v="2024-12-10T00:00:00"/>
    <x v="1"/>
    <s v="837"/>
    <x v="48"/>
    <s v="PA"/>
    <x v="7"/>
    <x v="0"/>
    <d v="2024-12-10T00:00:00"/>
    <d v="1899-12-30T10:29:35"/>
    <d v="2024-12-10T00:00:00"/>
    <d v="1899-12-30T10:27:52"/>
    <d v="2024-12-10T00:00:00"/>
    <d v="1899-12-30T11:09:20"/>
    <x v="0"/>
    <x v="0"/>
    <s v="7001180148"/>
    <s v="FBO"/>
    <d v="1899-12-30T00:43:11"/>
    <x v="2488"/>
    <d v="1899-12-30T00:01:43"/>
    <s v="Granel"/>
    <s v="E001"/>
    <x v="2"/>
    <d v="1899-12-30T00:39:45"/>
    <d v="1899-12-30T00:41:28"/>
    <x v="4"/>
    <x v="6"/>
    <x v="4"/>
    <x v="1"/>
    <n v="0"/>
    <n v="0"/>
    <x v="0"/>
    <x v="1"/>
    <x v="0"/>
    <n v="0"/>
    <x v="7"/>
    <x v="1"/>
    <d v="1899-12-30T00:01:43"/>
    <d v="1899-12-30T00:01:43"/>
    <x v="0"/>
    <m/>
    <m/>
    <d v="1899-12-30T00:00:00"/>
    <d v="1899-12-30T00:39:45"/>
    <n v="3"/>
    <n v="-1.192129629630001E-3"/>
    <n v="39.749999999990386"/>
    <x v="4"/>
    <x v="1"/>
  </r>
  <r>
    <x v="10"/>
    <s v="2024024854"/>
    <x v="0"/>
    <x v="1219"/>
    <s v="E7637JSC"/>
    <d v="2024-12-10T00:00:00"/>
    <x v="1"/>
    <s v="1782"/>
    <x v="46"/>
    <s v="PA"/>
    <x v="2"/>
    <x v="0"/>
    <d v="2024-12-10T00:00:00"/>
    <d v="1899-12-30T10:36:16"/>
    <d v="2024-12-10T00:00:00"/>
    <d v="1899-12-30T10:34:35"/>
    <d v="2024-12-10T00:00:00"/>
    <d v="1899-12-30T11:26:53"/>
    <x v="0"/>
    <x v="35"/>
    <s v="7001180149"/>
    <s v="FBO"/>
    <d v="1899-12-30T00:53:59"/>
    <x v="3172"/>
    <d v="1899-12-30T00:01:41"/>
    <s v="Granel"/>
    <s v="E001"/>
    <x v="2"/>
    <d v="1899-12-30T00:50:37"/>
    <d v="1899-12-30T00:52:18"/>
    <x v="4"/>
    <x v="6"/>
    <x v="4"/>
    <x v="1"/>
    <n v="0"/>
    <n v="0"/>
    <x v="0"/>
    <x v="1"/>
    <x v="0"/>
    <n v="0"/>
    <x v="7"/>
    <x v="0"/>
    <d v="1899-12-30T00:01:41"/>
    <d v="1899-12-30T00:01:41"/>
    <x v="0"/>
    <m/>
    <m/>
    <d v="1899-12-30T00:00:00"/>
    <d v="1899-12-30T00:50:37"/>
    <n v="3"/>
    <n v="-1.1689814814799804E-3"/>
    <n v="50.616666666662375"/>
    <x v="4"/>
    <x v="0"/>
  </r>
  <r>
    <x v="10"/>
    <s v="2024024855"/>
    <x v="0"/>
    <x v="1241"/>
    <m/>
    <d v="2024-12-10T00:00:00"/>
    <x v="1"/>
    <s v="2882"/>
    <x v="50"/>
    <s v="PA"/>
    <x v="6"/>
    <x v="0"/>
    <d v="2024-12-10T00:00:00"/>
    <d v="1899-12-30T11:00:40"/>
    <d v="2024-12-10T00:00:00"/>
    <d v="1899-12-30T18:24:00"/>
    <d v="2024-12-10T00:00:00"/>
    <d v="1899-12-30T11:30:26"/>
    <x v="258"/>
    <x v="35"/>
    <s v="7001180150"/>
    <s v="EXW"/>
    <d v="1899-12-30T14:16:54"/>
    <x v="3173"/>
    <d v="1899-12-30T07:23:20"/>
    <s v="Ensacado"/>
    <s v="E002"/>
    <x v="1"/>
    <d v="1899-12-30T00:29:46"/>
    <n v="-0.28719907407408007"/>
    <x v="5"/>
    <x v="6"/>
    <x v="4"/>
    <x v="2"/>
    <n v="0"/>
    <n v="0"/>
    <x v="0"/>
    <x v="2"/>
    <x v="0"/>
    <n v="0"/>
    <x v="7"/>
    <x v="1"/>
    <d v="1899-12-30T07:23:20"/>
    <d v="1899-12-30T06:25:20"/>
    <x v="1"/>
    <m/>
    <m/>
    <d v="1899-12-30T00:00:00"/>
    <d v="1899-12-30T00:29:46"/>
    <n v="3"/>
    <d v="1899-12-30T07:23:20"/>
    <n v="29.766666666657596"/>
    <x v="4"/>
    <x v="1"/>
  </r>
  <r>
    <x v="10"/>
    <s v="2024024823"/>
    <x v="0"/>
    <x v="1229"/>
    <s v="E6758JLK"/>
    <d v="2024-12-10T00:00:00"/>
    <x v="1"/>
    <s v="1782"/>
    <x v="46"/>
    <s v="PA"/>
    <x v="1"/>
    <x v="0"/>
    <d v="2024-12-10T00:00:00"/>
    <d v="1899-12-30T11:38:31"/>
    <d v="2024-12-10T00:00:00"/>
    <d v="1899-12-30T11:38:34"/>
    <d v="2024-12-10T00:00:00"/>
    <d v="1899-12-30T12:22:03"/>
    <x v="0"/>
    <x v="0"/>
    <s v="7001180151"/>
    <s v="FBO"/>
    <d v="1899-12-30T00:43:32"/>
    <x v="2787"/>
    <d v="1899-12-30T00:00:03"/>
    <s v="Granel"/>
    <s v="E001"/>
    <x v="2"/>
    <d v="1899-12-30T00:43:32"/>
    <d v="1899-12-30T00:43:29"/>
    <x v="5"/>
    <x v="6"/>
    <x v="4"/>
    <x v="1"/>
    <n v="0"/>
    <n v="0"/>
    <x v="0"/>
    <x v="1"/>
    <x v="0"/>
    <n v="0"/>
    <x v="7"/>
    <x v="1"/>
    <d v="1899-12-30T00:00:03"/>
    <d v="1899-12-30T00:00:03"/>
    <x v="0"/>
    <m/>
    <m/>
    <d v="1899-12-30T00:00:00"/>
    <d v="1899-12-30T00:43:32"/>
    <n v="3"/>
    <d v="1899-12-30T00:00:03"/>
    <n v="43.533333333331157"/>
    <x v="5"/>
    <x v="1"/>
  </r>
  <r>
    <x v="10"/>
    <s v="2024024828"/>
    <x v="0"/>
    <x v="1237"/>
    <s v="E9349KRP"/>
    <d v="2024-12-10T00:00:00"/>
    <x v="1"/>
    <s v="837"/>
    <x v="48"/>
    <s v="PA"/>
    <x v="0"/>
    <x v="0"/>
    <d v="2024-12-10T00:00:00"/>
    <d v="1899-12-30T11:44:27"/>
    <d v="2024-12-10T00:00:00"/>
    <d v="1899-12-30T11:44:29"/>
    <d v="2024-12-10T00:00:00"/>
    <d v="1899-12-30T12:25:04"/>
    <x v="0"/>
    <x v="0"/>
    <s v="7001180152"/>
    <s v="EXW"/>
    <d v="1899-12-30T00:40:37"/>
    <x v="1447"/>
    <d v="1899-12-30T00:00:02"/>
    <s v="Granel"/>
    <s v="E001"/>
    <x v="1"/>
    <d v="1899-12-30T00:40:37"/>
    <d v="1899-12-30T00:40:35"/>
    <x v="5"/>
    <x v="6"/>
    <x v="4"/>
    <x v="1"/>
    <n v="0"/>
    <n v="0"/>
    <x v="0"/>
    <x v="1"/>
    <x v="0"/>
    <n v="0"/>
    <x v="7"/>
    <x v="1"/>
    <d v="1899-12-30T00:00:02"/>
    <d v="1899-12-30T00:00:02"/>
    <x v="0"/>
    <m/>
    <m/>
    <d v="1899-12-30T00:00:00"/>
    <d v="1899-12-30T00:40:37"/>
    <n v="3"/>
    <d v="1899-12-30T00:00:02"/>
    <n v="40.616666666668806"/>
    <x v="5"/>
    <x v="1"/>
  </r>
  <r>
    <x v="10"/>
    <s v="2024024829"/>
    <x v="0"/>
    <x v="1236"/>
    <s v="EBU01275R"/>
    <d v="2024-12-10T00:00:00"/>
    <x v="1"/>
    <s v="3312"/>
    <x v="51"/>
    <s v="PA"/>
    <x v="2"/>
    <x v="0"/>
    <d v="2024-12-10T00:00:00"/>
    <d v="1899-12-30T11:45:56"/>
    <d v="2024-12-10T00:00:00"/>
    <d v="1899-12-30T11:45:58"/>
    <d v="2024-12-10T00:00:00"/>
    <d v="1899-12-30T12:39:56"/>
    <x v="0"/>
    <x v="0"/>
    <s v="7001180154"/>
    <s v="EXW"/>
    <d v="1899-12-30T00:54:00"/>
    <x v="668"/>
    <d v="1899-12-30T00:00:02"/>
    <s v="Ensacado"/>
    <s v="E002"/>
    <x v="1"/>
    <d v="1899-12-30T00:54:00"/>
    <d v="1899-12-30T00:53:58"/>
    <x v="5"/>
    <x v="6"/>
    <x v="4"/>
    <x v="2"/>
    <n v="0"/>
    <n v="0"/>
    <x v="0"/>
    <x v="2"/>
    <x v="0"/>
    <n v="0"/>
    <x v="7"/>
    <x v="0"/>
    <d v="1899-12-30T00:00:02"/>
    <d v="1899-12-30T00:00:02"/>
    <x v="0"/>
    <m/>
    <m/>
    <d v="1899-12-30T00:00:00"/>
    <d v="1899-12-30T00:54:00"/>
    <n v="3"/>
    <d v="1899-12-30T00:00:02"/>
    <n v="53.999999999999964"/>
    <x v="5"/>
    <x v="0"/>
  </r>
  <r>
    <x v="10"/>
    <s v="2024024826"/>
    <x v="0"/>
    <x v="1220"/>
    <s v="E4598JTV"/>
    <d v="2024-12-10T00:00:00"/>
    <x v="1"/>
    <s v="1782"/>
    <x v="46"/>
    <s v="PA"/>
    <x v="1"/>
    <x v="0"/>
    <d v="2024-12-10T00:00:00"/>
    <d v="1899-12-30T11:42:06"/>
    <d v="2024-12-10T00:00:00"/>
    <d v="1899-12-30T11:42:08"/>
    <d v="2024-12-10T00:00:00"/>
    <d v="1899-12-30T12:43:43"/>
    <x v="0"/>
    <x v="0"/>
    <s v="7001180155"/>
    <s v="FBO"/>
    <d v="1899-12-30T01:01:37"/>
    <x v="3174"/>
    <d v="1899-12-30T00:00:02"/>
    <s v="Granel"/>
    <s v="E001"/>
    <x v="2"/>
    <d v="1899-12-30T01:01:37"/>
    <d v="1899-12-30T01:01:35"/>
    <x v="5"/>
    <x v="6"/>
    <x v="4"/>
    <x v="1"/>
    <n v="0"/>
    <n v="0"/>
    <x v="0"/>
    <x v="1"/>
    <x v="0"/>
    <n v="0"/>
    <x v="7"/>
    <x v="0"/>
    <d v="1899-12-30T00:00:02"/>
    <d v="1899-12-30T00:00:02"/>
    <x v="0"/>
    <m/>
    <m/>
    <d v="1899-12-30T00:00:00"/>
    <d v="1899-12-30T01:01:37"/>
    <n v="3"/>
    <d v="1899-12-30T00:00:02"/>
    <n v="61.616666666678398"/>
    <x v="5"/>
    <x v="0"/>
  </r>
  <r>
    <x v="10"/>
    <s v="2024024825"/>
    <x v="0"/>
    <x v="1226"/>
    <s v="E4948KGF"/>
    <d v="2024-12-10T00:00:00"/>
    <x v="1"/>
    <s v="837"/>
    <x v="48"/>
    <s v="PA"/>
    <x v="0"/>
    <x v="0"/>
    <d v="2024-12-10T00:00:00"/>
    <d v="1899-12-30T11:40:58"/>
    <d v="2024-12-10T00:00:00"/>
    <d v="1899-12-30T11:41:00"/>
    <d v="2024-12-10T00:00:00"/>
    <d v="1899-12-30T12:47:11"/>
    <x v="0"/>
    <x v="0"/>
    <s v="7001180156"/>
    <s v="FBO"/>
    <d v="1899-12-30T01:06:13"/>
    <x v="2482"/>
    <d v="1899-12-30T00:00:02"/>
    <s v="Granel"/>
    <s v="E001"/>
    <x v="2"/>
    <d v="1899-12-30T01:06:13"/>
    <d v="1899-12-30T01:06:11"/>
    <x v="5"/>
    <x v="6"/>
    <x v="4"/>
    <x v="1"/>
    <n v="0"/>
    <n v="0"/>
    <x v="0"/>
    <x v="1"/>
    <x v="0"/>
    <n v="0"/>
    <x v="7"/>
    <x v="0"/>
    <d v="1899-12-30T00:00:02"/>
    <d v="1899-12-30T00:00:02"/>
    <x v="0"/>
    <m/>
    <m/>
    <d v="1899-12-30T00:00:00"/>
    <d v="1899-12-30T01:06:13"/>
    <n v="3"/>
    <d v="1899-12-30T00:00:02"/>
    <n v="66.216666666657531"/>
    <x v="5"/>
    <x v="0"/>
  </r>
  <r>
    <x v="10"/>
    <s v="2024024832"/>
    <x v="0"/>
    <x v="1235"/>
    <s v="ER7683BCC"/>
    <d v="2024-12-10T00:00:00"/>
    <x v="1"/>
    <s v="1782"/>
    <x v="46"/>
    <s v="PA"/>
    <x v="1"/>
    <x v="0"/>
    <d v="2024-12-10T00:00:00"/>
    <d v="1899-12-30T11:57:07"/>
    <d v="2024-12-10T00:00:00"/>
    <d v="1899-12-30T11:57:10"/>
    <d v="2024-12-10T00:00:00"/>
    <d v="1899-12-30T12:52:52"/>
    <x v="0"/>
    <x v="0"/>
    <s v="7001180157"/>
    <s v="EXW"/>
    <d v="1899-12-30T00:55:45"/>
    <x v="3006"/>
    <d v="1899-12-30T00:00:03"/>
    <s v="Granel"/>
    <s v="E001"/>
    <x v="1"/>
    <d v="1899-12-30T00:55:45"/>
    <d v="1899-12-30T00:55:42"/>
    <x v="5"/>
    <x v="6"/>
    <x v="4"/>
    <x v="1"/>
    <n v="0"/>
    <n v="0"/>
    <x v="0"/>
    <x v="1"/>
    <x v="0"/>
    <n v="0"/>
    <x v="7"/>
    <x v="0"/>
    <d v="1899-12-30T00:00:03"/>
    <d v="1899-12-30T00:00:03"/>
    <x v="0"/>
    <m/>
    <m/>
    <d v="1899-12-30T00:00:00"/>
    <d v="1899-12-30T00:55:45"/>
    <n v="3"/>
    <d v="1899-12-30T00:00:03"/>
    <n v="55.749999999988809"/>
    <x v="5"/>
    <x v="0"/>
  </r>
  <r>
    <x v="10"/>
    <s v="2024024831"/>
    <x v="0"/>
    <x v="1232"/>
    <s v="ER2114BBN"/>
    <d v="2024-12-10T00:00:00"/>
    <x v="1"/>
    <s v="1782"/>
    <x v="46"/>
    <s v="PA"/>
    <x v="1"/>
    <x v="0"/>
    <d v="2024-12-10T00:00:00"/>
    <d v="1899-12-30T11:49:00"/>
    <d v="2024-12-10T00:00:00"/>
    <d v="1899-12-30T11:49:02"/>
    <d v="2024-12-10T00:00:00"/>
    <d v="1899-12-30T12:58:48"/>
    <x v="0"/>
    <x v="0"/>
    <s v="7001180158"/>
    <s v="EXW"/>
    <d v="1899-12-30T01:09:48"/>
    <x v="3175"/>
    <d v="1899-12-30T00:00:02"/>
    <s v="Granel"/>
    <s v="E001"/>
    <x v="1"/>
    <d v="1899-12-30T01:09:48"/>
    <d v="1899-12-30T01:09:46"/>
    <x v="5"/>
    <x v="6"/>
    <x v="4"/>
    <x v="1"/>
    <n v="0"/>
    <n v="0"/>
    <x v="0"/>
    <x v="1"/>
    <x v="0"/>
    <n v="0"/>
    <x v="7"/>
    <x v="0"/>
    <d v="1899-12-30T00:00:02"/>
    <d v="1899-12-30T00:00:02"/>
    <x v="0"/>
    <m/>
    <m/>
    <d v="1899-12-30T00:00:00"/>
    <d v="1899-12-30T01:09:48"/>
    <n v="3"/>
    <d v="1899-12-30T00:00:02"/>
    <n v="69.799999999996757"/>
    <x v="5"/>
    <x v="0"/>
  </r>
  <r>
    <x v="10"/>
    <s v="2024024830"/>
    <x v="0"/>
    <x v="1227"/>
    <s v="E9842JGG"/>
    <d v="2024-12-10T00:00:00"/>
    <x v="1"/>
    <s v="837"/>
    <x v="48"/>
    <s v="PA"/>
    <x v="0"/>
    <x v="0"/>
    <d v="2024-12-10T00:00:00"/>
    <d v="1899-12-30T11:47:26"/>
    <d v="2024-12-10T00:00:00"/>
    <d v="1899-12-30T11:47:27"/>
    <d v="2024-12-10T00:00:00"/>
    <d v="1899-12-30T13:02:57"/>
    <x v="0"/>
    <x v="0"/>
    <s v="7001180159"/>
    <s v="FBO"/>
    <d v="1899-12-30T01:15:31"/>
    <x v="3176"/>
    <d v="1899-12-30T00:00:01"/>
    <s v="Granel"/>
    <s v="E001"/>
    <x v="2"/>
    <d v="1899-12-30T01:15:31"/>
    <d v="1899-12-30T01:15:30"/>
    <x v="5"/>
    <x v="6"/>
    <x v="4"/>
    <x v="1"/>
    <n v="0"/>
    <n v="0"/>
    <x v="0"/>
    <x v="1"/>
    <x v="0"/>
    <n v="0"/>
    <x v="7"/>
    <x v="0"/>
    <d v="1899-12-30T00:00:01"/>
    <d v="1899-12-30T00:00:01"/>
    <x v="0"/>
    <m/>
    <m/>
    <d v="1899-12-30T00:00:00"/>
    <d v="1899-12-30T01:15:31"/>
    <n v="3"/>
    <d v="1899-12-30T00:00:01"/>
    <n v="75.516666666667149"/>
    <x v="13"/>
    <x v="0"/>
  </r>
  <r>
    <x v="10"/>
    <s v="2024024836"/>
    <x v="0"/>
    <x v="1233"/>
    <s v="ER0328BBM"/>
    <d v="2024-12-10T00:00:00"/>
    <x v="1"/>
    <s v="1782"/>
    <x v="46"/>
    <s v="PA"/>
    <x v="1"/>
    <x v="0"/>
    <d v="2024-12-10T00:00:00"/>
    <d v="1899-12-30T13:22:06"/>
    <d v="2024-12-10T00:00:00"/>
    <d v="1899-12-30T13:22:07"/>
    <d v="2024-12-10T00:00:00"/>
    <d v="1899-12-30T14:03:59"/>
    <x v="0"/>
    <x v="0"/>
    <s v="7001180161"/>
    <s v="EXW"/>
    <d v="1899-12-30T00:41:53"/>
    <x v="3177"/>
    <d v="1899-12-30T00:00:01"/>
    <s v="Granel"/>
    <s v="E001"/>
    <x v="1"/>
    <d v="1899-12-30T00:41:53"/>
    <d v="1899-12-30T00:41:52"/>
    <x v="9"/>
    <x v="6"/>
    <x v="4"/>
    <x v="1"/>
    <n v="0"/>
    <n v="0"/>
    <x v="0"/>
    <x v="1"/>
    <x v="0"/>
    <n v="0"/>
    <x v="7"/>
    <x v="1"/>
    <d v="1899-12-30T00:00:01"/>
    <d v="1899-12-30T00:00:01"/>
    <x v="0"/>
    <m/>
    <m/>
    <d v="1899-12-30T00:00:00"/>
    <d v="1899-12-30T00:41:53"/>
    <n v="3"/>
    <d v="1899-12-30T00:00:01"/>
    <n v="41.883333333335933"/>
    <x v="8"/>
    <x v="1"/>
  </r>
  <r>
    <x v="10"/>
    <s v="2024024835"/>
    <x v="0"/>
    <x v="1240"/>
    <s v="E8935JMP"/>
    <d v="2024-12-10T00:00:00"/>
    <x v="1"/>
    <s v="3312"/>
    <x v="51"/>
    <s v="PA"/>
    <x v="2"/>
    <x v="0"/>
    <d v="2024-12-10T00:00:00"/>
    <d v="1899-12-30T13:14:12"/>
    <d v="2024-12-10T00:00:00"/>
    <d v="1899-12-30T13:14:15"/>
    <d v="2024-12-10T00:00:00"/>
    <d v="1899-12-30T14:16:56"/>
    <x v="0"/>
    <x v="0"/>
    <s v="7001180162"/>
    <s v="FBO"/>
    <d v="1899-12-30T01:02:44"/>
    <x v="3178"/>
    <d v="1899-12-30T00:00:03"/>
    <s v="Ensacado"/>
    <s v="E002"/>
    <x v="2"/>
    <d v="1899-12-30T01:02:44"/>
    <d v="1899-12-30T01:02:41"/>
    <x v="9"/>
    <x v="6"/>
    <x v="4"/>
    <x v="2"/>
    <n v="0"/>
    <n v="0"/>
    <x v="0"/>
    <x v="2"/>
    <x v="0"/>
    <n v="0"/>
    <x v="7"/>
    <x v="0"/>
    <d v="1899-12-30T00:00:03"/>
    <d v="1899-12-30T00:00:03"/>
    <x v="0"/>
    <m/>
    <m/>
    <d v="1899-12-30T00:00:00"/>
    <d v="1899-12-30T01:02:44"/>
    <n v="3"/>
    <d v="1899-12-30T00:00:03"/>
    <n v="62.733333333326406"/>
    <x v="8"/>
    <x v="0"/>
  </r>
  <r>
    <x v="10"/>
    <s v="2024024838"/>
    <x v="0"/>
    <x v="273"/>
    <s v="E7586KJW"/>
    <d v="2024-12-10T00:00:00"/>
    <x v="1"/>
    <s v="3236"/>
    <x v="47"/>
    <s v="PA"/>
    <x v="5"/>
    <x v="0"/>
    <d v="2024-12-10T00:00:00"/>
    <d v="1899-12-30T13:37:27"/>
    <d v="2024-12-10T00:00:00"/>
    <d v="1899-12-30T13:37:28"/>
    <d v="2024-12-10T00:00:00"/>
    <d v="1899-12-30T14:24:01"/>
    <x v="0"/>
    <x v="0"/>
    <s v="7001180163"/>
    <s v="FBO"/>
    <d v="1899-12-30T00:46:34"/>
    <x v="2268"/>
    <d v="1899-12-30T00:00:01"/>
    <s v="Granel"/>
    <s v="E001"/>
    <x v="2"/>
    <d v="1899-12-30T00:46:34"/>
    <d v="1899-12-30T00:46:33"/>
    <x v="9"/>
    <x v="6"/>
    <x v="4"/>
    <x v="1"/>
    <n v="0"/>
    <n v="0"/>
    <x v="0"/>
    <x v="1"/>
    <x v="0"/>
    <n v="0"/>
    <x v="7"/>
    <x v="0"/>
    <d v="1899-12-30T00:00:01"/>
    <d v="1899-12-30T00:00:01"/>
    <x v="0"/>
    <m/>
    <m/>
    <d v="1899-12-30T00:00:00"/>
    <d v="1899-12-30T00:46:34"/>
    <n v="3"/>
    <d v="1899-12-30T00:00:01"/>
    <n v="46.566666666662378"/>
    <x v="8"/>
    <x v="0"/>
  </r>
  <r>
    <x v="10"/>
    <s v="2024024841"/>
    <x v="0"/>
    <x v="1228"/>
    <s v="E5940JLK"/>
    <d v="2024-12-10T00:00:00"/>
    <x v="1"/>
    <s v="1782"/>
    <x v="46"/>
    <s v="PA"/>
    <x v="1"/>
    <x v="0"/>
    <d v="2024-12-10T00:00:00"/>
    <d v="1899-12-30T13:54:55"/>
    <d v="2024-12-10T00:00:00"/>
    <d v="1899-12-30T13:54:57"/>
    <d v="2024-12-10T00:00:00"/>
    <d v="1899-12-30T14:27:27"/>
    <x v="0"/>
    <x v="0"/>
    <s v="7001180164"/>
    <s v="FBO"/>
    <d v="1899-12-30T00:32:32"/>
    <x v="561"/>
    <d v="1899-12-30T00:00:02"/>
    <s v="Granel"/>
    <s v="E001"/>
    <x v="2"/>
    <d v="1899-12-30T00:32:32"/>
    <d v="1899-12-30T00:32:30"/>
    <x v="9"/>
    <x v="6"/>
    <x v="4"/>
    <x v="1"/>
    <n v="0"/>
    <n v="0"/>
    <x v="0"/>
    <x v="1"/>
    <x v="0"/>
    <n v="0"/>
    <x v="7"/>
    <x v="1"/>
    <d v="1899-12-30T00:00:02"/>
    <d v="1899-12-30T00:00:02"/>
    <x v="0"/>
    <m/>
    <m/>
    <d v="1899-12-30T00:00:00"/>
    <d v="1899-12-30T00:32:32"/>
    <n v="3"/>
    <d v="1899-12-30T00:00:02"/>
    <n v="32.533333333329679"/>
    <x v="8"/>
    <x v="1"/>
  </r>
  <r>
    <x v="10"/>
    <s v="2024024840"/>
    <x v="0"/>
    <x v="135"/>
    <s v="E3616JTZ"/>
    <d v="2024-12-10T00:00:00"/>
    <x v="1"/>
    <s v="1782"/>
    <x v="46"/>
    <s v="PA"/>
    <x v="1"/>
    <x v="0"/>
    <d v="2024-12-10T00:00:00"/>
    <d v="1899-12-30T13:47:14"/>
    <d v="2024-12-10T00:00:00"/>
    <d v="1899-12-30T13:47:16"/>
    <d v="2024-12-10T00:00:00"/>
    <d v="1899-12-30T14:47:43"/>
    <x v="0"/>
    <x v="0"/>
    <s v="7001180166"/>
    <s v="FBO"/>
    <d v="1899-12-30T01:00:29"/>
    <x v="892"/>
    <d v="1899-12-30T00:00:02"/>
    <s v="Granel"/>
    <s v="E001"/>
    <x v="2"/>
    <d v="1899-12-30T01:00:29"/>
    <d v="1899-12-30T01:00:27"/>
    <x v="9"/>
    <x v="6"/>
    <x v="4"/>
    <x v="1"/>
    <n v="0"/>
    <n v="0"/>
    <x v="0"/>
    <x v="1"/>
    <x v="0"/>
    <n v="0"/>
    <x v="7"/>
    <x v="0"/>
    <d v="1899-12-30T00:00:02"/>
    <d v="1899-12-30T00:00:02"/>
    <x v="0"/>
    <m/>
    <m/>
    <d v="1899-12-30T00:00:00"/>
    <d v="1899-12-30T01:00:29"/>
    <n v="3"/>
    <d v="1899-12-30T00:00:02"/>
    <n v="60.483333333340923"/>
    <x v="8"/>
    <x v="0"/>
  </r>
  <r>
    <x v="10"/>
    <s v="2024024846"/>
    <x v="0"/>
    <x v="1224"/>
    <s v="E0897HWR"/>
    <d v="2024-12-10T00:00:00"/>
    <x v="1"/>
    <s v="1782"/>
    <x v="46"/>
    <s v="PA"/>
    <x v="1"/>
    <x v="0"/>
    <d v="2024-12-10T00:00:00"/>
    <d v="1899-12-30T14:19:34"/>
    <d v="2024-12-10T00:00:00"/>
    <d v="1899-12-30T14:19:36"/>
    <d v="2024-12-10T00:00:00"/>
    <d v="1899-12-30T14:53:50"/>
    <x v="0"/>
    <x v="0"/>
    <s v="7001180167"/>
    <s v="FBO"/>
    <d v="1899-12-30T00:34:16"/>
    <x v="664"/>
    <d v="1899-12-30T00:00:02"/>
    <s v="Granel"/>
    <s v="E001"/>
    <x v="2"/>
    <d v="1899-12-30T00:34:16"/>
    <d v="1899-12-30T00:34:14"/>
    <x v="7"/>
    <x v="6"/>
    <x v="4"/>
    <x v="1"/>
    <n v="0"/>
    <n v="0"/>
    <x v="0"/>
    <x v="1"/>
    <x v="0"/>
    <n v="0"/>
    <x v="7"/>
    <x v="1"/>
    <d v="1899-12-30T00:00:02"/>
    <d v="1899-12-30T00:00:02"/>
    <x v="0"/>
    <m/>
    <m/>
    <d v="1899-12-30T00:00:00"/>
    <d v="1899-12-30T00:34:16"/>
    <n v="3"/>
    <d v="1899-12-30T00:00:02"/>
    <n v="34.266666666657578"/>
    <x v="8"/>
    <x v="1"/>
  </r>
  <r>
    <x v="10"/>
    <s v="2024024845"/>
    <x v="0"/>
    <x v="1193"/>
    <s v="E3201JTT"/>
    <d v="2024-12-10T00:00:00"/>
    <x v="1"/>
    <s v="837"/>
    <x v="48"/>
    <s v="PA"/>
    <x v="0"/>
    <x v="0"/>
    <d v="2024-12-10T00:00:00"/>
    <d v="1899-12-30T14:14:07"/>
    <d v="2024-12-10T00:00:00"/>
    <d v="1899-12-30T14:14:09"/>
    <d v="2024-12-10T00:00:00"/>
    <d v="1899-12-30T14:56:28"/>
    <x v="0"/>
    <x v="0"/>
    <s v="7001180168"/>
    <s v="FBO"/>
    <d v="1899-12-30T00:42:21"/>
    <x v="3179"/>
    <d v="1899-12-30T00:00:02"/>
    <s v="Granel"/>
    <s v="E001"/>
    <x v="2"/>
    <d v="1899-12-30T00:42:21"/>
    <d v="1899-12-30T00:42:19"/>
    <x v="7"/>
    <x v="6"/>
    <x v="4"/>
    <x v="1"/>
    <n v="0"/>
    <n v="0"/>
    <x v="0"/>
    <x v="1"/>
    <x v="0"/>
    <n v="0"/>
    <x v="7"/>
    <x v="1"/>
    <d v="1899-12-30T00:00:02"/>
    <d v="1899-12-30T00:00:02"/>
    <x v="0"/>
    <m/>
    <m/>
    <d v="1899-12-30T00:00:00"/>
    <d v="1899-12-30T00:42:21"/>
    <n v="3"/>
    <d v="1899-12-30T00:00:02"/>
    <n v="42.350000000011093"/>
    <x v="8"/>
    <x v="1"/>
  </r>
  <r>
    <x v="10"/>
    <s v="2024024843"/>
    <x v="0"/>
    <x v="1242"/>
    <s v="E5397JZM"/>
    <d v="2024-12-10T00:00:00"/>
    <x v="1"/>
    <s v="1782"/>
    <x v="46"/>
    <s v="PA"/>
    <x v="1"/>
    <x v="0"/>
    <d v="2024-12-10T00:00:00"/>
    <d v="1899-12-30T14:05:45"/>
    <d v="2024-12-10T00:00:00"/>
    <d v="1899-12-30T14:05:50"/>
    <d v="2024-12-10T00:00:00"/>
    <d v="1899-12-30T15:05:17"/>
    <x v="0"/>
    <x v="0"/>
    <s v="7001180169"/>
    <s v="FBO"/>
    <d v="1899-12-30T00:59:32"/>
    <x v="3180"/>
    <d v="1899-12-30T00:00:05"/>
    <s v="Granel"/>
    <s v="E001"/>
    <x v="2"/>
    <d v="1899-12-30T00:59:32"/>
    <d v="1899-12-30T00:59:27"/>
    <x v="7"/>
    <x v="6"/>
    <x v="4"/>
    <x v="1"/>
    <n v="0"/>
    <n v="0"/>
    <x v="0"/>
    <x v="1"/>
    <x v="0"/>
    <n v="0"/>
    <x v="7"/>
    <x v="0"/>
    <d v="1899-12-30T00:00:05"/>
    <d v="1899-12-30T00:00:05"/>
    <x v="0"/>
    <m/>
    <m/>
    <d v="1899-12-30T00:00:00"/>
    <d v="1899-12-30T00:59:32"/>
    <n v="3"/>
    <d v="1899-12-30T00:00:05"/>
    <n v="59.53333333332958"/>
    <x v="6"/>
    <x v="0"/>
  </r>
  <r>
    <x v="10"/>
    <s v="2024024848"/>
    <x v="0"/>
    <x v="1231"/>
    <s v="E2222JCW"/>
    <d v="2024-12-10T00:00:00"/>
    <x v="1"/>
    <s v="837"/>
    <x v="48"/>
    <s v="PA"/>
    <x v="0"/>
    <x v="0"/>
    <d v="2024-12-10T00:00:00"/>
    <d v="1899-12-30T14:21:50"/>
    <d v="2024-12-10T00:00:00"/>
    <d v="1899-12-30T14:21:52"/>
    <d v="2024-12-10T00:00:00"/>
    <d v="1899-12-30T15:08:08"/>
    <x v="0"/>
    <x v="0"/>
    <s v="7001180170"/>
    <s v="FBO"/>
    <d v="1899-12-30T00:46:18"/>
    <x v="360"/>
    <d v="1899-12-30T00:00:02"/>
    <s v="Granel"/>
    <s v="E001"/>
    <x v="2"/>
    <d v="1899-12-30T00:46:18"/>
    <d v="1899-12-30T00:46:16"/>
    <x v="7"/>
    <x v="6"/>
    <x v="4"/>
    <x v="1"/>
    <n v="0"/>
    <n v="0"/>
    <x v="0"/>
    <x v="1"/>
    <x v="0"/>
    <n v="0"/>
    <x v="7"/>
    <x v="0"/>
    <d v="1899-12-30T00:00:02"/>
    <d v="1899-12-30T00:00:02"/>
    <x v="0"/>
    <m/>
    <m/>
    <d v="1899-12-30T00:00:00"/>
    <d v="1899-12-30T00:46:18"/>
    <n v="3"/>
    <d v="1899-12-30T00:00:02"/>
    <n v="46.300000000003081"/>
    <x v="6"/>
    <x v="0"/>
  </r>
  <r>
    <x v="10"/>
    <s v="2024024847"/>
    <x v="0"/>
    <x v="1239"/>
    <s v="E5728KFK"/>
    <d v="2024-12-10T00:00:00"/>
    <x v="1"/>
    <s v="1782"/>
    <x v="46"/>
    <s v="PA"/>
    <x v="1"/>
    <x v="0"/>
    <d v="2024-12-10T00:00:00"/>
    <d v="1899-12-30T14:20:52"/>
    <d v="2024-12-10T00:00:00"/>
    <d v="1899-12-30T14:20:56"/>
    <d v="2024-12-10T00:00:00"/>
    <d v="1899-12-30T15:20:50"/>
    <x v="0"/>
    <x v="0"/>
    <s v="7001180171"/>
    <s v="FBO"/>
    <d v="1899-12-30T00:59:58"/>
    <x v="3181"/>
    <d v="1899-12-30T00:00:04"/>
    <s v="Granel"/>
    <s v="E001"/>
    <x v="2"/>
    <d v="1899-12-30T00:59:58"/>
    <d v="1899-12-30T00:59:54"/>
    <x v="7"/>
    <x v="6"/>
    <x v="4"/>
    <x v="1"/>
    <n v="0"/>
    <n v="0"/>
    <x v="0"/>
    <x v="1"/>
    <x v="0"/>
    <n v="0"/>
    <x v="7"/>
    <x v="0"/>
    <d v="1899-12-30T00:00:04"/>
    <d v="1899-12-30T00:00:04"/>
    <x v="0"/>
    <m/>
    <m/>
    <d v="1899-12-30T00:00:00"/>
    <d v="1899-12-30T00:59:58"/>
    <n v="3"/>
    <d v="1899-12-30T00:00:04"/>
    <n v="59.966666666668793"/>
    <x v="6"/>
    <x v="0"/>
  </r>
  <r>
    <x v="10"/>
    <s v="2024024844"/>
    <x v="0"/>
    <x v="1222"/>
    <s v="E6663JLK"/>
    <d v="2024-12-10T00:00:00"/>
    <x v="1"/>
    <s v="1782"/>
    <x v="46"/>
    <s v="PA"/>
    <x v="1"/>
    <x v="0"/>
    <d v="2024-12-10T00:00:00"/>
    <d v="1899-12-30T14:07:13"/>
    <d v="2024-12-10T00:00:00"/>
    <d v="1899-12-30T14:07:15"/>
    <d v="2024-12-10T00:00:00"/>
    <d v="1899-12-30T15:27:29"/>
    <x v="0"/>
    <x v="0"/>
    <s v="7001180172"/>
    <s v="FBO"/>
    <d v="1899-12-30T01:20:16"/>
    <x v="3182"/>
    <d v="1899-12-30T00:00:02"/>
    <s v="Granel"/>
    <s v="E001"/>
    <x v="2"/>
    <d v="1899-12-30T01:20:16"/>
    <d v="1899-12-30T01:20:14"/>
    <x v="7"/>
    <x v="6"/>
    <x v="4"/>
    <x v="1"/>
    <n v="0"/>
    <n v="0"/>
    <x v="0"/>
    <x v="1"/>
    <x v="0"/>
    <n v="0"/>
    <x v="7"/>
    <x v="0"/>
    <d v="1899-12-30T00:00:02"/>
    <d v="1899-12-30T00:00:02"/>
    <x v="0"/>
    <m/>
    <m/>
    <d v="1899-12-30T00:00:00"/>
    <d v="1899-12-30T01:20:16"/>
    <n v="3"/>
    <d v="1899-12-30T00:00:02"/>
    <n v="80.266666666665571"/>
    <x v="6"/>
    <x v="0"/>
  </r>
  <r>
    <x v="10"/>
    <s v="2024024851"/>
    <x v="0"/>
    <x v="1221"/>
    <s v="E6028JLK"/>
    <d v="2024-12-10T00:00:00"/>
    <x v="1"/>
    <s v="837"/>
    <x v="48"/>
    <s v="PA"/>
    <x v="0"/>
    <x v="0"/>
    <d v="2024-12-10T00:00:00"/>
    <d v="1899-12-30T15:00:27"/>
    <d v="2024-12-10T00:00:00"/>
    <d v="1899-12-30T15:00:31"/>
    <d v="2024-12-10T00:00:00"/>
    <d v="1899-12-30T15:31:55"/>
    <x v="0"/>
    <x v="0"/>
    <s v="7001180173"/>
    <s v="FBO"/>
    <d v="1899-12-30T00:31:28"/>
    <x v="588"/>
    <d v="1899-12-30T00:00:04"/>
    <s v="Granel"/>
    <s v="E001"/>
    <x v="2"/>
    <d v="1899-12-30T00:31:28"/>
    <d v="1899-12-30T00:31:24"/>
    <x v="14"/>
    <x v="6"/>
    <x v="4"/>
    <x v="1"/>
    <n v="0"/>
    <n v="0"/>
    <x v="0"/>
    <x v="1"/>
    <x v="0"/>
    <n v="0"/>
    <x v="7"/>
    <x v="1"/>
    <d v="1899-12-30T00:00:04"/>
    <d v="1899-12-30T00:00:04"/>
    <x v="0"/>
    <m/>
    <m/>
    <d v="1899-12-30T00:00:00"/>
    <d v="1899-12-30T00:31:28"/>
    <n v="3"/>
    <d v="1899-12-30T00:00:04"/>
    <n v="31.466666666663858"/>
    <x v="6"/>
    <x v="1"/>
  </r>
  <r>
    <x v="10"/>
    <s v="2024024850"/>
    <x v="0"/>
    <x v="1226"/>
    <s v="E4948KGF"/>
    <d v="2024-12-10T00:00:00"/>
    <x v="1"/>
    <s v="1782"/>
    <x v="46"/>
    <s v="PA"/>
    <x v="1"/>
    <x v="0"/>
    <d v="2024-12-10T00:00:00"/>
    <d v="1899-12-30T14:45:09"/>
    <d v="2024-12-10T00:00:00"/>
    <d v="1899-12-30T14:45:11"/>
    <d v="2024-12-10T00:00:00"/>
    <d v="1899-12-30T15:39:35"/>
    <x v="0"/>
    <x v="0"/>
    <s v="7001180174"/>
    <s v="FBO"/>
    <d v="1899-12-30T00:54:26"/>
    <x v="3183"/>
    <d v="1899-12-30T00:00:02"/>
    <s v="Granel"/>
    <s v="E001"/>
    <x v="2"/>
    <d v="1899-12-30T00:54:26"/>
    <d v="1899-12-30T00:54:24"/>
    <x v="7"/>
    <x v="6"/>
    <x v="4"/>
    <x v="1"/>
    <n v="0"/>
    <n v="0"/>
    <x v="0"/>
    <x v="1"/>
    <x v="0"/>
    <n v="0"/>
    <x v="7"/>
    <x v="0"/>
    <d v="1899-12-30T00:00:02"/>
    <d v="1899-12-30T00:00:02"/>
    <x v="0"/>
    <m/>
    <m/>
    <d v="1899-12-30T00:00:00"/>
    <d v="1899-12-30T00:54:26"/>
    <n v="3"/>
    <d v="1899-12-30T00:00:02"/>
    <n v="54.433333333339178"/>
    <x v="6"/>
    <x v="0"/>
  </r>
  <r>
    <x v="10"/>
    <s v="2024024849"/>
    <x v="0"/>
    <x v="1225"/>
    <s v="E4179KVF"/>
    <d v="2024-12-10T00:00:00"/>
    <x v="1"/>
    <s v="1782"/>
    <x v="46"/>
    <s v="PA"/>
    <x v="1"/>
    <x v="0"/>
    <d v="2024-12-10T00:00:00"/>
    <d v="1899-12-30T14:43:46"/>
    <d v="2024-12-10T00:00:00"/>
    <d v="1899-12-30T14:43:46"/>
    <d v="2024-12-10T00:00:00"/>
    <d v="1899-12-30T15:45:24"/>
    <x v="0"/>
    <x v="0"/>
    <s v="7001180175"/>
    <s v="FBO"/>
    <d v="1899-12-30T01:01:38"/>
    <x v="1246"/>
    <d v="1899-12-30T00:00:00"/>
    <s v="Granel"/>
    <s v="E001"/>
    <x v="2"/>
    <d v="1899-12-30T01:01:38"/>
    <d v="1899-12-30T01:01:38"/>
    <x v="7"/>
    <x v="6"/>
    <x v="4"/>
    <x v="1"/>
    <n v="0"/>
    <n v="0"/>
    <x v="0"/>
    <x v="1"/>
    <x v="0"/>
    <n v="0"/>
    <x v="7"/>
    <x v="0"/>
    <d v="1899-12-30T00:00:00"/>
    <d v="1899-12-30T00:00:00"/>
    <x v="0"/>
    <m/>
    <m/>
    <d v="1899-12-30T00:00:00"/>
    <d v="1899-12-30T01:01:38"/>
    <n v="3"/>
    <d v="1899-12-30T00:00:00"/>
    <n v="61.633333333339181"/>
    <x v="6"/>
    <x v="0"/>
  </r>
  <r>
    <x v="10"/>
    <s v="2024024852"/>
    <x v="0"/>
    <x v="1234"/>
    <s v="E5825KKS"/>
    <d v="2024-12-10T00:00:00"/>
    <x v="1"/>
    <s v="2032"/>
    <x v="52"/>
    <s v="PA"/>
    <x v="4"/>
    <x v="0"/>
    <d v="2024-12-10T00:00:00"/>
    <d v="1899-12-30T15:08:50"/>
    <d v="2024-12-10T00:00:00"/>
    <d v="1899-12-30T15:08:53"/>
    <d v="2024-12-10T00:00:00"/>
    <d v="1899-12-30T16:03:40"/>
    <x v="0"/>
    <x v="0"/>
    <s v="7001180176"/>
    <s v="FBO"/>
    <d v="1899-12-30T00:54:50"/>
    <x v="1470"/>
    <d v="1899-12-30T00:00:03"/>
    <s v="Granel"/>
    <s v="E001"/>
    <x v="2"/>
    <d v="1899-12-30T00:54:50"/>
    <d v="1899-12-30T00:54:47"/>
    <x v="14"/>
    <x v="6"/>
    <x v="4"/>
    <x v="1"/>
    <n v="0"/>
    <n v="0"/>
    <x v="0"/>
    <x v="1"/>
    <x v="0"/>
    <n v="0"/>
    <x v="7"/>
    <x v="0"/>
    <d v="1899-12-30T00:00:03"/>
    <d v="1899-12-30T00:00:03"/>
    <x v="0"/>
    <m/>
    <m/>
    <d v="1899-12-30T00:00:00"/>
    <d v="1899-12-30T00:54:50"/>
    <n v="3"/>
    <d v="1899-12-30T00:00:03"/>
    <n v="54.833333333327886"/>
    <x v="9"/>
    <x v="0"/>
  </r>
  <r>
    <x v="10"/>
    <s v="2024024858"/>
    <x v="0"/>
    <x v="1237"/>
    <s v="E9349KRP"/>
    <d v="2024-12-10T00:00:00"/>
    <x v="1"/>
    <s v="837"/>
    <x v="48"/>
    <s v="PA"/>
    <x v="0"/>
    <x v="0"/>
    <d v="2024-12-10T00:00:00"/>
    <d v="1899-12-30T15:38:17"/>
    <d v="2024-12-10T00:00:00"/>
    <d v="1899-12-30T15:38:18"/>
    <d v="2024-12-10T00:00:00"/>
    <d v="1899-12-30T16:11:04"/>
    <x v="0"/>
    <x v="0"/>
    <s v="7001180177"/>
    <s v="EXW"/>
    <d v="1899-12-30T00:32:47"/>
    <x v="1139"/>
    <d v="1899-12-30T00:00:01"/>
    <s v="Granel"/>
    <s v="E001"/>
    <x v="1"/>
    <d v="1899-12-30T00:32:47"/>
    <d v="1899-12-30T00:32:46"/>
    <x v="14"/>
    <x v="6"/>
    <x v="4"/>
    <x v="1"/>
    <n v="0"/>
    <n v="0"/>
    <x v="0"/>
    <x v="1"/>
    <x v="0"/>
    <n v="0"/>
    <x v="7"/>
    <x v="1"/>
    <d v="1899-12-30T00:00:01"/>
    <d v="1899-12-30T00:00:01"/>
    <x v="0"/>
    <m/>
    <m/>
    <d v="1899-12-30T00:00:00"/>
    <d v="1899-12-30T00:32:47"/>
    <n v="3"/>
    <d v="1899-12-30T00:00:01"/>
    <n v="32.78333333332796"/>
    <x v="9"/>
    <x v="1"/>
  </r>
  <r>
    <x v="10"/>
    <s v="2024024860"/>
    <x v="0"/>
    <x v="1223"/>
    <s v="E2015JDV"/>
    <d v="2024-12-10T00:00:00"/>
    <x v="1"/>
    <s v="1782"/>
    <x v="46"/>
    <s v="PA"/>
    <x v="1"/>
    <x v="0"/>
    <d v="2024-12-10T00:00:00"/>
    <d v="1899-12-30T15:49:18"/>
    <d v="2024-12-10T00:00:00"/>
    <d v="1899-12-30T15:49:20"/>
    <d v="2024-12-10T00:00:00"/>
    <d v="1899-12-30T16:20:11"/>
    <x v="0"/>
    <x v="0"/>
    <s v="7001180178"/>
    <s v="FBO"/>
    <d v="1899-12-30T00:30:53"/>
    <x v="249"/>
    <d v="1899-12-30T00:00:02"/>
    <s v="Granel"/>
    <s v="E001"/>
    <x v="2"/>
    <d v="1899-12-30T00:30:53"/>
    <d v="1899-12-30T00:30:51"/>
    <x v="14"/>
    <x v="6"/>
    <x v="4"/>
    <x v="1"/>
    <n v="0"/>
    <n v="0"/>
    <x v="0"/>
    <x v="1"/>
    <x v="0"/>
    <n v="0"/>
    <x v="7"/>
    <x v="1"/>
    <d v="1899-12-30T00:00:02"/>
    <d v="1899-12-30T00:00:02"/>
    <x v="0"/>
    <m/>
    <m/>
    <d v="1899-12-30T00:00:00"/>
    <d v="1899-12-30T00:30:53"/>
    <n v="3"/>
    <d v="1899-12-30T00:00:02"/>
    <n v="30.883333333334377"/>
    <x v="9"/>
    <x v="1"/>
  </r>
  <r>
    <x v="10"/>
    <s v="2024024857"/>
    <x v="0"/>
    <x v="1243"/>
    <s v="E7117LMM"/>
    <d v="2024-12-10T00:00:00"/>
    <x v="1"/>
    <s v="3312"/>
    <x v="51"/>
    <s v="PA"/>
    <x v="2"/>
    <x v="0"/>
    <d v="2024-12-10T00:00:00"/>
    <d v="1899-12-30T15:37:20"/>
    <d v="2024-12-10T00:00:00"/>
    <d v="1899-12-30T15:37:23"/>
    <d v="2024-12-10T00:00:00"/>
    <d v="1899-12-30T16:37:37"/>
    <x v="0"/>
    <x v="0"/>
    <s v="7001180179"/>
    <s v="EXW"/>
    <d v="1899-12-30T01:00:17"/>
    <x v="3142"/>
    <d v="1899-12-30T00:00:03"/>
    <s v="Ensacado"/>
    <s v="E002"/>
    <x v="1"/>
    <d v="1899-12-30T01:00:17"/>
    <d v="1899-12-30T01:00:14"/>
    <x v="14"/>
    <x v="6"/>
    <x v="4"/>
    <x v="2"/>
    <n v="0"/>
    <n v="0"/>
    <x v="0"/>
    <x v="2"/>
    <x v="0"/>
    <n v="0"/>
    <x v="7"/>
    <x v="0"/>
    <d v="1899-12-30T00:00:03"/>
    <d v="1899-12-30T00:00:03"/>
    <x v="0"/>
    <m/>
    <m/>
    <d v="1899-12-30T00:00:00"/>
    <d v="1899-12-30T01:00:17"/>
    <n v="3"/>
    <d v="1899-12-30T00:00:03"/>
    <n v="60.283333333324741"/>
    <x v="9"/>
    <x v="0"/>
  </r>
  <r>
    <x v="10"/>
    <s v="2024024861"/>
    <x v="0"/>
    <x v="1219"/>
    <s v="E7637JSC"/>
    <d v="2024-12-10T00:00:00"/>
    <x v="1"/>
    <s v="3236"/>
    <x v="47"/>
    <s v="PA"/>
    <x v="5"/>
    <x v="0"/>
    <d v="2024-12-10T00:00:00"/>
    <d v="1899-12-30T15:58:01"/>
    <d v="2024-12-10T00:00:00"/>
    <d v="1899-12-30T15:58:02"/>
    <d v="2024-12-10T00:00:00"/>
    <d v="1899-12-30T16:43:47"/>
    <x v="0"/>
    <x v="0"/>
    <s v="7001180180"/>
    <s v="FBO"/>
    <d v="1899-12-30T00:45:46"/>
    <x v="2791"/>
    <d v="1899-12-30T00:00:01"/>
    <s v="Granel"/>
    <s v="E001"/>
    <x v="2"/>
    <d v="1899-12-30T00:45:46"/>
    <d v="1899-12-30T00:45:45"/>
    <x v="14"/>
    <x v="6"/>
    <x v="4"/>
    <x v="1"/>
    <n v="0"/>
    <n v="0"/>
    <x v="0"/>
    <x v="1"/>
    <x v="0"/>
    <n v="0"/>
    <x v="7"/>
    <x v="0"/>
    <d v="1899-12-30T00:00:01"/>
    <d v="1899-12-30T00:00:01"/>
    <x v="0"/>
    <m/>
    <m/>
    <d v="1899-12-30T00:00:00"/>
    <d v="1899-12-30T00:45:46"/>
    <n v="3"/>
    <d v="1899-12-30T00:00:01"/>
    <n v="45.76666666667041"/>
    <x v="9"/>
    <x v="0"/>
  </r>
  <r>
    <x v="10"/>
    <s v="2024024863"/>
    <x v="0"/>
    <x v="1230"/>
    <s v="E9402GGZ"/>
    <d v="2024-12-10T00:00:00"/>
    <x v="1"/>
    <s v="1782"/>
    <x v="46"/>
    <s v="PA"/>
    <x v="1"/>
    <x v="0"/>
    <d v="2024-12-10T00:00:00"/>
    <d v="1899-12-30T16:28:22"/>
    <d v="2024-12-10T00:00:00"/>
    <d v="1899-12-30T16:28:23"/>
    <d v="2024-12-10T00:00:00"/>
    <d v="1899-12-30T17:15:11"/>
    <x v="0"/>
    <x v="0"/>
    <s v="7001180183"/>
    <s v="FBO"/>
    <d v="1899-12-30T00:46:49"/>
    <x v="593"/>
    <d v="1899-12-30T00:00:01"/>
    <s v="Granel"/>
    <s v="E001"/>
    <x v="2"/>
    <d v="1899-12-30T00:46:49"/>
    <d v="1899-12-30T00:46:48"/>
    <x v="10"/>
    <x v="6"/>
    <x v="4"/>
    <x v="1"/>
    <n v="0"/>
    <n v="0"/>
    <x v="0"/>
    <x v="1"/>
    <x v="0"/>
    <n v="0"/>
    <x v="7"/>
    <x v="0"/>
    <d v="1899-12-30T00:00:01"/>
    <d v="1899-12-30T00:00:01"/>
    <x v="0"/>
    <m/>
    <m/>
    <d v="1899-12-30T00:00:00"/>
    <d v="1899-12-30T00:46:49"/>
    <n v="3"/>
    <d v="1899-12-30T00:00:01"/>
    <n v="46.816666666660822"/>
    <x v="10"/>
    <x v="0"/>
  </r>
  <r>
    <x v="10"/>
    <s v="2024024865"/>
    <x v="0"/>
    <x v="1229"/>
    <s v="E6758JLK"/>
    <d v="2024-12-10T00:00:00"/>
    <x v="1"/>
    <s v="837"/>
    <x v="48"/>
    <s v="PA"/>
    <x v="0"/>
    <x v="0"/>
    <d v="2024-12-10T00:00:00"/>
    <d v="1899-12-30T16:37:07"/>
    <d v="2024-12-10T00:00:00"/>
    <d v="1899-12-30T16:37:08"/>
    <d v="2024-12-10T00:00:00"/>
    <d v="1899-12-30T17:19:43"/>
    <x v="0"/>
    <x v="0"/>
    <s v="7001180184"/>
    <s v="FBO"/>
    <d v="1899-12-30T00:42:36"/>
    <x v="2856"/>
    <d v="1899-12-30T00:00:01"/>
    <s v="Granel"/>
    <s v="E001"/>
    <x v="2"/>
    <d v="1899-12-30T00:42:36"/>
    <d v="1899-12-30T00:42:35"/>
    <x v="10"/>
    <x v="6"/>
    <x v="4"/>
    <x v="1"/>
    <n v="0"/>
    <n v="0"/>
    <x v="0"/>
    <x v="1"/>
    <x v="0"/>
    <n v="0"/>
    <x v="7"/>
    <x v="1"/>
    <d v="1899-12-30T00:00:01"/>
    <d v="1899-12-30T00:00:01"/>
    <x v="0"/>
    <m/>
    <m/>
    <d v="1899-12-30T00:00:00"/>
    <d v="1899-12-30T00:42:36"/>
    <n v="3"/>
    <d v="1899-12-30T00:00:01"/>
    <n v="42.599999999995148"/>
    <x v="10"/>
    <x v="1"/>
  </r>
  <r>
    <x v="10"/>
    <s v="2024024868"/>
    <x v="0"/>
    <x v="1236"/>
    <s v="EBU01275R"/>
    <d v="2024-12-10T00:00:00"/>
    <x v="1"/>
    <s v="3312"/>
    <x v="51"/>
    <s v="PA"/>
    <x v="2"/>
    <x v="0"/>
    <d v="2024-12-10T00:00:00"/>
    <d v="1899-12-30T17:47:01"/>
    <d v="2024-12-10T00:00:00"/>
    <d v="1899-12-30T17:47:02"/>
    <d v="2024-12-10T00:00:00"/>
    <d v="1899-12-30T18:10:27"/>
    <x v="0"/>
    <x v="0"/>
    <s v="7001180186"/>
    <s v="EXW"/>
    <d v="1899-12-30T00:23:26"/>
    <x v="2518"/>
    <d v="1899-12-30T00:00:01"/>
    <s v="Ensacado"/>
    <s v="E002"/>
    <x v="1"/>
    <d v="1899-12-30T00:23:26"/>
    <d v="1899-12-30T00:23:25"/>
    <x v="8"/>
    <x v="6"/>
    <x v="4"/>
    <x v="2"/>
    <n v="0"/>
    <n v="0"/>
    <x v="0"/>
    <x v="2"/>
    <x v="0"/>
    <n v="0"/>
    <x v="7"/>
    <x v="1"/>
    <d v="1899-12-30T00:00:01"/>
    <d v="1899-12-30T00:00:01"/>
    <x v="0"/>
    <m/>
    <m/>
    <d v="1899-12-30T00:00:00"/>
    <d v="1899-12-30T00:23:26"/>
    <n v="3"/>
    <d v="1899-12-30T00:00:01"/>
    <n v="23.433333333321702"/>
    <x v="11"/>
    <x v="1"/>
  </r>
  <r>
    <x v="10"/>
    <s v="2024024869"/>
    <x v="0"/>
    <x v="1228"/>
    <s v="E5940JLK"/>
    <d v="2024-12-10T00:00:00"/>
    <x v="1"/>
    <s v="1782"/>
    <x v="46"/>
    <s v="PA"/>
    <x v="1"/>
    <x v="0"/>
    <d v="2024-12-10T00:00:00"/>
    <d v="1899-12-30T18:04:56"/>
    <d v="2024-12-10T00:00:00"/>
    <d v="1899-12-30T18:04:59"/>
    <d v="2024-12-10T00:00:00"/>
    <d v="1899-12-30T18:34:23"/>
    <x v="0"/>
    <x v="0"/>
    <s v="7001180187"/>
    <s v="FBO"/>
    <d v="1899-12-30T00:29:27"/>
    <x v="305"/>
    <d v="1899-12-30T00:00:03"/>
    <s v="Granel"/>
    <s v="E001"/>
    <x v="2"/>
    <d v="1899-12-30T00:29:27"/>
    <d v="1899-12-30T00:29:24"/>
    <x v="11"/>
    <x v="6"/>
    <x v="4"/>
    <x v="1"/>
    <n v="0"/>
    <n v="0"/>
    <x v="0"/>
    <x v="1"/>
    <x v="0"/>
    <n v="0"/>
    <x v="7"/>
    <x v="1"/>
    <d v="1899-12-30T00:00:03"/>
    <d v="1899-12-30T00:00:03"/>
    <x v="0"/>
    <m/>
    <m/>
    <d v="1899-12-30T00:00:00"/>
    <d v="1899-12-30T00:29:27"/>
    <n v="3"/>
    <d v="1899-12-30T00:00:03"/>
    <n v="29.449999999987178"/>
    <x v="11"/>
    <x v="1"/>
  </r>
  <r>
    <x v="10"/>
    <s v="2024024870"/>
    <x v="0"/>
    <x v="273"/>
    <s v="E7586KJW"/>
    <d v="2024-12-10T00:00:00"/>
    <x v="1"/>
    <s v="1782"/>
    <x v="46"/>
    <s v="PA"/>
    <x v="1"/>
    <x v="0"/>
    <d v="2024-12-10T00:00:00"/>
    <d v="1899-12-30T18:07:14"/>
    <d v="2024-12-10T00:00:00"/>
    <d v="1899-12-30T18:07:16"/>
    <d v="2024-12-10T00:00:00"/>
    <d v="1899-12-30T18:42:35"/>
    <x v="0"/>
    <x v="0"/>
    <s v="7001180188"/>
    <s v="FBO"/>
    <d v="1899-12-30T00:35:21"/>
    <x v="1348"/>
    <d v="1899-12-30T00:00:02"/>
    <s v="Granel"/>
    <s v="E001"/>
    <x v="2"/>
    <d v="1899-12-30T00:35:21"/>
    <d v="1899-12-30T00:35:19"/>
    <x v="11"/>
    <x v="6"/>
    <x v="4"/>
    <x v="1"/>
    <n v="0"/>
    <n v="0"/>
    <x v="0"/>
    <x v="1"/>
    <x v="0"/>
    <n v="0"/>
    <x v="7"/>
    <x v="1"/>
    <d v="1899-12-30T00:00:02"/>
    <d v="1899-12-30T00:00:02"/>
    <x v="0"/>
    <m/>
    <m/>
    <d v="1899-12-30T00:00:00"/>
    <d v="1899-12-30T00:35:21"/>
    <n v="3"/>
    <d v="1899-12-30T00:00:02"/>
    <n v="35.349999999998488"/>
    <x v="11"/>
    <x v="1"/>
  </r>
  <r>
    <x v="10"/>
    <s v="2024024873"/>
    <x v="0"/>
    <x v="1244"/>
    <m/>
    <d v="2024-12-10T00:00:00"/>
    <x v="1"/>
    <s v="2882"/>
    <x v="50"/>
    <s v="PA"/>
    <x v="2"/>
    <x v="0"/>
    <d v="2024-12-10T00:00:00"/>
    <d v="1899-12-30T18:33:01"/>
    <d v="2024-12-10T00:00:00"/>
    <d v="1899-12-30T18:33:02"/>
    <d v="2024-12-10T00:00:00"/>
    <d v="1899-12-30T18:53:26"/>
    <x v="0"/>
    <x v="0"/>
    <s v="7001180189"/>
    <s v="EXW"/>
    <d v="1899-12-30T00:20:25"/>
    <x v="2113"/>
    <d v="1899-12-30T00:00:01"/>
    <s v="Ensacado"/>
    <s v="E002"/>
    <x v="1"/>
    <d v="1899-12-30T00:20:25"/>
    <d v="1899-12-30T00:20:24"/>
    <x v="11"/>
    <x v="6"/>
    <x v="4"/>
    <x v="2"/>
    <n v="0"/>
    <n v="0"/>
    <x v="0"/>
    <x v="2"/>
    <x v="0"/>
    <n v="0"/>
    <x v="7"/>
    <x v="1"/>
    <d v="1899-12-30T00:00:01"/>
    <d v="1899-12-30T00:00:01"/>
    <x v="0"/>
    <m/>
    <m/>
    <d v="1899-12-30T00:00:00"/>
    <d v="1899-12-30T00:20:25"/>
    <n v="3"/>
    <d v="1899-12-30T00:00:01"/>
    <n v="20.416666666665648"/>
    <x v="11"/>
    <x v="1"/>
  </r>
  <r>
    <x v="10"/>
    <s v="2024024871"/>
    <x v="0"/>
    <x v="135"/>
    <s v="E3616JTZ"/>
    <d v="2024-12-10T00:00:00"/>
    <x v="1"/>
    <s v="1782"/>
    <x v="46"/>
    <s v="PA"/>
    <x v="1"/>
    <x v="0"/>
    <d v="2024-12-10T00:00:00"/>
    <d v="1899-12-30T18:11:20"/>
    <d v="2024-12-10T00:00:00"/>
    <d v="1899-12-30T18:11:22"/>
    <d v="2024-12-10T00:00:00"/>
    <d v="1899-12-30T18:57:59"/>
    <x v="0"/>
    <x v="0"/>
    <s v="7001180190"/>
    <s v="FBO"/>
    <d v="1899-12-30T00:46:39"/>
    <x v="2986"/>
    <d v="1899-12-30T00:00:02"/>
    <s v="Granel"/>
    <s v="E001"/>
    <x v="2"/>
    <d v="1899-12-30T00:46:39"/>
    <d v="1899-12-30T00:46:37"/>
    <x v="11"/>
    <x v="6"/>
    <x v="4"/>
    <x v="1"/>
    <n v="0"/>
    <n v="0"/>
    <x v="0"/>
    <x v="1"/>
    <x v="0"/>
    <n v="0"/>
    <x v="7"/>
    <x v="0"/>
    <d v="1899-12-30T00:00:02"/>
    <d v="1899-12-30T00:00:02"/>
    <x v="0"/>
    <m/>
    <m/>
    <d v="1899-12-30T00:00:00"/>
    <d v="1899-12-30T00:46:39"/>
    <n v="3"/>
    <d v="1899-12-30T00:00:02"/>
    <n v="46.649999999995302"/>
    <x v="11"/>
    <x v="0"/>
  </r>
  <r>
    <x v="10"/>
    <s v="2024024872"/>
    <x v="0"/>
    <x v="1232"/>
    <s v="ER2114BBN"/>
    <d v="2024-12-10T00:00:00"/>
    <x v="1"/>
    <s v="1782"/>
    <x v="46"/>
    <s v="PA"/>
    <x v="1"/>
    <x v="0"/>
    <d v="2024-12-10T00:00:00"/>
    <d v="1899-12-30T18:14:42"/>
    <d v="2024-12-10T00:00:00"/>
    <d v="1899-12-30T18:14:43"/>
    <d v="2024-12-10T00:00:00"/>
    <d v="1899-12-30T19:03:26"/>
    <x v="0"/>
    <x v="0"/>
    <s v="7001180191"/>
    <s v="EXW"/>
    <d v="1899-12-30T00:48:44"/>
    <x v="854"/>
    <d v="1899-12-30T00:00:01"/>
    <s v="Granel"/>
    <s v="E001"/>
    <x v="1"/>
    <d v="1899-12-30T00:48:44"/>
    <d v="1899-12-30T00:48:43"/>
    <x v="11"/>
    <x v="6"/>
    <x v="4"/>
    <x v="1"/>
    <n v="0"/>
    <n v="0"/>
    <x v="0"/>
    <x v="1"/>
    <x v="0"/>
    <n v="0"/>
    <x v="7"/>
    <x v="0"/>
    <d v="1899-12-30T00:00:01"/>
    <d v="1899-12-30T00:00:01"/>
    <x v="0"/>
    <m/>
    <m/>
    <d v="1899-12-30T00:00:00"/>
    <d v="1899-12-30T00:48:44"/>
    <n v="3"/>
    <d v="1899-12-30T00:00:01"/>
    <n v="48.733333333343879"/>
    <x v="7"/>
    <x v="0"/>
  </r>
  <r>
    <x v="10"/>
    <s v="2024024876"/>
    <x v="0"/>
    <x v="1227"/>
    <s v="E9842JGG"/>
    <d v="2024-12-10T00:00:00"/>
    <x v="1"/>
    <s v="837"/>
    <x v="48"/>
    <s v="PA"/>
    <x v="0"/>
    <x v="0"/>
    <d v="2024-12-10T00:00:00"/>
    <d v="1899-12-30T19:02:26"/>
    <d v="2024-12-10T00:00:00"/>
    <d v="1899-12-30T19:02:28"/>
    <d v="2024-12-10T00:00:00"/>
    <d v="1899-12-30T19:23:58"/>
    <x v="0"/>
    <x v="0"/>
    <s v="7001180193"/>
    <s v="FBO"/>
    <d v="1899-12-30T00:21:32"/>
    <x v="237"/>
    <d v="1899-12-30T00:00:02"/>
    <s v="Granel"/>
    <s v="E001"/>
    <x v="2"/>
    <d v="1899-12-30T00:21:32"/>
    <d v="1899-12-30T00:21:30"/>
    <x v="13"/>
    <x v="6"/>
    <x v="4"/>
    <x v="1"/>
    <n v="0"/>
    <n v="0"/>
    <x v="0"/>
    <x v="1"/>
    <x v="0"/>
    <n v="0"/>
    <x v="7"/>
    <x v="1"/>
    <d v="1899-12-30T00:00:02"/>
    <d v="1899-12-30T00:00:02"/>
    <x v="0"/>
    <m/>
    <m/>
    <d v="1899-12-30T00:00:00"/>
    <d v="1899-12-30T00:21:32"/>
    <n v="3"/>
    <d v="1899-12-30T00:00:02"/>
    <n v="21.533333333342508"/>
    <x v="7"/>
    <x v="1"/>
  </r>
  <r>
    <x v="10"/>
    <s v="2024024875"/>
    <x v="0"/>
    <x v="1242"/>
    <s v="E5397JZM"/>
    <d v="2024-12-10T00:00:00"/>
    <x v="1"/>
    <s v="1782"/>
    <x v="46"/>
    <s v="PA"/>
    <x v="1"/>
    <x v="0"/>
    <d v="2024-12-10T00:00:00"/>
    <d v="1899-12-30T18:57:28"/>
    <d v="2024-12-10T00:00:00"/>
    <d v="1899-12-30T18:57:30"/>
    <d v="2024-12-10T00:00:00"/>
    <d v="1899-12-30T19:27:52"/>
    <x v="0"/>
    <x v="0"/>
    <s v="7001180194"/>
    <s v="FBO"/>
    <d v="1899-12-30T00:30:24"/>
    <x v="1778"/>
    <d v="1899-12-30T00:00:02"/>
    <s v="Granel"/>
    <s v="E001"/>
    <x v="2"/>
    <d v="1899-12-30T00:30:24"/>
    <d v="1899-12-30T00:30:22"/>
    <x v="11"/>
    <x v="6"/>
    <x v="4"/>
    <x v="1"/>
    <n v="0"/>
    <n v="0"/>
    <x v="0"/>
    <x v="1"/>
    <x v="0"/>
    <n v="0"/>
    <x v="7"/>
    <x v="1"/>
    <d v="1899-12-30T00:00:02"/>
    <d v="1899-12-30T00:00:02"/>
    <x v="0"/>
    <m/>
    <m/>
    <d v="1899-12-30T00:00:00"/>
    <d v="1899-12-30T00:30:24"/>
    <n v="3"/>
    <d v="1899-12-30T00:00:02"/>
    <n v="30.399999999998517"/>
    <x v="7"/>
    <x v="1"/>
  </r>
  <r>
    <x v="10"/>
    <s v="2024024877"/>
    <x v="0"/>
    <x v="1231"/>
    <s v="E2222JCW"/>
    <d v="2024-12-10T00:00:00"/>
    <x v="1"/>
    <s v="1782"/>
    <x v="46"/>
    <s v="PA"/>
    <x v="1"/>
    <x v="0"/>
    <d v="2024-12-10T00:00:00"/>
    <d v="1899-12-30T19:10:03"/>
    <d v="2024-12-10T00:00:00"/>
    <d v="1899-12-30T19:10:04"/>
    <d v="2024-12-10T00:00:00"/>
    <d v="1899-12-30T19:39:54"/>
    <x v="0"/>
    <x v="0"/>
    <s v="7001180195"/>
    <s v="FBO"/>
    <d v="1899-12-30T00:29:51"/>
    <x v="3184"/>
    <d v="1899-12-30T00:00:01"/>
    <s v="Granel"/>
    <s v="E001"/>
    <x v="2"/>
    <d v="1899-12-30T00:29:51"/>
    <d v="1899-12-30T00:29:50"/>
    <x v="13"/>
    <x v="6"/>
    <x v="4"/>
    <x v="1"/>
    <n v="0"/>
    <n v="0"/>
    <x v="0"/>
    <x v="1"/>
    <x v="0"/>
    <n v="0"/>
    <x v="7"/>
    <x v="1"/>
    <d v="1899-12-30T00:00:01"/>
    <d v="1899-12-30T00:00:01"/>
    <x v="0"/>
    <m/>
    <m/>
    <d v="1899-12-30T00:00:00"/>
    <d v="1899-12-30T00:29:51"/>
    <n v="3"/>
    <d v="1899-12-30T00:00:01"/>
    <n v="29.850000000004826"/>
    <x v="7"/>
    <x v="1"/>
  </r>
  <r>
    <x v="10"/>
    <s v="2024024878"/>
    <x v="0"/>
    <x v="1224"/>
    <s v="E0897HWR"/>
    <d v="2024-12-10T00:00:00"/>
    <x v="1"/>
    <s v="837"/>
    <x v="48"/>
    <s v="PA"/>
    <x v="0"/>
    <x v="0"/>
    <d v="2024-12-10T00:00:00"/>
    <d v="1899-12-30T19:33:56"/>
    <d v="2024-12-10T00:00:00"/>
    <d v="1899-12-30T19:33:59"/>
    <d v="2024-12-10T00:00:00"/>
    <d v="1899-12-30T20:03:47"/>
    <x v="0"/>
    <x v="0"/>
    <s v="7001180196"/>
    <s v="FBO"/>
    <d v="1899-12-30T00:29:51"/>
    <x v="766"/>
    <d v="1899-12-30T00:00:03"/>
    <s v="Granel"/>
    <s v="E001"/>
    <x v="2"/>
    <d v="1899-12-30T00:29:51"/>
    <d v="1899-12-30T00:29:48"/>
    <x v="13"/>
    <x v="6"/>
    <x v="4"/>
    <x v="1"/>
    <n v="0"/>
    <n v="0"/>
    <x v="0"/>
    <x v="1"/>
    <x v="0"/>
    <n v="0"/>
    <x v="7"/>
    <x v="1"/>
    <d v="1899-12-30T00:00:03"/>
    <d v="1899-12-30T00:00:03"/>
    <x v="0"/>
    <m/>
    <m/>
    <d v="1899-12-30T00:00:00"/>
    <d v="1899-12-30T00:29:51"/>
    <n v="3"/>
    <d v="1899-12-30T00:00:03"/>
    <n v="29.850000000004826"/>
    <x v="14"/>
    <x v="1"/>
  </r>
  <r>
    <x v="10"/>
    <s v="2024024879"/>
    <x v="0"/>
    <x v="1226"/>
    <s v="E4948KGF"/>
    <d v="2024-12-10T00:00:00"/>
    <x v="1"/>
    <s v="837"/>
    <x v="48"/>
    <s v="PA"/>
    <x v="0"/>
    <x v="0"/>
    <d v="2024-12-10T00:00:00"/>
    <d v="1899-12-30T20:03:00"/>
    <d v="2024-12-10T00:00:00"/>
    <d v="1899-12-30T20:03:02"/>
    <d v="2024-12-10T00:00:00"/>
    <d v="1899-12-30T20:25:12"/>
    <x v="0"/>
    <x v="0"/>
    <s v="7001180197"/>
    <s v="FBO"/>
    <d v="1899-12-30T00:22:12"/>
    <x v="2881"/>
    <d v="1899-12-30T00:00:02"/>
    <s v="Granel"/>
    <s v="E001"/>
    <x v="2"/>
    <d v="1899-12-30T00:22:12"/>
    <d v="1899-12-30T00:22:10"/>
    <x v="15"/>
    <x v="6"/>
    <x v="4"/>
    <x v="1"/>
    <n v="0"/>
    <n v="0"/>
    <x v="0"/>
    <x v="1"/>
    <x v="0"/>
    <n v="0"/>
    <x v="7"/>
    <x v="1"/>
    <d v="1899-12-30T00:00:02"/>
    <d v="1899-12-30T00:00:02"/>
    <x v="0"/>
    <m/>
    <m/>
    <d v="1899-12-30T00:00:00"/>
    <d v="1899-12-30T00:22:12"/>
    <n v="3"/>
    <d v="1899-12-30T00:00:02"/>
    <n v="22.199999999990361"/>
    <x v="14"/>
    <x v="1"/>
  </r>
  <r>
    <x v="10"/>
    <s v="2024024881"/>
    <x v="0"/>
    <x v="1230"/>
    <s v="E9402GGZ"/>
    <d v="2024-12-11T00:00:00"/>
    <x v="1"/>
    <s v="837"/>
    <x v="48"/>
    <s v="PA"/>
    <x v="0"/>
    <x v="0"/>
    <d v="2024-12-11T00:00:00"/>
    <d v="1899-12-30T06:22:59"/>
    <d v="2024-12-11T00:00:00"/>
    <d v="1899-12-30T06:23:00"/>
    <d v="2024-12-11T00:00:00"/>
    <d v="1899-12-30T06:52:19"/>
    <x v="0"/>
    <x v="0"/>
    <s v="7001180198"/>
    <s v="FBO"/>
    <d v="1899-12-30T00:29:20"/>
    <x v="1762"/>
    <d v="1899-12-30T00:00:01"/>
    <s v="Granel"/>
    <s v="E001"/>
    <x v="2"/>
    <d v="1899-12-30T00:29:20"/>
    <d v="1899-12-30T00:29:19"/>
    <x v="0"/>
    <x v="7"/>
    <x v="4"/>
    <x v="1"/>
    <n v="0"/>
    <n v="0"/>
    <x v="0"/>
    <x v="1"/>
    <x v="0"/>
    <n v="0"/>
    <x v="7"/>
    <x v="1"/>
    <d v="1899-12-30T00:00:01"/>
    <d v="1899-12-30T00:00:01"/>
    <x v="0"/>
    <m/>
    <m/>
    <d v="1899-12-30T00:00:00"/>
    <d v="1899-12-30T00:29:20"/>
    <n v="4"/>
    <d v="1899-12-30T00:00:01"/>
    <n v="29.333333333332774"/>
    <x v="12"/>
    <x v="1"/>
  </r>
  <r>
    <x v="10"/>
    <s v="2024024880"/>
    <x v="0"/>
    <x v="1235"/>
    <s v="ER7683BCC"/>
    <d v="2024-12-11T00:00:00"/>
    <x v="1"/>
    <s v="1782"/>
    <x v="46"/>
    <s v="PA"/>
    <x v="1"/>
    <x v="0"/>
    <d v="2024-12-11T00:00:00"/>
    <d v="1899-12-30T06:21:54"/>
    <d v="2024-12-11T00:00:00"/>
    <d v="1899-12-30T06:21:55"/>
    <d v="2024-12-11T00:00:00"/>
    <d v="1899-12-30T06:58:05"/>
    <x v="0"/>
    <x v="0"/>
    <s v="7001180199"/>
    <s v="EXW"/>
    <d v="1899-12-30T00:36:11"/>
    <x v="3185"/>
    <d v="1899-12-30T00:00:01"/>
    <s v="Granel"/>
    <s v="E001"/>
    <x v="1"/>
    <d v="1899-12-30T00:36:11"/>
    <d v="1899-12-30T00:36:10"/>
    <x v="0"/>
    <x v="7"/>
    <x v="4"/>
    <x v="1"/>
    <n v="0"/>
    <n v="0"/>
    <x v="0"/>
    <x v="1"/>
    <x v="0"/>
    <n v="0"/>
    <x v="7"/>
    <x v="1"/>
    <d v="1899-12-30T00:00:01"/>
    <d v="1899-12-30T00:00:01"/>
    <x v="0"/>
    <m/>
    <m/>
    <d v="1899-12-30T00:00:00"/>
    <d v="1899-12-30T00:36:11"/>
    <n v="4"/>
    <d v="1899-12-30T00:00:01"/>
    <n v="36.183333333340798"/>
    <x v="12"/>
    <x v="1"/>
  </r>
  <r>
    <x v="10"/>
    <s v="2024024882"/>
    <x v="0"/>
    <x v="1225"/>
    <s v="E4179KVF"/>
    <d v="2024-12-11T00:00:00"/>
    <x v="1"/>
    <s v="837"/>
    <x v="48"/>
    <s v="PA"/>
    <x v="0"/>
    <x v="0"/>
    <d v="2024-12-11T00:00:00"/>
    <d v="1899-12-30T06:48:32"/>
    <d v="2024-12-11T00:00:00"/>
    <d v="1899-12-30T06:48:33"/>
    <d v="2024-12-11T00:00:00"/>
    <d v="1899-12-30T07:23:46"/>
    <x v="0"/>
    <x v="0"/>
    <s v="7001180200"/>
    <s v="FBO"/>
    <d v="1899-12-30T00:35:14"/>
    <x v="434"/>
    <d v="1899-12-30T00:00:01"/>
    <s v="Granel"/>
    <s v="E001"/>
    <x v="2"/>
    <d v="1899-12-30T00:35:14"/>
    <d v="1899-12-30T00:35:13"/>
    <x v="0"/>
    <x v="7"/>
    <x v="4"/>
    <x v="1"/>
    <n v="0"/>
    <n v="0"/>
    <x v="0"/>
    <x v="1"/>
    <x v="0"/>
    <n v="0"/>
    <x v="7"/>
    <x v="1"/>
    <d v="1899-12-30T00:00:01"/>
    <d v="1899-12-30T00:00:01"/>
    <x v="0"/>
    <m/>
    <m/>
    <d v="1899-12-30T00:00:00"/>
    <d v="1899-12-30T00:35:14"/>
    <n v="4"/>
    <d v="1899-12-30T00:00:01"/>
    <n v="35.233333333344007"/>
    <x v="0"/>
    <x v="1"/>
  </r>
  <r>
    <x v="10"/>
    <s v="2024024883"/>
    <x v="0"/>
    <x v="1219"/>
    <s v="E7637JSC"/>
    <d v="2024-12-11T00:00:00"/>
    <x v="1"/>
    <s v="1782"/>
    <x v="46"/>
    <s v="PA"/>
    <x v="1"/>
    <x v="0"/>
    <d v="2024-12-11T00:00:00"/>
    <d v="1899-12-30T06:57:49"/>
    <d v="2024-12-11T00:00:00"/>
    <d v="1899-12-30T06:57:50"/>
    <d v="2024-12-11T00:00:00"/>
    <d v="1899-12-30T07:27:12"/>
    <x v="0"/>
    <x v="0"/>
    <s v="7001180201"/>
    <s v="FBO"/>
    <d v="1899-12-30T00:29:23"/>
    <x v="727"/>
    <d v="1899-12-30T00:00:01"/>
    <s v="Granel"/>
    <s v="E001"/>
    <x v="2"/>
    <d v="1899-12-30T00:29:23"/>
    <d v="1899-12-30T00:29:22"/>
    <x v="0"/>
    <x v="7"/>
    <x v="4"/>
    <x v="1"/>
    <n v="0"/>
    <n v="0"/>
    <x v="0"/>
    <x v="1"/>
    <x v="0"/>
    <n v="0"/>
    <x v="7"/>
    <x v="1"/>
    <d v="1899-12-30T00:00:01"/>
    <d v="1899-12-30T00:00:01"/>
    <x v="0"/>
    <m/>
    <m/>
    <d v="1899-12-30T00:00:00"/>
    <d v="1899-12-30T00:29:23"/>
    <n v="4"/>
    <d v="1899-12-30T00:00:01"/>
    <n v="29.383333333344055"/>
    <x v="0"/>
    <x v="1"/>
  </r>
  <r>
    <x v="10"/>
    <s v="2024024884"/>
    <x v="0"/>
    <x v="1233"/>
    <s v="ER8891BBS"/>
    <d v="2024-12-11T00:00:00"/>
    <x v="1"/>
    <s v="3312"/>
    <x v="51"/>
    <s v="PA"/>
    <x v="2"/>
    <x v="0"/>
    <d v="2024-12-11T00:00:00"/>
    <d v="1899-12-30T07:11:34"/>
    <d v="2024-12-11T00:00:00"/>
    <d v="1899-12-30T07:11:37"/>
    <d v="2024-12-11T00:00:00"/>
    <d v="1899-12-30T08:08:51"/>
    <x v="0"/>
    <x v="0"/>
    <s v="7001180202"/>
    <s v="EXW"/>
    <d v="1899-12-30T00:57:17"/>
    <x v="2559"/>
    <d v="1899-12-30T00:00:03"/>
    <s v="Ensacado"/>
    <s v="E002"/>
    <x v="1"/>
    <d v="1899-12-30T00:57:17"/>
    <d v="1899-12-30T00:57:14"/>
    <x v="1"/>
    <x v="7"/>
    <x v="4"/>
    <x v="2"/>
    <n v="0"/>
    <n v="0"/>
    <x v="0"/>
    <x v="2"/>
    <x v="0"/>
    <n v="0"/>
    <x v="7"/>
    <x v="0"/>
    <d v="1899-12-30T00:00:03"/>
    <d v="1899-12-30T00:00:03"/>
    <x v="0"/>
    <m/>
    <m/>
    <d v="1899-12-30T00:00:00"/>
    <d v="1899-12-30T00:57:17"/>
    <n v="4"/>
    <d v="1899-12-30T00:00:03"/>
    <n v="57.283333333344018"/>
    <x v="1"/>
    <x v="0"/>
  </r>
  <r>
    <x v="10"/>
    <s v="2024024885"/>
    <x v="0"/>
    <x v="1245"/>
    <s v="E9349KRP"/>
    <d v="2024-12-11T00:00:00"/>
    <x v="1"/>
    <s v="3312"/>
    <x v="51"/>
    <s v="PA"/>
    <x v="2"/>
    <x v="0"/>
    <d v="2024-12-11T00:00:00"/>
    <d v="1899-12-30T07:12:21"/>
    <d v="2024-12-11T00:00:00"/>
    <d v="1899-12-30T07:56:34"/>
    <d v="2024-12-11T00:00:00"/>
    <d v="1899-12-30T08:13:27"/>
    <x v="0"/>
    <x v="0"/>
    <s v="7001180203"/>
    <s v="EXW"/>
    <d v="1899-12-30T01:01:06"/>
    <x v="1861"/>
    <d v="1899-12-30T00:44:13"/>
    <s v="Ensacado"/>
    <s v="E002"/>
    <x v="1"/>
    <d v="1899-12-30T01:01:06"/>
    <d v="1899-12-30T00:16:53"/>
    <x v="1"/>
    <x v="7"/>
    <x v="4"/>
    <x v="2"/>
    <n v="0"/>
    <n v="0"/>
    <x v="0"/>
    <x v="2"/>
    <x v="0"/>
    <n v="0"/>
    <x v="7"/>
    <x v="0"/>
    <d v="1899-12-30T00:44:13"/>
    <d v="1899-12-30T00:44:13"/>
    <x v="0"/>
    <m/>
    <m/>
    <d v="1899-12-30T00:00:00"/>
    <d v="1899-12-30T01:01:06"/>
    <n v="4"/>
    <d v="1899-12-30T00:44:13"/>
    <n v="61.099999999991965"/>
    <x v="1"/>
    <x v="0"/>
  </r>
  <r>
    <x v="10"/>
    <s v="2024024886"/>
    <x v="0"/>
    <x v="1221"/>
    <s v="E6028JLK"/>
    <d v="2024-12-11T00:00:00"/>
    <x v="1"/>
    <s v="837"/>
    <x v="48"/>
    <s v="PA"/>
    <x v="0"/>
    <x v="0"/>
    <d v="2024-12-11T00:00:00"/>
    <d v="1899-12-30T07:21:06"/>
    <d v="2024-12-11T00:00:00"/>
    <d v="1899-12-30T07:57:44"/>
    <d v="2024-12-11T00:00:00"/>
    <d v="1899-12-30T08:23:33"/>
    <x v="0"/>
    <x v="0"/>
    <s v="7001180204"/>
    <s v="FBO"/>
    <d v="1899-12-30T01:02:27"/>
    <x v="1157"/>
    <d v="1899-12-30T00:36:38"/>
    <s v="Granel"/>
    <s v="E001"/>
    <x v="2"/>
    <d v="1899-12-30T01:02:27"/>
    <d v="1899-12-30T00:25:49"/>
    <x v="1"/>
    <x v="7"/>
    <x v="4"/>
    <x v="1"/>
    <n v="0"/>
    <n v="0"/>
    <x v="0"/>
    <x v="1"/>
    <x v="0"/>
    <n v="0"/>
    <x v="7"/>
    <x v="0"/>
    <d v="1899-12-30T00:36:38"/>
    <d v="1899-12-30T00:36:38"/>
    <x v="0"/>
    <m/>
    <m/>
    <d v="1899-12-30T00:00:00"/>
    <d v="1899-12-30T01:02:27"/>
    <n v="4"/>
    <d v="1899-12-30T00:36:38"/>
    <n v="62.450000000006405"/>
    <x v="1"/>
    <x v="0"/>
  </r>
  <r>
    <x v="10"/>
    <s v="2024024887"/>
    <x v="0"/>
    <x v="1222"/>
    <s v="E6663JLK"/>
    <d v="2024-12-11T00:00:00"/>
    <x v="1"/>
    <s v="837"/>
    <x v="48"/>
    <s v="PA"/>
    <x v="7"/>
    <x v="0"/>
    <d v="2024-12-11T00:00:00"/>
    <d v="1899-12-30T07:44:30"/>
    <d v="2024-12-11T00:00:00"/>
    <d v="1899-12-30T07:58:02"/>
    <d v="2024-12-11T00:00:00"/>
    <d v="1899-12-30T08:28:27"/>
    <x v="0"/>
    <x v="0"/>
    <s v="7001180205"/>
    <s v="FBO"/>
    <d v="1899-12-30T00:43:57"/>
    <x v="1003"/>
    <d v="1899-12-30T00:13:32"/>
    <s v="Granel"/>
    <s v="E001"/>
    <x v="2"/>
    <d v="1899-12-30T00:43:57"/>
    <d v="1899-12-30T00:30:25"/>
    <x v="1"/>
    <x v="7"/>
    <x v="4"/>
    <x v="1"/>
    <n v="0"/>
    <n v="0"/>
    <x v="0"/>
    <x v="1"/>
    <x v="0"/>
    <n v="0"/>
    <x v="7"/>
    <x v="1"/>
    <d v="1899-12-30T00:13:32"/>
    <d v="1899-12-30T00:13:32"/>
    <x v="0"/>
    <m/>
    <m/>
    <d v="1899-12-30T00:00:00"/>
    <d v="1899-12-30T00:43:57"/>
    <n v="4"/>
    <d v="1899-12-30T00:13:32"/>
    <n v="43.950000000009588"/>
    <x v="1"/>
    <x v="1"/>
  </r>
  <r>
    <x v="10"/>
    <s v="2024024890"/>
    <x v="0"/>
    <x v="1239"/>
    <s v="E5728KFK"/>
    <d v="2024-12-11T00:00:00"/>
    <x v="1"/>
    <s v="837"/>
    <x v="48"/>
    <s v="PA"/>
    <x v="0"/>
    <x v="0"/>
    <d v="2024-12-11T00:00:00"/>
    <d v="1899-12-30T08:24:13"/>
    <d v="2024-12-11T00:00:00"/>
    <d v="1899-12-30T08:36:59"/>
    <d v="2024-12-11T00:00:00"/>
    <d v="1899-12-30T09:08:08"/>
    <x v="0"/>
    <x v="0"/>
    <s v="7001180207"/>
    <s v="FBO"/>
    <d v="1899-12-30T00:43:55"/>
    <x v="1464"/>
    <d v="1899-12-30T00:12:46"/>
    <s v="Granel"/>
    <s v="E001"/>
    <x v="2"/>
    <d v="1899-12-30T00:43:55"/>
    <d v="1899-12-30T00:31:09"/>
    <x v="2"/>
    <x v="7"/>
    <x v="4"/>
    <x v="1"/>
    <n v="0"/>
    <n v="0"/>
    <x v="0"/>
    <x v="1"/>
    <x v="0"/>
    <n v="0"/>
    <x v="7"/>
    <x v="1"/>
    <d v="1899-12-30T00:12:46"/>
    <d v="1899-12-30T00:12:46"/>
    <x v="0"/>
    <m/>
    <m/>
    <d v="1899-12-30T00:00:00"/>
    <d v="1899-12-30T00:43:55"/>
    <n v="4"/>
    <d v="1899-12-30T00:12:46"/>
    <n v="43.916666666673635"/>
    <x v="2"/>
    <x v="1"/>
  </r>
  <r>
    <x v="10"/>
    <s v="2024024891"/>
    <x v="0"/>
    <x v="1193"/>
    <s v="E3201JTT"/>
    <d v="2024-12-11T00:00:00"/>
    <x v="1"/>
    <s v="837"/>
    <x v="48"/>
    <s v="PA"/>
    <x v="7"/>
    <x v="0"/>
    <d v="2024-12-11T00:00:00"/>
    <d v="1899-12-30T08:29:19"/>
    <d v="2024-12-11T00:00:00"/>
    <d v="1899-12-30T08:37:18"/>
    <d v="2024-12-11T00:00:00"/>
    <d v="1899-12-30T09:13:06"/>
    <x v="0"/>
    <x v="0"/>
    <s v="7001180208"/>
    <s v="FBO"/>
    <d v="1899-12-30T00:43:47"/>
    <x v="3186"/>
    <d v="1899-12-30T00:07:59"/>
    <s v="Granel"/>
    <s v="E001"/>
    <x v="2"/>
    <d v="1899-12-30T00:43:47"/>
    <d v="1899-12-30T00:35:48"/>
    <x v="2"/>
    <x v="7"/>
    <x v="4"/>
    <x v="1"/>
    <n v="0"/>
    <n v="0"/>
    <x v="0"/>
    <x v="1"/>
    <x v="0"/>
    <n v="0"/>
    <x v="7"/>
    <x v="1"/>
    <d v="1899-12-30T00:07:59"/>
    <d v="1899-12-30T00:07:59"/>
    <x v="0"/>
    <m/>
    <m/>
    <d v="1899-12-30T00:00:00"/>
    <d v="1899-12-30T00:43:47"/>
    <n v="4"/>
    <d v="1899-12-30T00:07:59"/>
    <n v="43.783333333329601"/>
    <x v="2"/>
    <x v="1"/>
  </r>
  <r>
    <x v="10"/>
    <s v="2024024889"/>
    <x v="0"/>
    <x v="1240"/>
    <s v="E8935JMP"/>
    <d v="2024-12-11T00:00:00"/>
    <x v="1"/>
    <s v="2882"/>
    <x v="50"/>
    <s v="PA"/>
    <x v="2"/>
    <x v="0"/>
    <d v="2024-12-11T00:00:00"/>
    <d v="1899-12-30T08:14:47"/>
    <d v="2024-12-11T00:00:00"/>
    <d v="1899-12-30T08:35:06"/>
    <d v="2024-12-11T00:00:00"/>
    <d v="1899-12-30T09:17:22"/>
    <x v="0"/>
    <x v="0"/>
    <s v="7001180209"/>
    <s v="FBO"/>
    <d v="1899-12-30T01:02:35"/>
    <x v="2550"/>
    <d v="1899-12-30T00:20:19"/>
    <s v="Ensacado"/>
    <s v="E002"/>
    <x v="2"/>
    <d v="1899-12-30T01:02:35"/>
    <d v="1899-12-30T00:42:16"/>
    <x v="2"/>
    <x v="7"/>
    <x v="4"/>
    <x v="2"/>
    <n v="0"/>
    <n v="0"/>
    <x v="0"/>
    <x v="2"/>
    <x v="0"/>
    <n v="0"/>
    <x v="7"/>
    <x v="0"/>
    <d v="1899-12-30T00:20:19"/>
    <d v="1899-12-30T00:20:19"/>
    <x v="0"/>
    <m/>
    <m/>
    <d v="1899-12-30T00:00:00"/>
    <d v="1899-12-30T01:02:35"/>
    <n v="4"/>
    <d v="1899-12-30T00:20:19"/>
    <n v="62.583333333335972"/>
    <x v="2"/>
    <x v="0"/>
  </r>
  <r>
    <x v="10"/>
    <s v="2024024892"/>
    <x v="0"/>
    <x v="135"/>
    <s v="E3616JTZ"/>
    <d v="2024-12-11T00:00:00"/>
    <x v="1"/>
    <s v="837"/>
    <x v="48"/>
    <s v="PA"/>
    <x v="0"/>
    <x v="0"/>
    <d v="2024-12-11T00:00:00"/>
    <d v="1899-12-30T08:44:48"/>
    <d v="2024-12-11T00:00:00"/>
    <d v="1899-12-30T08:44:49"/>
    <d v="2024-12-11T00:00:00"/>
    <d v="1899-12-30T09:24:45"/>
    <x v="0"/>
    <x v="0"/>
    <s v="7001180210"/>
    <s v="FBO"/>
    <d v="1899-12-30T00:39:57"/>
    <x v="489"/>
    <d v="1899-12-30T00:00:01"/>
    <s v="Granel"/>
    <s v="E001"/>
    <x v="2"/>
    <d v="1899-12-30T00:39:57"/>
    <d v="1899-12-30T00:39:56"/>
    <x v="2"/>
    <x v="7"/>
    <x v="4"/>
    <x v="1"/>
    <n v="0"/>
    <n v="0"/>
    <x v="0"/>
    <x v="1"/>
    <x v="0"/>
    <n v="0"/>
    <x v="7"/>
    <x v="1"/>
    <d v="1899-12-30T00:00:01"/>
    <d v="1899-12-30T00:00:01"/>
    <x v="0"/>
    <m/>
    <m/>
    <d v="1899-12-30T00:00:00"/>
    <d v="1899-12-30T00:39:57"/>
    <n v="4"/>
    <d v="1899-12-30T00:00:01"/>
    <n v="39.950000000006405"/>
    <x v="2"/>
    <x v="1"/>
  </r>
  <r>
    <x v="10"/>
    <s v="2024024897"/>
    <x v="0"/>
    <x v="1246"/>
    <m/>
    <d v="2024-12-11T00:00:00"/>
    <x v="1"/>
    <s v="2882"/>
    <x v="50"/>
    <s v="PA"/>
    <x v="2"/>
    <x v="0"/>
    <d v="2024-12-11T00:00:00"/>
    <d v="1899-12-30T09:12:43"/>
    <d v="2024-12-11T00:00:00"/>
    <d v="1899-12-30T09:12:43"/>
    <d v="2024-12-11T00:00:00"/>
    <d v="1899-12-30T09:30:46"/>
    <x v="0"/>
    <x v="0"/>
    <s v="7001180211"/>
    <s v="EXW"/>
    <d v="1899-12-30T00:18:03"/>
    <x v="1982"/>
    <d v="1899-12-30T00:00:00"/>
    <s v="Ensacado"/>
    <s v="E002"/>
    <x v="1"/>
    <d v="1899-12-30T00:18:03"/>
    <d v="1899-12-30T00:18:03"/>
    <x v="3"/>
    <x v="7"/>
    <x v="4"/>
    <x v="2"/>
    <n v="0"/>
    <n v="0"/>
    <x v="0"/>
    <x v="2"/>
    <x v="0"/>
    <n v="0"/>
    <x v="7"/>
    <x v="1"/>
    <d v="1899-12-30T00:00:00"/>
    <d v="1899-12-30T00:00:00"/>
    <x v="0"/>
    <m/>
    <m/>
    <d v="1899-12-30T00:00:00"/>
    <d v="1899-12-30T00:18:03"/>
    <n v="4"/>
    <d v="1899-12-30T00:00:00"/>
    <n v="18.049999999996825"/>
    <x v="2"/>
    <x v="1"/>
  </r>
  <r>
    <x v="10"/>
    <s v="2024024894"/>
    <x v="0"/>
    <x v="1223"/>
    <s v="E2015JDV"/>
    <d v="2024-12-11T00:00:00"/>
    <x v="1"/>
    <s v="837"/>
    <x v="48"/>
    <s v="PA"/>
    <x v="0"/>
    <x v="0"/>
    <d v="2024-12-11T00:00:00"/>
    <d v="1899-12-30T08:57:14"/>
    <d v="2024-12-11T00:00:00"/>
    <d v="1899-12-30T08:57:14"/>
    <d v="2024-12-11T00:00:00"/>
    <d v="1899-12-30T09:37:57"/>
    <x v="0"/>
    <x v="0"/>
    <s v="7001180212"/>
    <s v="FBO"/>
    <d v="1899-12-30T00:40:43"/>
    <x v="1056"/>
    <d v="1899-12-30T00:00:00"/>
    <s v="Granel"/>
    <s v="E001"/>
    <x v="2"/>
    <d v="1899-12-30T00:40:43"/>
    <d v="1899-12-30T00:40:43"/>
    <x v="2"/>
    <x v="7"/>
    <x v="4"/>
    <x v="1"/>
    <n v="0"/>
    <n v="0"/>
    <x v="0"/>
    <x v="1"/>
    <x v="0"/>
    <n v="0"/>
    <x v="7"/>
    <x v="1"/>
    <d v="1899-12-30T00:00:00"/>
    <d v="1899-12-30T00:00:00"/>
    <x v="0"/>
    <m/>
    <m/>
    <d v="1899-12-30T00:00:00"/>
    <d v="1899-12-30T00:40:43"/>
    <n v="4"/>
    <d v="1899-12-30T00:00:00"/>
    <n v="40.716666666676815"/>
    <x v="2"/>
    <x v="1"/>
  </r>
  <r>
    <x v="10"/>
    <s v="2024024898"/>
    <x v="0"/>
    <x v="1224"/>
    <s v="E0897HWR"/>
    <d v="2024-12-11T00:00:00"/>
    <x v="1"/>
    <s v="1782"/>
    <x v="46"/>
    <s v="PA"/>
    <x v="1"/>
    <x v="0"/>
    <d v="2024-12-11T00:00:00"/>
    <d v="1899-12-30T09:13:52"/>
    <d v="2024-12-11T00:00:00"/>
    <d v="1899-12-30T09:13:53"/>
    <d v="2024-12-11T00:00:00"/>
    <d v="1899-12-30T09:43:42"/>
    <x v="0"/>
    <x v="0"/>
    <s v="7001180213"/>
    <s v="FBO"/>
    <d v="1899-12-30T00:29:50"/>
    <x v="236"/>
    <d v="1899-12-30T00:00:01"/>
    <s v="Granel"/>
    <s v="E001"/>
    <x v="2"/>
    <d v="1899-12-30T00:29:50"/>
    <d v="1899-12-30T00:29:49"/>
    <x v="3"/>
    <x v="7"/>
    <x v="4"/>
    <x v="1"/>
    <n v="0"/>
    <n v="0"/>
    <x v="0"/>
    <x v="1"/>
    <x v="0"/>
    <n v="0"/>
    <x v="7"/>
    <x v="1"/>
    <d v="1899-12-30T00:00:01"/>
    <d v="1899-12-30T00:00:01"/>
    <x v="0"/>
    <m/>
    <m/>
    <d v="1899-12-30T00:00:00"/>
    <d v="1899-12-30T00:29:50"/>
    <n v="4"/>
    <d v="1899-12-30T00:00:01"/>
    <n v="29.833333333329655"/>
    <x v="2"/>
    <x v="1"/>
  </r>
  <r>
    <x v="10"/>
    <s v="2024024900"/>
    <x v="0"/>
    <x v="273"/>
    <s v="E7586KJW"/>
    <d v="2024-12-11T00:00:00"/>
    <x v="1"/>
    <s v="837"/>
    <x v="48"/>
    <s v="PA"/>
    <x v="0"/>
    <x v="0"/>
    <d v="2024-12-11T00:00:00"/>
    <d v="1899-12-30T09:26:03"/>
    <d v="2024-12-11T00:00:00"/>
    <d v="1899-12-30T09:26:05"/>
    <d v="2024-12-11T00:00:00"/>
    <d v="1899-12-30T09:55:57"/>
    <x v="0"/>
    <x v="0"/>
    <s v="7001180214"/>
    <s v="FBO"/>
    <d v="1899-12-30T00:29:54"/>
    <x v="1315"/>
    <d v="1899-12-30T00:00:02"/>
    <s v="Granel"/>
    <s v="E001"/>
    <x v="2"/>
    <d v="1899-12-30T00:29:54"/>
    <d v="1899-12-30T00:29:52"/>
    <x v="3"/>
    <x v="7"/>
    <x v="4"/>
    <x v="1"/>
    <n v="0"/>
    <n v="0"/>
    <x v="0"/>
    <x v="1"/>
    <x v="0"/>
    <n v="0"/>
    <x v="7"/>
    <x v="1"/>
    <d v="1899-12-30T00:00:02"/>
    <d v="1899-12-30T00:00:02"/>
    <x v="0"/>
    <m/>
    <m/>
    <d v="1899-12-30T00:00:00"/>
    <d v="1899-12-30T00:29:54"/>
    <n v="4"/>
    <d v="1899-12-30T00:00:02"/>
    <n v="29.900000000001636"/>
    <x v="2"/>
    <x v="1"/>
  </r>
  <r>
    <x v="10"/>
    <s v="2024024899"/>
    <x v="0"/>
    <x v="1228"/>
    <s v="E5940JLK"/>
    <d v="2024-12-11T00:00:00"/>
    <x v="1"/>
    <s v="1782"/>
    <x v="46"/>
    <s v="PA"/>
    <x v="1"/>
    <x v="0"/>
    <d v="2024-12-11T00:00:00"/>
    <d v="1899-12-30T09:25:09"/>
    <d v="2024-12-11T00:00:00"/>
    <d v="1899-12-30T09:25:10"/>
    <d v="2024-12-11T00:00:00"/>
    <d v="1899-12-30T10:04:48"/>
    <x v="0"/>
    <x v="0"/>
    <s v="7001180215"/>
    <s v="FBO"/>
    <d v="1899-12-30T00:39:39"/>
    <x v="3187"/>
    <d v="1899-12-30T00:00:01"/>
    <s v="Granel"/>
    <s v="E001"/>
    <x v="2"/>
    <d v="1899-12-30T00:39:39"/>
    <d v="1899-12-30T00:39:38"/>
    <x v="3"/>
    <x v="7"/>
    <x v="4"/>
    <x v="1"/>
    <n v="0"/>
    <n v="0"/>
    <x v="0"/>
    <x v="1"/>
    <x v="0"/>
    <n v="0"/>
    <x v="7"/>
    <x v="1"/>
    <d v="1899-12-30T00:00:01"/>
    <d v="1899-12-30T00:00:01"/>
    <x v="0"/>
    <m/>
    <m/>
    <d v="1899-12-30T00:00:00"/>
    <d v="1899-12-30T00:39:39"/>
    <n v="4"/>
    <d v="1899-12-30T00:00:01"/>
    <n v="39.649999999996766"/>
    <x v="3"/>
    <x v="1"/>
  </r>
  <r>
    <x v="10"/>
    <s v="2024024901"/>
    <x v="0"/>
    <x v="1230"/>
    <s v="E9402GGZ"/>
    <d v="2024-12-11T00:00:00"/>
    <x v="1"/>
    <s v="837"/>
    <x v="48"/>
    <s v="PA"/>
    <x v="0"/>
    <x v="0"/>
    <d v="2024-12-11T00:00:00"/>
    <d v="1899-12-30T09:39:09"/>
    <d v="2024-12-11T00:00:00"/>
    <d v="1899-12-30T09:39:10"/>
    <d v="2024-12-11T00:00:00"/>
    <d v="1899-12-30T10:07:48"/>
    <x v="0"/>
    <x v="0"/>
    <s v="7001180216"/>
    <s v="FBO"/>
    <d v="1899-12-30T00:28:39"/>
    <x v="493"/>
    <d v="1899-12-30T00:00:01"/>
    <s v="Granel"/>
    <s v="E001"/>
    <x v="2"/>
    <d v="1899-12-30T00:28:39"/>
    <d v="1899-12-30T00:28:38"/>
    <x v="3"/>
    <x v="7"/>
    <x v="4"/>
    <x v="1"/>
    <n v="0"/>
    <n v="0"/>
    <x v="0"/>
    <x v="1"/>
    <x v="0"/>
    <n v="0"/>
    <x v="7"/>
    <x v="1"/>
    <d v="1899-12-30T00:00:01"/>
    <d v="1899-12-30T00:00:01"/>
    <x v="0"/>
    <m/>
    <m/>
    <d v="1899-12-30T00:00:00"/>
    <d v="1899-12-30T00:28:39"/>
    <n v="4"/>
    <d v="1899-12-30T00:00:01"/>
    <n v="28.649999999995206"/>
    <x v="3"/>
    <x v="1"/>
  </r>
  <r>
    <x v="10"/>
    <s v="2024024902"/>
    <x v="0"/>
    <x v="1236"/>
    <s v="EBU01275R"/>
    <d v="2024-12-11T00:00:00"/>
    <x v="1"/>
    <s v="2882"/>
    <x v="50"/>
    <s v="PA"/>
    <x v="2"/>
    <x v="0"/>
    <d v="2024-12-11T00:00:00"/>
    <d v="1899-12-30T09:42:20"/>
    <d v="2024-12-11T00:00:00"/>
    <d v="1899-12-30T09:42:22"/>
    <d v="2024-12-11T00:00:00"/>
    <d v="1899-12-30T10:12:32"/>
    <x v="0"/>
    <x v="0"/>
    <s v="7001180217"/>
    <s v="EXW"/>
    <d v="1899-12-30T00:30:12"/>
    <x v="829"/>
    <d v="1899-12-30T00:00:02"/>
    <s v="Ensacado"/>
    <s v="E002"/>
    <x v="1"/>
    <d v="1899-12-30T00:30:12"/>
    <d v="1899-12-30T00:30:10"/>
    <x v="3"/>
    <x v="7"/>
    <x v="4"/>
    <x v="2"/>
    <n v="0"/>
    <n v="0"/>
    <x v="0"/>
    <x v="2"/>
    <x v="0"/>
    <n v="0"/>
    <x v="7"/>
    <x v="1"/>
    <d v="1899-12-30T00:00:02"/>
    <d v="1899-12-30T00:00:02"/>
    <x v="0"/>
    <m/>
    <m/>
    <d v="1899-12-30T00:00:00"/>
    <d v="1899-12-30T00:30:12"/>
    <n v="4"/>
    <d v="1899-12-30T00:00:02"/>
    <n v="30.199999999996805"/>
    <x v="3"/>
    <x v="1"/>
  </r>
  <r>
    <x v="10"/>
    <s v="2024024905"/>
    <x v="0"/>
    <x v="1229"/>
    <s v="E6758JLK"/>
    <d v="2024-12-11T00:00:00"/>
    <x v="1"/>
    <s v="837"/>
    <x v="48"/>
    <s v="PA"/>
    <x v="0"/>
    <x v="0"/>
    <d v="2024-12-11T00:00:00"/>
    <d v="1899-12-30T10:13:03"/>
    <d v="2024-12-11T00:00:00"/>
    <d v="1899-12-30T10:13:07"/>
    <d v="2024-12-11T00:00:00"/>
    <d v="1899-12-30T10:44:25"/>
    <x v="0"/>
    <x v="0"/>
    <s v="7001180218"/>
    <s v="FBO"/>
    <d v="1899-12-30T00:31:22"/>
    <x v="699"/>
    <d v="1899-12-30T00:00:04"/>
    <s v="Granel"/>
    <s v="E001"/>
    <x v="2"/>
    <d v="1899-12-30T00:31:22"/>
    <d v="1899-12-30T00:31:18"/>
    <x v="4"/>
    <x v="7"/>
    <x v="4"/>
    <x v="1"/>
    <n v="0"/>
    <n v="0"/>
    <x v="0"/>
    <x v="1"/>
    <x v="0"/>
    <n v="0"/>
    <x v="7"/>
    <x v="1"/>
    <d v="1899-12-30T00:00:04"/>
    <d v="1899-12-30T00:00:04"/>
    <x v="0"/>
    <m/>
    <m/>
    <d v="1899-12-30T00:00:00"/>
    <d v="1899-12-30T00:31:22"/>
    <n v="4"/>
    <d v="1899-12-30T00:00:04"/>
    <n v="31.366666666656009"/>
    <x v="3"/>
    <x v="1"/>
  </r>
  <r>
    <x v="10"/>
    <s v="2024024904"/>
    <x v="0"/>
    <x v="256"/>
    <s v="E6103LDT"/>
    <d v="2024-12-11T00:00:00"/>
    <x v="1"/>
    <s v="1782"/>
    <x v="46"/>
    <s v="PA"/>
    <x v="1"/>
    <x v="0"/>
    <d v="2024-12-11T00:00:00"/>
    <d v="1899-12-30T10:12:07"/>
    <d v="2024-12-11T00:00:00"/>
    <d v="1899-12-30T10:12:07"/>
    <d v="2024-12-11T00:00:00"/>
    <d v="1899-12-30T10:51:03"/>
    <x v="0"/>
    <x v="0"/>
    <s v="7001180219"/>
    <s v="EXW"/>
    <d v="1899-12-30T00:38:56"/>
    <x v="591"/>
    <d v="1899-12-30T00:00:00"/>
    <s v="Granel"/>
    <s v="E001"/>
    <x v="1"/>
    <d v="1899-12-30T00:38:56"/>
    <d v="1899-12-30T00:38:56"/>
    <x v="4"/>
    <x v="7"/>
    <x v="4"/>
    <x v="1"/>
    <n v="0"/>
    <n v="0"/>
    <x v="0"/>
    <x v="1"/>
    <x v="0"/>
    <n v="0"/>
    <x v="7"/>
    <x v="1"/>
    <d v="1899-12-30T00:00:00"/>
    <d v="1899-12-30T00:00:00"/>
    <x v="0"/>
    <m/>
    <m/>
    <d v="1899-12-30T00:00:00"/>
    <d v="1899-12-30T00:38:56"/>
    <n v="4"/>
    <d v="1899-12-30T00:00:00"/>
    <n v="38.933333333337636"/>
    <x v="3"/>
    <x v="1"/>
  </r>
  <r>
    <x v="10"/>
    <s v="2024024906"/>
    <x v="0"/>
    <x v="1231"/>
    <s v="E2222JCW"/>
    <d v="2024-12-11T00:00:00"/>
    <x v="1"/>
    <s v="837"/>
    <x v="48"/>
    <s v="PA"/>
    <x v="0"/>
    <x v="0"/>
    <d v="2024-12-11T00:00:00"/>
    <d v="1899-12-30T10:19:10"/>
    <d v="2024-12-11T00:00:00"/>
    <d v="1899-12-30T10:19:10"/>
    <d v="2024-12-11T00:00:00"/>
    <d v="1899-12-30T10:54:45"/>
    <x v="0"/>
    <x v="0"/>
    <s v="7001180220"/>
    <s v="FBO"/>
    <d v="1899-12-30T00:35:35"/>
    <x v="748"/>
    <d v="1899-12-30T00:00:00"/>
    <s v="Granel"/>
    <s v="E001"/>
    <x v="2"/>
    <d v="1899-12-30T00:35:35"/>
    <d v="1899-12-30T00:35:35"/>
    <x v="4"/>
    <x v="7"/>
    <x v="4"/>
    <x v="1"/>
    <n v="0"/>
    <n v="0"/>
    <x v="0"/>
    <x v="1"/>
    <x v="0"/>
    <n v="0"/>
    <x v="7"/>
    <x v="1"/>
    <d v="1899-12-30T00:00:00"/>
    <d v="1899-12-30T00:00:00"/>
    <x v="0"/>
    <m/>
    <m/>
    <d v="1899-12-30T00:00:00"/>
    <d v="1899-12-30T00:35:35"/>
    <n v="4"/>
    <d v="1899-12-30T00:00:00"/>
    <n v="35.583333333336071"/>
    <x v="3"/>
    <x v="1"/>
  </r>
  <r>
    <x v="10"/>
    <s v="2024024909"/>
    <x v="0"/>
    <x v="1221"/>
    <s v="E6028JLK"/>
    <d v="2024-12-11T00:00:00"/>
    <x v="1"/>
    <s v="837"/>
    <x v="48"/>
    <s v="PA"/>
    <x v="0"/>
    <x v="0"/>
    <d v="2024-12-11T00:00:00"/>
    <d v="1899-12-30T10:59:53"/>
    <d v="2024-12-11T00:00:00"/>
    <d v="1899-12-30T10:59:54"/>
    <d v="2024-12-11T00:00:00"/>
    <d v="1899-12-30T11:23:14"/>
    <x v="0"/>
    <x v="0"/>
    <s v="7001180221"/>
    <s v="FBO"/>
    <d v="1899-12-30T00:23:21"/>
    <x v="1675"/>
    <d v="1899-12-30T00:00:01"/>
    <s v="Granel"/>
    <s v="E001"/>
    <x v="2"/>
    <d v="1899-12-30T00:23:21"/>
    <d v="1899-12-30T00:23:20"/>
    <x v="4"/>
    <x v="7"/>
    <x v="4"/>
    <x v="1"/>
    <n v="0"/>
    <n v="0"/>
    <x v="0"/>
    <x v="1"/>
    <x v="0"/>
    <n v="0"/>
    <x v="7"/>
    <x v="1"/>
    <d v="1899-12-30T00:00:01"/>
    <d v="1899-12-30T00:00:01"/>
    <x v="0"/>
    <m/>
    <m/>
    <d v="1899-12-30T00:00:00"/>
    <d v="1899-12-30T00:23:21"/>
    <n v="4"/>
    <d v="1899-12-30T00:00:01"/>
    <n v="23.350000000003249"/>
    <x v="4"/>
    <x v="1"/>
  </r>
  <r>
    <x v="10"/>
    <s v="2024024907"/>
    <x v="0"/>
    <x v="1227"/>
    <s v="E9842JGG"/>
    <d v="2024-12-11T00:00:00"/>
    <x v="1"/>
    <s v="1782"/>
    <x v="46"/>
    <s v="PA"/>
    <x v="1"/>
    <x v="0"/>
    <d v="2024-12-11T00:00:00"/>
    <d v="1899-12-30T10:43:25"/>
    <d v="2024-12-11T00:00:00"/>
    <d v="1899-12-30T10:43:27"/>
    <d v="2024-12-11T00:00:00"/>
    <d v="1899-12-30T11:27:48"/>
    <x v="0"/>
    <x v="0"/>
    <s v="7001180222"/>
    <s v="FBO"/>
    <d v="1899-12-30T00:44:23"/>
    <x v="1382"/>
    <d v="1899-12-30T00:00:02"/>
    <s v="Granel"/>
    <s v="E001"/>
    <x v="2"/>
    <d v="1899-12-30T00:44:23"/>
    <d v="1899-12-30T00:44:21"/>
    <x v="4"/>
    <x v="7"/>
    <x v="4"/>
    <x v="1"/>
    <n v="0"/>
    <n v="0"/>
    <x v="0"/>
    <x v="1"/>
    <x v="0"/>
    <n v="0"/>
    <x v="7"/>
    <x v="1"/>
    <d v="1899-12-30T00:00:02"/>
    <d v="1899-12-30T00:00:02"/>
    <x v="0"/>
    <m/>
    <m/>
    <d v="1899-12-30T00:00:00"/>
    <d v="1899-12-30T00:44:23"/>
    <n v="4"/>
    <d v="1899-12-30T00:00:02"/>
    <n v="44.383333333334406"/>
    <x v="4"/>
    <x v="1"/>
  </r>
  <r>
    <x v="10"/>
    <s v="2024024908"/>
    <x v="0"/>
    <x v="1245"/>
    <s v="E9349KRP"/>
    <d v="2024-12-11T00:00:00"/>
    <x v="1"/>
    <s v="2882"/>
    <x v="50"/>
    <s v="PA"/>
    <x v="2"/>
    <x v="0"/>
    <d v="2024-12-11T00:00:00"/>
    <d v="1899-12-30T10:54:03"/>
    <d v="2024-12-11T00:00:00"/>
    <d v="1899-12-30T10:54:04"/>
    <d v="2024-12-11T00:00:00"/>
    <d v="1899-12-30T11:34:09"/>
    <x v="0"/>
    <x v="0"/>
    <s v="7001180223"/>
    <s v="EXW"/>
    <d v="1899-12-30T00:40:06"/>
    <x v="1328"/>
    <d v="1899-12-30T00:00:01"/>
    <s v="Ensacado"/>
    <s v="E002"/>
    <x v="1"/>
    <d v="1899-12-30T00:40:06"/>
    <d v="1899-12-30T00:40:05"/>
    <x v="4"/>
    <x v="7"/>
    <x v="4"/>
    <x v="2"/>
    <n v="0"/>
    <n v="0"/>
    <x v="0"/>
    <x v="2"/>
    <x v="0"/>
    <n v="0"/>
    <x v="7"/>
    <x v="1"/>
    <d v="1899-12-30T00:00:01"/>
    <d v="1899-12-30T00:00:01"/>
    <x v="0"/>
    <m/>
    <m/>
    <d v="1899-12-30T00:00:00"/>
    <d v="1899-12-30T00:40:06"/>
    <n v="4"/>
    <d v="1899-12-30T00:00:01"/>
    <n v="40.099999999996832"/>
    <x v="4"/>
    <x v="1"/>
  </r>
  <r>
    <x v="10"/>
    <s v="2024024910"/>
    <x v="0"/>
    <x v="1236"/>
    <s v="EBU01275R"/>
    <d v="2024-12-11T00:00:00"/>
    <x v="1"/>
    <s v="3312"/>
    <x v="51"/>
    <s v="PA"/>
    <x v="2"/>
    <x v="0"/>
    <d v="2024-12-11T00:00:00"/>
    <d v="1899-12-30T11:09:48"/>
    <d v="2024-12-11T00:00:00"/>
    <d v="1899-12-30T11:09:48"/>
    <d v="2024-12-11T00:00:00"/>
    <d v="1899-12-30T11:56:26"/>
    <x v="0"/>
    <x v="0"/>
    <s v="7001180224"/>
    <s v="EXW"/>
    <d v="1899-12-30T00:46:38"/>
    <x v="3188"/>
    <d v="1899-12-30T00:00:00"/>
    <s v="Ensacado"/>
    <s v="E002"/>
    <x v="1"/>
    <d v="1899-12-30T00:46:38"/>
    <d v="1899-12-30T00:46:38"/>
    <x v="5"/>
    <x v="7"/>
    <x v="4"/>
    <x v="2"/>
    <n v="0"/>
    <n v="0"/>
    <x v="0"/>
    <x v="2"/>
    <x v="0"/>
    <n v="0"/>
    <x v="7"/>
    <x v="0"/>
    <d v="1899-12-30T00:00:00"/>
    <d v="1899-12-30T00:00:00"/>
    <x v="0"/>
    <m/>
    <m/>
    <d v="1899-12-30T00:00:00"/>
    <d v="1899-12-30T00:46:38"/>
    <n v="4"/>
    <d v="1899-12-30T00:00:00"/>
    <n v="46.633333333334441"/>
    <x v="4"/>
    <x v="0"/>
  </r>
  <r>
    <x v="10"/>
    <s v="2024024912"/>
    <x v="0"/>
    <x v="1193"/>
    <s v="E3201JTT"/>
    <d v="2024-12-11T00:00:00"/>
    <x v="1"/>
    <s v="837"/>
    <x v="48"/>
    <s v="PA"/>
    <x v="0"/>
    <x v="0"/>
    <d v="2024-12-11T00:00:00"/>
    <d v="1899-12-30T11:42:56"/>
    <d v="2024-12-11T00:00:00"/>
    <d v="1899-12-30T11:42:59"/>
    <d v="2024-12-11T00:00:00"/>
    <d v="1899-12-30T12:16:13"/>
    <x v="0"/>
    <x v="0"/>
    <s v="7001180225"/>
    <s v="FBO"/>
    <d v="1899-12-30T00:33:17"/>
    <x v="2955"/>
    <d v="1899-12-30T00:00:03"/>
    <s v="Granel"/>
    <s v="E001"/>
    <x v="2"/>
    <d v="1899-12-30T00:33:17"/>
    <d v="1899-12-30T00:33:14"/>
    <x v="5"/>
    <x v="7"/>
    <x v="4"/>
    <x v="1"/>
    <n v="0"/>
    <n v="0"/>
    <x v="0"/>
    <x v="1"/>
    <x v="0"/>
    <n v="0"/>
    <x v="7"/>
    <x v="1"/>
    <d v="1899-12-30T00:00:03"/>
    <d v="1899-12-30T00:00:03"/>
    <x v="0"/>
    <m/>
    <m/>
    <d v="1899-12-30T00:00:00"/>
    <d v="1899-12-30T00:33:17"/>
    <n v="4"/>
    <d v="1899-12-30T00:00:03"/>
    <n v="33.28333333332484"/>
    <x v="5"/>
    <x v="1"/>
  </r>
  <r>
    <x v="10"/>
    <s v="2024024913"/>
    <x v="0"/>
    <x v="1247"/>
    <m/>
    <d v="2024-12-11T00:00:00"/>
    <x v="1"/>
    <s v="2882"/>
    <x v="50"/>
    <s v="PA"/>
    <x v="2"/>
    <x v="0"/>
    <d v="2024-12-11T00:00:00"/>
    <d v="1899-12-30T12:04:12"/>
    <d v="2024-12-11T00:00:00"/>
    <d v="1899-12-30T12:04:13"/>
    <d v="2024-12-11T00:00:00"/>
    <d v="1899-12-30T12:23:27"/>
    <x v="0"/>
    <x v="0"/>
    <s v="7001180226"/>
    <s v="EXW"/>
    <d v="1899-12-30T00:19:15"/>
    <x v="2139"/>
    <d v="1899-12-30T00:00:01"/>
    <s v="Ensacado"/>
    <s v="E002"/>
    <x v="1"/>
    <d v="1899-12-30T00:19:15"/>
    <d v="1899-12-30T00:19:14"/>
    <x v="6"/>
    <x v="7"/>
    <x v="4"/>
    <x v="2"/>
    <n v="0"/>
    <n v="0"/>
    <x v="0"/>
    <x v="2"/>
    <x v="0"/>
    <n v="0"/>
    <x v="7"/>
    <x v="1"/>
    <d v="1899-12-30T00:00:01"/>
    <d v="1899-12-30T00:00:01"/>
    <x v="0"/>
    <m/>
    <m/>
    <d v="1899-12-30T00:00:00"/>
    <d v="1899-12-30T00:19:15"/>
    <n v="4"/>
    <d v="1899-12-30T00:00:01"/>
    <n v="19.249999999991978"/>
    <x v="5"/>
    <x v="1"/>
  </r>
  <r>
    <x v="10"/>
    <s v="2024024915"/>
    <x v="0"/>
    <x v="1229"/>
    <s v="E6758JLK"/>
    <d v="2024-12-11T00:00:00"/>
    <x v="1"/>
    <s v="1782"/>
    <x v="46"/>
    <s v="PA"/>
    <x v="1"/>
    <x v="0"/>
    <d v="2024-12-11T00:00:00"/>
    <d v="1899-12-30T12:19:26"/>
    <d v="2024-12-11T00:00:00"/>
    <d v="1899-12-30T12:19:27"/>
    <d v="2024-12-11T00:00:00"/>
    <d v="1899-12-30T12:49:06"/>
    <x v="0"/>
    <x v="0"/>
    <s v="7001180228"/>
    <s v="FBO"/>
    <d v="1899-12-30T00:29:40"/>
    <x v="3189"/>
    <d v="1899-12-30T00:00:01"/>
    <s v="Granel"/>
    <s v="E001"/>
    <x v="2"/>
    <d v="1899-12-30T00:29:40"/>
    <d v="1899-12-30T00:29:39"/>
    <x v="6"/>
    <x v="7"/>
    <x v="4"/>
    <x v="1"/>
    <n v="0"/>
    <n v="0"/>
    <x v="0"/>
    <x v="1"/>
    <x v="0"/>
    <n v="0"/>
    <x v="7"/>
    <x v="1"/>
    <d v="1899-12-30T00:00:01"/>
    <d v="1899-12-30T00:00:01"/>
    <x v="0"/>
    <m/>
    <m/>
    <d v="1899-12-30T00:00:00"/>
    <d v="1899-12-30T00:29:40"/>
    <n v="4"/>
    <d v="1899-12-30T00:00:01"/>
    <n v="29.666666666664057"/>
    <x v="5"/>
    <x v="1"/>
  </r>
  <r>
    <x v="10"/>
    <s v="2024024916"/>
    <x v="0"/>
    <x v="1219"/>
    <s v="E7637JSC"/>
    <d v="2024-12-11T00:00:00"/>
    <x v="1"/>
    <s v="1782"/>
    <x v="46"/>
    <s v="PA"/>
    <x v="1"/>
    <x v="0"/>
    <d v="2024-12-11T00:00:00"/>
    <d v="1899-12-30T12:25:08"/>
    <d v="2024-12-11T00:00:00"/>
    <d v="1899-12-30T12:25:10"/>
    <d v="2024-12-11T00:00:00"/>
    <d v="1899-12-30T13:08:42"/>
    <x v="0"/>
    <x v="0"/>
    <s v="7001180229"/>
    <s v="FBO"/>
    <d v="1899-12-30T00:43:34"/>
    <x v="90"/>
    <d v="1899-12-30T00:00:02"/>
    <s v="Granel"/>
    <s v="E001"/>
    <x v="2"/>
    <d v="1899-12-30T00:43:34"/>
    <d v="1899-12-30T00:43:32"/>
    <x v="6"/>
    <x v="7"/>
    <x v="4"/>
    <x v="1"/>
    <n v="0"/>
    <n v="0"/>
    <x v="0"/>
    <x v="1"/>
    <x v="0"/>
    <n v="0"/>
    <x v="7"/>
    <x v="1"/>
    <d v="1899-12-30T00:00:02"/>
    <d v="1899-12-30T00:00:02"/>
    <x v="0"/>
    <m/>
    <m/>
    <d v="1899-12-30T00:00:00"/>
    <d v="1899-12-30T00:43:34"/>
    <n v="4"/>
    <d v="1899-12-30T00:00:02"/>
    <n v="43.566666666667189"/>
    <x v="13"/>
    <x v="1"/>
  </r>
  <r>
    <x v="10"/>
    <s v="2024024918"/>
    <x v="0"/>
    <x v="135"/>
    <s v="E3616JTZ"/>
    <d v="2024-12-11T00:00:00"/>
    <x v="1"/>
    <s v="1782"/>
    <x v="46"/>
    <s v="PA"/>
    <x v="1"/>
    <x v="0"/>
    <d v="2024-12-11T00:00:00"/>
    <d v="1899-12-30T12:46:18"/>
    <d v="2024-12-11T00:00:00"/>
    <d v="1899-12-30T12:46:19"/>
    <d v="2024-12-11T00:00:00"/>
    <d v="1899-12-30T13:21:50"/>
    <x v="0"/>
    <x v="0"/>
    <s v="7001180230"/>
    <s v="FBO"/>
    <d v="1899-12-30T00:35:32"/>
    <x v="3190"/>
    <d v="1899-12-30T00:00:01"/>
    <s v="Granel"/>
    <s v="E001"/>
    <x v="2"/>
    <d v="1899-12-30T00:35:32"/>
    <d v="1899-12-30T00:35:31"/>
    <x v="6"/>
    <x v="7"/>
    <x v="4"/>
    <x v="1"/>
    <n v="0"/>
    <n v="0"/>
    <x v="0"/>
    <x v="1"/>
    <x v="0"/>
    <n v="0"/>
    <x v="7"/>
    <x v="1"/>
    <d v="1899-12-30T00:00:01"/>
    <d v="1899-12-30T00:00:01"/>
    <x v="0"/>
    <m/>
    <m/>
    <d v="1899-12-30T00:00:00"/>
    <d v="1899-12-30T00:35:32"/>
    <n v="4"/>
    <d v="1899-12-30T00:00:01"/>
    <n v="35.533333333324713"/>
    <x v="13"/>
    <x v="1"/>
  </r>
  <r>
    <x v="10"/>
    <s v="2024024917"/>
    <x v="0"/>
    <x v="1232"/>
    <s v="ER2114BBN"/>
    <d v="2024-12-11T00:00:00"/>
    <x v="1"/>
    <s v="1782"/>
    <x v="46"/>
    <s v="PA"/>
    <x v="1"/>
    <x v="0"/>
    <d v="2024-12-11T00:00:00"/>
    <d v="1899-12-30T12:32:58"/>
    <d v="2024-12-11T00:00:00"/>
    <d v="1899-12-30T12:33:00"/>
    <d v="2024-12-11T00:00:00"/>
    <d v="1899-12-30T13:25:06"/>
    <x v="0"/>
    <x v="0"/>
    <s v="7001180231"/>
    <s v="EXW"/>
    <d v="1899-12-30T00:52:08"/>
    <x v="3191"/>
    <d v="1899-12-30T00:00:02"/>
    <s v="Granel"/>
    <s v="E001"/>
    <x v="1"/>
    <d v="1899-12-30T00:52:08"/>
    <d v="1899-12-30T00:52:06"/>
    <x v="6"/>
    <x v="7"/>
    <x v="4"/>
    <x v="1"/>
    <n v="0"/>
    <n v="0"/>
    <x v="0"/>
    <x v="1"/>
    <x v="0"/>
    <n v="0"/>
    <x v="7"/>
    <x v="0"/>
    <d v="1899-12-30T00:00:02"/>
    <d v="1899-12-30T00:00:02"/>
    <x v="0"/>
    <m/>
    <m/>
    <d v="1899-12-30T00:00:00"/>
    <d v="1899-12-30T00:52:08"/>
    <n v="4"/>
    <d v="1899-12-30T00:00:02"/>
    <n v="52.133333333328103"/>
    <x v="13"/>
    <x v="0"/>
  </r>
  <r>
    <x v="10"/>
    <s v="2024024920"/>
    <x v="0"/>
    <x v="1235"/>
    <s v="ER7683BCC"/>
    <d v="2024-12-11T00:00:00"/>
    <x v="1"/>
    <s v="1782"/>
    <x v="46"/>
    <s v="PA"/>
    <x v="1"/>
    <x v="0"/>
    <d v="2024-12-11T00:00:00"/>
    <d v="1899-12-30T13:01:49"/>
    <d v="2024-12-11T00:00:00"/>
    <d v="1899-12-30T13:01:50"/>
    <d v="2024-12-11T00:00:00"/>
    <d v="1899-12-30T13:45:59"/>
    <x v="0"/>
    <x v="0"/>
    <s v="7001180233"/>
    <s v="EXW"/>
    <d v="1899-12-30T00:44:10"/>
    <x v="1034"/>
    <d v="1899-12-30T00:00:01"/>
    <s v="Granel"/>
    <s v="E001"/>
    <x v="1"/>
    <d v="1899-12-30T00:44:10"/>
    <d v="1899-12-30T00:44:09"/>
    <x v="9"/>
    <x v="7"/>
    <x v="4"/>
    <x v="1"/>
    <n v="0"/>
    <n v="0"/>
    <x v="0"/>
    <x v="1"/>
    <x v="0"/>
    <n v="0"/>
    <x v="7"/>
    <x v="1"/>
    <d v="1899-12-30T00:00:01"/>
    <d v="1899-12-30T00:00:01"/>
    <x v="0"/>
    <m/>
    <m/>
    <d v="1899-12-30T00:00:00"/>
    <d v="1899-12-30T00:44:10"/>
    <n v="4"/>
    <d v="1899-12-30T00:00:01"/>
    <n v="44.166666666672079"/>
    <x v="13"/>
    <x v="1"/>
  </r>
  <r>
    <x v="10"/>
    <s v="2024024922"/>
    <x v="0"/>
    <x v="273"/>
    <s v="E7586KJW"/>
    <d v="2024-12-11T00:00:00"/>
    <x v="1"/>
    <s v="837"/>
    <x v="48"/>
    <s v="PA"/>
    <x v="0"/>
    <x v="0"/>
    <d v="2024-12-11T00:00:00"/>
    <d v="1899-12-30T13:42:28"/>
    <d v="2024-12-11T00:00:00"/>
    <d v="1899-12-30T13:42:28"/>
    <d v="2024-12-11T00:00:00"/>
    <d v="1899-12-30T14:07:14"/>
    <x v="0"/>
    <x v="0"/>
    <s v="7001180234"/>
    <s v="FBO"/>
    <d v="1899-12-30T00:24:46"/>
    <x v="2799"/>
    <d v="1899-12-30T00:00:00"/>
    <s v="Granel"/>
    <s v="E001"/>
    <x v="2"/>
    <d v="1899-12-30T00:24:46"/>
    <d v="1899-12-30T00:24:46"/>
    <x v="9"/>
    <x v="7"/>
    <x v="4"/>
    <x v="1"/>
    <n v="0"/>
    <n v="0"/>
    <x v="0"/>
    <x v="1"/>
    <x v="0"/>
    <n v="0"/>
    <x v="7"/>
    <x v="1"/>
    <d v="1899-12-30T00:00:00"/>
    <d v="1899-12-30T00:00:00"/>
    <x v="0"/>
    <m/>
    <m/>
    <d v="1899-12-30T00:00:00"/>
    <d v="1899-12-30T00:24:46"/>
    <n v="4"/>
    <d v="1899-12-30T00:00:00"/>
    <n v="24.766666666660893"/>
    <x v="8"/>
    <x v="1"/>
  </r>
  <r>
    <x v="10"/>
    <s v="2024024923"/>
    <x v="0"/>
    <x v="1227"/>
    <s v="E9842JGG"/>
    <d v="2024-12-11T00:00:00"/>
    <x v="1"/>
    <s v="837"/>
    <x v="48"/>
    <s v="PA"/>
    <x v="7"/>
    <x v="0"/>
    <d v="2024-12-11T00:00:00"/>
    <d v="1899-12-30T13:43:35"/>
    <d v="2024-12-11T00:00:00"/>
    <d v="1899-12-30T13:43:35"/>
    <d v="2024-12-11T00:00:00"/>
    <d v="1899-12-30T14:11:14"/>
    <x v="0"/>
    <x v="0"/>
    <s v="7001180235"/>
    <s v="FBO"/>
    <d v="1899-12-30T00:27:39"/>
    <x v="1507"/>
    <d v="1899-12-30T00:00:00"/>
    <s v="Granel"/>
    <s v="E001"/>
    <x v="2"/>
    <d v="1899-12-30T00:27:39"/>
    <d v="1899-12-30T00:27:39"/>
    <x v="9"/>
    <x v="7"/>
    <x v="4"/>
    <x v="1"/>
    <n v="0"/>
    <n v="0"/>
    <x v="0"/>
    <x v="1"/>
    <x v="0"/>
    <n v="0"/>
    <x v="7"/>
    <x v="1"/>
    <d v="1899-12-30T00:00:00"/>
    <d v="1899-12-30T00:00:00"/>
    <x v="0"/>
    <m/>
    <m/>
    <d v="1899-12-30T00:00:00"/>
    <d v="1899-12-30T00:27:39"/>
    <n v="4"/>
    <d v="1899-12-30T00:00:00"/>
    <n v="27.650000000001604"/>
    <x v="8"/>
    <x v="1"/>
  </r>
  <r>
    <x v="10"/>
    <s v="2024024926"/>
    <x v="0"/>
    <x v="1224"/>
    <s v="E0897HWR"/>
    <d v="2024-12-11T00:00:00"/>
    <x v="1"/>
    <s v="2032"/>
    <x v="52"/>
    <s v="PA"/>
    <x v="4"/>
    <x v="0"/>
    <d v="2024-12-11T00:00:00"/>
    <d v="1899-12-30T14:53:15"/>
    <d v="2024-12-11T00:00:00"/>
    <d v="1899-12-30T14:53:16"/>
    <d v="2024-12-11T00:00:00"/>
    <d v="1899-12-30T15:24:47"/>
    <x v="0"/>
    <x v="0"/>
    <s v="7001180236"/>
    <s v="FBO"/>
    <d v="1899-12-30T00:31:32"/>
    <x v="510"/>
    <d v="1899-12-30T00:00:01"/>
    <s v="Granel"/>
    <s v="E001"/>
    <x v="2"/>
    <d v="1899-12-30T00:31:32"/>
    <d v="1899-12-30T00:31:31"/>
    <x v="7"/>
    <x v="7"/>
    <x v="4"/>
    <x v="1"/>
    <n v="0"/>
    <n v="0"/>
    <x v="0"/>
    <x v="1"/>
    <x v="0"/>
    <n v="0"/>
    <x v="7"/>
    <x v="1"/>
    <d v="1899-12-30T00:00:01"/>
    <d v="1899-12-30T00:00:01"/>
    <x v="0"/>
    <m/>
    <m/>
    <d v="1899-12-30T00:00:00"/>
    <d v="1899-12-30T00:31:32"/>
    <n v="4"/>
    <d v="1899-12-30T00:00:01"/>
    <n v="31.533333333335918"/>
    <x v="6"/>
    <x v="1"/>
  </r>
  <r>
    <x v="10"/>
    <s v="2024024927"/>
    <x v="0"/>
    <x v="1228"/>
    <s v="E5940JLK"/>
    <d v="2024-12-11T00:00:00"/>
    <x v="1"/>
    <s v="1782"/>
    <x v="46"/>
    <s v="PA"/>
    <x v="1"/>
    <x v="0"/>
    <d v="2024-12-11T00:00:00"/>
    <d v="1899-12-30T14:56:50"/>
    <d v="2024-12-11T00:00:00"/>
    <d v="1899-12-30T14:56:51"/>
    <d v="2024-12-11T00:00:00"/>
    <d v="1899-12-30T15:35:09"/>
    <x v="0"/>
    <x v="0"/>
    <s v="7001180237"/>
    <s v="FBO"/>
    <d v="1899-12-30T00:38:19"/>
    <x v="63"/>
    <d v="1899-12-30T00:00:01"/>
    <s v="Granel"/>
    <s v="E001"/>
    <x v="2"/>
    <d v="1899-12-30T00:38:19"/>
    <d v="1899-12-30T00:38:18"/>
    <x v="7"/>
    <x v="7"/>
    <x v="4"/>
    <x v="1"/>
    <n v="0"/>
    <n v="0"/>
    <x v="0"/>
    <x v="1"/>
    <x v="0"/>
    <n v="0"/>
    <x v="7"/>
    <x v="1"/>
    <d v="1899-12-30T00:00:01"/>
    <d v="1899-12-30T00:00:01"/>
    <x v="0"/>
    <m/>
    <m/>
    <d v="1899-12-30T00:00:00"/>
    <d v="1899-12-30T00:38:19"/>
    <n v="4"/>
    <d v="1899-12-30T00:00:01"/>
    <n v="38.316666666657731"/>
    <x v="6"/>
    <x v="1"/>
  </r>
  <r>
    <x v="10"/>
    <s v="2024024924"/>
    <x v="0"/>
    <x v="1233"/>
    <s v="ER8891BBS"/>
    <d v="2024-12-11T00:00:00"/>
    <x v="1"/>
    <s v="3312"/>
    <x v="51"/>
    <s v="PA"/>
    <x v="2"/>
    <x v="0"/>
    <d v="2024-12-11T00:00:00"/>
    <d v="1899-12-30T14:29:01"/>
    <d v="2024-12-11T00:00:00"/>
    <d v="1899-12-30T14:29:02"/>
    <d v="2024-12-11T00:00:00"/>
    <d v="1899-12-30T15:50:33"/>
    <x v="0"/>
    <x v="0"/>
    <s v="7001180238"/>
    <s v="EXW"/>
    <d v="1899-12-30T01:21:32"/>
    <x v="3192"/>
    <d v="1899-12-30T00:00:01"/>
    <s v="Ensacado"/>
    <s v="E002"/>
    <x v="1"/>
    <d v="1899-12-30T01:21:32"/>
    <d v="1899-12-30T01:21:31"/>
    <x v="7"/>
    <x v="7"/>
    <x v="4"/>
    <x v="2"/>
    <n v="0"/>
    <n v="0"/>
    <x v="0"/>
    <x v="2"/>
    <x v="0"/>
    <n v="0"/>
    <x v="7"/>
    <x v="0"/>
    <d v="1899-12-30T00:00:01"/>
    <d v="1899-12-30T00:00:01"/>
    <x v="0"/>
    <m/>
    <m/>
    <d v="1899-12-30T00:00:00"/>
    <d v="1899-12-30T01:21:32"/>
    <n v="4"/>
    <d v="1899-12-30T00:00:01"/>
    <n v="81.533333333332862"/>
    <x v="6"/>
    <x v="0"/>
  </r>
  <r>
    <x v="10"/>
    <s v="2024024928"/>
    <x v="0"/>
    <x v="1226"/>
    <s v="E4948KGF"/>
    <d v="2024-12-11T00:00:00"/>
    <x v="1"/>
    <s v="3236"/>
    <x v="47"/>
    <s v="PA"/>
    <x v="5"/>
    <x v="0"/>
    <d v="2024-12-11T00:00:00"/>
    <d v="1899-12-30T14:58:57"/>
    <d v="2024-12-11T00:00:00"/>
    <d v="1899-12-30T14:58:59"/>
    <d v="2024-12-11T00:00:00"/>
    <d v="1899-12-30T15:55:45"/>
    <x v="0"/>
    <x v="0"/>
    <s v="7001180239"/>
    <s v="FBO"/>
    <d v="1899-12-30T00:56:48"/>
    <x v="729"/>
    <d v="1899-12-30T00:00:02"/>
    <s v="Granel"/>
    <s v="E001"/>
    <x v="2"/>
    <d v="1899-12-30T00:56:48"/>
    <d v="1899-12-30T00:56:46"/>
    <x v="7"/>
    <x v="7"/>
    <x v="4"/>
    <x v="1"/>
    <n v="0"/>
    <n v="0"/>
    <x v="0"/>
    <x v="1"/>
    <x v="0"/>
    <n v="0"/>
    <x v="7"/>
    <x v="0"/>
    <d v="1899-12-30T00:00:02"/>
    <d v="1899-12-30T00:00:02"/>
    <x v="0"/>
    <m/>
    <m/>
    <d v="1899-12-30T00:00:00"/>
    <d v="1899-12-30T00:56:48"/>
    <n v="4"/>
    <d v="1899-12-30T00:00:02"/>
    <n v="56.800000000008076"/>
    <x v="6"/>
    <x v="0"/>
  </r>
  <r>
    <x v="10"/>
    <s v="2024024930"/>
    <x v="0"/>
    <x v="1230"/>
    <s v="E9402GGZ"/>
    <d v="2024-12-11T00:00:00"/>
    <x v="1"/>
    <s v="1782"/>
    <x v="46"/>
    <s v="PA"/>
    <x v="1"/>
    <x v="0"/>
    <d v="2024-12-11T00:00:00"/>
    <d v="1899-12-30T15:06:18"/>
    <d v="2024-12-11T00:00:00"/>
    <d v="1899-12-30T15:06:21"/>
    <d v="2024-12-11T00:00:00"/>
    <d v="1899-12-30T15:58:00"/>
    <x v="0"/>
    <x v="0"/>
    <s v="7001180240"/>
    <s v="FBO"/>
    <d v="1899-12-30T00:51:42"/>
    <x v="3193"/>
    <d v="1899-12-30T00:00:03"/>
    <s v="Granel"/>
    <s v="E001"/>
    <x v="2"/>
    <d v="1899-12-30T00:51:42"/>
    <d v="1899-12-30T00:51:39"/>
    <x v="14"/>
    <x v="7"/>
    <x v="4"/>
    <x v="1"/>
    <n v="0"/>
    <n v="0"/>
    <x v="0"/>
    <x v="1"/>
    <x v="0"/>
    <n v="0"/>
    <x v="7"/>
    <x v="0"/>
    <d v="1899-12-30T00:00:03"/>
    <d v="1899-12-30T00:00:03"/>
    <x v="0"/>
    <m/>
    <m/>
    <d v="1899-12-30T00:00:00"/>
    <d v="1899-12-30T00:51:42"/>
    <n v="4"/>
    <d v="1899-12-30T00:00:03"/>
    <n v="51.700000000003122"/>
    <x v="6"/>
    <x v="0"/>
  </r>
  <r>
    <x v="10"/>
    <s v="2024024929"/>
    <x v="0"/>
    <x v="1236"/>
    <s v="EBU01275R"/>
    <d v="2024-12-11T00:00:00"/>
    <x v="1"/>
    <s v="3312"/>
    <x v="51"/>
    <s v="PA"/>
    <x v="2"/>
    <x v="0"/>
    <d v="2024-12-11T00:00:00"/>
    <d v="1899-12-30T15:00:17"/>
    <d v="2024-12-11T00:00:00"/>
    <d v="1899-12-30T15:00:18"/>
    <d v="2024-12-11T00:00:00"/>
    <d v="1899-12-30T16:04:00"/>
    <x v="0"/>
    <x v="0"/>
    <s v="7001180241"/>
    <s v="EXW"/>
    <d v="1899-12-30T01:03:43"/>
    <x v="3194"/>
    <d v="1899-12-30T00:00:01"/>
    <s v="Ensacado"/>
    <s v="E002"/>
    <x v="1"/>
    <d v="1899-12-30T01:03:43"/>
    <d v="1899-12-30T01:03:42"/>
    <x v="14"/>
    <x v="7"/>
    <x v="4"/>
    <x v="2"/>
    <n v="0"/>
    <n v="0"/>
    <x v="0"/>
    <x v="2"/>
    <x v="0"/>
    <n v="0"/>
    <x v="7"/>
    <x v="0"/>
    <d v="1899-12-30T00:00:01"/>
    <d v="1899-12-30T00:00:01"/>
    <x v="0"/>
    <m/>
    <m/>
    <d v="1899-12-30T00:00:00"/>
    <d v="1899-12-30T01:03:43"/>
    <n v="4"/>
    <d v="1899-12-30T00:00:01"/>
    <n v="63.716666666659144"/>
    <x v="9"/>
    <x v="0"/>
  </r>
  <r>
    <x v="10"/>
    <s v="2024024933"/>
    <x v="0"/>
    <x v="1248"/>
    <s v="E3486JKF"/>
    <d v="2024-12-11T00:00:00"/>
    <x v="1"/>
    <s v="2882"/>
    <x v="50"/>
    <s v="PA"/>
    <x v="2"/>
    <x v="0"/>
    <d v="2024-12-11T00:00:00"/>
    <d v="1899-12-30T15:39:34"/>
    <d v="2024-12-11T00:00:00"/>
    <d v="1899-12-30T15:39:37"/>
    <d v="2024-12-11T00:00:00"/>
    <d v="1899-12-30T16:13:34"/>
    <x v="0"/>
    <x v="0"/>
    <s v="7001180242"/>
    <s v="EXW"/>
    <d v="1899-12-30T00:34:00"/>
    <x v="2594"/>
    <d v="1899-12-30T00:00:03"/>
    <s v="Ensacado"/>
    <s v="E002"/>
    <x v="1"/>
    <d v="1899-12-30T00:34:00"/>
    <d v="1899-12-30T00:33:57"/>
    <x v="14"/>
    <x v="7"/>
    <x v="4"/>
    <x v="2"/>
    <n v="0"/>
    <n v="0"/>
    <x v="0"/>
    <x v="2"/>
    <x v="0"/>
    <n v="0"/>
    <x v="7"/>
    <x v="1"/>
    <d v="1899-12-30T00:00:03"/>
    <d v="1899-12-30T00:00:03"/>
    <x v="0"/>
    <m/>
    <m/>
    <d v="1899-12-30T00:00:00"/>
    <d v="1899-12-30T00:34:00"/>
    <n v="4"/>
    <d v="1899-12-30T00:00:03"/>
    <n v="33.999999999998437"/>
    <x v="9"/>
    <x v="1"/>
  </r>
  <r>
    <x v="10"/>
    <s v="2024024934"/>
    <x v="0"/>
    <x v="1245"/>
    <s v="E9349KRP"/>
    <d v="2024-12-11T00:00:00"/>
    <x v="1"/>
    <s v="2882"/>
    <x v="50"/>
    <s v="PA"/>
    <x v="2"/>
    <x v="0"/>
    <d v="2024-12-11T00:00:00"/>
    <d v="1899-12-30T15:42:21"/>
    <d v="2024-12-11T00:00:00"/>
    <d v="1899-12-30T15:42:22"/>
    <d v="2024-12-11T00:00:00"/>
    <d v="1899-12-30T16:23:59"/>
    <x v="0"/>
    <x v="0"/>
    <s v="7001180243"/>
    <s v="EXW"/>
    <d v="1899-12-30T00:41:38"/>
    <x v="525"/>
    <d v="1899-12-30T00:00:01"/>
    <s v="Ensacado"/>
    <s v="E002"/>
    <x v="1"/>
    <d v="1899-12-30T00:41:38"/>
    <d v="1899-12-30T00:41:37"/>
    <x v="14"/>
    <x v="7"/>
    <x v="4"/>
    <x v="2"/>
    <n v="0"/>
    <n v="0"/>
    <x v="0"/>
    <x v="2"/>
    <x v="0"/>
    <n v="0"/>
    <x v="7"/>
    <x v="1"/>
    <d v="1899-12-30T00:00:01"/>
    <d v="1899-12-30T00:00:01"/>
    <x v="0"/>
    <m/>
    <m/>
    <d v="1899-12-30T00:00:00"/>
    <d v="1899-12-30T00:41:38"/>
    <n v="4"/>
    <d v="1899-12-30T00:00:01"/>
    <n v="41.633333333337497"/>
    <x v="9"/>
    <x v="1"/>
  </r>
  <r>
    <x v="10"/>
    <s v="2024024935"/>
    <x v="0"/>
    <x v="1249"/>
    <s v="E3073HKF"/>
    <d v="2024-12-11T00:00:00"/>
    <x v="1"/>
    <s v="2882"/>
    <x v="50"/>
    <s v="PA"/>
    <x v="2"/>
    <x v="0"/>
    <d v="2024-12-11T00:00:00"/>
    <d v="1899-12-30T15:56:37"/>
    <d v="2024-12-11T00:00:00"/>
    <d v="1899-12-30T15:56:39"/>
    <d v="2024-12-11T00:00:00"/>
    <d v="1899-12-30T16:40:44"/>
    <x v="0"/>
    <x v="0"/>
    <s v="7001180244"/>
    <s v="EXW"/>
    <d v="1899-12-30T00:44:07"/>
    <x v="3195"/>
    <d v="1899-12-30T00:00:02"/>
    <s v="Ensacado"/>
    <s v="E002"/>
    <x v="1"/>
    <d v="1899-12-30T00:44:07"/>
    <d v="1899-12-30T00:44:05"/>
    <x v="14"/>
    <x v="7"/>
    <x v="4"/>
    <x v="2"/>
    <n v="0"/>
    <n v="0"/>
    <x v="0"/>
    <x v="2"/>
    <x v="0"/>
    <n v="0"/>
    <x v="7"/>
    <x v="1"/>
    <d v="1899-12-30T00:00:02"/>
    <d v="1899-12-30T00:00:02"/>
    <x v="0"/>
    <m/>
    <m/>
    <d v="1899-12-30T00:00:00"/>
    <d v="1899-12-30T00:44:07"/>
    <n v="4"/>
    <d v="1899-12-30T00:00:02"/>
    <n v="44.116666666660876"/>
    <x v="9"/>
    <x v="1"/>
  </r>
  <r>
    <x v="10"/>
    <s v="2024024936"/>
    <x v="0"/>
    <x v="1250"/>
    <s v="E1460JJJ"/>
    <d v="2024-12-11T00:00:00"/>
    <x v="1"/>
    <s v="2882"/>
    <x v="50"/>
    <s v="PA"/>
    <x v="2"/>
    <x v="0"/>
    <d v="2024-12-11T00:00:00"/>
    <d v="1899-12-30T16:16:48"/>
    <d v="2024-12-11T00:00:00"/>
    <d v="1899-12-30T16:16:50"/>
    <d v="2024-12-11T00:00:00"/>
    <d v="1899-12-30T16:57:46"/>
    <x v="0"/>
    <x v="0"/>
    <s v="7001180245"/>
    <s v="EXW"/>
    <d v="1899-12-30T00:40:58"/>
    <x v="585"/>
    <d v="1899-12-30T00:00:02"/>
    <s v="Ensacado"/>
    <s v="E002"/>
    <x v="1"/>
    <d v="1899-12-30T00:40:58"/>
    <d v="1899-12-30T00:40:56"/>
    <x v="10"/>
    <x v="7"/>
    <x v="4"/>
    <x v="2"/>
    <n v="0"/>
    <n v="0"/>
    <x v="0"/>
    <x v="2"/>
    <x v="0"/>
    <n v="0"/>
    <x v="7"/>
    <x v="1"/>
    <d v="1899-12-30T00:00:02"/>
    <d v="1899-12-30T00:00:02"/>
    <x v="0"/>
    <m/>
    <m/>
    <d v="1899-12-30T00:00:00"/>
    <d v="1899-12-30T00:40:58"/>
    <n v="4"/>
    <d v="1899-12-30T00:00:02"/>
    <n v="40.966666666675252"/>
    <x v="9"/>
    <x v="1"/>
  </r>
  <r>
    <x v="10"/>
    <s v="2024024939"/>
    <x v="0"/>
    <x v="1251"/>
    <m/>
    <d v="2024-12-11T00:00:00"/>
    <x v="1"/>
    <s v="2882"/>
    <x v="50"/>
    <s v="PA"/>
    <x v="2"/>
    <x v="0"/>
    <d v="2024-12-11T00:00:00"/>
    <d v="1899-12-30T17:06:57"/>
    <d v="2024-12-11T00:00:00"/>
    <d v="1899-12-30T17:07:01"/>
    <d v="2024-12-11T00:00:00"/>
    <d v="1899-12-30T17:31:54"/>
    <x v="0"/>
    <x v="0"/>
    <s v="7001180246"/>
    <s v="EXW"/>
    <d v="1899-12-30T00:24:57"/>
    <x v="2555"/>
    <d v="1899-12-30T00:00:04"/>
    <s v="Ensacado"/>
    <s v="E002"/>
    <x v="1"/>
    <d v="1899-12-30T00:24:57"/>
    <d v="1899-12-30T00:24:53"/>
    <x v="8"/>
    <x v="7"/>
    <x v="4"/>
    <x v="2"/>
    <n v="0"/>
    <n v="0"/>
    <x v="0"/>
    <x v="2"/>
    <x v="0"/>
    <n v="0"/>
    <x v="7"/>
    <x v="1"/>
    <d v="1899-12-30T00:00:04"/>
    <d v="1899-12-30T00:00:04"/>
    <x v="0"/>
    <m/>
    <m/>
    <d v="1899-12-30T00:00:00"/>
    <d v="1899-12-30T00:24:57"/>
    <n v="4"/>
    <d v="1899-12-30T00:00:04"/>
    <n v="24.950000000001502"/>
    <x v="10"/>
    <x v="1"/>
  </r>
  <r>
    <x v="10"/>
    <s v="2024024938"/>
    <x v="0"/>
    <x v="1252"/>
    <s v="E0945JZT"/>
    <d v="2024-12-11T00:00:00"/>
    <x v="1"/>
    <s v="837"/>
    <x v="48"/>
    <s v="PA"/>
    <x v="0"/>
    <x v="0"/>
    <d v="2024-12-11T00:00:00"/>
    <d v="1899-12-30T17:03:32"/>
    <d v="2024-12-11T00:00:00"/>
    <d v="1899-12-30T17:03:33"/>
    <d v="2024-12-11T00:00:00"/>
    <d v="1899-12-30T17:38:38"/>
    <x v="0"/>
    <x v="0"/>
    <s v="7001180247"/>
    <s v="FBO"/>
    <d v="1899-12-30T00:35:06"/>
    <x v="827"/>
    <d v="1899-12-30T00:00:01"/>
    <s v="Granel"/>
    <s v="E001"/>
    <x v="2"/>
    <d v="1899-12-30T00:35:06"/>
    <d v="1899-12-30T00:35:05"/>
    <x v="8"/>
    <x v="7"/>
    <x v="4"/>
    <x v="1"/>
    <n v="0"/>
    <n v="0"/>
    <x v="0"/>
    <x v="1"/>
    <x v="0"/>
    <n v="0"/>
    <x v="7"/>
    <x v="1"/>
    <d v="1899-12-30T00:00:01"/>
    <d v="1899-12-30T00:00:01"/>
    <x v="0"/>
    <m/>
    <m/>
    <d v="1899-12-30T00:00:00"/>
    <d v="1899-12-30T00:35:06"/>
    <n v="4"/>
    <d v="1899-12-30T00:00:01"/>
    <n v="35.099999999999888"/>
    <x v="10"/>
    <x v="1"/>
  </r>
  <r>
    <x v="10"/>
    <s v="2024024941"/>
    <x v="0"/>
    <x v="135"/>
    <s v="E3616JTZ"/>
    <d v="2024-12-11T00:00:00"/>
    <x v="1"/>
    <s v="1782"/>
    <x v="46"/>
    <s v="PA"/>
    <x v="1"/>
    <x v="0"/>
    <d v="2024-12-11T00:00:00"/>
    <d v="1899-12-30T17:12:53"/>
    <d v="2024-12-11T00:00:00"/>
    <d v="1899-12-30T17:12:54"/>
    <d v="2024-12-11T00:00:00"/>
    <d v="1899-12-30T17:48:15"/>
    <x v="0"/>
    <x v="0"/>
    <s v="7001180248"/>
    <s v="FBO"/>
    <d v="1899-12-30T00:35:22"/>
    <x v="2584"/>
    <d v="1899-12-30T00:00:01"/>
    <s v="Granel"/>
    <s v="E001"/>
    <x v="2"/>
    <d v="1899-12-30T00:35:22"/>
    <d v="1899-12-30T00:35:21"/>
    <x v="8"/>
    <x v="7"/>
    <x v="4"/>
    <x v="1"/>
    <n v="0"/>
    <n v="0"/>
    <x v="0"/>
    <x v="1"/>
    <x v="0"/>
    <n v="0"/>
    <x v="7"/>
    <x v="1"/>
    <d v="1899-12-30T00:00:01"/>
    <d v="1899-12-30T00:00:01"/>
    <x v="0"/>
    <m/>
    <m/>
    <d v="1899-12-30T00:00:00"/>
    <d v="1899-12-30T00:35:22"/>
    <n v="4"/>
    <d v="1899-12-30T00:00:01"/>
    <n v="35.366666666673737"/>
    <x v="10"/>
    <x v="1"/>
  </r>
  <r>
    <x v="10"/>
    <s v="2024024940"/>
    <x v="0"/>
    <x v="1236"/>
    <s v="EBU01275R"/>
    <d v="2024-12-11T00:00:00"/>
    <x v="1"/>
    <s v="2955"/>
    <x v="49"/>
    <s v="PA"/>
    <x v="2"/>
    <x v="0"/>
    <d v="2024-12-11T00:00:00"/>
    <d v="1899-12-30T17:08:11"/>
    <d v="2024-12-11T00:00:00"/>
    <d v="1899-12-30T17:08:12"/>
    <d v="2024-12-11T00:00:00"/>
    <d v="1899-12-30T17:53:13"/>
    <x v="0"/>
    <x v="0"/>
    <s v="7001180249"/>
    <s v="EXW"/>
    <d v="1899-12-30T00:45:02"/>
    <x v="240"/>
    <d v="1899-12-30T00:00:01"/>
    <s v="Ensacado"/>
    <s v="E002"/>
    <x v="1"/>
    <d v="1899-12-30T00:45:02"/>
    <d v="1899-12-30T00:45:01"/>
    <x v="8"/>
    <x v="7"/>
    <x v="4"/>
    <x v="2"/>
    <n v="0"/>
    <n v="0"/>
    <x v="0"/>
    <x v="2"/>
    <x v="0"/>
    <n v="0"/>
    <x v="7"/>
    <x v="0"/>
    <d v="1899-12-30T00:00:01"/>
    <d v="1899-12-30T00:00:01"/>
    <x v="0"/>
    <m/>
    <m/>
    <d v="1899-12-30T00:00:00"/>
    <d v="1899-12-30T00:45:02"/>
    <n v="4"/>
    <d v="1899-12-30T00:00:01"/>
    <n v="45.033333333335946"/>
    <x v="10"/>
    <x v="0"/>
  </r>
  <r>
    <x v="10"/>
    <s v="2024024942"/>
    <x v="0"/>
    <x v="1229"/>
    <s v="E6758JLK"/>
    <d v="2024-12-11T00:00:00"/>
    <x v="1"/>
    <s v="837"/>
    <x v="48"/>
    <s v="PA"/>
    <x v="0"/>
    <x v="0"/>
    <d v="2024-12-11T00:00:00"/>
    <d v="1899-12-30T17:15:25"/>
    <d v="2024-12-11T00:00:00"/>
    <d v="1899-12-30T17:15:26"/>
    <d v="2024-12-11T00:00:00"/>
    <d v="1899-12-30T17:57:37"/>
    <x v="0"/>
    <x v="0"/>
    <s v="7001180250"/>
    <s v="FBO"/>
    <d v="1899-12-30T00:42:12"/>
    <x v="1130"/>
    <d v="1899-12-30T00:00:01"/>
    <s v="Granel"/>
    <s v="E001"/>
    <x v="2"/>
    <d v="1899-12-30T00:42:12"/>
    <d v="1899-12-30T00:42:11"/>
    <x v="8"/>
    <x v="7"/>
    <x v="4"/>
    <x v="1"/>
    <n v="0"/>
    <n v="0"/>
    <x v="0"/>
    <x v="1"/>
    <x v="0"/>
    <n v="0"/>
    <x v="7"/>
    <x v="1"/>
    <d v="1899-12-30T00:00:01"/>
    <d v="1899-12-30T00:00:01"/>
    <x v="0"/>
    <m/>
    <m/>
    <d v="1899-12-30T00:00:00"/>
    <d v="1899-12-30T00:42:12"/>
    <n v="4"/>
    <d v="1899-12-30T00:00:01"/>
    <n v="42.200000000006433"/>
    <x v="10"/>
    <x v="1"/>
  </r>
  <r>
    <x v="10"/>
    <s v="2024024943"/>
    <x v="0"/>
    <x v="273"/>
    <s v="E7586KJW"/>
    <d v="2024-12-11T00:00:00"/>
    <x v="1"/>
    <s v="1782"/>
    <x v="46"/>
    <s v="PA"/>
    <x v="1"/>
    <x v="0"/>
    <d v="2024-12-11T00:00:00"/>
    <d v="1899-12-30T17:36:31"/>
    <d v="2024-12-11T00:00:00"/>
    <d v="1899-12-30T17:36:31"/>
    <d v="2024-12-11T00:00:00"/>
    <d v="1899-12-30T18:17:24"/>
    <x v="0"/>
    <x v="0"/>
    <s v="7001180251"/>
    <s v="FBO"/>
    <d v="1899-12-30T00:40:53"/>
    <x v="972"/>
    <d v="1899-12-30T00:00:00"/>
    <s v="Granel"/>
    <s v="E001"/>
    <x v="2"/>
    <d v="1899-12-30T00:40:53"/>
    <d v="1899-12-30T00:40:53"/>
    <x v="8"/>
    <x v="7"/>
    <x v="4"/>
    <x v="1"/>
    <n v="0"/>
    <n v="0"/>
    <x v="0"/>
    <x v="1"/>
    <x v="0"/>
    <n v="0"/>
    <x v="7"/>
    <x v="1"/>
    <d v="1899-12-30T00:00:00"/>
    <d v="1899-12-30T00:00:00"/>
    <x v="0"/>
    <m/>
    <m/>
    <d v="1899-12-30T00:00:00"/>
    <d v="1899-12-30T00:40:53"/>
    <n v="4"/>
    <d v="1899-12-30T00:00:00"/>
    <n v="40.883333333327947"/>
    <x v="11"/>
    <x v="1"/>
  </r>
  <r>
    <x v="10"/>
    <s v="2024024944"/>
    <x v="0"/>
    <x v="1239"/>
    <s v="E5728KFK"/>
    <d v="2024-12-11T00:00:00"/>
    <x v="1"/>
    <s v="1782"/>
    <x v="46"/>
    <s v="PA"/>
    <x v="1"/>
    <x v="0"/>
    <d v="2024-12-11T00:00:00"/>
    <d v="1899-12-30T17:37:21"/>
    <d v="2024-12-11T00:00:00"/>
    <d v="1899-12-30T17:37:22"/>
    <d v="2024-12-11T00:00:00"/>
    <d v="1899-12-30T18:19:44"/>
    <x v="0"/>
    <x v="0"/>
    <s v="7001180252"/>
    <s v="FBO"/>
    <d v="1899-12-30T00:42:23"/>
    <x v="267"/>
    <d v="1899-12-30T00:00:01"/>
    <s v="Granel"/>
    <s v="E001"/>
    <x v="2"/>
    <d v="1899-12-30T00:42:23"/>
    <d v="1899-12-30T00:42:22"/>
    <x v="8"/>
    <x v="7"/>
    <x v="4"/>
    <x v="1"/>
    <n v="0"/>
    <n v="0"/>
    <x v="0"/>
    <x v="1"/>
    <x v="0"/>
    <n v="0"/>
    <x v="7"/>
    <x v="1"/>
    <d v="1899-12-30T00:00:01"/>
    <d v="1899-12-30T00:00:01"/>
    <x v="0"/>
    <m/>
    <m/>
    <d v="1899-12-30T00:00:00"/>
    <d v="1899-12-30T00:42:23"/>
    <n v="4"/>
    <d v="1899-12-30T00:00:01"/>
    <n v="42.383333333332814"/>
    <x v="11"/>
    <x v="1"/>
  </r>
  <r>
    <x v="10"/>
    <s v="2024024947"/>
    <x v="0"/>
    <x v="1219"/>
    <s v="E7637JSC"/>
    <d v="2024-12-11T00:00:00"/>
    <x v="1"/>
    <s v="837"/>
    <x v="48"/>
    <s v="PA"/>
    <x v="0"/>
    <x v="0"/>
    <d v="2024-12-11T00:00:00"/>
    <d v="1899-12-30T17:54:14"/>
    <d v="2024-12-11T00:00:00"/>
    <d v="1899-12-30T17:54:15"/>
    <d v="2024-12-11T00:00:00"/>
    <d v="1899-12-30T18:22:38"/>
    <x v="0"/>
    <x v="0"/>
    <s v="7001180253"/>
    <s v="FBO"/>
    <d v="1899-12-30T00:28:24"/>
    <x v="922"/>
    <d v="1899-12-30T00:00:01"/>
    <s v="Granel"/>
    <s v="E001"/>
    <x v="2"/>
    <d v="1899-12-30T00:28:24"/>
    <d v="1899-12-30T00:28:23"/>
    <x v="8"/>
    <x v="7"/>
    <x v="4"/>
    <x v="1"/>
    <n v="0"/>
    <n v="0"/>
    <x v="0"/>
    <x v="1"/>
    <x v="0"/>
    <n v="0"/>
    <x v="7"/>
    <x v="1"/>
    <d v="1899-12-30T00:00:01"/>
    <d v="1899-12-30T00:00:01"/>
    <x v="0"/>
    <m/>
    <m/>
    <d v="1899-12-30T00:00:00"/>
    <d v="1899-12-30T00:28:24"/>
    <n v="4"/>
    <d v="1899-12-30T00:00:01"/>
    <n v="28.399999999996766"/>
    <x v="11"/>
    <x v="1"/>
  </r>
  <r>
    <x v="10"/>
    <s v="2024024946"/>
    <x v="0"/>
    <x v="1234"/>
    <s v="E5825KKS"/>
    <d v="2024-12-11T00:00:00"/>
    <x v="1"/>
    <s v="1782"/>
    <x v="46"/>
    <s v="PA"/>
    <x v="1"/>
    <x v="0"/>
    <d v="2024-12-11T00:00:00"/>
    <d v="1899-12-30T17:51:06"/>
    <d v="2024-12-11T00:00:00"/>
    <d v="1899-12-30T17:51:06"/>
    <d v="2024-12-11T00:00:00"/>
    <d v="1899-12-30T18:27:38"/>
    <x v="0"/>
    <x v="0"/>
    <s v="7001180254"/>
    <s v="FBO"/>
    <d v="1899-12-30T00:36:32"/>
    <x v="2460"/>
    <d v="1899-12-30T00:00:00"/>
    <s v="Granel"/>
    <s v="E001"/>
    <x v="2"/>
    <d v="1899-12-30T00:36:32"/>
    <d v="1899-12-30T00:36:32"/>
    <x v="8"/>
    <x v="7"/>
    <x v="4"/>
    <x v="1"/>
    <n v="0"/>
    <n v="0"/>
    <x v="0"/>
    <x v="1"/>
    <x v="0"/>
    <n v="0"/>
    <x v="7"/>
    <x v="1"/>
    <d v="1899-12-30T00:00:00"/>
    <d v="1899-12-30T00:00:00"/>
    <x v="0"/>
    <m/>
    <m/>
    <d v="1899-12-30T00:00:00"/>
    <d v="1899-12-30T00:36:32"/>
    <n v="4"/>
    <d v="1899-12-30T00:00:00"/>
    <n v="36.533333333332699"/>
    <x v="11"/>
    <x v="1"/>
  </r>
  <r>
    <x v="10"/>
    <s v="2024024948"/>
    <x v="0"/>
    <x v="1228"/>
    <s v="E5940JLK"/>
    <d v="2024-12-11T00:00:00"/>
    <x v="1"/>
    <s v="837"/>
    <x v="48"/>
    <s v="PA"/>
    <x v="0"/>
    <x v="0"/>
    <d v="2024-12-11T00:00:00"/>
    <d v="1899-12-30T18:42:42"/>
    <d v="2024-12-11T00:00:00"/>
    <d v="1899-12-30T18:42:43"/>
    <d v="2024-12-11T00:00:00"/>
    <d v="1899-12-30T19:04:11"/>
    <x v="0"/>
    <x v="0"/>
    <s v="7001180255"/>
    <s v="FBO"/>
    <d v="1899-12-30T00:21:29"/>
    <x v="1994"/>
    <d v="1899-12-30T00:00:01"/>
    <s v="Granel"/>
    <s v="E001"/>
    <x v="2"/>
    <d v="1899-12-30T00:21:29"/>
    <d v="1899-12-30T00:21:28"/>
    <x v="11"/>
    <x v="7"/>
    <x v="4"/>
    <x v="1"/>
    <n v="0"/>
    <n v="0"/>
    <x v="0"/>
    <x v="1"/>
    <x v="0"/>
    <n v="0"/>
    <x v="7"/>
    <x v="1"/>
    <d v="1899-12-30T00:00:01"/>
    <d v="1899-12-30T00:00:01"/>
    <x v="0"/>
    <m/>
    <m/>
    <d v="1899-12-30T00:00:00"/>
    <d v="1899-12-30T00:21:29"/>
    <n v="4"/>
    <d v="1899-12-30T00:00:01"/>
    <n v="21.483333333331309"/>
    <x v="7"/>
    <x v="1"/>
  </r>
  <r>
    <x v="10"/>
    <s v="2024024949"/>
    <x v="0"/>
    <x v="1226"/>
    <s v="E4948KGF"/>
    <d v="2024-12-11T00:00:00"/>
    <x v="1"/>
    <s v="837"/>
    <x v="48"/>
    <s v="PA"/>
    <x v="0"/>
    <x v="0"/>
    <d v="2024-12-11T00:00:00"/>
    <d v="1899-12-30T19:43:58"/>
    <d v="2024-12-11T00:00:00"/>
    <d v="1899-12-30T19:44:01"/>
    <d v="2024-12-11T00:00:00"/>
    <d v="1899-12-30T20:03:27"/>
    <x v="0"/>
    <x v="0"/>
    <s v="7001180256"/>
    <s v="FBO"/>
    <d v="1899-12-30T00:19:29"/>
    <x v="2155"/>
    <d v="1899-12-30T00:00:03"/>
    <s v="Granel"/>
    <s v="E001"/>
    <x v="2"/>
    <d v="1899-12-30T00:19:29"/>
    <d v="1899-12-30T00:19:26"/>
    <x v="13"/>
    <x v="7"/>
    <x v="4"/>
    <x v="1"/>
    <n v="0"/>
    <n v="0"/>
    <x v="0"/>
    <x v="1"/>
    <x v="0"/>
    <n v="0"/>
    <x v="7"/>
    <x v="1"/>
    <d v="1899-12-30T00:00:03"/>
    <d v="1899-12-30T00:00:03"/>
    <x v="0"/>
    <m/>
    <m/>
    <d v="1899-12-30T00:00:00"/>
    <d v="1899-12-30T00:19:29"/>
    <n v="4"/>
    <d v="1899-12-30T00:00:03"/>
    <n v="19.483333333343946"/>
    <x v="14"/>
    <x v="1"/>
  </r>
  <r>
    <x v="10"/>
    <s v="2024024950"/>
    <x v="0"/>
    <x v="1230"/>
    <s v="E9402GGZ"/>
    <d v="2024-12-11T00:00:00"/>
    <x v="1"/>
    <s v="3236"/>
    <x v="47"/>
    <s v="PA"/>
    <x v="5"/>
    <x v="0"/>
    <d v="2024-12-11T00:00:00"/>
    <d v="1899-12-30T20:14:48"/>
    <d v="2024-12-11T00:00:00"/>
    <d v="1899-12-30T20:14:49"/>
    <d v="2024-12-11T00:00:00"/>
    <d v="1899-12-30T20:38:10"/>
    <x v="0"/>
    <x v="0"/>
    <s v="7001180257"/>
    <s v="FBO"/>
    <d v="1899-12-30T00:23:22"/>
    <x v="1350"/>
    <d v="1899-12-30T00:00:01"/>
    <s v="Granel"/>
    <s v="E001"/>
    <x v="2"/>
    <d v="1899-12-30T00:23:22"/>
    <d v="1899-12-30T00:23:21"/>
    <x v="15"/>
    <x v="7"/>
    <x v="4"/>
    <x v="1"/>
    <n v="0"/>
    <n v="0"/>
    <x v="0"/>
    <x v="1"/>
    <x v="0"/>
    <n v="0"/>
    <x v="7"/>
    <x v="1"/>
    <d v="1899-12-30T00:00:01"/>
    <d v="1899-12-30T00:00:01"/>
    <x v="0"/>
    <m/>
    <m/>
    <d v="1899-12-30T00:00:00"/>
    <d v="1899-12-30T00:23:22"/>
    <n v="4"/>
    <d v="1899-12-30T00:00:01"/>
    <n v="23.366666666664031"/>
    <x v="14"/>
    <x v="1"/>
  </r>
  <r>
    <x v="10"/>
    <s v="2024024951"/>
    <x v="0"/>
    <x v="1232"/>
    <s v="ER2114BBN"/>
    <d v="2024-12-12T00:00:00"/>
    <x v="1"/>
    <s v="1782"/>
    <x v="46"/>
    <s v="PA"/>
    <x v="1"/>
    <x v="0"/>
    <d v="2024-12-12T00:00:00"/>
    <d v="1899-12-30T06:09:49"/>
    <d v="2024-12-12T00:00:00"/>
    <d v="1899-12-30T06:09:51"/>
    <d v="2024-12-12T00:00:00"/>
    <d v="1899-12-30T06:38:17"/>
    <x v="0"/>
    <x v="0"/>
    <s v="7001180258"/>
    <s v="EXW"/>
    <d v="1899-12-30T00:28:28"/>
    <x v="1771"/>
    <d v="1899-12-30T00:00:02"/>
    <s v="Granel"/>
    <s v="E001"/>
    <x v="1"/>
    <d v="1899-12-30T00:28:28"/>
    <d v="1899-12-30T00:28:26"/>
    <x v="0"/>
    <x v="8"/>
    <x v="4"/>
    <x v="1"/>
    <n v="0"/>
    <n v="0"/>
    <x v="0"/>
    <x v="1"/>
    <x v="0"/>
    <n v="0"/>
    <x v="7"/>
    <x v="1"/>
    <d v="1899-12-30T00:00:02"/>
    <d v="1899-12-30T00:00:02"/>
    <x v="0"/>
    <m/>
    <m/>
    <d v="1899-12-30T00:00:00"/>
    <d v="1899-12-30T00:28:28"/>
    <n v="5"/>
    <d v="1899-12-30T00:00:02"/>
    <n v="28.466666666668825"/>
    <x v="12"/>
    <x v="1"/>
  </r>
  <r>
    <x v="10"/>
    <s v="2024024952"/>
    <x v="0"/>
    <x v="1220"/>
    <s v="E4598JTV"/>
    <d v="2024-12-12T00:00:00"/>
    <x v="1"/>
    <s v="1782"/>
    <x v="46"/>
    <s v="PA"/>
    <x v="1"/>
    <x v="0"/>
    <d v="2024-12-12T00:00:00"/>
    <d v="1899-12-30T06:19:12"/>
    <d v="2024-12-12T00:00:00"/>
    <d v="1899-12-30T06:19:14"/>
    <d v="2024-12-12T00:00:00"/>
    <d v="1899-12-30T06:59:33"/>
    <x v="0"/>
    <x v="0"/>
    <s v="7001180259"/>
    <s v="FBO"/>
    <d v="1899-12-30T00:40:21"/>
    <x v="1005"/>
    <d v="1899-12-30T00:00:02"/>
    <s v="Granel"/>
    <s v="E001"/>
    <x v="2"/>
    <d v="1899-12-30T00:40:21"/>
    <d v="1899-12-30T00:40:19"/>
    <x v="0"/>
    <x v="8"/>
    <x v="4"/>
    <x v="1"/>
    <n v="0"/>
    <n v="0"/>
    <x v="0"/>
    <x v="1"/>
    <x v="0"/>
    <n v="0"/>
    <x v="7"/>
    <x v="1"/>
    <d v="1899-12-30T00:00:02"/>
    <d v="1899-12-30T00:00:02"/>
    <x v="0"/>
    <m/>
    <m/>
    <d v="1899-12-30T00:00:00"/>
    <d v="1899-12-30T00:40:21"/>
    <n v="5"/>
    <d v="1899-12-30T00:00:02"/>
    <n v="40.350000000009665"/>
    <x v="12"/>
    <x v="1"/>
  </r>
  <r>
    <x v="10"/>
    <s v="2024024954"/>
    <x v="0"/>
    <x v="1231"/>
    <s v="E2222JCW"/>
    <d v="2024-12-12T00:00:00"/>
    <x v="1"/>
    <s v="837"/>
    <x v="48"/>
    <s v="PA"/>
    <x v="0"/>
    <x v="0"/>
    <d v="2024-12-12T00:00:00"/>
    <d v="1899-12-30T06:25:39"/>
    <d v="2024-12-12T00:00:00"/>
    <d v="1899-12-30T06:25:41"/>
    <d v="2024-12-12T00:00:00"/>
    <d v="1899-12-30T07:04:05"/>
    <x v="0"/>
    <x v="0"/>
    <s v="7001180260"/>
    <s v="FBO"/>
    <d v="1899-12-30T00:38:26"/>
    <x v="3196"/>
    <d v="1899-12-30T00:00:02"/>
    <s v="Granel"/>
    <s v="E001"/>
    <x v="2"/>
    <d v="1899-12-30T00:38:26"/>
    <d v="1899-12-30T00:38:24"/>
    <x v="0"/>
    <x v="8"/>
    <x v="4"/>
    <x v="1"/>
    <n v="0"/>
    <n v="0"/>
    <x v="0"/>
    <x v="1"/>
    <x v="0"/>
    <n v="0"/>
    <x v="7"/>
    <x v="1"/>
    <d v="1899-12-30T00:00:02"/>
    <d v="1899-12-30T00:00:02"/>
    <x v="0"/>
    <m/>
    <m/>
    <d v="1899-12-30T00:00:00"/>
    <d v="1899-12-30T00:38:26"/>
    <n v="5"/>
    <d v="1899-12-30T00:00:02"/>
    <n v="38.433333333326367"/>
    <x v="0"/>
    <x v="1"/>
  </r>
  <r>
    <x v="10"/>
    <s v="2024024955"/>
    <x v="0"/>
    <x v="1235"/>
    <s v="ER7683BCC"/>
    <d v="2024-12-12T00:00:00"/>
    <x v="1"/>
    <s v="1782"/>
    <x v="46"/>
    <s v="PA"/>
    <x v="1"/>
    <x v="0"/>
    <d v="2024-12-12T00:00:00"/>
    <d v="1899-12-30T06:26:44"/>
    <d v="2024-12-12T00:00:00"/>
    <d v="1899-12-30T06:26:45"/>
    <d v="2024-12-12T00:00:00"/>
    <d v="1899-12-30T07:08:38"/>
    <x v="0"/>
    <x v="0"/>
    <s v="7001180261"/>
    <s v="EXW"/>
    <d v="1899-12-30T00:41:54"/>
    <x v="3197"/>
    <d v="1899-12-30T00:00:01"/>
    <s v="Granel"/>
    <s v="E001"/>
    <x v="1"/>
    <d v="1899-12-30T00:41:54"/>
    <d v="1899-12-30T00:41:53"/>
    <x v="0"/>
    <x v="8"/>
    <x v="4"/>
    <x v="1"/>
    <n v="0"/>
    <n v="0"/>
    <x v="0"/>
    <x v="1"/>
    <x v="0"/>
    <n v="0"/>
    <x v="7"/>
    <x v="1"/>
    <d v="1899-12-30T00:00:01"/>
    <d v="1899-12-30T00:00:01"/>
    <x v="0"/>
    <m/>
    <m/>
    <d v="1899-12-30T00:00:00"/>
    <d v="1899-12-30T00:41:54"/>
    <n v="5"/>
    <d v="1899-12-30T00:00:01"/>
    <n v="41.900000000011183"/>
    <x v="0"/>
    <x v="1"/>
  </r>
  <r>
    <x v="10"/>
    <s v="2024024956"/>
    <x v="0"/>
    <x v="1222"/>
    <s v="E6663JLK"/>
    <d v="2024-12-12T00:00:00"/>
    <x v="1"/>
    <s v="837"/>
    <x v="48"/>
    <s v="PA"/>
    <x v="0"/>
    <x v="0"/>
    <d v="2024-12-12T00:00:00"/>
    <d v="1899-12-30T06:27:46"/>
    <d v="2024-12-12T00:00:00"/>
    <d v="1899-12-30T06:27:48"/>
    <d v="2024-12-12T00:00:00"/>
    <d v="1899-12-30T07:10:53"/>
    <x v="0"/>
    <x v="0"/>
    <s v="7001180262"/>
    <s v="FBO"/>
    <d v="1899-12-30T00:43:07"/>
    <x v="3164"/>
    <d v="1899-12-30T00:00:02"/>
    <s v="Granel"/>
    <s v="E001"/>
    <x v="2"/>
    <d v="1899-12-30T00:43:07"/>
    <d v="1899-12-30T00:43:05"/>
    <x v="0"/>
    <x v="8"/>
    <x v="4"/>
    <x v="1"/>
    <n v="0"/>
    <n v="0"/>
    <x v="0"/>
    <x v="1"/>
    <x v="0"/>
    <n v="0"/>
    <x v="7"/>
    <x v="1"/>
    <d v="1899-12-30T00:00:02"/>
    <d v="1899-12-30T00:00:02"/>
    <x v="0"/>
    <m/>
    <m/>
    <d v="1899-12-30T00:00:00"/>
    <d v="1899-12-30T00:43:07"/>
    <n v="5"/>
    <d v="1899-12-30T00:00:02"/>
    <n v="43.1166666666672"/>
    <x v="0"/>
    <x v="1"/>
  </r>
  <r>
    <x v="10"/>
    <s v="2024024957"/>
    <x v="0"/>
    <x v="1253"/>
    <s v="E8935JMP"/>
    <d v="2024-12-12T00:00:00"/>
    <x v="1"/>
    <s v="837"/>
    <x v="48"/>
    <s v="PA"/>
    <x v="0"/>
    <x v="0"/>
    <d v="2024-12-12T00:00:00"/>
    <d v="1899-12-30T07:05:34"/>
    <d v="2024-12-12T00:00:00"/>
    <d v="1899-12-30T07:05:36"/>
    <d v="2024-12-12T00:00:00"/>
    <d v="1899-12-30T07:33:44"/>
    <x v="0"/>
    <x v="0"/>
    <s v="7001180263"/>
    <s v="FBO"/>
    <d v="1899-12-30T00:28:10"/>
    <x v="3125"/>
    <d v="1899-12-30T00:00:02"/>
    <s v="Granel"/>
    <s v="E001"/>
    <x v="2"/>
    <d v="1899-12-30T00:28:10"/>
    <d v="1899-12-30T00:28:08"/>
    <x v="1"/>
    <x v="8"/>
    <x v="4"/>
    <x v="1"/>
    <n v="0"/>
    <n v="0"/>
    <x v="0"/>
    <x v="1"/>
    <x v="0"/>
    <n v="0"/>
    <x v="7"/>
    <x v="1"/>
    <d v="1899-12-30T00:00:02"/>
    <d v="1899-12-30T00:00:02"/>
    <x v="0"/>
    <m/>
    <m/>
    <d v="1899-12-30T00:00:00"/>
    <d v="1899-12-30T00:28:10"/>
    <n v="5"/>
    <d v="1899-12-30T00:00:02"/>
    <n v="28.166666666659186"/>
    <x v="0"/>
    <x v="1"/>
  </r>
  <r>
    <x v="10"/>
    <s v="2024024958"/>
    <x v="0"/>
    <x v="1237"/>
    <s v="E9349KRP"/>
    <d v="2024-12-12T00:00:00"/>
    <x v="1"/>
    <s v="837"/>
    <x v="48"/>
    <s v="PA"/>
    <x v="0"/>
    <x v="0"/>
    <d v="2024-12-12T00:00:00"/>
    <d v="1899-12-30T07:10:51"/>
    <d v="2024-12-12T00:00:00"/>
    <d v="1899-12-30T07:10:53"/>
    <d v="2024-12-12T00:00:00"/>
    <d v="1899-12-30T07:43:32"/>
    <x v="0"/>
    <x v="0"/>
    <s v="7001180264"/>
    <s v="EXW"/>
    <d v="1899-12-30T00:32:41"/>
    <x v="3198"/>
    <d v="1899-12-30T00:00:02"/>
    <s v="Granel"/>
    <s v="E001"/>
    <x v="1"/>
    <d v="1899-12-30T00:32:41"/>
    <d v="1899-12-30T00:32:39"/>
    <x v="1"/>
    <x v="8"/>
    <x v="4"/>
    <x v="1"/>
    <n v="0"/>
    <n v="0"/>
    <x v="0"/>
    <x v="1"/>
    <x v="0"/>
    <n v="0"/>
    <x v="7"/>
    <x v="1"/>
    <d v="1899-12-30T00:00:02"/>
    <d v="1899-12-30T00:00:02"/>
    <x v="0"/>
    <m/>
    <m/>
    <d v="1899-12-30T00:00:00"/>
    <d v="1899-12-30T00:32:41"/>
    <n v="5"/>
    <d v="1899-12-30T00:00:02"/>
    <n v="32.683333333334417"/>
    <x v="0"/>
    <x v="1"/>
  </r>
  <r>
    <x v="10"/>
    <s v="2024024961"/>
    <x v="0"/>
    <x v="135"/>
    <s v="E3616JTZ"/>
    <d v="2024-12-12T00:00:00"/>
    <x v="1"/>
    <s v="837"/>
    <x v="48"/>
    <s v="PA"/>
    <x v="7"/>
    <x v="0"/>
    <d v="2024-12-12T00:00:00"/>
    <d v="1899-12-30T07:25:31"/>
    <d v="2024-12-12T00:00:00"/>
    <d v="1899-12-30T07:25:31"/>
    <d v="2024-12-12T00:00:00"/>
    <d v="1899-12-30T07:58:28"/>
    <x v="0"/>
    <x v="0"/>
    <s v="7001180266"/>
    <s v="FBO"/>
    <d v="1899-12-30T00:32:57"/>
    <x v="592"/>
    <d v="1899-12-30T00:00:00"/>
    <s v="Granel"/>
    <s v="E001"/>
    <x v="2"/>
    <d v="1899-12-30T00:32:57"/>
    <d v="1899-12-30T00:32:57"/>
    <x v="1"/>
    <x v="8"/>
    <x v="4"/>
    <x v="1"/>
    <n v="0"/>
    <n v="0"/>
    <x v="0"/>
    <x v="1"/>
    <x v="0"/>
    <n v="0"/>
    <x v="7"/>
    <x v="1"/>
    <d v="1899-12-30T00:00:00"/>
    <d v="1899-12-30T00:00:00"/>
    <x v="0"/>
    <m/>
    <m/>
    <d v="1899-12-30T00:00:00"/>
    <d v="1899-12-30T00:32:57"/>
    <n v="5"/>
    <d v="1899-12-30T00:00:00"/>
    <n v="32.950000000008025"/>
    <x v="0"/>
    <x v="1"/>
  </r>
  <r>
    <x v="10"/>
    <s v="2024024960"/>
    <x v="0"/>
    <x v="1218"/>
    <s v="E6485GPB"/>
    <d v="2024-12-12T00:00:00"/>
    <x v="1"/>
    <s v="837"/>
    <x v="48"/>
    <s v="PA"/>
    <x v="0"/>
    <x v="0"/>
    <d v="2024-12-12T00:00:00"/>
    <d v="1899-12-30T07:18:02"/>
    <d v="2024-12-12T00:00:00"/>
    <d v="1899-12-30T07:18:04"/>
    <d v="2024-12-12T00:00:00"/>
    <d v="1899-12-30T08:01:03"/>
    <x v="0"/>
    <x v="0"/>
    <s v="7001180267"/>
    <s v="FBO"/>
    <d v="1899-12-30T00:43:01"/>
    <x v="1453"/>
    <d v="1899-12-30T00:00:02"/>
    <s v="Granel"/>
    <s v="E001"/>
    <x v="2"/>
    <d v="1899-12-30T00:43:01"/>
    <d v="1899-12-30T00:42:59"/>
    <x v="1"/>
    <x v="8"/>
    <x v="4"/>
    <x v="1"/>
    <n v="0"/>
    <n v="0"/>
    <x v="0"/>
    <x v="1"/>
    <x v="0"/>
    <n v="0"/>
    <x v="7"/>
    <x v="1"/>
    <d v="1899-12-30T00:00:02"/>
    <d v="1899-12-30T00:00:02"/>
    <x v="0"/>
    <m/>
    <m/>
    <d v="1899-12-30T00:00:00"/>
    <d v="1899-12-30T00:43:01"/>
    <n v="5"/>
    <d v="1899-12-30T00:00:02"/>
    <n v="43.016666666673579"/>
    <x v="1"/>
    <x v="1"/>
  </r>
  <r>
    <x v="10"/>
    <s v="2024024962"/>
    <x v="0"/>
    <x v="1233"/>
    <s v="ER0328BBM"/>
    <d v="2024-12-12T00:00:00"/>
    <x v="1"/>
    <s v="837"/>
    <x v="48"/>
    <s v="PA"/>
    <x v="0"/>
    <x v="0"/>
    <d v="2024-12-12T00:00:00"/>
    <d v="1899-12-30T07:45:20"/>
    <d v="2024-12-12T00:00:00"/>
    <d v="1899-12-30T07:45:23"/>
    <d v="2024-12-12T00:00:00"/>
    <d v="1899-12-30T08:20:53"/>
    <x v="0"/>
    <x v="0"/>
    <s v="7001180268"/>
    <s v="EXW"/>
    <d v="1899-12-30T00:35:33"/>
    <x v="832"/>
    <d v="1899-12-30T00:00:03"/>
    <s v="Granel"/>
    <s v="E001"/>
    <x v="1"/>
    <d v="1899-12-30T00:35:33"/>
    <d v="1899-12-30T00:35:30"/>
    <x v="1"/>
    <x v="8"/>
    <x v="4"/>
    <x v="1"/>
    <n v="0"/>
    <n v="0"/>
    <x v="0"/>
    <x v="1"/>
    <x v="0"/>
    <n v="0"/>
    <x v="7"/>
    <x v="1"/>
    <d v="1899-12-30T00:00:03"/>
    <d v="1899-12-30T00:00:03"/>
    <x v="0"/>
    <m/>
    <m/>
    <d v="1899-12-30T00:00:00"/>
    <d v="1899-12-30T00:35:33"/>
    <n v="5"/>
    <d v="1899-12-30T00:00:03"/>
    <n v="35.549999999999962"/>
    <x v="1"/>
    <x v="1"/>
  </r>
  <r>
    <x v="10"/>
    <s v="2024024963"/>
    <x v="0"/>
    <x v="1225"/>
    <s v="E4179KVF"/>
    <d v="2024-12-12T00:00:00"/>
    <x v="1"/>
    <s v="837"/>
    <x v="48"/>
    <s v="PA"/>
    <x v="7"/>
    <x v="0"/>
    <d v="2024-12-12T00:00:00"/>
    <d v="1899-12-30T07:58:55"/>
    <d v="2024-12-12T00:00:00"/>
    <d v="1899-12-30T07:58:57"/>
    <d v="2024-12-12T00:00:00"/>
    <d v="1899-12-30T08:33:06"/>
    <x v="0"/>
    <x v="0"/>
    <s v="7001180269"/>
    <s v="FBO"/>
    <d v="1899-12-30T00:34:11"/>
    <x v="998"/>
    <d v="1899-12-30T00:00:02"/>
    <s v="Granel"/>
    <s v="E001"/>
    <x v="2"/>
    <d v="1899-12-30T00:34:11"/>
    <d v="1899-12-30T00:34:09"/>
    <x v="1"/>
    <x v="8"/>
    <x v="4"/>
    <x v="1"/>
    <n v="0"/>
    <n v="0"/>
    <x v="0"/>
    <x v="1"/>
    <x v="0"/>
    <n v="0"/>
    <x v="7"/>
    <x v="1"/>
    <d v="1899-12-30T00:00:02"/>
    <d v="1899-12-30T00:00:02"/>
    <x v="0"/>
    <m/>
    <m/>
    <d v="1899-12-30T00:00:00"/>
    <d v="1899-12-30T00:34:11"/>
    <n v="5"/>
    <d v="1899-12-30T00:00:02"/>
    <n v="34.183333333324818"/>
    <x v="1"/>
    <x v="1"/>
  </r>
  <r>
    <x v="10"/>
    <s v="2024024964"/>
    <x v="0"/>
    <x v="1221"/>
    <s v="E6028JLK"/>
    <d v="2024-12-12T00:00:00"/>
    <x v="1"/>
    <s v="837"/>
    <x v="48"/>
    <s v="PA"/>
    <x v="0"/>
    <x v="0"/>
    <d v="2024-12-12T00:00:00"/>
    <d v="1899-12-30T08:27:45"/>
    <d v="2024-12-12T00:00:00"/>
    <d v="1899-12-30T08:27:45"/>
    <d v="2024-12-12T00:00:00"/>
    <d v="1899-12-30T08:56:12"/>
    <x v="0"/>
    <x v="0"/>
    <s v="7001180270"/>
    <s v="FBO"/>
    <d v="1899-12-30T00:28:27"/>
    <x v="2554"/>
    <d v="1899-12-30T00:00:00"/>
    <s v="Granel"/>
    <s v="E001"/>
    <x v="2"/>
    <d v="1899-12-30T00:28:27"/>
    <d v="1899-12-30T00:28:27"/>
    <x v="2"/>
    <x v="8"/>
    <x v="4"/>
    <x v="1"/>
    <n v="0"/>
    <n v="0"/>
    <x v="0"/>
    <x v="1"/>
    <x v="0"/>
    <n v="0"/>
    <x v="7"/>
    <x v="1"/>
    <d v="1899-12-30T00:00:00"/>
    <d v="1899-12-30T00:00:00"/>
    <x v="0"/>
    <m/>
    <m/>
    <d v="1899-12-30T00:00:00"/>
    <d v="1899-12-30T00:28:27"/>
    <n v="5"/>
    <d v="1899-12-30T00:00:00"/>
    <n v="28.449999999993576"/>
    <x v="1"/>
    <x v="1"/>
  </r>
  <r>
    <x v="10"/>
    <s v="2024024968"/>
    <x v="0"/>
    <x v="1219"/>
    <s v="E7637JSC"/>
    <d v="2024-12-12T00:00:00"/>
    <x v="1"/>
    <s v="837"/>
    <x v="48"/>
    <s v="PA"/>
    <x v="7"/>
    <x v="0"/>
    <d v="2024-12-12T00:00:00"/>
    <d v="1899-12-30T09:09:34"/>
    <d v="2024-12-12T00:00:00"/>
    <d v="1899-12-30T09:09:36"/>
    <d v="2024-12-12T00:00:00"/>
    <d v="1899-12-30T09:42:08"/>
    <x v="0"/>
    <x v="0"/>
    <s v="7001180271"/>
    <s v="FBO"/>
    <d v="1899-12-30T00:32:34"/>
    <x v="1258"/>
    <d v="1899-12-30T00:00:02"/>
    <s v="Granel"/>
    <s v="E001"/>
    <x v="2"/>
    <d v="1899-12-30T00:32:34"/>
    <d v="1899-12-30T00:32:32"/>
    <x v="3"/>
    <x v="8"/>
    <x v="4"/>
    <x v="1"/>
    <n v="0"/>
    <n v="0"/>
    <x v="0"/>
    <x v="1"/>
    <x v="0"/>
    <n v="0"/>
    <x v="7"/>
    <x v="1"/>
    <d v="1899-12-30T00:00:02"/>
    <d v="1899-12-30T00:00:02"/>
    <x v="0"/>
    <m/>
    <m/>
    <d v="1899-12-30T00:00:00"/>
    <d v="1899-12-30T00:32:34"/>
    <n v="5"/>
    <d v="1899-12-30T00:00:02"/>
    <n v="32.566666666665547"/>
    <x v="2"/>
    <x v="1"/>
  </r>
  <r>
    <x v="10"/>
    <s v="2024024969"/>
    <x v="0"/>
    <x v="135"/>
    <s v="E3616JTZ"/>
    <d v="2024-12-12T00:00:00"/>
    <x v="1"/>
    <s v="1782"/>
    <x v="46"/>
    <s v="PA"/>
    <x v="1"/>
    <x v="0"/>
    <d v="2024-12-12T00:00:00"/>
    <d v="1899-12-30T09:24:19"/>
    <d v="2024-12-12T00:00:00"/>
    <d v="1899-12-30T09:24:19"/>
    <d v="2024-12-12T00:00:00"/>
    <d v="1899-12-30T10:00:30"/>
    <x v="0"/>
    <x v="0"/>
    <s v="7001180272"/>
    <s v="FBO"/>
    <d v="1899-12-30T00:36:11"/>
    <x v="642"/>
    <d v="1899-12-30T00:00:00"/>
    <s v="Granel"/>
    <s v="E001"/>
    <x v="2"/>
    <d v="1899-12-30T00:36:11"/>
    <d v="1899-12-30T00:36:11"/>
    <x v="3"/>
    <x v="8"/>
    <x v="4"/>
    <x v="1"/>
    <n v="0"/>
    <n v="0"/>
    <x v="0"/>
    <x v="1"/>
    <x v="0"/>
    <n v="0"/>
    <x v="7"/>
    <x v="1"/>
    <d v="1899-12-30T00:00:00"/>
    <d v="1899-12-30T00:00:00"/>
    <x v="0"/>
    <m/>
    <m/>
    <d v="1899-12-30T00:00:00"/>
    <d v="1899-12-30T00:36:11"/>
    <n v="5"/>
    <d v="1899-12-30T00:00:00"/>
    <n v="36.183333333340798"/>
    <x v="3"/>
    <x v="1"/>
  </r>
  <r>
    <x v="10"/>
    <s v="2024024971"/>
    <x v="0"/>
    <x v="1228"/>
    <s v="E5940JLK"/>
    <d v="2024-12-12T00:00:00"/>
    <x v="1"/>
    <s v="1782"/>
    <x v="46"/>
    <s v="PA"/>
    <x v="1"/>
    <x v="0"/>
    <d v="2024-12-12T00:00:00"/>
    <d v="1899-12-30T09:37:41"/>
    <d v="2024-12-12T00:00:00"/>
    <d v="1899-12-30T09:37:41"/>
    <d v="2024-12-12T00:00:00"/>
    <d v="1899-12-30T10:09:08"/>
    <x v="0"/>
    <x v="0"/>
    <s v="7001180273"/>
    <s v="FBO"/>
    <d v="1899-12-30T00:31:27"/>
    <x v="307"/>
    <d v="1899-12-30T00:00:00"/>
    <s v="Granel"/>
    <s v="E001"/>
    <x v="2"/>
    <d v="1899-12-30T00:31:27"/>
    <d v="1899-12-30T00:31:27"/>
    <x v="3"/>
    <x v="8"/>
    <x v="4"/>
    <x v="1"/>
    <n v="0"/>
    <n v="0"/>
    <x v="0"/>
    <x v="1"/>
    <x v="0"/>
    <n v="0"/>
    <x v="7"/>
    <x v="1"/>
    <d v="1899-12-30T00:00:00"/>
    <d v="1899-12-30T00:00:00"/>
    <x v="0"/>
    <m/>
    <m/>
    <d v="1899-12-30T00:00:00"/>
    <d v="1899-12-30T00:31:27"/>
    <n v="5"/>
    <d v="1899-12-30T00:00:00"/>
    <n v="31.450000000003158"/>
    <x v="3"/>
    <x v="1"/>
  </r>
  <r>
    <x v="10"/>
    <s v="2024024972"/>
    <x v="0"/>
    <x v="1239"/>
    <s v="E5728KFK"/>
    <d v="2024-12-12T00:00:00"/>
    <x v="1"/>
    <s v="3236"/>
    <x v="47"/>
    <s v="PA"/>
    <x v="5"/>
    <x v="0"/>
    <d v="2024-12-12T00:00:00"/>
    <d v="1899-12-30T09:39:06"/>
    <d v="2024-12-12T00:00:00"/>
    <d v="1899-12-30T09:39:06"/>
    <d v="2024-12-12T00:00:00"/>
    <d v="1899-12-30T10:25:37"/>
    <x v="0"/>
    <x v="0"/>
    <s v="7001180274"/>
    <s v="FBO"/>
    <d v="1899-12-30T00:46:31"/>
    <x v="59"/>
    <d v="1899-12-30T00:00:00"/>
    <s v="Granel"/>
    <s v="E001"/>
    <x v="2"/>
    <d v="1899-12-30T00:46:31"/>
    <d v="1899-12-30T00:46:31"/>
    <x v="3"/>
    <x v="8"/>
    <x v="4"/>
    <x v="1"/>
    <n v="0"/>
    <n v="0"/>
    <x v="0"/>
    <x v="1"/>
    <x v="0"/>
    <n v="0"/>
    <x v="7"/>
    <x v="0"/>
    <d v="1899-12-30T00:00:00"/>
    <d v="1899-12-30T00:00:00"/>
    <x v="0"/>
    <m/>
    <m/>
    <d v="1899-12-30T00:00:00"/>
    <d v="1899-12-30T00:46:31"/>
    <n v="5"/>
    <d v="1899-12-30T00:00:00"/>
    <n v="46.516666666665571"/>
    <x v="3"/>
    <x v="0"/>
  </r>
  <r>
    <x v="10"/>
    <s v="2024024973"/>
    <x v="0"/>
    <x v="1229"/>
    <s v="E6758JLK"/>
    <d v="2024-12-12T00:00:00"/>
    <x v="1"/>
    <s v="837"/>
    <x v="48"/>
    <s v="PA"/>
    <x v="0"/>
    <x v="0"/>
    <d v="2024-12-12T00:00:00"/>
    <d v="1899-12-30T10:01:44"/>
    <d v="2024-12-12T00:00:00"/>
    <d v="1899-12-30T10:01:47"/>
    <d v="2024-12-12T00:00:00"/>
    <d v="1899-12-30T10:28:40"/>
    <x v="0"/>
    <x v="0"/>
    <s v="7001180275"/>
    <s v="FBO"/>
    <d v="1899-12-30T00:26:56"/>
    <x v="3165"/>
    <d v="1899-12-30T00:00:03"/>
    <s v="Granel"/>
    <s v="E001"/>
    <x v="2"/>
    <d v="1899-12-30T00:26:56"/>
    <d v="1899-12-30T00:26:53"/>
    <x v="4"/>
    <x v="8"/>
    <x v="4"/>
    <x v="1"/>
    <n v="0"/>
    <n v="0"/>
    <x v="0"/>
    <x v="1"/>
    <x v="0"/>
    <n v="0"/>
    <x v="7"/>
    <x v="1"/>
    <d v="1899-12-30T00:00:03"/>
    <d v="1899-12-30T00:00:03"/>
    <x v="0"/>
    <m/>
    <m/>
    <d v="1899-12-30T00:00:00"/>
    <d v="1899-12-30T00:26:56"/>
    <n v="5"/>
    <d v="1899-12-30T00:00:03"/>
    <n v="26.933333333328004"/>
    <x v="3"/>
    <x v="1"/>
  </r>
  <r>
    <x v="10"/>
    <s v="2024024974"/>
    <x v="0"/>
    <x v="1224"/>
    <s v="E0897HWR"/>
    <d v="2024-12-12T00:00:00"/>
    <x v="1"/>
    <s v="837"/>
    <x v="48"/>
    <s v="PA"/>
    <x v="7"/>
    <x v="0"/>
    <d v="2024-12-12T00:00:00"/>
    <d v="1899-12-30T10:05:14"/>
    <d v="2024-12-12T00:00:00"/>
    <d v="1899-12-30T10:05:18"/>
    <d v="2024-12-12T00:00:00"/>
    <d v="1899-12-30T10:38:51"/>
    <x v="0"/>
    <x v="0"/>
    <s v="7001180276"/>
    <s v="FBO"/>
    <d v="1899-12-30T00:33:37"/>
    <x v="1631"/>
    <d v="1899-12-30T00:00:04"/>
    <s v="Granel"/>
    <s v="E001"/>
    <x v="2"/>
    <d v="1899-12-30T00:33:37"/>
    <d v="1899-12-30T00:33:33"/>
    <x v="4"/>
    <x v="8"/>
    <x v="4"/>
    <x v="1"/>
    <n v="0"/>
    <n v="0"/>
    <x v="0"/>
    <x v="1"/>
    <x v="0"/>
    <n v="0"/>
    <x v="7"/>
    <x v="1"/>
    <d v="1899-12-30T00:00:04"/>
    <d v="1899-12-30T00:00:04"/>
    <x v="0"/>
    <m/>
    <m/>
    <d v="1899-12-30T00:00:00"/>
    <d v="1899-12-30T00:33:37"/>
    <n v="5"/>
    <d v="1899-12-30T00:00:04"/>
    <n v="33.616666666656037"/>
    <x v="3"/>
    <x v="1"/>
  </r>
  <r>
    <x v="10"/>
    <s v="2024024976"/>
    <x v="0"/>
    <x v="1223"/>
    <s v="E2015JDV"/>
    <d v="2024-12-12T00:00:00"/>
    <x v="1"/>
    <s v="837"/>
    <x v="48"/>
    <s v="PA"/>
    <x v="0"/>
    <x v="0"/>
    <d v="2024-12-12T00:00:00"/>
    <d v="1899-12-30T10:14:03"/>
    <d v="2024-12-12T00:00:00"/>
    <d v="1899-12-30T10:14:04"/>
    <d v="2024-12-12T00:00:00"/>
    <d v="1899-12-30T10:43:16"/>
    <x v="0"/>
    <x v="0"/>
    <s v="7001180277"/>
    <s v="FBO"/>
    <d v="1899-12-30T00:29:13"/>
    <x v="252"/>
    <d v="1899-12-30T00:00:01"/>
    <s v="Granel"/>
    <s v="E001"/>
    <x v="2"/>
    <d v="1899-12-30T00:29:13"/>
    <d v="1899-12-30T00:29:12"/>
    <x v="4"/>
    <x v="8"/>
    <x v="4"/>
    <x v="1"/>
    <n v="0"/>
    <n v="0"/>
    <x v="0"/>
    <x v="1"/>
    <x v="0"/>
    <n v="0"/>
    <x v="7"/>
    <x v="1"/>
    <d v="1899-12-30T00:00:01"/>
    <d v="1899-12-30T00:00:01"/>
    <x v="0"/>
    <m/>
    <m/>
    <d v="1899-12-30T00:00:00"/>
    <d v="1899-12-30T00:29:13"/>
    <n v="5"/>
    <d v="1899-12-30T00:00:01"/>
    <n v="29.216666666663986"/>
    <x v="3"/>
    <x v="1"/>
  </r>
  <r>
    <x v="10"/>
    <s v="2024024975"/>
    <x v="0"/>
    <x v="1234"/>
    <s v="E5825KKS"/>
    <d v="2024-12-12T00:00:00"/>
    <x v="1"/>
    <s v="1782"/>
    <x v="46"/>
    <s v="PA"/>
    <x v="1"/>
    <x v="0"/>
    <d v="2024-12-12T00:00:00"/>
    <d v="1899-12-30T10:12:18"/>
    <d v="2024-12-12T00:00:00"/>
    <d v="1899-12-30T10:12:20"/>
    <d v="2024-12-12T00:00:00"/>
    <d v="1899-12-30T10:57:50"/>
    <x v="0"/>
    <x v="0"/>
    <s v="7001180278"/>
    <s v="FBO"/>
    <d v="1899-12-30T00:45:32"/>
    <x v="29"/>
    <d v="1899-12-30T00:00:02"/>
    <s v="Granel"/>
    <s v="E001"/>
    <x v="2"/>
    <d v="1899-12-30T00:45:32"/>
    <d v="1899-12-30T00:45:30"/>
    <x v="4"/>
    <x v="8"/>
    <x v="4"/>
    <x v="1"/>
    <n v="0"/>
    <n v="0"/>
    <x v="0"/>
    <x v="1"/>
    <x v="0"/>
    <n v="0"/>
    <x v="7"/>
    <x v="0"/>
    <d v="1899-12-30T00:00:02"/>
    <d v="1899-12-30T00:00:02"/>
    <x v="0"/>
    <m/>
    <m/>
    <d v="1899-12-30T00:00:00"/>
    <d v="1899-12-30T00:45:32"/>
    <n v="5"/>
    <d v="1899-12-30T00:00:02"/>
    <n v="45.533333333332749"/>
    <x v="3"/>
    <x v="0"/>
  </r>
  <r>
    <x v="10"/>
    <s v="2024024977"/>
    <x v="0"/>
    <x v="1225"/>
    <s v="E4179KVF"/>
    <d v="2024-12-12T00:00:00"/>
    <x v="1"/>
    <s v="837"/>
    <x v="48"/>
    <s v="PA"/>
    <x v="0"/>
    <x v="0"/>
    <d v="2024-12-12T00:00:00"/>
    <d v="1899-12-30T10:29:58"/>
    <d v="2024-12-12T00:00:00"/>
    <d v="1899-12-30T10:30:00"/>
    <d v="2024-12-12T00:00:00"/>
    <d v="1899-12-30T11:03:37"/>
    <x v="0"/>
    <x v="0"/>
    <s v="7001180279"/>
    <s v="FBO"/>
    <d v="1899-12-30T00:33:39"/>
    <x v="2576"/>
    <d v="1899-12-30T00:00:02"/>
    <s v="Granel"/>
    <s v="E001"/>
    <x v="2"/>
    <d v="1899-12-30T00:33:39"/>
    <d v="1899-12-30T00:33:37"/>
    <x v="4"/>
    <x v="8"/>
    <x v="4"/>
    <x v="1"/>
    <n v="0"/>
    <n v="0"/>
    <x v="0"/>
    <x v="1"/>
    <x v="0"/>
    <n v="0"/>
    <x v="7"/>
    <x v="1"/>
    <d v="1899-12-30T00:00:02"/>
    <d v="1899-12-30T00:00:02"/>
    <x v="0"/>
    <m/>
    <m/>
    <d v="1899-12-30T00:00:00"/>
    <d v="1899-12-30T00:33:39"/>
    <n v="5"/>
    <d v="1899-12-30T00:00:02"/>
    <n v="33.650000000006457"/>
    <x v="4"/>
    <x v="1"/>
  </r>
  <r>
    <x v="10"/>
    <s v="2024024978"/>
    <x v="0"/>
    <x v="1220"/>
    <s v="E4598JTV"/>
    <d v="2024-12-12T00:00:00"/>
    <x v="1"/>
    <s v="837"/>
    <x v="48"/>
    <s v="PA"/>
    <x v="0"/>
    <x v="0"/>
    <d v="2024-12-12T00:00:00"/>
    <d v="1899-12-30T10:34:46"/>
    <d v="2024-12-12T00:00:00"/>
    <d v="1899-12-30T10:34:47"/>
    <d v="2024-12-12T00:00:00"/>
    <d v="1899-12-30T11:20:18"/>
    <x v="0"/>
    <x v="0"/>
    <s v="7001180280"/>
    <s v="FBO"/>
    <d v="1899-12-30T00:45:32"/>
    <x v="2693"/>
    <d v="1899-12-30T00:00:01"/>
    <s v="Granel"/>
    <s v="E001"/>
    <x v="2"/>
    <d v="1899-12-30T00:45:32"/>
    <d v="1899-12-30T00:45:31"/>
    <x v="4"/>
    <x v="8"/>
    <x v="4"/>
    <x v="1"/>
    <n v="0"/>
    <n v="0"/>
    <x v="0"/>
    <x v="1"/>
    <x v="0"/>
    <n v="0"/>
    <x v="7"/>
    <x v="0"/>
    <d v="1899-12-30T00:00:01"/>
    <d v="1899-12-30T00:00:01"/>
    <x v="0"/>
    <m/>
    <m/>
    <d v="1899-12-30T00:00:00"/>
    <d v="1899-12-30T00:45:32"/>
    <n v="5"/>
    <d v="1899-12-30T00:00:01"/>
    <n v="45.533333333332827"/>
    <x v="4"/>
    <x v="0"/>
  </r>
  <r>
    <x v="10"/>
    <s v="2024024979"/>
    <x v="0"/>
    <x v="1237"/>
    <s v="E9349KRP"/>
    <d v="2024-12-12T00:00:00"/>
    <x v="1"/>
    <s v="837"/>
    <x v="48"/>
    <s v="PA"/>
    <x v="7"/>
    <x v="0"/>
    <d v="2024-12-12T00:00:00"/>
    <d v="1899-12-30T10:49:17"/>
    <d v="2024-12-12T00:00:00"/>
    <d v="1899-12-30T10:49:19"/>
    <d v="2024-12-12T00:00:00"/>
    <d v="1899-12-30T11:22:36"/>
    <x v="0"/>
    <x v="0"/>
    <s v="7001180281"/>
    <s v="EXW"/>
    <d v="1899-12-30T00:33:19"/>
    <x v="1298"/>
    <d v="1899-12-30T00:00:02"/>
    <s v="Granel"/>
    <s v="E001"/>
    <x v="1"/>
    <d v="1899-12-30T00:33:19"/>
    <d v="1899-12-30T00:33:17"/>
    <x v="4"/>
    <x v="8"/>
    <x v="4"/>
    <x v="1"/>
    <n v="0"/>
    <n v="0"/>
    <x v="0"/>
    <x v="1"/>
    <x v="0"/>
    <n v="0"/>
    <x v="7"/>
    <x v="1"/>
    <d v="1899-12-30T00:00:02"/>
    <d v="1899-12-30T00:00:02"/>
    <x v="0"/>
    <m/>
    <m/>
    <d v="1899-12-30T00:00:00"/>
    <d v="1899-12-30T00:33:19"/>
    <n v="5"/>
    <d v="1899-12-30T00:00:02"/>
    <n v="33.316666666675175"/>
    <x v="4"/>
    <x v="1"/>
  </r>
  <r>
    <x v="10"/>
    <s v="2024024980"/>
    <x v="0"/>
    <x v="1218"/>
    <s v="E6485GPB"/>
    <d v="2024-12-12T00:00:00"/>
    <x v="1"/>
    <s v="837"/>
    <x v="48"/>
    <s v="PA"/>
    <x v="0"/>
    <x v="0"/>
    <d v="2024-12-12T00:00:00"/>
    <d v="1899-12-30T10:55:54"/>
    <d v="2024-12-12T00:00:00"/>
    <d v="1899-12-30T10:55:56"/>
    <d v="2024-12-12T00:00:00"/>
    <d v="1899-12-30T11:35:15"/>
    <x v="0"/>
    <x v="0"/>
    <s v="7001180282"/>
    <s v="FBO"/>
    <d v="1899-12-30T00:39:21"/>
    <x v="3199"/>
    <d v="1899-12-30T00:00:02"/>
    <s v="Granel"/>
    <s v="E001"/>
    <x v="2"/>
    <d v="1899-12-30T00:39:21"/>
    <d v="1899-12-30T00:39:19"/>
    <x v="4"/>
    <x v="8"/>
    <x v="4"/>
    <x v="1"/>
    <n v="0"/>
    <n v="0"/>
    <x v="0"/>
    <x v="1"/>
    <x v="0"/>
    <n v="0"/>
    <x v="7"/>
    <x v="1"/>
    <d v="1899-12-30T00:00:02"/>
    <d v="1899-12-30T00:00:02"/>
    <x v="0"/>
    <m/>
    <m/>
    <d v="1899-12-30T00:00:00"/>
    <d v="1899-12-30T00:39:21"/>
    <n v="5"/>
    <d v="1899-12-30T00:00:02"/>
    <n v="39.350000000001593"/>
    <x v="4"/>
    <x v="1"/>
  </r>
  <r>
    <x v="10"/>
    <s v="2024024981"/>
    <x v="0"/>
    <x v="1227"/>
    <s v="E9842JGG"/>
    <d v="2024-12-12T00:00:00"/>
    <x v="1"/>
    <s v="837"/>
    <x v="48"/>
    <s v="PA"/>
    <x v="0"/>
    <x v="0"/>
    <d v="2024-12-12T00:00:00"/>
    <d v="1899-12-30T11:12:34"/>
    <d v="2024-12-12T00:00:00"/>
    <d v="1899-12-30T11:12:37"/>
    <d v="2024-12-12T00:00:00"/>
    <d v="1899-12-30T11:52:47"/>
    <x v="0"/>
    <x v="0"/>
    <s v="7001180283"/>
    <s v="FBO"/>
    <d v="1899-12-30T00:40:13"/>
    <x v="353"/>
    <d v="1899-12-30T00:00:03"/>
    <s v="Granel"/>
    <s v="E001"/>
    <x v="2"/>
    <d v="1899-12-30T00:40:13"/>
    <d v="1899-12-30T00:40:10"/>
    <x v="5"/>
    <x v="8"/>
    <x v="4"/>
    <x v="1"/>
    <n v="0"/>
    <n v="0"/>
    <x v="0"/>
    <x v="1"/>
    <x v="0"/>
    <n v="0"/>
    <x v="7"/>
    <x v="1"/>
    <d v="1899-12-30T00:00:03"/>
    <d v="1899-12-30T00:00:03"/>
    <x v="0"/>
    <m/>
    <m/>
    <d v="1899-12-30T00:00:00"/>
    <d v="1899-12-30T00:40:13"/>
    <n v="5"/>
    <d v="1899-12-30T00:00:03"/>
    <n v="40.216666666665624"/>
    <x v="4"/>
    <x v="1"/>
  </r>
  <r>
    <x v="10"/>
    <s v="2024024983"/>
    <x v="0"/>
    <x v="1254"/>
    <m/>
    <d v="2024-12-12T00:00:00"/>
    <x v="1"/>
    <s v="2955"/>
    <x v="49"/>
    <s v="PA"/>
    <x v="2"/>
    <x v="0"/>
    <d v="2024-12-12T00:00:00"/>
    <d v="1899-12-30T11:43:58"/>
    <d v="2024-12-12T00:00:00"/>
    <d v="1899-12-30T11:43:59"/>
    <d v="2024-12-12T00:00:00"/>
    <d v="1899-12-30T12:01:19"/>
    <x v="0"/>
    <x v="0"/>
    <s v="7001180284"/>
    <s v="EXW"/>
    <d v="1899-12-30T00:17:21"/>
    <x v="2083"/>
    <d v="1899-12-30T00:00:01"/>
    <s v="Ensacado"/>
    <s v="E002"/>
    <x v="1"/>
    <d v="1899-12-30T00:17:21"/>
    <d v="1899-12-30T00:17:20"/>
    <x v="5"/>
    <x v="8"/>
    <x v="4"/>
    <x v="2"/>
    <n v="0"/>
    <n v="0"/>
    <x v="0"/>
    <x v="2"/>
    <x v="0"/>
    <n v="0"/>
    <x v="7"/>
    <x v="1"/>
    <d v="1899-12-30T00:00:01"/>
    <d v="1899-12-30T00:00:01"/>
    <x v="0"/>
    <m/>
    <m/>
    <d v="1899-12-30T00:00:00"/>
    <d v="1899-12-30T00:17:21"/>
    <n v="5"/>
    <d v="1899-12-30T00:00:01"/>
    <n v="17.349999999998314"/>
    <x v="5"/>
    <x v="1"/>
  </r>
  <r>
    <x v="10"/>
    <s v="2024024982"/>
    <x v="0"/>
    <x v="1226"/>
    <s v="E4948KGF"/>
    <d v="2024-12-12T00:00:00"/>
    <x v="1"/>
    <s v="1782"/>
    <x v="46"/>
    <s v="PA"/>
    <x v="1"/>
    <x v="0"/>
    <d v="2024-12-12T00:00:00"/>
    <d v="1899-12-30T11:40:14"/>
    <d v="2024-12-12T00:00:00"/>
    <d v="1899-12-30T11:40:18"/>
    <d v="2024-12-12T00:00:00"/>
    <d v="1899-12-30T12:14:28"/>
    <x v="0"/>
    <x v="0"/>
    <s v="7001180285"/>
    <s v="FBO"/>
    <d v="1899-12-30T00:34:14"/>
    <x v="3012"/>
    <d v="1899-12-30T00:00:04"/>
    <s v="Granel"/>
    <s v="E001"/>
    <x v="2"/>
    <d v="1899-12-30T00:34:14"/>
    <d v="1899-12-30T00:34:10"/>
    <x v="5"/>
    <x v="8"/>
    <x v="4"/>
    <x v="1"/>
    <n v="0"/>
    <n v="0"/>
    <x v="0"/>
    <x v="1"/>
    <x v="0"/>
    <n v="0"/>
    <x v="7"/>
    <x v="1"/>
    <d v="1899-12-30T00:00:04"/>
    <d v="1899-12-30T00:00:04"/>
    <x v="0"/>
    <m/>
    <m/>
    <d v="1899-12-30T00:00:00"/>
    <d v="1899-12-30T00:34:14"/>
    <n v="5"/>
    <d v="1899-12-30T00:00:04"/>
    <n v="34.233333333336098"/>
    <x v="5"/>
    <x v="1"/>
  </r>
  <r>
    <x v="10"/>
    <s v="2024024985"/>
    <x v="0"/>
    <x v="1233"/>
    <s v="ER0328BBM"/>
    <d v="2024-12-12T00:00:00"/>
    <x v="1"/>
    <s v="1782"/>
    <x v="46"/>
    <s v="PA"/>
    <x v="1"/>
    <x v="0"/>
    <d v="2024-12-12T00:00:00"/>
    <d v="1899-12-30T11:56:12"/>
    <d v="2024-12-12T00:00:00"/>
    <d v="1899-12-30T11:56:14"/>
    <d v="2024-12-12T00:00:00"/>
    <d v="1899-12-30T12:39:32"/>
    <x v="0"/>
    <x v="0"/>
    <s v="7001180286"/>
    <s v="EXW"/>
    <d v="1899-12-30T00:43:20"/>
    <x v="1129"/>
    <d v="1899-12-30T00:00:02"/>
    <s v="Granel"/>
    <s v="E001"/>
    <x v="1"/>
    <d v="1899-12-30T00:43:20"/>
    <d v="1899-12-30T00:43:18"/>
    <x v="5"/>
    <x v="8"/>
    <x v="4"/>
    <x v="1"/>
    <n v="0"/>
    <n v="0"/>
    <x v="0"/>
    <x v="1"/>
    <x v="0"/>
    <n v="0"/>
    <x v="7"/>
    <x v="1"/>
    <d v="1899-12-30T00:00:02"/>
    <d v="1899-12-30T00:00:02"/>
    <x v="0"/>
    <m/>
    <m/>
    <d v="1899-12-30T00:00:00"/>
    <d v="1899-12-30T00:43:20"/>
    <n v="5"/>
    <d v="1899-12-30T00:00:02"/>
    <n v="43.333333333329691"/>
    <x v="5"/>
    <x v="1"/>
  </r>
  <r>
    <x v="10"/>
    <s v="2024024986"/>
    <x v="0"/>
    <x v="1255"/>
    <s v="E7972JFM"/>
    <d v="2024-12-12T00:00:00"/>
    <x v="1"/>
    <s v="2882"/>
    <x v="50"/>
    <s v="PA"/>
    <x v="2"/>
    <x v="0"/>
    <d v="2024-12-12T00:00:00"/>
    <d v="1899-12-30T12:12:12"/>
    <d v="2024-12-12T00:00:00"/>
    <d v="1899-12-30T12:12:13"/>
    <d v="2024-12-12T00:00:00"/>
    <d v="1899-12-30T12:45:11"/>
    <x v="0"/>
    <x v="0"/>
    <s v="7001180287"/>
    <s v="EXW"/>
    <d v="1899-12-30T00:32:59"/>
    <x v="315"/>
    <d v="1899-12-30T00:00:01"/>
    <s v="Ensacado"/>
    <s v="E002"/>
    <x v="1"/>
    <d v="1899-12-30T00:32:59"/>
    <d v="1899-12-30T00:32:58"/>
    <x v="6"/>
    <x v="8"/>
    <x v="4"/>
    <x v="2"/>
    <n v="0"/>
    <n v="0"/>
    <x v="0"/>
    <x v="2"/>
    <x v="0"/>
    <n v="0"/>
    <x v="7"/>
    <x v="1"/>
    <d v="1899-12-30T00:00:01"/>
    <d v="1899-12-30T00:00:01"/>
    <x v="0"/>
    <m/>
    <m/>
    <d v="1899-12-30T00:00:00"/>
    <d v="1899-12-30T00:32:59"/>
    <n v="5"/>
    <d v="1899-12-30T00:00:01"/>
    <n v="32.98333333332959"/>
    <x v="5"/>
    <x v="1"/>
  </r>
  <r>
    <x v="10"/>
    <s v="2024024987"/>
    <x v="0"/>
    <x v="1221"/>
    <s v="E6028JLK"/>
    <d v="2024-12-12T00:00:00"/>
    <x v="1"/>
    <s v="1782"/>
    <x v="46"/>
    <s v="PA"/>
    <x v="1"/>
    <x v="0"/>
    <d v="2024-12-12T00:00:00"/>
    <d v="1899-12-30T12:18:50"/>
    <d v="2024-12-12T00:00:00"/>
    <d v="1899-12-30T12:24:26"/>
    <d v="2024-12-12T00:00:00"/>
    <d v="1899-12-30T12:56:39"/>
    <x v="0"/>
    <x v="0"/>
    <s v="7001180288"/>
    <s v="FBO"/>
    <d v="1899-12-30T00:37:49"/>
    <x v="909"/>
    <d v="1899-12-30T00:05:36"/>
    <s v="Granel"/>
    <s v="E001"/>
    <x v="2"/>
    <d v="1899-12-30T00:37:49"/>
    <d v="1899-12-30T00:32:13"/>
    <x v="6"/>
    <x v="8"/>
    <x v="4"/>
    <x v="1"/>
    <n v="0"/>
    <n v="0"/>
    <x v="0"/>
    <x v="1"/>
    <x v="0"/>
    <n v="0"/>
    <x v="7"/>
    <x v="1"/>
    <d v="1899-12-30T00:05:36"/>
    <d v="1899-12-30T00:05:36"/>
    <x v="0"/>
    <m/>
    <m/>
    <d v="1899-12-30T00:00:00"/>
    <d v="1899-12-30T00:37:49"/>
    <n v="5"/>
    <d v="1899-12-30T00:05:36"/>
    <n v="37.816666666675239"/>
    <x v="5"/>
    <x v="1"/>
  </r>
  <r>
    <x v="10"/>
    <s v="2024024990"/>
    <x v="0"/>
    <x v="1236"/>
    <s v="EBU01275R"/>
    <d v="2024-12-12T00:00:00"/>
    <x v="1"/>
    <s v="3312"/>
    <x v="51"/>
    <s v="PA"/>
    <x v="2"/>
    <x v="0"/>
    <d v="2024-12-12T00:00:00"/>
    <d v="1899-12-30T12:25:30"/>
    <d v="2024-12-12T00:00:00"/>
    <d v="1899-12-30T12:25:31"/>
    <d v="2024-12-12T00:00:00"/>
    <d v="1899-12-30T13:10:53"/>
    <x v="0"/>
    <x v="0"/>
    <s v="7001180289"/>
    <s v="EXW"/>
    <d v="1899-12-30T00:45:23"/>
    <x v="2531"/>
    <d v="1899-12-30T00:00:01"/>
    <s v="Ensacado"/>
    <s v="E002"/>
    <x v="1"/>
    <d v="1899-12-30T00:45:23"/>
    <d v="1899-12-30T00:45:22"/>
    <x v="6"/>
    <x v="8"/>
    <x v="4"/>
    <x v="2"/>
    <n v="0"/>
    <n v="0"/>
    <x v="0"/>
    <x v="2"/>
    <x v="0"/>
    <n v="0"/>
    <x v="7"/>
    <x v="0"/>
    <d v="1899-12-30T00:00:01"/>
    <d v="1899-12-30T00:00:01"/>
    <x v="0"/>
    <m/>
    <m/>
    <d v="1899-12-30T00:00:00"/>
    <d v="1899-12-30T00:45:23"/>
    <n v="5"/>
    <d v="1899-12-30T00:00:01"/>
    <n v="45.383333333342399"/>
    <x v="13"/>
    <x v="0"/>
  </r>
  <r>
    <x v="10"/>
    <s v="2024024993"/>
    <x v="0"/>
    <x v="1235"/>
    <s v="ER7683BCC"/>
    <d v="2024-12-12T00:00:00"/>
    <x v="1"/>
    <s v="1782"/>
    <x v="46"/>
    <s v="PA"/>
    <x v="1"/>
    <x v="0"/>
    <d v="2024-12-12T00:00:00"/>
    <d v="1899-12-30T12:29:35"/>
    <d v="2024-12-12T00:00:00"/>
    <d v="1899-12-30T12:29:37"/>
    <d v="2024-12-12T00:00:00"/>
    <d v="1899-12-30T13:15:07"/>
    <x v="0"/>
    <x v="0"/>
    <s v="7001180290"/>
    <s v="EXW"/>
    <d v="1899-12-30T00:45:32"/>
    <x v="29"/>
    <d v="1899-12-30T00:00:02"/>
    <s v="Granel"/>
    <s v="E001"/>
    <x v="1"/>
    <d v="1899-12-30T00:45:32"/>
    <d v="1899-12-30T00:45:30"/>
    <x v="6"/>
    <x v="8"/>
    <x v="4"/>
    <x v="1"/>
    <n v="0"/>
    <n v="0"/>
    <x v="0"/>
    <x v="1"/>
    <x v="0"/>
    <n v="0"/>
    <x v="7"/>
    <x v="0"/>
    <d v="1899-12-30T00:00:02"/>
    <d v="1899-12-30T00:00:02"/>
    <x v="0"/>
    <m/>
    <m/>
    <d v="1899-12-30T00:00:00"/>
    <d v="1899-12-30T00:45:32"/>
    <n v="5"/>
    <d v="1899-12-30T00:00:02"/>
    <n v="45.533333333332827"/>
    <x v="13"/>
    <x v="0"/>
  </r>
  <r>
    <x v="10"/>
    <s v="2024024994"/>
    <x v="0"/>
    <x v="1256"/>
    <s v="E7517JTL"/>
    <d v="2024-12-12T00:00:00"/>
    <x v="1"/>
    <s v="2882"/>
    <x v="50"/>
    <s v="PA"/>
    <x v="2"/>
    <x v="0"/>
    <d v="2024-12-12T00:00:00"/>
    <d v="1899-12-30T12:33:21"/>
    <d v="2024-12-12T00:00:00"/>
    <d v="1899-12-30T12:33:23"/>
    <d v="2024-12-12T00:00:00"/>
    <d v="1899-12-30T13:27:09"/>
    <x v="0"/>
    <x v="0"/>
    <s v="7001180291"/>
    <s v="EXW"/>
    <d v="1899-12-30T00:53:48"/>
    <x v="436"/>
    <d v="1899-12-30T00:00:02"/>
    <s v="Ensacado"/>
    <s v="E002"/>
    <x v="1"/>
    <d v="1899-12-30T00:53:48"/>
    <d v="1899-12-30T00:53:46"/>
    <x v="6"/>
    <x v="8"/>
    <x v="4"/>
    <x v="2"/>
    <n v="0"/>
    <n v="0"/>
    <x v="0"/>
    <x v="2"/>
    <x v="0"/>
    <n v="0"/>
    <x v="7"/>
    <x v="0"/>
    <d v="1899-12-30T00:00:02"/>
    <d v="1899-12-30T00:00:02"/>
    <x v="0"/>
    <m/>
    <m/>
    <d v="1899-12-30T00:00:00"/>
    <d v="1899-12-30T00:53:48"/>
    <n v="5"/>
    <d v="1899-12-30T00:00:02"/>
    <n v="53.799999999998498"/>
    <x v="13"/>
    <x v="0"/>
  </r>
  <r>
    <x v="10"/>
    <s v="2024024995"/>
    <x v="0"/>
    <x v="1252"/>
    <s v="E0945JZT"/>
    <d v="2024-12-12T00:00:00"/>
    <x v="1"/>
    <s v="1782"/>
    <x v="46"/>
    <s v="PA"/>
    <x v="1"/>
    <x v="0"/>
    <d v="2024-12-12T00:00:00"/>
    <d v="1899-12-30T12:36:50"/>
    <d v="2024-12-12T00:00:00"/>
    <d v="1899-12-30T12:36:51"/>
    <d v="2024-12-12T00:00:00"/>
    <d v="1899-12-30T13:29:23"/>
    <x v="0"/>
    <x v="0"/>
    <s v="7001180292"/>
    <s v="FBO"/>
    <d v="1899-12-30T00:52:33"/>
    <x v="3200"/>
    <d v="1899-12-30T00:00:01"/>
    <s v="Granel"/>
    <s v="E001"/>
    <x v="2"/>
    <d v="1899-12-30T00:52:33"/>
    <d v="1899-12-30T00:52:32"/>
    <x v="6"/>
    <x v="8"/>
    <x v="4"/>
    <x v="1"/>
    <n v="0"/>
    <n v="0"/>
    <x v="0"/>
    <x v="1"/>
    <x v="0"/>
    <n v="0"/>
    <x v="7"/>
    <x v="0"/>
    <d v="1899-12-30T00:00:01"/>
    <d v="1899-12-30T00:00:01"/>
    <x v="0"/>
    <m/>
    <m/>
    <d v="1899-12-30T00:00:00"/>
    <d v="1899-12-30T00:52:33"/>
    <n v="5"/>
    <d v="1899-12-30T00:00:01"/>
    <n v="52.550000000006456"/>
    <x v="13"/>
    <x v="0"/>
  </r>
  <r>
    <x v="10"/>
    <s v="2024024996"/>
    <x v="0"/>
    <x v="1223"/>
    <s v="E2015JDV"/>
    <d v="2024-12-12T00:00:00"/>
    <x v="1"/>
    <s v="1782"/>
    <x v="46"/>
    <s v="PA"/>
    <x v="1"/>
    <x v="0"/>
    <d v="2024-12-12T00:00:00"/>
    <d v="1899-12-30T12:53:45"/>
    <d v="2024-12-12T00:00:00"/>
    <d v="1899-12-30T12:53:46"/>
    <d v="2024-12-12T00:00:00"/>
    <d v="1899-12-30T13:31:33"/>
    <x v="0"/>
    <x v="0"/>
    <s v="7001180293"/>
    <s v="FBO"/>
    <d v="1899-12-30T00:37:48"/>
    <x v="309"/>
    <d v="1899-12-30T00:00:01"/>
    <s v="Granel"/>
    <s v="E001"/>
    <x v="2"/>
    <d v="1899-12-30T00:37:48"/>
    <d v="1899-12-30T00:37:47"/>
    <x v="6"/>
    <x v="8"/>
    <x v="4"/>
    <x v="1"/>
    <n v="0"/>
    <n v="0"/>
    <x v="0"/>
    <x v="1"/>
    <x v="0"/>
    <n v="0"/>
    <x v="7"/>
    <x v="1"/>
    <d v="1899-12-30T00:00:01"/>
    <d v="1899-12-30T00:00:01"/>
    <x v="0"/>
    <m/>
    <m/>
    <d v="1899-12-30T00:00:00"/>
    <d v="1899-12-30T00:37:48"/>
    <n v="5"/>
    <d v="1899-12-30T00:00:01"/>
    <n v="37.79999999999999"/>
    <x v="13"/>
    <x v="1"/>
  </r>
  <r>
    <x v="10"/>
    <s v="2024024997"/>
    <x v="0"/>
    <x v="1232"/>
    <s v="ER2114BBN"/>
    <d v="2024-12-12T00:00:00"/>
    <x v="1"/>
    <s v="837"/>
    <x v="48"/>
    <s v="PA"/>
    <x v="0"/>
    <x v="0"/>
    <d v="2024-12-12T00:00:00"/>
    <d v="1899-12-30T13:10:12"/>
    <d v="2024-12-12T00:00:00"/>
    <d v="1899-12-30T13:10:14"/>
    <d v="2024-12-12T00:00:00"/>
    <d v="1899-12-30T13:34:37"/>
    <x v="0"/>
    <x v="0"/>
    <s v="7001180294"/>
    <s v="EXW"/>
    <d v="1899-12-30T00:24:25"/>
    <x v="1741"/>
    <d v="1899-12-30T00:00:02"/>
    <s v="Granel"/>
    <s v="E001"/>
    <x v="1"/>
    <d v="1899-12-30T00:24:25"/>
    <d v="1899-12-30T00:24:23"/>
    <x v="9"/>
    <x v="8"/>
    <x v="4"/>
    <x v="1"/>
    <n v="0"/>
    <n v="0"/>
    <x v="0"/>
    <x v="1"/>
    <x v="0"/>
    <n v="0"/>
    <x v="7"/>
    <x v="1"/>
    <d v="1899-12-30T00:00:02"/>
    <d v="1899-12-30T00:00:02"/>
    <x v="0"/>
    <m/>
    <m/>
    <d v="1899-12-30T00:00:00"/>
    <d v="1899-12-30T00:24:25"/>
    <n v="5"/>
    <d v="1899-12-30T00:00:02"/>
    <n v="24.416666666668831"/>
    <x v="13"/>
    <x v="1"/>
  </r>
  <r>
    <x v="10"/>
    <s v="2024024999"/>
    <x v="0"/>
    <x v="345"/>
    <s v="E4544MKW"/>
    <d v="2024-12-12T00:00:00"/>
    <x v="1"/>
    <s v="837"/>
    <x v="48"/>
    <s v="PA"/>
    <x v="0"/>
    <x v="0"/>
    <d v="2024-12-12T00:00:00"/>
    <d v="1899-12-30T13:22:31"/>
    <d v="2024-12-12T00:00:00"/>
    <d v="1899-12-30T13:22:32"/>
    <d v="2024-12-12T00:00:00"/>
    <d v="1899-12-30T13:52:57"/>
    <x v="0"/>
    <x v="0"/>
    <s v="7001180296"/>
    <s v="FBO"/>
    <d v="1899-12-30T00:30:26"/>
    <x v="1003"/>
    <d v="1899-12-30T00:00:01"/>
    <s v="Granel"/>
    <s v="E001"/>
    <x v="2"/>
    <d v="1899-12-30T00:30:26"/>
    <d v="1899-12-30T00:30:25"/>
    <x v="9"/>
    <x v="8"/>
    <x v="4"/>
    <x v="1"/>
    <n v="0"/>
    <n v="0"/>
    <x v="0"/>
    <x v="1"/>
    <x v="0"/>
    <n v="0"/>
    <x v="7"/>
    <x v="1"/>
    <d v="1899-12-30T00:00:01"/>
    <d v="1899-12-30T00:00:01"/>
    <x v="0"/>
    <m/>
    <m/>
    <d v="1899-12-30T00:00:00"/>
    <d v="1899-12-30T00:30:26"/>
    <n v="5"/>
    <d v="1899-12-30T00:00:01"/>
    <n v="30.433333333334467"/>
    <x v="13"/>
    <x v="1"/>
  </r>
  <r>
    <x v="10"/>
    <s v="2024025001"/>
    <x v="0"/>
    <x v="1220"/>
    <s v="E4598JTV"/>
    <d v="2024-12-12T00:00:00"/>
    <x v="1"/>
    <s v="1782"/>
    <x v="46"/>
    <s v="PA"/>
    <x v="1"/>
    <x v="0"/>
    <d v="2024-12-12T00:00:00"/>
    <d v="1899-12-30T13:34:10"/>
    <d v="2024-12-12T00:00:00"/>
    <d v="1899-12-30T13:34:11"/>
    <d v="2024-12-12T00:00:00"/>
    <d v="1899-12-30T14:11:16"/>
    <x v="0"/>
    <x v="0"/>
    <s v="7001180297"/>
    <s v="FBO"/>
    <d v="1899-12-30T00:37:06"/>
    <x v="502"/>
    <d v="1899-12-30T00:00:01"/>
    <s v="Granel"/>
    <s v="E001"/>
    <x v="2"/>
    <d v="1899-12-30T00:37:06"/>
    <d v="1899-12-30T00:37:05"/>
    <x v="9"/>
    <x v="8"/>
    <x v="4"/>
    <x v="1"/>
    <n v="0"/>
    <n v="0"/>
    <x v="0"/>
    <x v="1"/>
    <x v="0"/>
    <n v="0"/>
    <x v="7"/>
    <x v="1"/>
    <d v="1899-12-30T00:00:01"/>
    <d v="1899-12-30T00:00:01"/>
    <x v="0"/>
    <m/>
    <m/>
    <d v="1899-12-30T00:00:00"/>
    <d v="1899-12-30T00:37:06"/>
    <n v="5"/>
    <d v="1899-12-30T00:00:01"/>
    <n v="37.100000000001479"/>
    <x v="8"/>
    <x v="1"/>
  </r>
  <r>
    <x v="10"/>
    <s v="2024025002"/>
    <x v="0"/>
    <x v="1224"/>
    <s v="E0897HWR"/>
    <d v="2024-12-12T00:00:00"/>
    <x v="1"/>
    <s v="1782"/>
    <x v="46"/>
    <s v="PA"/>
    <x v="1"/>
    <x v="0"/>
    <d v="2024-12-12T00:00:00"/>
    <d v="1899-12-30T13:35:21"/>
    <d v="2024-12-12T00:00:00"/>
    <d v="1899-12-30T13:35:22"/>
    <d v="2024-12-12T00:00:00"/>
    <d v="1899-12-30T14:21:46"/>
    <x v="0"/>
    <x v="0"/>
    <s v="7001180298"/>
    <s v="FBO"/>
    <d v="1899-12-30T00:46:25"/>
    <x v="3150"/>
    <d v="1899-12-30T00:00:01"/>
    <s v="Granel"/>
    <s v="E001"/>
    <x v="2"/>
    <d v="1899-12-30T00:46:25"/>
    <d v="1899-12-30T00:46:24"/>
    <x v="9"/>
    <x v="8"/>
    <x v="4"/>
    <x v="1"/>
    <n v="0"/>
    <n v="0"/>
    <x v="0"/>
    <x v="1"/>
    <x v="0"/>
    <n v="0"/>
    <x v="7"/>
    <x v="0"/>
    <d v="1899-12-30T00:00:01"/>
    <d v="1899-12-30T00:00:01"/>
    <x v="0"/>
    <m/>
    <m/>
    <d v="1899-12-30T00:00:00"/>
    <d v="1899-12-30T00:46:25"/>
    <n v="5"/>
    <d v="1899-12-30T00:00:01"/>
    <n v="46.416666666657562"/>
    <x v="8"/>
    <x v="0"/>
  </r>
  <r>
    <x v="10"/>
    <s v="2024025005"/>
    <x v="0"/>
    <x v="1234"/>
    <s v="E5825KKS"/>
    <d v="2024-12-12T00:00:00"/>
    <x v="1"/>
    <s v="837"/>
    <x v="48"/>
    <s v="PA"/>
    <x v="0"/>
    <x v="0"/>
    <d v="2024-12-12T00:00:00"/>
    <d v="1899-12-30T14:13:11"/>
    <d v="2024-12-12T00:00:00"/>
    <d v="1899-12-30T14:13:14"/>
    <d v="2024-12-12T00:00:00"/>
    <d v="1899-12-30T14:38:17"/>
    <x v="0"/>
    <x v="0"/>
    <s v="7001180299"/>
    <s v="FBO"/>
    <d v="1899-12-30T00:25:06"/>
    <x v="2901"/>
    <d v="1899-12-30T00:00:03"/>
    <s v="Granel"/>
    <s v="E001"/>
    <x v="2"/>
    <d v="1899-12-30T00:25:06"/>
    <d v="1899-12-30T00:25:03"/>
    <x v="7"/>
    <x v="8"/>
    <x v="4"/>
    <x v="1"/>
    <n v="0"/>
    <n v="0"/>
    <x v="0"/>
    <x v="1"/>
    <x v="0"/>
    <n v="0"/>
    <x v="7"/>
    <x v="1"/>
    <d v="1899-12-30T00:00:03"/>
    <d v="1899-12-30T00:00:03"/>
    <x v="0"/>
    <m/>
    <m/>
    <d v="1899-12-30T00:00:00"/>
    <d v="1899-12-30T00:25:06"/>
    <n v="5"/>
    <d v="1899-12-30T00:00:03"/>
    <n v="25.099999999992093"/>
    <x v="8"/>
    <x v="1"/>
  </r>
  <r>
    <x v="10"/>
    <s v="2024025004"/>
    <x v="0"/>
    <x v="1225"/>
    <s v="E4179KVF"/>
    <d v="2024-12-12T00:00:00"/>
    <x v="1"/>
    <s v="1782"/>
    <x v="46"/>
    <s v="PA"/>
    <x v="1"/>
    <x v="0"/>
    <d v="2024-12-12T00:00:00"/>
    <d v="1899-12-30T13:57:09"/>
    <d v="2024-12-12T00:00:00"/>
    <d v="1899-12-30T13:57:10"/>
    <d v="2024-12-12T00:00:00"/>
    <d v="1899-12-30T14:42:04"/>
    <x v="0"/>
    <x v="0"/>
    <s v="7001180300"/>
    <s v="FBO"/>
    <d v="1899-12-30T00:44:55"/>
    <x v="3201"/>
    <d v="1899-12-30T00:00:01"/>
    <s v="Granel"/>
    <s v="E001"/>
    <x v="2"/>
    <d v="1899-12-30T00:44:55"/>
    <d v="1899-12-30T00:44:54"/>
    <x v="9"/>
    <x v="8"/>
    <x v="4"/>
    <x v="1"/>
    <n v="0"/>
    <n v="0"/>
    <x v="0"/>
    <x v="1"/>
    <x v="0"/>
    <n v="0"/>
    <x v="7"/>
    <x v="1"/>
    <d v="1899-12-30T00:00:01"/>
    <d v="1899-12-30T00:00:01"/>
    <x v="0"/>
    <m/>
    <m/>
    <d v="1899-12-30T00:00:00"/>
    <d v="1899-12-30T00:44:55"/>
    <n v="5"/>
    <d v="1899-12-30T00:00:01"/>
    <n v="44.91666666666724"/>
    <x v="8"/>
    <x v="1"/>
  </r>
  <r>
    <x v="10"/>
    <s v="2024025006"/>
    <x v="0"/>
    <x v="135"/>
    <s v="E3616JTZ"/>
    <d v="2024-12-12T00:00:00"/>
    <x v="1"/>
    <s v="1782"/>
    <x v="46"/>
    <s v="PA"/>
    <x v="1"/>
    <x v="0"/>
    <d v="2024-12-12T00:00:00"/>
    <d v="1899-12-30T14:20:26"/>
    <d v="2024-12-12T00:00:00"/>
    <d v="1899-12-30T14:20:28"/>
    <d v="2024-12-12T00:00:00"/>
    <d v="1899-12-30T15:00:10"/>
    <x v="0"/>
    <x v="0"/>
    <s v="7001180301"/>
    <s v="FBO"/>
    <d v="1899-12-30T00:39:44"/>
    <x v="557"/>
    <d v="1899-12-30T00:00:02"/>
    <s v="Granel"/>
    <s v="E001"/>
    <x v="2"/>
    <d v="1899-12-30T00:39:44"/>
    <d v="1899-12-30T00:39:42"/>
    <x v="7"/>
    <x v="8"/>
    <x v="4"/>
    <x v="1"/>
    <n v="0"/>
    <n v="0"/>
    <x v="0"/>
    <x v="1"/>
    <x v="0"/>
    <n v="0"/>
    <x v="7"/>
    <x v="1"/>
    <d v="1899-12-30T00:00:02"/>
    <d v="1899-12-30T00:00:02"/>
    <x v="0"/>
    <m/>
    <m/>
    <d v="1899-12-30T00:00:00"/>
    <d v="1899-12-30T00:39:44"/>
    <n v="5"/>
    <d v="1899-12-30T00:00:02"/>
    <n v="39.733333333329526"/>
    <x v="6"/>
    <x v="1"/>
  </r>
  <r>
    <x v="10"/>
    <s v="2024025007"/>
    <x v="0"/>
    <x v="1239"/>
    <s v="E5728KFK"/>
    <d v="2024-12-12T00:00:00"/>
    <x v="1"/>
    <s v="1782"/>
    <x v="46"/>
    <s v="PA"/>
    <x v="1"/>
    <x v="0"/>
    <d v="2024-12-12T00:00:00"/>
    <d v="1899-12-30T14:32:18"/>
    <d v="2024-12-12T00:00:00"/>
    <d v="1899-12-30T14:32:19"/>
    <d v="2024-12-12T00:00:00"/>
    <d v="1899-12-30T15:06:50"/>
    <x v="0"/>
    <x v="0"/>
    <s v="7001180302"/>
    <s v="FBO"/>
    <d v="1899-12-30T00:34:32"/>
    <x v="806"/>
    <d v="1899-12-30T00:00:01"/>
    <s v="Granel"/>
    <s v="E001"/>
    <x v="2"/>
    <d v="1899-12-30T00:34:32"/>
    <d v="1899-12-30T00:34:31"/>
    <x v="7"/>
    <x v="8"/>
    <x v="4"/>
    <x v="1"/>
    <n v="0"/>
    <n v="0"/>
    <x v="0"/>
    <x v="1"/>
    <x v="0"/>
    <n v="0"/>
    <x v="7"/>
    <x v="1"/>
    <d v="1899-12-30T00:00:01"/>
    <d v="1899-12-30T00:00:01"/>
    <x v="0"/>
    <m/>
    <m/>
    <d v="1899-12-30T00:00:00"/>
    <d v="1899-12-30T00:34:32"/>
    <n v="5"/>
    <d v="1899-12-30T00:00:01"/>
    <n v="34.533333333331271"/>
    <x v="6"/>
    <x v="1"/>
  </r>
  <r>
    <x v="10"/>
    <s v="2024025008"/>
    <x v="0"/>
    <x v="1237"/>
    <s v="E9349KRP"/>
    <d v="2024-12-12T00:00:00"/>
    <x v="1"/>
    <s v="837"/>
    <x v="48"/>
    <s v="PA"/>
    <x v="0"/>
    <x v="0"/>
    <d v="2024-12-12T00:00:00"/>
    <d v="1899-12-30T14:33:04"/>
    <d v="2024-12-12T00:00:00"/>
    <d v="1899-12-30T14:33:05"/>
    <d v="2024-12-12T00:00:00"/>
    <d v="1899-12-30T15:09:23"/>
    <x v="0"/>
    <x v="0"/>
    <s v="7001180303"/>
    <s v="EXW"/>
    <d v="1899-12-30T00:36:19"/>
    <x v="1334"/>
    <d v="1899-12-30T00:00:01"/>
    <s v="Granel"/>
    <s v="E001"/>
    <x v="1"/>
    <d v="1899-12-30T00:36:19"/>
    <d v="1899-12-30T00:36:18"/>
    <x v="7"/>
    <x v="8"/>
    <x v="4"/>
    <x v="1"/>
    <n v="0"/>
    <n v="0"/>
    <x v="0"/>
    <x v="1"/>
    <x v="0"/>
    <n v="0"/>
    <x v="7"/>
    <x v="1"/>
    <d v="1899-12-30T00:00:01"/>
    <d v="1899-12-30T00:00:01"/>
    <x v="0"/>
    <m/>
    <m/>
    <d v="1899-12-30T00:00:00"/>
    <d v="1899-12-30T00:36:19"/>
    <n v="5"/>
    <d v="1899-12-30T00:00:01"/>
    <n v="36.316666666655983"/>
    <x v="6"/>
    <x v="1"/>
  </r>
  <r>
    <x v="10"/>
    <s v="2024025009"/>
    <x v="0"/>
    <x v="1218"/>
    <s v="E6485GPB"/>
    <d v="2024-12-12T00:00:00"/>
    <x v="1"/>
    <s v="1782"/>
    <x v="46"/>
    <s v="PA"/>
    <x v="1"/>
    <x v="0"/>
    <d v="2024-12-12T00:00:00"/>
    <d v="1899-12-30T15:01:15"/>
    <d v="2024-12-12T00:00:00"/>
    <d v="1899-12-30T15:01:19"/>
    <d v="2024-12-12T00:00:00"/>
    <d v="1899-12-30T15:41:17"/>
    <x v="0"/>
    <x v="0"/>
    <s v="7001180304"/>
    <s v="FBO"/>
    <d v="1899-12-30T00:40:02"/>
    <x v="987"/>
    <d v="1899-12-30T00:00:04"/>
    <s v="Granel"/>
    <s v="E001"/>
    <x v="2"/>
    <d v="1899-12-30T00:40:02"/>
    <d v="1899-12-30T00:39:58"/>
    <x v="14"/>
    <x v="8"/>
    <x v="4"/>
    <x v="1"/>
    <n v="0"/>
    <n v="0"/>
    <x v="0"/>
    <x v="1"/>
    <x v="0"/>
    <n v="0"/>
    <x v="7"/>
    <x v="1"/>
    <d v="1899-12-30T00:00:04"/>
    <d v="1899-12-30T00:00:04"/>
    <x v="0"/>
    <m/>
    <m/>
    <d v="1899-12-30T00:00:00"/>
    <d v="1899-12-30T00:40:02"/>
    <n v="5"/>
    <d v="1899-12-30T00:00:04"/>
    <n v="40.033333333324777"/>
    <x v="6"/>
    <x v="1"/>
  </r>
  <r>
    <x v="10"/>
    <s v="2024025011"/>
    <x v="0"/>
    <x v="1231"/>
    <s v="E2222JCW"/>
    <d v="2024-12-12T00:00:00"/>
    <x v="1"/>
    <s v="3236"/>
    <x v="47"/>
    <s v="PA"/>
    <x v="5"/>
    <x v="0"/>
    <d v="2024-12-12T00:00:00"/>
    <d v="1899-12-30T15:09:16"/>
    <d v="2024-12-12T00:00:00"/>
    <d v="1899-12-30T15:09:19"/>
    <d v="2024-12-12T00:00:00"/>
    <d v="1899-12-30T15:59:29"/>
    <x v="0"/>
    <x v="0"/>
    <s v="7001180305"/>
    <s v="FBO"/>
    <d v="1899-12-30T00:50:13"/>
    <x v="15"/>
    <d v="1899-12-30T00:00:03"/>
    <s v="Granel"/>
    <s v="E001"/>
    <x v="2"/>
    <d v="1899-12-30T00:50:13"/>
    <d v="1899-12-30T00:50:10"/>
    <x v="14"/>
    <x v="8"/>
    <x v="4"/>
    <x v="1"/>
    <n v="0"/>
    <n v="0"/>
    <x v="0"/>
    <x v="1"/>
    <x v="0"/>
    <n v="0"/>
    <x v="7"/>
    <x v="0"/>
    <d v="1899-12-30T00:00:03"/>
    <d v="1899-12-30T00:00:03"/>
    <x v="0"/>
    <m/>
    <m/>
    <d v="1899-12-30T00:00:00"/>
    <d v="1899-12-30T00:50:13"/>
    <n v="5"/>
    <d v="1899-12-30T00:00:03"/>
    <n v="50.216666666659115"/>
    <x v="6"/>
    <x v="0"/>
  </r>
  <r>
    <x v="10"/>
    <s v="2024025012"/>
    <x v="0"/>
    <x v="345"/>
    <s v="E4544MKW"/>
    <d v="2024-12-12T00:00:00"/>
    <x v="1"/>
    <s v="1782"/>
    <x v="46"/>
    <s v="PA"/>
    <x v="1"/>
    <x v="0"/>
    <d v="2024-12-12T00:00:00"/>
    <d v="1899-12-30T15:25:19"/>
    <d v="2024-12-12T00:00:00"/>
    <d v="1899-12-30T15:25:21"/>
    <d v="2024-12-12T00:00:00"/>
    <d v="1899-12-30T16:08:43"/>
    <x v="0"/>
    <x v="0"/>
    <s v="7001180306"/>
    <s v="FBO"/>
    <d v="1899-12-30T00:43:24"/>
    <x v="3202"/>
    <d v="1899-12-30T00:00:02"/>
    <s v="Granel"/>
    <s v="E001"/>
    <x v="2"/>
    <d v="1899-12-30T00:43:24"/>
    <d v="1899-12-30T00:43:22"/>
    <x v="14"/>
    <x v="8"/>
    <x v="4"/>
    <x v="1"/>
    <n v="0"/>
    <n v="0"/>
    <x v="0"/>
    <x v="1"/>
    <x v="0"/>
    <n v="0"/>
    <x v="7"/>
    <x v="1"/>
    <d v="1899-12-30T00:00:02"/>
    <d v="1899-12-30T00:00:02"/>
    <x v="0"/>
    <m/>
    <m/>
    <d v="1899-12-30T00:00:00"/>
    <d v="1899-12-30T00:43:24"/>
    <n v="5"/>
    <d v="1899-12-30T00:00:02"/>
    <n v="43.400000000001505"/>
    <x v="9"/>
    <x v="1"/>
  </r>
  <r>
    <x v="10"/>
    <s v="2024025013"/>
    <x v="0"/>
    <x v="1228"/>
    <s v="E5940JLK"/>
    <d v="2024-12-12T00:00:00"/>
    <x v="1"/>
    <s v="837"/>
    <x v="48"/>
    <s v="PA"/>
    <x v="0"/>
    <x v="0"/>
    <d v="2024-12-12T00:00:00"/>
    <d v="1899-12-30T15:42:36"/>
    <d v="2024-12-12T00:00:00"/>
    <d v="1899-12-30T15:42:38"/>
    <d v="2024-12-12T00:00:00"/>
    <d v="1899-12-30T16:12:24"/>
    <x v="0"/>
    <x v="0"/>
    <s v="7001180307"/>
    <s v="FBO"/>
    <d v="1899-12-30T00:29:48"/>
    <x v="3203"/>
    <d v="1899-12-30T00:00:02"/>
    <s v="Granel"/>
    <s v="E001"/>
    <x v="2"/>
    <d v="1899-12-30T00:29:48"/>
    <d v="1899-12-30T00:29:46"/>
    <x v="14"/>
    <x v="8"/>
    <x v="4"/>
    <x v="1"/>
    <n v="0"/>
    <n v="0"/>
    <x v="0"/>
    <x v="1"/>
    <x v="0"/>
    <n v="0"/>
    <x v="7"/>
    <x v="1"/>
    <d v="1899-12-30T00:00:02"/>
    <d v="1899-12-30T00:00:02"/>
    <x v="0"/>
    <m/>
    <m/>
    <d v="1899-12-30T00:00:00"/>
    <d v="1899-12-30T00:29:48"/>
    <n v="5"/>
    <d v="1899-12-30T00:00:02"/>
    <n v="29.800000000008016"/>
    <x v="9"/>
    <x v="1"/>
  </r>
  <r>
    <x v="10"/>
    <s v="2024025014"/>
    <x v="0"/>
    <x v="273"/>
    <s v="E7586KJW"/>
    <d v="2024-12-12T00:00:00"/>
    <x v="1"/>
    <s v="1782"/>
    <x v="46"/>
    <s v="PA"/>
    <x v="1"/>
    <x v="0"/>
    <d v="2024-12-12T00:00:00"/>
    <d v="1899-12-30T15:43:26"/>
    <d v="2024-12-12T00:00:00"/>
    <d v="1899-12-30T15:43:28"/>
    <d v="2024-12-12T00:00:00"/>
    <d v="1899-12-30T16:18:12"/>
    <x v="0"/>
    <x v="0"/>
    <s v="7001180308"/>
    <s v="FBO"/>
    <d v="1899-12-30T00:34:46"/>
    <x v="373"/>
    <d v="1899-12-30T00:00:02"/>
    <s v="Granel"/>
    <s v="E001"/>
    <x v="2"/>
    <d v="1899-12-30T00:34:46"/>
    <d v="1899-12-30T00:34:44"/>
    <x v="14"/>
    <x v="8"/>
    <x v="4"/>
    <x v="1"/>
    <n v="0"/>
    <n v="0"/>
    <x v="0"/>
    <x v="1"/>
    <x v="0"/>
    <n v="0"/>
    <x v="7"/>
    <x v="1"/>
    <d v="1899-12-30T00:00:02"/>
    <d v="1899-12-30T00:00:02"/>
    <x v="0"/>
    <m/>
    <m/>
    <d v="1899-12-30T00:00:00"/>
    <d v="1899-12-30T00:34:46"/>
    <n v="5"/>
    <d v="1899-12-30T00:00:02"/>
    <n v="34.766666666668847"/>
    <x v="9"/>
    <x v="1"/>
  </r>
  <r>
    <x v="10"/>
    <s v="2024025016"/>
    <x v="0"/>
    <x v="1232"/>
    <s v="ER2114BBN"/>
    <d v="2024-12-12T00:00:00"/>
    <x v="1"/>
    <s v="1782"/>
    <x v="46"/>
    <s v="PA"/>
    <x v="1"/>
    <x v="0"/>
    <d v="2024-12-12T00:00:00"/>
    <d v="1899-12-30T16:18:33"/>
    <d v="2024-12-12T00:00:00"/>
    <d v="1899-12-30T16:18:35"/>
    <d v="2024-12-12T00:00:00"/>
    <d v="1899-12-30T16:45:47"/>
    <x v="0"/>
    <x v="0"/>
    <s v="7001180309"/>
    <s v="EXW"/>
    <d v="1899-12-30T00:27:14"/>
    <x v="1235"/>
    <d v="1899-12-30T00:00:02"/>
    <s v="Granel"/>
    <s v="E001"/>
    <x v="1"/>
    <d v="1899-12-30T00:27:14"/>
    <d v="1899-12-30T00:27:12"/>
    <x v="10"/>
    <x v="8"/>
    <x v="4"/>
    <x v="1"/>
    <n v="0"/>
    <n v="0"/>
    <x v="0"/>
    <x v="1"/>
    <x v="0"/>
    <n v="0"/>
    <x v="7"/>
    <x v="1"/>
    <d v="1899-12-30T00:00:02"/>
    <d v="1899-12-30T00:00:02"/>
    <x v="0"/>
    <m/>
    <m/>
    <d v="1899-12-30T00:00:00"/>
    <d v="1899-12-30T00:27:14"/>
    <n v="5"/>
    <d v="1899-12-30T00:00:02"/>
    <n v="27.233333333337644"/>
    <x v="9"/>
    <x v="1"/>
  </r>
  <r>
    <x v="10"/>
    <s v="2024025017"/>
    <x v="0"/>
    <x v="1219"/>
    <s v="E7637JSC"/>
    <d v="2024-12-12T00:00:00"/>
    <x v="1"/>
    <s v="1782"/>
    <x v="46"/>
    <s v="PA"/>
    <x v="1"/>
    <x v="0"/>
    <d v="2024-12-12T00:00:00"/>
    <d v="1899-12-30T16:20:42"/>
    <d v="2024-12-12T00:00:00"/>
    <d v="1899-12-30T16:20:44"/>
    <d v="2024-12-12T00:00:00"/>
    <d v="1899-12-30T17:04:54"/>
    <x v="0"/>
    <x v="0"/>
    <s v="7001180310"/>
    <s v="FBO"/>
    <d v="1899-12-30T00:44:12"/>
    <x v="1335"/>
    <d v="1899-12-30T00:00:02"/>
    <s v="Granel"/>
    <s v="E001"/>
    <x v="2"/>
    <d v="1899-12-30T00:44:12"/>
    <d v="1899-12-30T00:44:10"/>
    <x v="10"/>
    <x v="8"/>
    <x v="4"/>
    <x v="1"/>
    <n v="0"/>
    <n v="0"/>
    <x v="0"/>
    <x v="1"/>
    <x v="0"/>
    <n v="0"/>
    <x v="7"/>
    <x v="1"/>
    <d v="1899-12-30T00:00:02"/>
    <d v="1899-12-30T00:00:02"/>
    <x v="0"/>
    <m/>
    <m/>
    <d v="1899-12-30T00:00:00"/>
    <d v="1899-12-30T00:44:12"/>
    <n v="5"/>
    <d v="1899-12-30T00:00:02"/>
    <n v="44.199999999993636"/>
    <x v="10"/>
    <x v="1"/>
  </r>
  <r>
    <x v="10"/>
    <s v="2024025018"/>
    <x v="0"/>
    <x v="1221"/>
    <s v="E6028JLK"/>
    <d v="2024-12-12T00:00:00"/>
    <x v="1"/>
    <s v="837"/>
    <x v="48"/>
    <s v="PA"/>
    <x v="0"/>
    <x v="0"/>
    <d v="2024-12-12T00:00:00"/>
    <d v="1899-12-30T16:41:48"/>
    <d v="2024-12-12T00:00:00"/>
    <d v="1899-12-30T16:41:49"/>
    <d v="2024-12-12T00:00:00"/>
    <d v="1899-12-30T17:07:58"/>
    <x v="0"/>
    <x v="0"/>
    <s v="7001180311"/>
    <s v="FBO"/>
    <d v="1899-12-30T00:26:10"/>
    <x v="1935"/>
    <d v="1899-12-30T00:00:01"/>
    <s v="Granel"/>
    <s v="E001"/>
    <x v="2"/>
    <d v="1899-12-30T00:26:10"/>
    <d v="1899-12-30T00:26:09"/>
    <x v="10"/>
    <x v="8"/>
    <x v="4"/>
    <x v="1"/>
    <n v="0"/>
    <n v="0"/>
    <x v="0"/>
    <x v="1"/>
    <x v="0"/>
    <n v="0"/>
    <x v="7"/>
    <x v="1"/>
    <d v="1899-12-30T00:00:01"/>
    <d v="1899-12-30T00:00:01"/>
    <x v="0"/>
    <m/>
    <m/>
    <d v="1899-12-30T00:00:00"/>
    <d v="1899-12-30T00:26:10"/>
    <n v="5"/>
    <d v="1899-12-30T00:00:01"/>
    <n v="26.166666666672143"/>
    <x v="10"/>
    <x v="1"/>
  </r>
  <r>
    <x v="10"/>
    <s v="2024025019"/>
    <x v="0"/>
    <x v="1223"/>
    <s v="E2015JDV"/>
    <d v="2024-12-12T00:00:00"/>
    <x v="1"/>
    <s v="1782"/>
    <x v="46"/>
    <s v="PA"/>
    <x v="1"/>
    <x v="0"/>
    <d v="2024-12-12T00:00:00"/>
    <d v="1899-12-30T16:55:32"/>
    <d v="2024-12-12T00:00:00"/>
    <d v="1899-12-30T16:55:34"/>
    <d v="2024-12-12T00:00:00"/>
    <d v="1899-12-30T17:26:39"/>
    <x v="0"/>
    <x v="0"/>
    <s v="7001180312"/>
    <s v="FBO"/>
    <d v="1899-12-30T00:31:07"/>
    <x v="3204"/>
    <d v="1899-12-30T00:00:02"/>
    <s v="Granel"/>
    <s v="E001"/>
    <x v="2"/>
    <d v="1899-12-30T00:31:07"/>
    <d v="1899-12-30T00:31:05"/>
    <x v="10"/>
    <x v="8"/>
    <x v="4"/>
    <x v="1"/>
    <n v="0"/>
    <n v="0"/>
    <x v="0"/>
    <x v="1"/>
    <x v="0"/>
    <n v="0"/>
    <x v="7"/>
    <x v="1"/>
    <d v="1899-12-30T00:00:02"/>
    <d v="1899-12-30T00:00:02"/>
    <x v="0"/>
    <m/>
    <m/>
    <d v="1899-12-30T00:00:00"/>
    <d v="1899-12-30T00:31:07"/>
    <n v="5"/>
    <d v="1899-12-30T00:00:02"/>
    <n v="31.116666666672117"/>
    <x v="10"/>
    <x v="1"/>
  </r>
  <r>
    <x v="10"/>
    <s v="2024025020"/>
    <x v="0"/>
    <x v="1252"/>
    <s v="E0945JZT"/>
    <d v="2024-12-12T00:00:00"/>
    <x v="1"/>
    <s v="837"/>
    <x v="48"/>
    <s v="PA"/>
    <x v="0"/>
    <x v="0"/>
    <d v="2024-12-12T00:00:00"/>
    <d v="1899-12-30T17:08:55"/>
    <d v="2024-12-12T00:00:00"/>
    <d v="1899-12-30T17:08:56"/>
    <d v="2024-12-12T00:00:00"/>
    <d v="1899-12-30T17:44:26"/>
    <x v="0"/>
    <x v="0"/>
    <s v="7001180313"/>
    <s v="FBO"/>
    <d v="1899-12-30T00:35:31"/>
    <x v="832"/>
    <d v="1899-12-30T00:00:01"/>
    <s v="Granel"/>
    <s v="E001"/>
    <x v="2"/>
    <d v="1899-12-30T00:35:31"/>
    <d v="1899-12-30T00:35:30"/>
    <x v="8"/>
    <x v="8"/>
    <x v="4"/>
    <x v="1"/>
    <n v="0"/>
    <n v="0"/>
    <x v="0"/>
    <x v="1"/>
    <x v="0"/>
    <n v="0"/>
    <x v="7"/>
    <x v="1"/>
    <d v="1899-12-30T00:00:01"/>
    <d v="1899-12-30T00:00:01"/>
    <x v="0"/>
    <m/>
    <m/>
    <d v="1899-12-30T00:00:00"/>
    <d v="1899-12-30T00:35:31"/>
    <n v="5"/>
    <d v="1899-12-30T00:00:01"/>
    <n v="35.516666666664008"/>
    <x v="10"/>
    <x v="1"/>
  </r>
  <r>
    <x v="10"/>
    <s v="2024025023"/>
    <x v="0"/>
    <x v="1253"/>
    <s v="E8935JMP"/>
    <d v="2024-12-12T00:00:00"/>
    <x v="1"/>
    <s v="1782"/>
    <x v="46"/>
    <s v="PA"/>
    <x v="1"/>
    <x v="0"/>
    <d v="2024-12-12T00:00:00"/>
    <d v="1899-12-30T18:03:26"/>
    <d v="2024-12-12T00:00:00"/>
    <d v="1899-12-30T18:03:28"/>
    <d v="2024-12-12T00:00:00"/>
    <d v="1899-12-30T18:33:00"/>
    <x v="0"/>
    <x v="0"/>
    <s v="7001180315"/>
    <s v="FBO"/>
    <d v="1899-12-30T00:29:34"/>
    <x v="549"/>
    <d v="1899-12-30T00:00:02"/>
    <s v="Granel"/>
    <s v="E001"/>
    <x v="2"/>
    <d v="1899-12-30T00:29:34"/>
    <d v="1899-12-30T00:29:32"/>
    <x v="11"/>
    <x v="8"/>
    <x v="4"/>
    <x v="1"/>
    <n v="0"/>
    <n v="0"/>
    <x v="0"/>
    <x v="1"/>
    <x v="0"/>
    <n v="0"/>
    <x v="7"/>
    <x v="1"/>
    <d v="1899-12-30T00:00:02"/>
    <d v="1899-12-30T00:00:02"/>
    <x v="0"/>
    <m/>
    <m/>
    <d v="1899-12-30T00:00:00"/>
    <d v="1899-12-30T00:29:34"/>
    <n v="5"/>
    <d v="1899-12-30T00:00:02"/>
    <n v="29.566666666670436"/>
    <x v="11"/>
    <x v="1"/>
  </r>
  <r>
    <x v="10"/>
    <s v="2024025024"/>
    <x v="0"/>
    <x v="1220"/>
    <s v="E4598JTV"/>
    <d v="2024-12-12T00:00:00"/>
    <x v="1"/>
    <s v="1782"/>
    <x v="46"/>
    <s v="PA"/>
    <x v="1"/>
    <x v="0"/>
    <d v="2024-12-12T00:00:00"/>
    <d v="1899-12-30T18:15:12"/>
    <d v="2024-12-12T00:00:00"/>
    <d v="1899-12-30T18:15:12"/>
    <d v="2024-12-12T00:00:00"/>
    <d v="1899-12-30T18:55:07"/>
    <x v="0"/>
    <x v="0"/>
    <s v="7001180316"/>
    <s v="FBO"/>
    <d v="1899-12-30T00:39:55"/>
    <x v="1055"/>
    <d v="1899-12-30T00:00:00"/>
    <s v="Granel"/>
    <s v="E001"/>
    <x v="2"/>
    <d v="1899-12-30T00:39:55"/>
    <d v="1899-12-30T00:39:55"/>
    <x v="11"/>
    <x v="8"/>
    <x v="4"/>
    <x v="1"/>
    <n v="0"/>
    <n v="0"/>
    <x v="0"/>
    <x v="1"/>
    <x v="0"/>
    <n v="0"/>
    <x v="7"/>
    <x v="1"/>
    <d v="1899-12-30T00:00:00"/>
    <d v="1899-12-30T00:00:00"/>
    <x v="0"/>
    <m/>
    <m/>
    <d v="1899-12-30T00:00:00"/>
    <d v="1899-12-30T00:39:55"/>
    <n v="5"/>
    <d v="1899-12-30T00:00:00"/>
    <n v="39.916666666656063"/>
    <x v="11"/>
    <x v="1"/>
  </r>
  <r>
    <x v="10"/>
    <s v="2024025026"/>
    <x v="0"/>
    <x v="135"/>
    <s v="E3616JTZ"/>
    <d v="2024-12-12T00:00:00"/>
    <x v="1"/>
    <s v="1782"/>
    <x v="46"/>
    <s v="PA"/>
    <x v="1"/>
    <x v="0"/>
    <d v="2024-12-12T00:00:00"/>
    <d v="1899-12-30T18:41:07"/>
    <d v="2024-12-12T00:00:00"/>
    <d v="1899-12-30T18:41:08"/>
    <d v="2024-12-12T00:00:00"/>
    <d v="1899-12-30T19:12:53"/>
    <x v="0"/>
    <x v="0"/>
    <s v="7001180317"/>
    <s v="FBO"/>
    <d v="1899-12-30T00:31:46"/>
    <x v="3205"/>
    <d v="1899-12-30T00:00:01"/>
    <s v="Granel"/>
    <s v="E001"/>
    <x v="2"/>
    <d v="1899-12-30T00:31:46"/>
    <d v="1899-12-30T00:31:45"/>
    <x v="11"/>
    <x v="8"/>
    <x v="4"/>
    <x v="1"/>
    <n v="0"/>
    <n v="0"/>
    <x v="0"/>
    <x v="1"/>
    <x v="0"/>
    <n v="0"/>
    <x v="7"/>
    <x v="1"/>
    <d v="1899-12-30T00:00:01"/>
    <d v="1899-12-30T00:00:01"/>
    <x v="0"/>
    <m/>
    <m/>
    <d v="1899-12-30T00:00:00"/>
    <d v="1899-12-30T00:31:46"/>
    <n v="5"/>
    <d v="1899-12-30T00:00:01"/>
    <n v="31.766666666673657"/>
    <x v="7"/>
    <x v="1"/>
  </r>
  <r>
    <x v="10"/>
    <s v="2024025025"/>
    <x v="0"/>
    <x v="1257"/>
    <s v="E0395HTG"/>
    <d v="2024-12-12T00:00:00"/>
    <x v="1"/>
    <s v="2882"/>
    <x v="50"/>
    <s v="PA"/>
    <x v="2"/>
    <x v="0"/>
    <d v="2024-12-12T00:00:00"/>
    <d v="1899-12-30T18:39:57"/>
    <d v="2024-12-12T00:00:00"/>
    <d v="1899-12-30T18:39:59"/>
    <d v="2024-12-12T00:00:00"/>
    <d v="1899-12-30T19:15:41"/>
    <x v="0"/>
    <x v="0"/>
    <s v="7001180318"/>
    <s v="EXW"/>
    <d v="1899-12-30T00:35:44"/>
    <x v="1134"/>
    <d v="1899-12-30T00:00:02"/>
    <s v="Ensacado"/>
    <s v="E002"/>
    <x v="1"/>
    <d v="1899-12-30T00:35:44"/>
    <d v="1899-12-30T00:35:42"/>
    <x v="11"/>
    <x v="8"/>
    <x v="4"/>
    <x v="2"/>
    <n v="0"/>
    <n v="0"/>
    <x v="0"/>
    <x v="2"/>
    <x v="0"/>
    <n v="0"/>
    <x v="7"/>
    <x v="1"/>
    <d v="1899-12-30T00:00:02"/>
    <d v="1899-12-30T00:00:02"/>
    <x v="0"/>
    <m/>
    <m/>
    <d v="1899-12-30T00:00:00"/>
    <d v="1899-12-30T00:35:44"/>
    <n v="5"/>
    <d v="1899-12-30T00:00:02"/>
    <n v="35.733333333326343"/>
    <x v="7"/>
    <x v="1"/>
  </r>
  <r>
    <x v="10"/>
    <s v="2024025027"/>
    <x v="0"/>
    <x v="1258"/>
    <s v="E4531FVN"/>
    <d v="2024-12-12T00:00:00"/>
    <x v="1"/>
    <s v="837"/>
    <x v="48"/>
    <s v="PA"/>
    <x v="0"/>
    <x v="0"/>
    <d v="2024-12-12T00:00:00"/>
    <d v="1899-12-30T18:55:12"/>
    <d v="2024-12-12T00:00:00"/>
    <d v="1899-12-30T18:55:13"/>
    <d v="2024-12-12T00:00:00"/>
    <d v="1899-12-30T19:23:03"/>
    <x v="0"/>
    <x v="0"/>
    <s v="7001180319"/>
    <s v="FBO"/>
    <d v="1899-12-30T00:27:51"/>
    <x v="887"/>
    <d v="1899-12-30T00:00:01"/>
    <s v="Granel"/>
    <s v="E001"/>
    <x v="2"/>
    <d v="1899-12-30T00:27:51"/>
    <d v="1899-12-30T00:27:50"/>
    <x v="11"/>
    <x v="8"/>
    <x v="4"/>
    <x v="1"/>
    <n v="0"/>
    <n v="0"/>
    <x v="0"/>
    <x v="1"/>
    <x v="0"/>
    <n v="0"/>
    <x v="7"/>
    <x v="1"/>
    <d v="1899-12-30T00:00:01"/>
    <d v="1899-12-30T00:00:01"/>
    <x v="0"/>
    <m/>
    <m/>
    <d v="1899-12-30T00:00:00"/>
    <d v="1899-12-30T00:27:51"/>
    <n v="5"/>
    <d v="1899-12-30T00:00:01"/>
    <n v="27.850000000003234"/>
    <x v="7"/>
    <x v="1"/>
  </r>
  <r>
    <x v="10"/>
    <s v="2024025029"/>
    <x v="0"/>
    <x v="1224"/>
    <s v="E0897HWR"/>
    <d v="2024-12-12T00:00:00"/>
    <x v="1"/>
    <s v="837"/>
    <x v="48"/>
    <s v="PA"/>
    <x v="0"/>
    <x v="0"/>
    <d v="2024-12-12T00:00:00"/>
    <d v="1899-12-30T19:01:11"/>
    <d v="2024-12-12T00:00:00"/>
    <d v="1899-12-30T19:01:11"/>
    <d v="2024-12-12T00:00:00"/>
    <d v="1899-12-30T19:37:26"/>
    <x v="0"/>
    <x v="0"/>
    <s v="7001180320"/>
    <s v="FBO"/>
    <d v="1899-12-30T00:36:15"/>
    <x v="477"/>
    <d v="1899-12-30T00:00:00"/>
    <s v="Granel"/>
    <s v="E001"/>
    <x v="2"/>
    <d v="1899-12-30T00:36:15"/>
    <d v="1899-12-30T00:36:15"/>
    <x v="13"/>
    <x v="8"/>
    <x v="4"/>
    <x v="1"/>
    <n v="0"/>
    <n v="0"/>
    <x v="0"/>
    <x v="1"/>
    <x v="0"/>
    <n v="0"/>
    <x v="7"/>
    <x v="1"/>
    <d v="1899-12-30T00:00:00"/>
    <d v="1899-12-30T00:00:00"/>
    <x v="0"/>
    <m/>
    <m/>
    <d v="1899-12-30T00:00:00"/>
    <d v="1899-12-30T00:36:15"/>
    <n v="5"/>
    <d v="1899-12-30T00:00:00"/>
    <n v="36.249999999998309"/>
    <x v="7"/>
    <x v="1"/>
  </r>
  <r>
    <x v="10"/>
    <s v="2024025031"/>
    <x v="0"/>
    <x v="1231"/>
    <s v="E2222JCW"/>
    <d v="2024-12-12T00:00:00"/>
    <x v="1"/>
    <s v="1782"/>
    <x v="46"/>
    <s v="PA"/>
    <x v="1"/>
    <x v="0"/>
    <d v="2024-12-12T00:00:00"/>
    <d v="1899-12-30T19:42:46"/>
    <d v="2024-12-12T00:00:00"/>
    <d v="1899-12-30T19:42:47"/>
    <d v="2024-12-12T00:00:00"/>
    <d v="1899-12-30T20:11:13"/>
    <x v="0"/>
    <x v="0"/>
    <s v="7001180322"/>
    <s v="FBO"/>
    <d v="1899-12-30T00:28:27"/>
    <x v="1771"/>
    <d v="1899-12-30T00:00:01"/>
    <s v="Granel"/>
    <s v="E001"/>
    <x v="2"/>
    <d v="1899-12-30T00:28:27"/>
    <d v="1899-12-30T00:28:26"/>
    <x v="13"/>
    <x v="8"/>
    <x v="4"/>
    <x v="1"/>
    <n v="0"/>
    <n v="0"/>
    <x v="0"/>
    <x v="1"/>
    <x v="0"/>
    <n v="0"/>
    <x v="7"/>
    <x v="1"/>
    <d v="1899-12-30T00:00:01"/>
    <d v="1899-12-30T00:00:01"/>
    <x v="0"/>
    <m/>
    <m/>
    <d v="1899-12-30T00:00:00"/>
    <d v="1899-12-30T00:28:27"/>
    <n v="5"/>
    <d v="1899-12-30T00:00:01"/>
    <n v="28.450000000007964"/>
    <x v="14"/>
    <x v="1"/>
  </r>
  <r>
    <x v="10"/>
    <s v="2024025032"/>
    <x v="0"/>
    <x v="1218"/>
    <s v="E6485GPB"/>
    <d v="2024-12-12T00:00:00"/>
    <x v="1"/>
    <s v="837"/>
    <x v="48"/>
    <s v="PA"/>
    <x v="0"/>
    <x v="0"/>
    <d v="2024-12-12T00:00:00"/>
    <d v="1899-12-30T21:08:34"/>
    <d v="2024-12-12T00:00:00"/>
    <d v="1899-12-30T21:08:56"/>
    <d v="2024-12-12T00:00:00"/>
    <d v="1899-12-30T21:28:23"/>
    <x v="0"/>
    <x v="0"/>
    <s v="7001180323"/>
    <s v="FBO"/>
    <d v="1899-12-30T00:19:49"/>
    <x v="3206"/>
    <d v="1899-12-30T00:00:22"/>
    <s v="Granel"/>
    <s v="E001"/>
    <x v="2"/>
    <d v="1899-12-30T00:19:49"/>
    <d v="1899-12-30T00:19:27"/>
    <x v="18"/>
    <x v="8"/>
    <x v="4"/>
    <x v="1"/>
    <n v="0"/>
    <n v="0"/>
    <x v="0"/>
    <x v="1"/>
    <x v="0"/>
    <n v="0"/>
    <x v="7"/>
    <x v="1"/>
    <d v="1899-12-30T00:00:22"/>
    <d v="1899-12-30T00:00:22"/>
    <x v="0"/>
    <m/>
    <m/>
    <d v="1899-12-30T00:00:00"/>
    <d v="1899-12-30T00:19:49"/>
    <n v="5"/>
    <d v="1899-12-30T00:00:22"/>
    <n v="19.816666666675307"/>
    <x v="15"/>
    <x v="1"/>
  </r>
  <r>
    <x v="10"/>
    <s v="2024025033"/>
    <x v="0"/>
    <x v="1234"/>
    <s v="E5825KKS"/>
    <d v="2024-12-13T00:00:00"/>
    <x v="1"/>
    <s v="1782"/>
    <x v="46"/>
    <s v="PA"/>
    <x v="1"/>
    <x v="0"/>
    <d v="2024-12-13T00:00:00"/>
    <d v="1899-12-30T06:03:05"/>
    <d v="2024-12-13T00:00:00"/>
    <d v="1899-12-30T06:03:08"/>
    <d v="2024-12-13T00:00:00"/>
    <d v="1899-12-30T06:31:34"/>
    <x v="0"/>
    <x v="0"/>
    <s v="7001180324"/>
    <s v="FBO"/>
    <d v="1899-12-30T00:28:29"/>
    <x v="1771"/>
    <d v="1899-12-30T00:00:03"/>
    <s v="Granel"/>
    <s v="E001"/>
    <x v="2"/>
    <d v="1899-12-30T00:28:29"/>
    <d v="1899-12-30T00:28:26"/>
    <x v="0"/>
    <x v="9"/>
    <x v="4"/>
    <x v="1"/>
    <n v="0"/>
    <n v="0"/>
    <x v="0"/>
    <x v="1"/>
    <x v="0"/>
    <n v="0"/>
    <x v="7"/>
    <x v="1"/>
    <d v="1899-12-30T00:00:03"/>
    <d v="1899-12-30T00:00:03"/>
    <x v="0"/>
    <m/>
    <m/>
    <d v="1899-12-30T00:00:00"/>
    <d v="1899-12-30T00:28:29"/>
    <n v="6"/>
    <d v="1899-12-30T00:00:03"/>
    <n v="28.483333333343992"/>
    <x v="12"/>
    <x v="1"/>
  </r>
  <r>
    <x v="10"/>
    <s v="2024025035"/>
    <x v="0"/>
    <x v="1229"/>
    <s v="E6758JLK"/>
    <d v="2024-12-13T00:00:00"/>
    <x v="1"/>
    <s v="837"/>
    <x v="48"/>
    <s v="PA"/>
    <x v="0"/>
    <x v="0"/>
    <d v="2024-12-13T00:00:00"/>
    <d v="1899-12-30T06:39:33"/>
    <d v="2024-12-13T00:00:00"/>
    <d v="1899-12-30T06:39:34"/>
    <d v="2024-12-13T00:00:00"/>
    <d v="1899-12-30T07:01:46"/>
    <x v="0"/>
    <x v="0"/>
    <s v="7001180325"/>
    <s v="FBO"/>
    <d v="1899-12-30T00:22:13"/>
    <x v="1261"/>
    <d v="1899-12-30T00:00:01"/>
    <s v="Granel"/>
    <s v="E001"/>
    <x v="2"/>
    <d v="1899-12-30T00:22:13"/>
    <d v="1899-12-30T00:22:12"/>
    <x v="0"/>
    <x v="9"/>
    <x v="4"/>
    <x v="1"/>
    <n v="0"/>
    <n v="0"/>
    <x v="0"/>
    <x v="1"/>
    <x v="0"/>
    <n v="0"/>
    <x v="7"/>
    <x v="1"/>
    <d v="1899-12-30T00:00:01"/>
    <d v="1899-12-30T00:00:01"/>
    <x v="0"/>
    <m/>
    <m/>
    <d v="1899-12-30T00:00:00"/>
    <d v="1899-12-30T00:22:13"/>
    <n v="6"/>
    <d v="1899-12-30T00:00:01"/>
    <n v="22.21666666666561"/>
    <x v="0"/>
    <x v="1"/>
  </r>
  <r>
    <x v="10"/>
    <s v="2024025036"/>
    <x v="0"/>
    <x v="1226"/>
    <s v="E4948KGF"/>
    <d v="2024-12-13T00:00:00"/>
    <x v="1"/>
    <s v="1782"/>
    <x v="46"/>
    <s v="PA"/>
    <x v="1"/>
    <x v="0"/>
    <d v="2024-12-13T00:00:00"/>
    <d v="1899-12-30T07:05:51"/>
    <d v="2024-12-13T00:00:00"/>
    <d v="1899-12-30T07:05:54"/>
    <d v="2024-12-13T00:00:00"/>
    <d v="1899-12-30T07:31:17"/>
    <x v="0"/>
    <x v="0"/>
    <s v="7001180326"/>
    <s v="FBO"/>
    <d v="1899-12-30T00:25:26"/>
    <x v="816"/>
    <d v="1899-12-30T00:00:03"/>
    <s v="Granel"/>
    <s v="E001"/>
    <x v="2"/>
    <d v="1899-12-30T00:25:26"/>
    <d v="1899-12-30T00:25:23"/>
    <x v="1"/>
    <x v="9"/>
    <x v="4"/>
    <x v="1"/>
    <n v="0"/>
    <n v="0"/>
    <x v="0"/>
    <x v="1"/>
    <x v="0"/>
    <n v="0"/>
    <x v="7"/>
    <x v="1"/>
    <d v="1899-12-30T00:00:03"/>
    <d v="1899-12-30T00:00:03"/>
    <x v="0"/>
    <m/>
    <m/>
    <d v="1899-12-30T00:00:00"/>
    <d v="1899-12-30T00:25:26"/>
    <n v="6"/>
    <d v="1899-12-30T00:00:03"/>
    <n v="25.433333333323212"/>
    <x v="0"/>
    <x v="1"/>
  </r>
  <r>
    <x v="10"/>
    <s v="2024025037"/>
    <x v="0"/>
    <x v="1237"/>
    <s v="E9349KRP"/>
    <d v="2024-12-13T00:00:00"/>
    <x v="1"/>
    <s v="837"/>
    <x v="48"/>
    <s v="PA"/>
    <x v="0"/>
    <x v="0"/>
    <d v="2024-12-13T00:00:00"/>
    <d v="1899-12-30T07:16:52"/>
    <d v="2024-12-13T00:00:00"/>
    <d v="1899-12-30T07:16:53"/>
    <d v="2024-12-13T00:00:00"/>
    <d v="1899-12-30T07:45:28"/>
    <x v="0"/>
    <x v="0"/>
    <s v="7001180327"/>
    <s v="EXW"/>
    <d v="1899-12-30T00:28:36"/>
    <x v="1002"/>
    <d v="1899-12-30T00:00:01"/>
    <s v="Granel"/>
    <s v="E001"/>
    <x v="1"/>
    <d v="1899-12-30T00:28:36"/>
    <d v="1899-12-30T00:28:35"/>
    <x v="1"/>
    <x v="9"/>
    <x v="4"/>
    <x v="1"/>
    <n v="0"/>
    <n v="0"/>
    <x v="0"/>
    <x v="1"/>
    <x v="0"/>
    <n v="0"/>
    <x v="7"/>
    <x v="1"/>
    <d v="1899-12-30T00:00:01"/>
    <d v="1899-12-30T00:00:01"/>
    <x v="0"/>
    <m/>
    <m/>
    <d v="1899-12-30T00:00:00"/>
    <d v="1899-12-30T00:28:36"/>
    <n v="6"/>
    <d v="1899-12-30T00:00:01"/>
    <n v="28.599999999998396"/>
    <x v="0"/>
    <x v="1"/>
  </r>
  <r>
    <x v="10"/>
    <s v="2024025039"/>
    <x v="0"/>
    <x v="345"/>
    <s v="E4544MKW"/>
    <d v="2024-12-13T00:00:00"/>
    <x v="1"/>
    <s v="837"/>
    <x v="48"/>
    <s v="PA"/>
    <x v="0"/>
    <x v="0"/>
    <d v="2024-12-13T00:00:00"/>
    <d v="1899-12-30T07:33:01"/>
    <d v="2024-12-13T00:00:00"/>
    <d v="1899-12-30T07:33:05"/>
    <d v="2024-12-13T00:00:00"/>
    <d v="1899-12-30T07:57:05"/>
    <x v="0"/>
    <x v="0"/>
    <s v="7001180328"/>
    <s v="FBO"/>
    <d v="1899-12-30T00:24:04"/>
    <x v="1661"/>
    <d v="1899-12-30T00:00:04"/>
    <s v="Granel"/>
    <s v="E001"/>
    <x v="2"/>
    <d v="1899-12-30T00:24:04"/>
    <d v="1899-12-30T00:24:00"/>
    <x v="1"/>
    <x v="9"/>
    <x v="4"/>
    <x v="1"/>
    <n v="0"/>
    <n v="0"/>
    <x v="0"/>
    <x v="1"/>
    <x v="0"/>
    <n v="0"/>
    <x v="7"/>
    <x v="1"/>
    <d v="1899-12-30T00:00:04"/>
    <d v="1899-12-30T00:00:04"/>
    <x v="0"/>
    <m/>
    <m/>
    <d v="1899-12-30T00:00:00"/>
    <d v="1899-12-30T00:24:04"/>
    <n v="6"/>
    <d v="1899-12-30T00:00:04"/>
    <n v="24.06666666666246"/>
    <x v="0"/>
    <x v="1"/>
  </r>
  <r>
    <x v="10"/>
    <s v="2024025038"/>
    <x v="0"/>
    <x v="1236"/>
    <s v="EBU01275R"/>
    <d v="2024-12-13T00:00:00"/>
    <x v="1"/>
    <s v="2955"/>
    <x v="49"/>
    <s v="PA"/>
    <x v="2"/>
    <x v="0"/>
    <d v="2024-12-13T00:00:00"/>
    <d v="1899-12-30T07:25:21"/>
    <d v="2024-12-13T00:00:00"/>
    <d v="1899-12-30T07:25:23"/>
    <d v="2024-12-13T00:00:00"/>
    <d v="1899-12-30T08:02:57"/>
    <x v="0"/>
    <x v="0"/>
    <s v="7001180329"/>
    <s v="EXW"/>
    <d v="1899-12-30T00:37:36"/>
    <x v="1142"/>
    <d v="1899-12-30T00:00:02"/>
    <s v="Ensacado"/>
    <s v="E002"/>
    <x v="1"/>
    <d v="1899-12-30T00:37:36"/>
    <d v="1899-12-30T00:37:34"/>
    <x v="1"/>
    <x v="9"/>
    <x v="4"/>
    <x v="2"/>
    <n v="0"/>
    <n v="0"/>
    <x v="0"/>
    <x v="2"/>
    <x v="0"/>
    <n v="0"/>
    <x v="7"/>
    <x v="1"/>
    <d v="1899-12-30T00:00:02"/>
    <d v="1899-12-30T00:00:02"/>
    <x v="0"/>
    <m/>
    <m/>
    <d v="1899-12-30T00:00:00"/>
    <d v="1899-12-30T00:37:36"/>
    <n v="6"/>
    <d v="1899-12-30T00:00:02"/>
    <n v="37.599999999998445"/>
    <x v="1"/>
    <x v="1"/>
  </r>
  <r>
    <x v="10"/>
    <s v="2024025040"/>
    <x v="0"/>
    <x v="1193"/>
    <s v="E3201JTT"/>
    <d v="2024-12-13T00:00:00"/>
    <x v="1"/>
    <s v="837"/>
    <x v="48"/>
    <s v="PA"/>
    <x v="0"/>
    <x v="0"/>
    <d v="2024-12-13T00:00:00"/>
    <d v="1899-12-30T08:14:30"/>
    <d v="2024-12-13T00:00:00"/>
    <d v="1899-12-30T08:14:32"/>
    <d v="2024-12-13T00:00:00"/>
    <d v="1899-12-30T08:44:56"/>
    <x v="0"/>
    <x v="0"/>
    <s v="7001180330"/>
    <s v="FBO"/>
    <d v="1899-12-30T00:30:26"/>
    <x v="1791"/>
    <d v="1899-12-30T00:00:02"/>
    <s v="Granel"/>
    <s v="E001"/>
    <x v="2"/>
    <d v="1899-12-30T00:30:26"/>
    <d v="1899-12-30T00:30:24"/>
    <x v="2"/>
    <x v="9"/>
    <x v="4"/>
    <x v="1"/>
    <n v="0"/>
    <n v="0"/>
    <x v="0"/>
    <x v="1"/>
    <x v="0"/>
    <n v="0"/>
    <x v="7"/>
    <x v="1"/>
    <d v="1899-12-30T00:00:02"/>
    <d v="1899-12-30T00:00:02"/>
    <x v="0"/>
    <m/>
    <m/>
    <d v="1899-12-30T00:00:00"/>
    <d v="1899-12-30T00:30:26"/>
    <n v="6"/>
    <d v="1899-12-30T00:00:02"/>
    <n v="30.433333333334385"/>
    <x v="1"/>
    <x v="1"/>
  </r>
  <r>
    <x v="10"/>
    <s v="2024025041"/>
    <x v="0"/>
    <x v="1225"/>
    <s v="E4179KVF"/>
    <d v="2024-12-13T00:00:00"/>
    <x v="1"/>
    <s v="837"/>
    <x v="48"/>
    <s v="PA"/>
    <x v="0"/>
    <x v="0"/>
    <d v="2024-12-13T00:00:00"/>
    <d v="1899-12-30T08:22:02"/>
    <d v="2024-12-13T00:00:00"/>
    <d v="1899-12-30T08:22:03"/>
    <d v="2024-12-13T00:00:00"/>
    <d v="1899-12-30T09:00:32"/>
    <x v="0"/>
    <x v="0"/>
    <s v="7001180331"/>
    <s v="FBO"/>
    <d v="1899-12-30T00:38:30"/>
    <x v="1383"/>
    <d v="1899-12-30T00:00:01"/>
    <s v="Granel"/>
    <s v="E001"/>
    <x v="2"/>
    <d v="1899-12-30T00:38:30"/>
    <d v="1899-12-30T00:38:29"/>
    <x v="2"/>
    <x v="9"/>
    <x v="4"/>
    <x v="1"/>
    <n v="0"/>
    <n v="0"/>
    <x v="0"/>
    <x v="1"/>
    <x v="0"/>
    <n v="0"/>
    <x v="7"/>
    <x v="1"/>
    <d v="1899-12-30T00:00:01"/>
    <d v="1899-12-30T00:00:01"/>
    <x v="0"/>
    <m/>
    <m/>
    <d v="1899-12-30T00:00:00"/>
    <d v="1899-12-30T00:38:30"/>
    <n v="6"/>
    <d v="1899-12-30T00:00:01"/>
    <n v="38.499999999998423"/>
    <x v="2"/>
    <x v="1"/>
  </r>
  <r>
    <x v="10"/>
    <s v="2024025042"/>
    <x v="0"/>
    <x v="1242"/>
    <s v="E5397JZM"/>
    <d v="2024-12-13T00:00:00"/>
    <x v="1"/>
    <s v="1782"/>
    <x v="46"/>
    <s v="PA"/>
    <x v="1"/>
    <x v="0"/>
    <d v="2024-12-13T00:00:00"/>
    <d v="1899-12-30T08:37:31"/>
    <d v="2024-12-13T00:00:00"/>
    <d v="1899-12-30T08:37:32"/>
    <d v="2024-12-13T00:00:00"/>
    <d v="1899-12-30T09:10:51"/>
    <x v="0"/>
    <x v="0"/>
    <s v="7001180332"/>
    <s v="FBO"/>
    <d v="1899-12-30T00:33:20"/>
    <x v="421"/>
    <d v="1899-12-30T00:00:01"/>
    <s v="Granel"/>
    <s v="E001"/>
    <x v="2"/>
    <d v="1899-12-30T00:33:20"/>
    <d v="1899-12-30T00:33:19"/>
    <x v="2"/>
    <x v="9"/>
    <x v="4"/>
    <x v="1"/>
    <n v="0"/>
    <n v="0"/>
    <x v="0"/>
    <x v="1"/>
    <x v="0"/>
    <n v="0"/>
    <x v="7"/>
    <x v="1"/>
    <d v="1899-12-30T00:00:01"/>
    <d v="1899-12-30T00:00:01"/>
    <x v="0"/>
    <m/>
    <m/>
    <d v="1899-12-30T00:00:00"/>
    <d v="1899-12-30T00:33:20"/>
    <n v="6"/>
    <d v="1899-12-30T00:00:01"/>
    <n v="33.333333333336036"/>
    <x v="2"/>
    <x v="1"/>
  </r>
  <r>
    <x v="10"/>
    <s v="2024025044"/>
    <x v="0"/>
    <x v="1253"/>
    <s v="E8935JMP"/>
    <d v="2024-12-13T00:00:00"/>
    <x v="1"/>
    <s v="837"/>
    <x v="48"/>
    <s v="PA"/>
    <x v="0"/>
    <x v="0"/>
    <d v="2024-12-13T00:00:00"/>
    <d v="1899-12-30T08:55:23"/>
    <d v="2024-12-13T00:00:00"/>
    <d v="1899-12-30T08:55:24"/>
    <d v="2024-12-13T00:00:00"/>
    <d v="1899-12-30T09:24:45"/>
    <x v="0"/>
    <x v="0"/>
    <s v="7001180333"/>
    <s v="FBO"/>
    <d v="1899-12-30T00:29:22"/>
    <x v="2052"/>
    <d v="1899-12-30T00:00:01"/>
    <s v="Granel"/>
    <s v="E001"/>
    <x v="2"/>
    <d v="1899-12-30T00:29:22"/>
    <d v="1899-12-30T00:29:21"/>
    <x v="2"/>
    <x v="9"/>
    <x v="4"/>
    <x v="1"/>
    <n v="0"/>
    <n v="0"/>
    <x v="0"/>
    <x v="1"/>
    <x v="0"/>
    <n v="0"/>
    <x v="7"/>
    <x v="1"/>
    <d v="1899-12-30T00:00:01"/>
    <d v="1899-12-30T00:00:01"/>
    <x v="0"/>
    <m/>
    <m/>
    <d v="1899-12-30T00:00:00"/>
    <d v="1899-12-30T00:29:22"/>
    <n v="6"/>
    <d v="1899-12-30T00:00:01"/>
    <n v="29.366666666668806"/>
    <x v="2"/>
    <x v="1"/>
  </r>
  <r>
    <x v="10"/>
    <s v="2024025047"/>
    <x v="0"/>
    <x v="273"/>
    <s v="E7586KJW"/>
    <d v="2024-12-13T00:00:00"/>
    <x v="1"/>
    <s v="837"/>
    <x v="48"/>
    <s v="PA"/>
    <x v="0"/>
    <x v="0"/>
    <d v="2024-12-13T00:00:00"/>
    <d v="1899-12-30T09:32:43"/>
    <d v="2024-12-13T00:00:00"/>
    <d v="1899-12-30T09:32:45"/>
    <d v="2024-12-13T00:00:00"/>
    <d v="1899-12-30T10:03:04"/>
    <x v="0"/>
    <x v="0"/>
    <s v="7001180334"/>
    <s v="FBO"/>
    <d v="1899-12-30T00:30:21"/>
    <x v="1207"/>
    <d v="1899-12-30T00:00:02"/>
    <s v="Granel"/>
    <s v="E001"/>
    <x v="2"/>
    <d v="1899-12-30T00:30:21"/>
    <d v="1899-12-30T00:30:19"/>
    <x v="3"/>
    <x v="9"/>
    <x v="4"/>
    <x v="1"/>
    <n v="0"/>
    <n v="0"/>
    <x v="0"/>
    <x v="1"/>
    <x v="0"/>
    <n v="0"/>
    <x v="7"/>
    <x v="1"/>
    <d v="1899-12-30T00:00:02"/>
    <d v="1899-12-30T00:00:02"/>
    <x v="0"/>
    <m/>
    <m/>
    <d v="1899-12-30T00:00:00"/>
    <d v="1899-12-30T00:30:21"/>
    <n v="6"/>
    <d v="1899-12-30T00:00:02"/>
    <n v="30.350000000001625"/>
    <x v="3"/>
    <x v="1"/>
  </r>
  <r>
    <x v="10"/>
    <s v="2024025048"/>
    <x v="0"/>
    <x v="135"/>
    <s v="E3616JTZ"/>
    <d v="2024-12-13T00:00:00"/>
    <x v="1"/>
    <s v="1782"/>
    <x v="46"/>
    <s v="PA"/>
    <x v="1"/>
    <x v="0"/>
    <d v="2024-12-13T00:00:00"/>
    <d v="1899-12-30T09:33:35"/>
    <d v="2024-12-13T00:00:00"/>
    <d v="1899-12-30T09:33:36"/>
    <d v="2024-12-13T00:00:00"/>
    <d v="1899-12-30T10:07:56"/>
    <x v="0"/>
    <x v="0"/>
    <s v="7001180335"/>
    <s v="FBO"/>
    <d v="1899-12-30T00:34:21"/>
    <x v="1147"/>
    <d v="1899-12-30T00:00:01"/>
    <s v="Granel"/>
    <s v="E001"/>
    <x v="2"/>
    <d v="1899-12-30T00:34:21"/>
    <d v="1899-12-30T00:34:20"/>
    <x v="3"/>
    <x v="9"/>
    <x v="4"/>
    <x v="1"/>
    <n v="0"/>
    <n v="0"/>
    <x v="0"/>
    <x v="1"/>
    <x v="0"/>
    <n v="0"/>
    <x v="7"/>
    <x v="1"/>
    <d v="1899-12-30T00:00:01"/>
    <d v="1899-12-30T00:00:01"/>
    <x v="0"/>
    <m/>
    <m/>
    <d v="1899-12-30T00:00:00"/>
    <d v="1899-12-30T00:34:21"/>
    <n v="6"/>
    <d v="1899-12-30T00:00:01"/>
    <n v="34.350000000004812"/>
    <x v="3"/>
    <x v="1"/>
  </r>
  <r>
    <x v="10"/>
    <s v="2024025049"/>
    <x v="0"/>
    <x v="1224"/>
    <s v="E0897HWR"/>
    <d v="2024-12-13T00:00:00"/>
    <x v="1"/>
    <s v="837"/>
    <x v="48"/>
    <s v="PA"/>
    <x v="0"/>
    <x v="0"/>
    <d v="2024-12-13T00:00:00"/>
    <d v="1899-12-30T09:45:53"/>
    <d v="2024-12-13T00:00:00"/>
    <d v="1899-12-30T09:45:55"/>
    <d v="2024-12-13T00:00:00"/>
    <d v="1899-12-30T10:23:49"/>
    <x v="0"/>
    <x v="0"/>
    <s v="7001180336"/>
    <s v="FBO"/>
    <d v="1899-12-30T00:37:56"/>
    <x v="3207"/>
    <d v="1899-12-30T00:00:02"/>
    <s v="Granel"/>
    <s v="E001"/>
    <x v="2"/>
    <d v="1899-12-30T00:37:56"/>
    <d v="1899-12-30T00:37:54"/>
    <x v="3"/>
    <x v="9"/>
    <x v="4"/>
    <x v="1"/>
    <n v="0"/>
    <n v="0"/>
    <x v="0"/>
    <x v="1"/>
    <x v="0"/>
    <n v="0"/>
    <x v="7"/>
    <x v="1"/>
    <d v="1899-12-30T00:00:02"/>
    <d v="1899-12-30T00:00:02"/>
    <x v="0"/>
    <m/>
    <m/>
    <d v="1899-12-30T00:00:00"/>
    <d v="1899-12-30T00:37:56"/>
    <n v="6"/>
    <d v="1899-12-30T00:00:02"/>
    <n v="37.933333333329564"/>
    <x v="3"/>
    <x v="1"/>
  </r>
  <r>
    <x v="10"/>
    <s v="2024025050"/>
    <x v="0"/>
    <x v="1239"/>
    <s v="E5728KFK"/>
    <d v="2024-12-13T00:00:00"/>
    <x v="1"/>
    <s v="1782"/>
    <x v="46"/>
    <s v="PA"/>
    <x v="1"/>
    <x v="0"/>
    <d v="2024-12-13T00:00:00"/>
    <d v="1899-12-30T09:57:42"/>
    <d v="2024-12-13T00:00:00"/>
    <d v="1899-12-30T09:57:43"/>
    <d v="2024-12-13T00:00:00"/>
    <d v="1899-12-30T10:31:24"/>
    <x v="0"/>
    <x v="0"/>
    <s v="7001180337"/>
    <s v="FBO"/>
    <d v="1899-12-30T00:33:42"/>
    <x v="1392"/>
    <d v="1899-12-30T00:00:01"/>
    <s v="Granel"/>
    <s v="E001"/>
    <x v="2"/>
    <d v="1899-12-30T00:33:42"/>
    <d v="1899-12-30T00:33:41"/>
    <x v="3"/>
    <x v="9"/>
    <x v="4"/>
    <x v="1"/>
    <n v="0"/>
    <n v="0"/>
    <x v="0"/>
    <x v="1"/>
    <x v="0"/>
    <n v="0"/>
    <x v="7"/>
    <x v="1"/>
    <d v="1899-12-30T00:00:01"/>
    <d v="1899-12-30T00:00:01"/>
    <x v="0"/>
    <m/>
    <m/>
    <d v="1899-12-30T00:00:00"/>
    <d v="1899-12-30T00:33:42"/>
    <n v="6"/>
    <d v="1899-12-30T00:00:01"/>
    <n v="33.700000000003186"/>
    <x v="3"/>
    <x v="1"/>
  </r>
  <r>
    <x v="10"/>
    <s v="2024025051"/>
    <x v="0"/>
    <x v="1218"/>
    <s v="E6485GPB"/>
    <d v="2024-12-13T00:00:00"/>
    <x v="1"/>
    <s v="1782"/>
    <x v="46"/>
    <s v="PA"/>
    <x v="1"/>
    <x v="0"/>
    <d v="2024-12-13T00:00:00"/>
    <d v="1899-12-30T10:12:28"/>
    <d v="2024-12-13T00:00:00"/>
    <d v="1899-12-30T10:12:31"/>
    <d v="2024-12-13T00:00:00"/>
    <d v="1899-12-30T10:50:42"/>
    <x v="0"/>
    <x v="0"/>
    <s v="7001180338"/>
    <s v="FBO"/>
    <d v="1899-12-30T00:38:14"/>
    <x v="337"/>
    <d v="1899-12-30T00:00:03"/>
    <s v="Granel"/>
    <s v="E001"/>
    <x v="2"/>
    <d v="1899-12-30T00:38:14"/>
    <d v="1899-12-30T00:38:11"/>
    <x v="4"/>
    <x v="9"/>
    <x v="4"/>
    <x v="1"/>
    <n v="0"/>
    <n v="0"/>
    <x v="0"/>
    <x v="1"/>
    <x v="0"/>
    <n v="0"/>
    <x v="7"/>
    <x v="1"/>
    <d v="1899-12-30T00:00:03"/>
    <d v="1899-12-30T00:00:03"/>
    <x v="0"/>
    <m/>
    <m/>
    <d v="1899-12-30T00:00:00"/>
    <d v="1899-12-30T00:38:14"/>
    <n v="6"/>
    <d v="1899-12-30T00:00:03"/>
    <n v="38.233333333339203"/>
    <x v="3"/>
    <x v="1"/>
  </r>
  <r>
    <x v="10"/>
    <s v="2024025054"/>
    <x v="0"/>
    <x v="1219"/>
    <s v="E7637JSC"/>
    <d v="2024-12-13T00:00:00"/>
    <x v="1"/>
    <s v="837"/>
    <x v="48"/>
    <s v="PA"/>
    <x v="0"/>
    <x v="0"/>
    <d v="2024-12-13T00:00:00"/>
    <d v="1899-12-30T10:36:45"/>
    <d v="2024-12-13T00:00:00"/>
    <d v="1899-12-30T10:36:47"/>
    <d v="2024-12-13T00:00:00"/>
    <d v="1899-12-30T11:09:49"/>
    <x v="0"/>
    <x v="0"/>
    <s v="7001180339"/>
    <s v="FBO"/>
    <d v="1899-12-30T00:33:04"/>
    <x v="431"/>
    <d v="1899-12-30T00:00:02"/>
    <s v="Granel"/>
    <s v="E001"/>
    <x v="2"/>
    <d v="1899-12-30T00:33:04"/>
    <d v="1899-12-30T00:33:02"/>
    <x v="4"/>
    <x v="9"/>
    <x v="4"/>
    <x v="1"/>
    <n v="0"/>
    <n v="0"/>
    <x v="0"/>
    <x v="1"/>
    <x v="0"/>
    <n v="0"/>
    <x v="7"/>
    <x v="1"/>
    <d v="1899-12-30T00:00:02"/>
    <d v="1899-12-30T00:00:02"/>
    <x v="0"/>
    <m/>
    <m/>
    <d v="1899-12-30T00:00:00"/>
    <d v="1899-12-30T00:33:04"/>
    <n v="6"/>
    <d v="1899-12-30T00:00:02"/>
    <n v="33.06666666666235"/>
    <x v="4"/>
    <x v="1"/>
  </r>
  <r>
    <x v="10"/>
    <s v="2024025055"/>
    <x v="0"/>
    <x v="1237"/>
    <s v="E9349KRP"/>
    <d v="2024-12-13T00:00:00"/>
    <x v="1"/>
    <s v="837"/>
    <x v="48"/>
    <s v="PA"/>
    <x v="7"/>
    <x v="0"/>
    <d v="2024-12-13T00:00:00"/>
    <d v="1899-12-30T10:44:24"/>
    <d v="2024-12-13T00:00:00"/>
    <d v="1899-12-30T10:44:25"/>
    <d v="2024-12-13T00:00:00"/>
    <d v="1899-12-30T11:18:18"/>
    <x v="0"/>
    <x v="0"/>
    <s v="7001180340"/>
    <s v="EXW"/>
    <d v="1899-12-30T00:33:54"/>
    <x v="2490"/>
    <d v="1899-12-30T00:00:01"/>
    <s v="Granel"/>
    <s v="E001"/>
    <x v="1"/>
    <d v="1899-12-30T00:33:54"/>
    <d v="1899-12-30T00:33:53"/>
    <x v="4"/>
    <x v="9"/>
    <x v="4"/>
    <x v="1"/>
    <n v="0"/>
    <n v="0"/>
    <x v="0"/>
    <x v="1"/>
    <x v="0"/>
    <n v="0"/>
    <x v="7"/>
    <x v="1"/>
    <d v="1899-12-30T00:00:01"/>
    <d v="1899-12-30T00:00:01"/>
    <x v="0"/>
    <m/>
    <m/>
    <d v="1899-12-30T00:00:00"/>
    <d v="1899-12-30T00:33:54"/>
    <n v="6"/>
    <d v="1899-12-30T00:00:01"/>
    <n v="33.900000000004816"/>
    <x v="4"/>
    <x v="1"/>
  </r>
  <r>
    <x v="10"/>
    <s v="2024025060"/>
    <x v="0"/>
    <x v="1241"/>
    <m/>
    <d v="2024-12-13T00:00:00"/>
    <x v="1"/>
    <s v="2882"/>
    <x v="50"/>
    <s v="PA"/>
    <x v="2"/>
    <x v="0"/>
    <d v="2024-12-13T00:00:00"/>
    <d v="1899-12-30T11:20:12"/>
    <d v="2024-12-13T00:00:00"/>
    <d v="1899-12-30T11:20:13"/>
    <d v="2024-12-13T00:00:00"/>
    <d v="1899-12-30T11:31:55"/>
    <x v="0"/>
    <x v="0"/>
    <s v="7001180341"/>
    <s v="EXW"/>
    <d v="1899-12-30T00:11:43"/>
    <x v="3208"/>
    <d v="1899-12-30T00:00:01"/>
    <s v="Ensacado"/>
    <s v="E002"/>
    <x v="1"/>
    <d v="1899-12-30T00:11:43"/>
    <d v="1899-12-30T00:11:42"/>
    <x v="5"/>
    <x v="9"/>
    <x v="4"/>
    <x v="2"/>
    <n v="0"/>
    <n v="0"/>
    <x v="0"/>
    <x v="2"/>
    <x v="0"/>
    <n v="0"/>
    <x v="7"/>
    <x v="1"/>
    <d v="1899-12-30T00:00:01"/>
    <d v="1899-12-30T00:00:01"/>
    <x v="0"/>
    <m/>
    <m/>
    <d v="1899-12-30T00:00:00"/>
    <d v="1899-12-30T00:11:43"/>
    <n v="6"/>
    <d v="1899-12-30T00:00:01"/>
    <n v="11.71666666667516"/>
    <x v="4"/>
    <x v="1"/>
  </r>
  <r>
    <x v="10"/>
    <s v="2024025058"/>
    <x v="0"/>
    <x v="1231"/>
    <s v="E2222JCW"/>
    <d v="2024-12-13T00:00:00"/>
    <x v="1"/>
    <s v="837"/>
    <x v="48"/>
    <s v="PA"/>
    <x v="0"/>
    <x v="0"/>
    <d v="2024-12-13T00:00:00"/>
    <d v="1899-12-30T10:59:46"/>
    <d v="2024-12-13T00:00:00"/>
    <d v="1899-12-30T10:59:48"/>
    <d v="2024-12-13T00:00:00"/>
    <d v="1899-12-30T11:36:37"/>
    <x v="0"/>
    <x v="0"/>
    <s v="7001180342"/>
    <s v="FBO"/>
    <d v="1899-12-30T00:36:51"/>
    <x v="1770"/>
    <d v="1899-12-30T00:00:02"/>
    <s v="Granel"/>
    <s v="E001"/>
    <x v="2"/>
    <d v="1899-12-30T00:36:51"/>
    <d v="1899-12-30T00:36:49"/>
    <x v="4"/>
    <x v="9"/>
    <x v="4"/>
    <x v="1"/>
    <n v="0"/>
    <n v="0"/>
    <x v="0"/>
    <x v="1"/>
    <x v="0"/>
    <n v="0"/>
    <x v="7"/>
    <x v="1"/>
    <d v="1899-12-30T00:00:02"/>
    <d v="1899-12-30T00:00:02"/>
    <x v="0"/>
    <m/>
    <m/>
    <d v="1899-12-30T00:00:00"/>
    <d v="1899-12-30T00:36:51"/>
    <n v="6"/>
    <d v="1899-12-30T00:00:02"/>
    <n v="36.84999999998881"/>
    <x v="4"/>
    <x v="1"/>
  </r>
  <r>
    <x v="10"/>
    <s v="2024025056"/>
    <x v="0"/>
    <x v="1225"/>
    <s v="E4179KVF"/>
    <d v="2024-12-13T00:00:00"/>
    <x v="1"/>
    <s v="1782"/>
    <x v="46"/>
    <s v="PA"/>
    <x v="1"/>
    <x v="0"/>
    <d v="2024-12-13T00:00:00"/>
    <d v="1899-12-30T10:49:50"/>
    <d v="2024-12-13T00:00:00"/>
    <d v="1899-12-30T10:49:51"/>
    <d v="2024-12-13T00:00:00"/>
    <d v="1899-12-30T11:41:04"/>
    <x v="0"/>
    <x v="0"/>
    <s v="7001180343"/>
    <s v="FBO"/>
    <d v="1899-12-30T00:51:14"/>
    <x v="3209"/>
    <d v="1899-12-30T00:00:01"/>
    <s v="Granel"/>
    <s v="E001"/>
    <x v="2"/>
    <d v="1899-12-30T00:51:14"/>
    <d v="1899-12-30T00:51:13"/>
    <x v="4"/>
    <x v="9"/>
    <x v="4"/>
    <x v="1"/>
    <n v="0"/>
    <n v="0"/>
    <x v="0"/>
    <x v="1"/>
    <x v="0"/>
    <n v="0"/>
    <x v="7"/>
    <x v="0"/>
    <d v="1899-12-30T00:00:01"/>
    <d v="1899-12-30T00:00:01"/>
    <x v="0"/>
    <m/>
    <m/>
    <d v="1899-12-30T00:00:00"/>
    <d v="1899-12-30T00:51:14"/>
    <n v="6"/>
    <d v="1899-12-30T00:00:01"/>
    <n v="51.233333333327963"/>
    <x v="4"/>
    <x v="0"/>
  </r>
  <r>
    <x v="10"/>
    <s v="2024025057"/>
    <x v="0"/>
    <x v="1235"/>
    <s v="ER7683BCC"/>
    <d v="2024-12-13T00:00:00"/>
    <x v="1"/>
    <s v="1782"/>
    <x v="46"/>
    <s v="PA"/>
    <x v="1"/>
    <x v="0"/>
    <d v="2024-12-13T00:00:00"/>
    <d v="1899-12-30T10:55:02"/>
    <d v="2024-12-13T00:00:00"/>
    <d v="1899-12-30T10:55:03"/>
    <d v="2024-12-13T00:00:00"/>
    <d v="1899-12-30T11:46:42"/>
    <x v="0"/>
    <x v="0"/>
    <s v="7001180344"/>
    <s v="EXW"/>
    <d v="1899-12-30T00:51:40"/>
    <x v="3193"/>
    <d v="1899-12-30T00:00:01"/>
    <s v="Granel"/>
    <s v="E001"/>
    <x v="1"/>
    <d v="1899-12-30T00:51:40"/>
    <d v="1899-12-30T00:51:39"/>
    <x v="4"/>
    <x v="9"/>
    <x v="4"/>
    <x v="1"/>
    <n v="0"/>
    <n v="0"/>
    <x v="0"/>
    <x v="1"/>
    <x v="0"/>
    <n v="0"/>
    <x v="7"/>
    <x v="0"/>
    <d v="1899-12-30T00:00:01"/>
    <d v="1899-12-30T00:00:01"/>
    <x v="0"/>
    <m/>
    <m/>
    <d v="1899-12-30T00:00:00"/>
    <d v="1899-12-30T00:51:40"/>
    <n v="6"/>
    <d v="1899-12-30T00:00:01"/>
    <n v="51.666666666667176"/>
    <x v="4"/>
    <x v="0"/>
  </r>
  <r>
    <x v="10"/>
    <s v="2024025059"/>
    <x v="0"/>
    <x v="1258"/>
    <s v="E4531FVN"/>
    <d v="2024-12-13T00:00:00"/>
    <x v="1"/>
    <s v="837"/>
    <x v="48"/>
    <s v="PA"/>
    <x v="0"/>
    <x v="0"/>
    <d v="2024-12-13T00:00:00"/>
    <d v="1899-12-30T11:13:33"/>
    <d v="2024-12-13T00:00:00"/>
    <d v="1899-12-30T11:13:36"/>
    <d v="2024-12-13T00:00:00"/>
    <d v="1899-12-30T12:06:30"/>
    <x v="0"/>
    <x v="0"/>
    <s v="7001180345"/>
    <s v="FBO"/>
    <d v="1899-12-30T00:52:57"/>
    <x v="3210"/>
    <d v="1899-12-30T00:00:03"/>
    <s v="Granel"/>
    <s v="E001"/>
    <x v="2"/>
    <d v="1899-12-30T00:52:57"/>
    <d v="1899-12-30T00:52:54"/>
    <x v="5"/>
    <x v="9"/>
    <x v="4"/>
    <x v="1"/>
    <n v="0"/>
    <n v="0"/>
    <x v="0"/>
    <x v="1"/>
    <x v="0"/>
    <n v="0"/>
    <x v="7"/>
    <x v="0"/>
    <d v="1899-12-30T00:00:03"/>
    <d v="1899-12-30T00:00:03"/>
    <x v="0"/>
    <m/>
    <m/>
    <d v="1899-12-30T00:00:00"/>
    <d v="1899-12-30T00:52:57"/>
    <n v="6"/>
    <d v="1899-12-30T00:00:03"/>
    <n v="52.949999999995242"/>
    <x v="5"/>
    <x v="0"/>
  </r>
  <r>
    <x v="10"/>
    <s v="2024025061"/>
    <x v="1"/>
    <x v="1236"/>
    <s v="EBU01275R"/>
    <d v="2024-12-13T00:00:00"/>
    <x v="1"/>
    <s v="2882"/>
    <x v="50"/>
    <s v="PA"/>
    <x v="2"/>
    <x v="0"/>
    <d v="2024-12-13T00:00:00"/>
    <d v="1899-12-30T11:38:53"/>
    <d v="2024-12-13T00:00:00"/>
    <d v="1899-12-30T11:38:56"/>
    <d v="2024-12-13T00:00:00"/>
    <d v="1899-12-30T12:12:23"/>
    <x v="0"/>
    <x v="0"/>
    <s v="7001180346"/>
    <s v="EXW"/>
    <d v="1899-12-30T00:33:30"/>
    <x v="196"/>
    <d v="1899-12-30T00:00:03"/>
    <s v="Ensacado"/>
    <s v="E002"/>
    <x v="1"/>
    <d v="1899-12-30T00:33:30"/>
    <d v="1899-12-30T00:33:27"/>
    <x v="5"/>
    <x v="9"/>
    <x v="4"/>
    <x v="2"/>
    <n v="0"/>
    <n v="0"/>
    <x v="0"/>
    <x v="2"/>
    <x v="0"/>
    <n v="0"/>
    <x v="7"/>
    <x v="1"/>
    <d v="1899-12-30T00:00:03"/>
    <d v="1899-12-30T00:00:03"/>
    <x v="0"/>
    <m/>
    <m/>
    <d v="1899-12-30T00:00:00"/>
    <d v="1899-12-30T00:33:30"/>
    <n v="6"/>
    <d v="1899-12-30T00:00:03"/>
    <n v="33.500000000001556"/>
    <x v="5"/>
    <x v="1"/>
  </r>
  <r>
    <x v="10"/>
    <s v="2024025062"/>
    <x v="0"/>
    <x v="1234"/>
    <s v="E5825KKS"/>
    <d v="2024-12-13T00:00:00"/>
    <x v="1"/>
    <s v="837"/>
    <x v="48"/>
    <s v="PA"/>
    <x v="0"/>
    <x v="0"/>
    <d v="2024-12-13T00:00:00"/>
    <d v="1899-12-30T11:39:43"/>
    <d v="2024-12-13T00:00:00"/>
    <d v="1899-12-30T11:39:45"/>
    <d v="2024-12-13T00:00:00"/>
    <d v="1899-12-30T12:17:12"/>
    <x v="0"/>
    <x v="0"/>
    <s v="7001180347"/>
    <s v="FBO"/>
    <d v="1899-12-30T00:37:29"/>
    <x v="1389"/>
    <d v="1899-12-30T00:00:02"/>
    <s v="Granel"/>
    <s v="E001"/>
    <x v="2"/>
    <d v="1899-12-30T00:37:29"/>
    <d v="1899-12-30T00:37:27"/>
    <x v="5"/>
    <x v="9"/>
    <x v="4"/>
    <x v="1"/>
    <n v="0"/>
    <n v="0"/>
    <x v="0"/>
    <x v="1"/>
    <x v="0"/>
    <n v="0"/>
    <x v="7"/>
    <x v="1"/>
    <d v="1899-12-30T00:00:02"/>
    <d v="1899-12-30T00:00:02"/>
    <x v="0"/>
    <m/>
    <m/>
    <d v="1899-12-30T00:00:00"/>
    <d v="1899-12-30T00:37:29"/>
    <n v="6"/>
    <d v="1899-12-30T00:00:02"/>
    <n v="37.483333333329576"/>
    <x v="5"/>
    <x v="1"/>
  </r>
  <r>
    <x v="10"/>
    <s v="2024025064"/>
    <x v="0"/>
    <x v="1223"/>
    <s v="E2015JDV"/>
    <d v="2024-12-13T00:00:00"/>
    <x v="1"/>
    <s v="837"/>
    <x v="48"/>
    <s v="PA"/>
    <x v="0"/>
    <x v="0"/>
    <d v="2024-12-13T00:00:00"/>
    <d v="1899-12-30T12:28:05"/>
    <d v="2024-12-13T00:00:00"/>
    <d v="1899-12-30T12:28:06"/>
    <d v="2024-12-13T00:00:00"/>
    <d v="1899-12-30T12:56:45"/>
    <x v="0"/>
    <x v="0"/>
    <s v="7001180348"/>
    <s v="FBO"/>
    <d v="1899-12-30T00:28:40"/>
    <x v="777"/>
    <d v="1899-12-30T00:00:01"/>
    <s v="Granel"/>
    <s v="E001"/>
    <x v="2"/>
    <d v="1899-12-30T00:28:40"/>
    <d v="1899-12-30T00:28:39"/>
    <x v="6"/>
    <x v="9"/>
    <x v="4"/>
    <x v="1"/>
    <n v="0"/>
    <n v="0"/>
    <x v="0"/>
    <x v="1"/>
    <x v="0"/>
    <n v="0"/>
    <x v="7"/>
    <x v="1"/>
    <d v="1899-12-30T00:00:01"/>
    <d v="1899-12-30T00:00:01"/>
    <x v="0"/>
    <m/>
    <m/>
    <d v="1899-12-30T00:00:00"/>
    <d v="1899-12-30T00:28:40"/>
    <n v="6"/>
    <d v="1899-12-30T00:00:01"/>
    <n v="28.666666666670295"/>
    <x v="5"/>
    <x v="1"/>
  </r>
  <r>
    <x v="10"/>
    <s v="2024025065"/>
    <x v="0"/>
    <x v="1226"/>
    <s v="E4948KGF"/>
    <d v="2024-12-13T00:00:00"/>
    <x v="1"/>
    <s v="1782"/>
    <x v="46"/>
    <s v="PA"/>
    <x v="1"/>
    <x v="0"/>
    <d v="2024-12-13T00:00:00"/>
    <d v="1899-12-30T12:32:57"/>
    <d v="2024-12-13T00:00:00"/>
    <d v="1899-12-30T12:32:59"/>
    <d v="2024-12-13T00:00:00"/>
    <d v="1899-12-30T13:04:12"/>
    <x v="0"/>
    <x v="0"/>
    <s v="7001180349"/>
    <s v="FBO"/>
    <d v="1899-12-30T00:31:15"/>
    <x v="869"/>
    <d v="1899-12-30T00:00:02"/>
    <s v="Granel"/>
    <s v="E001"/>
    <x v="2"/>
    <d v="1899-12-30T00:31:15"/>
    <d v="1899-12-30T00:31:13"/>
    <x v="6"/>
    <x v="9"/>
    <x v="4"/>
    <x v="1"/>
    <n v="0"/>
    <n v="0"/>
    <x v="0"/>
    <x v="1"/>
    <x v="0"/>
    <n v="0"/>
    <x v="7"/>
    <x v="1"/>
    <d v="1899-12-30T00:00:02"/>
    <d v="1899-12-30T00:00:02"/>
    <x v="0"/>
    <m/>
    <m/>
    <d v="1899-12-30T00:00:00"/>
    <d v="1899-12-30T00:31:15"/>
    <n v="6"/>
    <d v="1899-12-30T00:00:02"/>
    <n v="31.250000000001528"/>
    <x v="13"/>
    <x v="1"/>
  </r>
  <r>
    <x v="10"/>
    <s v="2024025066"/>
    <x v="0"/>
    <x v="1232"/>
    <s v="ER2114BBN"/>
    <d v="2024-12-13T00:00:00"/>
    <x v="1"/>
    <s v="1782"/>
    <x v="46"/>
    <s v="PA"/>
    <x v="1"/>
    <x v="0"/>
    <d v="2024-12-13T00:00:00"/>
    <d v="1899-12-30T12:55:45"/>
    <d v="2024-12-13T00:00:00"/>
    <d v="1899-12-30T12:55:46"/>
    <d v="2024-12-13T00:00:00"/>
    <d v="1899-12-30T13:24:26"/>
    <x v="0"/>
    <x v="0"/>
    <s v="7001180350"/>
    <s v="EXW"/>
    <d v="1899-12-30T00:28:41"/>
    <x v="1486"/>
    <d v="1899-12-30T00:00:01"/>
    <s v="Granel"/>
    <s v="E001"/>
    <x v="1"/>
    <d v="1899-12-30T00:28:41"/>
    <d v="1899-12-30T00:28:40"/>
    <x v="6"/>
    <x v="9"/>
    <x v="4"/>
    <x v="1"/>
    <n v="0"/>
    <n v="0"/>
    <x v="0"/>
    <x v="1"/>
    <x v="0"/>
    <n v="0"/>
    <x v="7"/>
    <x v="1"/>
    <d v="1899-12-30T00:00:01"/>
    <d v="1899-12-30T00:00:01"/>
    <x v="0"/>
    <m/>
    <m/>
    <d v="1899-12-30T00:00:00"/>
    <d v="1899-12-30T00:28:41"/>
    <n v="6"/>
    <d v="1899-12-30T00:00:01"/>
    <n v="28.683333333331156"/>
    <x v="13"/>
    <x v="1"/>
  </r>
  <r>
    <x v="10"/>
    <s v="2024025067"/>
    <x v="0"/>
    <x v="1242"/>
    <s v="E5397JZM"/>
    <d v="2024-12-13T00:00:00"/>
    <x v="1"/>
    <s v="837"/>
    <x v="48"/>
    <s v="PA"/>
    <x v="0"/>
    <x v="0"/>
    <d v="2024-12-13T00:00:00"/>
    <d v="1899-12-30T13:24:46"/>
    <d v="2024-12-13T00:00:00"/>
    <d v="1899-12-30T13:24:49"/>
    <d v="2024-12-13T00:00:00"/>
    <d v="1899-12-30T13:57:56"/>
    <x v="0"/>
    <x v="0"/>
    <s v="7001180351"/>
    <s v="FBO"/>
    <d v="1899-12-30T00:33:10"/>
    <x v="772"/>
    <d v="1899-12-30T00:00:03"/>
    <s v="Granel"/>
    <s v="E001"/>
    <x v="2"/>
    <d v="1899-12-30T00:33:10"/>
    <d v="1899-12-30T00:33:07"/>
    <x v="9"/>
    <x v="9"/>
    <x v="4"/>
    <x v="1"/>
    <n v="0"/>
    <n v="0"/>
    <x v="0"/>
    <x v="1"/>
    <x v="0"/>
    <n v="0"/>
    <x v="7"/>
    <x v="1"/>
    <d v="1899-12-30T00:00:03"/>
    <d v="1899-12-30T00:00:03"/>
    <x v="0"/>
    <m/>
    <m/>
    <d v="1899-12-30T00:00:00"/>
    <d v="1899-12-30T00:33:10"/>
    <n v="6"/>
    <d v="1899-12-30T00:00:03"/>
    <n v="33.166666666670359"/>
    <x v="13"/>
    <x v="1"/>
  </r>
  <r>
    <x v="10"/>
    <s v="2024025068"/>
    <x v="0"/>
    <x v="1230"/>
    <s v="E9402GGZ"/>
    <d v="2024-12-13T00:00:00"/>
    <x v="1"/>
    <s v="3236"/>
    <x v="47"/>
    <s v="PA"/>
    <x v="5"/>
    <x v="0"/>
    <d v="2024-12-13T00:00:00"/>
    <d v="1899-12-30T13:26:00"/>
    <d v="2024-12-13T00:00:00"/>
    <d v="1899-12-30T13:26:01"/>
    <d v="2024-12-13T00:00:00"/>
    <d v="1899-12-30T14:00:17"/>
    <x v="0"/>
    <x v="0"/>
    <s v="7001180352"/>
    <s v="FBO"/>
    <d v="1899-12-30T00:34:17"/>
    <x v="2776"/>
    <d v="1899-12-30T00:00:01"/>
    <s v="Granel"/>
    <s v="E001"/>
    <x v="2"/>
    <d v="1899-12-30T00:34:17"/>
    <d v="1899-12-30T00:34:16"/>
    <x v="9"/>
    <x v="9"/>
    <x v="4"/>
    <x v="1"/>
    <n v="0"/>
    <n v="0"/>
    <x v="0"/>
    <x v="1"/>
    <x v="0"/>
    <n v="0"/>
    <x v="7"/>
    <x v="1"/>
    <d v="1899-12-30T00:00:01"/>
    <d v="1899-12-30T00:00:01"/>
    <x v="0"/>
    <m/>
    <m/>
    <d v="1899-12-30T00:00:00"/>
    <d v="1899-12-30T00:34:17"/>
    <n v="6"/>
    <d v="1899-12-30T00:00:01"/>
    <n v="34.283333333332827"/>
    <x v="8"/>
    <x v="1"/>
  </r>
  <r>
    <x v="10"/>
    <s v="2024025069"/>
    <x v="0"/>
    <x v="1259"/>
    <s v="E7323HJH"/>
    <d v="2024-12-13T00:00:00"/>
    <x v="1"/>
    <s v="2882"/>
    <x v="50"/>
    <s v="PA"/>
    <x v="2"/>
    <x v="0"/>
    <d v="2024-12-13T00:00:00"/>
    <d v="1899-12-30T13:44:49"/>
    <d v="2024-12-13T00:00:00"/>
    <d v="1899-12-30T13:44:50"/>
    <d v="2024-12-13T00:00:00"/>
    <d v="1899-12-30T14:19:17"/>
    <x v="0"/>
    <x v="0"/>
    <s v="7001180353"/>
    <s v="EXW"/>
    <d v="1899-12-30T00:34:28"/>
    <x v="1356"/>
    <d v="1899-12-30T00:00:01"/>
    <s v="Ensacado"/>
    <s v="E002"/>
    <x v="1"/>
    <d v="1899-12-30T00:34:28"/>
    <d v="1899-12-30T00:34:27"/>
    <x v="9"/>
    <x v="9"/>
    <x v="4"/>
    <x v="2"/>
    <n v="0"/>
    <n v="0"/>
    <x v="0"/>
    <x v="2"/>
    <x v="0"/>
    <n v="0"/>
    <x v="7"/>
    <x v="1"/>
    <d v="1899-12-30T00:00:01"/>
    <d v="1899-12-30T00:00:01"/>
    <x v="0"/>
    <m/>
    <m/>
    <d v="1899-12-30T00:00:00"/>
    <d v="1899-12-30T00:34:28"/>
    <n v="6"/>
    <d v="1899-12-30T00:00:01"/>
    <n v="34.466666666673596"/>
    <x v="8"/>
    <x v="1"/>
  </r>
  <r>
    <x v="10"/>
    <s v="2024025071"/>
    <x v="0"/>
    <x v="1237"/>
    <s v="E9349KRP"/>
    <d v="2024-12-13T00:00:00"/>
    <x v="1"/>
    <s v="837"/>
    <x v="48"/>
    <s v="PA"/>
    <x v="0"/>
    <x v="0"/>
    <d v="2024-12-13T00:00:00"/>
    <d v="1899-12-30T15:31:35"/>
    <d v="2024-12-13T00:00:00"/>
    <d v="1899-12-30T15:31:36"/>
    <d v="2024-12-13T00:00:00"/>
    <d v="1899-12-30T16:05:32"/>
    <x v="0"/>
    <x v="0"/>
    <s v="7001180354"/>
    <s v="EXW"/>
    <d v="1899-12-30T00:33:57"/>
    <x v="1360"/>
    <d v="1899-12-30T00:00:01"/>
    <s v="Granel"/>
    <s v="E001"/>
    <x v="1"/>
    <d v="1899-12-30T00:33:57"/>
    <d v="1899-12-30T00:33:56"/>
    <x v="14"/>
    <x v="9"/>
    <x v="4"/>
    <x v="1"/>
    <n v="0"/>
    <n v="0"/>
    <x v="0"/>
    <x v="1"/>
    <x v="0"/>
    <n v="0"/>
    <x v="7"/>
    <x v="1"/>
    <d v="1899-12-30T00:00:01"/>
    <d v="1899-12-30T00:00:01"/>
    <x v="0"/>
    <m/>
    <m/>
    <d v="1899-12-30T00:00:00"/>
    <d v="1899-12-30T00:33:57"/>
    <n v="6"/>
    <d v="1899-12-30T00:00:01"/>
    <n v="33.95000000000163"/>
    <x v="9"/>
    <x v="1"/>
  </r>
  <r>
    <x v="10"/>
    <s v="2024025072"/>
    <x v="0"/>
    <x v="1219"/>
    <s v="E7637JSC"/>
    <d v="2024-12-13T00:00:00"/>
    <x v="1"/>
    <s v="837"/>
    <x v="48"/>
    <s v="PA"/>
    <x v="0"/>
    <x v="0"/>
    <d v="2024-12-13T00:00:00"/>
    <d v="1899-12-30T15:43:52"/>
    <d v="2024-12-13T00:00:00"/>
    <d v="1899-12-30T15:43:54"/>
    <d v="2024-12-13T00:00:00"/>
    <d v="1899-12-30T16:19:59"/>
    <x v="0"/>
    <x v="0"/>
    <s v="7001180355"/>
    <s v="FBO"/>
    <d v="1899-12-30T00:36:07"/>
    <x v="837"/>
    <d v="1899-12-30T00:00:02"/>
    <s v="Granel"/>
    <s v="E001"/>
    <x v="2"/>
    <d v="1899-12-30T00:36:07"/>
    <d v="1899-12-30T00:36:05"/>
    <x v="14"/>
    <x v="9"/>
    <x v="4"/>
    <x v="1"/>
    <n v="0"/>
    <n v="0"/>
    <x v="0"/>
    <x v="1"/>
    <x v="0"/>
    <n v="0"/>
    <x v="7"/>
    <x v="1"/>
    <d v="1899-12-30T00:00:02"/>
    <d v="1899-12-30T00:00:02"/>
    <x v="0"/>
    <m/>
    <m/>
    <d v="1899-12-30T00:00:00"/>
    <d v="1899-12-30T00:36:07"/>
    <n v="6"/>
    <d v="1899-12-30T00:00:02"/>
    <n v="36.116666666668742"/>
    <x v="9"/>
    <x v="1"/>
  </r>
  <r>
    <x v="10"/>
    <s v="2024025074"/>
    <x v="0"/>
    <x v="1236"/>
    <s v="ER8615BBY"/>
    <d v="2024-12-13T00:00:00"/>
    <x v="1"/>
    <s v="1782"/>
    <x v="46"/>
    <s v="PA"/>
    <x v="1"/>
    <x v="0"/>
    <d v="2024-12-13T00:00:00"/>
    <d v="1899-12-30T16:12:28"/>
    <d v="2024-12-13T00:00:00"/>
    <d v="1899-12-30T16:12:30"/>
    <d v="2024-12-13T00:00:00"/>
    <d v="1899-12-30T16:38:25"/>
    <x v="0"/>
    <x v="0"/>
    <s v="7001180356"/>
    <s v="EXW"/>
    <d v="1899-12-30T00:25:57"/>
    <x v="1104"/>
    <d v="1899-12-30T00:00:02"/>
    <s v="Granel"/>
    <s v="E001"/>
    <x v="1"/>
    <d v="1899-12-30T00:25:57"/>
    <d v="1899-12-30T00:25:55"/>
    <x v="10"/>
    <x v="9"/>
    <x v="4"/>
    <x v="1"/>
    <n v="0"/>
    <n v="0"/>
    <x v="0"/>
    <x v="1"/>
    <x v="0"/>
    <n v="0"/>
    <x v="7"/>
    <x v="1"/>
    <d v="1899-12-30T00:00:02"/>
    <d v="1899-12-30T00:00:02"/>
    <x v="0"/>
    <m/>
    <m/>
    <d v="1899-12-30T00:00:00"/>
    <d v="1899-12-30T00:25:57"/>
    <n v="6"/>
    <d v="1899-12-30T00:00:02"/>
    <n v="25.950000000009492"/>
    <x v="9"/>
    <x v="1"/>
  </r>
  <r>
    <x v="10"/>
    <s v="2024025076"/>
    <x v="0"/>
    <x v="1234"/>
    <s v="E5825KKS"/>
    <d v="2024-12-13T00:00:00"/>
    <x v="1"/>
    <s v="837"/>
    <x v="48"/>
    <s v="PA"/>
    <x v="0"/>
    <x v="0"/>
    <d v="2024-12-13T00:00:00"/>
    <d v="1899-12-30T16:49:03"/>
    <d v="2024-12-13T00:00:00"/>
    <d v="1899-12-30T16:49:04"/>
    <d v="2024-12-13T00:00:00"/>
    <d v="1899-12-30T17:14:16"/>
    <x v="0"/>
    <x v="0"/>
    <s v="7001180357"/>
    <s v="FBO"/>
    <d v="1899-12-30T00:25:13"/>
    <x v="26"/>
    <d v="1899-12-30T00:00:01"/>
    <s v="Granel"/>
    <s v="E001"/>
    <x v="2"/>
    <d v="1899-12-30T00:25:13"/>
    <d v="1899-12-30T00:25:12"/>
    <x v="10"/>
    <x v="9"/>
    <x v="4"/>
    <x v="1"/>
    <n v="0"/>
    <n v="0"/>
    <x v="0"/>
    <x v="1"/>
    <x v="0"/>
    <n v="0"/>
    <x v="7"/>
    <x v="1"/>
    <d v="1899-12-30T00:00:01"/>
    <d v="1899-12-30T00:00:01"/>
    <x v="0"/>
    <m/>
    <m/>
    <d v="1899-12-30T00:00:00"/>
    <d v="1899-12-30T00:25:13"/>
    <n v="6"/>
    <d v="1899-12-30T00:00:01"/>
    <n v="25.216666666660803"/>
    <x v="10"/>
    <x v="1"/>
  </r>
  <r>
    <x v="10"/>
    <s v="2024025077"/>
    <x v="0"/>
    <x v="1224"/>
    <s v="E0897HWR"/>
    <d v="2024-12-13T00:00:00"/>
    <x v="1"/>
    <s v="837"/>
    <x v="48"/>
    <s v="PA"/>
    <x v="0"/>
    <x v="0"/>
    <d v="2024-12-13T00:00:00"/>
    <d v="1899-12-30T16:51:52"/>
    <d v="2024-12-13T00:00:00"/>
    <d v="1899-12-30T16:51:54"/>
    <d v="2024-12-13T00:00:00"/>
    <d v="1899-12-30T17:28:23"/>
    <x v="0"/>
    <x v="0"/>
    <s v="7001180358"/>
    <s v="FBO"/>
    <d v="1899-12-30T00:36:31"/>
    <x v="1468"/>
    <d v="1899-12-30T00:00:02"/>
    <s v="Granel"/>
    <s v="E001"/>
    <x v="2"/>
    <d v="1899-12-30T00:36:31"/>
    <d v="1899-12-30T00:36:29"/>
    <x v="10"/>
    <x v="9"/>
    <x v="4"/>
    <x v="1"/>
    <n v="0"/>
    <n v="0"/>
    <x v="0"/>
    <x v="1"/>
    <x v="0"/>
    <n v="0"/>
    <x v="7"/>
    <x v="1"/>
    <d v="1899-12-30T00:00:02"/>
    <d v="1899-12-30T00:00:02"/>
    <x v="0"/>
    <m/>
    <m/>
    <d v="1899-12-30T00:00:00"/>
    <d v="1899-12-30T00:36:31"/>
    <n v="6"/>
    <d v="1899-12-30T00:00:02"/>
    <n v="36.516666666657613"/>
    <x v="10"/>
    <x v="1"/>
  </r>
  <r>
    <x v="10"/>
    <s v="2024025078"/>
    <x v="0"/>
    <x v="345"/>
    <s v="E4544MKW"/>
    <d v="2024-12-13T00:00:00"/>
    <x v="1"/>
    <s v="1782"/>
    <x v="46"/>
    <s v="PA"/>
    <x v="1"/>
    <x v="0"/>
    <d v="2024-12-13T00:00:00"/>
    <d v="1899-12-30T17:06:59"/>
    <d v="2024-12-13T00:00:00"/>
    <d v="1899-12-30T17:07:01"/>
    <d v="2024-12-13T00:00:00"/>
    <d v="1899-12-30T17:37:58"/>
    <x v="0"/>
    <x v="3"/>
    <s v="7001180359"/>
    <s v="FBO"/>
    <d v="1899-12-30T00:30:59"/>
    <x v="1176"/>
    <d v="1899-12-30T00:00:02"/>
    <s v="Granel"/>
    <s v="E001"/>
    <x v="2"/>
    <d v="1899-12-30T00:30:59"/>
    <d v="1899-12-30T00:30:57"/>
    <x v="8"/>
    <x v="9"/>
    <x v="4"/>
    <x v="1"/>
    <n v="0"/>
    <n v="0"/>
    <x v="0"/>
    <x v="1"/>
    <x v="0"/>
    <n v="0"/>
    <x v="7"/>
    <x v="1"/>
    <d v="1899-12-30T00:00:02"/>
    <d v="1899-12-30T00:00:02"/>
    <x v="0"/>
    <m/>
    <m/>
    <d v="1899-12-30T00:00:00"/>
    <d v="1899-12-30T00:30:59"/>
    <n v="6"/>
    <d v="1899-12-30T00:00:02"/>
    <n v="30.983333333327998"/>
    <x v="10"/>
    <x v="1"/>
  </r>
  <r>
    <x v="10"/>
    <s v="2024025079"/>
    <x v="0"/>
    <x v="273"/>
    <s v="E7586KJW"/>
    <d v="2024-12-13T00:00:00"/>
    <x v="1"/>
    <s v="1782"/>
    <x v="46"/>
    <s v="PA"/>
    <x v="1"/>
    <x v="0"/>
    <d v="2024-12-13T00:00:00"/>
    <d v="1899-12-30T17:16:45"/>
    <d v="2024-12-13T00:00:00"/>
    <d v="1899-12-30T17:16:46"/>
    <d v="2024-12-13T00:00:00"/>
    <d v="1899-12-30T17:55:51"/>
    <x v="0"/>
    <x v="0"/>
    <s v="7001180360"/>
    <s v="FBO"/>
    <d v="1899-12-30T00:39:06"/>
    <x v="3211"/>
    <d v="1899-12-30T00:00:01"/>
    <s v="Granel"/>
    <s v="E001"/>
    <x v="2"/>
    <d v="1899-12-30T00:39:06"/>
    <d v="1899-12-30T00:39:05"/>
    <x v="8"/>
    <x v="9"/>
    <x v="4"/>
    <x v="1"/>
    <n v="0"/>
    <n v="0"/>
    <x v="0"/>
    <x v="1"/>
    <x v="0"/>
    <n v="0"/>
    <x v="7"/>
    <x v="1"/>
    <d v="1899-12-30T00:00:01"/>
    <d v="1899-12-30T00:00:01"/>
    <x v="0"/>
    <m/>
    <m/>
    <d v="1899-12-30T00:00:00"/>
    <d v="1899-12-30T00:39:06"/>
    <n v="6"/>
    <d v="1899-12-30T00:00:01"/>
    <n v="39.100000000003234"/>
    <x v="10"/>
    <x v="1"/>
  </r>
  <r>
    <x v="10"/>
    <s v="2024025080"/>
    <x v="0"/>
    <x v="1231"/>
    <s v="E2222JCW"/>
    <d v="2024-12-13T00:00:00"/>
    <x v="1"/>
    <s v="1782"/>
    <x v="46"/>
    <s v="PA"/>
    <x v="1"/>
    <x v="0"/>
    <d v="2024-12-13T00:00:00"/>
    <d v="1899-12-30T17:18:29"/>
    <d v="2024-12-13T00:00:00"/>
    <d v="1899-12-30T17:18:30"/>
    <d v="2024-12-13T00:00:00"/>
    <d v="1899-12-30T17:59:29"/>
    <x v="0"/>
    <x v="0"/>
    <s v="7001180361"/>
    <s v="FBO"/>
    <d v="1899-12-30T00:41:00"/>
    <x v="795"/>
    <d v="1899-12-30T00:00:01"/>
    <s v="Granel"/>
    <s v="E001"/>
    <x v="2"/>
    <d v="1899-12-30T00:41:00"/>
    <d v="1899-12-30T00:40:59"/>
    <x v="8"/>
    <x v="9"/>
    <x v="4"/>
    <x v="1"/>
    <n v="0"/>
    <n v="0"/>
    <x v="0"/>
    <x v="1"/>
    <x v="0"/>
    <n v="0"/>
    <x v="7"/>
    <x v="1"/>
    <d v="1899-12-30T00:00:01"/>
    <d v="1899-12-30T00:00:01"/>
    <x v="0"/>
    <m/>
    <m/>
    <d v="1899-12-30T00:00:00"/>
    <d v="1899-12-30T00:41:00"/>
    <n v="6"/>
    <d v="1899-12-30T00:00:01"/>
    <n v="40.999999999996817"/>
    <x v="10"/>
    <x v="1"/>
  </r>
  <r>
    <x v="10"/>
    <s v="2024025082"/>
    <x v="0"/>
    <x v="1227"/>
    <s v="E9842JGG"/>
    <d v="2024-12-13T00:00:00"/>
    <x v="1"/>
    <s v="1782"/>
    <x v="46"/>
    <s v="PA"/>
    <x v="1"/>
    <x v="0"/>
    <d v="2024-12-13T00:00:00"/>
    <d v="1899-12-30T17:22:09"/>
    <d v="2024-12-13T00:00:00"/>
    <d v="1899-12-30T17:22:09"/>
    <d v="2024-12-13T00:00:00"/>
    <d v="1899-12-30T18:13:42"/>
    <x v="0"/>
    <x v="0"/>
    <s v="7001180362"/>
    <s v="FBO"/>
    <d v="1899-12-30T00:51:33"/>
    <x v="3212"/>
    <d v="1899-12-30T00:00:00"/>
    <s v="Granel"/>
    <s v="E001"/>
    <x v="2"/>
    <d v="1899-12-30T00:51:33"/>
    <d v="1899-12-30T00:51:33"/>
    <x v="8"/>
    <x v="9"/>
    <x v="4"/>
    <x v="1"/>
    <n v="0"/>
    <n v="0"/>
    <x v="0"/>
    <x v="1"/>
    <x v="0"/>
    <n v="0"/>
    <x v="7"/>
    <x v="0"/>
    <d v="1899-12-30T00:00:00"/>
    <d v="1899-12-30T00:00:00"/>
    <x v="0"/>
    <m/>
    <m/>
    <d v="1899-12-30T00:00:00"/>
    <d v="1899-12-30T00:51:33"/>
    <n v="6"/>
    <d v="1899-12-30T00:00:00"/>
    <n v="51.549999999998462"/>
    <x v="11"/>
    <x v="0"/>
  </r>
  <r>
    <x v="10"/>
    <s v="2024025081"/>
    <x v="0"/>
    <x v="1252"/>
    <s v="E0945JZT"/>
    <d v="2024-12-13T00:00:00"/>
    <x v="1"/>
    <s v="1782"/>
    <x v="46"/>
    <s v="PA"/>
    <x v="1"/>
    <x v="0"/>
    <d v="2024-12-13T00:00:00"/>
    <d v="1899-12-30T17:21:07"/>
    <d v="2024-12-13T00:00:00"/>
    <d v="1899-12-30T17:21:07"/>
    <d v="2024-12-13T00:00:00"/>
    <d v="1899-12-30T18:16:42"/>
    <x v="0"/>
    <x v="0"/>
    <s v="7001180363"/>
    <s v="FBO"/>
    <d v="1899-12-30T00:55:35"/>
    <x v="3213"/>
    <d v="1899-12-30T00:00:00"/>
    <s v="Granel"/>
    <s v="E001"/>
    <x v="2"/>
    <d v="1899-12-30T00:55:35"/>
    <d v="1899-12-30T00:55:35"/>
    <x v="8"/>
    <x v="9"/>
    <x v="4"/>
    <x v="1"/>
    <n v="0"/>
    <n v="0"/>
    <x v="0"/>
    <x v="1"/>
    <x v="0"/>
    <n v="0"/>
    <x v="7"/>
    <x v="0"/>
    <d v="1899-12-30T00:00:00"/>
    <d v="1899-12-30T00:00:00"/>
    <x v="0"/>
    <m/>
    <m/>
    <d v="1899-12-30T00:00:00"/>
    <d v="1899-12-30T00:55:35"/>
    <n v="6"/>
    <d v="1899-12-30T00:00:00"/>
    <n v="55.58333333332321"/>
    <x v="11"/>
    <x v="0"/>
  </r>
  <r>
    <x v="10"/>
    <s v="2024025086"/>
    <x v="0"/>
    <x v="1233"/>
    <s v="ER0328BBM"/>
    <d v="2024-12-13T00:00:00"/>
    <x v="1"/>
    <s v="837"/>
    <x v="48"/>
    <s v="PA"/>
    <x v="0"/>
    <x v="0"/>
    <d v="2024-12-13T00:00:00"/>
    <d v="1899-12-30T17:43:16"/>
    <d v="2024-12-13T00:00:00"/>
    <d v="1899-12-30T17:43:16"/>
    <d v="2024-12-13T00:00:00"/>
    <d v="1899-12-30T18:19:10"/>
    <x v="0"/>
    <x v="0"/>
    <s v="7001180364"/>
    <s v="EXW"/>
    <d v="1899-12-30T00:35:54"/>
    <x v="1752"/>
    <d v="1899-12-30T00:00:00"/>
    <s v="Granel"/>
    <s v="E001"/>
    <x v="1"/>
    <d v="1899-12-30T00:35:54"/>
    <d v="1899-12-30T00:35:54"/>
    <x v="8"/>
    <x v="9"/>
    <x v="4"/>
    <x v="1"/>
    <n v="0"/>
    <n v="0"/>
    <x v="0"/>
    <x v="1"/>
    <x v="0"/>
    <n v="0"/>
    <x v="7"/>
    <x v="1"/>
    <d v="1899-12-30T00:00:00"/>
    <d v="1899-12-30T00:00:00"/>
    <x v="0"/>
    <m/>
    <m/>
    <d v="1899-12-30T00:00:00"/>
    <d v="1899-12-30T00:35:54"/>
    <n v="6"/>
    <d v="1899-12-30T00:00:00"/>
    <n v="35.900000000006408"/>
    <x v="11"/>
    <x v="1"/>
  </r>
  <r>
    <x v="10"/>
    <s v="2024025083"/>
    <x v="0"/>
    <x v="1239"/>
    <s v="E5728KFK"/>
    <d v="2024-12-13T00:00:00"/>
    <x v="1"/>
    <s v="1782"/>
    <x v="46"/>
    <s v="PA"/>
    <x v="1"/>
    <x v="0"/>
    <d v="2024-12-13T00:00:00"/>
    <d v="1899-12-30T17:23:36"/>
    <d v="2024-12-13T00:00:00"/>
    <d v="1899-12-30T17:23:36"/>
    <d v="2024-12-13T00:00:00"/>
    <d v="1899-12-30T18:31:52"/>
    <x v="0"/>
    <x v="0"/>
    <s v="7001180365"/>
    <s v="FBO"/>
    <d v="1899-12-30T01:08:16"/>
    <x v="2984"/>
    <d v="1899-12-30T00:00:00"/>
    <s v="Granel"/>
    <s v="E001"/>
    <x v="2"/>
    <d v="1899-12-30T01:08:16"/>
    <d v="1899-12-30T01:08:16"/>
    <x v="8"/>
    <x v="9"/>
    <x v="4"/>
    <x v="1"/>
    <n v="0"/>
    <n v="0"/>
    <x v="0"/>
    <x v="1"/>
    <x v="0"/>
    <n v="0"/>
    <x v="7"/>
    <x v="0"/>
    <d v="1899-12-30T00:00:00"/>
    <d v="1899-12-30T00:00:00"/>
    <x v="0"/>
    <m/>
    <m/>
    <d v="1899-12-30T00:00:00"/>
    <d v="1899-12-30T01:08:16"/>
    <n v="6"/>
    <d v="1899-12-30T00:00:00"/>
    <n v="68.266666666670403"/>
    <x v="11"/>
    <x v="0"/>
  </r>
  <r>
    <x v="10"/>
    <s v="2024025089"/>
    <x v="0"/>
    <x v="1260"/>
    <s v="E1154JWB"/>
    <d v="2024-12-13T00:00:00"/>
    <x v="1"/>
    <s v="837"/>
    <x v="48"/>
    <s v="PA"/>
    <x v="0"/>
    <x v="0"/>
    <d v="2024-12-13T00:00:00"/>
    <d v="1899-12-30T18:09:49"/>
    <d v="2024-12-13T00:00:00"/>
    <d v="1899-12-30T18:09:50"/>
    <d v="2024-12-13T00:00:00"/>
    <d v="1899-12-30T18:42:13"/>
    <x v="0"/>
    <x v="0"/>
    <s v="7001180366"/>
    <s v="FBO"/>
    <d v="1899-12-30T00:32:24"/>
    <x v="2539"/>
    <d v="1899-12-30T00:00:01"/>
    <s v="Granel"/>
    <s v="E001"/>
    <x v="2"/>
    <d v="1899-12-30T00:32:24"/>
    <d v="1899-12-30T00:32:23"/>
    <x v="11"/>
    <x v="9"/>
    <x v="4"/>
    <x v="1"/>
    <n v="0"/>
    <n v="0"/>
    <x v="0"/>
    <x v="1"/>
    <x v="0"/>
    <n v="0"/>
    <x v="7"/>
    <x v="1"/>
    <d v="1899-12-30T00:00:01"/>
    <d v="1899-12-30T00:00:01"/>
    <x v="0"/>
    <m/>
    <m/>
    <d v="1899-12-30T00:00:00"/>
    <d v="1899-12-30T00:32:24"/>
    <n v="6"/>
    <d v="1899-12-30T00:00:01"/>
    <n v="32.399999999999949"/>
    <x v="11"/>
    <x v="1"/>
  </r>
  <r>
    <x v="10"/>
    <s v="2024025085"/>
    <x v="0"/>
    <x v="1226"/>
    <s v="E4948KGF"/>
    <d v="2024-12-13T00:00:00"/>
    <x v="1"/>
    <s v="1782"/>
    <x v="46"/>
    <s v="PA"/>
    <x v="1"/>
    <x v="0"/>
    <d v="2024-12-13T00:00:00"/>
    <d v="1899-12-30T17:31:22"/>
    <d v="2024-12-13T00:00:00"/>
    <d v="1899-12-30T17:31:22"/>
    <d v="2024-12-13T00:00:00"/>
    <d v="1899-12-30T18:46:24"/>
    <x v="0"/>
    <x v="0"/>
    <s v="7001180367"/>
    <s v="FBO"/>
    <d v="1899-12-30T01:15:02"/>
    <x v="2681"/>
    <d v="1899-12-30T00:00:00"/>
    <s v="Granel"/>
    <s v="E001"/>
    <x v="2"/>
    <d v="1899-12-30T01:15:02"/>
    <d v="1899-12-30T01:15:02"/>
    <x v="8"/>
    <x v="9"/>
    <x v="4"/>
    <x v="1"/>
    <n v="0"/>
    <n v="0"/>
    <x v="0"/>
    <x v="1"/>
    <x v="0"/>
    <n v="0"/>
    <x v="7"/>
    <x v="0"/>
    <d v="1899-12-30T00:00:00"/>
    <d v="1899-12-30T00:00:00"/>
    <x v="0"/>
    <m/>
    <m/>
    <d v="1899-12-30T00:00:00"/>
    <d v="1899-12-30T01:15:02"/>
    <n v="6"/>
    <d v="1899-12-30T00:00:00"/>
    <n v="75.0333333333312"/>
    <x v="11"/>
    <x v="0"/>
  </r>
  <r>
    <x v="10"/>
    <s v="2024025084"/>
    <x v="0"/>
    <x v="1193"/>
    <s v="E3201JTT"/>
    <d v="2024-12-13T00:00:00"/>
    <x v="1"/>
    <s v="1782"/>
    <x v="46"/>
    <s v="PA"/>
    <x v="1"/>
    <x v="0"/>
    <d v="2024-12-13T00:00:00"/>
    <d v="1899-12-30T17:30:15"/>
    <d v="2024-12-13T00:00:00"/>
    <d v="1899-12-30T17:30:16"/>
    <d v="2024-12-13T00:00:00"/>
    <d v="1899-12-30T18:49:49"/>
    <x v="0"/>
    <x v="0"/>
    <s v="7001180368"/>
    <s v="FBO"/>
    <d v="1899-12-30T01:19:34"/>
    <x v="3214"/>
    <d v="1899-12-30T00:00:01"/>
    <s v="Granel"/>
    <s v="E001"/>
    <x v="2"/>
    <d v="1899-12-30T01:19:34"/>
    <d v="1899-12-30T01:19:33"/>
    <x v="8"/>
    <x v="9"/>
    <x v="4"/>
    <x v="1"/>
    <n v="0"/>
    <n v="0"/>
    <x v="0"/>
    <x v="1"/>
    <x v="0"/>
    <n v="0"/>
    <x v="7"/>
    <x v="0"/>
    <d v="1899-12-30T00:00:01"/>
    <d v="1899-12-30T00:00:01"/>
    <x v="0"/>
    <m/>
    <m/>
    <d v="1899-12-30T00:00:00"/>
    <d v="1899-12-30T01:19:34"/>
    <n v="6"/>
    <d v="1899-12-30T00:00:01"/>
    <n v="79.566666666667217"/>
    <x v="11"/>
    <x v="0"/>
  </r>
  <r>
    <x v="10"/>
    <s v="2024025094"/>
    <x v="0"/>
    <x v="1244"/>
    <m/>
    <d v="2024-12-13T00:00:00"/>
    <x v="1"/>
    <s v="2882"/>
    <x v="50"/>
    <s v="PA"/>
    <x v="2"/>
    <x v="0"/>
    <d v="2024-12-13T00:00:00"/>
    <d v="1899-12-30T18:34:59"/>
    <d v="2024-12-13T00:00:00"/>
    <d v="1899-12-30T18:34:59"/>
    <d v="2024-12-13T00:00:00"/>
    <d v="1899-12-30T18:56:31"/>
    <x v="0"/>
    <x v="0"/>
    <s v="7001180369"/>
    <s v="EXW"/>
    <d v="1899-12-30T00:21:32"/>
    <x v="2619"/>
    <d v="1899-12-30T00:00:00"/>
    <s v="Ensacado"/>
    <s v="E002"/>
    <x v="1"/>
    <d v="1899-12-30T00:21:32"/>
    <d v="1899-12-30T00:21:32"/>
    <x v="11"/>
    <x v="9"/>
    <x v="4"/>
    <x v="2"/>
    <n v="0"/>
    <n v="0"/>
    <x v="0"/>
    <x v="2"/>
    <x v="0"/>
    <n v="0"/>
    <x v="7"/>
    <x v="1"/>
    <d v="1899-12-30T00:00:00"/>
    <d v="1899-12-30T00:00:00"/>
    <x v="0"/>
    <m/>
    <m/>
    <d v="1899-12-30T00:00:00"/>
    <d v="1899-12-30T00:21:32"/>
    <n v="6"/>
    <d v="1899-12-30T00:00:00"/>
    <n v="21.533333333342348"/>
    <x v="11"/>
    <x v="1"/>
  </r>
  <r>
    <x v="10"/>
    <s v="2024025090"/>
    <x v="0"/>
    <x v="1229"/>
    <s v="E6758JLK"/>
    <d v="2024-12-13T00:00:00"/>
    <x v="1"/>
    <s v="1782"/>
    <x v="46"/>
    <s v="PA"/>
    <x v="1"/>
    <x v="0"/>
    <d v="2024-12-13T00:00:00"/>
    <d v="1899-12-30T18:10:33"/>
    <d v="2024-12-13T00:00:00"/>
    <d v="1899-12-30T18:10:34"/>
    <d v="2024-12-13T00:00:00"/>
    <d v="1899-12-30T19:00:17"/>
    <x v="0"/>
    <x v="0"/>
    <s v="7001180370"/>
    <s v="FBO"/>
    <d v="1899-12-30T00:49:44"/>
    <x v="3215"/>
    <d v="1899-12-30T00:00:01"/>
    <s v="Granel"/>
    <s v="E001"/>
    <x v="2"/>
    <d v="1899-12-30T00:49:44"/>
    <d v="1899-12-30T00:49:43"/>
    <x v="11"/>
    <x v="9"/>
    <x v="4"/>
    <x v="1"/>
    <n v="0"/>
    <n v="0"/>
    <x v="0"/>
    <x v="1"/>
    <x v="0"/>
    <n v="0"/>
    <x v="7"/>
    <x v="0"/>
    <d v="1899-12-30T00:00:01"/>
    <d v="1899-12-30T00:00:01"/>
    <x v="0"/>
    <m/>
    <m/>
    <d v="1899-12-30T00:00:00"/>
    <d v="1899-12-30T00:49:44"/>
    <n v="6"/>
    <d v="1899-12-30T00:00:01"/>
    <n v="49.733333333337484"/>
    <x v="7"/>
    <x v="0"/>
  </r>
  <r>
    <x v="10"/>
    <s v="2024025088"/>
    <x v="0"/>
    <x v="135"/>
    <s v="E3616JTZ"/>
    <d v="2024-12-13T00:00:00"/>
    <x v="1"/>
    <s v="1782"/>
    <x v="46"/>
    <s v="PA"/>
    <x v="1"/>
    <x v="0"/>
    <d v="2024-12-13T00:00:00"/>
    <d v="1899-12-30T18:06:13"/>
    <d v="2024-12-13T00:00:00"/>
    <d v="1899-12-30T18:06:16"/>
    <d v="2024-12-13T00:00:00"/>
    <d v="1899-12-30T19:06:26"/>
    <x v="0"/>
    <x v="0"/>
    <s v="7001180371"/>
    <s v="FBO"/>
    <d v="1899-12-30T01:00:13"/>
    <x v="3216"/>
    <d v="1899-12-30T00:00:03"/>
    <s v="Granel"/>
    <s v="E001"/>
    <x v="2"/>
    <d v="1899-12-30T01:00:13"/>
    <d v="1899-12-30T01:00:10"/>
    <x v="11"/>
    <x v="9"/>
    <x v="4"/>
    <x v="1"/>
    <n v="0"/>
    <n v="0"/>
    <x v="0"/>
    <x v="1"/>
    <x v="0"/>
    <n v="0"/>
    <x v="7"/>
    <x v="0"/>
    <d v="1899-12-30T00:00:03"/>
    <d v="1899-12-30T00:00:03"/>
    <x v="0"/>
    <m/>
    <m/>
    <d v="1899-12-30T00:00:00"/>
    <d v="1899-12-30T01:00:13"/>
    <n v="6"/>
    <d v="1899-12-30T00:00:03"/>
    <n v="60.216666666667074"/>
    <x v="7"/>
    <x v="0"/>
  </r>
  <r>
    <x v="10"/>
    <s v="2024025093"/>
    <x v="0"/>
    <x v="1232"/>
    <s v="ER2114BBN"/>
    <d v="2024-12-13T00:00:00"/>
    <x v="1"/>
    <s v="1782"/>
    <x v="46"/>
    <s v="PA"/>
    <x v="1"/>
    <x v="0"/>
    <d v="2024-12-13T00:00:00"/>
    <d v="1899-12-30T18:19:15"/>
    <d v="2024-12-13T00:00:00"/>
    <d v="1899-12-30T18:19:16"/>
    <d v="2024-12-13T00:00:00"/>
    <d v="1899-12-30T19:21:57"/>
    <x v="0"/>
    <x v="0"/>
    <s v="7001180372"/>
    <s v="EXW"/>
    <d v="1899-12-30T01:02:42"/>
    <x v="3178"/>
    <d v="1899-12-30T00:00:01"/>
    <s v="Granel"/>
    <s v="E001"/>
    <x v="1"/>
    <d v="1899-12-30T01:02:42"/>
    <d v="1899-12-30T01:02:41"/>
    <x v="11"/>
    <x v="9"/>
    <x v="4"/>
    <x v="1"/>
    <n v="0"/>
    <n v="0"/>
    <x v="0"/>
    <x v="1"/>
    <x v="0"/>
    <n v="0"/>
    <x v="7"/>
    <x v="0"/>
    <d v="1899-12-30T00:00:01"/>
    <d v="1899-12-30T00:00:01"/>
    <x v="0"/>
    <m/>
    <m/>
    <d v="1899-12-30T00:00:00"/>
    <d v="1899-12-30T01:02:42"/>
    <n v="6"/>
    <d v="1899-12-30T00:00:01"/>
    <n v="62.699999999990453"/>
    <x v="7"/>
    <x v="0"/>
  </r>
  <r>
    <x v="10"/>
    <s v="2024025091"/>
    <x v="0"/>
    <x v="1225"/>
    <s v="E4179KVF"/>
    <d v="2024-12-13T00:00:00"/>
    <x v="1"/>
    <s v="1782"/>
    <x v="46"/>
    <s v="PA"/>
    <x v="1"/>
    <x v="0"/>
    <d v="2024-12-13T00:00:00"/>
    <d v="1899-12-30T18:13:26"/>
    <d v="2024-12-13T00:00:00"/>
    <d v="1899-12-30T18:13:28"/>
    <d v="2024-12-13T00:00:00"/>
    <d v="1899-12-30T19:26:45"/>
    <x v="0"/>
    <x v="0"/>
    <s v="7001180373"/>
    <s v="FBO"/>
    <d v="1899-12-30T01:13:19"/>
    <x v="3217"/>
    <d v="1899-12-30T00:00:02"/>
    <s v="Granel"/>
    <s v="E001"/>
    <x v="2"/>
    <d v="1899-12-30T01:13:19"/>
    <d v="1899-12-30T01:13:17"/>
    <x v="11"/>
    <x v="9"/>
    <x v="4"/>
    <x v="1"/>
    <n v="0"/>
    <n v="0"/>
    <x v="0"/>
    <x v="1"/>
    <x v="0"/>
    <n v="0"/>
    <x v="7"/>
    <x v="0"/>
    <d v="1899-12-30T00:00:02"/>
    <d v="1899-12-30T00:00:02"/>
    <x v="0"/>
    <m/>
    <m/>
    <d v="1899-12-30T00:00:00"/>
    <d v="1899-12-30T01:13:19"/>
    <n v="6"/>
    <d v="1899-12-30T00:00:02"/>
    <n v="73.316666666678387"/>
    <x v="7"/>
    <x v="0"/>
  </r>
  <r>
    <x v="10"/>
    <s v="2024025092"/>
    <x v="0"/>
    <x v="1218"/>
    <s v="E6485GPB"/>
    <d v="2024-12-13T00:00:00"/>
    <x v="1"/>
    <s v="1782"/>
    <x v="46"/>
    <s v="PA"/>
    <x v="1"/>
    <x v="0"/>
    <d v="2024-12-13T00:00:00"/>
    <d v="1899-12-30T18:15:20"/>
    <d v="2024-12-13T00:00:00"/>
    <d v="1899-12-30T18:15:22"/>
    <d v="2024-12-13T00:00:00"/>
    <d v="1899-12-30T19:37:33"/>
    <x v="0"/>
    <x v="0"/>
    <s v="7001180374"/>
    <s v="FBO"/>
    <d v="1899-12-30T01:22:13"/>
    <x v="2988"/>
    <d v="1899-12-30T00:00:02"/>
    <s v="Granel"/>
    <s v="E001"/>
    <x v="2"/>
    <d v="1899-12-30T01:22:13"/>
    <d v="1899-12-30T01:22:11"/>
    <x v="11"/>
    <x v="9"/>
    <x v="4"/>
    <x v="1"/>
    <n v="0"/>
    <n v="0"/>
    <x v="0"/>
    <x v="1"/>
    <x v="0"/>
    <n v="0"/>
    <x v="7"/>
    <x v="0"/>
    <d v="1899-12-30T00:00:02"/>
    <d v="1899-12-30T00:00:02"/>
    <x v="0"/>
    <m/>
    <m/>
    <d v="1899-12-30T00:00:00"/>
    <d v="1899-12-30T01:22:13"/>
    <n v="6"/>
    <d v="1899-12-30T00:00:02"/>
    <n v="82.216666666670505"/>
    <x v="7"/>
    <x v="0"/>
  </r>
  <r>
    <x v="10"/>
    <s v="2024025095"/>
    <x v="0"/>
    <x v="1220"/>
    <s v="E4598JTV"/>
    <d v="2024-12-13T00:00:00"/>
    <x v="1"/>
    <s v="1782"/>
    <x v="46"/>
    <s v="PA"/>
    <x v="1"/>
    <x v="0"/>
    <d v="2024-12-13T00:00:00"/>
    <d v="1899-12-30T19:25:49"/>
    <d v="2024-12-13T00:00:00"/>
    <d v="1899-12-30T19:25:51"/>
    <d v="2024-12-13T00:00:00"/>
    <d v="1899-12-30T20:04:17"/>
    <x v="0"/>
    <x v="0"/>
    <s v="7001180375"/>
    <s v="FBO"/>
    <d v="1899-12-30T00:38:28"/>
    <x v="2691"/>
    <d v="1899-12-30T00:00:02"/>
    <s v="Granel"/>
    <s v="E001"/>
    <x v="2"/>
    <d v="1899-12-30T00:38:28"/>
    <d v="1899-12-30T00:38:26"/>
    <x v="13"/>
    <x v="9"/>
    <x v="4"/>
    <x v="1"/>
    <n v="0"/>
    <n v="0"/>
    <x v="0"/>
    <x v="1"/>
    <x v="0"/>
    <n v="0"/>
    <x v="7"/>
    <x v="1"/>
    <d v="1899-12-30T00:00:02"/>
    <d v="1899-12-30T00:00:02"/>
    <x v="0"/>
    <m/>
    <m/>
    <d v="1899-12-30T00:00:00"/>
    <d v="1899-12-30T00:38:28"/>
    <n v="6"/>
    <d v="1899-12-30T00:00:02"/>
    <n v="38.466666666662391"/>
    <x v="14"/>
    <x v="1"/>
  </r>
  <r>
    <x v="10"/>
    <s v="2024025096"/>
    <x v="0"/>
    <x v="1230"/>
    <s v="E9402GGZ"/>
    <d v="2024-12-13T00:00:00"/>
    <x v="1"/>
    <s v="3236"/>
    <x v="47"/>
    <s v="PA"/>
    <x v="5"/>
    <x v="0"/>
    <d v="2024-12-13T00:00:00"/>
    <d v="1899-12-30T20:40:14"/>
    <d v="2024-12-13T00:00:00"/>
    <d v="1899-12-30T20:40:15"/>
    <d v="2024-12-13T00:00:00"/>
    <d v="1899-12-30T21:08:04"/>
    <x v="0"/>
    <x v="0"/>
    <s v="7001180376"/>
    <s v="FBO"/>
    <d v="1899-12-30T00:27:50"/>
    <x v="1043"/>
    <d v="1899-12-30T00:00:01"/>
    <s v="Granel"/>
    <s v="E001"/>
    <x v="2"/>
    <d v="1899-12-30T00:27:50"/>
    <d v="1899-12-30T00:27:49"/>
    <x v="15"/>
    <x v="9"/>
    <x v="4"/>
    <x v="1"/>
    <n v="0"/>
    <n v="0"/>
    <x v="0"/>
    <x v="1"/>
    <x v="0"/>
    <n v="0"/>
    <x v="7"/>
    <x v="1"/>
    <d v="1899-12-30T00:00:01"/>
    <d v="1899-12-30T00:00:01"/>
    <x v="0"/>
    <m/>
    <m/>
    <d v="1899-12-30T00:00:00"/>
    <d v="1899-12-30T00:27:50"/>
    <n v="6"/>
    <d v="1899-12-30T00:00:01"/>
    <n v="27.833333333327985"/>
    <x v="15"/>
    <x v="1"/>
  </r>
  <r>
    <x v="10"/>
    <s v="2024025097"/>
    <x v="0"/>
    <x v="1226"/>
    <s v="E4948KGF"/>
    <d v="2024-12-14T00:00:00"/>
    <x v="1"/>
    <s v="1782"/>
    <x v="46"/>
    <s v="PA"/>
    <x v="1"/>
    <x v="0"/>
    <d v="2024-12-14T00:00:00"/>
    <d v="1899-12-30T08:33:09"/>
    <d v="2024-12-14T00:00:00"/>
    <d v="1899-12-30T08:33:10"/>
    <d v="2024-12-14T00:00:00"/>
    <d v="1899-12-30T09:01:19"/>
    <x v="0"/>
    <x v="0"/>
    <s v="7001180377"/>
    <s v="FBO"/>
    <d v="1899-12-30T00:00:00"/>
    <x v="733"/>
    <d v="1899-12-30T00:00:00"/>
    <s v="Granel"/>
    <s v="E001"/>
    <x v="2"/>
    <d v="1899-12-30T00:28:10"/>
    <d v="1899-12-30T00:28:09"/>
    <x v="2"/>
    <x v="17"/>
    <x v="4"/>
    <x v="1"/>
    <n v="0"/>
    <n v="0"/>
    <x v="0"/>
    <x v="1"/>
    <x v="0"/>
    <n v="0"/>
    <x v="7"/>
    <x v="1"/>
    <d v="1899-12-30T00:00:00"/>
    <d v="1899-12-30T00:00:00"/>
    <x v="0"/>
    <m/>
    <m/>
    <d v="1899-12-30T00:00:00"/>
    <d v="1899-12-30T00:28:10"/>
    <n v="7"/>
    <d v="1899-12-30T00:00:01"/>
    <n v="28.166666666659186"/>
    <x v="2"/>
    <x v="1"/>
  </r>
  <r>
    <x v="10"/>
    <s v="2024025098"/>
    <x v="0"/>
    <x v="1252"/>
    <s v="E0945JZT"/>
    <d v="2024-12-14T00:00:00"/>
    <x v="1"/>
    <s v="1782"/>
    <x v="46"/>
    <s v="PA"/>
    <x v="1"/>
    <x v="0"/>
    <d v="2024-12-14T00:00:00"/>
    <d v="1899-12-30T08:38:49"/>
    <d v="2024-12-14T00:00:00"/>
    <d v="1899-12-30T18:04:59"/>
    <d v="2024-12-14T00:00:00"/>
    <d v="1899-12-30T09:24:39"/>
    <x v="259"/>
    <x v="0"/>
    <s v="7001180378"/>
    <s v="FBO"/>
    <d v="1899-12-30T00:00:00"/>
    <x v="733"/>
    <d v="1899-12-30T00:00:00"/>
    <s v="Granel"/>
    <s v="E001"/>
    <x v="2"/>
    <d v="1899-12-30T00:45:50"/>
    <n v="-0.36134259259258994"/>
    <x v="2"/>
    <x v="17"/>
    <x v="4"/>
    <x v="1"/>
    <n v="0"/>
    <n v="0"/>
    <x v="0"/>
    <x v="1"/>
    <x v="0"/>
    <n v="0"/>
    <x v="7"/>
    <x v="0"/>
    <d v="1899-12-30T00:00:00"/>
    <d v="1899-12-30T00:00:00"/>
    <x v="0"/>
    <m/>
    <m/>
    <d v="1899-12-30T00:00:00"/>
    <d v="1899-12-30T00:45:50"/>
    <n v="7"/>
    <d v="1899-12-30T09:26:10"/>
    <n v="45.833333333342388"/>
    <x v="2"/>
    <x v="0"/>
  </r>
  <r>
    <x v="10"/>
    <s v="2024025099"/>
    <x v="0"/>
    <x v="1220"/>
    <s v="E4598JTV"/>
    <d v="2024-12-14T00:00:00"/>
    <x v="1"/>
    <s v="1782"/>
    <x v="46"/>
    <s v="PA"/>
    <x v="1"/>
    <x v="0"/>
    <d v="2024-12-14T00:00:00"/>
    <d v="1899-12-30T09:16:31"/>
    <d v="2024-12-14T00:00:00"/>
    <d v="1899-12-30T09:16:34"/>
    <d v="2024-12-14T00:00:00"/>
    <d v="1899-12-30T09:54:41"/>
    <x v="0"/>
    <x v="0"/>
    <s v="7001180379"/>
    <s v="FBO"/>
    <d v="1899-12-30T00:00:00"/>
    <x v="733"/>
    <d v="1899-12-30T00:00:00"/>
    <s v="Granel"/>
    <s v="E001"/>
    <x v="2"/>
    <d v="1899-12-30T00:38:10"/>
    <d v="1899-12-30T00:38:07"/>
    <x v="3"/>
    <x v="17"/>
    <x v="4"/>
    <x v="1"/>
    <n v="0"/>
    <n v="0"/>
    <x v="0"/>
    <x v="1"/>
    <x v="0"/>
    <n v="0"/>
    <x v="7"/>
    <x v="1"/>
    <d v="1899-12-30T00:00:00"/>
    <d v="1899-12-30T00:00:00"/>
    <x v="0"/>
    <m/>
    <m/>
    <d v="1899-12-30T00:00:00"/>
    <d v="1899-12-30T00:38:10"/>
    <n v="7"/>
    <d v="1899-12-30T00:00:03"/>
    <n v="38.166666666667226"/>
    <x v="2"/>
    <x v="1"/>
  </r>
  <r>
    <x v="10"/>
    <s v="2024025101"/>
    <x v="0"/>
    <x v="1231"/>
    <s v="E2222JCW"/>
    <d v="2024-12-14T00:00:00"/>
    <x v="1"/>
    <s v="1782"/>
    <x v="46"/>
    <s v="PA"/>
    <x v="1"/>
    <x v="0"/>
    <d v="2024-12-14T00:00:00"/>
    <d v="1899-12-30T09:46:45"/>
    <d v="2024-12-14T00:00:00"/>
    <d v="1899-12-30T09:54:03"/>
    <d v="2024-12-14T00:00:00"/>
    <d v="1899-12-30T10:23:53"/>
    <x v="0"/>
    <x v="0"/>
    <s v="7001180380"/>
    <s v="FBO"/>
    <d v="1899-12-30T00:00:00"/>
    <x v="733"/>
    <d v="1899-12-30T00:00:00"/>
    <s v="Granel"/>
    <s v="E001"/>
    <x v="2"/>
    <d v="1899-12-30T00:37:08"/>
    <d v="1899-12-30T00:29:50"/>
    <x v="3"/>
    <x v="17"/>
    <x v="4"/>
    <x v="1"/>
    <n v="0"/>
    <n v="0"/>
    <x v="0"/>
    <x v="1"/>
    <x v="0"/>
    <n v="0"/>
    <x v="7"/>
    <x v="1"/>
    <d v="1899-12-30T00:00:00"/>
    <d v="1899-12-30T00:00:00"/>
    <x v="0"/>
    <m/>
    <m/>
    <d v="1899-12-30T00:00:00"/>
    <d v="1899-12-30T00:37:08"/>
    <n v="7"/>
    <d v="1899-12-30T00:07:18"/>
    <n v="37.133333333323201"/>
    <x v="3"/>
    <x v="1"/>
  </r>
  <r>
    <x v="10"/>
    <s v="2024025103"/>
    <x v="0"/>
    <x v="1230"/>
    <s v="E9402GGZ"/>
    <d v="2024-12-14T00:00:00"/>
    <x v="1"/>
    <s v="1782"/>
    <x v="46"/>
    <s v="PA"/>
    <x v="1"/>
    <x v="0"/>
    <d v="2024-12-14T00:00:00"/>
    <d v="1899-12-30T09:56:38"/>
    <d v="2024-12-14T00:00:00"/>
    <d v="1899-12-30T09:56:39"/>
    <d v="2024-12-14T00:00:00"/>
    <d v="1899-12-30T10:39:02"/>
    <x v="0"/>
    <x v="0"/>
    <s v="7001180381"/>
    <s v="FBO"/>
    <d v="1899-12-30T00:00:00"/>
    <x v="733"/>
    <d v="1899-12-30T00:00:00"/>
    <s v="Granel"/>
    <s v="E001"/>
    <x v="2"/>
    <d v="1899-12-30T00:42:24"/>
    <d v="1899-12-30T00:42:23"/>
    <x v="3"/>
    <x v="17"/>
    <x v="4"/>
    <x v="1"/>
    <n v="0"/>
    <n v="0"/>
    <x v="0"/>
    <x v="1"/>
    <x v="0"/>
    <n v="0"/>
    <x v="7"/>
    <x v="1"/>
    <d v="1899-12-30T00:00:00"/>
    <d v="1899-12-30T00:00:00"/>
    <x v="0"/>
    <m/>
    <m/>
    <d v="1899-12-30T00:00:00"/>
    <d v="1899-12-30T00:42:24"/>
    <n v="7"/>
    <d v="1899-12-30T00:00:01"/>
    <n v="42.400000000007985"/>
    <x v="3"/>
    <x v="1"/>
  </r>
  <r>
    <x v="10"/>
    <s v="2024025104"/>
    <x v="0"/>
    <x v="1239"/>
    <s v="E5728KFK"/>
    <d v="2024-12-14T00:00:00"/>
    <x v="1"/>
    <s v="1782"/>
    <x v="46"/>
    <s v="PA"/>
    <x v="1"/>
    <x v="0"/>
    <d v="2024-12-14T00:00:00"/>
    <d v="1899-12-30T09:57:49"/>
    <d v="2024-12-14T00:00:00"/>
    <d v="1899-12-30T09:57:50"/>
    <d v="2024-12-14T00:00:00"/>
    <d v="1899-12-30T10:45:25"/>
    <x v="0"/>
    <x v="0"/>
    <s v="7001180382"/>
    <s v="FBO"/>
    <d v="1899-12-30T00:00:00"/>
    <x v="733"/>
    <d v="1899-12-30T00:00:00"/>
    <s v="Granel"/>
    <s v="E001"/>
    <x v="2"/>
    <d v="1899-12-30T00:47:36"/>
    <d v="1899-12-30T00:47:35"/>
    <x v="3"/>
    <x v="17"/>
    <x v="4"/>
    <x v="1"/>
    <n v="0"/>
    <n v="0"/>
    <x v="0"/>
    <x v="1"/>
    <x v="0"/>
    <n v="0"/>
    <x v="7"/>
    <x v="0"/>
    <d v="1899-12-30T00:00:00"/>
    <d v="1899-12-30T00:00:00"/>
    <x v="0"/>
    <m/>
    <m/>
    <d v="1899-12-30T00:00:00"/>
    <d v="1899-12-30T00:47:36"/>
    <n v="7"/>
    <d v="1899-12-30T00:00:01"/>
    <n v="47.600000000006396"/>
    <x v="3"/>
    <x v="0"/>
  </r>
  <r>
    <x v="10"/>
    <s v="2024025105"/>
    <x v="0"/>
    <x v="1225"/>
    <s v="E4179KVF"/>
    <d v="2024-12-14T00:00:00"/>
    <x v="1"/>
    <s v="1782"/>
    <x v="46"/>
    <s v="PA"/>
    <x v="1"/>
    <x v="0"/>
    <d v="2024-12-14T00:00:00"/>
    <d v="1899-12-30T10:40:08"/>
    <d v="2024-12-14T00:00:00"/>
    <d v="1899-12-30T00:04:59"/>
    <d v="2024-12-14T00:00:00"/>
    <d v="1899-12-30T11:14:18"/>
    <x v="255"/>
    <x v="0"/>
    <s v="7001180383"/>
    <s v="FBO"/>
    <d v="1899-12-30T00:00:00"/>
    <x v="733"/>
    <d v="1899-12-30T00:00:00"/>
    <s v="Granel"/>
    <s v="E001"/>
    <x v="2"/>
    <d v="1899-12-30T00:34:10"/>
    <d v="1899-12-30T11:09:19"/>
    <x v="4"/>
    <x v="17"/>
    <x v="4"/>
    <x v="1"/>
    <n v="0"/>
    <n v="0"/>
    <x v="0"/>
    <x v="1"/>
    <x v="0"/>
    <n v="0"/>
    <x v="7"/>
    <x v="1"/>
    <d v="1899-12-30T00:00:00"/>
    <d v="1899-12-30T00:00:00"/>
    <x v="0"/>
    <m/>
    <m/>
    <d v="1899-12-30T00:00:00"/>
    <d v="1899-12-30T00:34:10"/>
    <n v="7"/>
    <n v="-0.44107638888889"/>
    <n v="34.166666666663957"/>
    <x v="4"/>
    <x v="1"/>
  </r>
  <r>
    <x v="10"/>
    <s v="2024025106"/>
    <x v="0"/>
    <x v="345"/>
    <s v="E4544MKW"/>
    <d v="2024-12-14T00:00:00"/>
    <x v="1"/>
    <s v="1782"/>
    <x v="46"/>
    <s v="PA"/>
    <x v="1"/>
    <x v="0"/>
    <d v="2024-12-14T00:00:00"/>
    <d v="1899-12-30T11:18:49"/>
    <d v="2024-12-14T00:00:00"/>
    <d v="1899-12-30T11:18:51"/>
    <d v="2024-12-14T00:00:00"/>
    <d v="1899-12-30T11:43:02"/>
    <x v="0"/>
    <x v="0"/>
    <s v="7001180384"/>
    <s v="FBO"/>
    <d v="1899-12-30T00:00:00"/>
    <x v="733"/>
    <d v="1899-12-30T00:00:00"/>
    <s v="Granel"/>
    <s v="E001"/>
    <x v="2"/>
    <d v="1899-12-30T00:24:13"/>
    <d v="1899-12-30T00:24:11"/>
    <x v="5"/>
    <x v="17"/>
    <x v="4"/>
    <x v="1"/>
    <n v="0"/>
    <n v="0"/>
    <x v="0"/>
    <x v="1"/>
    <x v="0"/>
    <n v="0"/>
    <x v="7"/>
    <x v="1"/>
    <d v="1899-12-30T00:00:00"/>
    <d v="1899-12-30T00:00:00"/>
    <x v="0"/>
    <m/>
    <m/>
    <d v="1899-12-30T00:00:00"/>
    <d v="1899-12-30T00:24:13"/>
    <n v="7"/>
    <d v="1899-12-30T00:00:02"/>
    <n v="24.216666666667201"/>
    <x v="4"/>
    <x v="1"/>
  </r>
  <r>
    <x v="10"/>
    <s v="2024025107"/>
    <x v="0"/>
    <x v="1226"/>
    <s v="E4948KGF"/>
    <d v="2024-12-14T00:00:00"/>
    <x v="1"/>
    <s v="1782"/>
    <x v="46"/>
    <s v="PA"/>
    <x v="1"/>
    <x v="0"/>
    <d v="2024-12-14T00:00:00"/>
    <d v="1899-12-30T12:54:25"/>
    <d v="2024-12-14T00:00:00"/>
    <d v="1899-12-30T12:54:27"/>
    <d v="2024-12-14T00:00:00"/>
    <d v="1899-12-30T13:25:04"/>
    <x v="0"/>
    <x v="0"/>
    <s v="7001180385"/>
    <s v="FBO"/>
    <d v="1899-12-30T00:00:00"/>
    <x v="733"/>
    <d v="1899-12-30T00:00:00"/>
    <s v="Granel"/>
    <s v="E001"/>
    <x v="2"/>
    <d v="1899-12-30T00:30:39"/>
    <d v="1899-12-30T00:30:37"/>
    <x v="6"/>
    <x v="17"/>
    <x v="4"/>
    <x v="1"/>
    <n v="0"/>
    <n v="0"/>
    <x v="0"/>
    <x v="1"/>
    <x v="0"/>
    <n v="0"/>
    <x v="7"/>
    <x v="1"/>
    <d v="1899-12-30T00:00:00"/>
    <d v="1899-12-30T00:00:00"/>
    <x v="0"/>
    <m/>
    <m/>
    <d v="1899-12-30T00:00:00"/>
    <d v="1899-12-30T00:30:39"/>
    <n v="7"/>
    <d v="1899-12-30T00:00:02"/>
    <n v="30.649999999996798"/>
    <x v="13"/>
    <x v="1"/>
  </r>
  <r>
    <x v="10"/>
    <s v="2024025108"/>
    <x v="0"/>
    <x v="1252"/>
    <s v="E0945JZT"/>
    <d v="2024-12-14T00:00:00"/>
    <x v="1"/>
    <s v="1782"/>
    <x v="46"/>
    <s v="PA"/>
    <x v="1"/>
    <x v="0"/>
    <d v="2024-12-14T00:00:00"/>
    <d v="1899-12-30T13:01:13"/>
    <d v="2024-12-14T00:00:00"/>
    <d v="1899-12-30T13:07:09"/>
    <d v="2024-12-14T00:00:00"/>
    <d v="1899-12-30T13:40:46"/>
    <x v="0"/>
    <x v="0"/>
    <s v="7001180386"/>
    <s v="FBO"/>
    <d v="1899-12-30T00:00:00"/>
    <x v="733"/>
    <d v="1899-12-30T00:00:00"/>
    <s v="Granel"/>
    <s v="E001"/>
    <x v="2"/>
    <d v="1899-12-30T00:39:33"/>
    <d v="1899-12-30T00:33:37"/>
    <x v="9"/>
    <x v="17"/>
    <x v="4"/>
    <x v="1"/>
    <n v="0"/>
    <n v="0"/>
    <x v="0"/>
    <x v="1"/>
    <x v="0"/>
    <n v="0"/>
    <x v="7"/>
    <x v="1"/>
    <d v="1899-12-30T00:00:00"/>
    <d v="1899-12-30T00:00:00"/>
    <x v="0"/>
    <m/>
    <m/>
    <d v="1899-12-30T00:00:00"/>
    <d v="1899-12-30T00:39:33"/>
    <n v="7"/>
    <d v="1899-12-30T00:05:56"/>
    <n v="39.550000000003145"/>
    <x v="13"/>
    <x v="1"/>
  </r>
  <r>
    <x v="10"/>
    <s v="2024025109"/>
    <x v="0"/>
    <x v="1220"/>
    <s v="E4598JTV"/>
    <d v="2024-12-14T00:00:00"/>
    <x v="1"/>
    <s v="1782"/>
    <x v="46"/>
    <s v="PA"/>
    <x v="1"/>
    <x v="0"/>
    <d v="2024-12-14T00:00:00"/>
    <d v="1899-12-30T13:41:45"/>
    <d v="2024-12-14T00:00:00"/>
    <d v="1899-12-30T13:41:48"/>
    <d v="2024-12-14T00:00:00"/>
    <d v="1899-12-30T14:18:33"/>
    <x v="0"/>
    <x v="0"/>
    <s v="7001180387"/>
    <s v="FBO"/>
    <d v="1899-12-30T00:00:00"/>
    <x v="733"/>
    <d v="1899-12-30T00:00:00"/>
    <s v="Granel"/>
    <s v="E001"/>
    <x v="2"/>
    <d v="1899-12-30T00:36:48"/>
    <d v="1899-12-30T00:36:45"/>
    <x v="9"/>
    <x v="17"/>
    <x v="4"/>
    <x v="1"/>
    <n v="0"/>
    <n v="0"/>
    <x v="0"/>
    <x v="1"/>
    <x v="0"/>
    <n v="0"/>
    <x v="7"/>
    <x v="1"/>
    <d v="1899-12-30T00:00:00"/>
    <d v="1899-12-30T00:00:00"/>
    <x v="0"/>
    <m/>
    <m/>
    <d v="1899-12-30T00:00:00"/>
    <d v="1899-12-30T00:36:48"/>
    <n v="7"/>
    <d v="1899-12-30T00:00:03"/>
    <n v="36.800000000006548"/>
    <x v="8"/>
    <x v="1"/>
  </r>
  <r>
    <x v="10"/>
    <s v="2024025110"/>
    <x v="0"/>
    <x v="1231"/>
    <s v="E2222JCW"/>
    <d v="2024-12-14T00:00:00"/>
    <x v="1"/>
    <s v="1782"/>
    <x v="46"/>
    <s v="PA"/>
    <x v="1"/>
    <x v="0"/>
    <d v="2024-12-14T00:00:00"/>
    <d v="1899-12-30T14:11:58"/>
    <d v="2024-12-14T00:00:00"/>
    <d v="1899-12-30T14:12:01"/>
    <d v="2024-12-14T00:00:00"/>
    <d v="1899-12-30T14:42:14"/>
    <x v="0"/>
    <x v="0"/>
    <s v="7001180388"/>
    <s v="FBO"/>
    <d v="1899-12-30T00:00:00"/>
    <x v="733"/>
    <d v="1899-12-30T00:00:00"/>
    <s v="Granel"/>
    <s v="E001"/>
    <x v="2"/>
    <d v="1899-12-30T00:30:16"/>
    <d v="1899-12-30T00:30:13"/>
    <x v="7"/>
    <x v="17"/>
    <x v="4"/>
    <x v="1"/>
    <n v="0"/>
    <n v="0"/>
    <x v="0"/>
    <x v="1"/>
    <x v="0"/>
    <n v="0"/>
    <x v="7"/>
    <x v="1"/>
    <d v="1899-12-30T00:00:00"/>
    <d v="1899-12-30T00:00:00"/>
    <x v="0"/>
    <m/>
    <m/>
    <d v="1899-12-30T00:00:00"/>
    <d v="1899-12-30T00:30:16"/>
    <n v="7"/>
    <d v="1899-12-30T00:00:03"/>
    <n v="30.266666666668787"/>
    <x v="8"/>
    <x v="1"/>
  </r>
  <r>
    <x v="10"/>
    <s v="2024025111"/>
    <x v="0"/>
    <x v="1230"/>
    <s v="E9402GGZ"/>
    <d v="2024-12-14T00:00:00"/>
    <x v="1"/>
    <s v="3236"/>
    <x v="47"/>
    <s v="PA"/>
    <x v="5"/>
    <x v="0"/>
    <d v="2024-12-14T00:00:00"/>
    <d v="1899-12-30T14:25:53"/>
    <d v="2024-12-14T00:00:00"/>
    <d v="1899-12-30T14:25:54"/>
    <d v="2024-12-14T00:00:00"/>
    <d v="1899-12-30T15:03:14"/>
    <x v="0"/>
    <x v="0"/>
    <s v="7001180389"/>
    <s v="FBO"/>
    <d v="1899-12-30T00:00:00"/>
    <x v="733"/>
    <d v="1899-12-30T00:00:00"/>
    <s v="Granel"/>
    <s v="E001"/>
    <x v="2"/>
    <d v="1899-12-30T00:37:21"/>
    <d v="1899-12-30T00:37:20"/>
    <x v="7"/>
    <x v="17"/>
    <x v="4"/>
    <x v="1"/>
    <n v="0"/>
    <n v="0"/>
    <x v="0"/>
    <x v="1"/>
    <x v="0"/>
    <n v="0"/>
    <x v="7"/>
    <x v="1"/>
    <d v="1899-12-30T00:00:00"/>
    <d v="1899-12-30T00:00:00"/>
    <x v="0"/>
    <m/>
    <m/>
    <d v="1899-12-30T00:00:00"/>
    <d v="1899-12-30T00:37:21"/>
    <n v="7"/>
    <d v="1899-12-30T00:00:01"/>
    <n v="37.349999999999923"/>
    <x v="6"/>
    <x v="1"/>
  </r>
  <r>
    <x v="10"/>
    <s v="2024025115"/>
    <x v="0"/>
    <x v="1230"/>
    <s v="E9402GGZ"/>
    <d v="2024-12-15T00:00:00"/>
    <x v="1"/>
    <s v="3236"/>
    <x v="47"/>
    <s v="PA"/>
    <x v="5"/>
    <x v="0"/>
    <d v="2024-12-15T00:00:00"/>
    <d v="1899-12-30T07:14:26"/>
    <d v="2024-12-15T00:00:00"/>
    <d v="1899-12-30T07:14:27"/>
    <d v="2024-12-15T00:00:00"/>
    <d v="1899-12-30T07:47:19"/>
    <x v="0"/>
    <x v="0"/>
    <s v="7001180390"/>
    <s v="FBO"/>
    <d v="1899-12-30T00:00:00"/>
    <x v="733"/>
    <d v="1899-12-30T00:00:00"/>
    <s v="Granel"/>
    <s v="E001"/>
    <x v="2"/>
    <d v="1899-12-30T00:32:53"/>
    <d v="1899-12-30T00:32:52"/>
    <x v="1"/>
    <x v="25"/>
    <x v="5"/>
    <x v="1"/>
    <n v="0"/>
    <n v="0"/>
    <x v="0"/>
    <x v="1"/>
    <x v="0"/>
    <n v="0"/>
    <x v="7"/>
    <x v="1"/>
    <d v="1899-12-30T00:00:00"/>
    <d v="1899-12-30T00:00:00"/>
    <x v="0"/>
    <m/>
    <m/>
    <d v="1899-12-30T00:00:00"/>
    <d v="1899-12-30T00:32:53"/>
    <n v="1"/>
    <d v="1899-12-30T00:00:01"/>
    <n v="32.883333333335969"/>
    <x v="0"/>
    <x v="1"/>
  </r>
  <r>
    <x v="10"/>
    <s v="2024025116"/>
    <x v="0"/>
    <x v="273"/>
    <s v="E7586KJW"/>
    <d v="2024-12-15T00:00:00"/>
    <x v="1"/>
    <s v="1782"/>
    <x v="46"/>
    <s v="PA"/>
    <x v="1"/>
    <x v="0"/>
    <d v="2024-12-15T00:00:00"/>
    <d v="1899-12-30T08:04:59"/>
    <d v="2024-12-15T00:00:00"/>
    <d v="1899-12-30T08:05:06"/>
    <d v="2024-12-15T00:00:00"/>
    <d v="1899-12-30T08:31:44"/>
    <x v="0"/>
    <x v="0"/>
    <s v="7001180391"/>
    <s v="FBO"/>
    <d v="1899-12-30T00:00:00"/>
    <x v="733"/>
    <d v="1899-12-30T00:00:00"/>
    <s v="Granel"/>
    <s v="E001"/>
    <x v="2"/>
    <d v="1899-12-30T00:26:45"/>
    <d v="1899-12-30T00:26:38"/>
    <x v="2"/>
    <x v="25"/>
    <x v="5"/>
    <x v="1"/>
    <n v="0"/>
    <n v="0"/>
    <x v="0"/>
    <x v="1"/>
    <x v="0"/>
    <n v="0"/>
    <x v="7"/>
    <x v="1"/>
    <d v="1899-12-30T00:00:00"/>
    <d v="1899-12-30T00:00:00"/>
    <x v="0"/>
    <m/>
    <m/>
    <d v="1899-12-30T00:00:00"/>
    <d v="1899-12-30T00:26:45"/>
    <n v="1"/>
    <d v="1899-12-30T00:00:07"/>
    <n v="26.750000000001624"/>
    <x v="1"/>
    <x v="1"/>
  </r>
  <r>
    <x v="10"/>
    <s v="2024025117"/>
    <x v="0"/>
    <x v="1218"/>
    <s v="E6485GPB"/>
    <d v="2024-12-15T00:00:00"/>
    <x v="1"/>
    <s v="1782"/>
    <x v="46"/>
    <s v="PA"/>
    <x v="1"/>
    <x v="0"/>
    <d v="2024-12-15T00:00:00"/>
    <d v="1899-12-30T08:31:27"/>
    <d v="2024-12-15T00:00:00"/>
    <d v="1899-12-30T08:31:29"/>
    <d v="2024-12-15T00:00:00"/>
    <d v="1899-12-30T08:55:21"/>
    <x v="0"/>
    <x v="0"/>
    <s v="7001180392"/>
    <s v="FBO"/>
    <d v="1899-12-30T00:00:00"/>
    <x v="733"/>
    <d v="1899-12-30T00:00:00"/>
    <s v="Granel"/>
    <s v="E001"/>
    <x v="2"/>
    <d v="1899-12-30T00:23:54"/>
    <d v="1899-12-30T00:23:52"/>
    <x v="2"/>
    <x v="25"/>
    <x v="5"/>
    <x v="1"/>
    <n v="0"/>
    <n v="0"/>
    <x v="0"/>
    <x v="1"/>
    <x v="0"/>
    <n v="0"/>
    <x v="7"/>
    <x v="1"/>
    <d v="1899-12-30T00:00:00"/>
    <d v="1899-12-30T00:00:00"/>
    <x v="0"/>
    <m/>
    <m/>
    <d v="1899-12-30T00:00:00"/>
    <d v="1899-12-30T00:23:54"/>
    <n v="1"/>
    <d v="1899-12-30T00:00:02"/>
    <n v="23.89999999999678"/>
    <x v="1"/>
    <x v="1"/>
  </r>
  <r>
    <x v="10"/>
    <s v="2024025118"/>
    <x v="0"/>
    <x v="1193"/>
    <s v="E3201JTT"/>
    <d v="2024-12-15T00:00:00"/>
    <x v="1"/>
    <s v="1782"/>
    <x v="46"/>
    <s v="PA"/>
    <x v="1"/>
    <x v="0"/>
    <d v="2024-12-15T00:00:00"/>
    <d v="1899-12-30T09:13:44"/>
    <d v="2024-12-15T00:00:00"/>
    <d v="1899-12-30T09:13:49"/>
    <d v="2024-12-15T00:00:00"/>
    <d v="1899-12-30T09:44:42"/>
    <x v="0"/>
    <x v="0"/>
    <s v="7001180393"/>
    <s v="FBO"/>
    <d v="1899-12-30T00:00:00"/>
    <x v="733"/>
    <d v="1899-12-30T00:00:00"/>
    <s v="Granel"/>
    <s v="E001"/>
    <x v="2"/>
    <d v="1899-12-30T00:30:58"/>
    <d v="1899-12-30T00:30:53"/>
    <x v="3"/>
    <x v="25"/>
    <x v="5"/>
    <x v="1"/>
    <n v="0"/>
    <n v="0"/>
    <x v="0"/>
    <x v="1"/>
    <x v="0"/>
    <n v="0"/>
    <x v="7"/>
    <x v="1"/>
    <d v="1899-12-30T00:00:00"/>
    <d v="1899-12-30T00:00:00"/>
    <x v="0"/>
    <m/>
    <m/>
    <d v="1899-12-30T00:00:00"/>
    <d v="1899-12-30T00:30:58"/>
    <n v="1"/>
    <d v="1899-12-30T00:00:05"/>
    <n v="30.966666666667216"/>
    <x v="2"/>
    <x v="1"/>
  </r>
  <r>
    <x v="10"/>
    <s v="2024025119"/>
    <x v="0"/>
    <x v="1227"/>
    <s v="E9842JGG"/>
    <d v="2024-12-15T00:00:00"/>
    <x v="1"/>
    <s v="1782"/>
    <x v="46"/>
    <s v="PA"/>
    <x v="1"/>
    <x v="0"/>
    <d v="2024-12-15T00:00:00"/>
    <d v="1899-12-30T09:56:22"/>
    <d v="2024-12-15T00:00:00"/>
    <d v="1899-12-30T09:56:24"/>
    <d v="2024-12-15T00:00:00"/>
    <d v="1899-12-30T10:24:15"/>
    <x v="0"/>
    <x v="0"/>
    <s v="7001180394"/>
    <s v="FBO"/>
    <d v="1899-12-30T00:00:00"/>
    <x v="733"/>
    <d v="1899-12-30T00:00:00"/>
    <s v="Granel"/>
    <s v="E001"/>
    <x v="2"/>
    <d v="1899-12-30T00:27:53"/>
    <d v="1899-12-30T00:27:51"/>
    <x v="3"/>
    <x v="25"/>
    <x v="5"/>
    <x v="1"/>
    <n v="0"/>
    <n v="0"/>
    <x v="0"/>
    <x v="1"/>
    <x v="0"/>
    <n v="0"/>
    <x v="7"/>
    <x v="1"/>
    <d v="1899-12-30T00:00:00"/>
    <d v="1899-12-30T00:00:00"/>
    <x v="0"/>
    <m/>
    <m/>
    <d v="1899-12-30T00:00:00"/>
    <d v="1899-12-30T00:27:53"/>
    <n v="1"/>
    <d v="1899-12-30T00:00:02"/>
    <n v="27.883333333324796"/>
    <x v="3"/>
    <x v="1"/>
  </r>
  <r>
    <x v="10"/>
    <s v="2024025120"/>
    <x v="0"/>
    <x v="1230"/>
    <s v="E9402GGZ"/>
    <d v="2024-12-15T00:00:00"/>
    <x v="1"/>
    <s v="1782"/>
    <x v="46"/>
    <s v="PA"/>
    <x v="1"/>
    <x v="0"/>
    <d v="2024-12-15T00:00:00"/>
    <d v="1899-12-30T10:50:52"/>
    <d v="2024-12-15T00:00:00"/>
    <d v="1899-12-30T10:50:55"/>
    <d v="2024-12-15T00:00:00"/>
    <d v="1899-12-30T11:12:39"/>
    <x v="0"/>
    <x v="0"/>
    <s v="7001180395"/>
    <s v="FBO"/>
    <d v="1899-12-30T00:00:00"/>
    <x v="733"/>
    <d v="1899-12-30T00:00:00"/>
    <s v="Granel"/>
    <s v="E001"/>
    <x v="2"/>
    <d v="1899-12-30T00:21:47"/>
    <d v="1899-12-30T00:21:44"/>
    <x v="4"/>
    <x v="25"/>
    <x v="5"/>
    <x v="1"/>
    <n v="0"/>
    <n v="0"/>
    <x v="0"/>
    <x v="1"/>
    <x v="0"/>
    <n v="0"/>
    <x v="7"/>
    <x v="1"/>
    <d v="1899-12-30T00:00:00"/>
    <d v="1899-12-30T00:00:00"/>
    <x v="0"/>
    <m/>
    <m/>
    <d v="1899-12-30T00:00:00"/>
    <d v="1899-12-30T00:21:47"/>
    <n v="1"/>
    <d v="1899-12-30T00:00:03"/>
    <n v="21.783333333340789"/>
    <x v="4"/>
    <x v="1"/>
  </r>
  <r>
    <x v="10"/>
    <s v="2024025122"/>
    <x v="0"/>
    <x v="1226"/>
    <s v="E4948KGF"/>
    <d v="2024-12-15T00:00:00"/>
    <x v="1"/>
    <s v="1782"/>
    <x v="46"/>
    <s v="PA"/>
    <x v="1"/>
    <x v="0"/>
    <d v="2024-12-15T00:00:00"/>
    <d v="1899-12-30T10:58:12"/>
    <d v="2024-12-15T00:00:00"/>
    <d v="1899-12-30T10:58:13"/>
    <d v="2024-12-15T00:00:00"/>
    <d v="1899-12-30T11:34:08"/>
    <x v="0"/>
    <x v="0"/>
    <s v="7001180396"/>
    <s v="FBO"/>
    <d v="1899-12-30T00:00:00"/>
    <x v="733"/>
    <d v="1899-12-30T00:00:00"/>
    <s v="Granel"/>
    <s v="E001"/>
    <x v="2"/>
    <d v="1899-12-30T00:35:56"/>
    <d v="1899-12-30T00:35:55"/>
    <x v="4"/>
    <x v="25"/>
    <x v="5"/>
    <x v="1"/>
    <n v="0"/>
    <n v="0"/>
    <x v="0"/>
    <x v="1"/>
    <x v="0"/>
    <n v="0"/>
    <x v="7"/>
    <x v="1"/>
    <d v="1899-12-30T00:00:00"/>
    <d v="1899-12-30T00:00:00"/>
    <x v="0"/>
    <m/>
    <m/>
    <d v="1899-12-30T00:00:00"/>
    <d v="1899-12-30T00:35:56"/>
    <n v="1"/>
    <d v="1899-12-30T00:00:01"/>
    <n v="35.933333333342361"/>
    <x v="4"/>
    <x v="1"/>
  </r>
  <r>
    <x v="10"/>
    <s v="2024025123"/>
    <x v="0"/>
    <x v="1229"/>
    <s v="E6758JLK"/>
    <d v="2024-12-15T00:00:00"/>
    <x v="1"/>
    <s v="1782"/>
    <x v="46"/>
    <s v="PA"/>
    <x v="1"/>
    <x v="0"/>
    <d v="2024-12-15T00:00:00"/>
    <d v="1899-12-30T11:32:36"/>
    <d v="2024-12-15T00:00:00"/>
    <d v="1899-12-30T11:32:39"/>
    <d v="2024-12-15T00:00:00"/>
    <d v="1899-12-30T12:14:25"/>
    <x v="0"/>
    <x v="0"/>
    <s v="7001180397"/>
    <s v="FBO"/>
    <d v="1899-12-30T00:00:00"/>
    <x v="733"/>
    <d v="1899-12-30T00:00:00"/>
    <s v="Granel"/>
    <s v="E001"/>
    <x v="2"/>
    <d v="1899-12-30T00:41:49"/>
    <d v="1899-12-30T00:41:46"/>
    <x v="5"/>
    <x v="25"/>
    <x v="5"/>
    <x v="1"/>
    <n v="0"/>
    <n v="0"/>
    <x v="0"/>
    <x v="1"/>
    <x v="0"/>
    <n v="0"/>
    <x v="7"/>
    <x v="1"/>
    <d v="1899-12-30T00:00:00"/>
    <d v="1899-12-30T00:00:00"/>
    <x v="0"/>
    <m/>
    <m/>
    <d v="1899-12-30T00:00:00"/>
    <d v="1899-12-30T00:41:49"/>
    <n v="1"/>
    <d v="1899-12-30T00:00:03"/>
    <n v="41.816666666664034"/>
    <x v="5"/>
    <x v="1"/>
  </r>
  <r>
    <x v="10"/>
    <s v="2024025121"/>
    <x v="0"/>
    <x v="1231"/>
    <s v="E2222JCW"/>
    <d v="2024-12-15T00:00:00"/>
    <x v="1"/>
    <s v="3236"/>
    <x v="47"/>
    <s v="PA"/>
    <x v="5"/>
    <x v="0"/>
    <d v="2024-12-15T00:00:00"/>
    <d v="1899-12-30T10:53:25"/>
    <d v="2024-12-15T00:00:00"/>
    <d v="1899-12-30T10:56:16"/>
    <d v="2024-12-15T00:00:00"/>
    <d v="1899-12-30T12:18:20"/>
    <x v="0"/>
    <x v="0"/>
    <s v="7001180398"/>
    <s v="FBO"/>
    <d v="1899-12-30T00:00:00"/>
    <x v="733"/>
    <d v="1899-12-30T00:00:00"/>
    <s v="Granel"/>
    <s v="E001"/>
    <x v="2"/>
    <d v="1899-12-30T01:24:55"/>
    <d v="1899-12-30T01:22:04"/>
    <x v="4"/>
    <x v="25"/>
    <x v="5"/>
    <x v="1"/>
    <n v="0"/>
    <n v="0"/>
    <x v="0"/>
    <x v="1"/>
    <x v="0"/>
    <n v="0"/>
    <x v="7"/>
    <x v="0"/>
    <d v="1899-12-30T00:00:00"/>
    <d v="1899-12-30T00:00:00"/>
    <x v="0"/>
    <m/>
    <m/>
    <d v="1899-12-30T00:00:00"/>
    <d v="1899-12-30T01:24:55"/>
    <n v="1"/>
    <d v="1899-12-30T00:02:51"/>
    <n v="84.916666666670366"/>
    <x v="5"/>
    <x v="0"/>
  </r>
  <r>
    <x v="10"/>
    <s v="2024025125"/>
    <x v="0"/>
    <x v="273"/>
    <s v="E7586KJW"/>
    <d v="2024-12-15T00:00:00"/>
    <x v="1"/>
    <s v="1782"/>
    <x v="46"/>
    <s v="PA"/>
    <x v="1"/>
    <x v="0"/>
    <d v="2024-12-15T00:00:00"/>
    <d v="1899-12-30T12:32:46"/>
    <d v="2024-12-15T00:00:00"/>
    <d v="1899-12-30T12:32:48"/>
    <d v="2024-12-15T00:00:00"/>
    <d v="1899-12-30T13:01:33"/>
    <x v="0"/>
    <x v="0"/>
    <s v="7001180399"/>
    <s v="FBO"/>
    <d v="1899-12-30T00:00:00"/>
    <x v="733"/>
    <d v="1899-12-30T00:00:00"/>
    <s v="Granel"/>
    <s v="E001"/>
    <x v="2"/>
    <d v="1899-12-30T00:28:47"/>
    <d v="1899-12-30T00:28:45"/>
    <x v="6"/>
    <x v="25"/>
    <x v="5"/>
    <x v="1"/>
    <n v="0"/>
    <n v="0"/>
    <x v="0"/>
    <x v="1"/>
    <x v="0"/>
    <n v="0"/>
    <x v="7"/>
    <x v="1"/>
    <d v="1899-12-30T00:00:00"/>
    <d v="1899-12-30T00:00:00"/>
    <x v="0"/>
    <m/>
    <m/>
    <d v="1899-12-30T00:00:00"/>
    <d v="1899-12-30T00:28:47"/>
    <n v="1"/>
    <d v="1899-12-30T00:00:02"/>
    <n v="28.783333333339165"/>
    <x v="13"/>
    <x v="1"/>
  </r>
  <r>
    <x v="10"/>
    <s v="2024025124"/>
    <x v="0"/>
    <x v="1220"/>
    <s v="E4598JTV"/>
    <d v="2024-12-15T00:00:00"/>
    <x v="1"/>
    <s v="1782"/>
    <x v="46"/>
    <s v="PA"/>
    <x v="1"/>
    <x v="0"/>
    <d v="2024-12-15T00:00:00"/>
    <d v="1899-12-30T12:21:54"/>
    <d v="2024-12-15T00:00:00"/>
    <d v="1899-12-30T12:21:58"/>
    <d v="2024-12-15T00:00:00"/>
    <d v="1899-12-30T13:14:40"/>
    <x v="0"/>
    <x v="0"/>
    <s v="7001180400"/>
    <s v="FBO"/>
    <d v="1899-12-30T00:00:00"/>
    <x v="733"/>
    <d v="1899-12-30T00:00:00"/>
    <s v="Granel"/>
    <s v="E001"/>
    <x v="2"/>
    <d v="1899-12-30T00:52:46"/>
    <d v="1899-12-30T00:52:42"/>
    <x v="6"/>
    <x v="25"/>
    <x v="5"/>
    <x v="1"/>
    <n v="0"/>
    <n v="0"/>
    <x v="0"/>
    <x v="1"/>
    <x v="0"/>
    <n v="0"/>
    <x v="7"/>
    <x v="0"/>
    <d v="1899-12-30T00:00:00"/>
    <d v="1899-12-30T00:00:00"/>
    <x v="0"/>
    <m/>
    <m/>
    <d v="1899-12-30T00:00:00"/>
    <d v="1899-12-30T00:52:46"/>
    <n v="1"/>
    <d v="1899-12-30T00:00:04"/>
    <n v="52.766666666668783"/>
    <x v="13"/>
    <x v="0"/>
  </r>
  <r>
    <x v="10"/>
    <s v="2024025126"/>
    <x v="0"/>
    <x v="1225"/>
    <s v="E4179KVF"/>
    <d v="2024-12-16T00:00:00"/>
    <x v="1"/>
    <s v="1782"/>
    <x v="46"/>
    <s v="PA"/>
    <x v="1"/>
    <x v="0"/>
    <d v="2024-12-16T00:00:00"/>
    <d v="1899-12-30T06:06:56"/>
    <d v="2024-12-16T00:00:00"/>
    <d v="1899-12-30T06:06:58"/>
    <d v="2024-12-16T00:00:00"/>
    <d v="1899-12-30T06:36:14"/>
    <x v="0"/>
    <x v="0"/>
    <s v="7001180401"/>
    <s v="FBO"/>
    <d v="1899-12-30T00:29:18"/>
    <x v="1489"/>
    <d v="1899-12-30T00:00:02"/>
    <s v="Granel"/>
    <s v="E001"/>
    <x v="2"/>
    <d v="1899-12-30T00:29:18"/>
    <d v="1899-12-30T00:29:16"/>
    <x v="0"/>
    <x v="11"/>
    <x v="5"/>
    <x v="1"/>
    <n v="0"/>
    <n v="0"/>
    <x v="0"/>
    <x v="1"/>
    <x v="0"/>
    <n v="0"/>
    <x v="7"/>
    <x v="1"/>
    <d v="1899-12-30T00:00:02"/>
    <d v="1899-12-30T00:00:02"/>
    <x v="0"/>
    <m/>
    <m/>
    <d v="1899-12-30T00:00:00"/>
    <d v="1899-12-30T00:29:18"/>
    <n v="2"/>
    <d v="1899-12-30T00:00:02"/>
    <n v="29.300000000011213"/>
    <x v="12"/>
    <x v="1"/>
  </r>
  <r>
    <x v="10"/>
    <s v="2024025129"/>
    <x v="0"/>
    <x v="1231"/>
    <s v="E2222JCW"/>
    <d v="2024-12-16T00:00:00"/>
    <x v="1"/>
    <s v="837"/>
    <x v="48"/>
    <s v="PA"/>
    <x v="0"/>
    <x v="0"/>
    <d v="2024-12-16T00:00:00"/>
    <d v="1899-12-30T06:38:13"/>
    <d v="2024-12-16T00:00:00"/>
    <d v="1899-12-30T06:38:14"/>
    <d v="2024-12-16T00:00:00"/>
    <d v="1899-12-30T07:16:10"/>
    <x v="0"/>
    <x v="0"/>
    <s v="7001180402"/>
    <s v="FBO"/>
    <d v="1899-12-30T00:37:57"/>
    <x v="3047"/>
    <d v="1899-12-30T00:00:01"/>
    <s v="Granel"/>
    <s v="E001"/>
    <x v="2"/>
    <d v="1899-12-30T00:37:57"/>
    <d v="1899-12-30T00:37:56"/>
    <x v="0"/>
    <x v="11"/>
    <x v="5"/>
    <x v="1"/>
    <n v="0"/>
    <n v="0"/>
    <x v="0"/>
    <x v="1"/>
    <x v="0"/>
    <n v="0"/>
    <x v="7"/>
    <x v="1"/>
    <d v="1899-12-30T00:00:01"/>
    <d v="1899-12-30T00:00:01"/>
    <x v="0"/>
    <m/>
    <m/>
    <d v="1899-12-30T00:00:00"/>
    <d v="1899-12-30T00:37:57"/>
    <n v="2"/>
    <d v="1899-12-30T00:00:01"/>
    <n v="37.950000000004735"/>
    <x v="0"/>
    <x v="1"/>
  </r>
  <r>
    <x v="10"/>
    <s v="2024025134"/>
    <x v="0"/>
    <x v="1223"/>
    <s v="E2015JDV"/>
    <d v="2024-12-16T00:00:00"/>
    <x v="1"/>
    <s v="837"/>
    <x v="48"/>
    <s v="PA"/>
    <x v="0"/>
    <x v="0"/>
    <d v="2024-12-16T00:00:00"/>
    <d v="1899-12-30T07:22:57"/>
    <d v="2024-12-16T00:00:00"/>
    <d v="1899-12-30T07:22:58"/>
    <d v="2024-12-16T00:00:00"/>
    <d v="1899-12-30T07:45:20"/>
    <x v="0"/>
    <x v="0"/>
    <s v="7001180403"/>
    <s v="FBO"/>
    <d v="1899-12-30T00:22:23"/>
    <x v="408"/>
    <d v="1899-12-30T00:00:01"/>
    <s v="Granel"/>
    <s v="E001"/>
    <x v="2"/>
    <d v="1899-12-30T00:22:23"/>
    <d v="1899-12-30T00:22:22"/>
    <x v="1"/>
    <x v="11"/>
    <x v="5"/>
    <x v="1"/>
    <n v="0"/>
    <n v="0"/>
    <x v="0"/>
    <x v="1"/>
    <x v="0"/>
    <n v="0"/>
    <x v="7"/>
    <x v="1"/>
    <d v="1899-12-30T00:00:01"/>
    <d v="1899-12-30T00:00:01"/>
    <x v="0"/>
    <m/>
    <m/>
    <d v="1899-12-30T00:00:00"/>
    <d v="1899-12-30T00:22:23"/>
    <n v="2"/>
    <d v="1899-12-30T00:00:01"/>
    <n v="22.383333333331208"/>
    <x v="0"/>
    <x v="1"/>
  </r>
  <r>
    <x v="10"/>
    <s v="2024025130"/>
    <x v="0"/>
    <x v="1221"/>
    <s v="E6028JLK"/>
    <d v="2024-12-16T00:00:00"/>
    <x v="1"/>
    <s v="1782"/>
    <x v="46"/>
    <s v="PA"/>
    <x v="1"/>
    <x v="0"/>
    <d v="2024-12-16T00:00:00"/>
    <d v="1899-12-30T07:08:30"/>
    <d v="2024-12-16T00:00:00"/>
    <d v="1899-12-30T07:08:31"/>
    <d v="2024-12-16T00:00:00"/>
    <d v="1899-12-30T07:52:57"/>
    <x v="0"/>
    <x v="0"/>
    <s v="7001180404"/>
    <s v="FBO"/>
    <d v="1899-12-30T00:44:27"/>
    <x v="2457"/>
    <d v="1899-12-30T00:00:01"/>
    <s v="Granel"/>
    <s v="E001"/>
    <x v="2"/>
    <d v="1899-12-30T00:44:27"/>
    <d v="1899-12-30T00:44:26"/>
    <x v="1"/>
    <x v="11"/>
    <x v="5"/>
    <x v="1"/>
    <n v="0"/>
    <n v="0"/>
    <x v="0"/>
    <x v="1"/>
    <x v="0"/>
    <n v="0"/>
    <x v="7"/>
    <x v="1"/>
    <d v="1899-12-30T00:00:01"/>
    <d v="1899-12-30T00:00:01"/>
    <x v="0"/>
    <m/>
    <m/>
    <d v="1899-12-30T00:00:00"/>
    <d v="1899-12-30T00:44:27"/>
    <n v="2"/>
    <d v="1899-12-30T00:00:01"/>
    <n v="44.450000000006391"/>
    <x v="0"/>
    <x v="1"/>
  </r>
  <r>
    <x v="10"/>
    <s v="2024025127"/>
    <x v="0"/>
    <x v="1230"/>
    <s v="E9402GGZ"/>
    <d v="2024-12-16T00:00:00"/>
    <x v="1"/>
    <s v="3236"/>
    <x v="47"/>
    <s v="PA"/>
    <x v="5"/>
    <x v="0"/>
    <d v="2024-12-16T00:00:00"/>
    <d v="1899-12-30T06:14:57"/>
    <d v="2024-12-16T00:00:00"/>
    <d v="1899-12-30T06:15:01"/>
    <d v="2024-12-16T00:00:00"/>
    <d v="1899-12-30T08:02:47"/>
    <x v="0"/>
    <x v="0"/>
    <s v="7001180405"/>
    <s v="FBO"/>
    <d v="1899-12-30T01:47:50"/>
    <x v="3218"/>
    <d v="1899-12-30T00:00:04"/>
    <s v="Granel"/>
    <s v="E001"/>
    <x v="2"/>
    <d v="1899-12-30T01:47:50"/>
    <d v="1899-12-30T01:47:46"/>
    <x v="0"/>
    <x v="11"/>
    <x v="5"/>
    <x v="1"/>
    <n v="0"/>
    <n v="0"/>
    <x v="0"/>
    <x v="1"/>
    <x v="0"/>
    <n v="0"/>
    <x v="7"/>
    <x v="2"/>
    <d v="1899-12-30T00:00:04"/>
    <d v="1899-12-30T00:00:04"/>
    <x v="0"/>
    <m/>
    <m/>
    <d v="1899-12-30T00:00:00"/>
    <d v="1899-12-30T01:47:50"/>
    <n v="2"/>
    <d v="1899-12-30T00:00:04"/>
    <n v="107.83333333333441"/>
    <x v="1"/>
    <x v="0"/>
  </r>
  <r>
    <x v="10"/>
    <s v="2024025133"/>
    <x v="0"/>
    <x v="1218"/>
    <s v="E6485GPB"/>
    <d v="2024-12-16T00:00:00"/>
    <x v="1"/>
    <s v="837"/>
    <x v="48"/>
    <s v="PA"/>
    <x v="0"/>
    <x v="0"/>
    <d v="2024-12-16T00:00:00"/>
    <d v="1899-12-30T07:22:23"/>
    <d v="2024-12-16T00:00:00"/>
    <d v="1899-12-30T07:22:24"/>
    <d v="2024-12-16T00:00:00"/>
    <d v="1899-12-30T08:05:40"/>
    <x v="0"/>
    <x v="0"/>
    <s v="7001180406"/>
    <s v="FBO"/>
    <d v="1899-12-30T00:43:17"/>
    <x v="2760"/>
    <d v="1899-12-30T00:00:01"/>
    <s v="Granel"/>
    <s v="E001"/>
    <x v="2"/>
    <d v="1899-12-30T00:43:17"/>
    <d v="1899-12-30T00:43:16"/>
    <x v="1"/>
    <x v="11"/>
    <x v="5"/>
    <x v="1"/>
    <n v="0"/>
    <n v="0"/>
    <x v="0"/>
    <x v="1"/>
    <x v="0"/>
    <n v="0"/>
    <x v="7"/>
    <x v="1"/>
    <d v="1899-12-30T00:00:01"/>
    <d v="1899-12-30T00:00:01"/>
    <x v="0"/>
    <m/>
    <m/>
    <d v="1899-12-30T00:00:00"/>
    <d v="1899-12-30T00:43:17"/>
    <n v="2"/>
    <d v="1899-12-30T00:00:01"/>
    <n v="43.283333333332799"/>
    <x v="1"/>
    <x v="1"/>
  </r>
  <r>
    <x v="10"/>
    <s v="2024025128"/>
    <x v="0"/>
    <x v="1252"/>
    <s v="E0945JZT"/>
    <d v="2024-12-16T00:00:00"/>
    <x v="1"/>
    <s v="1782"/>
    <x v="46"/>
    <s v="PA"/>
    <x v="1"/>
    <x v="0"/>
    <d v="2024-12-16T00:00:00"/>
    <d v="1899-12-30T06:26:47"/>
    <d v="2024-12-16T00:00:00"/>
    <d v="1899-12-30T06:26:48"/>
    <d v="2024-12-16T00:00:00"/>
    <d v="1899-12-30T08:16:25"/>
    <x v="0"/>
    <x v="0"/>
    <s v="7001180407"/>
    <s v="FBO"/>
    <d v="1899-12-30T01:49:38"/>
    <x v="3219"/>
    <d v="1899-12-30T00:00:01"/>
    <s v="Granel"/>
    <s v="E001"/>
    <x v="2"/>
    <d v="1899-12-30T01:49:38"/>
    <d v="1899-12-30T01:49:37"/>
    <x v="0"/>
    <x v="11"/>
    <x v="5"/>
    <x v="1"/>
    <n v="0"/>
    <n v="0"/>
    <x v="0"/>
    <x v="1"/>
    <x v="0"/>
    <n v="0"/>
    <x v="7"/>
    <x v="2"/>
    <d v="1899-12-30T00:00:01"/>
    <d v="1899-12-30T00:00:01"/>
    <x v="0"/>
    <m/>
    <m/>
    <d v="1899-12-30T00:00:00"/>
    <d v="1899-12-30T01:49:38"/>
    <n v="2"/>
    <d v="1899-12-30T00:00:01"/>
    <n v="109.63333333333445"/>
    <x v="1"/>
    <x v="0"/>
  </r>
  <r>
    <x v="10"/>
    <s v="2024025135"/>
    <x v="0"/>
    <x v="1237"/>
    <s v="E9349KRP"/>
    <d v="2024-12-16T00:00:00"/>
    <x v="1"/>
    <s v="837"/>
    <x v="48"/>
    <s v="PA"/>
    <x v="0"/>
    <x v="0"/>
    <d v="2024-12-16T00:00:00"/>
    <d v="1899-12-30T07:48:43"/>
    <d v="2024-12-16T00:00:00"/>
    <d v="1899-12-30T07:48:46"/>
    <d v="2024-12-16T00:00:00"/>
    <d v="1899-12-30T08:19:13"/>
    <x v="0"/>
    <x v="0"/>
    <s v="7001180408"/>
    <s v="EXW"/>
    <d v="1899-12-30T00:30:30"/>
    <x v="1626"/>
    <d v="1899-12-30T00:00:03"/>
    <s v="Granel"/>
    <s v="E001"/>
    <x v="1"/>
    <d v="1899-12-30T00:30:30"/>
    <d v="1899-12-30T00:30:27"/>
    <x v="1"/>
    <x v="11"/>
    <x v="5"/>
    <x v="1"/>
    <n v="0"/>
    <n v="0"/>
    <x v="0"/>
    <x v="1"/>
    <x v="0"/>
    <n v="0"/>
    <x v="7"/>
    <x v="1"/>
    <d v="1899-12-30T00:00:03"/>
    <d v="1899-12-30T00:00:03"/>
    <x v="0"/>
    <m/>
    <m/>
    <d v="1899-12-30T00:00:00"/>
    <d v="1899-12-30T00:30:30"/>
    <n v="2"/>
    <d v="1899-12-30T00:00:03"/>
    <n v="30.499999999991978"/>
    <x v="1"/>
    <x v="1"/>
  </r>
  <r>
    <x v="10"/>
    <s v="2024025131"/>
    <x v="0"/>
    <x v="345"/>
    <s v="E4544MKW"/>
    <d v="2024-12-16T00:00:00"/>
    <x v="1"/>
    <s v="2032"/>
    <x v="52"/>
    <s v="PA"/>
    <x v="4"/>
    <x v="0"/>
    <d v="2024-12-16T00:00:00"/>
    <d v="1899-12-30T07:10:22"/>
    <d v="2024-12-16T00:00:00"/>
    <d v="1899-12-30T07:16:33"/>
    <d v="2024-12-16T00:00:00"/>
    <d v="1899-12-30T08:33:58"/>
    <x v="0"/>
    <x v="0"/>
    <s v="7001180409"/>
    <s v="FBO"/>
    <d v="1899-12-30T01:23:36"/>
    <x v="3220"/>
    <d v="1899-12-30T00:06:11"/>
    <s v="Granel"/>
    <s v="E001"/>
    <x v="2"/>
    <d v="1899-12-30T01:23:36"/>
    <d v="1899-12-30T01:17:25"/>
    <x v="1"/>
    <x v="11"/>
    <x v="5"/>
    <x v="1"/>
    <n v="0"/>
    <n v="0"/>
    <x v="0"/>
    <x v="1"/>
    <x v="0"/>
    <n v="0"/>
    <x v="7"/>
    <x v="0"/>
    <d v="1899-12-30T00:06:11"/>
    <d v="1899-12-30T00:06:11"/>
    <x v="0"/>
    <m/>
    <m/>
    <d v="1899-12-30T00:00:00"/>
    <d v="1899-12-30T01:23:36"/>
    <n v="2"/>
    <d v="1899-12-30T00:06:11"/>
    <n v="83.600000000006347"/>
    <x v="1"/>
    <x v="0"/>
  </r>
  <r>
    <x v="10"/>
    <s v="2024025137"/>
    <x v="0"/>
    <x v="1229"/>
    <s v="E6758JLK"/>
    <d v="2024-12-16T00:00:00"/>
    <x v="1"/>
    <s v="1782"/>
    <x v="46"/>
    <s v="PA"/>
    <x v="1"/>
    <x v="0"/>
    <d v="2024-12-16T00:00:00"/>
    <d v="1899-12-30T08:08:14"/>
    <d v="2024-12-16T00:00:00"/>
    <d v="1899-12-30T08:08:14"/>
    <d v="2024-12-16T00:00:00"/>
    <d v="1899-12-30T08:39:06"/>
    <x v="0"/>
    <x v="0"/>
    <s v="7001180410"/>
    <s v="FBO"/>
    <d v="1899-12-30T00:30:52"/>
    <x v="559"/>
    <d v="1899-12-30T00:00:00"/>
    <s v="Granel"/>
    <s v="E001"/>
    <x v="2"/>
    <d v="1899-12-30T00:30:52"/>
    <d v="1899-12-30T00:30:52"/>
    <x v="2"/>
    <x v="11"/>
    <x v="5"/>
    <x v="1"/>
    <n v="0"/>
    <n v="0"/>
    <x v="0"/>
    <x v="1"/>
    <x v="0"/>
    <n v="0"/>
    <x v="7"/>
    <x v="1"/>
    <d v="1899-12-30T00:00:00"/>
    <d v="1899-12-30T00:00:00"/>
    <x v="0"/>
    <m/>
    <m/>
    <d v="1899-12-30T00:00:00"/>
    <d v="1899-12-30T00:30:52"/>
    <n v="2"/>
    <d v="1899-12-30T00:00:00"/>
    <n v="30.866666666659206"/>
    <x v="1"/>
    <x v="1"/>
  </r>
  <r>
    <x v="10"/>
    <s v="2024025138"/>
    <x v="0"/>
    <x v="1193"/>
    <s v="E3201JTT"/>
    <d v="2024-12-16T00:00:00"/>
    <x v="1"/>
    <s v="837"/>
    <x v="48"/>
    <s v="PA"/>
    <x v="0"/>
    <x v="0"/>
    <d v="2024-12-16T00:00:00"/>
    <d v="1899-12-30T08:15:02"/>
    <d v="2024-12-16T00:00:00"/>
    <d v="1899-12-30T08:15:02"/>
    <d v="2024-12-16T00:00:00"/>
    <d v="1899-12-30T08:47:00"/>
    <x v="0"/>
    <x v="0"/>
    <s v="7001180411"/>
    <s v="FBO"/>
    <d v="1899-12-30T00:31:58"/>
    <x v="941"/>
    <d v="1899-12-30T00:00:00"/>
    <s v="Granel"/>
    <s v="E001"/>
    <x v="2"/>
    <d v="1899-12-30T00:31:58"/>
    <d v="1899-12-30T00:31:58"/>
    <x v="2"/>
    <x v="11"/>
    <x v="5"/>
    <x v="1"/>
    <n v="0"/>
    <n v="0"/>
    <x v="0"/>
    <x v="1"/>
    <x v="0"/>
    <n v="0"/>
    <x v="7"/>
    <x v="1"/>
    <d v="1899-12-30T00:00:00"/>
    <d v="1899-12-30T00:00:00"/>
    <x v="0"/>
    <m/>
    <m/>
    <d v="1899-12-30T00:00:00"/>
    <d v="1899-12-30T00:31:58"/>
    <n v="2"/>
    <d v="1899-12-30T00:00:00"/>
    <n v="31.966666666660739"/>
    <x v="1"/>
    <x v="1"/>
  </r>
  <r>
    <x v="10"/>
    <s v="2024025132"/>
    <x v="0"/>
    <x v="273"/>
    <s v="E7586KJW"/>
    <d v="2024-12-16T00:00:00"/>
    <x v="1"/>
    <s v="1782"/>
    <x v="46"/>
    <s v="PA"/>
    <x v="1"/>
    <x v="0"/>
    <d v="2024-12-16T00:00:00"/>
    <d v="1899-12-30T07:21:33"/>
    <d v="2024-12-16T00:00:00"/>
    <d v="1899-12-30T07:21:35"/>
    <d v="2024-12-16T00:00:00"/>
    <d v="1899-12-30T08:51:53"/>
    <x v="0"/>
    <x v="0"/>
    <s v="7001180412"/>
    <s v="FBO"/>
    <d v="1899-12-30T01:30:20"/>
    <x v="3221"/>
    <d v="1899-12-30T00:00:02"/>
    <s v="Granel"/>
    <s v="E001"/>
    <x v="2"/>
    <d v="1899-12-30T01:30:20"/>
    <d v="1899-12-30T01:30:18"/>
    <x v="1"/>
    <x v="11"/>
    <x v="5"/>
    <x v="1"/>
    <n v="0"/>
    <n v="0"/>
    <x v="0"/>
    <x v="1"/>
    <x v="0"/>
    <n v="0"/>
    <x v="7"/>
    <x v="2"/>
    <d v="1899-12-30T00:00:02"/>
    <d v="1899-12-30T00:00:02"/>
    <x v="0"/>
    <m/>
    <m/>
    <d v="1899-12-30T00:00:00"/>
    <d v="1899-12-30T01:30:20"/>
    <n v="2"/>
    <d v="1899-12-30T00:00:02"/>
    <n v="90.333333333345664"/>
    <x v="1"/>
    <x v="0"/>
  </r>
  <r>
    <x v="10"/>
    <s v="2024025145"/>
    <x v="0"/>
    <x v="1242"/>
    <s v="E5397JZM"/>
    <d v="2024-12-16T00:00:00"/>
    <x v="1"/>
    <s v="1782"/>
    <x v="46"/>
    <s v="PA"/>
    <x v="1"/>
    <x v="0"/>
    <d v="2024-12-16T00:00:00"/>
    <d v="1899-12-30T09:16:55"/>
    <d v="2024-12-16T00:00:00"/>
    <d v="1899-12-30T09:16:57"/>
    <d v="2024-12-16T00:00:00"/>
    <d v="1899-12-30T09:49:13"/>
    <x v="0"/>
    <x v="0"/>
    <s v="7001180413"/>
    <s v="FBO"/>
    <d v="1899-12-30T00:32:18"/>
    <x v="974"/>
    <d v="1899-12-30T00:00:02"/>
    <s v="Granel"/>
    <s v="E001"/>
    <x v="2"/>
    <d v="1899-12-30T00:32:18"/>
    <d v="1899-12-30T00:32:16"/>
    <x v="3"/>
    <x v="11"/>
    <x v="5"/>
    <x v="1"/>
    <n v="0"/>
    <n v="0"/>
    <x v="0"/>
    <x v="1"/>
    <x v="0"/>
    <n v="0"/>
    <x v="7"/>
    <x v="1"/>
    <d v="1899-12-30T00:00:02"/>
    <d v="1899-12-30T00:00:02"/>
    <x v="0"/>
    <m/>
    <m/>
    <d v="1899-12-30T00:00:00"/>
    <d v="1899-12-30T00:32:18"/>
    <n v="2"/>
    <d v="1899-12-30T00:00:02"/>
    <n v="32.299999999992018"/>
    <x v="2"/>
    <x v="1"/>
  </r>
  <r>
    <x v="10"/>
    <s v="2024025146"/>
    <x v="0"/>
    <x v="1239"/>
    <s v="E5728KFK"/>
    <d v="2024-12-16T00:00:00"/>
    <x v="1"/>
    <s v="837"/>
    <x v="48"/>
    <s v="PA"/>
    <x v="0"/>
    <x v="0"/>
    <d v="2024-12-16T00:00:00"/>
    <d v="1899-12-30T09:18:51"/>
    <d v="2024-12-16T00:00:00"/>
    <d v="1899-12-30T09:18:52"/>
    <d v="2024-12-16T00:00:00"/>
    <d v="1899-12-30T09:52:19"/>
    <x v="0"/>
    <x v="0"/>
    <s v="7001180414"/>
    <s v="FBO"/>
    <d v="1899-12-30T00:33:28"/>
    <x v="196"/>
    <d v="1899-12-30T00:00:01"/>
    <s v="Granel"/>
    <s v="E001"/>
    <x v="2"/>
    <d v="1899-12-30T00:33:28"/>
    <d v="1899-12-30T00:33:27"/>
    <x v="3"/>
    <x v="11"/>
    <x v="5"/>
    <x v="1"/>
    <n v="0"/>
    <n v="0"/>
    <x v="0"/>
    <x v="1"/>
    <x v="0"/>
    <n v="0"/>
    <x v="7"/>
    <x v="1"/>
    <d v="1899-12-30T00:00:01"/>
    <d v="1899-12-30T00:00:01"/>
    <x v="0"/>
    <m/>
    <m/>
    <d v="1899-12-30T00:00:00"/>
    <d v="1899-12-30T00:33:28"/>
    <n v="2"/>
    <d v="1899-12-30T00:00:01"/>
    <n v="33.46666666666561"/>
    <x v="2"/>
    <x v="1"/>
  </r>
  <r>
    <x v="10"/>
    <s v="2024025093"/>
    <x v="0"/>
    <x v="1232"/>
    <s v="ER2114BBN"/>
    <d v="2024-12-13T00:00:00"/>
    <x v="1"/>
    <s v="1782"/>
    <x v="46"/>
    <s v="PA"/>
    <x v="1"/>
    <x v="0"/>
    <d v="2024-12-13T00:00:00"/>
    <d v="1899-12-30T18:19:15"/>
    <d v="2024-12-13T00:00:00"/>
    <d v="1899-12-30T18:19:16"/>
    <d v="2024-12-13T00:00:00"/>
    <d v="1899-12-30T19:21:57"/>
    <x v="260"/>
    <x v="0"/>
    <s v="7001180415"/>
    <s v="EXW"/>
    <d v="1899-12-30T01:02:42"/>
    <x v="3178"/>
    <d v="1899-12-30T00:00:01"/>
    <s v="Granel"/>
    <s v="E001"/>
    <x v="1"/>
    <d v="1899-12-30T01:02:42"/>
    <d v="1899-12-30T01:02:41"/>
    <x v="11"/>
    <x v="9"/>
    <x v="4"/>
    <x v="1"/>
    <n v="0"/>
    <n v="0"/>
    <x v="0"/>
    <x v="1"/>
    <x v="0"/>
    <n v="0"/>
    <x v="7"/>
    <x v="0"/>
    <d v="1899-12-30T00:00:01"/>
    <d v="1899-12-30T00:00:01"/>
    <x v="0"/>
    <m/>
    <m/>
    <d v="1899-12-30T00:00:00"/>
    <d v="1899-12-30T01:02:42"/>
    <n v="6"/>
    <d v="1899-12-30T00:00:01"/>
    <n v="62.699999999990453"/>
    <x v="7"/>
    <x v="0"/>
  </r>
  <r>
    <x v="10"/>
    <s v="2024025143"/>
    <x v="0"/>
    <x v="1240"/>
    <s v="E9842JGG"/>
    <d v="2024-12-16T00:00:00"/>
    <x v="1"/>
    <s v="2882"/>
    <x v="50"/>
    <s v="PA"/>
    <x v="2"/>
    <x v="0"/>
    <d v="2024-12-16T00:00:00"/>
    <d v="1899-12-30T09:07:58"/>
    <d v="2024-12-16T00:00:00"/>
    <d v="1899-12-30T09:08:00"/>
    <d v="2024-12-16T00:00:00"/>
    <d v="1899-12-30T10:10:23"/>
    <x v="0"/>
    <x v="0"/>
    <s v="7001180416"/>
    <s v="FBO"/>
    <d v="1899-12-30T01:02:25"/>
    <x v="3222"/>
    <d v="1899-12-30T00:00:02"/>
    <s v="Ensacado"/>
    <s v="E002"/>
    <x v="2"/>
    <d v="1899-12-30T01:02:25"/>
    <d v="1899-12-30T01:02:23"/>
    <x v="3"/>
    <x v="11"/>
    <x v="5"/>
    <x v="2"/>
    <n v="0"/>
    <n v="0"/>
    <x v="0"/>
    <x v="2"/>
    <x v="0"/>
    <n v="0"/>
    <x v="7"/>
    <x v="0"/>
    <d v="1899-12-30T00:00:02"/>
    <d v="1899-12-30T00:00:02"/>
    <x v="0"/>
    <m/>
    <m/>
    <d v="1899-12-30T00:00:00"/>
    <d v="1899-12-30T01:02:25"/>
    <n v="2"/>
    <d v="1899-12-30T00:00:02"/>
    <n v="62.416666666655985"/>
    <x v="3"/>
    <x v="0"/>
  </r>
  <r>
    <x v="10"/>
    <s v="2024025147"/>
    <x v="0"/>
    <x v="135"/>
    <s v="E3616JTZ"/>
    <d v="2024-12-16T00:00:00"/>
    <x v="1"/>
    <s v="837"/>
    <x v="48"/>
    <s v="PA"/>
    <x v="0"/>
    <x v="0"/>
    <d v="2024-12-16T00:00:00"/>
    <d v="1899-12-30T09:26:41"/>
    <d v="2024-12-16T00:00:00"/>
    <d v="1899-12-30T09:26:43"/>
    <d v="2024-12-16T00:00:00"/>
    <d v="1899-12-30T10:16:17"/>
    <x v="0"/>
    <x v="0"/>
    <s v="7001180417"/>
    <s v="FBO"/>
    <d v="1899-12-30T00:49:36"/>
    <x v="1083"/>
    <d v="1899-12-30T00:00:02"/>
    <s v="Granel"/>
    <s v="E001"/>
    <x v="2"/>
    <d v="1899-12-30T00:49:36"/>
    <d v="1899-12-30T00:49:34"/>
    <x v="3"/>
    <x v="11"/>
    <x v="5"/>
    <x v="1"/>
    <n v="0"/>
    <n v="0"/>
    <x v="0"/>
    <x v="1"/>
    <x v="0"/>
    <n v="0"/>
    <x v="7"/>
    <x v="0"/>
    <d v="1899-12-30T00:00:02"/>
    <d v="1899-12-30T00:00:02"/>
    <x v="0"/>
    <m/>
    <m/>
    <d v="1899-12-30T00:00:00"/>
    <d v="1899-12-30T00:49:36"/>
    <n v="2"/>
    <d v="1899-12-30T00:00:02"/>
    <n v="49.600000000008073"/>
    <x v="3"/>
    <x v="0"/>
  </r>
  <r>
    <x v="10"/>
    <s v="2024025149"/>
    <x v="0"/>
    <x v="1220"/>
    <s v="E4598JTV"/>
    <d v="2024-12-16T00:00:00"/>
    <x v="1"/>
    <s v="1782"/>
    <x v="46"/>
    <s v="PA"/>
    <x v="1"/>
    <x v="0"/>
    <d v="2024-12-16T00:00:00"/>
    <d v="1899-12-30T09:51:56"/>
    <d v="2024-12-16T00:00:00"/>
    <d v="1899-12-30T09:51:58"/>
    <d v="2024-12-16T00:00:00"/>
    <d v="1899-12-30T10:35:10"/>
    <x v="0"/>
    <x v="0"/>
    <s v="7001180418"/>
    <s v="FBO"/>
    <d v="1899-12-30T00:43:14"/>
    <x v="845"/>
    <d v="1899-12-30T00:00:02"/>
    <s v="Granel"/>
    <s v="E001"/>
    <x v="2"/>
    <d v="1899-12-30T00:43:14"/>
    <d v="1899-12-30T00:43:12"/>
    <x v="3"/>
    <x v="11"/>
    <x v="5"/>
    <x v="1"/>
    <n v="0"/>
    <n v="0"/>
    <x v="0"/>
    <x v="1"/>
    <x v="0"/>
    <n v="0"/>
    <x v="7"/>
    <x v="1"/>
    <d v="1899-12-30T00:00:02"/>
    <d v="1899-12-30T00:00:02"/>
    <x v="0"/>
    <m/>
    <m/>
    <d v="1899-12-30T00:00:00"/>
    <d v="1899-12-30T00:43:14"/>
    <n v="2"/>
    <d v="1899-12-30T00:00:02"/>
    <n v="43.233333333335985"/>
    <x v="3"/>
    <x v="1"/>
  </r>
  <r>
    <x v="10"/>
    <s v="2024025151"/>
    <x v="0"/>
    <x v="1235"/>
    <s v="ER7683BCC"/>
    <d v="2024-12-16T00:00:00"/>
    <x v="1"/>
    <s v="1782"/>
    <x v="46"/>
    <s v="PA"/>
    <x v="1"/>
    <x v="0"/>
    <d v="2024-12-16T00:00:00"/>
    <d v="1899-12-30T09:59:55"/>
    <d v="2024-12-16T00:00:00"/>
    <d v="1899-12-30T09:59:55"/>
    <d v="2024-12-16T00:00:00"/>
    <d v="1899-12-30T10:47:01"/>
    <x v="0"/>
    <x v="0"/>
    <s v="7001180419"/>
    <s v="EXW"/>
    <d v="1899-12-30T00:47:06"/>
    <x v="3223"/>
    <d v="1899-12-30T00:00:00"/>
    <s v="Granel"/>
    <s v="E001"/>
    <x v="1"/>
    <d v="1899-12-30T00:47:06"/>
    <d v="1899-12-30T00:47:06"/>
    <x v="3"/>
    <x v="11"/>
    <x v="5"/>
    <x v="1"/>
    <n v="0"/>
    <n v="0"/>
    <x v="0"/>
    <x v="1"/>
    <x v="0"/>
    <n v="0"/>
    <x v="7"/>
    <x v="0"/>
    <d v="1899-12-30T00:00:00"/>
    <d v="1899-12-30T00:00:00"/>
    <x v="0"/>
    <m/>
    <m/>
    <d v="1899-12-30T00:00:00"/>
    <d v="1899-12-30T00:47:06"/>
    <n v="2"/>
    <d v="1899-12-30T00:00:00"/>
    <n v="47.099999999995212"/>
    <x v="3"/>
    <x v="0"/>
  </r>
  <r>
    <x v="10"/>
    <s v="2024025150"/>
    <x v="0"/>
    <x v="1224"/>
    <s v="E0897HWR"/>
    <d v="2024-12-16T00:00:00"/>
    <x v="1"/>
    <s v="1782"/>
    <x v="46"/>
    <s v="PA"/>
    <x v="1"/>
    <x v="0"/>
    <d v="2024-12-16T00:00:00"/>
    <d v="1899-12-30T09:53:57"/>
    <d v="2024-12-16T00:00:00"/>
    <d v="1899-12-30T09:53:58"/>
    <d v="2024-12-16T00:00:00"/>
    <d v="1899-12-30T10:49:52"/>
    <x v="0"/>
    <x v="0"/>
    <s v="7001180420"/>
    <s v="FBO"/>
    <d v="1899-12-30T00:55:55"/>
    <x v="3224"/>
    <d v="1899-12-30T00:00:01"/>
    <s v="Granel"/>
    <s v="E001"/>
    <x v="2"/>
    <d v="1899-12-30T00:55:55"/>
    <d v="1899-12-30T00:55:54"/>
    <x v="3"/>
    <x v="11"/>
    <x v="5"/>
    <x v="1"/>
    <n v="0"/>
    <n v="0"/>
    <x v="0"/>
    <x v="1"/>
    <x v="0"/>
    <n v="0"/>
    <x v="7"/>
    <x v="0"/>
    <d v="1899-12-30T00:00:01"/>
    <d v="1899-12-30T00:00:01"/>
    <x v="0"/>
    <m/>
    <m/>
    <d v="1899-12-30T00:00:00"/>
    <d v="1899-12-30T00:55:55"/>
    <n v="2"/>
    <d v="1899-12-30T00:00:01"/>
    <n v="55.916666666668796"/>
    <x v="3"/>
    <x v="0"/>
  </r>
  <r>
    <x v="10"/>
    <s v="2024025152"/>
    <x v="0"/>
    <x v="1222"/>
    <s v="E6663JLK"/>
    <d v="2024-12-16T00:00:00"/>
    <x v="1"/>
    <s v="837"/>
    <x v="48"/>
    <s v="PA"/>
    <x v="0"/>
    <x v="0"/>
    <d v="2024-12-16T00:00:00"/>
    <d v="1899-12-30T10:18:26"/>
    <d v="2024-12-16T00:00:00"/>
    <d v="1899-12-30T10:18:28"/>
    <d v="2024-12-16T00:00:00"/>
    <d v="1899-12-30T10:54:08"/>
    <x v="0"/>
    <x v="0"/>
    <s v="7001180421"/>
    <s v="FBO"/>
    <d v="1899-12-30T00:35:42"/>
    <x v="3225"/>
    <d v="1899-12-30T00:00:02"/>
    <s v="Granel"/>
    <s v="E001"/>
    <x v="2"/>
    <d v="1899-12-30T00:35:42"/>
    <d v="1899-12-30T00:35:40"/>
    <x v="4"/>
    <x v="11"/>
    <x v="5"/>
    <x v="1"/>
    <n v="0"/>
    <n v="0"/>
    <x v="0"/>
    <x v="1"/>
    <x v="0"/>
    <n v="0"/>
    <x v="7"/>
    <x v="1"/>
    <d v="1899-12-30T00:00:02"/>
    <d v="1899-12-30T00:00:02"/>
    <x v="0"/>
    <m/>
    <m/>
    <d v="1899-12-30T00:00:00"/>
    <d v="1899-12-30T00:35:42"/>
    <n v="2"/>
    <d v="1899-12-30T00:00:02"/>
    <n v="35.700000000004778"/>
    <x v="3"/>
    <x v="1"/>
  </r>
  <r>
    <x v="10"/>
    <s v="2024025153"/>
    <x v="0"/>
    <x v="1223"/>
    <s v="E2015JDV"/>
    <d v="2024-12-16T00:00:00"/>
    <x v="1"/>
    <s v="1782"/>
    <x v="46"/>
    <s v="PA"/>
    <x v="1"/>
    <x v="0"/>
    <d v="2024-12-16T00:00:00"/>
    <d v="1899-12-30T10:22:24"/>
    <d v="2024-12-16T00:00:00"/>
    <d v="1899-12-30T10:22:28"/>
    <d v="2024-12-16T00:00:00"/>
    <d v="1899-12-30T11:10:13"/>
    <x v="0"/>
    <x v="0"/>
    <s v="7001180422"/>
    <s v="FBO"/>
    <d v="1899-12-30T00:47:49"/>
    <x v="750"/>
    <d v="1899-12-30T00:00:04"/>
    <s v="Granel"/>
    <s v="E001"/>
    <x v="2"/>
    <d v="1899-12-30T00:47:49"/>
    <d v="1899-12-30T00:47:45"/>
    <x v="4"/>
    <x v="11"/>
    <x v="5"/>
    <x v="1"/>
    <n v="0"/>
    <n v="0"/>
    <x v="0"/>
    <x v="1"/>
    <x v="0"/>
    <n v="0"/>
    <x v="7"/>
    <x v="0"/>
    <d v="1899-12-30T00:00:04"/>
    <d v="1899-12-30T00:00:04"/>
    <x v="0"/>
    <m/>
    <m/>
    <d v="1899-12-30T00:00:00"/>
    <d v="1899-12-30T00:47:49"/>
    <n v="2"/>
    <d v="1899-12-30T00:00:04"/>
    <n v="47.816666666668809"/>
    <x v="4"/>
    <x v="0"/>
  </r>
  <r>
    <x v="10"/>
    <s v="2024025154"/>
    <x v="0"/>
    <x v="1218"/>
    <s v="E6485GPB"/>
    <d v="2024-12-16T00:00:00"/>
    <x v="1"/>
    <s v="1782"/>
    <x v="46"/>
    <s v="PA"/>
    <x v="1"/>
    <x v="0"/>
    <d v="2024-12-16T00:00:00"/>
    <d v="1899-12-30T10:34:41"/>
    <d v="2024-12-16T00:00:00"/>
    <d v="1899-12-30T10:34:44"/>
    <d v="2024-12-16T00:00:00"/>
    <d v="1899-12-30T11:18:10"/>
    <x v="0"/>
    <x v="0"/>
    <s v="7001180423"/>
    <s v="FBO"/>
    <d v="1899-12-30T00:43:29"/>
    <x v="2762"/>
    <d v="1899-12-30T00:00:03"/>
    <s v="Granel"/>
    <s v="E001"/>
    <x v="2"/>
    <d v="1899-12-30T00:43:29"/>
    <d v="1899-12-30T00:43:26"/>
    <x v="4"/>
    <x v="11"/>
    <x v="5"/>
    <x v="1"/>
    <n v="0"/>
    <n v="0"/>
    <x v="0"/>
    <x v="1"/>
    <x v="0"/>
    <n v="0"/>
    <x v="7"/>
    <x v="1"/>
    <d v="1899-12-30T00:00:03"/>
    <d v="1899-12-30T00:00:03"/>
    <x v="0"/>
    <m/>
    <m/>
    <d v="1899-12-30T00:00:00"/>
    <d v="1899-12-30T00:43:29"/>
    <n v="2"/>
    <d v="1899-12-30T00:00:03"/>
    <n v="43.483333333334429"/>
    <x v="4"/>
    <x v="1"/>
  </r>
  <r>
    <x v="10"/>
    <s v="2024025155"/>
    <x v="0"/>
    <x v="1225"/>
    <s v="E4179KVF"/>
    <d v="2024-12-16T00:00:00"/>
    <x v="1"/>
    <s v="1782"/>
    <x v="46"/>
    <s v="PA"/>
    <x v="1"/>
    <x v="0"/>
    <d v="2024-12-16T00:00:00"/>
    <d v="1899-12-30T10:46:09"/>
    <d v="2024-12-16T00:00:00"/>
    <d v="1899-12-30T10:46:11"/>
    <d v="2024-12-16T00:00:00"/>
    <d v="1899-12-30T11:37:53"/>
    <x v="0"/>
    <x v="0"/>
    <s v="7001180424"/>
    <s v="FBO"/>
    <d v="1899-12-30T00:51:44"/>
    <x v="3226"/>
    <d v="1899-12-30T00:00:02"/>
    <s v="Granel"/>
    <s v="E001"/>
    <x v="2"/>
    <d v="1899-12-30T00:51:44"/>
    <d v="1899-12-30T00:51:42"/>
    <x v="4"/>
    <x v="11"/>
    <x v="5"/>
    <x v="1"/>
    <n v="0"/>
    <n v="0"/>
    <x v="0"/>
    <x v="1"/>
    <x v="0"/>
    <n v="0"/>
    <x v="7"/>
    <x v="0"/>
    <d v="1899-12-30T00:00:02"/>
    <d v="1899-12-30T00:00:02"/>
    <x v="0"/>
    <m/>
    <m/>
    <d v="1899-12-30T00:00:00"/>
    <d v="1899-12-30T00:51:44"/>
    <n v="2"/>
    <d v="1899-12-30T00:00:02"/>
    <n v="51.733333333324843"/>
    <x v="4"/>
    <x v="0"/>
  </r>
  <r>
    <x v="10"/>
    <s v="2024025157"/>
    <x v="0"/>
    <x v="1237"/>
    <s v="E9349KRP"/>
    <d v="2024-12-16T00:00:00"/>
    <x v="1"/>
    <s v="837"/>
    <x v="48"/>
    <s v="PA"/>
    <x v="0"/>
    <x v="0"/>
    <d v="2024-12-16T00:00:00"/>
    <d v="1899-12-30T11:22:27"/>
    <d v="2024-12-16T00:00:00"/>
    <d v="1899-12-30T11:22:28"/>
    <d v="2024-12-16T00:00:00"/>
    <d v="1899-12-30T11:48:41"/>
    <x v="0"/>
    <x v="0"/>
    <s v="7001180425"/>
    <s v="EXW"/>
    <d v="1899-12-30T00:26:14"/>
    <x v="3024"/>
    <d v="1899-12-30T00:00:01"/>
    <s v="Granel"/>
    <s v="E001"/>
    <x v="1"/>
    <d v="1899-12-30T00:26:14"/>
    <d v="1899-12-30T00:26:13"/>
    <x v="5"/>
    <x v="11"/>
    <x v="5"/>
    <x v="1"/>
    <n v="0"/>
    <n v="0"/>
    <x v="0"/>
    <x v="1"/>
    <x v="0"/>
    <n v="0"/>
    <x v="7"/>
    <x v="1"/>
    <d v="1899-12-30T00:00:01"/>
    <d v="1899-12-30T00:00:01"/>
    <x v="0"/>
    <m/>
    <m/>
    <d v="1899-12-30T00:00:00"/>
    <d v="1899-12-30T00:26:14"/>
    <n v="2"/>
    <d v="1899-12-30T00:00:01"/>
    <n v="26.233333333329654"/>
    <x v="4"/>
    <x v="1"/>
  </r>
  <r>
    <x v="10"/>
    <s v="2024025156"/>
    <x v="0"/>
    <x v="1233"/>
    <s v="ER0328BBM"/>
    <d v="2024-12-16T00:00:00"/>
    <x v="1"/>
    <s v="1782"/>
    <x v="46"/>
    <s v="PA"/>
    <x v="1"/>
    <x v="0"/>
    <d v="2024-12-16T00:00:00"/>
    <d v="1899-12-30T11:19:47"/>
    <d v="2024-12-16T00:00:00"/>
    <d v="1899-12-30T11:19:48"/>
    <d v="2024-12-16T00:00:00"/>
    <d v="1899-12-30T12:00:08"/>
    <x v="0"/>
    <x v="0"/>
    <s v="7001180426"/>
    <s v="EXW"/>
    <d v="1899-12-30T00:40:21"/>
    <x v="1830"/>
    <d v="1899-12-30T00:00:01"/>
    <s v="Granel"/>
    <s v="E001"/>
    <x v="1"/>
    <d v="1899-12-30T00:40:21"/>
    <d v="1899-12-30T00:40:20"/>
    <x v="5"/>
    <x v="11"/>
    <x v="5"/>
    <x v="1"/>
    <n v="0"/>
    <n v="0"/>
    <x v="0"/>
    <x v="1"/>
    <x v="0"/>
    <n v="0"/>
    <x v="7"/>
    <x v="1"/>
    <d v="1899-12-30T00:00:01"/>
    <d v="1899-12-30T00:00:01"/>
    <x v="0"/>
    <m/>
    <m/>
    <d v="1899-12-30T00:00:00"/>
    <d v="1899-12-30T00:40:21"/>
    <n v="2"/>
    <d v="1899-12-30T00:00:01"/>
    <n v="40.349999999995198"/>
    <x v="5"/>
    <x v="1"/>
  </r>
  <r>
    <x v="10"/>
    <s v="2024025161"/>
    <x v="0"/>
    <x v="1252"/>
    <s v="E0945JZT"/>
    <d v="2024-12-16T00:00:00"/>
    <x v="1"/>
    <s v="837"/>
    <x v="48"/>
    <s v="PA"/>
    <x v="0"/>
    <x v="0"/>
    <d v="2024-12-16T00:00:00"/>
    <d v="1899-12-30T11:40:41"/>
    <d v="2024-12-16T00:00:00"/>
    <d v="1899-12-30T11:40:44"/>
    <d v="2024-12-16T00:00:00"/>
    <d v="1899-12-30T12:11:17"/>
    <x v="0"/>
    <x v="0"/>
    <s v="7001180427"/>
    <s v="FBO"/>
    <d v="1899-12-30T00:30:36"/>
    <x v="812"/>
    <d v="1899-12-30T00:00:03"/>
    <s v="Granel"/>
    <s v="E001"/>
    <x v="2"/>
    <d v="1899-12-30T00:30:36"/>
    <d v="1899-12-30T00:30:33"/>
    <x v="5"/>
    <x v="11"/>
    <x v="5"/>
    <x v="1"/>
    <n v="0"/>
    <n v="0"/>
    <x v="0"/>
    <x v="1"/>
    <x v="0"/>
    <n v="0"/>
    <x v="7"/>
    <x v="1"/>
    <d v="1899-12-30T00:00:03"/>
    <d v="1899-12-30T00:00:03"/>
    <x v="0"/>
    <m/>
    <m/>
    <d v="1899-12-30T00:00:00"/>
    <d v="1899-12-30T00:30:36"/>
    <n v="2"/>
    <d v="1899-12-30T00:00:03"/>
    <n v="30.599999999999987"/>
    <x v="5"/>
    <x v="1"/>
  </r>
  <r>
    <x v="10"/>
    <s v="2024025160"/>
    <x v="0"/>
    <x v="131"/>
    <s v="E7553LTD"/>
    <d v="2024-12-16T00:00:00"/>
    <x v="1"/>
    <s v="1782"/>
    <x v="46"/>
    <s v="PA"/>
    <x v="1"/>
    <x v="0"/>
    <d v="2024-12-16T00:00:00"/>
    <d v="1899-12-30T11:31:38"/>
    <d v="2024-12-16T00:00:00"/>
    <d v="1899-12-30T11:31:40"/>
    <d v="2024-12-16T00:00:00"/>
    <d v="1899-12-30T12:17:36"/>
    <x v="0"/>
    <x v="0"/>
    <s v="7001180428"/>
    <s v="EXW"/>
    <d v="1899-12-30T00:45:58"/>
    <x v="3227"/>
    <d v="1899-12-30T00:00:02"/>
    <s v="Granel"/>
    <s v="E001"/>
    <x v="1"/>
    <d v="1899-12-30T00:45:58"/>
    <d v="1899-12-30T00:45:56"/>
    <x v="5"/>
    <x v="11"/>
    <x v="5"/>
    <x v="1"/>
    <n v="0"/>
    <n v="0"/>
    <x v="0"/>
    <x v="1"/>
    <x v="0"/>
    <n v="0"/>
    <x v="7"/>
    <x v="0"/>
    <d v="1899-12-30T00:00:02"/>
    <d v="1899-12-30T00:00:02"/>
    <x v="0"/>
    <m/>
    <m/>
    <d v="1899-12-30T00:00:00"/>
    <d v="1899-12-30T00:45:58"/>
    <n v="2"/>
    <d v="1899-12-30T00:00:02"/>
    <n v="45.966666666657652"/>
    <x v="5"/>
    <x v="0"/>
  </r>
  <r>
    <x v="10"/>
    <s v="2024025162"/>
    <x v="0"/>
    <x v="1261"/>
    <s v="E2558KKH"/>
    <d v="2024-12-16T00:00:00"/>
    <x v="1"/>
    <s v="2882"/>
    <x v="50"/>
    <s v="PA"/>
    <x v="2"/>
    <x v="0"/>
    <d v="2024-12-16T00:00:00"/>
    <d v="1899-12-30T11:53:28"/>
    <d v="2024-12-16T00:00:00"/>
    <d v="1899-12-30T11:53:29"/>
    <d v="2024-12-16T00:00:00"/>
    <d v="1899-12-30T12:38:37"/>
    <x v="0"/>
    <x v="0"/>
    <s v="7001180429"/>
    <s v="EXW"/>
    <d v="1899-12-30T00:45:09"/>
    <x v="3228"/>
    <d v="1899-12-30T00:00:01"/>
    <s v="Ensacado"/>
    <s v="E002"/>
    <x v="1"/>
    <d v="1899-12-30T00:45:09"/>
    <d v="1899-12-30T00:45:08"/>
    <x v="5"/>
    <x v="11"/>
    <x v="5"/>
    <x v="2"/>
    <n v="0"/>
    <n v="0"/>
    <x v="0"/>
    <x v="2"/>
    <x v="0"/>
    <n v="0"/>
    <x v="7"/>
    <x v="0"/>
    <d v="1899-12-30T00:00:01"/>
    <d v="1899-12-30T00:00:01"/>
    <x v="0"/>
    <m/>
    <m/>
    <d v="1899-12-30T00:00:00"/>
    <d v="1899-12-30T00:45:09"/>
    <n v="2"/>
    <d v="1899-12-30T00:00:01"/>
    <n v="45.150000000004816"/>
    <x v="5"/>
    <x v="0"/>
  </r>
  <r>
    <x v="10"/>
    <s v="2024025165"/>
    <x v="0"/>
    <x v="1232"/>
    <s v="ER2114BBN"/>
    <d v="2024-12-16T00:00:00"/>
    <x v="1"/>
    <s v="1782"/>
    <x v="46"/>
    <s v="PA"/>
    <x v="1"/>
    <x v="0"/>
    <d v="2024-12-16T00:00:00"/>
    <d v="1899-12-30T12:18:31"/>
    <d v="2024-12-16T00:00:00"/>
    <d v="1899-12-30T12:18:33"/>
    <d v="2024-12-16T00:00:00"/>
    <d v="1899-12-30T12:41:53"/>
    <x v="0"/>
    <x v="0"/>
    <s v="7001180430"/>
    <s v="EXW"/>
    <d v="1899-12-30T00:23:22"/>
    <x v="1675"/>
    <d v="1899-12-30T00:00:02"/>
    <s v="Granel"/>
    <s v="E001"/>
    <x v="1"/>
    <d v="1899-12-30T00:23:22"/>
    <d v="1899-12-30T00:23:20"/>
    <x v="6"/>
    <x v="11"/>
    <x v="5"/>
    <x v="1"/>
    <n v="0"/>
    <n v="0"/>
    <x v="0"/>
    <x v="1"/>
    <x v="0"/>
    <n v="0"/>
    <x v="7"/>
    <x v="1"/>
    <d v="1899-12-30T00:00:02"/>
    <d v="1899-12-30T00:00:02"/>
    <x v="0"/>
    <m/>
    <m/>
    <d v="1899-12-30T00:00:00"/>
    <d v="1899-12-30T00:23:22"/>
    <n v="2"/>
    <d v="1899-12-30T00:00:02"/>
    <n v="23.366666666663871"/>
    <x v="5"/>
    <x v="1"/>
  </r>
  <r>
    <x v="10"/>
    <s v="2024025163"/>
    <x v="0"/>
    <x v="1242"/>
    <s v="E5397JZM"/>
    <d v="2024-12-16T00:00:00"/>
    <x v="1"/>
    <s v="1782"/>
    <x v="46"/>
    <s v="PA"/>
    <x v="1"/>
    <x v="0"/>
    <d v="2024-12-16T00:00:00"/>
    <d v="1899-12-30T12:06:17"/>
    <d v="2024-12-16T00:00:00"/>
    <d v="1899-12-30T12:06:19"/>
    <d v="2024-12-16T00:00:00"/>
    <d v="1899-12-30T12:45:38"/>
    <x v="0"/>
    <x v="0"/>
    <s v="7001180431"/>
    <s v="FBO"/>
    <d v="1899-12-30T00:39:21"/>
    <x v="3199"/>
    <d v="1899-12-30T00:00:02"/>
    <s v="Granel"/>
    <s v="E001"/>
    <x v="2"/>
    <d v="1899-12-30T00:39:21"/>
    <d v="1899-12-30T00:39:19"/>
    <x v="6"/>
    <x v="11"/>
    <x v="5"/>
    <x v="1"/>
    <n v="0"/>
    <n v="0"/>
    <x v="0"/>
    <x v="1"/>
    <x v="0"/>
    <n v="0"/>
    <x v="7"/>
    <x v="1"/>
    <d v="1899-12-30T00:00:02"/>
    <d v="1899-12-30T00:00:02"/>
    <x v="0"/>
    <m/>
    <m/>
    <d v="1899-12-30T00:00:00"/>
    <d v="1899-12-30T00:39:21"/>
    <n v="2"/>
    <d v="1899-12-30T00:00:02"/>
    <n v="39.349999999987283"/>
    <x v="5"/>
    <x v="1"/>
  </r>
  <r>
    <x v="10"/>
    <s v="2024025164"/>
    <x v="0"/>
    <x v="1221"/>
    <s v="E6028JLK"/>
    <d v="2024-12-16T00:00:00"/>
    <x v="1"/>
    <s v="1782"/>
    <x v="46"/>
    <s v="PA"/>
    <x v="1"/>
    <x v="0"/>
    <d v="2024-12-16T00:00:00"/>
    <d v="1899-12-30T12:17:31"/>
    <d v="2024-12-16T00:00:00"/>
    <d v="1899-12-30T12:17:32"/>
    <d v="2024-12-16T00:00:00"/>
    <d v="1899-12-30T13:02:23"/>
    <x v="0"/>
    <x v="0"/>
    <s v="7001180432"/>
    <s v="FBO"/>
    <d v="1899-12-30T00:44:52"/>
    <x v="194"/>
    <d v="1899-12-30T00:00:01"/>
    <s v="Granel"/>
    <s v="E001"/>
    <x v="2"/>
    <d v="1899-12-30T00:44:52"/>
    <d v="1899-12-30T00:44:51"/>
    <x v="6"/>
    <x v="11"/>
    <x v="5"/>
    <x v="1"/>
    <n v="0"/>
    <n v="0"/>
    <x v="0"/>
    <x v="1"/>
    <x v="0"/>
    <n v="0"/>
    <x v="7"/>
    <x v="1"/>
    <d v="1899-12-30T00:00:01"/>
    <d v="1899-12-30T00:00:01"/>
    <x v="0"/>
    <m/>
    <m/>
    <d v="1899-12-30T00:00:00"/>
    <d v="1899-12-30T00:44:52"/>
    <n v="2"/>
    <d v="1899-12-30T00:00:01"/>
    <n v="44.86666666667027"/>
    <x v="13"/>
    <x v="1"/>
  </r>
  <r>
    <x v="10"/>
    <s v="2024025167"/>
    <x v="0"/>
    <x v="1229"/>
    <s v="E6758JLK"/>
    <d v="2024-12-16T00:00:00"/>
    <x v="1"/>
    <s v="1782"/>
    <x v="46"/>
    <s v="PA"/>
    <x v="1"/>
    <x v="0"/>
    <d v="2024-12-16T00:00:00"/>
    <d v="1899-12-30T12:24:43"/>
    <d v="2024-12-16T00:00:00"/>
    <d v="1899-12-30T12:24:44"/>
    <d v="2024-12-16T00:00:00"/>
    <d v="1899-12-30T13:08:34"/>
    <x v="0"/>
    <x v="0"/>
    <s v="7001180433"/>
    <s v="FBO"/>
    <d v="1899-12-30T00:43:51"/>
    <x v="649"/>
    <d v="1899-12-30T00:00:01"/>
    <s v="Granel"/>
    <s v="E001"/>
    <x v="2"/>
    <d v="1899-12-30T00:43:51"/>
    <d v="1899-12-30T00:43:50"/>
    <x v="6"/>
    <x v="11"/>
    <x v="5"/>
    <x v="1"/>
    <n v="0"/>
    <n v="0"/>
    <x v="0"/>
    <x v="1"/>
    <x v="0"/>
    <n v="0"/>
    <x v="7"/>
    <x v="1"/>
    <d v="1899-12-30T00:00:01"/>
    <d v="1899-12-30T00:00:01"/>
    <x v="0"/>
    <m/>
    <m/>
    <d v="1899-12-30T00:00:00"/>
    <d v="1899-12-30T00:43:51"/>
    <n v="2"/>
    <d v="1899-12-30T00:00:01"/>
    <n v="43.850000000001735"/>
    <x v="13"/>
    <x v="1"/>
  </r>
  <r>
    <x v="10"/>
    <s v="2024025166"/>
    <x v="0"/>
    <x v="1262"/>
    <s v="E4731JWV"/>
    <d v="2024-12-16T00:00:00"/>
    <x v="1"/>
    <s v="2882"/>
    <x v="50"/>
    <s v="PA"/>
    <x v="2"/>
    <x v="0"/>
    <d v="2024-12-16T00:00:00"/>
    <d v="1899-12-30T12:20:48"/>
    <d v="2024-12-16T00:00:00"/>
    <d v="1899-12-30T12:20:49"/>
    <d v="2024-12-16T00:00:00"/>
    <d v="1899-12-30T13:17:31"/>
    <x v="0"/>
    <x v="0"/>
    <s v="7001180434"/>
    <s v="EXW"/>
    <d v="1899-12-30T00:56:43"/>
    <x v="3229"/>
    <d v="1899-12-30T00:00:01"/>
    <s v="Ensacado"/>
    <s v="E002"/>
    <x v="1"/>
    <d v="1899-12-30T00:56:43"/>
    <d v="1899-12-30T00:56:42"/>
    <x v="6"/>
    <x v="11"/>
    <x v="5"/>
    <x v="2"/>
    <n v="0"/>
    <n v="0"/>
    <x v="0"/>
    <x v="2"/>
    <x v="0"/>
    <n v="0"/>
    <x v="7"/>
    <x v="0"/>
    <d v="1899-12-30T00:00:01"/>
    <d v="1899-12-30T00:00:01"/>
    <x v="0"/>
    <m/>
    <m/>
    <d v="1899-12-30T00:00:00"/>
    <d v="1899-12-30T00:56:43"/>
    <n v="2"/>
    <d v="1899-12-30T00:00:01"/>
    <n v="56.71666666667516"/>
    <x v="13"/>
    <x v="0"/>
  </r>
  <r>
    <x v="10"/>
    <s v="2024025168"/>
    <x v="0"/>
    <x v="1236"/>
    <s v="ER8615BBY"/>
    <d v="2024-12-16T00:00:00"/>
    <x v="1"/>
    <s v="1782"/>
    <x v="46"/>
    <s v="PA"/>
    <x v="1"/>
    <x v="0"/>
    <d v="2024-12-16T00:00:00"/>
    <d v="1899-12-30T12:49:50"/>
    <d v="2024-12-16T00:00:00"/>
    <d v="1899-12-30T12:49:50"/>
    <d v="2024-12-16T00:00:00"/>
    <d v="1899-12-30T13:19:54"/>
    <x v="0"/>
    <x v="0"/>
    <s v="7001180435"/>
    <s v="EXW"/>
    <d v="1899-12-30T00:30:04"/>
    <x v="2944"/>
    <d v="1899-12-30T00:00:00"/>
    <s v="Granel"/>
    <s v="E001"/>
    <x v="1"/>
    <d v="1899-12-30T00:30:04"/>
    <d v="1899-12-30T00:30:04"/>
    <x v="6"/>
    <x v="11"/>
    <x v="5"/>
    <x v="1"/>
    <n v="0"/>
    <n v="0"/>
    <x v="0"/>
    <x v="1"/>
    <x v="0"/>
    <n v="0"/>
    <x v="7"/>
    <x v="1"/>
    <d v="1899-12-30T00:00:00"/>
    <d v="1899-12-30T00:00:00"/>
    <x v="0"/>
    <m/>
    <m/>
    <d v="1899-12-30T00:00:00"/>
    <d v="1899-12-30T00:30:04"/>
    <n v="2"/>
    <d v="1899-12-30T00:00:00"/>
    <n v="30.066666666667157"/>
    <x v="13"/>
    <x v="1"/>
  </r>
  <r>
    <x v="10"/>
    <s v="2024025169"/>
    <x v="0"/>
    <x v="273"/>
    <s v="E7586KJW"/>
    <d v="2024-12-16T00:00:00"/>
    <x v="1"/>
    <s v="1782"/>
    <x v="46"/>
    <s v="PA"/>
    <x v="1"/>
    <x v="0"/>
    <d v="2024-12-16T00:00:00"/>
    <d v="1899-12-30T13:06:28"/>
    <d v="2024-12-16T00:00:00"/>
    <d v="1899-12-30T13:06:29"/>
    <d v="2024-12-16T00:00:00"/>
    <d v="1899-12-30T13:39:17"/>
    <x v="0"/>
    <x v="0"/>
    <s v="7001180436"/>
    <s v="FBO"/>
    <d v="1899-12-30T00:32:49"/>
    <x v="2040"/>
    <d v="1899-12-30T00:00:01"/>
    <s v="Granel"/>
    <s v="E001"/>
    <x v="2"/>
    <d v="1899-12-30T00:32:49"/>
    <d v="1899-12-30T00:32:48"/>
    <x v="9"/>
    <x v="11"/>
    <x v="5"/>
    <x v="1"/>
    <n v="0"/>
    <n v="0"/>
    <x v="0"/>
    <x v="1"/>
    <x v="0"/>
    <n v="0"/>
    <x v="7"/>
    <x v="1"/>
    <d v="1899-12-30T00:00:01"/>
    <d v="1899-12-30T00:00:01"/>
    <x v="0"/>
    <m/>
    <m/>
    <d v="1899-12-30T00:00:00"/>
    <d v="1899-12-30T00:32:49"/>
    <n v="2"/>
    <d v="1899-12-30T00:00:01"/>
    <n v="32.816666666663906"/>
    <x v="13"/>
    <x v="1"/>
  </r>
  <r>
    <x v="10"/>
    <s v="2024025171"/>
    <x v="0"/>
    <x v="1240"/>
    <s v="E9842JGG"/>
    <d v="2024-12-16T00:00:00"/>
    <x v="1"/>
    <s v="3312"/>
    <x v="51"/>
    <s v="PA"/>
    <x v="2"/>
    <x v="0"/>
    <d v="2024-12-16T00:00:00"/>
    <d v="1899-12-30T13:35:20"/>
    <d v="2024-12-16T00:00:00"/>
    <d v="1899-12-30T13:35:20"/>
    <d v="2024-12-16T00:00:00"/>
    <d v="1899-12-30T14:17:27"/>
    <x v="0"/>
    <x v="0"/>
    <s v="7001180437"/>
    <s v="FBO"/>
    <d v="1899-12-30T00:42:07"/>
    <x v="376"/>
    <d v="1899-12-30T00:00:00"/>
    <s v="Ensacado"/>
    <s v="E002"/>
    <x v="2"/>
    <d v="1899-12-30T00:42:07"/>
    <d v="1899-12-30T00:42:07"/>
    <x v="9"/>
    <x v="11"/>
    <x v="5"/>
    <x v="2"/>
    <n v="0"/>
    <n v="0"/>
    <x v="0"/>
    <x v="2"/>
    <x v="0"/>
    <n v="0"/>
    <x v="7"/>
    <x v="1"/>
    <d v="1899-12-30T00:00:00"/>
    <d v="1899-12-30T00:00:00"/>
    <x v="0"/>
    <m/>
    <m/>
    <d v="1899-12-30T00:00:00"/>
    <d v="1899-12-30T00:42:07"/>
    <n v="2"/>
    <d v="1899-12-30T00:00:00"/>
    <n v="42.116666666673673"/>
    <x v="8"/>
    <x v="1"/>
  </r>
  <r>
    <x v="10"/>
    <s v="2024025172"/>
    <x v="0"/>
    <x v="1218"/>
    <s v="E6485GPB"/>
    <d v="2024-12-16T00:00:00"/>
    <x v="1"/>
    <s v="837"/>
    <x v="48"/>
    <s v="PA"/>
    <x v="7"/>
    <x v="0"/>
    <d v="2024-12-16T00:00:00"/>
    <d v="1899-12-30T14:03:04"/>
    <d v="2024-12-16T00:00:00"/>
    <d v="1899-12-30T14:03:06"/>
    <d v="2024-12-16T00:00:00"/>
    <d v="1899-12-30T14:29:37"/>
    <x v="0"/>
    <x v="0"/>
    <s v="7001180438"/>
    <s v="FBO"/>
    <d v="1899-12-30T00:26:33"/>
    <x v="1478"/>
    <d v="1899-12-30T00:00:02"/>
    <s v="Granel"/>
    <s v="E001"/>
    <x v="2"/>
    <d v="1899-12-30T00:26:33"/>
    <d v="1899-12-30T00:26:31"/>
    <x v="7"/>
    <x v="11"/>
    <x v="5"/>
    <x v="1"/>
    <n v="0"/>
    <n v="0"/>
    <x v="0"/>
    <x v="1"/>
    <x v="0"/>
    <n v="0"/>
    <x v="7"/>
    <x v="1"/>
    <d v="1899-12-30T00:00:02"/>
    <d v="1899-12-30T00:00:02"/>
    <x v="0"/>
    <m/>
    <m/>
    <d v="1899-12-30T00:00:00"/>
    <d v="1899-12-30T00:26:33"/>
    <n v="2"/>
    <d v="1899-12-30T00:00:02"/>
    <n v="26.549999999999994"/>
    <x v="8"/>
    <x v="1"/>
  </r>
  <r>
    <x v="10"/>
    <s v="2024025173"/>
    <x v="0"/>
    <x v="1239"/>
    <s v="E5728KFK"/>
    <d v="2024-12-16T00:00:00"/>
    <x v="1"/>
    <s v="837"/>
    <x v="48"/>
    <s v="PA"/>
    <x v="0"/>
    <x v="0"/>
    <d v="2024-12-16T00:00:00"/>
    <d v="1899-12-30T14:17:23"/>
    <d v="2024-12-16T00:00:00"/>
    <d v="1899-12-30T14:17:25"/>
    <d v="2024-12-16T00:00:00"/>
    <d v="1899-12-30T14:45:10"/>
    <x v="0"/>
    <x v="0"/>
    <s v="7001180439"/>
    <s v="FBO"/>
    <d v="1899-12-30T00:27:47"/>
    <x v="797"/>
    <d v="1899-12-30T00:00:02"/>
    <s v="Granel"/>
    <s v="E001"/>
    <x v="2"/>
    <d v="1899-12-30T00:27:47"/>
    <d v="1899-12-30T00:27:45"/>
    <x v="7"/>
    <x v="11"/>
    <x v="5"/>
    <x v="1"/>
    <n v="0"/>
    <n v="0"/>
    <x v="0"/>
    <x v="1"/>
    <x v="0"/>
    <n v="0"/>
    <x v="7"/>
    <x v="1"/>
    <d v="1899-12-30T00:00:02"/>
    <d v="1899-12-30T00:00:02"/>
    <x v="0"/>
    <m/>
    <m/>
    <d v="1899-12-30T00:00:00"/>
    <d v="1899-12-30T00:27:47"/>
    <n v="2"/>
    <d v="1899-12-30T00:00:02"/>
    <n v="27.783333333331175"/>
    <x v="8"/>
    <x v="1"/>
  </r>
  <r>
    <x v="10"/>
    <s v="2024025174"/>
    <x v="0"/>
    <x v="135"/>
    <s v="E3616JTZ"/>
    <d v="2024-12-16T00:00:00"/>
    <x v="1"/>
    <s v="837"/>
    <x v="48"/>
    <s v="PA"/>
    <x v="0"/>
    <x v="0"/>
    <d v="2024-12-16T00:00:00"/>
    <d v="1899-12-30T14:23:32"/>
    <d v="2024-12-16T00:00:00"/>
    <d v="1899-12-30T14:23:34"/>
    <d v="2024-12-16T00:00:00"/>
    <d v="1899-12-30T15:03:00"/>
    <x v="0"/>
    <x v="0"/>
    <s v="7001180440"/>
    <s v="FBO"/>
    <d v="1899-12-30T00:39:28"/>
    <x v="327"/>
    <d v="1899-12-30T00:00:02"/>
    <s v="Granel"/>
    <s v="E001"/>
    <x v="2"/>
    <d v="1899-12-30T00:39:28"/>
    <d v="1899-12-30T00:39:26"/>
    <x v="7"/>
    <x v="11"/>
    <x v="5"/>
    <x v="1"/>
    <n v="0"/>
    <n v="0"/>
    <x v="0"/>
    <x v="1"/>
    <x v="0"/>
    <n v="0"/>
    <x v="7"/>
    <x v="1"/>
    <d v="1899-12-30T00:00:02"/>
    <d v="1899-12-30T00:00:02"/>
    <x v="0"/>
    <m/>
    <m/>
    <d v="1899-12-30T00:00:00"/>
    <d v="1899-12-30T00:39:28"/>
    <n v="2"/>
    <d v="1899-12-30T00:00:02"/>
    <n v="39.466666666655996"/>
    <x v="6"/>
    <x v="1"/>
  </r>
  <r>
    <x v="10"/>
    <s v="2024025175"/>
    <x v="0"/>
    <x v="1245"/>
    <s v="E9349KRP"/>
    <d v="2024-12-16T00:00:00"/>
    <x v="1"/>
    <s v="2882"/>
    <x v="50"/>
    <s v="PA"/>
    <x v="2"/>
    <x v="0"/>
    <d v="2024-12-16T00:00:00"/>
    <d v="1899-12-30T14:49:28"/>
    <d v="2024-12-16T00:00:00"/>
    <d v="1899-12-30T14:49:28"/>
    <d v="2024-12-16T00:00:00"/>
    <d v="1899-12-30T15:28:35"/>
    <x v="0"/>
    <x v="0"/>
    <s v="7001180441"/>
    <s v="EXW"/>
    <d v="1899-12-30T00:39:07"/>
    <x v="1398"/>
    <d v="1899-12-30T00:00:00"/>
    <s v="Ensacado"/>
    <s v="E002"/>
    <x v="1"/>
    <d v="1899-12-30T00:39:07"/>
    <d v="1899-12-30T00:39:07"/>
    <x v="7"/>
    <x v="11"/>
    <x v="5"/>
    <x v="2"/>
    <n v="0"/>
    <n v="0"/>
    <x v="0"/>
    <x v="2"/>
    <x v="0"/>
    <n v="0"/>
    <x v="7"/>
    <x v="1"/>
    <d v="1899-12-30T00:00:00"/>
    <d v="1899-12-30T00:00:00"/>
    <x v="0"/>
    <m/>
    <m/>
    <d v="1899-12-30T00:00:00"/>
    <d v="1899-12-30T00:39:07"/>
    <n v="2"/>
    <d v="1899-12-30T00:00:00"/>
    <n v="39.116666666663932"/>
    <x v="6"/>
    <x v="1"/>
  </r>
  <r>
    <x v="10"/>
    <s v="2024025179"/>
    <x v="0"/>
    <x v="1224"/>
    <s v="E0897HWR"/>
    <d v="2024-12-16T00:00:00"/>
    <x v="1"/>
    <s v="1782"/>
    <x v="46"/>
    <s v="PA"/>
    <x v="1"/>
    <x v="0"/>
    <d v="2024-12-16T00:00:00"/>
    <d v="1899-12-30T15:29:57"/>
    <d v="2024-12-16T00:00:00"/>
    <d v="1899-12-30T15:29:57"/>
    <d v="2024-12-16T00:00:00"/>
    <d v="1899-12-30T15:58:16"/>
    <x v="0"/>
    <x v="0"/>
    <s v="7001180442"/>
    <s v="FBO"/>
    <d v="1899-12-30T00:28:19"/>
    <x v="1303"/>
    <d v="1899-12-30T00:00:00"/>
    <s v="Granel"/>
    <s v="E001"/>
    <x v="2"/>
    <d v="1899-12-30T00:28:19"/>
    <d v="1899-12-30T00:28:19"/>
    <x v="14"/>
    <x v="11"/>
    <x v="5"/>
    <x v="1"/>
    <n v="0"/>
    <n v="0"/>
    <x v="0"/>
    <x v="1"/>
    <x v="0"/>
    <n v="0"/>
    <x v="7"/>
    <x v="1"/>
    <d v="1899-12-30T00:00:00"/>
    <d v="1899-12-30T00:00:00"/>
    <x v="0"/>
    <m/>
    <m/>
    <d v="1899-12-30T00:00:00"/>
    <d v="1899-12-30T00:28:19"/>
    <n v="2"/>
    <d v="1899-12-30T00:00:00"/>
    <n v="28.316666666664005"/>
    <x v="6"/>
    <x v="1"/>
  </r>
  <r>
    <x v="10"/>
    <s v="2024025180"/>
    <x v="0"/>
    <x v="1230"/>
    <s v="E9402GGZ"/>
    <d v="2024-12-16T00:00:00"/>
    <x v="1"/>
    <s v="3236"/>
    <x v="47"/>
    <s v="PA"/>
    <x v="5"/>
    <x v="0"/>
    <d v="2024-12-16T00:00:00"/>
    <d v="1899-12-30T15:31:11"/>
    <d v="2024-12-16T00:00:00"/>
    <d v="1899-12-30T15:31:11"/>
    <d v="2024-12-16T00:00:00"/>
    <d v="1899-12-30T16:26:07"/>
    <x v="0"/>
    <x v="0"/>
    <s v="7001180443"/>
    <s v="FBO"/>
    <d v="1899-12-30T00:54:56"/>
    <x v="3230"/>
    <d v="1899-12-30T00:00:00"/>
    <s v="Granel"/>
    <s v="E001"/>
    <x v="2"/>
    <d v="1899-12-30T00:54:56"/>
    <d v="1899-12-30T00:54:56"/>
    <x v="14"/>
    <x v="11"/>
    <x v="5"/>
    <x v="1"/>
    <n v="0"/>
    <n v="0"/>
    <x v="0"/>
    <x v="1"/>
    <x v="0"/>
    <n v="0"/>
    <x v="7"/>
    <x v="0"/>
    <d v="1899-12-30T00:00:00"/>
    <d v="1899-12-30T00:00:00"/>
    <x v="0"/>
    <m/>
    <m/>
    <d v="1899-12-30T00:00:00"/>
    <d v="1899-12-30T00:54:56"/>
    <n v="2"/>
    <d v="1899-12-30T00:00:00"/>
    <n v="54.933333333335895"/>
    <x v="9"/>
    <x v="0"/>
  </r>
  <r>
    <x v="10"/>
    <s v="2024025188"/>
    <x v="0"/>
    <x v="1235"/>
    <s v="ER7683BCC"/>
    <d v="2024-12-16T00:00:00"/>
    <x v="1"/>
    <s v="1782"/>
    <x v="46"/>
    <s v="PA"/>
    <x v="1"/>
    <x v="0"/>
    <d v="2024-12-16T00:00:00"/>
    <d v="1899-12-30T16:00:07"/>
    <d v="2024-12-16T00:00:00"/>
    <d v="1899-12-30T16:00:07"/>
    <d v="2024-12-16T00:00:00"/>
    <d v="1899-12-30T16:46:43"/>
    <x v="0"/>
    <x v="0"/>
    <s v="7001180444"/>
    <s v="EXW"/>
    <d v="1899-12-30T00:46:36"/>
    <x v="693"/>
    <d v="1899-12-30T00:00:00"/>
    <s v="Granel"/>
    <s v="E001"/>
    <x v="1"/>
    <d v="1899-12-30T00:46:36"/>
    <d v="1899-12-30T00:46:36"/>
    <x v="10"/>
    <x v="11"/>
    <x v="5"/>
    <x v="1"/>
    <n v="0"/>
    <n v="0"/>
    <x v="0"/>
    <x v="1"/>
    <x v="0"/>
    <n v="0"/>
    <x v="7"/>
    <x v="0"/>
    <d v="1899-12-30T00:00:00"/>
    <d v="1899-12-30T00:00:00"/>
    <x v="0"/>
    <m/>
    <m/>
    <d v="1899-12-30T00:00:00"/>
    <d v="1899-12-30T00:46:36"/>
    <n v="2"/>
    <d v="1899-12-30T00:00:00"/>
    <n v="46.599999999998332"/>
    <x v="9"/>
    <x v="0"/>
  </r>
  <r>
    <x v="10"/>
    <s v="2024025186"/>
    <x v="0"/>
    <x v="1225"/>
    <s v="E4179KVF"/>
    <d v="2024-12-16T00:00:00"/>
    <x v="1"/>
    <s v="1782"/>
    <x v="46"/>
    <s v="PA"/>
    <x v="1"/>
    <x v="0"/>
    <d v="2024-12-16T00:00:00"/>
    <d v="1899-12-30T15:54:25"/>
    <d v="2024-12-16T00:00:00"/>
    <d v="1899-12-30T15:54:27"/>
    <d v="2024-12-16T00:00:00"/>
    <d v="1899-12-30T16:50:56"/>
    <x v="0"/>
    <x v="0"/>
    <s v="7001180445"/>
    <s v="FBO"/>
    <d v="1899-12-30T00:56:31"/>
    <x v="2318"/>
    <d v="1899-12-30T00:00:02"/>
    <s v="Granel"/>
    <s v="E001"/>
    <x v="2"/>
    <d v="1899-12-30T00:56:31"/>
    <d v="1899-12-30T00:56:29"/>
    <x v="14"/>
    <x v="11"/>
    <x v="5"/>
    <x v="1"/>
    <n v="0"/>
    <n v="0"/>
    <x v="0"/>
    <x v="1"/>
    <x v="0"/>
    <n v="0"/>
    <x v="7"/>
    <x v="0"/>
    <d v="1899-12-30T00:00:02"/>
    <d v="1899-12-30T00:00:02"/>
    <x v="0"/>
    <m/>
    <m/>
    <d v="1899-12-30T00:00:00"/>
    <d v="1899-12-30T00:56:31"/>
    <n v="2"/>
    <d v="1899-12-30T00:00:02"/>
    <n v="56.516666666673686"/>
    <x v="9"/>
    <x v="0"/>
  </r>
  <r>
    <x v="10"/>
    <s v="2024025189"/>
    <x v="0"/>
    <x v="1219"/>
    <s v="E7637JSC"/>
    <d v="2024-12-16T00:00:00"/>
    <x v="1"/>
    <s v="1782"/>
    <x v="46"/>
    <s v="PA"/>
    <x v="1"/>
    <x v="0"/>
    <d v="2024-12-16T00:00:00"/>
    <d v="1899-12-30T16:25:17"/>
    <d v="2024-12-16T00:00:00"/>
    <d v="1899-12-30T16:25:18"/>
    <d v="2024-12-16T00:00:00"/>
    <d v="1899-12-30T17:18:43"/>
    <x v="0"/>
    <x v="0"/>
    <s v="7001180446"/>
    <s v="FBO"/>
    <d v="1899-12-30T00:53:26"/>
    <x v="2806"/>
    <d v="1899-12-30T00:00:01"/>
    <s v="Granel"/>
    <s v="E001"/>
    <x v="2"/>
    <d v="1899-12-30T00:53:26"/>
    <d v="1899-12-30T00:53:25"/>
    <x v="10"/>
    <x v="11"/>
    <x v="5"/>
    <x v="1"/>
    <n v="0"/>
    <n v="0"/>
    <x v="0"/>
    <x v="1"/>
    <x v="0"/>
    <n v="0"/>
    <x v="7"/>
    <x v="0"/>
    <d v="1899-12-30T00:00:01"/>
    <d v="1899-12-30T00:00:01"/>
    <x v="0"/>
    <m/>
    <m/>
    <d v="1899-12-30T00:00:00"/>
    <d v="1899-12-30T00:53:26"/>
    <n v="2"/>
    <d v="1899-12-30T00:00:01"/>
    <n v="53.433333333331184"/>
    <x v="10"/>
    <x v="0"/>
  </r>
  <r>
    <x v="10"/>
    <s v="2024025194"/>
    <x v="0"/>
    <x v="1253"/>
    <s v="E8935JMP"/>
    <d v="2024-12-16T00:00:00"/>
    <x v="1"/>
    <s v="1782"/>
    <x v="46"/>
    <s v="PA"/>
    <x v="1"/>
    <x v="0"/>
    <d v="2024-12-16T00:00:00"/>
    <d v="1899-12-30T17:18:18"/>
    <d v="2024-12-16T00:00:00"/>
    <d v="1899-12-30T17:18:18"/>
    <d v="2024-12-16T00:00:00"/>
    <d v="1899-12-30T17:51:25"/>
    <x v="0"/>
    <x v="0"/>
    <s v="7001180448"/>
    <s v="FBO"/>
    <d v="1899-12-30T00:33:07"/>
    <x v="772"/>
    <d v="1899-12-30T00:00:00"/>
    <s v="Granel"/>
    <s v="E001"/>
    <x v="2"/>
    <d v="1899-12-30T00:33:07"/>
    <d v="1899-12-30T00:33:07"/>
    <x v="8"/>
    <x v="11"/>
    <x v="5"/>
    <x v="1"/>
    <n v="0"/>
    <n v="0"/>
    <x v="0"/>
    <x v="1"/>
    <x v="0"/>
    <n v="0"/>
    <x v="7"/>
    <x v="1"/>
    <d v="1899-12-30T00:00:00"/>
    <d v="1899-12-30T00:00:00"/>
    <x v="0"/>
    <m/>
    <m/>
    <d v="1899-12-30T00:00:00"/>
    <d v="1899-12-30T00:33:07"/>
    <n v="2"/>
    <d v="1899-12-30T00:00:00"/>
    <n v="33.116666666659157"/>
    <x v="10"/>
    <x v="1"/>
  </r>
  <r>
    <x v="10"/>
    <s v="2024025199"/>
    <x v="0"/>
    <x v="1229"/>
    <s v="E6758JLK"/>
    <d v="2024-12-16T00:00:00"/>
    <x v="1"/>
    <s v="837"/>
    <x v="48"/>
    <s v="PA"/>
    <x v="0"/>
    <x v="0"/>
    <d v="2024-12-16T00:00:00"/>
    <d v="1899-12-30T17:30:16"/>
    <d v="2024-12-16T00:00:00"/>
    <d v="1899-12-30T17:30:18"/>
    <d v="2024-12-16T00:00:00"/>
    <d v="1899-12-30T17:55:46"/>
    <x v="0"/>
    <x v="0"/>
    <s v="7001180449"/>
    <s v="FBO"/>
    <d v="1899-12-30T00:25:30"/>
    <x v="826"/>
    <d v="1899-12-30T00:00:02"/>
    <s v="Granel"/>
    <s v="E001"/>
    <x v="2"/>
    <d v="1899-12-30T00:25:30"/>
    <d v="1899-12-30T00:25:28"/>
    <x v="8"/>
    <x v="11"/>
    <x v="5"/>
    <x v="1"/>
    <n v="0"/>
    <n v="0"/>
    <x v="0"/>
    <x v="1"/>
    <x v="0"/>
    <n v="0"/>
    <x v="7"/>
    <x v="1"/>
    <d v="1899-12-30T00:00:02"/>
    <d v="1899-12-30T00:00:02"/>
    <x v="0"/>
    <m/>
    <m/>
    <d v="1899-12-30T00:00:00"/>
    <d v="1899-12-30T00:25:30"/>
    <n v="2"/>
    <d v="1899-12-30T00:00:02"/>
    <n v="25.500000000009582"/>
    <x v="10"/>
    <x v="1"/>
  </r>
  <r>
    <x v="10"/>
    <s v="2024025195"/>
    <x v="0"/>
    <x v="1221"/>
    <s v="E6028JLK"/>
    <d v="2024-12-16T00:00:00"/>
    <x v="1"/>
    <s v="1782"/>
    <x v="46"/>
    <s v="PA"/>
    <x v="1"/>
    <x v="0"/>
    <d v="2024-12-16T00:00:00"/>
    <d v="1899-12-30T17:21:48"/>
    <d v="2024-12-16T00:00:00"/>
    <d v="1899-12-30T17:21:48"/>
    <d v="2024-12-16T00:00:00"/>
    <d v="1899-12-30T18:13:14"/>
    <x v="0"/>
    <x v="0"/>
    <s v="7001180450"/>
    <s v="FBO"/>
    <d v="1899-12-30T00:51:26"/>
    <x v="2990"/>
    <d v="1899-12-30T00:00:00"/>
    <s v="Granel"/>
    <s v="E001"/>
    <x v="2"/>
    <d v="1899-12-30T00:51:26"/>
    <d v="1899-12-30T00:51:26"/>
    <x v="8"/>
    <x v="11"/>
    <x v="5"/>
    <x v="1"/>
    <n v="0"/>
    <n v="0"/>
    <x v="0"/>
    <x v="1"/>
    <x v="0"/>
    <n v="0"/>
    <x v="7"/>
    <x v="0"/>
    <d v="1899-12-30T00:00:00"/>
    <d v="1899-12-30T00:00:00"/>
    <x v="0"/>
    <m/>
    <m/>
    <d v="1899-12-30T00:00:00"/>
    <d v="1899-12-30T00:51:26"/>
    <n v="2"/>
    <d v="1899-12-30T00:00:00"/>
    <n v="51.433333333329593"/>
    <x v="11"/>
    <x v="0"/>
  </r>
  <r>
    <x v="10"/>
    <s v="2024025201"/>
    <x v="0"/>
    <x v="273"/>
    <s v="E7586KJW"/>
    <d v="2024-12-16T00:00:00"/>
    <x v="1"/>
    <s v="837"/>
    <x v="48"/>
    <s v="PA"/>
    <x v="0"/>
    <x v="0"/>
    <d v="2024-12-16T00:00:00"/>
    <d v="1899-12-30T17:43:29"/>
    <d v="2024-12-16T00:00:00"/>
    <d v="1899-12-30T17:43:30"/>
    <d v="2024-12-16T00:00:00"/>
    <d v="1899-12-30T18:15:24"/>
    <x v="0"/>
    <x v="0"/>
    <s v="7001180451"/>
    <s v="FBO"/>
    <d v="1899-12-30T00:31:55"/>
    <x v="2596"/>
    <d v="1899-12-30T00:00:01"/>
    <s v="Granel"/>
    <s v="E001"/>
    <x v="2"/>
    <d v="1899-12-30T00:31:55"/>
    <d v="1899-12-30T00:31:54"/>
    <x v="8"/>
    <x v="11"/>
    <x v="5"/>
    <x v="1"/>
    <n v="0"/>
    <n v="0"/>
    <x v="0"/>
    <x v="1"/>
    <x v="0"/>
    <n v="0"/>
    <x v="7"/>
    <x v="1"/>
    <d v="1899-12-30T00:00:01"/>
    <d v="1899-12-30T00:00:01"/>
    <x v="0"/>
    <m/>
    <m/>
    <d v="1899-12-30T00:00:00"/>
    <d v="1899-12-30T00:31:55"/>
    <n v="2"/>
    <d v="1899-12-30T00:00:01"/>
    <n v="31.916666666664089"/>
    <x v="11"/>
    <x v="1"/>
  </r>
  <r>
    <x v="10"/>
    <s v="2024025202"/>
    <x v="0"/>
    <x v="1258"/>
    <s v="E4531FVN"/>
    <d v="2024-12-16T00:00:00"/>
    <x v="1"/>
    <s v="837"/>
    <x v="48"/>
    <s v="PA"/>
    <x v="0"/>
    <x v="0"/>
    <d v="2024-12-16T00:00:00"/>
    <d v="1899-12-30T17:48:49"/>
    <d v="2024-12-16T00:00:00"/>
    <d v="1899-12-30T17:48:50"/>
    <d v="2024-12-16T00:00:00"/>
    <d v="1899-12-30T18:26:43"/>
    <x v="0"/>
    <x v="0"/>
    <s v="7001180452"/>
    <s v="FBO"/>
    <d v="1899-12-30T00:37:54"/>
    <x v="1127"/>
    <d v="1899-12-30T00:00:01"/>
    <s v="Granel"/>
    <s v="E001"/>
    <x v="2"/>
    <d v="1899-12-30T00:37:54"/>
    <d v="1899-12-30T00:37:53"/>
    <x v="8"/>
    <x v="11"/>
    <x v="5"/>
    <x v="1"/>
    <n v="0"/>
    <n v="0"/>
    <x v="0"/>
    <x v="1"/>
    <x v="0"/>
    <n v="0"/>
    <x v="7"/>
    <x v="1"/>
    <d v="1899-12-30T00:00:01"/>
    <d v="1899-12-30T00:00:01"/>
    <x v="0"/>
    <m/>
    <m/>
    <d v="1899-12-30T00:00:00"/>
    <d v="1899-12-30T00:37:54"/>
    <n v="2"/>
    <d v="1899-12-30T00:00:01"/>
    <n v="37.899999999993611"/>
    <x v="11"/>
    <x v="1"/>
  </r>
  <r>
    <x v="10"/>
    <s v="2024025203"/>
    <x v="0"/>
    <x v="1228"/>
    <s v="E5397JZM"/>
    <d v="2024-12-16T00:00:00"/>
    <x v="1"/>
    <s v="1782"/>
    <x v="46"/>
    <s v="PA"/>
    <x v="1"/>
    <x v="0"/>
    <d v="2024-12-16T00:00:00"/>
    <d v="1899-12-30T17:53:39"/>
    <d v="2024-12-16T00:00:00"/>
    <d v="1899-12-30T17:53:40"/>
    <d v="2024-12-16T00:00:00"/>
    <d v="1899-12-30T18:31:20"/>
    <x v="0"/>
    <x v="0"/>
    <s v="7001180453"/>
    <s v="FBO"/>
    <d v="1899-12-30T00:37:41"/>
    <x v="2775"/>
    <d v="1899-12-30T00:00:01"/>
    <s v="Granel"/>
    <s v="E001"/>
    <x v="2"/>
    <d v="1899-12-30T00:37:41"/>
    <d v="1899-12-30T00:37:40"/>
    <x v="8"/>
    <x v="11"/>
    <x v="5"/>
    <x v="1"/>
    <n v="0"/>
    <n v="0"/>
    <x v="0"/>
    <x v="1"/>
    <x v="0"/>
    <n v="0"/>
    <x v="7"/>
    <x v="1"/>
    <d v="1899-12-30T00:00:01"/>
    <d v="1899-12-30T00:00:01"/>
    <x v="0"/>
    <m/>
    <m/>
    <d v="1899-12-30T00:00:00"/>
    <d v="1899-12-30T00:37:41"/>
    <n v="2"/>
    <d v="1899-12-30T00:00:01"/>
    <n v="37.683333333331284"/>
    <x v="11"/>
    <x v="1"/>
  </r>
  <r>
    <x v="10"/>
    <s v="2024025198"/>
    <x v="0"/>
    <x v="1231"/>
    <s v="E2222JCW"/>
    <d v="2024-12-16T00:00:00"/>
    <x v="1"/>
    <s v="1782"/>
    <x v="46"/>
    <s v="PA"/>
    <x v="1"/>
    <x v="0"/>
    <d v="2024-12-16T00:00:00"/>
    <d v="1899-12-30T17:29:25"/>
    <d v="2024-12-16T00:00:00"/>
    <d v="1899-12-30T17:29:26"/>
    <d v="2024-12-16T00:00:00"/>
    <d v="1899-12-30T18:35:56"/>
    <x v="0"/>
    <x v="0"/>
    <s v="7001180454"/>
    <s v="FBO"/>
    <d v="1899-12-30T01:06:31"/>
    <x v="3231"/>
    <d v="1899-12-30T00:00:01"/>
    <s v="Granel"/>
    <s v="E001"/>
    <x v="2"/>
    <d v="1899-12-30T01:06:31"/>
    <d v="1899-12-30T01:06:30"/>
    <x v="8"/>
    <x v="11"/>
    <x v="5"/>
    <x v="1"/>
    <n v="0"/>
    <n v="0"/>
    <x v="0"/>
    <x v="1"/>
    <x v="0"/>
    <n v="0"/>
    <x v="7"/>
    <x v="0"/>
    <d v="1899-12-30T00:00:01"/>
    <d v="1899-12-30T00:00:01"/>
    <x v="0"/>
    <m/>
    <m/>
    <d v="1899-12-30T00:00:00"/>
    <d v="1899-12-30T01:06:31"/>
    <n v="2"/>
    <d v="1899-12-30T00:00:01"/>
    <n v="66.516666666667092"/>
    <x v="11"/>
    <x v="0"/>
  </r>
  <r>
    <x v="10"/>
    <s v="2024025207"/>
    <x v="0"/>
    <x v="1263"/>
    <m/>
    <d v="2024-12-16T00:00:00"/>
    <x v="1"/>
    <s v="3312"/>
    <x v="51"/>
    <s v="PA"/>
    <x v="2"/>
    <x v="0"/>
    <d v="2024-12-16T00:00:00"/>
    <d v="1899-12-30T19:43:12"/>
    <d v="2024-12-16T00:00:00"/>
    <d v="1899-12-30T19:43:13"/>
    <d v="2024-12-16T00:00:00"/>
    <d v="1899-12-30T19:59:49"/>
    <x v="0"/>
    <x v="0"/>
    <s v="7001180457"/>
    <s v="EXW"/>
    <d v="1899-12-30T00:16:37"/>
    <x v="3232"/>
    <d v="1899-12-30T00:00:01"/>
    <s v="Ensacado"/>
    <s v="E002"/>
    <x v="1"/>
    <d v="1899-12-30T00:16:37"/>
    <d v="1899-12-30T00:16:36"/>
    <x v="13"/>
    <x v="11"/>
    <x v="5"/>
    <x v="2"/>
    <n v="0"/>
    <n v="0"/>
    <x v="0"/>
    <x v="2"/>
    <x v="0"/>
    <n v="0"/>
    <x v="7"/>
    <x v="1"/>
    <d v="1899-12-30T00:00:01"/>
    <d v="1899-12-30T00:00:01"/>
    <x v="0"/>
    <m/>
    <m/>
    <d v="1899-12-30T00:00:00"/>
    <d v="1899-12-30T00:16:37"/>
    <n v="2"/>
    <d v="1899-12-30T00:00:01"/>
    <n v="16.616666666664095"/>
    <x v="7"/>
    <x v="1"/>
  </r>
  <r>
    <x v="10"/>
    <s v="2024025206"/>
    <x v="0"/>
    <x v="1224"/>
    <s v="E0897HWR"/>
    <d v="2024-12-16T00:00:00"/>
    <x v="1"/>
    <s v="837"/>
    <x v="48"/>
    <s v="PA"/>
    <x v="7"/>
    <x v="0"/>
    <d v="2024-12-16T00:00:00"/>
    <d v="1899-12-30T19:41:02"/>
    <d v="2024-12-16T00:00:00"/>
    <d v="1899-12-30T19:41:06"/>
    <d v="2024-12-16T00:00:00"/>
    <d v="1899-12-30T20:09:09"/>
    <x v="0"/>
    <x v="0"/>
    <s v="7001180458"/>
    <s v="FBO"/>
    <d v="1899-12-30T00:28:07"/>
    <x v="1333"/>
    <d v="1899-12-30T00:00:04"/>
    <s v="Granel"/>
    <s v="E001"/>
    <x v="2"/>
    <d v="1899-12-30T00:28:07"/>
    <d v="1899-12-30T00:28:03"/>
    <x v="13"/>
    <x v="11"/>
    <x v="5"/>
    <x v="1"/>
    <n v="0"/>
    <n v="0"/>
    <x v="0"/>
    <x v="1"/>
    <x v="0"/>
    <n v="0"/>
    <x v="7"/>
    <x v="1"/>
    <d v="1899-12-30T00:00:04"/>
    <d v="1899-12-30T00:00:04"/>
    <x v="0"/>
    <m/>
    <m/>
    <d v="1899-12-30T00:00:00"/>
    <d v="1899-12-30T00:28:07"/>
    <n v="2"/>
    <d v="1899-12-30T00:00:04"/>
    <n v="28.116666666662375"/>
    <x v="14"/>
    <x v="1"/>
  </r>
  <r>
    <x v="10"/>
    <s v="2024025208"/>
    <x v="0"/>
    <x v="1230"/>
    <s v="E9402GGZ"/>
    <d v="2024-12-16T00:00:00"/>
    <x v="1"/>
    <s v="3236"/>
    <x v="47"/>
    <s v="PA"/>
    <x v="5"/>
    <x v="0"/>
    <d v="2024-12-16T00:00:00"/>
    <d v="1899-12-30T19:53:13"/>
    <d v="2024-12-16T00:00:00"/>
    <d v="1899-12-30T19:53:14"/>
    <d v="2024-12-16T00:00:00"/>
    <d v="1899-12-30T20:26:26"/>
    <x v="0"/>
    <x v="0"/>
    <s v="7001180459"/>
    <s v="FBO"/>
    <d v="1899-12-30T00:33:13"/>
    <x v="899"/>
    <d v="1899-12-30T00:00:01"/>
    <s v="Granel"/>
    <s v="E001"/>
    <x v="2"/>
    <d v="1899-12-30T00:33:13"/>
    <d v="1899-12-30T00:33:12"/>
    <x v="13"/>
    <x v="11"/>
    <x v="5"/>
    <x v="1"/>
    <n v="0"/>
    <n v="0"/>
    <x v="0"/>
    <x v="1"/>
    <x v="0"/>
    <n v="0"/>
    <x v="7"/>
    <x v="1"/>
    <d v="1899-12-30T00:00:01"/>
    <d v="1899-12-30T00:00:01"/>
    <x v="0"/>
    <m/>
    <m/>
    <d v="1899-12-30T00:00:00"/>
    <d v="1899-12-30T00:33:13"/>
    <n v="2"/>
    <d v="1899-12-30T00:00:01"/>
    <n v="33.216666666652777"/>
    <x v="14"/>
    <x v="1"/>
  </r>
  <r>
    <x v="10"/>
    <s v="2024025210"/>
    <x v="0"/>
    <x v="1232"/>
    <s v="ER2114BBN"/>
    <d v="2024-12-17T00:00:00"/>
    <x v="1"/>
    <s v="1782"/>
    <x v="46"/>
    <s v="PA"/>
    <x v="1"/>
    <x v="0"/>
    <d v="2024-12-17T00:00:00"/>
    <d v="1899-12-30T06:00:26"/>
    <d v="2024-12-17T00:00:00"/>
    <d v="1899-12-30T06:00:28"/>
    <d v="2024-12-17T00:00:00"/>
    <d v="1899-12-30T06:30:02"/>
    <x v="0"/>
    <x v="0"/>
    <s v="7001180461"/>
    <s v="EXW"/>
    <d v="1899-12-30T00:29:36"/>
    <x v="382"/>
    <d v="1899-12-30T00:00:02"/>
    <s v="Granel"/>
    <s v="E001"/>
    <x v="1"/>
    <d v="1899-12-30T00:29:36"/>
    <d v="1899-12-30T00:29:34"/>
    <x v="0"/>
    <x v="12"/>
    <x v="5"/>
    <x v="1"/>
    <n v="0"/>
    <n v="0"/>
    <x v="0"/>
    <x v="1"/>
    <x v="0"/>
    <n v="0"/>
    <x v="7"/>
    <x v="1"/>
    <d v="1899-12-30T00:00:02"/>
    <d v="1899-12-30T00:00:02"/>
    <x v="0"/>
    <m/>
    <m/>
    <d v="1899-12-30T00:00:00"/>
    <d v="1899-12-30T00:29:36"/>
    <n v="3"/>
    <d v="1899-12-30T00:00:02"/>
    <n v="29.599999999991997"/>
    <x v="12"/>
    <x v="1"/>
  </r>
  <r>
    <x v="10"/>
    <s v="2024025211"/>
    <x v="0"/>
    <x v="1222"/>
    <s v="E6663JLK"/>
    <d v="2024-12-17T00:00:00"/>
    <x v="1"/>
    <s v="837"/>
    <x v="48"/>
    <s v="PA"/>
    <x v="0"/>
    <x v="0"/>
    <d v="2024-12-17T00:00:00"/>
    <d v="1899-12-30T06:07:45"/>
    <d v="2024-12-17T00:00:00"/>
    <d v="1899-12-30T06:07:47"/>
    <d v="2024-12-17T00:00:00"/>
    <d v="1899-12-30T06:35:39"/>
    <x v="0"/>
    <x v="0"/>
    <s v="7001180462"/>
    <s v="FBO"/>
    <d v="1899-12-30T00:27:54"/>
    <x v="1776"/>
    <d v="1899-12-30T00:00:02"/>
    <s v="Granel"/>
    <s v="E001"/>
    <x v="2"/>
    <d v="1899-12-30T00:27:54"/>
    <d v="1899-12-30T00:27:52"/>
    <x v="0"/>
    <x v="12"/>
    <x v="5"/>
    <x v="1"/>
    <n v="0"/>
    <n v="0"/>
    <x v="0"/>
    <x v="1"/>
    <x v="0"/>
    <n v="0"/>
    <x v="7"/>
    <x v="1"/>
    <d v="1899-12-30T00:00:02"/>
    <d v="1899-12-30T00:00:02"/>
    <x v="0"/>
    <m/>
    <m/>
    <d v="1899-12-30T00:00:00"/>
    <d v="1899-12-30T00:27:54"/>
    <n v="3"/>
    <d v="1899-12-30T00:00:02"/>
    <n v="27.899999999999963"/>
    <x v="12"/>
    <x v="1"/>
  </r>
  <r>
    <x v="10"/>
    <s v="2024025212"/>
    <x v="0"/>
    <x v="345"/>
    <s v="E4544MKW"/>
    <d v="2024-12-17T00:00:00"/>
    <x v="1"/>
    <s v="837"/>
    <x v="48"/>
    <s v="PA"/>
    <x v="0"/>
    <x v="0"/>
    <d v="2024-12-17T00:00:00"/>
    <d v="1899-12-30T06:13:30"/>
    <d v="2024-12-17T00:00:00"/>
    <d v="1899-12-30T06:13:31"/>
    <d v="2024-12-17T00:00:00"/>
    <d v="1899-12-30T06:48:37"/>
    <x v="0"/>
    <x v="0"/>
    <s v="7001180463"/>
    <s v="FBO"/>
    <d v="1899-12-30T00:35:07"/>
    <x v="189"/>
    <d v="1899-12-30T00:00:01"/>
    <s v="Granel"/>
    <s v="E001"/>
    <x v="2"/>
    <d v="1899-12-30T00:35:07"/>
    <d v="1899-12-30T00:35:06"/>
    <x v="0"/>
    <x v="12"/>
    <x v="5"/>
    <x v="1"/>
    <n v="0"/>
    <n v="0"/>
    <x v="0"/>
    <x v="1"/>
    <x v="0"/>
    <n v="0"/>
    <x v="7"/>
    <x v="1"/>
    <d v="1899-12-30T00:00:01"/>
    <d v="1899-12-30T00:00:01"/>
    <x v="0"/>
    <m/>
    <m/>
    <d v="1899-12-30T00:00:00"/>
    <d v="1899-12-30T00:35:07"/>
    <n v="3"/>
    <d v="1899-12-30T00:00:01"/>
    <n v="35.116666666660748"/>
    <x v="12"/>
    <x v="1"/>
  </r>
  <r>
    <x v="10"/>
    <s v="2024025213"/>
    <x v="0"/>
    <x v="1252"/>
    <s v="E0945JZT"/>
    <d v="2024-12-17T00:00:00"/>
    <x v="1"/>
    <s v="1782"/>
    <x v="46"/>
    <s v="PA"/>
    <x v="1"/>
    <x v="0"/>
    <d v="2024-12-17T00:00:00"/>
    <d v="1899-12-30T06:14:21"/>
    <d v="2024-12-17T00:00:00"/>
    <d v="1899-12-30T06:14:22"/>
    <d v="2024-12-17T00:00:00"/>
    <d v="1899-12-30T06:52:30"/>
    <x v="0"/>
    <x v="0"/>
    <s v="7001180464"/>
    <s v="FBO"/>
    <d v="1899-12-30T00:38:09"/>
    <x v="2759"/>
    <d v="1899-12-30T00:00:01"/>
    <s v="Granel"/>
    <s v="E001"/>
    <x v="2"/>
    <d v="1899-12-30T00:38:09"/>
    <d v="1899-12-30T00:38:08"/>
    <x v="0"/>
    <x v="12"/>
    <x v="5"/>
    <x v="1"/>
    <n v="0"/>
    <n v="0"/>
    <x v="0"/>
    <x v="1"/>
    <x v="0"/>
    <n v="0"/>
    <x v="7"/>
    <x v="1"/>
    <d v="1899-12-30T00:00:01"/>
    <d v="1899-12-30T00:00:01"/>
    <x v="0"/>
    <m/>
    <m/>
    <d v="1899-12-30T00:00:00"/>
    <d v="1899-12-30T00:38:09"/>
    <n v="3"/>
    <d v="1899-12-30T00:00:01"/>
    <n v="38.149999999991977"/>
    <x v="12"/>
    <x v="1"/>
  </r>
  <r>
    <x v="10"/>
    <s v="2024025218"/>
    <x v="0"/>
    <x v="1237"/>
    <s v="E9349KRP"/>
    <d v="2024-12-17T00:00:00"/>
    <x v="1"/>
    <s v="837"/>
    <x v="48"/>
    <s v="PA"/>
    <x v="0"/>
    <x v="0"/>
    <d v="2024-12-17T00:00:00"/>
    <d v="1899-12-30T07:20:16"/>
    <d v="2024-12-17T00:00:00"/>
    <d v="1899-12-30T07:20:19"/>
    <d v="2024-12-17T00:00:00"/>
    <d v="1899-12-30T07:45:38"/>
    <x v="0"/>
    <x v="0"/>
    <s v="7001180466"/>
    <s v="EXW"/>
    <d v="1899-12-30T00:25:22"/>
    <x v="1594"/>
    <d v="1899-12-30T00:00:03"/>
    <s v="Granel"/>
    <s v="E001"/>
    <x v="1"/>
    <d v="1899-12-30T00:25:22"/>
    <d v="1899-12-30T00:25:19"/>
    <x v="1"/>
    <x v="12"/>
    <x v="5"/>
    <x v="1"/>
    <n v="0"/>
    <n v="0"/>
    <x v="0"/>
    <x v="1"/>
    <x v="0"/>
    <n v="0"/>
    <x v="7"/>
    <x v="1"/>
    <d v="1899-12-30T00:00:03"/>
    <d v="1899-12-30T00:00:03"/>
    <x v="0"/>
    <m/>
    <m/>
    <d v="1899-12-30T00:00:00"/>
    <d v="1899-12-30T00:25:22"/>
    <n v="3"/>
    <d v="1899-12-30T00:00:03"/>
    <n v="25.366666666665623"/>
    <x v="0"/>
    <x v="1"/>
  </r>
  <r>
    <x v="10"/>
    <s v="2024025215"/>
    <x v="0"/>
    <x v="1240"/>
    <s v="E9842JGG"/>
    <d v="2024-12-17T00:00:00"/>
    <x v="1"/>
    <s v="2955"/>
    <x v="49"/>
    <s v="PA"/>
    <x v="2"/>
    <x v="0"/>
    <d v="2024-12-17T00:00:00"/>
    <d v="1899-12-30T06:25:52"/>
    <d v="2024-12-17T00:00:00"/>
    <d v="1899-12-30T06:25:53"/>
    <d v="2024-12-17T00:00:00"/>
    <d v="1899-12-30T07:50:33"/>
    <x v="0"/>
    <x v="0"/>
    <s v="7001180467"/>
    <s v="FBO"/>
    <d v="1899-12-30T01:24:41"/>
    <x v="3233"/>
    <d v="1899-12-30T00:00:01"/>
    <s v="Ensacado"/>
    <s v="E002"/>
    <x v="2"/>
    <d v="1899-12-30T01:24:41"/>
    <d v="1899-12-30T01:24:40"/>
    <x v="0"/>
    <x v="12"/>
    <x v="5"/>
    <x v="2"/>
    <n v="0"/>
    <n v="0"/>
    <x v="0"/>
    <x v="2"/>
    <x v="0"/>
    <n v="0"/>
    <x v="7"/>
    <x v="0"/>
    <d v="1899-12-30T00:00:01"/>
    <d v="1899-12-30T00:00:01"/>
    <x v="0"/>
    <m/>
    <m/>
    <d v="1899-12-30T00:00:00"/>
    <d v="1899-12-30T01:24:41"/>
    <n v="3"/>
    <d v="1899-12-30T00:00:01"/>
    <n v="84.683333333332797"/>
    <x v="0"/>
    <x v="0"/>
  </r>
  <r>
    <x v="10"/>
    <s v="2024025220"/>
    <x v="0"/>
    <x v="1234"/>
    <s v="E5825KKS"/>
    <d v="2024-12-17T00:00:00"/>
    <x v="1"/>
    <s v="837"/>
    <x v="48"/>
    <s v="PA"/>
    <x v="0"/>
    <x v="0"/>
    <d v="2024-12-17T00:00:00"/>
    <d v="1899-12-30T07:43:00"/>
    <d v="2024-12-17T00:00:00"/>
    <d v="1899-12-30T07:43:02"/>
    <d v="2024-12-17T00:00:00"/>
    <d v="1899-12-30T08:13:41"/>
    <x v="0"/>
    <x v="0"/>
    <s v="7001180468"/>
    <s v="FBO"/>
    <d v="1899-12-30T00:30:41"/>
    <x v="1280"/>
    <d v="1899-12-30T00:00:02"/>
    <s v="Granel"/>
    <s v="E001"/>
    <x v="2"/>
    <d v="1899-12-30T00:30:41"/>
    <d v="1899-12-30T00:30:39"/>
    <x v="1"/>
    <x v="12"/>
    <x v="5"/>
    <x v="1"/>
    <n v="0"/>
    <n v="0"/>
    <x v="0"/>
    <x v="1"/>
    <x v="0"/>
    <n v="0"/>
    <x v="7"/>
    <x v="1"/>
    <d v="1899-12-30T00:00:02"/>
    <d v="1899-12-30T00:00:02"/>
    <x v="0"/>
    <m/>
    <m/>
    <d v="1899-12-30T00:00:00"/>
    <d v="1899-12-30T00:30:41"/>
    <n v="3"/>
    <d v="1899-12-30T00:00:02"/>
    <n v="30.683333333332747"/>
    <x v="1"/>
    <x v="1"/>
  </r>
  <r>
    <x v="10"/>
    <s v="2024025216"/>
    <x v="0"/>
    <x v="1236"/>
    <s v="EBU01275R"/>
    <d v="2024-12-17T00:00:00"/>
    <x v="1"/>
    <s v="3312"/>
    <x v="51"/>
    <s v="PA"/>
    <x v="2"/>
    <x v="0"/>
    <d v="2024-12-17T00:00:00"/>
    <d v="1899-12-30T07:09:19"/>
    <d v="2024-12-17T00:00:00"/>
    <d v="1899-12-30T07:09:21"/>
    <d v="2024-12-17T00:00:00"/>
    <d v="1899-12-30T08:23:25"/>
    <x v="0"/>
    <x v="0"/>
    <s v="7001180469"/>
    <s v="EXW"/>
    <d v="1899-12-30T01:14:06"/>
    <x v="43"/>
    <d v="1899-12-30T00:00:02"/>
    <s v="Ensacado"/>
    <s v="E002"/>
    <x v="1"/>
    <d v="1899-12-30T01:14:06"/>
    <d v="1899-12-30T01:14:04"/>
    <x v="1"/>
    <x v="12"/>
    <x v="5"/>
    <x v="2"/>
    <n v="0"/>
    <n v="0"/>
    <x v="0"/>
    <x v="2"/>
    <x v="0"/>
    <n v="0"/>
    <x v="7"/>
    <x v="0"/>
    <d v="1899-12-30T00:00:02"/>
    <d v="1899-12-30T00:00:02"/>
    <x v="0"/>
    <m/>
    <m/>
    <d v="1899-12-30T00:00:00"/>
    <d v="1899-12-30T01:14:06"/>
    <n v="3"/>
    <d v="1899-12-30T00:00:02"/>
    <n v="74.100000000009587"/>
    <x v="1"/>
    <x v="0"/>
  </r>
  <r>
    <x v="10"/>
    <s v="2024025221"/>
    <x v="0"/>
    <x v="1193"/>
    <s v="E3201JTT"/>
    <d v="2024-12-17T00:00:00"/>
    <x v="1"/>
    <s v="1782"/>
    <x v="46"/>
    <s v="PA"/>
    <x v="1"/>
    <x v="0"/>
    <d v="2024-12-17T00:00:00"/>
    <d v="1899-12-30T07:53:24"/>
    <d v="2024-12-17T00:00:00"/>
    <d v="1899-12-30T07:53:25"/>
    <d v="2024-12-17T00:00:00"/>
    <d v="1899-12-30T08:36:22"/>
    <x v="0"/>
    <x v="0"/>
    <s v="7001180470"/>
    <s v="FBO"/>
    <d v="1899-12-30T00:42:58"/>
    <x v="556"/>
    <d v="1899-12-30T00:00:01"/>
    <s v="Granel"/>
    <s v="E001"/>
    <x v="2"/>
    <d v="1899-12-30T00:42:58"/>
    <d v="1899-12-30T00:42:57"/>
    <x v="1"/>
    <x v="12"/>
    <x v="5"/>
    <x v="1"/>
    <n v="0"/>
    <n v="0"/>
    <x v="0"/>
    <x v="1"/>
    <x v="0"/>
    <n v="0"/>
    <x v="7"/>
    <x v="1"/>
    <d v="1899-12-30T00:00:01"/>
    <d v="1899-12-30T00:00:01"/>
    <x v="0"/>
    <m/>
    <m/>
    <d v="1899-12-30T00:00:00"/>
    <d v="1899-12-30T00:42:58"/>
    <n v="3"/>
    <d v="1899-12-30T00:00:01"/>
    <n v="42.966666666662455"/>
    <x v="1"/>
    <x v="1"/>
  </r>
  <r>
    <x v="10"/>
    <s v="2024025222"/>
    <x v="0"/>
    <x v="1219"/>
    <s v="E7637JSC"/>
    <d v="2024-12-17T00:00:00"/>
    <x v="1"/>
    <s v="1782"/>
    <x v="46"/>
    <s v="PA"/>
    <x v="1"/>
    <x v="0"/>
    <d v="2024-12-17T00:00:00"/>
    <d v="1899-12-30T07:55:55"/>
    <d v="2024-12-17T00:00:00"/>
    <d v="1899-12-30T07:55:57"/>
    <d v="2024-12-17T00:00:00"/>
    <d v="1899-12-30T08:53:13"/>
    <x v="0"/>
    <x v="0"/>
    <s v="7001180472"/>
    <s v="FBO"/>
    <d v="1899-12-30T00:57:18"/>
    <x v="3234"/>
    <d v="1899-12-30T00:00:02"/>
    <s v="Granel"/>
    <s v="E001"/>
    <x v="2"/>
    <d v="1899-12-30T00:57:18"/>
    <d v="1899-12-30T00:57:16"/>
    <x v="1"/>
    <x v="12"/>
    <x v="5"/>
    <x v="1"/>
    <n v="0"/>
    <n v="0"/>
    <x v="0"/>
    <x v="1"/>
    <x v="0"/>
    <n v="0"/>
    <x v="7"/>
    <x v="0"/>
    <d v="1899-12-30T00:00:02"/>
    <d v="1899-12-30T00:00:02"/>
    <x v="0"/>
    <m/>
    <m/>
    <d v="1899-12-30T00:00:00"/>
    <d v="1899-12-30T00:57:18"/>
    <n v="3"/>
    <d v="1899-12-30T00:00:02"/>
    <n v="57.299999999990412"/>
    <x v="1"/>
    <x v="0"/>
  </r>
  <r>
    <x v="10"/>
    <s v="2024025225"/>
    <x v="0"/>
    <x v="1225"/>
    <s v="E4179KVF"/>
    <d v="2024-12-17T00:00:00"/>
    <x v="1"/>
    <s v="1782"/>
    <x v="46"/>
    <s v="PA"/>
    <x v="1"/>
    <x v="0"/>
    <d v="2024-12-17T00:00:00"/>
    <d v="1899-12-30T09:04:19"/>
    <d v="2024-12-17T00:00:00"/>
    <d v="1899-12-30T09:04:25"/>
    <d v="2024-12-17T00:00:00"/>
    <d v="1899-12-30T09:39:32"/>
    <x v="0"/>
    <x v="0"/>
    <s v="7001180473"/>
    <s v="FBO"/>
    <d v="1899-12-30T00:35:13"/>
    <x v="3235"/>
    <d v="1899-12-30T00:00:06"/>
    <s v="Granel"/>
    <s v="E001"/>
    <x v="2"/>
    <d v="1899-12-30T00:35:13"/>
    <d v="1899-12-30T00:35:07"/>
    <x v="3"/>
    <x v="12"/>
    <x v="5"/>
    <x v="1"/>
    <n v="0"/>
    <n v="0"/>
    <x v="0"/>
    <x v="1"/>
    <x v="0"/>
    <n v="0"/>
    <x v="7"/>
    <x v="1"/>
    <d v="1899-12-30T00:00:06"/>
    <d v="1899-12-30T00:00:06"/>
    <x v="0"/>
    <m/>
    <m/>
    <d v="1899-12-30T00:00:00"/>
    <d v="1899-12-30T00:35:13"/>
    <n v="3"/>
    <d v="1899-12-30T00:00:06"/>
    <n v="35.216666666654369"/>
    <x v="2"/>
    <x v="1"/>
  </r>
  <r>
    <x v="10"/>
    <s v="2024025227"/>
    <x v="0"/>
    <x v="1251"/>
    <m/>
    <d v="2024-12-17T00:00:00"/>
    <x v="1"/>
    <s v="2882"/>
    <x v="50"/>
    <s v="PA"/>
    <x v="2"/>
    <x v="0"/>
    <d v="2024-12-17T00:00:00"/>
    <d v="1899-12-30T09:12:29"/>
    <d v="2024-12-17T00:00:00"/>
    <d v="1899-12-30T09:12:30"/>
    <d v="2024-12-17T00:00:00"/>
    <d v="1899-12-30T09:45:54"/>
    <x v="0"/>
    <x v="0"/>
    <s v="7001180474"/>
    <s v="EXW"/>
    <d v="1899-12-30T00:33:25"/>
    <x v="3236"/>
    <d v="1899-12-30T00:00:01"/>
    <s v="Ensacado"/>
    <s v="E002"/>
    <x v="1"/>
    <d v="1899-12-30T00:33:25"/>
    <d v="1899-12-30T00:33:24"/>
    <x v="3"/>
    <x v="12"/>
    <x v="5"/>
    <x v="2"/>
    <n v="0"/>
    <n v="0"/>
    <x v="0"/>
    <x v="2"/>
    <x v="0"/>
    <n v="0"/>
    <x v="7"/>
    <x v="1"/>
    <d v="1899-12-30T00:00:01"/>
    <d v="1899-12-30T00:00:01"/>
    <x v="0"/>
    <m/>
    <m/>
    <d v="1899-12-30T00:00:00"/>
    <d v="1899-12-30T00:33:25"/>
    <n v="3"/>
    <d v="1899-12-30T00:00:01"/>
    <n v="33.416666666668796"/>
    <x v="2"/>
    <x v="1"/>
  </r>
  <r>
    <x v="10"/>
    <s v="2024025226"/>
    <x v="0"/>
    <x v="1226"/>
    <s v="E4948KGF"/>
    <d v="2024-12-17T00:00:00"/>
    <x v="1"/>
    <s v="1782"/>
    <x v="46"/>
    <s v="PA"/>
    <x v="1"/>
    <x v="0"/>
    <d v="2024-12-17T00:00:00"/>
    <d v="1899-12-30T09:05:23"/>
    <d v="2024-12-17T00:00:00"/>
    <d v="1899-12-30T09:05:25"/>
    <d v="2024-12-17T00:00:00"/>
    <d v="1899-12-30T09:57:58"/>
    <x v="0"/>
    <x v="0"/>
    <s v="7001180475"/>
    <s v="FBO"/>
    <d v="1899-12-30T00:52:35"/>
    <x v="1016"/>
    <d v="1899-12-30T00:00:02"/>
    <s v="Granel"/>
    <s v="E001"/>
    <x v="2"/>
    <d v="1899-12-30T00:52:35"/>
    <d v="1899-12-30T00:52:33"/>
    <x v="3"/>
    <x v="12"/>
    <x v="5"/>
    <x v="1"/>
    <n v="0"/>
    <n v="0"/>
    <x v="0"/>
    <x v="1"/>
    <x v="0"/>
    <n v="0"/>
    <x v="7"/>
    <x v="0"/>
    <d v="1899-12-30T00:00:02"/>
    <d v="1899-12-30T00:00:02"/>
    <x v="0"/>
    <m/>
    <m/>
    <d v="1899-12-30T00:00:00"/>
    <d v="1899-12-30T00:52:35"/>
    <n v="3"/>
    <d v="1899-12-30T00:00:02"/>
    <n v="52.583333333328014"/>
    <x v="2"/>
    <x v="0"/>
  </r>
  <r>
    <x v="10"/>
    <s v="2024025228"/>
    <x v="0"/>
    <x v="1218"/>
    <s v="E6485GPB"/>
    <d v="2024-12-17T00:00:00"/>
    <x v="1"/>
    <s v="2032"/>
    <x v="52"/>
    <s v="PA"/>
    <x v="4"/>
    <x v="0"/>
    <d v="2024-12-17T00:00:00"/>
    <d v="1899-12-30T09:42:37"/>
    <d v="2024-12-17T00:00:00"/>
    <d v="1899-12-30T09:42:39"/>
    <d v="2024-12-17T00:00:00"/>
    <d v="1899-12-30T10:16:13"/>
    <x v="0"/>
    <x v="0"/>
    <s v="7001180476"/>
    <s v="FBO"/>
    <d v="1899-12-30T00:33:36"/>
    <x v="1122"/>
    <d v="1899-12-30T00:00:02"/>
    <s v="Granel"/>
    <s v="E001"/>
    <x v="2"/>
    <d v="1899-12-30T00:33:36"/>
    <d v="1899-12-30T00:33:34"/>
    <x v="3"/>
    <x v="12"/>
    <x v="5"/>
    <x v="1"/>
    <n v="0"/>
    <n v="0"/>
    <x v="0"/>
    <x v="1"/>
    <x v="0"/>
    <n v="0"/>
    <x v="7"/>
    <x v="1"/>
    <d v="1899-12-30T00:00:02"/>
    <d v="1899-12-30T00:00:02"/>
    <x v="0"/>
    <m/>
    <m/>
    <d v="1899-12-30T00:00:00"/>
    <d v="1899-12-30T00:33:36"/>
    <n v="3"/>
    <d v="1899-12-30T00:00:02"/>
    <n v="33.599999999995177"/>
    <x v="3"/>
    <x v="1"/>
  </r>
  <r>
    <x v="10"/>
    <s v="2024025230"/>
    <x v="0"/>
    <x v="1234"/>
    <s v="E5825KKS"/>
    <d v="2024-12-17T00:00:00"/>
    <x v="1"/>
    <s v="1782"/>
    <x v="46"/>
    <s v="PA"/>
    <x v="1"/>
    <x v="0"/>
    <d v="2024-12-17T00:00:00"/>
    <d v="1899-12-30T09:48:20"/>
    <d v="2024-12-17T00:00:00"/>
    <d v="1899-12-30T09:48:22"/>
    <d v="2024-12-17T00:00:00"/>
    <d v="1899-12-30T10:31:36"/>
    <x v="0"/>
    <x v="0"/>
    <s v="7001180477"/>
    <s v="FBO"/>
    <d v="1899-12-30T00:43:16"/>
    <x v="579"/>
    <d v="1899-12-30T00:00:02"/>
    <s v="Granel"/>
    <s v="E001"/>
    <x v="2"/>
    <d v="1899-12-30T00:43:16"/>
    <d v="1899-12-30T00:43:14"/>
    <x v="3"/>
    <x v="12"/>
    <x v="5"/>
    <x v="1"/>
    <n v="0"/>
    <n v="0"/>
    <x v="0"/>
    <x v="1"/>
    <x v="0"/>
    <n v="0"/>
    <x v="7"/>
    <x v="1"/>
    <d v="1899-12-30T00:00:02"/>
    <d v="1899-12-30T00:00:02"/>
    <x v="0"/>
    <m/>
    <m/>
    <d v="1899-12-30T00:00:00"/>
    <d v="1899-12-30T00:43:16"/>
    <n v="3"/>
    <d v="1899-12-30T00:00:02"/>
    <n v="43.266666666672016"/>
    <x v="3"/>
    <x v="1"/>
  </r>
  <r>
    <x v="10"/>
    <s v="2024025232"/>
    <x v="0"/>
    <x v="1224"/>
    <s v="E0897HWR"/>
    <d v="2024-12-17T00:00:00"/>
    <x v="1"/>
    <s v="1782"/>
    <x v="46"/>
    <s v="PA"/>
    <x v="1"/>
    <x v="0"/>
    <d v="2024-12-17T00:00:00"/>
    <d v="1899-12-30T10:06:16"/>
    <d v="2024-12-17T00:00:00"/>
    <d v="1899-12-30T10:06:21"/>
    <d v="2024-12-17T00:00:00"/>
    <d v="1899-12-30T10:50:19"/>
    <x v="0"/>
    <x v="0"/>
    <s v="7001180478"/>
    <s v="FBO"/>
    <d v="1899-12-30T00:44:03"/>
    <x v="3237"/>
    <d v="1899-12-30T00:00:05"/>
    <s v="Granel"/>
    <s v="E001"/>
    <x v="2"/>
    <d v="1899-12-30T00:44:03"/>
    <d v="1899-12-30T00:43:58"/>
    <x v="4"/>
    <x v="12"/>
    <x v="5"/>
    <x v="1"/>
    <n v="0"/>
    <n v="0"/>
    <x v="0"/>
    <x v="1"/>
    <x v="0"/>
    <n v="0"/>
    <x v="7"/>
    <x v="1"/>
    <d v="1899-12-30T00:00:05"/>
    <d v="1899-12-30T00:00:05"/>
    <x v="0"/>
    <m/>
    <m/>
    <d v="1899-12-30T00:00:00"/>
    <d v="1899-12-30T00:44:03"/>
    <n v="3"/>
    <d v="1899-12-30T00:00:05"/>
    <n v="44.050000000003209"/>
    <x v="3"/>
    <x v="1"/>
  </r>
  <r>
    <x v="10"/>
    <s v="2024025233"/>
    <x v="0"/>
    <x v="1233"/>
    <s v="ER0328BBM"/>
    <d v="2024-12-17T00:00:00"/>
    <x v="1"/>
    <s v="1782"/>
    <x v="46"/>
    <s v="PA"/>
    <x v="1"/>
    <x v="0"/>
    <d v="2024-12-17T00:00:00"/>
    <d v="1899-12-30T10:12:04"/>
    <d v="2024-12-17T00:00:00"/>
    <d v="1899-12-30T10:12:04"/>
    <d v="2024-12-17T00:00:00"/>
    <d v="1899-12-30T11:12:23"/>
    <x v="0"/>
    <x v="0"/>
    <s v="7001180479"/>
    <s v="EXW"/>
    <d v="1899-12-30T01:00:19"/>
    <x v="3238"/>
    <d v="1899-12-30T00:00:00"/>
    <s v="Granel"/>
    <s v="E001"/>
    <x v="1"/>
    <d v="1899-12-30T01:00:19"/>
    <d v="1899-12-30T01:00:19"/>
    <x v="4"/>
    <x v="12"/>
    <x v="5"/>
    <x v="1"/>
    <n v="0"/>
    <n v="0"/>
    <x v="0"/>
    <x v="1"/>
    <x v="0"/>
    <n v="0"/>
    <x v="7"/>
    <x v="0"/>
    <d v="1899-12-30T00:00:00"/>
    <d v="1899-12-30T00:00:00"/>
    <x v="0"/>
    <m/>
    <m/>
    <d v="1899-12-30T00:00:00"/>
    <d v="1899-12-30T01:00:19"/>
    <n v="3"/>
    <d v="1899-12-30T00:00:00"/>
    <n v="60.316666666660851"/>
    <x v="4"/>
    <x v="0"/>
  </r>
  <r>
    <x v="10"/>
    <s v="2024025239"/>
    <x v="0"/>
    <x v="345"/>
    <s v="E4544MKW"/>
    <d v="2024-12-17T00:00:00"/>
    <x v="1"/>
    <s v="837"/>
    <x v="48"/>
    <s v="PA"/>
    <x v="0"/>
    <x v="0"/>
    <d v="2024-12-17T00:00:00"/>
    <d v="1899-12-30T10:44:36"/>
    <d v="2024-12-17T00:00:00"/>
    <d v="1899-12-30T10:44:38"/>
    <d v="2024-12-17T00:00:00"/>
    <d v="1899-12-30T11:15:18"/>
    <x v="0"/>
    <x v="0"/>
    <s v="7001180480"/>
    <s v="FBO"/>
    <d v="1899-12-30T00:30:42"/>
    <x v="3086"/>
    <d v="1899-12-30T00:00:02"/>
    <s v="Granel"/>
    <s v="E001"/>
    <x v="2"/>
    <d v="1899-12-30T00:30:42"/>
    <d v="1899-12-30T00:30:40"/>
    <x v="4"/>
    <x v="12"/>
    <x v="5"/>
    <x v="1"/>
    <n v="0"/>
    <n v="0"/>
    <x v="0"/>
    <x v="1"/>
    <x v="0"/>
    <n v="0"/>
    <x v="7"/>
    <x v="1"/>
    <d v="1899-12-30T00:00:02"/>
    <d v="1899-12-30T00:00:02"/>
    <x v="0"/>
    <m/>
    <m/>
    <d v="1899-12-30T00:00:00"/>
    <d v="1899-12-30T00:30:42"/>
    <n v="3"/>
    <d v="1899-12-30T00:00:02"/>
    <n v="30.699999999993608"/>
    <x v="4"/>
    <x v="1"/>
  </r>
  <r>
    <x v="10"/>
    <s v="2024025234"/>
    <x v="0"/>
    <x v="1252"/>
    <s v="E0945JZT"/>
    <d v="2024-12-17T00:00:00"/>
    <x v="1"/>
    <s v="1782"/>
    <x v="46"/>
    <s v="PA"/>
    <x v="1"/>
    <x v="0"/>
    <d v="2024-12-17T00:00:00"/>
    <d v="1899-12-30T10:14:12"/>
    <d v="2024-12-17T00:00:00"/>
    <d v="1899-12-30T10:14:12"/>
    <d v="2024-12-17T00:00:00"/>
    <d v="1899-12-30T11:25:37"/>
    <x v="0"/>
    <x v="0"/>
    <s v="7001180481"/>
    <s v="FBO"/>
    <d v="1899-12-30T01:11:25"/>
    <x v="3239"/>
    <d v="1899-12-30T00:00:00"/>
    <s v="Granel"/>
    <s v="E001"/>
    <x v="2"/>
    <d v="1899-12-30T01:11:25"/>
    <d v="1899-12-30T01:11:25"/>
    <x v="4"/>
    <x v="12"/>
    <x v="5"/>
    <x v="1"/>
    <n v="0"/>
    <n v="0"/>
    <x v="0"/>
    <x v="1"/>
    <x v="0"/>
    <n v="0"/>
    <x v="7"/>
    <x v="0"/>
    <d v="1899-12-30T00:00:00"/>
    <d v="1899-12-30T00:00:00"/>
    <x v="0"/>
    <m/>
    <m/>
    <d v="1899-12-30T00:00:00"/>
    <d v="1899-12-30T01:11:25"/>
    <n v="3"/>
    <d v="1899-12-30T00:00:00"/>
    <n v="71.416666666670423"/>
    <x v="4"/>
    <x v="0"/>
  </r>
  <r>
    <x v="10"/>
    <s v="2024025236"/>
    <x v="0"/>
    <x v="135"/>
    <s v="E3616JTZ"/>
    <d v="2024-12-17T00:00:00"/>
    <x v="1"/>
    <s v="1782"/>
    <x v="46"/>
    <s v="PA"/>
    <x v="1"/>
    <x v="0"/>
    <d v="2024-12-17T00:00:00"/>
    <d v="1899-12-30T10:32:52"/>
    <d v="2024-12-17T00:00:00"/>
    <d v="1899-12-30T10:32:53"/>
    <d v="2024-12-17T00:00:00"/>
    <d v="1899-12-30T11:29:37"/>
    <x v="0"/>
    <x v="0"/>
    <s v="7001180482"/>
    <s v="FBO"/>
    <d v="1899-12-30T00:56:45"/>
    <x v="3240"/>
    <d v="1899-12-30T00:00:01"/>
    <s v="Granel"/>
    <s v="E001"/>
    <x v="2"/>
    <d v="1899-12-30T00:56:45"/>
    <d v="1899-12-30T00:56:44"/>
    <x v="4"/>
    <x v="12"/>
    <x v="5"/>
    <x v="1"/>
    <n v="0"/>
    <n v="0"/>
    <x v="0"/>
    <x v="1"/>
    <x v="0"/>
    <n v="0"/>
    <x v="7"/>
    <x v="0"/>
    <d v="1899-12-30T00:00:01"/>
    <d v="1899-12-30T00:00:01"/>
    <x v="0"/>
    <m/>
    <m/>
    <d v="1899-12-30T00:00:00"/>
    <d v="1899-12-30T00:56:45"/>
    <n v="3"/>
    <d v="1899-12-30T00:00:01"/>
    <n v="56.749999999996795"/>
    <x v="4"/>
    <x v="0"/>
  </r>
  <r>
    <x v="10"/>
    <s v="2024025241"/>
    <x v="0"/>
    <x v="1231"/>
    <s v="E2222JCW"/>
    <d v="2024-12-17T00:00:00"/>
    <x v="1"/>
    <s v="837"/>
    <x v="48"/>
    <s v="PA"/>
    <x v="0"/>
    <x v="0"/>
    <d v="2024-12-17T00:00:00"/>
    <d v="1899-12-30T10:57:31"/>
    <d v="2024-12-17T00:00:00"/>
    <d v="1899-12-30T10:57:31"/>
    <d v="2024-12-17T00:00:00"/>
    <d v="1899-12-30T11:41:05"/>
    <x v="0"/>
    <x v="0"/>
    <s v="7001180484"/>
    <s v="FBO"/>
    <d v="1899-12-30T00:43:34"/>
    <x v="983"/>
    <d v="1899-12-30T00:00:00"/>
    <s v="Granel"/>
    <s v="E001"/>
    <x v="2"/>
    <d v="1899-12-30T00:43:34"/>
    <d v="1899-12-30T00:43:34"/>
    <x v="4"/>
    <x v="12"/>
    <x v="5"/>
    <x v="1"/>
    <n v="0"/>
    <n v="0"/>
    <x v="0"/>
    <x v="1"/>
    <x v="0"/>
    <n v="0"/>
    <x v="7"/>
    <x v="1"/>
    <d v="1899-12-30T00:00:00"/>
    <d v="1899-12-30T00:00:00"/>
    <x v="0"/>
    <m/>
    <m/>
    <d v="1899-12-30T00:00:00"/>
    <d v="1899-12-30T00:43:34"/>
    <n v="3"/>
    <d v="1899-12-30T00:00:00"/>
    <n v="43.566666666667189"/>
    <x v="4"/>
    <x v="1"/>
  </r>
  <r>
    <x v="10"/>
    <s v="2024025237"/>
    <x v="0"/>
    <x v="1237"/>
    <s v="E9349KRP"/>
    <d v="2024-12-17T00:00:00"/>
    <x v="1"/>
    <s v="1782"/>
    <x v="46"/>
    <s v="PA"/>
    <x v="1"/>
    <x v="0"/>
    <d v="2024-12-17T00:00:00"/>
    <d v="1899-12-30T10:38:35"/>
    <d v="2024-12-17T00:00:00"/>
    <d v="1899-12-30T10:38:35"/>
    <d v="2024-12-17T00:00:00"/>
    <d v="1899-12-30T11:43:31"/>
    <x v="0"/>
    <x v="0"/>
    <s v="7001180485"/>
    <s v="EXW"/>
    <d v="1899-12-30T01:04:56"/>
    <x v="3241"/>
    <d v="1899-12-30T00:00:00"/>
    <s v="Granel"/>
    <s v="E001"/>
    <x v="1"/>
    <d v="1899-12-30T01:04:56"/>
    <d v="1899-12-30T01:04:56"/>
    <x v="4"/>
    <x v="12"/>
    <x v="5"/>
    <x v="1"/>
    <n v="0"/>
    <n v="0"/>
    <x v="0"/>
    <x v="1"/>
    <x v="0"/>
    <n v="0"/>
    <x v="7"/>
    <x v="0"/>
    <d v="1899-12-30T00:00:00"/>
    <d v="1899-12-30T00:00:00"/>
    <x v="0"/>
    <m/>
    <m/>
    <d v="1899-12-30T00:00:00"/>
    <d v="1899-12-30T01:04:56"/>
    <n v="3"/>
    <d v="1899-12-30T00:00:00"/>
    <n v="64.933333333329628"/>
    <x v="4"/>
    <x v="0"/>
  </r>
  <r>
    <x v="10"/>
    <s v="2024025243"/>
    <x v="0"/>
    <x v="1236"/>
    <s v="EBU01275R"/>
    <d v="2024-12-17T00:00:00"/>
    <x v="1"/>
    <s v="3312"/>
    <x v="51"/>
    <s v="PA"/>
    <x v="2"/>
    <x v="0"/>
    <d v="2024-12-17T00:00:00"/>
    <d v="1899-12-30T11:15:33"/>
    <d v="2024-12-17T00:00:00"/>
    <d v="1899-12-30T11:15:33"/>
    <d v="2024-12-17T00:00:00"/>
    <d v="1899-12-30T11:56:59"/>
    <x v="0"/>
    <x v="0"/>
    <s v="7001180486"/>
    <s v="EXW"/>
    <d v="1899-12-30T00:41:26"/>
    <x v="2532"/>
    <d v="1899-12-30T00:00:00"/>
    <s v="Ensacado"/>
    <s v="E002"/>
    <x v="1"/>
    <d v="1899-12-30T00:41:26"/>
    <d v="1899-12-30T00:41:26"/>
    <x v="5"/>
    <x v="12"/>
    <x v="5"/>
    <x v="2"/>
    <n v="0"/>
    <n v="0"/>
    <x v="0"/>
    <x v="2"/>
    <x v="0"/>
    <n v="0"/>
    <x v="7"/>
    <x v="1"/>
    <d v="1899-12-30T00:00:00"/>
    <d v="1899-12-30T00:00:00"/>
    <x v="0"/>
    <m/>
    <m/>
    <d v="1899-12-30T00:00:00"/>
    <d v="1899-12-30T00:41:26"/>
    <n v="3"/>
    <d v="1899-12-30T00:00:00"/>
    <n v="41.433333333336023"/>
    <x v="4"/>
    <x v="1"/>
  </r>
  <r>
    <x v="10"/>
    <s v="2024025238"/>
    <x v="0"/>
    <x v="1228"/>
    <s v="E5397JZM"/>
    <d v="2024-12-17T00:00:00"/>
    <x v="1"/>
    <s v="1782"/>
    <x v="46"/>
    <s v="PA"/>
    <x v="1"/>
    <x v="0"/>
    <d v="2024-12-17T00:00:00"/>
    <d v="1899-12-30T10:42:23"/>
    <d v="2024-12-17T00:00:00"/>
    <d v="1899-12-30T10:42:24"/>
    <d v="2024-12-17T00:00:00"/>
    <d v="1899-12-30T12:02:26"/>
    <x v="0"/>
    <x v="0"/>
    <s v="7001180487"/>
    <s v="FBO"/>
    <d v="1899-12-30T01:20:03"/>
    <x v="12"/>
    <d v="1899-12-30T00:00:01"/>
    <s v="Granel"/>
    <s v="E001"/>
    <x v="2"/>
    <d v="1899-12-30T01:20:03"/>
    <d v="1899-12-30T01:20:02"/>
    <x v="4"/>
    <x v="12"/>
    <x v="5"/>
    <x v="1"/>
    <n v="0"/>
    <n v="0"/>
    <x v="0"/>
    <x v="1"/>
    <x v="0"/>
    <n v="0"/>
    <x v="7"/>
    <x v="0"/>
    <d v="1899-12-30T00:00:01"/>
    <d v="1899-12-30T00:00:01"/>
    <x v="0"/>
    <m/>
    <m/>
    <d v="1899-12-30T00:00:00"/>
    <d v="1899-12-30T01:20:03"/>
    <n v="3"/>
    <d v="1899-12-30T00:00:01"/>
    <n v="80.049999999988856"/>
    <x v="5"/>
    <x v="0"/>
  </r>
  <r>
    <x v="10"/>
    <s v="2024025251"/>
    <x v="0"/>
    <x v="1221"/>
    <s v="E6028JLK"/>
    <d v="2024-12-17T00:00:00"/>
    <x v="1"/>
    <s v="837"/>
    <x v="48"/>
    <s v="PA"/>
    <x v="0"/>
    <x v="0"/>
    <d v="2024-12-17T00:00:00"/>
    <d v="1899-12-30T11:52:48"/>
    <d v="2024-12-17T00:00:00"/>
    <d v="1899-12-30T11:52:48"/>
    <d v="2024-12-17T00:00:00"/>
    <d v="1899-12-30T12:26:10"/>
    <x v="0"/>
    <x v="0"/>
    <s v="7001180488"/>
    <s v="FBO"/>
    <d v="1899-12-30T00:33:22"/>
    <x v="3242"/>
    <d v="1899-12-30T00:00:00"/>
    <s v="Granel"/>
    <s v="E001"/>
    <x v="2"/>
    <d v="1899-12-30T00:33:22"/>
    <d v="1899-12-30T00:33:22"/>
    <x v="5"/>
    <x v="12"/>
    <x v="5"/>
    <x v="1"/>
    <n v="0"/>
    <n v="0"/>
    <x v="0"/>
    <x v="1"/>
    <x v="0"/>
    <n v="0"/>
    <x v="7"/>
    <x v="1"/>
    <d v="1899-12-30T00:00:00"/>
    <d v="1899-12-30T00:00:00"/>
    <x v="0"/>
    <m/>
    <m/>
    <d v="1899-12-30T00:00:00"/>
    <d v="1899-12-30T00:33:22"/>
    <n v="3"/>
    <d v="1899-12-30T00:00:00"/>
    <n v="33.366666666671989"/>
    <x v="5"/>
    <x v="1"/>
  </r>
  <r>
    <x v="10"/>
    <s v="2024025240"/>
    <x v="0"/>
    <x v="1232"/>
    <s v="ER2114BBN"/>
    <d v="2024-12-17T00:00:00"/>
    <x v="1"/>
    <s v="1782"/>
    <x v="46"/>
    <s v="PA"/>
    <x v="1"/>
    <x v="0"/>
    <d v="2024-12-17T00:00:00"/>
    <d v="1899-12-30T10:51:26"/>
    <d v="2024-12-17T00:00:00"/>
    <d v="1899-12-30T10:51:26"/>
    <d v="2024-12-17T00:00:00"/>
    <d v="1899-12-30T12:30:31"/>
    <x v="0"/>
    <x v="0"/>
    <s v="7001180489"/>
    <s v="EXW"/>
    <d v="1899-12-30T01:39:05"/>
    <x v="3243"/>
    <d v="1899-12-30T00:00:00"/>
    <s v="Granel"/>
    <s v="E001"/>
    <x v="1"/>
    <d v="1899-12-30T01:39:05"/>
    <d v="1899-12-30T01:39:05"/>
    <x v="4"/>
    <x v="12"/>
    <x v="5"/>
    <x v="1"/>
    <n v="0"/>
    <n v="0"/>
    <x v="0"/>
    <x v="1"/>
    <x v="0"/>
    <n v="0"/>
    <x v="7"/>
    <x v="2"/>
    <d v="1899-12-30T00:00:00"/>
    <d v="1899-12-30T00:00:00"/>
    <x v="0"/>
    <m/>
    <m/>
    <d v="1899-12-30T00:00:00"/>
    <d v="1899-12-30T01:39:05"/>
    <n v="3"/>
    <d v="1899-12-30T00:00:00"/>
    <n v="99.083333333332803"/>
    <x v="5"/>
    <x v="0"/>
  </r>
  <r>
    <x v="10"/>
    <s v="2024025242"/>
    <x v="0"/>
    <x v="1222"/>
    <s v="E6663JLK"/>
    <d v="2024-12-17T00:00:00"/>
    <x v="1"/>
    <s v="1782"/>
    <x v="46"/>
    <s v="PA"/>
    <x v="1"/>
    <x v="0"/>
    <d v="2024-12-17T00:00:00"/>
    <d v="1899-12-30T11:14:48"/>
    <d v="2024-12-17T00:00:00"/>
    <d v="1899-12-30T11:14:48"/>
    <d v="2024-12-17T00:00:00"/>
    <d v="1899-12-30T12:32:40"/>
    <x v="0"/>
    <x v="0"/>
    <s v="7001180490"/>
    <s v="FBO"/>
    <d v="1899-12-30T01:17:52"/>
    <x v="3244"/>
    <d v="1899-12-30T00:00:00"/>
    <s v="Granel"/>
    <s v="E001"/>
    <x v="2"/>
    <d v="1899-12-30T01:17:52"/>
    <d v="1899-12-30T01:17:52"/>
    <x v="5"/>
    <x v="12"/>
    <x v="5"/>
    <x v="1"/>
    <n v="0"/>
    <n v="0"/>
    <x v="0"/>
    <x v="1"/>
    <x v="0"/>
    <n v="0"/>
    <x v="7"/>
    <x v="0"/>
    <d v="1899-12-30T00:00:00"/>
    <d v="1899-12-30T00:00:00"/>
    <x v="0"/>
    <m/>
    <m/>
    <d v="1899-12-30T00:00:00"/>
    <d v="1899-12-30T01:17:52"/>
    <n v="3"/>
    <d v="1899-12-30T00:00:00"/>
    <n v="77.866666666675272"/>
    <x v="5"/>
    <x v="0"/>
  </r>
  <r>
    <x v="10"/>
    <s v="2024025250"/>
    <x v="0"/>
    <x v="1240"/>
    <s v="E9842JGG"/>
    <d v="2024-12-17T00:00:00"/>
    <x v="1"/>
    <s v="2955"/>
    <x v="49"/>
    <s v="PA"/>
    <x v="2"/>
    <x v="0"/>
    <d v="2024-12-17T00:00:00"/>
    <d v="1899-12-30T11:34:45"/>
    <d v="2024-12-17T00:00:00"/>
    <d v="1899-12-30T11:34:47"/>
    <d v="2024-12-17T00:00:00"/>
    <d v="1899-12-30T12:40:09"/>
    <x v="0"/>
    <x v="0"/>
    <s v="7001180491"/>
    <s v="FBO"/>
    <d v="1899-12-30T01:05:24"/>
    <x v="3245"/>
    <d v="1899-12-30T00:00:02"/>
    <s v="Ensacado"/>
    <s v="E002"/>
    <x v="2"/>
    <d v="1899-12-30T01:05:24"/>
    <d v="1899-12-30T01:05:22"/>
    <x v="5"/>
    <x v="12"/>
    <x v="5"/>
    <x v="2"/>
    <n v="0"/>
    <n v="0"/>
    <x v="0"/>
    <x v="2"/>
    <x v="0"/>
    <n v="0"/>
    <x v="7"/>
    <x v="0"/>
    <d v="1899-12-30T00:00:02"/>
    <d v="1899-12-30T00:00:02"/>
    <x v="0"/>
    <m/>
    <m/>
    <d v="1899-12-30T00:00:00"/>
    <d v="1899-12-30T01:05:24"/>
    <n v="3"/>
    <d v="1899-12-30T00:00:02"/>
    <n v="65.39999999999047"/>
    <x v="5"/>
    <x v="0"/>
  </r>
  <r>
    <x v="10"/>
    <s v="2024025252"/>
    <x v="0"/>
    <x v="1226"/>
    <s v="E4948KGF"/>
    <d v="2024-12-17T00:00:00"/>
    <x v="1"/>
    <s v="837"/>
    <x v="48"/>
    <s v="PA"/>
    <x v="0"/>
    <x v="0"/>
    <d v="2024-12-17T00:00:00"/>
    <d v="1899-12-30T11:54:00"/>
    <d v="2024-12-17T00:00:00"/>
    <d v="1899-12-30T11:54:02"/>
    <d v="2024-12-17T00:00:00"/>
    <d v="1899-12-30T12:42:31"/>
    <x v="0"/>
    <x v="0"/>
    <s v="7001180492"/>
    <s v="FBO"/>
    <d v="1899-12-30T00:48:31"/>
    <x v="1240"/>
    <d v="1899-12-30T00:00:02"/>
    <s v="Granel"/>
    <s v="E001"/>
    <x v="2"/>
    <d v="1899-12-30T00:48:31"/>
    <d v="1899-12-30T00:48:29"/>
    <x v="5"/>
    <x v="12"/>
    <x v="5"/>
    <x v="1"/>
    <n v="0"/>
    <n v="0"/>
    <x v="0"/>
    <x v="1"/>
    <x v="0"/>
    <n v="0"/>
    <x v="7"/>
    <x v="0"/>
    <d v="1899-12-30T00:00:02"/>
    <d v="1899-12-30T00:00:02"/>
    <x v="0"/>
    <m/>
    <m/>
    <d v="1899-12-30T00:00:00"/>
    <d v="1899-12-30T00:48:31"/>
    <n v="3"/>
    <d v="1899-12-30T00:00:02"/>
    <n v="48.516666666667163"/>
    <x v="5"/>
    <x v="0"/>
  </r>
  <r>
    <x v="10"/>
    <s v="2024025256"/>
    <x v="0"/>
    <x v="1193"/>
    <s v="E3201JTT"/>
    <d v="2024-12-17T00:00:00"/>
    <x v="1"/>
    <s v="1782"/>
    <x v="46"/>
    <s v="PA"/>
    <x v="1"/>
    <x v="0"/>
    <d v="2024-12-17T00:00:00"/>
    <d v="1899-12-30T12:09:44"/>
    <d v="2024-12-17T00:00:00"/>
    <d v="1899-12-30T12:09:46"/>
    <d v="2024-12-17T00:00:00"/>
    <d v="1899-12-30T12:49:44"/>
    <x v="0"/>
    <x v="0"/>
    <s v="7001180494"/>
    <s v="FBO"/>
    <d v="1899-12-30T00:40:00"/>
    <x v="987"/>
    <d v="1899-12-30T00:00:02"/>
    <s v="Granel"/>
    <s v="E001"/>
    <x v="2"/>
    <d v="1899-12-30T00:40:00"/>
    <d v="1899-12-30T00:39:58"/>
    <x v="6"/>
    <x v="12"/>
    <x v="5"/>
    <x v="1"/>
    <n v="0"/>
    <n v="0"/>
    <x v="0"/>
    <x v="1"/>
    <x v="0"/>
    <n v="0"/>
    <x v="7"/>
    <x v="1"/>
    <d v="1899-12-30T00:00:02"/>
    <d v="1899-12-30T00:00:02"/>
    <x v="0"/>
    <m/>
    <m/>
    <d v="1899-12-30T00:00:00"/>
    <d v="1899-12-30T00:40:00"/>
    <n v="3"/>
    <d v="1899-12-30T00:00:02"/>
    <n v="40.000000000003212"/>
    <x v="5"/>
    <x v="1"/>
  </r>
  <r>
    <x v="10"/>
    <s v="2024025249"/>
    <x v="0"/>
    <x v="1257"/>
    <s v="E0395HTG"/>
    <d v="2024-12-17T00:00:00"/>
    <x v="1"/>
    <s v="2882"/>
    <x v="50"/>
    <s v="PA"/>
    <x v="2"/>
    <x v="0"/>
    <d v="2024-12-17T00:00:00"/>
    <d v="1899-12-30T11:23:47"/>
    <d v="2024-12-17T00:00:00"/>
    <d v="1899-12-30T11:23:48"/>
    <d v="2024-12-17T00:00:00"/>
    <d v="1899-12-30T12:55:19"/>
    <x v="0"/>
    <x v="0"/>
    <s v="7001180495"/>
    <s v="EXW"/>
    <d v="1899-12-30T01:31:32"/>
    <x v="3246"/>
    <d v="1899-12-30T00:00:01"/>
    <s v="Ensacado"/>
    <s v="E002"/>
    <x v="1"/>
    <d v="1899-12-30T01:31:32"/>
    <d v="1899-12-30T01:31:31"/>
    <x v="5"/>
    <x v="12"/>
    <x v="5"/>
    <x v="2"/>
    <n v="0"/>
    <n v="0"/>
    <x v="0"/>
    <x v="2"/>
    <x v="0"/>
    <n v="0"/>
    <x v="7"/>
    <x v="2"/>
    <d v="1899-12-30T00:00:01"/>
    <d v="1899-12-30T00:00:01"/>
    <x v="0"/>
    <m/>
    <m/>
    <d v="1899-12-30T00:00:00"/>
    <d v="1899-12-30T01:31:32"/>
    <n v="3"/>
    <d v="1899-12-30T00:00:01"/>
    <n v="91.533333333326425"/>
    <x v="5"/>
    <x v="0"/>
  </r>
  <r>
    <x v="10"/>
    <s v="2024025263"/>
    <x v="0"/>
    <x v="1260"/>
    <s v="E1154JWB"/>
    <d v="2024-12-17T00:00:00"/>
    <x v="1"/>
    <s v="837"/>
    <x v="48"/>
    <s v="PA"/>
    <x v="0"/>
    <x v="0"/>
    <d v="2024-12-17T00:00:00"/>
    <d v="1899-12-30T12:25:38"/>
    <d v="2024-12-17T00:00:00"/>
    <d v="1899-12-30T12:25:40"/>
    <d v="2024-12-17T00:00:00"/>
    <d v="1899-12-30T12:58:14"/>
    <x v="0"/>
    <x v="0"/>
    <s v="7001180496"/>
    <s v="FBO"/>
    <d v="1899-12-30T00:32:36"/>
    <x v="1573"/>
    <d v="1899-12-30T00:00:02"/>
    <s v="Granel"/>
    <s v="E001"/>
    <x v="2"/>
    <d v="1899-12-30T00:32:36"/>
    <d v="1899-12-30T00:32:34"/>
    <x v="6"/>
    <x v="12"/>
    <x v="5"/>
    <x v="1"/>
    <n v="0"/>
    <n v="0"/>
    <x v="0"/>
    <x v="1"/>
    <x v="0"/>
    <n v="0"/>
    <x v="7"/>
    <x v="1"/>
    <d v="1899-12-30T00:00:02"/>
    <d v="1899-12-30T00:00:02"/>
    <x v="0"/>
    <m/>
    <m/>
    <d v="1899-12-30T00:00:00"/>
    <d v="1899-12-30T00:32:36"/>
    <n v="3"/>
    <d v="1899-12-30T00:00:02"/>
    <n v="32.59999999998719"/>
    <x v="5"/>
    <x v="1"/>
  </r>
  <r>
    <x v="10"/>
    <s v="2024025262"/>
    <x v="0"/>
    <x v="1229"/>
    <s v="E6758JLK"/>
    <d v="2024-12-17T00:00:00"/>
    <x v="1"/>
    <s v="1782"/>
    <x v="46"/>
    <s v="PA"/>
    <x v="1"/>
    <x v="0"/>
    <d v="2024-12-17T00:00:00"/>
    <d v="1899-12-30T12:24:46"/>
    <d v="2024-12-17T00:00:00"/>
    <d v="1899-12-30T12:24:48"/>
    <d v="2024-12-17T00:00:00"/>
    <d v="1899-12-30T13:02:28"/>
    <x v="0"/>
    <x v="0"/>
    <s v="7001180497"/>
    <s v="FBO"/>
    <d v="1899-12-30T00:37:42"/>
    <x v="2775"/>
    <d v="1899-12-30T00:00:02"/>
    <s v="Granel"/>
    <s v="E001"/>
    <x v="2"/>
    <d v="1899-12-30T00:37:42"/>
    <d v="1899-12-30T00:37:40"/>
    <x v="6"/>
    <x v="12"/>
    <x v="5"/>
    <x v="1"/>
    <n v="0"/>
    <n v="0"/>
    <x v="0"/>
    <x v="1"/>
    <x v="0"/>
    <n v="0"/>
    <x v="7"/>
    <x v="1"/>
    <d v="1899-12-30T00:00:02"/>
    <d v="1899-12-30T00:00:02"/>
    <x v="0"/>
    <m/>
    <m/>
    <d v="1899-12-30T00:00:00"/>
    <d v="1899-12-30T00:37:42"/>
    <n v="3"/>
    <d v="1899-12-30T00:00:02"/>
    <n v="37.700000000006533"/>
    <x v="13"/>
    <x v="1"/>
  </r>
  <r>
    <x v="10"/>
    <s v="2024025265"/>
    <x v="0"/>
    <x v="1219"/>
    <s v="E7637JSC"/>
    <d v="2024-12-17T00:00:00"/>
    <x v="1"/>
    <s v="837"/>
    <x v="48"/>
    <s v="PA"/>
    <x v="0"/>
    <x v="0"/>
    <d v="2024-12-17T00:00:00"/>
    <d v="1899-12-30T12:58:53"/>
    <d v="2024-12-17T00:00:00"/>
    <d v="1899-12-30T12:58:54"/>
    <d v="2024-12-17T00:00:00"/>
    <d v="1899-12-30T13:31:28"/>
    <x v="0"/>
    <x v="0"/>
    <s v="7001180498"/>
    <s v="FBO"/>
    <d v="1899-12-30T00:32:35"/>
    <x v="1573"/>
    <d v="1899-12-30T00:00:01"/>
    <s v="Granel"/>
    <s v="E001"/>
    <x v="2"/>
    <d v="1899-12-30T00:32:35"/>
    <d v="1899-12-30T00:32:34"/>
    <x v="6"/>
    <x v="12"/>
    <x v="5"/>
    <x v="1"/>
    <n v="0"/>
    <n v="0"/>
    <x v="0"/>
    <x v="1"/>
    <x v="0"/>
    <n v="0"/>
    <x v="7"/>
    <x v="1"/>
    <d v="1899-12-30T00:00:01"/>
    <d v="1899-12-30T00:00:01"/>
    <x v="0"/>
    <m/>
    <m/>
    <d v="1899-12-30T00:00:00"/>
    <d v="1899-12-30T00:32:35"/>
    <n v="3"/>
    <d v="1899-12-30T00:00:01"/>
    <n v="32.583333333340718"/>
    <x v="13"/>
    <x v="1"/>
  </r>
  <r>
    <x v="10"/>
    <s v="2024025254"/>
    <x v="0"/>
    <x v="1248"/>
    <s v="E3486JKF"/>
    <d v="2024-12-17T00:00:00"/>
    <x v="1"/>
    <s v="2882"/>
    <x v="50"/>
    <s v="PA"/>
    <x v="2"/>
    <x v="0"/>
    <d v="2024-12-17T00:00:00"/>
    <d v="1899-12-30T12:01:49"/>
    <d v="2024-12-17T00:00:00"/>
    <d v="1899-12-30T12:01:50"/>
    <d v="2024-12-17T00:00:00"/>
    <d v="1899-12-30T13:36:37"/>
    <x v="0"/>
    <x v="0"/>
    <s v="7001180499"/>
    <s v="EXW"/>
    <d v="1899-12-30T01:34:48"/>
    <x v="3247"/>
    <d v="1899-12-30T00:00:01"/>
    <s v="Ensacado"/>
    <s v="E002"/>
    <x v="1"/>
    <d v="1899-12-30T01:34:48"/>
    <d v="1899-12-30T01:34:47"/>
    <x v="6"/>
    <x v="12"/>
    <x v="5"/>
    <x v="2"/>
    <n v="0"/>
    <n v="0"/>
    <x v="0"/>
    <x v="2"/>
    <x v="0"/>
    <n v="0"/>
    <x v="7"/>
    <x v="2"/>
    <d v="1899-12-30T00:00:01"/>
    <d v="1899-12-30T00:00:01"/>
    <x v="0"/>
    <m/>
    <m/>
    <d v="1899-12-30T00:00:00"/>
    <d v="1899-12-30T01:34:48"/>
    <n v="3"/>
    <d v="1899-12-30T00:00:01"/>
    <n v="94.800000000009533"/>
    <x v="13"/>
    <x v="0"/>
  </r>
  <r>
    <x v="10"/>
    <s v="2024025255"/>
    <x v="0"/>
    <x v="1249"/>
    <s v="E3073HKF"/>
    <d v="2024-12-17T00:00:00"/>
    <x v="1"/>
    <s v="2882"/>
    <x v="50"/>
    <s v="PA"/>
    <x v="2"/>
    <x v="0"/>
    <d v="2024-12-17T00:00:00"/>
    <d v="1899-12-30T12:08:06"/>
    <d v="2024-12-17T00:00:00"/>
    <d v="1899-12-30T12:08:09"/>
    <d v="2024-12-17T00:00:00"/>
    <d v="1899-12-30T14:02:07"/>
    <x v="0"/>
    <x v="0"/>
    <s v="7001180500"/>
    <s v="EXW"/>
    <d v="1899-12-30T01:54:01"/>
    <x v="3248"/>
    <d v="1899-12-30T00:00:03"/>
    <s v="Ensacado"/>
    <s v="E002"/>
    <x v="1"/>
    <d v="1899-12-30T01:54:01"/>
    <d v="1899-12-30T01:53:58"/>
    <x v="6"/>
    <x v="12"/>
    <x v="5"/>
    <x v="2"/>
    <n v="0"/>
    <n v="0"/>
    <x v="0"/>
    <x v="2"/>
    <x v="0"/>
    <n v="0"/>
    <x v="7"/>
    <x v="2"/>
    <d v="1899-12-30T00:00:03"/>
    <d v="1899-12-30T00:00:03"/>
    <x v="0"/>
    <m/>
    <m/>
    <d v="1899-12-30T00:00:00"/>
    <d v="1899-12-30T01:54:01"/>
    <n v="3"/>
    <d v="1899-12-30T00:00:03"/>
    <n v="114.01666666666557"/>
    <x v="8"/>
    <x v="0"/>
  </r>
  <r>
    <x v="10"/>
    <s v="2024025266"/>
    <x v="0"/>
    <x v="1234"/>
    <s v="E5825KKS"/>
    <d v="2024-12-17T00:00:00"/>
    <x v="1"/>
    <s v="837"/>
    <x v="48"/>
    <s v="PA"/>
    <x v="0"/>
    <x v="0"/>
    <d v="2024-12-17T00:00:00"/>
    <d v="1899-12-30T13:57:12"/>
    <d v="2024-12-17T00:00:00"/>
    <d v="1899-12-30T13:57:14"/>
    <d v="2024-12-17T00:00:00"/>
    <d v="1899-12-30T14:23:47"/>
    <x v="0"/>
    <x v="0"/>
    <s v="7001180501"/>
    <s v="FBO"/>
    <d v="1899-12-30T00:26:35"/>
    <x v="1049"/>
    <d v="1899-12-30T00:00:02"/>
    <s v="Granel"/>
    <s v="E001"/>
    <x v="2"/>
    <d v="1899-12-30T00:26:35"/>
    <d v="1899-12-30T00:26:33"/>
    <x v="9"/>
    <x v="12"/>
    <x v="5"/>
    <x v="1"/>
    <n v="0"/>
    <n v="0"/>
    <x v="0"/>
    <x v="1"/>
    <x v="0"/>
    <n v="0"/>
    <x v="7"/>
    <x v="1"/>
    <d v="1899-12-30T00:00:02"/>
    <d v="1899-12-30T00:00:02"/>
    <x v="0"/>
    <m/>
    <m/>
    <d v="1899-12-30T00:00:00"/>
    <d v="1899-12-30T00:26:35"/>
    <n v="3"/>
    <d v="1899-12-30T00:00:02"/>
    <n v="26.583333333336103"/>
    <x v="8"/>
    <x v="1"/>
  </r>
  <r>
    <x v="10"/>
    <s v="2024025267"/>
    <x v="0"/>
    <x v="1239"/>
    <s v="E5728KFK"/>
    <d v="2024-12-17T00:00:00"/>
    <x v="1"/>
    <s v="1782"/>
    <x v="46"/>
    <s v="PA"/>
    <x v="1"/>
    <x v="0"/>
    <d v="2024-12-17T00:00:00"/>
    <d v="1899-12-30T14:02:50"/>
    <d v="2024-12-17T00:00:00"/>
    <d v="1899-12-30T14:02:54"/>
    <d v="2024-12-17T00:00:00"/>
    <d v="1899-12-30T14:37:21"/>
    <x v="0"/>
    <x v="0"/>
    <s v="7001180502"/>
    <s v="FBO"/>
    <d v="1899-12-30T00:34:31"/>
    <x v="1356"/>
    <d v="1899-12-30T00:00:04"/>
    <s v="Granel"/>
    <s v="E001"/>
    <x v="2"/>
    <d v="1899-12-30T00:34:31"/>
    <d v="1899-12-30T00:34:27"/>
    <x v="7"/>
    <x v="12"/>
    <x v="5"/>
    <x v="1"/>
    <n v="0"/>
    <n v="0"/>
    <x v="0"/>
    <x v="1"/>
    <x v="0"/>
    <n v="0"/>
    <x v="7"/>
    <x v="1"/>
    <d v="1899-12-30T00:00:04"/>
    <d v="1899-12-30T00:00:04"/>
    <x v="0"/>
    <m/>
    <m/>
    <d v="1899-12-30T00:00:00"/>
    <d v="1899-12-30T00:34:31"/>
    <n v="3"/>
    <d v="1899-12-30T00:00:04"/>
    <n v="34.516666666656022"/>
    <x v="8"/>
    <x v="1"/>
  </r>
  <r>
    <x v="10"/>
    <s v="2024025269"/>
    <x v="0"/>
    <x v="1240"/>
    <s v="E9842JGG"/>
    <d v="2024-12-17T00:00:00"/>
    <x v="1"/>
    <s v="3312"/>
    <x v="51"/>
    <s v="PA"/>
    <x v="2"/>
    <x v="0"/>
    <d v="2024-12-17T00:00:00"/>
    <d v="1899-12-30T14:50:44"/>
    <d v="2024-12-17T00:00:00"/>
    <d v="1899-12-30T14:50:45"/>
    <d v="2024-12-17T00:00:00"/>
    <d v="1899-12-30T15:27:57"/>
    <x v="0"/>
    <x v="0"/>
    <s v="7001180504"/>
    <s v="FBO"/>
    <d v="1899-12-30T00:37:13"/>
    <x v="3249"/>
    <d v="1899-12-30T00:00:01"/>
    <s v="Ensacado"/>
    <s v="E002"/>
    <x v="2"/>
    <d v="1899-12-30T00:37:13"/>
    <d v="1899-12-30T00:37:12"/>
    <x v="7"/>
    <x v="12"/>
    <x v="5"/>
    <x v="2"/>
    <n v="0"/>
    <n v="0"/>
    <x v="0"/>
    <x v="2"/>
    <x v="0"/>
    <n v="0"/>
    <x v="7"/>
    <x v="1"/>
    <d v="1899-12-30T00:00:01"/>
    <d v="1899-12-30T00:00:01"/>
    <x v="0"/>
    <m/>
    <m/>
    <d v="1899-12-30T00:00:00"/>
    <d v="1899-12-30T00:37:13"/>
    <n v="3"/>
    <d v="1899-12-30T00:00:01"/>
    <n v="37.216666666670513"/>
    <x v="6"/>
    <x v="1"/>
  </r>
  <r>
    <x v="10"/>
    <s v="2024025271"/>
    <x v="0"/>
    <x v="1224"/>
    <s v="E0897HWR"/>
    <d v="2024-12-17T00:00:00"/>
    <x v="1"/>
    <s v="1782"/>
    <x v="46"/>
    <s v="PA"/>
    <x v="1"/>
    <x v="0"/>
    <d v="2024-12-17T00:00:00"/>
    <d v="1899-12-30T14:54:27"/>
    <d v="2024-12-17T00:00:00"/>
    <d v="1899-12-30T14:54:28"/>
    <d v="2024-12-17T00:00:00"/>
    <d v="1899-12-30T15:31:18"/>
    <x v="0"/>
    <x v="0"/>
    <s v="7001180505"/>
    <s v="FBO"/>
    <d v="1899-12-30T00:36:51"/>
    <x v="1361"/>
    <d v="1899-12-30T00:00:01"/>
    <s v="Granel"/>
    <s v="E001"/>
    <x v="2"/>
    <d v="1899-12-30T00:36:51"/>
    <d v="1899-12-30T00:36:50"/>
    <x v="7"/>
    <x v="12"/>
    <x v="5"/>
    <x v="1"/>
    <n v="0"/>
    <n v="0"/>
    <x v="0"/>
    <x v="1"/>
    <x v="0"/>
    <n v="0"/>
    <x v="7"/>
    <x v="1"/>
    <d v="1899-12-30T00:00:01"/>
    <d v="1899-12-30T00:00:01"/>
    <x v="0"/>
    <m/>
    <m/>
    <d v="1899-12-30T00:00:00"/>
    <d v="1899-12-30T00:36:51"/>
    <n v="3"/>
    <d v="1899-12-30T00:00:01"/>
    <n v="36.850000000003199"/>
    <x v="6"/>
    <x v="1"/>
  </r>
  <r>
    <x v="10"/>
    <s v="2024025275"/>
    <x v="0"/>
    <x v="1237"/>
    <s v="E9349KRP"/>
    <d v="2024-12-17T00:00:00"/>
    <x v="1"/>
    <s v="1782"/>
    <x v="46"/>
    <s v="PA"/>
    <x v="1"/>
    <x v="0"/>
    <d v="2024-12-17T00:00:00"/>
    <d v="1899-12-30T15:18:04"/>
    <d v="2024-12-17T00:00:00"/>
    <d v="1899-12-30T15:18:05"/>
    <d v="2024-12-17T00:00:00"/>
    <d v="1899-12-30T15:42:57"/>
    <x v="0"/>
    <x v="0"/>
    <s v="7001180506"/>
    <s v="EXW"/>
    <d v="1899-12-30T00:24:53"/>
    <x v="384"/>
    <d v="1899-12-30T00:00:01"/>
    <s v="Granel"/>
    <s v="E001"/>
    <x v="1"/>
    <d v="1899-12-30T00:24:53"/>
    <d v="1899-12-30T00:24:52"/>
    <x v="14"/>
    <x v="12"/>
    <x v="5"/>
    <x v="1"/>
    <n v="0"/>
    <n v="0"/>
    <x v="0"/>
    <x v="1"/>
    <x v="0"/>
    <n v="0"/>
    <x v="7"/>
    <x v="1"/>
    <d v="1899-12-30T00:00:01"/>
    <d v="1899-12-30T00:00:01"/>
    <x v="0"/>
    <m/>
    <m/>
    <d v="1899-12-30T00:00:00"/>
    <d v="1899-12-30T00:24:53"/>
    <n v="3"/>
    <d v="1899-12-30T00:00:01"/>
    <n v="24.883333333329603"/>
    <x v="6"/>
    <x v="1"/>
  </r>
  <r>
    <x v="10"/>
    <s v="2024025274"/>
    <x v="0"/>
    <x v="345"/>
    <s v="E4544MKW"/>
    <d v="2024-12-17T00:00:00"/>
    <x v="1"/>
    <s v="837"/>
    <x v="48"/>
    <s v="PA"/>
    <x v="0"/>
    <x v="0"/>
    <d v="2024-12-17T00:00:00"/>
    <d v="1899-12-30T15:14:42"/>
    <d v="2024-12-17T00:00:00"/>
    <d v="1899-12-30T15:14:44"/>
    <d v="2024-12-17T00:00:00"/>
    <d v="1899-12-30T15:45:18"/>
    <x v="0"/>
    <x v="0"/>
    <s v="7001180507"/>
    <s v="FBO"/>
    <d v="1899-12-30T00:30:36"/>
    <x v="739"/>
    <d v="1899-12-30T00:00:02"/>
    <s v="Granel"/>
    <s v="E001"/>
    <x v="2"/>
    <d v="1899-12-30T00:30:36"/>
    <d v="1899-12-30T00:30:34"/>
    <x v="14"/>
    <x v="12"/>
    <x v="5"/>
    <x v="1"/>
    <n v="0"/>
    <n v="0"/>
    <x v="0"/>
    <x v="1"/>
    <x v="0"/>
    <n v="0"/>
    <x v="7"/>
    <x v="1"/>
    <d v="1899-12-30T00:00:02"/>
    <d v="1899-12-30T00:00:02"/>
    <x v="0"/>
    <m/>
    <m/>
    <d v="1899-12-30T00:00:00"/>
    <d v="1899-12-30T00:30:36"/>
    <n v="3"/>
    <d v="1899-12-30T00:00:02"/>
    <n v="30.599999999999987"/>
    <x v="6"/>
    <x v="1"/>
  </r>
  <r>
    <x v="10"/>
    <s v="2024025272"/>
    <x v="0"/>
    <x v="1231"/>
    <s v="E2222JCW"/>
    <d v="2024-12-17T00:00:00"/>
    <x v="1"/>
    <s v="1782"/>
    <x v="46"/>
    <s v="PA"/>
    <x v="1"/>
    <x v="0"/>
    <d v="2024-12-17T00:00:00"/>
    <d v="1899-12-30T15:04:31"/>
    <d v="2024-12-17T00:00:00"/>
    <d v="1899-12-30T15:04:35"/>
    <d v="2024-12-17T00:00:00"/>
    <d v="1899-12-30T15:48:24"/>
    <x v="0"/>
    <x v="0"/>
    <s v="7001180508"/>
    <s v="FBO"/>
    <d v="1899-12-30T00:43:53"/>
    <x v="1133"/>
    <d v="1899-12-30T00:00:04"/>
    <s v="Granel"/>
    <s v="E001"/>
    <x v="2"/>
    <d v="1899-12-30T00:43:53"/>
    <d v="1899-12-30T00:43:49"/>
    <x v="14"/>
    <x v="12"/>
    <x v="5"/>
    <x v="1"/>
    <n v="0"/>
    <n v="0"/>
    <x v="0"/>
    <x v="1"/>
    <x v="0"/>
    <n v="0"/>
    <x v="7"/>
    <x v="1"/>
    <d v="1899-12-30T00:00:04"/>
    <d v="1899-12-30T00:00:04"/>
    <x v="0"/>
    <m/>
    <m/>
    <d v="1899-12-30T00:00:00"/>
    <d v="1899-12-30T00:43:53"/>
    <n v="3"/>
    <d v="1899-12-30T00:00:04"/>
    <n v="43.883333333337688"/>
    <x v="6"/>
    <x v="1"/>
  </r>
  <r>
    <x v="10"/>
    <s v="2024025273"/>
    <x v="0"/>
    <x v="1230"/>
    <s v="E9402GGZ"/>
    <d v="2024-12-17T00:00:00"/>
    <x v="1"/>
    <s v="3236"/>
    <x v="47"/>
    <s v="PA"/>
    <x v="5"/>
    <x v="0"/>
    <d v="2024-12-17T00:00:00"/>
    <d v="1899-12-30T15:06:37"/>
    <d v="2024-12-17T00:00:00"/>
    <d v="1899-12-30T15:06:38"/>
    <d v="2024-12-17T00:00:00"/>
    <d v="1899-12-30T16:12:01"/>
    <x v="0"/>
    <x v="0"/>
    <s v="7001180510"/>
    <s v="FBO"/>
    <d v="1899-12-30T01:05:24"/>
    <x v="169"/>
    <d v="1899-12-30T00:00:01"/>
    <s v="Granel"/>
    <s v="E001"/>
    <x v="2"/>
    <d v="1899-12-30T01:05:24"/>
    <d v="1899-12-30T01:05:23"/>
    <x v="14"/>
    <x v="12"/>
    <x v="5"/>
    <x v="1"/>
    <n v="0"/>
    <n v="0"/>
    <x v="0"/>
    <x v="1"/>
    <x v="0"/>
    <n v="0"/>
    <x v="7"/>
    <x v="0"/>
    <d v="1899-12-30T00:00:01"/>
    <d v="1899-12-30T00:00:01"/>
    <x v="0"/>
    <m/>
    <m/>
    <d v="1899-12-30T00:00:00"/>
    <d v="1899-12-30T01:05:24"/>
    <n v="3"/>
    <d v="1899-12-30T00:00:01"/>
    <n v="65.399999999990399"/>
    <x v="9"/>
    <x v="0"/>
  </r>
  <r>
    <x v="10"/>
    <s v="2024025276"/>
    <x v="0"/>
    <x v="1235"/>
    <s v="ER7683BCC"/>
    <d v="2024-12-17T00:00:00"/>
    <x v="1"/>
    <s v="1782"/>
    <x v="46"/>
    <s v="PA"/>
    <x v="1"/>
    <x v="0"/>
    <d v="2024-12-17T00:00:00"/>
    <d v="1899-12-30T15:33:06"/>
    <d v="2024-12-17T00:00:00"/>
    <d v="1899-12-30T15:33:08"/>
    <d v="2024-12-17T00:00:00"/>
    <d v="1899-12-30T16:23:24"/>
    <x v="0"/>
    <x v="0"/>
    <s v="7001180511"/>
    <s v="EXW"/>
    <d v="1899-12-30T00:50:18"/>
    <x v="3250"/>
    <d v="1899-12-30T00:00:02"/>
    <s v="Granel"/>
    <s v="E001"/>
    <x v="1"/>
    <d v="1899-12-30T00:50:18"/>
    <d v="1899-12-30T00:50:16"/>
    <x v="14"/>
    <x v="12"/>
    <x v="5"/>
    <x v="1"/>
    <n v="0"/>
    <n v="0"/>
    <x v="0"/>
    <x v="1"/>
    <x v="0"/>
    <n v="0"/>
    <x v="7"/>
    <x v="0"/>
    <d v="1899-12-30T00:00:02"/>
    <d v="1899-12-30T00:00:02"/>
    <x v="0"/>
    <m/>
    <m/>
    <d v="1899-12-30T00:00:00"/>
    <d v="1899-12-30T00:50:18"/>
    <n v="3"/>
    <d v="1899-12-30T00:00:02"/>
    <n v="50.300000000006264"/>
    <x v="9"/>
    <x v="0"/>
  </r>
  <r>
    <x v="10"/>
    <s v="2024025277"/>
    <x v="0"/>
    <x v="135"/>
    <s v="E3616JTZ"/>
    <d v="2024-12-17T00:00:00"/>
    <x v="1"/>
    <s v="1782"/>
    <x v="46"/>
    <s v="PA"/>
    <x v="1"/>
    <x v="0"/>
    <d v="2024-12-17T00:00:00"/>
    <d v="1899-12-30T15:42:05"/>
    <d v="2024-12-17T00:00:00"/>
    <d v="1899-12-30T15:42:06"/>
    <d v="2024-12-17T00:00:00"/>
    <d v="1899-12-30T16:27:44"/>
    <x v="0"/>
    <x v="0"/>
    <s v="7001180512"/>
    <s v="FBO"/>
    <d v="1899-12-30T00:45:39"/>
    <x v="2717"/>
    <d v="1899-12-30T00:00:01"/>
    <s v="Granel"/>
    <s v="E001"/>
    <x v="2"/>
    <d v="1899-12-30T00:45:39"/>
    <d v="1899-12-30T00:45:38"/>
    <x v="14"/>
    <x v="12"/>
    <x v="5"/>
    <x v="1"/>
    <n v="0"/>
    <n v="0"/>
    <x v="0"/>
    <x v="1"/>
    <x v="0"/>
    <n v="0"/>
    <x v="7"/>
    <x v="0"/>
    <d v="1899-12-30T00:00:01"/>
    <d v="1899-12-30T00:00:01"/>
    <x v="0"/>
    <m/>
    <m/>
    <d v="1899-12-30T00:00:00"/>
    <d v="1899-12-30T00:45:39"/>
    <n v="3"/>
    <d v="1899-12-30T00:00:01"/>
    <n v="45.650000000001697"/>
    <x v="9"/>
    <x v="0"/>
  </r>
  <r>
    <x v="10"/>
    <s v="2024025278"/>
    <x v="0"/>
    <x v="1228"/>
    <s v="E5397JZM"/>
    <d v="2024-12-17T00:00:00"/>
    <x v="1"/>
    <s v="837"/>
    <x v="48"/>
    <s v="PA"/>
    <x v="0"/>
    <x v="0"/>
    <d v="2024-12-17T00:00:00"/>
    <d v="1899-12-30T16:44:22"/>
    <d v="2024-12-17T00:00:00"/>
    <d v="1899-12-30T16:44:24"/>
    <d v="2024-12-17T00:00:00"/>
    <d v="1899-12-30T17:18:01"/>
    <x v="0"/>
    <x v="0"/>
    <s v="7001180513"/>
    <s v="FBO"/>
    <d v="1899-12-30T00:33:39"/>
    <x v="2576"/>
    <d v="1899-12-30T00:00:02"/>
    <s v="Granel"/>
    <s v="E001"/>
    <x v="2"/>
    <d v="1899-12-30T00:33:39"/>
    <d v="1899-12-30T00:33:37"/>
    <x v="10"/>
    <x v="12"/>
    <x v="5"/>
    <x v="1"/>
    <n v="0"/>
    <n v="0"/>
    <x v="0"/>
    <x v="1"/>
    <x v="0"/>
    <n v="0"/>
    <x v="7"/>
    <x v="1"/>
    <d v="1899-12-30T00:00:02"/>
    <d v="1899-12-30T00:00:02"/>
    <x v="0"/>
    <m/>
    <m/>
    <d v="1899-12-30T00:00:00"/>
    <d v="1899-12-30T00:33:39"/>
    <n v="3"/>
    <d v="1899-12-30T00:00:02"/>
    <n v="33.650000000006379"/>
    <x v="10"/>
    <x v="1"/>
  </r>
  <r>
    <x v="10"/>
    <s v="2024025279"/>
    <x v="0"/>
    <x v="1219"/>
    <s v="E7637JSC"/>
    <d v="2024-12-17T00:00:00"/>
    <x v="1"/>
    <s v="837"/>
    <x v="48"/>
    <s v="PA"/>
    <x v="0"/>
    <x v="0"/>
    <d v="2024-12-17T00:00:00"/>
    <d v="1899-12-30T16:53:30"/>
    <d v="2024-12-17T00:00:00"/>
    <d v="1899-12-30T16:53:32"/>
    <d v="2024-12-17T00:00:00"/>
    <d v="1899-12-30T17:37:36"/>
    <x v="0"/>
    <x v="0"/>
    <s v="7001180514"/>
    <s v="FBO"/>
    <d v="1899-12-30T00:44:06"/>
    <x v="3251"/>
    <d v="1899-12-30T00:00:02"/>
    <s v="Granel"/>
    <s v="E001"/>
    <x v="2"/>
    <d v="1899-12-30T00:44:06"/>
    <d v="1899-12-30T00:44:04"/>
    <x v="10"/>
    <x v="12"/>
    <x v="5"/>
    <x v="1"/>
    <n v="0"/>
    <n v="0"/>
    <x v="0"/>
    <x v="1"/>
    <x v="0"/>
    <n v="0"/>
    <x v="7"/>
    <x v="1"/>
    <d v="1899-12-30T00:00:02"/>
    <d v="1899-12-30T00:00:02"/>
    <x v="0"/>
    <m/>
    <m/>
    <d v="1899-12-30T00:00:00"/>
    <d v="1899-12-30T00:44:06"/>
    <n v="3"/>
    <d v="1899-12-30T00:00:02"/>
    <n v="44.100000000000016"/>
    <x v="10"/>
    <x v="1"/>
  </r>
  <r>
    <x v="10"/>
    <s v="2024025280"/>
    <x v="0"/>
    <x v="273"/>
    <s v="E7586KJW"/>
    <d v="2024-12-17T00:00:00"/>
    <x v="1"/>
    <s v="1782"/>
    <x v="46"/>
    <s v="PA"/>
    <x v="1"/>
    <x v="0"/>
    <d v="2024-12-17T00:00:00"/>
    <d v="1899-12-30T17:06:17"/>
    <d v="2024-12-17T00:00:00"/>
    <d v="1899-12-30T17:06:19"/>
    <d v="2024-12-17T00:00:00"/>
    <d v="1899-12-30T17:41:03"/>
    <x v="0"/>
    <x v="0"/>
    <s v="7001180515"/>
    <s v="FBO"/>
    <d v="1899-12-30T00:34:46"/>
    <x v="373"/>
    <d v="1899-12-30T00:00:02"/>
    <s v="Granel"/>
    <s v="E001"/>
    <x v="2"/>
    <d v="1899-12-30T00:34:46"/>
    <d v="1899-12-30T00:34:44"/>
    <x v="8"/>
    <x v="12"/>
    <x v="5"/>
    <x v="1"/>
    <n v="0"/>
    <n v="0"/>
    <x v="0"/>
    <x v="1"/>
    <x v="0"/>
    <n v="0"/>
    <x v="7"/>
    <x v="1"/>
    <d v="1899-12-30T00:00:02"/>
    <d v="1899-12-30T00:00:02"/>
    <x v="0"/>
    <m/>
    <m/>
    <d v="1899-12-30T00:00:00"/>
    <d v="1899-12-30T00:34:46"/>
    <n v="3"/>
    <d v="1899-12-30T00:00:02"/>
    <n v="34.766666666668847"/>
    <x v="10"/>
    <x v="1"/>
  </r>
  <r>
    <x v="10"/>
    <s v="2024025281"/>
    <x v="0"/>
    <x v="345"/>
    <s v="E4544MKW"/>
    <d v="2024-12-17T00:00:00"/>
    <x v="1"/>
    <s v="3236"/>
    <x v="47"/>
    <s v="PA"/>
    <x v="5"/>
    <x v="0"/>
    <d v="2024-12-17T00:00:00"/>
    <d v="1899-12-30T17:12:39"/>
    <d v="2024-12-17T00:00:00"/>
    <d v="1899-12-30T17:12:40"/>
    <d v="2024-12-17T00:00:00"/>
    <d v="1899-12-30T17:51:56"/>
    <x v="0"/>
    <x v="0"/>
    <s v="7001180516"/>
    <s v="FBO"/>
    <d v="1899-12-30T00:39:17"/>
    <x v="597"/>
    <d v="1899-12-30T00:00:01"/>
    <s v="Granel"/>
    <s v="E001"/>
    <x v="2"/>
    <d v="1899-12-30T00:39:17"/>
    <d v="1899-12-30T00:39:16"/>
    <x v="8"/>
    <x v="12"/>
    <x v="5"/>
    <x v="1"/>
    <n v="0"/>
    <n v="0"/>
    <x v="0"/>
    <x v="1"/>
    <x v="0"/>
    <n v="0"/>
    <x v="7"/>
    <x v="1"/>
    <d v="1899-12-30T00:00:01"/>
    <d v="1899-12-30T00:00:01"/>
    <x v="0"/>
    <m/>
    <m/>
    <d v="1899-12-30T00:00:00"/>
    <d v="1899-12-30T00:39:17"/>
    <n v="3"/>
    <d v="1899-12-30T00:00:01"/>
    <n v="39.283333333329615"/>
    <x v="10"/>
    <x v="1"/>
  </r>
  <r>
    <x v="10"/>
    <s v="2024025285"/>
    <x v="0"/>
    <x v="1234"/>
    <s v="E5825KKS"/>
    <d v="2024-12-17T00:00:00"/>
    <x v="1"/>
    <s v="1782"/>
    <x v="46"/>
    <s v="PA"/>
    <x v="1"/>
    <x v="0"/>
    <d v="2024-12-17T00:00:00"/>
    <d v="1899-12-30T17:24:49"/>
    <d v="2024-12-17T00:00:00"/>
    <d v="1899-12-30T17:24:51"/>
    <d v="2024-12-17T00:00:00"/>
    <d v="1899-12-30T18:08:25"/>
    <x v="0"/>
    <x v="0"/>
    <s v="7001180517"/>
    <s v="FBO"/>
    <d v="1899-12-30T00:43:36"/>
    <x v="983"/>
    <d v="1899-12-30T00:00:02"/>
    <s v="Granel"/>
    <s v="E001"/>
    <x v="2"/>
    <d v="1899-12-30T00:43:36"/>
    <d v="1899-12-30T00:43:34"/>
    <x v="8"/>
    <x v="12"/>
    <x v="5"/>
    <x v="1"/>
    <n v="0"/>
    <n v="0"/>
    <x v="0"/>
    <x v="1"/>
    <x v="0"/>
    <n v="0"/>
    <x v="7"/>
    <x v="1"/>
    <d v="1899-12-30T00:00:02"/>
    <d v="1899-12-30T00:00:02"/>
    <x v="0"/>
    <m/>
    <m/>
    <d v="1899-12-30T00:00:00"/>
    <d v="1899-12-30T00:43:36"/>
    <n v="3"/>
    <d v="1899-12-30T00:00:02"/>
    <n v="43.600000000003135"/>
    <x v="11"/>
    <x v="1"/>
  </r>
  <r>
    <x v="10"/>
    <s v="2024025287"/>
    <x v="0"/>
    <x v="1258"/>
    <s v="E4531FVN"/>
    <d v="2024-12-17T00:00:00"/>
    <x v="1"/>
    <s v="837"/>
    <x v="48"/>
    <s v="PA"/>
    <x v="0"/>
    <x v="0"/>
    <d v="2024-12-17T00:00:00"/>
    <d v="1899-12-30T18:20:35"/>
    <d v="2024-12-17T00:00:00"/>
    <d v="1899-12-30T18:20:37"/>
    <d v="2024-12-17T00:00:00"/>
    <d v="1899-12-30T18:54:19"/>
    <x v="0"/>
    <x v="0"/>
    <s v="7001180519"/>
    <s v="FBO"/>
    <d v="1899-12-30T00:33:44"/>
    <x v="735"/>
    <d v="1899-12-30T00:00:02"/>
    <s v="Granel"/>
    <s v="E001"/>
    <x v="2"/>
    <d v="1899-12-30T00:33:44"/>
    <d v="1899-12-30T00:33:42"/>
    <x v="11"/>
    <x v="12"/>
    <x v="5"/>
    <x v="1"/>
    <n v="0"/>
    <n v="0"/>
    <x v="0"/>
    <x v="1"/>
    <x v="0"/>
    <n v="0"/>
    <x v="7"/>
    <x v="1"/>
    <d v="1899-12-30T00:00:02"/>
    <d v="1899-12-30T00:00:02"/>
    <x v="0"/>
    <m/>
    <m/>
    <d v="1899-12-30T00:00:00"/>
    <d v="1899-12-30T00:33:44"/>
    <n v="3"/>
    <d v="1899-12-30T00:00:02"/>
    <n v="33.733333333339296"/>
    <x v="11"/>
    <x v="1"/>
  </r>
  <r>
    <x v="10"/>
    <s v="2024025288"/>
    <x v="0"/>
    <x v="1229"/>
    <s v="E6758JLK"/>
    <d v="2024-12-17T00:00:00"/>
    <x v="1"/>
    <s v="837"/>
    <x v="48"/>
    <s v="PA"/>
    <x v="0"/>
    <x v="0"/>
    <d v="2024-12-17T00:00:00"/>
    <d v="1899-12-30T18:25:05"/>
    <d v="2024-12-17T00:00:00"/>
    <d v="1899-12-30T18:25:08"/>
    <d v="2024-12-17T00:00:00"/>
    <d v="1899-12-30T19:05:44"/>
    <x v="0"/>
    <x v="0"/>
    <s v="7001180521"/>
    <s v="FBO"/>
    <d v="1899-12-30T00:40:39"/>
    <x v="2573"/>
    <d v="1899-12-30T00:00:03"/>
    <s v="Granel"/>
    <s v="E001"/>
    <x v="2"/>
    <d v="1899-12-30T00:40:39"/>
    <d v="1899-12-30T00:40:36"/>
    <x v="11"/>
    <x v="12"/>
    <x v="5"/>
    <x v="1"/>
    <n v="0"/>
    <n v="0"/>
    <x v="0"/>
    <x v="1"/>
    <x v="0"/>
    <n v="0"/>
    <x v="7"/>
    <x v="1"/>
    <d v="1899-12-30T00:00:03"/>
    <d v="1899-12-30T00:00:03"/>
    <x v="0"/>
    <m/>
    <m/>
    <d v="1899-12-30T00:00:00"/>
    <d v="1899-12-30T00:40:39"/>
    <n v="3"/>
    <d v="1899-12-30T00:00:03"/>
    <n v="40.650000000004752"/>
    <x v="7"/>
    <x v="1"/>
  </r>
  <r>
    <x v="10"/>
    <s v="2024025292"/>
    <x v="0"/>
    <x v="1224"/>
    <s v="E0897HWR"/>
    <d v="2024-12-17T00:00:00"/>
    <x v="1"/>
    <s v="837"/>
    <x v="48"/>
    <s v="PA"/>
    <x v="0"/>
    <x v="0"/>
    <d v="2024-12-17T00:00:00"/>
    <d v="1899-12-30T19:25:04"/>
    <d v="2024-12-17T00:00:00"/>
    <d v="1899-12-30T19:25:05"/>
    <d v="2024-12-17T00:00:00"/>
    <d v="1899-12-30T19:49:11"/>
    <x v="0"/>
    <x v="0"/>
    <s v="7001180523"/>
    <s v="FBO"/>
    <d v="1899-12-30T00:24:07"/>
    <x v="1266"/>
    <d v="1899-12-30T00:00:01"/>
    <s v="Granel"/>
    <s v="E001"/>
    <x v="2"/>
    <d v="1899-12-30T00:24:07"/>
    <d v="1899-12-30T00:24:06"/>
    <x v="13"/>
    <x v="12"/>
    <x v="5"/>
    <x v="1"/>
    <n v="0"/>
    <n v="0"/>
    <x v="0"/>
    <x v="1"/>
    <x v="0"/>
    <n v="0"/>
    <x v="7"/>
    <x v="1"/>
    <d v="1899-12-30T00:00:01"/>
    <d v="1899-12-30T00:00:01"/>
    <x v="0"/>
    <m/>
    <m/>
    <d v="1899-12-30T00:00:00"/>
    <d v="1899-12-30T00:24:07"/>
    <n v="3"/>
    <d v="1899-12-30T00:00:01"/>
    <n v="24.116666666673741"/>
    <x v="7"/>
    <x v="1"/>
  </r>
  <r>
    <x v="10"/>
    <s v="2024025291"/>
    <x v="0"/>
    <x v="1230"/>
    <s v="E9402GGZ"/>
    <d v="2024-12-17T00:00:00"/>
    <x v="1"/>
    <s v="1782"/>
    <x v="46"/>
    <s v="PA"/>
    <x v="1"/>
    <x v="0"/>
    <d v="2024-12-17T00:00:00"/>
    <d v="1899-12-30T19:23:41"/>
    <d v="2024-12-17T00:00:00"/>
    <d v="1899-12-30T19:23:43"/>
    <d v="2024-12-17T00:00:00"/>
    <d v="1899-12-30T19:55:33"/>
    <x v="0"/>
    <x v="0"/>
    <s v="7001180524"/>
    <s v="FBO"/>
    <d v="1899-12-30T00:31:52"/>
    <x v="241"/>
    <d v="1899-12-30T00:00:02"/>
    <s v="Granel"/>
    <s v="E001"/>
    <x v="2"/>
    <d v="1899-12-30T00:31:52"/>
    <d v="1899-12-30T00:31:50"/>
    <x v="13"/>
    <x v="12"/>
    <x v="5"/>
    <x v="1"/>
    <n v="0"/>
    <n v="0"/>
    <x v="0"/>
    <x v="1"/>
    <x v="0"/>
    <n v="0"/>
    <x v="7"/>
    <x v="1"/>
    <d v="1899-12-30T00:00:02"/>
    <d v="1899-12-30T00:00:02"/>
    <x v="0"/>
    <m/>
    <m/>
    <d v="1899-12-30T00:00:00"/>
    <d v="1899-12-30T00:31:52"/>
    <n v="3"/>
    <d v="1899-12-30T00:00:02"/>
    <n v="31.866666666667118"/>
    <x v="7"/>
    <x v="1"/>
  </r>
  <r>
    <x v="10"/>
    <s v="2024025293"/>
    <x v="0"/>
    <x v="1226"/>
    <s v="E4948KGF"/>
    <d v="2024-12-17T00:00:00"/>
    <x v="1"/>
    <s v="837"/>
    <x v="48"/>
    <s v="PA"/>
    <x v="7"/>
    <x v="0"/>
    <d v="2024-12-17T00:00:00"/>
    <d v="1899-12-30T19:32:37"/>
    <d v="2024-12-17T00:00:00"/>
    <d v="1899-12-30T19:32:39"/>
    <d v="2024-12-17T00:00:00"/>
    <d v="1899-12-30T20:10:50"/>
    <x v="0"/>
    <x v="0"/>
    <s v="7001180525"/>
    <s v="FBO"/>
    <d v="1899-12-30T00:38:13"/>
    <x v="337"/>
    <d v="1899-12-30T00:00:02"/>
    <s v="Granel"/>
    <s v="E001"/>
    <x v="2"/>
    <d v="1899-12-30T00:38:13"/>
    <d v="1899-12-30T00:38:11"/>
    <x v="13"/>
    <x v="12"/>
    <x v="5"/>
    <x v="1"/>
    <n v="0"/>
    <n v="0"/>
    <x v="0"/>
    <x v="1"/>
    <x v="0"/>
    <n v="0"/>
    <x v="7"/>
    <x v="1"/>
    <d v="1899-12-30T00:00:02"/>
    <d v="1899-12-30T00:00:02"/>
    <x v="0"/>
    <m/>
    <m/>
    <d v="1899-12-30T00:00:00"/>
    <d v="1899-12-30T00:38:13"/>
    <n v="3"/>
    <d v="1899-12-30T00:00:02"/>
    <n v="38.216666666663954"/>
    <x v="14"/>
    <x v="1"/>
  </r>
  <r>
    <x v="10"/>
    <s v="2024025294"/>
    <x v="0"/>
    <x v="1232"/>
    <s v="ER2114BBN"/>
    <d v="2024-12-18T00:00:00"/>
    <x v="1"/>
    <s v="837"/>
    <x v="48"/>
    <s v="PA"/>
    <x v="0"/>
    <x v="0"/>
    <d v="2024-12-18T00:00:00"/>
    <d v="1899-12-30T06:08:20"/>
    <d v="2024-12-18T00:00:00"/>
    <d v="1899-12-30T06:08:22"/>
    <d v="2024-12-18T00:00:00"/>
    <d v="1899-12-30T06:31:02"/>
    <x v="0"/>
    <x v="0"/>
    <s v="7001180526"/>
    <s v="EXW"/>
    <d v="1899-12-30T00:22:42"/>
    <x v="1292"/>
    <d v="1899-12-30T00:00:02"/>
    <s v="Granel"/>
    <s v="E001"/>
    <x v="1"/>
    <d v="1899-12-30T00:22:42"/>
    <d v="1899-12-30T00:22:40"/>
    <x v="0"/>
    <x v="13"/>
    <x v="5"/>
    <x v="1"/>
    <n v="0"/>
    <n v="0"/>
    <x v="0"/>
    <x v="1"/>
    <x v="0"/>
    <n v="0"/>
    <x v="7"/>
    <x v="1"/>
    <d v="1899-12-30T00:00:02"/>
    <d v="1899-12-30T00:00:02"/>
    <x v="0"/>
    <m/>
    <m/>
    <d v="1899-12-30T00:00:00"/>
    <d v="1899-12-30T00:22:42"/>
    <n v="4"/>
    <d v="1899-12-30T00:00:02"/>
    <n v="22.70000000000163"/>
    <x v="12"/>
    <x v="1"/>
  </r>
  <r>
    <x v="10"/>
    <s v="2024025295"/>
    <x v="0"/>
    <x v="1253"/>
    <s v="E8935JMP"/>
    <d v="2024-12-18T00:00:00"/>
    <x v="1"/>
    <s v="837"/>
    <x v="48"/>
    <s v="PA"/>
    <x v="0"/>
    <x v="0"/>
    <d v="2024-12-18T00:00:00"/>
    <d v="1899-12-30T06:26:31"/>
    <d v="2024-12-18T00:00:00"/>
    <d v="1899-12-30T06:26:33"/>
    <d v="2024-12-18T00:00:00"/>
    <d v="1899-12-30T06:50:14"/>
    <x v="0"/>
    <x v="0"/>
    <s v="7001180527"/>
    <s v="FBO"/>
    <d v="1899-12-30T00:23:43"/>
    <x v="907"/>
    <d v="1899-12-30T00:00:02"/>
    <s v="Granel"/>
    <s v="E001"/>
    <x v="2"/>
    <d v="1899-12-30T00:23:43"/>
    <d v="1899-12-30T00:23:41"/>
    <x v="0"/>
    <x v="13"/>
    <x v="5"/>
    <x v="1"/>
    <n v="0"/>
    <n v="0"/>
    <x v="0"/>
    <x v="1"/>
    <x v="0"/>
    <n v="0"/>
    <x v="7"/>
    <x v="1"/>
    <d v="1899-12-30T00:00:02"/>
    <d v="1899-12-30T00:00:02"/>
    <x v="0"/>
    <m/>
    <m/>
    <d v="1899-12-30T00:00:00"/>
    <d v="1899-12-30T00:23:43"/>
    <n v="4"/>
    <d v="1899-12-30T00:00:02"/>
    <n v="23.716666666670399"/>
    <x v="12"/>
    <x v="1"/>
  </r>
  <r>
    <x v="10"/>
    <s v="2024025296"/>
    <x v="0"/>
    <x v="1222"/>
    <s v="E6663JLK"/>
    <d v="2024-12-18T00:00:00"/>
    <x v="1"/>
    <s v="837"/>
    <x v="48"/>
    <s v="PA"/>
    <x v="7"/>
    <x v="0"/>
    <d v="2024-12-18T00:00:00"/>
    <d v="1899-12-30T06:37:02"/>
    <d v="2024-12-18T00:00:00"/>
    <d v="1899-12-30T06:37:07"/>
    <d v="2024-12-18T00:00:00"/>
    <d v="1899-12-30T07:07:03"/>
    <x v="0"/>
    <x v="0"/>
    <s v="7001180528"/>
    <s v="FBO"/>
    <d v="1899-12-30T00:30:01"/>
    <x v="1172"/>
    <d v="1899-12-30T00:00:05"/>
    <s v="Granel"/>
    <s v="E001"/>
    <x v="2"/>
    <d v="1899-12-30T00:30:01"/>
    <d v="1899-12-30T00:29:56"/>
    <x v="0"/>
    <x v="13"/>
    <x v="5"/>
    <x v="1"/>
    <n v="0"/>
    <n v="0"/>
    <x v="0"/>
    <x v="1"/>
    <x v="0"/>
    <n v="0"/>
    <x v="7"/>
    <x v="1"/>
    <d v="1899-12-30T00:00:05"/>
    <d v="1899-12-30T00:00:05"/>
    <x v="0"/>
    <m/>
    <m/>
    <d v="1899-12-30T00:00:00"/>
    <d v="1899-12-30T00:30:01"/>
    <n v="4"/>
    <d v="1899-12-30T00:00:05"/>
    <n v="30.016666666670424"/>
    <x v="0"/>
    <x v="1"/>
  </r>
  <r>
    <x v="10"/>
    <s v="2024025297"/>
    <x v="0"/>
    <x v="1225"/>
    <s v="E4179KVF"/>
    <d v="2024-12-18T00:00:00"/>
    <x v="1"/>
    <s v="837"/>
    <x v="48"/>
    <s v="PA"/>
    <x v="0"/>
    <x v="0"/>
    <d v="2024-12-18T00:00:00"/>
    <d v="1899-12-30T06:40:21"/>
    <d v="2024-12-18T00:00:00"/>
    <d v="1899-12-30T06:40:22"/>
    <d v="2024-12-18T00:00:00"/>
    <d v="1899-12-30T07:12:13"/>
    <x v="0"/>
    <x v="0"/>
    <s v="7001180529"/>
    <s v="FBO"/>
    <d v="1899-12-30T00:31:52"/>
    <x v="336"/>
    <d v="1899-12-30T00:00:01"/>
    <s v="Granel"/>
    <s v="E001"/>
    <x v="2"/>
    <d v="1899-12-30T00:31:52"/>
    <d v="1899-12-30T00:31:51"/>
    <x v="0"/>
    <x v="13"/>
    <x v="5"/>
    <x v="1"/>
    <n v="0"/>
    <n v="0"/>
    <x v="0"/>
    <x v="1"/>
    <x v="0"/>
    <n v="0"/>
    <x v="7"/>
    <x v="1"/>
    <d v="1899-12-30T00:00:01"/>
    <d v="1899-12-30T00:00:01"/>
    <x v="0"/>
    <m/>
    <m/>
    <d v="1899-12-30T00:00:00"/>
    <d v="1899-12-30T00:31:52"/>
    <n v="4"/>
    <d v="1899-12-30T00:00:01"/>
    <n v="31.866666666667196"/>
    <x v="0"/>
    <x v="1"/>
  </r>
  <r>
    <x v="10"/>
    <s v="2024025299"/>
    <x v="0"/>
    <x v="1240"/>
    <s v="E9842JGG"/>
    <d v="2024-12-18T00:00:00"/>
    <x v="1"/>
    <s v="3312"/>
    <x v="51"/>
    <s v="PA"/>
    <x v="2"/>
    <x v="0"/>
    <d v="2024-12-18T00:00:00"/>
    <d v="1899-12-30T07:21:34"/>
    <d v="2024-12-18T00:00:00"/>
    <d v="1899-12-30T07:21:37"/>
    <d v="2024-12-18T00:00:00"/>
    <d v="1899-12-30T08:14:46"/>
    <x v="0"/>
    <x v="0"/>
    <s v="7001180530"/>
    <s v="FBO"/>
    <d v="1899-12-30T00:53:12"/>
    <x v="3252"/>
    <d v="1899-12-30T00:00:03"/>
    <s v="Ensacado"/>
    <s v="E002"/>
    <x v="2"/>
    <d v="1899-12-30T00:53:12"/>
    <d v="1899-12-30T00:53:09"/>
    <x v="1"/>
    <x v="13"/>
    <x v="5"/>
    <x v="2"/>
    <n v="0"/>
    <n v="0"/>
    <x v="0"/>
    <x v="2"/>
    <x v="0"/>
    <n v="0"/>
    <x v="7"/>
    <x v="0"/>
    <d v="1899-12-30T00:00:03"/>
    <d v="1899-12-30T00:00:03"/>
    <x v="0"/>
    <m/>
    <m/>
    <d v="1899-12-30T00:00:00"/>
    <d v="1899-12-30T00:53:12"/>
    <n v="4"/>
    <d v="1899-12-30T00:00:03"/>
    <n v="53.199999999993608"/>
    <x v="1"/>
    <x v="0"/>
  </r>
  <r>
    <x v="10"/>
    <s v="2024025302"/>
    <x v="0"/>
    <x v="1193"/>
    <s v="E3201JTT"/>
    <d v="2024-12-18T00:00:00"/>
    <x v="1"/>
    <s v="1782"/>
    <x v="46"/>
    <s v="PA"/>
    <x v="1"/>
    <x v="0"/>
    <d v="2024-12-18T00:00:00"/>
    <d v="1899-12-30T07:56:23"/>
    <d v="2024-12-18T00:00:00"/>
    <d v="1899-12-30T07:56:25"/>
    <d v="2024-12-18T00:00:00"/>
    <d v="1899-12-30T08:32:36"/>
    <x v="0"/>
    <x v="0"/>
    <s v="7001180531"/>
    <s v="FBO"/>
    <d v="1899-12-30T00:36:13"/>
    <x v="642"/>
    <d v="1899-12-30T00:00:02"/>
    <s v="Granel"/>
    <s v="E001"/>
    <x v="2"/>
    <d v="1899-12-30T00:36:13"/>
    <d v="1899-12-30T00:36:11"/>
    <x v="1"/>
    <x v="13"/>
    <x v="5"/>
    <x v="1"/>
    <n v="0"/>
    <n v="0"/>
    <x v="0"/>
    <x v="1"/>
    <x v="0"/>
    <n v="0"/>
    <x v="7"/>
    <x v="1"/>
    <d v="1899-12-30T00:00:02"/>
    <d v="1899-12-30T00:00:02"/>
    <x v="0"/>
    <m/>
    <m/>
    <d v="1899-12-30T00:00:00"/>
    <d v="1899-12-30T00:36:13"/>
    <n v="4"/>
    <d v="1899-12-30T00:00:02"/>
    <n v="36.216666666662441"/>
    <x v="1"/>
    <x v="1"/>
  </r>
  <r>
    <x v="10"/>
    <s v="2024025300"/>
    <x v="0"/>
    <x v="1245"/>
    <s v="E9349KRP"/>
    <d v="2024-12-18T00:00:00"/>
    <x v="1"/>
    <s v="2882"/>
    <x v="50"/>
    <s v="PA"/>
    <x v="2"/>
    <x v="0"/>
    <d v="2024-12-18T00:00:00"/>
    <d v="1899-12-30T07:29:38"/>
    <d v="2024-12-18T00:00:00"/>
    <d v="1899-12-30T07:29:39"/>
    <d v="2024-12-18T00:00:00"/>
    <d v="1899-12-30T08:59:16"/>
    <x v="0"/>
    <x v="0"/>
    <s v="7001180532"/>
    <s v="EXW"/>
    <d v="1899-12-30T01:29:38"/>
    <x v="3253"/>
    <d v="1899-12-30T00:00:01"/>
    <s v="Ensacado"/>
    <s v="E002"/>
    <x v="1"/>
    <d v="1899-12-30T01:29:38"/>
    <d v="1899-12-30T01:29:37"/>
    <x v="1"/>
    <x v="13"/>
    <x v="5"/>
    <x v="2"/>
    <n v="0"/>
    <n v="0"/>
    <x v="0"/>
    <x v="2"/>
    <x v="0"/>
    <n v="0"/>
    <x v="7"/>
    <x v="0"/>
    <d v="1899-12-30T00:00:01"/>
    <d v="1899-12-30T00:00:01"/>
    <x v="0"/>
    <m/>
    <m/>
    <d v="1899-12-30T00:00:00"/>
    <d v="1899-12-30T01:29:38"/>
    <n v="4"/>
    <d v="1899-12-30T00:00:01"/>
    <n v="89.633333333332843"/>
    <x v="1"/>
    <x v="0"/>
  </r>
  <r>
    <x v="10"/>
    <s v="2024025306"/>
    <x v="0"/>
    <x v="1234"/>
    <s v="E5825KKS"/>
    <d v="2024-12-18T00:00:00"/>
    <x v="1"/>
    <s v="837"/>
    <x v="48"/>
    <s v="PA"/>
    <x v="0"/>
    <x v="0"/>
    <d v="2024-12-18T00:00:00"/>
    <d v="1899-12-30T08:43:02"/>
    <d v="2024-12-18T00:00:00"/>
    <d v="1899-12-30T08:43:04"/>
    <d v="2024-12-18T00:00:00"/>
    <d v="1899-12-30T09:08:22"/>
    <x v="0"/>
    <x v="0"/>
    <s v="7001180533"/>
    <s v="FBO"/>
    <d v="1899-12-30T00:25:20"/>
    <x v="3254"/>
    <d v="1899-12-30T00:00:02"/>
    <s v="Granel"/>
    <s v="E001"/>
    <x v="2"/>
    <d v="1899-12-30T00:25:20"/>
    <d v="1899-12-30T00:25:18"/>
    <x v="2"/>
    <x v="13"/>
    <x v="5"/>
    <x v="1"/>
    <n v="0"/>
    <n v="0"/>
    <x v="0"/>
    <x v="1"/>
    <x v="0"/>
    <n v="0"/>
    <x v="7"/>
    <x v="1"/>
    <d v="1899-12-30T00:00:02"/>
    <d v="1899-12-30T00:00:02"/>
    <x v="0"/>
    <m/>
    <m/>
    <d v="1899-12-30T00:00:00"/>
    <d v="1899-12-30T00:25:20"/>
    <n v="4"/>
    <d v="1899-12-30T00:00:02"/>
    <n v="25.33333333334398"/>
    <x v="2"/>
    <x v="1"/>
  </r>
  <r>
    <x v="10"/>
    <s v="2024025308"/>
    <x v="0"/>
    <x v="1223"/>
    <s v="E2015JDV"/>
    <d v="2024-12-18T00:00:00"/>
    <x v="1"/>
    <s v="837"/>
    <x v="48"/>
    <s v="PA"/>
    <x v="7"/>
    <x v="0"/>
    <d v="2024-12-18T00:00:00"/>
    <d v="1899-12-30T08:45:03"/>
    <d v="2024-12-18T00:00:00"/>
    <d v="1899-12-30T08:45:05"/>
    <d v="2024-12-18T00:00:00"/>
    <d v="1899-12-30T09:15:35"/>
    <x v="0"/>
    <x v="0"/>
    <s v="7001180534"/>
    <s v="FBO"/>
    <d v="1899-12-30T00:30:32"/>
    <x v="2568"/>
    <d v="1899-12-30T00:00:02"/>
    <s v="Granel"/>
    <s v="E001"/>
    <x v="2"/>
    <d v="1899-12-30T00:30:32"/>
    <d v="1899-12-30T00:30:30"/>
    <x v="2"/>
    <x v="13"/>
    <x v="5"/>
    <x v="1"/>
    <n v="0"/>
    <n v="0"/>
    <x v="0"/>
    <x v="1"/>
    <x v="0"/>
    <n v="0"/>
    <x v="7"/>
    <x v="1"/>
    <d v="1899-12-30T00:00:02"/>
    <d v="1899-12-30T00:00:02"/>
    <x v="0"/>
    <m/>
    <m/>
    <d v="1899-12-30T00:00:00"/>
    <d v="1899-12-30T00:30:32"/>
    <n v="4"/>
    <d v="1899-12-30T00:00:02"/>
    <n v="30.533333333328006"/>
    <x v="2"/>
    <x v="1"/>
  </r>
  <r>
    <x v="10"/>
    <s v="2024025303"/>
    <x v="1"/>
    <x v="1236"/>
    <s v="EBU01275R"/>
    <d v="2024-12-18T00:00:00"/>
    <x v="1"/>
    <s v="2882"/>
    <x v="50"/>
    <s v="PA"/>
    <x v="6"/>
    <x v="0"/>
    <d v="2024-12-18T00:00:00"/>
    <d v="1899-12-30T07:58:06"/>
    <d v="2024-12-18T00:00:00"/>
    <d v="1899-12-30T06:28:59"/>
    <d v="2024-12-18T00:00:00"/>
    <d v="1899-12-30T09:25:51"/>
    <x v="261"/>
    <x v="36"/>
    <s v="7001180535"/>
    <s v="EXW"/>
    <d v="1899-12-30T04:25:59"/>
    <x v="3255"/>
    <d v="1899-12-30T01:29:07"/>
    <s v="Ensacado"/>
    <s v="E002"/>
    <x v="1"/>
    <d v="1899-12-30T01:27:45"/>
    <d v="1899-12-30T02:56:52"/>
    <x v="1"/>
    <x v="13"/>
    <x v="5"/>
    <x v="2"/>
    <n v="0"/>
    <n v="0"/>
    <x v="0"/>
    <x v="2"/>
    <x v="0"/>
    <n v="0"/>
    <x v="7"/>
    <x v="0"/>
    <d v="1899-12-30T01:29:07"/>
    <d v="1899-12-30T00:31:07"/>
    <x v="1"/>
    <m/>
    <m/>
    <d v="1899-12-30T00:00:00"/>
    <d v="1899-12-30T01:27:45"/>
    <n v="4"/>
    <n v="-6.1886574074079992E-2"/>
    <n v="87.749999999999972"/>
    <x v="2"/>
    <x v="0"/>
  </r>
  <r>
    <x v="10"/>
    <s v="2024025309"/>
    <x v="0"/>
    <x v="345"/>
    <s v="E4544MKW"/>
    <d v="2024-12-18T00:00:00"/>
    <x v="1"/>
    <s v="1782"/>
    <x v="46"/>
    <s v="PA"/>
    <x v="1"/>
    <x v="0"/>
    <d v="2024-12-18T00:00:00"/>
    <d v="1899-12-30T09:02:02"/>
    <d v="2024-12-18T00:00:00"/>
    <d v="1899-12-30T09:02:05"/>
    <d v="2024-12-18T00:00:00"/>
    <d v="1899-12-30T09:31:08"/>
    <x v="0"/>
    <x v="0"/>
    <s v="7001180536"/>
    <s v="FBO"/>
    <d v="1899-12-30T00:29:06"/>
    <x v="3256"/>
    <d v="1899-12-30T00:00:03"/>
    <s v="Granel"/>
    <s v="E001"/>
    <x v="2"/>
    <d v="1899-12-30T00:29:06"/>
    <d v="1899-12-30T00:29:03"/>
    <x v="3"/>
    <x v="13"/>
    <x v="5"/>
    <x v="1"/>
    <n v="0"/>
    <n v="0"/>
    <x v="0"/>
    <x v="1"/>
    <x v="0"/>
    <n v="0"/>
    <x v="7"/>
    <x v="1"/>
    <d v="1899-12-30T00:00:03"/>
    <d v="1899-12-30T00:00:03"/>
    <x v="0"/>
    <m/>
    <m/>
    <d v="1899-12-30T00:00:00"/>
    <d v="1899-12-30T00:29:06"/>
    <n v="4"/>
    <d v="1899-12-30T00:00:03"/>
    <n v="29.099999999995195"/>
    <x v="2"/>
    <x v="1"/>
  </r>
  <r>
    <x v="10"/>
    <s v="2024025312"/>
    <x v="0"/>
    <x v="1230"/>
    <s v="E9402GGZ"/>
    <d v="2024-12-18T00:00:00"/>
    <x v="1"/>
    <s v="837"/>
    <x v="48"/>
    <s v="PA"/>
    <x v="0"/>
    <x v="0"/>
    <d v="2024-12-18T00:00:00"/>
    <d v="1899-12-30T09:22:42"/>
    <d v="2024-12-18T00:00:00"/>
    <d v="1899-12-30T09:22:44"/>
    <d v="2024-12-18T00:00:00"/>
    <d v="1899-12-30T09:47:51"/>
    <x v="0"/>
    <x v="0"/>
    <s v="7001180537"/>
    <s v="FBO"/>
    <d v="1899-12-30T00:25:09"/>
    <x v="548"/>
    <d v="1899-12-30T00:00:02"/>
    <s v="Granel"/>
    <s v="E001"/>
    <x v="2"/>
    <d v="1899-12-30T00:25:09"/>
    <d v="1899-12-30T00:25:07"/>
    <x v="3"/>
    <x v="13"/>
    <x v="5"/>
    <x v="1"/>
    <n v="0"/>
    <n v="0"/>
    <x v="0"/>
    <x v="1"/>
    <x v="0"/>
    <n v="0"/>
    <x v="7"/>
    <x v="1"/>
    <d v="1899-12-30T00:00:02"/>
    <d v="1899-12-30T00:00:02"/>
    <x v="0"/>
    <m/>
    <m/>
    <d v="1899-12-30T00:00:00"/>
    <d v="1899-12-30T00:25:09"/>
    <n v="4"/>
    <d v="1899-12-30T00:00:02"/>
    <n v="25.150000000003132"/>
    <x v="2"/>
    <x v="1"/>
  </r>
  <r>
    <x v="10"/>
    <s v="2024025307"/>
    <x v="0"/>
    <x v="1246"/>
    <m/>
    <d v="2024-12-18T00:00:00"/>
    <x v="1"/>
    <s v="2882"/>
    <x v="50"/>
    <s v="PA"/>
    <x v="2"/>
    <x v="0"/>
    <d v="2024-12-18T00:00:00"/>
    <d v="1899-12-30T08:44:23"/>
    <d v="2024-12-18T00:00:00"/>
    <d v="1899-12-30T08:44:25"/>
    <d v="2024-12-18T00:00:00"/>
    <d v="1899-12-30T09:53:09"/>
    <x v="0"/>
    <x v="0"/>
    <s v="7001180538"/>
    <s v="EXW"/>
    <d v="1899-12-30T01:08:46"/>
    <x v="3257"/>
    <d v="1899-12-30T00:00:02"/>
    <s v="Ensacado"/>
    <s v="E002"/>
    <x v="1"/>
    <d v="1899-12-30T01:08:46"/>
    <d v="1899-12-30T01:08:44"/>
    <x v="2"/>
    <x v="13"/>
    <x v="5"/>
    <x v="2"/>
    <n v="0"/>
    <n v="0"/>
    <x v="0"/>
    <x v="2"/>
    <x v="0"/>
    <n v="0"/>
    <x v="7"/>
    <x v="0"/>
    <d v="1899-12-30T00:00:02"/>
    <d v="1899-12-30T00:00:02"/>
    <x v="0"/>
    <m/>
    <m/>
    <d v="1899-12-30T00:00:00"/>
    <d v="1899-12-30T01:08:46"/>
    <n v="4"/>
    <d v="1899-12-30T00:00:02"/>
    <n v="68.766666666667206"/>
    <x v="2"/>
    <x v="0"/>
  </r>
  <r>
    <x v="10"/>
    <s v="2024025310"/>
    <x v="0"/>
    <x v="1232"/>
    <s v="ER2114BBN"/>
    <d v="2024-12-18T00:00:00"/>
    <x v="1"/>
    <s v="1782"/>
    <x v="46"/>
    <s v="PA"/>
    <x v="1"/>
    <x v="0"/>
    <d v="2024-12-18T00:00:00"/>
    <d v="1899-12-30T09:13:20"/>
    <d v="2024-12-18T00:00:00"/>
    <d v="1899-12-30T09:13:21"/>
    <d v="2024-12-18T00:00:00"/>
    <d v="1899-12-30T09:55:53"/>
    <x v="0"/>
    <x v="0"/>
    <s v="7001180539"/>
    <s v="EXW"/>
    <d v="1899-12-30T00:42:33"/>
    <x v="709"/>
    <d v="1899-12-30T00:00:01"/>
    <s v="Granel"/>
    <s v="E001"/>
    <x v="1"/>
    <d v="1899-12-30T00:42:33"/>
    <d v="1899-12-30T00:42:32"/>
    <x v="3"/>
    <x v="13"/>
    <x v="5"/>
    <x v="1"/>
    <n v="0"/>
    <n v="0"/>
    <x v="0"/>
    <x v="1"/>
    <x v="0"/>
    <n v="0"/>
    <x v="7"/>
    <x v="1"/>
    <d v="1899-12-30T00:00:01"/>
    <d v="1899-12-30T00:00:01"/>
    <x v="0"/>
    <m/>
    <m/>
    <d v="1899-12-30T00:00:00"/>
    <d v="1899-12-30T00:42:33"/>
    <n v="4"/>
    <d v="1899-12-30T00:00:01"/>
    <n v="42.549999999998334"/>
    <x v="2"/>
    <x v="1"/>
  </r>
  <r>
    <x v="10"/>
    <s v="2024025313"/>
    <x v="0"/>
    <x v="273"/>
    <s v="E7586KJW"/>
    <d v="2024-12-18T00:00:00"/>
    <x v="1"/>
    <s v="837"/>
    <x v="48"/>
    <s v="PA"/>
    <x v="0"/>
    <x v="0"/>
    <d v="2024-12-18T00:00:00"/>
    <d v="1899-12-30T09:49:45"/>
    <d v="2024-12-18T00:00:00"/>
    <d v="1899-12-30T09:49:46"/>
    <d v="2024-12-18T00:00:00"/>
    <d v="1899-12-30T10:19:02"/>
    <x v="0"/>
    <x v="0"/>
    <s v="7001180541"/>
    <s v="FBO"/>
    <d v="1899-12-30T00:29:17"/>
    <x v="1489"/>
    <d v="1899-12-30T00:00:01"/>
    <s v="Granel"/>
    <s v="E001"/>
    <x v="2"/>
    <d v="1899-12-30T00:29:17"/>
    <d v="1899-12-30T00:29:16"/>
    <x v="3"/>
    <x v="13"/>
    <x v="5"/>
    <x v="1"/>
    <n v="0"/>
    <n v="0"/>
    <x v="0"/>
    <x v="1"/>
    <x v="0"/>
    <n v="0"/>
    <x v="7"/>
    <x v="1"/>
    <d v="1899-12-30T00:00:01"/>
    <d v="1899-12-30T00:00:01"/>
    <x v="0"/>
    <m/>
    <m/>
    <d v="1899-12-30T00:00:00"/>
    <d v="1899-12-30T00:29:17"/>
    <n v="4"/>
    <d v="1899-12-30T00:00:01"/>
    <n v="29.283333333335964"/>
    <x v="3"/>
    <x v="1"/>
  </r>
  <r>
    <x v="10"/>
    <s v="2024025311"/>
    <x v="0"/>
    <x v="1264"/>
    <s v="E3960KHT"/>
    <d v="2024-12-18T00:00:00"/>
    <x v="1"/>
    <s v="3236"/>
    <x v="47"/>
    <s v="PA"/>
    <x v="5"/>
    <x v="0"/>
    <d v="2024-12-18T00:00:00"/>
    <d v="1899-12-30T09:20:51"/>
    <d v="2024-12-18T00:00:00"/>
    <d v="1899-12-30T09:20:55"/>
    <d v="2024-12-18T00:00:00"/>
    <d v="1899-12-30T10:22:31"/>
    <x v="0"/>
    <x v="0"/>
    <s v="7001180542"/>
    <s v="FBO"/>
    <d v="1899-12-30T01:01:40"/>
    <x v="3258"/>
    <d v="1899-12-30T00:00:04"/>
    <s v="Granel"/>
    <s v="E001"/>
    <x v="2"/>
    <d v="1899-12-30T01:01:40"/>
    <d v="1899-12-30T01:01:36"/>
    <x v="3"/>
    <x v="13"/>
    <x v="5"/>
    <x v="1"/>
    <n v="0"/>
    <n v="0"/>
    <x v="0"/>
    <x v="1"/>
    <x v="0"/>
    <n v="0"/>
    <x v="7"/>
    <x v="0"/>
    <d v="1899-12-30T00:00:04"/>
    <d v="1899-12-30T00:00:04"/>
    <x v="0"/>
    <m/>
    <m/>
    <d v="1899-12-30T00:00:00"/>
    <d v="1899-12-30T01:01:40"/>
    <n v="4"/>
    <d v="1899-12-30T00:00:04"/>
    <n v="61.666666666660824"/>
    <x v="3"/>
    <x v="0"/>
  </r>
  <r>
    <x v="10"/>
    <s v="2024025314"/>
    <x v="0"/>
    <x v="1229"/>
    <s v="E6758JLK"/>
    <d v="2024-12-18T00:00:00"/>
    <x v="1"/>
    <s v="1782"/>
    <x v="46"/>
    <s v="PA"/>
    <x v="1"/>
    <x v="0"/>
    <d v="2024-12-18T00:00:00"/>
    <d v="1899-12-30T10:01:05"/>
    <d v="2024-12-18T00:00:00"/>
    <d v="1899-12-30T10:01:06"/>
    <d v="2024-12-18T00:00:00"/>
    <d v="1899-12-30T10:35:08"/>
    <x v="0"/>
    <x v="0"/>
    <s v="7001180543"/>
    <s v="FBO"/>
    <d v="1899-12-30T00:34:03"/>
    <x v="2926"/>
    <d v="1899-12-30T00:00:01"/>
    <s v="Granel"/>
    <s v="E001"/>
    <x v="2"/>
    <d v="1899-12-30T00:34:03"/>
    <d v="1899-12-30T00:34:02"/>
    <x v="4"/>
    <x v="13"/>
    <x v="5"/>
    <x v="1"/>
    <n v="0"/>
    <n v="0"/>
    <x v="0"/>
    <x v="1"/>
    <x v="0"/>
    <n v="0"/>
    <x v="7"/>
    <x v="1"/>
    <d v="1899-12-30T00:00:01"/>
    <d v="1899-12-30T00:00:01"/>
    <x v="0"/>
    <m/>
    <m/>
    <d v="1899-12-30T00:00:00"/>
    <d v="1899-12-30T00:34:03"/>
    <n v="4"/>
    <d v="1899-12-30T00:00:01"/>
    <n v="34.049999999995251"/>
    <x v="3"/>
    <x v="1"/>
  </r>
  <r>
    <x v="10"/>
    <s v="2024025315"/>
    <x v="0"/>
    <x v="1226"/>
    <s v="E4948KGF"/>
    <d v="2024-12-18T00:00:00"/>
    <x v="1"/>
    <s v="837"/>
    <x v="48"/>
    <s v="PA"/>
    <x v="0"/>
    <x v="0"/>
    <d v="2024-12-18T00:00:00"/>
    <d v="1899-12-30T10:12:44"/>
    <d v="2024-12-18T00:00:00"/>
    <d v="1899-12-30T10:12:47"/>
    <d v="2024-12-18T00:00:00"/>
    <d v="1899-12-30T10:44:16"/>
    <x v="0"/>
    <x v="0"/>
    <s v="7001180544"/>
    <s v="FBO"/>
    <d v="1899-12-30T00:31:32"/>
    <x v="2563"/>
    <d v="1899-12-30T00:00:03"/>
    <s v="Granel"/>
    <s v="E001"/>
    <x v="2"/>
    <d v="1899-12-30T00:31:32"/>
    <d v="1899-12-30T00:31:29"/>
    <x v="4"/>
    <x v="13"/>
    <x v="5"/>
    <x v="1"/>
    <n v="0"/>
    <n v="0"/>
    <x v="0"/>
    <x v="1"/>
    <x v="0"/>
    <n v="0"/>
    <x v="7"/>
    <x v="1"/>
    <d v="1899-12-30T00:00:03"/>
    <d v="1899-12-30T00:00:03"/>
    <x v="0"/>
    <m/>
    <m/>
    <d v="1899-12-30T00:00:00"/>
    <d v="1899-12-30T00:31:32"/>
    <n v="4"/>
    <d v="1899-12-30T00:00:03"/>
    <n v="31.533333333335996"/>
    <x v="3"/>
    <x v="1"/>
  </r>
  <r>
    <x v="10"/>
    <s v="2024025318"/>
    <x v="0"/>
    <x v="1224"/>
    <s v="E0897HWR"/>
    <d v="2024-12-18T00:00:00"/>
    <x v="1"/>
    <s v="837"/>
    <x v="48"/>
    <s v="PA"/>
    <x v="0"/>
    <x v="0"/>
    <d v="2024-12-18T00:00:00"/>
    <d v="1899-12-30T10:25:48"/>
    <d v="2024-12-18T00:00:00"/>
    <d v="1899-12-30T10:25:48"/>
    <d v="2024-12-18T00:00:00"/>
    <d v="1899-12-30T11:00:00"/>
    <x v="0"/>
    <x v="0"/>
    <s v="7001180546"/>
    <s v="FBO"/>
    <d v="1899-12-30T00:34:12"/>
    <x v="641"/>
    <d v="1899-12-30T00:00:00"/>
    <s v="Granel"/>
    <s v="E001"/>
    <x v="2"/>
    <d v="1899-12-30T00:34:12"/>
    <d v="1899-12-30T00:34:12"/>
    <x v="4"/>
    <x v="13"/>
    <x v="5"/>
    <x v="1"/>
    <n v="0"/>
    <n v="0"/>
    <x v="0"/>
    <x v="1"/>
    <x v="0"/>
    <n v="0"/>
    <x v="7"/>
    <x v="1"/>
    <d v="1899-12-30T00:00:00"/>
    <d v="1899-12-30T00:00:00"/>
    <x v="0"/>
    <m/>
    <m/>
    <d v="1899-12-30T00:00:00"/>
    <d v="1899-12-30T00:34:12"/>
    <n v="4"/>
    <d v="1899-12-30T00:00:00"/>
    <n v="34.199999999999989"/>
    <x v="4"/>
    <x v="1"/>
  </r>
  <r>
    <x v="10"/>
    <s v="2024025316"/>
    <x v="0"/>
    <x v="1221"/>
    <s v="E6028JLK"/>
    <d v="2024-12-18T00:00:00"/>
    <x v="1"/>
    <s v="1782"/>
    <x v="46"/>
    <s v="PA"/>
    <x v="1"/>
    <x v="0"/>
    <d v="2024-12-18T00:00:00"/>
    <d v="1899-12-30T10:16:58"/>
    <d v="2024-12-18T00:00:00"/>
    <d v="1899-12-30T10:16:59"/>
    <d v="2024-12-18T00:00:00"/>
    <d v="1899-12-30T11:03:44"/>
    <x v="0"/>
    <x v="0"/>
    <s v="7001180547"/>
    <s v="FBO"/>
    <d v="1899-12-30T00:46:46"/>
    <x v="3259"/>
    <d v="1899-12-30T00:00:01"/>
    <s v="Granel"/>
    <s v="E001"/>
    <x v="2"/>
    <d v="1899-12-30T00:46:46"/>
    <d v="1899-12-30T00:46:45"/>
    <x v="4"/>
    <x v="13"/>
    <x v="5"/>
    <x v="1"/>
    <n v="0"/>
    <n v="0"/>
    <x v="0"/>
    <x v="1"/>
    <x v="0"/>
    <n v="0"/>
    <x v="7"/>
    <x v="0"/>
    <d v="1899-12-30T00:00:01"/>
    <d v="1899-12-30T00:00:01"/>
    <x v="0"/>
    <m/>
    <m/>
    <d v="1899-12-30T00:00:00"/>
    <d v="1899-12-30T00:46:46"/>
    <n v="4"/>
    <d v="1899-12-30T00:00:01"/>
    <n v="46.766666666678397"/>
    <x v="4"/>
    <x v="0"/>
  </r>
  <r>
    <x v="10"/>
    <s v="2024025317"/>
    <x v="0"/>
    <x v="1225"/>
    <s v="E4179KVF"/>
    <d v="2024-12-18T00:00:00"/>
    <x v="1"/>
    <s v="1782"/>
    <x v="46"/>
    <s v="PA"/>
    <x v="1"/>
    <x v="0"/>
    <d v="2024-12-18T00:00:00"/>
    <d v="1899-12-30T10:24:47"/>
    <d v="2024-12-18T00:00:00"/>
    <d v="1899-12-30T10:24:48"/>
    <d v="2024-12-18T00:00:00"/>
    <d v="1899-12-30T11:08:06"/>
    <x v="0"/>
    <x v="0"/>
    <s v="7001180548"/>
    <s v="FBO"/>
    <d v="1899-12-30T00:43:19"/>
    <x v="1129"/>
    <d v="1899-12-30T00:00:01"/>
    <s v="Granel"/>
    <s v="E001"/>
    <x v="2"/>
    <d v="1899-12-30T00:43:19"/>
    <d v="1899-12-30T00:43:18"/>
    <x v="4"/>
    <x v="13"/>
    <x v="5"/>
    <x v="1"/>
    <n v="0"/>
    <n v="0"/>
    <x v="0"/>
    <x v="1"/>
    <x v="0"/>
    <n v="0"/>
    <x v="7"/>
    <x v="1"/>
    <d v="1899-12-30T00:00:01"/>
    <d v="1899-12-30T00:00:01"/>
    <x v="0"/>
    <m/>
    <m/>
    <d v="1899-12-30T00:00:00"/>
    <d v="1899-12-30T00:43:19"/>
    <n v="4"/>
    <d v="1899-12-30T00:00:01"/>
    <n v="43.316666666668745"/>
    <x v="4"/>
    <x v="1"/>
  </r>
  <r>
    <x v="10"/>
    <s v="2024025322"/>
    <x v="0"/>
    <x v="135"/>
    <s v="E3616JTZ"/>
    <d v="2024-12-18T00:00:00"/>
    <x v="1"/>
    <s v="837"/>
    <x v="48"/>
    <s v="PA"/>
    <x v="0"/>
    <x v="0"/>
    <d v="2024-12-18T00:00:00"/>
    <d v="1899-12-30T10:47:50"/>
    <d v="2024-12-18T00:00:00"/>
    <d v="1899-12-30T10:47:55"/>
    <d v="2024-12-18T00:00:00"/>
    <d v="1899-12-30T11:14:58"/>
    <x v="0"/>
    <x v="0"/>
    <s v="7001180549"/>
    <s v="FBO"/>
    <d v="1899-12-30T00:27:08"/>
    <x v="2022"/>
    <d v="1899-12-30T00:00:05"/>
    <s v="Granel"/>
    <s v="E001"/>
    <x v="2"/>
    <d v="1899-12-30T00:27:08"/>
    <d v="1899-12-30T00:27:03"/>
    <x v="4"/>
    <x v="13"/>
    <x v="5"/>
    <x v="1"/>
    <n v="0"/>
    <n v="0"/>
    <x v="0"/>
    <x v="1"/>
    <x v="0"/>
    <n v="0"/>
    <x v="7"/>
    <x v="1"/>
    <d v="1899-12-30T00:00:05"/>
    <d v="1899-12-30T00:00:05"/>
    <x v="0"/>
    <m/>
    <m/>
    <d v="1899-12-30T00:00:00"/>
    <d v="1899-12-30T00:27:08"/>
    <n v="4"/>
    <d v="1899-12-30T00:00:05"/>
    <n v="27.133333333329553"/>
    <x v="4"/>
    <x v="1"/>
  </r>
  <r>
    <x v="10"/>
    <s v="2024025319"/>
    <x v="0"/>
    <x v="1228"/>
    <s v="E5397JZM"/>
    <d v="2024-12-18T00:00:00"/>
    <x v="1"/>
    <s v="1782"/>
    <x v="46"/>
    <s v="PA"/>
    <x v="1"/>
    <x v="0"/>
    <d v="2024-12-18T00:00:00"/>
    <d v="1899-12-30T10:26:58"/>
    <d v="2024-12-18T00:00:00"/>
    <d v="1899-12-30T10:26:58"/>
    <d v="2024-12-18T00:00:00"/>
    <d v="1899-12-30T11:20:25"/>
    <x v="0"/>
    <x v="0"/>
    <s v="7001180550"/>
    <s v="FBO"/>
    <d v="1899-12-30T00:53:27"/>
    <x v="3260"/>
    <d v="1899-12-30T00:00:00"/>
    <s v="Granel"/>
    <s v="E001"/>
    <x v="2"/>
    <d v="1899-12-30T00:53:27"/>
    <d v="1899-12-30T00:53:27"/>
    <x v="4"/>
    <x v="13"/>
    <x v="5"/>
    <x v="1"/>
    <n v="0"/>
    <n v="0"/>
    <x v="0"/>
    <x v="1"/>
    <x v="0"/>
    <n v="0"/>
    <x v="7"/>
    <x v="0"/>
    <d v="1899-12-30T00:00:00"/>
    <d v="1899-12-30T00:00:00"/>
    <x v="0"/>
    <m/>
    <m/>
    <d v="1899-12-30T00:00:00"/>
    <d v="1899-12-30T00:53:27"/>
    <n v="4"/>
    <d v="1899-12-30T00:00:00"/>
    <n v="53.449999999992045"/>
    <x v="4"/>
    <x v="0"/>
  </r>
  <r>
    <x v="10"/>
    <s v="2024025323"/>
    <x v="0"/>
    <x v="1240"/>
    <s v="E9842JGG"/>
    <d v="2024-12-18T00:00:00"/>
    <x v="1"/>
    <s v="2882"/>
    <x v="50"/>
    <s v="PA"/>
    <x v="2"/>
    <x v="0"/>
    <d v="2024-12-18T00:00:00"/>
    <d v="1899-12-30T10:57:27"/>
    <d v="2024-12-18T00:00:00"/>
    <d v="1899-12-30T10:57:29"/>
    <d v="2024-12-18T00:00:00"/>
    <d v="1899-12-30T11:36:29"/>
    <x v="0"/>
    <x v="0"/>
    <s v="7001180551"/>
    <s v="FBO"/>
    <d v="1899-12-30T00:39:02"/>
    <x v="3119"/>
    <d v="1899-12-30T00:00:02"/>
    <s v="Ensacado"/>
    <s v="E002"/>
    <x v="2"/>
    <d v="1899-12-30T00:39:02"/>
    <d v="1899-12-30T00:39:00"/>
    <x v="4"/>
    <x v="13"/>
    <x v="5"/>
    <x v="2"/>
    <n v="0"/>
    <n v="0"/>
    <x v="0"/>
    <x v="2"/>
    <x v="0"/>
    <n v="0"/>
    <x v="7"/>
    <x v="1"/>
    <d v="1899-12-30T00:00:02"/>
    <d v="1899-12-30T00:00:02"/>
    <x v="0"/>
    <m/>
    <m/>
    <d v="1899-12-30T00:00:00"/>
    <d v="1899-12-30T00:39:02"/>
    <n v="4"/>
    <d v="1899-12-30T00:00:02"/>
    <n v="39.033333333331257"/>
    <x v="4"/>
    <x v="1"/>
  </r>
  <r>
    <x v="10"/>
    <s v="2024025324"/>
    <x v="0"/>
    <x v="1222"/>
    <s v="E6663JLK"/>
    <d v="2024-12-18T00:00:00"/>
    <x v="1"/>
    <s v="1782"/>
    <x v="46"/>
    <s v="PA"/>
    <x v="1"/>
    <x v="0"/>
    <d v="2024-12-18T00:00:00"/>
    <d v="1899-12-30T10:59:39"/>
    <d v="2024-12-18T00:00:00"/>
    <d v="1899-12-30T10:59:40"/>
    <d v="2024-12-18T00:00:00"/>
    <d v="1899-12-30T11:39:56"/>
    <x v="0"/>
    <x v="0"/>
    <s v="7001180552"/>
    <s v="FBO"/>
    <d v="1899-12-30T00:40:17"/>
    <x v="52"/>
    <d v="1899-12-30T00:00:01"/>
    <s v="Granel"/>
    <s v="E001"/>
    <x v="2"/>
    <d v="1899-12-30T00:40:17"/>
    <d v="1899-12-30T00:40:16"/>
    <x v="4"/>
    <x v="13"/>
    <x v="5"/>
    <x v="1"/>
    <n v="0"/>
    <n v="0"/>
    <x v="0"/>
    <x v="1"/>
    <x v="0"/>
    <n v="0"/>
    <x v="7"/>
    <x v="1"/>
    <d v="1899-12-30T00:00:01"/>
    <d v="1899-12-30T00:00:01"/>
    <x v="0"/>
    <m/>
    <m/>
    <d v="1899-12-30T00:00:00"/>
    <d v="1899-12-30T00:40:17"/>
    <n v="4"/>
    <d v="1899-12-30T00:00:01"/>
    <n v="40.283333333323213"/>
    <x v="4"/>
    <x v="1"/>
  </r>
  <r>
    <x v="10"/>
    <s v="2024025325"/>
    <x v="0"/>
    <x v="1193"/>
    <s v="E3201JTT"/>
    <d v="2024-12-18T00:00:00"/>
    <x v="1"/>
    <s v="837"/>
    <x v="48"/>
    <s v="PA"/>
    <x v="0"/>
    <x v="0"/>
    <d v="2024-12-18T00:00:00"/>
    <d v="1899-12-30T11:22:23"/>
    <d v="2024-12-18T00:00:00"/>
    <d v="1899-12-30T11:22:26"/>
    <d v="2024-12-18T00:00:00"/>
    <d v="1899-12-30T12:05:07"/>
    <x v="0"/>
    <x v="0"/>
    <s v="7001180553"/>
    <s v="FBO"/>
    <d v="1899-12-30T00:42:44"/>
    <x v="3261"/>
    <d v="1899-12-30T00:00:03"/>
    <s v="Granel"/>
    <s v="E001"/>
    <x v="2"/>
    <d v="1899-12-30T00:42:44"/>
    <d v="1899-12-30T00:42:41"/>
    <x v="5"/>
    <x v="13"/>
    <x v="5"/>
    <x v="1"/>
    <n v="0"/>
    <n v="0"/>
    <x v="0"/>
    <x v="1"/>
    <x v="0"/>
    <n v="0"/>
    <x v="7"/>
    <x v="1"/>
    <d v="1899-12-30T00:00:03"/>
    <d v="1899-12-30T00:00:03"/>
    <x v="0"/>
    <m/>
    <m/>
    <d v="1899-12-30T00:00:00"/>
    <d v="1899-12-30T00:42:44"/>
    <n v="4"/>
    <d v="1899-12-30T00:00:03"/>
    <n v="42.733333333339267"/>
    <x v="5"/>
    <x v="1"/>
  </r>
  <r>
    <x v="10"/>
    <s v="2024025334"/>
    <x v="0"/>
    <x v="1234"/>
    <s v="E5825KKS"/>
    <d v="2024-12-18T00:00:00"/>
    <x v="1"/>
    <s v="837"/>
    <x v="48"/>
    <s v="PA"/>
    <x v="0"/>
    <x v="0"/>
    <d v="2024-12-18T00:00:00"/>
    <d v="1899-12-30T11:44:28"/>
    <d v="2024-12-18T00:00:00"/>
    <d v="1899-12-30T11:44:29"/>
    <d v="2024-12-18T00:00:00"/>
    <d v="1899-12-30T12:19:44"/>
    <x v="0"/>
    <x v="0"/>
    <s v="7001180555"/>
    <s v="FBO"/>
    <d v="1899-12-30T00:35:16"/>
    <x v="1454"/>
    <d v="1899-12-30T00:00:01"/>
    <s v="Granel"/>
    <s v="E001"/>
    <x v="2"/>
    <d v="1899-12-30T00:35:16"/>
    <d v="1899-12-30T00:35:15"/>
    <x v="5"/>
    <x v="13"/>
    <x v="5"/>
    <x v="1"/>
    <n v="0"/>
    <n v="0"/>
    <x v="0"/>
    <x v="1"/>
    <x v="0"/>
    <n v="0"/>
    <x v="7"/>
    <x v="1"/>
    <d v="1899-12-30T00:00:01"/>
    <d v="1899-12-30T00:00:01"/>
    <x v="0"/>
    <m/>
    <m/>
    <d v="1899-12-30T00:00:00"/>
    <d v="1899-12-30T00:35:16"/>
    <n v="4"/>
    <d v="1899-12-30T00:00:01"/>
    <n v="35.266666666665571"/>
    <x v="5"/>
    <x v="1"/>
  </r>
  <r>
    <x v="10"/>
    <s v="2024025335"/>
    <x v="0"/>
    <x v="1233"/>
    <s v="ER0328BBM"/>
    <d v="2024-12-18T00:00:00"/>
    <x v="1"/>
    <s v="1782"/>
    <x v="46"/>
    <s v="PA"/>
    <x v="1"/>
    <x v="0"/>
    <d v="2024-12-18T00:00:00"/>
    <d v="1899-12-30T11:46:22"/>
    <d v="2024-12-18T00:00:00"/>
    <d v="1899-12-30T11:46:24"/>
    <d v="2024-12-18T00:00:00"/>
    <d v="1899-12-30T12:24:28"/>
    <x v="0"/>
    <x v="0"/>
    <s v="7001180556"/>
    <s v="EXW"/>
    <d v="1899-12-30T00:38:06"/>
    <x v="3074"/>
    <d v="1899-12-30T00:00:02"/>
    <s v="Granel"/>
    <s v="E001"/>
    <x v="1"/>
    <d v="1899-12-30T00:38:06"/>
    <d v="1899-12-30T00:38:04"/>
    <x v="5"/>
    <x v="13"/>
    <x v="5"/>
    <x v="1"/>
    <n v="0"/>
    <n v="0"/>
    <x v="0"/>
    <x v="1"/>
    <x v="0"/>
    <n v="0"/>
    <x v="7"/>
    <x v="1"/>
    <d v="1899-12-30T00:00:02"/>
    <d v="1899-12-30T00:00:02"/>
    <x v="0"/>
    <m/>
    <m/>
    <d v="1899-12-30T00:00:00"/>
    <d v="1899-12-30T00:38:06"/>
    <n v="4"/>
    <d v="1899-12-30T00:00:02"/>
    <n v="38.099999999995241"/>
    <x v="5"/>
    <x v="1"/>
  </r>
  <r>
    <x v="10"/>
    <s v="2024025337"/>
    <x v="0"/>
    <x v="345"/>
    <s v="E4544MKW"/>
    <d v="2024-12-18T00:00:00"/>
    <x v="1"/>
    <s v="1782"/>
    <x v="46"/>
    <s v="PA"/>
    <x v="1"/>
    <x v="0"/>
    <d v="2024-12-18T00:00:00"/>
    <d v="1899-12-30T11:51:28"/>
    <d v="2024-12-18T00:00:00"/>
    <d v="1899-12-30T11:51:29"/>
    <d v="2024-12-18T00:00:00"/>
    <d v="1899-12-30T12:35:11"/>
    <x v="0"/>
    <x v="0"/>
    <s v="7001180557"/>
    <s v="FBO"/>
    <d v="1899-12-30T00:43:43"/>
    <x v="1481"/>
    <d v="1899-12-30T00:00:01"/>
    <s v="Granel"/>
    <s v="E001"/>
    <x v="2"/>
    <d v="1899-12-30T00:43:43"/>
    <d v="1899-12-30T00:43:42"/>
    <x v="5"/>
    <x v="13"/>
    <x v="5"/>
    <x v="1"/>
    <n v="0"/>
    <n v="0"/>
    <x v="0"/>
    <x v="1"/>
    <x v="0"/>
    <n v="0"/>
    <x v="7"/>
    <x v="1"/>
    <d v="1899-12-30T00:00:01"/>
    <d v="1899-12-30T00:00:01"/>
    <x v="0"/>
    <m/>
    <m/>
    <d v="1899-12-30T00:00:00"/>
    <d v="1899-12-30T00:43:43"/>
    <n v="4"/>
    <d v="1899-12-30T00:00:01"/>
    <n v="43.716666666672005"/>
    <x v="5"/>
    <x v="1"/>
  </r>
  <r>
    <x v="10"/>
    <s v="2024025339"/>
    <x v="0"/>
    <x v="1223"/>
    <s v="E2015JDV"/>
    <d v="2024-12-18T00:00:00"/>
    <x v="1"/>
    <s v="837"/>
    <x v="48"/>
    <s v="PA"/>
    <x v="0"/>
    <x v="0"/>
    <d v="2024-12-18T00:00:00"/>
    <d v="1899-12-30T12:08:48"/>
    <d v="2024-12-18T00:00:00"/>
    <d v="1899-12-30T12:08:50"/>
    <d v="2024-12-18T00:00:00"/>
    <d v="1899-12-30T12:47:03"/>
    <x v="0"/>
    <x v="0"/>
    <s v="7001180558"/>
    <s v="FBO"/>
    <d v="1899-12-30T00:38:15"/>
    <x v="3087"/>
    <d v="1899-12-30T00:00:02"/>
    <s v="Granel"/>
    <s v="E001"/>
    <x v="2"/>
    <d v="1899-12-30T00:38:15"/>
    <d v="1899-12-30T00:38:13"/>
    <x v="6"/>
    <x v="13"/>
    <x v="5"/>
    <x v="1"/>
    <n v="0"/>
    <n v="0"/>
    <x v="0"/>
    <x v="1"/>
    <x v="0"/>
    <n v="0"/>
    <x v="7"/>
    <x v="1"/>
    <d v="1899-12-30T00:00:02"/>
    <d v="1899-12-30T00:00:02"/>
    <x v="0"/>
    <m/>
    <m/>
    <d v="1899-12-30T00:00:00"/>
    <d v="1899-12-30T00:38:15"/>
    <n v="4"/>
    <d v="1899-12-30T00:00:02"/>
    <n v="38.250000000000064"/>
    <x v="5"/>
    <x v="1"/>
  </r>
  <r>
    <x v="10"/>
    <s v="2024025344"/>
    <x v="0"/>
    <x v="1265"/>
    <s v="E3870LBJ"/>
    <d v="2024-12-18T00:00:00"/>
    <x v="1"/>
    <s v="837"/>
    <x v="48"/>
    <s v="PA"/>
    <x v="0"/>
    <x v="0"/>
    <d v="2024-12-18T00:00:00"/>
    <d v="1899-12-30T12:22:59"/>
    <d v="2024-12-18T00:00:00"/>
    <d v="1899-12-30T14:18:00"/>
    <d v="2024-12-18T00:00:00"/>
    <d v="1899-12-30T12:59:47"/>
    <x v="262"/>
    <x v="0"/>
    <s v="7001180560"/>
    <s v="FBO"/>
    <d v="1899-12-30T03:13:14"/>
    <x v="202"/>
    <d v="1899-12-30T01:55:01"/>
    <s v="Granel"/>
    <s v="E001"/>
    <x v="2"/>
    <d v="1899-12-30T00:36:48"/>
    <n v="-5.4317129629629979E-2"/>
    <x v="6"/>
    <x v="13"/>
    <x v="5"/>
    <x v="1"/>
    <n v="0"/>
    <n v="0"/>
    <x v="0"/>
    <x v="1"/>
    <x v="0"/>
    <n v="0"/>
    <x v="7"/>
    <x v="1"/>
    <d v="1899-12-30T01:55:01"/>
    <d v="1899-12-30T00:57:01"/>
    <x v="1"/>
    <m/>
    <m/>
    <d v="1899-12-30T00:00:00"/>
    <d v="1899-12-30T00:36:48"/>
    <n v="4"/>
    <d v="1899-12-30T01:55:01"/>
    <n v="36.799999999992004"/>
    <x v="5"/>
    <x v="1"/>
  </r>
  <r>
    <x v="10"/>
    <s v="2024025343"/>
    <x v="0"/>
    <x v="1235"/>
    <s v="ER7683BCC"/>
    <d v="2024-12-18T00:00:00"/>
    <x v="1"/>
    <s v="1782"/>
    <x v="46"/>
    <s v="PA"/>
    <x v="1"/>
    <x v="0"/>
    <d v="2024-12-18T00:00:00"/>
    <d v="1899-12-30T12:19:21"/>
    <d v="2024-12-18T00:00:00"/>
    <d v="1899-12-30T12:19:23"/>
    <d v="2024-12-18T00:00:00"/>
    <d v="1899-12-30T13:05:44"/>
    <x v="0"/>
    <x v="0"/>
    <s v="7001180561"/>
    <s v="EXW"/>
    <d v="1899-12-30T00:46:23"/>
    <x v="2971"/>
    <d v="1899-12-30T00:00:02"/>
    <s v="Granel"/>
    <s v="E001"/>
    <x v="1"/>
    <d v="1899-12-30T00:46:23"/>
    <d v="1899-12-30T00:46:21"/>
    <x v="6"/>
    <x v="13"/>
    <x v="5"/>
    <x v="1"/>
    <n v="0"/>
    <n v="0"/>
    <x v="0"/>
    <x v="1"/>
    <x v="0"/>
    <n v="0"/>
    <x v="7"/>
    <x v="0"/>
    <d v="1899-12-30T00:00:02"/>
    <d v="1899-12-30T00:00:02"/>
    <x v="0"/>
    <m/>
    <m/>
    <d v="1899-12-30T00:00:00"/>
    <d v="1899-12-30T00:46:23"/>
    <n v="4"/>
    <d v="1899-12-30T00:00:02"/>
    <n v="46.383333333335997"/>
    <x v="13"/>
    <x v="0"/>
  </r>
  <r>
    <x v="10"/>
    <s v="2024025331"/>
    <x v="0"/>
    <x v="1245"/>
    <s v="E9349KRP"/>
    <d v="2024-12-18T00:00:00"/>
    <x v="1"/>
    <s v="3312"/>
    <x v="51"/>
    <s v="PA"/>
    <x v="2"/>
    <x v="0"/>
    <d v="2024-12-18T00:00:00"/>
    <d v="1899-12-30T11:39:48"/>
    <d v="2024-12-18T00:00:00"/>
    <d v="1899-12-30T11:39:49"/>
    <d v="2024-12-18T00:00:00"/>
    <d v="1899-12-30T13:43:36"/>
    <x v="0"/>
    <x v="0"/>
    <s v="7001180562"/>
    <s v="EXW"/>
    <d v="1899-12-30T02:03:48"/>
    <x v="3262"/>
    <d v="1899-12-30T00:00:01"/>
    <s v="Ensacado"/>
    <s v="E002"/>
    <x v="1"/>
    <d v="1899-12-30T02:03:48"/>
    <d v="1899-12-30T02:03:47"/>
    <x v="5"/>
    <x v="13"/>
    <x v="5"/>
    <x v="2"/>
    <n v="0"/>
    <n v="0"/>
    <x v="0"/>
    <x v="2"/>
    <x v="0"/>
    <n v="0"/>
    <x v="7"/>
    <x v="2"/>
    <d v="1899-12-30T00:00:01"/>
    <d v="1899-12-30T00:00:01"/>
    <x v="0"/>
    <m/>
    <m/>
    <d v="1899-12-30T00:00:00"/>
    <d v="1899-12-30T02:03:48"/>
    <n v="4"/>
    <d v="1899-12-30T00:00:01"/>
    <n v="123.79999999999688"/>
    <x v="13"/>
    <x v="0"/>
  </r>
  <r>
    <x v="10"/>
    <s v="2024025332"/>
    <x v="0"/>
    <x v="1250"/>
    <s v="E1460JJJ"/>
    <d v="2024-12-18T00:00:00"/>
    <x v="1"/>
    <s v="2882"/>
    <x v="50"/>
    <s v="PA"/>
    <x v="2"/>
    <x v="0"/>
    <d v="2024-12-18T00:00:00"/>
    <d v="1899-12-30T11:41:59"/>
    <d v="2024-12-18T00:00:00"/>
    <d v="1899-12-30T11:42:01"/>
    <d v="2024-12-18T00:00:00"/>
    <d v="1899-12-30T14:10:31"/>
    <x v="0"/>
    <x v="0"/>
    <s v="7001180563"/>
    <s v="EXW"/>
    <d v="1899-12-30T02:28:32"/>
    <x v="3263"/>
    <d v="1899-12-30T00:00:02"/>
    <s v="Ensacado"/>
    <s v="E002"/>
    <x v="1"/>
    <d v="1899-12-30T02:28:32"/>
    <d v="1899-12-30T02:28:30"/>
    <x v="5"/>
    <x v="13"/>
    <x v="5"/>
    <x v="2"/>
    <n v="0"/>
    <n v="0"/>
    <x v="0"/>
    <x v="2"/>
    <x v="0"/>
    <n v="0"/>
    <x v="7"/>
    <x v="2"/>
    <d v="1899-12-30T00:00:02"/>
    <d v="1899-12-30T00:00:02"/>
    <x v="0"/>
    <m/>
    <m/>
    <d v="1899-12-30T00:00:00"/>
    <d v="1899-12-30T02:28:32"/>
    <n v="4"/>
    <d v="1899-12-30T00:00:02"/>
    <n v="148.53333333332159"/>
    <x v="8"/>
    <x v="0"/>
  </r>
  <r>
    <x v="10"/>
    <s v="2024025345"/>
    <x v="0"/>
    <x v="1224"/>
    <s v="E0897HWR"/>
    <d v="2024-12-18T00:00:00"/>
    <x v="1"/>
    <s v="1782"/>
    <x v="46"/>
    <s v="PA"/>
    <x v="1"/>
    <x v="0"/>
    <d v="2024-12-18T00:00:00"/>
    <d v="1899-12-30T13:41:57"/>
    <d v="2024-12-18T00:00:00"/>
    <d v="1899-12-30T13:42:00"/>
    <d v="2024-12-18T00:00:00"/>
    <d v="1899-12-30T14:16:16"/>
    <x v="0"/>
    <x v="0"/>
    <s v="7001180564"/>
    <s v="FBO"/>
    <d v="1899-12-30T00:34:19"/>
    <x v="2776"/>
    <d v="1899-12-30T00:00:03"/>
    <s v="Granel"/>
    <s v="E001"/>
    <x v="2"/>
    <d v="1899-12-30T00:34:19"/>
    <d v="1899-12-30T00:34:16"/>
    <x v="9"/>
    <x v="13"/>
    <x v="5"/>
    <x v="1"/>
    <n v="0"/>
    <n v="0"/>
    <x v="0"/>
    <x v="1"/>
    <x v="0"/>
    <n v="0"/>
    <x v="7"/>
    <x v="1"/>
    <d v="1899-12-30T00:00:03"/>
    <d v="1899-12-30T00:00:03"/>
    <x v="0"/>
    <m/>
    <m/>
    <d v="1899-12-30T00:00:00"/>
    <d v="1899-12-30T00:34:19"/>
    <n v="4"/>
    <d v="1899-12-30T00:00:03"/>
    <n v="34.31666666666878"/>
    <x v="8"/>
    <x v="1"/>
  </r>
  <r>
    <x v="10"/>
    <s v="2024025336"/>
    <x v="0"/>
    <x v="1266"/>
    <m/>
    <d v="2024-12-18T00:00:00"/>
    <x v="1"/>
    <s v="2882"/>
    <x v="50"/>
    <s v="PA"/>
    <x v="6"/>
    <x v="0"/>
    <d v="2024-12-18T00:00:00"/>
    <d v="1899-12-30T11:48:18"/>
    <d v="2024-12-18T00:00:00"/>
    <d v="1899-12-30T12:30:00"/>
    <d v="2024-12-18T00:00:00"/>
    <d v="1899-12-30T14:31:25"/>
    <x v="263"/>
    <x v="3"/>
    <s v="7001180565"/>
    <s v="EXW"/>
    <d v="1899-12-30T02:43:07"/>
    <x v="3264"/>
    <d v="1899-12-30T00:41:42"/>
    <s v="Ensacado"/>
    <s v="E002"/>
    <x v="1"/>
    <d v="1899-12-30T02:43:07"/>
    <d v="1899-12-30T02:01:25"/>
    <x v="5"/>
    <x v="13"/>
    <x v="5"/>
    <x v="2"/>
    <n v="0"/>
    <n v="0"/>
    <x v="0"/>
    <x v="2"/>
    <x v="0"/>
    <n v="0"/>
    <x v="7"/>
    <x v="2"/>
    <d v="1899-12-30T00:41:42"/>
    <d v="1899-12-30T00:41:42"/>
    <x v="0"/>
    <m/>
    <m/>
    <d v="1899-12-30T00:00:00"/>
    <d v="1899-12-30T02:43:07"/>
    <n v="4"/>
    <d v="1899-12-30T00:41:42"/>
    <n v="163.11666666666244"/>
    <x v="8"/>
    <x v="0"/>
  </r>
  <r>
    <x v="10"/>
    <s v="2024025346"/>
    <x v="0"/>
    <x v="273"/>
    <s v="E7586KJW"/>
    <d v="2024-12-18T00:00:00"/>
    <x v="1"/>
    <s v="1782"/>
    <x v="46"/>
    <s v="PA"/>
    <x v="1"/>
    <x v="0"/>
    <d v="2024-12-18T00:00:00"/>
    <d v="1899-12-30T13:47:00"/>
    <d v="2024-12-18T00:00:00"/>
    <d v="1899-12-30T13:47:03"/>
    <d v="2024-12-18T00:00:00"/>
    <d v="1899-12-30T14:33:30"/>
    <x v="0"/>
    <x v="0"/>
    <s v="7001180566"/>
    <s v="FBO"/>
    <d v="1899-12-30T00:46:30"/>
    <x v="647"/>
    <d v="1899-12-30T00:00:03"/>
    <s v="Granel"/>
    <s v="E001"/>
    <x v="2"/>
    <d v="1899-12-30T00:46:30"/>
    <d v="1899-12-30T00:46:27"/>
    <x v="9"/>
    <x v="13"/>
    <x v="5"/>
    <x v="1"/>
    <n v="0"/>
    <n v="0"/>
    <x v="0"/>
    <x v="1"/>
    <x v="0"/>
    <n v="0"/>
    <x v="7"/>
    <x v="0"/>
    <d v="1899-12-30T00:00:03"/>
    <d v="1899-12-30T00:00:03"/>
    <x v="0"/>
    <m/>
    <m/>
    <d v="1899-12-30T00:00:00"/>
    <d v="1899-12-30T00:46:30"/>
    <n v="4"/>
    <d v="1899-12-30T00:00:03"/>
    <n v="46.499999999990479"/>
    <x v="8"/>
    <x v="0"/>
  </r>
  <r>
    <x v="10"/>
    <s v="2024025338"/>
    <x v="0"/>
    <x v="1248"/>
    <s v="E3486JKF"/>
    <d v="2024-12-18T00:00:00"/>
    <x v="1"/>
    <s v="2882"/>
    <x v="50"/>
    <s v="PA"/>
    <x v="2"/>
    <x v="0"/>
    <d v="2024-12-18T00:00:00"/>
    <d v="1899-12-30T12:04:32"/>
    <d v="2024-12-18T00:00:00"/>
    <d v="1899-12-30T12:04:36"/>
    <d v="2024-12-18T00:00:00"/>
    <d v="1899-12-30T14:38:24"/>
    <x v="0"/>
    <x v="0"/>
    <s v="7001180567"/>
    <s v="EXW"/>
    <d v="1899-12-30T02:33:52"/>
    <x v="3265"/>
    <d v="1899-12-30T00:00:04"/>
    <s v="Ensacado"/>
    <s v="E002"/>
    <x v="1"/>
    <d v="1899-12-30T02:33:52"/>
    <d v="1899-12-30T02:33:48"/>
    <x v="6"/>
    <x v="13"/>
    <x v="5"/>
    <x v="2"/>
    <n v="0"/>
    <n v="0"/>
    <x v="0"/>
    <x v="2"/>
    <x v="0"/>
    <n v="0"/>
    <x v="7"/>
    <x v="2"/>
    <d v="1899-12-30T00:00:04"/>
    <d v="1899-12-30T00:00:04"/>
    <x v="0"/>
    <m/>
    <m/>
    <d v="1899-12-30T00:00:00"/>
    <d v="1899-12-30T02:33:52"/>
    <n v="4"/>
    <d v="1899-12-30T00:00:04"/>
    <n v="153.86666666666397"/>
    <x v="8"/>
    <x v="0"/>
  </r>
  <r>
    <x v="10"/>
    <s v="2024025347"/>
    <x v="0"/>
    <x v="1230"/>
    <s v="E9402GGZ"/>
    <d v="2024-12-18T00:00:00"/>
    <x v="1"/>
    <s v="1782"/>
    <x v="46"/>
    <s v="PA"/>
    <x v="1"/>
    <x v="0"/>
    <d v="2024-12-18T00:00:00"/>
    <d v="1899-12-30T13:54:19"/>
    <d v="2024-12-18T00:00:00"/>
    <d v="1899-12-30T13:54:20"/>
    <d v="2024-12-18T00:00:00"/>
    <d v="1899-12-30T14:41:04"/>
    <x v="0"/>
    <x v="0"/>
    <s v="7001180568"/>
    <s v="FBO"/>
    <d v="1899-12-30T00:46:45"/>
    <x v="3043"/>
    <d v="1899-12-30T00:00:01"/>
    <s v="Granel"/>
    <s v="E001"/>
    <x v="2"/>
    <d v="1899-12-30T00:46:45"/>
    <d v="1899-12-30T00:46:44"/>
    <x v="9"/>
    <x v="13"/>
    <x v="5"/>
    <x v="1"/>
    <n v="0"/>
    <n v="0"/>
    <x v="0"/>
    <x v="1"/>
    <x v="0"/>
    <n v="0"/>
    <x v="7"/>
    <x v="0"/>
    <d v="1899-12-30T00:00:01"/>
    <d v="1899-12-30T00:00:01"/>
    <x v="0"/>
    <m/>
    <m/>
    <d v="1899-12-30T00:00:00"/>
    <d v="1899-12-30T00:46:45"/>
    <n v="4"/>
    <d v="1899-12-30T00:00:01"/>
    <n v="46.750000000003148"/>
    <x v="8"/>
    <x v="0"/>
  </r>
  <r>
    <x v="10"/>
    <s v="2024025348"/>
    <x v="0"/>
    <x v="1229"/>
    <s v="E6758JLK"/>
    <d v="2024-12-18T00:00:00"/>
    <x v="1"/>
    <s v="1782"/>
    <x v="46"/>
    <s v="PA"/>
    <x v="1"/>
    <x v="0"/>
    <d v="2024-12-18T00:00:00"/>
    <d v="1899-12-30T14:10:54"/>
    <d v="2024-12-18T00:00:00"/>
    <d v="1899-12-30T14:10:55"/>
    <d v="2024-12-18T00:00:00"/>
    <d v="1899-12-30T14:58:46"/>
    <x v="0"/>
    <x v="0"/>
    <s v="7001180569"/>
    <s v="FBO"/>
    <d v="1899-12-30T00:47:52"/>
    <x v="821"/>
    <d v="1899-12-30T00:00:01"/>
    <s v="Granel"/>
    <s v="E001"/>
    <x v="2"/>
    <d v="1899-12-30T00:47:52"/>
    <d v="1899-12-30T00:47:51"/>
    <x v="7"/>
    <x v="13"/>
    <x v="5"/>
    <x v="1"/>
    <n v="0"/>
    <n v="0"/>
    <x v="0"/>
    <x v="1"/>
    <x v="0"/>
    <n v="0"/>
    <x v="7"/>
    <x v="0"/>
    <d v="1899-12-30T00:00:01"/>
    <d v="1899-12-30T00:00:01"/>
    <x v="0"/>
    <m/>
    <m/>
    <d v="1899-12-30T00:00:00"/>
    <d v="1899-12-30T00:47:52"/>
    <n v="4"/>
    <d v="1899-12-30T00:00:01"/>
    <n v="47.866666666665623"/>
    <x v="8"/>
    <x v="0"/>
  </r>
  <r>
    <x v="10"/>
    <s v="2024025351"/>
    <x v="0"/>
    <x v="1220"/>
    <s v="E4598JTV"/>
    <d v="2024-12-18T00:00:00"/>
    <x v="1"/>
    <s v="1782"/>
    <x v="46"/>
    <s v="PA"/>
    <x v="1"/>
    <x v="0"/>
    <d v="2024-12-18T00:00:00"/>
    <d v="1899-12-30T14:23:44"/>
    <d v="2024-12-18T00:00:00"/>
    <d v="1899-12-30T14:23:48"/>
    <d v="2024-12-18T00:00:00"/>
    <d v="1899-12-30T15:17:40"/>
    <x v="0"/>
    <x v="0"/>
    <s v="7001180570"/>
    <s v="FBO"/>
    <d v="1899-12-30T00:53:56"/>
    <x v="3266"/>
    <d v="1899-12-30T00:00:04"/>
    <s v="Granel"/>
    <s v="E001"/>
    <x v="2"/>
    <d v="1899-12-30T00:53:56"/>
    <d v="1899-12-30T00:53:52"/>
    <x v="7"/>
    <x v="13"/>
    <x v="5"/>
    <x v="1"/>
    <n v="0"/>
    <n v="0"/>
    <x v="0"/>
    <x v="1"/>
    <x v="0"/>
    <n v="0"/>
    <x v="7"/>
    <x v="0"/>
    <d v="1899-12-30T00:00:04"/>
    <d v="1899-12-30T00:00:04"/>
    <x v="0"/>
    <m/>
    <m/>
    <d v="1899-12-30T00:00:00"/>
    <d v="1899-12-30T00:53:56"/>
    <n v="4"/>
    <d v="1899-12-30T00:00:04"/>
    <n v="53.933333333342297"/>
    <x v="6"/>
    <x v="0"/>
  </r>
  <r>
    <x v="10"/>
    <s v="2024025352"/>
    <x v="0"/>
    <x v="1264"/>
    <s v="E3960KHT"/>
    <d v="2024-12-18T00:00:00"/>
    <x v="1"/>
    <s v="1782"/>
    <x v="46"/>
    <s v="PA"/>
    <x v="1"/>
    <x v="0"/>
    <d v="2024-12-18T00:00:00"/>
    <d v="1899-12-30T14:44:28"/>
    <d v="2024-12-18T00:00:00"/>
    <d v="1899-12-30T14:44:31"/>
    <d v="2024-12-18T00:00:00"/>
    <d v="1899-12-30T15:31:22"/>
    <x v="0"/>
    <x v="0"/>
    <s v="7001180572"/>
    <s v="FBO"/>
    <d v="1899-12-30T00:46:54"/>
    <x v="635"/>
    <d v="1899-12-30T00:00:03"/>
    <s v="Granel"/>
    <s v="E001"/>
    <x v="2"/>
    <d v="1899-12-30T00:46:54"/>
    <d v="1899-12-30T00:46:51"/>
    <x v="7"/>
    <x v="13"/>
    <x v="5"/>
    <x v="1"/>
    <n v="0"/>
    <n v="0"/>
    <x v="0"/>
    <x v="1"/>
    <x v="0"/>
    <n v="0"/>
    <x v="7"/>
    <x v="0"/>
    <d v="1899-12-30T00:00:03"/>
    <d v="1899-12-30T00:00:03"/>
    <x v="0"/>
    <m/>
    <m/>
    <d v="1899-12-30T00:00:00"/>
    <d v="1899-12-30T00:46:54"/>
    <n v="4"/>
    <d v="1899-12-30T00:00:03"/>
    <n v="46.900000000007971"/>
    <x v="6"/>
    <x v="0"/>
  </r>
  <r>
    <x v="10"/>
    <s v="2024025353"/>
    <x v="0"/>
    <x v="1221"/>
    <s v="E6028JLK"/>
    <d v="2024-12-18T00:00:00"/>
    <x v="1"/>
    <s v="3236"/>
    <x v="47"/>
    <s v="PA"/>
    <x v="5"/>
    <x v="0"/>
    <d v="2024-12-18T00:00:00"/>
    <d v="1899-12-30T14:47:13"/>
    <d v="2024-12-18T00:00:00"/>
    <d v="1899-12-30T14:47:15"/>
    <d v="2024-12-18T00:00:00"/>
    <d v="1899-12-30T15:40:11"/>
    <x v="0"/>
    <x v="0"/>
    <s v="7001180573"/>
    <s v="FBO"/>
    <d v="1899-12-30T00:52:58"/>
    <x v="3267"/>
    <d v="1899-12-30T00:00:02"/>
    <s v="Granel"/>
    <s v="E001"/>
    <x v="2"/>
    <d v="1899-12-30T00:52:58"/>
    <d v="1899-12-30T00:52:56"/>
    <x v="7"/>
    <x v="13"/>
    <x v="5"/>
    <x v="1"/>
    <n v="0"/>
    <n v="0"/>
    <x v="0"/>
    <x v="1"/>
    <x v="0"/>
    <n v="0"/>
    <x v="7"/>
    <x v="0"/>
    <d v="1899-12-30T00:00:02"/>
    <d v="1899-12-30T00:00:02"/>
    <x v="0"/>
    <m/>
    <m/>
    <d v="1899-12-30T00:00:00"/>
    <d v="1899-12-30T00:52:58"/>
    <n v="4"/>
    <d v="1899-12-30T00:00:02"/>
    <n v="52.966666666656025"/>
    <x v="6"/>
    <x v="0"/>
  </r>
  <r>
    <x v="10"/>
    <s v="2024025356"/>
    <x v="0"/>
    <x v="1226"/>
    <s v="E4948KGF"/>
    <d v="2024-12-18T00:00:00"/>
    <x v="1"/>
    <s v="1782"/>
    <x v="46"/>
    <s v="PA"/>
    <x v="1"/>
    <x v="0"/>
    <d v="2024-12-18T00:00:00"/>
    <d v="1899-12-30T15:11:15"/>
    <d v="2024-12-18T00:00:00"/>
    <d v="1899-12-30T15:11:17"/>
    <d v="2024-12-18T00:00:00"/>
    <d v="1899-12-30T15:56:16"/>
    <x v="0"/>
    <x v="0"/>
    <s v="7001180574"/>
    <s v="FBO"/>
    <d v="1899-12-30T00:45:01"/>
    <x v="2589"/>
    <d v="1899-12-30T00:00:02"/>
    <s v="Granel"/>
    <s v="E001"/>
    <x v="2"/>
    <d v="1899-12-30T00:45:01"/>
    <d v="1899-12-30T00:44:59"/>
    <x v="14"/>
    <x v="13"/>
    <x v="5"/>
    <x v="1"/>
    <n v="0"/>
    <n v="0"/>
    <x v="0"/>
    <x v="1"/>
    <x v="0"/>
    <n v="0"/>
    <x v="7"/>
    <x v="0"/>
    <d v="1899-12-30T00:00:02"/>
    <d v="1899-12-30T00:00:02"/>
    <x v="0"/>
    <m/>
    <m/>
    <d v="1899-12-30T00:00:00"/>
    <d v="1899-12-30T00:45:01"/>
    <n v="4"/>
    <d v="1899-12-30T00:00:02"/>
    <n v="45.016666666660861"/>
    <x v="6"/>
    <x v="0"/>
  </r>
  <r>
    <x v="10"/>
    <s v="2024025358"/>
    <x v="0"/>
    <x v="1232"/>
    <s v="ER2114BBN"/>
    <d v="2024-12-18T00:00:00"/>
    <x v="1"/>
    <s v="1782"/>
    <x v="46"/>
    <s v="PA"/>
    <x v="1"/>
    <x v="0"/>
    <d v="2024-12-18T00:00:00"/>
    <d v="1899-12-30T16:16:35"/>
    <d v="2024-12-18T00:00:00"/>
    <d v="1899-12-30T16:16:36"/>
    <d v="2024-12-18T00:00:00"/>
    <d v="1899-12-30T16:44:53"/>
    <x v="0"/>
    <x v="0"/>
    <s v="7001180576"/>
    <s v="EXW"/>
    <d v="1899-12-30T00:28:18"/>
    <x v="2824"/>
    <d v="1899-12-30T00:00:01"/>
    <s v="Granel"/>
    <s v="E001"/>
    <x v="1"/>
    <d v="1899-12-30T00:28:18"/>
    <d v="1899-12-30T00:28:17"/>
    <x v="10"/>
    <x v="13"/>
    <x v="5"/>
    <x v="1"/>
    <n v="0"/>
    <n v="0"/>
    <x v="0"/>
    <x v="1"/>
    <x v="0"/>
    <n v="0"/>
    <x v="7"/>
    <x v="1"/>
    <d v="1899-12-30T00:00:01"/>
    <d v="1899-12-30T00:00:01"/>
    <x v="0"/>
    <m/>
    <m/>
    <d v="1899-12-30T00:00:00"/>
    <d v="1899-12-30T00:28:18"/>
    <n v="4"/>
    <d v="1899-12-30T00:00:01"/>
    <n v="28.300000000003305"/>
    <x v="9"/>
    <x v="1"/>
  </r>
  <r>
    <x v="10"/>
    <s v="2024025362"/>
    <x v="0"/>
    <x v="1219"/>
    <s v="E7637JSC"/>
    <d v="2024-12-18T00:00:00"/>
    <x v="1"/>
    <s v="1782"/>
    <x v="46"/>
    <s v="PA"/>
    <x v="1"/>
    <x v="0"/>
    <d v="2024-12-18T00:00:00"/>
    <d v="1899-12-30T16:29:02"/>
    <d v="2024-12-18T00:00:00"/>
    <d v="1899-12-30T16:29:03"/>
    <d v="2024-12-18T00:00:00"/>
    <d v="1899-12-30T17:05:10"/>
    <x v="0"/>
    <x v="0"/>
    <s v="7001180577"/>
    <s v="FBO"/>
    <d v="1899-12-30T00:36:08"/>
    <x v="248"/>
    <d v="1899-12-30T00:00:01"/>
    <s v="Granel"/>
    <s v="E001"/>
    <x v="2"/>
    <d v="1899-12-30T00:36:08"/>
    <d v="1899-12-30T00:36:07"/>
    <x v="10"/>
    <x v="13"/>
    <x v="5"/>
    <x v="1"/>
    <n v="0"/>
    <n v="0"/>
    <x v="0"/>
    <x v="1"/>
    <x v="0"/>
    <n v="0"/>
    <x v="7"/>
    <x v="1"/>
    <d v="1899-12-30T00:00:01"/>
    <d v="1899-12-30T00:00:01"/>
    <x v="0"/>
    <m/>
    <m/>
    <d v="1899-12-30T00:00:00"/>
    <d v="1899-12-30T00:36:08"/>
    <n v="4"/>
    <d v="1899-12-30T00:00:01"/>
    <n v="36.133333333343991"/>
    <x v="10"/>
    <x v="1"/>
  </r>
  <r>
    <x v="10"/>
    <s v="2024025364"/>
    <x v="0"/>
    <x v="1245"/>
    <s v="E9349KRP"/>
    <d v="2024-12-18T00:00:00"/>
    <x v="1"/>
    <s v="3312"/>
    <x v="51"/>
    <s v="PA"/>
    <x v="2"/>
    <x v="0"/>
    <d v="2024-12-18T00:00:00"/>
    <d v="1899-12-30T16:41:20"/>
    <d v="2024-12-18T00:00:00"/>
    <d v="1899-12-30T16:41:22"/>
    <d v="2024-12-18T00:00:00"/>
    <d v="1899-12-30T17:14:58"/>
    <x v="0"/>
    <x v="0"/>
    <s v="7001180578"/>
    <s v="EXW"/>
    <d v="1899-12-30T00:33:38"/>
    <x v="1426"/>
    <d v="1899-12-30T00:00:02"/>
    <s v="Ensacado"/>
    <s v="E002"/>
    <x v="1"/>
    <d v="1899-12-30T00:33:38"/>
    <d v="1899-12-30T00:33:36"/>
    <x v="10"/>
    <x v="13"/>
    <x v="5"/>
    <x v="2"/>
    <n v="0"/>
    <n v="0"/>
    <x v="0"/>
    <x v="2"/>
    <x v="0"/>
    <n v="0"/>
    <x v="7"/>
    <x v="1"/>
    <d v="1899-12-30T00:00:02"/>
    <d v="1899-12-30T00:00:02"/>
    <x v="0"/>
    <m/>
    <m/>
    <d v="1899-12-30T00:00:00"/>
    <d v="1899-12-30T00:33:38"/>
    <n v="4"/>
    <d v="1899-12-30T00:00:02"/>
    <n v="33.633333333331286"/>
    <x v="10"/>
    <x v="1"/>
  </r>
  <r>
    <x v="10"/>
    <s v="2024025365"/>
    <x v="0"/>
    <x v="135"/>
    <s v="E3616JTZ"/>
    <d v="2024-12-18T00:00:00"/>
    <x v="1"/>
    <s v="1782"/>
    <x v="46"/>
    <s v="PA"/>
    <x v="1"/>
    <x v="0"/>
    <d v="2024-12-18T00:00:00"/>
    <d v="1899-12-30T16:43:05"/>
    <d v="2024-12-18T00:00:00"/>
    <d v="1899-12-30T16:43:07"/>
    <d v="2024-12-18T00:00:00"/>
    <d v="1899-12-30T17:17:40"/>
    <x v="0"/>
    <x v="0"/>
    <s v="7001180579"/>
    <s v="FBO"/>
    <d v="1899-12-30T00:34:35"/>
    <x v="3268"/>
    <d v="1899-12-30T00:00:02"/>
    <s v="Granel"/>
    <s v="E001"/>
    <x v="2"/>
    <d v="1899-12-30T00:34:35"/>
    <d v="1899-12-30T00:34:33"/>
    <x v="10"/>
    <x v="13"/>
    <x v="5"/>
    <x v="1"/>
    <n v="0"/>
    <n v="0"/>
    <x v="0"/>
    <x v="1"/>
    <x v="0"/>
    <n v="0"/>
    <x v="7"/>
    <x v="1"/>
    <d v="1899-12-30T00:00:02"/>
    <d v="1899-12-30T00:00:02"/>
    <x v="0"/>
    <m/>
    <m/>
    <d v="1899-12-30T00:00:00"/>
    <d v="1899-12-30T00:34:35"/>
    <n v="4"/>
    <d v="1899-12-30T00:00:02"/>
    <n v="34.583333333327921"/>
    <x v="10"/>
    <x v="1"/>
  </r>
  <r>
    <x v="10"/>
    <s v="2024025363"/>
    <x v="0"/>
    <x v="1239"/>
    <s v="E5728KFK"/>
    <d v="2024-12-18T00:00:00"/>
    <x v="1"/>
    <s v="1782"/>
    <x v="46"/>
    <s v="PA"/>
    <x v="1"/>
    <x v="0"/>
    <d v="2024-12-18T00:00:00"/>
    <d v="1899-12-30T16:35:16"/>
    <d v="2024-12-18T00:00:00"/>
    <d v="1899-12-30T16:35:17"/>
    <d v="2024-12-18T00:00:00"/>
    <d v="1899-12-30T17:21:57"/>
    <x v="0"/>
    <x v="0"/>
    <s v="7001180580"/>
    <s v="FBO"/>
    <d v="1899-12-30T00:46:41"/>
    <x v="2784"/>
    <d v="1899-12-30T00:00:01"/>
    <s v="Granel"/>
    <s v="E001"/>
    <x v="2"/>
    <d v="1899-12-30T00:46:41"/>
    <d v="1899-12-30T00:46:40"/>
    <x v="10"/>
    <x v="13"/>
    <x v="5"/>
    <x v="1"/>
    <n v="0"/>
    <n v="0"/>
    <x v="0"/>
    <x v="1"/>
    <x v="0"/>
    <n v="0"/>
    <x v="7"/>
    <x v="0"/>
    <d v="1899-12-30T00:00:01"/>
    <d v="1899-12-30T00:00:01"/>
    <x v="0"/>
    <m/>
    <m/>
    <d v="1899-12-30T00:00:00"/>
    <d v="1899-12-30T00:46:41"/>
    <n v="4"/>
    <d v="1899-12-30T00:00:01"/>
    <n v="46.683333333331092"/>
    <x v="10"/>
    <x v="0"/>
  </r>
  <r>
    <x v="10"/>
    <s v="2024025378"/>
    <x v="0"/>
    <x v="1244"/>
    <m/>
    <d v="2024-12-18T00:00:00"/>
    <x v="1"/>
    <s v="2955"/>
    <x v="49"/>
    <s v="PA"/>
    <x v="2"/>
    <x v="0"/>
    <d v="2024-12-18T00:00:00"/>
    <d v="1899-12-30T18:45:43"/>
    <d v="2024-12-18T00:00:00"/>
    <d v="1899-12-30T18:45:44"/>
    <d v="2024-12-18T00:00:00"/>
    <d v="1899-12-30T19:15:56"/>
    <x v="0"/>
    <x v="0"/>
    <s v="7001180587"/>
    <s v="EXW"/>
    <d v="1899-12-30T00:30:13"/>
    <x v="3122"/>
    <d v="1899-12-30T00:00:01"/>
    <s v="Ensacado"/>
    <s v="E002"/>
    <x v="1"/>
    <d v="1899-12-30T00:30:13"/>
    <d v="1899-12-30T00:30:12"/>
    <x v="11"/>
    <x v="13"/>
    <x v="5"/>
    <x v="2"/>
    <n v="0"/>
    <n v="0"/>
    <x v="0"/>
    <x v="2"/>
    <x v="0"/>
    <n v="0"/>
    <x v="7"/>
    <x v="1"/>
    <d v="1899-12-30T00:00:01"/>
    <d v="1899-12-30T00:00:01"/>
    <x v="0"/>
    <m/>
    <m/>
    <d v="1899-12-30T00:00:00"/>
    <d v="1899-12-30T00:30:13"/>
    <n v="4"/>
    <d v="1899-12-30T00:00:01"/>
    <n v="30.216666666657588"/>
    <x v="7"/>
    <x v="1"/>
  </r>
  <r>
    <x v="10"/>
    <s v="2024025377"/>
    <x v="0"/>
    <x v="273"/>
    <s v="E7586KJW"/>
    <d v="2024-12-18T00:00:00"/>
    <x v="1"/>
    <s v="837"/>
    <x v="48"/>
    <s v="PA"/>
    <x v="0"/>
    <x v="0"/>
    <d v="2024-12-18T00:00:00"/>
    <d v="1899-12-30T18:39:42"/>
    <d v="2024-12-18T00:00:00"/>
    <d v="1899-12-30T18:39:44"/>
    <d v="2024-12-18T00:00:00"/>
    <d v="1899-12-30T19:30:18"/>
    <x v="0"/>
    <x v="0"/>
    <s v="7001180589"/>
    <s v="FBO"/>
    <d v="1899-12-30T00:50:36"/>
    <x v="3269"/>
    <d v="1899-12-30T00:00:02"/>
    <s v="Granel"/>
    <s v="E001"/>
    <x v="2"/>
    <d v="1899-12-30T00:50:36"/>
    <d v="1899-12-30T00:50:34"/>
    <x v="11"/>
    <x v="13"/>
    <x v="5"/>
    <x v="1"/>
    <n v="0"/>
    <n v="0"/>
    <x v="0"/>
    <x v="1"/>
    <x v="0"/>
    <n v="0"/>
    <x v="7"/>
    <x v="0"/>
    <d v="1899-12-30T00:00:02"/>
    <d v="1899-12-30T00:00:02"/>
    <x v="0"/>
    <m/>
    <m/>
    <d v="1899-12-30T00:00:00"/>
    <d v="1899-12-30T00:50:36"/>
    <n v="4"/>
    <d v="1899-12-30T00:00:02"/>
    <n v="50.600000000001671"/>
    <x v="7"/>
    <x v="0"/>
  </r>
  <r>
    <x v="10"/>
    <s v="2024025379"/>
    <x v="0"/>
    <x v="1266"/>
    <m/>
    <d v="2024-12-18T00:00:00"/>
    <x v="1"/>
    <s v="2955"/>
    <x v="49"/>
    <s v="PA"/>
    <x v="6"/>
    <x v="0"/>
    <d v="2024-12-18T00:00:00"/>
    <d v="1899-12-30T18:48:18"/>
    <d v="2024-12-18T00:00:00"/>
    <d v="1899-12-30T12:30:00"/>
    <d v="2024-12-18T00:00:00"/>
    <d v="1899-12-30T19:52:18"/>
    <x v="263"/>
    <x v="37"/>
    <s v="7001180591"/>
    <s v="EXW"/>
    <d v="1899-12-30T13:40:36"/>
    <x v="3270"/>
    <d v="1899-12-30T06:18:18"/>
    <s v="Ensacado"/>
    <s v="E002"/>
    <x v="1"/>
    <d v="1899-12-30T01:04:00"/>
    <d v="1899-12-30T07:22:18"/>
    <x v="11"/>
    <x v="13"/>
    <x v="5"/>
    <x v="2"/>
    <n v="0"/>
    <n v="0"/>
    <x v="0"/>
    <x v="2"/>
    <x v="0"/>
    <n v="0"/>
    <x v="7"/>
    <x v="0"/>
    <d v="1899-12-30T06:18:18"/>
    <d v="1899-12-30T05:20:18"/>
    <x v="1"/>
    <m/>
    <m/>
    <d v="1899-12-30T00:00:00"/>
    <d v="1899-12-30T01:04:00"/>
    <n v="4"/>
    <n v="-0.26270833333333998"/>
    <n v="63.999999999993534"/>
    <x v="7"/>
    <x v="0"/>
  </r>
  <r>
    <x v="10"/>
    <s v="2024025381"/>
    <x v="0"/>
    <x v="1264"/>
    <s v="E3960KHT"/>
    <d v="2024-12-18T00:00:00"/>
    <x v="1"/>
    <s v="3236"/>
    <x v="47"/>
    <s v="PA"/>
    <x v="5"/>
    <x v="0"/>
    <d v="2024-12-18T00:00:00"/>
    <d v="1899-12-30T19:19:41"/>
    <d v="2024-12-18T00:00:00"/>
    <d v="1899-12-30T19:19:43"/>
    <d v="2024-12-18T00:00:00"/>
    <d v="1899-12-30T19:54:51"/>
    <x v="0"/>
    <x v="0"/>
    <s v="7001180592"/>
    <s v="FBO"/>
    <d v="1899-12-30T00:35:10"/>
    <x v="2767"/>
    <d v="1899-12-30T00:00:02"/>
    <s v="Granel"/>
    <s v="E001"/>
    <x v="2"/>
    <d v="1899-12-30T00:35:10"/>
    <d v="1899-12-30T00:35:08"/>
    <x v="13"/>
    <x v="13"/>
    <x v="5"/>
    <x v="1"/>
    <n v="0"/>
    <n v="0"/>
    <x v="0"/>
    <x v="1"/>
    <x v="0"/>
    <n v="0"/>
    <x v="7"/>
    <x v="1"/>
    <d v="1899-12-30T00:00:02"/>
    <d v="1899-12-30T00:00:02"/>
    <x v="0"/>
    <m/>
    <m/>
    <d v="1899-12-30T00:00:00"/>
    <d v="1899-12-30T00:35:10"/>
    <n v="4"/>
    <d v="1899-12-30T00:00:02"/>
    <n v="35.166666666657719"/>
    <x v="7"/>
    <x v="1"/>
  </r>
  <r>
    <x v="10"/>
    <s v="2024025383"/>
    <x v="0"/>
    <x v="1220"/>
    <s v="E4598JTV"/>
    <d v="2024-12-18T00:00:00"/>
    <x v="1"/>
    <s v="1782"/>
    <x v="46"/>
    <s v="PA"/>
    <x v="1"/>
    <x v="0"/>
    <d v="2024-12-18T00:00:00"/>
    <d v="1899-12-30T20:05:45"/>
    <d v="2024-12-18T00:00:00"/>
    <d v="1899-12-30T20:05:48"/>
    <d v="2024-12-18T00:00:00"/>
    <d v="1899-12-30T20:40:58"/>
    <x v="0"/>
    <x v="0"/>
    <s v="7001180594"/>
    <s v="FBO"/>
    <d v="1899-12-30T00:35:13"/>
    <x v="710"/>
    <d v="1899-12-30T00:00:03"/>
    <s v="Granel"/>
    <s v="E001"/>
    <x v="2"/>
    <d v="1899-12-30T00:35:13"/>
    <d v="1899-12-30T00:35:10"/>
    <x v="15"/>
    <x v="13"/>
    <x v="5"/>
    <x v="1"/>
    <n v="0"/>
    <n v="0"/>
    <x v="0"/>
    <x v="1"/>
    <x v="0"/>
    <n v="0"/>
    <x v="7"/>
    <x v="1"/>
    <d v="1899-12-30T00:00:03"/>
    <d v="1899-12-30T00:00:03"/>
    <x v="0"/>
    <m/>
    <m/>
    <d v="1899-12-30T00:00:00"/>
    <d v="1899-12-30T00:35:13"/>
    <n v="4"/>
    <d v="1899-12-30T00:00:03"/>
    <n v="35.216666666668758"/>
    <x v="14"/>
    <x v="1"/>
  </r>
  <r>
    <x v="10"/>
    <s v="2024025385"/>
    <x v="0"/>
    <x v="1239"/>
    <s v="E5728KFK"/>
    <d v="2024-12-18T00:00:00"/>
    <x v="1"/>
    <s v="1782"/>
    <x v="46"/>
    <s v="PA"/>
    <x v="1"/>
    <x v="0"/>
    <d v="2024-12-18T00:00:00"/>
    <d v="1899-12-30T21:18:53"/>
    <d v="2024-12-18T00:00:00"/>
    <d v="1899-12-30T21:18:56"/>
    <d v="2024-12-18T00:00:00"/>
    <d v="1899-12-30T21:47:17"/>
    <x v="0"/>
    <x v="0"/>
    <s v="7001180595"/>
    <s v="FBO"/>
    <d v="1899-12-30T00:28:24"/>
    <x v="1048"/>
    <d v="1899-12-30T00:00:03"/>
    <s v="Granel"/>
    <s v="E001"/>
    <x v="2"/>
    <d v="1899-12-30T00:28:24"/>
    <d v="1899-12-30T00:28:21"/>
    <x v="18"/>
    <x v="13"/>
    <x v="5"/>
    <x v="1"/>
    <n v="0"/>
    <n v="0"/>
    <x v="0"/>
    <x v="1"/>
    <x v="0"/>
    <n v="0"/>
    <x v="7"/>
    <x v="1"/>
    <d v="1899-12-30T00:00:03"/>
    <d v="1899-12-30T00:00:03"/>
    <x v="0"/>
    <m/>
    <m/>
    <d v="1899-12-30T00:00:00"/>
    <d v="1899-12-30T00:28:24"/>
    <n v="4"/>
    <d v="1899-12-30T00:00:03"/>
    <n v="28.399999999996766"/>
    <x v="15"/>
    <x v="1"/>
  </r>
  <r>
    <x v="10"/>
    <s v="2024025386"/>
    <x v="0"/>
    <x v="1231"/>
    <s v="E2222JCW"/>
    <d v="2024-12-19T00:00:00"/>
    <x v="1"/>
    <s v="837"/>
    <x v="48"/>
    <s v="PA"/>
    <x v="0"/>
    <x v="0"/>
    <d v="2024-12-19T00:00:00"/>
    <d v="1899-12-30T06:23:54"/>
    <d v="2024-12-19T00:00:00"/>
    <d v="1899-12-30T06:23:56"/>
    <d v="2024-12-19T00:00:00"/>
    <d v="1899-12-30T06:51:31"/>
    <x v="0"/>
    <x v="0"/>
    <s v="7001180596"/>
    <s v="FBO"/>
    <d v="1899-12-30T00:27:37"/>
    <x v="3158"/>
    <d v="1899-12-30T00:00:02"/>
    <s v="Granel"/>
    <s v="E001"/>
    <x v="2"/>
    <d v="1899-12-30T00:27:37"/>
    <d v="1899-12-30T00:27:35"/>
    <x v="0"/>
    <x v="14"/>
    <x v="5"/>
    <x v="1"/>
    <n v="0"/>
    <n v="0"/>
    <x v="0"/>
    <x v="1"/>
    <x v="0"/>
    <n v="0"/>
    <x v="7"/>
    <x v="1"/>
    <d v="1899-12-30T00:00:02"/>
    <d v="1899-12-30T00:00:02"/>
    <x v="0"/>
    <m/>
    <m/>
    <d v="1899-12-30T00:00:00"/>
    <d v="1899-12-30T00:27:37"/>
    <n v="5"/>
    <d v="1899-12-30T00:00:02"/>
    <n v="27.616666666665655"/>
    <x v="12"/>
    <x v="1"/>
  </r>
  <r>
    <x v="10"/>
    <s v="2024025387"/>
    <x v="0"/>
    <x v="1228"/>
    <s v="E5397JZM"/>
    <d v="2024-12-19T00:00:00"/>
    <x v="1"/>
    <s v="837"/>
    <x v="48"/>
    <s v="PA"/>
    <x v="7"/>
    <x v="0"/>
    <d v="2024-12-19T00:00:00"/>
    <d v="1899-12-30T06:29:19"/>
    <d v="2024-12-19T00:00:00"/>
    <d v="1899-12-30T06:29:21"/>
    <d v="2024-12-19T00:00:00"/>
    <d v="1899-12-30T07:07:05"/>
    <x v="0"/>
    <x v="0"/>
    <s v="7001180597"/>
    <s v="FBO"/>
    <d v="1899-12-30T00:37:46"/>
    <x v="3271"/>
    <d v="1899-12-30T00:00:02"/>
    <s v="Granel"/>
    <s v="E001"/>
    <x v="2"/>
    <d v="1899-12-30T00:37:46"/>
    <d v="1899-12-30T00:37:44"/>
    <x v="0"/>
    <x v="14"/>
    <x v="5"/>
    <x v="1"/>
    <n v="0"/>
    <n v="0"/>
    <x v="0"/>
    <x v="1"/>
    <x v="0"/>
    <n v="0"/>
    <x v="7"/>
    <x v="1"/>
    <d v="1899-12-30T00:00:02"/>
    <d v="1899-12-30T00:00:02"/>
    <x v="0"/>
    <m/>
    <m/>
    <d v="1899-12-30T00:00:00"/>
    <d v="1899-12-30T00:37:46"/>
    <n v="5"/>
    <d v="1899-12-30T00:00:02"/>
    <n v="37.766666666664044"/>
    <x v="0"/>
    <x v="1"/>
  </r>
  <r>
    <x v="10"/>
    <s v="2024025399"/>
    <x v="0"/>
    <x v="1225"/>
    <s v="E4179KVF"/>
    <d v="2024-12-19T00:00:00"/>
    <x v="1"/>
    <s v="837"/>
    <x v="48"/>
    <s v="PA"/>
    <x v="7"/>
    <x v="0"/>
    <d v="2024-12-19T00:00:00"/>
    <d v="1899-12-30T07:33:49"/>
    <d v="2024-12-19T00:00:00"/>
    <d v="1899-12-30T07:35:30"/>
    <d v="2024-12-19T00:00:00"/>
    <d v="1899-12-30T08:24:00"/>
    <x v="0"/>
    <x v="0"/>
    <s v="7001180601"/>
    <s v="FBO"/>
    <d v="1899-12-30T00:50:11"/>
    <x v="2766"/>
    <d v="1899-12-30T00:01:41"/>
    <s v="Granel"/>
    <s v="E001"/>
    <x v="2"/>
    <d v="1899-12-30T00:50:11"/>
    <d v="1899-12-30T00:48:30"/>
    <x v="1"/>
    <x v="14"/>
    <x v="5"/>
    <x v="1"/>
    <n v="0"/>
    <n v="0"/>
    <x v="0"/>
    <x v="1"/>
    <x v="0"/>
    <n v="0"/>
    <x v="7"/>
    <x v="0"/>
    <d v="1899-12-30T00:01:41"/>
    <d v="1899-12-30T00:01:41"/>
    <x v="0"/>
    <m/>
    <m/>
    <d v="1899-12-30T00:00:00"/>
    <d v="1899-12-30T00:50:11"/>
    <n v="5"/>
    <d v="1899-12-30T00:01:41"/>
    <n v="50.183333333337551"/>
    <x v="1"/>
    <x v="0"/>
  </r>
  <r>
    <x v="10"/>
    <s v="2024025413"/>
    <x v="0"/>
    <x v="1267"/>
    <s v="E3201JTT"/>
    <d v="2024-12-19T00:00:00"/>
    <x v="1"/>
    <s v="837"/>
    <x v="48"/>
    <s v="PA"/>
    <x v="7"/>
    <x v="0"/>
    <d v="2024-12-19T00:00:00"/>
    <d v="1899-12-30T10:21:51"/>
    <d v="2024-12-19T00:00:00"/>
    <d v="1899-12-30T10:21:52"/>
    <d v="2024-12-19T00:00:00"/>
    <d v="1899-12-30T12:01:55"/>
    <x v="0"/>
    <x v="0"/>
    <s v="7001180612"/>
    <s v="FBO"/>
    <d v="1899-12-30T01:40:04"/>
    <x v="3272"/>
    <d v="1899-12-30T00:00:01"/>
    <s v="Granel"/>
    <s v="E001"/>
    <x v="2"/>
    <d v="1899-12-30T01:40:04"/>
    <d v="1899-12-30T01:40:03"/>
    <x v="4"/>
    <x v="14"/>
    <x v="5"/>
    <x v="1"/>
    <n v="0"/>
    <n v="0"/>
    <x v="0"/>
    <x v="1"/>
    <x v="0"/>
    <n v="0"/>
    <x v="7"/>
    <x v="2"/>
    <d v="1899-12-30T00:00:01"/>
    <d v="1899-12-30T00:00:01"/>
    <x v="0"/>
    <m/>
    <m/>
    <d v="1899-12-30T00:00:00"/>
    <d v="1899-12-30T01:40:04"/>
    <n v="5"/>
    <d v="1899-12-30T00:00:01"/>
    <n v="100.06666666666563"/>
    <x v="5"/>
    <x v="0"/>
  </r>
  <r>
    <x v="10"/>
    <s v="2024025414"/>
    <x v="0"/>
    <x v="1229"/>
    <s v="E6758JLK"/>
    <d v="2024-12-19T00:00:00"/>
    <x v="1"/>
    <s v="837"/>
    <x v="48"/>
    <s v="PA"/>
    <x v="7"/>
    <x v="0"/>
    <d v="2024-12-19T00:00:00"/>
    <d v="1899-12-30T10:25:13"/>
    <d v="2024-12-19T00:00:00"/>
    <d v="1899-12-30T10:25:14"/>
    <d v="2024-12-19T00:00:00"/>
    <d v="1899-12-30T12:18:23"/>
    <x v="0"/>
    <x v="0"/>
    <s v="7001180613"/>
    <s v="FBO"/>
    <d v="1899-12-30T01:53:10"/>
    <x v="3273"/>
    <d v="1899-12-30T00:00:01"/>
    <s v="Granel"/>
    <s v="E001"/>
    <x v="2"/>
    <d v="1899-12-30T01:53:10"/>
    <d v="1899-12-30T01:53:09"/>
    <x v="4"/>
    <x v="14"/>
    <x v="5"/>
    <x v="1"/>
    <n v="0"/>
    <n v="0"/>
    <x v="0"/>
    <x v="1"/>
    <x v="0"/>
    <n v="0"/>
    <x v="7"/>
    <x v="2"/>
    <d v="1899-12-30T00:00:01"/>
    <d v="1899-12-30T00:00:01"/>
    <x v="0"/>
    <m/>
    <m/>
    <d v="1899-12-30T00:00:00"/>
    <d v="1899-12-30T01:53:10"/>
    <n v="5"/>
    <d v="1899-12-30T00:00:01"/>
    <n v="113.16666666666232"/>
    <x v="5"/>
    <x v="0"/>
  </r>
  <r>
    <x v="10"/>
    <s v="2024025468"/>
    <x v="0"/>
    <x v="1268"/>
    <s v="E1201BCC"/>
    <d v="2024-12-20T00:00:00"/>
    <x v="1"/>
    <s v="3312"/>
    <x v="51"/>
    <s v="PA"/>
    <x v="2"/>
    <x v="0"/>
    <d v="2024-12-20T00:00:00"/>
    <d v="1899-12-30T08:24:50"/>
    <d v="2024-12-20T00:00:00"/>
    <d v="1899-12-30T08:24:52"/>
    <d v="2024-12-20T00:00:00"/>
    <d v="1899-12-30T09:27:23"/>
    <x v="0"/>
    <x v="0"/>
    <s v="7001180653"/>
    <s v="EXW"/>
    <d v="1899-12-30T01:02:33"/>
    <x v="3274"/>
    <d v="1899-12-30T00:00:02"/>
    <s v="Ensacado"/>
    <s v="E002"/>
    <x v="1"/>
    <d v="1899-12-30T01:02:33"/>
    <d v="1899-12-30T01:02:31"/>
    <x v="2"/>
    <x v="15"/>
    <x v="5"/>
    <x v="2"/>
    <n v="0"/>
    <n v="0"/>
    <x v="0"/>
    <x v="2"/>
    <x v="0"/>
    <n v="0"/>
    <x v="7"/>
    <x v="0"/>
    <d v="1899-12-30T00:00:02"/>
    <d v="1899-12-30T00:00:02"/>
    <x v="0"/>
    <m/>
    <m/>
    <d v="1899-12-30T00:00:00"/>
    <d v="1899-12-30T01:02:33"/>
    <n v="6"/>
    <d v="1899-12-30T00:00:02"/>
    <n v="62.550000000000026"/>
    <x v="2"/>
    <x v="0"/>
  </r>
  <r>
    <x v="10"/>
    <s v="2024025496"/>
    <x v="0"/>
    <x v="1268"/>
    <s v="E1201BCC"/>
    <d v="2024-12-20T00:00:00"/>
    <x v="1"/>
    <s v="3312"/>
    <x v="51"/>
    <s v="PA"/>
    <x v="2"/>
    <x v="0"/>
    <d v="2024-12-20T00:00:00"/>
    <d v="1899-12-30T12:42:02"/>
    <d v="2024-12-20T00:00:00"/>
    <d v="1899-12-30T12:42:03"/>
    <d v="2024-12-20T00:00:00"/>
    <d v="1899-12-30T14:01:18"/>
    <x v="0"/>
    <x v="0"/>
    <s v="7001180674"/>
    <s v="EXW"/>
    <d v="1899-12-30T01:19:16"/>
    <x v="3275"/>
    <d v="1899-12-30T00:00:01"/>
    <s v="Ensacado"/>
    <s v="E002"/>
    <x v="1"/>
    <d v="1899-12-30T01:19:16"/>
    <d v="1899-12-30T01:19:15"/>
    <x v="6"/>
    <x v="15"/>
    <x v="5"/>
    <x v="2"/>
    <n v="0"/>
    <n v="0"/>
    <x v="0"/>
    <x v="2"/>
    <x v="0"/>
    <n v="0"/>
    <x v="7"/>
    <x v="0"/>
    <d v="1899-12-30T00:00:01"/>
    <d v="1899-12-30T00:00:01"/>
    <x v="0"/>
    <m/>
    <m/>
    <d v="1899-12-30T00:00:00"/>
    <d v="1899-12-30T01:19:16"/>
    <n v="6"/>
    <d v="1899-12-30T00:00:01"/>
    <n v="79.266666666671966"/>
    <x v="8"/>
    <x v="0"/>
  </r>
  <r>
    <x v="10"/>
    <s v="2024025584"/>
    <x v="0"/>
    <x v="1237"/>
    <s v="E9349KRP"/>
    <d v="2024-12-23T00:00:00"/>
    <x v="1"/>
    <s v="837"/>
    <x v="48"/>
    <s v="PA"/>
    <x v="0"/>
    <x v="0"/>
    <d v="2024-12-23T00:00:00"/>
    <d v="1899-12-30T07:12:08"/>
    <d v="2024-12-23T00:00:00"/>
    <d v="1899-12-30T07:12:12"/>
    <d v="2024-12-23T00:00:00"/>
    <d v="1899-12-30T07:43:01"/>
    <x v="0"/>
    <x v="0"/>
    <s v="7001180734"/>
    <s v="EXW"/>
    <d v="1899-12-30T00:30:53"/>
    <x v="813"/>
    <d v="1899-12-30T00:00:04"/>
    <s v="Granel"/>
    <s v="E001"/>
    <x v="1"/>
    <d v="1899-12-30T00:30:53"/>
    <d v="1899-12-30T00:30:49"/>
    <x v="1"/>
    <x v="16"/>
    <x v="0"/>
    <x v="1"/>
    <n v="0"/>
    <n v="0"/>
    <x v="0"/>
    <x v="1"/>
    <x v="0"/>
    <n v="0"/>
    <x v="7"/>
    <x v="1"/>
    <d v="1899-12-30T00:00:04"/>
    <d v="1899-12-30T00:00:04"/>
    <x v="0"/>
    <m/>
    <m/>
    <d v="1899-12-30T00:00:00"/>
    <d v="1899-12-30T00:30:53"/>
    <n v="2"/>
    <d v="1899-12-30T00:00:04"/>
    <n v="30.883333333334377"/>
    <x v="0"/>
    <x v="1"/>
  </r>
  <r>
    <x v="10"/>
    <s v="2024025719"/>
    <x v="0"/>
    <x v="145"/>
    <s v="E7841LBS"/>
    <d v="2024-12-26T00:00:00"/>
    <x v="1"/>
    <s v="1782"/>
    <x v="46"/>
    <s v="PA"/>
    <x v="1"/>
    <x v="0"/>
    <d v="2024-12-26T00:00:00"/>
    <d v="1899-12-30T12:29:12"/>
    <d v="2024-12-26T00:00:00"/>
    <d v="1899-12-30T12:29:14"/>
    <d v="2024-12-26T00:00:00"/>
    <d v="1899-12-30T13:06:00"/>
    <x v="0"/>
    <x v="0"/>
    <s v="7001180835"/>
    <s v="EXW"/>
    <d v="1899-12-30T00:36:48"/>
    <x v="1057"/>
    <d v="1899-12-30T00:00:02"/>
    <s v="Granel"/>
    <s v="E001"/>
    <x v="1"/>
    <d v="1899-12-30T00:36:48"/>
    <d v="1899-12-30T00:36:46"/>
    <x v="6"/>
    <x v="20"/>
    <x v="0"/>
    <x v="1"/>
    <n v="0"/>
    <n v="0"/>
    <x v="0"/>
    <x v="1"/>
    <x v="0"/>
    <n v="0"/>
    <x v="7"/>
    <x v="1"/>
    <d v="1899-12-30T00:00:02"/>
    <d v="1899-12-30T00:00:02"/>
    <x v="0"/>
    <m/>
    <m/>
    <d v="1899-12-30T00:00:00"/>
    <d v="1899-12-30T00:36:48"/>
    <n v="5"/>
    <d v="1899-12-30T00:00:02"/>
    <n v="36.799999999992004"/>
    <x v="13"/>
    <x v="1"/>
  </r>
  <r>
    <x v="9"/>
    <s v="2024056895"/>
    <x v="0"/>
    <x v="1100"/>
    <s v="E8120GLY"/>
    <d v="2024-12-10T00:00:00"/>
    <x v="1"/>
    <s v="3268"/>
    <x v="26"/>
    <s v="PA"/>
    <x v="18"/>
    <x v="0"/>
    <d v="2024-12-10T00:00:00"/>
    <d v="1899-12-30T09:53:39"/>
    <d v="2024-12-10T00:00:00"/>
    <d v="1899-12-30T09:52:56"/>
    <d v="2024-12-10T00:00:00"/>
    <d v="1899-12-30T10:35:04"/>
    <x v="0"/>
    <x v="0"/>
    <s v="7022037592"/>
    <s v="FBO"/>
    <d v="1899-12-30T00:42:51"/>
    <x v="726"/>
    <d v="1899-12-30T00:00:43"/>
    <s v="Granel"/>
    <s v="E001"/>
    <x v="2"/>
    <d v="1899-12-30T00:41:25"/>
    <d v="1899-12-30T00:42:08"/>
    <x v="3"/>
    <x v="6"/>
    <x v="4"/>
    <x v="1"/>
    <n v="0"/>
    <n v="0"/>
    <x v="0"/>
    <x v="1"/>
    <x v="0"/>
    <n v="0"/>
    <x v="6"/>
    <x v="1"/>
    <d v="1899-12-30T00:00:43"/>
    <d v="1899-12-30T00:00:43"/>
    <x v="0"/>
    <m/>
    <m/>
    <d v="1899-12-30T00:00:00"/>
    <d v="1899-12-30T00:41:25"/>
    <n v="3"/>
    <n v="-4.9768518518000793E-4"/>
    <n v="41.416666666675162"/>
    <x v="3"/>
    <x v="1"/>
  </r>
  <r>
    <x v="9"/>
    <s v="2024056896"/>
    <x v="0"/>
    <x v="1013"/>
    <s v="E4291FWJ"/>
    <d v="2024-12-10T00:00:00"/>
    <x v="1"/>
    <s v="3268"/>
    <x v="26"/>
    <s v="PA"/>
    <x v="18"/>
    <x v="0"/>
    <d v="2024-12-10T00:00:00"/>
    <d v="1899-12-30T09:56:45"/>
    <d v="2024-12-10T00:00:00"/>
    <d v="1899-12-30T09:56:03"/>
    <d v="2024-12-10T00:00:00"/>
    <d v="1899-12-30T10:46:48"/>
    <x v="0"/>
    <x v="0"/>
    <s v="7022037596"/>
    <s v="FBO"/>
    <d v="1899-12-30T00:51:27"/>
    <x v="3276"/>
    <d v="1899-12-30T00:00:42"/>
    <s v="Granel"/>
    <s v="E001"/>
    <x v="2"/>
    <d v="1899-12-30T00:50:03"/>
    <d v="1899-12-30T00:50:45"/>
    <x v="3"/>
    <x v="6"/>
    <x v="4"/>
    <x v="1"/>
    <n v="0"/>
    <n v="0"/>
    <x v="0"/>
    <x v="1"/>
    <x v="0"/>
    <n v="0"/>
    <x v="6"/>
    <x v="0"/>
    <d v="1899-12-30T00:00:42"/>
    <d v="1899-12-30T00:00:42"/>
    <x v="0"/>
    <m/>
    <m/>
    <d v="1899-12-30T00:00:00"/>
    <d v="1899-12-30T00:50:03"/>
    <n v="3"/>
    <n v="-4.8611111111002137E-4"/>
    <n v="50.050000000007984"/>
    <x v="3"/>
    <x v="0"/>
  </r>
  <r>
    <x v="9"/>
    <s v="2024056938"/>
    <x v="0"/>
    <x v="1016"/>
    <s v="E6464JZW"/>
    <d v="2024-12-10T00:00:00"/>
    <x v="1"/>
    <s v="3268"/>
    <x v="26"/>
    <s v="PA"/>
    <x v="18"/>
    <x v="0"/>
    <d v="2024-12-10T00:00:00"/>
    <d v="1899-12-30T11:12:25"/>
    <d v="2024-12-10T00:00:00"/>
    <d v="1899-12-30T11:11:44"/>
    <d v="2024-12-10T00:00:00"/>
    <d v="1899-12-30T11:38:52"/>
    <x v="0"/>
    <x v="0"/>
    <s v="7022037609"/>
    <s v="FBO"/>
    <d v="1899-12-30T00:27:49"/>
    <x v="1751"/>
    <d v="1899-12-30T00:00:41"/>
    <s v="Granel"/>
    <s v="E001"/>
    <x v="2"/>
    <d v="1899-12-30T00:26:27"/>
    <d v="1899-12-30T00:27:08"/>
    <x v="5"/>
    <x v="6"/>
    <x v="4"/>
    <x v="1"/>
    <n v="0"/>
    <n v="0"/>
    <x v="0"/>
    <x v="1"/>
    <x v="0"/>
    <n v="0"/>
    <x v="6"/>
    <x v="1"/>
    <d v="1899-12-30T00:00:41"/>
    <d v="1899-12-30T00:00:41"/>
    <x v="0"/>
    <m/>
    <m/>
    <d v="1899-12-30T00:00:00"/>
    <d v="1899-12-30T00:26:27"/>
    <n v="3"/>
    <n v="-4.7453703703997929E-4"/>
    <n v="26.449999999992063"/>
    <x v="4"/>
    <x v="1"/>
  </r>
  <r>
    <x v="9"/>
    <s v="2024057160"/>
    <x v="0"/>
    <x v="1012"/>
    <s v="E8094GLY"/>
    <d v="2024-12-11T00:00:00"/>
    <x v="1"/>
    <s v="3268"/>
    <x v="26"/>
    <s v="PA"/>
    <x v="5"/>
    <x v="0"/>
    <d v="2024-12-11T00:00:00"/>
    <d v="1899-12-30T08:38:57"/>
    <d v="2024-12-11T00:00:00"/>
    <d v="1899-12-30T08:38:15"/>
    <d v="2024-12-11T00:00:00"/>
    <d v="1899-12-30T09:22:21"/>
    <x v="0"/>
    <x v="0"/>
    <s v="7022037724"/>
    <s v="FBO"/>
    <d v="1899-12-30T00:44:48"/>
    <x v="3277"/>
    <d v="1899-12-30T00:00:42"/>
    <s v="Granel"/>
    <s v="E001"/>
    <x v="2"/>
    <d v="1899-12-30T00:43:24"/>
    <d v="1899-12-30T00:44:06"/>
    <x v="2"/>
    <x v="7"/>
    <x v="4"/>
    <x v="1"/>
    <n v="0"/>
    <n v="0"/>
    <x v="0"/>
    <x v="1"/>
    <x v="0"/>
    <n v="0"/>
    <x v="6"/>
    <x v="1"/>
    <d v="1899-12-30T00:00:42"/>
    <d v="1899-12-30T00:00:42"/>
    <x v="0"/>
    <m/>
    <m/>
    <d v="1899-12-30T00:00:00"/>
    <d v="1899-12-30T00:43:24"/>
    <n v="4"/>
    <n v="-4.8611111111002137E-4"/>
    <n v="43.40000000000159"/>
    <x v="2"/>
    <x v="1"/>
  </r>
  <r>
    <x v="9"/>
    <s v="2024057168"/>
    <x v="0"/>
    <x v="966"/>
    <s v="E5730JVY"/>
    <d v="2024-12-11T00:00:00"/>
    <x v="1"/>
    <s v="3268"/>
    <x v="26"/>
    <s v="PA"/>
    <x v="18"/>
    <x v="0"/>
    <d v="2024-12-11T00:00:00"/>
    <d v="1899-12-30T09:03:01"/>
    <d v="2024-12-11T00:00:00"/>
    <d v="1899-12-30T09:02:19"/>
    <d v="2024-12-11T00:00:00"/>
    <d v="1899-12-30T09:32:58"/>
    <x v="0"/>
    <x v="0"/>
    <s v="7022037727"/>
    <s v="FBO"/>
    <d v="1899-12-30T00:31:21"/>
    <x v="1280"/>
    <d v="1899-12-30T00:00:42"/>
    <s v="Granel"/>
    <s v="E001"/>
    <x v="2"/>
    <d v="1899-12-30T00:29:57"/>
    <d v="1899-12-30T00:30:39"/>
    <x v="3"/>
    <x v="7"/>
    <x v="4"/>
    <x v="1"/>
    <n v="0"/>
    <n v="0"/>
    <x v="0"/>
    <x v="1"/>
    <x v="0"/>
    <n v="0"/>
    <x v="6"/>
    <x v="1"/>
    <d v="1899-12-30T00:00:42"/>
    <d v="1899-12-30T00:00:42"/>
    <x v="0"/>
    <m/>
    <m/>
    <d v="1899-12-30T00:00:00"/>
    <d v="1899-12-30T00:29:57"/>
    <n v="4"/>
    <n v="-4.8611111110996585E-4"/>
    <n v="29.949999999998447"/>
    <x v="2"/>
    <x v="1"/>
  </r>
  <r>
    <x v="9"/>
    <s v="2024057312"/>
    <x v="0"/>
    <x v="1008"/>
    <s v="E6688FFY"/>
    <d v="2024-12-11T00:00:00"/>
    <x v="1"/>
    <s v="3283"/>
    <x v="38"/>
    <s v="PA"/>
    <x v="2"/>
    <x v="0"/>
    <d v="2024-12-11T00:00:00"/>
    <d v="1899-12-30T17:11:30"/>
    <d v="2024-12-11T00:00:00"/>
    <d v="1899-12-30T17:10:49"/>
    <d v="2024-12-11T00:00:00"/>
    <d v="1899-12-30T17:42:06"/>
    <x v="0"/>
    <x v="0"/>
    <s v="7022037819"/>
    <s v="FBO"/>
    <d v="1899-12-30T00:31:58"/>
    <x v="3278"/>
    <d v="1899-12-30T00:00:41"/>
    <s v="Ensacado"/>
    <s v="E002"/>
    <x v="2"/>
    <d v="1899-12-30T00:30:36"/>
    <d v="1899-12-30T00:31:17"/>
    <x v="8"/>
    <x v="7"/>
    <x v="4"/>
    <x v="2"/>
    <n v="0"/>
    <n v="0"/>
    <x v="0"/>
    <x v="2"/>
    <x v="0"/>
    <n v="0"/>
    <x v="6"/>
    <x v="1"/>
    <d v="1899-12-30T00:00:41"/>
    <d v="1899-12-30T00:00:41"/>
    <x v="0"/>
    <m/>
    <m/>
    <d v="1899-12-30T00:00:00"/>
    <d v="1899-12-30T00:30:36"/>
    <n v="4"/>
    <n v="-4.7453703702993177E-4"/>
    <n v="30.599999999999987"/>
    <x v="10"/>
    <x v="1"/>
  </r>
  <r>
    <x v="9"/>
    <s v="2024057401"/>
    <x v="0"/>
    <x v="1007"/>
    <s v="E8916KGF"/>
    <d v="2024-12-12T00:00:00"/>
    <x v="1"/>
    <s v="3268"/>
    <x v="26"/>
    <s v="PA"/>
    <x v="18"/>
    <x v="0"/>
    <d v="2024-12-12T00:00:00"/>
    <d v="1899-12-30T08:55:01"/>
    <d v="2024-12-12T00:00:00"/>
    <d v="1899-12-30T08:54:20"/>
    <d v="2024-12-12T00:00:00"/>
    <d v="1899-12-30T09:29:27"/>
    <x v="0"/>
    <x v="0"/>
    <s v="7022037855"/>
    <s v="FBO"/>
    <d v="1899-12-30T00:35:48"/>
    <x v="3235"/>
    <d v="1899-12-30T00:00:41"/>
    <s v="Granel"/>
    <s v="E001"/>
    <x v="2"/>
    <d v="1899-12-30T00:34:26"/>
    <d v="1899-12-30T00:35:07"/>
    <x v="2"/>
    <x v="8"/>
    <x v="4"/>
    <x v="1"/>
    <n v="0"/>
    <n v="0"/>
    <x v="0"/>
    <x v="1"/>
    <x v="0"/>
    <n v="0"/>
    <x v="6"/>
    <x v="1"/>
    <d v="1899-12-30T00:00:41"/>
    <d v="1899-12-30T00:00:41"/>
    <x v="0"/>
    <m/>
    <m/>
    <d v="1899-12-30T00:00:00"/>
    <d v="1899-12-30T00:34:26"/>
    <n v="5"/>
    <n v="-4.7453703703997929E-4"/>
    <n v="34.433333333337572"/>
    <x v="2"/>
    <x v="1"/>
  </r>
  <r>
    <x v="9"/>
    <s v="2024057541"/>
    <x v="0"/>
    <x v="1013"/>
    <s v="E4291FWJ"/>
    <d v="2024-12-12T00:00:00"/>
    <x v="1"/>
    <s v="3268"/>
    <x v="26"/>
    <s v="PA"/>
    <x v="5"/>
    <x v="0"/>
    <d v="2024-12-12T00:00:00"/>
    <d v="1899-12-30T15:40:16"/>
    <d v="2024-12-12T00:00:00"/>
    <d v="1899-12-30T15:39:36"/>
    <d v="2024-12-12T00:00:00"/>
    <d v="1899-12-30T16:27:03"/>
    <x v="0"/>
    <x v="0"/>
    <s v="7022037929"/>
    <s v="FBO"/>
    <d v="1899-12-30T00:48:07"/>
    <x v="2466"/>
    <d v="1899-12-30T00:00:40"/>
    <s v="Granel"/>
    <s v="E001"/>
    <x v="2"/>
    <d v="1899-12-30T00:46:47"/>
    <d v="1899-12-30T00:47:27"/>
    <x v="14"/>
    <x v="8"/>
    <x v="4"/>
    <x v="1"/>
    <n v="0"/>
    <n v="0"/>
    <x v="0"/>
    <x v="1"/>
    <x v="0"/>
    <n v="0"/>
    <x v="6"/>
    <x v="0"/>
    <d v="1899-12-30T00:00:40"/>
    <d v="1899-12-30T00:00:40"/>
    <x v="0"/>
    <m/>
    <m/>
    <d v="1899-12-30T00:00:00"/>
    <d v="1899-12-30T00:46:47"/>
    <n v="5"/>
    <n v="-4.6296296296000072E-4"/>
    <n v="46.783333333339257"/>
    <x v="9"/>
    <x v="0"/>
  </r>
  <r>
    <x v="9"/>
    <s v="2024057608"/>
    <x v="0"/>
    <x v="1002"/>
    <s v="E0721JRZ"/>
    <d v="2024-12-13T00:00:00"/>
    <x v="1"/>
    <s v="3268"/>
    <x v="26"/>
    <s v="PA"/>
    <x v="18"/>
    <x v="0"/>
    <d v="2024-12-13T00:00:00"/>
    <d v="1899-12-30T08:08:11"/>
    <d v="2024-12-13T00:00:00"/>
    <d v="1899-12-30T08:07:31"/>
    <d v="2024-12-13T00:00:00"/>
    <d v="1899-12-30T08:47:12"/>
    <x v="0"/>
    <x v="0"/>
    <s v="7022037966"/>
    <s v="FBO"/>
    <d v="1899-12-30T00:40:21"/>
    <x v="1374"/>
    <d v="1899-12-30T00:00:40"/>
    <s v="Granel"/>
    <s v="E001"/>
    <x v="2"/>
    <d v="1899-12-30T00:39:01"/>
    <d v="1899-12-30T00:39:41"/>
    <x v="2"/>
    <x v="9"/>
    <x v="4"/>
    <x v="1"/>
    <n v="0"/>
    <n v="0"/>
    <x v="0"/>
    <x v="1"/>
    <x v="0"/>
    <n v="0"/>
    <x v="6"/>
    <x v="1"/>
    <d v="1899-12-30T00:00:40"/>
    <d v="1899-12-30T00:00:40"/>
    <x v="0"/>
    <m/>
    <m/>
    <d v="1899-12-30T00:00:00"/>
    <d v="1899-12-30T00:39:01"/>
    <n v="6"/>
    <n v="-4.6296296296000072E-4"/>
    <n v="39.016666666670396"/>
    <x v="1"/>
    <x v="1"/>
  </r>
  <r>
    <x v="9"/>
    <s v="2024057631"/>
    <x v="0"/>
    <x v="977"/>
    <s v="E4421MGY"/>
    <d v="2024-12-13T00:00:00"/>
    <x v="1"/>
    <s v="3268"/>
    <x v="26"/>
    <s v="PA"/>
    <x v="18"/>
    <x v="0"/>
    <d v="2024-12-13T00:00:00"/>
    <d v="1899-12-30T09:06:28"/>
    <d v="2024-12-13T00:00:00"/>
    <d v="1899-12-30T09:05:50"/>
    <d v="2024-12-13T00:00:00"/>
    <d v="1899-12-30T09:29:18"/>
    <x v="0"/>
    <x v="0"/>
    <s v="7022037975"/>
    <s v="FBO"/>
    <d v="1899-12-30T00:24:06"/>
    <x v="776"/>
    <d v="1899-12-30T00:00:38"/>
    <s v="Granel"/>
    <s v="E001"/>
    <x v="2"/>
    <d v="1899-12-30T00:22:50"/>
    <d v="1899-12-30T00:23:28"/>
    <x v="3"/>
    <x v="9"/>
    <x v="4"/>
    <x v="1"/>
    <n v="0"/>
    <n v="0"/>
    <x v="0"/>
    <x v="1"/>
    <x v="0"/>
    <n v="0"/>
    <x v="6"/>
    <x v="1"/>
    <d v="1899-12-30T00:00:38"/>
    <d v="1899-12-30T00:00:38"/>
    <x v="0"/>
    <m/>
    <m/>
    <d v="1899-12-30T00:00:00"/>
    <d v="1899-12-30T00:22:50"/>
    <n v="6"/>
    <n v="-4.3981481481003559E-4"/>
    <n v="22.833333333331201"/>
    <x v="2"/>
    <x v="1"/>
  </r>
  <r>
    <x v="9"/>
    <s v="2024057869"/>
    <x v="0"/>
    <x v="943"/>
    <s v="E4768KNH"/>
    <d v="2024-12-16T00:00:00"/>
    <x v="1"/>
    <s v="3268"/>
    <x v="26"/>
    <s v="PA"/>
    <x v="5"/>
    <x v="0"/>
    <d v="2024-12-16T00:00:00"/>
    <d v="1899-12-30T06:35:17"/>
    <d v="2024-12-16T00:00:00"/>
    <d v="1899-12-30T06:34:28"/>
    <d v="2024-12-16T00:00:00"/>
    <d v="1899-12-30T07:08:01"/>
    <x v="0"/>
    <x v="0"/>
    <s v="7022038072"/>
    <s v="FBO"/>
    <d v="1899-12-30T00:34:22"/>
    <x v="1631"/>
    <d v="1899-12-30T00:00:49"/>
    <s v="Granel"/>
    <s v="E001"/>
    <x v="2"/>
    <d v="1899-12-30T00:32:44"/>
    <d v="1899-12-30T00:33:33"/>
    <x v="0"/>
    <x v="11"/>
    <x v="5"/>
    <x v="1"/>
    <n v="0"/>
    <n v="0"/>
    <x v="0"/>
    <x v="1"/>
    <x v="0"/>
    <n v="0"/>
    <x v="6"/>
    <x v="1"/>
    <d v="1899-12-30T00:00:49"/>
    <d v="1899-12-30T00:00:49"/>
    <x v="0"/>
    <m/>
    <m/>
    <d v="1899-12-30T00:00:00"/>
    <d v="1899-12-30T00:32:44"/>
    <n v="2"/>
    <n v="-5.6712962962002234E-4"/>
    <n v="32.733333333345534"/>
    <x v="0"/>
    <x v="1"/>
  </r>
  <r>
    <x v="9"/>
    <s v="2024058634"/>
    <x v="0"/>
    <x v="967"/>
    <s v="E7977MGZ"/>
    <d v="2024-12-19T00:00:00"/>
    <x v="1"/>
    <s v="3268"/>
    <x v="26"/>
    <s v="PA"/>
    <x v="5"/>
    <x v="0"/>
    <d v="2024-12-19T00:00:00"/>
    <d v="1899-12-30T09:40:47"/>
    <d v="2024-12-19T00:00:00"/>
    <d v="1899-12-30T09:40:01"/>
    <d v="2024-12-19T00:00:00"/>
    <d v="1899-12-30T10:08:24"/>
    <x v="0"/>
    <x v="0"/>
    <s v="7022038537"/>
    <s v="FBO"/>
    <d v="1899-12-30T00:29:09"/>
    <x v="922"/>
    <d v="1899-12-30T00:00:46"/>
    <s v="Granel"/>
    <s v="E001"/>
    <x v="2"/>
    <d v="1899-12-30T00:27:37"/>
    <d v="1899-12-30T00:28:23"/>
    <x v="3"/>
    <x v="14"/>
    <x v="5"/>
    <x v="1"/>
    <n v="0"/>
    <n v="0"/>
    <x v="0"/>
    <x v="1"/>
    <x v="0"/>
    <n v="0"/>
    <x v="6"/>
    <x v="1"/>
    <d v="1899-12-30T00:00:46"/>
    <d v="1899-12-30T00:00:46"/>
    <x v="0"/>
    <m/>
    <m/>
    <d v="1899-12-30T00:00:00"/>
    <d v="1899-12-30T00:27:37"/>
    <n v="5"/>
    <n v="-5.3240740741000714E-4"/>
    <n v="27.616666666665573"/>
    <x v="3"/>
    <x v="1"/>
  </r>
  <r>
    <x v="9"/>
    <s v="2024059998"/>
    <x v="0"/>
    <x v="977"/>
    <s v="E4421MGY"/>
    <d v="2024-12-31T00:00:00"/>
    <x v="1"/>
    <s v="3268"/>
    <x v="26"/>
    <s v="PA"/>
    <x v="18"/>
    <x v="0"/>
    <d v="2024-12-31T00:00:00"/>
    <d v="1899-12-30T10:24:15"/>
    <d v="2024-12-31T00:00:00"/>
    <d v="1899-12-30T10:23:07"/>
    <d v="2024-12-31T00:00:00"/>
    <d v="1899-12-30T10:57:33"/>
    <x v="0"/>
    <x v="0"/>
    <s v="7022039366"/>
    <s v="FBO"/>
    <d v="1899-12-30T00:35:34"/>
    <x v="1931"/>
    <d v="1899-12-30T00:01:08"/>
    <s v="Granel"/>
    <s v="E001"/>
    <x v="2"/>
    <d v="1899-12-30T00:33:18"/>
    <d v="1899-12-30T00:34:26"/>
    <x v="4"/>
    <x v="2"/>
    <x v="1"/>
    <x v="1"/>
    <n v="0"/>
    <n v="0"/>
    <x v="0"/>
    <x v="1"/>
    <x v="0"/>
    <n v="0"/>
    <x v="6"/>
    <x v="1"/>
    <d v="1899-12-30T00:01:08"/>
    <d v="1899-12-30T00:01:08"/>
    <x v="0"/>
    <m/>
    <m/>
    <d v="1899-12-30T00:00:00"/>
    <d v="1899-12-30T00:33:18"/>
    <n v="3"/>
    <n v="-7.8703703702998062E-4"/>
    <n v="33.300000000000011"/>
    <x v="3"/>
    <x v="1"/>
  </r>
  <r>
    <x v="9"/>
    <s v="2025000149"/>
    <x v="0"/>
    <x v="1269"/>
    <m/>
    <d v="2025-01-02T00:00:00"/>
    <x v="1"/>
    <s v="3283"/>
    <x v="38"/>
    <s v="PA"/>
    <x v="2"/>
    <x v="0"/>
    <d v="2025-01-02T00:00:00"/>
    <d v="1899-12-30T20:06:08"/>
    <d v="2025-01-02T00:00:00"/>
    <d v="1899-12-30T20:05:04"/>
    <d v="2025-01-02T00:00:00"/>
    <d v="1899-12-30T20:20:45"/>
    <x v="0"/>
    <x v="0"/>
    <s v="7022039447"/>
    <s v="EXW"/>
    <d v="1899-12-30T00:16:45"/>
    <x v="2135"/>
    <d v="1899-12-30T00:01:04"/>
    <s v="Ensacado"/>
    <s v="E002"/>
    <x v="1"/>
    <d v="1899-12-30T00:14:37"/>
    <d v="1899-12-30T00:15:41"/>
    <x v="15"/>
    <x v="3"/>
    <x v="2"/>
    <x v="2"/>
    <n v="0"/>
    <n v="0"/>
    <x v="0"/>
    <x v="2"/>
    <x v="1"/>
    <n v="0"/>
    <x v="6"/>
    <x v="1"/>
    <d v="1899-12-30T00:01:04"/>
    <d v="1899-12-30T00:01:04"/>
    <x v="0"/>
    <m/>
    <m/>
    <d v="1899-12-30T00:00:00"/>
    <d v="1899-12-30T00:14:37"/>
    <n v="5"/>
    <n v="-7.4074074074004237E-4"/>
    <n v="14.616666666676732"/>
    <x v="14"/>
    <x v="1"/>
  </r>
  <r>
    <x v="9"/>
    <s v="2025000160"/>
    <x v="0"/>
    <x v="1076"/>
    <s v="E6333MGV"/>
    <d v="2025-01-03T00:00:00"/>
    <x v="1"/>
    <s v="3283"/>
    <x v="38"/>
    <s v="PA"/>
    <x v="2"/>
    <x v="0"/>
    <d v="2025-01-03T00:00:00"/>
    <d v="1899-12-30T06:28:22"/>
    <d v="2025-01-03T00:00:00"/>
    <d v="1899-12-30T06:27:19"/>
    <d v="2025-01-03T00:00:00"/>
    <d v="1899-12-30T07:03:04"/>
    <x v="0"/>
    <x v="0"/>
    <s v="7022039453"/>
    <s v="EXW"/>
    <d v="1899-12-30T00:36:48"/>
    <x v="2604"/>
    <d v="1899-12-30T00:01:03"/>
    <s v="Ensacado"/>
    <s v="E002"/>
    <x v="1"/>
    <d v="1899-12-30T00:34:42"/>
    <d v="1899-12-30T00:35:45"/>
    <x v="0"/>
    <x v="4"/>
    <x v="2"/>
    <x v="2"/>
    <n v="0"/>
    <n v="0"/>
    <x v="0"/>
    <x v="2"/>
    <x v="1"/>
    <n v="0"/>
    <x v="6"/>
    <x v="1"/>
    <d v="1899-12-30T00:01:03"/>
    <d v="1899-12-30T00:01:03"/>
    <x v="0"/>
    <m/>
    <m/>
    <d v="1899-12-30T00:00:00"/>
    <d v="1899-12-30T00:34:42"/>
    <n v="6"/>
    <n v="-7.2916666666000829E-4"/>
    <n v="34.70000000001118"/>
    <x v="0"/>
    <x v="1"/>
  </r>
  <r>
    <x v="9"/>
    <s v="2025000195"/>
    <x v="0"/>
    <x v="1270"/>
    <s v="E5429HZP"/>
    <d v="2025-01-03T00:00:00"/>
    <x v="1"/>
    <s v="3269"/>
    <x v="36"/>
    <s v="PA"/>
    <x v="5"/>
    <x v="0"/>
    <d v="2025-01-03T00:00:00"/>
    <d v="1899-12-30T09:46:17"/>
    <d v="2025-01-03T00:00:00"/>
    <d v="1899-12-30T09:45:14"/>
    <d v="2025-01-03T00:00:00"/>
    <d v="1899-12-30T10:27:16"/>
    <x v="0"/>
    <x v="0"/>
    <s v="7022039470"/>
    <s v="FBO"/>
    <d v="1899-12-30T00:43:05"/>
    <x v="708"/>
    <d v="1899-12-30T00:01:03"/>
    <s v="Granel"/>
    <s v="E001"/>
    <x v="2"/>
    <d v="1899-12-30T00:40:59"/>
    <d v="1899-12-30T00:42:02"/>
    <x v="3"/>
    <x v="4"/>
    <x v="2"/>
    <x v="1"/>
    <n v="0"/>
    <n v="0"/>
    <x v="0"/>
    <x v="1"/>
    <x v="1"/>
    <n v="0"/>
    <x v="6"/>
    <x v="1"/>
    <d v="1899-12-30T00:01:03"/>
    <d v="1899-12-30T00:01:03"/>
    <x v="0"/>
    <m/>
    <m/>
    <d v="1899-12-30T00:00:00"/>
    <d v="1899-12-30T00:40:59"/>
    <n v="6"/>
    <n v="-7.2916666666000829E-4"/>
    <n v="40.983333333336034"/>
    <x v="3"/>
    <x v="1"/>
  </r>
  <r>
    <x v="9"/>
    <s v="2025000198"/>
    <x v="0"/>
    <x v="1065"/>
    <s v="E1640LDZ"/>
    <d v="2025-01-03T00:00:00"/>
    <x v="1"/>
    <s v="3283"/>
    <x v="38"/>
    <s v="PA"/>
    <x v="2"/>
    <x v="0"/>
    <d v="2025-01-03T00:00:00"/>
    <d v="1899-12-30T09:50:20"/>
    <d v="2025-01-03T00:00:00"/>
    <d v="1899-12-30T09:49:17"/>
    <d v="2025-01-03T00:00:00"/>
    <d v="1899-12-30T10:31:08"/>
    <x v="0"/>
    <x v="0"/>
    <s v="7022039471"/>
    <s v="EXW"/>
    <d v="1899-12-30T00:42:54"/>
    <x v="2723"/>
    <d v="1899-12-30T00:01:03"/>
    <s v="Ensacado"/>
    <s v="E002"/>
    <x v="1"/>
    <d v="1899-12-30T00:40:48"/>
    <d v="1899-12-30T00:41:51"/>
    <x v="3"/>
    <x v="4"/>
    <x v="2"/>
    <x v="2"/>
    <n v="0"/>
    <n v="0"/>
    <x v="0"/>
    <x v="2"/>
    <x v="1"/>
    <n v="0"/>
    <x v="6"/>
    <x v="1"/>
    <d v="1899-12-30T00:01:03"/>
    <d v="1899-12-30T00:01:03"/>
    <x v="0"/>
    <m/>
    <m/>
    <d v="1899-12-30T00:00:00"/>
    <d v="1899-12-30T00:40:48"/>
    <n v="6"/>
    <n v="-7.2916666666000829E-4"/>
    <n v="40.800000000009575"/>
    <x v="3"/>
    <x v="1"/>
  </r>
  <r>
    <x v="9"/>
    <s v="2025000203"/>
    <x v="0"/>
    <x v="1101"/>
    <s v="E6541KPH"/>
    <d v="2025-01-03T00:00:00"/>
    <x v="1"/>
    <s v="3264"/>
    <x v="35"/>
    <s v="PA"/>
    <x v="1"/>
    <x v="0"/>
    <d v="2025-01-03T00:00:00"/>
    <d v="1899-12-30T10:21:17"/>
    <d v="2025-01-03T00:00:00"/>
    <d v="1899-12-30T10:20:14"/>
    <d v="2025-01-03T00:00:00"/>
    <d v="1899-12-30T10:42:40"/>
    <x v="0"/>
    <x v="0"/>
    <s v="7022039472"/>
    <s v="EXW"/>
    <d v="1899-12-30T00:23:29"/>
    <x v="1079"/>
    <d v="1899-12-30T00:01:03"/>
    <s v="Granel"/>
    <s v="E001"/>
    <x v="1"/>
    <d v="1899-12-30T00:21:23"/>
    <d v="1899-12-30T00:22:26"/>
    <x v="4"/>
    <x v="4"/>
    <x v="2"/>
    <x v="1"/>
    <n v="0"/>
    <n v="0"/>
    <x v="0"/>
    <x v="1"/>
    <x v="1"/>
    <n v="0"/>
    <x v="6"/>
    <x v="1"/>
    <d v="1899-12-30T00:01:03"/>
    <d v="1899-12-30T00:01:03"/>
    <x v="0"/>
    <m/>
    <m/>
    <d v="1899-12-30T00:00:00"/>
    <d v="1899-12-30T00:21:23"/>
    <n v="6"/>
    <n v="-7.291666666700003E-4"/>
    <n v="21.383333333337607"/>
    <x v="3"/>
    <x v="1"/>
  </r>
  <r>
    <x v="9"/>
    <s v="2025000209"/>
    <x v="0"/>
    <x v="957"/>
    <s v="E7698LMM"/>
    <d v="2025-01-03T00:00:00"/>
    <x v="1"/>
    <s v="3264"/>
    <x v="35"/>
    <s v="PA"/>
    <x v="1"/>
    <x v="0"/>
    <d v="2025-01-03T00:00:00"/>
    <d v="1899-12-30T10:47:04"/>
    <d v="2025-01-03T00:00:00"/>
    <d v="1899-12-30T10:46:00"/>
    <d v="2025-01-03T00:00:00"/>
    <d v="1899-12-30T11:06:52"/>
    <x v="0"/>
    <x v="0"/>
    <s v="7022039476"/>
    <s v="EXW"/>
    <d v="1899-12-30T00:21:56"/>
    <x v="3279"/>
    <d v="1899-12-30T00:01:04"/>
    <s v="Granel"/>
    <s v="E001"/>
    <x v="1"/>
    <d v="1899-12-30T00:19:48"/>
    <d v="1899-12-30T00:20:52"/>
    <x v="4"/>
    <x v="4"/>
    <x v="2"/>
    <x v="1"/>
    <n v="0"/>
    <n v="0"/>
    <x v="0"/>
    <x v="1"/>
    <x v="1"/>
    <n v="0"/>
    <x v="6"/>
    <x v="1"/>
    <d v="1899-12-30T00:01:04"/>
    <d v="1899-12-30T00:01:04"/>
    <x v="0"/>
    <m/>
    <m/>
    <d v="1899-12-30T00:00:00"/>
    <d v="1899-12-30T00:19:48"/>
    <n v="6"/>
    <n v="-7.4074074073998686E-4"/>
    <n v="19.799999999999976"/>
    <x v="4"/>
    <x v="1"/>
  </r>
  <r>
    <x v="9"/>
    <s v="2025000211"/>
    <x v="0"/>
    <x v="1061"/>
    <s v="E4446DBR"/>
    <d v="2025-01-03T00:00:00"/>
    <x v="1"/>
    <s v="3283"/>
    <x v="38"/>
    <s v="PA"/>
    <x v="6"/>
    <x v="0"/>
    <d v="2025-01-03T00:00:00"/>
    <d v="1899-12-30T11:05:30"/>
    <d v="2025-01-03T00:00:00"/>
    <d v="1899-12-30T11:04:26"/>
    <d v="2025-01-03T00:00:00"/>
    <d v="1899-12-30T11:45:22"/>
    <x v="221"/>
    <x v="31"/>
    <s v="7022039481"/>
    <s v="EXW"/>
    <d v="1899-12-30T00:42:00"/>
    <x v="585"/>
    <d v="1899-12-30T00:01:04"/>
    <s v="Ensacado"/>
    <s v="E002"/>
    <x v="1"/>
    <d v="1899-12-30T00:39:52"/>
    <d v="1899-12-30T00:40:56"/>
    <x v="5"/>
    <x v="4"/>
    <x v="2"/>
    <x v="2"/>
    <n v="0"/>
    <n v="0"/>
    <x v="0"/>
    <x v="2"/>
    <x v="1"/>
    <n v="0"/>
    <x v="6"/>
    <x v="1"/>
    <d v="1899-12-30T00:01:04"/>
    <d v="1899-12-30T00:01:04"/>
    <x v="0"/>
    <m/>
    <m/>
    <d v="1899-12-30T00:00:00"/>
    <d v="1899-12-30T00:39:52"/>
    <n v="6"/>
    <n v="-7.4074074074004237E-4"/>
    <n v="39.866666666659178"/>
    <x v="4"/>
    <x v="1"/>
  </r>
  <r>
    <x v="9"/>
    <s v="2025000218"/>
    <x v="0"/>
    <x v="977"/>
    <s v="E4421MGY"/>
    <d v="2025-01-03T00:00:00"/>
    <x v="1"/>
    <s v="3264"/>
    <x v="35"/>
    <s v="PA"/>
    <x v="1"/>
    <x v="0"/>
    <d v="2025-01-03T00:00:00"/>
    <d v="1899-12-30T11:42:57"/>
    <d v="2025-01-03T00:00:00"/>
    <d v="1899-12-30T11:41:53"/>
    <d v="2025-01-03T00:00:00"/>
    <d v="1899-12-30T12:13:17"/>
    <x v="0"/>
    <x v="0"/>
    <s v="7022039484"/>
    <s v="FBO"/>
    <d v="1899-12-30T00:32:28"/>
    <x v="588"/>
    <d v="1899-12-30T00:01:04"/>
    <s v="Granel"/>
    <s v="E001"/>
    <x v="2"/>
    <d v="1899-12-30T00:30:20"/>
    <d v="1899-12-30T00:31:24"/>
    <x v="5"/>
    <x v="4"/>
    <x v="2"/>
    <x v="1"/>
    <n v="0"/>
    <n v="0"/>
    <x v="0"/>
    <x v="1"/>
    <x v="1"/>
    <n v="0"/>
    <x v="6"/>
    <x v="1"/>
    <d v="1899-12-30T00:01:04"/>
    <d v="1899-12-30T00:01:04"/>
    <x v="0"/>
    <m/>
    <m/>
    <d v="1899-12-30T00:00:00"/>
    <d v="1899-12-30T00:30:20"/>
    <n v="6"/>
    <n v="-7.4074074073998686E-4"/>
    <n v="30.333333333340764"/>
    <x v="5"/>
    <x v="1"/>
  </r>
  <r>
    <x v="9"/>
    <s v="2025000230"/>
    <x v="0"/>
    <x v="1271"/>
    <s v="E5165JCK"/>
    <d v="2025-01-03T00:00:00"/>
    <x v="1"/>
    <s v="3283"/>
    <x v="38"/>
    <s v="PA"/>
    <x v="2"/>
    <x v="0"/>
    <d v="2025-01-03T00:00:00"/>
    <d v="1899-12-30T12:08:55"/>
    <d v="2025-01-03T00:00:00"/>
    <d v="1899-12-30T12:07:51"/>
    <d v="2025-01-03T00:00:00"/>
    <d v="1899-12-30T13:00:11"/>
    <x v="0"/>
    <x v="0"/>
    <s v="7022039490"/>
    <s v="EXW"/>
    <d v="1899-12-30T00:53:24"/>
    <x v="3280"/>
    <d v="1899-12-30T00:01:04"/>
    <s v="Ensacado"/>
    <s v="E002"/>
    <x v="1"/>
    <d v="1899-12-30T00:51:16"/>
    <d v="1899-12-30T00:52:20"/>
    <x v="6"/>
    <x v="4"/>
    <x v="2"/>
    <x v="2"/>
    <n v="0"/>
    <n v="0"/>
    <x v="0"/>
    <x v="2"/>
    <x v="1"/>
    <n v="0"/>
    <x v="6"/>
    <x v="0"/>
    <d v="1899-12-30T00:01:04"/>
    <d v="1899-12-30T00:01:04"/>
    <x v="0"/>
    <m/>
    <m/>
    <d v="1899-12-30T00:00:00"/>
    <d v="1899-12-30T00:51:16"/>
    <n v="6"/>
    <n v="-7.4074074074004237E-4"/>
    <n v="51.266666666663916"/>
    <x v="13"/>
    <x v="0"/>
  </r>
  <r>
    <x v="9"/>
    <s v="2025000239"/>
    <x v="0"/>
    <x v="943"/>
    <s v="E4768KNH"/>
    <d v="2025-01-03T00:00:00"/>
    <x v="1"/>
    <s v="3269"/>
    <x v="36"/>
    <s v="PA"/>
    <x v="5"/>
    <x v="0"/>
    <d v="2025-01-03T00:00:00"/>
    <d v="1899-12-30T12:35:30"/>
    <d v="2025-01-03T00:00:00"/>
    <d v="1899-12-30T12:34:32"/>
    <d v="2025-01-03T00:00:00"/>
    <d v="1899-12-30T13:03:07"/>
    <x v="0"/>
    <x v="0"/>
    <s v="7022039491"/>
    <s v="FBO"/>
    <d v="1899-12-30T00:29:33"/>
    <x v="1002"/>
    <d v="1899-12-30T00:00:58"/>
    <s v="Granel"/>
    <s v="E001"/>
    <x v="2"/>
    <d v="1899-12-30T00:27:37"/>
    <d v="1899-12-30T00:28:35"/>
    <x v="6"/>
    <x v="4"/>
    <x v="2"/>
    <x v="1"/>
    <n v="0"/>
    <n v="0"/>
    <x v="0"/>
    <x v="1"/>
    <x v="1"/>
    <n v="0"/>
    <x v="6"/>
    <x v="1"/>
    <d v="1899-12-30T00:00:58"/>
    <d v="1899-12-30T00:00:58"/>
    <x v="0"/>
    <m/>
    <m/>
    <d v="1899-12-30T00:00:00"/>
    <d v="1899-12-30T00:27:37"/>
    <n v="6"/>
    <n v="-6.7129629629991694E-4"/>
    <n v="27.616666666665655"/>
    <x v="13"/>
    <x v="1"/>
  </r>
  <r>
    <x v="9"/>
    <s v="2025000243"/>
    <x v="0"/>
    <x v="1019"/>
    <s v="E4954KGF"/>
    <d v="2025-01-03T00:00:00"/>
    <x v="1"/>
    <s v="3268"/>
    <x v="26"/>
    <s v="PA"/>
    <x v="5"/>
    <x v="0"/>
    <d v="2025-01-03T00:00:00"/>
    <d v="1899-12-30T13:23:06"/>
    <d v="2025-01-03T00:00:00"/>
    <d v="1899-12-30T13:22:06"/>
    <d v="2025-01-03T00:00:00"/>
    <d v="1899-12-30T13:52:50"/>
    <x v="0"/>
    <x v="0"/>
    <s v="7022039493"/>
    <s v="FBO"/>
    <d v="1899-12-30T00:31:44"/>
    <x v="484"/>
    <d v="1899-12-30T00:01:00"/>
    <s v="Granel"/>
    <s v="E001"/>
    <x v="2"/>
    <d v="1899-12-30T00:29:44"/>
    <d v="1899-12-30T00:30:44"/>
    <x v="9"/>
    <x v="4"/>
    <x v="2"/>
    <x v="1"/>
    <n v="0"/>
    <n v="0"/>
    <x v="0"/>
    <x v="1"/>
    <x v="1"/>
    <n v="0"/>
    <x v="6"/>
    <x v="1"/>
    <d v="1899-12-30T00:01:00"/>
    <d v="1899-12-30T00:01:00"/>
    <x v="0"/>
    <m/>
    <m/>
    <d v="1899-12-30T00:00:00"/>
    <d v="1899-12-30T00:29:44"/>
    <n v="6"/>
    <n v="-6.9444444444000109E-4"/>
    <n v="29.733333333335956"/>
    <x v="13"/>
    <x v="1"/>
  </r>
  <r>
    <x v="9"/>
    <s v="2025000248"/>
    <x v="0"/>
    <x v="1079"/>
    <s v="E0504LWN"/>
    <d v="2025-01-03T00:00:00"/>
    <x v="1"/>
    <s v="3283"/>
    <x v="38"/>
    <s v="PA"/>
    <x v="2"/>
    <x v="0"/>
    <d v="2025-01-03T00:00:00"/>
    <d v="1899-12-30T13:44:11"/>
    <d v="2025-01-03T00:00:00"/>
    <d v="1899-12-30T13:43:08"/>
    <d v="2025-01-03T00:00:00"/>
    <d v="1899-12-30T14:17:20"/>
    <x v="0"/>
    <x v="0"/>
    <s v="7022039495"/>
    <s v="FBO"/>
    <d v="1899-12-30T00:35:15"/>
    <x v="641"/>
    <d v="1899-12-30T00:01:03"/>
    <s v="Ensacado"/>
    <s v="E002"/>
    <x v="2"/>
    <d v="1899-12-30T00:33:09"/>
    <d v="1899-12-30T00:34:12"/>
    <x v="9"/>
    <x v="4"/>
    <x v="2"/>
    <x v="2"/>
    <n v="0"/>
    <n v="0"/>
    <x v="0"/>
    <x v="2"/>
    <x v="1"/>
    <n v="0"/>
    <x v="6"/>
    <x v="1"/>
    <d v="1899-12-30T00:01:03"/>
    <d v="1899-12-30T00:01:03"/>
    <x v="0"/>
    <m/>
    <m/>
    <d v="1899-12-30T00:00:00"/>
    <d v="1899-12-30T00:33:09"/>
    <n v="6"/>
    <n v="-7.291666666700003E-4"/>
    <n v="33.149999999995266"/>
    <x v="8"/>
    <x v="1"/>
  </r>
  <r>
    <x v="9"/>
    <s v="2025000250"/>
    <x v="0"/>
    <x v="980"/>
    <s v="E8306MSJ"/>
    <d v="2025-01-03T00:00:00"/>
    <x v="1"/>
    <s v="3264"/>
    <x v="35"/>
    <s v="PA"/>
    <x v="1"/>
    <x v="0"/>
    <d v="2025-01-03T00:00:00"/>
    <d v="1899-12-30T13:56:14"/>
    <d v="2025-01-03T00:00:00"/>
    <d v="1899-12-30T13:55:11"/>
    <d v="2025-01-03T00:00:00"/>
    <d v="1899-12-30T14:25:10"/>
    <x v="0"/>
    <x v="0"/>
    <s v="7022039497"/>
    <s v="FBO"/>
    <d v="1899-12-30T00:31:02"/>
    <x v="3281"/>
    <d v="1899-12-30T00:01:03"/>
    <s v="Granel"/>
    <s v="E001"/>
    <x v="2"/>
    <d v="1899-12-30T00:28:56"/>
    <d v="1899-12-30T00:29:59"/>
    <x v="9"/>
    <x v="4"/>
    <x v="2"/>
    <x v="1"/>
    <n v="0"/>
    <n v="0"/>
    <x v="0"/>
    <x v="1"/>
    <x v="1"/>
    <n v="0"/>
    <x v="6"/>
    <x v="1"/>
    <d v="1899-12-30T00:01:03"/>
    <d v="1899-12-30T00:01:03"/>
    <x v="0"/>
    <m/>
    <m/>
    <d v="1899-12-30T00:00:00"/>
    <d v="1899-12-30T00:28:56"/>
    <n v="6"/>
    <n v="-7.2916666666000829E-4"/>
    <n v="28.933333333343985"/>
    <x v="8"/>
    <x v="1"/>
  </r>
  <r>
    <x v="9"/>
    <s v="2025000253"/>
    <x v="0"/>
    <x v="1051"/>
    <s v="E7926JMH"/>
    <d v="2025-01-03T00:00:00"/>
    <x v="1"/>
    <s v="3264"/>
    <x v="35"/>
    <s v="PA"/>
    <x v="1"/>
    <x v="0"/>
    <d v="2025-01-03T00:00:00"/>
    <d v="1899-12-30T14:10:18"/>
    <d v="2025-01-03T00:00:00"/>
    <d v="1899-12-30T14:09:16"/>
    <d v="2025-01-03T00:00:00"/>
    <d v="1899-12-30T14:44:59"/>
    <x v="0"/>
    <x v="0"/>
    <s v="7022039499"/>
    <s v="FBO"/>
    <d v="1899-12-30T00:36:45"/>
    <x v="759"/>
    <d v="1899-12-30T00:01:02"/>
    <s v="Granel"/>
    <s v="E001"/>
    <x v="2"/>
    <d v="1899-12-30T00:34:41"/>
    <d v="1899-12-30T00:35:43"/>
    <x v="7"/>
    <x v="4"/>
    <x v="2"/>
    <x v="1"/>
    <n v="0"/>
    <n v="0"/>
    <x v="0"/>
    <x v="1"/>
    <x v="1"/>
    <n v="0"/>
    <x v="6"/>
    <x v="1"/>
    <d v="1899-12-30T00:01:02"/>
    <d v="1899-12-30T00:01:02"/>
    <x v="0"/>
    <m/>
    <m/>
    <d v="1899-12-30T00:00:00"/>
    <d v="1899-12-30T00:34:41"/>
    <n v="6"/>
    <n v="-7.1759259259007724E-4"/>
    <n v="34.683333333335931"/>
    <x v="8"/>
    <x v="1"/>
  </r>
  <r>
    <x v="9"/>
    <s v="2025000261"/>
    <x v="0"/>
    <x v="988"/>
    <s v="E7574KJX"/>
    <d v="2025-01-03T00:00:00"/>
    <x v="1"/>
    <s v="3269"/>
    <x v="36"/>
    <s v="PA"/>
    <x v="5"/>
    <x v="0"/>
    <d v="2025-01-03T00:00:00"/>
    <d v="1899-12-30T14:48:44"/>
    <d v="2025-01-03T00:00:00"/>
    <d v="1899-12-30T14:47:41"/>
    <d v="2025-01-03T00:00:00"/>
    <d v="1899-12-30T15:15:21"/>
    <x v="0"/>
    <x v="0"/>
    <s v="7022039500"/>
    <s v="FBO"/>
    <d v="1899-12-30T00:28:43"/>
    <x v="1445"/>
    <d v="1899-12-30T00:01:03"/>
    <s v="Granel"/>
    <s v="E001"/>
    <x v="2"/>
    <d v="1899-12-30T00:26:37"/>
    <d v="1899-12-30T00:27:40"/>
    <x v="7"/>
    <x v="4"/>
    <x v="2"/>
    <x v="1"/>
    <n v="0"/>
    <n v="0"/>
    <x v="0"/>
    <x v="1"/>
    <x v="1"/>
    <n v="0"/>
    <x v="6"/>
    <x v="1"/>
    <d v="1899-12-30T00:01:03"/>
    <d v="1899-12-30T00:01:03"/>
    <x v="0"/>
    <m/>
    <m/>
    <d v="1899-12-30T00:00:00"/>
    <d v="1899-12-30T00:26:37"/>
    <n v="6"/>
    <n v="-7.291666666700003E-4"/>
    <n v="26.616666666657665"/>
    <x v="6"/>
    <x v="1"/>
  </r>
  <r>
    <x v="9"/>
    <s v="2025000266"/>
    <x v="0"/>
    <x v="945"/>
    <s v="E8474FTB"/>
    <d v="2025-01-03T00:00:00"/>
    <x v="1"/>
    <s v="3269"/>
    <x v="36"/>
    <s v="PA"/>
    <x v="5"/>
    <x v="0"/>
    <d v="2025-01-03T00:00:00"/>
    <d v="1899-12-30T15:07:25"/>
    <d v="2025-01-03T00:00:00"/>
    <d v="1899-12-30T15:06:24"/>
    <d v="2025-01-03T00:00:00"/>
    <d v="1899-12-30T15:34:28"/>
    <x v="0"/>
    <x v="0"/>
    <s v="7022039502"/>
    <s v="FBO"/>
    <d v="1899-12-30T00:29:05"/>
    <x v="2795"/>
    <d v="1899-12-30T00:01:01"/>
    <s v="Granel"/>
    <s v="E001"/>
    <x v="2"/>
    <d v="1899-12-30T00:27:03"/>
    <d v="1899-12-30T00:28:04"/>
    <x v="14"/>
    <x v="4"/>
    <x v="2"/>
    <x v="1"/>
    <n v="0"/>
    <n v="0"/>
    <x v="0"/>
    <x v="1"/>
    <x v="1"/>
    <n v="0"/>
    <x v="6"/>
    <x v="1"/>
    <d v="1899-12-30T00:01:01"/>
    <d v="1899-12-30T00:01:01"/>
    <x v="0"/>
    <m/>
    <m/>
    <d v="1899-12-30T00:00:00"/>
    <d v="1899-12-30T00:27:03"/>
    <n v="6"/>
    <n v="-7.0601851851992414E-4"/>
    <n v="27.050000000011263"/>
    <x v="6"/>
    <x v="1"/>
  </r>
  <r>
    <x v="9"/>
    <s v="2025000274"/>
    <x v="0"/>
    <x v="936"/>
    <s v="E0621KGK"/>
    <d v="2025-01-03T00:00:00"/>
    <x v="1"/>
    <s v="3269"/>
    <x v="36"/>
    <s v="PA"/>
    <x v="5"/>
    <x v="0"/>
    <d v="2025-01-03T00:00:00"/>
    <d v="1899-12-30T15:58:29"/>
    <d v="2025-01-03T00:00:00"/>
    <d v="1899-12-30T15:57:26"/>
    <d v="2025-01-03T00:00:00"/>
    <d v="1899-12-30T16:29:18"/>
    <x v="0"/>
    <x v="0"/>
    <s v="7022039504"/>
    <s v="FBO"/>
    <d v="1899-12-30T00:32:55"/>
    <x v="1233"/>
    <d v="1899-12-30T00:01:03"/>
    <s v="Granel"/>
    <s v="E001"/>
    <x v="2"/>
    <d v="1899-12-30T00:30:49"/>
    <d v="1899-12-30T00:31:52"/>
    <x v="14"/>
    <x v="4"/>
    <x v="2"/>
    <x v="1"/>
    <n v="0"/>
    <n v="0"/>
    <x v="0"/>
    <x v="1"/>
    <x v="1"/>
    <n v="0"/>
    <x v="6"/>
    <x v="1"/>
    <d v="1899-12-30T00:01:03"/>
    <d v="1899-12-30T00:01:03"/>
    <x v="0"/>
    <m/>
    <m/>
    <d v="1899-12-30T00:00:00"/>
    <d v="1899-12-30T00:30:49"/>
    <n v="6"/>
    <n v="-7.291666666700003E-4"/>
    <n v="30.816666666662478"/>
    <x v="9"/>
    <x v="1"/>
  </r>
  <r>
    <x v="9"/>
    <s v="2025000277"/>
    <x v="0"/>
    <x v="1272"/>
    <m/>
    <d v="2025-01-03T00:00:00"/>
    <x v="1"/>
    <s v="3283"/>
    <x v="38"/>
    <s v="PA"/>
    <x v="2"/>
    <x v="0"/>
    <d v="2025-01-03T00:00:00"/>
    <d v="1899-12-30T16:33:22"/>
    <d v="2025-01-03T00:00:00"/>
    <d v="1899-12-30T16:32:19"/>
    <d v="2025-01-03T00:00:00"/>
    <d v="1899-12-30T17:00:11"/>
    <x v="0"/>
    <x v="0"/>
    <s v="7022039506"/>
    <s v="EXW"/>
    <d v="1899-12-30T00:28:55"/>
    <x v="1776"/>
    <d v="1899-12-30T00:01:03"/>
    <s v="Ensacado"/>
    <s v="E002"/>
    <x v="1"/>
    <d v="1899-12-30T00:26:49"/>
    <d v="1899-12-30T00:27:52"/>
    <x v="10"/>
    <x v="4"/>
    <x v="2"/>
    <x v="2"/>
    <n v="0"/>
    <n v="0"/>
    <x v="0"/>
    <x v="2"/>
    <x v="1"/>
    <n v="0"/>
    <x v="6"/>
    <x v="1"/>
    <d v="1899-12-30T00:01:03"/>
    <d v="1899-12-30T00:01:03"/>
    <x v="0"/>
    <m/>
    <m/>
    <d v="1899-12-30T00:00:00"/>
    <d v="1899-12-30T00:26:49"/>
    <n v="6"/>
    <n v="-7.2916666666000829E-4"/>
    <n v="26.816666666673683"/>
    <x v="10"/>
    <x v="1"/>
  </r>
  <r>
    <x v="9"/>
    <s v="2025000282"/>
    <x v="0"/>
    <x v="1012"/>
    <s v="E8094GLY"/>
    <d v="2025-01-03T00:00:00"/>
    <x v="1"/>
    <s v="3264"/>
    <x v="35"/>
    <s v="PA"/>
    <x v="1"/>
    <x v="0"/>
    <d v="2025-01-03T00:00:00"/>
    <d v="1899-12-30T17:09:30"/>
    <d v="2025-01-03T00:00:00"/>
    <d v="1899-12-30T17:08:28"/>
    <d v="2025-01-03T00:00:00"/>
    <d v="1899-12-30T17:29:28"/>
    <x v="0"/>
    <x v="0"/>
    <s v="7022039507"/>
    <s v="FBO"/>
    <d v="1899-12-30T00:22:02"/>
    <x v="433"/>
    <d v="1899-12-30T00:01:02"/>
    <s v="Granel"/>
    <s v="E001"/>
    <x v="2"/>
    <d v="1899-12-30T00:19:58"/>
    <d v="1899-12-30T00:21:00"/>
    <x v="8"/>
    <x v="4"/>
    <x v="2"/>
    <x v="1"/>
    <n v="0"/>
    <n v="0"/>
    <x v="0"/>
    <x v="1"/>
    <x v="1"/>
    <n v="0"/>
    <x v="6"/>
    <x v="1"/>
    <d v="1899-12-30T00:01:02"/>
    <d v="1899-12-30T00:01:02"/>
    <x v="0"/>
    <m/>
    <m/>
    <d v="1899-12-30T00:00:00"/>
    <d v="1899-12-30T00:19:58"/>
    <n v="6"/>
    <n v="-7.1759259259995822E-4"/>
    <n v="19.966666666665738"/>
    <x v="10"/>
    <x v="1"/>
  </r>
  <r>
    <x v="9"/>
    <s v="2025000286"/>
    <x v="0"/>
    <x v="1000"/>
    <s v="E3888GZR"/>
    <d v="2025-01-07T00:00:00"/>
    <x v="1"/>
    <s v="3269"/>
    <x v="36"/>
    <s v="PA"/>
    <x v="18"/>
    <x v="0"/>
    <d v="2025-01-07T00:00:00"/>
    <d v="1899-12-30T05:01:03"/>
    <d v="2025-01-07T00:00:00"/>
    <d v="1899-12-30T04:59:48"/>
    <d v="2025-01-07T00:00:00"/>
    <d v="1899-12-30T05:34:48"/>
    <x v="0"/>
    <x v="0"/>
    <s v="7022039508"/>
    <s v="EXW"/>
    <d v="1899-12-30T00:36:15"/>
    <x v="257"/>
    <d v="1899-12-30T00:01:15"/>
    <s v="Granel"/>
    <s v="E001"/>
    <x v="1"/>
    <d v="1899-12-30T00:33:45"/>
    <d v="1899-12-30T00:35:00"/>
    <x v="12"/>
    <x v="5"/>
    <x v="3"/>
    <x v="1"/>
    <n v="0"/>
    <n v="0"/>
    <x v="0"/>
    <x v="1"/>
    <x v="1"/>
    <n v="0"/>
    <x v="6"/>
    <x v="1"/>
    <d v="1899-12-30T00:01:15"/>
    <d v="1899-12-30T00:01:15"/>
    <x v="0"/>
    <m/>
    <m/>
    <d v="1899-12-30T00:00:00"/>
    <d v="1899-12-30T00:33:45"/>
    <n v="3"/>
    <n v="-8.6805555556002112E-4"/>
    <n v="33.75"/>
    <x v="18"/>
    <x v="1"/>
  </r>
  <r>
    <x v="9"/>
    <s v="2025000284"/>
    <x v="0"/>
    <x v="1001"/>
    <s v="E9043KYN"/>
    <d v="2025-01-07T00:00:00"/>
    <x v="1"/>
    <s v="3264"/>
    <x v="35"/>
    <s v="PA"/>
    <x v="1"/>
    <x v="0"/>
    <d v="2025-01-07T00:00:00"/>
    <d v="1899-12-30T05:00:34"/>
    <d v="2025-01-07T00:00:00"/>
    <d v="1899-12-30T04:59:23"/>
    <d v="2025-01-07T00:00:00"/>
    <d v="1899-12-30T06:23:10"/>
    <x v="0"/>
    <x v="0"/>
    <s v="7022039510"/>
    <s v="EXW"/>
    <d v="1899-12-30T01:24:58"/>
    <x v="3282"/>
    <d v="1899-12-30T00:01:11"/>
    <s v="Granel"/>
    <s v="E001"/>
    <x v="1"/>
    <d v="1899-12-30T01:22:36"/>
    <d v="1899-12-30T01:23:47"/>
    <x v="12"/>
    <x v="5"/>
    <x v="3"/>
    <x v="1"/>
    <n v="0"/>
    <n v="0"/>
    <x v="0"/>
    <x v="1"/>
    <x v="1"/>
    <n v="0"/>
    <x v="6"/>
    <x v="0"/>
    <d v="1899-12-30T00:01:11"/>
    <d v="1899-12-30T00:01:11"/>
    <x v="0"/>
    <m/>
    <m/>
    <d v="1899-12-30T00:00:00"/>
    <d v="1899-12-30T01:22:36"/>
    <n v="3"/>
    <n v="-8.2175925926000759E-4"/>
    <n v="82.599999999998403"/>
    <x v="12"/>
    <x v="0"/>
  </r>
  <r>
    <x v="9"/>
    <s v="2025000285"/>
    <x v="0"/>
    <x v="1003"/>
    <s v="E7970JYD"/>
    <d v="2025-01-07T00:00:00"/>
    <x v="1"/>
    <s v="3264"/>
    <x v="35"/>
    <s v="PA"/>
    <x v="1"/>
    <x v="0"/>
    <d v="2025-01-07T00:00:00"/>
    <d v="1899-12-30T05:00:40"/>
    <d v="2025-01-07T00:00:00"/>
    <d v="1899-12-30T04:59:26"/>
    <d v="2025-01-07T00:00:00"/>
    <d v="1899-12-30T06:23:30"/>
    <x v="0"/>
    <x v="0"/>
    <s v="7022039511"/>
    <s v="EXW"/>
    <d v="1899-12-30T01:25:18"/>
    <x v="3283"/>
    <d v="1899-12-30T00:01:14"/>
    <s v="Granel"/>
    <s v="E001"/>
    <x v="1"/>
    <d v="1899-12-30T01:22:50"/>
    <d v="1899-12-30T01:24:04"/>
    <x v="12"/>
    <x v="5"/>
    <x v="3"/>
    <x v="1"/>
    <n v="0"/>
    <n v="0"/>
    <x v="0"/>
    <x v="1"/>
    <x v="1"/>
    <n v="0"/>
    <x v="6"/>
    <x v="0"/>
    <d v="1899-12-30T00:01:14"/>
    <d v="1899-12-30T00:01:14"/>
    <x v="0"/>
    <m/>
    <m/>
    <d v="1899-12-30T00:00:00"/>
    <d v="1899-12-30T01:22:50"/>
    <n v="3"/>
    <n v="-8.564814814900068E-4"/>
    <n v="82.83333333332159"/>
    <x v="12"/>
    <x v="0"/>
  </r>
  <r>
    <x v="9"/>
    <s v="2025000297"/>
    <x v="0"/>
    <x v="1058"/>
    <s v="E0509JJH"/>
    <d v="2025-01-07T00:00:00"/>
    <x v="1"/>
    <s v="3269"/>
    <x v="36"/>
    <s v="PA"/>
    <x v="5"/>
    <x v="0"/>
    <d v="2025-01-07T00:00:00"/>
    <d v="1899-12-30T06:01:38"/>
    <d v="2025-01-07T00:00:00"/>
    <d v="1899-12-30T06:00:23"/>
    <d v="2025-01-07T00:00:00"/>
    <d v="1899-12-30T06:35:55"/>
    <x v="0"/>
    <x v="0"/>
    <s v="7022039512"/>
    <s v="FBO"/>
    <d v="1899-12-30T00:36:47"/>
    <x v="2792"/>
    <d v="1899-12-30T00:01:15"/>
    <s v="Granel"/>
    <s v="E001"/>
    <x v="2"/>
    <d v="1899-12-30T00:34:17"/>
    <d v="1899-12-30T00:35:32"/>
    <x v="0"/>
    <x v="5"/>
    <x v="3"/>
    <x v="1"/>
    <n v="0"/>
    <n v="0"/>
    <x v="0"/>
    <x v="1"/>
    <x v="1"/>
    <n v="0"/>
    <x v="6"/>
    <x v="1"/>
    <d v="1899-12-30T00:01:15"/>
    <d v="1899-12-30T00:01:15"/>
    <x v="0"/>
    <m/>
    <m/>
    <d v="1899-12-30T00:00:00"/>
    <d v="1899-12-30T00:34:17"/>
    <n v="3"/>
    <n v="-8.6805555555996561E-4"/>
    <n v="34.283333333332827"/>
    <x v="12"/>
    <x v="1"/>
  </r>
  <r>
    <x v="9"/>
    <s v="2025000287"/>
    <x v="0"/>
    <x v="921"/>
    <s v="E1228KBR"/>
    <d v="2025-01-07T00:00:00"/>
    <x v="1"/>
    <s v="3264"/>
    <x v="35"/>
    <s v="PA"/>
    <x v="1"/>
    <x v="0"/>
    <d v="2025-01-07T00:00:00"/>
    <d v="1899-12-30T05:01:53"/>
    <d v="2025-01-07T00:00:00"/>
    <d v="1899-12-30T05:00:37"/>
    <d v="2025-01-07T00:00:00"/>
    <d v="1899-12-30T06:42:03"/>
    <x v="0"/>
    <x v="0"/>
    <s v="7022039513"/>
    <s v="EXW"/>
    <d v="1899-12-30T01:42:42"/>
    <x v="3284"/>
    <d v="1899-12-30T00:01:16"/>
    <s v="Granel"/>
    <s v="E001"/>
    <x v="1"/>
    <d v="1899-12-30T01:40:10"/>
    <d v="1899-12-30T01:41:26"/>
    <x v="12"/>
    <x v="5"/>
    <x v="3"/>
    <x v="1"/>
    <n v="0"/>
    <n v="0"/>
    <x v="0"/>
    <x v="1"/>
    <x v="1"/>
    <n v="0"/>
    <x v="6"/>
    <x v="2"/>
    <d v="1899-12-30T00:01:16"/>
    <d v="1899-12-30T00:01:16"/>
    <x v="0"/>
    <m/>
    <m/>
    <d v="1899-12-30T00:00:00"/>
    <d v="1899-12-30T01:40:10"/>
    <n v="3"/>
    <n v="-8.7962962963000768E-4"/>
    <n v="100.16666666667359"/>
    <x v="12"/>
    <x v="0"/>
  </r>
  <r>
    <x v="9"/>
    <s v="2025000300"/>
    <x v="0"/>
    <x v="1007"/>
    <s v="E8916KGF"/>
    <d v="2025-01-07T00:00:00"/>
    <x v="1"/>
    <s v="3262"/>
    <x v="43"/>
    <s v="PA"/>
    <x v="0"/>
    <x v="0"/>
    <d v="2025-01-07T00:00:00"/>
    <d v="1899-12-30T06:12:31"/>
    <d v="2025-01-07T00:00:00"/>
    <d v="1899-12-30T06:11:15"/>
    <d v="2025-01-07T00:00:00"/>
    <d v="1899-12-30T06:44:11"/>
    <x v="0"/>
    <x v="0"/>
    <s v="7022039514"/>
    <s v="FBO"/>
    <d v="1899-12-30T00:34:12"/>
    <x v="3285"/>
    <d v="1899-12-30T00:01:16"/>
    <s v="Granel"/>
    <s v="E001"/>
    <x v="2"/>
    <d v="1899-12-30T00:31:40"/>
    <d v="1899-12-30T00:32:56"/>
    <x v="0"/>
    <x v="5"/>
    <x v="3"/>
    <x v="1"/>
    <n v="0"/>
    <n v="0"/>
    <x v="0"/>
    <x v="1"/>
    <x v="1"/>
    <n v="0"/>
    <x v="6"/>
    <x v="1"/>
    <d v="1899-12-30T00:01:16"/>
    <d v="1899-12-30T00:01:16"/>
    <x v="0"/>
    <m/>
    <m/>
    <d v="1899-12-30T00:00:00"/>
    <d v="1899-12-30T00:31:40"/>
    <n v="3"/>
    <n v="-8.7962962963000768E-4"/>
    <n v="31.666666666665567"/>
    <x v="12"/>
    <x v="1"/>
  </r>
  <r>
    <x v="9"/>
    <s v="2025000298"/>
    <x v="0"/>
    <x v="1161"/>
    <s v="E8822FFZ"/>
    <d v="2025-01-07T00:00:00"/>
    <x v="1"/>
    <s v="3269"/>
    <x v="36"/>
    <s v="PA"/>
    <x v="5"/>
    <x v="0"/>
    <d v="2025-01-07T00:00:00"/>
    <d v="1899-12-30T06:05:21"/>
    <d v="2025-01-07T00:00:00"/>
    <d v="1899-12-30T06:04:11"/>
    <d v="2025-01-07T00:00:00"/>
    <d v="1899-12-30T06:54:05"/>
    <x v="0"/>
    <x v="0"/>
    <s v="7022039515"/>
    <s v="FBO"/>
    <d v="1899-12-30T00:51:04"/>
    <x v="3286"/>
    <d v="1899-12-30T00:01:10"/>
    <s v="Granel"/>
    <s v="E001"/>
    <x v="2"/>
    <d v="1899-12-30T00:48:44"/>
    <d v="1899-12-30T00:49:54"/>
    <x v="0"/>
    <x v="5"/>
    <x v="3"/>
    <x v="1"/>
    <n v="0"/>
    <n v="0"/>
    <x v="0"/>
    <x v="1"/>
    <x v="1"/>
    <n v="0"/>
    <x v="6"/>
    <x v="0"/>
    <d v="1899-12-30T00:01:10"/>
    <d v="1899-12-30T00:01:10"/>
    <x v="0"/>
    <m/>
    <m/>
    <d v="1899-12-30T00:00:00"/>
    <d v="1899-12-30T00:48:44"/>
    <n v="3"/>
    <n v="-8.1018518519004878E-4"/>
    <n v="48.733333333329568"/>
    <x v="12"/>
    <x v="0"/>
  </r>
  <r>
    <x v="9"/>
    <s v="2025000289"/>
    <x v="0"/>
    <x v="1011"/>
    <s v="E8976JGF"/>
    <d v="2025-01-07T00:00:00"/>
    <x v="1"/>
    <s v="3264"/>
    <x v="35"/>
    <s v="PA"/>
    <x v="1"/>
    <x v="0"/>
    <d v="2025-01-07T00:00:00"/>
    <d v="1899-12-30T05:07:16"/>
    <d v="2025-01-07T00:00:00"/>
    <d v="1899-12-30T05:06:00"/>
    <d v="2025-01-07T00:00:00"/>
    <d v="1899-12-30T06:56:09"/>
    <x v="0"/>
    <x v="0"/>
    <s v="7022039516"/>
    <s v="EXW"/>
    <d v="1899-12-30T01:51:25"/>
    <x v="3287"/>
    <d v="1899-12-30T00:01:16"/>
    <s v="Granel"/>
    <s v="E001"/>
    <x v="1"/>
    <d v="1899-12-30T01:48:53"/>
    <d v="1899-12-30T01:50:09"/>
    <x v="12"/>
    <x v="5"/>
    <x v="3"/>
    <x v="1"/>
    <n v="0"/>
    <n v="0"/>
    <x v="0"/>
    <x v="1"/>
    <x v="1"/>
    <n v="0"/>
    <x v="6"/>
    <x v="2"/>
    <d v="1899-12-30T00:01:16"/>
    <d v="1899-12-30T00:01:16"/>
    <x v="0"/>
    <m/>
    <m/>
    <d v="1899-12-30T00:00:00"/>
    <d v="1899-12-30T01:48:53"/>
    <n v="3"/>
    <n v="-8.7962962963000768E-4"/>
    <n v="108.88333333333917"/>
    <x v="12"/>
    <x v="0"/>
  </r>
  <r>
    <x v="9"/>
    <s v="2025000299"/>
    <x v="0"/>
    <x v="1021"/>
    <s v="E2340KGX"/>
    <d v="2025-01-07T00:00:00"/>
    <x v="1"/>
    <s v="3269"/>
    <x v="36"/>
    <s v="PA"/>
    <x v="5"/>
    <x v="0"/>
    <d v="2025-01-07T00:00:00"/>
    <d v="1899-12-30T06:08:56"/>
    <d v="2025-01-07T00:00:00"/>
    <d v="1899-12-30T06:07:39"/>
    <d v="2025-01-07T00:00:00"/>
    <d v="1899-12-30T07:00:33"/>
    <x v="0"/>
    <x v="0"/>
    <s v="7022039517"/>
    <s v="FBO"/>
    <d v="1899-12-30T00:54:11"/>
    <x v="3210"/>
    <d v="1899-12-30T00:01:17"/>
    <s v="Granel"/>
    <s v="E001"/>
    <x v="2"/>
    <d v="1899-12-30T00:51:37"/>
    <d v="1899-12-30T00:52:54"/>
    <x v="0"/>
    <x v="5"/>
    <x v="3"/>
    <x v="1"/>
    <n v="0"/>
    <n v="0"/>
    <x v="0"/>
    <x v="1"/>
    <x v="1"/>
    <n v="0"/>
    <x v="6"/>
    <x v="0"/>
    <d v="1899-12-30T00:01:17"/>
    <d v="1899-12-30T00:01:17"/>
    <x v="0"/>
    <m/>
    <m/>
    <d v="1899-12-30T00:00:00"/>
    <d v="1899-12-30T00:51:37"/>
    <n v="3"/>
    <n v="-8.9120370369999424E-4"/>
    <n v="51.61666666667044"/>
    <x v="0"/>
    <x v="0"/>
  </r>
  <r>
    <x v="9"/>
    <s v="2025000304"/>
    <x v="0"/>
    <x v="1132"/>
    <s v="E9746LXV"/>
    <d v="2025-01-07T00:00:00"/>
    <x v="1"/>
    <s v="3260"/>
    <x v="41"/>
    <s v="PA"/>
    <x v="19"/>
    <x v="0"/>
    <d v="2025-01-07T00:00:00"/>
    <d v="1899-12-30T06:33:35"/>
    <d v="2025-01-07T00:00:00"/>
    <d v="1899-12-30T06:32:19"/>
    <d v="2025-01-07T00:00:00"/>
    <d v="1899-12-30T07:02:18"/>
    <x v="0"/>
    <x v="0"/>
    <s v="7022039518"/>
    <s v="EXW"/>
    <d v="1899-12-30T00:31:15"/>
    <x v="3281"/>
    <d v="1899-12-30T00:01:16"/>
    <s v="Granel"/>
    <s v="E001"/>
    <x v="1"/>
    <d v="1899-12-30T00:28:43"/>
    <d v="1899-12-30T00:29:59"/>
    <x v="0"/>
    <x v="5"/>
    <x v="3"/>
    <x v="1"/>
    <n v="0"/>
    <n v="0"/>
    <x v="0"/>
    <x v="1"/>
    <x v="1"/>
    <n v="0"/>
    <x v="6"/>
    <x v="1"/>
    <d v="1899-12-30T00:01:16"/>
    <d v="1899-12-30T00:01:16"/>
    <x v="0"/>
    <m/>
    <m/>
    <d v="1899-12-30T00:00:00"/>
    <d v="1899-12-30T00:28:43"/>
    <n v="3"/>
    <n v="-8.7962962963000768E-4"/>
    <n v="28.716666666667184"/>
    <x v="0"/>
    <x v="1"/>
  </r>
  <r>
    <x v="9"/>
    <s v="2025000310"/>
    <x v="0"/>
    <x v="1216"/>
    <s v="E3824GTP"/>
    <d v="2025-01-07T00:00:00"/>
    <x v="1"/>
    <s v="3283"/>
    <x v="38"/>
    <s v="PA"/>
    <x v="2"/>
    <x v="0"/>
    <d v="2025-01-07T00:00:00"/>
    <d v="1899-12-30T06:41:46"/>
    <d v="2025-01-07T00:00:00"/>
    <d v="1899-12-30T06:40:30"/>
    <d v="2025-01-07T00:00:00"/>
    <d v="1899-12-30T07:03:10"/>
    <x v="0"/>
    <x v="0"/>
    <s v="7022039519"/>
    <s v="FBO"/>
    <d v="1899-12-30T00:23:56"/>
    <x v="1292"/>
    <d v="1899-12-30T00:01:16"/>
    <s v="Ensacado"/>
    <s v="E002"/>
    <x v="2"/>
    <d v="1899-12-30T00:21:24"/>
    <d v="1899-12-30T00:22:40"/>
    <x v="0"/>
    <x v="5"/>
    <x v="3"/>
    <x v="2"/>
    <n v="0"/>
    <n v="0"/>
    <x v="0"/>
    <x v="2"/>
    <x v="1"/>
    <n v="0"/>
    <x v="6"/>
    <x v="1"/>
    <d v="1899-12-30T00:01:16"/>
    <d v="1899-12-30T00:01:16"/>
    <x v="0"/>
    <m/>
    <m/>
    <d v="1899-12-30T00:00:00"/>
    <d v="1899-12-30T00:21:24"/>
    <n v="3"/>
    <n v="-8.7962962963000768E-4"/>
    <n v="21.399999999998389"/>
    <x v="0"/>
    <x v="1"/>
  </r>
  <r>
    <x v="9"/>
    <s v="2025000288"/>
    <x v="0"/>
    <x v="1273"/>
    <s v="E3374MVP"/>
    <d v="2025-01-07T00:00:00"/>
    <x v="1"/>
    <s v="3264"/>
    <x v="35"/>
    <s v="PA"/>
    <x v="1"/>
    <x v="0"/>
    <d v="2025-01-07T00:00:00"/>
    <d v="1899-12-30T05:04:11"/>
    <d v="2025-01-07T00:00:00"/>
    <d v="1899-12-30T05:02:55"/>
    <d v="2025-01-07T00:00:00"/>
    <d v="1899-12-30T07:05:18"/>
    <x v="0"/>
    <x v="0"/>
    <s v="7022039520"/>
    <s v="FBO"/>
    <d v="1899-12-30T02:03:39"/>
    <x v="3288"/>
    <d v="1899-12-30T00:01:16"/>
    <s v="Granel"/>
    <s v="E001"/>
    <x v="2"/>
    <d v="1899-12-30T02:01:07"/>
    <d v="1899-12-30T02:02:23"/>
    <x v="12"/>
    <x v="5"/>
    <x v="3"/>
    <x v="1"/>
    <n v="0"/>
    <n v="0"/>
    <x v="0"/>
    <x v="1"/>
    <x v="1"/>
    <n v="0"/>
    <x v="6"/>
    <x v="2"/>
    <d v="1899-12-30T00:01:16"/>
    <d v="1899-12-30T00:01:16"/>
    <x v="0"/>
    <m/>
    <m/>
    <d v="1899-12-30T00:00:00"/>
    <d v="1899-12-30T02:01:07"/>
    <n v="3"/>
    <n v="-8.7962962963000768E-4"/>
    <n v="121.11666666665757"/>
    <x v="0"/>
    <x v="0"/>
  </r>
  <r>
    <x v="9"/>
    <s v="2025000313"/>
    <x v="0"/>
    <x v="916"/>
    <s v="E3178LFN"/>
    <d v="2025-01-07T00:00:00"/>
    <x v="1"/>
    <s v="3260"/>
    <x v="41"/>
    <s v="PA"/>
    <x v="19"/>
    <x v="0"/>
    <d v="2025-01-07T00:00:00"/>
    <d v="1899-12-30T06:48:57"/>
    <d v="2025-01-07T00:00:00"/>
    <d v="1899-12-30T06:47:41"/>
    <d v="2025-01-07T00:00:00"/>
    <d v="1899-12-30T07:15:28"/>
    <x v="0"/>
    <x v="0"/>
    <s v="7022039522"/>
    <s v="EXW"/>
    <d v="1899-12-30T00:29:03"/>
    <x v="761"/>
    <d v="1899-12-30T00:01:16"/>
    <s v="Granel"/>
    <s v="E001"/>
    <x v="1"/>
    <d v="1899-12-30T00:26:31"/>
    <d v="1899-12-30T00:27:47"/>
    <x v="0"/>
    <x v="5"/>
    <x v="3"/>
    <x v="1"/>
    <n v="0"/>
    <n v="0"/>
    <x v="0"/>
    <x v="1"/>
    <x v="1"/>
    <n v="0"/>
    <x v="6"/>
    <x v="1"/>
    <d v="1899-12-30T00:01:16"/>
    <d v="1899-12-30T00:01:16"/>
    <x v="0"/>
    <m/>
    <m/>
    <d v="1899-12-30T00:00:00"/>
    <d v="1899-12-30T00:26:31"/>
    <n v="3"/>
    <n v="-8.7962962963000768E-4"/>
    <n v="26.516666666664044"/>
    <x v="0"/>
    <x v="1"/>
  </r>
  <r>
    <x v="9"/>
    <s v="2025000303"/>
    <x v="0"/>
    <x v="1002"/>
    <s v="E0721JRZ"/>
    <d v="2025-01-07T00:00:00"/>
    <x v="1"/>
    <s v="3264"/>
    <x v="35"/>
    <s v="PA"/>
    <x v="1"/>
    <x v="0"/>
    <d v="2025-01-07T00:00:00"/>
    <d v="1899-12-30T06:18:09"/>
    <d v="2025-01-07T00:00:00"/>
    <d v="1899-12-30T06:16:52"/>
    <d v="2025-01-07T00:00:00"/>
    <d v="1899-12-30T07:15:35"/>
    <x v="0"/>
    <x v="0"/>
    <s v="7022039523"/>
    <s v="FBO"/>
    <d v="1899-12-30T01:00:00"/>
    <x v="3289"/>
    <d v="1899-12-30T00:01:17"/>
    <s v="Granel"/>
    <s v="E001"/>
    <x v="2"/>
    <d v="1899-12-30T00:57:26"/>
    <d v="1899-12-30T00:58:43"/>
    <x v="0"/>
    <x v="5"/>
    <x v="3"/>
    <x v="1"/>
    <n v="0"/>
    <n v="0"/>
    <x v="0"/>
    <x v="1"/>
    <x v="1"/>
    <n v="0"/>
    <x v="6"/>
    <x v="0"/>
    <d v="1899-12-30T00:01:17"/>
    <d v="1899-12-30T00:01:17"/>
    <x v="0"/>
    <m/>
    <m/>
    <d v="1899-12-30T00:00:00"/>
    <d v="1899-12-30T00:57:26"/>
    <n v="3"/>
    <n v="-8.9120370371004176E-4"/>
    <n v="57.433333333334367"/>
    <x v="0"/>
    <x v="0"/>
  </r>
  <r>
    <x v="9"/>
    <s v="2025000301"/>
    <x v="0"/>
    <x v="1164"/>
    <s v="E1632JZF"/>
    <d v="2025-01-07T00:00:00"/>
    <x v="1"/>
    <s v="3269"/>
    <x v="36"/>
    <s v="PA"/>
    <x v="5"/>
    <x v="0"/>
    <d v="2025-01-07T00:00:00"/>
    <d v="1899-12-30T06:13:41"/>
    <d v="2025-01-07T00:00:00"/>
    <d v="1899-12-30T06:12:25"/>
    <d v="2025-01-07T00:00:00"/>
    <d v="1899-12-30T07:17:28"/>
    <x v="0"/>
    <x v="0"/>
    <s v="7022039524"/>
    <s v="FBO"/>
    <d v="1899-12-30T01:06:19"/>
    <x v="3290"/>
    <d v="1899-12-30T00:01:16"/>
    <s v="Granel"/>
    <s v="E001"/>
    <x v="2"/>
    <d v="1899-12-30T01:03:47"/>
    <d v="1899-12-30T01:05:03"/>
    <x v="0"/>
    <x v="5"/>
    <x v="3"/>
    <x v="1"/>
    <n v="0"/>
    <n v="0"/>
    <x v="0"/>
    <x v="1"/>
    <x v="1"/>
    <n v="0"/>
    <x v="6"/>
    <x v="0"/>
    <d v="1899-12-30T00:01:16"/>
    <d v="1899-12-30T00:01:16"/>
    <x v="0"/>
    <m/>
    <m/>
    <d v="1899-12-30T00:00:00"/>
    <d v="1899-12-30T01:03:47"/>
    <n v="3"/>
    <n v="-8.7962962962001567E-4"/>
    <n v="63.783333333345595"/>
    <x v="0"/>
    <x v="0"/>
  </r>
  <r>
    <x v="9"/>
    <s v="2025000305"/>
    <x v="0"/>
    <x v="983"/>
    <s v="E8831LZK"/>
    <d v="2025-01-07T00:00:00"/>
    <x v="1"/>
    <s v="3264"/>
    <x v="35"/>
    <s v="PA"/>
    <x v="1"/>
    <x v="0"/>
    <d v="2025-01-07T00:00:00"/>
    <d v="1899-12-30T06:34:01"/>
    <d v="2025-01-07T00:00:00"/>
    <d v="1899-12-30T06:32:44"/>
    <d v="2025-01-07T00:00:00"/>
    <d v="1899-12-30T07:25:39"/>
    <x v="0"/>
    <x v="0"/>
    <s v="7022039525"/>
    <s v="FBO"/>
    <d v="1899-12-30T00:54:12"/>
    <x v="3291"/>
    <d v="1899-12-30T00:01:17"/>
    <s v="Granel"/>
    <s v="E001"/>
    <x v="2"/>
    <d v="1899-12-30T00:51:38"/>
    <d v="1899-12-30T00:52:55"/>
    <x v="0"/>
    <x v="5"/>
    <x v="3"/>
    <x v="1"/>
    <n v="0"/>
    <n v="0"/>
    <x v="0"/>
    <x v="1"/>
    <x v="1"/>
    <n v="0"/>
    <x v="6"/>
    <x v="0"/>
    <d v="1899-12-30T00:01:17"/>
    <d v="1899-12-30T00:01:17"/>
    <x v="0"/>
    <m/>
    <m/>
    <d v="1899-12-30T00:00:00"/>
    <d v="1899-12-30T00:51:38"/>
    <n v="3"/>
    <n v="-8.9120370370998625E-4"/>
    <n v="51.633333333331223"/>
    <x v="0"/>
    <x v="0"/>
  </r>
  <r>
    <x v="9"/>
    <s v="2025000308"/>
    <x v="0"/>
    <x v="918"/>
    <s v="E9449KGB"/>
    <d v="2025-01-07T00:00:00"/>
    <x v="1"/>
    <s v="3264"/>
    <x v="35"/>
    <s v="PA"/>
    <x v="1"/>
    <x v="0"/>
    <d v="2025-01-07T00:00:00"/>
    <d v="1899-12-30T06:39:01"/>
    <d v="2025-01-07T00:00:00"/>
    <d v="1899-12-30T06:37:45"/>
    <d v="2025-01-07T00:00:00"/>
    <d v="1899-12-30T07:31:54"/>
    <x v="0"/>
    <x v="0"/>
    <s v="7022039526"/>
    <s v="FBO"/>
    <d v="1899-12-30T00:55:25"/>
    <x v="1391"/>
    <d v="1899-12-30T00:01:16"/>
    <s v="Granel"/>
    <s v="E001"/>
    <x v="2"/>
    <d v="1899-12-30T00:52:53"/>
    <d v="1899-12-30T00:54:09"/>
    <x v="0"/>
    <x v="5"/>
    <x v="3"/>
    <x v="1"/>
    <n v="0"/>
    <n v="0"/>
    <x v="0"/>
    <x v="1"/>
    <x v="1"/>
    <n v="0"/>
    <x v="6"/>
    <x v="0"/>
    <d v="1899-12-30T00:01:16"/>
    <d v="1899-12-30T00:01:16"/>
    <x v="0"/>
    <m/>
    <m/>
    <d v="1899-12-30T00:00:00"/>
    <d v="1899-12-30T00:52:53"/>
    <n v="3"/>
    <n v="-8.7962962963000768E-4"/>
    <n v="52.883333333323186"/>
    <x v="0"/>
    <x v="0"/>
  </r>
  <r>
    <x v="9"/>
    <s v="2025000314"/>
    <x v="0"/>
    <x v="1217"/>
    <s v="E9925BVC"/>
    <d v="2025-01-07T00:00:00"/>
    <x v="1"/>
    <s v="3282"/>
    <x v="40"/>
    <s v="PA"/>
    <x v="6"/>
    <x v="0"/>
    <d v="2025-01-07T00:00:00"/>
    <d v="1899-12-30T06:56:27"/>
    <d v="2025-01-07T00:00:00"/>
    <d v="1899-12-30T17:57:00"/>
    <d v="2025-01-07T00:00:00"/>
    <d v="1899-12-30T07:33:46"/>
    <x v="251"/>
    <x v="27"/>
    <s v="7022039527"/>
    <s v="FBO"/>
    <d v="1899-12-30T21:23:47"/>
    <x v="3292"/>
    <d v="1899-12-30T11:00:33"/>
    <s v="Ensacado"/>
    <s v="E002"/>
    <x v="2"/>
    <d v="1899-12-30T00:37:19"/>
    <n v="-0.43280092592593"/>
    <x v="0"/>
    <x v="5"/>
    <x v="3"/>
    <x v="2"/>
    <n v="0"/>
    <n v="0"/>
    <x v="0"/>
    <x v="2"/>
    <x v="1"/>
    <n v="0"/>
    <x v="6"/>
    <x v="1"/>
    <d v="1899-12-30T11:00:33"/>
    <d v="1899-12-30T10:02:33"/>
    <x v="1"/>
    <m/>
    <m/>
    <d v="1899-12-30T00:00:00"/>
    <d v="1899-12-30T00:37:19"/>
    <n v="3"/>
    <d v="1899-12-30T11:00:33"/>
    <n v="37.31666666666397"/>
    <x v="0"/>
    <x v="1"/>
  </r>
  <r>
    <x v="9"/>
    <s v="2025000290"/>
    <x v="0"/>
    <x v="1004"/>
    <s v="E7812KXB"/>
    <d v="2025-01-07T00:00:00"/>
    <x v="1"/>
    <s v="3264"/>
    <x v="35"/>
    <s v="PA"/>
    <x v="1"/>
    <x v="0"/>
    <d v="2025-01-07T00:00:00"/>
    <d v="1899-12-30T05:31:04"/>
    <d v="2025-01-07T00:00:00"/>
    <d v="1899-12-30T05:29:48"/>
    <d v="2025-01-07T00:00:00"/>
    <d v="1899-12-30T07:36:47"/>
    <x v="0"/>
    <x v="0"/>
    <s v="7022039528"/>
    <s v="EXW"/>
    <d v="1899-12-30T02:08:15"/>
    <x v="3293"/>
    <d v="1899-12-30T00:01:16"/>
    <s v="Granel"/>
    <s v="E001"/>
    <x v="1"/>
    <d v="1899-12-30T02:05:43"/>
    <d v="1899-12-30T02:06:59"/>
    <x v="12"/>
    <x v="5"/>
    <x v="3"/>
    <x v="1"/>
    <n v="0"/>
    <n v="0"/>
    <x v="0"/>
    <x v="1"/>
    <x v="1"/>
    <n v="0"/>
    <x v="6"/>
    <x v="2"/>
    <d v="1899-12-30T00:01:16"/>
    <d v="1899-12-30T00:01:16"/>
    <x v="0"/>
    <m/>
    <m/>
    <d v="1899-12-30T00:00:00"/>
    <d v="1899-12-30T02:05:43"/>
    <n v="3"/>
    <n v="-8.7962962963000768E-4"/>
    <n v="125.71666666666556"/>
    <x v="0"/>
    <x v="0"/>
  </r>
  <r>
    <x v="9"/>
    <s v="2025000317"/>
    <x v="0"/>
    <x v="1018"/>
    <s v="E9461JBD"/>
    <d v="2025-01-07T00:00:00"/>
    <x v="1"/>
    <s v="3264"/>
    <x v="35"/>
    <s v="PA"/>
    <x v="1"/>
    <x v="0"/>
    <d v="2025-01-07T00:00:00"/>
    <d v="1899-12-30T07:06:17"/>
    <d v="2025-01-07T00:00:00"/>
    <d v="1899-12-30T07:05:01"/>
    <d v="2025-01-07T00:00:00"/>
    <d v="1899-12-30T07:48:42"/>
    <x v="0"/>
    <x v="0"/>
    <s v="7022039529"/>
    <s v="EXW"/>
    <d v="1899-12-30T00:44:57"/>
    <x v="3294"/>
    <d v="1899-12-30T00:01:16"/>
    <s v="Granel"/>
    <s v="E001"/>
    <x v="1"/>
    <d v="1899-12-30T00:42:25"/>
    <d v="1899-12-30T00:43:41"/>
    <x v="1"/>
    <x v="5"/>
    <x v="3"/>
    <x v="1"/>
    <n v="0"/>
    <n v="0"/>
    <x v="0"/>
    <x v="1"/>
    <x v="1"/>
    <n v="0"/>
    <x v="6"/>
    <x v="1"/>
    <d v="1899-12-30T00:01:16"/>
    <d v="1899-12-30T00:01:16"/>
    <x v="0"/>
    <m/>
    <m/>
    <d v="1899-12-30T00:00:00"/>
    <d v="1899-12-30T00:42:25"/>
    <n v="3"/>
    <n v="-8.7962962963000768E-4"/>
    <n v="42.416666666668768"/>
    <x v="0"/>
    <x v="1"/>
  </r>
  <r>
    <x v="9"/>
    <s v="2025000320"/>
    <x v="0"/>
    <x v="1061"/>
    <s v="E4446DBR"/>
    <d v="2025-01-07T00:00:00"/>
    <x v="1"/>
    <s v="3283"/>
    <x v="38"/>
    <s v="PA"/>
    <x v="2"/>
    <x v="0"/>
    <d v="2025-01-07T00:00:00"/>
    <d v="1899-12-30T07:26:47"/>
    <d v="2025-01-07T00:00:00"/>
    <d v="1899-12-30T07:25:31"/>
    <d v="2025-01-07T00:00:00"/>
    <d v="1899-12-30T07:55:56"/>
    <x v="0"/>
    <x v="0"/>
    <s v="7022039531"/>
    <s v="EXW"/>
    <d v="1899-12-30T00:31:41"/>
    <x v="1003"/>
    <d v="1899-12-30T00:01:16"/>
    <s v="Ensacado"/>
    <s v="E002"/>
    <x v="1"/>
    <d v="1899-12-30T00:29:09"/>
    <d v="1899-12-30T00:30:25"/>
    <x v="1"/>
    <x v="5"/>
    <x v="3"/>
    <x v="2"/>
    <n v="0"/>
    <n v="0"/>
    <x v="0"/>
    <x v="2"/>
    <x v="1"/>
    <n v="0"/>
    <x v="6"/>
    <x v="1"/>
    <d v="1899-12-30T00:01:16"/>
    <d v="1899-12-30T00:01:16"/>
    <x v="0"/>
    <m/>
    <m/>
    <d v="1899-12-30T00:00:00"/>
    <d v="1899-12-30T00:29:09"/>
    <n v="3"/>
    <n v="-8.7962962963000768E-4"/>
    <n v="29.150000000006393"/>
    <x v="0"/>
    <x v="1"/>
  </r>
  <r>
    <x v="9"/>
    <s v="2025000322"/>
    <x v="0"/>
    <x v="1024"/>
    <s v="E2589JTB"/>
    <d v="2025-01-07T00:00:00"/>
    <x v="1"/>
    <s v="3264"/>
    <x v="35"/>
    <s v="PA"/>
    <x v="1"/>
    <x v="0"/>
    <d v="2025-01-07T00:00:00"/>
    <d v="1899-12-30T07:31:11"/>
    <d v="2025-01-07T00:00:00"/>
    <d v="1899-12-30T07:29:55"/>
    <d v="2025-01-07T00:00:00"/>
    <d v="1899-12-30T08:06:26"/>
    <x v="0"/>
    <x v="0"/>
    <s v="7022039532"/>
    <s v="FBO"/>
    <d v="1899-12-30T00:37:47"/>
    <x v="3295"/>
    <d v="1899-12-30T00:01:16"/>
    <s v="Granel"/>
    <s v="E001"/>
    <x v="2"/>
    <d v="1899-12-30T00:35:15"/>
    <d v="1899-12-30T00:36:31"/>
    <x v="1"/>
    <x v="5"/>
    <x v="3"/>
    <x v="1"/>
    <n v="0"/>
    <n v="0"/>
    <x v="0"/>
    <x v="1"/>
    <x v="1"/>
    <n v="0"/>
    <x v="6"/>
    <x v="1"/>
    <d v="1899-12-30T00:01:16"/>
    <d v="1899-12-30T00:01:16"/>
    <x v="0"/>
    <m/>
    <m/>
    <d v="1899-12-30T00:00:00"/>
    <d v="1899-12-30T00:35:15"/>
    <n v="3"/>
    <n v="-8.7962962962995217E-4"/>
    <n v="35.250000000004789"/>
    <x v="1"/>
    <x v="1"/>
  </r>
  <r>
    <x v="9"/>
    <s v="2025000316"/>
    <x v="0"/>
    <x v="940"/>
    <s v="E5477KKG"/>
    <d v="2025-01-07T00:00:00"/>
    <x v="1"/>
    <s v="3264"/>
    <x v="35"/>
    <s v="PA"/>
    <x v="1"/>
    <x v="0"/>
    <d v="2025-01-07T00:00:00"/>
    <d v="1899-12-30T07:01:31"/>
    <d v="2025-01-07T00:00:00"/>
    <d v="1899-12-30T07:00:16"/>
    <d v="2025-01-07T00:00:00"/>
    <d v="1899-12-30T08:19:49"/>
    <x v="0"/>
    <x v="0"/>
    <s v="7022039534"/>
    <s v="FBO"/>
    <d v="1899-12-30T01:20:48"/>
    <x v="3214"/>
    <d v="1899-12-30T00:01:15"/>
    <s v="Granel"/>
    <s v="E001"/>
    <x v="2"/>
    <d v="1899-12-30T01:18:18"/>
    <d v="1899-12-30T01:19:33"/>
    <x v="1"/>
    <x v="5"/>
    <x v="3"/>
    <x v="1"/>
    <n v="0"/>
    <n v="0"/>
    <x v="0"/>
    <x v="1"/>
    <x v="1"/>
    <n v="0"/>
    <x v="6"/>
    <x v="0"/>
    <d v="1899-12-30T00:01:15"/>
    <d v="1899-12-30T00:01:15"/>
    <x v="0"/>
    <m/>
    <m/>
    <d v="1899-12-30T00:00:00"/>
    <d v="1899-12-30T01:18:18"/>
    <n v="3"/>
    <n v="-8.6805555556002112E-4"/>
    <n v="78.300000000000011"/>
    <x v="1"/>
    <x v="0"/>
  </r>
  <r>
    <x v="9"/>
    <s v="2025000326"/>
    <x v="0"/>
    <x v="1099"/>
    <s v="E9571KML"/>
    <d v="2025-01-07T00:00:00"/>
    <x v="1"/>
    <s v="3269"/>
    <x v="36"/>
    <s v="PA"/>
    <x v="5"/>
    <x v="0"/>
    <d v="2025-01-07T00:00:00"/>
    <d v="1899-12-30T07:55:39"/>
    <d v="2025-01-07T00:00:00"/>
    <d v="1899-12-30T07:54:23"/>
    <d v="2025-01-07T00:00:00"/>
    <d v="1899-12-30T08:24:14"/>
    <x v="0"/>
    <x v="0"/>
    <s v="7022039535"/>
    <s v="FBO"/>
    <d v="1899-12-30T00:31:07"/>
    <x v="931"/>
    <d v="1899-12-30T00:01:16"/>
    <s v="Granel"/>
    <s v="E001"/>
    <x v="2"/>
    <d v="1899-12-30T00:28:35"/>
    <d v="1899-12-30T00:29:51"/>
    <x v="1"/>
    <x v="5"/>
    <x v="3"/>
    <x v="1"/>
    <n v="0"/>
    <n v="0"/>
    <x v="0"/>
    <x v="1"/>
    <x v="1"/>
    <n v="0"/>
    <x v="6"/>
    <x v="1"/>
    <d v="1899-12-30T00:01:16"/>
    <d v="1899-12-30T00:01:16"/>
    <x v="0"/>
    <m/>
    <m/>
    <d v="1899-12-30T00:00:00"/>
    <d v="1899-12-30T00:28:35"/>
    <n v="3"/>
    <n v="-8.7962962963000768E-4"/>
    <n v="28.583333333337613"/>
    <x v="1"/>
    <x v="1"/>
  </r>
  <r>
    <x v="9"/>
    <s v="2025000328"/>
    <x v="0"/>
    <x v="1000"/>
    <s v="E3888GZR"/>
    <d v="2025-01-07T00:00:00"/>
    <x v="1"/>
    <s v="3269"/>
    <x v="36"/>
    <s v="PA"/>
    <x v="5"/>
    <x v="0"/>
    <d v="2025-01-07T00:00:00"/>
    <d v="1899-12-30T08:06:37"/>
    <d v="2025-01-07T00:00:00"/>
    <d v="1899-12-30T08:05:22"/>
    <d v="2025-01-07T00:00:00"/>
    <d v="1899-12-30T08:27:28"/>
    <x v="0"/>
    <x v="0"/>
    <s v="7022039536"/>
    <s v="EXW"/>
    <d v="1899-12-30T00:23:21"/>
    <x v="369"/>
    <d v="1899-12-30T00:01:15"/>
    <s v="Granel"/>
    <s v="E001"/>
    <x v="1"/>
    <d v="1899-12-30T00:20:51"/>
    <d v="1899-12-30T00:22:06"/>
    <x v="2"/>
    <x v="5"/>
    <x v="3"/>
    <x v="1"/>
    <n v="0"/>
    <n v="0"/>
    <x v="0"/>
    <x v="1"/>
    <x v="1"/>
    <n v="0"/>
    <x v="6"/>
    <x v="1"/>
    <d v="1899-12-30T00:01:15"/>
    <d v="1899-12-30T00:01:15"/>
    <x v="0"/>
    <m/>
    <m/>
    <d v="1899-12-30T00:00:00"/>
    <d v="1899-12-30T00:20:51"/>
    <n v="3"/>
    <n v="-8.6805555555002911E-4"/>
    <n v="20.850000000004776"/>
    <x v="1"/>
    <x v="1"/>
  </r>
  <r>
    <x v="9"/>
    <s v="2025000329"/>
    <x v="0"/>
    <x v="926"/>
    <s v="E3173MJG"/>
    <d v="2025-01-07T00:00:00"/>
    <x v="1"/>
    <s v="3269"/>
    <x v="36"/>
    <s v="PA"/>
    <x v="5"/>
    <x v="0"/>
    <d v="2025-01-07T00:00:00"/>
    <d v="1899-12-30T08:08:48"/>
    <d v="2025-01-07T00:00:00"/>
    <d v="1899-12-30T08:07:31"/>
    <d v="2025-01-07T00:00:00"/>
    <d v="1899-12-30T08:38:34"/>
    <x v="0"/>
    <x v="0"/>
    <s v="7022039537"/>
    <s v="FBO"/>
    <d v="1899-12-30T00:32:20"/>
    <x v="815"/>
    <d v="1899-12-30T00:01:17"/>
    <s v="Granel"/>
    <s v="E001"/>
    <x v="2"/>
    <d v="1899-12-30T00:29:46"/>
    <d v="1899-12-30T00:31:03"/>
    <x v="2"/>
    <x v="5"/>
    <x v="3"/>
    <x v="1"/>
    <n v="0"/>
    <n v="0"/>
    <x v="0"/>
    <x v="1"/>
    <x v="1"/>
    <n v="0"/>
    <x v="6"/>
    <x v="1"/>
    <d v="1899-12-30T00:01:17"/>
    <d v="1899-12-30T00:01:17"/>
    <x v="0"/>
    <m/>
    <m/>
    <d v="1899-12-30T00:00:00"/>
    <d v="1899-12-30T00:29:46"/>
    <n v="3"/>
    <n v="-8.9120370369999424E-4"/>
    <n v="29.766666666671984"/>
    <x v="1"/>
    <x v="1"/>
  </r>
  <r>
    <x v="9"/>
    <s v=""/>
    <x v="0"/>
    <x v="959"/>
    <s v="ER1963BDRR8610BDH"/>
    <d v="2025-01-07T00:00:00"/>
    <x v="1"/>
    <s v="3269"/>
    <x v="36"/>
    <s v="PA"/>
    <x v="2"/>
    <x v="0"/>
    <d v="2025-01-07T00:00:00"/>
    <d v="1899-12-30T07:49:47"/>
    <d v="2025-01-07T00:00:00"/>
    <d v="1899-12-30T07:50:13"/>
    <d v="2025-01-07T00:00:00"/>
    <d v="1899-12-30T08:40:57"/>
    <x v="203"/>
    <x v="27"/>
    <s v="7022039538"/>
    <s v="FBO"/>
    <d v="1899-12-30T00:51:10"/>
    <x v="3296"/>
    <d v="1899-12-30T00:00:26"/>
    <s v="Granel"/>
    <s v="E001"/>
    <x v="2"/>
    <d v="1899-12-30T00:51:10"/>
    <d v="1899-12-30T00:50:44"/>
    <x v="1"/>
    <x v="5"/>
    <x v="3"/>
    <x v="1"/>
    <n v="0"/>
    <n v="0"/>
    <x v="0"/>
    <x v="1"/>
    <x v="1"/>
    <n v="0"/>
    <x v="6"/>
    <x v="0"/>
    <d v="1899-12-30T00:00:26"/>
    <d v="1899-12-30T00:00:26"/>
    <x v="0"/>
    <m/>
    <m/>
    <d v="1899-12-30T00:00:00"/>
    <d v="1899-12-30T00:51:10"/>
    <n v="3"/>
    <d v="1899-12-30T00:00:26"/>
    <n v="51.166666666655985"/>
    <x v="1"/>
    <x v="0"/>
  </r>
  <r>
    <x v="9"/>
    <s v="2025000330"/>
    <x v="0"/>
    <x v="980"/>
    <s v="E8306MSJ"/>
    <d v="2025-01-07T00:00:00"/>
    <x v="1"/>
    <s v="3264"/>
    <x v="35"/>
    <s v="PA"/>
    <x v="1"/>
    <x v="0"/>
    <d v="2025-01-07T00:00:00"/>
    <d v="1899-12-30T08:12:40"/>
    <d v="2025-01-07T00:00:00"/>
    <d v="1899-12-30T08:11:24"/>
    <d v="2025-01-07T00:00:00"/>
    <d v="1899-12-30T08:44:58"/>
    <x v="0"/>
    <x v="0"/>
    <s v="7022039539"/>
    <s v="FBO"/>
    <d v="1899-12-30T00:34:50"/>
    <x v="1122"/>
    <d v="1899-12-30T00:01:16"/>
    <s v="Granel"/>
    <s v="E001"/>
    <x v="2"/>
    <d v="1899-12-30T00:32:18"/>
    <d v="1899-12-30T00:33:34"/>
    <x v="2"/>
    <x v="5"/>
    <x v="3"/>
    <x v="1"/>
    <n v="0"/>
    <n v="0"/>
    <x v="0"/>
    <x v="1"/>
    <x v="1"/>
    <n v="0"/>
    <x v="6"/>
    <x v="1"/>
    <d v="1899-12-30T00:01:16"/>
    <d v="1899-12-30T00:01:16"/>
    <x v="0"/>
    <m/>
    <m/>
    <d v="1899-12-30T00:00:00"/>
    <d v="1899-12-30T00:32:18"/>
    <n v="3"/>
    <n v="-8.7962962963000768E-4"/>
    <n v="32.300000000006406"/>
    <x v="1"/>
    <x v="1"/>
  </r>
  <r>
    <x v="9"/>
    <s v="2025000331"/>
    <x v="0"/>
    <x v="1092"/>
    <s v="E6099JTB"/>
    <d v="2025-01-07T00:00:00"/>
    <x v="1"/>
    <s v="3282"/>
    <x v="40"/>
    <s v="PA"/>
    <x v="2"/>
    <x v="0"/>
    <d v="2025-01-07T00:00:00"/>
    <d v="1899-12-30T08:13:26"/>
    <d v="2025-01-07T00:00:00"/>
    <d v="1899-12-30T08:12:11"/>
    <d v="2025-01-07T00:00:00"/>
    <d v="1899-12-30T08:58:27"/>
    <x v="0"/>
    <x v="0"/>
    <s v="7022039540"/>
    <s v="EXW"/>
    <d v="1899-12-30T00:47:31"/>
    <x v="360"/>
    <d v="1899-12-30T00:01:15"/>
    <s v="Ensacado"/>
    <s v="E002"/>
    <x v="1"/>
    <d v="1899-12-30T00:45:01"/>
    <d v="1899-12-30T00:46:16"/>
    <x v="2"/>
    <x v="5"/>
    <x v="3"/>
    <x v="2"/>
    <n v="0"/>
    <n v="0"/>
    <x v="0"/>
    <x v="2"/>
    <x v="1"/>
    <n v="0"/>
    <x v="6"/>
    <x v="0"/>
    <d v="1899-12-30T00:01:15"/>
    <d v="1899-12-30T00:01:15"/>
    <x v="0"/>
    <m/>
    <m/>
    <d v="1899-12-30T00:00:00"/>
    <d v="1899-12-30T00:45:01"/>
    <n v="3"/>
    <n v="-8.6805555556002112E-4"/>
    <n v="45.016666666660782"/>
    <x v="1"/>
    <x v="0"/>
  </r>
  <r>
    <x v="9"/>
    <s v="2025000334"/>
    <x v="0"/>
    <x v="1003"/>
    <s v="E7970JYD"/>
    <d v="2025-01-07T00:00:00"/>
    <x v="1"/>
    <s v="3264"/>
    <x v="35"/>
    <s v="PA"/>
    <x v="1"/>
    <x v="0"/>
    <d v="2025-01-07T00:00:00"/>
    <d v="1899-12-30T08:46:07"/>
    <d v="2025-01-07T00:00:00"/>
    <d v="1899-12-30T08:44:51"/>
    <d v="2025-01-07T00:00:00"/>
    <d v="1899-12-30T09:09:50"/>
    <x v="0"/>
    <x v="0"/>
    <s v="7022039541"/>
    <s v="EXW"/>
    <d v="1899-12-30T00:26:15"/>
    <x v="1244"/>
    <d v="1899-12-30T00:01:16"/>
    <s v="Granel"/>
    <s v="E001"/>
    <x v="1"/>
    <d v="1899-12-30T00:23:43"/>
    <d v="1899-12-30T00:24:59"/>
    <x v="2"/>
    <x v="5"/>
    <x v="3"/>
    <x v="1"/>
    <n v="0"/>
    <n v="0"/>
    <x v="0"/>
    <x v="1"/>
    <x v="1"/>
    <n v="0"/>
    <x v="6"/>
    <x v="1"/>
    <d v="1899-12-30T00:01:16"/>
    <d v="1899-12-30T00:01:16"/>
    <x v="0"/>
    <m/>
    <m/>
    <d v="1899-12-30T00:00:00"/>
    <d v="1899-12-30T00:23:43"/>
    <n v="3"/>
    <n v="-8.7962962963000768E-4"/>
    <n v="23.716666666655932"/>
    <x v="2"/>
    <x v="1"/>
  </r>
  <r>
    <x v="9"/>
    <s v="2025000337"/>
    <x v="0"/>
    <x v="900"/>
    <s v="E2277MGP"/>
    <d v="2025-01-07T00:00:00"/>
    <x v="1"/>
    <s v="3269"/>
    <x v="36"/>
    <s v="PA"/>
    <x v="5"/>
    <x v="0"/>
    <d v="2025-01-07T00:00:00"/>
    <d v="1899-12-30T08:55:54"/>
    <d v="2025-01-07T00:00:00"/>
    <d v="1899-12-30T08:54:38"/>
    <d v="2025-01-07T00:00:00"/>
    <d v="1899-12-30T09:30:24"/>
    <x v="0"/>
    <x v="0"/>
    <s v="7022039542"/>
    <s v="EXW"/>
    <d v="1899-12-30T00:37:02"/>
    <x v="2358"/>
    <d v="1899-12-30T00:01:16"/>
    <s v="Granel"/>
    <s v="E001"/>
    <x v="1"/>
    <d v="1899-12-30T00:34:30"/>
    <d v="1899-12-30T00:35:46"/>
    <x v="2"/>
    <x v="5"/>
    <x v="3"/>
    <x v="1"/>
    <n v="0"/>
    <n v="0"/>
    <x v="0"/>
    <x v="1"/>
    <x v="1"/>
    <n v="0"/>
    <x v="6"/>
    <x v="1"/>
    <d v="1899-12-30T00:01:16"/>
    <d v="1899-12-30T00:01:16"/>
    <x v="0"/>
    <m/>
    <m/>
    <d v="1899-12-30T00:00:00"/>
    <d v="1899-12-30T00:34:30"/>
    <n v="3"/>
    <n v="-8.7962962963000768E-4"/>
    <n v="34.499999999995239"/>
    <x v="2"/>
    <x v="1"/>
  </r>
  <r>
    <x v="9"/>
    <s v="2025000336"/>
    <x v="0"/>
    <x v="1077"/>
    <s v="E9884JZD"/>
    <d v="2025-01-07T00:00:00"/>
    <x v="1"/>
    <s v="3269"/>
    <x v="36"/>
    <s v="PA"/>
    <x v="5"/>
    <x v="0"/>
    <d v="2025-01-07T00:00:00"/>
    <d v="1899-12-30T08:54:07"/>
    <d v="2025-01-07T00:00:00"/>
    <d v="1899-12-30T08:52:51"/>
    <d v="2025-01-07T00:00:00"/>
    <d v="1899-12-30T09:36:51"/>
    <x v="0"/>
    <x v="0"/>
    <s v="7022039543"/>
    <s v="FBO"/>
    <d v="1899-12-30T00:45:16"/>
    <x v="3297"/>
    <d v="1899-12-30T00:01:16"/>
    <s v="Granel"/>
    <s v="E001"/>
    <x v="2"/>
    <d v="1899-12-30T00:42:44"/>
    <d v="1899-12-30T00:44:00"/>
    <x v="2"/>
    <x v="5"/>
    <x v="3"/>
    <x v="1"/>
    <n v="0"/>
    <n v="0"/>
    <x v="0"/>
    <x v="1"/>
    <x v="1"/>
    <n v="0"/>
    <x v="6"/>
    <x v="1"/>
    <d v="1899-12-30T00:01:16"/>
    <d v="1899-12-30T00:01:16"/>
    <x v="0"/>
    <m/>
    <m/>
    <d v="1899-12-30T00:00:00"/>
    <d v="1899-12-30T00:42:44"/>
    <n v="3"/>
    <n v="-8.7962962963000768E-4"/>
    <n v="42.733333333339189"/>
    <x v="2"/>
    <x v="1"/>
  </r>
  <r>
    <x v="9"/>
    <s v="2025000345"/>
    <x v="0"/>
    <x v="1001"/>
    <s v="E9043KYN"/>
    <d v="2025-01-07T00:00:00"/>
    <x v="1"/>
    <s v="3264"/>
    <x v="35"/>
    <s v="PA"/>
    <x v="1"/>
    <x v="0"/>
    <d v="2025-01-07T00:00:00"/>
    <d v="1899-12-30T09:14:29"/>
    <d v="2025-01-07T00:00:00"/>
    <d v="1899-12-30T09:13:13"/>
    <d v="2025-01-07T00:00:00"/>
    <d v="1899-12-30T09:44:12"/>
    <x v="0"/>
    <x v="0"/>
    <s v="7022039544"/>
    <s v="EXW"/>
    <d v="1899-12-30T00:32:15"/>
    <x v="2459"/>
    <d v="1899-12-30T00:01:16"/>
    <s v="Granel"/>
    <s v="E001"/>
    <x v="1"/>
    <d v="1899-12-30T00:29:43"/>
    <d v="1899-12-30T00:30:59"/>
    <x v="3"/>
    <x v="5"/>
    <x v="3"/>
    <x v="1"/>
    <n v="0"/>
    <n v="0"/>
    <x v="0"/>
    <x v="1"/>
    <x v="1"/>
    <n v="0"/>
    <x v="6"/>
    <x v="1"/>
    <d v="1899-12-30T00:01:16"/>
    <d v="1899-12-30T00:01:16"/>
    <x v="0"/>
    <m/>
    <m/>
    <d v="1899-12-30T00:00:00"/>
    <d v="1899-12-30T00:29:43"/>
    <n v="3"/>
    <n v="-8.7962962963000768E-4"/>
    <n v="29.716666666660867"/>
    <x v="2"/>
    <x v="1"/>
  </r>
  <r>
    <x v="9"/>
    <s v="2025000349"/>
    <x v="0"/>
    <x v="921"/>
    <s v="E1228KBR"/>
    <d v="2025-01-07T00:00:00"/>
    <x v="1"/>
    <s v="3260"/>
    <x v="41"/>
    <s v="PA"/>
    <x v="19"/>
    <x v="0"/>
    <d v="2025-01-07T00:00:00"/>
    <d v="1899-12-30T09:19:29"/>
    <d v="2025-01-07T00:00:00"/>
    <d v="1899-12-30T09:18:13"/>
    <d v="2025-01-07T00:00:00"/>
    <d v="1899-12-30T09:49:22"/>
    <x v="0"/>
    <x v="0"/>
    <s v="7022039545"/>
    <s v="EXW"/>
    <d v="1899-12-30T00:32:25"/>
    <x v="1464"/>
    <d v="1899-12-30T00:01:16"/>
    <s v="Granel"/>
    <s v="E001"/>
    <x v="1"/>
    <d v="1899-12-30T00:29:53"/>
    <d v="1899-12-30T00:31:09"/>
    <x v="3"/>
    <x v="5"/>
    <x v="3"/>
    <x v="1"/>
    <n v="0"/>
    <n v="0"/>
    <x v="0"/>
    <x v="1"/>
    <x v="1"/>
    <n v="0"/>
    <x v="6"/>
    <x v="1"/>
    <d v="1899-12-30T00:01:16"/>
    <d v="1899-12-30T00:01:16"/>
    <x v="0"/>
    <m/>
    <m/>
    <d v="1899-12-30T00:00:00"/>
    <d v="1899-12-30T00:29:53"/>
    <n v="3"/>
    <n v="-8.7962962963000768E-4"/>
    <n v="29.883333333340776"/>
    <x v="2"/>
    <x v="1"/>
  </r>
  <r>
    <x v="9"/>
    <s v="2025000351"/>
    <x v="0"/>
    <x v="988"/>
    <s v="E7574KJX"/>
    <d v="2025-01-07T00:00:00"/>
    <x v="1"/>
    <s v="3264"/>
    <x v="35"/>
    <s v="PA"/>
    <x v="1"/>
    <x v="0"/>
    <d v="2025-01-07T00:00:00"/>
    <d v="1899-12-30T09:25:25"/>
    <d v="2025-01-07T00:00:00"/>
    <d v="1899-12-30T09:24:09"/>
    <d v="2025-01-07T00:00:00"/>
    <d v="1899-12-30T09:51:15"/>
    <x v="0"/>
    <x v="0"/>
    <s v="7022039546"/>
    <s v="FBO"/>
    <d v="1899-12-30T00:28:22"/>
    <x v="1592"/>
    <d v="1899-12-30T00:01:16"/>
    <s v="Granel"/>
    <s v="E001"/>
    <x v="2"/>
    <d v="1899-12-30T00:25:50"/>
    <d v="1899-12-30T00:27:06"/>
    <x v="3"/>
    <x v="5"/>
    <x v="3"/>
    <x v="1"/>
    <n v="0"/>
    <n v="0"/>
    <x v="0"/>
    <x v="1"/>
    <x v="1"/>
    <n v="0"/>
    <x v="6"/>
    <x v="1"/>
    <d v="1899-12-30T00:01:16"/>
    <d v="1899-12-30T00:01:16"/>
    <x v="0"/>
    <m/>
    <m/>
    <d v="1899-12-30T00:00:00"/>
    <d v="1899-12-30T00:25:50"/>
    <n v="3"/>
    <n v="-8.7962962963000768E-4"/>
    <n v="25.833333333340782"/>
    <x v="2"/>
    <x v="1"/>
  </r>
  <r>
    <x v="9"/>
    <s v="2025000353"/>
    <x v="0"/>
    <x v="1018"/>
    <s v="E9461JBD"/>
    <d v="2025-01-07T00:00:00"/>
    <x v="1"/>
    <s v="3264"/>
    <x v="35"/>
    <s v="PA"/>
    <x v="1"/>
    <x v="0"/>
    <d v="2025-01-07T00:00:00"/>
    <d v="1899-12-30T09:38:59"/>
    <d v="2025-01-07T00:00:00"/>
    <d v="1899-12-30T09:37:44"/>
    <d v="2025-01-07T00:00:00"/>
    <d v="1899-12-30T10:04:40"/>
    <x v="0"/>
    <x v="0"/>
    <s v="7022039547"/>
    <s v="EXW"/>
    <d v="1899-12-30T00:28:11"/>
    <x v="547"/>
    <d v="1899-12-30T00:01:15"/>
    <s v="Granel"/>
    <s v="E001"/>
    <x v="1"/>
    <d v="1899-12-30T00:25:41"/>
    <d v="1899-12-30T00:26:56"/>
    <x v="3"/>
    <x v="5"/>
    <x v="3"/>
    <x v="1"/>
    <n v="0"/>
    <n v="0"/>
    <x v="0"/>
    <x v="1"/>
    <x v="1"/>
    <n v="0"/>
    <x v="6"/>
    <x v="1"/>
    <d v="1899-12-30T00:01:15"/>
    <d v="1899-12-30T00:01:15"/>
    <x v="0"/>
    <m/>
    <m/>
    <d v="1899-12-30T00:00:00"/>
    <d v="1899-12-30T00:25:41"/>
    <n v="3"/>
    <n v="-8.6805555555996561E-4"/>
    <n v="25.683333333336041"/>
    <x v="3"/>
    <x v="1"/>
  </r>
  <r>
    <x v="9"/>
    <s v="2025000354"/>
    <x v="0"/>
    <x v="979"/>
    <s v="E0631LTH"/>
    <d v="2025-01-07T00:00:00"/>
    <x v="1"/>
    <s v="3264"/>
    <x v="35"/>
    <s v="PA"/>
    <x v="1"/>
    <x v="0"/>
    <d v="2025-01-07T00:00:00"/>
    <d v="1899-12-30T10:00:31"/>
    <d v="2025-01-07T00:00:00"/>
    <d v="1899-12-30T09:59:15"/>
    <d v="2025-01-07T00:00:00"/>
    <d v="1899-12-30T10:23:31"/>
    <x v="0"/>
    <x v="0"/>
    <s v="7022039549"/>
    <s v="FBO"/>
    <d v="1899-12-30T00:25:32"/>
    <x v="1201"/>
    <d v="1899-12-30T00:01:16"/>
    <s v="Granel"/>
    <s v="E001"/>
    <x v="2"/>
    <d v="1899-12-30T00:23:00"/>
    <d v="1899-12-30T00:24:16"/>
    <x v="4"/>
    <x v="5"/>
    <x v="3"/>
    <x v="1"/>
    <n v="0"/>
    <n v="0"/>
    <x v="0"/>
    <x v="1"/>
    <x v="1"/>
    <n v="0"/>
    <x v="6"/>
    <x v="1"/>
    <d v="1899-12-30T00:01:16"/>
    <d v="1899-12-30T00:01:16"/>
    <x v="0"/>
    <m/>
    <m/>
    <d v="1899-12-30T00:00:00"/>
    <d v="1899-12-30T00:23:00"/>
    <n v="3"/>
    <n v="-8.7962962963000768E-4"/>
    <n v="23.000000000011187"/>
    <x v="3"/>
    <x v="1"/>
  </r>
  <r>
    <x v="9"/>
    <s v="2025000357"/>
    <x v="0"/>
    <x v="1007"/>
    <s v="E8916KGF"/>
    <d v="2025-01-07T00:00:00"/>
    <x v="1"/>
    <s v="3269"/>
    <x v="36"/>
    <s v="PA"/>
    <x v="5"/>
    <x v="0"/>
    <d v="2025-01-07T00:00:00"/>
    <d v="1899-12-30T10:02:59"/>
    <d v="2025-01-07T00:00:00"/>
    <d v="1899-12-30T10:01:42"/>
    <d v="2025-01-07T00:00:00"/>
    <d v="1899-12-30T10:29:57"/>
    <x v="0"/>
    <x v="0"/>
    <s v="7022039550"/>
    <s v="FBO"/>
    <d v="1899-12-30T00:29:32"/>
    <x v="3298"/>
    <d v="1899-12-30T00:01:17"/>
    <s v="Granel"/>
    <s v="E001"/>
    <x v="2"/>
    <d v="1899-12-30T00:26:58"/>
    <d v="1899-12-30T00:28:15"/>
    <x v="4"/>
    <x v="5"/>
    <x v="3"/>
    <x v="1"/>
    <n v="0"/>
    <n v="0"/>
    <x v="0"/>
    <x v="1"/>
    <x v="1"/>
    <n v="0"/>
    <x v="6"/>
    <x v="1"/>
    <d v="1899-12-30T00:01:17"/>
    <d v="1899-12-30T00:01:17"/>
    <x v="0"/>
    <m/>
    <m/>
    <d v="1899-12-30T00:00:00"/>
    <d v="1899-12-30T00:26:58"/>
    <n v="3"/>
    <n v="-8.9120370371004176E-4"/>
    <n v="26.966666666663954"/>
    <x v="3"/>
    <x v="1"/>
  </r>
  <r>
    <x v="9"/>
    <s v="2025000356"/>
    <x v="0"/>
    <x v="1023"/>
    <s v="E9619HBS"/>
    <d v="2025-01-07T00:00:00"/>
    <x v="1"/>
    <s v="3283"/>
    <x v="38"/>
    <s v="PA"/>
    <x v="2"/>
    <x v="0"/>
    <d v="2025-01-07T00:00:00"/>
    <d v="1899-12-30T10:02:34"/>
    <d v="2025-01-07T00:00:00"/>
    <d v="1899-12-30T10:01:16"/>
    <d v="2025-01-07T00:00:00"/>
    <d v="1899-12-30T10:36:20"/>
    <x v="0"/>
    <x v="0"/>
    <s v="7022039551"/>
    <s v="EXW"/>
    <d v="1899-12-30T00:36:22"/>
    <x v="1463"/>
    <d v="1899-12-30T00:01:18"/>
    <s v="Ensacado"/>
    <s v="E002"/>
    <x v="1"/>
    <d v="1899-12-30T00:33:46"/>
    <d v="1899-12-30T00:35:04"/>
    <x v="4"/>
    <x v="5"/>
    <x v="3"/>
    <x v="2"/>
    <n v="0"/>
    <n v="0"/>
    <x v="0"/>
    <x v="2"/>
    <x v="1"/>
    <n v="0"/>
    <x v="6"/>
    <x v="1"/>
    <d v="1899-12-30T00:01:18"/>
    <d v="1899-12-30T00:01:18"/>
    <x v="0"/>
    <m/>
    <m/>
    <d v="1899-12-30T00:00:00"/>
    <d v="1899-12-30T00:33:46"/>
    <n v="3"/>
    <n v="-9.027777777699808E-4"/>
    <n v="33.766666666675171"/>
    <x v="3"/>
    <x v="1"/>
  </r>
  <r>
    <x v="9"/>
    <s v="2025000360"/>
    <x v="0"/>
    <x v="943"/>
    <s v="E4768KNH"/>
    <d v="2025-01-07T00:00:00"/>
    <x v="1"/>
    <s v="3269"/>
    <x v="36"/>
    <s v="PA"/>
    <x v="5"/>
    <x v="0"/>
    <d v="2025-01-07T00:00:00"/>
    <d v="1899-12-30T10:09:38"/>
    <d v="2025-01-07T00:00:00"/>
    <d v="1899-12-30T10:08:21"/>
    <d v="2025-01-07T00:00:00"/>
    <d v="1899-12-30T10:40:50"/>
    <x v="0"/>
    <x v="0"/>
    <s v="7022039552"/>
    <s v="FBO"/>
    <d v="1899-12-30T00:33:46"/>
    <x v="2528"/>
    <d v="1899-12-30T00:01:17"/>
    <s v="Granel"/>
    <s v="E001"/>
    <x v="2"/>
    <d v="1899-12-30T00:31:12"/>
    <d v="1899-12-30T00:32:29"/>
    <x v="4"/>
    <x v="5"/>
    <x v="3"/>
    <x v="1"/>
    <n v="0"/>
    <n v="0"/>
    <x v="0"/>
    <x v="1"/>
    <x v="1"/>
    <n v="0"/>
    <x v="6"/>
    <x v="1"/>
    <d v="1899-12-30T00:01:17"/>
    <d v="1899-12-30T00:01:17"/>
    <x v="0"/>
    <m/>
    <m/>
    <d v="1899-12-30T00:00:00"/>
    <d v="1899-12-30T00:31:12"/>
    <n v="3"/>
    <n v="-8.9120370369999424E-4"/>
    <n v="31.200000000004877"/>
    <x v="3"/>
    <x v="1"/>
  </r>
  <r>
    <x v="9"/>
    <s v="2025000361"/>
    <x v="0"/>
    <x v="944"/>
    <s v="E2348KGX"/>
    <d v="2025-01-07T00:00:00"/>
    <x v="1"/>
    <s v="3264"/>
    <x v="35"/>
    <s v="PA"/>
    <x v="1"/>
    <x v="0"/>
    <d v="2025-01-07T00:00:00"/>
    <d v="1899-12-30T10:24:17"/>
    <d v="2025-01-07T00:00:00"/>
    <d v="1899-12-30T10:23:00"/>
    <d v="2025-01-07T00:00:00"/>
    <d v="1899-12-30T10:48:45"/>
    <x v="0"/>
    <x v="0"/>
    <s v="7022039554"/>
    <s v="FBO"/>
    <d v="1899-12-30T00:27:02"/>
    <x v="2777"/>
    <d v="1899-12-30T00:01:17"/>
    <s v="Granel"/>
    <s v="E001"/>
    <x v="2"/>
    <d v="1899-12-30T00:24:28"/>
    <d v="1899-12-30T00:25:45"/>
    <x v="4"/>
    <x v="5"/>
    <x v="3"/>
    <x v="1"/>
    <n v="0"/>
    <n v="0"/>
    <x v="0"/>
    <x v="1"/>
    <x v="1"/>
    <n v="0"/>
    <x v="6"/>
    <x v="1"/>
    <d v="1899-12-30T00:01:17"/>
    <d v="1899-12-30T00:01:17"/>
    <x v="0"/>
    <m/>
    <m/>
    <d v="1899-12-30T00:00:00"/>
    <d v="1899-12-30T00:24:28"/>
    <n v="3"/>
    <n v="-8.9120370369999424E-4"/>
    <n v="24.46666666666556"/>
    <x v="3"/>
    <x v="1"/>
  </r>
  <r>
    <x v="9"/>
    <s v="2025000363"/>
    <x v="0"/>
    <x v="1025"/>
    <m/>
    <d v="2025-01-07T00:00:00"/>
    <x v="1"/>
    <s v="3283"/>
    <x v="38"/>
    <s v="PA"/>
    <x v="2"/>
    <x v="0"/>
    <d v="2025-01-07T00:00:00"/>
    <d v="1899-12-30T10:38:04"/>
    <d v="2025-01-07T00:00:00"/>
    <d v="1899-12-30T10:36:49"/>
    <d v="2025-01-07T00:00:00"/>
    <d v="1899-12-30T11:00:01"/>
    <x v="0"/>
    <x v="0"/>
    <s v="7022039556"/>
    <s v="EXW"/>
    <d v="1899-12-30T00:24:27"/>
    <x v="1305"/>
    <d v="1899-12-30T00:01:15"/>
    <s v="Ensacado"/>
    <s v="E002"/>
    <x v="1"/>
    <d v="1899-12-30T00:21:57"/>
    <d v="1899-12-30T00:23:12"/>
    <x v="4"/>
    <x v="5"/>
    <x v="3"/>
    <x v="2"/>
    <n v="0"/>
    <n v="0"/>
    <x v="0"/>
    <x v="2"/>
    <x v="1"/>
    <n v="0"/>
    <x v="6"/>
    <x v="1"/>
    <d v="1899-12-30T00:01:15"/>
    <d v="1899-12-30T00:01:15"/>
    <x v="0"/>
    <m/>
    <m/>
    <d v="1899-12-30T00:00:00"/>
    <d v="1899-12-30T00:21:57"/>
    <n v="3"/>
    <n v="-8.6805555555002911E-4"/>
    <n v="21.950000000006387"/>
    <x v="4"/>
    <x v="1"/>
  </r>
  <r>
    <x v="9"/>
    <s v="2025000364"/>
    <x v="0"/>
    <x v="1164"/>
    <s v="E1632JZF"/>
    <d v="2025-01-07T00:00:00"/>
    <x v="1"/>
    <s v="3269"/>
    <x v="36"/>
    <s v="PA"/>
    <x v="5"/>
    <x v="0"/>
    <d v="2025-01-07T00:00:00"/>
    <d v="1899-12-30T10:40:29"/>
    <d v="2025-01-07T00:00:00"/>
    <d v="1899-12-30T10:39:13"/>
    <d v="2025-01-07T00:00:00"/>
    <d v="1899-12-30T11:01:03"/>
    <x v="0"/>
    <x v="0"/>
    <s v="7022039557"/>
    <s v="FBO"/>
    <d v="1899-12-30T00:23:06"/>
    <x v="1652"/>
    <d v="1899-12-30T00:01:16"/>
    <s v="Granel"/>
    <s v="E001"/>
    <x v="2"/>
    <d v="1899-12-30T00:20:34"/>
    <d v="1899-12-30T00:21:50"/>
    <x v="4"/>
    <x v="5"/>
    <x v="3"/>
    <x v="1"/>
    <n v="0"/>
    <n v="0"/>
    <x v="0"/>
    <x v="1"/>
    <x v="1"/>
    <n v="0"/>
    <x v="6"/>
    <x v="1"/>
    <d v="1899-12-30T00:01:16"/>
    <d v="1899-12-30T00:01:16"/>
    <x v="0"/>
    <m/>
    <m/>
    <d v="1899-12-30T00:00:00"/>
    <d v="1899-12-30T00:20:34"/>
    <n v="3"/>
    <n v="-8.7962962963000768E-4"/>
    <n v="20.566666666670386"/>
    <x v="4"/>
    <x v="1"/>
  </r>
  <r>
    <x v="9"/>
    <s v="2025000369"/>
    <x v="0"/>
    <x v="1000"/>
    <s v="E3888GZR"/>
    <d v="2025-01-07T00:00:00"/>
    <x v="1"/>
    <s v="3269"/>
    <x v="36"/>
    <s v="PA"/>
    <x v="5"/>
    <x v="0"/>
    <d v="2025-01-07T00:00:00"/>
    <d v="1899-12-30T10:59:22"/>
    <d v="2025-01-07T00:00:00"/>
    <d v="1899-12-30T10:58:06"/>
    <d v="2025-01-07T00:00:00"/>
    <d v="1899-12-30T11:20:12"/>
    <x v="0"/>
    <x v="0"/>
    <s v="7022039558"/>
    <s v="EXW"/>
    <d v="1899-12-30T00:23:22"/>
    <x v="369"/>
    <d v="1899-12-30T00:01:16"/>
    <s v="Granel"/>
    <s v="E001"/>
    <x v="1"/>
    <d v="1899-12-30T00:20:50"/>
    <d v="1899-12-30T00:22:06"/>
    <x v="4"/>
    <x v="5"/>
    <x v="3"/>
    <x v="1"/>
    <n v="0"/>
    <n v="0"/>
    <x v="0"/>
    <x v="1"/>
    <x v="1"/>
    <n v="0"/>
    <x v="6"/>
    <x v="1"/>
    <d v="1899-12-30T00:01:16"/>
    <d v="1899-12-30T00:01:16"/>
    <x v="0"/>
    <m/>
    <m/>
    <d v="1899-12-30T00:00:00"/>
    <d v="1899-12-30T00:20:50"/>
    <n v="3"/>
    <n v="-8.7962962963000768E-4"/>
    <n v="20.833333333329609"/>
    <x v="4"/>
    <x v="1"/>
  </r>
  <r>
    <x v="9"/>
    <s v="2025000370"/>
    <x v="0"/>
    <x v="1002"/>
    <s v="E0721JRZ"/>
    <d v="2025-01-07T00:00:00"/>
    <x v="1"/>
    <s v="3264"/>
    <x v="35"/>
    <s v="PA"/>
    <x v="1"/>
    <x v="0"/>
    <d v="2025-01-07T00:00:00"/>
    <d v="1899-12-30T11:02:52"/>
    <d v="2025-01-07T00:00:00"/>
    <d v="1899-12-30T11:01:37"/>
    <d v="2025-01-07T00:00:00"/>
    <d v="1899-12-30T11:29:27"/>
    <x v="0"/>
    <x v="0"/>
    <s v="7022039559"/>
    <s v="FBO"/>
    <d v="1899-12-30T00:29:05"/>
    <x v="887"/>
    <d v="1899-12-30T00:01:15"/>
    <s v="Granel"/>
    <s v="E001"/>
    <x v="2"/>
    <d v="1899-12-30T00:26:35"/>
    <d v="1899-12-30T00:27:50"/>
    <x v="5"/>
    <x v="5"/>
    <x v="3"/>
    <x v="1"/>
    <n v="0"/>
    <n v="0"/>
    <x v="0"/>
    <x v="1"/>
    <x v="1"/>
    <n v="0"/>
    <x v="6"/>
    <x v="1"/>
    <d v="1899-12-30T00:01:15"/>
    <d v="1899-12-30T00:01:15"/>
    <x v="0"/>
    <m/>
    <m/>
    <d v="1899-12-30T00:00:00"/>
    <d v="1899-12-30T00:26:35"/>
    <n v="3"/>
    <n v="-8.680555555499736E-4"/>
    <n v="26.583333333336022"/>
    <x v="4"/>
    <x v="1"/>
  </r>
  <r>
    <x v="9"/>
    <s v="2025000374"/>
    <x v="0"/>
    <x v="1161"/>
    <s v="E8822FFZ"/>
    <d v="2025-01-07T00:00:00"/>
    <x v="1"/>
    <s v="3269"/>
    <x v="36"/>
    <s v="PA"/>
    <x v="5"/>
    <x v="0"/>
    <d v="2025-01-07T00:00:00"/>
    <d v="1899-12-30T11:11:40"/>
    <d v="2025-01-07T00:00:00"/>
    <d v="1899-12-30T11:10:25"/>
    <d v="2025-01-07T00:00:00"/>
    <d v="1899-12-30T11:31:20"/>
    <x v="0"/>
    <x v="0"/>
    <s v="7022039560"/>
    <s v="FBO"/>
    <d v="1899-12-30T00:22:10"/>
    <x v="3299"/>
    <d v="1899-12-30T00:01:15"/>
    <s v="Granel"/>
    <s v="E001"/>
    <x v="2"/>
    <d v="1899-12-30T00:19:40"/>
    <d v="1899-12-30T00:20:55"/>
    <x v="5"/>
    <x v="5"/>
    <x v="3"/>
    <x v="1"/>
    <n v="0"/>
    <n v="0"/>
    <x v="0"/>
    <x v="1"/>
    <x v="1"/>
    <n v="0"/>
    <x v="6"/>
    <x v="1"/>
    <d v="1899-12-30T00:01:15"/>
    <d v="1899-12-30T00:01:15"/>
    <x v="0"/>
    <m/>
    <m/>
    <d v="1899-12-30T00:00:00"/>
    <d v="1899-12-30T00:19:40"/>
    <n v="3"/>
    <n v="-8.6805555556002112E-4"/>
    <n v="19.666666666656017"/>
    <x v="4"/>
    <x v="1"/>
  </r>
  <r>
    <x v="9"/>
    <s v="2025000380"/>
    <x v="0"/>
    <x v="987"/>
    <s v="E4258HML"/>
    <d v="2025-01-07T00:00:00"/>
    <x v="1"/>
    <s v="3269"/>
    <x v="36"/>
    <s v="PA"/>
    <x v="5"/>
    <x v="0"/>
    <d v="2025-01-07T00:00:00"/>
    <d v="1899-12-30T11:18:31"/>
    <d v="2025-01-07T00:00:00"/>
    <d v="1899-12-30T11:17:15"/>
    <d v="2025-01-07T00:00:00"/>
    <d v="1899-12-30T11:45:34"/>
    <x v="0"/>
    <x v="0"/>
    <s v="7022039562"/>
    <s v="FBO"/>
    <d v="1899-12-30T00:29:35"/>
    <x v="1303"/>
    <d v="1899-12-30T00:01:16"/>
    <s v="Granel"/>
    <s v="E001"/>
    <x v="2"/>
    <d v="1899-12-30T00:27:03"/>
    <d v="1899-12-30T00:28:19"/>
    <x v="5"/>
    <x v="5"/>
    <x v="3"/>
    <x v="1"/>
    <n v="0"/>
    <n v="0"/>
    <x v="0"/>
    <x v="1"/>
    <x v="1"/>
    <n v="0"/>
    <x v="6"/>
    <x v="1"/>
    <d v="1899-12-30T00:01:16"/>
    <d v="1899-12-30T00:01:16"/>
    <x v="0"/>
    <m/>
    <m/>
    <d v="1899-12-30T00:00:00"/>
    <d v="1899-12-30T00:27:03"/>
    <n v="3"/>
    <n v="-8.7962962962995217E-4"/>
    <n v="27.049999999996874"/>
    <x v="4"/>
    <x v="1"/>
  </r>
  <r>
    <x v="9"/>
    <s v="2025000377"/>
    <x v="0"/>
    <x v="1011"/>
    <s v="E8976JGF"/>
    <d v="2025-01-07T00:00:00"/>
    <x v="1"/>
    <s v="3262"/>
    <x v="43"/>
    <s v="PA"/>
    <x v="0"/>
    <x v="0"/>
    <d v="2025-01-07T00:00:00"/>
    <d v="1899-12-30T11:16:59"/>
    <d v="2025-01-07T00:00:00"/>
    <d v="1899-12-30T11:15:43"/>
    <d v="2025-01-07T00:00:00"/>
    <d v="1899-12-30T11:49:41"/>
    <x v="0"/>
    <x v="0"/>
    <s v="7022039563"/>
    <s v="EXW"/>
    <d v="1899-12-30T00:35:14"/>
    <x v="911"/>
    <d v="1899-12-30T00:01:16"/>
    <s v="Granel"/>
    <s v="E001"/>
    <x v="1"/>
    <d v="1899-12-30T00:32:42"/>
    <d v="1899-12-30T00:33:58"/>
    <x v="5"/>
    <x v="5"/>
    <x v="3"/>
    <x v="1"/>
    <n v="0"/>
    <n v="0"/>
    <x v="0"/>
    <x v="1"/>
    <x v="1"/>
    <n v="0"/>
    <x v="6"/>
    <x v="1"/>
    <d v="1899-12-30T00:01:16"/>
    <d v="1899-12-30T00:01:16"/>
    <x v="0"/>
    <m/>
    <m/>
    <d v="1899-12-30T00:00:00"/>
    <d v="1899-12-30T00:32:42"/>
    <n v="3"/>
    <n v="-8.7962962962001567E-4"/>
    <n v="32.700000000009588"/>
    <x v="4"/>
    <x v="1"/>
  </r>
  <r>
    <x v="9"/>
    <s v="2025000381"/>
    <x v="0"/>
    <x v="1061"/>
    <s v="E4446DBR"/>
    <d v="2025-01-07T00:00:00"/>
    <x v="1"/>
    <s v="3283"/>
    <x v="38"/>
    <s v="PA"/>
    <x v="2"/>
    <x v="0"/>
    <d v="2025-01-07T00:00:00"/>
    <d v="1899-12-30T11:20:40"/>
    <d v="2025-01-07T00:00:00"/>
    <d v="1899-12-30T11:19:24"/>
    <d v="2025-01-07T00:00:00"/>
    <d v="1899-12-30T11:54:04"/>
    <x v="0"/>
    <x v="0"/>
    <s v="7022039564"/>
    <s v="EXW"/>
    <d v="1899-12-30T00:35:56"/>
    <x v="418"/>
    <d v="1899-12-30T00:01:16"/>
    <s v="Ensacado"/>
    <s v="E002"/>
    <x v="1"/>
    <d v="1899-12-30T00:33:24"/>
    <d v="1899-12-30T00:34:40"/>
    <x v="5"/>
    <x v="5"/>
    <x v="3"/>
    <x v="2"/>
    <n v="0"/>
    <n v="0"/>
    <x v="0"/>
    <x v="2"/>
    <x v="1"/>
    <n v="0"/>
    <x v="6"/>
    <x v="1"/>
    <d v="1899-12-30T00:01:16"/>
    <d v="1899-12-30T00:01:16"/>
    <x v="0"/>
    <m/>
    <m/>
    <d v="1899-12-30T00:00:00"/>
    <d v="1899-12-30T00:33:24"/>
    <n v="3"/>
    <n v="-8.7962962963000768E-4"/>
    <n v="33.399999999993632"/>
    <x v="4"/>
    <x v="1"/>
  </r>
  <r>
    <x v="9"/>
    <s v="2025000387"/>
    <x v="0"/>
    <x v="1003"/>
    <s v="E7970JYD"/>
    <d v="2025-01-07T00:00:00"/>
    <x v="1"/>
    <s v="3264"/>
    <x v="35"/>
    <s v="PA"/>
    <x v="1"/>
    <x v="0"/>
    <d v="2025-01-07T00:00:00"/>
    <d v="1899-12-30T11:36:13"/>
    <d v="2025-01-07T00:00:00"/>
    <d v="1899-12-30T11:34:59"/>
    <d v="2025-01-07T00:00:00"/>
    <d v="1899-12-30T11:58:56"/>
    <x v="0"/>
    <x v="0"/>
    <s v="7022039565"/>
    <s v="EXW"/>
    <d v="1899-12-30T00:25:11"/>
    <x v="1030"/>
    <d v="1899-12-30T00:01:14"/>
    <s v="Granel"/>
    <s v="E001"/>
    <x v="1"/>
    <d v="1899-12-30T00:22:43"/>
    <d v="1899-12-30T00:23:57"/>
    <x v="5"/>
    <x v="5"/>
    <x v="3"/>
    <x v="1"/>
    <n v="0"/>
    <n v="0"/>
    <x v="0"/>
    <x v="1"/>
    <x v="1"/>
    <n v="0"/>
    <x v="6"/>
    <x v="1"/>
    <d v="1899-12-30T00:01:14"/>
    <d v="1899-12-30T00:01:14"/>
    <x v="0"/>
    <m/>
    <m/>
    <d v="1899-12-30T00:00:00"/>
    <d v="1899-12-30T00:22:43"/>
    <n v="3"/>
    <n v="-8.5648148148997905E-4"/>
    <n v="22.716666666662409"/>
    <x v="4"/>
    <x v="1"/>
  </r>
  <r>
    <x v="9"/>
    <s v="2025000391"/>
    <x v="0"/>
    <x v="1077"/>
    <s v="E9884JZD"/>
    <d v="2025-01-07T00:00:00"/>
    <x v="1"/>
    <s v="3269"/>
    <x v="36"/>
    <s v="PA"/>
    <x v="5"/>
    <x v="0"/>
    <d v="2025-01-07T00:00:00"/>
    <d v="1899-12-30T11:50:40"/>
    <d v="2025-01-07T00:00:00"/>
    <d v="1899-12-30T11:49:25"/>
    <d v="2025-01-07T00:00:00"/>
    <d v="1899-12-30T12:19:26"/>
    <x v="0"/>
    <x v="0"/>
    <s v="7022039567"/>
    <s v="FBO"/>
    <d v="1899-12-30T00:31:16"/>
    <x v="2745"/>
    <d v="1899-12-30T00:01:15"/>
    <s v="Granel"/>
    <s v="E001"/>
    <x v="2"/>
    <d v="1899-12-30T00:28:46"/>
    <d v="1899-12-30T00:30:01"/>
    <x v="5"/>
    <x v="5"/>
    <x v="3"/>
    <x v="1"/>
    <n v="0"/>
    <n v="0"/>
    <x v="0"/>
    <x v="1"/>
    <x v="1"/>
    <n v="0"/>
    <x v="6"/>
    <x v="1"/>
    <d v="1899-12-30T00:01:15"/>
    <d v="1899-12-30T00:01:15"/>
    <x v="0"/>
    <m/>
    <m/>
    <d v="1899-12-30T00:00:00"/>
    <d v="1899-12-30T00:28:46"/>
    <n v="3"/>
    <n v="-8.6805555556002112E-4"/>
    <n v="28.766666666663916"/>
    <x v="5"/>
    <x v="1"/>
  </r>
  <r>
    <x v="9"/>
    <s v="2025000393"/>
    <x v="0"/>
    <x v="916"/>
    <s v="E3178LFN"/>
    <d v="2025-01-07T00:00:00"/>
    <x v="1"/>
    <s v="3260"/>
    <x v="41"/>
    <s v="PA"/>
    <x v="19"/>
    <x v="0"/>
    <d v="2025-01-07T00:00:00"/>
    <d v="1899-12-30T11:53:24"/>
    <d v="2025-01-07T00:00:00"/>
    <d v="1899-12-30T11:52:09"/>
    <d v="2025-01-07T00:00:00"/>
    <d v="1899-12-30T12:21:05"/>
    <x v="0"/>
    <x v="0"/>
    <s v="7022039568"/>
    <s v="EXW"/>
    <d v="1899-12-30T00:30:11"/>
    <x v="897"/>
    <d v="1899-12-30T00:01:15"/>
    <s v="Granel"/>
    <s v="E001"/>
    <x v="1"/>
    <d v="1899-12-30T00:27:41"/>
    <d v="1899-12-30T00:28:56"/>
    <x v="5"/>
    <x v="5"/>
    <x v="3"/>
    <x v="1"/>
    <n v="0"/>
    <n v="0"/>
    <x v="0"/>
    <x v="1"/>
    <x v="1"/>
    <n v="0"/>
    <x v="6"/>
    <x v="1"/>
    <d v="1899-12-30T00:01:15"/>
    <d v="1899-12-30T00:01:15"/>
    <x v="0"/>
    <m/>
    <m/>
    <d v="1899-12-30T00:00:00"/>
    <d v="1899-12-30T00:27:41"/>
    <n v="3"/>
    <n v="-8.6805555556002112E-4"/>
    <n v="27.683333333323244"/>
    <x v="5"/>
    <x v="1"/>
  </r>
  <r>
    <x v="9"/>
    <s v="2025000386"/>
    <x v="0"/>
    <x v="1274"/>
    <s v="E9257JGS"/>
    <d v="2025-01-07T00:00:00"/>
    <x v="1"/>
    <s v="3283"/>
    <x v="38"/>
    <s v="PA"/>
    <x v="2"/>
    <x v="0"/>
    <d v="2025-01-07T00:00:00"/>
    <d v="1899-12-30T11:33:45"/>
    <d v="2025-01-07T00:00:00"/>
    <d v="1899-12-30T11:32:29"/>
    <d v="2025-01-07T00:00:00"/>
    <d v="1899-12-30T12:30:14"/>
    <x v="0"/>
    <x v="0"/>
    <s v="7022039570"/>
    <s v="FBO"/>
    <d v="1899-12-30T00:59:01"/>
    <x v="3300"/>
    <d v="1899-12-30T00:01:16"/>
    <s v="Ensacado"/>
    <s v="E002"/>
    <x v="2"/>
    <d v="1899-12-30T00:56:29"/>
    <d v="1899-12-30T00:57:45"/>
    <x v="5"/>
    <x v="5"/>
    <x v="3"/>
    <x v="2"/>
    <n v="0"/>
    <n v="0"/>
    <x v="0"/>
    <x v="2"/>
    <x v="1"/>
    <n v="0"/>
    <x v="6"/>
    <x v="0"/>
    <d v="1899-12-30T00:01:16"/>
    <d v="1899-12-30T00:01:16"/>
    <x v="0"/>
    <m/>
    <m/>
    <d v="1899-12-30T00:00:00"/>
    <d v="1899-12-30T00:56:29"/>
    <n v="3"/>
    <n v="-8.7962962963000768E-4"/>
    <n v="56.483333333337654"/>
    <x v="5"/>
    <x v="0"/>
  </r>
  <r>
    <x v="9"/>
    <s v="2025000392"/>
    <x v="0"/>
    <x v="985"/>
    <s v="E8263KDM"/>
    <d v="2025-01-07T00:00:00"/>
    <x v="1"/>
    <s v="3264"/>
    <x v="35"/>
    <s v="PA"/>
    <x v="1"/>
    <x v="0"/>
    <d v="2025-01-07T00:00:00"/>
    <d v="1899-12-30T11:53:02"/>
    <d v="2025-01-07T00:00:00"/>
    <d v="1899-12-30T11:51:47"/>
    <d v="2025-01-07T00:00:00"/>
    <d v="1899-12-30T12:31:44"/>
    <x v="0"/>
    <x v="0"/>
    <s v="7022039571"/>
    <s v="FBO"/>
    <d v="1899-12-30T00:41:12"/>
    <x v="1906"/>
    <d v="1899-12-30T00:01:15"/>
    <s v="Granel"/>
    <s v="E001"/>
    <x v="2"/>
    <d v="1899-12-30T00:38:42"/>
    <d v="1899-12-30T00:39:57"/>
    <x v="5"/>
    <x v="5"/>
    <x v="3"/>
    <x v="1"/>
    <n v="0"/>
    <n v="0"/>
    <x v="0"/>
    <x v="1"/>
    <x v="1"/>
    <n v="0"/>
    <x v="6"/>
    <x v="1"/>
    <d v="1899-12-30T00:01:15"/>
    <d v="1899-12-30T00:01:15"/>
    <x v="0"/>
    <m/>
    <m/>
    <d v="1899-12-30T00:00:00"/>
    <d v="1899-12-30T00:38:42"/>
    <n v="3"/>
    <n v="-8.6805555555996561E-4"/>
    <n v="38.699999999999974"/>
    <x v="5"/>
    <x v="1"/>
  </r>
  <r>
    <x v="9"/>
    <s v="2025000399"/>
    <x v="0"/>
    <x v="1217"/>
    <s v="E9925BVC"/>
    <d v="2025-01-07T00:00:00"/>
    <x v="1"/>
    <s v="3282"/>
    <x v="40"/>
    <s v="PA"/>
    <x v="6"/>
    <x v="0"/>
    <d v="2025-01-07T00:00:00"/>
    <d v="1899-12-30T12:07:33"/>
    <d v="2025-01-07T00:00:00"/>
    <d v="1899-12-30T18:15:00"/>
    <d v="2025-01-07T00:00:00"/>
    <d v="1899-12-30T12:35:09"/>
    <x v="211"/>
    <x v="27"/>
    <s v="7022039572"/>
    <s v="FBO"/>
    <d v="1899-12-30T11:47:18"/>
    <x v="3301"/>
    <d v="1899-12-30T06:07:27"/>
    <s v="Ensacado"/>
    <s v="E002"/>
    <x v="2"/>
    <d v="1899-12-30T00:27:36"/>
    <n v="-0.23600694444444992"/>
    <x v="6"/>
    <x v="5"/>
    <x v="3"/>
    <x v="2"/>
    <n v="0"/>
    <n v="0"/>
    <x v="0"/>
    <x v="2"/>
    <x v="1"/>
    <n v="0"/>
    <x v="6"/>
    <x v="1"/>
    <d v="1899-12-30T06:07:27"/>
    <d v="1899-12-30T05:09:27"/>
    <x v="1"/>
    <m/>
    <m/>
    <d v="1899-12-30T00:00:00"/>
    <d v="1899-12-30T00:27:36"/>
    <n v="3"/>
    <d v="1899-12-30T06:07:27"/>
    <n v="27.599999999990406"/>
    <x v="5"/>
    <x v="1"/>
  </r>
  <r>
    <x v="9"/>
    <s v="2025000401"/>
    <x v="0"/>
    <x v="918"/>
    <s v="E9449KGB"/>
    <d v="2025-01-07T00:00:00"/>
    <x v="1"/>
    <s v="3269"/>
    <x v="36"/>
    <s v="PA"/>
    <x v="5"/>
    <x v="0"/>
    <d v="2025-01-07T00:00:00"/>
    <d v="1899-12-30T12:16:10"/>
    <d v="2025-01-07T00:00:00"/>
    <d v="1899-12-30T12:14:55"/>
    <d v="2025-01-07T00:00:00"/>
    <d v="1899-12-30T12:47:58"/>
    <x v="0"/>
    <x v="0"/>
    <s v="7022039574"/>
    <s v="FBO"/>
    <d v="1899-12-30T00:34:18"/>
    <x v="792"/>
    <d v="1899-12-30T00:01:15"/>
    <s v="Granel"/>
    <s v="E001"/>
    <x v="2"/>
    <d v="1899-12-30T00:31:48"/>
    <d v="1899-12-30T00:33:03"/>
    <x v="6"/>
    <x v="5"/>
    <x v="3"/>
    <x v="1"/>
    <n v="0"/>
    <n v="0"/>
    <x v="0"/>
    <x v="1"/>
    <x v="1"/>
    <n v="0"/>
    <x v="6"/>
    <x v="1"/>
    <d v="1899-12-30T00:01:15"/>
    <d v="1899-12-30T00:01:15"/>
    <x v="0"/>
    <m/>
    <m/>
    <d v="1899-12-30T00:00:00"/>
    <d v="1899-12-30T00:31:48"/>
    <n v="3"/>
    <n v="-8.6805555555002911E-4"/>
    <n v="31.800000000009607"/>
    <x v="5"/>
    <x v="1"/>
  </r>
  <r>
    <x v="9"/>
    <s v="2025000403"/>
    <x v="0"/>
    <x v="1001"/>
    <s v="E9043KYN"/>
    <d v="2025-01-07T00:00:00"/>
    <x v="1"/>
    <s v="3264"/>
    <x v="35"/>
    <s v="PA"/>
    <x v="1"/>
    <x v="0"/>
    <d v="2025-01-07T00:00:00"/>
    <d v="1899-12-30T12:19:02"/>
    <d v="2025-01-07T00:00:00"/>
    <d v="1899-12-30T12:17:45"/>
    <d v="2025-01-07T00:00:00"/>
    <d v="1899-12-30T12:50:11"/>
    <x v="0"/>
    <x v="0"/>
    <s v="7022039575"/>
    <s v="EXW"/>
    <d v="1899-12-30T00:33:43"/>
    <x v="616"/>
    <d v="1899-12-30T00:01:17"/>
    <s v="Granel"/>
    <s v="E001"/>
    <x v="1"/>
    <d v="1899-12-30T00:31:09"/>
    <d v="1899-12-30T00:32:26"/>
    <x v="6"/>
    <x v="5"/>
    <x v="3"/>
    <x v="1"/>
    <n v="0"/>
    <n v="0"/>
    <x v="0"/>
    <x v="1"/>
    <x v="1"/>
    <n v="0"/>
    <x v="6"/>
    <x v="1"/>
    <d v="1899-12-30T00:01:17"/>
    <d v="1899-12-30T00:01:17"/>
    <x v="0"/>
    <m/>
    <m/>
    <d v="1899-12-30T00:00:00"/>
    <d v="1899-12-30T00:31:09"/>
    <n v="3"/>
    <n v="-8.9120370369999424E-4"/>
    <n v="31.150000000007907"/>
    <x v="5"/>
    <x v="1"/>
  </r>
  <r>
    <x v="9"/>
    <s v="2025000395"/>
    <x v="0"/>
    <x v="1275"/>
    <s v="E1939KRK"/>
    <d v="2025-01-07T00:00:00"/>
    <x v="1"/>
    <s v="3264"/>
    <x v="35"/>
    <s v="PA"/>
    <x v="1"/>
    <x v="0"/>
    <d v="2025-01-07T00:00:00"/>
    <d v="1899-12-30T11:55:27"/>
    <d v="2025-01-07T00:00:00"/>
    <d v="1899-12-30T11:54:12"/>
    <d v="2025-01-07T00:00:00"/>
    <d v="1899-12-30T12:51:43"/>
    <x v="0"/>
    <x v="0"/>
    <s v="7022039576"/>
    <s v="FBO"/>
    <d v="1899-12-30T00:58:46"/>
    <x v="801"/>
    <d v="1899-12-30T00:01:15"/>
    <s v="Granel"/>
    <s v="E001"/>
    <x v="2"/>
    <d v="1899-12-30T00:56:16"/>
    <d v="1899-12-30T00:57:31"/>
    <x v="5"/>
    <x v="5"/>
    <x v="3"/>
    <x v="1"/>
    <n v="0"/>
    <n v="0"/>
    <x v="0"/>
    <x v="1"/>
    <x v="1"/>
    <n v="0"/>
    <x v="6"/>
    <x v="0"/>
    <d v="1899-12-30T00:01:15"/>
    <d v="1899-12-30T00:01:15"/>
    <x v="0"/>
    <m/>
    <m/>
    <d v="1899-12-30T00:00:00"/>
    <d v="1899-12-30T00:56:16"/>
    <n v="3"/>
    <n v="-8.6805555556002112E-4"/>
    <n v="56.266666666660775"/>
    <x v="5"/>
    <x v="0"/>
  </r>
  <r>
    <x v="9"/>
    <s v="2025000405"/>
    <x v="0"/>
    <x v="1018"/>
    <s v="E9461JBD"/>
    <d v="2025-01-07T00:00:00"/>
    <x v="1"/>
    <s v="3264"/>
    <x v="35"/>
    <s v="PA"/>
    <x v="1"/>
    <x v="0"/>
    <d v="2025-01-07T00:00:00"/>
    <d v="1899-12-30T12:32:00"/>
    <d v="2025-01-07T00:00:00"/>
    <d v="1899-12-30T12:30:43"/>
    <d v="2025-01-07T00:00:00"/>
    <d v="1899-12-30T13:09:48"/>
    <x v="0"/>
    <x v="0"/>
    <s v="7022039577"/>
    <s v="EXW"/>
    <d v="1899-12-30T00:40:22"/>
    <x v="3211"/>
    <d v="1899-12-30T00:01:17"/>
    <s v="Granel"/>
    <s v="E001"/>
    <x v="1"/>
    <d v="1899-12-30T00:37:48"/>
    <d v="1899-12-30T00:39:05"/>
    <x v="6"/>
    <x v="5"/>
    <x v="3"/>
    <x v="1"/>
    <n v="0"/>
    <n v="0"/>
    <x v="0"/>
    <x v="1"/>
    <x v="1"/>
    <n v="0"/>
    <x v="6"/>
    <x v="1"/>
    <d v="1899-12-30T00:01:17"/>
    <d v="1899-12-30T00:01:17"/>
    <x v="0"/>
    <m/>
    <m/>
    <d v="1899-12-30T00:00:00"/>
    <d v="1899-12-30T00:37:48"/>
    <n v="3"/>
    <n v="-8.9120370369999424E-4"/>
    <n v="37.79999999999999"/>
    <x v="13"/>
    <x v="1"/>
  </r>
  <r>
    <x v="9"/>
    <s v="2025000406"/>
    <x v="0"/>
    <x v="1164"/>
    <s v="E1632JZF"/>
    <d v="2025-01-07T00:00:00"/>
    <x v="1"/>
    <s v="3269"/>
    <x v="36"/>
    <s v="PA"/>
    <x v="5"/>
    <x v="0"/>
    <d v="2025-01-07T00:00:00"/>
    <d v="1899-12-30T12:49:26"/>
    <d v="2025-01-07T00:00:00"/>
    <d v="1899-12-30T12:48:10"/>
    <d v="2025-01-07T00:00:00"/>
    <d v="1899-12-30T13:12:41"/>
    <x v="0"/>
    <x v="0"/>
    <s v="7022039578"/>
    <s v="FBO"/>
    <d v="1899-12-30T00:25:47"/>
    <x v="601"/>
    <d v="1899-12-30T00:01:16"/>
    <s v="Granel"/>
    <s v="E001"/>
    <x v="2"/>
    <d v="1899-12-30T00:23:15"/>
    <d v="1899-12-30T00:24:31"/>
    <x v="6"/>
    <x v="5"/>
    <x v="3"/>
    <x v="1"/>
    <n v="0"/>
    <n v="0"/>
    <x v="0"/>
    <x v="1"/>
    <x v="1"/>
    <n v="0"/>
    <x v="6"/>
    <x v="1"/>
    <d v="1899-12-30T00:01:16"/>
    <d v="1899-12-30T00:01:16"/>
    <x v="0"/>
    <m/>
    <m/>
    <d v="1899-12-30T00:00:00"/>
    <d v="1899-12-30T00:23:15"/>
    <n v="3"/>
    <n v="-8.7962962962995217E-4"/>
    <n v="23.25000000000955"/>
    <x v="13"/>
    <x v="1"/>
  </r>
  <r>
    <x v="9"/>
    <s v="2025000397"/>
    <x v="0"/>
    <x v="1081"/>
    <s v="E8631GGR"/>
    <d v="2025-01-07T00:00:00"/>
    <x v="1"/>
    <s v="3264"/>
    <x v="35"/>
    <s v="PA"/>
    <x v="1"/>
    <x v="0"/>
    <d v="2025-01-07T00:00:00"/>
    <d v="1899-12-30T11:59:55"/>
    <d v="2025-01-07T00:00:00"/>
    <d v="1899-12-30T11:58:40"/>
    <d v="2025-01-07T00:00:00"/>
    <d v="1899-12-30T13:23:01"/>
    <x v="0"/>
    <x v="0"/>
    <s v="7022039579"/>
    <s v="FBO"/>
    <d v="1899-12-30T01:25:36"/>
    <x v="3302"/>
    <d v="1899-12-30T00:01:15"/>
    <s v="Granel"/>
    <s v="E001"/>
    <x v="2"/>
    <d v="1899-12-30T01:23:06"/>
    <d v="1899-12-30T01:24:21"/>
    <x v="5"/>
    <x v="5"/>
    <x v="3"/>
    <x v="1"/>
    <n v="0"/>
    <n v="0"/>
    <x v="0"/>
    <x v="1"/>
    <x v="1"/>
    <n v="0"/>
    <x v="6"/>
    <x v="0"/>
    <d v="1899-12-30T00:01:15"/>
    <d v="1899-12-30T00:01:15"/>
    <x v="0"/>
    <m/>
    <m/>
    <d v="1899-12-30T00:00:00"/>
    <d v="1899-12-30T01:23:06"/>
    <n v="3"/>
    <n v="-8.6805555556002112E-4"/>
    <n v="83.099999999995077"/>
    <x v="13"/>
    <x v="0"/>
  </r>
  <r>
    <x v="9"/>
    <s v="2025000407"/>
    <x v="0"/>
    <x v="1024"/>
    <s v="E2589JTB"/>
    <d v="2025-01-07T00:00:00"/>
    <x v="1"/>
    <s v="3269"/>
    <x v="36"/>
    <s v="PA"/>
    <x v="5"/>
    <x v="0"/>
    <d v="2025-01-07T00:00:00"/>
    <d v="1899-12-30T12:54:32"/>
    <d v="2025-01-07T00:00:00"/>
    <d v="1899-12-30T12:53:15"/>
    <d v="2025-01-07T00:00:00"/>
    <d v="1899-12-30T13:28:03"/>
    <x v="0"/>
    <x v="0"/>
    <s v="7022039580"/>
    <s v="FBO"/>
    <d v="1899-12-30T00:36:05"/>
    <x v="2689"/>
    <d v="1899-12-30T00:01:17"/>
    <s v="Granel"/>
    <s v="E001"/>
    <x v="2"/>
    <d v="1899-12-30T00:33:31"/>
    <d v="1899-12-30T00:34:48"/>
    <x v="6"/>
    <x v="5"/>
    <x v="3"/>
    <x v="1"/>
    <n v="0"/>
    <n v="0"/>
    <x v="0"/>
    <x v="1"/>
    <x v="1"/>
    <n v="0"/>
    <x v="6"/>
    <x v="1"/>
    <d v="1899-12-30T00:01:17"/>
    <d v="1899-12-30T00:01:17"/>
    <x v="0"/>
    <m/>
    <m/>
    <d v="1899-12-30T00:00:00"/>
    <d v="1899-12-30T00:33:31"/>
    <n v="3"/>
    <n v="-8.9120370369999424E-4"/>
    <n v="33.516666666662417"/>
    <x v="13"/>
    <x v="1"/>
  </r>
  <r>
    <x v="9"/>
    <s v="2025000408"/>
    <x v="0"/>
    <x v="1162"/>
    <s v="E1617MGZ"/>
    <d v="2025-01-07T00:00:00"/>
    <x v="1"/>
    <s v="3264"/>
    <x v="35"/>
    <s v="PA"/>
    <x v="1"/>
    <x v="0"/>
    <d v="2025-01-07T00:00:00"/>
    <d v="1899-12-30T13:07:10"/>
    <d v="2025-01-07T00:00:00"/>
    <d v="1899-12-30T13:05:56"/>
    <d v="2025-01-07T00:00:00"/>
    <d v="1899-12-30T13:38:11"/>
    <x v="0"/>
    <x v="0"/>
    <s v="7022039581"/>
    <s v="FBO"/>
    <d v="1899-12-30T00:33:29"/>
    <x v="2471"/>
    <d v="1899-12-30T00:01:14"/>
    <s v="Granel"/>
    <s v="E001"/>
    <x v="2"/>
    <d v="1899-12-30T00:31:01"/>
    <d v="1899-12-30T00:32:15"/>
    <x v="9"/>
    <x v="5"/>
    <x v="3"/>
    <x v="1"/>
    <n v="0"/>
    <n v="0"/>
    <x v="0"/>
    <x v="1"/>
    <x v="1"/>
    <n v="0"/>
    <x v="6"/>
    <x v="1"/>
    <d v="1899-12-30T00:01:14"/>
    <d v="1899-12-30T00:01:14"/>
    <x v="0"/>
    <m/>
    <m/>
    <d v="1899-12-30T00:00:00"/>
    <d v="1899-12-30T00:31:01"/>
    <n v="3"/>
    <n v="-8.5648148147998704E-4"/>
    <n v="31.016666666663948"/>
    <x v="13"/>
    <x v="1"/>
  </r>
  <r>
    <x v="9"/>
    <s v="2025000409"/>
    <x v="0"/>
    <x v="1007"/>
    <s v="E8916KGF"/>
    <d v="2025-01-07T00:00:00"/>
    <x v="1"/>
    <s v="3262"/>
    <x v="43"/>
    <s v="PA"/>
    <x v="0"/>
    <x v="0"/>
    <d v="2025-01-07T00:00:00"/>
    <d v="1899-12-30T13:17:51"/>
    <d v="2025-01-07T00:00:00"/>
    <d v="1899-12-30T13:16:35"/>
    <d v="2025-01-07T00:00:00"/>
    <d v="1899-12-30T13:42:39"/>
    <x v="0"/>
    <x v="0"/>
    <s v="7022039582"/>
    <s v="FBO"/>
    <d v="1899-12-30T00:27:20"/>
    <x v="1519"/>
    <d v="1899-12-30T00:01:16"/>
    <s v="Granel"/>
    <s v="E001"/>
    <x v="2"/>
    <d v="1899-12-30T00:24:48"/>
    <d v="1899-12-30T00:26:04"/>
    <x v="9"/>
    <x v="5"/>
    <x v="3"/>
    <x v="1"/>
    <n v="0"/>
    <n v="0"/>
    <x v="0"/>
    <x v="1"/>
    <x v="1"/>
    <n v="0"/>
    <x v="6"/>
    <x v="1"/>
    <d v="1899-12-30T00:01:16"/>
    <d v="1899-12-30T00:01:16"/>
    <x v="0"/>
    <m/>
    <m/>
    <d v="1899-12-30T00:00:00"/>
    <d v="1899-12-30T00:24:48"/>
    <n v="3"/>
    <n v="-8.7962962963006319E-4"/>
    <n v="24.799999999996842"/>
    <x v="13"/>
    <x v="1"/>
  </r>
  <r>
    <x v="9"/>
    <s v="2025000420"/>
    <x v="0"/>
    <x v="1099"/>
    <s v="E9571KML"/>
    <d v="2025-01-07T00:00:00"/>
    <x v="1"/>
    <s v="3264"/>
    <x v="35"/>
    <s v="PA"/>
    <x v="1"/>
    <x v="0"/>
    <d v="2025-01-07T00:00:00"/>
    <d v="1899-12-30T13:50:23"/>
    <d v="2025-01-07T00:00:00"/>
    <d v="1899-12-30T13:49:06"/>
    <d v="2025-01-07T00:00:00"/>
    <d v="1899-12-30T14:09:52"/>
    <x v="0"/>
    <x v="0"/>
    <s v="7022039585"/>
    <s v="FBO"/>
    <d v="1899-12-30T00:22:03"/>
    <x v="1667"/>
    <d v="1899-12-30T00:01:17"/>
    <s v="Granel"/>
    <s v="E001"/>
    <x v="2"/>
    <d v="1899-12-30T00:19:29"/>
    <d v="1899-12-30T00:20:46"/>
    <x v="9"/>
    <x v="5"/>
    <x v="3"/>
    <x v="1"/>
    <n v="0"/>
    <n v="0"/>
    <x v="0"/>
    <x v="1"/>
    <x v="1"/>
    <n v="0"/>
    <x v="6"/>
    <x v="1"/>
    <d v="1899-12-30T00:01:17"/>
    <d v="1899-12-30T00:01:17"/>
    <x v="0"/>
    <m/>
    <m/>
    <d v="1899-12-30T00:00:00"/>
    <d v="1899-12-30T00:19:29"/>
    <n v="3"/>
    <n v="-8.9120370369999424E-4"/>
    <n v="19.483333333344106"/>
    <x v="8"/>
    <x v="1"/>
  </r>
  <r>
    <x v="9"/>
    <s v="2025000414"/>
    <x v="0"/>
    <x v="942"/>
    <s v="E5260KKG"/>
    <d v="2025-01-07T00:00:00"/>
    <x v="1"/>
    <s v="3264"/>
    <x v="35"/>
    <s v="PA"/>
    <x v="1"/>
    <x v="0"/>
    <d v="2025-01-07T00:00:00"/>
    <d v="1899-12-30T13:41:39"/>
    <d v="2025-01-07T00:00:00"/>
    <d v="1899-12-30T13:40:22"/>
    <d v="2025-01-07T00:00:00"/>
    <d v="1899-12-30T14:11:46"/>
    <x v="0"/>
    <x v="0"/>
    <s v="7022039586"/>
    <s v="FBO"/>
    <d v="1899-12-30T00:32:41"/>
    <x v="588"/>
    <d v="1899-12-30T00:01:17"/>
    <s v="Granel"/>
    <s v="E001"/>
    <x v="2"/>
    <d v="1899-12-30T00:30:07"/>
    <d v="1899-12-30T00:31:24"/>
    <x v="9"/>
    <x v="5"/>
    <x v="3"/>
    <x v="1"/>
    <n v="0"/>
    <n v="0"/>
    <x v="0"/>
    <x v="1"/>
    <x v="1"/>
    <n v="0"/>
    <x v="6"/>
    <x v="1"/>
    <d v="1899-12-30T00:01:17"/>
    <d v="1899-12-30T00:01:17"/>
    <x v="0"/>
    <m/>
    <m/>
    <d v="1899-12-30T00:00:00"/>
    <d v="1899-12-30T00:30:07"/>
    <n v="3"/>
    <n v="-8.9120370370998625E-4"/>
    <n v="30.116666666663967"/>
    <x v="8"/>
    <x v="1"/>
  </r>
  <r>
    <x v="9"/>
    <s v="2025000415"/>
    <x v="0"/>
    <x v="976"/>
    <s v="E2274KKH"/>
    <d v="2025-01-07T00:00:00"/>
    <x v="1"/>
    <s v="3269"/>
    <x v="36"/>
    <s v="PA"/>
    <x v="5"/>
    <x v="0"/>
    <d v="2025-01-07T00:00:00"/>
    <d v="1899-12-30T13:48:43"/>
    <d v="2025-01-07T00:00:00"/>
    <d v="1899-12-30T13:47:26"/>
    <d v="2025-01-07T00:00:00"/>
    <d v="1899-12-30T14:17:51"/>
    <x v="0"/>
    <x v="0"/>
    <s v="7022039587"/>
    <s v="FBO"/>
    <d v="1899-12-30T00:31:42"/>
    <x v="1003"/>
    <d v="1899-12-30T00:01:17"/>
    <s v="Granel"/>
    <s v="E001"/>
    <x v="2"/>
    <d v="1899-12-30T00:29:08"/>
    <d v="1899-12-30T00:30:25"/>
    <x v="9"/>
    <x v="5"/>
    <x v="3"/>
    <x v="1"/>
    <n v="0"/>
    <n v="0"/>
    <x v="0"/>
    <x v="1"/>
    <x v="1"/>
    <n v="0"/>
    <x v="6"/>
    <x v="1"/>
    <d v="1899-12-30T00:01:17"/>
    <d v="1899-12-30T00:01:17"/>
    <x v="0"/>
    <m/>
    <m/>
    <d v="1899-12-30T00:00:00"/>
    <d v="1899-12-30T00:29:08"/>
    <n v="3"/>
    <n v="-8.9120370370998625E-4"/>
    <n v="29.133333333331226"/>
    <x v="8"/>
    <x v="1"/>
  </r>
  <r>
    <x v="9"/>
    <s v="2025000413"/>
    <x v="0"/>
    <x v="1276"/>
    <s v="E9348MGL"/>
    <d v="2025-01-07T00:00:00"/>
    <x v="1"/>
    <s v="3283"/>
    <x v="38"/>
    <s v="PA"/>
    <x v="2"/>
    <x v="0"/>
    <d v="2025-01-07T00:00:00"/>
    <d v="1899-12-30T13:33:46"/>
    <d v="2025-01-07T00:00:00"/>
    <d v="1899-12-30T13:32:31"/>
    <d v="2025-01-07T00:00:00"/>
    <d v="1899-12-30T14:21:59"/>
    <x v="0"/>
    <x v="0"/>
    <s v="7022039588"/>
    <s v="FBO"/>
    <d v="1899-12-30T00:50:43"/>
    <x v="3303"/>
    <d v="1899-12-30T00:01:15"/>
    <s v="Ensacado"/>
    <s v="E002"/>
    <x v="2"/>
    <d v="1899-12-30T00:48:13"/>
    <d v="1899-12-30T00:49:28"/>
    <x v="9"/>
    <x v="5"/>
    <x v="3"/>
    <x v="2"/>
    <n v="0"/>
    <n v="0"/>
    <x v="0"/>
    <x v="2"/>
    <x v="1"/>
    <n v="0"/>
    <x v="6"/>
    <x v="0"/>
    <d v="1899-12-30T00:01:15"/>
    <d v="1899-12-30T00:01:15"/>
    <x v="0"/>
    <m/>
    <m/>
    <d v="1899-12-30T00:00:00"/>
    <d v="1899-12-30T00:48:13"/>
    <n v="3"/>
    <n v="-8.6805555555002911E-4"/>
    <n v="48.216666666672069"/>
    <x v="8"/>
    <x v="0"/>
  </r>
  <r>
    <x v="9"/>
    <s v="2025000421"/>
    <x v="0"/>
    <x v="1277"/>
    <s v="E5043LXB"/>
    <d v="2025-01-07T00:00:00"/>
    <x v="1"/>
    <s v="3277"/>
    <x v="44"/>
    <s v="PA"/>
    <x v="2"/>
    <x v="0"/>
    <d v="2025-01-07T00:00:00"/>
    <d v="1899-12-30T13:51:16"/>
    <d v="2025-01-07T00:00:00"/>
    <d v="1899-12-30T13:49:59"/>
    <d v="2025-01-07T00:00:00"/>
    <d v="1899-12-30T14:33:45"/>
    <x v="0"/>
    <x v="0"/>
    <s v="7022039589"/>
    <s v="FBO"/>
    <d v="1899-12-30T00:45:03"/>
    <x v="1114"/>
    <d v="1899-12-30T00:01:17"/>
    <s v="Ensacado"/>
    <s v="E002"/>
    <x v="2"/>
    <d v="1899-12-30T00:42:29"/>
    <d v="1899-12-30T00:43:46"/>
    <x v="9"/>
    <x v="5"/>
    <x v="3"/>
    <x v="2"/>
    <n v="0"/>
    <n v="0"/>
    <x v="0"/>
    <x v="2"/>
    <x v="1"/>
    <n v="0"/>
    <x v="6"/>
    <x v="1"/>
    <d v="1899-12-30T00:01:17"/>
    <d v="1899-12-30T00:01:17"/>
    <x v="0"/>
    <m/>
    <m/>
    <d v="1899-12-30T00:00:00"/>
    <d v="1899-12-30T00:42:29"/>
    <n v="3"/>
    <n v="-8.9120370370998625E-4"/>
    <n v="42.483333333326435"/>
    <x v="8"/>
    <x v="1"/>
  </r>
  <r>
    <x v="9"/>
    <s v="2025000428"/>
    <x v="0"/>
    <x v="1048"/>
    <s v="E1459JJZ"/>
    <d v="2025-01-07T00:00:00"/>
    <x v="1"/>
    <s v="3269"/>
    <x v="36"/>
    <s v="PA"/>
    <x v="5"/>
    <x v="0"/>
    <d v="2025-01-07T00:00:00"/>
    <d v="1899-12-30T14:31:48"/>
    <d v="2025-01-07T00:00:00"/>
    <d v="1899-12-30T14:30:33"/>
    <d v="2025-01-07T00:00:00"/>
    <d v="1899-12-30T14:50:58"/>
    <x v="0"/>
    <x v="0"/>
    <s v="7022039590"/>
    <s v="FBO"/>
    <d v="1899-12-30T00:21:40"/>
    <x v="1753"/>
    <d v="1899-12-30T00:01:15"/>
    <s v="Granel"/>
    <s v="E001"/>
    <x v="2"/>
    <d v="1899-12-30T00:19:10"/>
    <d v="1899-12-30T00:20:25"/>
    <x v="7"/>
    <x v="5"/>
    <x v="3"/>
    <x v="1"/>
    <n v="0"/>
    <n v="0"/>
    <x v="0"/>
    <x v="1"/>
    <x v="1"/>
    <n v="0"/>
    <x v="6"/>
    <x v="1"/>
    <d v="1899-12-30T00:01:15"/>
    <d v="1899-12-30T00:01:15"/>
    <x v="0"/>
    <m/>
    <m/>
    <d v="1899-12-30T00:00:00"/>
    <d v="1899-12-30T00:19:10"/>
    <n v="3"/>
    <n v="-8.6805555556002112E-4"/>
    <n v="19.166666666659058"/>
    <x v="8"/>
    <x v="1"/>
  </r>
  <r>
    <x v="9"/>
    <s v="2025000425"/>
    <x v="0"/>
    <x v="1077"/>
    <s v="E9884JZD"/>
    <d v="2025-01-07T00:00:00"/>
    <x v="1"/>
    <s v="3269"/>
    <x v="36"/>
    <s v="PA"/>
    <x v="5"/>
    <x v="0"/>
    <d v="2025-01-07T00:00:00"/>
    <d v="1899-12-30T14:17:09"/>
    <d v="2025-01-07T00:00:00"/>
    <d v="1899-12-30T14:15:52"/>
    <d v="2025-01-07T00:00:00"/>
    <d v="1899-12-30T14:51:36"/>
    <x v="0"/>
    <x v="0"/>
    <s v="7022039591"/>
    <s v="FBO"/>
    <d v="1899-12-30T00:37:01"/>
    <x v="162"/>
    <d v="1899-12-30T00:01:17"/>
    <s v="Granel"/>
    <s v="E001"/>
    <x v="2"/>
    <d v="1899-12-30T00:34:27"/>
    <d v="1899-12-30T00:35:44"/>
    <x v="7"/>
    <x v="5"/>
    <x v="3"/>
    <x v="1"/>
    <n v="0"/>
    <n v="0"/>
    <x v="0"/>
    <x v="1"/>
    <x v="1"/>
    <n v="0"/>
    <x v="6"/>
    <x v="1"/>
    <d v="1899-12-30T00:01:17"/>
    <d v="1899-12-30T00:01:17"/>
    <x v="0"/>
    <m/>
    <m/>
    <d v="1899-12-30T00:00:00"/>
    <d v="1899-12-30T00:34:27"/>
    <n v="3"/>
    <n v="-8.9120370370998625E-4"/>
    <n v="34.449999999998347"/>
    <x v="8"/>
    <x v="1"/>
  </r>
  <r>
    <x v="9"/>
    <s v="2025000430"/>
    <x v="0"/>
    <x v="1018"/>
    <s v="E9461JBD"/>
    <d v="2025-01-07T00:00:00"/>
    <x v="1"/>
    <s v="3264"/>
    <x v="35"/>
    <s v="PA"/>
    <x v="1"/>
    <x v="0"/>
    <d v="2025-01-07T00:00:00"/>
    <d v="1899-12-30T14:47:01"/>
    <d v="2025-01-07T00:00:00"/>
    <d v="1899-12-30T14:45:45"/>
    <d v="2025-01-07T00:00:00"/>
    <d v="1899-12-30T15:11:22"/>
    <x v="0"/>
    <x v="0"/>
    <s v="7022039592"/>
    <s v="EXW"/>
    <d v="1899-12-30T00:26:53"/>
    <x v="2888"/>
    <d v="1899-12-30T00:01:16"/>
    <s v="Granel"/>
    <s v="E001"/>
    <x v="1"/>
    <d v="1899-12-30T00:24:21"/>
    <d v="1899-12-30T00:25:37"/>
    <x v="7"/>
    <x v="5"/>
    <x v="3"/>
    <x v="1"/>
    <n v="0"/>
    <n v="0"/>
    <x v="0"/>
    <x v="1"/>
    <x v="1"/>
    <n v="0"/>
    <x v="6"/>
    <x v="1"/>
    <d v="1899-12-30T00:01:16"/>
    <d v="1899-12-30T00:01:16"/>
    <x v="0"/>
    <m/>
    <m/>
    <d v="1899-12-30T00:00:00"/>
    <d v="1899-12-30T00:24:21"/>
    <n v="3"/>
    <n v="-8.7962962962995217E-4"/>
    <n v="24.349999999996932"/>
    <x v="6"/>
    <x v="1"/>
  </r>
  <r>
    <x v="9"/>
    <s v="2025000432"/>
    <x v="0"/>
    <x v="1161"/>
    <s v="E8822FFZ"/>
    <d v="2025-01-07T00:00:00"/>
    <x v="1"/>
    <s v="3264"/>
    <x v="35"/>
    <s v="PA"/>
    <x v="1"/>
    <x v="0"/>
    <d v="2025-01-07T00:00:00"/>
    <d v="1899-12-30T14:53:03"/>
    <d v="2025-01-07T00:00:00"/>
    <d v="1899-12-30T14:51:48"/>
    <d v="2025-01-07T00:00:00"/>
    <d v="1899-12-30T15:21:09"/>
    <x v="0"/>
    <x v="0"/>
    <s v="7022039593"/>
    <s v="FBO"/>
    <d v="1899-12-30T00:30:36"/>
    <x v="2052"/>
    <d v="1899-12-30T00:01:15"/>
    <s v="Granel"/>
    <s v="E001"/>
    <x v="2"/>
    <d v="1899-12-30T00:28:06"/>
    <d v="1899-12-30T00:29:21"/>
    <x v="7"/>
    <x v="5"/>
    <x v="3"/>
    <x v="1"/>
    <n v="0"/>
    <n v="0"/>
    <x v="0"/>
    <x v="1"/>
    <x v="1"/>
    <n v="0"/>
    <x v="6"/>
    <x v="1"/>
    <d v="1899-12-30T00:01:15"/>
    <d v="1899-12-30T00:01:15"/>
    <x v="0"/>
    <m/>
    <m/>
    <d v="1899-12-30T00:00:00"/>
    <d v="1899-12-30T00:28:06"/>
    <n v="3"/>
    <n v="-8.6805555555002911E-4"/>
    <n v="28.100000000001515"/>
    <x v="6"/>
    <x v="1"/>
  </r>
  <r>
    <x v="9"/>
    <s v="2025000439"/>
    <x v="0"/>
    <x v="977"/>
    <s v="E4421MGY"/>
    <d v="2025-01-07T00:00:00"/>
    <x v="1"/>
    <s v="3264"/>
    <x v="35"/>
    <s v="PA"/>
    <x v="1"/>
    <x v="0"/>
    <d v="2025-01-07T00:00:00"/>
    <d v="1899-12-30T15:20:38"/>
    <d v="2025-01-07T00:00:00"/>
    <d v="1899-12-30T15:19:21"/>
    <d v="2025-01-07T00:00:00"/>
    <d v="1899-12-30T15:56:39"/>
    <x v="0"/>
    <x v="0"/>
    <s v="7022039594"/>
    <s v="FBO"/>
    <d v="1899-12-30T00:38:35"/>
    <x v="2710"/>
    <d v="1899-12-30T00:01:17"/>
    <s v="Granel"/>
    <s v="E001"/>
    <x v="2"/>
    <d v="1899-12-30T00:36:01"/>
    <d v="1899-12-30T00:37:18"/>
    <x v="14"/>
    <x v="5"/>
    <x v="3"/>
    <x v="1"/>
    <n v="0"/>
    <n v="0"/>
    <x v="0"/>
    <x v="1"/>
    <x v="1"/>
    <n v="0"/>
    <x v="6"/>
    <x v="1"/>
    <d v="1899-12-30T00:01:17"/>
    <d v="1899-12-30T00:01:17"/>
    <x v="0"/>
    <m/>
    <m/>
    <d v="1899-12-30T00:00:00"/>
    <d v="1899-12-30T00:36:01"/>
    <n v="3"/>
    <n v="-8.9120370369999424E-4"/>
    <n v="36.016666666675277"/>
    <x v="6"/>
    <x v="1"/>
  </r>
  <r>
    <x v="9"/>
    <s v="2025000437"/>
    <x v="0"/>
    <x v="936"/>
    <s v="E0621KGK"/>
    <d v="2025-01-07T00:00:00"/>
    <x v="1"/>
    <s v="3264"/>
    <x v="35"/>
    <s v="PA"/>
    <x v="1"/>
    <x v="0"/>
    <d v="2025-01-07T00:00:00"/>
    <d v="1899-12-30T15:00:18"/>
    <d v="2025-01-07T00:00:00"/>
    <d v="1899-12-30T15:03:44"/>
    <d v="2025-01-07T00:00:00"/>
    <d v="1899-12-30T16:14:08"/>
    <x v="0"/>
    <x v="0"/>
    <s v="7022039595"/>
    <s v="FBO"/>
    <d v="1899-12-30T01:13:50"/>
    <x v="3304"/>
    <d v="1899-12-30T00:03:26"/>
    <s v="Granel"/>
    <s v="E001"/>
    <x v="2"/>
    <d v="1899-12-30T01:13:50"/>
    <d v="1899-12-30T01:10:24"/>
    <x v="14"/>
    <x v="5"/>
    <x v="3"/>
    <x v="1"/>
    <n v="0"/>
    <n v="0"/>
    <x v="0"/>
    <x v="1"/>
    <x v="1"/>
    <n v="0"/>
    <x v="6"/>
    <x v="0"/>
    <d v="1899-12-30T00:03:26"/>
    <d v="1899-12-30T00:03:26"/>
    <x v="0"/>
    <m/>
    <m/>
    <d v="1899-12-30T00:00:00"/>
    <d v="1899-12-30T01:13:50"/>
    <n v="3"/>
    <d v="1899-12-30T00:03:26"/>
    <n v="73.833333333335972"/>
    <x v="9"/>
    <x v="0"/>
  </r>
  <r>
    <x v="9"/>
    <s v="2025000442"/>
    <x v="0"/>
    <x v="1164"/>
    <s v="E1632JZF"/>
    <d v="2025-01-07T00:00:00"/>
    <x v="1"/>
    <s v="3269"/>
    <x v="36"/>
    <s v="PA"/>
    <x v="5"/>
    <x v="0"/>
    <d v="2025-01-07T00:00:00"/>
    <d v="1899-12-30T15:31:22"/>
    <d v="2025-01-07T00:00:00"/>
    <d v="1899-12-30T15:30:07"/>
    <d v="2025-01-07T00:00:00"/>
    <d v="1899-12-30T16:14:31"/>
    <x v="0"/>
    <x v="0"/>
    <s v="7022039596"/>
    <s v="FBO"/>
    <d v="1899-12-30T00:45:39"/>
    <x v="850"/>
    <d v="1899-12-30T00:01:15"/>
    <s v="Granel"/>
    <s v="E001"/>
    <x v="2"/>
    <d v="1899-12-30T00:43:09"/>
    <d v="1899-12-30T00:44:24"/>
    <x v="14"/>
    <x v="5"/>
    <x v="3"/>
    <x v="1"/>
    <n v="0"/>
    <n v="0"/>
    <x v="0"/>
    <x v="1"/>
    <x v="1"/>
    <n v="0"/>
    <x v="6"/>
    <x v="1"/>
    <d v="1899-12-30T00:01:15"/>
    <d v="1899-12-30T00:01:15"/>
    <x v="0"/>
    <m/>
    <m/>
    <d v="1899-12-30T00:00:00"/>
    <d v="1899-12-30T00:43:09"/>
    <n v="3"/>
    <n v="-8.6805555556002112E-4"/>
    <n v="43.150000000003224"/>
    <x v="9"/>
    <x v="1"/>
  </r>
  <r>
    <x v="9"/>
    <s v="2025000441"/>
    <x v="0"/>
    <x v="1163"/>
    <s v="E0847HHD"/>
    <d v="2025-01-07T00:00:00"/>
    <x v="1"/>
    <s v="3269"/>
    <x v="36"/>
    <s v="PA"/>
    <x v="5"/>
    <x v="0"/>
    <d v="2025-01-07T00:00:00"/>
    <d v="1899-12-30T15:30:37"/>
    <d v="2025-01-07T00:00:00"/>
    <d v="1899-12-30T15:29:21"/>
    <d v="2025-01-07T00:00:00"/>
    <d v="1899-12-30T16:20:10"/>
    <x v="0"/>
    <x v="0"/>
    <s v="7022039597"/>
    <s v="FBO"/>
    <d v="1899-12-30T00:52:05"/>
    <x v="3305"/>
    <d v="1899-12-30T00:01:16"/>
    <s v="Granel"/>
    <s v="E001"/>
    <x v="2"/>
    <d v="1899-12-30T00:49:33"/>
    <d v="1899-12-30T00:50:49"/>
    <x v="14"/>
    <x v="5"/>
    <x v="3"/>
    <x v="1"/>
    <n v="0"/>
    <n v="0"/>
    <x v="0"/>
    <x v="1"/>
    <x v="1"/>
    <n v="0"/>
    <x v="6"/>
    <x v="0"/>
    <d v="1899-12-30T00:01:16"/>
    <d v="1899-12-30T00:01:16"/>
    <x v="0"/>
    <m/>
    <m/>
    <d v="1899-12-30T00:00:00"/>
    <d v="1899-12-30T00:49:33"/>
    <n v="3"/>
    <n v="-8.7962962963006319E-4"/>
    <n v="49.550000000011103"/>
    <x v="9"/>
    <x v="0"/>
  </r>
  <r>
    <x v="9"/>
    <s v="2025000448"/>
    <x v="0"/>
    <x v="1015"/>
    <s v="E4771KNH"/>
    <d v="2025-01-07T00:00:00"/>
    <x v="1"/>
    <s v="3269"/>
    <x v="36"/>
    <s v="PA"/>
    <x v="5"/>
    <x v="0"/>
    <d v="2025-01-07T00:00:00"/>
    <d v="1899-12-30T15:49:08"/>
    <d v="2025-01-07T00:00:00"/>
    <d v="1899-12-30T15:47:53"/>
    <d v="2025-01-07T00:00:00"/>
    <d v="1899-12-30T16:28:52"/>
    <x v="0"/>
    <x v="0"/>
    <s v="7022039598"/>
    <s v="FBO"/>
    <d v="1899-12-30T00:42:14"/>
    <x v="795"/>
    <d v="1899-12-30T00:01:15"/>
    <s v="Granel"/>
    <s v="E001"/>
    <x v="2"/>
    <d v="1899-12-30T00:39:44"/>
    <d v="1899-12-30T00:40:59"/>
    <x v="14"/>
    <x v="5"/>
    <x v="3"/>
    <x v="1"/>
    <n v="0"/>
    <n v="0"/>
    <x v="0"/>
    <x v="1"/>
    <x v="1"/>
    <n v="0"/>
    <x v="6"/>
    <x v="1"/>
    <d v="1899-12-30T00:01:15"/>
    <d v="1899-12-30T00:01:15"/>
    <x v="0"/>
    <m/>
    <m/>
    <d v="1899-12-30T00:00:00"/>
    <d v="1899-12-30T00:39:44"/>
    <n v="3"/>
    <n v="-8.6805555556002112E-4"/>
    <n v="39.733333333329682"/>
    <x v="9"/>
    <x v="1"/>
  </r>
  <r>
    <x v="9"/>
    <s v="2025000444"/>
    <x v="0"/>
    <x v="978"/>
    <s v="E5811MHB"/>
    <d v="2025-01-07T00:00:00"/>
    <x v="1"/>
    <s v="3264"/>
    <x v="35"/>
    <s v="PA"/>
    <x v="1"/>
    <x v="0"/>
    <d v="2025-01-07T00:00:00"/>
    <d v="1899-12-30T15:41:35"/>
    <d v="2025-01-07T00:00:00"/>
    <d v="1899-12-30T15:40:19"/>
    <d v="2025-01-07T00:00:00"/>
    <d v="1899-12-30T16:31:05"/>
    <x v="0"/>
    <x v="0"/>
    <s v="7022039599"/>
    <s v="FBO"/>
    <d v="1899-12-30T00:52:02"/>
    <x v="329"/>
    <d v="1899-12-30T00:01:16"/>
    <s v="Granel"/>
    <s v="E001"/>
    <x v="2"/>
    <d v="1899-12-30T00:49:30"/>
    <d v="1899-12-30T00:50:46"/>
    <x v="14"/>
    <x v="5"/>
    <x v="3"/>
    <x v="1"/>
    <n v="0"/>
    <n v="0"/>
    <x v="0"/>
    <x v="1"/>
    <x v="1"/>
    <n v="0"/>
    <x v="6"/>
    <x v="0"/>
    <d v="1899-12-30T00:01:16"/>
    <d v="1899-12-30T00:01:16"/>
    <x v="0"/>
    <m/>
    <m/>
    <d v="1899-12-30T00:00:00"/>
    <d v="1899-12-30T00:49:30"/>
    <n v="3"/>
    <n v="-8.7962962962007119E-4"/>
    <n v="49.499999999999901"/>
    <x v="9"/>
    <x v="0"/>
  </r>
  <r>
    <x v="9"/>
    <s v="2025000447"/>
    <x v="0"/>
    <x v="1012"/>
    <s v="E8094GLY"/>
    <d v="2025-01-07T00:00:00"/>
    <x v="1"/>
    <s v="3264"/>
    <x v="35"/>
    <s v="PA"/>
    <x v="1"/>
    <x v="0"/>
    <d v="2025-01-07T00:00:00"/>
    <d v="1899-12-30T15:47:57"/>
    <d v="2025-01-07T00:00:00"/>
    <d v="1899-12-30T15:46:41"/>
    <d v="2025-01-07T00:00:00"/>
    <d v="1899-12-30T16:31:21"/>
    <x v="0"/>
    <x v="0"/>
    <s v="7022039600"/>
    <s v="FBO"/>
    <d v="1899-12-30T00:45:56"/>
    <x v="2625"/>
    <d v="1899-12-30T00:01:16"/>
    <s v="Granel"/>
    <s v="E001"/>
    <x v="2"/>
    <d v="1899-12-30T00:43:24"/>
    <d v="1899-12-30T00:44:40"/>
    <x v="14"/>
    <x v="5"/>
    <x v="3"/>
    <x v="1"/>
    <n v="0"/>
    <n v="0"/>
    <x v="0"/>
    <x v="1"/>
    <x v="1"/>
    <n v="0"/>
    <x v="6"/>
    <x v="1"/>
    <d v="1899-12-30T00:01:16"/>
    <d v="1899-12-30T00:01:16"/>
    <x v="0"/>
    <m/>
    <m/>
    <d v="1899-12-30T00:00:00"/>
    <d v="1899-12-30T00:43:24"/>
    <n v="3"/>
    <n v="-8.7962962962995217E-4"/>
    <n v="43.400000000001668"/>
    <x v="9"/>
    <x v="1"/>
  </r>
  <r>
    <x v="9"/>
    <s v="2025000453"/>
    <x v="0"/>
    <x v="1175"/>
    <s v="E6386KCV"/>
    <d v="2025-01-07T00:00:00"/>
    <x v="1"/>
    <s v="3283"/>
    <x v="38"/>
    <s v="PA"/>
    <x v="2"/>
    <x v="0"/>
    <d v="2025-01-07T00:00:00"/>
    <d v="1899-12-30T16:19:21"/>
    <d v="2025-01-07T00:00:00"/>
    <d v="1899-12-30T16:18:04"/>
    <d v="2025-01-07T00:00:00"/>
    <d v="1899-12-30T16:38:35"/>
    <x v="0"/>
    <x v="0"/>
    <s v="7022039601"/>
    <s v="EXW"/>
    <d v="1899-12-30T00:21:48"/>
    <x v="3306"/>
    <d v="1899-12-30T00:01:17"/>
    <s v="Ensacado"/>
    <s v="E002"/>
    <x v="1"/>
    <d v="1899-12-30T00:19:14"/>
    <d v="1899-12-30T00:20:31"/>
    <x v="10"/>
    <x v="5"/>
    <x v="3"/>
    <x v="2"/>
    <n v="0"/>
    <n v="0"/>
    <x v="0"/>
    <x v="2"/>
    <x v="1"/>
    <n v="0"/>
    <x v="6"/>
    <x v="1"/>
    <d v="1899-12-30T00:01:17"/>
    <d v="1899-12-30T00:01:17"/>
    <x v="0"/>
    <m/>
    <m/>
    <d v="1899-12-30T00:00:00"/>
    <d v="1899-12-30T00:19:14"/>
    <n v="3"/>
    <n v="-8.9120370370998625E-4"/>
    <n v="19.233333333331277"/>
    <x v="9"/>
    <x v="1"/>
  </r>
  <r>
    <x v="9"/>
    <s v="2025000455"/>
    <x v="0"/>
    <x v="1020"/>
    <s v="E0463JRH"/>
    <d v="2025-01-07T00:00:00"/>
    <x v="1"/>
    <s v="3264"/>
    <x v="35"/>
    <s v="PA"/>
    <x v="1"/>
    <x v="0"/>
    <d v="2025-01-07T00:00:00"/>
    <d v="1899-12-30T16:29:22"/>
    <d v="2025-01-07T00:00:00"/>
    <d v="1899-12-30T16:28:06"/>
    <d v="2025-01-07T00:00:00"/>
    <d v="1899-12-30T16:55:02"/>
    <x v="0"/>
    <x v="0"/>
    <s v="7022039602"/>
    <s v="FBO"/>
    <d v="1899-12-30T00:28:12"/>
    <x v="547"/>
    <d v="1899-12-30T00:01:16"/>
    <s v="Granel"/>
    <s v="E001"/>
    <x v="2"/>
    <d v="1899-12-30T00:25:40"/>
    <d v="1899-12-30T00:26:56"/>
    <x v="10"/>
    <x v="5"/>
    <x v="3"/>
    <x v="1"/>
    <n v="0"/>
    <n v="0"/>
    <x v="0"/>
    <x v="1"/>
    <x v="1"/>
    <n v="0"/>
    <x v="6"/>
    <x v="1"/>
    <d v="1899-12-30T00:01:16"/>
    <d v="1899-12-30T00:01:16"/>
    <x v="0"/>
    <m/>
    <m/>
    <d v="1899-12-30T00:00:00"/>
    <d v="1899-12-30T00:25:40"/>
    <n v="3"/>
    <n v="-8.7962962962995217E-4"/>
    <n v="25.666666666660873"/>
    <x v="9"/>
    <x v="1"/>
  </r>
  <r>
    <x v="9"/>
    <s v="2025000457"/>
    <x v="0"/>
    <x v="975"/>
    <s v="E7844JTT"/>
    <d v="2025-01-07T00:00:00"/>
    <x v="1"/>
    <s v="3264"/>
    <x v="35"/>
    <s v="PA"/>
    <x v="1"/>
    <x v="0"/>
    <d v="2025-01-07T00:00:00"/>
    <d v="1899-12-30T16:45:33"/>
    <d v="2025-01-07T00:00:00"/>
    <d v="1899-12-30T16:44:18"/>
    <d v="2025-01-07T00:00:00"/>
    <d v="1899-12-30T17:13:43"/>
    <x v="0"/>
    <x v="0"/>
    <s v="7022039603"/>
    <s v="FBO"/>
    <d v="1899-12-30T00:30:40"/>
    <x v="688"/>
    <d v="1899-12-30T00:01:15"/>
    <s v="Granel"/>
    <s v="E001"/>
    <x v="2"/>
    <d v="1899-12-30T00:28:10"/>
    <d v="1899-12-30T00:29:25"/>
    <x v="10"/>
    <x v="5"/>
    <x v="3"/>
    <x v="1"/>
    <n v="0"/>
    <n v="0"/>
    <x v="0"/>
    <x v="1"/>
    <x v="1"/>
    <n v="0"/>
    <x v="6"/>
    <x v="1"/>
    <d v="1899-12-30T00:01:15"/>
    <d v="1899-12-30T00:01:15"/>
    <x v="0"/>
    <m/>
    <m/>
    <d v="1899-12-30T00:00:00"/>
    <d v="1899-12-30T00:28:10"/>
    <n v="3"/>
    <n v="-8.6805555555002911E-4"/>
    <n v="28.166666666673574"/>
    <x v="10"/>
    <x v="1"/>
  </r>
  <r>
    <x v="9"/>
    <s v="2025000458"/>
    <x v="0"/>
    <x v="1101"/>
    <s v="E6541KPH"/>
    <d v="2025-01-07T00:00:00"/>
    <x v="1"/>
    <s v="3269"/>
    <x v="36"/>
    <s v="PA"/>
    <x v="5"/>
    <x v="0"/>
    <d v="2025-01-07T00:00:00"/>
    <d v="1899-12-30T17:31:57"/>
    <d v="2025-01-07T00:00:00"/>
    <d v="1899-12-30T17:30:42"/>
    <d v="2025-01-07T00:00:00"/>
    <d v="1899-12-30T17:56:37"/>
    <x v="0"/>
    <x v="0"/>
    <s v="7022039604"/>
    <s v="FBO"/>
    <d v="1899-12-30T00:27:10"/>
    <x v="1104"/>
    <d v="1899-12-30T00:01:15"/>
    <s v="Granel"/>
    <s v="E001"/>
    <x v="2"/>
    <d v="1899-12-30T00:24:40"/>
    <d v="1899-12-30T00:25:55"/>
    <x v="8"/>
    <x v="5"/>
    <x v="3"/>
    <x v="1"/>
    <n v="0"/>
    <n v="0"/>
    <x v="0"/>
    <x v="1"/>
    <x v="1"/>
    <n v="0"/>
    <x v="6"/>
    <x v="1"/>
    <d v="1899-12-30T00:01:15"/>
    <d v="1899-12-30T00:01:15"/>
    <x v="0"/>
    <m/>
    <m/>
    <d v="1899-12-30T00:00:00"/>
    <d v="1899-12-30T00:24:40"/>
    <n v="3"/>
    <n v="-8.6805555554991809E-4"/>
    <n v="24.666666666667272"/>
    <x v="10"/>
    <x v="1"/>
  </r>
  <r>
    <x v="9"/>
    <s v="2024056911"/>
    <x v="0"/>
    <x v="957"/>
    <s v="E7698LMM"/>
    <d v="2024-12-10T00:00:00"/>
    <x v="4"/>
    <s v="3264"/>
    <x v="35"/>
    <s v="PA"/>
    <x v="1"/>
    <x v="0"/>
    <d v="2024-12-10T00:00:00"/>
    <d v="1899-12-30T10:34:40"/>
    <d v="2024-12-10T00:00:00"/>
    <d v="1899-12-30T10:33:57"/>
    <d v="2024-12-10T00:00:00"/>
    <d v="1899-12-30T11:04:12"/>
    <x v="0"/>
    <x v="0"/>
    <s v="7026012362"/>
    <s v="FBO"/>
    <d v="1899-12-30T00:30:58"/>
    <x v="1118"/>
    <d v="1899-12-30T00:00:43"/>
    <s v="Granel"/>
    <s v="E001"/>
    <x v="0"/>
    <d v="1899-12-30T00:29:32"/>
    <d v="1899-12-30T00:30:15"/>
    <x v="4"/>
    <x v="6"/>
    <x v="4"/>
    <x v="1"/>
    <n v="0"/>
    <n v="0"/>
    <x v="0"/>
    <x v="1"/>
    <x v="0"/>
    <n v="0"/>
    <x v="6"/>
    <x v="1"/>
    <d v="1899-12-30T00:00:43"/>
    <d v="1899-12-30T00:00:43"/>
    <x v="0"/>
    <m/>
    <m/>
    <d v="1899-12-30T00:00:00"/>
    <d v="1899-12-30T00:29:32"/>
    <n v="3"/>
    <n v="-4.9768518518000793E-4"/>
    <n v="29.533333333334404"/>
    <x v="4"/>
    <x v="1"/>
  </r>
  <r>
    <x v="9"/>
    <s v="2024056967"/>
    <x v="0"/>
    <x v="977"/>
    <s v="E4421MGY"/>
    <d v="2024-12-10T00:00:00"/>
    <x v="4"/>
    <s v="3264"/>
    <x v="35"/>
    <s v="PA"/>
    <x v="1"/>
    <x v="0"/>
    <d v="2024-12-10T00:00:00"/>
    <d v="1899-12-30T12:16:49"/>
    <d v="2024-12-10T00:00:00"/>
    <d v="1899-12-30T12:16:07"/>
    <d v="2024-12-10T00:00:00"/>
    <d v="1899-12-30T12:39:50"/>
    <x v="0"/>
    <x v="0"/>
    <s v="7026012365"/>
    <s v="FBO"/>
    <d v="1899-12-30T00:24:25"/>
    <x v="903"/>
    <d v="1899-12-30T00:00:42"/>
    <s v="Granel"/>
    <s v="E001"/>
    <x v="0"/>
    <d v="1899-12-30T00:23:01"/>
    <d v="1899-12-30T00:23:43"/>
    <x v="6"/>
    <x v="6"/>
    <x v="4"/>
    <x v="1"/>
    <n v="0"/>
    <n v="0"/>
    <x v="0"/>
    <x v="1"/>
    <x v="0"/>
    <n v="0"/>
    <x v="6"/>
    <x v="1"/>
    <d v="1899-12-30T00:00:42"/>
    <d v="1899-12-30T00:00:42"/>
    <x v="0"/>
    <m/>
    <m/>
    <d v="1899-12-30T00:00:00"/>
    <d v="1899-12-30T00:23:01"/>
    <n v="3"/>
    <n v="-4.8611111110996585E-4"/>
    <n v="23.01666666667197"/>
    <x v="5"/>
    <x v="1"/>
  </r>
  <r>
    <x v="9"/>
    <s v="2024057204"/>
    <x v="0"/>
    <x v="954"/>
    <s v="E5086KXC"/>
    <d v="2024-12-11T00:00:00"/>
    <x v="4"/>
    <s v="3264"/>
    <x v="35"/>
    <s v="PA"/>
    <x v="1"/>
    <x v="0"/>
    <d v="2024-12-11T00:00:00"/>
    <d v="1899-12-30T10:56:34"/>
    <d v="2024-12-11T00:00:00"/>
    <d v="1899-12-30T10:55:50"/>
    <d v="2024-12-11T00:00:00"/>
    <d v="1899-12-30T11:29:41"/>
    <x v="0"/>
    <x v="0"/>
    <s v="7026012375"/>
    <s v="FBO"/>
    <d v="1899-12-30T00:34:35"/>
    <x v="853"/>
    <d v="1899-12-30T00:00:44"/>
    <s v="Granel"/>
    <s v="E001"/>
    <x v="0"/>
    <d v="1899-12-30T00:33:07"/>
    <d v="1899-12-30T00:33:51"/>
    <x v="4"/>
    <x v="7"/>
    <x v="4"/>
    <x v="1"/>
    <n v="0"/>
    <n v="0"/>
    <x v="0"/>
    <x v="1"/>
    <x v="0"/>
    <n v="0"/>
    <x v="6"/>
    <x v="1"/>
    <d v="1899-12-30T00:00:44"/>
    <d v="1899-12-30T00:00:44"/>
    <x v="0"/>
    <m/>
    <m/>
    <d v="1899-12-30T00:00:00"/>
    <d v="1899-12-30T00:33:07"/>
    <n v="4"/>
    <n v="-5.092592592599865E-4"/>
    <n v="33.11666666667363"/>
    <x v="4"/>
    <x v="1"/>
  </r>
  <r>
    <x v="9"/>
    <s v="2024057256"/>
    <x v="0"/>
    <x v="955"/>
    <s v="E8077LMM"/>
    <d v="2024-12-11T00:00:00"/>
    <x v="4"/>
    <s v="3264"/>
    <x v="35"/>
    <s v="PA"/>
    <x v="1"/>
    <x v="0"/>
    <d v="2024-12-11T00:00:00"/>
    <d v="1899-12-30T13:08:01"/>
    <d v="2024-12-11T00:00:00"/>
    <d v="1899-12-30T13:07:21"/>
    <d v="2024-12-11T00:00:00"/>
    <d v="1899-12-30T14:00:48"/>
    <x v="0"/>
    <x v="0"/>
    <s v="7026012379"/>
    <s v="FBO"/>
    <d v="1899-12-30T00:54:07"/>
    <x v="3260"/>
    <d v="1899-12-30T00:00:40"/>
    <s v="Granel"/>
    <s v="E001"/>
    <x v="0"/>
    <d v="1899-12-30T00:52:47"/>
    <d v="1899-12-30T00:53:27"/>
    <x v="9"/>
    <x v="7"/>
    <x v="4"/>
    <x v="1"/>
    <n v="0"/>
    <n v="0"/>
    <x v="0"/>
    <x v="1"/>
    <x v="0"/>
    <n v="0"/>
    <x v="6"/>
    <x v="0"/>
    <d v="1899-12-30T00:00:40"/>
    <d v="1899-12-30T00:00:40"/>
    <x v="0"/>
    <m/>
    <m/>
    <d v="1899-12-30T00:00:00"/>
    <d v="1899-12-30T00:52:47"/>
    <n v="4"/>
    <n v="-4.6296296296999273E-4"/>
    <n v="52.783333333329644"/>
    <x v="8"/>
    <x v="0"/>
  </r>
  <r>
    <x v="9"/>
    <s v="2024057265"/>
    <x v="0"/>
    <x v="957"/>
    <s v="E7698LMM"/>
    <d v="2024-12-11T00:00:00"/>
    <x v="4"/>
    <s v="3264"/>
    <x v="35"/>
    <s v="PA"/>
    <x v="1"/>
    <x v="0"/>
    <d v="2024-12-11T00:00:00"/>
    <d v="1899-12-30T13:52:05"/>
    <d v="2024-12-11T00:00:00"/>
    <d v="1899-12-30T13:51:21"/>
    <d v="2024-12-11T00:00:00"/>
    <d v="1899-12-30T14:35:22"/>
    <x v="0"/>
    <x v="0"/>
    <s v="7026012381"/>
    <s v="FBO"/>
    <d v="1899-12-30T00:44:45"/>
    <x v="3307"/>
    <d v="1899-12-30T00:00:44"/>
    <s v="Granel"/>
    <s v="E001"/>
    <x v="0"/>
    <d v="1899-12-30T00:43:17"/>
    <d v="1899-12-30T00:44:01"/>
    <x v="9"/>
    <x v="7"/>
    <x v="4"/>
    <x v="1"/>
    <n v="0"/>
    <n v="0"/>
    <x v="0"/>
    <x v="1"/>
    <x v="0"/>
    <n v="0"/>
    <x v="6"/>
    <x v="1"/>
    <d v="1899-12-30T00:00:44"/>
    <d v="1899-12-30T00:00:44"/>
    <x v="0"/>
    <m/>
    <m/>
    <d v="1899-12-30T00:00:00"/>
    <d v="1899-12-30T00:43:17"/>
    <n v="4"/>
    <n v="-5.0925925926004201E-4"/>
    <n v="43.283333333332799"/>
    <x v="8"/>
    <x v="1"/>
  </r>
  <r>
    <x v="9"/>
    <s v="2024057281"/>
    <x v="0"/>
    <x v="1014"/>
    <s v="E0847HHD"/>
    <d v="2024-12-11T00:00:00"/>
    <x v="4"/>
    <s v="3264"/>
    <x v="35"/>
    <s v="PA"/>
    <x v="1"/>
    <x v="0"/>
    <d v="2024-12-11T00:00:00"/>
    <d v="1899-12-30T15:00:33"/>
    <d v="2024-12-11T00:00:00"/>
    <d v="1899-12-30T14:59:51"/>
    <d v="2024-12-11T00:00:00"/>
    <d v="1899-12-30T15:37:23"/>
    <x v="0"/>
    <x v="0"/>
    <s v="7026012384"/>
    <s v="FBO"/>
    <d v="1899-12-30T00:38:14"/>
    <x v="2900"/>
    <d v="1899-12-30T00:00:42"/>
    <s v="Granel"/>
    <s v="E001"/>
    <x v="0"/>
    <d v="1899-12-30T00:36:50"/>
    <d v="1899-12-30T00:37:32"/>
    <x v="14"/>
    <x v="7"/>
    <x v="4"/>
    <x v="1"/>
    <n v="0"/>
    <n v="0"/>
    <x v="0"/>
    <x v="1"/>
    <x v="0"/>
    <n v="0"/>
    <x v="6"/>
    <x v="1"/>
    <d v="1899-12-30T00:00:42"/>
    <d v="1899-12-30T00:00:42"/>
    <x v="0"/>
    <m/>
    <m/>
    <d v="1899-12-30T00:00:00"/>
    <d v="1899-12-30T00:36:50"/>
    <n v="4"/>
    <n v="-4.8611111110996585E-4"/>
    <n v="36.833333333342502"/>
    <x v="6"/>
    <x v="1"/>
  </r>
  <r>
    <x v="9"/>
    <s v="2024057303"/>
    <x v="0"/>
    <x v="1012"/>
    <s v="E8094GLY"/>
    <d v="2024-12-11T00:00:00"/>
    <x v="4"/>
    <s v="3264"/>
    <x v="35"/>
    <s v="PA"/>
    <x v="1"/>
    <x v="0"/>
    <d v="2024-12-11T00:00:00"/>
    <d v="1899-12-30T16:33:27"/>
    <d v="2024-12-11T00:00:00"/>
    <d v="1899-12-30T16:32:45"/>
    <d v="2024-12-11T00:00:00"/>
    <d v="1899-12-30T16:59:58"/>
    <x v="0"/>
    <x v="0"/>
    <s v="7026012387"/>
    <s v="FBO"/>
    <d v="1899-12-30T00:27:55"/>
    <x v="703"/>
    <d v="1899-12-30T00:00:42"/>
    <s v="Granel"/>
    <s v="E001"/>
    <x v="0"/>
    <d v="1899-12-30T00:26:31"/>
    <d v="1899-12-30T00:27:13"/>
    <x v="10"/>
    <x v="7"/>
    <x v="4"/>
    <x v="1"/>
    <n v="0"/>
    <n v="0"/>
    <x v="0"/>
    <x v="1"/>
    <x v="0"/>
    <n v="0"/>
    <x v="6"/>
    <x v="1"/>
    <d v="1899-12-30T00:00:42"/>
    <d v="1899-12-30T00:00:42"/>
    <x v="0"/>
    <m/>
    <m/>
    <d v="1899-12-30T00:00:00"/>
    <d v="1899-12-30T00:26:31"/>
    <n v="4"/>
    <n v="-4.8611111111007688E-4"/>
    <n v="26.516666666678272"/>
    <x v="9"/>
    <x v="1"/>
  </r>
  <r>
    <x v="9"/>
    <s v="2024057316"/>
    <x v="0"/>
    <x v="1014"/>
    <s v="E0847HHD"/>
    <d v="2024-12-11T00:00:00"/>
    <x v="4"/>
    <s v="3264"/>
    <x v="35"/>
    <s v="PA"/>
    <x v="1"/>
    <x v="0"/>
    <d v="2024-12-11T00:00:00"/>
    <d v="1899-12-30T18:01:52"/>
    <d v="2024-12-11T00:00:00"/>
    <d v="1899-12-30T18:01:13"/>
    <d v="2024-12-11T00:00:00"/>
    <d v="1899-12-30T18:27:49"/>
    <x v="0"/>
    <x v="0"/>
    <s v="7026012388"/>
    <s v="FBO"/>
    <d v="1899-12-30T00:27:15"/>
    <x v="1304"/>
    <d v="1899-12-30T00:00:39"/>
    <s v="Granel"/>
    <s v="E001"/>
    <x v="0"/>
    <d v="1899-12-30T00:25:57"/>
    <d v="1899-12-30T00:26:36"/>
    <x v="11"/>
    <x v="7"/>
    <x v="4"/>
    <x v="1"/>
    <n v="0"/>
    <n v="0"/>
    <x v="0"/>
    <x v="1"/>
    <x v="0"/>
    <n v="0"/>
    <x v="6"/>
    <x v="1"/>
    <d v="1899-12-30T00:00:39"/>
    <d v="1899-12-30T00:00:39"/>
    <x v="0"/>
    <m/>
    <m/>
    <d v="1899-12-30T00:00:00"/>
    <d v="1899-12-30T00:25:57"/>
    <n v="4"/>
    <n v="-4.5138888889006967E-4"/>
    <n v="25.949999999995104"/>
    <x v="11"/>
    <x v="1"/>
  </r>
  <r>
    <x v="9"/>
    <s v="2024057351"/>
    <x v="0"/>
    <x v="977"/>
    <s v="E4421MGY"/>
    <d v="2024-12-12T00:00:00"/>
    <x v="4"/>
    <s v="3264"/>
    <x v="35"/>
    <s v="PA"/>
    <x v="1"/>
    <x v="0"/>
    <d v="2024-12-12T00:00:00"/>
    <d v="1899-12-30T06:51:33"/>
    <d v="2024-12-12T00:00:00"/>
    <d v="1899-12-30T06:50:52"/>
    <d v="2024-12-12T00:00:00"/>
    <d v="1899-12-30T07:33:35"/>
    <x v="0"/>
    <x v="0"/>
    <s v="7026012390"/>
    <s v="FBO"/>
    <d v="1899-12-30T00:43:24"/>
    <x v="1145"/>
    <d v="1899-12-30T00:00:41"/>
    <s v="Granel"/>
    <s v="E001"/>
    <x v="0"/>
    <d v="1899-12-30T00:42:02"/>
    <d v="1899-12-30T00:42:43"/>
    <x v="0"/>
    <x v="8"/>
    <x v="4"/>
    <x v="1"/>
    <n v="0"/>
    <n v="0"/>
    <x v="0"/>
    <x v="1"/>
    <x v="0"/>
    <n v="0"/>
    <x v="6"/>
    <x v="1"/>
    <d v="1899-12-30T00:00:41"/>
    <d v="1899-12-30T00:00:41"/>
    <x v="0"/>
    <m/>
    <m/>
    <d v="1899-12-30T00:00:00"/>
    <d v="1899-12-30T00:42:02"/>
    <n v="5"/>
    <n v="-4.7453703703997929E-4"/>
    <n v="42.033333333340835"/>
    <x v="0"/>
    <x v="1"/>
  </r>
  <r>
    <x v="9"/>
    <s v="2024057362"/>
    <x v="0"/>
    <x v="1019"/>
    <s v="E4954KGF"/>
    <d v="2024-12-12T00:00:00"/>
    <x v="4"/>
    <s v="3264"/>
    <x v="35"/>
    <s v="PA"/>
    <x v="1"/>
    <x v="0"/>
    <d v="2024-12-12T00:00:00"/>
    <d v="1899-12-30T07:15:57"/>
    <d v="2024-12-12T00:00:00"/>
    <d v="1899-12-30T07:15:16"/>
    <d v="2024-12-12T00:00:00"/>
    <d v="1899-12-30T07:53:34"/>
    <x v="0"/>
    <x v="0"/>
    <s v="7026012391"/>
    <s v="FBO"/>
    <d v="1899-12-30T00:38:59"/>
    <x v="63"/>
    <d v="1899-12-30T00:00:41"/>
    <s v="Granel"/>
    <s v="E001"/>
    <x v="0"/>
    <d v="1899-12-30T00:37:37"/>
    <d v="1899-12-30T00:38:18"/>
    <x v="1"/>
    <x v="8"/>
    <x v="4"/>
    <x v="1"/>
    <n v="0"/>
    <n v="0"/>
    <x v="0"/>
    <x v="1"/>
    <x v="0"/>
    <n v="0"/>
    <x v="6"/>
    <x v="1"/>
    <d v="1899-12-30T00:00:41"/>
    <d v="1899-12-30T00:00:41"/>
    <x v="0"/>
    <m/>
    <m/>
    <d v="1899-12-30T00:00:00"/>
    <d v="1899-12-30T00:37:37"/>
    <n v="5"/>
    <n v="-4.745370370400348E-4"/>
    <n v="37.616666666659142"/>
    <x v="0"/>
    <x v="1"/>
  </r>
  <r>
    <x v="9"/>
    <s v="2024057368"/>
    <x v="0"/>
    <x v="975"/>
    <s v="E7844JTT"/>
    <d v="2024-12-12T00:00:00"/>
    <x v="4"/>
    <s v="3264"/>
    <x v="35"/>
    <s v="PA"/>
    <x v="1"/>
    <x v="0"/>
    <d v="2024-12-12T00:00:00"/>
    <d v="1899-12-30T07:27:35"/>
    <d v="2024-12-12T00:00:00"/>
    <d v="1899-12-30T07:26:53"/>
    <d v="2024-12-12T00:00:00"/>
    <d v="1899-12-30T08:00:01"/>
    <x v="0"/>
    <x v="0"/>
    <s v="7026012392"/>
    <s v="FBO"/>
    <d v="1899-12-30T00:33:50"/>
    <x v="1125"/>
    <d v="1899-12-30T00:00:42"/>
    <s v="Granel"/>
    <s v="E001"/>
    <x v="0"/>
    <d v="1899-12-30T00:32:26"/>
    <d v="1899-12-30T00:33:08"/>
    <x v="1"/>
    <x v="8"/>
    <x v="4"/>
    <x v="1"/>
    <n v="0"/>
    <n v="0"/>
    <x v="0"/>
    <x v="1"/>
    <x v="0"/>
    <n v="0"/>
    <x v="6"/>
    <x v="1"/>
    <d v="1899-12-30T00:00:42"/>
    <d v="1899-12-30T00:00:42"/>
    <x v="0"/>
    <m/>
    <m/>
    <d v="1899-12-30T00:00:00"/>
    <d v="1899-12-30T00:32:26"/>
    <n v="5"/>
    <n v="-4.8611111110996585E-4"/>
    <n v="32.433333333336059"/>
    <x v="1"/>
    <x v="1"/>
  </r>
  <r>
    <x v="9"/>
    <s v="2024057375"/>
    <x v="0"/>
    <x v="957"/>
    <s v="E7698LMM"/>
    <d v="2024-12-12T00:00:00"/>
    <x v="4"/>
    <s v="3264"/>
    <x v="35"/>
    <s v="PA"/>
    <x v="1"/>
    <x v="0"/>
    <d v="2024-12-12T00:00:00"/>
    <d v="1899-12-30T07:48:44"/>
    <d v="2024-12-12T00:00:00"/>
    <d v="1899-12-30T07:48:02"/>
    <d v="2024-12-12T00:00:00"/>
    <d v="1899-12-30T08:10:37"/>
    <x v="0"/>
    <x v="0"/>
    <s v="7026012393"/>
    <s v="FBO"/>
    <d v="1899-12-30T00:23:17"/>
    <x v="1708"/>
    <d v="1899-12-30T00:00:42"/>
    <s v="Granel"/>
    <s v="E001"/>
    <x v="0"/>
    <d v="1899-12-30T00:21:53"/>
    <d v="1899-12-30T00:22:35"/>
    <x v="1"/>
    <x v="8"/>
    <x v="4"/>
    <x v="1"/>
    <n v="0"/>
    <n v="0"/>
    <x v="0"/>
    <x v="1"/>
    <x v="0"/>
    <n v="0"/>
    <x v="6"/>
    <x v="1"/>
    <d v="1899-12-30T00:00:42"/>
    <d v="1899-12-30T00:00:42"/>
    <x v="0"/>
    <m/>
    <m/>
    <d v="1899-12-30T00:00:00"/>
    <d v="1899-12-30T00:21:53"/>
    <n v="5"/>
    <n v="-4.8611111111002137E-4"/>
    <n v="21.883333333334409"/>
    <x v="1"/>
    <x v="1"/>
  </r>
  <r>
    <x v="9"/>
    <s v="2024057377"/>
    <x v="0"/>
    <x v="955"/>
    <s v="E8077LMM"/>
    <d v="2024-12-12T00:00:00"/>
    <x v="4"/>
    <s v="3264"/>
    <x v="35"/>
    <s v="PA"/>
    <x v="1"/>
    <x v="0"/>
    <d v="2024-12-12T00:00:00"/>
    <d v="1899-12-30T07:56:37"/>
    <d v="2024-12-12T00:00:00"/>
    <d v="1899-12-30T07:55:56"/>
    <d v="2024-12-12T00:00:00"/>
    <d v="1899-12-30T08:19:24"/>
    <x v="0"/>
    <x v="0"/>
    <s v="7026012394"/>
    <s v="FBO"/>
    <d v="1899-12-30T00:24:09"/>
    <x v="776"/>
    <d v="1899-12-30T00:00:41"/>
    <s v="Granel"/>
    <s v="E001"/>
    <x v="0"/>
    <d v="1899-12-30T00:22:47"/>
    <d v="1899-12-30T00:23:28"/>
    <x v="1"/>
    <x v="8"/>
    <x v="4"/>
    <x v="1"/>
    <n v="0"/>
    <n v="0"/>
    <x v="0"/>
    <x v="1"/>
    <x v="0"/>
    <n v="0"/>
    <x v="6"/>
    <x v="1"/>
    <d v="1899-12-30T00:00:41"/>
    <d v="1899-12-30T00:00:41"/>
    <x v="0"/>
    <m/>
    <m/>
    <d v="1899-12-30T00:00:00"/>
    <d v="1899-12-30T00:22:47"/>
    <n v="5"/>
    <n v="-4.7453703703997929E-4"/>
    <n v="22.78333333333439"/>
    <x v="1"/>
    <x v="1"/>
  </r>
  <r>
    <x v="9"/>
    <s v="2024057398"/>
    <x v="0"/>
    <x v="1014"/>
    <s v="E0847HHD"/>
    <d v="2024-12-12T00:00:00"/>
    <x v="4"/>
    <s v="3264"/>
    <x v="35"/>
    <s v="PA"/>
    <x v="1"/>
    <x v="0"/>
    <d v="2024-12-12T00:00:00"/>
    <d v="1899-12-30T08:43:23"/>
    <d v="2024-12-12T00:00:00"/>
    <d v="1899-12-30T08:42:41"/>
    <d v="2024-12-12T00:00:00"/>
    <d v="1899-12-30T09:54:41"/>
    <x v="0"/>
    <x v="0"/>
    <s v="7026012397"/>
    <s v="FBO"/>
    <d v="1899-12-30T01:12:42"/>
    <x v="3308"/>
    <d v="1899-12-30T00:00:42"/>
    <s v="Granel"/>
    <s v="E001"/>
    <x v="0"/>
    <d v="1899-12-30T01:11:18"/>
    <d v="1899-12-30T01:12:00"/>
    <x v="2"/>
    <x v="8"/>
    <x v="4"/>
    <x v="1"/>
    <n v="0"/>
    <n v="0"/>
    <x v="0"/>
    <x v="1"/>
    <x v="0"/>
    <n v="0"/>
    <x v="6"/>
    <x v="0"/>
    <d v="1899-12-30T00:00:42"/>
    <d v="1899-12-30T00:00:42"/>
    <x v="0"/>
    <m/>
    <m/>
    <d v="1899-12-30T00:00:00"/>
    <d v="1899-12-30T01:11:18"/>
    <n v="5"/>
    <n v="-4.8611111110996585E-4"/>
    <n v="71.300000000001631"/>
    <x v="2"/>
    <x v="0"/>
  </r>
  <r>
    <x v="9"/>
    <s v="2024057422"/>
    <x v="0"/>
    <x v="966"/>
    <s v="E5730JVY"/>
    <d v="2024-12-12T00:00:00"/>
    <x v="4"/>
    <s v="3264"/>
    <x v="35"/>
    <s v="PA"/>
    <x v="1"/>
    <x v="0"/>
    <d v="2024-12-12T00:00:00"/>
    <d v="1899-12-30T10:11:51"/>
    <d v="2024-12-12T00:00:00"/>
    <d v="1899-12-30T10:11:10"/>
    <d v="2024-12-12T00:00:00"/>
    <d v="1899-12-30T10:47:07"/>
    <x v="0"/>
    <x v="0"/>
    <s v="7026012401"/>
    <s v="FBO"/>
    <d v="1899-12-30T00:36:38"/>
    <x v="1461"/>
    <d v="1899-12-30T00:00:41"/>
    <s v="Granel"/>
    <s v="E001"/>
    <x v="0"/>
    <d v="1899-12-30T00:35:16"/>
    <d v="1899-12-30T00:35:57"/>
    <x v="4"/>
    <x v="8"/>
    <x v="4"/>
    <x v="1"/>
    <n v="0"/>
    <n v="0"/>
    <x v="0"/>
    <x v="1"/>
    <x v="0"/>
    <n v="0"/>
    <x v="6"/>
    <x v="1"/>
    <d v="1899-12-30T00:00:41"/>
    <d v="1899-12-30T00:00:41"/>
    <x v="0"/>
    <m/>
    <m/>
    <d v="1899-12-30T00:00:00"/>
    <d v="1899-12-30T00:35:16"/>
    <n v="5"/>
    <n v="-4.7453703702998729E-4"/>
    <n v="35.26666666666565"/>
    <x v="3"/>
    <x v="1"/>
  </r>
  <r>
    <x v="9"/>
    <s v="2024057427"/>
    <x v="0"/>
    <x v="975"/>
    <s v="E7844JTT"/>
    <d v="2024-12-12T00:00:00"/>
    <x v="4"/>
    <s v="3264"/>
    <x v="35"/>
    <s v="PA"/>
    <x v="1"/>
    <x v="0"/>
    <d v="2024-12-12T00:00:00"/>
    <d v="1899-12-30T10:34:07"/>
    <d v="2024-12-12T00:00:00"/>
    <d v="1899-12-30T10:33:26"/>
    <d v="2024-12-12T00:00:00"/>
    <d v="1899-12-30T11:22:04"/>
    <x v="0"/>
    <x v="0"/>
    <s v="7026012402"/>
    <s v="FBO"/>
    <d v="1899-12-30T00:49:19"/>
    <x v="3309"/>
    <d v="1899-12-30T00:00:41"/>
    <s v="Granel"/>
    <s v="E001"/>
    <x v="0"/>
    <d v="1899-12-30T00:47:57"/>
    <d v="1899-12-30T00:48:38"/>
    <x v="4"/>
    <x v="8"/>
    <x v="4"/>
    <x v="1"/>
    <n v="0"/>
    <n v="0"/>
    <x v="0"/>
    <x v="1"/>
    <x v="0"/>
    <n v="0"/>
    <x v="6"/>
    <x v="0"/>
    <d v="1899-12-30T00:00:41"/>
    <d v="1899-12-30T00:00:41"/>
    <x v="0"/>
    <m/>
    <m/>
    <d v="1899-12-30T00:00:00"/>
    <d v="1899-12-30T00:47:57"/>
    <n v="5"/>
    <n v="-4.7453703703997929E-4"/>
    <n v="47.949999999998461"/>
    <x v="4"/>
    <x v="0"/>
  </r>
  <r>
    <x v="9"/>
    <s v="2024057429"/>
    <x v="0"/>
    <x v="1275"/>
    <s v="E1939KRK"/>
    <d v="2024-12-12T00:00:00"/>
    <x v="4"/>
    <s v="3264"/>
    <x v="35"/>
    <s v="PA"/>
    <x v="1"/>
    <x v="0"/>
    <d v="2024-12-12T00:00:00"/>
    <d v="1899-12-30T10:40:55"/>
    <d v="2024-12-12T00:00:00"/>
    <d v="1899-12-30T10:40:14"/>
    <d v="2024-12-12T00:00:00"/>
    <d v="1899-12-30T11:28:11"/>
    <x v="0"/>
    <x v="0"/>
    <s v="7026012403"/>
    <s v="FBO"/>
    <d v="1899-12-30T00:48:38"/>
    <x v="3310"/>
    <d v="1899-12-30T00:00:41"/>
    <s v="Granel"/>
    <s v="E001"/>
    <x v="0"/>
    <d v="1899-12-30T00:47:16"/>
    <d v="1899-12-30T00:47:57"/>
    <x v="4"/>
    <x v="8"/>
    <x v="4"/>
    <x v="1"/>
    <n v="0"/>
    <n v="0"/>
    <x v="0"/>
    <x v="1"/>
    <x v="0"/>
    <n v="0"/>
    <x v="6"/>
    <x v="0"/>
    <d v="1899-12-30T00:00:41"/>
    <d v="1899-12-30T00:00:41"/>
    <x v="0"/>
    <m/>
    <m/>
    <d v="1899-12-30T00:00:00"/>
    <d v="1899-12-30T00:47:16"/>
    <n v="5"/>
    <n v="-4.7453703703997929E-4"/>
    <n v="47.266666666660811"/>
    <x v="4"/>
    <x v="0"/>
  </r>
  <r>
    <x v="9"/>
    <s v="2024057436"/>
    <x v="0"/>
    <x v="1020"/>
    <s v="E0463JRH"/>
    <d v="2024-12-12T00:00:00"/>
    <x v="4"/>
    <s v="3264"/>
    <x v="35"/>
    <s v="PA"/>
    <x v="1"/>
    <x v="0"/>
    <d v="2024-12-12T00:00:00"/>
    <d v="1899-12-30T11:00:54"/>
    <d v="2024-12-12T00:00:00"/>
    <d v="1899-12-30T11:00:13"/>
    <d v="2024-12-12T00:00:00"/>
    <d v="1899-12-30T11:40:01"/>
    <x v="0"/>
    <x v="0"/>
    <s v="7026012404"/>
    <s v="FBO"/>
    <d v="1899-12-30T00:40:29"/>
    <x v="2570"/>
    <d v="1899-12-30T00:00:41"/>
    <s v="Granel"/>
    <s v="E001"/>
    <x v="0"/>
    <d v="1899-12-30T00:39:07"/>
    <d v="1899-12-30T00:39:48"/>
    <x v="5"/>
    <x v="8"/>
    <x v="4"/>
    <x v="1"/>
    <n v="0"/>
    <n v="0"/>
    <x v="0"/>
    <x v="1"/>
    <x v="0"/>
    <n v="0"/>
    <x v="6"/>
    <x v="1"/>
    <d v="1899-12-30T00:00:41"/>
    <d v="1899-12-30T00:00:41"/>
    <x v="0"/>
    <m/>
    <m/>
    <d v="1899-12-30T00:00:00"/>
    <d v="1899-12-30T00:39:07"/>
    <n v="5"/>
    <n v="-4.745370370300428E-4"/>
    <n v="39.11666666667832"/>
    <x v="4"/>
    <x v="1"/>
  </r>
  <r>
    <x v="9"/>
    <s v="2024057434"/>
    <x v="0"/>
    <x v="1019"/>
    <s v="E4954KGF"/>
    <d v="2024-12-12T00:00:00"/>
    <x v="4"/>
    <s v="3264"/>
    <x v="35"/>
    <s v="PA"/>
    <x v="1"/>
    <x v="0"/>
    <d v="2024-12-12T00:00:00"/>
    <d v="1899-12-30T10:59:39"/>
    <d v="2024-12-12T00:00:00"/>
    <d v="1899-12-30T10:58:58"/>
    <d v="2024-12-12T00:00:00"/>
    <d v="1899-12-30T12:17:42"/>
    <x v="0"/>
    <x v="0"/>
    <s v="7026012406"/>
    <s v="FBO"/>
    <d v="1899-12-30T01:19:25"/>
    <x v="3311"/>
    <d v="1899-12-30T00:00:41"/>
    <s v="Granel"/>
    <s v="E001"/>
    <x v="0"/>
    <d v="1899-12-30T01:18:03"/>
    <d v="1899-12-30T01:18:44"/>
    <x v="4"/>
    <x v="8"/>
    <x v="4"/>
    <x v="1"/>
    <n v="0"/>
    <n v="0"/>
    <x v="0"/>
    <x v="1"/>
    <x v="0"/>
    <n v="0"/>
    <x v="6"/>
    <x v="0"/>
    <d v="1899-12-30T00:00:41"/>
    <d v="1899-12-30T00:00:41"/>
    <x v="0"/>
    <m/>
    <m/>
    <d v="1899-12-30T00:00:00"/>
    <d v="1899-12-30T01:18:03"/>
    <n v="5"/>
    <n v="-4.7453703703997929E-4"/>
    <n v="78.050000000001646"/>
    <x v="5"/>
    <x v="0"/>
  </r>
  <r>
    <x v="9"/>
    <s v="2024057466"/>
    <x v="0"/>
    <x v="957"/>
    <s v="E7698LMM"/>
    <d v="2024-12-12T00:00:00"/>
    <x v="4"/>
    <s v="3264"/>
    <x v="35"/>
    <s v="PA"/>
    <x v="1"/>
    <x v="0"/>
    <d v="2024-12-12T00:00:00"/>
    <d v="1899-12-30T12:12:49"/>
    <d v="2024-12-12T00:00:00"/>
    <d v="1899-12-30T12:12:09"/>
    <d v="2024-12-12T00:00:00"/>
    <d v="1899-12-30T12:39:48"/>
    <x v="0"/>
    <x v="0"/>
    <s v="7026012407"/>
    <s v="FBO"/>
    <d v="1899-12-30T00:28:19"/>
    <x v="1507"/>
    <d v="1899-12-30T00:00:40"/>
    <s v="Granel"/>
    <s v="E001"/>
    <x v="0"/>
    <d v="1899-12-30T00:26:59"/>
    <d v="1899-12-30T00:27:39"/>
    <x v="6"/>
    <x v="8"/>
    <x v="4"/>
    <x v="1"/>
    <n v="0"/>
    <n v="0"/>
    <x v="0"/>
    <x v="1"/>
    <x v="0"/>
    <n v="0"/>
    <x v="6"/>
    <x v="1"/>
    <d v="1899-12-30T00:00:40"/>
    <d v="1899-12-30T00:00:40"/>
    <x v="0"/>
    <m/>
    <m/>
    <d v="1899-12-30T00:00:00"/>
    <d v="1899-12-30T00:26:59"/>
    <n v="5"/>
    <n v="-4.6296296296000072E-4"/>
    <n v="26.983333333339203"/>
    <x v="5"/>
    <x v="1"/>
  </r>
  <r>
    <x v="9"/>
    <s v="2024057468"/>
    <x v="0"/>
    <x v="1013"/>
    <s v="E4291FWJ"/>
    <d v="2024-12-12T00:00:00"/>
    <x v="4"/>
    <s v="3264"/>
    <x v="35"/>
    <s v="PA"/>
    <x v="1"/>
    <x v="0"/>
    <d v="2024-12-12T00:00:00"/>
    <d v="1899-12-30T12:15:21"/>
    <d v="2024-12-12T00:00:00"/>
    <d v="1899-12-30T12:14:40"/>
    <d v="2024-12-12T00:00:00"/>
    <d v="1899-12-30T12:40:26"/>
    <x v="0"/>
    <x v="0"/>
    <s v="7026012408"/>
    <s v="FBO"/>
    <d v="1899-12-30T00:26:27"/>
    <x v="2259"/>
    <d v="1899-12-30T00:00:41"/>
    <s v="Granel"/>
    <s v="E001"/>
    <x v="0"/>
    <d v="1899-12-30T00:25:05"/>
    <d v="1899-12-30T00:25:46"/>
    <x v="6"/>
    <x v="8"/>
    <x v="4"/>
    <x v="1"/>
    <n v="0"/>
    <n v="0"/>
    <x v="0"/>
    <x v="1"/>
    <x v="0"/>
    <n v="0"/>
    <x v="6"/>
    <x v="1"/>
    <d v="1899-12-30T00:00:41"/>
    <d v="1899-12-30T00:00:41"/>
    <x v="0"/>
    <m/>
    <m/>
    <d v="1899-12-30T00:00:00"/>
    <d v="1899-12-30T00:25:05"/>
    <n v="5"/>
    <n v="-4.745370370300428E-4"/>
    <n v="25.083333333331232"/>
    <x v="5"/>
    <x v="1"/>
  </r>
  <r>
    <x v="9"/>
    <s v="2024057473"/>
    <x v="0"/>
    <x v="1014"/>
    <s v="E0847HHD"/>
    <d v="2024-12-12T00:00:00"/>
    <x v="4"/>
    <s v="3264"/>
    <x v="35"/>
    <s v="PA"/>
    <x v="1"/>
    <x v="0"/>
    <d v="2024-12-12T00:00:00"/>
    <d v="1899-12-30T12:21:23"/>
    <d v="2024-12-12T00:00:00"/>
    <d v="1899-12-30T12:20:42"/>
    <d v="2024-12-12T00:00:00"/>
    <d v="1899-12-30T12:56:26"/>
    <x v="0"/>
    <x v="0"/>
    <s v="7026012409"/>
    <s v="FBO"/>
    <d v="1899-12-30T00:36:25"/>
    <x v="162"/>
    <d v="1899-12-30T00:00:41"/>
    <s v="Granel"/>
    <s v="E001"/>
    <x v="0"/>
    <d v="1899-12-30T00:35:03"/>
    <d v="1899-12-30T00:35:44"/>
    <x v="6"/>
    <x v="8"/>
    <x v="4"/>
    <x v="1"/>
    <n v="0"/>
    <n v="0"/>
    <x v="0"/>
    <x v="1"/>
    <x v="0"/>
    <n v="0"/>
    <x v="6"/>
    <x v="1"/>
    <d v="1899-12-30T00:00:41"/>
    <d v="1899-12-30T00:00:41"/>
    <x v="0"/>
    <m/>
    <m/>
    <d v="1899-12-30T00:00:00"/>
    <d v="1899-12-30T00:35:03"/>
    <n v="5"/>
    <n v="-4.7453703703992378E-4"/>
    <n v="35.049999999988849"/>
    <x v="5"/>
    <x v="1"/>
  </r>
  <r>
    <x v="9"/>
    <s v="2024057478"/>
    <x v="0"/>
    <x v="967"/>
    <s v="E7977MGZ"/>
    <d v="2024-12-12T00:00:00"/>
    <x v="4"/>
    <s v="3264"/>
    <x v="35"/>
    <s v="PA"/>
    <x v="1"/>
    <x v="0"/>
    <d v="2024-12-12T00:00:00"/>
    <d v="1899-12-30T12:37:23"/>
    <d v="2024-12-12T00:00:00"/>
    <d v="1899-12-30T12:36:42"/>
    <d v="2024-12-12T00:00:00"/>
    <d v="1899-12-30T13:05:18"/>
    <x v="0"/>
    <x v="0"/>
    <s v="7026012410"/>
    <s v="FBO"/>
    <d v="1899-12-30T00:29:17"/>
    <x v="2175"/>
    <d v="1899-12-30T00:00:41"/>
    <s v="Granel"/>
    <s v="E001"/>
    <x v="0"/>
    <d v="1899-12-30T00:27:55"/>
    <d v="1899-12-30T00:28:36"/>
    <x v="6"/>
    <x v="8"/>
    <x v="4"/>
    <x v="1"/>
    <n v="0"/>
    <n v="0"/>
    <x v="0"/>
    <x v="1"/>
    <x v="0"/>
    <n v="0"/>
    <x v="6"/>
    <x v="1"/>
    <d v="1899-12-30T00:00:41"/>
    <d v="1899-12-30T00:00:41"/>
    <x v="0"/>
    <m/>
    <m/>
    <d v="1899-12-30T00:00:00"/>
    <d v="1899-12-30T00:27:55"/>
    <n v="5"/>
    <n v="-4.745370370400348E-4"/>
    <n v="27.916666666660745"/>
    <x v="13"/>
    <x v="1"/>
  </r>
  <r>
    <x v="9"/>
    <s v="2024057477"/>
    <x v="0"/>
    <x v="987"/>
    <s v="E4258HML"/>
    <d v="2024-12-12T00:00:00"/>
    <x v="4"/>
    <s v="3264"/>
    <x v="35"/>
    <s v="PA"/>
    <x v="1"/>
    <x v="0"/>
    <d v="2024-12-12T00:00:00"/>
    <d v="1899-12-30T12:36:41"/>
    <d v="2024-12-12T00:00:00"/>
    <d v="1899-12-30T12:36:00"/>
    <d v="2024-12-12T00:00:00"/>
    <d v="1899-12-30T13:22:11"/>
    <x v="0"/>
    <x v="0"/>
    <s v="7026012411"/>
    <s v="FBO"/>
    <d v="1899-12-30T00:46:52"/>
    <x v="3312"/>
    <d v="1899-12-30T00:00:41"/>
    <s v="Granel"/>
    <s v="E001"/>
    <x v="0"/>
    <d v="1899-12-30T00:45:30"/>
    <d v="1899-12-30T00:46:11"/>
    <x v="6"/>
    <x v="8"/>
    <x v="4"/>
    <x v="1"/>
    <n v="0"/>
    <n v="0"/>
    <x v="0"/>
    <x v="1"/>
    <x v="0"/>
    <n v="0"/>
    <x v="6"/>
    <x v="0"/>
    <d v="1899-12-30T00:00:41"/>
    <d v="1899-12-30T00:00:41"/>
    <x v="0"/>
    <m/>
    <m/>
    <d v="1899-12-30T00:00:00"/>
    <d v="1899-12-30T00:45:30"/>
    <n v="5"/>
    <n v="-4.7453703703992378E-4"/>
    <n v="45.499999999996881"/>
    <x v="13"/>
    <x v="0"/>
  </r>
  <r>
    <x v="9"/>
    <s v="2024057490"/>
    <x v="0"/>
    <x v="955"/>
    <s v="E8077LMM"/>
    <d v="2024-12-12T00:00:00"/>
    <x v="4"/>
    <s v="3264"/>
    <x v="35"/>
    <s v="PA"/>
    <x v="1"/>
    <x v="0"/>
    <d v="2024-12-12T00:00:00"/>
    <d v="1899-12-30T12:55:42"/>
    <d v="2024-12-12T00:00:00"/>
    <d v="1899-12-30T12:55:01"/>
    <d v="2024-12-12T00:00:00"/>
    <d v="1899-12-30T13:44:36"/>
    <x v="0"/>
    <x v="0"/>
    <s v="7026012413"/>
    <s v="FBO"/>
    <d v="1899-12-30T00:50:16"/>
    <x v="3313"/>
    <d v="1899-12-30T00:00:41"/>
    <s v="Granel"/>
    <s v="E001"/>
    <x v="0"/>
    <d v="1899-12-30T00:48:54"/>
    <d v="1899-12-30T00:49:35"/>
    <x v="6"/>
    <x v="8"/>
    <x v="4"/>
    <x v="1"/>
    <n v="0"/>
    <n v="0"/>
    <x v="0"/>
    <x v="1"/>
    <x v="0"/>
    <n v="0"/>
    <x v="6"/>
    <x v="0"/>
    <d v="1899-12-30T00:00:41"/>
    <d v="1899-12-30T00:00:41"/>
    <x v="0"/>
    <m/>
    <m/>
    <d v="1899-12-30T00:00:00"/>
    <d v="1899-12-30T00:48:54"/>
    <n v="5"/>
    <n v="-4.745370370400348E-4"/>
    <n v="48.899999999995174"/>
    <x v="13"/>
    <x v="0"/>
  </r>
  <r>
    <x v="9"/>
    <s v="2024057510"/>
    <x v="0"/>
    <x v="975"/>
    <s v="E7844JTT"/>
    <d v="2024-12-12T00:00:00"/>
    <x v="4"/>
    <s v="3264"/>
    <x v="35"/>
    <s v="PA"/>
    <x v="1"/>
    <x v="0"/>
    <d v="2024-12-12T00:00:00"/>
    <d v="1899-12-30T13:41:49"/>
    <d v="2024-12-12T00:00:00"/>
    <d v="1899-12-30T13:41:08"/>
    <d v="2024-12-12T00:00:00"/>
    <d v="1899-12-30T14:29:27"/>
    <x v="0"/>
    <x v="0"/>
    <s v="7026012414"/>
    <s v="FBO"/>
    <d v="1899-12-30T00:49:00"/>
    <x v="3314"/>
    <d v="1899-12-30T00:00:41"/>
    <s v="Granel"/>
    <s v="E001"/>
    <x v="0"/>
    <d v="1899-12-30T00:47:38"/>
    <d v="1899-12-30T00:48:19"/>
    <x v="9"/>
    <x v="8"/>
    <x v="4"/>
    <x v="1"/>
    <n v="0"/>
    <n v="0"/>
    <x v="0"/>
    <x v="1"/>
    <x v="0"/>
    <n v="0"/>
    <x v="6"/>
    <x v="0"/>
    <d v="1899-12-30T00:00:41"/>
    <d v="1899-12-30T00:00:41"/>
    <x v="0"/>
    <m/>
    <m/>
    <d v="1899-12-30T00:00:00"/>
    <d v="1899-12-30T00:47:38"/>
    <n v="5"/>
    <n v="-4.745370370400348E-4"/>
    <n v="47.633333333328039"/>
    <x v="8"/>
    <x v="0"/>
  </r>
  <r>
    <x v="9"/>
    <s v="2024057571"/>
    <x v="0"/>
    <x v="954"/>
    <s v="E5086KXC"/>
    <d v="2024-12-13T00:00:00"/>
    <x v="4"/>
    <s v="3264"/>
    <x v="35"/>
    <s v="PA"/>
    <x v="1"/>
    <x v="0"/>
    <d v="2024-12-13T00:00:00"/>
    <d v="1899-12-30T05:24:17"/>
    <d v="2024-12-13T00:00:00"/>
    <d v="1899-12-30T05:23:36"/>
    <d v="2024-12-13T00:00:00"/>
    <d v="1899-12-30T05:58:21"/>
    <x v="0"/>
    <x v="0"/>
    <s v="7026012420"/>
    <s v="FBO"/>
    <d v="1899-12-30T00:35:26"/>
    <x v="3315"/>
    <d v="1899-12-30T00:00:41"/>
    <s v="Granel"/>
    <s v="E001"/>
    <x v="0"/>
    <d v="1899-12-30T00:34:04"/>
    <d v="1899-12-30T00:34:45"/>
    <x v="12"/>
    <x v="9"/>
    <x v="4"/>
    <x v="1"/>
    <n v="0"/>
    <n v="0"/>
    <x v="0"/>
    <x v="1"/>
    <x v="0"/>
    <n v="0"/>
    <x v="6"/>
    <x v="1"/>
    <d v="1899-12-30T00:00:41"/>
    <d v="1899-12-30T00:00:41"/>
    <x v="0"/>
    <m/>
    <m/>
    <d v="1899-12-30T00:00:00"/>
    <d v="1899-12-30T00:34:04"/>
    <n v="6"/>
    <n v="-4.7453703704000705E-4"/>
    <n v="34.066666666670422"/>
    <x v="18"/>
    <x v="1"/>
  </r>
  <r>
    <x v="9"/>
    <s v="2024057574"/>
    <x v="0"/>
    <x v="1032"/>
    <s v="E0974JKJ"/>
    <d v="2024-12-13T00:00:00"/>
    <x v="4"/>
    <s v="3264"/>
    <x v="35"/>
    <s v="PA"/>
    <x v="1"/>
    <x v="0"/>
    <d v="2024-12-13T00:00:00"/>
    <d v="1899-12-30T05:56:58"/>
    <d v="2024-12-13T00:00:00"/>
    <d v="1899-12-30T05:56:18"/>
    <d v="2024-12-13T00:00:00"/>
    <d v="1899-12-30T06:26:20"/>
    <x v="0"/>
    <x v="0"/>
    <s v="7026012421"/>
    <s v="FBO"/>
    <d v="1899-12-30T00:30:42"/>
    <x v="2661"/>
    <d v="1899-12-30T00:00:40"/>
    <s v="Granel"/>
    <s v="E001"/>
    <x v="0"/>
    <d v="1899-12-30T00:29:22"/>
    <d v="1899-12-30T00:30:02"/>
    <x v="12"/>
    <x v="9"/>
    <x v="4"/>
    <x v="1"/>
    <n v="0"/>
    <n v="0"/>
    <x v="0"/>
    <x v="1"/>
    <x v="0"/>
    <n v="0"/>
    <x v="6"/>
    <x v="1"/>
    <d v="1899-12-30T00:00:40"/>
    <d v="1899-12-30T00:00:40"/>
    <x v="0"/>
    <m/>
    <m/>
    <d v="1899-12-30T00:00:00"/>
    <d v="1899-12-30T00:29:22"/>
    <n v="6"/>
    <n v="-4.6296296296000072E-4"/>
    <n v="29.366666666668763"/>
    <x v="12"/>
    <x v="1"/>
  </r>
  <r>
    <x v="9"/>
    <s v="2024057588"/>
    <x v="0"/>
    <x v="1014"/>
    <s v="E0847HHD"/>
    <d v="2024-12-13T00:00:00"/>
    <x v="4"/>
    <s v="3264"/>
    <x v="35"/>
    <s v="PA"/>
    <x v="1"/>
    <x v="0"/>
    <d v="2024-12-13T00:00:00"/>
    <d v="1899-12-30T06:55:14"/>
    <d v="2024-12-13T00:00:00"/>
    <d v="1899-12-30T06:54:34"/>
    <d v="2024-12-13T00:00:00"/>
    <d v="1899-12-30T07:52:10"/>
    <x v="0"/>
    <x v="0"/>
    <s v="7026012423"/>
    <s v="FBO"/>
    <d v="1899-12-30T00:58:16"/>
    <x v="3316"/>
    <d v="1899-12-30T00:00:40"/>
    <s v="Granel"/>
    <s v="E001"/>
    <x v="0"/>
    <d v="1899-12-30T00:56:56"/>
    <d v="1899-12-30T00:57:36"/>
    <x v="0"/>
    <x v="9"/>
    <x v="4"/>
    <x v="1"/>
    <n v="0"/>
    <n v="0"/>
    <x v="0"/>
    <x v="1"/>
    <x v="0"/>
    <n v="0"/>
    <x v="6"/>
    <x v="0"/>
    <d v="1899-12-30T00:00:40"/>
    <d v="1899-12-30T00:00:40"/>
    <x v="0"/>
    <m/>
    <m/>
    <d v="1899-12-30T00:00:00"/>
    <d v="1899-12-30T00:56:56"/>
    <n v="6"/>
    <n v="-4.6296296296000072E-4"/>
    <n v="56.933333333337565"/>
    <x v="0"/>
    <x v="0"/>
  </r>
  <r>
    <x v="9"/>
    <s v="2024057605"/>
    <x v="0"/>
    <x v="955"/>
    <s v="E8077LMM"/>
    <d v="2024-12-13T00:00:00"/>
    <x v="4"/>
    <s v="3264"/>
    <x v="35"/>
    <s v="PA"/>
    <x v="1"/>
    <x v="0"/>
    <d v="2024-12-13T00:00:00"/>
    <d v="1899-12-30T08:03:52"/>
    <d v="2024-12-13T00:00:00"/>
    <d v="1899-12-30T08:03:12"/>
    <d v="2024-12-13T00:00:00"/>
    <d v="1899-12-30T08:29:15"/>
    <x v="0"/>
    <x v="0"/>
    <s v="7026012424"/>
    <s v="FBO"/>
    <d v="1899-12-30T00:26:43"/>
    <x v="1435"/>
    <d v="1899-12-30T00:00:40"/>
    <s v="Granel"/>
    <s v="E001"/>
    <x v="0"/>
    <d v="1899-12-30T00:25:23"/>
    <d v="1899-12-30T00:26:03"/>
    <x v="2"/>
    <x v="9"/>
    <x v="4"/>
    <x v="1"/>
    <n v="0"/>
    <n v="0"/>
    <x v="0"/>
    <x v="1"/>
    <x v="0"/>
    <n v="0"/>
    <x v="6"/>
    <x v="1"/>
    <d v="1899-12-30T00:00:40"/>
    <d v="1899-12-30T00:00:40"/>
    <x v="0"/>
    <m/>
    <m/>
    <d v="1899-12-30T00:00:00"/>
    <d v="1899-12-30T00:25:23"/>
    <n v="6"/>
    <n v="-4.6296296296000072E-4"/>
    <n v="25.383333333326402"/>
    <x v="1"/>
    <x v="1"/>
  </r>
  <r>
    <x v="9"/>
    <s v="2024057628"/>
    <x v="0"/>
    <x v="980"/>
    <s v="E8306MSJ"/>
    <d v="2024-12-13T00:00:00"/>
    <x v="4"/>
    <s v="3264"/>
    <x v="35"/>
    <s v="PA"/>
    <x v="1"/>
    <x v="0"/>
    <d v="2024-12-13T00:00:00"/>
    <d v="1899-12-30T08:50:20"/>
    <d v="2024-12-13T00:00:00"/>
    <d v="1899-12-30T08:49:41"/>
    <d v="2024-12-13T00:00:00"/>
    <d v="1899-12-30T09:20:37"/>
    <x v="0"/>
    <x v="0"/>
    <s v="7026012425"/>
    <s v="FBO"/>
    <d v="1899-12-30T00:31:35"/>
    <x v="519"/>
    <d v="1899-12-30T00:00:39"/>
    <s v="Granel"/>
    <s v="E001"/>
    <x v="0"/>
    <d v="1899-12-30T00:30:17"/>
    <d v="1899-12-30T00:30:56"/>
    <x v="2"/>
    <x v="9"/>
    <x v="4"/>
    <x v="1"/>
    <n v="0"/>
    <n v="0"/>
    <x v="0"/>
    <x v="1"/>
    <x v="0"/>
    <n v="0"/>
    <x v="6"/>
    <x v="1"/>
    <d v="1899-12-30T00:00:39"/>
    <d v="1899-12-30T00:00:39"/>
    <x v="0"/>
    <m/>
    <m/>
    <d v="1899-12-30T00:00:00"/>
    <d v="1899-12-30T00:30:17"/>
    <n v="6"/>
    <n v="-4.5138888889001416E-4"/>
    <n v="30.283333333329566"/>
    <x v="2"/>
    <x v="1"/>
  </r>
  <r>
    <x v="9"/>
    <s v="2024057671"/>
    <x v="0"/>
    <x v="955"/>
    <s v="E8077LMM"/>
    <d v="2024-12-13T00:00:00"/>
    <x v="4"/>
    <s v="3264"/>
    <x v="35"/>
    <s v="PA"/>
    <x v="1"/>
    <x v="0"/>
    <d v="2024-12-13T00:00:00"/>
    <d v="1899-12-30T10:39:10"/>
    <d v="2024-12-13T00:00:00"/>
    <d v="1899-12-30T10:38:30"/>
    <d v="2024-12-13T00:00:00"/>
    <d v="1899-12-30T11:00:28"/>
    <x v="0"/>
    <x v="0"/>
    <s v="7026012427"/>
    <s v="FBO"/>
    <d v="1899-12-30T00:22:38"/>
    <x v="2305"/>
    <d v="1899-12-30T00:00:40"/>
    <s v="Granel"/>
    <s v="E001"/>
    <x v="0"/>
    <d v="1899-12-30T00:21:18"/>
    <d v="1899-12-30T00:21:58"/>
    <x v="4"/>
    <x v="9"/>
    <x v="4"/>
    <x v="1"/>
    <n v="0"/>
    <n v="0"/>
    <x v="0"/>
    <x v="1"/>
    <x v="0"/>
    <n v="0"/>
    <x v="6"/>
    <x v="1"/>
    <d v="1899-12-30T00:00:40"/>
    <d v="1899-12-30T00:00:40"/>
    <x v="0"/>
    <m/>
    <m/>
    <d v="1899-12-30T00:00:00"/>
    <d v="1899-12-30T00:21:18"/>
    <n v="6"/>
    <n v="-4.6296296296000072E-4"/>
    <n v="21.300000000004847"/>
    <x v="4"/>
    <x v="1"/>
  </r>
  <r>
    <x v="9"/>
    <s v="2024057682"/>
    <x v="0"/>
    <x v="1014"/>
    <s v="E0847HHD"/>
    <d v="2024-12-13T00:00:00"/>
    <x v="4"/>
    <s v="3264"/>
    <x v="35"/>
    <s v="PA"/>
    <x v="1"/>
    <x v="0"/>
    <d v="2024-12-13T00:00:00"/>
    <d v="1899-12-30T11:03:35"/>
    <d v="2024-12-13T00:00:00"/>
    <d v="1899-12-30T11:02:57"/>
    <d v="2024-12-13T00:00:00"/>
    <d v="1899-12-30T11:59:43"/>
    <x v="0"/>
    <x v="0"/>
    <s v="7026012432"/>
    <s v="FBO"/>
    <d v="1899-12-30T00:57:24"/>
    <x v="729"/>
    <d v="1899-12-30T00:00:38"/>
    <s v="Granel"/>
    <s v="E001"/>
    <x v="0"/>
    <d v="1899-12-30T00:56:08"/>
    <d v="1899-12-30T00:56:46"/>
    <x v="5"/>
    <x v="9"/>
    <x v="4"/>
    <x v="1"/>
    <n v="0"/>
    <n v="0"/>
    <x v="0"/>
    <x v="1"/>
    <x v="0"/>
    <n v="0"/>
    <x v="6"/>
    <x v="0"/>
    <d v="1899-12-30T00:00:38"/>
    <d v="1899-12-30T00:00:38"/>
    <x v="0"/>
    <m/>
    <m/>
    <d v="1899-12-30T00:00:00"/>
    <d v="1899-12-30T00:56:08"/>
    <n v="6"/>
    <n v="-4.3981481481997209E-4"/>
    <n v="56.133333333331208"/>
    <x v="4"/>
    <x v="0"/>
  </r>
  <r>
    <x v="9"/>
    <s v="2024057709"/>
    <x v="0"/>
    <x v="955"/>
    <s v="E8077LMM"/>
    <d v="2024-12-13T00:00:00"/>
    <x v="4"/>
    <s v="3264"/>
    <x v="35"/>
    <s v="PA"/>
    <x v="1"/>
    <x v="0"/>
    <d v="2024-12-13T00:00:00"/>
    <d v="1899-12-30T12:50:36"/>
    <d v="2024-12-13T00:00:00"/>
    <d v="1899-12-30T12:49:56"/>
    <d v="2024-12-13T00:00:00"/>
    <d v="1899-12-30T13:09:10"/>
    <x v="0"/>
    <x v="0"/>
    <s v="7026012435"/>
    <s v="FBO"/>
    <d v="1899-12-30T00:19:54"/>
    <x v="2139"/>
    <d v="1899-12-30T00:00:40"/>
    <s v="Granel"/>
    <s v="E001"/>
    <x v="0"/>
    <d v="1899-12-30T00:18:34"/>
    <d v="1899-12-30T00:19:14"/>
    <x v="6"/>
    <x v="9"/>
    <x v="4"/>
    <x v="1"/>
    <n v="0"/>
    <n v="0"/>
    <x v="0"/>
    <x v="1"/>
    <x v="0"/>
    <n v="0"/>
    <x v="6"/>
    <x v="1"/>
    <d v="1899-12-30T00:00:40"/>
    <d v="1899-12-30T00:00:40"/>
    <x v="0"/>
    <m/>
    <m/>
    <d v="1899-12-30T00:00:00"/>
    <d v="1899-12-30T00:18:34"/>
    <n v="6"/>
    <n v="-4.6296296296000072E-4"/>
    <n v="18.566666666668716"/>
    <x v="13"/>
    <x v="1"/>
  </r>
  <r>
    <x v="9"/>
    <s v="2024057740"/>
    <x v="0"/>
    <x v="1014"/>
    <s v="E0847HHD"/>
    <d v="2024-12-13T00:00:00"/>
    <x v="4"/>
    <s v="3264"/>
    <x v="35"/>
    <s v="PA"/>
    <x v="1"/>
    <x v="0"/>
    <d v="2024-12-13T00:00:00"/>
    <d v="1899-12-30T14:22:04"/>
    <d v="2024-12-13T00:00:00"/>
    <d v="1899-12-30T14:21:24"/>
    <d v="2024-12-13T00:00:00"/>
    <d v="1899-12-30T14:44:35"/>
    <x v="0"/>
    <x v="0"/>
    <s v="7026012439"/>
    <s v="FBO"/>
    <d v="1899-12-30T00:23:51"/>
    <x v="2544"/>
    <d v="1899-12-30T00:00:40"/>
    <s v="Granel"/>
    <s v="E001"/>
    <x v="0"/>
    <d v="1899-12-30T00:22:31"/>
    <d v="1899-12-30T00:23:11"/>
    <x v="7"/>
    <x v="9"/>
    <x v="4"/>
    <x v="1"/>
    <n v="0"/>
    <n v="0"/>
    <x v="0"/>
    <x v="1"/>
    <x v="0"/>
    <n v="0"/>
    <x v="6"/>
    <x v="1"/>
    <d v="1899-12-30T00:00:40"/>
    <d v="1899-12-30T00:00:40"/>
    <x v="0"/>
    <m/>
    <m/>
    <d v="1899-12-30T00:00:00"/>
    <d v="1899-12-30T00:22:31"/>
    <n v="6"/>
    <n v="-4.6296296296999273E-4"/>
    <n v="22.516666666660701"/>
    <x v="8"/>
    <x v="1"/>
  </r>
  <r>
    <x v="9"/>
    <s v="2024057737"/>
    <x v="0"/>
    <x v="987"/>
    <s v="E4258HML"/>
    <d v="2024-12-13T00:00:00"/>
    <x v="4"/>
    <s v="3271"/>
    <x v="45"/>
    <s v="PA"/>
    <x v="7"/>
    <x v="0"/>
    <d v="2024-12-13T00:00:00"/>
    <d v="1899-12-30T14:01:24"/>
    <d v="2024-12-13T00:00:00"/>
    <d v="1899-12-30T14:00:45"/>
    <d v="2024-12-13T00:00:00"/>
    <d v="1899-12-30T14:50:53"/>
    <x v="0"/>
    <x v="0"/>
    <s v="7026012440"/>
    <s v="FBO"/>
    <d v="1899-12-30T00:50:47"/>
    <x v="2867"/>
    <d v="1899-12-30T00:00:39"/>
    <s v="Granel"/>
    <s v="E001"/>
    <x v="0"/>
    <d v="1899-12-30T00:49:29"/>
    <d v="1899-12-30T00:50:08"/>
    <x v="7"/>
    <x v="9"/>
    <x v="4"/>
    <x v="1"/>
    <n v="0"/>
    <n v="0"/>
    <x v="0"/>
    <x v="1"/>
    <x v="0"/>
    <n v="0"/>
    <x v="6"/>
    <x v="0"/>
    <d v="1899-12-30T00:00:39"/>
    <d v="1899-12-30T00:00:39"/>
    <x v="0"/>
    <m/>
    <m/>
    <d v="1899-12-30T00:00:00"/>
    <d v="1899-12-30T00:49:29"/>
    <n v="6"/>
    <n v="-4.5138888888995865E-4"/>
    <n v="49.483333333324815"/>
    <x v="8"/>
    <x v="0"/>
  </r>
  <r>
    <x v="9"/>
    <s v="2024057749"/>
    <x v="0"/>
    <x v="966"/>
    <s v="E5730JVY"/>
    <d v="2024-12-13T00:00:00"/>
    <x v="4"/>
    <s v="3271"/>
    <x v="45"/>
    <s v="PA"/>
    <x v="7"/>
    <x v="0"/>
    <d v="2024-12-13T00:00:00"/>
    <d v="1899-12-30T14:34:59"/>
    <d v="2024-12-13T00:00:00"/>
    <d v="1899-12-30T14:34:19"/>
    <d v="2024-12-13T00:00:00"/>
    <d v="1899-12-30T15:06:14"/>
    <x v="0"/>
    <x v="0"/>
    <s v="7026012441"/>
    <s v="FBO"/>
    <d v="1899-12-30T00:32:35"/>
    <x v="2811"/>
    <d v="1899-12-30T00:00:40"/>
    <s v="Granel"/>
    <s v="E001"/>
    <x v="0"/>
    <d v="1899-12-30T00:31:15"/>
    <d v="1899-12-30T00:31:55"/>
    <x v="7"/>
    <x v="9"/>
    <x v="4"/>
    <x v="1"/>
    <n v="0"/>
    <n v="0"/>
    <x v="0"/>
    <x v="1"/>
    <x v="0"/>
    <n v="0"/>
    <x v="6"/>
    <x v="1"/>
    <d v="1899-12-30T00:00:40"/>
    <d v="1899-12-30T00:00:40"/>
    <x v="0"/>
    <m/>
    <m/>
    <d v="1899-12-30T00:00:00"/>
    <d v="1899-12-30T00:31:15"/>
    <n v="6"/>
    <n v="-4.6296296296000072E-4"/>
    <n v="31.250000000001528"/>
    <x v="6"/>
    <x v="1"/>
  </r>
  <r>
    <x v="9"/>
    <s v="2024057750"/>
    <x v="0"/>
    <x v="978"/>
    <s v="E5811MHB"/>
    <d v="2024-12-13T00:00:00"/>
    <x v="4"/>
    <s v="3271"/>
    <x v="45"/>
    <s v="PA"/>
    <x v="7"/>
    <x v="0"/>
    <d v="2024-12-13T00:00:00"/>
    <d v="1899-12-30T14:50:06"/>
    <d v="2024-12-13T00:00:00"/>
    <d v="1899-12-30T14:49:27"/>
    <d v="2024-12-13T00:00:00"/>
    <d v="1899-12-30T15:21:04"/>
    <x v="0"/>
    <x v="0"/>
    <s v="7026012442"/>
    <s v="FBO"/>
    <d v="1899-12-30T00:32:16"/>
    <x v="982"/>
    <d v="1899-12-30T00:00:39"/>
    <s v="Granel"/>
    <s v="E001"/>
    <x v="0"/>
    <d v="1899-12-30T00:30:58"/>
    <d v="1899-12-30T00:31:37"/>
    <x v="7"/>
    <x v="9"/>
    <x v="4"/>
    <x v="1"/>
    <n v="0"/>
    <n v="0"/>
    <x v="0"/>
    <x v="1"/>
    <x v="0"/>
    <n v="0"/>
    <x v="6"/>
    <x v="1"/>
    <d v="1899-12-30T00:00:39"/>
    <d v="1899-12-30T00:00:39"/>
    <x v="0"/>
    <m/>
    <m/>
    <d v="1899-12-30T00:00:00"/>
    <d v="1899-12-30T00:30:58"/>
    <n v="6"/>
    <n v="-4.5138888889006967E-4"/>
    <n v="30.966666666667138"/>
    <x v="6"/>
    <x v="1"/>
  </r>
  <r>
    <x v="9"/>
    <s v="2024057752"/>
    <x v="0"/>
    <x v="1051"/>
    <s v="E7926JMH"/>
    <d v="2024-12-13T00:00:00"/>
    <x v="4"/>
    <s v="3271"/>
    <x v="45"/>
    <s v="PA"/>
    <x v="7"/>
    <x v="0"/>
    <d v="2024-12-13T00:00:00"/>
    <d v="1899-12-30T14:52:27"/>
    <d v="2024-12-13T00:00:00"/>
    <d v="1899-12-30T14:51:48"/>
    <d v="2024-12-13T00:00:00"/>
    <d v="1899-12-30T15:40:47"/>
    <x v="0"/>
    <x v="0"/>
    <s v="7026012443"/>
    <s v="FBO"/>
    <d v="1899-12-30T00:49:38"/>
    <x v="3317"/>
    <d v="1899-12-30T00:00:39"/>
    <s v="Granel"/>
    <s v="E001"/>
    <x v="0"/>
    <d v="1899-12-30T00:48:20"/>
    <d v="1899-12-30T00:48:59"/>
    <x v="7"/>
    <x v="9"/>
    <x v="4"/>
    <x v="1"/>
    <n v="0"/>
    <n v="0"/>
    <x v="0"/>
    <x v="1"/>
    <x v="0"/>
    <n v="0"/>
    <x v="6"/>
    <x v="0"/>
    <d v="1899-12-30T00:00:39"/>
    <d v="1899-12-30T00:00:39"/>
    <x v="0"/>
    <m/>
    <m/>
    <d v="1899-12-30T00:00:00"/>
    <d v="1899-12-30T00:48:20"/>
    <n v="6"/>
    <n v="-4.5138888887996664E-4"/>
    <n v="48.333333333340782"/>
    <x v="6"/>
    <x v="0"/>
  </r>
  <r>
    <x v="9"/>
    <s v="2024057754"/>
    <x v="0"/>
    <x v="1048"/>
    <s v="E1459JJZ"/>
    <d v="2024-12-13T00:00:00"/>
    <x v="4"/>
    <s v="3271"/>
    <x v="45"/>
    <s v="PA"/>
    <x v="7"/>
    <x v="0"/>
    <d v="2024-12-13T00:00:00"/>
    <d v="1899-12-30T14:56:00"/>
    <d v="2024-12-13T00:00:00"/>
    <d v="1899-12-30T14:55:20"/>
    <d v="2024-12-13T00:00:00"/>
    <d v="1899-12-30T15:48:39"/>
    <x v="0"/>
    <x v="0"/>
    <s v="7026012444"/>
    <s v="FBO"/>
    <d v="1899-12-30T00:53:59"/>
    <x v="3318"/>
    <d v="1899-12-30T00:00:40"/>
    <s v="Granel"/>
    <s v="E001"/>
    <x v="0"/>
    <d v="1899-12-30T00:52:39"/>
    <d v="1899-12-30T00:53:19"/>
    <x v="7"/>
    <x v="9"/>
    <x v="4"/>
    <x v="1"/>
    <n v="0"/>
    <n v="0"/>
    <x v="0"/>
    <x v="1"/>
    <x v="0"/>
    <n v="0"/>
    <x v="6"/>
    <x v="0"/>
    <d v="1899-12-30T00:00:40"/>
    <d v="1899-12-30T00:00:40"/>
    <x v="0"/>
    <m/>
    <m/>
    <d v="1899-12-30T00:00:00"/>
    <d v="1899-12-30T00:52:39"/>
    <n v="6"/>
    <n v="-4.6296296296000072E-4"/>
    <n v="52.649999999999913"/>
    <x v="6"/>
    <x v="0"/>
  </r>
  <r>
    <x v="9"/>
    <s v="2024057756"/>
    <x v="0"/>
    <x v="980"/>
    <s v="E8306MSJ"/>
    <d v="2024-12-13T00:00:00"/>
    <x v="4"/>
    <s v="3271"/>
    <x v="45"/>
    <s v="PA"/>
    <x v="7"/>
    <x v="0"/>
    <d v="2024-12-13T00:00:00"/>
    <d v="1899-12-30T14:57:36"/>
    <d v="2024-12-13T00:00:00"/>
    <d v="1899-12-30T14:56:55"/>
    <d v="2024-12-13T00:00:00"/>
    <d v="1899-12-30T16:00:05"/>
    <x v="0"/>
    <x v="0"/>
    <s v="7026012445"/>
    <s v="FBO"/>
    <d v="1899-12-30T01:03:51"/>
    <x v="3319"/>
    <d v="1899-12-30T00:00:41"/>
    <s v="Granel"/>
    <s v="E001"/>
    <x v="0"/>
    <d v="1899-12-30T01:02:29"/>
    <d v="1899-12-30T01:03:10"/>
    <x v="7"/>
    <x v="9"/>
    <x v="4"/>
    <x v="1"/>
    <n v="0"/>
    <n v="0"/>
    <x v="0"/>
    <x v="1"/>
    <x v="0"/>
    <n v="0"/>
    <x v="6"/>
    <x v="0"/>
    <d v="1899-12-30T00:00:41"/>
    <d v="1899-12-30T00:00:41"/>
    <x v="0"/>
    <m/>
    <m/>
    <d v="1899-12-30T00:00:00"/>
    <d v="1899-12-30T01:02:29"/>
    <n v="6"/>
    <n v="-4.7453703702993177E-4"/>
    <n v="62.483333333342514"/>
    <x v="9"/>
    <x v="0"/>
  </r>
  <r>
    <x v="9"/>
    <s v="2024057761"/>
    <x v="0"/>
    <x v="1016"/>
    <s v="E6464JZW"/>
    <d v="2024-12-13T00:00:00"/>
    <x v="4"/>
    <s v="3271"/>
    <x v="45"/>
    <s v="PA"/>
    <x v="7"/>
    <x v="0"/>
    <d v="2024-12-13T00:00:00"/>
    <d v="1899-12-30T15:05:40"/>
    <d v="2024-12-13T00:00:00"/>
    <d v="1899-12-30T15:05:00"/>
    <d v="2024-12-13T00:00:00"/>
    <d v="1899-12-30T16:11:12"/>
    <x v="0"/>
    <x v="0"/>
    <s v="7026012447"/>
    <s v="FBO"/>
    <d v="1899-12-30T01:06:52"/>
    <x v="3320"/>
    <d v="1899-12-30T00:00:40"/>
    <s v="Granel"/>
    <s v="E001"/>
    <x v="0"/>
    <d v="1899-12-30T01:05:32"/>
    <d v="1899-12-30T01:06:12"/>
    <x v="14"/>
    <x v="9"/>
    <x v="4"/>
    <x v="1"/>
    <n v="0"/>
    <n v="0"/>
    <x v="0"/>
    <x v="1"/>
    <x v="0"/>
    <n v="0"/>
    <x v="6"/>
    <x v="0"/>
    <d v="1899-12-30T00:00:40"/>
    <d v="1899-12-30T00:00:40"/>
    <x v="0"/>
    <m/>
    <m/>
    <d v="1899-12-30T00:00:00"/>
    <d v="1899-12-30T01:05:32"/>
    <n v="6"/>
    <n v="-4.6296296296999273E-4"/>
    <n v="65.533333333319973"/>
    <x v="9"/>
    <x v="0"/>
  </r>
  <r>
    <x v="9"/>
    <s v="2024057769"/>
    <x v="0"/>
    <x v="943"/>
    <s v="E4768KNH"/>
    <d v="2024-12-13T00:00:00"/>
    <x v="4"/>
    <s v="3271"/>
    <x v="45"/>
    <s v="PA"/>
    <x v="7"/>
    <x v="0"/>
    <d v="2024-12-13T00:00:00"/>
    <d v="1899-12-30T15:27:56"/>
    <d v="2024-12-13T00:00:00"/>
    <d v="1899-12-30T15:27:17"/>
    <d v="2024-12-13T00:00:00"/>
    <d v="1899-12-30T16:26:48"/>
    <x v="0"/>
    <x v="0"/>
    <s v="7026012448"/>
    <s v="FBO"/>
    <d v="1899-12-30T01:00:10"/>
    <x v="3321"/>
    <d v="1899-12-30T00:00:39"/>
    <s v="Granel"/>
    <s v="E001"/>
    <x v="0"/>
    <d v="1899-12-30T00:58:52"/>
    <d v="1899-12-30T00:59:31"/>
    <x v="14"/>
    <x v="9"/>
    <x v="4"/>
    <x v="1"/>
    <n v="0"/>
    <n v="0"/>
    <x v="0"/>
    <x v="1"/>
    <x v="0"/>
    <n v="0"/>
    <x v="6"/>
    <x v="0"/>
    <d v="1899-12-30T00:00:39"/>
    <d v="1899-12-30T00:00:39"/>
    <x v="0"/>
    <m/>
    <m/>
    <d v="1899-12-30T00:00:00"/>
    <d v="1899-12-30T00:58:52"/>
    <n v="6"/>
    <n v="-4.5138888888995865E-4"/>
    <n v="58.866666666667179"/>
    <x v="9"/>
    <x v="0"/>
  </r>
  <r>
    <x v="9"/>
    <s v="2024057772"/>
    <x v="0"/>
    <x v="988"/>
    <s v="E7574KJX"/>
    <d v="2024-12-13T00:00:00"/>
    <x v="4"/>
    <s v="3271"/>
    <x v="45"/>
    <s v="PA"/>
    <x v="7"/>
    <x v="0"/>
    <d v="2024-12-13T00:00:00"/>
    <d v="1899-12-30T15:40:52"/>
    <d v="2024-12-13T00:00:00"/>
    <d v="1899-12-30T15:40:13"/>
    <d v="2024-12-13T00:00:00"/>
    <d v="1899-12-30T16:41:00"/>
    <x v="0"/>
    <x v="0"/>
    <s v="7026012449"/>
    <s v="FBO"/>
    <d v="1899-12-30T01:01:26"/>
    <x v="3322"/>
    <d v="1899-12-30T00:00:39"/>
    <s v="Granel"/>
    <s v="E001"/>
    <x v="0"/>
    <d v="1899-12-30T01:00:08"/>
    <d v="1899-12-30T01:00:47"/>
    <x v="14"/>
    <x v="9"/>
    <x v="4"/>
    <x v="1"/>
    <n v="0"/>
    <n v="0"/>
    <x v="0"/>
    <x v="1"/>
    <x v="0"/>
    <n v="0"/>
    <x v="6"/>
    <x v="0"/>
    <d v="1899-12-30T00:00:39"/>
    <d v="1899-12-30T00:00:39"/>
    <x v="0"/>
    <m/>
    <m/>
    <d v="1899-12-30T00:00:00"/>
    <d v="1899-12-30T01:00:08"/>
    <n v="6"/>
    <n v="-4.5138888889006967E-4"/>
    <n v="60.133333333334313"/>
    <x v="9"/>
    <x v="0"/>
  </r>
  <r>
    <x v="9"/>
    <s v="2024057777"/>
    <x v="0"/>
    <x v="1007"/>
    <s v="E8916KGF"/>
    <d v="2024-12-13T00:00:00"/>
    <x v="4"/>
    <s v="3271"/>
    <x v="45"/>
    <s v="PA"/>
    <x v="7"/>
    <x v="0"/>
    <d v="2024-12-13T00:00:00"/>
    <d v="1899-12-30T16:09:30"/>
    <d v="2024-12-13T00:00:00"/>
    <d v="1899-12-30T16:08:51"/>
    <d v="2024-12-13T00:00:00"/>
    <d v="1899-12-30T16:51:48"/>
    <x v="0"/>
    <x v="0"/>
    <s v="7026012450"/>
    <s v="FBO"/>
    <d v="1899-12-30T00:43:36"/>
    <x v="556"/>
    <d v="1899-12-30T00:00:39"/>
    <s v="Granel"/>
    <s v="E001"/>
    <x v="0"/>
    <d v="1899-12-30T00:42:18"/>
    <d v="1899-12-30T00:42:57"/>
    <x v="10"/>
    <x v="9"/>
    <x v="4"/>
    <x v="1"/>
    <n v="0"/>
    <n v="0"/>
    <x v="0"/>
    <x v="1"/>
    <x v="0"/>
    <n v="0"/>
    <x v="6"/>
    <x v="1"/>
    <d v="1899-12-30T00:00:39"/>
    <d v="1899-12-30T00:00:39"/>
    <x v="0"/>
    <m/>
    <m/>
    <d v="1899-12-30T00:00:00"/>
    <d v="1899-12-30T00:42:18"/>
    <n v="6"/>
    <n v="-4.5138888888995865E-4"/>
    <n v="42.300000000000054"/>
    <x v="9"/>
    <x v="1"/>
  </r>
  <r>
    <x v="9"/>
    <s v="2024057803"/>
    <x v="0"/>
    <x v="967"/>
    <s v="E7977MGZ"/>
    <d v="2024-12-14T00:00:00"/>
    <x v="4"/>
    <s v="3271"/>
    <x v="45"/>
    <s v="PA"/>
    <x v="7"/>
    <x v="0"/>
    <d v="2024-12-14T00:00:00"/>
    <d v="1899-12-30T06:00:42"/>
    <d v="2024-12-14T00:00:00"/>
    <d v="1899-12-30T06:00:04"/>
    <d v="2024-12-14T00:00:00"/>
    <d v="1899-12-30T06:24:30"/>
    <x v="0"/>
    <x v="0"/>
    <s v="7026012451"/>
    <s v="FBO"/>
    <d v="1899-12-30T00:00:00"/>
    <x v="733"/>
    <d v="1899-12-30T00:00:00"/>
    <s v="Granel"/>
    <s v="E001"/>
    <x v="0"/>
    <d v="1899-12-30T00:23:48"/>
    <d v="1899-12-30T00:24:26"/>
    <x v="0"/>
    <x v="17"/>
    <x v="4"/>
    <x v="1"/>
    <n v="0"/>
    <n v="0"/>
    <x v="0"/>
    <x v="1"/>
    <x v="0"/>
    <n v="0"/>
    <x v="6"/>
    <x v="1"/>
    <d v="1899-12-30T00:00:00"/>
    <d v="1899-12-30T00:00:00"/>
    <x v="0"/>
    <m/>
    <m/>
    <d v="1899-12-30T00:00:00"/>
    <d v="1899-12-30T00:23:48"/>
    <n v="7"/>
    <n v="-4.3981481481003559E-4"/>
    <n v="23.800000000003159"/>
    <x v="12"/>
    <x v="1"/>
  </r>
  <r>
    <x v="9"/>
    <s v="2024057804"/>
    <x v="0"/>
    <x v="977"/>
    <s v="E4421MGY"/>
    <d v="2024-12-14T00:00:00"/>
    <x v="4"/>
    <s v="3271"/>
    <x v="45"/>
    <s v="PA"/>
    <x v="7"/>
    <x v="0"/>
    <d v="2024-12-14T00:00:00"/>
    <d v="1899-12-30T06:01:20"/>
    <d v="2024-12-14T00:00:00"/>
    <d v="1899-12-30T06:00:41"/>
    <d v="2024-12-14T00:00:00"/>
    <d v="1899-12-30T06:34:17"/>
    <x v="0"/>
    <x v="0"/>
    <s v="7026012452"/>
    <s v="FBO"/>
    <d v="1899-12-30T00:00:00"/>
    <x v="733"/>
    <d v="1899-12-30T00:00:00"/>
    <s v="Granel"/>
    <s v="E001"/>
    <x v="0"/>
    <d v="1899-12-30T00:32:57"/>
    <d v="1899-12-30T00:33:36"/>
    <x v="0"/>
    <x v="17"/>
    <x v="4"/>
    <x v="1"/>
    <n v="0"/>
    <n v="0"/>
    <x v="0"/>
    <x v="1"/>
    <x v="0"/>
    <n v="0"/>
    <x v="6"/>
    <x v="1"/>
    <d v="1899-12-30T00:00:00"/>
    <d v="1899-12-30T00:00:00"/>
    <x v="0"/>
    <m/>
    <m/>
    <d v="1899-12-30T00:00:00"/>
    <d v="1899-12-30T00:32:57"/>
    <n v="7"/>
    <n v="-4.5138888889001416E-4"/>
    <n v="32.949999999993636"/>
    <x v="12"/>
    <x v="1"/>
  </r>
  <r>
    <x v="9"/>
    <s v="2024057805"/>
    <x v="0"/>
    <x v="978"/>
    <s v="E5811MHB"/>
    <d v="2024-12-14T00:00:00"/>
    <x v="4"/>
    <s v="3271"/>
    <x v="45"/>
    <s v="PA"/>
    <x v="7"/>
    <x v="0"/>
    <d v="2024-12-14T00:00:00"/>
    <d v="1899-12-30T06:29:42"/>
    <d v="2024-12-14T00:00:00"/>
    <d v="1899-12-30T06:29:06"/>
    <d v="2024-12-14T00:00:00"/>
    <d v="1899-12-30T06:51:11"/>
    <x v="0"/>
    <x v="0"/>
    <s v="7026012453"/>
    <s v="FBO"/>
    <d v="1899-12-30T00:00:00"/>
    <x v="733"/>
    <d v="1899-12-30T00:00:00"/>
    <s v="Granel"/>
    <s v="E001"/>
    <x v="0"/>
    <d v="1899-12-30T00:21:29"/>
    <d v="1899-12-30T00:22:05"/>
    <x v="0"/>
    <x v="17"/>
    <x v="4"/>
    <x v="1"/>
    <n v="0"/>
    <n v="0"/>
    <x v="0"/>
    <x v="1"/>
    <x v="0"/>
    <n v="0"/>
    <x v="6"/>
    <x v="1"/>
    <d v="1899-12-30T00:00:00"/>
    <d v="1899-12-30T00:00:00"/>
    <x v="0"/>
    <m/>
    <m/>
    <d v="1899-12-30T00:00:00"/>
    <d v="1899-12-30T00:21:29"/>
    <n v="7"/>
    <n v="-4.1666666667000696E-4"/>
    <n v="21.483333333331228"/>
    <x v="12"/>
    <x v="1"/>
  </r>
  <r>
    <x v="9"/>
    <s v="2024057806"/>
    <x v="0"/>
    <x v="980"/>
    <s v="E8306MSJ"/>
    <d v="2024-12-14T00:00:00"/>
    <x v="4"/>
    <s v="3271"/>
    <x v="45"/>
    <s v="PA"/>
    <x v="7"/>
    <x v="0"/>
    <d v="2024-12-14T00:00:00"/>
    <d v="1899-12-30T06:32:03"/>
    <d v="2024-12-14T00:00:00"/>
    <d v="1899-12-30T06:31:24"/>
    <d v="2024-12-14T00:00:00"/>
    <d v="1899-12-30T06:59:45"/>
    <x v="0"/>
    <x v="0"/>
    <s v="7026012454"/>
    <s v="FBO"/>
    <d v="1899-12-30T00:00:00"/>
    <x v="733"/>
    <d v="1899-12-30T00:00:00"/>
    <s v="Granel"/>
    <s v="E001"/>
    <x v="0"/>
    <d v="1899-12-30T00:27:42"/>
    <d v="1899-12-30T00:28:21"/>
    <x v="0"/>
    <x v="17"/>
    <x v="4"/>
    <x v="1"/>
    <n v="0"/>
    <n v="0"/>
    <x v="0"/>
    <x v="1"/>
    <x v="0"/>
    <n v="0"/>
    <x v="6"/>
    <x v="1"/>
    <d v="1899-12-30T00:00:00"/>
    <d v="1899-12-30T00:00:00"/>
    <x v="0"/>
    <m/>
    <m/>
    <d v="1899-12-30T00:00:00"/>
    <d v="1899-12-30T00:27:42"/>
    <n v="7"/>
    <n v="-4.5138888887996664E-4"/>
    <n v="27.700000000012803"/>
    <x v="12"/>
    <x v="1"/>
  </r>
  <r>
    <x v="9"/>
    <s v="2024057807"/>
    <x v="0"/>
    <x v="988"/>
    <s v="E7574KJX"/>
    <d v="2024-12-14T00:00:00"/>
    <x v="4"/>
    <s v="3271"/>
    <x v="45"/>
    <s v="PA"/>
    <x v="7"/>
    <x v="0"/>
    <d v="2024-12-14T00:00:00"/>
    <d v="1899-12-30T06:42:53"/>
    <d v="2024-12-14T00:00:00"/>
    <d v="1899-12-30T06:42:14"/>
    <d v="2024-12-14T00:00:00"/>
    <d v="1899-12-30T07:08:53"/>
    <x v="0"/>
    <x v="0"/>
    <s v="7026012455"/>
    <s v="FBO"/>
    <d v="1899-12-30T00:00:00"/>
    <x v="733"/>
    <d v="1899-12-30T00:00:00"/>
    <s v="Granel"/>
    <s v="E001"/>
    <x v="0"/>
    <d v="1899-12-30T00:26:00"/>
    <d v="1899-12-30T00:26:39"/>
    <x v="0"/>
    <x v="17"/>
    <x v="4"/>
    <x v="1"/>
    <n v="0"/>
    <n v="0"/>
    <x v="0"/>
    <x v="1"/>
    <x v="0"/>
    <n v="0"/>
    <x v="6"/>
    <x v="1"/>
    <d v="1899-12-30T00:00:00"/>
    <d v="1899-12-30T00:00:00"/>
    <x v="0"/>
    <m/>
    <m/>
    <d v="1899-12-30T00:00:00"/>
    <d v="1899-12-30T00:26:00"/>
    <n v="7"/>
    <n v="-4.5138888889001416E-4"/>
    <n v="26.000000000006381"/>
    <x v="0"/>
    <x v="1"/>
  </r>
  <r>
    <x v="9"/>
    <s v="2024057808"/>
    <x v="0"/>
    <x v="1016"/>
    <s v="E6464JZW"/>
    <d v="2024-12-14T00:00:00"/>
    <x v="4"/>
    <s v="3271"/>
    <x v="45"/>
    <s v="PA"/>
    <x v="7"/>
    <x v="0"/>
    <d v="2024-12-14T00:00:00"/>
    <d v="1899-12-30T06:49:19"/>
    <d v="2024-12-14T00:00:00"/>
    <d v="1899-12-30T06:48:41"/>
    <d v="2024-12-14T00:00:00"/>
    <d v="1899-12-30T07:15:01"/>
    <x v="0"/>
    <x v="0"/>
    <s v="7026012456"/>
    <s v="FBO"/>
    <d v="1899-12-30T00:00:00"/>
    <x v="733"/>
    <d v="1899-12-30T00:00:00"/>
    <s v="Granel"/>
    <s v="E001"/>
    <x v="0"/>
    <d v="1899-12-30T00:25:42"/>
    <d v="1899-12-30T00:26:20"/>
    <x v="0"/>
    <x v="17"/>
    <x v="4"/>
    <x v="1"/>
    <n v="0"/>
    <n v="0"/>
    <x v="0"/>
    <x v="1"/>
    <x v="0"/>
    <n v="0"/>
    <x v="6"/>
    <x v="1"/>
    <d v="1899-12-30T00:00:00"/>
    <d v="1899-12-30T00:00:00"/>
    <x v="0"/>
    <m/>
    <m/>
    <d v="1899-12-30T00:00:00"/>
    <d v="1899-12-30T00:25:42"/>
    <n v="7"/>
    <n v="-4.398148148200276E-4"/>
    <n v="25.699999999996823"/>
    <x v="0"/>
    <x v="1"/>
  </r>
  <r>
    <x v="9"/>
    <s v="2024057809"/>
    <x v="0"/>
    <x v="987"/>
    <s v="E4258HML"/>
    <d v="2024-12-14T00:00:00"/>
    <x v="4"/>
    <s v="3271"/>
    <x v="45"/>
    <s v="PA"/>
    <x v="7"/>
    <x v="0"/>
    <d v="2024-12-14T00:00:00"/>
    <d v="1899-12-30T06:50:54"/>
    <d v="2024-12-14T00:00:00"/>
    <d v="1899-12-30T06:50:15"/>
    <d v="2024-12-14T00:00:00"/>
    <d v="1899-12-30T07:23:05"/>
    <x v="0"/>
    <x v="0"/>
    <s v="7026012457"/>
    <s v="FBO"/>
    <d v="1899-12-30T00:00:00"/>
    <x v="733"/>
    <d v="1899-12-30T00:00:00"/>
    <s v="Granel"/>
    <s v="E001"/>
    <x v="0"/>
    <d v="1899-12-30T00:32:11"/>
    <d v="1899-12-30T00:32:50"/>
    <x v="0"/>
    <x v="17"/>
    <x v="4"/>
    <x v="1"/>
    <n v="0"/>
    <n v="0"/>
    <x v="0"/>
    <x v="1"/>
    <x v="0"/>
    <n v="0"/>
    <x v="6"/>
    <x v="1"/>
    <d v="1899-12-30T00:00:00"/>
    <d v="1899-12-30T00:00:00"/>
    <x v="0"/>
    <m/>
    <m/>
    <d v="1899-12-30T00:00:00"/>
    <d v="1899-12-30T00:32:11"/>
    <n v="7"/>
    <n v="-4.5138888888995865E-4"/>
    <n v="32.183333333337615"/>
    <x v="0"/>
    <x v="1"/>
  </r>
  <r>
    <x v="9"/>
    <s v="2024057810"/>
    <x v="0"/>
    <x v="1048"/>
    <s v="E1459JJZ"/>
    <d v="2024-12-14T00:00:00"/>
    <x v="4"/>
    <s v="3271"/>
    <x v="45"/>
    <s v="PA"/>
    <x v="7"/>
    <x v="0"/>
    <d v="2024-12-14T00:00:00"/>
    <d v="1899-12-30T06:57:57"/>
    <d v="2024-12-14T00:00:00"/>
    <d v="1899-12-30T06:57:19"/>
    <d v="2024-12-14T00:00:00"/>
    <d v="1899-12-30T07:26:40"/>
    <x v="0"/>
    <x v="0"/>
    <s v="7026012458"/>
    <s v="FBO"/>
    <d v="1899-12-30T00:00:00"/>
    <x v="733"/>
    <d v="1899-12-30T00:00:00"/>
    <s v="Granel"/>
    <s v="E001"/>
    <x v="0"/>
    <d v="1899-12-30T00:28:43"/>
    <d v="1899-12-30T00:29:21"/>
    <x v="0"/>
    <x v="17"/>
    <x v="4"/>
    <x v="1"/>
    <n v="0"/>
    <n v="0"/>
    <x v="0"/>
    <x v="1"/>
    <x v="0"/>
    <n v="0"/>
    <x v="6"/>
    <x v="1"/>
    <d v="1899-12-30T00:00:00"/>
    <d v="1899-12-30T00:00:00"/>
    <x v="0"/>
    <m/>
    <m/>
    <d v="1899-12-30T00:00:00"/>
    <d v="1899-12-30T00:28:43"/>
    <n v="7"/>
    <n v="-4.398148148200276E-4"/>
    <n v="28.716666666667184"/>
    <x v="0"/>
    <x v="1"/>
  </r>
  <r>
    <x v="9"/>
    <s v="2024057811"/>
    <x v="0"/>
    <x v="1007"/>
    <s v="E8916KGF"/>
    <d v="2024-12-14T00:00:00"/>
    <x v="4"/>
    <s v="3271"/>
    <x v="45"/>
    <s v="PA"/>
    <x v="7"/>
    <x v="0"/>
    <d v="2024-12-14T00:00:00"/>
    <d v="1899-12-30T07:17:13"/>
    <d v="2024-12-14T00:00:00"/>
    <d v="1899-12-30T07:16:36"/>
    <d v="2024-12-14T00:00:00"/>
    <d v="1899-12-30T07:38:32"/>
    <x v="0"/>
    <x v="0"/>
    <s v="7026012459"/>
    <s v="FBO"/>
    <d v="1899-12-30T00:00:00"/>
    <x v="733"/>
    <d v="1899-12-30T00:00:00"/>
    <s v="Granel"/>
    <s v="E001"/>
    <x v="0"/>
    <d v="1899-12-30T00:21:19"/>
    <d v="1899-12-30T00:21:56"/>
    <x v="1"/>
    <x v="17"/>
    <x v="4"/>
    <x v="1"/>
    <n v="0"/>
    <n v="0"/>
    <x v="0"/>
    <x v="1"/>
    <x v="0"/>
    <n v="0"/>
    <x v="6"/>
    <x v="1"/>
    <d v="1899-12-30T00:00:00"/>
    <d v="1899-12-30T00:00:00"/>
    <x v="0"/>
    <m/>
    <m/>
    <d v="1899-12-30T00:00:00"/>
    <d v="1899-12-30T00:21:19"/>
    <n v="7"/>
    <n v="-4.2824074074998553E-4"/>
    <n v="21.316666666665629"/>
    <x v="0"/>
    <x v="1"/>
  </r>
  <r>
    <x v="9"/>
    <s v="2024057812"/>
    <x v="0"/>
    <x v="1013"/>
    <s v="E4291FWJ"/>
    <d v="2024-12-14T00:00:00"/>
    <x v="4"/>
    <s v="3271"/>
    <x v="45"/>
    <s v="PA"/>
    <x v="7"/>
    <x v="0"/>
    <d v="2024-12-14T00:00:00"/>
    <d v="1899-12-30T07:24:49"/>
    <d v="2024-12-14T00:00:00"/>
    <d v="1899-12-30T07:24:11"/>
    <d v="2024-12-14T00:00:00"/>
    <d v="1899-12-30T07:53:20"/>
    <x v="0"/>
    <x v="0"/>
    <s v="7026012460"/>
    <s v="FBO"/>
    <d v="1899-12-30T00:00:00"/>
    <x v="733"/>
    <d v="1899-12-30T00:00:00"/>
    <s v="Granel"/>
    <s v="E001"/>
    <x v="0"/>
    <d v="1899-12-30T00:28:31"/>
    <d v="1899-12-30T00:29:09"/>
    <x v="1"/>
    <x v="17"/>
    <x v="4"/>
    <x v="1"/>
    <n v="0"/>
    <n v="0"/>
    <x v="0"/>
    <x v="1"/>
    <x v="0"/>
    <n v="0"/>
    <x v="6"/>
    <x v="1"/>
    <d v="1899-12-30T00:00:00"/>
    <d v="1899-12-30T00:00:00"/>
    <x v="0"/>
    <m/>
    <m/>
    <d v="1899-12-30T00:00:00"/>
    <d v="1899-12-30T00:28:31"/>
    <n v="7"/>
    <n v="-4.3981481480998008E-4"/>
    <n v="28.516666666665635"/>
    <x v="0"/>
    <x v="1"/>
  </r>
  <r>
    <x v="9"/>
    <s v="2024057813"/>
    <x v="0"/>
    <x v="1051"/>
    <s v="E7926JMH"/>
    <d v="2024-12-14T00:00:00"/>
    <x v="4"/>
    <s v="3271"/>
    <x v="45"/>
    <s v="PA"/>
    <x v="7"/>
    <x v="0"/>
    <d v="2024-12-14T00:00:00"/>
    <d v="1899-12-30T07:51:12"/>
    <d v="2024-12-14T00:00:00"/>
    <d v="1899-12-30T07:50:33"/>
    <d v="2024-12-14T00:00:00"/>
    <d v="1899-12-30T08:14:42"/>
    <x v="0"/>
    <x v="0"/>
    <s v="7026012461"/>
    <s v="FBO"/>
    <d v="1899-12-30T00:00:00"/>
    <x v="733"/>
    <d v="1899-12-30T00:00:00"/>
    <s v="Granel"/>
    <s v="E001"/>
    <x v="0"/>
    <d v="1899-12-30T00:23:30"/>
    <d v="1899-12-30T00:24:09"/>
    <x v="1"/>
    <x v="17"/>
    <x v="4"/>
    <x v="1"/>
    <n v="0"/>
    <n v="0"/>
    <x v="0"/>
    <x v="1"/>
    <x v="0"/>
    <n v="0"/>
    <x v="6"/>
    <x v="1"/>
    <d v="1899-12-30T00:00:00"/>
    <d v="1899-12-30T00:00:00"/>
    <x v="0"/>
    <m/>
    <m/>
    <d v="1899-12-30T00:00:00"/>
    <d v="1899-12-30T00:23:30"/>
    <n v="7"/>
    <n v="-4.5138888889001416E-4"/>
    <n v="23.50000000000799"/>
    <x v="1"/>
    <x v="1"/>
  </r>
  <r>
    <x v="9"/>
    <s v="2024057814"/>
    <x v="0"/>
    <x v="966"/>
    <s v="E5730JVY"/>
    <d v="2024-12-14T00:00:00"/>
    <x v="4"/>
    <s v="3271"/>
    <x v="45"/>
    <s v="PA"/>
    <x v="7"/>
    <x v="0"/>
    <d v="2024-12-14T00:00:00"/>
    <d v="1899-12-30T08:00:34"/>
    <d v="2024-12-14T00:00:00"/>
    <d v="1899-12-30T07:59:56"/>
    <d v="2024-12-14T00:00:00"/>
    <d v="1899-12-30T08:23:00"/>
    <x v="0"/>
    <x v="0"/>
    <s v="7026012462"/>
    <s v="FBO"/>
    <d v="1899-12-30T00:00:00"/>
    <x v="733"/>
    <d v="1899-12-30T00:00:00"/>
    <s v="Granel"/>
    <s v="E001"/>
    <x v="0"/>
    <d v="1899-12-30T00:22:26"/>
    <d v="1899-12-30T00:23:04"/>
    <x v="2"/>
    <x v="17"/>
    <x v="4"/>
    <x v="1"/>
    <n v="0"/>
    <n v="0"/>
    <x v="0"/>
    <x v="1"/>
    <x v="0"/>
    <n v="0"/>
    <x v="6"/>
    <x v="1"/>
    <d v="1899-12-30T00:00:00"/>
    <d v="1899-12-30T00:00:00"/>
    <x v="0"/>
    <m/>
    <m/>
    <d v="1899-12-30T00:00:00"/>
    <d v="1899-12-30T00:22:26"/>
    <n v="7"/>
    <n v="-4.3981481481003559E-4"/>
    <n v="22.433333333342329"/>
    <x v="1"/>
    <x v="1"/>
  </r>
  <r>
    <x v="9"/>
    <s v="2024057816"/>
    <x v="0"/>
    <x v="967"/>
    <s v="E7977MGZ"/>
    <d v="2024-12-14T00:00:00"/>
    <x v="4"/>
    <s v="3271"/>
    <x v="45"/>
    <s v="PA"/>
    <x v="7"/>
    <x v="0"/>
    <d v="2024-12-14T00:00:00"/>
    <d v="1899-12-30T08:07:08"/>
    <d v="2024-12-14T00:00:00"/>
    <d v="1899-12-30T08:06:29"/>
    <d v="2024-12-14T00:00:00"/>
    <d v="1899-12-30T08:31:03"/>
    <x v="0"/>
    <x v="0"/>
    <s v="7026012463"/>
    <s v="FBO"/>
    <d v="1899-12-30T00:00:00"/>
    <x v="733"/>
    <d v="1899-12-30T00:00:00"/>
    <s v="Granel"/>
    <s v="E001"/>
    <x v="0"/>
    <d v="1899-12-30T00:23:55"/>
    <d v="1899-12-30T00:24:34"/>
    <x v="2"/>
    <x v="17"/>
    <x v="4"/>
    <x v="1"/>
    <n v="0"/>
    <n v="0"/>
    <x v="0"/>
    <x v="1"/>
    <x v="0"/>
    <n v="0"/>
    <x v="6"/>
    <x v="1"/>
    <d v="1899-12-30T00:00:00"/>
    <d v="1899-12-30T00:00:00"/>
    <x v="0"/>
    <m/>
    <m/>
    <d v="1899-12-30T00:00:00"/>
    <d v="1899-12-30T00:23:55"/>
    <n v="7"/>
    <n v="-4.5138888889001416E-4"/>
    <n v="23.91666666665764"/>
    <x v="1"/>
    <x v="1"/>
  </r>
  <r>
    <x v="9"/>
    <s v="2024057815"/>
    <x v="0"/>
    <x v="977"/>
    <s v="E4421MGY"/>
    <d v="2024-12-14T00:00:00"/>
    <x v="4"/>
    <s v="3271"/>
    <x v="45"/>
    <s v="PA"/>
    <x v="7"/>
    <x v="0"/>
    <d v="2024-12-14T00:00:00"/>
    <d v="1899-12-30T08:06:42"/>
    <d v="2024-12-14T00:00:00"/>
    <d v="1899-12-30T08:06:04"/>
    <d v="2024-12-14T00:00:00"/>
    <d v="1899-12-30T08:40:31"/>
    <x v="0"/>
    <x v="0"/>
    <s v="7026012464"/>
    <s v="FBO"/>
    <d v="1899-12-30T00:00:00"/>
    <x v="733"/>
    <d v="1899-12-30T00:00:00"/>
    <s v="Granel"/>
    <s v="E001"/>
    <x v="0"/>
    <d v="1899-12-30T00:33:49"/>
    <d v="1899-12-30T00:34:27"/>
    <x v="2"/>
    <x v="17"/>
    <x v="4"/>
    <x v="1"/>
    <n v="0"/>
    <n v="0"/>
    <x v="0"/>
    <x v="1"/>
    <x v="0"/>
    <n v="0"/>
    <x v="6"/>
    <x v="1"/>
    <d v="1899-12-30T00:00:00"/>
    <d v="1899-12-30T00:00:00"/>
    <x v="0"/>
    <m/>
    <m/>
    <d v="1899-12-30T00:00:00"/>
    <d v="1899-12-30T00:33:49"/>
    <n v="7"/>
    <n v="-4.3981481480998008E-4"/>
    <n v="33.816666666671978"/>
    <x v="1"/>
    <x v="1"/>
  </r>
  <r>
    <x v="9"/>
    <s v="2024057817"/>
    <x v="0"/>
    <x v="943"/>
    <s v="E4768KNH"/>
    <d v="2024-12-14T00:00:00"/>
    <x v="4"/>
    <s v="3271"/>
    <x v="45"/>
    <s v="PA"/>
    <x v="7"/>
    <x v="0"/>
    <d v="2024-12-14T00:00:00"/>
    <d v="1899-12-30T08:22:04"/>
    <d v="2024-12-14T00:00:00"/>
    <d v="1899-12-30T08:21:25"/>
    <d v="2024-12-14T00:00:00"/>
    <d v="1899-12-30T08:48:29"/>
    <x v="0"/>
    <x v="0"/>
    <s v="7026012465"/>
    <s v="FBO"/>
    <d v="1899-12-30T00:00:00"/>
    <x v="733"/>
    <d v="1899-12-30T00:00:00"/>
    <s v="Granel"/>
    <s v="E001"/>
    <x v="0"/>
    <d v="1899-12-30T00:26:25"/>
    <d v="1899-12-30T00:27:04"/>
    <x v="2"/>
    <x v="17"/>
    <x v="4"/>
    <x v="1"/>
    <n v="0"/>
    <n v="0"/>
    <x v="0"/>
    <x v="1"/>
    <x v="0"/>
    <n v="0"/>
    <x v="6"/>
    <x v="1"/>
    <d v="1899-12-30T00:00:00"/>
    <d v="1899-12-30T00:00:00"/>
    <x v="0"/>
    <m/>
    <m/>
    <d v="1899-12-30T00:00:00"/>
    <d v="1899-12-30T00:26:25"/>
    <n v="7"/>
    <n v="-4.5138888889001416E-4"/>
    <n v="26.416666666655953"/>
    <x v="1"/>
    <x v="1"/>
  </r>
  <r>
    <x v="9"/>
    <s v="2024057818"/>
    <x v="0"/>
    <x v="978"/>
    <s v="E5811MHB"/>
    <d v="2024-12-14T00:00:00"/>
    <x v="4"/>
    <s v="3271"/>
    <x v="45"/>
    <s v="PA"/>
    <x v="7"/>
    <x v="0"/>
    <d v="2024-12-14T00:00:00"/>
    <d v="1899-12-30T08:41:24"/>
    <d v="2024-12-14T00:00:00"/>
    <d v="1899-12-30T08:40:45"/>
    <d v="2024-12-14T00:00:00"/>
    <d v="1899-12-30T09:02:15"/>
    <x v="0"/>
    <x v="0"/>
    <s v="7026012466"/>
    <s v="FBO"/>
    <d v="1899-12-30T00:00:00"/>
    <x v="733"/>
    <d v="1899-12-30T00:00:00"/>
    <s v="Granel"/>
    <s v="E001"/>
    <x v="0"/>
    <d v="1899-12-30T00:20:51"/>
    <d v="1899-12-30T00:21:30"/>
    <x v="2"/>
    <x v="17"/>
    <x v="4"/>
    <x v="1"/>
    <n v="0"/>
    <n v="0"/>
    <x v="0"/>
    <x v="1"/>
    <x v="0"/>
    <n v="0"/>
    <x v="6"/>
    <x v="1"/>
    <d v="1899-12-30T00:00:00"/>
    <d v="1899-12-30T00:00:00"/>
    <x v="0"/>
    <m/>
    <m/>
    <d v="1899-12-30T00:00:00"/>
    <d v="1899-12-30T00:20:51"/>
    <n v="7"/>
    <n v="-4.5138888888995865E-4"/>
    <n v="20.850000000004858"/>
    <x v="2"/>
    <x v="1"/>
  </r>
  <r>
    <x v="9"/>
    <s v="2024057819"/>
    <x v="0"/>
    <x v="1016"/>
    <s v="E6464JZW"/>
    <d v="2024-12-14T00:00:00"/>
    <x v="4"/>
    <s v="3271"/>
    <x v="45"/>
    <s v="PA"/>
    <x v="7"/>
    <x v="0"/>
    <d v="2024-12-14T00:00:00"/>
    <d v="1899-12-30T08:54:22"/>
    <d v="2024-12-14T00:00:00"/>
    <d v="1899-12-30T08:53:43"/>
    <d v="2024-12-14T00:00:00"/>
    <d v="1899-12-30T09:21:00"/>
    <x v="0"/>
    <x v="0"/>
    <s v="7026012467"/>
    <s v="FBO"/>
    <d v="1899-12-30T00:00:00"/>
    <x v="733"/>
    <d v="1899-12-30T00:00:00"/>
    <s v="Granel"/>
    <s v="E001"/>
    <x v="0"/>
    <d v="1899-12-30T00:26:38"/>
    <d v="1899-12-30T00:27:17"/>
    <x v="2"/>
    <x v="17"/>
    <x v="4"/>
    <x v="1"/>
    <n v="0"/>
    <n v="0"/>
    <x v="0"/>
    <x v="1"/>
    <x v="0"/>
    <n v="0"/>
    <x v="6"/>
    <x v="1"/>
    <d v="1899-12-30T00:00:00"/>
    <d v="1899-12-30T00:00:00"/>
    <x v="0"/>
    <m/>
    <m/>
    <d v="1899-12-30T00:00:00"/>
    <d v="1899-12-30T00:26:38"/>
    <n v="7"/>
    <n v="-4.5138888888995865E-4"/>
    <n v="26.633333333332832"/>
    <x v="2"/>
    <x v="1"/>
  </r>
  <r>
    <x v="9"/>
    <s v="2024057820"/>
    <x v="0"/>
    <x v="988"/>
    <s v="E7574KJX"/>
    <d v="2024-12-14T00:00:00"/>
    <x v="4"/>
    <s v="3271"/>
    <x v="45"/>
    <s v="PA"/>
    <x v="7"/>
    <x v="0"/>
    <d v="2024-12-14T00:00:00"/>
    <d v="1899-12-30T08:54:45"/>
    <d v="2024-12-14T00:00:00"/>
    <d v="1899-12-30T08:54:07"/>
    <d v="2024-12-14T00:00:00"/>
    <d v="1899-12-30T09:21:23"/>
    <x v="0"/>
    <x v="0"/>
    <s v="7026012468"/>
    <s v="FBO"/>
    <d v="1899-12-30T00:00:00"/>
    <x v="733"/>
    <d v="1899-12-30T00:00:00"/>
    <s v="Granel"/>
    <s v="E001"/>
    <x v="0"/>
    <d v="1899-12-30T00:26:38"/>
    <d v="1899-12-30T00:27:16"/>
    <x v="2"/>
    <x v="17"/>
    <x v="4"/>
    <x v="1"/>
    <n v="0"/>
    <n v="0"/>
    <x v="0"/>
    <x v="1"/>
    <x v="0"/>
    <n v="0"/>
    <x v="6"/>
    <x v="1"/>
    <d v="1899-12-30T00:00:00"/>
    <d v="1899-12-30T00:00:00"/>
    <x v="0"/>
    <m/>
    <m/>
    <d v="1899-12-30T00:00:00"/>
    <d v="1899-12-30T00:26:38"/>
    <n v="7"/>
    <n v="-4.3981481481997209E-4"/>
    <n v="26.633333333332832"/>
    <x v="2"/>
    <x v="1"/>
  </r>
  <r>
    <x v="9"/>
    <s v="2024057821"/>
    <x v="0"/>
    <x v="980"/>
    <s v="E8306MSJ"/>
    <d v="2024-12-14T00:00:00"/>
    <x v="4"/>
    <s v="3271"/>
    <x v="45"/>
    <s v="PA"/>
    <x v="7"/>
    <x v="0"/>
    <d v="2024-12-14T00:00:00"/>
    <d v="1899-12-30T09:01:22"/>
    <d v="2024-12-14T00:00:00"/>
    <d v="1899-12-30T09:00:43"/>
    <d v="2024-12-14T00:00:00"/>
    <d v="1899-12-30T09:34:24"/>
    <x v="0"/>
    <x v="0"/>
    <s v="7026012469"/>
    <s v="FBO"/>
    <d v="1899-12-30T00:00:00"/>
    <x v="733"/>
    <d v="1899-12-30T00:00:00"/>
    <s v="Granel"/>
    <s v="E001"/>
    <x v="0"/>
    <d v="1899-12-30T00:33:02"/>
    <d v="1899-12-30T00:33:41"/>
    <x v="3"/>
    <x v="17"/>
    <x v="4"/>
    <x v="1"/>
    <n v="0"/>
    <n v="0"/>
    <x v="0"/>
    <x v="1"/>
    <x v="0"/>
    <n v="0"/>
    <x v="6"/>
    <x v="1"/>
    <d v="1899-12-30T00:00:00"/>
    <d v="1899-12-30T00:00:00"/>
    <x v="0"/>
    <m/>
    <m/>
    <d v="1899-12-30T00:00:00"/>
    <d v="1899-12-30T00:33:02"/>
    <n v="7"/>
    <n v="-4.5138888888002215E-4"/>
    <n v="33.033333333340785"/>
    <x v="2"/>
    <x v="1"/>
  </r>
  <r>
    <x v="9"/>
    <s v="2024057822"/>
    <x v="0"/>
    <x v="1048"/>
    <s v="E1459JJZ"/>
    <d v="2024-12-14T00:00:00"/>
    <x v="4"/>
    <s v="3271"/>
    <x v="45"/>
    <s v="PA"/>
    <x v="7"/>
    <x v="0"/>
    <d v="2024-12-14T00:00:00"/>
    <d v="1899-12-30T09:06:13"/>
    <d v="2024-12-14T00:00:00"/>
    <d v="1899-12-30T09:05:36"/>
    <d v="2024-12-14T00:00:00"/>
    <d v="1899-12-30T09:38:56"/>
    <x v="0"/>
    <x v="0"/>
    <s v="7026012470"/>
    <s v="FBO"/>
    <d v="1899-12-30T00:00:00"/>
    <x v="733"/>
    <d v="1899-12-30T00:00:00"/>
    <s v="Granel"/>
    <s v="E001"/>
    <x v="0"/>
    <d v="1899-12-30T00:32:43"/>
    <d v="1899-12-30T00:33:20"/>
    <x v="3"/>
    <x v="17"/>
    <x v="4"/>
    <x v="1"/>
    <n v="0"/>
    <n v="0"/>
    <x v="0"/>
    <x v="1"/>
    <x v="0"/>
    <n v="0"/>
    <x v="6"/>
    <x v="1"/>
    <d v="1899-12-30T00:00:00"/>
    <d v="1899-12-30T00:00:00"/>
    <x v="0"/>
    <m/>
    <m/>
    <d v="1899-12-30T00:00:00"/>
    <d v="1899-12-30T00:32:43"/>
    <n v="7"/>
    <n v="-4.2824074073999352E-4"/>
    <n v="32.716666666670449"/>
    <x v="2"/>
    <x v="1"/>
  </r>
  <r>
    <x v="9"/>
    <s v="2024057823"/>
    <x v="0"/>
    <x v="987"/>
    <s v="E4258HML"/>
    <d v="2024-12-14T00:00:00"/>
    <x v="4"/>
    <s v="3271"/>
    <x v="45"/>
    <s v="PA"/>
    <x v="7"/>
    <x v="0"/>
    <d v="2024-12-14T00:00:00"/>
    <d v="1899-12-30T09:08:37"/>
    <d v="2024-12-14T00:00:00"/>
    <d v="1899-12-30T09:07:58"/>
    <d v="2024-12-14T00:00:00"/>
    <d v="1899-12-30T09:46:53"/>
    <x v="0"/>
    <x v="0"/>
    <s v="7026012471"/>
    <s v="FBO"/>
    <d v="1899-12-30T00:00:00"/>
    <x v="733"/>
    <d v="1899-12-30T00:00:00"/>
    <s v="Granel"/>
    <s v="E001"/>
    <x v="0"/>
    <d v="1899-12-30T00:38:16"/>
    <d v="1899-12-30T00:38:55"/>
    <x v="3"/>
    <x v="17"/>
    <x v="4"/>
    <x v="1"/>
    <n v="0"/>
    <n v="0"/>
    <x v="0"/>
    <x v="1"/>
    <x v="0"/>
    <n v="0"/>
    <x v="6"/>
    <x v="1"/>
    <d v="1899-12-30T00:00:00"/>
    <d v="1899-12-30T00:00:00"/>
    <x v="0"/>
    <m/>
    <m/>
    <d v="1899-12-30T00:00:00"/>
    <d v="1899-12-30T00:38:16"/>
    <n v="7"/>
    <n v="-4.5138888889001416E-4"/>
    <n v="38.266666666660761"/>
    <x v="2"/>
    <x v="1"/>
  </r>
  <r>
    <x v="9"/>
    <s v="2024057824"/>
    <x v="0"/>
    <x v="1007"/>
    <s v="E8916KGF"/>
    <d v="2024-12-14T00:00:00"/>
    <x v="4"/>
    <s v="3271"/>
    <x v="45"/>
    <s v="PA"/>
    <x v="7"/>
    <x v="0"/>
    <d v="2024-12-14T00:00:00"/>
    <d v="1899-12-30T09:30:55"/>
    <d v="2024-12-14T00:00:00"/>
    <d v="1899-12-30T09:30:17"/>
    <d v="2024-12-14T00:00:00"/>
    <d v="1899-12-30T09:53:29"/>
    <x v="0"/>
    <x v="0"/>
    <s v="7026012472"/>
    <s v="FBO"/>
    <d v="1899-12-30T00:00:00"/>
    <x v="733"/>
    <d v="1899-12-30T00:00:00"/>
    <s v="Granel"/>
    <s v="E001"/>
    <x v="0"/>
    <d v="1899-12-30T00:22:34"/>
    <d v="1899-12-30T00:23:12"/>
    <x v="3"/>
    <x v="17"/>
    <x v="4"/>
    <x v="1"/>
    <n v="0"/>
    <n v="0"/>
    <x v="0"/>
    <x v="1"/>
    <x v="0"/>
    <n v="0"/>
    <x v="6"/>
    <x v="1"/>
    <d v="1899-12-30T00:00:00"/>
    <d v="1899-12-30T00:00:00"/>
    <x v="0"/>
    <m/>
    <m/>
    <d v="1899-12-30T00:00:00"/>
    <d v="1899-12-30T00:22:34"/>
    <n v="7"/>
    <n v="-4.398148148200276E-4"/>
    <n v="22.566666666657589"/>
    <x v="2"/>
    <x v="1"/>
  </r>
  <r>
    <x v="9"/>
    <s v="2024057825"/>
    <x v="0"/>
    <x v="1013"/>
    <s v="E4291FWJ"/>
    <d v="2024-12-14T00:00:00"/>
    <x v="4"/>
    <s v="3271"/>
    <x v="45"/>
    <s v="PA"/>
    <x v="7"/>
    <x v="0"/>
    <d v="2024-12-14T00:00:00"/>
    <d v="1899-12-30T10:00:55"/>
    <d v="2024-12-14T00:00:00"/>
    <d v="1899-12-30T10:00:18"/>
    <d v="2024-12-14T00:00:00"/>
    <d v="1899-12-30T10:28:51"/>
    <x v="0"/>
    <x v="0"/>
    <s v="7026012473"/>
    <s v="FBO"/>
    <d v="1899-12-30T00:00:00"/>
    <x v="733"/>
    <d v="1899-12-30T00:00:00"/>
    <s v="Granel"/>
    <s v="E001"/>
    <x v="0"/>
    <d v="1899-12-30T00:27:56"/>
    <d v="1899-12-30T00:28:33"/>
    <x v="4"/>
    <x v="17"/>
    <x v="4"/>
    <x v="1"/>
    <n v="0"/>
    <n v="0"/>
    <x v="0"/>
    <x v="1"/>
    <x v="0"/>
    <n v="0"/>
    <x v="6"/>
    <x v="1"/>
    <d v="1899-12-30T00:00:00"/>
    <d v="1899-12-30T00:00:00"/>
    <x v="0"/>
    <m/>
    <m/>
    <d v="1899-12-30T00:00:00"/>
    <d v="1899-12-30T00:27:56"/>
    <n v="7"/>
    <n v="-4.2824074073999352E-4"/>
    <n v="27.933333333335995"/>
    <x v="3"/>
    <x v="1"/>
  </r>
  <r>
    <x v="9"/>
    <s v="2024057826"/>
    <x v="0"/>
    <x v="966"/>
    <s v="E5730JVY"/>
    <d v="2024-12-14T00:00:00"/>
    <x v="4"/>
    <s v="3271"/>
    <x v="45"/>
    <s v="PA"/>
    <x v="7"/>
    <x v="0"/>
    <d v="2024-12-14T00:00:00"/>
    <d v="1899-12-30T10:11:57"/>
    <d v="2024-12-14T00:00:00"/>
    <d v="1899-12-30T10:11:20"/>
    <d v="2024-12-14T00:00:00"/>
    <d v="1899-12-30T10:36:19"/>
    <x v="0"/>
    <x v="0"/>
    <s v="7026012474"/>
    <s v="FBO"/>
    <d v="1899-12-30T00:00:00"/>
    <x v="733"/>
    <d v="1899-12-30T00:00:00"/>
    <s v="Granel"/>
    <s v="E001"/>
    <x v="0"/>
    <d v="1899-12-30T00:24:22"/>
    <d v="1899-12-30T00:24:59"/>
    <x v="4"/>
    <x v="17"/>
    <x v="4"/>
    <x v="1"/>
    <n v="0"/>
    <n v="0"/>
    <x v="0"/>
    <x v="1"/>
    <x v="0"/>
    <n v="0"/>
    <x v="6"/>
    <x v="1"/>
    <d v="1899-12-30T00:00:00"/>
    <d v="1899-12-30T00:00:00"/>
    <x v="0"/>
    <m/>
    <m/>
    <d v="1899-12-30T00:00:00"/>
    <d v="1899-12-30T00:24:22"/>
    <n v="7"/>
    <n v="-4.2824074073999352E-4"/>
    <n v="24.366666666657633"/>
    <x v="3"/>
    <x v="1"/>
  </r>
  <r>
    <x v="9"/>
    <s v="2024057828"/>
    <x v="0"/>
    <x v="967"/>
    <s v="E7977MGZ"/>
    <d v="2024-12-14T00:00:00"/>
    <x v="4"/>
    <s v="3271"/>
    <x v="45"/>
    <s v="PA"/>
    <x v="7"/>
    <x v="0"/>
    <d v="2024-12-14T00:00:00"/>
    <d v="1899-12-30T10:20:15"/>
    <d v="2024-12-14T00:00:00"/>
    <d v="1899-12-30T10:19:36"/>
    <d v="2024-12-14T00:00:00"/>
    <d v="1899-12-30T10:39:58"/>
    <x v="0"/>
    <x v="0"/>
    <s v="7026012475"/>
    <s v="FBO"/>
    <d v="1899-12-30T00:00:00"/>
    <x v="733"/>
    <d v="1899-12-30T00:00:00"/>
    <s v="Granel"/>
    <s v="E001"/>
    <x v="0"/>
    <d v="1899-12-30T00:19:43"/>
    <d v="1899-12-30T00:20:22"/>
    <x v="4"/>
    <x v="17"/>
    <x v="4"/>
    <x v="1"/>
    <n v="0"/>
    <n v="0"/>
    <x v="0"/>
    <x v="1"/>
    <x v="0"/>
    <n v="0"/>
    <x v="6"/>
    <x v="1"/>
    <d v="1899-12-30T00:00:00"/>
    <d v="1899-12-30T00:00:00"/>
    <x v="0"/>
    <m/>
    <m/>
    <d v="1899-12-30T00:00:00"/>
    <d v="1899-12-30T00:19:43"/>
    <n v="7"/>
    <n v="-4.5138888889001416E-4"/>
    <n v="19.716666666667216"/>
    <x v="3"/>
    <x v="1"/>
  </r>
  <r>
    <x v="9"/>
    <s v="2024057827"/>
    <x v="0"/>
    <x v="977"/>
    <s v="E4421MGY"/>
    <d v="2024-12-14T00:00:00"/>
    <x v="4"/>
    <s v="3271"/>
    <x v="45"/>
    <s v="PA"/>
    <x v="7"/>
    <x v="0"/>
    <d v="2024-12-14T00:00:00"/>
    <d v="1899-12-30T10:17:37"/>
    <d v="2024-12-14T00:00:00"/>
    <d v="1899-12-30T10:16:58"/>
    <d v="2024-12-14T00:00:00"/>
    <d v="1899-12-30T10:47:59"/>
    <x v="0"/>
    <x v="0"/>
    <s v="7026012476"/>
    <s v="FBO"/>
    <d v="1899-12-30T00:00:00"/>
    <x v="733"/>
    <d v="1899-12-30T00:00:00"/>
    <s v="Granel"/>
    <s v="E001"/>
    <x v="0"/>
    <d v="1899-12-30T00:30:22"/>
    <d v="1899-12-30T00:31:01"/>
    <x v="4"/>
    <x v="17"/>
    <x v="4"/>
    <x v="1"/>
    <n v="0"/>
    <n v="0"/>
    <x v="0"/>
    <x v="1"/>
    <x v="0"/>
    <n v="0"/>
    <x v="6"/>
    <x v="1"/>
    <d v="1899-12-30T00:00:00"/>
    <d v="1899-12-30T00:00:00"/>
    <x v="0"/>
    <m/>
    <m/>
    <d v="1899-12-30T00:00:00"/>
    <d v="1899-12-30T00:30:22"/>
    <n v="7"/>
    <n v="-4.5138888889001416E-4"/>
    <n v="30.366666666676796"/>
    <x v="3"/>
    <x v="1"/>
  </r>
  <r>
    <x v="9"/>
    <s v="2024057829"/>
    <x v="0"/>
    <x v="1051"/>
    <s v="E7926JMH"/>
    <d v="2024-12-14T00:00:00"/>
    <x v="4"/>
    <s v="3271"/>
    <x v="45"/>
    <s v="PA"/>
    <x v="7"/>
    <x v="0"/>
    <d v="2024-12-14T00:00:00"/>
    <d v="1899-12-30T10:30:07"/>
    <d v="2024-12-14T00:00:00"/>
    <d v="1899-12-30T10:29:28"/>
    <d v="2024-12-14T00:00:00"/>
    <d v="1899-12-30T10:55:51"/>
    <x v="0"/>
    <x v="0"/>
    <s v="7026012477"/>
    <s v="FBO"/>
    <d v="1899-12-30T00:00:00"/>
    <x v="733"/>
    <d v="1899-12-30T00:00:00"/>
    <s v="Granel"/>
    <s v="E001"/>
    <x v="0"/>
    <d v="1899-12-30T00:25:44"/>
    <d v="1899-12-30T00:26:23"/>
    <x v="4"/>
    <x v="17"/>
    <x v="4"/>
    <x v="1"/>
    <n v="0"/>
    <n v="0"/>
    <x v="0"/>
    <x v="1"/>
    <x v="0"/>
    <n v="0"/>
    <x v="6"/>
    <x v="1"/>
    <d v="1899-12-30T00:00:00"/>
    <d v="1899-12-30T00:00:00"/>
    <x v="0"/>
    <m/>
    <m/>
    <d v="1899-12-30T00:00:00"/>
    <d v="1899-12-30T00:25:44"/>
    <n v="7"/>
    <n v="-4.5138888889001416E-4"/>
    <n v="25.733333333332773"/>
    <x v="3"/>
    <x v="1"/>
  </r>
  <r>
    <x v="9"/>
    <s v="2024057830"/>
    <x v="0"/>
    <x v="978"/>
    <s v="E5811MHB"/>
    <d v="2024-12-14T00:00:00"/>
    <x v="4"/>
    <s v="3271"/>
    <x v="45"/>
    <s v="PA"/>
    <x v="7"/>
    <x v="0"/>
    <d v="2024-12-14T00:00:00"/>
    <d v="1899-12-30T10:44:40"/>
    <d v="2024-12-14T00:00:00"/>
    <d v="1899-12-30T10:44:01"/>
    <d v="2024-12-14T00:00:00"/>
    <d v="1899-12-30T11:09:09"/>
    <x v="0"/>
    <x v="0"/>
    <s v="7026012478"/>
    <s v="FBO"/>
    <d v="1899-12-30T00:00:00"/>
    <x v="733"/>
    <d v="1899-12-30T00:00:00"/>
    <s v="Granel"/>
    <s v="E001"/>
    <x v="0"/>
    <d v="1899-12-30T00:24:29"/>
    <d v="1899-12-30T00:25:08"/>
    <x v="4"/>
    <x v="17"/>
    <x v="4"/>
    <x v="1"/>
    <n v="0"/>
    <n v="0"/>
    <x v="0"/>
    <x v="1"/>
    <x v="0"/>
    <n v="0"/>
    <x v="6"/>
    <x v="1"/>
    <d v="1899-12-30T00:00:00"/>
    <d v="1899-12-30T00:00:00"/>
    <x v="0"/>
    <m/>
    <m/>
    <d v="1899-12-30T00:00:00"/>
    <d v="1899-12-30T00:24:29"/>
    <n v="7"/>
    <n v="-4.5138888889001416E-4"/>
    <n v="24.483333333326343"/>
    <x v="4"/>
    <x v="1"/>
  </r>
  <r>
    <x v="9"/>
    <s v="2024057831"/>
    <x v="0"/>
    <x v="943"/>
    <s v="E4768KNH"/>
    <d v="2024-12-14T00:00:00"/>
    <x v="4"/>
    <s v="3271"/>
    <x v="45"/>
    <s v="PA"/>
    <x v="7"/>
    <x v="0"/>
    <d v="2024-12-14T00:00:00"/>
    <d v="1899-12-30T10:54:25"/>
    <d v="2024-12-14T00:00:00"/>
    <d v="1899-12-30T10:53:46"/>
    <d v="2024-12-14T00:00:00"/>
    <d v="1899-12-30T11:21:05"/>
    <x v="0"/>
    <x v="0"/>
    <s v="7026012479"/>
    <s v="FBO"/>
    <d v="1899-12-30T00:00:00"/>
    <x v="733"/>
    <d v="1899-12-30T00:00:00"/>
    <s v="Granel"/>
    <s v="E001"/>
    <x v="0"/>
    <d v="1899-12-30T00:26:40"/>
    <d v="1899-12-30T00:27:19"/>
    <x v="4"/>
    <x v="17"/>
    <x v="4"/>
    <x v="1"/>
    <n v="0"/>
    <n v="0"/>
    <x v="0"/>
    <x v="1"/>
    <x v="0"/>
    <n v="0"/>
    <x v="6"/>
    <x v="1"/>
    <d v="1899-12-30T00:00:00"/>
    <d v="1899-12-30T00:00:00"/>
    <x v="0"/>
    <m/>
    <m/>
    <d v="1899-12-30T00:00:00"/>
    <d v="1899-12-30T00:26:40"/>
    <n v="7"/>
    <n v="-4.5138888889001416E-4"/>
    <n v="26.666666666668782"/>
    <x v="4"/>
    <x v="1"/>
  </r>
  <r>
    <x v="9"/>
    <s v="2024057832"/>
    <x v="0"/>
    <x v="1016"/>
    <s v="E6464JZW"/>
    <d v="2024-12-14T00:00:00"/>
    <x v="4"/>
    <s v="3271"/>
    <x v="45"/>
    <s v="PA"/>
    <x v="7"/>
    <x v="0"/>
    <d v="2024-12-14T00:00:00"/>
    <d v="1899-12-30T11:00:19"/>
    <d v="2024-12-14T00:00:00"/>
    <d v="1899-12-30T10:59:40"/>
    <d v="2024-12-14T00:00:00"/>
    <d v="1899-12-30T11:25:42"/>
    <x v="0"/>
    <x v="0"/>
    <s v="7026012480"/>
    <s v="FBO"/>
    <d v="1899-12-30T00:00:00"/>
    <x v="733"/>
    <d v="1899-12-30T00:00:00"/>
    <s v="Granel"/>
    <s v="E001"/>
    <x v="0"/>
    <d v="1899-12-30T00:25:23"/>
    <d v="1899-12-30T00:26:02"/>
    <x v="5"/>
    <x v="17"/>
    <x v="4"/>
    <x v="1"/>
    <n v="0"/>
    <n v="0"/>
    <x v="0"/>
    <x v="1"/>
    <x v="0"/>
    <n v="0"/>
    <x v="6"/>
    <x v="1"/>
    <d v="1899-12-30T00:00:00"/>
    <d v="1899-12-30T00:00:00"/>
    <x v="0"/>
    <m/>
    <m/>
    <d v="1899-12-30T00:00:00"/>
    <d v="1899-12-30T00:25:23"/>
    <n v="7"/>
    <n v="-4.5138888889001416E-4"/>
    <n v="25.38333333334079"/>
    <x v="4"/>
    <x v="1"/>
  </r>
  <r>
    <x v="9"/>
    <s v="2024057833"/>
    <x v="0"/>
    <x v="988"/>
    <s v="E7574KJX"/>
    <d v="2024-12-14T00:00:00"/>
    <x v="4"/>
    <s v="3271"/>
    <x v="45"/>
    <s v="PA"/>
    <x v="7"/>
    <x v="0"/>
    <d v="2024-12-14T00:00:00"/>
    <d v="1899-12-30T11:09:39"/>
    <d v="2024-12-14T00:00:00"/>
    <d v="1899-12-30T11:09:03"/>
    <d v="2024-12-14T00:00:00"/>
    <d v="1899-12-30T11:35:59"/>
    <x v="0"/>
    <x v="0"/>
    <s v="7026012481"/>
    <s v="FBO"/>
    <d v="1899-12-30T00:00:00"/>
    <x v="733"/>
    <d v="1899-12-30T00:00:00"/>
    <s v="Granel"/>
    <s v="E001"/>
    <x v="0"/>
    <d v="1899-12-30T00:26:20"/>
    <d v="1899-12-30T00:26:56"/>
    <x v="5"/>
    <x v="17"/>
    <x v="4"/>
    <x v="1"/>
    <n v="0"/>
    <n v="0"/>
    <x v="0"/>
    <x v="1"/>
    <x v="0"/>
    <n v="0"/>
    <x v="6"/>
    <x v="1"/>
    <d v="1899-12-30T00:00:00"/>
    <d v="1899-12-30T00:00:00"/>
    <x v="0"/>
    <m/>
    <m/>
    <d v="1899-12-30T00:00:00"/>
    <d v="1899-12-30T00:26:20"/>
    <n v="7"/>
    <n v="-4.1666666665995944E-4"/>
    <n v="26.333333333337663"/>
    <x v="4"/>
    <x v="1"/>
  </r>
  <r>
    <x v="9"/>
    <s v="2024057834"/>
    <x v="0"/>
    <x v="980"/>
    <s v="E8306MSJ"/>
    <d v="2024-12-14T00:00:00"/>
    <x v="4"/>
    <s v="3271"/>
    <x v="45"/>
    <s v="PA"/>
    <x v="7"/>
    <x v="0"/>
    <d v="2024-12-14T00:00:00"/>
    <d v="1899-12-30T11:19:51"/>
    <d v="2024-12-14T00:00:00"/>
    <d v="1899-12-30T11:19:12"/>
    <d v="2024-12-14T00:00:00"/>
    <d v="1899-12-30T11:49:41"/>
    <x v="0"/>
    <x v="0"/>
    <s v="7026012482"/>
    <s v="FBO"/>
    <d v="1899-12-30T00:00:00"/>
    <x v="733"/>
    <d v="1899-12-30T00:00:00"/>
    <s v="Granel"/>
    <s v="E001"/>
    <x v="0"/>
    <d v="1899-12-30T00:29:50"/>
    <d v="1899-12-30T00:30:29"/>
    <x v="5"/>
    <x v="17"/>
    <x v="4"/>
    <x v="1"/>
    <n v="0"/>
    <n v="0"/>
    <x v="0"/>
    <x v="1"/>
    <x v="0"/>
    <n v="0"/>
    <x v="6"/>
    <x v="1"/>
    <d v="1899-12-30T00:00:00"/>
    <d v="1899-12-30T00:00:00"/>
    <x v="0"/>
    <m/>
    <m/>
    <d v="1899-12-30T00:00:00"/>
    <d v="1899-12-30T00:29:50"/>
    <n v="7"/>
    <n v="-4.5138888889001416E-4"/>
    <n v="29.833333333329577"/>
    <x v="4"/>
    <x v="1"/>
  </r>
  <r>
    <x v="9"/>
    <s v="2024057835"/>
    <x v="0"/>
    <x v="1048"/>
    <s v="E1459JJZ"/>
    <d v="2024-12-14T00:00:00"/>
    <x v="4"/>
    <s v="3271"/>
    <x v="45"/>
    <s v="PA"/>
    <x v="7"/>
    <x v="0"/>
    <d v="2024-12-14T00:00:00"/>
    <d v="1899-12-30T11:29:06"/>
    <d v="2024-12-14T00:00:00"/>
    <d v="1899-12-30T11:28:28"/>
    <d v="2024-12-14T00:00:00"/>
    <d v="1899-12-30T11:54:24"/>
    <x v="0"/>
    <x v="0"/>
    <s v="7026012483"/>
    <s v="FBO"/>
    <d v="1899-12-30T00:00:00"/>
    <x v="733"/>
    <d v="1899-12-30T00:00:00"/>
    <s v="Granel"/>
    <s v="E001"/>
    <x v="0"/>
    <d v="1899-12-30T00:25:18"/>
    <d v="1899-12-30T00:25:56"/>
    <x v="5"/>
    <x v="17"/>
    <x v="4"/>
    <x v="1"/>
    <n v="0"/>
    <n v="0"/>
    <x v="0"/>
    <x v="1"/>
    <x v="0"/>
    <n v="0"/>
    <x v="6"/>
    <x v="1"/>
    <d v="1899-12-30T00:00:00"/>
    <d v="1899-12-30T00:00:00"/>
    <x v="0"/>
    <m/>
    <m/>
    <d v="1899-12-30T00:00:00"/>
    <d v="1899-12-30T00:25:18"/>
    <n v="7"/>
    <n v="-4.3981481481997209E-4"/>
    <n v="25.299999999993641"/>
    <x v="4"/>
    <x v="1"/>
  </r>
  <r>
    <x v="9"/>
    <s v="2024057836"/>
    <x v="0"/>
    <x v="1007"/>
    <s v="E8916KGF"/>
    <d v="2024-12-14T00:00:00"/>
    <x v="4"/>
    <s v="3271"/>
    <x v="45"/>
    <s v="PA"/>
    <x v="7"/>
    <x v="0"/>
    <d v="2024-12-14T00:00:00"/>
    <d v="1899-12-30T11:45:01"/>
    <d v="2024-12-14T00:00:00"/>
    <d v="1899-12-30T11:44:23"/>
    <d v="2024-12-14T00:00:00"/>
    <d v="1899-12-30T12:10:34"/>
    <x v="0"/>
    <x v="0"/>
    <s v="7026012484"/>
    <s v="FBO"/>
    <d v="1899-12-30T00:00:00"/>
    <x v="733"/>
    <d v="1899-12-30T00:00:00"/>
    <s v="Granel"/>
    <s v="E001"/>
    <x v="0"/>
    <d v="1899-12-30T00:25:33"/>
    <d v="1899-12-30T00:26:11"/>
    <x v="5"/>
    <x v="17"/>
    <x v="4"/>
    <x v="1"/>
    <n v="0"/>
    <n v="0"/>
    <x v="0"/>
    <x v="1"/>
    <x v="0"/>
    <n v="0"/>
    <x v="6"/>
    <x v="1"/>
    <d v="1899-12-30T00:00:00"/>
    <d v="1899-12-30T00:00:00"/>
    <x v="0"/>
    <m/>
    <m/>
    <d v="1899-12-30T00:00:00"/>
    <d v="1899-12-30T00:25:33"/>
    <n v="7"/>
    <n v="-4.398148148200276E-4"/>
    <n v="25.549999999991922"/>
    <x v="5"/>
    <x v="1"/>
  </r>
  <r>
    <x v="9"/>
    <s v="2024057837"/>
    <x v="0"/>
    <x v="987"/>
    <s v="E4258HML"/>
    <d v="2024-12-14T00:00:00"/>
    <x v="4"/>
    <s v="3271"/>
    <x v="45"/>
    <s v="PA"/>
    <x v="7"/>
    <x v="0"/>
    <d v="2024-12-14T00:00:00"/>
    <d v="1899-12-30T11:48:45"/>
    <d v="2024-12-14T00:00:00"/>
    <d v="1899-12-30T11:48:07"/>
    <d v="2024-12-14T00:00:00"/>
    <d v="1899-12-30T12:13:25"/>
    <x v="0"/>
    <x v="0"/>
    <s v="7026012485"/>
    <s v="FBO"/>
    <d v="1899-12-30T00:00:00"/>
    <x v="733"/>
    <d v="1899-12-30T00:00:00"/>
    <s v="Granel"/>
    <s v="E001"/>
    <x v="0"/>
    <d v="1899-12-30T00:24:40"/>
    <d v="1899-12-30T00:25:18"/>
    <x v="5"/>
    <x v="17"/>
    <x v="4"/>
    <x v="1"/>
    <n v="0"/>
    <n v="0"/>
    <x v="0"/>
    <x v="1"/>
    <x v="0"/>
    <n v="0"/>
    <x v="6"/>
    <x v="1"/>
    <d v="1899-12-30T00:00:00"/>
    <d v="1899-12-30T00:00:00"/>
    <x v="0"/>
    <m/>
    <m/>
    <d v="1899-12-30T00:00:00"/>
    <d v="1899-12-30T00:24:40"/>
    <n v="7"/>
    <n v="-4.3981481480998008E-4"/>
    <n v="24.666666666667272"/>
    <x v="5"/>
    <x v="1"/>
  </r>
  <r>
    <x v="9"/>
    <s v="2024057838"/>
    <x v="0"/>
    <x v="966"/>
    <s v="E5730JVY"/>
    <d v="2024-12-14T00:00:00"/>
    <x v="4"/>
    <s v="3271"/>
    <x v="45"/>
    <s v="PA"/>
    <x v="7"/>
    <x v="0"/>
    <d v="2024-12-14T00:00:00"/>
    <d v="1899-12-30T12:20:37"/>
    <d v="2024-12-14T00:00:00"/>
    <d v="1899-12-30T12:20:00"/>
    <d v="2024-12-14T00:00:00"/>
    <d v="1899-12-30T12:42:08"/>
    <x v="0"/>
    <x v="0"/>
    <s v="7026012486"/>
    <s v="FBO"/>
    <d v="1899-12-30T00:00:00"/>
    <x v="733"/>
    <d v="1899-12-30T00:00:00"/>
    <s v="Granel"/>
    <s v="E001"/>
    <x v="0"/>
    <d v="1899-12-30T00:21:31"/>
    <d v="1899-12-30T00:22:08"/>
    <x v="6"/>
    <x v="17"/>
    <x v="4"/>
    <x v="1"/>
    <n v="0"/>
    <n v="0"/>
    <x v="0"/>
    <x v="1"/>
    <x v="0"/>
    <n v="0"/>
    <x v="6"/>
    <x v="1"/>
    <d v="1899-12-30T00:00:00"/>
    <d v="1899-12-30T00:00:00"/>
    <x v="0"/>
    <m/>
    <m/>
    <d v="1899-12-30T00:00:00"/>
    <d v="1899-12-30T00:21:31"/>
    <n v="7"/>
    <n v="-4.2824074074010454E-4"/>
    <n v="21.516666666667099"/>
    <x v="5"/>
    <x v="1"/>
  </r>
  <r>
    <x v="9"/>
    <s v="2024057839"/>
    <x v="0"/>
    <x v="977"/>
    <s v="E4421MGY"/>
    <d v="2024-12-14T00:00:00"/>
    <x v="4"/>
    <s v="3271"/>
    <x v="45"/>
    <s v="PA"/>
    <x v="7"/>
    <x v="0"/>
    <d v="2024-12-14T00:00:00"/>
    <d v="1899-12-30T12:25:43"/>
    <d v="2024-12-14T00:00:00"/>
    <d v="1899-12-30T12:25:04"/>
    <d v="2024-12-14T00:00:00"/>
    <d v="1899-12-30T12:43:53"/>
    <x v="0"/>
    <x v="0"/>
    <s v="7026012487"/>
    <s v="FBO"/>
    <d v="1899-12-30T00:00:00"/>
    <x v="733"/>
    <d v="1899-12-30T00:00:00"/>
    <s v="Granel"/>
    <s v="E001"/>
    <x v="0"/>
    <d v="1899-12-30T00:18:10"/>
    <d v="1899-12-30T00:18:49"/>
    <x v="6"/>
    <x v="17"/>
    <x v="4"/>
    <x v="1"/>
    <n v="0"/>
    <n v="0"/>
    <x v="0"/>
    <x v="1"/>
    <x v="0"/>
    <n v="0"/>
    <x v="6"/>
    <x v="1"/>
    <d v="1899-12-30T00:00:00"/>
    <d v="1899-12-30T00:00:00"/>
    <x v="0"/>
    <m/>
    <m/>
    <d v="1899-12-30T00:00:00"/>
    <d v="1899-12-30T00:18:10"/>
    <n v="7"/>
    <n v="-4.5138888889006967E-4"/>
    <n v="18.166666666665456"/>
    <x v="5"/>
    <x v="1"/>
  </r>
  <r>
    <x v="9"/>
    <s v="2024057840"/>
    <x v="0"/>
    <x v="967"/>
    <s v="E7977MGZ"/>
    <d v="2024-12-14T00:00:00"/>
    <x v="4"/>
    <s v="3271"/>
    <x v="45"/>
    <s v="PA"/>
    <x v="7"/>
    <x v="0"/>
    <d v="2024-12-14T00:00:00"/>
    <d v="1899-12-30T12:28:04"/>
    <d v="2024-12-14T00:00:00"/>
    <d v="1899-12-30T12:27:26"/>
    <d v="2024-12-14T00:00:00"/>
    <d v="1899-12-30T12:59:54"/>
    <x v="0"/>
    <x v="0"/>
    <s v="7026012488"/>
    <s v="FBO"/>
    <d v="1899-12-30T00:00:00"/>
    <x v="733"/>
    <d v="1899-12-30T00:00:00"/>
    <s v="Granel"/>
    <s v="E001"/>
    <x v="0"/>
    <d v="1899-12-30T00:31:50"/>
    <d v="1899-12-30T00:32:28"/>
    <x v="6"/>
    <x v="17"/>
    <x v="4"/>
    <x v="1"/>
    <n v="0"/>
    <n v="0"/>
    <x v="0"/>
    <x v="1"/>
    <x v="0"/>
    <n v="0"/>
    <x v="6"/>
    <x v="1"/>
    <d v="1899-12-30T00:00:00"/>
    <d v="1899-12-30T00:00:00"/>
    <x v="0"/>
    <m/>
    <m/>
    <d v="1899-12-30T00:00:00"/>
    <d v="1899-12-30T00:31:50"/>
    <n v="7"/>
    <n v="-4.3981481480992457E-4"/>
    <n v="31.833333333331169"/>
    <x v="5"/>
    <x v="1"/>
  </r>
  <r>
    <x v="9"/>
    <s v="2024057841"/>
    <x v="0"/>
    <x v="1051"/>
    <s v="E7926JMH"/>
    <d v="2024-12-14T00:00:00"/>
    <x v="4"/>
    <s v="3271"/>
    <x v="45"/>
    <s v="PA"/>
    <x v="7"/>
    <x v="0"/>
    <d v="2024-12-14T00:00:00"/>
    <d v="1899-12-30T13:06:44"/>
    <d v="2024-12-14T00:00:00"/>
    <d v="1899-12-30T13:06:07"/>
    <d v="2024-12-14T00:00:00"/>
    <d v="1899-12-30T13:30:30"/>
    <x v="0"/>
    <x v="0"/>
    <s v="7026012489"/>
    <s v="FBO"/>
    <d v="1899-12-30T00:00:00"/>
    <x v="733"/>
    <d v="1899-12-30T00:00:00"/>
    <s v="Granel"/>
    <s v="E001"/>
    <x v="0"/>
    <d v="1899-12-30T00:23:46"/>
    <d v="1899-12-30T00:24:23"/>
    <x v="9"/>
    <x v="17"/>
    <x v="4"/>
    <x v="1"/>
    <n v="0"/>
    <n v="0"/>
    <x v="0"/>
    <x v="1"/>
    <x v="0"/>
    <n v="0"/>
    <x v="6"/>
    <x v="1"/>
    <d v="1899-12-30T00:00:00"/>
    <d v="1899-12-30T00:00:00"/>
    <x v="0"/>
    <m/>
    <m/>
    <d v="1899-12-30T00:00:00"/>
    <d v="1899-12-30T00:23:46"/>
    <n v="7"/>
    <n v="-4.2824074073999352E-4"/>
    <n v="23.766666666667131"/>
    <x v="13"/>
    <x v="1"/>
  </r>
  <r>
    <x v="9"/>
    <s v="2024057842"/>
    <x v="0"/>
    <x v="1013"/>
    <s v="E4291FWJ"/>
    <d v="2024-12-14T00:00:00"/>
    <x v="4"/>
    <s v="3271"/>
    <x v="45"/>
    <s v="PA"/>
    <x v="7"/>
    <x v="0"/>
    <d v="2024-12-14T00:00:00"/>
    <d v="1899-12-30T13:29:19"/>
    <d v="2024-12-14T00:00:00"/>
    <d v="1899-12-30T13:28:41"/>
    <d v="2024-12-14T00:00:00"/>
    <d v="1899-12-30T13:45:40"/>
    <x v="0"/>
    <x v="0"/>
    <s v="7026012490"/>
    <s v="FBO"/>
    <d v="1899-12-30T00:00:00"/>
    <x v="733"/>
    <d v="1899-12-30T00:00:00"/>
    <s v="Granel"/>
    <s v="E001"/>
    <x v="0"/>
    <d v="1899-12-30T00:16:21"/>
    <d v="1899-12-30T00:16:59"/>
    <x v="9"/>
    <x v="17"/>
    <x v="4"/>
    <x v="1"/>
    <n v="0"/>
    <n v="0"/>
    <x v="0"/>
    <x v="1"/>
    <x v="0"/>
    <n v="0"/>
    <x v="6"/>
    <x v="1"/>
    <d v="1899-12-30T00:00:00"/>
    <d v="1899-12-30T00:00:00"/>
    <x v="0"/>
    <m/>
    <m/>
    <d v="1899-12-30T00:00:00"/>
    <d v="1899-12-30T00:16:21"/>
    <n v="7"/>
    <n v="-4.3981481480992457E-4"/>
    <n v="16.350000000004794"/>
    <x v="13"/>
    <x v="1"/>
  </r>
  <r>
    <x v="9"/>
    <s v="2024057843"/>
    <x v="0"/>
    <x v="943"/>
    <s v="E4768KNH"/>
    <d v="2024-12-14T00:00:00"/>
    <x v="4"/>
    <s v="3271"/>
    <x v="45"/>
    <s v="PA"/>
    <x v="7"/>
    <x v="0"/>
    <d v="2024-12-14T00:00:00"/>
    <d v="1899-12-30T13:31:44"/>
    <d v="2024-12-14T00:00:00"/>
    <d v="1899-12-30T13:31:05"/>
    <d v="2024-12-14T00:00:00"/>
    <d v="1899-12-30T13:58:48"/>
    <x v="0"/>
    <x v="0"/>
    <s v="7026012491"/>
    <s v="FBO"/>
    <d v="1899-12-30T00:00:00"/>
    <x v="733"/>
    <d v="1899-12-30T00:00:00"/>
    <s v="Granel"/>
    <s v="E001"/>
    <x v="0"/>
    <d v="1899-12-30T00:27:04"/>
    <d v="1899-12-30T00:27:43"/>
    <x v="9"/>
    <x v="17"/>
    <x v="4"/>
    <x v="1"/>
    <n v="0"/>
    <n v="0"/>
    <x v="0"/>
    <x v="1"/>
    <x v="0"/>
    <n v="0"/>
    <x v="6"/>
    <x v="1"/>
    <d v="1899-12-30T00:00:00"/>
    <d v="1899-12-30T00:00:00"/>
    <x v="0"/>
    <m/>
    <m/>
    <d v="1899-12-30T00:00:00"/>
    <d v="1899-12-30T00:27:04"/>
    <n v="7"/>
    <n v="-4.5138888889006967E-4"/>
    <n v="27.066666666671964"/>
    <x v="13"/>
    <x v="1"/>
  </r>
  <r>
    <x v="9"/>
    <s v="2024057888"/>
    <x v="0"/>
    <x v="1013"/>
    <s v="E4291FWJ"/>
    <d v="2024-12-16T00:00:00"/>
    <x v="4"/>
    <s v="3264"/>
    <x v="35"/>
    <s v="PA"/>
    <x v="1"/>
    <x v="0"/>
    <d v="2024-12-16T00:00:00"/>
    <d v="1899-12-30T07:32:13"/>
    <d v="2024-12-16T00:00:00"/>
    <d v="1899-12-30T07:31:23"/>
    <d v="2024-12-16T00:00:00"/>
    <d v="1899-12-30T08:50:03"/>
    <x v="0"/>
    <x v="0"/>
    <s v="7026012494"/>
    <s v="FBO"/>
    <d v="1899-12-30T01:19:30"/>
    <x v="3323"/>
    <d v="1899-12-30T00:00:50"/>
    <s v="Granel"/>
    <s v="E001"/>
    <x v="0"/>
    <d v="1899-12-30T01:17:50"/>
    <d v="1899-12-30T01:18:40"/>
    <x v="1"/>
    <x v="11"/>
    <x v="5"/>
    <x v="1"/>
    <n v="0"/>
    <n v="0"/>
    <x v="0"/>
    <x v="1"/>
    <x v="0"/>
    <n v="0"/>
    <x v="6"/>
    <x v="0"/>
    <d v="1899-12-30T00:00:50"/>
    <d v="1899-12-30T00:00:50"/>
    <x v="0"/>
    <m/>
    <m/>
    <d v="1899-12-30T00:00:00"/>
    <d v="1899-12-30T01:17:50"/>
    <n v="2"/>
    <n v="-5.787037037000009E-4"/>
    <n v="77.833333333339155"/>
    <x v="1"/>
    <x v="0"/>
  </r>
  <r>
    <x v="9"/>
    <s v="2024057940"/>
    <x v="0"/>
    <x v="1275"/>
    <s v="E1939KRK"/>
    <d v="2024-12-16T00:00:00"/>
    <x v="4"/>
    <s v="3264"/>
    <x v="35"/>
    <s v="PA"/>
    <x v="1"/>
    <x v="0"/>
    <d v="2024-12-16T00:00:00"/>
    <d v="1899-12-30T10:57:37"/>
    <d v="2024-12-16T00:00:00"/>
    <d v="1899-12-30T10:56:47"/>
    <d v="2024-12-16T00:00:00"/>
    <d v="1899-12-30T11:26:27"/>
    <x v="0"/>
    <x v="0"/>
    <s v="7026012500"/>
    <s v="FBO"/>
    <d v="1899-12-30T00:30:30"/>
    <x v="3324"/>
    <d v="1899-12-30T00:00:50"/>
    <s v="Granel"/>
    <s v="E001"/>
    <x v="0"/>
    <d v="1899-12-30T00:28:50"/>
    <d v="1899-12-30T00:29:40"/>
    <x v="4"/>
    <x v="11"/>
    <x v="5"/>
    <x v="1"/>
    <n v="0"/>
    <n v="0"/>
    <x v="0"/>
    <x v="1"/>
    <x v="0"/>
    <n v="0"/>
    <x v="6"/>
    <x v="1"/>
    <d v="1899-12-30T00:00:50"/>
    <d v="1899-12-30T00:00:50"/>
    <x v="0"/>
    <m/>
    <m/>
    <d v="1899-12-30T00:00:00"/>
    <d v="1899-12-30T00:28:50"/>
    <n v="2"/>
    <n v="-5.787037037000009E-4"/>
    <n v="28.833333333336054"/>
    <x v="4"/>
    <x v="1"/>
  </r>
  <r>
    <x v="9"/>
    <s v="2024057941"/>
    <x v="0"/>
    <x v="977"/>
    <s v="E4421MGY"/>
    <d v="2024-12-16T00:00:00"/>
    <x v="4"/>
    <s v="3264"/>
    <x v="35"/>
    <s v="PA"/>
    <x v="1"/>
    <x v="0"/>
    <d v="2024-12-16T00:00:00"/>
    <d v="1899-12-30T10:58:29"/>
    <d v="2024-12-16T00:00:00"/>
    <d v="1899-12-30T10:57:39"/>
    <d v="2024-12-16T00:00:00"/>
    <d v="1899-12-30T11:34:49"/>
    <x v="0"/>
    <x v="0"/>
    <s v="7026012501"/>
    <s v="FBO"/>
    <d v="1899-12-30T00:38:00"/>
    <x v="3325"/>
    <d v="1899-12-30T00:00:50"/>
    <s v="Granel"/>
    <s v="E001"/>
    <x v="0"/>
    <d v="1899-12-30T00:36:20"/>
    <d v="1899-12-30T00:37:10"/>
    <x v="4"/>
    <x v="11"/>
    <x v="5"/>
    <x v="1"/>
    <n v="0"/>
    <n v="0"/>
    <x v="0"/>
    <x v="1"/>
    <x v="0"/>
    <n v="0"/>
    <x v="6"/>
    <x v="1"/>
    <d v="1899-12-30T00:00:50"/>
    <d v="1899-12-30T00:00:50"/>
    <x v="0"/>
    <m/>
    <m/>
    <d v="1899-12-30T00:00:00"/>
    <d v="1899-12-30T00:36:20"/>
    <n v="2"/>
    <n v="-5.787037037000009E-4"/>
    <n v="36.333333333331232"/>
    <x v="4"/>
    <x v="1"/>
  </r>
  <r>
    <x v="9"/>
    <s v="2024057945"/>
    <x v="0"/>
    <x v="1007"/>
    <s v="E8916KGF"/>
    <d v="2024-12-16T00:00:00"/>
    <x v="4"/>
    <s v="3264"/>
    <x v="35"/>
    <s v="PA"/>
    <x v="1"/>
    <x v="0"/>
    <d v="2024-12-16T00:00:00"/>
    <d v="1899-12-30T11:18:01"/>
    <d v="2024-12-16T00:00:00"/>
    <d v="1899-12-30T11:17:11"/>
    <d v="2024-12-16T00:00:00"/>
    <d v="1899-12-30T11:48:26"/>
    <x v="0"/>
    <x v="0"/>
    <s v="7026012502"/>
    <s v="FBO"/>
    <d v="1899-12-30T00:32:05"/>
    <x v="2017"/>
    <d v="1899-12-30T00:00:50"/>
    <s v="Granel"/>
    <s v="E001"/>
    <x v="0"/>
    <d v="1899-12-30T00:30:25"/>
    <d v="1899-12-30T00:31:15"/>
    <x v="5"/>
    <x v="11"/>
    <x v="5"/>
    <x v="1"/>
    <n v="0"/>
    <n v="0"/>
    <x v="0"/>
    <x v="1"/>
    <x v="0"/>
    <n v="0"/>
    <x v="6"/>
    <x v="1"/>
    <d v="1899-12-30T00:00:50"/>
    <d v="1899-12-30T00:00:50"/>
    <x v="0"/>
    <m/>
    <m/>
    <d v="1899-12-30T00:00:00"/>
    <d v="1899-12-30T00:30:25"/>
    <n v="2"/>
    <n v="-5.7870370370999291E-4"/>
    <n v="30.416666666659218"/>
    <x v="4"/>
    <x v="1"/>
  </r>
  <r>
    <x v="9"/>
    <s v="2024057999"/>
    <x v="0"/>
    <x v="987"/>
    <s v="E4258HML"/>
    <d v="2024-12-16T00:00:00"/>
    <x v="4"/>
    <s v="3264"/>
    <x v="35"/>
    <s v="PA"/>
    <x v="1"/>
    <x v="0"/>
    <d v="2024-12-16T00:00:00"/>
    <d v="1899-12-30T13:04:59"/>
    <d v="2024-12-16T00:00:00"/>
    <d v="1899-12-30T13:04:10"/>
    <d v="2024-12-16T00:00:00"/>
    <d v="1899-12-30T13:40:28"/>
    <x v="0"/>
    <x v="0"/>
    <s v="7026012505"/>
    <s v="FBO"/>
    <d v="1899-12-30T00:37:07"/>
    <x v="1334"/>
    <d v="1899-12-30T00:00:49"/>
    <s v="Granel"/>
    <s v="E001"/>
    <x v="0"/>
    <d v="1899-12-30T00:35:29"/>
    <d v="1899-12-30T00:36:18"/>
    <x v="9"/>
    <x v="11"/>
    <x v="5"/>
    <x v="1"/>
    <n v="0"/>
    <n v="0"/>
    <x v="0"/>
    <x v="1"/>
    <x v="0"/>
    <n v="0"/>
    <x v="6"/>
    <x v="1"/>
    <d v="1899-12-30T00:00:49"/>
    <d v="1899-12-30T00:00:49"/>
    <x v="0"/>
    <m/>
    <m/>
    <d v="1899-12-30T00:00:00"/>
    <d v="1899-12-30T00:35:29"/>
    <n v="2"/>
    <n v="-5.6712962962002234E-4"/>
    <n v="35.483333333342287"/>
    <x v="13"/>
    <x v="1"/>
  </r>
  <r>
    <x v="9"/>
    <s v="2024058001"/>
    <x v="0"/>
    <x v="1013"/>
    <s v="E4291FWJ"/>
    <d v="2024-12-16T00:00:00"/>
    <x v="4"/>
    <s v="3264"/>
    <x v="35"/>
    <s v="PA"/>
    <x v="1"/>
    <x v="0"/>
    <d v="2024-12-16T00:00:00"/>
    <d v="1899-12-30T13:18:23"/>
    <d v="2024-12-16T00:00:00"/>
    <d v="1899-12-30T13:17:33"/>
    <d v="2024-12-16T00:00:00"/>
    <d v="1899-12-30T13:56:16"/>
    <x v="0"/>
    <x v="0"/>
    <s v="7026012506"/>
    <s v="FBO"/>
    <d v="1899-12-30T00:39:33"/>
    <x v="2588"/>
    <d v="1899-12-30T00:00:50"/>
    <s v="Granel"/>
    <s v="E001"/>
    <x v="0"/>
    <d v="1899-12-30T00:37:53"/>
    <d v="1899-12-30T00:38:43"/>
    <x v="9"/>
    <x v="11"/>
    <x v="5"/>
    <x v="1"/>
    <n v="0"/>
    <n v="0"/>
    <x v="0"/>
    <x v="1"/>
    <x v="0"/>
    <n v="0"/>
    <x v="6"/>
    <x v="1"/>
    <d v="1899-12-30T00:00:50"/>
    <d v="1899-12-30T00:00:50"/>
    <x v="0"/>
    <m/>
    <m/>
    <d v="1899-12-30T00:00:00"/>
    <d v="1899-12-30T00:37:53"/>
    <n v="2"/>
    <n v="-5.7870370370005642E-4"/>
    <n v="37.88333333333275"/>
    <x v="13"/>
    <x v="1"/>
  </r>
  <r>
    <x v="9"/>
    <s v="2024058256"/>
    <x v="0"/>
    <x v="980"/>
    <s v="E8306MSJ"/>
    <d v="2024-12-17T00:00:00"/>
    <x v="4"/>
    <s v="3264"/>
    <x v="35"/>
    <s v="PA"/>
    <x v="1"/>
    <x v="0"/>
    <d v="2024-12-17T00:00:00"/>
    <d v="1899-12-30T14:09:38"/>
    <d v="2024-12-17T00:00:00"/>
    <d v="1899-12-30T14:08:49"/>
    <d v="2024-12-17T00:00:00"/>
    <d v="1899-12-30T14:40:30"/>
    <x v="0"/>
    <x v="0"/>
    <s v="7026012528"/>
    <s v="FBO"/>
    <d v="1899-12-30T00:32:30"/>
    <x v="485"/>
    <d v="1899-12-30T00:00:49"/>
    <s v="Granel"/>
    <s v="E001"/>
    <x v="0"/>
    <d v="1899-12-30T00:30:52"/>
    <d v="1899-12-30T00:31:41"/>
    <x v="7"/>
    <x v="12"/>
    <x v="5"/>
    <x v="1"/>
    <n v="0"/>
    <n v="0"/>
    <x v="0"/>
    <x v="1"/>
    <x v="0"/>
    <n v="0"/>
    <x v="6"/>
    <x v="1"/>
    <d v="1899-12-30T00:00:49"/>
    <d v="1899-12-30T00:00:49"/>
    <x v="0"/>
    <m/>
    <m/>
    <d v="1899-12-30T00:00:00"/>
    <d v="1899-12-30T00:30:52"/>
    <n v="3"/>
    <n v="-5.6712962963001434E-4"/>
    <n v="30.866666666659128"/>
    <x v="8"/>
    <x v="1"/>
  </r>
  <r>
    <x v="9"/>
    <s v=""/>
    <x v="0"/>
    <x v="937"/>
    <s v="E6468JZW"/>
    <d v="2024-12-17T00:00:00"/>
    <x v="5"/>
    <s v="3269"/>
    <x v="36"/>
    <s v="PA"/>
    <x v="2"/>
    <x v="0"/>
    <d v="2024-12-17T00:00:00"/>
    <d v="1899-12-30T19:53:00"/>
    <d v="2024-12-17T00:00:00"/>
    <d v="1899-12-30T19:54:00"/>
    <d v="2024-12-17T00:00:00"/>
    <d v="1899-12-30T19:56:00"/>
    <x v="192"/>
    <x v="33"/>
    <s v="7026012533"/>
    <s v="FBO"/>
    <d v="1899-12-30T00:03:00"/>
    <x v="2082"/>
    <d v="1899-12-30T00:01:00"/>
    <s v="Granel"/>
    <s v="E001"/>
    <x v="0"/>
    <d v="1899-12-30T00:03:00"/>
    <d v="1899-12-30T00:02:00"/>
    <x v="13"/>
    <x v="12"/>
    <x v="5"/>
    <x v="1"/>
    <n v="1"/>
    <n v="0"/>
    <x v="1"/>
    <x v="1"/>
    <x v="0"/>
    <n v="1"/>
    <x v="6"/>
    <x v="1"/>
    <d v="1899-12-30T00:01:00"/>
    <d v="1899-12-30T00:01:00"/>
    <x v="0"/>
    <m/>
    <m/>
    <d v="1899-12-30T00:00:00"/>
    <d v="1899-12-30T00:03:00"/>
    <n v="3"/>
    <d v="1899-12-30T00:01:00"/>
    <n v="3.0000000000097415"/>
    <x v="7"/>
    <x v="1"/>
  </r>
  <r>
    <x v="9"/>
    <s v="2025000451"/>
    <x v="0"/>
    <x v="1019"/>
    <s v="E4954KGF"/>
    <d v="2025-01-07T00:00:00"/>
    <x v="4"/>
    <s v="3264"/>
    <x v="35"/>
    <s v="PA"/>
    <x v="1"/>
    <x v="0"/>
    <d v="2025-01-07T00:00:00"/>
    <d v="1899-12-30T15:57:40"/>
    <d v="2025-01-07T00:00:00"/>
    <d v="1899-12-30T15:56:24"/>
    <d v="2025-01-07T00:00:00"/>
    <d v="1899-12-30T16:37:01"/>
    <x v="0"/>
    <x v="0"/>
    <s v="7026012666"/>
    <s v="FBO"/>
    <d v="1899-12-30T00:41:53"/>
    <x v="359"/>
    <d v="1899-12-30T00:01:16"/>
    <s v="Granel"/>
    <s v="E001"/>
    <x v="0"/>
    <d v="1899-12-30T00:39:21"/>
    <d v="1899-12-30T00:40:37"/>
    <x v="14"/>
    <x v="5"/>
    <x v="3"/>
    <x v="1"/>
    <n v="0"/>
    <n v="0"/>
    <x v="0"/>
    <x v="1"/>
    <x v="1"/>
    <n v="0"/>
    <x v="6"/>
    <x v="1"/>
    <d v="1899-12-30T00:01:16"/>
    <d v="1899-12-30T00:01:16"/>
    <x v="0"/>
    <m/>
    <m/>
    <d v="1899-12-30T00:00:00"/>
    <d v="1899-12-30T00:39:21"/>
    <n v="3"/>
    <n v="-8.7962962962995217E-4"/>
    <n v="39.350000000001671"/>
    <x v="9"/>
    <x v="1"/>
  </r>
  <r>
    <x v="9"/>
    <s v="2024057364"/>
    <x v="0"/>
    <x v="1059"/>
    <s v="EE0224HDX"/>
    <d v="2024-12-12T00:00:00"/>
    <x v="1"/>
    <s v="3282"/>
    <x v="40"/>
    <s v="PA"/>
    <x v="6"/>
    <x v="0"/>
    <d v="2024-12-12T00:00:00"/>
    <d v="1899-12-30T07:22:48"/>
    <d v="2024-12-12T00:00:00"/>
    <d v="1899-12-30T07:22:07"/>
    <d v="2024-12-12T00:00:00"/>
    <d v="1899-12-30T07:48:09"/>
    <x v="215"/>
    <x v="31"/>
    <s v="8800000034"/>
    <s v="FBO"/>
    <d v="1899-12-30T00:26:43"/>
    <x v="630"/>
    <d v="1899-12-30T00:00:41"/>
    <s v="Ensacado"/>
    <s v="E002"/>
    <x v="2"/>
    <d v="1899-12-30T00:25:21"/>
    <d v="1899-12-30T00:26:02"/>
    <x v="1"/>
    <x v="8"/>
    <x v="4"/>
    <x v="2"/>
    <n v="0"/>
    <n v="0"/>
    <x v="0"/>
    <x v="2"/>
    <x v="0"/>
    <n v="0"/>
    <x v="6"/>
    <x v="1"/>
    <d v="1899-12-30T00:00:41"/>
    <d v="1899-12-30T00:00:41"/>
    <x v="0"/>
    <m/>
    <m/>
    <d v="1899-12-30T00:00:00"/>
    <d v="1899-12-30T00:25:21"/>
    <n v="5"/>
    <n v="-4.7453703703997929E-4"/>
    <n v="25.35000000000484"/>
    <x v="0"/>
    <x v="1"/>
  </r>
  <r>
    <x v="9"/>
    <s v="2024057507"/>
    <x v="0"/>
    <x v="966"/>
    <s v="E5730JVY"/>
    <d v="2024-12-12T00:00:00"/>
    <x v="1"/>
    <s v="3264"/>
    <x v="35"/>
    <s v="PA"/>
    <x v="1"/>
    <x v="0"/>
    <d v="2024-12-12T00:00:00"/>
    <d v="1899-12-30T13:41:25"/>
    <d v="2024-12-12T00:00:00"/>
    <d v="1899-12-30T13:40:44"/>
    <d v="2024-12-12T00:00:00"/>
    <d v="1899-12-30T14:26:29"/>
    <x v="0"/>
    <x v="0"/>
    <s v="8800000035"/>
    <s v="FBO"/>
    <d v="1899-12-30T00:46:26"/>
    <x v="2791"/>
    <d v="1899-12-30T00:00:41"/>
    <s v="Granel"/>
    <s v="E001"/>
    <x v="2"/>
    <d v="1899-12-30T00:45:04"/>
    <d v="1899-12-30T00:45:45"/>
    <x v="9"/>
    <x v="8"/>
    <x v="4"/>
    <x v="1"/>
    <n v="0"/>
    <n v="0"/>
    <x v="0"/>
    <x v="1"/>
    <x v="0"/>
    <n v="0"/>
    <x v="6"/>
    <x v="0"/>
    <d v="1899-12-30T00:00:41"/>
    <d v="1899-12-30T00:00:41"/>
    <x v="0"/>
    <m/>
    <m/>
    <d v="1899-12-30T00:00:00"/>
    <d v="1899-12-30T00:45:04"/>
    <n v="5"/>
    <n v="-4.7453703703992378E-4"/>
    <n v="45.066666666672056"/>
    <x v="8"/>
    <x v="0"/>
  </r>
  <r>
    <x v="9"/>
    <s v="2024057525"/>
    <x v="0"/>
    <x v="950"/>
    <s v="E0680JVK"/>
    <d v="2024-12-12T00:00:00"/>
    <x v="1"/>
    <s v="3283"/>
    <x v="38"/>
    <s v="PA"/>
    <x v="6"/>
    <x v="0"/>
    <d v="2024-12-12T00:00:00"/>
    <d v="1899-12-30T14:25:04"/>
    <d v="2024-12-12T00:00:00"/>
    <d v="1899-12-30T16:28:01"/>
    <d v="2024-12-12T00:00:00"/>
    <d v="1899-12-30T15:14:24"/>
    <x v="216"/>
    <x v="30"/>
    <s v="8800000036"/>
    <s v="FBO"/>
    <d v="1899-12-30T03:16:34"/>
    <x v="2794"/>
    <d v="1899-12-30T02:02:57"/>
    <s v="Ensacado"/>
    <s v="E002"/>
    <x v="2"/>
    <d v="1899-12-30T00:49:20"/>
    <n v="-5.1122685185190031E-2"/>
    <x v="7"/>
    <x v="8"/>
    <x v="4"/>
    <x v="2"/>
    <n v="0"/>
    <n v="0"/>
    <x v="0"/>
    <x v="2"/>
    <x v="0"/>
    <n v="0"/>
    <x v="6"/>
    <x v="0"/>
    <d v="1899-12-30T02:02:57"/>
    <d v="1899-12-30T01:04:57"/>
    <x v="1"/>
    <m/>
    <m/>
    <d v="1899-12-30T00:00:00"/>
    <d v="1899-12-30T00:49:20"/>
    <n v="5"/>
    <d v="1899-12-30T02:02:57"/>
    <n v="49.33333333333438"/>
    <x v="6"/>
    <x v="0"/>
  </r>
  <r>
    <x v="9"/>
    <s v="2024057596"/>
    <x v="0"/>
    <x v="965"/>
    <s v="E5813KFK"/>
    <d v="2024-12-13T00:00:00"/>
    <x v="1"/>
    <s v="3262"/>
    <x v="43"/>
    <s v="PA"/>
    <x v="0"/>
    <x v="0"/>
    <d v="2024-12-13T00:00:00"/>
    <d v="1899-12-30T07:18:16"/>
    <d v="2024-12-13T00:00:00"/>
    <d v="1899-12-30T07:17:36"/>
    <d v="2024-12-13T00:00:00"/>
    <d v="1899-12-30T07:53:22"/>
    <x v="0"/>
    <x v="0"/>
    <s v="8800000037"/>
    <s v="FBO"/>
    <d v="1899-12-30T00:36:26"/>
    <x v="2358"/>
    <d v="1899-12-30T00:00:40"/>
    <s v="Granel"/>
    <s v="E001"/>
    <x v="2"/>
    <d v="1899-12-30T00:35:06"/>
    <d v="1899-12-30T00:35:46"/>
    <x v="1"/>
    <x v="9"/>
    <x v="4"/>
    <x v="1"/>
    <n v="0"/>
    <n v="0"/>
    <x v="0"/>
    <x v="1"/>
    <x v="0"/>
    <n v="0"/>
    <x v="6"/>
    <x v="1"/>
    <d v="1899-12-30T00:00:40"/>
    <d v="1899-12-30T00:00:40"/>
    <x v="0"/>
    <m/>
    <m/>
    <d v="1899-12-30T00:00:00"/>
    <d v="1899-12-30T00:35:06"/>
    <n v="6"/>
    <n v="-4.6296296296000072E-4"/>
    <n v="35.100000000000051"/>
    <x v="0"/>
    <x v="1"/>
  </r>
  <r>
    <x v="9"/>
    <s v="2024058570"/>
    <x v="0"/>
    <x v="1172"/>
    <s v="E2455CDM"/>
    <d v="2024-12-18T00:00:00"/>
    <x v="1"/>
    <s v="3282"/>
    <x v="40"/>
    <s v="PA"/>
    <x v="2"/>
    <x v="0"/>
    <d v="2024-12-18T00:00:00"/>
    <d v="1899-12-30T19:09:12"/>
    <d v="2024-12-18T00:00:00"/>
    <d v="1899-12-30T19:08:26"/>
    <d v="2024-12-18T00:00:00"/>
    <d v="1899-12-30T19:37:57"/>
    <x v="0"/>
    <x v="0"/>
    <s v="8800000039"/>
    <s v="FBO"/>
    <d v="1899-12-30T00:30:17"/>
    <x v="2613"/>
    <d v="1899-12-30T00:00:46"/>
    <s v="Ensacado"/>
    <s v="E002"/>
    <x v="2"/>
    <d v="1899-12-30T00:28:45"/>
    <d v="1899-12-30T00:29:31"/>
    <x v="13"/>
    <x v="13"/>
    <x v="5"/>
    <x v="2"/>
    <n v="0"/>
    <n v="0"/>
    <x v="0"/>
    <x v="2"/>
    <x v="0"/>
    <n v="0"/>
    <x v="6"/>
    <x v="1"/>
    <d v="1899-12-30T00:00:46"/>
    <d v="1899-12-30T00:00:46"/>
    <x v="0"/>
    <m/>
    <m/>
    <d v="1899-12-30T00:00:00"/>
    <d v="1899-12-30T00:28:45"/>
    <n v="4"/>
    <n v="-5.3240740741000714E-4"/>
    <n v="28.749999999988827"/>
    <x v="7"/>
    <x v="1"/>
  </r>
  <r>
    <x v="9"/>
    <s v="2024059233"/>
    <x v="0"/>
    <x v="1192"/>
    <m/>
    <d v="2024-12-24T00:00:00"/>
    <x v="1"/>
    <s v="3283"/>
    <x v="38"/>
    <s v="PA"/>
    <x v="2"/>
    <x v="0"/>
    <d v="2024-12-24T00:00:00"/>
    <d v="1899-12-30T10:12:27"/>
    <d v="2024-12-24T00:00:00"/>
    <d v="1899-12-30T10:12:13"/>
    <d v="2024-12-24T00:00:00"/>
    <d v="1899-12-30T10:35:23"/>
    <x v="0"/>
    <x v="0"/>
    <s v="8800000040"/>
    <s v="EXW"/>
    <d v="1899-12-30T00:23:24"/>
    <x v="2700"/>
    <d v="1899-12-30T00:00:14"/>
    <s v="Ensacado"/>
    <s v="E002"/>
    <x v="1"/>
    <d v="1899-12-30T00:22:56"/>
    <d v="1899-12-30T00:23:10"/>
    <x v="4"/>
    <x v="18"/>
    <x v="0"/>
    <x v="2"/>
    <n v="0"/>
    <n v="0"/>
    <x v="0"/>
    <x v="2"/>
    <x v="0"/>
    <n v="0"/>
    <x v="6"/>
    <x v="1"/>
    <d v="1899-12-30T00:00:14"/>
    <d v="1899-12-30T00:00:14"/>
    <x v="0"/>
    <m/>
    <m/>
    <d v="1899-12-30T00:00:00"/>
    <d v="1899-12-30T00:22:56"/>
    <n v="3"/>
    <n v="-1.6203703703998595E-4"/>
    <n v="22.93333333333921"/>
    <x v="3"/>
    <x v="1"/>
  </r>
  <r>
    <x v="9"/>
    <s v="2024059241"/>
    <x v="0"/>
    <x v="1052"/>
    <s v="E4386MJZ"/>
    <d v="2024-12-24T00:00:00"/>
    <x v="1"/>
    <s v="3283"/>
    <x v="38"/>
    <s v="PA"/>
    <x v="2"/>
    <x v="0"/>
    <d v="2024-12-24T00:00:00"/>
    <d v="1899-12-30T10:54:21"/>
    <d v="2024-12-24T00:00:00"/>
    <d v="1899-12-30T10:55:23"/>
    <d v="2024-12-24T00:00:00"/>
    <d v="1899-12-30T11:38:34"/>
    <x v="0"/>
    <x v="0"/>
    <s v="8800000041"/>
    <s v="EXW"/>
    <d v="1899-12-30T00:44:13"/>
    <x v="648"/>
    <d v="1899-12-30T00:01:02"/>
    <s v="Ensacado"/>
    <s v="E002"/>
    <x v="1"/>
    <d v="1899-12-30T00:44:13"/>
    <d v="1899-12-30T00:43:11"/>
    <x v="4"/>
    <x v="18"/>
    <x v="0"/>
    <x v="2"/>
    <n v="0"/>
    <n v="0"/>
    <x v="0"/>
    <x v="2"/>
    <x v="0"/>
    <n v="0"/>
    <x v="6"/>
    <x v="1"/>
    <d v="1899-12-30T00:01:02"/>
    <d v="1899-12-30T00:01:02"/>
    <x v="0"/>
    <m/>
    <m/>
    <d v="1899-12-30T00:00:00"/>
    <d v="1899-12-30T00:44:13"/>
    <n v="3"/>
    <d v="1899-12-30T00:01:02"/>
    <n v="44.216666666668807"/>
    <x v="4"/>
    <x v="1"/>
  </r>
  <r>
    <x v="9"/>
    <s v="2024059249"/>
    <x v="0"/>
    <x v="1089"/>
    <s v="E7845JWW"/>
    <d v="2024-12-24T00:00:00"/>
    <x v="1"/>
    <s v="3283"/>
    <x v="38"/>
    <s v="PA"/>
    <x v="2"/>
    <x v="0"/>
    <d v="2024-12-24T00:00:00"/>
    <d v="1899-12-30T12:02:04"/>
    <d v="2024-12-24T00:00:00"/>
    <d v="1899-12-30T12:04:30"/>
    <d v="2024-12-24T00:00:00"/>
    <d v="1899-12-30T14:23:04"/>
    <x v="0"/>
    <x v="0"/>
    <s v="8800000042"/>
    <s v="FBO"/>
    <d v="1899-12-30T02:21:00"/>
    <x v="3065"/>
    <d v="1899-12-30T00:02:26"/>
    <s v="Ensacado"/>
    <s v="E002"/>
    <x v="2"/>
    <d v="1899-12-30T02:21:00"/>
    <d v="1899-12-30T02:18:34"/>
    <x v="6"/>
    <x v="18"/>
    <x v="0"/>
    <x v="2"/>
    <n v="0"/>
    <n v="0"/>
    <x v="0"/>
    <x v="2"/>
    <x v="0"/>
    <n v="0"/>
    <x v="6"/>
    <x v="2"/>
    <d v="1899-12-30T00:02:26"/>
    <d v="1899-12-30T00:02:26"/>
    <x v="0"/>
    <m/>
    <m/>
    <d v="1899-12-30T00:00:00"/>
    <d v="1899-12-30T02:21:00"/>
    <n v="3"/>
    <d v="1899-12-30T00:02:26"/>
    <n v="140.99999999999039"/>
    <x v="8"/>
    <x v="0"/>
  </r>
  <r>
    <x v="9"/>
    <s v="2024059274"/>
    <x v="0"/>
    <x v="1182"/>
    <s v="E8142JYC"/>
    <d v="2024-12-26T00:00:00"/>
    <x v="1"/>
    <s v="3283"/>
    <x v="38"/>
    <s v="PA"/>
    <x v="6"/>
    <x v="0"/>
    <d v="2024-12-26T00:00:00"/>
    <d v="1899-12-30T07:05:52"/>
    <d v="2024-12-26T00:00:00"/>
    <d v="1899-12-30T08:06:00"/>
    <d v="2024-12-26T00:00:00"/>
    <d v="1899-12-30T07:39:07"/>
    <x v="218"/>
    <x v="31"/>
    <s v="8800000044"/>
    <s v="EXW"/>
    <d v="1899-12-30T01:27:01"/>
    <x v="3165"/>
    <d v="1899-12-30T01:00:08"/>
    <s v="Ensacado"/>
    <s v="E002"/>
    <x v="1"/>
    <d v="1899-12-30T00:33:15"/>
    <n v="-1.8668981481479996E-2"/>
    <x v="1"/>
    <x v="20"/>
    <x v="0"/>
    <x v="2"/>
    <n v="0"/>
    <n v="0"/>
    <x v="0"/>
    <x v="2"/>
    <x v="0"/>
    <n v="0"/>
    <x v="6"/>
    <x v="1"/>
    <d v="1899-12-30T01:00:08"/>
    <d v="1899-12-30T00:02:08"/>
    <x v="1"/>
    <m/>
    <m/>
    <d v="1899-12-30T00:00:00"/>
    <d v="1899-12-30T00:33:15"/>
    <n v="5"/>
    <d v="1899-12-30T01:00:08"/>
    <n v="33.250000000003197"/>
    <x v="0"/>
    <x v="1"/>
  </r>
  <r>
    <x v="9"/>
    <s v="2024059814"/>
    <x v="0"/>
    <x v="988"/>
    <s v="E7574KJX"/>
    <d v="2024-12-30T00:00:00"/>
    <x v="1"/>
    <s v="3264"/>
    <x v="35"/>
    <s v="PA"/>
    <x v="1"/>
    <x v="0"/>
    <d v="2024-12-30T00:00:00"/>
    <d v="1899-12-30T10:31:41"/>
    <d v="2024-12-30T00:00:00"/>
    <d v="1899-12-30T10:30:34"/>
    <d v="2024-12-30T00:00:00"/>
    <d v="1899-12-30T11:17:28"/>
    <x v="0"/>
    <x v="0"/>
    <s v="8800000047"/>
    <s v="FBO"/>
    <d v="1899-12-30T00:48:01"/>
    <x v="1173"/>
    <d v="1899-12-30T00:01:07"/>
    <s v="Granel"/>
    <s v="E001"/>
    <x v="2"/>
    <d v="1899-12-30T00:45:47"/>
    <d v="1899-12-30T00:46:54"/>
    <x v="4"/>
    <x v="1"/>
    <x v="1"/>
    <x v="1"/>
    <n v="0"/>
    <n v="0"/>
    <x v="0"/>
    <x v="1"/>
    <x v="0"/>
    <n v="0"/>
    <x v="6"/>
    <x v="0"/>
    <d v="1899-12-30T00:01:07"/>
    <d v="1899-12-30T00:01:07"/>
    <x v="0"/>
    <m/>
    <m/>
    <d v="1899-12-30T00:00:00"/>
    <d v="1899-12-30T00:45:47"/>
    <n v="2"/>
    <n v="-7.7546296295999406E-4"/>
    <n v="45.783333333331193"/>
    <x v="4"/>
    <x v="0"/>
  </r>
  <r>
    <x v="9"/>
    <s v="2024060004"/>
    <x v="0"/>
    <x v="1181"/>
    <s v="E0509JJH"/>
    <d v="2024-12-31T00:00:00"/>
    <x v="1"/>
    <s v="3269"/>
    <x v="36"/>
    <s v="PA"/>
    <x v="5"/>
    <x v="0"/>
    <d v="2024-12-31T00:00:00"/>
    <d v="1899-12-30T10:41:30"/>
    <d v="2024-12-31T00:00:00"/>
    <d v="1899-12-30T10:40:23"/>
    <d v="2024-12-31T00:00:00"/>
    <d v="1899-12-30T11:10:42"/>
    <x v="0"/>
    <x v="0"/>
    <s v="8800000048"/>
    <s v="EXW"/>
    <d v="1899-12-30T00:31:26"/>
    <x v="1207"/>
    <d v="1899-12-30T00:01:07"/>
    <s v="Granel"/>
    <s v="E001"/>
    <x v="1"/>
    <d v="1899-12-30T00:29:12"/>
    <d v="1899-12-30T00:30:19"/>
    <x v="4"/>
    <x v="2"/>
    <x v="1"/>
    <x v="1"/>
    <n v="0"/>
    <n v="0"/>
    <x v="0"/>
    <x v="1"/>
    <x v="0"/>
    <n v="0"/>
    <x v="6"/>
    <x v="1"/>
    <d v="1899-12-30T00:01:07"/>
    <d v="1899-12-30T00:01:07"/>
    <x v="0"/>
    <m/>
    <m/>
    <d v="1899-12-30T00:00:00"/>
    <d v="1899-12-30T00:29:12"/>
    <n v="3"/>
    <n v="-7.7546296295999406E-4"/>
    <n v="29.200000000003204"/>
    <x v="4"/>
    <x v="1"/>
  </r>
  <r>
    <x v="10"/>
    <s v=""/>
    <x v="0"/>
    <x v="654"/>
    <s v="EAL72MD"/>
    <d v="2024-12-09T00:00:00"/>
    <x v="1"/>
    <s v="2882"/>
    <x v="50"/>
    <s v="PA"/>
    <x v="6"/>
    <x v="0"/>
    <d v="2024-12-09T00:00:00"/>
    <d v="1899-12-30T15:48:21"/>
    <d v="2024-12-09T00:00:00"/>
    <d v="1899-12-30T15:50:17"/>
    <d v="2024-12-09T00:00:00"/>
    <d v="1899-12-30T15:58:25"/>
    <x v="264"/>
    <x v="35"/>
    <s v="7001180117"/>
    <s v="EXW"/>
    <d v="1899-12-30T00:10:04"/>
    <x v="3326"/>
    <d v="1899-12-30T00:01:56"/>
    <s v="Ensacado"/>
    <s v="E002"/>
    <x v="1"/>
    <d v="1899-12-30T00:10:04"/>
    <d v="1899-12-30T00:08:08"/>
    <x v="14"/>
    <x v="10"/>
    <x v="4"/>
    <x v="2"/>
    <n v="0"/>
    <n v="0"/>
    <x v="0"/>
    <x v="2"/>
    <x v="0"/>
    <n v="0"/>
    <x v="7"/>
    <x v="1"/>
    <d v="1899-12-30T00:01:56"/>
    <d v="1899-12-30T00:01:56"/>
    <x v="0"/>
    <m/>
    <m/>
    <d v="1899-12-30T00:00:00"/>
    <d v="1899-12-30T00:10:04"/>
    <n v="2"/>
    <d v="1899-12-30T00:01:56"/>
    <n v="10.066666666665629"/>
    <x v="6"/>
    <x v="1"/>
  </r>
  <r>
    <x v="10"/>
    <s v=""/>
    <x v="0"/>
    <x v="1278"/>
    <s v="E41SX30"/>
    <d v="2024-12-09T00:00:00"/>
    <x v="1"/>
    <s v="2882"/>
    <x v="50"/>
    <s v="PA"/>
    <x v="6"/>
    <x v="0"/>
    <d v="2024-12-09T00:00:00"/>
    <d v="1899-12-30T16:05:26"/>
    <d v="2024-12-09T00:00:00"/>
    <d v="1899-12-30T16:06:42"/>
    <d v="2024-12-09T00:00:00"/>
    <d v="1899-12-30T16:30:03"/>
    <x v="265"/>
    <x v="35"/>
    <s v="7001180118"/>
    <s v="EXW"/>
    <d v="1899-12-30T00:24:37"/>
    <x v="1350"/>
    <d v="1899-12-30T00:01:16"/>
    <s v="Ensacado"/>
    <s v="E002"/>
    <x v="1"/>
    <d v="1899-12-30T00:24:37"/>
    <d v="1899-12-30T00:23:21"/>
    <x v="10"/>
    <x v="10"/>
    <x v="4"/>
    <x v="2"/>
    <n v="0"/>
    <n v="0"/>
    <x v="0"/>
    <x v="2"/>
    <x v="0"/>
    <n v="0"/>
    <x v="7"/>
    <x v="1"/>
    <d v="1899-12-30T00:01:16"/>
    <d v="1899-12-30T00:01:16"/>
    <x v="0"/>
    <m/>
    <m/>
    <d v="1899-12-30T00:00:00"/>
    <d v="1899-12-30T00:24:37"/>
    <n v="2"/>
    <d v="1899-12-30T00:01:16"/>
    <n v="24.616666666670461"/>
    <x v="9"/>
    <x v="1"/>
  </r>
  <r>
    <x v="10"/>
    <s v=""/>
    <x v="0"/>
    <x v="431"/>
    <s v="E27QI45"/>
    <d v="2024-12-09T00:00:00"/>
    <x v="1"/>
    <s v="2882"/>
    <x v="50"/>
    <s v="PA"/>
    <x v="6"/>
    <x v="0"/>
    <d v="2024-12-09T00:00:00"/>
    <d v="1899-12-30T16:41:13"/>
    <d v="2024-12-09T00:00:00"/>
    <d v="1899-12-30T16:42:34"/>
    <d v="2024-12-09T00:00:00"/>
    <d v="1899-12-30T17:14:01"/>
    <x v="266"/>
    <x v="35"/>
    <s v="7001180121"/>
    <s v="EXW"/>
    <d v="1899-12-30T00:32:48"/>
    <x v="307"/>
    <d v="1899-12-30T00:01:21"/>
    <s v="Ensacado"/>
    <s v="E002"/>
    <x v="1"/>
    <d v="1899-12-30T00:32:48"/>
    <d v="1899-12-30T00:31:27"/>
    <x v="10"/>
    <x v="10"/>
    <x v="4"/>
    <x v="2"/>
    <n v="0"/>
    <n v="0"/>
    <x v="0"/>
    <x v="2"/>
    <x v="0"/>
    <n v="0"/>
    <x v="7"/>
    <x v="1"/>
    <d v="1899-12-30T00:01:21"/>
    <d v="1899-12-30T00:01:21"/>
    <x v="0"/>
    <m/>
    <m/>
    <d v="1899-12-30T00:00:00"/>
    <d v="1899-12-30T00:32:48"/>
    <n v="2"/>
    <d v="1899-12-30T00:01:21"/>
    <n v="32.800000000003209"/>
    <x v="10"/>
    <x v="1"/>
  </r>
  <r>
    <x v="10"/>
    <s v=""/>
    <x v="0"/>
    <x v="438"/>
    <s v="E21TH08"/>
    <d v="2024-12-09T00:00:00"/>
    <x v="1"/>
    <s v="2882"/>
    <x v="50"/>
    <s v="PA"/>
    <x v="6"/>
    <x v="0"/>
    <d v="2024-12-09T00:00:00"/>
    <d v="1899-12-30T17:51:53"/>
    <d v="2024-12-09T00:00:00"/>
    <d v="1899-12-30T17:52:29"/>
    <d v="2024-12-09T00:00:00"/>
    <d v="1899-12-30T18:28:13"/>
    <x v="265"/>
    <x v="35"/>
    <s v="7001180123"/>
    <s v="EXW"/>
    <d v="1899-12-30T00:36:20"/>
    <x v="162"/>
    <d v="1899-12-30T00:00:36"/>
    <s v="Ensacado"/>
    <s v="E002"/>
    <x v="1"/>
    <d v="1899-12-30T00:36:20"/>
    <d v="1899-12-30T00:35:44"/>
    <x v="8"/>
    <x v="10"/>
    <x v="4"/>
    <x v="2"/>
    <n v="0"/>
    <n v="0"/>
    <x v="0"/>
    <x v="2"/>
    <x v="0"/>
    <n v="0"/>
    <x v="7"/>
    <x v="1"/>
    <d v="1899-12-30T00:00:36"/>
    <d v="1899-12-30T00:00:36"/>
    <x v="0"/>
    <m/>
    <m/>
    <d v="1899-12-30T00:00:00"/>
    <d v="1899-12-30T00:36:20"/>
    <n v="2"/>
    <d v="1899-12-30T00:00:36"/>
    <n v="36.333333333331232"/>
    <x v="11"/>
    <x v="1"/>
  </r>
  <r>
    <x v="10"/>
    <s v=""/>
    <x v="0"/>
    <x v="415"/>
    <s v="E33ZG78"/>
    <d v="2024-12-09T00:00:00"/>
    <x v="1"/>
    <s v="2882"/>
    <x v="50"/>
    <s v="PA"/>
    <x v="6"/>
    <x v="0"/>
    <d v="2024-12-09T00:00:00"/>
    <d v="1899-12-30T17:58:44"/>
    <d v="2024-12-09T00:00:00"/>
    <d v="1899-12-30T17:59:25"/>
    <d v="2024-12-09T00:00:00"/>
    <d v="1899-12-30T18:40:48"/>
    <x v="267"/>
    <x v="35"/>
    <s v="7001180124"/>
    <s v="EXW"/>
    <d v="1899-12-30T00:42:04"/>
    <x v="1924"/>
    <d v="1899-12-30T00:00:41"/>
    <s v="Ensacado"/>
    <s v="E002"/>
    <x v="1"/>
    <d v="1899-12-30T00:42:04"/>
    <d v="1899-12-30T00:41:23"/>
    <x v="8"/>
    <x v="10"/>
    <x v="4"/>
    <x v="2"/>
    <n v="0"/>
    <n v="0"/>
    <x v="0"/>
    <x v="2"/>
    <x v="0"/>
    <n v="0"/>
    <x v="7"/>
    <x v="1"/>
    <d v="1899-12-30T00:00:41"/>
    <d v="1899-12-30T00:00:41"/>
    <x v="0"/>
    <m/>
    <m/>
    <d v="1899-12-30T00:00:00"/>
    <d v="1899-12-30T00:42:04"/>
    <n v="2"/>
    <d v="1899-12-30T00:00:41"/>
    <n v="42.066666666662314"/>
    <x v="11"/>
    <x v="1"/>
  </r>
  <r>
    <x v="10"/>
    <s v=""/>
    <x v="0"/>
    <x v="445"/>
    <s v="E92VG76"/>
    <d v="2024-12-09T00:00:00"/>
    <x v="1"/>
    <s v="2882"/>
    <x v="50"/>
    <s v="PA"/>
    <x v="6"/>
    <x v="0"/>
    <d v="2024-12-09T00:00:00"/>
    <d v="1899-12-30T18:32:59"/>
    <d v="2024-12-09T00:00:00"/>
    <d v="1899-12-30T18:33:59"/>
    <d v="2024-12-09T00:00:00"/>
    <d v="1899-12-30T19:00:15"/>
    <x v="268"/>
    <x v="35"/>
    <s v="7001180125"/>
    <s v="EXW"/>
    <d v="1899-12-30T00:27:16"/>
    <x v="409"/>
    <d v="1899-12-30T00:01:00"/>
    <s v="Ensacado"/>
    <s v="E002"/>
    <x v="1"/>
    <d v="1899-12-30T00:27:16"/>
    <d v="1899-12-30T00:26:16"/>
    <x v="11"/>
    <x v="10"/>
    <x v="4"/>
    <x v="2"/>
    <n v="0"/>
    <n v="0"/>
    <x v="0"/>
    <x v="2"/>
    <x v="0"/>
    <n v="0"/>
    <x v="7"/>
    <x v="1"/>
    <d v="1899-12-30T00:01:00"/>
    <d v="1899-12-30T00:01:00"/>
    <x v="0"/>
    <m/>
    <m/>
    <d v="1899-12-30T00:00:00"/>
    <d v="1899-12-30T00:27:16"/>
    <n v="2"/>
    <d v="1899-12-30T00:01:00"/>
    <n v="27.266666666673594"/>
    <x v="7"/>
    <x v="1"/>
  </r>
  <r>
    <x v="10"/>
    <s v="2024024832"/>
    <x v="0"/>
    <x v="654"/>
    <s v="EAL72MD"/>
    <d v="2024-12-10T00:00:00"/>
    <x v="1"/>
    <s v="2882"/>
    <x v="50"/>
    <s v="PA"/>
    <x v="2"/>
    <x v="0"/>
    <d v="2024-12-10T00:00:00"/>
    <d v="1899-12-30T07:16:03"/>
    <d v="2024-12-10T00:00:00"/>
    <d v="1899-12-30T07:14:43"/>
    <d v="2024-12-10T00:00:00"/>
    <d v="1899-12-30T07:47:26"/>
    <x v="0"/>
    <x v="0"/>
    <s v="7001180132"/>
    <s v="EXW"/>
    <d v="1899-12-30T00:34:03"/>
    <x v="1484"/>
    <d v="1899-12-30T00:01:20"/>
    <s v="Ensacado"/>
    <s v="E002"/>
    <x v="1"/>
    <d v="1899-12-30T00:31:23"/>
    <d v="1899-12-30T00:32:43"/>
    <x v="1"/>
    <x v="6"/>
    <x v="4"/>
    <x v="2"/>
    <n v="0"/>
    <n v="0"/>
    <x v="0"/>
    <x v="2"/>
    <x v="0"/>
    <n v="0"/>
    <x v="7"/>
    <x v="1"/>
    <d v="1899-12-30T00:01:20"/>
    <d v="1899-12-30T00:01:20"/>
    <x v="0"/>
    <m/>
    <m/>
    <d v="1899-12-30T00:00:00"/>
    <d v="1899-12-30T00:31:23"/>
    <n v="3"/>
    <n v="-9.2592592592999345E-4"/>
    <n v="31.383333333331258"/>
    <x v="0"/>
    <x v="1"/>
  </r>
  <r>
    <x v="10"/>
    <s v="2024024838"/>
    <x v="0"/>
    <x v="1278"/>
    <s v="E41SX30"/>
    <d v="2024-12-10T00:00:00"/>
    <x v="1"/>
    <s v="2882"/>
    <x v="50"/>
    <s v="PA"/>
    <x v="2"/>
    <x v="0"/>
    <d v="2024-12-10T00:00:00"/>
    <d v="1899-12-30T08:37:02"/>
    <d v="2024-12-10T00:00:00"/>
    <d v="1899-12-30T08:35:41"/>
    <d v="2024-12-10T00:00:00"/>
    <d v="1899-12-30T09:17:50"/>
    <x v="0"/>
    <x v="0"/>
    <s v="7001180136"/>
    <s v="EXW"/>
    <d v="1899-12-30T00:43:30"/>
    <x v="3092"/>
    <d v="1899-12-30T00:01:21"/>
    <s v="Ensacado"/>
    <s v="E002"/>
    <x v="1"/>
    <d v="1899-12-30T00:40:48"/>
    <d v="1899-12-30T00:42:09"/>
    <x v="2"/>
    <x v="6"/>
    <x v="4"/>
    <x v="2"/>
    <n v="0"/>
    <n v="0"/>
    <x v="0"/>
    <x v="2"/>
    <x v="0"/>
    <n v="0"/>
    <x v="7"/>
    <x v="1"/>
    <d v="1899-12-30T00:01:21"/>
    <d v="1899-12-30T00:01:21"/>
    <x v="0"/>
    <m/>
    <m/>
    <d v="1899-12-30T00:00:00"/>
    <d v="1899-12-30T00:40:48"/>
    <n v="3"/>
    <n v="-9.3750000000003553E-4"/>
    <n v="40.799999999995187"/>
    <x v="2"/>
    <x v="1"/>
  </r>
  <r>
    <x v="10"/>
    <s v="2024024827"/>
    <x v="0"/>
    <x v="445"/>
    <s v="E92VG76"/>
    <d v="2024-12-10T00:00:00"/>
    <x v="1"/>
    <s v="2882"/>
    <x v="50"/>
    <s v="PA"/>
    <x v="2"/>
    <x v="0"/>
    <d v="2024-12-10T00:00:00"/>
    <d v="1899-12-30T11:43:30"/>
    <d v="2024-12-10T00:00:00"/>
    <d v="1899-12-30T11:50:33"/>
    <d v="2024-12-10T00:00:00"/>
    <d v="1899-12-30T12:31:08"/>
    <x v="0"/>
    <x v="0"/>
    <s v="7001180153"/>
    <s v="EXW"/>
    <d v="1899-12-30T00:47:38"/>
    <x v="1447"/>
    <d v="1899-12-30T00:07:03"/>
    <s v="Ensacado"/>
    <s v="E002"/>
    <x v="1"/>
    <d v="1899-12-30T00:47:38"/>
    <d v="1899-12-30T00:40:35"/>
    <x v="5"/>
    <x v="6"/>
    <x v="4"/>
    <x v="2"/>
    <n v="0"/>
    <n v="0"/>
    <x v="0"/>
    <x v="2"/>
    <x v="0"/>
    <n v="0"/>
    <x v="7"/>
    <x v="0"/>
    <d v="1899-12-30T00:07:03"/>
    <d v="1899-12-30T00:07:03"/>
    <x v="0"/>
    <m/>
    <m/>
    <d v="1899-12-30T00:00:00"/>
    <d v="1899-12-30T00:47:38"/>
    <n v="3"/>
    <d v="1899-12-30T00:07:03"/>
    <n v="47.633333333328039"/>
    <x v="5"/>
    <x v="0"/>
  </r>
  <r>
    <x v="10"/>
    <s v="2024024839"/>
    <x v="0"/>
    <x v="431"/>
    <s v="E27QI45"/>
    <d v="2024-12-10T00:00:00"/>
    <x v="1"/>
    <s v="2882"/>
    <x v="50"/>
    <s v="PA"/>
    <x v="2"/>
    <x v="0"/>
    <d v="2024-12-10T00:00:00"/>
    <d v="1899-12-30T13:40:47"/>
    <d v="2024-12-10T00:00:00"/>
    <d v="1899-12-30T13:40:50"/>
    <d v="2024-12-10T00:00:00"/>
    <d v="1899-12-30T14:44:20"/>
    <x v="0"/>
    <x v="0"/>
    <s v="7001180165"/>
    <s v="EXW"/>
    <d v="1899-12-30T01:03:33"/>
    <x v="35"/>
    <d v="1899-12-30T00:00:03"/>
    <s v="Ensacado"/>
    <s v="E002"/>
    <x v="1"/>
    <d v="1899-12-30T01:03:33"/>
    <d v="1899-12-30T01:03:30"/>
    <x v="9"/>
    <x v="6"/>
    <x v="4"/>
    <x v="2"/>
    <n v="0"/>
    <n v="0"/>
    <x v="0"/>
    <x v="2"/>
    <x v="0"/>
    <n v="0"/>
    <x v="7"/>
    <x v="0"/>
    <d v="1899-12-30T00:00:03"/>
    <d v="1899-12-30T00:00:03"/>
    <x v="0"/>
    <m/>
    <m/>
    <d v="1899-12-30T00:00:00"/>
    <d v="1899-12-30T01:03:33"/>
    <n v="3"/>
    <d v="1899-12-30T00:00:03"/>
    <n v="63.549999999993624"/>
    <x v="8"/>
    <x v="0"/>
  </r>
  <r>
    <x v="10"/>
    <s v="2024024862"/>
    <x v="0"/>
    <x v="422"/>
    <s v="E93SB86"/>
    <d v="2024-12-10T00:00:00"/>
    <x v="1"/>
    <s v="2882"/>
    <x v="50"/>
    <s v="PA"/>
    <x v="2"/>
    <x v="0"/>
    <d v="2024-12-10T00:00:00"/>
    <d v="1899-12-30T16:04:03"/>
    <d v="2024-12-10T00:00:00"/>
    <d v="1899-12-30T16:04:04"/>
    <d v="2024-12-10T00:00:00"/>
    <d v="1899-12-30T16:53:40"/>
    <x v="0"/>
    <x v="0"/>
    <s v="7001180181"/>
    <s v="EXW"/>
    <d v="1899-12-30T00:49:37"/>
    <x v="291"/>
    <d v="1899-12-30T00:00:01"/>
    <s v="Ensacado"/>
    <s v="E002"/>
    <x v="1"/>
    <d v="1899-12-30T00:49:37"/>
    <d v="1899-12-30T00:49:36"/>
    <x v="10"/>
    <x v="6"/>
    <x v="4"/>
    <x v="2"/>
    <n v="0"/>
    <n v="0"/>
    <x v="0"/>
    <x v="2"/>
    <x v="0"/>
    <n v="0"/>
    <x v="7"/>
    <x v="0"/>
    <d v="1899-12-30T00:00:01"/>
    <d v="1899-12-30T00:00:01"/>
    <x v="0"/>
    <m/>
    <m/>
    <d v="1899-12-30T00:00:00"/>
    <d v="1899-12-30T00:49:37"/>
    <n v="3"/>
    <d v="1899-12-30T00:00:01"/>
    <n v="49.616666666668934"/>
    <x v="9"/>
    <x v="0"/>
  </r>
  <r>
    <x v="10"/>
    <s v="2024024864"/>
    <x v="0"/>
    <x v="1278"/>
    <s v="E41SX30"/>
    <d v="2024-12-10T00:00:00"/>
    <x v="1"/>
    <s v="2882"/>
    <x v="50"/>
    <s v="PA"/>
    <x v="6"/>
    <x v="0"/>
    <d v="2024-12-10T00:00:00"/>
    <d v="1899-12-30T16:29:36"/>
    <d v="2024-12-10T00:00:00"/>
    <d v="1899-12-30T16:29:39"/>
    <d v="2024-12-10T00:00:00"/>
    <d v="1899-12-30T17:11:20"/>
    <x v="269"/>
    <x v="36"/>
    <s v="7001180182"/>
    <s v="EXW"/>
    <d v="1899-12-30T00:41:44"/>
    <x v="2270"/>
    <d v="1899-12-30T00:00:03"/>
    <s v="Ensacado"/>
    <s v="E002"/>
    <x v="1"/>
    <d v="1899-12-30T00:41:44"/>
    <d v="1899-12-30T00:41:41"/>
    <x v="10"/>
    <x v="6"/>
    <x v="4"/>
    <x v="2"/>
    <n v="0"/>
    <n v="0"/>
    <x v="0"/>
    <x v="2"/>
    <x v="0"/>
    <n v="0"/>
    <x v="7"/>
    <x v="1"/>
    <d v="1899-12-30T00:00:03"/>
    <d v="1899-12-30T00:00:03"/>
    <x v="0"/>
    <m/>
    <m/>
    <d v="1899-12-30T00:00:00"/>
    <d v="1899-12-30T00:41:44"/>
    <n v="3"/>
    <d v="1899-12-30T00:00:03"/>
    <n v="41.733333333331274"/>
    <x v="10"/>
    <x v="1"/>
  </r>
  <r>
    <x v="10"/>
    <s v="2024024866"/>
    <x v="0"/>
    <x v="443"/>
    <s v="E26VE91"/>
    <d v="2024-12-10T00:00:00"/>
    <x v="1"/>
    <s v="2882"/>
    <x v="50"/>
    <s v="PA"/>
    <x v="2"/>
    <x v="0"/>
    <d v="2024-12-10T00:00:00"/>
    <d v="1899-12-30T17:04:40"/>
    <d v="2024-12-10T00:00:00"/>
    <d v="1899-12-30T17:04:42"/>
    <d v="2024-12-10T00:00:00"/>
    <d v="1899-12-30T18:03:25"/>
    <x v="0"/>
    <x v="0"/>
    <s v="7001180185"/>
    <s v="EXW"/>
    <d v="1899-12-30T00:58:45"/>
    <x v="3289"/>
    <d v="1899-12-30T00:00:02"/>
    <s v="Ensacado"/>
    <s v="E002"/>
    <x v="1"/>
    <d v="1899-12-30T00:58:45"/>
    <d v="1899-12-30T00:58:43"/>
    <x v="8"/>
    <x v="6"/>
    <x v="4"/>
    <x v="2"/>
    <n v="0"/>
    <n v="0"/>
    <x v="0"/>
    <x v="2"/>
    <x v="0"/>
    <n v="0"/>
    <x v="7"/>
    <x v="0"/>
    <d v="1899-12-30T00:00:02"/>
    <d v="1899-12-30T00:00:02"/>
    <x v="0"/>
    <m/>
    <m/>
    <d v="1899-12-30T00:00:00"/>
    <d v="1899-12-30T00:58:45"/>
    <n v="3"/>
    <d v="1899-12-30T00:00:02"/>
    <n v="58.750000000012697"/>
    <x v="11"/>
    <x v="0"/>
  </r>
  <r>
    <x v="10"/>
    <s v="2024024888"/>
    <x v="0"/>
    <x v="431"/>
    <s v="E27QI45"/>
    <d v="2024-12-11T00:00:00"/>
    <x v="1"/>
    <s v="2882"/>
    <x v="50"/>
    <s v="PA"/>
    <x v="6"/>
    <x v="0"/>
    <d v="2024-12-11T00:00:00"/>
    <d v="1899-12-30T08:07:40"/>
    <d v="2024-12-11T00:00:00"/>
    <d v="1899-12-30T08:07:42"/>
    <d v="2024-12-11T00:00:00"/>
    <d v="1899-12-30T08:58:57"/>
    <x v="270"/>
    <x v="35"/>
    <s v="7001180206"/>
    <s v="EXW"/>
    <d v="1899-12-30T00:51:17"/>
    <x v="3327"/>
    <d v="1899-12-30T00:00:02"/>
    <s v="Ensacado"/>
    <s v="E002"/>
    <x v="1"/>
    <d v="1899-12-30T00:51:17"/>
    <d v="1899-12-30T00:51:15"/>
    <x v="2"/>
    <x v="7"/>
    <x v="4"/>
    <x v="2"/>
    <n v="0"/>
    <n v="0"/>
    <x v="0"/>
    <x v="2"/>
    <x v="0"/>
    <n v="0"/>
    <x v="7"/>
    <x v="0"/>
    <d v="1899-12-30T00:00:02"/>
    <d v="1899-12-30T00:00:02"/>
    <x v="0"/>
    <m/>
    <m/>
    <d v="1899-12-30T00:00:00"/>
    <d v="1899-12-30T00:51:17"/>
    <n v="4"/>
    <d v="1899-12-30T00:00:02"/>
    <n v="51.283333333324777"/>
    <x v="1"/>
    <x v="0"/>
  </r>
  <r>
    <x v="10"/>
    <s v="2024024919"/>
    <x v="0"/>
    <x v="438"/>
    <s v="E21TH08"/>
    <d v="2024-12-11T00:00:00"/>
    <x v="1"/>
    <s v="2882"/>
    <x v="50"/>
    <s v="PA"/>
    <x v="2"/>
    <x v="0"/>
    <d v="2024-12-11T00:00:00"/>
    <d v="1899-12-30T13:01:02"/>
    <d v="2024-12-11T00:00:00"/>
    <d v="1899-12-30T13:01:11"/>
    <d v="2024-12-11T00:00:00"/>
    <d v="1899-12-30T13:29:50"/>
    <x v="0"/>
    <x v="0"/>
    <s v="7001180232"/>
    <s v="EXW"/>
    <d v="1899-12-30T00:28:48"/>
    <x v="777"/>
    <d v="1899-12-30T00:00:09"/>
    <s v="Ensacado"/>
    <s v="E002"/>
    <x v="1"/>
    <d v="1899-12-30T00:28:48"/>
    <d v="1899-12-30T00:28:39"/>
    <x v="9"/>
    <x v="7"/>
    <x v="4"/>
    <x v="2"/>
    <n v="0"/>
    <n v="0"/>
    <x v="0"/>
    <x v="2"/>
    <x v="0"/>
    <n v="0"/>
    <x v="7"/>
    <x v="1"/>
    <d v="1899-12-30T00:00:09"/>
    <d v="1899-12-30T00:00:09"/>
    <x v="0"/>
    <m/>
    <m/>
    <d v="1899-12-30T00:00:00"/>
    <d v="1899-12-30T00:28:48"/>
    <n v="4"/>
    <d v="1899-12-30T00:00:09"/>
    <n v="28.800000000000026"/>
    <x v="13"/>
    <x v="1"/>
  </r>
  <r>
    <x v="10"/>
    <s v="2024024959"/>
    <x v="0"/>
    <x v="654"/>
    <s v="EAL72MD"/>
    <d v="2024-12-12T00:00:00"/>
    <x v="1"/>
    <s v="2882"/>
    <x v="50"/>
    <s v="PA"/>
    <x v="2"/>
    <x v="0"/>
    <d v="2024-12-12T00:00:00"/>
    <d v="1899-12-30T07:16:26"/>
    <d v="2024-12-12T00:00:00"/>
    <d v="1899-12-30T07:16:28"/>
    <d v="2024-12-12T00:00:00"/>
    <d v="1899-12-30T07:48:07"/>
    <x v="0"/>
    <x v="0"/>
    <s v="7001180265"/>
    <s v="EXW"/>
    <d v="1899-12-30T00:31:41"/>
    <x v="2833"/>
    <d v="1899-12-30T00:00:02"/>
    <s v="Ensacado"/>
    <s v="E002"/>
    <x v="1"/>
    <d v="1899-12-30T00:31:41"/>
    <d v="1899-12-30T00:31:39"/>
    <x v="1"/>
    <x v="8"/>
    <x v="4"/>
    <x v="2"/>
    <n v="0"/>
    <n v="0"/>
    <x v="0"/>
    <x v="2"/>
    <x v="0"/>
    <n v="0"/>
    <x v="7"/>
    <x v="1"/>
    <d v="1899-12-30T00:00:02"/>
    <d v="1899-12-30T00:00:02"/>
    <x v="0"/>
    <m/>
    <m/>
    <d v="1899-12-30T00:00:00"/>
    <d v="1899-12-30T00:31:41"/>
    <n v="5"/>
    <d v="1899-12-30T00:00:02"/>
    <n v="31.683333333340816"/>
    <x v="0"/>
    <x v="1"/>
  </r>
  <r>
    <x v="10"/>
    <s v="2024024998"/>
    <x v="0"/>
    <x v="408"/>
    <s v="EAV11BG"/>
    <d v="2024-12-12T00:00:00"/>
    <x v="1"/>
    <s v="2882"/>
    <x v="50"/>
    <s v="PA"/>
    <x v="2"/>
    <x v="0"/>
    <d v="2024-12-12T00:00:00"/>
    <d v="1899-12-30T13:16:11"/>
    <d v="2024-12-12T00:00:00"/>
    <d v="1899-12-30T13:16:13"/>
    <d v="2024-12-12T00:00:00"/>
    <d v="1899-12-30T13:50:51"/>
    <x v="0"/>
    <x v="0"/>
    <s v="7001180295"/>
    <s v="EXW"/>
    <d v="1899-12-30T00:34:40"/>
    <x v="659"/>
    <d v="1899-12-30T00:00:02"/>
    <s v="Ensacado"/>
    <s v="E002"/>
    <x v="1"/>
    <d v="1899-12-30T00:34:40"/>
    <d v="1899-12-30T00:34:38"/>
    <x v="9"/>
    <x v="8"/>
    <x v="4"/>
    <x v="2"/>
    <n v="0"/>
    <n v="0"/>
    <x v="0"/>
    <x v="2"/>
    <x v="0"/>
    <n v="0"/>
    <x v="7"/>
    <x v="1"/>
    <d v="1899-12-30T00:00:02"/>
    <d v="1899-12-30T00:00:02"/>
    <x v="0"/>
    <m/>
    <m/>
    <d v="1899-12-30T00:00:00"/>
    <d v="1899-12-30T00:34:40"/>
    <n v="5"/>
    <d v="1899-12-30T00:00:02"/>
    <n v="34.666666666675226"/>
    <x v="13"/>
    <x v="1"/>
  </r>
  <r>
    <x v="10"/>
    <s v="2024025021"/>
    <x v="0"/>
    <x v="422"/>
    <s v="E93SB86"/>
    <d v="2024-12-12T00:00:00"/>
    <x v="1"/>
    <s v="2882"/>
    <x v="50"/>
    <s v="PA"/>
    <x v="2"/>
    <x v="0"/>
    <d v="2024-12-12T00:00:00"/>
    <d v="1899-12-30T17:33:50"/>
    <d v="2024-12-12T00:00:00"/>
    <d v="1899-12-30T17:33:52"/>
    <d v="2024-12-12T00:00:00"/>
    <d v="1899-12-30T18:25:40"/>
    <x v="0"/>
    <x v="0"/>
    <s v="7001180314"/>
    <s v="EXW"/>
    <d v="1899-12-30T00:51:50"/>
    <x v="1105"/>
    <d v="1899-12-30T00:00:02"/>
    <s v="Ensacado"/>
    <s v="E002"/>
    <x v="1"/>
    <d v="1899-12-30T00:51:50"/>
    <d v="1899-12-30T00:51:48"/>
    <x v="8"/>
    <x v="8"/>
    <x v="4"/>
    <x v="2"/>
    <n v="0"/>
    <n v="0"/>
    <x v="0"/>
    <x v="2"/>
    <x v="0"/>
    <n v="0"/>
    <x v="7"/>
    <x v="0"/>
    <d v="1899-12-30T00:00:02"/>
    <d v="1899-12-30T00:00:02"/>
    <x v="0"/>
    <m/>
    <m/>
    <d v="1899-12-30T00:00:00"/>
    <d v="1899-12-30T00:51:50"/>
    <n v="5"/>
    <d v="1899-12-30T00:00:02"/>
    <n v="51.833333333332853"/>
    <x v="11"/>
    <x v="0"/>
  </r>
  <r>
    <x v="10"/>
    <s v="2024025028"/>
    <x v="0"/>
    <x v="415"/>
    <s v="E33ZG78"/>
    <d v="2024-12-12T00:00:00"/>
    <x v="1"/>
    <s v="2882"/>
    <x v="50"/>
    <s v="PA"/>
    <x v="2"/>
    <x v="0"/>
    <d v="2024-12-12T00:00:00"/>
    <d v="1899-12-30T19:00:16"/>
    <d v="2024-12-12T00:00:00"/>
    <d v="1899-12-30T19:00:17"/>
    <d v="2024-12-12T00:00:00"/>
    <d v="1899-12-30T19:50:35"/>
    <x v="0"/>
    <x v="0"/>
    <s v="7001180321"/>
    <s v="EXW"/>
    <d v="1899-12-30T00:50:19"/>
    <x v="1932"/>
    <d v="1899-12-30T00:00:01"/>
    <s v="Ensacado"/>
    <s v="E002"/>
    <x v="1"/>
    <d v="1899-12-30T00:50:19"/>
    <d v="1899-12-30T00:50:18"/>
    <x v="13"/>
    <x v="8"/>
    <x v="4"/>
    <x v="2"/>
    <n v="0"/>
    <n v="0"/>
    <x v="0"/>
    <x v="2"/>
    <x v="0"/>
    <n v="0"/>
    <x v="7"/>
    <x v="0"/>
    <d v="1899-12-30T00:00:01"/>
    <d v="1899-12-30T00:00:01"/>
    <x v="0"/>
    <m/>
    <m/>
    <d v="1899-12-30T00:00:00"/>
    <d v="1899-12-30T00:50:19"/>
    <n v="5"/>
    <d v="1899-12-30T00:00:01"/>
    <n v="50.316666666667125"/>
    <x v="7"/>
    <x v="0"/>
  </r>
  <r>
    <x v="10"/>
    <s v="2024025204"/>
    <x v="0"/>
    <x v="654"/>
    <s v="EAL72MD"/>
    <d v="2024-12-16T00:00:00"/>
    <x v="1"/>
    <s v="2882"/>
    <x v="50"/>
    <s v="PA"/>
    <x v="2"/>
    <x v="0"/>
    <d v="2024-12-16T00:00:00"/>
    <d v="1899-12-30T19:15:38"/>
    <d v="2024-12-16T00:00:00"/>
    <d v="1899-12-30T19:15:40"/>
    <d v="2024-12-16T00:00:00"/>
    <d v="1899-12-30T19:42:24"/>
    <x v="0"/>
    <x v="0"/>
    <s v="7001180455"/>
    <s v="EXW"/>
    <d v="1899-12-30T00:26:46"/>
    <x v="2608"/>
    <d v="1899-12-30T00:00:02"/>
    <s v="Ensacado"/>
    <s v="E002"/>
    <x v="1"/>
    <d v="1899-12-30T00:26:46"/>
    <d v="1899-12-30T00:26:44"/>
    <x v="13"/>
    <x v="11"/>
    <x v="5"/>
    <x v="2"/>
    <n v="0"/>
    <n v="0"/>
    <x v="0"/>
    <x v="2"/>
    <x v="0"/>
    <n v="0"/>
    <x v="7"/>
    <x v="1"/>
    <d v="1899-12-30T00:00:02"/>
    <d v="1899-12-30T00:00:02"/>
    <x v="0"/>
    <m/>
    <m/>
    <d v="1899-12-30T00:00:00"/>
    <d v="1899-12-30T00:26:46"/>
    <n v="2"/>
    <d v="1899-12-30T00:00:02"/>
    <n v="26.766666666662484"/>
    <x v="7"/>
    <x v="1"/>
  </r>
  <r>
    <x v="10"/>
    <s v="2024025205"/>
    <x v="0"/>
    <x v="413"/>
    <s v="E53XL24"/>
    <d v="2024-12-16T00:00:00"/>
    <x v="1"/>
    <s v="2882"/>
    <x v="50"/>
    <s v="PA"/>
    <x v="2"/>
    <x v="0"/>
    <d v="2024-12-16T00:00:00"/>
    <d v="1899-12-30T19:17:16"/>
    <d v="2024-12-16T00:00:00"/>
    <d v="1899-12-30T19:17:17"/>
    <d v="2024-12-16T00:00:00"/>
    <d v="1899-12-30T19:55:33"/>
    <x v="0"/>
    <x v="0"/>
    <s v="7001180456"/>
    <s v="EXW"/>
    <d v="1899-12-30T00:38:17"/>
    <x v="842"/>
    <d v="1899-12-30T00:00:01"/>
    <s v="Ensacado"/>
    <s v="E002"/>
    <x v="1"/>
    <d v="1899-12-30T00:38:17"/>
    <d v="1899-12-30T00:38:16"/>
    <x v="13"/>
    <x v="11"/>
    <x v="5"/>
    <x v="2"/>
    <n v="0"/>
    <n v="0"/>
    <x v="0"/>
    <x v="2"/>
    <x v="0"/>
    <n v="0"/>
    <x v="7"/>
    <x v="1"/>
    <d v="1899-12-30T00:00:01"/>
    <d v="1899-12-30T00:00:01"/>
    <x v="0"/>
    <m/>
    <m/>
    <d v="1899-12-30T00:00:00"/>
    <d v="1899-12-30T00:38:17"/>
    <n v="2"/>
    <d v="1899-12-30T00:00:01"/>
    <n v="38.28333333333601"/>
    <x v="7"/>
    <x v="1"/>
  </r>
  <r>
    <x v="10"/>
    <s v="2024025209"/>
    <x v="0"/>
    <x v="402"/>
    <s v="EAH40MN"/>
    <d v="2024-12-16T00:00:00"/>
    <x v="1"/>
    <s v="2882"/>
    <x v="50"/>
    <s v="PA"/>
    <x v="2"/>
    <x v="0"/>
    <d v="2024-12-16T00:00:00"/>
    <d v="1899-12-30T20:03:37"/>
    <d v="2024-12-16T00:00:00"/>
    <d v="1899-12-30T20:03:40"/>
    <d v="2024-12-16T00:00:00"/>
    <d v="1899-12-30T20:42:03"/>
    <x v="0"/>
    <x v="0"/>
    <s v="7001180460"/>
    <s v="EXW"/>
    <d v="1899-12-30T00:38:26"/>
    <x v="1209"/>
    <d v="1899-12-30T00:00:03"/>
    <s v="Ensacado"/>
    <s v="E002"/>
    <x v="1"/>
    <d v="1899-12-30T00:38:26"/>
    <d v="1899-12-30T00:38:23"/>
    <x v="15"/>
    <x v="11"/>
    <x v="5"/>
    <x v="2"/>
    <n v="0"/>
    <n v="0"/>
    <x v="0"/>
    <x v="2"/>
    <x v="0"/>
    <n v="0"/>
    <x v="7"/>
    <x v="1"/>
    <d v="1899-12-30T00:00:03"/>
    <d v="1899-12-30T00:00:03"/>
    <x v="0"/>
    <m/>
    <m/>
    <d v="1899-12-30T00:00:00"/>
    <d v="1899-12-30T00:38:26"/>
    <n v="2"/>
    <d v="1899-12-30T00:00:03"/>
    <n v="38.433333333326445"/>
    <x v="14"/>
    <x v="1"/>
  </r>
  <r>
    <x v="10"/>
    <s v="2024025214"/>
    <x v="0"/>
    <x v="1278"/>
    <s v="E41SX30"/>
    <d v="2024-12-17T00:00:00"/>
    <x v="1"/>
    <s v="2882"/>
    <x v="50"/>
    <s v="PA"/>
    <x v="2"/>
    <x v="0"/>
    <d v="2024-12-17T00:00:00"/>
    <d v="1899-12-30T06:19:26"/>
    <d v="2024-12-17T00:00:00"/>
    <d v="1899-12-30T06:19:28"/>
    <d v="2024-12-17T00:00:00"/>
    <d v="1899-12-30T07:13:40"/>
    <x v="0"/>
    <x v="0"/>
    <s v="7001180465"/>
    <s v="EXW"/>
    <d v="1899-12-30T00:54:14"/>
    <x v="260"/>
    <d v="1899-12-30T00:00:02"/>
    <s v="Ensacado"/>
    <s v="E002"/>
    <x v="1"/>
    <d v="1899-12-30T00:54:14"/>
    <d v="1899-12-30T00:54:12"/>
    <x v="0"/>
    <x v="12"/>
    <x v="5"/>
    <x v="2"/>
    <n v="0"/>
    <n v="0"/>
    <x v="0"/>
    <x v="2"/>
    <x v="0"/>
    <n v="0"/>
    <x v="7"/>
    <x v="0"/>
    <d v="1899-12-30T00:00:02"/>
    <d v="1899-12-30T00:00:02"/>
    <x v="0"/>
    <m/>
    <m/>
    <d v="1899-12-30T00:00:00"/>
    <d v="1899-12-30T00:54:14"/>
    <n v="3"/>
    <d v="1899-12-30T00:00:02"/>
    <n v="54.233333333337548"/>
    <x v="0"/>
    <x v="0"/>
  </r>
  <r>
    <x v="10"/>
    <s v="2024025217"/>
    <x v="0"/>
    <x v="431"/>
    <s v="E27QI45"/>
    <d v="2024-12-17T00:00:00"/>
    <x v="1"/>
    <s v="2882"/>
    <x v="50"/>
    <s v="PA"/>
    <x v="2"/>
    <x v="0"/>
    <d v="2024-12-17T00:00:00"/>
    <d v="1899-12-30T07:12:39"/>
    <d v="2024-12-17T00:00:00"/>
    <d v="1899-12-30T07:12:41"/>
    <d v="2024-12-17T00:00:00"/>
    <d v="1899-12-30T08:39:37"/>
    <x v="0"/>
    <x v="0"/>
    <s v="7001180471"/>
    <s v="EXW"/>
    <d v="1899-12-30T01:26:58"/>
    <x v="3328"/>
    <d v="1899-12-30T00:00:02"/>
    <s v="Ensacado"/>
    <s v="E002"/>
    <x v="1"/>
    <d v="1899-12-30T01:26:58"/>
    <d v="1899-12-30T01:26:56"/>
    <x v="1"/>
    <x v="12"/>
    <x v="5"/>
    <x v="2"/>
    <n v="0"/>
    <n v="0"/>
    <x v="0"/>
    <x v="2"/>
    <x v="0"/>
    <n v="0"/>
    <x v="7"/>
    <x v="0"/>
    <d v="1899-12-30T00:00:02"/>
    <d v="1899-12-30T00:00:02"/>
    <x v="0"/>
    <m/>
    <m/>
    <d v="1899-12-30T00:00:00"/>
    <d v="1899-12-30T01:26:58"/>
    <n v="3"/>
    <d v="1899-12-30T00:00:02"/>
    <n v="86.966666666668772"/>
    <x v="1"/>
    <x v="0"/>
  </r>
  <r>
    <x v="10"/>
    <s v="2024025244"/>
    <x v="0"/>
    <x v="413"/>
    <s v="E53XL24"/>
    <d v="2024-12-17T00:00:00"/>
    <x v="1"/>
    <s v="2882"/>
    <x v="50"/>
    <s v="PA"/>
    <x v="2"/>
    <x v="0"/>
    <d v="2024-12-17T00:00:00"/>
    <d v="1899-12-30T11:17:00"/>
    <d v="2024-12-17T00:00:00"/>
    <d v="1899-12-30T11:17:01"/>
    <d v="2024-12-17T00:00:00"/>
    <d v="1899-12-30T12:46:48"/>
    <x v="0"/>
    <x v="0"/>
    <s v="7001180493"/>
    <s v="EXW"/>
    <d v="1899-12-30T01:29:48"/>
    <x v="3329"/>
    <d v="1899-12-30T00:00:01"/>
    <s v="Ensacado"/>
    <s v="E002"/>
    <x v="1"/>
    <d v="1899-12-30T01:29:48"/>
    <d v="1899-12-30T01:29:47"/>
    <x v="5"/>
    <x v="12"/>
    <x v="5"/>
    <x v="2"/>
    <n v="0"/>
    <n v="0"/>
    <x v="0"/>
    <x v="2"/>
    <x v="0"/>
    <n v="0"/>
    <x v="7"/>
    <x v="0"/>
    <d v="1899-12-30T00:00:01"/>
    <d v="1899-12-30T00:00:01"/>
    <x v="0"/>
    <m/>
    <m/>
    <d v="1899-12-30T00:00:00"/>
    <d v="1899-12-30T01:29:48"/>
    <n v="3"/>
    <d v="1899-12-30T00:00:01"/>
    <n v="89.799999999998363"/>
    <x v="5"/>
    <x v="0"/>
  </r>
  <r>
    <x v="10"/>
    <s v="2024025270"/>
    <x v="0"/>
    <x v="445"/>
    <s v="E92VG76"/>
    <d v="2024-12-17T00:00:00"/>
    <x v="1"/>
    <s v="2882"/>
    <x v="50"/>
    <s v="PA"/>
    <x v="2"/>
    <x v="0"/>
    <d v="2024-12-17T00:00:00"/>
    <d v="1899-12-30T14:51:55"/>
    <d v="2024-12-17T00:00:00"/>
    <d v="1899-12-30T14:51:57"/>
    <d v="2024-12-17T00:00:00"/>
    <d v="1899-12-30T15:51:57"/>
    <x v="0"/>
    <x v="0"/>
    <s v="7001180509"/>
    <s v="EXW"/>
    <d v="1899-12-30T01:00:02"/>
    <x v="3330"/>
    <d v="1899-12-30T00:00:02"/>
    <s v="Ensacado"/>
    <s v="E002"/>
    <x v="1"/>
    <d v="1899-12-30T01:00:02"/>
    <d v="1899-12-30T01:00:00"/>
    <x v="7"/>
    <x v="12"/>
    <x v="5"/>
    <x v="2"/>
    <n v="0"/>
    <n v="0"/>
    <x v="0"/>
    <x v="2"/>
    <x v="0"/>
    <n v="0"/>
    <x v="7"/>
    <x v="0"/>
    <d v="1899-12-30T00:00:02"/>
    <d v="1899-12-30T00:00:02"/>
    <x v="0"/>
    <m/>
    <m/>
    <d v="1899-12-30T00:00:00"/>
    <d v="1899-12-30T01:00:02"/>
    <n v="3"/>
    <d v="1899-12-30T00:00:02"/>
    <n v="60.033333333340693"/>
    <x v="6"/>
    <x v="0"/>
  </r>
  <r>
    <x v="10"/>
    <s v="2024025286"/>
    <x v="0"/>
    <x v="443"/>
    <s v="E26VE91"/>
    <d v="2024-12-17T00:00:00"/>
    <x v="1"/>
    <s v="2882"/>
    <x v="50"/>
    <s v="PA"/>
    <x v="2"/>
    <x v="0"/>
    <d v="2024-12-17T00:00:00"/>
    <d v="1899-12-30T18:06:49"/>
    <d v="2024-12-17T00:00:00"/>
    <d v="1899-12-30T18:06:52"/>
    <d v="2024-12-17T00:00:00"/>
    <d v="1899-12-30T18:57:48"/>
    <x v="0"/>
    <x v="0"/>
    <s v="7001180520"/>
    <s v="EXW"/>
    <d v="1899-12-30T00:50:59"/>
    <x v="1371"/>
    <d v="1899-12-30T00:00:03"/>
    <s v="Ensacado"/>
    <s v="E002"/>
    <x v="1"/>
    <d v="1899-12-30T00:50:59"/>
    <d v="1899-12-30T00:50:56"/>
    <x v="11"/>
    <x v="12"/>
    <x v="5"/>
    <x v="2"/>
    <n v="0"/>
    <n v="0"/>
    <x v="0"/>
    <x v="2"/>
    <x v="0"/>
    <n v="0"/>
    <x v="7"/>
    <x v="0"/>
    <d v="1899-12-30T00:00:03"/>
    <d v="1899-12-30T00:00:03"/>
    <x v="0"/>
    <m/>
    <m/>
    <d v="1899-12-30T00:00:00"/>
    <d v="1899-12-30T00:50:59"/>
    <n v="3"/>
    <d v="1899-12-30T00:00:03"/>
    <n v="50.983333333329526"/>
    <x v="11"/>
    <x v="0"/>
  </r>
  <r>
    <x v="10"/>
    <s v="2024025290"/>
    <x v="0"/>
    <x v="1279"/>
    <s v="E00PV24"/>
    <d v="2024-12-17T00:00:00"/>
    <x v="1"/>
    <s v="2882"/>
    <x v="50"/>
    <s v="PA"/>
    <x v="2"/>
    <x v="0"/>
    <d v="2024-12-17T00:00:00"/>
    <d v="1899-12-30T19:19:45"/>
    <d v="2024-12-17T00:00:00"/>
    <d v="1899-12-30T19:22:00"/>
    <d v="2024-12-17T00:00:00"/>
    <d v="1899-12-30T19:43:27"/>
    <x v="0"/>
    <x v="0"/>
    <s v="7001180522"/>
    <s v="EXW"/>
    <d v="1899-12-30T00:23:42"/>
    <x v="3137"/>
    <d v="1899-12-30T00:02:15"/>
    <s v="Ensacado"/>
    <s v="E002"/>
    <x v="1"/>
    <d v="1899-12-30T00:23:42"/>
    <d v="1899-12-30T00:21:27"/>
    <x v="13"/>
    <x v="12"/>
    <x v="5"/>
    <x v="2"/>
    <n v="0"/>
    <n v="0"/>
    <x v="0"/>
    <x v="2"/>
    <x v="0"/>
    <n v="0"/>
    <x v="7"/>
    <x v="1"/>
    <d v="1899-12-30T00:02:15"/>
    <d v="1899-12-30T00:02:15"/>
    <x v="0"/>
    <m/>
    <m/>
    <d v="1899-12-30T00:00:00"/>
    <d v="1899-12-30T00:23:42"/>
    <n v="3"/>
    <d v="1899-12-30T00:02:15"/>
    <n v="23.70000000000962"/>
    <x v="7"/>
    <x v="1"/>
  </r>
  <r>
    <x v="10"/>
    <s v="2024025304"/>
    <x v="0"/>
    <x v="445"/>
    <s v="E92VG76"/>
    <d v="2024-12-18T00:00:00"/>
    <x v="1"/>
    <s v="2882"/>
    <x v="50"/>
    <s v="PA"/>
    <x v="2"/>
    <x v="0"/>
    <d v="2024-12-18T00:00:00"/>
    <d v="1899-12-30T08:01:48"/>
    <d v="2024-12-18T00:00:00"/>
    <d v="1899-12-30T08:01:51"/>
    <d v="2024-12-18T00:00:00"/>
    <d v="1899-12-30T09:59:16"/>
    <x v="0"/>
    <x v="0"/>
    <s v="7001180540"/>
    <s v="EXW"/>
    <d v="1899-12-30T01:57:28"/>
    <x v="3331"/>
    <d v="1899-12-30T00:00:03"/>
    <s v="Ensacado"/>
    <s v="E002"/>
    <x v="1"/>
    <d v="1899-12-30T01:57:28"/>
    <d v="1899-12-30T01:57:25"/>
    <x v="2"/>
    <x v="13"/>
    <x v="5"/>
    <x v="2"/>
    <n v="0"/>
    <n v="0"/>
    <x v="0"/>
    <x v="2"/>
    <x v="0"/>
    <n v="0"/>
    <x v="7"/>
    <x v="2"/>
    <d v="1899-12-30T00:00:03"/>
    <d v="1899-12-30T00:00:03"/>
    <x v="0"/>
    <m/>
    <m/>
    <d v="1899-12-30T00:00:00"/>
    <d v="1899-12-30T01:57:28"/>
    <n v="4"/>
    <d v="1899-12-30T00:00:03"/>
    <n v="117.46666666667514"/>
    <x v="2"/>
    <x v="0"/>
  </r>
  <r>
    <x v="10"/>
    <s v="2024025326"/>
    <x v="0"/>
    <x v="1279"/>
    <s v="E00PV24"/>
    <d v="2024-12-18T00:00:00"/>
    <x v="1"/>
    <s v="2882"/>
    <x v="50"/>
    <s v="PA"/>
    <x v="2"/>
    <x v="0"/>
    <d v="2024-12-18T00:00:00"/>
    <d v="1899-12-30T11:33:23"/>
    <d v="2024-12-18T00:00:00"/>
    <d v="1899-12-30T11:33:25"/>
    <d v="2024-12-18T00:00:00"/>
    <d v="1899-12-30T12:16:48"/>
    <x v="0"/>
    <x v="0"/>
    <s v="7001180554"/>
    <s v="EXW"/>
    <d v="1899-12-30T00:43:25"/>
    <x v="720"/>
    <d v="1899-12-30T00:00:02"/>
    <s v="Ensacado"/>
    <s v="E002"/>
    <x v="1"/>
    <d v="1899-12-30T00:43:25"/>
    <d v="1899-12-30T00:43:23"/>
    <x v="5"/>
    <x v="13"/>
    <x v="5"/>
    <x v="2"/>
    <n v="0"/>
    <n v="0"/>
    <x v="0"/>
    <x v="2"/>
    <x v="0"/>
    <n v="0"/>
    <x v="7"/>
    <x v="1"/>
    <d v="1899-12-30T00:00:02"/>
    <d v="1899-12-30T00:00:02"/>
    <x v="0"/>
    <m/>
    <m/>
    <d v="1899-12-30T00:00:00"/>
    <d v="1899-12-30T00:43:25"/>
    <n v="4"/>
    <d v="1899-12-30T00:00:02"/>
    <n v="43.416666666676839"/>
    <x v="5"/>
    <x v="1"/>
  </r>
  <r>
    <x v="10"/>
    <s v="2024025333"/>
    <x v="0"/>
    <x v="443"/>
    <s v="E26VE91"/>
    <d v="2024-12-18T00:00:00"/>
    <x v="1"/>
    <s v="2882"/>
    <x v="50"/>
    <s v="PA"/>
    <x v="2"/>
    <x v="0"/>
    <d v="2024-12-18T00:00:00"/>
    <d v="1899-12-30T11:43:07"/>
    <d v="2024-12-18T00:00:00"/>
    <d v="1899-12-30T11:43:09"/>
    <d v="2024-12-18T00:00:00"/>
    <d v="1899-12-30T12:55:02"/>
    <x v="0"/>
    <x v="0"/>
    <s v="7001180559"/>
    <s v="EXW"/>
    <d v="1899-12-30T01:11:55"/>
    <x v="1452"/>
    <d v="1899-12-30T00:00:02"/>
    <s v="Ensacado"/>
    <s v="E002"/>
    <x v="1"/>
    <d v="1899-12-30T01:11:55"/>
    <d v="1899-12-30T01:11:53"/>
    <x v="5"/>
    <x v="13"/>
    <x v="5"/>
    <x v="2"/>
    <n v="0"/>
    <n v="0"/>
    <x v="0"/>
    <x v="2"/>
    <x v="0"/>
    <n v="0"/>
    <x v="7"/>
    <x v="0"/>
    <d v="1899-12-30T00:00:02"/>
    <d v="1899-12-30T00:00:02"/>
    <x v="0"/>
    <m/>
    <m/>
    <d v="1899-12-30T00:00:00"/>
    <d v="1899-12-30T01:11:55"/>
    <n v="4"/>
    <d v="1899-12-30T00:00:02"/>
    <n v="71.916666666667297"/>
    <x v="5"/>
    <x v="0"/>
  </r>
  <r>
    <x v="10"/>
    <s v="2024025354"/>
    <x v="0"/>
    <x v="431"/>
    <s v="E27QI45"/>
    <d v="2024-12-18T00:00:00"/>
    <x v="1"/>
    <s v="2882"/>
    <x v="50"/>
    <s v="PA"/>
    <x v="2"/>
    <x v="0"/>
    <d v="2024-12-18T00:00:00"/>
    <d v="1899-12-30T14:48:52"/>
    <d v="2024-12-18T00:00:00"/>
    <d v="1899-12-30T14:48:54"/>
    <d v="2024-12-18T00:00:00"/>
    <d v="1899-12-30T15:28:55"/>
    <x v="0"/>
    <x v="0"/>
    <s v="7001180571"/>
    <s v="EXW"/>
    <d v="1899-12-30T00:40:03"/>
    <x v="372"/>
    <d v="1899-12-30T00:00:02"/>
    <s v="Ensacado"/>
    <s v="E002"/>
    <x v="1"/>
    <d v="1899-12-30T00:40:03"/>
    <d v="1899-12-30T00:40:01"/>
    <x v="7"/>
    <x v="13"/>
    <x v="5"/>
    <x v="2"/>
    <n v="0"/>
    <n v="0"/>
    <x v="0"/>
    <x v="2"/>
    <x v="0"/>
    <n v="0"/>
    <x v="7"/>
    <x v="1"/>
    <d v="1899-12-30T00:00:02"/>
    <d v="1899-12-30T00:00:02"/>
    <x v="0"/>
    <m/>
    <m/>
    <d v="1899-12-30T00:00:00"/>
    <d v="1899-12-30T00:40:03"/>
    <n v="4"/>
    <d v="1899-12-30T00:00:02"/>
    <n v="40.049999999999862"/>
    <x v="6"/>
    <x v="1"/>
  </r>
  <r>
    <x v="10"/>
    <s v="2024025368"/>
    <x v="0"/>
    <x v="345"/>
    <s v="E4544MKW"/>
    <d v="2024-12-18T00:00:00"/>
    <x v="1"/>
    <s v="837"/>
    <x v="48"/>
    <s v="PA"/>
    <x v="0"/>
    <x v="0"/>
    <d v="2024-12-18T00:00:00"/>
    <d v="1899-12-30T16:58:58"/>
    <d v="2024-12-18T00:00:00"/>
    <d v="1899-12-30T16:59:00"/>
    <d v="2024-12-18T00:00:00"/>
    <d v="1899-12-30T17:29:30"/>
    <x v="0"/>
    <x v="0"/>
    <s v="7001180581"/>
    <s v="FBO"/>
    <d v="1899-12-30T00:30:32"/>
    <x v="2568"/>
    <d v="1899-12-30T00:00:02"/>
    <s v="Granel"/>
    <s v="E001"/>
    <x v="2"/>
    <d v="1899-12-30T00:30:32"/>
    <d v="1899-12-30T00:30:30"/>
    <x v="10"/>
    <x v="13"/>
    <x v="5"/>
    <x v="1"/>
    <n v="0"/>
    <n v="0"/>
    <x v="0"/>
    <x v="1"/>
    <x v="0"/>
    <n v="0"/>
    <x v="7"/>
    <x v="1"/>
    <d v="1899-12-30T00:00:02"/>
    <d v="1899-12-30T00:00:02"/>
    <x v="0"/>
    <m/>
    <m/>
    <d v="1899-12-30T00:00:00"/>
    <d v="1899-12-30T00:30:32"/>
    <n v="4"/>
    <d v="1899-12-30T00:00:02"/>
    <n v="30.533333333328088"/>
    <x v="10"/>
    <x v="1"/>
  </r>
  <r>
    <x v="10"/>
    <s v="2024025366"/>
    <x v="0"/>
    <x v="1253"/>
    <s v="E8935JMP"/>
    <d v="2024-12-18T00:00:00"/>
    <x v="1"/>
    <s v="2032"/>
    <x v="52"/>
    <s v="PA"/>
    <x v="4"/>
    <x v="0"/>
    <d v="2024-12-18T00:00:00"/>
    <d v="1899-12-30T16:44:09"/>
    <d v="2024-12-18T00:00:00"/>
    <d v="1899-12-30T16:44:10"/>
    <d v="2024-12-18T00:00:00"/>
    <d v="1899-12-30T17:41:33"/>
    <x v="0"/>
    <x v="0"/>
    <s v="7001180582"/>
    <s v="FBO"/>
    <d v="1899-12-30T00:57:24"/>
    <x v="3332"/>
    <d v="1899-12-30T00:00:01"/>
    <s v="Granel"/>
    <s v="E001"/>
    <x v="2"/>
    <d v="1899-12-30T00:57:24"/>
    <d v="1899-12-30T00:57:23"/>
    <x v="10"/>
    <x v="13"/>
    <x v="5"/>
    <x v="1"/>
    <n v="0"/>
    <n v="0"/>
    <x v="0"/>
    <x v="1"/>
    <x v="0"/>
    <n v="0"/>
    <x v="7"/>
    <x v="0"/>
    <d v="1899-12-30T00:00:01"/>
    <d v="1899-12-30T00:00:01"/>
    <x v="0"/>
    <m/>
    <m/>
    <d v="1899-12-30T00:00:00"/>
    <d v="1899-12-30T00:57:24"/>
    <n v="4"/>
    <d v="1899-12-30T00:00:01"/>
    <n v="57.399999999998421"/>
    <x v="10"/>
    <x v="0"/>
  </r>
  <r>
    <x v="10"/>
    <s v="2024025369"/>
    <x v="0"/>
    <x v="1258"/>
    <s v="E4531FVN"/>
    <d v="2024-12-18T00:00:00"/>
    <x v="1"/>
    <s v="837"/>
    <x v="48"/>
    <s v="PA"/>
    <x v="0"/>
    <x v="0"/>
    <d v="2024-12-18T00:00:00"/>
    <d v="1899-12-30T17:31:13"/>
    <d v="2024-12-18T00:00:00"/>
    <d v="1899-12-30T17:31:15"/>
    <d v="2024-12-18T00:00:00"/>
    <d v="1899-12-30T18:10:42"/>
    <x v="0"/>
    <x v="0"/>
    <s v="7001180584"/>
    <s v="FBO"/>
    <d v="1899-12-30T00:39:29"/>
    <x v="1933"/>
    <d v="1899-12-30T00:00:02"/>
    <s v="Granel"/>
    <s v="E001"/>
    <x v="2"/>
    <d v="1899-12-30T00:39:29"/>
    <d v="1899-12-30T00:39:27"/>
    <x v="8"/>
    <x v="13"/>
    <x v="5"/>
    <x v="1"/>
    <n v="0"/>
    <n v="0"/>
    <x v="0"/>
    <x v="1"/>
    <x v="0"/>
    <n v="0"/>
    <x v="7"/>
    <x v="1"/>
    <d v="1899-12-30T00:00:02"/>
    <d v="1899-12-30T00:00:02"/>
    <x v="0"/>
    <m/>
    <m/>
    <d v="1899-12-30T00:00:00"/>
    <d v="1899-12-30T00:39:29"/>
    <n v="4"/>
    <d v="1899-12-30T00:00:02"/>
    <n v="39.483333333345634"/>
    <x v="11"/>
    <x v="1"/>
  </r>
  <r>
    <x v="10"/>
    <s v="2024025372"/>
    <x v="0"/>
    <x v="415"/>
    <s v="E33ZG78"/>
    <d v="2024-12-18T00:00:00"/>
    <x v="1"/>
    <s v="2882"/>
    <x v="50"/>
    <s v="PA"/>
    <x v="2"/>
    <x v="0"/>
    <d v="2024-12-18T00:00:00"/>
    <d v="1899-12-30T17:36:59"/>
    <d v="2024-12-18T00:00:00"/>
    <d v="1899-12-30T17:37:01"/>
    <d v="2024-12-18T00:00:00"/>
    <d v="1899-12-30T18:20:24"/>
    <x v="0"/>
    <x v="0"/>
    <s v="7001180585"/>
    <s v="EXW"/>
    <d v="1899-12-30T00:43:25"/>
    <x v="720"/>
    <d v="1899-12-30T00:00:02"/>
    <s v="Ensacado"/>
    <s v="E002"/>
    <x v="1"/>
    <d v="1899-12-30T00:43:25"/>
    <d v="1899-12-30T00:43:23"/>
    <x v="8"/>
    <x v="13"/>
    <x v="5"/>
    <x v="2"/>
    <n v="0"/>
    <n v="0"/>
    <x v="0"/>
    <x v="2"/>
    <x v="0"/>
    <n v="0"/>
    <x v="7"/>
    <x v="1"/>
    <d v="1899-12-30T00:00:02"/>
    <d v="1899-12-30T00:00:02"/>
    <x v="0"/>
    <m/>
    <m/>
    <d v="1899-12-30T00:00:00"/>
    <d v="1899-12-30T00:43:25"/>
    <n v="4"/>
    <d v="1899-12-30T00:00:02"/>
    <n v="43.416666666676754"/>
    <x v="11"/>
    <x v="1"/>
  </r>
  <r>
    <x v="10"/>
    <s v="2024025375"/>
    <x v="0"/>
    <x v="1224"/>
    <s v="E0897HWR"/>
    <d v="2024-12-18T00:00:00"/>
    <x v="1"/>
    <s v="837"/>
    <x v="48"/>
    <s v="PA"/>
    <x v="0"/>
    <x v="0"/>
    <d v="2024-12-18T00:00:00"/>
    <d v="1899-12-30T18:11:49"/>
    <d v="2024-12-18T00:00:00"/>
    <d v="1899-12-30T18:11:51"/>
    <d v="2024-12-18T00:00:00"/>
    <d v="1899-12-30T19:03:12"/>
    <x v="0"/>
    <x v="0"/>
    <s v="7001180586"/>
    <s v="FBO"/>
    <d v="1899-12-30T00:51:23"/>
    <x v="1410"/>
    <d v="1899-12-30T00:00:02"/>
    <s v="Granel"/>
    <s v="E001"/>
    <x v="2"/>
    <d v="1899-12-30T00:51:23"/>
    <d v="1899-12-30T00:51:21"/>
    <x v="11"/>
    <x v="13"/>
    <x v="5"/>
    <x v="1"/>
    <n v="0"/>
    <n v="0"/>
    <x v="0"/>
    <x v="1"/>
    <x v="0"/>
    <n v="0"/>
    <x v="7"/>
    <x v="0"/>
    <d v="1899-12-30T00:00:02"/>
    <d v="1899-12-30T00:00:02"/>
    <x v="0"/>
    <m/>
    <m/>
    <d v="1899-12-30T00:00:00"/>
    <d v="1899-12-30T00:51:23"/>
    <n v="4"/>
    <d v="1899-12-30T00:00:02"/>
    <n v="51.383333333332786"/>
    <x v="7"/>
    <x v="0"/>
  </r>
  <r>
    <x v="10"/>
    <s v="2024025376"/>
    <x v="0"/>
    <x v="1279"/>
    <s v="E00PV24"/>
    <d v="2024-12-18T00:00:00"/>
    <x v="1"/>
    <s v="2882"/>
    <x v="50"/>
    <s v="PA"/>
    <x v="2"/>
    <x v="0"/>
    <d v="2024-12-18T00:00:00"/>
    <d v="1899-12-30T18:13:03"/>
    <d v="2024-12-18T00:00:00"/>
    <d v="1899-12-30T18:13:05"/>
    <d v="2024-12-18T00:00:00"/>
    <d v="1899-12-30T19:18:47"/>
    <x v="0"/>
    <x v="0"/>
    <s v="7001180588"/>
    <s v="EXW"/>
    <d v="1899-12-30T01:05:44"/>
    <x v="3333"/>
    <d v="1899-12-30T00:00:02"/>
    <s v="Ensacado"/>
    <s v="E002"/>
    <x v="1"/>
    <d v="1899-12-30T01:05:44"/>
    <d v="1899-12-30T01:05:42"/>
    <x v="11"/>
    <x v="13"/>
    <x v="5"/>
    <x v="2"/>
    <n v="0"/>
    <n v="0"/>
    <x v="0"/>
    <x v="2"/>
    <x v="0"/>
    <n v="0"/>
    <x v="7"/>
    <x v="0"/>
    <d v="1899-12-30T00:00:02"/>
    <d v="1899-12-30T00:00:02"/>
    <x v="0"/>
    <m/>
    <m/>
    <d v="1899-12-30T00:00:00"/>
    <d v="1899-12-30T01:05:44"/>
    <n v="4"/>
    <d v="1899-12-30T00:00:02"/>
    <n v="65.733333333335992"/>
    <x v="7"/>
    <x v="0"/>
  </r>
  <r>
    <x v="10"/>
    <s v="2024025380"/>
    <x v="0"/>
    <x v="1221"/>
    <s v="E6028JLK"/>
    <d v="2024-12-18T00:00:00"/>
    <x v="1"/>
    <s v="837"/>
    <x v="48"/>
    <s v="PA"/>
    <x v="0"/>
    <x v="0"/>
    <d v="2024-12-18T00:00:00"/>
    <d v="1899-12-30T19:14:37"/>
    <d v="2024-12-18T00:00:00"/>
    <d v="1899-12-30T19:14:39"/>
    <d v="2024-12-18T00:00:00"/>
    <d v="1899-12-30T19:37:48"/>
    <x v="0"/>
    <x v="0"/>
    <s v="7001180590"/>
    <s v="FBO"/>
    <d v="1899-12-30T00:23:11"/>
    <x v="980"/>
    <d v="1899-12-30T00:00:02"/>
    <s v="Granel"/>
    <s v="E001"/>
    <x v="2"/>
    <d v="1899-12-30T00:23:11"/>
    <d v="1899-12-30T00:23:09"/>
    <x v="13"/>
    <x v="13"/>
    <x v="5"/>
    <x v="1"/>
    <n v="0"/>
    <n v="0"/>
    <x v="0"/>
    <x v="1"/>
    <x v="0"/>
    <n v="0"/>
    <x v="7"/>
    <x v="1"/>
    <d v="1899-12-30T00:00:02"/>
    <d v="1899-12-30T00:00:02"/>
    <x v="0"/>
    <m/>
    <m/>
    <d v="1899-12-30T00:00:00"/>
    <d v="1899-12-30T00:23:11"/>
    <n v="4"/>
    <d v="1899-12-30T00:00:02"/>
    <n v="23.18333333333749"/>
    <x v="7"/>
    <x v="1"/>
  </r>
  <r>
    <x v="10"/>
    <s v="2024025382"/>
    <x v="0"/>
    <x v="1229"/>
    <s v="E6758JLK"/>
    <d v="2024-12-18T00:00:00"/>
    <x v="1"/>
    <s v="837"/>
    <x v="48"/>
    <s v="PA"/>
    <x v="0"/>
    <x v="0"/>
    <d v="2024-12-18T00:00:00"/>
    <d v="1899-12-30T19:35:46"/>
    <d v="2024-12-18T00:00:00"/>
    <d v="1899-12-30T19:35:48"/>
    <d v="2024-12-18T00:00:00"/>
    <d v="1899-12-30T20:02:27"/>
    <x v="0"/>
    <x v="0"/>
    <s v="7001180593"/>
    <s v="FBO"/>
    <d v="1899-12-30T00:26:41"/>
    <x v="1314"/>
    <d v="1899-12-30T00:00:02"/>
    <s v="Granel"/>
    <s v="E001"/>
    <x v="2"/>
    <d v="1899-12-30T00:26:41"/>
    <d v="1899-12-30T00:26:39"/>
    <x v="13"/>
    <x v="13"/>
    <x v="5"/>
    <x v="1"/>
    <n v="0"/>
    <n v="0"/>
    <x v="0"/>
    <x v="1"/>
    <x v="0"/>
    <n v="0"/>
    <x v="7"/>
    <x v="1"/>
    <d v="1899-12-30T00:00:02"/>
    <d v="1899-12-30T00:00:02"/>
    <x v="0"/>
    <m/>
    <m/>
    <d v="1899-12-30T00:00:00"/>
    <d v="1899-12-30T00:26:41"/>
    <n v="4"/>
    <d v="1899-12-30T00:00:02"/>
    <n v="26.683333333329564"/>
    <x v="14"/>
    <x v="1"/>
  </r>
  <r>
    <x v="10"/>
    <s v="2024025388"/>
    <x v="0"/>
    <x v="1236"/>
    <s v="EBU01275R"/>
    <d v="2024-12-19T00:00:00"/>
    <x v="1"/>
    <s v="3312"/>
    <x v="51"/>
    <s v="PA"/>
    <x v="2"/>
    <x v="0"/>
    <d v="2024-12-19T00:00:00"/>
    <d v="1899-12-30T06:42:50"/>
    <d v="2024-12-19T00:00:00"/>
    <d v="1899-12-30T06:42:51"/>
    <d v="2024-12-19T00:00:00"/>
    <d v="1899-12-30T08:02:54"/>
    <x v="0"/>
    <x v="0"/>
    <s v="7001180598"/>
    <s v="EXW"/>
    <d v="1899-12-30T01:20:04"/>
    <x v="3334"/>
    <d v="1899-12-30T00:00:01"/>
    <s v="Ensacado"/>
    <s v="E002"/>
    <x v="1"/>
    <d v="1899-12-30T01:20:04"/>
    <d v="1899-12-30T01:20:03"/>
    <x v="0"/>
    <x v="14"/>
    <x v="5"/>
    <x v="2"/>
    <n v="0"/>
    <n v="0"/>
    <x v="0"/>
    <x v="2"/>
    <x v="0"/>
    <n v="0"/>
    <x v="7"/>
    <x v="0"/>
    <d v="1899-12-30T00:00:01"/>
    <d v="1899-12-30T00:00:01"/>
    <x v="0"/>
    <m/>
    <m/>
    <d v="1899-12-30T00:00:00"/>
    <d v="1899-12-30T01:20:04"/>
    <n v="5"/>
    <d v="1899-12-30T00:00:01"/>
    <n v="80.06666666666402"/>
    <x v="1"/>
    <x v="0"/>
  </r>
  <r>
    <x v="10"/>
    <s v="2024025398"/>
    <x v="0"/>
    <x v="1260"/>
    <s v="E1154JWB"/>
    <d v="2024-12-19T00:00:00"/>
    <x v="1"/>
    <s v="837"/>
    <x v="48"/>
    <s v="PA"/>
    <x v="7"/>
    <x v="0"/>
    <d v="2024-12-19T00:00:00"/>
    <d v="1899-12-30T07:32:38"/>
    <d v="2024-12-19T00:00:00"/>
    <d v="1899-12-30T07:32:40"/>
    <d v="2024-12-19T00:00:00"/>
    <d v="1899-12-30T08:08:37"/>
    <x v="0"/>
    <x v="0"/>
    <s v="7001180599"/>
    <s v="FBO"/>
    <d v="1899-12-30T00:35:59"/>
    <x v="1461"/>
    <d v="1899-12-30T00:00:02"/>
    <s v="Granel"/>
    <s v="E001"/>
    <x v="2"/>
    <d v="1899-12-30T00:35:59"/>
    <d v="1899-12-30T00:35:57"/>
    <x v="1"/>
    <x v="14"/>
    <x v="5"/>
    <x v="1"/>
    <n v="0"/>
    <n v="0"/>
    <x v="0"/>
    <x v="1"/>
    <x v="0"/>
    <n v="0"/>
    <x v="7"/>
    <x v="1"/>
    <d v="1899-12-30T00:00:02"/>
    <d v="1899-12-30T00:00:02"/>
    <x v="0"/>
    <m/>
    <m/>
    <d v="1899-12-30T00:00:00"/>
    <d v="1899-12-30T00:35:59"/>
    <n v="5"/>
    <d v="1899-12-30T00:00:02"/>
    <n v="35.983333333339253"/>
    <x v="1"/>
    <x v="1"/>
  </r>
  <r>
    <x v="10"/>
    <s v="2024025396"/>
    <x v="0"/>
    <x v="1245"/>
    <s v="E9349KRP"/>
    <d v="2024-12-19T00:00:00"/>
    <x v="1"/>
    <s v="2882"/>
    <x v="50"/>
    <s v="PA"/>
    <x v="2"/>
    <x v="0"/>
    <d v="2024-12-19T00:00:00"/>
    <d v="1899-12-30T07:30:18"/>
    <d v="2024-12-19T00:00:00"/>
    <d v="1899-12-30T07:30:18"/>
    <d v="2024-12-19T00:00:00"/>
    <d v="1899-12-30T08:19:03"/>
    <x v="0"/>
    <x v="0"/>
    <s v="7001180600"/>
    <s v="EXW"/>
    <d v="1899-12-30T00:48:45"/>
    <x v="3115"/>
    <d v="1899-12-30T00:00:00"/>
    <s v="Ensacado"/>
    <s v="E002"/>
    <x v="1"/>
    <d v="1899-12-30T00:48:45"/>
    <d v="1899-12-30T00:48:45"/>
    <x v="1"/>
    <x v="14"/>
    <x v="5"/>
    <x v="2"/>
    <n v="0"/>
    <n v="0"/>
    <x v="0"/>
    <x v="2"/>
    <x v="0"/>
    <n v="0"/>
    <x v="7"/>
    <x v="0"/>
    <d v="1899-12-30T00:00:00"/>
    <d v="1899-12-30T00:00:00"/>
    <x v="0"/>
    <m/>
    <m/>
    <d v="1899-12-30T00:00:00"/>
    <d v="1899-12-30T00:48:45"/>
    <n v="5"/>
    <d v="1899-12-30T00:00:00"/>
    <n v="48.750000000004817"/>
    <x v="1"/>
    <x v="0"/>
  </r>
  <r>
    <x v="10"/>
    <s v="2024025404"/>
    <x v="0"/>
    <x v="1226"/>
    <s v="E4948KGF"/>
    <d v="2024-12-19T00:00:00"/>
    <x v="1"/>
    <s v="837"/>
    <x v="48"/>
    <s v="PA"/>
    <x v="7"/>
    <x v="0"/>
    <d v="2024-12-19T00:00:00"/>
    <d v="1899-12-30T07:57:06"/>
    <d v="2024-12-19T00:00:00"/>
    <d v="1899-12-30T07:57:09"/>
    <d v="2024-12-19T00:00:00"/>
    <d v="1899-12-30T08:43:58"/>
    <x v="0"/>
    <x v="0"/>
    <s v="7001180602"/>
    <s v="FBO"/>
    <d v="1899-12-30T00:46:52"/>
    <x v="3335"/>
    <d v="1899-12-30T00:00:03"/>
    <s v="Granel"/>
    <s v="E001"/>
    <x v="2"/>
    <d v="1899-12-30T00:46:52"/>
    <d v="1899-12-30T00:46:49"/>
    <x v="1"/>
    <x v="14"/>
    <x v="5"/>
    <x v="1"/>
    <n v="0"/>
    <n v="0"/>
    <x v="0"/>
    <x v="1"/>
    <x v="0"/>
    <n v="0"/>
    <x v="7"/>
    <x v="0"/>
    <d v="1899-12-30T00:00:03"/>
    <d v="1899-12-30T00:00:03"/>
    <x v="0"/>
    <m/>
    <m/>
    <d v="1899-12-30T00:00:00"/>
    <d v="1899-12-30T00:46:52"/>
    <n v="5"/>
    <d v="1899-12-30T00:00:03"/>
    <n v="46.866666666672018"/>
    <x v="1"/>
    <x v="0"/>
  </r>
  <r>
    <x v="10"/>
    <s v="2024025400"/>
    <x v="0"/>
    <x v="1240"/>
    <s v="E9842JGG"/>
    <d v="2024-12-19T00:00:00"/>
    <x v="1"/>
    <s v="2882"/>
    <x v="50"/>
    <s v="PA"/>
    <x v="2"/>
    <x v="0"/>
    <d v="2024-12-19T00:00:00"/>
    <d v="1899-12-30T07:35:14"/>
    <d v="2024-12-19T00:00:00"/>
    <d v="1899-12-30T07:35:16"/>
    <d v="2024-12-19T00:00:00"/>
    <d v="1899-12-30T08:49:28"/>
    <x v="0"/>
    <x v="0"/>
    <s v="7001180603"/>
    <s v="FBO"/>
    <d v="1899-12-30T01:14:14"/>
    <x v="3336"/>
    <d v="1899-12-30T00:00:02"/>
    <s v="Ensacado"/>
    <s v="E002"/>
    <x v="2"/>
    <d v="1899-12-30T01:14:14"/>
    <d v="1899-12-30T01:14:12"/>
    <x v="1"/>
    <x v="14"/>
    <x v="5"/>
    <x v="2"/>
    <n v="0"/>
    <n v="0"/>
    <x v="0"/>
    <x v="2"/>
    <x v="0"/>
    <n v="0"/>
    <x v="7"/>
    <x v="0"/>
    <d v="1899-12-30T00:00:02"/>
    <d v="1899-12-30T00:00:02"/>
    <x v="0"/>
    <m/>
    <m/>
    <d v="1899-12-30T00:00:00"/>
    <d v="1899-12-30T01:14:14"/>
    <n v="5"/>
    <d v="1899-12-30T00:00:02"/>
    <n v="74.233333333339232"/>
    <x v="1"/>
    <x v="0"/>
  </r>
  <r>
    <x v="10"/>
    <s v="2024025401"/>
    <x v="0"/>
    <x v="431"/>
    <s v="E27QI45"/>
    <d v="2024-12-19T00:00:00"/>
    <x v="1"/>
    <s v="2882"/>
    <x v="50"/>
    <s v="PA"/>
    <x v="2"/>
    <x v="0"/>
    <d v="2024-12-19T00:00:00"/>
    <d v="1899-12-30T07:38:11"/>
    <d v="2024-12-19T00:00:00"/>
    <d v="1899-12-30T07:38:14"/>
    <d v="2024-12-19T00:00:00"/>
    <d v="1899-12-30T09:35:11"/>
    <x v="0"/>
    <x v="0"/>
    <s v="7001180604"/>
    <s v="EXW"/>
    <d v="1899-12-30T01:57:00"/>
    <x v="3337"/>
    <d v="1899-12-30T00:00:03"/>
    <s v="Ensacado"/>
    <s v="E002"/>
    <x v="1"/>
    <d v="1899-12-30T01:57:00"/>
    <d v="1899-12-30T01:56:57"/>
    <x v="1"/>
    <x v="14"/>
    <x v="5"/>
    <x v="2"/>
    <n v="0"/>
    <n v="0"/>
    <x v="0"/>
    <x v="2"/>
    <x v="0"/>
    <n v="0"/>
    <x v="7"/>
    <x v="2"/>
    <d v="1899-12-30T00:00:03"/>
    <d v="1899-12-30T00:00:03"/>
    <x v="0"/>
    <m/>
    <m/>
    <d v="1899-12-30T00:00:00"/>
    <d v="1899-12-30T01:57:00"/>
    <n v="5"/>
    <d v="1899-12-30T00:00:03"/>
    <n v="116.99999999999999"/>
    <x v="2"/>
    <x v="0"/>
  </r>
  <r>
    <x v="10"/>
    <s v="2024025407"/>
    <x v="0"/>
    <x v="1224"/>
    <s v="E0897HWR"/>
    <d v="2024-12-19T00:00:00"/>
    <x v="1"/>
    <s v="837"/>
    <x v="48"/>
    <s v="PA"/>
    <x v="7"/>
    <x v="0"/>
    <d v="2024-12-19T00:00:00"/>
    <d v="1899-12-30T09:32:11"/>
    <d v="2024-12-19T00:00:00"/>
    <d v="1899-12-30T09:32:13"/>
    <d v="2024-12-19T00:00:00"/>
    <d v="1899-12-30T10:05:55"/>
    <x v="0"/>
    <x v="0"/>
    <s v="7001180605"/>
    <s v="FBO"/>
    <d v="1899-12-30T00:33:44"/>
    <x v="735"/>
    <d v="1899-12-30T00:00:02"/>
    <s v="Granel"/>
    <s v="E001"/>
    <x v="2"/>
    <d v="1899-12-30T00:33:44"/>
    <d v="1899-12-30T00:33:42"/>
    <x v="3"/>
    <x v="14"/>
    <x v="5"/>
    <x v="1"/>
    <n v="0"/>
    <n v="0"/>
    <x v="0"/>
    <x v="1"/>
    <x v="0"/>
    <n v="0"/>
    <x v="7"/>
    <x v="1"/>
    <d v="1899-12-30T00:00:02"/>
    <d v="1899-12-30T00:00:02"/>
    <x v="0"/>
    <m/>
    <m/>
    <d v="1899-12-30T00:00:00"/>
    <d v="1899-12-30T00:33:44"/>
    <n v="5"/>
    <d v="1899-12-30T00:00:02"/>
    <n v="33.733333333324751"/>
    <x v="3"/>
    <x v="1"/>
  </r>
  <r>
    <x v="10"/>
    <s v="2024025408"/>
    <x v="0"/>
    <x v="1223"/>
    <s v="E2015JDV"/>
    <d v="2024-12-19T00:00:00"/>
    <x v="1"/>
    <s v="837"/>
    <x v="48"/>
    <s v="PA"/>
    <x v="7"/>
    <x v="0"/>
    <d v="2024-12-19T00:00:00"/>
    <d v="1899-12-30T09:40:33"/>
    <d v="2024-12-19T00:00:00"/>
    <d v="1899-12-30T09:40:35"/>
    <d v="2024-12-19T00:00:00"/>
    <d v="1899-12-30T10:22:32"/>
    <x v="0"/>
    <x v="0"/>
    <s v="7001180606"/>
    <s v="FBO"/>
    <d v="1899-12-30T00:41:59"/>
    <x v="2786"/>
    <d v="1899-12-30T00:00:02"/>
    <s v="Granel"/>
    <s v="E001"/>
    <x v="2"/>
    <d v="1899-12-30T00:41:59"/>
    <d v="1899-12-30T00:41:57"/>
    <x v="3"/>
    <x v="14"/>
    <x v="5"/>
    <x v="1"/>
    <n v="0"/>
    <n v="0"/>
    <x v="0"/>
    <x v="1"/>
    <x v="0"/>
    <n v="0"/>
    <x v="7"/>
    <x v="1"/>
    <d v="1899-12-30T00:00:02"/>
    <d v="1899-12-30T00:00:02"/>
    <x v="0"/>
    <m/>
    <m/>
    <d v="1899-12-30T00:00:00"/>
    <d v="1899-12-30T00:41:59"/>
    <n v="5"/>
    <d v="1899-12-30T00:00:02"/>
    <n v="41.983333333329554"/>
    <x v="3"/>
    <x v="1"/>
  </r>
  <r>
    <x v="10"/>
    <s v="2024025410"/>
    <x v="0"/>
    <x v="1220"/>
    <s v="E4598JTV"/>
    <d v="2024-12-19T00:00:00"/>
    <x v="1"/>
    <s v="837"/>
    <x v="48"/>
    <s v="PA"/>
    <x v="7"/>
    <x v="0"/>
    <d v="2024-12-19T00:00:00"/>
    <d v="1899-12-30T09:53:56"/>
    <d v="2024-12-19T00:00:00"/>
    <d v="1899-12-30T09:53:58"/>
    <d v="2024-12-19T00:00:00"/>
    <d v="1899-12-30T10:44:24"/>
    <x v="0"/>
    <x v="0"/>
    <s v="7001180607"/>
    <s v="FBO"/>
    <d v="1899-12-30T00:50:28"/>
    <x v="3338"/>
    <d v="1899-12-30T00:00:02"/>
    <s v="Granel"/>
    <s v="E001"/>
    <x v="2"/>
    <d v="1899-12-30T00:50:28"/>
    <d v="1899-12-30T00:50:26"/>
    <x v="3"/>
    <x v="14"/>
    <x v="5"/>
    <x v="1"/>
    <n v="0"/>
    <n v="0"/>
    <x v="0"/>
    <x v="1"/>
    <x v="0"/>
    <n v="0"/>
    <x v="7"/>
    <x v="0"/>
    <d v="1899-12-30T00:00:02"/>
    <d v="1899-12-30T00:00:02"/>
    <x v="0"/>
    <m/>
    <m/>
    <d v="1899-12-30T00:00:00"/>
    <d v="1899-12-30T00:50:28"/>
    <n v="5"/>
    <d v="1899-12-30T00:00:02"/>
    <n v="50.466666666672019"/>
    <x v="3"/>
    <x v="0"/>
  </r>
  <r>
    <x v="10"/>
    <s v="2024025411"/>
    <x v="0"/>
    <x v="1231"/>
    <s v="E2222JCW"/>
    <d v="2024-12-19T00:00:00"/>
    <x v="1"/>
    <s v="837"/>
    <x v="48"/>
    <s v="PA"/>
    <x v="7"/>
    <x v="0"/>
    <d v="2024-12-19T00:00:00"/>
    <d v="1899-12-30T09:59:26"/>
    <d v="2024-12-19T00:00:00"/>
    <d v="1899-12-30T09:59:27"/>
    <d v="2024-12-19T00:00:00"/>
    <d v="1899-12-30T11:09:34"/>
    <x v="0"/>
    <x v="0"/>
    <s v="7001180608"/>
    <s v="FBO"/>
    <d v="1899-12-30T01:10:08"/>
    <x v="3339"/>
    <d v="1899-12-30T00:00:01"/>
    <s v="Granel"/>
    <s v="E001"/>
    <x v="2"/>
    <d v="1899-12-30T01:10:08"/>
    <d v="1899-12-30T01:10:07"/>
    <x v="3"/>
    <x v="14"/>
    <x v="5"/>
    <x v="1"/>
    <n v="0"/>
    <n v="0"/>
    <x v="0"/>
    <x v="1"/>
    <x v="0"/>
    <n v="0"/>
    <x v="7"/>
    <x v="0"/>
    <d v="1899-12-30T00:00:01"/>
    <d v="1899-12-30T00:00:01"/>
    <x v="0"/>
    <m/>
    <m/>
    <d v="1899-12-30T00:00:00"/>
    <d v="1899-12-30T01:10:08"/>
    <n v="5"/>
    <d v="1899-12-30T00:00:01"/>
    <n v="70.133333333328039"/>
    <x v="4"/>
    <x v="0"/>
  </r>
  <r>
    <x v="10"/>
    <s v="2024025415"/>
    <x v="0"/>
    <x v="1226"/>
    <s v="E4948KGF"/>
    <d v="2024-12-19T00:00:00"/>
    <x v="1"/>
    <s v="1782"/>
    <x v="46"/>
    <s v="PA"/>
    <x v="1"/>
    <x v="0"/>
    <d v="2024-12-19T00:00:00"/>
    <d v="1899-12-30T10:28:54"/>
    <d v="2024-12-19T00:00:00"/>
    <d v="1899-12-30T10:28:56"/>
    <d v="2024-12-19T00:00:00"/>
    <d v="1899-12-30T11:12:18"/>
    <x v="0"/>
    <x v="0"/>
    <s v="7001180609"/>
    <s v="FBO"/>
    <d v="1899-12-30T00:43:24"/>
    <x v="3202"/>
    <d v="1899-12-30T00:00:02"/>
    <s v="Granel"/>
    <s v="E001"/>
    <x v="2"/>
    <d v="1899-12-30T00:43:24"/>
    <d v="1899-12-30T00:43:22"/>
    <x v="4"/>
    <x v="14"/>
    <x v="5"/>
    <x v="1"/>
    <n v="0"/>
    <n v="0"/>
    <x v="0"/>
    <x v="1"/>
    <x v="0"/>
    <n v="0"/>
    <x v="7"/>
    <x v="1"/>
    <d v="1899-12-30T00:00:02"/>
    <d v="1899-12-30T00:00:02"/>
    <x v="0"/>
    <m/>
    <m/>
    <d v="1899-12-30T00:00:00"/>
    <d v="1899-12-30T00:43:24"/>
    <n v="5"/>
    <d v="1899-12-30T00:00:02"/>
    <n v="43.40000000000159"/>
    <x v="4"/>
    <x v="1"/>
  </r>
  <r>
    <x v="10"/>
    <s v="2024025412"/>
    <x v="0"/>
    <x v="1219"/>
    <s v="E7637JSC"/>
    <d v="2024-12-19T00:00:00"/>
    <x v="1"/>
    <s v="837"/>
    <x v="48"/>
    <s v="PA"/>
    <x v="7"/>
    <x v="0"/>
    <d v="2024-12-19T00:00:00"/>
    <d v="1899-12-30T10:10:44"/>
    <d v="2024-12-19T00:00:00"/>
    <d v="1899-12-30T10:10:45"/>
    <d v="2024-12-19T00:00:00"/>
    <d v="1899-12-30T11:24:32"/>
    <x v="0"/>
    <x v="0"/>
    <s v="7001180610"/>
    <s v="FBO"/>
    <d v="1899-12-30T01:13:48"/>
    <x v="3340"/>
    <d v="1899-12-30T00:00:01"/>
    <s v="Granel"/>
    <s v="E001"/>
    <x v="2"/>
    <d v="1899-12-30T01:13:48"/>
    <d v="1899-12-30T01:13:47"/>
    <x v="4"/>
    <x v="14"/>
    <x v="5"/>
    <x v="1"/>
    <n v="0"/>
    <n v="0"/>
    <x v="0"/>
    <x v="1"/>
    <x v="0"/>
    <n v="0"/>
    <x v="7"/>
    <x v="0"/>
    <d v="1899-12-30T00:00:01"/>
    <d v="1899-12-30T00:00:01"/>
    <x v="0"/>
    <m/>
    <m/>
    <d v="1899-12-30T00:00:00"/>
    <d v="1899-12-30T01:13:48"/>
    <n v="5"/>
    <d v="1899-12-30T00:00:01"/>
    <n v="73.800000000000026"/>
    <x v="4"/>
    <x v="0"/>
  </r>
  <r>
    <x v="10"/>
    <s v="2024025416"/>
    <x v="0"/>
    <x v="1235"/>
    <s v="ER7683BCC"/>
    <d v="2024-12-19T00:00:00"/>
    <x v="1"/>
    <s v="1782"/>
    <x v="46"/>
    <s v="PA"/>
    <x v="1"/>
    <x v="0"/>
    <d v="2024-12-19T00:00:00"/>
    <d v="1899-12-30T10:30:54"/>
    <d v="2024-12-19T00:00:00"/>
    <d v="1899-12-30T10:30:55"/>
    <d v="2024-12-19T00:00:00"/>
    <d v="1899-12-30T11:35:16"/>
    <x v="0"/>
    <x v="0"/>
    <s v="7001180611"/>
    <s v="EXW"/>
    <d v="1899-12-30T01:04:22"/>
    <x v="3341"/>
    <d v="1899-12-30T00:00:01"/>
    <s v="Granel"/>
    <s v="E001"/>
    <x v="1"/>
    <d v="1899-12-30T01:04:22"/>
    <d v="1899-12-30T01:04:21"/>
    <x v="4"/>
    <x v="14"/>
    <x v="5"/>
    <x v="1"/>
    <n v="0"/>
    <n v="0"/>
    <x v="0"/>
    <x v="1"/>
    <x v="0"/>
    <n v="0"/>
    <x v="7"/>
    <x v="0"/>
    <d v="1899-12-30T00:00:01"/>
    <d v="1899-12-30T00:00:01"/>
    <x v="0"/>
    <m/>
    <m/>
    <d v="1899-12-30T00:00:00"/>
    <d v="1899-12-30T01:04:22"/>
    <n v="5"/>
    <d v="1899-12-30T00:00:01"/>
    <n v="64.366666666660848"/>
    <x v="4"/>
    <x v="0"/>
  </r>
  <r>
    <x v="10"/>
    <s v="2024025420"/>
    <x v="0"/>
    <x v="1264"/>
    <s v="E3960KHT"/>
    <d v="2024-12-19T00:00:00"/>
    <x v="1"/>
    <s v="837"/>
    <x v="48"/>
    <s v="PA"/>
    <x v="0"/>
    <x v="0"/>
    <d v="2024-12-19T00:00:00"/>
    <d v="1899-12-30T10:41:40"/>
    <d v="2024-12-19T00:00:00"/>
    <d v="1899-12-30T10:41:42"/>
    <d v="2024-12-19T00:00:00"/>
    <d v="1899-12-30T12:31:08"/>
    <x v="0"/>
    <x v="0"/>
    <s v="7001180614"/>
    <s v="FBO"/>
    <d v="1899-12-30T01:49:28"/>
    <x v="3342"/>
    <d v="1899-12-30T00:00:02"/>
    <s v="Granel"/>
    <s v="E001"/>
    <x v="2"/>
    <d v="1899-12-30T01:49:28"/>
    <d v="1899-12-30T01:49:26"/>
    <x v="4"/>
    <x v="14"/>
    <x v="5"/>
    <x v="1"/>
    <n v="0"/>
    <n v="0"/>
    <x v="0"/>
    <x v="1"/>
    <x v="0"/>
    <n v="0"/>
    <x v="7"/>
    <x v="2"/>
    <d v="1899-12-30T00:00:02"/>
    <d v="1899-12-30T00:00:02"/>
    <x v="0"/>
    <m/>
    <m/>
    <d v="1899-12-30T00:00:00"/>
    <d v="1899-12-30T01:49:28"/>
    <n v="5"/>
    <d v="1899-12-30T00:00:02"/>
    <n v="109.46666666666886"/>
    <x v="5"/>
    <x v="0"/>
  </r>
  <r>
    <x v="10"/>
    <s v="2024025424"/>
    <x v="0"/>
    <x v="1245"/>
    <s v="E9349KRP"/>
    <d v="2024-12-19T00:00:00"/>
    <x v="1"/>
    <s v="2955"/>
    <x v="49"/>
    <s v="PA"/>
    <x v="2"/>
    <x v="0"/>
    <d v="2024-12-19T00:00:00"/>
    <d v="1899-12-30T11:17:39"/>
    <d v="2024-12-19T00:00:00"/>
    <d v="1899-12-30T11:17:42"/>
    <d v="2024-12-19T00:00:00"/>
    <d v="1899-12-30T12:38:09"/>
    <x v="0"/>
    <x v="0"/>
    <s v="7001180616"/>
    <s v="EXW"/>
    <d v="1899-12-30T01:20:30"/>
    <x v="3343"/>
    <d v="1899-12-30T00:00:03"/>
    <s v="Ensacado"/>
    <s v="E002"/>
    <x v="1"/>
    <d v="1899-12-30T01:20:30"/>
    <d v="1899-12-30T01:20:27"/>
    <x v="5"/>
    <x v="14"/>
    <x v="5"/>
    <x v="2"/>
    <n v="0"/>
    <n v="0"/>
    <x v="0"/>
    <x v="2"/>
    <x v="0"/>
    <n v="0"/>
    <x v="7"/>
    <x v="0"/>
    <d v="1899-12-30T00:00:03"/>
    <d v="1899-12-30T00:00:03"/>
    <x v="0"/>
    <m/>
    <m/>
    <d v="1899-12-30T00:00:00"/>
    <d v="1899-12-30T01:20:30"/>
    <n v="5"/>
    <d v="1899-12-30T00:00:03"/>
    <n v="80.500000000003226"/>
    <x v="5"/>
    <x v="0"/>
  </r>
  <r>
    <x v="10"/>
    <s v="2024025421"/>
    <x v="0"/>
    <x v="135"/>
    <s v="E3616JTZ"/>
    <d v="2024-12-19T00:00:00"/>
    <x v="1"/>
    <s v="837"/>
    <x v="48"/>
    <s v="PA"/>
    <x v="7"/>
    <x v="0"/>
    <d v="2024-12-19T00:00:00"/>
    <d v="1899-12-30T10:48:36"/>
    <d v="2024-12-19T00:00:00"/>
    <d v="1899-12-30T10:48:38"/>
    <d v="2024-12-19T00:00:00"/>
    <d v="1899-12-30T12:43:38"/>
    <x v="0"/>
    <x v="0"/>
    <s v="7001180617"/>
    <s v="FBO"/>
    <d v="1899-12-30T01:55:02"/>
    <x v="3344"/>
    <d v="1899-12-30T00:00:02"/>
    <s v="Granel"/>
    <s v="E001"/>
    <x v="2"/>
    <d v="1899-12-30T01:55:02"/>
    <d v="1899-12-30T01:55:00"/>
    <x v="4"/>
    <x v="14"/>
    <x v="5"/>
    <x v="1"/>
    <n v="0"/>
    <n v="0"/>
    <x v="0"/>
    <x v="1"/>
    <x v="0"/>
    <n v="0"/>
    <x v="7"/>
    <x v="2"/>
    <d v="1899-12-30T00:00:02"/>
    <d v="1899-12-30T00:00:02"/>
    <x v="0"/>
    <m/>
    <m/>
    <d v="1899-12-30T00:00:00"/>
    <d v="1899-12-30T01:55:02"/>
    <n v="5"/>
    <d v="1899-12-30T00:00:02"/>
    <n v="115.03333333333441"/>
    <x v="5"/>
    <x v="0"/>
  </r>
  <r>
    <x v="10"/>
    <s v="2024025422"/>
    <x v="0"/>
    <x v="1258"/>
    <s v="E4531FVN"/>
    <d v="2024-12-19T00:00:00"/>
    <x v="1"/>
    <s v="837"/>
    <x v="48"/>
    <s v="PA"/>
    <x v="0"/>
    <x v="0"/>
    <d v="2024-12-19T00:00:00"/>
    <d v="1899-12-30T10:56:10"/>
    <d v="2024-12-19T00:00:00"/>
    <d v="1899-12-30T10:56:11"/>
    <d v="2024-12-19T00:00:00"/>
    <d v="1899-12-30T12:48:30"/>
    <x v="0"/>
    <x v="0"/>
    <s v="7001180618"/>
    <s v="FBO"/>
    <d v="1899-12-30T01:52:20"/>
    <x v="3345"/>
    <d v="1899-12-30T00:00:01"/>
    <s v="Granel"/>
    <s v="E001"/>
    <x v="2"/>
    <d v="1899-12-30T01:52:20"/>
    <d v="1899-12-30T01:52:19"/>
    <x v="4"/>
    <x v="14"/>
    <x v="5"/>
    <x v="1"/>
    <n v="0"/>
    <n v="0"/>
    <x v="0"/>
    <x v="1"/>
    <x v="0"/>
    <n v="0"/>
    <x v="7"/>
    <x v="2"/>
    <d v="1899-12-30T00:00:01"/>
    <d v="1899-12-30T00:00:01"/>
    <x v="0"/>
    <m/>
    <m/>
    <d v="1899-12-30T00:00:00"/>
    <d v="1899-12-30T01:52:20"/>
    <n v="5"/>
    <d v="1899-12-30T00:00:01"/>
    <n v="112.33333333333448"/>
    <x v="5"/>
    <x v="0"/>
  </r>
  <r>
    <x v="10"/>
    <s v="2024025428"/>
    <x v="0"/>
    <x v="273"/>
    <s v="E7586KJW"/>
    <d v="2024-12-19T00:00:00"/>
    <x v="1"/>
    <s v="837"/>
    <x v="48"/>
    <s v="PA"/>
    <x v="7"/>
    <x v="0"/>
    <d v="2024-12-19T00:00:00"/>
    <d v="1899-12-30T11:34:40"/>
    <d v="2024-12-19T00:00:00"/>
    <d v="1899-12-30T12:37:01"/>
    <d v="2024-12-19T00:00:00"/>
    <d v="1899-12-30T12:54:35"/>
    <x v="271"/>
    <x v="0"/>
    <s v="7001180619"/>
    <s v="FBO"/>
    <d v="1899-12-30T01:19:55"/>
    <x v="1821"/>
    <d v="1899-12-30T01:02:21"/>
    <s v="Granel"/>
    <s v="E001"/>
    <x v="2"/>
    <d v="1899-12-30T01:19:55"/>
    <d v="1899-12-30T00:17:34"/>
    <x v="5"/>
    <x v="14"/>
    <x v="5"/>
    <x v="1"/>
    <n v="0"/>
    <n v="0"/>
    <x v="0"/>
    <x v="1"/>
    <x v="0"/>
    <n v="0"/>
    <x v="7"/>
    <x v="0"/>
    <d v="1899-12-30T01:02:21"/>
    <d v="1899-12-30T00:04:21"/>
    <x v="0"/>
    <m/>
    <m/>
    <d v="1899-12-30T00:00:00"/>
    <d v="1899-12-30T01:19:55"/>
    <n v="5"/>
    <d v="1899-12-30T01:02:21"/>
    <n v="79.916666666659196"/>
    <x v="5"/>
    <x v="0"/>
  </r>
  <r>
    <x v="10"/>
    <s v="2024025429"/>
    <x v="0"/>
    <x v="1224"/>
    <s v="E0897HWR"/>
    <d v="2024-12-19T00:00:00"/>
    <x v="1"/>
    <s v="837"/>
    <x v="48"/>
    <s v="PA"/>
    <x v="0"/>
    <x v="0"/>
    <d v="2024-12-19T00:00:00"/>
    <d v="1899-12-30T11:35:54"/>
    <d v="2024-12-19T00:00:00"/>
    <d v="1899-12-30T11:35:57"/>
    <d v="2024-12-19T00:00:00"/>
    <d v="1899-12-30T13:14:01"/>
    <x v="0"/>
    <x v="0"/>
    <s v="7001180620"/>
    <s v="FBO"/>
    <d v="1899-12-30T01:38:07"/>
    <x v="3346"/>
    <d v="1899-12-30T00:00:03"/>
    <s v="Granel"/>
    <s v="E001"/>
    <x v="2"/>
    <d v="1899-12-30T01:38:07"/>
    <d v="1899-12-30T01:38:04"/>
    <x v="5"/>
    <x v="14"/>
    <x v="5"/>
    <x v="1"/>
    <n v="0"/>
    <n v="0"/>
    <x v="0"/>
    <x v="1"/>
    <x v="0"/>
    <n v="0"/>
    <x v="7"/>
    <x v="2"/>
    <d v="1899-12-30T00:00:03"/>
    <d v="1899-12-30T00:00:03"/>
    <x v="0"/>
    <m/>
    <m/>
    <d v="1899-12-30T00:00:00"/>
    <d v="1899-12-30T01:38:07"/>
    <n v="5"/>
    <d v="1899-12-30T00:00:03"/>
    <n v="98.116666666660763"/>
    <x v="13"/>
    <x v="0"/>
  </r>
  <r>
    <x v="10"/>
    <s v="2024025433"/>
    <x v="0"/>
    <x v="415"/>
    <s v="E33ZG78"/>
    <d v="2024-12-19T00:00:00"/>
    <x v="1"/>
    <s v="2882"/>
    <x v="50"/>
    <s v="PA"/>
    <x v="2"/>
    <x v="0"/>
    <d v="2024-12-19T00:00:00"/>
    <d v="1899-12-30T12:10:48"/>
    <d v="2024-12-19T00:00:00"/>
    <d v="1899-12-30T12:10:53"/>
    <d v="2024-12-19T00:00:00"/>
    <d v="1899-12-30T13:18:07"/>
    <x v="0"/>
    <x v="0"/>
    <s v="7001180621"/>
    <s v="EXW"/>
    <d v="1899-12-30T01:07:19"/>
    <x v="3347"/>
    <d v="1899-12-30T00:00:05"/>
    <s v="Ensacado"/>
    <s v="E002"/>
    <x v="1"/>
    <d v="1899-12-30T01:07:19"/>
    <d v="1899-12-30T01:07:14"/>
    <x v="6"/>
    <x v="14"/>
    <x v="5"/>
    <x v="2"/>
    <n v="0"/>
    <n v="0"/>
    <x v="0"/>
    <x v="2"/>
    <x v="0"/>
    <n v="0"/>
    <x v="7"/>
    <x v="0"/>
    <d v="1899-12-30T00:00:05"/>
    <d v="1899-12-30T00:00:05"/>
    <x v="0"/>
    <m/>
    <m/>
    <d v="1899-12-30T00:00:00"/>
    <d v="1899-12-30T01:07:19"/>
    <n v="5"/>
    <d v="1899-12-30T00:00:05"/>
    <n v="67.316666666673612"/>
    <x v="13"/>
    <x v="0"/>
  </r>
  <r>
    <x v="10"/>
    <s v="2024025431"/>
    <x v="0"/>
    <x v="1239"/>
    <s v="E5728KFK"/>
    <d v="2024-12-19T00:00:00"/>
    <x v="1"/>
    <s v="837"/>
    <x v="48"/>
    <s v="PA"/>
    <x v="7"/>
    <x v="0"/>
    <d v="2024-12-19T00:00:00"/>
    <d v="1899-12-30T11:57:04"/>
    <d v="2024-12-19T00:00:00"/>
    <d v="1899-12-30T11:57:06"/>
    <d v="2024-12-19T00:00:00"/>
    <d v="1899-12-30T13:21:00"/>
    <x v="0"/>
    <x v="0"/>
    <s v="7001180622"/>
    <s v="FBO"/>
    <d v="1899-12-30T01:23:56"/>
    <x v="3348"/>
    <d v="1899-12-30T00:00:02"/>
    <s v="Granel"/>
    <s v="E001"/>
    <x v="2"/>
    <d v="1899-12-30T01:23:56"/>
    <d v="1899-12-30T01:23:54"/>
    <x v="5"/>
    <x v="14"/>
    <x v="5"/>
    <x v="1"/>
    <n v="0"/>
    <n v="0"/>
    <x v="0"/>
    <x v="1"/>
    <x v="0"/>
    <n v="0"/>
    <x v="7"/>
    <x v="0"/>
    <d v="1899-12-30T00:00:02"/>
    <d v="1899-12-30T00:00:02"/>
    <x v="0"/>
    <m/>
    <m/>
    <d v="1899-12-30T00:00:00"/>
    <d v="1899-12-30T01:23:56"/>
    <n v="5"/>
    <d v="1899-12-30T00:00:02"/>
    <n v="83.933333333337629"/>
    <x v="13"/>
    <x v="0"/>
  </r>
  <r>
    <x v="10"/>
    <s v="2024025432"/>
    <x v="0"/>
    <x v="1232"/>
    <s v="ER2114BBN"/>
    <d v="2024-12-19T00:00:00"/>
    <x v="1"/>
    <s v="837"/>
    <x v="48"/>
    <s v="PA"/>
    <x v="0"/>
    <x v="0"/>
    <d v="2024-12-19T00:00:00"/>
    <d v="1899-12-30T11:58:35"/>
    <d v="2024-12-19T00:00:00"/>
    <d v="1899-12-30T11:58:36"/>
    <d v="2024-12-19T00:00:00"/>
    <d v="1899-12-30T13:25:41"/>
    <x v="0"/>
    <x v="0"/>
    <s v="7001180623"/>
    <s v="EXW"/>
    <d v="1899-12-30T01:27:06"/>
    <x v="3349"/>
    <d v="1899-12-30T00:00:01"/>
    <s v="Granel"/>
    <s v="E001"/>
    <x v="1"/>
    <d v="1899-12-30T01:27:06"/>
    <d v="1899-12-30T01:27:05"/>
    <x v="5"/>
    <x v="14"/>
    <x v="5"/>
    <x v="1"/>
    <n v="0"/>
    <n v="0"/>
    <x v="0"/>
    <x v="1"/>
    <x v="0"/>
    <n v="0"/>
    <x v="7"/>
    <x v="0"/>
    <d v="1899-12-30T00:00:01"/>
    <d v="1899-12-30T00:00:01"/>
    <x v="0"/>
    <m/>
    <m/>
    <d v="1899-12-30T00:00:00"/>
    <d v="1899-12-30T01:27:06"/>
    <n v="5"/>
    <d v="1899-12-30T00:00:01"/>
    <n v="87.099999999998502"/>
    <x v="13"/>
    <x v="0"/>
  </r>
  <r>
    <x v="10"/>
    <s v="2024025435"/>
    <x v="0"/>
    <x v="1236"/>
    <s v="EBU01275R"/>
    <d v="2024-12-19T00:00:00"/>
    <x v="1"/>
    <s v="3312"/>
    <x v="51"/>
    <s v="PA"/>
    <x v="2"/>
    <x v="0"/>
    <d v="2024-12-19T00:00:00"/>
    <d v="1899-12-30T12:36:24"/>
    <d v="2024-12-19T00:00:00"/>
    <d v="1899-12-30T12:36:26"/>
    <d v="2024-12-19T00:00:00"/>
    <d v="1899-12-30T13:58:51"/>
    <x v="0"/>
    <x v="0"/>
    <s v="7001180624"/>
    <s v="EXW"/>
    <d v="1899-12-30T01:22:27"/>
    <x v="3350"/>
    <d v="1899-12-30T00:00:02"/>
    <s v="Ensacado"/>
    <s v="E002"/>
    <x v="1"/>
    <d v="1899-12-30T01:22:27"/>
    <d v="1899-12-30T01:22:25"/>
    <x v="6"/>
    <x v="14"/>
    <x v="5"/>
    <x v="2"/>
    <n v="0"/>
    <n v="0"/>
    <x v="0"/>
    <x v="2"/>
    <x v="0"/>
    <n v="0"/>
    <x v="7"/>
    <x v="0"/>
    <d v="1899-12-30T00:00:02"/>
    <d v="1899-12-30T00:00:02"/>
    <x v="0"/>
    <m/>
    <m/>
    <d v="1899-12-30T00:00:00"/>
    <d v="1899-12-30T01:22:27"/>
    <n v="5"/>
    <d v="1899-12-30T00:00:02"/>
    <n v="82.449999999993707"/>
    <x v="13"/>
    <x v="0"/>
  </r>
  <r>
    <x v="10"/>
    <s v="2024025438"/>
    <x v="0"/>
    <x v="1220"/>
    <s v="E4598JTV"/>
    <d v="2024-12-19T00:00:00"/>
    <x v="1"/>
    <s v="1782"/>
    <x v="46"/>
    <s v="PA"/>
    <x v="1"/>
    <x v="0"/>
    <d v="2024-12-19T00:00:00"/>
    <d v="1899-12-30T14:25:02"/>
    <d v="2024-12-19T00:00:00"/>
    <d v="1899-12-30T14:25:04"/>
    <d v="2024-12-19T00:00:00"/>
    <d v="1899-12-30T15:01:21"/>
    <x v="0"/>
    <x v="0"/>
    <s v="7001180625"/>
    <s v="FBO"/>
    <d v="1899-12-30T00:36:19"/>
    <x v="1099"/>
    <d v="1899-12-30T00:00:02"/>
    <s v="Granel"/>
    <s v="E001"/>
    <x v="2"/>
    <d v="1899-12-30T00:36:19"/>
    <d v="1899-12-30T00:36:17"/>
    <x v="7"/>
    <x v="14"/>
    <x v="5"/>
    <x v="1"/>
    <n v="0"/>
    <n v="0"/>
    <x v="0"/>
    <x v="1"/>
    <x v="0"/>
    <n v="0"/>
    <x v="7"/>
    <x v="1"/>
    <d v="1899-12-30T00:00:02"/>
    <d v="1899-12-30T00:00:02"/>
    <x v="0"/>
    <m/>
    <m/>
    <d v="1899-12-30T00:00:00"/>
    <d v="1899-12-30T00:36:19"/>
    <n v="5"/>
    <d v="1899-12-30T00:00:02"/>
    <n v="36.316666666670372"/>
    <x v="6"/>
    <x v="1"/>
  </r>
  <r>
    <x v="10"/>
    <s v="2024025439"/>
    <x v="0"/>
    <x v="1245"/>
    <s v="E9349KRP"/>
    <d v="2024-12-19T00:00:00"/>
    <x v="1"/>
    <s v="2882"/>
    <x v="50"/>
    <s v="PA"/>
    <x v="2"/>
    <x v="0"/>
    <d v="2024-12-19T00:00:00"/>
    <d v="1899-12-30T15:03:35"/>
    <d v="2024-12-19T00:00:00"/>
    <d v="1899-12-30T15:03:38"/>
    <d v="2024-12-19T00:00:00"/>
    <d v="1899-12-30T15:53:27"/>
    <x v="0"/>
    <x v="0"/>
    <s v="7001180626"/>
    <s v="EXW"/>
    <d v="1899-12-30T00:49:52"/>
    <x v="163"/>
    <d v="1899-12-30T00:00:03"/>
    <s v="Ensacado"/>
    <s v="E002"/>
    <x v="1"/>
    <d v="1899-12-30T00:49:52"/>
    <d v="1899-12-30T00:49:49"/>
    <x v="14"/>
    <x v="14"/>
    <x v="5"/>
    <x v="2"/>
    <n v="0"/>
    <n v="0"/>
    <x v="0"/>
    <x v="2"/>
    <x v="0"/>
    <n v="0"/>
    <x v="7"/>
    <x v="0"/>
    <d v="1899-12-30T00:00:03"/>
    <d v="1899-12-30T00:00:03"/>
    <x v="0"/>
    <m/>
    <m/>
    <d v="1899-12-30T00:00:00"/>
    <d v="1899-12-30T00:49:52"/>
    <n v="5"/>
    <d v="1899-12-30T00:00:03"/>
    <n v="49.866666666667214"/>
    <x v="6"/>
    <x v="0"/>
  </r>
  <r>
    <x v="10"/>
    <s v="2024025441"/>
    <x v="0"/>
    <x v="1221"/>
    <s v="E6028JLK"/>
    <d v="2024-12-19T00:00:00"/>
    <x v="1"/>
    <s v="837"/>
    <x v="48"/>
    <s v="PA"/>
    <x v="0"/>
    <x v="0"/>
    <d v="2024-12-19T00:00:00"/>
    <d v="1899-12-30T15:47:31"/>
    <d v="2024-12-19T00:00:00"/>
    <d v="1899-12-30T15:47:31"/>
    <d v="2024-12-19T00:00:00"/>
    <d v="1899-12-30T16:19:03"/>
    <x v="0"/>
    <x v="0"/>
    <s v="7001180627"/>
    <s v="FBO"/>
    <d v="1899-12-30T00:31:32"/>
    <x v="594"/>
    <d v="1899-12-30T00:00:00"/>
    <s v="Granel"/>
    <s v="E001"/>
    <x v="2"/>
    <d v="1899-12-30T00:31:32"/>
    <d v="1899-12-30T00:31:32"/>
    <x v="14"/>
    <x v="14"/>
    <x v="5"/>
    <x v="1"/>
    <n v="0"/>
    <n v="0"/>
    <x v="0"/>
    <x v="1"/>
    <x v="0"/>
    <n v="0"/>
    <x v="7"/>
    <x v="1"/>
    <d v="1899-12-30T00:00:00"/>
    <d v="1899-12-30T00:00:00"/>
    <x v="0"/>
    <m/>
    <m/>
    <d v="1899-12-30T00:00:00"/>
    <d v="1899-12-30T00:31:32"/>
    <n v="5"/>
    <d v="1899-12-30T00:00:00"/>
    <n v="31.533333333321689"/>
    <x v="9"/>
    <x v="1"/>
  </r>
  <r>
    <x v="10"/>
    <s v="2024025440"/>
    <x v="0"/>
    <x v="431"/>
    <s v="E27QI45"/>
    <d v="2024-12-19T00:00:00"/>
    <x v="1"/>
    <s v="2882"/>
    <x v="50"/>
    <s v="PA"/>
    <x v="2"/>
    <x v="0"/>
    <d v="2024-12-19T00:00:00"/>
    <d v="1899-12-30T15:34:06"/>
    <d v="2024-12-19T00:00:00"/>
    <d v="1899-12-30T15:34:09"/>
    <d v="2024-12-19T00:00:00"/>
    <d v="1899-12-30T16:37:06"/>
    <x v="0"/>
    <x v="0"/>
    <s v="7001180628"/>
    <s v="EXW"/>
    <d v="1899-12-30T01:03:00"/>
    <x v="3351"/>
    <d v="1899-12-30T00:00:03"/>
    <s v="Ensacado"/>
    <s v="E002"/>
    <x v="1"/>
    <d v="1899-12-30T01:03:00"/>
    <d v="1899-12-30T01:02:57"/>
    <x v="14"/>
    <x v="14"/>
    <x v="5"/>
    <x v="2"/>
    <n v="0"/>
    <n v="0"/>
    <x v="0"/>
    <x v="2"/>
    <x v="0"/>
    <n v="0"/>
    <x v="7"/>
    <x v="0"/>
    <d v="1899-12-30T00:00:03"/>
    <d v="1899-12-30T00:00:03"/>
    <x v="0"/>
    <m/>
    <m/>
    <d v="1899-12-30T00:00:00"/>
    <d v="1899-12-30T01:03:00"/>
    <n v="5"/>
    <d v="1899-12-30T00:00:03"/>
    <n v="62.999999999999936"/>
    <x v="9"/>
    <x v="0"/>
  </r>
  <r>
    <x v="10"/>
    <s v="2024025444"/>
    <x v="0"/>
    <x v="1232"/>
    <s v="ER2114BBN"/>
    <d v="2024-12-19T00:00:00"/>
    <x v="1"/>
    <s v="1782"/>
    <x v="46"/>
    <s v="PA"/>
    <x v="1"/>
    <x v="0"/>
    <d v="2024-12-19T00:00:00"/>
    <d v="1899-12-30T16:12:53"/>
    <d v="2024-12-19T00:00:00"/>
    <d v="1899-12-30T16:12:56"/>
    <d v="2024-12-19T00:00:00"/>
    <d v="1899-12-30T16:47:51"/>
    <x v="0"/>
    <x v="0"/>
    <s v="7001180629"/>
    <s v="EXW"/>
    <d v="1899-12-30T00:34:58"/>
    <x v="3352"/>
    <d v="1899-12-30T00:00:03"/>
    <s v="Granel"/>
    <s v="E001"/>
    <x v="1"/>
    <d v="1899-12-30T00:34:58"/>
    <d v="1899-12-30T00:34:55"/>
    <x v="10"/>
    <x v="14"/>
    <x v="5"/>
    <x v="1"/>
    <n v="0"/>
    <n v="0"/>
    <x v="0"/>
    <x v="1"/>
    <x v="0"/>
    <n v="0"/>
    <x v="7"/>
    <x v="1"/>
    <d v="1899-12-30T00:00:03"/>
    <d v="1899-12-30T00:00:03"/>
    <x v="0"/>
    <m/>
    <m/>
    <d v="1899-12-30T00:00:00"/>
    <d v="1899-12-30T00:34:58"/>
    <n v="5"/>
    <d v="1899-12-30T00:00:03"/>
    <n v="34.966666666656089"/>
    <x v="9"/>
    <x v="1"/>
  </r>
  <r>
    <x v="10"/>
    <s v="2024025443"/>
    <x v="0"/>
    <x v="1226"/>
    <s v="E4948KGF"/>
    <d v="2024-12-19T00:00:00"/>
    <x v="1"/>
    <s v="837"/>
    <x v="48"/>
    <s v="PA"/>
    <x v="0"/>
    <x v="0"/>
    <d v="2024-12-19T00:00:00"/>
    <d v="1899-12-30T15:58:40"/>
    <d v="2024-12-19T00:00:00"/>
    <d v="1899-12-30T15:58:41"/>
    <d v="2024-12-19T00:00:00"/>
    <d v="1899-12-30T16:50:42"/>
    <x v="0"/>
    <x v="0"/>
    <s v="7001180630"/>
    <s v="FBO"/>
    <d v="1899-12-30T00:52:02"/>
    <x v="3353"/>
    <d v="1899-12-30T00:00:01"/>
    <s v="Granel"/>
    <s v="E001"/>
    <x v="2"/>
    <d v="1899-12-30T00:52:02"/>
    <d v="1899-12-30T00:52:01"/>
    <x v="14"/>
    <x v="14"/>
    <x v="5"/>
    <x v="1"/>
    <n v="0"/>
    <n v="0"/>
    <x v="0"/>
    <x v="1"/>
    <x v="0"/>
    <n v="0"/>
    <x v="7"/>
    <x v="0"/>
    <d v="1899-12-30T00:00:01"/>
    <d v="1899-12-30T00:00:01"/>
    <x v="0"/>
    <m/>
    <m/>
    <d v="1899-12-30T00:00:00"/>
    <d v="1899-12-30T00:52:02"/>
    <n v="5"/>
    <d v="1899-12-30T00:00:01"/>
    <n v="52.033333333334483"/>
    <x v="9"/>
    <x v="0"/>
  </r>
  <r>
    <x v="10"/>
    <s v="2024025445"/>
    <x v="0"/>
    <x v="135"/>
    <s v="E3616JTZ"/>
    <d v="2024-12-19T00:00:00"/>
    <x v="1"/>
    <s v="1782"/>
    <x v="46"/>
    <s v="PA"/>
    <x v="1"/>
    <x v="0"/>
    <d v="2024-12-19T00:00:00"/>
    <d v="1899-12-30T16:22:24"/>
    <d v="2024-12-19T00:00:00"/>
    <d v="1899-12-30T16:22:26"/>
    <d v="2024-12-19T00:00:00"/>
    <d v="1899-12-30T17:04:49"/>
    <x v="0"/>
    <x v="0"/>
    <s v="7001180631"/>
    <s v="FBO"/>
    <d v="1899-12-30T00:42:25"/>
    <x v="1680"/>
    <d v="1899-12-30T00:00:02"/>
    <s v="Granel"/>
    <s v="E001"/>
    <x v="2"/>
    <d v="1899-12-30T00:42:25"/>
    <d v="1899-12-30T00:42:23"/>
    <x v="10"/>
    <x v="14"/>
    <x v="5"/>
    <x v="1"/>
    <n v="0"/>
    <n v="0"/>
    <x v="0"/>
    <x v="1"/>
    <x v="0"/>
    <n v="0"/>
    <x v="7"/>
    <x v="1"/>
    <d v="1899-12-30T00:00:02"/>
    <d v="1899-12-30T00:00:02"/>
    <x v="0"/>
    <m/>
    <m/>
    <d v="1899-12-30T00:00:00"/>
    <d v="1899-12-30T00:42:25"/>
    <n v="5"/>
    <d v="1899-12-30T00:00:02"/>
    <n v="42.416666666668924"/>
    <x v="10"/>
    <x v="1"/>
  </r>
  <r>
    <x v="10"/>
    <s v="2024025446"/>
    <x v="0"/>
    <x v="1264"/>
    <s v="E3960KHT"/>
    <d v="2024-12-19T00:00:00"/>
    <x v="1"/>
    <s v="3236"/>
    <x v="47"/>
    <s v="PA"/>
    <x v="5"/>
    <x v="0"/>
    <d v="2024-12-19T00:00:00"/>
    <d v="1899-12-30T16:30:41"/>
    <d v="2024-12-19T00:00:00"/>
    <d v="1899-12-30T16:30:42"/>
    <d v="2024-12-19T00:00:00"/>
    <d v="1899-12-30T17:08:20"/>
    <x v="0"/>
    <x v="0"/>
    <s v="7001180632"/>
    <s v="FBO"/>
    <d v="1899-12-30T00:37:39"/>
    <x v="3354"/>
    <d v="1899-12-30T00:00:01"/>
    <s v="Granel"/>
    <s v="E001"/>
    <x v="2"/>
    <d v="1899-12-30T00:37:39"/>
    <d v="1899-12-30T00:37:38"/>
    <x v="10"/>
    <x v="14"/>
    <x v="5"/>
    <x v="1"/>
    <n v="0"/>
    <n v="0"/>
    <x v="0"/>
    <x v="1"/>
    <x v="0"/>
    <n v="0"/>
    <x v="7"/>
    <x v="1"/>
    <d v="1899-12-30T00:00:01"/>
    <d v="1899-12-30T00:00:01"/>
    <x v="0"/>
    <m/>
    <m/>
    <d v="1899-12-30T00:00:00"/>
    <d v="1899-12-30T00:37:39"/>
    <n v="5"/>
    <d v="1899-12-30T00:00:01"/>
    <n v="37.649999999995174"/>
    <x v="10"/>
    <x v="1"/>
  </r>
  <r>
    <x v="10"/>
    <s v="OF24025437"/>
    <x v="0"/>
    <x v="1222"/>
    <s v="E6663JLK"/>
    <d v="2024-12-19T00:00:00"/>
    <x v="1"/>
    <s v="837"/>
    <x v="48"/>
    <s v="PA"/>
    <x v="6"/>
    <x v="0"/>
    <d v="2024-12-19T00:00:00"/>
    <d v="1899-12-30T13:47:00"/>
    <d v="2024-12-19T00:00:00"/>
    <d v="1899-12-30T13:52:00"/>
    <d v="2024-12-19T00:00:00"/>
    <d v="1899-12-30T14:20:00"/>
    <x v="272"/>
    <x v="33"/>
    <s v="7001180633"/>
    <s v="FBO"/>
    <d v="1899-12-30T00:33:00"/>
    <x v="904"/>
    <d v="1899-12-30T00:05:00"/>
    <s v="Granel"/>
    <s v="E001"/>
    <x v="2"/>
    <d v="1899-12-30T00:33:00"/>
    <d v="1899-12-30T00:28:00"/>
    <x v="9"/>
    <x v="14"/>
    <x v="5"/>
    <x v="1"/>
    <n v="0"/>
    <n v="0"/>
    <x v="0"/>
    <x v="1"/>
    <x v="0"/>
    <n v="0"/>
    <x v="7"/>
    <x v="1"/>
    <d v="1899-12-30T00:05:00"/>
    <d v="1899-12-30T00:05:00"/>
    <x v="0"/>
    <m/>
    <m/>
    <d v="1899-12-30T00:00:00"/>
    <d v="1899-12-30T00:33:00"/>
    <n v="5"/>
    <d v="1899-12-30T00:05:00"/>
    <n v="32.99999999999045"/>
    <x v="8"/>
    <x v="1"/>
  </r>
  <r>
    <x v="10"/>
    <s v="2024025447"/>
    <x v="0"/>
    <x v="1224"/>
    <s v="E0897HWR"/>
    <d v="2024-12-19T00:00:00"/>
    <x v="1"/>
    <s v="1782"/>
    <x v="46"/>
    <s v="PA"/>
    <x v="1"/>
    <x v="0"/>
    <d v="2024-12-19T00:00:00"/>
    <d v="1899-12-30T16:31:43"/>
    <d v="2024-12-19T00:00:00"/>
    <d v="1899-12-30T16:31:44"/>
    <d v="2024-12-19T00:00:00"/>
    <d v="1899-12-30T17:23:04"/>
    <x v="0"/>
    <x v="0"/>
    <s v="7001180634"/>
    <s v="FBO"/>
    <d v="1899-12-30T00:51:21"/>
    <x v="1428"/>
    <d v="1899-12-30T00:00:01"/>
    <s v="Granel"/>
    <s v="E001"/>
    <x v="2"/>
    <d v="1899-12-30T00:51:21"/>
    <d v="1899-12-30T00:51:20"/>
    <x v="10"/>
    <x v="14"/>
    <x v="5"/>
    <x v="1"/>
    <n v="0"/>
    <n v="0"/>
    <x v="0"/>
    <x v="1"/>
    <x v="0"/>
    <n v="0"/>
    <x v="7"/>
    <x v="0"/>
    <d v="1899-12-30T00:00:01"/>
    <d v="1899-12-30T00:00:01"/>
    <x v="0"/>
    <m/>
    <m/>
    <d v="1899-12-30T00:00:00"/>
    <d v="1899-12-30T00:51:21"/>
    <n v="5"/>
    <d v="1899-12-30T00:00:01"/>
    <n v="51.349999999996832"/>
    <x v="10"/>
    <x v="0"/>
  </r>
  <r>
    <x v="10"/>
    <s v="2024025448"/>
    <x v="0"/>
    <x v="1253"/>
    <s v="E8935JMP"/>
    <d v="2024-12-19T00:00:00"/>
    <x v="1"/>
    <s v="1782"/>
    <x v="46"/>
    <s v="PA"/>
    <x v="1"/>
    <x v="0"/>
    <d v="2024-12-19T00:00:00"/>
    <d v="1899-12-30T16:51:42"/>
    <d v="2024-12-19T00:00:00"/>
    <d v="1899-12-30T16:51:43"/>
    <d v="2024-12-19T00:00:00"/>
    <d v="1899-12-30T17:38:55"/>
    <x v="0"/>
    <x v="0"/>
    <s v="7001180635"/>
    <s v="FBO"/>
    <d v="1899-12-30T00:47:13"/>
    <x v="749"/>
    <d v="1899-12-30T00:00:01"/>
    <s v="Granel"/>
    <s v="E001"/>
    <x v="2"/>
    <d v="1899-12-30T00:47:13"/>
    <d v="1899-12-30T00:47:12"/>
    <x v="10"/>
    <x v="14"/>
    <x v="5"/>
    <x v="1"/>
    <n v="0"/>
    <n v="0"/>
    <x v="0"/>
    <x v="1"/>
    <x v="0"/>
    <n v="0"/>
    <x v="7"/>
    <x v="0"/>
    <d v="1899-12-30T00:00:01"/>
    <d v="1899-12-30T00:00:01"/>
    <x v="0"/>
    <m/>
    <m/>
    <d v="1899-12-30T00:00:00"/>
    <d v="1899-12-30T00:47:13"/>
    <n v="5"/>
    <d v="1899-12-30T00:00:01"/>
    <n v="47.216666666678307"/>
    <x v="10"/>
    <x v="0"/>
  </r>
  <r>
    <x v="10"/>
    <s v="2024025450"/>
    <x v="0"/>
    <x v="1258"/>
    <s v="E4531FVN"/>
    <d v="2024-12-19T00:00:00"/>
    <x v="1"/>
    <s v="837"/>
    <x v="48"/>
    <s v="PA"/>
    <x v="0"/>
    <x v="0"/>
    <d v="2024-12-19T00:00:00"/>
    <d v="1899-12-30T17:14:20"/>
    <d v="2024-12-19T00:00:00"/>
    <d v="1899-12-30T17:14:20"/>
    <d v="2024-12-19T00:00:00"/>
    <d v="1899-12-30T17:47:43"/>
    <x v="0"/>
    <x v="0"/>
    <s v="7001180636"/>
    <s v="FBO"/>
    <d v="1899-12-30T00:33:23"/>
    <x v="970"/>
    <d v="1899-12-30T00:00:00"/>
    <s v="Granel"/>
    <s v="E001"/>
    <x v="2"/>
    <d v="1899-12-30T00:33:23"/>
    <d v="1899-12-30T00:33:23"/>
    <x v="8"/>
    <x v="14"/>
    <x v="5"/>
    <x v="1"/>
    <n v="0"/>
    <n v="0"/>
    <x v="0"/>
    <x v="1"/>
    <x v="0"/>
    <n v="0"/>
    <x v="7"/>
    <x v="1"/>
    <d v="1899-12-30T00:00:00"/>
    <d v="1899-12-30T00:00:00"/>
    <x v="0"/>
    <m/>
    <m/>
    <d v="1899-12-30T00:00:00"/>
    <d v="1899-12-30T00:33:23"/>
    <n v="5"/>
    <d v="1899-12-30T00:00:00"/>
    <n v="33.38333333333285"/>
    <x v="10"/>
    <x v="1"/>
  </r>
  <r>
    <x v="10"/>
    <s v="2024025449"/>
    <x v="0"/>
    <x v="273"/>
    <s v="E7586KJW"/>
    <d v="2024-12-19T00:00:00"/>
    <x v="1"/>
    <s v="1782"/>
    <x v="46"/>
    <s v="PA"/>
    <x v="1"/>
    <x v="0"/>
    <d v="2024-12-19T00:00:00"/>
    <d v="1899-12-30T17:12:41"/>
    <d v="2024-12-19T00:00:00"/>
    <d v="1899-12-30T17:12:43"/>
    <d v="2024-12-19T00:00:00"/>
    <d v="1899-12-30T17:56:18"/>
    <x v="0"/>
    <x v="0"/>
    <s v="7001180637"/>
    <s v="FBO"/>
    <d v="1899-12-30T00:43:37"/>
    <x v="890"/>
    <d v="1899-12-30T00:00:02"/>
    <s v="Granel"/>
    <s v="E001"/>
    <x v="2"/>
    <d v="1899-12-30T00:43:37"/>
    <d v="1899-12-30T00:43:35"/>
    <x v="8"/>
    <x v="14"/>
    <x v="5"/>
    <x v="1"/>
    <n v="0"/>
    <n v="0"/>
    <x v="0"/>
    <x v="1"/>
    <x v="0"/>
    <n v="0"/>
    <x v="7"/>
    <x v="1"/>
    <d v="1899-12-30T00:00:02"/>
    <d v="1899-12-30T00:00:02"/>
    <x v="0"/>
    <m/>
    <m/>
    <d v="1899-12-30T00:00:00"/>
    <d v="1899-12-30T00:43:37"/>
    <n v="5"/>
    <d v="1899-12-30T00:00:02"/>
    <n v="43.616666666678384"/>
    <x v="10"/>
    <x v="1"/>
  </r>
  <r>
    <x v="10"/>
    <s v="2024025453"/>
    <x v="0"/>
    <x v="1225"/>
    <s v="E4179KVF"/>
    <d v="2024-12-19T00:00:00"/>
    <x v="1"/>
    <s v="1782"/>
    <x v="46"/>
    <s v="PA"/>
    <x v="1"/>
    <x v="0"/>
    <d v="2024-12-19T00:00:00"/>
    <d v="1899-12-30T17:47:54"/>
    <d v="2024-12-19T00:00:00"/>
    <d v="1899-12-30T17:47:56"/>
    <d v="2024-12-19T00:00:00"/>
    <d v="1899-12-30T18:23:15"/>
    <x v="0"/>
    <x v="0"/>
    <s v="7001180638"/>
    <s v="FBO"/>
    <d v="1899-12-30T00:35:21"/>
    <x v="1348"/>
    <d v="1899-12-30T00:00:02"/>
    <s v="Granel"/>
    <s v="E001"/>
    <x v="2"/>
    <d v="1899-12-30T00:35:21"/>
    <d v="1899-12-30T00:35:19"/>
    <x v="8"/>
    <x v="14"/>
    <x v="5"/>
    <x v="1"/>
    <n v="0"/>
    <n v="0"/>
    <x v="0"/>
    <x v="1"/>
    <x v="0"/>
    <n v="0"/>
    <x v="7"/>
    <x v="1"/>
    <d v="1899-12-30T00:00:02"/>
    <d v="1899-12-30T00:00:02"/>
    <x v="0"/>
    <m/>
    <m/>
    <d v="1899-12-30T00:00:00"/>
    <d v="1899-12-30T00:35:21"/>
    <n v="5"/>
    <d v="1899-12-30T00:00:02"/>
    <n v="35.349999999998332"/>
    <x v="11"/>
    <x v="1"/>
  </r>
  <r>
    <x v="10"/>
    <s v="2024025454"/>
    <x v="0"/>
    <x v="1260"/>
    <s v="E1154JWB"/>
    <d v="2024-12-19T00:00:00"/>
    <x v="1"/>
    <s v="837"/>
    <x v="48"/>
    <s v="PA"/>
    <x v="0"/>
    <x v="0"/>
    <d v="2024-12-19T00:00:00"/>
    <d v="1899-12-30T18:19:27"/>
    <d v="2024-12-19T00:00:00"/>
    <d v="1899-12-30T18:19:30"/>
    <d v="2024-12-19T00:00:00"/>
    <d v="1899-12-30T18:50:17"/>
    <x v="0"/>
    <x v="0"/>
    <s v="7001180639"/>
    <s v="FBO"/>
    <d v="1899-12-30T00:30:50"/>
    <x v="1291"/>
    <d v="1899-12-30T00:00:03"/>
    <s v="Granel"/>
    <s v="E001"/>
    <x v="2"/>
    <d v="1899-12-30T00:30:50"/>
    <d v="1899-12-30T00:30:47"/>
    <x v="11"/>
    <x v="14"/>
    <x v="5"/>
    <x v="1"/>
    <n v="0"/>
    <n v="0"/>
    <x v="0"/>
    <x v="1"/>
    <x v="0"/>
    <n v="0"/>
    <x v="7"/>
    <x v="1"/>
    <d v="1899-12-30T00:00:03"/>
    <d v="1899-12-30T00:00:03"/>
    <x v="0"/>
    <m/>
    <m/>
    <d v="1899-12-30T00:00:00"/>
    <d v="1899-12-30T00:30:50"/>
    <n v="5"/>
    <d v="1899-12-30T00:00:03"/>
    <n v="30.833333333337567"/>
    <x v="11"/>
    <x v="1"/>
  </r>
  <r>
    <x v="10"/>
    <s v="2024025455"/>
    <x v="0"/>
    <x v="1236"/>
    <s v="EBU01275R"/>
    <d v="2024-12-19T00:00:00"/>
    <x v="1"/>
    <s v="3312"/>
    <x v="51"/>
    <s v="PA"/>
    <x v="2"/>
    <x v="0"/>
    <d v="2024-12-19T00:00:00"/>
    <d v="1899-12-30T18:33:08"/>
    <d v="2024-12-19T00:00:00"/>
    <d v="1899-12-30T18:33:10"/>
    <d v="2024-12-19T00:00:00"/>
    <d v="1899-12-30T18:53:31"/>
    <x v="0"/>
    <x v="0"/>
    <s v="7001180640"/>
    <s v="EXW"/>
    <d v="1899-12-30T00:20:23"/>
    <x v="2609"/>
    <d v="1899-12-30T00:00:02"/>
    <s v="Ensacado"/>
    <s v="E002"/>
    <x v="1"/>
    <d v="1899-12-30T00:20:23"/>
    <d v="1899-12-30T00:20:21"/>
    <x v="11"/>
    <x v="14"/>
    <x v="5"/>
    <x v="2"/>
    <n v="0"/>
    <n v="0"/>
    <x v="0"/>
    <x v="2"/>
    <x v="0"/>
    <n v="0"/>
    <x v="7"/>
    <x v="1"/>
    <d v="1899-12-30T00:00:02"/>
    <d v="1899-12-30T00:00:02"/>
    <x v="0"/>
    <m/>
    <m/>
    <d v="1899-12-30T00:00:00"/>
    <d v="1899-12-30T00:20:23"/>
    <n v="5"/>
    <d v="1899-12-30T00:00:02"/>
    <n v="20.383333333329539"/>
    <x v="11"/>
    <x v="1"/>
  </r>
  <r>
    <x v="10"/>
    <s v="2024025457"/>
    <x v="0"/>
    <x v="1231"/>
    <s v="E2222JCW"/>
    <d v="2024-12-19T00:00:00"/>
    <x v="1"/>
    <s v="1782"/>
    <x v="46"/>
    <s v="PA"/>
    <x v="1"/>
    <x v="0"/>
    <d v="2024-12-19T00:00:00"/>
    <d v="1899-12-30T19:06:19"/>
    <d v="2024-12-19T00:00:00"/>
    <d v="1899-12-30T19:06:21"/>
    <d v="2024-12-19T00:00:00"/>
    <d v="1899-12-30T19:32:52"/>
    <x v="0"/>
    <x v="0"/>
    <s v="7001180641"/>
    <s v="FBO"/>
    <d v="1899-12-30T00:26:33"/>
    <x v="1478"/>
    <d v="1899-12-30T00:00:02"/>
    <s v="Granel"/>
    <s v="E001"/>
    <x v="2"/>
    <d v="1899-12-30T00:26:33"/>
    <d v="1899-12-30T00:26:31"/>
    <x v="13"/>
    <x v="14"/>
    <x v="5"/>
    <x v="1"/>
    <n v="0"/>
    <n v="0"/>
    <x v="0"/>
    <x v="1"/>
    <x v="0"/>
    <n v="0"/>
    <x v="7"/>
    <x v="1"/>
    <d v="1899-12-30T00:00:02"/>
    <d v="1899-12-30T00:00:02"/>
    <x v="0"/>
    <m/>
    <m/>
    <d v="1899-12-30T00:00:00"/>
    <d v="1899-12-30T00:26:33"/>
    <n v="5"/>
    <d v="1899-12-30T00:00:02"/>
    <n v="26.549999999999994"/>
    <x v="7"/>
    <x v="1"/>
  </r>
  <r>
    <x v="10"/>
    <s v="2024025458"/>
    <x v="0"/>
    <x v="1278"/>
    <s v="E41SX30"/>
    <d v="2024-12-19T00:00:00"/>
    <x v="1"/>
    <s v="2882"/>
    <x v="50"/>
    <s v="PA"/>
    <x v="2"/>
    <x v="0"/>
    <d v="2024-12-19T00:00:00"/>
    <d v="1899-12-30T19:07:37"/>
    <d v="2024-12-19T00:00:00"/>
    <d v="1899-12-30T19:07:38"/>
    <d v="2024-12-19T00:00:00"/>
    <d v="1899-12-30T19:50:10"/>
    <x v="0"/>
    <x v="0"/>
    <s v="7001180642"/>
    <s v="EXW"/>
    <d v="1899-12-30T00:42:33"/>
    <x v="709"/>
    <d v="1899-12-30T00:00:01"/>
    <s v="Ensacado"/>
    <s v="E002"/>
    <x v="1"/>
    <d v="1899-12-30T00:42:33"/>
    <d v="1899-12-30T00:42:32"/>
    <x v="13"/>
    <x v="14"/>
    <x v="5"/>
    <x v="2"/>
    <n v="0"/>
    <n v="0"/>
    <x v="0"/>
    <x v="2"/>
    <x v="0"/>
    <n v="0"/>
    <x v="7"/>
    <x v="1"/>
    <d v="1899-12-30T00:00:01"/>
    <d v="1899-12-30T00:00:01"/>
    <x v="0"/>
    <m/>
    <m/>
    <d v="1899-12-30T00:00:00"/>
    <d v="1899-12-30T00:42:33"/>
    <n v="5"/>
    <d v="1899-12-30T00:00:01"/>
    <n v="42.549999999998334"/>
    <x v="7"/>
    <x v="1"/>
  </r>
  <r>
    <x v="10"/>
    <s v="2024025459"/>
    <x v="0"/>
    <x v="1220"/>
    <s v="E4598JTV"/>
    <d v="2024-12-19T00:00:00"/>
    <x v="1"/>
    <s v="1782"/>
    <x v="46"/>
    <s v="PA"/>
    <x v="1"/>
    <x v="0"/>
    <d v="2024-12-19T00:00:00"/>
    <d v="1899-12-30T19:14:45"/>
    <d v="2024-12-19T00:00:00"/>
    <d v="1899-12-30T19:14:47"/>
    <d v="2024-12-19T00:00:00"/>
    <d v="1899-12-30T19:53:59"/>
    <x v="0"/>
    <x v="0"/>
    <s v="7001180643"/>
    <s v="FBO"/>
    <d v="1899-12-30T00:39:14"/>
    <x v="520"/>
    <d v="1899-12-30T00:00:02"/>
    <s v="Granel"/>
    <s v="E001"/>
    <x v="2"/>
    <d v="1899-12-30T00:39:14"/>
    <d v="1899-12-30T00:39:12"/>
    <x v="13"/>
    <x v="14"/>
    <x v="5"/>
    <x v="1"/>
    <n v="0"/>
    <n v="0"/>
    <x v="0"/>
    <x v="1"/>
    <x v="0"/>
    <n v="0"/>
    <x v="7"/>
    <x v="1"/>
    <d v="1899-12-30T00:00:02"/>
    <d v="1899-12-30T00:00:02"/>
    <x v="0"/>
    <m/>
    <m/>
    <d v="1899-12-30T00:00:00"/>
    <d v="1899-12-30T00:39:14"/>
    <n v="5"/>
    <d v="1899-12-30T00:00:02"/>
    <n v="39.233333333332801"/>
    <x v="7"/>
    <x v="1"/>
  </r>
  <r>
    <x v="10"/>
    <s v="2024025460"/>
    <x v="0"/>
    <x v="1252"/>
    <s v="E0945JZT"/>
    <d v="2024-12-20T00:00:00"/>
    <x v="1"/>
    <s v="837"/>
    <x v="48"/>
    <s v="PA"/>
    <x v="0"/>
    <x v="0"/>
    <d v="2024-12-20T00:00:00"/>
    <d v="1899-12-30T06:11:15"/>
    <d v="2024-12-20T00:00:00"/>
    <d v="1899-12-30T06:11:17"/>
    <d v="2024-12-20T00:00:00"/>
    <d v="1899-12-30T06:43:41"/>
    <x v="0"/>
    <x v="0"/>
    <s v="7001180644"/>
    <s v="FBO"/>
    <d v="1899-12-30T00:32:26"/>
    <x v="1186"/>
    <d v="1899-12-30T00:00:02"/>
    <s v="Granel"/>
    <s v="E001"/>
    <x v="2"/>
    <d v="1899-12-30T00:32:26"/>
    <d v="1899-12-30T00:32:24"/>
    <x v="0"/>
    <x v="15"/>
    <x v="5"/>
    <x v="1"/>
    <n v="0"/>
    <n v="0"/>
    <x v="0"/>
    <x v="1"/>
    <x v="0"/>
    <n v="0"/>
    <x v="7"/>
    <x v="1"/>
    <d v="1899-12-30T00:00:02"/>
    <d v="1899-12-30T00:00:02"/>
    <x v="0"/>
    <m/>
    <m/>
    <d v="1899-12-30T00:00:00"/>
    <d v="1899-12-30T00:32:26"/>
    <n v="6"/>
    <d v="1899-12-30T00:00:02"/>
    <n v="32.43333333333598"/>
    <x v="12"/>
    <x v="1"/>
  </r>
  <r>
    <x v="10"/>
    <s v="2024025463"/>
    <x v="0"/>
    <x v="1264"/>
    <s v="E3960KHT"/>
    <d v="2024-12-20T00:00:00"/>
    <x v="1"/>
    <s v="1782"/>
    <x v="46"/>
    <s v="PA"/>
    <x v="1"/>
    <x v="0"/>
    <d v="2024-12-20T00:00:00"/>
    <d v="1899-12-30T06:46:22"/>
    <d v="2024-12-20T00:00:00"/>
    <d v="1899-12-30T06:46:24"/>
    <d v="2024-12-20T00:00:00"/>
    <d v="1899-12-30T07:20:08"/>
    <x v="0"/>
    <x v="0"/>
    <s v="7001180645"/>
    <s v="FBO"/>
    <d v="1899-12-30T00:33:46"/>
    <x v="1072"/>
    <d v="1899-12-30T00:00:02"/>
    <s v="Granel"/>
    <s v="E001"/>
    <x v="2"/>
    <d v="1899-12-30T00:33:46"/>
    <d v="1899-12-30T00:33:44"/>
    <x v="0"/>
    <x v="15"/>
    <x v="5"/>
    <x v="1"/>
    <n v="0"/>
    <n v="0"/>
    <x v="0"/>
    <x v="1"/>
    <x v="0"/>
    <n v="0"/>
    <x v="7"/>
    <x v="1"/>
    <d v="1899-12-30T00:00:02"/>
    <d v="1899-12-30T00:00:02"/>
    <x v="0"/>
    <m/>
    <m/>
    <d v="1899-12-30T00:00:00"/>
    <d v="1899-12-30T00:33:46"/>
    <n v="6"/>
    <d v="1899-12-30T00:00:02"/>
    <n v="33.766666666675171"/>
    <x v="0"/>
    <x v="1"/>
  </r>
  <r>
    <x v="10"/>
    <s v="2024025464"/>
    <x v="0"/>
    <x v="1245"/>
    <s v="E9349KRP"/>
    <d v="2024-12-20T00:00:00"/>
    <x v="1"/>
    <s v="2882"/>
    <x v="50"/>
    <s v="PA"/>
    <x v="2"/>
    <x v="0"/>
    <d v="2024-12-20T00:00:00"/>
    <d v="1899-12-30T07:05:07"/>
    <d v="2024-12-20T00:00:00"/>
    <d v="1899-12-30T07:05:09"/>
    <d v="2024-12-20T00:00:00"/>
    <d v="1899-12-30T07:45:40"/>
    <x v="0"/>
    <x v="0"/>
    <s v="7001180646"/>
    <s v="EXW"/>
    <d v="1899-12-30T00:40:33"/>
    <x v="255"/>
    <d v="1899-12-30T00:00:02"/>
    <s v="Ensacado"/>
    <s v="E002"/>
    <x v="1"/>
    <d v="1899-12-30T00:40:33"/>
    <d v="1899-12-30T00:40:31"/>
    <x v="1"/>
    <x v="15"/>
    <x v="5"/>
    <x v="2"/>
    <n v="0"/>
    <n v="0"/>
    <x v="0"/>
    <x v="2"/>
    <x v="0"/>
    <n v="0"/>
    <x v="7"/>
    <x v="1"/>
    <d v="1899-12-30T00:00:02"/>
    <d v="1899-12-30T00:00:02"/>
    <x v="0"/>
    <m/>
    <m/>
    <d v="1899-12-30T00:00:00"/>
    <d v="1899-12-30T00:40:33"/>
    <n v="6"/>
    <d v="1899-12-30T00:00:02"/>
    <n v="40.549999999996828"/>
    <x v="0"/>
    <x v="1"/>
  </r>
  <r>
    <x v="10"/>
    <s v="2024025462"/>
    <x v="0"/>
    <x v="1267"/>
    <s v="E3201JTT"/>
    <d v="2024-12-20T00:00:00"/>
    <x v="1"/>
    <s v="837"/>
    <x v="48"/>
    <s v="PA"/>
    <x v="0"/>
    <x v="0"/>
    <d v="2024-12-20T00:00:00"/>
    <d v="1899-12-30T06:35:48"/>
    <d v="2024-12-20T00:00:00"/>
    <d v="1899-12-30T06:35:49"/>
    <d v="2024-12-20T00:00:00"/>
    <d v="1899-12-30T07:49:53"/>
    <x v="0"/>
    <x v="0"/>
    <s v="7001180647"/>
    <s v="FBO"/>
    <d v="1899-12-30T01:14:05"/>
    <x v="43"/>
    <d v="1899-12-30T00:00:01"/>
    <s v="Granel"/>
    <s v="E001"/>
    <x v="2"/>
    <d v="1899-12-30T01:14:05"/>
    <d v="1899-12-30T01:14:04"/>
    <x v="0"/>
    <x v="15"/>
    <x v="5"/>
    <x v="1"/>
    <n v="0"/>
    <n v="0"/>
    <x v="0"/>
    <x v="1"/>
    <x v="0"/>
    <n v="0"/>
    <x v="7"/>
    <x v="0"/>
    <d v="1899-12-30T00:00:01"/>
    <d v="1899-12-30T00:00:01"/>
    <x v="0"/>
    <m/>
    <m/>
    <d v="1899-12-30T00:00:00"/>
    <d v="1899-12-30T01:14:05"/>
    <n v="6"/>
    <d v="1899-12-30T00:00:01"/>
    <n v="74.083333333334409"/>
    <x v="0"/>
    <x v="0"/>
  </r>
  <r>
    <x v="10"/>
    <s v="2024025461"/>
    <x v="0"/>
    <x v="1227"/>
    <s v="E9842JGG"/>
    <d v="2024-12-20T00:00:00"/>
    <x v="1"/>
    <s v="837"/>
    <x v="48"/>
    <s v="PA"/>
    <x v="0"/>
    <x v="0"/>
    <d v="2024-12-20T00:00:00"/>
    <d v="1899-12-30T06:27:20"/>
    <d v="2024-12-20T00:00:00"/>
    <d v="1899-12-30T06:27:21"/>
    <d v="2024-12-20T00:00:00"/>
    <d v="1899-12-30T07:52:47"/>
    <x v="0"/>
    <x v="0"/>
    <s v="7001180648"/>
    <s v="FBO"/>
    <d v="1899-12-30T01:25:27"/>
    <x v="3355"/>
    <d v="1899-12-30T00:00:01"/>
    <s v="Granel"/>
    <s v="E001"/>
    <x v="2"/>
    <d v="1899-12-30T01:25:27"/>
    <d v="1899-12-30T01:25:26"/>
    <x v="0"/>
    <x v="15"/>
    <x v="5"/>
    <x v="1"/>
    <n v="0"/>
    <n v="0"/>
    <x v="0"/>
    <x v="1"/>
    <x v="0"/>
    <n v="0"/>
    <x v="7"/>
    <x v="0"/>
    <d v="1899-12-30T00:00:01"/>
    <d v="1899-12-30T00:00:01"/>
    <x v="0"/>
    <m/>
    <m/>
    <d v="1899-12-30T00:00:00"/>
    <d v="1899-12-30T01:25:27"/>
    <n v="6"/>
    <d v="1899-12-30T00:00:01"/>
    <n v="85.4500000000032"/>
    <x v="0"/>
    <x v="0"/>
  </r>
  <r>
    <x v="10"/>
    <s v="2024025465"/>
    <x v="0"/>
    <x v="1223"/>
    <s v="E2015JDV"/>
    <d v="2024-12-20T00:00:00"/>
    <x v="1"/>
    <s v="837"/>
    <x v="48"/>
    <s v="PA"/>
    <x v="0"/>
    <x v="0"/>
    <d v="2024-12-20T00:00:00"/>
    <d v="1899-12-30T07:35:59"/>
    <d v="2024-12-20T00:00:00"/>
    <d v="1899-12-30T07:36:00"/>
    <d v="2024-12-20T00:00:00"/>
    <d v="1899-12-30T08:03:50"/>
    <x v="0"/>
    <x v="0"/>
    <s v="7001180649"/>
    <s v="FBO"/>
    <d v="1899-12-30T00:27:51"/>
    <x v="887"/>
    <d v="1899-12-30T00:00:01"/>
    <s v="Granel"/>
    <s v="E001"/>
    <x v="2"/>
    <d v="1899-12-30T00:27:51"/>
    <d v="1899-12-30T00:27:50"/>
    <x v="1"/>
    <x v="15"/>
    <x v="5"/>
    <x v="1"/>
    <n v="0"/>
    <n v="0"/>
    <x v="0"/>
    <x v="1"/>
    <x v="0"/>
    <n v="0"/>
    <x v="7"/>
    <x v="1"/>
    <d v="1899-12-30T00:00:01"/>
    <d v="1899-12-30T00:00:01"/>
    <x v="0"/>
    <m/>
    <m/>
    <d v="1899-12-30T00:00:00"/>
    <d v="1899-12-30T00:27:51"/>
    <n v="6"/>
    <d v="1899-12-30T00:00:01"/>
    <n v="27.850000000003153"/>
    <x v="1"/>
    <x v="1"/>
  </r>
  <r>
    <x v="10"/>
    <s v="2024025466"/>
    <x v="0"/>
    <x v="1234"/>
    <s v="E5825KKS"/>
    <d v="2024-12-20T00:00:00"/>
    <x v="1"/>
    <s v="837"/>
    <x v="48"/>
    <s v="PA"/>
    <x v="0"/>
    <x v="0"/>
    <d v="2024-12-20T00:00:00"/>
    <d v="1899-12-30T08:01:31"/>
    <d v="2024-12-20T00:00:00"/>
    <d v="1899-12-30T08:01:34"/>
    <d v="2024-12-20T00:00:00"/>
    <d v="1899-12-30T08:31:00"/>
    <x v="0"/>
    <x v="0"/>
    <s v="7001180650"/>
    <s v="FBO"/>
    <d v="1899-12-30T00:29:29"/>
    <x v="3356"/>
    <d v="1899-12-30T00:00:03"/>
    <s v="Granel"/>
    <s v="E001"/>
    <x v="2"/>
    <d v="1899-12-30T00:29:29"/>
    <d v="1899-12-30T00:29:26"/>
    <x v="2"/>
    <x v="15"/>
    <x v="5"/>
    <x v="1"/>
    <n v="0"/>
    <n v="0"/>
    <x v="0"/>
    <x v="1"/>
    <x v="0"/>
    <n v="0"/>
    <x v="7"/>
    <x v="1"/>
    <d v="1899-12-30T00:00:03"/>
    <d v="1899-12-30T00:00:03"/>
    <x v="0"/>
    <m/>
    <m/>
    <d v="1899-12-30T00:00:00"/>
    <d v="1899-12-30T00:29:29"/>
    <n v="6"/>
    <d v="1899-12-30T00:00:03"/>
    <n v="29.483333333337594"/>
    <x v="1"/>
    <x v="1"/>
  </r>
  <r>
    <x v="10"/>
    <s v="2024025470"/>
    <x v="0"/>
    <x v="1222"/>
    <s v="E6663JLK"/>
    <d v="2024-12-20T00:00:00"/>
    <x v="1"/>
    <s v="837"/>
    <x v="48"/>
    <s v="PA"/>
    <x v="0"/>
    <x v="0"/>
    <d v="2024-12-20T00:00:00"/>
    <d v="1899-12-30T08:33:20"/>
    <d v="2024-12-20T00:00:00"/>
    <d v="1899-12-30T08:33:21"/>
    <d v="2024-12-20T00:00:00"/>
    <d v="1899-12-30T08:59:14"/>
    <x v="0"/>
    <x v="0"/>
    <s v="7001180651"/>
    <s v="FBO"/>
    <d v="1899-12-30T00:25:54"/>
    <x v="1504"/>
    <d v="1899-12-30T00:00:01"/>
    <s v="Granel"/>
    <s v="E001"/>
    <x v="2"/>
    <d v="1899-12-30T00:25:54"/>
    <d v="1899-12-30T00:25:53"/>
    <x v="2"/>
    <x v="15"/>
    <x v="5"/>
    <x v="1"/>
    <n v="0"/>
    <n v="0"/>
    <x v="0"/>
    <x v="1"/>
    <x v="0"/>
    <n v="0"/>
    <x v="7"/>
    <x v="1"/>
    <d v="1899-12-30T00:00:01"/>
    <d v="1899-12-30T00:00:01"/>
    <x v="0"/>
    <m/>
    <m/>
    <d v="1899-12-30T00:00:00"/>
    <d v="1899-12-30T00:25:54"/>
    <n v="6"/>
    <d v="1899-12-30T00:00:01"/>
    <n v="25.899999999998371"/>
    <x v="1"/>
    <x v="1"/>
  </r>
  <r>
    <x v="10"/>
    <s v="2024025467"/>
    <x v="0"/>
    <x v="1280"/>
    <s v="E4885MNG"/>
    <d v="2024-12-20T00:00:00"/>
    <x v="1"/>
    <s v="3312"/>
    <x v="51"/>
    <s v="PA"/>
    <x v="6"/>
    <x v="0"/>
    <d v="2024-12-20T00:00:00"/>
    <d v="1899-12-30T08:06:22"/>
    <d v="2024-12-20T00:00:00"/>
    <d v="1899-12-30T06:24:00"/>
    <d v="2024-12-20T00:00:00"/>
    <d v="1899-12-30T09:07:22"/>
    <x v="273"/>
    <x v="37"/>
    <s v="7001180652"/>
    <s v="EXW"/>
    <d v="1899-12-30T04:25:44"/>
    <x v="3357"/>
    <d v="1899-12-30T01:42:22"/>
    <s v="Ensacado"/>
    <s v="E002"/>
    <x v="1"/>
    <d v="1899-12-30T01:01:00"/>
    <d v="1899-12-30T02:43:22"/>
    <x v="2"/>
    <x v="15"/>
    <x v="5"/>
    <x v="2"/>
    <n v="0"/>
    <n v="0"/>
    <x v="0"/>
    <x v="2"/>
    <x v="0"/>
    <n v="0"/>
    <x v="7"/>
    <x v="0"/>
    <d v="1899-12-30T01:42:22"/>
    <d v="1899-12-30T00:44:22"/>
    <x v="1"/>
    <m/>
    <m/>
    <d v="1899-12-30T00:00:00"/>
    <d v="1899-12-30T01:01:00"/>
    <n v="6"/>
    <n v="-7.1087962962959994E-2"/>
    <n v="60.999999999998423"/>
    <x v="2"/>
    <x v="0"/>
  </r>
  <r>
    <x v="10"/>
    <s v="2024025471"/>
    <x v="0"/>
    <x v="1218"/>
    <s v="E9980KJB"/>
    <d v="2024-12-20T00:00:00"/>
    <x v="1"/>
    <s v="837"/>
    <x v="48"/>
    <s v="PA"/>
    <x v="0"/>
    <x v="0"/>
    <d v="2024-12-20T00:00:00"/>
    <d v="1899-12-30T08:48:40"/>
    <d v="2024-12-20T00:00:00"/>
    <d v="1899-12-30T08:48:41"/>
    <d v="2024-12-20T00:00:00"/>
    <d v="1899-12-30T09:30:20"/>
    <x v="0"/>
    <x v="0"/>
    <s v="7001180654"/>
    <s v="FBO"/>
    <d v="1899-12-30T00:41:40"/>
    <x v="3358"/>
    <d v="1899-12-30T00:00:01"/>
    <s v="Granel"/>
    <s v="E001"/>
    <x v="2"/>
    <d v="1899-12-30T00:41:40"/>
    <d v="1899-12-30T00:41:39"/>
    <x v="2"/>
    <x v="15"/>
    <x v="5"/>
    <x v="1"/>
    <n v="0"/>
    <n v="0"/>
    <x v="0"/>
    <x v="1"/>
    <x v="0"/>
    <n v="0"/>
    <x v="7"/>
    <x v="1"/>
    <d v="1899-12-30T00:00:01"/>
    <d v="1899-12-30T00:00:01"/>
    <x v="0"/>
    <m/>
    <m/>
    <d v="1899-12-30T00:00:00"/>
    <d v="1899-12-30T00:41:40"/>
    <n v="6"/>
    <d v="1899-12-30T00:00:01"/>
    <n v="41.66666666665914"/>
    <x v="2"/>
    <x v="1"/>
  </r>
  <r>
    <x v="10"/>
    <s v="2024025472"/>
    <x v="0"/>
    <x v="1224"/>
    <s v="E0897HWR"/>
    <d v="2024-12-20T00:00:00"/>
    <x v="1"/>
    <s v="837"/>
    <x v="48"/>
    <s v="PA"/>
    <x v="0"/>
    <x v="0"/>
    <d v="2024-12-20T00:00:00"/>
    <d v="1899-12-30T09:03:19"/>
    <d v="2024-12-20T00:00:00"/>
    <d v="1899-12-30T09:03:22"/>
    <d v="2024-12-20T00:00:00"/>
    <d v="1899-12-30T09:41:27"/>
    <x v="0"/>
    <x v="0"/>
    <s v="7001180655"/>
    <s v="FBO"/>
    <d v="1899-12-30T00:38:08"/>
    <x v="783"/>
    <d v="1899-12-30T00:00:03"/>
    <s v="Granel"/>
    <s v="E001"/>
    <x v="2"/>
    <d v="1899-12-30T00:38:08"/>
    <d v="1899-12-30T00:38:05"/>
    <x v="3"/>
    <x v="15"/>
    <x v="5"/>
    <x v="1"/>
    <n v="0"/>
    <n v="0"/>
    <x v="0"/>
    <x v="1"/>
    <x v="0"/>
    <n v="0"/>
    <x v="7"/>
    <x v="1"/>
    <d v="1899-12-30T00:00:03"/>
    <d v="1899-12-30T00:00:03"/>
    <x v="0"/>
    <m/>
    <m/>
    <d v="1899-12-30T00:00:00"/>
    <d v="1899-12-30T00:38:08"/>
    <n v="6"/>
    <d v="1899-12-30T00:00:03"/>
    <n v="38.133333333331194"/>
    <x v="2"/>
    <x v="1"/>
  </r>
  <r>
    <x v="10"/>
    <s v="2024025473"/>
    <x v="0"/>
    <x v="1220"/>
    <s v="E4598JTV"/>
    <d v="2024-12-20T00:00:00"/>
    <x v="1"/>
    <s v="1782"/>
    <x v="46"/>
    <s v="PA"/>
    <x v="1"/>
    <x v="0"/>
    <d v="2024-12-20T00:00:00"/>
    <d v="1899-12-30T09:13:32"/>
    <d v="2024-12-20T00:00:00"/>
    <d v="1899-12-30T09:18:18"/>
    <d v="2024-12-20T00:00:00"/>
    <d v="1899-12-30T10:02:59"/>
    <x v="0"/>
    <x v="0"/>
    <s v="7001180656"/>
    <s v="FBO"/>
    <d v="1899-12-30T00:49:27"/>
    <x v="1024"/>
    <d v="1899-12-30T00:04:46"/>
    <s v="Granel"/>
    <s v="E001"/>
    <x v="2"/>
    <d v="1899-12-30T00:49:27"/>
    <d v="1899-12-30T00:44:41"/>
    <x v="3"/>
    <x v="15"/>
    <x v="5"/>
    <x v="1"/>
    <n v="0"/>
    <n v="0"/>
    <x v="0"/>
    <x v="1"/>
    <x v="0"/>
    <n v="0"/>
    <x v="7"/>
    <x v="0"/>
    <d v="1899-12-30T00:04:46"/>
    <d v="1899-12-30T00:04:46"/>
    <x v="0"/>
    <m/>
    <m/>
    <d v="1899-12-30T00:00:00"/>
    <d v="1899-12-30T00:49:27"/>
    <n v="6"/>
    <d v="1899-12-30T00:04:46"/>
    <n v="49.45000000000325"/>
    <x v="3"/>
    <x v="0"/>
  </r>
  <r>
    <x v="10"/>
    <s v="2024025475"/>
    <x v="0"/>
    <x v="1223"/>
    <s v="E2015JDV"/>
    <d v="2024-12-20T00:00:00"/>
    <x v="1"/>
    <s v="837"/>
    <x v="48"/>
    <s v="PA"/>
    <x v="0"/>
    <x v="0"/>
    <d v="2024-12-20T00:00:00"/>
    <d v="1899-12-30T09:37:08"/>
    <d v="2024-12-20T00:00:00"/>
    <d v="1899-12-30T09:37:09"/>
    <d v="2024-12-20T00:00:00"/>
    <d v="1899-12-30T10:08:58"/>
    <x v="0"/>
    <x v="0"/>
    <s v="7001180657"/>
    <s v="FBO"/>
    <d v="1899-12-30T00:31:50"/>
    <x v="2738"/>
    <d v="1899-12-30T00:00:01"/>
    <s v="Granel"/>
    <s v="E001"/>
    <x v="2"/>
    <d v="1899-12-30T00:31:50"/>
    <d v="1899-12-30T00:31:49"/>
    <x v="3"/>
    <x v="15"/>
    <x v="5"/>
    <x v="1"/>
    <n v="0"/>
    <n v="0"/>
    <x v="0"/>
    <x v="1"/>
    <x v="0"/>
    <n v="0"/>
    <x v="7"/>
    <x v="1"/>
    <d v="1899-12-30T00:00:01"/>
    <d v="1899-12-30T00:00:01"/>
    <x v="0"/>
    <m/>
    <m/>
    <d v="1899-12-30T00:00:00"/>
    <d v="1899-12-30T00:31:50"/>
    <n v="6"/>
    <d v="1899-12-30T00:00:01"/>
    <n v="31.833333333331169"/>
    <x v="3"/>
    <x v="1"/>
  </r>
  <r>
    <x v="10"/>
    <s v="2024025474"/>
    <x v="0"/>
    <x v="1239"/>
    <s v="E5728KFK"/>
    <d v="2024-12-20T00:00:00"/>
    <x v="1"/>
    <s v="1782"/>
    <x v="46"/>
    <s v="PA"/>
    <x v="1"/>
    <x v="0"/>
    <d v="2024-12-20T00:00:00"/>
    <d v="1899-12-30T09:36:32"/>
    <d v="2024-12-20T00:00:00"/>
    <d v="1899-12-30T09:36:33"/>
    <d v="2024-12-20T00:00:00"/>
    <d v="1899-12-30T10:17:12"/>
    <x v="0"/>
    <x v="0"/>
    <s v="7001180658"/>
    <s v="FBO"/>
    <d v="1899-12-30T00:40:40"/>
    <x v="1701"/>
    <d v="1899-12-30T00:00:01"/>
    <s v="Granel"/>
    <s v="E001"/>
    <x v="2"/>
    <d v="1899-12-30T00:40:40"/>
    <d v="1899-12-30T00:40:39"/>
    <x v="3"/>
    <x v="15"/>
    <x v="5"/>
    <x v="1"/>
    <n v="0"/>
    <n v="0"/>
    <x v="0"/>
    <x v="1"/>
    <x v="0"/>
    <n v="0"/>
    <x v="7"/>
    <x v="1"/>
    <d v="1899-12-30T00:00:01"/>
    <d v="1899-12-30T00:00:01"/>
    <x v="0"/>
    <m/>
    <m/>
    <d v="1899-12-30T00:00:00"/>
    <d v="1899-12-30T00:40:40"/>
    <n v="6"/>
    <d v="1899-12-30T00:00:01"/>
    <n v="40.666666666665613"/>
    <x v="3"/>
    <x v="1"/>
  </r>
  <r>
    <x v="10"/>
    <s v="2024025476"/>
    <x v="0"/>
    <x v="1264"/>
    <s v="E3960KHT"/>
    <d v="2024-12-20T00:00:00"/>
    <x v="1"/>
    <s v="1782"/>
    <x v="46"/>
    <s v="PA"/>
    <x v="1"/>
    <x v="0"/>
    <d v="2024-12-20T00:00:00"/>
    <d v="1899-12-30T09:46:53"/>
    <d v="2024-12-20T00:00:00"/>
    <d v="1899-12-30T09:46:55"/>
    <d v="2024-12-20T00:00:00"/>
    <d v="1899-12-30T10:31:26"/>
    <x v="0"/>
    <x v="0"/>
    <s v="7001180659"/>
    <s v="FBO"/>
    <d v="1899-12-30T00:44:33"/>
    <x v="2866"/>
    <d v="1899-12-30T00:00:02"/>
    <s v="Granel"/>
    <s v="E001"/>
    <x v="2"/>
    <d v="1899-12-30T00:44:33"/>
    <d v="1899-12-30T00:44:31"/>
    <x v="3"/>
    <x v="15"/>
    <x v="5"/>
    <x v="1"/>
    <n v="0"/>
    <n v="0"/>
    <x v="0"/>
    <x v="1"/>
    <x v="0"/>
    <n v="0"/>
    <x v="7"/>
    <x v="1"/>
    <d v="1899-12-30T00:00:02"/>
    <d v="1899-12-30T00:00:02"/>
    <x v="0"/>
    <m/>
    <m/>
    <d v="1899-12-30T00:00:00"/>
    <d v="1899-12-30T00:44:33"/>
    <n v="6"/>
    <d v="1899-12-30T00:00:02"/>
    <n v="44.550000000000011"/>
    <x v="3"/>
    <x v="1"/>
  </r>
  <r>
    <x v="10"/>
    <s v="2024025479"/>
    <x v="0"/>
    <x v="1226"/>
    <s v="E4948KGF"/>
    <d v="2024-12-20T00:00:00"/>
    <x v="1"/>
    <s v="837"/>
    <x v="48"/>
    <s v="PA"/>
    <x v="0"/>
    <x v="0"/>
    <d v="2024-12-20T00:00:00"/>
    <d v="1899-12-30T09:58:17"/>
    <d v="2024-12-20T00:00:00"/>
    <d v="1899-12-30T09:58:19"/>
    <d v="2024-12-20T00:00:00"/>
    <d v="1899-12-30T10:40:08"/>
    <x v="0"/>
    <x v="0"/>
    <s v="7001180660"/>
    <s v="FBO"/>
    <d v="1899-12-30T00:41:51"/>
    <x v="712"/>
    <d v="1899-12-30T00:00:02"/>
    <s v="Granel"/>
    <s v="E001"/>
    <x v="2"/>
    <d v="1899-12-30T00:41:51"/>
    <d v="1899-12-30T00:41:49"/>
    <x v="3"/>
    <x v="15"/>
    <x v="5"/>
    <x v="1"/>
    <n v="0"/>
    <n v="0"/>
    <x v="0"/>
    <x v="1"/>
    <x v="0"/>
    <n v="0"/>
    <x v="7"/>
    <x v="1"/>
    <d v="1899-12-30T00:00:02"/>
    <d v="1899-12-30T00:00:02"/>
    <x v="0"/>
    <m/>
    <m/>
    <d v="1899-12-30T00:00:00"/>
    <d v="1899-12-30T00:41:51"/>
    <n v="6"/>
    <d v="1899-12-30T00:00:02"/>
    <n v="41.849999999999987"/>
    <x v="3"/>
    <x v="1"/>
  </r>
  <r>
    <x v="10"/>
    <s v="2024025478"/>
    <x v="0"/>
    <x v="1221"/>
    <s v="E6028JLK"/>
    <d v="2024-12-20T00:00:00"/>
    <x v="1"/>
    <s v="1782"/>
    <x v="46"/>
    <s v="PA"/>
    <x v="1"/>
    <x v="0"/>
    <d v="2024-12-20T00:00:00"/>
    <d v="1899-12-30T09:51:35"/>
    <d v="2024-12-20T00:00:00"/>
    <d v="1899-12-30T09:51:37"/>
    <d v="2024-12-20T00:00:00"/>
    <d v="1899-12-30T10:45:31"/>
    <x v="0"/>
    <x v="0"/>
    <s v="7001180661"/>
    <s v="FBO"/>
    <d v="1899-12-30T00:53:56"/>
    <x v="3359"/>
    <d v="1899-12-30T00:00:02"/>
    <s v="Granel"/>
    <s v="E001"/>
    <x v="2"/>
    <d v="1899-12-30T00:53:56"/>
    <d v="1899-12-30T00:53:54"/>
    <x v="3"/>
    <x v="15"/>
    <x v="5"/>
    <x v="1"/>
    <n v="0"/>
    <n v="0"/>
    <x v="0"/>
    <x v="1"/>
    <x v="0"/>
    <n v="0"/>
    <x v="7"/>
    <x v="0"/>
    <d v="1899-12-30T00:00:02"/>
    <d v="1899-12-30T00:00:02"/>
    <x v="0"/>
    <m/>
    <m/>
    <d v="1899-12-30T00:00:00"/>
    <d v="1899-12-30T00:53:56"/>
    <n v="6"/>
    <d v="1899-12-30T00:00:02"/>
    <n v="53.933333333327987"/>
    <x v="3"/>
    <x v="0"/>
  </r>
  <r>
    <x v="10"/>
    <s v="2024025483"/>
    <x v="0"/>
    <x v="1235"/>
    <s v="ER7683BCC"/>
    <d v="2024-12-20T00:00:00"/>
    <x v="1"/>
    <s v="1782"/>
    <x v="46"/>
    <s v="PA"/>
    <x v="1"/>
    <x v="0"/>
    <d v="2024-12-20T00:00:00"/>
    <d v="1899-12-30T10:18:23"/>
    <d v="2024-12-20T00:00:00"/>
    <d v="1899-12-30T10:18:25"/>
    <d v="2024-12-20T00:00:00"/>
    <d v="1899-12-30T10:59:17"/>
    <x v="0"/>
    <x v="0"/>
    <s v="7001180662"/>
    <s v="EXW"/>
    <d v="1899-12-30T00:40:54"/>
    <x v="392"/>
    <d v="1899-12-30T00:00:02"/>
    <s v="Granel"/>
    <s v="E001"/>
    <x v="1"/>
    <d v="1899-12-30T00:40:54"/>
    <d v="1899-12-30T00:40:52"/>
    <x v="4"/>
    <x v="15"/>
    <x v="5"/>
    <x v="1"/>
    <n v="0"/>
    <n v="0"/>
    <x v="0"/>
    <x v="1"/>
    <x v="0"/>
    <n v="0"/>
    <x v="7"/>
    <x v="1"/>
    <d v="1899-12-30T00:00:02"/>
    <d v="1899-12-30T00:00:02"/>
    <x v="0"/>
    <m/>
    <m/>
    <d v="1899-12-30T00:00:00"/>
    <d v="1899-12-30T00:40:54"/>
    <n v="6"/>
    <d v="1899-12-30T00:00:02"/>
    <n v="40.900000000003196"/>
    <x v="3"/>
    <x v="1"/>
  </r>
  <r>
    <x v="10"/>
    <s v="2024025480"/>
    <x v="0"/>
    <x v="1231"/>
    <s v="E2222JCW"/>
    <d v="2024-12-20T00:00:00"/>
    <x v="1"/>
    <s v="1782"/>
    <x v="46"/>
    <s v="PA"/>
    <x v="1"/>
    <x v="0"/>
    <d v="2024-12-20T00:00:00"/>
    <d v="1899-12-30T10:08:01"/>
    <d v="2024-12-20T00:00:00"/>
    <d v="1899-12-30T10:08:03"/>
    <d v="2024-12-20T00:00:00"/>
    <d v="1899-12-30T11:10:22"/>
    <x v="0"/>
    <x v="0"/>
    <s v="7001180663"/>
    <s v="FBO"/>
    <d v="1899-12-30T01:02:21"/>
    <x v="3360"/>
    <d v="1899-12-30T00:00:02"/>
    <s v="Granel"/>
    <s v="E001"/>
    <x v="2"/>
    <d v="1899-12-30T01:02:21"/>
    <d v="1899-12-30T01:02:19"/>
    <x v="4"/>
    <x v="15"/>
    <x v="5"/>
    <x v="1"/>
    <n v="0"/>
    <n v="0"/>
    <x v="0"/>
    <x v="1"/>
    <x v="0"/>
    <n v="0"/>
    <x v="7"/>
    <x v="0"/>
    <d v="1899-12-30T00:00:02"/>
    <d v="1899-12-30T00:00:02"/>
    <x v="0"/>
    <m/>
    <m/>
    <d v="1899-12-30T00:00:00"/>
    <d v="1899-12-30T01:02:21"/>
    <n v="6"/>
    <d v="1899-12-30T00:00:02"/>
    <n v="62.349999999998396"/>
    <x v="4"/>
    <x v="0"/>
  </r>
  <r>
    <x v="10"/>
    <s v="2024025486"/>
    <x v="0"/>
    <x v="135"/>
    <s v="E3616JTZ"/>
    <d v="2024-12-20T00:00:00"/>
    <x v="1"/>
    <s v="837"/>
    <x v="48"/>
    <s v="PA"/>
    <x v="0"/>
    <x v="0"/>
    <d v="2024-12-20T00:00:00"/>
    <d v="1899-12-30T10:50:11"/>
    <d v="2024-12-20T00:00:00"/>
    <d v="1899-12-30T10:50:12"/>
    <d v="2024-12-20T00:00:00"/>
    <d v="1899-12-30T11:20:16"/>
    <x v="0"/>
    <x v="0"/>
    <s v="7001180664"/>
    <s v="FBO"/>
    <d v="1899-12-30T00:30:05"/>
    <x v="2944"/>
    <d v="1899-12-30T00:00:01"/>
    <s v="Granel"/>
    <s v="E001"/>
    <x v="2"/>
    <d v="1899-12-30T00:30:05"/>
    <d v="1899-12-30T00:30:04"/>
    <x v="4"/>
    <x v="15"/>
    <x v="5"/>
    <x v="1"/>
    <n v="0"/>
    <n v="0"/>
    <x v="0"/>
    <x v="1"/>
    <x v="0"/>
    <n v="0"/>
    <x v="7"/>
    <x v="1"/>
    <d v="1899-12-30T00:00:01"/>
    <d v="1899-12-30T00:00:01"/>
    <x v="0"/>
    <m/>
    <m/>
    <d v="1899-12-30T00:00:00"/>
    <d v="1899-12-30T00:30:05"/>
    <n v="6"/>
    <d v="1899-12-30T00:00:01"/>
    <n v="30.083333333342406"/>
    <x v="4"/>
    <x v="1"/>
  </r>
  <r>
    <x v="10"/>
    <s v="2024025485"/>
    <x v="0"/>
    <x v="1233"/>
    <s v="ER0328BBM"/>
    <d v="2024-12-20T00:00:00"/>
    <x v="1"/>
    <s v="1782"/>
    <x v="46"/>
    <s v="PA"/>
    <x v="1"/>
    <x v="0"/>
    <d v="2024-12-20T00:00:00"/>
    <d v="1899-12-30T10:48:49"/>
    <d v="2024-12-20T00:00:00"/>
    <d v="1899-12-30T10:48:51"/>
    <d v="2024-12-20T00:00:00"/>
    <d v="1899-12-30T11:24:49"/>
    <x v="0"/>
    <x v="0"/>
    <s v="7001180665"/>
    <s v="EXW"/>
    <d v="1899-12-30T00:36:00"/>
    <x v="3040"/>
    <d v="1899-12-30T00:00:02"/>
    <s v="Granel"/>
    <s v="E001"/>
    <x v="1"/>
    <d v="1899-12-30T00:36:00"/>
    <d v="1899-12-30T00:35:58"/>
    <x v="4"/>
    <x v="15"/>
    <x v="5"/>
    <x v="1"/>
    <n v="0"/>
    <n v="0"/>
    <x v="0"/>
    <x v="1"/>
    <x v="0"/>
    <n v="0"/>
    <x v="7"/>
    <x v="1"/>
    <d v="1899-12-30T00:00:02"/>
    <d v="1899-12-30T00:00:02"/>
    <x v="0"/>
    <m/>
    <m/>
    <d v="1899-12-30T00:00:00"/>
    <d v="1899-12-30T00:36:00"/>
    <n v="6"/>
    <d v="1899-12-30T00:00:02"/>
    <n v="35.99999999999995"/>
    <x v="4"/>
    <x v="1"/>
  </r>
  <r>
    <x v="10"/>
    <s v="2024025488"/>
    <x v="0"/>
    <x v="1267"/>
    <s v="E3201JTT"/>
    <d v="2024-12-20T00:00:00"/>
    <x v="1"/>
    <s v="837"/>
    <x v="48"/>
    <s v="PA"/>
    <x v="0"/>
    <x v="0"/>
    <d v="2024-12-20T00:00:00"/>
    <d v="1899-12-30T11:07:32"/>
    <d v="2024-12-20T00:00:00"/>
    <d v="1899-12-30T11:07:36"/>
    <d v="2024-12-20T00:00:00"/>
    <d v="1899-12-30T11:36:39"/>
    <x v="0"/>
    <x v="0"/>
    <s v="7001180666"/>
    <s v="FBO"/>
    <d v="1899-12-30T00:29:07"/>
    <x v="3256"/>
    <d v="1899-12-30T00:00:04"/>
    <s v="Granel"/>
    <s v="E001"/>
    <x v="2"/>
    <d v="1899-12-30T00:29:07"/>
    <d v="1899-12-30T00:29:03"/>
    <x v="5"/>
    <x v="15"/>
    <x v="5"/>
    <x v="1"/>
    <n v="0"/>
    <n v="0"/>
    <x v="0"/>
    <x v="1"/>
    <x v="0"/>
    <n v="0"/>
    <x v="7"/>
    <x v="1"/>
    <d v="1899-12-30T00:00:04"/>
    <d v="1899-12-30T00:00:04"/>
    <x v="0"/>
    <m/>
    <m/>
    <d v="1899-12-30T00:00:00"/>
    <d v="1899-12-30T00:29:07"/>
    <n v="6"/>
    <d v="1899-12-30T00:00:04"/>
    <n v="29.116666666670444"/>
    <x v="4"/>
    <x v="1"/>
  </r>
  <r>
    <x v="10"/>
    <s v="2024025487"/>
    <x v="0"/>
    <x v="1236"/>
    <s v="EBU01275R"/>
    <d v="2024-12-20T00:00:00"/>
    <x v="1"/>
    <s v="3312"/>
    <x v="51"/>
    <s v="PA"/>
    <x v="2"/>
    <x v="0"/>
    <d v="2024-12-20T00:00:00"/>
    <d v="1899-12-30T11:04:58"/>
    <d v="2024-12-20T00:00:00"/>
    <d v="1899-12-30T11:05:02"/>
    <d v="2024-12-20T00:00:00"/>
    <d v="1899-12-30T11:53:00"/>
    <x v="0"/>
    <x v="0"/>
    <s v="7001180667"/>
    <s v="EXW"/>
    <d v="1899-12-30T00:48:02"/>
    <x v="3361"/>
    <d v="1899-12-30T00:00:04"/>
    <s v="Ensacado"/>
    <s v="E002"/>
    <x v="1"/>
    <d v="1899-12-30T00:48:02"/>
    <d v="1899-12-30T00:47:58"/>
    <x v="5"/>
    <x v="15"/>
    <x v="5"/>
    <x v="2"/>
    <n v="0"/>
    <n v="0"/>
    <x v="0"/>
    <x v="2"/>
    <x v="0"/>
    <n v="0"/>
    <x v="7"/>
    <x v="0"/>
    <d v="1899-12-30T00:00:04"/>
    <d v="1899-12-30T00:00:04"/>
    <x v="0"/>
    <m/>
    <m/>
    <d v="1899-12-30T00:00:00"/>
    <d v="1899-12-30T00:48:02"/>
    <n v="6"/>
    <d v="1899-12-30T00:00:04"/>
    <n v="48.033333333331221"/>
    <x v="4"/>
    <x v="0"/>
  </r>
  <r>
    <x v="10"/>
    <s v="2024025489"/>
    <x v="1"/>
    <x v="1254"/>
    <m/>
    <d v="2024-12-20T00:00:00"/>
    <x v="1"/>
    <s v="2882"/>
    <x v="50"/>
    <s v="PA"/>
    <x v="6"/>
    <x v="0"/>
    <d v="2024-12-20T00:00:00"/>
    <d v="1899-12-30T11:52:21"/>
    <d v="2024-12-20T00:00:00"/>
    <d v="1899-12-30T12:00:00"/>
    <d v="2024-12-20T00:00:00"/>
    <d v="1899-12-30T12:29:31"/>
    <x v="263"/>
    <x v="3"/>
    <s v="7001180668"/>
    <s v="EXW"/>
    <d v="1899-12-30T00:37:10"/>
    <x v="2613"/>
    <d v="1899-12-30T00:07:39"/>
    <s v="Ensacado"/>
    <s v="E002"/>
    <x v="1"/>
    <d v="1899-12-30T00:37:10"/>
    <d v="1899-12-30T00:29:31"/>
    <x v="5"/>
    <x v="15"/>
    <x v="5"/>
    <x v="2"/>
    <n v="0"/>
    <n v="0"/>
    <x v="0"/>
    <x v="2"/>
    <x v="0"/>
    <n v="0"/>
    <x v="7"/>
    <x v="1"/>
    <d v="1899-12-30T00:07:39"/>
    <d v="1899-12-30T00:07:39"/>
    <x v="0"/>
    <m/>
    <m/>
    <d v="1899-12-30T00:00:00"/>
    <d v="1899-12-30T00:37:10"/>
    <n v="6"/>
    <d v="1899-12-30T00:07:39"/>
    <n v="37.166666666673621"/>
    <x v="5"/>
    <x v="1"/>
  </r>
  <r>
    <x v="10"/>
    <s v="2024025491"/>
    <x v="0"/>
    <x v="1232"/>
    <s v="ER2114BBN"/>
    <d v="2024-12-20T00:00:00"/>
    <x v="1"/>
    <s v="837"/>
    <x v="48"/>
    <s v="PA"/>
    <x v="0"/>
    <x v="0"/>
    <d v="2024-12-20T00:00:00"/>
    <d v="1899-12-30T12:12:07"/>
    <d v="2024-12-20T00:00:00"/>
    <d v="1899-12-30T12:12:07"/>
    <d v="2024-12-20T00:00:00"/>
    <d v="1899-12-30T12:36:39"/>
    <x v="0"/>
    <x v="0"/>
    <s v="7001180669"/>
    <s v="EXW"/>
    <d v="1899-12-30T00:24:32"/>
    <x v="1620"/>
    <d v="1899-12-30T00:00:00"/>
    <s v="Granel"/>
    <s v="E001"/>
    <x v="1"/>
    <d v="1899-12-30T00:24:32"/>
    <d v="1899-12-30T00:24:32"/>
    <x v="6"/>
    <x v="15"/>
    <x v="5"/>
    <x v="1"/>
    <n v="0"/>
    <n v="0"/>
    <x v="0"/>
    <x v="1"/>
    <x v="0"/>
    <n v="0"/>
    <x v="7"/>
    <x v="1"/>
    <d v="1899-12-30T00:00:00"/>
    <d v="1899-12-30T00:00:00"/>
    <x v="0"/>
    <m/>
    <m/>
    <d v="1899-12-30T00:00:00"/>
    <d v="1899-12-30T00:24:32"/>
    <n v="6"/>
    <d v="1899-12-30T00:00:00"/>
    <n v="24.533333333337541"/>
    <x v="5"/>
    <x v="1"/>
  </r>
  <r>
    <x v="10"/>
    <s v="2024025490"/>
    <x v="0"/>
    <x v="1234"/>
    <s v="E5825KKS"/>
    <d v="2024-12-20T00:00:00"/>
    <x v="1"/>
    <s v="3236"/>
    <x v="47"/>
    <s v="PA"/>
    <x v="5"/>
    <x v="0"/>
    <d v="2024-12-20T00:00:00"/>
    <d v="1899-12-30T12:08:04"/>
    <d v="2024-12-20T00:00:00"/>
    <d v="1899-12-30T12:08:06"/>
    <d v="2024-12-20T00:00:00"/>
    <d v="1899-12-30T12:39:46"/>
    <x v="0"/>
    <x v="0"/>
    <s v="7001180670"/>
    <s v="FBO"/>
    <d v="1899-12-30T00:31:42"/>
    <x v="1857"/>
    <d v="1899-12-30T00:00:02"/>
    <s v="Granel"/>
    <s v="E001"/>
    <x v="2"/>
    <d v="1899-12-30T00:31:42"/>
    <d v="1899-12-30T00:31:40"/>
    <x v="6"/>
    <x v="15"/>
    <x v="5"/>
    <x v="1"/>
    <n v="0"/>
    <n v="0"/>
    <x v="0"/>
    <x v="1"/>
    <x v="0"/>
    <n v="0"/>
    <x v="7"/>
    <x v="1"/>
    <d v="1899-12-30T00:00:02"/>
    <d v="1899-12-30T00:00:02"/>
    <x v="0"/>
    <m/>
    <m/>
    <d v="1899-12-30T00:00:00"/>
    <d v="1899-12-30T00:31:42"/>
    <n v="6"/>
    <d v="1899-12-30T00:00:02"/>
    <n v="31.700000000001598"/>
    <x v="5"/>
    <x v="1"/>
  </r>
  <r>
    <x v="10"/>
    <s v="2024025493"/>
    <x v="0"/>
    <x v="1222"/>
    <s v="E6663JLK"/>
    <d v="2024-12-20T00:00:00"/>
    <x v="1"/>
    <s v="1782"/>
    <x v="46"/>
    <s v="PA"/>
    <x v="1"/>
    <x v="0"/>
    <d v="2024-12-20T00:00:00"/>
    <d v="1899-12-30T12:27:44"/>
    <d v="2024-12-20T00:00:00"/>
    <d v="1899-12-30T12:27:45"/>
    <d v="2024-12-20T00:00:00"/>
    <d v="1899-12-30T13:08:41"/>
    <x v="0"/>
    <x v="0"/>
    <s v="7001180671"/>
    <s v="FBO"/>
    <d v="1899-12-30T00:40:57"/>
    <x v="585"/>
    <d v="1899-12-30T00:00:01"/>
    <s v="Granel"/>
    <s v="E001"/>
    <x v="2"/>
    <d v="1899-12-30T00:40:57"/>
    <d v="1899-12-30T00:40:56"/>
    <x v="6"/>
    <x v="15"/>
    <x v="5"/>
    <x v="1"/>
    <n v="0"/>
    <n v="0"/>
    <x v="0"/>
    <x v="1"/>
    <x v="0"/>
    <n v="0"/>
    <x v="7"/>
    <x v="1"/>
    <d v="1899-12-30T00:00:01"/>
    <d v="1899-12-30T00:00:01"/>
    <x v="0"/>
    <m/>
    <m/>
    <d v="1899-12-30T00:00:00"/>
    <d v="1899-12-30T00:40:57"/>
    <n v="6"/>
    <d v="1899-12-30T00:00:01"/>
    <n v="40.950000000000003"/>
    <x v="13"/>
    <x v="1"/>
  </r>
  <r>
    <x v="10"/>
    <s v="2024025492"/>
    <x v="0"/>
    <x v="1249"/>
    <s v="E3073HKF"/>
    <d v="2024-12-20T00:00:00"/>
    <x v="1"/>
    <s v="2882"/>
    <x v="50"/>
    <s v="PA"/>
    <x v="2"/>
    <x v="0"/>
    <d v="2024-12-20T00:00:00"/>
    <d v="1899-12-30T12:15:55"/>
    <d v="2024-12-20T00:00:00"/>
    <d v="1899-12-30T12:15:56"/>
    <d v="2024-12-20T00:00:00"/>
    <d v="1899-12-30T13:12:22"/>
    <x v="0"/>
    <x v="0"/>
    <s v="7001180672"/>
    <s v="EXW"/>
    <d v="1899-12-30T00:56:27"/>
    <x v="3362"/>
    <d v="1899-12-30T00:00:01"/>
    <s v="Ensacado"/>
    <s v="E002"/>
    <x v="1"/>
    <d v="1899-12-30T00:56:27"/>
    <d v="1899-12-30T00:56:26"/>
    <x v="6"/>
    <x v="15"/>
    <x v="5"/>
    <x v="2"/>
    <n v="0"/>
    <n v="0"/>
    <x v="0"/>
    <x v="2"/>
    <x v="0"/>
    <n v="0"/>
    <x v="7"/>
    <x v="0"/>
    <d v="1899-12-30T00:00:01"/>
    <d v="1899-12-30T00:00:01"/>
    <x v="0"/>
    <m/>
    <m/>
    <d v="1899-12-30T00:00:00"/>
    <d v="1899-12-30T00:56:27"/>
    <n v="6"/>
    <d v="1899-12-30T00:00:01"/>
    <n v="56.45000000000163"/>
    <x v="13"/>
    <x v="0"/>
  </r>
  <r>
    <x v="10"/>
    <s v="2024025494"/>
    <x v="0"/>
    <x v="1261"/>
    <s v="E2558KKH"/>
    <d v="2024-12-20T00:00:00"/>
    <x v="1"/>
    <s v="2882"/>
    <x v="50"/>
    <s v="PA"/>
    <x v="2"/>
    <x v="0"/>
    <d v="2024-12-20T00:00:00"/>
    <d v="1899-12-30T12:35:36"/>
    <d v="2024-12-20T00:00:00"/>
    <d v="1899-12-30T12:35:38"/>
    <d v="2024-12-20T00:00:00"/>
    <d v="1899-12-30T13:33:00"/>
    <x v="0"/>
    <x v="0"/>
    <s v="7001180673"/>
    <s v="EXW"/>
    <d v="1899-12-30T00:57:24"/>
    <x v="3363"/>
    <d v="1899-12-30T00:00:02"/>
    <s v="Ensacado"/>
    <s v="E002"/>
    <x v="1"/>
    <d v="1899-12-30T00:57:24"/>
    <d v="1899-12-30T00:57:22"/>
    <x v="6"/>
    <x v="15"/>
    <x v="5"/>
    <x v="2"/>
    <n v="0"/>
    <n v="0"/>
    <x v="0"/>
    <x v="2"/>
    <x v="0"/>
    <n v="0"/>
    <x v="7"/>
    <x v="0"/>
    <d v="1899-12-30T00:00:02"/>
    <d v="1899-12-30T00:00:02"/>
    <x v="0"/>
    <m/>
    <m/>
    <d v="1899-12-30T00:00:00"/>
    <d v="1899-12-30T00:57:24"/>
    <n v="6"/>
    <d v="1899-12-30T00:00:02"/>
    <n v="57.399999999998421"/>
    <x v="13"/>
    <x v="0"/>
  </r>
  <r>
    <x v="10"/>
    <s v="2024025509"/>
    <x v="0"/>
    <x v="1248"/>
    <s v="E3486JKF"/>
    <d v="2024-12-20T00:00:00"/>
    <x v="1"/>
    <s v="2882"/>
    <x v="50"/>
    <s v="PA"/>
    <x v="2"/>
    <x v="0"/>
    <d v="2024-12-20T00:00:00"/>
    <d v="1899-12-30T13:14:52"/>
    <d v="2024-12-20T00:00:00"/>
    <d v="1899-12-30T13:15:13"/>
    <d v="2024-12-20T00:00:00"/>
    <d v="1899-12-30T14:14:04"/>
    <x v="0"/>
    <x v="0"/>
    <s v="7001180675"/>
    <s v="EXW"/>
    <d v="1899-12-30T00:59:12"/>
    <x v="3364"/>
    <d v="1899-12-30T00:00:21"/>
    <s v="Ensacado"/>
    <s v="E002"/>
    <x v="1"/>
    <d v="1899-12-30T00:59:12"/>
    <d v="1899-12-30T00:58:51"/>
    <x v="9"/>
    <x v="15"/>
    <x v="5"/>
    <x v="2"/>
    <n v="0"/>
    <n v="0"/>
    <x v="0"/>
    <x v="2"/>
    <x v="0"/>
    <n v="0"/>
    <x v="7"/>
    <x v="0"/>
    <d v="1899-12-30T00:00:21"/>
    <d v="1899-12-30T00:00:21"/>
    <x v="0"/>
    <m/>
    <m/>
    <d v="1899-12-30T00:00:00"/>
    <d v="1899-12-30T00:59:12"/>
    <n v="6"/>
    <d v="1899-12-30T00:00:21"/>
    <n v="59.199999999998539"/>
    <x v="8"/>
    <x v="0"/>
  </r>
  <r>
    <x v="10"/>
    <s v="2024025510"/>
    <x v="0"/>
    <x v="1224"/>
    <s v="E0897HWR"/>
    <d v="2024-12-20T00:00:00"/>
    <x v="1"/>
    <s v="1782"/>
    <x v="46"/>
    <s v="PA"/>
    <x v="1"/>
    <x v="0"/>
    <d v="2024-12-20T00:00:00"/>
    <d v="1899-12-30T13:56:58"/>
    <d v="2024-12-20T00:00:00"/>
    <d v="1899-12-30T13:57:00"/>
    <d v="2024-12-20T00:00:00"/>
    <d v="1899-12-30T14:34:31"/>
    <x v="0"/>
    <x v="0"/>
    <s v="7001180676"/>
    <s v="FBO"/>
    <d v="1899-12-30T00:37:33"/>
    <x v="3365"/>
    <d v="1899-12-30T00:00:02"/>
    <s v="Granel"/>
    <s v="E001"/>
    <x v="2"/>
    <d v="1899-12-30T00:37:33"/>
    <d v="1899-12-30T00:37:31"/>
    <x v="9"/>
    <x v="15"/>
    <x v="5"/>
    <x v="1"/>
    <n v="0"/>
    <n v="0"/>
    <x v="0"/>
    <x v="1"/>
    <x v="0"/>
    <n v="0"/>
    <x v="7"/>
    <x v="1"/>
    <d v="1899-12-30T00:00:02"/>
    <d v="1899-12-30T00:00:02"/>
    <x v="0"/>
    <m/>
    <m/>
    <d v="1899-12-30T00:00:00"/>
    <d v="1899-12-30T00:37:33"/>
    <n v="6"/>
    <d v="1899-12-30T00:00:02"/>
    <n v="37.55000000000171"/>
    <x v="8"/>
    <x v="1"/>
  </r>
  <r>
    <x v="10"/>
    <s v="2024025514"/>
    <x v="0"/>
    <x v="1257"/>
    <s v="E0395HTG"/>
    <d v="2024-12-20T00:00:00"/>
    <x v="1"/>
    <s v="2882"/>
    <x v="50"/>
    <s v="PA"/>
    <x v="2"/>
    <x v="0"/>
    <d v="2024-12-20T00:00:00"/>
    <d v="1899-12-30T13:59:13"/>
    <d v="2024-12-20T00:00:00"/>
    <d v="1899-12-30T13:59:15"/>
    <d v="2024-12-20T00:00:00"/>
    <d v="1899-12-30T14:44:56"/>
    <x v="0"/>
    <x v="0"/>
    <s v="7001180677"/>
    <s v="EXW"/>
    <d v="1899-12-30T00:45:43"/>
    <x v="3366"/>
    <d v="1899-12-30T00:00:02"/>
    <s v="Ensacado"/>
    <s v="E002"/>
    <x v="1"/>
    <d v="1899-12-30T00:45:43"/>
    <d v="1899-12-30T00:45:41"/>
    <x v="9"/>
    <x v="15"/>
    <x v="5"/>
    <x v="2"/>
    <n v="0"/>
    <n v="0"/>
    <x v="0"/>
    <x v="2"/>
    <x v="0"/>
    <n v="0"/>
    <x v="7"/>
    <x v="0"/>
    <d v="1899-12-30T00:00:02"/>
    <d v="1899-12-30T00:00:02"/>
    <x v="0"/>
    <m/>
    <m/>
    <d v="1899-12-30T00:00:00"/>
    <d v="1899-12-30T00:45:43"/>
    <n v="6"/>
    <d v="1899-12-30T00:00:02"/>
    <n v="45.716666666673596"/>
    <x v="8"/>
    <x v="0"/>
  </r>
  <r>
    <x v="10"/>
    <s v="2024025516"/>
    <x v="0"/>
    <x v="1218"/>
    <s v="E9980KJB"/>
    <d v="2024-12-20T00:00:00"/>
    <x v="1"/>
    <s v="1782"/>
    <x v="46"/>
    <s v="PA"/>
    <x v="1"/>
    <x v="0"/>
    <d v="2024-12-20T00:00:00"/>
    <d v="1899-12-30T14:04:53"/>
    <d v="2024-12-20T00:00:00"/>
    <d v="1899-12-30T14:04:55"/>
    <d v="2024-12-20T00:00:00"/>
    <d v="1899-12-30T14:48:04"/>
    <x v="0"/>
    <x v="0"/>
    <s v="7001180678"/>
    <s v="FBO"/>
    <d v="1899-12-30T00:43:11"/>
    <x v="2456"/>
    <d v="1899-12-30T00:00:02"/>
    <s v="Granel"/>
    <s v="E001"/>
    <x v="2"/>
    <d v="1899-12-30T00:43:11"/>
    <d v="1899-12-30T00:43:09"/>
    <x v="7"/>
    <x v="15"/>
    <x v="5"/>
    <x v="1"/>
    <n v="0"/>
    <n v="0"/>
    <x v="0"/>
    <x v="1"/>
    <x v="0"/>
    <n v="0"/>
    <x v="7"/>
    <x v="1"/>
    <d v="1899-12-30T00:00:02"/>
    <d v="1899-12-30T00:00:02"/>
    <x v="0"/>
    <m/>
    <m/>
    <d v="1899-12-30T00:00:00"/>
    <d v="1899-12-30T00:43:11"/>
    <n v="6"/>
    <d v="1899-12-30T00:00:02"/>
    <n v="43.183333333324789"/>
    <x v="8"/>
    <x v="1"/>
  </r>
  <r>
    <x v="10"/>
    <s v="2024025515"/>
    <x v="0"/>
    <x v="1236"/>
    <s v="EBU01275R"/>
    <d v="2024-12-20T00:00:00"/>
    <x v="1"/>
    <s v="3312"/>
    <x v="51"/>
    <s v="PA"/>
    <x v="2"/>
    <x v="0"/>
    <d v="2024-12-20T00:00:00"/>
    <d v="1899-12-30T14:00:04"/>
    <d v="2024-12-20T00:00:00"/>
    <d v="1899-12-30T14:00:08"/>
    <d v="2024-12-20T00:00:00"/>
    <d v="1899-12-30T14:58:12"/>
    <x v="0"/>
    <x v="0"/>
    <s v="7001180679"/>
    <s v="EXW"/>
    <d v="1899-12-30T00:58:08"/>
    <x v="1991"/>
    <d v="1899-12-30T00:00:04"/>
    <s v="Ensacado"/>
    <s v="E002"/>
    <x v="1"/>
    <d v="1899-12-30T00:58:08"/>
    <d v="1899-12-30T00:58:04"/>
    <x v="7"/>
    <x v="15"/>
    <x v="5"/>
    <x v="2"/>
    <n v="0"/>
    <n v="0"/>
    <x v="0"/>
    <x v="2"/>
    <x v="0"/>
    <n v="0"/>
    <x v="7"/>
    <x v="0"/>
    <d v="1899-12-30T00:00:04"/>
    <d v="1899-12-30T00:00:04"/>
    <x v="0"/>
    <m/>
    <m/>
    <d v="1899-12-30T00:00:00"/>
    <d v="1899-12-30T00:58:08"/>
    <n v="6"/>
    <d v="1899-12-30T00:00:04"/>
    <n v="58.133333333332878"/>
    <x v="8"/>
    <x v="0"/>
  </r>
  <r>
    <x v="10"/>
    <s v="2024025519"/>
    <x v="0"/>
    <x v="1223"/>
    <s v="E2015JDV"/>
    <d v="2024-12-20T00:00:00"/>
    <x v="1"/>
    <s v="1782"/>
    <x v="46"/>
    <s v="PA"/>
    <x v="1"/>
    <x v="0"/>
    <d v="2024-12-20T00:00:00"/>
    <d v="1899-12-30T14:22:39"/>
    <d v="2024-12-20T00:00:00"/>
    <d v="1899-12-30T14:22:40"/>
    <d v="2024-12-20T00:00:00"/>
    <d v="1899-12-30T15:08:27"/>
    <x v="0"/>
    <x v="0"/>
    <s v="7001180680"/>
    <s v="FBO"/>
    <d v="1899-12-30T00:45:48"/>
    <x v="3166"/>
    <d v="1899-12-30T00:00:01"/>
    <s v="Granel"/>
    <s v="E001"/>
    <x v="2"/>
    <d v="1899-12-30T00:45:48"/>
    <d v="1899-12-30T00:45:47"/>
    <x v="7"/>
    <x v="15"/>
    <x v="5"/>
    <x v="1"/>
    <n v="0"/>
    <n v="0"/>
    <x v="0"/>
    <x v="1"/>
    <x v="0"/>
    <n v="0"/>
    <x v="7"/>
    <x v="0"/>
    <d v="1899-12-30T00:00:01"/>
    <d v="1899-12-30T00:00:01"/>
    <x v="0"/>
    <m/>
    <m/>
    <d v="1899-12-30T00:00:00"/>
    <d v="1899-12-30T00:45:48"/>
    <n v="6"/>
    <d v="1899-12-30T00:00:01"/>
    <n v="45.800000000006357"/>
    <x v="6"/>
    <x v="0"/>
  </r>
  <r>
    <x v="10"/>
    <s v="2024025520"/>
    <x v="0"/>
    <x v="1228"/>
    <s v="E5397JZM"/>
    <d v="2024-12-20T00:00:00"/>
    <x v="1"/>
    <s v="1782"/>
    <x v="46"/>
    <s v="PA"/>
    <x v="1"/>
    <x v="0"/>
    <d v="2024-12-20T00:00:00"/>
    <d v="1899-12-30T14:40:51"/>
    <d v="2024-12-20T00:00:00"/>
    <d v="1899-12-30T14:40:54"/>
    <d v="2024-12-20T00:00:00"/>
    <d v="1899-12-30T15:36:17"/>
    <x v="0"/>
    <x v="0"/>
    <s v="7001180681"/>
    <s v="FBO"/>
    <d v="1899-12-30T00:55:26"/>
    <x v="1394"/>
    <d v="1899-12-30T00:00:03"/>
    <s v="Granel"/>
    <s v="E001"/>
    <x v="2"/>
    <d v="1899-12-30T00:55:26"/>
    <d v="1899-12-30T00:55:23"/>
    <x v="7"/>
    <x v="15"/>
    <x v="5"/>
    <x v="1"/>
    <n v="0"/>
    <n v="0"/>
    <x v="0"/>
    <x v="1"/>
    <x v="0"/>
    <n v="0"/>
    <x v="7"/>
    <x v="0"/>
    <d v="1899-12-30T00:00:03"/>
    <d v="1899-12-30T00:00:03"/>
    <x v="0"/>
    <m/>
    <m/>
    <d v="1899-12-30T00:00:00"/>
    <d v="1899-12-30T00:55:26"/>
    <n v="6"/>
    <d v="1899-12-30T00:00:03"/>
    <n v="55.433333333332776"/>
    <x v="6"/>
    <x v="0"/>
  </r>
  <r>
    <x v="10"/>
    <s v="2024025521"/>
    <x v="0"/>
    <x v="1225"/>
    <s v="E4179KVF"/>
    <d v="2024-12-20T00:00:00"/>
    <x v="1"/>
    <s v="1782"/>
    <x v="46"/>
    <s v="PA"/>
    <x v="1"/>
    <x v="0"/>
    <d v="2024-12-20T00:00:00"/>
    <d v="1899-12-30T14:52:14"/>
    <d v="2024-12-20T00:00:00"/>
    <d v="1899-12-30T14:52:15"/>
    <d v="2024-12-20T00:00:00"/>
    <d v="1899-12-30T15:44:58"/>
    <x v="0"/>
    <x v="0"/>
    <s v="7001180682"/>
    <s v="FBO"/>
    <d v="1899-12-30T00:52:44"/>
    <x v="3056"/>
    <d v="1899-12-30T00:00:01"/>
    <s v="Granel"/>
    <s v="E001"/>
    <x v="2"/>
    <d v="1899-12-30T00:52:44"/>
    <d v="1899-12-30T00:52:43"/>
    <x v="7"/>
    <x v="15"/>
    <x v="5"/>
    <x v="1"/>
    <n v="0"/>
    <n v="0"/>
    <x v="0"/>
    <x v="1"/>
    <x v="0"/>
    <n v="0"/>
    <x v="7"/>
    <x v="0"/>
    <d v="1899-12-30T00:00:01"/>
    <d v="1899-12-30T00:00:01"/>
    <x v="0"/>
    <m/>
    <m/>
    <d v="1899-12-30T00:00:00"/>
    <d v="1899-12-30T00:52:44"/>
    <n v="6"/>
    <d v="1899-12-30T00:00:01"/>
    <n v="52.733333333332837"/>
    <x v="6"/>
    <x v="0"/>
  </r>
  <r>
    <x v="10"/>
    <s v="2024025518"/>
    <x v="0"/>
    <x v="1226"/>
    <s v="E4948KGF"/>
    <d v="2024-12-20T00:00:00"/>
    <x v="1"/>
    <s v="1782"/>
    <x v="46"/>
    <s v="PA"/>
    <x v="1"/>
    <x v="0"/>
    <d v="2024-12-20T00:00:00"/>
    <d v="1899-12-30T14:21:53"/>
    <d v="2024-12-20T00:00:00"/>
    <d v="1899-12-30T14:21:55"/>
    <d v="2024-12-20T00:00:00"/>
    <d v="1899-12-30T16:03:38"/>
    <x v="0"/>
    <x v="0"/>
    <s v="7001180683"/>
    <s v="FBO"/>
    <d v="1899-12-30T01:41:45"/>
    <x v="3367"/>
    <d v="1899-12-30T00:00:02"/>
    <s v="Granel"/>
    <s v="E001"/>
    <x v="2"/>
    <d v="1899-12-30T01:41:45"/>
    <d v="1899-12-30T01:41:43"/>
    <x v="7"/>
    <x v="15"/>
    <x v="5"/>
    <x v="1"/>
    <n v="0"/>
    <n v="0"/>
    <x v="0"/>
    <x v="1"/>
    <x v="0"/>
    <n v="0"/>
    <x v="7"/>
    <x v="2"/>
    <d v="1899-12-30T00:00:02"/>
    <d v="1899-12-30T00:00:02"/>
    <x v="0"/>
    <m/>
    <m/>
    <d v="1899-12-30T00:00:00"/>
    <d v="1899-12-30T01:41:45"/>
    <n v="6"/>
    <d v="1899-12-30T00:00:02"/>
    <n v="101.74999999999672"/>
    <x v="9"/>
    <x v="0"/>
  </r>
  <r>
    <x v="10"/>
    <s v="2024025528"/>
    <x v="0"/>
    <x v="1247"/>
    <m/>
    <d v="2024-12-20T00:00:00"/>
    <x v="1"/>
    <s v="2882"/>
    <x v="50"/>
    <s v="PA"/>
    <x v="2"/>
    <x v="0"/>
    <d v="2024-12-20T00:00:00"/>
    <d v="1899-12-30T15:54:06"/>
    <d v="2024-12-20T00:00:00"/>
    <d v="1899-12-30T15:54:06"/>
    <d v="2024-12-20T00:00:00"/>
    <d v="1899-12-30T16:14:14"/>
    <x v="0"/>
    <x v="0"/>
    <s v="7001180684"/>
    <s v="EXW"/>
    <d v="1899-12-30T00:20:08"/>
    <x v="1834"/>
    <d v="1899-12-30T00:00:00"/>
    <s v="Ensacado"/>
    <s v="E002"/>
    <x v="1"/>
    <d v="1899-12-30T00:20:08"/>
    <d v="1899-12-30T00:20:08"/>
    <x v="14"/>
    <x v="15"/>
    <x v="5"/>
    <x v="2"/>
    <n v="0"/>
    <n v="0"/>
    <x v="0"/>
    <x v="2"/>
    <x v="0"/>
    <n v="0"/>
    <x v="7"/>
    <x v="1"/>
    <d v="1899-12-30T00:00:00"/>
    <d v="1899-12-30T00:00:00"/>
    <x v="0"/>
    <m/>
    <m/>
    <d v="1899-12-30T00:00:00"/>
    <d v="1899-12-30T00:20:08"/>
    <n v="6"/>
    <d v="1899-12-30T00:00:00"/>
    <n v="20.133333333345647"/>
    <x v="9"/>
    <x v="1"/>
  </r>
  <r>
    <x v="10"/>
    <s v="2024025522"/>
    <x v="0"/>
    <x v="1264"/>
    <s v="E3960KHT"/>
    <d v="2024-12-20T00:00:00"/>
    <x v="1"/>
    <s v="3236"/>
    <x v="47"/>
    <s v="PA"/>
    <x v="5"/>
    <x v="0"/>
    <d v="2024-12-20T00:00:00"/>
    <d v="1899-12-30T15:10:35"/>
    <d v="2024-12-20T00:00:00"/>
    <d v="1899-12-30T15:10:38"/>
    <d v="2024-12-20T00:00:00"/>
    <d v="1899-12-30T16:22:29"/>
    <x v="0"/>
    <x v="0"/>
    <s v="7001180685"/>
    <s v="FBO"/>
    <d v="1899-12-30T01:11:54"/>
    <x v="3368"/>
    <d v="1899-12-30T00:00:03"/>
    <s v="Granel"/>
    <s v="E001"/>
    <x v="2"/>
    <d v="1899-12-30T01:11:54"/>
    <d v="1899-12-30T01:11:51"/>
    <x v="14"/>
    <x v="15"/>
    <x v="5"/>
    <x v="1"/>
    <n v="0"/>
    <n v="0"/>
    <x v="0"/>
    <x v="1"/>
    <x v="0"/>
    <n v="0"/>
    <x v="7"/>
    <x v="0"/>
    <d v="1899-12-30T00:00:03"/>
    <d v="1899-12-30T00:00:03"/>
    <x v="0"/>
    <m/>
    <m/>
    <d v="1899-12-30T00:00:00"/>
    <d v="1899-12-30T01:11:54"/>
    <n v="6"/>
    <d v="1899-12-30T00:00:03"/>
    <n v="71.899999999992048"/>
    <x v="9"/>
    <x v="0"/>
  </r>
  <r>
    <x v="10"/>
    <s v="2024025523"/>
    <x v="0"/>
    <x v="1252"/>
    <s v="E0945JZT"/>
    <d v="2024-12-20T00:00:00"/>
    <x v="1"/>
    <s v="1782"/>
    <x v="46"/>
    <s v="PA"/>
    <x v="1"/>
    <x v="0"/>
    <d v="2024-12-20T00:00:00"/>
    <d v="1899-12-30T15:18:03"/>
    <d v="2024-12-20T00:00:00"/>
    <d v="1899-12-30T15:18:05"/>
    <d v="2024-12-20T00:00:00"/>
    <d v="1899-12-30T16:38:09"/>
    <x v="0"/>
    <x v="0"/>
    <s v="7001180686"/>
    <s v="FBO"/>
    <d v="1899-12-30T01:20:06"/>
    <x v="452"/>
    <d v="1899-12-30T00:00:02"/>
    <s v="Granel"/>
    <s v="E001"/>
    <x v="2"/>
    <d v="1899-12-30T01:20:06"/>
    <d v="1899-12-30T01:20:04"/>
    <x v="14"/>
    <x v="15"/>
    <x v="5"/>
    <x v="1"/>
    <n v="0"/>
    <n v="0"/>
    <x v="0"/>
    <x v="1"/>
    <x v="0"/>
    <n v="0"/>
    <x v="7"/>
    <x v="0"/>
    <d v="1899-12-30T00:00:02"/>
    <d v="1899-12-30T00:00:02"/>
    <x v="0"/>
    <m/>
    <m/>
    <d v="1899-12-30T00:00:00"/>
    <d v="1899-12-30T01:20:06"/>
    <n v="6"/>
    <d v="1899-12-30T00:00:02"/>
    <n v="80.100000000000051"/>
    <x v="9"/>
    <x v="0"/>
  </r>
  <r>
    <x v="10"/>
    <s v="2024025524"/>
    <x v="0"/>
    <x v="1231"/>
    <s v="E2222JCW"/>
    <d v="2024-12-20T00:00:00"/>
    <x v="1"/>
    <s v="1782"/>
    <x v="46"/>
    <s v="PA"/>
    <x v="1"/>
    <x v="0"/>
    <d v="2024-12-20T00:00:00"/>
    <d v="1899-12-30T15:24:36"/>
    <d v="2024-12-20T00:00:00"/>
    <d v="1899-12-30T15:24:37"/>
    <d v="2024-12-20T00:00:00"/>
    <d v="1899-12-30T16:56:52"/>
    <x v="0"/>
    <x v="0"/>
    <s v="7001180687"/>
    <s v="FBO"/>
    <d v="1899-12-30T01:32:16"/>
    <x v="3369"/>
    <d v="1899-12-30T00:00:01"/>
    <s v="Granel"/>
    <s v="E001"/>
    <x v="2"/>
    <d v="1899-12-30T01:32:16"/>
    <d v="1899-12-30T01:32:15"/>
    <x v="14"/>
    <x v="15"/>
    <x v="5"/>
    <x v="1"/>
    <n v="0"/>
    <n v="0"/>
    <x v="0"/>
    <x v="1"/>
    <x v="0"/>
    <n v="0"/>
    <x v="7"/>
    <x v="2"/>
    <d v="1899-12-30T00:00:01"/>
    <d v="1899-12-30T00:00:01"/>
    <x v="0"/>
    <m/>
    <m/>
    <d v="1899-12-30T00:00:00"/>
    <d v="1899-12-30T01:32:16"/>
    <n v="6"/>
    <d v="1899-12-30T00:00:01"/>
    <n v="92.266666666675121"/>
    <x v="9"/>
    <x v="0"/>
  </r>
  <r>
    <x v="10"/>
    <s v="2024025527"/>
    <x v="0"/>
    <x v="1219"/>
    <s v="E7637JSC"/>
    <d v="2024-12-20T00:00:00"/>
    <x v="1"/>
    <s v="1782"/>
    <x v="46"/>
    <s v="PA"/>
    <x v="1"/>
    <x v="0"/>
    <d v="2024-12-20T00:00:00"/>
    <d v="1899-12-30T15:50:12"/>
    <d v="2024-12-20T00:00:00"/>
    <d v="1899-12-30T15:50:13"/>
    <d v="2024-12-20T00:00:00"/>
    <d v="1899-12-30T17:00:31"/>
    <x v="0"/>
    <x v="0"/>
    <s v="7001180688"/>
    <s v="FBO"/>
    <d v="1899-12-30T01:10:19"/>
    <x v="3370"/>
    <d v="1899-12-30T00:00:01"/>
    <s v="Granel"/>
    <s v="E001"/>
    <x v="2"/>
    <d v="1899-12-30T01:10:19"/>
    <d v="1899-12-30T01:10:18"/>
    <x v="14"/>
    <x v="15"/>
    <x v="5"/>
    <x v="1"/>
    <n v="0"/>
    <n v="0"/>
    <x v="0"/>
    <x v="1"/>
    <x v="0"/>
    <n v="0"/>
    <x v="7"/>
    <x v="0"/>
    <d v="1899-12-30T00:00:01"/>
    <d v="1899-12-30T00:00:01"/>
    <x v="0"/>
    <m/>
    <m/>
    <d v="1899-12-30T00:00:00"/>
    <d v="1899-12-30T01:10:19"/>
    <n v="6"/>
    <d v="1899-12-30T00:00:01"/>
    <n v="70.316666666668809"/>
    <x v="10"/>
    <x v="0"/>
  </r>
  <r>
    <x v="10"/>
    <s v="2024025529"/>
    <x v="0"/>
    <x v="1234"/>
    <s v="E5825KKS"/>
    <d v="2024-12-20T00:00:00"/>
    <x v="1"/>
    <s v="1782"/>
    <x v="46"/>
    <s v="PA"/>
    <x v="1"/>
    <x v="0"/>
    <d v="2024-12-20T00:00:00"/>
    <d v="1899-12-30T15:57:50"/>
    <d v="2024-12-20T00:00:00"/>
    <d v="1899-12-30T15:57:50"/>
    <d v="2024-12-20T00:00:00"/>
    <d v="1899-12-30T17:14:11"/>
    <x v="0"/>
    <x v="0"/>
    <s v="7001180689"/>
    <s v="FBO"/>
    <d v="1899-12-30T01:16:21"/>
    <x v="3371"/>
    <d v="1899-12-30T00:00:00"/>
    <s v="Granel"/>
    <s v="E001"/>
    <x v="2"/>
    <d v="1899-12-30T01:16:21"/>
    <d v="1899-12-30T01:16:21"/>
    <x v="14"/>
    <x v="15"/>
    <x v="5"/>
    <x v="1"/>
    <n v="0"/>
    <n v="0"/>
    <x v="0"/>
    <x v="1"/>
    <x v="0"/>
    <n v="0"/>
    <x v="7"/>
    <x v="0"/>
    <d v="1899-12-30T00:00:00"/>
    <d v="1899-12-30T00:00:00"/>
    <x v="0"/>
    <m/>
    <m/>
    <d v="1899-12-30T00:00:00"/>
    <d v="1899-12-30T01:16:21"/>
    <n v="6"/>
    <d v="1899-12-30T00:00:00"/>
    <n v="76.349999999995148"/>
    <x v="10"/>
    <x v="0"/>
  </r>
  <r>
    <x v="10"/>
    <s v="2024025532"/>
    <x v="0"/>
    <x v="1281"/>
    <m/>
    <d v="2024-12-20T00:00:00"/>
    <x v="1"/>
    <s v="2955"/>
    <x v="49"/>
    <s v="PA"/>
    <x v="2"/>
    <x v="0"/>
    <d v="2024-12-20T00:00:00"/>
    <d v="1899-12-30T16:38:25"/>
    <d v="2024-12-20T00:00:00"/>
    <d v="1899-12-30T16:38:27"/>
    <d v="2024-12-20T00:00:00"/>
    <d v="1899-12-30T17:21:27"/>
    <x v="0"/>
    <x v="0"/>
    <s v="7001180690"/>
    <s v="EXW"/>
    <d v="1899-12-30T00:43:02"/>
    <x v="3372"/>
    <d v="1899-12-30T00:00:02"/>
    <s v="Ensacado"/>
    <s v="E002"/>
    <x v="1"/>
    <d v="1899-12-30T00:43:02"/>
    <d v="1899-12-30T00:43:00"/>
    <x v="10"/>
    <x v="15"/>
    <x v="5"/>
    <x v="2"/>
    <n v="0"/>
    <n v="0"/>
    <x v="0"/>
    <x v="2"/>
    <x v="0"/>
    <n v="0"/>
    <x v="7"/>
    <x v="1"/>
    <d v="1899-12-30T00:00:02"/>
    <d v="1899-12-30T00:00:02"/>
    <x v="0"/>
    <m/>
    <m/>
    <d v="1899-12-30T00:00:00"/>
    <d v="1899-12-30T00:43:02"/>
    <n v="6"/>
    <d v="1899-12-30T00:00:02"/>
    <n v="43.033333333334518"/>
    <x v="10"/>
    <x v="1"/>
  </r>
  <r>
    <x v="10"/>
    <s v="2024025530"/>
    <x v="0"/>
    <x v="1227"/>
    <s v="E9842JGG"/>
    <d v="2024-12-20T00:00:00"/>
    <x v="1"/>
    <s v="1782"/>
    <x v="46"/>
    <s v="PA"/>
    <x v="1"/>
    <x v="0"/>
    <d v="2024-12-20T00:00:00"/>
    <d v="1899-12-30T15:59:05"/>
    <d v="2024-12-20T00:00:00"/>
    <d v="1899-12-30T15:59:06"/>
    <d v="2024-12-20T00:00:00"/>
    <d v="1899-12-30T17:33:02"/>
    <x v="0"/>
    <x v="0"/>
    <s v="7001180691"/>
    <s v="FBO"/>
    <d v="1899-12-30T01:33:57"/>
    <x v="2678"/>
    <d v="1899-12-30T00:00:01"/>
    <s v="Granel"/>
    <s v="E001"/>
    <x v="2"/>
    <d v="1899-12-30T01:33:57"/>
    <d v="1899-12-30T01:33:56"/>
    <x v="14"/>
    <x v="15"/>
    <x v="5"/>
    <x v="1"/>
    <n v="0"/>
    <n v="0"/>
    <x v="0"/>
    <x v="1"/>
    <x v="0"/>
    <n v="0"/>
    <x v="7"/>
    <x v="2"/>
    <d v="1899-12-30T00:00:01"/>
    <d v="1899-12-30T00:00:01"/>
    <x v="0"/>
    <m/>
    <m/>
    <d v="1899-12-30T00:00:00"/>
    <d v="1899-12-30T01:33:57"/>
    <n v="6"/>
    <d v="1899-12-30T00:00:01"/>
    <n v="93.950000000006369"/>
    <x v="10"/>
    <x v="0"/>
  </r>
  <r>
    <x v="10"/>
    <s v="2024025535"/>
    <x v="0"/>
    <x v="1232"/>
    <s v="ER2114BBN"/>
    <d v="2024-12-20T00:00:00"/>
    <x v="1"/>
    <s v="1782"/>
    <x v="46"/>
    <s v="PA"/>
    <x v="1"/>
    <x v="0"/>
    <d v="2024-12-20T00:00:00"/>
    <d v="1899-12-30T17:15:59"/>
    <d v="2024-12-20T00:00:00"/>
    <d v="1899-12-30T17:16:01"/>
    <d v="2024-12-20T00:00:00"/>
    <d v="1899-12-30T17:48:47"/>
    <x v="0"/>
    <x v="0"/>
    <s v="7001180692"/>
    <s v="EXW"/>
    <d v="1899-12-30T00:32:48"/>
    <x v="1139"/>
    <d v="1899-12-30T00:00:02"/>
    <s v="Granel"/>
    <s v="E001"/>
    <x v="1"/>
    <d v="1899-12-30T00:32:48"/>
    <d v="1899-12-30T00:32:46"/>
    <x v="8"/>
    <x v="15"/>
    <x v="5"/>
    <x v="1"/>
    <n v="0"/>
    <n v="0"/>
    <x v="0"/>
    <x v="1"/>
    <x v="0"/>
    <n v="0"/>
    <x v="7"/>
    <x v="1"/>
    <d v="1899-12-30T00:00:02"/>
    <d v="1899-12-30T00:00:02"/>
    <x v="0"/>
    <m/>
    <m/>
    <d v="1899-12-30T00:00:00"/>
    <d v="1899-12-30T00:32:48"/>
    <n v="6"/>
    <d v="1899-12-30T00:00:02"/>
    <n v="32.800000000003209"/>
    <x v="10"/>
    <x v="1"/>
  </r>
  <r>
    <x v="10"/>
    <s v="2024025539"/>
    <x v="0"/>
    <x v="1260"/>
    <s v="E1154JWB"/>
    <d v="2024-12-20T00:00:00"/>
    <x v="1"/>
    <s v="837"/>
    <x v="48"/>
    <s v="PA"/>
    <x v="0"/>
    <x v="0"/>
    <d v="2024-12-20T00:00:00"/>
    <d v="1899-12-30T17:32:13"/>
    <d v="2024-12-20T00:00:00"/>
    <d v="1899-12-30T17:32:14"/>
    <d v="2024-12-20T00:00:00"/>
    <d v="1899-12-30T18:00:21"/>
    <x v="0"/>
    <x v="0"/>
    <s v="7001180693"/>
    <s v="FBO"/>
    <d v="1899-12-30T00:28:08"/>
    <x v="1850"/>
    <d v="1899-12-30T00:00:01"/>
    <s v="Granel"/>
    <s v="E001"/>
    <x v="2"/>
    <d v="1899-12-30T00:28:08"/>
    <d v="1899-12-30T00:28:07"/>
    <x v="8"/>
    <x v="15"/>
    <x v="5"/>
    <x v="1"/>
    <n v="0"/>
    <n v="0"/>
    <x v="0"/>
    <x v="1"/>
    <x v="0"/>
    <n v="0"/>
    <x v="7"/>
    <x v="1"/>
    <d v="1899-12-30T00:00:01"/>
    <d v="1899-12-30T00:00:01"/>
    <x v="0"/>
    <m/>
    <m/>
    <d v="1899-12-30T00:00:00"/>
    <d v="1899-12-30T00:28:08"/>
    <n v="6"/>
    <d v="1899-12-30T00:00:01"/>
    <n v="28.133333333337625"/>
    <x v="11"/>
    <x v="1"/>
  </r>
  <r>
    <x v="10"/>
    <s v="2024025537"/>
    <x v="0"/>
    <x v="1222"/>
    <s v="E6663JLK"/>
    <d v="2024-12-20T00:00:00"/>
    <x v="1"/>
    <s v="1782"/>
    <x v="46"/>
    <s v="PA"/>
    <x v="1"/>
    <x v="0"/>
    <d v="2024-12-20T00:00:00"/>
    <d v="1899-12-30T17:25:59"/>
    <d v="2024-12-20T00:00:00"/>
    <d v="1899-12-30T17:26:00"/>
    <d v="2024-12-20T00:00:00"/>
    <d v="1899-12-30T18:08:13"/>
    <x v="0"/>
    <x v="0"/>
    <s v="7001180694"/>
    <s v="FBO"/>
    <d v="1899-12-30T00:42:14"/>
    <x v="2522"/>
    <d v="1899-12-30T00:00:01"/>
    <s v="Granel"/>
    <s v="E001"/>
    <x v="2"/>
    <d v="1899-12-30T00:42:14"/>
    <d v="1899-12-30T00:42:13"/>
    <x v="8"/>
    <x v="15"/>
    <x v="5"/>
    <x v="1"/>
    <n v="0"/>
    <n v="0"/>
    <x v="0"/>
    <x v="1"/>
    <x v="0"/>
    <n v="0"/>
    <x v="7"/>
    <x v="1"/>
    <d v="1899-12-30T00:00:01"/>
    <d v="1899-12-30T00:00:01"/>
    <x v="0"/>
    <m/>
    <m/>
    <d v="1899-12-30T00:00:00"/>
    <d v="1899-12-30T00:42:14"/>
    <n v="6"/>
    <d v="1899-12-30T00:00:01"/>
    <n v="42.233333333342387"/>
    <x v="11"/>
    <x v="1"/>
  </r>
  <r>
    <x v="10"/>
    <s v="2024025538"/>
    <x v="0"/>
    <x v="1230"/>
    <s v="E9402GGZ"/>
    <d v="2024-12-20T00:00:00"/>
    <x v="1"/>
    <s v="1782"/>
    <x v="46"/>
    <s v="PA"/>
    <x v="1"/>
    <x v="0"/>
    <d v="2024-12-20T00:00:00"/>
    <d v="1899-12-30T17:31:08"/>
    <d v="2024-12-20T00:00:00"/>
    <d v="1899-12-30T17:31:10"/>
    <d v="2024-12-20T00:00:00"/>
    <d v="1899-12-30T18:23:03"/>
    <x v="0"/>
    <x v="0"/>
    <s v="7001180695"/>
    <s v="FBO"/>
    <d v="1899-12-30T00:51:55"/>
    <x v="906"/>
    <d v="1899-12-30T00:00:02"/>
    <s v="Granel"/>
    <s v="E001"/>
    <x v="2"/>
    <d v="1899-12-30T00:51:55"/>
    <d v="1899-12-30T00:51:53"/>
    <x v="8"/>
    <x v="15"/>
    <x v="5"/>
    <x v="1"/>
    <n v="0"/>
    <n v="0"/>
    <x v="0"/>
    <x v="1"/>
    <x v="0"/>
    <n v="0"/>
    <x v="7"/>
    <x v="0"/>
    <d v="1899-12-30T00:00:02"/>
    <d v="1899-12-30T00:00:02"/>
    <x v="0"/>
    <m/>
    <m/>
    <d v="1899-12-30T00:00:00"/>
    <d v="1899-12-30T00:51:55"/>
    <n v="6"/>
    <d v="1899-12-30T00:00:02"/>
    <n v="51.916666666665456"/>
    <x v="11"/>
    <x v="0"/>
  </r>
  <r>
    <x v="10"/>
    <s v="2024025540"/>
    <x v="0"/>
    <x v="135"/>
    <s v="E3616JTZ"/>
    <d v="2024-12-20T00:00:00"/>
    <x v="1"/>
    <s v="1782"/>
    <x v="46"/>
    <s v="PA"/>
    <x v="1"/>
    <x v="0"/>
    <d v="2024-12-20T00:00:00"/>
    <d v="1899-12-30T17:55:48"/>
    <d v="2024-12-20T00:00:00"/>
    <d v="1899-12-30T17:55:49"/>
    <d v="2024-12-20T00:00:00"/>
    <d v="1899-12-30T18:46:52"/>
    <x v="0"/>
    <x v="0"/>
    <s v="7001180696"/>
    <s v="FBO"/>
    <d v="1899-12-30T00:51:04"/>
    <x v="3373"/>
    <d v="1899-12-30T00:00:01"/>
    <s v="Granel"/>
    <s v="E001"/>
    <x v="2"/>
    <d v="1899-12-30T00:51:04"/>
    <d v="1899-12-30T00:51:03"/>
    <x v="8"/>
    <x v="15"/>
    <x v="5"/>
    <x v="1"/>
    <n v="0"/>
    <n v="0"/>
    <x v="0"/>
    <x v="1"/>
    <x v="0"/>
    <n v="0"/>
    <x v="7"/>
    <x v="0"/>
    <d v="1899-12-30T00:00:01"/>
    <d v="1899-12-30T00:00:01"/>
    <x v="0"/>
    <m/>
    <m/>
    <d v="1899-12-30T00:00:00"/>
    <d v="1899-12-30T00:51:04"/>
    <n v="6"/>
    <d v="1899-12-30T00:00:01"/>
    <n v="51.066666666676831"/>
    <x v="11"/>
    <x v="0"/>
  </r>
  <r>
    <x v="10"/>
    <s v="2024025541"/>
    <x v="0"/>
    <x v="1264"/>
    <s v="E3960KHT"/>
    <d v="2024-12-20T00:00:00"/>
    <x v="1"/>
    <s v="1782"/>
    <x v="46"/>
    <s v="PA"/>
    <x v="1"/>
    <x v="0"/>
    <d v="2024-12-20T00:00:00"/>
    <d v="1899-12-30T20:04:09"/>
    <d v="2024-12-20T00:00:00"/>
    <d v="1899-12-30T20:04:11"/>
    <d v="2024-12-20T00:00:00"/>
    <d v="1899-12-30T20:33:36"/>
    <x v="0"/>
    <x v="0"/>
    <s v="7001180697"/>
    <s v="FBO"/>
    <d v="1899-12-30T00:29:27"/>
    <x v="688"/>
    <d v="1899-12-30T00:00:02"/>
    <s v="Granel"/>
    <s v="E001"/>
    <x v="2"/>
    <d v="1899-12-30T00:29:27"/>
    <d v="1899-12-30T00:29:25"/>
    <x v="15"/>
    <x v="15"/>
    <x v="5"/>
    <x v="1"/>
    <n v="0"/>
    <n v="0"/>
    <x v="0"/>
    <x v="1"/>
    <x v="0"/>
    <n v="0"/>
    <x v="7"/>
    <x v="1"/>
    <d v="1899-12-30T00:00:02"/>
    <d v="1899-12-30T00:00:02"/>
    <x v="0"/>
    <m/>
    <m/>
    <d v="1899-12-30T00:00:00"/>
    <d v="1899-12-30T00:29:27"/>
    <n v="6"/>
    <d v="1899-12-30T00:00:02"/>
    <n v="29.450000000001566"/>
    <x v="14"/>
    <x v="1"/>
  </r>
  <r>
    <x v="10"/>
    <s v="2024025542"/>
    <x v="0"/>
    <x v="1230"/>
    <s v="E9402GGZ"/>
    <d v="2024-12-21T00:00:00"/>
    <x v="1"/>
    <s v="1782"/>
    <x v="46"/>
    <s v="PA"/>
    <x v="1"/>
    <x v="0"/>
    <d v="2024-12-21T00:00:00"/>
    <d v="1899-12-30T07:50:00"/>
    <d v="2024-12-21T00:00:00"/>
    <d v="1899-12-30T07:50:02"/>
    <d v="2024-12-21T00:00:00"/>
    <d v="1899-12-30T08:14:49"/>
    <x v="0"/>
    <x v="0"/>
    <s v="7001180698"/>
    <s v="FBO"/>
    <d v="1899-12-30T00:00:00"/>
    <x v="733"/>
    <d v="1899-12-30T00:00:00"/>
    <s v="Granel"/>
    <s v="E001"/>
    <x v="2"/>
    <d v="1899-12-30T00:24:49"/>
    <d v="1899-12-30T00:24:47"/>
    <x v="1"/>
    <x v="19"/>
    <x v="5"/>
    <x v="1"/>
    <n v="0"/>
    <n v="0"/>
    <x v="0"/>
    <x v="1"/>
    <x v="0"/>
    <n v="0"/>
    <x v="7"/>
    <x v="1"/>
    <d v="1899-12-30T00:00:00"/>
    <d v="1899-12-30T00:00:00"/>
    <x v="0"/>
    <m/>
    <m/>
    <d v="1899-12-30T00:00:00"/>
    <d v="1899-12-30T00:24:49"/>
    <n v="7"/>
    <d v="1899-12-30T00:00:02"/>
    <n v="24.81666666667201"/>
    <x v="1"/>
    <x v="1"/>
  </r>
  <r>
    <x v="10"/>
    <s v="2024025543"/>
    <x v="0"/>
    <x v="1226"/>
    <s v="E4948KGF"/>
    <d v="2024-12-21T00:00:00"/>
    <x v="1"/>
    <s v="1782"/>
    <x v="46"/>
    <s v="PA"/>
    <x v="1"/>
    <x v="0"/>
    <d v="2024-12-21T00:00:00"/>
    <d v="1899-12-30T07:54:44"/>
    <d v="2024-12-21T00:00:00"/>
    <d v="1899-12-30T07:54:45"/>
    <d v="2024-12-21T00:00:00"/>
    <d v="1899-12-30T08:32:47"/>
    <x v="0"/>
    <x v="0"/>
    <s v="7001180699"/>
    <s v="FBO"/>
    <d v="1899-12-30T00:00:00"/>
    <x v="733"/>
    <d v="1899-12-30T00:00:00"/>
    <s v="Granel"/>
    <s v="E001"/>
    <x v="2"/>
    <d v="1899-12-30T00:38:03"/>
    <d v="1899-12-30T00:38:02"/>
    <x v="1"/>
    <x v="19"/>
    <x v="5"/>
    <x v="1"/>
    <n v="0"/>
    <n v="0"/>
    <x v="0"/>
    <x v="1"/>
    <x v="0"/>
    <n v="0"/>
    <x v="7"/>
    <x v="1"/>
    <d v="1899-12-30T00:00:00"/>
    <d v="1899-12-30T00:00:00"/>
    <x v="0"/>
    <m/>
    <m/>
    <d v="1899-12-30T00:00:00"/>
    <d v="1899-12-30T00:38:03"/>
    <n v="7"/>
    <d v="1899-12-30T00:00:01"/>
    <n v="38.049999999998434"/>
    <x v="1"/>
    <x v="1"/>
  </r>
  <r>
    <x v="10"/>
    <s v="2024025544"/>
    <x v="0"/>
    <x v="1252"/>
    <s v="E0945JZT"/>
    <d v="2024-12-21T00:00:00"/>
    <x v="1"/>
    <s v="1782"/>
    <x v="46"/>
    <s v="PA"/>
    <x v="1"/>
    <x v="0"/>
    <d v="2024-12-21T00:00:00"/>
    <d v="1899-12-30T13:22:18"/>
    <d v="2024-12-21T00:00:00"/>
    <d v="1899-12-30T13:22:38"/>
    <d v="2024-12-21T00:00:00"/>
    <d v="1899-12-30T14:27:31"/>
    <x v="0"/>
    <x v="0"/>
    <s v="7001180700"/>
    <s v="FBO"/>
    <d v="1899-12-30T00:00:00"/>
    <x v="733"/>
    <d v="1899-12-30T00:00:00"/>
    <s v="Granel"/>
    <s v="E001"/>
    <x v="2"/>
    <d v="1899-12-30T01:05:13"/>
    <d v="1899-12-30T01:04:53"/>
    <x v="9"/>
    <x v="19"/>
    <x v="5"/>
    <x v="1"/>
    <n v="0"/>
    <n v="0"/>
    <x v="0"/>
    <x v="1"/>
    <x v="0"/>
    <n v="0"/>
    <x v="7"/>
    <x v="0"/>
    <d v="1899-12-30T00:00:00"/>
    <d v="1899-12-30T00:00:00"/>
    <x v="0"/>
    <m/>
    <m/>
    <d v="1899-12-30T00:00:00"/>
    <d v="1899-12-30T01:05:13"/>
    <n v="7"/>
    <d v="1899-12-30T00:00:20"/>
    <n v="65.216666666663855"/>
    <x v="8"/>
    <x v="0"/>
  </r>
  <r>
    <x v="10"/>
    <s v="2024025545"/>
    <x v="0"/>
    <x v="1231"/>
    <s v="E2222JCW"/>
    <d v="2024-12-21T00:00:00"/>
    <x v="1"/>
    <s v="3236"/>
    <x v="47"/>
    <s v="PA"/>
    <x v="5"/>
    <x v="0"/>
    <d v="2024-12-21T00:00:00"/>
    <d v="1899-12-30T13:28:55"/>
    <d v="2024-12-21T00:00:00"/>
    <d v="1899-12-30T13:28:57"/>
    <d v="2024-12-21T00:00:00"/>
    <d v="1899-12-30T14:49:55"/>
    <x v="0"/>
    <x v="0"/>
    <s v="7001180701"/>
    <s v="FBO"/>
    <d v="1899-12-30T00:00:00"/>
    <x v="733"/>
    <d v="1899-12-30T00:00:00"/>
    <s v="Granel"/>
    <s v="E001"/>
    <x v="2"/>
    <d v="1899-12-30T01:21:00"/>
    <d v="1899-12-30T01:20:58"/>
    <x v="9"/>
    <x v="19"/>
    <x v="5"/>
    <x v="1"/>
    <n v="0"/>
    <n v="0"/>
    <x v="0"/>
    <x v="1"/>
    <x v="0"/>
    <n v="0"/>
    <x v="7"/>
    <x v="0"/>
    <d v="1899-12-30T00:00:00"/>
    <d v="1899-12-30T00:00:00"/>
    <x v="0"/>
    <m/>
    <m/>
    <d v="1899-12-30T00:00:00"/>
    <d v="1899-12-30T01:21:00"/>
    <n v="7"/>
    <d v="1899-12-30T00:00:02"/>
    <n v="81.000000000000028"/>
    <x v="8"/>
    <x v="0"/>
  </r>
  <r>
    <x v="10"/>
    <s v="2024025548"/>
    <x v="0"/>
    <x v="1218"/>
    <s v="E9980KJB"/>
    <d v="2024-12-21T00:00:00"/>
    <x v="1"/>
    <s v="1782"/>
    <x v="46"/>
    <s v="PA"/>
    <x v="1"/>
    <x v="0"/>
    <d v="2024-12-21T00:00:00"/>
    <d v="1899-12-30T14:26:57"/>
    <d v="2024-12-21T00:00:00"/>
    <d v="1899-12-30T14:26:59"/>
    <d v="2024-12-21T00:00:00"/>
    <d v="1899-12-30T15:07:10"/>
    <x v="0"/>
    <x v="0"/>
    <s v="7001180702"/>
    <s v="FBO"/>
    <d v="1899-12-30T00:00:00"/>
    <x v="733"/>
    <d v="1899-12-30T00:00:00"/>
    <s v="Granel"/>
    <s v="E001"/>
    <x v="2"/>
    <d v="1899-12-30T00:40:13"/>
    <d v="1899-12-30T00:40:11"/>
    <x v="7"/>
    <x v="19"/>
    <x v="5"/>
    <x v="1"/>
    <n v="0"/>
    <n v="0"/>
    <x v="0"/>
    <x v="1"/>
    <x v="0"/>
    <n v="0"/>
    <x v="7"/>
    <x v="1"/>
    <d v="1899-12-30T00:00:00"/>
    <d v="1899-12-30T00:00:00"/>
    <x v="0"/>
    <m/>
    <m/>
    <d v="1899-12-30T00:00:00"/>
    <d v="1899-12-30T00:40:13"/>
    <n v="7"/>
    <d v="1899-12-30T00:00:02"/>
    <n v="40.216666666665702"/>
    <x v="6"/>
    <x v="1"/>
  </r>
  <r>
    <x v="10"/>
    <s v="2024025549"/>
    <x v="0"/>
    <x v="1226"/>
    <s v="E4948KGF"/>
    <d v="2024-12-21T00:00:00"/>
    <x v="1"/>
    <s v="1782"/>
    <x v="46"/>
    <s v="PA"/>
    <x v="1"/>
    <x v="0"/>
    <d v="2024-12-21T00:00:00"/>
    <d v="1899-12-30T14:29:40"/>
    <d v="2024-12-21T00:00:00"/>
    <d v="1899-12-30T14:29:42"/>
    <d v="2024-12-21T00:00:00"/>
    <d v="1899-12-30T15:23:03"/>
    <x v="0"/>
    <x v="0"/>
    <s v="7001180703"/>
    <s v="FBO"/>
    <d v="1899-12-30T00:00:00"/>
    <x v="733"/>
    <d v="1899-12-30T00:00:00"/>
    <s v="Granel"/>
    <s v="E001"/>
    <x v="2"/>
    <d v="1899-12-30T00:53:23"/>
    <d v="1899-12-30T00:53:21"/>
    <x v="7"/>
    <x v="19"/>
    <x v="5"/>
    <x v="1"/>
    <n v="0"/>
    <n v="0"/>
    <x v="0"/>
    <x v="1"/>
    <x v="0"/>
    <n v="0"/>
    <x v="7"/>
    <x v="0"/>
    <d v="1899-12-30T00:00:00"/>
    <d v="1899-12-30T00:00:00"/>
    <x v="0"/>
    <m/>
    <m/>
    <d v="1899-12-30T00:00:00"/>
    <d v="1899-12-30T00:53:23"/>
    <n v="7"/>
    <d v="1899-12-30T00:00:02"/>
    <n v="53.383333333319989"/>
    <x v="6"/>
    <x v="0"/>
  </r>
  <r>
    <x v="10"/>
    <s v="2024025546"/>
    <x v="0"/>
    <x v="1264"/>
    <s v="E3960KHT"/>
    <d v="2024-12-21T00:00:00"/>
    <x v="1"/>
    <s v="3236"/>
    <x v="47"/>
    <s v="PA"/>
    <x v="5"/>
    <x v="0"/>
    <d v="2024-12-21T00:00:00"/>
    <d v="1899-12-30T14:23:51"/>
    <d v="2024-12-21T00:00:00"/>
    <d v="1899-12-30T14:23:53"/>
    <d v="2024-12-21T00:00:00"/>
    <d v="1899-12-30T15:44:12"/>
    <x v="0"/>
    <x v="0"/>
    <s v="7001180704"/>
    <s v="FBO"/>
    <d v="1899-12-30T00:00:00"/>
    <x v="733"/>
    <d v="1899-12-30T00:00:00"/>
    <s v="Granel"/>
    <s v="E001"/>
    <x v="2"/>
    <d v="1899-12-30T01:20:21"/>
    <d v="1899-12-30T01:20:19"/>
    <x v="7"/>
    <x v="19"/>
    <x v="5"/>
    <x v="1"/>
    <n v="0"/>
    <n v="0"/>
    <x v="0"/>
    <x v="1"/>
    <x v="0"/>
    <n v="0"/>
    <x v="7"/>
    <x v="0"/>
    <d v="1899-12-30T00:00:00"/>
    <d v="1899-12-30T00:00:00"/>
    <x v="0"/>
    <m/>
    <m/>
    <d v="1899-12-30T00:00:00"/>
    <d v="1899-12-30T01:20:21"/>
    <n v="7"/>
    <d v="1899-12-30T00:00:02"/>
    <n v="80.349999999998488"/>
    <x v="6"/>
    <x v="0"/>
  </r>
  <r>
    <x v="10"/>
    <s v="2024025550"/>
    <x v="0"/>
    <x v="1229"/>
    <s v="E6758JLK"/>
    <d v="2024-12-22T00:00:00"/>
    <x v="1"/>
    <s v="1782"/>
    <x v="46"/>
    <s v="PA"/>
    <x v="1"/>
    <x v="0"/>
    <d v="2024-12-22T00:00:00"/>
    <d v="1899-12-30T06:00:06"/>
    <d v="2024-12-22T00:00:00"/>
    <d v="1899-12-30T06:00:14"/>
    <d v="2024-12-22T00:00:00"/>
    <d v="1899-12-30T06:25:26"/>
    <x v="0"/>
    <x v="0"/>
    <s v="7001180705"/>
    <s v="FBO"/>
    <d v="1899-12-30T00:00:00"/>
    <x v="733"/>
    <d v="1899-12-30T00:00:00"/>
    <s v="Granel"/>
    <s v="E001"/>
    <x v="2"/>
    <d v="1899-12-30T00:25:20"/>
    <d v="1899-12-30T00:25:12"/>
    <x v="0"/>
    <x v="26"/>
    <x v="0"/>
    <x v="1"/>
    <n v="0"/>
    <n v="0"/>
    <x v="0"/>
    <x v="1"/>
    <x v="0"/>
    <n v="0"/>
    <x v="7"/>
    <x v="1"/>
    <d v="1899-12-30T00:00:00"/>
    <d v="1899-12-30T00:00:00"/>
    <x v="0"/>
    <m/>
    <m/>
    <d v="1899-12-30T00:00:00"/>
    <d v="1899-12-30T00:25:20"/>
    <n v="1"/>
    <d v="1899-12-30T00:00:08"/>
    <n v="25.33333333334398"/>
    <x v="12"/>
    <x v="1"/>
  </r>
  <r>
    <x v="10"/>
    <s v="2024025551"/>
    <x v="0"/>
    <x v="1230"/>
    <s v="E9402GGZ"/>
    <d v="2024-12-22T00:00:00"/>
    <x v="1"/>
    <s v="1782"/>
    <x v="46"/>
    <s v="PA"/>
    <x v="1"/>
    <x v="0"/>
    <d v="2024-12-22T00:00:00"/>
    <d v="1899-12-30T06:16:27"/>
    <d v="2024-12-22T00:00:00"/>
    <d v="1899-12-30T06:16:30"/>
    <d v="2024-12-22T00:00:00"/>
    <d v="1899-12-30T06:40:24"/>
    <x v="0"/>
    <x v="0"/>
    <s v="7001180706"/>
    <s v="FBO"/>
    <d v="1899-12-30T00:00:00"/>
    <x v="733"/>
    <d v="1899-12-30T00:00:00"/>
    <s v="Granel"/>
    <s v="E001"/>
    <x v="2"/>
    <d v="1899-12-30T00:23:57"/>
    <d v="1899-12-30T00:23:54"/>
    <x v="0"/>
    <x v="26"/>
    <x v="0"/>
    <x v="1"/>
    <n v="0"/>
    <n v="0"/>
    <x v="0"/>
    <x v="1"/>
    <x v="0"/>
    <n v="0"/>
    <x v="7"/>
    <x v="1"/>
    <d v="1899-12-30T00:00:00"/>
    <d v="1899-12-30T00:00:00"/>
    <x v="0"/>
    <m/>
    <m/>
    <d v="1899-12-30T00:00:00"/>
    <d v="1899-12-30T00:23:57"/>
    <n v="1"/>
    <d v="1899-12-30T00:00:03"/>
    <n v="23.950000000007979"/>
    <x v="12"/>
    <x v="1"/>
  </r>
  <r>
    <x v="10"/>
    <s v="2024025552"/>
    <x v="0"/>
    <x v="1231"/>
    <s v="E2222JCW"/>
    <d v="2024-12-22T00:00:00"/>
    <x v="1"/>
    <s v="1782"/>
    <x v="46"/>
    <s v="PA"/>
    <x v="1"/>
    <x v="0"/>
    <d v="2024-12-22T00:00:00"/>
    <d v="1899-12-30T06:20:26"/>
    <d v="2024-12-22T00:00:00"/>
    <d v="1899-12-30T06:20:28"/>
    <d v="2024-12-22T00:00:00"/>
    <d v="1899-12-30T07:01:55"/>
    <x v="0"/>
    <x v="0"/>
    <s v="7001180707"/>
    <s v="FBO"/>
    <d v="1899-12-30T00:00:00"/>
    <x v="733"/>
    <d v="1899-12-30T00:00:00"/>
    <s v="Granel"/>
    <s v="E001"/>
    <x v="2"/>
    <d v="1899-12-30T00:41:29"/>
    <d v="1899-12-30T00:41:27"/>
    <x v="0"/>
    <x v="26"/>
    <x v="0"/>
    <x v="1"/>
    <n v="0"/>
    <n v="0"/>
    <x v="0"/>
    <x v="1"/>
    <x v="0"/>
    <n v="0"/>
    <x v="7"/>
    <x v="1"/>
    <d v="1899-12-30T00:00:00"/>
    <d v="1899-12-30T00:00:00"/>
    <x v="0"/>
    <m/>
    <m/>
    <d v="1899-12-30T00:00:00"/>
    <d v="1899-12-30T00:41:29"/>
    <n v="1"/>
    <d v="1899-12-30T00:00:02"/>
    <n v="41.483333333347147"/>
    <x v="0"/>
    <x v="1"/>
  </r>
  <r>
    <x v="10"/>
    <s v="2024025554"/>
    <x v="0"/>
    <x v="1218"/>
    <s v="E9980KJB"/>
    <d v="2024-12-22T00:00:00"/>
    <x v="1"/>
    <s v="1782"/>
    <x v="46"/>
    <s v="PA"/>
    <x v="1"/>
    <x v="0"/>
    <d v="2024-12-22T00:00:00"/>
    <d v="1899-12-30T06:59:46"/>
    <d v="2024-12-22T00:00:00"/>
    <d v="1899-12-30T06:59:48"/>
    <d v="2024-12-22T00:00:00"/>
    <d v="1899-12-30T07:24:15"/>
    <x v="0"/>
    <x v="0"/>
    <s v="7001180708"/>
    <s v="FBO"/>
    <d v="1899-12-30T00:00:00"/>
    <x v="733"/>
    <d v="1899-12-30T00:00:00"/>
    <s v="Granel"/>
    <s v="E001"/>
    <x v="2"/>
    <d v="1899-12-30T00:24:29"/>
    <d v="1899-12-30T00:24:27"/>
    <x v="0"/>
    <x v="26"/>
    <x v="0"/>
    <x v="1"/>
    <n v="0"/>
    <n v="0"/>
    <x v="0"/>
    <x v="1"/>
    <x v="0"/>
    <n v="0"/>
    <x v="7"/>
    <x v="1"/>
    <d v="1899-12-30T00:00:00"/>
    <d v="1899-12-30T00:00:00"/>
    <x v="0"/>
    <m/>
    <m/>
    <d v="1899-12-30T00:00:00"/>
    <d v="1899-12-30T00:24:29"/>
    <n v="1"/>
    <d v="1899-12-30T00:00:02"/>
    <n v="24.483333333326421"/>
    <x v="0"/>
    <x v="1"/>
  </r>
  <r>
    <x v="10"/>
    <s v="2024025555"/>
    <x v="0"/>
    <x v="1252"/>
    <s v="E0945JZT"/>
    <d v="2024-12-22T00:00:00"/>
    <x v="1"/>
    <s v="1782"/>
    <x v="46"/>
    <s v="PA"/>
    <x v="1"/>
    <x v="0"/>
    <d v="2024-12-22T00:00:00"/>
    <d v="1899-12-30T07:02:49"/>
    <d v="2024-12-22T00:00:00"/>
    <d v="1899-12-30T07:02:50"/>
    <d v="2024-12-22T00:00:00"/>
    <d v="1899-12-30T07:46:46"/>
    <x v="0"/>
    <x v="0"/>
    <s v="7001180709"/>
    <s v="FBO"/>
    <d v="1899-12-30T00:00:00"/>
    <x v="733"/>
    <d v="1899-12-30T00:00:00"/>
    <s v="Granel"/>
    <s v="E001"/>
    <x v="2"/>
    <d v="1899-12-30T00:43:57"/>
    <d v="1899-12-30T00:43:56"/>
    <x v="1"/>
    <x v="26"/>
    <x v="0"/>
    <x v="1"/>
    <n v="0"/>
    <n v="0"/>
    <x v="0"/>
    <x v="1"/>
    <x v="0"/>
    <n v="0"/>
    <x v="7"/>
    <x v="1"/>
    <d v="1899-12-30T00:00:00"/>
    <d v="1899-12-30T00:00:00"/>
    <x v="0"/>
    <m/>
    <m/>
    <d v="1899-12-30T00:00:00"/>
    <d v="1899-12-30T00:43:57"/>
    <n v="1"/>
    <d v="1899-12-30T00:00:01"/>
    <n v="43.9499999999952"/>
    <x v="0"/>
    <x v="1"/>
  </r>
  <r>
    <x v="10"/>
    <s v="2024025556"/>
    <x v="0"/>
    <x v="1264"/>
    <s v="E3960KHT"/>
    <d v="2024-12-22T00:00:00"/>
    <x v="1"/>
    <s v="1782"/>
    <x v="46"/>
    <s v="PA"/>
    <x v="1"/>
    <x v="0"/>
    <d v="2024-12-22T00:00:00"/>
    <d v="1899-12-30T07:50:49"/>
    <d v="2024-12-22T00:00:00"/>
    <d v="1899-12-30T07:50:53"/>
    <d v="2024-12-22T00:00:00"/>
    <d v="1899-12-30T08:18:53"/>
    <x v="0"/>
    <x v="0"/>
    <s v="7001180710"/>
    <s v="FBO"/>
    <d v="1899-12-30T00:00:00"/>
    <x v="733"/>
    <d v="1899-12-30T00:00:00"/>
    <s v="Granel"/>
    <s v="E001"/>
    <x v="2"/>
    <d v="1899-12-30T00:28:04"/>
    <d v="1899-12-30T00:28:00"/>
    <x v="1"/>
    <x v="26"/>
    <x v="0"/>
    <x v="1"/>
    <n v="0"/>
    <n v="0"/>
    <x v="0"/>
    <x v="1"/>
    <x v="0"/>
    <n v="0"/>
    <x v="7"/>
    <x v="1"/>
    <d v="1899-12-30T00:00:00"/>
    <d v="1899-12-30T00:00:00"/>
    <x v="0"/>
    <m/>
    <m/>
    <d v="1899-12-30T00:00:00"/>
    <d v="1899-12-30T00:28:04"/>
    <n v="1"/>
    <d v="1899-12-30T00:00:04"/>
    <n v="28.066666666665565"/>
    <x v="1"/>
    <x v="1"/>
  </r>
  <r>
    <x v="10"/>
    <s v="2024025557"/>
    <x v="0"/>
    <x v="1223"/>
    <s v="E2015JDV"/>
    <d v="2024-12-22T00:00:00"/>
    <x v="1"/>
    <s v="1782"/>
    <x v="46"/>
    <s v="PA"/>
    <x v="1"/>
    <x v="0"/>
    <d v="2024-12-22T00:00:00"/>
    <d v="1899-12-30T08:03:51"/>
    <d v="2024-12-22T00:00:00"/>
    <d v="1899-12-30T08:03:55"/>
    <d v="2024-12-22T00:00:00"/>
    <d v="1899-12-30T08:32:57"/>
    <x v="0"/>
    <x v="0"/>
    <s v="7001180711"/>
    <s v="FBO"/>
    <d v="1899-12-30T00:00:00"/>
    <x v="733"/>
    <d v="1899-12-30T00:00:00"/>
    <s v="Granel"/>
    <s v="E001"/>
    <x v="2"/>
    <d v="1899-12-30T00:29:06"/>
    <d v="1899-12-30T00:29:02"/>
    <x v="2"/>
    <x v="26"/>
    <x v="0"/>
    <x v="1"/>
    <n v="0"/>
    <n v="0"/>
    <x v="0"/>
    <x v="1"/>
    <x v="0"/>
    <n v="0"/>
    <x v="7"/>
    <x v="1"/>
    <d v="1899-12-30T00:00:00"/>
    <d v="1899-12-30T00:00:00"/>
    <x v="0"/>
    <m/>
    <m/>
    <d v="1899-12-30T00:00:00"/>
    <d v="1899-12-30T00:29:06"/>
    <n v="1"/>
    <d v="1899-12-30T00:00:04"/>
    <n v="29.100000000009583"/>
    <x v="1"/>
    <x v="1"/>
  </r>
  <r>
    <x v="10"/>
    <s v="2024025558"/>
    <x v="0"/>
    <x v="1226"/>
    <s v="E4948KGF"/>
    <d v="2024-12-22T00:00:00"/>
    <x v="1"/>
    <s v="1782"/>
    <x v="46"/>
    <s v="PA"/>
    <x v="1"/>
    <x v="0"/>
    <d v="2024-12-22T00:00:00"/>
    <d v="1899-12-30T08:30:58"/>
    <d v="2024-12-22T00:00:00"/>
    <d v="1899-12-30T08:30:59"/>
    <d v="2024-12-22T00:00:00"/>
    <d v="1899-12-30T08:57:30"/>
    <x v="0"/>
    <x v="0"/>
    <s v="7001180712"/>
    <s v="FBO"/>
    <d v="1899-12-30T00:00:00"/>
    <x v="733"/>
    <d v="1899-12-30T00:00:00"/>
    <s v="Granel"/>
    <s v="E001"/>
    <x v="2"/>
    <d v="1899-12-30T00:26:32"/>
    <d v="1899-12-30T00:26:31"/>
    <x v="2"/>
    <x v="26"/>
    <x v="0"/>
    <x v="1"/>
    <n v="0"/>
    <n v="0"/>
    <x v="0"/>
    <x v="1"/>
    <x v="0"/>
    <n v="0"/>
    <x v="7"/>
    <x v="1"/>
    <d v="1899-12-30T00:00:00"/>
    <d v="1899-12-30T00:00:00"/>
    <x v="0"/>
    <m/>
    <m/>
    <d v="1899-12-30T00:00:00"/>
    <d v="1899-12-30T00:26:32"/>
    <n v="1"/>
    <d v="1899-12-30T00:00:01"/>
    <n v="26.533333333339211"/>
    <x v="1"/>
    <x v="1"/>
  </r>
  <r>
    <x v="10"/>
    <s v="2024025560"/>
    <x v="0"/>
    <x v="1222"/>
    <s v="E6663JLK"/>
    <d v="2024-12-22T00:00:00"/>
    <x v="1"/>
    <s v="1782"/>
    <x v="46"/>
    <s v="PA"/>
    <x v="1"/>
    <x v="0"/>
    <d v="2024-12-22T00:00:00"/>
    <d v="1899-12-30T09:16:06"/>
    <d v="2024-12-22T00:00:00"/>
    <d v="1899-12-30T09:16:08"/>
    <d v="2024-12-22T00:00:00"/>
    <d v="1899-12-30T09:43:11"/>
    <x v="0"/>
    <x v="0"/>
    <s v="7001180713"/>
    <s v="FBO"/>
    <d v="1899-12-30T00:00:00"/>
    <x v="733"/>
    <d v="1899-12-30T00:00:00"/>
    <s v="Granel"/>
    <s v="E001"/>
    <x v="2"/>
    <d v="1899-12-30T00:27:05"/>
    <d v="1899-12-30T00:27:03"/>
    <x v="3"/>
    <x v="26"/>
    <x v="0"/>
    <x v="1"/>
    <n v="0"/>
    <n v="0"/>
    <x v="0"/>
    <x v="1"/>
    <x v="0"/>
    <n v="0"/>
    <x v="7"/>
    <x v="1"/>
    <d v="1899-12-30T00:00:00"/>
    <d v="1899-12-30T00:00:00"/>
    <x v="0"/>
    <m/>
    <m/>
    <d v="1899-12-30T00:00:00"/>
    <d v="1899-12-30T00:27:05"/>
    <n v="1"/>
    <d v="1899-12-30T00:00:02"/>
    <n v="27.083333333332742"/>
    <x v="2"/>
    <x v="1"/>
  </r>
  <r>
    <x v="10"/>
    <s v="2024025561"/>
    <x v="0"/>
    <x v="1230"/>
    <s v="E9402GGZ"/>
    <d v="2024-12-22T00:00:00"/>
    <x v="1"/>
    <s v="1782"/>
    <x v="46"/>
    <s v="PA"/>
    <x v="1"/>
    <x v="0"/>
    <d v="2024-12-22T00:00:00"/>
    <d v="1899-12-30T10:05:50"/>
    <d v="2024-12-22T00:00:00"/>
    <d v="1899-12-30T10:05:53"/>
    <d v="2024-12-22T00:00:00"/>
    <d v="1899-12-30T10:29:46"/>
    <x v="0"/>
    <x v="0"/>
    <s v="7001180714"/>
    <s v="FBO"/>
    <d v="1899-12-30T00:00:00"/>
    <x v="733"/>
    <d v="1899-12-30T00:00:00"/>
    <s v="Granel"/>
    <s v="E001"/>
    <x v="2"/>
    <d v="1899-12-30T00:23:56"/>
    <d v="1899-12-30T00:23:53"/>
    <x v="4"/>
    <x v="26"/>
    <x v="0"/>
    <x v="1"/>
    <n v="0"/>
    <n v="0"/>
    <x v="0"/>
    <x v="1"/>
    <x v="0"/>
    <n v="0"/>
    <x v="7"/>
    <x v="1"/>
    <d v="1899-12-30T00:00:00"/>
    <d v="1899-12-30T00:00:00"/>
    <x v="0"/>
    <m/>
    <m/>
    <d v="1899-12-30T00:00:00"/>
    <d v="1899-12-30T00:23:56"/>
    <n v="1"/>
    <d v="1899-12-30T00:00:03"/>
    <n v="23.933333333332811"/>
    <x v="3"/>
    <x v="1"/>
  </r>
  <r>
    <x v="10"/>
    <s v="2024025562"/>
    <x v="0"/>
    <x v="1229"/>
    <s v="E6758JLK"/>
    <d v="2024-12-22T00:00:00"/>
    <x v="1"/>
    <s v="1782"/>
    <x v="46"/>
    <s v="PA"/>
    <x v="1"/>
    <x v="0"/>
    <d v="2024-12-22T00:00:00"/>
    <d v="1899-12-30T10:12:27"/>
    <d v="2024-12-22T00:00:00"/>
    <d v="1899-12-30T10:12:28"/>
    <d v="2024-12-22T00:00:00"/>
    <d v="1899-12-30T10:50:27"/>
    <x v="0"/>
    <x v="0"/>
    <s v="7001180715"/>
    <s v="FBO"/>
    <d v="1899-12-30T00:00:00"/>
    <x v="733"/>
    <d v="1899-12-30T00:00:00"/>
    <s v="Granel"/>
    <s v="E001"/>
    <x v="2"/>
    <d v="1899-12-30T00:38:00"/>
    <d v="1899-12-30T00:37:59"/>
    <x v="4"/>
    <x v="26"/>
    <x v="0"/>
    <x v="1"/>
    <n v="0"/>
    <n v="0"/>
    <x v="0"/>
    <x v="1"/>
    <x v="0"/>
    <n v="0"/>
    <x v="7"/>
    <x v="1"/>
    <d v="1899-12-30T00:00:00"/>
    <d v="1899-12-30T00:00:00"/>
    <x v="0"/>
    <m/>
    <m/>
    <d v="1899-12-30T00:00:00"/>
    <d v="1899-12-30T00:38:00"/>
    <n v="1"/>
    <d v="1899-12-30T00:00:01"/>
    <n v="38.00000000000162"/>
    <x v="3"/>
    <x v="1"/>
  </r>
  <r>
    <x v="10"/>
    <s v="2024025563"/>
    <x v="0"/>
    <x v="1231"/>
    <s v="E2222JCW"/>
    <d v="2024-12-22T00:00:00"/>
    <x v="1"/>
    <s v="1782"/>
    <x v="46"/>
    <s v="PA"/>
    <x v="1"/>
    <x v="0"/>
    <d v="2024-12-22T00:00:00"/>
    <d v="1899-12-30T10:40:41"/>
    <d v="2024-12-22T00:00:00"/>
    <d v="1899-12-30T10:40:44"/>
    <d v="2024-12-22T00:00:00"/>
    <d v="1899-12-30T11:09:56"/>
    <x v="0"/>
    <x v="0"/>
    <s v="7001180716"/>
    <s v="FBO"/>
    <d v="1899-12-30T00:00:00"/>
    <x v="733"/>
    <d v="1899-12-30T00:00:00"/>
    <s v="Granel"/>
    <s v="E001"/>
    <x v="2"/>
    <d v="1899-12-30T00:29:15"/>
    <d v="1899-12-30T00:29:12"/>
    <x v="4"/>
    <x v="26"/>
    <x v="0"/>
    <x v="1"/>
    <n v="0"/>
    <n v="0"/>
    <x v="0"/>
    <x v="1"/>
    <x v="0"/>
    <n v="0"/>
    <x v="7"/>
    <x v="1"/>
    <d v="1899-12-30T00:00:00"/>
    <d v="1899-12-30T00:00:00"/>
    <x v="0"/>
    <m/>
    <m/>
    <d v="1899-12-30T00:00:00"/>
    <d v="1899-12-30T00:29:15"/>
    <n v="1"/>
    <d v="1899-12-30T00:00:03"/>
    <n v="29.250000000000014"/>
    <x v="4"/>
    <x v="1"/>
  </r>
  <r>
    <x v="10"/>
    <s v="2024025565"/>
    <x v="0"/>
    <x v="1252"/>
    <s v="E0945JZT"/>
    <d v="2024-12-22T00:00:00"/>
    <x v="1"/>
    <s v="1782"/>
    <x v="46"/>
    <s v="PA"/>
    <x v="1"/>
    <x v="0"/>
    <d v="2024-12-22T00:00:00"/>
    <d v="1899-12-30T11:11:45"/>
    <d v="2024-12-22T00:00:00"/>
    <d v="1899-12-30T11:11:49"/>
    <d v="2024-12-22T00:00:00"/>
    <d v="1899-12-30T11:37:51"/>
    <x v="0"/>
    <x v="0"/>
    <s v="7001180717"/>
    <s v="FBO"/>
    <d v="1899-12-30T00:00:00"/>
    <x v="733"/>
    <d v="1899-12-30T00:00:00"/>
    <s v="Granel"/>
    <s v="E001"/>
    <x v="2"/>
    <d v="1899-12-30T00:26:06"/>
    <d v="1899-12-30T00:26:02"/>
    <x v="5"/>
    <x v="26"/>
    <x v="0"/>
    <x v="1"/>
    <n v="0"/>
    <n v="0"/>
    <x v="0"/>
    <x v="1"/>
    <x v="0"/>
    <n v="0"/>
    <x v="7"/>
    <x v="1"/>
    <d v="1899-12-30T00:00:00"/>
    <d v="1899-12-30T00:00:00"/>
    <x v="0"/>
    <m/>
    <m/>
    <d v="1899-12-30T00:00:00"/>
    <d v="1899-12-30T00:26:06"/>
    <n v="1"/>
    <d v="1899-12-30T00:00:04"/>
    <n v="26.1"/>
    <x v="4"/>
    <x v="1"/>
  </r>
  <r>
    <x v="10"/>
    <s v="2024025566"/>
    <x v="0"/>
    <x v="1218"/>
    <s v="E9980KJB"/>
    <d v="2024-12-22T00:00:00"/>
    <x v="1"/>
    <s v="1782"/>
    <x v="46"/>
    <s v="PA"/>
    <x v="1"/>
    <x v="0"/>
    <d v="2024-12-22T00:00:00"/>
    <d v="1899-12-30T11:18:09"/>
    <d v="2024-12-22T00:00:00"/>
    <d v="1899-12-30T11:18:11"/>
    <d v="2024-12-22T00:00:00"/>
    <d v="1899-12-30T11:53:09"/>
    <x v="0"/>
    <x v="0"/>
    <s v="7001180718"/>
    <s v="FBO"/>
    <d v="1899-12-30T00:00:00"/>
    <x v="733"/>
    <d v="1899-12-30T00:00:00"/>
    <s v="Granel"/>
    <s v="E001"/>
    <x v="2"/>
    <d v="1899-12-30T00:35:00"/>
    <d v="1899-12-30T00:34:58"/>
    <x v="5"/>
    <x v="26"/>
    <x v="0"/>
    <x v="1"/>
    <n v="0"/>
    <n v="0"/>
    <x v="0"/>
    <x v="1"/>
    <x v="0"/>
    <n v="0"/>
    <x v="7"/>
    <x v="1"/>
    <d v="1899-12-30T00:00:00"/>
    <d v="1899-12-30T00:00:00"/>
    <x v="0"/>
    <m/>
    <m/>
    <d v="1899-12-30T00:00:00"/>
    <d v="1899-12-30T00:35:00"/>
    <n v="1"/>
    <d v="1899-12-30T00:00:02"/>
    <n v="35.000000000006352"/>
    <x v="4"/>
    <x v="1"/>
  </r>
  <r>
    <x v="10"/>
    <s v="2024025567"/>
    <x v="0"/>
    <x v="1223"/>
    <s v="E2015JDV"/>
    <d v="2024-12-22T00:00:00"/>
    <x v="1"/>
    <s v="1782"/>
    <x v="46"/>
    <s v="PA"/>
    <x v="1"/>
    <x v="0"/>
    <d v="2024-12-22T00:00:00"/>
    <d v="1899-12-30T12:05:10"/>
    <d v="2024-12-22T00:00:00"/>
    <d v="1899-12-30T12:05:13"/>
    <d v="2024-12-22T00:00:00"/>
    <d v="1899-12-30T12:30:47"/>
    <x v="0"/>
    <x v="0"/>
    <s v="7001180719"/>
    <s v="FBO"/>
    <d v="1899-12-30T00:00:00"/>
    <x v="733"/>
    <d v="1899-12-30T00:00:00"/>
    <s v="Granel"/>
    <s v="E001"/>
    <x v="2"/>
    <d v="1899-12-30T00:25:37"/>
    <d v="1899-12-30T00:25:34"/>
    <x v="6"/>
    <x v="26"/>
    <x v="0"/>
    <x v="1"/>
    <n v="0"/>
    <n v="0"/>
    <x v="0"/>
    <x v="1"/>
    <x v="0"/>
    <n v="0"/>
    <x v="7"/>
    <x v="1"/>
    <d v="1899-12-30T00:00:00"/>
    <d v="1899-12-30T00:00:00"/>
    <x v="0"/>
    <m/>
    <m/>
    <d v="1899-12-30T00:00:00"/>
    <d v="1899-12-30T00:25:37"/>
    <n v="1"/>
    <d v="1899-12-30T00:00:03"/>
    <n v="25.616666666663903"/>
    <x v="5"/>
    <x v="1"/>
  </r>
  <r>
    <x v="10"/>
    <s v="2024025568"/>
    <x v="0"/>
    <x v="1264"/>
    <s v="E3960KHT"/>
    <d v="2024-12-22T00:00:00"/>
    <x v="1"/>
    <s v="1782"/>
    <x v="46"/>
    <s v="PA"/>
    <x v="1"/>
    <x v="0"/>
    <d v="2024-12-22T00:00:00"/>
    <d v="1899-12-30T12:06:50"/>
    <d v="2024-12-22T00:00:00"/>
    <d v="1899-12-30T12:06:52"/>
    <d v="2024-12-22T00:00:00"/>
    <d v="1899-12-30T12:49:14"/>
    <x v="0"/>
    <x v="0"/>
    <s v="7001180720"/>
    <s v="FBO"/>
    <d v="1899-12-30T00:00:00"/>
    <x v="733"/>
    <d v="1899-12-30T00:00:00"/>
    <s v="Granel"/>
    <s v="E001"/>
    <x v="2"/>
    <d v="1899-12-30T00:42:24"/>
    <d v="1899-12-30T00:42:22"/>
    <x v="6"/>
    <x v="26"/>
    <x v="0"/>
    <x v="1"/>
    <n v="0"/>
    <n v="0"/>
    <x v="0"/>
    <x v="1"/>
    <x v="0"/>
    <n v="0"/>
    <x v="7"/>
    <x v="1"/>
    <d v="1899-12-30T00:00:00"/>
    <d v="1899-12-30T00:00:00"/>
    <x v="0"/>
    <m/>
    <m/>
    <d v="1899-12-30T00:00:00"/>
    <d v="1899-12-30T00:42:24"/>
    <n v="1"/>
    <d v="1899-12-30T00:00:02"/>
    <n v="42.399999999993518"/>
    <x v="5"/>
    <x v="1"/>
  </r>
  <r>
    <x v="10"/>
    <s v="2024025569"/>
    <x v="0"/>
    <x v="1226"/>
    <s v="E4948KGF"/>
    <d v="2024-12-22T00:00:00"/>
    <x v="1"/>
    <s v="1782"/>
    <x v="46"/>
    <s v="PA"/>
    <x v="1"/>
    <x v="0"/>
    <d v="2024-12-22T00:00:00"/>
    <d v="1899-12-30T12:49:13"/>
    <d v="2024-12-22T00:00:00"/>
    <d v="1899-12-30T12:49:16"/>
    <d v="2024-12-22T00:00:00"/>
    <d v="1899-12-30T13:16:44"/>
    <x v="0"/>
    <x v="0"/>
    <s v="7001180721"/>
    <s v="FBO"/>
    <d v="1899-12-30T00:00:00"/>
    <x v="733"/>
    <d v="1899-12-30T00:00:00"/>
    <s v="Granel"/>
    <s v="E001"/>
    <x v="2"/>
    <d v="1899-12-30T00:27:31"/>
    <d v="1899-12-30T00:27:28"/>
    <x v="6"/>
    <x v="26"/>
    <x v="0"/>
    <x v="1"/>
    <n v="0"/>
    <n v="0"/>
    <x v="0"/>
    <x v="1"/>
    <x v="0"/>
    <n v="0"/>
    <x v="7"/>
    <x v="1"/>
    <d v="1899-12-30T00:00:00"/>
    <d v="1899-12-30T00:00:00"/>
    <x v="0"/>
    <m/>
    <m/>
    <d v="1899-12-30T00:00:00"/>
    <d v="1899-12-30T00:27:31"/>
    <n v="1"/>
    <d v="1899-12-30T00:00:03"/>
    <n v="27.516666666671874"/>
    <x v="13"/>
    <x v="1"/>
  </r>
  <r>
    <x v="10"/>
    <s v="2024025570"/>
    <x v="0"/>
    <x v="1222"/>
    <s v="E6663JLK"/>
    <d v="2024-12-22T00:00:00"/>
    <x v="1"/>
    <s v="1782"/>
    <x v="46"/>
    <s v="PA"/>
    <x v="1"/>
    <x v="0"/>
    <d v="2024-12-22T00:00:00"/>
    <d v="1899-12-30T13:30:24"/>
    <d v="2024-12-22T00:00:00"/>
    <d v="1899-12-30T13:30:26"/>
    <d v="2024-12-22T00:00:00"/>
    <d v="1899-12-30T14:00:10"/>
    <x v="0"/>
    <x v="0"/>
    <s v="7001180722"/>
    <s v="FBO"/>
    <d v="1899-12-30T00:00:00"/>
    <x v="733"/>
    <d v="1899-12-30T00:00:00"/>
    <s v="Granel"/>
    <s v="E001"/>
    <x v="2"/>
    <d v="1899-12-30T00:29:46"/>
    <d v="1899-12-30T00:29:44"/>
    <x v="9"/>
    <x v="26"/>
    <x v="0"/>
    <x v="1"/>
    <n v="0"/>
    <n v="0"/>
    <x v="0"/>
    <x v="1"/>
    <x v="0"/>
    <n v="0"/>
    <x v="7"/>
    <x v="1"/>
    <d v="1899-12-30T00:00:00"/>
    <d v="1899-12-30T00:00:00"/>
    <x v="0"/>
    <m/>
    <m/>
    <d v="1899-12-30T00:00:00"/>
    <d v="1899-12-30T00:29:46"/>
    <n v="1"/>
    <d v="1899-12-30T00:00:02"/>
    <n v="29.766666666657517"/>
    <x v="8"/>
    <x v="1"/>
  </r>
  <r>
    <x v="10"/>
    <s v="2024025571"/>
    <x v="0"/>
    <x v="1230"/>
    <s v="E9402GGZ"/>
    <d v="2024-12-22T00:00:00"/>
    <x v="1"/>
    <s v="3236"/>
    <x v="47"/>
    <s v="PA"/>
    <x v="5"/>
    <x v="0"/>
    <d v="2024-12-22T00:00:00"/>
    <d v="1899-12-30T13:58:44"/>
    <d v="2024-12-22T00:00:00"/>
    <d v="1899-12-30T13:58:45"/>
    <d v="2024-12-22T00:00:00"/>
    <d v="1899-12-30T14:29:31"/>
    <x v="0"/>
    <x v="0"/>
    <s v="7001180723"/>
    <s v="FBO"/>
    <d v="1899-12-30T00:00:00"/>
    <x v="733"/>
    <d v="1899-12-30T00:00:00"/>
    <s v="Granel"/>
    <s v="E001"/>
    <x v="2"/>
    <d v="1899-12-30T00:30:47"/>
    <d v="1899-12-30T00:30:46"/>
    <x v="9"/>
    <x v="26"/>
    <x v="0"/>
    <x v="1"/>
    <n v="0"/>
    <n v="0"/>
    <x v="0"/>
    <x v="1"/>
    <x v="0"/>
    <n v="0"/>
    <x v="7"/>
    <x v="1"/>
    <d v="1899-12-30T00:00:00"/>
    <d v="1899-12-30T00:00:00"/>
    <x v="0"/>
    <m/>
    <m/>
    <d v="1899-12-30T00:00:00"/>
    <d v="1899-12-30T00:30:47"/>
    <n v="1"/>
    <d v="1899-12-30T00:00:01"/>
    <n v="30.783333333340757"/>
    <x v="8"/>
    <x v="1"/>
  </r>
  <r>
    <x v="10"/>
    <s v="2024025572"/>
    <x v="0"/>
    <x v="1229"/>
    <s v="E6758JLK"/>
    <d v="2024-12-22T00:00:00"/>
    <x v="1"/>
    <s v="3236"/>
    <x v="47"/>
    <s v="PA"/>
    <x v="5"/>
    <x v="0"/>
    <d v="2024-12-22T00:00:00"/>
    <d v="1899-12-30T14:11:30"/>
    <d v="2024-12-22T00:00:00"/>
    <d v="1899-12-30T14:11:33"/>
    <d v="2024-12-22T00:00:00"/>
    <d v="1899-12-30T14:53:20"/>
    <x v="0"/>
    <x v="0"/>
    <s v="7001180724"/>
    <s v="FBO"/>
    <d v="1899-12-30T00:00:00"/>
    <x v="733"/>
    <d v="1899-12-30T00:00:00"/>
    <s v="Granel"/>
    <s v="E001"/>
    <x v="2"/>
    <d v="1899-12-30T00:41:50"/>
    <d v="1899-12-30T00:41:47"/>
    <x v="7"/>
    <x v="26"/>
    <x v="0"/>
    <x v="1"/>
    <n v="0"/>
    <n v="0"/>
    <x v="0"/>
    <x v="1"/>
    <x v="0"/>
    <n v="0"/>
    <x v="7"/>
    <x v="1"/>
    <d v="1899-12-30T00:00:00"/>
    <d v="1899-12-30T00:00:00"/>
    <x v="0"/>
    <m/>
    <m/>
    <d v="1899-12-30T00:00:00"/>
    <d v="1899-12-30T00:41:50"/>
    <n v="1"/>
    <d v="1899-12-30T00:00:03"/>
    <n v="41.833333333339283"/>
    <x v="8"/>
    <x v="1"/>
  </r>
  <r>
    <x v="10"/>
    <s v="2024025573"/>
    <x v="0"/>
    <x v="1231"/>
    <s v="E2222JCW"/>
    <d v="2024-12-22T00:00:00"/>
    <x v="1"/>
    <s v="1782"/>
    <x v="46"/>
    <s v="PA"/>
    <x v="1"/>
    <x v="0"/>
    <d v="2024-12-22T00:00:00"/>
    <d v="1899-12-30T14:29:03"/>
    <d v="2024-12-22T00:00:00"/>
    <d v="1899-12-30T14:29:05"/>
    <d v="2024-12-22T00:00:00"/>
    <d v="1899-12-30T15:09:01"/>
    <x v="0"/>
    <x v="0"/>
    <s v="7001180725"/>
    <s v="FBO"/>
    <d v="1899-12-30T00:00:00"/>
    <x v="733"/>
    <d v="1899-12-30T00:00:00"/>
    <s v="Granel"/>
    <s v="E001"/>
    <x v="2"/>
    <d v="1899-12-30T00:39:58"/>
    <d v="1899-12-30T00:39:56"/>
    <x v="7"/>
    <x v="26"/>
    <x v="0"/>
    <x v="1"/>
    <n v="0"/>
    <n v="0"/>
    <x v="0"/>
    <x v="1"/>
    <x v="0"/>
    <n v="0"/>
    <x v="7"/>
    <x v="1"/>
    <d v="1899-12-30T00:00:00"/>
    <d v="1899-12-30T00:00:00"/>
    <x v="0"/>
    <m/>
    <m/>
    <d v="1899-12-30T00:00:00"/>
    <d v="1899-12-30T00:39:58"/>
    <n v="1"/>
    <d v="1899-12-30T00:00:02"/>
    <n v="39.966666666667265"/>
    <x v="6"/>
    <x v="1"/>
  </r>
  <r>
    <x v="10"/>
    <s v="2024025574"/>
    <x v="0"/>
    <x v="1252"/>
    <s v="E0945JZT"/>
    <d v="2024-12-22T00:00:00"/>
    <x v="1"/>
    <s v="1782"/>
    <x v="46"/>
    <s v="PA"/>
    <x v="1"/>
    <x v="0"/>
    <d v="2024-12-22T00:00:00"/>
    <d v="1899-12-30T14:41:39"/>
    <d v="2024-12-22T00:00:00"/>
    <d v="1899-12-30T14:41:40"/>
    <d v="2024-12-22T00:00:00"/>
    <d v="1899-12-30T15:25:09"/>
    <x v="0"/>
    <x v="0"/>
    <s v="7001180726"/>
    <s v="FBO"/>
    <d v="1899-12-30T00:00:00"/>
    <x v="733"/>
    <d v="1899-12-30T00:00:00"/>
    <s v="Granel"/>
    <s v="E001"/>
    <x v="2"/>
    <d v="1899-12-30T00:43:30"/>
    <d v="1899-12-30T00:43:29"/>
    <x v="7"/>
    <x v="26"/>
    <x v="0"/>
    <x v="1"/>
    <n v="0"/>
    <n v="0"/>
    <x v="0"/>
    <x v="1"/>
    <x v="0"/>
    <n v="0"/>
    <x v="7"/>
    <x v="1"/>
    <d v="1899-12-30T00:00:00"/>
    <d v="1899-12-30T00:00:00"/>
    <x v="0"/>
    <m/>
    <m/>
    <d v="1899-12-30T00:00:00"/>
    <d v="1899-12-30T00:43:30"/>
    <n v="1"/>
    <d v="1899-12-30T00:00:01"/>
    <n v="43.500000000009514"/>
    <x v="6"/>
    <x v="1"/>
  </r>
  <r>
    <x v="10"/>
    <s v="2024025576"/>
    <x v="0"/>
    <x v="1218"/>
    <s v="E9980KJB"/>
    <d v="2024-12-22T00:00:00"/>
    <x v="1"/>
    <s v="1782"/>
    <x v="46"/>
    <s v="PA"/>
    <x v="1"/>
    <x v="0"/>
    <d v="2024-12-22T00:00:00"/>
    <d v="1899-12-30T15:27:56"/>
    <d v="2024-12-22T00:00:00"/>
    <d v="1899-12-30T15:27:58"/>
    <d v="2024-12-22T00:00:00"/>
    <d v="1899-12-30T16:08:50"/>
    <x v="0"/>
    <x v="0"/>
    <s v="7001180727"/>
    <s v="FBO"/>
    <d v="1899-12-30T00:00:00"/>
    <x v="733"/>
    <d v="1899-12-30T00:00:00"/>
    <s v="Granel"/>
    <s v="E001"/>
    <x v="2"/>
    <d v="1899-12-30T00:40:54"/>
    <d v="1899-12-30T00:40:52"/>
    <x v="14"/>
    <x v="26"/>
    <x v="0"/>
    <x v="1"/>
    <n v="0"/>
    <n v="0"/>
    <x v="0"/>
    <x v="1"/>
    <x v="0"/>
    <n v="0"/>
    <x v="7"/>
    <x v="1"/>
    <d v="1899-12-30T00:00:00"/>
    <d v="1899-12-30T00:00:00"/>
    <x v="0"/>
    <m/>
    <m/>
    <d v="1899-12-30T00:00:00"/>
    <d v="1899-12-30T00:40:54"/>
    <n v="1"/>
    <d v="1899-12-30T00:00:02"/>
    <n v="40.900000000003196"/>
    <x v="9"/>
    <x v="1"/>
  </r>
  <r>
    <x v="10"/>
    <s v="2024025577"/>
    <x v="0"/>
    <x v="1230"/>
    <s v="E9402GGZ"/>
    <d v="2024-12-23T00:00:00"/>
    <x v="1"/>
    <s v="837"/>
    <x v="48"/>
    <s v="PA"/>
    <x v="0"/>
    <x v="0"/>
    <d v="2024-12-23T00:00:00"/>
    <d v="1899-12-30T06:14:02"/>
    <d v="2024-12-23T00:00:00"/>
    <d v="1899-12-30T06:14:06"/>
    <d v="2024-12-23T00:00:00"/>
    <d v="1899-12-30T06:46:44"/>
    <x v="0"/>
    <x v="0"/>
    <s v="7001180728"/>
    <s v="FBO"/>
    <d v="1899-12-30T00:32:42"/>
    <x v="195"/>
    <d v="1899-12-30T00:00:04"/>
    <s v="Granel"/>
    <s v="E001"/>
    <x v="2"/>
    <d v="1899-12-30T00:32:42"/>
    <d v="1899-12-30T00:32:38"/>
    <x v="0"/>
    <x v="16"/>
    <x v="0"/>
    <x v="1"/>
    <n v="0"/>
    <n v="0"/>
    <x v="0"/>
    <x v="1"/>
    <x v="0"/>
    <n v="0"/>
    <x v="7"/>
    <x v="1"/>
    <d v="1899-12-30T00:00:04"/>
    <d v="1899-12-30T00:00:04"/>
    <x v="0"/>
    <m/>
    <m/>
    <d v="1899-12-30T00:00:00"/>
    <d v="1899-12-30T00:32:42"/>
    <n v="2"/>
    <d v="1899-12-30T00:00:04"/>
    <n v="32.6999999999952"/>
    <x v="12"/>
    <x v="1"/>
  </r>
  <r>
    <x v="10"/>
    <s v="2024025578"/>
    <x v="0"/>
    <x v="1220"/>
    <s v="E4598JTV"/>
    <d v="2024-12-23T00:00:00"/>
    <x v="1"/>
    <s v="1782"/>
    <x v="46"/>
    <s v="PA"/>
    <x v="1"/>
    <x v="0"/>
    <d v="2024-12-23T00:00:00"/>
    <d v="1899-12-30T06:15:06"/>
    <d v="2024-12-23T00:00:00"/>
    <d v="1899-12-30T06:15:07"/>
    <d v="2024-12-23T00:00:00"/>
    <d v="1899-12-30T06:59:22"/>
    <x v="0"/>
    <x v="0"/>
    <s v="7001180729"/>
    <s v="FBO"/>
    <d v="1899-12-30T00:44:16"/>
    <x v="622"/>
    <d v="1899-12-30T00:00:01"/>
    <s v="Granel"/>
    <s v="E001"/>
    <x v="2"/>
    <d v="1899-12-30T00:44:16"/>
    <d v="1899-12-30T00:44:15"/>
    <x v="0"/>
    <x v="16"/>
    <x v="0"/>
    <x v="1"/>
    <n v="0"/>
    <n v="0"/>
    <x v="0"/>
    <x v="1"/>
    <x v="0"/>
    <n v="0"/>
    <x v="7"/>
    <x v="1"/>
    <d v="1899-12-30T00:00:01"/>
    <d v="1899-12-30T00:00:01"/>
    <x v="0"/>
    <m/>
    <m/>
    <d v="1899-12-30T00:00:00"/>
    <d v="1899-12-30T00:44:16"/>
    <n v="2"/>
    <d v="1899-12-30T00:00:01"/>
    <n v="44.266666666665621"/>
    <x v="12"/>
    <x v="1"/>
  </r>
  <r>
    <x v="10"/>
    <s v="2024025579"/>
    <x v="0"/>
    <x v="1231"/>
    <s v="E2222JCW"/>
    <d v="2024-12-23T00:00:00"/>
    <x v="1"/>
    <s v="1782"/>
    <x v="46"/>
    <s v="PA"/>
    <x v="1"/>
    <x v="0"/>
    <d v="2024-12-23T00:00:00"/>
    <d v="1899-12-30T06:17:51"/>
    <d v="2024-12-23T00:00:00"/>
    <d v="1899-12-30T06:17:52"/>
    <d v="2024-12-23T00:00:00"/>
    <d v="1899-12-30T07:13:31"/>
    <x v="0"/>
    <x v="0"/>
    <s v="7001180730"/>
    <s v="FBO"/>
    <d v="1899-12-30T00:55:40"/>
    <x v="3374"/>
    <d v="1899-12-30T00:00:01"/>
    <s v="Granel"/>
    <s v="E001"/>
    <x v="2"/>
    <d v="1899-12-30T00:55:40"/>
    <d v="1899-12-30T00:55:39"/>
    <x v="0"/>
    <x v="16"/>
    <x v="0"/>
    <x v="1"/>
    <n v="0"/>
    <n v="0"/>
    <x v="0"/>
    <x v="1"/>
    <x v="0"/>
    <n v="0"/>
    <x v="7"/>
    <x v="0"/>
    <d v="1899-12-30T00:00:01"/>
    <d v="1899-12-30T00:00:01"/>
    <x v="0"/>
    <m/>
    <m/>
    <d v="1899-12-30T00:00:00"/>
    <d v="1899-12-30T00:55:40"/>
    <n v="2"/>
    <d v="1899-12-30T00:00:01"/>
    <n v="55.666666666670437"/>
    <x v="0"/>
    <x v="0"/>
  </r>
  <r>
    <x v="10"/>
    <s v="2024025580"/>
    <x v="0"/>
    <x v="1236"/>
    <s v="ER8615BBY"/>
    <d v="2024-12-23T00:00:00"/>
    <x v="1"/>
    <s v="1782"/>
    <x v="46"/>
    <s v="PA"/>
    <x v="1"/>
    <x v="0"/>
    <d v="2024-12-23T00:00:00"/>
    <d v="1899-12-30T06:41:34"/>
    <d v="2024-12-23T00:00:00"/>
    <d v="1899-12-30T06:41:35"/>
    <d v="2024-12-23T00:00:00"/>
    <d v="1899-12-30T07:20:33"/>
    <x v="0"/>
    <x v="0"/>
    <s v="7001180731"/>
    <s v="EXW"/>
    <d v="1899-12-30T00:38:59"/>
    <x v="2688"/>
    <d v="1899-12-30T00:00:01"/>
    <s v="Granel"/>
    <s v="E001"/>
    <x v="1"/>
    <d v="1899-12-30T00:38:59"/>
    <d v="1899-12-30T00:38:58"/>
    <x v="0"/>
    <x v="16"/>
    <x v="0"/>
    <x v="1"/>
    <n v="0"/>
    <n v="0"/>
    <x v="0"/>
    <x v="1"/>
    <x v="0"/>
    <n v="0"/>
    <x v="7"/>
    <x v="1"/>
    <d v="1899-12-30T00:00:01"/>
    <d v="1899-12-30T00:00:01"/>
    <x v="0"/>
    <m/>
    <m/>
    <d v="1899-12-30T00:00:00"/>
    <d v="1899-12-30T00:38:59"/>
    <n v="2"/>
    <d v="1899-12-30T00:00:01"/>
    <n v="38.983333333334365"/>
    <x v="0"/>
    <x v="1"/>
  </r>
  <r>
    <x v="10"/>
    <s v="2024025583"/>
    <x v="0"/>
    <x v="1233"/>
    <s v="ER0328BBM"/>
    <d v="2024-12-23T00:00:00"/>
    <x v="1"/>
    <s v="837"/>
    <x v="48"/>
    <s v="PA"/>
    <x v="0"/>
    <x v="0"/>
    <d v="2024-12-23T00:00:00"/>
    <d v="1899-12-30T06:56:15"/>
    <d v="2024-12-23T00:00:00"/>
    <d v="1899-12-30T06:56:17"/>
    <d v="2024-12-23T00:00:00"/>
    <d v="1899-12-30T07:29:02"/>
    <x v="0"/>
    <x v="0"/>
    <s v="7001180732"/>
    <s v="EXW"/>
    <d v="1899-12-30T00:32:47"/>
    <x v="1272"/>
    <d v="1899-12-30T00:00:02"/>
    <s v="Granel"/>
    <s v="E001"/>
    <x v="1"/>
    <d v="1899-12-30T00:32:47"/>
    <d v="1899-12-30T00:32:45"/>
    <x v="0"/>
    <x v="16"/>
    <x v="0"/>
    <x v="1"/>
    <n v="0"/>
    <n v="0"/>
    <x v="0"/>
    <x v="1"/>
    <x v="0"/>
    <n v="0"/>
    <x v="7"/>
    <x v="1"/>
    <d v="1899-12-30T00:00:02"/>
    <d v="1899-12-30T00:00:02"/>
    <x v="0"/>
    <m/>
    <m/>
    <d v="1899-12-30T00:00:00"/>
    <d v="1899-12-30T00:32:47"/>
    <n v="2"/>
    <d v="1899-12-30T00:00:02"/>
    <n v="32.783333333328038"/>
    <x v="0"/>
    <x v="1"/>
  </r>
  <r>
    <x v="10"/>
    <s v="2024025581"/>
    <x v="0"/>
    <x v="1224"/>
    <s v="E0897HWR"/>
    <d v="2024-12-23T00:00:00"/>
    <x v="1"/>
    <s v="1782"/>
    <x v="46"/>
    <s v="PA"/>
    <x v="1"/>
    <x v="0"/>
    <d v="2024-12-23T00:00:00"/>
    <d v="1899-12-30T06:50:54"/>
    <d v="2024-12-23T00:00:00"/>
    <d v="1899-12-30T06:50:55"/>
    <d v="2024-12-23T00:00:00"/>
    <d v="1899-12-30T07:32:52"/>
    <x v="0"/>
    <x v="0"/>
    <s v="7001180733"/>
    <s v="FBO"/>
    <d v="1899-12-30T00:41:58"/>
    <x v="2786"/>
    <d v="1899-12-30T00:00:01"/>
    <s v="Granel"/>
    <s v="E001"/>
    <x v="2"/>
    <d v="1899-12-30T00:41:58"/>
    <d v="1899-12-30T00:41:57"/>
    <x v="0"/>
    <x v="16"/>
    <x v="0"/>
    <x v="1"/>
    <n v="0"/>
    <n v="0"/>
    <x v="0"/>
    <x v="1"/>
    <x v="0"/>
    <n v="0"/>
    <x v="7"/>
    <x v="1"/>
    <d v="1899-12-30T00:00:01"/>
    <d v="1899-12-30T00:00:01"/>
    <x v="0"/>
    <m/>
    <m/>
    <d v="1899-12-30T00:00:00"/>
    <d v="1899-12-30T00:41:58"/>
    <n v="2"/>
    <d v="1899-12-30T00:00:01"/>
    <n v="41.966666666668857"/>
    <x v="0"/>
    <x v="1"/>
  </r>
  <r>
    <x v="10"/>
    <s v="2024025586"/>
    <x v="0"/>
    <x v="1239"/>
    <s v="E5728KFK"/>
    <d v="2024-12-23T00:00:00"/>
    <x v="1"/>
    <s v="837"/>
    <x v="48"/>
    <s v="PA"/>
    <x v="0"/>
    <x v="0"/>
    <d v="2024-12-23T00:00:00"/>
    <d v="1899-12-30T07:42:33"/>
    <d v="2024-12-23T00:00:00"/>
    <d v="1899-12-30T07:42:37"/>
    <d v="2024-12-23T00:00:00"/>
    <d v="1899-12-30T08:16:06"/>
    <x v="0"/>
    <x v="0"/>
    <s v="7001180735"/>
    <s v="FBO"/>
    <d v="1899-12-30T00:33:33"/>
    <x v="2951"/>
    <d v="1899-12-30T00:00:04"/>
    <s v="Granel"/>
    <s v="E001"/>
    <x v="2"/>
    <d v="1899-12-30T00:33:33"/>
    <d v="1899-12-30T00:33:29"/>
    <x v="1"/>
    <x v="16"/>
    <x v="0"/>
    <x v="1"/>
    <n v="0"/>
    <n v="0"/>
    <x v="0"/>
    <x v="1"/>
    <x v="0"/>
    <n v="0"/>
    <x v="7"/>
    <x v="1"/>
    <d v="1899-12-30T00:00:04"/>
    <d v="1899-12-30T00:00:04"/>
    <x v="0"/>
    <m/>
    <m/>
    <d v="1899-12-30T00:00:00"/>
    <d v="1899-12-30T00:33:33"/>
    <n v="2"/>
    <d v="1899-12-30T00:00:04"/>
    <n v="33.549999999998448"/>
    <x v="1"/>
    <x v="1"/>
  </r>
  <r>
    <x v="10"/>
    <s v="2024025587"/>
    <x v="0"/>
    <x v="1267"/>
    <s v="E3201JTT"/>
    <d v="2024-12-23T00:00:00"/>
    <x v="1"/>
    <s v="1782"/>
    <x v="46"/>
    <s v="PA"/>
    <x v="1"/>
    <x v="0"/>
    <d v="2024-12-23T00:00:00"/>
    <d v="1899-12-30T08:00:25"/>
    <d v="2024-12-23T00:00:00"/>
    <d v="1899-12-30T08:00:27"/>
    <d v="2024-12-23T00:00:00"/>
    <d v="1899-12-30T08:32:08"/>
    <x v="0"/>
    <x v="0"/>
    <s v="7001180736"/>
    <s v="FBO"/>
    <d v="1899-12-30T00:31:43"/>
    <x v="485"/>
    <d v="1899-12-30T00:00:02"/>
    <s v="Granel"/>
    <s v="E001"/>
    <x v="2"/>
    <d v="1899-12-30T00:31:43"/>
    <d v="1899-12-30T00:31:41"/>
    <x v="2"/>
    <x v="16"/>
    <x v="0"/>
    <x v="1"/>
    <n v="0"/>
    <n v="0"/>
    <x v="0"/>
    <x v="1"/>
    <x v="0"/>
    <n v="0"/>
    <x v="7"/>
    <x v="1"/>
    <d v="1899-12-30T00:00:02"/>
    <d v="1899-12-30T00:00:02"/>
    <x v="0"/>
    <m/>
    <m/>
    <d v="1899-12-30T00:00:00"/>
    <d v="1899-12-30T00:31:43"/>
    <n v="2"/>
    <d v="1899-12-30T00:00:02"/>
    <n v="31.716666666662377"/>
    <x v="1"/>
    <x v="1"/>
  </r>
  <r>
    <x v="10"/>
    <s v="2024025588"/>
    <x v="0"/>
    <x v="1223"/>
    <s v="E2015JDV"/>
    <d v="2024-12-23T00:00:00"/>
    <x v="1"/>
    <s v="837"/>
    <x v="48"/>
    <s v="PA"/>
    <x v="0"/>
    <x v="0"/>
    <d v="2024-12-23T00:00:00"/>
    <d v="1899-12-30T08:12:46"/>
    <d v="2024-12-23T00:00:00"/>
    <d v="1899-12-30T08:12:47"/>
    <d v="2024-12-23T00:00:00"/>
    <d v="1899-12-30T08:37:18"/>
    <x v="0"/>
    <x v="0"/>
    <s v="7001180737"/>
    <s v="FBO"/>
    <d v="1899-12-30T00:24:32"/>
    <x v="601"/>
    <d v="1899-12-30T00:00:01"/>
    <s v="Granel"/>
    <s v="E001"/>
    <x v="2"/>
    <d v="1899-12-30T00:24:32"/>
    <d v="1899-12-30T00:24:31"/>
    <x v="2"/>
    <x v="16"/>
    <x v="0"/>
    <x v="1"/>
    <n v="0"/>
    <n v="0"/>
    <x v="0"/>
    <x v="1"/>
    <x v="0"/>
    <n v="0"/>
    <x v="7"/>
    <x v="1"/>
    <d v="1899-12-30T00:00:01"/>
    <d v="1899-12-30T00:00:01"/>
    <x v="0"/>
    <m/>
    <m/>
    <d v="1899-12-30T00:00:00"/>
    <d v="1899-12-30T00:24:32"/>
    <n v="2"/>
    <d v="1899-12-30T00:00:01"/>
    <n v="24.533333333337541"/>
    <x v="1"/>
    <x v="1"/>
  </r>
  <r>
    <x v="10"/>
    <s v="2024025589"/>
    <x v="0"/>
    <x v="1219"/>
    <s v="E7637JSC"/>
    <d v="2024-12-23T00:00:00"/>
    <x v="1"/>
    <s v="837"/>
    <x v="48"/>
    <s v="PA"/>
    <x v="0"/>
    <x v="0"/>
    <d v="2024-12-23T00:00:00"/>
    <d v="1899-12-30T08:17:54"/>
    <d v="2024-12-23T00:00:00"/>
    <d v="1899-12-30T08:17:55"/>
    <d v="2024-12-23T00:00:00"/>
    <d v="1899-12-30T09:00:26"/>
    <x v="0"/>
    <x v="0"/>
    <s v="7001180738"/>
    <s v="FBO"/>
    <d v="1899-12-30T00:42:32"/>
    <x v="1419"/>
    <d v="1899-12-30T00:00:01"/>
    <s v="Granel"/>
    <s v="E001"/>
    <x v="2"/>
    <d v="1899-12-30T00:42:32"/>
    <d v="1899-12-30T00:42:31"/>
    <x v="2"/>
    <x v="16"/>
    <x v="0"/>
    <x v="1"/>
    <n v="0"/>
    <n v="0"/>
    <x v="0"/>
    <x v="1"/>
    <x v="0"/>
    <n v="0"/>
    <x v="7"/>
    <x v="1"/>
    <d v="1899-12-30T00:00:01"/>
    <d v="1899-12-30T00:00:01"/>
    <x v="0"/>
    <m/>
    <m/>
    <d v="1899-12-30T00:00:00"/>
    <d v="1899-12-30T00:42:32"/>
    <n v="2"/>
    <d v="1899-12-30T00:00:01"/>
    <n v="42.533333333337637"/>
    <x v="2"/>
    <x v="1"/>
  </r>
  <r>
    <x v="10"/>
    <s v="2024025590"/>
    <x v="0"/>
    <x v="1253"/>
    <s v="E8935JMP"/>
    <d v="2024-12-23T00:00:00"/>
    <x v="1"/>
    <s v="837"/>
    <x v="48"/>
    <s v="PA"/>
    <x v="0"/>
    <x v="0"/>
    <d v="2024-12-23T00:00:00"/>
    <d v="1899-12-30T08:52:13"/>
    <d v="2024-12-23T00:00:00"/>
    <d v="1899-12-30T08:52:14"/>
    <d v="2024-12-23T00:00:00"/>
    <d v="1899-12-30T09:20:58"/>
    <x v="0"/>
    <x v="0"/>
    <s v="7001180739"/>
    <s v="FBO"/>
    <d v="1899-12-30T00:28:45"/>
    <x v="1247"/>
    <d v="1899-12-30T00:00:01"/>
    <s v="Granel"/>
    <s v="E001"/>
    <x v="2"/>
    <d v="1899-12-30T00:28:45"/>
    <d v="1899-12-30T00:28:44"/>
    <x v="2"/>
    <x v="16"/>
    <x v="0"/>
    <x v="1"/>
    <n v="0"/>
    <n v="0"/>
    <x v="0"/>
    <x v="1"/>
    <x v="0"/>
    <n v="0"/>
    <x v="7"/>
    <x v="1"/>
    <d v="1899-12-30T00:00:01"/>
    <d v="1899-12-30T00:00:01"/>
    <x v="0"/>
    <m/>
    <m/>
    <d v="1899-12-30T00:00:00"/>
    <d v="1899-12-30T00:28:45"/>
    <n v="2"/>
    <d v="1899-12-30T00:00:01"/>
    <n v="28.750000000003133"/>
    <x v="2"/>
    <x v="1"/>
  </r>
  <r>
    <x v="10"/>
    <s v="2024025591"/>
    <x v="0"/>
    <x v="1230"/>
    <s v="E9402GGZ"/>
    <d v="2024-12-23T00:00:00"/>
    <x v="1"/>
    <s v="1782"/>
    <x v="46"/>
    <s v="PA"/>
    <x v="1"/>
    <x v="0"/>
    <d v="2024-12-23T00:00:00"/>
    <d v="1899-12-30T09:09:38"/>
    <d v="2024-12-23T00:00:00"/>
    <d v="1899-12-30T09:09:41"/>
    <d v="2024-12-23T00:00:00"/>
    <d v="1899-12-30T09:38:14"/>
    <x v="0"/>
    <x v="0"/>
    <s v="7001180740"/>
    <s v="FBO"/>
    <d v="1899-12-30T00:28:36"/>
    <x v="480"/>
    <d v="1899-12-30T00:00:03"/>
    <s v="Granel"/>
    <s v="E001"/>
    <x v="2"/>
    <d v="1899-12-30T00:28:36"/>
    <d v="1899-12-30T00:28:33"/>
    <x v="3"/>
    <x v="16"/>
    <x v="0"/>
    <x v="1"/>
    <n v="0"/>
    <n v="0"/>
    <x v="0"/>
    <x v="1"/>
    <x v="0"/>
    <n v="0"/>
    <x v="7"/>
    <x v="1"/>
    <d v="1899-12-30T00:00:03"/>
    <d v="1899-12-30T00:00:03"/>
    <x v="0"/>
    <m/>
    <m/>
    <d v="1899-12-30T00:00:00"/>
    <d v="1899-12-30T00:28:36"/>
    <n v="2"/>
    <d v="1899-12-30T00:00:03"/>
    <n v="28.600000000012784"/>
    <x v="2"/>
    <x v="1"/>
  </r>
  <r>
    <x v="10"/>
    <s v="2024025592"/>
    <x v="0"/>
    <x v="345"/>
    <s v="E4544MKW"/>
    <d v="2024-12-23T00:00:00"/>
    <x v="1"/>
    <s v="1782"/>
    <x v="46"/>
    <s v="PA"/>
    <x v="1"/>
    <x v="0"/>
    <d v="2024-12-23T00:00:00"/>
    <d v="1899-12-30T09:11:01"/>
    <d v="2024-12-23T00:00:00"/>
    <d v="1899-12-30T09:11:02"/>
    <d v="2024-12-23T00:00:00"/>
    <d v="1899-12-30T09:56:27"/>
    <x v="0"/>
    <x v="0"/>
    <s v="7001180741"/>
    <s v="FBO"/>
    <d v="1899-12-30T00:45:26"/>
    <x v="3375"/>
    <d v="1899-12-30T00:00:01"/>
    <s v="Granel"/>
    <s v="E001"/>
    <x v="2"/>
    <d v="1899-12-30T00:45:26"/>
    <d v="1899-12-30T00:45:25"/>
    <x v="3"/>
    <x v="16"/>
    <x v="0"/>
    <x v="1"/>
    <n v="0"/>
    <n v="0"/>
    <x v="0"/>
    <x v="1"/>
    <x v="0"/>
    <n v="0"/>
    <x v="7"/>
    <x v="0"/>
    <d v="1899-12-30T00:00:01"/>
    <d v="1899-12-30T00:00:01"/>
    <x v="0"/>
    <m/>
    <m/>
    <d v="1899-12-30T00:00:00"/>
    <d v="1899-12-30T00:45:26"/>
    <n v="2"/>
    <d v="1899-12-30T00:00:01"/>
    <n v="45.433333333339206"/>
    <x v="2"/>
    <x v="0"/>
  </r>
  <r>
    <x v="10"/>
    <s v="2024025593"/>
    <x v="0"/>
    <x v="1218"/>
    <s v="E9980KJB"/>
    <d v="2024-12-23T00:00:00"/>
    <x v="1"/>
    <s v="1782"/>
    <x v="46"/>
    <s v="PA"/>
    <x v="1"/>
    <x v="0"/>
    <d v="2024-12-23T00:00:00"/>
    <d v="1899-12-30T09:33:38"/>
    <d v="2024-12-23T00:00:00"/>
    <d v="1899-12-30T09:33:38"/>
    <d v="2024-12-23T00:00:00"/>
    <d v="1899-12-30T10:25:31"/>
    <x v="0"/>
    <x v="0"/>
    <s v="7001180742"/>
    <s v="FBO"/>
    <d v="1899-12-30T00:51:53"/>
    <x v="906"/>
    <d v="1899-12-30T00:00:00"/>
    <s v="Granel"/>
    <s v="E001"/>
    <x v="2"/>
    <d v="1899-12-30T00:51:53"/>
    <d v="1899-12-30T00:51:53"/>
    <x v="3"/>
    <x v="16"/>
    <x v="0"/>
    <x v="1"/>
    <n v="0"/>
    <n v="0"/>
    <x v="0"/>
    <x v="1"/>
    <x v="0"/>
    <n v="0"/>
    <x v="7"/>
    <x v="0"/>
    <d v="1899-12-30T00:00:00"/>
    <d v="1899-12-30T00:00:00"/>
    <x v="0"/>
    <m/>
    <m/>
    <d v="1899-12-30T00:00:00"/>
    <d v="1899-12-30T00:51:53"/>
    <n v="2"/>
    <d v="1899-12-30T00:00:00"/>
    <n v="51.883333333329581"/>
    <x v="3"/>
    <x v="0"/>
  </r>
  <r>
    <x v="10"/>
    <s v="2024025594"/>
    <x v="0"/>
    <x v="1222"/>
    <s v="E6663JLK"/>
    <d v="2024-12-23T00:00:00"/>
    <x v="1"/>
    <s v="1782"/>
    <x v="46"/>
    <s v="PA"/>
    <x v="1"/>
    <x v="0"/>
    <d v="2024-12-23T00:00:00"/>
    <d v="1899-12-30T09:35:39"/>
    <d v="2024-12-23T00:00:00"/>
    <d v="1899-12-30T09:35:40"/>
    <d v="2024-12-23T00:00:00"/>
    <d v="1899-12-30T10:43:58"/>
    <x v="0"/>
    <x v="0"/>
    <s v="7001180743"/>
    <s v="FBO"/>
    <d v="1899-12-30T01:08:19"/>
    <x v="3376"/>
    <d v="1899-12-30T00:00:01"/>
    <s v="Granel"/>
    <s v="E001"/>
    <x v="2"/>
    <d v="1899-12-30T01:08:19"/>
    <d v="1899-12-30T01:08:18"/>
    <x v="3"/>
    <x v="16"/>
    <x v="0"/>
    <x v="1"/>
    <n v="0"/>
    <n v="0"/>
    <x v="0"/>
    <x v="1"/>
    <x v="0"/>
    <n v="0"/>
    <x v="7"/>
    <x v="0"/>
    <d v="1899-12-30T00:00:01"/>
    <d v="1899-12-30T00:00:01"/>
    <x v="0"/>
    <m/>
    <m/>
    <d v="1899-12-30T00:00:00"/>
    <d v="1899-12-30T01:08:19"/>
    <n v="2"/>
    <d v="1899-12-30T00:00:01"/>
    <n v="68.316666666667217"/>
    <x v="3"/>
    <x v="0"/>
  </r>
  <r>
    <x v="10"/>
    <s v="2024025596"/>
    <x v="0"/>
    <x v="1243"/>
    <s v="E7117LMM"/>
    <d v="2024-12-23T00:00:00"/>
    <x v="1"/>
    <s v="3312"/>
    <x v="51"/>
    <s v="PA"/>
    <x v="2"/>
    <x v="0"/>
    <d v="2024-12-23T00:00:00"/>
    <d v="1899-12-30T10:13:30"/>
    <d v="2024-12-23T00:00:00"/>
    <d v="1899-12-30T10:13:33"/>
    <d v="2024-12-23T00:00:00"/>
    <d v="1899-12-30T10:48:34"/>
    <x v="0"/>
    <x v="0"/>
    <s v="7001180744"/>
    <s v="EXW"/>
    <d v="1899-12-30T00:35:04"/>
    <x v="3377"/>
    <d v="1899-12-30T00:00:03"/>
    <s v="Ensacado"/>
    <s v="E002"/>
    <x v="1"/>
    <d v="1899-12-30T00:35:04"/>
    <d v="1899-12-30T00:35:01"/>
    <x v="4"/>
    <x v="16"/>
    <x v="0"/>
    <x v="2"/>
    <n v="0"/>
    <n v="0"/>
    <x v="0"/>
    <x v="2"/>
    <x v="0"/>
    <n v="0"/>
    <x v="7"/>
    <x v="1"/>
    <d v="1899-12-30T00:00:03"/>
    <d v="1899-12-30T00:00:03"/>
    <x v="0"/>
    <m/>
    <m/>
    <d v="1899-12-30T00:00:00"/>
    <d v="1899-12-30T00:35:04"/>
    <n v="2"/>
    <d v="1899-12-30T00:00:03"/>
    <n v="35.06666666666402"/>
    <x v="3"/>
    <x v="1"/>
  </r>
  <r>
    <x v="10"/>
    <s v="2024025597"/>
    <x v="0"/>
    <x v="1224"/>
    <s v="E0897HWR"/>
    <d v="2024-12-23T00:00:00"/>
    <x v="1"/>
    <s v="1782"/>
    <x v="46"/>
    <s v="PA"/>
    <x v="1"/>
    <x v="0"/>
    <d v="2024-12-23T00:00:00"/>
    <d v="1899-12-30T10:27:56"/>
    <d v="2024-12-23T00:00:00"/>
    <d v="1899-12-30T10:27:57"/>
    <d v="2024-12-23T00:00:00"/>
    <d v="1899-12-30T11:07:28"/>
    <x v="0"/>
    <x v="0"/>
    <s v="7001180745"/>
    <s v="FBO"/>
    <d v="1899-12-30T00:39:32"/>
    <x v="3378"/>
    <d v="1899-12-30T00:00:01"/>
    <s v="Granel"/>
    <s v="E001"/>
    <x v="2"/>
    <d v="1899-12-30T00:39:32"/>
    <d v="1899-12-30T00:39:31"/>
    <x v="4"/>
    <x v="16"/>
    <x v="0"/>
    <x v="1"/>
    <n v="0"/>
    <n v="0"/>
    <x v="0"/>
    <x v="1"/>
    <x v="0"/>
    <n v="0"/>
    <x v="7"/>
    <x v="1"/>
    <d v="1899-12-30T00:00:01"/>
    <d v="1899-12-30T00:00:01"/>
    <x v="0"/>
    <m/>
    <m/>
    <d v="1899-12-30T00:00:00"/>
    <d v="1899-12-30T00:39:32"/>
    <n v="2"/>
    <d v="1899-12-30T00:00:01"/>
    <n v="39.533333333342362"/>
    <x v="4"/>
    <x v="1"/>
  </r>
  <r>
    <x v="10"/>
    <s v="2024025598"/>
    <x v="0"/>
    <x v="1235"/>
    <s v="ER7683BCC"/>
    <d v="2024-12-23T00:00:00"/>
    <x v="1"/>
    <s v="1782"/>
    <x v="46"/>
    <s v="PA"/>
    <x v="1"/>
    <x v="0"/>
    <d v="2024-12-23T00:00:00"/>
    <d v="1899-12-30T10:30:58"/>
    <d v="2024-12-23T00:00:00"/>
    <d v="1899-12-30T10:30:59"/>
    <d v="2024-12-23T00:00:00"/>
    <d v="1899-12-30T11:21:16"/>
    <x v="0"/>
    <x v="0"/>
    <s v="7001180746"/>
    <s v="EXW"/>
    <d v="1899-12-30T00:50:18"/>
    <x v="3379"/>
    <d v="1899-12-30T00:00:01"/>
    <s v="Granel"/>
    <s v="E001"/>
    <x v="1"/>
    <d v="1899-12-30T00:50:18"/>
    <d v="1899-12-30T00:50:17"/>
    <x v="4"/>
    <x v="16"/>
    <x v="0"/>
    <x v="1"/>
    <n v="0"/>
    <n v="0"/>
    <x v="0"/>
    <x v="1"/>
    <x v="0"/>
    <n v="0"/>
    <x v="7"/>
    <x v="0"/>
    <d v="1899-12-30T00:00:01"/>
    <d v="1899-12-30T00:00:01"/>
    <x v="0"/>
    <m/>
    <m/>
    <d v="1899-12-30T00:00:00"/>
    <d v="1899-12-30T00:50:18"/>
    <n v="2"/>
    <d v="1899-12-30T00:00:01"/>
    <n v="50.299999999992032"/>
    <x v="4"/>
    <x v="0"/>
  </r>
  <r>
    <x v="10"/>
    <s v="2024025599"/>
    <x v="0"/>
    <x v="135"/>
    <s v="E3616JTZ"/>
    <d v="2024-12-23T00:00:00"/>
    <x v="1"/>
    <s v="1782"/>
    <x v="46"/>
    <s v="PA"/>
    <x v="1"/>
    <x v="0"/>
    <d v="2024-12-23T00:00:00"/>
    <d v="1899-12-30T10:38:29"/>
    <d v="2024-12-23T00:00:00"/>
    <d v="1899-12-30T10:38:30"/>
    <d v="2024-12-23T00:00:00"/>
    <d v="1899-12-30T11:24:23"/>
    <x v="0"/>
    <x v="0"/>
    <s v="7001180747"/>
    <s v="FBO"/>
    <d v="1899-12-30T00:45:54"/>
    <x v="1923"/>
    <d v="1899-12-30T00:00:01"/>
    <s v="Granel"/>
    <s v="E001"/>
    <x v="2"/>
    <d v="1899-12-30T00:45:54"/>
    <d v="1899-12-30T00:45:53"/>
    <x v="4"/>
    <x v="16"/>
    <x v="0"/>
    <x v="1"/>
    <n v="0"/>
    <n v="0"/>
    <x v="0"/>
    <x v="1"/>
    <x v="0"/>
    <n v="0"/>
    <x v="7"/>
    <x v="0"/>
    <d v="1899-12-30T00:00:01"/>
    <d v="1899-12-30T00:00:01"/>
    <x v="0"/>
    <m/>
    <m/>
    <d v="1899-12-30T00:00:00"/>
    <d v="1899-12-30T00:45:54"/>
    <n v="2"/>
    <d v="1899-12-30T00:00:01"/>
    <n v="45.899999999999977"/>
    <x v="4"/>
    <x v="0"/>
  </r>
  <r>
    <x v="10"/>
    <s v="2024025601"/>
    <x v="0"/>
    <x v="1220"/>
    <s v="E4598JTV"/>
    <d v="2024-12-23T00:00:00"/>
    <x v="1"/>
    <s v="837"/>
    <x v="48"/>
    <s v="PA"/>
    <x v="0"/>
    <x v="0"/>
    <d v="2024-12-23T00:00:00"/>
    <d v="1899-12-30T10:42:56"/>
    <d v="2024-12-23T00:00:00"/>
    <d v="1899-12-30T10:42:57"/>
    <d v="2024-12-23T00:00:00"/>
    <d v="1899-12-30T11:30:13"/>
    <x v="0"/>
    <x v="0"/>
    <s v="7001180748"/>
    <s v="FBO"/>
    <d v="1899-12-30T00:47:17"/>
    <x v="2924"/>
    <d v="1899-12-30T00:00:01"/>
    <s v="Granel"/>
    <s v="E001"/>
    <x v="2"/>
    <d v="1899-12-30T00:47:17"/>
    <d v="1899-12-30T00:47:16"/>
    <x v="4"/>
    <x v="16"/>
    <x v="0"/>
    <x v="1"/>
    <n v="0"/>
    <n v="0"/>
    <x v="0"/>
    <x v="1"/>
    <x v="0"/>
    <n v="0"/>
    <x v="7"/>
    <x v="0"/>
    <d v="1899-12-30T00:00:01"/>
    <d v="1899-12-30T00:00:01"/>
    <x v="0"/>
    <m/>
    <m/>
    <d v="1899-12-30T00:00:00"/>
    <d v="1899-12-30T00:47:17"/>
    <n v="2"/>
    <d v="1899-12-30T00:00:01"/>
    <n v="47.28333333333606"/>
    <x v="4"/>
    <x v="0"/>
  </r>
  <r>
    <x v="10"/>
    <s v="2024025600"/>
    <x v="0"/>
    <x v="1219"/>
    <s v="E7637JSC"/>
    <d v="2024-12-23T00:00:00"/>
    <x v="1"/>
    <s v="1782"/>
    <x v="46"/>
    <s v="PA"/>
    <x v="1"/>
    <x v="0"/>
    <d v="2024-12-23T00:00:00"/>
    <d v="1899-12-30T10:39:56"/>
    <d v="2024-12-23T00:00:00"/>
    <d v="1899-12-30T10:39:58"/>
    <d v="2024-12-23T00:00:00"/>
    <d v="1899-12-30T11:42:58"/>
    <x v="0"/>
    <x v="0"/>
    <s v="7001180749"/>
    <s v="FBO"/>
    <d v="1899-12-30T01:03:02"/>
    <x v="2303"/>
    <d v="1899-12-30T00:00:02"/>
    <s v="Granel"/>
    <s v="E001"/>
    <x v="2"/>
    <d v="1899-12-30T01:03:02"/>
    <d v="1899-12-30T01:03:00"/>
    <x v="4"/>
    <x v="16"/>
    <x v="0"/>
    <x v="1"/>
    <n v="0"/>
    <n v="0"/>
    <x v="0"/>
    <x v="1"/>
    <x v="0"/>
    <n v="0"/>
    <x v="7"/>
    <x v="0"/>
    <d v="1899-12-30T00:00:02"/>
    <d v="1899-12-30T00:00:02"/>
    <x v="0"/>
    <m/>
    <m/>
    <d v="1899-12-30T00:00:00"/>
    <d v="1899-12-30T01:03:02"/>
    <n v="2"/>
    <d v="1899-12-30T00:00:02"/>
    <n v="63.033333333336046"/>
    <x v="4"/>
    <x v="0"/>
  </r>
  <r>
    <x v="10"/>
    <s v="2024025605"/>
    <x v="0"/>
    <x v="1250"/>
    <s v="E1460JJJ"/>
    <d v="2024-12-23T00:00:00"/>
    <x v="1"/>
    <s v="2882"/>
    <x v="50"/>
    <s v="PA"/>
    <x v="2"/>
    <x v="0"/>
    <d v="2024-12-23T00:00:00"/>
    <d v="1899-12-30T11:14:59"/>
    <d v="2024-12-23T00:00:00"/>
    <d v="1899-12-30T11:15:03"/>
    <d v="2024-12-23T00:00:00"/>
    <d v="1899-12-30T11:50:12"/>
    <x v="0"/>
    <x v="0"/>
    <s v="7001180750"/>
    <s v="EXW"/>
    <d v="1899-12-30T00:35:13"/>
    <x v="1202"/>
    <d v="1899-12-30T00:00:04"/>
    <s v="Ensacado"/>
    <s v="E002"/>
    <x v="1"/>
    <d v="1899-12-30T00:35:13"/>
    <d v="1899-12-30T00:35:09"/>
    <x v="5"/>
    <x v="16"/>
    <x v="0"/>
    <x v="2"/>
    <n v="0"/>
    <n v="0"/>
    <x v="0"/>
    <x v="2"/>
    <x v="0"/>
    <n v="0"/>
    <x v="7"/>
    <x v="1"/>
    <d v="1899-12-30T00:00:04"/>
    <d v="1899-12-30T00:00:04"/>
    <x v="0"/>
    <m/>
    <m/>
    <d v="1899-12-30T00:00:00"/>
    <d v="1899-12-30T00:35:13"/>
    <n v="2"/>
    <d v="1899-12-30T00:00:04"/>
    <n v="35.216666666654369"/>
    <x v="4"/>
    <x v="1"/>
  </r>
  <r>
    <x v="10"/>
    <s v="2024025603"/>
    <x v="0"/>
    <x v="1231"/>
    <s v="E2222JCW"/>
    <d v="2024-12-23T00:00:00"/>
    <x v="1"/>
    <s v="1782"/>
    <x v="46"/>
    <s v="PA"/>
    <x v="1"/>
    <x v="0"/>
    <d v="2024-12-23T00:00:00"/>
    <d v="1899-12-30T10:54:47"/>
    <d v="2024-12-23T00:00:00"/>
    <d v="1899-12-30T10:54:48"/>
    <d v="2024-12-23T00:00:00"/>
    <d v="1899-12-30T11:56:50"/>
    <x v="0"/>
    <x v="0"/>
    <s v="7001180751"/>
    <s v="FBO"/>
    <d v="1899-12-30T01:02:03"/>
    <x v="283"/>
    <d v="1899-12-30T00:00:01"/>
    <s v="Granel"/>
    <s v="E001"/>
    <x v="2"/>
    <d v="1899-12-30T01:02:03"/>
    <d v="1899-12-30T01:02:02"/>
    <x v="4"/>
    <x v="16"/>
    <x v="0"/>
    <x v="1"/>
    <n v="0"/>
    <n v="0"/>
    <x v="0"/>
    <x v="1"/>
    <x v="0"/>
    <n v="0"/>
    <x v="7"/>
    <x v="0"/>
    <d v="1899-12-30T00:00:01"/>
    <d v="1899-12-30T00:00:01"/>
    <x v="0"/>
    <m/>
    <m/>
    <d v="1899-12-30T00:00:00"/>
    <d v="1899-12-30T01:02:03"/>
    <n v="2"/>
    <d v="1899-12-30T00:00:01"/>
    <n v="62.050000000003223"/>
    <x v="4"/>
    <x v="0"/>
  </r>
  <r>
    <x v="10"/>
    <s v="2024025602"/>
    <x v="0"/>
    <x v="1233"/>
    <s v="ER0328BBM"/>
    <d v="2024-12-23T00:00:00"/>
    <x v="1"/>
    <s v="1782"/>
    <x v="46"/>
    <s v="PA"/>
    <x v="1"/>
    <x v="0"/>
    <d v="2024-12-23T00:00:00"/>
    <d v="1899-12-30T10:51:38"/>
    <d v="2024-12-23T00:00:00"/>
    <d v="1899-12-30T10:51:41"/>
    <d v="2024-12-23T00:00:00"/>
    <d v="1899-12-30T12:02:19"/>
    <x v="0"/>
    <x v="0"/>
    <s v="7001180752"/>
    <s v="EXW"/>
    <d v="1899-12-30T01:10:41"/>
    <x v="3380"/>
    <d v="1899-12-30T00:00:03"/>
    <s v="Granel"/>
    <s v="E001"/>
    <x v="1"/>
    <d v="1899-12-30T01:10:41"/>
    <d v="1899-12-30T01:10:38"/>
    <x v="4"/>
    <x v="16"/>
    <x v="0"/>
    <x v="1"/>
    <n v="0"/>
    <n v="0"/>
    <x v="0"/>
    <x v="1"/>
    <x v="0"/>
    <n v="0"/>
    <x v="7"/>
    <x v="0"/>
    <d v="1899-12-30T00:00:03"/>
    <d v="1899-12-30T00:00:03"/>
    <x v="0"/>
    <m/>
    <m/>
    <d v="1899-12-30T00:00:00"/>
    <d v="1899-12-30T01:10:41"/>
    <n v="2"/>
    <d v="1899-12-30T00:00:03"/>
    <n v="70.683333333335966"/>
    <x v="5"/>
    <x v="0"/>
  </r>
  <r>
    <x v="10"/>
    <s v="2024025606"/>
    <x v="0"/>
    <x v="1237"/>
    <s v="E9349KRP"/>
    <d v="2024-12-23T00:00:00"/>
    <x v="1"/>
    <s v="837"/>
    <x v="48"/>
    <s v="PA"/>
    <x v="0"/>
    <x v="0"/>
    <d v="2024-12-23T00:00:00"/>
    <d v="1899-12-30T11:33:41"/>
    <d v="2024-12-23T00:00:00"/>
    <d v="1899-12-30T11:33:43"/>
    <d v="2024-12-23T00:00:00"/>
    <d v="1899-12-30T12:05:32"/>
    <x v="0"/>
    <x v="0"/>
    <s v="7001180753"/>
    <s v="EXW"/>
    <d v="1899-12-30T00:31:51"/>
    <x v="2738"/>
    <d v="1899-12-30T00:00:02"/>
    <s v="Granel"/>
    <s v="E001"/>
    <x v="1"/>
    <d v="1899-12-30T00:31:51"/>
    <d v="1899-12-30T00:31:49"/>
    <x v="5"/>
    <x v="16"/>
    <x v="0"/>
    <x v="1"/>
    <n v="0"/>
    <n v="0"/>
    <x v="0"/>
    <x v="1"/>
    <x v="0"/>
    <n v="0"/>
    <x v="7"/>
    <x v="1"/>
    <d v="1899-12-30T00:00:02"/>
    <d v="1899-12-30T00:00:02"/>
    <x v="0"/>
    <m/>
    <m/>
    <d v="1899-12-30T00:00:00"/>
    <d v="1899-12-30T00:31:51"/>
    <n v="2"/>
    <d v="1899-12-30T00:00:02"/>
    <n v="31.849999999992029"/>
    <x v="5"/>
    <x v="1"/>
  </r>
  <r>
    <x v="10"/>
    <s v="2024025607"/>
    <x v="0"/>
    <x v="1234"/>
    <s v="E5825KKS"/>
    <d v="2024-12-23T00:00:00"/>
    <x v="1"/>
    <s v="1782"/>
    <x v="46"/>
    <s v="PA"/>
    <x v="1"/>
    <x v="0"/>
    <d v="2024-12-23T00:00:00"/>
    <d v="1899-12-30T11:54:13"/>
    <d v="2024-12-23T00:00:00"/>
    <d v="1899-12-30T11:54:14"/>
    <d v="2024-12-23T00:00:00"/>
    <d v="1899-12-30T12:23:53"/>
    <x v="0"/>
    <x v="0"/>
    <s v="7001180754"/>
    <s v="FBO"/>
    <d v="1899-12-30T00:29:40"/>
    <x v="3189"/>
    <d v="1899-12-30T00:00:01"/>
    <s v="Granel"/>
    <s v="E001"/>
    <x v="2"/>
    <d v="1899-12-30T00:29:40"/>
    <d v="1899-12-30T00:29:39"/>
    <x v="5"/>
    <x v="16"/>
    <x v="0"/>
    <x v="1"/>
    <n v="0"/>
    <n v="0"/>
    <x v="0"/>
    <x v="1"/>
    <x v="0"/>
    <n v="0"/>
    <x v="7"/>
    <x v="1"/>
    <d v="1899-12-30T00:00:01"/>
    <d v="1899-12-30T00:00:01"/>
    <x v="0"/>
    <m/>
    <m/>
    <d v="1899-12-30T00:00:00"/>
    <d v="1899-12-30T00:29:40"/>
    <n v="2"/>
    <d v="1899-12-30T00:00:01"/>
    <n v="29.666666666663975"/>
    <x v="5"/>
    <x v="1"/>
  </r>
  <r>
    <x v="10"/>
    <s v="2024025608"/>
    <x v="0"/>
    <x v="1227"/>
    <s v="E9842JGG"/>
    <d v="2024-12-23T00:00:00"/>
    <x v="1"/>
    <s v="1782"/>
    <x v="46"/>
    <s v="PA"/>
    <x v="1"/>
    <x v="0"/>
    <d v="2024-12-23T00:00:00"/>
    <d v="1899-12-30T11:55:08"/>
    <d v="2024-12-23T00:00:00"/>
    <d v="1899-12-30T11:55:28"/>
    <d v="2024-12-23T00:00:00"/>
    <d v="1899-12-30T12:35:56"/>
    <x v="0"/>
    <x v="0"/>
    <s v="7001180755"/>
    <s v="FBO"/>
    <d v="1899-12-30T00:40:48"/>
    <x v="1054"/>
    <d v="1899-12-30T00:00:20"/>
    <s v="Granel"/>
    <s v="E001"/>
    <x v="2"/>
    <d v="1899-12-30T00:40:48"/>
    <d v="1899-12-30T00:40:28"/>
    <x v="5"/>
    <x v="16"/>
    <x v="0"/>
    <x v="1"/>
    <n v="0"/>
    <n v="0"/>
    <x v="0"/>
    <x v="1"/>
    <x v="0"/>
    <n v="0"/>
    <x v="7"/>
    <x v="1"/>
    <d v="1899-12-30T00:00:20"/>
    <d v="1899-12-30T00:00:20"/>
    <x v="0"/>
    <m/>
    <m/>
    <d v="1899-12-30T00:00:00"/>
    <d v="1899-12-30T00:40:48"/>
    <n v="2"/>
    <d v="1899-12-30T00:00:20"/>
    <n v="40.799999999995187"/>
    <x v="5"/>
    <x v="1"/>
  </r>
  <r>
    <x v="10"/>
    <s v="2024025612"/>
    <x v="0"/>
    <x v="1232"/>
    <s v="ER2114BBN"/>
    <d v="2024-12-23T00:00:00"/>
    <x v="1"/>
    <s v="837"/>
    <x v="48"/>
    <s v="PA"/>
    <x v="0"/>
    <x v="0"/>
    <d v="2024-12-23T00:00:00"/>
    <d v="1899-12-30T12:13:32"/>
    <d v="2024-12-23T00:00:00"/>
    <d v="1899-12-30T12:13:43"/>
    <d v="2024-12-23T00:00:00"/>
    <d v="1899-12-30T12:41:10"/>
    <x v="0"/>
    <x v="0"/>
    <s v="7001180756"/>
    <s v="EXW"/>
    <d v="1899-12-30T00:27:38"/>
    <x v="715"/>
    <d v="1899-12-30T00:00:11"/>
    <s v="Granel"/>
    <s v="E001"/>
    <x v="1"/>
    <d v="1899-12-30T00:27:38"/>
    <d v="1899-12-30T00:27:27"/>
    <x v="6"/>
    <x v="16"/>
    <x v="0"/>
    <x v="1"/>
    <n v="0"/>
    <n v="0"/>
    <x v="0"/>
    <x v="1"/>
    <x v="0"/>
    <n v="0"/>
    <x v="7"/>
    <x v="1"/>
    <d v="1899-12-30T00:00:11"/>
    <d v="1899-12-30T00:00:11"/>
    <x v="0"/>
    <m/>
    <m/>
    <d v="1899-12-30T00:00:00"/>
    <d v="1899-12-30T00:27:38"/>
    <n v="2"/>
    <d v="1899-12-30T00:00:11"/>
    <n v="27.633333333326355"/>
    <x v="5"/>
    <x v="1"/>
  </r>
  <r>
    <x v="10"/>
    <s v="2024025609"/>
    <x v="0"/>
    <x v="1242"/>
    <s v="E5397JZM"/>
    <d v="2024-12-23T00:00:00"/>
    <x v="1"/>
    <s v="1782"/>
    <x v="46"/>
    <s v="PA"/>
    <x v="1"/>
    <x v="0"/>
    <d v="2024-12-23T00:00:00"/>
    <d v="1899-12-30T11:59:02"/>
    <d v="2024-12-23T00:00:00"/>
    <d v="1899-12-30T11:59:03"/>
    <d v="2024-12-23T00:00:00"/>
    <d v="1899-12-30T12:44:49"/>
    <x v="0"/>
    <x v="0"/>
    <s v="7001180757"/>
    <s v="FBO"/>
    <d v="1899-12-30T00:45:47"/>
    <x v="553"/>
    <d v="1899-12-30T00:00:01"/>
    <s v="Granel"/>
    <s v="E001"/>
    <x v="2"/>
    <d v="1899-12-30T00:45:47"/>
    <d v="1899-12-30T00:45:46"/>
    <x v="5"/>
    <x v="16"/>
    <x v="0"/>
    <x v="1"/>
    <n v="0"/>
    <n v="0"/>
    <x v="0"/>
    <x v="1"/>
    <x v="0"/>
    <n v="0"/>
    <x v="7"/>
    <x v="0"/>
    <d v="1899-12-30T00:00:01"/>
    <d v="1899-12-30T00:00:01"/>
    <x v="0"/>
    <m/>
    <m/>
    <d v="1899-12-30T00:00:00"/>
    <d v="1899-12-30T00:45:47"/>
    <n v="2"/>
    <d v="1899-12-30T00:00:01"/>
    <n v="45.783333333345581"/>
    <x v="5"/>
    <x v="0"/>
  </r>
  <r>
    <x v="10"/>
    <s v="2024025613"/>
    <x v="0"/>
    <x v="1267"/>
    <s v="E3201JTT"/>
    <d v="2024-12-23T00:00:00"/>
    <x v="1"/>
    <s v="1782"/>
    <x v="46"/>
    <s v="PA"/>
    <x v="1"/>
    <x v="0"/>
    <d v="2024-12-23T00:00:00"/>
    <d v="1899-12-30T12:14:37"/>
    <d v="2024-12-23T00:00:00"/>
    <d v="1899-12-30T12:14:38"/>
    <d v="2024-12-23T00:00:00"/>
    <d v="1899-12-30T12:56:25"/>
    <x v="0"/>
    <x v="0"/>
    <s v="7001180758"/>
    <s v="FBO"/>
    <d v="1899-12-30T00:41:48"/>
    <x v="3381"/>
    <d v="1899-12-30T00:00:01"/>
    <s v="Granel"/>
    <s v="E001"/>
    <x v="2"/>
    <d v="1899-12-30T00:41:48"/>
    <d v="1899-12-30T00:41:47"/>
    <x v="6"/>
    <x v="16"/>
    <x v="0"/>
    <x v="1"/>
    <n v="0"/>
    <n v="0"/>
    <x v="0"/>
    <x v="1"/>
    <x v="0"/>
    <n v="0"/>
    <x v="7"/>
    <x v="1"/>
    <d v="1899-12-30T00:00:01"/>
    <d v="1899-12-30T00:00:01"/>
    <x v="0"/>
    <m/>
    <m/>
    <d v="1899-12-30T00:00:00"/>
    <d v="1899-12-30T00:41:48"/>
    <n v="2"/>
    <d v="1899-12-30T00:00:01"/>
    <n v="41.800000000003173"/>
    <x v="5"/>
    <x v="1"/>
  </r>
  <r>
    <x v="10"/>
    <s v="2024025610"/>
    <x v="0"/>
    <x v="1236"/>
    <s v="ER8615BBY"/>
    <d v="2024-12-23T00:00:00"/>
    <x v="1"/>
    <s v="1782"/>
    <x v="46"/>
    <s v="PA"/>
    <x v="1"/>
    <x v="0"/>
    <d v="2024-12-23T00:00:00"/>
    <d v="1899-12-30T12:11:58"/>
    <d v="2024-12-23T00:00:00"/>
    <d v="1899-12-30T12:11:58"/>
    <d v="2024-12-23T00:00:00"/>
    <d v="1899-12-30T12:59:24"/>
    <x v="0"/>
    <x v="0"/>
    <s v="7001180759"/>
    <s v="EXW"/>
    <d v="1899-12-30T00:47:26"/>
    <x v="3023"/>
    <d v="1899-12-30T00:00:00"/>
    <s v="Granel"/>
    <s v="E001"/>
    <x v="1"/>
    <d v="1899-12-30T00:47:26"/>
    <d v="1899-12-30T00:47:26"/>
    <x v="6"/>
    <x v="16"/>
    <x v="0"/>
    <x v="1"/>
    <n v="0"/>
    <n v="0"/>
    <x v="0"/>
    <x v="1"/>
    <x v="0"/>
    <n v="0"/>
    <x v="7"/>
    <x v="0"/>
    <d v="1899-12-30T00:00:00"/>
    <d v="1899-12-30T00:00:00"/>
    <x v="0"/>
    <m/>
    <m/>
    <d v="1899-12-30T00:00:00"/>
    <d v="1899-12-30T00:47:26"/>
    <n v="2"/>
    <d v="1899-12-30T00:00:00"/>
    <n v="47.433333333326409"/>
    <x v="5"/>
    <x v="0"/>
  </r>
  <r>
    <x v="10"/>
    <s v="2024025614"/>
    <x v="0"/>
    <x v="1230"/>
    <s v="E9402GGZ"/>
    <d v="2024-12-23T00:00:00"/>
    <x v="1"/>
    <s v="1782"/>
    <x v="46"/>
    <s v="PA"/>
    <x v="1"/>
    <x v="0"/>
    <d v="2024-12-23T00:00:00"/>
    <d v="1899-12-30T13:03:12"/>
    <d v="2024-12-23T00:00:00"/>
    <d v="1899-12-30T13:03:16"/>
    <d v="2024-12-23T00:00:00"/>
    <d v="1899-12-30T13:37:17"/>
    <x v="0"/>
    <x v="0"/>
    <s v="7001180760"/>
    <s v="FBO"/>
    <d v="1899-12-30T00:34:05"/>
    <x v="692"/>
    <d v="1899-12-30T00:00:04"/>
    <s v="Granel"/>
    <s v="E001"/>
    <x v="2"/>
    <d v="1899-12-30T00:34:05"/>
    <d v="1899-12-30T00:34:01"/>
    <x v="9"/>
    <x v="16"/>
    <x v="0"/>
    <x v="1"/>
    <n v="0"/>
    <n v="0"/>
    <x v="0"/>
    <x v="1"/>
    <x v="0"/>
    <n v="0"/>
    <x v="7"/>
    <x v="1"/>
    <d v="1899-12-30T00:00:04"/>
    <d v="1899-12-30T00:00:04"/>
    <x v="0"/>
    <m/>
    <m/>
    <d v="1899-12-30T00:00:00"/>
    <d v="1899-12-30T00:34:05"/>
    <n v="2"/>
    <d v="1899-12-30T00:00:04"/>
    <n v="34.083333333331197"/>
    <x v="13"/>
    <x v="1"/>
  </r>
  <r>
    <x v="10"/>
    <s v="2024025615"/>
    <x v="0"/>
    <x v="154"/>
    <s v="E3043KFX"/>
    <d v="2024-12-23T00:00:00"/>
    <x v="1"/>
    <s v="837"/>
    <x v="48"/>
    <s v="PA"/>
    <x v="0"/>
    <x v="0"/>
    <d v="2024-12-23T00:00:00"/>
    <d v="1899-12-30T13:15:02"/>
    <d v="2024-12-23T00:00:00"/>
    <d v="1899-12-30T13:15:03"/>
    <d v="2024-12-23T00:00:00"/>
    <d v="1899-12-30T13:43:44"/>
    <x v="0"/>
    <x v="0"/>
    <s v="7001180761"/>
    <s v="EXW"/>
    <d v="1899-12-30T00:28:42"/>
    <x v="953"/>
    <d v="1899-12-30T00:00:01"/>
    <s v="Granel"/>
    <s v="E001"/>
    <x v="1"/>
    <d v="1899-12-30T00:28:42"/>
    <d v="1899-12-30T00:28:41"/>
    <x v="9"/>
    <x v="16"/>
    <x v="0"/>
    <x v="1"/>
    <n v="0"/>
    <n v="0"/>
    <x v="0"/>
    <x v="1"/>
    <x v="0"/>
    <n v="0"/>
    <x v="7"/>
    <x v="1"/>
    <d v="1899-12-30T00:00:01"/>
    <d v="1899-12-30T00:00:01"/>
    <x v="0"/>
    <m/>
    <m/>
    <d v="1899-12-30T00:00:00"/>
    <d v="1899-12-30T00:28:42"/>
    <n v="2"/>
    <d v="1899-12-30T00:00:01"/>
    <n v="28.700000000006405"/>
    <x v="13"/>
    <x v="1"/>
  </r>
  <r>
    <x v="10"/>
    <s v="2024025616"/>
    <x v="0"/>
    <x v="1218"/>
    <s v="E9980KJB"/>
    <d v="2024-12-23T00:00:00"/>
    <x v="1"/>
    <s v="1782"/>
    <x v="46"/>
    <s v="PA"/>
    <x v="1"/>
    <x v="0"/>
    <d v="2024-12-23T00:00:00"/>
    <d v="1899-12-30T14:32:36"/>
    <d v="2024-12-23T00:00:00"/>
    <d v="1899-12-30T14:32:37"/>
    <d v="2024-12-23T00:00:00"/>
    <d v="1899-12-30T15:09:55"/>
    <x v="0"/>
    <x v="0"/>
    <s v="7001180762"/>
    <s v="FBO"/>
    <d v="1899-12-30T00:37:19"/>
    <x v="2710"/>
    <d v="1899-12-30T00:00:01"/>
    <s v="Granel"/>
    <s v="E001"/>
    <x v="2"/>
    <d v="1899-12-30T00:37:19"/>
    <d v="1899-12-30T00:37:18"/>
    <x v="7"/>
    <x v="16"/>
    <x v="0"/>
    <x v="1"/>
    <n v="0"/>
    <n v="0"/>
    <x v="0"/>
    <x v="1"/>
    <x v="0"/>
    <n v="0"/>
    <x v="7"/>
    <x v="1"/>
    <d v="1899-12-30T00:00:01"/>
    <d v="1899-12-30T00:00:01"/>
    <x v="0"/>
    <m/>
    <m/>
    <d v="1899-12-30T00:00:00"/>
    <d v="1899-12-30T00:37:19"/>
    <n v="2"/>
    <d v="1899-12-30T00:00:01"/>
    <n v="37.31666666666397"/>
    <x v="6"/>
    <x v="1"/>
  </r>
  <r>
    <x v="10"/>
    <s v="2024025617"/>
    <x v="0"/>
    <x v="1222"/>
    <s v="E6663JLK"/>
    <d v="2024-12-23T00:00:00"/>
    <x v="1"/>
    <s v="3236"/>
    <x v="47"/>
    <s v="PA"/>
    <x v="5"/>
    <x v="0"/>
    <d v="2024-12-23T00:00:00"/>
    <d v="1899-12-30T14:44:26"/>
    <d v="2024-12-23T00:00:00"/>
    <d v="1899-12-30T14:44:28"/>
    <d v="2024-12-23T00:00:00"/>
    <d v="1899-12-30T15:36:06"/>
    <x v="0"/>
    <x v="0"/>
    <s v="7001180763"/>
    <s v="FBO"/>
    <d v="1899-12-30T00:51:40"/>
    <x v="3382"/>
    <d v="1899-12-30T00:00:02"/>
    <s v="Granel"/>
    <s v="E001"/>
    <x v="2"/>
    <d v="1899-12-30T00:51:40"/>
    <d v="1899-12-30T00:51:38"/>
    <x v="7"/>
    <x v="16"/>
    <x v="0"/>
    <x v="1"/>
    <n v="0"/>
    <n v="0"/>
    <x v="0"/>
    <x v="1"/>
    <x v="0"/>
    <n v="0"/>
    <x v="7"/>
    <x v="0"/>
    <d v="1899-12-30T00:00:02"/>
    <d v="1899-12-30T00:00:02"/>
    <x v="0"/>
    <m/>
    <m/>
    <d v="1899-12-30T00:00:00"/>
    <d v="1899-12-30T00:51:40"/>
    <n v="2"/>
    <d v="1899-12-30T00:00:02"/>
    <n v="51.666666666667176"/>
    <x v="6"/>
    <x v="0"/>
  </r>
  <r>
    <x v="10"/>
    <s v="2024025618"/>
    <x v="0"/>
    <x v="1237"/>
    <s v="E9349KRP"/>
    <d v="2024-12-23T00:00:00"/>
    <x v="1"/>
    <s v="837"/>
    <x v="48"/>
    <s v="PA"/>
    <x v="0"/>
    <x v="0"/>
    <d v="2024-12-23T00:00:00"/>
    <d v="1899-12-30T15:20:03"/>
    <d v="2024-12-23T00:00:00"/>
    <d v="1899-12-30T15:20:06"/>
    <d v="2024-12-23T00:00:00"/>
    <d v="1899-12-30T15:54:12"/>
    <x v="0"/>
    <x v="0"/>
    <s v="7001180764"/>
    <s v="EXW"/>
    <d v="1899-12-30T00:34:09"/>
    <x v="1487"/>
    <d v="1899-12-30T00:00:03"/>
    <s v="Granel"/>
    <s v="E001"/>
    <x v="1"/>
    <d v="1899-12-30T00:34:09"/>
    <d v="1899-12-30T00:34:06"/>
    <x v="14"/>
    <x v="16"/>
    <x v="0"/>
    <x v="1"/>
    <n v="0"/>
    <n v="0"/>
    <x v="0"/>
    <x v="1"/>
    <x v="0"/>
    <n v="0"/>
    <x v="7"/>
    <x v="1"/>
    <d v="1899-12-30T00:00:03"/>
    <d v="1899-12-30T00:00:03"/>
    <x v="0"/>
    <m/>
    <m/>
    <d v="1899-12-30T00:00:00"/>
    <d v="1899-12-30T00:34:09"/>
    <n v="2"/>
    <d v="1899-12-30T00:00:03"/>
    <n v="34.15000000000326"/>
    <x v="6"/>
    <x v="1"/>
  </r>
  <r>
    <x v="10"/>
    <s v="OF24025619"/>
    <x v="0"/>
    <x v="1239"/>
    <s v="E5728KFK"/>
    <d v="2024-12-23T00:00:00"/>
    <x v="1"/>
    <s v="1782"/>
    <x v="46"/>
    <s v="PA"/>
    <x v="6"/>
    <x v="0"/>
    <d v="2024-12-23T00:00:00"/>
    <d v="1899-12-30T15:30:00"/>
    <d v="2024-12-23T00:00:00"/>
    <d v="1899-12-30T15:41:00"/>
    <d v="2024-12-23T00:00:00"/>
    <d v="1899-12-30T16:02:00"/>
    <x v="274"/>
    <x v="33"/>
    <s v="7001180765"/>
    <s v="FBO"/>
    <d v="1899-12-30T00:32:00"/>
    <x v="433"/>
    <d v="1899-12-30T00:11:00"/>
    <s v="Granel"/>
    <s v="E001"/>
    <x v="2"/>
    <d v="1899-12-30T00:32:00"/>
    <d v="1899-12-30T00:21:00"/>
    <x v="14"/>
    <x v="16"/>
    <x v="0"/>
    <x v="1"/>
    <n v="0"/>
    <n v="0"/>
    <x v="0"/>
    <x v="1"/>
    <x v="0"/>
    <n v="0"/>
    <x v="7"/>
    <x v="1"/>
    <d v="1899-12-30T00:11:00"/>
    <d v="1899-12-30T00:11:00"/>
    <x v="0"/>
    <m/>
    <m/>
    <d v="1899-12-30T00:00:00"/>
    <d v="1899-12-30T00:32:00"/>
    <n v="2"/>
    <d v="1899-12-30T00:11:00"/>
    <n v="32.000000000011077"/>
    <x v="9"/>
    <x v="1"/>
  </r>
  <r>
    <x v="10"/>
    <s v="2024025620"/>
    <x v="0"/>
    <x v="1282"/>
    <s v="E6878LBJ"/>
    <d v="2024-12-23T00:00:00"/>
    <x v="1"/>
    <s v="837"/>
    <x v="48"/>
    <s v="PA"/>
    <x v="0"/>
    <x v="0"/>
    <d v="2024-12-23T00:00:00"/>
    <d v="1899-12-30T16:09:01"/>
    <d v="2024-12-23T00:00:00"/>
    <d v="1899-12-30T16:09:03"/>
    <d v="2024-12-23T00:00:00"/>
    <d v="1899-12-30T16:34:22"/>
    <x v="0"/>
    <x v="0"/>
    <s v="7001180766"/>
    <s v="FBO"/>
    <d v="1899-12-30T00:25:21"/>
    <x v="1594"/>
    <d v="1899-12-30T00:00:02"/>
    <s v="Granel"/>
    <s v="E001"/>
    <x v="2"/>
    <d v="1899-12-30T00:25:21"/>
    <d v="1899-12-30T00:25:19"/>
    <x v="10"/>
    <x v="16"/>
    <x v="0"/>
    <x v="1"/>
    <n v="0"/>
    <n v="0"/>
    <x v="0"/>
    <x v="1"/>
    <x v="0"/>
    <n v="0"/>
    <x v="7"/>
    <x v="1"/>
    <d v="1899-12-30T00:00:02"/>
    <d v="1899-12-30T00:00:02"/>
    <x v="0"/>
    <m/>
    <m/>
    <d v="1899-12-30T00:00:00"/>
    <d v="1899-12-30T00:25:21"/>
    <n v="2"/>
    <d v="1899-12-30T00:00:02"/>
    <n v="25.350000000004762"/>
    <x v="9"/>
    <x v="1"/>
  </r>
  <r>
    <x v="10"/>
    <s v="2024025622"/>
    <x v="0"/>
    <x v="1253"/>
    <s v="E8935JMP"/>
    <d v="2024-12-23T00:00:00"/>
    <x v="1"/>
    <s v="1782"/>
    <x v="46"/>
    <s v="PA"/>
    <x v="1"/>
    <x v="0"/>
    <d v="2024-12-23T00:00:00"/>
    <d v="1899-12-30T16:20:12"/>
    <d v="2024-12-23T00:00:00"/>
    <d v="1899-12-30T16:20:15"/>
    <d v="2024-12-23T00:00:00"/>
    <d v="1899-12-30T16:50:34"/>
    <x v="0"/>
    <x v="0"/>
    <s v="7001180767"/>
    <s v="FBO"/>
    <d v="1899-12-30T00:30:22"/>
    <x v="1207"/>
    <d v="1899-12-30T00:00:03"/>
    <s v="Granel"/>
    <s v="E001"/>
    <x v="2"/>
    <d v="1899-12-30T00:30:22"/>
    <d v="1899-12-30T00:30:19"/>
    <x v="10"/>
    <x v="16"/>
    <x v="0"/>
    <x v="1"/>
    <n v="0"/>
    <n v="0"/>
    <x v="0"/>
    <x v="1"/>
    <x v="0"/>
    <n v="0"/>
    <x v="7"/>
    <x v="1"/>
    <d v="1899-12-30T00:00:03"/>
    <d v="1899-12-30T00:00:03"/>
    <x v="0"/>
    <m/>
    <m/>
    <d v="1899-12-30T00:00:00"/>
    <d v="1899-12-30T00:30:22"/>
    <n v="2"/>
    <d v="1899-12-30T00:00:03"/>
    <n v="30.366666666676796"/>
    <x v="9"/>
    <x v="1"/>
  </r>
  <r>
    <x v="10"/>
    <s v="2024025623"/>
    <x v="0"/>
    <x v="1224"/>
    <s v="E0897HWR"/>
    <d v="2024-12-23T00:00:00"/>
    <x v="1"/>
    <s v="1782"/>
    <x v="46"/>
    <s v="PA"/>
    <x v="1"/>
    <x v="0"/>
    <d v="2024-12-23T00:00:00"/>
    <d v="1899-12-30T16:35:10"/>
    <d v="2024-12-23T00:00:00"/>
    <d v="1899-12-30T16:35:11"/>
    <d v="2024-12-23T00:00:00"/>
    <d v="1899-12-30T17:06:50"/>
    <x v="0"/>
    <x v="0"/>
    <s v="7001180768"/>
    <s v="FBO"/>
    <d v="1899-12-30T00:31:40"/>
    <x v="2833"/>
    <d v="1899-12-30T00:00:01"/>
    <s v="Granel"/>
    <s v="E001"/>
    <x v="2"/>
    <d v="1899-12-30T00:31:40"/>
    <d v="1899-12-30T00:31:39"/>
    <x v="10"/>
    <x v="16"/>
    <x v="0"/>
    <x v="1"/>
    <n v="0"/>
    <n v="0"/>
    <x v="0"/>
    <x v="1"/>
    <x v="0"/>
    <n v="0"/>
    <x v="7"/>
    <x v="1"/>
    <d v="1899-12-30T00:00:01"/>
    <d v="1899-12-30T00:00:01"/>
    <x v="0"/>
    <m/>
    <m/>
    <d v="1899-12-30T00:00:00"/>
    <d v="1899-12-30T00:31:40"/>
    <n v="2"/>
    <d v="1899-12-30T00:00:01"/>
    <n v="31.666666666665488"/>
    <x v="10"/>
    <x v="1"/>
  </r>
  <r>
    <x v="10"/>
    <s v="2024025627"/>
    <x v="0"/>
    <x v="1223"/>
    <s v="E2015JDV"/>
    <d v="2024-12-23T00:00:00"/>
    <x v="1"/>
    <s v="1782"/>
    <x v="46"/>
    <s v="PA"/>
    <x v="1"/>
    <x v="0"/>
    <d v="2024-12-23T00:00:00"/>
    <d v="1899-12-30T16:40:44"/>
    <d v="2024-12-23T00:00:00"/>
    <d v="1899-12-30T16:40:46"/>
    <d v="2024-12-23T00:00:00"/>
    <d v="1899-12-30T17:10:09"/>
    <x v="0"/>
    <x v="0"/>
    <s v="7001180769"/>
    <s v="FBO"/>
    <d v="1899-12-30T00:29:25"/>
    <x v="368"/>
    <d v="1899-12-30T00:00:02"/>
    <s v="Granel"/>
    <s v="E001"/>
    <x v="2"/>
    <d v="1899-12-30T00:29:25"/>
    <d v="1899-12-30T00:29:23"/>
    <x v="10"/>
    <x v="16"/>
    <x v="0"/>
    <x v="1"/>
    <n v="0"/>
    <n v="0"/>
    <x v="0"/>
    <x v="1"/>
    <x v="0"/>
    <n v="0"/>
    <x v="7"/>
    <x v="1"/>
    <d v="1899-12-30T00:00:02"/>
    <d v="1899-12-30T00:00:02"/>
    <x v="0"/>
    <m/>
    <m/>
    <d v="1899-12-30T00:00:00"/>
    <d v="1899-12-30T00:29:25"/>
    <n v="2"/>
    <d v="1899-12-30T00:00:02"/>
    <n v="29.416666666665616"/>
    <x v="10"/>
    <x v="1"/>
  </r>
  <r>
    <x v="10"/>
    <s v="2024025631"/>
    <x v="0"/>
    <x v="1231"/>
    <s v="E2222JCW"/>
    <d v="2024-12-23T00:00:00"/>
    <x v="1"/>
    <s v="1782"/>
    <x v="46"/>
    <s v="PA"/>
    <x v="1"/>
    <x v="0"/>
    <d v="2024-12-23T00:00:00"/>
    <d v="1899-12-30T16:43:51"/>
    <d v="2024-12-23T00:00:00"/>
    <d v="1899-12-30T16:43:52"/>
    <d v="2024-12-23T00:00:00"/>
    <d v="1899-12-30T17:24:06"/>
    <x v="0"/>
    <x v="0"/>
    <s v="7001180770"/>
    <s v="FBO"/>
    <d v="1899-12-30T00:40:15"/>
    <x v="1226"/>
    <d v="1899-12-30T00:00:01"/>
    <s v="Granel"/>
    <s v="E001"/>
    <x v="2"/>
    <d v="1899-12-30T00:40:15"/>
    <d v="1899-12-30T00:40:14"/>
    <x v="10"/>
    <x v="16"/>
    <x v="0"/>
    <x v="1"/>
    <n v="0"/>
    <n v="0"/>
    <x v="0"/>
    <x v="1"/>
    <x v="0"/>
    <n v="0"/>
    <x v="7"/>
    <x v="1"/>
    <d v="1899-12-30T00:00:01"/>
    <d v="1899-12-30T00:00:01"/>
    <x v="0"/>
    <m/>
    <m/>
    <d v="1899-12-30T00:00:00"/>
    <d v="1899-12-30T00:40:15"/>
    <n v="2"/>
    <d v="1899-12-30T00:00:01"/>
    <n v="40.249999999987267"/>
    <x v="10"/>
    <x v="1"/>
  </r>
  <r>
    <x v="10"/>
    <s v="2024025634"/>
    <x v="0"/>
    <x v="345"/>
    <s v="E4544MKW"/>
    <d v="2024-12-23T00:00:00"/>
    <x v="1"/>
    <s v="1782"/>
    <x v="46"/>
    <s v="PA"/>
    <x v="1"/>
    <x v="0"/>
    <d v="2024-12-23T00:00:00"/>
    <d v="1899-12-30T17:04:23"/>
    <d v="2024-12-23T00:00:00"/>
    <d v="1899-12-30T17:04:25"/>
    <d v="2024-12-23T00:00:00"/>
    <d v="1899-12-30T17:36:38"/>
    <x v="0"/>
    <x v="0"/>
    <s v="7001180771"/>
    <s v="FBO"/>
    <d v="1899-12-30T00:32:15"/>
    <x v="909"/>
    <d v="1899-12-30T00:00:02"/>
    <s v="Granel"/>
    <s v="E001"/>
    <x v="2"/>
    <d v="1899-12-30T00:32:15"/>
    <d v="1899-12-30T00:32:13"/>
    <x v="8"/>
    <x v="16"/>
    <x v="0"/>
    <x v="1"/>
    <n v="0"/>
    <n v="0"/>
    <x v="0"/>
    <x v="1"/>
    <x v="0"/>
    <n v="0"/>
    <x v="7"/>
    <x v="1"/>
    <d v="1899-12-30T00:00:02"/>
    <d v="1899-12-30T00:00:02"/>
    <x v="0"/>
    <m/>
    <m/>
    <d v="1899-12-30T00:00:00"/>
    <d v="1899-12-30T00:32:15"/>
    <n v="2"/>
    <d v="1899-12-30T00:00:02"/>
    <n v="32.250000000009514"/>
    <x v="10"/>
    <x v="1"/>
  </r>
  <r>
    <x v="10"/>
    <s v="2024025633"/>
    <x v="0"/>
    <x v="1227"/>
    <s v="E9842JGG"/>
    <d v="2024-12-23T00:00:00"/>
    <x v="1"/>
    <s v="1782"/>
    <x v="46"/>
    <s v="PA"/>
    <x v="1"/>
    <x v="0"/>
    <d v="2024-12-23T00:00:00"/>
    <d v="1899-12-30T17:03:37"/>
    <d v="2024-12-23T00:00:00"/>
    <d v="1899-12-30T17:03:40"/>
    <d v="2024-12-23T00:00:00"/>
    <d v="1899-12-30T17:43:32"/>
    <x v="0"/>
    <x v="0"/>
    <s v="7001180772"/>
    <s v="FBO"/>
    <d v="1899-12-30T00:39:55"/>
    <x v="3383"/>
    <d v="1899-12-30T00:00:03"/>
    <s v="Granel"/>
    <s v="E001"/>
    <x v="2"/>
    <d v="1899-12-30T00:39:55"/>
    <d v="1899-12-30T00:39:52"/>
    <x v="8"/>
    <x v="16"/>
    <x v="0"/>
    <x v="1"/>
    <n v="0"/>
    <n v="0"/>
    <x v="0"/>
    <x v="1"/>
    <x v="0"/>
    <n v="0"/>
    <x v="7"/>
    <x v="1"/>
    <d v="1899-12-30T00:00:03"/>
    <d v="1899-12-30T00:00:03"/>
    <x v="0"/>
    <m/>
    <m/>
    <d v="1899-12-30T00:00:00"/>
    <d v="1899-12-30T00:39:55"/>
    <n v="2"/>
    <d v="1899-12-30T00:00:03"/>
    <n v="39.916666666655907"/>
    <x v="10"/>
    <x v="1"/>
  </r>
  <r>
    <x v="10"/>
    <s v="2024025636"/>
    <x v="0"/>
    <x v="1236"/>
    <s v="EBU01275R"/>
    <d v="2024-12-23T00:00:00"/>
    <x v="1"/>
    <s v="3312"/>
    <x v="51"/>
    <s v="PA"/>
    <x v="2"/>
    <x v="0"/>
    <d v="2024-12-23T00:00:00"/>
    <d v="1899-12-30T17:34:20"/>
    <d v="2024-12-23T00:00:00"/>
    <d v="1899-12-30T17:34:22"/>
    <d v="2024-12-23T00:00:00"/>
    <d v="1899-12-30T17:53:26"/>
    <x v="0"/>
    <x v="0"/>
    <s v="7001180773"/>
    <s v="EXW"/>
    <d v="1899-12-30T00:19:06"/>
    <x v="3384"/>
    <d v="1899-12-30T00:00:02"/>
    <s v="Ensacado"/>
    <s v="E002"/>
    <x v="1"/>
    <d v="1899-12-30T00:19:06"/>
    <d v="1899-12-30T00:19:04"/>
    <x v="8"/>
    <x v="16"/>
    <x v="0"/>
    <x v="2"/>
    <n v="0"/>
    <n v="0"/>
    <x v="0"/>
    <x v="2"/>
    <x v="0"/>
    <n v="0"/>
    <x v="7"/>
    <x v="1"/>
    <d v="1899-12-30T00:00:02"/>
    <d v="1899-12-30T00:00:02"/>
    <x v="0"/>
    <m/>
    <m/>
    <d v="1899-12-30T00:00:00"/>
    <d v="1899-12-30T00:19:06"/>
    <n v="2"/>
    <d v="1899-12-30T00:00:02"/>
    <n v="19.099999999987318"/>
    <x v="10"/>
    <x v="1"/>
  </r>
  <r>
    <x v="10"/>
    <s v="2024025637"/>
    <x v="0"/>
    <x v="1242"/>
    <s v="E5397JZM"/>
    <d v="2024-12-23T00:00:00"/>
    <x v="1"/>
    <s v="1782"/>
    <x v="46"/>
    <s v="PA"/>
    <x v="1"/>
    <x v="0"/>
    <d v="2024-12-23T00:00:00"/>
    <d v="1899-12-30T17:41:34"/>
    <d v="2024-12-23T00:00:00"/>
    <d v="1899-12-30T17:41:36"/>
    <d v="2024-12-23T00:00:00"/>
    <d v="1899-12-30T18:35:00"/>
    <x v="0"/>
    <x v="0"/>
    <s v="7001180774"/>
    <s v="FBO"/>
    <d v="1899-12-30T00:53:26"/>
    <x v="3385"/>
    <d v="1899-12-30T00:00:02"/>
    <s v="Granel"/>
    <s v="E001"/>
    <x v="2"/>
    <d v="1899-12-30T00:53:26"/>
    <d v="1899-12-30T00:53:24"/>
    <x v="8"/>
    <x v="16"/>
    <x v="0"/>
    <x v="1"/>
    <n v="0"/>
    <n v="0"/>
    <x v="0"/>
    <x v="1"/>
    <x v="0"/>
    <n v="0"/>
    <x v="7"/>
    <x v="0"/>
    <d v="1899-12-30T00:00:02"/>
    <d v="1899-12-30T00:00:02"/>
    <x v="0"/>
    <m/>
    <m/>
    <d v="1899-12-30T00:00:00"/>
    <d v="1899-12-30T00:53:26"/>
    <n v="2"/>
    <d v="1899-12-30T00:00:02"/>
    <n v="53.433333333345573"/>
    <x v="11"/>
    <x v="0"/>
  </r>
  <r>
    <x v="10"/>
    <s v="2024025638"/>
    <x v="0"/>
    <x v="1233"/>
    <s v="ER0328BBM"/>
    <d v="2024-12-23T00:00:00"/>
    <x v="1"/>
    <s v="1782"/>
    <x v="46"/>
    <s v="PA"/>
    <x v="1"/>
    <x v="0"/>
    <d v="2024-12-23T00:00:00"/>
    <d v="1899-12-30T18:32:00"/>
    <d v="2024-12-23T00:00:00"/>
    <d v="1899-12-30T18:32:01"/>
    <d v="2024-12-23T00:00:00"/>
    <d v="1899-12-30T18:59:58"/>
    <x v="0"/>
    <x v="0"/>
    <s v="7001180775"/>
    <s v="EXW"/>
    <d v="1899-12-30T00:27:58"/>
    <x v="865"/>
    <d v="1899-12-30T00:00:01"/>
    <s v="Granel"/>
    <s v="E001"/>
    <x v="1"/>
    <d v="1899-12-30T00:27:58"/>
    <d v="1899-12-30T00:27:57"/>
    <x v="11"/>
    <x v="16"/>
    <x v="0"/>
    <x v="1"/>
    <n v="0"/>
    <n v="0"/>
    <x v="0"/>
    <x v="1"/>
    <x v="0"/>
    <n v="0"/>
    <x v="7"/>
    <x v="1"/>
    <d v="1899-12-30T00:00:01"/>
    <d v="1899-12-30T00:00:01"/>
    <x v="0"/>
    <m/>
    <m/>
    <d v="1899-12-30T00:00:00"/>
    <d v="1899-12-30T00:27:58"/>
    <n v="2"/>
    <d v="1899-12-30T00:00:01"/>
    <n v="27.966666666671944"/>
    <x v="11"/>
    <x v="1"/>
  </r>
  <r>
    <x v="10"/>
    <s v="2024025639"/>
    <x v="0"/>
    <x v="135"/>
    <s v="E3616JTZ"/>
    <d v="2024-12-23T00:00:00"/>
    <x v="1"/>
    <s v="1782"/>
    <x v="46"/>
    <s v="PA"/>
    <x v="1"/>
    <x v="0"/>
    <d v="2024-12-23T00:00:00"/>
    <d v="1899-12-30T18:58:09"/>
    <d v="2024-12-23T00:00:00"/>
    <d v="1899-12-30T18:58:11"/>
    <d v="2024-12-23T00:00:00"/>
    <d v="1899-12-30T19:25:17"/>
    <x v="0"/>
    <x v="0"/>
    <s v="7001180776"/>
    <s v="FBO"/>
    <d v="1899-12-30T00:27:08"/>
    <x v="1592"/>
    <d v="1899-12-30T00:00:02"/>
    <s v="Granel"/>
    <s v="E001"/>
    <x v="2"/>
    <d v="1899-12-30T00:27:08"/>
    <d v="1899-12-30T00:27:06"/>
    <x v="11"/>
    <x v="16"/>
    <x v="0"/>
    <x v="1"/>
    <n v="0"/>
    <n v="0"/>
    <x v="0"/>
    <x v="1"/>
    <x v="0"/>
    <n v="0"/>
    <x v="7"/>
    <x v="1"/>
    <d v="1899-12-30T00:00:02"/>
    <d v="1899-12-30T00:00:02"/>
    <x v="0"/>
    <m/>
    <m/>
    <d v="1899-12-30T00:00:00"/>
    <d v="1899-12-30T00:27:08"/>
    <n v="2"/>
    <d v="1899-12-30T00:00:02"/>
    <n v="27.133333333344023"/>
    <x v="7"/>
    <x v="1"/>
  </r>
  <r>
    <x v="10"/>
    <s v="2024025640"/>
    <x v="0"/>
    <x v="1218"/>
    <s v="E9980KJB"/>
    <d v="2024-12-23T00:00:00"/>
    <x v="1"/>
    <s v="1782"/>
    <x v="46"/>
    <s v="PA"/>
    <x v="1"/>
    <x v="0"/>
    <d v="2024-12-23T00:00:00"/>
    <d v="1899-12-30T19:03:08"/>
    <d v="2024-12-23T00:00:00"/>
    <d v="1899-12-30T19:03:12"/>
    <d v="2024-12-23T00:00:00"/>
    <d v="1899-12-30T19:39:48"/>
    <x v="0"/>
    <x v="0"/>
    <s v="7001180777"/>
    <s v="FBO"/>
    <d v="1899-12-30T00:36:40"/>
    <x v="2601"/>
    <d v="1899-12-30T00:00:04"/>
    <s v="Granel"/>
    <s v="E001"/>
    <x v="2"/>
    <d v="1899-12-30T00:36:40"/>
    <d v="1899-12-30T00:36:36"/>
    <x v="13"/>
    <x v="16"/>
    <x v="0"/>
    <x v="1"/>
    <n v="0"/>
    <n v="0"/>
    <x v="0"/>
    <x v="1"/>
    <x v="0"/>
    <n v="0"/>
    <x v="7"/>
    <x v="1"/>
    <d v="1899-12-30T00:00:04"/>
    <d v="1899-12-30T00:00:04"/>
    <x v="0"/>
    <m/>
    <m/>
    <d v="1899-12-30T00:00:00"/>
    <d v="1899-12-30T00:36:40"/>
    <n v="2"/>
    <d v="1899-12-30T00:00:04"/>
    <n v="36.666666666676662"/>
    <x v="7"/>
    <x v="1"/>
  </r>
  <r>
    <x v="10"/>
    <s v="2024025641"/>
    <x v="0"/>
    <x v="1239"/>
    <s v="E5728KFK"/>
    <d v="2024-12-23T00:00:00"/>
    <x v="1"/>
    <s v="1782"/>
    <x v="46"/>
    <s v="PA"/>
    <x v="1"/>
    <x v="0"/>
    <d v="2024-12-23T00:00:00"/>
    <d v="1899-12-30T19:32:24"/>
    <d v="2024-12-23T00:00:00"/>
    <d v="1899-12-30T19:32:26"/>
    <d v="2024-12-23T00:00:00"/>
    <d v="1899-12-30T19:59:04"/>
    <x v="0"/>
    <x v="0"/>
    <s v="7001180778"/>
    <s v="FBO"/>
    <d v="1899-12-30T00:26:40"/>
    <x v="767"/>
    <d v="1899-12-30T00:00:02"/>
    <s v="Granel"/>
    <s v="E001"/>
    <x v="2"/>
    <d v="1899-12-30T00:26:40"/>
    <d v="1899-12-30T00:26:38"/>
    <x v="13"/>
    <x v="16"/>
    <x v="0"/>
    <x v="1"/>
    <n v="0"/>
    <n v="0"/>
    <x v="0"/>
    <x v="1"/>
    <x v="0"/>
    <n v="0"/>
    <x v="7"/>
    <x v="1"/>
    <d v="1899-12-30T00:00:02"/>
    <d v="1899-12-30T00:00:02"/>
    <x v="0"/>
    <m/>
    <m/>
    <d v="1899-12-30T00:00:00"/>
    <d v="1899-12-30T00:26:40"/>
    <n v="2"/>
    <d v="1899-12-30T00:00:02"/>
    <n v="26.666666666668704"/>
    <x v="7"/>
    <x v="1"/>
  </r>
  <r>
    <x v="10"/>
    <s v="2024025642"/>
    <x v="0"/>
    <x v="1264"/>
    <s v="E3960KHT"/>
    <d v="2024-12-24T00:00:00"/>
    <x v="1"/>
    <s v="837"/>
    <x v="48"/>
    <s v="PA"/>
    <x v="0"/>
    <x v="0"/>
    <d v="2024-12-24T00:00:00"/>
    <d v="1899-12-30T06:09:21"/>
    <d v="2024-12-24T00:00:00"/>
    <d v="1899-12-30T06:09:22"/>
    <d v="2024-12-24T00:00:00"/>
    <d v="1899-12-30T06:36:24"/>
    <x v="0"/>
    <x v="0"/>
    <s v="7001180779"/>
    <s v="FBO"/>
    <d v="1899-12-30T00:27:03"/>
    <x v="1111"/>
    <d v="1899-12-30T00:00:01"/>
    <s v="Granel"/>
    <s v="E001"/>
    <x v="2"/>
    <d v="1899-12-30T00:27:03"/>
    <d v="1899-12-30T00:27:02"/>
    <x v="0"/>
    <x v="18"/>
    <x v="0"/>
    <x v="1"/>
    <n v="0"/>
    <n v="0"/>
    <x v="0"/>
    <x v="1"/>
    <x v="0"/>
    <n v="0"/>
    <x v="7"/>
    <x v="1"/>
    <d v="1899-12-30T00:00:01"/>
    <d v="1899-12-30T00:00:01"/>
    <x v="0"/>
    <m/>
    <m/>
    <d v="1899-12-30T00:00:00"/>
    <d v="1899-12-30T00:27:03"/>
    <n v="3"/>
    <d v="1899-12-30T00:00:01"/>
    <n v="27.049999999996793"/>
    <x v="12"/>
    <x v="1"/>
  </r>
  <r>
    <x v="10"/>
    <s v="2024025643"/>
    <x v="0"/>
    <x v="1230"/>
    <s v="E9402GGZ"/>
    <d v="2024-12-24T00:00:00"/>
    <x v="1"/>
    <s v="3236"/>
    <x v="47"/>
    <s v="PA"/>
    <x v="5"/>
    <x v="0"/>
    <d v="2024-12-24T00:00:00"/>
    <d v="1899-12-30T06:16:20"/>
    <d v="2024-12-24T00:00:00"/>
    <d v="1899-12-30T06:16:22"/>
    <d v="2024-12-24T00:00:00"/>
    <d v="1899-12-30T06:51:08"/>
    <x v="0"/>
    <x v="0"/>
    <s v="7001180780"/>
    <s v="FBO"/>
    <d v="1899-12-30T00:34:48"/>
    <x v="1297"/>
    <d v="1899-12-30T00:00:02"/>
    <s v="Granel"/>
    <s v="E001"/>
    <x v="2"/>
    <d v="1899-12-30T00:34:48"/>
    <d v="1899-12-30T00:34:46"/>
    <x v="0"/>
    <x v="18"/>
    <x v="0"/>
    <x v="1"/>
    <n v="0"/>
    <n v="0"/>
    <x v="0"/>
    <x v="1"/>
    <x v="0"/>
    <n v="0"/>
    <x v="7"/>
    <x v="1"/>
    <d v="1899-12-30T00:00:02"/>
    <d v="1899-12-30T00:00:02"/>
    <x v="0"/>
    <m/>
    <m/>
    <d v="1899-12-30T00:00:00"/>
    <d v="1899-12-30T00:34:48"/>
    <n v="3"/>
    <d v="1899-12-30T00:00:02"/>
    <n v="34.8000000000048"/>
    <x v="12"/>
    <x v="1"/>
  </r>
  <r>
    <x v="10"/>
    <s v="2024025644"/>
    <x v="0"/>
    <x v="1237"/>
    <s v="E9349KRP"/>
    <d v="2024-12-24T00:00:00"/>
    <x v="1"/>
    <s v="837"/>
    <x v="48"/>
    <s v="PA"/>
    <x v="0"/>
    <x v="0"/>
    <d v="2024-12-24T00:00:00"/>
    <d v="1899-12-30T07:02:36"/>
    <d v="2024-12-24T00:00:00"/>
    <d v="1899-12-30T07:02:38"/>
    <d v="2024-12-24T00:00:00"/>
    <d v="1899-12-30T07:27:29"/>
    <x v="0"/>
    <x v="0"/>
    <s v="7001180781"/>
    <s v="EXW"/>
    <d v="1899-12-30T00:24:53"/>
    <x v="1019"/>
    <d v="1899-12-30T00:00:02"/>
    <s v="Granel"/>
    <s v="E001"/>
    <x v="1"/>
    <d v="1899-12-30T00:24:53"/>
    <d v="1899-12-30T00:24:51"/>
    <x v="1"/>
    <x v="18"/>
    <x v="0"/>
    <x v="1"/>
    <n v="0"/>
    <n v="0"/>
    <x v="0"/>
    <x v="1"/>
    <x v="0"/>
    <n v="0"/>
    <x v="7"/>
    <x v="1"/>
    <d v="1899-12-30T00:00:02"/>
    <d v="1899-12-30T00:00:02"/>
    <x v="0"/>
    <m/>
    <m/>
    <d v="1899-12-30T00:00:00"/>
    <d v="1899-12-30T00:24:53"/>
    <n v="3"/>
    <d v="1899-12-30T00:00:02"/>
    <n v="24.883333333329603"/>
    <x v="0"/>
    <x v="1"/>
  </r>
  <r>
    <x v="10"/>
    <s v="2024025646"/>
    <x v="0"/>
    <x v="154"/>
    <s v="E3043KFX"/>
    <d v="2024-12-24T00:00:00"/>
    <x v="1"/>
    <s v="837"/>
    <x v="48"/>
    <s v="PA"/>
    <x v="0"/>
    <x v="0"/>
    <d v="2024-12-24T00:00:00"/>
    <d v="1899-12-30T07:53:39"/>
    <d v="2024-12-24T00:00:00"/>
    <d v="1899-12-30T07:53:42"/>
    <d v="2024-12-24T00:00:00"/>
    <d v="1899-12-30T08:24:56"/>
    <x v="0"/>
    <x v="0"/>
    <s v="7001180782"/>
    <s v="EXW"/>
    <d v="1899-12-30T00:31:17"/>
    <x v="991"/>
    <d v="1899-12-30T00:00:03"/>
    <s v="Granel"/>
    <s v="E001"/>
    <x v="1"/>
    <d v="1899-12-30T00:31:17"/>
    <d v="1899-12-30T00:31:14"/>
    <x v="1"/>
    <x v="18"/>
    <x v="0"/>
    <x v="1"/>
    <n v="0"/>
    <n v="0"/>
    <x v="0"/>
    <x v="1"/>
    <x v="0"/>
    <n v="0"/>
    <x v="7"/>
    <x v="1"/>
    <d v="1899-12-30T00:00:03"/>
    <d v="1899-12-30T00:00:03"/>
    <x v="0"/>
    <m/>
    <m/>
    <d v="1899-12-30T00:00:00"/>
    <d v="1899-12-30T00:31:17"/>
    <n v="3"/>
    <d v="1899-12-30T00:00:03"/>
    <n v="31.283333333337556"/>
    <x v="1"/>
    <x v="1"/>
  </r>
  <r>
    <x v="10"/>
    <s v="2024025649"/>
    <x v="0"/>
    <x v="1283"/>
    <s v="E2131MTF"/>
    <d v="2024-12-24T00:00:00"/>
    <x v="1"/>
    <s v="2882"/>
    <x v="50"/>
    <s v="PA"/>
    <x v="2"/>
    <x v="0"/>
    <d v="2024-12-24T00:00:00"/>
    <d v="1899-12-30T08:16:53"/>
    <d v="2024-12-24T00:00:00"/>
    <d v="1899-12-30T08:16:54"/>
    <d v="2024-12-24T00:00:00"/>
    <d v="1899-12-30T08:50:26"/>
    <x v="0"/>
    <x v="0"/>
    <s v="7001180783"/>
    <s v="EXW"/>
    <d v="1899-12-30T00:33:33"/>
    <x v="2572"/>
    <d v="1899-12-30T00:00:01"/>
    <s v="Ensacado"/>
    <s v="E002"/>
    <x v="1"/>
    <d v="1899-12-30T00:33:33"/>
    <d v="1899-12-30T00:33:32"/>
    <x v="2"/>
    <x v="18"/>
    <x v="0"/>
    <x v="2"/>
    <n v="0"/>
    <n v="0"/>
    <x v="0"/>
    <x v="2"/>
    <x v="0"/>
    <n v="0"/>
    <x v="7"/>
    <x v="1"/>
    <d v="1899-12-30T00:00:01"/>
    <d v="1899-12-30T00:00:01"/>
    <x v="0"/>
    <m/>
    <m/>
    <d v="1899-12-30T00:00:00"/>
    <d v="1899-12-30T00:33:33"/>
    <n v="3"/>
    <d v="1899-12-30T00:00:01"/>
    <n v="33.54999999999837"/>
    <x v="1"/>
    <x v="1"/>
  </r>
  <r>
    <x v="10"/>
    <s v="2024025652"/>
    <x v="0"/>
    <x v="1234"/>
    <s v="E5825KKS"/>
    <d v="2024-12-24T00:00:00"/>
    <x v="1"/>
    <s v="1782"/>
    <x v="46"/>
    <s v="PA"/>
    <x v="1"/>
    <x v="0"/>
    <d v="2024-12-24T00:00:00"/>
    <d v="1899-12-30T08:28:50"/>
    <d v="2024-12-24T00:00:00"/>
    <d v="1899-12-30T08:28:51"/>
    <d v="2024-12-24T00:00:00"/>
    <d v="1899-12-30T08:55:53"/>
    <x v="0"/>
    <x v="0"/>
    <s v="7001180784"/>
    <s v="FBO"/>
    <d v="1899-12-30T00:27:03"/>
    <x v="1111"/>
    <d v="1899-12-30T00:00:01"/>
    <s v="Granel"/>
    <s v="E001"/>
    <x v="2"/>
    <d v="1899-12-30T00:27:03"/>
    <d v="1899-12-30T00:27:02"/>
    <x v="2"/>
    <x v="18"/>
    <x v="0"/>
    <x v="1"/>
    <n v="0"/>
    <n v="0"/>
    <x v="0"/>
    <x v="1"/>
    <x v="0"/>
    <n v="0"/>
    <x v="7"/>
    <x v="1"/>
    <d v="1899-12-30T00:00:01"/>
    <d v="1899-12-30T00:00:01"/>
    <x v="0"/>
    <m/>
    <m/>
    <d v="1899-12-30T00:00:00"/>
    <d v="1899-12-30T00:27:03"/>
    <n v="3"/>
    <d v="1899-12-30T00:00:01"/>
    <n v="27.049999999996793"/>
    <x v="1"/>
    <x v="1"/>
  </r>
  <r>
    <x v="10"/>
    <s v="2024025651"/>
    <x v="0"/>
    <x v="1238"/>
    <s v="E7861MTC"/>
    <d v="2024-12-24T00:00:00"/>
    <x v="1"/>
    <s v="2882"/>
    <x v="50"/>
    <s v="PA"/>
    <x v="2"/>
    <x v="0"/>
    <d v="2024-12-24T00:00:00"/>
    <d v="1899-12-30T08:20:08"/>
    <d v="2024-12-24T00:00:00"/>
    <d v="1899-12-30T08:20:19"/>
    <d v="2024-12-24T00:00:00"/>
    <d v="1899-12-30T09:00:25"/>
    <x v="0"/>
    <x v="0"/>
    <s v="7001180785"/>
    <s v="EXW"/>
    <d v="1899-12-30T00:40:17"/>
    <x v="3386"/>
    <d v="1899-12-30T00:00:11"/>
    <s v="Ensacado"/>
    <s v="E002"/>
    <x v="1"/>
    <d v="1899-12-30T00:40:17"/>
    <d v="1899-12-30T00:40:06"/>
    <x v="2"/>
    <x v="18"/>
    <x v="0"/>
    <x v="2"/>
    <n v="0"/>
    <n v="0"/>
    <x v="0"/>
    <x v="2"/>
    <x v="0"/>
    <n v="0"/>
    <x v="7"/>
    <x v="1"/>
    <d v="1899-12-30T00:00:11"/>
    <d v="1899-12-30T00:00:11"/>
    <x v="0"/>
    <m/>
    <m/>
    <d v="1899-12-30T00:00:00"/>
    <d v="1899-12-30T00:40:17"/>
    <n v="3"/>
    <d v="1899-12-30T00:00:11"/>
    <n v="40.283333333337524"/>
    <x v="2"/>
    <x v="1"/>
  </r>
  <r>
    <x v="10"/>
    <s v="2024025653"/>
    <x v="0"/>
    <x v="1242"/>
    <s v="E5397JZM"/>
    <d v="2024-12-24T00:00:00"/>
    <x v="1"/>
    <s v="1782"/>
    <x v="46"/>
    <s v="PA"/>
    <x v="1"/>
    <x v="0"/>
    <d v="2024-12-24T00:00:00"/>
    <d v="1899-12-30T08:38:45"/>
    <d v="2024-12-24T00:00:00"/>
    <d v="1899-12-30T08:38:46"/>
    <d v="2024-12-24T00:00:00"/>
    <d v="1899-12-30T09:12:24"/>
    <x v="0"/>
    <x v="0"/>
    <s v="7001180786"/>
    <s v="FBO"/>
    <d v="1899-12-30T00:33:39"/>
    <x v="657"/>
    <d v="1899-12-30T00:00:01"/>
    <s v="Granel"/>
    <s v="E001"/>
    <x v="2"/>
    <d v="1899-12-30T00:33:39"/>
    <d v="1899-12-30T00:33:38"/>
    <x v="2"/>
    <x v="18"/>
    <x v="0"/>
    <x v="1"/>
    <n v="0"/>
    <n v="0"/>
    <x v="0"/>
    <x v="1"/>
    <x v="0"/>
    <n v="0"/>
    <x v="7"/>
    <x v="1"/>
    <d v="1899-12-30T00:00:01"/>
    <d v="1899-12-30T00:00:01"/>
    <x v="0"/>
    <m/>
    <m/>
    <d v="1899-12-30T00:00:00"/>
    <d v="1899-12-30T00:33:39"/>
    <n v="3"/>
    <d v="1899-12-30T00:00:01"/>
    <n v="33.649999999991991"/>
    <x v="2"/>
    <x v="1"/>
  </r>
  <r>
    <x v="10"/>
    <s v="2024025655"/>
    <x v="0"/>
    <x v="1228"/>
    <s v="E5940JLK"/>
    <d v="2024-12-24T00:00:00"/>
    <x v="1"/>
    <s v="837"/>
    <x v="48"/>
    <s v="PA"/>
    <x v="0"/>
    <x v="0"/>
    <d v="2024-12-24T00:00:00"/>
    <d v="1899-12-30T08:56:26"/>
    <d v="2024-12-24T00:00:00"/>
    <d v="1899-12-30T08:56:28"/>
    <d v="2024-12-24T00:00:00"/>
    <d v="1899-12-30T09:25:07"/>
    <x v="0"/>
    <x v="0"/>
    <s v="7001180787"/>
    <s v="FBO"/>
    <d v="1899-12-30T00:28:41"/>
    <x v="777"/>
    <d v="1899-12-30T00:00:02"/>
    <s v="Granel"/>
    <s v="E001"/>
    <x v="2"/>
    <d v="1899-12-30T00:28:41"/>
    <d v="1899-12-30T00:28:39"/>
    <x v="2"/>
    <x v="18"/>
    <x v="0"/>
    <x v="1"/>
    <n v="0"/>
    <n v="0"/>
    <x v="0"/>
    <x v="1"/>
    <x v="0"/>
    <n v="0"/>
    <x v="7"/>
    <x v="1"/>
    <d v="1899-12-30T00:00:02"/>
    <d v="1899-12-30T00:00:02"/>
    <x v="0"/>
    <m/>
    <m/>
    <d v="1899-12-30T00:00:00"/>
    <d v="1899-12-30T00:28:41"/>
    <n v="3"/>
    <d v="1899-12-30T00:00:02"/>
    <n v="28.683333333331156"/>
    <x v="2"/>
    <x v="1"/>
  </r>
  <r>
    <x v="10"/>
    <s v="2024025659"/>
    <x v="0"/>
    <x v="1232"/>
    <s v="ER2114BBN"/>
    <d v="2024-12-24T00:00:00"/>
    <x v="1"/>
    <s v="1782"/>
    <x v="46"/>
    <s v="PA"/>
    <x v="1"/>
    <x v="0"/>
    <d v="2024-12-24T00:00:00"/>
    <d v="1899-12-30T09:04:35"/>
    <d v="2024-12-24T00:00:00"/>
    <d v="1899-12-30T09:04:37"/>
    <d v="2024-12-24T00:00:00"/>
    <d v="1899-12-30T09:36:40"/>
    <x v="0"/>
    <x v="0"/>
    <s v="7001180788"/>
    <s v="EXW"/>
    <d v="1899-12-30T00:32:05"/>
    <x v="756"/>
    <d v="1899-12-30T00:00:02"/>
    <s v="Granel"/>
    <s v="E001"/>
    <x v="1"/>
    <d v="1899-12-30T00:32:05"/>
    <d v="1899-12-30T00:32:03"/>
    <x v="3"/>
    <x v="18"/>
    <x v="0"/>
    <x v="1"/>
    <n v="0"/>
    <n v="0"/>
    <x v="0"/>
    <x v="1"/>
    <x v="0"/>
    <n v="0"/>
    <x v="7"/>
    <x v="1"/>
    <d v="1899-12-30T00:00:02"/>
    <d v="1899-12-30T00:00:02"/>
    <x v="0"/>
    <m/>
    <m/>
    <d v="1899-12-30T00:00:00"/>
    <d v="1899-12-30T00:32:05"/>
    <n v="3"/>
    <d v="1899-12-30T00:00:02"/>
    <n v="32.083333333329605"/>
    <x v="2"/>
    <x v="1"/>
  </r>
  <r>
    <x v="10"/>
    <s v="2024025656"/>
    <x v="0"/>
    <x v="1225"/>
    <s v="E4179KVF"/>
    <d v="2024-12-24T00:00:00"/>
    <x v="1"/>
    <s v="1782"/>
    <x v="46"/>
    <s v="PA"/>
    <x v="1"/>
    <x v="0"/>
    <d v="2024-12-24T00:00:00"/>
    <d v="1899-12-30T09:00:52"/>
    <d v="2024-12-24T00:00:00"/>
    <d v="1899-12-30T09:00:54"/>
    <d v="2024-12-24T00:00:00"/>
    <d v="1899-12-30T09:45:10"/>
    <x v="0"/>
    <x v="0"/>
    <s v="7001180789"/>
    <s v="FBO"/>
    <d v="1899-12-30T00:44:18"/>
    <x v="609"/>
    <d v="1899-12-30T00:00:02"/>
    <s v="Granel"/>
    <s v="E001"/>
    <x v="2"/>
    <d v="1899-12-30T00:44:18"/>
    <d v="1899-12-30T00:44:16"/>
    <x v="3"/>
    <x v="18"/>
    <x v="0"/>
    <x v="1"/>
    <n v="0"/>
    <n v="0"/>
    <x v="0"/>
    <x v="1"/>
    <x v="0"/>
    <n v="0"/>
    <x v="7"/>
    <x v="1"/>
    <d v="1899-12-30T00:00:02"/>
    <d v="1899-12-30T00:00:02"/>
    <x v="0"/>
    <m/>
    <m/>
    <d v="1899-12-30T00:00:00"/>
    <d v="1899-12-30T00:44:18"/>
    <n v="3"/>
    <d v="1899-12-30T00:00:02"/>
    <n v="44.300000000001567"/>
    <x v="2"/>
    <x v="1"/>
  </r>
  <r>
    <x v="10"/>
    <s v="2024025661"/>
    <x v="0"/>
    <x v="1252"/>
    <s v="E0945JZT"/>
    <d v="2024-12-24T00:00:00"/>
    <x v="1"/>
    <s v="1782"/>
    <x v="46"/>
    <s v="PA"/>
    <x v="1"/>
    <x v="0"/>
    <d v="2024-12-24T00:00:00"/>
    <d v="1899-12-30T09:07:40"/>
    <d v="2024-12-24T00:00:00"/>
    <d v="1899-12-30T09:07:42"/>
    <d v="2024-12-24T00:00:00"/>
    <d v="1899-12-30T09:57:11"/>
    <x v="0"/>
    <x v="0"/>
    <s v="7001180790"/>
    <s v="FBO"/>
    <d v="1899-12-30T00:49:31"/>
    <x v="2392"/>
    <d v="1899-12-30T00:00:02"/>
    <s v="Granel"/>
    <s v="E001"/>
    <x v="2"/>
    <d v="1899-12-30T00:49:31"/>
    <d v="1899-12-30T00:49:29"/>
    <x v="3"/>
    <x v="18"/>
    <x v="0"/>
    <x v="1"/>
    <n v="0"/>
    <n v="0"/>
    <x v="0"/>
    <x v="1"/>
    <x v="0"/>
    <n v="0"/>
    <x v="7"/>
    <x v="0"/>
    <d v="1899-12-30T00:00:02"/>
    <d v="1899-12-30T00:00:02"/>
    <x v="0"/>
    <m/>
    <m/>
    <d v="1899-12-30T00:00:00"/>
    <d v="1899-12-30T00:49:31"/>
    <n v="3"/>
    <d v="1899-12-30T00:00:02"/>
    <n v="49.516666666675228"/>
    <x v="2"/>
    <x v="0"/>
  </r>
  <r>
    <x v="10"/>
    <s v="2024025662"/>
    <x v="0"/>
    <x v="1224"/>
    <s v="E0897HWR"/>
    <d v="2024-12-24T00:00:00"/>
    <x v="1"/>
    <s v="1782"/>
    <x v="46"/>
    <s v="PA"/>
    <x v="1"/>
    <x v="0"/>
    <d v="2024-12-24T00:00:00"/>
    <d v="1899-12-30T09:19:25"/>
    <d v="2024-12-24T00:00:00"/>
    <d v="1899-12-30T09:19:26"/>
    <d v="2024-12-24T00:00:00"/>
    <d v="1899-12-30T10:15:13"/>
    <x v="0"/>
    <x v="0"/>
    <s v="7001180791"/>
    <s v="FBO"/>
    <d v="1899-12-30T00:55:48"/>
    <x v="3387"/>
    <d v="1899-12-30T00:00:01"/>
    <s v="Granel"/>
    <s v="E001"/>
    <x v="2"/>
    <d v="1899-12-30T00:55:48"/>
    <d v="1899-12-30T00:55:47"/>
    <x v="3"/>
    <x v="18"/>
    <x v="0"/>
    <x v="1"/>
    <n v="0"/>
    <n v="0"/>
    <x v="0"/>
    <x v="1"/>
    <x v="0"/>
    <n v="0"/>
    <x v="7"/>
    <x v="0"/>
    <d v="1899-12-30T00:00:01"/>
    <d v="1899-12-30T00:00:01"/>
    <x v="0"/>
    <m/>
    <m/>
    <d v="1899-12-30T00:00:00"/>
    <d v="1899-12-30T00:55:48"/>
    <n v="3"/>
    <d v="1899-12-30T00:00:01"/>
    <n v="55.800000000000004"/>
    <x v="3"/>
    <x v="0"/>
  </r>
  <r>
    <x v="10"/>
    <s v="2024025664"/>
    <x v="0"/>
    <x v="1218"/>
    <s v="E9980KJB"/>
    <d v="2024-12-24T00:00:00"/>
    <x v="1"/>
    <s v="1782"/>
    <x v="46"/>
    <s v="PA"/>
    <x v="1"/>
    <x v="0"/>
    <d v="2024-12-24T00:00:00"/>
    <d v="1899-12-30T10:00:05"/>
    <d v="2024-12-24T00:00:00"/>
    <d v="1899-12-30T10:00:08"/>
    <d v="2024-12-24T00:00:00"/>
    <d v="1899-12-30T10:35:09"/>
    <x v="0"/>
    <x v="0"/>
    <s v="7001180792"/>
    <s v="FBO"/>
    <d v="1899-12-30T00:35:04"/>
    <x v="3377"/>
    <d v="1899-12-30T00:00:03"/>
    <s v="Granel"/>
    <s v="E001"/>
    <x v="2"/>
    <d v="1899-12-30T00:35:04"/>
    <d v="1899-12-30T00:35:01"/>
    <x v="4"/>
    <x v="18"/>
    <x v="0"/>
    <x v="1"/>
    <n v="0"/>
    <n v="0"/>
    <x v="0"/>
    <x v="1"/>
    <x v="0"/>
    <n v="0"/>
    <x v="7"/>
    <x v="1"/>
    <d v="1899-12-30T00:00:03"/>
    <d v="1899-12-30T00:00:03"/>
    <x v="0"/>
    <m/>
    <m/>
    <d v="1899-12-30T00:00:00"/>
    <d v="1899-12-30T00:35:04"/>
    <n v="3"/>
    <d v="1899-12-30T00:00:03"/>
    <n v="35.06666666666402"/>
    <x v="3"/>
    <x v="1"/>
  </r>
  <r>
    <x v="10"/>
    <s v="2024025666"/>
    <x v="0"/>
    <x v="1226"/>
    <s v="E4948KGF"/>
    <d v="2024-12-24T00:00:00"/>
    <x v="1"/>
    <s v="1782"/>
    <x v="46"/>
    <s v="PA"/>
    <x v="1"/>
    <x v="0"/>
    <d v="2024-12-24T00:00:00"/>
    <d v="1899-12-30T10:20:13"/>
    <d v="2024-12-24T00:00:00"/>
    <d v="1899-12-30T10:20:15"/>
    <d v="2024-12-24T00:00:00"/>
    <d v="1899-12-30T10:53:25"/>
    <x v="0"/>
    <x v="0"/>
    <s v="7001180793"/>
    <s v="FBO"/>
    <d v="1899-12-30T00:33:12"/>
    <x v="1826"/>
    <d v="1899-12-30T00:00:02"/>
    <s v="Granel"/>
    <s v="E001"/>
    <x v="2"/>
    <d v="1899-12-30T00:33:12"/>
    <d v="1899-12-30T00:33:10"/>
    <x v="4"/>
    <x v="18"/>
    <x v="0"/>
    <x v="1"/>
    <n v="0"/>
    <n v="0"/>
    <x v="0"/>
    <x v="1"/>
    <x v="0"/>
    <n v="0"/>
    <x v="7"/>
    <x v="1"/>
    <d v="1899-12-30T00:00:02"/>
    <d v="1899-12-30T00:00:02"/>
    <x v="0"/>
    <m/>
    <m/>
    <d v="1899-12-30T00:00:00"/>
    <d v="1899-12-30T00:33:12"/>
    <n v="3"/>
    <d v="1899-12-30T00:00:02"/>
    <n v="33.199999999992002"/>
    <x v="3"/>
    <x v="1"/>
  </r>
  <r>
    <x v="10"/>
    <s v="2024025668"/>
    <x v="0"/>
    <x v="1223"/>
    <s v="E2015JDV"/>
    <d v="2024-12-24T00:00:00"/>
    <x v="1"/>
    <s v="1782"/>
    <x v="46"/>
    <s v="PA"/>
    <x v="1"/>
    <x v="0"/>
    <d v="2024-12-24T00:00:00"/>
    <d v="1899-12-30T10:23:56"/>
    <d v="2024-12-24T00:00:00"/>
    <d v="1899-12-30T10:24:08"/>
    <d v="2024-12-24T00:00:00"/>
    <d v="1899-12-30T10:56:01"/>
    <x v="0"/>
    <x v="0"/>
    <s v="7001180794"/>
    <s v="FBO"/>
    <d v="1899-12-30T00:32:05"/>
    <x v="1929"/>
    <d v="1899-12-30T00:00:12"/>
    <s v="Granel"/>
    <s v="E001"/>
    <x v="2"/>
    <d v="1899-12-30T00:32:05"/>
    <d v="1899-12-30T00:31:53"/>
    <x v="4"/>
    <x v="18"/>
    <x v="0"/>
    <x v="1"/>
    <n v="0"/>
    <n v="0"/>
    <x v="0"/>
    <x v="1"/>
    <x v="0"/>
    <n v="0"/>
    <x v="7"/>
    <x v="1"/>
    <d v="1899-12-30T00:00:12"/>
    <d v="1899-12-30T00:00:12"/>
    <x v="0"/>
    <m/>
    <m/>
    <d v="1899-12-30T00:00:00"/>
    <d v="1899-12-30T00:32:05"/>
    <n v="3"/>
    <d v="1899-12-30T00:00:12"/>
    <n v="32.083333333329527"/>
    <x v="3"/>
    <x v="1"/>
  </r>
  <r>
    <x v="10"/>
    <s v="2024025667"/>
    <x v="0"/>
    <x v="1230"/>
    <s v="E9402GGZ"/>
    <d v="2024-12-24T00:00:00"/>
    <x v="1"/>
    <s v="3236"/>
    <x v="47"/>
    <s v="PA"/>
    <x v="5"/>
    <x v="0"/>
    <d v="2024-12-24T00:00:00"/>
    <d v="1899-12-30T10:23:08"/>
    <d v="2024-12-24T00:00:00"/>
    <d v="1899-12-30T10:23:10"/>
    <d v="2024-12-24T00:00:00"/>
    <d v="1899-12-30T11:15:25"/>
    <x v="0"/>
    <x v="0"/>
    <s v="7001180795"/>
    <s v="FBO"/>
    <d v="1899-12-30T00:52:17"/>
    <x v="3388"/>
    <d v="1899-12-30T00:00:02"/>
    <s v="Granel"/>
    <s v="E001"/>
    <x v="2"/>
    <d v="1899-12-30T00:52:17"/>
    <d v="1899-12-30T00:52:15"/>
    <x v="4"/>
    <x v="18"/>
    <x v="0"/>
    <x v="1"/>
    <n v="0"/>
    <n v="0"/>
    <x v="0"/>
    <x v="1"/>
    <x v="0"/>
    <n v="0"/>
    <x v="7"/>
    <x v="0"/>
    <d v="1899-12-30T00:00:02"/>
    <d v="1899-12-30T00:00:02"/>
    <x v="0"/>
    <m/>
    <m/>
    <d v="1899-12-30T00:00:00"/>
    <d v="1899-12-30T00:52:17"/>
    <n v="3"/>
    <d v="1899-12-30T00:00:02"/>
    <n v="52.283333333332763"/>
    <x v="4"/>
    <x v="0"/>
  </r>
  <r>
    <x v="10"/>
    <s v="2024025669"/>
    <x v="0"/>
    <x v="135"/>
    <s v="E3616JTZ"/>
    <d v="2024-12-24T00:00:00"/>
    <x v="1"/>
    <s v="1782"/>
    <x v="46"/>
    <s v="PA"/>
    <x v="1"/>
    <x v="0"/>
    <d v="2024-12-24T00:00:00"/>
    <d v="1899-12-30T10:29:22"/>
    <d v="2024-12-24T00:00:00"/>
    <d v="1899-12-30T10:29:23"/>
    <d v="2024-12-24T00:00:00"/>
    <d v="1899-12-30T11:19:07"/>
    <x v="0"/>
    <x v="0"/>
    <s v="7001180796"/>
    <s v="FBO"/>
    <d v="1899-12-30T00:49:45"/>
    <x v="287"/>
    <d v="1899-12-30T00:00:01"/>
    <s v="Granel"/>
    <s v="E001"/>
    <x v="2"/>
    <d v="1899-12-30T00:49:45"/>
    <d v="1899-12-30T00:49:44"/>
    <x v="4"/>
    <x v="18"/>
    <x v="0"/>
    <x v="1"/>
    <n v="0"/>
    <n v="0"/>
    <x v="0"/>
    <x v="1"/>
    <x v="0"/>
    <n v="0"/>
    <x v="7"/>
    <x v="0"/>
    <d v="1899-12-30T00:00:01"/>
    <d v="1899-12-30T00:00:01"/>
    <x v="0"/>
    <m/>
    <m/>
    <d v="1899-12-30T00:00:00"/>
    <d v="1899-12-30T00:49:45"/>
    <n v="3"/>
    <d v="1899-12-30T00:00:01"/>
    <n v="49.749999999998344"/>
    <x v="4"/>
    <x v="0"/>
  </r>
  <r>
    <x v="10"/>
    <s v="2024025673"/>
    <x v="0"/>
    <x v="1253"/>
    <s v="E8935JMP"/>
    <d v="2024-12-24T00:00:00"/>
    <x v="1"/>
    <s v="1782"/>
    <x v="46"/>
    <s v="PA"/>
    <x v="1"/>
    <x v="0"/>
    <d v="2024-12-24T00:00:00"/>
    <d v="1899-12-30T11:27:50"/>
    <d v="2024-12-24T00:00:00"/>
    <d v="1899-12-30T11:27:51"/>
    <d v="2024-12-24T00:00:00"/>
    <d v="1899-12-30T12:07:10"/>
    <x v="0"/>
    <x v="0"/>
    <s v="7001180797"/>
    <s v="FBO"/>
    <d v="1899-12-30T00:39:20"/>
    <x v="3199"/>
    <d v="1899-12-30T00:00:01"/>
    <s v="Granel"/>
    <s v="E001"/>
    <x v="2"/>
    <d v="1899-12-30T00:39:20"/>
    <d v="1899-12-30T00:39:19"/>
    <x v="5"/>
    <x v="18"/>
    <x v="0"/>
    <x v="1"/>
    <n v="0"/>
    <n v="0"/>
    <x v="0"/>
    <x v="1"/>
    <x v="0"/>
    <n v="0"/>
    <x v="7"/>
    <x v="1"/>
    <d v="1899-12-30T00:00:01"/>
    <d v="1899-12-30T00:00:01"/>
    <x v="0"/>
    <m/>
    <m/>
    <d v="1899-12-30T00:00:00"/>
    <d v="1899-12-30T00:39:20"/>
    <n v="3"/>
    <d v="1899-12-30T00:00:01"/>
    <n v="39.333333333326422"/>
    <x v="5"/>
    <x v="1"/>
  </r>
  <r>
    <x v="10"/>
    <s v="2024025674"/>
    <x v="0"/>
    <x v="1227"/>
    <s v="E9842JGG"/>
    <d v="2024-12-24T00:00:00"/>
    <x v="1"/>
    <s v="837"/>
    <x v="48"/>
    <s v="PA"/>
    <x v="0"/>
    <x v="0"/>
    <d v="2024-12-24T00:00:00"/>
    <d v="1899-12-30T11:51:44"/>
    <d v="2024-12-24T00:00:00"/>
    <d v="1899-12-30T11:51:45"/>
    <d v="2024-12-24T00:00:00"/>
    <d v="1899-12-30T12:27:47"/>
    <x v="0"/>
    <x v="0"/>
    <s v="7001180798"/>
    <s v="FBO"/>
    <d v="1899-12-30T00:36:03"/>
    <x v="192"/>
    <d v="1899-12-30T00:00:01"/>
    <s v="Granel"/>
    <s v="E001"/>
    <x v="2"/>
    <d v="1899-12-30T00:36:03"/>
    <d v="1899-12-30T00:36:02"/>
    <x v="5"/>
    <x v="18"/>
    <x v="0"/>
    <x v="1"/>
    <n v="0"/>
    <n v="0"/>
    <x v="0"/>
    <x v="1"/>
    <x v="0"/>
    <n v="0"/>
    <x v="7"/>
    <x v="1"/>
    <d v="1899-12-30T00:00:01"/>
    <d v="1899-12-30T00:00:01"/>
    <x v="0"/>
    <m/>
    <m/>
    <d v="1899-12-30T00:00:00"/>
    <d v="1899-12-30T00:36:03"/>
    <n v="3"/>
    <d v="1899-12-30T00:00:01"/>
    <n v="36.049999999996764"/>
    <x v="5"/>
    <x v="1"/>
  </r>
  <r>
    <x v="10"/>
    <s v="2024025676"/>
    <x v="0"/>
    <x v="1224"/>
    <s v="E0897HWR"/>
    <d v="2024-12-24T00:00:00"/>
    <x v="1"/>
    <s v="1782"/>
    <x v="46"/>
    <s v="PA"/>
    <x v="1"/>
    <x v="0"/>
    <d v="2024-12-24T00:00:00"/>
    <d v="1899-12-30T13:51:35"/>
    <d v="2024-12-24T00:00:00"/>
    <d v="1899-12-30T13:51:37"/>
    <d v="2024-12-24T00:00:00"/>
    <d v="1899-12-30T14:24:04"/>
    <x v="0"/>
    <x v="0"/>
    <s v="7001180799"/>
    <s v="FBO"/>
    <d v="1899-12-30T00:32:29"/>
    <x v="1372"/>
    <d v="1899-12-30T00:00:02"/>
    <s v="Granel"/>
    <s v="E001"/>
    <x v="2"/>
    <d v="1899-12-30T00:32:29"/>
    <d v="1899-12-30T00:32:27"/>
    <x v="9"/>
    <x v="18"/>
    <x v="0"/>
    <x v="1"/>
    <n v="0"/>
    <n v="0"/>
    <x v="0"/>
    <x v="1"/>
    <x v="0"/>
    <n v="0"/>
    <x v="7"/>
    <x v="1"/>
    <d v="1899-12-30T00:00:02"/>
    <d v="1899-12-30T00:00:02"/>
    <x v="0"/>
    <m/>
    <m/>
    <d v="1899-12-30T00:00:00"/>
    <d v="1899-12-30T00:32:29"/>
    <n v="3"/>
    <d v="1899-12-30T00:00:02"/>
    <n v="32.483333333332865"/>
    <x v="8"/>
    <x v="1"/>
  </r>
  <r>
    <x v="10"/>
    <s v="2024025677"/>
    <x v="0"/>
    <x v="1218"/>
    <s v="E9980KJB"/>
    <d v="2024-12-24T00:00:00"/>
    <x v="1"/>
    <s v="1782"/>
    <x v="46"/>
    <s v="PA"/>
    <x v="1"/>
    <x v="0"/>
    <d v="2024-12-24T00:00:00"/>
    <d v="1899-12-30T14:30:10"/>
    <d v="2024-12-24T00:00:00"/>
    <d v="1899-12-30T14:30:12"/>
    <d v="2024-12-24T00:00:00"/>
    <d v="1899-12-30T14:57:21"/>
    <x v="0"/>
    <x v="0"/>
    <s v="7001180800"/>
    <s v="FBO"/>
    <d v="1899-12-30T00:27:11"/>
    <x v="521"/>
    <d v="1899-12-30T00:00:02"/>
    <s v="Granel"/>
    <s v="E001"/>
    <x v="2"/>
    <d v="1899-12-30T00:27:11"/>
    <d v="1899-12-30T00:27:09"/>
    <x v="7"/>
    <x v="18"/>
    <x v="0"/>
    <x v="1"/>
    <n v="0"/>
    <n v="0"/>
    <x v="0"/>
    <x v="1"/>
    <x v="0"/>
    <n v="0"/>
    <x v="7"/>
    <x v="1"/>
    <d v="1899-12-30T00:00:02"/>
    <d v="1899-12-30T00:00:02"/>
    <x v="0"/>
    <m/>
    <m/>
    <d v="1899-12-30T00:00:00"/>
    <d v="1899-12-30T00:27:11"/>
    <n v="3"/>
    <d v="1899-12-30T00:00:02"/>
    <n v="27.183333333326445"/>
    <x v="8"/>
    <x v="1"/>
  </r>
  <r>
    <x v="10"/>
    <s v="2024025679"/>
    <x v="0"/>
    <x v="135"/>
    <s v="E3616JTZ"/>
    <d v="2024-12-24T00:00:00"/>
    <x v="1"/>
    <s v="1782"/>
    <x v="46"/>
    <s v="PA"/>
    <x v="1"/>
    <x v="0"/>
    <d v="2024-12-24T00:00:00"/>
    <d v="1899-12-30T14:49:39"/>
    <d v="2024-12-24T00:00:00"/>
    <d v="1899-12-30T14:49:40"/>
    <d v="2024-12-24T00:00:00"/>
    <d v="1899-12-30T15:17:05"/>
    <x v="0"/>
    <x v="0"/>
    <s v="7001180801"/>
    <s v="FBO"/>
    <d v="1899-12-30T00:27:26"/>
    <x v="646"/>
    <d v="1899-12-30T00:00:01"/>
    <s v="Granel"/>
    <s v="E001"/>
    <x v="2"/>
    <d v="1899-12-30T00:27:26"/>
    <d v="1899-12-30T00:27:25"/>
    <x v="7"/>
    <x v="18"/>
    <x v="0"/>
    <x v="1"/>
    <n v="0"/>
    <n v="0"/>
    <x v="0"/>
    <x v="1"/>
    <x v="0"/>
    <n v="0"/>
    <x v="7"/>
    <x v="1"/>
    <d v="1899-12-30T00:00:01"/>
    <d v="1899-12-30T00:00:01"/>
    <x v="0"/>
    <m/>
    <m/>
    <d v="1899-12-30T00:00:00"/>
    <d v="1899-12-30T00:27:26"/>
    <n v="3"/>
    <d v="1899-12-30T00:00:01"/>
    <n v="27.433333333339274"/>
    <x v="6"/>
    <x v="1"/>
  </r>
  <r>
    <x v="10"/>
    <s v="2024025678"/>
    <x v="0"/>
    <x v="1226"/>
    <s v="E4948KGF"/>
    <d v="2024-12-24T00:00:00"/>
    <x v="1"/>
    <s v="1782"/>
    <x v="46"/>
    <s v="PA"/>
    <x v="1"/>
    <x v="0"/>
    <d v="2024-12-24T00:00:00"/>
    <d v="1899-12-30T14:45:49"/>
    <d v="2024-12-24T00:00:00"/>
    <d v="1899-12-30T14:46:09"/>
    <d v="2024-12-24T00:00:00"/>
    <d v="1899-12-30T15:19:31"/>
    <x v="0"/>
    <x v="0"/>
    <s v="7001180802"/>
    <s v="FBO"/>
    <d v="1899-12-30T00:33:42"/>
    <x v="3242"/>
    <d v="1899-12-30T00:00:20"/>
    <s v="Granel"/>
    <s v="E001"/>
    <x v="2"/>
    <d v="1899-12-30T00:33:42"/>
    <d v="1899-12-30T00:33:22"/>
    <x v="7"/>
    <x v="18"/>
    <x v="0"/>
    <x v="1"/>
    <n v="0"/>
    <n v="0"/>
    <x v="0"/>
    <x v="1"/>
    <x v="0"/>
    <n v="0"/>
    <x v="7"/>
    <x v="1"/>
    <d v="1899-12-30T00:00:20"/>
    <d v="1899-12-30T00:00:20"/>
    <x v="0"/>
    <m/>
    <m/>
    <d v="1899-12-30T00:00:00"/>
    <d v="1899-12-30T00:33:42"/>
    <n v="3"/>
    <d v="1899-12-30T00:00:20"/>
    <n v="33.700000000003186"/>
    <x v="6"/>
    <x v="1"/>
  </r>
  <r>
    <x v="10"/>
    <s v="2024025680"/>
    <x v="0"/>
    <x v="1264"/>
    <s v="E3960KHT"/>
    <d v="2024-12-25T00:00:00"/>
    <x v="1"/>
    <s v="1782"/>
    <x v="46"/>
    <s v="PA"/>
    <x v="1"/>
    <x v="0"/>
    <d v="2024-12-25T00:00:00"/>
    <d v="1899-12-30T10:03:43"/>
    <d v="2024-12-25T00:00:00"/>
    <d v="1899-12-30T10:03:46"/>
    <d v="2024-12-25T00:00:00"/>
    <d v="1899-12-30T10:37:13"/>
    <x v="0"/>
    <x v="0"/>
    <s v="7001180803"/>
    <s v="FBO"/>
    <d v="1899-12-30T00:00:00"/>
    <x v="733"/>
    <d v="1899-12-30T00:00:00"/>
    <s v="Granel"/>
    <s v="E001"/>
    <x v="2"/>
    <d v="1899-12-30T00:33:30"/>
    <d v="1899-12-30T00:33:27"/>
    <x v="4"/>
    <x v="27"/>
    <x v="0"/>
    <x v="1"/>
    <n v="0"/>
    <n v="0"/>
    <x v="0"/>
    <x v="1"/>
    <x v="0"/>
    <n v="0"/>
    <x v="7"/>
    <x v="1"/>
    <d v="1899-12-30T00:00:00"/>
    <d v="1899-12-30T00:00:00"/>
    <x v="0"/>
    <m/>
    <m/>
    <d v="1899-12-30T00:00:00"/>
    <d v="1899-12-30T00:33:30"/>
    <n v="4"/>
    <d v="1899-12-30T00:00:03"/>
    <n v="33.499999999987168"/>
    <x v="3"/>
    <x v="1"/>
  </r>
  <r>
    <x v="10"/>
    <s v="2024025681"/>
    <x v="0"/>
    <x v="1252"/>
    <s v="E0945JZT"/>
    <d v="2024-12-25T00:00:00"/>
    <x v="1"/>
    <s v="1782"/>
    <x v="46"/>
    <s v="PA"/>
    <x v="1"/>
    <x v="0"/>
    <d v="2024-12-25T00:00:00"/>
    <d v="1899-12-30T11:41:23"/>
    <d v="2024-12-25T00:00:00"/>
    <d v="1899-12-30T11:41:28"/>
    <d v="2024-12-25T00:00:00"/>
    <d v="1899-12-30T12:11:30"/>
    <x v="0"/>
    <x v="0"/>
    <s v="7001180804"/>
    <s v="FBO"/>
    <d v="1899-12-30T00:00:00"/>
    <x v="733"/>
    <d v="1899-12-30T00:00:00"/>
    <s v="Granel"/>
    <s v="E001"/>
    <x v="2"/>
    <d v="1899-12-30T00:30:07"/>
    <d v="1899-12-30T00:30:02"/>
    <x v="5"/>
    <x v="27"/>
    <x v="0"/>
    <x v="1"/>
    <n v="0"/>
    <n v="0"/>
    <x v="0"/>
    <x v="1"/>
    <x v="0"/>
    <n v="0"/>
    <x v="7"/>
    <x v="1"/>
    <d v="1899-12-30T00:00:00"/>
    <d v="1899-12-30T00:00:00"/>
    <x v="0"/>
    <m/>
    <m/>
    <d v="1899-12-30T00:00:00"/>
    <d v="1899-12-30T00:30:07"/>
    <n v="4"/>
    <d v="1899-12-30T00:00:05"/>
    <n v="30.116666666664045"/>
    <x v="5"/>
    <x v="1"/>
  </r>
  <r>
    <x v="10"/>
    <s v="2024025682"/>
    <x v="0"/>
    <x v="1225"/>
    <s v="E4179KVF"/>
    <d v="2024-12-25T00:00:00"/>
    <x v="1"/>
    <s v="1782"/>
    <x v="46"/>
    <s v="PA"/>
    <x v="1"/>
    <x v="0"/>
    <d v="2024-12-25T00:00:00"/>
    <d v="1899-12-30T12:08:24"/>
    <d v="2024-12-25T00:00:00"/>
    <d v="1899-12-30T12:08:26"/>
    <d v="2024-12-25T00:00:00"/>
    <d v="1899-12-30T12:44:21"/>
    <x v="0"/>
    <x v="0"/>
    <s v="7001180805"/>
    <s v="FBO"/>
    <d v="1899-12-30T00:00:00"/>
    <x v="733"/>
    <d v="1899-12-30T00:00:00"/>
    <s v="Granel"/>
    <s v="E001"/>
    <x v="2"/>
    <d v="1899-12-30T00:35:57"/>
    <d v="1899-12-30T00:35:55"/>
    <x v="6"/>
    <x v="27"/>
    <x v="0"/>
    <x v="1"/>
    <n v="0"/>
    <n v="0"/>
    <x v="0"/>
    <x v="1"/>
    <x v="0"/>
    <n v="0"/>
    <x v="7"/>
    <x v="1"/>
    <d v="1899-12-30T00:00:00"/>
    <d v="1899-12-30T00:00:00"/>
    <x v="0"/>
    <m/>
    <m/>
    <d v="1899-12-30T00:00:00"/>
    <d v="1899-12-30T00:35:57"/>
    <n v="4"/>
    <d v="1899-12-30T00:00:02"/>
    <n v="35.950000000003222"/>
    <x v="5"/>
    <x v="1"/>
  </r>
  <r>
    <x v="10"/>
    <s v="2024025684"/>
    <x v="0"/>
    <x v="1264"/>
    <s v="E3960KHT"/>
    <d v="2024-12-26T00:00:00"/>
    <x v="1"/>
    <s v="3236"/>
    <x v="47"/>
    <s v="PA"/>
    <x v="5"/>
    <x v="0"/>
    <d v="2024-12-26T00:00:00"/>
    <d v="1899-12-30T06:05:32"/>
    <d v="2024-12-26T00:00:00"/>
    <d v="1899-12-30T06:05:34"/>
    <d v="2024-12-26T00:00:00"/>
    <d v="1899-12-30T06:41:35"/>
    <x v="0"/>
    <x v="0"/>
    <s v="7001180806"/>
    <s v="FBO"/>
    <d v="1899-12-30T00:36:03"/>
    <x v="2960"/>
    <d v="1899-12-30T00:00:02"/>
    <s v="Granel"/>
    <s v="E001"/>
    <x v="2"/>
    <d v="1899-12-30T00:36:03"/>
    <d v="1899-12-30T00:36:01"/>
    <x v="0"/>
    <x v="20"/>
    <x v="0"/>
    <x v="1"/>
    <n v="0"/>
    <n v="0"/>
    <x v="0"/>
    <x v="1"/>
    <x v="0"/>
    <n v="0"/>
    <x v="7"/>
    <x v="1"/>
    <d v="1899-12-30T00:00:02"/>
    <d v="1899-12-30T00:00:02"/>
    <x v="0"/>
    <m/>
    <m/>
    <d v="1899-12-30T00:00:00"/>
    <d v="1899-12-30T00:36:03"/>
    <n v="5"/>
    <d v="1899-12-30T00:00:02"/>
    <n v="36.049999999996764"/>
    <x v="12"/>
    <x v="1"/>
  </r>
  <r>
    <x v="10"/>
    <s v="2024025683"/>
    <x v="0"/>
    <x v="1224"/>
    <s v="E0897HWR"/>
    <d v="2024-12-26T00:00:00"/>
    <x v="1"/>
    <s v="1782"/>
    <x v="46"/>
    <s v="PA"/>
    <x v="1"/>
    <x v="0"/>
    <d v="2024-12-26T00:00:00"/>
    <d v="1899-12-30T06:02:42"/>
    <d v="2024-12-26T00:00:00"/>
    <d v="1899-12-30T06:09:43"/>
    <d v="2024-12-26T00:00:00"/>
    <d v="1899-12-30T06:45:01"/>
    <x v="0"/>
    <x v="0"/>
    <s v="7001180807"/>
    <s v="FBO"/>
    <d v="1899-12-30T00:42:19"/>
    <x v="2621"/>
    <d v="1899-12-30T00:07:01"/>
    <s v="Granel"/>
    <s v="E001"/>
    <x v="2"/>
    <d v="1899-12-30T00:42:19"/>
    <d v="1899-12-30T00:35:18"/>
    <x v="0"/>
    <x v="20"/>
    <x v="0"/>
    <x v="1"/>
    <n v="0"/>
    <n v="0"/>
    <x v="0"/>
    <x v="1"/>
    <x v="0"/>
    <n v="0"/>
    <x v="7"/>
    <x v="1"/>
    <d v="1899-12-30T00:07:01"/>
    <d v="1899-12-30T00:07:01"/>
    <x v="0"/>
    <m/>
    <m/>
    <d v="1899-12-30T00:00:00"/>
    <d v="1899-12-30T00:42:19"/>
    <n v="5"/>
    <d v="1899-12-30T00:07:01"/>
    <n v="42.316666666660758"/>
    <x v="12"/>
    <x v="1"/>
  </r>
  <r>
    <x v="10"/>
    <s v="2024025685"/>
    <x v="0"/>
    <x v="1267"/>
    <s v="E3201JTT"/>
    <d v="2024-12-26T00:00:00"/>
    <x v="1"/>
    <s v="837"/>
    <x v="48"/>
    <s v="PA"/>
    <x v="0"/>
    <x v="0"/>
    <d v="2024-12-26T00:00:00"/>
    <d v="1899-12-30T06:18:21"/>
    <d v="2024-12-26T00:00:00"/>
    <d v="1899-12-30T06:18:23"/>
    <d v="2024-12-26T00:00:00"/>
    <d v="1899-12-30T06:52:16"/>
    <x v="0"/>
    <x v="0"/>
    <s v="7001180808"/>
    <s v="FBO"/>
    <d v="1899-12-30T00:33:55"/>
    <x v="2490"/>
    <d v="1899-12-30T00:00:02"/>
    <s v="Granel"/>
    <s v="E001"/>
    <x v="2"/>
    <d v="1899-12-30T00:33:55"/>
    <d v="1899-12-30T00:33:53"/>
    <x v="0"/>
    <x v="20"/>
    <x v="0"/>
    <x v="1"/>
    <n v="0"/>
    <n v="0"/>
    <x v="0"/>
    <x v="1"/>
    <x v="0"/>
    <n v="0"/>
    <x v="7"/>
    <x v="1"/>
    <d v="1899-12-30T00:00:02"/>
    <d v="1899-12-30T00:00:02"/>
    <x v="0"/>
    <m/>
    <m/>
    <d v="1899-12-30T00:00:00"/>
    <d v="1899-12-30T00:33:55"/>
    <n v="5"/>
    <d v="1899-12-30T00:00:02"/>
    <n v="33.916666666665598"/>
    <x v="12"/>
    <x v="1"/>
  </r>
  <r>
    <x v="10"/>
    <s v="2024025686"/>
    <x v="0"/>
    <x v="1220"/>
    <s v="E4598JTV"/>
    <d v="2024-12-26T00:00:00"/>
    <x v="1"/>
    <s v="837"/>
    <x v="48"/>
    <s v="PA"/>
    <x v="0"/>
    <x v="0"/>
    <d v="2024-12-26T00:00:00"/>
    <d v="1899-12-30T06:29:22"/>
    <d v="2024-12-26T00:00:00"/>
    <d v="1899-12-30T06:29:24"/>
    <d v="2024-12-26T00:00:00"/>
    <d v="1899-12-30T07:12:48"/>
    <x v="0"/>
    <x v="0"/>
    <s v="7001180809"/>
    <s v="FBO"/>
    <d v="1899-12-30T00:43:26"/>
    <x v="527"/>
    <d v="1899-12-30T00:00:02"/>
    <s v="Granel"/>
    <s v="E001"/>
    <x v="2"/>
    <d v="1899-12-30T00:43:26"/>
    <d v="1899-12-30T00:43:24"/>
    <x v="0"/>
    <x v="20"/>
    <x v="0"/>
    <x v="1"/>
    <n v="0"/>
    <n v="0"/>
    <x v="0"/>
    <x v="1"/>
    <x v="0"/>
    <n v="0"/>
    <x v="7"/>
    <x v="1"/>
    <d v="1899-12-30T00:00:02"/>
    <d v="1899-12-30T00:00:02"/>
    <x v="0"/>
    <m/>
    <m/>
    <d v="1899-12-30T00:00:00"/>
    <d v="1899-12-30T00:43:26"/>
    <n v="5"/>
    <d v="1899-12-30T00:00:02"/>
    <n v="43.433333333337615"/>
    <x v="0"/>
    <x v="1"/>
  </r>
  <r>
    <x v="10"/>
    <s v="2024025687"/>
    <x v="0"/>
    <x v="1230"/>
    <s v="E9402GGZ"/>
    <d v="2024-12-26T00:00:00"/>
    <x v="1"/>
    <s v="1782"/>
    <x v="46"/>
    <s v="PA"/>
    <x v="1"/>
    <x v="0"/>
    <d v="2024-12-26T00:00:00"/>
    <d v="1899-12-30T07:01:43"/>
    <d v="2024-12-26T00:00:00"/>
    <d v="1899-12-30T07:01:44"/>
    <d v="2024-12-26T00:00:00"/>
    <d v="1899-12-30T07:35:40"/>
    <x v="0"/>
    <x v="0"/>
    <s v="7001180810"/>
    <s v="FBO"/>
    <d v="1899-12-30T00:33:57"/>
    <x v="1360"/>
    <d v="1899-12-30T00:00:01"/>
    <s v="Granel"/>
    <s v="E001"/>
    <x v="2"/>
    <d v="1899-12-30T00:33:57"/>
    <d v="1899-12-30T00:33:56"/>
    <x v="1"/>
    <x v="20"/>
    <x v="0"/>
    <x v="1"/>
    <n v="0"/>
    <n v="0"/>
    <x v="0"/>
    <x v="1"/>
    <x v="0"/>
    <n v="0"/>
    <x v="7"/>
    <x v="1"/>
    <d v="1899-12-30T00:00:01"/>
    <d v="1899-12-30T00:00:01"/>
    <x v="0"/>
    <m/>
    <m/>
    <d v="1899-12-30T00:00:00"/>
    <d v="1899-12-30T00:33:57"/>
    <n v="5"/>
    <d v="1899-12-30T00:00:01"/>
    <n v="33.950000000001552"/>
    <x v="0"/>
    <x v="1"/>
  </r>
  <r>
    <x v="10"/>
    <s v="2024025688"/>
    <x v="0"/>
    <x v="1260"/>
    <s v="E1154JWB"/>
    <d v="2024-12-26T00:00:00"/>
    <x v="1"/>
    <s v="837"/>
    <x v="48"/>
    <s v="PA"/>
    <x v="0"/>
    <x v="0"/>
    <d v="2024-12-26T00:00:00"/>
    <d v="1899-12-30T07:08:09"/>
    <d v="2024-12-26T00:00:00"/>
    <d v="1899-12-30T07:08:10"/>
    <d v="2024-12-26T00:00:00"/>
    <d v="1899-12-30T07:40:26"/>
    <x v="0"/>
    <x v="0"/>
    <s v="7001180811"/>
    <s v="FBO"/>
    <d v="1899-12-30T00:32:17"/>
    <x v="974"/>
    <d v="1899-12-30T00:00:01"/>
    <s v="Granel"/>
    <s v="E001"/>
    <x v="2"/>
    <d v="1899-12-30T00:32:17"/>
    <d v="1899-12-30T00:32:16"/>
    <x v="1"/>
    <x v="20"/>
    <x v="0"/>
    <x v="1"/>
    <n v="0"/>
    <n v="0"/>
    <x v="0"/>
    <x v="1"/>
    <x v="0"/>
    <n v="0"/>
    <x v="7"/>
    <x v="1"/>
    <d v="1899-12-30T00:00:01"/>
    <d v="1899-12-30T00:00:01"/>
    <x v="0"/>
    <m/>
    <m/>
    <d v="1899-12-30T00:00:00"/>
    <d v="1899-12-30T00:32:17"/>
    <n v="5"/>
    <d v="1899-12-30T00:00:01"/>
    <n v="32.283333333331157"/>
    <x v="0"/>
    <x v="1"/>
  </r>
  <r>
    <x v="10"/>
    <s v="2024025689"/>
    <x v="0"/>
    <x v="1252"/>
    <s v="E0945JZT"/>
    <d v="2024-12-26T00:00:00"/>
    <x v="1"/>
    <s v="1782"/>
    <x v="46"/>
    <s v="PA"/>
    <x v="1"/>
    <x v="0"/>
    <d v="2024-12-26T00:00:00"/>
    <d v="1899-12-30T07:14:33"/>
    <d v="2024-12-26T00:00:00"/>
    <d v="1899-12-30T07:14:35"/>
    <d v="2024-12-26T00:00:00"/>
    <d v="1899-12-30T08:01:58"/>
    <x v="0"/>
    <x v="0"/>
    <s v="7001180812"/>
    <s v="FBO"/>
    <d v="1899-12-30T00:47:25"/>
    <x v="2761"/>
    <d v="1899-12-30T00:00:02"/>
    <s v="Granel"/>
    <s v="E001"/>
    <x v="2"/>
    <d v="1899-12-30T00:47:25"/>
    <d v="1899-12-30T00:47:23"/>
    <x v="1"/>
    <x v="20"/>
    <x v="0"/>
    <x v="1"/>
    <n v="0"/>
    <n v="0"/>
    <x v="0"/>
    <x v="1"/>
    <x v="0"/>
    <n v="0"/>
    <x v="7"/>
    <x v="0"/>
    <d v="1899-12-30T00:00:02"/>
    <d v="1899-12-30T00:00:02"/>
    <x v="0"/>
    <m/>
    <m/>
    <d v="1899-12-30T00:00:00"/>
    <d v="1899-12-30T00:47:25"/>
    <n v="5"/>
    <d v="1899-12-30T00:00:02"/>
    <n v="47.416666666665627"/>
    <x v="1"/>
    <x v="0"/>
  </r>
  <r>
    <x v="10"/>
    <s v="2024025690"/>
    <x v="0"/>
    <x v="1222"/>
    <s v="E6663JLK"/>
    <d v="2024-12-26T00:00:00"/>
    <x v="1"/>
    <s v="837"/>
    <x v="48"/>
    <s v="PA"/>
    <x v="0"/>
    <x v="0"/>
    <d v="2024-12-26T00:00:00"/>
    <d v="1899-12-30T07:58:36"/>
    <d v="2024-12-26T00:00:00"/>
    <d v="1899-12-30T07:58:38"/>
    <d v="2024-12-26T00:00:00"/>
    <d v="1899-12-30T08:24:56"/>
    <x v="0"/>
    <x v="0"/>
    <s v="7001180813"/>
    <s v="FBO"/>
    <d v="1899-12-30T00:26:20"/>
    <x v="1694"/>
    <d v="1899-12-30T00:00:02"/>
    <s v="Granel"/>
    <s v="E001"/>
    <x v="2"/>
    <d v="1899-12-30T00:26:20"/>
    <d v="1899-12-30T00:26:18"/>
    <x v="1"/>
    <x v="20"/>
    <x v="0"/>
    <x v="1"/>
    <n v="0"/>
    <n v="0"/>
    <x v="0"/>
    <x v="1"/>
    <x v="0"/>
    <n v="0"/>
    <x v="7"/>
    <x v="1"/>
    <d v="1899-12-30T00:00:02"/>
    <d v="1899-12-30T00:00:02"/>
    <x v="0"/>
    <m/>
    <m/>
    <d v="1899-12-30T00:00:00"/>
    <d v="1899-12-30T00:26:20"/>
    <n v="5"/>
    <d v="1899-12-30T00:00:02"/>
    <n v="26.333333333337581"/>
    <x v="1"/>
    <x v="1"/>
  </r>
  <r>
    <x v="10"/>
    <s v="2024025691"/>
    <x v="0"/>
    <x v="1245"/>
    <s v="E9349KRP"/>
    <d v="2024-12-26T00:00:00"/>
    <x v="1"/>
    <s v="2882"/>
    <x v="50"/>
    <s v="PA"/>
    <x v="2"/>
    <x v="0"/>
    <d v="2024-12-26T00:00:00"/>
    <d v="1899-12-30T08:09:26"/>
    <d v="2024-12-26T00:00:00"/>
    <d v="1899-12-30T08:09:28"/>
    <d v="2024-12-26T00:00:00"/>
    <d v="1899-12-30T08:37:14"/>
    <x v="0"/>
    <x v="0"/>
    <s v="7001180814"/>
    <s v="EXW"/>
    <d v="1899-12-30T00:27:48"/>
    <x v="570"/>
    <d v="1899-12-30T00:00:02"/>
    <s v="Ensacado"/>
    <s v="E002"/>
    <x v="1"/>
    <d v="1899-12-30T00:27:48"/>
    <d v="1899-12-30T00:27:46"/>
    <x v="2"/>
    <x v="20"/>
    <x v="0"/>
    <x v="2"/>
    <n v="0"/>
    <n v="0"/>
    <x v="0"/>
    <x v="2"/>
    <x v="0"/>
    <n v="0"/>
    <x v="7"/>
    <x v="1"/>
    <d v="1899-12-30T00:00:02"/>
    <d v="1899-12-30T00:00:02"/>
    <x v="0"/>
    <m/>
    <m/>
    <d v="1899-12-30T00:00:00"/>
    <d v="1899-12-30T00:27:48"/>
    <n v="5"/>
    <d v="1899-12-30T00:00:02"/>
    <n v="27.799999999991954"/>
    <x v="1"/>
    <x v="1"/>
  </r>
  <r>
    <x v="10"/>
    <s v=""/>
    <x v="0"/>
    <x v="1237"/>
    <s v="E9349KRP"/>
    <d v="2024-12-24T00:00:00"/>
    <x v="1"/>
    <s v="837"/>
    <x v="48"/>
    <s v="S6"/>
    <x v="0"/>
    <x v="0"/>
    <d v="2024-12-26T00:00:00"/>
    <d v="1899-12-30T09:02:40"/>
    <d v="2024-12-26T00:00:00"/>
    <d v="1899-12-30T09:03:53"/>
    <d v="2024-12-26T00:00:00"/>
    <d v="1899-12-30T09:05:06"/>
    <x v="275"/>
    <x v="37"/>
    <s v="7001180815"/>
    <s v="EXW"/>
    <d v="1899-12-30T00:02:26"/>
    <x v="3389"/>
    <d v="1899-12-30T00:01:13"/>
    <s v="Granel"/>
    <s v="E001"/>
    <x v="1"/>
    <d v="1899-12-30T00:02:26"/>
    <d v="1899-12-30T00:01:13"/>
    <x v="3"/>
    <x v="20"/>
    <x v="0"/>
    <x v="1"/>
    <n v="1"/>
    <n v="0"/>
    <x v="1"/>
    <x v="1"/>
    <x v="0"/>
    <n v="1"/>
    <x v="7"/>
    <x v="1"/>
    <d v="1899-12-30T00:01:13"/>
    <d v="1899-12-30T00:01:13"/>
    <x v="0"/>
    <m/>
    <m/>
    <d v="1899-12-30T00:00:00"/>
    <d v="1899-12-30T00:02:26"/>
    <n v="5"/>
    <d v="1899-12-30T00:01:13"/>
    <n v="2.4333333333408014"/>
    <x v="2"/>
    <x v="1"/>
  </r>
  <r>
    <x v="10"/>
    <s v=""/>
    <x v="0"/>
    <x v="1264"/>
    <s v="E3960KHT"/>
    <d v="2024-12-24T00:00:00"/>
    <x v="1"/>
    <s v="1782"/>
    <x v="46"/>
    <s v="S1"/>
    <x v="1"/>
    <x v="0"/>
    <d v="2024-12-26T00:00:00"/>
    <d v="1899-12-30T09:21:52"/>
    <d v="2024-12-26T00:00:00"/>
    <d v="1899-12-30T09:23:27"/>
    <d v="2024-12-26T00:00:00"/>
    <d v="1899-12-30T09:24:06"/>
    <x v="276"/>
    <x v="37"/>
    <s v="7001180816"/>
    <s v="FBO"/>
    <d v="1899-12-30T00:02:14"/>
    <x v="2362"/>
    <d v="1899-12-30T00:01:35"/>
    <s v="Granel"/>
    <s v="E001"/>
    <x v="2"/>
    <d v="1899-12-30T00:02:14"/>
    <d v="1899-12-30T00:00:39"/>
    <x v="3"/>
    <x v="20"/>
    <x v="0"/>
    <x v="1"/>
    <n v="1"/>
    <n v="0"/>
    <x v="1"/>
    <x v="1"/>
    <x v="0"/>
    <n v="1"/>
    <x v="7"/>
    <x v="1"/>
    <d v="1899-12-30T00:01:35"/>
    <d v="1899-12-30T00:01:35"/>
    <x v="0"/>
    <m/>
    <m/>
    <d v="1899-12-30T00:00:00"/>
    <d v="1899-12-30T00:02:14"/>
    <n v="5"/>
    <d v="1899-12-30T00:01:35"/>
    <n v="2.2333333333247829"/>
    <x v="2"/>
    <x v="1"/>
  </r>
  <r>
    <x v="10"/>
    <s v="2024025692"/>
    <x v="0"/>
    <x v="1242"/>
    <s v="E5397JZM"/>
    <d v="2024-12-26T00:00:00"/>
    <x v="1"/>
    <s v="2032"/>
    <x v="52"/>
    <s v="PA"/>
    <x v="4"/>
    <x v="0"/>
    <d v="2024-12-26T00:00:00"/>
    <d v="1899-12-30T08:52:35"/>
    <d v="2024-12-26T00:00:00"/>
    <d v="1899-12-30T08:52:36"/>
    <d v="2024-12-26T00:00:00"/>
    <d v="1899-12-30T09:27:04"/>
    <x v="0"/>
    <x v="0"/>
    <s v="7001180817"/>
    <s v="FBO"/>
    <d v="1899-12-30T00:34:29"/>
    <x v="595"/>
    <d v="1899-12-30T00:00:01"/>
    <s v="Granel"/>
    <s v="E001"/>
    <x v="2"/>
    <d v="1899-12-30T00:34:29"/>
    <d v="1899-12-30T00:34:28"/>
    <x v="2"/>
    <x v="20"/>
    <x v="0"/>
    <x v="1"/>
    <n v="0"/>
    <n v="0"/>
    <x v="0"/>
    <x v="1"/>
    <x v="0"/>
    <n v="0"/>
    <x v="7"/>
    <x v="1"/>
    <d v="1899-12-30T00:00:01"/>
    <d v="1899-12-30T00:00:01"/>
    <x v="0"/>
    <m/>
    <m/>
    <d v="1899-12-30T00:00:00"/>
    <d v="1899-12-30T00:34:29"/>
    <n v="5"/>
    <d v="1899-12-30T00:00:01"/>
    <n v="34.483333333334379"/>
    <x v="2"/>
    <x v="1"/>
  </r>
  <r>
    <x v="10"/>
    <s v=""/>
    <x v="0"/>
    <x v="1231"/>
    <s v="E2222JCW"/>
    <d v="2024-12-24T00:00:00"/>
    <x v="1"/>
    <s v="1782"/>
    <x v="46"/>
    <s v="S1"/>
    <x v="1"/>
    <x v="0"/>
    <d v="2024-12-26T00:00:00"/>
    <d v="1899-12-30T09:26:27"/>
    <d v="2024-12-26T00:00:00"/>
    <d v="1899-12-30T09:27:04"/>
    <d v="2024-12-26T00:00:00"/>
    <d v="1899-12-30T09:29:00"/>
    <x v="276"/>
    <x v="37"/>
    <s v="7001180818"/>
    <s v="FBO"/>
    <d v="1899-12-30T00:02:33"/>
    <x v="3390"/>
    <d v="1899-12-30T00:00:37"/>
    <s v="Granel"/>
    <s v="E001"/>
    <x v="2"/>
    <d v="1899-12-30T00:02:33"/>
    <d v="1899-12-30T00:01:56"/>
    <x v="3"/>
    <x v="20"/>
    <x v="0"/>
    <x v="1"/>
    <n v="1"/>
    <n v="0"/>
    <x v="1"/>
    <x v="1"/>
    <x v="0"/>
    <n v="1"/>
    <x v="7"/>
    <x v="1"/>
    <d v="1899-12-30T00:00:37"/>
    <d v="1899-12-30T00:00:37"/>
    <x v="0"/>
    <m/>
    <m/>
    <d v="1899-12-30T00:00:00"/>
    <d v="1899-12-30T00:02:33"/>
    <n v="5"/>
    <d v="1899-12-30T00:00:37"/>
    <n v="2.5499999999952028"/>
    <x v="2"/>
    <x v="1"/>
  </r>
  <r>
    <x v="10"/>
    <s v="2024025699"/>
    <x v="0"/>
    <x v="1234"/>
    <s v="E5825KKS"/>
    <d v="2024-12-26T00:00:00"/>
    <x v="1"/>
    <s v="837"/>
    <x v="48"/>
    <s v="PA"/>
    <x v="0"/>
    <x v="0"/>
    <d v="2024-12-26T00:00:00"/>
    <d v="1899-12-30T09:16:04"/>
    <d v="2024-12-26T00:00:00"/>
    <d v="1899-12-30T09:16:06"/>
    <d v="2024-12-26T00:00:00"/>
    <d v="1899-12-30T09:40:25"/>
    <x v="0"/>
    <x v="0"/>
    <s v="7001180819"/>
    <s v="FBO"/>
    <d v="1899-12-30T00:24:21"/>
    <x v="1450"/>
    <d v="1899-12-30T00:00:02"/>
    <s v="Granel"/>
    <s v="E001"/>
    <x v="2"/>
    <d v="1899-12-30T00:24:21"/>
    <d v="1899-12-30T00:24:19"/>
    <x v="3"/>
    <x v="20"/>
    <x v="0"/>
    <x v="1"/>
    <n v="0"/>
    <n v="0"/>
    <x v="0"/>
    <x v="1"/>
    <x v="0"/>
    <n v="0"/>
    <x v="7"/>
    <x v="1"/>
    <d v="1899-12-30T00:00:02"/>
    <d v="1899-12-30T00:00:02"/>
    <x v="0"/>
    <m/>
    <m/>
    <d v="1899-12-30T00:00:00"/>
    <d v="1899-12-30T00:24:21"/>
    <n v="5"/>
    <d v="1899-12-30T00:00:02"/>
    <n v="24.349999999996772"/>
    <x v="2"/>
    <x v="1"/>
  </r>
  <r>
    <x v="10"/>
    <s v="2024025694"/>
    <x v="0"/>
    <x v="1223"/>
    <s v="E2015JDV"/>
    <d v="2024-12-26T00:00:00"/>
    <x v="1"/>
    <s v="1782"/>
    <x v="46"/>
    <s v="PA"/>
    <x v="1"/>
    <x v="0"/>
    <d v="2024-12-26T00:00:00"/>
    <d v="1899-12-30T09:00:49"/>
    <d v="2024-12-26T00:00:00"/>
    <d v="1899-12-30T09:01:10"/>
    <d v="2024-12-26T00:00:00"/>
    <d v="1899-12-30T09:43:38"/>
    <x v="0"/>
    <x v="0"/>
    <s v="7001180820"/>
    <s v="FBO"/>
    <d v="1899-12-30T00:42:49"/>
    <x v="2657"/>
    <d v="1899-12-30T00:00:21"/>
    <s v="Granel"/>
    <s v="E001"/>
    <x v="2"/>
    <d v="1899-12-30T00:42:49"/>
    <d v="1899-12-30T00:42:28"/>
    <x v="3"/>
    <x v="20"/>
    <x v="0"/>
    <x v="1"/>
    <n v="0"/>
    <n v="0"/>
    <x v="0"/>
    <x v="1"/>
    <x v="0"/>
    <n v="0"/>
    <x v="7"/>
    <x v="1"/>
    <d v="1899-12-30T00:00:21"/>
    <d v="1899-12-30T00:00:21"/>
    <x v="0"/>
    <m/>
    <m/>
    <d v="1899-12-30T00:00:00"/>
    <d v="1899-12-30T00:42:49"/>
    <n v="5"/>
    <d v="1899-12-30T00:00:21"/>
    <n v="42.816666666671949"/>
    <x v="2"/>
    <x v="1"/>
  </r>
  <r>
    <x v="10"/>
    <s v="2024025693"/>
    <x v="0"/>
    <x v="1233"/>
    <s v="ER0328BBM"/>
    <d v="2024-12-26T00:00:00"/>
    <x v="1"/>
    <s v="1782"/>
    <x v="46"/>
    <s v="PA"/>
    <x v="1"/>
    <x v="0"/>
    <d v="2024-12-26T00:00:00"/>
    <d v="1899-12-30T09:00:08"/>
    <d v="2024-12-26T00:00:00"/>
    <d v="1899-12-30T09:00:10"/>
    <d v="2024-12-26T00:00:00"/>
    <d v="1899-12-30T09:52:18"/>
    <x v="0"/>
    <x v="0"/>
    <s v="7001180821"/>
    <s v="EXW"/>
    <d v="1899-12-30T00:52:10"/>
    <x v="2357"/>
    <d v="1899-12-30T00:00:02"/>
    <s v="Granel"/>
    <s v="E001"/>
    <x v="1"/>
    <d v="1899-12-30T00:52:10"/>
    <d v="1899-12-30T00:52:08"/>
    <x v="3"/>
    <x v="20"/>
    <x v="0"/>
    <x v="1"/>
    <n v="0"/>
    <n v="0"/>
    <x v="0"/>
    <x v="1"/>
    <x v="0"/>
    <n v="0"/>
    <x v="7"/>
    <x v="0"/>
    <d v="1899-12-30T00:00:02"/>
    <d v="1899-12-30T00:00:02"/>
    <x v="0"/>
    <m/>
    <m/>
    <d v="1899-12-30T00:00:00"/>
    <d v="1899-12-30T00:52:10"/>
    <n v="5"/>
    <d v="1899-12-30T00:00:02"/>
    <n v="52.166666666664057"/>
    <x v="2"/>
    <x v="0"/>
  </r>
  <r>
    <x v="10"/>
    <s v="2024025700"/>
    <x v="0"/>
    <x v="345"/>
    <s v="E4544MKW"/>
    <d v="2024-12-26T00:00:00"/>
    <x v="1"/>
    <s v="837"/>
    <x v="48"/>
    <s v="PA"/>
    <x v="0"/>
    <x v="0"/>
    <d v="2024-12-26T00:00:00"/>
    <d v="1899-12-30T09:17:07"/>
    <d v="2024-12-26T00:00:00"/>
    <d v="1899-12-30T09:17:08"/>
    <d v="2024-12-26T00:00:00"/>
    <d v="1899-12-30T09:56:39"/>
    <x v="0"/>
    <x v="0"/>
    <s v="7001180822"/>
    <s v="FBO"/>
    <d v="1899-12-30T00:39:32"/>
    <x v="3378"/>
    <d v="1899-12-30T00:00:01"/>
    <s v="Granel"/>
    <s v="E001"/>
    <x v="2"/>
    <d v="1899-12-30T00:39:32"/>
    <d v="1899-12-30T00:39:31"/>
    <x v="3"/>
    <x v="20"/>
    <x v="0"/>
    <x v="1"/>
    <n v="0"/>
    <n v="0"/>
    <x v="0"/>
    <x v="1"/>
    <x v="0"/>
    <n v="0"/>
    <x v="7"/>
    <x v="1"/>
    <d v="1899-12-30T00:00:01"/>
    <d v="1899-12-30T00:00:01"/>
    <x v="0"/>
    <m/>
    <m/>
    <d v="1899-12-30T00:00:00"/>
    <d v="1899-12-30T00:39:32"/>
    <n v="5"/>
    <d v="1899-12-30T00:00:01"/>
    <n v="39.533333333342362"/>
    <x v="2"/>
    <x v="1"/>
  </r>
  <r>
    <x v="10"/>
    <s v="2024025701"/>
    <x v="0"/>
    <x v="122"/>
    <s v="E8416KLT"/>
    <d v="2024-12-26T00:00:00"/>
    <x v="1"/>
    <s v="1782"/>
    <x v="46"/>
    <s v="PA"/>
    <x v="1"/>
    <x v="0"/>
    <d v="2024-12-26T00:00:00"/>
    <d v="1899-12-30T09:20:21"/>
    <d v="2024-12-26T00:00:00"/>
    <d v="1899-12-30T09:20:22"/>
    <d v="2024-12-26T00:00:00"/>
    <d v="1899-12-30T10:09:27"/>
    <x v="0"/>
    <x v="0"/>
    <s v="7001180823"/>
    <s v="EXW"/>
    <d v="1899-12-30T00:49:06"/>
    <x v="1338"/>
    <d v="1899-12-30T00:00:01"/>
    <s v="Granel"/>
    <s v="E001"/>
    <x v="1"/>
    <d v="1899-12-30T00:49:06"/>
    <d v="1899-12-30T00:49:05"/>
    <x v="3"/>
    <x v="20"/>
    <x v="0"/>
    <x v="1"/>
    <n v="0"/>
    <n v="0"/>
    <x v="0"/>
    <x v="1"/>
    <x v="0"/>
    <n v="0"/>
    <x v="7"/>
    <x v="0"/>
    <d v="1899-12-30T00:00:01"/>
    <d v="1899-12-30T00:00:01"/>
    <x v="0"/>
    <m/>
    <m/>
    <d v="1899-12-30T00:00:00"/>
    <d v="1899-12-30T00:49:06"/>
    <n v="5"/>
    <d v="1899-12-30T00:00:01"/>
    <n v="49.100000000011192"/>
    <x v="3"/>
    <x v="0"/>
  </r>
  <r>
    <x v="10"/>
    <s v="2024025703"/>
    <x v="0"/>
    <x v="135"/>
    <s v="E3616JTZ"/>
    <d v="2024-12-26T00:00:00"/>
    <x v="1"/>
    <s v="1782"/>
    <x v="46"/>
    <s v="PA"/>
    <x v="1"/>
    <x v="0"/>
    <d v="2024-12-26T00:00:00"/>
    <d v="1899-12-30T10:05:21"/>
    <d v="2024-12-26T00:00:00"/>
    <d v="1899-12-30T10:05:22"/>
    <d v="2024-12-26T00:00:00"/>
    <d v="1899-12-30T10:35:08"/>
    <x v="0"/>
    <x v="0"/>
    <s v="7001180824"/>
    <s v="FBO"/>
    <d v="1899-12-30T00:29:47"/>
    <x v="3203"/>
    <d v="1899-12-30T00:00:01"/>
    <s v="Granel"/>
    <s v="E001"/>
    <x v="2"/>
    <d v="1899-12-30T00:29:47"/>
    <d v="1899-12-30T00:29:46"/>
    <x v="4"/>
    <x v="20"/>
    <x v="0"/>
    <x v="1"/>
    <n v="0"/>
    <n v="0"/>
    <x v="0"/>
    <x v="1"/>
    <x v="0"/>
    <n v="0"/>
    <x v="7"/>
    <x v="1"/>
    <d v="1899-12-30T00:00:01"/>
    <d v="1899-12-30T00:00:01"/>
    <x v="0"/>
    <m/>
    <m/>
    <d v="1899-12-30T00:00:00"/>
    <d v="1899-12-30T00:29:47"/>
    <n v="5"/>
    <d v="1899-12-30T00:00:01"/>
    <n v="29.783333333332845"/>
    <x v="3"/>
    <x v="1"/>
  </r>
  <r>
    <x v="10"/>
    <s v="2024025702"/>
    <x v="0"/>
    <x v="1235"/>
    <s v="ER7683BCC"/>
    <d v="2024-12-26T00:00:00"/>
    <x v="1"/>
    <s v="1782"/>
    <x v="46"/>
    <s v="PA"/>
    <x v="1"/>
    <x v="0"/>
    <d v="2024-12-26T00:00:00"/>
    <d v="1899-12-30T10:02:21"/>
    <d v="2024-12-26T00:00:00"/>
    <d v="1899-12-30T10:02:24"/>
    <d v="2024-12-26T00:00:00"/>
    <d v="1899-12-30T10:45:07"/>
    <x v="0"/>
    <x v="0"/>
    <s v="7001180825"/>
    <s v="EXW"/>
    <d v="1899-12-30T00:42:46"/>
    <x v="1145"/>
    <d v="1899-12-30T00:00:03"/>
    <s v="Granel"/>
    <s v="E001"/>
    <x v="1"/>
    <d v="1899-12-30T00:42:46"/>
    <d v="1899-12-30T00:42:43"/>
    <x v="4"/>
    <x v="20"/>
    <x v="0"/>
    <x v="1"/>
    <n v="0"/>
    <n v="0"/>
    <x v="0"/>
    <x v="1"/>
    <x v="0"/>
    <n v="0"/>
    <x v="7"/>
    <x v="1"/>
    <d v="1899-12-30T00:00:03"/>
    <d v="1899-12-30T00:00:03"/>
    <x v="0"/>
    <m/>
    <m/>
    <d v="1899-12-30T00:00:00"/>
    <d v="1899-12-30T00:42:46"/>
    <n v="5"/>
    <d v="1899-12-30T00:00:03"/>
    <n v="42.766666666675214"/>
    <x v="3"/>
    <x v="1"/>
  </r>
  <r>
    <x v="10"/>
    <s v="2024025704"/>
    <x v="0"/>
    <x v="1264"/>
    <s v="E3960KHT"/>
    <d v="2024-12-26T00:00:00"/>
    <x v="1"/>
    <s v="1782"/>
    <x v="46"/>
    <s v="PA"/>
    <x v="1"/>
    <x v="0"/>
    <d v="2024-12-26T00:00:00"/>
    <d v="1899-12-30T10:36:04"/>
    <d v="2024-12-26T00:00:00"/>
    <d v="1899-12-30T10:36:05"/>
    <d v="2024-12-26T00:00:00"/>
    <d v="1899-12-30T11:12:40"/>
    <x v="0"/>
    <x v="0"/>
    <s v="7001180826"/>
    <s v="FBO"/>
    <d v="1899-12-30T00:36:36"/>
    <x v="781"/>
    <d v="1899-12-30T00:00:01"/>
    <s v="Granel"/>
    <s v="E001"/>
    <x v="2"/>
    <d v="1899-12-30T00:36:36"/>
    <d v="1899-12-30T00:36:35"/>
    <x v="4"/>
    <x v="20"/>
    <x v="0"/>
    <x v="1"/>
    <n v="0"/>
    <n v="0"/>
    <x v="0"/>
    <x v="1"/>
    <x v="0"/>
    <n v="0"/>
    <x v="7"/>
    <x v="1"/>
    <d v="1899-12-30T00:00:01"/>
    <d v="1899-12-30T00:00:01"/>
    <x v="0"/>
    <m/>
    <m/>
    <d v="1899-12-30T00:00:00"/>
    <d v="1899-12-30T00:36:36"/>
    <n v="5"/>
    <d v="1899-12-30T00:00:01"/>
    <n v="36.60000000000484"/>
    <x v="4"/>
    <x v="1"/>
  </r>
  <r>
    <x v="10"/>
    <s v="2024025705"/>
    <x v="0"/>
    <x v="1245"/>
    <s v="E9349KRP"/>
    <d v="2024-12-26T00:00:00"/>
    <x v="1"/>
    <s v="2882"/>
    <x v="50"/>
    <s v="PA"/>
    <x v="2"/>
    <x v="0"/>
    <d v="2024-12-26T00:00:00"/>
    <d v="1899-12-30T10:59:01"/>
    <d v="2024-12-26T00:00:00"/>
    <d v="1899-12-30T10:59:04"/>
    <d v="2024-12-26T00:00:00"/>
    <d v="1899-12-30T11:27:11"/>
    <x v="0"/>
    <x v="0"/>
    <s v="7001180827"/>
    <s v="EXW"/>
    <d v="1899-12-30T00:28:10"/>
    <x v="1850"/>
    <d v="1899-12-30T00:00:03"/>
    <s v="Ensacado"/>
    <s v="E002"/>
    <x v="1"/>
    <d v="1899-12-30T00:28:10"/>
    <d v="1899-12-30T00:28:07"/>
    <x v="4"/>
    <x v="20"/>
    <x v="0"/>
    <x v="2"/>
    <n v="0"/>
    <n v="0"/>
    <x v="0"/>
    <x v="2"/>
    <x v="0"/>
    <n v="0"/>
    <x v="7"/>
    <x v="1"/>
    <d v="1899-12-30T00:00:03"/>
    <d v="1899-12-30T00:00:03"/>
    <x v="0"/>
    <m/>
    <m/>
    <d v="1899-12-30T00:00:00"/>
    <d v="1899-12-30T00:28:10"/>
    <n v="5"/>
    <d v="1899-12-30T00:00:03"/>
    <n v="28.166666666673574"/>
    <x v="4"/>
    <x v="1"/>
  </r>
  <r>
    <x v="10"/>
    <s v="2024025710"/>
    <x v="0"/>
    <x v="1224"/>
    <s v="E0897HWR"/>
    <d v="2024-12-26T00:00:00"/>
    <x v="1"/>
    <s v="1782"/>
    <x v="46"/>
    <s v="PA"/>
    <x v="1"/>
    <x v="0"/>
    <d v="2024-12-26T00:00:00"/>
    <d v="1899-12-30T11:06:20"/>
    <d v="2024-12-26T00:00:00"/>
    <d v="1899-12-30T11:06:40"/>
    <d v="2024-12-26T00:00:00"/>
    <d v="1899-12-30T11:39:31"/>
    <x v="0"/>
    <x v="0"/>
    <s v="7001180828"/>
    <s v="FBO"/>
    <d v="1899-12-30T00:33:11"/>
    <x v="486"/>
    <d v="1899-12-30T00:00:20"/>
    <s v="Granel"/>
    <s v="E001"/>
    <x v="2"/>
    <d v="1899-12-30T00:33:11"/>
    <d v="1899-12-30T00:32:51"/>
    <x v="5"/>
    <x v="20"/>
    <x v="0"/>
    <x v="1"/>
    <n v="0"/>
    <n v="0"/>
    <x v="0"/>
    <x v="1"/>
    <x v="0"/>
    <n v="0"/>
    <x v="7"/>
    <x v="1"/>
    <d v="1899-12-30T00:00:20"/>
    <d v="1899-12-30T00:00:20"/>
    <x v="0"/>
    <m/>
    <m/>
    <d v="1899-12-30T00:00:00"/>
    <d v="1899-12-30T00:33:11"/>
    <n v="5"/>
    <d v="1899-12-30T00:00:20"/>
    <n v="33.183333333331142"/>
    <x v="4"/>
    <x v="1"/>
  </r>
  <r>
    <x v="10"/>
    <s v="2024025711"/>
    <x v="0"/>
    <x v="1239"/>
    <s v="E5728KFK"/>
    <d v="2024-12-26T00:00:00"/>
    <x v="1"/>
    <s v="1782"/>
    <x v="46"/>
    <s v="PA"/>
    <x v="1"/>
    <x v="0"/>
    <d v="2024-12-26T00:00:00"/>
    <d v="1899-12-30T11:15:04"/>
    <d v="2024-12-26T00:00:00"/>
    <d v="1899-12-30T11:15:05"/>
    <d v="2024-12-26T00:00:00"/>
    <d v="1899-12-30T12:04:48"/>
    <x v="0"/>
    <x v="0"/>
    <s v="7001180829"/>
    <s v="FBO"/>
    <d v="1899-12-30T00:49:44"/>
    <x v="3215"/>
    <d v="1899-12-30T00:00:01"/>
    <s v="Granel"/>
    <s v="E001"/>
    <x v="2"/>
    <d v="1899-12-30T00:49:44"/>
    <d v="1899-12-30T00:49:43"/>
    <x v="5"/>
    <x v="20"/>
    <x v="0"/>
    <x v="1"/>
    <n v="0"/>
    <n v="0"/>
    <x v="0"/>
    <x v="1"/>
    <x v="0"/>
    <n v="0"/>
    <x v="7"/>
    <x v="0"/>
    <d v="1899-12-30T00:00:01"/>
    <d v="1899-12-30T00:00:01"/>
    <x v="0"/>
    <m/>
    <m/>
    <d v="1899-12-30T00:00:00"/>
    <d v="1899-12-30T00:49:44"/>
    <n v="5"/>
    <d v="1899-12-30T00:00:01"/>
    <n v="49.733333333323174"/>
    <x v="5"/>
    <x v="0"/>
  </r>
  <r>
    <x v="10"/>
    <s v="2024025715"/>
    <x v="0"/>
    <x v="1249"/>
    <s v="E3073HKF"/>
    <d v="2024-12-26T00:00:00"/>
    <x v="1"/>
    <s v="2882"/>
    <x v="50"/>
    <s v="PA"/>
    <x v="2"/>
    <x v="0"/>
    <d v="2024-12-26T00:00:00"/>
    <d v="1899-12-30T11:23:34"/>
    <d v="2024-12-26T00:00:00"/>
    <d v="1899-12-30T11:23:36"/>
    <d v="2024-12-26T00:00:00"/>
    <d v="1899-12-30T12:08:17"/>
    <x v="0"/>
    <x v="0"/>
    <s v="7001180830"/>
    <s v="EXW"/>
    <d v="1899-12-30T00:44:43"/>
    <x v="1024"/>
    <d v="1899-12-30T00:00:02"/>
    <s v="Ensacado"/>
    <s v="E002"/>
    <x v="1"/>
    <d v="1899-12-30T00:44:43"/>
    <d v="1899-12-30T00:44:41"/>
    <x v="5"/>
    <x v="20"/>
    <x v="0"/>
    <x v="2"/>
    <n v="0"/>
    <n v="0"/>
    <x v="0"/>
    <x v="2"/>
    <x v="0"/>
    <n v="0"/>
    <x v="7"/>
    <x v="1"/>
    <d v="1899-12-30T00:00:02"/>
    <d v="1899-12-30T00:00:02"/>
    <x v="0"/>
    <m/>
    <m/>
    <d v="1899-12-30T00:00:00"/>
    <d v="1899-12-30T00:44:43"/>
    <n v="5"/>
    <d v="1899-12-30T00:00:02"/>
    <n v="44.716666666665532"/>
    <x v="5"/>
    <x v="1"/>
  </r>
  <r>
    <x v="10"/>
    <s v="2024025717"/>
    <x v="0"/>
    <x v="1284"/>
    <m/>
    <d v="2024-12-26T00:00:00"/>
    <x v="1"/>
    <s v="3312"/>
    <x v="51"/>
    <s v="PA"/>
    <x v="2"/>
    <x v="0"/>
    <d v="2024-12-26T00:00:00"/>
    <d v="1899-12-30T12:13:32"/>
    <d v="2024-12-26T00:00:00"/>
    <d v="1899-12-30T12:13:35"/>
    <d v="2024-12-26T00:00:00"/>
    <d v="1899-12-30T12:26:59"/>
    <x v="0"/>
    <x v="0"/>
    <s v="7001180831"/>
    <s v="EXW"/>
    <d v="1899-12-30T00:13:27"/>
    <x v="3391"/>
    <d v="1899-12-30T00:00:03"/>
    <s v="Ensacado"/>
    <s v="E002"/>
    <x v="1"/>
    <d v="1899-12-30T00:13:27"/>
    <d v="1899-12-30T00:13:24"/>
    <x v="6"/>
    <x v="20"/>
    <x v="0"/>
    <x v="2"/>
    <n v="0"/>
    <n v="0"/>
    <x v="0"/>
    <x v="2"/>
    <x v="0"/>
    <n v="0"/>
    <x v="7"/>
    <x v="1"/>
    <d v="1899-12-30T00:00:03"/>
    <d v="1899-12-30T00:00:03"/>
    <x v="0"/>
    <m/>
    <m/>
    <d v="1899-12-30T00:00:00"/>
    <d v="1899-12-30T00:13:27"/>
    <n v="5"/>
    <d v="1899-12-30T00:00:03"/>
    <n v="13.450000000003222"/>
    <x v="5"/>
    <x v="1"/>
  </r>
  <r>
    <x v="10"/>
    <s v="2024025716"/>
    <x v="0"/>
    <x v="1252"/>
    <s v="E0945JZT"/>
    <d v="2024-12-26T00:00:00"/>
    <x v="1"/>
    <s v="837"/>
    <x v="48"/>
    <s v="PA"/>
    <x v="0"/>
    <x v="0"/>
    <d v="2024-12-26T00:00:00"/>
    <d v="1899-12-30T12:04:32"/>
    <d v="2024-12-26T00:00:00"/>
    <d v="1899-12-30T12:04:35"/>
    <d v="2024-12-26T00:00:00"/>
    <d v="1899-12-30T12:42:47"/>
    <x v="0"/>
    <x v="0"/>
    <s v="7001180832"/>
    <s v="FBO"/>
    <d v="1899-12-30T00:38:15"/>
    <x v="447"/>
    <d v="1899-12-30T00:00:03"/>
    <s v="Granel"/>
    <s v="E001"/>
    <x v="2"/>
    <d v="1899-12-30T00:38:15"/>
    <d v="1899-12-30T00:38:12"/>
    <x v="6"/>
    <x v="20"/>
    <x v="0"/>
    <x v="1"/>
    <n v="0"/>
    <n v="0"/>
    <x v="0"/>
    <x v="1"/>
    <x v="0"/>
    <n v="0"/>
    <x v="7"/>
    <x v="1"/>
    <d v="1899-12-30T00:00:03"/>
    <d v="1899-12-30T00:00:03"/>
    <x v="0"/>
    <m/>
    <m/>
    <d v="1899-12-30T00:00:00"/>
    <d v="1899-12-30T00:38:15"/>
    <n v="5"/>
    <d v="1899-12-30T00:00:03"/>
    <n v="38.250000000000064"/>
    <x v="5"/>
    <x v="1"/>
  </r>
  <r>
    <x v="10"/>
    <s v="2024025718"/>
    <x v="0"/>
    <x v="1234"/>
    <s v="E5825KKS"/>
    <d v="2024-12-26T00:00:00"/>
    <x v="1"/>
    <s v="837"/>
    <x v="48"/>
    <s v="PA"/>
    <x v="0"/>
    <x v="0"/>
    <d v="2024-12-26T00:00:00"/>
    <d v="1899-12-30T12:14:36"/>
    <d v="2024-12-26T00:00:00"/>
    <d v="1899-12-30T12:14:37"/>
    <d v="2024-12-26T00:00:00"/>
    <d v="1899-12-30T12:54:01"/>
    <x v="0"/>
    <x v="0"/>
    <s v="7001180833"/>
    <s v="FBO"/>
    <d v="1899-12-30T00:39:25"/>
    <x v="736"/>
    <d v="1899-12-30T00:00:01"/>
    <s v="Granel"/>
    <s v="E001"/>
    <x v="2"/>
    <d v="1899-12-30T00:39:25"/>
    <d v="1899-12-30T00:39:24"/>
    <x v="6"/>
    <x v="20"/>
    <x v="0"/>
    <x v="1"/>
    <n v="0"/>
    <n v="0"/>
    <x v="0"/>
    <x v="1"/>
    <x v="0"/>
    <n v="0"/>
    <x v="7"/>
    <x v="1"/>
    <d v="1899-12-30T00:00:01"/>
    <d v="1899-12-30T00:00:01"/>
    <x v="0"/>
    <m/>
    <m/>
    <d v="1899-12-30T00:00:00"/>
    <d v="1899-12-30T00:39:25"/>
    <n v="5"/>
    <d v="1899-12-30T00:00:01"/>
    <n v="39.416666666659182"/>
    <x v="5"/>
    <x v="1"/>
  </r>
  <r>
    <x v="10"/>
    <s v="2024025720"/>
    <x v="0"/>
    <x v="1236"/>
    <s v="EBU01275R"/>
    <d v="2024-12-26T00:00:00"/>
    <x v="1"/>
    <s v="3312"/>
    <x v="51"/>
    <s v="PA"/>
    <x v="2"/>
    <x v="0"/>
    <d v="2024-12-26T00:00:00"/>
    <d v="1899-12-30T12:30:37"/>
    <d v="2024-12-26T00:00:00"/>
    <d v="1899-12-30T12:30:38"/>
    <d v="2024-12-26T00:00:00"/>
    <d v="1899-12-30T13:03:29"/>
    <x v="0"/>
    <x v="0"/>
    <s v="7001180834"/>
    <s v="EXW"/>
    <d v="1899-12-30T00:32:52"/>
    <x v="486"/>
    <d v="1899-12-30T00:00:01"/>
    <s v="Ensacado"/>
    <s v="E002"/>
    <x v="1"/>
    <d v="1899-12-30T00:32:52"/>
    <d v="1899-12-30T00:32:51"/>
    <x v="6"/>
    <x v="20"/>
    <x v="0"/>
    <x v="2"/>
    <n v="0"/>
    <n v="0"/>
    <x v="0"/>
    <x v="2"/>
    <x v="0"/>
    <n v="0"/>
    <x v="7"/>
    <x v="1"/>
    <d v="1899-12-30T00:00:01"/>
    <d v="1899-12-30T00:00:01"/>
    <x v="0"/>
    <m/>
    <m/>
    <d v="1899-12-30T00:00:00"/>
    <d v="1899-12-30T00:32:52"/>
    <n v="5"/>
    <d v="1899-12-30T00:00:01"/>
    <n v="32.866666666675108"/>
    <x v="13"/>
    <x v="1"/>
  </r>
  <r>
    <x v="10"/>
    <s v="2024025721"/>
    <x v="0"/>
    <x v="1232"/>
    <s v="ER2114BBN"/>
    <d v="2024-12-26T00:00:00"/>
    <x v="1"/>
    <s v="837"/>
    <x v="48"/>
    <s v="PA"/>
    <x v="0"/>
    <x v="0"/>
    <d v="2024-12-26T00:00:00"/>
    <d v="1899-12-30T12:32:03"/>
    <d v="2024-12-26T00:00:00"/>
    <d v="1899-12-30T12:32:04"/>
    <d v="2024-12-26T00:00:00"/>
    <d v="1899-12-30T13:13:37"/>
    <x v="0"/>
    <x v="0"/>
    <s v="7001180836"/>
    <s v="EXW"/>
    <d v="1899-12-30T00:41:34"/>
    <x v="3392"/>
    <d v="1899-12-30T00:00:01"/>
    <s v="Granel"/>
    <s v="E001"/>
    <x v="1"/>
    <d v="1899-12-30T00:41:34"/>
    <d v="1899-12-30T00:41:33"/>
    <x v="6"/>
    <x v="20"/>
    <x v="0"/>
    <x v="1"/>
    <n v="0"/>
    <n v="0"/>
    <x v="0"/>
    <x v="1"/>
    <x v="0"/>
    <n v="0"/>
    <x v="7"/>
    <x v="1"/>
    <d v="1899-12-30T00:00:01"/>
    <d v="1899-12-30T00:00:01"/>
    <x v="0"/>
    <m/>
    <m/>
    <d v="1899-12-30T00:00:00"/>
    <d v="1899-12-30T00:41:34"/>
    <n v="5"/>
    <d v="1899-12-30T00:00:01"/>
    <n v="41.566666666679986"/>
    <x v="13"/>
    <x v="1"/>
  </r>
  <r>
    <x v="10"/>
    <s v="2024025722"/>
    <x v="0"/>
    <x v="1240"/>
    <s v="E8935JMP"/>
    <d v="2024-12-26T00:00:00"/>
    <x v="1"/>
    <s v="3312"/>
    <x v="51"/>
    <s v="PA"/>
    <x v="2"/>
    <x v="0"/>
    <d v="2024-12-26T00:00:00"/>
    <d v="1899-12-30T12:49:25"/>
    <d v="2024-12-26T00:00:00"/>
    <d v="1899-12-30T12:49:27"/>
    <d v="2024-12-26T00:00:00"/>
    <d v="1899-12-30T13:20:01"/>
    <x v="0"/>
    <x v="0"/>
    <s v="7001180837"/>
    <s v="FBO"/>
    <d v="1899-12-30T00:30:36"/>
    <x v="739"/>
    <d v="1899-12-30T00:00:02"/>
    <s v="Ensacado"/>
    <s v="E002"/>
    <x v="2"/>
    <d v="1899-12-30T00:30:36"/>
    <d v="1899-12-30T00:30:34"/>
    <x v="6"/>
    <x v="20"/>
    <x v="0"/>
    <x v="2"/>
    <n v="0"/>
    <n v="0"/>
    <x v="0"/>
    <x v="2"/>
    <x v="0"/>
    <n v="0"/>
    <x v="7"/>
    <x v="1"/>
    <d v="1899-12-30T00:00:02"/>
    <d v="1899-12-30T00:00:02"/>
    <x v="0"/>
    <m/>
    <m/>
    <d v="1899-12-30T00:00:00"/>
    <d v="1899-12-30T00:30:36"/>
    <n v="5"/>
    <d v="1899-12-30T00:00:02"/>
    <n v="30.599999999999987"/>
    <x v="13"/>
    <x v="1"/>
  </r>
  <r>
    <x v="10"/>
    <s v="2024025723"/>
    <x v="0"/>
    <x v="1228"/>
    <s v="E5940JLK"/>
    <d v="2024-12-26T00:00:00"/>
    <x v="1"/>
    <s v="837"/>
    <x v="48"/>
    <s v="PA"/>
    <x v="0"/>
    <x v="0"/>
    <d v="2024-12-26T00:00:00"/>
    <d v="1899-12-30T13:01:10"/>
    <d v="2024-12-26T00:00:00"/>
    <d v="1899-12-30T13:01:31"/>
    <d v="2024-12-26T00:00:00"/>
    <d v="1899-12-30T13:26:12"/>
    <x v="0"/>
    <x v="0"/>
    <s v="7001180838"/>
    <s v="FBO"/>
    <d v="1899-12-30T00:25:02"/>
    <x v="1910"/>
    <d v="1899-12-30T00:00:21"/>
    <s v="Granel"/>
    <s v="E001"/>
    <x v="2"/>
    <d v="1899-12-30T00:25:02"/>
    <d v="1899-12-30T00:24:41"/>
    <x v="9"/>
    <x v="20"/>
    <x v="0"/>
    <x v="1"/>
    <n v="0"/>
    <n v="0"/>
    <x v="0"/>
    <x v="1"/>
    <x v="0"/>
    <n v="0"/>
    <x v="7"/>
    <x v="1"/>
    <d v="1899-12-30T00:00:21"/>
    <d v="1899-12-30T00:00:21"/>
    <x v="0"/>
    <m/>
    <m/>
    <d v="1899-12-30T00:00:00"/>
    <d v="1899-12-30T00:25:02"/>
    <n v="5"/>
    <d v="1899-12-30T00:00:21"/>
    <n v="25.033333333334422"/>
    <x v="13"/>
    <x v="1"/>
  </r>
  <r>
    <x v="10"/>
    <s v="2024025724"/>
    <x v="0"/>
    <x v="345"/>
    <s v="E4544MKW"/>
    <d v="2024-12-26T00:00:00"/>
    <x v="1"/>
    <s v="3236"/>
    <x v="47"/>
    <s v="PA"/>
    <x v="5"/>
    <x v="0"/>
    <d v="2024-12-26T00:00:00"/>
    <d v="1899-12-30T13:02:46"/>
    <d v="2024-12-26T00:00:00"/>
    <d v="1899-12-30T13:02:48"/>
    <d v="2024-12-26T00:00:00"/>
    <d v="1899-12-30T13:36:54"/>
    <x v="0"/>
    <x v="0"/>
    <s v="7001180839"/>
    <s v="FBO"/>
    <d v="1899-12-30T00:34:08"/>
    <x v="1487"/>
    <d v="1899-12-30T00:00:02"/>
    <s v="Granel"/>
    <s v="E001"/>
    <x v="2"/>
    <d v="1899-12-30T00:34:08"/>
    <d v="1899-12-30T00:34:06"/>
    <x v="9"/>
    <x v="20"/>
    <x v="0"/>
    <x v="1"/>
    <n v="0"/>
    <n v="0"/>
    <x v="0"/>
    <x v="1"/>
    <x v="0"/>
    <n v="0"/>
    <x v="7"/>
    <x v="1"/>
    <d v="1899-12-30T00:00:02"/>
    <d v="1899-12-30T00:00:02"/>
    <x v="0"/>
    <m/>
    <m/>
    <d v="1899-12-30T00:00:00"/>
    <d v="1899-12-30T00:34:08"/>
    <n v="5"/>
    <d v="1899-12-30T00:00:02"/>
    <n v="34.133333333342399"/>
    <x v="13"/>
    <x v="1"/>
  </r>
  <r>
    <x v="10"/>
    <s v="2024025725"/>
    <x v="0"/>
    <x v="1248"/>
    <s v="E3486JKF"/>
    <d v="2024-12-26T00:00:00"/>
    <x v="1"/>
    <s v="2882"/>
    <x v="50"/>
    <s v="PA"/>
    <x v="2"/>
    <x v="0"/>
    <d v="2024-12-26T00:00:00"/>
    <d v="1899-12-30T13:18:34"/>
    <d v="2024-12-26T00:00:00"/>
    <d v="1899-12-30T13:18:39"/>
    <d v="2024-12-26T00:00:00"/>
    <d v="1899-12-30T13:59:35"/>
    <x v="0"/>
    <x v="0"/>
    <s v="7001180840"/>
    <s v="EXW"/>
    <d v="1899-12-30T00:41:01"/>
    <x v="585"/>
    <d v="1899-12-30T00:00:05"/>
    <s v="Ensacado"/>
    <s v="E002"/>
    <x v="1"/>
    <d v="1899-12-30T00:41:01"/>
    <d v="1899-12-30T00:40:56"/>
    <x v="9"/>
    <x v="20"/>
    <x v="0"/>
    <x v="2"/>
    <n v="0"/>
    <n v="0"/>
    <x v="0"/>
    <x v="2"/>
    <x v="0"/>
    <n v="0"/>
    <x v="7"/>
    <x v="1"/>
    <d v="1899-12-30T00:00:05"/>
    <d v="1899-12-30T00:00:05"/>
    <x v="0"/>
    <m/>
    <m/>
    <d v="1899-12-30T00:00:00"/>
    <d v="1899-12-30T00:41:01"/>
    <n v="5"/>
    <d v="1899-12-30T00:00:05"/>
    <n v="41.016666666657514"/>
    <x v="13"/>
    <x v="1"/>
  </r>
  <r>
    <x v="10"/>
    <s v="2024025732"/>
    <x v="0"/>
    <x v="1223"/>
    <s v="E2015JDV"/>
    <d v="2024-12-26T00:00:00"/>
    <x v="1"/>
    <s v="1782"/>
    <x v="46"/>
    <s v="PA"/>
    <x v="1"/>
    <x v="0"/>
    <d v="2024-12-26T00:00:00"/>
    <d v="1899-12-30T13:55:07"/>
    <d v="2024-12-26T00:00:00"/>
    <d v="1899-12-30T13:55:11"/>
    <d v="2024-12-26T00:00:00"/>
    <d v="1899-12-30T14:29:51"/>
    <x v="0"/>
    <x v="0"/>
    <s v="7001180841"/>
    <s v="FBO"/>
    <d v="1899-12-30T00:34:44"/>
    <x v="418"/>
    <d v="1899-12-30T00:00:04"/>
    <s v="Granel"/>
    <s v="E001"/>
    <x v="2"/>
    <d v="1899-12-30T00:34:44"/>
    <d v="1899-12-30T00:34:40"/>
    <x v="9"/>
    <x v="20"/>
    <x v="0"/>
    <x v="1"/>
    <n v="0"/>
    <n v="0"/>
    <x v="0"/>
    <x v="1"/>
    <x v="0"/>
    <n v="0"/>
    <x v="7"/>
    <x v="1"/>
    <d v="1899-12-30T00:00:04"/>
    <d v="1899-12-30T00:00:04"/>
    <x v="0"/>
    <m/>
    <m/>
    <d v="1899-12-30T00:00:00"/>
    <d v="1899-12-30T00:34:44"/>
    <n v="5"/>
    <d v="1899-12-30T00:00:04"/>
    <n v="34.733333333332737"/>
    <x v="8"/>
    <x v="1"/>
  </r>
  <r>
    <x v="10"/>
    <s v="2024025731"/>
    <x v="0"/>
    <x v="1285"/>
    <s v="E2041KKH"/>
    <d v="2024-12-26T00:00:00"/>
    <x v="1"/>
    <s v="3312"/>
    <x v="51"/>
    <s v="PA"/>
    <x v="2"/>
    <x v="0"/>
    <d v="2024-12-26T00:00:00"/>
    <d v="1899-12-30T13:53:13"/>
    <d v="2024-12-26T00:00:00"/>
    <d v="1899-12-30T13:53:14"/>
    <d v="2024-12-26T00:00:00"/>
    <d v="1899-12-30T14:43:21"/>
    <x v="0"/>
    <x v="0"/>
    <s v="7001180842"/>
    <s v="EXW"/>
    <d v="1899-12-30T00:50:08"/>
    <x v="809"/>
    <d v="1899-12-30T00:00:01"/>
    <s v="Ensacado"/>
    <s v="E002"/>
    <x v="1"/>
    <d v="1899-12-30T00:50:08"/>
    <d v="1899-12-30T00:50:07"/>
    <x v="9"/>
    <x v="20"/>
    <x v="0"/>
    <x v="2"/>
    <n v="0"/>
    <n v="0"/>
    <x v="0"/>
    <x v="2"/>
    <x v="0"/>
    <n v="0"/>
    <x v="7"/>
    <x v="0"/>
    <d v="1899-12-30T00:00:01"/>
    <d v="1899-12-30T00:00:01"/>
    <x v="0"/>
    <m/>
    <m/>
    <d v="1899-12-30T00:00:00"/>
    <d v="1899-12-30T00:50:08"/>
    <n v="5"/>
    <d v="1899-12-30T00:00:01"/>
    <n v="50.133333333326355"/>
    <x v="8"/>
    <x v="0"/>
  </r>
  <r>
    <x v="10"/>
    <s v="2024025733"/>
    <x v="0"/>
    <x v="1226"/>
    <s v="E4948KGF"/>
    <d v="2024-12-26T00:00:00"/>
    <x v="1"/>
    <s v="1782"/>
    <x v="46"/>
    <s v="PA"/>
    <x v="1"/>
    <x v="0"/>
    <d v="2024-12-26T00:00:00"/>
    <d v="1899-12-30T15:17:45"/>
    <d v="2024-12-26T00:00:00"/>
    <d v="1899-12-30T15:17:48"/>
    <d v="2024-12-26T00:00:00"/>
    <d v="1899-12-30T15:46:28"/>
    <x v="0"/>
    <x v="0"/>
    <s v="7001180843"/>
    <s v="FBO"/>
    <d v="1899-12-30T00:28:43"/>
    <x v="1486"/>
    <d v="1899-12-30T00:00:03"/>
    <s v="Granel"/>
    <s v="E001"/>
    <x v="2"/>
    <d v="1899-12-30T00:28:43"/>
    <d v="1899-12-30T00:28:40"/>
    <x v="14"/>
    <x v="20"/>
    <x v="0"/>
    <x v="1"/>
    <n v="0"/>
    <n v="0"/>
    <x v="0"/>
    <x v="1"/>
    <x v="0"/>
    <n v="0"/>
    <x v="7"/>
    <x v="1"/>
    <d v="1899-12-30T00:00:03"/>
    <d v="1899-12-30T00:00:03"/>
    <x v="0"/>
    <m/>
    <m/>
    <d v="1899-12-30T00:00:00"/>
    <d v="1899-12-30T00:28:43"/>
    <n v="5"/>
    <d v="1899-12-30T00:00:03"/>
    <n v="28.716666666667106"/>
    <x v="6"/>
    <x v="1"/>
  </r>
  <r>
    <x v="10"/>
    <s v="2024025734"/>
    <x v="0"/>
    <x v="1245"/>
    <s v="E9349KRP"/>
    <d v="2024-12-26T00:00:00"/>
    <x v="1"/>
    <s v="2882"/>
    <x v="50"/>
    <s v="PA"/>
    <x v="2"/>
    <x v="0"/>
    <d v="2024-12-26T00:00:00"/>
    <d v="1899-12-30T15:23:09"/>
    <d v="2024-12-26T00:00:00"/>
    <d v="1899-12-30T15:23:10"/>
    <d v="2024-12-26T00:00:00"/>
    <d v="1899-12-30T16:11:17"/>
    <x v="0"/>
    <x v="0"/>
    <s v="7001180844"/>
    <s v="EXW"/>
    <d v="1899-12-30T00:48:08"/>
    <x v="882"/>
    <d v="1899-12-30T00:00:01"/>
    <s v="Ensacado"/>
    <s v="E002"/>
    <x v="1"/>
    <d v="1899-12-30T00:48:08"/>
    <d v="1899-12-30T00:48:07"/>
    <x v="14"/>
    <x v="20"/>
    <x v="0"/>
    <x v="2"/>
    <n v="0"/>
    <n v="0"/>
    <x v="0"/>
    <x v="2"/>
    <x v="0"/>
    <n v="0"/>
    <x v="7"/>
    <x v="0"/>
    <d v="1899-12-30T00:00:01"/>
    <d v="1899-12-30T00:00:01"/>
    <x v="0"/>
    <m/>
    <m/>
    <d v="1899-12-30T00:00:00"/>
    <d v="1899-12-30T00:48:08"/>
    <n v="5"/>
    <d v="1899-12-30T00:00:01"/>
    <n v="48.13333333332492"/>
    <x v="9"/>
    <x v="0"/>
  </r>
  <r>
    <x v="10"/>
    <s v="2024025735"/>
    <x v="0"/>
    <x v="433"/>
    <s v="EAV24EQ"/>
    <d v="2024-12-26T00:00:00"/>
    <x v="1"/>
    <s v="2882"/>
    <x v="50"/>
    <s v="PA"/>
    <x v="2"/>
    <x v="0"/>
    <d v="2024-12-26T00:00:00"/>
    <d v="1899-12-30T15:57:27"/>
    <d v="2024-12-26T00:00:00"/>
    <d v="1899-12-30T15:57:28"/>
    <d v="2024-12-26T00:00:00"/>
    <d v="1899-12-30T16:39:31"/>
    <x v="0"/>
    <x v="0"/>
    <s v="7001180845"/>
    <s v="EXW"/>
    <d v="1899-12-30T00:42:04"/>
    <x v="2696"/>
    <d v="1899-12-30T00:00:01"/>
    <s v="Ensacado"/>
    <s v="E002"/>
    <x v="1"/>
    <d v="1899-12-30T00:42:04"/>
    <d v="1899-12-30T00:42:03"/>
    <x v="14"/>
    <x v="20"/>
    <x v="0"/>
    <x v="2"/>
    <n v="0"/>
    <n v="0"/>
    <x v="0"/>
    <x v="2"/>
    <x v="0"/>
    <n v="0"/>
    <x v="7"/>
    <x v="1"/>
    <d v="1899-12-30T00:00:01"/>
    <d v="1899-12-30T00:00:01"/>
    <x v="0"/>
    <m/>
    <m/>
    <d v="1899-12-30T00:00:00"/>
    <d v="1899-12-30T00:42:04"/>
    <n v="5"/>
    <d v="1899-12-30T00:00:01"/>
    <n v="42.066666666676703"/>
    <x v="9"/>
    <x v="1"/>
  </r>
  <r>
    <x v="10"/>
    <s v="2024025737"/>
    <x v="0"/>
    <x v="1228"/>
    <s v="E5940JLK"/>
    <d v="2024-12-26T00:00:00"/>
    <x v="1"/>
    <s v="837"/>
    <x v="48"/>
    <s v="PA"/>
    <x v="0"/>
    <x v="0"/>
    <d v="2024-12-26T00:00:00"/>
    <d v="1899-12-30T16:12:08"/>
    <d v="2024-12-26T00:00:00"/>
    <d v="1899-12-30T16:12:09"/>
    <d v="2024-12-26T00:00:00"/>
    <d v="1899-12-30T16:41:59"/>
    <x v="0"/>
    <x v="0"/>
    <s v="7001180846"/>
    <s v="FBO"/>
    <d v="1899-12-30T00:29:51"/>
    <x v="3184"/>
    <d v="1899-12-30T00:00:01"/>
    <s v="Granel"/>
    <s v="E001"/>
    <x v="2"/>
    <d v="1899-12-30T00:29:51"/>
    <d v="1899-12-30T00:29:50"/>
    <x v="10"/>
    <x v="20"/>
    <x v="0"/>
    <x v="1"/>
    <n v="0"/>
    <n v="0"/>
    <x v="0"/>
    <x v="1"/>
    <x v="0"/>
    <n v="0"/>
    <x v="7"/>
    <x v="1"/>
    <d v="1899-12-30T00:00:01"/>
    <d v="1899-12-30T00:00:01"/>
    <x v="0"/>
    <m/>
    <m/>
    <d v="1899-12-30T00:00:00"/>
    <d v="1899-12-30T00:29:51"/>
    <n v="5"/>
    <d v="1899-12-30T00:00:01"/>
    <n v="29.850000000004826"/>
    <x v="9"/>
    <x v="1"/>
  </r>
  <r>
    <x v="10"/>
    <s v="2024025738"/>
    <x v="0"/>
    <x v="1230"/>
    <s v="E9402GGZ"/>
    <d v="2024-12-26T00:00:00"/>
    <x v="1"/>
    <s v="1782"/>
    <x v="46"/>
    <s v="PA"/>
    <x v="1"/>
    <x v="0"/>
    <d v="2024-12-26T00:00:00"/>
    <d v="1899-12-30T16:25:15"/>
    <d v="2024-12-26T00:00:00"/>
    <d v="1899-12-30T16:25:15"/>
    <d v="2024-12-26T00:00:00"/>
    <d v="1899-12-30T16:55:03"/>
    <x v="0"/>
    <x v="0"/>
    <s v="7001180847"/>
    <s v="FBO"/>
    <d v="1899-12-30T00:29:48"/>
    <x v="766"/>
    <d v="1899-12-30T00:00:00"/>
    <s v="Granel"/>
    <s v="E001"/>
    <x v="2"/>
    <d v="1899-12-30T00:29:48"/>
    <d v="1899-12-30T00:29:48"/>
    <x v="10"/>
    <x v="20"/>
    <x v="0"/>
    <x v="1"/>
    <n v="0"/>
    <n v="0"/>
    <x v="0"/>
    <x v="1"/>
    <x v="0"/>
    <n v="0"/>
    <x v="7"/>
    <x v="1"/>
    <d v="1899-12-30T00:00:00"/>
    <d v="1899-12-30T00:00:00"/>
    <x v="0"/>
    <m/>
    <m/>
    <d v="1899-12-30T00:00:00"/>
    <d v="1899-12-30T00:29:48"/>
    <n v="5"/>
    <d v="1899-12-30T00:00:00"/>
    <n v="29.799999999993467"/>
    <x v="9"/>
    <x v="1"/>
  </r>
  <r>
    <x v="10"/>
    <s v="2024025739"/>
    <x v="0"/>
    <x v="1258"/>
    <s v="E4531FVN"/>
    <d v="2024-12-26T00:00:00"/>
    <x v="1"/>
    <s v="837"/>
    <x v="48"/>
    <s v="PA"/>
    <x v="0"/>
    <x v="0"/>
    <d v="2024-12-26T00:00:00"/>
    <d v="1899-12-30T16:35:53"/>
    <d v="2024-12-26T00:00:00"/>
    <d v="1899-12-30T16:36:11"/>
    <d v="2024-12-26T00:00:00"/>
    <d v="1899-12-30T17:07:53"/>
    <x v="0"/>
    <x v="0"/>
    <s v="7001180848"/>
    <s v="FBO"/>
    <d v="1899-12-30T00:32:00"/>
    <x v="2909"/>
    <d v="1899-12-30T00:00:18"/>
    <s v="Granel"/>
    <s v="E001"/>
    <x v="2"/>
    <d v="1899-12-30T00:32:00"/>
    <d v="1899-12-30T00:31:42"/>
    <x v="10"/>
    <x v="20"/>
    <x v="0"/>
    <x v="1"/>
    <n v="0"/>
    <n v="0"/>
    <x v="0"/>
    <x v="1"/>
    <x v="0"/>
    <n v="0"/>
    <x v="7"/>
    <x v="1"/>
    <d v="1899-12-30T00:00:18"/>
    <d v="1899-12-30T00:00:18"/>
    <x v="0"/>
    <m/>
    <m/>
    <d v="1899-12-30T00:00:00"/>
    <d v="1899-12-30T00:32:00"/>
    <n v="5"/>
    <d v="1899-12-30T00:00:18"/>
    <n v="31.999999999996689"/>
    <x v="10"/>
    <x v="1"/>
  </r>
  <r>
    <x v="10"/>
    <s v="2024025736"/>
    <x v="0"/>
    <x v="445"/>
    <s v="E92VG76"/>
    <d v="2024-12-26T00:00:00"/>
    <x v="1"/>
    <s v="2882"/>
    <x v="50"/>
    <s v="PA"/>
    <x v="2"/>
    <x v="0"/>
    <d v="2024-12-26T00:00:00"/>
    <d v="1899-12-30T15:58:59"/>
    <d v="2024-12-26T00:00:00"/>
    <d v="1899-12-30T15:59:00"/>
    <d v="2024-12-26T00:00:00"/>
    <d v="1899-12-30T17:11:37"/>
    <x v="0"/>
    <x v="0"/>
    <s v="7001180849"/>
    <s v="EXW"/>
    <d v="1899-12-30T01:12:38"/>
    <x v="3393"/>
    <d v="1899-12-30T00:00:01"/>
    <s v="Ensacado"/>
    <s v="E002"/>
    <x v="1"/>
    <d v="1899-12-30T01:12:38"/>
    <d v="1899-12-30T01:12:37"/>
    <x v="14"/>
    <x v="20"/>
    <x v="0"/>
    <x v="2"/>
    <n v="0"/>
    <n v="0"/>
    <x v="0"/>
    <x v="2"/>
    <x v="0"/>
    <n v="0"/>
    <x v="7"/>
    <x v="0"/>
    <d v="1899-12-30T00:00:01"/>
    <d v="1899-12-30T00:00:01"/>
    <x v="0"/>
    <m/>
    <m/>
    <d v="1899-12-30T00:00:00"/>
    <d v="1899-12-30T01:12:38"/>
    <n v="5"/>
    <d v="1899-12-30T00:00:01"/>
    <n v="72.633333333326348"/>
    <x v="10"/>
    <x v="0"/>
  </r>
  <r>
    <x v="10"/>
    <s v="2024025740"/>
    <x v="0"/>
    <x v="1282"/>
    <s v="E6878LBJ"/>
    <d v="2024-12-26T00:00:00"/>
    <x v="1"/>
    <s v="837"/>
    <x v="48"/>
    <s v="PA"/>
    <x v="0"/>
    <x v="0"/>
    <d v="2024-12-26T00:00:00"/>
    <d v="1899-12-30T16:37:16"/>
    <d v="2024-12-26T00:00:00"/>
    <d v="1899-12-30T16:37:17"/>
    <d v="2024-12-26T00:00:00"/>
    <d v="1899-12-30T17:18:57"/>
    <x v="0"/>
    <x v="0"/>
    <s v="7001180850"/>
    <s v="FBO"/>
    <d v="1899-12-30T00:41:41"/>
    <x v="2605"/>
    <d v="1899-12-30T00:00:01"/>
    <s v="Granel"/>
    <s v="E001"/>
    <x v="2"/>
    <d v="1899-12-30T00:41:41"/>
    <d v="1899-12-30T00:41:40"/>
    <x v="10"/>
    <x v="20"/>
    <x v="0"/>
    <x v="1"/>
    <n v="0"/>
    <n v="0"/>
    <x v="0"/>
    <x v="1"/>
    <x v="0"/>
    <n v="0"/>
    <x v="7"/>
    <x v="1"/>
    <d v="1899-12-30T00:00:01"/>
    <d v="1899-12-30T00:00:01"/>
    <x v="0"/>
    <m/>
    <m/>
    <d v="1899-12-30T00:00:00"/>
    <d v="1899-12-30T00:41:41"/>
    <n v="5"/>
    <d v="1899-12-30T00:00:01"/>
    <n v="41.683333333334303"/>
    <x v="10"/>
    <x v="1"/>
  </r>
  <r>
    <x v="10"/>
    <s v="2024025741"/>
    <x v="0"/>
    <x v="1225"/>
    <s v="E4179KVF"/>
    <d v="2024-12-26T00:00:00"/>
    <x v="1"/>
    <s v="837"/>
    <x v="48"/>
    <s v="PA"/>
    <x v="0"/>
    <x v="0"/>
    <d v="2024-12-26T00:00:00"/>
    <d v="1899-12-30T16:42:26"/>
    <d v="2024-12-26T00:00:00"/>
    <d v="1899-12-30T16:42:26"/>
    <d v="2024-12-26T00:00:00"/>
    <d v="1899-12-30T17:35:51"/>
    <x v="0"/>
    <x v="0"/>
    <s v="7001180851"/>
    <s v="FBO"/>
    <d v="1899-12-30T00:53:25"/>
    <x v="2806"/>
    <d v="1899-12-30T00:00:00"/>
    <s v="Granel"/>
    <s v="E001"/>
    <x v="2"/>
    <d v="1899-12-30T00:53:25"/>
    <d v="1899-12-30T00:53:25"/>
    <x v="10"/>
    <x v="20"/>
    <x v="0"/>
    <x v="1"/>
    <n v="0"/>
    <n v="0"/>
    <x v="0"/>
    <x v="1"/>
    <x v="0"/>
    <n v="0"/>
    <x v="7"/>
    <x v="0"/>
    <d v="1899-12-30T00:00:00"/>
    <d v="1899-12-30T00:00:00"/>
    <x v="0"/>
    <m/>
    <m/>
    <d v="1899-12-30T00:00:00"/>
    <d v="1899-12-30T00:53:25"/>
    <n v="5"/>
    <d v="1899-12-30T00:00:00"/>
    <n v="53.416666666670487"/>
    <x v="10"/>
    <x v="0"/>
  </r>
  <r>
    <x v="10"/>
    <s v="2024025743"/>
    <x v="0"/>
    <x v="1264"/>
    <s v="E3960KHT"/>
    <d v="2024-12-26T00:00:00"/>
    <x v="1"/>
    <s v="1782"/>
    <x v="46"/>
    <s v="PA"/>
    <x v="1"/>
    <x v="0"/>
    <d v="2024-12-26T00:00:00"/>
    <d v="1899-12-30T17:09:31"/>
    <d v="2024-12-26T00:00:00"/>
    <d v="1899-12-30T17:09:32"/>
    <d v="2024-12-26T00:00:00"/>
    <d v="1899-12-30T17:44:10"/>
    <x v="0"/>
    <x v="0"/>
    <s v="7001180852"/>
    <s v="FBO"/>
    <d v="1899-12-30T00:34:39"/>
    <x v="659"/>
    <d v="1899-12-30T00:00:01"/>
    <s v="Granel"/>
    <s v="E001"/>
    <x v="2"/>
    <d v="1899-12-30T00:34:39"/>
    <d v="1899-12-30T00:34:38"/>
    <x v="8"/>
    <x v="20"/>
    <x v="0"/>
    <x v="1"/>
    <n v="0"/>
    <n v="0"/>
    <x v="0"/>
    <x v="1"/>
    <x v="0"/>
    <n v="0"/>
    <x v="7"/>
    <x v="1"/>
    <d v="1899-12-30T00:00:01"/>
    <d v="1899-12-30T00:00:01"/>
    <x v="0"/>
    <m/>
    <m/>
    <d v="1899-12-30T00:00:00"/>
    <d v="1899-12-30T00:34:39"/>
    <n v="5"/>
    <d v="1899-12-30T00:00:01"/>
    <n v="34.649999999999977"/>
    <x v="10"/>
    <x v="1"/>
  </r>
  <r>
    <x v="10"/>
    <s v="2024025742"/>
    <x v="0"/>
    <x v="345"/>
    <s v="E4544MKW"/>
    <d v="2024-12-26T00:00:00"/>
    <x v="1"/>
    <s v="837"/>
    <x v="48"/>
    <s v="PA"/>
    <x v="0"/>
    <x v="0"/>
    <d v="2024-12-26T00:00:00"/>
    <d v="1899-12-30T17:07:29"/>
    <d v="2024-12-26T00:00:00"/>
    <d v="1899-12-30T17:07:29"/>
    <d v="2024-12-26T00:00:00"/>
    <d v="1899-12-30T17:53:29"/>
    <x v="0"/>
    <x v="0"/>
    <s v="7001180853"/>
    <s v="FBO"/>
    <d v="1899-12-30T00:46:00"/>
    <x v="2493"/>
    <d v="1899-12-30T00:00:00"/>
    <s v="Granel"/>
    <s v="E001"/>
    <x v="2"/>
    <d v="1899-12-30T00:46:00"/>
    <d v="1899-12-30T00:46:00"/>
    <x v="8"/>
    <x v="20"/>
    <x v="0"/>
    <x v="1"/>
    <n v="0"/>
    <n v="0"/>
    <x v="0"/>
    <x v="1"/>
    <x v="0"/>
    <n v="0"/>
    <x v="7"/>
    <x v="0"/>
    <d v="1899-12-30T00:00:00"/>
    <d v="1899-12-30T00:00:00"/>
    <x v="0"/>
    <m/>
    <m/>
    <d v="1899-12-30T00:00:00"/>
    <d v="1899-12-30T00:46:00"/>
    <n v="5"/>
    <d v="1899-12-30T00:00:00"/>
    <n v="46.000000000007987"/>
    <x v="10"/>
    <x v="0"/>
  </r>
  <r>
    <x v="10"/>
    <s v="2024025744"/>
    <x v="0"/>
    <x v="1244"/>
    <m/>
    <d v="2024-12-26T00:00:00"/>
    <x v="1"/>
    <s v="2882"/>
    <x v="50"/>
    <s v="PA"/>
    <x v="2"/>
    <x v="0"/>
    <d v="2024-12-26T00:00:00"/>
    <d v="1899-12-30T17:34:01"/>
    <d v="2024-12-26T00:00:00"/>
    <d v="1899-12-30T17:34:03"/>
    <d v="2024-12-26T00:00:00"/>
    <d v="1899-12-30T17:56:40"/>
    <x v="0"/>
    <x v="0"/>
    <s v="7001180854"/>
    <s v="EXW"/>
    <d v="1899-12-30T00:22:39"/>
    <x v="992"/>
    <d v="1899-12-30T00:00:02"/>
    <s v="Ensacado"/>
    <s v="E002"/>
    <x v="1"/>
    <d v="1899-12-30T00:22:39"/>
    <d v="1899-12-30T00:22:37"/>
    <x v="8"/>
    <x v="20"/>
    <x v="0"/>
    <x v="2"/>
    <n v="0"/>
    <n v="0"/>
    <x v="0"/>
    <x v="2"/>
    <x v="0"/>
    <n v="0"/>
    <x v="7"/>
    <x v="1"/>
    <d v="1899-12-30T00:00:02"/>
    <d v="1899-12-30T00:00:02"/>
    <x v="0"/>
    <m/>
    <m/>
    <d v="1899-12-30T00:00:00"/>
    <d v="1899-12-30T00:22:39"/>
    <n v="5"/>
    <d v="1899-12-30T00:00:02"/>
    <n v="22.65000000000482"/>
    <x v="10"/>
    <x v="1"/>
  </r>
  <r>
    <x v="10"/>
    <s v="2024025745"/>
    <x v="0"/>
    <x v="432"/>
    <s v="E54XL56"/>
    <d v="2024-12-26T00:00:00"/>
    <x v="1"/>
    <s v="2882"/>
    <x v="50"/>
    <s v="PA"/>
    <x v="2"/>
    <x v="0"/>
    <d v="2024-12-26T00:00:00"/>
    <d v="1899-12-30T17:35:24"/>
    <d v="2024-12-26T00:00:00"/>
    <d v="1899-12-30T17:35:26"/>
    <d v="2024-12-26T00:00:00"/>
    <d v="1899-12-30T18:15:36"/>
    <x v="0"/>
    <x v="0"/>
    <s v="7001180855"/>
    <s v="EXW"/>
    <d v="1899-12-30T00:40:12"/>
    <x v="353"/>
    <d v="1899-12-30T00:00:02"/>
    <s v="Ensacado"/>
    <s v="E002"/>
    <x v="1"/>
    <d v="1899-12-30T00:40:12"/>
    <d v="1899-12-30T00:40:10"/>
    <x v="8"/>
    <x v="20"/>
    <x v="0"/>
    <x v="2"/>
    <n v="0"/>
    <n v="0"/>
    <x v="0"/>
    <x v="2"/>
    <x v="0"/>
    <n v="0"/>
    <x v="7"/>
    <x v="1"/>
    <d v="1899-12-30T00:00:02"/>
    <d v="1899-12-30T00:00:02"/>
    <x v="0"/>
    <m/>
    <m/>
    <d v="1899-12-30T00:00:00"/>
    <d v="1899-12-30T00:40:12"/>
    <n v="5"/>
    <d v="1899-12-30T00:00:02"/>
    <n v="40.199999999990453"/>
    <x v="11"/>
    <x v="1"/>
  </r>
  <r>
    <x v="10"/>
    <s v="2024025746"/>
    <x v="0"/>
    <x v="1227"/>
    <s v="E9842JGG"/>
    <d v="2024-12-26T00:00:00"/>
    <x v="1"/>
    <s v="2032"/>
    <x v="52"/>
    <s v="PA"/>
    <x v="4"/>
    <x v="0"/>
    <d v="2024-12-26T00:00:00"/>
    <d v="1899-12-30T18:34:10"/>
    <d v="2024-12-26T00:00:00"/>
    <d v="1899-12-30T18:34:11"/>
    <d v="2024-12-26T00:00:00"/>
    <d v="1899-12-30T19:04:19"/>
    <x v="0"/>
    <x v="0"/>
    <s v="7001180856"/>
    <s v="FBO"/>
    <d v="1899-12-30T00:30:09"/>
    <x v="513"/>
    <d v="1899-12-30T00:00:01"/>
    <s v="Granel"/>
    <s v="E001"/>
    <x v="2"/>
    <d v="1899-12-30T00:30:09"/>
    <d v="1899-12-30T00:30:08"/>
    <x v="11"/>
    <x v="20"/>
    <x v="0"/>
    <x v="1"/>
    <n v="0"/>
    <n v="0"/>
    <x v="0"/>
    <x v="1"/>
    <x v="0"/>
    <n v="0"/>
    <x v="7"/>
    <x v="1"/>
    <d v="1899-12-30T00:00:01"/>
    <d v="1899-12-30T00:00:01"/>
    <x v="0"/>
    <m/>
    <m/>
    <d v="1899-12-30T00:00:00"/>
    <d v="1899-12-30T00:30:09"/>
    <n v="5"/>
    <d v="1899-12-30T00:00:01"/>
    <n v="30.150000000000077"/>
    <x v="7"/>
    <x v="1"/>
  </r>
  <r>
    <x v="10"/>
    <s v="2024025748"/>
    <x v="0"/>
    <x v="1223"/>
    <s v="E2015JDV"/>
    <d v="2024-12-26T00:00:00"/>
    <x v="1"/>
    <s v="837"/>
    <x v="48"/>
    <s v="PA"/>
    <x v="0"/>
    <x v="0"/>
    <d v="2024-12-26T00:00:00"/>
    <d v="1899-12-30T18:41:23"/>
    <d v="2024-12-26T00:00:00"/>
    <d v="1899-12-30T18:41:24"/>
    <d v="2024-12-26T00:00:00"/>
    <d v="1899-12-30T19:12:23"/>
    <x v="0"/>
    <x v="0"/>
    <s v="7001180857"/>
    <s v="FBO"/>
    <d v="1899-12-30T00:31:00"/>
    <x v="2459"/>
    <d v="1899-12-30T00:00:01"/>
    <s v="Granel"/>
    <s v="E001"/>
    <x v="2"/>
    <d v="1899-12-30T00:31:00"/>
    <d v="1899-12-30T00:30:59"/>
    <x v="11"/>
    <x v="20"/>
    <x v="0"/>
    <x v="1"/>
    <n v="0"/>
    <n v="0"/>
    <x v="0"/>
    <x v="1"/>
    <x v="0"/>
    <n v="0"/>
    <x v="7"/>
    <x v="1"/>
    <d v="1899-12-30T00:00:01"/>
    <d v="1899-12-30T00:00:01"/>
    <x v="0"/>
    <m/>
    <m/>
    <d v="1899-12-30T00:00:00"/>
    <d v="1899-12-30T00:31:00"/>
    <n v="5"/>
    <d v="1899-12-30T00:00:01"/>
    <n v="30.999999999988859"/>
    <x v="7"/>
    <x v="1"/>
  </r>
  <r>
    <x v="10"/>
    <s v="2024025747"/>
    <x v="0"/>
    <x v="422"/>
    <s v="E93SB86"/>
    <d v="2024-12-26T00:00:00"/>
    <x v="1"/>
    <s v="2882"/>
    <x v="50"/>
    <s v="PA"/>
    <x v="2"/>
    <x v="0"/>
    <d v="2024-12-26T00:00:00"/>
    <d v="1899-12-30T18:40:49"/>
    <d v="2024-12-26T00:00:00"/>
    <d v="1899-12-30T18:40:51"/>
    <d v="2024-12-26T00:00:00"/>
    <d v="1899-12-30T19:21:50"/>
    <x v="0"/>
    <x v="0"/>
    <s v="7001180858"/>
    <s v="EXW"/>
    <d v="1899-12-30T00:41:01"/>
    <x v="795"/>
    <d v="1899-12-30T00:00:02"/>
    <s v="Ensacado"/>
    <s v="E002"/>
    <x v="1"/>
    <d v="1899-12-30T00:41:01"/>
    <d v="1899-12-30T00:40:59"/>
    <x v="11"/>
    <x v="20"/>
    <x v="0"/>
    <x v="2"/>
    <n v="0"/>
    <n v="0"/>
    <x v="0"/>
    <x v="2"/>
    <x v="0"/>
    <n v="0"/>
    <x v="7"/>
    <x v="1"/>
    <d v="1899-12-30T00:00:02"/>
    <d v="1899-12-30T00:00:02"/>
    <x v="0"/>
    <m/>
    <m/>
    <d v="1899-12-30T00:00:00"/>
    <d v="1899-12-30T00:41:01"/>
    <n v="5"/>
    <d v="1899-12-30T00:00:02"/>
    <n v="41.016666666657514"/>
    <x v="7"/>
    <x v="1"/>
  </r>
  <r>
    <x v="10"/>
    <s v="2024025751"/>
    <x v="0"/>
    <x v="1220"/>
    <s v="E4598JTV"/>
    <d v="2024-12-26T00:00:00"/>
    <x v="1"/>
    <s v="1782"/>
    <x v="46"/>
    <s v="PA"/>
    <x v="1"/>
    <x v="0"/>
    <d v="2024-12-26T00:00:00"/>
    <d v="1899-12-30T18:57:49"/>
    <d v="2024-12-26T00:00:00"/>
    <d v="1899-12-30T18:57:50"/>
    <d v="2024-12-26T00:00:00"/>
    <d v="1899-12-30T19:37:10"/>
    <x v="0"/>
    <x v="0"/>
    <s v="7001180859"/>
    <s v="FBO"/>
    <d v="1899-12-30T00:39:21"/>
    <x v="2153"/>
    <d v="1899-12-30T00:00:01"/>
    <s v="Granel"/>
    <s v="E001"/>
    <x v="2"/>
    <d v="1899-12-30T00:39:21"/>
    <d v="1899-12-30T00:39:20"/>
    <x v="11"/>
    <x v="20"/>
    <x v="0"/>
    <x v="1"/>
    <n v="0"/>
    <n v="0"/>
    <x v="0"/>
    <x v="1"/>
    <x v="0"/>
    <n v="0"/>
    <x v="7"/>
    <x v="1"/>
    <d v="1899-12-30T00:00:01"/>
    <d v="1899-12-30T00:00:01"/>
    <x v="0"/>
    <m/>
    <m/>
    <d v="1899-12-30T00:00:00"/>
    <d v="1899-12-30T00:39:21"/>
    <n v="5"/>
    <d v="1899-12-30T00:00:01"/>
    <n v="39.350000000001671"/>
    <x v="7"/>
    <x v="1"/>
  </r>
  <r>
    <x v="10"/>
    <s v="2024025753"/>
    <x v="0"/>
    <x v="1226"/>
    <s v="E4948KGF"/>
    <d v="2024-12-26T00:00:00"/>
    <x v="1"/>
    <s v="1782"/>
    <x v="46"/>
    <s v="PA"/>
    <x v="1"/>
    <x v="0"/>
    <d v="2024-12-26T00:00:00"/>
    <d v="1899-12-30T19:41:26"/>
    <d v="2024-12-26T00:00:00"/>
    <d v="1899-12-30T19:41:28"/>
    <d v="2024-12-26T00:00:00"/>
    <d v="1899-12-30T20:07:10"/>
    <x v="0"/>
    <x v="0"/>
    <s v="7001180860"/>
    <s v="FBO"/>
    <d v="1899-12-30T00:25:44"/>
    <x v="3394"/>
    <d v="1899-12-30T00:00:02"/>
    <s v="Granel"/>
    <s v="E001"/>
    <x v="2"/>
    <d v="1899-12-30T00:25:44"/>
    <d v="1899-12-30T00:25:42"/>
    <x v="13"/>
    <x v="20"/>
    <x v="0"/>
    <x v="1"/>
    <n v="0"/>
    <n v="0"/>
    <x v="0"/>
    <x v="1"/>
    <x v="0"/>
    <n v="0"/>
    <x v="7"/>
    <x v="1"/>
    <d v="1899-12-30T00:00:02"/>
    <d v="1899-12-30T00:00:02"/>
    <x v="0"/>
    <m/>
    <m/>
    <d v="1899-12-30T00:00:00"/>
    <d v="1899-12-30T00:25:44"/>
    <n v="5"/>
    <d v="1899-12-30T00:00:02"/>
    <n v="25.733333333347161"/>
    <x v="14"/>
    <x v="1"/>
  </r>
  <r>
    <x v="10"/>
    <s v="2024025754"/>
    <x v="0"/>
    <x v="1230"/>
    <s v="E9402GGZ"/>
    <d v="2024-12-26T00:00:00"/>
    <x v="1"/>
    <s v="1782"/>
    <x v="46"/>
    <s v="PA"/>
    <x v="1"/>
    <x v="0"/>
    <d v="2024-12-26T00:00:00"/>
    <d v="1899-12-30T20:31:23"/>
    <d v="2024-12-26T00:00:00"/>
    <d v="1899-12-30T20:31:24"/>
    <d v="2024-12-26T00:00:00"/>
    <d v="1899-12-30T20:54:44"/>
    <x v="0"/>
    <x v="0"/>
    <s v="7001180861"/>
    <s v="FBO"/>
    <d v="1899-12-30T00:23:21"/>
    <x v="1675"/>
    <d v="1899-12-30T00:00:01"/>
    <s v="Granel"/>
    <s v="E001"/>
    <x v="2"/>
    <d v="1899-12-30T00:23:21"/>
    <d v="1899-12-30T00:23:20"/>
    <x v="15"/>
    <x v="20"/>
    <x v="0"/>
    <x v="1"/>
    <n v="0"/>
    <n v="0"/>
    <x v="0"/>
    <x v="1"/>
    <x v="0"/>
    <n v="0"/>
    <x v="7"/>
    <x v="1"/>
    <d v="1899-12-30T00:00:01"/>
    <d v="1899-12-30T00:00:01"/>
    <x v="0"/>
    <m/>
    <m/>
    <d v="1899-12-30T00:00:00"/>
    <d v="1899-12-30T00:23:21"/>
    <n v="5"/>
    <d v="1899-12-30T00:00:01"/>
    <n v="23.35000000000317"/>
    <x v="14"/>
    <x v="1"/>
  </r>
  <r>
    <x v="10"/>
    <s v="2024025755"/>
    <x v="0"/>
    <x v="1235"/>
    <s v="ER7683BCC"/>
    <d v="2024-12-27T00:00:00"/>
    <x v="1"/>
    <s v="1782"/>
    <x v="46"/>
    <s v="PA"/>
    <x v="1"/>
    <x v="0"/>
    <d v="2024-12-27T00:00:00"/>
    <d v="1899-12-30T06:23:20"/>
    <d v="2024-12-27T00:00:00"/>
    <d v="1899-12-30T06:23:23"/>
    <d v="2024-12-27T00:00:00"/>
    <d v="1899-12-30T07:00:45"/>
    <x v="0"/>
    <x v="0"/>
    <s v="7001180862"/>
    <s v="EXW"/>
    <d v="1899-12-30T00:37:25"/>
    <x v="3395"/>
    <d v="1899-12-30T00:00:03"/>
    <s v="Granel"/>
    <s v="E001"/>
    <x v="1"/>
    <d v="1899-12-30T00:37:25"/>
    <d v="1899-12-30T00:37:22"/>
    <x v="0"/>
    <x v="0"/>
    <x v="0"/>
    <x v="1"/>
    <n v="0"/>
    <n v="0"/>
    <x v="0"/>
    <x v="1"/>
    <x v="0"/>
    <n v="0"/>
    <x v="7"/>
    <x v="1"/>
    <d v="1899-12-30T00:00:03"/>
    <d v="1899-12-30T00:00:03"/>
    <x v="0"/>
    <m/>
    <m/>
    <d v="1899-12-30T00:00:00"/>
    <d v="1899-12-30T00:37:25"/>
    <n v="6"/>
    <d v="1899-12-30T00:00:03"/>
    <n v="37.416666666671979"/>
    <x v="0"/>
    <x v="1"/>
  </r>
  <r>
    <x v="10"/>
    <s v="2024025756"/>
    <x v="0"/>
    <x v="1231"/>
    <s v="E2222JCW"/>
    <d v="2024-12-27T00:00:00"/>
    <x v="1"/>
    <s v="1782"/>
    <x v="46"/>
    <s v="PA"/>
    <x v="1"/>
    <x v="0"/>
    <d v="2024-12-27T00:00:00"/>
    <d v="1899-12-30T06:37:23"/>
    <d v="2024-12-27T00:00:00"/>
    <d v="1899-12-30T06:37:24"/>
    <d v="2024-12-27T00:00:00"/>
    <d v="1899-12-30T07:18:46"/>
    <x v="0"/>
    <x v="0"/>
    <s v="7001180863"/>
    <s v="FBO"/>
    <d v="1899-12-30T00:41:23"/>
    <x v="1404"/>
    <d v="1899-12-30T00:00:01"/>
    <s v="Granel"/>
    <s v="E001"/>
    <x v="2"/>
    <d v="1899-12-30T00:41:23"/>
    <d v="1899-12-30T00:41:22"/>
    <x v="0"/>
    <x v="0"/>
    <x v="0"/>
    <x v="1"/>
    <n v="0"/>
    <n v="0"/>
    <x v="0"/>
    <x v="1"/>
    <x v="0"/>
    <n v="0"/>
    <x v="7"/>
    <x v="1"/>
    <d v="1899-12-30T00:00:01"/>
    <d v="1899-12-30T00:00:01"/>
    <x v="0"/>
    <m/>
    <m/>
    <d v="1899-12-30T00:00:00"/>
    <d v="1899-12-30T00:41:23"/>
    <n v="6"/>
    <d v="1899-12-30T00:00:01"/>
    <n v="41.38333333332475"/>
    <x v="0"/>
    <x v="1"/>
  </r>
  <r>
    <x v="10"/>
    <s v="2024025757"/>
    <x v="0"/>
    <x v="1224"/>
    <s v="E0897HWR"/>
    <d v="2024-12-27T00:00:00"/>
    <x v="1"/>
    <s v="837"/>
    <x v="48"/>
    <s v="PA"/>
    <x v="0"/>
    <x v="0"/>
    <d v="2024-12-27T00:00:00"/>
    <d v="1899-12-30T06:59:29"/>
    <d v="2024-12-27T00:00:00"/>
    <d v="1899-12-30T06:59:31"/>
    <d v="2024-12-27T00:00:00"/>
    <d v="1899-12-30T07:25:19"/>
    <x v="0"/>
    <x v="0"/>
    <s v="7001180864"/>
    <s v="FBO"/>
    <d v="1899-12-30T00:25:50"/>
    <x v="1241"/>
    <d v="1899-12-30T00:00:02"/>
    <s v="Granel"/>
    <s v="E001"/>
    <x v="2"/>
    <d v="1899-12-30T00:25:50"/>
    <d v="1899-12-30T00:25:48"/>
    <x v="0"/>
    <x v="0"/>
    <x v="0"/>
    <x v="1"/>
    <n v="0"/>
    <n v="0"/>
    <x v="0"/>
    <x v="1"/>
    <x v="0"/>
    <n v="0"/>
    <x v="7"/>
    <x v="1"/>
    <d v="1899-12-30T00:00:02"/>
    <d v="1899-12-30T00:00:02"/>
    <x v="0"/>
    <m/>
    <m/>
    <d v="1899-12-30T00:00:00"/>
    <d v="1899-12-30T00:25:50"/>
    <n v="6"/>
    <d v="1899-12-30T00:00:02"/>
    <n v="25.83333333334086"/>
    <x v="0"/>
    <x v="1"/>
  </r>
  <r>
    <x v="10"/>
    <s v="2024025758"/>
    <x v="0"/>
    <x v="1245"/>
    <s v="E9349KRP"/>
    <d v="2024-12-27T00:00:00"/>
    <x v="1"/>
    <s v="2882"/>
    <x v="50"/>
    <s v="PA"/>
    <x v="2"/>
    <x v="0"/>
    <d v="2024-12-27T00:00:00"/>
    <d v="1899-12-30T07:17:10"/>
    <d v="2024-12-27T00:00:00"/>
    <d v="1899-12-30T07:17:13"/>
    <d v="2024-12-27T00:00:00"/>
    <d v="1899-12-30T07:44:54"/>
    <x v="0"/>
    <x v="0"/>
    <s v="7001180865"/>
    <s v="EXW"/>
    <d v="1899-12-30T00:27:44"/>
    <x v="3082"/>
    <d v="1899-12-30T00:00:03"/>
    <s v="Ensacado"/>
    <s v="E002"/>
    <x v="1"/>
    <d v="1899-12-30T00:27:44"/>
    <d v="1899-12-30T00:27:41"/>
    <x v="1"/>
    <x v="0"/>
    <x v="0"/>
    <x v="2"/>
    <n v="0"/>
    <n v="0"/>
    <x v="0"/>
    <x v="2"/>
    <x v="0"/>
    <n v="0"/>
    <x v="7"/>
    <x v="1"/>
    <d v="1899-12-30T00:00:03"/>
    <d v="1899-12-30T00:00:03"/>
    <x v="0"/>
    <m/>
    <m/>
    <d v="1899-12-30T00:00:00"/>
    <d v="1899-12-30T00:27:44"/>
    <n v="6"/>
    <d v="1899-12-30T00:00:03"/>
    <n v="27.733333333334443"/>
    <x v="0"/>
    <x v="1"/>
  </r>
  <r>
    <x v="10"/>
    <s v="2024025759"/>
    <x v="0"/>
    <x v="1242"/>
    <s v="E5397JZM"/>
    <d v="2024-12-27T00:00:00"/>
    <x v="1"/>
    <s v="837"/>
    <x v="48"/>
    <s v="PA"/>
    <x v="0"/>
    <x v="0"/>
    <d v="2024-12-27T00:00:00"/>
    <d v="1899-12-30T07:19:53"/>
    <d v="2024-12-27T00:00:00"/>
    <d v="1899-12-30T07:19:54"/>
    <d v="2024-12-27T00:00:00"/>
    <d v="1899-12-30T07:50:26"/>
    <x v="0"/>
    <x v="0"/>
    <s v="7001180866"/>
    <s v="FBO"/>
    <d v="1899-12-30T00:30:33"/>
    <x v="934"/>
    <d v="1899-12-30T00:00:01"/>
    <s v="Granel"/>
    <s v="E001"/>
    <x v="2"/>
    <d v="1899-12-30T00:30:33"/>
    <d v="1899-12-30T00:30:32"/>
    <x v="1"/>
    <x v="0"/>
    <x v="0"/>
    <x v="1"/>
    <n v="0"/>
    <n v="0"/>
    <x v="0"/>
    <x v="1"/>
    <x v="0"/>
    <n v="0"/>
    <x v="7"/>
    <x v="1"/>
    <d v="1899-12-30T00:00:01"/>
    <d v="1899-12-30T00:00:01"/>
    <x v="0"/>
    <m/>
    <m/>
    <d v="1899-12-30T00:00:00"/>
    <d v="1899-12-30T00:30:33"/>
    <n v="6"/>
    <d v="1899-12-30T00:00:01"/>
    <n v="30.549999999988867"/>
    <x v="0"/>
    <x v="1"/>
  </r>
  <r>
    <x v="10"/>
    <s v="2024025760"/>
    <x v="0"/>
    <x v="1236"/>
    <s v="EBU01275R"/>
    <d v="2024-12-27T00:00:00"/>
    <x v="1"/>
    <s v="2955"/>
    <x v="49"/>
    <s v="PA"/>
    <x v="2"/>
    <x v="0"/>
    <d v="2024-12-27T00:00:00"/>
    <d v="1899-12-30T07:25:56"/>
    <d v="2024-12-27T00:00:00"/>
    <d v="1899-12-30T07:26:16"/>
    <d v="2024-12-27T00:00:00"/>
    <d v="1899-12-30T07:56:33"/>
    <x v="0"/>
    <x v="0"/>
    <s v="7001180867"/>
    <s v="EXW"/>
    <d v="1899-12-30T00:30:37"/>
    <x v="935"/>
    <d v="1899-12-30T00:00:20"/>
    <s v="Ensacado"/>
    <s v="E002"/>
    <x v="1"/>
    <d v="1899-12-30T00:30:37"/>
    <d v="1899-12-30T00:30:17"/>
    <x v="1"/>
    <x v="0"/>
    <x v="0"/>
    <x v="2"/>
    <n v="0"/>
    <n v="0"/>
    <x v="0"/>
    <x v="2"/>
    <x v="0"/>
    <n v="0"/>
    <x v="7"/>
    <x v="1"/>
    <d v="1899-12-30T00:00:20"/>
    <d v="1899-12-30T00:00:20"/>
    <x v="0"/>
    <m/>
    <m/>
    <d v="1899-12-30T00:00:00"/>
    <d v="1899-12-30T00:30:37"/>
    <n v="6"/>
    <d v="1899-12-30T00:00:20"/>
    <n v="30.616666666660766"/>
    <x v="0"/>
    <x v="1"/>
  </r>
  <r>
    <x v="10"/>
    <s v="2024025762"/>
    <x v="0"/>
    <x v="445"/>
    <s v="E92VG76"/>
    <d v="2024-12-27T00:00:00"/>
    <x v="1"/>
    <s v="2882"/>
    <x v="50"/>
    <s v="PA"/>
    <x v="2"/>
    <x v="0"/>
    <d v="2024-12-27T00:00:00"/>
    <d v="1899-12-30T07:46:30"/>
    <d v="2024-12-27T00:00:00"/>
    <d v="1899-12-30T07:46:32"/>
    <d v="2024-12-27T00:00:00"/>
    <d v="1899-12-30T08:33:27"/>
    <x v="0"/>
    <x v="0"/>
    <s v="7001180868"/>
    <s v="EXW"/>
    <d v="1899-12-30T00:46:57"/>
    <x v="1036"/>
    <d v="1899-12-30T00:00:02"/>
    <s v="Ensacado"/>
    <s v="E002"/>
    <x v="1"/>
    <d v="1899-12-30T00:46:57"/>
    <d v="1899-12-30T00:46:55"/>
    <x v="1"/>
    <x v="0"/>
    <x v="0"/>
    <x v="2"/>
    <n v="0"/>
    <n v="0"/>
    <x v="0"/>
    <x v="2"/>
    <x v="0"/>
    <n v="0"/>
    <x v="7"/>
    <x v="0"/>
    <d v="1899-12-30T00:00:02"/>
    <d v="1899-12-30T00:00:02"/>
    <x v="0"/>
    <m/>
    <m/>
    <d v="1899-12-30T00:00:00"/>
    <d v="1899-12-30T00:46:57"/>
    <n v="6"/>
    <d v="1899-12-30T00:00:02"/>
    <n v="46.950000000004778"/>
    <x v="1"/>
    <x v="0"/>
  </r>
  <r>
    <x v="10"/>
    <s v="2024025764"/>
    <x v="0"/>
    <x v="1218"/>
    <s v="E9980KJB"/>
    <d v="2024-12-27T00:00:00"/>
    <x v="1"/>
    <s v="1782"/>
    <x v="46"/>
    <s v="PA"/>
    <x v="1"/>
    <x v="0"/>
    <d v="2024-12-27T00:00:00"/>
    <d v="1899-12-30T08:00:14"/>
    <d v="2024-12-27T00:00:00"/>
    <d v="1899-12-30T08:00:16"/>
    <d v="2024-12-27T00:00:00"/>
    <d v="1899-12-30T08:46:09"/>
    <x v="0"/>
    <x v="0"/>
    <s v="7001180869"/>
    <s v="FBO"/>
    <d v="1899-12-30T00:45:55"/>
    <x v="1923"/>
    <d v="1899-12-30T00:00:02"/>
    <s v="Granel"/>
    <s v="E001"/>
    <x v="2"/>
    <d v="1899-12-30T00:45:55"/>
    <d v="1899-12-30T00:45:53"/>
    <x v="2"/>
    <x v="0"/>
    <x v="0"/>
    <x v="1"/>
    <n v="0"/>
    <n v="0"/>
    <x v="0"/>
    <x v="1"/>
    <x v="0"/>
    <n v="0"/>
    <x v="7"/>
    <x v="0"/>
    <d v="1899-12-30T00:00:02"/>
    <d v="1899-12-30T00:00:02"/>
    <x v="0"/>
    <m/>
    <m/>
    <d v="1899-12-30T00:00:00"/>
    <d v="1899-12-30T00:45:55"/>
    <n v="6"/>
    <d v="1899-12-30T00:00:02"/>
    <n v="45.91666666666076"/>
    <x v="1"/>
    <x v="0"/>
  </r>
  <r>
    <x v="10"/>
    <s v="2024025763"/>
    <x v="0"/>
    <x v="433"/>
    <s v="EAV24EQ"/>
    <d v="2024-12-27T00:00:00"/>
    <x v="1"/>
    <s v="2882"/>
    <x v="50"/>
    <s v="PA"/>
    <x v="2"/>
    <x v="0"/>
    <d v="2024-12-27T00:00:00"/>
    <d v="1899-12-30T07:47:47"/>
    <d v="2024-12-27T00:00:00"/>
    <d v="1899-12-30T07:47:48"/>
    <d v="2024-12-27T00:00:00"/>
    <d v="1899-12-30T08:52:22"/>
    <x v="0"/>
    <x v="0"/>
    <s v="7001180870"/>
    <s v="EXW"/>
    <d v="1899-12-30T01:04:35"/>
    <x v="3396"/>
    <d v="1899-12-30T00:00:01"/>
    <s v="Ensacado"/>
    <s v="E002"/>
    <x v="1"/>
    <d v="1899-12-30T01:04:35"/>
    <d v="1899-12-30T01:04:34"/>
    <x v="1"/>
    <x v="0"/>
    <x v="0"/>
    <x v="2"/>
    <n v="0"/>
    <n v="0"/>
    <x v="0"/>
    <x v="2"/>
    <x v="0"/>
    <n v="0"/>
    <x v="7"/>
    <x v="0"/>
    <d v="1899-12-30T00:00:01"/>
    <d v="1899-12-30T00:00:01"/>
    <x v="0"/>
    <m/>
    <m/>
    <d v="1899-12-30T00:00:00"/>
    <d v="1899-12-30T01:04:35"/>
    <n v="6"/>
    <d v="1899-12-30T00:00:01"/>
    <n v="64.583333333323182"/>
    <x v="1"/>
    <x v="0"/>
  </r>
  <r>
    <x v="10"/>
    <s v="2024025768"/>
    <x v="0"/>
    <x v="1222"/>
    <s v="E6663JLK"/>
    <d v="2024-12-27T00:00:00"/>
    <x v="1"/>
    <s v="1782"/>
    <x v="46"/>
    <s v="PA"/>
    <x v="1"/>
    <x v="0"/>
    <d v="2024-12-27T00:00:00"/>
    <d v="1899-12-30T09:09:15"/>
    <d v="2024-12-27T00:00:00"/>
    <d v="1899-12-30T09:09:16"/>
    <d v="2024-12-27T00:00:00"/>
    <d v="1899-12-30T09:38:49"/>
    <x v="0"/>
    <x v="0"/>
    <s v="7001180871"/>
    <s v="FBO"/>
    <d v="1899-12-30T00:29:34"/>
    <x v="440"/>
    <d v="1899-12-30T00:00:01"/>
    <s v="Granel"/>
    <s v="E001"/>
    <x v="2"/>
    <d v="1899-12-30T00:29:34"/>
    <d v="1899-12-30T00:29:33"/>
    <x v="3"/>
    <x v="0"/>
    <x v="0"/>
    <x v="1"/>
    <n v="0"/>
    <n v="0"/>
    <x v="0"/>
    <x v="1"/>
    <x v="0"/>
    <n v="0"/>
    <x v="7"/>
    <x v="1"/>
    <d v="1899-12-30T00:00:01"/>
    <d v="1899-12-30T00:00:01"/>
    <x v="0"/>
    <m/>
    <m/>
    <d v="1899-12-30T00:00:00"/>
    <d v="1899-12-30T00:29:34"/>
    <n v="6"/>
    <d v="1899-12-30T00:00:01"/>
    <n v="29.566666666670354"/>
    <x v="2"/>
    <x v="1"/>
  </r>
  <r>
    <x v="10"/>
    <s v="2024025769"/>
    <x v="0"/>
    <x v="1224"/>
    <s v="E0897HWR"/>
    <d v="2024-12-27T00:00:00"/>
    <x v="1"/>
    <s v="1782"/>
    <x v="46"/>
    <s v="PA"/>
    <x v="1"/>
    <x v="0"/>
    <d v="2024-12-27T00:00:00"/>
    <d v="1899-12-30T09:11:01"/>
    <d v="2024-12-27T00:00:00"/>
    <d v="1899-12-30T09:11:02"/>
    <d v="2024-12-27T00:00:00"/>
    <d v="1899-12-30T09:53:52"/>
    <x v="0"/>
    <x v="0"/>
    <s v="7001180872"/>
    <s v="FBO"/>
    <d v="1899-12-30T00:42:51"/>
    <x v="2800"/>
    <d v="1899-12-30T00:00:01"/>
    <s v="Granel"/>
    <s v="E001"/>
    <x v="2"/>
    <d v="1899-12-30T00:42:51"/>
    <d v="1899-12-30T00:42:50"/>
    <x v="3"/>
    <x v="0"/>
    <x v="0"/>
    <x v="1"/>
    <n v="0"/>
    <n v="0"/>
    <x v="0"/>
    <x v="1"/>
    <x v="0"/>
    <n v="0"/>
    <x v="7"/>
    <x v="1"/>
    <d v="1899-12-30T00:00:01"/>
    <d v="1899-12-30T00:00:01"/>
    <x v="0"/>
    <m/>
    <m/>
    <d v="1899-12-30T00:00:00"/>
    <d v="1899-12-30T00:42:51"/>
    <n v="6"/>
    <d v="1899-12-30T00:00:01"/>
    <n v="42.850000000007974"/>
    <x v="2"/>
    <x v="1"/>
  </r>
  <r>
    <x v="10"/>
    <s v="2024025770"/>
    <x v="0"/>
    <x v="1264"/>
    <s v="E3960KHT"/>
    <d v="2024-12-27T00:00:00"/>
    <x v="1"/>
    <s v="3236"/>
    <x v="47"/>
    <s v="PA"/>
    <x v="5"/>
    <x v="0"/>
    <d v="2024-12-27T00:00:00"/>
    <d v="1899-12-30T09:20:52"/>
    <d v="2024-12-27T00:00:00"/>
    <d v="1899-12-30T09:20:53"/>
    <d v="2024-12-27T00:00:00"/>
    <d v="1899-12-30T09:59:28"/>
    <x v="0"/>
    <x v="0"/>
    <s v="7001180873"/>
    <s v="FBO"/>
    <d v="1899-12-30T00:38:36"/>
    <x v="2703"/>
    <d v="1899-12-30T00:00:01"/>
    <s v="Granel"/>
    <s v="E001"/>
    <x v="2"/>
    <d v="1899-12-30T00:38:36"/>
    <d v="1899-12-30T00:38:35"/>
    <x v="3"/>
    <x v="0"/>
    <x v="0"/>
    <x v="1"/>
    <n v="0"/>
    <n v="0"/>
    <x v="0"/>
    <x v="1"/>
    <x v="0"/>
    <n v="0"/>
    <x v="7"/>
    <x v="1"/>
    <d v="1899-12-30T00:00:01"/>
    <d v="1899-12-30T00:00:01"/>
    <x v="0"/>
    <m/>
    <m/>
    <d v="1899-12-30T00:00:00"/>
    <d v="1899-12-30T00:38:36"/>
    <n v="6"/>
    <d v="1899-12-30T00:00:01"/>
    <n v="38.600000000006354"/>
    <x v="2"/>
    <x v="1"/>
  </r>
  <r>
    <x v="10"/>
    <s v="2024025767"/>
    <x v="0"/>
    <x v="1252"/>
    <s v="E0945JZT"/>
    <d v="2024-12-27T00:00:00"/>
    <x v="1"/>
    <s v="1782"/>
    <x v="46"/>
    <s v="PA"/>
    <x v="1"/>
    <x v="0"/>
    <d v="2024-12-27T00:00:00"/>
    <d v="1899-12-30T08:38:11"/>
    <d v="2024-12-27T00:00:00"/>
    <d v="1899-12-30T08:38:11"/>
    <d v="2024-12-27T00:00:00"/>
    <d v="1899-12-30T10:07:33"/>
    <x v="0"/>
    <x v="0"/>
    <s v="7001180874"/>
    <s v="FBO"/>
    <d v="1899-12-30T01:29:22"/>
    <x v="3397"/>
    <d v="1899-12-30T00:00:00"/>
    <s v="Granel"/>
    <s v="E001"/>
    <x v="2"/>
    <d v="1899-12-30T01:29:22"/>
    <d v="1899-12-30T01:29:22"/>
    <x v="2"/>
    <x v="0"/>
    <x v="0"/>
    <x v="1"/>
    <n v="0"/>
    <n v="0"/>
    <x v="0"/>
    <x v="1"/>
    <x v="0"/>
    <n v="0"/>
    <x v="7"/>
    <x v="0"/>
    <d v="1899-12-30T00:00:00"/>
    <d v="1899-12-30T00:00:00"/>
    <x v="0"/>
    <m/>
    <m/>
    <d v="1899-12-30T00:00:00"/>
    <d v="1899-12-30T01:29:22"/>
    <n v="6"/>
    <d v="1899-12-30T00:00:00"/>
    <n v="89.366666666659242"/>
    <x v="3"/>
    <x v="0"/>
  </r>
  <r>
    <x v="10"/>
    <s v="2024025771"/>
    <x v="0"/>
    <x v="1267"/>
    <s v="E3201JTT"/>
    <d v="2024-12-27T00:00:00"/>
    <x v="1"/>
    <s v="837"/>
    <x v="48"/>
    <s v="PA"/>
    <x v="0"/>
    <x v="0"/>
    <d v="2024-12-27T00:00:00"/>
    <d v="1899-12-30T09:38:53"/>
    <d v="2024-12-27T00:00:00"/>
    <d v="1899-12-30T09:38:54"/>
    <d v="2024-12-27T00:00:00"/>
    <d v="1899-12-30T10:11:01"/>
    <x v="0"/>
    <x v="0"/>
    <s v="7001180875"/>
    <s v="FBO"/>
    <d v="1899-12-30T00:32:08"/>
    <x v="1073"/>
    <d v="1899-12-30T00:00:01"/>
    <s v="Granel"/>
    <s v="E001"/>
    <x v="2"/>
    <d v="1899-12-30T00:32:08"/>
    <d v="1899-12-30T00:32:07"/>
    <x v="3"/>
    <x v="0"/>
    <x v="0"/>
    <x v="1"/>
    <n v="0"/>
    <n v="0"/>
    <x v="0"/>
    <x v="1"/>
    <x v="0"/>
    <n v="0"/>
    <x v="7"/>
    <x v="1"/>
    <d v="1899-12-30T00:00:01"/>
    <d v="1899-12-30T00:00:01"/>
    <x v="0"/>
    <m/>
    <m/>
    <d v="1899-12-30T00:00:00"/>
    <d v="1899-12-30T00:32:08"/>
    <n v="6"/>
    <d v="1899-12-30T00:00:01"/>
    <n v="32.13333333334073"/>
    <x v="3"/>
    <x v="1"/>
  </r>
  <r>
    <x v="10"/>
    <s v="2024025772"/>
    <x v="0"/>
    <x v="1234"/>
    <s v="E5825KKS"/>
    <d v="2024-12-27T00:00:00"/>
    <x v="1"/>
    <s v="1782"/>
    <x v="46"/>
    <s v="PA"/>
    <x v="1"/>
    <x v="0"/>
    <d v="2024-12-27T00:00:00"/>
    <d v="1899-12-30T09:45:23"/>
    <d v="2024-12-27T00:00:00"/>
    <d v="1899-12-30T09:53:31"/>
    <d v="2024-12-27T00:00:00"/>
    <d v="1899-12-30T10:22:54"/>
    <x v="0"/>
    <x v="0"/>
    <s v="7001180876"/>
    <s v="FBO"/>
    <d v="1899-12-30T00:37:31"/>
    <x v="368"/>
    <d v="1899-12-30T00:08:08"/>
    <s v="Granel"/>
    <s v="E001"/>
    <x v="2"/>
    <d v="1899-12-30T00:37:31"/>
    <d v="1899-12-30T00:29:23"/>
    <x v="3"/>
    <x v="0"/>
    <x v="0"/>
    <x v="1"/>
    <n v="0"/>
    <n v="0"/>
    <x v="0"/>
    <x v="1"/>
    <x v="0"/>
    <n v="0"/>
    <x v="7"/>
    <x v="1"/>
    <d v="1899-12-30T00:08:08"/>
    <d v="1899-12-30T00:08:08"/>
    <x v="0"/>
    <m/>
    <m/>
    <d v="1899-12-30T00:00:00"/>
    <d v="1899-12-30T00:37:31"/>
    <n v="6"/>
    <d v="1899-12-30T00:08:08"/>
    <n v="37.5166666666656"/>
    <x v="3"/>
    <x v="1"/>
  </r>
  <r>
    <x v="10"/>
    <s v="2024025773"/>
    <x v="0"/>
    <x v="135"/>
    <s v="E3616JTZ"/>
    <d v="2024-12-27T00:00:00"/>
    <x v="1"/>
    <s v="1782"/>
    <x v="46"/>
    <s v="PA"/>
    <x v="1"/>
    <x v="0"/>
    <d v="2024-12-27T00:00:00"/>
    <d v="1899-12-30T09:51:58"/>
    <d v="2024-12-27T00:00:00"/>
    <d v="1899-12-30T09:51:59"/>
    <d v="2024-12-27T00:00:00"/>
    <d v="1899-12-30T10:41:49"/>
    <x v="0"/>
    <x v="0"/>
    <s v="7001180877"/>
    <s v="FBO"/>
    <d v="1899-12-30T00:49:51"/>
    <x v="2695"/>
    <d v="1899-12-30T00:00:01"/>
    <s v="Granel"/>
    <s v="E001"/>
    <x v="2"/>
    <d v="1899-12-30T00:49:51"/>
    <d v="1899-12-30T00:49:50"/>
    <x v="3"/>
    <x v="0"/>
    <x v="0"/>
    <x v="1"/>
    <n v="0"/>
    <n v="0"/>
    <x v="0"/>
    <x v="1"/>
    <x v="0"/>
    <n v="0"/>
    <x v="7"/>
    <x v="0"/>
    <d v="1899-12-30T00:00:01"/>
    <d v="1899-12-30T00:00:01"/>
    <x v="0"/>
    <m/>
    <m/>
    <d v="1899-12-30T00:00:00"/>
    <d v="1899-12-30T00:49:51"/>
    <n v="6"/>
    <d v="1899-12-30T00:00:01"/>
    <n v="49.850000000006354"/>
    <x v="3"/>
    <x v="0"/>
  </r>
  <r>
    <x v="10"/>
    <s v="2024025774"/>
    <x v="0"/>
    <x v="1232"/>
    <s v="ER2114BBN"/>
    <d v="2024-12-27T00:00:00"/>
    <x v="1"/>
    <s v="1782"/>
    <x v="46"/>
    <s v="PA"/>
    <x v="1"/>
    <x v="0"/>
    <d v="2024-12-27T00:00:00"/>
    <d v="1899-12-30T09:53:14"/>
    <d v="2024-12-27T00:00:00"/>
    <d v="1899-12-30T09:53:16"/>
    <d v="2024-12-27T00:00:00"/>
    <d v="1899-12-30T10:49:49"/>
    <x v="0"/>
    <x v="0"/>
    <s v="7001180878"/>
    <s v="EXW"/>
    <d v="1899-12-30T00:56:35"/>
    <x v="3398"/>
    <d v="1899-12-30T00:00:02"/>
    <s v="Granel"/>
    <s v="E001"/>
    <x v="1"/>
    <d v="1899-12-30T00:56:35"/>
    <d v="1899-12-30T00:56:33"/>
    <x v="3"/>
    <x v="0"/>
    <x v="0"/>
    <x v="1"/>
    <n v="0"/>
    <n v="0"/>
    <x v="0"/>
    <x v="1"/>
    <x v="0"/>
    <n v="0"/>
    <x v="7"/>
    <x v="0"/>
    <d v="1899-12-30T00:00:02"/>
    <d v="1899-12-30T00:00:02"/>
    <x v="0"/>
    <m/>
    <m/>
    <d v="1899-12-30T00:00:00"/>
    <d v="1899-12-30T00:56:35"/>
    <n v="6"/>
    <d v="1899-12-30T00:00:02"/>
    <n v="56.583333333331197"/>
    <x v="3"/>
    <x v="0"/>
  </r>
  <r>
    <x v="10"/>
    <s v="2024025775"/>
    <x v="0"/>
    <x v="1220"/>
    <s v="E4598JTV"/>
    <d v="2024-12-27T00:00:00"/>
    <x v="1"/>
    <s v="1782"/>
    <x v="46"/>
    <s v="PA"/>
    <x v="1"/>
    <x v="0"/>
    <d v="2024-12-27T00:00:00"/>
    <d v="1899-12-30T10:29:21"/>
    <d v="2024-12-27T00:00:00"/>
    <d v="1899-12-30T10:29:22"/>
    <d v="2024-12-27T00:00:00"/>
    <d v="1899-12-30T11:20:32"/>
    <x v="0"/>
    <x v="0"/>
    <s v="7001180879"/>
    <s v="FBO"/>
    <d v="1899-12-30T00:51:11"/>
    <x v="3399"/>
    <d v="1899-12-30T00:00:01"/>
    <s v="Granel"/>
    <s v="E001"/>
    <x v="2"/>
    <d v="1899-12-30T00:51:11"/>
    <d v="1899-12-30T00:51:10"/>
    <x v="4"/>
    <x v="0"/>
    <x v="0"/>
    <x v="1"/>
    <n v="0"/>
    <n v="0"/>
    <x v="0"/>
    <x v="1"/>
    <x v="0"/>
    <n v="0"/>
    <x v="7"/>
    <x v="0"/>
    <d v="1899-12-30T00:00:01"/>
    <d v="1899-12-30T00:00:01"/>
    <x v="0"/>
    <m/>
    <m/>
    <d v="1899-12-30T00:00:00"/>
    <d v="1899-12-30T00:51:11"/>
    <n v="6"/>
    <d v="1899-12-30T00:00:01"/>
    <n v="51.183333333331234"/>
    <x v="4"/>
    <x v="0"/>
  </r>
  <r>
    <x v="10"/>
    <s v="2024025776"/>
    <x v="0"/>
    <x v="1223"/>
    <s v="E2015JDV"/>
    <d v="2024-12-27T00:00:00"/>
    <x v="1"/>
    <s v="1782"/>
    <x v="46"/>
    <s v="PA"/>
    <x v="1"/>
    <x v="0"/>
    <d v="2024-12-27T00:00:00"/>
    <d v="1899-12-30T10:35:34"/>
    <d v="2024-12-27T00:00:00"/>
    <d v="1899-12-30T10:35:54"/>
    <d v="2024-12-27T00:00:00"/>
    <d v="1899-12-30T11:26:20"/>
    <x v="0"/>
    <x v="0"/>
    <s v="7001180880"/>
    <s v="FBO"/>
    <d v="1899-12-30T00:50:46"/>
    <x v="3338"/>
    <d v="1899-12-30T00:00:20"/>
    <s v="Granel"/>
    <s v="E001"/>
    <x v="2"/>
    <d v="1899-12-30T00:50:46"/>
    <d v="1899-12-30T00:50:26"/>
    <x v="4"/>
    <x v="0"/>
    <x v="0"/>
    <x v="1"/>
    <n v="0"/>
    <n v="0"/>
    <x v="0"/>
    <x v="1"/>
    <x v="0"/>
    <n v="0"/>
    <x v="7"/>
    <x v="0"/>
    <d v="1899-12-30T00:00:20"/>
    <d v="1899-12-30T00:00:20"/>
    <x v="0"/>
    <m/>
    <m/>
    <d v="1899-12-30T00:00:00"/>
    <d v="1899-12-30T00:50:46"/>
    <n v="6"/>
    <d v="1899-12-30T00:00:20"/>
    <n v="50.766666666667192"/>
    <x v="4"/>
    <x v="0"/>
  </r>
  <r>
    <x v="10"/>
    <s v="2024025777"/>
    <x v="0"/>
    <x v="1236"/>
    <s v="EBU01275R"/>
    <d v="2024-12-27T00:00:00"/>
    <x v="1"/>
    <s v="3312"/>
    <x v="51"/>
    <s v="PA"/>
    <x v="2"/>
    <x v="0"/>
    <d v="2024-12-27T00:00:00"/>
    <d v="1899-12-30T10:38:21"/>
    <d v="2024-12-27T00:00:00"/>
    <d v="1899-12-30T10:38:21"/>
    <d v="2024-12-27T00:00:00"/>
    <d v="1899-12-30T11:30:32"/>
    <x v="0"/>
    <x v="0"/>
    <s v="7001180881"/>
    <s v="EXW"/>
    <d v="1899-12-30T00:52:11"/>
    <x v="3400"/>
    <d v="1899-12-30T00:00:00"/>
    <s v="Ensacado"/>
    <s v="E002"/>
    <x v="1"/>
    <d v="1899-12-30T00:52:11"/>
    <d v="1899-12-30T00:52:11"/>
    <x v="4"/>
    <x v="0"/>
    <x v="0"/>
    <x v="2"/>
    <n v="0"/>
    <n v="0"/>
    <x v="0"/>
    <x v="2"/>
    <x v="0"/>
    <n v="0"/>
    <x v="7"/>
    <x v="0"/>
    <d v="1899-12-30T00:00:00"/>
    <d v="1899-12-30T00:00:00"/>
    <x v="0"/>
    <m/>
    <m/>
    <d v="1899-12-30T00:00:00"/>
    <d v="1899-12-30T00:52:11"/>
    <n v="6"/>
    <d v="1899-12-30T00:00:00"/>
    <n v="52.183333333339142"/>
    <x v="4"/>
    <x v="0"/>
  </r>
  <r>
    <x v="10"/>
    <s v="2024025778"/>
    <x v="0"/>
    <x v="1231"/>
    <s v="E2222JCW"/>
    <d v="2024-12-27T00:00:00"/>
    <x v="1"/>
    <s v="1782"/>
    <x v="46"/>
    <s v="PA"/>
    <x v="1"/>
    <x v="0"/>
    <d v="2024-12-27T00:00:00"/>
    <d v="1899-12-30T10:55:25"/>
    <d v="2024-12-27T00:00:00"/>
    <d v="1899-12-30T10:55:44"/>
    <d v="2024-12-27T00:00:00"/>
    <d v="1899-12-30T11:46:30"/>
    <x v="0"/>
    <x v="0"/>
    <s v="7001180882"/>
    <s v="FBO"/>
    <d v="1899-12-30T00:51:05"/>
    <x v="329"/>
    <d v="1899-12-30T00:00:19"/>
    <s v="Granel"/>
    <s v="E001"/>
    <x v="2"/>
    <d v="1899-12-30T00:51:05"/>
    <d v="1899-12-30T00:50:46"/>
    <x v="4"/>
    <x v="0"/>
    <x v="0"/>
    <x v="1"/>
    <n v="0"/>
    <n v="0"/>
    <x v="0"/>
    <x v="1"/>
    <x v="0"/>
    <n v="0"/>
    <x v="7"/>
    <x v="0"/>
    <d v="1899-12-30T00:00:19"/>
    <d v="1899-12-30T00:00:19"/>
    <x v="0"/>
    <m/>
    <m/>
    <d v="1899-12-30T00:00:00"/>
    <d v="1899-12-30T00:51:05"/>
    <n v="6"/>
    <d v="1899-12-30T00:00:19"/>
    <n v="51.083333333337535"/>
    <x v="4"/>
    <x v="0"/>
  </r>
  <r>
    <x v="10"/>
    <s v="2024025786"/>
    <x v="0"/>
    <x v="1225"/>
    <s v="E4179KVF"/>
    <d v="2024-12-27T00:00:00"/>
    <x v="1"/>
    <s v="1782"/>
    <x v="46"/>
    <s v="PA"/>
    <x v="1"/>
    <x v="0"/>
    <d v="2024-12-27T00:00:00"/>
    <d v="1899-12-30T11:27:08"/>
    <d v="2024-12-27T00:00:00"/>
    <d v="1899-12-30T11:27:09"/>
    <d v="2024-12-27T00:00:00"/>
    <d v="1899-12-30T12:01:37"/>
    <x v="0"/>
    <x v="0"/>
    <s v="7001180883"/>
    <s v="FBO"/>
    <d v="1899-12-30T00:34:29"/>
    <x v="595"/>
    <d v="1899-12-30T00:00:01"/>
    <s v="Granel"/>
    <s v="E001"/>
    <x v="2"/>
    <d v="1899-12-30T00:34:29"/>
    <d v="1899-12-30T00:34:28"/>
    <x v="5"/>
    <x v="0"/>
    <x v="0"/>
    <x v="1"/>
    <n v="0"/>
    <n v="0"/>
    <x v="0"/>
    <x v="1"/>
    <x v="0"/>
    <n v="0"/>
    <x v="7"/>
    <x v="1"/>
    <d v="1899-12-30T00:00:01"/>
    <d v="1899-12-30T00:00:01"/>
    <x v="0"/>
    <m/>
    <m/>
    <d v="1899-12-30T00:00:00"/>
    <d v="1899-12-30T00:34:29"/>
    <n v="6"/>
    <d v="1899-12-30T00:00:01"/>
    <n v="34.483333333334379"/>
    <x v="5"/>
    <x v="1"/>
  </r>
  <r>
    <x v="10"/>
    <s v="2024025783"/>
    <x v="0"/>
    <x v="1245"/>
    <s v="E9349KRP"/>
    <d v="2024-12-27T00:00:00"/>
    <x v="1"/>
    <s v="3312"/>
    <x v="51"/>
    <s v="PA"/>
    <x v="2"/>
    <x v="0"/>
    <d v="2024-12-27T00:00:00"/>
    <d v="1899-12-30T11:16:01"/>
    <d v="2024-12-27T00:00:00"/>
    <d v="1899-12-30T11:16:20"/>
    <d v="2024-12-27T00:00:00"/>
    <d v="1899-12-30T12:05:22"/>
    <x v="0"/>
    <x v="0"/>
    <s v="7001180884"/>
    <s v="EXW"/>
    <d v="1899-12-30T00:49:21"/>
    <x v="3401"/>
    <d v="1899-12-30T00:00:19"/>
    <s v="Ensacado"/>
    <s v="E002"/>
    <x v="1"/>
    <d v="1899-12-30T00:49:21"/>
    <d v="1899-12-30T00:49:02"/>
    <x v="5"/>
    <x v="0"/>
    <x v="0"/>
    <x v="2"/>
    <n v="0"/>
    <n v="0"/>
    <x v="0"/>
    <x v="2"/>
    <x v="0"/>
    <n v="0"/>
    <x v="7"/>
    <x v="0"/>
    <d v="1899-12-30T00:00:19"/>
    <d v="1899-12-30T00:00:19"/>
    <x v="0"/>
    <m/>
    <m/>
    <d v="1899-12-30T00:00:00"/>
    <d v="1899-12-30T00:49:21"/>
    <n v="6"/>
    <d v="1899-12-30T00:00:19"/>
    <n v="49.349999999995163"/>
    <x v="5"/>
    <x v="0"/>
  </r>
  <r>
    <x v="10"/>
    <s v="2024025785"/>
    <x v="0"/>
    <x v="1233"/>
    <s v="ER0328BBM"/>
    <d v="2024-12-27T00:00:00"/>
    <x v="1"/>
    <s v="1782"/>
    <x v="46"/>
    <s v="PA"/>
    <x v="1"/>
    <x v="0"/>
    <d v="2024-12-27T00:00:00"/>
    <d v="1899-12-30T11:22:13"/>
    <d v="2024-12-27T00:00:00"/>
    <d v="1899-12-30T11:22:14"/>
    <d v="2024-12-27T00:00:00"/>
    <d v="1899-12-30T12:08:15"/>
    <x v="0"/>
    <x v="0"/>
    <s v="7001180885"/>
    <s v="EXW"/>
    <d v="1899-12-30T00:46:02"/>
    <x v="3402"/>
    <d v="1899-12-30T00:00:01"/>
    <s v="Granel"/>
    <s v="E001"/>
    <x v="1"/>
    <d v="1899-12-30T00:46:02"/>
    <d v="1899-12-30T00:46:01"/>
    <x v="5"/>
    <x v="0"/>
    <x v="0"/>
    <x v="1"/>
    <n v="0"/>
    <n v="0"/>
    <x v="0"/>
    <x v="1"/>
    <x v="0"/>
    <n v="0"/>
    <x v="7"/>
    <x v="0"/>
    <d v="1899-12-30T00:00:01"/>
    <d v="1899-12-30T00:00:01"/>
    <x v="0"/>
    <m/>
    <m/>
    <d v="1899-12-30T00:00:00"/>
    <d v="1899-12-30T00:46:02"/>
    <n v="6"/>
    <d v="1899-12-30T00:00:01"/>
    <n v="46.033333333344018"/>
    <x v="5"/>
    <x v="0"/>
  </r>
  <r>
    <x v="10"/>
    <s v="2024025787"/>
    <x v="0"/>
    <x v="1235"/>
    <s v="ER7683BCC"/>
    <d v="2024-12-27T00:00:00"/>
    <x v="1"/>
    <s v="1782"/>
    <x v="46"/>
    <s v="PA"/>
    <x v="1"/>
    <x v="0"/>
    <d v="2024-12-27T00:00:00"/>
    <d v="1899-12-30T11:39:48"/>
    <d v="2024-12-27T00:00:00"/>
    <d v="1899-12-30T11:39:49"/>
    <d v="2024-12-27T00:00:00"/>
    <d v="1899-12-30T12:29:23"/>
    <x v="0"/>
    <x v="0"/>
    <s v="7001180886"/>
    <s v="EXW"/>
    <d v="1899-12-30T00:49:35"/>
    <x v="1083"/>
    <d v="1899-12-30T00:00:01"/>
    <s v="Granel"/>
    <s v="E001"/>
    <x v="1"/>
    <d v="1899-12-30T00:49:35"/>
    <d v="1899-12-30T00:49:34"/>
    <x v="5"/>
    <x v="0"/>
    <x v="0"/>
    <x v="1"/>
    <n v="0"/>
    <n v="0"/>
    <x v="0"/>
    <x v="1"/>
    <x v="0"/>
    <n v="0"/>
    <x v="7"/>
    <x v="0"/>
    <d v="1899-12-30T00:00:01"/>
    <d v="1899-12-30T00:00:01"/>
    <x v="0"/>
    <m/>
    <m/>
    <d v="1899-12-30T00:00:00"/>
    <d v="1899-12-30T00:49:35"/>
    <n v="6"/>
    <d v="1899-12-30T00:00:01"/>
    <n v="49.583333333332902"/>
    <x v="5"/>
    <x v="0"/>
  </r>
  <r>
    <x v="10"/>
    <s v="2024025788"/>
    <x v="0"/>
    <x v="1227"/>
    <s v="E9842JGG"/>
    <d v="2024-12-27T00:00:00"/>
    <x v="1"/>
    <s v="1782"/>
    <x v="46"/>
    <s v="PA"/>
    <x v="1"/>
    <x v="0"/>
    <d v="2024-12-27T00:00:00"/>
    <d v="1899-12-30T11:56:32"/>
    <d v="2024-12-27T00:00:00"/>
    <d v="1899-12-30T11:56:33"/>
    <d v="2024-12-27T00:00:00"/>
    <d v="1899-12-30T12:45:46"/>
    <x v="0"/>
    <x v="0"/>
    <s v="7001180887"/>
    <s v="FBO"/>
    <d v="1899-12-30T00:49:14"/>
    <x v="2966"/>
    <d v="1899-12-30T00:00:01"/>
    <s v="Granel"/>
    <s v="E001"/>
    <x v="2"/>
    <d v="1899-12-30T00:49:14"/>
    <d v="1899-12-30T00:49:13"/>
    <x v="5"/>
    <x v="0"/>
    <x v="0"/>
    <x v="1"/>
    <n v="0"/>
    <n v="0"/>
    <x v="0"/>
    <x v="1"/>
    <x v="0"/>
    <n v="0"/>
    <x v="7"/>
    <x v="0"/>
    <d v="1899-12-30T00:00:01"/>
    <d v="1899-12-30T00:00:01"/>
    <x v="0"/>
    <m/>
    <m/>
    <d v="1899-12-30T00:00:00"/>
    <d v="1899-12-30T00:49:14"/>
    <n v="6"/>
    <d v="1899-12-30T00:00:01"/>
    <n v="49.233333333340838"/>
    <x v="5"/>
    <x v="0"/>
  </r>
  <r>
    <x v="10"/>
    <s v="2024025789"/>
    <x v="0"/>
    <x v="1230"/>
    <s v="E9402GGZ"/>
    <d v="2024-12-27T00:00:00"/>
    <x v="1"/>
    <s v="3236"/>
    <x v="47"/>
    <s v="PA"/>
    <x v="5"/>
    <x v="0"/>
    <d v="2024-12-27T00:00:00"/>
    <d v="1899-12-30T12:36:44"/>
    <d v="2024-12-27T00:00:00"/>
    <d v="1899-12-30T12:36:44"/>
    <d v="2024-12-27T00:00:00"/>
    <d v="1899-12-30T13:15:51"/>
    <x v="0"/>
    <x v="0"/>
    <s v="7001180888"/>
    <s v="FBO"/>
    <d v="1899-12-30T00:39:07"/>
    <x v="1398"/>
    <d v="1899-12-30T00:00:00"/>
    <s v="Granel"/>
    <s v="E001"/>
    <x v="2"/>
    <d v="1899-12-30T00:39:07"/>
    <d v="1899-12-30T00:39:07"/>
    <x v="6"/>
    <x v="0"/>
    <x v="0"/>
    <x v="1"/>
    <n v="0"/>
    <n v="0"/>
    <x v="0"/>
    <x v="1"/>
    <x v="0"/>
    <n v="0"/>
    <x v="7"/>
    <x v="1"/>
    <d v="1899-12-30T00:00:00"/>
    <d v="1899-12-30T00:00:00"/>
    <x v="0"/>
    <m/>
    <m/>
    <d v="1899-12-30T00:00:00"/>
    <d v="1899-12-30T00:39:07"/>
    <n v="6"/>
    <d v="1899-12-30T00:00:00"/>
    <n v="39.116666666664095"/>
    <x v="13"/>
    <x v="1"/>
  </r>
  <r>
    <x v="10"/>
    <s v="2024025792"/>
    <x v="0"/>
    <x v="1236"/>
    <s v="EBU01275R"/>
    <d v="2024-12-27T00:00:00"/>
    <x v="1"/>
    <s v="3312"/>
    <x v="51"/>
    <s v="PA"/>
    <x v="2"/>
    <x v="0"/>
    <d v="2024-12-27T00:00:00"/>
    <d v="1899-12-30T13:10:56"/>
    <d v="2024-12-27T00:00:00"/>
    <d v="1899-12-30T13:11:17"/>
    <d v="2024-12-27T00:00:00"/>
    <d v="1899-12-30T13:50:12"/>
    <x v="0"/>
    <x v="0"/>
    <s v="7001180889"/>
    <s v="EXW"/>
    <d v="1899-12-30T00:39:16"/>
    <x v="1075"/>
    <d v="1899-12-30T00:00:21"/>
    <s v="Ensacado"/>
    <s v="E002"/>
    <x v="1"/>
    <d v="1899-12-30T00:39:16"/>
    <d v="1899-12-30T00:38:55"/>
    <x v="9"/>
    <x v="0"/>
    <x v="0"/>
    <x v="2"/>
    <n v="0"/>
    <n v="0"/>
    <x v="0"/>
    <x v="2"/>
    <x v="0"/>
    <n v="0"/>
    <x v="7"/>
    <x v="1"/>
    <d v="1899-12-30T00:00:21"/>
    <d v="1899-12-30T00:00:21"/>
    <x v="0"/>
    <m/>
    <m/>
    <d v="1899-12-30T00:00:00"/>
    <d v="1899-12-30T00:39:16"/>
    <n v="6"/>
    <d v="1899-12-30T00:00:21"/>
    <n v="39.266666666668755"/>
    <x v="13"/>
    <x v="1"/>
  </r>
  <r>
    <x v="10"/>
    <s v="2024025793"/>
    <x v="0"/>
    <x v="1218"/>
    <s v="E9980KJB"/>
    <d v="2024-12-27T00:00:00"/>
    <x v="1"/>
    <s v="1782"/>
    <x v="46"/>
    <s v="PA"/>
    <x v="1"/>
    <x v="0"/>
    <d v="2024-12-27T00:00:00"/>
    <d v="1899-12-30T13:16:36"/>
    <d v="2024-12-27T00:00:00"/>
    <d v="1899-12-30T13:16:37"/>
    <d v="2024-12-27T00:00:00"/>
    <d v="1899-12-30T13:55:32"/>
    <x v="0"/>
    <x v="0"/>
    <s v="7001180890"/>
    <s v="FBO"/>
    <d v="1899-12-30T00:38:56"/>
    <x v="1075"/>
    <d v="1899-12-30T00:00:01"/>
    <s v="Granel"/>
    <s v="E001"/>
    <x v="2"/>
    <d v="1899-12-30T00:38:56"/>
    <d v="1899-12-30T00:38:55"/>
    <x v="9"/>
    <x v="0"/>
    <x v="0"/>
    <x v="1"/>
    <n v="0"/>
    <n v="0"/>
    <x v="0"/>
    <x v="1"/>
    <x v="0"/>
    <n v="0"/>
    <x v="7"/>
    <x v="1"/>
    <d v="1899-12-30T00:00:01"/>
    <d v="1899-12-30T00:00:01"/>
    <x v="0"/>
    <m/>
    <m/>
    <d v="1899-12-30T00:00:00"/>
    <d v="1899-12-30T00:38:56"/>
    <n v="6"/>
    <d v="1899-12-30T00:00:01"/>
    <n v="38.933333333337551"/>
    <x v="13"/>
    <x v="1"/>
  </r>
  <r>
    <x v="10"/>
    <s v="2024025794"/>
    <x v="0"/>
    <x v="1286"/>
    <s v="E8504HZL"/>
    <d v="2024-12-27T00:00:00"/>
    <x v="1"/>
    <s v="3312"/>
    <x v="51"/>
    <s v="PA"/>
    <x v="2"/>
    <x v="0"/>
    <d v="2024-12-27T00:00:00"/>
    <d v="1899-12-30T13:46:33"/>
    <d v="2024-12-27T00:00:00"/>
    <d v="1899-12-30T13:46:33"/>
    <d v="2024-12-27T00:00:00"/>
    <d v="1899-12-30T14:48:38"/>
    <x v="0"/>
    <x v="0"/>
    <s v="7001180891"/>
    <s v="EXW"/>
    <d v="1899-12-30T01:02:05"/>
    <x v="2804"/>
    <d v="1899-12-30T00:00:00"/>
    <s v="Ensacado"/>
    <s v="E002"/>
    <x v="1"/>
    <d v="1899-12-30T01:02:05"/>
    <d v="1899-12-30T01:02:05"/>
    <x v="9"/>
    <x v="0"/>
    <x v="0"/>
    <x v="2"/>
    <n v="0"/>
    <n v="0"/>
    <x v="0"/>
    <x v="2"/>
    <x v="0"/>
    <n v="0"/>
    <x v="7"/>
    <x v="0"/>
    <d v="1899-12-30T00:00:00"/>
    <d v="1899-12-30T00:00:00"/>
    <x v="0"/>
    <m/>
    <m/>
    <d v="1899-12-30T00:00:00"/>
    <d v="1899-12-30T01:02:05"/>
    <n v="6"/>
    <d v="1899-12-30T00:00:00"/>
    <n v="62.083333333324703"/>
    <x v="8"/>
    <x v="0"/>
  </r>
  <r>
    <x v="10"/>
    <s v="2024025795"/>
    <x v="0"/>
    <x v="1224"/>
    <s v="E0897HWR"/>
    <d v="2024-12-27T00:00:00"/>
    <x v="1"/>
    <s v="1782"/>
    <x v="46"/>
    <s v="PA"/>
    <x v="1"/>
    <x v="0"/>
    <d v="2024-12-27T00:00:00"/>
    <d v="1899-12-30T14:32:04"/>
    <d v="2024-12-27T00:00:00"/>
    <d v="1899-12-30T14:32:06"/>
    <d v="2024-12-27T00:00:00"/>
    <d v="1899-12-30T15:12:40"/>
    <x v="0"/>
    <x v="0"/>
    <s v="7001180892"/>
    <s v="FBO"/>
    <d v="1899-12-30T00:40:36"/>
    <x v="332"/>
    <d v="1899-12-30T00:00:02"/>
    <s v="Granel"/>
    <s v="E001"/>
    <x v="2"/>
    <d v="1899-12-30T00:40:36"/>
    <d v="1899-12-30T00:40:34"/>
    <x v="7"/>
    <x v="0"/>
    <x v="0"/>
    <x v="1"/>
    <n v="0"/>
    <n v="0"/>
    <x v="0"/>
    <x v="1"/>
    <x v="0"/>
    <n v="0"/>
    <x v="7"/>
    <x v="1"/>
    <d v="1899-12-30T00:00:02"/>
    <d v="1899-12-30T00:00:02"/>
    <x v="0"/>
    <m/>
    <m/>
    <d v="1899-12-30T00:00:00"/>
    <d v="1899-12-30T00:40:36"/>
    <n v="6"/>
    <d v="1899-12-30T00:00:02"/>
    <n v="40.600000000007945"/>
    <x v="6"/>
    <x v="1"/>
  </r>
  <r>
    <x v="10"/>
    <s v="2024025796"/>
    <x v="0"/>
    <x v="1252"/>
    <s v="E0945JZT"/>
    <d v="2024-12-27T00:00:00"/>
    <x v="1"/>
    <s v="837"/>
    <x v="48"/>
    <s v="PA"/>
    <x v="0"/>
    <x v="0"/>
    <d v="2024-12-27T00:00:00"/>
    <d v="1899-12-30T15:04:02"/>
    <d v="2024-12-27T00:00:00"/>
    <d v="1899-12-30T15:04:06"/>
    <d v="2024-12-27T00:00:00"/>
    <d v="1899-12-30T15:40:58"/>
    <x v="0"/>
    <x v="0"/>
    <s v="7001180893"/>
    <s v="FBO"/>
    <d v="1899-12-30T00:36:56"/>
    <x v="3403"/>
    <d v="1899-12-30T00:00:04"/>
    <s v="Granel"/>
    <s v="E001"/>
    <x v="2"/>
    <d v="1899-12-30T00:36:56"/>
    <d v="1899-12-30T00:36:52"/>
    <x v="14"/>
    <x v="0"/>
    <x v="0"/>
    <x v="1"/>
    <n v="0"/>
    <n v="0"/>
    <x v="0"/>
    <x v="1"/>
    <x v="0"/>
    <n v="0"/>
    <x v="7"/>
    <x v="1"/>
    <d v="1899-12-30T00:00:04"/>
    <d v="1899-12-30T00:00:04"/>
    <x v="0"/>
    <m/>
    <m/>
    <d v="1899-12-30T00:00:00"/>
    <d v="1899-12-30T00:36:56"/>
    <n v="6"/>
    <d v="1899-12-30T00:00:04"/>
    <n v="36.933333333321734"/>
    <x v="6"/>
    <x v="1"/>
  </r>
  <r>
    <x v="10"/>
    <s v="2024025801"/>
    <x v="0"/>
    <x v="1234"/>
    <s v="E5825KKS"/>
    <d v="2024-12-27T00:00:00"/>
    <x v="1"/>
    <s v="837"/>
    <x v="48"/>
    <s v="PA"/>
    <x v="0"/>
    <x v="0"/>
    <d v="2024-12-27T00:00:00"/>
    <d v="1899-12-30T15:56:07"/>
    <d v="2024-12-27T00:00:00"/>
    <d v="1899-12-30T15:56:26"/>
    <d v="2024-12-27T00:00:00"/>
    <d v="1899-12-30T16:23:52"/>
    <x v="0"/>
    <x v="0"/>
    <s v="7001180894"/>
    <s v="FBO"/>
    <d v="1899-12-30T00:27:45"/>
    <x v="944"/>
    <d v="1899-12-30T00:00:19"/>
    <s v="Granel"/>
    <s v="E001"/>
    <x v="2"/>
    <d v="1899-12-30T00:27:45"/>
    <d v="1899-12-30T00:27:26"/>
    <x v="14"/>
    <x v="0"/>
    <x v="0"/>
    <x v="1"/>
    <n v="0"/>
    <n v="0"/>
    <x v="0"/>
    <x v="1"/>
    <x v="0"/>
    <n v="0"/>
    <x v="7"/>
    <x v="1"/>
    <d v="1899-12-30T00:00:19"/>
    <d v="1899-12-30T00:00:19"/>
    <x v="0"/>
    <m/>
    <m/>
    <d v="1899-12-30T00:00:00"/>
    <d v="1899-12-30T00:27:45"/>
    <n v="6"/>
    <d v="1899-12-30T00:00:19"/>
    <n v="27.749999999995225"/>
    <x v="9"/>
    <x v="1"/>
  </r>
  <r>
    <x v="10"/>
    <s v="2024025802"/>
    <x v="0"/>
    <x v="1228"/>
    <s v="E5940JLK"/>
    <d v="2024-12-27T00:00:00"/>
    <x v="1"/>
    <s v="1782"/>
    <x v="46"/>
    <s v="PA"/>
    <x v="1"/>
    <x v="0"/>
    <d v="2024-12-27T00:00:00"/>
    <d v="1899-12-30T16:20:57"/>
    <d v="2024-12-27T00:00:00"/>
    <d v="1899-12-30T16:20:59"/>
    <d v="2024-12-27T00:00:00"/>
    <d v="1899-12-30T16:49:54"/>
    <x v="0"/>
    <x v="0"/>
    <s v="7001180895"/>
    <s v="FBO"/>
    <d v="1899-12-30T00:28:57"/>
    <x v="533"/>
    <d v="1899-12-30T00:00:02"/>
    <s v="Granel"/>
    <s v="E001"/>
    <x v="2"/>
    <d v="1899-12-30T00:28:57"/>
    <d v="1899-12-30T00:28:55"/>
    <x v="10"/>
    <x v="0"/>
    <x v="0"/>
    <x v="1"/>
    <n v="0"/>
    <n v="0"/>
    <x v="0"/>
    <x v="1"/>
    <x v="0"/>
    <n v="0"/>
    <x v="7"/>
    <x v="1"/>
    <d v="1899-12-30T00:00:02"/>
    <d v="1899-12-30T00:00:02"/>
    <x v="0"/>
    <m/>
    <m/>
    <d v="1899-12-30T00:00:00"/>
    <d v="1899-12-30T00:28:57"/>
    <n v="6"/>
    <d v="1899-12-30T00:00:02"/>
    <n v="28.949999999990457"/>
    <x v="9"/>
    <x v="1"/>
  </r>
  <r>
    <x v="10"/>
    <s v="2024025803"/>
    <x v="0"/>
    <x v="1231"/>
    <s v="E2222JCW"/>
    <d v="2024-12-27T00:00:00"/>
    <x v="1"/>
    <s v="1782"/>
    <x v="46"/>
    <s v="PA"/>
    <x v="1"/>
    <x v="0"/>
    <d v="2024-12-27T00:00:00"/>
    <d v="1899-12-30T16:22:07"/>
    <d v="2024-12-27T00:00:00"/>
    <d v="1899-12-30T16:22:09"/>
    <d v="2024-12-27T00:00:00"/>
    <d v="1899-12-30T17:08:51"/>
    <x v="0"/>
    <x v="0"/>
    <s v="7001180896"/>
    <s v="FBO"/>
    <d v="1899-12-30T00:46:44"/>
    <x v="2962"/>
    <d v="1899-12-30T00:00:02"/>
    <s v="Granel"/>
    <s v="E001"/>
    <x v="2"/>
    <d v="1899-12-30T00:46:44"/>
    <d v="1899-12-30T00:46:42"/>
    <x v="10"/>
    <x v="0"/>
    <x v="0"/>
    <x v="1"/>
    <n v="0"/>
    <n v="0"/>
    <x v="0"/>
    <x v="1"/>
    <x v="0"/>
    <n v="0"/>
    <x v="7"/>
    <x v="0"/>
    <d v="1899-12-30T00:00:02"/>
    <d v="1899-12-30T00:00:02"/>
    <x v="0"/>
    <m/>
    <m/>
    <d v="1899-12-30T00:00:00"/>
    <d v="1899-12-30T00:46:44"/>
    <n v="6"/>
    <d v="1899-12-30T00:00:02"/>
    <n v="46.733333333342451"/>
    <x v="10"/>
    <x v="0"/>
  </r>
  <r>
    <x v="10"/>
    <s v="2024025804"/>
    <x v="0"/>
    <x v="1242"/>
    <s v="E5397JZM"/>
    <d v="2024-12-27T00:00:00"/>
    <x v="1"/>
    <s v="1782"/>
    <x v="46"/>
    <s v="PA"/>
    <x v="1"/>
    <x v="0"/>
    <d v="2024-12-27T00:00:00"/>
    <d v="1899-12-30T16:24:29"/>
    <d v="2024-12-27T00:00:00"/>
    <d v="1899-12-30T16:24:30"/>
    <d v="2024-12-27T00:00:00"/>
    <d v="1899-12-30T17:28:34"/>
    <x v="0"/>
    <x v="0"/>
    <s v="7001180897"/>
    <s v="FBO"/>
    <d v="1899-12-30T01:04:05"/>
    <x v="2282"/>
    <d v="1899-12-30T00:00:01"/>
    <s v="Granel"/>
    <s v="E001"/>
    <x v="2"/>
    <d v="1899-12-30T01:04:05"/>
    <d v="1899-12-30T01:04:04"/>
    <x v="10"/>
    <x v="0"/>
    <x v="0"/>
    <x v="1"/>
    <n v="0"/>
    <n v="0"/>
    <x v="0"/>
    <x v="1"/>
    <x v="0"/>
    <n v="0"/>
    <x v="7"/>
    <x v="0"/>
    <d v="1899-12-30T00:00:01"/>
    <d v="1899-12-30T00:00:01"/>
    <x v="0"/>
    <m/>
    <m/>
    <d v="1899-12-30T00:00:00"/>
    <d v="1899-12-30T01:04:05"/>
    <n v="6"/>
    <d v="1899-12-30T00:00:01"/>
    <n v="64.08333333334069"/>
    <x v="10"/>
    <x v="0"/>
  </r>
  <r>
    <x v="10"/>
    <s v="2024025805"/>
    <x v="0"/>
    <x v="1267"/>
    <s v="E3201JTT"/>
    <d v="2024-12-27T00:00:00"/>
    <x v="1"/>
    <s v="837"/>
    <x v="48"/>
    <s v="PA"/>
    <x v="0"/>
    <x v="0"/>
    <d v="2024-12-27T00:00:00"/>
    <d v="1899-12-30T17:00:21"/>
    <d v="2024-12-27T00:00:00"/>
    <d v="1899-12-30T17:00:22"/>
    <d v="2024-12-27T00:00:00"/>
    <d v="1899-12-30T17:31:32"/>
    <x v="0"/>
    <x v="0"/>
    <s v="7001180898"/>
    <s v="FBO"/>
    <d v="1899-12-30T00:31:11"/>
    <x v="1061"/>
    <d v="1899-12-30T00:00:01"/>
    <s v="Granel"/>
    <s v="E001"/>
    <x v="2"/>
    <d v="1899-12-30T00:31:11"/>
    <d v="1899-12-30T00:31:10"/>
    <x v="8"/>
    <x v="0"/>
    <x v="0"/>
    <x v="1"/>
    <n v="0"/>
    <n v="0"/>
    <x v="0"/>
    <x v="1"/>
    <x v="0"/>
    <n v="0"/>
    <x v="7"/>
    <x v="1"/>
    <d v="1899-12-30T00:00:01"/>
    <d v="1899-12-30T00:00:01"/>
    <x v="0"/>
    <m/>
    <m/>
    <d v="1899-12-30T00:00:00"/>
    <d v="1899-12-30T00:31:11"/>
    <n v="6"/>
    <d v="1899-12-30T00:00:01"/>
    <n v="31.183333333329628"/>
    <x v="10"/>
    <x v="1"/>
  </r>
  <r>
    <x v="10"/>
    <s v="2024025806"/>
    <x v="0"/>
    <x v="1220"/>
    <s v="E4598JTV"/>
    <d v="2024-12-27T00:00:00"/>
    <x v="1"/>
    <s v="1782"/>
    <x v="46"/>
    <s v="PA"/>
    <x v="1"/>
    <x v="0"/>
    <d v="2024-12-27T00:00:00"/>
    <d v="1899-12-30T17:01:11"/>
    <d v="2024-12-27T00:00:00"/>
    <d v="1899-12-30T17:01:11"/>
    <d v="2024-12-27T00:00:00"/>
    <d v="1899-12-30T17:43:17"/>
    <x v="0"/>
    <x v="0"/>
    <s v="7001180899"/>
    <s v="FBO"/>
    <d v="1899-12-30T00:42:06"/>
    <x v="270"/>
    <d v="1899-12-30T00:00:00"/>
    <s v="Granel"/>
    <s v="E001"/>
    <x v="2"/>
    <d v="1899-12-30T00:42:06"/>
    <d v="1899-12-30T00:42:06"/>
    <x v="8"/>
    <x v="0"/>
    <x v="0"/>
    <x v="1"/>
    <n v="0"/>
    <n v="0"/>
    <x v="0"/>
    <x v="1"/>
    <x v="0"/>
    <n v="0"/>
    <x v="7"/>
    <x v="1"/>
    <d v="1899-12-30T00:00:00"/>
    <d v="1899-12-30T00:00:00"/>
    <x v="0"/>
    <m/>
    <m/>
    <d v="1899-12-30T00:00:00"/>
    <d v="1899-12-30T00:42:06"/>
    <n v="6"/>
    <d v="1899-12-30T00:00:00"/>
    <n v="42.099999999998424"/>
    <x v="10"/>
    <x v="1"/>
  </r>
  <r>
    <x v="10"/>
    <s v="2024025807"/>
    <x v="0"/>
    <x v="1227"/>
    <s v="E9842JGG"/>
    <d v="2024-12-27T00:00:00"/>
    <x v="1"/>
    <s v="1782"/>
    <x v="46"/>
    <s v="PA"/>
    <x v="1"/>
    <x v="0"/>
    <d v="2024-12-27T00:00:00"/>
    <d v="1899-12-30T17:05:04"/>
    <d v="2024-12-27T00:00:00"/>
    <d v="1899-12-30T17:05:06"/>
    <d v="2024-12-27T00:00:00"/>
    <d v="1899-12-30T17:49:15"/>
    <x v="0"/>
    <x v="0"/>
    <s v="7001180900"/>
    <s v="FBO"/>
    <d v="1899-12-30T00:44:11"/>
    <x v="1034"/>
    <d v="1899-12-30T00:00:02"/>
    <s v="Granel"/>
    <s v="E001"/>
    <x v="2"/>
    <d v="1899-12-30T00:44:11"/>
    <d v="1899-12-30T00:44:09"/>
    <x v="8"/>
    <x v="0"/>
    <x v="0"/>
    <x v="1"/>
    <n v="0"/>
    <n v="0"/>
    <x v="0"/>
    <x v="1"/>
    <x v="0"/>
    <n v="0"/>
    <x v="7"/>
    <x v="1"/>
    <d v="1899-12-30T00:00:02"/>
    <d v="1899-12-30T00:00:02"/>
    <x v="0"/>
    <m/>
    <m/>
    <d v="1899-12-30T00:00:00"/>
    <d v="1899-12-30T00:44:11"/>
    <n v="6"/>
    <d v="1899-12-30T00:00:02"/>
    <n v="44.183333333332776"/>
    <x v="10"/>
    <x v="1"/>
  </r>
  <r>
    <x v="10"/>
    <s v="2024025808"/>
    <x v="0"/>
    <x v="1232"/>
    <s v="ER2114BBN"/>
    <d v="2024-12-27T00:00:00"/>
    <x v="1"/>
    <s v="1782"/>
    <x v="46"/>
    <s v="PA"/>
    <x v="1"/>
    <x v="0"/>
    <d v="2024-12-27T00:00:00"/>
    <d v="1899-12-30T17:06:33"/>
    <d v="2024-12-27T00:00:00"/>
    <d v="1899-12-30T17:06:33"/>
    <d v="2024-12-27T00:00:00"/>
    <d v="1899-12-30T18:00:38"/>
    <x v="0"/>
    <x v="0"/>
    <s v="7001180901"/>
    <s v="EXW"/>
    <d v="1899-12-30T00:54:05"/>
    <x v="2112"/>
    <d v="1899-12-30T00:00:00"/>
    <s v="Granel"/>
    <s v="E001"/>
    <x v="1"/>
    <d v="1899-12-30T00:54:05"/>
    <d v="1899-12-30T00:54:05"/>
    <x v="8"/>
    <x v="0"/>
    <x v="0"/>
    <x v="1"/>
    <n v="0"/>
    <n v="0"/>
    <x v="0"/>
    <x v="1"/>
    <x v="0"/>
    <n v="0"/>
    <x v="7"/>
    <x v="0"/>
    <d v="1899-12-30T00:00:00"/>
    <d v="1899-12-30T00:00:00"/>
    <x v="0"/>
    <m/>
    <m/>
    <d v="1899-12-30T00:00:00"/>
    <d v="1899-12-30T00:54:05"/>
    <n v="6"/>
    <d v="1899-12-30T00:00:00"/>
    <n v="54.083333333332888"/>
    <x v="11"/>
    <x v="0"/>
  </r>
  <r>
    <x v="10"/>
    <s v="2024025810"/>
    <x v="0"/>
    <x v="345"/>
    <s v="E4544MKW"/>
    <d v="2024-12-27T00:00:00"/>
    <x v="1"/>
    <s v="1782"/>
    <x v="46"/>
    <s v="PA"/>
    <x v="1"/>
    <x v="0"/>
    <d v="2024-12-27T00:00:00"/>
    <d v="1899-12-30T17:13:47"/>
    <d v="2024-12-27T00:00:00"/>
    <d v="1899-12-30T17:13:48"/>
    <d v="2024-12-27T00:00:00"/>
    <d v="1899-12-30T18:03:31"/>
    <x v="0"/>
    <x v="0"/>
    <s v="7001180902"/>
    <s v="FBO"/>
    <d v="1899-12-30T00:49:44"/>
    <x v="3215"/>
    <d v="1899-12-30T00:00:01"/>
    <s v="Granel"/>
    <s v="E001"/>
    <x v="2"/>
    <d v="1899-12-30T00:49:44"/>
    <d v="1899-12-30T00:49:43"/>
    <x v="8"/>
    <x v="0"/>
    <x v="0"/>
    <x v="1"/>
    <n v="0"/>
    <n v="0"/>
    <x v="0"/>
    <x v="1"/>
    <x v="0"/>
    <n v="0"/>
    <x v="7"/>
    <x v="0"/>
    <d v="1899-12-30T00:00:01"/>
    <d v="1899-12-30T00:00:01"/>
    <x v="0"/>
    <m/>
    <m/>
    <d v="1899-12-30T00:00:00"/>
    <d v="1899-12-30T00:49:44"/>
    <n v="6"/>
    <d v="1899-12-30T00:00:01"/>
    <n v="49.733333333337484"/>
    <x v="11"/>
    <x v="0"/>
  </r>
  <r>
    <x v="10"/>
    <s v="2024025813"/>
    <x v="0"/>
    <x v="1223"/>
    <s v="E2015JDV"/>
    <d v="2024-12-27T00:00:00"/>
    <x v="1"/>
    <s v="837"/>
    <x v="48"/>
    <s v="PA"/>
    <x v="0"/>
    <x v="0"/>
    <d v="2024-12-27T00:00:00"/>
    <d v="1899-12-30T17:29:09"/>
    <d v="2024-12-27T00:00:00"/>
    <d v="1899-12-30T17:29:10"/>
    <d v="2024-12-27T00:00:00"/>
    <d v="1899-12-30T18:07:15"/>
    <x v="0"/>
    <x v="0"/>
    <s v="7001180903"/>
    <s v="FBO"/>
    <d v="1899-12-30T00:38:06"/>
    <x v="783"/>
    <d v="1899-12-30T00:00:01"/>
    <s v="Granel"/>
    <s v="E001"/>
    <x v="2"/>
    <d v="1899-12-30T00:38:06"/>
    <d v="1899-12-30T00:38:05"/>
    <x v="8"/>
    <x v="0"/>
    <x v="0"/>
    <x v="1"/>
    <n v="0"/>
    <n v="0"/>
    <x v="0"/>
    <x v="1"/>
    <x v="0"/>
    <n v="0"/>
    <x v="7"/>
    <x v="1"/>
    <d v="1899-12-30T00:00:01"/>
    <d v="1899-12-30T00:00:01"/>
    <x v="0"/>
    <m/>
    <m/>
    <d v="1899-12-30T00:00:00"/>
    <d v="1899-12-30T00:38:06"/>
    <n v="6"/>
    <d v="1899-12-30T00:00:01"/>
    <n v="38.099999999995241"/>
    <x v="11"/>
    <x v="1"/>
  </r>
  <r>
    <x v="10"/>
    <s v="2024025809"/>
    <x v="0"/>
    <x v="1264"/>
    <s v="E3960KHT"/>
    <d v="2024-12-27T00:00:00"/>
    <x v="1"/>
    <s v="3236"/>
    <x v="47"/>
    <s v="PA"/>
    <x v="5"/>
    <x v="0"/>
    <d v="2024-12-27T00:00:00"/>
    <d v="1899-12-30T17:07:53"/>
    <d v="2024-12-27T00:00:00"/>
    <d v="1899-12-30T17:07:54"/>
    <d v="2024-12-27T00:00:00"/>
    <d v="1899-12-30T18:18:10"/>
    <x v="0"/>
    <x v="0"/>
    <s v="7001180904"/>
    <s v="FBO"/>
    <d v="1899-12-30T01:10:17"/>
    <x v="2973"/>
    <d v="1899-12-30T00:00:01"/>
    <s v="Granel"/>
    <s v="E001"/>
    <x v="2"/>
    <d v="1899-12-30T01:10:17"/>
    <d v="1899-12-30T01:10:16"/>
    <x v="8"/>
    <x v="0"/>
    <x v="0"/>
    <x v="1"/>
    <n v="0"/>
    <n v="0"/>
    <x v="0"/>
    <x v="1"/>
    <x v="0"/>
    <n v="0"/>
    <x v="7"/>
    <x v="0"/>
    <d v="1899-12-30T00:00:01"/>
    <d v="1899-12-30T00:00:01"/>
    <x v="0"/>
    <m/>
    <m/>
    <d v="1899-12-30T00:00:00"/>
    <d v="1899-12-30T01:10:17"/>
    <n v="6"/>
    <d v="1899-12-30T00:00:01"/>
    <n v="70.283333333332862"/>
    <x v="11"/>
    <x v="0"/>
  </r>
  <r>
    <x v="10"/>
    <s v="2024025815"/>
    <x v="0"/>
    <x v="1260"/>
    <s v="E1154JWB"/>
    <d v="2024-12-27T00:00:00"/>
    <x v="1"/>
    <s v="837"/>
    <x v="48"/>
    <s v="PA"/>
    <x v="0"/>
    <x v="0"/>
    <d v="2024-12-27T00:00:00"/>
    <d v="1899-12-30T18:05:42"/>
    <d v="2024-12-27T00:00:00"/>
    <d v="1899-12-30T18:05:43"/>
    <d v="2024-12-27T00:00:00"/>
    <d v="1899-12-30T18:35:44"/>
    <x v="0"/>
    <x v="0"/>
    <s v="7001180905"/>
    <s v="FBO"/>
    <d v="1899-12-30T00:30:02"/>
    <x v="2745"/>
    <d v="1899-12-30T00:00:01"/>
    <s v="Granel"/>
    <s v="E001"/>
    <x v="2"/>
    <d v="1899-12-30T00:30:02"/>
    <d v="1899-12-30T00:30:01"/>
    <x v="11"/>
    <x v="0"/>
    <x v="0"/>
    <x v="1"/>
    <n v="0"/>
    <n v="0"/>
    <x v="0"/>
    <x v="1"/>
    <x v="0"/>
    <n v="0"/>
    <x v="7"/>
    <x v="1"/>
    <d v="1899-12-30T00:00:01"/>
    <d v="1899-12-30T00:00:01"/>
    <x v="0"/>
    <m/>
    <m/>
    <d v="1899-12-30T00:00:00"/>
    <d v="1899-12-30T00:30:02"/>
    <n v="6"/>
    <d v="1899-12-30T00:00:01"/>
    <n v="30.033333333331207"/>
    <x v="11"/>
    <x v="1"/>
  </r>
  <r>
    <x v="10"/>
    <s v="2024025814"/>
    <x v="0"/>
    <x v="1225"/>
    <s v="E4179KVF"/>
    <d v="2024-12-27T00:00:00"/>
    <x v="1"/>
    <s v="1782"/>
    <x v="46"/>
    <s v="PA"/>
    <x v="1"/>
    <x v="0"/>
    <d v="2024-12-27T00:00:00"/>
    <d v="1899-12-30T17:46:58"/>
    <d v="2024-12-27T00:00:00"/>
    <d v="1899-12-30T17:47:00"/>
    <d v="2024-12-27T00:00:00"/>
    <d v="1899-12-30T18:40:15"/>
    <x v="0"/>
    <x v="0"/>
    <s v="7001180906"/>
    <s v="FBO"/>
    <d v="1899-12-30T00:53:17"/>
    <x v="751"/>
    <d v="1899-12-30T00:00:02"/>
    <s v="Granel"/>
    <s v="E001"/>
    <x v="2"/>
    <d v="1899-12-30T00:53:17"/>
    <d v="1899-12-30T00:53:15"/>
    <x v="8"/>
    <x v="0"/>
    <x v="0"/>
    <x v="1"/>
    <n v="0"/>
    <n v="0"/>
    <x v="0"/>
    <x v="1"/>
    <x v="0"/>
    <n v="0"/>
    <x v="7"/>
    <x v="0"/>
    <d v="1899-12-30T00:00:02"/>
    <d v="1899-12-30T00:00:02"/>
    <x v="0"/>
    <m/>
    <m/>
    <d v="1899-12-30T00:00:00"/>
    <d v="1899-12-30T00:53:17"/>
    <n v="6"/>
    <d v="1899-12-30T00:00:02"/>
    <n v="53.283333333340913"/>
    <x v="11"/>
    <x v="0"/>
  </r>
  <r>
    <x v="10"/>
    <s v="2024025816"/>
    <x v="0"/>
    <x v="1258"/>
    <s v="E4531FVN"/>
    <d v="2024-12-27T00:00:00"/>
    <x v="1"/>
    <s v="2032"/>
    <x v="52"/>
    <s v="PA"/>
    <x v="4"/>
    <x v="0"/>
    <d v="2024-12-27T00:00:00"/>
    <d v="1899-12-30T18:29:35"/>
    <d v="2024-12-27T00:00:00"/>
    <d v="1899-12-30T18:29:37"/>
    <d v="2024-12-27T00:00:00"/>
    <d v="1899-12-30T19:00:04"/>
    <x v="0"/>
    <x v="0"/>
    <s v="7001180907"/>
    <s v="FBO"/>
    <d v="1899-12-30T00:30:29"/>
    <x v="1626"/>
    <d v="1899-12-30T00:00:02"/>
    <s v="Granel"/>
    <s v="E001"/>
    <x v="2"/>
    <d v="1899-12-30T00:30:29"/>
    <d v="1899-12-30T00:30:27"/>
    <x v="11"/>
    <x v="0"/>
    <x v="0"/>
    <x v="1"/>
    <n v="0"/>
    <n v="0"/>
    <x v="0"/>
    <x v="1"/>
    <x v="0"/>
    <n v="0"/>
    <x v="7"/>
    <x v="1"/>
    <d v="1899-12-30T00:00:02"/>
    <d v="1899-12-30T00:00:02"/>
    <x v="0"/>
    <m/>
    <m/>
    <d v="1899-12-30T00:00:00"/>
    <d v="1899-12-30T00:30:29"/>
    <n v="6"/>
    <d v="1899-12-30T00:00:02"/>
    <n v="30.483333333331277"/>
    <x v="7"/>
    <x v="1"/>
  </r>
  <r>
    <x v="10"/>
    <s v="2024025817"/>
    <x v="0"/>
    <x v="1230"/>
    <s v="E9402GGZ"/>
    <d v="2024-12-27T00:00:00"/>
    <x v="1"/>
    <s v="3236"/>
    <x v="47"/>
    <s v="PA"/>
    <x v="5"/>
    <x v="0"/>
    <d v="2024-12-27T00:00:00"/>
    <d v="1899-12-30T18:30:36"/>
    <d v="2024-12-27T00:00:00"/>
    <d v="1899-12-30T18:30:56"/>
    <d v="2024-12-27T00:00:00"/>
    <d v="1899-12-30T19:16:06"/>
    <x v="0"/>
    <x v="0"/>
    <s v="7001180908"/>
    <s v="FBO"/>
    <d v="1899-12-30T00:45:30"/>
    <x v="1384"/>
    <d v="1899-12-30T00:00:20"/>
    <s v="Granel"/>
    <s v="E001"/>
    <x v="2"/>
    <d v="1899-12-30T00:45:30"/>
    <d v="1899-12-30T00:45:10"/>
    <x v="11"/>
    <x v="0"/>
    <x v="0"/>
    <x v="1"/>
    <n v="0"/>
    <n v="0"/>
    <x v="0"/>
    <x v="1"/>
    <x v="0"/>
    <n v="0"/>
    <x v="7"/>
    <x v="0"/>
    <d v="1899-12-30T00:00:20"/>
    <d v="1899-12-30T00:00:20"/>
    <x v="0"/>
    <m/>
    <m/>
    <d v="1899-12-30T00:00:00"/>
    <d v="1899-12-30T00:45:30"/>
    <n v="6"/>
    <d v="1899-12-30T00:00:20"/>
    <n v="45.499999999996881"/>
    <x v="7"/>
    <x v="0"/>
  </r>
  <r>
    <x v="10"/>
    <s v="2024025818"/>
    <x v="0"/>
    <x v="1252"/>
    <s v="E0945JZT"/>
    <d v="2024-12-27T00:00:00"/>
    <x v="1"/>
    <s v="1782"/>
    <x v="46"/>
    <s v="PA"/>
    <x v="1"/>
    <x v="0"/>
    <d v="2024-12-27T00:00:00"/>
    <d v="1899-12-30T19:09:46"/>
    <d v="2024-12-27T00:00:00"/>
    <d v="1899-12-30T19:09:47"/>
    <d v="2024-12-27T00:00:00"/>
    <d v="1899-12-30T19:36:32"/>
    <x v="0"/>
    <x v="0"/>
    <s v="7001180909"/>
    <s v="FBO"/>
    <d v="1899-12-30T00:26:46"/>
    <x v="2947"/>
    <d v="1899-12-30T00:00:01"/>
    <s v="Granel"/>
    <s v="E001"/>
    <x v="2"/>
    <d v="1899-12-30T00:26:46"/>
    <d v="1899-12-30T00:26:45"/>
    <x v="13"/>
    <x v="0"/>
    <x v="0"/>
    <x v="1"/>
    <n v="0"/>
    <n v="0"/>
    <x v="0"/>
    <x v="1"/>
    <x v="0"/>
    <n v="0"/>
    <x v="7"/>
    <x v="1"/>
    <d v="1899-12-30T00:00:01"/>
    <d v="1899-12-30T00:00:01"/>
    <x v="0"/>
    <m/>
    <m/>
    <d v="1899-12-30T00:00:00"/>
    <d v="1899-12-30T00:26:46"/>
    <n v="6"/>
    <d v="1899-12-30T00:00:01"/>
    <n v="26.766666666676873"/>
    <x v="7"/>
    <x v="1"/>
  </r>
  <r>
    <x v="10"/>
    <s v="2024025819"/>
    <x v="0"/>
    <x v="1224"/>
    <s v="E0897HWR"/>
    <d v="2024-12-27T00:00:00"/>
    <x v="1"/>
    <s v="837"/>
    <x v="48"/>
    <s v="PA"/>
    <x v="0"/>
    <x v="0"/>
    <d v="2024-12-27T00:00:00"/>
    <d v="1899-12-30T19:12:56"/>
    <d v="2024-12-27T00:00:00"/>
    <d v="1899-12-30T19:12:58"/>
    <d v="2024-12-27T00:00:00"/>
    <d v="1899-12-30T19:40:01"/>
    <x v="0"/>
    <x v="0"/>
    <s v="7001180910"/>
    <s v="FBO"/>
    <d v="1899-12-30T00:27:05"/>
    <x v="2022"/>
    <d v="1899-12-30T00:00:02"/>
    <s v="Granel"/>
    <s v="E001"/>
    <x v="2"/>
    <d v="1899-12-30T00:27:05"/>
    <d v="1899-12-30T00:27:03"/>
    <x v="13"/>
    <x v="0"/>
    <x v="0"/>
    <x v="1"/>
    <n v="0"/>
    <n v="0"/>
    <x v="0"/>
    <x v="1"/>
    <x v="0"/>
    <n v="0"/>
    <x v="7"/>
    <x v="1"/>
    <d v="1899-12-30T00:00:02"/>
    <d v="1899-12-30T00:00:02"/>
    <x v="0"/>
    <m/>
    <m/>
    <d v="1899-12-30T00:00:00"/>
    <d v="1899-12-30T00:27:05"/>
    <n v="6"/>
    <d v="1899-12-30T00:00:02"/>
    <n v="27.083333333332824"/>
    <x v="7"/>
    <x v="1"/>
  </r>
  <r>
    <x v="10"/>
    <s v="2024025820"/>
    <x v="0"/>
    <x v="1218"/>
    <s v="E9980KJB"/>
    <d v="2024-12-27T00:00:00"/>
    <x v="1"/>
    <s v="1782"/>
    <x v="46"/>
    <s v="PA"/>
    <x v="1"/>
    <x v="0"/>
    <d v="2024-12-27T00:00:00"/>
    <d v="1899-12-30T20:08:09"/>
    <d v="2024-12-27T00:00:00"/>
    <d v="1899-12-30T18:04:59"/>
    <d v="2024-12-27T00:00:00"/>
    <d v="1899-12-30T20:37:24"/>
    <x v="259"/>
    <x v="0"/>
    <s v="7001180911"/>
    <s v="FBO"/>
    <d v="1899-12-30T04:35:35"/>
    <x v="3404"/>
    <d v="1899-12-30T02:03:10"/>
    <s v="Granel"/>
    <s v="E001"/>
    <x v="2"/>
    <d v="1899-12-30T00:29:15"/>
    <d v="1899-12-30T02:32:25"/>
    <x v="15"/>
    <x v="0"/>
    <x v="0"/>
    <x v="1"/>
    <n v="0"/>
    <n v="0"/>
    <x v="0"/>
    <x v="1"/>
    <x v="0"/>
    <n v="0"/>
    <x v="7"/>
    <x v="1"/>
    <d v="1899-12-30T02:03:10"/>
    <d v="1899-12-30T01:05:10"/>
    <x v="1"/>
    <m/>
    <m/>
    <d v="1899-12-30T00:00:00"/>
    <d v="1899-12-30T00:29:15"/>
    <n v="6"/>
    <n v="-8.5532407407410083E-2"/>
    <n v="29.249999999999936"/>
    <x v="14"/>
    <x v="1"/>
  </r>
  <r>
    <x v="10"/>
    <s v="2024025821"/>
    <x v="0"/>
    <x v="1252"/>
    <s v="E0945JZT"/>
    <d v="2024-12-28T00:00:00"/>
    <x v="1"/>
    <s v="1782"/>
    <x v="46"/>
    <s v="PA"/>
    <x v="1"/>
    <x v="0"/>
    <d v="2024-12-28T00:00:00"/>
    <d v="1899-12-30T08:26:36"/>
    <d v="2024-12-28T00:00:00"/>
    <d v="1899-12-30T08:26:38"/>
    <d v="2024-12-28T00:00:00"/>
    <d v="1899-12-30T08:57:38"/>
    <x v="0"/>
    <x v="0"/>
    <s v="7001180912"/>
    <s v="FBO"/>
    <d v="1899-12-30T00:00:00"/>
    <x v="733"/>
    <d v="1899-12-30T00:00:00"/>
    <s v="Granel"/>
    <s v="E001"/>
    <x v="2"/>
    <d v="1899-12-30T00:31:02"/>
    <d v="1899-12-30T00:31:00"/>
    <x v="2"/>
    <x v="21"/>
    <x v="0"/>
    <x v="1"/>
    <n v="0"/>
    <n v="0"/>
    <x v="0"/>
    <x v="1"/>
    <x v="0"/>
    <n v="0"/>
    <x v="7"/>
    <x v="1"/>
    <d v="1899-12-30T00:00:00"/>
    <d v="1899-12-30T00:00:00"/>
    <x v="0"/>
    <m/>
    <m/>
    <d v="1899-12-30T00:00:00"/>
    <d v="1899-12-30T00:31:02"/>
    <n v="7"/>
    <d v="1899-12-30T00:00:02"/>
    <n v="31.033333333324808"/>
    <x v="1"/>
    <x v="1"/>
  </r>
  <r>
    <x v="10"/>
    <s v="2024025823"/>
    <x v="0"/>
    <x v="1228"/>
    <s v="E5940JLK"/>
    <d v="2024-12-28T00:00:00"/>
    <x v="1"/>
    <s v="1782"/>
    <x v="46"/>
    <s v="PA"/>
    <x v="1"/>
    <x v="0"/>
    <d v="2024-12-28T00:00:00"/>
    <d v="1899-12-30T08:30:28"/>
    <d v="2024-12-28T00:00:00"/>
    <d v="1899-12-30T08:32:17"/>
    <d v="2024-12-28T00:00:00"/>
    <d v="1899-12-30T09:15:02"/>
    <x v="0"/>
    <x v="0"/>
    <s v="7001180913"/>
    <s v="FBO"/>
    <d v="1899-12-30T00:00:00"/>
    <x v="733"/>
    <d v="1899-12-30T00:00:00"/>
    <s v="Granel"/>
    <s v="E001"/>
    <x v="2"/>
    <d v="1899-12-30T00:44:34"/>
    <d v="1899-12-30T00:42:45"/>
    <x v="2"/>
    <x v="21"/>
    <x v="0"/>
    <x v="1"/>
    <n v="0"/>
    <n v="0"/>
    <x v="0"/>
    <x v="1"/>
    <x v="0"/>
    <n v="0"/>
    <x v="7"/>
    <x v="1"/>
    <d v="1899-12-30T00:00:00"/>
    <d v="1899-12-30T00:00:00"/>
    <x v="0"/>
    <m/>
    <m/>
    <d v="1899-12-30T00:00:00"/>
    <d v="1899-12-30T00:44:34"/>
    <n v="7"/>
    <d v="1899-12-30T00:01:49"/>
    <n v="44.566666666660787"/>
    <x v="2"/>
    <x v="1"/>
  </r>
  <r>
    <x v="10"/>
    <s v="2024025824"/>
    <x v="0"/>
    <x v="1220"/>
    <s v="E4598JTV"/>
    <d v="2024-12-28T00:00:00"/>
    <x v="1"/>
    <s v="1782"/>
    <x v="46"/>
    <s v="PA"/>
    <x v="1"/>
    <x v="0"/>
    <d v="2024-12-28T00:00:00"/>
    <d v="1899-12-30T09:18:44"/>
    <d v="2024-12-28T00:00:00"/>
    <d v="1899-12-30T09:18:45"/>
    <d v="2024-12-28T00:00:00"/>
    <d v="1899-12-30T09:54:21"/>
    <x v="0"/>
    <x v="0"/>
    <s v="7001180914"/>
    <s v="FBO"/>
    <d v="1899-12-30T00:00:00"/>
    <x v="733"/>
    <d v="1899-12-30T00:00:00"/>
    <s v="Granel"/>
    <s v="E001"/>
    <x v="2"/>
    <d v="1899-12-30T00:35:37"/>
    <d v="1899-12-30T00:35:36"/>
    <x v="3"/>
    <x v="21"/>
    <x v="0"/>
    <x v="1"/>
    <n v="0"/>
    <n v="0"/>
    <x v="0"/>
    <x v="1"/>
    <x v="0"/>
    <n v="0"/>
    <x v="7"/>
    <x v="1"/>
    <d v="1899-12-30T00:00:00"/>
    <d v="1899-12-30T00:00:00"/>
    <x v="0"/>
    <m/>
    <m/>
    <d v="1899-12-30T00:00:00"/>
    <d v="1899-12-30T00:35:37"/>
    <n v="7"/>
    <d v="1899-12-30T00:00:01"/>
    <n v="35.616666666672018"/>
    <x v="2"/>
    <x v="1"/>
  </r>
  <r>
    <x v="10"/>
    <s v="2024025825"/>
    <x v="0"/>
    <x v="1218"/>
    <s v="E9980KJB"/>
    <d v="2024-12-28T00:00:00"/>
    <x v="1"/>
    <s v="1782"/>
    <x v="46"/>
    <s v="PA"/>
    <x v="1"/>
    <x v="0"/>
    <d v="2024-12-28T00:00:00"/>
    <d v="1899-12-30T09:41:36"/>
    <d v="2024-12-28T00:00:00"/>
    <d v="1899-12-30T09:41:37"/>
    <d v="2024-12-28T00:00:00"/>
    <d v="1899-12-30T10:14:22"/>
    <x v="0"/>
    <x v="0"/>
    <s v="7001180915"/>
    <s v="FBO"/>
    <d v="1899-12-30T00:00:00"/>
    <x v="733"/>
    <d v="1899-12-30T00:00:00"/>
    <s v="Granel"/>
    <s v="E001"/>
    <x v="2"/>
    <d v="1899-12-30T00:32:46"/>
    <d v="1899-12-30T00:32:45"/>
    <x v="3"/>
    <x v="21"/>
    <x v="0"/>
    <x v="1"/>
    <n v="0"/>
    <n v="0"/>
    <x v="0"/>
    <x v="1"/>
    <x v="0"/>
    <n v="0"/>
    <x v="7"/>
    <x v="1"/>
    <d v="1899-12-30T00:00:00"/>
    <d v="1899-12-30T00:00:00"/>
    <x v="0"/>
    <m/>
    <m/>
    <d v="1899-12-30T00:00:00"/>
    <d v="1899-12-30T00:32:46"/>
    <n v="7"/>
    <d v="1899-12-30T00:00:01"/>
    <n v="32.766666666667177"/>
    <x v="3"/>
    <x v="1"/>
  </r>
  <r>
    <x v="10"/>
    <s v="2024025826"/>
    <x v="0"/>
    <x v="1227"/>
    <s v="E9842JGG"/>
    <d v="2024-12-28T00:00:00"/>
    <x v="1"/>
    <s v="1782"/>
    <x v="46"/>
    <s v="PA"/>
    <x v="1"/>
    <x v="0"/>
    <d v="2024-12-28T00:00:00"/>
    <d v="1899-12-30T09:54:14"/>
    <d v="2024-12-28T00:00:00"/>
    <d v="1899-12-30T09:54:15"/>
    <d v="2024-12-28T00:00:00"/>
    <d v="1899-12-30T10:29:21"/>
    <x v="0"/>
    <x v="0"/>
    <s v="7001180916"/>
    <s v="FBO"/>
    <d v="1899-12-30T00:00:00"/>
    <x v="733"/>
    <d v="1899-12-30T00:00:00"/>
    <s v="Granel"/>
    <s v="E001"/>
    <x v="2"/>
    <d v="1899-12-30T00:35:07"/>
    <d v="1899-12-30T00:35:06"/>
    <x v="3"/>
    <x v="21"/>
    <x v="0"/>
    <x v="1"/>
    <n v="0"/>
    <n v="0"/>
    <x v="0"/>
    <x v="1"/>
    <x v="0"/>
    <n v="0"/>
    <x v="7"/>
    <x v="1"/>
    <d v="1899-12-30T00:00:00"/>
    <d v="1899-12-30T00:00:00"/>
    <x v="0"/>
    <m/>
    <m/>
    <d v="1899-12-30T00:00:00"/>
    <d v="1899-12-30T00:35:07"/>
    <n v="7"/>
    <d v="1899-12-30T00:00:01"/>
    <n v="35.116666666660748"/>
    <x v="3"/>
    <x v="1"/>
  </r>
  <r>
    <x v="10"/>
    <s v="2024025827"/>
    <x v="0"/>
    <x v="1264"/>
    <s v="E3960KHT"/>
    <d v="2024-12-28T00:00:00"/>
    <x v="1"/>
    <s v="3236"/>
    <x v="47"/>
    <s v="PA"/>
    <x v="5"/>
    <x v="0"/>
    <d v="2024-12-28T00:00:00"/>
    <d v="1899-12-30T09:59:00"/>
    <d v="2024-12-28T00:00:00"/>
    <d v="1899-12-30T09:59:02"/>
    <d v="2024-12-28T00:00:00"/>
    <d v="1899-12-30T10:50:30"/>
    <x v="0"/>
    <x v="0"/>
    <s v="7001180917"/>
    <s v="FBO"/>
    <d v="1899-12-30T00:00:00"/>
    <x v="733"/>
    <d v="1899-12-30T00:00:00"/>
    <s v="Granel"/>
    <s v="E001"/>
    <x v="2"/>
    <d v="1899-12-30T00:51:30"/>
    <d v="1899-12-30T00:51:28"/>
    <x v="3"/>
    <x v="21"/>
    <x v="0"/>
    <x v="1"/>
    <n v="0"/>
    <n v="0"/>
    <x v="0"/>
    <x v="1"/>
    <x v="0"/>
    <n v="0"/>
    <x v="7"/>
    <x v="0"/>
    <d v="1899-12-30T00:00:00"/>
    <d v="1899-12-30T00:00:00"/>
    <x v="0"/>
    <m/>
    <m/>
    <d v="1899-12-30T00:00:00"/>
    <d v="1899-12-30T00:51:30"/>
    <n v="7"/>
    <d v="1899-12-30T00:00:02"/>
    <n v="51.50000000000157"/>
    <x v="3"/>
    <x v="0"/>
  </r>
  <r>
    <x v="10"/>
    <s v="2024025828"/>
    <x v="0"/>
    <x v="1231"/>
    <s v="E2222JCW"/>
    <d v="2024-12-28T00:00:00"/>
    <x v="1"/>
    <s v="1782"/>
    <x v="46"/>
    <s v="PA"/>
    <x v="1"/>
    <x v="0"/>
    <d v="2024-12-28T00:00:00"/>
    <d v="1899-12-30T10:19:15"/>
    <d v="2024-12-28T00:00:00"/>
    <d v="1899-12-30T10:19:16"/>
    <d v="2024-12-28T00:00:00"/>
    <d v="1899-12-30T11:04:36"/>
    <x v="0"/>
    <x v="0"/>
    <s v="7001180918"/>
    <s v="FBO"/>
    <d v="1899-12-30T00:00:00"/>
    <x v="733"/>
    <d v="1899-12-30T00:00:00"/>
    <s v="Granel"/>
    <s v="E001"/>
    <x v="2"/>
    <d v="1899-12-30T00:45:21"/>
    <d v="1899-12-30T00:45:20"/>
    <x v="4"/>
    <x v="21"/>
    <x v="0"/>
    <x v="1"/>
    <n v="0"/>
    <n v="0"/>
    <x v="0"/>
    <x v="1"/>
    <x v="0"/>
    <n v="0"/>
    <x v="7"/>
    <x v="0"/>
    <d v="1899-12-30T00:00:00"/>
    <d v="1899-12-30T00:00:00"/>
    <x v="0"/>
    <m/>
    <m/>
    <d v="1899-12-30T00:00:00"/>
    <d v="1899-12-30T00:45:21"/>
    <n v="7"/>
    <d v="1899-12-30T00:00:01"/>
    <n v="45.350000000006368"/>
    <x v="4"/>
    <x v="0"/>
  </r>
  <r>
    <x v="10"/>
    <s v="2024025829"/>
    <x v="0"/>
    <x v="1225"/>
    <s v="E4179KVF"/>
    <d v="2024-12-28T00:00:00"/>
    <x v="1"/>
    <s v="1782"/>
    <x v="46"/>
    <s v="PA"/>
    <x v="1"/>
    <x v="0"/>
    <d v="2024-12-28T00:00:00"/>
    <d v="1899-12-30T11:40:11"/>
    <d v="2024-12-28T00:00:00"/>
    <d v="1899-12-30T11:40:13"/>
    <d v="2024-12-28T00:00:00"/>
    <d v="1899-12-30T12:13:27"/>
    <x v="0"/>
    <x v="0"/>
    <s v="7001180919"/>
    <s v="FBO"/>
    <d v="1899-12-30T00:00:00"/>
    <x v="733"/>
    <d v="1899-12-30T00:00:00"/>
    <s v="Granel"/>
    <s v="E001"/>
    <x v="2"/>
    <d v="1899-12-30T00:33:16"/>
    <d v="1899-12-30T00:33:14"/>
    <x v="5"/>
    <x v="21"/>
    <x v="0"/>
    <x v="1"/>
    <n v="0"/>
    <n v="0"/>
    <x v="0"/>
    <x v="1"/>
    <x v="0"/>
    <n v="0"/>
    <x v="7"/>
    <x v="1"/>
    <d v="1899-12-30T00:00:00"/>
    <d v="1899-12-30T00:00:00"/>
    <x v="0"/>
    <m/>
    <m/>
    <d v="1899-12-30T00:00:00"/>
    <d v="1899-12-30T00:33:16"/>
    <n v="7"/>
    <d v="1899-12-30T00:00:02"/>
    <n v="33.266666666664058"/>
    <x v="5"/>
    <x v="1"/>
  </r>
  <r>
    <x v="10"/>
    <s v="2024025830"/>
    <x v="0"/>
    <x v="1252"/>
    <s v="E0945JZT"/>
    <d v="2024-12-28T00:00:00"/>
    <x v="1"/>
    <s v="1782"/>
    <x v="46"/>
    <s v="PA"/>
    <x v="1"/>
    <x v="0"/>
    <d v="2024-12-28T00:00:00"/>
    <d v="1899-12-30T12:25:44"/>
    <d v="2024-12-28T00:00:00"/>
    <d v="1899-12-30T12:25:48"/>
    <d v="2024-12-28T00:00:00"/>
    <d v="1899-12-30T12:55:13"/>
    <x v="0"/>
    <x v="0"/>
    <s v="7001180920"/>
    <s v="FBO"/>
    <d v="1899-12-30T00:00:00"/>
    <x v="733"/>
    <d v="1899-12-30T00:00:00"/>
    <s v="Granel"/>
    <s v="E001"/>
    <x v="2"/>
    <d v="1899-12-30T00:29:29"/>
    <d v="1899-12-30T00:29:25"/>
    <x v="6"/>
    <x v="21"/>
    <x v="0"/>
    <x v="1"/>
    <n v="0"/>
    <n v="0"/>
    <x v="0"/>
    <x v="1"/>
    <x v="0"/>
    <n v="0"/>
    <x v="7"/>
    <x v="1"/>
    <d v="1899-12-30T00:00:00"/>
    <d v="1899-12-30T00:00:00"/>
    <x v="0"/>
    <m/>
    <m/>
    <d v="1899-12-30T00:00:00"/>
    <d v="1899-12-30T00:29:29"/>
    <n v="7"/>
    <d v="1899-12-30T00:00:04"/>
    <n v="29.483333333337676"/>
    <x v="5"/>
    <x v="1"/>
  </r>
  <r>
    <x v="10"/>
    <s v="2024025831"/>
    <x v="0"/>
    <x v="1228"/>
    <s v="E5940JLK"/>
    <d v="2024-12-28T00:00:00"/>
    <x v="1"/>
    <s v="1782"/>
    <x v="46"/>
    <s v="PA"/>
    <x v="1"/>
    <x v="0"/>
    <d v="2024-12-28T00:00:00"/>
    <d v="1899-12-30T12:43:49"/>
    <d v="2024-12-28T00:00:00"/>
    <d v="1899-12-30T12:43:50"/>
    <d v="2024-12-28T00:00:00"/>
    <d v="1899-12-30T13:13:05"/>
    <x v="0"/>
    <x v="0"/>
    <s v="7001180921"/>
    <s v="FBO"/>
    <d v="1899-12-30T00:00:00"/>
    <x v="733"/>
    <d v="1899-12-30T00:00:00"/>
    <s v="Granel"/>
    <s v="E001"/>
    <x v="2"/>
    <d v="1899-12-30T00:29:16"/>
    <d v="1899-12-30T00:29:15"/>
    <x v="6"/>
    <x v="21"/>
    <x v="0"/>
    <x v="1"/>
    <n v="0"/>
    <n v="0"/>
    <x v="0"/>
    <x v="1"/>
    <x v="0"/>
    <n v="0"/>
    <x v="7"/>
    <x v="1"/>
    <d v="1899-12-30T00:00:00"/>
    <d v="1899-12-30T00:00:00"/>
    <x v="0"/>
    <m/>
    <m/>
    <d v="1899-12-30T00:00:00"/>
    <d v="1899-12-30T00:29:16"/>
    <n v="7"/>
    <d v="1899-12-30T00:00:01"/>
    <n v="29.266666666660797"/>
    <x v="13"/>
    <x v="1"/>
  </r>
  <r>
    <x v="10"/>
    <s v="2024025832"/>
    <x v="0"/>
    <x v="1220"/>
    <s v="E4598JTV"/>
    <d v="2024-12-28T00:00:00"/>
    <x v="1"/>
    <s v="1782"/>
    <x v="46"/>
    <s v="PA"/>
    <x v="1"/>
    <x v="0"/>
    <d v="2024-12-28T00:00:00"/>
    <d v="1899-12-30T13:32:38"/>
    <d v="2024-12-28T00:00:00"/>
    <d v="1899-12-30T13:32:41"/>
    <d v="2024-12-28T00:00:00"/>
    <d v="1899-12-30T14:04:33"/>
    <x v="0"/>
    <x v="0"/>
    <s v="7001180922"/>
    <s v="FBO"/>
    <d v="1899-12-30T00:00:00"/>
    <x v="733"/>
    <d v="1899-12-30T00:00:00"/>
    <s v="Granel"/>
    <s v="E001"/>
    <x v="2"/>
    <d v="1899-12-30T00:31:55"/>
    <d v="1899-12-30T00:31:52"/>
    <x v="9"/>
    <x v="21"/>
    <x v="0"/>
    <x v="1"/>
    <n v="0"/>
    <n v="0"/>
    <x v="0"/>
    <x v="1"/>
    <x v="0"/>
    <n v="0"/>
    <x v="7"/>
    <x v="1"/>
    <d v="1899-12-30T00:00:00"/>
    <d v="1899-12-30T00:00:00"/>
    <x v="0"/>
    <m/>
    <m/>
    <d v="1899-12-30T00:00:00"/>
    <d v="1899-12-30T00:31:55"/>
    <n v="7"/>
    <d v="1899-12-30T00:00:03"/>
    <n v="31.916666666678317"/>
    <x v="8"/>
    <x v="1"/>
  </r>
  <r>
    <x v="10"/>
    <s v="2024025833"/>
    <x v="0"/>
    <x v="1227"/>
    <s v="E9842JGG"/>
    <d v="2024-12-28T00:00:00"/>
    <x v="1"/>
    <s v="1782"/>
    <x v="46"/>
    <s v="PA"/>
    <x v="1"/>
    <x v="0"/>
    <d v="2024-12-28T00:00:00"/>
    <d v="1899-12-30T13:51:04"/>
    <d v="2024-12-28T00:00:00"/>
    <d v="1899-12-30T13:51:06"/>
    <d v="2024-12-28T00:00:00"/>
    <d v="1899-12-30T14:33:07"/>
    <x v="0"/>
    <x v="0"/>
    <s v="7001180923"/>
    <s v="FBO"/>
    <d v="1899-12-30T00:00:00"/>
    <x v="733"/>
    <d v="1899-12-30T00:00:00"/>
    <s v="Granel"/>
    <s v="E001"/>
    <x v="2"/>
    <d v="1899-12-30T00:42:03"/>
    <d v="1899-12-30T00:42:01"/>
    <x v="9"/>
    <x v="21"/>
    <x v="0"/>
    <x v="1"/>
    <n v="0"/>
    <n v="0"/>
    <x v="0"/>
    <x v="1"/>
    <x v="0"/>
    <n v="0"/>
    <x v="7"/>
    <x v="1"/>
    <d v="1899-12-30T00:00:00"/>
    <d v="1899-12-30T00:00:00"/>
    <x v="0"/>
    <m/>
    <m/>
    <d v="1899-12-30T00:00:00"/>
    <d v="1899-12-30T00:42:03"/>
    <n v="7"/>
    <d v="1899-12-30T00:00:02"/>
    <n v="42.050000000001617"/>
    <x v="8"/>
    <x v="1"/>
  </r>
  <r>
    <x v="10"/>
    <s v="2024025834"/>
    <x v="0"/>
    <x v="1218"/>
    <s v="E9980KJB"/>
    <d v="2024-12-28T00:00:00"/>
    <x v="1"/>
    <s v="1782"/>
    <x v="46"/>
    <s v="PA"/>
    <x v="1"/>
    <x v="0"/>
    <d v="2024-12-28T00:00:00"/>
    <d v="1899-12-30T14:26:06"/>
    <d v="2024-12-28T00:00:00"/>
    <d v="1899-12-30T14:26:08"/>
    <d v="2024-12-28T00:00:00"/>
    <d v="1899-12-30T14:54:51"/>
    <x v="0"/>
    <x v="0"/>
    <s v="7001180924"/>
    <s v="FBO"/>
    <d v="1899-12-30T00:00:00"/>
    <x v="733"/>
    <d v="1899-12-30T00:00:00"/>
    <s v="Granel"/>
    <s v="E001"/>
    <x v="2"/>
    <d v="1899-12-30T00:28:45"/>
    <d v="1899-12-30T00:28:43"/>
    <x v="7"/>
    <x v="21"/>
    <x v="0"/>
    <x v="1"/>
    <n v="0"/>
    <n v="0"/>
    <x v="0"/>
    <x v="1"/>
    <x v="0"/>
    <n v="0"/>
    <x v="7"/>
    <x v="1"/>
    <d v="1899-12-30T00:00:00"/>
    <d v="1899-12-30T00:00:00"/>
    <x v="0"/>
    <m/>
    <m/>
    <d v="1899-12-30T00:00:00"/>
    <d v="1899-12-30T00:28:45"/>
    <n v="7"/>
    <d v="1899-12-30T00:00:02"/>
    <n v="28.750000000003215"/>
    <x v="8"/>
    <x v="1"/>
  </r>
  <r>
    <x v="10"/>
    <s v="2024025835"/>
    <x v="0"/>
    <x v="1231"/>
    <s v="E2222JCW"/>
    <d v="2024-12-28T00:00:00"/>
    <x v="1"/>
    <s v="1782"/>
    <x v="46"/>
    <s v="PA"/>
    <x v="1"/>
    <x v="0"/>
    <d v="2024-12-28T00:00:00"/>
    <d v="1899-12-30T14:53:11"/>
    <d v="2024-12-28T00:00:00"/>
    <d v="1899-12-30T14:53:13"/>
    <d v="2024-12-28T00:00:00"/>
    <d v="1899-12-30T15:22:00"/>
    <x v="0"/>
    <x v="0"/>
    <s v="7001180925"/>
    <s v="FBO"/>
    <d v="1899-12-30T00:00:00"/>
    <x v="733"/>
    <d v="1899-12-30T00:00:00"/>
    <s v="Granel"/>
    <s v="E001"/>
    <x v="2"/>
    <d v="1899-12-30T00:28:49"/>
    <d v="1899-12-30T00:28:47"/>
    <x v="7"/>
    <x v="21"/>
    <x v="0"/>
    <x v="1"/>
    <n v="0"/>
    <n v="0"/>
    <x v="0"/>
    <x v="1"/>
    <x v="0"/>
    <n v="0"/>
    <x v="7"/>
    <x v="1"/>
    <d v="1899-12-30T00:00:00"/>
    <d v="1899-12-30T00:00:00"/>
    <x v="0"/>
    <m/>
    <m/>
    <d v="1899-12-30T00:00:00"/>
    <d v="1899-12-30T00:28:49"/>
    <n v="7"/>
    <d v="1899-12-30T00:00:02"/>
    <n v="28.816666666675275"/>
    <x v="6"/>
    <x v="1"/>
  </r>
  <r>
    <x v="10"/>
    <s v="2024025836"/>
    <x v="0"/>
    <x v="1252"/>
    <s v="E0945JZT"/>
    <d v="2024-12-29T00:00:00"/>
    <x v="1"/>
    <s v="1782"/>
    <x v="46"/>
    <s v="PA"/>
    <x v="1"/>
    <x v="0"/>
    <d v="2024-12-29T00:00:00"/>
    <d v="1899-12-30T07:07:21"/>
    <d v="2024-12-29T00:00:00"/>
    <d v="1899-12-30T07:07:25"/>
    <d v="2024-12-29T00:00:00"/>
    <d v="1899-12-30T07:39:43"/>
    <x v="0"/>
    <x v="0"/>
    <s v="7001180926"/>
    <s v="FBO"/>
    <d v="1899-12-30T00:00:00"/>
    <x v="733"/>
    <d v="1899-12-30T00:00:00"/>
    <s v="Granel"/>
    <s v="E001"/>
    <x v="2"/>
    <d v="1899-12-30T00:32:22"/>
    <d v="1899-12-30T00:32:18"/>
    <x v="1"/>
    <x v="28"/>
    <x v="1"/>
    <x v="1"/>
    <n v="0"/>
    <n v="0"/>
    <x v="0"/>
    <x v="1"/>
    <x v="0"/>
    <n v="0"/>
    <x v="7"/>
    <x v="1"/>
    <d v="1899-12-30T00:00:00"/>
    <d v="1899-12-30T00:00:00"/>
    <x v="0"/>
    <m/>
    <m/>
    <d v="1899-12-30T00:00:00"/>
    <d v="1899-12-30T00:32:22"/>
    <n v="1"/>
    <d v="1899-12-30T00:00:04"/>
    <n v="32.366666666678384"/>
    <x v="0"/>
    <x v="1"/>
  </r>
  <r>
    <x v="10"/>
    <s v="2024025838"/>
    <x v="0"/>
    <x v="1264"/>
    <s v="E3960KHT"/>
    <d v="2024-12-29T00:00:00"/>
    <x v="1"/>
    <s v="1782"/>
    <x v="46"/>
    <s v="PA"/>
    <x v="1"/>
    <x v="0"/>
    <d v="2024-12-29T00:00:00"/>
    <d v="1899-12-30T07:09:21"/>
    <d v="2024-12-29T00:00:00"/>
    <d v="1899-12-30T07:09:35"/>
    <d v="2024-12-29T00:00:00"/>
    <d v="1899-12-30T07:45:42"/>
    <x v="0"/>
    <x v="0"/>
    <s v="7001180927"/>
    <s v="FBO"/>
    <d v="1899-12-30T00:00:00"/>
    <x v="733"/>
    <d v="1899-12-30T00:00:00"/>
    <s v="Granel"/>
    <s v="E001"/>
    <x v="2"/>
    <d v="1899-12-30T00:36:21"/>
    <d v="1899-12-30T00:36:07"/>
    <x v="1"/>
    <x v="28"/>
    <x v="1"/>
    <x v="1"/>
    <n v="0"/>
    <n v="0"/>
    <x v="0"/>
    <x v="1"/>
    <x v="0"/>
    <n v="0"/>
    <x v="7"/>
    <x v="1"/>
    <d v="1899-12-30T00:00:00"/>
    <d v="1899-12-30T00:00:00"/>
    <x v="0"/>
    <m/>
    <m/>
    <d v="1899-12-30T00:00:00"/>
    <d v="1899-12-30T00:36:21"/>
    <n v="1"/>
    <d v="1899-12-30T00:00:14"/>
    <n v="36.350000000006403"/>
    <x v="0"/>
    <x v="1"/>
  </r>
  <r>
    <x v="10"/>
    <s v="2024025839"/>
    <x v="0"/>
    <x v="1239"/>
    <s v="E5728KFK"/>
    <d v="2024-12-29T00:00:00"/>
    <x v="1"/>
    <s v="1782"/>
    <x v="46"/>
    <s v="PA"/>
    <x v="1"/>
    <x v="0"/>
    <d v="2024-12-29T00:00:00"/>
    <d v="1899-12-30T07:40:58"/>
    <d v="2024-12-29T00:00:00"/>
    <d v="1899-12-30T07:41:01"/>
    <d v="2024-12-29T00:00:00"/>
    <d v="1899-12-30T08:11:03"/>
    <x v="0"/>
    <x v="0"/>
    <s v="7001180928"/>
    <s v="FBO"/>
    <d v="1899-12-30T00:00:00"/>
    <x v="733"/>
    <d v="1899-12-30T00:00:00"/>
    <s v="Granel"/>
    <s v="E001"/>
    <x v="2"/>
    <d v="1899-12-30T00:30:05"/>
    <d v="1899-12-30T00:30:02"/>
    <x v="1"/>
    <x v="28"/>
    <x v="1"/>
    <x v="1"/>
    <n v="0"/>
    <n v="0"/>
    <x v="0"/>
    <x v="1"/>
    <x v="0"/>
    <n v="0"/>
    <x v="7"/>
    <x v="1"/>
    <d v="1899-12-30T00:00:00"/>
    <d v="1899-12-30T00:00:00"/>
    <x v="0"/>
    <m/>
    <m/>
    <d v="1899-12-30T00:00:00"/>
    <d v="1899-12-30T00:30:05"/>
    <n v="1"/>
    <d v="1899-12-30T00:00:03"/>
    <n v="30.083333333328017"/>
    <x v="1"/>
    <x v="1"/>
  </r>
  <r>
    <x v="10"/>
    <s v="2024025840"/>
    <x v="0"/>
    <x v="1062"/>
    <s v="E7437MTL"/>
    <d v="2024-12-29T00:00:00"/>
    <x v="1"/>
    <s v="1782"/>
    <x v="46"/>
    <s v="PA"/>
    <x v="1"/>
    <x v="0"/>
    <d v="2024-12-29T00:00:00"/>
    <d v="1899-12-30T08:07:16"/>
    <d v="2024-12-29T00:00:00"/>
    <d v="1899-12-30T08:07:18"/>
    <d v="2024-12-29T00:00:00"/>
    <d v="1899-12-30T08:45:12"/>
    <x v="0"/>
    <x v="0"/>
    <s v="7001180929"/>
    <s v="FBO"/>
    <d v="1899-12-30T00:00:00"/>
    <x v="733"/>
    <d v="1899-12-30T00:00:00"/>
    <s v="Granel"/>
    <s v="E001"/>
    <x v="2"/>
    <d v="1899-12-30T00:37:56"/>
    <d v="1899-12-30T00:37:54"/>
    <x v="2"/>
    <x v="28"/>
    <x v="1"/>
    <x v="1"/>
    <n v="0"/>
    <n v="0"/>
    <x v="0"/>
    <x v="1"/>
    <x v="0"/>
    <n v="0"/>
    <x v="7"/>
    <x v="1"/>
    <d v="1899-12-30T00:00:00"/>
    <d v="1899-12-30T00:00:00"/>
    <x v="0"/>
    <m/>
    <m/>
    <d v="1899-12-30T00:00:00"/>
    <d v="1899-12-30T00:37:56"/>
    <n v="1"/>
    <d v="1899-12-30T00:00:02"/>
    <n v="37.933333333329642"/>
    <x v="1"/>
    <x v="1"/>
  </r>
  <r>
    <x v="10"/>
    <s v="2024025841"/>
    <x v="0"/>
    <x v="1242"/>
    <s v="E5397JZM"/>
    <d v="2024-12-29T00:00:00"/>
    <x v="1"/>
    <s v="1782"/>
    <x v="46"/>
    <s v="PA"/>
    <x v="1"/>
    <x v="0"/>
    <d v="2024-12-29T00:00:00"/>
    <d v="1899-12-30T08:36:49"/>
    <d v="2024-12-29T00:00:00"/>
    <d v="1899-12-30T08:36:51"/>
    <d v="2024-12-29T00:00:00"/>
    <d v="1899-12-30T09:11:21"/>
    <x v="0"/>
    <x v="0"/>
    <s v="7001180930"/>
    <s v="FBO"/>
    <d v="1899-12-30T00:00:00"/>
    <x v="733"/>
    <d v="1899-12-30T00:00:00"/>
    <s v="Granel"/>
    <s v="E001"/>
    <x v="2"/>
    <d v="1899-12-30T00:34:32"/>
    <d v="1899-12-30T00:34:30"/>
    <x v="2"/>
    <x v="28"/>
    <x v="1"/>
    <x v="1"/>
    <n v="0"/>
    <n v="0"/>
    <x v="0"/>
    <x v="1"/>
    <x v="0"/>
    <n v="0"/>
    <x v="7"/>
    <x v="1"/>
    <d v="1899-12-30T00:00:00"/>
    <d v="1899-12-30T00:00:00"/>
    <x v="0"/>
    <m/>
    <m/>
    <d v="1899-12-30T00:00:00"/>
    <d v="1899-12-30T00:34:32"/>
    <n v="1"/>
    <d v="1899-12-30T00:00:02"/>
    <n v="34.533333333331193"/>
    <x v="2"/>
    <x v="1"/>
  </r>
  <r>
    <x v="10"/>
    <s v="2024025842"/>
    <x v="0"/>
    <x v="345"/>
    <s v="E4544MKW"/>
    <d v="2024-12-29T00:00:00"/>
    <x v="1"/>
    <s v="1782"/>
    <x v="46"/>
    <s v="PA"/>
    <x v="1"/>
    <x v="0"/>
    <d v="2024-12-29T00:00:00"/>
    <d v="1899-12-30T08:53:04"/>
    <d v="2024-12-29T00:00:00"/>
    <d v="1899-12-30T08:53:06"/>
    <d v="2024-12-29T00:00:00"/>
    <d v="1899-12-30T09:22:44"/>
    <x v="0"/>
    <x v="0"/>
    <s v="7001180931"/>
    <s v="FBO"/>
    <d v="1899-12-30T00:00:00"/>
    <x v="733"/>
    <d v="1899-12-30T00:00:00"/>
    <s v="Granel"/>
    <s v="E001"/>
    <x v="2"/>
    <d v="1899-12-30T00:29:40"/>
    <d v="1899-12-30T00:29:38"/>
    <x v="2"/>
    <x v="28"/>
    <x v="1"/>
    <x v="1"/>
    <n v="0"/>
    <n v="0"/>
    <x v="0"/>
    <x v="1"/>
    <x v="0"/>
    <n v="0"/>
    <x v="7"/>
    <x v="1"/>
    <d v="1899-12-30T00:00:00"/>
    <d v="1899-12-30T00:00:00"/>
    <x v="0"/>
    <m/>
    <m/>
    <d v="1899-12-30T00:00:00"/>
    <d v="1899-12-30T00:29:40"/>
    <n v="1"/>
    <d v="1899-12-30T00:00:02"/>
    <n v="29.666666666663975"/>
    <x v="2"/>
    <x v="1"/>
  </r>
  <r>
    <x v="10"/>
    <s v="2024025843"/>
    <x v="0"/>
    <x v="1218"/>
    <s v="E9980KJB"/>
    <d v="2024-12-29T00:00:00"/>
    <x v="1"/>
    <s v="1782"/>
    <x v="46"/>
    <s v="PA"/>
    <x v="1"/>
    <x v="0"/>
    <d v="2024-12-29T00:00:00"/>
    <d v="1899-12-30T08:58:16"/>
    <d v="2024-12-29T00:00:00"/>
    <d v="1899-12-30T08:58:17"/>
    <d v="2024-12-29T00:00:00"/>
    <d v="1899-12-30T09:42:09"/>
    <x v="0"/>
    <x v="0"/>
    <s v="7001180932"/>
    <s v="FBO"/>
    <d v="1899-12-30T00:00:00"/>
    <x v="733"/>
    <d v="1899-12-30T00:00:00"/>
    <s v="Granel"/>
    <s v="E001"/>
    <x v="2"/>
    <d v="1899-12-30T00:43:53"/>
    <d v="1899-12-30T00:43:52"/>
    <x v="2"/>
    <x v="28"/>
    <x v="1"/>
    <x v="1"/>
    <n v="0"/>
    <n v="0"/>
    <x v="0"/>
    <x v="1"/>
    <x v="0"/>
    <n v="0"/>
    <x v="7"/>
    <x v="1"/>
    <d v="1899-12-30T00:00:00"/>
    <d v="1899-12-30T00:00:00"/>
    <x v="0"/>
    <m/>
    <m/>
    <d v="1899-12-30T00:00:00"/>
    <d v="1899-12-30T00:43:53"/>
    <n v="1"/>
    <d v="1899-12-30T00:00:01"/>
    <n v="43.883333333323222"/>
    <x v="2"/>
    <x v="1"/>
  </r>
  <r>
    <x v="10"/>
    <s v="2024025844"/>
    <x v="0"/>
    <x v="1230"/>
    <s v="E9402GGZ"/>
    <d v="2024-12-29T00:00:00"/>
    <x v="1"/>
    <s v="3236"/>
    <x v="47"/>
    <s v="PA"/>
    <x v="5"/>
    <x v="0"/>
    <d v="2024-12-29T00:00:00"/>
    <d v="1899-12-30T09:54:34"/>
    <d v="2024-12-29T00:00:00"/>
    <d v="1899-12-30T09:54:36"/>
    <d v="2024-12-29T00:00:00"/>
    <d v="1899-12-30T10:33:20"/>
    <x v="0"/>
    <x v="0"/>
    <s v="7001180933"/>
    <s v="FBO"/>
    <d v="1899-12-30T00:00:00"/>
    <x v="733"/>
    <d v="1899-12-30T00:00:00"/>
    <s v="Granel"/>
    <s v="E001"/>
    <x v="2"/>
    <d v="1899-12-30T00:38:46"/>
    <d v="1899-12-30T00:38:44"/>
    <x v="3"/>
    <x v="28"/>
    <x v="1"/>
    <x v="1"/>
    <n v="0"/>
    <n v="0"/>
    <x v="0"/>
    <x v="1"/>
    <x v="0"/>
    <n v="0"/>
    <x v="7"/>
    <x v="1"/>
    <d v="1899-12-30T00:00:00"/>
    <d v="1899-12-30T00:00:00"/>
    <x v="0"/>
    <m/>
    <m/>
    <d v="1899-12-30T00:00:00"/>
    <d v="1899-12-30T00:38:46"/>
    <n v="1"/>
    <d v="1899-12-30T00:00:02"/>
    <n v="38.766666666657564"/>
    <x v="3"/>
    <x v="1"/>
  </r>
  <r>
    <x v="10"/>
    <s v="2024025845"/>
    <x v="0"/>
    <x v="1231"/>
    <s v="E2222JCW"/>
    <d v="2024-12-29T00:00:00"/>
    <x v="1"/>
    <s v="1782"/>
    <x v="46"/>
    <s v="PA"/>
    <x v="1"/>
    <x v="0"/>
    <d v="2024-12-29T00:00:00"/>
    <d v="1899-12-30T10:07:07"/>
    <d v="2024-12-29T00:00:00"/>
    <d v="1899-12-30T10:07:09"/>
    <d v="2024-12-29T00:00:00"/>
    <d v="1899-12-30T10:53:04"/>
    <x v="0"/>
    <x v="0"/>
    <s v="7001180934"/>
    <s v="FBO"/>
    <d v="1899-12-30T00:00:00"/>
    <x v="733"/>
    <d v="1899-12-30T00:00:00"/>
    <s v="Granel"/>
    <s v="E001"/>
    <x v="2"/>
    <d v="1899-12-30T00:45:57"/>
    <d v="1899-12-30T00:45:55"/>
    <x v="4"/>
    <x v="28"/>
    <x v="1"/>
    <x v="1"/>
    <n v="0"/>
    <n v="0"/>
    <x v="0"/>
    <x v="1"/>
    <x v="0"/>
    <n v="0"/>
    <x v="7"/>
    <x v="0"/>
    <d v="1899-12-30T00:00:00"/>
    <d v="1899-12-30T00:00:00"/>
    <x v="0"/>
    <m/>
    <m/>
    <d v="1899-12-30T00:00:00"/>
    <d v="1899-12-30T00:45:57"/>
    <n v="1"/>
    <d v="1899-12-30T00:00:02"/>
    <n v="45.949999999996791"/>
    <x v="3"/>
    <x v="0"/>
  </r>
  <r>
    <x v="10"/>
    <s v="2024025846"/>
    <x v="0"/>
    <x v="1252"/>
    <s v="E0945JZT"/>
    <d v="2024-12-29T00:00:00"/>
    <x v="1"/>
    <s v="1782"/>
    <x v="46"/>
    <s v="PA"/>
    <x v="1"/>
    <x v="0"/>
    <d v="2024-12-29T00:00:00"/>
    <d v="1899-12-30T10:57:34"/>
    <d v="2024-12-29T00:00:00"/>
    <d v="1899-12-30T10:57:35"/>
    <d v="2024-12-29T00:00:00"/>
    <d v="1899-12-30T11:33:44"/>
    <x v="0"/>
    <x v="0"/>
    <s v="7001180935"/>
    <s v="FBO"/>
    <d v="1899-12-30T00:00:00"/>
    <x v="733"/>
    <d v="1899-12-30T00:00:00"/>
    <s v="Granel"/>
    <s v="E001"/>
    <x v="2"/>
    <d v="1899-12-30T00:36:10"/>
    <d v="1899-12-30T00:36:09"/>
    <x v="4"/>
    <x v="28"/>
    <x v="1"/>
    <x v="1"/>
    <n v="0"/>
    <n v="0"/>
    <x v="0"/>
    <x v="1"/>
    <x v="0"/>
    <n v="0"/>
    <x v="7"/>
    <x v="1"/>
    <d v="1899-12-30T00:00:00"/>
    <d v="1899-12-30T00:00:00"/>
    <x v="0"/>
    <m/>
    <m/>
    <d v="1899-12-30T00:00:00"/>
    <d v="1899-12-30T00:36:10"/>
    <n v="1"/>
    <d v="1899-12-30T00:00:01"/>
    <n v="36.166666666665634"/>
    <x v="4"/>
    <x v="1"/>
  </r>
  <r>
    <x v="10"/>
    <s v="2024025847"/>
    <x v="0"/>
    <x v="1264"/>
    <s v="E3960KHT"/>
    <d v="2024-12-29T00:00:00"/>
    <x v="1"/>
    <s v="1782"/>
    <x v="46"/>
    <s v="PA"/>
    <x v="1"/>
    <x v="0"/>
    <d v="2024-12-29T00:00:00"/>
    <d v="1899-12-30T11:38:23"/>
    <d v="2024-12-29T00:00:00"/>
    <d v="1899-12-30T11:38:25"/>
    <d v="2024-12-29T00:00:00"/>
    <d v="1899-12-30T12:09:45"/>
    <x v="0"/>
    <x v="0"/>
    <s v="7001180936"/>
    <s v="FBO"/>
    <d v="1899-12-30T00:00:00"/>
    <x v="733"/>
    <d v="1899-12-30T00:00:00"/>
    <s v="Granel"/>
    <s v="E001"/>
    <x v="2"/>
    <d v="1899-12-30T00:31:22"/>
    <d v="1899-12-30T00:31:20"/>
    <x v="5"/>
    <x v="28"/>
    <x v="1"/>
    <x v="1"/>
    <n v="0"/>
    <n v="0"/>
    <x v="0"/>
    <x v="1"/>
    <x v="0"/>
    <n v="0"/>
    <x v="7"/>
    <x v="1"/>
    <d v="1899-12-30T00:00:00"/>
    <d v="1899-12-30T00:00:00"/>
    <x v="0"/>
    <m/>
    <m/>
    <d v="1899-12-30T00:00:00"/>
    <d v="1899-12-30T00:31:22"/>
    <n v="1"/>
    <d v="1899-12-30T00:00:02"/>
    <n v="31.366666666655927"/>
    <x v="5"/>
    <x v="1"/>
  </r>
  <r>
    <x v="10"/>
    <s v="2024025848"/>
    <x v="0"/>
    <x v="1239"/>
    <s v="E5728KFK"/>
    <d v="2024-12-29T00:00:00"/>
    <x v="1"/>
    <s v="1782"/>
    <x v="46"/>
    <s v="PA"/>
    <x v="1"/>
    <x v="0"/>
    <d v="2024-12-29T00:00:00"/>
    <d v="1899-12-30T12:04:06"/>
    <d v="2024-12-29T00:00:00"/>
    <d v="1899-12-30T12:04:08"/>
    <d v="2024-12-29T00:00:00"/>
    <d v="1899-12-30T12:35:38"/>
    <x v="0"/>
    <x v="0"/>
    <s v="7001180937"/>
    <s v="FBO"/>
    <d v="1899-12-30T00:00:00"/>
    <x v="733"/>
    <d v="1899-12-30T00:00:00"/>
    <s v="Granel"/>
    <s v="E001"/>
    <x v="2"/>
    <d v="1899-12-30T00:31:32"/>
    <d v="1899-12-30T00:31:30"/>
    <x v="6"/>
    <x v="28"/>
    <x v="1"/>
    <x v="1"/>
    <n v="0"/>
    <n v="0"/>
    <x v="0"/>
    <x v="1"/>
    <x v="0"/>
    <n v="0"/>
    <x v="7"/>
    <x v="1"/>
    <d v="1899-12-30T00:00:00"/>
    <d v="1899-12-30T00:00:00"/>
    <x v="0"/>
    <m/>
    <m/>
    <d v="1899-12-30T00:00:00"/>
    <d v="1899-12-30T00:31:32"/>
    <n v="1"/>
    <d v="1899-12-30T00:00:02"/>
    <n v="31.533333333335918"/>
    <x v="5"/>
    <x v="1"/>
  </r>
  <r>
    <x v="10"/>
    <s v="2024025849"/>
    <x v="0"/>
    <x v="1062"/>
    <s v="E7437MTL"/>
    <d v="2024-12-29T00:00:00"/>
    <x v="1"/>
    <s v="1782"/>
    <x v="46"/>
    <s v="PA"/>
    <x v="1"/>
    <x v="0"/>
    <d v="2024-12-29T00:00:00"/>
    <d v="1899-12-30T12:42:01"/>
    <d v="2024-12-29T00:00:00"/>
    <d v="1899-12-30T12:42:03"/>
    <d v="2024-12-29T00:00:00"/>
    <d v="1899-12-30T13:16:53"/>
    <x v="0"/>
    <x v="0"/>
    <s v="7001180938"/>
    <s v="FBO"/>
    <d v="1899-12-30T00:00:00"/>
    <x v="733"/>
    <d v="1899-12-30T00:00:00"/>
    <s v="Granel"/>
    <s v="E001"/>
    <x v="2"/>
    <d v="1899-12-30T00:34:52"/>
    <d v="1899-12-30T00:34:50"/>
    <x v="6"/>
    <x v="28"/>
    <x v="1"/>
    <x v="1"/>
    <n v="0"/>
    <n v="0"/>
    <x v="0"/>
    <x v="1"/>
    <x v="0"/>
    <n v="0"/>
    <x v="7"/>
    <x v="1"/>
    <d v="1899-12-30T00:00:00"/>
    <d v="1899-12-30T00:00:00"/>
    <x v="0"/>
    <m/>
    <m/>
    <d v="1899-12-30T00:00:00"/>
    <d v="1899-12-30T00:34:52"/>
    <n v="1"/>
    <d v="1899-12-30T00:00:02"/>
    <n v="34.866666666662312"/>
    <x v="13"/>
    <x v="1"/>
  </r>
  <r>
    <x v="10"/>
    <s v="2024025850"/>
    <x v="0"/>
    <x v="1230"/>
    <s v="E9402GGZ"/>
    <d v="2024-12-30T00:00:00"/>
    <x v="1"/>
    <s v="1782"/>
    <x v="46"/>
    <s v="PA"/>
    <x v="1"/>
    <x v="0"/>
    <d v="2024-12-30T00:00:00"/>
    <d v="1899-12-30T06:24:13"/>
    <d v="2024-12-30T00:00:00"/>
    <d v="1899-12-30T06:24:15"/>
    <d v="2024-12-30T00:00:00"/>
    <d v="1899-12-30T06:55:34"/>
    <x v="0"/>
    <x v="0"/>
    <s v="7001180939"/>
    <s v="FBO"/>
    <d v="1899-12-30T00:31:21"/>
    <x v="2687"/>
    <d v="1899-12-30T00:00:02"/>
    <s v="Granel"/>
    <s v="E001"/>
    <x v="2"/>
    <d v="1899-12-30T00:31:21"/>
    <d v="1899-12-30T00:31:19"/>
    <x v="0"/>
    <x v="1"/>
    <x v="1"/>
    <x v="1"/>
    <n v="0"/>
    <n v="0"/>
    <x v="0"/>
    <x v="1"/>
    <x v="0"/>
    <n v="0"/>
    <x v="7"/>
    <x v="1"/>
    <d v="1899-12-30T00:00:02"/>
    <d v="1899-12-30T00:00:02"/>
    <x v="0"/>
    <m/>
    <m/>
    <d v="1899-12-30T00:00:00"/>
    <d v="1899-12-30T00:31:21"/>
    <n v="2"/>
    <d v="1899-12-30T00:00:02"/>
    <n v="31.349999999995227"/>
    <x v="12"/>
    <x v="1"/>
  </r>
  <r>
    <x v="10"/>
    <s v="2024025851"/>
    <x v="0"/>
    <x v="1226"/>
    <s v="E4948KGF"/>
    <d v="2024-12-30T00:00:00"/>
    <x v="1"/>
    <s v="837"/>
    <x v="48"/>
    <s v="PA"/>
    <x v="0"/>
    <x v="0"/>
    <d v="2024-12-30T00:00:00"/>
    <d v="1899-12-30T06:37:52"/>
    <d v="2024-12-30T00:00:00"/>
    <d v="1899-12-30T06:37:55"/>
    <d v="2024-12-30T00:00:00"/>
    <d v="1899-12-30T07:11:15"/>
    <x v="0"/>
    <x v="0"/>
    <s v="7001180940"/>
    <s v="FBO"/>
    <d v="1899-12-30T00:33:23"/>
    <x v="2569"/>
    <d v="1899-12-30T00:00:03"/>
    <s v="Granel"/>
    <s v="E001"/>
    <x v="2"/>
    <d v="1899-12-30T00:33:23"/>
    <d v="1899-12-30T00:33:20"/>
    <x v="0"/>
    <x v="1"/>
    <x v="1"/>
    <x v="1"/>
    <n v="0"/>
    <n v="0"/>
    <x v="0"/>
    <x v="1"/>
    <x v="0"/>
    <n v="0"/>
    <x v="7"/>
    <x v="1"/>
    <d v="1899-12-30T00:00:03"/>
    <d v="1899-12-30T00:00:03"/>
    <x v="0"/>
    <m/>
    <m/>
    <d v="1899-12-30T00:00:00"/>
    <d v="1899-12-30T00:33:23"/>
    <n v="2"/>
    <d v="1899-12-30T00:00:03"/>
    <n v="33.38333333333285"/>
    <x v="0"/>
    <x v="1"/>
  </r>
  <r>
    <x v="10"/>
    <s v="2024025852"/>
    <x v="0"/>
    <x v="1236"/>
    <s v="EBU01275R"/>
    <d v="2024-12-30T00:00:00"/>
    <x v="1"/>
    <s v="2955"/>
    <x v="49"/>
    <s v="PA"/>
    <x v="6"/>
    <x v="0"/>
    <d v="2024-12-30T00:00:00"/>
    <d v="1899-12-30T06:45:41"/>
    <d v="2024-12-30T00:00:00"/>
    <d v="1899-12-30T13:00:00"/>
    <d v="2024-12-30T00:00:00"/>
    <d v="1899-12-30T07:21:54"/>
    <x v="263"/>
    <x v="37"/>
    <s v="7001180941"/>
    <s v="EXW"/>
    <d v="1899-12-30T11:52:25"/>
    <x v="3405"/>
    <d v="1899-12-30T06:14:19"/>
    <s v="Ensacado"/>
    <s v="E002"/>
    <x v="1"/>
    <d v="1899-12-30T00:36:13"/>
    <n v="-0.23479166666666995"/>
    <x v="0"/>
    <x v="1"/>
    <x v="1"/>
    <x v="2"/>
    <n v="0"/>
    <n v="0"/>
    <x v="0"/>
    <x v="2"/>
    <x v="0"/>
    <n v="0"/>
    <x v="7"/>
    <x v="1"/>
    <d v="1899-12-30T06:14:19"/>
    <d v="1899-12-30T05:16:19"/>
    <x v="1"/>
    <m/>
    <m/>
    <d v="1899-12-30T00:00:00"/>
    <d v="1899-12-30T00:36:13"/>
    <n v="2"/>
    <d v="1899-12-30T06:14:19"/>
    <n v="36.216666666662441"/>
    <x v="0"/>
    <x v="1"/>
  </r>
  <r>
    <x v="10"/>
    <s v="2024025854"/>
    <x v="0"/>
    <x v="1239"/>
    <s v="E5728KFK"/>
    <d v="2024-12-30T00:00:00"/>
    <x v="1"/>
    <s v="837"/>
    <x v="48"/>
    <s v="PA"/>
    <x v="0"/>
    <x v="0"/>
    <d v="2024-12-30T00:00:00"/>
    <d v="1899-12-30T07:27:34"/>
    <d v="2024-12-30T00:00:00"/>
    <d v="1899-12-30T07:27:35"/>
    <d v="2024-12-30T00:00:00"/>
    <d v="1899-12-30T07:58:50"/>
    <x v="0"/>
    <x v="0"/>
    <s v="7001180942"/>
    <s v="FBO"/>
    <d v="1899-12-30T00:31:16"/>
    <x v="2017"/>
    <d v="1899-12-30T00:00:01"/>
    <s v="Granel"/>
    <s v="E001"/>
    <x v="2"/>
    <d v="1899-12-30T00:31:16"/>
    <d v="1899-12-30T00:31:15"/>
    <x v="1"/>
    <x v="1"/>
    <x v="1"/>
    <x v="1"/>
    <n v="0"/>
    <n v="0"/>
    <x v="0"/>
    <x v="1"/>
    <x v="0"/>
    <n v="0"/>
    <x v="7"/>
    <x v="1"/>
    <d v="1899-12-30T00:00:01"/>
    <d v="1899-12-30T00:00:01"/>
    <x v="0"/>
    <m/>
    <m/>
    <d v="1899-12-30T00:00:00"/>
    <d v="1899-12-30T00:31:16"/>
    <n v="2"/>
    <d v="1899-12-30T00:00:01"/>
    <n v="31.266666666662388"/>
    <x v="0"/>
    <x v="1"/>
  </r>
  <r>
    <x v="10"/>
    <s v="2024025853"/>
    <x v="0"/>
    <x v="1245"/>
    <s v="E9349KRP"/>
    <d v="2024-12-30T00:00:00"/>
    <x v="1"/>
    <s v="3312"/>
    <x v="51"/>
    <s v="PA"/>
    <x v="2"/>
    <x v="0"/>
    <d v="2024-12-30T00:00:00"/>
    <d v="1899-12-30T07:16:19"/>
    <d v="2024-12-30T00:00:00"/>
    <d v="1899-12-30T07:16:21"/>
    <d v="2024-12-30T00:00:00"/>
    <d v="1899-12-30T08:06:26"/>
    <x v="0"/>
    <x v="0"/>
    <s v="7001180943"/>
    <s v="EXW"/>
    <d v="1899-12-30T00:50:07"/>
    <x v="3406"/>
    <d v="1899-12-30T00:00:02"/>
    <s v="Ensacado"/>
    <s v="E002"/>
    <x v="1"/>
    <d v="1899-12-30T00:50:07"/>
    <d v="1899-12-30T00:50:05"/>
    <x v="1"/>
    <x v="1"/>
    <x v="1"/>
    <x v="2"/>
    <n v="0"/>
    <n v="0"/>
    <x v="0"/>
    <x v="2"/>
    <x v="0"/>
    <n v="0"/>
    <x v="7"/>
    <x v="0"/>
    <d v="1899-12-30T00:00:02"/>
    <d v="1899-12-30T00:00:02"/>
    <x v="0"/>
    <m/>
    <m/>
    <d v="1899-12-30T00:00:00"/>
    <d v="1899-12-30T00:50:07"/>
    <n v="2"/>
    <d v="1899-12-30T00:00:02"/>
    <n v="50.116666666665573"/>
    <x v="1"/>
    <x v="0"/>
  </r>
  <r>
    <x v="10"/>
    <s v="2024025855"/>
    <x v="0"/>
    <x v="1240"/>
    <s v="E8935JMP"/>
    <d v="2024-12-30T00:00:00"/>
    <x v="1"/>
    <s v="2882"/>
    <x v="50"/>
    <s v="PA"/>
    <x v="2"/>
    <x v="0"/>
    <d v="2024-12-30T00:00:00"/>
    <d v="1899-12-30T07:42:27"/>
    <d v="2024-12-30T00:00:00"/>
    <d v="1899-12-30T07:42:29"/>
    <d v="2024-12-30T00:00:00"/>
    <d v="1899-12-30T08:42:31"/>
    <x v="0"/>
    <x v="0"/>
    <s v="7001180944"/>
    <s v="FBO"/>
    <d v="1899-12-30T01:00:04"/>
    <x v="847"/>
    <d v="1899-12-30T00:00:02"/>
    <s v="Ensacado"/>
    <s v="E002"/>
    <x v="2"/>
    <d v="1899-12-30T01:00:04"/>
    <d v="1899-12-30T01:00:02"/>
    <x v="1"/>
    <x v="1"/>
    <x v="1"/>
    <x v="2"/>
    <n v="0"/>
    <n v="0"/>
    <x v="0"/>
    <x v="2"/>
    <x v="0"/>
    <n v="0"/>
    <x v="7"/>
    <x v="0"/>
    <d v="1899-12-30T00:00:02"/>
    <d v="1899-12-30T00:00:02"/>
    <x v="0"/>
    <m/>
    <m/>
    <d v="1899-12-30T00:00:00"/>
    <d v="1899-12-30T01:00:04"/>
    <n v="2"/>
    <d v="1899-12-30T00:00:02"/>
    <n v="60.066666666676802"/>
    <x v="1"/>
    <x v="0"/>
  </r>
  <r>
    <x v="10"/>
    <s v="2024025856"/>
    <x v="0"/>
    <x v="1242"/>
    <s v="E5397JZM"/>
    <d v="2024-12-30T00:00:00"/>
    <x v="1"/>
    <s v="837"/>
    <x v="48"/>
    <s v="PA"/>
    <x v="0"/>
    <x v="0"/>
    <d v="2024-12-30T00:00:00"/>
    <d v="1899-12-30T08:07:01"/>
    <d v="2024-12-30T00:00:00"/>
    <d v="1899-12-30T08:07:03"/>
    <d v="2024-12-30T00:00:00"/>
    <d v="1899-12-30T08:45:22"/>
    <x v="0"/>
    <x v="0"/>
    <s v="7001180945"/>
    <s v="FBO"/>
    <d v="1899-12-30T00:38:21"/>
    <x v="554"/>
    <d v="1899-12-30T00:00:02"/>
    <s v="Granel"/>
    <s v="E001"/>
    <x v="2"/>
    <d v="1899-12-30T00:38:21"/>
    <d v="1899-12-30T00:38:19"/>
    <x v="2"/>
    <x v="1"/>
    <x v="1"/>
    <x v="1"/>
    <n v="0"/>
    <n v="0"/>
    <x v="0"/>
    <x v="1"/>
    <x v="0"/>
    <n v="0"/>
    <x v="7"/>
    <x v="1"/>
    <d v="1899-12-30T00:00:02"/>
    <d v="1899-12-30T00:00:02"/>
    <x v="0"/>
    <m/>
    <m/>
    <d v="1899-12-30T00:00:00"/>
    <d v="1899-12-30T00:38:21"/>
    <n v="2"/>
    <d v="1899-12-30T00:00:02"/>
    <n v="38.349999999993607"/>
    <x v="1"/>
    <x v="1"/>
  </r>
  <r>
    <x v="10"/>
    <s v="2024025857"/>
    <x v="0"/>
    <x v="1227"/>
    <s v="E9842JGG"/>
    <d v="2024-12-30T00:00:00"/>
    <x v="1"/>
    <s v="837"/>
    <x v="48"/>
    <s v="PA"/>
    <x v="7"/>
    <x v="0"/>
    <d v="2024-12-30T00:00:00"/>
    <d v="1899-12-30T08:10:33"/>
    <d v="2024-12-30T00:00:00"/>
    <d v="1899-12-30T08:10:36"/>
    <d v="2024-12-30T00:00:00"/>
    <d v="1899-12-30T09:00:30"/>
    <x v="0"/>
    <x v="0"/>
    <s v="7001180946"/>
    <s v="FBO"/>
    <d v="1899-12-30T00:49:57"/>
    <x v="3286"/>
    <d v="1899-12-30T00:00:03"/>
    <s v="Granel"/>
    <s v="E001"/>
    <x v="2"/>
    <d v="1899-12-30T00:49:57"/>
    <d v="1899-12-30T00:49:54"/>
    <x v="2"/>
    <x v="1"/>
    <x v="1"/>
    <x v="1"/>
    <n v="0"/>
    <n v="0"/>
    <x v="0"/>
    <x v="1"/>
    <x v="0"/>
    <n v="0"/>
    <x v="7"/>
    <x v="0"/>
    <d v="1899-12-30T00:00:03"/>
    <d v="1899-12-30T00:00:03"/>
    <x v="0"/>
    <m/>
    <m/>
    <d v="1899-12-30T00:00:00"/>
    <d v="1899-12-30T00:49:57"/>
    <n v="2"/>
    <d v="1899-12-30T00:00:03"/>
    <n v="49.949999999999974"/>
    <x v="2"/>
    <x v="0"/>
  </r>
  <r>
    <x v="10"/>
    <s v="2024025858"/>
    <x v="0"/>
    <x v="345"/>
    <s v="E4544MKW"/>
    <d v="2024-12-30T00:00:00"/>
    <x v="1"/>
    <s v="1782"/>
    <x v="46"/>
    <s v="PA"/>
    <x v="1"/>
    <x v="0"/>
    <d v="2024-12-30T00:00:00"/>
    <d v="1899-12-30T08:33:04"/>
    <d v="2024-12-30T00:00:00"/>
    <d v="1899-12-30T08:33:06"/>
    <d v="2024-12-30T00:00:00"/>
    <d v="1899-12-30T09:14:42"/>
    <x v="0"/>
    <x v="0"/>
    <s v="7001180947"/>
    <s v="FBO"/>
    <d v="1899-12-30T00:41:38"/>
    <x v="3014"/>
    <d v="1899-12-30T00:00:02"/>
    <s v="Granel"/>
    <s v="E001"/>
    <x v="2"/>
    <d v="1899-12-30T00:41:38"/>
    <d v="1899-12-30T00:41:36"/>
    <x v="2"/>
    <x v="1"/>
    <x v="1"/>
    <x v="1"/>
    <n v="0"/>
    <n v="0"/>
    <x v="0"/>
    <x v="1"/>
    <x v="0"/>
    <n v="0"/>
    <x v="7"/>
    <x v="1"/>
    <d v="1899-12-30T00:00:02"/>
    <d v="1899-12-30T00:00:02"/>
    <x v="0"/>
    <m/>
    <m/>
    <d v="1899-12-30T00:00:00"/>
    <d v="1899-12-30T00:41:38"/>
    <n v="2"/>
    <d v="1899-12-30T00:00:02"/>
    <n v="41.633333333323186"/>
    <x v="2"/>
    <x v="1"/>
  </r>
  <r>
    <x v="10"/>
    <s v="2024025859"/>
    <x v="0"/>
    <x v="1220"/>
    <s v="E4598JTV"/>
    <d v="2024-12-30T00:00:00"/>
    <x v="1"/>
    <s v="1782"/>
    <x v="46"/>
    <s v="PA"/>
    <x v="1"/>
    <x v="0"/>
    <d v="2024-12-30T00:00:00"/>
    <d v="1899-12-30T08:36:25"/>
    <d v="2024-12-30T00:00:00"/>
    <d v="1899-12-30T08:36:27"/>
    <d v="2024-12-30T00:00:00"/>
    <d v="1899-12-30T09:38:18"/>
    <x v="0"/>
    <x v="0"/>
    <s v="7001180948"/>
    <s v="FBO"/>
    <d v="1899-12-30T01:01:53"/>
    <x v="3407"/>
    <d v="1899-12-30T00:00:02"/>
    <s v="Granel"/>
    <s v="E001"/>
    <x v="2"/>
    <d v="1899-12-30T01:01:53"/>
    <d v="1899-12-30T01:01:51"/>
    <x v="2"/>
    <x v="1"/>
    <x v="1"/>
    <x v="1"/>
    <n v="0"/>
    <n v="0"/>
    <x v="0"/>
    <x v="1"/>
    <x v="0"/>
    <n v="0"/>
    <x v="7"/>
    <x v="0"/>
    <d v="1899-12-30T00:00:02"/>
    <d v="1899-12-30T00:00:02"/>
    <x v="0"/>
    <m/>
    <m/>
    <d v="1899-12-30T00:00:00"/>
    <d v="1899-12-30T01:01:53"/>
    <n v="2"/>
    <d v="1899-12-30T00:00:02"/>
    <n v="61.883333333323151"/>
    <x v="2"/>
    <x v="0"/>
  </r>
  <r>
    <x v="10"/>
    <s v="2024025862"/>
    <x v="0"/>
    <x v="1218"/>
    <s v="E9980KJB"/>
    <d v="2024-12-30T00:00:00"/>
    <x v="1"/>
    <s v="837"/>
    <x v="48"/>
    <s v="PA"/>
    <x v="0"/>
    <x v="0"/>
    <d v="2024-12-30T00:00:00"/>
    <d v="1899-12-30T09:09:54"/>
    <d v="2024-12-30T00:00:00"/>
    <d v="1899-12-30T09:09:56"/>
    <d v="2024-12-30T00:00:00"/>
    <d v="1899-12-30T09:47:21"/>
    <x v="0"/>
    <x v="0"/>
    <s v="7001180949"/>
    <s v="FBO"/>
    <d v="1899-12-30T00:37:27"/>
    <x v="402"/>
    <d v="1899-12-30T00:00:02"/>
    <s v="Granel"/>
    <s v="E001"/>
    <x v="2"/>
    <d v="1899-12-30T00:37:27"/>
    <d v="1899-12-30T00:37:25"/>
    <x v="3"/>
    <x v="1"/>
    <x v="1"/>
    <x v="1"/>
    <n v="0"/>
    <n v="0"/>
    <x v="0"/>
    <x v="1"/>
    <x v="0"/>
    <n v="0"/>
    <x v="7"/>
    <x v="1"/>
    <d v="1899-12-30T00:00:02"/>
    <d v="1899-12-30T00:00:02"/>
    <x v="0"/>
    <m/>
    <m/>
    <d v="1899-12-30T00:00:00"/>
    <d v="1899-12-30T00:37:27"/>
    <n v="2"/>
    <d v="1899-12-30T00:00:02"/>
    <n v="37.449999999993544"/>
    <x v="2"/>
    <x v="1"/>
  </r>
  <r>
    <x v="10"/>
    <s v="2024025864"/>
    <x v="0"/>
    <x v="1228"/>
    <s v="E5940JLK"/>
    <d v="2024-12-30T00:00:00"/>
    <x v="1"/>
    <s v="1782"/>
    <x v="46"/>
    <s v="PA"/>
    <x v="1"/>
    <x v="0"/>
    <d v="2024-12-30T00:00:00"/>
    <d v="1899-12-30T09:28:27"/>
    <d v="2024-12-30T00:00:00"/>
    <d v="1899-12-30T09:28:28"/>
    <d v="2024-12-30T00:00:00"/>
    <d v="1899-12-30T09:56:51"/>
    <x v="0"/>
    <x v="0"/>
    <s v="7001180950"/>
    <s v="FBO"/>
    <d v="1899-12-30T00:28:24"/>
    <x v="922"/>
    <d v="1899-12-30T00:00:01"/>
    <s v="Granel"/>
    <s v="E001"/>
    <x v="2"/>
    <d v="1899-12-30T00:28:24"/>
    <d v="1899-12-30T00:28:23"/>
    <x v="3"/>
    <x v="1"/>
    <x v="1"/>
    <x v="1"/>
    <n v="0"/>
    <n v="0"/>
    <x v="0"/>
    <x v="1"/>
    <x v="0"/>
    <n v="0"/>
    <x v="7"/>
    <x v="1"/>
    <d v="1899-12-30T00:00:01"/>
    <d v="1899-12-30T00:00:01"/>
    <x v="0"/>
    <m/>
    <m/>
    <d v="1899-12-30T00:00:00"/>
    <d v="1899-12-30T00:28:24"/>
    <n v="2"/>
    <d v="1899-12-30T00:00:01"/>
    <n v="28.400000000011232"/>
    <x v="2"/>
    <x v="1"/>
  </r>
  <r>
    <x v="10"/>
    <s v="2024025863"/>
    <x v="0"/>
    <x v="1226"/>
    <s v="E4948KGF"/>
    <d v="2024-12-30T00:00:00"/>
    <x v="1"/>
    <s v="1782"/>
    <x v="46"/>
    <s v="PA"/>
    <x v="1"/>
    <x v="0"/>
    <d v="2024-12-30T00:00:00"/>
    <d v="1899-12-30T09:12:10"/>
    <d v="2024-12-30T00:00:00"/>
    <d v="1899-12-30T09:12:11"/>
    <d v="2024-12-30T00:00:00"/>
    <d v="1899-12-30T10:13:33"/>
    <x v="0"/>
    <x v="0"/>
    <s v="7001180951"/>
    <s v="FBO"/>
    <d v="1899-12-30T01:01:23"/>
    <x v="3408"/>
    <d v="1899-12-30T00:00:01"/>
    <s v="Granel"/>
    <s v="E001"/>
    <x v="2"/>
    <d v="1899-12-30T01:01:23"/>
    <d v="1899-12-30T01:01:22"/>
    <x v="3"/>
    <x v="1"/>
    <x v="1"/>
    <x v="1"/>
    <n v="0"/>
    <n v="0"/>
    <x v="0"/>
    <x v="1"/>
    <x v="0"/>
    <n v="0"/>
    <x v="7"/>
    <x v="0"/>
    <d v="1899-12-30T00:00:01"/>
    <d v="1899-12-30T00:00:01"/>
    <x v="0"/>
    <m/>
    <m/>
    <d v="1899-12-30T00:00:00"/>
    <d v="1899-12-30T01:01:23"/>
    <n v="2"/>
    <d v="1899-12-30T00:00:01"/>
    <n v="61.383333333340822"/>
    <x v="3"/>
    <x v="0"/>
  </r>
  <r>
    <x v="10"/>
    <s v="2024025866"/>
    <x v="0"/>
    <x v="1224"/>
    <s v="E0897HWR"/>
    <d v="2024-12-30T00:00:00"/>
    <x v="1"/>
    <s v="837"/>
    <x v="48"/>
    <s v="PA"/>
    <x v="0"/>
    <x v="0"/>
    <d v="2024-12-30T00:00:00"/>
    <d v="1899-12-30T09:53:50"/>
    <d v="2024-12-30T00:00:00"/>
    <d v="1899-12-30T09:53:51"/>
    <d v="2024-12-30T00:00:00"/>
    <d v="1899-12-30T10:35:27"/>
    <x v="0"/>
    <x v="0"/>
    <s v="7001180952"/>
    <s v="FBO"/>
    <d v="1899-12-30T00:41:37"/>
    <x v="3014"/>
    <d v="1899-12-30T00:00:01"/>
    <s v="Granel"/>
    <s v="E001"/>
    <x v="2"/>
    <d v="1899-12-30T00:41:37"/>
    <d v="1899-12-30T00:41:36"/>
    <x v="3"/>
    <x v="1"/>
    <x v="1"/>
    <x v="1"/>
    <n v="0"/>
    <n v="0"/>
    <x v="0"/>
    <x v="1"/>
    <x v="0"/>
    <n v="0"/>
    <x v="7"/>
    <x v="1"/>
    <d v="1899-12-30T00:00:01"/>
    <d v="1899-12-30T00:00:01"/>
    <x v="0"/>
    <m/>
    <m/>
    <d v="1899-12-30T00:00:00"/>
    <d v="1899-12-30T00:41:37"/>
    <n v="2"/>
    <d v="1899-12-30T00:00:01"/>
    <n v="41.616666666662404"/>
    <x v="3"/>
    <x v="1"/>
  </r>
  <r>
    <x v="10"/>
    <s v="2024025868"/>
    <x v="0"/>
    <x v="1242"/>
    <s v="E5397JZM"/>
    <d v="2024-12-30T00:00:00"/>
    <x v="1"/>
    <s v="1782"/>
    <x v="46"/>
    <s v="PA"/>
    <x v="1"/>
    <x v="0"/>
    <d v="2024-12-30T00:00:00"/>
    <d v="1899-12-30T10:18:57"/>
    <d v="2024-12-30T00:00:00"/>
    <d v="1899-12-30T10:18:59"/>
    <d v="2024-12-30T00:00:00"/>
    <d v="1899-12-30T10:51:38"/>
    <x v="0"/>
    <x v="0"/>
    <s v="7001180953"/>
    <s v="FBO"/>
    <d v="1899-12-30T00:32:41"/>
    <x v="3198"/>
    <d v="1899-12-30T00:00:02"/>
    <s v="Granel"/>
    <s v="E001"/>
    <x v="2"/>
    <d v="1899-12-30T00:32:41"/>
    <d v="1899-12-30T00:32:39"/>
    <x v="4"/>
    <x v="1"/>
    <x v="1"/>
    <x v="1"/>
    <n v="0"/>
    <n v="0"/>
    <x v="0"/>
    <x v="1"/>
    <x v="0"/>
    <n v="0"/>
    <x v="7"/>
    <x v="1"/>
    <d v="1899-12-30T00:00:02"/>
    <d v="1899-12-30T00:00:02"/>
    <x v="0"/>
    <m/>
    <m/>
    <d v="1899-12-30T00:00:00"/>
    <d v="1899-12-30T00:32:41"/>
    <n v="2"/>
    <d v="1899-12-30T00:00:02"/>
    <n v="32.683333333334339"/>
    <x v="3"/>
    <x v="1"/>
  </r>
  <r>
    <x v="10"/>
    <s v="2024025869"/>
    <x v="0"/>
    <x v="1235"/>
    <s v="ER7683BCC"/>
    <d v="2024-12-30T00:00:00"/>
    <x v="1"/>
    <s v="1782"/>
    <x v="46"/>
    <s v="PA"/>
    <x v="1"/>
    <x v="0"/>
    <d v="2024-12-30T00:00:00"/>
    <d v="1899-12-30T10:28:31"/>
    <d v="2024-12-30T00:00:00"/>
    <d v="1899-12-30T10:28:32"/>
    <d v="2024-12-30T00:00:00"/>
    <d v="1899-12-30T11:13:46"/>
    <x v="0"/>
    <x v="0"/>
    <s v="7001180954"/>
    <s v="EXW"/>
    <d v="1899-12-30T00:45:15"/>
    <x v="3409"/>
    <d v="1899-12-30T00:00:01"/>
    <s v="Granel"/>
    <s v="E001"/>
    <x v="1"/>
    <d v="1899-12-30T00:45:15"/>
    <d v="1899-12-30T00:45:14"/>
    <x v="4"/>
    <x v="1"/>
    <x v="1"/>
    <x v="1"/>
    <n v="0"/>
    <n v="0"/>
    <x v="0"/>
    <x v="1"/>
    <x v="0"/>
    <n v="0"/>
    <x v="7"/>
    <x v="0"/>
    <d v="1899-12-30T00:00:01"/>
    <d v="1899-12-30T00:00:01"/>
    <x v="0"/>
    <m/>
    <m/>
    <d v="1899-12-30T00:00:00"/>
    <d v="1899-12-30T00:45:15"/>
    <n v="2"/>
    <d v="1899-12-30T00:00:01"/>
    <n v="45.249999999998437"/>
    <x v="4"/>
    <x v="0"/>
  </r>
  <r>
    <x v="10"/>
    <s v="2024025871"/>
    <x v="0"/>
    <x v="135"/>
    <s v="E3616JTZ"/>
    <d v="2024-12-30T00:00:00"/>
    <x v="1"/>
    <s v="1782"/>
    <x v="46"/>
    <s v="PA"/>
    <x v="1"/>
    <x v="0"/>
    <d v="2024-12-30T00:00:00"/>
    <d v="1899-12-30T10:36:15"/>
    <d v="2024-12-30T00:00:00"/>
    <d v="1899-12-30T10:36:17"/>
    <d v="2024-12-30T00:00:00"/>
    <d v="1899-12-30T11:17:48"/>
    <x v="0"/>
    <x v="0"/>
    <s v="7001180955"/>
    <s v="FBO"/>
    <d v="1899-12-30T00:41:33"/>
    <x v="902"/>
    <d v="1899-12-30T00:00:02"/>
    <s v="Granel"/>
    <s v="E001"/>
    <x v="2"/>
    <d v="1899-12-30T00:41:33"/>
    <d v="1899-12-30T00:41:31"/>
    <x v="4"/>
    <x v="1"/>
    <x v="1"/>
    <x v="1"/>
    <n v="0"/>
    <n v="0"/>
    <x v="0"/>
    <x v="1"/>
    <x v="0"/>
    <n v="0"/>
    <x v="7"/>
    <x v="1"/>
    <d v="1899-12-30T00:00:02"/>
    <d v="1899-12-30T00:00:02"/>
    <x v="0"/>
    <m/>
    <m/>
    <d v="1899-12-30T00:00:00"/>
    <d v="1899-12-30T00:41:33"/>
    <n v="2"/>
    <d v="1899-12-30T00:00:02"/>
    <n v="41.549999999990348"/>
    <x v="4"/>
    <x v="1"/>
  </r>
  <r>
    <x v="10"/>
    <s v="2024025870"/>
    <x v="0"/>
    <x v="1236"/>
    <s v="EBU01275R"/>
    <d v="2024-12-30T00:00:00"/>
    <x v="1"/>
    <s v="2882"/>
    <x v="50"/>
    <s v="PA"/>
    <x v="2"/>
    <x v="0"/>
    <d v="2024-12-30T00:00:00"/>
    <d v="1899-12-30T10:33:50"/>
    <d v="2024-12-30T00:00:00"/>
    <d v="1899-12-30T10:33:51"/>
    <d v="2024-12-30T00:00:00"/>
    <d v="1899-12-30T11:22:08"/>
    <x v="0"/>
    <x v="0"/>
    <s v="7001180956"/>
    <s v="EXW"/>
    <d v="1899-12-30T00:48:18"/>
    <x v="3410"/>
    <d v="1899-12-30T00:00:01"/>
    <s v="Ensacado"/>
    <s v="E002"/>
    <x v="1"/>
    <d v="1899-12-30T00:48:18"/>
    <d v="1899-12-30T00:48:17"/>
    <x v="4"/>
    <x v="1"/>
    <x v="1"/>
    <x v="2"/>
    <n v="0"/>
    <n v="0"/>
    <x v="0"/>
    <x v="2"/>
    <x v="0"/>
    <n v="0"/>
    <x v="7"/>
    <x v="0"/>
    <d v="1899-12-30T00:00:01"/>
    <d v="1899-12-30T00:00:01"/>
    <x v="0"/>
    <m/>
    <m/>
    <d v="1899-12-30T00:00:00"/>
    <d v="1899-12-30T00:48:18"/>
    <n v="2"/>
    <d v="1899-12-30T00:00:01"/>
    <n v="48.29999999999044"/>
    <x v="4"/>
    <x v="0"/>
  </r>
  <r>
    <x v="10"/>
    <s v="2024025873"/>
    <x v="0"/>
    <x v="1258"/>
    <s v="E4531FVN"/>
    <d v="2024-12-30T00:00:00"/>
    <x v="1"/>
    <s v="837"/>
    <x v="48"/>
    <s v="PA"/>
    <x v="0"/>
    <x v="0"/>
    <d v="2024-12-30T00:00:00"/>
    <d v="1899-12-30T10:53:46"/>
    <d v="2024-12-30T00:00:00"/>
    <d v="1899-12-30T10:53:48"/>
    <d v="2024-12-30T00:00:00"/>
    <d v="1899-12-30T11:40:30"/>
    <x v="0"/>
    <x v="0"/>
    <s v="7001180958"/>
    <s v="FBO"/>
    <d v="1899-12-30T00:46:44"/>
    <x v="2962"/>
    <d v="1899-12-30T00:00:02"/>
    <s v="Granel"/>
    <s v="E001"/>
    <x v="2"/>
    <d v="1899-12-30T00:46:44"/>
    <d v="1899-12-30T00:46:42"/>
    <x v="4"/>
    <x v="1"/>
    <x v="1"/>
    <x v="1"/>
    <n v="0"/>
    <n v="0"/>
    <x v="0"/>
    <x v="1"/>
    <x v="0"/>
    <n v="0"/>
    <x v="7"/>
    <x v="0"/>
    <d v="1899-12-30T00:00:02"/>
    <d v="1899-12-30T00:00:02"/>
    <x v="0"/>
    <m/>
    <m/>
    <d v="1899-12-30T00:00:00"/>
    <d v="1899-12-30T00:46:44"/>
    <n v="2"/>
    <d v="1899-12-30T00:00:02"/>
    <n v="46.733333333327977"/>
    <x v="4"/>
    <x v="0"/>
  </r>
  <r>
    <x v="10"/>
    <s v="2024025874"/>
    <x v="0"/>
    <x v="1230"/>
    <s v="E9402GGZ"/>
    <d v="2024-12-30T00:00:00"/>
    <x v="1"/>
    <s v="3236"/>
    <x v="47"/>
    <s v="PA"/>
    <x v="5"/>
    <x v="0"/>
    <d v="2024-12-30T00:00:00"/>
    <d v="1899-12-30T10:54:45"/>
    <d v="2024-12-30T00:00:00"/>
    <d v="1899-12-30T10:54:47"/>
    <d v="2024-12-30T00:00:00"/>
    <d v="1899-12-30T11:45:26"/>
    <x v="0"/>
    <x v="0"/>
    <s v="7001180959"/>
    <s v="FBO"/>
    <d v="1899-12-30T00:50:41"/>
    <x v="3018"/>
    <d v="1899-12-30T00:00:02"/>
    <s v="Granel"/>
    <s v="E001"/>
    <x v="2"/>
    <d v="1899-12-30T00:50:41"/>
    <d v="1899-12-30T00:50:39"/>
    <x v="4"/>
    <x v="1"/>
    <x v="1"/>
    <x v="1"/>
    <n v="0"/>
    <n v="0"/>
    <x v="0"/>
    <x v="1"/>
    <x v="0"/>
    <n v="0"/>
    <x v="7"/>
    <x v="0"/>
    <d v="1899-12-30T00:00:02"/>
    <d v="1899-12-30T00:00:02"/>
    <x v="0"/>
    <m/>
    <m/>
    <d v="1899-12-30T00:00:00"/>
    <d v="1899-12-30T00:50:41"/>
    <n v="2"/>
    <d v="1899-12-30T00:00:02"/>
    <n v="50.683333333334353"/>
    <x v="4"/>
    <x v="0"/>
  </r>
  <r>
    <x v="10"/>
    <s v="2024025876"/>
    <x v="0"/>
    <x v="1223"/>
    <s v="E2015JDV"/>
    <d v="2024-12-30T00:00:00"/>
    <x v="1"/>
    <s v="837"/>
    <x v="48"/>
    <s v="PA"/>
    <x v="0"/>
    <x v="0"/>
    <d v="2024-12-30T00:00:00"/>
    <d v="1899-12-30T11:10:27"/>
    <d v="2024-12-30T00:00:00"/>
    <d v="1899-12-30T11:16:00"/>
    <d v="2024-12-30T00:00:00"/>
    <d v="1899-12-30T11:49:43"/>
    <x v="0"/>
    <x v="0"/>
    <s v="7001180960"/>
    <s v="FBO"/>
    <d v="1899-12-30T00:39:16"/>
    <x v="600"/>
    <d v="1899-12-30T00:05:33"/>
    <s v="Granel"/>
    <s v="E001"/>
    <x v="2"/>
    <d v="1899-12-30T00:39:16"/>
    <d v="1899-12-30T00:33:43"/>
    <x v="5"/>
    <x v="1"/>
    <x v="1"/>
    <x v="1"/>
    <n v="0"/>
    <n v="0"/>
    <x v="0"/>
    <x v="1"/>
    <x v="0"/>
    <n v="0"/>
    <x v="7"/>
    <x v="1"/>
    <d v="1899-12-30T00:05:33"/>
    <d v="1899-12-30T00:05:33"/>
    <x v="0"/>
    <m/>
    <m/>
    <d v="1899-12-30T00:00:00"/>
    <d v="1899-12-30T00:39:16"/>
    <n v="2"/>
    <d v="1899-12-30T00:05:33"/>
    <n v="39.266666666668755"/>
    <x v="4"/>
    <x v="1"/>
  </r>
  <r>
    <x v="10"/>
    <s v="2024025880"/>
    <x v="0"/>
    <x v="1267"/>
    <s v="E3201JTT"/>
    <d v="2024-12-30T00:00:00"/>
    <x v="1"/>
    <s v="1782"/>
    <x v="46"/>
    <s v="PA"/>
    <x v="1"/>
    <x v="0"/>
    <d v="2024-12-30T00:00:00"/>
    <d v="1899-12-30T11:33:46"/>
    <d v="2024-12-30T00:00:00"/>
    <d v="1899-12-30T11:33:49"/>
    <d v="2024-12-30T00:00:00"/>
    <d v="1899-12-30T12:09:38"/>
    <x v="0"/>
    <x v="0"/>
    <s v="7001180961"/>
    <s v="FBO"/>
    <d v="1899-12-30T00:35:52"/>
    <x v="1215"/>
    <d v="1899-12-30T00:00:03"/>
    <s v="Granel"/>
    <s v="E001"/>
    <x v="2"/>
    <d v="1899-12-30T00:35:52"/>
    <d v="1899-12-30T00:35:49"/>
    <x v="5"/>
    <x v="1"/>
    <x v="1"/>
    <x v="1"/>
    <n v="0"/>
    <n v="0"/>
    <x v="0"/>
    <x v="1"/>
    <x v="0"/>
    <n v="0"/>
    <x v="7"/>
    <x v="1"/>
    <d v="1899-12-30T00:00:03"/>
    <d v="1899-12-30T00:00:03"/>
    <x v="0"/>
    <m/>
    <m/>
    <d v="1899-12-30T00:00:00"/>
    <d v="1899-12-30T00:35:52"/>
    <n v="2"/>
    <d v="1899-12-30T00:00:03"/>
    <n v="35.866666666655995"/>
    <x v="5"/>
    <x v="1"/>
  </r>
  <r>
    <x v="10"/>
    <s v="2024025878"/>
    <x v="0"/>
    <x v="1287"/>
    <m/>
    <d v="2024-12-30T00:00:00"/>
    <x v="1"/>
    <s v="2882"/>
    <x v="50"/>
    <s v="PA"/>
    <x v="2"/>
    <x v="0"/>
    <d v="2024-12-30T00:00:00"/>
    <d v="1899-12-30T11:16:49"/>
    <d v="2024-12-30T00:00:00"/>
    <d v="1899-12-30T11:16:50"/>
    <d v="2024-12-30T00:00:00"/>
    <d v="1899-12-30T12:14:03"/>
    <x v="0"/>
    <x v="0"/>
    <s v="7001180962"/>
    <s v="EXW"/>
    <d v="1899-12-30T00:57:14"/>
    <x v="3411"/>
    <d v="1899-12-30T00:00:01"/>
    <s v="Ensacado"/>
    <s v="E002"/>
    <x v="1"/>
    <d v="1899-12-30T00:57:14"/>
    <d v="1899-12-30T00:57:13"/>
    <x v="5"/>
    <x v="1"/>
    <x v="1"/>
    <x v="2"/>
    <n v="0"/>
    <n v="0"/>
    <x v="0"/>
    <x v="2"/>
    <x v="0"/>
    <n v="0"/>
    <x v="7"/>
    <x v="0"/>
    <d v="1899-12-30T00:00:01"/>
    <d v="1899-12-30T00:00:01"/>
    <x v="0"/>
    <m/>
    <m/>
    <d v="1899-12-30T00:00:00"/>
    <d v="1899-12-30T00:57:14"/>
    <n v="2"/>
    <d v="1899-12-30T00:00:01"/>
    <n v="57.233333333332737"/>
    <x v="5"/>
    <x v="0"/>
  </r>
  <r>
    <x v="10"/>
    <s v="2024025872"/>
    <x v="0"/>
    <x v="1283"/>
    <s v="E2131MTF"/>
    <d v="2024-12-30T00:00:00"/>
    <x v="1"/>
    <s v="3312"/>
    <x v="51"/>
    <s v="PA"/>
    <x v="2"/>
    <x v="0"/>
    <d v="2024-12-30T00:00:00"/>
    <d v="1899-12-30T10:42:32"/>
    <d v="2024-12-30T00:00:00"/>
    <d v="1899-12-30T10:42:33"/>
    <d v="2024-12-30T00:00:00"/>
    <d v="1899-12-30T12:17:12"/>
    <x v="0"/>
    <x v="0"/>
    <s v="7001180963"/>
    <s v="EXW"/>
    <d v="1899-12-30T01:34:40"/>
    <x v="3412"/>
    <d v="1899-12-30T00:00:01"/>
    <s v="Ensacado"/>
    <s v="E002"/>
    <x v="1"/>
    <d v="1899-12-30T01:34:40"/>
    <d v="1899-12-30T01:34:39"/>
    <x v="4"/>
    <x v="1"/>
    <x v="1"/>
    <x v="2"/>
    <n v="0"/>
    <n v="0"/>
    <x v="0"/>
    <x v="2"/>
    <x v="0"/>
    <n v="0"/>
    <x v="7"/>
    <x v="2"/>
    <d v="1899-12-30T00:00:01"/>
    <d v="1899-12-30T00:00:01"/>
    <x v="0"/>
    <m/>
    <m/>
    <d v="1899-12-30T00:00:00"/>
    <d v="1899-12-30T01:34:40"/>
    <n v="2"/>
    <d v="1899-12-30T00:00:01"/>
    <n v="94.666666666665577"/>
    <x v="5"/>
    <x v="0"/>
  </r>
  <r>
    <x v="10"/>
    <s v="2024025881"/>
    <x v="0"/>
    <x v="1240"/>
    <s v="E8935JMP"/>
    <d v="2024-12-30T00:00:00"/>
    <x v="1"/>
    <s v="3312"/>
    <x v="51"/>
    <s v="PA"/>
    <x v="2"/>
    <x v="0"/>
    <d v="2024-12-30T00:00:00"/>
    <d v="1899-12-30T11:40:08"/>
    <d v="2024-12-30T00:00:00"/>
    <d v="1899-12-30T11:40:10"/>
    <d v="2024-12-30T00:00:00"/>
    <d v="1899-12-30T12:42:34"/>
    <x v="0"/>
    <x v="0"/>
    <s v="7001180964"/>
    <s v="FBO"/>
    <d v="1899-12-30T01:02:26"/>
    <x v="789"/>
    <d v="1899-12-30T00:00:02"/>
    <s v="Ensacado"/>
    <s v="E002"/>
    <x v="2"/>
    <d v="1899-12-30T01:02:26"/>
    <d v="1899-12-30T01:02:24"/>
    <x v="5"/>
    <x v="1"/>
    <x v="1"/>
    <x v="2"/>
    <n v="0"/>
    <n v="0"/>
    <x v="0"/>
    <x v="2"/>
    <x v="0"/>
    <n v="0"/>
    <x v="7"/>
    <x v="0"/>
    <d v="1899-12-30T00:00:02"/>
    <d v="1899-12-30T00:00:02"/>
    <x v="0"/>
    <m/>
    <m/>
    <d v="1899-12-30T00:00:00"/>
    <d v="1899-12-30T01:02:26"/>
    <n v="2"/>
    <d v="1899-12-30T00:00:02"/>
    <n v="62.433333333345622"/>
    <x v="5"/>
    <x v="0"/>
  </r>
  <r>
    <x v="10"/>
    <s v="2024025887"/>
    <x v="0"/>
    <x v="1232"/>
    <s v="ER2114BBN"/>
    <d v="2024-12-30T00:00:00"/>
    <x v="1"/>
    <s v="1782"/>
    <x v="46"/>
    <s v="PA"/>
    <x v="1"/>
    <x v="0"/>
    <d v="2024-12-30T00:00:00"/>
    <d v="1899-12-30T13:01:14"/>
    <d v="2024-12-30T00:00:00"/>
    <d v="1899-12-30T13:01:36"/>
    <d v="2024-12-30T00:00:00"/>
    <d v="1899-12-30T13:35:54"/>
    <x v="0"/>
    <x v="0"/>
    <s v="7001180965"/>
    <s v="EXW"/>
    <d v="1899-12-30T00:34:40"/>
    <x v="1243"/>
    <d v="1899-12-30T00:00:22"/>
    <s v="Granel"/>
    <s v="E001"/>
    <x v="1"/>
    <d v="1899-12-30T00:34:40"/>
    <d v="1899-12-30T00:34:18"/>
    <x v="9"/>
    <x v="1"/>
    <x v="1"/>
    <x v="1"/>
    <n v="0"/>
    <n v="0"/>
    <x v="0"/>
    <x v="1"/>
    <x v="0"/>
    <n v="0"/>
    <x v="7"/>
    <x v="1"/>
    <d v="1899-12-30T00:00:22"/>
    <d v="1899-12-30T00:00:22"/>
    <x v="0"/>
    <m/>
    <m/>
    <d v="1899-12-30T00:00:00"/>
    <d v="1899-12-30T00:34:40"/>
    <n v="2"/>
    <d v="1899-12-30T00:00:22"/>
    <n v="34.666666666660838"/>
    <x v="13"/>
    <x v="1"/>
  </r>
  <r>
    <x v="10"/>
    <s v="2024025883"/>
    <x v="0"/>
    <x v="1280"/>
    <s v="E4885MNG"/>
    <d v="2024-12-30T00:00:00"/>
    <x v="1"/>
    <s v="3312"/>
    <x v="51"/>
    <s v="PA"/>
    <x v="2"/>
    <x v="0"/>
    <d v="2024-12-30T00:00:00"/>
    <d v="1899-12-30T12:27:57"/>
    <d v="2024-12-30T00:00:00"/>
    <d v="1899-12-30T12:27:59"/>
    <d v="2024-12-30T00:00:00"/>
    <d v="1899-12-30T13:39:26"/>
    <x v="0"/>
    <x v="0"/>
    <s v="7001180966"/>
    <s v="EXW"/>
    <d v="1899-12-30T01:11:29"/>
    <x v="3413"/>
    <d v="1899-12-30T00:00:02"/>
    <s v="Ensacado"/>
    <s v="E002"/>
    <x v="1"/>
    <d v="1899-12-30T01:11:29"/>
    <d v="1899-12-30T01:11:27"/>
    <x v="6"/>
    <x v="1"/>
    <x v="1"/>
    <x v="2"/>
    <n v="0"/>
    <n v="0"/>
    <x v="0"/>
    <x v="2"/>
    <x v="0"/>
    <n v="0"/>
    <x v="7"/>
    <x v="0"/>
    <d v="1899-12-30T00:00:02"/>
    <d v="1899-12-30T00:00:02"/>
    <x v="0"/>
    <m/>
    <m/>
    <d v="1899-12-30T00:00:00"/>
    <d v="1899-12-30T01:11:29"/>
    <n v="2"/>
    <d v="1899-12-30T00:00:02"/>
    <n v="71.483333333342316"/>
    <x v="13"/>
    <x v="0"/>
  </r>
  <r>
    <x v="10"/>
    <s v="2024025888"/>
    <x v="0"/>
    <x v="345"/>
    <s v="E4544MKW"/>
    <d v="2024-12-30T00:00:00"/>
    <x v="1"/>
    <s v="1782"/>
    <x v="46"/>
    <s v="PA"/>
    <x v="1"/>
    <x v="0"/>
    <d v="2024-12-30T00:00:00"/>
    <d v="1899-12-30T13:04:15"/>
    <d v="2024-12-30T00:00:00"/>
    <d v="1899-12-30T13:04:17"/>
    <d v="2024-12-30T00:00:00"/>
    <d v="1899-12-30T13:49:24"/>
    <x v="0"/>
    <x v="0"/>
    <s v="7001180967"/>
    <s v="FBO"/>
    <d v="1899-12-30T00:45:09"/>
    <x v="764"/>
    <d v="1899-12-30T00:00:02"/>
    <s v="Granel"/>
    <s v="E001"/>
    <x v="2"/>
    <d v="1899-12-30T00:45:09"/>
    <d v="1899-12-30T00:45:07"/>
    <x v="9"/>
    <x v="1"/>
    <x v="1"/>
    <x v="1"/>
    <n v="0"/>
    <n v="0"/>
    <x v="0"/>
    <x v="1"/>
    <x v="0"/>
    <n v="0"/>
    <x v="7"/>
    <x v="0"/>
    <d v="1899-12-30T00:00:02"/>
    <d v="1899-12-30T00:00:02"/>
    <x v="0"/>
    <m/>
    <m/>
    <d v="1899-12-30T00:00:00"/>
    <d v="1899-12-30T00:45:09"/>
    <n v="2"/>
    <d v="1899-12-30T00:00:02"/>
    <n v="45.149999999990428"/>
    <x v="13"/>
    <x v="0"/>
  </r>
  <r>
    <x v="10"/>
    <s v="2024025884"/>
    <x v="0"/>
    <x v="1236"/>
    <s v="EBU01275R"/>
    <d v="2024-12-30T00:00:00"/>
    <x v="1"/>
    <s v="2955"/>
    <x v="49"/>
    <s v="PA"/>
    <x v="2"/>
    <x v="0"/>
    <d v="2024-12-30T00:00:00"/>
    <d v="1899-12-30T12:38:46"/>
    <d v="2024-12-30T00:00:00"/>
    <d v="1899-12-30T12:38:49"/>
    <d v="2024-12-30T00:00:00"/>
    <d v="1899-12-30T14:03:19"/>
    <x v="0"/>
    <x v="0"/>
    <s v="7001180968"/>
    <s v="EXW"/>
    <d v="1899-12-30T01:24:33"/>
    <x v="3414"/>
    <d v="1899-12-30T00:00:03"/>
    <s v="Ensacado"/>
    <s v="E002"/>
    <x v="1"/>
    <d v="1899-12-30T01:24:33"/>
    <d v="1899-12-30T01:24:30"/>
    <x v="6"/>
    <x v="1"/>
    <x v="1"/>
    <x v="2"/>
    <n v="0"/>
    <n v="0"/>
    <x v="0"/>
    <x v="2"/>
    <x v="0"/>
    <n v="0"/>
    <x v="7"/>
    <x v="0"/>
    <d v="1899-12-30T00:00:03"/>
    <d v="1899-12-30T00:00:03"/>
    <x v="0"/>
    <m/>
    <m/>
    <d v="1899-12-30T00:00:00"/>
    <d v="1899-12-30T01:24:33"/>
    <n v="2"/>
    <d v="1899-12-30T00:00:03"/>
    <n v="84.549999999988756"/>
    <x v="8"/>
    <x v="0"/>
  </r>
  <r>
    <x v="10"/>
    <s v="2024025890"/>
    <x v="0"/>
    <x v="1224"/>
    <s v="E0897HWR"/>
    <d v="2024-12-30T00:00:00"/>
    <x v="1"/>
    <s v="837"/>
    <x v="48"/>
    <s v="PA"/>
    <x v="0"/>
    <x v="0"/>
    <d v="2024-12-30T00:00:00"/>
    <d v="1899-12-30T13:30:11"/>
    <d v="2024-12-30T00:00:00"/>
    <d v="1899-12-30T13:30:15"/>
    <d v="2024-12-30T00:00:00"/>
    <d v="1899-12-30T14:06:52"/>
    <x v="0"/>
    <x v="0"/>
    <s v="7001180969"/>
    <s v="FBO"/>
    <d v="1899-12-30T00:36:41"/>
    <x v="3083"/>
    <d v="1899-12-30T00:00:04"/>
    <s v="Granel"/>
    <s v="E001"/>
    <x v="2"/>
    <d v="1899-12-30T00:36:41"/>
    <d v="1899-12-30T00:36:37"/>
    <x v="9"/>
    <x v="1"/>
    <x v="1"/>
    <x v="1"/>
    <n v="0"/>
    <n v="0"/>
    <x v="0"/>
    <x v="1"/>
    <x v="0"/>
    <n v="0"/>
    <x v="7"/>
    <x v="1"/>
    <d v="1899-12-30T00:00:04"/>
    <d v="1899-12-30T00:00:04"/>
    <x v="0"/>
    <m/>
    <m/>
    <d v="1899-12-30T00:00:00"/>
    <d v="1899-12-30T00:36:41"/>
    <n v="2"/>
    <d v="1899-12-30T00:00:04"/>
    <n v="36.683333333337679"/>
    <x v="8"/>
    <x v="1"/>
  </r>
  <r>
    <x v="10"/>
    <s v="2024025891"/>
    <x v="0"/>
    <x v="1233"/>
    <s v="ER0328BBM"/>
    <d v="2024-12-30T00:00:00"/>
    <x v="1"/>
    <s v="1782"/>
    <x v="46"/>
    <s v="PA"/>
    <x v="1"/>
    <x v="0"/>
    <d v="2024-12-30T00:00:00"/>
    <d v="1899-12-30T13:32:12"/>
    <d v="2024-12-30T00:00:00"/>
    <d v="1899-12-30T13:32:15"/>
    <d v="2024-12-30T00:00:00"/>
    <d v="1899-12-30T14:15:28"/>
    <x v="0"/>
    <x v="0"/>
    <s v="7001180970"/>
    <s v="EXW"/>
    <d v="1899-12-30T00:43:16"/>
    <x v="956"/>
    <d v="1899-12-30T00:00:03"/>
    <s v="Granel"/>
    <s v="E001"/>
    <x v="1"/>
    <d v="1899-12-30T00:43:16"/>
    <d v="1899-12-30T00:43:13"/>
    <x v="9"/>
    <x v="1"/>
    <x v="1"/>
    <x v="1"/>
    <n v="0"/>
    <n v="0"/>
    <x v="0"/>
    <x v="1"/>
    <x v="0"/>
    <n v="0"/>
    <x v="7"/>
    <x v="1"/>
    <d v="1899-12-30T00:00:03"/>
    <d v="1899-12-30T00:00:03"/>
    <x v="0"/>
    <m/>
    <m/>
    <d v="1899-12-30T00:00:00"/>
    <d v="1899-12-30T00:43:16"/>
    <n v="2"/>
    <d v="1899-12-30T00:00:03"/>
    <n v="43.266666666657549"/>
    <x v="8"/>
    <x v="1"/>
  </r>
  <r>
    <x v="10"/>
    <s v="2024025892"/>
    <x v="0"/>
    <x v="1218"/>
    <s v="E9980KJB"/>
    <d v="2024-12-30T00:00:00"/>
    <x v="1"/>
    <s v="837"/>
    <x v="48"/>
    <s v="PA"/>
    <x v="0"/>
    <x v="0"/>
    <d v="2024-12-30T00:00:00"/>
    <d v="1899-12-30T13:43:48"/>
    <d v="2024-12-30T00:00:00"/>
    <d v="1899-12-30T13:43:51"/>
    <d v="2024-12-30T00:00:00"/>
    <d v="1899-12-30T14:20:07"/>
    <x v="0"/>
    <x v="0"/>
    <s v="7001180971"/>
    <s v="FBO"/>
    <d v="1899-12-30T00:36:19"/>
    <x v="1341"/>
    <d v="1899-12-30T00:00:03"/>
    <s v="Granel"/>
    <s v="E001"/>
    <x v="2"/>
    <d v="1899-12-30T00:36:19"/>
    <d v="1899-12-30T00:36:16"/>
    <x v="9"/>
    <x v="1"/>
    <x v="1"/>
    <x v="1"/>
    <n v="0"/>
    <n v="0"/>
    <x v="0"/>
    <x v="1"/>
    <x v="0"/>
    <n v="0"/>
    <x v="7"/>
    <x v="1"/>
    <d v="1899-12-30T00:00:03"/>
    <d v="1899-12-30T00:00:03"/>
    <x v="0"/>
    <m/>
    <m/>
    <d v="1899-12-30T00:00:00"/>
    <d v="1899-12-30T00:36:19"/>
    <n v="2"/>
    <d v="1899-12-30T00:00:03"/>
    <n v="36.316666666670528"/>
    <x v="8"/>
    <x v="1"/>
  </r>
  <r>
    <x v="10"/>
    <s v="2024025885"/>
    <x v="0"/>
    <x v="1245"/>
    <s v="E9349KRP"/>
    <d v="2024-12-30T00:00:00"/>
    <x v="1"/>
    <s v="3312"/>
    <x v="51"/>
    <s v="PA"/>
    <x v="2"/>
    <x v="0"/>
    <d v="2024-12-30T00:00:00"/>
    <d v="1899-12-30T12:52:09"/>
    <d v="2024-12-30T00:00:00"/>
    <d v="1899-12-30T14:01:23"/>
    <d v="2024-12-30T00:00:00"/>
    <d v="1899-12-30T14:23:48"/>
    <x v="0"/>
    <x v="0"/>
    <s v="7001180972"/>
    <s v="EXW"/>
    <d v="1899-12-30T01:31:39"/>
    <x v="243"/>
    <d v="1899-12-30T01:09:14"/>
    <s v="Ensacado"/>
    <s v="E002"/>
    <x v="1"/>
    <d v="1899-12-30T01:31:39"/>
    <d v="1899-12-30T00:22:25"/>
    <x v="6"/>
    <x v="1"/>
    <x v="1"/>
    <x v="2"/>
    <n v="0"/>
    <n v="0"/>
    <x v="0"/>
    <x v="2"/>
    <x v="0"/>
    <n v="0"/>
    <x v="7"/>
    <x v="2"/>
    <d v="1899-12-30T01:09:14"/>
    <d v="1899-12-30T00:11:14"/>
    <x v="0"/>
    <m/>
    <m/>
    <d v="1899-12-30T00:00:00"/>
    <d v="1899-12-30T01:31:39"/>
    <n v="2"/>
    <d v="1899-12-30T01:09:14"/>
    <n v="91.649999999995146"/>
    <x v="8"/>
    <x v="0"/>
  </r>
  <r>
    <x v="10"/>
    <s v="2024025893"/>
    <x v="0"/>
    <x v="1228"/>
    <s v="E5940JLK"/>
    <d v="2024-12-30T00:00:00"/>
    <x v="1"/>
    <s v="1782"/>
    <x v="46"/>
    <s v="PA"/>
    <x v="1"/>
    <x v="0"/>
    <d v="2024-12-30T00:00:00"/>
    <d v="1899-12-30T14:14:11"/>
    <d v="2024-12-30T00:00:00"/>
    <d v="1899-12-30T14:14:14"/>
    <d v="2024-12-30T00:00:00"/>
    <d v="1899-12-30T14:43:12"/>
    <x v="0"/>
    <x v="0"/>
    <s v="7001180973"/>
    <s v="FBO"/>
    <d v="1899-12-30T00:29:01"/>
    <x v="2918"/>
    <d v="1899-12-30T00:00:03"/>
    <s v="Granel"/>
    <s v="E001"/>
    <x v="2"/>
    <d v="1899-12-30T00:29:01"/>
    <d v="1899-12-30T00:28:58"/>
    <x v="7"/>
    <x v="1"/>
    <x v="1"/>
    <x v="1"/>
    <n v="0"/>
    <n v="0"/>
    <x v="0"/>
    <x v="1"/>
    <x v="0"/>
    <n v="0"/>
    <x v="7"/>
    <x v="1"/>
    <d v="1899-12-30T00:00:03"/>
    <d v="1899-12-30T00:00:03"/>
    <x v="0"/>
    <m/>
    <m/>
    <d v="1899-12-30T00:00:00"/>
    <d v="1899-12-30T00:29:01"/>
    <n v="2"/>
    <d v="1899-12-30T00:00:03"/>
    <n v="29.016666666662356"/>
    <x v="8"/>
    <x v="1"/>
  </r>
  <r>
    <x v="10"/>
    <s v="2024025896"/>
    <x v="0"/>
    <x v="1234"/>
    <s v="E5825KKS"/>
    <d v="2024-12-30T00:00:00"/>
    <x v="1"/>
    <s v="1782"/>
    <x v="46"/>
    <s v="PA"/>
    <x v="1"/>
    <x v="0"/>
    <d v="2024-12-30T00:00:00"/>
    <d v="1899-12-30T16:12:23"/>
    <d v="2024-12-30T00:00:00"/>
    <d v="1899-12-30T16:12:26"/>
    <d v="2024-12-30T00:00:00"/>
    <d v="1899-12-30T16:44:02"/>
    <x v="0"/>
    <x v="0"/>
    <s v="7001180974"/>
    <s v="FBO"/>
    <d v="1899-12-30T00:31:39"/>
    <x v="2517"/>
    <d v="1899-12-30T00:00:03"/>
    <s v="Granel"/>
    <s v="E001"/>
    <x v="2"/>
    <d v="1899-12-30T00:31:39"/>
    <d v="1899-12-30T00:31:36"/>
    <x v="10"/>
    <x v="1"/>
    <x v="1"/>
    <x v="1"/>
    <n v="0"/>
    <n v="0"/>
    <x v="0"/>
    <x v="1"/>
    <x v="0"/>
    <n v="0"/>
    <x v="7"/>
    <x v="1"/>
    <d v="1899-12-30T00:00:03"/>
    <d v="1899-12-30T00:00:03"/>
    <x v="0"/>
    <m/>
    <m/>
    <d v="1899-12-30T00:00:00"/>
    <d v="1899-12-30T00:31:39"/>
    <n v="2"/>
    <d v="1899-12-30T00:00:03"/>
    <n v="31.650000000004788"/>
    <x v="9"/>
    <x v="1"/>
  </r>
  <r>
    <x v="10"/>
    <s v="2024025899"/>
    <x v="0"/>
    <x v="345"/>
    <s v="E4544MKW"/>
    <d v="2024-12-30T00:00:00"/>
    <x v="1"/>
    <s v="1782"/>
    <x v="46"/>
    <s v="PA"/>
    <x v="1"/>
    <x v="0"/>
    <d v="2024-12-30T00:00:00"/>
    <d v="1899-12-30T17:29:15"/>
    <d v="2024-12-30T00:00:00"/>
    <d v="1899-12-30T17:29:17"/>
    <d v="2024-12-30T00:00:00"/>
    <d v="1899-12-30T17:58:12"/>
    <x v="0"/>
    <x v="0"/>
    <s v="7001180975"/>
    <s v="FBO"/>
    <d v="1899-12-30T00:28:57"/>
    <x v="533"/>
    <d v="1899-12-30T00:00:02"/>
    <s v="Granel"/>
    <s v="E001"/>
    <x v="2"/>
    <d v="1899-12-30T00:28:57"/>
    <d v="1899-12-30T00:28:55"/>
    <x v="8"/>
    <x v="1"/>
    <x v="1"/>
    <x v="1"/>
    <n v="0"/>
    <n v="0"/>
    <x v="0"/>
    <x v="1"/>
    <x v="0"/>
    <n v="0"/>
    <x v="7"/>
    <x v="1"/>
    <d v="1899-12-30T00:00:02"/>
    <d v="1899-12-30T00:00:02"/>
    <x v="0"/>
    <m/>
    <m/>
    <d v="1899-12-30T00:00:00"/>
    <d v="1899-12-30T00:28:57"/>
    <n v="2"/>
    <d v="1899-12-30T00:00:02"/>
    <n v="28.950000000004845"/>
    <x v="10"/>
    <x v="1"/>
  </r>
  <r>
    <x v="10"/>
    <s v="2024025900"/>
    <x v="0"/>
    <x v="1225"/>
    <s v="E4179KVF"/>
    <d v="2024-12-30T00:00:00"/>
    <x v="1"/>
    <s v="1782"/>
    <x v="46"/>
    <s v="PA"/>
    <x v="1"/>
    <x v="0"/>
    <d v="2024-12-30T00:00:00"/>
    <d v="1899-12-30T17:30:53"/>
    <d v="2024-12-30T00:00:00"/>
    <d v="1899-12-30T17:30:54"/>
    <d v="2024-12-30T00:00:00"/>
    <d v="1899-12-30T18:12:33"/>
    <x v="0"/>
    <x v="0"/>
    <s v="7001180976"/>
    <s v="FBO"/>
    <d v="1899-12-30T00:41:40"/>
    <x v="3358"/>
    <d v="1899-12-30T00:00:01"/>
    <s v="Granel"/>
    <s v="E001"/>
    <x v="2"/>
    <d v="1899-12-30T00:41:40"/>
    <d v="1899-12-30T00:41:39"/>
    <x v="8"/>
    <x v="1"/>
    <x v="1"/>
    <x v="1"/>
    <n v="0"/>
    <n v="0"/>
    <x v="0"/>
    <x v="1"/>
    <x v="0"/>
    <n v="0"/>
    <x v="7"/>
    <x v="1"/>
    <d v="1899-12-30T00:00:01"/>
    <d v="1899-12-30T00:00:01"/>
    <x v="0"/>
    <m/>
    <m/>
    <d v="1899-12-30T00:00:00"/>
    <d v="1899-12-30T00:41:40"/>
    <n v="2"/>
    <d v="1899-12-30T00:00:01"/>
    <n v="41.666666666673606"/>
    <x v="11"/>
    <x v="1"/>
  </r>
  <r>
    <x v="10"/>
    <s v="2024025902"/>
    <x v="0"/>
    <x v="1220"/>
    <s v="E4598JTV"/>
    <d v="2024-12-30T00:00:00"/>
    <x v="1"/>
    <s v="1782"/>
    <x v="46"/>
    <s v="PA"/>
    <x v="1"/>
    <x v="0"/>
    <d v="2024-12-30T00:00:00"/>
    <d v="1899-12-30T17:35:06"/>
    <d v="2024-12-30T00:00:00"/>
    <d v="1899-12-30T17:35:07"/>
    <d v="2024-12-30T00:00:00"/>
    <d v="1899-12-30T18:29:02"/>
    <x v="0"/>
    <x v="0"/>
    <s v="7001180977"/>
    <s v="FBO"/>
    <d v="1899-12-30T00:53:56"/>
    <x v="2996"/>
    <d v="1899-12-30T00:00:01"/>
    <s v="Granel"/>
    <s v="E001"/>
    <x v="2"/>
    <d v="1899-12-30T00:53:56"/>
    <d v="1899-12-30T00:53:55"/>
    <x v="8"/>
    <x v="1"/>
    <x v="1"/>
    <x v="1"/>
    <n v="0"/>
    <n v="0"/>
    <x v="0"/>
    <x v="1"/>
    <x v="0"/>
    <n v="0"/>
    <x v="7"/>
    <x v="0"/>
    <d v="1899-12-30T00:00:01"/>
    <d v="1899-12-30T00:00:01"/>
    <x v="0"/>
    <m/>
    <m/>
    <d v="1899-12-30T00:00:00"/>
    <d v="1899-12-30T00:53:56"/>
    <n v="2"/>
    <d v="1899-12-30T00:00:01"/>
    <n v="53.933333333342453"/>
    <x v="11"/>
    <x v="0"/>
  </r>
  <r>
    <x v="10"/>
    <s v="2024025904"/>
    <x v="0"/>
    <x v="1230"/>
    <s v="E9402GGZ"/>
    <d v="2024-12-30T00:00:00"/>
    <x v="1"/>
    <s v="1782"/>
    <x v="46"/>
    <s v="PA"/>
    <x v="1"/>
    <x v="0"/>
    <d v="2024-12-30T00:00:00"/>
    <d v="1899-12-30T18:03:24"/>
    <d v="2024-12-30T00:00:00"/>
    <d v="1899-12-30T18:03:26"/>
    <d v="2024-12-30T00:00:00"/>
    <d v="1899-12-30T18:47:23"/>
    <x v="0"/>
    <x v="0"/>
    <s v="7001180978"/>
    <s v="FBO"/>
    <d v="1899-12-30T00:43:59"/>
    <x v="3114"/>
    <d v="1899-12-30T00:00:02"/>
    <s v="Granel"/>
    <s v="E001"/>
    <x v="2"/>
    <d v="1899-12-30T00:43:59"/>
    <d v="1899-12-30T00:43:57"/>
    <x v="11"/>
    <x v="1"/>
    <x v="1"/>
    <x v="1"/>
    <n v="0"/>
    <n v="0"/>
    <x v="0"/>
    <x v="1"/>
    <x v="0"/>
    <n v="0"/>
    <x v="7"/>
    <x v="1"/>
    <d v="1899-12-30T00:00:02"/>
    <d v="1899-12-30T00:00:02"/>
    <x v="0"/>
    <m/>
    <m/>
    <d v="1899-12-30T00:00:00"/>
    <d v="1899-12-30T00:43:59"/>
    <n v="2"/>
    <d v="1899-12-30T00:00:02"/>
    <n v="43.983333333331146"/>
    <x v="11"/>
    <x v="1"/>
  </r>
  <r>
    <x v="10"/>
    <s v="2024025906"/>
    <x v="0"/>
    <x v="1282"/>
    <s v="E6878LBJ"/>
    <d v="2024-12-30T00:00:00"/>
    <x v="1"/>
    <s v="837"/>
    <x v="48"/>
    <s v="PA"/>
    <x v="0"/>
    <x v="0"/>
    <d v="2024-12-30T00:00:00"/>
    <d v="1899-12-30T18:21:51"/>
    <d v="2024-12-30T00:00:00"/>
    <d v="1899-12-30T18:21:52"/>
    <d v="2024-12-30T00:00:00"/>
    <d v="1899-12-30T18:51:50"/>
    <x v="0"/>
    <x v="0"/>
    <s v="7001180979"/>
    <s v="FBO"/>
    <d v="1899-12-30T00:29:59"/>
    <x v="870"/>
    <d v="1899-12-30T00:00:01"/>
    <s v="Granel"/>
    <s v="E001"/>
    <x v="2"/>
    <d v="1899-12-30T00:29:59"/>
    <d v="1899-12-30T00:29:58"/>
    <x v="11"/>
    <x v="1"/>
    <x v="1"/>
    <x v="1"/>
    <n v="0"/>
    <n v="0"/>
    <x v="0"/>
    <x v="1"/>
    <x v="0"/>
    <n v="0"/>
    <x v="7"/>
    <x v="1"/>
    <d v="1899-12-30T00:00:01"/>
    <d v="1899-12-30T00:00:01"/>
    <x v="0"/>
    <m/>
    <m/>
    <d v="1899-12-30T00:00:00"/>
    <d v="1899-12-30T00:29:59"/>
    <n v="2"/>
    <d v="1899-12-30T00:00:01"/>
    <n v="29.983333333334397"/>
    <x v="11"/>
    <x v="1"/>
  </r>
  <r>
    <x v="10"/>
    <s v="2024025905"/>
    <x v="0"/>
    <x v="1228"/>
    <s v="E5940JLK"/>
    <d v="2024-12-30T00:00:00"/>
    <x v="1"/>
    <s v="1782"/>
    <x v="46"/>
    <s v="PA"/>
    <x v="1"/>
    <x v="0"/>
    <d v="2024-12-30T00:00:00"/>
    <d v="1899-12-30T18:13:56"/>
    <d v="2024-12-30T00:00:00"/>
    <d v="1899-12-30T18:13:57"/>
    <d v="2024-12-30T00:00:00"/>
    <d v="1899-12-30T18:59:38"/>
    <x v="0"/>
    <x v="0"/>
    <s v="7001180980"/>
    <s v="FBO"/>
    <d v="1899-12-30T00:45:42"/>
    <x v="3366"/>
    <d v="1899-12-30T00:00:01"/>
    <s v="Granel"/>
    <s v="E001"/>
    <x v="2"/>
    <d v="1899-12-30T00:45:42"/>
    <d v="1899-12-30T00:45:41"/>
    <x v="11"/>
    <x v="1"/>
    <x v="1"/>
    <x v="1"/>
    <n v="0"/>
    <n v="0"/>
    <x v="0"/>
    <x v="1"/>
    <x v="0"/>
    <n v="0"/>
    <x v="7"/>
    <x v="0"/>
    <d v="1899-12-30T00:00:01"/>
    <d v="1899-12-30T00:00:01"/>
    <x v="0"/>
    <m/>
    <m/>
    <d v="1899-12-30T00:00:00"/>
    <d v="1899-12-30T00:45:42"/>
    <n v="2"/>
    <d v="1899-12-30T00:00:01"/>
    <n v="45.699999999998347"/>
    <x v="11"/>
    <x v="0"/>
  </r>
  <r>
    <x v="10"/>
    <s v="2024025907"/>
    <x v="0"/>
    <x v="1244"/>
    <m/>
    <d v="2024-12-30T00:00:00"/>
    <x v="1"/>
    <s v="2882"/>
    <x v="50"/>
    <s v="PA"/>
    <x v="2"/>
    <x v="0"/>
    <d v="2024-12-30T00:00:00"/>
    <d v="1899-12-30T18:45:40"/>
    <d v="2024-12-30T00:00:00"/>
    <d v="1899-12-30T18:54:08"/>
    <d v="2024-12-30T00:00:00"/>
    <d v="1899-12-30T19:15:06"/>
    <x v="0"/>
    <x v="0"/>
    <s v="7001180981"/>
    <s v="EXW"/>
    <d v="1899-12-30T00:29:26"/>
    <x v="960"/>
    <d v="1899-12-30T00:08:28"/>
    <s v="Ensacado"/>
    <s v="E002"/>
    <x v="1"/>
    <d v="1899-12-30T00:29:26"/>
    <d v="1899-12-30T00:20:58"/>
    <x v="11"/>
    <x v="1"/>
    <x v="1"/>
    <x v="2"/>
    <n v="0"/>
    <n v="0"/>
    <x v="0"/>
    <x v="2"/>
    <x v="0"/>
    <n v="0"/>
    <x v="7"/>
    <x v="1"/>
    <d v="1899-12-30T00:08:28"/>
    <d v="1899-12-30T00:08:28"/>
    <x v="0"/>
    <m/>
    <m/>
    <d v="1899-12-30T00:00:00"/>
    <d v="1899-12-30T00:29:26"/>
    <n v="2"/>
    <d v="1899-12-30T00:08:28"/>
    <n v="29.433333333340865"/>
    <x v="7"/>
    <x v="1"/>
  </r>
  <r>
    <x v="10"/>
    <s v="2024025908"/>
    <x v="0"/>
    <x v="1224"/>
    <s v="E0897HWR"/>
    <d v="2024-12-30T00:00:00"/>
    <x v="1"/>
    <s v="1782"/>
    <x v="46"/>
    <s v="PA"/>
    <x v="1"/>
    <x v="0"/>
    <d v="2024-12-30T00:00:00"/>
    <d v="1899-12-30T19:15:42"/>
    <d v="2024-12-30T00:00:00"/>
    <d v="1899-12-30T19:15:43"/>
    <d v="2024-12-30T00:00:00"/>
    <d v="1899-12-30T19:41:45"/>
    <x v="0"/>
    <x v="0"/>
    <s v="7001180982"/>
    <s v="FBO"/>
    <d v="1899-12-30T00:26:03"/>
    <x v="630"/>
    <d v="1899-12-30T00:00:01"/>
    <s v="Granel"/>
    <s v="E001"/>
    <x v="2"/>
    <d v="1899-12-30T00:26:03"/>
    <d v="1899-12-30T00:26:02"/>
    <x v="13"/>
    <x v="1"/>
    <x v="1"/>
    <x v="1"/>
    <n v="0"/>
    <n v="0"/>
    <x v="0"/>
    <x v="1"/>
    <x v="0"/>
    <n v="0"/>
    <x v="7"/>
    <x v="1"/>
    <d v="1899-12-30T00:00:01"/>
    <d v="1899-12-30T00:00:01"/>
    <x v="0"/>
    <m/>
    <m/>
    <d v="1899-12-30T00:00:00"/>
    <d v="1899-12-30T00:26:03"/>
    <n v="2"/>
    <d v="1899-12-30T00:00:01"/>
    <n v="26.050000000003113"/>
    <x v="7"/>
    <x v="1"/>
  </r>
  <r>
    <x v="10"/>
    <s v="2024025909"/>
    <x v="0"/>
    <x v="1231"/>
    <s v="E2222JCW"/>
    <d v="2024-12-31T00:00:00"/>
    <x v="1"/>
    <s v="1782"/>
    <x v="46"/>
    <s v="PA"/>
    <x v="1"/>
    <x v="0"/>
    <d v="2024-12-31T00:00:00"/>
    <d v="1899-12-30T06:13:48"/>
    <d v="2024-12-31T00:00:00"/>
    <d v="1899-12-30T06:13:51"/>
    <d v="2024-12-31T00:00:00"/>
    <d v="1899-12-30T06:46:07"/>
    <x v="0"/>
    <x v="0"/>
    <s v="7001180983"/>
    <s v="FBO"/>
    <d v="1899-12-30T00:32:19"/>
    <x v="974"/>
    <d v="1899-12-30T00:00:03"/>
    <s v="Granel"/>
    <s v="E001"/>
    <x v="2"/>
    <d v="1899-12-30T00:32:19"/>
    <d v="1899-12-30T00:32:16"/>
    <x v="0"/>
    <x v="2"/>
    <x v="1"/>
    <x v="1"/>
    <n v="0"/>
    <n v="0"/>
    <x v="0"/>
    <x v="1"/>
    <x v="0"/>
    <n v="0"/>
    <x v="7"/>
    <x v="1"/>
    <d v="1899-12-30T00:00:03"/>
    <d v="1899-12-30T00:00:03"/>
    <x v="0"/>
    <m/>
    <m/>
    <d v="1899-12-30T00:00:00"/>
    <d v="1899-12-30T00:32:19"/>
    <n v="3"/>
    <d v="1899-12-30T00:00:03"/>
    <n v="32.316666666667189"/>
    <x v="12"/>
    <x v="1"/>
  </r>
  <r>
    <x v="10"/>
    <s v="2024025911"/>
    <x v="0"/>
    <x v="1267"/>
    <s v="E3201JTT"/>
    <d v="2024-12-31T00:00:00"/>
    <x v="1"/>
    <s v="1782"/>
    <x v="46"/>
    <s v="PA"/>
    <x v="1"/>
    <x v="0"/>
    <d v="2024-12-31T00:00:00"/>
    <d v="1899-12-30T06:57:50"/>
    <d v="2024-12-31T00:00:00"/>
    <d v="1899-12-30T06:57:50"/>
    <d v="2024-12-31T00:00:00"/>
    <d v="1899-12-30T07:28:29"/>
    <x v="0"/>
    <x v="0"/>
    <s v="7001180984"/>
    <s v="FBO"/>
    <d v="1899-12-30T00:30:39"/>
    <x v="1280"/>
    <d v="1899-12-30T00:00:00"/>
    <s v="Granel"/>
    <s v="E001"/>
    <x v="2"/>
    <d v="1899-12-30T00:30:39"/>
    <d v="1899-12-30T00:30:39"/>
    <x v="0"/>
    <x v="2"/>
    <x v="1"/>
    <x v="1"/>
    <n v="0"/>
    <n v="0"/>
    <x v="0"/>
    <x v="1"/>
    <x v="0"/>
    <n v="0"/>
    <x v="7"/>
    <x v="1"/>
    <d v="1899-12-30T00:00:00"/>
    <d v="1899-12-30T00:00:00"/>
    <x v="0"/>
    <m/>
    <m/>
    <d v="1899-12-30T00:00:00"/>
    <d v="1899-12-30T00:30:39"/>
    <n v="3"/>
    <d v="1899-12-30T00:00:00"/>
    <n v="30.649999999996798"/>
    <x v="0"/>
    <x v="1"/>
  </r>
  <r>
    <x v="10"/>
    <s v="2024025910"/>
    <x v="0"/>
    <x v="1245"/>
    <s v="E9349KRP"/>
    <d v="2024-12-31T00:00:00"/>
    <x v="1"/>
    <s v="3312"/>
    <x v="51"/>
    <s v="PA"/>
    <x v="2"/>
    <x v="0"/>
    <d v="2024-12-31T00:00:00"/>
    <d v="1899-12-30T06:56:53"/>
    <d v="2024-12-31T00:00:00"/>
    <d v="1899-12-30T06:56:53"/>
    <d v="2024-12-31T00:00:00"/>
    <d v="1899-12-30T07:58:48"/>
    <x v="0"/>
    <x v="0"/>
    <s v="7001180985"/>
    <s v="EXW"/>
    <d v="1899-12-30T01:01:55"/>
    <x v="3415"/>
    <d v="1899-12-30T00:00:00"/>
    <s v="Ensacado"/>
    <s v="E002"/>
    <x v="1"/>
    <d v="1899-12-30T01:01:55"/>
    <d v="1899-12-30T01:01:55"/>
    <x v="0"/>
    <x v="2"/>
    <x v="1"/>
    <x v="2"/>
    <n v="0"/>
    <n v="0"/>
    <x v="0"/>
    <x v="2"/>
    <x v="0"/>
    <n v="0"/>
    <x v="7"/>
    <x v="0"/>
    <d v="1899-12-30T00:00:00"/>
    <d v="1899-12-30T00:00:00"/>
    <x v="0"/>
    <m/>
    <m/>
    <d v="1899-12-30T00:00:00"/>
    <d v="1899-12-30T01:01:55"/>
    <n v="3"/>
    <d v="1899-12-30T00:00:00"/>
    <n v="61.916666666673649"/>
    <x v="0"/>
    <x v="0"/>
  </r>
  <r>
    <x v="10"/>
    <s v="2024025912"/>
    <x v="0"/>
    <x v="1243"/>
    <s v="E7117LMM"/>
    <d v="2024-12-31T00:00:00"/>
    <x v="1"/>
    <s v="3312"/>
    <x v="51"/>
    <s v="PA"/>
    <x v="2"/>
    <x v="0"/>
    <d v="2024-12-31T00:00:00"/>
    <d v="1899-12-30T07:17:15"/>
    <d v="2024-12-31T00:00:00"/>
    <d v="1899-12-30T07:17:15"/>
    <d v="2024-12-31T00:00:00"/>
    <d v="1899-12-30T08:12:28"/>
    <x v="0"/>
    <x v="0"/>
    <s v="7001180986"/>
    <s v="EXW"/>
    <d v="1899-12-30T00:55:13"/>
    <x v="3416"/>
    <d v="1899-12-30T00:00:00"/>
    <s v="Ensacado"/>
    <s v="E002"/>
    <x v="1"/>
    <d v="1899-12-30T00:55:13"/>
    <d v="1899-12-30T00:55:13"/>
    <x v="1"/>
    <x v="2"/>
    <x v="1"/>
    <x v="2"/>
    <n v="0"/>
    <n v="0"/>
    <x v="0"/>
    <x v="2"/>
    <x v="0"/>
    <n v="0"/>
    <x v="7"/>
    <x v="0"/>
    <d v="1899-12-30T00:00:00"/>
    <d v="1899-12-30T00:00:00"/>
    <x v="0"/>
    <m/>
    <m/>
    <d v="1899-12-30T00:00:00"/>
    <d v="1899-12-30T00:55:13"/>
    <n v="3"/>
    <d v="1899-12-30T00:00:00"/>
    <n v="55.216666666670363"/>
    <x v="1"/>
    <x v="0"/>
  </r>
  <r>
    <x v="10"/>
    <s v="2024025913"/>
    <x v="0"/>
    <x v="1265"/>
    <s v="E3870LBJ"/>
    <d v="2024-12-31T00:00:00"/>
    <x v="1"/>
    <s v="837"/>
    <x v="48"/>
    <s v="PA"/>
    <x v="0"/>
    <x v="0"/>
    <d v="2024-12-31T00:00:00"/>
    <d v="1899-12-30T07:45:05"/>
    <d v="2024-12-31T00:00:00"/>
    <d v="1899-12-30T07:45:06"/>
    <d v="2024-12-31T00:00:00"/>
    <d v="1899-12-30T08:15:31"/>
    <x v="0"/>
    <x v="0"/>
    <s v="7001180987"/>
    <s v="FBO"/>
    <d v="1899-12-30T00:30:26"/>
    <x v="1003"/>
    <d v="1899-12-30T00:00:01"/>
    <s v="Granel"/>
    <s v="E001"/>
    <x v="2"/>
    <d v="1899-12-30T00:30:26"/>
    <d v="1899-12-30T00:30:25"/>
    <x v="1"/>
    <x v="2"/>
    <x v="1"/>
    <x v="1"/>
    <n v="0"/>
    <n v="0"/>
    <x v="0"/>
    <x v="1"/>
    <x v="0"/>
    <n v="0"/>
    <x v="7"/>
    <x v="1"/>
    <d v="1899-12-30T00:00:01"/>
    <d v="1899-12-30T00:00:01"/>
    <x v="0"/>
    <m/>
    <m/>
    <d v="1899-12-30T00:00:00"/>
    <d v="1899-12-30T00:30:26"/>
    <n v="3"/>
    <d v="1899-12-30T00:00:01"/>
    <n v="30.433333333334385"/>
    <x v="1"/>
    <x v="1"/>
  </r>
  <r>
    <x v="10"/>
    <s v="2024025914"/>
    <x v="0"/>
    <x v="1224"/>
    <s v="E0897HWR"/>
    <d v="2024-12-31T00:00:00"/>
    <x v="1"/>
    <s v="1782"/>
    <x v="46"/>
    <s v="PA"/>
    <x v="1"/>
    <x v="0"/>
    <d v="2024-12-31T00:00:00"/>
    <d v="1899-12-30T09:18:19"/>
    <d v="2024-12-31T00:00:00"/>
    <d v="1899-12-30T09:18:20"/>
    <d v="2024-12-31T00:00:00"/>
    <d v="1899-12-30T09:51:50"/>
    <x v="0"/>
    <x v="0"/>
    <s v="7001180988"/>
    <s v="FBO"/>
    <d v="1899-12-30T00:33:31"/>
    <x v="539"/>
    <d v="1899-12-30T00:00:01"/>
    <s v="Granel"/>
    <s v="E001"/>
    <x v="2"/>
    <d v="1899-12-30T00:33:31"/>
    <d v="1899-12-30T00:33:30"/>
    <x v="3"/>
    <x v="2"/>
    <x v="1"/>
    <x v="1"/>
    <n v="0"/>
    <n v="0"/>
    <x v="0"/>
    <x v="1"/>
    <x v="0"/>
    <n v="0"/>
    <x v="7"/>
    <x v="1"/>
    <d v="1899-12-30T00:00:01"/>
    <d v="1899-12-30T00:00:01"/>
    <x v="0"/>
    <m/>
    <m/>
    <d v="1899-12-30T00:00:00"/>
    <d v="1899-12-30T00:33:31"/>
    <n v="3"/>
    <d v="1899-12-30T00:00:01"/>
    <n v="33.516666666662339"/>
    <x v="2"/>
    <x v="1"/>
  </r>
  <r>
    <x v="10"/>
    <s v="2024025915"/>
    <x v="0"/>
    <x v="1234"/>
    <s v="E5825KKS"/>
    <d v="2024-12-31T00:00:00"/>
    <x v="1"/>
    <s v="1782"/>
    <x v="46"/>
    <s v="PA"/>
    <x v="1"/>
    <x v="0"/>
    <d v="2024-12-31T00:00:00"/>
    <d v="1899-12-30T09:49:55"/>
    <d v="2024-12-31T00:00:00"/>
    <d v="1899-12-30T09:49:56"/>
    <d v="2024-12-31T00:00:00"/>
    <d v="1899-12-30T10:20:09"/>
    <x v="0"/>
    <x v="0"/>
    <s v="7001180989"/>
    <s v="FBO"/>
    <d v="1899-12-30T00:30:14"/>
    <x v="596"/>
    <d v="1899-12-30T00:00:01"/>
    <s v="Granel"/>
    <s v="E001"/>
    <x v="2"/>
    <d v="1899-12-30T00:30:14"/>
    <d v="1899-12-30T00:30:13"/>
    <x v="3"/>
    <x v="2"/>
    <x v="1"/>
    <x v="1"/>
    <n v="0"/>
    <n v="0"/>
    <x v="0"/>
    <x v="1"/>
    <x v="0"/>
    <n v="0"/>
    <x v="7"/>
    <x v="1"/>
    <d v="1899-12-30T00:00:01"/>
    <d v="1899-12-30T00:00:01"/>
    <x v="0"/>
    <m/>
    <m/>
    <d v="1899-12-30T00:00:00"/>
    <d v="1899-12-30T00:30:14"/>
    <n v="3"/>
    <d v="1899-12-30T00:00:01"/>
    <n v="30.233333333332755"/>
    <x v="3"/>
    <x v="1"/>
  </r>
  <r>
    <x v="10"/>
    <s v="2024025917"/>
    <x v="0"/>
    <x v="1229"/>
    <s v="E6758JLK"/>
    <d v="2024-12-31T00:00:00"/>
    <x v="1"/>
    <s v="1782"/>
    <x v="46"/>
    <s v="PA"/>
    <x v="1"/>
    <x v="0"/>
    <d v="2024-12-31T00:00:00"/>
    <d v="1899-12-30T10:20:57"/>
    <d v="2024-12-31T00:00:00"/>
    <d v="1899-12-30T10:21:16"/>
    <d v="2024-12-31T00:00:00"/>
    <d v="1899-12-30T10:53:05"/>
    <x v="0"/>
    <x v="0"/>
    <s v="7001180990"/>
    <s v="FBO"/>
    <d v="1899-12-30T00:32:08"/>
    <x v="2738"/>
    <d v="1899-12-30T00:00:19"/>
    <s v="Granel"/>
    <s v="E001"/>
    <x v="2"/>
    <d v="1899-12-30T00:32:08"/>
    <d v="1899-12-30T00:31:49"/>
    <x v="4"/>
    <x v="2"/>
    <x v="1"/>
    <x v="1"/>
    <n v="0"/>
    <n v="0"/>
    <x v="0"/>
    <x v="1"/>
    <x v="0"/>
    <n v="0"/>
    <x v="7"/>
    <x v="1"/>
    <d v="1899-12-30T00:00:19"/>
    <d v="1899-12-30T00:00:19"/>
    <x v="0"/>
    <m/>
    <m/>
    <d v="1899-12-30T00:00:00"/>
    <d v="1899-12-30T00:32:08"/>
    <n v="3"/>
    <d v="1899-12-30T00:00:19"/>
    <n v="32.133333333326341"/>
    <x v="3"/>
    <x v="1"/>
  </r>
  <r>
    <x v="10"/>
    <s v="2024025916"/>
    <x v="0"/>
    <x v="1287"/>
    <m/>
    <d v="2024-12-31T00:00:00"/>
    <x v="1"/>
    <s v="2882"/>
    <x v="50"/>
    <s v="PA"/>
    <x v="2"/>
    <x v="0"/>
    <d v="2024-12-31T00:00:00"/>
    <d v="1899-12-30T10:13:08"/>
    <d v="2024-12-31T00:00:00"/>
    <d v="1899-12-30T10:13:09"/>
    <d v="2024-12-31T00:00:00"/>
    <d v="1899-12-30T11:00:48"/>
    <x v="0"/>
    <x v="0"/>
    <s v="7001180991"/>
    <s v="EXW"/>
    <d v="1899-12-30T00:47:40"/>
    <x v="2467"/>
    <d v="1899-12-30T00:00:01"/>
    <s v="Ensacado"/>
    <s v="E002"/>
    <x v="1"/>
    <d v="1899-12-30T00:47:40"/>
    <d v="1899-12-30T00:47:39"/>
    <x v="4"/>
    <x v="2"/>
    <x v="1"/>
    <x v="2"/>
    <n v="0"/>
    <n v="0"/>
    <x v="0"/>
    <x v="2"/>
    <x v="0"/>
    <n v="0"/>
    <x v="7"/>
    <x v="0"/>
    <d v="1899-12-30T00:00:01"/>
    <d v="1899-12-30T00:00:01"/>
    <x v="0"/>
    <m/>
    <m/>
    <d v="1899-12-30T00:00:00"/>
    <d v="1899-12-30T00:47:40"/>
    <n v="3"/>
    <d v="1899-12-30T00:00:01"/>
    <n v="47.666666666663993"/>
    <x v="4"/>
    <x v="0"/>
  </r>
  <r>
    <x v="10"/>
    <s v="2024025918"/>
    <x v="0"/>
    <x v="1227"/>
    <s v="E9842JGG"/>
    <d v="2024-12-31T00:00:00"/>
    <x v="1"/>
    <s v="1782"/>
    <x v="46"/>
    <s v="PA"/>
    <x v="1"/>
    <x v="0"/>
    <d v="2024-12-31T00:00:00"/>
    <d v="1899-12-30T10:34:45"/>
    <d v="2024-12-31T00:00:00"/>
    <d v="1899-12-30T10:34:47"/>
    <d v="2024-12-31T00:00:00"/>
    <d v="1899-12-30T11:12:02"/>
    <x v="0"/>
    <x v="0"/>
    <s v="7001180992"/>
    <s v="FBO"/>
    <d v="1899-12-30T00:37:17"/>
    <x v="358"/>
    <d v="1899-12-30T00:00:02"/>
    <s v="Granel"/>
    <s v="E001"/>
    <x v="2"/>
    <d v="1899-12-30T00:37:17"/>
    <d v="1899-12-30T00:37:15"/>
    <x v="4"/>
    <x v="2"/>
    <x v="1"/>
    <x v="1"/>
    <n v="0"/>
    <n v="0"/>
    <x v="0"/>
    <x v="1"/>
    <x v="0"/>
    <n v="0"/>
    <x v="7"/>
    <x v="1"/>
    <d v="1899-12-30T00:00:02"/>
    <d v="1899-12-30T00:00:02"/>
    <x v="0"/>
    <m/>
    <m/>
    <d v="1899-12-30T00:00:00"/>
    <d v="1899-12-30T00:37:17"/>
    <n v="3"/>
    <d v="1899-12-30T00:00:02"/>
    <n v="37.283333333327946"/>
    <x v="4"/>
    <x v="1"/>
  </r>
  <r>
    <x v="10"/>
    <s v="2024025919"/>
    <x v="0"/>
    <x v="1231"/>
    <s v="E2222JCW"/>
    <d v="2024-12-31T00:00:00"/>
    <x v="1"/>
    <s v="1782"/>
    <x v="46"/>
    <s v="PA"/>
    <x v="1"/>
    <x v="0"/>
    <d v="2024-12-31T00:00:00"/>
    <d v="1899-12-30T10:41:46"/>
    <d v="2024-12-31T00:00:00"/>
    <d v="1899-12-30T10:41:47"/>
    <d v="2024-12-31T00:00:00"/>
    <d v="1899-12-30T11:28:48"/>
    <x v="0"/>
    <x v="0"/>
    <s v="7001180993"/>
    <s v="FBO"/>
    <d v="1899-12-30T00:47:02"/>
    <x v="3417"/>
    <d v="1899-12-30T00:00:01"/>
    <s v="Granel"/>
    <s v="E001"/>
    <x v="2"/>
    <d v="1899-12-30T00:47:02"/>
    <d v="1899-12-30T00:47:01"/>
    <x v="4"/>
    <x v="2"/>
    <x v="1"/>
    <x v="1"/>
    <n v="0"/>
    <n v="0"/>
    <x v="0"/>
    <x v="1"/>
    <x v="0"/>
    <n v="0"/>
    <x v="7"/>
    <x v="0"/>
    <d v="1899-12-30T00:00:01"/>
    <d v="1899-12-30T00:00:01"/>
    <x v="0"/>
    <m/>
    <m/>
    <d v="1899-12-30T00:00:00"/>
    <d v="1899-12-30T00:47:02"/>
    <n v="3"/>
    <d v="1899-12-30T00:00:01"/>
    <n v="47.033333333323228"/>
    <x v="4"/>
    <x v="0"/>
  </r>
  <r>
    <x v="10"/>
    <s v="2024025921"/>
    <x v="0"/>
    <x v="1267"/>
    <s v="E3201JTT"/>
    <d v="2024-12-31T00:00:00"/>
    <x v="1"/>
    <s v="1782"/>
    <x v="46"/>
    <s v="PA"/>
    <x v="1"/>
    <x v="0"/>
    <d v="2024-12-31T00:00:00"/>
    <d v="1899-12-30T11:14:28"/>
    <d v="2024-12-31T00:00:00"/>
    <d v="1899-12-30T11:14:30"/>
    <d v="2024-12-31T00:00:00"/>
    <d v="1899-12-30T11:48:44"/>
    <x v="0"/>
    <x v="0"/>
    <s v="7001180994"/>
    <s v="FBO"/>
    <d v="1899-12-30T00:34:16"/>
    <x v="664"/>
    <d v="1899-12-30T00:00:02"/>
    <s v="Granel"/>
    <s v="E001"/>
    <x v="2"/>
    <d v="1899-12-30T00:34:16"/>
    <d v="1899-12-30T00:34:14"/>
    <x v="5"/>
    <x v="2"/>
    <x v="1"/>
    <x v="1"/>
    <n v="0"/>
    <n v="0"/>
    <x v="0"/>
    <x v="1"/>
    <x v="0"/>
    <n v="0"/>
    <x v="7"/>
    <x v="1"/>
    <d v="1899-12-30T00:00:02"/>
    <d v="1899-12-30T00:00:02"/>
    <x v="0"/>
    <m/>
    <m/>
    <d v="1899-12-30T00:00:00"/>
    <d v="1899-12-30T00:34:16"/>
    <n v="3"/>
    <d v="1899-12-30T00:00:02"/>
    <n v="34.266666666672052"/>
    <x v="4"/>
    <x v="1"/>
  </r>
  <r>
    <x v="10"/>
    <s v="2024025920"/>
    <x v="0"/>
    <x v="1245"/>
    <s v="E9349KRP"/>
    <d v="2024-12-31T00:00:00"/>
    <x v="1"/>
    <s v="2882"/>
    <x v="50"/>
    <s v="PA"/>
    <x v="2"/>
    <x v="0"/>
    <d v="2024-12-31T00:00:00"/>
    <d v="1899-12-30T11:01:15"/>
    <d v="2024-12-31T00:00:00"/>
    <d v="1899-12-30T11:01:16"/>
    <d v="2024-12-31T00:00:00"/>
    <d v="1899-12-30T11:52:00"/>
    <x v="0"/>
    <x v="0"/>
    <s v="7001180995"/>
    <s v="EXW"/>
    <d v="1899-12-30T00:50:45"/>
    <x v="3296"/>
    <d v="1899-12-30T00:00:01"/>
    <s v="Ensacado"/>
    <s v="E002"/>
    <x v="1"/>
    <d v="1899-12-30T00:50:45"/>
    <d v="1899-12-30T00:50:44"/>
    <x v="5"/>
    <x v="2"/>
    <x v="1"/>
    <x v="2"/>
    <n v="0"/>
    <n v="0"/>
    <x v="0"/>
    <x v="2"/>
    <x v="0"/>
    <n v="0"/>
    <x v="7"/>
    <x v="0"/>
    <d v="1899-12-30T00:00:01"/>
    <d v="1899-12-30T00:00:01"/>
    <x v="0"/>
    <m/>
    <m/>
    <d v="1899-12-30T00:00:00"/>
    <d v="1899-12-30T00:50:45"/>
    <n v="3"/>
    <d v="1899-12-30T00:00:01"/>
    <n v="50.749999999992021"/>
    <x v="4"/>
    <x v="0"/>
  </r>
  <r>
    <x v="10"/>
    <s v="2024025922"/>
    <x v="0"/>
    <x v="1230"/>
    <s v="E9402GGZ"/>
    <d v="2024-12-31T00:00:00"/>
    <x v="1"/>
    <s v="3236"/>
    <x v="47"/>
    <s v="PA"/>
    <x v="5"/>
    <x v="0"/>
    <d v="2024-12-31T00:00:00"/>
    <d v="1899-12-30T11:33:34"/>
    <d v="2024-12-31T00:00:00"/>
    <d v="1899-12-30T11:33:36"/>
    <d v="2024-12-31T00:00:00"/>
    <d v="1899-12-30T12:15:15"/>
    <x v="0"/>
    <x v="0"/>
    <s v="7001180996"/>
    <s v="FBO"/>
    <d v="1899-12-30T00:41:41"/>
    <x v="3358"/>
    <d v="1899-12-30T00:00:02"/>
    <s v="Granel"/>
    <s v="E001"/>
    <x v="2"/>
    <d v="1899-12-30T00:41:41"/>
    <d v="1899-12-30T00:41:39"/>
    <x v="5"/>
    <x v="2"/>
    <x v="1"/>
    <x v="1"/>
    <n v="0"/>
    <n v="0"/>
    <x v="0"/>
    <x v="1"/>
    <x v="0"/>
    <n v="0"/>
    <x v="7"/>
    <x v="1"/>
    <d v="1899-12-30T00:00:02"/>
    <d v="1899-12-30T00:00:02"/>
    <x v="0"/>
    <m/>
    <m/>
    <d v="1899-12-30T00:00:00"/>
    <d v="1899-12-30T00:41:41"/>
    <n v="3"/>
    <d v="1899-12-30T00:00:02"/>
    <n v="41.683333333334389"/>
    <x v="5"/>
    <x v="1"/>
  </r>
  <r>
    <x v="10"/>
    <s v="2025000001"/>
    <x v="0"/>
    <x v="1264"/>
    <s v="E3960KHT"/>
    <d v="2025-01-01T00:00:00"/>
    <x v="1"/>
    <s v="1782"/>
    <x v="46"/>
    <s v="PA"/>
    <x v="1"/>
    <x v="0"/>
    <d v="2025-01-01T00:00:00"/>
    <d v="1899-12-30T10:06:02"/>
    <d v="2025-01-01T00:00:00"/>
    <d v="1899-12-30T10:06:06"/>
    <d v="2025-01-01T00:00:00"/>
    <d v="1899-12-30T10:37:48"/>
    <x v="0"/>
    <x v="0"/>
    <s v="7001180997"/>
    <s v="FBO"/>
    <d v="1899-12-30T00:00:00"/>
    <x v="733"/>
    <d v="1899-12-30T00:00:00"/>
    <s v="Granel"/>
    <s v="E001"/>
    <x v="2"/>
    <d v="1899-12-30T00:31:46"/>
    <d v="1899-12-30T00:31:42"/>
    <x v="4"/>
    <x v="29"/>
    <x v="2"/>
    <x v="1"/>
    <n v="0"/>
    <n v="0"/>
    <x v="0"/>
    <x v="1"/>
    <x v="1"/>
    <n v="0"/>
    <x v="7"/>
    <x v="1"/>
    <d v="1899-12-30T00:00:00"/>
    <d v="1899-12-30T00:00:00"/>
    <x v="0"/>
    <m/>
    <m/>
    <d v="1899-12-30T00:00:00"/>
    <d v="1899-12-30T00:31:46"/>
    <n v="4"/>
    <d v="1899-12-30T00:00:04"/>
    <n v="31.766666666673576"/>
    <x v="3"/>
    <x v="1"/>
  </r>
  <r>
    <x v="10"/>
    <s v="2025000002"/>
    <x v="0"/>
    <x v="1231"/>
    <s v="E2222JCW"/>
    <d v="2025-01-01T00:00:00"/>
    <x v="1"/>
    <s v="1782"/>
    <x v="46"/>
    <s v="PA"/>
    <x v="1"/>
    <x v="0"/>
    <d v="2025-01-01T00:00:00"/>
    <d v="1899-12-30T10:19:03"/>
    <d v="2025-01-01T00:00:00"/>
    <d v="1899-12-30T10:19:04"/>
    <d v="2025-01-01T00:00:00"/>
    <d v="1899-12-30T10:54:44"/>
    <x v="0"/>
    <x v="0"/>
    <s v="7001180998"/>
    <s v="FBO"/>
    <d v="1899-12-30T00:00:00"/>
    <x v="733"/>
    <d v="1899-12-30T00:00:00"/>
    <s v="Granel"/>
    <s v="E001"/>
    <x v="2"/>
    <d v="1899-12-30T00:35:41"/>
    <d v="1899-12-30T00:35:40"/>
    <x v="4"/>
    <x v="29"/>
    <x v="2"/>
    <x v="1"/>
    <n v="0"/>
    <n v="0"/>
    <x v="0"/>
    <x v="1"/>
    <x v="1"/>
    <n v="0"/>
    <x v="7"/>
    <x v="1"/>
    <d v="1899-12-30T00:00:00"/>
    <d v="1899-12-30T00:00:00"/>
    <x v="0"/>
    <m/>
    <m/>
    <d v="1899-12-30T00:00:00"/>
    <d v="1899-12-30T00:35:41"/>
    <n v="4"/>
    <d v="1899-12-30T00:00:01"/>
    <n v="35.683333333344002"/>
    <x v="3"/>
    <x v="1"/>
  </r>
  <r>
    <x v="10"/>
    <s v="2025000003"/>
    <x v="0"/>
    <x v="1220"/>
    <s v="E4598JTV"/>
    <d v="2025-01-01T00:00:00"/>
    <x v="1"/>
    <s v="1782"/>
    <x v="46"/>
    <s v="PA"/>
    <x v="1"/>
    <x v="0"/>
    <d v="2025-01-01T00:00:00"/>
    <d v="1899-12-30T12:06:33"/>
    <d v="2025-01-01T00:00:00"/>
    <d v="1899-12-30T12:06:36"/>
    <d v="2025-01-01T00:00:00"/>
    <d v="1899-12-30T12:40:35"/>
    <x v="0"/>
    <x v="0"/>
    <s v="7001180999"/>
    <s v="FBO"/>
    <d v="1899-12-30T00:00:00"/>
    <x v="733"/>
    <d v="1899-12-30T00:00:00"/>
    <s v="Granel"/>
    <s v="E001"/>
    <x v="2"/>
    <d v="1899-12-30T00:34:02"/>
    <d v="1899-12-30T00:33:59"/>
    <x v="6"/>
    <x v="29"/>
    <x v="2"/>
    <x v="1"/>
    <n v="0"/>
    <n v="0"/>
    <x v="0"/>
    <x v="1"/>
    <x v="1"/>
    <n v="0"/>
    <x v="7"/>
    <x v="1"/>
    <d v="1899-12-30T00:00:00"/>
    <d v="1899-12-30T00:00:00"/>
    <x v="0"/>
    <m/>
    <m/>
    <d v="1899-12-30T00:00:00"/>
    <d v="1899-12-30T00:34:02"/>
    <n v="4"/>
    <d v="1899-12-30T00:00:03"/>
    <n v="34.03333333333439"/>
    <x v="5"/>
    <x v="1"/>
  </r>
  <r>
    <x v="10"/>
    <s v="2025000004"/>
    <x v="0"/>
    <x v="1227"/>
    <s v="E9842JGG"/>
    <d v="2025-01-01T00:00:00"/>
    <x v="1"/>
    <s v="1782"/>
    <x v="46"/>
    <s v="PA"/>
    <x v="1"/>
    <x v="0"/>
    <d v="2025-01-01T00:00:00"/>
    <d v="1899-12-30T12:45:41"/>
    <d v="2025-01-01T00:00:00"/>
    <d v="1899-12-30T12:46:02"/>
    <d v="2025-01-01T00:00:00"/>
    <d v="1899-12-30T13:15:24"/>
    <x v="0"/>
    <x v="0"/>
    <s v="7001181000"/>
    <s v="FBO"/>
    <d v="1899-12-30T00:00:00"/>
    <x v="733"/>
    <d v="1899-12-30T00:00:00"/>
    <s v="Granel"/>
    <s v="E001"/>
    <x v="2"/>
    <d v="1899-12-30T00:29:43"/>
    <d v="1899-12-30T00:29:22"/>
    <x v="6"/>
    <x v="29"/>
    <x v="2"/>
    <x v="1"/>
    <n v="0"/>
    <n v="0"/>
    <x v="0"/>
    <x v="1"/>
    <x v="1"/>
    <n v="0"/>
    <x v="7"/>
    <x v="1"/>
    <d v="1899-12-30T00:00:00"/>
    <d v="1899-12-30T00:00:00"/>
    <x v="0"/>
    <m/>
    <m/>
    <d v="1899-12-30T00:00:00"/>
    <d v="1899-12-30T00:29:43"/>
    <n v="4"/>
    <d v="1899-12-30T00:00:21"/>
    <n v="29.716666666660707"/>
    <x v="13"/>
    <x v="1"/>
  </r>
  <r>
    <x v="10"/>
    <s v="2025000005"/>
    <x v="0"/>
    <x v="1231"/>
    <s v="E2222JCW"/>
    <d v="2025-01-01T00:00:00"/>
    <x v="1"/>
    <s v="1782"/>
    <x v="46"/>
    <s v="PA"/>
    <x v="1"/>
    <x v="0"/>
    <d v="2025-01-01T00:00:00"/>
    <d v="1899-12-30T14:27:28"/>
    <d v="2025-01-01T00:00:00"/>
    <d v="1899-12-30T14:27:31"/>
    <d v="2025-01-01T00:00:00"/>
    <d v="1899-12-30T14:52:36"/>
    <x v="0"/>
    <x v="0"/>
    <s v="7001181001"/>
    <s v="FBO"/>
    <d v="1899-12-30T00:00:00"/>
    <x v="733"/>
    <d v="1899-12-30T00:00:00"/>
    <s v="Granel"/>
    <s v="E001"/>
    <x v="2"/>
    <d v="1899-12-30T00:25:08"/>
    <d v="1899-12-30T00:25:05"/>
    <x v="7"/>
    <x v="29"/>
    <x v="2"/>
    <x v="1"/>
    <n v="0"/>
    <n v="0"/>
    <x v="0"/>
    <x v="1"/>
    <x v="1"/>
    <n v="0"/>
    <x v="7"/>
    <x v="1"/>
    <d v="1899-12-30T00:00:00"/>
    <d v="1899-12-30T00:00:00"/>
    <x v="0"/>
    <m/>
    <m/>
    <d v="1899-12-30T00:00:00"/>
    <d v="1899-12-30T00:25:08"/>
    <n v="4"/>
    <d v="1899-12-30T00:00:03"/>
    <n v="25.133333333328043"/>
    <x v="8"/>
    <x v="1"/>
  </r>
  <r>
    <x v="10"/>
    <s v="2025000006"/>
    <x v="0"/>
    <x v="1264"/>
    <s v="E3960KHT"/>
    <d v="2025-01-01T00:00:00"/>
    <x v="1"/>
    <s v="3236"/>
    <x v="47"/>
    <s v="PA"/>
    <x v="5"/>
    <x v="0"/>
    <d v="2025-01-01T00:00:00"/>
    <d v="1899-12-30T14:37:55"/>
    <d v="2025-01-01T00:00:00"/>
    <d v="1899-12-30T14:37:57"/>
    <d v="2025-01-01T00:00:00"/>
    <d v="1899-12-30T15:18:29"/>
    <x v="0"/>
    <x v="0"/>
    <s v="7001181002"/>
    <s v="FBO"/>
    <d v="1899-12-30T00:00:00"/>
    <x v="733"/>
    <d v="1899-12-30T00:00:00"/>
    <s v="Granel"/>
    <s v="E001"/>
    <x v="2"/>
    <d v="1899-12-30T00:40:34"/>
    <d v="1899-12-30T00:40:32"/>
    <x v="7"/>
    <x v="29"/>
    <x v="2"/>
    <x v="1"/>
    <n v="0"/>
    <n v="0"/>
    <x v="0"/>
    <x v="1"/>
    <x v="1"/>
    <n v="0"/>
    <x v="7"/>
    <x v="1"/>
    <d v="1899-12-30T00:00:00"/>
    <d v="1899-12-30T00:00:00"/>
    <x v="0"/>
    <m/>
    <m/>
    <d v="1899-12-30T00:00:00"/>
    <d v="1899-12-30T00:40:34"/>
    <n v="4"/>
    <d v="1899-12-30T00:00:02"/>
    <n v="40.566666666671992"/>
    <x v="6"/>
    <x v="1"/>
  </r>
  <r>
    <x v="10"/>
    <s v="2025000007"/>
    <x v="0"/>
    <x v="1224"/>
    <s v="E0897HWR"/>
    <d v="2025-01-02T00:00:00"/>
    <x v="1"/>
    <s v="1782"/>
    <x v="46"/>
    <s v="PA"/>
    <x v="1"/>
    <x v="0"/>
    <d v="2025-01-02T00:00:00"/>
    <d v="1899-12-30T06:10:18"/>
    <d v="2025-01-02T00:00:00"/>
    <d v="1899-12-30T06:10:20"/>
    <d v="2025-01-02T00:00:00"/>
    <d v="1899-12-30T06:42:20"/>
    <x v="0"/>
    <x v="0"/>
    <s v="7001181003"/>
    <s v="FBO"/>
    <d v="1899-12-30T00:32:02"/>
    <x v="532"/>
    <d v="1899-12-30T00:00:02"/>
    <s v="Granel"/>
    <s v="E001"/>
    <x v="2"/>
    <d v="1899-12-30T00:32:02"/>
    <d v="1899-12-30T00:32:00"/>
    <x v="0"/>
    <x v="3"/>
    <x v="2"/>
    <x v="1"/>
    <n v="0"/>
    <n v="0"/>
    <x v="0"/>
    <x v="1"/>
    <x v="1"/>
    <n v="0"/>
    <x v="7"/>
    <x v="1"/>
    <d v="1899-12-30T00:00:02"/>
    <d v="1899-12-30T00:00:02"/>
    <x v="0"/>
    <m/>
    <m/>
    <d v="1899-12-30T00:00:00"/>
    <d v="1899-12-30T00:32:02"/>
    <n v="5"/>
    <d v="1899-12-30T00:00:02"/>
    <n v="32.033333333332799"/>
    <x v="12"/>
    <x v="1"/>
  </r>
  <r>
    <x v="10"/>
    <s v="2025000008"/>
    <x v="0"/>
    <x v="1260"/>
    <s v="E1154JWB"/>
    <d v="2025-01-02T00:00:00"/>
    <x v="1"/>
    <s v="837"/>
    <x v="48"/>
    <s v="PA"/>
    <x v="0"/>
    <x v="0"/>
    <d v="2025-01-02T00:00:00"/>
    <d v="1899-12-30T06:27:12"/>
    <d v="2025-01-02T00:00:00"/>
    <d v="1899-12-30T06:27:13"/>
    <d v="2025-01-02T00:00:00"/>
    <d v="1899-12-30T07:00:29"/>
    <x v="0"/>
    <x v="0"/>
    <s v="7001181004"/>
    <s v="FBO"/>
    <d v="1899-12-30T00:33:17"/>
    <x v="263"/>
    <d v="1899-12-30T00:00:01"/>
    <s v="Granel"/>
    <s v="E001"/>
    <x v="2"/>
    <d v="1899-12-30T00:33:17"/>
    <d v="1899-12-30T00:33:16"/>
    <x v="0"/>
    <x v="3"/>
    <x v="2"/>
    <x v="1"/>
    <n v="0"/>
    <n v="0"/>
    <x v="0"/>
    <x v="1"/>
    <x v="1"/>
    <n v="0"/>
    <x v="7"/>
    <x v="1"/>
    <d v="1899-12-30T00:00:01"/>
    <d v="1899-12-30T00:00:01"/>
    <x v="0"/>
    <m/>
    <m/>
    <d v="1899-12-30T00:00:00"/>
    <d v="1899-12-30T00:33:17"/>
    <n v="5"/>
    <d v="1899-12-30T00:00:01"/>
    <n v="33.283333333324762"/>
    <x v="0"/>
    <x v="1"/>
  </r>
  <r>
    <x v="10"/>
    <s v="2025000010"/>
    <x v="0"/>
    <x v="1264"/>
    <s v="E3960KHT"/>
    <d v="2025-01-02T00:00:00"/>
    <x v="1"/>
    <s v="1782"/>
    <x v="46"/>
    <s v="PA"/>
    <x v="1"/>
    <x v="0"/>
    <d v="2025-01-02T00:00:00"/>
    <d v="1899-12-30T06:29:49"/>
    <d v="2025-01-02T00:00:00"/>
    <d v="1899-12-30T06:30:08"/>
    <d v="2025-01-02T00:00:00"/>
    <d v="1899-12-30T07:06:36"/>
    <x v="0"/>
    <x v="0"/>
    <s v="7001181005"/>
    <s v="FBO"/>
    <d v="1899-12-30T00:36:47"/>
    <x v="3418"/>
    <d v="1899-12-30T00:00:19"/>
    <s v="Granel"/>
    <s v="E001"/>
    <x v="2"/>
    <d v="1899-12-30T00:36:47"/>
    <d v="1899-12-30T00:36:28"/>
    <x v="0"/>
    <x v="3"/>
    <x v="2"/>
    <x v="1"/>
    <n v="0"/>
    <n v="0"/>
    <x v="0"/>
    <x v="1"/>
    <x v="1"/>
    <n v="0"/>
    <x v="7"/>
    <x v="1"/>
    <d v="1899-12-30T00:00:19"/>
    <d v="1899-12-30T00:00:19"/>
    <x v="0"/>
    <m/>
    <m/>
    <d v="1899-12-30T00:00:00"/>
    <d v="1899-12-30T00:36:47"/>
    <n v="5"/>
    <d v="1899-12-30T00:00:19"/>
    <n v="36.783333333331221"/>
    <x v="0"/>
    <x v="1"/>
  </r>
  <r>
    <x v="10"/>
    <s v="2025000011"/>
    <x v="0"/>
    <x v="1240"/>
    <s v="E8935JMP"/>
    <d v="2025-01-02T00:00:00"/>
    <x v="1"/>
    <s v="2882"/>
    <x v="50"/>
    <s v="PA"/>
    <x v="2"/>
    <x v="0"/>
    <d v="2025-01-02T00:00:00"/>
    <d v="1899-12-30T07:01:56"/>
    <d v="2025-01-02T00:00:00"/>
    <d v="1899-12-30T07:01:58"/>
    <d v="2025-01-02T00:00:00"/>
    <d v="1899-12-30T07:48:02"/>
    <x v="0"/>
    <x v="0"/>
    <s v="7001181006"/>
    <s v="FBO"/>
    <d v="1899-12-30T00:46:06"/>
    <x v="851"/>
    <d v="1899-12-30T00:00:02"/>
    <s v="Ensacado"/>
    <s v="E002"/>
    <x v="2"/>
    <d v="1899-12-30T00:46:06"/>
    <d v="1899-12-30T00:46:04"/>
    <x v="1"/>
    <x v="3"/>
    <x v="2"/>
    <x v="2"/>
    <n v="0"/>
    <n v="0"/>
    <x v="0"/>
    <x v="2"/>
    <x v="1"/>
    <n v="0"/>
    <x v="7"/>
    <x v="0"/>
    <d v="1899-12-30T00:00:02"/>
    <d v="1899-12-30T00:00:02"/>
    <x v="0"/>
    <m/>
    <m/>
    <d v="1899-12-30T00:00:00"/>
    <d v="1899-12-30T00:46:06"/>
    <n v="5"/>
    <d v="1899-12-30T00:00:02"/>
    <n v="46.100000000001529"/>
    <x v="0"/>
    <x v="0"/>
  </r>
  <r>
    <x v="10"/>
    <s v="2025000019"/>
    <x v="0"/>
    <x v="1233"/>
    <s v="ER0328BBM"/>
    <d v="2025-01-02T00:00:00"/>
    <x v="1"/>
    <s v="1782"/>
    <x v="46"/>
    <s v="PA"/>
    <x v="1"/>
    <x v="0"/>
    <d v="2025-01-02T00:00:00"/>
    <d v="1899-12-30T07:14:24"/>
    <d v="2025-01-02T00:00:00"/>
    <d v="1899-12-30T07:14:26"/>
    <d v="2025-01-02T00:00:00"/>
    <d v="1899-12-30T07:51:28"/>
    <x v="0"/>
    <x v="0"/>
    <s v="7001181007"/>
    <s v="EXW"/>
    <d v="1899-12-30T00:37:04"/>
    <x v="952"/>
    <d v="1899-12-30T00:00:02"/>
    <s v="Granel"/>
    <s v="E001"/>
    <x v="1"/>
    <d v="1899-12-30T00:37:04"/>
    <d v="1899-12-30T00:37:02"/>
    <x v="1"/>
    <x v="3"/>
    <x v="2"/>
    <x v="1"/>
    <n v="0"/>
    <n v="0"/>
    <x v="0"/>
    <x v="1"/>
    <x v="1"/>
    <n v="0"/>
    <x v="7"/>
    <x v="1"/>
    <d v="1899-12-30T00:00:02"/>
    <d v="1899-12-30T00:00:02"/>
    <x v="0"/>
    <m/>
    <m/>
    <d v="1899-12-30T00:00:00"/>
    <d v="1899-12-30T00:37:04"/>
    <n v="5"/>
    <d v="1899-12-30T00:00:02"/>
    <n v="37.066666666665533"/>
    <x v="0"/>
    <x v="1"/>
  </r>
  <r>
    <x v="10"/>
    <s v="2025000020"/>
    <x v="0"/>
    <x v="1265"/>
    <s v="E3870LBJ"/>
    <d v="2025-01-02T00:00:00"/>
    <x v="1"/>
    <s v="837"/>
    <x v="48"/>
    <s v="PA"/>
    <x v="0"/>
    <x v="0"/>
    <d v="2025-01-02T00:00:00"/>
    <d v="1899-12-30T07:20:07"/>
    <d v="2025-01-02T00:00:00"/>
    <d v="1899-12-30T07:20:09"/>
    <d v="2025-01-02T00:00:00"/>
    <d v="1899-12-30T07:54:15"/>
    <x v="0"/>
    <x v="0"/>
    <s v="7001181008"/>
    <s v="FBO"/>
    <d v="1899-12-30T00:34:08"/>
    <x v="1487"/>
    <d v="1899-12-30T00:00:02"/>
    <s v="Granel"/>
    <s v="E001"/>
    <x v="2"/>
    <d v="1899-12-30T00:34:08"/>
    <d v="1899-12-30T00:34:06"/>
    <x v="1"/>
    <x v="3"/>
    <x v="2"/>
    <x v="1"/>
    <n v="0"/>
    <n v="0"/>
    <x v="0"/>
    <x v="1"/>
    <x v="1"/>
    <n v="0"/>
    <x v="7"/>
    <x v="1"/>
    <d v="1899-12-30T00:00:02"/>
    <d v="1899-12-30T00:00:02"/>
    <x v="0"/>
    <m/>
    <m/>
    <d v="1899-12-30T00:00:00"/>
    <d v="1899-12-30T00:34:08"/>
    <n v="5"/>
    <d v="1899-12-30T00:00:02"/>
    <n v="34.133333333342399"/>
    <x v="0"/>
    <x v="1"/>
  </r>
  <r>
    <x v="10"/>
    <s v="2025000021"/>
    <x v="0"/>
    <x v="1225"/>
    <s v="E4179KVF"/>
    <d v="2025-01-02T00:00:00"/>
    <x v="1"/>
    <s v="837"/>
    <x v="48"/>
    <s v="PA"/>
    <x v="0"/>
    <x v="0"/>
    <d v="2025-01-02T00:00:00"/>
    <d v="1899-12-30T07:23:11"/>
    <d v="2025-01-02T00:00:00"/>
    <d v="1899-12-30T07:23:13"/>
    <d v="2025-01-02T00:00:00"/>
    <d v="1899-12-30T08:10:32"/>
    <x v="0"/>
    <x v="0"/>
    <s v="7001181009"/>
    <s v="FBO"/>
    <d v="1899-12-30T00:47:21"/>
    <x v="3031"/>
    <d v="1899-12-30T00:00:02"/>
    <s v="Granel"/>
    <s v="E001"/>
    <x v="2"/>
    <d v="1899-12-30T00:47:21"/>
    <d v="1899-12-30T00:47:19"/>
    <x v="1"/>
    <x v="3"/>
    <x v="2"/>
    <x v="1"/>
    <n v="0"/>
    <n v="0"/>
    <x v="0"/>
    <x v="1"/>
    <x v="1"/>
    <n v="0"/>
    <x v="7"/>
    <x v="0"/>
    <d v="1899-12-30T00:00:02"/>
    <d v="1899-12-30T00:00:02"/>
    <x v="0"/>
    <m/>
    <m/>
    <d v="1899-12-30T00:00:00"/>
    <d v="1899-12-30T00:47:21"/>
    <n v="5"/>
    <d v="1899-12-30T00:00:02"/>
    <n v="47.350000000007959"/>
    <x v="1"/>
    <x v="0"/>
  </r>
  <r>
    <x v="10"/>
    <s v="2025000005"/>
    <x v="0"/>
    <x v="1231"/>
    <s v="E2222JCW"/>
    <d v="2025-01-01T00:00:00"/>
    <x v="1"/>
    <s v="1782"/>
    <x v="46"/>
    <s v="PA"/>
    <x v="1"/>
    <x v="0"/>
    <d v="2025-01-01T00:00:00"/>
    <d v="1899-12-30T14:27:28"/>
    <d v="2025-01-01T00:00:00"/>
    <d v="1899-12-30T14:27:31"/>
    <d v="2025-01-01T00:00:00"/>
    <d v="1899-12-30T14:52:36"/>
    <x v="274"/>
    <x v="0"/>
    <s v="7001181010"/>
    <s v="FBO"/>
    <d v="1899-12-30T00:00:00"/>
    <x v="733"/>
    <d v="1899-12-30T00:00:00"/>
    <s v="Granel"/>
    <s v="E001"/>
    <x v="2"/>
    <d v="1899-12-30T00:25:08"/>
    <d v="1899-12-30T00:25:05"/>
    <x v="7"/>
    <x v="29"/>
    <x v="2"/>
    <x v="1"/>
    <n v="0"/>
    <n v="0"/>
    <x v="0"/>
    <x v="1"/>
    <x v="1"/>
    <n v="0"/>
    <x v="7"/>
    <x v="1"/>
    <d v="1899-12-30T00:00:00"/>
    <d v="1899-12-30T00:00:00"/>
    <x v="0"/>
    <m/>
    <m/>
    <d v="1899-12-30T00:00:00"/>
    <d v="1899-12-30T00:25:08"/>
    <n v="4"/>
    <d v="1899-12-30T00:00:03"/>
    <n v="25.133333333328043"/>
    <x v="8"/>
    <x v="1"/>
  </r>
  <r>
    <x v="10"/>
    <s v="2025000022"/>
    <x v="0"/>
    <x v="1223"/>
    <s v="E2015JDV"/>
    <d v="2025-01-02T00:00:00"/>
    <x v="1"/>
    <s v="837"/>
    <x v="48"/>
    <s v="PA"/>
    <x v="0"/>
    <x v="0"/>
    <d v="2025-01-02T00:00:00"/>
    <d v="1899-12-30T07:54:56"/>
    <d v="2025-01-02T00:00:00"/>
    <d v="1899-12-30T07:54:57"/>
    <d v="2025-01-02T00:00:00"/>
    <d v="1899-12-30T08:21:20"/>
    <x v="0"/>
    <x v="0"/>
    <s v="7001181011"/>
    <s v="FBO"/>
    <d v="1899-12-30T00:26:24"/>
    <x v="2995"/>
    <d v="1899-12-30T00:00:01"/>
    <s v="Granel"/>
    <s v="E001"/>
    <x v="2"/>
    <d v="1899-12-30T00:26:24"/>
    <d v="1899-12-30T00:26:23"/>
    <x v="1"/>
    <x v="3"/>
    <x v="2"/>
    <x v="1"/>
    <n v="0"/>
    <n v="0"/>
    <x v="0"/>
    <x v="1"/>
    <x v="1"/>
    <n v="0"/>
    <x v="7"/>
    <x v="1"/>
    <d v="1899-12-30T00:00:01"/>
    <d v="1899-12-30T00:00:01"/>
    <x v="0"/>
    <m/>
    <m/>
    <d v="1899-12-30T00:00:00"/>
    <d v="1899-12-30T00:26:24"/>
    <n v="5"/>
    <d v="1899-12-30T00:00:01"/>
    <n v="26.400000000009562"/>
    <x v="1"/>
    <x v="1"/>
  </r>
  <r>
    <x v="10"/>
    <s v="2025000024"/>
    <x v="0"/>
    <x v="1227"/>
    <s v="E9842JGG"/>
    <d v="2025-01-02T00:00:00"/>
    <x v="1"/>
    <s v="1782"/>
    <x v="46"/>
    <s v="PA"/>
    <x v="1"/>
    <x v="0"/>
    <d v="2025-01-02T00:00:00"/>
    <d v="1899-12-30T08:00:05"/>
    <d v="2025-01-02T00:00:00"/>
    <d v="1899-12-30T08:00:07"/>
    <d v="2025-01-02T00:00:00"/>
    <d v="1899-12-30T08:30:26"/>
    <x v="0"/>
    <x v="0"/>
    <s v="7001181012"/>
    <s v="FBO"/>
    <d v="1899-12-30T00:30:21"/>
    <x v="1207"/>
    <d v="1899-12-30T00:00:02"/>
    <s v="Granel"/>
    <s v="E001"/>
    <x v="2"/>
    <d v="1899-12-30T00:30:21"/>
    <d v="1899-12-30T00:30:19"/>
    <x v="2"/>
    <x v="3"/>
    <x v="2"/>
    <x v="1"/>
    <n v="0"/>
    <n v="0"/>
    <x v="0"/>
    <x v="1"/>
    <x v="1"/>
    <n v="0"/>
    <x v="7"/>
    <x v="1"/>
    <d v="1899-12-30T00:00:02"/>
    <d v="1899-12-30T00:00:02"/>
    <x v="0"/>
    <m/>
    <m/>
    <d v="1899-12-30T00:00:00"/>
    <d v="1899-12-30T00:30:21"/>
    <n v="5"/>
    <d v="1899-12-30T00:00:02"/>
    <n v="30.350000000001547"/>
    <x v="1"/>
    <x v="1"/>
  </r>
  <r>
    <x v="10"/>
    <s v="2025000023"/>
    <x v="0"/>
    <x v="1245"/>
    <s v="E9349KRP"/>
    <d v="2025-01-02T00:00:00"/>
    <x v="1"/>
    <s v="2882"/>
    <x v="50"/>
    <s v="PA"/>
    <x v="2"/>
    <x v="0"/>
    <d v="2025-01-02T00:00:00"/>
    <d v="1899-12-30T07:56:17"/>
    <d v="2025-01-02T00:00:00"/>
    <d v="1899-12-30T07:56:19"/>
    <d v="2025-01-02T00:00:00"/>
    <d v="1899-12-30T08:41:46"/>
    <x v="0"/>
    <x v="0"/>
    <s v="7001181013"/>
    <s v="EXW"/>
    <d v="1899-12-30T00:45:29"/>
    <x v="2914"/>
    <d v="1899-12-30T00:00:02"/>
    <s v="Ensacado"/>
    <s v="E002"/>
    <x v="1"/>
    <d v="1899-12-30T00:45:29"/>
    <d v="1899-12-30T00:45:27"/>
    <x v="1"/>
    <x v="3"/>
    <x v="2"/>
    <x v="2"/>
    <n v="0"/>
    <n v="0"/>
    <x v="0"/>
    <x v="2"/>
    <x v="1"/>
    <n v="0"/>
    <x v="7"/>
    <x v="0"/>
    <d v="1899-12-30T00:00:02"/>
    <d v="1899-12-30T00:00:02"/>
    <x v="0"/>
    <m/>
    <m/>
    <d v="1899-12-30T00:00:00"/>
    <d v="1899-12-30T00:45:29"/>
    <n v="5"/>
    <d v="1899-12-30T00:00:02"/>
    <n v="45.48333333333602"/>
    <x v="1"/>
    <x v="0"/>
  </r>
  <r>
    <x v="10"/>
    <s v="2025000025"/>
    <x v="0"/>
    <x v="1218"/>
    <s v="E9980KJB"/>
    <d v="2025-01-02T00:00:00"/>
    <x v="1"/>
    <s v="837"/>
    <x v="48"/>
    <s v="PA"/>
    <x v="0"/>
    <x v="0"/>
    <d v="2025-01-02T00:00:00"/>
    <d v="1899-12-30T08:09:43"/>
    <d v="2025-01-02T00:00:00"/>
    <d v="1899-12-30T08:09:45"/>
    <d v="2025-01-02T00:00:00"/>
    <d v="1899-12-30T08:44:14"/>
    <x v="0"/>
    <x v="0"/>
    <s v="7001181014"/>
    <s v="FBO"/>
    <d v="1899-12-30T00:34:31"/>
    <x v="3419"/>
    <d v="1899-12-30T00:00:02"/>
    <s v="Granel"/>
    <s v="E001"/>
    <x v="2"/>
    <d v="1899-12-30T00:34:31"/>
    <d v="1899-12-30T00:34:29"/>
    <x v="2"/>
    <x v="3"/>
    <x v="2"/>
    <x v="1"/>
    <n v="0"/>
    <n v="0"/>
    <x v="0"/>
    <x v="1"/>
    <x v="1"/>
    <n v="0"/>
    <x v="7"/>
    <x v="1"/>
    <d v="1899-12-30T00:00:02"/>
    <d v="1899-12-30T00:00:02"/>
    <x v="0"/>
    <m/>
    <m/>
    <d v="1899-12-30T00:00:00"/>
    <d v="1899-12-30T00:34:31"/>
    <n v="5"/>
    <d v="1899-12-30T00:00:02"/>
    <n v="34.51666666667041"/>
    <x v="1"/>
    <x v="1"/>
  </r>
  <r>
    <x v="10"/>
    <s v="2025000020"/>
    <x v="0"/>
    <x v="1265"/>
    <s v="E3870LBJ"/>
    <d v="2025-01-02T00:00:00"/>
    <x v="1"/>
    <s v="837"/>
    <x v="48"/>
    <s v="PA"/>
    <x v="0"/>
    <x v="0"/>
    <d v="2025-01-02T00:00:00"/>
    <d v="1899-12-30T07:20:07"/>
    <d v="2025-01-02T00:00:00"/>
    <d v="1899-12-30T07:20:09"/>
    <d v="2025-01-02T00:00:00"/>
    <d v="1899-12-30T07:54:15"/>
    <x v="277"/>
    <x v="0"/>
    <s v="7001181015"/>
    <s v="FBO"/>
    <d v="1899-12-30T00:34:08"/>
    <x v="1487"/>
    <d v="1899-12-30T00:00:02"/>
    <s v="Granel"/>
    <s v="E001"/>
    <x v="2"/>
    <d v="1899-12-30T00:34:08"/>
    <d v="1899-12-30T00:34:06"/>
    <x v="1"/>
    <x v="3"/>
    <x v="2"/>
    <x v="1"/>
    <n v="0"/>
    <n v="0"/>
    <x v="0"/>
    <x v="1"/>
    <x v="1"/>
    <n v="0"/>
    <x v="7"/>
    <x v="1"/>
    <d v="1899-12-30T00:00:02"/>
    <d v="1899-12-30T00:00:02"/>
    <x v="0"/>
    <m/>
    <m/>
    <d v="1899-12-30T00:00:00"/>
    <d v="1899-12-30T00:34:08"/>
    <n v="5"/>
    <d v="1899-12-30T00:00:02"/>
    <n v="34.133333333342399"/>
    <x v="0"/>
    <x v="1"/>
  </r>
  <r>
    <x v="10"/>
    <s v="2025000026"/>
    <x v="0"/>
    <x v="1230"/>
    <s v="E9402GGZ"/>
    <d v="2025-01-02T00:00:00"/>
    <x v="1"/>
    <s v="837"/>
    <x v="48"/>
    <s v="PA"/>
    <x v="0"/>
    <x v="0"/>
    <d v="2025-01-02T00:00:00"/>
    <d v="1899-12-30T08:41:14"/>
    <d v="2025-01-02T00:00:00"/>
    <d v="1899-12-30T08:41:16"/>
    <d v="2025-01-02T00:00:00"/>
    <d v="1899-12-30T09:24:06"/>
    <x v="0"/>
    <x v="0"/>
    <s v="7001181016"/>
    <s v="FBO"/>
    <d v="1899-12-30T00:42:52"/>
    <x v="2800"/>
    <d v="1899-12-30T00:00:02"/>
    <s v="Granel"/>
    <s v="E001"/>
    <x v="2"/>
    <d v="1899-12-30T00:42:52"/>
    <d v="1899-12-30T00:42:50"/>
    <x v="2"/>
    <x v="3"/>
    <x v="2"/>
    <x v="1"/>
    <n v="0"/>
    <n v="0"/>
    <x v="0"/>
    <x v="1"/>
    <x v="1"/>
    <n v="0"/>
    <x v="7"/>
    <x v="1"/>
    <d v="1899-12-30T00:00:02"/>
    <d v="1899-12-30T00:00:02"/>
    <x v="0"/>
    <m/>
    <m/>
    <d v="1899-12-30T00:00:00"/>
    <d v="1899-12-30T00:42:52"/>
    <n v="5"/>
    <d v="1899-12-30T00:00:02"/>
    <n v="42.866666666668834"/>
    <x v="2"/>
    <x v="1"/>
  </r>
  <r>
    <x v="10"/>
    <s v="2025000018"/>
    <x v="0"/>
    <x v="1288"/>
    <s v="E2870LGV"/>
    <d v="2025-01-02T00:00:00"/>
    <x v="0"/>
    <s v="200185"/>
    <x v="53"/>
    <s v="PA"/>
    <x v="2"/>
    <x v="0"/>
    <d v="2025-01-02T00:00:00"/>
    <d v="1899-12-30T07:08:28"/>
    <d v="2025-01-02T00:00:00"/>
    <d v="1899-12-30T08:41:45"/>
    <d v="2025-01-02T00:00:00"/>
    <d v="1899-12-30T08:42:34"/>
    <x v="278"/>
    <x v="3"/>
    <s v="7001181017"/>
    <s v="FBO"/>
    <d v="1899-12-30T01:34:06"/>
    <x v="1712"/>
    <d v="1899-12-30T01:33:17"/>
    <s v="Granel"/>
    <s v="E001"/>
    <x v="0"/>
    <d v="1899-12-30T01:34:06"/>
    <d v="1899-12-30T00:00:49"/>
    <x v="1"/>
    <x v="3"/>
    <x v="2"/>
    <x v="0"/>
    <n v="0"/>
    <n v="0"/>
    <x v="0"/>
    <x v="0"/>
    <x v="1"/>
    <n v="0"/>
    <x v="7"/>
    <x v="2"/>
    <d v="1899-12-30T01:33:17"/>
    <d v="1899-12-30T00:35:17"/>
    <x v="0"/>
    <m/>
    <m/>
    <d v="1899-12-30T00:00:00"/>
    <d v="1899-12-30T01:34:06"/>
    <n v="5"/>
    <d v="1899-12-30T01:33:17"/>
    <n v="94.099999999996797"/>
    <x v="1"/>
    <x v="0"/>
  </r>
  <r>
    <x v="10"/>
    <s v="2025000028"/>
    <x v="0"/>
    <x v="1289"/>
    <s v="E1546LHP"/>
    <d v="2025-01-02T00:00:00"/>
    <x v="0"/>
    <s v="200185"/>
    <x v="53"/>
    <s v="PA"/>
    <x v="2"/>
    <x v="0"/>
    <d v="2025-01-02T00:00:00"/>
    <d v="1899-12-30T09:54:03"/>
    <d v="2025-01-02T00:00:00"/>
    <d v="1899-12-30T09:54:04"/>
    <d v="2025-01-02T00:00:00"/>
    <d v="1899-12-30T10:17:19"/>
    <x v="0"/>
    <x v="0"/>
    <s v="7001181018"/>
    <s v="FBO"/>
    <d v="1899-12-30T00:23:16"/>
    <x v="962"/>
    <d v="1899-12-30T00:00:01"/>
    <s v="Granel"/>
    <s v="E001"/>
    <x v="0"/>
    <d v="1899-12-30T00:23:16"/>
    <d v="1899-12-30T00:23:15"/>
    <x v="3"/>
    <x v="3"/>
    <x v="2"/>
    <x v="0"/>
    <n v="0"/>
    <n v="0"/>
    <x v="0"/>
    <x v="0"/>
    <x v="1"/>
    <n v="0"/>
    <x v="7"/>
    <x v="1"/>
    <d v="1899-12-30T00:00:01"/>
    <d v="1899-12-30T00:00:01"/>
    <x v="0"/>
    <m/>
    <m/>
    <d v="1899-12-30T00:00:00"/>
    <d v="1899-12-30T00:23:16"/>
    <n v="5"/>
    <d v="1899-12-30T00:00:01"/>
    <n v="23.26666666667041"/>
    <x v="3"/>
    <x v="1"/>
  </r>
  <r>
    <x v="10"/>
    <s v="2025000029"/>
    <x v="0"/>
    <x v="1290"/>
    <s v="E2866LGV"/>
    <d v="2025-01-02T00:00:00"/>
    <x v="0"/>
    <s v="200185"/>
    <x v="53"/>
    <s v="PA"/>
    <x v="2"/>
    <x v="0"/>
    <d v="2025-01-02T00:00:00"/>
    <d v="1899-12-30T09:55:56"/>
    <d v="2025-01-02T00:00:00"/>
    <d v="1899-12-30T09:55:58"/>
    <d v="2025-01-02T00:00:00"/>
    <d v="1899-12-30T10:24:07"/>
    <x v="0"/>
    <x v="0"/>
    <s v="7001181019"/>
    <s v="FBO"/>
    <d v="1899-12-30T00:28:11"/>
    <x v="1144"/>
    <d v="1899-12-30T00:00:02"/>
    <s v="Granel"/>
    <s v="E001"/>
    <x v="0"/>
    <d v="1899-12-30T00:28:11"/>
    <d v="1899-12-30T00:28:09"/>
    <x v="3"/>
    <x v="3"/>
    <x v="2"/>
    <x v="0"/>
    <n v="0"/>
    <n v="0"/>
    <x v="0"/>
    <x v="0"/>
    <x v="1"/>
    <n v="0"/>
    <x v="7"/>
    <x v="1"/>
    <d v="1899-12-30T00:00:02"/>
    <d v="1899-12-30T00:00:02"/>
    <x v="0"/>
    <m/>
    <m/>
    <d v="1899-12-30T00:00:00"/>
    <d v="1899-12-30T00:28:11"/>
    <n v="5"/>
    <d v="1899-12-30T00:00:02"/>
    <n v="28.183333333334435"/>
    <x v="3"/>
    <x v="1"/>
  </r>
  <r>
    <x v="10"/>
    <s v="2025000030"/>
    <x v="0"/>
    <x v="1291"/>
    <s v="E8732LJD"/>
    <d v="2025-01-02T00:00:00"/>
    <x v="0"/>
    <s v="200185"/>
    <x v="53"/>
    <s v="PA"/>
    <x v="2"/>
    <x v="0"/>
    <d v="2025-01-02T00:00:00"/>
    <d v="1899-12-30T09:56:55"/>
    <d v="2025-01-02T00:00:00"/>
    <d v="1899-12-30T09:56:57"/>
    <d v="2025-01-02T00:00:00"/>
    <d v="1899-12-30T10:29:06"/>
    <x v="0"/>
    <x v="0"/>
    <s v="7001181020"/>
    <s v="FBO"/>
    <d v="1899-12-30T00:32:11"/>
    <x v="2923"/>
    <d v="1899-12-30T00:00:02"/>
    <s v="Granel"/>
    <s v="E001"/>
    <x v="0"/>
    <d v="1899-12-30T00:32:11"/>
    <d v="1899-12-30T00:32:09"/>
    <x v="3"/>
    <x v="3"/>
    <x v="2"/>
    <x v="0"/>
    <n v="0"/>
    <n v="0"/>
    <x v="0"/>
    <x v="0"/>
    <x v="1"/>
    <n v="0"/>
    <x v="7"/>
    <x v="1"/>
    <d v="1899-12-30T00:00:02"/>
    <d v="1899-12-30T00:00:02"/>
    <x v="0"/>
    <m/>
    <m/>
    <d v="1899-12-30T00:00:00"/>
    <d v="1899-12-30T00:32:11"/>
    <n v="5"/>
    <d v="1899-12-30T00:00:02"/>
    <n v="32.183333333337615"/>
    <x v="3"/>
    <x v="1"/>
  </r>
  <r>
    <x v="10"/>
    <s v="2025000031"/>
    <x v="0"/>
    <x v="1240"/>
    <s v="E8935JMP"/>
    <d v="2025-01-02T00:00:00"/>
    <x v="1"/>
    <s v="2882"/>
    <x v="50"/>
    <s v="PA"/>
    <x v="2"/>
    <x v="0"/>
    <d v="2025-01-02T00:00:00"/>
    <d v="1899-12-30T10:31:10"/>
    <d v="2025-01-02T00:00:00"/>
    <d v="1899-12-30T10:31:31"/>
    <d v="2025-01-02T00:00:00"/>
    <d v="1899-12-30T11:14:46"/>
    <x v="0"/>
    <x v="0"/>
    <s v="7001181021"/>
    <s v="FBO"/>
    <d v="1899-12-30T00:43:36"/>
    <x v="2805"/>
    <d v="1899-12-30T00:00:21"/>
    <s v="Ensacado"/>
    <s v="E002"/>
    <x v="2"/>
    <d v="1899-12-30T00:43:36"/>
    <d v="1899-12-30T00:43:15"/>
    <x v="4"/>
    <x v="3"/>
    <x v="2"/>
    <x v="2"/>
    <n v="0"/>
    <n v="0"/>
    <x v="0"/>
    <x v="2"/>
    <x v="1"/>
    <n v="0"/>
    <x v="7"/>
    <x v="1"/>
    <d v="1899-12-30T00:00:21"/>
    <d v="1899-12-30T00:00:21"/>
    <x v="0"/>
    <m/>
    <m/>
    <d v="1899-12-30T00:00:00"/>
    <d v="1899-12-30T00:43:36"/>
    <n v="5"/>
    <d v="1899-12-30T00:00:21"/>
    <n v="43.599999999988832"/>
    <x v="4"/>
    <x v="1"/>
  </r>
  <r>
    <x v="10"/>
    <s v="2025000032"/>
    <x v="0"/>
    <x v="1224"/>
    <s v="E0897HWR"/>
    <d v="2025-01-02T00:00:00"/>
    <x v="1"/>
    <s v="837"/>
    <x v="48"/>
    <s v="PA"/>
    <x v="0"/>
    <x v="0"/>
    <d v="2025-01-02T00:00:00"/>
    <d v="1899-12-30T10:40:40"/>
    <d v="2025-01-02T00:00:00"/>
    <d v="1899-12-30T10:41:00"/>
    <d v="2025-01-02T00:00:00"/>
    <d v="1899-12-30T11:18:49"/>
    <x v="0"/>
    <x v="0"/>
    <s v="7001181022"/>
    <s v="FBO"/>
    <d v="1899-12-30T00:38:09"/>
    <x v="946"/>
    <d v="1899-12-30T00:00:20"/>
    <s v="Granel"/>
    <s v="E001"/>
    <x v="2"/>
    <d v="1899-12-30T00:38:09"/>
    <d v="1899-12-30T00:37:49"/>
    <x v="4"/>
    <x v="3"/>
    <x v="2"/>
    <x v="1"/>
    <n v="0"/>
    <n v="0"/>
    <x v="0"/>
    <x v="1"/>
    <x v="1"/>
    <n v="0"/>
    <x v="7"/>
    <x v="1"/>
    <d v="1899-12-30T00:00:20"/>
    <d v="1899-12-30T00:00:20"/>
    <x v="0"/>
    <m/>
    <m/>
    <d v="1899-12-30T00:00:00"/>
    <d v="1899-12-30T00:38:09"/>
    <n v="5"/>
    <d v="1899-12-30T00:00:20"/>
    <n v="38.149999999991977"/>
    <x v="4"/>
    <x v="1"/>
  </r>
  <r>
    <x v="10"/>
    <s v="2025000033"/>
    <x v="0"/>
    <x v="1236"/>
    <s v="ER8615BBY"/>
    <d v="2025-01-02T00:00:00"/>
    <x v="1"/>
    <s v="1782"/>
    <x v="46"/>
    <s v="PA"/>
    <x v="1"/>
    <x v="0"/>
    <d v="2025-01-02T00:00:00"/>
    <d v="1899-12-30T10:53:58"/>
    <d v="2025-01-02T00:00:00"/>
    <d v="1899-12-30T10:53:59"/>
    <d v="2025-01-02T00:00:00"/>
    <d v="1899-12-30T11:23:28"/>
    <x v="0"/>
    <x v="0"/>
    <s v="7001181023"/>
    <s v="EXW"/>
    <d v="1899-12-30T00:29:30"/>
    <x v="1012"/>
    <d v="1899-12-30T00:00:01"/>
    <s v="Granel"/>
    <s v="E001"/>
    <x v="1"/>
    <d v="1899-12-30T00:29:30"/>
    <d v="1899-12-30T00:29:29"/>
    <x v="4"/>
    <x v="3"/>
    <x v="2"/>
    <x v="1"/>
    <n v="0"/>
    <n v="0"/>
    <x v="0"/>
    <x v="1"/>
    <x v="1"/>
    <n v="0"/>
    <x v="7"/>
    <x v="1"/>
    <d v="1899-12-30T00:00:01"/>
    <d v="1899-12-30T00:00:01"/>
    <x v="0"/>
    <m/>
    <m/>
    <d v="1899-12-30T00:00:00"/>
    <d v="1899-12-30T00:29:30"/>
    <n v="5"/>
    <d v="1899-12-30T00:00:01"/>
    <n v="29.499999999998455"/>
    <x v="4"/>
    <x v="1"/>
  </r>
  <r>
    <x v="10"/>
    <s v="2025000035"/>
    <x v="0"/>
    <x v="1292"/>
    <s v="E8177JJV"/>
    <d v="2025-01-02T00:00:00"/>
    <x v="0"/>
    <s v="200185"/>
    <x v="53"/>
    <s v="PA"/>
    <x v="2"/>
    <x v="0"/>
    <d v="2025-01-02T00:00:00"/>
    <d v="1899-12-30T11:09:21"/>
    <d v="2025-01-02T00:00:00"/>
    <d v="1899-12-30T11:09:22"/>
    <d v="2025-01-02T00:00:00"/>
    <d v="1899-12-30T11:37:12"/>
    <x v="0"/>
    <x v="0"/>
    <s v="7001181024"/>
    <s v="EXW"/>
    <d v="1899-12-30T00:27:51"/>
    <x v="887"/>
    <d v="1899-12-30T00:00:01"/>
    <s v="Granel"/>
    <s v="E001"/>
    <x v="0"/>
    <d v="1899-12-30T00:27:51"/>
    <d v="1899-12-30T00:27:50"/>
    <x v="5"/>
    <x v="3"/>
    <x v="2"/>
    <x v="0"/>
    <n v="0"/>
    <n v="0"/>
    <x v="0"/>
    <x v="0"/>
    <x v="1"/>
    <n v="0"/>
    <x v="7"/>
    <x v="1"/>
    <d v="1899-12-30T00:00:01"/>
    <d v="1899-12-30T00:00:01"/>
    <x v="0"/>
    <m/>
    <m/>
    <d v="1899-12-30T00:00:00"/>
    <d v="1899-12-30T00:27:51"/>
    <n v="5"/>
    <d v="1899-12-30T00:00:01"/>
    <n v="27.850000000003234"/>
    <x v="4"/>
    <x v="1"/>
  </r>
  <r>
    <x v="10"/>
    <s v="2025000036"/>
    <x v="0"/>
    <x v="1288"/>
    <s v="E2870LGV"/>
    <d v="2025-01-02T00:00:00"/>
    <x v="0"/>
    <s v="200185"/>
    <x v="53"/>
    <s v="PA"/>
    <x v="2"/>
    <x v="0"/>
    <d v="2025-01-02T00:00:00"/>
    <d v="1899-12-30T11:12:38"/>
    <d v="2025-01-02T00:00:00"/>
    <d v="1899-12-30T11:12:40"/>
    <d v="2025-01-02T00:00:00"/>
    <d v="1899-12-30T11:42:09"/>
    <x v="0"/>
    <x v="0"/>
    <s v="7001181025"/>
    <s v="FBO"/>
    <d v="1899-12-30T00:29:31"/>
    <x v="1012"/>
    <d v="1899-12-30T00:00:02"/>
    <s v="Granel"/>
    <s v="E001"/>
    <x v="0"/>
    <d v="1899-12-30T00:29:31"/>
    <d v="1899-12-30T00:29:29"/>
    <x v="5"/>
    <x v="3"/>
    <x v="2"/>
    <x v="0"/>
    <n v="0"/>
    <n v="0"/>
    <x v="0"/>
    <x v="0"/>
    <x v="1"/>
    <n v="0"/>
    <x v="7"/>
    <x v="1"/>
    <d v="1899-12-30T00:00:02"/>
    <d v="1899-12-30T00:00:02"/>
    <x v="0"/>
    <m/>
    <m/>
    <d v="1899-12-30T00:00:00"/>
    <d v="1899-12-30T00:29:31"/>
    <n v="5"/>
    <d v="1899-12-30T00:00:02"/>
    <n v="29.516666666673625"/>
    <x v="4"/>
    <x v="1"/>
  </r>
  <r>
    <x v="10"/>
    <s v="2025000039"/>
    <x v="0"/>
    <x v="1293"/>
    <s v="E0477KFP"/>
    <d v="2025-01-02T00:00:00"/>
    <x v="0"/>
    <s v="200185"/>
    <x v="53"/>
    <s v="PA"/>
    <x v="2"/>
    <x v="0"/>
    <d v="2025-01-02T00:00:00"/>
    <d v="1899-12-30T11:17:15"/>
    <d v="2025-01-02T00:00:00"/>
    <d v="1899-12-30T11:17:17"/>
    <d v="2025-01-02T00:00:00"/>
    <d v="1899-12-30T11:46:14"/>
    <x v="0"/>
    <x v="0"/>
    <s v="7001181026"/>
    <s v="FBO"/>
    <d v="1899-12-30T00:28:59"/>
    <x v="1681"/>
    <d v="1899-12-30T00:00:02"/>
    <s v="Granel"/>
    <s v="E001"/>
    <x v="0"/>
    <d v="1899-12-30T00:28:59"/>
    <d v="1899-12-30T00:28:57"/>
    <x v="5"/>
    <x v="3"/>
    <x v="2"/>
    <x v="0"/>
    <n v="0"/>
    <n v="0"/>
    <x v="0"/>
    <x v="0"/>
    <x v="1"/>
    <n v="0"/>
    <x v="7"/>
    <x v="1"/>
    <d v="1899-12-30T00:00:02"/>
    <d v="1899-12-30T00:00:02"/>
    <x v="0"/>
    <m/>
    <m/>
    <d v="1899-12-30T00:00:00"/>
    <d v="1899-12-30T00:28:59"/>
    <n v="5"/>
    <d v="1899-12-30T00:00:02"/>
    <n v="28.983333333326406"/>
    <x v="4"/>
    <x v="1"/>
  </r>
  <r>
    <x v="10"/>
    <s v="2025000040"/>
    <x v="0"/>
    <x v="1289"/>
    <s v="E1546LHP"/>
    <d v="2025-01-02T00:00:00"/>
    <x v="0"/>
    <s v="200185"/>
    <x v="53"/>
    <s v="PA"/>
    <x v="2"/>
    <x v="0"/>
    <d v="2025-01-02T00:00:00"/>
    <d v="1899-12-30T11:31:16"/>
    <d v="2025-01-02T00:00:00"/>
    <d v="1899-12-30T11:31:37"/>
    <d v="2025-01-02T00:00:00"/>
    <d v="1899-12-30T11:51:35"/>
    <x v="0"/>
    <x v="0"/>
    <s v="7001181027"/>
    <s v="FBO"/>
    <d v="1899-12-30T00:20:19"/>
    <x v="411"/>
    <d v="1899-12-30T00:00:21"/>
    <s v="Granel"/>
    <s v="E001"/>
    <x v="0"/>
    <d v="1899-12-30T00:20:19"/>
    <d v="1899-12-30T00:19:58"/>
    <x v="5"/>
    <x v="3"/>
    <x v="2"/>
    <x v="0"/>
    <n v="0"/>
    <n v="0"/>
    <x v="0"/>
    <x v="0"/>
    <x v="1"/>
    <n v="0"/>
    <x v="7"/>
    <x v="1"/>
    <d v="1899-12-30T00:00:21"/>
    <d v="1899-12-30T00:00:21"/>
    <x v="0"/>
    <m/>
    <m/>
    <d v="1899-12-30T00:00:00"/>
    <d v="1899-12-30T00:20:19"/>
    <n v="5"/>
    <d v="1899-12-30T00:00:21"/>
    <n v="20.316666666657557"/>
    <x v="4"/>
    <x v="1"/>
  </r>
  <r>
    <x v="10"/>
    <s v="2025000041"/>
    <x v="0"/>
    <x v="1291"/>
    <s v="E8732LJD"/>
    <d v="2025-01-02T00:00:00"/>
    <x v="0"/>
    <s v="200185"/>
    <x v="53"/>
    <s v="PA"/>
    <x v="2"/>
    <x v="0"/>
    <d v="2025-01-02T00:00:00"/>
    <d v="1899-12-30T11:41:36"/>
    <d v="2025-01-02T00:00:00"/>
    <d v="1899-12-30T11:41:56"/>
    <d v="2025-01-02T00:00:00"/>
    <d v="1899-12-30T11:55:08"/>
    <x v="0"/>
    <x v="0"/>
    <s v="7001181028"/>
    <s v="FBO"/>
    <d v="1899-12-30T00:13:32"/>
    <x v="3420"/>
    <d v="1899-12-30T00:00:20"/>
    <s v="Granel"/>
    <s v="E001"/>
    <x v="0"/>
    <d v="1899-12-30T00:13:32"/>
    <d v="1899-12-30T00:13:12"/>
    <x v="5"/>
    <x v="3"/>
    <x v="2"/>
    <x v="0"/>
    <n v="0"/>
    <n v="0"/>
    <x v="0"/>
    <x v="0"/>
    <x v="1"/>
    <n v="0"/>
    <x v="7"/>
    <x v="1"/>
    <d v="1899-12-30T00:00:20"/>
    <d v="1899-12-30T00:00:20"/>
    <x v="0"/>
    <m/>
    <m/>
    <d v="1899-12-30T00:00:00"/>
    <d v="1899-12-30T00:13:32"/>
    <n v="5"/>
    <d v="1899-12-30T00:00:20"/>
    <n v="13.533333333335982"/>
    <x v="4"/>
    <x v="1"/>
  </r>
  <r>
    <x v="10"/>
    <s v="2025000043"/>
    <x v="0"/>
    <x v="1294"/>
    <s v="E8988JVX"/>
    <d v="2025-01-02T00:00:00"/>
    <x v="0"/>
    <s v="200185"/>
    <x v="53"/>
    <s v="PA"/>
    <x v="2"/>
    <x v="0"/>
    <d v="2025-01-02T00:00:00"/>
    <d v="1899-12-30T11:45:51"/>
    <d v="2025-01-02T00:00:00"/>
    <d v="1899-12-30T11:46:11"/>
    <d v="2025-01-02T00:00:00"/>
    <d v="1899-12-30T12:06:21"/>
    <x v="0"/>
    <x v="0"/>
    <s v="7001181029"/>
    <s v="FBO"/>
    <d v="1899-12-30T00:20:30"/>
    <x v="905"/>
    <d v="1899-12-30T00:00:20"/>
    <s v="Granel"/>
    <s v="E001"/>
    <x v="0"/>
    <d v="1899-12-30T00:20:30"/>
    <d v="1899-12-30T00:20:10"/>
    <x v="5"/>
    <x v="3"/>
    <x v="2"/>
    <x v="0"/>
    <n v="0"/>
    <n v="0"/>
    <x v="0"/>
    <x v="0"/>
    <x v="1"/>
    <n v="0"/>
    <x v="7"/>
    <x v="1"/>
    <d v="1899-12-30T00:00:20"/>
    <d v="1899-12-30T00:00:20"/>
    <x v="0"/>
    <m/>
    <m/>
    <d v="1899-12-30T00:00:00"/>
    <d v="1899-12-30T00:20:30"/>
    <n v="5"/>
    <d v="1899-12-30T00:00:20"/>
    <n v="20.499999999998408"/>
    <x v="5"/>
    <x v="1"/>
  </r>
  <r>
    <x v="10"/>
    <s v="2025000042"/>
    <x v="0"/>
    <x v="1290"/>
    <s v="E2866LGV"/>
    <d v="2025-01-02T00:00:00"/>
    <x v="0"/>
    <s v="200185"/>
    <x v="53"/>
    <s v="PA"/>
    <x v="2"/>
    <x v="0"/>
    <d v="2025-01-02T00:00:00"/>
    <d v="1899-12-30T11:44:11"/>
    <d v="2025-01-02T00:00:00"/>
    <d v="1899-12-30T11:44:12"/>
    <d v="2025-01-02T00:00:00"/>
    <d v="1899-12-30T12:12:27"/>
    <x v="0"/>
    <x v="0"/>
    <s v="7001181030"/>
    <s v="FBO"/>
    <d v="1899-12-30T00:28:16"/>
    <x v="3298"/>
    <d v="1899-12-30T00:00:01"/>
    <s v="Granel"/>
    <s v="E001"/>
    <x v="0"/>
    <d v="1899-12-30T00:28:16"/>
    <d v="1899-12-30T00:28:15"/>
    <x v="5"/>
    <x v="3"/>
    <x v="2"/>
    <x v="0"/>
    <n v="0"/>
    <n v="0"/>
    <x v="0"/>
    <x v="0"/>
    <x v="1"/>
    <n v="0"/>
    <x v="7"/>
    <x v="1"/>
    <d v="1899-12-30T00:00:01"/>
    <d v="1899-12-30T00:00:01"/>
    <x v="0"/>
    <m/>
    <m/>
    <d v="1899-12-30T00:00:00"/>
    <d v="1899-12-30T00:28:16"/>
    <n v="5"/>
    <d v="1899-12-30T00:00:01"/>
    <n v="28.266666666667195"/>
    <x v="5"/>
    <x v="1"/>
  </r>
  <r>
    <x v="10"/>
    <s v="2025000044"/>
    <x v="0"/>
    <x v="1232"/>
    <s v="ER2114BBN"/>
    <d v="2025-01-02T00:00:00"/>
    <x v="1"/>
    <s v="1782"/>
    <x v="46"/>
    <s v="PA"/>
    <x v="1"/>
    <x v="0"/>
    <d v="2025-01-02T00:00:00"/>
    <d v="1899-12-30T11:47:25"/>
    <d v="2025-01-02T00:00:00"/>
    <d v="1899-12-30T11:47:27"/>
    <d v="2025-01-02T00:00:00"/>
    <d v="1899-12-30T12:17:52"/>
    <x v="0"/>
    <x v="0"/>
    <s v="7001181031"/>
    <s v="EXW"/>
    <d v="1899-12-30T00:30:27"/>
    <x v="1003"/>
    <d v="1899-12-30T00:00:02"/>
    <s v="Granel"/>
    <s v="E001"/>
    <x v="1"/>
    <d v="1899-12-30T00:30:27"/>
    <d v="1899-12-30T00:30:25"/>
    <x v="5"/>
    <x v="3"/>
    <x v="2"/>
    <x v="1"/>
    <n v="0"/>
    <n v="0"/>
    <x v="0"/>
    <x v="1"/>
    <x v="1"/>
    <n v="0"/>
    <x v="7"/>
    <x v="1"/>
    <d v="1899-12-30T00:00:02"/>
    <d v="1899-12-30T00:00:02"/>
    <x v="0"/>
    <m/>
    <m/>
    <d v="1899-12-30T00:00:00"/>
    <d v="1899-12-30T00:30:27"/>
    <n v="5"/>
    <d v="1899-12-30T00:00:02"/>
    <n v="30.450000000009556"/>
    <x v="5"/>
    <x v="1"/>
  </r>
  <r>
    <x v="10"/>
    <s v="2025000045"/>
    <x v="0"/>
    <x v="1235"/>
    <s v="ER7683BCC"/>
    <d v="2025-01-02T00:00:00"/>
    <x v="1"/>
    <s v="837"/>
    <x v="48"/>
    <s v="PA"/>
    <x v="0"/>
    <x v="0"/>
    <d v="2025-01-02T00:00:00"/>
    <d v="1899-12-30T12:07:40"/>
    <d v="2025-01-02T00:00:00"/>
    <d v="1899-12-30T12:07:43"/>
    <d v="2025-01-02T00:00:00"/>
    <d v="1899-12-30T12:42:42"/>
    <x v="0"/>
    <x v="0"/>
    <s v="7001181032"/>
    <s v="EXW"/>
    <d v="1899-12-30T00:35:02"/>
    <x v="3421"/>
    <d v="1899-12-30T00:00:03"/>
    <s v="Granel"/>
    <s v="E001"/>
    <x v="1"/>
    <d v="1899-12-30T00:35:02"/>
    <d v="1899-12-30T00:34:59"/>
    <x v="6"/>
    <x v="3"/>
    <x v="2"/>
    <x v="1"/>
    <n v="0"/>
    <n v="0"/>
    <x v="0"/>
    <x v="1"/>
    <x v="1"/>
    <n v="0"/>
    <x v="7"/>
    <x v="1"/>
    <d v="1899-12-30T00:00:03"/>
    <d v="1899-12-30T00:00:03"/>
    <x v="0"/>
    <m/>
    <m/>
    <d v="1899-12-30T00:00:00"/>
    <d v="1899-12-30T00:35:02"/>
    <n v="5"/>
    <d v="1899-12-30T00:00:03"/>
    <n v="35.033333333342377"/>
    <x v="5"/>
    <x v="1"/>
  </r>
  <r>
    <x v="10"/>
    <s v="2025000047"/>
    <x v="0"/>
    <x v="1245"/>
    <s v="E9349KRP"/>
    <d v="2025-01-02T00:00:00"/>
    <x v="1"/>
    <s v="2882"/>
    <x v="50"/>
    <s v="PA"/>
    <x v="2"/>
    <x v="0"/>
    <d v="2025-01-02T00:00:00"/>
    <d v="1899-12-30T12:23:12"/>
    <d v="2025-01-02T00:00:00"/>
    <d v="1899-12-30T12:23:14"/>
    <d v="2025-01-02T00:00:00"/>
    <d v="1899-12-30T13:17:00"/>
    <x v="0"/>
    <x v="0"/>
    <s v="7001181033"/>
    <s v="EXW"/>
    <d v="1899-12-30T00:53:48"/>
    <x v="436"/>
    <d v="1899-12-30T00:00:02"/>
    <s v="Ensacado"/>
    <s v="E002"/>
    <x v="1"/>
    <d v="1899-12-30T00:53:48"/>
    <d v="1899-12-30T00:53:46"/>
    <x v="6"/>
    <x v="3"/>
    <x v="2"/>
    <x v="2"/>
    <n v="0"/>
    <n v="0"/>
    <x v="0"/>
    <x v="2"/>
    <x v="1"/>
    <n v="0"/>
    <x v="7"/>
    <x v="0"/>
    <d v="1899-12-30T00:00:02"/>
    <d v="1899-12-30T00:00:02"/>
    <x v="0"/>
    <m/>
    <m/>
    <d v="1899-12-30T00:00:00"/>
    <d v="1899-12-30T00:53:48"/>
    <n v="5"/>
    <d v="1899-12-30T00:00:02"/>
    <n v="53.799999999998498"/>
    <x v="13"/>
    <x v="0"/>
  </r>
  <r>
    <x v="10"/>
    <s v="2025000048"/>
    <x v="0"/>
    <x v="1264"/>
    <s v="E3960KHT"/>
    <d v="2025-01-02T00:00:00"/>
    <x v="1"/>
    <s v="3236"/>
    <x v="47"/>
    <s v="PA"/>
    <x v="5"/>
    <x v="0"/>
    <d v="2025-01-02T00:00:00"/>
    <d v="1899-12-30T12:35:42"/>
    <d v="2025-01-02T00:00:00"/>
    <d v="1899-12-30T12:36:02"/>
    <d v="2025-01-02T00:00:00"/>
    <d v="1899-12-30T13:24:12"/>
    <x v="0"/>
    <x v="0"/>
    <s v="7001181034"/>
    <s v="FBO"/>
    <d v="1899-12-30T00:48:30"/>
    <x v="864"/>
    <d v="1899-12-30T00:00:20"/>
    <s v="Granel"/>
    <s v="E001"/>
    <x v="2"/>
    <d v="1899-12-30T00:48:30"/>
    <d v="1899-12-30T00:48:10"/>
    <x v="6"/>
    <x v="3"/>
    <x v="2"/>
    <x v="1"/>
    <n v="0"/>
    <n v="0"/>
    <x v="0"/>
    <x v="1"/>
    <x v="1"/>
    <n v="0"/>
    <x v="7"/>
    <x v="0"/>
    <d v="1899-12-30T00:00:20"/>
    <d v="1899-12-30T00:00:20"/>
    <x v="0"/>
    <m/>
    <m/>
    <d v="1899-12-30T00:00:00"/>
    <d v="1899-12-30T00:48:30"/>
    <n v="5"/>
    <d v="1899-12-30T00:00:20"/>
    <n v="48.49999999999207"/>
    <x v="13"/>
    <x v="0"/>
  </r>
  <r>
    <x v="10"/>
    <s v="2025000052"/>
    <x v="0"/>
    <x v="1289"/>
    <s v="E1546LHP"/>
    <d v="2025-01-02T00:00:00"/>
    <x v="0"/>
    <s v="200185"/>
    <x v="53"/>
    <s v="PA"/>
    <x v="2"/>
    <x v="0"/>
    <d v="2025-01-02T00:00:00"/>
    <d v="1899-12-30T13:01:03"/>
    <d v="2025-01-02T00:00:00"/>
    <d v="1899-12-30T13:02:19"/>
    <d v="2025-01-02T00:00:00"/>
    <d v="1899-12-30T13:37:03"/>
    <x v="0"/>
    <x v="0"/>
    <s v="7001181036"/>
    <s v="FBO"/>
    <d v="1899-12-30T00:36:00"/>
    <x v="373"/>
    <d v="1899-12-30T00:01:16"/>
    <s v="Granel"/>
    <s v="E001"/>
    <x v="0"/>
    <d v="1899-12-30T00:36:00"/>
    <d v="1899-12-30T00:34:44"/>
    <x v="9"/>
    <x v="3"/>
    <x v="2"/>
    <x v="0"/>
    <n v="0"/>
    <n v="0"/>
    <x v="0"/>
    <x v="0"/>
    <x v="1"/>
    <n v="0"/>
    <x v="7"/>
    <x v="1"/>
    <d v="1899-12-30T00:01:16"/>
    <d v="1899-12-30T00:01:16"/>
    <x v="0"/>
    <m/>
    <m/>
    <d v="1899-12-30T00:00:00"/>
    <d v="1899-12-30T00:36:00"/>
    <n v="5"/>
    <d v="1899-12-30T00:01:16"/>
    <n v="36.000000000000028"/>
    <x v="13"/>
    <x v="1"/>
  </r>
  <r>
    <x v="10"/>
    <s v="2025000050"/>
    <x v="0"/>
    <x v="1292"/>
    <s v="E8177JJV"/>
    <d v="2025-01-02T00:00:00"/>
    <x v="0"/>
    <s v="200185"/>
    <x v="53"/>
    <s v="PA"/>
    <x v="2"/>
    <x v="0"/>
    <d v="2025-01-02T00:00:00"/>
    <d v="1899-12-30T12:49:56"/>
    <d v="2025-01-02T00:00:00"/>
    <d v="1899-12-30T12:49:57"/>
    <d v="2025-01-02T00:00:00"/>
    <d v="1899-12-30T13:39:50"/>
    <x v="0"/>
    <x v="0"/>
    <s v="7001181037"/>
    <s v="FBO"/>
    <d v="1899-12-30T00:49:54"/>
    <x v="3422"/>
    <d v="1899-12-30T00:00:01"/>
    <s v="Granel"/>
    <s v="E001"/>
    <x v="0"/>
    <d v="1899-12-30T00:49:54"/>
    <d v="1899-12-30T00:49:53"/>
    <x v="6"/>
    <x v="3"/>
    <x v="2"/>
    <x v="0"/>
    <n v="0"/>
    <n v="0"/>
    <x v="0"/>
    <x v="0"/>
    <x v="1"/>
    <n v="0"/>
    <x v="7"/>
    <x v="0"/>
    <d v="1899-12-30T00:00:01"/>
    <d v="1899-12-30T00:00:01"/>
    <x v="0"/>
    <m/>
    <m/>
    <d v="1899-12-30T00:00:00"/>
    <d v="1899-12-30T00:49:54"/>
    <n v="5"/>
    <d v="1899-12-30T00:00:01"/>
    <n v="49.899999999988772"/>
    <x v="13"/>
    <x v="0"/>
  </r>
  <r>
    <x v="10"/>
    <s v="2025000054"/>
    <x v="0"/>
    <x v="1293"/>
    <s v="E0477KFP"/>
    <d v="2025-01-02T00:00:00"/>
    <x v="0"/>
    <s v="200185"/>
    <x v="53"/>
    <s v="PA"/>
    <x v="2"/>
    <x v="0"/>
    <d v="2025-01-02T00:00:00"/>
    <d v="1899-12-30T13:05:30"/>
    <d v="2025-01-02T00:00:00"/>
    <d v="1899-12-30T13:05:30"/>
    <d v="2025-01-02T00:00:00"/>
    <d v="1899-12-30T13:48:14"/>
    <x v="0"/>
    <x v="0"/>
    <s v="7001181038"/>
    <s v="FBO"/>
    <d v="1899-12-30T00:42:44"/>
    <x v="3423"/>
    <d v="1899-12-30T00:00:00"/>
    <s v="Granel"/>
    <s v="E001"/>
    <x v="0"/>
    <d v="1899-12-30T00:42:44"/>
    <d v="1899-12-30T00:42:44"/>
    <x v="9"/>
    <x v="3"/>
    <x v="2"/>
    <x v="0"/>
    <n v="0"/>
    <n v="0"/>
    <x v="0"/>
    <x v="0"/>
    <x v="1"/>
    <n v="0"/>
    <x v="7"/>
    <x v="1"/>
    <d v="1899-12-30T00:00:00"/>
    <d v="1899-12-30T00:00:00"/>
    <x v="0"/>
    <m/>
    <m/>
    <d v="1899-12-30T00:00:00"/>
    <d v="1899-12-30T00:42:44"/>
    <n v="5"/>
    <d v="1899-12-30T00:00:00"/>
    <n v="42.733333333339267"/>
    <x v="13"/>
    <x v="1"/>
  </r>
  <r>
    <x v="10"/>
    <s v="2025000058"/>
    <x v="0"/>
    <x v="1291"/>
    <s v="E8732LJD"/>
    <d v="2025-01-02T00:00:00"/>
    <x v="0"/>
    <s v="200185"/>
    <x v="53"/>
    <s v="PA"/>
    <x v="2"/>
    <x v="0"/>
    <d v="2025-01-02T00:00:00"/>
    <d v="1899-12-30T13:09:49"/>
    <d v="2025-01-02T00:00:00"/>
    <d v="1899-12-30T13:09:49"/>
    <d v="2025-01-02T00:00:00"/>
    <d v="1899-12-30T13:51:39"/>
    <x v="0"/>
    <x v="0"/>
    <s v="7001181039"/>
    <s v="FBO"/>
    <d v="1899-12-30T00:41:50"/>
    <x v="2546"/>
    <d v="1899-12-30T00:00:00"/>
    <s v="Granel"/>
    <s v="E001"/>
    <x v="0"/>
    <d v="1899-12-30T00:41:50"/>
    <d v="1899-12-30T00:41:50"/>
    <x v="9"/>
    <x v="3"/>
    <x v="2"/>
    <x v="0"/>
    <n v="0"/>
    <n v="0"/>
    <x v="0"/>
    <x v="0"/>
    <x v="1"/>
    <n v="0"/>
    <x v="7"/>
    <x v="1"/>
    <d v="1899-12-30T00:00:00"/>
    <d v="1899-12-30T00:00:00"/>
    <x v="0"/>
    <m/>
    <m/>
    <d v="1899-12-30T00:00:00"/>
    <d v="1899-12-30T00:41:50"/>
    <n v="5"/>
    <d v="1899-12-30T00:00:00"/>
    <n v="41.833333333324894"/>
    <x v="13"/>
    <x v="1"/>
  </r>
  <r>
    <x v="10"/>
    <s v="2025000060"/>
    <x v="0"/>
    <x v="1294"/>
    <s v="E8988JVX"/>
    <d v="2025-01-02T00:00:00"/>
    <x v="0"/>
    <s v="200185"/>
    <x v="53"/>
    <s v="PA"/>
    <x v="2"/>
    <x v="0"/>
    <d v="2025-01-02T00:00:00"/>
    <d v="1899-12-30T13:22:02"/>
    <d v="2025-01-02T00:00:00"/>
    <d v="1899-12-30T13:22:03"/>
    <d v="2025-01-02T00:00:00"/>
    <d v="1899-12-30T13:56:03"/>
    <x v="0"/>
    <x v="0"/>
    <s v="7001181040"/>
    <s v="FBO"/>
    <d v="1899-12-30T00:34:01"/>
    <x v="3144"/>
    <d v="1899-12-30T00:00:01"/>
    <s v="Granel"/>
    <s v="E001"/>
    <x v="0"/>
    <d v="1899-12-30T00:34:01"/>
    <d v="1899-12-30T00:34:00"/>
    <x v="9"/>
    <x v="3"/>
    <x v="2"/>
    <x v="0"/>
    <n v="0"/>
    <n v="0"/>
    <x v="0"/>
    <x v="0"/>
    <x v="1"/>
    <n v="0"/>
    <x v="7"/>
    <x v="1"/>
    <d v="1899-12-30T00:00:01"/>
    <d v="1899-12-30T00:00:01"/>
    <x v="0"/>
    <m/>
    <m/>
    <d v="1899-12-30T00:00:00"/>
    <d v="1899-12-30T00:34:01"/>
    <n v="5"/>
    <d v="1899-12-30T00:00:01"/>
    <n v="34.016666666673686"/>
    <x v="13"/>
    <x v="1"/>
  </r>
  <r>
    <x v="10"/>
    <s v="2025000051"/>
    <x v="0"/>
    <x v="1288"/>
    <s v="E2870LGV"/>
    <d v="2025-01-02T00:00:00"/>
    <x v="0"/>
    <s v="200185"/>
    <x v="53"/>
    <s v="PA"/>
    <x v="2"/>
    <x v="0"/>
    <d v="2025-01-02T00:00:00"/>
    <d v="1899-12-30T12:53:57"/>
    <d v="2025-01-02T00:00:00"/>
    <d v="1899-12-30T12:53:58"/>
    <d v="2025-01-02T00:00:00"/>
    <d v="1899-12-30T14:02:53"/>
    <x v="0"/>
    <x v="0"/>
    <s v="7001181041"/>
    <s v="FBO"/>
    <d v="1899-12-30T01:08:56"/>
    <x v="3424"/>
    <d v="1899-12-30T00:00:01"/>
    <s v="Granel"/>
    <s v="E001"/>
    <x v="0"/>
    <d v="1899-12-30T01:08:56"/>
    <d v="1899-12-30T01:08:55"/>
    <x v="6"/>
    <x v="3"/>
    <x v="2"/>
    <x v="0"/>
    <n v="0"/>
    <n v="0"/>
    <x v="0"/>
    <x v="0"/>
    <x v="1"/>
    <n v="0"/>
    <x v="7"/>
    <x v="0"/>
    <d v="1899-12-30T00:00:01"/>
    <d v="1899-12-30T00:00:01"/>
    <x v="0"/>
    <m/>
    <m/>
    <d v="1899-12-30T00:00:00"/>
    <d v="1899-12-30T01:08:56"/>
    <n v="5"/>
    <d v="1899-12-30T00:00:01"/>
    <n v="68.933333333332811"/>
    <x v="8"/>
    <x v="0"/>
  </r>
  <r>
    <x v="10"/>
    <s v="2025000061"/>
    <x v="0"/>
    <x v="413"/>
    <s v="E53XL24"/>
    <d v="2025-01-02T00:00:00"/>
    <x v="1"/>
    <s v="2882"/>
    <x v="50"/>
    <s v="PA"/>
    <x v="2"/>
    <x v="0"/>
    <d v="2025-01-02T00:00:00"/>
    <d v="1899-12-30T13:37:21"/>
    <d v="2025-01-02T00:00:00"/>
    <d v="1899-12-30T13:37:24"/>
    <d v="2025-01-02T00:00:00"/>
    <d v="1899-12-30T14:15:54"/>
    <x v="0"/>
    <x v="0"/>
    <s v="7001181042"/>
    <s v="EXW"/>
    <d v="1899-12-30T00:38:33"/>
    <x v="2462"/>
    <d v="1899-12-30T00:00:03"/>
    <s v="Ensacado"/>
    <s v="E002"/>
    <x v="1"/>
    <d v="1899-12-30T00:38:33"/>
    <d v="1899-12-30T00:38:30"/>
    <x v="9"/>
    <x v="3"/>
    <x v="2"/>
    <x v="2"/>
    <n v="0"/>
    <n v="0"/>
    <x v="0"/>
    <x v="2"/>
    <x v="1"/>
    <n v="0"/>
    <x v="7"/>
    <x v="1"/>
    <d v="1899-12-30T00:00:03"/>
    <d v="1899-12-30T00:00:03"/>
    <x v="0"/>
    <m/>
    <m/>
    <d v="1899-12-30T00:00:00"/>
    <d v="1899-12-30T00:38:33"/>
    <n v="5"/>
    <d v="1899-12-30T00:00:03"/>
    <n v="38.549999999995151"/>
    <x v="8"/>
    <x v="1"/>
  </r>
  <r>
    <x v="10"/>
    <s v="2025000084"/>
    <x v="0"/>
    <x v="1295"/>
    <s v="E3315LJF"/>
    <d v="2025-01-02T00:00:00"/>
    <x v="0"/>
    <s v="200185"/>
    <x v="53"/>
    <s v="PA"/>
    <x v="1"/>
    <x v="0"/>
    <d v="2025-01-02T00:00:00"/>
    <d v="1899-12-30T15:12:02"/>
    <d v="2025-01-02T00:00:00"/>
    <d v="1899-12-30T15:12:04"/>
    <d v="2025-01-02T00:00:00"/>
    <d v="1899-12-30T15:29:01"/>
    <x v="0"/>
    <x v="0"/>
    <s v="7001181043"/>
    <s v="EXW"/>
    <d v="1899-12-30T00:16:59"/>
    <x v="3425"/>
    <d v="1899-12-30T00:00:02"/>
    <s v="Granel"/>
    <s v="E001"/>
    <x v="0"/>
    <d v="1899-12-30T00:16:59"/>
    <d v="1899-12-30T00:16:57"/>
    <x v="14"/>
    <x v="3"/>
    <x v="2"/>
    <x v="0"/>
    <n v="0"/>
    <n v="0"/>
    <x v="0"/>
    <x v="0"/>
    <x v="1"/>
    <n v="0"/>
    <x v="7"/>
    <x v="1"/>
    <d v="1899-12-30T00:00:02"/>
    <d v="1899-12-30T00:00:02"/>
    <x v="0"/>
    <m/>
    <m/>
    <d v="1899-12-30T00:00:00"/>
    <d v="1899-12-30T00:16:59"/>
    <n v="5"/>
    <d v="1899-12-30T00:00:02"/>
    <n v="16.983333333331085"/>
    <x v="6"/>
    <x v="1"/>
  </r>
  <r>
    <x v="10"/>
    <s v="2025000090"/>
    <x v="0"/>
    <x v="1296"/>
    <s v="E3578JVV"/>
    <d v="2025-01-02T00:00:00"/>
    <x v="0"/>
    <s v="200185"/>
    <x v="53"/>
    <s v="PA"/>
    <x v="1"/>
    <x v="0"/>
    <d v="2025-01-02T00:00:00"/>
    <d v="1899-12-30T15:22:31"/>
    <d v="2025-01-02T00:00:00"/>
    <d v="1899-12-30T15:22:33"/>
    <d v="2025-01-02T00:00:00"/>
    <d v="1899-12-30T15:44:57"/>
    <x v="0"/>
    <x v="0"/>
    <s v="7001181044"/>
    <s v="FBO"/>
    <d v="1899-12-30T00:22:26"/>
    <x v="1115"/>
    <d v="1899-12-30T00:00:02"/>
    <s v="Granel"/>
    <s v="E001"/>
    <x v="0"/>
    <d v="1899-12-30T00:22:26"/>
    <d v="1899-12-30T00:22:24"/>
    <x v="14"/>
    <x v="3"/>
    <x v="2"/>
    <x v="0"/>
    <n v="0"/>
    <n v="0"/>
    <x v="0"/>
    <x v="0"/>
    <x v="1"/>
    <n v="0"/>
    <x v="7"/>
    <x v="1"/>
    <d v="1899-12-30T00:00:02"/>
    <d v="1899-12-30T00:00:02"/>
    <x v="0"/>
    <m/>
    <m/>
    <d v="1899-12-30T00:00:00"/>
    <d v="1899-12-30T00:22:26"/>
    <n v="5"/>
    <d v="1899-12-30T00:00:02"/>
    <n v="22.433333333342329"/>
    <x v="6"/>
    <x v="1"/>
  </r>
  <r>
    <x v="10"/>
    <s v="2025000076"/>
    <x v="0"/>
    <x v="1297"/>
    <s v="E8733LJD"/>
    <d v="2025-01-02T00:00:00"/>
    <x v="0"/>
    <s v="200185"/>
    <x v="53"/>
    <s v="PA"/>
    <x v="2"/>
    <x v="0"/>
    <d v="2025-01-02T00:00:00"/>
    <d v="1899-12-30T14:57:46"/>
    <d v="2025-01-02T00:00:00"/>
    <d v="1899-12-30T14:57:48"/>
    <d v="2025-01-02T00:00:00"/>
    <d v="1899-12-30T15:52:22"/>
    <x v="0"/>
    <x v="0"/>
    <s v="7001181045"/>
    <s v="FBO"/>
    <d v="1899-12-30T00:54:36"/>
    <x v="3426"/>
    <d v="1899-12-30T00:00:02"/>
    <s v="Granel"/>
    <s v="E001"/>
    <x v="0"/>
    <d v="1899-12-30T00:54:36"/>
    <d v="1899-12-30T00:54:34"/>
    <x v="7"/>
    <x v="3"/>
    <x v="2"/>
    <x v="0"/>
    <n v="0"/>
    <n v="0"/>
    <x v="0"/>
    <x v="0"/>
    <x v="1"/>
    <n v="0"/>
    <x v="7"/>
    <x v="0"/>
    <d v="1899-12-30T00:00:02"/>
    <d v="1899-12-30T00:00:02"/>
    <x v="0"/>
    <m/>
    <m/>
    <d v="1899-12-30T00:00:00"/>
    <d v="1899-12-30T00:54:36"/>
    <n v="5"/>
    <d v="1899-12-30T00:00:02"/>
    <n v="54.600000000004698"/>
    <x v="6"/>
    <x v="0"/>
  </r>
  <r>
    <x v="10"/>
    <s v="2025000087"/>
    <x v="0"/>
    <x v="1258"/>
    <s v="E4531FVN"/>
    <d v="2025-01-02T00:00:00"/>
    <x v="1"/>
    <s v="837"/>
    <x v="48"/>
    <s v="PA"/>
    <x v="0"/>
    <x v="0"/>
    <d v="2025-01-02T00:00:00"/>
    <d v="1899-12-30T15:17:36"/>
    <d v="2025-01-02T00:00:00"/>
    <d v="1899-12-30T15:17:39"/>
    <d v="2025-01-02T00:00:00"/>
    <d v="1899-12-30T15:56:38"/>
    <x v="0"/>
    <x v="0"/>
    <s v="7001181046"/>
    <s v="FBO"/>
    <d v="1899-12-30T00:39:02"/>
    <x v="492"/>
    <d v="1899-12-30T00:00:03"/>
    <s v="Granel"/>
    <s v="E001"/>
    <x v="2"/>
    <d v="1899-12-30T00:39:02"/>
    <d v="1899-12-30T00:38:59"/>
    <x v="14"/>
    <x v="3"/>
    <x v="2"/>
    <x v="1"/>
    <n v="0"/>
    <n v="0"/>
    <x v="0"/>
    <x v="1"/>
    <x v="1"/>
    <n v="0"/>
    <x v="7"/>
    <x v="1"/>
    <d v="1899-12-30T00:00:03"/>
    <d v="1899-12-30T00:00:03"/>
    <x v="0"/>
    <m/>
    <m/>
    <d v="1899-12-30T00:00:00"/>
    <d v="1899-12-30T00:39:02"/>
    <n v="5"/>
    <d v="1899-12-30T00:00:03"/>
    <n v="39.033333333331171"/>
    <x v="6"/>
    <x v="1"/>
  </r>
  <r>
    <x v="10"/>
    <s v="2025000070"/>
    <x v="0"/>
    <x v="1289"/>
    <s v="E1546LHP"/>
    <d v="2025-01-02T00:00:00"/>
    <x v="0"/>
    <s v="200185"/>
    <x v="53"/>
    <s v="PA"/>
    <x v="2"/>
    <x v="0"/>
    <d v="2025-01-02T00:00:00"/>
    <d v="1899-12-30T14:49:54"/>
    <d v="2025-01-02T00:00:00"/>
    <d v="1899-12-30T14:50:14"/>
    <d v="2025-01-02T00:00:00"/>
    <d v="1899-12-30T16:06:06"/>
    <x v="0"/>
    <x v="0"/>
    <s v="7001181047"/>
    <s v="FBO"/>
    <d v="1899-12-30T01:16:12"/>
    <x v="2977"/>
    <d v="1899-12-30T00:00:20"/>
    <s v="Granel"/>
    <s v="E001"/>
    <x v="0"/>
    <d v="1899-12-30T01:16:12"/>
    <d v="1899-12-30T01:15:52"/>
    <x v="7"/>
    <x v="3"/>
    <x v="2"/>
    <x v="0"/>
    <n v="0"/>
    <n v="0"/>
    <x v="0"/>
    <x v="0"/>
    <x v="1"/>
    <n v="0"/>
    <x v="7"/>
    <x v="0"/>
    <d v="1899-12-30T00:00:20"/>
    <d v="1899-12-30T00:00:20"/>
    <x v="0"/>
    <m/>
    <m/>
    <d v="1899-12-30T00:00:00"/>
    <d v="1899-12-30T01:16:12"/>
    <n v="5"/>
    <d v="1899-12-30T00:00:20"/>
    <n v="76.200000000004721"/>
    <x v="9"/>
    <x v="0"/>
  </r>
  <r>
    <x v="10"/>
    <s v="2025000078"/>
    <x v="0"/>
    <x v="1290"/>
    <s v="E2866LGV"/>
    <d v="2025-01-02T00:00:00"/>
    <x v="0"/>
    <s v="200185"/>
    <x v="53"/>
    <s v="PA"/>
    <x v="2"/>
    <x v="0"/>
    <d v="2025-01-02T00:00:00"/>
    <d v="1899-12-30T15:00:06"/>
    <d v="2025-01-02T00:00:00"/>
    <d v="1899-12-30T15:00:09"/>
    <d v="2025-01-02T00:00:00"/>
    <d v="1899-12-30T16:09:32"/>
    <x v="0"/>
    <x v="0"/>
    <s v="7001181048"/>
    <s v="FBO"/>
    <d v="1899-12-30T01:09:26"/>
    <x v="3427"/>
    <d v="1899-12-30T00:00:03"/>
    <s v="Granel"/>
    <s v="E001"/>
    <x v="0"/>
    <d v="1899-12-30T01:09:26"/>
    <d v="1899-12-30T01:09:23"/>
    <x v="14"/>
    <x v="3"/>
    <x v="2"/>
    <x v="0"/>
    <n v="0"/>
    <n v="0"/>
    <x v="0"/>
    <x v="0"/>
    <x v="1"/>
    <n v="0"/>
    <x v="7"/>
    <x v="0"/>
    <d v="1899-12-30T00:00:03"/>
    <d v="1899-12-30T00:00:03"/>
    <x v="0"/>
    <m/>
    <m/>
    <d v="1899-12-30T00:00:00"/>
    <d v="1899-12-30T01:09:26"/>
    <n v="5"/>
    <d v="1899-12-30T00:00:03"/>
    <n v="69.433333333343924"/>
    <x v="9"/>
    <x v="0"/>
  </r>
  <r>
    <x v="10"/>
    <s v="2025000077"/>
    <x v="0"/>
    <x v="1292"/>
    <s v="E8177JJV"/>
    <d v="2025-01-02T00:00:00"/>
    <x v="0"/>
    <s v="200185"/>
    <x v="53"/>
    <s v="PA"/>
    <x v="2"/>
    <x v="0"/>
    <d v="2025-01-02T00:00:00"/>
    <d v="1899-12-30T14:58:59"/>
    <d v="2025-01-02T00:00:00"/>
    <d v="1899-12-30T14:59:01"/>
    <d v="2025-01-02T00:00:00"/>
    <d v="1899-12-30T16:13:29"/>
    <x v="0"/>
    <x v="0"/>
    <s v="7001181049"/>
    <s v="FBO"/>
    <d v="1899-12-30T01:14:30"/>
    <x v="3428"/>
    <d v="1899-12-30T00:00:02"/>
    <s v="Granel"/>
    <s v="E001"/>
    <x v="0"/>
    <d v="1899-12-30T01:14:30"/>
    <d v="1899-12-30T01:14:28"/>
    <x v="7"/>
    <x v="3"/>
    <x v="2"/>
    <x v="0"/>
    <n v="0"/>
    <n v="0"/>
    <x v="0"/>
    <x v="0"/>
    <x v="1"/>
    <n v="0"/>
    <x v="7"/>
    <x v="0"/>
    <d v="1899-12-30T00:00:02"/>
    <d v="1899-12-30T00:00:02"/>
    <x v="0"/>
    <m/>
    <m/>
    <d v="1899-12-30T00:00:00"/>
    <d v="1899-12-30T01:14:30"/>
    <n v="5"/>
    <d v="1899-12-30T00:00:02"/>
    <n v="74.49999999999838"/>
    <x v="9"/>
    <x v="0"/>
  </r>
  <r>
    <x v="10"/>
    <s v="2025000096"/>
    <x v="0"/>
    <x v="1298"/>
    <s v="E8069JJV"/>
    <d v="2025-01-02T00:00:00"/>
    <x v="0"/>
    <s v="200185"/>
    <x v="53"/>
    <s v="PA"/>
    <x v="1"/>
    <x v="0"/>
    <d v="2025-01-02T00:00:00"/>
    <d v="1899-12-30T16:07:42"/>
    <d v="2025-01-02T00:00:00"/>
    <d v="1899-12-30T16:07:43"/>
    <d v="2025-01-02T00:00:00"/>
    <d v="1899-12-30T16:28:00"/>
    <x v="0"/>
    <x v="0"/>
    <s v="7001181050"/>
    <s v="FBO"/>
    <d v="1899-12-30T00:20:18"/>
    <x v="3429"/>
    <d v="1899-12-30T00:00:01"/>
    <s v="Granel"/>
    <s v="E001"/>
    <x v="0"/>
    <d v="1899-12-30T00:20:18"/>
    <d v="1899-12-30T00:20:17"/>
    <x v="10"/>
    <x v="3"/>
    <x v="2"/>
    <x v="0"/>
    <n v="0"/>
    <n v="0"/>
    <x v="0"/>
    <x v="0"/>
    <x v="1"/>
    <n v="0"/>
    <x v="7"/>
    <x v="1"/>
    <d v="1899-12-30T00:00:01"/>
    <d v="1899-12-30T00:00:01"/>
    <x v="0"/>
    <m/>
    <m/>
    <d v="1899-12-30T00:00:00"/>
    <d v="1899-12-30T00:20:18"/>
    <n v="5"/>
    <d v="1899-12-30T00:00:01"/>
    <n v="20.299999999996778"/>
    <x v="9"/>
    <x v="1"/>
  </r>
  <r>
    <x v="10"/>
    <s v="2025000079"/>
    <x v="0"/>
    <x v="1299"/>
    <s v="E9893KCN"/>
    <d v="2025-01-02T00:00:00"/>
    <x v="0"/>
    <s v="200185"/>
    <x v="53"/>
    <s v="PA"/>
    <x v="2"/>
    <x v="0"/>
    <d v="2025-01-02T00:00:00"/>
    <d v="1899-12-30T15:01:23"/>
    <d v="2025-01-02T00:00:00"/>
    <d v="1899-12-30T15:01:25"/>
    <d v="2025-01-02T00:00:00"/>
    <d v="1899-12-30T16:39:51"/>
    <x v="0"/>
    <x v="0"/>
    <s v="7001181051"/>
    <s v="FBO"/>
    <d v="1899-12-30T01:38:28"/>
    <x v="3430"/>
    <d v="1899-12-30T00:00:02"/>
    <s v="Granel"/>
    <s v="E001"/>
    <x v="0"/>
    <d v="1899-12-30T01:38:28"/>
    <d v="1899-12-30T01:38:26"/>
    <x v="14"/>
    <x v="3"/>
    <x v="2"/>
    <x v="0"/>
    <n v="0"/>
    <n v="0"/>
    <x v="0"/>
    <x v="0"/>
    <x v="1"/>
    <n v="0"/>
    <x v="7"/>
    <x v="2"/>
    <d v="1899-12-30T00:00:02"/>
    <d v="1899-12-30T00:00:02"/>
    <x v="0"/>
    <m/>
    <m/>
    <d v="1899-12-30T00:00:00"/>
    <d v="1899-12-30T01:38:28"/>
    <n v="5"/>
    <d v="1899-12-30T00:00:02"/>
    <n v="98.466666666667138"/>
    <x v="9"/>
    <x v="0"/>
  </r>
  <r>
    <x v="10"/>
    <s v="2025000081"/>
    <x v="0"/>
    <x v="1300"/>
    <s v="E2901LGV"/>
    <d v="2025-01-02T00:00:00"/>
    <x v="0"/>
    <s v="200185"/>
    <x v="53"/>
    <s v="PA"/>
    <x v="2"/>
    <x v="0"/>
    <d v="2025-01-02T00:00:00"/>
    <d v="1899-12-30T15:07:07"/>
    <d v="2025-01-02T00:00:00"/>
    <d v="1899-12-30T15:07:08"/>
    <d v="2025-01-02T00:00:00"/>
    <d v="1899-12-30T16:48:16"/>
    <x v="0"/>
    <x v="0"/>
    <s v="7001181052"/>
    <s v="FBO"/>
    <d v="1899-12-30T01:41:09"/>
    <x v="3431"/>
    <d v="1899-12-30T00:00:01"/>
    <s v="Granel"/>
    <s v="E001"/>
    <x v="0"/>
    <d v="1899-12-30T01:41:09"/>
    <d v="1899-12-30T01:41:08"/>
    <x v="14"/>
    <x v="3"/>
    <x v="2"/>
    <x v="0"/>
    <n v="0"/>
    <n v="0"/>
    <x v="0"/>
    <x v="0"/>
    <x v="1"/>
    <n v="0"/>
    <x v="7"/>
    <x v="2"/>
    <d v="1899-12-30T00:00:01"/>
    <d v="1899-12-30T00:00:01"/>
    <x v="0"/>
    <m/>
    <m/>
    <d v="1899-12-30T00:00:00"/>
    <d v="1899-12-30T01:41:09"/>
    <n v="5"/>
    <d v="1899-12-30T00:00:01"/>
    <n v="101.15000000000637"/>
    <x v="9"/>
    <x v="0"/>
  </r>
  <r>
    <x v="10"/>
    <s v="2025000097"/>
    <x v="0"/>
    <x v="1301"/>
    <s v="E2886JXH"/>
    <d v="2025-01-02T00:00:00"/>
    <x v="0"/>
    <s v="200185"/>
    <x v="53"/>
    <s v="PA"/>
    <x v="1"/>
    <x v="0"/>
    <d v="2025-01-02T00:00:00"/>
    <d v="1899-12-30T16:18:24"/>
    <d v="2025-01-02T00:00:00"/>
    <d v="1899-12-30T16:18:25"/>
    <d v="2025-01-02T00:00:00"/>
    <d v="1899-12-30T16:55:20"/>
    <x v="0"/>
    <x v="0"/>
    <s v="7001181053"/>
    <s v="FBO"/>
    <d v="1899-12-30T00:36:56"/>
    <x v="1912"/>
    <d v="1899-12-30T00:00:01"/>
    <s v="Granel"/>
    <s v="E001"/>
    <x v="0"/>
    <d v="1899-12-30T00:36:56"/>
    <d v="1899-12-30T00:36:55"/>
    <x v="10"/>
    <x v="3"/>
    <x v="2"/>
    <x v="0"/>
    <n v="0"/>
    <n v="0"/>
    <x v="0"/>
    <x v="0"/>
    <x v="1"/>
    <n v="0"/>
    <x v="7"/>
    <x v="1"/>
    <d v="1899-12-30T00:00:01"/>
    <d v="1899-12-30T00:00:01"/>
    <x v="0"/>
    <m/>
    <m/>
    <d v="1899-12-30T00:00:00"/>
    <d v="1899-12-30T00:36:56"/>
    <n v="5"/>
    <d v="1899-12-30T00:00:01"/>
    <n v="36.933333333336122"/>
    <x v="9"/>
    <x v="1"/>
  </r>
  <r>
    <x v="10"/>
    <s v="2025000098"/>
    <x v="0"/>
    <x v="1236"/>
    <s v="ER8615BBY"/>
    <d v="2025-01-02T00:00:00"/>
    <x v="1"/>
    <s v="1782"/>
    <x v="46"/>
    <s v="PA"/>
    <x v="1"/>
    <x v="0"/>
    <d v="2025-01-02T00:00:00"/>
    <d v="1899-12-30T16:23:25"/>
    <d v="2025-01-02T00:00:00"/>
    <d v="1899-12-30T16:23:26"/>
    <d v="2025-01-02T00:00:00"/>
    <d v="1899-12-30T16:57:45"/>
    <x v="0"/>
    <x v="0"/>
    <s v="7001181054"/>
    <s v="EXW"/>
    <d v="1899-12-30T00:34:20"/>
    <x v="1093"/>
    <d v="1899-12-30T00:00:01"/>
    <s v="Granel"/>
    <s v="E001"/>
    <x v="1"/>
    <d v="1899-12-30T00:34:20"/>
    <d v="1899-12-30T00:34:19"/>
    <x v="10"/>
    <x v="3"/>
    <x v="2"/>
    <x v="1"/>
    <n v="0"/>
    <n v="0"/>
    <x v="0"/>
    <x v="1"/>
    <x v="1"/>
    <n v="0"/>
    <x v="7"/>
    <x v="1"/>
    <d v="1899-12-30T00:00:01"/>
    <d v="1899-12-30T00:00:01"/>
    <x v="0"/>
    <m/>
    <m/>
    <d v="1899-12-30T00:00:00"/>
    <d v="1899-12-30T00:34:20"/>
    <n v="5"/>
    <d v="1899-12-30T00:00:01"/>
    <n v="34.333333333329641"/>
    <x v="9"/>
    <x v="1"/>
  </r>
  <r>
    <x v="10"/>
    <s v="2025000085"/>
    <x v="0"/>
    <x v="1302"/>
    <s v="E0789JFH"/>
    <d v="2025-01-02T00:00:00"/>
    <x v="0"/>
    <s v="200185"/>
    <x v="53"/>
    <s v="PA"/>
    <x v="2"/>
    <x v="0"/>
    <d v="2025-01-02T00:00:00"/>
    <d v="1899-12-30T15:13:39"/>
    <d v="2025-01-02T00:00:00"/>
    <d v="1899-12-30T15:13:42"/>
    <d v="2025-01-02T00:00:00"/>
    <d v="1899-12-30T17:06:05"/>
    <x v="0"/>
    <x v="0"/>
    <s v="7001181055"/>
    <s v="EXW"/>
    <d v="1899-12-30T01:52:26"/>
    <x v="3432"/>
    <d v="1899-12-30T00:00:03"/>
    <s v="Granel"/>
    <s v="E001"/>
    <x v="0"/>
    <d v="1899-12-30T01:52:26"/>
    <d v="1899-12-30T01:52:23"/>
    <x v="14"/>
    <x v="3"/>
    <x v="2"/>
    <x v="0"/>
    <n v="0"/>
    <n v="0"/>
    <x v="0"/>
    <x v="0"/>
    <x v="1"/>
    <n v="0"/>
    <x v="7"/>
    <x v="2"/>
    <d v="1899-12-30T00:00:03"/>
    <d v="1899-12-30T00:00:03"/>
    <x v="0"/>
    <m/>
    <m/>
    <d v="1899-12-30T00:00:00"/>
    <d v="1899-12-30T01:52:26"/>
    <n v="5"/>
    <d v="1899-12-30T00:00:03"/>
    <n v="112.43333333332794"/>
    <x v="10"/>
    <x v="0"/>
  </r>
  <r>
    <x v="10"/>
    <s v="2025000100"/>
    <x v="0"/>
    <x v="1224"/>
    <s v="E0897HWR"/>
    <d v="2025-01-02T00:00:00"/>
    <x v="1"/>
    <s v="837"/>
    <x v="48"/>
    <s v="PA"/>
    <x v="0"/>
    <x v="0"/>
    <d v="2025-01-02T00:00:00"/>
    <d v="1899-12-30T16:38:45"/>
    <d v="2025-01-02T00:00:00"/>
    <d v="1899-12-30T16:38:46"/>
    <d v="2025-01-02T00:00:00"/>
    <d v="1899-12-30T17:10:15"/>
    <x v="0"/>
    <x v="0"/>
    <s v="7001181056"/>
    <s v="FBO"/>
    <d v="1899-12-30T00:31:30"/>
    <x v="2563"/>
    <d v="1899-12-30T00:00:01"/>
    <s v="Granel"/>
    <s v="E001"/>
    <x v="2"/>
    <d v="1899-12-30T00:31:30"/>
    <d v="1899-12-30T00:31:29"/>
    <x v="10"/>
    <x v="3"/>
    <x v="2"/>
    <x v="1"/>
    <n v="0"/>
    <n v="0"/>
    <x v="0"/>
    <x v="1"/>
    <x v="1"/>
    <n v="0"/>
    <x v="7"/>
    <x v="1"/>
    <d v="1899-12-30T00:00:01"/>
    <d v="1899-12-30T00:00:01"/>
    <x v="0"/>
    <m/>
    <m/>
    <d v="1899-12-30T00:00:00"/>
    <d v="1899-12-30T00:31:30"/>
    <n v="5"/>
    <d v="1899-12-30T00:00:01"/>
    <n v="31.500000000000128"/>
    <x v="10"/>
    <x v="1"/>
  </r>
  <r>
    <x v="10"/>
    <s v="2025000088"/>
    <x v="0"/>
    <x v="1288"/>
    <s v="E2870LGV"/>
    <d v="2025-01-02T00:00:00"/>
    <x v="0"/>
    <s v="200185"/>
    <x v="53"/>
    <s v="PA"/>
    <x v="2"/>
    <x v="0"/>
    <d v="2025-01-02T00:00:00"/>
    <d v="1899-12-30T15:18:29"/>
    <d v="2025-01-02T00:00:00"/>
    <d v="1899-12-30T15:18:30"/>
    <d v="2025-01-02T00:00:00"/>
    <d v="1899-12-30T17:13:43"/>
    <x v="0"/>
    <x v="0"/>
    <s v="7001181057"/>
    <s v="FBO"/>
    <d v="1899-12-30T01:55:14"/>
    <x v="3433"/>
    <d v="1899-12-30T00:00:01"/>
    <s v="Granel"/>
    <s v="E001"/>
    <x v="0"/>
    <d v="1899-12-30T01:55:14"/>
    <d v="1899-12-30T01:55:13"/>
    <x v="14"/>
    <x v="3"/>
    <x v="2"/>
    <x v="0"/>
    <n v="0"/>
    <n v="0"/>
    <x v="0"/>
    <x v="0"/>
    <x v="1"/>
    <n v="0"/>
    <x v="7"/>
    <x v="2"/>
    <d v="1899-12-30T00:00:01"/>
    <d v="1899-12-30T00:00:01"/>
    <x v="0"/>
    <m/>
    <m/>
    <d v="1899-12-30T00:00:00"/>
    <d v="1899-12-30T01:55:14"/>
    <n v="5"/>
    <d v="1899-12-30T00:00:01"/>
    <n v="115.23333333333605"/>
    <x v="10"/>
    <x v="0"/>
  </r>
  <r>
    <x v="10"/>
    <s v="2025000099"/>
    <x v="0"/>
    <x v="1230"/>
    <s v="E9402GGZ"/>
    <d v="2025-01-02T00:00:00"/>
    <x v="1"/>
    <s v="1782"/>
    <x v="46"/>
    <s v="PA"/>
    <x v="1"/>
    <x v="0"/>
    <d v="2025-01-02T00:00:00"/>
    <d v="1899-12-30T16:33:33"/>
    <d v="2025-01-02T00:00:00"/>
    <d v="1899-12-30T16:33:34"/>
    <d v="2025-01-02T00:00:00"/>
    <d v="1899-12-30T17:15:59"/>
    <x v="0"/>
    <x v="0"/>
    <s v="7001181058"/>
    <s v="FBO"/>
    <d v="1899-12-30T00:42:26"/>
    <x v="3434"/>
    <d v="1899-12-30T00:00:01"/>
    <s v="Granel"/>
    <s v="E001"/>
    <x v="2"/>
    <d v="1899-12-30T00:42:26"/>
    <d v="1899-12-30T00:42:25"/>
    <x v="10"/>
    <x v="3"/>
    <x v="2"/>
    <x v="1"/>
    <n v="0"/>
    <n v="0"/>
    <x v="0"/>
    <x v="1"/>
    <x v="1"/>
    <n v="0"/>
    <x v="7"/>
    <x v="1"/>
    <d v="1899-12-30T00:00:01"/>
    <d v="1899-12-30T00:00:01"/>
    <x v="0"/>
    <m/>
    <m/>
    <d v="1899-12-30T00:00:00"/>
    <d v="1899-12-30T00:42:26"/>
    <n v="5"/>
    <d v="1899-12-30T00:00:01"/>
    <n v="42.433333333329465"/>
    <x v="10"/>
    <x v="1"/>
  </r>
  <r>
    <x v="10"/>
    <s v="2025000089"/>
    <x v="0"/>
    <x v="1303"/>
    <s v="E5802JNH"/>
    <d v="2025-01-02T00:00:00"/>
    <x v="0"/>
    <s v="200185"/>
    <x v="53"/>
    <s v="PA"/>
    <x v="2"/>
    <x v="0"/>
    <d v="2025-01-02T00:00:00"/>
    <d v="1899-12-30T15:20:58"/>
    <d v="2025-01-02T00:00:00"/>
    <d v="1899-12-30T15:21:18"/>
    <d v="2025-01-02T00:00:00"/>
    <d v="1899-12-30T17:26:28"/>
    <x v="0"/>
    <x v="0"/>
    <s v="7001181059"/>
    <s v="FBO"/>
    <d v="1899-12-30T02:05:30"/>
    <x v="3435"/>
    <d v="1899-12-30T00:00:20"/>
    <s v="Granel"/>
    <s v="E001"/>
    <x v="0"/>
    <d v="1899-12-30T02:05:30"/>
    <d v="1899-12-30T02:05:10"/>
    <x v="14"/>
    <x v="3"/>
    <x v="2"/>
    <x v="0"/>
    <n v="0"/>
    <n v="0"/>
    <x v="0"/>
    <x v="0"/>
    <x v="1"/>
    <n v="0"/>
    <x v="7"/>
    <x v="2"/>
    <d v="1899-12-30T00:00:20"/>
    <d v="1899-12-30T00:00:20"/>
    <x v="0"/>
    <m/>
    <m/>
    <d v="1899-12-30T00:00:00"/>
    <d v="1899-12-30T02:05:30"/>
    <n v="5"/>
    <d v="1899-12-30T00:00:20"/>
    <n v="125.49999999998876"/>
    <x v="10"/>
    <x v="0"/>
  </r>
  <r>
    <x v="10"/>
    <s v="2025000101"/>
    <x v="0"/>
    <x v="426"/>
    <s v="E59VU54"/>
    <d v="2025-01-02T00:00:00"/>
    <x v="1"/>
    <s v="2882"/>
    <x v="50"/>
    <s v="PA"/>
    <x v="2"/>
    <x v="0"/>
    <d v="2025-01-02T00:00:00"/>
    <d v="1899-12-30T16:41:04"/>
    <d v="2025-01-02T00:00:00"/>
    <d v="1899-12-30T16:41:06"/>
    <d v="2025-01-02T00:00:00"/>
    <d v="1899-12-30T17:29:35"/>
    <x v="0"/>
    <x v="0"/>
    <s v="7001181060"/>
    <s v="EXW"/>
    <d v="1899-12-30T00:48:31"/>
    <x v="1240"/>
    <d v="1899-12-30T00:00:02"/>
    <s v="Ensacado"/>
    <s v="E002"/>
    <x v="1"/>
    <d v="1899-12-30T00:48:31"/>
    <d v="1899-12-30T00:48:29"/>
    <x v="10"/>
    <x v="3"/>
    <x v="2"/>
    <x v="2"/>
    <n v="0"/>
    <n v="0"/>
    <x v="0"/>
    <x v="2"/>
    <x v="1"/>
    <n v="0"/>
    <x v="7"/>
    <x v="0"/>
    <d v="1899-12-30T00:00:02"/>
    <d v="1899-12-30T00:00:02"/>
    <x v="0"/>
    <m/>
    <m/>
    <d v="1899-12-30T00:00:00"/>
    <d v="1899-12-30T00:48:31"/>
    <n v="5"/>
    <d v="1899-12-30T00:00:02"/>
    <n v="48.516666666652775"/>
    <x v="10"/>
    <x v="0"/>
  </r>
  <r>
    <x v="10"/>
    <s v="2025000092"/>
    <x v="0"/>
    <x v="1304"/>
    <s v="E7989JJV"/>
    <d v="2025-01-02T00:00:00"/>
    <x v="0"/>
    <s v="200185"/>
    <x v="53"/>
    <s v="PA"/>
    <x v="2"/>
    <x v="0"/>
    <d v="2025-01-02T00:00:00"/>
    <d v="1899-12-30T15:25:52"/>
    <d v="2025-01-02T00:00:00"/>
    <d v="1899-12-30T15:26:13"/>
    <d v="2025-01-02T00:00:00"/>
    <d v="1899-12-30T17:38:51"/>
    <x v="0"/>
    <x v="0"/>
    <s v="7001181061"/>
    <s v="EXW"/>
    <d v="1899-12-30T02:12:59"/>
    <x v="3436"/>
    <d v="1899-12-30T00:00:21"/>
    <s v="Granel"/>
    <s v="E001"/>
    <x v="0"/>
    <d v="1899-12-30T02:12:59"/>
    <d v="1899-12-30T02:12:38"/>
    <x v="14"/>
    <x v="3"/>
    <x v="2"/>
    <x v="0"/>
    <n v="0"/>
    <n v="0"/>
    <x v="0"/>
    <x v="0"/>
    <x v="1"/>
    <n v="0"/>
    <x v="7"/>
    <x v="2"/>
    <d v="1899-12-30T00:00:21"/>
    <d v="1899-12-30T00:00:21"/>
    <x v="0"/>
    <m/>
    <m/>
    <d v="1899-12-30T00:00:00"/>
    <d v="1899-12-30T02:12:59"/>
    <n v="5"/>
    <d v="1899-12-30T00:00:21"/>
    <n v="132.9833333333377"/>
    <x v="10"/>
    <x v="0"/>
  </r>
  <r>
    <x v="10"/>
    <s v="2025000108"/>
    <x v="0"/>
    <x v="1305"/>
    <s v="E9753JYF"/>
    <d v="2025-01-02T00:00:00"/>
    <x v="0"/>
    <s v="200185"/>
    <x v="53"/>
    <s v="PA"/>
    <x v="1"/>
    <x v="0"/>
    <d v="2025-01-02T00:00:00"/>
    <d v="1899-12-30T17:22:58"/>
    <d v="2025-01-02T00:00:00"/>
    <d v="1899-12-30T17:22:59"/>
    <d v="2025-01-02T00:00:00"/>
    <d v="1899-12-30T17:51:40"/>
    <x v="0"/>
    <x v="0"/>
    <s v="7001181062"/>
    <s v="FBO"/>
    <d v="1899-12-30T00:28:42"/>
    <x v="953"/>
    <d v="1899-12-30T00:00:01"/>
    <s v="Granel"/>
    <s v="E001"/>
    <x v="0"/>
    <d v="1899-12-30T00:28:42"/>
    <d v="1899-12-30T00:28:41"/>
    <x v="8"/>
    <x v="3"/>
    <x v="2"/>
    <x v="0"/>
    <n v="0"/>
    <n v="0"/>
    <x v="0"/>
    <x v="0"/>
    <x v="1"/>
    <n v="0"/>
    <x v="7"/>
    <x v="1"/>
    <d v="1899-12-30T00:00:01"/>
    <d v="1899-12-30T00:00:01"/>
    <x v="0"/>
    <m/>
    <m/>
    <d v="1899-12-30T00:00:00"/>
    <d v="1899-12-30T00:28:42"/>
    <n v="5"/>
    <d v="1899-12-30T00:00:01"/>
    <n v="28.699999999992016"/>
    <x v="10"/>
    <x v="1"/>
  </r>
  <r>
    <x v="10"/>
    <s v="2025000105"/>
    <x v="0"/>
    <x v="1264"/>
    <s v="E3960KHT"/>
    <d v="2025-01-02T00:00:00"/>
    <x v="1"/>
    <s v="837"/>
    <x v="48"/>
    <s v="PA"/>
    <x v="0"/>
    <x v="0"/>
    <d v="2025-01-02T00:00:00"/>
    <d v="1899-12-30T17:18:35"/>
    <d v="2025-01-02T00:00:00"/>
    <d v="1899-12-30T17:18:36"/>
    <d v="2025-01-02T00:00:00"/>
    <d v="1899-12-30T17:59:57"/>
    <x v="0"/>
    <x v="0"/>
    <s v="7001181063"/>
    <s v="FBO"/>
    <d v="1899-12-30T00:41:22"/>
    <x v="613"/>
    <d v="1899-12-30T00:00:01"/>
    <s v="Granel"/>
    <s v="E001"/>
    <x v="2"/>
    <d v="1899-12-30T00:41:22"/>
    <d v="1899-12-30T00:41:21"/>
    <x v="8"/>
    <x v="3"/>
    <x v="2"/>
    <x v="1"/>
    <n v="0"/>
    <n v="0"/>
    <x v="0"/>
    <x v="1"/>
    <x v="1"/>
    <n v="0"/>
    <x v="7"/>
    <x v="1"/>
    <d v="1899-12-30T00:00:01"/>
    <d v="1899-12-30T00:00:01"/>
    <x v="0"/>
    <m/>
    <m/>
    <d v="1899-12-30T00:00:00"/>
    <d v="1899-12-30T00:41:22"/>
    <n v="5"/>
    <d v="1899-12-30T00:00:01"/>
    <n v="41.366666666663967"/>
    <x v="10"/>
    <x v="1"/>
  </r>
  <r>
    <x v="10"/>
    <s v="2025000111"/>
    <x v="0"/>
    <x v="1306"/>
    <s v="E0636JNW"/>
    <d v="2025-01-02T00:00:00"/>
    <x v="0"/>
    <s v="200185"/>
    <x v="53"/>
    <s v="PA"/>
    <x v="1"/>
    <x v="0"/>
    <d v="2025-01-02T00:00:00"/>
    <d v="1899-12-30T17:33:45"/>
    <d v="2025-01-02T00:00:00"/>
    <d v="1899-12-30T17:33:46"/>
    <d v="2025-01-02T00:00:00"/>
    <d v="1899-12-30T18:03:13"/>
    <x v="0"/>
    <x v="0"/>
    <s v="7001181064"/>
    <s v="FBO"/>
    <d v="1899-12-30T00:29:28"/>
    <x v="3085"/>
    <d v="1899-12-30T00:00:01"/>
    <s v="Granel"/>
    <s v="E001"/>
    <x v="0"/>
    <d v="1899-12-30T00:29:28"/>
    <d v="1899-12-30T00:29:27"/>
    <x v="8"/>
    <x v="3"/>
    <x v="2"/>
    <x v="0"/>
    <n v="0"/>
    <n v="0"/>
    <x v="0"/>
    <x v="0"/>
    <x v="1"/>
    <n v="0"/>
    <x v="7"/>
    <x v="1"/>
    <d v="1899-12-30T00:00:01"/>
    <d v="1899-12-30T00:00:01"/>
    <x v="0"/>
    <m/>
    <m/>
    <d v="1899-12-30T00:00:00"/>
    <d v="1899-12-30T00:29:28"/>
    <n v="5"/>
    <d v="1899-12-30T00:00:01"/>
    <n v="29.466666666676815"/>
    <x v="11"/>
    <x v="1"/>
  </r>
  <r>
    <x v="10"/>
    <s v="2025000112"/>
    <x v="0"/>
    <x v="1218"/>
    <s v="E9980KJB"/>
    <d v="2025-01-02T00:00:00"/>
    <x v="1"/>
    <s v="1782"/>
    <x v="46"/>
    <s v="PA"/>
    <x v="1"/>
    <x v="0"/>
    <d v="2025-01-02T00:00:00"/>
    <d v="1899-12-30T17:36:44"/>
    <d v="2025-01-02T00:00:00"/>
    <d v="1899-12-30T17:36:45"/>
    <d v="2025-01-02T00:00:00"/>
    <d v="1899-12-30T18:07:24"/>
    <x v="0"/>
    <x v="0"/>
    <s v="7001181065"/>
    <s v="FBO"/>
    <d v="1899-12-30T00:30:40"/>
    <x v="1280"/>
    <d v="1899-12-30T00:00:01"/>
    <s v="Granel"/>
    <s v="E001"/>
    <x v="2"/>
    <d v="1899-12-30T00:30:40"/>
    <d v="1899-12-30T00:30:39"/>
    <x v="8"/>
    <x v="3"/>
    <x v="2"/>
    <x v="1"/>
    <n v="0"/>
    <n v="0"/>
    <x v="0"/>
    <x v="1"/>
    <x v="1"/>
    <n v="0"/>
    <x v="7"/>
    <x v="1"/>
    <d v="1899-12-30T00:00:01"/>
    <d v="1899-12-30T00:00:01"/>
    <x v="0"/>
    <m/>
    <m/>
    <d v="1899-12-30T00:00:00"/>
    <d v="1899-12-30T00:30:40"/>
    <n v="5"/>
    <d v="1899-12-30T00:00:01"/>
    <n v="30.666666666672047"/>
    <x v="11"/>
    <x v="1"/>
  </r>
  <r>
    <x v="10"/>
    <s v="2025000102"/>
    <x v="0"/>
    <x v="1296"/>
    <s v="E3578JVV"/>
    <d v="2025-01-02T00:00:00"/>
    <x v="0"/>
    <s v="200185"/>
    <x v="53"/>
    <s v="PA"/>
    <x v="2"/>
    <x v="0"/>
    <d v="2025-01-02T00:00:00"/>
    <d v="1899-12-30T17:06:53"/>
    <d v="2025-01-02T00:00:00"/>
    <d v="1899-12-30T17:06:55"/>
    <d v="2025-01-02T00:00:00"/>
    <d v="1899-12-30T18:15:30"/>
    <x v="0"/>
    <x v="0"/>
    <s v="7001181066"/>
    <s v="FBO"/>
    <d v="1899-12-30T01:08:37"/>
    <x v="3437"/>
    <d v="1899-12-30T00:00:02"/>
    <s v="Granel"/>
    <s v="E001"/>
    <x v="0"/>
    <d v="1899-12-30T01:08:37"/>
    <d v="1899-12-30T01:08:35"/>
    <x v="8"/>
    <x v="3"/>
    <x v="2"/>
    <x v="0"/>
    <n v="0"/>
    <n v="0"/>
    <x v="0"/>
    <x v="0"/>
    <x v="1"/>
    <n v="0"/>
    <x v="7"/>
    <x v="0"/>
    <d v="1899-12-30T00:00:02"/>
    <d v="1899-12-30T00:00:02"/>
    <x v="0"/>
    <m/>
    <m/>
    <d v="1899-12-30T00:00:00"/>
    <d v="1899-12-30T01:08:37"/>
    <n v="5"/>
    <d v="1899-12-30T00:00:02"/>
    <n v="68.616666666662468"/>
    <x v="11"/>
    <x v="0"/>
  </r>
  <r>
    <x v="10"/>
    <s v="2025000103"/>
    <x v="0"/>
    <x v="1297"/>
    <s v="E8733LJD"/>
    <d v="2025-01-02T00:00:00"/>
    <x v="0"/>
    <s v="200185"/>
    <x v="53"/>
    <s v="PA"/>
    <x v="2"/>
    <x v="0"/>
    <d v="2025-01-02T00:00:00"/>
    <d v="1899-12-30T17:09:12"/>
    <d v="2025-01-02T00:00:00"/>
    <d v="1899-12-30T17:09:35"/>
    <d v="2025-01-02T00:00:00"/>
    <d v="1899-12-30T18:20:52"/>
    <x v="0"/>
    <x v="0"/>
    <s v="7001181067"/>
    <s v="FBO"/>
    <d v="1899-12-30T01:11:40"/>
    <x v="281"/>
    <d v="1899-12-30T00:00:23"/>
    <s v="Granel"/>
    <s v="E001"/>
    <x v="0"/>
    <d v="1899-12-30T01:11:40"/>
    <d v="1899-12-30T01:11:17"/>
    <x v="8"/>
    <x v="3"/>
    <x v="2"/>
    <x v="0"/>
    <n v="0"/>
    <n v="0"/>
    <x v="0"/>
    <x v="0"/>
    <x v="1"/>
    <n v="0"/>
    <x v="7"/>
    <x v="0"/>
    <d v="1899-12-30T00:00:23"/>
    <d v="1899-12-30T00:00:23"/>
    <x v="0"/>
    <m/>
    <m/>
    <d v="1899-12-30T00:00:00"/>
    <d v="1899-12-30T01:11:40"/>
    <n v="5"/>
    <d v="1899-12-30T00:00:23"/>
    <n v="71.666666666668704"/>
    <x v="11"/>
    <x v="0"/>
  </r>
  <r>
    <x v="10"/>
    <s v="2025000117"/>
    <x v="0"/>
    <x v="445"/>
    <s v="E92VG76"/>
    <d v="2025-01-02T00:00:00"/>
    <x v="1"/>
    <s v="2882"/>
    <x v="50"/>
    <s v="PA"/>
    <x v="2"/>
    <x v="0"/>
    <d v="2025-01-02T00:00:00"/>
    <d v="1899-12-30T17:58:56"/>
    <d v="2025-01-02T00:00:00"/>
    <d v="1899-12-30T17:58:58"/>
    <d v="2025-01-02T00:00:00"/>
    <d v="1899-12-30T18:32:45"/>
    <x v="0"/>
    <x v="0"/>
    <s v="7001181068"/>
    <s v="EXW"/>
    <d v="1899-12-30T00:33:49"/>
    <x v="807"/>
    <d v="1899-12-30T00:00:02"/>
    <s v="Ensacado"/>
    <s v="E002"/>
    <x v="1"/>
    <d v="1899-12-30T00:33:49"/>
    <d v="1899-12-30T00:33:47"/>
    <x v="8"/>
    <x v="3"/>
    <x v="2"/>
    <x v="2"/>
    <n v="0"/>
    <n v="0"/>
    <x v="0"/>
    <x v="2"/>
    <x v="1"/>
    <n v="0"/>
    <x v="7"/>
    <x v="1"/>
    <d v="1899-12-30T00:00:02"/>
    <d v="1899-12-30T00:00:02"/>
    <x v="0"/>
    <m/>
    <m/>
    <d v="1899-12-30T00:00:00"/>
    <d v="1899-12-30T00:33:49"/>
    <n v="5"/>
    <d v="1899-12-30T00:00:02"/>
    <n v="33.816666666672056"/>
    <x v="11"/>
    <x v="1"/>
  </r>
  <r>
    <x v="10"/>
    <s v="2025000106"/>
    <x v="0"/>
    <x v="1290"/>
    <s v="E2866LGV"/>
    <d v="2025-01-02T00:00:00"/>
    <x v="0"/>
    <s v="200185"/>
    <x v="53"/>
    <s v="PA"/>
    <x v="2"/>
    <x v="0"/>
    <d v="2025-01-02T00:00:00"/>
    <d v="1899-12-30T17:19:57"/>
    <d v="2025-01-02T00:00:00"/>
    <d v="1899-12-30T17:20:14"/>
    <d v="2025-01-02T00:00:00"/>
    <d v="1899-12-30T18:37:29"/>
    <x v="0"/>
    <x v="0"/>
    <s v="7001181069"/>
    <s v="EXW"/>
    <d v="1899-12-30T01:17:32"/>
    <x v="3438"/>
    <d v="1899-12-30T00:00:17"/>
    <s v="Granel"/>
    <s v="E001"/>
    <x v="0"/>
    <d v="1899-12-30T01:17:32"/>
    <d v="1899-12-30T01:17:15"/>
    <x v="8"/>
    <x v="3"/>
    <x v="2"/>
    <x v="0"/>
    <n v="0"/>
    <n v="0"/>
    <x v="0"/>
    <x v="0"/>
    <x v="1"/>
    <n v="0"/>
    <x v="7"/>
    <x v="0"/>
    <d v="1899-12-30T00:00:17"/>
    <d v="1899-12-30T00:00:17"/>
    <x v="0"/>
    <m/>
    <m/>
    <d v="1899-12-30T00:00:00"/>
    <d v="1899-12-30T01:17:32"/>
    <n v="5"/>
    <d v="1899-12-30T00:00:17"/>
    <n v="77.533333333329679"/>
    <x v="11"/>
    <x v="0"/>
  </r>
  <r>
    <x v="10"/>
    <s v="2025000119"/>
    <x v="0"/>
    <x v="135"/>
    <s v="E3616JTZ"/>
    <d v="2025-01-02T00:00:00"/>
    <x v="1"/>
    <s v="1782"/>
    <x v="46"/>
    <s v="PA"/>
    <x v="1"/>
    <x v="0"/>
    <d v="2025-01-02T00:00:00"/>
    <d v="1899-12-30T18:11:08"/>
    <d v="2025-01-02T00:00:00"/>
    <d v="1899-12-30T18:11:09"/>
    <d v="2025-01-02T00:00:00"/>
    <d v="1899-12-30T18:42:35"/>
    <x v="0"/>
    <x v="0"/>
    <s v="7001181070"/>
    <s v="FBO"/>
    <d v="1899-12-30T00:31:27"/>
    <x v="943"/>
    <d v="1899-12-30T00:00:01"/>
    <s v="Granel"/>
    <s v="E001"/>
    <x v="2"/>
    <d v="1899-12-30T00:31:27"/>
    <d v="1899-12-30T00:31:26"/>
    <x v="11"/>
    <x v="3"/>
    <x v="2"/>
    <x v="1"/>
    <n v="0"/>
    <n v="0"/>
    <x v="0"/>
    <x v="1"/>
    <x v="1"/>
    <n v="0"/>
    <x v="7"/>
    <x v="1"/>
    <d v="1899-12-30T00:00:01"/>
    <d v="1899-12-30T00:00:01"/>
    <x v="0"/>
    <m/>
    <m/>
    <d v="1899-12-30T00:00:00"/>
    <d v="1899-12-30T00:31:27"/>
    <n v="5"/>
    <d v="1899-12-30T00:00:01"/>
    <n v="31.450000000003318"/>
    <x v="11"/>
    <x v="1"/>
  </r>
  <r>
    <x v="10"/>
    <s v="2025000104"/>
    <x v="0"/>
    <x v="1289"/>
    <s v="E1546LHP"/>
    <d v="2025-01-02T00:00:00"/>
    <x v="0"/>
    <s v="200185"/>
    <x v="53"/>
    <s v="PA"/>
    <x v="2"/>
    <x v="0"/>
    <d v="2025-01-02T00:00:00"/>
    <d v="1899-12-30T17:16:07"/>
    <d v="2025-01-02T00:00:00"/>
    <d v="1899-12-30T17:16:09"/>
    <d v="2025-01-02T00:00:00"/>
    <d v="1899-12-30T18:45:28"/>
    <x v="0"/>
    <x v="0"/>
    <s v="7001181071"/>
    <s v="FBO"/>
    <d v="1899-12-30T01:29:21"/>
    <x v="1276"/>
    <d v="1899-12-30T00:00:02"/>
    <s v="Granel"/>
    <s v="E001"/>
    <x v="0"/>
    <d v="1899-12-30T01:29:21"/>
    <d v="1899-12-30T01:29:19"/>
    <x v="8"/>
    <x v="3"/>
    <x v="2"/>
    <x v="0"/>
    <n v="0"/>
    <n v="0"/>
    <x v="0"/>
    <x v="0"/>
    <x v="1"/>
    <n v="0"/>
    <x v="7"/>
    <x v="0"/>
    <d v="1899-12-30T00:00:02"/>
    <d v="1899-12-30T00:00:02"/>
    <x v="0"/>
    <m/>
    <m/>
    <d v="1899-12-30T00:00:00"/>
    <d v="1899-12-30T01:29:21"/>
    <n v="5"/>
    <d v="1899-12-30T00:00:02"/>
    <n v="89.349999999998303"/>
    <x v="11"/>
    <x v="0"/>
  </r>
  <r>
    <x v="10"/>
    <s v="2025000110"/>
    <x v="0"/>
    <x v="1295"/>
    <s v="E3315LJF"/>
    <d v="2025-01-02T00:00:00"/>
    <x v="0"/>
    <s v="200185"/>
    <x v="53"/>
    <s v="PA"/>
    <x v="2"/>
    <x v="0"/>
    <d v="2025-01-02T00:00:00"/>
    <d v="1899-12-30T17:32:52"/>
    <d v="2025-01-02T00:00:00"/>
    <d v="1899-12-30T17:32:53"/>
    <d v="2025-01-02T00:00:00"/>
    <d v="1899-12-30T18:52:46"/>
    <x v="0"/>
    <x v="0"/>
    <s v="7001181072"/>
    <s v="FBO"/>
    <d v="1899-12-30T01:19:54"/>
    <x v="3439"/>
    <d v="1899-12-30T00:00:01"/>
    <s v="Granel"/>
    <s v="E001"/>
    <x v="0"/>
    <d v="1899-12-30T01:19:54"/>
    <d v="1899-12-30T01:19:53"/>
    <x v="8"/>
    <x v="3"/>
    <x v="2"/>
    <x v="0"/>
    <n v="0"/>
    <n v="0"/>
    <x v="0"/>
    <x v="0"/>
    <x v="1"/>
    <n v="0"/>
    <x v="7"/>
    <x v="0"/>
    <d v="1899-12-30T00:00:01"/>
    <d v="1899-12-30T00:00:01"/>
    <x v="0"/>
    <m/>
    <m/>
    <d v="1899-12-30T00:00:00"/>
    <d v="1899-12-30T01:19:54"/>
    <n v="5"/>
    <d v="1899-12-30T00:00:01"/>
    <n v="79.899999999998414"/>
    <x v="11"/>
    <x v="0"/>
  </r>
  <r>
    <x v="10"/>
    <s v="2025000121"/>
    <x v="0"/>
    <x v="345"/>
    <s v="E4544MKW"/>
    <d v="2025-01-02T00:00:00"/>
    <x v="1"/>
    <s v="1782"/>
    <x v="46"/>
    <s v="PA"/>
    <x v="1"/>
    <x v="0"/>
    <d v="2025-01-02T00:00:00"/>
    <d v="1899-12-30T18:23:03"/>
    <d v="2025-01-02T00:00:00"/>
    <d v="1899-12-30T18:23:07"/>
    <d v="2025-01-02T00:00:00"/>
    <d v="1899-12-30T18:55:31"/>
    <x v="0"/>
    <x v="0"/>
    <s v="7001181073"/>
    <s v="FBO"/>
    <d v="1899-12-30T00:32:28"/>
    <x v="1186"/>
    <d v="1899-12-30T00:00:04"/>
    <s v="Granel"/>
    <s v="E001"/>
    <x v="2"/>
    <d v="1899-12-30T00:32:28"/>
    <d v="1899-12-30T00:32:24"/>
    <x v="11"/>
    <x v="3"/>
    <x v="2"/>
    <x v="1"/>
    <n v="0"/>
    <n v="0"/>
    <x v="0"/>
    <x v="1"/>
    <x v="1"/>
    <n v="0"/>
    <x v="7"/>
    <x v="1"/>
    <d v="1899-12-30T00:00:04"/>
    <d v="1899-12-30T00:00:04"/>
    <x v="0"/>
    <m/>
    <m/>
    <d v="1899-12-30T00:00:00"/>
    <d v="1899-12-30T00:32:28"/>
    <n v="5"/>
    <d v="1899-12-30T00:00:04"/>
    <n v="32.466666666672005"/>
    <x v="11"/>
    <x v="1"/>
  </r>
  <r>
    <x v="10"/>
    <s v="2025000118"/>
    <x v="0"/>
    <x v="1300"/>
    <s v="E2901LGV"/>
    <d v="2025-01-02T00:00:00"/>
    <x v="0"/>
    <s v="200185"/>
    <x v="53"/>
    <s v="PA"/>
    <x v="2"/>
    <x v="0"/>
    <d v="2025-01-02T00:00:00"/>
    <d v="1899-12-30T18:07:08"/>
    <d v="2025-01-02T00:00:00"/>
    <d v="1899-12-30T18:07:10"/>
    <d v="2025-01-02T00:00:00"/>
    <d v="1899-12-30T19:06:12"/>
    <x v="0"/>
    <x v="0"/>
    <s v="7001181074"/>
    <s v="FBO"/>
    <d v="1899-12-30T00:59:04"/>
    <x v="2606"/>
    <d v="1899-12-30T00:00:02"/>
    <s v="Granel"/>
    <s v="E001"/>
    <x v="0"/>
    <d v="1899-12-30T00:59:04"/>
    <d v="1899-12-30T00:59:02"/>
    <x v="11"/>
    <x v="3"/>
    <x v="2"/>
    <x v="0"/>
    <n v="0"/>
    <n v="0"/>
    <x v="0"/>
    <x v="0"/>
    <x v="1"/>
    <n v="0"/>
    <x v="7"/>
    <x v="0"/>
    <d v="1899-12-30T00:00:02"/>
    <d v="1899-12-30T00:00:02"/>
    <x v="0"/>
    <m/>
    <m/>
    <d v="1899-12-30T00:00:00"/>
    <d v="1899-12-30T00:59:04"/>
    <n v="5"/>
    <d v="1899-12-30T00:00:02"/>
    <n v="59.066666666668809"/>
    <x v="7"/>
    <x v="0"/>
  </r>
  <r>
    <x v="10"/>
    <s v="2025000120"/>
    <x v="0"/>
    <x v="402"/>
    <s v="EAH40MN"/>
    <d v="2025-01-02T00:00:00"/>
    <x v="1"/>
    <s v="2882"/>
    <x v="50"/>
    <s v="PA"/>
    <x v="2"/>
    <x v="0"/>
    <d v="2025-01-02T00:00:00"/>
    <d v="1899-12-30T18:19:51"/>
    <d v="2025-01-02T00:00:00"/>
    <d v="1899-12-30T18:19:54"/>
    <d v="2025-01-02T00:00:00"/>
    <d v="1899-12-30T19:16:14"/>
    <x v="0"/>
    <x v="0"/>
    <s v="7001181075"/>
    <s v="EXW"/>
    <d v="1899-12-30T00:56:23"/>
    <x v="966"/>
    <d v="1899-12-30T00:00:03"/>
    <s v="Ensacado"/>
    <s v="E002"/>
    <x v="1"/>
    <d v="1899-12-30T00:56:23"/>
    <d v="1899-12-30T00:56:20"/>
    <x v="11"/>
    <x v="3"/>
    <x v="2"/>
    <x v="2"/>
    <n v="0"/>
    <n v="0"/>
    <x v="0"/>
    <x v="2"/>
    <x v="1"/>
    <n v="0"/>
    <x v="7"/>
    <x v="0"/>
    <d v="1899-12-30T00:00:03"/>
    <d v="1899-12-30T00:00:03"/>
    <x v="0"/>
    <m/>
    <m/>
    <d v="1899-12-30T00:00:00"/>
    <d v="1899-12-30T00:56:23"/>
    <n v="5"/>
    <d v="1899-12-30T00:00:03"/>
    <n v="56.383333333329567"/>
    <x v="7"/>
    <x v="0"/>
  </r>
  <r>
    <x v="10"/>
    <s v="2025000122"/>
    <x v="0"/>
    <x v="1288"/>
    <s v="E2870LGV"/>
    <d v="2025-01-02T00:00:00"/>
    <x v="0"/>
    <s v="200185"/>
    <x v="53"/>
    <s v="PA"/>
    <x v="2"/>
    <x v="0"/>
    <d v="2025-01-02T00:00:00"/>
    <d v="1899-12-30T18:28:18"/>
    <d v="2025-01-02T00:00:00"/>
    <d v="1899-12-30T18:28:20"/>
    <d v="2025-01-02T00:00:00"/>
    <d v="1899-12-30T19:19:07"/>
    <x v="0"/>
    <x v="0"/>
    <s v="7001181076"/>
    <s v="EXW"/>
    <d v="1899-12-30T00:50:49"/>
    <x v="1025"/>
    <d v="1899-12-30T00:00:02"/>
    <s v="Granel"/>
    <s v="E001"/>
    <x v="0"/>
    <d v="1899-12-30T00:50:49"/>
    <d v="1899-12-30T00:50:47"/>
    <x v="11"/>
    <x v="3"/>
    <x v="2"/>
    <x v="0"/>
    <n v="0"/>
    <n v="0"/>
    <x v="0"/>
    <x v="0"/>
    <x v="1"/>
    <n v="0"/>
    <x v="7"/>
    <x v="0"/>
    <d v="1899-12-30T00:00:02"/>
    <d v="1899-12-30T00:00:02"/>
    <x v="0"/>
    <m/>
    <m/>
    <d v="1899-12-30T00:00:00"/>
    <d v="1899-12-30T00:50:49"/>
    <n v="5"/>
    <d v="1899-12-30T00:00:02"/>
    <n v="50.816666666664005"/>
    <x v="7"/>
    <x v="0"/>
  </r>
  <r>
    <x v="10"/>
    <s v="2025000126"/>
    <x v="0"/>
    <x v="431"/>
    <s v="E27QI45"/>
    <d v="2025-01-02T00:00:00"/>
    <x v="1"/>
    <s v="2882"/>
    <x v="50"/>
    <s v="PA"/>
    <x v="2"/>
    <x v="0"/>
    <d v="2025-01-02T00:00:00"/>
    <d v="1899-12-30T19:03:51"/>
    <d v="2025-01-02T00:00:00"/>
    <d v="1899-12-30T19:03:54"/>
    <d v="2025-01-02T00:00:00"/>
    <d v="1899-12-30T19:47:35"/>
    <x v="0"/>
    <x v="0"/>
    <s v="7001181077"/>
    <s v="EXW"/>
    <d v="1899-12-30T00:43:44"/>
    <x v="3294"/>
    <d v="1899-12-30T00:00:03"/>
    <s v="Ensacado"/>
    <s v="E002"/>
    <x v="1"/>
    <d v="1899-12-30T00:43:44"/>
    <d v="1899-12-30T00:43:41"/>
    <x v="13"/>
    <x v="3"/>
    <x v="2"/>
    <x v="2"/>
    <n v="0"/>
    <n v="0"/>
    <x v="0"/>
    <x v="2"/>
    <x v="1"/>
    <n v="0"/>
    <x v="7"/>
    <x v="1"/>
    <d v="1899-12-30T00:00:03"/>
    <d v="1899-12-30T00:00:03"/>
    <x v="0"/>
    <m/>
    <m/>
    <d v="1899-12-30T00:00:00"/>
    <d v="1899-12-30T00:43:44"/>
    <n v="5"/>
    <d v="1899-12-30T00:00:03"/>
    <n v="43.733333333332709"/>
    <x v="7"/>
    <x v="1"/>
  </r>
  <r>
    <x v="10"/>
    <s v="2025000127"/>
    <x v="0"/>
    <x v="1278"/>
    <s v="E41SX30"/>
    <d v="2025-01-02T00:00:00"/>
    <x v="1"/>
    <s v="2882"/>
    <x v="50"/>
    <s v="PA"/>
    <x v="2"/>
    <x v="0"/>
    <d v="2025-01-02T00:00:00"/>
    <d v="1899-12-30T19:05:31"/>
    <d v="2025-01-02T00:00:00"/>
    <d v="1899-12-30T19:05:48"/>
    <d v="2025-01-02T00:00:00"/>
    <d v="1899-12-30T20:07:38"/>
    <x v="0"/>
    <x v="0"/>
    <s v="7001181078"/>
    <s v="EXW"/>
    <d v="1899-12-30T01:02:07"/>
    <x v="697"/>
    <d v="1899-12-30T00:00:17"/>
    <s v="Ensacado"/>
    <s v="E002"/>
    <x v="1"/>
    <d v="1899-12-30T01:02:07"/>
    <d v="1899-12-30T01:01:50"/>
    <x v="13"/>
    <x v="3"/>
    <x v="2"/>
    <x v="2"/>
    <n v="0"/>
    <n v="0"/>
    <x v="0"/>
    <x v="2"/>
    <x v="1"/>
    <n v="0"/>
    <x v="7"/>
    <x v="0"/>
    <d v="1899-12-30T00:00:17"/>
    <d v="1899-12-30T00:00:17"/>
    <x v="0"/>
    <m/>
    <m/>
    <d v="1899-12-30T00:00:00"/>
    <d v="1899-12-30T01:02:07"/>
    <n v="5"/>
    <d v="1899-12-30T00:00:17"/>
    <n v="62.116666666660812"/>
    <x v="14"/>
    <x v="0"/>
  </r>
  <r>
    <x v="10"/>
    <s v="2025000128"/>
    <x v="0"/>
    <x v="654"/>
    <s v="EAL72MD"/>
    <d v="2025-01-02T00:00:00"/>
    <x v="1"/>
    <s v="2882"/>
    <x v="50"/>
    <s v="PA"/>
    <x v="2"/>
    <x v="0"/>
    <d v="2025-01-02T00:00:00"/>
    <d v="1899-12-30T19:14:04"/>
    <d v="2025-01-02T00:00:00"/>
    <d v="1899-12-30T19:14:06"/>
    <d v="2025-01-02T00:00:00"/>
    <d v="1899-12-30T20:22:23"/>
    <x v="0"/>
    <x v="0"/>
    <s v="7001181079"/>
    <s v="EXW"/>
    <d v="1899-12-30T01:08:19"/>
    <x v="3440"/>
    <d v="1899-12-30T00:00:02"/>
    <s v="Ensacado"/>
    <s v="E002"/>
    <x v="1"/>
    <d v="1899-12-30T01:08:19"/>
    <d v="1899-12-30T01:08:17"/>
    <x v="13"/>
    <x v="3"/>
    <x v="2"/>
    <x v="2"/>
    <n v="0"/>
    <n v="0"/>
    <x v="0"/>
    <x v="2"/>
    <x v="1"/>
    <n v="0"/>
    <x v="7"/>
    <x v="0"/>
    <d v="1899-12-30T00:00:02"/>
    <d v="1899-12-30T00:00:02"/>
    <x v="0"/>
    <m/>
    <m/>
    <d v="1899-12-30T00:00:00"/>
    <d v="1899-12-30T01:08:19"/>
    <n v="5"/>
    <d v="1899-12-30T00:00:02"/>
    <n v="68.316666666652836"/>
    <x v="14"/>
    <x v="0"/>
  </r>
  <r>
    <x v="10"/>
    <s v="2025000129"/>
    <x v="0"/>
    <x v="1230"/>
    <s v="E9402GGZ"/>
    <d v="2025-01-02T00:00:00"/>
    <x v="1"/>
    <s v="3236"/>
    <x v="47"/>
    <s v="PA"/>
    <x v="5"/>
    <x v="0"/>
    <d v="2025-01-02T00:00:00"/>
    <d v="1899-12-30T20:59:57"/>
    <d v="2025-01-02T00:00:00"/>
    <d v="1899-12-30T20:59:58"/>
    <d v="2025-01-02T00:00:00"/>
    <d v="1899-12-30T21:39:39"/>
    <x v="0"/>
    <x v="0"/>
    <s v="7001181080"/>
    <s v="FBO"/>
    <d v="1899-12-30T00:39:42"/>
    <x v="1374"/>
    <d v="1899-12-30T00:00:01"/>
    <s v="Granel"/>
    <s v="E001"/>
    <x v="2"/>
    <d v="1899-12-30T00:39:42"/>
    <d v="1899-12-30T00:39:41"/>
    <x v="15"/>
    <x v="3"/>
    <x v="2"/>
    <x v="1"/>
    <n v="0"/>
    <n v="0"/>
    <x v="0"/>
    <x v="1"/>
    <x v="1"/>
    <n v="0"/>
    <x v="7"/>
    <x v="1"/>
    <d v="1899-12-30T00:00:01"/>
    <d v="1899-12-30T00:00:01"/>
    <x v="0"/>
    <m/>
    <m/>
    <d v="1899-12-30T00:00:00"/>
    <d v="1899-12-30T00:39:42"/>
    <n v="5"/>
    <d v="1899-12-30T00:00:01"/>
    <n v="39.699999999993572"/>
    <x v="15"/>
    <x v="1"/>
  </r>
  <r>
    <x v="10"/>
    <s v="2025000131"/>
    <x v="0"/>
    <x v="1282"/>
    <s v="E6878LBJ"/>
    <d v="2025-01-03T00:00:00"/>
    <x v="1"/>
    <s v="837"/>
    <x v="48"/>
    <s v="PA"/>
    <x v="0"/>
    <x v="0"/>
    <d v="2025-01-03T00:00:00"/>
    <d v="1899-12-30T06:15:08"/>
    <d v="2025-01-03T00:00:00"/>
    <d v="1899-12-30T06:15:29"/>
    <d v="2025-01-03T00:00:00"/>
    <d v="1899-12-30T06:43:49"/>
    <x v="0"/>
    <x v="0"/>
    <s v="7001181081"/>
    <s v="FBO"/>
    <d v="1899-12-30T00:28:41"/>
    <x v="1231"/>
    <d v="1899-12-30T00:00:21"/>
    <s v="Granel"/>
    <s v="E001"/>
    <x v="2"/>
    <d v="1899-12-30T00:28:41"/>
    <d v="1899-12-30T00:28:20"/>
    <x v="0"/>
    <x v="4"/>
    <x v="2"/>
    <x v="1"/>
    <n v="0"/>
    <n v="0"/>
    <x v="0"/>
    <x v="1"/>
    <x v="1"/>
    <n v="0"/>
    <x v="7"/>
    <x v="1"/>
    <d v="1899-12-30T00:00:21"/>
    <d v="1899-12-30T00:00:21"/>
    <x v="0"/>
    <m/>
    <m/>
    <d v="1899-12-30T00:00:00"/>
    <d v="1899-12-30T00:28:41"/>
    <n v="6"/>
    <d v="1899-12-30T00:00:21"/>
    <n v="28.683333333331234"/>
    <x v="12"/>
    <x v="1"/>
  </r>
  <r>
    <x v="10"/>
    <s v="2025000130"/>
    <x v="0"/>
    <x v="1220"/>
    <s v="E4598JTV"/>
    <d v="2025-01-03T00:00:00"/>
    <x v="1"/>
    <s v="1782"/>
    <x v="46"/>
    <s v="PA"/>
    <x v="1"/>
    <x v="0"/>
    <d v="2025-01-03T00:00:00"/>
    <d v="1899-12-30T06:14:09"/>
    <d v="2025-01-03T00:00:00"/>
    <d v="1899-12-30T06:14:10"/>
    <d v="2025-01-03T00:00:00"/>
    <d v="1899-12-30T06:50:00"/>
    <x v="0"/>
    <x v="0"/>
    <s v="7001181082"/>
    <s v="FBO"/>
    <d v="1899-12-30T00:35:51"/>
    <x v="747"/>
    <d v="1899-12-30T00:00:01"/>
    <s v="Granel"/>
    <s v="E001"/>
    <x v="2"/>
    <d v="1899-12-30T00:35:51"/>
    <d v="1899-12-30T00:35:50"/>
    <x v="0"/>
    <x v="4"/>
    <x v="2"/>
    <x v="1"/>
    <n v="0"/>
    <n v="0"/>
    <x v="0"/>
    <x v="1"/>
    <x v="1"/>
    <n v="0"/>
    <x v="7"/>
    <x v="1"/>
    <d v="1899-12-30T00:00:01"/>
    <d v="1899-12-30T00:00:01"/>
    <x v="0"/>
    <m/>
    <m/>
    <d v="1899-12-30T00:00:00"/>
    <d v="1899-12-30T00:35:51"/>
    <n v="6"/>
    <d v="1899-12-30T00:00:01"/>
    <n v="35.849999999995212"/>
    <x v="12"/>
    <x v="1"/>
  </r>
  <r>
    <x v="10"/>
    <s v="2025000132"/>
    <x v="0"/>
    <x v="1225"/>
    <s v="E4179KVF"/>
    <d v="2025-01-03T00:00:00"/>
    <x v="1"/>
    <s v="837"/>
    <x v="48"/>
    <s v="PA"/>
    <x v="0"/>
    <x v="0"/>
    <d v="2025-01-03T00:00:00"/>
    <d v="1899-12-30T06:28:13"/>
    <d v="2025-01-03T00:00:00"/>
    <d v="1899-12-30T06:28:14"/>
    <d v="2025-01-03T00:00:00"/>
    <d v="1899-12-30T06:57:15"/>
    <x v="0"/>
    <x v="0"/>
    <s v="7001181083"/>
    <s v="FBO"/>
    <d v="1899-12-30T00:29:02"/>
    <x v="1218"/>
    <d v="1899-12-30T00:00:01"/>
    <s v="Granel"/>
    <s v="E001"/>
    <x v="2"/>
    <d v="1899-12-30T00:29:02"/>
    <d v="1899-12-30T00:29:01"/>
    <x v="0"/>
    <x v="4"/>
    <x v="2"/>
    <x v="1"/>
    <n v="0"/>
    <n v="0"/>
    <x v="0"/>
    <x v="1"/>
    <x v="1"/>
    <n v="0"/>
    <x v="7"/>
    <x v="1"/>
    <d v="1899-12-30T00:00:01"/>
    <d v="1899-12-30T00:00:01"/>
    <x v="0"/>
    <m/>
    <m/>
    <d v="1899-12-30T00:00:00"/>
    <d v="1899-12-30T00:29:02"/>
    <n v="6"/>
    <d v="1899-12-30T00:00:01"/>
    <n v="29.033333333323217"/>
    <x v="12"/>
    <x v="1"/>
  </r>
  <r>
    <x v="10"/>
    <s v="2025000133"/>
    <x v="0"/>
    <x v="1260"/>
    <s v="E1154JWB"/>
    <d v="2025-01-03T00:00:00"/>
    <x v="1"/>
    <s v="837"/>
    <x v="48"/>
    <s v="PA"/>
    <x v="7"/>
    <x v="0"/>
    <d v="2025-01-03T00:00:00"/>
    <d v="1899-12-30T06:39:49"/>
    <d v="2025-01-03T00:00:00"/>
    <d v="1899-12-30T06:39:51"/>
    <d v="2025-01-03T00:00:00"/>
    <d v="1899-12-30T07:15:38"/>
    <x v="0"/>
    <x v="0"/>
    <s v="7001181084"/>
    <s v="FBO"/>
    <d v="1899-12-30T00:35:49"/>
    <x v="1159"/>
    <d v="1899-12-30T00:00:02"/>
    <s v="Granel"/>
    <s v="E001"/>
    <x v="2"/>
    <d v="1899-12-30T00:35:49"/>
    <d v="1899-12-30T00:35:47"/>
    <x v="0"/>
    <x v="4"/>
    <x v="2"/>
    <x v="1"/>
    <n v="0"/>
    <n v="0"/>
    <x v="0"/>
    <x v="1"/>
    <x v="1"/>
    <n v="0"/>
    <x v="7"/>
    <x v="1"/>
    <d v="1899-12-30T00:00:02"/>
    <d v="1899-12-30T00:00:02"/>
    <x v="0"/>
    <m/>
    <m/>
    <d v="1899-12-30T00:00:00"/>
    <d v="1899-12-30T00:35:49"/>
    <n v="6"/>
    <d v="1899-12-30T00:00:02"/>
    <n v="35.816666666673648"/>
    <x v="0"/>
    <x v="1"/>
  </r>
  <r>
    <x v="10"/>
    <s v="2025000134"/>
    <x v="0"/>
    <x v="1226"/>
    <s v="E4948KGF"/>
    <d v="2025-01-03T00:00:00"/>
    <x v="1"/>
    <s v="837"/>
    <x v="48"/>
    <s v="PA"/>
    <x v="0"/>
    <x v="0"/>
    <d v="2025-01-03T00:00:00"/>
    <d v="1899-12-30T06:48:39"/>
    <d v="2025-01-03T00:00:00"/>
    <d v="1899-12-30T06:48:40"/>
    <d v="2025-01-03T00:00:00"/>
    <d v="1899-12-30T07:21:17"/>
    <x v="0"/>
    <x v="0"/>
    <s v="7001181085"/>
    <s v="FBO"/>
    <d v="1899-12-30T00:32:38"/>
    <x v="2519"/>
    <d v="1899-12-30T00:00:01"/>
    <s v="Granel"/>
    <s v="E001"/>
    <x v="2"/>
    <d v="1899-12-30T00:32:38"/>
    <d v="1899-12-30T00:32:37"/>
    <x v="0"/>
    <x v="4"/>
    <x v="2"/>
    <x v="1"/>
    <n v="0"/>
    <n v="0"/>
    <x v="0"/>
    <x v="1"/>
    <x v="1"/>
    <n v="0"/>
    <x v="7"/>
    <x v="1"/>
    <d v="1899-12-30T00:00:01"/>
    <d v="1899-12-30T00:00:01"/>
    <x v="0"/>
    <m/>
    <m/>
    <d v="1899-12-30T00:00:00"/>
    <d v="1899-12-30T00:32:38"/>
    <n v="6"/>
    <d v="1899-12-30T00:00:01"/>
    <n v="32.63333333333761"/>
    <x v="0"/>
    <x v="1"/>
  </r>
  <r>
    <x v="10"/>
    <s v="2025000135"/>
    <x v="0"/>
    <x v="1228"/>
    <s v="E5940JLK"/>
    <d v="2025-01-03T00:00:00"/>
    <x v="1"/>
    <s v="837"/>
    <x v="48"/>
    <s v="PA"/>
    <x v="0"/>
    <x v="0"/>
    <d v="2025-01-03T00:00:00"/>
    <d v="1899-12-30T06:57:31"/>
    <d v="2025-01-03T00:00:00"/>
    <d v="1899-12-30T06:57:32"/>
    <d v="2025-01-03T00:00:00"/>
    <d v="1899-12-30T07:39:41"/>
    <x v="0"/>
    <x v="0"/>
    <s v="7001181086"/>
    <s v="FBO"/>
    <d v="1899-12-30T00:42:10"/>
    <x v="3092"/>
    <d v="1899-12-30T00:00:01"/>
    <s v="Granel"/>
    <s v="E001"/>
    <x v="2"/>
    <d v="1899-12-30T00:42:10"/>
    <d v="1899-12-30T00:42:09"/>
    <x v="0"/>
    <x v="4"/>
    <x v="2"/>
    <x v="1"/>
    <n v="0"/>
    <n v="0"/>
    <x v="0"/>
    <x v="1"/>
    <x v="1"/>
    <n v="0"/>
    <x v="7"/>
    <x v="1"/>
    <d v="1899-12-30T00:00:01"/>
    <d v="1899-12-30T00:00:01"/>
    <x v="0"/>
    <m/>
    <m/>
    <d v="1899-12-30T00:00:00"/>
    <d v="1899-12-30T00:42:10"/>
    <n v="6"/>
    <d v="1899-12-30T00:00:01"/>
    <n v="42.166666666670409"/>
    <x v="0"/>
    <x v="1"/>
  </r>
  <r>
    <x v="10"/>
    <s v="2025000136"/>
    <x v="0"/>
    <x v="408"/>
    <s v="EAV11BG"/>
    <d v="2025-01-03T00:00:00"/>
    <x v="1"/>
    <s v="2882"/>
    <x v="50"/>
    <s v="PA"/>
    <x v="2"/>
    <x v="0"/>
    <d v="2025-01-03T00:00:00"/>
    <d v="1899-12-30T07:07:34"/>
    <d v="2025-01-03T00:00:00"/>
    <d v="1899-12-30T07:07:36"/>
    <d v="2025-01-03T00:00:00"/>
    <d v="1899-12-30T07:54:07"/>
    <x v="0"/>
    <x v="0"/>
    <s v="7001181087"/>
    <s v="EXW"/>
    <d v="1899-12-30T00:46:33"/>
    <x v="59"/>
    <d v="1899-12-30T00:00:02"/>
    <s v="Ensacado"/>
    <s v="E002"/>
    <x v="1"/>
    <d v="1899-12-30T00:46:33"/>
    <d v="1899-12-30T00:46:31"/>
    <x v="1"/>
    <x v="4"/>
    <x v="2"/>
    <x v="2"/>
    <n v="0"/>
    <n v="0"/>
    <x v="0"/>
    <x v="2"/>
    <x v="1"/>
    <n v="0"/>
    <x v="7"/>
    <x v="0"/>
    <d v="1899-12-30T00:00:02"/>
    <d v="1899-12-30T00:00:02"/>
    <x v="0"/>
    <m/>
    <m/>
    <d v="1899-12-30T00:00:00"/>
    <d v="1899-12-30T00:46:33"/>
    <n v="6"/>
    <d v="1899-12-30T00:00:02"/>
    <n v="46.550000000001603"/>
    <x v="0"/>
    <x v="0"/>
  </r>
  <r>
    <x v="10"/>
    <s v="2025000137"/>
    <x v="0"/>
    <x v="1237"/>
    <s v="E9349KRP"/>
    <d v="2025-01-03T00:00:00"/>
    <x v="1"/>
    <s v="1782"/>
    <x v="46"/>
    <s v="PA"/>
    <x v="1"/>
    <x v="0"/>
    <d v="2025-01-03T00:00:00"/>
    <d v="1899-12-30T07:23:59"/>
    <d v="2025-01-03T00:00:00"/>
    <d v="1899-12-30T07:24:02"/>
    <d v="2025-01-03T00:00:00"/>
    <d v="1899-12-30T07:58:57"/>
    <x v="0"/>
    <x v="0"/>
    <s v="7001181088"/>
    <s v="EXW"/>
    <d v="1899-12-30T00:34:58"/>
    <x v="3352"/>
    <d v="1899-12-30T00:00:03"/>
    <s v="Granel"/>
    <s v="E001"/>
    <x v="1"/>
    <d v="1899-12-30T00:34:58"/>
    <d v="1899-12-30T00:34:55"/>
    <x v="1"/>
    <x v="4"/>
    <x v="2"/>
    <x v="1"/>
    <n v="0"/>
    <n v="0"/>
    <x v="0"/>
    <x v="1"/>
    <x v="1"/>
    <n v="0"/>
    <x v="7"/>
    <x v="1"/>
    <d v="1899-12-30T00:00:03"/>
    <d v="1899-12-30T00:00:03"/>
    <x v="0"/>
    <m/>
    <m/>
    <d v="1899-12-30T00:00:00"/>
    <d v="1899-12-30T00:34:58"/>
    <n v="6"/>
    <d v="1899-12-30T00:00:03"/>
    <n v="34.966666666670399"/>
    <x v="0"/>
    <x v="1"/>
  </r>
  <r>
    <x v="10"/>
    <s v="2025000139"/>
    <x v="0"/>
    <x v="1242"/>
    <s v="E5397JZM"/>
    <d v="2025-01-03T00:00:00"/>
    <x v="1"/>
    <s v="837"/>
    <x v="48"/>
    <s v="PA"/>
    <x v="0"/>
    <x v="0"/>
    <d v="2025-01-03T00:00:00"/>
    <d v="1899-12-30T07:54:38"/>
    <d v="2025-01-03T00:00:00"/>
    <d v="1899-12-30T07:54:41"/>
    <d v="2025-01-03T00:00:00"/>
    <d v="1899-12-30T08:26:39"/>
    <x v="0"/>
    <x v="0"/>
    <s v="7001181089"/>
    <s v="FBO"/>
    <d v="1899-12-30T00:32:01"/>
    <x v="941"/>
    <d v="1899-12-30T00:00:03"/>
    <s v="Granel"/>
    <s v="E001"/>
    <x v="2"/>
    <d v="1899-12-30T00:32:01"/>
    <d v="1899-12-30T00:31:58"/>
    <x v="1"/>
    <x v="4"/>
    <x v="2"/>
    <x v="1"/>
    <n v="0"/>
    <n v="0"/>
    <x v="0"/>
    <x v="1"/>
    <x v="1"/>
    <n v="0"/>
    <x v="7"/>
    <x v="1"/>
    <d v="1899-12-30T00:00:03"/>
    <d v="1899-12-30T00:00:03"/>
    <x v="0"/>
    <m/>
    <m/>
    <d v="1899-12-30T00:00:00"/>
    <d v="1899-12-30T00:32:01"/>
    <n v="6"/>
    <d v="1899-12-30T00:00:03"/>
    <n v="32.016666666672016"/>
    <x v="1"/>
    <x v="1"/>
  </r>
  <r>
    <x v="10"/>
    <s v="2025000138"/>
    <x v="0"/>
    <x v="444"/>
    <s v="E66UC63"/>
    <d v="2025-01-03T00:00:00"/>
    <x v="1"/>
    <s v="2882"/>
    <x v="50"/>
    <s v="PA"/>
    <x v="2"/>
    <x v="0"/>
    <d v="2025-01-03T00:00:00"/>
    <d v="1899-12-30T07:32:45"/>
    <d v="2025-01-03T00:00:00"/>
    <d v="1899-12-30T07:32:48"/>
    <d v="2025-01-03T00:00:00"/>
    <d v="1899-12-30T08:48:04"/>
    <x v="0"/>
    <x v="0"/>
    <s v="7001181090"/>
    <s v="EXW"/>
    <d v="1899-12-30T01:15:19"/>
    <x v="3441"/>
    <d v="1899-12-30T00:00:03"/>
    <s v="Ensacado"/>
    <s v="E002"/>
    <x v="1"/>
    <d v="1899-12-30T01:15:19"/>
    <d v="1899-12-30T01:15:16"/>
    <x v="1"/>
    <x v="4"/>
    <x v="2"/>
    <x v="2"/>
    <n v="0"/>
    <n v="0"/>
    <x v="0"/>
    <x v="2"/>
    <x v="1"/>
    <n v="0"/>
    <x v="7"/>
    <x v="0"/>
    <d v="1899-12-30T00:00:03"/>
    <d v="1899-12-30T00:00:03"/>
    <x v="0"/>
    <m/>
    <m/>
    <d v="1899-12-30T00:00:00"/>
    <d v="1899-12-30T01:15:19"/>
    <n v="6"/>
    <d v="1899-12-30T00:00:03"/>
    <n v="75.316666666665597"/>
    <x v="1"/>
    <x v="0"/>
  </r>
  <r>
    <x v="10"/>
    <s v="2025000140"/>
    <x v="0"/>
    <x v="1231"/>
    <s v="E2222JCW"/>
    <d v="2025-01-03T00:00:00"/>
    <x v="1"/>
    <s v="837"/>
    <x v="48"/>
    <s v="PA"/>
    <x v="0"/>
    <x v="0"/>
    <d v="2025-01-03T00:00:00"/>
    <d v="1899-12-30T08:38:51"/>
    <d v="2025-01-03T00:00:00"/>
    <d v="1899-12-30T08:38:53"/>
    <d v="2025-01-03T00:00:00"/>
    <d v="1899-12-30T09:23:00"/>
    <x v="0"/>
    <x v="0"/>
    <s v="7001181091"/>
    <s v="FBO"/>
    <d v="1899-12-30T00:44:09"/>
    <x v="2373"/>
    <d v="1899-12-30T00:00:02"/>
    <s v="Granel"/>
    <s v="E001"/>
    <x v="2"/>
    <d v="1899-12-30T00:44:09"/>
    <d v="1899-12-30T00:44:07"/>
    <x v="2"/>
    <x v="4"/>
    <x v="2"/>
    <x v="1"/>
    <n v="0"/>
    <n v="0"/>
    <x v="0"/>
    <x v="1"/>
    <x v="1"/>
    <n v="0"/>
    <x v="7"/>
    <x v="1"/>
    <d v="1899-12-30T00:00:02"/>
    <d v="1899-12-30T00:00:02"/>
    <x v="0"/>
    <m/>
    <m/>
    <d v="1899-12-30T00:00:00"/>
    <d v="1899-12-30T00:44:09"/>
    <n v="6"/>
    <d v="1899-12-30T00:00:02"/>
    <n v="44.14999999999683"/>
    <x v="2"/>
    <x v="1"/>
  </r>
  <r>
    <x v="10"/>
    <s v="2025000141"/>
    <x v="0"/>
    <x v="1224"/>
    <s v="E0897HWR"/>
    <d v="2025-01-03T00:00:00"/>
    <x v="1"/>
    <s v="837"/>
    <x v="48"/>
    <s v="PA"/>
    <x v="0"/>
    <x v="0"/>
    <d v="2025-01-03T00:00:00"/>
    <d v="1899-12-30T08:55:51"/>
    <d v="2025-01-03T00:00:00"/>
    <d v="1899-12-30T08:56:05"/>
    <d v="2025-01-03T00:00:00"/>
    <d v="1899-12-30T09:41:12"/>
    <x v="0"/>
    <x v="0"/>
    <s v="7001181092"/>
    <s v="FBO"/>
    <d v="1899-12-30T00:45:21"/>
    <x v="764"/>
    <d v="1899-12-30T00:00:14"/>
    <s v="Granel"/>
    <s v="E001"/>
    <x v="2"/>
    <d v="1899-12-30T00:45:21"/>
    <d v="1899-12-30T00:45:07"/>
    <x v="2"/>
    <x v="4"/>
    <x v="2"/>
    <x v="1"/>
    <n v="0"/>
    <n v="0"/>
    <x v="0"/>
    <x v="1"/>
    <x v="1"/>
    <n v="0"/>
    <x v="7"/>
    <x v="0"/>
    <d v="1899-12-30T00:00:14"/>
    <d v="1899-12-30T00:00:14"/>
    <x v="0"/>
    <m/>
    <m/>
    <d v="1899-12-30T00:00:00"/>
    <d v="1899-12-30T00:45:21"/>
    <n v="6"/>
    <d v="1899-12-30T00:00:14"/>
    <n v="45.349999999991979"/>
    <x v="2"/>
    <x v="0"/>
  </r>
  <r>
    <x v="10"/>
    <s v="2025000142"/>
    <x v="0"/>
    <x v="1232"/>
    <s v="ER2114BBN"/>
    <d v="2025-01-03T00:00:00"/>
    <x v="1"/>
    <s v="1782"/>
    <x v="46"/>
    <s v="PA"/>
    <x v="1"/>
    <x v="0"/>
    <d v="2025-01-03T00:00:00"/>
    <d v="1899-12-30T09:29:27"/>
    <d v="2025-01-03T00:00:00"/>
    <d v="1899-12-30T09:29:29"/>
    <d v="2025-01-03T00:00:00"/>
    <d v="1899-12-30T09:58:13"/>
    <x v="0"/>
    <x v="0"/>
    <s v="7001181093"/>
    <s v="EXW"/>
    <d v="1899-12-30T00:28:46"/>
    <x v="1247"/>
    <d v="1899-12-30T00:00:02"/>
    <s v="Granel"/>
    <s v="E001"/>
    <x v="1"/>
    <d v="1899-12-30T00:28:46"/>
    <d v="1899-12-30T00:28:44"/>
    <x v="3"/>
    <x v="4"/>
    <x v="2"/>
    <x v="1"/>
    <n v="0"/>
    <n v="0"/>
    <x v="0"/>
    <x v="1"/>
    <x v="1"/>
    <n v="0"/>
    <x v="7"/>
    <x v="1"/>
    <d v="1899-12-30T00:00:02"/>
    <d v="1899-12-30T00:00:02"/>
    <x v="0"/>
    <m/>
    <m/>
    <d v="1899-12-30T00:00:00"/>
    <d v="1899-12-30T00:28:46"/>
    <n v="6"/>
    <d v="1899-12-30T00:00:02"/>
    <n v="28.766666666663994"/>
    <x v="2"/>
    <x v="1"/>
  </r>
  <r>
    <x v="10"/>
    <s v="2025000143"/>
    <x v="0"/>
    <x v="1242"/>
    <s v="E5397JZM"/>
    <d v="2025-01-03T00:00:00"/>
    <x v="1"/>
    <s v="837"/>
    <x v="48"/>
    <s v="PA"/>
    <x v="0"/>
    <x v="0"/>
    <d v="2025-01-03T00:00:00"/>
    <d v="1899-12-30T10:34:20"/>
    <d v="2025-01-03T00:00:00"/>
    <d v="1899-12-30T10:34:22"/>
    <d v="2025-01-03T00:00:00"/>
    <d v="1899-12-30T11:14:32"/>
    <x v="0"/>
    <x v="0"/>
    <s v="7001181094"/>
    <s v="FBO"/>
    <d v="1899-12-30T00:40:12"/>
    <x v="353"/>
    <d v="1899-12-30T00:00:02"/>
    <s v="Granel"/>
    <s v="E001"/>
    <x v="2"/>
    <d v="1899-12-30T00:40:12"/>
    <d v="1899-12-30T00:40:10"/>
    <x v="4"/>
    <x v="4"/>
    <x v="2"/>
    <x v="1"/>
    <n v="0"/>
    <n v="0"/>
    <x v="0"/>
    <x v="1"/>
    <x v="1"/>
    <n v="0"/>
    <x v="7"/>
    <x v="1"/>
    <d v="1899-12-30T00:00:02"/>
    <d v="1899-12-30T00:00:02"/>
    <x v="0"/>
    <m/>
    <m/>
    <d v="1899-12-30T00:00:00"/>
    <d v="1899-12-30T00:40:12"/>
    <n v="6"/>
    <d v="1899-12-30T00:00:02"/>
    <n v="40.200000000004842"/>
    <x v="4"/>
    <x v="1"/>
  </r>
  <r>
    <x v="10"/>
    <s v="2025000145"/>
    <x v="0"/>
    <x v="1229"/>
    <s v="E6758JLK"/>
    <d v="2025-01-03T00:00:00"/>
    <x v="1"/>
    <s v="837"/>
    <x v="48"/>
    <s v="PA"/>
    <x v="7"/>
    <x v="0"/>
    <d v="2025-01-03T00:00:00"/>
    <d v="1899-12-30T10:50:15"/>
    <d v="2025-01-03T00:00:00"/>
    <d v="1899-12-30T10:50:29"/>
    <d v="2025-01-03T00:00:00"/>
    <d v="1899-12-30T11:19:22"/>
    <x v="0"/>
    <x v="0"/>
    <s v="7001181095"/>
    <s v="FBO"/>
    <d v="1899-12-30T00:29:07"/>
    <x v="476"/>
    <d v="1899-12-30T00:00:14"/>
    <s v="Granel"/>
    <s v="E001"/>
    <x v="2"/>
    <d v="1899-12-30T00:29:07"/>
    <d v="1899-12-30T00:28:53"/>
    <x v="4"/>
    <x v="4"/>
    <x v="2"/>
    <x v="1"/>
    <n v="0"/>
    <n v="0"/>
    <x v="0"/>
    <x v="1"/>
    <x v="1"/>
    <n v="0"/>
    <x v="7"/>
    <x v="1"/>
    <d v="1899-12-30T00:00:14"/>
    <d v="1899-12-30T00:00:14"/>
    <x v="0"/>
    <m/>
    <m/>
    <d v="1899-12-30T00:00:00"/>
    <d v="1899-12-30T00:29:07"/>
    <n v="6"/>
    <d v="1899-12-30T00:00:14"/>
    <n v="29.116666666670444"/>
    <x v="4"/>
    <x v="1"/>
  </r>
  <r>
    <x v="10"/>
    <s v="2025000146"/>
    <x v="0"/>
    <x v="1230"/>
    <s v="E9402GGZ"/>
    <d v="2025-01-03T00:00:00"/>
    <x v="1"/>
    <s v="837"/>
    <x v="48"/>
    <s v="PA"/>
    <x v="0"/>
    <x v="0"/>
    <d v="2025-01-03T00:00:00"/>
    <d v="1899-12-30T10:57:59"/>
    <d v="2025-01-03T00:00:00"/>
    <d v="1899-12-30T10:58:00"/>
    <d v="2025-01-03T00:00:00"/>
    <d v="1899-12-30T11:27:51"/>
    <x v="0"/>
    <x v="0"/>
    <s v="7001181096"/>
    <s v="FBO"/>
    <d v="1899-12-30T00:29:52"/>
    <x v="931"/>
    <d v="1899-12-30T00:00:01"/>
    <s v="Granel"/>
    <s v="E001"/>
    <x v="2"/>
    <d v="1899-12-30T00:29:52"/>
    <d v="1899-12-30T00:29:51"/>
    <x v="4"/>
    <x v="4"/>
    <x v="2"/>
    <x v="1"/>
    <n v="0"/>
    <n v="0"/>
    <x v="0"/>
    <x v="1"/>
    <x v="1"/>
    <n v="0"/>
    <x v="7"/>
    <x v="1"/>
    <d v="1899-12-30T00:00:01"/>
    <d v="1899-12-30T00:00:01"/>
    <x v="0"/>
    <m/>
    <m/>
    <d v="1899-12-30T00:00:00"/>
    <d v="1899-12-30T00:29:52"/>
    <n v="6"/>
    <d v="1899-12-30T00:00:01"/>
    <n v="29.866666666665605"/>
    <x v="4"/>
    <x v="1"/>
  </r>
  <r>
    <x v="10"/>
    <s v="2025000147"/>
    <x v="0"/>
    <x v="1289"/>
    <s v="E1546LHP"/>
    <d v="2025-01-03T00:00:00"/>
    <x v="0"/>
    <s v="200185"/>
    <x v="53"/>
    <s v="PA"/>
    <x v="2"/>
    <x v="0"/>
    <d v="2025-01-03T00:00:00"/>
    <d v="1899-12-30T11:10:59"/>
    <d v="2025-01-03T00:00:00"/>
    <d v="1899-12-30T11:11:00"/>
    <d v="2025-01-03T00:00:00"/>
    <d v="1899-12-30T11:31:28"/>
    <x v="0"/>
    <x v="0"/>
    <s v="7001181097"/>
    <s v="FBO"/>
    <d v="1899-12-30T00:20:29"/>
    <x v="2540"/>
    <d v="1899-12-30T00:00:01"/>
    <s v="Granel"/>
    <s v="E001"/>
    <x v="0"/>
    <d v="1899-12-30T00:20:29"/>
    <d v="1899-12-30T00:20:28"/>
    <x v="5"/>
    <x v="4"/>
    <x v="2"/>
    <x v="0"/>
    <n v="0"/>
    <n v="0"/>
    <x v="0"/>
    <x v="0"/>
    <x v="1"/>
    <n v="0"/>
    <x v="7"/>
    <x v="1"/>
    <d v="1899-12-30T00:00:01"/>
    <d v="1899-12-30T00:00:01"/>
    <x v="0"/>
    <m/>
    <m/>
    <d v="1899-12-30T00:00:00"/>
    <d v="1899-12-30T00:20:29"/>
    <n v="6"/>
    <d v="1899-12-30T00:00:01"/>
    <n v="20.483333333337548"/>
    <x v="4"/>
    <x v="1"/>
  </r>
  <r>
    <x v="10"/>
    <s v="2025000148"/>
    <x v="0"/>
    <x v="1237"/>
    <s v="E9349KRP"/>
    <d v="2025-01-03T00:00:00"/>
    <x v="1"/>
    <s v="837"/>
    <x v="48"/>
    <s v="PA"/>
    <x v="0"/>
    <x v="0"/>
    <d v="2025-01-03T00:00:00"/>
    <d v="1899-12-30T11:20:35"/>
    <d v="2025-01-03T00:00:00"/>
    <d v="1899-12-30T11:20:55"/>
    <d v="2025-01-03T00:00:00"/>
    <d v="1899-12-30T11:53:06"/>
    <x v="0"/>
    <x v="0"/>
    <s v="7001181098"/>
    <s v="EXW"/>
    <d v="1899-12-30T00:32:31"/>
    <x v="482"/>
    <d v="1899-12-30T00:00:20"/>
    <s v="Granel"/>
    <s v="E001"/>
    <x v="1"/>
    <d v="1899-12-30T00:32:31"/>
    <d v="1899-12-30T00:32:11"/>
    <x v="5"/>
    <x v="4"/>
    <x v="2"/>
    <x v="1"/>
    <n v="0"/>
    <n v="0"/>
    <x v="0"/>
    <x v="1"/>
    <x v="1"/>
    <n v="0"/>
    <x v="7"/>
    <x v="1"/>
    <d v="1899-12-30T00:00:20"/>
    <d v="1899-12-30T00:00:20"/>
    <x v="0"/>
    <m/>
    <m/>
    <d v="1899-12-30T00:00:00"/>
    <d v="1899-12-30T00:32:31"/>
    <n v="6"/>
    <d v="1899-12-30T00:00:20"/>
    <n v="32.516666666668741"/>
    <x v="4"/>
    <x v="1"/>
  </r>
  <r>
    <x v="10"/>
    <s v="2025000144"/>
    <x v="0"/>
    <x v="426"/>
    <s v="E59VU54"/>
    <d v="2025-01-03T00:00:00"/>
    <x v="1"/>
    <s v="2882"/>
    <x v="50"/>
    <s v="PA"/>
    <x v="2"/>
    <x v="0"/>
    <d v="2025-01-03T00:00:00"/>
    <d v="1899-12-30T10:46:22"/>
    <d v="2025-01-03T00:00:00"/>
    <d v="1899-12-30T10:46:25"/>
    <d v="2025-01-03T00:00:00"/>
    <d v="1899-12-30T12:17:51"/>
    <x v="0"/>
    <x v="0"/>
    <s v="7001181099"/>
    <s v="EXW"/>
    <d v="1899-12-30T01:31:29"/>
    <x v="3442"/>
    <d v="1899-12-30T00:00:03"/>
    <s v="Ensacado"/>
    <s v="E002"/>
    <x v="1"/>
    <d v="1899-12-30T01:31:29"/>
    <d v="1899-12-30T01:31:26"/>
    <x v="4"/>
    <x v="4"/>
    <x v="2"/>
    <x v="2"/>
    <n v="0"/>
    <n v="0"/>
    <x v="0"/>
    <x v="2"/>
    <x v="1"/>
    <n v="0"/>
    <x v="7"/>
    <x v="2"/>
    <d v="1899-12-30T00:00:03"/>
    <d v="1899-12-30T00:00:03"/>
    <x v="0"/>
    <m/>
    <m/>
    <d v="1899-12-30T00:00:00"/>
    <d v="1899-12-30T01:31:29"/>
    <n v="6"/>
    <d v="1899-12-30T00:00:03"/>
    <n v="91.483333333329696"/>
    <x v="5"/>
    <x v="0"/>
  </r>
  <r>
    <x v="10"/>
    <s v="2025000150"/>
    <x v="0"/>
    <x v="1279"/>
    <s v="E00PV24"/>
    <d v="2025-01-03T00:00:00"/>
    <x v="1"/>
    <s v="2882"/>
    <x v="50"/>
    <s v="PA"/>
    <x v="2"/>
    <x v="0"/>
    <d v="2025-01-03T00:00:00"/>
    <d v="1899-12-30T11:43:06"/>
    <d v="2025-01-03T00:00:00"/>
    <d v="1899-12-30T11:43:08"/>
    <d v="2025-01-03T00:00:00"/>
    <d v="1899-12-30T12:51:18"/>
    <x v="0"/>
    <x v="0"/>
    <s v="7001181100"/>
    <s v="EXW"/>
    <d v="1899-12-30T01:08:12"/>
    <x v="3443"/>
    <d v="1899-12-30T00:00:02"/>
    <s v="Ensacado"/>
    <s v="E002"/>
    <x v="1"/>
    <d v="1899-12-30T01:08:12"/>
    <d v="1899-12-30T01:08:10"/>
    <x v="5"/>
    <x v="4"/>
    <x v="2"/>
    <x v="2"/>
    <n v="0"/>
    <n v="0"/>
    <x v="0"/>
    <x v="2"/>
    <x v="1"/>
    <n v="0"/>
    <x v="7"/>
    <x v="0"/>
    <d v="1899-12-30T00:00:02"/>
    <d v="1899-12-30T00:00:02"/>
    <x v="0"/>
    <m/>
    <m/>
    <d v="1899-12-30T00:00:00"/>
    <d v="1899-12-30T01:08:12"/>
    <n v="6"/>
    <d v="1899-12-30T00:00:02"/>
    <n v="68.199999999998425"/>
    <x v="5"/>
    <x v="0"/>
  </r>
  <r>
    <x v="10"/>
    <s v="2025000149"/>
    <x v="0"/>
    <x v="1218"/>
    <s v="E9980KJB"/>
    <d v="2025-01-03T00:00:00"/>
    <x v="1"/>
    <s v="3236"/>
    <x v="47"/>
    <s v="PA"/>
    <x v="5"/>
    <x v="0"/>
    <d v="2025-01-03T00:00:00"/>
    <d v="1899-12-30T11:37:21"/>
    <d v="2025-01-03T00:00:00"/>
    <d v="1899-12-30T11:37:23"/>
    <d v="2025-01-03T00:00:00"/>
    <d v="1899-12-30T13:04:40"/>
    <x v="0"/>
    <x v="0"/>
    <s v="7001181101"/>
    <s v="FBO"/>
    <d v="1899-12-30T01:27:19"/>
    <x v="3444"/>
    <d v="1899-12-30T00:00:02"/>
    <s v="Granel"/>
    <s v="E001"/>
    <x v="2"/>
    <d v="1899-12-30T01:27:19"/>
    <d v="1899-12-30T01:27:17"/>
    <x v="5"/>
    <x v="4"/>
    <x v="2"/>
    <x v="1"/>
    <n v="0"/>
    <n v="0"/>
    <x v="0"/>
    <x v="1"/>
    <x v="1"/>
    <n v="0"/>
    <x v="7"/>
    <x v="0"/>
    <d v="1899-12-30T00:00:02"/>
    <d v="1899-12-30T00:00:02"/>
    <x v="0"/>
    <m/>
    <m/>
    <d v="1899-12-30T00:00:00"/>
    <d v="1899-12-30T01:27:19"/>
    <n v="6"/>
    <d v="1899-12-30T00:00:02"/>
    <n v="87.316666666675147"/>
    <x v="13"/>
    <x v="0"/>
  </r>
  <r>
    <x v="10"/>
    <s v="2025000154"/>
    <x v="0"/>
    <x v="1289"/>
    <s v="E1546LHP"/>
    <d v="2025-01-03T00:00:00"/>
    <x v="0"/>
    <s v="200185"/>
    <x v="53"/>
    <s v="PA"/>
    <x v="2"/>
    <x v="0"/>
    <d v="2025-01-03T00:00:00"/>
    <d v="1899-12-30T12:47:38"/>
    <d v="2025-01-03T00:00:00"/>
    <d v="1899-12-30T12:47:40"/>
    <d v="2025-01-03T00:00:00"/>
    <d v="1899-12-30T13:11:39"/>
    <x v="0"/>
    <x v="0"/>
    <s v="7001181102"/>
    <s v="FBO"/>
    <d v="1899-12-30T00:24:01"/>
    <x v="1188"/>
    <d v="1899-12-30T00:00:02"/>
    <s v="Granel"/>
    <s v="E001"/>
    <x v="0"/>
    <d v="1899-12-30T00:24:01"/>
    <d v="1899-12-30T00:23:59"/>
    <x v="6"/>
    <x v="4"/>
    <x v="2"/>
    <x v="0"/>
    <n v="0"/>
    <n v="0"/>
    <x v="0"/>
    <x v="0"/>
    <x v="1"/>
    <n v="0"/>
    <x v="7"/>
    <x v="1"/>
    <d v="1899-12-30T00:00:02"/>
    <d v="1899-12-30T00:00:02"/>
    <x v="0"/>
    <m/>
    <m/>
    <d v="1899-12-30T00:00:00"/>
    <d v="1899-12-30T00:24:01"/>
    <n v="6"/>
    <d v="1899-12-30T00:00:02"/>
    <n v="24.016666666665571"/>
    <x v="13"/>
    <x v="1"/>
  </r>
  <r>
    <x v="10"/>
    <s v="2025000152"/>
    <x v="0"/>
    <x v="1264"/>
    <s v="E3960KHT"/>
    <d v="2025-01-03T00:00:00"/>
    <x v="1"/>
    <s v="3236"/>
    <x v="47"/>
    <s v="PA"/>
    <x v="5"/>
    <x v="0"/>
    <d v="2025-01-03T00:00:00"/>
    <d v="1899-12-30T11:45:11"/>
    <d v="2025-01-03T00:00:00"/>
    <d v="1899-12-30T11:45:29"/>
    <d v="2025-01-03T00:00:00"/>
    <d v="1899-12-30T13:31:09"/>
    <x v="0"/>
    <x v="0"/>
    <s v="7001181103"/>
    <s v="FBO"/>
    <d v="1899-12-30T01:45:58"/>
    <x v="3445"/>
    <d v="1899-12-30T00:00:18"/>
    <s v="Granel"/>
    <s v="E001"/>
    <x v="2"/>
    <d v="1899-12-30T01:45:58"/>
    <d v="1899-12-30T01:45:40"/>
    <x v="5"/>
    <x v="4"/>
    <x v="2"/>
    <x v="1"/>
    <n v="0"/>
    <n v="0"/>
    <x v="0"/>
    <x v="1"/>
    <x v="1"/>
    <n v="0"/>
    <x v="7"/>
    <x v="2"/>
    <d v="1899-12-30T00:00:18"/>
    <d v="1899-12-30T00:00:18"/>
    <x v="0"/>
    <m/>
    <m/>
    <d v="1899-12-30T00:00:00"/>
    <d v="1899-12-30T01:45:58"/>
    <n v="6"/>
    <d v="1899-12-30T00:00:18"/>
    <n v="105.96666666666239"/>
    <x v="13"/>
    <x v="0"/>
  </r>
  <r>
    <x v="10"/>
    <s v="2025000153"/>
    <x v="0"/>
    <x v="1233"/>
    <s v="ER0328BBM"/>
    <d v="2025-01-03T00:00:00"/>
    <x v="1"/>
    <s v="1782"/>
    <x v="46"/>
    <s v="PA"/>
    <x v="1"/>
    <x v="0"/>
    <d v="2025-01-03T00:00:00"/>
    <d v="1899-12-30T12:40:51"/>
    <d v="2025-01-03T00:00:00"/>
    <d v="1899-12-30T12:40:53"/>
    <d v="2025-01-03T00:00:00"/>
    <d v="1899-12-30T13:44:50"/>
    <x v="0"/>
    <x v="0"/>
    <s v="7001181104"/>
    <s v="EXW"/>
    <d v="1899-12-30T01:03:59"/>
    <x v="3446"/>
    <d v="1899-12-30T00:00:02"/>
    <s v="Granel"/>
    <s v="E001"/>
    <x v="1"/>
    <d v="1899-12-30T01:03:59"/>
    <d v="1899-12-30T01:03:57"/>
    <x v="6"/>
    <x v="4"/>
    <x v="2"/>
    <x v="1"/>
    <n v="0"/>
    <n v="0"/>
    <x v="0"/>
    <x v="1"/>
    <x v="1"/>
    <n v="0"/>
    <x v="7"/>
    <x v="0"/>
    <d v="1899-12-30T00:00:02"/>
    <d v="1899-12-30T00:00:02"/>
    <x v="0"/>
    <m/>
    <m/>
    <d v="1899-12-30T00:00:00"/>
    <d v="1899-12-30T01:03:59"/>
    <n v="6"/>
    <d v="1899-12-30T00:00:02"/>
    <n v="63.983333333332837"/>
    <x v="13"/>
    <x v="0"/>
  </r>
  <r>
    <x v="10"/>
    <s v="2025000155"/>
    <x v="0"/>
    <x v="1289"/>
    <s v="E1546LHP"/>
    <d v="2025-01-03T00:00:00"/>
    <x v="0"/>
    <s v="200185"/>
    <x v="53"/>
    <s v="PA"/>
    <x v="2"/>
    <x v="0"/>
    <d v="2025-01-03T00:00:00"/>
    <d v="1899-12-30T14:23:11"/>
    <d v="2025-01-03T00:00:00"/>
    <d v="1899-12-30T14:23:13"/>
    <d v="2025-01-03T00:00:00"/>
    <d v="1899-12-30T15:09:36"/>
    <x v="0"/>
    <x v="0"/>
    <s v="7001181105"/>
    <s v="EXW"/>
    <d v="1899-12-30T00:46:25"/>
    <x v="794"/>
    <d v="1899-12-30T00:00:02"/>
    <s v="Granel"/>
    <s v="E001"/>
    <x v="0"/>
    <d v="1899-12-30T00:46:25"/>
    <d v="1899-12-30T00:46:23"/>
    <x v="7"/>
    <x v="4"/>
    <x v="2"/>
    <x v="0"/>
    <n v="0"/>
    <n v="0"/>
    <x v="0"/>
    <x v="0"/>
    <x v="1"/>
    <n v="0"/>
    <x v="7"/>
    <x v="0"/>
    <d v="1899-12-30T00:00:02"/>
    <d v="1899-12-30T00:00:02"/>
    <x v="0"/>
    <m/>
    <m/>
    <d v="1899-12-30T00:00:00"/>
    <d v="1899-12-30T00:46:25"/>
    <n v="6"/>
    <d v="1899-12-30T00:00:02"/>
    <n v="46.416666666672107"/>
    <x v="6"/>
    <x v="0"/>
  </r>
  <r>
    <x v="10"/>
    <s v="2025000156"/>
    <x v="0"/>
    <x v="1290"/>
    <s v="E2866LGV"/>
    <d v="2025-01-03T00:00:00"/>
    <x v="0"/>
    <s v="200185"/>
    <x v="53"/>
    <s v="PA"/>
    <x v="2"/>
    <x v="0"/>
    <d v="2025-01-03T00:00:00"/>
    <d v="1899-12-30T14:35:42"/>
    <d v="2025-01-03T00:00:00"/>
    <d v="1899-12-30T14:35:44"/>
    <d v="2025-01-03T00:00:00"/>
    <d v="1899-12-30T15:14:11"/>
    <x v="0"/>
    <x v="0"/>
    <s v="7001181106"/>
    <s v="FBO"/>
    <d v="1899-12-30T00:38:29"/>
    <x v="779"/>
    <d v="1899-12-30T00:00:02"/>
    <s v="Granel"/>
    <s v="E001"/>
    <x v="0"/>
    <d v="1899-12-30T00:38:29"/>
    <d v="1899-12-30T00:38:27"/>
    <x v="7"/>
    <x v="4"/>
    <x v="2"/>
    <x v="0"/>
    <n v="0"/>
    <n v="0"/>
    <x v="0"/>
    <x v="0"/>
    <x v="1"/>
    <n v="0"/>
    <x v="7"/>
    <x v="1"/>
    <d v="1899-12-30T00:00:02"/>
    <d v="1899-12-30T00:00:02"/>
    <x v="0"/>
    <m/>
    <m/>
    <d v="1899-12-30T00:00:00"/>
    <d v="1899-12-30T00:38:29"/>
    <n v="6"/>
    <d v="1899-12-30T00:00:02"/>
    <n v="38.483333333337484"/>
    <x v="6"/>
    <x v="1"/>
  </r>
  <r>
    <x v="10"/>
    <s v="2025000157"/>
    <x v="0"/>
    <x v="1296"/>
    <s v="E3578JVV"/>
    <d v="2025-01-03T00:00:00"/>
    <x v="0"/>
    <s v="200185"/>
    <x v="53"/>
    <s v="PA"/>
    <x v="2"/>
    <x v="0"/>
    <d v="2025-01-03T00:00:00"/>
    <d v="1899-12-30T14:36:59"/>
    <d v="2025-01-03T00:00:00"/>
    <d v="1899-12-30T14:37:01"/>
    <d v="2025-01-03T00:00:00"/>
    <d v="1899-12-30T15:21:35"/>
    <x v="0"/>
    <x v="0"/>
    <s v="7001181107"/>
    <s v="FBO"/>
    <d v="1899-12-30T00:44:36"/>
    <x v="3447"/>
    <d v="1899-12-30T00:00:02"/>
    <s v="Granel"/>
    <s v="E001"/>
    <x v="0"/>
    <d v="1899-12-30T00:44:36"/>
    <d v="1899-12-30T00:44:34"/>
    <x v="7"/>
    <x v="4"/>
    <x v="2"/>
    <x v="0"/>
    <n v="0"/>
    <n v="0"/>
    <x v="0"/>
    <x v="0"/>
    <x v="1"/>
    <n v="0"/>
    <x v="7"/>
    <x v="1"/>
    <d v="1899-12-30T00:00:02"/>
    <d v="1899-12-30T00:00:02"/>
    <x v="0"/>
    <m/>
    <m/>
    <d v="1899-12-30T00:00:00"/>
    <d v="1899-12-30T00:44:36"/>
    <n v="6"/>
    <d v="1899-12-30T00:00:02"/>
    <n v="44.600000000011129"/>
    <x v="6"/>
    <x v="1"/>
  </r>
  <r>
    <x v="10"/>
    <s v="2025000160"/>
    <x v="0"/>
    <x v="1303"/>
    <s v="E5802JNH"/>
    <d v="2025-01-03T00:00:00"/>
    <x v="0"/>
    <s v="200185"/>
    <x v="53"/>
    <s v="PA"/>
    <x v="2"/>
    <x v="0"/>
    <d v="2025-01-03T00:00:00"/>
    <d v="1899-12-30T14:39:25"/>
    <d v="2025-01-03T00:00:00"/>
    <d v="1899-12-30T14:39:35"/>
    <d v="2025-01-03T00:00:00"/>
    <d v="1899-12-30T15:29:17"/>
    <x v="0"/>
    <x v="0"/>
    <s v="7001181108"/>
    <s v="FBO"/>
    <d v="1899-12-30T00:49:52"/>
    <x v="3448"/>
    <d v="1899-12-30T00:00:10"/>
    <s v="Granel"/>
    <s v="E001"/>
    <x v="0"/>
    <d v="1899-12-30T00:49:52"/>
    <d v="1899-12-30T00:49:42"/>
    <x v="7"/>
    <x v="4"/>
    <x v="2"/>
    <x v="0"/>
    <n v="0"/>
    <n v="0"/>
    <x v="0"/>
    <x v="0"/>
    <x v="1"/>
    <n v="0"/>
    <x v="7"/>
    <x v="0"/>
    <d v="1899-12-30T00:00:10"/>
    <d v="1899-12-30T00:00:10"/>
    <x v="0"/>
    <m/>
    <m/>
    <d v="1899-12-30T00:00:00"/>
    <d v="1899-12-30T00:49:52"/>
    <n v="6"/>
    <d v="1899-12-30T00:00:10"/>
    <n v="49.866666666667214"/>
    <x v="6"/>
    <x v="0"/>
  </r>
  <r>
    <x v="10"/>
    <s v="2025000161"/>
    <x v="0"/>
    <x v="1305"/>
    <s v="E9753JYF"/>
    <d v="2025-01-03T00:00:00"/>
    <x v="0"/>
    <s v="200185"/>
    <x v="53"/>
    <s v="PA"/>
    <x v="2"/>
    <x v="0"/>
    <d v="2025-01-03T00:00:00"/>
    <d v="1899-12-30T14:41:05"/>
    <d v="2025-01-03T00:00:00"/>
    <d v="1899-12-30T14:41:06"/>
    <d v="2025-01-03T00:00:00"/>
    <d v="1899-12-30T15:39:04"/>
    <x v="0"/>
    <x v="0"/>
    <s v="7001181109"/>
    <s v="FBO"/>
    <d v="1899-12-30T00:57:59"/>
    <x v="3449"/>
    <d v="1899-12-30T00:00:01"/>
    <s v="Granel"/>
    <s v="E001"/>
    <x v="0"/>
    <d v="1899-12-30T00:57:59"/>
    <d v="1899-12-30T00:57:58"/>
    <x v="7"/>
    <x v="4"/>
    <x v="2"/>
    <x v="0"/>
    <n v="0"/>
    <n v="0"/>
    <x v="0"/>
    <x v="0"/>
    <x v="1"/>
    <n v="0"/>
    <x v="7"/>
    <x v="0"/>
    <d v="1899-12-30T00:00:01"/>
    <d v="1899-12-30T00:00:01"/>
    <x v="0"/>
    <m/>
    <m/>
    <d v="1899-12-30T00:00:00"/>
    <d v="1899-12-30T00:57:59"/>
    <n v="6"/>
    <d v="1899-12-30T00:00:01"/>
    <n v="57.983333333327899"/>
    <x v="6"/>
    <x v="0"/>
  </r>
  <r>
    <x v="10"/>
    <s v="2025000162"/>
    <x v="0"/>
    <x v="1300"/>
    <s v="E2901LGV"/>
    <d v="2025-01-03T00:00:00"/>
    <x v="0"/>
    <s v="200185"/>
    <x v="53"/>
    <s v="PA"/>
    <x v="2"/>
    <x v="0"/>
    <d v="2025-01-03T00:00:00"/>
    <d v="1899-12-30T14:42:49"/>
    <d v="2025-01-03T00:00:00"/>
    <d v="1899-12-30T14:42:50"/>
    <d v="2025-01-03T00:00:00"/>
    <d v="1899-12-30T15:46:38"/>
    <x v="0"/>
    <x v="0"/>
    <s v="7001181110"/>
    <s v="FBO"/>
    <d v="1899-12-30T01:03:49"/>
    <x v="3450"/>
    <d v="1899-12-30T00:00:01"/>
    <s v="Granel"/>
    <s v="E001"/>
    <x v="0"/>
    <d v="1899-12-30T01:03:49"/>
    <d v="1899-12-30T01:03:48"/>
    <x v="7"/>
    <x v="4"/>
    <x v="2"/>
    <x v="0"/>
    <n v="0"/>
    <n v="0"/>
    <x v="0"/>
    <x v="0"/>
    <x v="1"/>
    <n v="0"/>
    <x v="7"/>
    <x v="0"/>
    <d v="1899-12-30T00:00:01"/>
    <d v="1899-12-30T00:00:01"/>
    <x v="0"/>
    <m/>
    <m/>
    <d v="1899-12-30T00:00:00"/>
    <d v="1899-12-30T01:03:49"/>
    <n v="6"/>
    <d v="1899-12-30T00:00:01"/>
    <n v="63.816666666667317"/>
    <x v="6"/>
    <x v="0"/>
  </r>
  <r>
    <x v="10"/>
    <s v="2025000163"/>
    <x v="0"/>
    <x v="1298"/>
    <s v="E8069JJV"/>
    <d v="2025-01-03T00:00:00"/>
    <x v="0"/>
    <s v="200185"/>
    <x v="53"/>
    <s v="PA"/>
    <x v="2"/>
    <x v="0"/>
    <d v="2025-01-03T00:00:00"/>
    <d v="1899-12-30T14:45:30"/>
    <d v="2025-01-03T00:00:00"/>
    <d v="1899-12-30T14:45:32"/>
    <d v="2025-01-03T00:00:00"/>
    <d v="1899-12-30T16:01:13"/>
    <x v="0"/>
    <x v="0"/>
    <s v="7001181111"/>
    <s v="FBO"/>
    <d v="1899-12-30T01:15:43"/>
    <x v="3451"/>
    <d v="1899-12-30T00:00:02"/>
    <s v="Granel"/>
    <s v="E001"/>
    <x v="0"/>
    <d v="1899-12-30T01:15:43"/>
    <d v="1899-12-30T01:15:41"/>
    <x v="7"/>
    <x v="4"/>
    <x v="2"/>
    <x v="0"/>
    <n v="0"/>
    <n v="0"/>
    <x v="0"/>
    <x v="0"/>
    <x v="1"/>
    <n v="0"/>
    <x v="7"/>
    <x v="0"/>
    <d v="1899-12-30T00:00:02"/>
    <d v="1899-12-30T00:00:02"/>
    <x v="0"/>
    <m/>
    <m/>
    <d v="1899-12-30T00:00:00"/>
    <d v="1899-12-30T01:15:43"/>
    <n v="6"/>
    <d v="1899-12-30T00:00:02"/>
    <n v="75.716666666654461"/>
    <x v="9"/>
    <x v="0"/>
  </r>
  <r>
    <x v="10"/>
    <s v="2025000164"/>
    <x v="0"/>
    <x v="1297"/>
    <s v="E8733LJD"/>
    <d v="2025-01-03T00:00:00"/>
    <x v="0"/>
    <s v="200185"/>
    <x v="53"/>
    <s v="PA"/>
    <x v="2"/>
    <x v="0"/>
    <d v="2025-01-03T00:00:00"/>
    <d v="1899-12-30T14:46:43"/>
    <d v="2025-01-03T00:00:00"/>
    <d v="1899-12-30T14:46:45"/>
    <d v="2025-01-03T00:00:00"/>
    <d v="1899-12-30T16:08:35"/>
    <x v="0"/>
    <x v="0"/>
    <s v="7001181112"/>
    <s v="FBO"/>
    <d v="1899-12-30T01:21:52"/>
    <x v="3452"/>
    <d v="1899-12-30T00:00:02"/>
    <s v="Granel"/>
    <s v="E001"/>
    <x v="0"/>
    <d v="1899-12-30T01:21:52"/>
    <d v="1899-12-30T01:21:50"/>
    <x v="7"/>
    <x v="4"/>
    <x v="2"/>
    <x v="0"/>
    <n v="0"/>
    <n v="0"/>
    <x v="0"/>
    <x v="0"/>
    <x v="1"/>
    <n v="0"/>
    <x v="7"/>
    <x v="0"/>
    <d v="1899-12-30T00:00:02"/>
    <d v="1899-12-30T00:00:02"/>
    <x v="0"/>
    <m/>
    <m/>
    <d v="1899-12-30T00:00:00"/>
    <d v="1899-12-30T01:21:52"/>
    <n v="6"/>
    <d v="1899-12-30T00:00:02"/>
    <n v="81.866666666663903"/>
    <x v="9"/>
    <x v="0"/>
  </r>
  <r>
    <x v="10"/>
    <s v="2025000182"/>
    <x v="0"/>
    <x v="1245"/>
    <s v="E9349KRP"/>
    <d v="2025-01-03T00:00:00"/>
    <x v="1"/>
    <s v="2882"/>
    <x v="50"/>
    <s v="PA"/>
    <x v="2"/>
    <x v="0"/>
    <d v="2025-01-03T00:00:00"/>
    <d v="1899-12-30T15:20:07"/>
    <d v="2025-01-03T00:00:00"/>
    <d v="1899-12-30T15:20:09"/>
    <d v="2025-01-03T00:00:00"/>
    <d v="1899-12-30T16:11:27"/>
    <x v="0"/>
    <x v="0"/>
    <s v="7001181113"/>
    <s v="EXW"/>
    <d v="1899-12-30T00:51:20"/>
    <x v="3453"/>
    <d v="1899-12-30T00:00:02"/>
    <s v="Ensacado"/>
    <s v="E002"/>
    <x v="1"/>
    <d v="1899-12-30T00:51:20"/>
    <d v="1899-12-30T00:51:18"/>
    <x v="14"/>
    <x v="4"/>
    <x v="2"/>
    <x v="2"/>
    <n v="0"/>
    <n v="0"/>
    <x v="0"/>
    <x v="2"/>
    <x v="1"/>
    <n v="0"/>
    <x v="7"/>
    <x v="0"/>
    <d v="1899-12-30T00:00:02"/>
    <d v="1899-12-30T00:00:02"/>
    <x v="0"/>
    <m/>
    <m/>
    <d v="1899-12-30T00:00:00"/>
    <d v="1899-12-30T00:51:20"/>
    <n v="6"/>
    <d v="1899-12-30T00:00:02"/>
    <n v="51.333333333335972"/>
    <x v="9"/>
    <x v="0"/>
  </r>
  <r>
    <x v="10"/>
    <s v="2025000168"/>
    <x v="0"/>
    <x v="1306"/>
    <s v="E0636JNW"/>
    <d v="2025-01-03T00:00:00"/>
    <x v="0"/>
    <s v="200185"/>
    <x v="53"/>
    <s v="PA"/>
    <x v="2"/>
    <x v="0"/>
    <d v="2025-01-03T00:00:00"/>
    <d v="1899-12-30T14:51:03"/>
    <d v="2025-01-03T00:00:00"/>
    <d v="1899-12-30T14:51:04"/>
    <d v="2025-01-03T00:00:00"/>
    <d v="1899-12-30T16:13:40"/>
    <x v="0"/>
    <x v="0"/>
    <s v="7001181114"/>
    <s v="EXW"/>
    <d v="1899-12-30T01:22:37"/>
    <x v="1442"/>
    <d v="1899-12-30T00:00:01"/>
    <s v="Granel"/>
    <s v="E001"/>
    <x v="0"/>
    <d v="1899-12-30T01:22:37"/>
    <d v="1899-12-30T01:22:36"/>
    <x v="7"/>
    <x v="4"/>
    <x v="2"/>
    <x v="0"/>
    <n v="0"/>
    <n v="0"/>
    <x v="0"/>
    <x v="0"/>
    <x v="1"/>
    <n v="0"/>
    <x v="7"/>
    <x v="0"/>
    <d v="1899-12-30T00:00:01"/>
    <d v="1899-12-30T00:00:01"/>
    <x v="0"/>
    <m/>
    <m/>
    <d v="1899-12-30T00:00:00"/>
    <d v="1899-12-30T01:22:37"/>
    <n v="6"/>
    <d v="1899-12-30T00:00:01"/>
    <n v="82.616666666673609"/>
    <x v="9"/>
    <x v="0"/>
  </r>
  <r>
    <x v="10"/>
    <s v="2025000183"/>
    <x v="0"/>
    <x v="1236"/>
    <s v="EBU01275R"/>
    <d v="2025-01-03T00:00:00"/>
    <x v="1"/>
    <s v="2955"/>
    <x v="49"/>
    <s v="PA"/>
    <x v="2"/>
    <x v="0"/>
    <d v="2025-01-03T00:00:00"/>
    <d v="1899-12-30T15:52:54"/>
    <d v="2025-01-03T00:00:00"/>
    <d v="1899-12-30T15:52:56"/>
    <d v="2025-01-03T00:00:00"/>
    <d v="1899-12-30T16:23:21"/>
    <x v="0"/>
    <x v="0"/>
    <s v="7001181115"/>
    <s v="EXW"/>
    <d v="1899-12-30T00:30:27"/>
    <x v="1003"/>
    <d v="1899-12-30T00:00:02"/>
    <s v="Ensacado"/>
    <s v="E002"/>
    <x v="1"/>
    <d v="1899-12-30T00:30:27"/>
    <d v="1899-12-30T00:30:25"/>
    <x v="14"/>
    <x v="4"/>
    <x v="2"/>
    <x v="2"/>
    <n v="0"/>
    <n v="0"/>
    <x v="0"/>
    <x v="2"/>
    <x v="1"/>
    <n v="0"/>
    <x v="7"/>
    <x v="1"/>
    <d v="1899-12-30T00:00:02"/>
    <d v="1899-12-30T00:00:02"/>
    <x v="0"/>
    <m/>
    <m/>
    <d v="1899-12-30T00:00:00"/>
    <d v="1899-12-30T00:30:27"/>
    <n v="6"/>
    <d v="1899-12-30T00:00:02"/>
    <n v="30.449999999995168"/>
    <x v="9"/>
    <x v="1"/>
  </r>
  <r>
    <x v="10"/>
    <s v="2025000181"/>
    <x v="0"/>
    <x v="1304"/>
    <s v="E7989JJV"/>
    <d v="2025-01-03T00:00:00"/>
    <x v="0"/>
    <s v="200185"/>
    <x v="53"/>
    <s v="PA"/>
    <x v="2"/>
    <x v="0"/>
    <d v="2025-01-03T00:00:00"/>
    <d v="1899-12-30T15:19:22"/>
    <d v="2025-01-03T00:00:00"/>
    <d v="1899-12-30T15:19:23"/>
    <d v="2025-01-03T00:00:00"/>
    <d v="1899-12-30T16:31:40"/>
    <x v="0"/>
    <x v="0"/>
    <s v="7001181116"/>
    <s v="EXW"/>
    <d v="1899-12-30T01:12:18"/>
    <x v="3454"/>
    <d v="1899-12-30T00:00:01"/>
    <s v="Granel"/>
    <s v="E001"/>
    <x v="0"/>
    <d v="1899-12-30T01:12:18"/>
    <d v="1899-12-30T01:12:17"/>
    <x v="14"/>
    <x v="4"/>
    <x v="2"/>
    <x v="0"/>
    <n v="0"/>
    <n v="0"/>
    <x v="0"/>
    <x v="0"/>
    <x v="1"/>
    <n v="0"/>
    <x v="7"/>
    <x v="0"/>
    <d v="1899-12-30T00:00:01"/>
    <d v="1899-12-30T00:00:01"/>
    <x v="0"/>
    <m/>
    <m/>
    <d v="1899-12-30T00:00:00"/>
    <d v="1899-12-30T01:12:18"/>
    <n v="6"/>
    <d v="1899-12-30T00:00:01"/>
    <n v="72.300000000009547"/>
    <x v="9"/>
    <x v="0"/>
  </r>
  <r>
    <x v="10"/>
    <s v="2025000174"/>
    <x v="0"/>
    <x v="1299"/>
    <s v="E9893KCN"/>
    <d v="2025-01-03T00:00:00"/>
    <x v="0"/>
    <s v="200185"/>
    <x v="53"/>
    <s v="PA"/>
    <x v="2"/>
    <x v="0"/>
    <d v="2025-01-03T00:00:00"/>
    <d v="1899-12-30T15:01:26"/>
    <d v="2025-01-03T00:00:00"/>
    <d v="1899-12-30T15:01:28"/>
    <d v="2025-01-03T00:00:00"/>
    <d v="1899-12-30T16:36:54"/>
    <x v="0"/>
    <x v="0"/>
    <s v="7001181117"/>
    <s v="FBO"/>
    <d v="1899-12-30T01:35:28"/>
    <x v="3455"/>
    <d v="1899-12-30T00:00:02"/>
    <s v="Granel"/>
    <s v="E001"/>
    <x v="0"/>
    <d v="1899-12-30T01:35:28"/>
    <d v="1899-12-30T01:35:26"/>
    <x v="14"/>
    <x v="4"/>
    <x v="2"/>
    <x v="0"/>
    <n v="0"/>
    <n v="0"/>
    <x v="0"/>
    <x v="0"/>
    <x v="1"/>
    <n v="0"/>
    <x v="7"/>
    <x v="2"/>
    <d v="1899-12-30T00:00:02"/>
    <d v="1899-12-30T00:00:02"/>
    <x v="0"/>
    <m/>
    <m/>
    <d v="1899-12-30T00:00:00"/>
    <d v="1899-12-30T01:35:28"/>
    <n v="6"/>
    <d v="1899-12-30T00:00:02"/>
    <n v="95.466666666671941"/>
    <x v="9"/>
    <x v="0"/>
  </r>
  <r>
    <x v="10"/>
    <s v="2025000184"/>
    <x v="0"/>
    <x v="1289"/>
    <s v="E1546LHP"/>
    <d v="2025-01-03T00:00:00"/>
    <x v="0"/>
    <s v="200185"/>
    <x v="53"/>
    <s v="PA"/>
    <x v="2"/>
    <x v="0"/>
    <d v="2025-01-03T00:00:00"/>
    <d v="1899-12-30T16:23:22"/>
    <d v="2025-01-03T00:00:00"/>
    <d v="1899-12-30T16:23:24"/>
    <d v="2025-01-03T00:00:00"/>
    <d v="1899-12-30T16:42:02"/>
    <x v="0"/>
    <x v="0"/>
    <s v="7001181118"/>
    <s v="FBO"/>
    <d v="1899-12-30T00:18:40"/>
    <x v="2002"/>
    <d v="1899-12-30T00:00:02"/>
    <s v="Granel"/>
    <s v="E001"/>
    <x v="0"/>
    <d v="1899-12-30T00:18:40"/>
    <d v="1899-12-30T00:18:38"/>
    <x v="10"/>
    <x v="4"/>
    <x v="2"/>
    <x v="0"/>
    <n v="0"/>
    <n v="0"/>
    <x v="0"/>
    <x v="0"/>
    <x v="1"/>
    <n v="0"/>
    <x v="7"/>
    <x v="1"/>
    <d v="1899-12-30T00:00:02"/>
    <d v="1899-12-30T00:00:02"/>
    <x v="0"/>
    <m/>
    <m/>
    <d v="1899-12-30T00:00:00"/>
    <d v="1899-12-30T00:18:40"/>
    <n v="6"/>
    <d v="1899-12-30T00:00:02"/>
    <n v="18.666666666662497"/>
    <x v="9"/>
    <x v="1"/>
  </r>
  <r>
    <x v="10"/>
    <s v="2025000185"/>
    <x v="0"/>
    <x v="1296"/>
    <s v="E3578JVV"/>
    <d v="2025-01-03T00:00:00"/>
    <x v="0"/>
    <s v="200185"/>
    <x v="53"/>
    <s v="PA"/>
    <x v="2"/>
    <x v="0"/>
    <d v="2025-01-03T00:00:00"/>
    <d v="1899-12-30T16:32:22"/>
    <d v="2025-01-03T00:00:00"/>
    <d v="1899-12-30T16:32:24"/>
    <d v="2025-01-03T00:00:00"/>
    <d v="1899-12-30T16:56:22"/>
    <x v="0"/>
    <x v="0"/>
    <s v="7001181119"/>
    <s v="FBO"/>
    <d v="1899-12-30T00:24:00"/>
    <x v="25"/>
    <d v="1899-12-30T00:00:02"/>
    <s v="Granel"/>
    <s v="E001"/>
    <x v="0"/>
    <d v="1899-12-30T00:24:00"/>
    <d v="1899-12-30T00:23:58"/>
    <x v="10"/>
    <x v="4"/>
    <x v="2"/>
    <x v="0"/>
    <n v="0"/>
    <n v="0"/>
    <x v="0"/>
    <x v="0"/>
    <x v="1"/>
    <n v="0"/>
    <x v="7"/>
    <x v="1"/>
    <d v="1899-12-30T00:00:02"/>
    <d v="1899-12-30T00:00:02"/>
    <x v="0"/>
    <m/>
    <m/>
    <d v="1899-12-30T00:00:00"/>
    <d v="1899-12-30T00:24:00"/>
    <n v="6"/>
    <d v="1899-12-30T00:00:02"/>
    <n v="24.000000000004871"/>
    <x v="9"/>
    <x v="1"/>
  </r>
  <r>
    <x v="10"/>
    <s v="2025000186"/>
    <x v="0"/>
    <x v="1303"/>
    <s v="E5802JNH"/>
    <d v="2025-01-03T00:00:00"/>
    <x v="0"/>
    <s v="200185"/>
    <x v="53"/>
    <s v="PA"/>
    <x v="2"/>
    <x v="0"/>
    <d v="2025-01-03T00:00:00"/>
    <d v="1899-12-30T16:38:52"/>
    <d v="2025-01-03T00:00:00"/>
    <d v="1899-12-30T16:38:53"/>
    <d v="2025-01-03T00:00:00"/>
    <d v="1899-12-30T17:05:38"/>
    <x v="0"/>
    <x v="0"/>
    <s v="7001181120"/>
    <s v="FBO"/>
    <d v="1899-12-30T00:26:46"/>
    <x v="2947"/>
    <d v="1899-12-30T00:00:01"/>
    <s v="Granel"/>
    <s v="E001"/>
    <x v="0"/>
    <d v="1899-12-30T00:26:46"/>
    <d v="1899-12-30T00:26:45"/>
    <x v="10"/>
    <x v="4"/>
    <x v="2"/>
    <x v="0"/>
    <n v="0"/>
    <n v="0"/>
    <x v="0"/>
    <x v="0"/>
    <x v="1"/>
    <n v="0"/>
    <x v="7"/>
    <x v="1"/>
    <d v="1899-12-30T00:00:01"/>
    <d v="1899-12-30T00:00:01"/>
    <x v="0"/>
    <m/>
    <m/>
    <d v="1899-12-30T00:00:00"/>
    <d v="1899-12-30T00:26:46"/>
    <n v="6"/>
    <d v="1899-12-30T00:00:01"/>
    <n v="26.766666666662324"/>
    <x v="10"/>
    <x v="1"/>
  </r>
  <r>
    <x v="10"/>
    <s v="2025000179"/>
    <x v="0"/>
    <x v="1302"/>
    <s v="E0789JFH"/>
    <d v="2025-01-03T00:00:00"/>
    <x v="0"/>
    <s v="200185"/>
    <x v="53"/>
    <s v="PA"/>
    <x v="2"/>
    <x v="0"/>
    <d v="2025-01-03T00:00:00"/>
    <d v="1899-12-30T15:15:17"/>
    <d v="2025-01-03T00:00:00"/>
    <d v="1899-12-30T15:15:19"/>
    <d v="2025-01-03T00:00:00"/>
    <d v="1899-12-30T17:20:38"/>
    <x v="0"/>
    <x v="0"/>
    <s v="7001181121"/>
    <s v="FBO"/>
    <d v="1899-12-30T02:05:21"/>
    <x v="3456"/>
    <d v="1899-12-30T00:00:02"/>
    <s v="Granel"/>
    <s v="E001"/>
    <x v="0"/>
    <d v="1899-12-30T02:05:21"/>
    <d v="1899-12-30T02:05:19"/>
    <x v="14"/>
    <x v="4"/>
    <x v="2"/>
    <x v="0"/>
    <n v="0"/>
    <n v="0"/>
    <x v="0"/>
    <x v="0"/>
    <x v="1"/>
    <n v="0"/>
    <x v="7"/>
    <x v="2"/>
    <d v="1899-12-30T00:00:02"/>
    <d v="1899-12-30T00:00:02"/>
    <x v="0"/>
    <m/>
    <m/>
    <d v="1899-12-30T00:00:00"/>
    <d v="1899-12-30T02:05:21"/>
    <n v="6"/>
    <d v="1899-12-30T00:00:02"/>
    <n v="125.34999999999849"/>
    <x v="10"/>
    <x v="0"/>
  </r>
  <r>
    <x v="10"/>
    <s v="2025000187"/>
    <x v="0"/>
    <x v="1300"/>
    <s v="E2901LGV"/>
    <d v="2025-01-03T00:00:00"/>
    <x v="0"/>
    <s v="200185"/>
    <x v="53"/>
    <s v="PA"/>
    <x v="2"/>
    <x v="0"/>
    <d v="2025-01-03T00:00:00"/>
    <d v="1899-12-30T17:00:20"/>
    <d v="2025-01-03T00:00:00"/>
    <d v="1899-12-30T17:00:23"/>
    <d v="2025-01-03T00:00:00"/>
    <d v="1899-12-30T17:32:34"/>
    <x v="0"/>
    <x v="0"/>
    <s v="7001181122"/>
    <s v="FBO"/>
    <d v="1899-12-30T00:32:14"/>
    <x v="482"/>
    <d v="1899-12-30T00:00:03"/>
    <s v="Granel"/>
    <s v="E001"/>
    <x v="0"/>
    <d v="1899-12-30T00:32:14"/>
    <d v="1899-12-30T00:32:11"/>
    <x v="8"/>
    <x v="4"/>
    <x v="2"/>
    <x v="0"/>
    <n v="0"/>
    <n v="0"/>
    <x v="0"/>
    <x v="0"/>
    <x v="1"/>
    <n v="0"/>
    <x v="7"/>
    <x v="1"/>
    <d v="1899-12-30T00:00:03"/>
    <d v="1899-12-30T00:00:03"/>
    <x v="0"/>
    <m/>
    <m/>
    <d v="1899-12-30T00:00:00"/>
    <d v="1899-12-30T00:32:14"/>
    <n v="6"/>
    <d v="1899-12-30T00:00:03"/>
    <n v="32.233333333334265"/>
    <x v="10"/>
    <x v="1"/>
  </r>
  <r>
    <x v="10"/>
    <s v="2025000188"/>
    <x v="0"/>
    <x v="1232"/>
    <s v="ER2114BBN"/>
    <d v="2025-01-03T00:00:00"/>
    <x v="1"/>
    <s v="1782"/>
    <x v="46"/>
    <s v="PA"/>
    <x v="1"/>
    <x v="0"/>
    <d v="2025-01-03T00:00:00"/>
    <d v="1899-12-30T17:07:38"/>
    <d v="2025-01-03T00:00:00"/>
    <d v="1899-12-30T17:07:39"/>
    <d v="2025-01-03T00:00:00"/>
    <d v="1899-12-30T17:51:26"/>
    <x v="0"/>
    <x v="0"/>
    <s v="7001181123"/>
    <s v="EXW"/>
    <d v="1899-12-30T00:43:48"/>
    <x v="719"/>
    <d v="1899-12-30T00:00:01"/>
    <s v="Granel"/>
    <s v="E001"/>
    <x v="1"/>
    <d v="1899-12-30T00:43:48"/>
    <d v="1899-12-30T00:43:47"/>
    <x v="8"/>
    <x v="4"/>
    <x v="2"/>
    <x v="1"/>
    <n v="0"/>
    <n v="0"/>
    <x v="0"/>
    <x v="1"/>
    <x v="1"/>
    <n v="0"/>
    <x v="7"/>
    <x v="1"/>
    <d v="1899-12-30T00:00:01"/>
    <d v="1899-12-30T00:00:01"/>
    <x v="0"/>
    <m/>
    <m/>
    <d v="1899-12-30T00:00:00"/>
    <d v="1899-12-30T00:43:48"/>
    <n v="6"/>
    <d v="1899-12-30T00:00:01"/>
    <n v="43.800000000004765"/>
    <x v="10"/>
    <x v="1"/>
  </r>
  <r>
    <x v="10"/>
    <s v="2025000191"/>
    <x v="0"/>
    <x v="1297"/>
    <s v="E8733LJD"/>
    <d v="2025-01-03T00:00:00"/>
    <x v="0"/>
    <s v="200185"/>
    <x v="53"/>
    <s v="PA"/>
    <x v="2"/>
    <x v="0"/>
    <d v="2025-01-03T00:00:00"/>
    <d v="1899-12-30T17:20:51"/>
    <d v="2025-01-03T00:00:00"/>
    <d v="1899-12-30T17:20:53"/>
    <d v="2025-01-03T00:00:00"/>
    <d v="1899-12-30T18:00:37"/>
    <x v="0"/>
    <x v="0"/>
    <s v="7001181124"/>
    <s v="EXW"/>
    <d v="1899-12-30T00:39:46"/>
    <x v="685"/>
    <d v="1899-12-30T00:00:02"/>
    <s v="Granel"/>
    <s v="E001"/>
    <x v="0"/>
    <d v="1899-12-30T00:39:46"/>
    <d v="1899-12-30T00:39:44"/>
    <x v="8"/>
    <x v="4"/>
    <x v="2"/>
    <x v="0"/>
    <n v="0"/>
    <n v="0"/>
    <x v="0"/>
    <x v="0"/>
    <x v="1"/>
    <n v="0"/>
    <x v="7"/>
    <x v="1"/>
    <d v="1899-12-30T00:00:02"/>
    <d v="1899-12-30T00:00:02"/>
    <x v="0"/>
    <m/>
    <m/>
    <d v="1899-12-30T00:00:00"/>
    <d v="1899-12-30T00:39:46"/>
    <n v="6"/>
    <d v="1899-12-30T00:00:02"/>
    <n v="39.766666666665635"/>
    <x v="11"/>
    <x v="1"/>
  </r>
  <r>
    <x v="10"/>
    <s v="2025000189"/>
    <x v="0"/>
    <x v="1224"/>
    <s v="E0897HWR"/>
    <d v="2025-01-03T00:00:00"/>
    <x v="1"/>
    <s v="1782"/>
    <x v="46"/>
    <s v="PA"/>
    <x v="1"/>
    <x v="0"/>
    <d v="2025-01-03T00:00:00"/>
    <d v="1899-12-30T17:09:21"/>
    <d v="2025-01-03T00:00:00"/>
    <d v="1899-12-30T17:09:35"/>
    <d v="2025-01-03T00:00:00"/>
    <d v="1899-12-30T18:04:06"/>
    <x v="0"/>
    <x v="0"/>
    <s v="7001181125"/>
    <s v="FBO"/>
    <d v="1899-12-30T00:54:45"/>
    <x v="2660"/>
    <d v="1899-12-30T00:00:14"/>
    <s v="Granel"/>
    <s v="E001"/>
    <x v="2"/>
    <d v="1899-12-30T00:54:45"/>
    <d v="1899-12-30T00:54:31"/>
    <x v="8"/>
    <x v="4"/>
    <x v="2"/>
    <x v="1"/>
    <n v="0"/>
    <n v="0"/>
    <x v="0"/>
    <x v="1"/>
    <x v="1"/>
    <n v="0"/>
    <x v="7"/>
    <x v="0"/>
    <d v="1899-12-30T00:00:14"/>
    <d v="1899-12-30T00:00:14"/>
    <x v="0"/>
    <m/>
    <m/>
    <d v="1899-12-30T00:00:00"/>
    <d v="1899-12-30T00:54:45"/>
    <n v="6"/>
    <d v="1899-12-30T00:00:14"/>
    <n v="54.749999999995126"/>
    <x v="11"/>
    <x v="0"/>
  </r>
  <r>
    <x v="10"/>
    <s v="2025000200"/>
    <x v="0"/>
    <x v="1304"/>
    <s v="E7989JJV"/>
    <d v="2025-01-03T00:00:00"/>
    <x v="0"/>
    <s v="200185"/>
    <x v="53"/>
    <s v="PA"/>
    <x v="2"/>
    <x v="0"/>
    <d v="2025-01-03T00:00:00"/>
    <d v="1899-12-30T17:51:48"/>
    <d v="2025-01-03T00:00:00"/>
    <d v="1899-12-30T17:51:49"/>
    <d v="2025-01-03T00:00:00"/>
    <d v="1899-12-30T18:14:11"/>
    <x v="0"/>
    <x v="0"/>
    <s v="7001181126"/>
    <s v="FBO"/>
    <d v="1899-12-30T00:22:23"/>
    <x v="408"/>
    <d v="1899-12-30T00:00:01"/>
    <s v="Granel"/>
    <s v="E001"/>
    <x v="0"/>
    <d v="1899-12-30T00:22:23"/>
    <d v="1899-12-30T00:22:22"/>
    <x v="8"/>
    <x v="4"/>
    <x v="2"/>
    <x v="0"/>
    <n v="0"/>
    <n v="0"/>
    <x v="0"/>
    <x v="0"/>
    <x v="1"/>
    <n v="0"/>
    <x v="7"/>
    <x v="1"/>
    <d v="1899-12-30T00:00:01"/>
    <d v="1899-12-30T00:00:01"/>
    <x v="0"/>
    <m/>
    <m/>
    <d v="1899-12-30T00:00:00"/>
    <d v="1899-12-30T00:22:23"/>
    <n v="6"/>
    <d v="1899-12-30T00:00:01"/>
    <n v="22.38333333333113"/>
    <x v="11"/>
    <x v="1"/>
  </r>
  <r>
    <x v="10"/>
    <s v="2025000190"/>
    <x v="0"/>
    <x v="1253"/>
    <s v="E8935JMP"/>
    <d v="2025-01-03T00:00:00"/>
    <x v="1"/>
    <s v="1782"/>
    <x v="46"/>
    <s v="PA"/>
    <x v="1"/>
    <x v="0"/>
    <d v="2025-01-03T00:00:00"/>
    <d v="1899-12-30T17:10:36"/>
    <d v="2025-01-03T00:00:00"/>
    <d v="1899-12-30T17:10:38"/>
    <d v="2025-01-03T00:00:00"/>
    <d v="1899-12-30T18:23:51"/>
    <x v="0"/>
    <x v="0"/>
    <s v="7001181127"/>
    <s v="FBO"/>
    <d v="1899-12-30T01:13:15"/>
    <x v="3457"/>
    <d v="1899-12-30T00:00:02"/>
    <s v="Granel"/>
    <s v="E001"/>
    <x v="2"/>
    <d v="1899-12-30T01:13:15"/>
    <d v="1899-12-30T01:13:13"/>
    <x v="8"/>
    <x v="4"/>
    <x v="2"/>
    <x v="1"/>
    <n v="0"/>
    <n v="0"/>
    <x v="0"/>
    <x v="1"/>
    <x v="1"/>
    <n v="0"/>
    <x v="7"/>
    <x v="0"/>
    <d v="1899-12-30T00:00:02"/>
    <d v="1899-12-30T00:00:02"/>
    <x v="0"/>
    <m/>
    <m/>
    <d v="1899-12-30T00:00:00"/>
    <d v="1899-12-30T01:13:15"/>
    <n v="6"/>
    <d v="1899-12-30T00:00:02"/>
    <n v="73.250000000006494"/>
    <x v="11"/>
    <x v="0"/>
  </r>
  <r>
    <x v="10"/>
    <s v="2025000198"/>
    <x v="0"/>
    <x v="1226"/>
    <s v="E4948KGF"/>
    <d v="2025-01-03T00:00:00"/>
    <x v="1"/>
    <s v="1782"/>
    <x v="46"/>
    <s v="PA"/>
    <x v="1"/>
    <x v="0"/>
    <d v="2025-01-03T00:00:00"/>
    <d v="1899-12-30T17:43:37"/>
    <d v="2025-01-03T00:00:00"/>
    <d v="1899-12-30T17:43:37"/>
    <d v="2025-01-03T00:00:00"/>
    <d v="1899-12-30T18:30:12"/>
    <x v="0"/>
    <x v="0"/>
    <s v="7001181128"/>
    <s v="FBO"/>
    <d v="1899-12-30T00:46:35"/>
    <x v="3458"/>
    <d v="1899-12-30T00:00:00"/>
    <s v="Granel"/>
    <s v="E001"/>
    <x v="2"/>
    <d v="1899-12-30T00:46:35"/>
    <d v="1899-12-30T00:46:35"/>
    <x v="8"/>
    <x v="4"/>
    <x v="2"/>
    <x v="1"/>
    <n v="0"/>
    <n v="0"/>
    <x v="0"/>
    <x v="1"/>
    <x v="1"/>
    <n v="0"/>
    <x v="7"/>
    <x v="0"/>
    <d v="1899-12-30T00:00:00"/>
    <d v="1899-12-30T00:00:00"/>
    <x v="0"/>
    <m/>
    <m/>
    <d v="1899-12-30T00:00:00"/>
    <d v="1899-12-30T00:46:35"/>
    <n v="6"/>
    <d v="1899-12-30T00:00:00"/>
    <n v="46.583333333323083"/>
    <x v="11"/>
    <x v="0"/>
  </r>
  <r>
    <x v="10"/>
    <s v="2025000202"/>
    <x v="0"/>
    <x v="1229"/>
    <s v="E6758JLK"/>
    <d v="2025-01-03T00:00:00"/>
    <x v="1"/>
    <s v="1782"/>
    <x v="46"/>
    <s v="PA"/>
    <x v="1"/>
    <x v="0"/>
    <d v="2025-01-03T00:00:00"/>
    <d v="1899-12-30T18:03:44"/>
    <d v="2025-01-03T00:00:00"/>
    <d v="1899-12-30T18:03:45"/>
    <d v="2025-01-03T00:00:00"/>
    <d v="1899-12-30T18:57:25"/>
    <x v="0"/>
    <x v="0"/>
    <s v="7001181129"/>
    <s v="FBO"/>
    <d v="1899-12-30T00:53:41"/>
    <x v="650"/>
    <d v="1899-12-30T00:00:01"/>
    <s v="Granel"/>
    <s v="E001"/>
    <x v="2"/>
    <d v="1899-12-30T00:53:41"/>
    <d v="1899-12-30T00:53:40"/>
    <x v="11"/>
    <x v="4"/>
    <x v="2"/>
    <x v="1"/>
    <n v="0"/>
    <n v="0"/>
    <x v="0"/>
    <x v="1"/>
    <x v="1"/>
    <n v="0"/>
    <x v="7"/>
    <x v="0"/>
    <d v="1899-12-30T00:00:01"/>
    <d v="1899-12-30T00:00:01"/>
    <x v="0"/>
    <m/>
    <m/>
    <d v="1899-12-30T00:00:00"/>
    <d v="1899-12-30T00:53:41"/>
    <n v="6"/>
    <d v="1899-12-30T00:00:01"/>
    <n v="53.683333333344017"/>
    <x v="11"/>
    <x v="0"/>
  </r>
  <r>
    <x v="10"/>
    <s v="2025000203"/>
    <x v="0"/>
    <x v="1230"/>
    <s v="E9402GGZ"/>
    <d v="2025-01-03T00:00:00"/>
    <x v="1"/>
    <s v="1782"/>
    <x v="46"/>
    <s v="PA"/>
    <x v="1"/>
    <x v="0"/>
    <d v="2025-01-03T00:00:00"/>
    <d v="1899-12-30T18:06:10"/>
    <d v="2025-01-03T00:00:00"/>
    <d v="1899-12-30T18:06:10"/>
    <d v="2025-01-03T00:00:00"/>
    <d v="1899-12-30T19:33:26"/>
    <x v="0"/>
    <x v="0"/>
    <s v="7001181130"/>
    <s v="FBO"/>
    <d v="1899-12-30T01:27:16"/>
    <x v="3459"/>
    <d v="1899-12-30T00:00:00"/>
    <s v="Granel"/>
    <s v="E001"/>
    <x v="2"/>
    <d v="1899-12-30T01:27:16"/>
    <d v="1899-12-30T01:27:16"/>
    <x v="11"/>
    <x v="4"/>
    <x v="2"/>
    <x v="1"/>
    <n v="0"/>
    <n v="0"/>
    <x v="0"/>
    <x v="1"/>
    <x v="1"/>
    <n v="0"/>
    <x v="7"/>
    <x v="0"/>
    <d v="1899-12-30T00:00:00"/>
    <d v="1899-12-30T00:00:00"/>
    <x v="0"/>
    <m/>
    <m/>
    <d v="1899-12-30T00:00:00"/>
    <d v="1899-12-30T01:27:16"/>
    <n v="6"/>
    <d v="1899-12-30T00:00:00"/>
    <n v="87.266666666663951"/>
    <x v="7"/>
    <x v="0"/>
  </r>
  <r>
    <x v="10"/>
    <s v="2025000201"/>
    <x v="0"/>
    <x v="1267"/>
    <s v="E3201JTT"/>
    <d v="2025-01-03T00:00:00"/>
    <x v="1"/>
    <s v="1782"/>
    <x v="46"/>
    <s v="PA"/>
    <x v="1"/>
    <x v="0"/>
    <d v="2025-01-03T00:00:00"/>
    <d v="1899-12-30T17:53:05"/>
    <d v="2025-01-03T00:00:00"/>
    <d v="1899-12-30T17:53:06"/>
    <d v="2025-01-03T00:00:00"/>
    <d v="1899-12-30T19:56:35"/>
    <x v="0"/>
    <x v="0"/>
    <s v="7001181131"/>
    <s v="FBO"/>
    <d v="1899-12-30T02:03:30"/>
    <x v="3460"/>
    <d v="1899-12-30T00:00:01"/>
    <s v="Granel"/>
    <s v="E001"/>
    <x v="2"/>
    <d v="1899-12-30T02:03:30"/>
    <d v="1899-12-30T02:03:29"/>
    <x v="8"/>
    <x v="4"/>
    <x v="2"/>
    <x v="1"/>
    <n v="0"/>
    <n v="0"/>
    <x v="0"/>
    <x v="1"/>
    <x v="1"/>
    <n v="0"/>
    <x v="7"/>
    <x v="2"/>
    <d v="1899-12-30T00:00:01"/>
    <d v="1899-12-30T00:00:01"/>
    <x v="0"/>
    <m/>
    <m/>
    <d v="1899-12-30T00:00:00"/>
    <d v="1899-12-30T02:03:30"/>
    <n v="6"/>
    <d v="1899-12-30T00:00:01"/>
    <n v="123.50000000000155"/>
    <x v="7"/>
    <x v="0"/>
  </r>
  <r>
    <x v="10"/>
    <s v="2025000204"/>
    <x v="0"/>
    <x v="135"/>
    <s v="E3616JTZ"/>
    <d v="2025-01-03T00:00:00"/>
    <x v="1"/>
    <s v="1782"/>
    <x v="46"/>
    <s v="PA"/>
    <x v="1"/>
    <x v="0"/>
    <d v="2025-01-03T00:00:00"/>
    <d v="1899-12-30T18:20:06"/>
    <d v="2025-01-03T00:00:00"/>
    <d v="1899-12-30T18:20:07"/>
    <d v="2025-01-03T00:00:00"/>
    <d v="1899-12-30T20:20:46"/>
    <x v="0"/>
    <x v="0"/>
    <s v="7001181132"/>
    <s v="FBO"/>
    <d v="1899-12-30T02:00:40"/>
    <x v="3461"/>
    <d v="1899-12-30T00:00:01"/>
    <s v="Granel"/>
    <s v="E001"/>
    <x v="2"/>
    <d v="1899-12-30T02:00:40"/>
    <d v="1899-12-30T02:00:39"/>
    <x v="11"/>
    <x v="4"/>
    <x v="2"/>
    <x v="1"/>
    <n v="0"/>
    <n v="0"/>
    <x v="0"/>
    <x v="1"/>
    <x v="1"/>
    <n v="0"/>
    <x v="7"/>
    <x v="2"/>
    <d v="1899-12-30T00:00:01"/>
    <d v="1899-12-30T00:00:01"/>
    <x v="0"/>
    <m/>
    <m/>
    <d v="1899-12-30T00:00:00"/>
    <d v="1899-12-30T02:00:40"/>
    <n v="6"/>
    <d v="1899-12-30T00:00:01"/>
    <n v="120.66666666667204"/>
    <x v="14"/>
    <x v="0"/>
  </r>
  <r>
    <x v="10"/>
    <s v="2025000206"/>
    <x v="0"/>
    <x v="1264"/>
    <s v="E3960KHT"/>
    <d v="2025-01-03T00:00:00"/>
    <x v="1"/>
    <s v="1782"/>
    <x v="46"/>
    <s v="PA"/>
    <x v="1"/>
    <x v="0"/>
    <d v="2025-01-03T00:00:00"/>
    <d v="1899-12-30T18:43:06"/>
    <d v="2025-01-03T00:00:00"/>
    <d v="1899-12-30T18:43:07"/>
    <d v="2025-01-03T00:00:00"/>
    <d v="1899-12-30T20:35:14"/>
    <x v="0"/>
    <x v="0"/>
    <s v="7001181133"/>
    <s v="FBO"/>
    <d v="1899-12-30T01:52:08"/>
    <x v="3462"/>
    <d v="1899-12-30T00:00:01"/>
    <s v="Granel"/>
    <s v="E001"/>
    <x v="2"/>
    <d v="1899-12-30T01:52:08"/>
    <d v="1899-12-30T01:52:07"/>
    <x v="11"/>
    <x v="4"/>
    <x v="2"/>
    <x v="1"/>
    <n v="0"/>
    <n v="0"/>
    <x v="0"/>
    <x v="1"/>
    <x v="1"/>
    <n v="0"/>
    <x v="7"/>
    <x v="2"/>
    <d v="1899-12-30T00:00:01"/>
    <d v="1899-12-30T00:00:01"/>
    <x v="0"/>
    <m/>
    <m/>
    <d v="1899-12-30T00:00:00"/>
    <d v="1899-12-30T01:52:08"/>
    <n v="6"/>
    <d v="1899-12-30T00:00:01"/>
    <n v="112.13333333333284"/>
    <x v="14"/>
    <x v="0"/>
  </r>
  <r>
    <x v="10"/>
    <s v="2025000208"/>
    <x v="0"/>
    <x v="1218"/>
    <s v="E9980KJB"/>
    <d v="2025-01-03T00:00:00"/>
    <x v="1"/>
    <s v="1782"/>
    <x v="46"/>
    <s v="PA"/>
    <x v="1"/>
    <x v="0"/>
    <d v="2025-01-03T00:00:00"/>
    <d v="1899-12-30T18:45:16"/>
    <d v="2025-01-03T00:00:00"/>
    <d v="1899-12-30T18:45:16"/>
    <d v="2025-01-03T00:00:00"/>
    <d v="1899-12-30T20:49:12"/>
    <x v="0"/>
    <x v="0"/>
    <s v="7001181134"/>
    <s v="FBO"/>
    <d v="1899-12-30T02:03:56"/>
    <x v="3463"/>
    <d v="1899-12-30T00:00:00"/>
    <s v="Granel"/>
    <s v="E001"/>
    <x v="2"/>
    <d v="1899-12-30T02:03:56"/>
    <d v="1899-12-30T02:03:56"/>
    <x v="11"/>
    <x v="4"/>
    <x v="2"/>
    <x v="1"/>
    <n v="0"/>
    <n v="0"/>
    <x v="0"/>
    <x v="1"/>
    <x v="1"/>
    <n v="0"/>
    <x v="7"/>
    <x v="2"/>
    <d v="1899-12-30T00:00:00"/>
    <d v="1899-12-30T00:00:00"/>
    <x v="0"/>
    <m/>
    <m/>
    <d v="1899-12-30T00:00:00"/>
    <d v="1899-12-30T02:03:56"/>
    <n v="6"/>
    <d v="1899-12-30T00:00:00"/>
    <n v="123.93333333332653"/>
    <x v="14"/>
    <x v="0"/>
  </r>
  <r>
    <x v="10"/>
    <s v="2025000207"/>
    <x v="0"/>
    <x v="1252"/>
    <s v="E0945JZT"/>
    <d v="2025-01-04T00:00:00"/>
    <x v="1"/>
    <s v="1782"/>
    <x v="46"/>
    <s v="PA"/>
    <x v="1"/>
    <x v="0"/>
    <d v="2025-01-03T00:00:00"/>
    <d v="1899-12-30T18:43:55"/>
    <d v="2025-01-03T00:00:00"/>
    <d v="1899-12-30T18:04:59"/>
    <d v="2025-01-04T00:00:00"/>
    <d v="1899-12-30T07:58:21"/>
    <x v="255"/>
    <x v="0"/>
    <s v="7001181135"/>
    <s v="FBO"/>
    <d v="1899-12-30T04:33:57"/>
    <x v="3464"/>
    <d v="1899-12-30T00:38:56"/>
    <s v="Granel"/>
    <s v="E001"/>
    <x v="2"/>
    <d v="1899-12-30T13:14:25"/>
    <n v="-0.42127314814814992"/>
    <x v="11"/>
    <x v="22"/>
    <x v="2"/>
    <x v="1"/>
    <n v="0"/>
    <n v="1"/>
    <x v="1"/>
    <x v="1"/>
    <x v="1"/>
    <n v="1"/>
    <x v="7"/>
    <x v="2"/>
    <d v="1899-12-30T00:38:56"/>
    <d v="1899-12-30T00:38:56"/>
    <x v="0"/>
    <m/>
    <m/>
    <d v="1899-12-30T00:00:00"/>
    <d v="1899-12-30T13:14:25"/>
    <n v="7"/>
    <n v="-2.7037037037040079E-2"/>
    <n v="794.41666666665969"/>
    <x v="0"/>
    <x v="0"/>
  </r>
  <r>
    <x v="10"/>
    <s v="2025000213"/>
    <x v="0"/>
    <x v="1230"/>
    <s v="E9402GGZ"/>
    <d v="2025-01-04T00:00:00"/>
    <x v="1"/>
    <s v="1782"/>
    <x v="46"/>
    <s v="PA"/>
    <x v="1"/>
    <x v="0"/>
    <d v="2025-01-04T00:00:00"/>
    <d v="1899-12-30T08:31:39"/>
    <d v="2025-01-04T00:00:00"/>
    <d v="1899-12-30T08:31:41"/>
    <d v="2025-01-04T00:00:00"/>
    <d v="1899-12-30T08:59:01"/>
    <x v="0"/>
    <x v="0"/>
    <s v="7001181136"/>
    <s v="FBO"/>
    <d v="1899-12-30T00:00:00"/>
    <x v="733"/>
    <d v="1899-12-30T00:00:00"/>
    <s v="Granel"/>
    <s v="E001"/>
    <x v="2"/>
    <d v="1899-12-30T00:27:22"/>
    <d v="1899-12-30T00:27:20"/>
    <x v="2"/>
    <x v="22"/>
    <x v="2"/>
    <x v="1"/>
    <n v="0"/>
    <n v="0"/>
    <x v="0"/>
    <x v="1"/>
    <x v="1"/>
    <n v="0"/>
    <x v="7"/>
    <x v="1"/>
    <d v="1899-12-30T00:00:00"/>
    <d v="1899-12-30T00:00:00"/>
    <x v="0"/>
    <m/>
    <m/>
    <d v="1899-12-30T00:00:00"/>
    <d v="1899-12-30T00:27:22"/>
    <n v="7"/>
    <d v="1899-12-30T00:00:02"/>
    <n v="27.366666666667214"/>
    <x v="1"/>
    <x v="1"/>
  </r>
  <r>
    <x v="10"/>
    <s v="2025000214"/>
    <x v="0"/>
    <x v="1226"/>
    <s v="E4948KGF"/>
    <d v="2025-01-04T00:00:00"/>
    <x v="1"/>
    <s v="1782"/>
    <x v="46"/>
    <s v="PA"/>
    <x v="1"/>
    <x v="0"/>
    <d v="2025-01-04T00:00:00"/>
    <d v="1899-12-30T08:42:12"/>
    <d v="2025-01-04T00:00:00"/>
    <d v="1899-12-30T08:42:14"/>
    <d v="2025-01-04T00:00:00"/>
    <d v="1899-12-30T09:20:44"/>
    <x v="0"/>
    <x v="0"/>
    <s v="7001181137"/>
    <s v="FBO"/>
    <d v="1899-12-30T00:00:00"/>
    <x v="733"/>
    <d v="1899-12-30T00:00:00"/>
    <s v="Granel"/>
    <s v="E001"/>
    <x v="2"/>
    <d v="1899-12-30T00:38:32"/>
    <d v="1899-12-30T00:38:30"/>
    <x v="2"/>
    <x v="22"/>
    <x v="2"/>
    <x v="1"/>
    <n v="0"/>
    <n v="0"/>
    <x v="0"/>
    <x v="1"/>
    <x v="1"/>
    <n v="0"/>
    <x v="7"/>
    <x v="1"/>
    <d v="1899-12-30T00:00:00"/>
    <d v="1899-12-30T00:00:00"/>
    <x v="0"/>
    <m/>
    <m/>
    <d v="1899-12-30T00:00:00"/>
    <d v="1899-12-30T00:38:32"/>
    <n v="7"/>
    <d v="1899-12-30T00:00:02"/>
    <n v="38.533333333334376"/>
    <x v="2"/>
    <x v="1"/>
  </r>
  <r>
    <x v="10"/>
    <s v="2025000215"/>
    <x v="0"/>
    <x v="1264"/>
    <s v="E3960KHT"/>
    <d v="2025-01-04T00:00:00"/>
    <x v="1"/>
    <s v="1782"/>
    <x v="46"/>
    <s v="PA"/>
    <x v="1"/>
    <x v="0"/>
    <d v="2025-01-04T00:00:00"/>
    <d v="1899-12-30T10:11:59"/>
    <d v="2025-01-04T00:00:00"/>
    <d v="1899-12-30T10:12:01"/>
    <d v="2025-01-04T00:00:00"/>
    <d v="1899-12-30T10:45:21"/>
    <x v="0"/>
    <x v="0"/>
    <s v="7001181138"/>
    <s v="FBO"/>
    <d v="1899-12-30T00:00:00"/>
    <x v="733"/>
    <d v="1899-12-30T00:00:00"/>
    <s v="Granel"/>
    <s v="E001"/>
    <x v="2"/>
    <d v="1899-12-30T00:33:22"/>
    <d v="1899-12-30T00:33:20"/>
    <x v="4"/>
    <x v="22"/>
    <x v="2"/>
    <x v="1"/>
    <n v="0"/>
    <n v="0"/>
    <x v="0"/>
    <x v="1"/>
    <x v="1"/>
    <n v="0"/>
    <x v="7"/>
    <x v="1"/>
    <d v="1899-12-30T00:00:00"/>
    <d v="1899-12-30T00:00:00"/>
    <x v="0"/>
    <m/>
    <m/>
    <d v="1899-12-30T00:00:00"/>
    <d v="1899-12-30T00:33:22"/>
    <n v="7"/>
    <d v="1899-12-30T00:00:02"/>
    <n v="33.366666666657601"/>
    <x v="3"/>
    <x v="1"/>
  </r>
  <r>
    <x v="10"/>
    <s v="2025000216"/>
    <x v="0"/>
    <x v="1218"/>
    <s v="E9980KJB"/>
    <d v="2025-01-04T00:00:00"/>
    <x v="1"/>
    <s v="1782"/>
    <x v="46"/>
    <s v="PA"/>
    <x v="1"/>
    <x v="0"/>
    <d v="2025-01-04T00:00:00"/>
    <d v="1899-12-30T10:13:14"/>
    <d v="2025-01-04T00:00:00"/>
    <d v="1899-12-30T10:13:14"/>
    <d v="2025-01-04T00:00:00"/>
    <d v="1899-12-30T11:02:06"/>
    <x v="0"/>
    <x v="0"/>
    <s v="7001181139"/>
    <s v="FBO"/>
    <d v="1899-12-30T00:00:00"/>
    <x v="733"/>
    <d v="1899-12-30T00:00:00"/>
    <s v="Granel"/>
    <s v="E001"/>
    <x v="2"/>
    <d v="1899-12-30T00:48:52"/>
    <d v="1899-12-30T00:48:52"/>
    <x v="4"/>
    <x v="22"/>
    <x v="2"/>
    <x v="1"/>
    <n v="0"/>
    <n v="0"/>
    <x v="0"/>
    <x v="1"/>
    <x v="1"/>
    <n v="0"/>
    <x v="7"/>
    <x v="0"/>
    <d v="1899-12-30T00:00:00"/>
    <d v="1899-12-30T00:00:00"/>
    <x v="0"/>
    <m/>
    <m/>
    <d v="1899-12-30T00:00:00"/>
    <d v="1899-12-30T00:48:52"/>
    <n v="7"/>
    <d v="1899-12-30T00:00:00"/>
    <n v="48.866666666673609"/>
    <x v="4"/>
    <x v="0"/>
  </r>
  <r>
    <x v="10"/>
    <s v="2025000217"/>
    <x v="0"/>
    <x v="1225"/>
    <s v="E4179KVF"/>
    <d v="2025-01-04T00:00:00"/>
    <x v="1"/>
    <s v="1782"/>
    <x v="46"/>
    <s v="PA"/>
    <x v="1"/>
    <x v="0"/>
    <d v="2025-01-04T00:00:00"/>
    <d v="1899-12-30T10:46:30"/>
    <d v="2025-01-04T00:00:00"/>
    <d v="1899-12-30T10:46:32"/>
    <d v="2025-01-04T00:00:00"/>
    <d v="1899-12-30T11:29:11"/>
    <x v="0"/>
    <x v="0"/>
    <s v="7001181140"/>
    <s v="FBO"/>
    <d v="1899-12-30T00:00:00"/>
    <x v="733"/>
    <d v="1899-12-30T00:00:00"/>
    <s v="Granel"/>
    <s v="E001"/>
    <x v="2"/>
    <d v="1899-12-30T00:42:41"/>
    <d v="1899-12-30T00:42:39"/>
    <x v="4"/>
    <x v="22"/>
    <x v="2"/>
    <x v="1"/>
    <n v="0"/>
    <n v="0"/>
    <x v="0"/>
    <x v="1"/>
    <x v="1"/>
    <n v="0"/>
    <x v="7"/>
    <x v="1"/>
    <d v="1899-12-30T00:00:00"/>
    <d v="1899-12-30T00:00:00"/>
    <x v="0"/>
    <m/>
    <m/>
    <d v="1899-12-30T00:00:00"/>
    <d v="1899-12-30T00:42:41"/>
    <n v="7"/>
    <d v="1899-12-30T00:00:02"/>
    <n v="42.683333333342375"/>
    <x v="4"/>
    <x v="1"/>
  </r>
  <r>
    <x v="10"/>
    <s v="2025000195"/>
    <x v="0"/>
    <x v="1234"/>
    <s v="E5825KKS"/>
    <d v="2025-01-04T00:00:00"/>
    <x v="1"/>
    <s v="3236"/>
    <x v="47"/>
    <s v="PA"/>
    <x v="2"/>
    <x v="0"/>
    <d v="2025-01-03T00:00:00"/>
    <d v="1899-12-30T17:32:56"/>
    <d v="2025-01-03T00:00:00"/>
    <d v="1899-12-30T05:04:59"/>
    <d v="2025-01-04T00:00:00"/>
    <d v="1899-12-30T11:51:12"/>
    <x v="279"/>
    <x v="35"/>
    <s v="7001181141"/>
    <s v="FBO"/>
    <d v="1899-12-31T05:22:58"/>
    <x v="3465"/>
    <d v="1899-12-30T12:27:57"/>
    <s v="Granel"/>
    <s v="E001"/>
    <x v="2"/>
    <d v="1899-12-30T18:18:15"/>
    <d v="1899-12-30T06:46:13"/>
    <x v="8"/>
    <x v="22"/>
    <x v="2"/>
    <x v="1"/>
    <n v="0"/>
    <n v="1"/>
    <x v="1"/>
    <x v="1"/>
    <x v="1"/>
    <n v="1"/>
    <x v="7"/>
    <x v="2"/>
    <d v="1899-12-30T12:27:57"/>
    <d v="1899-12-30T11:29:57"/>
    <x v="0"/>
    <m/>
    <m/>
    <d v="1899-12-30T00:00:00"/>
    <d v="1899-12-30T18:18:15"/>
    <n v="7"/>
    <n v="-0.51940972222222004"/>
    <n v="1098.2500000000068"/>
    <x v="4"/>
    <x v="0"/>
  </r>
  <r>
    <x v="10"/>
    <s v="2025000218"/>
    <x v="0"/>
    <x v="1231"/>
    <s v="E2222JCW"/>
    <d v="2025-01-04T00:00:00"/>
    <x v="1"/>
    <s v="1782"/>
    <x v="46"/>
    <s v="PA"/>
    <x v="1"/>
    <x v="0"/>
    <d v="2025-01-04T00:00:00"/>
    <d v="1899-12-30T11:11:39"/>
    <d v="2025-01-04T00:00:00"/>
    <d v="1899-12-30T11:11:41"/>
    <d v="2025-01-04T00:00:00"/>
    <d v="1899-12-30T12:00:31"/>
    <x v="0"/>
    <x v="0"/>
    <s v="7001181142"/>
    <s v="FBO"/>
    <d v="1899-12-30T00:00:00"/>
    <x v="733"/>
    <d v="1899-12-30T00:00:00"/>
    <s v="Granel"/>
    <s v="E001"/>
    <x v="2"/>
    <d v="1899-12-30T00:48:52"/>
    <d v="1899-12-30T00:48:50"/>
    <x v="5"/>
    <x v="22"/>
    <x v="2"/>
    <x v="1"/>
    <n v="0"/>
    <n v="0"/>
    <x v="0"/>
    <x v="1"/>
    <x v="1"/>
    <n v="0"/>
    <x v="7"/>
    <x v="0"/>
    <d v="1899-12-30T00:00:00"/>
    <d v="1899-12-30T00:00:00"/>
    <x v="0"/>
    <m/>
    <m/>
    <d v="1899-12-30T00:00:00"/>
    <d v="1899-12-30T00:48:52"/>
    <n v="7"/>
    <d v="1899-12-30T00:00:02"/>
    <n v="48.866666666673531"/>
    <x v="5"/>
    <x v="0"/>
  </r>
  <r>
    <x v="10"/>
    <s v="2025000219"/>
    <x v="0"/>
    <x v="1267"/>
    <s v="E3201JTT"/>
    <d v="2025-01-04T00:00:00"/>
    <x v="1"/>
    <s v="1782"/>
    <x v="46"/>
    <s v="PA"/>
    <x v="1"/>
    <x v="0"/>
    <d v="2025-01-04T00:00:00"/>
    <d v="1899-12-30T11:37:09"/>
    <d v="2025-01-04T00:00:00"/>
    <d v="1899-12-30T11:37:11"/>
    <d v="2025-01-04T00:00:00"/>
    <d v="1899-12-30T12:22:50"/>
    <x v="0"/>
    <x v="0"/>
    <s v="7001181143"/>
    <s v="FBO"/>
    <d v="1899-12-30T00:00:00"/>
    <x v="733"/>
    <d v="1899-12-30T00:00:00"/>
    <s v="Granel"/>
    <s v="E001"/>
    <x v="2"/>
    <d v="1899-12-30T00:45:41"/>
    <d v="1899-12-30T00:45:39"/>
    <x v="5"/>
    <x v="22"/>
    <x v="2"/>
    <x v="1"/>
    <n v="0"/>
    <n v="0"/>
    <x v="0"/>
    <x v="1"/>
    <x v="1"/>
    <n v="0"/>
    <x v="7"/>
    <x v="0"/>
    <d v="1899-12-30T00:00:00"/>
    <d v="1899-12-30T00:00:00"/>
    <x v="0"/>
    <m/>
    <m/>
    <d v="1899-12-30T00:00:00"/>
    <d v="1899-12-30T00:45:41"/>
    <n v="7"/>
    <d v="1899-12-30T00:00:02"/>
    <n v="45.683333333337572"/>
    <x v="5"/>
    <x v="0"/>
  </r>
  <r>
    <x v="10"/>
    <s v="2025000220"/>
    <x v="0"/>
    <x v="1252"/>
    <s v="E0945JZT"/>
    <d v="2025-01-04T00:00:00"/>
    <x v="1"/>
    <s v="1782"/>
    <x v="46"/>
    <s v="PA"/>
    <x v="1"/>
    <x v="0"/>
    <d v="2025-01-04T00:00:00"/>
    <d v="1899-12-30T11:40:54"/>
    <d v="2025-01-04T00:00:00"/>
    <d v="1899-12-30T11:40:55"/>
    <d v="2025-01-04T00:00:00"/>
    <d v="1899-12-30T12:37:16"/>
    <x v="0"/>
    <x v="0"/>
    <s v="7001181144"/>
    <s v="FBO"/>
    <d v="1899-12-30T00:00:00"/>
    <x v="733"/>
    <d v="1899-12-30T00:00:00"/>
    <s v="Granel"/>
    <s v="E001"/>
    <x v="2"/>
    <d v="1899-12-30T00:56:22"/>
    <d v="1899-12-30T00:56:21"/>
    <x v="5"/>
    <x v="22"/>
    <x v="2"/>
    <x v="1"/>
    <n v="0"/>
    <n v="0"/>
    <x v="0"/>
    <x v="1"/>
    <x v="1"/>
    <n v="0"/>
    <x v="7"/>
    <x v="0"/>
    <d v="1899-12-30T00:00:00"/>
    <d v="1899-12-30T00:00:00"/>
    <x v="0"/>
    <m/>
    <m/>
    <d v="1899-12-30T00:00:00"/>
    <d v="1899-12-30T00:56:22"/>
    <n v="7"/>
    <d v="1899-12-30T00:00:01"/>
    <n v="56.366666666668785"/>
    <x v="5"/>
    <x v="0"/>
  </r>
  <r>
    <x v="10"/>
    <s v="2025000221"/>
    <x v="0"/>
    <x v="1230"/>
    <s v="E9402GGZ"/>
    <d v="2025-01-04T00:00:00"/>
    <x v="1"/>
    <s v="1782"/>
    <x v="46"/>
    <s v="PA"/>
    <x v="1"/>
    <x v="0"/>
    <d v="2025-01-04T00:00:00"/>
    <d v="1899-12-30T12:28:32"/>
    <d v="2025-01-04T00:00:00"/>
    <d v="1899-12-30T12:28:35"/>
    <d v="2025-01-04T00:00:00"/>
    <d v="1899-12-30T12:52:53"/>
    <x v="0"/>
    <x v="0"/>
    <s v="7001181145"/>
    <s v="FBO"/>
    <d v="1899-12-30T00:00:00"/>
    <x v="733"/>
    <d v="1899-12-30T00:00:00"/>
    <s v="Granel"/>
    <s v="E001"/>
    <x v="2"/>
    <d v="1899-12-30T00:24:21"/>
    <d v="1899-12-30T00:24:18"/>
    <x v="6"/>
    <x v="22"/>
    <x v="2"/>
    <x v="1"/>
    <n v="0"/>
    <n v="0"/>
    <x v="0"/>
    <x v="1"/>
    <x v="1"/>
    <n v="0"/>
    <x v="7"/>
    <x v="1"/>
    <d v="1899-12-30T00:00:00"/>
    <d v="1899-12-30T00:00:00"/>
    <x v="0"/>
    <m/>
    <m/>
    <d v="1899-12-30T00:00:00"/>
    <d v="1899-12-30T00:24:21"/>
    <n v="7"/>
    <d v="1899-12-30T00:00:03"/>
    <n v="24.35000000001132"/>
    <x v="5"/>
    <x v="1"/>
  </r>
  <r>
    <x v="10"/>
    <s v="2025000222"/>
    <x v="0"/>
    <x v="1231"/>
    <s v="E2222JCW"/>
    <d v="2025-01-05T00:00:00"/>
    <x v="1"/>
    <s v="3236"/>
    <x v="47"/>
    <s v="PA"/>
    <x v="5"/>
    <x v="0"/>
    <d v="2025-01-05T00:00:00"/>
    <d v="1899-12-30T08:12:06"/>
    <d v="2025-01-05T00:00:00"/>
    <d v="1899-12-30T08:12:13"/>
    <d v="2025-01-05T00:00:00"/>
    <d v="1899-12-30T08:52:10"/>
    <x v="0"/>
    <x v="0"/>
    <s v="7001181146"/>
    <s v="FBO"/>
    <d v="1899-12-30T00:00:00"/>
    <x v="733"/>
    <d v="1899-12-30T00:00:00"/>
    <s v="Granel"/>
    <s v="E001"/>
    <x v="2"/>
    <d v="1899-12-30T00:40:04"/>
    <d v="1899-12-30T00:39:57"/>
    <x v="2"/>
    <x v="30"/>
    <x v="3"/>
    <x v="1"/>
    <n v="0"/>
    <n v="0"/>
    <x v="0"/>
    <x v="1"/>
    <x v="1"/>
    <n v="0"/>
    <x v="7"/>
    <x v="1"/>
    <d v="1899-12-30T00:00:00"/>
    <d v="1899-12-30T00:00:00"/>
    <x v="0"/>
    <m/>
    <m/>
    <d v="1899-12-30T00:00:00"/>
    <d v="1899-12-30T00:40:04"/>
    <n v="1"/>
    <d v="1899-12-30T00:00:07"/>
    <n v="40.066666666675196"/>
    <x v="1"/>
    <x v="1"/>
  </r>
  <r>
    <x v="10"/>
    <s v="2025000223"/>
    <x v="0"/>
    <x v="1224"/>
    <s v="E0897HWR"/>
    <d v="2025-01-05T00:00:00"/>
    <x v="1"/>
    <s v="1782"/>
    <x v="46"/>
    <s v="PA"/>
    <x v="1"/>
    <x v="0"/>
    <d v="2025-01-05T00:00:00"/>
    <d v="1899-12-30T09:05:28"/>
    <d v="2025-01-05T00:00:00"/>
    <d v="1899-12-30T09:05:31"/>
    <d v="2025-01-05T00:00:00"/>
    <d v="1899-12-30T09:36:51"/>
    <x v="0"/>
    <x v="0"/>
    <s v="7001181147"/>
    <s v="FBO"/>
    <d v="1899-12-30T00:00:00"/>
    <x v="733"/>
    <d v="1899-12-30T00:00:00"/>
    <s v="Granel"/>
    <s v="E001"/>
    <x v="2"/>
    <d v="1899-12-30T00:31:23"/>
    <d v="1899-12-30T00:31:20"/>
    <x v="3"/>
    <x v="30"/>
    <x v="3"/>
    <x v="1"/>
    <n v="0"/>
    <n v="0"/>
    <x v="0"/>
    <x v="1"/>
    <x v="1"/>
    <n v="0"/>
    <x v="7"/>
    <x v="1"/>
    <d v="1899-12-30T00:00:00"/>
    <d v="1899-12-30T00:00:00"/>
    <x v="0"/>
    <m/>
    <m/>
    <d v="1899-12-30T00:00:00"/>
    <d v="1899-12-30T00:31:23"/>
    <n v="1"/>
    <d v="1899-12-30T00:00:03"/>
    <n v="31.383333333331176"/>
    <x v="2"/>
    <x v="1"/>
  </r>
  <r>
    <x v="10"/>
    <s v="2025000224"/>
    <x v="0"/>
    <x v="1218"/>
    <s v="E9980KJB"/>
    <d v="2025-01-05T00:00:00"/>
    <x v="1"/>
    <s v="1782"/>
    <x v="46"/>
    <s v="PA"/>
    <x v="1"/>
    <x v="0"/>
    <d v="2025-01-05T00:00:00"/>
    <d v="1899-12-30T09:25:07"/>
    <d v="2025-01-05T00:00:00"/>
    <d v="1899-12-30T09:25:11"/>
    <d v="2025-01-05T00:00:00"/>
    <d v="1899-12-30T09:51:57"/>
    <x v="0"/>
    <x v="0"/>
    <s v="7001181148"/>
    <s v="FBO"/>
    <d v="1899-12-30T00:00:00"/>
    <x v="733"/>
    <d v="1899-12-30T00:00:00"/>
    <s v="Granel"/>
    <s v="E001"/>
    <x v="2"/>
    <d v="1899-12-30T00:26:50"/>
    <d v="1899-12-30T00:26:46"/>
    <x v="3"/>
    <x v="30"/>
    <x v="3"/>
    <x v="1"/>
    <n v="0"/>
    <n v="0"/>
    <x v="0"/>
    <x v="1"/>
    <x v="1"/>
    <n v="0"/>
    <x v="7"/>
    <x v="1"/>
    <d v="1899-12-30T00:00:00"/>
    <d v="1899-12-30T00:00:00"/>
    <x v="0"/>
    <m/>
    <m/>
    <d v="1899-12-30T00:00:00"/>
    <d v="1899-12-30T00:26:50"/>
    <n v="1"/>
    <d v="1899-12-30T00:00:04"/>
    <n v="26.833333333334384"/>
    <x v="2"/>
    <x v="1"/>
  </r>
  <r>
    <x v="10"/>
    <s v="2025000225"/>
    <x v="0"/>
    <x v="1230"/>
    <s v="E9402GGZ"/>
    <d v="2025-01-05T00:00:00"/>
    <x v="1"/>
    <s v="1782"/>
    <x v="46"/>
    <s v="PA"/>
    <x v="1"/>
    <x v="0"/>
    <d v="2025-01-05T00:00:00"/>
    <d v="1899-12-30T09:54:20"/>
    <d v="2025-01-05T00:00:00"/>
    <d v="1899-12-30T09:54:22"/>
    <d v="2025-01-05T00:00:00"/>
    <d v="1899-12-30T10:17:49"/>
    <x v="0"/>
    <x v="0"/>
    <s v="7001181149"/>
    <s v="FBO"/>
    <d v="1899-12-30T00:00:00"/>
    <x v="733"/>
    <d v="1899-12-30T00:00:00"/>
    <s v="Granel"/>
    <s v="E001"/>
    <x v="2"/>
    <d v="1899-12-30T00:23:29"/>
    <d v="1899-12-30T00:23:27"/>
    <x v="3"/>
    <x v="30"/>
    <x v="3"/>
    <x v="1"/>
    <n v="0"/>
    <n v="0"/>
    <x v="0"/>
    <x v="1"/>
    <x v="1"/>
    <n v="0"/>
    <x v="7"/>
    <x v="1"/>
    <d v="1899-12-30T00:00:00"/>
    <d v="1899-12-30T00:00:00"/>
    <x v="0"/>
    <m/>
    <m/>
    <d v="1899-12-30T00:00:00"/>
    <d v="1899-12-30T00:23:29"/>
    <n v="1"/>
    <d v="1899-12-30T00:00:02"/>
    <n v="23.483333333332819"/>
    <x v="3"/>
    <x v="1"/>
  </r>
  <r>
    <x v="10"/>
    <s v="2025000226"/>
    <x v="0"/>
    <x v="1267"/>
    <s v="E3201JTT"/>
    <d v="2025-01-05T00:00:00"/>
    <x v="1"/>
    <s v="1782"/>
    <x v="46"/>
    <s v="PA"/>
    <x v="1"/>
    <x v="0"/>
    <d v="2025-01-05T00:00:00"/>
    <d v="1899-12-30T10:12:47"/>
    <d v="2025-01-05T00:00:00"/>
    <d v="1899-12-30T10:12:49"/>
    <d v="2025-01-05T00:00:00"/>
    <d v="1899-12-30T10:46:27"/>
    <x v="0"/>
    <x v="0"/>
    <s v="7001181150"/>
    <s v="FBO"/>
    <d v="1899-12-30T00:00:00"/>
    <x v="733"/>
    <d v="1899-12-30T00:00:00"/>
    <s v="Granel"/>
    <s v="E001"/>
    <x v="2"/>
    <d v="1899-12-30T00:33:40"/>
    <d v="1899-12-30T00:33:38"/>
    <x v="4"/>
    <x v="30"/>
    <x v="3"/>
    <x v="1"/>
    <n v="0"/>
    <n v="0"/>
    <x v="0"/>
    <x v="1"/>
    <x v="1"/>
    <n v="0"/>
    <x v="7"/>
    <x v="1"/>
    <d v="1899-12-30T00:00:00"/>
    <d v="1899-12-30T00:00:00"/>
    <x v="0"/>
    <m/>
    <m/>
    <d v="1899-12-30T00:00:00"/>
    <d v="1899-12-30T00:33:40"/>
    <n v="1"/>
    <d v="1899-12-30T00:00:02"/>
    <n v="33.66666666666724"/>
    <x v="3"/>
    <x v="1"/>
  </r>
  <r>
    <x v="10"/>
    <s v="2025000227"/>
    <x v="0"/>
    <x v="1229"/>
    <s v="E6758JLK"/>
    <d v="2025-01-05T00:00:00"/>
    <x v="1"/>
    <s v="1782"/>
    <x v="46"/>
    <s v="PA"/>
    <x v="1"/>
    <x v="0"/>
    <d v="2025-01-05T00:00:00"/>
    <d v="1899-12-30T11:05:24"/>
    <d v="2025-01-05T00:00:00"/>
    <d v="1899-12-30T11:05:27"/>
    <d v="2025-01-05T00:00:00"/>
    <d v="1899-12-30T11:35:18"/>
    <x v="0"/>
    <x v="0"/>
    <s v="7001181151"/>
    <s v="FBO"/>
    <d v="1899-12-30T00:00:00"/>
    <x v="733"/>
    <d v="1899-12-30T00:00:00"/>
    <s v="Granel"/>
    <s v="E001"/>
    <x v="2"/>
    <d v="1899-12-30T00:29:54"/>
    <d v="1899-12-30T00:29:51"/>
    <x v="5"/>
    <x v="30"/>
    <x v="3"/>
    <x v="1"/>
    <n v="0"/>
    <n v="0"/>
    <x v="0"/>
    <x v="1"/>
    <x v="1"/>
    <n v="0"/>
    <x v="7"/>
    <x v="1"/>
    <d v="1899-12-30T00:00:00"/>
    <d v="1899-12-30T00:00:00"/>
    <x v="0"/>
    <m/>
    <m/>
    <d v="1899-12-30T00:00:00"/>
    <d v="1899-12-30T00:29:54"/>
    <n v="1"/>
    <d v="1899-12-30T00:00:03"/>
    <n v="29.900000000001555"/>
    <x v="4"/>
    <x v="1"/>
  </r>
  <r>
    <x v="10"/>
    <s v="2025000228"/>
    <x v="0"/>
    <x v="1231"/>
    <s v="E2222JCW"/>
    <d v="2025-01-05T00:00:00"/>
    <x v="1"/>
    <s v="1782"/>
    <x v="46"/>
    <s v="PA"/>
    <x v="1"/>
    <x v="0"/>
    <d v="2025-01-05T00:00:00"/>
    <d v="1899-12-30T12:15:48"/>
    <d v="2025-01-05T00:00:00"/>
    <d v="1899-12-30T12:15:52"/>
    <d v="2025-01-05T00:00:00"/>
    <d v="1899-12-30T12:45:08"/>
    <x v="0"/>
    <x v="0"/>
    <s v="7001181152"/>
    <s v="FBO"/>
    <d v="1899-12-30T00:00:00"/>
    <x v="733"/>
    <d v="1899-12-30T00:00:00"/>
    <s v="Granel"/>
    <s v="E001"/>
    <x v="2"/>
    <d v="1899-12-30T00:29:20"/>
    <d v="1899-12-30T00:29:16"/>
    <x v="6"/>
    <x v="30"/>
    <x v="3"/>
    <x v="1"/>
    <n v="0"/>
    <n v="0"/>
    <x v="0"/>
    <x v="1"/>
    <x v="1"/>
    <n v="0"/>
    <x v="7"/>
    <x v="1"/>
    <d v="1899-12-30T00:00:00"/>
    <d v="1899-12-30T00:00:00"/>
    <x v="0"/>
    <m/>
    <m/>
    <d v="1899-12-30T00:00:00"/>
    <d v="1899-12-30T00:29:20"/>
    <n v="1"/>
    <d v="1899-12-30T00:00:04"/>
    <n v="29.333333333332696"/>
    <x v="5"/>
    <x v="1"/>
  </r>
  <r>
    <x v="10"/>
    <s v="2025000229"/>
    <x v="0"/>
    <x v="1253"/>
    <s v="E8935JMP"/>
    <d v="2025-01-05T00:00:00"/>
    <x v="1"/>
    <s v="1782"/>
    <x v="46"/>
    <s v="PA"/>
    <x v="1"/>
    <x v="0"/>
    <d v="2025-01-05T00:00:00"/>
    <d v="1899-12-30T12:28:15"/>
    <d v="2025-01-05T00:00:00"/>
    <d v="1899-12-30T12:28:17"/>
    <d v="2025-01-05T00:00:00"/>
    <d v="1899-12-30T13:01:19"/>
    <x v="0"/>
    <x v="0"/>
    <s v="7001181153"/>
    <s v="FBO"/>
    <d v="1899-12-30T00:00:00"/>
    <x v="733"/>
    <d v="1899-12-30T00:00:00"/>
    <s v="Granel"/>
    <s v="E001"/>
    <x v="2"/>
    <d v="1899-12-30T00:33:04"/>
    <d v="1899-12-30T00:33:02"/>
    <x v="6"/>
    <x v="30"/>
    <x v="3"/>
    <x v="1"/>
    <n v="0"/>
    <n v="0"/>
    <x v="0"/>
    <x v="1"/>
    <x v="1"/>
    <n v="0"/>
    <x v="7"/>
    <x v="1"/>
    <d v="1899-12-30T00:00:00"/>
    <d v="1899-12-30T00:00:00"/>
    <x v="0"/>
    <m/>
    <m/>
    <d v="1899-12-30T00:00:00"/>
    <d v="1899-12-30T00:33:04"/>
    <n v="1"/>
    <d v="1899-12-30T00:00:02"/>
    <n v="33.066666666662506"/>
    <x v="13"/>
    <x v="1"/>
  </r>
  <r>
    <x v="10"/>
    <s v="2025000230"/>
    <x v="0"/>
    <x v="345"/>
    <s v="E4544MKW"/>
    <d v="2025-01-06T00:00:00"/>
    <x v="1"/>
    <s v="1782"/>
    <x v="46"/>
    <s v="PA"/>
    <x v="1"/>
    <x v="0"/>
    <d v="2025-01-06T00:00:00"/>
    <d v="1899-12-30T12:05:13"/>
    <d v="2025-01-06T00:00:00"/>
    <d v="1899-12-30T12:05:15"/>
    <d v="2025-01-06T00:00:00"/>
    <d v="1899-12-30T12:30:23"/>
    <x v="0"/>
    <x v="0"/>
    <s v="7001181154"/>
    <s v="FBO"/>
    <d v="1899-12-30T00:00:00"/>
    <x v="733"/>
    <d v="1899-12-30T00:00:00"/>
    <s v="Granel"/>
    <s v="E001"/>
    <x v="2"/>
    <d v="1899-12-30T00:25:10"/>
    <d v="1899-12-30T00:25:08"/>
    <x v="6"/>
    <x v="23"/>
    <x v="3"/>
    <x v="1"/>
    <n v="0"/>
    <n v="0"/>
    <x v="0"/>
    <x v="1"/>
    <x v="1"/>
    <n v="0"/>
    <x v="7"/>
    <x v="1"/>
    <d v="1899-12-30T00:00:00"/>
    <d v="1899-12-30T00:00:00"/>
    <x v="0"/>
    <m/>
    <m/>
    <d v="1899-12-30T00:00:00"/>
    <d v="1899-12-30T00:25:10"/>
    <n v="2"/>
    <d v="1899-12-30T00:00:02"/>
    <n v="25.166666666663993"/>
    <x v="5"/>
    <x v="1"/>
  </r>
  <r>
    <x v="10"/>
    <s v="2025000231"/>
    <x v="0"/>
    <x v="1267"/>
    <s v="E3201JTT"/>
    <d v="2025-01-06T00:00:00"/>
    <x v="1"/>
    <s v="1782"/>
    <x v="46"/>
    <s v="PA"/>
    <x v="1"/>
    <x v="0"/>
    <d v="2025-01-06T00:00:00"/>
    <d v="1899-12-30T12:09:25"/>
    <d v="2025-01-06T00:00:00"/>
    <d v="1899-12-30T12:09:26"/>
    <d v="2025-01-06T00:00:00"/>
    <d v="1899-12-30T12:52:52"/>
    <x v="0"/>
    <x v="0"/>
    <s v="7001181155"/>
    <s v="FBO"/>
    <d v="1899-12-30T00:00:00"/>
    <x v="733"/>
    <d v="1899-12-30T00:00:00"/>
    <s v="Granel"/>
    <s v="E001"/>
    <x v="2"/>
    <d v="1899-12-30T00:43:27"/>
    <d v="1899-12-30T00:43:26"/>
    <x v="6"/>
    <x v="23"/>
    <x v="3"/>
    <x v="1"/>
    <n v="0"/>
    <n v="0"/>
    <x v="0"/>
    <x v="1"/>
    <x v="1"/>
    <n v="0"/>
    <x v="7"/>
    <x v="1"/>
    <d v="1899-12-30T00:00:00"/>
    <d v="1899-12-30T00:00:00"/>
    <x v="0"/>
    <m/>
    <m/>
    <d v="1899-12-30T00:00:00"/>
    <d v="1899-12-30T00:43:27"/>
    <n v="2"/>
    <d v="1899-12-30T00:00:01"/>
    <n v="43.449999999998475"/>
    <x v="5"/>
    <x v="1"/>
  </r>
  <r>
    <x v="10"/>
    <s v="2025000232"/>
    <x v="0"/>
    <x v="1218"/>
    <s v="E9980KJB"/>
    <d v="2025-01-06T00:00:00"/>
    <x v="1"/>
    <s v="1782"/>
    <x v="46"/>
    <s v="PA"/>
    <x v="1"/>
    <x v="0"/>
    <d v="2025-01-06T00:00:00"/>
    <d v="1899-12-30T12:34:48"/>
    <d v="2025-01-06T00:00:00"/>
    <d v="1899-12-30T12:34:49"/>
    <d v="2025-01-06T00:00:00"/>
    <d v="1899-12-30T13:05:08"/>
    <x v="0"/>
    <x v="0"/>
    <s v="7001181156"/>
    <s v="FBO"/>
    <d v="1899-12-30T00:00:00"/>
    <x v="733"/>
    <d v="1899-12-30T00:00:00"/>
    <s v="Granel"/>
    <s v="E001"/>
    <x v="2"/>
    <d v="1899-12-30T00:30:20"/>
    <d v="1899-12-30T00:30:19"/>
    <x v="6"/>
    <x v="23"/>
    <x v="3"/>
    <x v="1"/>
    <n v="0"/>
    <n v="0"/>
    <x v="0"/>
    <x v="1"/>
    <x v="1"/>
    <n v="0"/>
    <x v="7"/>
    <x v="1"/>
    <d v="1899-12-30T00:00:00"/>
    <d v="1899-12-30T00:00:00"/>
    <x v="0"/>
    <m/>
    <m/>
    <d v="1899-12-30T00:00:00"/>
    <d v="1899-12-30T00:30:20"/>
    <n v="2"/>
    <d v="1899-12-30T00:00:01"/>
    <n v="30.333333333326458"/>
    <x v="13"/>
    <x v="1"/>
  </r>
  <r>
    <x v="10"/>
    <s v="2025000233"/>
    <x v="0"/>
    <x v="1264"/>
    <s v="E3960KHT"/>
    <d v="2025-01-06T00:00:00"/>
    <x v="1"/>
    <s v="3236"/>
    <x v="47"/>
    <s v="PA"/>
    <x v="5"/>
    <x v="0"/>
    <d v="2025-01-06T00:00:00"/>
    <d v="1899-12-30T12:36:47"/>
    <d v="2025-01-06T00:00:00"/>
    <d v="1899-12-30T12:36:49"/>
    <d v="2025-01-06T00:00:00"/>
    <d v="1899-12-30T13:31:49"/>
    <x v="0"/>
    <x v="0"/>
    <s v="7001181157"/>
    <s v="FBO"/>
    <d v="1899-12-30T00:00:00"/>
    <x v="733"/>
    <d v="1899-12-30T00:00:00"/>
    <s v="Granel"/>
    <s v="E001"/>
    <x v="2"/>
    <d v="1899-12-30T00:55:02"/>
    <d v="1899-12-30T00:55:00"/>
    <x v="6"/>
    <x v="23"/>
    <x v="3"/>
    <x v="1"/>
    <n v="0"/>
    <n v="0"/>
    <x v="0"/>
    <x v="1"/>
    <x v="1"/>
    <n v="0"/>
    <x v="7"/>
    <x v="0"/>
    <d v="1899-12-30T00:00:00"/>
    <d v="1899-12-30T00:00:00"/>
    <x v="0"/>
    <m/>
    <m/>
    <d v="1899-12-30T00:00:00"/>
    <d v="1899-12-30T00:55:02"/>
    <n v="2"/>
    <d v="1899-12-30T00:00:02"/>
    <n v="55.033333333329679"/>
    <x v="13"/>
    <x v="0"/>
  </r>
  <r>
    <x v="10"/>
    <s v="2025000234"/>
    <x v="0"/>
    <x v="1253"/>
    <s v="E8935JMP"/>
    <d v="2025-01-06T00:00:00"/>
    <x v="1"/>
    <s v="1782"/>
    <x v="46"/>
    <s v="PA"/>
    <x v="1"/>
    <x v="0"/>
    <d v="2025-01-06T00:00:00"/>
    <d v="1899-12-30T13:11:31"/>
    <d v="2025-01-06T00:00:00"/>
    <d v="1899-12-30T13:11:33"/>
    <d v="2025-01-06T00:00:00"/>
    <d v="1899-12-30T13:46:30"/>
    <x v="0"/>
    <x v="0"/>
    <s v="7001181158"/>
    <s v="FBO"/>
    <d v="1899-12-30T00:00:00"/>
    <x v="733"/>
    <d v="1899-12-30T00:00:00"/>
    <s v="Granel"/>
    <s v="E001"/>
    <x v="2"/>
    <d v="1899-12-30T00:34:59"/>
    <d v="1899-12-30T00:34:57"/>
    <x v="9"/>
    <x v="23"/>
    <x v="3"/>
    <x v="1"/>
    <n v="0"/>
    <n v="0"/>
    <x v="0"/>
    <x v="1"/>
    <x v="1"/>
    <n v="0"/>
    <x v="7"/>
    <x v="1"/>
    <d v="1899-12-30T00:00:00"/>
    <d v="1899-12-30T00:00:00"/>
    <x v="0"/>
    <m/>
    <m/>
    <d v="1899-12-30T00:00:00"/>
    <d v="1899-12-30T00:34:59"/>
    <n v="2"/>
    <d v="1899-12-30T00:00:02"/>
    <n v="34.983333333331181"/>
    <x v="13"/>
    <x v="1"/>
  </r>
  <r>
    <x v="10"/>
    <s v="2025000235"/>
    <x v="0"/>
    <x v="1252"/>
    <s v="E0945JZT"/>
    <d v="2025-01-06T00:00:00"/>
    <x v="1"/>
    <s v="1782"/>
    <x v="46"/>
    <s v="PA"/>
    <x v="1"/>
    <x v="0"/>
    <d v="2025-01-06T00:00:00"/>
    <d v="1899-12-30T16:56:31"/>
    <d v="2025-01-06T00:00:00"/>
    <d v="1899-12-30T16:56:34"/>
    <d v="2025-01-06T00:00:00"/>
    <d v="1899-12-30T17:29:01"/>
    <x v="0"/>
    <x v="0"/>
    <s v="7001181159"/>
    <s v="FBO"/>
    <d v="1899-12-30T00:00:00"/>
    <x v="733"/>
    <d v="1899-12-30T00:00:00"/>
    <s v="Granel"/>
    <s v="E001"/>
    <x v="2"/>
    <d v="1899-12-30T00:32:30"/>
    <d v="1899-12-30T00:32:27"/>
    <x v="10"/>
    <x v="23"/>
    <x v="3"/>
    <x v="1"/>
    <n v="0"/>
    <n v="0"/>
    <x v="0"/>
    <x v="1"/>
    <x v="1"/>
    <n v="0"/>
    <x v="7"/>
    <x v="1"/>
    <d v="1899-12-30T00:00:00"/>
    <d v="1899-12-30T00:00:00"/>
    <x v="0"/>
    <m/>
    <m/>
    <d v="1899-12-30T00:00:00"/>
    <d v="1899-12-30T00:32:30"/>
    <n v="2"/>
    <d v="1899-12-30T00:00:03"/>
    <n v="32.500000000007958"/>
    <x v="10"/>
    <x v="1"/>
  </r>
  <r>
    <x v="10"/>
    <s v="2025000237"/>
    <x v="0"/>
    <x v="1264"/>
    <s v="E3960KHT"/>
    <d v="2025-01-06T00:00:00"/>
    <x v="1"/>
    <s v="1782"/>
    <x v="46"/>
    <s v="PA"/>
    <x v="1"/>
    <x v="0"/>
    <d v="2025-01-06T00:00:00"/>
    <d v="1899-12-30T17:06:27"/>
    <d v="2025-01-06T00:00:00"/>
    <d v="1899-12-30T17:06:29"/>
    <d v="2025-01-06T00:00:00"/>
    <d v="1899-12-30T17:33:45"/>
    <x v="0"/>
    <x v="0"/>
    <s v="7001181160"/>
    <s v="FBO"/>
    <d v="1899-12-30T00:00:00"/>
    <x v="733"/>
    <d v="1899-12-30T00:00:00"/>
    <s v="Granel"/>
    <s v="E001"/>
    <x v="2"/>
    <d v="1899-12-30T00:27:18"/>
    <d v="1899-12-30T00:27:16"/>
    <x v="8"/>
    <x v="23"/>
    <x v="3"/>
    <x v="1"/>
    <n v="0"/>
    <n v="0"/>
    <x v="0"/>
    <x v="1"/>
    <x v="1"/>
    <n v="0"/>
    <x v="7"/>
    <x v="1"/>
    <d v="1899-12-30T00:00:00"/>
    <d v="1899-12-30T00:00:00"/>
    <x v="0"/>
    <m/>
    <m/>
    <d v="1899-12-30T00:00:00"/>
    <d v="1899-12-30T00:27:18"/>
    <n v="2"/>
    <d v="1899-12-30T00:00:02"/>
    <n v="27.299999999995315"/>
    <x v="10"/>
    <x v="1"/>
  </r>
  <r>
    <x v="10"/>
    <s v="2025000236"/>
    <x v="0"/>
    <x v="345"/>
    <s v="E4544MKW"/>
    <d v="2025-01-06T00:00:00"/>
    <x v="1"/>
    <s v="3236"/>
    <x v="47"/>
    <s v="PA"/>
    <x v="2"/>
    <x v="0"/>
    <d v="2025-01-06T00:00:00"/>
    <d v="1899-12-30T16:57:55"/>
    <d v="2025-01-06T00:00:00"/>
    <d v="1899-12-30T16:57:57"/>
    <d v="2025-01-06T00:00:00"/>
    <d v="1899-12-30T17:46:55"/>
    <x v="0"/>
    <x v="35"/>
    <s v="7001181161"/>
    <s v="FBO"/>
    <d v="1899-12-30T00:00:00"/>
    <x v="733"/>
    <d v="1899-12-30T00:00:00"/>
    <s v="Granel"/>
    <s v="E001"/>
    <x v="2"/>
    <d v="1899-12-30T00:49:00"/>
    <d v="1899-12-30T00:48:58"/>
    <x v="10"/>
    <x v="23"/>
    <x v="3"/>
    <x v="1"/>
    <n v="0"/>
    <n v="0"/>
    <x v="0"/>
    <x v="1"/>
    <x v="1"/>
    <n v="0"/>
    <x v="7"/>
    <x v="0"/>
    <d v="1899-12-30T00:00:00"/>
    <d v="1899-12-30T00:00:00"/>
    <x v="0"/>
    <m/>
    <m/>
    <d v="1899-12-30T00:00:00"/>
    <d v="1899-12-30T00:49:00"/>
    <n v="2"/>
    <d v="1899-12-30T00:00:02"/>
    <n v="49.000000000003183"/>
    <x v="10"/>
    <x v="0"/>
  </r>
  <r>
    <x v="10"/>
    <s v="2025000238"/>
    <x v="0"/>
    <x v="1267"/>
    <s v="E3201JTT"/>
    <d v="2025-01-06T00:00:00"/>
    <x v="1"/>
    <s v="1782"/>
    <x v="46"/>
    <s v="PA"/>
    <x v="1"/>
    <x v="0"/>
    <d v="2025-01-06T00:00:00"/>
    <d v="1899-12-30T17:26:18"/>
    <d v="2025-01-06T00:00:00"/>
    <d v="1899-12-30T17:26:20"/>
    <d v="2025-01-06T00:00:00"/>
    <d v="1899-12-30T18:07:34"/>
    <x v="0"/>
    <x v="0"/>
    <s v="7001181162"/>
    <s v="FBO"/>
    <d v="1899-12-30T00:00:00"/>
    <x v="733"/>
    <d v="1899-12-30T00:00:00"/>
    <s v="Granel"/>
    <s v="E001"/>
    <x v="2"/>
    <d v="1899-12-30T00:41:16"/>
    <d v="1899-12-30T00:41:14"/>
    <x v="8"/>
    <x v="23"/>
    <x v="3"/>
    <x v="1"/>
    <n v="0"/>
    <n v="0"/>
    <x v="0"/>
    <x v="1"/>
    <x v="1"/>
    <n v="0"/>
    <x v="7"/>
    <x v="1"/>
    <d v="1899-12-30T00:00:00"/>
    <d v="1899-12-30T00:00:00"/>
    <x v="0"/>
    <m/>
    <m/>
    <d v="1899-12-30T00:00:00"/>
    <d v="1899-12-30T00:41:16"/>
    <n v="2"/>
    <d v="1899-12-30T00:00:02"/>
    <n v="41.266666666670346"/>
    <x v="11"/>
    <x v="1"/>
  </r>
  <r>
    <x v="10"/>
    <s v="2025000239"/>
    <x v="0"/>
    <x v="1231"/>
    <s v="E2222JCW"/>
    <d v="2025-01-06T00:00:00"/>
    <x v="1"/>
    <s v="1782"/>
    <x v="46"/>
    <s v="PA"/>
    <x v="1"/>
    <x v="0"/>
    <d v="2025-01-06T00:00:00"/>
    <d v="1899-12-30T17:40:58"/>
    <d v="2025-01-06T00:00:00"/>
    <d v="1899-12-30T17:41:00"/>
    <d v="2025-01-06T00:00:00"/>
    <d v="1899-12-30T18:21:59"/>
    <x v="0"/>
    <x v="0"/>
    <s v="7001181163"/>
    <s v="FBO"/>
    <d v="1899-12-30T00:00:00"/>
    <x v="733"/>
    <d v="1899-12-30T00:00:00"/>
    <s v="Granel"/>
    <s v="E001"/>
    <x v="2"/>
    <d v="1899-12-30T00:41:01"/>
    <d v="1899-12-30T00:40:59"/>
    <x v="8"/>
    <x v="23"/>
    <x v="3"/>
    <x v="1"/>
    <n v="0"/>
    <n v="0"/>
    <x v="0"/>
    <x v="1"/>
    <x v="1"/>
    <n v="0"/>
    <x v="7"/>
    <x v="1"/>
    <d v="1899-12-30T00:00:00"/>
    <d v="1899-12-30T00:00:00"/>
    <x v="0"/>
    <m/>
    <m/>
    <d v="1899-12-30T00:00:00"/>
    <d v="1899-12-30T00:41:01"/>
    <n v="2"/>
    <d v="1899-12-30T00:00:02"/>
    <n v="41.016666666657677"/>
    <x v="11"/>
    <x v="1"/>
  </r>
  <r>
    <x v="10"/>
    <s v="2025000240"/>
    <x v="0"/>
    <x v="1253"/>
    <s v="E8935JMP"/>
    <d v="2025-01-06T00:00:00"/>
    <x v="1"/>
    <s v="1782"/>
    <x v="46"/>
    <s v="PA"/>
    <x v="1"/>
    <x v="0"/>
    <d v="2025-01-06T00:00:00"/>
    <d v="1899-12-30T18:15:44"/>
    <d v="2025-01-06T00:00:00"/>
    <d v="1899-12-30T18:15:45"/>
    <d v="2025-01-06T00:00:00"/>
    <d v="1899-12-30T18:42:31"/>
    <x v="0"/>
    <x v="0"/>
    <s v="7001181164"/>
    <s v="FBO"/>
    <d v="1899-12-30T00:00:00"/>
    <x v="733"/>
    <d v="1899-12-30T00:00:00"/>
    <s v="Granel"/>
    <s v="E001"/>
    <x v="2"/>
    <d v="1899-12-30T00:26:47"/>
    <d v="1899-12-30T00:26:46"/>
    <x v="11"/>
    <x v="23"/>
    <x v="3"/>
    <x v="1"/>
    <n v="0"/>
    <n v="0"/>
    <x v="0"/>
    <x v="1"/>
    <x v="1"/>
    <n v="0"/>
    <x v="7"/>
    <x v="1"/>
    <d v="1899-12-30T00:00:00"/>
    <d v="1899-12-30T00:00:00"/>
    <x v="0"/>
    <m/>
    <m/>
    <d v="1899-12-30T00:00:00"/>
    <d v="1899-12-30T00:26:47"/>
    <n v="2"/>
    <d v="1899-12-30T00:00:01"/>
    <n v="26.783333333323185"/>
    <x v="11"/>
    <x v="1"/>
  </r>
  <r>
    <x v="10"/>
    <s v="2025000241"/>
    <x v="0"/>
    <x v="1218"/>
    <s v="E9980KJB"/>
    <d v="2025-01-06T00:00:00"/>
    <x v="1"/>
    <s v="1782"/>
    <x v="46"/>
    <s v="PA"/>
    <x v="1"/>
    <x v="0"/>
    <d v="2025-01-06T00:00:00"/>
    <d v="1899-12-30T19:09:00"/>
    <d v="2025-01-06T00:00:00"/>
    <d v="1899-12-30T19:09:02"/>
    <d v="2025-01-06T00:00:00"/>
    <d v="1899-12-30T19:33:45"/>
    <x v="0"/>
    <x v="0"/>
    <s v="7001181165"/>
    <s v="FBO"/>
    <d v="1899-12-30T00:00:00"/>
    <x v="733"/>
    <d v="1899-12-30T00:00:00"/>
    <s v="Granel"/>
    <s v="E001"/>
    <x v="2"/>
    <d v="1899-12-30T00:24:45"/>
    <d v="1899-12-30T00:24:43"/>
    <x v="13"/>
    <x v="23"/>
    <x v="3"/>
    <x v="1"/>
    <n v="0"/>
    <n v="0"/>
    <x v="0"/>
    <x v="1"/>
    <x v="1"/>
    <n v="0"/>
    <x v="7"/>
    <x v="1"/>
    <d v="1899-12-30T00:00:00"/>
    <d v="1899-12-30T00:00:00"/>
    <x v="0"/>
    <m/>
    <m/>
    <d v="1899-12-30T00:00:00"/>
    <d v="1899-12-30T00:24:45"/>
    <n v="2"/>
    <d v="1899-12-30T00:00:02"/>
    <n v="24.749999999999872"/>
    <x v="7"/>
    <x v="1"/>
  </r>
  <r>
    <x v="10"/>
    <s v="2025000242"/>
    <x v="0"/>
    <x v="1224"/>
    <s v="E0897HWR"/>
    <d v="2025-01-07T00:00:00"/>
    <x v="1"/>
    <s v="1782"/>
    <x v="46"/>
    <s v="PA"/>
    <x v="1"/>
    <x v="0"/>
    <d v="2025-01-07T00:00:00"/>
    <d v="1899-12-30T06:05:07"/>
    <d v="2025-01-07T00:00:00"/>
    <d v="1899-12-30T06:05:09"/>
    <d v="2025-01-07T00:00:00"/>
    <d v="1899-12-30T06:35:43"/>
    <x v="0"/>
    <x v="0"/>
    <s v="7001181166"/>
    <s v="FBO"/>
    <d v="1899-12-30T00:30:36"/>
    <x v="739"/>
    <d v="1899-12-30T00:00:02"/>
    <s v="Granel"/>
    <s v="E001"/>
    <x v="2"/>
    <d v="1899-12-30T00:30:36"/>
    <d v="1899-12-30T00:30:34"/>
    <x v="0"/>
    <x v="5"/>
    <x v="3"/>
    <x v="1"/>
    <n v="0"/>
    <n v="0"/>
    <x v="0"/>
    <x v="1"/>
    <x v="1"/>
    <n v="0"/>
    <x v="7"/>
    <x v="1"/>
    <d v="1899-12-30T00:00:02"/>
    <d v="1899-12-30T00:00:02"/>
    <x v="0"/>
    <m/>
    <m/>
    <d v="1899-12-30T00:00:00"/>
    <d v="1899-12-30T00:30:36"/>
    <n v="3"/>
    <d v="1899-12-30T00:00:02"/>
    <n v="30.599999999999987"/>
    <x v="12"/>
    <x v="1"/>
  </r>
  <r>
    <x v="10"/>
    <s v="2025000245"/>
    <x v="0"/>
    <x v="1260"/>
    <s v="E1154JWB"/>
    <d v="2025-01-07T00:00:00"/>
    <x v="1"/>
    <s v="837"/>
    <x v="48"/>
    <s v="PA"/>
    <x v="0"/>
    <x v="0"/>
    <d v="2025-01-07T00:00:00"/>
    <d v="1899-12-30T06:24:31"/>
    <d v="2025-01-07T00:00:00"/>
    <d v="1899-12-30T06:24:33"/>
    <d v="2025-01-07T00:00:00"/>
    <d v="1899-12-30T06:53:07"/>
    <x v="0"/>
    <x v="0"/>
    <s v="7001181167"/>
    <s v="FBO"/>
    <d v="1899-12-30T00:28:36"/>
    <x v="629"/>
    <d v="1899-12-30T00:00:02"/>
    <s v="Granel"/>
    <s v="E001"/>
    <x v="2"/>
    <d v="1899-12-30T00:28:36"/>
    <d v="1899-12-30T00:28:34"/>
    <x v="0"/>
    <x v="5"/>
    <x v="3"/>
    <x v="1"/>
    <n v="0"/>
    <n v="0"/>
    <x v="0"/>
    <x v="1"/>
    <x v="1"/>
    <n v="0"/>
    <x v="7"/>
    <x v="1"/>
    <d v="1899-12-30T00:00:02"/>
    <d v="1899-12-30T00:00:02"/>
    <x v="0"/>
    <m/>
    <m/>
    <d v="1899-12-30T00:00:00"/>
    <d v="1899-12-30T00:28:36"/>
    <n v="3"/>
    <d v="1899-12-30T00:00:02"/>
    <n v="28.599999999998396"/>
    <x v="12"/>
    <x v="1"/>
  </r>
  <r>
    <x v="10"/>
    <s v="2025000243"/>
    <x v="0"/>
    <x v="1228"/>
    <s v="E5940JLK"/>
    <d v="2025-01-07T00:00:00"/>
    <x v="1"/>
    <s v="1782"/>
    <x v="46"/>
    <s v="PA"/>
    <x v="1"/>
    <x v="0"/>
    <d v="2025-01-07T00:00:00"/>
    <d v="1899-12-30T06:08:17"/>
    <d v="2025-01-07T00:00:00"/>
    <d v="1899-12-30T06:08:19"/>
    <d v="2025-01-07T00:00:00"/>
    <d v="1899-12-30T07:09:09"/>
    <x v="0"/>
    <x v="0"/>
    <s v="7001181168"/>
    <s v="FBO"/>
    <d v="1899-12-30T01:00:52"/>
    <x v="2913"/>
    <d v="1899-12-30T00:00:02"/>
    <s v="Granel"/>
    <s v="E001"/>
    <x v="2"/>
    <d v="1899-12-30T01:00:52"/>
    <d v="1899-12-30T01:00:50"/>
    <x v="0"/>
    <x v="5"/>
    <x v="3"/>
    <x v="1"/>
    <n v="0"/>
    <n v="0"/>
    <x v="0"/>
    <x v="1"/>
    <x v="1"/>
    <n v="0"/>
    <x v="7"/>
    <x v="0"/>
    <d v="1899-12-30T00:00:02"/>
    <d v="1899-12-30T00:00:02"/>
    <x v="0"/>
    <m/>
    <m/>
    <d v="1899-12-30T00:00:00"/>
    <d v="1899-12-30T01:00:52"/>
    <n v="3"/>
    <d v="1899-12-30T00:00:02"/>
    <n v="60.866666666668849"/>
    <x v="0"/>
    <x v="0"/>
  </r>
  <r>
    <x v="10"/>
    <s v="2025000244"/>
    <x v="0"/>
    <x v="1303"/>
    <s v="E5802JNH"/>
    <d v="2025-01-07T00:00:00"/>
    <x v="0"/>
    <s v="200185"/>
    <x v="53"/>
    <s v="PA"/>
    <x v="2"/>
    <x v="0"/>
    <d v="2025-01-07T00:00:00"/>
    <d v="1899-12-30T06:16:21"/>
    <d v="2025-01-07T00:00:00"/>
    <d v="1899-12-30T06:16:22"/>
    <d v="2025-01-07T00:00:00"/>
    <d v="1899-12-30T07:22:40"/>
    <x v="0"/>
    <x v="0"/>
    <s v="7001181169"/>
    <s v="FBO"/>
    <d v="1899-12-30T01:06:19"/>
    <x v="1413"/>
    <d v="1899-12-30T00:00:01"/>
    <s v="Granel"/>
    <s v="E001"/>
    <x v="0"/>
    <d v="1899-12-30T01:06:19"/>
    <d v="1899-12-30T01:06:18"/>
    <x v="0"/>
    <x v="5"/>
    <x v="3"/>
    <x v="0"/>
    <n v="0"/>
    <n v="0"/>
    <x v="0"/>
    <x v="0"/>
    <x v="1"/>
    <n v="0"/>
    <x v="7"/>
    <x v="0"/>
    <d v="1899-12-30T00:00:01"/>
    <d v="1899-12-30T00:00:01"/>
    <x v="0"/>
    <m/>
    <m/>
    <d v="1899-12-30T00:00:00"/>
    <d v="1899-12-30T01:06:19"/>
    <n v="3"/>
    <d v="1899-12-30T00:00:01"/>
    <n v="66.316666666665625"/>
    <x v="0"/>
    <x v="0"/>
  </r>
  <r>
    <x v="10"/>
    <s v="2025000246"/>
    <x v="0"/>
    <x v="1298"/>
    <s v="E8069JJV"/>
    <d v="2025-01-07T00:00:00"/>
    <x v="0"/>
    <s v="200185"/>
    <x v="53"/>
    <s v="PA"/>
    <x v="2"/>
    <x v="0"/>
    <d v="2025-01-07T00:00:00"/>
    <d v="1899-12-30T06:31:12"/>
    <d v="2025-01-07T00:00:00"/>
    <d v="1899-12-30T06:31:13"/>
    <d v="2025-01-07T00:00:00"/>
    <d v="1899-12-30T07:28:53"/>
    <x v="0"/>
    <x v="0"/>
    <s v="7001181170"/>
    <s v="FBO"/>
    <d v="1899-12-30T00:57:41"/>
    <x v="3466"/>
    <d v="1899-12-30T00:00:01"/>
    <s v="Granel"/>
    <s v="E001"/>
    <x v="0"/>
    <d v="1899-12-30T00:57:41"/>
    <d v="1899-12-30T00:57:40"/>
    <x v="0"/>
    <x v="5"/>
    <x v="3"/>
    <x v="0"/>
    <n v="0"/>
    <n v="0"/>
    <x v="0"/>
    <x v="0"/>
    <x v="1"/>
    <n v="0"/>
    <x v="7"/>
    <x v="0"/>
    <d v="1899-12-30T00:00:01"/>
    <d v="1899-12-30T00:00:01"/>
    <x v="0"/>
    <m/>
    <m/>
    <d v="1899-12-30T00:00:00"/>
    <d v="1899-12-30T00:57:41"/>
    <n v="3"/>
    <d v="1899-12-30T00:00:01"/>
    <n v="57.683333333332811"/>
    <x v="0"/>
    <x v="0"/>
  </r>
  <r>
    <x v="10"/>
    <s v="2025000250"/>
    <x v="0"/>
    <x v="1264"/>
    <s v="E3960KHT"/>
    <d v="2025-01-07T00:00:00"/>
    <x v="1"/>
    <s v="3236"/>
    <x v="47"/>
    <s v="PA"/>
    <x v="5"/>
    <x v="0"/>
    <d v="2025-01-07T00:00:00"/>
    <d v="1899-12-30T06:54:46"/>
    <d v="2025-01-07T00:00:00"/>
    <d v="1899-12-30T06:54:47"/>
    <d v="2025-01-07T00:00:00"/>
    <d v="1899-12-30T07:31:12"/>
    <x v="0"/>
    <x v="0"/>
    <s v="7001181171"/>
    <s v="FBO"/>
    <d v="1899-12-30T00:36:26"/>
    <x v="552"/>
    <d v="1899-12-30T00:00:01"/>
    <s v="Granel"/>
    <s v="E001"/>
    <x v="2"/>
    <d v="1899-12-30T00:36:26"/>
    <d v="1899-12-30T00:36:25"/>
    <x v="0"/>
    <x v="5"/>
    <x v="3"/>
    <x v="1"/>
    <n v="0"/>
    <n v="0"/>
    <x v="0"/>
    <x v="1"/>
    <x v="1"/>
    <n v="0"/>
    <x v="7"/>
    <x v="1"/>
    <d v="1899-12-30T00:00:01"/>
    <d v="1899-12-30T00:00:01"/>
    <x v="0"/>
    <m/>
    <m/>
    <d v="1899-12-30T00:00:00"/>
    <d v="1899-12-30T00:36:26"/>
    <n v="3"/>
    <d v="1899-12-30T00:00:01"/>
    <n v="36.433333333324853"/>
    <x v="0"/>
    <x v="1"/>
  </r>
  <r>
    <x v="10"/>
    <s v="2025000247"/>
    <x v="0"/>
    <x v="1297"/>
    <s v="E8733LJD"/>
    <d v="2025-01-07T00:00:00"/>
    <x v="0"/>
    <s v="200185"/>
    <x v="53"/>
    <s v="PA"/>
    <x v="2"/>
    <x v="0"/>
    <d v="2025-01-07T00:00:00"/>
    <d v="1899-12-30T06:48:20"/>
    <d v="2025-01-07T00:00:00"/>
    <d v="1899-12-30T06:48:21"/>
    <d v="2025-01-07T00:00:00"/>
    <d v="1899-12-30T07:33:50"/>
    <x v="0"/>
    <x v="0"/>
    <s v="7001181172"/>
    <s v="FBO"/>
    <d v="1899-12-30T00:45:30"/>
    <x v="2142"/>
    <d v="1899-12-30T00:00:01"/>
    <s v="Granel"/>
    <s v="E001"/>
    <x v="0"/>
    <d v="1899-12-30T00:45:30"/>
    <d v="1899-12-30T00:45:29"/>
    <x v="0"/>
    <x v="5"/>
    <x v="3"/>
    <x v="0"/>
    <n v="0"/>
    <n v="0"/>
    <x v="0"/>
    <x v="0"/>
    <x v="1"/>
    <n v="0"/>
    <x v="7"/>
    <x v="0"/>
    <d v="1899-12-30T00:00:01"/>
    <d v="1899-12-30T00:00:01"/>
    <x v="0"/>
    <m/>
    <m/>
    <d v="1899-12-30T00:00:00"/>
    <d v="1899-12-30T00:45:30"/>
    <n v="3"/>
    <d v="1899-12-30T00:00:01"/>
    <n v="45.500000000011191"/>
    <x v="0"/>
    <x v="0"/>
  </r>
  <r>
    <x v="10"/>
    <s v="2025000253"/>
    <x v="0"/>
    <x v="1237"/>
    <s v="E9349KRP"/>
    <d v="2025-01-07T00:00:00"/>
    <x v="1"/>
    <s v="837"/>
    <x v="48"/>
    <s v="PA"/>
    <x v="0"/>
    <x v="0"/>
    <d v="2025-01-07T00:00:00"/>
    <d v="1899-12-30T07:10:46"/>
    <d v="2025-01-07T00:00:00"/>
    <d v="1899-12-30T07:10:48"/>
    <d v="2025-01-07T00:00:00"/>
    <d v="1899-12-30T07:37:18"/>
    <x v="0"/>
    <x v="0"/>
    <s v="7001181173"/>
    <s v="EXW"/>
    <d v="1899-12-30T00:26:32"/>
    <x v="2196"/>
    <d v="1899-12-30T00:00:02"/>
    <s v="Granel"/>
    <s v="E001"/>
    <x v="1"/>
    <d v="1899-12-30T00:26:32"/>
    <d v="1899-12-30T00:26:30"/>
    <x v="1"/>
    <x v="5"/>
    <x v="3"/>
    <x v="1"/>
    <n v="0"/>
    <n v="0"/>
    <x v="0"/>
    <x v="1"/>
    <x v="1"/>
    <n v="0"/>
    <x v="7"/>
    <x v="1"/>
    <d v="1899-12-30T00:00:02"/>
    <d v="1899-12-30T00:00:02"/>
    <x v="0"/>
    <m/>
    <m/>
    <d v="1899-12-30T00:00:00"/>
    <d v="1899-12-30T00:26:32"/>
    <n v="3"/>
    <d v="1899-12-30T00:00:02"/>
    <n v="26.533333333324823"/>
    <x v="0"/>
    <x v="1"/>
  </r>
  <r>
    <x v="10"/>
    <s v="2025000248"/>
    <x v="0"/>
    <x v="1306"/>
    <s v="E0636JNW"/>
    <d v="2025-01-07T00:00:00"/>
    <x v="0"/>
    <s v="200185"/>
    <x v="53"/>
    <s v="PA"/>
    <x v="2"/>
    <x v="0"/>
    <d v="2025-01-07T00:00:00"/>
    <d v="1899-12-30T06:49:20"/>
    <d v="2025-01-07T00:00:00"/>
    <d v="1899-12-30T06:49:21"/>
    <d v="2025-01-07T00:00:00"/>
    <d v="1899-12-30T07:39:28"/>
    <x v="0"/>
    <x v="0"/>
    <s v="7001181174"/>
    <s v="EXW"/>
    <d v="1899-12-30T00:50:08"/>
    <x v="809"/>
    <d v="1899-12-30T00:00:01"/>
    <s v="Granel"/>
    <s v="E001"/>
    <x v="0"/>
    <d v="1899-12-30T00:50:08"/>
    <d v="1899-12-30T00:50:07"/>
    <x v="0"/>
    <x v="5"/>
    <x v="3"/>
    <x v="0"/>
    <n v="0"/>
    <n v="0"/>
    <x v="0"/>
    <x v="0"/>
    <x v="1"/>
    <n v="0"/>
    <x v="7"/>
    <x v="0"/>
    <d v="1899-12-30T00:00:01"/>
    <d v="1899-12-30T00:00:01"/>
    <x v="0"/>
    <m/>
    <m/>
    <d v="1899-12-30T00:00:00"/>
    <d v="1899-12-30T00:50:08"/>
    <n v="3"/>
    <d v="1899-12-30T00:00:01"/>
    <n v="50.133333333326433"/>
    <x v="0"/>
    <x v="0"/>
  </r>
  <r>
    <x v="10"/>
    <s v="2025000249"/>
    <x v="0"/>
    <x v="1289"/>
    <s v="E1546LHP"/>
    <d v="2025-01-07T00:00:00"/>
    <x v="0"/>
    <s v="200185"/>
    <x v="53"/>
    <s v="PA"/>
    <x v="2"/>
    <x v="0"/>
    <d v="2025-01-07T00:00:00"/>
    <d v="1899-12-30T06:52:25"/>
    <d v="2025-01-07T00:00:00"/>
    <d v="1899-12-30T06:52:26"/>
    <d v="2025-01-07T00:00:00"/>
    <d v="1899-12-30T07:43:14"/>
    <x v="0"/>
    <x v="0"/>
    <s v="7001181175"/>
    <s v="FBO"/>
    <d v="1899-12-30T00:50:49"/>
    <x v="3467"/>
    <d v="1899-12-30T00:00:01"/>
    <s v="Granel"/>
    <s v="E001"/>
    <x v="0"/>
    <d v="1899-12-30T00:50:49"/>
    <d v="1899-12-30T00:50:48"/>
    <x v="0"/>
    <x v="5"/>
    <x v="3"/>
    <x v="0"/>
    <n v="0"/>
    <n v="0"/>
    <x v="0"/>
    <x v="0"/>
    <x v="1"/>
    <n v="0"/>
    <x v="7"/>
    <x v="0"/>
    <d v="1899-12-30T00:00:01"/>
    <d v="1899-12-30T00:00:01"/>
    <x v="0"/>
    <m/>
    <m/>
    <d v="1899-12-30T00:00:00"/>
    <d v="1899-12-30T00:50:49"/>
    <n v="3"/>
    <d v="1899-12-30T00:00:01"/>
    <n v="50.816666666664005"/>
    <x v="0"/>
    <x v="0"/>
  </r>
  <r>
    <x v="10"/>
    <s v="2025000252"/>
    <x v="0"/>
    <x v="1292"/>
    <s v="E8177JJV"/>
    <d v="2025-01-07T00:00:00"/>
    <x v="0"/>
    <s v="200185"/>
    <x v="53"/>
    <s v="PA"/>
    <x v="2"/>
    <x v="0"/>
    <d v="2025-01-07T00:00:00"/>
    <d v="1899-12-30T07:03:17"/>
    <d v="2025-01-07T00:00:00"/>
    <d v="1899-12-30T07:03:19"/>
    <d v="2025-01-07T00:00:00"/>
    <d v="1899-12-30T07:45:40"/>
    <x v="0"/>
    <x v="0"/>
    <s v="7001181176"/>
    <s v="FBO"/>
    <d v="1899-12-30T00:42:23"/>
    <x v="3468"/>
    <d v="1899-12-30T00:00:02"/>
    <s v="Granel"/>
    <s v="E001"/>
    <x v="0"/>
    <d v="1899-12-30T00:42:23"/>
    <d v="1899-12-30T00:42:21"/>
    <x v="1"/>
    <x v="5"/>
    <x v="3"/>
    <x v="0"/>
    <n v="0"/>
    <n v="0"/>
    <x v="0"/>
    <x v="0"/>
    <x v="1"/>
    <n v="0"/>
    <x v="7"/>
    <x v="1"/>
    <d v="1899-12-30T00:00:02"/>
    <d v="1899-12-30T00:00:02"/>
    <x v="0"/>
    <m/>
    <m/>
    <d v="1899-12-30T00:00:00"/>
    <d v="1899-12-30T00:42:23"/>
    <n v="3"/>
    <d v="1899-12-30T00:00:02"/>
    <n v="42.383333333332814"/>
    <x v="0"/>
    <x v="1"/>
  </r>
  <r>
    <x v="10"/>
    <s v="2025000254"/>
    <x v="0"/>
    <x v="1221"/>
    <s v="E6028JLK"/>
    <d v="2025-01-07T00:00:00"/>
    <x v="1"/>
    <s v="1782"/>
    <x v="46"/>
    <s v="PA"/>
    <x v="1"/>
    <x v="0"/>
    <d v="2025-01-07T00:00:00"/>
    <d v="1899-12-30T07:15:28"/>
    <d v="2025-01-07T00:00:00"/>
    <d v="1899-12-30T07:15:30"/>
    <d v="2025-01-07T00:00:00"/>
    <d v="1899-12-30T07:48:11"/>
    <x v="0"/>
    <x v="0"/>
    <s v="7001181177"/>
    <s v="FBO"/>
    <d v="1899-12-30T00:32:43"/>
    <x v="805"/>
    <d v="1899-12-30T00:00:02"/>
    <s v="Granel"/>
    <s v="E001"/>
    <x v="2"/>
    <d v="1899-12-30T00:32:43"/>
    <d v="1899-12-30T00:32:41"/>
    <x v="1"/>
    <x v="5"/>
    <x v="3"/>
    <x v="1"/>
    <n v="0"/>
    <n v="0"/>
    <x v="0"/>
    <x v="1"/>
    <x v="1"/>
    <n v="0"/>
    <x v="7"/>
    <x v="1"/>
    <d v="1899-12-30T00:00:02"/>
    <d v="1899-12-30T00:00:02"/>
    <x v="0"/>
    <m/>
    <m/>
    <d v="1899-12-30T00:00:00"/>
    <d v="1899-12-30T00:32:43"/>
    <n v="3"/>
    <d v="1899-12-30T00:00:02"/>
    <n v="32.716666666655982"/>
    <x v="0"/>
    <x v="1"/>
  </r>
  <r>
    <x v="10"/>
    <s v="2025000258"/>
    <x v="0"/>
    <x v="1307"/>
    <s v="E8734LJD"/>
    <d v="2025-01-07T00:00:00"/>
    <x v="0"/>
    <s v="200185"/>
    <x v="53"/>
    <s v="PA"/>
    <x v="2"/>
    <x v="0"/>
    <d v="2025-01-07T00:00:00"/>
    <d v="1899-12-30T07:28:35"/>
    <d v="2025-01-07T00:00:00"/>
    <d v="1899-12-30T07:28:37"/>
    <d v="2025-01-07T00:00:00"/>
    <d v="1899-12-30T07:50:46"/>
    <x v="0"/>
    <x v="0"/>
    <s v="7001181178"/>
    <s v="FBO"/>
    <d v="1899-12-30T00:22:11"/>
    <x v="1878"/>
    <d v="1899-12-30T00:00:02"/>
    <s v="Granel"/>
    <s v="E001"/>
    <x v="0"/>
    <d v="1899-12-30T00:22:11"/>
    <d v="1899-12-30T00:22:09"/>
    <x v="1"/>
    <x v="5"/>
    <x v="3"/>
    <x v="0"/>
    <n v="0"/>
    <n v="0"/>
    <x v="0"/>
    <x v="0"/>
    <x v="1"/>
    <n v="0"/>
    <x v="7"/>
    <x v="1"/>
    <d v="1899-12-30T00:00:02"/>
    <d v="1899-12-30T00:00:02"/>
    <x v="0"/>
    <m/>
    <m/>
    <d v="1899-12-30T00:00:00"/>
    <d v="1899-12-30T00:22:11"/>
    <n v="3"/>
    <d v="1899-12-30T00:00:02"/>
    <n v="22.183333333344049"/>
    <x v="0"/>
    <x v="1"/>
  </r>
  <r>
    <x v="10"/>
    <s v="2025000257"/>
    <x v="0"/>
    <x v="1222"/>
    <s v="E6663JLK"/>
    <d v="2025-01-07T00:00:00"/>
    <x v="1"/>
    <s v="1782"/>
    <x v="46"/>
    <s v="PA"/>
    <x v="1"/>
    <x v="0"/>
    <d v="2025-01-07T00:00:00"/>
    <d v="1899-12-30T07:18:59"/>
    <d v="2025-01-07T00:00:00"/>
    <d v="1899-12-30T07:19:00"/>
    <d v="2025-01-07T00:00:00"/>
    <d v="1899-12-30T08:09:10"/>
    <x v="0"/>
    <x v="0"/>
    <s v="7001181179"/>
    <s v="FBO"/>
    <d v="1899-12-30T00:50:11"/>
    <x v="15"/>
    <d v="1899-12-30T00:00:01"/>
    <s v="Granel"/>
    <s v="E001"/>
    <x v="2"/>
    <d v="1899-12-30T00:50:11"/>
    <d v="1899-12-30T00:50:10"/>
    <x v="1"/>
    <x v="5"/>
    <x v="3"/>
    <x v="1"/>
    <n v="0"/>
    <n v="0"/>
    <x v="0"/>
    <x v="1"/>
    <x v="1"/>
    <n v="0"/>
    <x v="7"/>
    <x v="0"/>
    <d v="1899-12-30T00:00:01"/>
    <d v="1899-12-30T00:00:01"/>
    <x v="0"/>
    <m/>
    <m/>
    <d v="1899-12-30T00:00:00"/>
    <d v="1899-12-30T00:50:11"/>
    <n v="3"/>
    <d v="1899-12-30T00:00:01"/>
    <n v="50.18333333332324"/>
    <x v="1"/>
    <x v="0"/>
  </r>
  <r>
    <x v="10"/>
    <s v="2025000259"/>
    <x v="0"/>
    <x v="1267"/>
    <s v="E3201JTT"/>
    <d v="2025-01-07T00:00:00"/>
    <x v="1"/>
    <s v="1782"/>
    <x v="46"/>
    <s v="PA"/>
    <x v="1"/>
    <x v="0"/>
    <d v="2025-01-07T00:00:00"/>
    <d v="1899-12-30T07:55:27"/>
    <d v="2025-01-07T00:00:00"/>
    <d v="1899-12-30T07:55:28"/>
    <d v="2025-01-07T00:00:00"/>
    <d v="1899-12-30T08:40:56"/>
    <x v="0"/>
    <x v="0"/>
    <s v="7001181180"/>
    <s v="FBO"/>
    <d v="1899-12-30T00:45:29"/>
    <x v="2698"/>
    <d v="1899-12-30T00:00:01"/>
    <s v="Granel"/>
    <s v="E001"/>
    <x v="2"/>
    <d v="1899-12-30T00:45:29"/>
    <d v="1899-12-30T00:45:28"/>
    <x v="1"/>
    <x v="5"/>
    <x v="3"/>
    <x v="1"/>
    <n v="0"/>
    <n v="0"/>
    <x v="0"/>
    <x v="1"/>
    <x v="1"/>
    <n v="0"/>
    <x v="7"/>
    <x v="0"/>
    <d v="1899-12-30T00:00:01"/>
    <d v="1899-12-30T00:00:01"/>
    <x v="0"/>
    <m/>
    <m/>
    <d v="1899-12-30T00:00:00"/>
    <d v="1899-12-30T00:45:29"/>
    <n v="3"/>
    <d v="1899-12-30T00:00:01"/>
    <n v="45.48333333333602"/>
    <x v="1"/>
    <x v="0"/>
  </r>
  <r>
    <x v="10"/>
    <s v="2025000261"/>
    <x v="0"/>
    <x v="1303"/>
    <s v="E5802JNH"/>
    <d v="2025-01-07T00:00:00"/>
    <x v="0"/>
    <s v="200185"/>
    <x v="53"/>
    <s v="PA"/>
    <x v="2"/>
    <x v="0"/>
    <d v="2025-01-07T00:00:00"/>
    <d v="1899-12-30T08:33:57"/>
    <d v="2025-01-07T00:00:00"/>
    <d v="1899-12-30T08:33:59"/>
    <d v="2025-01-07T00:00:00"/>
    <d v="1899-12-30T08:53:53"/>
    <x v="0"/>
    <x v="0"/>
    <s v="7001181181"/>
    <s v="FBO"/>
    <d v="1899-12-30T00:19:56"/>
    <x v="1769"/>
    <d v="1899-12-30T00:00:02"/>
    <s v="Granel"/>
    <s v="E001"/>
    <x v="0"/>
    <d v="1899-12-30T00:19:56"/>
    <d v="1899-12-30T00:19:54"/>
    <x v="2"/>
    <x v="5"/>
    <x v="3"/>
    <x v="0"/>
    <n v="0"/>
    <n v="0"/>
    <x v="0"/>
    <x v="0"/>
    <x v="1"/>
    <n v="0"/>
    <x v="7"/>
    <x v="1"/>
    <d v="1899-12-30T00:00:02"/>
    <d v="1899-12-30T00:00:02"/>
    <x v="0"/>
    <m/>
    <m/>
    <d v="1899-12-30T00:00:00"/>
    <d v="1899-12-30T00:19:56"/>
    <n v="3"/>
    <d v="1899-12-30T00:00:02"/>
    <n v="19.933333333329628"/>
    <x v="1"/>
    <x v="1"/>
  </r>
  <r>
    <x v="10"/>
    <s v="2025000260"/>
    <x v="0"/>
    <x v="1233"/>
    <s v="ER0328BBM"/>
    <d v="2025-01-07T00:00:00"/>
    <x v="1"/>
    <s v="1782"/>
    <x v="46"/>
    <s v="PA"/>
    <x v="1"/>
    <x v="0"/>
    <d v="2025-01-07T00:00:00"/>
    <d v="1899-12-30T08:16:37"/>
    <d v="2025-01-07T00:00:00"/>
    <d v="1899-12-30T08:16:39"/>
    <d v="2025-01-07T00:00:00"/>
    <d v="1899-12-30T08:56:56"/>
    <x v="0"/>
    <x v="0"/>
    <s v="7001181182"/>
    <s v="EXW"/>
    <d v="1899-12-30T00:40:19"/>
    <x v="204"/>
    <d v="1899-12-30T00:00:02"/>
    <s v="Granel"/>
    <s v="E001"/>
    <x v="1"/>
    <d v="1899-12-30T00:40:19"/>
    <d v="1899-12-30T00:40:17"/>
    <x v="2"/>
    <x v="5"/>
    <x v="3"/>
    <x v="1"/>
    <n v="0"/>
    <n v="0"/>
    <x v="0"/>
    <x v="1"/>
    <x v="1"/>
    <n v="0"/>
    <x v="7"/>
    <x v="1"/>
    <d v="1899-12-30T00:00:02"/>
    <d v="1899-12-30T00:00:02"/>
    <x v="0"/>
    <m/>
    <m/>
    <d v="1899-12-30T00:00:00"/>
    <d v="1899-12-30T00:40:19"/>
    <n v="3"/>
    <d v="1899-12-30T00:00:02"/>
    <n v="40.316666666659245"/>
    <x v="1"/>
    <x v="1"/>
  </r>
  <r>
    <x v="10"/>
    <s v="2025000262"/>
    <x v="0"/>
    <x v="1298"/>
    <s v="E8069JJV"/>
    <d v="2025-01-07T00:00:00"/>
    <x v="0"/>
    <s v="200185"/>
    <x v="53"/>
    <s v="PA"/>
    <x v="2"/>
    <x v="0"/>
    <d v="2025-01-07T00:00:00"/>
    <d v="1899-12-30T08:42:53"/>
    <d v="2025-01-07T00:00:00"/>
    <d v="1899-12-30T08:42:54"/>
    <d v="2025-01-07T00:00:00"/>
    <d v="1899-12-30T09:00:20"/>
    <x v="0"/>
    <x v="0"/>
    <s v="7001181183"/>
    <s v="EXW"/>
    <d v="1899-12-30T00:17:27"/>
    <x v="1167"/>
    <d v="1899-12-30T00:00:01"/>
    <s v="Granel"/>
    <s v="E001"/>
    <x v="0"/>
    <d v="1899-12-30T00:17:27"/>
    <d v="1899-12-30T00:17:26"/>
    <x v="2"/>
    <x v="5"/>
    <x v="3"/>
    <x v="0"/>
    <n v="0"/>
    <n v="0"/>
    <x v="0"/>
    <x v="0"/>
    <x v="1"/>
    <n v="0"/>
    <x v="7"/>
    <x v="1"/>
    <d v="1899-12-30T00:00:01"/>
    <d v="1899-12-30T00:00:01"/>
    <x v="0"/>
    <m/>
    <m/>
    <d v="1899-12-30T00:00:00"/>
    <d v="1899-12-30T00:17:27"/>
    <n v="3"/>
    <d v="1899-12-30T00:00:01"/>
    <n v="17.449999999992016"/>
    <x v="2"/>
    <x v="1"/>
  </r>
  <r>
    <x v="10"/>
    <s v="2025000264"/>
    <x v="0"/>
    <x v="1297"/>
    <s v="E8733LJD"/>
    <d v="2025-01-07T00:00:00"/>
    <x v="0"/>
    <s v="200185"/>
    <x v="53"/>
    <s v="PA"/>
    <x v="2"/>
    <x v="0"/>
    <d v="2025-01-07T00:00:00"/>
    <d v="1899-12-30T08:47:10"/>
    <d v="2025-01-07T00:00:00"/>
    <d v="1899-12-30T08:47:11"/>
    <d v="2025-01-07T00:00:00"/>
    <d v="1899-12-30T09:04:59"/>
    <x v="0"/>
    <x v="0"/>
    <s v="7001181184"/>
    <s v="FBO"/>
    <d v="1899-12-30T00:17:49"/>
    <x v="3469"/>
    <d v="1899-12-30T00:00:01"/>
    <s v="Granel"/>
    <s v="E001"/>
    <x v="0"/>
    <d v="1899-12-30T00:17:49"/>
    <d v="1899-12-30T00:17:48"/>
    <x v="2"/>
    <x v="5"/>
    <x v="3"/>
    <x v="0"/>
    <n v="0"/>
    <n v="0"/>
    <x v="0"/>
    <x v="0"/>
    <x v="1"/>
    <n v="0"/>
    <x v="7"/>
    <x v="1"/>
    <d v="1899-12-30T00:00:01"/>
    <d v="1899-12-30T00:00:01"/>
    <x v="0"/>
    <m/>
    <m/>
    <d v="1899-12-30T00:00:00"/>
    <d v="1899-12-30T00:17:49"/>
    <n v="3"/>
    <d v="1899-12-30T00:00:01"/>
    <n v="17.816666666673633"/>
    <x v="2"/>
    <x v="1"/>
  </r>
  <r>
    <x v="10"/>
    <s v="2025000265"/>
    <x v="0"/>
    <x v="1306"/>
    <s v="E0636JNW"/>
    <d v="2025-01-07T00:00:00"/>
    <x v="0"/>
    <s v="200185"/>
    <x v="53"/>
    <s v="PA"/>
    <x v="2"/>
    <x v="0"/>
    <d v="2025-01-07T00:00:00"/>
    <d v="1899-12-30T08:51:21"/>
    <d v="2025-01-07T00:00:00"/>
    <d v="1899-12-30T08:51:22"/>
    <d v="2025-01-07T00:00:00"/>
    <d v="1899-12-30T09:09:56"/>
    <x v="0"/>
    <x v="0"/>
    <s v="7001181185"/>
    <s v="FBO"/>
    <d v="1899-12-30T00:18:35"/>
    <x v="2367"/>
    <d v="1899-12-30T00:00:01"/>
    <s v="Granel"/>
    <s v="E001"/>
    <x v="0"/>
    <d v="1899-12-30T00:18:35"/>
    <d v="1899-12-30T00:18:34"/>
    <x v="2"/>
    <x v="5"/>
    <x v="3"/>
    <x v="0"/>
    <n v="0"/>
    <n v="0"/>
    <x v="0"/>
    <x v="0"/>
    <x v="1"/>
    <n v="0"/>
    <x v="7"/>
    <x v="1"/>
    <d v="1899-12-30T00:00:01"/>
    <d v="1899-12-30T00:00:01"/>
    <x v="0"/>
    <m/>
    <m/>
    <d v="1899-12-30T00:00:00"/>
    <d v="1899-12-30T00:18:35"/>
    <n v="3"/>
    <d v="1899-12-30T00:00:01"/>
    <n v="18.583333333329577"/>
    <x v="2"/>
    <x v="1"/>
  </r>
  <r>
    <x v="10"/>
    <s v="2025000266"/>
    <x v="0"/>
    <x v="1289"/>
    <s v="E1546LHP"/>
    <d v="2025-01-07T00:00:00"/>
    <x v="0"/>
    <s v="200185"/>
    <x v="53"/>
    <s v="PA"/>
    <x v="2"/>
    <x v="0"/>
    <d v="2025-01-07T00:00:00"/>
    <d v="1899-12-30T08:54:10"/>
    <d v="2025-01-07T00:00:00"/>
    <d v="1899-12-30T08:54:15"/>
    <d v="2025-01-07T00:00:00"/>
    <d v="1899-12-30T09:12:11"/>
    <x v="0"/>
    <x v="0"/>
    <s v="7001181186"/>
    <s v="FBO"/>
    <d v="1899-12-30T00:18:01"/>
    <x v="1946"/>
    <d v="1899-12-30T00:00:05"/>
    <s v="Granel"/>
    <s v="E001"/>
    <x v="0"/>
    <d v="1899-12-30T00:18:01"/>
    <d v="1899-12-30T00:17:56"/>
    <x v="2"/>
    <x v="5"/>
    <x v="3"/>
    <x v="0"/>
    <n v="0"/>
    <n v="0"/>
    <x v="0"/>
    <x v="0"/>
    <x v="1"/>
    <n v="0"/>
    <x v="7"/>
    <x v="1"/>
    <d v="1899-12-30T00:00:05"/>
    <d v="1899-12-30T00:00:05"/>
    <x v="0"/>
    <m/>
    <m/>
    <d v="1899-12-30T00:00:00"/>
    <d v="1899-12-30T00:18:01"/>
    <n v="3"/>
    <d v="1899-12-30T00:00:05"/>
    <n v="18.016666666675185"/>
    <x v="2"/>
    <x v="1"/>
  </r>
  <r>
    <x v="10"/>
    <s v="2025000267"/>
    <x v="0"/>
    <x v="1292"/>
    <s v="E8177JJV"/>
    <d v="2025-01-07T00:00:00"/>
    <x v="0"/>
    <s v="200185"/>
    <x v="53"/>
    <s v="PA"/>
    <x v="2"/>
    <x v="0"/>
    <d v="2025-01-07T00:00:00"/>
    <d v="1899-12-30T08:58:37"/>
    <d v="2025-01-07T00:00:00"/>
    <d v="1899-12-30T08:58:39"/>
    <d v="2025-01-07T00:00:00"/>
    <d v="1899-12-30T09:15:27"/>
    <x v="0"/>
    <x v="0"/>
    <s v="7001181187"/>
    <s v="FBO"/>
    <d v="1899-12-30T00:16:50"/>
    <x v="3470"/>
    <d v="1899-12-30T00:00:02"/>
    <s v="Granel"/>
    <s v="E001"/>
    <x v="0"/>
    <d v="1899-12-30T00:16:50"/>
    <d v="1899-12-30T00:16:48"/>
    <x v="2"/>
    <x v="5"/>
    <x v="3"/>
    <x v="0"/>
    <n v="0"/>
    <n v="0"/>
    <x v="0"/>
    <x v="0"/>
    <x v="1"/>
    <n v="0"/>
    <x v="7"/>
    <x v="1"/>
    <d v="1899-12-30T00:00:02"/>
    <d v="1899-12-30T00:00:02"/>
    <x v="0"/>
    <m/>
    <m/>
    <d v="1899-12-30T00:00:00"/>
    <d v="1899-12-30T00:16:50"/>
    <n v="3"/>
    <d v="1899-12-30T00:00:02"/>
    <n v="16.833333333340814"/>
    <x v="2"/>
    <x v="1"/>
  </r>
  <r>
    <x v="10"/>
    <s v="2025000263"/>
    <x v="0"/>
    <x v="1265"/>
    <s v="E3870LBJ"/>
    <d v="2025-01-07T00:00:00"/>
    <x v="1"/>
    <s v="837"/>
    <x v="48"/>
    <s v="PA"/>
    <x v="7"/>
    <x v="0"/>
    <d v="2025-01-07T00:00:00"/>
    <d v="1899-12-30T08:46:10"/>
    <d v="2025-01-07T00:00:00"/>
    <d v="1899-12-30T08:46:11"/>
    <d v="2025-01-07T00:00:00"/>
    <d v="1899-12-30T09:19:39"/>
    <x v="0"/>
    <x v="0"/>
    <s v="7001181188"/>
    <s v="FBO"/>
    <d v="1899-12-30T00:33:29"/>
    <x v="1162"/>
    <d v="1899-12-30T00:00:01"/>
    <s v="Granel"/>
    <s v="E001"/>
    <x v="2"/>
    <d v="1899-12-30T00:33:29"/>
    <d v="1899-12-30T00:33:28"/>
    <x v="2"/>
    <x v="5"/>
    <x v="3"/>
    <x v="1"/>
    <n v="0"/>
    <n v="0"/>
    <x v="0"/>
    <x v="1"/>
    <x v="1"/>
    <n v="0"/>
    <x v="7"/>
    <x v="1"/>
    <d v="1899-12-30T00:00:01"/>
    <d v="1899-12-30T00:00:01"/>
    <x v="0"/>
    <m/>
    <m/>
    <d v="1899-12-30T00:00:00"/>
    <d v="1899-12-30T00:33:29"/>
    <n v="3"/>
    <d v="1899-12-30T00:00:01"/>
    <n v="33.48333333332647"/>
    <x v="2"/>
    <x v="1"/>
  </r>
  <r>
    <x v="10"/>
    <s v="2025000269"/>
    <x v="0"/>
    <x v="345"/>
    <s v="E4544MKW"/>
    <d v="2025-01-07T00:00:00"/>
    <x v="1"/>
    <s v="1782"/>
    <x v="46"/>
    <s v="PA"/>
    <x v="1"/>
    <x v="0"/>
    <d v="2025-01-07T00:00:00"/>
    <d v="1899-12-30T09:23:16"/>
    <d v="2025-01-07T00:00:00"/>
    <d v="1899-12-30T09:23:18"/>
    <d v="2025-01-07T00:00:00"/>
    <d v="1899-12-30T09:58:22"/>
    <x v="0"/>
    <x v="0"/>
    <s v="7001181189"/>
    <s v="FBO"/>
    <d v="1899-12-30T00:35:06"/>
    <x v="1463"/>
    <d v="1899-12-30T00:00:02"/>
    <s v="Granel"/>
    <s v="E001"/>
    <x v="2"/>
    <d v="1899-12-30T00:35:06"/>
    <d v="1899-12-30T00:35:04"/>
    <x v="3"/>
    <x v="5"/>
    <x v="3"/>
    <x v="1"/>
    <n v="0"/>
    <n v="0"/>
    <x v="0"/>
    <x v="1"/>
    <x v="1"/>
    <n v="0"/>
    <x v="7"/>
    <x v="1"/>
    <d v="1899-12-30T00:00:02"/>
    <d v="1899-12-30T00:00:02"/>
    <x v="0"/>
    <m/>
    <m/>
    <d v="1899-12-30T00:00:00"/>
    <d v="1899-12-30T00:35:06"/>
    <n v="3"/>
    <d v="1899-12-30T00:00:02"/>
    <n v="35.099999999999973"/>
    <x v="2"/>
    <x v="1"/>
  </r>
  <r>
    <x v="10"/>
    <s v="2025000270"/>
    <x v="0"/>
    <x v="1307"/>
    <s v="E8734LJD"/>
    <d v="2025-01-07T00:00:00"/>
    <x v="0"/>
    <s v="200185"/>
    <x v="53"/>
    <s v="PA"/>
    <x v="2"/>
    <x v="0"/>
    <d v="2025-01-07T00:00:00"/>
    <d v="1899-12-30T09:54:38"/>
    <d v="2025-01-07T00:00:00"/>
    <d v="1899-12-30T09:54:39"/>
    <d v="2025-01-07T00:00:00"/>
    <d v="1899-12-30T10:13:54"/>
    <x v="0"/>
    <x v="0"/>
    <s v="7001181190"/>
    <s v="FBO"/>
    <d v="1899-12-30T00:19:16"/>
    <x v="1106"/>
    <d v="1899-12-30T00:00:01"/>
    <s v="Granel"/>
    <s v="E001"/>
    <x v="0"/>
    <d v="1899-12-30T00:19:16"/>
    <d v="1899-12-30T00:19:15"/>
    <x v="3"/>
    <x v="5"/>
    <x v="3"/>
    <x v="0"/>
    <n v="0"/>
    <n v="0"/>
    <x v="0"/>
    <x v="0"/>
    <x v="1"/>
    <n v="0"/>
    <x v="7"/>
    <x v="1"/>
    <d v="1899-12-30T00:00:01"/>
    <d v="1899-12-30T00:00:01"/>
    <x v="0"/>
    <m/>
    <m/>
    <d v="1899-12-30T00:00:00"/>
    <d v="1899-12-30T00:19:16"/>
    <n v="3"/>
    <d v="1899-12-30T00:00:01"/>
    <n v="19.266666666667145"/>
    <x v="3"/>
    <x v="1"/>
  </r>
  <r>
    <x v="10"/>
    <s v="2025000271"/>
    <x v="0"/>
    <x v="1303"/>
    <s v="E5802JNH"/>
    <d v="2025-01-07T00:00:00"/>
    <x v="0"/>
    <s v="200185"/>
    <x v="53"/>
    <s v="PA"/>
    <x v="2"/>
    <x v="0"/>
    <d v="2025-01-07T00:00:00"/>
    <d v="1899-12-30T10:01:13"/>
    <d v="2025-01-07T00:00:00"/>
    <d v="1899-12-30T10:01:13"/>
    <d v="2025-01-07T00:00:00"/>
    <d v="1899-12-30T10:19:12"/>
    <x v="0"/>
    <x v="0"/>
    <s v="7001181191"/>
    <s v="FBO"/>
    <d v="1899-12-30T00:17:59"/>
    <x v="3471"/>
    <d v="1899-12-30T00:00:00"/>
    <s v="Granel"/>
    <s v="E001"/>
    <x v="0"/>
    <d v="1899-12-30T00:17:59"/>
    <d v="1899-12-30T00:17:59"/>
    <x v="4"/>
    <x v="5"/>
    <x v="3"/>
    <x v="0"/>
    <n v="0"/>
    <n v="0"/>
    <x v="0"/>
    <x v="0"/>
    <x v="1"/>
    <n v="0"/>
    <x v="7"/>
    <x v="1"/>
    <d v="1899-12-30T00:00:00"/>
    <d v="1899-12-30T00:00:00"/>
    <x v="0"/>
    <m/>
    <m/>
    <d v="1899-12-30T00:00:00"/>
    <d v="1899-12-30T00:17:59"/>
    <n v="3"/>
    <d v="1899-12-30T00:00:00"/>
    <n v="17.983333333339154"/>
    <x v="3"/>
    <x v="1"/>
  </r>
  <r>
    <x v="10"/>
    <s v="2025000273"/>
    <x v="0"/>
    <x v="1298"/>
    <s v="E8069JJV"/>
    <d v="2025-01-07T00:00:00"/>
    <x v="0"/>
    <s v="200185"/>
    <x v="53"/>
    <s v="PA"/>
    <x v="2"/>
    <x v="0"/>
    <d v="2025-01-07T00:00:00"/>
    <d v="1899-12-30T10:09:31"/>
    <d v="2025-01-07T00:00:00"/>
    <d v="1899-12-30T10:09:31"/>
    <d v="2025-01-07T00:00:00"/>
    <d v="1899-12-30T10:25:03"/>
    <x v="0"/>
    <x v="0"/>
    <s v="7001181192"/>
    <s v="FBO"/>
    <d v="1899-12-30T00:15:32"/>
    <x v="3472"/>
    <d v="1899-12-30T00:00:00"/>
    <s v="Granel"/>
    <s v="E001"/>
    <x v="0"/>
    <d v="1899-12-30T00:15:32"/>
    <d v="1899-12-30T00:15:32"/>
    <x v="4"/>
    <x v="5"/>
    <x v="3"/>
    <x v="0"/>
    <n v="0"/>
    <n v="0"/>
    <x v="0"/>
    <x v="0"/>
    <x v="1"/>
    <n v="0"/>
    <x v="7"/>
    <x v="1"/>
    <d v="1899-12-30T00:00:00"/>
    <d v="1899-12-30T00:00:00"/>
    <x v="0"/>
    <m/>
    <m/>
    <d v="1899-12-30T00:00:00"/>
    <d v="1899-12-30T00:15:32"/>
    <n v="3"/>
    <d v="1899-12-30T00:00:00"/>
    <n v="15.533333333337653"/>
    <x v="3"/>
    <x v="1"/>
  </r>
  <r>
    <x v="10"/>
    <s v="2025000272"/>
    <x v="0"/>
    <x v="1294"/>
    <s v="E8988JVX"/>
    <d v="2025-01-07T00:00:00"/>
    <x v="0"/>
    <s v="200185"/>
    <x v="53"/>
    <s v="PA"/>
    <x v="2"/>
    <x v="0"/>
    <d v="2025-01-07T00:00:00"/>
    <d v="1899-12-30T10:07:08"/>
    <d v="2025-01-07T00:00:00"/>
    <d v="1899-12-30T10:07:10"/>
    <d v="2025-01-07T00:00:00"/>
    <d v="1899-12-30T10:29:14"/>
    <x v="0"/>
    <x v="0"/>
    <s v="7001181193"/>
    <s v="FBO"/>
    <d v="1899-12-30T00:22:06"/>
    <x v="2329"/>
    <d v="1899-12-30T00:00:02"/>
    <s v="Granel"/>
    <s v="E001"/>
    <x v="0"/>
    <d v="1899-12-30T00:22:06"/>
    <d v="1899-12-30T00:22:04"/>
    <x v="4"/>
    <x v="5"/>
    <x v="3"/>
    <x v="0"/>
    <n v="0"/>
    <n v="0"/>
    <x v="0"/>
    <x v="0"/>
    <x v="1"/>
    <n v="0"/>
    <x v="7"/>
    <x v="1"/>
    <d v="1899-12-30T00:00:02"/>
    <d v="1899-12-30T00:00:02"/>
    <x v="0"/>
    <m/>
    <m/>
    <d v="1899-12-30T00:00:00"/>
    <d v="1899-12-30T00:22:06"/>
    <n v="3"/>
    <d v="1899-12-30T00:00:02"/>
    <n v="22.099999999996818"/>
    <x v="3"/>
    <x v="1"/>
  </r>
  <r>
    <x v="10"/>
    <s v="2025000274"/>
    <x v="0"/>
    <x v="1297"/>
    <s v="E8733LJD"/>
    <d v="2025-01-07T00:00:00"/>
    <x v="0"/>
    <s v="200185"/>
    <x v="53"/>
    <s v="PA"/>
    <x v="2"/>
    <x v="0"/>
    <d v="2025-01-07T00:00:00"/>
    <d v="1899-12-30T10:15:47"/>
    <d v="2025-01-07T00:00:00"/>
    <d v="1899-12-30T10:15:48"/>
    <d v="2025-01-07T00:00:00"/>
    <d v="1899-12-30T10:33:02"/>
    <x v="0"/>
    <x v="0"/>
    <s v="7001181194"/>
    <s v="FBO"/>
    <d v="1899-12-30T00:17:15"/>
    <x v="1997"/>
    <d v="1899-12-30T00:00:01"/>
    <s v="Granel"/>
    <s v="E001"/>
    <x v="0"/>
    <d v="1899-12-30T00:17:15"/>
    <d v="1899-12-30T00:17:14"/>
    <x v="4"/>
    <x v="5"/>
    <x v="3"/>
    <x v="0"/>
    <n v="0"/>
    <n v="0"/>
    <x v="0"/>
    <x v="0"/>
    <x v="1"/>
    <n v="0"/>
    <x v="7"/>
    <x v="1"/>
    <d v="1899-12-30T00:00:01"/>
    <d v="1899-12-30T00:00:01"/>
    <x v="0"/>
    <m/>
    <m/>
    <d v="1899-12-30T00:00:00"/>
    <d v="1899-12-30T00:17:15"/>
    <n v="3"/>
    <d v="1899-12-30T00:00:01"/>
    <n v="17.250000000004853"/>
    <x v="3"/>
    <x v="1"/>
  </r>
  <r>
    <x v="10"/>
    <s v="2025000275"/>
    <x v="0"/>
    <x v="1306"/>
    <s v="E0636JNW"/>
    <d v="2025-01-07T00:00:00"/>
    <x v="0"/>
    <s v="200185"/>
    <x v="53"/>
    <s v="PA"/>
    <x v="2"/>
    <x v="0"/>
    <d v="2025-01-07T00:00:00"/>
    <d v="1899-12-30T10:20:14"/>
    <d v="2025-01-07T00:00:00"/>
    <d v="1899-12-30T10:20:15"/>
    <d v="2025-01-07T00:00:00"/>
    <d v="1899-12-30T10:38:51"/>
    <x v="0"/>
    <x v="0"/>
    <s v="7001181195"/>
    <s v="FBO"/>
    <d v="1899-12-30T00:18:37"/>
    <x v="6"/>
    <d v="1899-12-30T00:00:01"/>
    <s v="Granel"/>
    <s v="E001"/>
    <x v="0"/>
    <d v="1899-12-30T00:18:37"/>
    <d v="1899-12-30T00:18:36"/>
    <x v="4"/>
    <x v="5"/>
    <x v="3"/>
    <x v="0"/>
    <n v="0"/>
    <n v="0"/>
    <x v="0"/>
    <x v="0"/>
    <x v="1"/>
    <n v="0"/>
    <x v="7"/>
    <x v="1"/>
    <d v="1899-12-30T00:00:01"/>
    <d v="1899-12-30T00:00:01"/>
    <x v="0"/>
    <m/>
    <m/>
    <d v="1899-12-30T00:00:00"/>
    <d v="1899-12-30T00:18:37"/>
    <n v="3"/>
    <d v="1899-12-30T00:00:01"/>
    <n v="18.616666666665605"/>
    <x v="3"/>
    <x v="1"/>
  </r>
  <r>
    <x v="10"/>
    <s v="2025000276"/>
    <x v="0"/>
    <x v="1289"/>
    <s v="E1546LHP"/>
    <d v="2025-01-07T00:00:00"/>
    <x v="0"/>
    <s v="200185"/>
    <x v="53"/>
    <s v="PA"/>
    <x v="2"/>
    <x v="0"/>
    <d v="2025-01-07T00:00:00"/>
    <d v="1899-12-30T10:22:01"/>
    <d v="2025-01-07T00:00:00"/>
    <d v="1899-12-30T10:22:02"/>
    <d v="2025-01-07T00:00:00"/>
    <d v="1899-12-30T10:44:48"/>
    <x v="0"/>
    <x v="0"/>
    <s v="7001181196"/>
    <s v="FBO"/>
    <d v="1899-12-30T00:22:47"/>
    <x v="2858"/>
    <d v="1899-12-30T00:00:01"/>
    <s v="Granel"/>
    <s v="E001"/>
    <x v="0"/>
    <d v="1899-12-30T00:22:47"/>
    <d v="1899-12-30T00:22:46"/>
    <x v="4"/>
    <x v="5"/>
    <x v="3"/>
    <x v="0"/>
    <n v="0"/>
    <n v="0"/>
    <x v="0"/>
    <x v="0"/>
    <x v="1"/>
    <n v="0"/>
    <x v="7"/>
    <x v="1"/>
    <d v="1899-12-30T00:00:01"/>
    <d v="1899-12-30T00:00:01"/>
    <x v="0"/>
    <m/>
    <m/>
    <d v="1899-12-30T00:00:00"/>
    <d v="1899-12-30T00:22:47"/>
    <n v="3"/>
    <d v="1899-12-30T00:00:01"/>
    <n v="22.78333333333439"/>
    <x v="3"/>
    <x v="1"/>
  </r>
  <r>
    <x v="10"/>
    <s v="2025000277"/>
    <x v="0"/>
    <x v="1292"/>
    <s v="E8177JJV"/>
    <d v="2025-01-07T00:00:00"/>
    <x v="0"/>
    <s v="200185"/>
    <x v="53"/>
    <s v="PA"/>
    <x v="2"/>
    <x v="0"/>
    <d v="2025-01-07T00:00:00"/>
    <d v="1899-12-30T10:24:58"/>
    <d v="2025-01-07T00:00:00"/>
    <d v="1899-12-30T10:24:59"/>
    <d v="2025-01-07T00:00:00"/>
    <d v="1899-12-30T10:48:36"/>
    <x v="0"/>
    <x v="0"/>
    <s v="7001181197"/>
    <s v="FBO"/>
    <d v="1899-12-30T00:23:38"/>
    <x v="884"/>
    <d v="1899-12-30T00:00:01"/>
    <s v="Granel"/>
    <s v="E001"/>
    <x v="0"/>
    <d v="1899-12-30T00:23:38"/>
    <d v="1899-12-30T00:23:37"/>
    <x v="4"/>
    <x v="5"/>
    <x v="3"/>
    <x v="0"/>
    <n v="0"/>
    <n v="0"/>
    <x v="0"/>
    <x v="0"/>
    <x v="1"/>
    <n v="0"/>
    <x v="7"/>
    <x v="1"/>
    <d v="1899-12-30T00:00:01"/>
    <d v="1899-12-30T00:00:01"/>
    <x v="0"/>
    <m/>
    <m/>
    <d v="1899-12-30T00:00:00"/>
    <d v="1899-12-30T00:23:38"/>
    <n v="3"/>
    <d v="1899-12-30T00:00:01"/>
    <n v="23.633333333337639"/>
    <x v="3"/>
    <x v="1"/>
  </r>
  <r>
    <x v="10"/>
    <s v="2025000278"/>
    <x v="0"/>
    <x v="1237"/>
    <s v="E9349KRP"/>
    <d v="2025-01-07T00:00:00"/>
    <x v="1"/>
    <s v="837"/>
    <x v="48"/>
    <s v="PA"/>
    <x v="0"/>
    <x v="0"/>
    <d v="2025-01-07T00:00:00"/>
    <d v="1899-12-30T10:42:17"/>
    <d v="2025-01-07T00:00:00"/>
    <d v="1899-12-30T10:42:20"/>
    <d v="2025-01-07T00:00:00"/>
    <d v="1899-12-30T11:08:01"/>
    <x v="0"/>
    <x v="0"/>
    <s v="7001181198"/>
    <s v="EXW"/>
    <d v="1899-12-30T00:25:44"/>
    <x v="2234"/>
    <d v="1899-12-30T00:00:03"/>
    <s v="Granel"/>
    <s v="E001"/>
    <x v="1"/>
    <d v="1899-12-30T00:25:44"/>
    <d v="1899-12-30T00:25:41"/>
    <x v="4"/>
    <x v="5"/>
    <x v="3"/>
    <x v="1"/>
    <n v="0"/>
    <n v="0"/>
    <x v="0"/>
    <x v="1"/>
    <x v="1"/>
    <n v="0"/>
    <x v="7"/>
    <x v="1"/>
    <d v="1899-12-30T00:00:03"/>
    <d v="1899-12-30T00:00:03"/>
    <x v="0"/>
    <m/>
    <m/>
    <d v="1899-12-30T00:00:00"/>
    <d v="1899-12-30T00:25:44"/>
    <n v="3"/>
    <d v="1899-12-30T00:00:03"/>
    <n v="25.733333333332773"/>
    <x v="4"/>
    <x v="1"/>
  </r>
  <r>
    <x v="10"/>
    <s v="2025000279"/>
    <x v="0"/>
    <x v="1235"/>
    <s v="ER7683BCC"/>
    <d v="2025-01-07T00:00:00"/>
    <x v="1"/>
    <s v="1782"/>
    <x v="46"/>
    <s v="PA"/>
    <x v="1"/>
    <x v="0"/>
    <d v="2025-01-07T00:00:00"/>
    <d v="1899-12-30T10:50:31"/>
    <d v="2025-01-07T00:00:00"/>
    <d v="1899-12-30T10:50:52"/>
    <d v="2025-01-07T00:00:00"/>
    <d v="1899-12-30T11:38:24"/>
    <x v="0"/>
    <x v="0"/>
    <s v="7001181199"/>
    <s v="EXW"/>
    <d v="1899-12-30T00:47:53"/>
    <x v="1427"/>
    <d v="1899-12-30T00:00:21"/>
    <s v="Granel"/>
    <s v="E001"/>
    <x v="1"/>
    <d v="1899-12-30T00:47:53"/>
    <d v="1899-12-30T00:47:32"/>
    <x v="4"/>
    <x v="5"/>
    <x v="3"/>
    <x v="1"/>
    <n v="0"/>
    <n v="0"/>
    <x v="0"/>
    <x v="1"/>
    <x v="1"/>
    <n v="0"/>
    <x v="7"/>
    <x v="0"/>
    <d v="1899-12-30T00:00:21"/>
    <d v="1899-12-30T00:00:21"/>
    <x v="0"/>
    <m/>
    <m/>
    <d v="1899-12-30T00:00:00"/>
    <d v="1899-12-30T00:47:53"/>
    <n v="3"/>
    <d v="1899-12-30T00:00:21"/>
    <n v="47.883333333326398"/>
    <x v="4"/>
    <x v="0"/>
  </r>
  <r>
    <x v="10"/>
    <s v="2025000280"/>
    <x v="0"/>
    <x v="1236"/>
    <s v="ER8615BBY"/>
    <d v="2025-01-07T00:00:00"/>
    <x v="1"/>
    <s v="1782"/>
    <x v="46"/>
    <s v="PA"/>
    <x v="1"/>
    <x v="0"/>
    <d v="2025-01-07T00:00:00"/>
    <d v="1899-12-30T11:10:35"/>
    <d v="2025-01-07T00:00:00"/>
    <d v="1899-12-30T11:10:37"/>
    <d v="2025-01-07T00:00:00"/>
    <d v="1899-12-30T11:44:13"/>
    <x v="0"/>
    <x v="0"/>
    <s v="7001181200"/>
    <s v="EXW"/>
    <d v="1899-12-30T00:33:38"/>
    <x v="1426"/>
    <d v="1899-12-30T00:00:02"/>
    <s v="Granel"/>
    <s v="E001"/>
    <x v="1"/>
    <d v="1899-12-30T00:33:38"/>
    <d v="1899-12-30T00:33:36"/>
    <x v="5"/>
    <x v="5"/>
    <x v="3"/>
    <x v="1"/>
    <n v="0"/>
    <n v="0"/>
    <x v="0"/>
    <x v="1"/>
    <x v="1"/>
    <n v="0"/>
    <x v="7"/>
    <x v="1"/>
    <d v="1899-12-30T00:00:02"/>
    <d v="1899-12-30T00:00:02"/>
    <x v="0"/>
    <m/>
    <m/>
    <d v="1899-12-30T00:00:00"/>
    <d v="1899-12-30T00:33:38"/>
    <n v="3"/>
    <d v="1899-12-30T00:00:02"/>
    <n v="33.633333333331208"/>
    <x v="4"/>
    <x v="1"/>
  </r>
  <r>
    <x v="10"/>
    <s v="2025000285"/>
    <x v="0"/>
    <x v="1307"/>
    <s v="E8734LJD"/>
    <d v="2025-01-07T00:00:00"/>
    <x v="0"/>
    <s v="200185"/>
    <x v="53"/>
    <s v="PA"/>
    <x v="2"/>
    <x v="0"/>
    <d v="2025-01-07T00:00:00"/>
    <d v="1899-12-30T11:22:35"/>
    <d v="2025-01-07T00:00:00"/>
    <d v="1899-12-30T11:22:37"/>
    <d v="2025-01-07T00:00:00"/>
    <d v="1899-12-30T11:59:52"/>
    <x v="0"/>
    <x v="0"/>
    <s v="7001181201"/>
    <s v="EXW"/>
    <d v="1899-12-30T00:37:17"/>
    <x v="358"/>
    <d v="1899-12-30T00:00:02"/>
    <s v="Granel"/>
    <s v="E001"/>
    <x v="0"/>
    <d v="1899-12-30T00:37:17"/>
    <d v="1899-12-30T00:37:15"/>
    <x v="5"/>
    <x v="5"/>
    <x v="3"/>
    <x v="0"/>
    <n v="0"/>
    <n v="0"/>
    <x v="0"/>
    <x v="0"/>
    <x v="1"/>
    <n v="0"/>
    <x v="7"/>
    <x v="1"/>
    <d v="1899-12-30T00:00:02"/>
    <d v="1899-12-30T00:00:02"/>
    <x v="0"/>
    <m/>
    <m/>
    <d v="1899-12-30T00:00:00"/>
    <d v="1899-12-30T00:37:17"/>
    <n v="3"/>
    <d v="1899-12-30T00:00:02"/>
    <n v="37.283333333342412"/>
    <x v="4"/>
    <x v="1"/>
  </r>
  <r>
    <x v="10"/>
    <s v="2025000287"/>
    <x v="0"/>
    <x v="1303"/>
    <s v="E5802JNH"/>
    <d v="2025-01-07T00:00:00"/>
    <x v="0"/>
    <s v="200185"/>
    <x v="53"/>
    <s v="PA"/>
    <x v="2"/>
    <x v="0"/>
    <d v="2025-01-07T00:00:00"/>
    <d v="1899-12-30T11:29:15"/>
    <d v="2025-01-07T00:00:00"/>
    <d v="1899-12-30T11:29:17"/>
    <d v="2025-01-07T00:00:00"/>
    <d v="1899-12-30T12:08:11"/>
    <x v="0"/>
    <x v="0"/>
    <s v="7001181202"/>
    <s v="FBO"/>
    <d v="1899-12-30T00:38:56"/>
    <x v="1257"/>
    <d v="1899-12-30T00:00:02"/>
    <s v="Granel"/>
    <s v="E001"/>
    <x v="0"/>
    <d v="1899-12-30T00:38:56"/>
    <d v="1899-12-30T00:38:54"/>
    <x v="5"/>
    <x v="5"/>
    <x v="3"/>
    <x v="0"/>
    <n v="0"/>
    <n v="0"/>
    <x v="0"/>
    <x v="0"/>
    <x v="1"/>
    <n v="0"/>
    <x v="7"/>
    <x v="1"/>
    <d v="1899-12-30T00:00:02"/>
    <d v="1899-12-30T00:00:02"/>
    <x v="0"/>
    <m/>
    <m/>
    <d v="1899-12-30T00:00:00"/>
    <d v="1899-12-30T00:38:56"/>
    <n v="3"/>
    <d v="1899-12-30T00:00:02"/>
    <n v="38.933333333337551"/>
    <x v="5"/>
    <x v="1"/>
  </r>
  <r>
    <x v="10"/>
    <s v="2025000292"/>
    <x v="0"/>
    <x v="1297"/>
    <s v="E8733LJD"/>
    <d v="2025-01-07T00:00:00"/>
    <x v="0"/>
    <s v="200185"/>
    <x v="53"/>
    <s v="PA"/>
    <x v="2"/>
    <x v="0"/>
    <d v="2025-01-07T00:00:00"/>
    <d v="1899-12-30T11:46:20"/>
    <d v="2025-01-07T00:00:00"/>
    <d v="1899-12-30T11:46:21"/>
    <d v="2025-01-07T00:00:00"/>
    <d v="1899-12-30T12:10:15"/>
    <x v="0"/>
    <x v="0"/>
    <s v="7001181203"/>
    <s v="FBO"/>
    <d v="1899-12-30T00:23:55"/>
    <x v="1234"/>
    <d v="1899-12-30T00:00:01"/>
    <s v="Granel"/>
    <s v="E001"/>
    <x v="0"/>
    <d v="1899-12-30T00:23:55"/>
    <d v="1899-12-30T00:23:54"/>
    <x v="5"/>
    <x v="5"/>
    <x v="3"/>
    <x v="0"/>
    <n v="0"/>
    <n v="0"/>
    <x v="0"/>
    <x v="0"/>
    <x v="1"/>
    <n v="0"/>
    <x v="7"/>
    <x v="1"/>
    <d v="1899-12-30T00:00:01"/>
    <d v="1899-12-30T00:00:01"/>
    <x v="0"/>
    <m/>
    <m/>
    <d v="1899-12-30T00:00:00"/>
    <d v="1899-12-30T00:23:55"/>
    <n v="3"/>
    <d v="1899-12-30T00:00:01"/>
    <n v="23.916666666672029"/>
    <x v="5"/>
    <x v="1"/>
  </r>
  <r>
    <x v="10"/>
    <s v="2025000291"/>
    <x v="0"/>
    <x v="1298"/>
    <s v="E8069JJV"/>
    <d v="2025-01-07T00:00:00"/>
    <x v="0"/>
    <s v="200185"/>
    <x v="53"/>
    <s v="PA"/>
    <x v="2"/>
    <x v="0"/>
    <d v="2025-01-07T00:00:00"/>
    <d v="1899-12-30T11:37:40"/>
    <d v="2025-01-07T00:00:00"/>
    <d v="1899-12-30T11:38:09"/>
    <d v="2025-01-07T00:00:00"/>
    <d v="1899-12-30T12:20:55"/>
    <x v="0"/>
    <x v="0"/>
    <s v="7001181204"/>
    <s v="FBO"/>
    <d v="1899-12-30T00:43:15"/>
    <x v="272"/>
    <d v="1899-12-30T00:00:29"/>
    <s v="Granel"/>
    <s v="E001"/>
    <x v="0"/>
    <d v="1899-12-30T00:43:15"/>
    <d v="1899-12-30T00:42:46"/>
    <x v="5"/>
    <x v="5"/>
    <x v="3"/>
    <x v="0"/>
    <n v="0"/>
    <n v="0"/>
    <x v="0"/>
    <x v="0"/>
    <x v="1"/>
    <n v="0"/>
    <x v="7"/>
    <x v="1"/>
    <d v="1899-12-30T00:00:29"/>
    <d v="1899-12-30T00:00:29"/>
    <x v="0"/>
    <m/>
    <m/>
    <d v="1899-12-30T00:00:00"/>
    <d v="1899-12-30T00:43:15"/>
    <n v="3"/>
    <d v="1899-12-30T00:00:29"/>
    <n v="43.249999999996767"/>
    <x v="5"/>
    <x v="1"/>
  </r>
  <r>
    <x v="10"/>
    <s v="2025000294"/>
    <x v="0"/>
    <x v="1289"/>
    <s v="E1546LHP"/>
    <d v="2025-01-07T00:00:00"/>
    <x v="0"/>
    <s v="200185"/>
    <x v="53"/>
    <s v="PA"/>
    <x v="2"/>
    <x v="0"/>
    <d v="2025-01-07T00:00:00"/>
    <d v="1899-12-30T11:53:53"/>
    <d v="2025-01-07T00:00:00"/>
    <d v="1899-12-30T11:53:54"/>
    <d v="2025-01-07T00:00:00"/>
    <d v="1899-12-30T12:23:33"/>
    <x v="0"/>
    <x v="0"/>
    <s v="7001181205"/>
    <s v="FBO"/>
    <d v="1899-12-30T00:29:40"/>
    <x v="3189"/>
    <d v="1899-12-30T00:00:01"/>
    <s v="Granel"/>
    <s v="E001"/>
    <x v="0"/>
    <d v="1899-12-30T00:29:40"/>
    <d v="1899-12-30T00:29:39"/>
    <x v="5"/>
    <x v="5"/>
    <x v="3"/>
    <x v="0"/>
    <n v="0"/>
    <n v="0"/>
    <x v="0"/>
    <x v="0"/>
    <x v="1"/>
    <n v="0"/>
    <x v="7"/>
    <x v="1"/>
    <d v="1899-12-30T00:00:01"/>
    <d v="1899-12-30T00:00:01"/>
    <x v="0"/>
    <m/>
    <m/>
    <d v="1899-12-30T00:00:00"/>
    <d v="1899-12-30T00:29:40"/>
    <n v="3"/>
    <d v="1899-12-30T00:00:01"/>
    <n v="29.666666666678363"/>
    <x v="5"/>
    <x v="1"/>
  </r>
  <r>
    <x v="10"/>
    <s v="2025000293"/>
    <x v="0"/>
    <x v="1306"/>
    <s v="E0636JNW"/>
    <d v="2025-01-07T00:00:00"/>
    <x v="0"/>
    <s v="200185"/>
    <x v="53"/>
    <s v="PA"/>
    <x v="2"/>
    <x v="0"/>
    <d v="2025-01-07T00:00:00"/>
    <d v="1899-12-30T11:49:35"/>
    <d v="2025-01-07T00:00:00"/>
    <d v="1899-12-30T11:49:36"/>
    <d v="2025-01-07T00:00:00"/>
    <d v="1899-12-30T12:30:54"/>
    <x v="0"/>
    <x v="0"/>
    <s v="7001181206"/>
    <s v="FBO"/>
    <d v="1899-12-30T00:41:19"/>
    <x v="788"/>
    <d v="1899-12-30T00:00:01"/>
    <s v="Granel"/>
    <s v="E001"/>
    <x v="0"/>
    <d v="1899-12-30T00:41:19"/>
    <d v="1899-12-30T00:41:18"/>
    <x v="5"/>
    <x v="5"/>
    <x v="3"/>
    <x v="0"/>
    <n v="0"/>
    <n v="0"/>
    <x v="0"/>
    <x v="0"/>
    <x v="1"/>
    <n v="0"/>
    <x v="7"/>
    <x v="1"/>
    <d v="1899-12-30T00:00:01"/>
    <d v="1899-12-30T00:00:01"/>
    <x v="0"/>
    <m/>
    <m/>
    <d v="1899-12-30T00:00:00"/>
    <d v="1899-12-30T00:41:19"/>
    <n v="3"/>
    <d v="1899-12-30T00:00:01"/>
    <n v="41.316666666667238"/>
    <x v="5"/>
    <x v="1"/>
  </r>
  <r>
    <x v="10"/>
    <s v="2025000296"/>
    <x v="0"/>
    <x v="1232"/>
    <s v="ER2114BBN"/>
    <d v="2025-01-07T00:00:00"/>
    <x v="1"/>
    <s v="1782"/>
    <x v="46"/>
    <s v="PA"/>
    <x v="1"/>
    <x v="0"/>
    <d v="2025-01-07T00:00:00"/>
    <d v="1899-12-30T12:15:10"/>
    <d v="2025-01-07T00:00:00"/>
    <d v="1899-12-30T12:15:13"/>
    <d v="2025-01-07T00:00:00"/>
    <d v="1899-12-30T12:47:03"/>
    <x v="0"/>
    <x v="0"/>
    <s v="7001181207"/>
    <s v="EXW"/>
    <d v="1899-12-30T00:31:53"/>
    <x v="241"/>
    <d v="1899-12-30T00:00:03"/>
    <s v="Granel"/>
    <s v="E001"/>
    <x v="1"/>
    <d v="1899-12-30T00:31:53"/>
    <d v="1899-12-30T00:31:50"/>
    <x v="6"/>
    <x v="5"/>
    <x v="3"/>
    <x v="1"/>
    <n v="0"/>
    <n v="0"/>
    <x v="0"/>
    <x v="1"/>
    <x v="1"/>
    <n v="0"/>
    <x v="7"/>
    <x v="1"/>
    <d v="1899-12-30T00:00:03"/>
    <d v="1899-12-30T00:00:03"/>
    <x v="0"/>
    <m/>
    <m/>
    <d v="1899-12-30T00:00:00"/>
    <d v="1899-12-30T00:31:53"/>
    <n v="3"/>
    <d v="1899-12-30T00:00:03"/>
    <n v="31.883333333327979"/>
    <x v="5"/>
    <x v="1"/>
  </r>
  <r>
    <x v="10"/>
    <s v="2025000297"/>
    <x v="0"/>
    <x v="1229"/>
    <s v="E6758JLK"/>
    <d v="2025-01-07T00:00:00"/>
    <x v="1"/>
    <s v="837"/>
    <x v="48"/>
    <s v="PA"/>
    <x v="0"/>
    <x v="0"/>
    <d v="2025-01-07T00:00:00"/>
    <d v="1899-12-30T12:26:51"/>
    <d v="2025-01-07T00:00:00"/>
    <d v="1899-12-30T12:26:52"/>
    <d v="2025-01-07T00:00:00"/>
    <d v="1899-12-30T12:51:33"/>
    <x v="0"/>
    <x v="0"/>
    <s v="7001181208"/>
    <s v="FBO"/>
    <d v="1899-12-30T00:24:42"/>
    <x v="1910"/>
    <d v="1899-12-30T00:00:01"/>
    <s v="Granel"/>
    <s v="E001"/>
    <x v="2"/>
    <d v="1899-12-30T00:24:42"/>
    <d v="1899-12-30T00:24:41"/>
    <x v="6"/>
    <x v="5"/>
    <x v="3"/>
    <x v="1"/>
    <n v="0"/>
    <n v="0"/>
    <x v="0"/>
    <x v="1"/>
    <x v="1"/>
    <n v="0"/>
    <x v="7"/>
    <x v="1"/>
    <d v="1899-12-30T00:00:01"/>
    <d v="1899-12-30T00:00:01"/>
    <x v="0"/>
    <m/>
    <m/>
    <d v="1899-12-30T00:00:00"/>
    <d v="1899-12-30T00:24:42"/>
    <n v="3"/>
    <d v="1899-12-30T00:00:01"/>
    <n v="24.700000000003222"/>
    <x v="5"/>
    <x v="1"/>
  </r>
  <r>
    <x v="10"/>
    <s v="2025000298"/>
    <x v="0"/>
    <x v="1279"/>
    <s v="E00PV24"/>
    <d v="2025-01-07T00:00:00"/>
    <x v="1"/>
    <s v="2882"/>
    <x v="50"/>
    <s v="PA"/>
    <x v="2"/>
    <x v="0"/>
    <d v="2025-01-07T00:00:00"/>
    <d v="1899-12-30T12:56:10"/>
    <d v="2025-01-07T00:00:00"/>
    <d v="1899-12-30T12:56:12"/>
    <d v="2025-01-07T00:00:00"/>
    <d v="1899-12-30T13:21:24"/>
    <x v="0"/>
    <x v="0"/>
    <s v="7001181209"/>
    <s v="EXW"/>
    <d v="1899-12-30T00:25:14"/>
    <x v="26"/>
    <d v="1899-12-30T00:00:02"/>
    <s v="Ensacado"/>
    <s v="E002"/>
    <x v="1"/>
    <d v="1899-12-30T00:25:14"/>
    <d v="1899-12-30T00:25:12"/>
    <x v="6"/>
    <x v="5"/>
    <x v="3"/>
    <x v="2"/>
    <n v="0"/>
    <n v="0"/>
    <x v="0"/>
    <x v="2"/>
    <x v="1"/>
    <n v="0"/>
    <x v="7"/>
    <x v="1"/>
    <d v="1899-12-30T00:00:02"/>
    <d v="1899-12-30T00:00:02"/>
    <x v="0"/>
    <m/>
    <m/>
    <d v="1899-12-30T00:00:00"/>
    <d v="1899-12-30T00:25:14"/>
    <n v="3"/>
    <d v="1899-12-30T00:00:02"/>
    <n v="25.233333333335892"/>
    <x v="13"/>
    <x v="1"/>
  </r>
  <r>
    <x v="10"/>
    <s v="2025000295"/>
    <x v="0"/>
    <x v="1292"/>
    <s v="E8177JJV"/>
    <d v="2025-01-07T00:00:00"/>
    <x v="0"/>
    <s v="200185"/>
    <x v="53"/>
    <s v="PA"/>
    <x v="2"/>
    <x v="0"/>
    <d v="2025-01-07T00:00:00"/>
    <d v="1899-12-30T12:00:20"/>
    <d v="2025-01-07T00:00:00"/>
    <d v="1899-12-30T12:00:21"/>
    <d v="2025-01-07T00:00:00"/>
    <d v="1899-12-30T13:23:50"/>
    <x v="0"/>
    <x v="0"/>
    <s v="7001181210"/>
    <s v="EXW"/>
    <d v="1899-12-30T01:23:30"/>
    <x v="3473"/>
    <d v="1899-12-30T00:00:01"/>
    <s v="Granel"/>
    <s v="E001"/>
    <x v="0"/>
    <d v="1899-12-30T01:23:30"/>
    <d v="1899-12-30T01:23:29"/>
    <x v="6"/>
    <x v="5"/>
    <x v="3"/>
    <x v="0"/>
    <n v="0"/>
    <n v="0"/>
    <x v="0"/>
    <x v="0"/>
    <x v="1"/>
    <n v="0"/>
    <x v="7"/>
    <x v="0"/>
    <d v="1899-12-30T00:00:01"/>
    <d v="1899-12-30T00:00:01"/>
    <x v="0"/>
    <m/>
    <m/>
    <d v="1899-12-30T00:00:00"/>
    <d v="1899-12-30T01:23:30"/>
    <n v="3"/>
    <d v="1899-12-30T00:00:01"/>
    <n v="83.499999999998337"/>
    <x v="13"/>
    <x v="0"/>
  </r>
  <r>
    <x v="10"/>
    <s v="2025000300"/>
    <x v="0"/>
    <x v="1294"/>
    <s v="E8988JVX"/>
    <d v="2025-01-07T00:00:00"/>
    <x v="0"/>
    <s v="200185"/>
    <x v="53"/>
    <s v="PA"/>
    <x v="2"/>
    <x v="0"/>
    <d v="2025-01-07T00:00:00"/>
    <d v="1899-12-30T13:05:50"/>
    <d v="2025-01-07T00:00:00"/>
    <d v="1899-12-30T13:05:51"/>
    <d v="2025-01-07T00:00:00"/>
    <d v="1899-12-30T13:26:33"/>
    <x v="0"/>
    <x v="0"/>
    <s v="7001181211"/>
    <s v="FBO"/>
    <d v="1899-12-30T00:20:43"/>
    <x v="1657"/>
    <d v="1899-12-30T00:00:01"/>
    <s v="Granel"/>
    <s v="E001"/>
    <x v="0"/>
    <d v="1899-12-30T00:20:43"/>
    <d v="1899-12-30T00:20:42"/>
    <x v="9"/>
    <x v="5"/>
    <x v="3"/>
    <x v="0"/>
    <n v="0"/>
    <n v="0"/>
    <x v="0"/>
    <x v="0"/>
    <x v="1"/>
    <n v="0"/>
    <x v="7"/>
    <x v="1"/>
    <d v="1899-12-30T00:00:01"/>
    <d v="1899-12-30T00:00:01"/>
    <x v="0"/>
    <m/>
    <m/>
    <d v="1899-12-30T00:00:00"/>
    <d v="1899-12-30T00:20:43"/>
    <n v="3"/>
    <d v="1899-12-30T00:00:01"/>
    <n v="20.716666666675128"/>
    <x v="13"/>
    <x v="1"/>
  </r>
  <r>
    <x v="10"/>
    <s v="2025000301"/>
    <x v="0"/>
    <x v="1307"/>
    <s v="E8734LJD"/>
    <d v="2025-01-07T00:00:00"/>
    <x v="0"/>
    <s v="200185"/>
    <x v="53"/>
    <s v="PA"/>
    <x v="2"/>
    <x v="0"/>
    <d v="2025-01-07T00:00:00"/>
    <d v="1899-12-30T13:08:23"/>
    <d v="2025-01-07T00:00:00"/>
    <d v="1899-12-30T13:08:24"/>
    <d v="2025-01-07T00:00:00"/>
    <d v="1899-12-30T13:29:59"/>
    <x v="0"/>
    <x v="0"/>
    <s v="7001181212"/>
    <s v="FBO"/>
    <d v="1899-12-30T00:21:36"/>
    <x v="1703"/>
    <d v="1899-12-30T00:00:01"/>
    <s v="Granel"/>
    <s v="E001"/>
    <x v="0"/>
    <d v="1899-12-30T00:21:36"/>
    <d v="1899-12-30T00:21:35"/>
    <x v="9"/>
    <x v="5"/>
    <x v="3"/>
    <x v="0"/>
    <n v="0"/>
    <n v="0"/>
    <x v="0"/>
    <x v="0"/>
    <x v="1"/>
    <n v="0"/>
    <x v="7"/>
    <x v="1"/>
    <d v="1899-12-30T00:00:01"/>
    <d v="1899-12-30T00:00:01"/>
    <x v="0"/>
    <m/>
    <m/>
    <d v="1899-12-30T00:00:00"/>
    <d v="1899-12-30T00:21:36"/>
    <n v="3"/>
    <d v="1899-12-30T00:00:01"/>
    <n v="21.600000000000019"/>
    <x v="13"/>
    <x v="1"/>
  </r>
  <r>
    <x v="10"/>
    <s v="2025000302"/>
    <x v="0"/>
    <x v="1298"/>
    <s v="E8069JJV"/>
    <d v="2025-01-07T00:00:00"/>
    <x v="0"/>
    <s v="200185"/>
    <x v="53"/>
    <s v="PA"/>
    <x v="2"/>
    <x v="0"/>
    <d v="2025-01-07T00:00:00"/>
    <d v="1899-12-30T13:28:54"/>
    <d v="2025-01-07T00:00:00"/>
    <d v="1899-12-30T13:28:56"/>
    <d v="2025-01-07T00:00:00"/>
    <d v="1899-12-30T13:51:22"/>
    <x v="0"/>
    <x v="0"/>
    <s v="7001181213"/>
    <s v="FBO"/>
    <d v="1899-12-30T00:22:28"/>
    <x v="1079"/>
    <d v="1899-12-30T00:00:02"/>
    <s v="Granel"/>
    <s v="E001"/>
    <x v="0"/>
    <d v="1899-12-30T00:22:28"/>
    <d v="1899-12-30T00:22:26"/>
    <x v="9"/>
    <x v="5"/>
    <x v="3"/>
    <x v="0"/>
    <n v="0"/>
    <n v="0"/>
    <x v="0"/>
    <x v="0"/>
    <x v="1"/>
    <n v="0"/>
    <x v="7"/>
    <x v="1"/>
    <d v="1899-12-30T00:00:02"/>
    <d v="1899-12-30T00:00:02"/>
    <x v="0"/>
    <m/>
    <m/>
    <d v="1899-12-30T00:00:00"/>
    <d v="1899-12-30T00:22:28"/>
    <n v="3"/>
    <d v="1899-12-30T00:00:02"/>
    <n v="22.46666666666405"/>
    <x v="13"/>
    <x v="1"/>
  </r>
  <r>
    <x v="10"/>
    <s v="2025000304"/>
    <x v="0"/>
    <x v="1306"/>
    <s v="E0636JNW"/>
    <d v="2025-01-07T00:00:00"/>
    <x v="0"/>
    <s v="200185"/>
    <x v="53"/>
    <s v="PA"/>
    <x v="2"/>
    <x v="0"/>
    <d v="2025-01-07T00:00:00"/>
    <d v="1899-12-30T13:40:26"/>
    <d v="2025-01-07T00:00:00"/>
    <d v="1899-12-30T13:40:27"/>
    <d v="2025-01-07T00:00:00"/>
    <d v="1899-12-30T13:58:32"/>
    <x v="0"/>
    <x v="0"/>
    <s v="7001181214"/>
    <s v="FBO"/>
    <d v="1899-12-30T00:18:06"/>
    <x v="1825"/>
    <d v="1899-12-30T00:00:01"/>
    <s v="Granel"/>
    <s v="E001"/>
    <x v="0"/>
    <d v="1899-12-30T00:18:06"/>
    <d v="1899-12-30T00:18:05"/>
    <x v="9"/>
    <x v="5"/>
    <x v="3"/>
    <x v="0"/>
    <n v="0"/>
    <n v="0"/>
    <x v="0"/>
    <x v="0"/>
    <x v="1"/>
    <n v="0"/>
    <x v="7"/>
    <x v="1"/>
    <d v="1899-12-30T00:00:01"/>
    <d v="1899-12-30T00:00:01"/>
    <x v="0"/>
    <m/>
    <m/>
    <d v="1899-12-30T00:00:00"/>
    <d v="1899-12-30T00:18:06"/>
    <n v="3"/>
    <d v="1899-12-30T00:00:01"/>
    <n v="18.099999999993557"/>
    <x v="13"/>
    <x v="1"/>
  </r>
  <r>
    <x v="10"/>
    <s v="2025000303"/>
    <x v="0"/>
    <x v="432"/>
    <s v="E54XL56"/>
    <d v="2025-01-07T00:00:00"/>
    <x v="1"/>
    <s v="2882"/>
    <x v="50"/>
    <s v="PA"/>
    <x v="2"/>
    <x v="0"/>
    <d v="2025-01-07T00:00:00"/>
    <d v="1899-12-30T13:31:18"/>
    <d v="2025-01-07T00:00:00"/>
    <d v="1899-12-30T13:31:19"/>
    <d v="2025-01-07T00:00:00"/>
    <d v="1899-12-30T14:28:16"/>
    <x v="0"/>
    <x v="0"/>
    <s v="7001181215"/>
    <s v="EXW"/>
    <d v="1899-12-30T00:56:58"/>
    <x v="3116"/>
    <d v="1899-12-30T00:00:01"/>
    <s v="Ensacado"/>
    <s v="E002"/>
    <x v="1"/>
    <d v="1899-12-30T00:56:58"/>
    <d v="1899-12-30T00:56:57"/>
    <x v="9"/>
    <x v="5"/>
    <x v="3"/>
    <x v="2"/>
    <n v="0"/>
    <n v="0"/>
    <x v="0"/>
    <x v="2"/>
    <x v="1"/>
    <n v="0"/>
    <x v="7"/>
    <x v="0"/>
    <d v="1899-12-30T00:00:01"/>
    <d v="1899-12-30T00:00:01"/>
    <x v="0"/>
    <m/>
    <m/>
    <d v="1899-12-30T00:00:00"/>
    <d v="1899-12-30T00:56:58"/>
    <n v="3"/>
    <d v="1899-12-30T00:00:01"/>
    <n v="56.966666666659208"/>
    <x v="8"/>
    <x v="0"/>
  </r>
  <r>
    <x v="10"/>
    <s v="2025000307"/>
    <x v="0"/>
    <x v="1289"/>
    <s v="E1546LHP"/>
    <d v="2025-01-07T00:00:00"/>
    <x v="0"/>
    <s v="200185"/>
    <x v="53"/>
    <s v="PA"/>
    <x v="2"/>
    <x v="0"/>
    <d v="2025-01-07T00:00:00"/>
    <d v="1899-12-30T14:00:20"/>
    <d v="2025-01-07T00:00:00"/>
    <d v="1899-12-30T14:00:20"/>
    <d v="2025-01-07T00:00:00"/>
    <d v="1899-12-30T14:41:06"/>
    <x v="0"/>
    <x v="0"/>
    <s v="7001181216"/>
    <s v="EXW"/>
    <d v="1899-12-30T00:40:46"/>
    <x v="1330"/>
    <d v="1899-12-30T00:00:00"/>
    <s v="Granel"/>
    <s v="E001"/>
    <x v="0"/>
    <d v="1899-12-30T00:40:46"/>
    <d v="1899-12-30T00:40:46"/>
    <x v="7"/>
    <x v="5"/>
    <x v="3"/>
    <x v="0"/>
    <n v="0"/>
    <n v="0"/>
    <x v="0"/>
    <x v="0"/>
    <x v="1"/>
    <n v="0"/>
    <x v="7"/>
    <x v="1"/>
    <d v="1899-12-30T00:00:00"/>
    <d v="1899-12-30T00:00:00"/>
    <x v="0"/>
    <m/>
    <m/>
    <d v="1899-12-30T00:00:00"/>
    <d v="1899-12-30T00:40:46"/>
    <n v="3"/>
    <d v="1899-12-30T00:00:00"/>
    <n v="40.766666666673466"/>
    <x v="8"/>
    <x v="1"/>
  </r>
  <r>
    <x v="10"/>
    <s v="2025000308"/>
    <x v="0"/>
    <x v="1303"/>
    <s v="E5802JNH"/>
    <d v="2025-01-07T00:00:00"/>
    <x v="0"/>
    <s v="200185"/>
    <x v="53"/>
    <s v="PA"/>
    <x v="2"/>
    <x v="0"/>
    <d v="2025-01-07T00:00:00"/>
    <d v="1899-12-30T14:04:52"/>
    <d v="2025-01-07T00:00:00"/>
    <d v="1899-12-30T14:04:53"/>
    <d v="2025-01-07T00:00:00"/>
    <d v="1899-12-30T14:51:18"/>
    <x v="0"/>
    <x v="0"/>
    <s v="7001181217"/>
    <s v="FBO"/>
    <d v="1899-12-30T00:46:26"/>
    <x v="1421"/>
    <d v="1899-12-30T00:00:01"/>
    <s v="Granel"/>
    <s v="E001"/>
    <x v="0"/>
    <d v="1899-12-30T00:46:26"/>
    <d v="1899-12-30T00:46:25"/>
    <x v="7"/>
    <x v="5"/>
    <x v="3"/>
    <x v="0"/>
    <n v="0"/>
    <n v="0"/>
    <x v="0"/>
    <x v="0"/>
    <x v="1"/>
    <n v="0"/>
    <x v="7"/>
    <x v="0"/>
    <d v="1899-12-30T00:00:01"/>
    <d v="1899-12-30T00:00:01"/>
    <x v="0"/>
    <m/>
    <m/>
    <d v="1899-12-30T00:00:00"/>
    <d v="1899-12-30T00:46:26"/>
    <n v="3"/>
    <d v="1899-12-30T00:00:01"/>
    <n v="46.433333333332648"/>
    <x v="8"/>
    <x v="0"/>
  </r>
  <r>
    <x v="10"/>
    <s v="2025000311"/>
    <x v="0"/>
    <x v="1278"/>
    <s v="E41SX30"/>
    <d v="2025-01-07T00:00:00"/>
    <x v="1"/>
    <s v="2882"/>
    <x v="50"/>
    <s v="PA"/>
    <x v="2"/>
    <x v="0"/>
    <d v="2025-01-07T00:00:00"/>
    <d v="1899-12-30T14:31:18"/>
    <d v="2025-01-07T00:00:00"/>
    <d v="1899-12-30T14:31:21"/>
    <d v="2025-01-07T00:00:00"/>
    <d v="1899-12-30T14:58:50"/>
    <x v="0"/>
    <x v="0"/>
    <s v="7001181218"/>
    <s v="EXW"/>
    <d v="1899-12-30T00:27:32"/>
    <x v="18"/>
    <d v="1899-12-30T00:00:03"/>
    <s v="Ensacado"/>
    <s v="E002"/>
    <x v="1"/>
    <d v="1899-12-30T00:27:32"/>
    <d v="1899-12-30T00:27:29"/>
    <x v="7"/>
    <x v="5"/>
    <x v="3"/>
    <x v="2"/>
    <n v="0"/>
    <n v="0"/>
    <x v="0"/>
    <x v="2"/>
    <x v="1"/>
    <n v="0"/>
    <x v="7"/>
    <x v="1"/>
    <d v="1899-12-30T00:00:03"/>
    <d v="1899-12-30T00:00:03"/>
    <x v="0"/>
    <m/>
    <m/>
    <d v="1899-12-30T00:00:00"/>
    <d v="1899-12-30T00:27:32"/>
    <n v="3"/>
    <d v="1899-12-30T00:00:03"/>
    <n v="27.533333333332735"/>
    <x v="8"/>
    <x v="1"/>
  </r>
  <r>
    <x v="10"/>
    <s v="2025000313"/>
    <x v="0"/>
    <x v="1292"/>
    <s v="E8177JJV"/>
    <d v="2025-01-07T00:00:00"/>
    <x v="0"/>
    <s v="200185"/>
    <x v="53"/>
    <s v="PA"/>
    <x v="2"/>
    <x v="0"/>
    <d v="2025-01-07T00:00:00"/>
    <d v="1899-12-30T14:33:06"/>
    <d v="2025-01-07T00:00:00"/>
    <d v="1899-12-30T14:33:07"/>
    <d v="2025-01-07T00:00:00"/>
    <d v="1899-12-30T15:01:22"/>
    <x v="0"/>
    <x v="0"/>
    <s v="7001181219"/>
    <s v="EXW"/>
    <d v="1899-12-30T00:28:16"/>
    <x v="3298"/>
    <d v="1899-12-30T00:00:01"/>
    <s v="Granel"/>
    <s v="E001"/>
    <x v="0"/>
    <d v="1899-12-30T00:28:16"/>
    <d v="1899-12-30T00:28:15"/>
    <x v="7"/>
    <x v="5"/>
    <x v="3"/>
    <x v="0"/>
    <n v="0"/>
    <n v="0"/>
    <x v="0"/>
    <x v="0"/>
    <x v="1"/>
    <n v="0"/>
    <x v="7"/>
    <x v="1"/>
    <d v="1899-12-30T00:00:01"/>
    <d v="1899-12-30T00:00:01"/>
    <x v="0"/>
    <m/>
    <m/>
    <d v="1899-12-30T00:00:00"/>
    <d v="1899-12-30T00:28:16"/>
    <n v="3"/>
    <d v="1899-12-30T00:00:01"/>
    <n v="28.266666666667195"/>
    <x v="6"/>
    <x v="1"/>
  </r>
  <r>
    <x v="10"/>
    <s v="2025000312"/>
    <x v="0"/>
    <x v="1237"/>
    <s v="E9349KRP"/>
    <d v="2025-01-07T00:00:00"/>
    <x v="1"/>
    <s v="837"/>
    <x v="48"/>
    <s v="PA"/>
    <x v="0"/>
    <x v="0"/>
    <d v="2025-01-07T00:00:00"/>
    <d v="1899-12-30T14:32:04"/>
    <d v="2025-01-07T00:00:00"/>
    <d v="1899-12-30T14:32:05"/>
    <d v="2025-01-07T00:00:00"/>
    <d v="1899-12-30T15:03:36"/>
    <x v="0"/>
    <x v="0"/>
    <s v="7001181220"/>
    <s v="EXW"/>
    <d v="1899-12-30T00:31:32"/>
    <x v="510"/>
    <d v="1899-12-30T00:00:01"/>
    <s v="Granel"/>
    <s v="E001"/>
    <x v="1"/>
    <d v="1899-12-30T00:31:32"/>
    <d v="1899-12-30T00:31:31"/>
    <x v="7"/>
    <x v="5"/>
    <x v="3"/>
    <x v="1"/>
    <n v="0"/>
    <n v="0"/>
    <x v="0"/>
    <x v="1"/>
    <x v="1"/>
    <n v="0"/>
    <x v="7"/>
    <x v="1"/>
    <d v="1899-12-30T00:00:01"/>
    <d v="1899-12-30T00:00:01"/>
    <x v="0"/>
    <m/>
    <m/>
    <d v="1899-12-30T00:00:00"/>
    <d v="1899-12-30T00:31:32"/>
    <n v="3"/>
    <d v="1899-12-30T00:00:01"/>
    <n v="31.533333333335918"/>
    <x v="6"/>
    <x v="1"/>
  </r>
  <r>
    <x v="10"/>
    <s v="2025000316"/>
    <x v="0"/>
    <x v="1294"/>
    <s v="E8988JVX"/>
    <d v="2025-01-07T00:00:00"/>
    <x v="0"/>
    <s v="200185"/>
    <x v="53"/>
    <s v="PA"/>
    <x v="2"/>
    <x v="0"/>
    <d v="2025-01-07T00:00:00"/>
    <d v="1899-12-30T14:49:07"/>
    <d v="2025-01-07T00:00:00"/>
    <d v="1899-12-30T14:49:09"/>
    <d v="2025-01-07T00:00:00"/>
    <d v="1899-12-30T15:07:12"/>
    <x v="0"/>
    <x v="0"/>
    <s v="7001181221"/>
    <s v="EXW"/>
    <d v="1899-12-30T00:18:05"/>
    <x v="1982"/>
    <d v="1899-12-30T00:00:02"/>
    <s v="Granel"/>
    <s v="E001"/>
    <x v="0"/>
    <d v="1899-12-30T00:18:05"/>
    <d v="1899-12-30T00:18:03"/>
    <x v="7"/>
    <x v="5"/>
    <x v="3"/>
    <x v="0"/>
    <n v="0"/>
    <n v="0"/>
    <x v="0"/>
    <x v="0"/>
    <x v="1"/>
    <n v="0"/>
    <x v="7"/>
    <x v="1"/>
    <d v="1899-12-30T00:00:02"/>
    <d v="1899-12-30T00:00:02"/>
    <x v="0"/>
    <m/>
    <m/>
    <d v="1899-12-30T00:00:00"/>
    <d v="1899-12-30T00:18:05"/>
    <n v="3"/>
    <d v="1899-12-30T00:00:02"/>
    <n v="18.083333333332856"/>
    <x v="6"/>
    <x v="1"/>
  </r>
  <r>
    <x v="10"/>
    <s v="2025000318"/>
    <x v="0"/>
    <x v="1307"/>
    <s v="E8734LJD"/>
    <d v="2025-01-07T00:00:00"/>
    <x v="0"/>
    <s v="200185"/>
    <x v="53"/>
    <s v="PA"/>
    <x v="2"/>
    <x v="0"/>
    <d v="2025-01-07T00:00:00"/>
    <d v="1899-12-30T14:58:52"/>
    <d v="2025-01-07T00:00:00"/>
    <d v="1899-12-30T14:58:56"/>
    <d v="2025-01-07T00:00:00"/>
    <d v="1899-12-30T15:20:01"/>
    <x v="0"/>
    <x v="0"/>
    <s v="7001181222"/>
    <s v="FBO"/>
    <d v="1899-12-30T00:21:09"/>
    <x v="495"/>
    <d v="1899-12-30T00:00:04"/>
    <s v="Granel"/>
    <s v="E001"/>
    <x v="0"/>
    <d v="1899-12-30T00:21:09"/>
    <d v="1899-12-30T00:21:05"/>
    <x v="7"/>
    <x v="5"/>
    <x v="3"/>
    <x v="0"/>
    <n v="0"/>
    <n v="0"/>
    <x v="0"/>
    <x v="0"/>
    <x v="1"/>
    <n v="0"/>
    <x v="7"/>
    <x v="1"/>
    <d v="1899-12-30T00:00:04"/>
    <d v="1899-12-30T00:00:04"/>
    <x v="0"/>
    <m/>
    <m/>
    <d v="1899-12-30T00:00:00"/>
    <d v="1899-12-30T00:21:09"/>
    <n v="3"/>
    <d v="1899-12-30T00:00:04"/>
    <n v="21.149999999999949"/>
    <x v="6"/>
    <x v="1"/>
  </r>
  <r>
    <x v="10"/>
    <s v="2025000315"/>
    <x v="0"/>
    <x v="1233"/>
    <s v="ER0328BBM"/>
    <d v="2025-01-07T00:00:00"/>
    <x v="1"/>
    <s v="837"/>
    <x v="48"/>
    <s v="PA"/>
    <x v="0"/>
    <x v="0"/>
    <d v="2025-01-07T00:00:00"/>
    <d v="1899-12-30T14:42:23"/>
    <d v="2025-01-07T00:00:00"/>
    <d v="1899-12-30T14:42:24"/>
    <d v="2025-01-07T00:00:00"/>
    <d v="1899-12-30T15:28:32"/>
    <x v="0"/>
    <x v="0"/>
    <s v="7001181223"/>
    <s v="EXW"/>
    <d v="1899-12-30T00:46:09"/>
    <x v="298"/>
    <d v="1899-12-30T00:00:01"/>
    <s v="Granel"/>
    <s v="E001"/>
    <x v="1"/>
    <d v="1899-12-30T00:46:09"/>
    <d v="1899-12-30T00:46:08"/>
    <x v="7"/>
    <x v="5"/>
    <x v="3"/>
    <x v="1"/>
    <n v="0"/>
    <n v="0"/>
    <x v="0"/>
    <x v="1"/>
    <x v="1"/>
    <n v="0"/>
    <x v="7"/>
    <x v="0"/>
    <d v="1899-12-30T00:00:01"/>
    <d v="1899-12-30T00:00:01"/>
    <x v="0"/>
    <m/>
    <m/>
    <d v="1899-12-30T00:00:00"/>
    <d v="1899-12-30T00:46:09"/>
    <n v="3"/>
    <d v="1899-12-30T00:00:01"/>
    <n v="46.149999999998258"/>
    <x v="6"/>
    <x v="0"/>
  </r>
  <r>
    <x v="10"/>
    <s v="2025000319"/>
    <x v="0"/>
    <x v="1298"/>
    <s v="E8069JJV"/>
    <d v="2025-01-07T00:00:00"/>
    <x v="0"/>
    <s v="200185"/>
    <x v="53"/>
    <s v="PA"/>
    <x v="2"/>
    <x v="0"/>
    <d v="2025-01-07T00:00:00"/>
    <d v="1899-12-30T15:02:24"/>
    <d v="2025-01-07T00:00:00"/>
    <d v="1899-12-30T15:02:25"/>
    <d v="2025-01-07T00:00:00"/>
    <d v="1899-12-30T15:33:13"/>
    <x v="0"/>
    <x v="0"/>
    <s v="7001181224"/>
    <s v="EXW"/>
    <d v="1899-12-30T00:30:49"/>
    <x v="1124"/>
    <d v="1899-12-30T00:00:01"/>
    <s v="Granel"/>
    <s v="E001"/>
    <x v="0"/>
    <d v="1899-12-30T00:30:49"/>
    <d v="1899-12-30T00:30:48"/>
    <x v="14"/>
    <x v="5"/>
    <x v="3"/>
    <x v="0"/>
    <n v="0"/>
    <n v="0"/>
    <x v="0"/>
    <x v="0"/>
    <x v="1"/>
    <n v="0"/>
    <x v="7"/>
    <x v="1"/>
    <d v="1899-12-30T00:00:01"/>
    <d v="1899-12-30T00:00:01"/>
    <x v="0"/>
    <m/>
    <m/>
    <d v="1899-12-30T00:00:00"/>
    <d v="1899-12-30T00:30:49"/>
    <n v="3"/>
    <d v="1899-12-30T00:00:01"/>
    <n v="30.816666666662318"/>
    <x v="6"/>
    <x v="1"/>
  </r>
  <r>
    <x v="10"/>
    <s v="2025000320"/>
    <x v="0"/>
    <x v="1306"/>
    <s v="E0636JNW"/>
    <d v="2025-01-07T00:00:00"/>
    <x v="0"/>
    <s v="200185"/>
    <x v="53"/>
    <s v="PA"/>
    <x v="2"/>
    <x v="0"/>
    <d v="2025-01-07T00:00:00"/>
    <d v="1899-12-30T15:11:04"/>
    <d v="2025-01-07T00:00:00"/>
    <d v="1899-12-30T15:11:05"/>
    <d v="2025-01-07T00:00:00"/>
    <d v="1899-12-30T15:37:50"/>
    <x v="0"/>
    <x v="0"/>
    <s v="7001181225"/>
    <s v="FBO"/>
    <d v="1899-12-30T00:26:46"/>
    <x v="2947"/>
    <d v="1899-12-30T00:00:01"/>
    <s v="Granel"/>
    <s v="E001"/>
    <x v="0"/>
    <d v="1899-12-30T00:26:46"/>
    <d v="1899-12-30T00:26:45"/>
    <x v="14"/>
    <x v="5"/>
    <x v="3"/>
    <x v="0"/>
    <n v="0"/>
    <n v="0"/>
    <x v="0"/>
    <x v="0"/>
    <x v="1"/>
    <n v="0"/>
    <x v="7"/>
    <x v="1"/>
    <d v="1899-12-30T00:00:01"/>
    <d v="1899-12-30T00:00:01"/>
    <x v="0"/>
    <m/>
    <m/>
    <d v="1899-12-30T00:00:00"/>
    <d v="1899-12-30T00:26:46"/>
    <n v="3"/>
    <d v="1899-12-30T00:00:01"/>
    <n v="26.766666666662324"/>
    <x v="6"/>
    <x v="1"/>
  </r>
  <r>
    <x v="10"/>
    <s v="2025000322"/>
    <x v="0"/>
    <x v="1289"/>
    <s v="E1546LHP"/>
    <d v="2025-01-07T00:00:00"/>
    <x v="0"/>
    <s v="200185"/>
    <x v="53"/>
    <s v="PA"/>
    <x v="2"/>
    <x v="0"/>
    <d v="2025-01-07T00:00:00"/>
    <d v="1899-12-30T15:56:50"/>
    <d v="2025-01-07T00:00:00"/>
    <d v="1899-12-30T15:56:50"/>
    <d v="2025-01-07T00:00:00"/>
    <d v="1899-12-30T16:17:32"/>
    <x v="0"/>
    <x v="0"/>
    <s v="7001181226"/>
    <s v="FBO"/>
    <d v="1899-12-30T00:20:42"/>
    <x v="1657"/>
    <d v="1899-12-30T00:00:00"/>
    <s v="Granel"/>
    <s v="E001"/>
    <x v="0"/>
    <d v="1899-12-30T00:20:42"/>
    <d v="1899-12-30T00:20:42"/>
    <x v="14"/>
    <x v="5"/>
    <x v="3"/>
    <x v="0"/>
    <n v="0"/>
    <n v="0"/>
    <x v="0"/>
    <x v="0"/>
    <x v="1"/>
    <n v="0"/>
    <x v="7"/>
    <x v="1"/>
    <d v="1899-12-30T00:00:00"/>
    <d v="1899-12-30T00:00:00"/>
    <x v="0"/>
    <m/>
    <m/>
    <d v="1899-12-30T00:00:00"/>
    <d v="1899-12-30T00:20:42"/>
    <n v="3"/>
    <d v="1899-12-30T00:00:00"/>
    <n v="20.700000000000038"/>
    <x v="9"/>
    <x v="1"/>
  </r>
  <r>
    <x v="10"/>
    <s v="2025000323"/>
    <x v="0"/>
    <x v="1303"/>
    <s v="E5802JNH"/>
    <d v="2025-01-07T00:00:00"/>
    <x v="0"/>
    <s v="200185"/>
    <x v="53"/>
    <s v="PA"/>
    <x v="2"/>
    <x v="0"/>
    <d v="2025-01-07T00:00:00"/>
    <d v="1899-12-30T16:07:33"/>
    <d v="2025-01-07T00:00:00"/>
    <d v="1899-12-30T16:07:33"/>
    <d v="2025-01-07T00:00:00"/>
    <d v="1899-12-30T16:25:31"/>
    <x v="0"/>
    <x v="0"/>
    <s v="7001181227"/>
    <s v="FBO"/>
    <d v="1899-12-30T00:17:58"/>
    <x v="1894"/>
    <d v="1899-12-30T00:00:00"/>
    <s v="Granel"/>
    <s v="E001"/>
    <x v="0"/>
    <d v="1899-12-30T00:17:58"/>
    <d v="1899-12-30T00:17:58"/>
    <x v="10"/>
    <x v="5"/>
    <x v="3"/>
    <x v="0"/>
    <n v="0"/>
    <n v="0"/>
    <x v="0"/>
    <x v="0"/>
    <x v="1"/>
    <n v="0"/>
    <x v="7"/>
    <x v="1"/>
    <d v="1899-12-30T00:00:00"/>
    <d v="1899-12-30T00:00:00"/>
    <x v="0"/>
    <m/>
    <m/>
    <d v="1899-12-30T00:00:00"/>
    <d v="1899-12-30T00:17:58"/>
    <n v="3"/>
    <d v="1899-12-30T00:00:00"/>
    <n v="17.966666666663986"/>
    <x v="9"/>
    <x v="1"/>
  </r>
  <r>
    <x v="10"/>
    <s v="2025000325"/>
    <x v="0"/>
    <x v="1292"/>
    <s v="E8177JJV"/>
    <d v="2025-01-07T00:00:00"/>
    <x v="0"/>
    <s v="200185"/>
    <x v="53"/>
    <s v="PA"/>
    <x v="2"/>
    <x v="0"/>
    <d v="2025-01-07T00:00:00"/>
    <d v="1899-12-30T16:18:40"/>
    <d v="2025-01-07T00:00:00"/>
    <d v="1899-12-30T16:18:41"/>
    <d v="2025-01-07T00:00:00"/>
    <d v="1899-12-30T16:38:34"/>
    <x v="0"/>
    <x v="0"/>
    <s v="7001181228"/>
    <s v="FBO"/>
    <d v="1899-12-30T00:19:54"/>
    <x v="968"/>
    <d v="1899-12-30T00:00:01"/>
    <s v="Granel"/>
    <s v="E001"/>
    <x v="0"/>
    <d v="1899-12-30T00:19:54"/>
    <d v="1899-12-30T00:19:53"/>
    <x v="10"/>
    <x v="5"/>
    <x v="3"/>
    <x v="0"/>
    <n v="0"/>
    <n v="0"/>
    <x v="0"/>
    <x v="0"/>
    <x v="1"/>
    <n v="0"/>
    <x v="7"/>
    <x v="1"/>
    <d v="1899-12-30T00:00:01"/>
    <d v="1899-12-30T00:00:01"/>
    <x v="0"/>
    <m/>
    <m/>
    <d v="1899-12-30T00:00:00"/>
    <d v="1899-12-30T00:19:54"/>
    <n v="3"/>
    <d v="1899-12-30T00:00:01"/>
    <n v="19.899999999993518"/>
    <x v="9"/>
    <x v="1"/>
  </r>
  <r>
    <x v="10"/>
    <s v="2025000326"/>
    <x v="0"/>
    <x v="1294"/>
    <s v="E8988JVX"/>
    <d v="2025-01-07T00:00:00"/>
    <x v="0"/>
    <s v="200185"/>
    <x v="53"/>
    <s v="PA"/>
    <x v="2"/>
    <x v="0"/>
    <d v="2025-01-07T00:00:00"/>
    <d v="1899-12-30T16:24:31"/>
    <d v="2025-01-07T00:00:00"/>
    <d v="1899-12-30T16:24:33"/>
    <d v="2025-01-07T00:00:00"/>
    <d v="1899-12-30T16:44:24"/>
    <x v="0"/>
    <x v="0"/>
    <s v="7001181229"/>
    <s v="FBO"/>
    <d v="1899-12-30T00:19:53"/>
    <x v="1250"/>
    <d v="1899-12-30T00:00:02"/>
    <s v="Granel"/>
    <s v="E001"/>
    <x v="0"/>
    <d v="1899-12-30T00:19:53"/>
    <d v="1899-12-30T00:19:51"/>
    <x v="10"/>
    <x v="5"/>
    <x v="3"/>
    <x v="0"/>
    <n v="0"/>
    <n v="0"/>
    <x v="0"/>
    <x v="0"/>
    <x v="1"/>
    <n v="0"/>
    <x v="7"/>
    <x v="1"/>
    <d v="1899-12-30T00:00:02"/>
    <d v="1899-12-30T00:00:02"/>
    <x v="0"/>
    <m/>
    <m/>
    <d v="1899-12-30T00:00:00"/>
    <d v="1899-12-30T00:19:53"/>
    <n v="3"/>
    <d v="1899-12-30T00:00:02"/>
    <n v="19.883333333332818"/>
    <x v="9"/>
    <x v="1"/>
  </r>
  <r>
    <x v="10"/>
    <s v="2025000324"/>
    <x v="0"/>
    <x v="413"/>
    <s v="E53XL24"/>
    <d v="2025-01-07T00:00:00"/>
    <x v="1"/>
    <s v="2882"/>
    <x v="50"/>
    <s v="PA"/>
    <x v="2"/>
    <x v="0"/>
    <d v="2025-01-07T00:00:00"/>
    <d v="1899-12-30T16:17:25"/>
    <d v="2025-01-07T00:00:00"/>
    <d v="1899-12-30T16:17:25"/>
    <d v="2025-01-07T00:00:00"/>
    <d v="1899-12-30T16:59:12"/>
    <x v="0"/>
    <x v="0"/>
    <s v="7001181230"/>
    <s v="EXW"/>
    <d v="1899-12-30T00:41:47"/>
    <x v="3381"/>
    <d v="1899-12-30T00:00:00"/>
    <s v="Ensacado"/>
    <s v="E002"/>
    <x v="1"/>
    <d v="1899-12-30T00:41:47"/>
    <d v="1899-12-30T00:41:47"/>
    <x v="10"/>
    <x v="5"/>
    <x v="3"/>
    <x v="2"/>
    <n v="0"/>
    <n v="0"/>
    <x v="0"/>
    <x v="2"/>
    <x v="1"/>
    <n v="0"/>
    <x v="7"/>
    <x v="1"/>
    <d v="1899-12-30T00:00:00"/>
    <d v="1899-12-30T00:00:00"/>
    <x v="0"/>
    <m/>
    <m/>
    <d v="1899-12-30T00:00:00"/>
    <d v="1899-12-30T00:41:47"/>
    <n v="3"/>
    <d v="1899-12-30T00:00:00"/>
    <n v="41.783333333342313"/>
    <x v="9"/>
    <x v="1"/>
  </r>
  <r>
    <x v="10"/>
    <s v="2025000327"/>
    <x v="0"/>
    <x v="1307"/>
    <s v="E8734LJD"/>
    <d v="2025-01-07T00:00:00"/>
    <x v="0"/>
    <s v="200185"/>
    <x v="53"/>
    <s v="PA"/>
    <x v="2"/>
    <x v="0"/>
    <d v="2025-01-07T00:00:00"/>
    <d v="1899-12-30T16:32:42"/>
    <d v="2025-01-07T00:00:00"/>
    <d v="1899-12-30T16:32:43"/>
    <d v="2025-01-07T00:00:00"/>
    <d v="1899-12-30T17:18:18"/>
    <x v="0"/>
    <x v="0"/>
    <s v="7001181231"/>
    <s v="EXW"/>
    <d v="1899-12-30T00:45:36"/>
    <x v="2873"/>
    <d v="1899-12-30T00:00:01"/>
    <s v="Granel"/>
    <s v="E001"/>
    <x v="0"/>
    <d v="1899-12-30T00:45:36"/>
    <d v="1899-12-30T00:45:35"/>
    <x v="10"/>
    <x v="5"/>
    <x v="3"/>
    <x v="0"/>
    <n v="0"/>
    <n v="0"/>
    <x v="0"/>
    <x v="0"/>
    <x v="1"/>
    <n v="0"/>
    <x v="7"/>
    <x v="0"/>
    <d v="1899-12-30T00:00:01"/>
    <d v="1899-12-30T00:00:01"/>
    <x v="0"/>
    <m/>
    <m/>
    <d v="1899-12-30T00:00:00"/>
    <d v="1899-12-30T00:45:36"/>
    <n v="3"/>
    <d v="1899-12-30T00:00:01"/>
    <n v="45.60000000000489"/>
    <x v="10"/>
    <x v="0"/>
  </r>
  <r>
    <x v="10"/>
    <s v="2025000332"/>
    <x v="0"/>
    <x v="1306"/>
    <s v="E0636JNW"/>
    <d v="2025-01-07T00:00:00"/>
    <x v="0"/>
    <s v="200185"/>
    <x v="53"/>
    <s v="PA"/>
    <x v="2"/>
    <x v="0"/>
    <d v="2025-01-07T00:00:00"/>
    <d v="1899-12-30T16:59:36"/>
    <d v="2025-01-07T00:00:00"/>
    <d v="1899-12-30T16:59:37"/>
    <d v="2025-01-07T00:00:00"/>
    <d v="1899-12-30T17:22:35"/>
    <x v="0"/>
    <x v="0"/>
    <s v="7001181232"/>
    <s v="FBO"/>
    <d v="1899-12-30T00:22:59"/>
    <x v="940"/>
    <d v="1899-12-30T00:00:01"/>
    <s v="Granel"/>
    <s v="E001"/>
    <x v="0"/>
    <d v="1899-12-30T00:22:59"/>
    <d v="1899-12-30T00:22:58"/>
    <x v="10"/>
    <x v="5"/>
    <x v="3"/>
    <x v="0"/>
    <n v="0"/>
    <n v="0"/>
    <x v="0"/>
    <x v="0"/>
    <x v="1"/>
    <n v="0"/>
    <x v="7"/>
    <x v="1"/>
    <d v="1899-12-30T00:00:01"/>
    <d v="1899-12-30T00:00:01"/>
    <x v="0"/>
    <m/>
    <m/>
    <d v="1899-12-30T00:00:00"/>
    <d v="1899-12-30T00:22:59"/>
    <n v="3"/>
    <d v="1899-12-30T00:00:01"/>
    <n v="22.983333333321632"/>
    <x v="10"/>
    <x v="1"/>
  </r>
  <r>
    <x v="10"/>
    <s v="2025000333"/>
    <x v="0"/>
    <x v="1224"/>
    <s v="E0897HWR"/>
    <d v="2025-01-07T00:00:00"/>
    <x v="1"/>
    <s v="2032"/>
    <x v="52"/>
    <s v="PA"/>
    <x v="4"/>
    <x v="0"/>
    <d v="2025-01-07T00:00:00"/>
    <d v="1899-12-30T17:00:49"/>
    <d v="2025-01-07T00:00:00"/>
    <d v="1899-12-30T17:00:50"/>
    <d v="2025-01-07T00:00:00"/>
    <d v="1899-12-30T17:38:49"/>
    <x v="0"/>
    <x v="0"/>
    <s v="7001181233"/>
    <s v="FBO"/>
    <d v="1899-12-30T00:38:00"/>
    <x v="2465"/>
    <d v="1899-12-30T00:00:01"/>
    <s v="Granel"/>
    <s v="E001"/>
    <x v="2"/>
    <d v="1899-12-30T00:38:00"/>
    <d v="1899-12-30T00:37:59"/>
    <x v="8"/>
    <x v="5"/>
    <x v="3"/>
    <x v="1"/>
    <n v="0"/>
    <n v="0"/>
    <x v="0"/>
    <x v="1"/>
    <x v="1"/>
    <n v="0"/>
    <x v="7"/>
    <x v="1"/>
    <d v="1899-12-30T00:00:01"/>
    <d v="1899-12-30T00:00:01"/>
    <x v="0"/>
    <m/>
    <m/>
    <d v="1899-12-30T00:00:00"/>
    <d v="1899-12-30T00:38:00"/>
    <n v="3"/>
    <d v="1899-12-30T00:00:01"/>
    <n v="38.000000000001464"/>
    <x v="10"/>
    <x v="1"/>
  </r>
  <r>
    <x v="10"/>
    <s v="2025000329"/>
    <x v="0"/>
    <x v="443"/>
    <s v="E26VE91"/>
    <d v="2025-01-07T00:00:00"/>
    <x v="1"/>
    <s v="2882"/>
    <x v="50"/>
    <s v="PA"/>
    <x v="2"/>
    <x v="0"/>
    <d v="2025-01-07T00:00:00"/>
    <d v="1899-12-30T16:48:54"/>
    <d v="2025-01-07T00:00:00"/>
    <d v="1899-12-30T16:48:56"/>
    <d v="2025-01-07T00:00:00"/>
    <d v="1899-12-30T17:44:11"/>
    <x v="0"/>
    <x v="0"/>
    <s v="7001181234"/>
    <s v="EXW"/>
    <d v="1899-12-30T00:55:17"/>
    <x v="3474"/>
    <d v="1899-12-30T00:00:02"/>
    <s v="Ensacado"/>
    <s v="E002"/>
    <x v="1"/>
    <d v="1899-12-30T00:55:17"/>
    <d v="1899-12-30T00:55:15"/>
    <x v="10"/>
    <x v="5"/>
    <x v="3"/>
    <x v="2"/>
    <n v="0"/>
    <n v="0"/>
    <x v="0"/>
    <x v="2"/>
    <x v="1"/>
    <n v="0"/>
    <x v="7"/>
    <x v="0"/>
    <d v="1899-12-30T00:00:02"/>
    <d v="1899-12-30T00:00:02"/>
    <x v="0"/>
    <m/>
    <m/>
    <d v="1899-12-30T00:00:00"/>
    <d v="1899-12-30T00:55:17"/>
    <n v="3"/>
    <d v="1899-12-30T00:00:02"/>
    <n v="55.28333333332796"/>
    <x v="10"/>
    <x v="0"/>
  </r>
  <r>
    <x v="10"/>
    <s v="2025000336"/>
    <x v="0"/>
    <x v="1264"/>
    <s v="E3960KHT"/>
    <d v="2025-01-07T00:00:00"/>
    <x v="1"/>
    <s v="1782"/>
    <x v="46"/>
    <s v="PA"/>
    <x v="1"/>
    <x v="0"/>
    <d v="2025-01-07T00:00:00"/>
    <d v="1899-12-30T17:10:06"/>
    <d v="2025-01-07T00:00:00"/>
    <d v="1899-12-30T17:10:08"/>
    <d v="2025-01-07T00:00:00"/>
    <d v="1899-12-30T17:52:55"/>
    <x v="0"/>
    <x v="0"/>
    <s v="7001181235"/>
    <s v="FBO"/>
    <d v="1899-12-30T00:42:49"/>
    <x v="3475"/>
    <d v="1899-12-30T00:00:02"/>
    <s v="Granel"/>
    <s v="E001"/>
    <x v="2"/>
    <d v="1899-12-30T00:42:49"/>
    <d v="1899-12-30T00:42:47"/>
    <x v="8"/>
    <x v="5"/>
    <x v="3"/>
    <x v="1"/>
    <n v="0"/>
    <n v="0"/>
    <x v="0"/>
    <x v="1"/>
    <x v="1"/>
    <n v="0"/>
    <x v="7"/>
    <x v="1"/>
    <d v="1899-12-30T00:00:02"/>
    <d v="1899-12-30T00:00:02"/>
    <x v="0"/>
    <m/>
    <m/>
    <d v="1899-12-30T00:00:00"/>
    <d v="1899-12-30T00:42:49"/>
    <n v="3"/>
    <d v="1899-12-30T00:00:02"/>
    <n v="42.816666666672027"/>
    <x v="10"/>
    <x v="1"/>
  </r>
  <r>
    <x v="10"/>
    <s v="2025000343"/>
    <x v="0"/>
    <x v="1228"/>
    <s v="E5940JLK"/>
    <d v="2025-01-07T00:00:00"/>
    <x v="1"/>
    <s v="837"/>
    <x v="48"/>
    <s v="PA"/>
    <x v="0"/>
    <x v="0"/>
    <d v="2025-01-07T00:00:00"/>
    <d v="1899-12-30T17:46:11"/>
    <d v="2025-01-07T00:00:00"/>
    <d v="1899-12-30T17:46:12"/>
    <d v="2025-01-07T00:00:00"/>
    <d v="1899-12-30T18:10:25"/>
    <x v="0"/>
    <x v="0"/>
    <s v="7001181236"/>
    <s v="FBO"/>
    <d v="1899-12-30T00:24:14"/>
    <x v="760"/>
    <d v="1899-12-30T00:00:01"/>
    <s v="Granel"/>
    <s v="E001"/>
    <x v="2"/>
    <d v="1899-12-30T00:24:14"/>
    <d v="1899-12-30T00:24:13"/>
    <x v="8"/>
    <x v="5"/>
    <x v="3"/>
    <x v="1"/>
    <n v="0"/>
    <n v="0"/>
    <x v="0"/>
    <x v="1"/>
    <x v="1"/>
    <n v="0"/>
    <x v="7"/>
    <x v="1"/>
    <d v="1899-12-30T00:00:01"/>
    <d v="1899-12-30T00:00:01"/>
    <x v="0"/>
    <m/>
    <m/>
    <d v="1899-12-30T00:00:00"/>
    <d v="1899-12-30T00:24:14"/>
    <n v="3"/>
    <d v="1899-12-30T00:00:01"/>
    <n v="24.233333333342451"/>
    <x v="11"/>
    <x v="1"/>
  </r>
  <r>
    <x v="10"/>
    <s v="2025000335"/>
    <x v="0"/>
    <x v="1232"/>
    <s v="ER2114BBN"/>
    <d v="2025-01-07T00:00:00"/>
    <x v="1"/>
    <s v="1782"/>
    <x v="46"/>
    <s v="PA"/>
    <x v="1"/>
    <x v="0"/>
    <d v="2025-01-07T00:00:00"/>
    <d v="1899-12-30T17:08:09"/>
    <d v="2025-01-07T00:00:00"/>
    <d v="1899-12-30T17:08:10"/>
    <d v="2025-01-07T00:00:00"/>
    <d v="1899-12-30T18:13:44"/>
    <x v="0"/>
    <x v="0"/>
    <s v="7001181237"/>
    <s v="EXW"/>
    <d v="1899-12-30T01:05:35"/>
    <x v="3476"/>
    <d v="1899-12-30T00:00:01"/>
    <s v="Granel"/>
    <s v="E001"/>
    <x v="1"/>
    <d v="1899-12-30T01:05:35"/>
    <d v="1899-12-30T01:05:34"/>
    <x v="8"/>
    <x v="5"/>
    <x v="3"/>
    <x v="1"/>
    <n v="0"/>
    <n v="0"/>
    <x v="0"/>
    <x v="1"/>
    <x v="1"/>
    <n v="0"/>
    <x v="7"/>
    <x v="0"/>
    <d v="1899-12-30T00:00:01"/>
    <d v="1899-12-30T00:00:01"/>
    <x v="0"/>
    <m/>
    <m/>
    <d v="1899-12-30T00:00:00"/>
    <d v="1899-12-30T01:05:35"/>
    <n v="3"/>
    <d v="1899-12-30T00:00:01"/>
    <n v="65.583333333331169"/>
    <x v="11"/>
    <x v="0"/>
  </r>
  <r>
    <x v="10"/>
    <s v="2025000344"/>
    <x v="0"/>
    <x v="1297"/>
    <s v="E8733LJD"/>
    <d v="2025-01-07T00:00:00"/>
    <x v="0"/>
    <s v="200185"/>
    <x v="53"/>
    <s v="PA"/>
    <x v="2"/>
    <x v="0"/>
    <d v="2025-01-07T00:00:00"/>
    <d v="1899-12-30T17:53:35"/>
    <d v="2025-01-07T00:00:00"/>
    <d v="1899-12-30T17:53:37"/>
    <d v="2025-01-07T00:00:00"/>
    <d v="1899-12-30T18:18:24"/>
    <x v="0"/>
    <x v="0"/>
    <s v="7001181238"/>
    <s v="EXW"/>
    <d v="1899-12-30T00:24:49"/>
    <x v="1097"/>
    <d v="1899-12-30T00:00:02"/>
    <s v="Granel"/>
    <s v="E001"/>
    <x v="0"/>
    <d v="1899-12-30T00:24:49"/>
    <d v="1899-12-30T00:24:47"/>
    <x v="8"/>
    <x v="5"/>
    <x v="3"/>
    <x v="0"/>
    <n v="0"/>
    <n v="0"/>
    <x v="0"/>
    <x v="0"/>
    <x v="1"/>
    <n v="0"/>
    <x v="7"/>
    <x v="1"/>
    <d v="1899-12-30T00:00:02"/>
    <d v="1899-12-30T00:00:02"/>
    <x v="0"/>
    <m/>
    <m/>
    <d v="1899-12-30T00:00:00"/>
    <d v="1899-12-30T00:24:49"/>
    <n v="3"/>
    <d v="1899-12-30T00:00:02"/>
    <n v="24.816666666671932"/>
    <x v="11"/>
    <x v="1"/>
  </r>
  <r>
    <x v="10"/>
    <s v="2025000339"/>
    <x v="0"/>
    <x v="1227"/>
    <s v="E9842JGG"/>
    <d v="2025-01-07T00:00:00"/>
    <x v="1"/>
    <s v="1782"/>
    <x v="46"/>
    <s v="PA"/>
    <x v="1"/>
    <x v="0"/>
    <d v="2025-01-07T00:00:00"/>
    <d v="1899-12-30T17:19:20"/>
    <d v="2025-01-07T00:00:00"/>
    <d v="1899-12-30T17:19:22"/>
    <d v="2025-01-07T00:00:00"/>
    <d v="1899-12-30T18:28:26"/>
    <x v="0"/>
    <x v="0"/>
    <s v="7001181239"/>
    <s v="FBO"/>
    <d v="1899-12-30T01:09:06"/>
    <x v="3477"/>
    <d v="1899-12-30T00:00:02"/>
    <s v="Granel"/>
    <s v="E001"/>
    <x v="2"/>
    <d v="1899-12-30T01:09:06"/>
    <d v="1899-12-30T01:09:04"/>
    <x v="8"/>
    <x v="5"/>
    <x v="3"/>
    <x v="1"/>
    <n v="0"/>
    <n v="0"/>
    <x v="0"/>
    <x v="1"/>
    <x v="1"/>
    <n v="0"/>
    <x v="7"/>
    <x v="0"/>
    <d v="1899-12-30T00:00:02"/>
    <d v="1899-12-30T00:00:02"/>
    <x v="0"/>
    <m/>
    <m/>
    <d v="1899-12-30T00:00:00"/>
    <d v="1899-12-30T01:09:06"/>
    <n v="3"/>
    <d v="1899-12-30T00:00:02"/>
    <n v="69.099999999998488"/>
    <x v="11"/>
    <x v="0"/>
  </r>
  <r>
    <x v="10"/>
    <s v="2025000334"/>
    <x v="0"/>
    <x v="1220"/>
    <s v="E4598JTV"/>
    <d v="2025-01-07T00:00:00"/>
    <x v="1"/>
    <s v="1782"/>
    <x v="46"/>
    <s v="PA"/>
    <x v="1"/>
    <x v="0"/>
    <d v="2025-01-07T00:00:00"/>
    <d v="1899-12-30T17:07:12"/>
    <d v="2025-01-07T00:00:00"/>
    <d v="1899-12-30T17:07:13"/>
    <d v="2025-01-07T00:00:00"/>
    <d v="1899-12-30T18:40:48"/>
    <x v="0"/>
    <x v="0"/>
    <s v="7001181240"/>
    <s v="FBO"/>
    <d v="1899-12-30T01:33:36"/>
    <x v="3478"/>
    <d v="1899-12-30T00:00:01"/>
    <s v="Granel"/>
    <s v="E001"/>
    <x v="2"/>
    <d v="1899-12-30T01:33:36"/>
    <d v="1899-12-30T01:33:35"/>
    <x v="8"/>
    <x v="5"/>
    <x v="3"/>
    <x v="1"/>
    <n v="0"/>
    <n v="0"/>
    <x v="0"/>
    <x v="1"/>
    <x v="1"/>
    <n v="0"/>
    <x v="7"/>
    <x v="2"/>
    <d v="1899-12-30T00:00:01"/>
    <d v="1899-12-30T00:00:01"/>
    <x v="0"/>
    <m/>
    <m/>
    <d v="1899-12-30T00:00:00"/>
    <d v="1899-12-30T01:33:36"/>
    <n v="3"/>
    <d v="1899-12-30T00:00:01"/>
    <n v="93.599999999999923"/>
    <x v="11"/>
    <x v="0"/>
  </r>
  <r>
    <x v="10"/>
    <s v="2025000346"/>
    <x v="0"/>
    <x v="1236"/>
    <s v="ER8615BBY"/>
    <d v="2025-01-07T00:00:00"/>
    <x v="1"/>
    <s v="1782"/>
    <x v="46"/>
    <s v="PA"/>
    <x v="1"/>
    <x v="0"/>
    <d v="2025-01-07T00:00:00"/>
    <d v="1899-12-30T18:19:10"/>
    <d v="2025-01-07T00:00:00"/>
    <d v="1899-12-30T18:19:12"/>
    <d v="2025-01-07T00:00:00"/>
    <d v="1899-12-30T18:52:49"/>
    <x v="0"/>
    <x v="0"/>
    <s v="7001181241"/>
    <s v="EXW"/>
    <d v="1899-12-30T00:33:39"/>
    <x v="2576"/>
    <d v="1899-12-30T00:00:02"/>
    <s v="Granel"/>
    <s v="E001"/>
    <x v="1"/>
    <d v="1899-12-30T00:33:39"/>
    <d v="1899-12-30T00:33:37"/>
    <x v="11"/>
    <x v="5"/>
    <x v="3"/>
    <x v="1"/>
    <n v="0"/>
    <n v="0"/>
    <x v="0"/>
    <x v="1"/>
    <x v="1"/>
    <n v="0"/>
    <x v="7"/>
    <x v="1"/>
    <d v="1899-12-30T00:00:02"/>
    <d v="1899-12-30T00:00:02"/>
    <x v="0"/>
    <m/>
    <m/>
    <d v="1899-12-30T00:00:00"/>
    <d v="1899-12-30T00:33:39"/>
    <n v="3"/>
    <d v="1899-12-30T00:00:02"/>
    <n v="33.649999999991991"/>
    <x v="11"/>
    <x v="1"/>
  </r>
  <r>
    <x v="10"/>
    <s v="2025000349"/>
    <x v="0"/>
    <x v="432"/>
    <s v="E54XL56"/>
    <d v="2025-01-07T00:00:00"/>
    <x v="1"/>
    <s v="2882"/>
    <x v="50"/>
    <s v="PA"/>
    <x v="2"/>
    <x v="0"/>
    <d v="2025-01-07T00:00:00"/>
    <d v="1899-12-30T19:31:29"/>
    <d v="2025-01-07T00:00:00"/>
    <d v="1899-12-30T19:31:31"/>
    <d v="2025-01-07T00:00:00"/>
    <d v="1899-12-30T20:02:09"/>
    <x v="0"/>
    <x v="0"/>
    <s v="7001181242"/>
    <s v="EXW"/>
    <d v="1899-12-30T00:30:40"/>
    <x v="1152"/>
    <d v="1899-12-30T00:00:02"/>
    <s v="Ensacado"/>
    <s v="E002"/>
    <x v="1"/>
    <d v="1899-12-30T00:30:40"/>
    <d v="1899-12-30T00:30:38"/>
    <x v="13"/>
    <x v="5"/>
    <x v="3"/>
    <x v="2"/>
    <n v="0"/>
    <n v="0"/>
    <x v="0"/>
    <x v="2"/>
    <x v="1"/>
    <n v="0"/>
    <x v="7"/>
    <x v="1"/>
    <d v="1899-12-30T00:00:02"/>
    <d v="1899-12-30T00:00:02"/>
    <x v="0"/>
    <m/>
    <m/>
    <d v="1899-12-30T00:00:00"/>
    <d v="1899-12-30T00:30:40"/>
    <n v="3"/>
    <d v="1899-12-30T00:00:02"/>
    <n v="30.666666666672047"/>
    <x v="14"/>
    <x v="1"/>
  </r>
  <r>
    <x v="10"/>
    <s v="2025000350"/>
    <x v="0"/>
    <x v="1279"/>
    <s v="E00PV24"/>
    <d v="2025-01-07T00:00:00"/>
    <x v="1"/>
    <s v="2882"/>
    <x v="50"/>
    <s v="PA"/>
    <x v="2"/>
    <x v="0"/>
    <d v="2025-01-07T00:00:00"/>
    <d v="1899-12-30T20:08:40"/>
    <d v="2025-01-07T00:00:00"/>
    <d v="1899-12-30T20:08:43"/>
    <d v="2025-01-07T00:00:00"/>
    <d v="1899-12-30T20:41:26"/>
    <x v="0"/>
    <x v="0"/>
    <s v="7001181243"/>
    <s v="EXW"/>
    <d v="1899-12-30T00:32:46"/>
    <x v="1484"/>
    <d v="1899-12-30T00:00:03"/>
    <s v="Ensacado"/>
    <s v="E002"/>
    <x v="1"/>
    <d v="1899-12-30T00:32:46"/>
    <d v="1899-12-30T00:32:43"/>
    <x v="15"/>
    <x v="5"/>
    <x v="3"/>
    <x v="2"/>
    <n v="0"/>
    <n v="0"/>
    <x v="0"/>
    <x v="2"/>
    <x v="1"/>
    <n v="0"/>
    <x v="7"/>
    <x v="1"/>
    <d v="1899-12-30T00:00:03"/>
    <d v="1899-12-30T00:00:03"/>
    <x v="0"/>
    <m/>
    <m/>
    <d v="1899-12-30T00:00:00"/>
    <d v="1899-12-30T00:32:46"/>
    <n v="3"/>
    <d v="1899-12-30T00:00:03"/>
    <n v="32.766666666667099"/>
    <x v="14"/>
    <x v="1"/>
  </r>
  <r>
    <x v="11"/>
    <s v=""/>
    <x v="0"/>
    <x v="1308"/>
    <m/>
    <d v="2024-12-10T00:00:00"/>
    <x v="1"/>
    <s v="200225"/>
    <x v="54"/>
    <s v="PA"/>
    <x v="2"/>
    <x v="0"/>
    <d v="2024-12-10T00:00:00"/>
    <d v="1899-12-30T08:35:40"/>
    <d v="2024-12-10T00:00:00"/>
    <d v="1899-12-30T08:40:48"/>
    <d v="2024-12-10T00:00:00"/>
    <d v="1899-12-30T08:41:49"/>
    <x v="280"/>
    <x v="29"/>
    <s v="7030000465"/>
    <s v="FBO"/>
    <d v="1899-12-30T00:06:09"/>
    <x v="2337"/>
    <d v="1899-12-30T00:05:08"/>
    <s v="Granel"/>
    <s v="E001"/>
    <x v="2"/>
    <d v="1899-12-30T00:06:09"/>
    <d v="1899-12-30T00:01:01"/>
    <x v="2"/>
    <x v="6"/>
    <x v="4"/>
    <x v="0"/>
    <n v="1"/>
    <n v="0"/>
    <x v="1"/>
    <x v="0"/>
    <x v="0"/>
    <n v="1"/>
    <x v="4"/>
    <x v="1"/>
    <d v="1899-12-30T00:05:08"/>
    <d v="1899-12-30T00:05:08"/>
    <x v="0"/>
    <m/>
    <m/>
    <d v="1899-12-30T00:00:00"/>
    <d v="1899-12-30T00:06:09"/>
    <n v="3"/>
    <d v="1899-12-30T00:05:08"/>
    <n v="6.1500000000095945"/>
    <x v="1"/>
    <x v="1"/>
  </r>
  <r>
    <x v="11"/>
    <s v=""/>
    <x v="0"/>
    <x v="1309"/>
    <m/>
    <d v="2024-12-10T00:00:00"/>
    <x v="1"/>
    <s v="200225"/>
    <x v="54"/>
    <s v="PA"/>
    <x v="2"/>
    <x v="0"/>
    <d v="2024-12-10T00:00:00"/>
    <d v="1899-12-30T10:26:58"/>
    <d v="2024-12-10T00:00:00"/>
    <d v="1899-12-30T10:30:54"/>
    <d v="2024-12-10T00:00:00"/>
    <d v="1899-12-30T10:33:28"/>
    <x v="280"/>
    <x v="31"/>
    <s v="7030000466"/>
    <s v="FBO"/>
    <d v="1899-12-30T00:06:30"/>
    <x v="3479"/>
    <d v="1899-12-30T00:03:56"/>
    <s v="Granel"/>
    <s v="E001"/>
    <x v="2"/>
    <d v="1899-12-30T00:06:30"/>
    <d v="1899-12-30T00:02:34"/>
    <x v="4"/>
    <x v="6"/>
    <x v="4"/>
    <x v="0"/>
    <n v="1"/>
    <n v="0"/>
    <x v="1"/>
    <x v="0"/>
    <x v="0"/>
    <n v="1"/>
    <x v="4"/>
    <x v="1"/>
    <d v="1899-12-30T00:03:56"/>
    <d v="1899-12-30T00:03:56"/>
    <x v="0"/>
    <m/>
    <m/>
    <d v="1899-12-30T00:00:00"/>
    <d v="1899-12-30T00:06:30"/>
    <n v="3"/>
    <d v="1899-12-30T00:03:56"/>
    <n v="6.5000000000016556"/>
    <x v="3"/>
    <x v="1"/>
  </r>
  <r>
    <x v="11"/>
    <s v=""/>
    <x v="0"/>
    <x v="1309"/>
    <m/>
    <d v="2024-12-10T00:00:00"/>
    <x v="1"/>
    <s v="200225"/>
    <x v="54"/>
    <s v="PA"/>
    <x v="2"/>
    <x v="0"/>
    <d v="2024-12-10T00:00:00"/>
    <d v="1899-12-30T12:20:09"/>
    <d v="2024-12-10T00:00:00"/>
    <d v="1899-12-30T12:21:29"/>
    <d v="2024-12-10T00:00:00"/>
    <d v="1899-12-30T12:27:55"/>
    <x v="280"/>
    <x v="31"/>
    <s v="7030000467"/>
    <s v="FBO"/>
    <d v="1899-12-30T00:07:46"/>
    <x v="1970"/>
    <d v="1899-12-30T00:01:20"/>
    <s v="Granel"/>
    <s v="E001"/>
    <x v="2"/>
    <d v="1899-12-30T00:07:46"/>
    <d v="1899-12-30T00:06:26"/>
    <x v="6"/>
    <x v="6"/>
    <x v="4"/>
    <x v="0"/>
    <n v="1"/>
    <n v="0"/>
    <x v="1"/>
    <x v="0"/>
    <x v="0"/>
    <n v="1"/>
    <x v="4"/>
    <x v="1"/>
    <d v="1899-12-30T00:01:20"/>
    <d v="1899-12-30T00:01:20"/>
    <x v="0"/>
    <m/>
    <m/>
    <d v="1899-12-30T00:00:00"/>
    <d v="1899-12-30T00:07:46"/>
    <n v="3"/>
    <d v="1899-12-30T00:01:20"/>
    <n v="7.7666666666543982"/>
    <x v="5"/>
    <x v="1"/>
  </r>
  <r>
    <x v="11"/>
    <s v=""/>
    <x v="0"/>
    <x v="1310"/>
    <s v="E3975CCV"/>
    <d v="2024-12-10T00:00:00"/>
    <x v="1"/>
    <s v="200225"/>
    <x v="54"/>
    <s v="PA"/>
    <x v="2"/>
    <x v="0"/>
    <d v="2024-12-10T00:00:00"/>
    <d v="1899-12-30T13:41:41"/>
    <d v="2024-12-10T00:00:00"/>
    <d v="1899-12-30T13:45:23"/>
    <d v="2024-12-10T00:00:00"/>
    <d v="1899-12-30T13:46:38"/>
    <x v="280"/>
    <x v="30"/>
    <s v="7030000468"/>
    <s v="FBO"/>
    <d v="1899-12-30T00:04:57"/>
    <x v="3480"/>
    <d v="1899-12-30T00:03:42"/>
    <s v="Granel"/>
    <s v="E001"/>
    <x v="2"/>
    <d v="1899-12-30T00:04:57"/>
    <d v="1899-12-30T00:01:15"/>
    <x v="9"/>
    <x v="6"/>
    <x v="4"/>
    <x v="0"/>
    <n v="1"/>
    <n v="0"/>
    <x v="1"/>
    <x v="0"/>
    <x v="0"/>
    <n v="1"/>
    <x v="4"/>
    <x v="1"/>
    <d v="1899-12-30T00:03:42"/>
    <d v="1899-12-30T00:03:42"/>
    <x v="0"/>
    <m/>
    <m/>
    <d v="1899-12-30T00:00:00"/>
    <d v="1899-12-30T00:04:57"/>
    <n v="3"/>
    <d v="1899-12-30T00:03:42"/>
    <n v="4.9499999999999744"/>
    <x v="13"/>
    <x v="1"/>
  </r>
  <r>
    <x v="11"/>
    <s v=""/>
    <x v="0"/>
    <x v="1311"/>
    <s v="E8946JVD"/>
    <d v="2024-12-10T00:00:00"/>
    <x v="1"/>
    <s v="200225"/>
    <x v="54"/>
    <s v="PA"/>
    <x v="2"/>
    <x v="0"/>
    <d v="2024-12-10T00:00:00"/>
    <d v="1899-12-30T13:54:32"/>
    <d v="2024-12-10T00:00:00"/>
    <d v="1899-12-30T13:55:47"/>
    <d v="2024-12-10T00:00:00"/>
    <d v="1899-12-30T14:00:37"/>
    <x v="280"/>
    <x v="30"/>
    <s v="7030000469"/>
    <s v="FBO"/>
    <d v="1899-12-30T00:06:05"/>
    <x v="1976"/>
    <d v="1899-12-30T00:01:15"/>
    <s v="Granel"/>
    <s v="E001"/>
    <x v="2"/>
    <d v="1899-12-30T00:06:05"/>
    <d v="1899-12-30T00:04:50"/>
    <x v="9"/>
    <x v="6"/>
    <x v="4"/>
    <x v="0"/>
    <n v="1"/>
    <n v="0"/>
    <x v="1"/>
    <x v="0"/>
    <x v="0"/>
    <n v="1"/>
    <x v="4"/>
    <x v="1"/>
    <d v="1899-12-30T00:01:15"/>
    <d v="1899-12-30T00:01:15"/>
    <x v="0"/>
    <m/>
    <m/>
    <d v="1899-12-30T00:00:00"/>
    <d v="1899-12-30T00:06:05"/>
    <n v="3"/>
    <d v="1899-12-30T00:01:15"/>
    <n v="6.0833333333233064"/>
    <x v="8"/>
    <x v="1"/>
  </r>
  <r>
    <x v="11"/>
    <s v=""/>
    <x v="0"/>
    <x v="1308"/>
    <m/>
    <d v="2024-12-10T00:00:00"/>
    <x v="1"/>
    <s v="200225"/>
    <x v="54"/>
    <s v="PA"/>
    <x v="2"/>
    <x v="0"/>
    <d v="2024-12-10T00:00:00"/>
    <d v="1899-12-30T15:28:26"/>
    <d v="2024-12-10T00:00:00"/>
    <d v="1899-12-30T15:28:41"/>
    <d v="2024-12-10T00:00:00"/>
    <d v="1899-12-30T15:28:57"/>
    <x v="280"/>
    <x v="30"/>
    <s v="7030000470"/>
    <s v="FBO"/>
    <d v="1899-12-30T00:00:31"/>
    <x v="1793"/>
    <d v="1899-12-30T00:00:15"/>
    <s v="Granel"/>
    <s v="E001"/>
    <x v="2"/>
    <d v="1899-12-30T00:00:31"/>
    <d v="1899-12-30T00:00:16"/>
    <x v="14"/>
    <x v="6"/>
    <x v="4"/>
    <x v="0"/>
    <n v="1"/>
    <n v="0"/>
    <x v="1"/>
    <x v="0"/>
    <x v="0"/>
    <n v="1"/>
    <x v="4"/>
    <x v="1"/>
    <d v="1899-12-30T00:00:15"/>
    <d v="1899-12-30T00:00:15"/>
    <x v="0"/>
    <m/>
    <m/>
    <d v="1899-12-30T00:00:00"/>
    <d v="1899-12-30T00:00:31"/>
    <n v="3"/>
    <d v="1899-12-30T00:00:15"/>
    <n v="0.51666666667196992"/>
    <x v="6"/>
    <x v="1"/>
  </r>
  <r>
    <x v="11"/>
    <s v=""/>
    <x v="0"/>
    <x v="1310"/>
    <s v="E3975CCV"/>
    <d v="2024-12-10T00:00:00"/>
    <x v="1"/>
    <s v="200225"/>
    <x v="54"/>
    <s v="PA"/>
    <x v="2"/>
    <x v="0"/>
    <d v="2024-12-10T00:00:00"/>
    <d v="1899-12-30T15:32:36"/>
    <d v="2024-12-10T00:00:00"/>
    <d v="1899-12-30T15:32:58"/>
    <d v="2024-12-10T00:00:00"/>
    <d v="1899-12-30T15:33:53"/>
    <x v="280"/>
    <x v="31"/>
    <s v="7030000471"/>
    <s v="FBO"/>
    <d v="1899-12-30T00:01:17"/>
    <x v="2369"/>
    <d v="1899-12-30T00:00:22"/>
    <s v="Granel"/>
    <s v="E001"/>
    <x v="2"/>
    <d v="1899-12-30T00:01:17"/>
    <d v="1899-12-30T00:00:55"/>
    <x v="14"/>
    <x v="6"/>
    <x v="4"/>
    <x v="0"/>
    <n v="1"/>
    <n v="0"/>
    <x v="1"/>
    <x v="0"/>
    <x v="0"/>
    <n v="1"/>
    <x v="4"/>
    <x v="1"/>
    <d v="1899-12-30T00:00:22"/>
    <d v="1899-12-30T00:00:22"/>
    <x v="0"/>
    <m/>
    <m/>
    <d v="1899-12-30T00:00:00"/>
    <d v="1899-12-30T00:01:17"/>
    <n v="3"/>
    <d v="1899-12-30T00:00:22"/>
    <n v="1.2833333333279917"/>
    <x v="6"/>
    <x v="1"/>
  </r>
  <r>
    <x v="11"/>
    <s v=""/>
    <x v="0"/>
    <x v="1311"/>
    <s v="E8946JVD"/>
    <d v="2024-12-10T00:00:00"/>
    <x v="1"/>
    <s v="200225"/>
    <x v="54"/>
    <s v="PA"/>
    <x v="2"/>
    <x v="0"/>
    <d v="2024-12-10T00:00:00"/>
    <d v="1899-12-30T16:24:17"/>
    <d v="2024-12-10T00:00:00"/>
    <d v="1899-12-30T16:24:29"/>
    <d v="2024-12-10T00:00:00"/>
    <d v="1899-12-30T16:25:10"/>
    <x v="280"/>
    <x v="31"/>
    <s v="7030000472"/>
    <s v="FBO"/>
    <d v="1899-12-30T00:00:53"/>
    <x v="1827"/>
    <d v="1899-12-30T00:00:12"/>
    <s v="Granel"/>
    <s v="E001"/>
    <x v="2"/>
    <d v="1899-12-30T00:00:53"/>
    <d v="1899-12-30T00:00:41"/>
    <x v="10"/>
    <x v="6"/>
    <x v="4"/>
    <x v="0"/>
    <n v="1"/>
    <n v="0"/>
    <x v="1"/>
    <x v="0"/>
    <x v="0"/>
    <n v="1"/>
    <x v="4"/>
    <x v="1"/>
    <d v="1899-12-30T00:00:12"/>
    <d v="1899-12-30T00:00:12"/>
    <x v="0"/>
    <m/>
    <m/>
    <d v="1899-12-30T00:00:00"/>
    <d v="1899-12-30T00:00:53"/>
    <n v="3"/>
    <d v="1899-12-30T00:00:12"/>
    <n v="0.88333333333912023"/>
    <x v="9"/>
    <x v="1"/>
  </r>
  <r>
    <x v="11"/>
    <s v=""/>
    <x v="0"/>
    <x v="1309"/>
    <m/>
    <d v="2024-12-10T00:00:00"/>
    <x v="1"/>
    <s v="200225"/>
    <x v="54"/>
    <s v="PA"/>
    <x v="2"/>
    <x v="0"/>
    <d v="2024-12-10T00:00:00"/>
    <d v="1899-12-30T16:49:54"/>
    <d v="2024-12-10T00:00:00"/>
    <d v="1899-12-30T16:50:15"/>
    <d v="2024-12-10T00:00:00"/>
    <d v="1899-12-30T16:50:37"/>
    <x v="280"/>
    <x v="31"/>
    <s v="7030000473"/>
    <s v="FBO"/>
    <d v="1899-12-30T00:00:43"/>
    <x v="1493"/>
    <d v="1899-12-30T00:00:21"/>
    <s v="Granel"/>
    <s v="E001"/>
    <x v="2"/>
    <d v="1899-12-30T00:00:43"/>
    <d v="1899-12-30T00:00:22"/>
    <x v="10"/>
    <x v="6"/>
    <x v="4"/>
    <x v="0"/>
    <n v="1"/>
    <n v="0"/>
    <x v="1"/>
    <x v="0"/>
    <x v="0"/>
    <n v="1"/>
    <x v="4"/>
    <x v="1"/>
    <d v="1899-12-30T00:00:21"/>
    <d v="1899-12-30T00:00:21"/>
    <x v="0"/>
    <m/>
    <m/>
    <d v="1899-12-30T00:00:00"/>
    <d v="1899-12-30T00:00:43"/>
    <n v="3"/>
    <d v="1899-12-30T00:00:21"/>
    <n v="0.71666666667359991"/>
    <x v="9"/>
    <x v="1"/>
  </r>
  <r>
    <x v="11"/>
    <s v=""/>
    <x v="0"/>
    <x v="1310"/>
    <s v="E3975CCV"/>
    <d v="2024-12-10T00:00:00"/>
    <x v="1"/>
    <s v="200225"/>
    <x v="54"/>
    <s v="PA"/>
    <x v="2"/>
    <x v="0"/>
    <d v="2024-12-10T00:00:00"/>
    <d v="1899-12-30T17:50:48"/>
    <d v="2024-12-10T00:00:00"/>
    <d v="1899-12-30T17:50:55"/>
    <d v="2024-12-10T00:00:00"/>
    <d v="1899-12-30T17:51:04"/>
    <x v="280"/>
    <x v="30"/>
    <s v="7030000474"/>
    <s v="FBO"/>
    <d v="1899-12-30T00:00:16"/>
    <x v="2042"/>
    <d v="1899-12-30T00:00:07"/>
    <s v="Granel"/>
    <s v="E001"/>
    <x v="2"/>
    <d v="1899-12-30T00:00:16"/>
    <d v="1899-12-30T00:00:09"/>
    <x v="8"/>
    <x v="6"/>
    <x v="4"/>
    <x v="0"/>
    <n v="1"/>
    <n v="0"/>
    <x v="1"/>
    <x v="0"/>
    <x v="0"/>
    <n v="1"/>
    <x v="4"/>
    <x v="1"/>
    <d v="1899-12-30T00:00:07"/>
    <d v="1899-12-30T00:00:07"/>
    <x v="0"/>
    <m/>
    <m/>
    <d v="1899-12-30T00:00:00"/>
    <d v="1899-12-30T00:00:16"/>
    <n v="3"/>
    <d v="1899-12-30T00:00:07"/>
    <n v="0.26666666667352956"/>
    <x v="10"/>
    <x v="1"/>
  </r>
  <r>
    <x v="11"/>
    <s v=""/>
    <x v="0"/>
    <x v="1308"/>
    <m/>
    <d v="2024-12-11T00:00:00"/>
    <x v="1"/>
    <s v="200225"/>
    <x v="54"/>
    <s v="PA"/>
    <x v="2"/>
    <x v="0"/>
    <d v="2024-12-11T00:00:00"/>
    <d v="1899-12-30T08:56:04"/>
    <d v="2024-12-11T00:00:00"/>
    <d v="1899-12-30T08:56:12"/>
    <d v="2024-12-11T00:00:00"/>
    <d v="1899-12-30T08:56:26"/>
    <x v="280"/>
    <x v="30"/>
    <s v="7030000475"/>
    <s v="FBO"/>
    <d v="1899-12-30T00:00:22"/>
    <x v="1936"/>
    <d v="1899-12-30T00:00:08"/>
    <s v="Granel"/>
    <s v="E001"/>
    <x v="2"/>
    <d v="1899-12-30T00:00:22"/>
    <d v="1899-12-30T00:00:14"/>
    <x v="2"/>
    <x v="7"/>
    <x v="4"/>
    <x v="0"/>
    <n v="1"/>
    <n v="0"/>
    <x v="1"/>
    <x v="0"/>
    <x v="0"/>
    <n v="1"/>
    <x v="4"/>
    <x v="1"/>
    <d v="1899-12-30T00:00:08"/>
    <d v="1899-12-30T00:00:08"/>
    <x v="0"/>
    <m/>
    <m/>
    <d v="1899-12-30T00:00:00"/>
    <d v="1899-12-30T00:00:22"/>
    <n v="4"/>
    <d v="1899-12-30T00:00:08"/>
    <n v="0.36666666666723025"/>
    <x v="1"/>
    <x v="1"/>
  </r>
  <r>
    <x v="11"/>
    <s v=""/>
    <x v="0"/>
    <x v="1308"/>
    <m/>
    <d v="2024-12-11T00:00:00"/>
    <x v="1"/>
    <s v="200225"/>
    <x v="54"/>
    <s v="PA"/>
    <x v="2"/>
    <x v="0"/>
    <d v="2024-12-11T00:00:00"/>
    <d v="1899-12-30T10:15:51"/>
    <d v="2024-12-11T00:00:00"/>
    <d v="1899-12-30T10:16:00"/>
    <d v="2024-12-11T00:00:00"/>
    <d v="1899-12-30T10:16:11"/>
    <x v="280"/>
    <x v="30"/>
    <s v="7030000476"/>
    <s v="FBO"/>
    <d v="1899-12-30T00:00:20"/>
    <x v="2381"/>
    <d v="1899-12-30T00:00:09"/>
    <s v="Granel"/>
    <s v="E001"/>
    <x v="2"/>
    <d v="1899-12-30T00:00:20"/>
    <d v="1899-12-30T00:00:11"/>
    <x v="4"/>
    <x v="7"/>
    <x v="4"/>
    <x v="0"/>
    <n v="1"/>
    <n v="0"/>
    <x v="1"/>
    <x v="0"/>
    <x v="0"/>
    <n v="1"/>
    <x v="4"/>
    <x v="1"/>
    <d v="1899-12-30T00:00:09"/>
    <d v="1899-12-30T00:00:09"/>
    <x v="0"/>
    <m/>
    <m/>
    <d v="1899-12-30T00:00:00"/>
    <d v="1899-12-30T00:00:20"/>
    <n v="4"/>
    <d v="1899-12-30T00:00:09"/>
    <n v="0.33333333333120052"/>
    <x v="3"/>
    <x v="1"/>
  </r>
  <r>
    <x v="11"/>
    <s v=""/>
    <x v="0"/>
    <x v="1308"/>
    <m/>
    <d v="2024-12-11T00:00:00"/>
    <x v="1"/>
    <s v="200225"/>
    <x v="54"/>
    <s v="PA"/>
    <x v="2"/>
    <x v="0"/>
    <d v="2024-12-11T00:00:00"/>
    <d v="1899-12-30T11:37:18"/>
    <d v="2024-12-11T00:00:00"/>
    <d v="1899-12-30T11:38:53"/>
    <d v="2024-12-11T00:00:00"/>
    <d v="1899-12-30T11:39:05"/>
    <x v="280"/>
    <x v="30"/>
    <s v="7030000477"/>
    <s v="FBO"/>
    <d v="1899-12-30T00:01:47"/>
    <x v="2095"/>
    <d v="1899-12-30T00:01:35"/>
    <s v="Granel"/>
    <s v="E001"/>
    <x v="2"/>
    <d v="1899-12-30T00:01:47"/>
    <d v="1899-12-30T00:00:12"/>
    <x v="5"/>
    <x v="7"/>
    <x v="4"/>
    <x v="0"/>
    <n v="1"/>
    <n v="0"/>
    <x v="1"/>
    <x v="0"/>
    <x v="0"/>
    <n v="1"/>
    <x v="4"/>
    <x v="1"/>
    <d v="1899-12-30T00:01:35"/>
    <d v="1899-12-30T00:01:35"/>
    <x v="0"/>
    <m/>
    <m/>
    <d v="1899-12-30T00:00:00"/>
    <d v="1899-12-30T00:01:47"/>
    <n v="4"/>
    <d v="1899-12-30T00:01:35"/>
    <n v="1.7833333333392609"/>
    <x v="4"/>
    <x v="1"/>
  </r>
  <r>
    <x v="11"/>
    <s v=""/>
    <x v="0"/>
    <x v="1309"/>
    <m/>
    <d v="2024-12-11T00:00:00"/>
    <x v="1"/>
    <s v="200225"/>
    <x v="54"/>
    <s v="PA"/>
    <x v="2"/>
    <x v="0"/>
    <d v="2024-12-11T00:00:00"/>
    <d v="1899-12-30T13:21:51"/>
    <d v="2024-12-11T00:00:00"/>
    <d v="1899-12-30T13:22:04"/>
    <d v="2024-12-11T00:00:00"/>
    <d v="1899-12-30T13:22:26"/>
    <x v="280"/>
    <x v="31"/>
    <s v="7030000478"/>
    <s v="FBO"/>
    <d v="1899-12-30T00:00:35"/>
    <x v="1493"/>
    <d v="1899-12-30T00:00:13"/>
    <s v="Granel"/>
    <s v="E001"/>
    <x v="2"/>
    <d v="1899-12-30T00:00:35"/>
    <d v="1899-12-30T00:00:22"/>
    <x v="9"/>
    <x v="7"/>
    <x v="4"/>
    <x v="0"/>
    <n v="1"/>
    <n v="0"/>
    <x v="1"/>
    <x v="0"/>
    <x v="0"/>
    <n v="1"/>
    <x v="4"/>
    <x v="1"/>
    <d v="1899-12-30T00:00:13"/>
    <d v="1899-12-30T00:00:13"/>
    <x v="0"/>
    <m/>
    <m/>
    <d v="1899-12-30T00:00:00"/>
    <d v="1899-12-30T00:00:35"/>
    <n v="4"/>
    <d v="1899-12-30T00:00:13"/>
    <n v="0.58333333332964088"/>
    <x v="13"/>
    <x v="1"/>
  </r>
  <r>
    <x v="11"/>
    <s v=""/>
    <x v="0"/>
    <x v="1310"/>
    <s v="E3975CCV"/>
    <d v="2024-12-11T00:00:00"/>
    <x v="1"/>
    <s v="200225"/>
    <x v="54"/>
    <s v="PA"/>
    <x v="2"/>
    <x v="0"/>
    <d v="2024-12-11T00:00:00"/>
    <d v="1899-12-30T13:45:17"/>
    <d v="2024-12-11T00:00:00"/>
    <d v="1899-12-30T13:45:28"/>
    <d v="2024-12-11T00:00:00"/>
    <d v="1899-12-30T13:45:50"/>
    <x v="280"/>
    <x v="31"/>
    <s v="7030000479"/>
    <s v="FBO"/>
    <d v="1899-12-30T00:00:33"/>
    <x v="1493"/>
    <d v="1899-12-30T00:00:11"/>
    <s v="Granel"/>
    <s v="E001"/>
    <x v="2"/>
    <d v="1899-12-30T00:00:33"/>
    <d v="1899-12-30T00:00:22"/>
    <x v="9"/>
    <x v="7"/>
    <x v="4"/>
    <x v="0"/>
    <n v="1"/>
    <n v="0"/>
    <x v="1"/>
    <x v="0"/>
    <x v="0"/>
    <n v="1"/>
    <x v="4"/>
    <x v="1"/>
    <d v="1899-12-30T00:00:11"/>
    <d v="1899-12-30T00:00:11"/>
    <x v="0"/>
    <m/>
    <m/>
    <d v="1899-12-30T00:00:00"/>
    <d v="1899-12-30T00:00:33"/>
    <n v="4"/>
    <d v="1899-12-30T00:00:11"/>
    <n v="0.54999999999369109"/>
    <x v="13"/>
    <x v="1"/>
  </r>
  <r>
    <x v="11"/>
    <s v=""/>
    <x v="0"/>
    <x v="1311"/>
    <s v="E8946JVD"/>
    <d v="2024-12-11T00:00:00"/>
    <x v="1"/>
    <s v="200225"/>
    <x v="54"/>
    <s v="PA"/>
    <x v="2"/>
    <x v="0"/>
    <d v="2024-12-11T00:00:00"/>
    <d v="1899-12-30T14:10:59"/>
    <d v="2024-12-11T00:00:00"/>
    <d v="1899-12-30T14:11:13"/>
    <d v="2024-12-11T00:00:00"/>
    <d v="1899-12-30T14:11:24"/>
    <x v="280"/>
    <x v="29"/>
    <s v="7030000480"/>
    <s v="FBO"/>
    <d v="1899-12-30T00:00:25"/>
    <x v="2381"/>
    <d v="1899-12-30T00:00:14"/>
    <s v="Granel"/>
    <s v="E001"/>
    <x v="2"/>
    <d v="1899-12-30T00:00:25"/>
    <d v="1899-12-30T00:00:11"/>
    <x v="7"/>
    <x v="7"/>
    <x v="4"/>
    <x v="0"/>
    <n v="1"/>
    <n v="0"/>
    <x v="1"/>
    <x v="0"/>
    <x v="0"/>
    <n v="1"/>
    <x v="4"/>
    <x v="1"/>
    <d v="1899-12-30T00:00:14"/>
    <d v="1899-12-30T00:00:14"/>
    <x v="0"/>
    <m/>
    <m/>
    <d v="1899-12-30T00:00:00"/>
    <d v="1899-12-30T00:00:25"/>
    <n v="4"/>
    <d v="1899-12-30T00:00:14"/>
    <n v="0.41666666666412056"/>
    <x v="8"/>
    <x v="1"/>
  </r>
  <r>
    <x v="11"/>
    <s v=""/>
    <x v="0"/>
    <x v="1310"/>
    <s v="E3975CCV"/>
    <d v="2024-12-11T00:00:00"/>
    <x v="1"/>
    <s v="200225"/>
    <x v="54"/>
    <s v="PA"/>
    <x v="2"/>
    <x v="0"/>
    <d v="2024-12-11T00:00:00"/>
    <d v="1899-12-30T15:22:33"/>
    <d v="2024-12-11T00:00:00"/>
    <d v="1899-12-30T15:22:45"/>
    <d v="2024-12-11T00:00:00"/>
    <d v="1899-12-30T15:23:08"/>
    <x v="280"/>
    <x v="29"/>
    <s v="7030000481"/>
    <s v="FBO"/>
    <d v="1899-12-30T00:00:35"/>
    <x v="1730"/>
    <d v="1899-12-30T00:00:12"/>
    <s v="Granel"/>
    <s v="E001"/>
    <x v="2"/>
    <d v="1899-12-30T00:00:35"/>
    <d v="1899-12-30T00:00:23"/>
    <x v="14"/>
    <x v="7"/>
    <x v="4"/>
    <x v="0"/>
    <n v="1"/>
    <n v="0"/>
    <x v="1"/>
    <x v="0"/>
    <x v="0"/>
    <n v="1"/>
    <x v="4"/>
    <x v="1"/>
    <d v="1899-12-30T00:00:12"/>
    <d v="1899-12-30T00:00:12"/>
    <x v="0"/>
    <m/>
    <m/>
    <d v="1899-12-30T00:00:00"/>
    <d v="1899-12-30T00:00:35"/>
    <n v="4"/>
    <d v="1899-12-30T00:00:12"/>
    <n v="0.58333333332964088"/>
    <x v="6"/>
    <x v="1"/>
  </r>
  <r>
    <x v="11"/>
    <s v=""/>
    <x v="0"/>
    <x v="1308"/>
    <m/>
    <d v="2024-12-11T00:00:00"/>
    <x v="1"/>
    <s v="200225"/>
    <x v="54"/>
    <s v="PA"/>
    <x v="2"/>
    <x v="0"/>
    <d v="2024-12-11T00:00:00"/>
    <d v="1899-12-30T15:59:53"/>
    <d v="2024-12-11T00:00:00"/>
    <d v="1899-12-30T16:00:14"/>
    <d v="2024-12-11T00:00:00"/>
    <d v="1899-12-30T16:00:45"/>
    <x v="280"/>
    <x v="29"/>
    <s v="7030000482"/>
    <s v="FBO"/>
    <d v="1899-12-30T00:00:52"/>
    <x v="1841"/>
    <d v="1899-12-30T00:00:21"/>
    <s v="Granel"/>
    <s v="E001"/>
    <x v="2"/>
    <d v="1899-12-30T00:00:52"/>
    <d v="1899-12-30T00:00:31"/>
    <x v="14"/>
    <x v="7"/>
    <x v="4"/>
    <x v="0"/>
    <n v="1"/>
    <n v="0"/>
    <x v="1"/>
    <x v="0"/>
    <x v="0"/>
    <n v="1"/>
    <x v="4"/>
    <x v="1"/>
    <d v="1899-12-30T00:00:21"/>
    <d v="1899-12-30T00:00:21"/>
    <x v="0"/>
    <m/>
    <m/>
    <d v="1899-12-30T00:00:00"/>
    <d v="1899-12-30T00:00:52"/>
    <n v="4"/>
    <d v="1899-12-30T00:00:21"/>
    <n v="0.86666666666403103"/>
    <x v="9"/>
    <x v="1"/>
  </r>
  <r>
    <x v="11"/>
    <s v=""/>
    <x v="0"/>
    <x v="1310"/>
    <s v="E3975CCV"/>
    <d v="2024-12-11T00:00:00"/>
    <x v="1"/>
    <s v="200225"/>
    <x v="54"/>
    <s v="PA"/>
    <x v="2"/>
    <x v="0"/>
    <d v="2024-12-11T00:00:00"/>
    <d v="1899-12-30T17:22:42"/>
    <d v="2024-12-11T00:00:00"/>
    <d v="1899-12-30T17:22:53"/>
    <d v="2024-12-11T00:00:00"/>
    <d v="1899-12-30T17:23:08"/>
    <x v="280"/>
    <x v="29"/>
    <s v="7030000483"/>
    <s v="FBO"/>
    <d v="1899-12-30T00:00:26"/>
    <x v="1760"/>
    <d v="1899-12-30T00:00:11"/>
    <s v="Granel"/>
    <s v="E001"/>
    <x v="2"/>
    <d v="1899-12-30T00:00:26"/>
    <d v="1899-12-30T00:00:15"/>
    <x v="8"/>
    <x v="7"/>
    <x v="4"/>
    <x v="0"/>
    <n v="1"/>
    <n v="0"/>
    <x v="1"/>
    <x v="0"/>
    <x v="0"/>
    <n v="1"/>
    <x v="4"/>
    <x v="1"/>
    <d v="1899-12-30T00:00:11"/>
    <d v="1899-12-30T00:00:11"/>
    <x v="0"/>
    <m/>
    <m/>
    <d v="1899-12-30T00:00:00"/>
    <d v="1899-12-30T00:00:26"/>
    <n v="4"/>
    <d v="1899-12-30T00:00:11"/>
    <n v="0.43333333333920976"/>
    <x v="10"/>
    <x v="1"/>
  </r>
  <r>
    <x v="11"/>
    <s v=""/>
    <x v="0"/>
    <x v="1308"/>
    <m/>
    <d v="2024-12-12T00:00:00"/>
    <x v="1"/>
    <s v="200225"/>
    <x v="54"/>
    <s v="PA"/>
    <x v="2"/>
    <x v="0"/>
    <d v="2024-12-12T00:00:00"/>
    <d v="1899-12-30T09:07:50"/>
    <d v="2024-12-12T00:00:00"/>
    <d v="1899-12-30T09:08:04"/>
    <d v="2024-12-12T00:00:00"/>
    <d v="1899-12-30T09:08:27"/>
    <x v="280"/>
    <x v="29"/>
    <s v="7030000484"/>
    <s v="FBO"/>
    <d v="1899-12-30T00:00:37"/>
    <x v="1730"/>
    <d v="1899-12-30T00:00:14"/>
    <s v="Granel"/>
    <s v="E001"/>
    <x v="2"/>
    <d v="1899-12-30T00:00:37"/>
    <d v="1899-12-30T00:00:23"/>
    <x v="3"/>
    <x v="8"/>
    <x v="4"/>
    <x v="0"/>
    <n v="1"/>
    <n v="0"/>
    <x v="1"/>
    <x v="0"/>
    <x v="0"/>
    <n v="1"/>
    <x v="4"/>
    <x v="1"/>
    <d v="1899-12-30T00:00:14"/>
    <d v="1899-12-30T00:00:14"/>
    <x v="0"/>
    <m/>
    <m/>
    <d v="1899-12-30T00:00:00"/>
    <d v="1899-12-30T00:00:37"/>
    <n v="5"/>
    <d v="1899-12-30T00:00:14"/>
    <n v="0.61666666668005909"/>
    <x v="2"/>
    <x v="1"/>
  </r>
  <r>
    <x v="11"/>
    <s v=""/>
    <x v="0"/>
    <x v="1308"/>
    <m/>
    <d v="2024-12-12T00:00:00"/>
    <x v="1"/>
    <s v="200225"/>
    <x v="54"/>
    <s v="PA"/>
    <x v="2"/>
    <x v="0"/>
    <d v="2024-12-12T00:00:00"/>
    <d v="1899-12-30T11:02:01"/>
    <d v="2024-12-12T00:00:00"/>
    <d v="1899-12-30T11:02:17"/>
    <d v="2024-12-12T00:00:00"/>
    <d v="1899-12-30T11:02:43"/>
    <x v="280"/>
    <x v="29"/>
    <s v="7030000485"/>
    <s v="FBO"/>
    <d v="1899-12-30T00:00:42"/>
    <x v="1833"/>
    <d v="1899-12-30T00:00:16"/>
    <s v="Granel"/>
    <s v="E001"/>
    <x v="2"/>
    <d v="1899-12-30T00:00:42"/>
    <d v="1899-12-30T00:00:26"/>
    <x v="5"/>
    <x v="8"/>
    <x v="4"/>
    <x v="0"/>
    <n v="1"/>
    <n v="0"/>
    <x v="1"/>
    <x v="0"/>
    <x v="0"/>
    <n v="1"/>
    <x v="4"/>
    <x v="1"/>
    <d v="1899-12-30T00:00:16"/>
    <d v="1899-12-30T00:00:16"/>
    <x v="0"/>
    <m/>
    <m/>
    <d v="1899-12-30T00:00:00"/>
    <d v="1899-12-30T00:00:42"/>
    <n v="5"/>
    <d v="1899-12-30T00:00:16"/>
    <n v="0.69999999999835083"/>
    <x v="4"/>
    <x v="1"/>
  </r>
  <r>
    <x v="11"/>
    <s v=""/>
    <x v="0"/>
    <x v="1309"/>
    <m/>
    <d v="2024-12-12T00:00:00"/>
    <x v="1"/>
    <s v="200225"/>
    <x v="54"/>
    <s v="PA"/>
    <x v="2"/>
    <x v="0"/>
    <d v="2024-12-12T00:00:00"/>
    <d v="1899-12-30T12:34:35"/>
    <d v="2024-12-12T00:00:00"/>
    <d v="1899-12-30T12:34:51"/>
    <d v="2024-12-12T00:00:00"/>
    <d v="1899-12-30T12:35:43"/>
    <x v="280"/>
    <x v="31"/>
    <s v="7030000486"/>
    <s v="FBO"/>
    <d v="1899-12-30T00:01:08"/>
    <x v="3481"/>
    <d v="1899-12-30T00:00:16"/>
    <s v="Granel"/>
    <s v="E001"/>
    <x v="2"/>
    <d v="1899-12-30T00:01:08"/>
    <d v="1899-12-30T00:00:52"/>
    <x v="6"/>
    <x v="8"/>
    <x v="4"/>
    <x v="0"/>
    <n v="1"/>
    <n v="0"/>
    <x v="1"/>
    <x v="0"/>
    <x v="0"/>
    <n v="1"/>
    <x v="4"/>
    <x v="1"/>
    <d v="1899-12-30T00:00:16"/>
    <d v="1899-12-30T00:00:16"/>
    <x v="0"/>
    <m/>
    <m/>
    <d v="1899-12-30T00:00:00"/>
    <d v="1899-12-30T00:01:08"/>
    <n v="5"/>
    <d v="1899-12-30T00:00:16"/>
    <n v="1.1333333333377205"/>
    <x v="5"/>
    <x v="1"/>
  </r>
  <r>
    <x v="11"/>
    <s v=""/>
    <x v="0"/>
    <x v="1311"/>
    <s v="E8946JVD"/>
    <d v="2024-12-12T00:00:00"/>
    <x v="1"/>
    <s v="200225"/>
    <x v="54"/>
    <s v="PA"/>
    <x v="2"/>
    <x v="0"/>
    <d v="2024-12-12T00:00:00"/>
    <d v="1899-12-30T14:09:39"/>
    <d v="2024-12-12T00:00:00"/>
    <d v="1899-12-30T14:09:53"/>
    <d v="2024-12-12T00:00:00"/>
    <d v="1899-12-30T14:10:20"/>
    <x v="280"/>
    <x v="29"/>
    <s v="7030000487"/>
    <s v="FBO"/>
    <d v="1899-12-30T00:00:41"/>
    <x v="1806"/>
    <d v="1899-12-30T00:00:14"/>
    <s v="Granel"/>
    <s v="E001"/>
    <x v="2"/>
    <d v="1899-12-30T00:00:41"/>
    <d v="1899-12-30T00:00:27"/>
    <x v="7"/>
    <x v="8"/>
    <x v="4"/>
    <x v="0"/>
    <n v="1"/>
    <n v="0"/>
    <x v="1"/>
    <x v="0"/>
    <x v="0"/>
    <n v="1"/>
    <x v="4"/>
    <x v="1"/>
    <d v="1899-12-30T00:00:14"/>
    <d v="1899-12-30T00:00:14"/>
    <x v="0"/>
    <m/>
    <m/>
    <d v="1899-12-30T00:00:00"/>
    <d v="1899-12-30T00:00:41"/>
    <n v="5"/>
    <d v="1899-12-30T00:00:14"/>
    <n v="0.68333333333765012"/>
    <x v="8"/>
    <x v="1"/>
  </r>
  <r>
    <x v="11"/>
    <s v=""/>
    <x v="0"/>
    <x v="1312"/>
    <s v="E6823FDR"/>
    <d v="2024-12-12T00:00:00"/>
    <x v="1"/>
    <s v="200225"/>
    <x v="54"/>
    <s v="PA"/>
    <x v="2"/>
    <x v="0"/>
    <d v="2024-12-12T00:00:00"/>
    <d v="1899-12-30T16:26:42"/>
    <d v="2024-12-12T00:00:00"/>
    <d v="1899-12-30T16:26:52"/>
    <d v="2024-12-12T00:00:00"/>
    <d v="1899-12-30T16:27:12"/>
    <x v="280"/>
    <x v="30"/>
    <s v="7030000488"/>
    <s v="FBO"/>
    <d v="1899-12-30T00:00:30"/>
    <x v="2365"/>
    <d v="1899-12-30T00:00:10"/>
    <s v="Granel"/>
    <s v="E001"/>
    <x v="2"/>
    <d v="1899-12-30T00:00:30"/>
    <d v="1899-12-30T00:00:20"/>
    <x v="10"/>
    <x v="8"/>
    <x v="4"/>
    <x v="0"/>
    <n v="1"/>
    <n v="0"/>
    <x v="1"/>
    <x v="0"/>
    <x v="0"/>
    <n v="1"/>
    <x v="4"/>
    <x v="1"/>
    <d v="1899-12-30T00:00:10"/>
    <d v="1899-12-30T00:00:10"/>
    <x v="0"/>
    <m/>
    <m/>
    <d v="1899-12-30T00:00:00"/>
    <d v="1899-12-30T00:00:30"/>
    <n v="5"/>
    <d v="1899-12-30T00:00:10"/>
    <n v="0.50000000001126921"/>
    <x v="9"/>
    <x v="1"/>
  </r>
  <r>
    <x v="11"/>
    <s v=""/>
    <x v="0"/>
    <x v="1308"/>
    <m/>
    <d v="2024-12-12T00:00:00"/>
    <x v="1"/>
    <s v="200225"/>
    <x v="54"/>
    <s v="PA"/>
    <x v="2"/>
    <x v="0"/>
    <d v="2024-12-12T00:00:00"/>
    <d v="1899-12-30T16:47:41"/>
    <d v="2024-12-12T00:00:00"/>
    <d v="1899-12-30T16:47:55"/>
    <d v="2024-12-12T00:00:00"/>
    <d v="1899-12-30T16:48:08"/>
    <x v="280"/>
    <x v="29"/>
    <s v="7030000489"/>
    <s v="FBO"/>
    <d v="1899-12-30T00:00:27"/>
    <x v="1937"/>
    <d v="1899-12-30T00:00:14"/>
    <s v="Granel"/>
    <s v="E001"/>
    <x v="2"/>
    <d v="1899-12-30T00:00:27"/>
    <d v="1899-12-30T00:00:13"/>
    <x v="10"/>
    <x v="8"/>
    <x v="4"/>
    <x v="0"/>
    <n v="1"/>
    <n v="0"/>
    <x v="1"/>
    <x v="0"/>
    <x v="0"/>
    <n v="1"/>
    <x v="4"/>
    <x v="1"/>
    <d v="1899-12-30T00:00:14"/>
    <d v="1899-12-30T00:00:14"/>
    <x v="0"/>
    <m/>
    <m/>
    <d v="1899-12-30T00:00:00"/>
    <d v="1899-12-30T00:00:27"/>
    <n v="5"/>
    <d v="1899-12-30T00:00:14"/>
    <n v="0.45000000000007034"/>
    <x v="9"/>
    <x v="1"/>
  </r>
  <r>
    <x v="11"/>
    <s v=""/>
    <x v="0"/>
    <x v="1308"/>
    <m/>
    <d v="2024-12-13T00:00:00"/>
    <x v="1"/>
    <s v="200225"/>
    <x v="54"/>
    <s v="PA"/>
    <x v="2"/>
    <x v="0"/>
    <d v="2024-12-13T00:00:00"/>
    <d v="1899-12-30T08:36:07"/>
    <d v="2024-12-13T00:00:00"/>
    <d v="1899-12-30T08:36:29"/>
    <d v="2024-12-13T00:00:00"/>
    <d v="1899-12-30T08:36:49"/>
    <x v="280"/>
    <x v="29"/>
    <s v="7030000490"/>
    <s v="FBO"/>
    <d v="1899-12-30T00:00:42"/>
    <x v="2365"/>
    <d v="1899-12-30T00:00:22"/>
    <s v="Granel"/>
    <s v="E001"/>
    <x v="2"/>
    <d v="1899-12-30T00:00:42"/>
    <d v="1899-12-30T00:00:20"/>
    <x v="2"/>
    <x v="9"/>
    <x v="4"/>
    <x v="0"/>
    <n v="1"/>
    <n v="0"/>
    <x v="1"/>
    <x v="0"/>
    <x v="0"/>
    <n v="1"/>
    <x v="4"/>
    <x v="1"/>
    <d v="1899-12-30T00:00:22"/>
    <d v="1899-12-30T00:00:22"/>
    <x v="0"/>
    <m/>
    <m/>
    <d v="1899-12-30T00:00:00"/>
    <d v="1899-12-30T00:00:42"/>
    <n v="6"/>
    <d v="1899-12-30T00:00:22"/>
    <n v="0.69999999999843077"/>
    <x v="1"/>
    <x v="1"/>
  </r>
  <r>
    <x v="11"/>
    <s v=""/>
    <x v="0"/>
    <x v="1309"/>
    <m/>
    <d v="2024-12-13T00:00:00"/>
    <x v="1"/>
    <s v="200225"/>
    <x v="54"/>
    <s v="PA"/>
    <x v="2"/>
    <x v="0"/>
    <d v="2024-12-13T00:00:00"/>
    <d v="1899-12-30T10:21:00"/>
    <d v="2024-12-13T00:00:00"/>
    <d v="1899-12-30T10:21:34"/>
    <d v="2024-12-13T00:00:00"/>
    <d v="1899-12-30T10:21:56"/>
    <x v="280"/>
    <x v="31"/>
    <s v="7030000491"/>
    <s v="FBO"/>
    <d v="1899-12-30T00:00:56"/>
    <x v="1493"/>
    <d v="1899-12-30T00:00:34"/>
    <s v="Granel"/>
    <s v="E001"/>
    <x v="2"/>
    <d v="1899-12-30T00:00:56"/>
    <d v="1899-12-30T00:00:22"/>
    <x v="4"/>
    <x v="9"/>
    <x v="4"/>
    <x v="0"/>
    <n v="1"/>
    <n v="0"/>
    <x v="1"/>
    <x v="0"/>
    <x v="0"/>
    <n v="1"/>
    <x v="4"/>
    <x v="1"/>
    <d v="1899-12-30T00:00:34"/>
    <d v="1899-12-30T00:00:34"/>
    <x v="0"/>
    <m/>
    <m/>
    <d v="1899-12-30T00:00:00"/>
    <d v="1899-12-30T00:00:56"/>
    <n v="6"/>
    <d v="1899-12-30T00:00:34"/>
    <n v="0.9333333333359306"/>
    <x v="3"/>
    <x v="1"/>
  </r>
  <r>
    <x v="11"/>
    <s v=""/>
    <x v="0"/>
    <x v="1308"/>
    <m/>
    <d v="2024-12-13T00:00:00"/>
    <x v="1"/>
    <s v="200225"/>
    <x v="54"/>
    <s v="PA"/>
    <x v="2"/>
    <x v="0"/>
    <d v="2024-12-13T00:00:00"/>
    <d v="1899-12-30T13:04:35"/>
    <d v="2024-12-13T00:00:00"/>
    <d v="1899-12-30T13:05:33"/>
    <d v="2024-12-13T00:00:00"/>
    <d v="1899-12-30T13:06:05"/>
    <x v="280"/>
    <x v="29"/>
    <s v="7030000492"/>
    <s v="FBO"/>
    <d v="1899-12-30T00:01:30"/>
    <x v="2360"/>
    <d v="1899-12-30T00:00:58"/>
    <s v="Granel"/>
    <s v="E001"/>
    <x v="2"/>
    <d v="1899-12-30T00:01:30"/>
    <d v="1899-12-30T00:00:32"/>
    <x v="9"/>
    <x v="9"/>
    <x v="4"/>
    <x v="0"/>
    <n v="1"/>
    <n v="0"/>
    <x v="1"/>
    <x v="0"/>
    <x v="0"/>
    <n v="1"/>
    <x v="4"/>
    <x v="1"/>
    <d v="1899-12-30T00:00:58"/>
    <d v="1899-12-30T00:00:58"/>
    <x v="0"/>
    <m/>
    <m/>
    <d v="1899-12-30T00:00:00"/>
    <d v="1899-12-30T00:01:30"/>
    <n v="6"/>
    <d v="1899-12-30T00:00:58"/>
    <n v="1.4999999999904823"/>
    <x v="13"/>
    <x v="1"/>
  </r>
  <r>
    <x v="11"/>
    <s v=""/>
    <x v="0"/>
    <x v="1311"/>
    <s v="E8946JVD"/>
    <d v="2024-12-13T00:00:00"/>
    <x v="1"/>
    <s v="200225"/>
    <x v="54"/>
    <s v="PA"/>
    <x v="2"/>
    <x v="0"/>
    <d v="2024-12-13T00:00:00"/>
    <d v="1899-12-30T14:02:44"/>
    <d v="2024-12-13T00:00:00"/>
    <d v="1899-12-30T14:02:58"/>
    <d v="2024-12-13T00:00:00"/>
    <d v="1899-12-30T14:03:14"/>
    <x v="280"/>
    <x v="29"/>
    <s v="7030000493"/>
    <s v="FBO"/>
    <d v="1899-12-30T00:00:30"/>
    <x v="1793"/>
    <d v="1899-12-30T00:00:14"/>
    <s v="Granel"/>
    <s v="E001"/>
    <x v="2"/>
    <d v="1899-12-30T00:00:30"/>
    <d v="1899-12-30T00:00:16"/>
    <x v="7"/>
    <x v="9"/>
    <x v="4"/>
    <x v="0"/>
    <n v="1"/>
    <n v="0"/>
    <x v="1"/>
    <x v="0"/>
    <x v="0"/>
    <n v="1"/>
    <x v="4"/>
    <x v="1"/>
    <d v="1899-12-30T00:00:14"/>
    <d v="1899-12-30T00:00:14"/>
    <x v="0"/>
    <m/>
    <m/>
    <d v="1899-12-30T00:00:00"/>
    <d v="1899-12-30T00:00:30"/>
    <n v="6"/>
    <d v="1899-12-30T00:00:14"/>
    <n v="0.49999999999688072"/>
    <x v="8"/>
    <x v="1"/>
  </r>
  <r>
    <x v="11"/>
    <s v=""/>
    <x v="0"/>
    <x v="1310"/>
    <s v="E3975CCV"/>
    <d v="2024-12-13T00:00:00"/>
    <x v="1"/>
    <s v="200225"/>
    <x v="54"/>
    <s v="PA"/>
    <x v="2"/>
    <x v="0"/>
    <d v="2024-12-13T00:00:00"/>
    <d v="1899-12-30T14:02:26"/>
    <d v="2024-12-13T00:00:00"/>
    <d v="1899-12-30T14:02:38"/>
    <d v="2024-12-13T00:00:00"/>
    <d v="1899-12-30T14:02:55"/>
    <x v="280"/>
    <x v="30"/>
    <s v="7030000494"/>
    <s v="FBO"/>
    <d v="1899-12-30T00:00:29"/>
    <x v="1768"/>
    <d v="1899-12-30T00:00:12"/>
    <s v="Granel"/>
    <s v="E001"/>
    <x v="2"/>
    <d v="1899-12-30T00:00:29"/>
    <d v="1899-12-30T00:00:17"/>
    <x v="7"/>
    <x v="9"/>
    <x v="4"/>
    <x v="0"/>
    <n v="1"/>
    <n v="0"/>
    <x v="1"/>
    <x v="0"/>
    <x v="0"/>
    <n v="1"/>
    <x v="4"/>
    <x v="1"/>
    <d v="1899-12-30T00:00:12"/>
    <d v="1899-12-30T00:00:12"/>
    <x v="0"/>
    <m/>
    <m/>
    <d v="1899-12-30T00:00:00"/>
    <d v="1899-12-30T00:00:29"/>
    <n v="6"/>
    <d v="1899-12-30T00:00:12"/>
    <n v="0.48333333333602013"/>
    <x v="8"/>
    <x v="1"/>
  </r>
  <r>
    <x v="11"/>
    <s v=""/>
    <x v="0"/>
    <x v="1308"/>
    <m/>
    <d v="2024-12-13T00:00:00"/>
    <x v="1"/>
    <s v="200225"/>
    <x v="54"/>
    <s v="PA"/>
    <x v="2"/>
    <x v="0"/>
    <d v="2024-12-13T00:00:00"/>
    <d v="1899-12-30T16:29:41"/>
    <d v="2024-12-13T00:00:00"/>
    <d v="1899-12-30T16:30:00"/>
    <d v="2024-12-13T00:00:00"/>
    <d v="1899-12-30T16:30:32"/>
    <x v="280"/>
    <x v="29"/>
    <s v="7030000495"/>
    <s v="FBO"/>
    <d v="1899-12-30T00:00:51"/>
    <x v="2360"/>
    <d v="1899-12-30T00:00:19"/>
    <s v="Granel"/>
    <s v="E001"/>
    <x v="2"/>
    <d v="1899-12-30T00:00:51"/>
    <d v="1899-12-30T00:00:32"/>
    <x v="10"/>
    <x v="9"/>
    <x v="4"/>
    <x v="0"/>
    <n v="1"/>
    <n v="0"/>
    <x v="1"/>
    <x v="0"/>
    <x v="0"/>
    <n v="1"/>
    <x v="4"/>
    <x v="1"/>
    <d v="1899-12-30T00:00:19"/>
    <d v="1899-12-30T00:00:19"/>
    <x v="0"/>
    <m/>
    <m/>
    <d v="1899-12-30T00:00:00"/>
    <d v="1899-12-30T00:00:51"/>
    <n v="6"/>
    <d v="1899-12-30T00:00:19"/>
    <n v="0.85000000000317044"/>
    <x v="9"/>
    <x v="1"/>
  </r>
  <r>
    <x v="11"/>
    <s v=""/>
    <x v="0"/>
    <x v="1308"/>
    <m/>
    <d v="2024-12-16T00:00:00"/>
    <x v="1"/>
    <s v="200225"/>
    <x v="54"/>
    <s v="PA"/>
    <x v="2"/>
    <x v="0"/>
    <d v="2024-12-16T00:00:00"/>
    <d v="1899-12-30T08:57:44"/>
    <d v="2024-12-16T00:00:00"/>
    <d v="1899-12-30T08:58:08"/>
    <d v="2024-12-16T00:00:00"/>
    <d v="1899-12-30T08:58:23"/>
    <x v="280"/>
    <x v="32"/>
    <s v="7030000498"/>
    <s v="FBO"/>
    <d v="1899-12-30T00:00:39"/>
    <x v="1760"/>
    <d v="1899-12-30T00:00:24"/>
    <s v="Granel"/>
    <s v="E001"/>
    <x v="2"/>
    <d v="1899-12-30T00:00:39"/>
    <d v="1899-12-30T00:00:15"/>
    <x v="2"/>
    <x v="11"/>
    <x v="5"/>
    <x v="0"/>
    <n v="1"/>
    <n v="0"/>
    <x v="1"/>
    <x v="0"/>
    <x v="0"/>
    <n v="1"/>
    <x v="4"/>
    <x v="1"/>
    <d v="1899-12-30T00:00:24"/>
    <d v="1899-12-30T00:00:24"/>
    <x v="0"/>
    <m/>
    <m/>
    <d v="1899-12-30T00:00:00"/>
    <d v="1899-12-30T00:00:39"/>
    <n v="2"/>
    <d v="1899-12-30T00:00:24"/>
    <n v="0.6499999999872319"/>
    <x v="1"/>
    <x v="1"/>
  </r>
  <r>
    <x v="11"/>
    <s v=""/>
    <x v="0"/>
    <x v="1308"/>
    <m/>
    <d v="2024-12-16T00:00:00"/>
    <x v="1"/>
    <s v="200225"/>
    <x v="54"/>
    <s v="PA"/>
    <x v="2"/>
    <x v="0"/>
    <d v="2024-12-16T00:00:00"/>
    <d v="1899-12-30T11:02:12"/>
    <d v="2024-12-16T00:00:00"/>
    <d v="1899-12-30T11:02:22"/>
    <d v="2024-12-16T00:00:00"/>
    <d v="1899-12-30T11:02:45"/>
    <x v="280"/>
    <x v="32"/>
    <s v="7030000499"/>
    <s v="FBO"/>
    <d v="1899-12-30T00:00:33"/>
    <x v="1730"/>
    <d v="1899-12-30T00:00:10"/>
    <s v="Granel"/>
    <s v="E001"/>
    <x v="2"/>
    <d v="1899-12-30T00:00:33"/>
    <d v="1899-12-30T00:00:23"/>
    <x v="5"/>
    <x v="11"/>
    <x v="5"/>
    <x v="0"/>
    <n v="1"/>
    <n v="0"/>
    <x v="1"/>
    <x v="0"/>
    <x v="0"/>
    <n v="1"/>
    <x v="4"/>
    <x v="1"/>
    <d v="1899-12-30T00:00:10"/>
    <d v="1899-12-30T00:00:10"/>
    <x v="0"/>
    <m/>
    <m/>
    <d v="1899-12-30T00:00:00"/>
    <d v="1899-12-30T00:00:33"/>
    <n v="2"/>
    <d v="1899-12-30T00:00:10"/>
    <n v="0.55000000000799965"/>
    <x v="4"/>
    <x v="1"/>
  </r>
  <r>
    <x v="11"/>
    <s v=""/>
    <x v="0"/>
    <x v="1308"/>
    <m/>
    <d v="2024-12-16T00:00:00"/>
    <x v="1"/>
    <s v="200225"/>
    <x v="54"/>
    <s v="PA"/>
    <x v="2"/>
    <x v="0"/>
    <d v="2024-12-16T00:00:00"/>
    <d v="1899-12-30T12:45:39"/>
    <d v="2024-12-16T00:00:00"/>
    <d v="1899-12-30T12:45:49"/>
    <d v="2024-12-16T00:00:00"/>
    <d v="1899-12-30T12:46:01"/>
    <x v="280"/>
    <x v="32"/>
    <s v="7030000500"/>
    <s v="FBO"/>
    <d v="1899-12-30T00:00:22"/>
    <x v="2095"/>
    <d v="1899-12-30T00:00:10"/>
    <s v="Granel"/>
    <s v="E001"/>
    <x v="2"/>
    <d v="1899-12-30T00:00:22"/>
    <d v="1899-12-30T00:00:12"/>
    <x v="6"/>
    <x v="11"/>
    <x v="5"/>
    <x v="0"/>
    <n v="1"/>
    <n v="0"/>
    <x v="1"/>
    <x v="0"/>
    <x v="0"/>
    <n v="1"/>
    <x v="4"/>
    <x v="1"/>
    <d v="1899-12-30T00:00:10"/>
    <d v="1899-12-30T00:00:10"/>
    <x v="0"/>
    <m/>
    <m/>
    <d v="1899-12-30T00:00:00"/>
    <d v="1899-12-30T00:00:22"/>
    <n v="2"/>
    <d v="1899-12-30T00:00:10"/>
    <n v="0.36666666666731018"/>
    <x v="5"/>
    <x v="1"/>
  </r>
  <r>
    <x v="11"/>
    <s v=""/>
    <x v="0"/>
    <x v="1308"/>
    <m/>
    <d v="2024-12-16T00:00:00"/>
    <x v="1"/>
    <s v="200225"/>
    <x v="54"/>
    <s v="PA"/>
    <x v="2"/>
    <x v="0"/>
    <d v="2024-12-16T00:00:00"/>
    <d v="1899-12-30T15:42:27"/>
    <d v="2024-12-16T00:00:00"/>
    <d v="1899-12-30T15:42:50"/>
    <d v="2024-12-16T00:00:00"/>
    <d v="1899-12-30T15:43:14"/>
    <x v="280"/>
    <x v="29"/>
    <s v="7030000501"/>
    <s v="FBO"/>
    <d v="1899-12-30T00:00:47"/>
    <x v="1808"/>
    <d v="1899-12-30T00:00:23"/>
    <s v="Granel"/>
    <s v="E001"/>
    <x v="2"/>
    <d v="1899-12-30T00:00:47"/>
    <d v="1899-12-30T00:00:24"/>
    <x v="14"/>
    <x v="11"/>
    <x v="5"/>
    <x v="0"/>
    <n v="1"/>
    <n v="0"/>
    <x v="1"/>
    <x v="0"/>
    <x v="0"/>
    <n v="1"/>
    <x v="4"/>
    <x v="1"/>
    <d v="1899-12-30T00:00:23"/>
    <d v="1899-12-30T00:00:23"/>
    <x v="0"/>
    <m/>
    <m/>
    <d v="1899-12-30T00:00:00"/>
    <d v="1899-12-30T00:00:47"/>
    <n v="2"/>
    <d v="1899-12-30T00:00:23"/>
    <n v="0.78333333333111099"/>
    <x v="6"/>
    <x v="1"/>
  </r>
  <r>
    <x v="11"/>
    <s v=""/>
    <x v="0"/>
    <x v="1313"/>
    <s v="E6823FDR"/>
    <d v="2024-12-16T00:00:00"/>
    <x v="1"/>
    <s v="200225"/>
    <x v="54"/>
    <s v="PA"/>
    <x v="2"/>
    <x v="0"/>
    <d v="2024-12-16T00:00:00"/>
    <d v="1899-12-30T16:11:45"/>
    <d v="2024-12-16T00:00:00"/>
    <d v="1899-12-30T16:12:08"/>
    <d v="2024-12-16T00:00:00"/>
    <d v="1899-12-30T16:12:22"/>
    <x v="280"/>
    <x v="30"/>
    <s v="7030000502"/>
    <s v="FBO"/>
    <d v="1899-12-30T00:00:37"/>
    <x v="1936"/>
    <d v="1899-12-30T00:00:23"/>
    <s v="Granel"/>
    <s v="E001"/>
    <x v="2"/>
    <d v="1899-12-30T00:00:37"/>
    <d v="1899-12-30T00:00:14"/>
    <x v="10"/>
    <x v="11"/>
    <x v="5"/>
    <x v="0"/>
    <n v="1"/>
    <n v="0"/>
    <x v="1"/>
    <x v="0"/>
    <x v="0"/>
    <n v="1"/>
    <x v="4"/>
    <x v="1"/>
    <d v="1899-12-30T00:00:23"/>
    <d v="1899-12-30T00:00:23"/>
    <x v="0"/>
    <m/>
    <m/>
    <d v="1899-12-30T00:00:00"/>
    <d v="1899-12-30T00:00:37"/>
    <n v="2"/>
    <d v="1899-12-30T00:00:23"/>
    <n v="0.61666666666559067"/>
    <x v="9"/>
    <x v="1"/>
  </r>
  <r>
    <x v="11"/>
    <s v=""/>
    <x v="0"/>
    <x v="1310"/>
    <s v="E3975CCV"/>
    <d v="2024-12-16T00:00:00"/>
    <x v="1"/>
    <s v="200225"/>
    <x v="54"/>
    <s v="PA"/>
    <x v="2"/>
    <x v="0"/>
    <d v="2024-12-16T00:00:00"/>
    <d v="1899-12-30T16:27:53"/>
    <d v="2024-12-16T00:00:00"/>
    <d v="1899-12-30T16:28:21"/>
    <d v="2024-12-16T00:00:00"/>
    <d v="1899-12-30T16:28:35"/>
    <x v="280"/>
    <x v="30"/>
    <s v="7030000503"/>
    <s v="FBO"/>
    <d v="1899-12-30T00:00:42"/>
    <x v="1936"/>
    <d v="1899-12-30T00:00:28"/>
    <s v="Granel"/>
    <s v="E001"/>
    <x v="2"/>
    <d v="1899-12-30T00:00:42"/>
    <d v="1899-12-30T00:00:14"/>
    <x v="10"/>
    <x v="11"/>
    <x v="5"/>
    <x v="0"/>
    <n v="1"/>
    <n v="0"/>
    <x v="1"/>
    <x v="0"/>
    <x v="0"/>
    <n v="1"/>
    <x v="4"/>
    <x v="1"/>
    <d v="1899-12-30T00:00:28"/>
    <d v="1899-12-30T00:00:28"/>
    <x v="0"/>
    <m/>
    <m/>
    <d v="1899-12-30T00:00:00"/>
    <d v="1899-12-30T00:00:42"/>
    <n v="2"/>
    <d v="1899-12-30T00:00:28"/>
    <n v="0.6999999999985107"/>
    <x v="9"/>
    <x v="1"/>
  </r>
  <r>
    <x v="11"/>
    <s v=""/>
    <x v="0"/>
    <x v="1308"/>
    <m/>
    <d v="2024-12-16T00:00:00"/>
    <x v="1"/>
    <s v="200225"/>
    <x v="54"/>
    <s v="PA"/>
    <x v="2"/>
    <x v="0"/>
    <d v="2024-12-16T00:00:00"/>
    <d v="1899-12-30T17:30:59"/>
    <d v="2024-12-16T00:00:00"/>
    <d v="1899-12-30T17:31:16"/>
    <d v="2024-12-16T00:00:00"/>
    <d v="1899-12-30T17:31:32"/>
    <x v="280"/>
    <x v="29"/>
    <s v="7030000504"/>
    <s v="FBO"/>
    <d v="1899-12-30T00:00:33"/>
    <x v="1793"/>
    <d v="1899-12-30T00:00:17"/>
    <s v="Granel"/>
    <s v="E001"/>
    <x v="2"/>
    <d v="1899-12-30T00:00:33"/>
    <d v="1899-12-30T00:00:16"/>
    <x v="8"/>
    <x v="11"/>
    <x v="5"/>
    <x v="0"/>
    <n v="1"/>
    <n v="0"/>
    <x v="1"/>
    <x v="0"/>
    <x v="0"/>
    <n v="1"/>
    <x v="4"/>
    <x v="1"/>
    <d v="1899-12-30T00:00:17"/>
    <d v="1899-12-30T00:00:17"/>
    <x v="0"/>
    <m/>
    <m/>
    <d v="1899-12-30T00:00:00"/>
    <d v="1899-12-30T00:00:33"/>
    <n v="2"/>
    <d v="1899-12-30T00:00:17"/>
    <n v="0.54999999999353122"/>
    <x v="10"/>
    <x v="1"/>
  </r>
  <r>
    <x v="11"/>
    <s v=""/>
    <x v="0"/>
    <x v="1308"/>
    <m/>
    <d v="2024-12-17T00:00:00"/>
    <x v="1"/>
    <s v="200225"/>
    <x v="54"/>
    <s v="PA"/>
    <x v="2"/>
    <x v="0"/>
    <d v="2024-12-17T00:00:00"/>
    <d v="1899-12-30T08:46:07"/>
    <d v="2024-12-17T00:00:00"/>
    <d v="1899-12-30T08:46:19"/>
    <d v="2024-12-17T00:00:00"/>
    <d v="1899-12-30T08:46:37"/>
    <x v="280"/>
    <x v="32"/>
    <s v="7030000505"/>
    <s v="FBO"/>
    <d v="1899-12-30T00:00:30"/>
    <x v="1755"/>
    <d v="1899-12-30T00:00:12"/>
    <s v="Granel"/>
    <s v="E001"/>
    <x v="2"/>
    <d v="1899-12-30T00:00:30"/>
    <d v="1899-12-30T00:00:18"/>
    <x v="2"/>
    <x v="12"/>
    <x v="5"/>
    <x v="0"/>
    <n v="1"/>
    <n v="0"/>
    <x v="1"/>
    <x v="0"/>
    <x v="0"/>
    <n v="1"/>
    <x v="4"/>
    <x v="1"/>
    <d v="1899-12-30T00:00:12"/>
    <d v="1899-12-30T00:00:12"/>
    <x v="0"/>
    <m/>
    <m/>
    <d v="1899-12-30T00:00:00"/>
    <d v="1899-12-30T00:00:30"/>
    <n v="3"/>
    <d v="1899-12-30T00:00:12"/>
    <n v="0.49999999999680078"/>
    <x v="1"/>
    <x v="1"/>
  </r>
  <r>
    <x v="11"/>
    <s v=""/>
    <x v="0"/>
    <x v="1308"/>
    <m/>
    <d v="2024-12-17T00:00:00"/>
    <x v="1"/>
    <s v="200225"/>
    <x v="54"/>
    <s v="PA"/>
    <x v="2"/>
    <x v="0"/>
    <d v="2024-12-17T00:00:00"/>
    <d v="1899-12-30T10:15:36"/>
    <d v="2024-12-17T00:00:00"/>
    <d v="1899-12-30T10:15:46"/>
    <d v="2024-12-17T00:00:00"/>
    <d v="1899-12-30T10:15:59"/>
    <x v="280"/>
    <x v="32"/>
    <s v="7030000506"/>
    <s v="FBO"/>
    <d v="1899-12-30T00:00:23"/>
    <x v="1937"/>
    <d v="1899-12-30T00:00:10"/>
    <s v="Granel"/>
    <s v="E001"/>
    <x v="2"/>
    <d v="1899-12-30T00:00:23"/>
    <d v="1899-12-30T00:00:13"/>
    <x v="4"/>
    <x v="12"/>
    <x v="5"/>
    <x v="0"/>
    <n v="1"/>
    <n v="0"/>
    <x v="1"/>
    <x v="0"/>
    <x v="0"/>
    <n v="1"/>
    <x v="4"/>
    <x v="1"/>
    <d v="1899-12-30T00:00:10"/>
    <d v="1899-12-30T00:00:10"/>
    <x v="0"/>
    <m/>
    <m/>
    <d v="1899-12-30T00:00:00"/>
    <d v="1899-12-30T00:00:23"/>
    <n v="3"/>
    <d v="1899-12-30T00:00:10"/>
    <n v="0.38333333332801089"/>
    <x v="3"/>
    <x v="1"/>
  </r>
  <r>
    <x v="11"/>
    <s v=""/>
    <x v="0"/>
    <x v="1308"/>
    <m/>
    <d v="2024-12-17T00:00:00"/>
    <x v="1"/>
    <s v="200225"/>
    <x v="54"/>
    <s v="PA"/>
    <x v="2"/>
    <x v="0"/>
    <d v="2024-12-17T00:00:00"/>
    <d v="1899-12-30T12:14:42"/>
    <d v="2024-12-17T00:00:00"/>
    <d v="1899-12-30T12:14:56"/>
    <d v="2024-12-17T00:00:00"/>
    <d v="1899-12-30T12:15:13"/>
    <x v="280"/>
    <x v="32"/>
    <s v="7030000507"/>
    <s v="FBO"/>
    <d v="1899-12-30T00:00:31"/>
    <x v="1768"/>
    <d v="1899-12-30T00:00:14"/>
    <s v="Granel"/>
    <s v="E001"/>
    <x v="2"/>
    <d v="1899-12-30T00:00:31"/>
    <d v="1899-12-30T00:00:17"/>
    <x v="6"/>
    <x v="12"/>
    <x v="5"/>
    <x v="0"/>
    <n v="1"/>
    <n v="0"/>
    <x v="1"/>
    <x v="0"/>
    <x v="0"/>
    <n v="1"/>
    <x v="4"/>
    <x v="1"/>
    <d v="1899-12-30T00:00:14"/>
    <d v="1899-12-30T00:00:14"/>
    <x v="0"/>
    <m/>
    <m/>
    <d v="1899-12-30T00:00:00"/>
    <d v="1899-12-30T00:00:31"/>
    <n v="3"/>
    <d v="1899-12-30T00:00:14"/>
    <n v="0.51666666667196992"/>
    <x v="5"/>
    <x v="1"/>
  </r>
  <r>
    <x v="11"/>
    <s v=""/>
    <x v="0"/>
    <x v="1308"/>
    <m/>
    <d v="2024-12-17T00:00:00"/>
    <x v="1"/>
    <s v="200225"/>
    <x v="54"/>
    <s v="PA"/>
    <x v="2"/>
    <x v="0"/>
    <d v="2024-12-17T00:00:00"/>
    <d v="1899-12-30T15:10:12"/>
    <d v="2024-12-17T00:00:00"/>
    <d v="1899-12-30T15:10:32"/>
    <d v="2024-12-17T00:00:00"/>
    <d v="1899-12-30T15:10:46"/>
    <x v="280"/>
    <x v="30"/>
    <s v="7030000508"/>
    <s v="FBO"/>
    <d v="1899-12-30T00:00:34"/>
    <x v="1936"/>
    <d v="1899-12-30T00:00:20"/>
    <s v="Granel"/>
    <s v="E001"/>
    <x v="2"/>
    <d v="1899-12-30T00:00:34"/>
    <d v="1899-12-30T00:00:14"/>
    <x v="14"/>
    <x v="12"/>
    <x v="5"/>
    <x v="0"/>
    <n v="1"/>
    <n v="0"/>
    <x v="1"/>
    <x v="0"/>
    <x v="0"/>
    <n v="1"/>
    <x v="4"/>
    <x v="1"/>
    <d v="1899-12-30T00:00:20"/>
    <d v="1899-12-30T00:00:20"/>
    <x v="0"/>
    <m/>
    <m/>
    <d v="1899-12-30T00:00:00"/>
    <d v="1899-12-30T00:00:34"/>
    <n v="3"/>
    <d v="1899-12-30T00:00:20"/>
    <n v="0.56666666666878029"/>
    <x v="6"/>
    <x v="1"/>
  </r>
  <r>
    <x v="11"/>
    <s v=""/>
    <x v="0"/>
    <x v="1310"/>
    <s v="E3975CCV"/>
    <d v="2024-12-17T00:00:00"/>
    <x v="1"/>
    <s v="200225"/>
    <x v="54"/>
    <s v="PA"/>
    <x v="2"/>
    <x v="0"/>
    <d v="2024-12-17T00:00:00"/>
    <d v="1899-12-30T15:34:08"/>
    <d v="2024-12-17T00:00:00"/>
    <d v="1899-12-30T15:34:28"/>
    <d v="2024-12-17T00:00:00"/>
    <d v="1899-12-30T15:34:41"/>
    <x v="280"/>
    <x v="29"/>
    <s v="7030000509"/>
    <s v="FBO"/>
    <d v="1899-12-30T00:00:33"/>
    <x v="1937"/>
    <d v="1899-12-30T00:00:20"/>
    <s v="Granel"/>
    <s v="E001"/>
    <x v="2"/>
    <d v="1899-12-30T00:00:33"/>
    <d v="1899-12-30T00:00:13"/>
    <x v="14"/>
    <x v="12"/>
    <x v="5"/>
    <x v="0"/>
    <n v="1"/>
    <n v="0"/>
    <x v="1"/>
    <x v="0"/>
    <x v="0"/>
    <n v="1"/>
    <x v="4"/>
    <x v="1"/>
    <d v="1899-12-30T00:00:20"/>
    <d v="1899-12-30T00:00:20"/>
    <x v="0"/>
    <m/>
    <m/>
    <d v="1899-12-30T00:00:00"/>
    <d v="1899-12-30T00:00:33"/>
    <n v="3"/>
    <d v="1899-12-30T00:00:20"/>
    <n v="0.55000000000791971"/>
    <x v="6"/>
    <x v="1"/>
  </r>
  <r>
    <x v="11"/>
    <s v=""/>
    <x v="0"/>
    <x v="1308"/>
    <m/>
    <d v="2024-12-17T00:00:00"/>
    <x v="1"/>
    <s v="200225"/>
    <x v="54"/>
    <s v="PA"/>
    <x v="2"/>
    <x v="0"/>
    <d v="2024-12-17T00:00:00"/>
    <d v="1899-12-30T16:45:12"/>
    <d v="2024-12-17T00:00:00"/>
    <d v="1899-12-30T16:46:07"/>
    <d v="2024-12-17T00:00:00"/>
    <d v="1899-12-30T16:46:33"/>
    <x v="280"/>
    <x v="30"/>
    <s v="7030000510"/>
    <s v="FBO"/>
    <d v="1899-12-30T00:01:21"/>
    <x v="1833"/>
    <d v="1899-12-30T00:00:55"/>
    <s v="Granel"/>
    <s v="E001"/>
    <x v="2"/>
    <d v="1899-12-30T00:01:21"/>
    <d v="1899-12-30T00:00:26"/>
    <x v="10"/>
    <x v="12"/>
    <x v="5"/>
    <x v="0"/>
    <n v="1"/>
    <n v="0"/>
    <x v="1"/>
    <x v="0"/>
    <x v="0"/>
    <n v="1"/>
    <x v="4"/>
    <x v="1"/>
    <d v="1899-12-30T00:00:55"/>
    <d v="1899-12-30T00:00:55"/>
    <x v="0"/>
    <m/>
    <m/>
    <d v="1899-12-30T00:00:00"/>
    <d v="1899-12-30T00:01:21"/>
    <n v="3"/>
    <d v="1899-12-30T00:00:55"/>
    <n v="1.3500000000000512"/>
    <x v="9"/>
    <x v="1"/>
  </r>
  <r>
    <x v="11"/>
    <s v=""/>
    <x v="0"/>
    <x v="1308"/>
    <m/>
    <d v="2024-12-18T00:00:00"/>
    <x v="1"/>
    <s v="200225"/>
    <x v="54"/>
    <s v="PA"/>
    <x v="2"/>
    <x v="0"/>
    <d v="2024-12-18T00:00:00"/>
    <d v="1899-12-30T08:48:09"/>
    <d v="2024-12-18T00:00:00"/>
    <d v="1899-12-30T08:48:20"/>
    <d v="2024-12-18T00:00:00"/>
    <d v="1899-12-30T08:48:35"/>
    <x v="280"/>
    <x v="32"/>
    <s v="7030000511"/>
    <s v="FBO"/>
    <d v="1899-12-30T00:00:26"/>
    <x v="1760"/>
    <d v="1899-12-30T00:00:11"/>
    <s v="Granel"/>
    <s v="E001"/>
    <x v="2"/>
    <d v="1899-12-30T00:00:26"/>
    <d v="1899-12-30T00:00:15"/>
    <x v="2"/>
    <x v="13"/>
    <x v="5"/>
    <x v="0"/>
    <n v="1"/>
    <n v="0"/>
    <x v="1"/>
    <x v="0"/>
    <x v="0"/>
    <n v="1"/>
    <x v="4"/>
    <x v="1"/>
    <d v="1899-12-30T00:00:11"/>
    <d v="1899-12-30T00:00:11"/>
    <x v="0"/>
    <m/>
    <m/>
    <d v="1899-12-30T00:00:00"/>
    <d v="1899-12-30T00:00:26"/>
    <n v="4"/>
    <d v="1899-12-30T00:00:11"/>
    <n v="0.43333333333920976"/>
    <x v="1"/>
    <x v="1"/>
  </r>
  <r>
    <x v="11"/>
    <s v=""/>
    <x v="0"/>
    <x v="1308"/>
    <m/>
    <d v="2024-12-18T00:00:00"/>
    <x v="1"/>
    <s v="200225"/>
    <x v="54"/>
    <s v="PA"/>
    <x v="2"/>
    <x v="0"/>
    <d v="2024-12-18T00:00:00"/>
    <d v="1899-12-30T10:49:32"/>
    <d v="2024-12-18T00:00:00"/>
    <d v="1899-12-30T10:49:40"/>
    <d v="2024-12-18T00:00:00"/>
    <d v="1899-12-30T10:50:01"/>
    <x v="280"/>
    <x v="32"/>
    <s v="7030000512"/>
    <s v="FBO"/>
    <d v="1899-12-30T00:00:29"/>
    <x v="1818"/>
    <d v="1899-12-30T00:00:08"/>
    <s v="Granel"/>
    <s v="E001"/>
    <x v="2"/>
    <d v="1899-12-30T00:00:29"/>
    <d v="1899-12-30T00:00:21"/>
    <x v="4"/>
    <x v="13"/>
    <x v="5"/>
    <x v="0"/>
    <n v="1"/>
    <n v="0"/>
    <x v="1"/>
    <x v="0"/>
    <x v="0"/>
    <n v="1"/>
    <x v="4"/>
    <x v="1"/>
    <d v="1899-12-30T00:00:08"/>
    <d v="1899-12-30T00:00:08"/>
    <x v="0"/>
    <m/>
    <m/>
    <d v="1899-12-30T00:00:00"/>
    <d v="1899-12-30T00:00:29"/>
    <n v="4"/>
    <d v="1899-12-30T00:00:08"/>
    <n v="0.48333333333602013"/>
    <x v="3"/>
    <x v="1"/>
  </r>
  <r>
    <x v="11"/>
    <s v=""/>
    <x v="0"/>
    <x v="1308"/>
    <m/>
    <d v="2024-12-18T00:00:00"/>
    <x v="1"/>
    <s v="200225"/>
    <x v="54"/>
    <s v="PA"/>
    <x v="2"/>
    <x v="0"/>
    <d v="2024-12-18T00:00:00"/>
    <d v="1899-12-30T12:16:11"/>
    <d v="2024-12-18T00:00:00"/>
    <d v="1899-12-30T12:16:37"/>
    <d v="2024-12-18T00:00:00"/>
    <d v="1899-12-30T12:16:57"/>
    <x v="280"/>
    <x v="30"/>
    <s v="7030000513"/>
    <s v="FBO"/>
    <d v="1899-12-30T00:00:46"/>
    <x v="2365"/>
    <d v="1899-12-30T00:00:26"/>
    <s v="Granel"/>
    <s v="E001"/>
    <x v="2"/>
    <d v="1899-12-30T00:00:46"/>
    <d v="1899-12-30T00:00:20"/>
    <x v="6"/>
    <x v="13"/>
    <x v="5"/>
    <x v="0"/>
    <n v="1"/>
    <n v="0"/>
    <x v="1"/>
    <x v="0"/>
    <x v="0"/>
    <n v="1"/>
    <x v="4"/>
    <x v="1"/>
    <d v="1899-12-30T00:00:26"/>
    <d v="1899-12-30T00:00:26"/>
    <x v="0"/>
    <m/>
    <m/>
    <d v="1899-12-30T00:00:00"/>
    <d v="1899-12-30T00:00:46"/>
    <n v="4"/>
    <d v="1899-12-30T00:00:26"/>
    <n v="0.76666666665586192"/>
    <x v="5"/>
    <x v="1"/>
  </r>
  <r>
    <x v="11"/>
    <s v=""/>
    <x v="0"/>
    <x v="1308"/>
    <m/>
    <d v="2024-12-18T00:00:00"/>
    <x v="1"/>
    <s v="200225"/>
    <x v="54"/>
    <s v="PA"/>
    <x v="2"/>
    <x v="0"/>
    <d v="2024-12-18T00:00:00"/>
    <d v="1899-12-30T15:19:51"/>
    <d v="2024-12-18T00:00:00"/>
    <d v="1899-12-30T15:20:09"/>
    <d v="2024-12-18T00:00:00"/>
    <d v="1899-12-30T15:20:23"/>
    <x v="280"/>
    <x v="29"/>
    <s v="7030000514"/>
    <s v="FBO"/>
    <d v="1899-12-30T00:00:32"/>
    <x v="1936"/>
    <d v="1899-12-30T00:00:18"/>
    <s v="Granel"/>
    <s v="E001"/>
    <x v="2"/>
    <d v="1899-12-30T00:00:32"/>
    <d v="1899-12-30T00:00:14"/>
    <x v="14"/>
    <x v="13"/>
    <x v="5"/>
    <x v="0"/>
    <n v="1"/>
    <n v="0"/>
    <x v="1"/>
    <x v="0"/>
    <x v="0"/>
    <n v="1"/>
    <x v="4"/>
    <x v="1"/>
    <d v="1899-12-30T00:00:18"/>
    <d v="1899-12-30T00:00:18"/>
    <x v="0"/>
    <m/>
    <m/>
    <d v="1899-12-30T00:00:00"/>
    <d v="1899-12-30T00:00:32"/>
    <n v="4"/>
    <d v="1899-12-30T00:00:18"/>
    <n v="0.53333333333267063"/>
    <x v="6"/>
    <x v="1"/>
  </r>
  <r>
    <x v="11"/>
    <s v=""/>
    <x v="0"/>
    <x v="1308"/>
    <m/>
    <d v="2024-12-18T00:00:00"/>
    <x v="1"/>
    <s v="200225"/>
    <x v="54"/>
    <s v="PA"/>
    <x v="2"/>
    <x v="0"/>
    <d v="2024-12-18T00:00:00"/>
    <d v="1899-12-30T16:34:44"/>
    <d v="2024-12-18T00:00:00"/>
    <d v="1899-12-30T16:34:54"/>
    <d v="2024-12-18T00:00:00"/>
    <d v="1899-12-30T16:35:10"/>
    <x v="280"/>
    <x v="29"/>
    <s v="7030000515"/>
    <s v="FBO"/>
    <d v="1899-12-30T00:00:26"/>
    <x v="1793"/>
    <d v="1899-12-30T00:00:10"/>
    <s v="Granel"/>
    <s v="E001"/>
    <x v="2"/>
    <d v="1899-12-30T00:00:26"/>
    <d v="1899-12-30T00:00:16"/>
    <x v="10"/>
    <x v="13"/>
    <x v="5"/>
    <x v="0"/>
    <n v="1"/>
    <n v="0"/>
    <x v="1"/>
    <x v="0"/>
    <x v="0"/>
    <n v="1"/>
    <x v="4"/>
    <x v="1"/>
    <d v="1899-12-30T00:00:10"/>
    <d v="1899-12-30T00:00:10"/>
    <x v="0"/>
    <m/>
    <m/>
    <d v="1899-12-30T00:00:00"/>
    <d v="1899-12-30T00:00:26"/>
    <n v="4"/>
    <d v="1899-12-30T00:00:10"/>
    <n v="0.43333333332482127"/>
    <x v="9"/>
    <x v="1"/>
  </r>
  <r>
    <x v="11"/>
    <s v=""/>
    <x v="0"/>
    <x v="1310"/>
    <s v="E3975CCV"/>
    <d v="2024-12-18T00:00:00"/>
    <x v="1"/>
    <s v="200225"/>
    <x v="54"/>
    <s v="PA"/>
    <x v="2"/>
    <x v="0"/>
    <d v="2024-12-18T00:00:00"/>
    <d v="1899-12-30T17:06:23"/>
    <d v="2024-12-18T00:00:00"/>
    <d v="1899-12-30T17:06:39"/>
    <d v="2024-12-18T00:00:00"/>
    <d v="1899-12-30T17:06:57"/>
    <x v="280"/>
    <x v="29"/>
    <s v="7030000516"/>
    <s v="FBO"/>
    <d v="1899-12-30T00:00:34"/>
    <x v="1755"/>
    <d v="1899-12-30T00:00:16"/>
    <s v="Granel"/>
    <s v="E001"/>
    <x v="2"/>
    <d v="1899-12-30T00:00:34"/>
    <d v="1899-12-30T00:00:18"/>
    <x v="8"/>
    <x v="13"/>
    <x v="5"/>
    <x v="0"/>
    <n v="1"/>
    <n v="0"/>
    <x v="1"/>
    <x v="0"/>
    <x v="0"/>
    <n v="1"/>
    <x v="4"/>
    <x v="1"/>
    <d v="1899-12-30T00:00:16"/>
    <d v="1899-12-30T00:00:16"/>
    <x v="0"/>
    <m/>
    <m/>
    <d v="1899-12-30T00:00:00"/>
    <d v="1899-12-30T00:00:34"/>
    <n v="4"/>
    <d v="1899-12-30T00:00:16"/>
    <n v="0.56666666666878029"/>
    <x v="10"/>
    <x v="1"/>
  </r>
  <r>
    <x v="11"/>
    <s v=""/>
    <x v="0"/>
    <x v="1308"/>
    <m/>
    <d v="2024-12-19T00:00:00"/>
    <x v="1"/>
    <s v="200225"/>
    <x v="54"/>
    <s v="PA"/>
    <x v="2"/>
    <x v="0"/>
    <d v="2024-12-19T00:00:00"/>
    <d v="1899-12-30T09:30:18"/>
    <d v="2024-12-19T00:00:00"/>
    <d v="1899-12-30T09:30:29"/>
    <d v="2024-12-19T00:00:00"/>
    <d v="1899-12-30T09:30:44"/>
    <x v="280"/>
    <x v="32"/>
    <s v="7030000517"/>
    <s v="FBO"/>
    <d v="1899-12-30T00:00:26"/>
    <x v="1760"/>
    <d v="1899-12-30T00:00:11"/>
    <s v="Granel"/>
    <s v="E001"/>
    <x v="2"/>
    <d v="1899-12-30T00:00:26"/>
    <d v="1899-12-30T00:00:15"/>
    <x v="3"/>
    <x v="14"/>
    <x v="5"/>
    <x v="0"/>
    <n v="1"/>
    <n v="0"/>
    <x v="1"/>
    <x v="0"/>
    <x v="0"/>
    <n v="1"/>
    <x v="4"/>
    <x v="1"/>
    <d v="1899-12-30T00:00:11"/>
    <d v="1899-12-30T00:00:11"/>
    <x v="0"/>
    <m/>
    <m/>
    <d v="1899-12-30T00:00:00"/>
    <d v="1899-12-30T00:00:26"/>
    <n v="5"/>
    <d v="1899-12-30T00:00:11"/>
    <n v="0.43333333332482127"/>
    <x v="2"/>
    <x v="1"/>
  </r>
  <r>
    <x v="11"/>
    <s v=""/>
    <x v="0"/>
    <x v="1308"/>
    <m/>
    <d v="2024-12-19T00:00:00"/>
    <x v="1"/>
    <s v="200225"/>
    <x v="54"/>
    <s v="PA"/>
    <x v="2"/>
    <x v="0"/>
    <d v="2024-12-19T00:00:00"/>
    <d v="1899-12-30T10:52:53"/>
    <d v="2024-12-19T00:00:00"/>
    <d v="1899-12-30T10:53:01"/>
    <d v="2024-12-19T00:00:00"/>
    <d v="1899-12-30T10:53:15"/>
    <x v="280"/>
    <x v="32"/>
    <s v="7030000518"/>
    <s v="FBO"/>
    <d v="1899-12-30T00:00:22"/>
    <x v="1936"/>
    <d v="1899-12-30T00:00:08"/>
    <s v="Granel"/>
    <s v="E001"/>
    <x v="2"/>
    <d v="1899-12-30T00:00:22"/>
    <d v="1899-12-30T00:00:14"/>
    <x v="4"/>
    <x v="14"/>
    <x v="5"/>
    <x v="0"/>
    <n v="1"/>
    <n v="0"/>
    <x v="1"/>
    <x v="0"/>
    <x v="0"/>
    <n v="1"/>
    <x v="4"/>
    <x v="1"/>
    <d v="1899-12-30T00:00:08"/>
    <d v="1899-12-30T00:00:08"/>
    <x v="0"/>
    <m/>
    <m/>
    <d v="1899-12-30T00:00:00"/>
    <d v="1899-12-30T00:00:22"/>
    <n v="5"/>
    <d v="1899-12-30T00:00:08"/>
    <n v="0.36666666666715031"/>
    <x v="3"/>
    <x v="1"/>
  </r>
  <r>
    <x v="11"/>
    <s v=""/>
    <x v="0"/>
    <x v="1308"/>
    <m/>
    <d v="2024-12-19T00:00:00"/>
    <x v="1"/>
    <s v="200225"/>
    <x v="54"/>
    <s v="PA"/>
    <x v="2"/>
    <x v="0"/>
    <d v="2024-12-19T00:00:00"/>
    <d v="1899-12-30T12:26:58"/>
    <d v="2024-12-19T00:00:00"/>
    <d v="1899-12-30T12:27:23"/>
    <d v="2024-12-19T00:00:00"/>
    <d v="1899-12-30T12:27:40"/>
    <x v="280"/>
    <x v="27"/>
    <s v="7030000519"/>
    <s v="FBO"/>
    <d v="1899-12-30T00:00:42"/>
    <x v="1768"/>
    <d v="1899-12-30T00:00:25"/>
    <s v="Granel"/>
    <s v="E001"/>
    <x v="2"/>
    <d v="1899-12-30T00:00:42"/>
    <d v="1899-12-30T00:00:17"/>
    <x v="6"/>
    <x v="14"/>
    <x v="5"/>
    <x v="0"/>
    <n v="1"/>
    <n v="0"/>
    <x v="1"/>
    <x v="0"/>
    <x v="0"/>
    <n v="1"/>
    <x v="4"/>
    <x v="1"/>
    <d v="1899-12-30T00:00:25"/>
    <d v="1899-12-30T00:00:25"/>
    <x v="0"/>
    <m/>
    <m/>
    <d v="1899-12-30T00:00:00"/>
    <d v="1899-12-30T00:00:42"/>
    <n v="5"/>
    <d v="1899-12-30T00:00:25"/>
    <n v="0.6999999999985107"/>
    <x v="5"/>
    <x v="1"/>
  </r>
  <r>
    <x v="11"/>
    <s v=""/>
    <x v="0"/>
    <x v="1308"/>
    <m/>
    <d v="2024-12-19T00:00:00"/>
    <x v="1"/>
    <s v="200225"/>
    <x v="54"/>
    <s v="PA"/>
    <x v="2"/>
    <x v="0"/>
    <d v="2024-12-19T00:00:00"/>
    <d v="1899-12-30T15:19:19"/>
    <d v="2024-12-19T00:00:00"/>
    <d v="1899-12-30T15:19:31"/>
    <d v="2024-12-19T00:00:00"/>
    <d v="1899-12-30T15:19:47"/>
    <x v="280"/>
    <x v="29"/>
    <s v="7030000520"/>
    <s v="FBO"/>
    <d v="1899-12-30T00:00:28"/>
    <x v="1793"/>
    <d v="1899-12-30T00:00:12"/>
    <s v="Granel"/>
    <s v="E001"/>
    <x v="2"/>
    <d v="1899-12-30T00:00:28"/>
    <d v="1899-12-30T00:00:16"/>
    <x v="14"/>
    <x v="14"/>
    <x v="5"/>
    <x v="0"/>
    <n v="1"/>
    <n v="0"/>
    <x v="1"/>
    <x v="0"/>
    <x v="0"/>
    <n v="1"/>
    <x v="4"/>
    <x v="1"/>
    <d v="1899-12-30T00:00:12"/>
    <d v="1899-12-30T00:00:12"/>
    <x v="0"/>
    <m/>
    <m/>
    <d v="1899-12-30T00:00:00"/>
    <d v="1899-12-30T00:00:28"/>
    <n v="5"/>
    <d v="1899-12-30T00:00:12"/>
    <n v="0.46666666667515955"/>
    <x v="6"/>
    <x v="1"/>
  </r>
  <r>
    <x v="11"/>
    <s v=""/>
    <x v="0"/>
    <x v="1308"/>
    <m/>
    <d v="2024-12-19T00:00:00"/>
    <x v="1"/>
    <s v="200225"/>
    <x v="54"/>
    <s v="PA"/>
    <x v="2"/>
    <x v="0"/>
    <d v="2024-12-19T00:00:00"/>
    <d v="1899-12-30T16:49:37"/>
    <d v="2024-12-19T00:00:00"/>
    <d v="1899-12-30T16:49:50"/>
    <d v="2024-12-19T00:00:00"/>
    <d v="1899-12-30T16:50:05"/>
    <x v="280"/>
    <x v="30"/>
    <s v="7030000521"/>
    <s v="FBO"/>
    <d v="1899-12-30T00:00:28"/>
    <x v="1760"/>
    <d v="1899-12-30T00:00:13"/>
    <s v="Granel"/>
    <s v="E001"/>
    <x v="2"/>
    <d v="1899-12-30T00:00:28"/>
    <d v="1899-12-30T00:00:15"/>
    <x v="10"/>
    <x v="14"/>
    <x v="5"/>
    <x v="0"/>
    <n v="1"/>
    <n v="0"/>
    <x v="1"/>
    <x v="0"/>
    <x v="0"/>
    <n v="1"/>
    <x v="4"/>
    <x v="1"/>
    <d v="1899-12-30T00:00:13"/>
    <d v="1899-12-30T00:00:13"/>
    <x v="0"/>
    <m/>
    <m/>
    <d v="1899-12-30T00:00:00"/>
    <d v="1899-12-30T00:00:28"/>
    <n v="5"/>
    <d v="1899-12-30T00:00:13"/>
    <n v="0.46666666666077106"/>
    <x v="9"/>
    <x v="1"/>
  </r>
  <r>
    <x v="11"/>
    <s v=""/>
    <x v="0"/>
    <x v="1310"/>
    <s v="E3975CCV"/>
    <d v="2024-12-19T00:00:00"/>
    <x v="1"/>
    <s v="200225"/>
    <x v="54"/>
    <s v="PA"/>
    <x v="2"/>
    <x v="0"/>
    <d v="2024-12-19T00:00:00"/>
    <d v="1899-12-30T17:17:20"/>
    <d v="2024-12-19T00:00:00"/>
    <d v="1899-12-30T17:17:41"/>
    <d v="2024-12-19T00:00:00"/>
    <d v="1899-12-30T17:17:57"/>
    <x v="280"/>
    <x v="29"/>
    <s v="7030000522"/>
    <s v="FBO"/>
    <d v="1899-12-30T00:00:37"/>
    <x v="1793"/>
    <d v="1899-12-30T00:00:21"/>
    <s v="Granel"/>
    <s v="E001"/>
    <x v="2"/>
    <d v="1899-12-30T00:00:37"/>
    <d v="1899-12-30T00:00:16"/>
    <x v="8"/>
    <x v="14"/>
    <x v="5"/>
    <x v="0"/>
    <n v="1"/>
    <n v="0"/>
    <x v="1"/>
    <x v="0"/>
    <x v="0"/>
    <n v="1"/>
    <x v="4"/>
    <x v="1"/>
    <d v="1899-12-30T00:00:21"/>
    <d v="1899-12-30T00:00:21"/>
    <x v="0"/>
    <m/>
    <m/>
    <d v="1899-12-30T00:00:00"/>
    <d v="1899-12-30T00:00:37"/>
    <n v="5"/>
    <d v="1899-12-30T00:00:21"/>
    <n v="0.61666666666559067"/>
    <x v="10"/>
    <x v="1"/>
  </r>
  <r>
    <x v="11"/>
    <s v=""/>
    <x v="0"/>
    <x v="1308"/>
    <m/>
    <d v="2024-12-20T00:00:00"/>
    <x v="1"/>
    <s v="200225"/>
    <x v="54"/>
    <s v="PA"/>
    <x v="2"/>
    <x v="0"/>
    <d v="2024-12-20T00:00:00"/>
    <d v="1899-12-30T09:02:23"/>
    <d v="2024-12-20T00:00:00"/>
    <d v="1899-12-30T09:02:32"/>
    <d v="2024-12-20T00:00:00"/>
    <d v="1899-12-30T09:02:43"/>
    <x v="280"/>
    <x v="32"/>
    <s v="7030000523"/>
    <s v="FBO"/>
    <d v="1899-12-30T00:00:20"/>
    <x v="2381"/>
    <d v="1899-12-30T00:00:09"/>
    <s v="Granel"/>
    <s v="E001"/>
    <x v="2"/>
    <d v="1899-12-30T00:00:20"/>
    <d v="1899-12-30T00:00:11"/>
    <x v="3"/>
    <x v="15"/>
    <x v="5"/>
    <x v="0"/>
    <n v="1"/>
    <n v="0"/>
    <x v="1"/>
    <x v="0"/>
    <x v="0"/>
    <n v="1"/>
    <x v="4"/>
    <x v="1"/>
    <d v="1899-12-30T00:00:09"/>
    <d v="1899-12-30T00:00:09"/>
    <x v="0"/>
    <m/>
    <m/>
    <d v="1899-12-30T00:00:00"/>
    <d v="1899-12-30T00:00:20"/>
    <n v="6"/>
    <d v="1899-12-30T00:00:09"/>
    <n v="0.33333333333120052"/>
    <x v="2"/>
    <x v="1"/>
  </r>
  <r>
    <x v="11"/>
    <s v=""/>
    <x v="0"/>
    <x v="1308"/>
    <m/>
    <d v="2024-12-20T00:00:00"/>
    <x v="1"/>
    <s v="200225"/>
    <x v="54"/>
    <s v="PA"/>
    <x v="2"/>
    <x v="0"/>
    <d v="2024-12-20T00:00:00"/>
    <d v="1899-12-30T11:20:58"/>
    <d v="2024-12-20T00:00:00"/>
    <d v="1899-12-30T11:22:08"/>
    <d v="2024-12-20T00:00:00"/>
    <d v="1899-12-30T11:22:31"/>
    <x v="280"/>
    <x v="30"/>
    <s v="7030000524"/>
    <s v="FBO"/>
    <d v="1899-12-30T00:01:33"/>
    <x v="1730"/>
    <d v="1899-12-30T00:01:10"/>
    <s v="Granel"/>
    <s v="E001"/>
    <x v="2"/>
    <d v="1899-12-30T00:01:33"/>
    <d v="1899-12-30T00:00:23"/>
    <x v="5"/>
    <x v="15"/>
    <x v="5"/>
    <x v="0"/>
    <n v="1"/>
    <n v="0"/>
    <x v="1"/>
    <x v="0"/>
    <x v="0"/>
    <n v="1"/>
    <x v="4"/>
    <x v="1"/>
    <d v="1899-12-30T00:01:10"/>
    <d v="1899-12-30T00:01:10"/>
    <x v="0"/>
    <m/>
    <m/>
    <d v="1899-12-30T00:00:00"/>
    <d v="1899-12-30T00:01:33"/>
    <n v="6"/>
    <d v="1899-12-30T00:01:10"/>
    <n v="1.5500000000016012"/>
    <x v="4"/>
    <x v="1"/>
  </r>
  <r>
    <x v="11"/>
    <s v=""/>
    <x v="0"/>
    <x v="1308"/>
    <m/>
    <d v="2024-12-20T00:00:00"/>
    <x v="1"/>
    <s v="200225"/>
    <x v="54"/>
    <s v="PA"/>
    <x v="2"/>
    <x v="0"/>
    <d v="2024-12-20T00:00:00"/>
    <d v="1899-12-30T12:57:33"/>
    <d v="2024-12-20T00:00:00"/>
    <d v="1899-12-30T12:57:42"/>
    <d v="2024-12-20T00:00:00"/>
    <d v="1899-12-30T12:57:55"/>
    <x v="280"/>
    <x v="32"/>
    <s v="7030000525"/>
    <s v="FBO"/>
    <d v="1899-12-30T00:00:22"/>
    <x v="1937"/>
    <d v="1899-12-30T00:00:09"/>
    <s v="Granel"/>
    <s v="E001"/>
    <x v="2"/>
    <d v="1899-12-30T00:00:22"/>
    <d v="1899-12-30T00:00:13"/>
    <x v="6"/>
    <x v="15"/>
    <x v="5"/>
    <x v="0"/>
    <n v="1"/>
    <n v="0"/>
    <x v="1"/>
    <x v="0"/>
    <x v="0"/>
    <n v="1"/>
    <x v="4"/>
    <x v="1"/>
    <d v="1899-12-30T00:00:09"/>
    <d v="1899-12-30T00:00:09"/>
    <x v="0"/>
    <m/>
    <m/>
    <d v="1899-12-30T00:00:00"/>
    <d v="1899-12-30T00:00:22"/>
    <n v="6"/>
    <d v="1899-12-30T00:00:09"/>
    <n v="0.36666666666715031"/>
    <x v="5"/>
    <x v="1"/>
  </r>
  <r>
    <x v="11"/>
    <s v=""/>
    <x v="0"/>
    <x v="1308"/>
    <m/>
    <d v="2024-12-20T00:00:00"/>
    <x v="1"/>
    <s v="200225"/>
    <x v="54"/>
    <s v="PA"/>
    <x v="2"/>
    <x v="0"/>
    <d v="2024-12-20T00:00:00"/>
    <d v="1899-12-30T16:11:10"/>
    <d v="2024-12-20T00:00:00"/>
    <d v="1899-12-30T16:11:36"/>
    <d v="2024-12-20T00:00:00"/>
    <d v="1899-12-30T16:11:51"/>
    <x v="280"/>
    <x v="29"/>
    <s v="7030000526"/>
    <s v="FBO"/>
    <d v="1899-12-30T00:00:41"/>
    <x v="1760"/>
    <d v="1899-12-30T00:00:26"/>
    <s v="Granel"/>
    <s v="E001"/>
    <x v="2"/>
    <d v="1899-12-30T00:00:41"/>
    <d v="1899-12-30T00:00:15"/>
    <x v="10"/>
    <x v="15"/>
    <x v="5"/>
    <x v="0"/>
    <n v="1"/>
    <n v="0"/>
    <x v="1"/>
    <x v="0"/>
    <x v="0"/>
    <n v="1"/>
    <x v="4"/>
    <x v="1"/>
    <d v="1899-12-30T00:00:26"/>
    <d v="1899-12-30T00:00:26"/>
    <x v="0"/>
    <m/>
    <m/>
    <d v="1899-12-30T00:00:00"/>
    <d v="1899-12-30T00:00:41"/>
    <n v="6"/>
    <d v="1899-12-30T00:00:26"/>
    <n v="0.68333333332326163"/>
    <x v="9"/>
    <x v="1"/>
  </r>
  <r>
    <x v="11"/>
    <s v=""/>
    <x v="0"/>
    <x v="1310"/>
    <s v="E3975CCV"/>
    <d v="2024-12-20T00:00:00"/>
    <x v="1"/>
    <s v="200225"/>
    <x v="54"/>
    <s v="PA"/>
    <x v="2"/>
    <x v="0"/>
    <d v="2024-12-20T00:00:00"/>
    <d v="1899-12-30T17:18:15"/>
    <d v="2024-12-20T00:00:00"/>
    <d v="1899-12-30T17:18:29"/>
    <d v="2024-12-20T00:00:00"/>
    <d v="1899-12-30T17:18:38"/>
    <x v="280"/>
    <x v="29"/>
    <s v="7030000527"/>
    <s v="FBO"/>
    <d v="1899-12-30T00:00:23"/>
    <x v="2042"/>
    <d v="1899-12-30T00:00:14"/>
    <s v="Granel"/>
    <s v="E001"/>
    <x v="2"/>
    <d v="1899-12-30T00:00:23"/>
    <d v="1899-12-30T00:00:09"/>
    <x v="8"/>
    <x v="15"/>
    <x v="5"/>
    <x v="0"/>
    <n v="1"/>
    <n v="0"/>
    <x v="1"/>
    <x v="0"/>
    <x v="0"/>
    <n v="1"/>
    <x v="4"/>
    <x v="1"/>
    <d v="1899-12-30T00:00:14"/>
    <d v="1899-12-30T00:00:14"/>
    <x v="0"/>
    <m/>
    <m/>
    <d v="1899-12-30T00:00:00"/>
    <d v="1899-12-30T00:00:23"/>
    <n v="6"/>
    <d v="1899-12-30T00:00:14"/>
    <n v="0.38333333334239938"/>
    <x v="10"/>
    <x v="1"/>
  </r>
  <r>
    <x v="11"/>
    <s v=""/>
    <x v="0"/>
    <x v="1309"/>
    <m/>
    <d v="2024-12-23T00:00:00"/>
    <x v="1"/>
    <s v="200225"/>
    <x v="54"/>
    <s v="PA"/>
    <x v="2"/>
    <x v="0"/>
    <d v="2024-12-23T00:00:00"/>
    <d v="1899-12-30T09:40:09"/>
    <d v="2024-12-23T00:00:00"/>
    <d v="1899-12-30T09:40:41"/>
    <d v="2024-12-23T00:00:00"/>
    <d v="1899-12-30T09:41:43"/>
    <x v="280"/>
    <x v="31"/>
    <s v="7030000528"/>
    <s v="FBO"/>
    <d v="1899-12-30T00:01:34"/>
    <x v="3482"/>
    <d v="1899-12-30T00:00:32"/>
    <s v="Granel"/>
    <s v="E001"/>
    <x v="2"/>
    <d v="1899-12-30T00:01:34"/>
    <d v="1899-12-30T00:01:02"/>
    <x v="3"/>
    <x v="16"/>
    <x v="0"/>
    <x v="0"/>
    <n v="1"/>
    <n v="0"/>
    <x v="1"/>
    <x v="0"/>
    <x v="0"/>
    <n v="1"/>
    <x v="4"/>
    <x v="1"/>
    <d v="1899-12-30T00:00:32"/>
    <d v="1899-12-30T00:00:32"/>
    <x v="0"/>
    <m/>
    <m/>
    <d v="1899-12-30T00:00:00"/>
    <d v="1899-12-30T00:01:34"/>
    <n v="2"/>
    <d v="1899-12-30T00:00:32"/>
    <n v="1.5666666666768503"/>
    <x v="2"/>
    <x v="1"/>
  </r>
  <r>
    <x v="11"/>
    <s v=""/>
    <x v="0"/>
    <x v="1309"/>
    <m/>
    <d v="2024-12-23T00:00:00"/>
    <x v="1"/>
    <s v="200225"/>
    <x v="54"/>
    <s v="PA"/>
    <x v="2"/>
    <x v="0"/>
    <d v="2024-12-23T00:00:00"/>
    <d v="1899-12-30T11:51:40"/>
    <d v="2024-12-23T00:00:00"/>
    <d v="1899-12-30T11:52:36"/>
    <d v="2024-12-23T00:00:00"/>
    <d v="1899-12-30T11:53:04"/>
    <x v="280"/>
    <x v="31"/>
    <s v="7030000529"/>
    <s v="FBO"/>
    <d v="1899-12-30T00:01:24"/>
    <x v="576"/>
    <d v="1899-12-30T00:00:56"/>
    <s v="Granel"/>
    <s v="E001"/>
    <x v="2"/>
    <d v="1899-12-30T00:01:24"/>
    <d v="1899-12-30T00:00:28"/>
    <x v="5"/>
    <x v="16"/>
    <x v="0"/>
    <x v="0"/>
    <n v="1"/>
    <n v="0"/>
    <x v="1"/>
    <x v="0"/>
    <x v="0"/>
    <n v="1"/>
    <x v="4"/>
    <x v="1"/>
    <d v="1899-12-30T00:00:56"/>
    <d v="1899-12-30T00:00:56"/>
    <x v="0"/>
    <m/>
    <m/>
    <d v="1899-12-30T00:00:00"/>
    <d v="1899-12-30T00:01:24"/>
    <n v="2"/>
    <d v="1899-12-30T00:00:56"/>
    <n v="1.4000000000111701"/>
    <x v="4"/>
    <x v="1"/>
  </r>
  <r>
    <x v="11"/>
    <s v=""/>
    <x v="0"/>
    <x v="1309"/>
    <m/>
    <d v="2024-12-23T00:00:00"/>
    <x v="1"/>
    <s v="200225"/>
    <x v="54"/>
    <s v="PA"/>
    <x v="2"/>
    <x v="0"/>
    <d v="2024-12-23T00:00:00"/>
    <d v="1899-12-30T13:12:55"/>
    <d v="2024-12-23T00:00:00"/>
    <d v="1899-12-30T13:13:34"/>
    <d v="2024-12-23T00:00:00"/>
    <d v="1899-12-30T13:14:26"/>
    <x v="280"/>
    <x v="31"/>
    <s v="7030000530"/>
    <s v="FBO"/>
    <d v="1899-12-30T00:01:31"/>
    <x v="3481"/>
    <d v="1899-12-30T00:00:39"/>
    <s v="Granel"/>
    <s v="E001"/>
    <x v="2"/>
    <d v="1899-12-30T00:01:31"/>
    <d v="1899-12-30T00:00:52"/>
    <x v="9"/>
    <x v="16"/>
    <x v="0"/>
    <x v="0"/>
    <n v="1"/>
    <n v="0"/>
    <x v="1"/>
    <x v="0"/>
    <x v="0"/>
    <n v="1"/>
    <x v="4"/>
    <x v="1"/>
    <d v="1899-12-30T00:00:39"/>
    <d v="1899-12-30T00:00:39"/>
    <x v="0"/>
    <m/>
    <m/>
    <d v="1899-12-30T00:00:00"/>
    <d v="1899-12-30T00:01:31"/>
    <n v="2"/>
    <d v="1899-12-30T00:00:39"/>
    <n v="1.5166666666657314"/>
    <x v="13"/>
    <x v="1"/>
  </r>
  <r>
    <x v="11"/>
    <s v=""/>
    <x v="0"/>
    <x v="1309"/>
    <m/>
    <d v="2024-12-23T00:00:00"/>
    <x v="1"/>
    <s v="200225"/>
    <x v="54"/>
    <s v="PA"/>
    <x v="2"/>
    <x v="0"/>
    <d v="2024-12-23T00:00:00"/>
    <d v="1899-12-30T15:47:44"/>
    <d v="2024-12-23T00:00:00"/>
    <d v="1899-12-30T15:47:55"/>
    <d v="2024-12-23T00:00:00"/>
    <d v="1899-12-30T15:48:24"/>
    <x v="280"/>
    <x v="31"/>
    <s v="7030000531"/>
    <s v="FBO"/>
    <d v="1899-12-30T00:00:40"/>
    <x v="1840"/>
    <d v="1899-12-30T00:00:11"/>
    <s v="Granel"/>
    <s v="E001"/>
    <x v="2"/>
    <d v="1899-12-30T00:00:40"/>
    <d v="1899-12-30T00:00:29"/>
    <x v="14"/>
    <x v="16"/>
    <x v="0"/>
    <x v="0"/>
    <n v="1"/>
    <n v="0"/>
    <x v="1"/>
    <x v="0"/>
    <x v="0"/>
    <n v="1"/>
    <x v="4"/>
    <x v="1"/>
    <d v="1899-12-30T00:00:11"/>
    <d v="1899-12-30T00:00:11"/>
    <x v="0"/>
    <m/>
    <m/>
    <d v="1899-12-30T00:00:00"/>
    <d v="1899-12-30T00:00:40"/>
    <n v="2"/>
    <d v="1899-12-30T00:00:11"/>
    <n v="0.66666666666240104"/>
    <x v="6"/>
    <x v="1"/>
  </r>
  <r>
    <x v="11"/>
    <s v=""/>
    <x v="0"/>
    <x v="1310"/>
    <s v="E3975CCV"/>
    <d v="2024-12-23T00:00:00"/>
    <x v="1"/>
    <s v="200225"/>
    <x v="54"/>
    <s v="PA"/>
    <x v="2"/>
    <x v="0"/>
    <d v="2024-12-23T00:00:00"/>
    <d v="1899-12-30T17:06:42"/>
    <d v="2024-12-23T00:00:00"/>
    <d v="1899-12-30T17:06:55"/>
    <d v="2024-12-23T00:00:00"/>
    <d v="1899-12-30T17:07:09"/>
    <x v="280"/>
    <x v="30"/>
    <s v="7030000532"/>
    <s v="FBO"/>
    <d v="1899-12-30T00:00:27"/>
    <x v="1936"/>
    <d v="1899-12-30T00:00:13"/>
    <s v="Granel"/>
    <s v="E001"/>
    <x v="2"/>
    <d v="1899-12-30T00:00:27"/>
    <d v="1899-12-30T00:00:14"/>
    <x v="8"/>
    <x v="16"/>
    <x v="0"/>
    <x v="0"/>
    <n v="1"/>
    <n v="0"/>
    <x v="1"/>
    <x v="0"/>
    <x v="0"/>
    <n v="1"/>
    <x v="4"/>
    <x v="1"/>
    <d v="1899-12-30T00:00:13"/>
    <d v="1899-12-30T00:00:13"/>
    <x v="0"/>
    <m/>
    <m/>
    <d v="1899-12-30T00:00:00"/>
    <d v="1899-12-30T00:00:27"/>
    <n v="2"/>
    <d v="1899-12-30T00:00:13"/>
    <n v="0.45000000000007034"/>
    <x v="10"/>
    <x v="1"/>
  </r>
  <r>
    <x v="11"/>
    <s v=""/>
    <x v="0"/>
    <x v="1308"/>
    <m/>
    <d v="2024-12-23T00:00:00"/>
    <x v="1"/>
    <s v="200225"/>
    <x v="54"/>
    <s v="PA"/>
    <x v="2"/>
    <x v="0"/>
    <d v="2024-12-23T00:00:00"/>
    <d v="1899-12-30T17:13:55"/>
    <d v="2024-12-23T00:00:00"/>
    <d v="1899-12-30T17:14:10"/>
    <d v="2024-12-23T00:00:00"/>
    <d v="1899-12-30T17:14:19"/>
    <x v="280"/>
    <x v="30"/>
    <s v="7030000533"/>
    <s v="FBO"/>
    <d v="1899-12-30T00:00:24"/>
    <x v="2042"/>
    <d v="1899-12-30T00:00:15"/>
    <s v="Granel"/>
    <s v="E001"/>
    <x v="2"/>
    <d v="1899-12-30T00:00:24"/>
    <d v="1899-12-30T00:00:09"/>
    <x v="8"/>
    <x v="16"/>
    <x v="0"/>
    <x v="0"/>
    <n v="1"/>
    <n v="0"/>
    <x v="1"/>
    <x v="0"/>
    <x v="0"/>
    <n v="1"/>
    <x v="4"/>
    <x v="1"/>
    <d v="1899-12-30T00:00:15"/>
    <d v="1899-12-30T00:00:15"/>
    <x v="0"/>
    <m/>
    <m/>
    <d v="1899-12-30T00:00:00"/>
    <d v="1899-12-30T00:00:24"/>
    <n v="2"/>
    <d v="1899-12-30T00:00:15"/>
    <n v="0.39999999998871161"/>
    <x v="10"/>
    <x v="1"/>
  </r>
  <r>
    <x v="11"/>
    <s v=""/>
    <x v="0"/>
    <x v="1314"/>
    <s v="E4831LNP"/>
    <d v="2024-12-26T00:00:00"/>
    <x v="1"/>
    <s v="200225"/>
    <x v="54"/>
    <s v="PA"/>
    <x v="2"/>
    <x v="0"/>
    <d v="2024-12-26T00:00:00"/>
    <d v="1899-12-30T13:59:25"/>
    <d v="2024-12-26T00:00:00"/>
    <d v="1899-12-30T13:59:40"/>
    <d v="2024-12-26T00:00:00"/>
    <d v="1899-12-30T14:00:08"/>
    <x v="280"/>
    <x v="29"/>
    <s v="7030000534"/>
    <s v="FBO"/>
    <d v="1899-12-30T00:00:43"/>
    <x v="576"/>
    <d v="1899-12-30T00:00:15"/>
    <s v="Granel"/>
    <s v="E001"/>
    <x v="2"/>
    <d v="1899-12-30T00:00:43"/>
    <d v="1899-12-30T00:00:28"/>
    <x v="9"/>
    <x v="20"/>
    <x v="0"/>
    <x v="0"/>
    <n v="1"/>
    <n v="0"/>
    <x v="1"/>
    <x v="0"/>
    <x v="0"/>
    <n v="1"/>
    <x v="4"/>
    <x v="1"/>
    <d v="1899-12-30T00:00:15"/>
    <d v="1899-12-30T00:00:15"/>
    <x v="0"/>
    <m/>
    <m/>
    <d v="1899-12-30T00:00:00"/>
    <d v="1899-12-30T00:00:43"/>
    <n v="5"/>
    <d v="1899-12-30T00:00:15"/>
    <n v="0.71666666667359991"/>
    <x v="8"/>
    <x v="1"/>
  </r>
  <r>
    <x v="11"/>
    <s v=""/>
    <x v="0"/>
    <x v="1315"/>
    <s v="E5673MNC"/>
    <d v="2024-12-26T00:00:00"/>
    <x v="1"/>
    <s v="200225"/>
    <x v="54"/>
    <s v="PA"/>
    <x v="2"/>
    <x v="0"/>
    <d v="2024-12-26T00:00:00"/>
    <d v="1899-12-30T14:01:15"/>
    <d v="2024-12-26T00:00:00"/>
    <d v="1899-12-30T14:01:31"/>
    <d v="2024-12-26T00:00:00"/>
    <d v="1899-12-30T14:02:15"/>
    <x v="280"/>
    <x v="29"/>
    <s v="7030000535"/>
    <s v="FBO"/>
    <d v="1899-12-30T00:01:00"/>
    <x v="1767"/>
    <d v="1899-12-30T00:00:16"/>
    <s v="Granel"/>
    <s v="E001"/>
    <x v="2"/>
    <d v="1899-12-30T00:01:00"/>
    <d v="1899-12-30T00:00:44"/>
    <x v="7"/>
    <x v="20"/>
    <x v="0"/>
    <x v="0"/>
    <n v="1"/>
    <n v="0"/>
    <x v="1"/>
    <x v="0"/>
    <x v="0"/>
    <n v="1"/>
    <x v="4"/>
    <x v="1"/>
    <d v="1899-12-30T00:00:16"/>
    <d v="1899-12-30T00:00:16"/>
    <x v="0"/>
    <m/>
    <m/>
    <d v="1899-12-30T00:00:00"/>
    <d v="1899-12-30T00:01:00"/>
    <n v="5"/>
    <d v="1899-12-30T00:00:16"/>
    <n v="0.99999999999360156"/>
    <x v="8"/>
    <x v="1"/>
  </r>
  <r>
    <x v="11"/>
    <s v=""/>
    <x v="0"/>
    <x v="1314"/>
    <s v="E4831LNP"/>
    <d v="2024-12-26T00:00:00"/>
    <x v="1"/>
    <s v="200225"/>
    <x v="54"/>
    <s v="PA"/>
    <x v="2"/>
    <x v="0"/>
    <d v="2024-12-26T00:00:00"/>
    <d v="1899-12-30T15:30:39"/>
    <d v="2024-12-26T00:00:00"/>
    <d v="1899-12-30T15:30:52"/>
    <d v="2024-12-26T00:00:00"/>
    <d v="1899-12-30T15:31:03"/>
    <x v="280"/>
    <x v="30"/>
    <s v="7030000536"/>
    <s v="FBO"/>
    <d v="1899-12-30T00:00:24"/>
    <x v="2381"/>
    <d v="1899-12-30T00:00:13"/>
    <s v="Granel"/>
    <s v="E001"/>
    <x v="2"/>
    <d v="1899-12-30T00:00:24"/>
    <d v="1899-12-30T00:00:11"/>
    <x v="14"/>
    <x v="20"/>
    <x v="0"/>
    <x v="0"/>
    <n v="1"/>
    <n v="0"/>
    <x v="1"/>
    <x v="0"/>
    <x v="0"/>
    <n v="1"/>
    <x v="4"/>
    <x v="1"/>
    <d v="1899-12-30T00:00:13"/>
    <d v="1899-12-30T00:00:13"/>
    <x v="0"/>
    <m/>
    <m/>
    <d v="1899-12-30T00:00:00"/>
    <d v="1899-12-30T00:00:24"/>
    <n v="5"/>
    <d v="1899-12-30T00:00:13"/>
    <n v="0.40000000000325997"/>
    <x v="6"/>
    <x v="1"/>
  </r>
  <r>
    <x v="11"/>
    <s v=""/>
    <x v="0"/>
    <x v="1308"/>
    <m/>
    <d v="2024-12-26T00:00:00"/>
    <x v="1"/>
    <s v="200225"/>
    <x v="54"/>
    <s v="PA"/>
    <x v="2"/>
    <x v="0"/>
    <d v="2024-12-26T00:00:00"/>
    <d v="1899-12-30T15:31:34"/>
    <d v="2024-12-26T00:00:00"/>
    <d v="1899-12-30T15:43:17"/>
    <d v="2024-12-26T00:00:00"/>
    <d v="1899-12-30T15:43:36"/>
    <x v="280"/>
    <x v="30"/>
    <s v="7030000537"/>
    <s v="FBO"/>
    <d v="1899-12-30T00:12:02"/>
    <x v="1809"/>
    <d v="1899-12-30T00:11:43"/>
    <s v="Granel"/>
    <s v="E001"/>
    <x v="2"/>
    <d v="1899-12-30T00:12:02"/>
    <d v="1899-12-30T00:00:19"/>
    <x v="14"/>
    <x v="20"/>
    <x v="0"/>
    <x v="0"/>
    <n v="0"/>
    <n v="0"/>
    <x v="0"/>
    <x v="0"/>
    <x v="0"/>
    <n v="0"/>
    <x v="4"/>
    <x v="1"/>
    <d v="1899-12-30T00:11:43"/>
    <d v="1899-12-30T00:11:43"/>
    <x v="0"/>
    <m/>
    <m/>
    <d v="1899-12-30T00:00:00"/>
    <d v="1899-12-30T00:12:02"/>
    <n v="5"/>
    <d v="1899-12-30T00:11:43"/>
    <n v="12.033333333331111"/>
    <x v="6"/>
    <x v="1"/>
  </r>
  <r>
    <x v="11"/>
    <s v=""/>
    <x v="0"/>
    <x v="1315"/>
    <s v="E5673MNC"/>
    <d v="2024-12-26T00:00:00"/>
    <x v="1"/>
    <s v="200225"/>
    <x v="54"/>
    <s v="PA"/>
    <x v="2"/>
    <x v="0"/>
    <d v="2024-12-26T00:00:00"/>
    <d v="1899-12-30T15:45:03"/>
    <d v="2024-12-26T00:00:00"/>
    <d v="1899-12-30T15:45:25"/>
    <d v="2024-12-26T00:00:00"/>
    <d v="1899-12-30T15:46:14"/>
    <x v="280"/>
    <x v="29"/>
    <s v="7030000538"/>
    <s v="FBO"/>
    <d v="1899-12-30T00:01:11"/>
    <x v="1712"/>
    <d v="1899-12-30T00:00:22"/>
    <s v="Granel"/>
    <s v="E001"/>
    <x v="2"/>
    <d v="1899-12-30T00:01:11"/>
    <d v="1899-12-30T00:00:49"/>
    <x v="14"/>
    <x v="20"/>
    <x v="0"/>
    <x v="0"/>
    <n v="1"/>
    <n v="0"/>
    <x v="1"/>
    <x v="0"/>
    <x v="0"/>
    <n v="1"/>
    <x v="4"/>
    <x v="1"/>
    <d v="1899-12-30T00:00:22"/>
    <d v="1899-12-30T00:00:22"/>
    <x v="0"/>
    <m/>
    <m/>
    <d v="1899-12-30T00:00:00"/>
    <d v="1899-12-30T00:01:11"/>
    <n v="5"/>
    <d v="1899-12-30T00:00:22"/>
    <n v="1.183333333334371"/>
    <x v="6"/>
    <x v="1"/>
  </r>
  <r>
    <x v="11"/>
    <s v=""/>
    <x v="0"/>
    <x v="1313"/>
    <s v="E6823FDR"/>
    <d v="2024-12-26T00:00:00"/>
    <x v="1"/>
    <s v="200225"/>
    <x v="54"/>
    <s v="PA"/>
    <x v="2"/>
    <x v="0"/>
    <d v="2024-12-26T00:00:00"/>
    <d v="1899-12-30T15:51:26"/>
    <d v="2024-12-26T00:00:00"/>
    <d v="1899-12-30T15:51:41"/>
    <d v="2024-12-26T00:00:00"/>
    <d v="1899-12-30T15:52:01"/>
    <x v="280"/>
    <x v="29"/>
    <s v="7030000539"/>
    <s v="FBO"/>
    <d v="1899-12-30T00:00:35"/>
    <x v="2365"/>
    <d v="1899-12-30T00:00:15"/>
    <s v="Granel"/>
    <s v="E001"/>
    <x v="2"/>
    <d v="1899-12-30T00:00:35"/>
    <d v="1899-12-30T00:00:20"/>
    <x v="14"/>
    <x v="20"/>
    <x v="0"/>
    <x v="0"/>
    <n v="1"/>
    <n v="0"/>
    <x v="1"/>
    <x v="0"/>
    <x v="0"/>
    <n v="1"/>
    <x v="4"/>
    <x v="1"/>
    <d v="1899-12-30T00:00:15"/>
    <d v="1899-12-30T00:00:15"/>
    <x v="0"/>
    <m/>
    <m/>
    <d v="1899-12-30T00:00:00"/>
    <d v="1899-12-30T00:00:35"/>
    <n v="5"/>
    <d v="1899-12-30T00:00:15"/>
    <n v="0.58333333334402937"/>
    <x v="6"/>
    <x v="1"/>
  </r>
  <r>
    <x v="11"/>
    <s v=""/>
    <x v="0"/>
    <x v="1310"/>
    <s v="E3975CCV"/>
    <d v="2024-12-26T00:00:00"/>
    <x v="1"/>
    <s v="200225"/>
    <x v="54"/>
    <s v="PA"/>
    <x v="2"/>
    <x v="0"/>
    <d v="2024-12-26T00:00:00"/>
    <d v="1899-12-30T16:55:52"/>
    <d v="2024-12-26T00:00:00"/>
    <d v="1899-12-30T16:58:16"/>
    <d v="2024-12-26T00:00:00"/>
    <d v="1899-12-30T16:58:38"/>
    <x v="280"/>
    <x v="30"/>
    <s v="7030000540"/>
    <s v="FBO"/>
    <d v="1899-12-30T00:02:46"/>
    <x v="1493"/>
    <d v="1899-12-30T00:02:24"/>
    <s v="Granel"/>
    <s v="E001"/>
    <x v="2"/>
    <d v="1899-12-30T00:02:46"/>
    <d v="1899-12-30T00:00:22"/>
    <x v="10"/>
    <x v="20"/>
    <x v="0"/>
    <x v="0"/>
    <n v="1"/>
    <n v="0"/>
    <x v="1"/>
    <x v="0"/>
    <x v="0"/>
    <n v="1"/>
    <x v="4"/>
    <x v="1"/>
    <d v="1899-12-30T00:02:24"/>
    <d v="1899-12-30T00:02:24"/>
    <x v="0"/>
    <m/>
    <m/>
    <d v="1899-12-30T00:00:00"/>
    <d v="1899-12-30T00:02:46"/>
    <n v="5"/>
    <d v="1899-12-30T00:02:24"/>
    <n v="2.7666666666720019"/>
    <x v="9"/>
    <x v="1"/>
  </r>
  <r>
    <x v="11"/>
    <s v=""/>
    <x v="0"/>
    <x v="1308"/>
    <m/>
    <d v="2024-12-26T00:00:00"/>
    <x v="1"/>
    <s v="200225"/>
    <x v="54"/>
    <s v="PA"/>
    <x v="2"/>
    <x v="0"/>
    <d v="2024-12-26T00:00:00"/>
    <d v="1899-12-30T16:58:04"/>
    <d v="2024-12-26T00:00:00"/>
    <d v="1899-12-30T16:58:54"/>
    <d v="2024-12-26T00:00:00"/>
    <d v="1899-12-30T16:59:11"/>
    <x v="280"/>
    <x v="30"/>
    <s v="7030000541"/>
    <s v="FBO"/>
    <d v="1899-12-30T00:01:07"/>
    <x v="1768"/>
    <d v="1899-12-30T00:00:50"/>
    <s v="Granel"/>
    <s v="E001"/>
    <x v="2"/>
    <d v="1899-12-30T00:01:07"/>
    <d v="1899-12-30T00:00:17"/>
    <x v="10"/>
    <x v="20"/>
    <x v="0"/>
    <x v="0"/>
    <n v="1"/>
    <n v="0"/>
    <x v="1"/>
    <x v="0"/>
    <x v="0"/>
    <n v="1"/>
    <x v="4"/>
    <x v="1"/>
    <d v="1899-12-30T00:00:50"/>
    <d v="1899-12-30T00:00:50"/>
    <x v="0"/>
    <m/>
    <m/>
    <d v="1899-12-30T00:00:00"/>
    <d v="1899-12-30T00:01:07"/>
    <n v="5"/>
    <d v="1899-12-30T00:00:50"/>
    <n v="1.1166666666624714"/>
    <x v="9"/>
    <x v="1"/>
  </r>
  <r>
    <x v="11"/>
    <s v=""/>
    <x v="0"/>
    <x v="1313"/>
    <s v="E6823FDR"/>
    <d v="2024-12-26T00:00:00"/>
    <x v="1"/>
    <s v="200225"/>
    <x v="54"/>
    <s v="PA"/>
    <x v="2"/>
    <x v="0"/>
    <d v="2024-12-26T00:00:00"/>
    <d v="1899-12-30T17:00:17"/>
    <d v="2024-12-26T00:00:00"/>
    <d v="1899-12-30T17:00:44"/>
    <d v="2024-12-26T00:00:00"/>
    <d v="1899-12-30T17:01:03"/>
    <x v="280"/>
    <x v="30"/>
    <s v="7030000542"/>
    <s v="FBO"/>
    <d v="1899-12-30T00:00:46"/>
    <x v="1809"/>
    <d v="1899-12-30T00:00:27"/>
    <s v="Granel"/>
    <s v="E001"/>
    <x v="2"/>
    <d v="1899-12-30T00:00:46"/>
    <d v="1899-12-30T00:00:19"/>
    <x v="8"/>
    <x v="20"/>
    <x v="0"/>
    <x v="0"/>
    <n v="1"/>
    <n v="0"/>
    <x v="1"/>
    <x v="0"/>
    <x v="0"/>
    <n v="1"/>
    <x v="4"/>
    <x v="1"/>
    <d v="1899-12-30T00:00:27"/>
    <d v="1899-12-30T00:00:27"/>
    <x v="0"/>
    <m/>
    <m/>
    <d v="1899-12-30T00:00:00"/>
    <d v="1899-12-30T00:00:46"/>
    <n v="5"/>
    <d v="1899-12-30T00:00:27"/>
    <n v="0.76666666667041028"/>
    <x v="10"/>
    <x v="1"/>
  </r>
  <r>
    <x v="11"/>
    <s v=""/>
    <x v="0"/>
    <x v="1308"/>
    <m/>
    <d v="2024-12-27T00:00:00"/>
    <x v="1"/>
    <s v="200225"/>
    <x v="54"/>
    <s v="PA"/>
    <x v="2"/>
    <x v="0"/>
    <d v="2024-12-27T00:00:00"/>
    <d v="1899-12-30T08:20:06"/>
    <d v="2024-12-27T00:00:00"/>
    <d v="1899-12-30T08:20:20"/>
    <d v="2024-12-27T00:00:00"/>
    <d v="1899-12-30T08:20:38"/>
    <x v="280"/>
    <x v="29"/>
    <s v="7030000543"/>
    <s v="FBO"/>
    <d v="1899-12-30T00:00:32"/>
    <x v="1755"/>
    <d v="1899-12-30T00:00:14"/>
    <s v="Granel"/>
    <s v="E001"/>
    <x v="2"/>
    <d v="1899-12-30T00:00:32"/>
    <d v="1899-12-30T00:00:18"/>
    <x v="2"/>
    <x v="0"/>
    <x v="0"/>
    <x v="0"/>
    <n v="1"/>
    <n v="0"/>
    <x v="1"/>
    <x v="0"/>
    <x v="0"/>
    <n v="1"/>
    <x v="4"/>
    <x v="1"/>
    <d v="1899-12-30T00:00:14"/>
    <d v="1899-12-30T00:00:14"/>
    <x v="0"/>
    <m/>
    <m/>
    <d v="1899-12-30T00:00:00"/>
    <d v="1899-12-30T00:00:32"/>
    <n v="6"/>
    <d v="1899-12-30T00:00:14"/>
    <n v="0.53333333333283051"/>
    <x v="1"/>
    <x v="1"/>
  </r>
  <r>
    <x v="11"/>
    <s v=""/>
    <x v="0"/>
    <x v="1308"/>
    <m/>
    <d v="2024-12-27T00:00:00"/>
    <x v="1"/>
    <s v="200225"/>
    <x v="54"/>
    <s v="PA"/>
    <x v="2"/>
    <x v="0"/>
    <d v="2024-12-27T00:00:00"/>
    <d v="1899-12-30T09:51:45"/>
    <d v="2024-12-27T00:00:00"/>
    <d v="1899-12-30T09:51:56"/>
    <d v="2024-12-27T00:00:00"/>
    <d v="1899-12-30T09:52:15"/>
    <x v="280"/>
    <x v="29"/>
    <s v="7030000544"/>
    <s v="FBO"/>
    <d v="1899-12-30T00:00:30"/>
    <x v="1809"/>
    <d v="1899-12-30T00:00:11"/>
    <s v="Granel"/>
    <s v="E001"/>
    <x v="2"/>
    <d v="1899-12-30T00:00:30"/>
    <d v="1899-12-30T00:00:19"/>
    <x v="3"/>
    <x v="0"/>
    <x v="0"/>
    <x v="0"/>
    <n v="1"/>
    <n v="0"/>
    <x v="1"/>
    <x v="0"/>
    <x v="0"/>
    <n v="1"/>
    <x v="4"/>
    <x v="1"/>
    <d v="1899-12-30T00:00:11"/>
    <d v="1899-12-30T00:00:11"/>
    <x v="0"/>
    <m/>
    <m/>
    <d v="1899-12-30T00:00:00"/>
    <d v="1899-12-30T00:00:30"/>
    <n v="6"/>
    <d v="1899-12-30T00:00:11"/>
    <n v="0.49999999999680078"/>
    <x v="2"/>
    <x v="1"/>
  </r>
  <r>
    <x v="11"/>
    <s v=""/>
    <x v="0"/>
    <x v="1309"/>
    <m/>
    <d v="2024-12-27T00:00:00"/>
    <x v="1"/>
    <s v="200225"/>
    <x v="54"/>
    <s v="PA"/>
    <x v="2"/>
    <x v="0"/>
    <d v="2024-12-27T00:00:00"/>
    <d v="1899-12-30T11:05:30"/>
    <d v="2024-12-27T00:00:00"/>
    <d v="1899-12-30T11:05:50"/>
    <d v="2024-12-27T00:00:00"/>
    <d v="1899-12-30T11:06:30"/>
    <x v="280"/>
    <x v="31"/>
    <s v="7030000545"/>
    <s v="FBO"/>
    <d v="1899-12-30T00:01:00"/>
    <x v="3483"/>
    <d v="1899-12-30T00:00:20"/>
    <s v="Granel"/>
    <s v="E001"/>
    <x v="2"/>
    <d v="1899-12-30T00:01:00"/>
    <d v="1899-12-30T00:00:40"/>
    <x v="5"/>
    <x v="0"/>
    <x v="0"/>
    <x v="0"/>
    <n v="1"/>
    <n v="0"/>
    <x v="1"/>
    <x v="0"/>
    <x v="0"/>
    <n v="1"/>
    <x v="4"/>
    <x v="1"/>
    <d v="1899-12-30T00:00:20"/>
    <d v="1899-12-30T00:00:20"/>
    <x v="0"/>
    <m/>
    <m/>
    <d v="1899-12-30T00:00:00"/>
    <d v="1899-12-30T00:01:00"/>
    <n v="6"/>
    <d v="1899-12-30T00:00:20"/>
    <n v="0.99999999999360156"/>
    <x v="4"/>
    <x v="1"/>
  </r>
  <r>
    <x v="11"/>
    <s v=""/>
    <x v="0"/>
    <x v="1308"/>
    <m/>
    <d v="2024-12-27T00:00:00"/>
    <x v="1"/>
    <s v="200225"/>
    <x v="54"/>
    <s v="PA"/>
    <x v="2"/>
    <x v="0"/>
    <d v="2024-12-27T00:00:00"/>
    <d v="1899-12-30T12:22:39"/>
    <d v="2024-12-27T00:00:00"/>
    <d v="1899-12-30T12:22:51"/>
    <d v="2024-12-27T00:00:00"/>
    <d v="1899-12-30T12:23:05"/>
    <x v="280"/>
    <x v="29"/>
    <s v="7030000546"/>
    <s v="FBO"/>
    <d v="1899-12-30T00:00:26"/>
    <x v="1936"/>
    <d v="1899-12-30T00:00:12"/>
    <s v="Granel"/>
    <s v="E001"/>
    <x v="2"/>
    <d v="1899-12-30T00:00:26"/>
    <d v="1899-12-30T00:00:14"/>
    <x v="6"/>
    <x v="0"/>
    <x v="0"/>
    <x v="0"/>
    <n v="1"/>
    <n v="0"/>
    <x v="1"/>
    <x v="0"/>
    <x v="0"/>
    <n v="1"/>
    <x v="4"/>
    <x v="1"/>
    <d v="1899-12-30T00:00:12"/>
    <d v="1899-12-30T00:00:12"/>
    <x v="0"/>
    <m/>
    <m/>
    <d v="1899-12-30T00:00:00"/>
    <d v="1899-12-30T00:00:26"/>
    <n v="6"/>
    <d v="1899-12-30T00:00:12"/>
    <n v="0.43333333332482127"/>
    <x v="5"/>
    <x v="1"/>
  </r>
  <r>
    <x v="11"/>
    <s v=""/>
    <x v="0"/>
    <x v="1308"/>
    <m/>
    <d v="2024-12-27T00:00:00"/>
    <x v="1"/>
    <s v="200225"/>
    <x v="54"/>
    <s v="PA"/>
    <x v="2"/>
    <x v="0"/>
    <d v="2024-12-27T00:00:00"/>
    <d v="1899-12-30T15:23:49"/>
    <d v="2024-12-27T00:00:00"/>
    <d v="1899-12-30T15:24:42"/>
    <d v="2024-12-27T00:00:00"/>
    <d v="1899-12-30T15:24:56"/>
    <x v="280"/>
    <x v="30"/>
    <s v="7030000547"/>
    <s v="FBO"/>
    <d v="1899-12-30T00:01:07"/>
    <x v="1936"/>
    <d v="1899-12-30T00:00:53"/>
    <s v="Granel"/>
    <s v="E001"/>
    <x v="2"/>
    <d v="1899-12-30T00:01:07"/>
    <d v="1899-12-30T00:00:14"/>
    <x v="14"/>
    <x v="0"/>
    <x v="0"/>
    <x v="0"/>
    <n v="1"/>
    <n v="0"/>
    <x v="1"/>
    <x v="0"/>
    <x v="0"/>
    <n v="1"/>
    <x v="4"/>
    <x v="1"/>
    <d v="1899-12-30T00:00:53"/>
    <d v="1899-12-30T00:00:53"/>
    <x v="0"/>
    <m/>
    <m/>
    <d v="1899-12-30T00:00:00"/>
    <d v="1899-12-30T00:01:07"/>
    <n v="6"/>
    <d v="1899-12-30T00:00:53"/>
    <n v="1.1166666666624714"/>
    <x v="6"/>
    <x v="1"/>
  </r>
  <r>
    <x v="11"/>
    <s v=""/>
    <x v="0"/>
    <x v="1314"/>
    <s v="E4831LNP"/>
    <d v="2024-12-27T00:00:00"/>
    <x v="1"/>
    <s v="200225"/>
    <x v="54"/>
    <s v="PA"/>
    <x v="2"/>
    <x v="0"/>
    <d v="2024-12-27T00:00:00"/>
    <d v="1899-12-30T15:29:38"/>
    <d v="2024-12-27T00:00:00"/>
    <d v="1899-12-30T15:29:50"/>
    <d v="2024-12-27T00:00:00"/>
    <d v="1899-12-30T15:30:01"/>
    <x v="280"/>
    <x v="30"/>
    <s v="7030000548"/>
    <s v="FBO"/>
    <d v="1899-12-30T00:00:23"/>
    <x v="2381"/>
    <d v="1899-12-30T00:00:12"/>
    <s v="Granel"/>
    <s v="E001"/>
    <x v="2"/>
    <d v="1899-12-30T00:00:23"/>
    <d v="1899-12-30T00:00:11"/>
    <x v="14"/>
    <x v="0"/>
    <x v="0"/>
    <x v="0"/>
    <n v="1"/>
    <n v="0"/>
    <x v="1"/>
    <x v="0"/>
    <x v="0"/>
    <n v="1"/>
    <x v="4"/>
    <x v="1"/>
    <d v="1899-12-30T00:00:12"/>
    <d v="1899-12-30T00:00:12"/>
    <x v="0"/>
    <m/>
    <m/>
    <d v="1899-12-30T00:00:00"/>
    <d v="1899-12-30T00:00:23"/>
    <n v="6"/>
    <d v="1899-12-30T00:00:12"/>
    <n v="0.38333333334239938"/>
    <x v="6"/>
    <x v="1"/>
  </r>
  <r>
    <x v="11"/>
    <s v=""/>
    <x v="0"/>
    <x v="1310"/>
    <s v="E3975CCV"/>
    <d v="2024-12-27T00:00:00"/>
    <x v="1"/>
    <s v="200225"/>
    <x v="54"/>
    <s v="PA"/>
    <x v="2"/>
    <x v="0"/>
    <d v="2024-12-27T00:00:00"/>
    <d v="1899-12-30T16:07:58"/>
    <d v="2024-12-27T00:00:00"/>
    <d v="1899-12-30T16:08:15"/>
    <d v="2024-12-27T00:00:00"/>
    <d v="1899-12-30T16:08:38"/>
    <x v="280"/>
    <x v="29"/>
    <s v="7030000549"/>
    <s v="FBO"/>
    <d v="1899-12-30T00:00:40"/>
    <x v="1730"/>
    <d v="1899-12-30T00:00:17"/>
    <s v="Granel"/>
    <s v="E001"/>
    <x v="2"/>
    <d v="1899-12-30T00:00:40"/>
    <d v="1899-12-30T00:00:23"/>
    <x v="10"/>
    <x v="0"/>
    <x v="0"/>
    <x v="0"/>
    <n v="1"/>
    <n v="0"/>
    <x v="1"/>
    <x v="0"/>
    <x v="0"/>
    <n v="1"/>
    <x v="4"/>
    <x v="1"/>
    <d v="1899-12-30T00:00:17"/>
    <d v="1899-12-30T00:00:17"/>
    <x v="0"/>
    <m/>
    <m/>
    <d v="1899-12-30T00:00:00"/>
    <d v="1899-12-30T00:00:40"/>
    <n v="6"/>
    <d v="1899-12-30T00:00:17"/>
    <n v="0.66666666667678953"/>
    <x v="9"/>
    <x v="1"/>
  </r>
  <r>
    <x v="11"/>
    <s v=""/>
    <x v="0"/>
    <x v="1308"/>
    <m/>
    <d v="2024-12-27T00:00:00"/>
    <x v="1"/>
    <s v="200225"/>
    <x v="54"/>
    <s v="PA"/>
    <x v="2"/>
    <x v="0"/>
    <d v="2024-12-27T00:00:00"/>
    <d v="1899-12-30T16:54:40"/>
    <d v="2024-12-27T00:00:00"/>
    <d v="1899-12-30T16:54:58"/>
    <d v="2024-12-27T00:00:00"/>
    <d v="1899-12-30T16:55:25"/>
    <x v="280"/>
    <x v="29"/>
    <s v="7030000550"/>
    <s v="FBO"/>
    <d v="1899-12-30T00:00:45"/>
    <x v="1806"/>
    <d v="1899-12-30T00:00:18"/>
    <s v="Granel"/>
    <s v="E001"/>
    <x v="2"/>
    <d v="1899-12-30T00:00:45"/>
    <d v="1899-12-30T00:00:27"/>
    <x v="10"/>
    <x v="0"/>
    <x v="0"/>
    <x v="0"/>
    <n v="1"/>
    <n v="0"/>
    <x v="1"/>
    <x v="0"/>
    <x v="0"/>
    <n v="1"/>
    <x v="4"/>
    <x v="1"/>
    <d v="1899-12-30T00:00:18"/>
    <d v="1899-12-30T00:00:18"/>
    <x v="0"/>
    <m/>
    <m/>
    <d v="1899-12-30T00:00:00"/>
    <d v="1899-12-30T00:00:45"/>
    <n v="6"/>
    <d v="1899-12-30T00:00:18"/>
    <n v="0.7499999999951612"/>
    <x v="9"/>
    <x v="1"/>
  </r>
  <r>
    <x v="11"/>
    <s v=""/>
    <x v="0"/>
    <x v="1310"/>
    <s v="E3975CCV"/>
    <d v="2024-12-27T00:00:00"/>
    <x v="1"/>
    <s v="200225"/>
    <x v="54"/>
    <s v="PA"/>
    <x v="2"/>
    <x v="0"/>
    <d v="2024-12-27T00:00:00"/>
    <d v="1899-12-30T17:15:10"/>
    <d v="2024-12-27T00:00:00"/>
    <d v="1899-12-30T17:15:30"/>
    <d v="2024-12-27T00:00:00"/>
    <d v="1899-12-30T17:15:42"/>
    <x v="280"/>
    <x v="30"/>
    <s v="7030000551"/>
    <s v="FBO"/>
    <d v="1899-12-30T00:00:32"/>
    <x v="2095"/>
    <d v="1899-12-30T00:00:20"/>
    <s v="Granel"/>
    <s v="E001"/>
    <x v="2"/>
    <d v="1899-12-30T00:00:32"/>
    <d v="1899-12-30T00:00:12"/>
    <x v="8"/>
    <x v="0"/>
    <x v="0"/>
    <x v="0"/>
    <n v="1"/>
    <n v="0"/>
    <x v="1"/>
    <x v="0"/>
    <x v="0"/>
    <n v="1"/>
    <x v="4"/>
    <x v="1"/>
    <d v="1899-12-30T00:00:20"/>
    <d v="1899-12-30T00:00:20"/>
    <x v="0"/>
    <m/>
    <m/>
    <d v="1899-12-30T00:00:00"/>
    <d v="1899-12-30T00:00:32"/>
    <n v="6"/>
    <d v="1899-12-30T00:00:20"/>
    <n v="0.53333333333283051"/>
    <x v="10"/>
    <x v="1"/>
  </r>
  <r>
    <x v="11"/>
    <s v=""/>
    <x v="0"/>
    <x v="1310"/>
    <s v="E3975CCV"/>
    <d v="2024-12-30T00:00:00"/>
    <x v="1"/>
    <s v="200225"/>
    <x v="54"/>
    <s v="PA"/>
    <x v="2"/>
    <x v="0"/>
    <d v="2024-12-30T00:00:00"/>
    <d v="1899-12-30T10:18:45"/>
    <d v="2024-12-30T00:00:00"/>
    <d v="1899-12-30T10:18:55"/>
    <d v="2024-12-30T00:00:00"/>
    <d v="1899-12-30T10:19:07"/>
    <x v="280"/>
    <x v="32"/>
    <s v="7030000552"/>
    <s v="FBO"/>
    <d v="1899-12-30T00:00:22"/>
    <x v="2095"/>
    <d v="1899-12-30T00:00:10"/>
    <s v="Granel"/>
    <s v="E001"/>
    <x v="2"/>
    <d v="1899-12-30T00:00:22"/>
    <d v="1899-12-30T00:00:12"/>
    <x v="4"/>
    <x v="1"/>
    <x v="1"/>
    <x v="0"/>
    <n v="1"/>
    <n v="0"/>
    <x v="1"/>
    <x v="0"/>
    <x v="0"/>
    <n v="1"/>
    <x v="4"/>
    <x v="1"/>
    <d v="1899-12-30T00:00:10"/>
    <d v="1899-12-30T00:00:10"/>
    <x v="0"/>
    <m/>
    <m/>
    <d v="1899-12-30T00:00:00"/>
    <d v="1899-12-30T00:00:22"/>
    <n v="2"/>
    <d v="1899-12-30T00:00:10"/>
    <n v="0.36666666666723025"/>
    <x v="3"/>
    <x v="1"/>
  </r>
  <r>
    <x v="11"/>
    <s v=""/>
    <x v="0"/>
    <x v="1310"/>
    <s v="E3975CCV"/>
    <d v="2024-12-30T00:00:00"/>
    <x v="1"/>
    <s v="200225"/>
    <x v="54"/>
    <s v="PA"/>
    <x v="2"/>
    <x v="0"/>
    <d v="2024-12-30T00:00:00"/>
    <d v="1899-12-30T11:40:53"/>
    <d v="2024-12-30T00:00:00"/>
    <d v="1899-12-30T11:41:02"/>
    <d v="2024-12-30T00:00:00"/>
    <d v="1899-12-30T11:41:13"/>
    <x v="280"/>
    <x v="32"/>
    <s v="7030000553"/>
    <s v="FBO"/>
    <d v="1899-12-30T00:00:20"/>
    <x v="2381"/>
    <d v="1899-12-30T00:00:09"/>
    <s v="Granel"/>
    <s v="E001"/>
    <x v="2"/>
    <d v="1899-12-30T00:00:20"/>
    <d v="1899-12-30T00:00:11"/>
    <x v="5"/>
    <x v="1"/>
    <x v="1"/>
    <x v="0"/>
    <n v="1"/>
    <n v="0"/>
    <x v="1"/>
    <x v="0"/>
    <x v="0"/>
    <n v="1"/>
    <x v="4"/>
    <x v="1"/>
    <d v="1899-12-30T00:00:09"/>
    <d v="1899-12-30T00:00:09"/>
    <x v="0"/>
    <m/>
    <m/>
    <d v="1899-12-30T00:00:00"/>
    <d v="1899-12-30T00:00:20"/>
    <n v="2"/>
    <d v="1899-12-30T00:00:09"/>
    <n v="0.33333333333120052"/>
    <x v="4"/>
    <x v="1"/>
  </r>
  <r>
    <x v="11"/>
    <s v=""/>
    <x v="0"/>
    <x v="1310"/>
    <s v="E3975CCV"/>
    <d v="2024-12-30T00:00:00"/>
    <x v="1"/>
    <s v="200225"/>
    <x v="54"/>
    <s v="PA"/>
    <x v="2"/>
    <x v="0"/>
    <d v="2024-12-30T00:00:00"/>
    <d v="1899-12-30T13:23:44"/>
    <d v="2024-12-30T00:00:00"/>
    <d v="1899-12-30T13:23:58"/>
    <d v="2024-12-30T00:00:00"/>
    <d v="1899-12-30T13:24:27"/>
    <x v="280"/>
    <x v="27"/>
    <s v="7030000554"/>
    <s v="FBO"/>
    <d v="1899-12-30T00:00:43"/>
    <x v="1840"/>
    <d v="1899-12-30T00:00:14"/>
    <s v="Granel"/>
    <s v="E001"/>
    <x v="2"/>
    <d v="1899-12-30T00:00:43"/>
    <d v="1899-12-30T00:00:29"/>
    <x v="9"/>
    <x v="1"/>
    <x v="1"/>
    <x v="0"/>
    <n v="1"/>
    <n v="0"/>
    <x v="1"/>
    <x v="0"/>
    <x v="0"/>
    <n v="1"/>
    <x v="4"/>
    <x v="1"/>
    <d v="1899-12-30T00:00:14"/>
    <d v="1899-12-30T00:00:14"/>
    <x v="0"/>
    <m/>
    <m/>
    <d v="1899-12-30T00:00:00"/>
    <d v="1899-12-30T00:00:43"/>
    <n v="2"/>
    <d v="1899-12-30T00:00:14"/>
    <n v="0.71666666665921142"/>
    <x v="13"/>
    <x v="1"/>
  </r>
  <r>
    <x v="11"/>
    <s v=""/>
    <x v="0"/>
    <x v="1313"/>
    <s v="E6823FDR"/>
    <d v="2024-12-30T00:00:00"/>
    <x v="1"/>
    <s v="200225"/>
    <x v="54"/>
    <s v="PA"/>
    <x v="2"/>
    <x v="0"/>
    <d v="2024-12-30T00:00:00"/>
    <d v="1899-12-30T15:21:20"/>
    <d v="2024-12-30T00:00:00"/>
    <d v="1899-12-30T15:21:36"/>
    <d v="2024-12-30T00:00:00"/>
    <d v="1899-12-30T15:21:57"/>
    <x v="280"/>
    <x v="27"/>
    <s v="7030000555"/>
    <s v="FBO"/>
    <d v="1899-12-30T00:00:37"/>
    <x v="1818"/>
    <d v="1899-12-30T00:00:16"/>
    <s v="Granel"/>
    <s v="E001"/>
    <x v="2"/>
    <d v="1899-12-30T00:00:37"/>
    <d v="1899-12-30T00:00:21"/>
    <x v="14"/>
    <x v="1"/>
    <x v="1"/>
    <x v="0"/>
    <n v="1"/>
    <n v="0"/>
    <x v="1"/>
    <x v="0"/>
    <x v="0"/>
    <n v="1"/>
    <x v="4"/>
    <x v="1"/>
    <d v="1899-12-30T00:00:16"/>
    <d v="1899-12-30T00:00:16"/>
    <x v="0"/>
    <m/>
    <m/>
    <d v="1899-12-30T00:00:00"/>
    <d v="1899-12-30T00:00:37"/>
    <n v="2"/>
    <d v="1899-12-30T00:00:16"/>
    <n v="0.61666666668013903"/>
    <x v="6"/>
    <x v="1"/>
  </r>
  <r>
    <x v="11"/>
    <s v=""/>
    <x v="0"/>
    <x v="1310"/>
    <s v="E3975CCV"/>
    <d v="2024-12-30T00:00:00"/>
    <x v="1"/>
    <s v="200225"/>
    <x v="54"/>
    <s v="PA"/>
    <x v="2"/>
    <x v="0"/>
    <d v="2024-12-30T00:00:00"/>
    <d v="1899-12-30T15:37:55"/>
    <d v="2024-12-30T00:00:00"/>
    <d v="1899-12-30T15:38:58"/>
    <d v="2024-12-30T00:00:00"/>
    <d v="1899-12-30T15:39:32"/>
    <x v="280"/>
    <x v="27"/>
    <s v="7030000556"/>
    <s v="FBO"/>
    <d v="1899-12-30T00:01:37"/>
    <x v="1984"/>
    <d v="1899-12-30T00:01:03"/>
    <s v="Granel"/>
    <s v="E001"/>
    <x v="2"/>
    <d v="1899-12-30T00:01:37"/>
    <d v="1899-12-30T00:00:34"/>
    <x v="14"/>
    <x v="1"/>
    <x v="1"/>
    <x v="0"/>
    <n v="1"/>
    <n v="0"/>
    <x v="1"/>
    <x v="0"/>
    <x v="0"/>
    <n v="1"/>
    <x v="4"/>
    <x v="1"/>
    <d v="1899-12-30T00:01:03"/>
    <d v="1899-12-30T00:01:03"/>
    <x v="0"/>
    <m/>
    <m/>
    <d v="1899-12-30T00:00:00"/>
    <d v="1899-12-30T00:01:37"/>
    <n v="2"/>
    <d v="1899-12-30T00:01:03"/>
    <n v="1.6166666666591922"/>
    <x v="6"/>
    <x v="1"/>
  </r>
  <r>
    <x v="11"/>
    <s v=""/>
    <x v="0"/>
    <x v="1313"/>
    <s v="E6823FDR"/>
    <d v="2024-12-30T00:00:00"/>
    <x v="1"/>
    <s v="200225"/>
    <x v="54"/>
    <s v="PA"/>
    <x v="2"/>
    <x v="0"/>
    <d v="2024-12-30T00:00:00"/>
    <d v="1899-12-30T16:50:36"/>
    <d v="2024-12-30T00:00:00"/>
    <d v="1899-12-30T16:50:54"/>
    <d v="2024-12-30T00:00:00"/>
    <d v="1899-12-30T16:51:09"/>
    <x v="280"/>
    <x v="27"/>
    <s v="7030000557"/>
    <s v="FBO"/>
    <d v="1899-12-30T00:00:33"/>
    <x v="1760"/>
    <d v="1899-12-30T00:00:18"/>
    <s v="Granel"/>
    <s v="E001"/>
    <x v="2"/>
    <d v="1899-12-30T00:00:33"/>
    <d v="1899-12-30T00:00:15"/>
    <x v="10"/>
    <x v="1"/>
    <x v="1"/>
    <x v="0"/>
    <n v="1"/>
    <n v="0"/>
    <x v="1"/>
    <x v="0"/>
    <x v="0"/>
    <n v="1"/>
    <x v="4"/>
    <x v="1"/>
    <d v="1899-12-30T00:00:18"/>
    <d v="1899-12-30T00:00:18"/>
    <x v="0"/>
    <m/>
    <m/>
    <d v="1899-12-30T00:00:00"/>
    <d v="1899-12-30T00:00:33"/>
    <n v="2"/>
    <d v="1899-12-30T00:00:18"/>
    <n v="0.54999999999353122"/>
    <x v="9"/>
    <x v="1"/>
  </r>
  <r>
    <x v="11"/>
    <s v=""/>
    <x v="0"/>
    <x v="1310"/>
    <s v="E3975CCV"/>
    <d v="2024-12-30T00:00:00"/>
    <x v="1"/>
    <s v="200225"/>
    <x v="54"/>
    <s v="PA"/>
    <x v="2"/>
    <x v="0"/>
    <d v="2024-12-30T00:00:00"/>
    <d v="1899-12-30T17:41:06"/>
    <d v="2024-12-30T00:00:00"/>
    <d v="1899-12-30T17:41:19"/>
    <d v="2024-12-30T00:00:00"/>
    <d v="1899-12-30T17:41:35"/>
    <x v="280"/>
    <x v="29"/>
    <s v="7030000558"/>
    <s v="FBO"/>
    <d v="1899-12-30T00:00:29"/>
    <x v="1793"/>
    <d v="1899-12-30T00:00:13"/>
    <s v="Granel"/>
    <s v="E001"/>
    <x v="2"/>
    <d v="1899-12-30T00:00:29"/>
    <d v="1899-12-30T00:00:16"/>
    <x v="8"/>
    <x v="1"/>
    <x v="1"/>
    <x v="0"/>
    <n v="1"/>
    <n v="0"/>
    <x v="1"/>
    <x v="0"/>
    <x v="0"/>
    <n v="1"/>
    <x v="4"/>
    <x v="1"/>
    <d v="1899-12-30T00:00:13"/>
    <d v="1899-12-30T00:00:13"/>
    <x v="0"/>
    <m/>
    <m/>
    <d v="1899-12-30T00:00:00"/>
    <d v="1899-12-30T00:00:29"/>
    <n v="2"/>
    <d v="1899-12-30T00:00:13"/>
    <n v="0.48333333333602013"/>
    <x v="10"/>
    <x v="1"/>
  </r>
  <r>
    <x v="11"/>
    <s v=""/>
    <x v="0"/>
    <x v="1313"/>
    <s v="E6823FDR"/>
    <d v="2025-01-02T00:00:00"/>
    <x v="1"/>
    <s v="200225"/>
    <x v="54"/>
    <s v="PA"/>
    <x v="2"/>
    <x v="0"/>
    <d v="2025-01-02T00:00:00"/>
    <d v="1899-12-30T12:21:21"/>
    <d v="2025-01-02T00:00:00"/>
    <d v="1899-12-30T12:21:35"/>
    <d v="2025-01-02T00:00:00"/>
    <d v="1899-12-30T12:21:47"/>
    <x v="280"/>
    <x v="32"/>
    <s v="7030000559"/>
    <s v="FBO"/>
    <d v="1899-12-30T00:00:26"/>
    <x v="2095"/>
    <d v="1899-12-30T00:00:14"/>
    <s v="Granel"/>
    <s v="E001"/>
    <x v="2"/>
    <d v="1899-12-30T00:00:26"/>
    <d v="1899-12-30T00:00:12"/>
    <x v="6"/>
    <x v="3"/>
    <x v="2"/>
    <x v="0"/>
    <n v="1"/>
    <n v="0"/>
    <x v="1"/>
    <x v="0"/>
    <x v="1"/>
    <n v="1"/>
    <x v="4"/>
    <x v="1"/>
    <d v="1899-12-30T00:00:14"/>
    <d v="1899-12-30T00:00:14"/>
    <x v="0"/>
    <m/>
    <m/>
    <d v="1899-12-30T00:00:00"/>
    <d v="1899-12-30T00:00:26"/>
    <n v="5"/>
    <d v="1899-12-30T00:00:14"/>
    <n v="0.43333333332482127"/>
    <x v="5"/>
    <x v="1"/>
  </r>
  <r>
    <x v="11"/>
    <s v=""/>
    <x v="0"/>
    <x v="1310"/>
    <s v="E3975CCV"/>
    <d v="2025-01-02T00:00:00"/>
    <x v="1"/>
    <s v="200225"/>
    <x v="54"/>
    <s v="PA"/>
    <x v="2"/>
    <x v="0"/>
    <d v="2025-01-02T00:00:00"/>
    <d v="1899-12-30T13:14:26"/>
    <d v="2025-01-02T00:00:00"/>
    <d v="1899-12-30T13:14:40"/>
    <d v="2025-01-02T00:00:00"/>
    <d v="1899-12-30T13:14:55"/>
    <x v="280"/>
    <x v="27"/>
    <s v="7030000560"/>
    <s v="FBO"/>
    <d v="1899-12-30T00:00:29"/>
    <x v="1760"/>
    <d v="1899-12-30T00:00:14"/>
    <s v="Granel"/>
    <s v="E001"/>
    <x v="2"/>
    <d v="1899-12-30T00:00:29"/>
    <d v="1899-12-30T00:00:15"/>
    <x v="9"/>
    <x v="3"/>
    <x v="2"/>
    <x v="0"/>
    <n v="1"/>
    <n v="0"/>
    <x v="1"/>
    <x v="0"/>
    <x v="1"/>
    <n v="1"/>
    <x v="4"/>
    <x v="1"/>
    <d v="1899-12-30T00:00:14"/>
    <d v="1899-12-30T00:00:14"/>
    <x v="0"/>
    <m/>
    <m/>
    <d v="1899-12-30T00:00:00"/>
    <d v="1899-12-30T00:00:29"/>
    <n v="5"/>
    <d v="1899-12-30T00:00:14"/>
    <n v="0.48333333333586026"/>
    <x v="13"/>
    <x v="1"/>
  </r>
  <r>
    <x v="11"/>
    <s v=""/>
    <x v="0"/>
    <x v="1313"/>
    <s v="E6823FDR"/>
    <d v="2025-01-02T00:00:00"/>
    <x v="1"/>
    <s v="200225"/>
    <x v="54"/>
    <s v="PA"/>
    <x v="2"/>
    <x v="0"/>
    <d v="2025-01-02T00:00:00"/>
    <d v="1899-12-30T13:49:51"/>
    <d v="2025-01-02T00:00:00"/>
    <d v="1899-12-30T13:50:12"/>
    <d v="2025-01-02T00:00:00"/>
    <d v="1899-12-30T13:51:02"/>
    <x v="280"/>
    <x v="27"/>
    <s v="7030000561"/>
    <s v="FBO"/>
    <d v="1899-12-30T00:01:11"/>
    <x v="1802"/>
    <d v="1899-12-30T00:00:21"/>
    <s v="Granel"/>
    <s v="E001"/>
    <x v="2"/>
    <d v="1899-12-30T00:01:11"/>
    <d v="1899-12-30T00:00:50"/>
    <x v="9"/>
    <x v="3"/>
    <x v="2"/>
    <x v="0"/>
    <n v="1"/>
    <n v="0"/>
    <x v="1"/>
    <x v="0"/>
    <x v="1"/>
    <n v="1"/>
    <x v="4"/>
    <x v="1"/>
    <d v="1899-12-30T00:00:21"/>
    <d v="1899-12-30T00:00:21"/>
    <x v="0"/>
    <m/>
    <m/>
    <d v="1899-12-30T00:00:00"/>
    <d v="1899-12-30T00:01:11"/>
    <n v="5"/>
    <d v="1899-12-30T00:00:21"/>
    <n v="1.183333333334371"/>
    <x v="13"/>
    <x v="1"/>
  </r>
  <r>
    <x v="11"/>
    <s v=""/>
    <x v="0"/>
    <x v="1310"/>
    <s v="E3975CCV"/>
    <d v="2025-01-02T00:00:00"/>
    <x v="1"/>
    <s v="200225"/>
    <x v="54"/>
    <s v="PA"/>
    <x v="2"/>
    <x v="0"/>
    <d v="2025-01-02T00:00:00"/>
    <d v="1899-12-30T15:25:15"/>
    <d v="2025-01-02T00:00:00"/>
    <d v="1899-12-30T15:25:32"/>
    <d v="2025-01-02T00:00:00"/>
    <d v="1899-12-30T15:27:08"/>
    <x v="280"/>
    <x v="27"/>
    <s v="7030000562"/>
    <s v="FBO"/>
    <d v="1899-12-30T00:01:53"/>
    <x v="2058"/>
    <d v="1899-12-30T00:00:17"/>
    <s v="Granel"/>
    <s v="E001"/>
    <x v="2"/>
    <d v="1899-12-30T00:01:53"/>
    <d v="1899-12-30T00:01:36"/>
    <x v="14"/>
    <x v="3"/>
    <x v="2"/>
    <x v="0"/>
    <n v="1"/>
    <n v="0"/>
    <x v="1"/>
    <x v="0"/>
    <x v="1"/>
    <n v="1"/>
    <x v="4"/>
    <x v="1"/>
    <d v="1899-12-30T00:00:17"/>
    <d v="1899-12-30T00:00:17"/>
    <x v="0"/>
    <m/>
    <m/>
    <d v="1899-12-30T00:00:00"/>
    <d v="1899-12-30T00:01:53"/>
    <n v="5"/>
    <d v="1899-12-30T00:00:17"/>
    <n v="1.8833333333328817"/>
    <x v="6"/>
    <x v="1"/>
  </r>
  <r>
    <x v="11"/>
    <s v=""/>
    <x v="0"/>
    <x v="1310"/>
    <s v="E3975CCV"/>
    <d v="2025-01-02T00:00:00"/>
    <x v="1"/>
    <s v="200225"/>
    <x v="54"/>
    <s v="PA"/>
    <x v="2"/>
    <x v="0"/>
    <d v="2025-01-02T00:00:00"/>
    <d v="1899-12-30T16:47:19"/>
    <d v="2025-01-02T00:00:00"/>
    <d v="1899-12-30T16:47:31"/>
    <d v="2025-01-02T00:00:00"/>
    <d v="1899-12-30T16:47:44"/>
    <x v="280"/>
    <x v="27"/>
    <s v="7030000563"/>
    <s v="FBO"/>
    <d v="1899-12-30T00:00:25"/>
    <x v="1937"/>
    <d v="1899-12-30T00:00:12"/>
    <s v="Granel"/>
    <s v="E001"/>
    <x v="2"/>
    <d v="1899-12-30T00:00:25"/>
    <d v="1899-12-30T00:00:13"/>
    <x v="10"/>
    <x v="3"/>
    <x v="2"/>
    <x v="0"/>
    <n v="1"/>
    <n v="0"/>
    <x v="1"/>
    <x v="0"/>
    <x v="1"/>
    <n v="1"/>
    <x v="4"/>
    <x v="1"/>
    <d v="1899-12-30T00:00:12"/>
    <d v="1899-12-30T00:00:12"/>
    <x v="0"/>
    <m/>
    <m/>
    <d v="1899-12-30T00:00:00"/>
    <d v="1899-12-30T00:00:25"/>
    <n v="5"/>
    <d v="1899-12-30T00:00:12"/>
    <n v="0.41666666666396068"/>
    <x v="9"/>
    <x v="1"/>
  </r>
  <r>
    <x v="11"/>
    <s v=""/>
    <x v="0"/>
    <x v="1310"/>
    <s v="E3975CCV"/>
    <d v="2025-01-03T00:00:00"/>
    <x v="1"/>
    <s v="200225"/>
    <x v="54"/>
    <s v="PA"/>
    <x v="2"/>
    <x v="0"/>
    <d v="2025-01-03T00:00:00"/>
    <d v="1899-12-30T13:15:29"/>
    <d v="2025-01-03T00:00:00"/>
    <d v="1899-12-30T13:15:44"/>
    <d v="2025-01-03T00:00:00"/>
    <d v="1899-12-30T13:16:04"/>
    <x v="280"/>
    <x v="27"/>
    <s v="7030000564"/>
    <s v="FBO"/>
    <d v="1899-12-30T00:00:35"/>
    <x v="2365"/>
    <d v="1899-12-30T00:00:15"/>
    <s v="Granel"/>
    <s v="E001"/>
    <x v="2"/>
    <d v="1899-12-30T00:00:35"/>
    <d v="1899-12-30T00:00:20"/>
    <x v="9"/>
    <x v="4"/>
    <x v="2"/>
    <x v="0"/>
    <n v="1"/>
    <n v="0"/>
    <x v="1"/>
    <x v="0"/>
    <x v="1"/>
    <n v="1"/>
    <x v="4"/>
    <x v="1"/>
    <d v="1899-12-30T00:00:15"/>
    <d v="1899-12-30T00:00:15"/>
    <x v="0"/>
    <m/>
    <m/>
    <d v="1899-12-30T00:00:00"/>
    <d v="1899-12-30T00:00:35"/>
    <n v="6"/>
    <d v="1899-12-30T00:00:15"/>
    <n v="0.58333333332948101"/>
    <x v="13"/>
    <x v="1"/>
  </r>
  <r>
    <x v="11"/>
    <s v=""/>
    <x v="0"/>
    <x v="1313"/>
    <s v="E6823FDR"/>
    <d v="2025-01-03T00:00:00"/>
    <x v="1"/>
    <s v="200225"/>
    <x v="54"/>
    <s v="PA"/>
    <x v="2"/>
    <x v="0"/>
    <d v="2025-01-03T00:00:00"/>
    <d v="1899-12-30T14:07:42"/>
    <d v="2025-01-03T00:00:00"/>
    <d v="1899-12-30T14:09:31"/>
    <d v="2025-01-03T00:00:00"/>
    <d v="1899-12-30T14:09:46"/>
    <x v="280"/>
    <x v="27"/>
    <s v="7030000565"/>
    <s v="FBO"/>
    <d v="1899-12-30T00:02:04"/>
    <x v="1760"/>
    <d v="1899-12-30T00:01:49"/>
    <s v="Granel"/>
    <s v="E001"/>
    <x v="2"/>
    <d v="1899-12-30T00:02:04"/>
    <d v="1899-12-30T00:00:15"/>
    <x v="7"/>
    <x v="4"/>
    <x v="2"/>
    <x v="0"/>
    <n v="1"/>
    <n v="0"/>
    <x v="1"/>
    <x v="0"/>
    <x v="1"/>
    <n v="1"/>
    <x v="4"/>
    <x v="1"/>
    <d v="1899-12-30T00:01:49"/>
    <d v="1899-12-30T00:01:49"/>
    <x v="0"/>
    <m/>
    <m/>
    <d v="1899-12-30T00:00:00"/>
    <d v="1899-12-30T00:02:04"/>
    <n v="6"/>
    <d v="1899-12-30T00:01:49"/>
    <n v="2.0666666666592626"/>
    <x v="8"/>
    <x v="1"/>
  </r>
  <r>
    <x v="11"/>
    <s v=""/>
    <x v="0"/>
    <x v="1310"/>
    <s v="E3975CCV"/>
    <d v="2025-01-03T00:00:00"/>
    <x v="1"/>
    <s v="200225"/>
    <x v="54"/>
    <s v="PA"/>
    <x v="2"/>
    <x v="0"/>
    <d v="2025-01-03T00:00:00"/>
    <d v="1899-12-30T15:22:35"/>
    <d v="2025-01-03T00:00:00"/>
    <d v="1899-12-30T15:22:52"/>
    <d v="2025-01-03T00:00:00"/>
    <d v="1899-12-30T15:23:28"/>
    <x v="280"/>
    <x v="27"/>
    <s v="7030000566"/>
    <s v="FBO"/>
    <d v="1899-12-30T00:00:53"/>
    <x v="1807"/>
    <d v="1899-12-30T00:00:17"/>
    <s v="Granel"/>
    <s v="E001"/>
    <x v="2"/>
    <d v="1899-12-30T00:00:53"/>
    <d v="1899-12-30T00:00:36"/>
    <x v="14"/>
    <x v="4"/>
    <x v="2"/>
    <x v="0"/>
    <n v="1"/>
    <n v="0"/>
    <x v="1"/>
    <x v="0"/>
    <x v="1"/>
    <n v="1"/>
    <x v="4"/>
    <x v="1"/>
    <d v="1899-12-30T00:00:17"/>
    <d v="1899-12-30T00:00:17"/>
    <x v="0"/>
    <m/>
    <m/>
    <d v="1899-12-30T00:00:00"/>
    <d v="1899-12-30T00:00:53"/>
    <n v="6"/>
    <d v="1899-12-30T00:00:17"/>
    <n v="0.8833333333392801"/>
    <x v="6"/>
    <x v="1"/>
  </r>
  <r>
    <x v="11"/>
    <s v=""/>
    <x v="0"/>
    <x v="1313"/>
    <s v="E6823FDR"/>
    <d v="2025-01-03T00:00:00"/>
    <x v="1"/>
    <s v="200225"/>
    <x v="54"/>
    <s v="PA"/>
    <x v="2"/>
    <x v="0"/>
    <d v="2025-01-03T00:00:00"/>
    <d v="1899-12-30T15:35:48"/>
    <d v="2025-01-03T00:00:00"/>
    <d v="1899-12-30T15:35:57"/>
    <d v="2025-01-03T00:00:00"/>
    <d v="1899-12-30T15:36:11"/>
    <x v="280"/>
    <x v="27"/>
    <s v="7030000567"/>
    <s v="FBO"/>
    <d v="1899-12-30T00:00:23"/>
    <x v="1936"/>
    <d v="1899-12-30T00:00:09"/>
    <s v="Granel"/>
    <s v="E001"/>
    <x v="2"/>
    <d v="1899-12-30T00:00:23"/>
    <d v="1899-12-30T00:00:14"/>
    <x v="14"/>
    <x v="4"/>
    <x v="2"/>
    <x v="0"/>
    <n v="1"/>
    <n v="0"/>
    <x v="1"/>
    <x v="0"/>
    <x v="1"/>
    <n v="1"/>
    <x v="4"/>
    <x v="1"/>
    <d v="1899-12-30T00:00:09"/>
    <d v="1899-12-30T00:00:09"/>
    <x v="0"/>
    <m/>
    <m/>
    <d v="1899-12-30T00:00:00"/>
    <d v="1899-12-30T00:00:23"/>
    <n v="6"/>
    <d v="1899-12-30T00:00:09"/>
    <n v="0.38333333332801089"/>
    <x v="6"/>
    <x v="1"/>
  </r>
  <r>
    <x v="11"/>
    <s v=""/>
    <x v="0"/>
    <x v="1310"/>
    <s v="E3975CCV"/>
    <d v="2025-01-03T00:00:00"/>
    <x v="1"/>
    <s v="200225"/>
    <x v="54"/>
    <s v="PA"/>
    <x v="2"/>
    <x v="0"/>
    <d v="2025-01-03T00:00:00"/>
    <d v="1899-12-30T17:05:33"/>
    <d v="2025-01-03T00:00:00"/>
    <d v="1899-12-30T17:05:44"/>
    <d v="2025-01-03T00:00:00"/>
    <d v="1899-12-30T17:06:04"/>
    <x v="280"/>
    <x v="27"/>
    <s v="7030000568"/>
    <s v="FBO"/>
    <d v="1899-12-30T00:00:31"/>
    <x v="2365"/>
    <d v="1899-12-30T00:00:11"/>
    <s v="Granel"/>
    <s v="E001"/>
    <x v="2"/>
    <d v="1899-12-30T00:00:31"/>
    <d v="1899-12-30T00:00:20"/>
    <x v="8"/>
    <x v="4"/>
    <x v="2"/>
    <x v="0"/>
    <n v="1"/>
    <n v="0"/>
    <x v="1"/>
    <x v="0"/>
    <x v="1"/>
    <n v="1"/>
    <x v="4"/>
    <x v="1"/>
    <d v="1899-12-30T00:00:11"/>
    <d v="1899-12-30T00:00:11"/>
    <x v="0"/>
    <m/>
    <m/>
    <d v="1899-12-30T00:00:00"/>
    <d v="1899-12-30T00:00:31"/>
    <n v="6"/>
    <d v="1899-12-30T00:00:11"/>
    <n v="0.51666666667196992"/>
    <x v="10"/>
    <x v="1"/>
  </r>
  <r>
    <x v="11"/>
    <s v=""/>
    <x v="0"/>
    <x v="1313"/>
    <s v="E6823FDR"/>
    <d v="2025-01-03T00:00:00"/>
    <x v="1"/>
    <s v="200225"/>
    <x v="54"/>
    <s v="PA"/>
    <x v="2"/>
    <x v="0"/>
    <d v="2025-01-03T00:00:00"/>
    <d v="1899-12-30T17:08:21"/>
    <d v="2025-01-03T00:00:00"/>
    <d v="1899-12-30T17:08:31"/>
    <d v="2025-01-03T00:00:00"/>
    <d v="1899-12-30T17:08:42"/>
    <x v="280"/>
    <x v="27"/>
    <s v="7030000569"/>
    <s v="FBO"/>
    <d v="1899-12-30T00:00:21"/>
    <x v="2381"/>
    <d v="1899-12-30T00:00:10"/>
    <s v="Granel"/>
    <s v="E001"/>
    <x v="2"/>
    <d v="1899-12-30T00:00:21"/>
    <d v="1899-12-30T00:00:11"/>
    <x v="8"/>
    <x v="4"/>
    <x v="2"/>
    <x v="0"/>
    <n v="1"/>
    <n v="0"/>
    <x v="1"/>
    <x v="0"/>
    <x v="1"/>
    <n v="1"/>
    <x v="4"/>
    <x v="1"/>
    <d v="1899-12-30T00:00:10"/>
    <d v="1899-12-30T00:00:10"/>
    <x v="0"/>
    <m/>
    <m/>
    <d v="1899-12-30T00:00:00"/>
    <d v="1899-12-30T00:00:21"/>
    <n v="6"/>
    <d v="1899-12-30T00:00:10"/>
    <n v="0.3500000000064496"/>
    <x v="10"/>
    <x v="1"/>
  </r>
  <r>
    <x v="11"/>
    <s v=""/>
    <x v="0"/>
    <x v="1313"/>
    <s v="E6823FDR"/>
    <d v="2025-01-07T00:00:00"/>
    <x v="1"/>
    <s v="200225"/>
    <x v="54"/>
    <s v="PA"/>
    <x v="2"/>
    <x v="0"/>
    <d v="2025-01-07T00:00:00"/>
    <d v="1899-12-30T12:32:50"/>
    <d v="2025-01-07T00:00:00"/>
    <d v="1899-12-30T12:33:29"/>
    <d v="2025-01-07T00:00:00"/>
    <d v="1899-12-30T12:34:12"/>
    <x v="280"/>
    <x v="31"/>
    <s v="7030000570"/>
    <s v="FBO"/>
    <d v="1899-12-30T00:01:22"/>
    <x v="2418"/>
    <d v="1899-12-30T00:00:39"/>
    <s v="Granel"/>
    <s v="E001"/>
    <x v="2"/>
    <d v="1899-12-30T00:01:22"/>
    <d v="1899-12-30T00:00:43"/>
    <x v="6"/>
    <x v="5"/>
    <x v="3"/>
    <x v="0"/>
    <n v="1"/>
    <n v="0"/>
    <x v="1"/>
    <x v="0"/>
    <x v="1"/>
    <n v="1"/>
    <x v="4"/>
    <x v="1"/>
    <d v="1899-12-30T00:00:39"/>
    <d v="1899-12-30T00:00:39"/>
    <x v="0"/>
    <m/>
    <m/>
    <d v="1899-12-30T00:00:00"/>
    <d v="1899-12-30T00:01:22"/>
    <n v="3"/>
    <d v="1899-12-30T00:00:39"/>
    <n v="1.3666666666609117"/>
    <x v="5"/>
    <x v="1"/>
  </r>
  <r>
    <x v="11"/>
    <s v=""/>
    <x v="0"/>
    <x v="1310"/>
    <s v="E3975CCV"/>
    <d v="2025-01-07T00:00:00"/>
    <x v="1"/>
    <s v="200225"/>
    <x v="54"/>
    <s v="PA"/>
    <x v="2"/>
    <x v="0"/>
    <d v="2025-01-07T00:00:00"/>
    <d v="1899-12-30T13:12:59"/>
    <d v="2025-01-07T00:00:00"/>
    <d v="1899-12-30T13:13:11"/>
    <d v="2025-01-07T00:00:00"/>
    <d v="1899-12-30T13:13:25"/>
    <x v="280"/>
    <x v="32"/>
    <s v="7030000571"/>
    <s v="FBO"/>
    <d v="1899-12-30T00:00:26"/>
    <x v="1936"/>
    <d v="1899-12-30T00:00:12"/>
    <s v="Granel"/>
    <s v="E001"/>
    <x v="2"/>
    <d v="1899-12-30T00:00:26"/>
    <d v="1899-12-30T00:00:14"/>
    <x v="9"/>
    <x v="5"/>
    <x v="3"/>
    <x v="0"/>
    <n v="1"/>
    <n v="0"/>
    <x v="1"/>
    <x v="0"/>
    <x v="1"/>
    <n v="1"/>
    <x v="4"/>
    <x v="1"/>
    <d v="1899-12-30T00:00:12"/>
    <d v="1899-12-30T00:00:12"/>
    <x v="0"/>
    <m/>
    <m/>
    <d v="1899-12-30T00:00:00"/>
    <d v="1899-12-30T00:00:26"/>
    <n v="3"/>
    <d v="1899-12-30T00:00:12"/>
    <n v="0.43333333333920976"/>
    <x v="13"/>
    <x v="1"/>
  </r>
  <r>
    <x v="11"/>
    <s v=""/>
    <x v="0"/>
    <x v="1313"/>
    <s v="E6823FDR"/>
    <d v="2025-01-07T00:00:00"/>
    <x v="1"/>
    <s v="200225"/>
    <x v="54"/>
    <s v="PA"/>
    <x v="2"/>
    <x v="0"/>
    <d v="2025-01-07T00:00:00"/>
    <d v="1899-12-30T14:03:12"/>
    <d v="2025-01-07T00:00:00"/>
    <d v="1899-12-30T14:03:24"/>
    <d v="2025-01-07T00:00:00"/>
    <d v="1899-12-30T14:03:35"/>
    <x v="280"/>
    <x v="32"/>
    <s v="7030000572"/>
    <s v="FBO"/>
    <d v="1899-12-30T00:00:23"/>
    <x v="2381"/>
    <d v="1899-12-30T00:00:12"/>
    <s v="Granel"/>
    <s v="E001"/>
    <x v="2"/>
    <d v="1899-12-30T00:00:23"/>
    <d v="1899-12-30T00:00:11"/>
    <x v="7"/>
    <x v="5"/>
    <x v="3"/>
    <x v="0"/>
    <n v="1"/>
    <n v="0"/>
    <x v="1"/>
    <x v="0"/>
    <x v="1"/>
    <n v="1"/>
    <x v="4"/>
    <x v="1"/>
    <d v="1899-12-30T00:00:12"/>
    <d v="1899-12-30T00:00:12"/>
    <x v="0"/>
    <m/>
    <m/>
    <d v="1899-12-30T00:00:00"/>
    <d v="1899-12-30T00:00:23"/>
    <n v="3"/>
    <d v="1899-12-30T00:00:12"/>
    <n v="0.38333333332801089"/>
    <x v="8"/>
    <x v="1"/>
  </r>
  <r>
    <x v="11"/>
    <s v=""/>
    <x v="0"/>
    <x v="1310"/>
    <s v="E3975CCV"/>
    <d v="2025-01-07T00:00:00"/>
    <x v="1"/>
    <s v="200225"/>
    <x v="54"/>
    <s v="PA"/>
    <x v="2"/>
    <x v="0"/>
    <d v="2025-01-07T00:00:00"/>
    <d v="1899-12-30T15:17:10"/>
    <d v="2025-01-07T00:00:00"/>
    <d v="1899-12-30T15:17:20"/>
    <d v="2025-01-07T00:00:00"/>
    <d v="1899-12-30T15:17:35"/>
    <x v="280"/>
    <x v="32"/>
    <s v="7030000573"/>
    <s v="FBO"/>
    <d v="1899-12-30T00:00:25"/>
    <x v="1760"/>
    <d v="1899-12-30T00:00:10"/>
    <s v="Granel"/>
    <s v="E001"/>
    <x v="2"/>
    <d v="1899-12-30T00:00:25"/>
    <d v="1899-12-30T00:00:15"/>
    <x v="14"/>
    <x v="5"/>
    <x v="3"/>
    <x v="0"/>
    <n v="1"/>
    <n v="0"/>
    <x v="1"/>
    <x v="0"/>
    <x v="1"/>
    <n v="1"/>
    <x v="4"/>
    <x v="1"/>
    <d v="1899-12-30T00:00:10"/>
    <d v="1899-12-30T00:00:10"/>
    <x v="0"/>
    <m/>
    <m/>
    <d v="1899-12-30T00:00:00"/>
    <d v="1899-12-30T00:00:25"/>
    <n v="3"/>
    <d v="1899-12-30T00:00:10"/>
    <n v="0.41666666666396068"/>
    <x v="6"/>
    <x v="1"/>
  </r>
  <r>
    <x v="11"/>
    <s v=""/>
    <x v="0"/>
    <x v="1313"/>
    <s v="E6823FDR"/>
    <d v="2025-01-07T00:00:00"/>
    <x v="1"/>
    <s v="200225"/>
    <x v="54"/>
    <s v="PA"/>
    <x v="2"/>
    <x v="0"/>
    <d v="2025-01-07T00:00:00"/>
    <d v="1899-12-30T15:26:21"/>
    <d v="2025-01-07T00:00:00"/>
    <d v="1899-12-30T15:26:29"/>
    <d v="2025-01-07T00:00:00"/>
    <d v="1899-12-30T15:26:38"/>
    <x v="280"/>
    <x v="32"/>
    <s v="7030000574"/>
    <s v="FBO"/>
    <d v="1899-12-30T00:00:17"/>
    <x v="2042"/>
    <d v="1899-12-30T00:00:08"/>
    <s v="Granel"/>
    <s v="E001"/>
    <x v="2"/>
    <d v="1899-12-30T00:00:17"/>
    <d v="1899-12-30T00:00:09"/>
    <x v="14"/>
    <x v="5"/>
    <x v="3"/>
    <x v="0"/>
    <n v="1"/>
    <n v="0"/>
    <x v="1"/>
    <x v="0"/>
    <x v="1"/>
    <n v="1"/>
    <x v="4"/>
    <x v="1"/>
    <d v="1899-12-30T00:00:08"/>
    <d v="1899-12-30T00:00:08"/>
    <x v="0"/>
    <m/>
    <m/>
    <d v="1899-12-30T00:00:00"/>
    <d v="1899-12-30T00:00:17"/>
    <n v="3"/>
    <d v="1899-12-30T00:00:08"/>
    <n v="0.28333333333439015"/>
    <x v="6"/>
    <x v="1"/>
  </r>
  <r>
    <x v="11"/>
    <s v=""/>
    <x v="0"/>
    <x v="1310"/>
    <s v="E3975CCV"/>
    <d v="2025-01-07T00:00:00"/>
    <x v="1"/>
    <s v="200225"/>
    <x v="54"/>
    <s v="PA"/>
    <x v="2"/>
    <x v="0"/>
    <d v="2025-01-07T00:00:00"/>
    <d v="1899-12-30T16:27:07"/>
    <d v="2025-01-07T00:00:00"/>
    <d v="1899-12-30T16:27:18"/>
    <d v="2025-01-07T00:00:00"/>
    <d v="1899-12-30T16:27:29"/>
    <x v="280"/>
    <x v="32"/>
    <s v="7030000575"/>
    <s v="FBO"/>
    <d v="1899-12-30T00:00:22"/>
    <x v="2381"/>
    <d v="1899-12-30T00:00:11"/>
    <s v="Granel"/>
    <s v="E001"/>
    <x v="2"/>
    <d v="1899-12-30T00:00:22"/>
    <d v="1899-12-30T00:00:11"/>
    <x v="10"/>
    <x v="5"/>
    <x v="3"/>
    <x v="0"/>
    <n v="1"/>
    <n v="0"/>
    <x v="1"/>
    <x v="0"/>
    <x v="1"/>
    <n v="1"/>
    <x v="4"/>
    <x v="1"/>
    <d v="1899-12-30T00:00:11"/>
    <d v="1899-12-30T00:00:11"/>
    <x v="0"/>
    <m/>
    <m/>
    <d v="1899-12-30T00:00:00"/>
    <d v="1899-12-30T00:00:22"/>
    <n v="3"/>
    <d v="1899-12-30T00:00:11"/>
    <n v="0.36666666665276182"/>
    <x v="9"/>
    <x v="1"/>
  </r>
  <r>
    <x v="11"/>
    <s v=""/>
    <x v="0"/>
    <x v="1313"/>
    <s v="E6823FDR"/>
    <d v="2025-01-07T00:00:00"/>
    <x v="1"/>
    <s v="200225"/>
    <x v="54"/>
    <s v="PA"/>
    <x v="2"/>
    <x v="0"/>
    <d v="2025-01-07T00:00:00"/>
    <d v="1899-12-30T16:39:41"/>
    <d v="2025-01-07T00:00:00"/>
    <d v="1899-12-30T16:39:55"/>
    <d v="2025-01-07T00:00:00"/>
    <d v="1899-12-30T16:40:03"/>
    <x v="280"/>
    <x v="32"/>
    <s v="7030000576"/>
    <s v="FBO"/>
    <d v="1899-12-30T00:00:22"/>
    <x v="2047"/>
    <d v="1899-12-30T00:00:14"/>
    <s v="Granel"/>
    <s v="E001"/>
    <x v="2"/>
    <d v="1899-12-30T00:00:22"/>
    <d v="1899-12-30T00:00:08"/>
    <x v="10"/>
    <x v="5"/>
    <x v="3"/>
    <x v="0"/>
    <n v="1"/>
    <n v="0"/>
    <x v="1"/>
    <x v="0"/>
    <x v="1"/>
    <n v="1"/>
    <x v="4"/>
    <x v="1"/>
    <d v="1899-12-30T00:00:14"/>
    <d v="1899-12-30T00:00:14"/>
    <x v="0"/>
    <m/>
    <m/>
    <d v="1899-12-30T00:00:00"/>
    <d v="1899-12-30T00:00:22"/>
    <n v="3"/>
    <d v="1899-12-30T00:00:14"/>
    <n v="0.36666666666715031"/>
    <x v="9"/>
    <x v="1"/>
  </r>
  <r>
    <x v="11"/>
    <s v=""/>
    <x v="0"/>
    <x v="1310"/>
    <s v="E3975CCV"/>
    <d v="2025-01-07T00:00:00"/>
    <x v="1"/>
    <s v="200225"/>
    <x v="54"/>
    <s v="PA"/>
    <x v="2"/>
    <x v="0"/>
    <d v="2025-01-07T00:00:00"/>
    <d v="1899-12-30T17:44:52"/>
    <d v="2025-01-07T00:00:00"/>
    <d v="1899-12-30T17:44:59"/>
    <d v="2025-01-07T00:00:00"/>
    <d v="1899-12-30T17:45:07"/>
    <x v="280"/>
    <x v="32"/>
    <s v="7030000577"/>
    <s v="FBO"/>
    <d v="1899-12-30T00:00:15"/>
    <x v="2047"/>
    <d v="1899-12-30T00:00:07"/>
    <s v="Granel"/>
    <s v="E001"/>
    <x v="2"/>
    <d v="1899-12-30T00:00:15"/>
    <d v="1899-12-30T00:00:08"/>
    <x v="8"/>
    <x v="5"/>
    <x v="3"/>
    <x v="0"/>
    <n v="1"/>
    <n v="0"/>
    <x v="1"/>
    <x v="0"/>
    <x v="1"/>
    <n v="1"/>
    <x v="4"/>
    <x v="1"/>
    <d v="1899-12-30T00:00:07"/>
    <d v="1899-12-30T00:00:07"/>
    <x v="0"/>
    <m/>
    <m/>
    <d v="1899-12-30T00:00:00"/>
    <d v="1899-12-30T00:00:15"/>
    <n v="3"/>
    <d v="1899-12-30T00:00:07"/>
    <n v="0.24999999999844036"/>
    <x v="10"/>
    <x v="1"/>
  </r>
  <r>
    <x v="12"/>
    <s v="2024033869"/>
    <x v="0"/>
    <x v="797"/>
    <s v="E6211LYC"/>
    <d v="2024-12-09T00:00:00"/>
    <x v="1"/>
    <s v="55"/>
    <x v="19"/>
    <s v="PA"/>
    <x v="14"/>
    <x v="0"/>
    <d v="2024-12-09T00:00:00"/>
    <d v="1899-12-30T06:00:04"/>
    <d v="2024-12-09T00:00:00"/>
    <d v="1899-12-30T06:00:35"/>
    <d v="2024-12-09T00:00:00"/>
    <d v="1899-12-30T06:22:08"/>
    <x v="0"/>
    <x v="0"/>
    <s v="1322314492"/>
    <s v="EXW"/>
    <d v="1899-12-30T00:22:04"/>
    <x v="2941"/>
    <d v="1899-12-30T00:00:31"/>
    <s v="Granel"/>
    <s v="E001"/>
    <x v="1"/>
    <d v="1899-12-30T00:22:04"/>
    <d v="1899-12-30T00:21:33"/>
    <x v="0"/>
    <x v="10"/>
    <x v="4"/>
    <x v="1"/>
    <n v="0"/>
    <n v="0"/>
    <x v="0"/>
    <x v="1"/>
    <x v="0"/>
    <n v="0"/>
    <x v="8"/>
    <x v="1"/>
    <d v="1899-12-30T00:00:31"/>
    <d v="1899-12-30T00:00:31"/>
    <x v="0"/>
    <m/>
    <m/>
    <d v="1899-12-30T00:00:00"/>
    <d v="1899-12-30T00:22:04"/>
    <n v="2"/>
    <d v="1899-12-30T00:00:31"/>
    <n v="22.06666666666079"/>
    <x v="12"/>
    <x v="1"/>
  </r>
  <r>
    <x v="12"/>
    <s v="2024033878"/>
    <x v="0"/>
    <x v="810"/>
    <s v="E3120HXB"/>
    <d v="2024-12-09T00:00:00"/>
    <x v="1"/>
    <s v="3043"/>
    <x v="55"/>
    <s v="PA"/>
    <x v="20"/>
    <x v="0"/>
    <d v="2024-12-09T00:00:00"/>
    <d v="1899-12-30T08:11:48"/>
    <d v="2024-12-09T00:00:00"/>
    <d v="1899-12-30T08:12:14"/>
    <d v="2024-12-09T00:00:00"/>
    <d v="1899-12-30T08:40:00"/>
    <x v="0"/>
    <x v="0"/>
    <s v="1322314493"/>
    <s v="FBO"/>
    <d v="1899-12-30T00:28:12"/>
    <x v="570"/>
    <d v="1899-12-30T00:00:26"/>
    <s v="Granel"/>
    <s v="E001"/>
    <x v="2"/>
    <d v="1899-12-30T00:28:12"/>
    <d v="1899-12-30T00:27:46"/>
    <x v="2"/>
    <x v="10"/>
    <x v="4"/>
    <x v="1"/>
    <n v="0"/>
    <n v="0"/>
    <x v="0"/>
    <x v="1"/>
    <x v="0"/>
    <n v="0"/>
    <x v="8"/>
    <x v="1"/>
    <d v="1899-12-30T00:00:26"/>
    <d v="1899-12-30T00:00:26"/>
    <x v="0"/>
    <m/>
    <m/>
    <d v="1899-12-30T00:00:00"/>
    <d v="1899-12-30T00:28:12"/>
    <n v="2"/>
    <d v="1899-12-30T00:00:26"/>
    <n v="28.199999999995214"/>
    <x v="1"/>
    <x v="1"/>
  </r>
  <r>
    <x v="12"/>
    <s v="2024033881"/>
    <x v="0"/>
    <x v="791"/>
    <s v="E2070JJZ"/>
    <d v="2024-12-09T00:00:00"/>
    <x v="1"/>
    <s v="55"/>
    <x v="19"/>
    <s v="PA"/>
    <x v="14"/>
    <x v="0"/>
    <d v="2024-12-09T00:00:00"/>
    <d v="1899-12-30T08:22:52"/>
    <d v="2024-12-09T00:00:00"/>
    <d v="1899-12-30T08:23:17"/>
    <d v="2024-12-09T00:00:00"/>
    <d v="1899-12-30T08:49:03"/>
    <x v="0"/>
    <x v="0"/>
    <s v="1322314494"/>
    <s v="FBO"/>
    <d v="1899-12-30T00:26:11"/>
    <x v="2259"/>
    <d v="1899-12-30T00:00:25"/>
    <s v="Granel"/>
    <s v="E001"/>
    <x v="2"/>
    <d v="1899-12-30T00:26:11"/>
    <d v="1899-12-30T00:25:46"/>
    <x v="2"/>
    <x v="10"/>
    <x v="4"/>
    <x v="1"/>
    <n v="0"/>
    <n v="0"/>
    <x v="0"/>
    <x v="1"/>
    <x v="0"/>
    <n v="0"/>
    <x v="8"/>
    <x v="1"/>
    <d v="1899-12-30T00:00:25"/>
    <d v="1899-12-30T00:00:25"/>
    <x v="0"/>
    <m/>
    <m/>
    <d v="1899-12-30T00:00:00"/>
    <d v="1899-12-30T00:26:11"/>
    <n v="2"/>
    <d v="1899-12-30T00:00:25"/>
    <n v="26.183333333332762"/>
    <x v="1"/>
    <x v="1"/>
  </r>
  <r>
    <x v="12"/>
    <s v="2024033876"/>
    <x v="0"/>
    <x v="1316"/>
    <s v="E73ZT66"/>
    <d v="2024-12-09T00:00:00"/>
    <x v="1"/>
    <s v="2906"/>
    <x v="21"/>
    <s v="PA"/>
    <x v="2"/>
    <x v="0"/>
    <d v="2024-12-09T00:00:00"/>
    <d v="1899-12-30T08:03:16"/>
    <d v="2024-12-09T00:00:00"/>
    <d v="1899-12-30T08:28:42"/>
    <d v="2024-12-09T00:00:00"/>
    <d v="1899-12-30T09:02:55"/>
    <x v="0"/>
    <x v="0"/>
    <s v="1322314495"/>
    <s v="EXW"/>
    <d v="1899-12-30T00:59:39"/>
    <x v="778"/>
    <d v="1899-12-30T00:25:26"/>
    <s v="Ensacado"/>
    <s v="E002"/>
    <x v="1"/>
    <d v="1899-12-30T00:59:39"/>
    <d v="1899-12-30T00:34:13"/>
    <x v="2"/>
    <x v="10"/>
    <x v="4"/>
    <x v="2"/>
    <n v="0"/>
    <n v="0"/>
    <x v="0"/>
    <x v="2"/>
    <x v="0"/>
    <n v="0"/>
    <x v="8"/>
    <x v="0"/>
    <d v="1899-12-30T00:25:26"/>
    <d v="1899-12-30T00:25:26"/>
    <x v="0"/>
    <m/>
    <m/>
    <d v="1899-12-30T00:00:00"/>
    <d v="1899-12-30T00:59:39"/>
    <n v="2"/>
    <d v="1899-12-30T00:25:26"/>
    <n v="59.64999999999845"/>
    <x v="2"/>
    <x v="0"/>
  </r>
  <r>
    <x v="12"/>
    <s v="2024033880"/>
    <x v="0"/>
    <x v="698"/>
    <s v="E1832JSR"/>
    <d v="2024-12-09T00:00:00"/>
    <x v="1"/>
    <s v="3218"/>
    <x v="56"/>
    <s v="PA"/>
    <x v="21"/>
    <x v="0"/>
    <d v="2024-12-09T00:00:00"/>
    <d v="1899-12-30T08:21:20"/>
    <d v="2024-12-09T00:00:00"/>
    <d v="1899-12-30T08:21:46"/>
    <d v="2024-12-09T00:00:00"/>
    <d v="1899-12-30T09:06:24"/>
    <x v="0"/>
    <x v="0"/>
    <s v="1322314496"/>
    <s v="FBO"/>
    <d v="1899-12-30T00:45:04"/>
    <x v="3484"/>
    <d v="1899-12-30T00:00:26"/>
    <s v="Granel"/>
    <s v="E001"/>
    <x v="2"/>
    <d v="1899-12-30T00:45:04"/>
    <d v="1899-12-30T00:44:38"/>
    <x v="2"/>
    <x v="10"/>
    <x v="4"/>
    <x v="1"/>
    <n v="0"/>
    <n v="0"/>
    <x v="0"/>
    <x v="1"/>
    <x v="0"/>
    <n v="0"/>
    <x v="8"/>
    <x v="0"/>
    <d v="1899-12-30T00:00:26"/>
    <d v="1899-12-30T00:00:26"/>
    <x v="0"/>
    <m/>
    <m/>
    <d v="1899-12-30T00:00:00"/>
    <d v="1899-12-30T00:45:04"/>
    <n v="2"/>
    <d v="1899-12-30T00:00:26"/>
    <n v="45.066666666657589"/>
    <x v="2"/>
    <x v="0"/>
  </r>
  <r>
    <x v="12"/>
    <s v="2024033882"/>
    <x v="0"/>
    <x v="798"/>
    <s v="E3170MNG"/>
    <d v="2024-12-09T00:00:00"/>
    <x v="1"/>
    <s v="2906"/>
    <x v="21"/>
    <s v="PA"/>
    <x v="2"/>
    <x v="0"/>
    <d v="2024-12-09T00:00:00"/>
    <d v="1899-12-30T08:36:01"/>
    <d v="2024-12-09T00:00:00"/>
    <d v="1899-12-30T08:36:27"/>
    <d v="2024-12-09T00:00:00"/>
    <d v="1899-12-30T09:15:31"/>
    <x v="0"/>
    <x v="0"/>
    <s v="1322314497"/>
    <s v="FBO"/>
    <d v="1899-12-30T00:39:30"/>
    <x v="535"/>
    <d v="1899-12-30T00:00:26"/>
    <s v="Ensacado"/>
    <s v="E002"/>
    <x v="2"/>
    <d v="1899-12-30T00:39:30"/>
    <d v="1899-12-30T00:39:04"/>
    <x v="2"/>
    <x v="10"/>
    <x v="4"/>
    <x v="2"/>
    <n v="0"/>
    <n v="0"/>
    <x v="0"/>
    <x v="2"/>
    <x v="0"/>
    <n v="0"/>
    <x v="8"/>
    <x v="1"/>
    <d v="1899-12-30T00:00:26"/>
    <d v="1899-12-30T00:00:26"/>
    <x v="0"/>
    <m/>
    <m/>
    <d v="1899-12-30T00:00:00"/>
    <d v="1899-12-30T00:39:30"/>
    <n v="2"/>
    <d v="1899-12-30T00:00:26"/>
    <n v="39.499999999992028"/>
    <x v="2"/>
    <x v="1"/>
  </r>
  <r>
    <x v="12"/>
    <s v=""/>
    <x v="0"/>
    <x v="579"/>
    <s v="E2618GDG"/>
    <d v="2024-12-09T00:00:00"/>
    <x v="1"/>
    <s v="55"/>
    <x v="19"/>
    <s v="PA"/>
    <x v="2"/>
    <x v="0"/>
    <d v="2024-12-09T00:00:00"/>
    <d v="1899-12-30T09:22:06"/>
    <d v="2024-12-09T00:00:00"/>
    <d v="1899-12-30T09:22:47"/>
    <d v="2024-12-09T00:00:00"/>
    <d v="1899-12-30T09:23:21"/>
    <x v="90"/>
    <x v="15"/>
    <s v="1322314498"/>
    <s v="FBO"/>
    <d v="1899-12-30T00:01:15"/>
    <x v="1984"/>
    <d v="1899-12-30T00:00:41"/>
    <s v="Granel"/>
    <s v="E001"/>
    <x v="2"/>
    <d v="1899-12-30T00:01:15"/>
    <d v="1899-12-30T00:00:34"/>
    <x v="3"/>
    <x v="10"/>
    <x v="4"/>
    <x v="1"/>
    <n v="1"/>
    <n v="0"/>
    <x v="1"/>
    <x v="1"/>
    <x v="0"/>
    <n v="1"/>
    <x v="8"/>
    <x v="1"/>
    <d v="1899-12-30T00:00:41"/>
    <d v="1899-12-30T00:00:41"/>
    <x v="0"/>
    <m/>
    <m/>
    <d v="1899-12-30T00:00:00"/>
    <d v="1899-12-30T00:01:15"/>
    <n v="2"/>
    <d v="1899-12-30T00:00:41"/>
    <n v="1.2500000000063505"/>
    <x v="2"/>
    <x v="1"/>
  </r>
  <r>
    <x v="12"/>
    <s v="2024033884"/>
    <x v="0"/>
    <x v="808"/>
    <s v="E9059LCN"/>
    <d v="2024-12-09T00:00:00"/>
    <x v="1"/>
    <s v="2906"/>
    <x v="21"/>
    <s v="PA"/>
    <x v="2"/>
    <x v="0"/>
    <d v="2024-12-09T00:00:00"/>
    <d v="1899-12-30T09:06:27"/>
    <d v="2024-12-09T00:00:00"/>
    <d v="1899-12-30T09:06:54"/>
    <d v="2024-12-09T00:00:00"/>
    <d v="1899-12-30T09:36:13"/>
    <x v="0"/>
    <x v="0"/>
    <s v="1322314499"/>
    <s v="FBO"/>
    <d v="1899-12-30T00:29:46"/>
    <x v="1762"/>
    <d v="1899-12-30T00:00:27"/>
    <s v="Ensacado"/>
    <s v="E002"/>
    <x v="2"/>
    <d v="1899-12-30T00:29:46"/>
    <d v="1899-12-30T00:29:19"/>
    <x v="3"/>
    <x v="10"/>
    <x v="4"/>
    <x v="2"/>
    <n v="0"/>
    <n v="0"/>
    <x v="0"/>
    <x v="2"/>
    <x v="0"/>
    <n v="0"/>
    <x v="8"/>
    <x v="1"/>
    <d v="1899-12-30T00:00:27"/>
    <d v="1899-12-30T00:00:27"/>
    <x v="0"/>
    <m/>
    <m/>
    <d v="1899-12-30T00:00:00"/>
    <d v="1899-12-30T00:29:46"/>
    <n v="2"/>
    <d v="1899-12-30T00:00:27"/>
    <n v="29.766666666657596"/>
    <x v="2"/>
    <x v="1"/>
  </r>
  <r>
    <x v="12"/>
    <s v="2024033618"/>
    <x v="0"/>
    <x v="814"/>
    <s v="E3715LST"/>
    <d v="2024-12-09T00:00:00"/>
    <x v="1"/>
    <s v="55"/>
    <x v="19"/>
    <s v="PA"/>
    <x v="14"/>
    <x v="0"/>
    <d v="2024-12-04T00:00:00"/>
    <d v="1899-12-30T17:42:59"/>
    <d v="2024-12-04T00:00:00"/>
    <d v="1899-12-30T17:43:21"/>
    <d v="2024-12-04T00:00:00"/>
    <d v="1899-12-30T18:13:58"/>
    <x v="281"/>
    <x v="0"/>
    <s v="1322314500"/>
    <s v="FBO"/>
    <d v="1899-12-30T00:30:59"/>
    <x v="116"/>
    <d v="1899-12-30T00:00:22"/>
    <s v="Granel"/>
    <s v="E001"/>
    <x v="2"/>
    <d v="1899-12-30T00:30:59"/>
    <d v="1899-12-30T00:30:37"/>
    <x v="8"/>
    <x v="22"/>
    <x v="6"/>
    <x v="1"/>
    <n v="0"/>
    <n v="0"/>
    <x v="0"/>
    <x v="1"/>
    <x v="0"/>
    <n v="0"/>
    <x v="8"/>
    <x v="1"/>
    <d v="1899-12-30T00:00:22"/>
    <d v="1899-12-30T00:00:22"/>
    <x v="0"/>
    <m/>
    <m/>
    <d v="1899-12-30T00:00:00"/>
    <d v="1899-12-30T00:30:59"/>
    <n v="4"/>
    <d v="1899-12-30T00:00:22"/>
    <n v="30.983333333327998"/>
    <x v="11"/>
    <x v="1"/>
  </r>
  <r>
    <x v="12"/>
    <s v="2024033887"/>
    <x v="0"/>
    <x v="1317"/>
    <s v="EAF04LH"/>
    <d v="2024-12-09T00:00:00"/>
    <x v="1"/>
    <s v="2906"/>
    <x v="21"/>
    <s v="PA"/>
    <x v="2"/>
    <x v="0"/>
    <d v="2024-12-09T00:00:00"/>
    <d v="1899-12-30T09:17:36"/>
    <d v="2024-12-09T00:00:00"/>
    <d v="1899-12-30T09:18:03"/>
    <d v="2024-12-09T00:00:00"/>
    <d v="1899-12-30T09:41:07"/>
    <x v="0"/>
    <x v="0"/>
    <s v="1322314501"/>
    <s v="EXW"/>
    <d v="1899-12-30T00:23:31"/>
    <x v="2585"/>
    <d v="1899-12-30T00:00:27"/>
    <s v="Ensacado"/>
    <s v="E002"/>
    <x v="1"/>
    <d v="1899-12-30T00:23:31"/>
    <d v="1899-12-30T00:23:04"/>
    <x v="3"/>
    <x v="10"/>
    <x v="4"/>
    <x v="2"/>
    <n v="0"/>
    <n v="0"/>
    <x v="0"/>
    <x v="2"/>
    <x v="0"/>
    <n v="0"/>
    <x v="8"/>
    <x v="1"/>
    <d v="1899-12-30T00:00:27"/>
    <d v="1899-12-30T00:00:27"/>
    <x v="0"/>
    <m/>
    <m/>
    <d v="1899-12-30T00:00:00"/>
    <d v="1899-12-30T00:23:31"/>
    <n v="2"/>
    <d v="1899-12-30T00:00:27"/>
    <n v="23.516666666668769"/>
    <x v="2"/>
    <x v="1"/>
  </r>
  <r>
    <x v="12"/>
    <s v="2024033888"/>
    <x v="0"/>
    <x v="792"/>
    <s v="E9055JGZ"/>
    <d v="2024-12-09T00:00:00"/>
    <x v="1"/>
    <s v="2906"/>
    <x v="21"/>
    <s v="PA"/>
    <x v="2"/>
    <x v="0"/>
    <d v="2024-12-09T00:00:00"/>
    <d v="1899-12-30T09:27:13"/>
    <d v="2024-12-09T00:00:00"/>
    <d v="1899-12-30T09:27:39"/>
    <d v="2024-12-09T00:00:00"/>
    <d v="1899-12-30T10:26:02"/>
    <x v="0"/>
    <x v="0"/>
    <s v="1322314502"/>
    <s v="FBO"/>
    <d v="1899-12-30T00:58:49"/>
    <x v="529"/>
    <d v="1899-12-30T00:00:26"/>
    <s v="Ensacado"/>
    <s v="E002"/>
    <x v="2"/>
    <d v="1899-12-30T00:58:49"/>
    <d v="1899-12-30T00:58:23"/>
    <x v="3"/>
    <x v="10"/>
    <x v="4"/>
    <x v="2"/>
    <n v="0"/>
    <n v="0"/>
    <x v="0"/>
    <x v="2"/>
    <x v="0"/>
    <n v="0"/>
    <x v="8"/>
    <x v="0"/>
    <d v="1899-12-30T00:00:26"/>
    <d v="1899-12-30T00:00:26"/>
    <x v="0"/>
    <m/>
    <m/>
    <d v="1899-12-30T00:00:00"/>
    <d v="1899-12-30T00:58:49"/>
    <n v="2"/>
    <d v="1899-12-30T00:00:26"/>
    <n v="58.816666666670372"/>
    <x v="3"/>
    <x v="0"/>
  </r>
  <r>
    <x v="12"/>
    <s v="2024033885"/>
    <x v="0"/>
    <x v="1318"/>
    <s v="EAA79UF"/>
    <d v="2024-12-09T00:00:00"/>
    <x v="1"/>
    <s v="2906"/>
    <x v="21"/>
    <s v="PA"/>
    <x v="2"/>
    <x v="0"/>
    <d v="2024-12-09T00:00:00"/>
    <d v="1899-12-30T09:08:41"/>
    <d v="2024-12-09T00:00:00"/>
    <d v="1899-12-30T09:10:55"/>
    <d v="2024-12-09T00:00:00"/>
    <d v="1899-12-30T10:28:48"/>
    <x v="0"/>
    <x v="0"/>
    <s v="1322314503"/>
    <s v="EXW"/>
    <d v="1899-12-30T01:20:07"/>
    <x v="3485"/>
    <d v="1899-12-30T00:02:14"/>
    <s v="Ensacado"/>
    <s v="E002"/>
    <x v="1"/>
    <d v="1899-12-30T01:20:07"/>
    <d v="1899-12-30T01:17:53"/>
    <x v="3"/>
    <x v="10"/>
    <x v="4"/>
    <x v="2"/>
    <n v="0"/>
    <n v="0"/>
    <x v="0"/>
    <x v="2"/>
    <x v="0"/>
    <n v="0"/>
    <x v="8"/>
    <x v="0"/>
    <d v="1899-12-30T00:02:14"/>
    <d v="1899-12-30T00:02:14"/>
    <x v="0"/>
    <m/>
    <m/>
    <d v="1899-12-30T00:00:00"/>
    <d v="1899-12-30T01:20:07"/>
    <n v="2"/>
    <d v="1899-12-30T00:02:14"/>
    <n v="80.116666666675144"/>
    <x v="3"/>
    <x v="0"/>
  </r>
  <r>
    <x v="12"/>
    <s v="2024033886"/>
    <x v="0"/>
    <x v="1319"/>
    <s v="E99UN89"/>
    <d v="2024-12-09T00:00:00"/>
    <x v="1"/>
    <s v="2906"/>
    <x v="21"/>
    <s v="PA"/>
    <x v="2"/>
    <x v="0"/>
    <d v="2024-12-09T00:00:00"/>
    <d v="1899-12-30T09:09:46"/>
    <d v="2024-12-09T00:00:00"/>
    <d v="1899-12-30T09:11:22"/>
    <d v="2024-12-09T00:00:00"/>
    <d v="1899-12-30T10:32:20"/>
    <x v="0"/>
    <x v="0"/>
    <s v="1322314504"/>
    <s v="EXW"/>
    <d v="1899-12-30T01:22:34"/>
    <x v="3486"/>
    <d v="1899-12-30T00:01:36"/>
    <s v="Ensacado"/>
    <s v="E002"/>
    <x v="1"/>
    <d v="1899-12-30T01:22:34"/>
    <d v="1899-12-30T01:20:58"/>
    <x v="3"/>
    <x v="10"/>
    <x v="4"/>
    <x v="2"/>
    <n v="0"/>
    <n v="0"/>
    <x v="0"/>
    <x v="2"/>
    <x v="0"/>
    <n v="0"/>
    <x v="8"/>
    <x v="0"/>
    <d v="1899-12-30T00:01:36"/>
    <d v="1899-12-30T00:01:36"/>
    <x v="0"/>
    <m/>
    <m/>
    <d v="1899-12-30T00:00:00"/>
    <d v="1899-12-30T01:22:34"/>
    <n v="2"/>
    <d v="1899-12-30T00:01:36"/>
    <n v="82.566666666662414"/>
    <x v="3"/>
    <x v="0"/>
  </r>
  <r>
    <x v="12"/>
    <s v="2024033892"/>
    <x v="0"/>
    <x v="678"/>
    <s v="E4570MKW"/>
    <d v="2024-12-09T00:00:00"/>
    <x v="1"/>
    <s v="3043"/>
    <x v="55"/>
    <s v="PA"/>
    <x v="20"/>
    <x v="0"/>
    <d v="2024-12-09T00:00:00"/>
    <d v="1899-12-30T09:58:56"/>
    <d v="2024-12-09T00:00:00"/>
    <d v="1899-12-30T09:59:22"/>
    <d v="2024-12-09T00:00:00"/>
    <d v="1899-12-30T10:41:37"/>
    <x v="0"/>
    <x v="0"/>
    <s v="1322314505"/>
    <s v="FBO"/>
    <d v="1899-12-30T00:42:41"/>
    <x v="333"/>
    <d v="1899-12-30T00:00:26"/>
    <s v="Granel"/>
    <s v="E001"/>
    <x v="2"/>
    <d v="1899-12-30T00:42:41"/>
    <d v="1899-12-30T00:42:15"/>
    <x v="3"/>
    <x v="10"/>
    <x v="4"/>
    <x v="1"/>
    <n v="0"/>
    <n v="0"/>
    <x v="0"/>
    <x v="1"/>
    <x v="0"/>
    <n v="0"/>
    <x v="8"/>
    <x v="1"/>
    <d v="1899-12-30T00:00:26"/>
    <d v="1899-12-30T00:00:26"/>
    <x v="0"/>
    <m/>
    <m/>
    <d v="1899-12-30T00:00:00"/>
    <d v="1899-12-30T00:42:41"/>
    <n v="2"/>
    <d v="1899-12-30T00:00:26"/>
    <n v="42.683333333328065"/>
    <x v="3"/>
    <x v="1"/>
  </r>
  <r>
    <x v="12"/>
    <s v="2024033891"/>
    <x v="0"/>
    <x v="1320"/>
    <s v="E2163JCB"/>
    <d v="2024-12-09T00:00:00"/>
    <x v="1"/>
    <s v="3044"/>
    <x v="26"/>
    <s v="PA"/>
    <x v="22"/>
    <x v="0"/>
    <d v="2024-12-09T00:00:00"/>
    <d v="1899-12-30T09:57:30"/>
    <d v="2024-12-09T00:00:00"/>
    <d v="1899-12-30T09:57:57"/>
    <d v="2024-12-09T00:00:00"/>
    <d v="1899-12-30T10:43:33"/>
    <x v="0"/>
    <x v="0"/>
    <s v="1322314506"/>
    <s v="FBO"/>
    <d v="1899-12-30T00:46:03"/>
    <x v="3487"/>
    <d v="1899-12-30T00:00:27"/>
    <s v="Granel"/>
    <s v="E001"/>
    <x v="2"/>
    <d v="1899-12-30T00:46:03"/>
    <d v="1899-12-30T00:45:36"/>
    <x v="3"/>
    <x v="10"/>
    <x v="4"/>
    <x v="1"/>
    <n v="0"/>
    <n v="0"/>
    <x v="0"/>
    <x v="1"/>
    <x v="0"/>
    <n v="0"/>
    <x v="8"/>
    <x v="0"/>
    <d v="1899-12-30T00:00:27"/>
    <d v="1899-12-30T00:00:27"/>
    <x v="0"/>
    <m/>
    <m/>
    <d v="1899-12-30T00:00:00"/>
    <d v="1899-12-30T00:46:03"/>
    <n v="2"/>
    <d v="1899-12-30T00:00:27"/>
    <n v="46.049999999990334"/>
    <x v="3"/>
    <x v="0"/>
  </r>
  <r>
    <x v="12"/>
    <s v="2024033894"/>
    <x v="0"/>
    <x v="797"/>
    <s v="E6211LYC"/>
    <d v="2024-12-09T00:00:00"/>
    <x v="1"/>
    <s v="3042"/>
    <x v="23"/>
    <s v="PA"/>
    <x v="16"/>
    <x v="0"/>
    <d v="2024-12-09T00:00:00"/>
    <d v="1899-12-30T10:21:24"/>
    <d v="2024-12-09T00:00:00"/>
    <d v="1899-12-30T10:21:50"/>
    <d v="2024-12-09T00:00:00"/>
    <d v="1899-12-30T10:45:33"/>
    <x v="0"/>
    <x v="0"/>
    <s v="1322314507"/>
    <s v="EXW"/>
    <d v="1899-12-30T00:24:09"/>
    <x v="903"/>
    <d v="1899-12-30T00:00:26"/>
    <s v="Granel"/>
    <s v="E001"/>
    <x v="1"/>
    <d v="1899-12-30T00:24:09"/>
    <d v="1899-12-30T00:23:43"/>
    <x v="4"/>
    <x v="10"/>
    <x v="4"/>
    <x v="1"/>
    <n v="0"/>
    <n v="0"/>
    <x v="0"/>
    <x v="1"/>
    <x v="0"/>
    <n v="0"/>
    <x v="8"/>
    <x v="1"/>
    <d v="1899-12-30T00:00:26"/>
    <d v="1899-12-30T00:00:26"/>
    <x v="0"/>
    <m/>
    <m/>
    <d v="1899-12-30T00:00:00"/>
    <d v="1899-12-30T00:24:09"/>
    <n v="2"/>
    <d v="1899-12-30T00:00:26"/>
    <n v="24.14999999999522"/>
    <x v="3"/>
    <x v="1"/>
  </r>
  <r>
    <x v="12"/>
    <s v="2024033889"/>
    <x v="0"/>
    <x v="819"/>
    <s v="E3167MNG"/>
    <d v="2024-12-09T00:00:00"/>
    <x v="1"/>
    <s v="2906"/>
    <x v="21"/>
    <s v="PA"/>
    <x v="2"/>
    <x v="0"/>
    <d v="2024-12-09T00:00:00"/>
    <d v="1899-12-30T09:32:53"/>
    <d v="2024-12-09T00:00:00"/>
    <d v="1899-12-30T09:33:20"/>
    <d v="2024-12-09T00:00:00"/>
    <d v="1899-12-30T10:52:53"/>
    <x v="0"/>
    <x v="0"/>
    <s v="1322314508"/>
    <s v="FBO"/>
    <d v="1899-12-30T01:20:00"/>
    <x v="3214"/>
    <d v="1899-12-30T00:00:27"/>
    <s v="Ensacado"/>
    <s v="E002"/>
    <x v="2"/>
    <d v="1899-12-30T01:20:00"/>
    <d v="1899-12-30T01:19:33"/>
    <x v="3"/>
    <x v="10"/>
    <x v="4"/>
    <x v="2"/>
    <n v="0"/>
    <n v="0"/>
    <x v="0"/>
    <x v="2"/>
    <x v="0"/>
    <n v="0"/>
    <x v="8"/>
    <x v="0"/>
    <d v="1899-12-30T00:00:27"/>
    <d v="1899-12-30T00:00:27"/>
    <x v="0"/>
    <m/>
    <m/>
    <d v="1899-12-30T00:00:00"/>
    <d v="1899-12-30T01:20:00"/>
    <n v="2"/>
    <d v="1899-12-30T00:00:27"/>
    <n v="79.999999999992042"/>
    <x v="3"/>
    <x v="0"/>
  </r>
  <r>
    <x v="12"/>
    <s v="2024033895"/>
    <x v="0"/>
    <x v="687"/>
    <s v="E4280KCL"/>
    <d v="2024-12-09T00:00:00"/>
    <x v="1"/>
    <s v="55"/>
    <x v="19"/>
    <s v="PA"/>
    <x v="14"/>
    <x v="0"/>
    <d v="2024-12-09T00:00:00"/>
    <d v="1899-12-30T10:58:55"/>
    <d v="2024-12-09T00:00:00"/>
    <d v="1899-12-30T10:59:21"/>
    <d v="2024-12-09T00:00:00"/>
    <d v="1899-12-30T11:19:55"/>
    <x v="0"/>
    <x v="0"/>
    <s v="1322314509"/>
    <s v="FBO"/>
    <d v="1899-12-30T00:21:00"/>
    <x v="2137"/>
    <d v="1899-12-30T00:00:26"/>
    <s v="Granel"/>
    <s v="E001"/>
    <x v="2"/>
    <d v="1899-12-30T00:21:00"/>
    <d v="1899-12-30T00:20:34"/>
    <x v="4"/>
    <x v="10"/>
    <x v="4"/>
    <x v="1"/>
    <n v="0"/>
    <n v="0"/>
    <x v="0"/>
    <x v="1"/>
    <x v="0"/>
    <n v="0"/>
    <x v="8"/>
    <x v="1"/>
    <d v="1899-12-30T00:00:26"/>
    <d v="1899-12-30T00:00:26"/>
    <x v="0"/>
    <m/>
    <m/>
    <d v="1899-12-30T00:00:00"/>
    <d v="1899-12-30T00:21:00"/>
    <n v="2"/>
    <d v="1899-12-30T00:00:26"/>
    <n v="20.999999999995207"/>
    <x v="4"/>
    <x v="1"/>
  </r>
  <r>
    <x v="12"/>
    <s v="2024033904"/>
    <x v="0"/>
    <x v="578"/>
    <s v="E0244LTR"/>
    <d v="2024-12-09T00:00:00"/>
    <x v="1"/>
    <s v="3042"/>
    <x v="23"/>
    <s v="PA"/>
    <x v="16"/>
    <x v="0"/>
    <d v="2024-12-09T00:00:00"/>
    <d v="1899-12-30T11:13:20"/>
    <d v="2024-12-09T00:00:00"/>
    <d v="1899-12-30T11:13:47"/>
    <d v="2024-12-09T00:00:00"/>
    <d v="1899-12-30T11:38:33"/>
    <x v="0"/>
    <x v="0"/>
    <s v="1322314510"/>
    <s v="FBO"/>
    <d v="1899-12-30T00:25:13"/>
    <x v="2799"/>
    <d v="1899-12-30T00:00:27"/>
    <s v="Granel"/>
    <s v="E001"/>
    <x v="2"/>
    <d v="1899-12-30T00:25:13"/>
    <d v="1899-12-30T00:24:46"/>
    <x v="5"/>
    <x v="10"/>
    <x v="4"/>
    <x v="1"/>
    <n v="0"/>
    <n v="0"/>
    <x v="0"/>
    <x v="1"/>
    <x v="0"/>
    <n v="0"/>
    <x v="8"/>
    <x v="1"/>
    <d v="1899-12-30T00:00:27"/>
    <d v="1899-12-30T00:00:27"/>
    <x v="0"/>
    <m/>
    <m/>
    <d v="1899-12-30T00:00:00"/>
    <d v="1899-12-30T00:25:13"/>
    <n v="2"/>
    <d v="1899-12-30T00:00:27"/>
    <n v="25.216666666675192"/>
    <x v="4"/>
    <x v="1"/>
  </r>
  <r>
    <x v="12"/>
    <s v="2024033898"/>
    <x v="0"/>
    <x v="676"/>
    <s v="E3174JJN"/>
    <d v="2024-12-09T00:00:00"/>
    <x v="1"/>
    <s v="55"/>
    <x v="19"/>
    <s v="PA"/>
    <x v="14"/>
    <x v="0"/>
    <d v="2024-12-09T00:00:00"/>
    <d v="1899-12-30T11:02:59"/>
    <d v="2024-12-09T00:00:00"/>
    <d v="1899-12-30T11:03:26"/>
    <d v="2024-12-09T00:00:00"/>
    <d v="1899-12-30T12:22:13"/>
    <x v="0"/>
    <x v="0"/>
    <s v="1322314511"/>
    <s v="FBO"/>
    <d v="1899-12-30T01:19:14"/>
    <x v="61"/>
    <d v="1899-12-30T00:00:27"/>
    <s v="Granel"/>
    <s v="E001"/>
    <x v="2"/>
    <d v="1899-12-30T01:19:14"/>
    <d v="1899-12-30T01:18:47"/>
    <x v="5"/>
    <x v="10"/>
    <x v="4"/>
    <x v="1"/>
    <n v="0"/>
    <n v="0"/>
    <x v="0"/>
    <x v="1"/>
    <x v="0"/>
    <n v="0"/>
    <x v="8"/>
    <x v="0"/>
    <d v="1899-12-30T00:00:27"/>
    <d v="1899-12-30T00:00:27"/>
    <x v="0"/>
    <m/>
    <m/>
    <d v="1899-12-30T00:00:00"/>
    <d v="1899-12-30T01:19:14"/>
    <n v="2"/>
    <d v="1899-12-30T00:00:27"/>
    <n v="79.23333333333602"/>
    <x v="5"/>
    <x v="0"/>
  </r>
  <r>
    <x v="12"/>
    <s v="2024033908"/>
    <x v="0"/>
    <x v="684"/>
    <s v="E7567GYY"/>
    <d v="2024-12-09T00:00:00"/>
    <x v="1"/>
    <s v="55"/>
    <x v="19"/>
    <s v="PA"/>
    <x v="14"/>
    <x v="0"/>
    <d v="2024-12-09T00:00:00"/>
    <d v="1899-12-30T11:35:06"/>
    <d v="2024-12-09T00:00:00"/>
    <d v="1899-12-30T11:35:35"/>
    <d v="2024-12-09T00:00:00"/>
    <d v="1899-12-30T13:02:48"/>
    <x v="0"/>
    <x v="0"/>
    <s v="1322314512"/>
    <s v="FBO"/>
    <d v="1899-12-30T01:27:42"/>
    <x v="3488"/>
    <d v="1899-12-30T00:00:29"/>
    <s v="Granel"/>
    <s v="E001"/>
    <x v="2"/>
    <d v="1899-12-30T01:27:42"/>
    <d v="1899-12-30T01:27:13"/>
    <x v="5"/>
    <x v="10"/>
    <x v="4"/>
    <x v="1"/>
    <n v="0"/>
    <n v="0"/>
    <x v="0"/>
    <x v="1"/>
    <x v="0"/>
    <n v="0"/>
    <x v="8"/>
    <x v="0"/>
    <d v="1899-12-30T00:00:29"/>
    <d v="1899-12-30T00:00:29"/>
    <x v="0"/>
    <m/>
    <m/>
    <d v="1899-12-30T00:00:00"/>
    <d v="1899-12-30T01:27:42"/>
    <n v="2"/>
    <d v="1899-12-30T00:00:29"/>
    <n v="87.700000000003229"/>
    <x v="13"/>
    <x v="0"/>
  </r>
  <r>
    <x v="12"/>
    <s v="2024033914"/>
    <x v="0"/>
    <x v="688"/>
    <s v="E1219LWL"/>
    <d v="2024-12-09T00:00:00"/>
    <x v="1"/>
    <s v="2853"/>
    <x v="57"/>
    <s v="PA"/>
    <x v="23"/>
    <x v="0"/>
    <d v="2024-12-09T00:00:00"/>
    <d v="1899-12-30T12:23:43"/>
    <d v="2024-12-09T00:00:00"/>
    <d v="1899-12-30T12:24:12"/>
    <d v="2024-12-09T00:00:00"/>
    <d v="1899-12-30T13:14:11"/>
    <x v="0"/>
    <x v="0"/>
    <s v="1322314513"/>
    <s v="FBO"/>
    <d v="1899-12-30T00:50:28"/>
    <x v="3489"/>
    <d v="1899-12-30T00:00:29"/>
    <s v="Granel"/>
    <s v="E001"/>
    <x v="2"/>
    <d v="1899-12-30T00:50:28"/>
    <d v="1899-12-30T00:49:59"/>
    <x v="6"/>
    <x v="10"/>
    <x v="4"/>
    <x v="1"/>
    <n v="0"/>
    <n v="0"/>
    <x v="0"/>
    <x v="1"/>
    <x v="0"/>
    <n v="0"/>
    <x v="8"/>
    <x v="0"/>
    <d v="1899-12-30T00:00:29"/>
    <d v="1899-12-30T00:00:29"/>
    <x v="0"/>
    <m/>
    <m/>
    <d v="1899-12-30T00:00:00"/>
    <d v="1899-12-30T00:50:28"/>
    <n v="2"/>
    <d v="1899-12-30T00:00:29"/>
    <n v="50.466666666657716"/>
    <x v="13"/>
    <x v="0"/>
  </r>
  <r>
    <x v="12"/>
    <s v="2024033911"/>
    <x v="0"/>
    <x v="802"/>
    <s v="E4426HTW"/>
    <d v="2024-12-09T00:00:00"/>
    <x v="1"/>
    <s v="55"/>
    <x v="19"/>
    <s v="PA"/>
    <x v="14"/>
    <x v="0"/>
    <d v="2024-12-09T00:00:00"/>
    <d v="1899-12-30T12:06:38"/>
    <d v="2024-12-09T00:00:00"/>
    <d v="1899-12-30T12:08:17"/>
    <d v="2024-12-09T00:00:00"/>
    <d v="1899-12-30T13:24:45"/>
    <x v="0"/>
    <x v="0"/>
    <s v="1322314514"/>
    <s v="FBO"/>
    <d v="1899-12-30T01:18:07"/>
    <x v="3490"/>
    <d v="1899-12-30T00:01:39"/>
    <s v="Granel"/>
    <s v="E001"/>
    <x v="2"/>
    <d v="1899-12-30T01:18:07"/>
    <d v="1899-12-30T01:16:28"/>
    <x v="6"/>
    <x v="10"/>
    <x v="4"/>
    <x v="1"/>
    <n v="0"/>
    <n v="0"/>
    <x v="0"/>
    <x v="1"/>
    <x v="0"/>
    <n v="0"/>
    <x v="8"/>
    <x v="0"/>
    <d v="1899-12-30T00:01:39"/>
    <d v="1899-12-30T00:01:39"/>
    <x v="0"/>
    <m/>
    <m/>
    <d v="1899-12-30T00:00:00"/>
    <d v="1899-12-30T01:18:07"/>
    <n v="2"/>
    <d v="1899-12-30T00:01:39"/>
    <n v="78.116666666673552"/>
    <x v="13"/>
    <x v="0"/>
  </r>
  <r>
    <x v="12"/>
    <s v="2024033921"/>
    <x v="0"/>
    <x v="1321"/>
    <s v="E36TH00"/>
    <d v="2024-12-09T00:00:00"/>
    <x v="1"/>
    <s v="2906"/>
    <x v="21"/>
    <s v="PA"/>
    <x v="2"/>
    <x v="0"/>
    <d v="2024-12-09T00:00:00"/>
    <d v="1899-12-30T12:54:10"/>
    <d v="2024-12-09T00:00:00"/>
    <d v="1899-12-30T12:54:37"/>
    <d v="2024-12-09T00:00:00"/>
    <d v="1899-12-30T13:27:41"/>
    <x v="0"/>
    <x v="0"/>
    <s v="1322314515"/>
    <s v="EXW"/>
    <d v="1899-12-30T00:33:31"/>
    <x v="1198"/>
    <d v="1899-12-30T00:00:27"/>
    <s v="Ensacado"/>
    <s v="E002"/>
    <x v="1"/>
    <d v="1899-12-30T00:33:31"/>
    <d v="1899-12-30T00:33:04"/>
    <x v="6"/>
    <x v="10"/>
    <x v="4"/>
    <x v="2"/>
    <n v="0"/>
    <n v="0"/>
    <x v="0"/>
    <x v="2"/>
    <x v="0"/>
    <n v="0"/>
    <x v="8"/>
    <x v="1"/>
    <d v="1899-12-30T00:00:27"/>
    <d v="1899-12-30T00:00:27"/>
    <x v="0"/>
    <m/>
    <m/>
    <d v="1899-12-30T00:00:00"/>
    <d v="1899-12-30T00:33:31"/>
    <n v="2"/>
    <d v="1899-12-30T00:00:27"/>
    <n v="33.516666666662417"/>
    <x v="13"/>
    <x v="1"/>
  </r>
  <r>
    <x v="12"/>
    <s v="2024033929"/>
    <x v="0"/>
    <x v="1322"/>
    <s v="EBJ37MR"/>
    <d v="2024-12-09T00:00:00"/>
    <x v="1"/>
    <s v="55"/>
    <x v="19"/>
    <s v="PA"/>
    <x v="14"/>
    <x v="0"/>
    <d v="2024-12-09T00:00:00"/>
    <d v="1899-12-30T13:35:50"/>
    <d v="2024-12-09T00:00:00"/>
    <d v="1899-12-30T13:36:17"/>
    <d v="2024-12-09T00:00:00"/>
    <d v="1899-12-30T14:03:33"/>
    <x v="0"/>
    <x v="0"/>
    <s v="1322314516"/>
    <s v="EXW"/>
    <d v="1899-12-30T00:27:43"/>
    <x v="1200"/>
    <d v="1899-12-30T00:00:27"/>
    <s v="Granel"/>
    <s v="E001"/>
    <x v="1"/>
    <d v="1899-12-30T00:27:43"/>
    <d v="1899-12-30T00:27:16"/>
    <x v="9"/>
    <x v="10"/>
    <x v="4"/>
    <x v="1"/>
    <n v="0"/>
    <n v="0"/>
    <x v="0"/>
    <x v="1"/>
    <x v="0"/>
    <n v="0"/>
    <x v="8"/>
    <x v="1"/>
    <d v="1899-12-30T00:00:27"/>
    <d v="1899-12-30T00:00:27"/>
    <x v="0"/>
    <m/>
    <m/>
    <d v="1899-12-30T00:00:00"/>
    <d v="1899-12-30T00:27:43"/>
    <n v="2"/>
    <d v="1899-12-30T00:00:27"/>
    <n v="27.716666666659115"/>
    <x v="8"/>
    <x v="1"/>
  </r>
  <r>
    <x v="12"/>
    <s v="2024033935"/>
    <x v="0"/>
    <x v="789"/>
    <s v="E9252MPM"/>
    <d v="2024-12-09T00:00:00"/>
    <x v="1"/>
    <s v="55"/>
    <x v="19"/>
    <s v="PA"/>
    <x v="14"/>
    <x v="0"/>
    <d v="2024-12-09T00:00:00"/>
    <d v="1899-12-30T14:41:12"/>
    <d v="2024-12-09T00:00:00"/>
    <d v="1899-12-30T14:41:38"/>
    <d v="2024-12-09T00:00:00"/>
    <d v="1899-12-30T15:01:58"/>
    <x v="0"/>
    <x v="0"/>
    <s v="1322314517"/>
    <s v="EXW"/>
    <d v="1899-12-30T00:20:46"/>
    <x v="2543"/>
    <d v="1899-12-30T00:00:26"/>
    <s v="Granel"/>
    <s v="E001"/>
    <x v="1"/>
    <d v="1899-12-30T00:20:46"/>
    <d v="1899-12-30T00:20:20"/>
    <x v="7"/>
    <x v="10"/>
    <x v="4"/>
    <x v="1"/>
    <n v="0"/>
    <n v="0"/>
    <x v="0"/>
    <x v="1"/>
    <x v="0"/>
    <n v="0"/>
    <x v="8"/>
    <x v="1"/>
    <d v="1899-12-30T00:00:26"/>
    <d v="1899-12-30T00:00:26"/>
    <x v="0"/>
    <m/>
    <m/>
    <d v="1899-12-30T00:00:00"/>
    <d v="1899-12-30T00:20:46"/>
    <n v="2"/>
    <d v="1899-12-30T00:00:26"/>
    <n v="20.766666666672098"/>
    <x v="6"/>
    <x v="1"/>
  </r>
  <r>
    <x v="12"/>
    <s v="2024033931"/>
    <x v="0"/>
    <x v="677"/>
    <s v="E5872HZF"/>
    <d v="2024-12-09T00:00:00"/>
    <x v="1"/>
    <s v="3218"/>
    <x v="56"/>
    <s v="PA"/>
    <x v="21"/>
    <x v="0"/>
    <d v="2024-12-09T00:00:00"/>
    <d v="1899-12-30T14:00:04"/>
    <d v="2024-12-09T00:00:00"/>
    <d v="1899-12-30T14:00:30"/>
    <d v="2024-12-09T00:00:00"/>
    <d v="1899-12-30T15:10:47"/>
    <x v="0"/>
    <x v="0"/>
    <s v="1322314518"/>
    <s v="FBO"/>
    <d v="1899-12-30T01:10:43"/>
    <x v="3491"/>
    <d v="1899-12-30T00:00:26"/>
    <s v="Granel"/>
    <s v="E001"/>
    <x v="2"/>
    <d v="1899-12-30T01:10:43"/>
    <d v="1899-12-30T01:10:17"/>
    <x v="7"/>
    <x v="10"/>
    <x v="4"/>
    <x v="1"/>
    <n v="0"/>
    <n v="0"/>
    <x v="0"/>
    <x v="1"/>
    <x v="0"/>
    <n v="0"/>
    <x v="8"/>
    <x v="0"/>
    <d v="1899-12-30T00:00:26"/>
    <d v="1899-12-30T00:00:26"/>
    <x v="0"/>
    <m/>
    <m/>
    <d v="1899-12-30T00:00:00"/>
    <d v="1899-12-30T01:10:43"/>
    <n v="2"/>
    <d v="1899-12-30T00:00:26"/>
    <n v="70.716666666672069"/>
    <x v="6"/>
    <x v="0"/>
  </r>
  <r>
    <x v="12"/>
    <s v="2024033936"/>
    <x v="0"/>
    <x v="1323"/>
    <s v="EAL71GU"/>
    <d v="2024-12-09T00:00:00"/>
    <x v="1"/>
    <s v="55"/>
    <x v="19"/>
    <s v="PA"/>
    <x v="14"/>
    <x v="0"/>
    <d v="2024-12-09T00:00:00"/>
    <d v="1899-12-30T14:52:30"/>
    <d v="2024-12-09T00:00:00"/>
    <d v="1899-12-30T14:54:40"/>
    <d v="2024-12-09T00:00:00"/>
    <d v="1899-12-30T15:26:31"/>
    <x v="0"/>
    <x v="0"/>
    <s v="1322314519"/>
    <s v="EXW"/>
    <d v="1899-12-30T00:34:01"/>
    <x v="336"/>
    <d v="1899-12-30T00:02:10"/>
    <s v="Granel"/>
    <s v="E001"/>
    <x v="1"/>
    <d v="1899-12-30T00:34:01"/>
    <d v="1899-12-30T00:31:51"/>
    <x v="7"/>
    <x v="10"/>
    <x v="4"/>
    <x v="1"/>
    <n v="0"/>
    <n v="0"/>
    <x v="0"/>
    <x v="1"/>
    <x v="0"/>
    <n v="0"/>
    <x v="8"/>
    <x v="1"/>
    <d v="1899-12-30T00:02:10"/>
    <d v="1899-12-30T00:02:10"/>
    <x v="0"/>
    <m/>
    <m/>
    <d v="1899-12-30T00:00:00"/>
    <d v="1899-12-30T00:34:01"/>
    <n v="2"/>
    <d v="1899-12-30T00:02:10"/>
    <n v="34.016666666659297"/>
    <x v="6"/>
    <x v="1"/>
  </r>
  <r>
    <x v="12"/>
    <s v="2024033938"/>
    <x v="0"/>
    <x v="687"/>
    <s v="E4280KCL"/>
    <d v="2024-12-09T00:00:00"/>
    <x v="1"/>
    <s v="55"/>
    <x v="19"/>
    <s v="PA"/>
    <x v="14"/>
    <x v="0"/>
    <d v="2024-12-09T00:00:00"/>
    <d v="1899-12-30T15:38:23"/>
    <d v="2024-12-09T00:00:00"/>
    <d v="1899-12-30T15:38:49"/>
    <d v="2024-12-09T00:00:00"/>
    <d v="1899-12-30T16:00:07"/>
    <x v="0"/>
    <x v="0"/>
    <s v="1322314520"/>
    <s v="FBO"/>
    <d v="1899-12-30T00:21:44"/>
    <x v="2578"/>
    <d v="1899-12-30T00:00:26"/>
    <s v="Granel"/>
    <s v="E001"/>
    <x v="2"/>
    <d v="1899-12-30T00:21:44"/>
    <d v="1899-12-30T00:21:18"/>
    <x v="14"/>
    <x v="10"/>
    <x v="4"/>
    <x v="1"/>
    <n v="0"/>
    <n v="0"/>
    <x v="0"/>
    <x v="1"/>
    <x v="0"/>
    <n v="0"/>
    <x v="8"/>
    <x v="1"/>
    <d v="1899-12-30T00:00:26"/>
    <d v="1899-12-30T00:00:26"/>
    <x v="0"/>
    <m/>
    <m/>
    <d v="1899-12-30T00:00:00"/>
    <d v="1899-12-30T00:21:44"/>
    <n v="2"/>
    <d v="1899-12-30T00:00:26"/>
    <n v="21.733333333343978"/>
    <x v="9"/>
    <x v="1"/>
  </r>
  <r>
    <x v="12"/>
    <s v="2024033939"/>
    <x v="0"/>
    <x v="683"/>
    <s v="E1202JHG"/>
    <d v="2024-12-09T00:00:00"/>
    <x v="1"/>
    <s v="3218"/>
    <x v="56"/>
    <s v="PA"/>
    <x v="21"/>
    <x v="0"/>
    <d v="2024-12-09T00:00:00"/>
    <d v="1899-12-30T15:43:01"/>
    <d v="2024-12-09T00:00:00"/>
    <d v="1899-12-30T15:43:29"/>
    <d v="2024-12-09T00:00:00"/>
    <d v="1899-12-30T16:27:43"/>
    <x v="0"/>
    <x v="0"/>
    <s v="1322314521"/>
    <s v="FBO"/>
    <d v="1899-12-30T00:44:42"/>
    <x v="2896"/>
    <d v="1899-12-30T00:00:28"/>
    <s v="Granel"/>
    <s v="E001"/>
    <x v="2"/>
    <d v="1899-12-30T00:44:42"/>
    <d v="1899-12-30T00:44:14"/>
    <x v="14"/>
    <x v="10"/>
    <x v="4"/>
    <x v="1"/>
    <n v="0"/>
    <n v="0"/>
    <x v="0"/>
    <x v="1"/>
    <x v="0"/>
    <n v="0"/>
    <x v="8"/>
    <x v="1"/>
    <d v="1899-12-30T00:00:28"/>
    <d v="1899-12-30T00:00:28"/>
    <x v="0"/>
    <m/>
    <m/>
    <d v="1899-12-30T00:00:00"/>
    <d v="1899-12-30T00:44:42"/>
    <n v="2"/>
    <d v="1899-12-30T00:00:28"/>
    <n v="44.699999999990361"/>
    <x v="9"/>
    <x v="1"/>
  </r>
  <r>
    <x v="12"/>
    <s v="2024033941"/>
    <x v="0"/>
    <x v="810"/>
    <s v="E3120HXB"/>
    <d v="2024-12-09T00:00:00"/>
    <x v="1"/>
    <s v="3044"/>
    <x v="26"/>
    <s v="PA"/>
    <x v="22"/>
    <x v="0"/>
    <d v="2024-12-09T00:00:00"/>
    <d v="1899-12-30T15:51:25"/>
    <d v="2024-12-09T00:00:00"/>
    <d v="1899-12-30T15:51:52"/>
    <d v="2024-12-09T00:00:00"/>
    <d v="1899-12-30T17:03:11"/>
    <x v="0"/>
    <x v="0"/>
    <s v="1322314522"/>
    <s v="FBO"/>
    <d v="1899-12-30T01:11:46"/>
    <x v="3492"/>
    <d v="1899-12-30T00:00:27"/>
    <s v="Granel"/>
    <s v="E001"/>
    <x v="2"/>
    <d v="1899-12-30T01:11:46"/>
    <d v="1899-12-30T01:11:19"/>
    <x v="14"/>
    <x v="10"/>
    <x v="4"/>
    <x v="1"/>
    <n v="0"/>
    <n v="0"/>
    <x v="0"/>
    <x v="1"/>
    <x v="0"/>
    <n v="0"/>
    <x v="8"/>
    <x v="0"/>
    <d v="1899-12-30T00:00:27"/>
    <d v="1899-12-30T00:00:27"/>
    <x v="0"/>
    <m/>
    <m/>
    <d v="1899-12-30T00:00:00"/>
    <d v="1899-12-30T01:11:46"/>
    <n v="2"/>
    <d v="1899-12-30T00:00:27"/>
    <n v="71.766666666662488"/>
    <x v="10"/>
    <x v="0"/>
  </r>
  <r>
    <x v="12"/>
    <s v="2024033953"/>
    <x v="0"/>
    <x v="688"/>
    <s v="E1219LWL"/>
    <d v="2024-12-09T00:00:00"/>
    <x v="1"/>
    <s v="55"/>
    <x v="19"/>
    <s v="PA"/>
    <x v="14"/>
    <x v="0"/>
    <d v="2024-12-09T00:00:00"/>
    <d v="1899-12-30T16:46:40"/>
    <d v="2024-12-09T00:00:00"/>
    <d v="1899-12-30T16:47:06"/>
    <d v="2024-12-09T00:00:00"/>
    <d v="1899-12-30T17:11:23"/>
    <x v="0"/>
    <x v="0"/>
    <s v="1322314523"/>
    <s v="FBO"/>
    <d v="1899-12-30T00:24:43"/>
    <x v="1217"/>
    <d v="1899-12-30T00:00:26"/>
    <s v="Granel"/>
    <s v="E001"/>
    <x v="2"/>
    <d v="1899-12-30T00:24:43"/>
    <d v="1899-12-30T00:24:17"/>
    <x v="10"/>
    <x v="10"/>
    <x v="4"/>
    <x v="1"/>
    <n v="0"/>
    <n v="0"/>
    <x v="0"/>
    <x v="1"/>
    <x v="0"/>
    <n v="0"/>
    <x v="8"/>
    <x v="1"/>
    <d v="1899-12-30T00:00:26"/>
    <d v="1899-12-30T00:00:26"/>
    <x v="0"/>
    <m/>
    <m/>
    <d v="1899-12-30T00:00:00"/>
    <d v="1899-12-30T00:24:43"/>
    <n v="2"/>
    <d v="1899-12-30T00:00:26"/>
    <n v="24.716666666678471"/>
    <x v="10"/>
    <x v="1"/>
  </r>
  <r>
    <x v="12"/>
    <s v="2024033956"/>
    <x v="0"/>
    <x v="676"/>
    <s v="E3174JJN"/>
    <d v="2024-12-09T00:00:00"/>
    <x v="1"/>
    <s v="3043"/>
    <x v="55"/>
    <s v="PA"/>
    <x v="20"/>
    <x v="0"/>
    <d v="2024-12-09T00:00:00"/>
    <d v="1899-12-30T16:54:53"/>
    <d v="2024-12-09T00:00:00"/>
    <d v="1899-12-30T16:55:19"/>
    <d v="2024-12-09T00:00:00"/>
    <d v="1899-12-30T17:22:31"/>
    <x v="0"/>
    <x v="0"/>
    <s v="1322314524"/>
    <s v="FBO"/>
    <d v="1899-12-30T00:27:38"/>
    <x v="1235"/>
    <d v="1899-12-30T00:00:26"/>
    <s v="Granel"/>
    <s v="E001"/>
    <x v="2"/>
    <d v="1899-12-30T00:27:38"/>
    <d v="1899-12-30T00:27:12"/>
    <x v="10"/>
    <x v="10"/>
    <x v="4"/>
    <x v="1"/>
    <n v="0"/>
    <n v="0"/>
    <x v="0"/>
    <x v="1"/>
    <x v="0"/>
    <n v="0"/>
    <x v="8"/>
    <x v="1"/>
    <d v="1899-12-30T00:00:26"/>
    <d v="1899-12-30T00:00:26"/>
    <x v="0"/>
    <m/>
    <m/>
    <d v="1899-12-30T00:00:00"/>
    <d v="1899-12-30T00:27:38"/>
    <n v="2"/>
    <d v="1899-12-30T00:00:26"/>
    <n v="27.633333333340744"/>
    <x v="10"/>
    <x v="1"/>
  </r>
  <r>
    <x v="12"/>
    <s v="2024033945"/>
    <x v="0"/>
    <x v="1324"/>
    <s v="EBM47VC"/>
    <d v="2024-12-09T00:00:00"/>
    <x v="1"/>
    <s v="55"/>
    <x v="19"/>
    <s v="PA"/>
    <x v="14"/>
    <x v="0"/>
    <d v="2024-12-09T00:00:00"/>
    <d v="1899-12-30T16:03:56"/>
    <d v="2024-12-09T00:00:00"/>
    <d v="1899-12-30T17:00:51"/>
    <d v="2024-12-09T00:00:00"/>
    <d v="1899-12-30T17:35:36"/>
    <x v="0"/>
    <x v="0"/>
    <s v="1322314525"/>
    <s v="EXW"/>
    <d v="1899-12-30T01:31:40"/>
    <x v="3315"/>
    <d v="1899-12-30T00:56:55"/>
    <s v="Granel"/>
    <s v="E001"/>
    <x v="1"/>
    <d v="1899-12-30T01:31:40"/>
    <d v="1899-12-30T00:34:45"/>
    <x v="10"/>
    <x v="10"/>
    <x v="4"/>
    <x v="1"/>
    <n v="0"/>
    <n v="0"/>
    <x v="0"/>
    <x v="1"/>
    <x v="0"/>
    <n v="0"/>
    <x v="8"/>
    <x v="2"/>
    <d v="1899-12-30T00:56:55"/>
    <d v="1899-12-30T00:11:55"/>
    <x v="0"/>
    <m/>
    <m/>
    <d v="1899-12-30T00:00:00"/>
    <d v="1899-12-30T01:31:40"/>
    <n v="2"/>
    <d v="1899-12-30T00:56:55"/>
    <n v="91.666666666670395"/>
    <x v="10"/>
    <x v="0"/>
  </r>
  <r>
    <x v="12"/>
    <s v="2024033960"/>
    <x v="0"/>
    <x v="1325"/>
    <s v="EBE63SG"/>
    <d v="2024-12-09T00:00:00"/>
    <x v="1"/>
    <s v="55"/>
    <x v="19"/>
    <s v="PA"/>
    <x v="14"/>
    <x v="0"/>
    <d v="2024-12-09T00:00:00"/>
    <d v="1899-12-30T17:13:34"/>
    <d v="2024-12-09T00:00:00"/>
    <d v="1899-12-30T17:14:01"/>
    <d v="2024-12-09T00:00:00"/>
    <d v="1899-12-30T17:37:05"/>
    <x v="0"/>
    <x v="0"/>
    <s v="1322314526"/>
    <s v="EXW"/>
    <d v="1899-12-30T00:23:31"/>
    <x v="2585"/>
    <d v="1899-12-30T00:00:27"/>
    <s v="Granel"/>
    <s v="E001"/>
    <x v="1"/>
    <d v="1899-12-30T00:23:31"/>
    <d v="1899-12-30T00:23:04"/>
    <x v="8"/>
    <x v="10"/>
    <x v="4"/>
    <x v="1"/>
    <n v="0"/>
    <n v="0"/>
    <x v="0"/>
    <x v="1"/>
    <x v="0"/>
    <n v="0"/>
    <x v="8"/>
    <x v="1"/>
    <d v="1899-12-30T00:00:27"/>
    <d v="1899-12-30T00:00:27"/>
    <x v="0"/>
    <m/>
    <m/>
    <d v="1899-12-30T00:00:00"/>
    <d v="1899-12-30T00:23:31"/>
    <n v="2"/>
    <d v="1899-12-30T00:00:27"/>
    <n v="23.516666666668851"/>
    <x v="10"/>
    <x v="1"/>
  </r>
  <r>
    <x v="12"/>
    <s v="2024033942"/>
    <x v="0"/>
    <x v="814"/>
    <s v="E3715LST"/>
    <d v="2024-12-09T00:00:00"/>
    <x v="1"/>
    <s v="3218"/>
    <x v="56"/>
    <s v="PA"/>
    <x v="21"/>
    <x v="0"/>
    <d v="2024-12-09T00:00:00"/>
    <d v="1899-12-30T15:53:00"/>
    <d v="2024-12-09T00:00:00"/>
    <d v="1899-12-30T15:53:28"/>
    <d v="2024-12-09T00:00:00"/>
    <d v="1899-12-30T17:41:27"/>
    <x v="0"/>
    <x v="0"/>
    <s v="1322314527"/>
    <s v="FBO"/>
    <d v="1899-12-30T01:48:27"/>
    <x v="3493"/>
    <d v="1899-12-30T00:00:28"/>
    <s v="Granel"/>
    <s v="E001"/>
    <x v="2"/>
    <d v="1899-12-30T01:48:27"/>
    <d v="1899-12-30T01:47:59"/>
    <x v="14"/>
    <x v="10"/>
    <x v="4"/>
    <x v="1"/>
    <n v="0"/>
    <n v="0"/>
    <x v="0"/>
    <x v="1"/>
    <x v="0"/>
    <n v="0"/>
    <x v="8"/>
    <x v="2"/>
    <d v="1899-12-30T00:00:28"/>
    <d v="1899-12-30T00:00:28"/>
    <x v="0"/>
    <m/>
    <m/>
    <d v="1899-12-30T00:00:00"/>
    <d v="1899-12-30T01:48:27"/>
    <n v="2"/>
    <d v="1899-12-30T00:00:28"/>
    <n v="108.45"/>
    <x v="10"/>
    <x v="0"/>
  </r>
  <r>
    <x v="12"/>
    <s v="2024033969"/>
    <x v="0"/>
    <x v="1326"/>
    <s v="EBN90GC"/>
    <d v="2024-12-09T00:00:00"/>
    <x v="1"/>
    <s v="2906"/>
    <x v="21"/>
    <s v="PA"/>
    <x v="2"/>
    <x v="0"/>
    <d v="2024-12-09T00:00:00"/>
    <d v="1899-12-30T17:49:41"/>
    <d v="2024-12-09T00:00:00"/>
    <d v="1899-12-30T17:50:08"/>
    <d v="2024-12-09T00:00:00"/>
    <d v="1899-12-30T18:14:47"/>
    <x v="0"/>
    <x v="0"/>
    <s v="1322314528"/>
    <s v="EXW"/>
    <d v="1899-12-30T00:25:06"/>
    <x v="28"/>
    <d v="1899-12-30T00:00:27"/>
    <s v="Ensacado"/>
    <s v="E002"/>
    <x v="1"/>
    <d v="1899-12-30T00:25:06"/>
    <d v="1899-12-30T00:24:39"/>
    <x v="8"/>
    <x v="10"/>
    <x v="4"/>
    <x v="2"/>
    <n v="0"/>
    <n v="0"/>
    <x v="0"/>
    <x v="2"/>
    <x v="0"/>
    <n v="0"/>
    <x v="8"/>
    <x v="1"/>
    <d v="1899-12-30T00:00:27"/>
    <d v="1899-12-30T00:00:27"/>
    <x v="0"/>
    <m/>
    <m/>
    <d v="1899-12-30T00:00:00"/>
    <d v="1899-12-30T00:25:06"/>
    <n v="2"/>
    <d v="1899-12-30T00:00:27"/>
    <n v="25.099999999992093"/>
    <x v="11"/>
    <x v="1"/>
  </r>
  <r>
    <x v="12"/>
    <s v="2024033966"/>
    <x v="0"/>
    <x v="698"/>
    <s v="E1832JSR"/>
    <d v="2024-12-09T00:00:00"/>
    <x v="1"/>
    <s v="3043"/>
    <x v="55"/>
    <s v="PA"/>
    <x v="20"/>
    <x v="0"/>
    <d v="2024-12-09T00:00:00"/>
    <d v="1899-12-30T17:39:57"/>
    <d v="2024-12-09T00:00:00"/>
    <d v="1899-12-30T17:40:23"/>
    <d v="2024-12-09T00:00:00"/>
    <d v="1899-12-30T18:17:43"/>
    <x v="0"/>
    <x v="0"/>
    <s v="1322314529"/>
    <s v="FBO"/>
    <d v="1899-12-30T00:37:46"/>
    <x v="1904"/>
    <d v="1899-12-30T00:00:26"/>
    <s v="Granel"/>
    <s v="E001"/>
    <x v="2"/>
    <d v="1899-12-30T00:37:46"/>
    <d v="1899-12-30T00:37:20"/>
    <x v="8"/>
    <x v="10"/>
    <x v="4"/>
    <x v="1"/>
    <n v="0"/>
    <n v="0"/>
    <x v="0"/>
    <x v="1"/>
    <x v="0"/>
    <n v="0"/>
    <x v="8"/>
    <x v="1"/>
    <d v="1899-12-30T00:00:26"/>
    <d v="1899-12-30T00:00:26"/>
    <x v="0"/>
    <m/>
    <m/>
    <d v="1899-12-30T00:00:00"/>
    <d v="1899-12-30T00:37:46"/>
    <n v="2"/>
    <d v="1899-12-30T00:00:26"/>
    <n v="37.76666666666388"/>
    <x v="11"/>
    <x v="1"/>
  </r>
  <r>
    <x v="12"/>
    <s v="2024033971"/>
    <x v="0"/>
    <x v="1327"/>
    <s v="E51RS53"/>
    <d v="2024-12-09T00:00:00"/>
    <x v="1"/>
    <s v="3320"/>
    <x v="20"/>
    <s v="PA"/>
    <x v="2"/>
    <x v="0"/>
    <d v="2024-12-09T00:00:00"/>
    <d v="1899-12-30T18:03:53"/>
    <d v="2024-12-09T00:00:00"/>
    <d v="1899-12-30T18:04:22"/>
    <d v="2024-12-09T00:00:00"/>
    <d v="1899-12-30T18:20:20"/>
    <x v="0"/>
    <x v="0"/>
    <s v="1322314530"/>
    <s v="EXW"/>
    <d v="1899-12-30T00:16:27"/>
    <x v="3494"/>
    <d v="1899-12-30T00:00:29"/>
    <s v="Ensacado"/>
    <s v="E002"/>
    <x v="1"/>
    <d v="1899-12-30T00:16:27"/>
    <d v="1899-12-30T00:15:58"/>
    <x v="11"/>
    <x v="10"/>
    <x v="4"/>
    <x v="2"/>
    <n v="0"/>
    <n v="0"/>
    <x v="0"/>
    <x v="2"/>
    <x v="0"/>
    <n v="0"/>
    <x v="8"/>
    <x v="1"/>
    <d v="1899-12-30T00:00:29"/>
    <d v="1899-12-30T00:00:29"/>
    <x v="0"/>
    <m/>
    <m/>
    <d v="1899-12-30T00:00:00"/>
    <d v="1899-12-30T00:16:27"/>
    <n v="2"/>
    <d v="1899-12-30T00:00:29"/>
    <n v="16.449999999998255"/>
    <x v="11"/>
    <x v="1"/>
  </r>
  <r>
    <x v="12"/>
    <s v="2024033965"/>
    <x v="0"/>
    <x v="687"/>
    <s v="E4280KCL"/>
    <d v="2024-12-09T00:00:00"/>
    <x v="1"/>
    <s v="3218"/>
    <x v="56"/>
    <s v="PA"/>
    <x v="21"/>
    <x v="0"/>
    <d v="2024-12-09T00:00:00"/>
    <d v="1899-12-30T17:37:43"/>
    <d v="2024-12-09T00:00:00"/>
    <d v="1899-12-30T17:38:10"/>
    <d v="2024-12-09T00:00:00"/>
    <d v="1899-12-30T18:25:15"/>
    <x v="0"/>
    <x v="0"/>
    <s v="1322314531"/>
    <s v="FBO"/>
    <d v="1899-12-30T00:47:32"/>
    <x v="599"/>
    <d v="1899-12-30T00:00:27"/>
    <s v="Granel"/>
    <s v="E001"/>
    <x v="2"/>
    <d v="1899-12-30T00:47:32"/>
    <d v="1899-12-30T00:47:05"/>
    <x v="8"/>
    <x v="10"/>
    <x v="4"/>
    <x v="1"/>
    <n v="0"/>
    <n v="0"/>
    <x v="0"/>
    <x v="1"/>
    <x v="0"/>
    <n v="0"/>
    <x v="8"/>
    <x v="0"/>
    <d v="1899-12-30T00:00:27"/>
    <d v="1899-12-30T00:00:27"/>
    <x v="0"/>
    <m/>
    <m/>
    <d v="1899-12-30T00:00:00"/>
    <d v="1899-12-30T00:47:32"/>
    <n v="2"/>
    <d v="1899-12-30T00:00:27"/>
    <n v="47.533333333334419"/>
    <x v="11"/>
    <x v="0"/>
  </r>
  <r>
    <x v="12"/>
    <s v="2024033974"/>
    <x v="0"/>
    <x v="678"/>
    <s v="E4570MKW"/>
    <d v="2024-12-09T00:00:00"/>
    <x v="1"/>
    <s v="55"/>
    <x v="19"/>
    <s v="PA"/>
    <x v="14"/>
    <x v="0"/>
    <d v="2024-12-09T00:00:00"/>
    <d v="1899-12-30T18:28:12"/>
    <d v="2024-12-09T00:00:00"/>
    <d v="1899-12-30T18:28:38"/>
    <d v="2024-12-09T00:00:00"/>
    <d v="1899-12-30T18:52:21"/>
    <x v="0"/>
    <x v="0"/>
    <s v="1322314532"/>
    <s v="FBO"/>
    <d v="1899-12-30T00:24:09"/>
    <x v="903"/>
    <d v="1899-12-30T00:00:26"/>
    <s v="Granel"/>
    <s v="E001"/>
    <x v="2"/>
    <d v="1899-12-30T00:24:09"/>
    <d v="1899-12-30T00:23:43"/>
    <x v="11"/>
    <x v="10"/>
    <x v="4"/>
    <x v="1"/>
    <n v="0"/>
    <n v="0"/>
    <x v="0"/>
    <x v="1"/>
    <x v="0"/>
    <n v="0"/>
    <x v="8"/>
    <x v="1"/>
    <d v="1899-12-30T00:00:26"/>
    <d v="1899-12-30T00:00:26"/>
    <x v="0"/>
    <m/>
    <m/>
    <d v="1899-12-30T00:00:00"/>
    <d v="1899-12-30T00:24:09"/>
    <n v="2"/>
    <d v="1899-12-30T00:00:26"/>
    <n v="24.15000000000969"/>
    <x v="11"/>
    <x v="1"/>
  </r>
  <r>
    <x v="12"/>
    <s v="2024033973"/>
    <x v="0"/>
    <x v="684"/>
    <s v="E7567GYY"/>
    <d v="2024-12-09T00:00:00"/>
    <x v="1"/>
    <s v="55"/>
    <x v="19"/>
    <s v="PA"/>
    <x v="14"/>
    <x v="0"/>
    <d v="2024-12-09T00:00:00"/>
    <d v="1899-12-30T18:25:35"/>
    <d v="2024-12-09T00:00:00"/>
    <d v="1899-12-30T18:26:02"/>
    <d v="2024-12-09T00:00:00"/>
    <d v="1899-12-30T19:02:08"/>
    <x v="0"/>
    <x v="0"/>
    <s v="1322314533"/>
    <s v="FBO"/>
    <d v="1899-12-30T00:36:33"/>
    <x v="901"/>
    <d v="1899-12-30T00:00:27"/>
    <s v="Granel"/>
    <s v="E001"/>
    <x v="2"/>
    <d v="1899-12-30T00:36:33"/>
    <d v="1899-12-30T00:36:06"/>
    <x v="11"/>
    <x v="10"/>
    <x v="4"/>
    <x v="1"/>
    <n v="0"/>
    <n v="0"/>
    <x v="0"/>
    <x v="1"/>
    <x v="0"/>
    <n v="0"/>
    <x v="8"/>
    <x v="1"/>
    <d v="1899-12-30T00:00:27"/>
    <d v="1899-12-30T00:00:27"/>
    <x v="0"/>
    <m/>
    <m/>
    <d v="1899-12-30T00:00:00"/>
    <d v="1899-12-30T00:36:33"/>
    <n v="2"/>
    <d v="1899-12-30T00:00:27"/>
    <n v="36.550000000008112"/>
    <x v="7"/>
    <x v="1"/>
  </r>
  <r>
    <x v="12"/>
    <s v="2024033975"/>
    <x v="0"/>
    <x v="1328"/>
    <s v="EBD37CA"/>
    <d v="2024-12-09T00:00:00"/>
    <x v="1"/>
    <s v="2906"/>
    <x v="21"/>
    <s v="PA"/>
    <x v="2"/>
    <x v="0"/>
    <d v="2024-12-09T00:00:00"/>
    <d v="1899-12-30T18:59:08"/>
    <d v="2024-12-09T00:00:00"/>
    <d v="1899-12-30T19:00:20"/>
    <d v="2024-12-09T00:00:00"/>
    <d v="1899-12-30T19:33:38"/>
    <x v="0"/>
    <x v="0"/>
    <s v="1322314534"/>
    <s v="EXW"/>
    <d v="1899-12-30T00:34:30"/>
    <x v="973"/>
    <d v="1899-12-30T00:01:12"/>
    <s v="Ensacado"/>
    <s v="E002"/>
    <x v="1"/>
    <d v="1899-12-30T00:34:30"/>
    <d v="1899-12-30T00:33:18"/>
    <x v="11"/>
    <x v="10"/>
    <x v="4"/>
    <x v="2"/>
    <n v="0"/>
    <n v="0"/>
    <x v="0"/>
    <x v="2"/>
    <x v="0"/>
    <n v="0"/>
    <x v="8"/>
    <x v="1"/>
    <d v="1899-12-30T00:01:12"/>
    <d v="1899-12-30T00:01:12"/>
    <x v="0"/>
    <m/>
    <m/>
    <d v="1899-12-30T00:00:00"/>
    <d v="1899-12-30T00:34:30"/>
    <n v="2"/>
    <d v="1899-12-30T00:01:12"/>
    <n v="34.500000000009706"/>
    <x v="7"/>
    <x v="1"/>
  </r>
  <r>
    <x v="12"/>
    <s v="2024033976"/>
    <x v="0"/>
    <x v="677"/>
    <s v="E5872HZF"/>
    <d v="2024-12-09T00:00:00"/>
    <x v="1"/>
    <s v="55"/>
    <x v="19"/>
    <s v="PA"/>
    <x v="14"/>
    <x v="0"/>
    <d v="2024-12-09T00:00:00"/>
    <d v="1899-12-30T19:37:53"/>
    <d v="2024-12-09T00:00:00"/>
    <d v="1899-12-30T19:38:19"/>
    <d v="2024-12-09T00:00:00"/>
    <d v="1899-12-30T19:59:42"/>
    <x v="0"/>
    <x v="0"/>
    <s v="1322314535"/>
    <s v="FBO"/>
    <d v="1899-12-30T00:21:49"/>
    <x v="3495"/>
    <d v="1899-12-30T00:00:26"/>
    <s v="Granel"/>
    <s v="E001"/>
    <x v="2"/>
    <d v="1899-12-30T00:21:49"/>
    <d v="1899-12-30T00:21:23"/>
    <x v="13"/>
    <x v="10"/>
    <x v="4"/>
    <x v="1"/>
    <n v="0"/>
    <n v="0"/>
    <x v="0"/>
    <x v="1"/>
    <x v="0"/>
    <n v="0"/>
    <x v="8"/>
    <x v="1"/>
    <d v="1899-12-30T00:00:26"/>
    <d v="1899-12-30T00:00:26"/>
    <x v="0"/>
    <m/>
    <m/>
    <d v="1899-12-30T00:00:00"/>
    <d v="1899-12-30T00:21:49"/>
    <n v="2"/>
    <d v="1899-12-30T00:00:26"/>
    <n v="21.81666666666235"/>
    <x v="7"/>
    <x v="1"/>
  </r>
  <r>
    <x v="12"/>
    <s v="2024033977"/>
    <x v="0"/>
    <x v="807"/>
    <s v="E1437MRF"/>
    <d v="2024-12-09T00:00:00"/>
    <x v="1"/>
    <s v="2906"/>
    <x v="21"/>
    <s v="PA"/>
    <x v="2"/>
    <x v="0"/>
    <d v="2024-12-09T00:00:00"/>
    <d v="1899-12-30T19:42:06"/>
    <d v="2024-12-09T00:00:00"/>
    <d v="1899-12-30T19:42:32"/>
    <d v="2024-12-09T00:00:00"/>
    <d v="1899-12-30T20:05:31"/>
    <x v="0"/>
    <x v="0"/>
    <s v="1322314536"/>
    <s v="FBO"/>
    <d v="1899-12-30T00:23:25"/>
    <x v="1555"/>
    <d v="1899-12-30T00:00:26"/>
    <s v="Ensacado"/>
    <s v="E002"/>
    <x v="2"/>
    <d v="1899-12-30T00:23:25"/>
    <d v="1899-12-30T00:22:59"/>
    <x v="13"/>
    <x v="10"/>
    <x v="4"/>
    <x v="2"/>
    <n v="0"/>
    <n v="0"/>
    <x v="0"/>
    <x v="2"/>
    <x v="0"/>
    <n v="0"/>
    <x v="8"/>
    <x v="1"/>
    <d v="1899-12-30T00:00:26"/>
    <d v="1899-12-30T00:00:26"/>
    <x v="0"/>
    <m/>
    <m/>
    <d v="1899-12-30T00:00:00"/>
    <d v="1899-12-30T00:23:25"/>
    <n v="2"/>
    <d v="1899-12-30T00:00:26"/>
    <n v="23.416666666660841"/>
    <x v="14"/>
    <x v="1"/>
  </r>
  <r>
    <x v="12"/>
    <s v="2024033982"/>
    <x v="0"/>
    <x v="791"/>
    <s v="E2070JJZ"/>
    <d v="2024-12-10T00:00:00"/>
    <x v="1"/>
    <s v="55"/>
    <x v="19"/>
    <s v="PA"/>
    <x v="14"/>
    <x v="0"/>
    <d v="2024-12-10T00:00:00"/>
    <d v="1899-12-30T07:18:04"/>
    <d v="2024-12-10T00:00:00"/>
    <d v="1899-12-30T07:18:31"/>
    <d v="2024-12-10T00:00:00"/>
    <d v="1899-12-30T07:41:45"/>
    <x v="0"/>
    <x v="0"/>
    <s v="1322314537"/>
    <s v="FBO"/>
    <d v="1899-12-30T00:23:41"/>
    <x v="2292"/>
    <d v="1899-12-30T00:00:27"/>
    <s v="Granel"/>
    <s v="E001"/>
    <x v="2"/>
    <d v="1899-12-30T00:23:41"/>
    <d v="1899-12-30T00:23:14"/>
    <x v="1"/>
    <x v="6"/>
    <x v="4"/>
    <x v="1"/>
    <n v="0"/>
    <n v="0"/>
    <x v="0"/>
    <x v="1"/>
    <x v="0"/>
    <n v="0"/>
    <x v="8"/>
    <x v="1"/>
    <d v="1899-12-30T00:00:27"/>
    <d v="1899-12-30T00:00:27"/>
    <x v="0"/>
    <m/>
    <m/>
    <d v="1899-12-30T00:00:00"/>
    <d v="1899-12-30T00:23:41"/>
    <n v="3"/>
    <d v="1899-12-30T00:00:27"/>
    <n v="23.683333333334371"/>
    <x v="0"/>
    <x v="1"/>
  </r>
  <r>
    <x v="12"/>
    <s v="2024033993"/>
    <x v="0"/>
    <x v="1329"/>
    <s v="E36TH00"/>
    <d v="2024-12-10T00:00:00"/>
    <x v="1"/>
    <s v="2906"/>
    <x v="21"/>
    <s v="PA"/>
    <x v="2"/>
    <x v="0"/>
    <d v="2024-12-10T00:00:00"/>
    <d v="1899-12-30T08:37:35"/>
    <d v="2024-12-10T00:00:00"/>
    <d v="1899-12-30T08:38:03"/>
    <d v="2024-12-10T00:00:00"/>
    <d v="1899-12-30T09:04:28"/>
    <x v="0"/>
    <x v="0"/>
    <s v="1322314538"/>
    <s v="EXW"/>
    <d v="1899-12-30T00:26:53"/>
    <x v="2894"/>
    <d v="1899-12-30T00:00:28"/>
    <s v="Ensacado"/>
    <s v="E002"/>
    <x v="1"/>
    <d v="1899-12-30T00:26:53"/>
    <d v="1899-12-30T00:26:25"/>
    <x v="2"/>
    <x v="6"/>
    <x v="4"/>
    <x v="2"/>
    <n v="0"/>
    <n v="0"/>
    <x v="0"/>
    <x v="2"/>
    <x v="0"/>
    <n v="0"/>
    <x v="8"/>
    <x v="1"/>
    <d v="1899-12-30T00:00:28"/>
    <d v="1899-12-30T00:00:28"/>
    <x v="0"/>
    <m/>
    <m/>
    <d v="1899-12-30T00:00:00"/>
    <d v="1899-12-30T00:26:53"/>
    <n v="3"/>
    <d v="1899-12-30T00:00:28"/>
    <n v="26.883333333331272"/>
    <x v="2"/>
    <x v="1"/>
  </r>
  <r>
    <x v="12"/>
    <s v="2024033985"/>
    <x v="0"/>
    <x v="680"/>
    <s v="E2459GSW"/>
    <d v="2024-12-10T00:00:00"/>
    <x v="1"/>
    <s v="3218"/>
    <x v="56"/>
    <s v="PA"/>
    <x v="21"/>
    <x v="0"/>
    <d v="2024-12-10T00:00:00"/>
    <d v="1899-12-30T07:41:35"/>
    <d v="2024-12-10T00:00:00"/>
    <d v="1899-12-30T07:42:04"/>
    <d v="2024-12-10T00:00:00"/>
    <d v="1899-12-30T09:08:53"/>
    <x v="0"/>
    <x v="0"/>
    <s v="1322314539"/>
    <s v="FBO"/>
    <d v="1899-12-30T01:27:18"/>
    <x v="3496"/>
    <d v="1899-12-30T00:00:29"/>
    <s v="Granel"/>
    <s v="E001"/>
    <x v="2"/>
    <d v="1899-12-30T01:27:18"/>
    <d v="1899-12-30T01:26:49"/>
    <x v="1"/>
    <x v="6"/>
    <x v="4"/>
    <x v="1"/>
    <n v="0"/>
    <n v="0"/>
    <x v="0"/>
    <x v="1"/>
    <x v="0"/>
    <n v="0"/>
    <x v="8"/>
    <x v="0"/>
    <d v="1899-12-30T00:00:29"/>
    <d v="1899-12-30T00:00:29"/>
    <x v="0"/>
    <m/>
    <m/>
    <d v="1899-12-30T00:00:00"/>
    <d v="1899-12-30T01:27:18"/>
    <n v="3"/>
    <d v="1899-12-30T00:00:29"/>
    <n v="87.299999999999969"/>
    <x v="2"/>
    <x v="0"/>
  </r>
  <r>
    <x v="12"/>
    <s v="2024033994"/>
    <x v="0"/>
    <x v="1330"/>
    <s v="E3325MJW"/>
    <d v="2024-12-10T00:00:00"/>
    <x v="1"/>
    <s v="3048"/>
    <x v="27"/>
    <s v="PA"/>
    <x v="2"/>
    <x v="0"/>
    <d v="2024-12-10T00:00:00"/>
    <d v="1899-12-30T08:43:22"/>
    <d v="2024-12-10T00:00:00"/>
    <d v="1899-12-30T08:43:52"/>
    <d v="2024-12-10T00:00:00"/>
    <d v="1899-12-30T09:17:28"/>
    <x v="0"/>
    <x v="0"/>
    <s v="1322314540"/>
    <s v="EXW"/>
    <d v="1899-12-30T00:34:06"/>
    <x v="1426"/>
    <d v="1899-12-30T00:00:30"/>
    <s v="Ensacado"/>
    <s v="E002"/>
    <x v="1"/>
    <d v="1899-12-30T00:34:06"/>
    <d v="1899-12-30T00:33:36"/>
    <x v="2"/>
    <x v="6"/>
    <x v="4"/>
    <x v="2"/>
    <n v="0"/>
    <n v="0"/>
    <x v="0"/>
    <x v="2"/>
    <x v="0"/>
    <n v="0"/>
    <x v="8"/>
    <x v="1"/>
    <d v="1899-12-30T00:00:30"/>
    <d v="1899-12-30T00:00:30"/>
    <x v="0"/>
    <m/>
    <m/>
    <d v="1899-12-30T00:00:00"/>
    <d v="1899-12-30T00:34:06"/>
    <n v="3"/>
    <d v="1899-12-30T00:00:30"/>
    <n v="34.100000000006368"/>
    <x v="2"/>
    <x v="1"/>
  </r>
  <r>
    <x v="12"/>
    <s v="2024033996"/>
    <x v="0"/>
    <x v="1317"/>
    <s v="EAF04LH"/>
    <d v="2024-12-10T00:00:00"/>
    <x v="1"/>
    <s v="2906"/>
    <x v="21"/>
    <s v="PA"/>
    <x v="2"/>
    <x v="0"/>
    <d v="2024-12-10T00:00:00"/>
    <d v="1899-12-30T09:14:55"/>
    <d v="2024-12-10T00:00:00"/>
    <d v="1899-12-30T09:15:23"/>
    <d v="2024-12-10T00:00:00"/>
    <d v="1899-12-30T09:29:01"/>
    <x v="0"/>
    <x v="0"/>
    <s v="1322314541"/>
    <s v="EXW"/>
    <d v="1899-12-30T00:14:06"/>
    <x v="765"/>
    <d v="1899-12-30T00:00:28"/>
    <s v="Ensacado"/>
    <s v="E002"/>
    <x v="1"/>
    <d v="1899-12-30T00:14:06"/>
    <d v="1899-12-30T00:13:38"/>
    <x v="3"/>
    <x v="6"/>
    <x v="4"/>
    <x v="2"/>
    <n v="0"/>
    <n v="0"/>
    <x v="0"/>
    <x v="2"/>
    <x v="0"/>
    <n v="0"/>
    <x v="8"/>
    <x v="1"/>
    <d v="1899-12-30T00:00:28"/>
    <d v="1899-12-30T00:00:28"/>
    <x v="0"/>
    <m/>
    <m/>
    <d v="1899-12-30T00:00:00"/>
    <d v="1899-12-30T00:14:06"/>
    <n v="3"/>
    <d v="1899-12-30T00:00:28"/>
    <n v="14.099999999990454"/>
    <x v="2"/>
    <x v="1"/>
  </r>
  <r>
    <x v="12"/>
    <s v="2024033998"/>
    <x v="0"/>
    <x v="675"/>
    <s v="E0998LSS"/>
    <d v="2024-12-10T00:00:00"/>
    <x v="1"/>
    <s v="55"/>
    <x v="19"/>
    <s v="PA"/>
    <x v="14"/>
    <x v="0"/>
    <d v="2024-12-10T00:00:00"/>
    <d v="1899-12-30T09:26:07"/>
    <d v="2024-12-10T00:00:00"/>
    <d v="1899-12-30T09:26:33"/>
    <d v="2024-12-10T00:00:00"/>
    <d v="1899-12-30T10:02:23"/>
    <x v="0"/>
    <x v="0"/>
    <s v="1322314542"/>
    <s v="FBO"/>
    <d v="1899-12-30T00:36:16"/>
    <x v="747"/>
    <d v="1899-12-30T00:00:26"/>
    <s v="Granel"/>
    <s v="E001"/>
    <x v="2"/>
    <d v="1899-12-30T00:36:16"/>
    <d v="1899-12-30T00:35:50"/>
    <x v="3"/>
    <x v="6"/>
    <x v="4"/>
    <x v="1"/>
    <n v="0"/>
    <n v="0"/>
    <x v="0"/>
    <x v="1"/>
    <x v="0"/>
    <n v="0"/>
    <x v="8"/>
    <x v="1"/>
    <d v="1899-12-30T00:00:26"/>
    <d v="1899-12-30T00:00:26"/>
    <x v="0"/>
    <m/>
    <m/>
    <d v="1899-12-30T00:00:00"/>
    <d v="1899-12-30T00:36:16"/>
    <n v="3"/>
    <d v="1899-12-30T00:00:26"/>
    <n v="36.266666666673643"/>
    <x v="3"/>
    <x v="1"/>
  </r>
  <r>
    <x v="12"/>
    <s v="2024034000"/>
    <x v="0"/>
    <x v="798"/>
    <s v="E3170MNG"/>
    <d v="2024-12-10T00:00:00"/>
    <x v="1"/>
    <s v="2906"/>
    <x v="21"/>
    <s v="PA"/>
    <x v="2"/>
    <x v="0"/>
    <d v="2024-12-10T00:00:00"/>
    <d v="1899-12-30T09:37:57"/>
    <d v="2024-12-10T00:00:00"/>
    <d v="1899-12-30T09:38:23"/>
    <d v="2024-12-10T00:00:00"/>
    <d v="1899-12-30T10:16:10"/>
    <x v="0"/>
    <x v="0"/>
    <s v="1322314543"/>
    <s v="FBO"/>
    <d v="1899-12-30T00:38:13"/>
    <x v="309"/>
    <d v="1899-12-30T00:00:26"/>
    <s v="Ensacado"/>
    <s v="E002"/>
    <x v="2"/>
    <d v="1899-12-30T00:38:13"/>
    <d v="1899-12-30T00:37:47"/>
    <x v="3"/>
    <x v="6"/>
    <x v="4"/>
    <x v="2"/>
    <n v="0"/>
    <n v="0"/>
    <x v="0"/>
    <x v="2"/>
    <x v="0"/>
    <n v="0"/>
    <x v="8"/>
    <x v="1"/>
    <d v="1899-12-30T00:00:26"/>
    <d v="1899-12-30T00:00:26"/>
    <x v="0"/>
    <m/>
    <m/>
    <d v="1899-12-30T00:00:00"/>
    <d v="1899-12-30T00:38:13"/>
    <n v="3"/>
    <d v="1899-12-30T00:00:26"/>
    <n v="38.216666666663954"/>
    <x v="3"/>
    <x v="1"/>
  </r>
  <r>
    <x v="12"/>
    <s v="2024034001"/>
    <x v="0"/>
    <x v="676"/>
    <s v="E3174JJN"/>
    <d v="2024-12-10T00:00:00"/>
    <x v="1"/>
    <s v="3043"/>
    <x v="55"/>
    <s v="PA"/>
    <x v="20"/>
    <x v="0"/>
    <d v="2024-12-10T00:00:00"/>
    <d v="1899-12-30T09:59:03"/>
    <d v="2024-12-10T00:00:00"/>
    <d v="1899-12-30T09:59:31"/>
    <d v="2024-12-10T00:00:00"/>
    <d v="1899-12-30T10:27:00"/>
    <x v="0"/>
    <x v="0"/>
    <s v="1322314544"/>
    <s v="FBO"/>
    <d v="1899-12-30T00:27:57"/>
    <x v="18"/>
    <d v="1899-12-30T00:00:28"/>
    <s v="Granel"/>
    <s v="E001"/>
    <x v="2"/>
    <d v="1899-12-30T00:27:57"/>
    <d v="1899-12-30T00:27:29"/>
    <x v="3"/>
    <x v="6"/>
    <x v="4"/>
    <x v="1"/>
    <n v="0"/>
    <n v="0"/>
    <x v="0"/>
    <x v="1"/>
    <x v="0"/>
    <n v="0"/>
    <x v="8"/>
    <x v="1"/>
    <d v="1899-12-30T00:00:28"/>
    <d v="1899-12-30T00:00:28"/>
    <x v="0"/>
    <m/>
    <m/>
    <d v="1899-12-30T00:00:00"/>
    <d v="1899-12-30T00:27:57"/>
    <n v="3"/>
    <d v="1899-12-30T00:00:28"/>
    <n v="27.950000000011244"/>
    <x v="3"/>
    <x v="1"/>
  </r>
  <r>
    <x v="12"/>
    <s v="2024034003"/>
    <x v="0"/>
    <x v="606"/>
    <s v="E2847GDG"/>
    <d v="2024-12-10T00:00:00"/>
    <x v="1"/>
    <s v="55"/>
    <x v="19"/>
    <s v="PA"/>
    <x v="14"/>
    <x v="0"/>
    <d v="2024-12-10T00:00:00"/>
    <d v="1899-12-30T10:23:39"/>
    <d v="2024-12-10T00:00:00"/>
    <d v="1899-12-30T10:24:06"/>
    <d v="2024-12-10T00:00:00"/>
    <d v="1899-12-30T10:49:31"/>
    <x v="0"/>
    <x v="0"/>
    <s v="1322314545"/>
    <s v="FBO"/>
    <d v="1899-12-30T00:25:52"/>
    <x v="1482"/>
    <d v="1899-12-30T00:00:27"/>
    <s v="Granel"/>
    <s v="E001"/>
    <x v="2"/>
    <d v="1899-12-30T00:25:52"/>
    <d v="1899-12-30T00:25:25"/>
    <x v="4"/>
    <x v="6"/>
    <x v="4"/>
    <x v="1"/>
    <n v="0"/>
    <n v="0"/>
    <x v="0"/>
    <x v="1"/>
    <x v="0"/>
    <n v="0"/>
    <x v="8"/>
    <x v="1"/>
    <d v="1899-12-30T00:00:27"/>
    <d v="1899-12-30T00:00:27"/>
    <x v="0"/>
    <m/>
    <m/>
    <d v="1899-12-30T00:00:00"/>
    <d v="1899-12-30T00:25:52"/>
    <n v="3"/>
    <d v="1899-12-30T00:00:27"/>
    <n v="25.866666666662422"/>
    <x v="3"/>
    <x v="1"/>
  </r>
  <r>
    <x v="12"/>
    <s v="2024034012"/>
    <x v="0"/>
    <x v="1331"/>
    <m/>
    <d v="2024-12-10T00:00:00"/>
    <x v="1"/>
    <s v="2906"/>
    <x v="21"/>
    <s v="PA"/>
    <x v="2"/>
    <x v="0"/>
    <d v="2024-12-10T00:00:00"/>
    <d v="1899-12-30T11:14:05"/>
    <d v="2024-12-10T00:00:00"/>
    <d v="1899-12-30T11:14:32"/>
    <d v="2024-12-10T00:00:00"/>
    <d v="1899-12-30T11:15:26"/>
    <x v="0"/>
    <x v="0"/>
    <s v="1322314546"/>
    <s v="EXW"/>
    <d v="1899-12-30T00:01:21"/>
    <x v="2340"/>
    <d v="1899-12-30T00:00:27"/>
    <s v="Ensacado"/>
    <s v="E002"/>
    <x v="1"/>
    <d v="1899-12-30T00:01:21"/>
    <d v="1899-12-30T00:00:54"/>
    <x v="5"/>
    <x v="6"/>
    <x v="4"/>
    <x v="2"/>
    <n v="1"/>
    <n v="0"/>
    <x v="1"/>
    <x v="2"/>
    <x v="0"/>
    <n v="1"/>
    <x v="8"/>
    <x v="1"/>
    <d v="1899-12-30T00:00:27"/>
    <d v="1899-12-30T00:00:27"/>
    <x v="0"/>
    <m/>
    <m/>
    <d v="1899-12-30T00:00:00"/>
    <d v="1899-12-30T00:01:21"/>
    <n v="3"/>
    <d v="1899-12-30T00:00:27"/>
    <n v="1.3499999999999712"/>
    <x v="4"/>
    <x v="1"/>
  </r>
  <r>
    <x v="12"/>
    <s v="2024034007"/>
    <x v="0"/>
    <x v="605"/>
    <s v="E2960GDG"/>
    <d v="2024-12-10T00:00:00"/>
    <x v="1"/>
    <s v="3044"/>
    <x v="26"/>
    <s v="PA"/>
    <x v="22"/>
    <x v="0"/>
    <d v="2024-12-10T00:00:00"/>
    <d v="1899-12-30T10:38:21"/>
    <d v="2024-12-10T00:00:00"/>
    <d v="1899-12-30T10:38:48"/>
    <d v="2024-12-10T00:00:00"/>
    <d v="1899-12-30T11:36:49"/>
    <x v="0"/>
    <x v="0"/>
    <s v="1322314547"/>
    <s v="FBO"/>
    <d v="1899-12-30T00:58:28"/>
    <x v="3497"/>
    <d v="1899-12-30T00:00:27"/>
    <s v="Granel"/>
    <s v="E001"/>
    <x v="2"/>
    <d v="1899-12-30T00:58:28"/>
    <d v="1899-12-30T00:58:01"/>
    <x v="4"/>
    <x v="6"/>
    <x v="4"/>
    <x v="1"/>
    <n v="0"/>
    <n v="0"/>
    <x v="0"/>
    <x v="1"/>
    <x v="0"/>
    <n v="0"/>
    <x v="8"/>
    <x v="0"/>
    <d v="1899-12-30T00:00:27"/>
    <d v="1899-12-30T00:00:27"/>
    <x v="0"/>
    <m/>
    <m/>
    <d v="1899-12-30T00:00:00"/>
    <d v="1899-12-30T00:58:28"/>
    <n v="3"/>
    <d v="1899-12-30T00:00:27"/>
    <n v="58.466666666663997"/>
    <x v="4"/>
    <x v="0"/>
  </r>
  <r>
    <x v="12"/>
    <s v="2024034011"/>
    <x v="0"/>
    <x v="1332"/>
    <s v="E3205DTL"/>
    <d v="2024-12-10T00:00:00"/>
    <x v="1"/>
    <s v="3218"/>
    <x v="56"/>
    <s v="PA"/>
    <x v="22"/>
    <x v="0"/>
    <d v="2024-12-10T00:00:00"/>
    <d v="1899-12-30T11:09:57"/>
    <d v="2024-12-10T00:00:00"/>
    <d v="1899-12-30T11:10:24"/>
    <d v="2024-12-10T00:00:00"/>
    <d v="1899-12-30T12:14:33"/>
    <x v="0"/>
    <x v="0"/>
    <s v="1322314548"/>
    <s v="FBO"/>
    <d v="1899-12-30T01:04:36"/>
    <x v="3498"/>
    <d v="1899-12-30T00:00:27"/>
    <s v="Granel"/>
    <s v="E001"/>
    <x v="2"/>
    <d v="1899-12-30T01:04:36"/>
    <d v="1899-12-30T01:04:09"/>
    <x v="5"/>
    <x v="6"/>
    <x v="4"/>
    <x v="1"/>
    <n v="0"/>
    <n v="0"/>
    <x v="0"/>
    <x v="1"/>
    <x v="0"/>
    <n v="0"/>
    <x v="8"/>
    <x v="0"/>
    <d v="1899-12-30T00:00:27"/>
    <d v="1899-12-30T00:00:27"/>
    <x v="0"/>
    <m/>
    <m/>
    <d v="1899-12-30T00:00:00"/>
    <d v="1899-12-30T01:04:36"/>
    <n v="3"/>
    <d v="1899-12-30T00:00:27"/>
    <n v="64.599999999998431"/>
    <x v="5"/>
    <x v="0"/>
  </r>
  <r>
    <x v="12"/>
    <s v="2024034018"/>
    <x v="0"/>
    <x v="606"/>
    <s v="E2847GDG"/>
    <d v="2024-12-10T00:00:00"/>
    <x v="1"/>
    <s v="3043"/>
    <x v="55"/>
    <s v="PA"/>
    <x v="20"/>
    <x v="0"/>
    <d v="2024-12-10T00:00:00"/>
    <d v="1899-12-30T11:43:47"/>
    <d v="2024-12-10T00:00:00"/>
    <d v="1899-12-30T11:44:16"/>
    <d v="2024-12-10T00:00:00"/>
    <d v="1899-12-30T12:19:27"/>
    <x v="0"/>
    <x v="0"/>
    <s v="1322314549"/>
    <s v="FBO"/>
    <d v="1899-12-30T00:35:40"/>
    <x v="2860"/>
    <d v="1899-12-30T00:00:29"/>
    <s v="Granel"/>
    <s v="E001"/>
    <x v="2"/>
    <d v="1899-12-30T00:35:40"/>
    <d v="1899-12-30T00:35:11"/>
    <x v="5"/>
    <x v="6"/>
    <x v="4"/>
    <x v="1"/>
    <n v="0"/>
    <n v="0"/>
    <x v="0"/>
    <x v="1"/>
    <x v="0"/>
    <n v="0"/>
    <x v="8"/>
    <x v="1"/>
    <d v="1899-12-30T00:00:29"/>
    <d v="1899-12-30T00:00:29"/>
    <x v="0"/>
    <m/>
    <m/>
    <d v="1899-12-30T00:00:00"/>
    <d v="1899-12-30T00:35:40"/>
    <n v="3"/>
    <d v="1899-12-30T00:00:29"/>
    <n v="35.666666666654443"/>
    <x v="5"/>
    <x v="1"/>
  </r>
  <r>
    <x v="12"/>
    <s v="2024034015"/>
    <x v="0"/>
    <x v="884"/>
    <s v="E3167MNG"/>
    <d v="2024-12-10T00:00:00"/>
    <x v="1"/>
    <s v="2906"/>
    <x v="21"/>
    <s v="PA"/>
    <x v="2"/>
    <x v="0"/>
    <d v="2024-12-10T00:00:00"/>
    <d v="1899-12-30T11:26:58"/>
    <d v="2024-12-10T00:00:00"/>
    <d v="1899-12-30T11:27:25"/>
    <d v="2024-12-10T00:00:00"/>
    <d v="1899-12-30T12:21:51"/>
    <x v="0"/>
    <x v="0"/>
    <s v="1322314550"/>
    <s v="FBO"/>
    <d v="1899-12-30T00:54:53"/>
    <x v="3499"/>
    <d v="1899-12-30T00:00:27"/>
    <s v="Ensacado"/>
    <s v="E002"/>
    <x v="2"/>
    <d v="1899-12-30T00:54:53"/>
    <d v="1899-12-30T00:54:26"/>
    <x v="5"/>
    <x v="6"/>
    <x v="4"/>
    <x v="2"/>
    <n v="0"/>
    <n v="0"/>
    <x v="0"/>
    <x v="2"/>
    <x v="0"/>
    <n v="0"/>
    <x v="8"/>
    <x v="0"/>
    <d v="1899-12-30T00:00:27"/>
    <d v="1899-12-30T00:00:27"/>
    <x v="0"/>
    <m/>
    <m/>
    <d v="1899-12-30T00:00:00"/>
    <d v="1899-12-30T00:54:53"/>
    <n v="3"/>
    <d v="1899-12-30T00:00:27"/>
    <n v="54.883333333324856"/>
    <x v="5"/>
    <x v="0"/>
  </r>
  <r>
    <x v="12"/>
    <s v="2024034020"/>
    <x v="0"/>
    <x v="688"/>
    <s v="E1219LWL"/>
    <d v="2024-12-10T00:00:00"/>
    <x v="1"/>
    <s v="55"/>
    <x v="19"/>
    <s v="PA"/>
    <x v="14"/>
    <x v="0"/>
    <d v="2024-12-10T00:00:00"/>
    <d v="1899-12-30T11:58:07"/>
    <d v="2024-12-10T00:00:00"/>
    <d v="1899-12-30T11:58:34"/>
    <d v="2024-12-10T00:00:00"/>
    <d v="1899-12-30T12:26:16"/>
    <x v="0"/>
    <x v="0"/>
    <s v="1322314551"/>
    <s v="FBO"/>
    <d v="1899-12-30T00:28:09"/>
    <x v="996"/>
    <d v="1899-12-30T00:00:27"/>
    <s v="Granel"/>
    <s v="E001"/>
    <x v="2"/>
    <d v="1899-12-30T00:28:09"/>
    <d v="1899-12-30T00:27:42"/>
    <x v="5"/>
    <x v="6"/>
    <x v="4"/>
    <x v="1"/>
    <n v="0"/>
    <n v="0"/>
    <x v="0"/>
    <x v="1"/>
    <x v="0"/>
    <n v="0"/>
    <x v="8"/>
    <x v="1"/>
    <d v="1899-12-30T00:00:27"/>
    <d v="1899-12-30T00:00:27"/>
    <x v="0"/>
    <m/>
    <m/>
    <d v="1899-12-30T00:00:00"/>
    <d v="1899-12-30T00:28:09"/>
    <n v="3"/>
    <d v="1899-12-30T00:00:27"/>
    <n v="28.149999999998403"/>
    <x v="5"/>
    <x v="1"/>
  </r>
  <r>
    <x v="12"/>
    <s v="2024034027"/>
    <x v="0"/>
    <x v="1327"/>
    <s v="E51RS53"/>
    <d v="2024-12-10T00:00:00"/>
    <x v="1"/>
    <s v="2906"/>
    <x v="21"/>
    <s v="PA"/>
    <x v="2"/>
    <x v="0"/>
    <d v="2024-12-10T00:00:00"/>
    <d v="1899-12-30T12:14:28"/>
    <d v="2024-12-10T00:00:00"/>
    <d v="1899-12-30T12:15:01"/>
    <d v="2024-12-10T00:00:00"/>
    <d v="1899-12-30T12:28:44"/>
    <x v="0"/>
    <x v="0"/>
    <s v="1322314552"/>
    <s v="EXW"/>
    <d v="1899-12-30T00:14:16"/>
    <x v="3500"/>
    <d v="1899-12-30T00:00:33"/>
    <s v="Ensacado"/>
    <s v="E002"/>
    <x v="1"/>
    <d v="1899-12-30T00:14:16"/>
    <d v="1899-12-30T00:13:43"/>
    <x v="6"/>
    <x v="6"/>
    <x v="4"/>
    <x v="2"/>
    <n v="0"/>
    <n v="0"/>
    <x v="0"/>
    <x v="2"/>
    <x v="0"/>
    <n v="0"/>
    <x v="8"/>
    <x v="1"/>
    <d v="1899-12-30T00:00:33"/>
    <d v="1899-12-30T00:00:33"/>
    <x v="0"/>
    <m/>
    <m/>
    <d v="1899-12-30T00:00:00"/>
    <d v="1899-12-30T00:14:16"/>
    <n v="3"/>
    <d v="1899-12-30T00:00:33"/>
    <n v="14.266666666655894"/>
    <x v="5"/>
    <x v="1"/>
  </r>
  <r>
    <x v="12"/>
    <s v="2024034025"/>
    <x v="0"/>
    <x v="678"/>
    <s v="E4570MKW"/>
    <d v="2024-12-10T00:00:00"/>
    <x v="1"/>
    <s v="3043"/>
    <x v="55"/>
    <s v="PA"/>
    <x v="20"/>
    <x v="0"/>
    <d v="2024-12-10T00:00:00"/>
    <d v="1899-12-30T12:04:45"/>
    <d v="2024-12-10T00:00:00"/>
    <d v="1899-12-30T12:05:12"/>
    <d v="2024-12-10T00:00:00"/>
    <d v="1899-12-30T12:37:16"/>
    <x v="0"/>
    <x v="0"/>
    <s v="1322314553"/>
    <s v="FBO"/>
    <d v="1899-12-30T00:32:31"/>
    <x v="964"/>
    <d v="1899-12-30T00:00:27"/>
    <s v="Granel"/>
    <s v="E001"/>
    <x v="2"/>
    <d v="1899-12-30T00:32:31"/>
    <d v="1899-12-30T00:32:04"/>
    <x v="6"/>
    <x v="6"/>
    <x v="4"/>
    <x v="1"/>
    <n v="0"/>
    <n v="0"/>
    <x v="0"/>
    <x v="1"/>
    <x v="0"/>
    <n v="0"/>
    <x v="8"/>
    <x v="1"/>
    <d v="1899-12-30T00:00:27"/>
    <d v="1899-12-30T00:00:27"/>
    <x v="0"/>
    <m/>
    <m/>
    <d v="1899-12-30T00:00:00"/>
    <d v="1899-12-30T00:32:31"/>
    <n v="3"/>
    <d v="1899-12-30T00:00:27"/>
    <n v="32.516666666668819"/>
    <x v="5"/>
    <x v="1"/>
  </r>
  <r>
    <x v="12"/>
    <s v="2024034022"/>
    <x v="0"/>
    <x v="684"/>
    <s v="E7567GYY"/>
    <d v="2024-12-10T00:00:00"/>
    <x v="1"/>
    <s v="55"/>
    <x v="19"/>
    <s v="PA"/>
    <x v="14"/>
    <x v="0"/>
    <d v="2024-12-10T00:00:00"/>
    <d v="1899-12-30T12:01:51"/>
    <d v="2024-12-10T00:00:00"/>
    <d v="1899-12-30T12:02:19"/>
    <d v="2024-12-10T00:00:00"/>
    <d v="1899-12-30T12:43:58"/>
    <x v="0"/>
    <x v="0"/>
    <s v="1322314554"/>
    <s v="FBO"/>
    <d v="1899-12-30T00:42:07"/>
    <x v="3358"/>
    <d v="1899-12-30T00:00:28"/>
    <s v="Granel"/>
    <s v="E001"/>
    <x v="2"/>
    <d v="1899-12-30T00:42:07"/>
    <d v="1899-12-30T00:41:39"/>
    <x v="6"/>
    <x v="6"/>
    <x v="4"/>
    <x v="1"/>
    <n v="0"/>
    <n v="0"/>
    <x v="0"/>
    <x v="1"/>
    <x v="0"/>
    <n v="0"/>
    <x v="8"/>
    <x v="1"/>
    <d v="1899-12-30T00:00:28"/>
    <d v="1899-12-30T00:00:28"/>
    <x v="0"/>
    <m/>
    <m/>
    <d v="1899-12-30T00:00:00"/>
    <d v="1899-12-30T00:42:07"/>
    <n v="3"/>
    <d v="1899-12-30T00:00:28"/>
    <n v="42.116666666673673"/>
    <x v="5"/>
    <x v="1"/>
  </r>
  <r>
    <x v="12"/>
    <s v="2024034016"/>
    <x v="0"/>
    <x v="791"/>
    <s v="E2070JJZ"/>
    <d v="2024-12-10T00:00:00"/>
    <x v="1"/>
    <s v="3218"/>
    <x v="56"/>
    <s v="PA"/>
    <x v="22"/>
    <x v="0"/>
    <d v="2024-12-10T00:00:00"/>
    <d v="1899-12-30T11:29:02"/>
    <d v="2024-12-10T00:00:00"/>
    <d v="1899-12-30T11:29:29"/>
    <d v="2024-12-10T00:00:00"/>
    <d v="1899-12-30T12:48:06"/>
    <x v="0"/>
    <x v="0"/>
    <s v="1322314555"/>
    <s v="FBO"/>
    <d v="1899-12-30T01:19:04"/>
    <x v="3501"/>
    <d v="1899-12-30T00:00:27"/>
    <s v="Granel"/>
    <s v="E001"/>
    <x v="2"/>
    <d v="1899-12-30T01:19:04"/>
    <d v="1899-12-30T01:18:37"/>
    <x v="5"/>
    <x v="6"/>
    <x v="4"/>
    <x v="1"/>
    <n v="0"/>
    <n v="0"/>
    <x v="0"/>
    <x v="1"/>
    <x v="0"/>
    <n v="0"/>
    <x v="8"/>
    <x v="0"/>
    <d v="1899-12-30T00:00:27"/>
    <d v="1899-12-30T00:00:27"/>
    <x v="0"/>
    <m/>
    <m/>
    <d v="1899-12-30T00:00:00"/>
    <d v="1899-12-30T01:19:04"/>
    <n v="3"/>
    <d v="1899-12-30T00:00:27"/>
    <n v="79.066666666670415"/>
    <x v="5"/>
    <x v="0"/>
  </r>
  <r>
    <x v="12"/>
    <s v="2024034033"/>
    <x v="0"/>
    <x v="1333"/>
    <s v="EAD99MR"/>
    <d v="2024-12-10T00:00:00"/>
    <x v="1"/>
    <s v="55"/>
    <x v="19"/>
    <s v="PA"/>
    <x v="14"/>
    <x v="0"/>
    <d v="2024-12-10T00:00:00"/>
    <d v="1899-12-30T12:36:43"/>
    <d v="2024-12-10T00:00:00"/>
    <d v="1899-12-30T12:38:08"/>
    <d v="2024-12-10T00:00:00"/>
    <d v="1899-12-30T13:09:56"/>
    <x v="0"/>
    <x v="0"/>
    <s v="1322314556"/>
    <s v="EXW"/>
    <d v="1899-12-30T00:33:13"/>
    <x v="417"/>
    <d v="1899-12-30T00:01:25"/>
    <s v="Granel"/>
    <s v="E001"/>
    <x v="1"/>
    <d v="1899-12-30T00:33:13"/>
    <d v="1899-12-30T00:31:48"/>
    <x v="6"/>
    <x v="6"/>
    <x v="4"/>
    <x v="1"/>
    <n v="0"/>
    <n v="0"/>
    <x v="0"/>
    <x v="1"/>
    <x v="0"/>
    <n v="0"/>
    <x v="8"/>
    <x v="1"/>
    <d v="1899-12-30T00:01:25"/>
    <d v="1899-12-30T00:01:25"/>
    <x v="0"/>
    <m/>
    <m/>
    <d v="1899-12-30T00:00:00"/>
    <d v="1899-12-30T00:33:13"/>
    <n v="3"/>
    <d v="1899-12-30T00:01:25"/>
    <n v="33.216666666652777"/>
    <x v="13"/>
    <x v="1"/>
  </r>
  <r>
    <x v="12"/>
    <s v="2024034029"/>
    <x v="0"/>
    <x v="796"/>
    <s v="E0646MPP"/>
    <d v="2024-12-10T00:00:00"/>
    <x v="1"/>
    <s v="3320"/>
    <x v="20"/>
    <s v="PA"/>
    <x v="2"/>
    <x v="0"/>
    <d v="2024-12-10T00:00:00"/>
    <d v="1899-12-30T12:21:46"/>
    <d v="2024-12-10T00:00:00"/>
    <d v="1899-12-30T12:22:13"/>
    <d v="2024-12-10T00:00:00"/>
    <d v="1899-12-30T13:17:25"/>
    <x v="0"/>
    <x v="0"/>
    <s v="1322314557"/>
    <s v="FBO"/>
    <d v="1899-12-30T00:55:39"/>
    <x v="728"/>
    <d v="1899-12-30T00:00:27"/>
    <s v="Ensacado"/>
    <s v="E002"/>
    <x v="2"/>
    <d v="1899-12-30T00:55:39"/>
    <d v="1899-12-30T00:55:12"/>
    <x v="6"/>
    <x v="6"/>
    <x v="4"/>
    <x v="2"/>
    <n v="0"/>
    <n v="0"/>
    <x v="0"/>
    <x v="2"/>
    <x v="0"/>
    <n v="0"/>
    <x v="8"/>
    <x v="0"/>
    <d v="1899-12-30T00:00:27"/>
    <d v="1899-12-30T00:00:27"/>
    <x v="0"/>
    <m/>
    <m/>
    <d v="1899-12-30T00:00:00"/>
    <d v="1899-12-30T00:55:39"/>
    <n v="3"/>
    <d v="1899-12-30T00:00:27"/>
    <n v="55.649999999995266"/>
    <x v="13"/>
    <x v="0"/>
  </r>
  <r>
    <x v="12"/>
    <s v="2024034026"/>
    <x v="0"/>
    <x v="810"/>
    <s v="E3120HXB"/>
    <d v="2024-12-10T00:00:00"/>
    <x v="1"/>
    <s v="3044"/>
    <x v="26"/>
    <s v="PA"/>
    <x v="22"/>
    <x v="0"/>
    <d v="2024-12-10T00:00:00"/>
    <d v="1899-12-30T12:07:19"/>
    <d v="2024-12-10T00:00:00"/>
    <d v="1899-12-30T12:07:47"/>
    <d v="2024-12-10T00:00:00"/>
    <d v="1899-12-30T13:22:53"/>
    <x v="0"/>
    <x v="0"/>
    <s v="1322314558"/>
    <s v="FBO"/>
    <d v="1899-12-30T01:15:34"/>
    <x v="3502"/>
    <d v="1899-12-30T00:00:28"/>
    <s v="Granel"/>
    <s v="E001"/>
    <x v="2"/>
    <d v="1899-12-30T01:15:34"/>
    <d v="1899-12-30T01:15:06"/>
    <x v="6"/>
    <x v="6"/>
    <x v="4"/>
    <x v="1"/>
    <n v="0"/>
    <n v="0"/>
    <x v="0"/>
    <x v="1"/>
    <x v="0"/>
    <n v="0"/>
    <x v="8"/>
    <x v="0"/>
    <d v="1899-12-30T00:00:28"/>
    <d v="1899-12-30T00:00:28"/>
    <x v="0"/>
    <m/>
    <m/>
    <d v="1899-12-30T00:00:00"/>
    <d v="1899-12-30T01:15:34"/>
    <n v="3"/>
    <d v="1899-12-30T00:00:28"/>
    <n v="75.566666666663878"/>
    <x v="13"/>
    <x v="0"/>
  </r>
  <r>
    <x v="12"/>
    <s v="2024034047"/>
    <x v="0"/>
    <x v="875"/>
    <s v="E5837LFD"/>
    <d v="2024-12-10T00:00:00"/>
    <x v="1"/>
    <s v="3124"/>
    <x v="58"/>
    <s v="PA"/>
    <x v="2"/>
    <x v="0"/>
    <d v="2024-12-10T00:00:00"/>
    <d v="1899-12-30T13:31:19"/>
    <d v="2024-12-10T00:00:00"/>
    <d v="1899-12-30T13:31:57"/>
    <d v="2024-12-10T00:00:00"/>
    <d v="1899-12-30T13:32:17"/>
    <x v="0"/>
    <x v="0"/>
    <s v="1322314559"/>
    <s v="FBO"/>
    <d v="1899-12-30T00:00:58"/>
    <x v="2365"/>
    <d v="1899-12-30T00:00:38"/>
    <s v="Ensacado"/>
    <s v="E002"/>
    <x v="2"/>
    <d v="1899-12-30T00:00:58"/>
    <d v="1899-12-30T00:00:20"/>
    <x v="9"/>
    <x v="6"/>
    <x v="4"/>
    <x v="2"/>
    <n v="1"/>
    <n v="0"/>
    <x v="1"/>
    <x v="2"/>
    <x v="0"/>
    <n v="1"/>
    <x v="8"/>
    <x v="1"/>
    <d v="1899-12-30T00:00:38"/>
    <d v="1899-12-30T00:00:38"/>
    <x v="0"/>
    <m/>
    <m/>
    <d v="1899-12-30T00:00:00"/>
    <d v="1899-12-30T00:00:58"/>
    <n v="3"/>
    <d v="1899-12-30T00:00:38"/>
    <n v="0.96666666667204026"/>
    <x v="13"/>
    <x v="1"/>
  </r>
  <r>
    <x v="12"/>
    <s v=""/>
    <x v="0"/>
    <x v="698"/>
    <s v="E1832JSR"/>
    <d v="2024-12-10T00:00:00"/>
    <x v="1"/>
    <s v="3043"/>
    <x v="55"/>
    <s v="PA"/>
    <x v="2"/>
    <x v="0"/>
    <d v="2024-12-10T00:00:00"/>
    <d v="1899-12-30T13:35:38"/>
    <d v="2024-12-10T00:00:00"/>
    <d v="1899-12-30T13:36:16"/>
    <d v="2024-12-10T00:00:00"/>
    <d v="1899-12-30T13:37:13"/>
    <x v="282"/>
    <x v="15"/>
    <s v="1322314560"/>
    <s v="FBO"/>
    <d v="1899-12-30T00:01:35"/>
    <x v="3503"/>
    <d v="1899-12-30T00:00:38"/>
    <s v="Granel"/>
    <s v="E001"/>
    <x v="2"/>
    <d v="1899-12-30T00:01:35"/>
    <d v="1899-12-30T00:00:57"/>
    <x v="9"/>
    <x v="6"/>
    <x v="4"/>
    <x v="1"/>
    <n v="1"/>
    <n v="0"/>
    <x v="1"/>
    <x v="1"/>
    <x v="0"/>
    <n v="1"/>
    <x v="8"/>
    <x v="1"/>
    <d v="1899-12-30T00:00:38"/>
    <d v="1899-12-30T00:00:38"/>
    <x v="0"/>
    <m/>
    <m/>
    <d v="1899-12-30T00:00:00"/>
    <d v="1899-12-30T00:01:35"/>
    <n v="3"/>
    <d v="1899-12-30T00:00:38"/>
    <n v="1.5833333333232424"/>
    <x v="13"/>
    <x v="1"/>
  </r>
  <r>
    <x v="12"/>
    <s v="2024034035"/>
    <x v="0"/>
    <x v="800"/>
    <s v="E5272CRR"/>
    <d v="2024-12-10T00:00:00"/>
    <x v="1"/>
    <s v="2906"/>
    <x v="21"/>
    <s v="PA"/>
    <x v="2"/>
    <x v="0"/>
    <d v="2024-12-10T00:00:00"/>
    <d v="1899-12-30T12:40:59"/>
    <d v="2024-12-10T00:00:00"/>
    <d v="1899-12-30T12:41:26"/>
    <d v="2024-12-10T00:00:00"/>
    <d v="1899-12-30T13:38:06"/>
    <x v="0"/>
    <x v="0"/>
    <s v="1322314561"/>
    <s v="FBO"/>
    <d v="1899-12-30T00:57:07"/>
    <x v="285"/>
    <d v="1899-12-30T00:00:27"/>
    <s v="Ensacado"/>
    <s v="E002"/>
    <x v="2"/>
    <d v="1899-12-30T00:57:07"/>
    <d v="1899-12-30T00:56:40"/>
    <x v="6"/>
    <x v="6"/>
    <x v="4"/>
    <x v="2"/>
    <n v="0"/>
    <n v="0"/>
    <x v="0"/>
    <x v="2"/>
    <x v="0"/>
    <n v="0"/>
    <x v="8"/>
    <x v="0"/>
    <d v="1899-12-30T00:00:27"/>
    <d v="1899-12-30T00:00:27"/>
    <x v="0"/>
    <m/>
    <m/>
    <d v="1899-12-30T00:00:00"/>
    <d v="1899-12-30T00:57:07"/>
    <n v="3"/>
    <d v="1899-12-30T00:00:27"/>
    <n v="57.116666666664031"/>
    <x v="13"/>
    <x v="0"/>
  </r>
  <r>
    <x v="12"/>
    <s v="2024034045"/>
    <x v="0"/>
    <x v="1334"/>
    <s v="EAB55XJ"/>
    <d v="2024-12-10T00:00:00"/>
    <x v="1"/>
    <s v="55"/>
    <x v="19"/>
    <s v="PA"/>
    <x v="14"/>
    <x v="0"/>
    <d v="2024-12-10T00:00:00"/>
    <d v="1899-12-30T13:16:04"/>
    <d v="2024-12-10T00:00:00"/>
    <d v="1899-12-30T13:16:32"/>
    <d v="2024-12-10T00:00:00"/>
    <d v="1899-12-30T13:46:50"/>
    <x v="0"/>
    <x v="0"/>
    <s v="1322314562"/>
    <s v="EXW"/>
    <d v="1899-12-30T00:30:46"/>
    <x v="2630"/>
    <d v="1899-12-30T00:00:28"/>
    <s v="Granel"/>
    <s v="E001"/>
    <x v="1"/>
    <d v="1899-12-30T00:30:46"/>
    <d v="1899-12-30T00:30:18"/>
    <x v="9"/>
    <x v="6"/>
    <x v="4"/>
    <x v="1"/>
    <n v="0"/>
    <n v="0"/>
    <x v="0"/>
    <x v="1"/>
    <x v="0"/>
    <n v="0"/>
    <x v="8"/>
    <x v="1"/>
    <d v="1899-12-30T00:00:28"/>
    <d v="1899-12-30T00:00:28"/>
    <x v="0"/>
    <m/>
    <m/>
    <d v="1899-12-30T00:00:00"/>
    <d v="1899-12-30T00:30:46"/>
    <n v="3"/>
    <d v="1899-12-30T00:00:28"/>
    <n v="30.766666666665667"/>
    <x v="13"/>
    <x v="1"/>
  </r>
  <r>
    <x v="12"/>
    <s v="2024034048"/>
    <x v="0"/>
    <x v="698"/>
    <s v="E1832JSR"/>
    <d v="2024-12-10T00:00:00"/>
    <x v="1"/>
    <s v="55"/>
    <x v="19"/>
    <s v="PA"/>
    <x v="14"/>
    <x v="0"/>
    <d v="2024-12-10T00:00:00"/>
    <d v="1899-12-30T13:38:23"/>
    <d v="2024-12-10T00:00:00"/>
    <d v="1899-12-30T13:38:50"/>
    <d v="2024-12-10T00:00:00"/>
    <d v="1899-12-30T14:07:47"/>
    <x v="0"/>
    <x v="0"/>
    <s v="1322314563"/>
    <s v="FBO"/>
    <d v="1899-12-30T00:29:24"/>
    <x v="1681"/>
    <d v="1899-12-30T00:00:27"/>
    <s v="Granel"/>
    <s v="E001"/>
    <x v="2"/>
    <d v="1899-12-30T00:29:24"/>
    <d v="1899-12-30T00:28:57"/>
    <x v="9"/>
    <x v="6"/>
    <x v="4"/>
    <x v="1"/>
    <n v="0"/>
    <n v="0"/>
    <x v="0"/>
    <x v="1"/>
    <x v="0"/>
    <n v="0"/>
    <x v="8"/>
    <x v="1"/>
    <d v="1899-12-30T00:00:27"/>
    <d v="1899-12-30T00:00:27"/>
    <x v="0"/>
    <m/>
    <m/>
    <d v="1899-12-30T00:00:00"/>
    <d v="1899-12-30T00:29:24"/>
    <n v="3"/>
    <d v="1899-12-30T00:00:27"/>
    <n v="29.400000000004756"/>
    <x v="8"/>
    <x v="1"/>
  </r>
  <r>
    <x v="12"/>
    <s v="2024034049"/>
    <x v="0"/>
    <x v="808"/>
    <s v="E9059LCN"/>
    <d v="2024-12-10T00:00:00"/>
    <x v="1"/>
    <s v="2906"/>
    <x v="21"/>
    <s v="PA"/>
    <x v="2"/>
    <x v="0"/>
    <d v="2024-12-10T00:00:00"/>
    <d v="1899-12-30T13:40:46"/>
    <d v="2024-12-10T00:00:00"/>
    <d v="1899-12-30T13:41:13"/>
    <d v="2024-12-10T00:00:00"/>
    <d v="1899-12-30T14:29:15"/>
    <x v="0"/>
    <x v="0"/>
    <s v="1322314564"/>
    <s v="FBO"/>
    <d v="1899-12-30T00:48:29"/>
    <x v="3504"/>
    <d v="1899-12-30T00:00:27"/>
    <s v="Ensacado"/>
    <s v="E002"/>
    <x v="2"/>
    <d v="1899-12-30T00:48:29"/>
    <d v="1899-12-30T00:48:02"/>
    <x v="9"/>
    <x v="6"/>
    <x v="4"/>
    <x v="2"/>
    <n v="0"/>
    <n v="0"/>
    <x v="0"/>
    <x v="2"/>
    <x v="0"/>
    <n v="0"/>
    <x v="8"/>
    <x v="0"/>
    <d v="1899-12-30T00:00:27"/>
    <d v="1899-12-30T00:00:27"/>
    <x v="0"/>
    <m/>
    <m/>
    <d v="1899-12-30T00:00:00"/>
    <d v="1899-12-30T00:48:29"/>
    <n v="3"/>
    <d v="1899-12-30T00:00:27"/>
    <n v="48.48333333333121"/>
    <x v="8"/>
    <x v="0"/>
  </r>
  <r>
    <x v="12"/>
    <s v="2024034059"/>
    <x v="0"/>
    <x v="789"/>
    <s v="E9252MPM"/>
    <d v="2024-12-10T00:00:00"/>
    <x v="1"/>
    <s v="55"/>
    <x v="19"/>
    <s v="PA"/>
    <x v="14"/>
    <x v="0"/>
    <d v="2024-12-10T00:00:00"/>
    <d v="1899-12-30T14:42:57"/>
    <d v="2024-12-10T00:00:00"/>
    <d v="1899-12-30T14:43:24"/>
    <d v="2024-12-10T00:00:00"/>
    <d v="1899-12-30T15:07:23"/>
    <x v="0"/>
    <x v="0"/>
    <s v="1322314565"/>
    <s v="EXW"/>
    <d v="1899-12-30T00:24:26"/>
    <x v="1188"/>
    <d v="1899-12-30T00:00:27"/>
    <s v="Granel"/>
    <s v="E001"/>
    <x v="1"/>
    <d v="1899-12-30T00:24:26"/>
    <d v="1899-12-30T00:23:59"/>
    <x v="7"/>
    <x v="6"/>
    <x v="4"/>
    <x v="1"/>
    <n v="0"/>
    <n v="0"/>
    <x v="0"/>
    <x v="1"/>
    <x v="0"/>
    <n v="0"/>
    <x v="8"/>
    <x v="1"/>
    <d v="1899-12-30T00:00:27"/>
    <d v="1899-12-30T00:00:27"/>
    <x v="0"/>
    <m/>
    <m/>
    <d v="1899-12-30T00:00:00"/>
    <d v="1899-12-30T00:24:26"/>
    <n v="3"/>
    <d v="1899-12-30T00:00:27"/>
    <n v="24.433333333329532"/>
    <x v="6"/>
    <x v="1"/>
  </r>
  <r>
    <x v="12"/>
    <s v="2024034065"/>
    <x v="0"/>
    <x v="675"/>
    <s v="E0998LSS"/>
    <d v="2024-12-10T00:00:00"/>
    <x v="1"/>
    <s v="3043"/>
    <x v="55"/>
    <s v="PA"/>
    <x v="20"/>
    <x v="0"/>
    <d v="2024-12-10T00:00:00"/>
    <d v="1899-12-30T15:27:04"/>
    <d v="2024-12-10T00:00:00"/>
    <d v="1899-12-30T15:27:31"/>
    <d v="2024-12-10T00:00:00"/>
    <d v="1899-12-30T15:59:37"/>
    <x v="0"/>
    <x v="0"/>
    <s v="1322314566"/>
    <s v="FBO"/>
    <d v="1899-12-30T00:32:33"/>
    <x v="3088"/>
    <d v="1899-12-30T00:00:27"/>
    <s v="Granel"/>
    <s v="E001"/>
    <x v="2"/>
    <d v="1899-12-30T00:32:33"/>
    <d v="1899-12-30T00:32:06"/>
    <x v="14"/>
    <x v="6"/>
    <x v="4"/>
    <x v="1"/>
    <n v="0"/>
    <n v="0"/>
    <x v="0"/>
    <x v="1"/>
    <x v="0"/>
    <n v="0"/>
    <x v="8"/>
    <x v="1"/>
    <d v="1899-12-30T00:00:27"/>
    <d v="1899-12-30T00:00:27"/>
    <x v="0"/>
    <m/>
    <m/>
    <d v="1899-12-30T00:00:00"/>
    <d v="1899-12-30T00:32:33"/>
    <n v="3"/>
    <d v="1899-12-30T00:00:27"/>
    <n v="32.549999999990376"/>
    <x v="6"/>
    <x v="1"/>
  </r>
  <r>
    <x v="12"/>
    <s v="2024034067"/>
    <x v="0"/>
    <x v="807"/>
    <s v="E1437MRF"/>
    <d v="2024-12-10T00:00:00"/>
    <x v="1"/>
    <s v="2906"/>
    <x v="21"/>
    <s v="PA"/>
    <x v="2"/>
    <x v="0"/>
    <d v="2024-12-10T00:00:00"/>
    <d v="1899-12-30T15:36:05"/>
    <d v="2024-12-10T00:00:00"/>
    <d v="1899-12-30T15:36:33"/>
    <d v="2024-12-10T00:00:00"/>
    <d v="1899-12-30T16:09:47"/>
    <x v="0"/>
    <x v="0"/>
    <s v="1322314567"/>
    <s v="FBO"/>
    <d v="1899-12-30T00:33:42"/>
    <x v="2955"/>
    <d v="1899-12-30T00:00:28"/>
    <s v="Ensacado"/>
    <s v="E002"/>
    <x v="2"/>
    <d v="1899-12-30T00:33:42"/>
    <d v="1899-12-30T00:33:14"/>
    <x v="14"/>
    <x v="6"/>
    <x v="4"/>
    <x v="2"/>
    <n v="0"/>
    <n v="0"/>
    <x v="0"/>
    <x v="2"/>
    <x v="0"/>
    <n v="0"/>
    <x v="8"/>
    <x v="1"/>
    <d v="1899-12-30T00:00:28"/>
    <d v="1899-12-30T00:00:28"/>
    <x v="0"/>
    <m/>
    <m/>
    <d v="1899-12-30T00:00:00"/>
    <d v="1899-12-30T00:33:42"/>
    <n v="3"/>
    <d v="1899-12-30T00:00:28"/>
    <n v="33.700000000003186"/>
    <x v="9"/>
    <x v="1"/>
  </r>
  <r>
    <x v="12"/>
    <s v="2024034071"/>
    <x v="0"/>
    <x v="810"/>
    <s v="E3120HXB"/>
    <d v="2024-12-10T00:00:00"/>
    <x v="1"/>
    <s v="55"/>
    <x v="19"/>
    <s v="PA"/>
    <x v="14"/>
    <x v="0"/>
    <d v="2024-12-10T00:00:00"/>
    <d v="1899-12-30T15:48:17"/>
    <d v="2024-12-10T00:00:00"/>
    <d v="1899-12-30T05:57:00"/>
    <d v="2024-12-10T00:00:00"/>
    <d v="1899-12-30T16:16:50"/>
    <x v="281"/>
    <x v="0"/>
    <s v="1322314568"/>
    <s v="FBO"/>
    <d v="1899-12-30T20:11:07"/>
    <x v="3505"/>
    <d v="1899-12-30T09:51:17"/>
    <s v="Granel"/>
    <s v="E001"/>
    <x v="2"/>
    <d v="1899-12-30T00:28:33"/>
    <d v="1899-12-30T10:19:50"/>
    <x v="14"/>
    <x v="6"/>
    <x v="4"/>
    <x v="1"/>
    <n v="0"/>
    <n v="0"/>
    <x v="0"/>
    <x v="1"/>
    <x v="0"/>
    <n v="0"/>
    <x v="8"/>
    <x v="1"/>
    <d v="1899-12-30T09:51:17"/>
    <d v="1899-12-30T08:53:17"/>
    <x v="1"/>
    <m/>
    <m/>
    <d v="1899-12-30T00:00:00"/>
    <d v="1899-12-30T00:28:33"/>
    <n v="3"/>
    <n v="-0.41061342592591998"/>
    <n v="28.550000000001585"/>
    <x v="9"/>
    <x v="1"/>
  </r>
  <r>
    <x v="12"/>
    <s v="2024034070"/>
    <x v="0"/>
    <x v="683"/>
    <s v="E1202JHG"/>
    <d v="2024-12-10T00:00:00"/>
    <x v="1"/>
    <s v="2853"/>
    <x v="57"/>
    <s v="PA"/>
    <x v="23"/>
    <x v="0"/>
    <d v="2024-12-10T00:00:00"/>
    <d v="1899-12-30T15:45:22"/>
    <d v="2024-12-10T00:00:00"/>
    <d v="1899-12-30T15:45:50"/>
    <d v="2024-12-10T00:00:00"/>
    <d v="1899-12-30T16:24:48"/>
    <x v="0"/>
    <x v="0"/>
    <s v="1322314569"/>
    <s v="FBO"/>
    <d v="1899-12-30T00:39:26"/>
    <x v="2688"/>
    <d v="1899-12-30T00:00:28"/>
    <s v="Granel"/>
    <s v="E001"/>
    <x v="2"/>
    <d v="1899-12-30T00:39:26"/>
    <d v="1899-12-30T00:38:58"/>
    <x v="14"/>
    <x v="6"/>
    <x v="4"/>
    <x v="1"/>
    <n v="0"/>
    <n v="0"/>
    <x v="0"/>
    <x v="1"/>
    <x v="0"/>
    <n v="0"/>
    <x v="8"/>
    <x v="1"/>
    <d v="1899-12-30T00:00:28"/>
    <d v="1899-12-30T00:00:28"/>
    <x v="0"/>
    <m/>
    <m/>
    <d v="1899-12-30T00:00:00"/>
    <d v="1899-12-30T00:39:26"/>
    <n v="3"/>
    <d v="1899-12-30T00:00:28"/>
    <n v="39.433333333334431"/>
    <x v="9"/>
    <x v="1"/>
  </r>
  <r>
    <x v="12"/>
    <s v="2024034063"/>
    <x v="0"/>
    <x v="1335"/>
    <s v="EAT23IE"/>
    <d v="2024-12-10T00:00:00"/>
    <x v="1"/>
    <s v="2906"/>
    <x v="21"/>
    <s v="PA"/>
    <x v="2"/>
    <x v="0"/>
    <d v="2024-12-10T00:00:00"/>
    <d v="1899-12-30T15:23:34"/>
    <d v="2024-12-10T00:00:00"/>
    <d v="1899-12-30T15:24:40"/>
    <d v="2024-12-10T00:00:00"/>
    <d v="1899-12-30T16:30:54"/>
    <x v="0"/>
    <x v="0"/>
    <s v="1322314570"/>
    <s v="EXW"/>
    <d v="1899-12-30T01:07:20"/>
    <x v="3506"/>
    <d v="1899-12-30T00:01:06"/>
    <s v="Ensacado"/>
    <s v="E002"/>
    <x v="1"/>
    <d v="1899-12-30T01:07:20"/>
    <d v="1899-12-30T01:06:14"/>
    <x v="14"/>
    <x v="6"/>
    <x v="4"/>
    <x v="2"/>
    <n v="0"/>
    <n v="0"/>
    <x v="0"/>
    <x v="2"/>
    <x v="0"/>
    <n v="0"/>
    <x v="8"/>
    <x v="0"/>
    <d v="1899-12-30T00:01:06"/>
    <d v="1899-12-30T00:01:06"/>
    <x v="0"/>
    <m/>
    <m/>
    <d v="1899-12-30T00:00:00"/>
    <d v="1899-12-30T01:07:20"/>
    <n v="3"/>
    <d v="1899-12-30T00:01:06"/>
    <n v="67.333333333334323"/>
    <x v="9"/>
    <x v="0"/>
  </r>
  <r>
    <x v="12"/>
    <s v="2024034068"/>
    <x v="0"/>
    <x v="687"/>
    <s v="E4280KCL"/>
    <d v="2024-12-10T00:00:00"/>
    <x v="1"/>
    <s v="3044"/>
    <x v="26"/>
    <s v="PA"/>
    <x v="22"/>
    <x v="0"/>
    <d v="2024-12-10T00:00:00"/>
    <d v="1899-12-30T15:42:06"/>
    <d v="2024-12-10T00:00:00"/>
    <d v="1899-12-30T15:42:34"/>
    <d v="2024-12-10T00:00:00"/>
    <d v="1899-12-30T16:39:38"/>
    <x v="0"/>
    <x v="0"/>
    <s v="1322314571"/>
    <s v="FBO"/>
    <d v="1899-12-30T00:57:32"/>
    <x v="191"/>
    <d v="1899-12-30T00:00:28"/>
    <s v="Granel"/>
    <s v="E001"/>
    <x v="2"/>
    <d v="1899-12-30T00:57:32"/>
    <d v="1899-12-30T00:57:04"/>
    <x v="14"/>
    <x v="6"/>
    <x v="4"/>
    <x v="1"/>
    <n v="0"/>
    <n v="0"/>
    <x v="0"/>
    <x v="1"/>
    <x v="0"/>
    <n v="0"/>
    <x v="8"/>
    <x v="0"/>
    <d v="1899-12-30T00:00:28"/>
    <d v="1899-12-30T00:00:28"/>
    <x v="0"/>
    <m/>
    <m/>
    <d v="1899-12-30T00:00:00"/>
    <d v="1899-12-30T00:57:32"/>
    <n v="3"/>
    <d v="1899-12-30T00:00:28"/>
    <n v="57.533333333327988"/>
    <x v="9"/>
    <x v="0"/>
  </r>
  <r>
    <x v="12"/>
    <s v="2024034073"/>
    <x v="0"/>
    <x v="578"/>
    <s v="E0244LTR"/>
    <d v="2024-12-10T00:00:00"/>
    <x v="1"/>
    <s v="3042"/>
    <x v="23"/>
    <s v="PA"/>
    <x v="16"/>
    <x v="0"/>
    <d v="2024-12-10T00:00:00"/>
    <d v="1899-12-30T15:58:35"/>
    <d v="2024-12-10T00:00:00"/>
    <d v="1899-12-30T15:59:05"/>
    <d v="2024-12-10T00:00:00"/>
    <d v="1899-12-30T16:55:55"/>
    <x v="0"/>
    <x v="0"/>
    <s v="1322314572"/>
    <s v="FBO"/>
    <d v="1899-12-30T00:57:20"/>
    <x v="878"/>
    <d v="1899-12-30T00:00:30"/>
    <s v="Granel"/>
    <s v="E001"/>
    <x v="2"/>
    <d v="1899-12-30T00:57:20"/>
    <d v="1899-12-30T00:56:50"/>
    <x v="14"/>
    <x v="6"/>
    <x v="4"/>
    <x v="1"/>
    <n v="0"/>
    <n v="0"/>
    <x v="0"/>
    <x v="1"/>
    <x v="0"/>
    <n v="0"/>
    <x v="8"/>
    <x v="0"/>
    <d v="1899-12-30T00:00:30"/>
    <d v="1899-12-30T00:00:30"/>
    <x v="0"/>
    <m/>
    <m/>
    <d v="1899-12-30T00:00:00"/>
    <d v="1899-12-30T00:57:20"/>
    <n v="3"/>
    <d v="1899-12-30T00:00:30"/>
    <n v="57.333333333340747"/>
    <x v="9"/>
    <x v="0"/>
  </r>
  <r>
    <x v="12"/>
    <s v="2024034077"/>
    <x v="0"/>
    <x v="686"/>
    <s v="E9106MPM"/>
    <d v="2024-12-10T00:00:00"/>
    <x v="1"/>
    <s v="3218"/>
    <x v="56"/>
    <s v="PA"/>
    <x v="22"/>
    <x v="0"/>
    <d v="2024-12-10T00:00:00"/>
    <d v="1899-12-30T16:26:43"/>
    <d v="2024-12-10T00:00:00"/>
    <d v="1899-12-30T16:27:12"/>
    <d v="2024-12-10T00:00:00"/>
    <d v="1899-12-30T17:07:18"/>
    <x v="0"/>
    <x v="0"/>
    <s v="1322314573"/>
    <s v="FBO"/>
    <d v="1899-12-30T00:40:35"/>
    <x v="3386"/>
    <d v="1899-12-30T00:00:29"/>
    <s v="Granel"/>
    <s v="E001"/>
    <x v="2"/>
    <d v="1899-12-30T00:40:35"/>
    <d v="1899-12-30T00:40:06"/>
    <x v="10"/>
    <x v="6"/>
    <x v="4"/>
    <x v="1"/>
    <n v="0"/>
    <n v="0"/>
    <x v="0"/>
    <x v="1"/>
    <x v="0"/>
    <n v="0"/>
    <x v="8"/>
    <x v="1"/>
    <d v="1899-12-30T00:00:29"/>
    <d v="1899-12-30T00:00:29"/>
    <x v="0"/>
    <m/>
    <m/>
    <d v="1899-12-30T00:00:00"/>
    <d v="1899-12-30T00:40:35"/>
    <n v="3"/>
    <d v="1899-12-30T00:00:29"/>
    <n v="40.583333333332853"/>
    <x v="10"/>
    <x v="1"/>
  </r>
  <r>
    <x v="12"/>
    <s v="2024034084"/>
    <x v="0"/>
    <x v="688"/>
    <s v="E1219LWL"/>
    <d v="2024-12-10T00:00:00"/>
    <x v="1"/>
    <s v="55"/>
    <x v="19"/>
    <s v="PA"/>
    <x v="14"/>
    <x v="0"/>
    <d v="2024-12-10T00:00:00"/>
    <d v="1899-12-30T17:18:04"/>
    <d v="2024-12-10T00:00:00"/>
    <d v="1899-12-30T17:18:31"/>
    <d v="2024-12-10T00:00:00"/>
    <d v="1899-12-30T17:42:27"/>
    <x v="0"/>
    <x v="0"/>
    <s v="1322314574"/>
    <s v="FBO"/>
    <d v="1899-12-30T00:24:23"/>
    <x v="3163"/>
    <d v="1899-12-30T00:00:27"/>
    <s v="Granel"/>
    <s v="E001"/>
    <x v="2"/>
    <d v="1899-12-30T00:24:23"/>
    <d v="1899-12-30T00:23:56"/>
    <x v="8"/>
    <x v="6"/>
    <x v="4"/>
    <x v="1"/>
    <n v="0"/>
    <n v="0"/>
    <x v="0"/>
    <x v="1"/>
    <x v="0"/>
    <n v="0"/>
    <x v="8"/>
    <x v="1"/>
    <d v="1899-12-30T00:00:27"/>
    <d v="1899-12-30T00:00:27"/>
    <x v="0"/>
    <m/>
    <m/>
    <d v="1899-12-30T00:00:00"/>
    <d v="1899-12-30T00:24:23"/>
    <n v="3"/>
    <d v="1899-12-30T00:00:27"/>
    <n v="24.383333333332722"/>
    <x v="10"/>
    <x v="1"/>
  </r>
  <r>
    <x v="12"/>
    <s v="2024034097"/>
    <x v="0"/>
    <x v="1336"/>
    <s v="EBJ37MR"/>
    <d v="2024-12-10T00:00:00"/>
    <x v="1"/>
    <s v="55"/>
    <x v="19"/>
    <s v="PA"/>
    <x v="14"/>
    <x v="0"/>
    <d v="2024-12-10T00:00:00"/>
    <d v="1899-12-30T17:56:05"/>
    <d v="2024-12-10T00:00:00"/>
    <d v="1899-12-30T17:56:33"/>
    <d v="2024-12-10T00:00:00"/>
    <d v="1899-12-30T18:26:54"/>
    <x v="0"/>
    <x v="0"/>
    <s v="1322314576"/>
    <s v="EXW"/>
    <d v="1899-12-30T00:30:49"/>
    <x v="1510"/>
    <d v="1899-12-30T00:00:28"/>
    <s v="Granel"/>
    <s v="E001"/>
    <x v="1"/>
    <d v="1899-12-30T00:30:49"/>
    <d v="1899-12-30T00:30:21"/>
    <x v="8"/>
    <x v="6"/>
    <x v="4"/>
    <x v="1"/>
    <n v="0"/>
    <n v="0"/>
    <x v="0"/>
    <x v="1"/>
    <x v="0"/>
    <n v="0"/>
    <x v="8"/>
    <x v="1"/>
    <d v="1899-12-30T00:00:28"/>
    <d v="1899-12-30T00:00:28"/>
    <x v="0"/>
    <m/>
    <m/>
    <d v="1899-12-30T00:00:00"/>
    <d v="1899-12-30T00:30:49"/>
    <n v="3"/>
    <d v="1899-12-30T00:00:28"/>
    <n v="30.816666666676866"/>
    <x v="11"/>
    <x v="1"/>
  </r>
  <r>
    <x v="12"/>
    <s v="2024034096"/>
    <x v="0"/>
    <x v="807"/>
    <s v="E1437MRF"/>
    <d v="2024-12-10T00:00:00"/>
    <x v="1"/>
    <s v="2906"/>
    <x v="21"/>
    <s v="PA"/>
    <x v="2"/>
    <x v="0"/>
    <d v="2024-12-10T00:00:00"/>
    <d v="1899-12-30T17:55:59"/>
    <d v="2024-12-10T00:00:00"/>
    <d v="1899-12-30T17:56:26"/>
    <d v="2024-12-10T00:00:00"/>
    <d v="1899-12-30T18:50:03"/>
    <x v="0"/>
    <x v="0"/>
    <s v="1322314577"/>
    <s v="FBO"/>
    <d v="1899-12-30T00:54:04"/>
    <x v="3507"/>
    <d v="1899-12-30T00:00:27"/>
    <s v="Ensacado"/>
    <s v="E002"/>
    <x v="2"/>
    <d v="1899-12-30T00:54:04"/>
    <d v="1899-12-30T00:53:37"/>
    <x v="8"/>
    <x v="6"/>
    <x v="4"/>
    <x v="2"/>
    <n v="0"/>
    <n v="0"/>
    <x v="0"/>
    <x v="2"/>
    <x v="0"/>
    <n v="0"/>
    <x v="8"/>
    <x v="0"/>
    <d v="1899-12-30T00:00:27"/>
    <d v="1899-12-30T00:00:27"/>
    <x v="0"/>
    <m/>
    <m/>
    <d v="1899-12-30T00:00:00"/>
    <d v="1899-12-30T00:54:04"/>
    <n v="3"/>
    <d v="1899-12-30T00:00:27"/>
    <n v="54.066666666657639"/>
    <x v="11"/>
    <x v="0"/>
  </r>
  <r>
    <x v="12"/>
    <s v="2024034100"/>
    <x v="0"/>
    <x v="680"/>
    <s v="E2459GSW"/>
    <d v="2024-12-10T00:00:00"/>
    <x v="1"/>
    <s v="3043"/>
    <x v="55"/>
    <s v="PA"/>
    <x v="20"/>
    <x v="0"/>
    <d v="2024-12-10T00:00:00"/>
    <d v="1899-12-30T18:12:09"/>
    <d v="2024-12-10T00:00:00"/>
    <d v="1899-12-30T18:12:36"/>
    <d v="2024-12-10T00:00:00"/>
    <d v="1899-12-30T18:52:09"/>
    <x v="0"/>
    <x v="0"/>
    <s v="1322314578"/>
    <s v="FBO"/>
    <d v="1899-12-30T00:40:00"/>
    <x v="3508"/>
    <d v="1899-12-30T00:00:27"/>
    <s v="Granel"/>
    <s v="E001"/>
    <x v="2"/>
    <d v="1899-12-30T00:40:00"/>
    <d v="1899-12-30T00:39:33"/>
    <x v="11"/>
    <x v="6"/>
    <x v="4"/>
    <x v="1"/>
    <n v="0"/>
    <n v="0"/>
    <x v="0"/>
    <x v="1"/>
    <x v="0"/>
    <n v="0"/>
    <x v="8"/>
    <x v="1"/>
    <d v="1899-12-30T00:00:27"/>
    <d v="1899-12-30T00:00:27"/>
    <x v="0"/>
    <m/>
    <m/>
    <d v="1899-12-30T00:00:00"/>
    <d v="1899-12-30T00:40:00"/>
    <n v="3"/>
    <d v="1899-12-30T00:00:27"/>
    <n v="40.000000000003212"/>
    <x v="11"/>
    <x v="1"/>
  </r>
  <r>
    <x v="12"/>
    <s v="2024034113"/>
    <x v="0"/>
    <x v="795"/>
    <s v="E6997LHG"/>
    <d v="2024-12-10T00:00:00"/>
    <x v="1"/>
    <s v="55"/>
    <x v="19"/>
    <s v="PA"/>
    <x v="14"/>
    <x v="0"/>
    <d v="2024-12-10T00:00:00"/>
    <d v="1899-12-30T18:29:39"/>
    <d v="2024-12-10T00:00:00"/>
    <d v="1899-12-30T06:48:00"/>
    <d v="2024-12-10T00:00:00"/>
    <d v="1899-12-30T18:54:09"/>
    <x v="283"/>
    <x v="0"/>
    <s v="1322314579"/>
    <s v="FBO"/>
    <d v="1899-12-30T23:47:48"/>
    <x v="3509"/>
    <d v="1899-12-30T11:41:39"/>
    <s v="Granel"/>
    <s v="E001"/>
    <x v="2"/>
    <d v="1899-12-30T00:24:30"/>
    <d v="1899-12-30T12:06:09"/>
    <x v="11"/>
    <x v="6"/>
    <x v="4"/>
    <x v="1"/>
    <n v="0"/>
    <n v="0"/>
    <x v="0"/>
    <x v="1"/>
    <x v="0"/>
    <n v="0"/>
    <x v="8"/>
    <x v="1"/>
    <d v="1899-12-30T11:41:39"/>
    <d v="1899-12-30T10:43:39"/>
    <x v="1"/>
    <m/>
    <m/>
    <d v="1899-12-30T00:00:00"/>
    <d v="1899-12-30T00:24:30"/>
    <n v="3"/>
    <n v="-0.48725694444445"/>
    <n v="24.500000000001592"/>
    <x v="11"/>
    <x v="1"/>
  </r>
  <r>
    <x v="12"/>
    <s v="2024034101"/>
    <x v="0"/>
    <x v="791"/>
    <s v="E2070JJZ"/>
    <d v="2024-12-10T00:00:00"/>
    <x v="1"/>
    <s v="3218"/>
    <x v="56"/>
    <s v="PA"/>
    <x v="22"/>
    <x v="0"/>
    <d v="2024-12-10T00:00:00"/>
    <d v="1899-12-30T18:13:24"/>
    <d v="2024-12-10T00:00:00"/>
    <d v="1899-12-30T18:13:52"/>
    <d v="2024-12-10T00:00:00"/>
    <d v="1899-12-30T19:00:23"/>
    <x v="0"/>
    <x v="0"/>
    <s v="1322314580"/>
    <s v="FBO"/>
    <d v="1899-12-30T00:46:59"/>
    <x v="59"/>
    <d v="1899-12-30T00:00:28"/>
    <s v="Granel"/>
    <s v="E001"/>
    <x v="2"/>
    <d v="1899-12-30T00:46:59"/>
    <d v="1899-12-30T00:46:31"/>
    <x v="11"/>
    <x v="6"/>
    <x v="4"/>
    <x v="1"/>
    <n v="0"/>
    <n v="0"/>
    <x v="0"/>
    <x v="1"/>
    <x v="0"/>
    <n v="0"/>
    <x v="8"/>
    <x v="0"/>
    <d v="1899-12-30T00:00:28"/>
    <d v="1899-12-30T00:00:28"/>
    <x v="0"/>
    <m/>
    <m/>
    <d v="1899-12-30T00:00:00"/>
    <d v="1899-12-30T00:46:59"/>
    <n v="3"/>
    <d v="1899-12-30T00:00:28"/>
    <n v="46.983333333326343"/>
    <x v="7"/>
    <x v="0"/>
  </r>
  <r>
    <x v="12"/>
    <s v="2024034115"/>
    <x v="0"/>
    <x v="1337"/>
    <s v="E36TH00"/>
    <d v="2024-12-10T00:00:00"/>
    <x v="1"/>
    <s v="2906"/>
    <x v="21"/>
    <s v="PA"/>
    <x v="2"/>
    <x v="0"/>
    <d v="2024-12-10T00:00:00"/>
    <d v="1899-12-30T19:02:42"/>
    <d v="2024-12-10T00:00:00"/>
    <d v="1899-12-30T19:03:12"/>
    <d v="2024-12-10T00:00:00"/>
    <d v="1899-12-30T19:24:47"/>
    <x v="0"/>
    <x v="0"/>
    <s v="1322314581"/>
    <s v="EXW"/>
    <d v="1899-12-30T00:22:05"/>
    <x v="1703"/>
    <d v="1899-12-30T00:00:30"/>
    <s v="Ensacado"/>
    <s v="E002"/>
    <x v="1"/>
    <d v="1899-12-30T00:22:05"/>
    <d v="1899-12-30T00:21:35"/>
    <x v="13"/>
    <x v="6"/>
    <x v="4"/>
    <x v="2"/>
    <n v="0"/>
    <n v="0"/>
    <x v="0"/>
    <x v="2"/>
    <x v="0"/>
    <n v="0"/>
    <x v="8"/>
    <x v="1"/>
    <d v="1899-12-30T00:00:30"/>
    <d v="1899-12-30T00:00:30"/>
    <x v="0"/>
    <m/>
    <m/>
    <d v="1899-12-30T00:00:00"/>
    <d v="1899-12-30T00:22:05"/>
    <n v="3"/>
    <d v="1899-12-30T00:00:30"/>
    <n v="22.083333333321491"/>
    <x v="7"/>
    <x v="1"/>
  </r>
  <r>
    <x v="12"/>
    <s v="2024034121"/>
    <x v="0"/>
    <x v="677"/>
    <s v="E5872HZF"/>
    <d v="2024-12-10T00:00:00"/>
    <x v="1"/>
    <s v="55"/>
    <x v="19"/>
    <s v="PA"/>
    <x v="14"/>
    <x v="0"/>
    <d v="2024-12-10T00:00:00"/>
    <d v="1899-12-30T20:02:07"/>
    <d v="2024-12-10T00:00:00"/>
    <d v="1899-12-30T20:02:36"/>
    <d v="2024-12-10T00:00:00"/>
    <d v="1899-12-30T20:22:26"/>
    <x v="0"/>
    <x v="0"/>
    <s v="1322314582"/>
    <s v="FBO"/>
    <d v="1899-12-30T00:20:19"/>
    <x v="1896"/>
    <d v="1899-12-30T00:00:29"/>
    <s v="Granel"/>
    <s v="E001"/>
    <x v="2"/>
    <d v="1899-12-30T00:20:19"/>
    <d v="1899-12-30T00:19:50"/>
    <x v="15"/>
    <x v="6"/>
    <x v="4"/>
    <x v="1"/>
    <n v="0"/>
    <n v="0"/>
    <x v="0"/>
    <x v="1"/>
    <x v="0"/>
    <n v="0"/>
    <x v="8"/>
    <x v="1"/>
    <d v="1899-12-30T00:00:29"/>
    <d v="1899-12-30T00:00:29"/>
    <x v="0"/>
    <m/>
    <m/>
    <d v="1899-12-30T00:00:00"/>
    <d v="1899-12-30T00:20:19"/>
    <n v="3"/>
    <d v="1899-12-30T00:00:29"/>
    <n v="20.316666666672027"/>
    <x v="14"/>
    <x v="1"/>
  </r>
  <r>
    <x v="12"/>
    <s v="2024034128"/>
    <x v="0"/>
    <x v="691"/>
    <s v="E8017MSC"/>
    <d v="2024-12-11T00:00:00"/>
    <x v="1"/>
    <s v="55"/>
    <x v="19"/>
    <s v="PA"/>
    <x v="14"/>
    <x v="0"/>
    <d v="2024-12-11T00:00:00"/>
    <d v="1899-12-30T06:52:26"/>
    <d v="2024-12-11T00:00:00"/>
    <d v="1899-12-30T06:52:54"/>
    <d v="2024-12-11T00:00:00"/>
    <d v="1899-12-30T07:20:46"/>
    <x v="0"/>
    <x v="0"/>
    <s v="1322314583"/>
    <s v="FBO"/>
    <d v="1899-12-30T00:28:20"/>
    <x v="1776"/>
    <d v="1899-12-30T00:00:28"/>
    <s v="Granel"/>
    <s v="E001"/>
    <x v="2"/>
    <d v="1899-12-30T00:28:20"/>
    <d v="1899-12-30T00:27:52"/>
    <x v="0"/>
    <x v="7"/>
    <x v="4"/>
    <x v="1"/>
    <n v="0"/>
    <n v="0"/>
    <x v="0"/>
    <x v="1"/>
    <x v="0"/>
    <n v="0"/>
    <x v="8"/>
    <x v="1"/>
    <d v="1899-12-30T00:00:28"/>
    <d v="1899-12-30T00:00:28"/>
    <x v="0"/>
    <m/>
    <m/>
    <d v="1899-12-30T00:00:00"/>
    <d v="1899-12-30T00:28:20"/>
    <n v="4"/>
    <d v="1899-12-30T00:00:28"/>
    <n v="28.333333333324784"/>
    <x v="0"/>
    <x v="1"/>
  </r>
  <r>
    <x v="12"/>
    <s v="2024034130"/>
    <x v="0"/>
    <x v="608"/>
    <s v="E2737GDG"/>
    <d v="2024-12-11T00:00:00"/>
    <x v="1"/>
    <s v="55"/>
    <x v="19"/>
    <s v="PA"/>
    <x v="14"/>
    <x v="0"/>
    <d v="2024-12-11T00:00:00"/>
    <d v="1899-12-30T07:20:57"/>
    <d v="2024-12-11T00:00:00"/>
    <d v="1899-12-30T07:21:24"/>
    <d v="2024-12-11T00:00:00"/>
    <d v="1899-12-30T07:57:24"/>
    <x v="0"/>
    <x v="0"/>
    <s v="1322314584"/>
    <s v="FBO"/>
    <d v="1899-12-30T00:36:27"/>
    <x v="403"/>
    <d v="1899-12-30T00:00:27"/>
    <s v="Granel"/>
    <s v="E001"/>
    <x v="2"/>
    <d v="1899-12-30T00:36:27"/>
    <d v="1899-12-30T00:36:00"/>
    <x v="1"/>
    <x v="7"/>
    <x v="4"/>
    <x v="1"/>
    <n v="0"/>
    <n v="0"/>
    <x v="0"/>
    <x v="1"/>
    <x v="0"/>
    <n v="0"/>
    <x v="8"/>
    <x v="1"/>
    <d v="1899-12-30T00:00:27"/>
    <d v="1899-12-30T00:00:27"/>
    <x v="0"/>
    <m/>
    <m/>
    <d v="1899-12-30T00:00:00"/>
    <d v="1899-12-30T00:36:27"/>
    <n v="4"/>
    <d v="1899-12-30T00:00:27"/>
    <n v="36.449999999999939"/>
    <x v="0"/>
    <x v="1"/>
  </r>
  <r>
    <x v="12"/>
    <s v="2024034133"/>
    <x v="0"/>
    <x v="802"/>
    <s v="E4426HTW"/>
    <d v="2024-12-11T00:00:00"/>
    <x v="1"/>
    <s v="55"/>
    <x v="19"/>
    <s v="PA"/>
    <x v="14"/>
    <x v="0"/>
    <d v="2024-12-11T00:00:00"/>
    <d v="1899-12-30T07:44:26"/>
    <d v="2024-12-11T00:00:00"/>
    <d v="1899-12-30T07:44:53"/>
    <d v="2024-12-11T00:00:00"/>
    <d v="1899-12-30T08:18:25"/>
    <x v="0"/>
    <x v="0"/>
    <s v="1322314585"/>
    <s v="FBO"/>
    <d v="1899-12-30T00:33:59"/>
    <x v="2572"/>
    <d v="1899-12-30T00:00:27"/>
    <s v="Granel"/>
    <s v="E001"/>
    <x v="2"/>
    <d v="1899-12-30T00:33:59"/>
    <d v="1899-12-30T00:33:32"/>
    <x v="1"/>
    <x v="7"/>
    <x v="4"/>
    <x v="1"/>
    <n v="0"/>
    <n v="0"/>
    <x v="0"/>
    <x v="1"/>
    <x v="0"/>
    <n v="0"/>
    <x v="8"/>
    <x v="1"/>
    <d v="1899-12-30T00:00:27"/>
    <d v="1899-12-30T00:00:27"/>
    <x v="0"/>
    <m/>
    <m/>
    <d v="1899-12-30T00:00:00"/>
    <d v="1899-12-30T00:33:59"/>
    <n v="4"/>
    <d v="1899-12-30T00:00:27"/>
    <n v="33.983333333337661"/>
    <x v="1"/>
    <x v="1"/>
  </r>
  <r>
    <x v="12"/>
    <s v="2024034134"/>
    <x v="0"/>
    <x v="684"/>
    <s v="E7567GYY"/>
    <d v="2024-12-11T00:00:00"/>
    <x v="1"/>
    <s v="3042"/>
    <x v="23"/>
    <s v="PA"/>
    <x v="16"/>
    <x v="0"/>
    <d v="2024-12-11T00:00:00"/>
    <d v="1899-12-30T07:47:19"/>
    <d v="2024-12-11T00:00:00"/>
    <d v="1899-12-30T07:47:47"/>
    <d v="2024-12-11T00:00:00"/>
    <d v="1899-12-30T08:27:59"/>
    <x v="0"/>
    <x v="0"/>
    <s v="1322314586"/>
    <s v="FBO"/>
    <d v="1899-12-30T00:40:40"/>
    <x v="1460"/>
    <d v="1899-12-30T00:00:28"/>
    <s v="Granel"/>
    <s v="E001"/>
    <x v="2"/>
    <d v="1899-12-30T00:40:40"/>
    <d v="1899-12-30T00:40:12"/>
    <x v="1"/>
    <x v="7"/>
    <x v="4"/>
    <x v="1"/>
    <n v="0"/>
    <n v="0"/>
    <x v="0"/>
    <x v="1"/>
    <x v="0"/>
    <n v="0"/>
    <x v="8"/>
    <x v="1"/>
    <d v="1899-12-30T00:00:28"/>
    <d v="1899-12-30T00:00:28"/>
    <x v="0"/>
    <m/>
    <m/>
    <d v="1899-12-30T00:00:00"/>
    <d v="1899-12-30T00:40:40"/>
    <n v="4"/>
    <d v="1899-12-30T00:00:28"/>
    <n v="40.666666666665613"/>
    <x v="1"/>
    <x v="1"/>
  </r>
  <r>
    <x v="12"/>
    <s v="2024034142"/>
    <x v="0"/>
    <x v="1326"/>
    <s v="EBN90GC"/>
    <d v="2024-12-11T00:00:00"/>
    <x v="1"/>
    <s v="2906"/>
    <x v="21"/>
    <s v="PA"/>
    <x v="2"/>
    <x v="0"/>
    <d v="2024-12-11T00:00:00"/>
    <d v="1899-12-30T08:15:05"/>
    <d v="2024-12-11T00:00:00"/>
    <d v="1899-12-30T08:15:33"/>
    <d v="2024-12-11T00:00:00"/>
    <d v="1899-12-30T08:30:44"/>
    <x v="0"/>
    <x v="0"/>
    <s v="1322314587"/>
    <s v="EXW"/>
    <d v="1899-12-30T00:15:39"/>
    <x v="1877"/>
    <d v="1899-12-30T00:00:28"/>
    <s v="Ensacado"/>
    <s v="E002"/>
    <x v="1"/>
    <d v="1899-12-30T00:15:39"/>
    <d v="1899-12-30T00:15:11"/>
    <x v="2"/>
    <x v="7"/>
    <x v="4"/>
    <x v="2"/>
    <n v="0"/>
    <n v="0"/>
    <x v="0"/>
    <x v="2"/>
    <x v="0"/>
    <n v="0"/>
    <x v="8"/>
    <x v="1"/>
    <d v="1899-12-30T00:00:28"/>
    <d v="1899-12-30T00:00:28"/>
    <x v="0"/>
    <m/>
    <m/>
    <d v="1899-12-30T00:00:00"/>
    <d v="1899-12-30T00:15:39"/>
    <n v="4"/>
    <d v="1899-12-30T00:00:28"/>
    <n v="15.650000000006443"/>
    <x v="1"/>
    <x v="1"/>
  </r>
  <r>
    <x v="12"/>
    <s v="2024034140"/>
    <x v="0"/>
    <x v="675"/>
    <s v="E0998LSS"/>
    <d v="2024-12-11T00:00:00"/>
    <x v="1"/>
    <s v="55"/>
    <x v="19"/>
    <s v="PA"/>
    <x v="14"/>
    <x v="0"/>
    <d v="2024-12-11T00:00:00"/>
    <d v="1899-12-30T08:02:56"/>
    <d v="2024-12-11T00:00:00"/>
    <d v="1899-12-30T08:03:25"/>
    <d v="2024-12-11T00:00:00"/>
    <d v="1899-12-30T08:39:11"/>
    <x v="0"/>
    <x v="0"/>
    <s v="1322314588"/>
    <s v="FBO"/>
    <d v="1899-12-30T00:36:15"/>
    <x v="2358"/>
    <d v="1899-12-30T00:00:29"/>
    <s v="Granel"/>
    <s v="E001"/>
    <x v="2"/>
    <d v="1899-12-30T00:36:15"/>
    <d v="1899-12-30T00:35:46"/>
    <x v="2"/>
    <x v="7"/>
    <x v="4"/>
    <x v="1"/>
    <n v="0"/>
    <n v="0"/>
    <x v="0"/>
    <x v="1"/>
    <x v="0"/>
    <n v="0"/>
    <x v="8"/>
    <x v="1"/>
    <d v="1899-12-30T00:00:29"/>
    <d v="1899-12-30T00:00:29"/>
    <x v="0"/>
    <m/>
    <m/>
    <d v="1899-12-30T00:00:00"/>
    <d v="1899-12-30T00:36:15"/>
    <n v="4"/>
    <d v="1899-12-30T00:00:29"/>
    <n v="36.249999999998394"/>
    <x v="1"/>
    <x v="1"/>
  </r>
  <r>
    <x v="12"/>
    <s v="2024034147"/>
    <x v="0"/>
    <x v="814"/>
    <s v="E3715LST"/>
    <d v="2024-12-11T00:00:00"/>
    <x v="1"/>
    <s v="55"/>
    <x v="19"/>
    <s v="PA"/>
    <x v="14"/>
    <x v="0"/>
    <d v="2024-12-11T00:00:00"/>
    <d v="1899-12-30T08:37:59"/>
    <d v="2024-12-11T00:00:00"/>
    <d v="1899-12-30T08:38:27"/>
    <d v="2024-12-11T00:00:00"/>
    <d v="1899-12-30T09:01:30"/>
    <x v="0"/>
    <x v="0"/>
    <s v="1322314589"/>
    <s v="FBO"/>
    <d v="1899-12-30T00:23:31"/>
    <x v="3146"/>
    <d v="1899-12-30T00:00:28"/>
    <s v="Granel"/>
    <s v="E001"/>
    <x v="2"/>
    <d v="1899-12-30T00:23:31"/>
    <d v="1899-12-30T00:23:03"/>
    <x v="2"/>
    <x v="7"/>
    <x v="4"/>
    <x v="1"/>
    <n v="0"/>
    <n v="0"/>
    <x v="0"/>
    <x v="1"/>
    <x v="0"/>
    <n v="0"/>
    <x v="8"/>
    <x v="1"/>
    <d v="1899-12-30T00:00:28"/>
    <d v="1899-12-30T00:00:28"/>
    <x v="0"/>
    <m/>
    <m/>
    <d v="1899-12-30T00:00:00"/>
    <d v="1899-12-30T00:23:31"/>
    <n v="4"/>
    <d v="1899-12-30T00:00:28"/>
    <n v="23.516666666668769"/>
    <x v="2"/>
    <x v="1"/>
  </r>
  <r>
    <x v="12"/>
    <s v="2024034144"/>
    <x v="0"/>
    <x v="698"/>
    <s v="E1832JSR"/>
    <d v="2024-12-11T00:00:00"/>
    <x v="1"/>
    <s v="3043"/>
    <x v="55"/>
    <s v="PA"/>
    <x v="20"/>
    <x v="0"/>
    <d v="2024-12-11T00:00:00"/>
    <d v="1899-12-30T08:16:52"/>
    <d v="2024-12-11T00:00:00"/>
    <d v="1899-12-30T08:17:19"/>
    <d v="2024-12-11T00:00:00"/>
    <d v="1899-12-30T09:05:38"/>
    <x v="0"/>
    <x v="0"/>
    <s v="1322314590"/>
    <s v="FBO"/>
    <d v="1899-12-30T00:48:46"/>
    <x v="3314"/>
    <d v="1899-12-30T00:00:27"/>
    <s v="Granel"/>
    <s v="E001"/>
    <x v="2"/>
    <d v="1899-12-30T00:48:46"/>
    <d v="1899-12-30T00:48:19"/>
    <x v="2"/>
    <x v="7"/>
    <x v="4"/>
    <x v="1"/>
    <n v="0"/>
    <n v="0"/>
    <x v="0"/>
    <x v="1"/>
    <x v="0"/>
    <n v="0"/>
    <x v="8"/>
    <x v="0"/>
    <d v="1899-12-30T00:00:27"/>
    <d v="1899-12-30T00:00:27"/>
    <x v="0"/>
    <m/>
    <m/>
    <d v="1899-12-30T00:00:00"/>
    <d v="1899-12-30T00:48:46"/>
    <n v="4"/>
    <d v="1899-12-30T00:00:27"/>
    <n v="48.7666666666656"/>
    <x v="2"/>
    <x v="0"/>
  </r>
  <r>
    <x v="12"/>
    <s v="2024034151"/>
    <x v="0"/>
    <x v="1317"/>
    <s v="EAF04LH"/>
    <d v="2024-12-11T00:00:00"/>
    <x v="1"/>
    <s v="2906"/>
    <x v="21"/>
    <s v="PA"/>
    <x v="2"/>
    <x v="0"/>
    <d v="2024-12-11T00:00:00"/>
    <d v="1899-12-30T08:58:04"/>
    <d v="2024-12-11T00:00:00"/>
    <d v="1899-12-30T08:58:31"/>
    <d v="2024-12-11T00:00:00"/>
    <d v="1899-12-30T09:19:12"/>
    <x v="0"/>
    <x v="0"/>
    <s v="1322314591"/>
    <s v="EXW"/>
    <d v="1899-12-30T00:21:08"/>
    <x v="3510"/>
    <d v="1899-12-30T00:00:27"/>
    <s v="Ensacado"/>
    <s v="E002"/>
    <x v="1"/>
    <d v="1899-12-30T00:21:08"/>
    <d v="1899-12-30T00:20:41"/>
    <x v="2"/>
    <x v="7"/>
    <x v="4"/>
    <x v="2"/>
    <n v="0"/>
    <n v="0"/>
    <x v="0"/>
    <x v="2"/>
    <x v="0"/>
    <n v="0"/>
    <x v="8"/>
    <x v="1"/>
    <d v="1899-12-30T00:00:27"/>
    <d v="1899-12-30T00:00:27"/>
    <x v="0"/>
    <m/>
    <m/>
    <d v="1899-12-30T00:00:00"/>
    <d v="1899-12-30T00:21:08"/>
    <n v="4"/>
    <d v="1899-12-30T00:00:27"/>
    <n v="21.133333333324778"/>
    <x v="2"/>
    <x v="1"/>
  </r>
  <r>
    <x v="12"/>
    <s v="2024034165"/>
    <x v="0"/>
    <x v="688"/>
    <s v="E1219LWL"/>
    <d v="2024-12-11T00:00:00"/>
    <x v="1"/>
    <s v="55"/>
    <x v="19"/>
    <s v="PA"/>
    <x v="14"/>
    <x v="0"/>
    <d v="2024-12-11T00:00:00"/>
    <d v="1899-12-30T10:41:30"/>
    <d v="2024-12-11T00:00:00"/>
    <d v="1899-12-30T10:41:58"/>
    <d v="2024-12-11T00:00:00"/>
    <d v="1899-12-30T11:08:05"/>
    <x v="0"/>
    <x v="0"/>
    <s v="1322314592"/>
    <s v="FBO"/>
    <d v="1899-12-30T00:26:35"/>
    <x v="1242"/>
    <d v="1899-12-30T00:00:28"/>
    <s v="Granel"/>
    <s v="E001"/>
    <x v="2"/>
    <d v="1899-12-30T00:26:35"/>
    <d v="1899-12-30T00:26:07"/>
    <x v="4"/>
    <x v="7"/>
    <x v="4"/>
    <x v="1"/>
    <n v="0"/>
    <n v="0"/>
    <x v="0"/>
    <x v="1"/>
    <x v="0"/>
    <n v="0"/>
    <x v="8"/>
    <x v="1"/>
    <d v="1899-12-30T00:00:28"/>
    <d v="1899-12-30T00:00:28"/>
    <x v="0"/>
    <m/>
    <m/>
    <d v="1899-12-30T00:00:00"/>
    <d v="1899-12-30T00:26:35"/>
    <n v="4"/>
    <d v="1899-12-30T00:00:28"/>
    <n v="26.583333333336022"/>
    <x v="4"/>
    <x v="1"/>
  </r>
  <r>
    <x v="12"/>
    <s v="2024034168"/>
    <x v="0"/>
    <x v="605"/>
    <s v="E2960GDG"/>
    <d v="2024-12-11T00:00:00"/>
    <x v="1"/>
    <s v="3042"/>
    <x v="23"/>
    <s v="PA"/>
    <x v="16"/>
    <x v="0"/>
    <d v="2024-12-11T00:00:00"/>
    <d v="1899-12-30T10:47:51"/>
    <d v="2024-12-11T00:00:00"/>
    <d v="1899-12-30T10:48:19"/>
    <d v="2024-12-11T00:00:00"/>
    <d v="1899-12-30T11:10:37"/>
    <x v="0"/>
    <x v="0"/>
    <s v="1322314593"/>
    <s v="FBO"/>
    <d v="1899-12-30T00:22:46"/>
    <x v="108"/>
    <d v="1899-12-30T00:00:28"/>
    <s v="Granel"/>
    <s v="E001"/>
    <x v="2"/>
    <d v="1899-12-30T00:22:46"/>
    <d v="1899-12-30T00:22:18"/>
    <x v="4"/>
    <x v="7"/>
    <x v="4"/>
    <x v="1"/>
    <n v="0"/>
    <n v="0"/>
    <x v="0"/>
    <x v="1"/>
    <x v="0"/>
    <n v="0"/>
    <x v="8"/>
    <x v="1"/>
    <d v="1899-12-30T00:00:28"/>
    <d v="1899-12-30T00:00:28"/>
    <x v="0"/>
    <m/>
    <m/>
    <d v="1899-12-30T00:00:00"/>
    <d v="1899-12-30T00:22:46"/>
    <n v="4"/>
    <d v="1899-12-30T00:00:28"/>
    <n v="22.766666666673608"/>
    <x v="4"/>
    <x v="1"/>
  </r>
  <r>
    <x v="12"/>
    <s v="2024034159"/>
    <x v="0"/>
    <x v="1338"/>
    <s v="EBH89SA"/>
    <d v="2024-12-11T00:00:00"/>
    <x v="1"/>
    <s v="2906"/>
    <x v="21"/>
    <s v="PA"/>
    <x v="2"/>
    <x v="0"/>
    <d v="2024-12-11T00:00:00"/>
    <d v="1899-12-30T10:08:49"/>
    <d v="2024-12-11T00:00:00"/>
    <d v="1899-12-30T10:13:32"/>
    <d v="2024-12-11T00:00:00"/>
    <d v="1899-12-30T11:13:31"/>
    <x v="0"/>
    <x v="0"/>
    <s v="1322314594"/>
    <s v="EXW"/>
    <d v="1899-12-30T01:04:42"/>
    <x v="3511"/>
    <d v="1899-12-30T00:04:43"/>
    <s v="Ensacado"/>
    <s v="E002"/>
    <x v="1"/>
    <d v="1899-12-30T01:04:42"/>
    <d v="1899-12-30T00:59:59"/>
    <x v="4"/>
    <x v="7"/>
    <x v="4"/>
    <x v="2"/>
    <n v="0"/>
    <n v="0"/>
    <x v="0"/>
    <x v="2"/>
    <x v="0"/>
    <n v="0"/>
    <x v="8"/>
    <x v="0"/>
    <d v="1899-12-30T00:04:43"/>
    <d v="1899-12-30T00:04:43"/>
    <x v="0"/>
    <m/>
    <m/>
    <d v="1899-12-30T00:00:00"/>
    <d v="1899-12-30T01:04:42"/>
    <n v="4"/>
    <d v="1899-12-30T00:04:43"/>
    <n v="64.700000000006355"/>
    <x v="4"/>
    <x v="0"/>
  </r>
  <r>
    <x v="12"/>
    <s v="2024034161"/>
    <x v="0"/>
    <x v="808"/>
    <s v="E9059LCN"/>
    <d v="2024-12-11T00:00:00"/>
    <x v="1"/>
    <s v="2906"/>
    <x v="21"/>
    <s v="PA"/>
    <x v="2"/>
    <x v="0"/>
    <d v="2024-12-11T00:00:00"/>
    <d v="1899-12-30T10:28:28"/>
    <d v="2024-12-11T00:00:00"/>
    <d v="1899-12-30T10:28:56"/>
    <d v="2024-12-11T00:00:00"/>
    <d v="1899-12-30T11:25:23"/>
    <x v="0"/>
    <x v="0"/>
    <s v="1322314595"/>
    <s v="FBO"/>
    <d v="1899-12-30T00:56:55"/>
    <x v="3512"/>
    <d v="1899-12-30T00:00:28"/>
    <s v="Ensacado"/>
    <s v="E002"/>
    <x v="2"/>
    <d v="1899-12-30T00:56:55"/>
    <d v="1899-12-30T00:56:27"/>
    <x v="4"/>
    <x v="7"/>
    <x v="4"/>
    <x v="2"/>
    <n v="0"/>
    <n v="0"/>
    <x v="0"/>
    <x v="2"/>
    <x v="0"/>
    <n v="0"/>
    <x v="8"/>
    <x v="0"/>
    <d v="1899-12-30T00:00:28"/>
    <d v="1899-12-30T00:00:28"/>
    <x v="0"/>
    <m/>
    <m/>
    <d v="1899-12-30T00:00:00"/>
    <d v="1899-12-30T00:56:55"/>
    <n v="4"/>
    <d v="1899-12-30T00:00:28"/>
    <n v="56.916666666662401"/>
    <x v="4"/>
    <x v="0"/>
  </r>
  <r>
    <x v="12"/>
    <s v="2024034164"/>
    <x v="0"/>
    <x v="678"/>
    <s v="E4570MKW"/>
    <d v="2024-12-11T00:00:00"/>
    <x v="1"/>
    <s v="55"/>
    <x v="19"/>
    <s v="PA"/>
    <x v="14"/>
    <x v="0"/>
    <d v="2024-12-11T00:00:00"/>
    <d v="1899-12-30T10:40:14"/>
    <d v="2024-12-11T00:00:00"/>
    <d v="1899-12-30T10:40:42"/>
    <d v="2024-12-11T00:00:00"/>
    <d v="1899-12-30T11:27:48"/>
    <x v="0"/>
    <x v="0"/>
    <s v="1322314596"/>
    <s v="FBO"/>
    <d v="1899-12-30T00:47:34"/>
    <x v="3223"/>
    <d v="1899-12-30T00:00:28"/>
    <s v="Granel"/>
    <s v="E001"/>
    <x v="2"/>
    <d v="1899-12-30T00:47:34"/>
    <d v="1899-12-30T00:47:06"/>
    <x v="4"/>
    <x v="7"/>
    <x v="4"/>
    <x v="1"/>
    <n v="0"/>
    <n v="0"/>
    <x v="0"/>
    <x v="1"/>
    <x v="0"/>
    <n v="0"/>
    <x v="8"/>
    <x v="0"/>
    <d v="1899-12-30T00:00:28"/>
    <d v="1899-12-30T00:00:28"/>
    <x v="0"/>
    <m/>
    <m/>
    <d v="1899-12-30T00:00:00"/>
    <d v="1899-12-30T00:47:34"/>
    <n v="4"/>
    <d v="1899-12-30T00:00:28"/>
    <n v="47.566666666670372"/>
    <x v="4"/>
    <x v="0"/>
  </r>
  <r>
    <x v="12"/>
    <s v="2024034167"/>
    <x v="0"/>
    <x v="606"/>
    <s v="E2847GDG"/>
    <d v="2024-12-11T00:00:00"/>
    <x v="1"/>
    <s v="55"/>
    <x v="19"/>
    <s v="PA"/>
    <x v="14"/>
    <x v="0"/>
    <d v="2024-12-11T00:00:00"/>
    <d v="1899-12-30T10:46:25"/>
    <d v="2024-12-11T00:00:00"/>
    <d v="1899-12-30T10:46:52"/>
    <d v="2024-12-11T00:00:00"/>
    <d v="1899-12-30T11:48:05"/>
    <x v="0"/>
    <x v="0"/>
    <s v="1322314597"/>
    <s v="FBO"/>
    <d v="1899-12-30T01:01:40"/>
    <x v="3513"/>
    <d v="1899-12-30T00:00:27"/>
    <s v="Granel"/>
    <s v="E001"/>
    <x v="2"/>
    <d v="1899-12-30T01:01:40"/>
    <d v="1899-12-30T01:01:13"/>
    <x v="4"/>
    <x v="7"/>
    <x v="4"/>
    <x v="1"/>
    <n v="0"/>
    <n v="0"/>
    <x v="0"/>
    <x v="1"/>
    <x v="0"/>
    <n v="0"/>
    <x v="8"/>
    <x v="0"/>
    <d v="1899-12-30T00:00:27"/>
    <d v="1899-12-30T00:00:27"/>
    <x v="0"/>
    <m/>
    <m/>
    <d v="1899-12-30T00:00:00"/>
    <d v="1899-12-30T01:01:40"/>
    <n v="4"/>
    <d v="1899-12-30T00:00:27"/>
    <n v="61.666666666675212"/>
    <x v="4"/>
    <x v="0"/>
  </r>
  <r>
    <x v="12"/>
    <s v="2024034169"/>
    <x v="0"/>
    <x v="677"/>
    <s v="E5872HZF"/>
    <d v="2024-12-11T00:00:00"/>
    <x v="1"/>
    <s v="55"/>
    <x v="19"/>
    <s v="PA"/>
    <x v="14"/>
    <x v="0"/>
    <d v="2024-12-11T00:00:00"/>
    <d v="1899-12-30T10:53:14"/>
    <d v="2024-12-11T00:00:00"/>
    <d v="1899-12-30T10:54:00"/>
    <d v="2024-12-11T00:00:00"/>
    <d v="1899-12-30T12:04:45"/>
    <x v="167"/>
    <x v="0"/>
    <s v="1322314598"/>
    <s v="FBO"/>
    <d v="1899-12-30T01:11:31"/>
    <x v="3514"/>
    <d v="1899-12-30T00:00:46"/>
    <s v="Granel"/>
    <s v="E001"/>
    <x v="2"/>
    <d v="1899-12-30T01:11:31"/>
    <d v="1899-12-30T01:10:45"/>
    <x v="4"/>
    <x v="7"/>
    <x v="4"/>
    <x v="1"/>
    <n v="0"/>
    <n v="0"/>
    <x v="0"/>
    <x v="1"/>
    <x v="0"/>
    <n v="0"/>
    <x v="8"/>
    <x v="0"/>
    <d v="1899-12-30T00:00:46"/>
    <d v="1899-12-30T00:00:46"/>
    <x v="0"/>
    <m/>
    <m/>
    <d v="1899-12-30T00:00:00"/>
    <d v="1899-12-30T01:11:31"/>
    <n v="4"/>
    <d v="1899-12-30T00:00:46"/>
    <n v="71.516666666663966"/>
    <x v="5"/>
    <x v="0"/>
  </r>
  <r>
    <x v="12"/>
    <s v="2024034181"/>
    <x v="0"/>
    <x v="1327"/>
    <s v="E51RS53"/>
    <d v="2024-12-11T00:00:00"/>
    <x v="1"/>
    <s v="2906"/>
    <x v="21"/>
    <s v="PA"/>
    <x v="2"/>
    <x v="0"/>
    <d v="2024-12-11T00:00:00"/>
    <d v="1899-12-30T11:46:14"/>
    <d v="2024-12-11T00:00:00"/>
    <d v="1899-12-30T11:46:42"/>
    <d v="2024-12-11T00:00:00"/>
    <d v="1899-12-30T12:10:03"/>
    <x v="0"/>
    <x v="0"/>
    <s v="1322314599"/>
    <s v="EXW"/>
    <d v="1899-12-30T00:23:49"/>
    <x v="1350"/>
    <d v="1899-12-30T00:00:28"/>
    <s v="Ensacado"/>
    <s v="E002"/>
    <x v="1"/>
    <d v="1899-12-30T00:23:49"/>
    <d v="1899-12-30T00:23:21"/>
    <x v="5"/>
    <x v="7"/>
    <x v="4"/>
    <x v="2"/>
    <n v="0"/>
    <n v="0"/>
    <x v="0"/>
    <x v="2"/>
    <x v="0"/>
    <n v="0"/>
    <x v="8"/>
    <x v="1"/>
    <d v="1899-12-30T00:00:28"/>
    <d v="1899-12-30T00:00:28"/>
    <x v="0"/>
    <m/>
    <m/>
    <d v="1899-12-30T00:00:00"/>
    <d v="1899-12-30T00:23:49"/>
    <n v="4"/>
    <d v="1899-12-30T00:00:28"/>
    <n v="23.81666666667833"/>
    <x v="5"/>
    <x v="1"/>
  </r>
  <r>
    <x v="12"/>
    <s v="2024034173"/>
    <x v="0"/>
    <x v="578"/>
    <s v="E0244LTR"/>
    <d v="2024-12-11T00:00:00"/>
    <x v="1"/>
    <s v="3042"/>
    <x v="23"/>
    <s v="PA"/>
    <x v="2"/>
    <x v="0"/>
    <d v="2024-12-11T00:00:00"/>
    <d v="1899-12-30T11:12:41"/>
    <d v="2024-12-11T00:00:00"/>
    <d v="1899-12-30T12:03:46"/>
    <d v="2024-12-11T00:00:00"/>
    <d v="1899-12-30T12:22:33"/>
    <x v="90"/>
    <x v="15"/>
    <s v="1322314600"/>
    <s v="FBO"/>
    <d v="1899-12-30T01:09:52"/>
    <x v="1690"/>
    <d v="1899-12-30T00:51:05"/>
    <s v="Granel"/>
    <s v="E001"/>
    <x v="2"/>
    <d v="1899-12-30T01:09:52"/>
    <d v="1899-12-30T00:18:47"/>
    <x v="5"/>
    <x v="7"/>
    <x v="4"/>
    <x v="1"/>
    <n v="0"/>
    <n v="0"/>
    <x v="0"/>
    <x v="1"/>
    <x v="0"/>
    <n v="0"/>
    <x v="8"/>
    <x v="0"/>
    <d v="1899-12-30T00:51:05"/>
    <d v="1899-12-30T00:06:05"/>
    <x v="0"/>
    <m/>
    <m/>
    <d v="1899-12-30T00:00:00"/>
    <d v="1899-12-30T01:09:52"/>
    <n v="4"/>
    <d v="1899-12-30T00:51:05"/>
    <n v="69.86666666666882"/>
    <x v="5"/>
    <x v="0"/>
  </r>
  <r>
    <x v="12"/>
    <s v="2024034182"/>
    <x v="0"/>
    <x v="819"/>
    <s v="E0678HZJ"/>
    <d v="2024-12-11T00:00:00"/>
    <x v="1"/>
    <s v="2906"/>
    <x v="21"/>
    <s v="PA"/>
    <x v="2"/>
    <x v="0"/>
    <d v="2024-12-11T00:00:00"/>
    <d v="1899-12-30T11:47:14"/>
    <d v="2024-12-11T00:00:00"/>
    <d v="1899-12-30T11:47:42"/>
    <d v="2024-12-11T00:00:00"/>
    <d v="1899-12-30T12:27:35"/>
    <x v="0"/>
    <x v="0"/>
    <s v="1322314601"/>
    <s v="FBO"/>
    <d v="1899-12-30T00:40:21"/>
    <x v="1146"/>
    <d v="1899-12-30T00:00:28"/>
    <s v="Ensacado"/>
    <s v="E002"/>
    <x v="2"/>
    <d v="1899-12-30T00:40:21"/>
    <d v="1899-12-30T00:39:53"/>
    <x v="5"/>
    <x v="7"/>
    <x v="4"/>
    <x v="2"/>
    <n v="0"/>
    <n v="0"/>
    <x v="0"/>
    <x v="2"/>
    <x v="0"/>
    <n v="0"/>
    <x v="8"/>
    <x v="1"/>
    <d v="1899-12-30T00:00:28"/>
    <d v="1899-12-30T00:00:28"/>
    <x v="0"/>
    <m/>
    <m/>
    <d v="1899-12-30T00:00:00"/>
    <d v="1899-12-30T00:40:21"/>
    <n v="4"/>
    <d v="1899-12-30T00:00:28"/>
    <n v="40.349999999995113"/>
    <x v="5"/>
    <x v="1"/>
  </r>
  <r>
    <x v="12"/>
    <s v="2024034172"/>
    <x v="0"/>
    <x v="810"/>
    <s v="E3120HXB"/>
    <d v="2024-12-11T00:00:00"/>
    <x v="1"/>
    <s v="55"/>
    <x v="19"/>
    <s v="PA"/>
    <x v="14"/>
    <x v="0"/>
    <d v="2024-12-11T00:00:00"/>
    <d v="1899-12-30T11:08:54"/>
    <d v="2024-12-11T00:00:00"/>
    <d v="1899-12-30T11:09:20"/>
    <d v="2024-12-11T00:00:00"/>
    <d v="1899-12-30T12:29:57"/>
    <x v="0"/>
    <x v="0"/>
    <s v="1322314602"/>
    <s v="FBO"/>
    <d v="1899-12-30T01:21:03"/>
    <x v="3515"/>
    <d v="1899-12-30T00:00:26"/>
    <s v="Granel"/>
    <s v="E001"/>
    <x v="2"/>
    <d v="1899-12-30T01:21:03"/>
    <d v="1899-12-30T01:20:37"/>
    <x v="5"/>
    <x v="7"/>
    <x v="4"/>
    <x v="1"/>
    <n v="0"/>
    <n v="0"/>
    <x v="0"/>
    <x v="1"/>
    <x v="0"/>
    <n v="0"/>
    <x v="8"/>
    <x v="0"/>
    <d v="1899-12-30T00:00:26"/>
    <d v="1899-12-30T00:00:26"/>
    <x v="0"/>
    <m/>
    <m/>
    <d v="1899-12-30T00:00:00"/>
    <d v="1899-12-30T01:21:03"/>
    <n v="4"/>
    <d v="1899-12-30T00:00:26"/>
    <n v="81.049999999996842"/>
    <x v="5"/>
    <x v="0"/>
  </r>
  <r>
    <x v="12"/>
    <s v="2024034184"/>
    <x v="0"/>
    <x v="1339"/>
    <m/>
    <d v="2024-12-11T00:00:00"/>
    <x v="1"/>
    <s v="2906"/>
    <x v="21"/>
    <s v="PA"/>
    <x v="2"/>
    <x v="0"/>
    <d v="2024-12-11T00:00:00"/>
    <d v="1899-12-30T12:00:16"/>
    <d v="2024-12-11T00:00:00"/>
    <d v="1899-12-30T12:00:43"/>
    <d v="2024-12-11T00:00:00"/>
    <d v="1899-12-30T12:37:44"/>
    <x v="0"/>
    <x v="0"/>
    <s v="1322314603"/>
    <s v="EXW"/>
    <d v="1899-12-30T00:37:28"/>
    <x v="3516"/>
    <d v="1899-12-30T00:00:27"/>
    <s v="Ensacado"/>
    <s v="E002"/>
    <x v="1"/>
    <d v="1899-12-30T00:37:28"/>
    <d v="1899-12-30T00:37:01"/>
    <x v="6"/>
    <x v="7"/>
    <x v="4"/>
    <x v="2"/>
    <n v="0"/>
    <n v="0"/>
    <x v="0"/>
    <x v="2"/>
    <x v="0"/>
    <n v="0"/>
    <x v="8"/>
    <x v="1"/>
    <d v="1899-12-30T00:00:27"/>
    <d v="1899-12-30T00:00:27"/>
    <x v="0"/>
    <m/>
    <m/>
    <d v="1899-12-30T00:00:00"/>
    <d v="1899-12-30T00:37:28"/>
    <n v="4"/>
    <d v="1899-12-30T00:00:27"/>
    <n v="37.466666666654405"/>
    <x v="5"/>
    <x v="1"/>
  </r>
  <r>
    <x v="12"/>
    <s v="2024034174"/>
    <x v="0"/>
    <x v="797"/>
    <s v="E6211LYC"/>
    <d v="2024-12-11T00:00:00"/>
    <x v="1"/>
    <s v="55"/>
    <x v="19"/>
    <s v="PA"/>
    <x v="14"/>
    <x v="0"/>
    <d v="2024-12-11T00:00:00"/>
    <d v="1899-12-30T11:16:16"/>
    <d v="2024-12-11T00:00:00"/>
    <d v="1899-12-30T11:16:43"/>
    <d v="2024-12-11T00:00:00"/>
    <d v="1899-12-30T12:42:44"/>
    <x v="0"/>
    <x v="0"/>
    <s v="1322314604"/>
    <s v="EXW"/>
    <d v="1899-12-30T01:26:28"/>
    <x v="3517"/>
    <d v="1899-12-30T00:00:27"/>
    <s v="Granel"/>
    <s v="E001"/>
    <x v="1"/>
    <d v="1899-12-30T01:26:28"/>
    <d v="1899-12-30T01:26:01"/>
    <x v="5"/>
    <x v="7"/>
    <x v="4"/>
    <x v="1"/>
    <n v="0"/>
    <n v="0"/>
    <x v="0"/>
    <x v="1"/>
    <x v="0"/>
    <n v="0"/>
    <x v="8"/>
    <x v="0"/>
    <d v="1899-12-30T00:00:27"/>
    <d v="1899-12-30T00:00:27"/>
    <x v="0"/>
    <m/>
    <m/>
    <d v="1899-12-30T00:00:00"/>
    <d v="1899-12-30T01:26:28"/>
    <n v="4"/>
    <d v="1899-12-30T00:00:27"/>
    <n v="86.466666666672054"/>
    <x v="5"/>
    <x v="0"/>
  </r>
  <r>
    <x v="12"/>
    <s v="2024034183"/>
    <x v="0"/>
    <x v="791"/>
    <s v="E2070JJZ"/>
    <d v="2024-12-11T00:00:00"/>
    <x v="1"/>
    <s v="3218"/>
    <x v="56"/>
    <s v="PA"/>
    <x v="22"/>
    <x v="0"/>
    <d v="2024-12-11T00:00:00"/>
    <d v="1899-12-30T11:53:59"/>
    <d v="2024-12-11T00:00:00"/>
    <d v="1899-12-30T11:54:26"/>
    <d v="2024-12-11T00:00:00"/>
    <d v="1899-12-30T12:51:54"/>
    <x v="0"/>
    <x v="0"/>
    <s v="1322314605"/>
    <s v="FBO"/>
    <d v="1899-12-30T00:57:55"/>
    <x v="3518"/>
    <d v="1899-12-30T00:00:27"/>
    <s v="Granel"/>
    <s v="E001"/>
    <x v="2"/>
    <d v="1899-12-30T00:57:55"/>
    <d v="1899-12-30T00:57:28"/>
    <x v="5"/>
    <x v="7"/>
    <x v="4"/>
    <x v="1"/>
    <n v="0"/>
    <n v="0"/>
    <x v="0"/>
    <x v="1"/>
    <x v="0"/>
    <n v="0"/>
    <x v="8"/>
    <x v="0"/>
    <d v="1899-12-30T00:00:27"/>
    <d v="1899-12-30T00:00:27"/>
    <x v="0"/>
    <m/>
    <m/>
    <d v="1899-12-30T00:00:00"/>
    <d v="1899-12-30T00:57:55"/>
    <n v="4"/>
    <d v="1899-12-30T00:00:27"/>
    <n v="57.916666666670388"/>
    <x v="5"/>
    <x v="0"/>
  </r>
  <r>
    <x v="12"/>
    <s v="2024034192"/>
    <x v="0"/>
    <x v="1340"/>
    <m/>
    <d v="2024-12-11T00:00:00"/>
    <x v="1"/>
    <s v="2906"/>
    <x v="21"/>
    <s v="PA"/>
    <x v="2"/>
    <x v="0"/>
    <d v="2024-12-11T00:00:00"/>
    <d v="1899-12-30T12:24:21"/>
    <d v="2024-12-11T00:00:00"/>
    <d v="1899-12-30T12:25:23"/>
    <d v="2024-12-11T00:00:00"/>
    <d v="1899-12-30T13:00:41"/>
    <x v="0"/>
    <x v="0"/>
    <s v="1322314606"/>
    <s v="EXW"/>
    <d v="1899-12-30T00:36:20"/>
    <x v="2621"/>
    <d v="1899-12-30T00:01:02"/>
    <s v="Ensacado"/>
    <s v="E002"/>
    <x v="1"/>
    <d v="1899-12-30T00:36:20"/>
    <d v="1899-12-30T00:35:18"/>
    <x v="6"/>
    <x v="7"/>
    <x v="4"/>
    <x v="2"/>
    <n v="0"/>
    <n v="0"/>
    <x v="0"/>
    <x v="2"/>
    <x v="0"/>
    <n v="0"/>
    <x v="8"/>
    <x v="1"/>
    <d v="1899-12-30T00:01:02"/>
    <d v="1899-12-30T00:01:02"/>
    <x v="0"/>
    <m/>
    <m/>
    <d v="1899-12-30T00:00:00"/>
    <d v="1899-12-30T00:36:20"/>
    <n v="4"/>
    <d v="1899-12-30T00:01:02"/>
    <n v="36.333333333331232"/>
    <x v="13"/>
    <x v="1"/>
  </r>
  <r>
    <x v="12"/>
    <s v="2024034177"/>
    <x v="0"/>
    <x v="1332"/>
    <s v="E3205DTL"/>
    <d v="2024-12-11T00:00:00"/>
    <x v="1"/>
    <s v="55"/>
    <x v="19"/>
    <s v="PA"/>
    <x v="14"/>
    <x v="0"/>
    <d v="2024-12-11T00:00:00"/>
    <d v="1899-12-30T11:27:02"/>
    <d v="2024-12-11T00:00:00"/>
    <d v="1899-12-30T11:27:30"/>
    <d v="2024-12-11T00:00:00"/>
    <d v="1899-12-30T13:03:59"/>
    <x v="0"/>
    <x v="0"/>
    <s v="1322314607"/>
    <s v="FBO"/>
    <d v="1899-12-30T01:36:57"/>
    <x v="1275"/>
    <d v="1899-12-30T00:00:28"/>
    <s v="Granel"/>
    <s v="E001"/>
    <x v="2"/>
    <d v="1899-12-30T01:36:57"/>
    <d v="1899-12-30T01:36:29"/>
    <x v="5"/>
    <x v="7"/>
    <x v="4"/>
    <x v="1"/>
    <n v="0"/>
    <n v="0"/>
    <x v="0"/>
    <x v="1"/>
    <x v="0"/>
    <n v="0"/>
    <x v="8"/>
    <x v="2"/>
    <d v="1899-12-30T00:00:28"/>
    <d v="1899-12-30T00:00:28"/>
    <x v="0"/>
    <m/>
    <m/>
    <d v="1899-12-30T00:00:00"/>
    <d v="1899-12-30T01:36:57"/>
    <n v="4"/>
    <d v="1899-12-30T00:00:28"/>
    <n v="96.950000000001637"/>
    <x v="13"/>
    <x v="0"/>
  </r>
  <r>
    <x v="12"/>
    <s v="2024034190"/>
    <x v="0"/>
    <x v="691"/>
    <s v="E8017MSC"/>
    <d v="2024-12-11T00:00:00"/>
    <x v="1"/>
    <s v="3043"/>
    <x v="55"/>
    <s v="PA"/>
    <x v="20"/>
    <x v="0"/>
    <d v="2024-12-11T00:00:00"/>
    <d v="1899-12-30T12:21:03"/>
    <d v="2024-12-11T00:00:00"/>
    <d v="1899-12-30T12:21:30"/>
    <d v="2024-12-11T00:00:00"/>
    <d v="1899-12-30T13:20:45"/>
    <x v="0"/>
    <x v="0"/>
    <s v="1322314608"/>
    <s v="FBO"/>
    <d v="1899-12-30T00:59:42"/>
    <x v="2790"/>
    <d v="1899-12-30T00:00:27"/>
    <s v="Granel"/>
    <s v="E001"/>
    <x v="2"/>
    <d v="1899-12-30T00:59:42"/>
    <d v="1899-12-30T00:59:15"/>
    <x v="6"/>
    <x v="7"/>
    <x v="4"/>
    <x v="1"/>
    <n v="0"/>
    <n v="0"/>
    <x v="0"/>
    <x v="1"/>
    <x v="0"/>
    <n v="0"/>
    <x v="8"/>
    <x v="0"/>
    <d v="1899-12-30T00:00:27"/>
    <d v="1899-12-30T00:00:27"/>
    <x v="0"/>
    <m/>
    <m/>
    <d v="1899-12-30T00:00:00"/>
    <d v="1899-12-30T00:59:42"/>
    <n v="4"/>
    <d v="1899-12-30T00:00:27"/>
    <n v="59.699999999995264"/>
    <x v="13"/>
    <x v="0"/>
  </r>
  <r>
    <x v="12"/>
    <s v="2024034178"/>
    <x v="0"/>
    <x v="676"/>
    <s v="E3174JJN"/>
    <d v="2024-12-11T00:00:00"/>
    <x v="1"/>
    <s v="55"/>
    <x v="19"/>
    <s v="PA"/>
    <x v="14"/>
    <x v="0"/>
    <d v="2024-12-11T00:00:00"/>
    <d v="1899-12-30T11:33:13"/>
    <d v="2024-12-11T00:00:00"/>
    <d v="1899-12-30T11:33:43"/>
    <d v="2024-12-11T00:00:00"/>
    <d v="1899-12-30T13:24:04"/>
    <x v="0"/>
    <x v="0"/>
    <s v="1322314609"/>
    <s v="FBO"/>
    <d v="1899-12-30T01:50:51"/>
    <x v="3519"/>
    <d v="1899-12-30T00:00:30"/>
    <s v="Granel"/>
    <s v="E001"/>
    <x v="2"/>
    <d v="1899-12-30T01:50:51"/>
    <d v="1899-12-30T01:50:21"/>
    <x v="5"/>
    <x v="7"/>
    <x v="4"/>
    <x v="1"/>
    <n v="0"/>
    <n v="0"/>
    <x v="0"/>
    <x v="1"/>
    <x v="0"/>
    <n v="0"/>
    <x v="8"/>
    <x v="2"/>
    <d v="1899-12-30T00:00:30"/>
    <d v="1899-12-30T00:00:30"/>
    <x v="0"/>
    <m/>
    <m/>
    <d v="1899-12-30T00:00:00"/>
    <d v="1899-12-30T01:50:51"/>
    <n v="4"/>
    <d v="1899-12-30T00:00:30"/>
    <n v="110.8500000000047"/>
    <x v="13"/>
    <x v="0"/>
  </r>
  <r>
    <x v="12"/>
    <s v="2024034180"/>
    <x v="0"/>
    <x v="789"/>
    <s v="E9252MPM"/>
    <d v="2024-12-11T00:00:00"/>
    <x v="1"/>
    <s v="55"/>
    <x v="19"/>
    <s v="PA"/>
    <x v="14"/>
    <x v="0"/>
    <d v="2024-12-11T00:00:00"/>
    <d v="1899-12-30T11:43:59"/>
    <d v="2024-12-11T00:00:00"/>
    <d v="1899-12-30T11:44:27"/>
    <d v="2024-12-11T00:00:00"/>
    <d v="1899-12-30T13:40:35"/>
    <x v="0"/>
    <x v="0"/>
    <s v="1322314610"/>
    <s v="EXW"/>
    <d v="1899-12-30T01:56:36"/>
    <x v="3520"/>
    <d v="1899-12-30T00:00:28"/>
    <s v="Granel"/>
    <s v="E001"/>
    <x v="1"/>
    <d v="1899-12-30T01:56:36"/>
    <d v="1899-12-30T01:56:08"/>
    <x v="5"/>
    <x v="7"/>
    <x v="4"/>
    <x v="1"/>
    <n v="0"/>
    <n v="0"/>
    <x v="0"/>
    <x v="1"/>
    <x v="0"/>
    <n v="0"/>
    <x v="8"/>
    <x v="2"/>
    <d v="1899-12-30T00:00:28"/>
    <d v="1899-12-30T00:00:28"/>
    <x v="0"/>
    <m/>
    <m/>
    <d v="1899-12-30T00:00:00"/>
    <d v="1899-12-30T01:56:36"/>
    <n v="4"/>
    <d v="1899-12-30T00:00:28"/>
    <n v="116.60000000001119"/>
    <x v="13"/>
    <x v="0"/>
  </r>
  <r>
    <x v="12"/>
    <s v="2024034189"/>
    <x v="0"/>
    <x v="1341"/>
    <s v="EAR56GO"/>
    <d v="2024-12-11T00:00:00"/>
    <x v="1"/>
    <s v="55"/>
    <x v="19"/>
    <s v="PA"/>
    <x v="14"/>
    <x v="0"/>
    <d v="2024-12-11T00:00:00"/>
    <d v="1899-12-30T12:13:37"/>
    <d v="2024-12-11T00:00:00"/>
    <d v="1899-12-30T12:14:05"/>
    <d v="2024-12-11T00:00:00"/>
    <d v="1899-12-30T13:58:58"/>
    <x v="0"/>
    <x v="0"/>
    <s v="1322314611"/>
    <s v="EXW"/>
    <d v="1899-12-30T01:45:21"/>
    <x v="3521"/>
    <d v="1899-12-30T00:00:28"/>
    <s v="Granel"/>
    <s v="E001"/>
    <x v="1"/>
    <d v="1899-12-30T01:45:21"/>
    <d v="1899-12-30T01:44:53"/>
    <x v="6"/>
    <x v="7"/>
    <x v="4"/>
    <x v="1"/>
    <n v="0"/>
    <n v="0"/>
    <x v="0"/>
    <x v="1"/>
    <x v="0"/>
    <n v="0"/>
    <x v="8"/>
    <x v="2"/>
    <d v="1899-12-30T00:00:28"/>
    <d v="1899-12-30T00:00:28"/>
    <x v="0"/>
    <m/>
    <m/>
    <d v="1899-12-30T00:00:00"/>
    <d v="1899-12-30T01:45:21"/>
    <n v="4"/>
    <d v="1899-12-30T00:00:28"/>
    <n v="105.3499999999968"/>
    <x v="13"/>
    <x v="0"/>
  </r>
  <r>
    <x v="12"/>
    <s v="2024034200"/>
    <x v="0"/>
    <x v="1342"/>
    <s v="EAT14XQ"/>
    <d v="2024-12-11T00:00:00"/>
    <x v="1"/>
    <s v="55"/>
    <x v="19"/>
    <s v="PA"/>
    <x v="14"/>
    <x v="0"/>
    <d v="2024-12-11T00:00:00"/>
    <d v="1899-12-30T12:59:56"/>
    <d v="2024-12-11T00:00:00"/>
    <d v="1899-12-30T13:03:39"/>
    <d v="2024-12-11T00:00:00"/>
    <d v="1899-12-30T14:41:06"/>
    <x v="0"/>
    <x v="0"/>
    <s v="1322314612"/>
    <s v="EXW"/>
    <d v="1899-12-30T01:41:10"/>
    <x v="3522"/>
    <d v="1899-12-30T00:03:43"/>
    <s v="Granel"/>
    <s v="E001"/>
    <x v="1"/>
    <d v="1899-12-30T01:41:10"/>
    <d v="1899-12-30T01:37:27"/>
    <x v="6"/>
    <x v="7"/>
    <x v="4"/>
    <x v="1"/>
    <n v="0"/>
    <n v="0"/>
    <x v="0"/>
    <x v="1"/>
    <x v="0"/>
    <n v="0"/>
    <x v="8"/>
    <x v="2"/>
    <d v="1899-12-30T00:03:43"/>
    <d v="1899-12-30T00:03:43"/>
    <x v="0"/>
    <m/>
    <m/>
    <d v="1899-12-30T00:00:00"/>
    <d v="1899-12-30T01:41:10"/>
    <n v="4"/>
    <d v="1899-12-30T00:03:43"/>
    <n v="101.16666666666707"/>
    <x v="8"/>
    <x v="0"/>
  </r>
  <r>
    <x v="12"/>
    <s v="2024034202"/>
    <x v="0"/>
    <x v="683"/>
    <s v="E1202JHG"/>
    <d v="2024-12-11T00:00:00"/>
    <x v="1"/>
    <s v="55"/>
    <x v="19"/>
    <s v="PA"/>
    <x v="14"/>
    <x v="0"/>
    <d v="2024-12-11T00:00:00"/>
    <d v="1899-12-30T13:04:13"/>
    <d v="2024-12-11T00:00:00"/>
    <d v="1899-12-30T13:04:41"/>
    <d v="2024-12-11T00:00:00"/>
    <d v="1899-12-30T15:23:32"/>
    <x v="0"/>
    <x v="0"/>
    <s v="1322314613"/>
    <s v="FBO"/>
    <d v="1899-12-30T02:19:19"/>
    <x v="3523"/>
    <d v="1899-12-30T00:00:28"/>
    <s v="Granel"/>
    <s v="E001"/>
    <x v="2"/>
    <d v="1899-12-30T02:19:19"/>
    <d v="1899-12-30T02:18:51"/>
    <x v="9"/>
    <x v="7"/>
    <x v="4"/>
    <x v="1"/>
    <n v="0"/>
    <n v="0"/>
    <x v="0"/>
    <x v="1"/>
    <x v="0"/>
    <n v="0"/>
    <x v="8"/>
    <x v="2"/>
    <d v="1899-12-30T00:00:28"/>
    <d v="1899-12-30T00:00:28"/>
    <x v="0"/>
    <m/>
    <m/>
    <d v="1899-12-30T00:00:00"/>
    <d v="1899-12-30T02:19:19"/>
    <n v="4"/>
    <d v="1899-12-30T00:00:28"/>
    <n v="139.31666666665913"/>
    <x v="6"/>
    <x v="0"/>
  </r>
  <r>
    <x v="12"/>
    <s v="2024034205"/>
    <x v="0"/>
    <x v="687"/>
    <s v="E4280KCL"/>
    <d v="2024-12-11T00:00:00"/>
    <x v="1"/>
    <s v="55"/>
    <x v="19"/>
    <s v="PA"/>
    <x v="14"/>
    <x v="0"/>
    <d v="2024-12-11T00:00:00"/>
    <d v="1899-12-30T13:11:32"/>
    <d v="2024-12-11T00:00:00"/>
    <d v="1899-12-30T13:12:00"/>
    <d v="2024-12-11T00:00:00"/>
    <d v="1899-12-30T15:41:07"/>
    <x v="0"/>
    <x v="0"/>
    <s v="1322314614"/>
    <s v="FBO"/>
    <d v="1899-12-30T02:29:35"/>
    <x v="3524"/>
    <d v="1899-12-30T00:00:28"/>
    <s v="Granel"/>
    <s v="E001"/>
    <x v="2"/>
    <d v="1899-12-30T02:29:35"/>
    <d v="1899-12-30T02:29:07"/>
    <x v="9"/>
    <x v="7"/>
    <x v="4"/>
    <x v="1"/>
    <n v="0"/>
    <n v="0"/>
    <x v="0"/>
    <x v="1"/>
    <x v="0"/>
    <n v="0"/>
    <x v="8"/>
    <x v="2"/>
    <d v="1899-12-30T00:00:28"/>
    <d v="1899-12-30T00:00:28"/>
    <x v="0"/>
    <m/>
    <m/>
    <d v="1899-12-30T00:00:00"/>
    <d v="1899-12-30T02:29:35"/>
    <n v="4"/>
    <d v="1899-12-30T00:00:28"/>
    <n v="149.58333333332638"/>
    <x v="6"/>
    <x v="0"/>
  </r>
  <r>
    <x v="12"/>
    <s v="2024034224"/>
    <x v="0"/>
    <x v="810"/>
    <s v="E3120HXB"/>
    <d v="2024-12-11T00:00:00"/>
    <x v="1"/>
    <s v="3043"/>
    <x v="55"/>
    <s v="PA"/>
    <x v="20"/>
    <x v="0"/>
    <d v="2024-12-11T00:00:00"/>
    <d v="1899-12-30T15:15:34"/>
    <d v="2024-12-11T00:00:00"/>
    <d v="1899-12-30T15:16:01"/>
    <d v="2024-12-11T00:00:00"/>
    <d v="1899-12-30T15:59:21"/>
    <x v="0"/>
    <x v="0"/>
    <s v="1322314615"/>
    <s v="FBO"/>
    <d v="1899-12-30T00:43:47"/>
    <x v="3525"/>
    <d v="1899-12-30T00:00:27"/>
    <s v="Granel"/>
    <s v="E001"/>
    <x v="2"/>
    <d v="1899-12-30T00:43:47"/>
    <d v="1899-12-30T00:43:20"/>
    <x v="14"/>
    <x v="7"/>
    <x v="4"/>
    <x v="1"/>
    <n v="0"/>
    <n v="0"/>
    <x v="0"/>
    <x v="1"/>
    <x v="0"/>
    <n v="0"/>
    <x v="8"/>
    <x v="1"/>
    <d v="1899-12-30T00:00:27"/>
    <d v="1899-12-30T00:00:27"/>
    <x v="0"/>
    <m/>
    <m/>
    <d v="1899-12-30T00:00:00"/>
    <d v="1899-12-30T00:43:47"/>
    <n v="4"/>
    <d v="1899-12-30T00:00:27"/>
    <n v="43.783333333329679"/>
    <x v="6"/>
    <x v="1"/>
  </r>
  <r>
    <x v="12"/>
    <s v="2024034213"/>
    <x v="0"/>
    <x v="814"/>
    <s v="E3715LST"/>
    <d v="2024-12-11T00:00:00"/>
    <x v="1"/>
    <s v="55"/>
    <x v="19"/>
    <s v="PA"/>
    <x v="14"/>
    <x v="0"/>
    <d v="2024-12-11T00:00:00"/>
    <d v="1899-12-30T14:28:03"/>
    <d v="2024-12-11T00:00:00"/>
    <d v="1899-12-30T16:40:01"/>
    <d v="2024-12-11T00:00:00"/>
    <d v="1899-12-30T16:02:27"/>
    <x v="284"/>
    <x v="0"/>
    <s v="1322314616"/>
    <s v="FBO"/>
    <d v="1899-12-30T02:49:32"/>
    <x v="1142"/>
    <d v="1899-12-30T02:11:58"/>
    <s v="Granel"/>
    <s v="E001"/>
    <x v="2"/>
    <d v="1899-12-30T01:34:24"/>
    <n v="-2.608796296296001E-2"/>
    <x v="7"/>
    <x v="7"/>
    <x v="4"/>
    <x v="1"/>
    <n v="0"/>
    <n v="0"/>
    <x v="0"/>
    <x v="1"/>
    <x v="0"/>
    <n v="0"/>
    <x v="8"/>
    <x v="2"/>
    <d v="1899-12-30T02:11:58"/>
    <d v="1899-12-30T01:13:58"/>
    <x v="1"/>
    <m/>
    <m/>
    <d v="1899-12-30T00:00:00"/>
    <d v="1899-12-30T01:34:24"/>
    <n v="4"/>
    <d v="1899-12-30T02:11:58"/>
    <n v="94.400000000006443"/>
    <x v="9"/>
    <x v="0"/>
  </r>
  <r>
    <x v="12"/>
    <s v="2024034246"/>
    <x v="0"/>
    <x v="1343"/>
    <s v="EAZ39LT"/>
    <d v="2024-12-11T00:00:00"/>
    <x v="1"/>
    <s v="3320"/>
    <x v="20"/>
    <s v="PA"/>
    <x v="2"/>
    <x v="0"/>
    <d v="2024-12-11T00:00:00"/>
    <d v="1899-12-30T16:13:18"/>
    <d v="2024-12-11T00:00:00"/>
    <d v="1899-12-30T16:14:42"/>
    <d v="2024-12-11T00:00:00"/>
    <d v="1899-12-30T16:46:19"/>
    <x v="0"/>
    <x v="0"/>
    <s v="1322314617"/>
    <s v="EXW"/>
    <d v="1899-12-30T00:33:01"/>
    <x v="982"/>
    <d v="1899-12-30T00:01:24"/>
    <s v="Ensacado"/>
    <s v="E002"/>
    <x v="1"/>
    <d v="1899-12-30T00:33:01"/>
    <d v="1899-12-30T00:31:37"/>
    <x v="10"/>
    <x v="7"/>
    <x v="4"/>
    <x v="2"/>
    <n v="0"/>
    <n v="0"/>
    <x v="0"/>
    <x v="2"/>
    <x v="0"/>
    <n v="0"/>
    <x v="8"/>
    <x v="1"/>
    <d v="1899-12-30T00:01:24"/>
    <d v="1899-12-30T00:01:24"/>
    <x v="0"/>
    <m/>
    <m/>
    <d v="1899-12-30T00:00:00"/>
    <d v="1899-12-30T00:33:01"/>
    <n v="4"/>
    <d v="1899-12-30T00:01:24"/>
    <n v="33.016666666665699"/>
    <x v="9"/>
    <x v="1"/>
  </r>
  <r>
    <x v="12"/>
    <s v="2024034235"/>
    <x v="0"/>
    <x v="1325"/>
    <s v="EBE63SG"/>
    <d v="2024-12-11T00:00:00"/>
    <x v="1"/>
    <s v="55"/>
    <x v="19"/>
    <s v="PA"/>
    <x v="14"/>
    <x v="0"/>
    <d v="2024-12-11T00:00:00"/>
    <d v="1899-12-30T15:45:19"/>
    <d v="2024-12-11T00:00:00"/>
    <d v="1899-12-30T15:45:47"/>
    <d v="2024-12-11T00:00:00"/>
    <d v="1899-12-30T17:03:01"/>
    <x v="0"/>
    <x v="0"/>
    <s v="1322314618"/>
    <s v="EXW"/>
    <d v="1899-12-30T01:17:42"/>
    <x v="3526"/>
    <d v="1899-12-30T00:00:28"/>
    <s v="Granel"/>
    <s v="E001"/>
    <x v="1"/>
    <d v="1899-12-30T01:17:42"/>
    <d v="1899-12-30T01:17:14"/>
    <x v="14"/>
    <x v="7"/>
    <x v="4"/>
    <x v="1"/>
    <n v="0"/>
    <n v="0"/>
    <x v="0"/>
    <x v="1"/>
    <x v="0"/>
    <n v="0"/>
    <x v="8"/>
    <x v="0"/>
    <d v="1899-12-30T00:00:28"/>
    <d v="1899-12-30T00:00:28"/>
    <x v="0"/>
    <m/>
    <m/>
    <d v="1899-12-30T00:00:00"/>
    <d v="1899-12-30T01:17:42"/>
    <n v="4"/>
    <d v="1899-12-30T00:00:28"/>
    <n v="77.6999999999952"/>
    <x v="10"/>
    <x v="0"/>
  </r>
  <r>
    <x v="12"/>
    <s v="2024034243"/>
    <x v="0"/>
    <x v="795"/>
    <s v="E6997LHG"/>
    <d v="2024-12-11T00:00:00"/>
    <x v="1"/>
    <s v="3218"/>
    <x v="56"/>
    <s v="PA"/>
    <x v="22"/>
    <x v="0"/>
    <d v="2024-12-11T00:00:00"/>
    <d v="1899-12-30T16:04:19"/>
    <d v="2024-12-11T00:00:00"/>
    <d v="1899-12-30T16:04:47"/>
    <d v="2024-12-11T00:00:00"/>
    <d v="1899-12-30T17:06:23"/>
    <x v="0"/>
    <x v="0"/>
    <s v="1322314620"/>
    <s v="FBO"/>
    <d v="1899-12-30T01:02:04"/>
    <x v="3258"/>
    <d v="1899-12-30T00:00:28"/>
    <s v="Granel"/>
    <s v="E001"/>
    <x v="2"/>
    <d v="1899-12-30T01:02:04"/>
    <d v="1899-12-30T01:01:36"/>
    <x v="10"/>
    <x v="7"/>
    <x v="4"/>
    <x v="1"/>
    <n v="0"/>
    <n v="0"/>
    <x v="0"/>
    <x v="1"/>
    <x v="0"/>
    <n v="0"/>
    <x v="8"/>
    <x v="0"/>
    <d v="1899-12-30T00:00:28"/>
    <d v="1899-12-30T00:00:28"/>
    <x v="0"/>
    <m/>
    <m/>
    <d v="1899-12-30T00:00:00"/>
    <d v="1899-12-30T01:02:04"/>
    <n v="4"/>
    <d v="1899-12-30T00:00:28"/>
    <n v="62.066666666664005"/>
    <x v="10"/>
    <x v="0"/>
  </r>
  <r>
    <x v="12"/>
    <s v="2024034248"/>
    <x v="0"/>
    <x v="875"/>
    <s v="E5837LFD"/>
    <d v="2024-12-11T00:00:00"/>
    <x v="1"/>
    <s v="3320"/>
    <x v="20"/>
    <s v="PA"/>
    <x v="2"/>
    <x v="0"/>
    <d v="2024-12-11T00:00:00"/>
    <d v="1899-12-30T16:16:56"/>
    <d v="2024-12-11T00:00:00"/>
    <d v="1899-12-30T16:17:24"/>
    <d v="2024-12-11T00:00:00"/>
    <d v="1899-12-30T17:10:15"/>
    <x v="0"/>
    <x v="0"/>
    <s v="1322314621"/>
    <s v="FBO"/>
    <d v="1899-12-30T00:53:19"/>
    <x v="1457"/>
    <d v="1899-12-30T00:00:28"/>
    <s v="Ensacado"/>
    <s v="E002"/>
    <x v="2"/>
    <d v="1899-12-30T00:53:19"/>
    <d v="1899-12-30T00:52:51"/>
    <x v="10"/>
    <x v="7"/>
    <x v="4"/>
    <x v="2"/>
    <n v="0"/>
    <n v="0"/>
    <x v="0"/>
    <x v="2"/>
    <x v="0"/>
    <n v="0"/>
    <x v="8"/>
    <x v="0"/>
    <d v="1899-12-30T00:00:28"/>
    <d v="1899-12-30T00:00:28"/>
    <x v="0"/>
    <m/>
    <m/>
    <d v="1899-12-30T00:00:00"/>
    <d v="1899-12-30T00:53:19"/>
    <n v="4"/>
    <d v="1899-12-30T00:00:28"/>
    <n v="53.316666666662478"/>
    <x v="10"/>
    <x v="0"/>
  </r>
  <r>
    <x v="12"/>
    <s v="2024034253"/>
    <x v="0"/>
    <x v="686"/>
    <s v="E9106MPM"/>
    <d v="2024-12-11T00:00:00"/>
    <x v="1"/>
    <s v="55"/>
    <x v="19"/>
    <s v="PA"/>
    <x v="14"/>
    <x v="0"/>
    <d v="2024-12-11T00:00:00"/>
    <d v="1899-12-30T16:47:14"/>
    <d v="2024-12-11T00:00:00"/>
    <d v="1899-12-30T16:47:42"/>
    <d v="2024-12-11T00:00:00"/>
    <d v="1899-12-30T17:12:13"/>
    <x v="0"/>
    <x v="0"/>
    <s v="1322314622"/>
    <s v="FBO"/>
    <d v="1899-12-30T00:24:59"/>
    <x v="601"/>
    <d v="1899-12-30T00:00:28"/>
    <s v="Granel"/>
    <s v="E001"/>
    <x v="2"/>
    <d v="1899-12-30T00:24:59"/>
    <d v="1899-12-30T00:24:31"/>
    <x v="10"/>
    <x v="7"/>
    <x v="4"/>
    <x v="1"/>
    <n v="0"/>
    <n v="0"/>
    <x v="0"/>
    <x v="1"/>
    <x v="0"/>
    <n v="0"/>
    <x v="8"/>
    <x v="1"/>
    <d v="1899-12-30T00:00:28"/>
    <d v="1899-12-30T00:00:28"/>
    <x v="0"/>
    <m/>
    <m/>
    <d v="1899-12-30T00:00:00"/>
    <d v="1899-12-30T00:24:59"/>
    <n v="4"/>
    <d v="1899-12-30T00:00:28"/>
    <n v="24.983333333337612"/>
    <x v="10"/>
    <x v="1"/>
  </r>
  <r>
    <x v="12"/>
    <s v="2024034252"/>
    <x v="0"/>
    <x v="684"/>
    <s v="E7567GYY"/>
    <d v="2024-12-11T00:00:00"/>
    <x v="1"/>
    <s v="3043"/>
    <x v="55"/>
    <s v="PA"/>
    <x v="20"/>
    <x v="0"/>
    <d v="2024-12-11T00:00:00"/>
    <d v="1899-12-30T16:46:10"/>
    <d v="2024-12-11T00:00:00"/>
    <d v="1899-12-30T16:46:37"/>
    <d v="2024-12-11T00:00:00"/>
    <d v="1899-12-30T17:22:34"/>
    <x v="0"/>
    <x v="0"/>
    <s v="1322314623"/>
    <s v="FBO"/>
    <d v="1899-12-30T00:36:24"/>
    <x v="1461"/>
    <d v="1899-12-30T00:00:27"/>
    <s v="Granel"/>
    <s v="E001"/>
    <x v="2"/>
    <d v="1899-12-30T00:36:24"/>
    <d v="1899-12-30T00:35:57"/>
    <x v="10"/>
    <x v="7"/>
    <x v="4"/>
    <x v="1"/>
    <n v="0"/>
    <n v="0"/>
    <x v="0"/>
    <x v="1"/>
    <x v="0"/>
    <n v="0"/>
    <x v="8"/>
    <x v="1"/>
    <d v="1899-12-30T00:00:27"/>
    <d v="1899-12-30T00:00:27"/>
    <x v="0"/>
    <m/>
    <m/>
    <d v="1899-12-30T00:00:00"/>
    <d v="1899-12-30T00:36:24"/>
    <n v="4"/>
    <d v="1899-12-30T00:00:27"/>
    <n v="36.400000000003132"/>
    <x v="10"/>
    <x v="1"/>
  </r>
  <r>
    <x v="12"/>
    <s v="2024034257"/>
    <x v="0"/>
    <x v="608"/>
    <s v="E2737GDG"/>
    <d v="2024-12-11T00:00:00"/>
    <x v="1"/>
    <s v="55"/>
    <x v="19"/>
    <s v="PA"/>
    <x v="14"/>
    <x v="0"/>
    <d v="2024-12-11T00:00:00"/>
    <d v="1899-12-30T17:08:41"/>
    <d v="2024-12-11T00:00:00"/>
    <d v="1899-12-30T17:09:09"/>
    <d v="2024-12-11T00:00:00"/>
    <d v="1899-12-30T17:36:57"/>
    <x v="0"/>
    <x v="0"/>
    <s v="1322314624"/>
    <s v="FBO"/>
    <d v="1899-12-30T00:28:16"/>
    <x v="2048"/>
    <d v="1899-12-30T00:00:28"/>
    <s v="Granel"/>
    <s v="E001"/>
    <x v="2"/>
    <d v="1899-12-30T00:28:16"/>
    <d v="1899-12-30T00:27:48"/>
    <x v="8"/>
    <x v="7"/>
    <x v="4"/>
    <x v="1"/>
    <n v="0"/>
    <n v="0"/>
    <x v="0"/>
    <x v="1"/>
    <x v="0"/>
    <n v="0"/>
    <x v="8"/>
    <x v="1"/>
    <d v="1899-12-30T00:00:28"/>
    <d v="1899-12-30T00:00:28"/>
    <x v="0"/>
    <m/>
    <m/>
    <d v="1899-12-30T00:00:00"/>
    <d v="1899-12-30T00:28:16"/>
    <n v="4"/>
    <d v="1899-12-30T00:00:28"/>
    <n v="28.266666666667195"/>
    <x v="10"/>
    <x v="1"/>
  </r>
  <r>
    <x v="12"/>
    <s v="2024034267"/>
    <x v="0"/>
    <x v="796"/>
    <s v="E0646MPP"/>
    <d v="2024-12-11T00:00:00"/>
    <x v="1"/>
    <s v="2906"/>
    <x v="21"/>
    <s v="PA"/>
    <x v="2"/>
    <x v="0"/>
    <d v="2024-12-11T00:00:00"/>
    <d v="1899-12-30T18:05:29"/>
    <d v="2024-12-11T00:00:00"/>
    <d v="1899-12-30T18:05:59"/>
    <d v="2024-12-11T00:00:00"/>
    <d v="1899-12-30T18:22:17"/>
    <x v="0"/>
    <x v="0"/>
    <s v="1322314625"/>
    <s v="FBO"/>
    <d v="1899-12-30T00:16:48"/>
    <x v="3527"/>
    <d v="1899-12-30T00:00:30"/>
    <s v="Ensacado"/>
    <s v="E002"/>
    <x v="2"/>
    <d v="1899-12-30T00:16:48"/>
    <d v="1899-12-30T00:16:18"/>
    <x v="11"/>
    <x v="7"/>
    <x v="4"/>
    <x v="2"/>
    <n v="0"/>
    <n v="0"/>
    <x v="0"/>
    <x v="2"/>
    <x v="0"/>
    <n v="0"/>
    <x v="8"/>
    <x v="1"/>
    <d v="1899-12-30T00:00:30"/>
    <d v="1899-12-30T00:00:30"/>
    <x v="0"/>
    <m/>
    <m/>
    <d v="1899-12-30T00:00:00"/>
    <d v="1899-12-30T00:16:48"/>
    <n v="4"/>
    <d v="1899-12-30T00:00:30"/>
    <n v="16.800000000004864"/>
    <x v="11"/>
    <x v="1"/>
  </r>
  <r>
    <x v="12"/>
    <s v="2024034264"/>
    <x v="0"/>
    <x v="683"/>
    <s v="E1202JHG"/>
    <d v="2024-12-11T00:00:00"/>
    <x v="1"/>
    <s v="3043"/>
    <x v="55"/>
    <s v="PA"/>
    <x v="20"/>
    <x v="0"/>
    <d v="2024-12-11T00:00:00"/>
    <d v="1899-12-30T17:38:45"/>
    <d v="2024-12-11T00:00:00"/>
    <d v="1899-12-30T17:39:12"/>
    <d v="2024-12-11T00:00:00"/>
    <d v="1899-12-30T18:31:25"/>
    <x v="0"/>
    <x v="0"/>
    <s v="1322314626"/>
    <s v="FBO"/>
    <d v="1899-12-30T00:52:40"/>
    <x v="3034"/>
    <d v="1899-12-30T00:00:27"/>
    <s v="Granel"/>
    <s v="E001"/>
    <x v="2"/>
    <d v="1899-12-30T00:52:40"/>
    <d v="1899-12-30T00:52:13"/>
    <x v="8"/>
    <x v="7"/>
    <x v="4"/>
    <x v="1"/>
    <n v="0"/>
    <n v="0"/>
    <x v="0"/>
    <x v="1"/>
    <x v="0"/>
    <n v="0"/>
    <x v="8"/>
    <x v="0"/>
    <d v="1899-12-30T00:00:27"/>
    <d v="1899-12-30T00:00:27"/>
    <x v="0"/>
    <m/>
    <m/>
    <d v="1899-12-30T00:00:00"/>
    <d v="1899-12-30T00:52:40"/>
    <n v="4"/>
    <d v="1899-12-30T00:00:27"/>
    <n v="52.666666666660774"/>
    <x v="11"/>
    <x v="0"/>
  </r>
  <r>
    <x v="12"/>
    <s v="2024034269"/>
    <x v="0"/>
    <x v="688"/>
    <s v="E1219LWL"/>
    <d v="2024-12-11T00:00:00"/>
    <x v="1"/>
    <s v="55"/>
    <x v="19"/>
    <s v="PA"/>
    <x v="14"/>
    <x v="0"/>
    <d v="2024-12-11T00:00:00"/>
    <d v="1899-12-30T18:10:41"/>
    <d v="2024-12-11T00:00:00"/>
    <d v="1899-12-30T18:11:09"/>
    <d v="2024-12-11T00:00:00"/>
    <d v="1899-12-30T18:34:30"/>
    <x v="0"/>
    <x v="0"/>
    <s v="1322314627"/>
    <s v="FBO"/>
    <d v="1899-12-30T00:23:49"/>
    <x v="1350"/>
    <d v="1899-12-30T00:00:28"/>
    <s v="Granel"/>
    <s v="E001"/>
    <x v="2"/>
    <d v="1899-12-30T00:23:49"/>
    <d v="1899-12-30T00:23:21"/>
    <x v="11"/>
    <x v="7"/>
    <x v="4"/>
    <x v="1"/>
    <n v="0"/>
    <n v="0"/>
    <x v="0"/>
    <x v="1"/>
    <x v="0"/>
    <n v="0"/>
    <x v="8"/>
    <x v="1"/>
    <d v="1899-12-30T00:00:28"/>
    <d v="1899-12-30T00:00:28"/>
    <x v="0"/>
    <m/>
    <m/>
    <d v="1899-12-30T00:00:00"/>
    <d v="1899-12-30T00:23:49"/>
    <n v="4"/>
    <d v="1899-12-30T00:00:28"/>
    <n v="23.816666666663941"/>
    <x v="11"/>
    <x v="1"/>
  </r>
  <r>
    <x v="12"/>
    <s v="2024034249"/>
    <x v="0"/>
    <x v="680"/>
    <s v="E2459GSW"/>
    <d v="2024-12-11T00:00:00"/>
    <x v="1"/>
    <s v="3218"/>
    <x v="56"/>
    <s v="PA"/>
    <x v="22"/>
    <x v="0"/>
    <d v="2024-12-11T00:00:00"/>
    <d v="1899-12-30T16:25:12"/>
    <d v="2024-12-11T00:00:00"/>
    <d v="1899-12-30T16:25:39"/>
    <d v="2024-12-11T00:00:00"/>
    <d v="1899-12-30T18:38:17"/>
    <x v="0"/>
    <x v="0"/>
    <s v="1322314628"/>
    <s v="FBO"/>
    <d v="1899-12-30T02:13:05"/>
    <x v="3436"/>
    <d v="1899-12-30T00:00:27"/>
    <s v="Granel"/>
    <s v="E001"/>
    <x v="2"/>
    <d v="1899-12-30T02:13:05"/>
    <d v="1899-12-30T02:12:38"/>
    <x v="10"/>
    <x v="7"/>
    <x v="4"/>
    <x v="1"/>
    <n v="0"/>
    <n v="0"/>
    <x v="0"/>
    <x v="1"/>
    <x v="0"/>
    <n v="0"/>
    <x v="8"/>
    <x v="2"/>
    <d v="1899-12-30T00:00:27"/>
    <d v="1899-12-30T00:00:27"/>
    <x v="0"/>
    <m/>
    <m/>
    <d v="1899-12-30T00:00:00"/>
    <d v="1899-12-30T02:13:05"/>
    <n v="4"/>
    <d v="1899-12-30T00:00:27"/>
    <n v="133.08333333333115"/>
    <x v="11"/>
    <x v="0"/>
  </r>
  <r>
    <x v="12"/>
    <s v="2024034270"/>
    <x v="0"/>
    <x v="676"/>
    <s v="E3174JJN"/>
    <d v="2024-12-11T00:00:00"/>
    <x v="1"/>
    <s v="55"/>
    <x v="19"/>
    <s v="PA"/>
    <x v="14"/>
    <x v="0"/>
    <d v="2024-12-11T00:00:00"/>
    <d v="1899-12-30T18:29:26"/>
    <d v="2024-12-11T00:00:00"/>
    <d v="1899-12-30T18:29:55"/>
    <d v="2024-12-11T00:00:00"/>
    <d v="1899-12-30T18:54:54"/>
    <x v="0"/>
    <x v="0"/>
    <s v="1322314629"/>
    <s v="FBO"/>
    <d v="1899-12-30T00:25:28"/>
    <x v="1244"/>
    <d v="1899-12-30T00:00:29"/>
    <s v="Granel"/>
    <s v="E001"/>
    <x v="2"/>
    <d v="1899-12-30T00:25:28"/>
    <d v="1899-12-30T00:24:59"/>
    <x v="11"/>
    <x v="7"/>
    <x v="4"/>
    <x v="1"/>
    <n v="0"/>
    <n v="0"/>
    <x v="0"/>
    <x v="1"/>
    <x v="0"/>
    <n v="0"/>
    <x v="8"/>
    <x v="1"/>
    <d v="1899-12-30T00:00:29"/>
    <d v="1899-12-30T00:00:29"/>
    <x v="0"/>
    <m/>
    <m/>
    <d v="1899-12-30T00:00:00"/>
    <d v="1899-12-30T00:25:28"/>
    <n v="4"/>
    <d v="1899-12-30T00:00:29"/>
    <n v="25.466666666673472"/>
    <x v="11"/>
    <x v="1"/>
  </r>
  <r>
    <x v="12"/>
    <s v="2024034272"/>
    <x v="0"/>
    <x v="884"/>
    <s v="E3167MNG"/>
    <d v="2024-12-11T00:00:00"/>
    <x v="1"/>
    <s v="2906"/>
    <x v="21"/>
    <s v="PA"/>
    <x v="2"/>
    <x v="0"/>
    <d v="2024-12-11T00:00:00"/>
    <d v="1899-12-30T18:44:48"/>
    <d v="2024-12-11T00:00:00"/>
    <d v="1899-12-30T18:45:16"/>
    <d v="2024-12-11T00:00:00"/>
    <d v="1899-12-30T19:30:44"/>
    <x v="0"/>
    <x v="0"/>
    <s v="1322314630"/>
    <s v="FBO"/>
    <d v="1899-12-30T00:45:56"/>
    <x v="2698"/>
    <d v="1899-12-30T00:00:28"/>
    <s v="Ensacado"/>
    <s v="E002"/>
    <x v="2"/>
    <d v="1899-12-30T00:45:56"/>
    <d v="1899-12-30T00:45:28"/>
    <x v="11"/>
    <x v="7"/>
    <x v="4"/>
    <x v="2"/>
    <n v="0"/>
    <n v="0"/>
    <x v="0"/>
    <x v="2"/>
    <x v="0"/>
    <n v="0"/>
    <x v="8"/>
    <x v="0"/>
    <d v="1899-12-30T00:00:28"/>
    <d v="1899-12-30T00:00:28"/>
    <x v="0"/>
    <m/>
    <m/>
    <d v="1899-12-30T00:00:00"/>
    <d v="1899-12-30T00:45:56"/>
    <n v="4"/>
    <d v="1899-12-30T00:00:28"/>
    <n v="45.933333333336087"/>
    <x v="7"/>
    <x v="0"/>
  </r>
  <r>
    <x v="12"/>
    <s v="2024034281"/>
    <x v="0"/>
    <x v="675"/>
    <s v="E0998LSS"/>
    <d v="2024-12-12T00:00:00"/>
    <x v="1"/>
    <s v="55"/>
    <x v="19"/>
    <s v="PA"/>
    <x v="14"/>
    <x v="0"/>
    <d v="2024-12-12T00:00:00"/>
    <d v="1899-12-30T07:02:31"/>
    <d v="2024-12-12T00:00:00"/>
    <d v="1899-12-30T07:02:59"/>
    <d v="2024-12-12T00:00:00"/>
    <d v="1899-12-30T07:33:54"/>
    <x v="0"/>
    <x v="0"/>
    <s v="1322314631"/>
    <s v="FBO"/>
    <d v="1899-12-30T00:31:23"/>
    <x v="1170"/>
    <d v="1899-12-30T00:00:28"/>
    <s v="Granel"/>
    <s v="E001"/>
    <x v="2"/>
    <d v="1899-12-30T00:31:23"/>
    <d v="1899-12-30T00:30:55"/>
    <x v="1"/>
    <x v="8"/>
    <x v="4"/>
    <x v="1"/>
    <n v="0"/>
    <n v="0"/>
    <x v="0"/>
    <x v="1"/>
    <x v="0"/>
    <n v="0"/>
    <x v="8"/>
    <x v="1"/>
    <d v="1899-12-30T00:00:28"/>
    <d v="1899-12-30T00:00:28"/>
    <x v="0"/>
    <m/>
    <m/>
    <d v="1899-12-30T00:00:00"/>
    <d v="1899-12-30T00:31:23"/>
    <n v="5"/>
    <d v="1899-12-30T00:00:28"/>
    <n v="31.383333333331176"/>
    <x v="0"/>
    <x v="1"/>
  </r>
  <r>
    <x v="12"/>
    <s v="2024034294"/>
    <x v="0"/>
    <x v="698"/>
    <s v="E1832JSR"/>
    <d v="2024-12-12T00:00:00"/>
    <x v="1"/>
    <s v="55"/>
    <x v="19"/>
    <s v="PA"/>
    <x v="14"/>
    <x v="0"/>
    <d v="2024-12-12T00:00:00"/>
    <d v="1899-12-30T07:59:05"/>
    <d v="2024-12-12T00:00:00"/>
    <d v="1899-12-30T07:59:34"/>
    <d v="2024-12-12T00:00:00"/>
    <d v="1899-12-30T08:23:29"/>
    <x v="0"/>
    <x v="0"/>
    <s v="1322314632"/>
    <s v="FBO"/>
    <d v="1899-12-30T00:24:24"/>
    <x v="23"/>
    <d v="1899-12-30T00:00:29"/>
    <s v="Granel"/>
    <s v="E001"/>
    <x v="2"/>
    <d v="1899-12-30T00:24:24"/>
    <d v="1899-12-30T00:23:55"/>
    <x v="1"/>
    <x v="8"/>
    <x v="4"/>
    <x v="1"/>
    <n v="0"/>
    <n v="0"/>
    <x v="0"/>
    <x v="1"/>
    <x v="0"/>
    <n v="0"/>
    <x v="8"/>
    <x v="1"/>
    <d v="1899-12-30T00:00:29"/>
    <d v="1899-12-30T00:00:29"/>
    <x v="0"/>
    <m/>
    <m/>
    <d v="1899-12-30T00:00:00"/>
    <d v="1899-12-30T00:24:24"/>
    <n v="5"/>
    <d v="1899-12-30T00:00:29"/>
    <n v="24.399999999993582"/>
    <x v="1"/>
    <x v="1"/>
  </r>
  <r>
    <x v="12"/>
    <s v="2024034299"/>
    <x v="0"/>
    <x v="649"/>
    <s v="E2863JGN"/>
    <d v="2024-12-12T00:00:00"/>
    <x v="1"/>
    <s v="3043"/>
    <x v="55"/>
    <s v="PA"/>
    <x v="20"/>
    <x v="0"/>
    <d v="2024-12-12T00:00:00"/>
    <d v="1899-12-30T08:05:03"/>
    <d v="2024-12-12T00:00:00"/>
    <d v="1899-12-30T08:05:32"/>
    <d v="2024-12-12T00:00:00"/>
    <d v="1899-12-30T08:39:38"/>
    <x v="0"/>
    <x v="0"/>
    <s v="1322314633"/>
    <s v="FBO"/>
    <d v="1899-12-30T00:34:35"/>
    <x v="1487"/>
    <d v="1899-12-30T00:00:29"/>
    <s v="Granel"/>
    <s v="E001"/>
    <x v="2"/>
    <d v="1899-12-30T00:34:35"/>
    <d v="1899-12-30T00:34:06"/>
    <x v="2"/>
    <x v="8"/>
    <x v="4"/>
    <x v="1"/>
    <n v="0"/>
    <n v="0"/>
    <x v="0"/>
    <x v="1"/>
    <x v="0"/>
    <n v="0"/>
    <x v="8"/>
    <x v="1"/>
    <d v="1899-12-30T00:00:29"/>
    <d v="1899-12-30T00:00:29"/>
    <x v="0"/>
    <m/>
    <m/>
    <d v="1899-12-30T00:00:00"/>
    <d v="1899-12-30T00:34:35"/>
    <n v="5"/>
    <d v="1899-12-30T00:00:29"/>
    <n v="34.583333333328"/>
    <x v="1"/>
    <x v="1"/>
  </r>
  <r>
    <x v="12"/>
    <s v="2024034303"/>
    <x v="0"/>
    <x v="684"/>
    <s v="E7567GYY"/>
    <d v="2024-12-12T00:00:00"/>
    <x v="1"/>
    <s v="3042"/>
    <x v="23"/>
    <s v="PA"/>
    <x v="16"/>
    <x v="0"/>
    <d v="2024-12-12T00:00:00"/>
    <d v="1899-12-30T08:23:55"/>
    <d v="2024-12-12T00:00:00"/>
    <d v="1899-12-30T08:24:22"/>
    <d v="2024-12-12T00:00:00"/>
    <d v="1899-12-30T08:44:55"/>
    <x v="0"/>
    <x v="0"/>
    <s v="1322314634"/>
    <s v="FBO"/>
    <d v="1899-12-30T00:21:00"/>
    <x v="3528"/>
    <d v="1899-12-30T00:00:27"/>
    <s v="Granel"/>
    <s v="E001"/>
    <x v="2"/>
    <d v="1899-12-30T00:21:00"/>
    <d v="1899-12-30T00:20:33"/>
    <x v="2"/>
    <x v="8"/>
    <x v="4"/>
    <x v="1"/>
    <n v="0"/>
    <n v="0"/>
    <x v="0"/>
    <x v="1"/>
    <x v="0"/>
    <n v="0"/>
    <x v="8"/>
    <x v="1"/>
    <d v="1899-12-30T00:00:27"/>
    <d v="1899-12-30T00:00:27"/>
    <x v="0"/>
    <m/>
    <m/>
    <d v="1899-12-30T00:00:00"/>
    <d v="1899-12-30T00:21:00"/>
    <n v="5"/>
    <d v="1899-12-30T00:00:27"/>
    <n v="20.999999999995207"/>
    <x v="1"/>
    <x v="1"/>
  </r>
  <r>
    <x v="12"/>
    <s v="2024034301"/>
    <x v="0"/>
    <x v="1316"/>
    <s v="E73ZT66"/>
    <d v="2024-12-12T00:00:00"/>
    <x v="1"/>
    <s v="2906"/>
    <x v="21"/>
    <s v="PA"/>
    <x v="2"/>
    <x v="0"/>
    <d v="2024-12-12T00:00:00"/>
    <d v="1899-12-30T08:20:01"/>
    <d v="2024-12-12T00:00:00"/>
    <d v="1899-12-30T08:22:19"/>
    <d v="2024-12-12T00:00:00"/>
    <d v="1899-12-30T09:00:36"/>
    <x v="0"/>
    <x v="0"/>
    <s v="1322314635"/>
    <s v="EXW"/>
    <d v="1899-12-30T00:40:35"/>
    <x v="2862"/>
    <d v="1899-12-30T00:02:18"/>
    <s v="Ensacado"/>
    <s v="E002"/>
    <x v="1"/>
    <d v="1899-12-30T00:40:35"/>
    <d v="1899-12-30T00:38:17"/>
    <x v="2"/>
    <x v="8"/>
    <x v="4"/>
    <x v="2"/>
    <n v="0"/>
    <n v="0"/>
    <x v="0"/>
    <x v="2"/>
    <x v="0"/>
    <n v="0"/>
    <x v="8"/>
    <x v="1"/>
    <d v="1899-12-30T00:02:18"/>
    <d v="1899-12-30T00:02:18"/>
    <x v="0"/>
    <m/>
    <m/>
    <d v="1899-12-30T00:00:00"/>
    <d v="1899-12-30T00:40:35"/>
    <n v="5"/>
    <d v="1899-12-30T00:02:18"/>
    <n v="40.583333333332774"/>
    <x v="2"/>
    <x v="1"/>
  </r>
  <r>
    <x v="12"/>
    <s v="2024034295"/>
    <x v="0"/>
    <x v="1344"/>
    <s v="E71NS38"/>
    <d v="2024-12-12T00:00:00"/>
    <x v="1"/>
    <s v="2906"/>
    <x v="21"/>
    <s v="PA"/>
    <x v="2"/>
    <x v="0"/>
    <d v="2024-12-12T00:00:00"/>
    <d v="1899-12-30T08:01:06"/>
    <d v="2024-12-12T00:00:00"/>
    <d v="1899-12-30T08:15:29"/>
    <d v="2024-12-12T00:00:00"/>
    <d v="1899-12-30T09:05:27"/>
    <x v="0"/>
    <x v="0"/>
    <s v="1322314636"/>
    <s v="EXW"/>
    <d v="1899-12-30T01:04:21"/>
    <x v="3529"/>
    <d v="1899-12-30T00:14:23"/>
    <s v="Ensacado"/>
    <s v="E002"/>
    <x v="1"/>
    <d v="1899-12-30T01:04:21"/>
    <d v="1899-12-30T00:49:58"/>
    <x v="2"/>
    <x v="8"/>
    <x v="4"/>
    <x v="2"/>
    <n v="0"/>
    <n v="0"/>
    <x v="0"/>
    <x v="2"/>
    <x v="0"/>
    <n v="0"/>
    <x v="8"/>
    <x v="0"/>
    <d v="1899-12-30T00:14:23"/>
    <d v="1899-12-30T00:14:23"/>
    <x v="0"/>
    <m/>
    <m/>
    <d v="1899-12-30T00:00:00"/>
    <d v="1899-12-30T01:04:21"/>
    <n v="5"/>
    <d v="1899-12-30T00:14:23"/>
    <n v="64.34999999999998"/>
    <x v="2"/>
    <x v="0"/>
  </r>
  <r>
    <x v="12"/>
    <s v="2024034308"/>
    <x v="0"/>
    <x v="811"/>
    <s v="E2376GDG"/>
    <d v="2024-12-12T00:00:00"/>
    <x v="1"/>
    <s v="55"/>
    <x v="19"/>
    <s v="PA"/>
    <x v="14"/>
    <x v="0"/>
    <d v="2024-12-12T00:00:00"/>
    <d v="1899-12-30T08:55:31"/>
    <d v="2024-12-12T00:00:00"/>
    <d v="1899-12-30T08:55:59"/>
    <d v="2024-12-12T00:00:00"/>
    <d v="1899-12-30T09:20:19"/>
    <x v="0"/>
    <x v="0"/>
    <s v="1322314637"/>
    <s v="FBO"/>
    <d v="1899-12-30T00:24:48"/>
    <x v="825"/>
    <d v="1899-12-30T00:00:28"/>
    <s v="Granel"/>
    <s v="E001"/>
    <x v="2"/>
    <d v="1899-12-30T00:24:48"/>
    <d v="1899-12-30T00:24:20"/>
    <x v="2"/>
    <x v="8"/>
    <x v="4"/>
    <x v="1"/>
    <n v="0"/>
    <n v="0"/>
    <x v="0"/>
    <x v="1"/>
    <x v="0"/>
    <n v="0"/>
    <x v="8"/>
    <x v="1"/>
    <d v="1899-12-30T00:00:28"/>
    <d v="1899-12-30T00:00:28"/>
    <x v="0"/>
    <m/>
    <m/>
    <d v="1899-12-30T00:00:00"/>
    <d v="1899-12-30T00:24:48"/>
    <n v="5"/>
    <d v="1899-12-30T00:00:28"/>
    <n v="24.800000000011231"/>
    <x v="2"/>
    <x v="1"/>
  </r>
  <r>
    <x v="12"/>
    <s v="2024034306"/>
    <x v="0"/>
    <x v="798"/>
    <s v="E3170MNG"/>
    <d v="2024-12-12T00:00:00"/>
    <x v="1"/>
    <s v="2906"/>
    <x v="21"/>
    <s v="PA"/>
    <x v="6"/>
    <x v="0"/>
    <d v="2024-12-12T00:00:00"/>
    <d v="1899-12-30T08:33:15"/>
    <d v="2024-12-12T00:00:00"/>
    <d v="1899-12-30T16:10:59"/>
    <d v="2024-12-12T00:00:00"/>
    <d v="1899-12-30T09:33:06"/>
    <x v="285"/>
    <x v="15"/>
    <s v="1322314638"/>
    <s v="FBO"/>
    <d v="1899-12-30T14:15:37"/>
    <x v="3530"/>
    <d v="1899-12-30T07:37:44"/>
    <s v="Ensacado"/>
    <s v="E002"/>
    <x v="2"/>
    <d v="1899-12-30T00:59:51"/>
    <n v="-0.27630787037037002"/>
    <x v="2"/>
    <x v="8"/>
    <x v="4"/>
    <x v="2"/>
    <n v="0"/>
    <n v="0"/>
    <x v="0"/>
    <x v="2"/>
    <x v="0"/>
    <n v="0"/>
    <x v="8"/>
    <x v="0"/>
    <d v="1899-12-30T07:37:44"/>
    <d v="1899-12-30T06:39:44"/>
    <x v="1"/>
    <m/>
    <m/>
    <d v="1899-12-30T00:00:00"/>
    <d v="1899-12-30T00:59:51"/>
    <n v="5"/>
    <d v="1899-12-30T07:37:44"/>
    <n v="59.85"/>
    <x v="2"/>
    <x v="0"/>
  </r>
  <r>
    <x v="12"/>
    <s v="2024034316"/>
    <x v="0"/>
    <x v="1317"/>
    <s v="EAF04LH"/>
    <d v="2024-12-12T00:00:00"/>
    <x v="1"/>
    <s v="3320"/>
    <x v="20"/>
    <s v="PA"/>
    <x v="2"/>
    <x v="0"/>
    <d v="2024-12-12T00:00:00"/>
    <d v="1899-12-30T09:23:36"/>
    <d v="2024-12-12T00:00:00"/>
    <d v="1899-12-30T09:24:04"/>
    <d v="2024-12-12T00:00:00"/>
    <d v="1899-12-30T09:49:07"/>
    <x v="0"/>
    <x v="0"/>
    <s v="1322314639"/>
    <s v="EXW"/>
    <d v="1899-12-30T00:25:31"/>
    <x v="2901"/>
    <d v="1899-12-30T00:00:28"/>
    <s v="Ensacado"/>
    <s v="E002"/>
    <x v="1"/>
    <d v="1899-12-30T00:25:31"/>
    <d v="1899-12-30T00:25:03"/>
    <x v="3"/>
    <x v="8"/>
    <x v="4"/>
    <x v="2"/>
    <n v="0"/>
    <n v="0"/>
    <x v="0"/>
    <x v="2"/>
    <x v="0"/>
    <n v="0"/>
    <x v="8"/>
    <x v="1"/>
    <d v="1899-12-30T00:00:28"/>
    <d v="1899-12-30T00:00:28"/>
    <x v="0"/>
    <m/>
    <m/>
    <d v="1899-12-30T00:00:00"/>
    <d v="1899-12-30T00:25:31"/>
    <n v="5"/>
    <d v="1899-12-30T00:00:28"/>
    <n v="25.516666666670361"/>
    <x v="2"/>
    <x v="1"/>
  </r>
  <r>
    <x v="12"/>
    <s v="2024034317"/>
    <x v="0"/>
    <x v="686"/>
    <s v="E9106MPM"/>
    <d v="2024-12-12T00:00:00"/>
    <x v="1"/>
    <s v="55"/>
    <x v="19"/>
    <s v="PA"/>
    <x v="14"/>
    <x v="0"/>
    <d v="2024-12-12T00:00:00"/>
    <d v="1899-12-30T09:27:27"/>
    <d v="2024-12-12T00:00:00"/>
    <d v="1899-12-30T09:27:54"/>
    <d v="2024-12-12T00:00:00"/>
    <d v="1899-12-30T09:58:48"/>
    <x v="0"/>
    <x v="0"/>
    <s v="1322314640"/>
    <s v="FBO"/>
    <d v="1899-12-30T00:31:21"/>
    <x v="544"/>
    <d v="1899-12-30T00:00:27"/>
    <s v="Granel"/>
    <s v="E001"/>
    <x v="2"/>
    <d v="1899-12-30T00:31:21"/>
    <d v="1899-12-30T00:30:54"/>
    <x v="3"/>
    <x v="8"/>
    <x v="4"/>
    <x v="1"/>
    <n v="0"/>
    <n v="0"/>
    <x v="0"/>
    <x v="1"/>
    <x v="0"/>
    <n v="0"/>
    <x v="8"/>
    <x v="1"/>
    <d v="1899-12-30T00:00:27"/>
    <d v="1899-12-30T00:00:27"/>
    <x v="0"/>
    <m/>
    <m/>
    <d v="1899-12-30T00:00:00"/>
    <d v="1899-12-30T00:31:21"/>
    <n v="5"/>
    <d v="1899-12-30T00:00:27"/>
    <n v="31.349999999995227"/>
    <x v="2"/>
    <x v="1"/>
  </r>
  <r>
    <x v="12"/>
    <s v="2024034302"/>
    <x v="0"/>
    <x v="814"/>
    <s v="E3715LST"/>
    <d v="2024-12-12T00:00:00"/>
    <x v="1"/>
    <s v="3218"/>
    <x v="56"/>
    <s v="PA"/>
    <x v="22"/>
    <x v="0"/>
    <d v="2024-12-12T00:00:00"/>
    <d v="1899-12-30T08:20:16"/>
    <d v="2024-12-12T00:00:00"/>
    <d v="1899-12-30T08:20:45"/>
    <d v="2024-12-12T00:00:00"/>
    <d v="1899-12-30T09:59:27"/>
    <x v="0"/>
    <x v="0"/>
    <s v="1322314641"/>
    <s v="FBO"/>
    <d v="1899-12-30T01:39:11"/>
    <x v="3531"/>
    <d v="1899-12-30T00:00:29"/>
    <s v="Granel"/>
    <s v="E001"/>
    <x v="2"/>
    <d v="1899-12-30T01:39:11"/>
    <d v="1899-12-30T01:38:42"/>
    <x v="2"/>
    <x v="8"/>
    <x v="4"/>
    <x v="1"/>
    <n v="0"/>
    <n v="0"/>
    <x v="0"/>
    <x v="1"/>
    <x v="0"/>
    <n v="0"/>
    <x v="8"/>
    <x v="2"/>
    <d v="1899-12-30T00:00:29"/>
    <d v="1899-12-30T00:00:29"/>
    <x v="0"/>
    <m/>
    <m/>
    <d v="1899-12-30T00:00:00"/>
    <d v="1899-12-30T01:39:11"/>
    <n v="5"/>
    <d v="1899-12-30T00:00:29"/>
    <n v="99.183333333326431"/>
    <x v="2"/>
    <x v="0"/>
  </r>
  <r>
    <x v="12"/>
    <s v="2024034322"/>
    <x v="0"/>
    <x v="678"/>
    <s v="E4570MKW"/>
    <d v="2024-12-12T00:00:00"/>
    <x v="1"/>
    <s v="55"/>
    <x v="19"/>
    <s v="PA"/>
    <x v="14"/>
    <x v="0"/>
    <d v="2024-12-12T00:00:00"/>
    <d v="1899-12-30T09:54:45"/>
    <d v="2024-12-12T00:00:00"/>
    <d v="1899-12-30T09:55:16"/>
    <d v="2024-12-12T00:00:00"/>
    <d v="1899-12-30T10:18:04"/>
    <x v="0"/>
    <x v="0"/>
    <s v="1322314642"/>
    <s v="FBO"/>
    <d v="1899-12-30T00:23:19"/>
    <x v="834"/>
    <d v="1899-12-30T00:00:31"/>
    <s v="Granel"/>
    <s v="E001"/>
    <x v="2"/>
    <d v="1899-12-30T00:23:19"/>
    <d v="1899-12-30T00:22:48"/>
    <x v="3"/>
    <x v="8"/>
    <x v="4"/>
    <x v="1"/>
    <n v="0"/>
    <n v="0"/>
    <x v="0"/>
    <x v="1"/>
    <x v="0"/>
    <n v="0"/>
    <x v="8"/>
    <x v="1"/>
    <d v="1899-12-30T00:00:31"/>
    <d v="1899-12-30T00:00:31"/>
    <x v="0"/>
    <m/>
    <m/>
    <d v="1899-12-30T00:00:00"/>
    <d v="1899-12-30T00:23:19"/>
    <n v="5"/>
    <d v="1899-12-30T00:00:31"/>
    <n v="23.316666666667221"/>
    <x v="3"/>
    <x v="1"/>
  </r>
  <r>
    <x v="12"/>
    <s v="2024034309"/>
    <x v="0"/>
    <x v="1345"/>
    <s v="EAD15IF"/>
    <d v="2024-12-12T00:00:00"/>
    <x v="1"/>
    <s v="2906"/>
    <x v="21"/>
    <s v="PA"/>
    <x v="2"/>
    <x v="0"/>
    <d v="2024-12-12T00:00:00"/>
    <d v="1899-12-30T09:08:28"/>
    <d v="2024-12-12T00:00:00"/>
    <d v="1899-12-30T09:13:12"/>
    <d v="2024-12-12T00:00:00"/>
    <d v="1899-12-30T10:34:32"/>
    <x v="0"/>
    <x v="0"/>
    <s v="1322314643"/>
    <s v="EXW"/>
    <d v="1899-12-30T01:26:04"/>
    <x v="3532"/>
    <d v="1899-12-30T00:04:44"/>
    <s v="Ensacado"/>
    <s v="E002"/>
    <x v="1"/>
    <d v="1899-12-30T01:26:04"/>
    <d v="1899-12-30T01:21:20"/>
    <x v="3"/>
    <x v="8"/>
    <x v="4"/>
    <x v="2"/>
    <n v="0"/>
    <n v="0"/>
    <x v="0"/>
    <x v="2"/>
    <x v="0"/>
    <n v="0"/>
    <x v="8"/>
    <x v="0"/>
    <d v="1899-12-30T00:04:44"/>
    <d v="1899-12-30T00:04:44"/>
    <x v="0"/>
    <m/>
    <m/>
    <d v="1899-12-30T00:00:00"/>
    <d v="1899-12-30T01:26:04"/>
    <n v="5"/>
    <d v="1899-12-30T00:04:44"/>
    <n v="86.066666666668795"/>
    <x v="3"/>
    <x v="0"/>
  </r>
  <r>
    <x v="12"/>
    <s v="2024034329"/>
    <x v="0"/>
    <x v="606"/>
    <s v="E2847GDG"/>
    <d v="2024-12-12T00:00:00"/>
    <x v="1"/>
    <s v="55"/>
    <x v="19"/>
    <s v="PA"/>
    <x v="14"/>
    <x v="0"/>
    <d v="2024-12-12T00:00:00"/>
    <d v="1899-12-30T10:41:51"/>
    <d v="2024-12-12T00:00:00"/>
    <d v="1899-12-30T10:42:20"/>
    <d v="2024-12-12T00:00:00"/>
    <d v="1899-12-30T11:08:57"/>
    <x v="0"/>
    <x v="0"/>
    <s v="1322314644"/>
    <s v="FBO"/>
    <d v="1899-12-30T00:27:06"/>
    <x v="918"/>
    <d v="1899-12-30T00:00:29"/>
    <s v="Granel"/>
    <s v="E001"/>
    <x v="2"/>
    <d v="1899-12-30T00:27:06"/>
    <d v="1899-12-30T00:26:37"/>
    <x v="4"/>
    <x v="8"/>
    <x v="4"/>
    <x v="1"/>
    <n v="0"/>
    <n v="0"/>
    <x v="0"/>
    <x v="1"/>
    <x v="0"/>
    <n v="0"/>
    <x v="8"/>
    <x v="1"/>
    <d v="1899-12-30T00:00:29"/>
    <d v="1899-12-30T00:00:29"/>
    <x v="0"/>
    <m/>
    <m/>
    <d v="1899-12-30T00:00:00"/>
    <d v="1899-12-30T00:27:06"/>
    <n v="5"/>
    <d v="1899-12-30T00:00:29"/>
    <n v="27.099999999993603"/>
    <x v="4"/>
    <x v="1"/>
  </r>
  <r>
    <x v="12"/>
    <s v="2024034330"/>
    <x v="0"/>
    <x v="605"/>
    <s v="E2960GDG"/>
    <d v="2024-12-12T00:00:00"/>
    <x v="1"/>
    <s v="3043"/>
    <x v="55"/>
    <s v="PA"/>
    <x v="20"/>
    <x v="0"/>
    <d v="2024-12-12T00:00:00"/>
    <d v="1899-12-30T10:43:15"/>
    <d v="2024-12-12T00:00:00"/>
    <d v="1899-12-30T10:43:43"/>
    <d v="2024-12-12T00:00:00"/>
    <d v="1899-12-30T11:12:07"/>
    <x v="0"/>
    <x v="0"/>
    <s v="1322314645"/>
    <s v="FBO"/>
    <d v="1899-12-30T00:28:52"/>
    <x v="611"/>
    <d v="1899-12-30T00:00:28"/>
    <s v="Granel"/>
    <s v="E001"/>
    <x v="2"/>
    <d v="1899-12-30T00:28:52"/>
    <d v="1899-12-30T00:28:24"/>
    <x v="4"/>
    <x v="8"/>
    <x v="4"/>
    <x v="1"/>
    <n v="0"/>
    <n v="0"/>
    <x v="0"/>
    <x v="1"/>
    <x v="0"/>
    <n v="0"/>
    <x v="8"/>
    <x v="1"/>
    <d v="1899-12-30T00:00:28"/>
    <d v="1899-12-30T00:00:28"/>
    <x v="0"/>
    <m/>
    <m/>
    <d v="1899-12-30T00:00:00"/>
    <d v="1899-12-30T00:28:52"/>
    <n v="5"/>
    <d v="1899-12-30T00:00:28"/>
    <n v="28.866666666672003"/>
    <x v="4"/>
    <x v="1"/>
  </r>
  <r>
    <x v="12"/>
    <s v="2024034331"/>
    <x v="0"/>
    <x v="676"/>
    <s v="E3174JJN"/>
    <d v="2024-12-12T00:00:00"/>
    <x v="1"/>
    <s v="3042"/>
    <x v="23"/>
    <s v="PA"/>
    <x v="16"/>
    <x v="0"/>
    <d v="2024-12-12T00:00:00"/>
    <d v="1899-12-30T10:47:54"/>
    <d v="2024-12-12T00:00:00"/>
    <d v="1899-12-30T10:48:23"/>
    <d v="2024-12-12T00:00:00"/>
    <d v="1899-12-30T11:15:22"/>
    <x v="0"/>
    <x v="0"/>
    <s v="1322314646"/>
    <s v="FBO"/>
    <d v="1899-12-30T00:27:28"/>
    <x v="2851"/>
    <d v="1899-12-30T00:00:29"/>
    <s v="Granel"/>
    <s v="E001"/>
    <x v="2"/>
    <d v="1899-12-30T00:27:28"/>
    <d v="1899-12-30T00:26:59"/>
    <x v="4"/>
    <x v="8"/>
    <x v="4"/>
    <x v="1"/>
    <n v="0"/>
    <n v="0"/>
    <x v="0"/>
    <x v="1"/>
    <x v="0"/>
    <n v="0"/>
    <x v="8"/>
    <x v="1"/>
    <d v="1899-12-30T00:00:29"/>
    <d v="1899-12-30T00:00:29"/>
    <x v="0"/>
    <m/>
    <m/>
    <d v="1899-12-30T00:00:00"/>
    <d v="1899-12-30T00:27:28"/>
    <n v="5"/>
    <d v="1899-12-30T00:00:29"/>
    <n v="27.466666666660835"/>
    <x v="4"/>
    <x v="1"/>
  </r>
  <r>
    <x v="12"/>
    <s v="2024034332"/>
    <x v="0"/>
    <x v="691"/>
    <s v="E8017MSC"/>
    <d v="2024-12-12T00:00:00"/>
    <x v="1"/>
    <s v="55"/>
    <x v="19"/>
    <s v="PA"/>
    <x v="14"/>
    <x v="0"/>
    <d v="2024-12-12T00:00:00"/>
    <d v="1899-12-30T10:50:19"/>
    <d v="2024-12-12T00:00:00"/>
    <d v="1899-12-30T10:50:47"/>
    <d v="2024-12-12T00:00:00"/>
    <d v="1899-12-30T11:27:21"/>
    <x v="0"/>
    <x v="0"/>
    <s v="1322314647"/>
    <s v="FBO"/>
    <d v="1899-12-30T00:37:02"/>
    <x v="2957"/>
    <d v="1899-12-30T00:00:28"/>
    <s v="Granel"/>
    <s v="E001"/>
    <x v="2"/>
    <d v="1899-12-30T00:37:02"/>
    <d v="1899-12-30T00:36:34"/>
    <x v="4"/>
    <x v="8"/>
    <x v="4"/>
    <x v="1"/>
    <n v="0"/>
    <n v="0"/>
    <x v="0"/>
    <x v="1"/>
    <x v="0"/>
    <n v="0"/>
    <x v="8"/>
    <x v="1"/>
    <d v="1899-12-30T00:00:28"/>
    <d v="1899-12-30T00:00:28"/>
    <x v="0"/>
    <m/>
    <m/>
    <d v="1899-12-30T00:00:00"/>
    <d v="1899-12-30T00:37:02"/>
    <n v="5"/>
    <d v="1899-12-30T00:00:28"/>
    <n v="37.03333333332958"/>
    <x v="4"/>
    <x v="1"/>
  </r>
  <r>
    <x v="12"/>
    <s v="2024034334"/>
    <x v="0"/>
    <x v="797"/>
    <s v="E6211LYC"/>
    <d v="2024-12-12T00:00:00"/>
    <x v="1"/>
    <s v="3042"/>
    <x v="23"/>
    <s v="PA"/>
    <x v="16"/>
    <x v="0"/>
    <d v="2024-12-12T00:00:00"/>
    <d v="1899-12-30T11:00:41"/>
    <d v="2024-12-12T00:00:00"/>
    <d v="1899-12-30T11:01:09"/>
    <d v="2024-12-12T00:00:00"/>
    <d v="1899-12-30T11:39:28"/>
    <x v="0"/>
    <x v="0"/>
    <s v="1322314648"/>
    <s v="EXW"/>
    <d v="1899-12-30T00:38:47"/>
    <x v="554"/>
    <d v="1899-12-30T00:00:28"/>
    <s v="Granel"/>
    <s v="E001"/>
    <x v="1"/>
    <d v="1899-12-30T00:38:47"/>
    <d v="1899-12-30T00:38:19"/>
    <x v="5"/>
    <x v="8"/>
    <x v="4"/>
    <x v="1"/>
    <n v="0"/>
    <n v="0"/>
    <x v="0"/>
    <x v="1"/>
    <x v="0"/>
    <n v="0"/>
    <x v="8"/>
    <x v="1"/>
    <d v="1899-12-30T00:00:28"/>
    <d v="1899-12-30T00:00:28"/>
    <x v="0"/>
    <m/>
    <m/>
    <d v="1899-12-30T00:00:00"/>
    <d v="1899-12-30T00:38:47"/>
    <n v="5"/>
    <d v="1899-12-30T00:00:28"/>
    <n v="38.783333333332735"/>
    <x v="4"/>
    <x v="1"/>
  </r>
  <r>
    <x v="12"/>
    <s v="2024034333"/>
    <x v="0"/>
    <x v="1346"/>
    <s v="E0616GDS"/>
    <d v="2024-12-12T00:00:00"/>
    <x v="1"/>
    <s v="55"/>
    <x v="19"/>
    <s v="PA"/>
    <x v="14"/>
    <x v="0"/>
    <d v="2024-12-12T00:00:00"/>
    <d v="1899-12-30T10:59:28"/>
    <d v="2024-12-12T00:00:00"/>
    <d v="1899-12-30T10:59:59"/>
    <d v="2024-12-12T00:00:00"/>
    <d v="1899-12-30T11:51:03"/>
    <x v="0"/>
    <x v="0"/>
    <s v="1322314649"/>
    <s v="FBO"/>
    <d v="1899-12-30T00:51:35"/>
    <x v="942"/>
    <d v="1899-12-30T00:00:31"/>
    <s v="Granel"/>
    <s v="E001"/>
    <x v="2"/>
    <d v="1899-12-30T00:51:35"/>
    <d v="1899-12-30T00:51:04"/>
    <x v="4"/>
    <x v="8"/>
    <x v="4"/>
    <x v="1"/>
    <n v="0"/>
    <n v="0"/>
    <x v="0"/>
    <x v="1"/>
    <x v="0"/>
    <n v="0"/>
    <x v="8"/>
    <x v="0"/>
    <d v="1899-12-30T00:00:31"/>
    <d v="1899-12-30T00:00:31"/>
    <x v="0"/>
    <m/>
    <m/>
    <d v="1899-12-30T00:00:00"/>
    <d v="1899-12-30T00:51:35"/>
    <n v="5"/>
    <d v="1899-12-30T00:00:31"/>
    <n v="51.58333333333433"/>
    <x v="4"/>
    <x v="0"/>
  </r>
  <r>
    <x v="12"/>
    <s v="2024034338"/>
    <x v="0"/>
    <x v="1326"/>
    <s v="EBN90GC"/>
    <d v="2024-12-12T00:00:00"/>
    <x v="1"/>
    <s v="2906"/>
    <x v="21"/>
    <s v="PA"/>
    <x v="2"/>
    <x v="0"/>
    <d v="2024-12-12T00:00:00"/>
    <d v="1899-12-30T11:29:21"/>
    <d v="2024-12-12T00:00:00"/>
    <d v="1899-12-30T11:29:50"/>
    <d v="2024-12-12T00:00:00"/>
    <d v="1899-12-30T11:58:47"/>
    <x v="0"/>
    <x v="0"/>
    <s v="1322314650"/>
    <s v="EXW"/>
    <d v="1899-12-30T00:29:26"/>
    <x v="1681"/>
    <d v="1899-12-30T00:00:29"/>
    <s v="Ensacado"/>
    <s v="E002"/>
    <x v="1"/>
    <d v="1899-12-30T00:29:26"/>
    <d v="1899-12-30T00:28:57"/>
    <x v="5"/>
    <x v="8"/>
    <x v="4"/>
    <x v="2"/>
    <n v="0"/>
    <n v="0"/>
    <x v="0"/>
    <x v="2"/>
    <x v="0"/>
    <n v="0"/>
    <x v="8"/>
    <x v="1"/>
    <d v="1899-12-30T00:00:29"/>
    <d v="1899-12-30T00:00:29"/>
    <x v="0"/>
    <m/>
    <m/>
    <d v="1899-12-30T00:00:00"/>
    <d v="1899-12-30T00:29:26"/>
    <n v="5"/>
    <d v="1899-12-30T00:00:29"/>
    <n v="29.433333333326395"/>
    <x v="4"/>
    <x v="1"/>
  </r>
  <r>
    <x v="12"/>
    <s v="2024034335"/>
    <x v="0"/>
    <x v="1347"/>
    <s v="E70ZZ59"/>
    <d v="2024-12-12T00:00:00"/>
    <x v="1"/>
    <s v="2906"/>
    <x v="21"/>
    <s v="PA"/>
    <x v="2"/>
    <x v="0"/>
    <d v="2024-12-12T00:00:00"/>
    <d v="1899-12-30T11:07:16"/>
    <d v="2024-12-12T00:00:00"/>
    <d v="1899-12-30T11:08:25"/>
    <d v="2024-12-12T00:00:00"/>
    <d v="1899-12-30T12:02:00"/>
    <x v="0"/>
    <x v="0"/>
    <s v="1322314651"/>
    <s v="EXW"/>
    <d v="1899-12-30T00:54:44"/>
    <x v="3533"/>
    <d v="1899-12-30T00:01:09"/>
    <s v="Ensacado"/>
    <s v="E002"/>
    <x v="1"/>
    <d v="1899-12-30T00:54:44"/>
    <d v="1899-12-30T00:53:35"/>
    <x v="5"/>
    <x v="8"/>
    <x v="4"/>
    <x v="2"/>
    <n v="0"/>
    <n v="0"/>
    <x v="0"/>
    <x v="2"/>
    <x v="0"/>
    <n v="0"/>
    <x v="8"/>
    <x v="0"/>
    <d v="1899-12-30T00:01:09"/>
    <d v="1899-12-30T00:01:09"/>
    <x v="0"/>
    <m/>
    <m/>
    <d v="1899-12-30T00:00:00"/>
    <d v="1899-12-30T00:54:44"/>
    <n v="5"/>
    <d v="1899-12-30T00:01:09"/>
    <n v="54.733333333334429"/>
    <x v="5"/>
    <x v="0"/>
  </r>
  <r>
    <x v="12"/>
    <s v="2024034337"/>
    <x v="0"/>
    <x v="789"/>
    <s v="E9252MPM"/>
    <d v="2024-12-12T00:00:00"/>
    <x v="1"/>
    <s v="55"/>
    <x v="19"/>
    <s v="PA"/>
    <x v="14"/>
    <x v="0"/>
    <d v="2024-12-12T00:00:00"/>
    <d v="1899-12-30T11:19:28"/>
    <d v="2024-12-12T00:00:00"/>
    <d v="1899-12-30T11:19:56"/>
    <d v="2024-12-12T00:00:00"/>
    <d v="1899-12-30T12:10:15"/>
    <x v="0"/>
    <x v="0"/>
    <s v="1322314652"/>
    <s v="EXW"/>
    <d v="1899-12-30T00:50:47"/>
    <x v="3534"/>
    <d v="1899-12-30T00:00:28"/>
    <s v="Granel"/>
    <s v="E001"/>
    <x v="1"/>
    <d v="1899-12-30T00:50:47"/>
    <d v="1899-12-30T00:50:19"/>
    <x v="5"/>
    <x v="8"/>
    <x v="4"/>
    <x v="1"/>
    <n v="0"/>
    <n v="0"/>
    <x v="0"/>
    <x v="1"/>
    <x v="0"/>
    <n v="0"/>
    <x v="8"/>
    <x v="0"/>
    <d v="1899-12-30T00:00:28"/>
    <d v="1899-12-30T00:00:28"/>
    <x v="0"/>
    <m/>
    <m/>
    <d v="1899-12-30T00:00:00"/>
    <d v="1899-12-30T00:50:47"/>
    <n v="5"/>
    <d v="1899-12-30T00:00:28"/>
    <n v="50.783333333342362"/>
    <x v="5"/>
    <x v="0"/>
  </r>
  <r>
    <x v="12"/>
    <s v="2024034340"/>
    <x v="0"/>
    <x v="802"/>
    <s v="E4426HTW"/>
    <d v="2024-12-12T00:00:00"/>
    <x v="1"/>
    <s v="55"/>
    <x v="19"/>
    <s v="PA"/>
    <x v="14"/>
    <x v="0"/>
    <d v="2024-12-12T00:00:00"/>
    <d v="1899-12-30T11:56:34"/>
    <d v="2024-12-12T00:00:00"/>
    <d v="1899-12-30T11:57:03"/>
    <d v="2024-12-12T00:00:00"/>
    <d v="1899-12-30T12:34:17"/>
    <x v="0"/>
    <x v="0"/>
    <s v="1322314653"/>
    <s v="FBO"/>
    <d v="1899-12-30T00:37:43"/>
    <x v="176"/>
    <d v="1899-12-30T00:00:29"/>
    <s v="Granel"/>
    <s v="E001"/>
    <x v="2"/>
    <d v="1899-12-30T00:37:43"/>
    <d v="1899-12-30T00:37:14"/>
    <x v="5"/>
    <x v="8"/>
    <x v="4"/>
    <x v="1"/>
    <n v="0"/>
    <n v="0"/>
    <x v="0"/>
    <x v="1"/>
    <x v="0"/>
    <n v="0"/>
    <x v="8"/>
    <x v="1"/>
    <d v="1899-12-30T00:00:29"/>
    <d v="1899-12-30T00:00:29"/>
    <x v="0"/>
    <m/>
    <m/>
    <d v="1899-12-30T00:00:00"/>
    <d v="1899-12-30T00:37:43"/>
    <n v="5"/>
    <d v="1899-12-30T00:00:29"/>
    <n v="37.71666666666723"/>
    <x v="5"/>
    <x v="1"/>
  </r>
  <r>
    <x v="12"/>
    <s v="2024034339"/>
    <x v="0"/>
    <x v="608"/>
    <s v="E2737GDG"/>
    <d v="2024-12-12T00:00:00"/>
    <x v="1"/>
    <s v="55"/>
    <x v="19"/>
    <s v="PA"/>
    <x v="14"/>
    <x v="0"/>
    <d v="2024-12-12T00:00:00"/>
    <d v="1899-12-30T11:33:37"/>
    <d v="2024-12-12T00:00:00"/>
    <d v="1899-12-30T11:34:05"/>
    <d v="2024-12-12T00:00:00"/>
    <d v="1899-12-30T12:36:48"/>
    <x v="0"/>
    <x v="0"/>
    <s v="1322314654"/>
    <s v="FBO"/>
    <d v="1899-12-30T01:03:11"/>
    <x v="65"/>
    <d v="1899-12-30T00:00:28"/>
    <s v="Granel"/>
    <s v="E001"/>
    <x v="2"/>
    <d v="1899-12-30T01:03:11"/>
    <d v="1899-12-30T01:02:43"/>
    <x v="5"/>
    <x v="8"/>
    <x v="4"/>
    <x v="1"/>
    <n v="0"/>
    <n v="0"/>
    <x v="0"/>
    <x v="1"/>
    <x v="0"/>
    <n v="0"/>
    <x v="8"/>
    <x v="0"/>
    <d v="1899-12-30T00:00:28"/>
    <d v="1899-12-30T00:00:28"/>
    <x v="0"/>
    <m/>
    <m/>
    <d v="1899-12-30T00:00:00"/>
    <d v="1899-12-30T01:03:11"/>
    <n v="5"/>
    <d v="1899-12-30T00:00:28"/>
    <n v="63.183333333340784"/>
    <x v="5"/>
    <x v="0"/>
  </r>
  <r>
    <x v="12"/>
    <s v="2024034346"/>
    <x v="0"/>
    <x v="819"/>
    <s v="E0678HZJ"/>
    <d v="2024-12-12T00:00:00"/>
    <x v="1"/>
    <s v="2906"/>
    <x v="21"/>
    <s v="PA"/>
    <x v="2"/>
    <x v="0"/>
    <d v="2024-12-12T00:00:00"/>
    <d v="1899-12-30T12:25:56"/>
    <d v="2024-12-12T00:00:00"/>
    <d v="1899-12-30T12:26:24"/>
    <d v="2024-12-12T00:00:00"/>
    <d v="1899-12-30T12:54:17"/>
    <x v="0"/>
    <x v="0"/>
    <s v="1322314655"/>
    <s v="FBO"/>
    <d v="1899-12-30T00:28:21"/>
    <x v="3535"/>
    <d v="1899-12-30T00:00:28"/>
    <s v="Ensacado"/>
    <s v="E002"/>
    <x v="2"/>
    <d v="1899-12-30T00:28:21"/>
    <d v="1899-12-30T00:27:53"/>
    <x v="6"/>
    <x v="8"/>
    <x v="4"/>
    <x v="2"/>
    <n v="0"/>
    <n v="0"/>
    <x v="0"/>
    <x v="2"/>
    <x v="0"/>
    <n v="0"/>
    <x v="8"/>
    <x v="1"/>
    <d v="1899-12-30T00:00:28"/>
    <d v="1899-12-30T00:00:28"/>
    <x v="0"/>
    <m/>
    <m/>
    <d v="1899-12-30T00:00:00"/>
    <d v="1899-12-30T00:28:21"/>
    <n v="5"/>
    <d v="1899-12-30T00:00:28"/>
    <n v="28.349999999999955"/>
    <x v="5"/>
    <x v="1"/>
  </r>
  <r>
    <x v="12"/>
    <s v="2024034342"/>
    <x v="0"/>
    <x v="1348"/>
    <s v="EBB55NU"/>
    <d v="2024-12-12T00:00:00"/>
    <x v="1"/>
    <s v="55"/>
    <x v="19"/>
    <s v="PA"/>
    <x v="14"/>
    <x v="0"/>
    <d v="2024-12-12T00:00:00"/>
    <d v="1899-12-30T12:16:04"/>
    <d v="2024-12-12T00:00:00"/>
    <d v="1899-12-30T12:16:33"/>
    <d v="2024-12-12T00:00:00"/>
    <d v="1899-12-30T13:00:08"/>
    <x v="0"/>
    <x v="0"/>
    <s v="1322314656"/>
    <s v="EXW"/>
    <d v="1899-12-30T00:44:04"/>
    <x v="890"/>
    <d v="1899-12-30T00:00:29"/>
    <s v="Granel"/>
    <s v="E001"/>
    <x v="1"/>
    <d v="1899-12-30T00:44:04"/>
    <d v="1899-12-30T00:43:35"/>
    <x v="6"/>
    <x v="8"/>
    <x v="4"/>
    <x v="1"/>
    <n v="0"/>
    <n v="0"/>
    <x v="0"/>
    <x v="1"/>
    <x v="0"/>
    <n v="0"/>
    <x v="8"/>
    <x v="1"/>
    <d v="1899-12-30T00:00:29"/>
    <d v="1899-12-30T00:00:29"/>
    <x v="0"/>
    <m/>
    <m/>
    <d v="1899-12-30T00:00:00"/>
    <d v="1899-12-30T00:44:04"/>
    <n v="5"/>
    <d v="1899-12-30T00:00:29"/>
    <n v="44.066666666664069"/>
    <x v="13"/>
    <x v="1"/>
  </r>
  <r>
    <x v="12"/>
    <s v="2024034347"/>
    <x v="0"/>
    <x v="708"/>
    <s v="E5452JTS"/>
    <d v="2024-12-12T00:00:00"/>
    <x v="1"/>
    <s v="55"/>
    <x v="19"/>
    <s v="PA"/>
    <x v="14"/>
    <x v="0"/>
    <d v="2024-12-12T00:00:00"/>
    <d v="1899-12-30T12:28:36"/>
    <d v="2024-12-12T00:00:00"/>
    <d v="1899-12-30T12:29:04"/>
    <d v="2024-12-12T00:00:00"/>
    <d v="1899-12-30T13:02:52"/>
    <x v="0"/>
    <x v="0"/>
    <s v="1322314657"/>
    <s v="FBO"/>
    <d v="1899-12-30T00:34:16"/>
    <x v="2571"/>
    <d v="1899-12-30T00:00:28"/>
    <s v="Granel"/>
    <s v="E001"/>
    <x v="2"/>
    <d v="1899-12-30T00:34:16"/>
    <d v="1899-12-30T00:33:48"/>
    <x v="6"/>
    <x v="8"/>
    <x v="4"/>
    <x v="1"/>
    <n v="0"/>
    <n v="0"/>
    <x v="0"/>
    <x v="1"/>
    <x v="0"/>
    <n v="0"/>
    <x v="8"/>
    <x v="1"/>
    <d v="1899-12-30T00:00:28"/>
    <d v="1899-12-30T00:00:28"/>
    <x v="0"/>
    <m/>
    <m/>
    <d v="1899-12-30T00:00:00"/>
    <d v="1899-12-30T00:34:16"/>
    <n v="5"/>
    <d v="1899-12-30T00:00:28"/>
    <n v="34.266666666671966"/>
    <x v="13"/>
    <x v="1"/>
  </r>
  <r>
    <x v="12"/>
    <s v="2024034341"/>
    <x v="0"/>
    <x v="808"/>
    <s v="E9059LCN"/>
    <d v="2024-12-12T00:00:00"/>
    <x v="1"/>
    <s v="2906"/>
    <x v="21"/>
    <s v="PA"/>
    <x v="2"/>
    <x v="0"/>
    <d v="2024-12-12T00:00:00"/>
    <d v="1899-12-30T12:03:12"/>
    <d v="2024-12-12T00:00:00"/>
    <d v="1899-12-30T12:03:40"/>
    <d v="2024-12-12T00:00:00"/>
    <d v="1899-12-30T13:05:12"/>
    <x v="0"/>
    <x v="0"/>
    <s v="1322314658"/>
    <s v="FBO"/>
    <d v="1899-12-30T01:02:00"/>
    <x v="3536"/>
    <d v="1899-12-30T00:00:28"/>
    <s v="Ensacado"/>
    <s v="E002"/>
    <x v="2"/>
    <d v="1899-12-30T01:02:00"/>
    <d v="1899-12-30T01:01:32"/>
    <x v="6"/>
    <x v="8"/>
    <x v="4"/>
    <x v="2"/>
    <n v="0"/>
    <n v="0"/>
    <x v="0"/>
    <x v="2"/>
    <x v="0"/>
    <n v="0"/>
    <x v="8"/>
    <x v="0"/>
    <d v="1899-12-30T00:00:28"/>
    <d v="1899-12-30T00:00:28"/>
    <x v="0"/>
    <m/>
    <m/>
    <d v="1899-12-30T00:00:00"/>
    <d v="1899-12-30T01:02:00"/>
    <n v="5"/>
    <d v="1899-12-30T00:00:28"/>
    <n v="62.000000000006331"/>
    <x v="13"/>
    <x v="0"/>
  </r>
  <r>
    <x v="12"/>
    <s v="2024034349"/>
    <x v="0"/>
    <x v="687"/>
    <s v="E4280KCL"/>
    <d v="2024-12-12T00:00:00"/>
    <x v="1"/>
    <s v="3043"/>
    <x v="55"/>
    <s v="PA"/>
    <x v="20"/>
    <x v="0"/>
    <d v="2024-12-12T00:00:00"/>
    <d v="1899-12-30T12:33:51"/>
    <d v="2024-12-12T00:00:00"/>
    <d v="1899-12-30T12:34:19"/>
    <d v="2024-12-12T00:00:00"/>
    <d v="1899-12-30T13:07:03"/>
    <x v="0"/>
    <x v="0"/>
    <s v="1322314659"/>
    <s v="FBO"/>
    <d v="1899-12-30T00:33:12"/>
    <x v="607"/>
    <d v="1899-12-30T00:00:28"/>
    <s v="Granel"/>
    <s v="E001"/>
    <x v="2"/>
    <d v="1899-12-30T00:33:12"/>
    <d v="1899-12-30T00:32:44"/>
    <x v="6"/>
    <x v="8"/>
    <x v="4"/>
    <x v="1"/>
    <n v="0"/>
    <n v="0"/>
    <x v="0"/>
    <x v="1"/>
    <x v="0"/>
    <n v="0"/>
    <x v="8"/>
    <x v="1"/>
    <d v="1899-12-30T00:00:28"/>
    <d v="1899-12-30T00:00:28"/>
    <x v="0"/>
    <m/>
    <m/>
    <d v="1899-12-30T00:00:00"/>
    <d v="1899-12-30T00:33:12"/>
    <n v="5"/>
    <d v="1899-12-30T00:00:28"/>
    <n v="33.200000000006305"/>
    <x v="13"/>
    <x v="1"/>
  </r>
  <r>
    <x v="12"/>
    <s v="2024034354"/>
    <x v="0"/>
    <x v="676"/>
    <s v="E3174JJN"/>
    <d v="2024-12-12T00:00:00"/>
    <x v="1"/>
    <s v="55"/>
    <x v="19"/>
    <s v="PA"/>
    <x v="14"/>
    <x v="0"/>
    <d v="2024-12-12T00:00:00"/>
    <d v="1899-12-30T12:52:48"/>
    <d v="2024-12-12T00:00:00"/>
    <d v="1899-12-30T12:53:19"/>
    <d v="2024-12-12T00:00:00"/>
    <d v="1899-12-30T13:15:52"/>
    <x v="0"/>
    <x v="0"/>
    <s v="1322314660"/>
    <s v="FBO"/>
    <d v="1899-12-30T00:23:04"/>
    <x v="2548"/>
    <d v="1899-12-30T00:00:31"/>
    <s v="Granel"/>
    <s v="E001"/>
    <x v="2"/>
    <d v="1899-12-30T00:23:04"/>
    <d v="1899-12-30T00:22:33"/>
    <x v="6"/>
    <x v="8"/>
    <x v="4"/>
    <x v="1"/>
    <n v="0"/>
    <n v="0"/>
    <x v="0"/>
    <x v="1"/>
    <x v="0"/>
    <n v="0"/>
    <x v="8"/>
    <x v="1"/>
    <d v="1899-12-30T00:00:31"/>
    <d v="1899-12-30T00:00:31"/>
    <x v="0"/>
    <m/>
    <m/>
    <d v="1899-12-30T00:00:00"/>
    <d v="1899-12-30T00:23:04"/>
    <n v="5"/>
    <d v="1899-12-30T00:00:31"/>
    <n v="23.06666666666894"/>
    <x v="13"/>
    <x v="1"/>
  </r>
  <r>
    <x v="12"/>
    <s v="2024034357"/>
    <x v="0"/>
    <x v="1322"/>
    <s v="EBJ37MR"/>
    <d v="2024-12-12T00:00:00"/>
    <x v="1"/>
    <s v="55"/>
    <x v="19"/>
    <s v="PA"/>
    <x v="14"/>
    <x v="0"/>
    <d v="2024-12-12T00:00:00"/>
    <d v="1899-12-30T12:57:13"/>
    <d v="2024-12-12T00:00:00"/>
    <d v="1899-12-30T12:57:42"/>
    <d v="2024-12-12T00:00:00"/>
    <d v="1899-12-30T13:29:51"/>
    <x v="0"/>
    <x v="0"/>
    <s v="1322314661"/>
    <s v="EXW"/>
    <d v="1899-12-30T00:32:38"/>
    <x v="2923"/>
    <d v="1899-12-30T00:00:29"/>
    <s v="Granel"/>
    <s v="E001"/>
    <x v="1"/>
    <d v="1899-12-30T00:32:38"/>
    <d v="1899-12-30T00:32:09"/>
    <x v="6"/>
    <x v="8"/>
    <x v="4"/>
    <x v="1"/>
    <n v="0"/>
    <n v="0"/>
    <x v="0"/>
    <x v="1"/>
    <x v="0"/>
    <n v="0"/>
    <x v="8"/>
    <x v="1"/>
    <d v="1899-12-30T00:00:29"/>
    <d v="1899-12-30T00:00:29"/>
    <x v="0"/>
    <m/>
    <m/>
    <d v="1899-12-30T00:00:00"/>
    <d v="1899-12-30T00:32:38"/>
    <n v="5"/>
    <d v="1899-12-30T00:00:29"/>
    <n v="32.633333333323137"/>
    <x v="13"/>
    <x v="1"/>
  </r>
  <r>
    <x v="12"/>
    <s v="2024034359"/>
    <x v="0"/>
    <x v="578"/>
    <s v="E0244LTR"/>
    <d v="2024-12-12T00:00:00"/>
    <x v="1"/>
    <s v="55"/>
    <x v="19"/>
    <s v="PA"/>
    <x v="14"/>
    <x v="0"/>
    <d v="2024-12-12T00:00:00"/>
    <d v="1899-12-30T12:59:03"/>
    <d v="2024-12-12T00:00:00"/>
    <d v="1899-12-30T12:59:31"/>
    <d v="2024-12-12T00:00:00"/>
    <d v="1899-12-30T13:38:46"/>
    <x v="0"/>
    <x v="0"/>
    <s v="1322314662"/>
    <s v="FBO"/>
    <d v="1899-12-30T00:39:43"/>
    <x v="696"/>
    <d v="1899-12-30T00:00:28"/>
    <s v="Granel"/>
    <s v="E001"/>
    <x v="2"/>
    <d v="1899-12-30T00:39:43"/>
    <d v="1899-12-30T00:39:15"/>
    <x v="6"/>
    <x v="8"/>
    <x v="4"/>
    <x v="1"/>
    <n v="0"/>
    <n v="0"/>
    <x v="0"/>
    <x v="1"/>
    <x v="0"/>
    <n v="0"/>
    <x v="8"/>
    <x v="1"/>
    <d v="1899-12-30T00:00:28"/>
    <d v="1899-12-30T00:00:28"/>
    <x v="0"/>
    <m/>
    <m/>
    <d v="1899-12-30T00:00:00"/>
    <d v="1899-12-30T00:39:43"/>
    <n v="5"/>
    <d v="1899-12-30T00:00:28"/>
    <n v="39.716666666668822"/>
    <x v="13"/>
    <x v="1"/>
  </r>
  <r>
    <x v="12"/>
    <s v="2024034352"/>
    <x v="0"/>
    <x v="1327"/>
    <s v="E51RS53"/>
    <d v="2024-12-12T00:00:00"/>
    <x v="1"/>
    <s v="2906"/>
    <x v="21"/>
    <s v="PA"/>
    <x v="2"/>
    <x v="0"/>
    <d v="2024-12-12T00:00:00"/>
    <d v="1899-12-30T12:40:11"/>
    <d v="2024-12-12T00:00:00"/>
    <d v="1899-12-30T12:40:41"/>
    <d v="2024-12-12T00:00:00"/>
    <d v="1899-12-30T13:46:03"/>
    <x v="0"/>
    <x v="0"/>
    <s v="1322314663"/>
    <s v="EXW"/>
    <d v="1899-12-30T01:05:52"/>
    <x v="3245"/>
    <d v="1899-12-30T00:00:30"/>
    <s v="Ensacado"/>
    <s v="E002"/>
    <x v="1"/>
    <d v="1899-12-30T01:05:52"/>
    <d v="1899-12-30T01:05:22"/>
    <x v="6"/>
    <x v="8"/>
    <x v="4"/>
    <x v="2"/>
    <n v="0"/>
    <n v="0"/>
    <x v="0"/>
    <x v="2"/>
    <x v="0"/>
    <n v="0"/>
    <x v="8"/>
    <x v="0"/>
    <d v="1899-12-30T00:00:30"/>
    <d v="1899-12-30T00:00:30"/>
    <x v="0"/>
    <m/>
    <m/>
    <d v="1899-12-30T00:00:00"/>
    <d v="1899-12-30T01:05:52"/>
    <n v="5"/>
    <d v="1899-12-30T00:00:30"/>
    <n v="65.866666666665552"/>
    <x v="13"/>
    <x v="0"/>
  </r>
  <r>
    <x v="12"/>
    <s v="2024034381"/>
    <x v="0"/>
    <x v="1333"/>
    <s v="EAD99MR"/>
    <d v="2024-12-12T00:00:00"/>
    <x v="1"/>
    <s v="55"/>
    <x v="19"/>
    <s v="PA"/>
    <x v="14"/>
    <x v="0"/>
    <d v="2024-12-12T00:00:00"/>
    <d v="1899-12-30T13:26:59"/>
    <d v="2024-12-12T00:00:00"/>
    <d v="1899-12-30T13:31:26"/>
    <d v="2024-12-12T00:00:00"/>
    <d v="1899-12-30T14:09:15"/>
    <x v="0"/>
    <x v="0"/>
    <s v="1322314664"/>
    <s v="EXW"/>
    <d v="1899-12-30T00:42:16"/>
    <x v="946"/>
    <d v="1899-12-30T00:04:27"/>
    <s v="Granel"/>
    <s v="E001"/>
    <x v="1"/>
    <d v="1899-12-30T00:42:16"/>
    <d v="1899-12-30T00:37:49"/>
    <x v="9"/>
    <x v="8"/>
    <x v="4"/>
    <x v="1"/>
    <n v="0"/>
    <n v="0"/>
    <x v="0"/>
    <x v="1"/>
    <x v="0"/>
    <n v="0"/>
    <x v="8"/>
    <x v="1"/>
    <d v="1899-12-30T00:04:27"/>
    <d v="1899-12-30T00:04:27"/>
    <x v="0"/>
    <m/>
    <m/>
    <d v="1899-12-30T00:00:00"/>
    <d v="1899-12-30T00:42:16"/>
    <n v="5"/>
    <d v="1899-12-30T00:04:27"/>
    <n v="42.266666666664108"/>
    <x v="8"/>
    <x v="1"/>
  </r>
  <r>
    <x v="12"/>
    <s v="2024034345"/>
    <x v="0"/>
    <x v="1349"/>
    <s v="EBL52XI"/>
    <d v="2024-12-12T00:00:00"/>
    <x v="1"/>
    <s v="2906"/>
    <x v="21"/>
    <s v="PA"/>
    <x v="2"/>
    <x v="0"/>
    <d v="2024-12-12T00:00:00"/>
    <d v="1899-12-30T12:24:11"/>
    <d v="2024-12-12T00:00:00"/>
    <d v="1899-12-30T12:26:28"/>
    <d v="2024-12-12T00:00:00"/>
    <d v="1899-12-30T14:10:11"/>
    <x v="0"/>
    <x v="0"/>
    <s v="1322314665"/>
    <s v="EXW"/>
    <d v="1899-12-30T01:46:00"/>
    <x v="3537"/>
    <d v="1899-12-30T00:02:17"/>
    <s v="Ensacado"/>
    <s v="E002"/>
    <x v="1"/>
    <d v="1899-12-30T01:46:00"/>
    <d v="1899-12-30T01:43:43"/>
    <x v="6"/>
    <x v="8"/>
    <x v="4"/>
    <x v="2"/>
    <n v="0"/>
    <n v="0"/>
    <x v="0"/>
    <x v="2"/>
    <x v="0"/>
    <n v="0"/>
    <x v="8"/>
    <x v="2"/>
    <d v="1899-12-30T00:02:17"/>
    <d v="1899-12-30T00:02:17"/>
    <x v="0"/>
    <m/>
    <m/>
    <d v="1899-12-30T00:00:00"/>
    <d v="1899-12-30T01:46:00"/>
    <n v="5"/>
    <d v="1899-12-30T00:02:17"/>
    <n v="105.99999999999834"/>
    <x v="8"/>
    <x v="0"/>
  </r>
  <r>
    <x v="12"/>
    <s v="2024034348"/>
    <x v="0"/>
    <x v="1329"/>
    <s v="E36TH00"/>
    <d v="2024-12-12T00:00:00"/>
    <x v="1"/>
    <s v="2906"/>
    <x v="21"/>
    <s v="PA"/>
    <x v="2"/>
    <x v="0"/>
    <d v="2024-12-12T00:00:00"/>
    <d v="1899-12-30T12:29:52"/>
    <d v="2024-12-12T00:00:00"/>
    <d v="1899-12-30T12:30:21"/>
    <d v="2024-12-12T00:00:00"/>
    <d v="1899-12-30T14:13:18"/>
    <x v="0"/>
    <x v="0"/>
    <s v="1322314666"/>
    <s v="EXW"/>
    <d v="1899-12-30T01:43:26"/>
    <x v="3538"/>
    <d v="1899-12-30T00:00:29"/>
    <s v="Ensacado"/>
    <s v="E002"/>
    <x v="1"/>
    <d v="1899-12-30T01:43:26"/>
    <d v="1899-12-30T01:42:57"/>
    <x v="6"/>
    <x v="8"/>
    <x v="4"/>
    <x v="2"/>
    <n v="0"/>
    <n v="0"/>
    <x v="0"/>
    <x v="2"/>
    <x v="0"/>
    <n v="0"/>
    <x v="8"/>
    <x v="2"/>
    <d v="1899-12-30T00:00:29"/>
    <d v="1899-12-30T00:00:29"/>
    <x v="0"/>
    <m/>
    <m/>
    <d v="1899-12-30T00:00:00"/>
    <d v="1899-12-30T01:43:26"/>
    <n v="5"/>
    <d v="1899-12-30T00:00:29"/>
    <n v="103.43333333332812"/>
    <x v="8"/>
    <x v="0"/>
  </r>
  <r>
    <x v="12"/>
    <s v="2024034373"/>
    <x v="0"/>
    <x v="688"/>
    <s v="E1219LWL"/>
    <d v="2024-12-12T00:00:00"/>
    <x v="1"/>
    <s v="3043"/>
    <x v="55"/>
    <s v="PA"/>
    <x v="20"/>
    <x v="0"/>
    <d v="2024-12-12T00:00:00"/>
    <d v="1899-12-30T13:20:17"/>
    <d v="2024-12-12T00:00:00"/>
    <d v="1899-12-30T13:20:45"/>
    <d v="2024-12-12T00:00:00"/>
    <d v="1899-12-30T14:18:07"/>
    <x v="0"/>
    <x v="0"/>
    <s v="1322314667"/>
    <s v="FBO"/>
    <d v="1899-12-30T00:57:50"/>
    <x v="3363"/>
    <d v="1899-12-30T00:00:28"/>
    <s v="Granel"/>
    <s v="E001"/>
    <x v="2"/>
    <d v="1899-12-30T00:57:50"/>
    <d v="1899-12-30T00:57:22"/>
    <x v="9"/>
    <x v="8"/>
    <x v="4"/>
    <x v="1"/>
    <n v="0"/>
    <n v="0"/>
    <x v="0"/>
    <x v="1"/>
    <x v="0"/>
    <n v="0"/>
    <x v="8"/>
    <x v="0"/>
    <d v="1899-12-30T00:00:28"/>
    <d v="1899-12-30T00:00:28"/>
    <x v="0"/>
    <m/>
    <m/>
    <d v="1899-12-30T00:00:00"/>
    <d v="1899-12-30T00:57:50"/>
    <n v="5"/>
    <d v="1899-12-30T00:00:28"/>
    <n v="57.833333333337627"/>
    <x v="8"/>
    <x v="0"/>
  </r>
  <r>
    <x v="12"/>
    <s v="2024034385"/>
    <x v="0"/>
    <x v="698"/>
    <s v="E1832JSR"/>
    <d v="2024-12-12T00:00:00"/>
    <x v="1"/>
    <s v="3218"/>
    <x v="56"/>
    <s v="PA"/>
    <x v="22"/>
    <x v="0"/>
    <d v="2024-12-12T00:00:00"/>
    <d v="1899-12-30T13:38:40"/>
    <d v="2024-12-12T00:00:00"/>
    <d v="1899-12-30T13:39:09"/>
    <d v="2024-12-12T00:00:00"/>
    <d v="1899-12-30T14:37:36"/>
    <x v="0"/>
    <x v="0"/>
    <s v="1322314668"/>
    <s v="FBO"/>
    <d v="1899-12-30T00:58:56"/>
    <x v="3539"/>
    <d v="1899-12-30T00:00:29"/>
    <s v="Granel"/>
    <s v="E001"/>
    <x v="2"/>
    <d v="1899-12-30T00:58:56"/>
    <d v="1899-12-30T00:58:27"/>
    <x v="9"/>
    <x v="8"/>
    <x v="4"/>
    <x v="1"/>
    <n v="0"/>
    <n v="0"/>
    <x v="0"/>
    <x v="1"/>
    <x v="0"/>
    <n v="0"/>
    <x v="8"/>
    <x v="0"/>
    <d v="1899-12-30T00:00:29"/>
    <d v="1899-12-30T00:00:29"/>
    <x v="0"/>
    <m/>
    <m/>
    <d v="1899-12-30T00:00:00"/>
    <d v="1899-12-30T00:58:56"/>
    <n v="5"/>
    <d v="1899-12-30T00:00:29"/>
    <n v="58.933333333324853"/>
    <x v="8"/>
    <x v="0"/>
  </r>
  <r>
    <x v="12"/>
    <s v="2024034369"/>
    <x v="0"/>
    <x v="649"/>
    <s v="E2863JGN"/>
    <d v="2024-12-12T00:00:00"/>
    <x v="1"/>
    <s v="3044"/>
    <x v="26"/>
    <s v="PA"/>
    <x v="22"/>
    <x v="0"/>
    <d v="2024-12-12T00:00:00"/>
    <d v="1899-12-30T13:12:42"/>
    <d v="2024-12-12T00:00:00"/>
    <d v="1899-12-30T13:13:12"/>
    <d v="2024-12-12T00:00:00"/>
    <d v="1899-12-30T15:29:33"/>
    <x v="0"/>
    <x v="0"/>
    <s v="1322314669"/>
    <s v="FBO"/>
    <d v="1899-12-30T02:16:51"/>
    <x v="3540"/>
    <d v="1899-12-30T00:00:30"/>
    <s v="Granel"/>
    <s v="E001"/>
    <x v="2"/>
    <d v="1899-12-30T02:16:51"/>
    <d v="1899-12-30T02:16:21"/>
    <x v="9"/>
    <x v="8"/>
    <x v="4"/>
    <x v="1"/>
    <n v="0"/>
    <n v="0"/>
    <x v="0"/>
    <x v="1"/>
    <x v="0"/>
    <n v="0"/>
    <x v="8"/>
    <x v="2"/>
    <d v="1899-12-30T00:00:30"/>
    <d v="1899-12-30T00:00:30"/>
    <x v="0"/>
    <m/>
    <m/>
    <d v="1899-12-30T00:00:00"/>
    <d v="1899-12-30T02:16:51"/>
    <n v="5"/>
    <d v="1899-12-30T00:00:30"/>
    <n v="136.84999999999675"/>
    <x v="6"/>
    <x v="0"/>
  </r>
  <r>
    <x v="12"/>
    <s v="2024034395"/>
    <x v="0"/>
    <x v="686"/>
    <s v="E9106MPM"/>
    <d v="2024-12-12T00:00:00"/>
    <x v="1"/>
    <s v="55"/>
    <x v="19"/>
    <s v="PA"/>
    <x v="14"/>
    <x v="0"/>
    <d v="2024-12-12T00:00:00"/>
    <d v="1899-12-30T15:03:39"/>
    <d v="2024-12-12T00:00:00"/>
    <d v="1899-12-30T15:04:08"/>
    <d v="2024-12-12T00:00:00"/>
    <d v="1899-12-30T15:30:09"/>
    <x v="0"/>
    <x v="0"/>
    <s v="1322314670"/>
    <s v="FBO"/>
    <d v="1899-12-30T00:26:30"/>
    <x v="496"/>
    <d v="1899-12-30T00:00:29"/>
    <s v="Granel"/>
    <s v="E001"/>
    <x v="2"/>
    <d v="1899-12-30T00:26:30"/>
    <d v="1899-12-30T00:26:01"/>
    <x v="14"/>
    <x v="8"/>
    <x v="4"/>
    <x v="1"/>
    <n v="0"/>
    <n v="0"/>
    <x v="0"/>
    <x v="1"/>
    <x v="0"/>
    <n v="0"/>
    <x v="8"/>
    <x v="1"/>
    <d v="1899-12-30T00:00:29"/>
    <d v="1899-12-30T00:00:29"/>
    <x v="0"/>
    <m/>
    <m/>
    <d v="1899-12-30T00:00:00"/>
    <d v="1899-12-30T00:26:30"/>
    <n v="5"/>
    <d v="1899-12-30T00:00:29"/>
    <n v="26.500000000003343"/>
    <x v="6"/>
    <x v="1"/>
  </r>
  <r>
    <x v="12"/>
    <s v="2024034382"/>
    <x v="0"/>
    <x v="1350"/>
    <s v="EAC69HG"/>
    <d v="2024-12-12T00:00:00"/>
    <x v="1"/>
    <s v="2906"/>
    <x v="21"/>
    <s v="PA"/>
    <x v="2"/>
    <x v="0"/>
    <d v="2024-12-12T00:00:00"/>
    <d v="1899-12-30T13:28:11"/>
    <d v="2024-12-12T00:00:00"/>
    <d v="1899-12-30T13:33:02"/>
    <d v="2024-12-12T00:00:00"/>
    <d v="1899-12-30T16:02:21"/>
    <x v="0"/>
    <x v="0"/>
    <s v="1322314671"/>
    <s v="EXW"/>
    <d v="1899-12-30T02:34:10"/>
    <x v="3541"/>
    <d v="1899-12-30T00:04:51"/>
    <s v="Ensacado"/>
    <s v="E002"/>
    <x v="1"/>
    <d v="1899-12-30T02:34:10"/>
    <d v="1899-12-30T02:29:19"/>
    <x v="9"/>
    <x v="8"/>
    <x v="4"/>
    <x v="2"/>
    <n v="0"/>
    <n v="0"/>
    <x v="0"/>
    <x v="2"/>
    <x v="0"/>
    <n v="0"/>
    <x v="8"/>
    <x v="2"/>
    <d v="1899-12-30T00:04:51"/>
    <d v="1899-12-30T00:04:51"/>
    <x v="0"/>
    <m/>
    <m/>
    <d v="1899-12-30T00:00:00"/>
    <d v="1899-12-30T02:34:10"/>
    <n v="5"/>
    <d v="1899-12-30T00:04:51"/>
    <n v="154.16666666665921"/>
    <x v="9"/>
    <x v="0"/>
  </r>
  <r>
    <x v="12"/>
    <s v="2024034384"/>
    <x v="0"/>
    <x v="1351"/>
    <s v="E8519KKY"/>
    <d v="2024-12-12T00:00:00"/>
    <x v="1"/>
    <s v="3320"/>
    <x v="20"/>
    <s v="PA"/>
    <x v="2"/>
    <x v="0"/>
    <d v="2024-12-12T00:00:00"/>
    <d v="1899-12-30T13:37:05"/>
    <d v="2024-12-12T00:00:00"/>
    <d v="1899-12-30T13:37:34"/>
    <d v="2024-12-12T00:00:00"/>
    <d v="1899-12-30T16:25:12"/>
    <x v="0"/>
    <x v="0"/>
    <s v="1322314672"/>
    <s v="EXW"/>
    <d v="1899-12-30T02:48:07"/>
    <x v="3542"/>
    <d v="1899-12-30T00:00:29"/>
    <s v="Ensacado"/>
    <s v="E002"/>
    <x v="1"/>
    <d v="1899-12-30T02:48:07"/>
    <d v="1899-12-30T02:47:38"/>
    <x v="9"/>
    <x v="8"/>
    <x v="4"/>
    <x v="2"/>
    <n v="0"/>
    <n v="0"/>
    <x v="0"/>
    <x v="2"/>
    <x v="0"/>
    <n v="0"/>
    <x v="8"/>
    <x v="2"/>
    <d v="1899-12-30T00:00:29"/>
    <d v="1899-12-30T00:00:29"/>
    <x v="0"/>
    <m/>
    <m/>
    <d v="1899-12-30T00:00:00"/>
    <d v="1899-12-30T02:48:07"/>
    <n v="5"/>
    <d v="1899-12-30T00:00:29"/>
    <n v="168.11666666667369"/>
    <x v="9"/>
    <x v="0"/>
  </r>
  <r>
    <x v="12"/>
    <s v="2024034386"/>
    <x v="0"/>
    <x v="807"/>
    <s v="E1437MRF"/>
    <d v="2024-12-12T00:00:00"/>
    <x v="1"/>
    <s v="2906"/>
    <x v="21"/>
    <s v="PA"/>
    <x v="2"/>
    <x v="0"/>
    <d v="2024-12-12T00:00:00"/>
    <d v="1899-12-30T13:55:46"/>
    <d v="2024-12-12T00:00:00"/>
    <d v="1899-12-30T13:56:15"/>
    <d v="2024-12-12T00:00:00"/>
    <d v="1899-12-30T16:41:56"/>
    <x v="0"/>
    <x v="0"/>
    <s v="1322314673"/>
    <s v="FBO"/>
    <d v="1899-12-30T02:46:10"/>
    <x v="3543"/>
    <d v="1899-12-30T00:00:29"/>
    <s v="Ensacado"/>
    <s v="E002"/>
    <x v="2"/>
    <d v="1899-12-30T02:46:10"/>
    <d v="1899-12-30T02:45:41"/>
    <x v="9"/>
    <x v="8"/>
    <x v="4"/>
    <x v="2"/>
    <n v="0"/>
    <n v="0"/>
    <x v="0"/>
    <x v="2"/>
    <x v="0"/>
    <n v="0"/>
    <x v="8"/>
    <x v="2"/>
    <d v="1899-12-30T00:00:29"/>
    <d v="1899-12-30T00:00:29"/>
    <x v="0"/>
    <m/>
    <m/>
    <d v="1899-12-30T00:00:00"/>
    <d v="1899-12-30T02:46:10"/>
    <n v="5"/>
    <d v="1899-12-30T00:00:29"/>
    <n v="166.16666666666893"/>
    <x v="9"/>
    <x v="0"/>
  </r>
  <r>
    <x v="12"/>
    <s v="2024034390"/>
    <x v="0"/>
    <x v="1352"/>
    <s v="EAB84ST"/>
    <d v="2024-12-12T00:00:00"/>
    <x v="1"/>
    <s v="2906"/>
    <x v="21"/>
    <s v="PA"/>
    <x v="2"/>
    <x v="0"/>
    <d v="2024-12-12T00:00:00"/>
    <d v="1899-12-30T14:31:04"/>
    <d v="2024-12-12T00:00:00"/>
    <d v="1899-12-30T14:33:07"/>
    <d v="2024-12-12T00:00:00"/>
    <d v="1899-12-30T16:53:01"/>
    <x v="0"/>
    <x v="0"/>
    <s v="1322314674"/>
    <s v="EXW"/>
    <d v="1899-12-30T02:21:57"/>
    <x v="3544"/>
    <d v="1899-12-30T00:02:03"/>
    <s v="Ensacado"/>
    <s v="E002"/>
    <x v="1"/>
    <d v="1899-12-30T02:21:57"/>
    <d v="1899-12-30T02:19:54"/>
    <x v="7"/>
    <x v="8"/>
    <x v="4"/>
    <x v="2"/>
    <n v="0"/>
    <n v="0"/>
    <x v="0"/>
    <x v="2"/>
    <x v="0"/>
    <n v="0"/>
    <x v="8"/>
    <x v="2"/>
    <d v="1899-12-30T00:02:03"/>
    <d v="1899-12-30T00:02:03"/>
    <x v="0"/>
    <m/>
    <m/>
    <d v="1899-12-30T00:00:00"/>
    <d v="1899-12-30T02:21:57"/>
    <n v="5"/>
    <d v="1899-12-30T00:02:03"/>
    <n v="141.95000000000155"/>
    <x v="9"/>
    <x v="0"/>
  </r>
  <r>
    <x v="12"/>
    <s v="2024034402"/>
    <x v="0"/>
    <x v="795"/>
    <s v="E6997LHG"/>
    <d v="2024-12-12T00:00:00"/>
    <x v="1"/>
    <s v="3044"/>
    <x v="26"/>
    <s v="PA"/>
    <x v="22"/>
    <x v="0"/>
    <d v="2024-12-12T00:00:00"/>
    <d v="1899-12-30T15:51:45"/>
    <d v="2024-12-12T00:00:00"/>
    <d v="1899-12-30T15:52:15"/>
    <d v="2024-12-12T00:00:00"/>
    <d v="1899-12-30T16:57:03"/>
    <x v="0"/>
    <x v="0"/>
    <s v="1322314675"/>
    <s v="FBO"/>
    <d v="1899-12-30T01:05:18"/>
    <x v="164"/>
    <d v="1899-12-30T00:00:30"/>
    <s v="Granel"/>
    <s v="E001"/>
    <x v="2"/>
    <d v="1899-12-30T01:05:18"/>
    <d v="1899-12-30T01:04:48"/>
    <x v="14"/>
    <x v="8"/>
    <x v="4"/>
    <x v="1"/>
    <n v="0"/>
    <n v="0"/>
    <x v="0"/>
    <x v="1"/>
    <x v="0"/>
    <n v="0"/>
    <x v="8"/>
    <x v="0"/>
    <d v="1899-12-30T00:00:30"/>
    <d v="1899-12-30T00:00:30"/>
    <x v="0"/>
    <m/>
    <m/>
    <d v="1899-12-30T00:00:00"/>
    <d v="1899-12-30T01:05:18"/>
    <n v="5"/>
    <d v="1899-12-30T00:00:30"/>
    <n v="65.299999999996942"/>
    <x v="9"/>
    <x v="0"/>
  </r>
  <r>
    <x v="12"/>
    <s v="2024034415"/>
    <x v="0"/>
    <x v="675"/>
    <s v="E0998LSS"/>
    <d v="2024-12-12T00:00:00"/>
    <x v="1"/>
    <s v="55"/>
    <x v="19"/>
    <s v="PA"/>
    <x v="14"/>
    <x v="0"/>
    <d v="2024-12-12T00:00:00"/>
    <d v="1899-12-30T16:46:34"/>
    <d v="2024-12-12T00:00:00"/>
    <d v="1899-12-30T16:47:03"/>
    <d v="2024-12-12T00:00:00"/>
    <d v="1899-12-30T17:11:49"/>
    <x v="0"/>
    <x v="0"/>
    <s v="1322314676"/>
    <s v="FBO"/>
    <d v="1899-12-30T00:25:15"/>
    <x v="2799"/>
    <d v="1899-12-30T00:00:29"/>
    <s v="Granel"/>
    <s v="E001"/>
    <x v="2"/>
    <d v="1899-12-30T00:25:15"/>
    <d v="1899-12-30T00:24:46"/>
    <x v="10"/>
    <x v="8"/>
    <x v="4"/>
    <x v="1"/>
    <n v="0"/>
    <n v="0"/>
    <x v="0"/>
    <x v="1"/>
    <x v="0"/>
    <n v="0"/>
    <x v="8"/>
    <x v="1"/>
    <d v="1899-12-30T00:00:29"/>
    <d v="1899-12-30T00:00:29"/>
    <x v="0"/>
    <m/>
    <m/>
    <d v="1899-12-30T00:00:00"/>
    <d v="1899-12-30T00:25:15"/>
    <n v="5"/>
    <d v="1899-12-30T00:00:29"/>
    <n v="25.249999999996913"/>
    <x v="10"/>
    <x v="1"/>
  </r>
  <r>
    <x v="12"/>
    <s v="2024034409"/>
    <x v="0"/>
    <x v="1341"/>
    <s v="EAR56GO"/>
    <d v="2024-12-12T00:00:00"/>
    <x v="1"/>
    <s v="55"/>
    <x v="19"/>
    <s v="PA"/>
    <x v="14"/>
    <x v="0"/>
    <d v="2024-12-12T00:00:00"/>
    <d v="1899-12-30T16:19:01"/>
    <d v="2024-12-12T00:00:00"/>
    <d v="1899-12-30T16:19:30"/>
    <d v="2024-12-12T00:00:00"/>
    <d v="1899-12-30T17:18:16"/>
    <x v="0"/>
    <x v="0"/>
    <s v="1322314677"/>
    <s v="EXW"/>
    <d v="1899-12-30T00:59:15"/>
    <x v="3545"/>
    <d v="1899-12-30T00:00:29"/>
    <s v="Granel"/>
    <s v="E001"/>
    <x v="1"/>
    <d v="1899-12-30T00:59:15"/>
    <d v="1899-12-30T00:58:46"/>
    <x v="10"/>
    <x v="8"/>
    <x v="4"/>
    <x v="1"/>
    <n v="0"/>
    <n v="0"/>
    <x v="0"/>
    <x v="1"/>
    <x v="0"/>
    <n v="0"/>
    <x v="8"/>
    <x v="0"/>
    <d v="1899-12-30T00:00:29"/>
    <d v="1899-12-30T00:00:29"/>
    <x v="0"/>
    <m/>
    <m/>
    <d v="1899-12-30T00:00:00"/>
    <d v="1899-12-30T00:59:15"/>
    <n v="5"/>
    <d v="1899-12-30T00:00:29"/>
    <n v="59.24999999999519"/>
    <x v="10"/>
    <x v="0"/>
  </r>
  <r>
    <x v="12"/>
    <s v="2024034406"/>
    <x v="0"/>
    <x v="811"/>
    <s v="E2376GDG"/>
    <d v="2024-12-12T00:00:00"/>
    <x v="1"/>
    <s v="3218"/>
    <x v="56"/>
    <s v="PA"/>
    <x v="22"/>
    <x v="0"/>
    <d v="2024-12-12T00:00:00"/>
    <d v="1899-12-30T16:07:10"/>
    <d v="2024-12-12T00:00:00"/>
    <d v="1899-12-30T16:07:39"/>
    <d v="2024-12-12T00:00:00"/>
    <d v="1899-12-30T17:41:24"/>
    <x v="0"/>
    <x v="0"/>
    <s v="1322314679"/>
    <s v="FBO"/>
    <d v="1899-12-30T01:34:14"/>
    <x v="3546"/>
    <d v="1899-12-30T00:00:29"/>
    <s v="Granel"/>
    <s v="E001"/>
    <x v="2"/>
    <d v="1899-12-30T01:34:14"/>
    <d v="1899-12-30T01:33:45"/>
    <x v="10"/>
    <x v="8"/>
    <x v="4"/>
    <x v="1"/>
    <n v="0"/>
    <n v="0"/>
    <x v="0"/>
    <x v="1"/>
    <x v="0"/>
    <n v="0"/>
    <x v="8"/>
    <x v="2"/>
    <d v="1899-12-30T00:00:29"/>
    <d v="1899-12-30T00:00:29"/>
    <x v="0"/>
    <m/>
    <m/>
    <d v="1899-12-30T00:00:00"/>
    <d v="1899-12-30T01:34:14"/>
    <n v="5"/>
    <d v="1899-12-30T00:00:29"/>
    <n v="94.233333333326371"/>
    <x v="10"/>
    <x v="0"/>
  </r>
  <r>
    <x v="12"/>
    <s v="2024034434"/>
    <x v="0"/>
    <x v="649"/>
    <s v="E2863JGN"/>
    <d v="2024-12-12T00:00:00"/>
    <x v="1"/>
    <s v="3042"/>
    <x v="23"/>
    <s v="PA"/>
    <x v="16"/>
    <x v="0"/>
    <d v="2024-12-12T00:00:00"/>
    <d v="1899-12-30T17:18:42"/>
    <d v="2024-12-12T00:00:00"/>
    <d v="1899-12-30T17:19:10"/>
    <d v="2024-12-12T00:00:00"/>
    <d v="1899-12-30T17:45:18"/>
    <x v="0"/>
    <x v="0"/>
    <s v="1322314680"/>
    <s v="FBO"/>
    <d v="1899-12-30T00:26:36"/>
    <x v="1324"/>
    <d v="1899-12-30T00:00:28"/>
    <s v="Granel"/>
    <s v="E001"/>
    <x v="2"/>
    <d v="1899-12-30T00:26:36"/>
    <d v="1899-12-30T00:26:08"/>
    <x v="8"/>
    <x v="8"/>
    <x v="4"/>
    <x v="1"/>
    <n v="0"/>
    <n v="0"/>
    <x v="0"/>
    <x v="1"/>
    <x v="0"/>
    <n v="0"/>
    <x v="8"/>
    <x v="1"/>
    <d v="1899-12-30T00:00:28"/>
    <d v="1899-12-30T00:00:28"/>
    <x v="0"/>
    <m/>
    <m/>
    <d v="1899-12-30T00:00:00"/>
    <d v="1899-12-30T00:26:36"/>
    <n v="5"/>
    <d v="1899-12-30T00:00:28"/>
    <n v="26.600000000011192"/>
    <x v="10"/>
    <x v="1"/>
  </r>
  <r>
    <x v="12"/>
    <s v="2024034435"/>
    <x v="0"/>
    <x v="608"/>
    <s v="E2737GDG"/>
    <d v="2024-12-12T00:00:00"/>
    <x v="1"/>
    <s v="55"/>
    <x v="19"/>
    <s v="PA"/>
    <x v="14"/>
    <x v="0"/>
    <d v="2024-12-12T00:00:00"/>
    <d v="1899-12-30T17:24:48"/>
    <d v="2024-12-12T00:00:00"/>
    <d v="1899-12-30T17:25:17"/>
    <d v="2024-12-12T00:00:00"/>
    <d v="1899-12-30T18:00:46"/>
    <x v="0"/>
    <x v="0"/>
    <s v="1322314681"/>
    <s v="FBO"/>
    <d v="1899-12-30T00:35:58"/>
    <x v="3547"/>
    <d v="1899-12-30T00:00:29"/>
    <s v="Granel"/>
    <s v="E001"/>
    <x v="2"/>
    <d v="1899-12-30T00:35:58"/>
    <d v="1899-12-30T00:35:29"/>
    <x v="8"/>
    <x v="8"/>
    <x v="4"/>
    <x v="1"/>
    <n v="0"/>
    <n v="0"/>
    <x v="0"/>
    <x v="1"/>
    <x v="0"/>
    <n v="0"/>
    <x v="8"/>
    <x v="1"/>
    <d v="1899-12-30T00:00:29"/>
    <d v="1899-12-30T00:00:29"/>
    <x v="0"/>
    <m/>
    <m/>
    <d v="1899-12-30T00:00:00"/>
    <d v="1899-12-30T00:35:58"/>
    <n v="5"/>
    <d v="1899-12-30T00:00:29"/>
    <n v="35.966666666664082"/>
    <x v="11"/>
    <x v="1"/>
  </r>
  <r>
    <x v="12"/>
    <s v="2024034403"/>
    <x v="0"/>
    <x v="683"/>
    <s v="E1202JHG"/>
    <d v="2024-12-12T00:00:00"/>
    <x v="1"/>
    <s v="3218"/>
    <x v="56"/>
    <s v="PA"/>
    <x v="22"/>
    <x v="0"/>
    <d v="2024-12-12T00:00:00"/>
    <d v="1899-12-30T16:00:03"/>
    <d v="2024-12-12T00:00:00"/>
    <d v="1899-12-30T16:00:33"/>
    <d v="2024-12-12T00:00:00"/>
    <d v="1899-12-30T18:15:56"/>
    <x v="0"/>
    <x v="0"/>
    <s v="1322314682"/>
    <s v="FBO"/>
    <d v="1899-12-30T02:15:53"/>
    <x v="3548"/>
    <d v="1899-12-30T00:00:30"/>
    <s v="Granel"/>
    <s v="E001"/>
    <x v="2"/>
    <d v="1899-12-30T02:15:53"/>
    <d v="1899-12-30T02:15:23"/>
    <x v="10"/>
    <x v="8"/>
    <x v="4"/>
    <x v="1"/>
    <n v="0"/>
    <n v="0"/>
    <x v="0"/>
    <x v="1"/>
    <x v="0"/>
    <n v="0"/>
    <x v="8"/>
    <x v="2"/>
    <d v="1899-12-30T00:00:30"/>
    <d v="1899-12-30T00:00:30"/>
    <x v="0"/>
    <m/>
    <m/>
    <d v="1899-12-30T00:00:00"/>
    <d v="1899-12-30T02:15:53"/>
    <n v="5"/>
    <d v="1899-12-30T00:00:30"/>
    <n v="135.88333333332488"/>
    <x v="11"/>
    <x v="0"/>
  </r>
  <r>
    <x v="12"/>
    <s v="2024034444"/>
    <x v="0"/>
    <x v="691"/>
    <s v="E8017MSC"/>
    <d v="2024-12-12T00:00:00"/>
    <x v="1"/>
    <s v="55"/>
    <x v="19"/>
    <s v="PA"/>
    <x v="14"/>
    <x v="0"/>
    <d v="2024-12-12T00:00:00"/>
    <d v="1899-12-30T17:56:55"/>
    <d v="2024-12-12T00:00:00"/>
    <d v="1899-12-30T17:57:23"/>
    <d v="2024-12-12T00:00:00"/>
    <d v="1899-12-30T18:21:24"/>
    <x v="0"/>
    <x v="0"/>
    <s v="1322314683"/>
    <s v="FBO"/>
    <d v="1899-12-30T00:24:29"/>
    <x v="1629"/>
    <d v="1899-12-30T00:00:28"/>
    <s v="Granel"/>
    <s v="E001"/>
    <x v="2"/>
    <d v="1899-12-30T00:24:29"/>
    <d v="1899-12-30T00:24:01"/>
    <x v="8"/>
    <x v="8"/>
    <x v="4"/>
    <x v="1"/>
    <n v="0"/>
    <n v="0"/>
    <x v="0"/>
    <x v="1"/>
    <x v="0"/>
    <n v="0"/>
    <x v="8"/>
    <x v="1"/>
    <d v="1899-12-30T00:00:28"/>
    <d v="1899-12-30T00:00:28"/>
    <x v="0"/>
    <m/>
    <m/>
    <d v="1899-12-30T00:00:00"/>
    <d v="1899-12-30T00:24:29"/>
    <n v="5"/>
    <d v="1899-12-30T00:00:28"/>
    <n v="24.483333333326343"/>
    <x v="11"/>
    <x v="1"/>
  </r>
  <r>
    <x v="12"/>
    <s v="2024034443"/>
    <x v="0"/>
    <x v="687"/>
    <s v="E4280KCL"/>
    <d v="2024-12-12T00:00:00"/>
    <x v="1"/>
    <s v="2853"/>
    <x v="57"/>
    <s v="PA"/>
    <x v="23"/>
    <x v="0"/>
    <d v="2024-12-12T00:00:00"/>
    <d v="1899-12-30T17:55:15"/>
    <d v="2024-12-12T00:00:00"/>
    <d v="1899-12-30T17:55:43"/>
    <d v="2024-12-12T00:00:00"/>
    <d v="1899-12-30T18:28:37"/>
    <x v="0"/>
    <x v="0"/>
    <s v="1322314684"/>
    <s v="FBO"/>
    <d v="1899-12-30T00:33:22"/>
    <x v="584"/>
    <d v="1899-12-30T00:00:28"/>
    <s v="Granel"/>
    <s v="E001"/>
    <x v="2"/>
    <d v="1899-12-30T00:33:22"/>
    <d v="1899-12-30T00:32:54"/>
    <x v="8"/>
    <x v="8"/>
    <x v="4"/>
    <x v="1"/>
    <n v="0"/>
    <n v="0"/>
    <x v="0"/>
    <x v="1"/>
    <x v="0"/>
    <n v="0"/>
    <x v="8"/>
    <x v="1"/>
    <d v="1899-12-30T00:00:28"/>
    <d v="1899-12-30T00:00:28"/>
    <x v="0"/>
    <m/>
    <m/>
    <d v="1899-12-30T00:00:00"/>
    <d v="1899-12-30T00:33:22"/>
    <n v="5"/>
    <d v="1899-12-30T00:00:28"/>
    <n v="33.366666666671989"/>
    <x v="11"/>
    <x v="1"/>
  </r>
  <r>
    <x v="12"/>
    <s v="2024034442"/>
    <x v="0"/>
    <x v="676"/>
    <s v="E3174JJN"/>
    <d v="2024-12-12T00:00:00"/>
    <x v="1"/>
    <s v="3043"/>
    <x v="55"/>
    <s v="PA"/>
    <x v="20"/>
    <x v="0"/>
    <d v="2024-12-12T00:00:00"/>
    <d v="1899-12-30T17:53:47"/>
    <d v="2024-12-12T00:00:00"/>
    <d v="1899-12-30T17:54:14"/>
    <d v="2024-12-12T00:00:00"/>
    <d v="1899-12-30T18:31:45"/>
    <x v="0"/>
    <x v="0"/>
    <s v="1322314685"/>
    <s v="FBO"/>
    <d v="1899-12-30T00:37:58"/>
    <x v="3365"/>
    <d v="1899-12-30T00:00:27"/>
    <s v="Granel"/>
    <s v="E001"/>
    <x v="2"/>
    <d v="1899-12-30T00:37:58"/>
    <d v="1899-12-30T00:37:31"/>
    <x v="8"/>
    <x v="8"/>
    <x v="4"/>
    <x v="1"/>
    <n v="0"/>
    <n v="0"/>
    <x v="0"/>
    <x v="1"/>
    <x v="0"/>
    <n v="0"/>
    <x v="8"/>
    <x v="1"/>
    <d v="1899-12-30T00:00:27"/>
    <d v="1899-12-30T00:00:27"/>
    <x v="0"/>
    <m/>
    <m/>
    <d v="1899-12-30T00:00:00"/>
    <d v="1899-12-30T00:37:58"/>
    <n v="5"/>
    <d v="1899-12-30T00:00:27"/>
    <n v="37.966666666665674"/>
    <x v="11"/>
    <x v="1"/>
  </r>
  <r>
    <x v="12"/>
    <s v="2024034439"/>
    <x v="0"/>
    <x v="802"/>
    <s v="E4426HTW"/>
    <d v="2024-12-12T00:00:00"/>
    <x v="1"/>
    <s v="3218"/>
    <x v="56"/>
    <s v="PA"/>
    <x v="22"/>
    <x v="0"/>
    <d v="2024-12-12T00:00:00"/>
    <d v="1899-12-30T17:41:04"/>
    <d v="2024-12-12T00:00:00"/>
    <d v="1899-12-30T17:41:32"/>
    <d v="2024-12-12T00:00:00"/>
    <d v="1899-12-30T18:55:21"/>
    <x v="0"/>
    <x v="0"/>
    <s v="1322314686"/>
    <s v="FBO"/>
    <d v="1899-12-30T01:14:17"/>
    <x v="3549"/>
    <d v="1899-12-30T00:00:28"/>
    <s v="Granel"/>
    <s v="E001"/>
    <x v="2"/>
    <d v="1899-12-30T01:14:17"/>
    <d v="1899-12-30T01:13:49"/>
    <x v="8"/>
    <x v="8"/>
    <x v="4"/>
    <x v="1"/>
    <n v="0"/>
    <n v="0"/>
    <x v="0"/>
    <x v="1"/>
    <x v="0"/>
    <n v="0"/>
    <x v="8"/>
    <x v="0"/>
    <d v="1899-12-30T00:00:28"/>
    <d v="1899-12-30T00:00:28"/>
    <x v="0"/>
    <m/>
    <m/>
    <d v="1899-12-30T00:00:00"/>
    <d v="1899-12-30T01:14:17"/>
    <n v="5"/>
    <d v="1899-12-30T00:00:28"/>
    <n v="74.283333333336046"/>
    <x v="11"/>
    <x v="0"/>
  </r>
  <r>
    <x v="12"/>
    <s v="2024034446"/>
    <x v="0"/>
    <x v="680"/>
    <s v="E2459GSW"/>
    <d v="2024-12-12T00:00:00"/>
    <x v="1"/>
    <s v="3044"/>
    <x v="26"/>
    <s v="PA"/>
    <x v="22"/>
    <x v="0"/>
    <d v="2024-12-12T00:00:00"/>
    <d v="1899-12-30T18:03:59"/>
    <d v="2024-12-12T00:00:00"/>
    <d v="1899-12-30T18:04:28"/>
    <d v="2024-12-12T00:00:00"/>
    <d v="1899-12-30T19:29:13"/>
    <x v="0"/>
    <x v="0"/>
    <s v="1322314687"/>
    <s v="FBO"/>
    <d v="1899-12-30T01:25:14"/>
    <x v="3550"/>
    <d v="1899-12-30T00:00:29"/>
    <s v="Granel"/>
    <s v="E001"/>
    <x v="2"/>
    <d v="1899-12-30T01:25:14"/>
    <d v="1899-12-30T01:24:45"/>
    <x v="11"/>
    <x v="8"/>
    <x v="4"/>
    <x v="1"/>
    <n v="0"/>
    <n v="0"/>
    <x v="0"/>
    <x v="1"/>
    <x v="0"/>
    <n v="0"/>
    <x v="8"/>
    <x v="0"/>
    <d v="1899-12-30T00:00:29"/>
    <d v="1899-12-30T00:00:29"/>
    <x v="0"/>
    <m/>
    <m/>
    <d v="1899-12-30T00:00:00"/>
    <d v="1899-12-30T01:25:14"/>
    <n v="5"/>
    <d v="1899-12-30T00:00:29"/>
    <n v="85.233333333340795"/>
    <x v="7"/>
    <x v="0"/>
  </r>
  <r>
    <x v="12"/>
    <s v="2024034429"/>
    <x v="0"/>
    <x v="1353"/>
    <s v="E73ZT66"/>
    <d v="2024-12-12T00:00:00"/>
    <x v="1"/>
    <s v="3320"/>
    <x v="20"/>
    <s v="PA"/>
    <x v="2"/>
    <x v="0"/>
    <d v="2024-12-12T00:00:00"/>
    <d v="1899-12-30T17:00:11"/>
    <d v="2024-12-12T00:00:00"/>
    <d v="1899-12-30T17:01:33"/>
    <d v="2024-12-12T00:00:00"/>
    <d v="1899-12-30T19:34:47"/>
    <x v="0"/>
    <x v="0"/>
    <s v="1322314688"/>
    <s v="EXW"/>
    <d v="1899-12-30T02:34:36"/>
    <x v="3551"/>
    <d v="1899-12-30T00:01:22"/>
    <s v="Ensacado"/>
    <s v="E002"/>
    <x v="1"/>
    <d v="1899-12-30T02:34:36"/>
    <d v="1899-12-30T02:33:14"/>
    <x v="8"/>
    <x v="8"/>
    <x v="4"/>
    <x v="2"/>
    <n v="0"/>
    <n v="0"/>
    <x v="0"/>
    <x v="2"/>
    <x v="0"/>
    <n v="0"/>
    <x v="8"/>
    <x v="2"/>
    <d v="1899-12-30T00:01:22"/>
    <d v="1899-12-30T00:01:22"/>
    <x v="0"/>
    <m/>
    <m/>
    <d v="1899-12-30T00:00:00"/>
    <d v="1899-12-30T02:34:36"/>
    <n v="5"/>
    <d v="1899-12-30T00:01:22"/>
    <n v="154.59999999999843"/>
    <x v="7"/>
    <x v="0"/>
  </r>
  <r>
    <x v="12"/>
    <s v="2024034449"/>
    <x v="0"/>
    <x v="678"/>
    <s v="E4570MKW"/>
    <d v="2024-12-12T00:00:00"/>
    <x v="1"/>
    <s v="3043"/>
    <x v="55"/>
    <s v="PA"/>
    <x v="20"/>
    <x v="0"/>
    <d v="2024-12-12T00:00:00"/>
    <d v="1899-12-30T18:52:11"/>
    <d v="2024-12-12T00:00:00"/>
    <d v="1899-12-30T18:52:40"/>
    <d v="2024-12-12T00:00:00"/>
    <d v="1899-12-30T19:38:02"/>
    <x v="0"/>
    <x v="0"/>
    <s v="1322314689"/>
    <s v="FBO"/>
    <d v="1899-12-30T00:45:51"/>
    <x v="2531"/>
    <d v="1899-12-30T00:00:29"/>
    <s v="Granel"/>
    <s v="E001"/>
    <x v="2"/>
    <d v="1899-12-30T00:45:51"/>
    <d v="1899-12-30T00:45:22"/>
    <x v="11"/>
    <x v="8"/>
    <x v="4"/>
    <x v="1"/>
    <n v="0"/>
    <n v="0"/>
    <x v="0"/>
    <x v="1"/>
    <x v="0"/>
    <n v="0"/>
    <x v="8"/>
    <x v="0"/>
    <d v="1899-12-30T00:00:29"/>
    <d v="1899-12-30T00:00:29"/>
    <x v="0"/>
    <m/>
    <m/>
    <d v="1899-12-30T00:00:00"/>
    <d v="1899-12-30T00:45:51"/>
    <n v="5"/>
    <d v="1899-12-30T00:00:29"/>
    <n v="45.849999999988782"/>
    <x v="7"/>
    <x v="0"/>
  </r>
  <r>
    <x v="12"/>
    <s v="2024034452"/>
    <x v="0"/>
    <x v="688"/>
    <s v="E1219LWL"/>
    <d v="2024-12-12T00:00:00"/>
    <x v="1"/>
    <s v="55"/>
    <x v="19"/>
    <s v="PA"/>
    <x v="14"/>
    <x v="0"/>
    <d v="2024-12-12T00:00:00"/>
    <d v="1899-12-30T19:42:48"/>
    <d v="2024-12-12T00:00:00"/>
    <d v="1899-12-30T19:43:16"/>
    <d v="2024-12-12T00:00:00"/>
    <d v="1899-12-30T20:06:06"/>
    <x v="0"/>
    <x v="0"/>
    <s v="1322314690"/>
    <s v="FBO"/>
    <d v="1899-12-30T00:23:18"/>
    <x v="1262"/>
    <d v="1899-12-30T00:00:28"/>
    <s v="Granel"/>
    <s v="E001"/>
    <x v="2"/>
    <d v="1899-12-30T00:23:18"/>
    <d v="1899-12-30T00:22:50"/>
    <x v="13"/>
    <x v="8"/>
    <x v="4"/>
    <x v="1"/>
    <n v="0"/>
    <n v="0"/>
    <x v="0"/>
    <x v="1"/>
    <x v="0"/>
    <n v="0"/>
    <x v="8"/>
    <x v="1"/>
    <d v="1899-12-30T00:00:28"/>
    <d v="1899-12-30T00:00:28"/>
    <x v="0"/>
    <m/>
    <m/>
    <d v="1899-12-30T00:00:00"/>
    <d v="1899-12-30T00:23:18"/>
    <n v="5"/>
    <d v="1899-12-30T00:00:28"/>
    <n v="23.299999999992131"/>
    <x v="14"/>
    <x v="1"/>
  </r>
  <r>
    <x v="12"/>
    <s v="2024034455"/>
    <x v="0"/>
    <x v="686"/>
    <s v="E9106MPM"/>
    <d v="2024-12-12T00:00:00"/>
    <x v="1"/>
    <s v="55"/>
    <x v="19"/>
    <s v="PA"/>
    <x v="14"/>
    <x v="0"/>
    <d v="2024-12-12T00:00:00"/>
    <d v="1899-12-30T20:16:39"/>
    <d v="2024-12-12T00:00:00"/>
    <d v="1899-12-30T20:17:08"/>
    <d v="2024-12-12T00:00:00"/>
    <d v="1899-12-30T20:38:21"/>
    <x v="0"/>
    <x v="0"/>
    <s v="1322314691"/>
    <s v="FBO"/>
    <d v="1899-12-30T00:21:42"/>
    <x v="3552"/>
    <d v="1899-12-30T00:00:29"/>
    <s v="Granel"/>
    <s v="E001"/>
    <x v="2"/>
    <d v="1899-12-30T00:21:42"/>
    <d v="1899-12-30T00:21:13"/>
    <x v="15"/>
    <x v="8"/>
    <x v="4"/>
    <x v="1"/>
    <n v="0"/>
    <n v="0"/>
    <x v="0"/>
    <x v="1"/>
    <x v="0"/>
    <n v="0"/>
    <x v="8"/>
    <x v="1"/>
    <d v="1899-12-30T00:00:29"/>
    <d v="1899-12-30T00:00:29"/>
    <x v="0"/>
    <m/>
    <m/>
    <d v="1899-12-30T00:00:00"/>
    <d v="1899-12-30T00:21:42"/>
    <n v="5"/>
    <d v="1899-12-30T00:00:29"/>
    <n v="21.700000000008028"/>
    <x v="14"/>
    <x v="1"/>
  </r>
  <r>
    <x v="12"/>
    <s v="2024034458"/>
    <x v="0"/>
    <x v="789"/>
    <s v="E9252MPM"/>
    <d v="2024-12-13T00:00:00"/>
    <x v="1"/>
    <s v="55"/>
    <x v="19"/>
    <s v="PA"/>
    <x v="14"/>
    <x v="0"/>
    <d v="2024-12-13T00:00:00"/>
    <d v="1899-12-30T06:04:22"/>
    <d v="2024-12-13T00:00:00"/>
    <d v="1899-12-30T06:04:51"/>
    <d v="2024-12-13T00:00:00"/>
    <d v="1899-12-30T06:27:17"/>
    <x v="0"/>
    <x v="0"/>
    <s v="1322314692"/>
    <s v="EXW"/>
    <d v="1899-12-30T00:22:55"/>
    <x v="1079"/>
    <d v="1899-12-30T00:00:29"/>
    <s v="Granel"/>
    <s v="E001"/>
    <x v="1"/>
    <d v="1899-12-30T00:22:55"/>
    <d v="1899-12-30T00:22:26"/>
    <x v="0"/>
    <x v="9"/>
    <x v="4"/>
    <x v="1"/>
    <n v="0"/>
    <n v="0"/>
    <x v="0"/>
    <x v="1"/>
    <x v="0"/>
    <n v="0"/>
    <x v="8"/>
    <x v="1"/>
    <d v="1899-12-30T00:00:29"/>
    <d v="1899-12-30T00:00:29"/>
    <x v="0"/>
    <m/>
    <m/>
    <d v="1899-12-30T00:00:00"/>
    <d v="1899-12-30T00:22:55"/>
    <n v="6"/>
    <d v="1899-12-30T00:00:29"/>
    <n v="22.916666666663961"/>
    <x v="12"/>
    <x v="1"/>
  </r>
  <r>
    <x v="12"/>
    <s v="2024034459"/>
    <x v="0"/>
    <x v="814"/>
    <s v="E3715LST"/>
    <d v="2024-12-13T00:00:00"/>
    <x v="1"/>
    <s v="55"/>
    <x v="19"/>
    <s v="PA"/>
    <x v="14"/>
    <x v="0"/>
    <d v="2024-12-13T00:00:00"/>
    <d v="1899-12-30T06:36:37"/>
    <d v="2024-12-13T00:00:00"/>
    <d v="1899-12-30T06:37:06"/>
    <d v="2024-12-13T00:00:00"/>
    <d v="1899-12-30T07:04:05"/>
    <x v="0"/>
    <x v="0"/>
    <s v="1322314693"/>
    <s v="FBO"/>
    <d v="1899-12-30T00:27:28"/>
    <x v="2851"/>
    <d v="1899-12-30T00:00:29"/>
    <s v="Granel"/>
    <s v="E001"/>
    <x v="2"/>
    <d v="1899-12-30T00:27:28"/>
    <d v="1899-12-30T00:26:59"/>
    <x v="0"/>
    <x v="9"/>
    <x v="4"/>
    <x v="1"/>
    <n v="0"/>
    <n v="0"/>
    <x v="0"/>
    <x v="1"/>
    <x v="0"/>
    <n v="0"/>
    <x v="8"/>
    <x v="1"/>
    <d v="1899-12-30T00:00:29"/>
    <d v="1899-12-30T00:00:29"/>
    <x v="0"/>
    <m/>
    <m/>
    <d v="1899-12-30T00:00:00"/>
    <d v="1899-12-30T00:27:28"/>
    <n v="6"/>
    <d v="1899-12-30T00:00:29"/>
    <n v="27.466666666660753"/>
    <x v="0"/>
    <x v="1"/>
  </r>
  <r>
    <x v="12"/>
    <s v="2024034467"/>
    <x v="0"/>
    <x v="791"/>
    <s v="E2070JJZ"/>
    <d v="2024-12-13T00:00:00"/>
    <x v="1"/>
    <s v="55"/>
    <x v="19"/>
    <s v="PA"/>
    <x v="14"/>
    <x v="0"/>
    <d v="2024-12-13T00:00:00"/>
    <d v="1899-12-30T07:30:43"/>
    <d v="2024-12-13T00:00:00"/>
    <d v="1899-12-30T07:31:12"/>
    <d v="2024-12-13T00:00:00"/>
    <d v="1899-12-30T07:51:40"/>
    <x v="0"/>
    <x v="0"/>
    <s v="1322314694"/>
    <s v="FBO"/>
    <d v="1899-12-30T00:20:57"/>
    <x v="2540"/>
    <d v="1899-12-30T00:00:29"/>
    <s v="Granel"/>
    <s v="E001"/>
    <x v="2"/>
    <d v="1899-12-30T00:20:57"/>
    <d v="1899-12-30T00:20:28"/>
    <x v="1"/>
    <x v="9"/>
    <x v="4"/>
    <x v="1"/>
    <n v="0"/>
    <n v="0"/>
    <x v="0"/>
    <x v="1"/>
    <x v="0"/>
    <n v="0"/>
    <x v="8"/>
    <x v="1"/>
    <d v="1899-12-30T00:00:29"/>
    <d v="1899-12-30T00:00:29"/>
    <x v="0"/>
    <m/>
    <m/>
    <d v="1899-12-30T00:00:00"/>
    <d v="1899-12-30T00:20:57"/>
    <n v="6"/>
    <d v="1899-12-30T00:00:29"/>
    <n v="20.949999999998397"/>
    <x v="0"/>
    <x v="1"/>
  </r>
  <r>
    <x v="12"/>
    <s v="2024034471"/>
    <x v="0"/>
    <x v="1350"/>
    <s v="EAC69HG"/>
    <d v="2024-12-13T00:00:00"/>
    <x v="1"/>
    <s v="2906"/>
    <x v="21"/>
    <s v="PA"/>
    <x v="2"/>
    <x v="0"/>
    <d v="2024-12-13T00:00:00"/>
    <d v="1899-12-30T08:00:56"/>
    <d v="2024-12-13T00:00:00"/>
    <d v="1899-12-30T08:04:13"/>
    <d v="2024-12-13T00:00:00"/>
    <d v="1899-12-30T08:39:01"/>
    <x v="0"/>
    <x v="0"/>
    <s v="1322314696"/>
    <s v="EXW"/>
    <d v="1899-12-30T00:38:05"/>
    <x v="2689"/>
    <d v="1899-12-30T00:03:17"/>
    <s v="Ensacado"/>
    <s v="E002"/>
    <x v="1"/>
    <d v="1899-12-30T00:38:05"/>
    <d v="1899-12-30T00:34:48"/>
    <x v="2"/>
    <x v="9"/>
    <x v="4"/>
    <x v="2"/>
    <n v="0"/>
    <n v="0"/>
    <x v="0"/>
    <x v="2"/>
    <x v="0"/>
    <n v="0"/>
    <x v="8"/>
    <x v="1"/>
    <d v="1899-12-30T00:03:17"/>
    <d v="1899-12-30T00:03:17"/>
    <x v="0"/>
    <m/>
    <m/>
    <d v="1899-12-30T00:00:00"/>
    <d v="1899-12-30T00:38:05"/>
    <n v="6"/>
    <d v="1899-12-30T00:03:17"/>
    <n v="38.08333333333438"/>
    <x v="1"/>
    <x v="1"/>
  </r>
  <r>
    <x v="12"/>
    <s v="2024034463"/>
    <x v="0"/>
    <x v="1346"/>
    <s v="E0616GDS"/>
    <d v="2024-12-13T00:00:00"/>
    <x v="1"/>
    <s v="3043"/>
    <x v="55"/>
    <s v="PA"/>
    <x v="20"/>
    <x v="0"/>
    <d v="2024-12-13T00:00:00"/>
    <d v="1899-12-30T07:10:17"/>
    <d v="2024-12-13T00:00:00"/>
    <d v="1899-12-30T07:10:47"/>
    <d v="2024-12-13T00:00:00"/>
    <d v="1899-12-30T08:53:24"/>
    <x v="0"/>
    <x v="0"/>
    <s v="1322314697"/>
    <s v="FBO"/>
    <d v="1899-12-30T01:43:07"/>
    <x v="3553"/>
    <d v="1899-12-30T00:00:30"/>
    <s v="Granel"/>
    <s v="E001"/>
    <x v="2"/>
    <d v="1899-12-30T01:43:07"/>
    <d v="1899-12-30T01:42:37"/>
    <x v="1"/>
    <x v="9"/>
    <x v="4"/>
    <x v="1"/>
    <n v="0"/>
    <n v="0"/>
    <x v="0"/>
    <x v="1"/>
    <x v="0"/>
    <n v="0"/>
    <x v="8"/>
    <x v="2"/>
    <d v="1899-12-30T00:00:30"/>
    <d v="1899-12-30T00:00:30"/>
    <x v="0"/>
    <m/>
    <m/>
    <d v="1899-12-30T00:00:00"/>
    <d v="1899-12-30T01:43:07"/>
    <n v="6"/>
    <d v="1899-12-30T00:00:30"/>
    <n v="103.11666666667202"/>
    <x v="1"/>
    <x v="0"/>
  </r>
  <r>
    <x v="12"/>
    <s v="2024034472"/>
    <x v="0"/>
    <x v="1354"/>
    <s v="E30ZT50"/>
    <d v="2024-12-13T00:00:00"/>
    <x v="1"/>
    <s v="2906"/>
    <x v="21"/>
    <s v="PA"/>
    <x v="2"/>
    <x v="0"/>
    <d v="2024-12-13T00:00:00"/>
    <d v="1899-12-30T08:01:44"/>
    <d v="2024-12-13T00:00:00"/>
    <d v="1899-12-30T08:06:50"/>
    <d v="2024-12-13T00:00:00"/>
    <d v="1899-12-30T08:59:24"/>
    <x v="0"/>
    <x v="0"/>
    <s v="1322314698"/>
    <s v="EXW"/>
    <d v="1899-12-30T00:57:40"/>
    <x v="3554"/>
    <d v="1899-12-30T00:05:06"/>
    <s v="Ensacado"/>
    <s v="E002"/>
    <x v="1"/>
    <d v="1899-12-30T00:57:40"/>
    <d v="1899-12-30T00:52:34"/>
    <x v="2"/>
    <x v="9"/>
    <x v="4"/>
    <x v="2"/>
    <n v="0"/>
    <n v="0"/>
    <x v="0"/>
    <x v="2"/>
    <x v="0"/>
    <n v="0"/>
    <x v="8"/>
    <x v="0"/>
    <d v="1899-12-30T00:05:06"/>
    <d v="1899-12-30T00:05:06"/>
    <x v="0"/>
    <m/>
    <m/>
    <d v="1899-12-30T00:00:00"/>
    <d v="1899-12-30T00:57:40"/>
    <n v="6"/>
    <d v="1899-12-30T00:05:06"/>
    <n v="57.666666666657562"/>
    <x v="1"/>
    <x v="0"/>
  </r>
  <r>
    <x v="12"/>
    <s v="2024034485"/>
    <x v="0"/>
    <x v="578"/>
    <s v="E0244LTR"/>
    <d v="2024-12-13T00:00:00"/>
    <x v="1"/>
    <s v="3042"/>
    <x v="23"/>
    <s v="PA"/>
    <x v="16"/>
    <x v="0"/>
    <d v="2024-12-13T00:00:00"/>
    <d v="1899-12-30T08:35:50"/>
    <d v="2024-12-13T00:00:00"/>
    <d v="1899-12-30T08:36:20"/>
    <d v="2024-12-13T00:00:00"/>
    <d v="1899-12-30T09:07:25"/>
    <x v="0"/>
    <x v="0"/>
    <s v="1322314699"/>
    <s v="FBO"/>
    <d v="1899-12-30T00:31:35"/>
    <x v="3204"/>
    <d v="1899-12-30T00:00:30"/>
    <s v="Granel"/>
    <s v="E001"/>
    <x v="2"/>
    <d v="1899-12-30T00:31:35"/>
    <d v="1899-12-30T00:31:05"/>
    <x v="2"/>
    <x v="9"/>
    <x v="4"/>
    <x v="1"/>
    <n v="0"/>
    <n v="0"/>
    <x v="0"/>
    <x v="1"/>
    <x v="0"/>
    <n v="0"/>
    <x v="8"/>
    <x v="1"/>
    <d v="1899-12-30T00:00:30"/>
    <d v="1899-12-30T00:00:30"/>
    <x v="0"/>
    <m/>
    <m/>
    <d v="1899-12-30T00:00:00"/>
    <d v="1899-12-30T00:31:35"/>
    <n v="6"/>
    <d v="1899-12-30T00:00:30"/>
    <n v="31.583333333332806"/>
    <x v="2"/>
    <x v="1"/>
  </r>
  <r>
    <x v="12"/>
    <s v="2024034487"/>
    <x v="0"/>
    <x v="677"/>
    <s v="E5872HZF"/>
    <d v="2024-12-13T00:00:00"/>
    <x v="1"/>
    <s v="55"/>
    <x v="19"/>
    <s v="PA"/>
    <x v="14"/>
    <x v="0"/>
    <d v="2024-12-13T00:00:00"/>
    <d v="1899-12-30T08:48:00"/>
    <d v="2024-12-13T00:00:00"/>
    <d v="1899-12-30T08:48:30"/>
    <d v="2024-12-13T00:00:00"/>
    <d v="1899-12-30T09:13:09"/>
    <x v="0"/>
    <x v="0"/>
    <s v="1322314700"/>
    <s v="FBO"/>
    <d v="1899-12-30T00:25:09"/>
    <x v="28"/>
    <d v="1899-12-30T00:00:30"/>
    <s v="Granel"/>
    <s v="E001"/>
    <x v="2"/>
    <d v="1899-12-30T00:25:09"/>
    <d v="1899-12-30T00:24:39"/>
    <x v="2"/>
    <x v="9"/>
    <x v="4"/>
    <x v="1"/>
    <n v="0"/>
    <n v="0"/>
    <x v="0"/>
    <x v="1"/>
    <x v="0"/>
    <n v="0"/>
    <x v="8"/>
    <x v="1"/>
    <d v="1899-12-30T00:00:30"/>
    <d v="1899-12-30T00:00:30"/>
    <x v="0"/>
    <m/>
    <m/>
    <d v="1899-12-30T00:00:00"/>
    <d v="1899-12-30T00:25:09"/>
    <n v="6"/>
    <d v="1899-12-30T00:00:30"/>
    <n v="25.149999999988744"/>
    <x v="2"/>
    <x v="1"/>
  </r>
  <r>
    <x v="12"/>
    <s v="2024034474"/>
    <x v="0"/>
    <x v="1355"/>
    <s v="EAS68PH"/>
    <d v="2024-12-13T00:00:00"/>
    <x v="1"/>
    <s v="2906"/>
    <x v="21"/>
    <s v="PA"/>
    <x v="2"/>
    <x v="0"/>
    <d v="2024-12-13T00:00:00"/>
    <d v="1899-12-30T08:02:53"/>
    <d v="2024-12-13T00:00:00"/>
    <d v="1899-12-30T08:08:08"/>
    <d v="2024-12-13T00:00:00"/>
    <d v="1899-12-30T09:46:37"/>
    <x v="0"/>
    <x v="0"/>
    <s v="1322314701"/>
    <s v="EXW"/>
    <d v="1899-12-30T01:43:44"/>
    <x v="3555"/>
    <d v="1899-12-30T00:05:15"/>
    <s v="Ensacado"/>
    <s v="E002"/>
    <x v="1"/>
    <d v="1899-12-30T01:43:44"/>
    <d v="1899-12-30T01:38:29"/>
    <x v="2"/>
    <x v="9"/>
    <x v="4"/>
    <x v="2"/>
    <n v="0"/>
    <n v="0"/>
    <x v="0"/>
    <x v="2"/>
    <x v="0"/>
    <n v="0"/>
    <x v="8"/>
    <x v="2"/>
    <d v="1899-12-30T00:05:15"/>
    <d v="1899-12-30T00:05:15"/>
    <x v="0"/>
    <m/>
    <m/>
    <d v="1899-12-30T00:00:00"/>
    <d v="1899-12-30T01:43:44"/>
    <n v="6"/>
    <d v="1899-12-30T00:05:15"/>
    <n v="103.73333333333761"/>
    <x v="2"/>
    <x v="0"/>
  </r>
  <r>
    <x v="12"/>
    <s v="2024034489"/>
    <x v="0"/>
    <x v="1356"/>
    <s v="E1585MFK"/>
    <d v="2024-12-13T00:00:00"/>
    <x v="1"/>
    <s v="2906"/>
    <x v="21"/>
    <s v="PA"/>
    <x v="2"/>
    <x v="0"/>
    <d v="2024-12-13T00:00:00"/>
    <d v="1899-12-30T08:59:00"/>
    <d v="2024-12-13T00:00:00"/>
    <d v="1899-12-30T09:02:16"/>
    <d v="2024-12-13T00:00:00"/>
    <d v="1899-12-30T10:16:17"/>
    <x v="0"/>
    <x v="0"/>
    <s v="1322314702"/>
    <s v="EXW"/>
    <d v="1899-12-30T01:17:17"/>
    <x v="3102"/>
    <d v="1899-12-30T00:03:16"/>
    <s v="Ensacado"/>
    <s v="E002"/>
    <x v="1"/>
    <d v="1899-12-30T01:17:17"/>
    <d v="1899-12-30T01:14:01"/>
    <x v="2"/>
    <x v="9"/>
    <x v="4"/>
    <x v="2"/>
    <n v="0"/>
    <n v="0"/>
    <x v="0"/>
    <x v="2"/>
    <x v="0"/>
    <n v="0"/>
    <x v="8"/>
    <x v="0"/>
    <d v="1899-12-30T00:03:16"/>
    <d v="1899-12-30T00:03:16"/>
    <x v="0"/>
    <m/>
    <m/>
    <d v="1899-12-30T00:00:00"/>
    <d v="1899-12-30T01:17:17"/>
    <n v="6"/>
    <d v="1899-12-30T00:03:16"/>
    <n v="77.283333333331242"/>
    <x v="3"/>
    <x v="0"/>
  </r>
  <r>
    <x v="12"/>
    <s v="2024034490"/>
    <x v="0"/>
    <x v="1327"/>
    <s v="E51RS53"/>
    <d v="2024-12-13T00:00:00"/>
    <x v="1"/>
    <s v="2906"/>
    <x v="21"/>
    <s v="PA"/>
    <x v="2"/>
    <x v="0"/>
    <d v="2024-12-13T00:00:00"/>
    <d v="1899-12-30T09:03:53"/>
    <d v="2024-12-13T00:00:00"/>
    <d v="1899-12-30T09:04:24"/>
    <d v="2024-12-13T00:00:00"/>
    <d v="1899-12-30T10:21:54"/>
    <x v="0"/>
    <x v="0"/>
    <s v="1322314703"/>
    <s v="EXW"/>
    <d v="1899-12-30T01:18:01"/>
    <x v="3556"/>
    <d v="1899-12-30T00:00:31"/>
    <s v="Ensacado"/>
    <s v="E002"/>
    <x v="1"/>
    <d v="1899-12-30T01:18:01"/>
    <d v="1899-12-30T01:17:30"/>
    <x v="3"/>
    <x v="9"/>
    <x v="4"/>
    <x v="2"/>
    <n v="0"/>
    <n v="0"/>
    <x v="0"/>
    <x v="2"/>
    <x v="0"/>
    <n v="0"/>
    <x v="8"/>
    <x v="0"/>
    <d v="1899-12-30T00:00:31"/>
    <d v="1899-12-30T00:00:31"/>
    <x v="0"/>
    <m/>
    <m/>
    <d v="1899-12-30T00:00:00"/>
    <d v="1899-12-30T01:18:01"/>
    <n v="6"/>
    <d v="1899-12-30T00:00:31"/>
    <n v="78.016666666665614"/>
    <x v="3"/>
    <x v="0"/>
  </r>
  <r>
    <x v="12"/>
    <s v="2024034470"/>
    <x v="0"/>
    <x v="698"/>
    <s v="E1832JSR"/>
    <d v="2024-12-13T00:00:00"/>
    <x v="1"/>
    <s v="3044"/>
    <x v="26"/>
    <s v="PA"/>
    <x v="22"/>
    <x v="0"/>
    <d v="2024-12-13T00:00:00"/>
    <d v="1899-12-30T07:57:46"/>
    <d v="2024-12-13T00:00:00"/>
    <d v="1899-12-30T07:58:16"/>
    <d v="2024-12-13T00:00:00"/>
    <d v="1899-12-30T10:35:24"/>
    <x v="0"/>
    <x v="0"/>
    <s v="1322314704"/>
    <s v="FBO"/>
    <d v="1899-12-30T02:37:38"/>
    <x v="3557"/>
    <d v="1899-12-30T00:00:30"/>
    <s v="Granel"/>
    <s v="E001"/>
    <x v="2"/>
    <d v="1899-12-30T02:37:38"/>
    <d v="1899-12-30T02:37:08"/>
    <x v="1"/>
    <x v="9"/>
    <x v="4"/>
    <x v="1"/>
    <n v="0"/>
    <n v="0"/>
    <x v="0"/>
    <x v="1"/>
    <x v="0"/>
    <n v="0"/>
    <x v="8"/>
    <x v="2"/>
    <d v="1899-12-30T00:00:30"/>
    <d v="1899-12-30T00:00:30"/>
    <x v="0"/>
    <m/>
    <m/>
    <d v="1899-12-30T00:00:00"/>
    <d v="1899-12-30T02:37:38"/>
    <n v="6"/>
    <d v="1899-12-30T00:00:30"/>
    <n v="157.63333333332957"/>
    <x v="3"/>
    <x v="0"/>
  </r>
  <r>
    <x v="12"/>
    <s v="2024034503"/>
    <x v="0"/>
    <x v="796"/>
    <s v="E0646MPP"/>
    <d v="2024-12-13T00:00:00"/>
    <x v="1"/>
    <s v="2906"/>
    <x v="21"/>
    <s v="PA"/>
    <x v="2"/>
    <x v="0"/>
    <d v="2024-12-13T00:00:00"/>
    <d v="1899-12-30T10:00:18"/>
    <d v="2024-12-13T00:00:00"/>
    <d v="1899-12-30T10:00:52"/>
    <d v="2024-12-13T00:00:00"/>
    <d v="1899-12-30T10:42:34"/>
    <x v="0"/>
    <x v="0"/>
    <s v="1322314705"/>
    <s v="FBO"/>
    <d v="1899-12-30T00:42:16"/>
    <x v="3558"/>
    <d v="1899-12-30T00:00:34"/>
    <s v="Ensacado"/>
    <s v="E002"/>
    <x v="2"/>
    <d v="1899-12-30T00:42:16"/>
    <d v="1899-12-30T00:41:42"/>
    <x v="4"/>
    <x v="9"/>
    <x v="4"/>
    <x v="2"/>
    <n v="0"/>
    <n v="0"/>
    <x v="0"/>
    <x v="2"/>
    <x v="0"/>
    <n v="0"/>
    <x v="8"/>
    <x v="1"/>
    <d v="1899-12-30T00:00:34"/>
    <d v="1899-12-30T00:00:34"/>
    <x v="0"/>
    <m/>
    <m/>
    <d v="1899-12-30T00:00:00"/>
    <d v="1899-12-30T00:42:16"/>
    <n v="6"/>
    <d v="1899-12-30T00:00:34"/>
    <n v="42.26666666666403"/>
    <x v="3"/>
    <x v="1"/>
  </r>
  <r>
    <x v="12"/>
    <s v="2024034494"/>
    <x v="0"/>
    <x v="1357"/>
    <s v="E10UD73"/>
    <d v="2024-12-13T00:00:00"/>
    <x v="1"/>
    <s v="2906"/>
    <x v="21"/>
    <s v="PA"/>
    <x v="2"/>
    <x v="0"/>
    <d v="2024-12-13T00:00:00"/>
    <d v="1899-12-30T09:10:57"/>
    <d v="2024-12-13T00:00:00"/>
    <d v="1899-12-30T09:13:16"/>
    <d v="2024-12-13T00:00:00"/>
    <d v="1899-12-30T10:57:41"/>
    <x v="0"/>
    <x v="0"/>
    <s v="1322314706"/>
    <s v="EXW"/>
    <d v="1899-12-30T01:46:44"/>
    <x v="3559"/>
    <d v="1899-12-30T00:02:19"/>
    <s v="Ensacado"/>
    <s v="E002"/>
    <x v="1"/>
    <d v="1899-12-30T01:46:44"/>
    <d v="1899-12-30T01:44:25"/>
    <x v="3"/>
    <x v="9"/>
    <x v="4"/>
    <x v="2"/>
    <n v="0"/>
    <n v="0"/>
    <x v="0"/>
    <x v="2"/>
    <x v="0"/>
    <n v="0"/>
    <x v="8"/>
    <x v="2"/>
    <d v="1899-12-30T00:02:19"/>
    <d v="1899-12-30T00:02:19"/>
    <x v="0"/>
    <m/>
    <m/>
    <d v="1899-12-30T00:00:00"/>
    <d v="1899-12-30T01:46:44"/>
    <n v="6"/>
    <d v="1899-12-30T00:02:19"/>
    <n v="106.73333333333279"/>
    <x v="3"/>
    <x v="0"/>
  </r>
  <r>
    <x v="12"/>
    <s v="2024034496"/>
    <x v="0"/>
    <x v="1317"/>
    <s v="EAF04LH"/>
    <d v="2024-12-13T00:00:00"/>
    <x v="1"/>
    <s v="2906"/>
    <x v="21"/>
    <s v="PA"/>
    <x v="2"/>
    <x v="0"/>
    <d v="2024-12-13T00:00:00"/>
    <d v="1899-12-30T09:14:49"/>
    <d v="2024-12-13T00:00:00"/>
    <d v="1899-12-30T09:15:19"/>
    <d v="2024-12-13T00:00:00"/>
    <d v="1899-12-30T11:06:09"/>
    <x v="0"/>
    <x v="0"/>
    <s v="1322314707"/>
    <s v="EXW"/>
    <d v="1899-12-30T01:51:20"/>
    <x v="3560"/>
    <d v="1899-12-30T00:00:30"/>
    <s v="Ensacado"/>
    <s v="E002"/>
    <x v="1"/>
    <d v="1899-12-30T01:51:20"/>
    <d v="1899-12-30T01:50:50"/>
    <x v="3"/>
    <x v="9"/>
    <x v="4"/>
    <x v="2"/>
    <n v="0"/>
    <n v="0"/>
    <x v="0"/>
    <x v="2"/>
    <x v="0"/>
    <n v="0"/>
    <x v="8"/>
    <x v="2"/>
    <d v="1899-12-30T00:00:30"/>
    <d v="1899-12-30T00:00:30"/>
    <x v="0"/>
    <m/>
    <m/>
    <d v="1899-12-30T00:00:00"/>
    <d v="1899-12-30T01:51:20"/>
    <n v="6"/>
    <d v="1899-12-30T00:00:30"/>
    <n v="111.33333333334079"/>
    <x v="4"/>
    <x v="0"/>
  </r>
  <r>
    <x v="12"/>
    <s v="2024034508"/>
    <x v="0"/>
    <x v="606"/>
    <s v="E2847GDG"/>
    <d v="2024-12-13T00:00:00"/>
    <x v="1"/>
    <s v="3042"/>
    <x v="23"/>
    <s v="PA"/>
    <x v="16"/>
    <x v="0"/>
    <d v="2024-12-13T00:00:00"/>
    <d v="1899-12-30T10:46:14"/>
    <d v="2024-12-13T00:00:00"/>
    <d v="1899-12-30T10:46:43"/>
    <d v="2024-12-13T00:00:00"/>
    <d v="1899-12-30T11:09:31"/>
    <x v="0"/>
    <x v="0"/>
    <s v="1322314708"/>
    <s v="FBO"/>
    <d v="1899-12-30T00:23:17"/>
    <x v="834"/>
    <d v="1899-12-30T00:00:29"/>
    <s v="Granel"/>
    <s v="E001"/>
    <x v="2"/>
    <d v="1899-12-30T00:23:17"/>
    <d v="1899-12-30T00:22:48"/>
    <x v="4"/>
    <x v="9"/>
    <x v="4"/>
    <x v="1"/>
    <n v="0"/>
    <n v="0"/>
    <x v="0"/>
    <x v="1"/>
    <x v="0"/>
    <n v="0"/>
    <x v="8"/>
    <x v="1"/>
    <d v="1899-12-30T00:00:29"/>
    <d v="1899-12-30T00:00:29"/>
    <x v="0"/>
    <m/>
    <m/>
    <d v="1899-12-30T00:00:00"/>
    <d v="1899-12-30T00:23:17"/>
    <n v="6"/>
    <d v="1899-12-30T00:00:29"/>
    <n v="23.283333333331189"/>
    <x v="4"/>
    <x v="1"/>
  </r>
  <r>
    <x v="12"/>
    <s v="2024034501"/>
    <x v="0"/>
    <x v="608"/>
    <s v="E2737GDG"/>
    <d v="2024-12-13T00:00:00"/>
    <x v="1"/>
    <s v="3044"/>
    <x v="26"/>
    <s v="PA"/>
    <x v="22"/>
    <x v="0"/>
    <d v="2024-12-13T00:00:00"/>
    <d v="1899-12-30T09:53:11"/>
    <d v="2024-12-13T00:00:00"/>
    <d v="1899-12-30T09:53:40"/>
    <d v="2024-12-13T00:00:00"/>
    <d v="1899-12-30T11:12:25"/>
    <x v="0"/>
    <x v="0"/>
    <s v="1322314709"/>
    <s v="FBO"/>
    <d v="1899-12-30T01:19:14"/>
    <x v="3561"/>
    <d v="1899-12-30T00:00:29"/>
    <s v="Granel"/>
    <s v="E001"/>
    <x v="2"/>
    <d v="1899-12-30T01:19:14"/>
    <d v="1899-12-30T01:18:45"/>
    <x v="3"/>
    <x v="9"/>
    <x v="4"/>
    <x v="1"/>
    <n v="0"/>
    <n v="0"/>
    <x v="0"/>
    <x v="1"/>
    <x v="0"/>
    <n v="0"/>
    <x v="8"/>
    <x v="0"/>
    <d v="1899-12-30T00:00:29"/>
    <d v="1899-12-30T00:00:29"/>
    <x v="0"/>
    <m/>
    <m/>
    <d v="1899-12-30T00:00:00"/>
    <d v="1899-12-30T01:19:14"/>
    <n v="6"/>
    <d v="1899-12-30T00:00:29"/>
    <n v="79.233333333335935"/>
    <x v="4"/>
    <x v="0"/>
  </r>
  <r>
    <x v="12"/>
    <s v="2024034509"/>
    <x v="0"/>
    <x v="605"/>
    <s v="E2960GDG"/>
    <d v="2024-12-13T00:00:00"/>
    <x v="1"/>
    <s v="55"/>
    <x v="19"/>
    <s v="PA"/>
    <x v="14"/>
    <x v="0"/>
    <d v="2024-12-13T00:00:00"/>
    <d v="1899-12-30T10:47:35"/>
    <d v="2024-12-13T00:00:00"/>
    <d v="1899-12-30T10:48:04"/>
    <d v="2024-12-13T00:00:00"/>
    <d v="1899-12-30T11:13:04"/>
    <x v="0"/>
    <x v="0"/>
    <s v="1322314710"/>
    <s v="FBO"/>
    <d v="1899-12-30T00:25:29"/>
    <x v="2314"/>
    <d v="1899-12-30T00:00:29"/>
    <s v="Granel"/>
    <s v="E001"/>
    <x v="2"/>
    <d v="1899-12-30T00:25:29"/>
    <d v="1899-12-30T00:25:00"/>
    <x v="4"/>
    <x v="9"/>
    <x v="4"/>
    <x v="1"/>
    <n v="0"/>
    <n v="0"/>
    <x v="0"/>
    <x v="1"/>
    <x v="0"/>
    <n v="0"/>
    <x v="8"/>
    <x v="1"/>
    <d v="1899-12-30T00:00:29"/>
    <d v="1899-12-30T00:00:29"/>
    <x v="0"/>
    <m/>
    <m/>
    <d v="1899-12-30T00:00:00"/>
    <d v="1899-12-30T00:25:29"/>
    <n v="6"/>
    <d v="1899-12-30T00:00:29"/>
    <n v="25.483333333334411"/>
    <x v="4"/>
    <x v="1"/>
  </r>
  <r>
    <x v="12"/>
    <s v="2024034498"/>
    <x v="0"/>
    <x v="819"/>
    <s v="E0678HZJ"/>
    <d v="2024-12-13T00:00:00"/>
    <x v="1"/>
    <s v="2906"/>
    <x v="21"/>
    <s v="PA"/>
    <x v="2"/>
    <x v="0"/>
    <d v="2024-12-13T00:00:00"/>
    <d v="1899-12-30T09:20:06"/>
    <d v="2024-12-13T00:00:00"/>
    <d v="1899-12-30T09:20:36"/>
    <d v="2024-12-13T00:00:00"/>
    <d v="1899-12-30T11:25:19"/>
    <x v="0"/>
    <x v="0"/>
    <s v="1322314711"/>
    <s v="FBO"/>
    <d v="1899-12-30T02:05:13"/>
    <x v="3562"/>
    <d v="1899-12-30T00:00:30"/>
    <s v="Ensacado"/>
    <s v="E002"/>
    <x v="2"/>
    <d v="1899-12-30T02:05:13"/>
    <d v="1899-12-30T02:04:43"/>
    <x v="3"/>
    <x v="9"/>
    <x v="4"/>
    <x v="2"/>
    <n v="0"/>
    <n v="0"/>
    <x v="0"/>
    <x v="2"/>
    <x v="0"/>
    <n v="0"/>
    <x v="8"/>
    <x v="2"/>
    <d v="1899-12-30T00:00:30"/>
    <d v="1899-12-30T00:00:30"/>
    <x v="0"/>
    <m/>
    <m/>
    <d v="1899-12-30T00:00:00"/>
    <d v="1899-12-30T02:05:13"/>
    <n v="6"/>
    <d v="1899-12-30T00:00:30"/>
    <n v="125.21666666666876"/>
    <x v="4"/>
    <x v="0"/>
  </r>
  <r>
    <x v="12"/>
    <s v="2024034510"/>
    <x v="0"/>
    <x v="691"/>
    <s v="E8017MSC"/>
    <d v="2024-12-13T00:00:00"/>
    <x v="1"/>
    <s v="55"/>
    <x v="19"/>
    <s v="PA"/>
    <x v="14"/>
    <x v="0"/>
    <d v="2024-12-13T00:00:00"/>
    <d v="1899-12-30T10:55:16"/>
    <d v="2024-12-13T00:00:00"/>
    <d v="1899-12-30T10:55:46"/>
    <d v="2024-12-13T00:00:00"/>
    <d v="1899-12-30T11:35:15"/>
    <x v="0"/>
    <x v="0"/>
    <s v="1322314712"/>
    <s v="FBO"/>
    <d v="1899-12-30T00:39:59"/>
    <x v="689"/>
    <d v="1899-12-30T00:00:30"/>
    <s v="Granel"/>
    <s v="E001"/>
    <x v="2"/>
    <d v="1899-12-30T00:39:59"/>
    <d v="1899-12-30T00:39:29"/>
    <x v="4"/>
    <x v="9"/>
    <x v="4"/>
    <x v="1"/>
    <n v="0"/>
    <n v="0"/>
    <x v="0"/>
    <x v="1"/>
    <x v="0"/>
    <n v="0"/>
    <x v="8"/>
    <x v="1"/>
    <d v="1899-12-30T00:00:30"/>
    <d v="1899-12-30T00:00:30"/>
    <x v="0"/>
    <m/>
    <m/>
    <d v="1899-12-30T00:00:00"/>
    <d v="1899-12-30T00:39:59"/>
    <n v="6"/>
    <d v="1899-12-30T00:00:30"/>
    <n v="39.983333333327963"/>
    <x v="4"/>
    <x v="1"/>
  </r>
  <r>
    <x v="12"/>
    <s v="2024034512"/>
    <x v="0"/>
    <x v="802"/>
    <s v="E4426HTW"/>
    <d v="2024-12-13T00:00:00"/>
    <x v="1"/>
    <s v="55"/>
    <x v="19"/>
    <s v="PA"/>
    <x v="14"/>
    <x v="0"/>
    <d v="2024-12-13T00:00:00"/>
    <d v="1899-12-30T10:59:13"/>
    <d v="2024-12-13T00:00:00"/>
    <d v="1899-12-30T10:59:43"/>
    <d v="2024-12-13T00:00:00"/>
    <d v="1899-12-30T11:53:36"/>
    <x v="0"/>
    <x v="0"/>
    <s v="1322314713"/>
    <s v="FBO"/>
    <d v="1899-12-30T00:54:23"/>
    <x v="2461"/>
    <d v="1899-12-30T00:00:30"/>
    <s v="Granel"/>
    <s v="E001"/>
    <x v="2"/>
    <d v="1899-12-30T00:54:23"/>
    <d v="1899-12-30T00:53:53"/>
    <x v="4"/>
    <x v="9"/>
    <x v="4"/>
    <x v="1"/>
    <n v="0"/>
    <n v="0"/>
    <x v="0"/>
    <x v="1"/>
    <x v="0"/>
    <n v="0"/>
    <x v="8"/>
    <x v="0"/>
    <d v="1899-12-30T00:00:30"/>
    <d v="1899-12-30T00:00:30"/>
    <x v="0"/>
    <m/>
    <m/>
    <d v="1899-12-30T00:00:00"/>
    <d v="1899-12-30T00:54:23"/>
    <n v="6"/>
    <d v="1899-12-30T00:00:30"/>
    <n v="54.383333333342442"/>
    <x v="4"/>
    <x v="0"/>
  </r>
  <r>
    <x v="12"/>
    <s v="2024034513"/>
    <x v="0"/>
    <x v="797"/>
    <s v="E6211LYC"/>
    <d v="2024-12-13T00:00:00"/>
    <x v="1"/>
    <s v="55"/>
    <x v="19"/>
    <s v="PA"/>
    <x v="14"/>
    <x v="0"/>
    <d v="2024-12-13T00:00:00"/>
    <d v="1899-12-30T11:01:18"/>
    <d v="2024-12-13T00:00:00"/>
    <d v="1899-12-30T11:01:48"/>
    <d v="2024-12-13T00:00:00"/>
    <d v="1899-12-30T12:09:40"/>
    <x v="0"/>
    <x v="0"/>
    <s v="1322314714"/>
    <s v="EXW"/>
    <d v="1899-12-30T01:08:22"/>
    <x v="1458"/>
    <d v="1899-12-30T00:00:30"/>
    <s v="Granel"/>
    <s v="E001"/>
    <x v="1"/>
    <d v="1899-12-30T01:08:22"/>
    <d v="1899-12-30T01:07:52"/>
    <x v="5"/>
    <x v="9"/>
    <x v="4"/>
    <x v="1"/>
    <n v="0"/>
    <n v="0"/>
    <x v="0"/>
    <x v="1"/>
    <x v="0"/>
    <n v="0"/>
    <x v="8"/>
    <x v="0"/>
    <d v="1899-12-30T00:00:30"/>
    <d v="1899-12-30T00:00:30"/>
    <x v="0"/>
    <m/>
    <m/>
    <d v="1899-12-30T00:00:00"/>
    <d v="1899-12-30T01:08:22"/>
    <n v="6"/>
    <d v="1899-12-30T00:00:30"/>
    <n v="68.366666666663946"/>
    <x v="5"/>
    <x v="0"/>
  </r>
  <r>
    <x v="12"/>
    <s v="2024034514"/>
    <x v="0"/>
    <x v="680"/>
    <s v="E2459GSW"/>
    <d v="2024-12-13T00:00:00"/>
    <x v="1"/>
    <s v="55"/>
    <x v="19"/>
    <s v="PA"/>
    <x v="14"/>
    <x v="0"/>
    <d v="2024-12-13T00:00:00"/>
    <d v="1899-12-30T11:02:41"/>
    <d v="2024-12-13T00:00:00"/>
    <d v="1899-12-30T11:03:11"/>
    <d v="2024-12-13T00:00:00"/>
    <d v="1899-12-30T12:28:38"/>
    <x v="0"/>
    <x v="0"/>
    <s v="1322314715"/>
    <s v="FBO"/>
    <d v="1899-12-30T01:25:57"/>
    <x v="3563"/>
    <d v="1899-12-30T00:00:30"/>
    <s v="Granel"/>
    <s v="E001"/>
    <x v="2"/>
    <d v="1899-12-30T01:25:57"/>
    <d v="1899-12-30T01:25:27"/>
    <x v="5"/>
    <x v="9"/>
    <x v="4"/>
    <x v="1"/>
    <n v="0"/>
    <n v="0"/>
    <x v="0"/>
    <x v="1"/>
    <x v="0"/>
    <n v="0"/>
    <x v="8"/>
    <x v="0"/>
    <d v="1899-12-30T00:00:30"/>
    <d v="1899-12-30T00:00:30"/>
    <x v="0"/>
    <m/>
    <m/>
    <d v="1899-12-30T00:00:00"/>
    <d v="1899-12-30T01:25:57"/>
    <n v="6"/>
    <d v="1899-12-30T00:00:30"/>
    <n v="85.949999999999918"/>
    <x v="5"/>
    <x v="0"/>
  </r>
  <r>
    <x v="12"/>
    <s v="2024034517"/>
    <x v="0"/>
    <x v="789"/>
    <s v="E9252MPM"/>
    <d v="2024-12-13T00:00:00"/>
    <x v="1"/>
    <s v="55"/>
    <x v="19"/>
    <s v="PA"/>
    <x v="14"/>
    <x v="0"/>
    <d v="2024-12-13T00:00:00"/>
    <d v="1899-12-30T11:15:05"/>
    <d v="2024-12-13T00:00:00"/>
    <d v="1899-12-30T11:15:34"/>
    <d v="2024-12-13T00:00:00"/>
    <d v="1899-12-30T12:30:52"/>
    <x v="0"/>
    <x v="0"/>
    <s v="1322314716"/>
    <s v="EXW"/>
    <d v="1899-12-30T01:15:47"/>
    <x v="3564"/>
    <d v="1899-12-30T00:00:29"/>
    <s v="Granel"/>
    <s v="E001"/>
    <x v="1"/>
    <d v="1899-12-30T01:15:47"/>
    <d v="1899-12-30T01:15:18"/>
    <x v="5"/>
    <x v="9"/>
    <x v="4"/>
    <x v="1"/>
    <n v="0"/>
    <n v="0"/>
    <x v="0"/>
    <x v="1"/>
    <x v="0"/>
    <n v="0"/>
    <x v="8"/>
    <x v="0"/>
    <d v="1899-12-30T00:00:29"/>
    <d v="1899-12-30T00:00:29"/>
    <x v="0"/>
    <m/>
    <m/>
    <d v="1899-12-30T00:00:00"/>
    <d v="1899-12-30T01:15:47"/>
    <n v="6"/>
    <d v="1899-12-30T00:00:29"/>
    <n v="75.78333333334092"/>
    <x v="5"/>
    <x v="0"/>
  </r>
  <r>
    <x v="12"/>
    <s v="2024034522"/>
    <x v="0"/>
    <x v="1358"/>
    <s v="E9522CRX"/>
    <d v="2024-12-13T00:00:00"/>
    <x v="1"/>
    <s v="3320"/>
    <x v="20"/>
    <s v="PA"/>
    <x v="2"/>
    <x v="0"/>
    <d v="2024-12-13T00:00:00"/>
    <d v="1899-12-30T11:25:57"/>
    <d v="2024-12-13T00:00:00"/>
    <d v="1899-12-30T11:27:18"/>
    <d v="2024-12-13T00:00:00"/>
    <d v="1899-12-30T12:40:27"/>
    <x v="0"/>
    <x v="0"/>
    <s v="1322314717"/>
    <s v="EXW"/>
    <d v="1899-12-30T01:14:30"/>
    <x v="3565"/>
    <d v="1899-12-30T00:01:21"/>
    <s v="Ensacado"/>
    <s v="E002"/>
    <x v="1"/>
    <d v="1899-12-30T01:14:30"/>
    <d v="1899-12-30T01:13:09"/>
    <x v="5"/>
    <x v="9"/>
    <x v="4"/>
    <x v="2"/>
    <n v="0"/>
    <n v="0"/>
    <x v="0"/>
    <x v="2"/>
    <x v="0"/>
    <n v="0"/>
    <x v="8"/>
    <x v="0"/>
    <d v="1899-12-30T00:01:21"/>
    <d v="1899-12-30T00:01:21"/>
    <x v="0"/>
    <m/>
    <m/>
    <d v="1899-12-30T00:00:00"/>
    <d v="1899-12-30T01:14:30"/>
    <n v="6"/>
    <d v="1899-12-30T00:01:21"/>
    <n v="74.499999999998295"/>
    <x v="5"/>
    <x v="0"/>
  </r>
  <r>
    <x v="12"/>
    <s v="2024034529"/>
    <x v="0"/>
    <x v="688"/>
    <s v="E1219LWL"/>
    <d v="2024-12-13T00:00:00"/>
    <x v="1"/>
    <s v="55"/>
    <x v="19"/>
    <s v="PA"/>
    <x v="14"/>
    <x v="0"/>
    <d v="2024-12-13T00:00:00"/>
    <d v="1899-12-30T11:56:19"/>
    <d v="2024-12-13T00:00:00"/>
    <d v="1899-12-30T11:56:48"/>
    <d v="2024-12-13T00:00:00"/>
    <d v="1899-12-30T12:46:42"/>
    <x v="0"/>
    <x v="0"/>
    <s v="1322314718"/>
    <s v="FBO"/>
    <d v="1899-12-30T00:50:23"/>
    <x v="3286"/>
    <d v="1899-12-30T00:00:29"/>
    <s v="Granel"/>
    <s v="E001"/>
    <x v="2"/>
    <d v="1899-12-30T00:50:23"/>
    <d v="1899-12-30T00:49:54"/>
    <x v="5"/>
    <x v="9"/>
    <x v="4"/>
    <x v="1"/>
    <n v="0"/>
    <n v="0"/>
    <x v="0"/>
    <x v="1"/>
    <x v="0"/>
    <n v="0"/>
    <x v="8"/>
    <x v="0"/>
    <d v="1899-12-30T00:00:29"/>
    <d v="1899-12-30T00:00:29"/>
    <x v="0"/>
    <m/>
    <m/>
    <d v="1899-12-30T00:00:00"/>
    <d v="1899-12-30T00:50:23"/>
    <n v="6"/>
    <d v="1899-12-30T00:00:29"/>
    <n v="50.383333333339102"/>
    <x v="5"/>
    <x v="0"/>
  </r>
  <r>
    <x v="12"/>
    <s v="2024034525"/>
    <x v="0"/>
    <x v="1325"/>
    <s v="EBE63SG"/>
    <d v="2024-12-13T00:00:00"/>
    <x v="1"/>
    <s v="55"/>
    <x v="19"/>
    <s v="PA"/>
    <x v="14"/>
    <x v="0"/>
    <d v="2024-12-13T00:00:00"/>
    <d v="1899-12-30T11:49:03"/>
    <d v="2024-12-13T00:00:00"/>
    <d v="1899-12-30T11:49:34"/>
    <d v="2024-12-13T00:00:00"/>
    <d v="1899-12-30T12:48:47"/>
    <x v="0"/>
    <x v="0"/>
    <s v="1322314719"/>
    <s v="EXW"/>
    <d v="1899-12-30T00:59:44"/>
    <x v="3566"/>
    <d v="1899-12-30T00:00:31"/>
    <s v="Granel"/>
    <s v="E001"/>
    <x v="1"/>
    <d v="1899-12-30T00:59:44"/>
    <d v="1899-12-30T00:59:13"/>
    <x v="5"/>
    <x v="9"/>
    <x v="4"/>
    <x v="1"/>
    <n v="0"/>
    <n v="0"/>
    <x v="0"/>
    <x v="1"/>
    <x v="0"/>
    <n v="0"/>
    <x v="8"/>
    <x v="0"/>
    <d v="1899-12-30T00:00:31"/>
    <d v="1899-12-30T00:00:31"/>
    <x v="0"/>
    <m/>
    <m/>
    <d v="1899-12-30T00:00:00"/>
    <d v="1899-12-30T00:59:44"/>
    <n v="6"/>
    <d v="1899-12-30T00:00:31"/>
    <n v="59.733333333331288"/>
    <x v="5"/>
    <x v="0"/>
  </r>
  <r>
    <x v="12"/>
    <s v="2024034531"/>
    <x v="0"/>
    <x v="675"/>
    <s v="E0998LSS"/>
    <d v="2024-12-13T00:00:00"/>
    <x v="1"/>
    <s v="3043"/>
    <x v="55"/>
    <s v="PA"/>
    <x v="20"/>
    <x v="0"/>
    <d v="2024-12-13T00:00:00"/>
    <d v="1899-12-30T12:17:34"/>
    <d v="2024-12-13T00:00:00"/>
    <d v="1899-12-30T12:18:06"/>
    <d v="2024-12-13T00:00:00"/>
    <d v="1899-12-30T12:50:06"/>
    <x v="0"/>
    <x v="0"/>
    <s v="1322314720"/>
    <s v="FBO"/>
    <d v="1899-12-30T00:32:32"/>
    <x v="532"/>
    <d v="1899-12-30T00:00:32"/>
    <s v="Granel"/>
    <s v="E001"/>
    <x v="2"/>
    <d v="1899-12-30T00:32:32"/>
    <d v="1899-12-30T00:32:00"/>
    <x v="6"/>
    <x v="9"/>
    <x v="4"/>
    <x v="1"/>
    <n v="0"/>
    <n v="0"/>
    <x v="0"/>
    <x v="1"/>
    <x v="0"/>
    <n v="0"/>
    <x v="8"/>
    <x v="1"/>
    <d v="1899-12-30T00:00:32"/>
    <d v="1899-12-30T00:00:32"/>
    <x v="0"/>
    <m/>
    <m/>
    <d v="1899-12-30T00:00:00"/>
    <d v="1899-12-30T00:32:32"/>
    <n v="6"/>
    <d v="1899-12-30T00:00:32"/>
    <n v="32.533333333344068"/>
    <x v="5"/>
    <x v="1"/>
  </r>
  <r>
    <x v="12"/>
    <s v="2024034523"/>
    <x v="0"/>
    <x v="1359"/>
    <s v="EAS31DS"/>
    <d v="2024-12-13T00:00:00"/>
    <x v="1"/>
    <s v="2906"/>
    <x v="21"/>
    <s v="PA"/>
    <x v="2"/>
    <x v="0"/>
    <d v="2024-12-13T00:00:00"/>
    <d v="1899-12-30T11:41:26"/>
    <d v="2024-12-13T00:00:00"/>
    <d v="1899-12-30T11:47:37"/>
    <d v="2024-12-13T00:00:00"/>
    <d v="1899-12-30T13:15:07"/>
    <x v="0"/>
    <x v="0"/>
    <s v="1322314721"/>
    <s v="EXW"/>
    <d v="1899-12-30T01:33:41"/>
    <x v="3567"/>
    <d v="1899-12-30T00:06:11"/>
    <s v="Ensacado"/>
    <s v="E002"/>
    <x v="1"/>
    <d v="1899-12-30T01:33:41"/>
    <d v="1899-12-30T01:27:30"/>
    <x v="5"/>
    <x v="9"/>
    <x v="4"/>
    <x v="2"/>
    <n v="0"/>
    <n v="0"/>
    <x v="0"/>
    <x v="2"/>
    <x v="0"/>
    <n v="0"/>
    <x v="8"/>
    <x v="2"/>
    <d v="1899-12-30T00:06:11"/>
    <d v="1899-12-30T00:06:11"/>
    <x v="0"/>
    <m/>
    <m/>
    <d v="1899-12-30T00:00:00"/>
    <d v="1899-12-30T01:33:41"/>
    <n v="6"/>
    <d v="1899-12-30T00:06:11"/>
    <n v="93.683333333332754"/>
    <x v="13"/>
    <x v="0"/>
  </r>
  <r>
    <x v="12"/>
    <s v="2024034538"/>
    <x v="0"/>
    <x v="1360"/>
    <s v="E02VZ42"/>
    <d v="2024-12-13T00:00:00"/>
    <x v="1"/>
    <s v="55"/>
    <x v="19"/>
    <s v="PA"/>
    <x v="14"/>
    <x v="0"/>
    <d v="2024-12-13T00:00:00"/>
    <d v="1899-12-30T12:52:19"/>
    <d v="2024-12-13T00:00:00"/>
    <d v="1899-12-30T12:53:43"/>
    <d v="2024-12-13T00:00:00"/>
    <d v="1899-12-30T13:23:01"/>
    <x v="0"/>
    <x v="0"/>
    <s v="1322314722"/>
    <s v="EXW"/>
    <d v="1899-12-30T00:30:42"/>
    <x v="1001"/>
    <d v="1899-12-30T00:01:24"/>
    <s v="Granel"/>
    <s v="E001"/>
    <x v="1"/>
    <d v="1899-12-30T00:30:42"/>
    <d v="1899-12-30T00:29:18"/>
    <x v="6"/>
    <x v="9"/>
    <x v="4"/>
    <x v="1"/>
    <n v="0"/>
    <n v="0"/>
    <x v="0"/>
    <x v="1"/>
    <x v="0"/>
    <n v="0"/>
    <x v="8"/>
    <x v="1"/>
    <d v="1899-12-30T00:01:24"/>
    <d v="1899-12-30T00:01:24"/>
    <x v="0"/>
    <m/>
    <m/>
    <d v="1899-12-30T00:00:00"/>
    <d v="1899-12-30T00:30:42"/>
    <n v="6"/>
    <d v="1899-12-30T00:01:24"/>
    <n v="30.699999999993448"/>
    <x v="13"/>
    <x v="1"/>
  </r>
  <r>
    <x v="12"/>
    <s v="2024034542"/>
    <x v="0"/>
    <x v="1322"/>
    <s v="EBJ37MR"/>
    <d v="2024-12-13T00:00:00"/>
    <x v="1"/>
    <s v="55"/>
    <x v="19"/>
    <s v="PA"/>
    <x v="14"/>
    <x v="0"/>
    <d v="2024-12-13T00:00:00"/>
    <d v="1899-12-30T13:02:30"/>
    <d v="2024-12-13T00:00:00"/>
    <d v="1899-12-30T13:03:04"/>
    <d v="2024-12-13T00:00:00"/>
    <d v="1899-12-30T13:30:41"/>
    <x v="0"/>
    <x v="0"/>
    <s v="1322314723"/>
    <s v="EXW"/>
    <d v="1899-12-30T00:28:11"/>
    <x v="571"/>
    <d v="1899-12-30T00:00:34"/>
    <s v="Granel"/>
    <s v="E001"/>
    <x v="1"/>
    <d v="1899-12-30T00:28:11"/>
    <d v="1899-12-30T00:27:37"/>
    <x v="9"/>
    <x v="9"/>
    <x v="4"/>
    <x v="1"/>
    <n v="0"/>
    <n v="0"/>
    <x v="0"/>
    <x v="1"/>
    <x v="0"/>
    <n v="0"/>
    <x v="8"/>
    <x v="1"/>
    <d v="1899-12-30T00:00:34"/>
    <d v="1899-12-30T00:00:34"/>
    <x v="0"/>
    <m/>
    <m/>
    <d v="1899-12-30T00:00:00"/>
    <d v="1899-12-30T00:28:11"/>
    <n v="6"/>
    <d v="1899-12-30T00:00:34"/>
    <n v="28.183333333334435"/>
    <x v="13"/>
    <x v="1"/>
  </r>
  <r>
    <x v="12"/>
    <s v="2024034532"/>
    <x v="0"/>
    <x v="1361"/>
    <s v="E34OR93"/>
    <d v="2024-12-13T00:00:00"/>
    <x v="1"/>
    <s v="2906"/>
    <x v="21"/>
    <s v="PA"/>
    <x v="2"/>
    <x v="0"/>
    <d v="2024-12-13T00:00:00"/>
    <d v="1899-12-30T12:28:37"/>
    <d v="2024-12-13T00:00:00"/>
    <d v="1899-12-30T12:29:48"/>
    <d v="2024-12-13T00:00:00"/>
    <d v="1899-12-30T13:44:18"/>
    <x v="0"/>
    <x v="0"/>
    <s v="1322314724"/>
    <s v="EXW"/>
    <d v="1899-12-30T01:15:41"/>
    <x v="1273"/>
    <d v="1899-12-30T00:01:11"/>
    <s v="Ensacado"/>
    <s v="E002"/>
    <x v="1"/>
    <d v="1899-12-30T01:15:41"/>
    <d v="1899-12-30T01:14:30"/>
    <x v="6"/>
    <x v="9"/>
    <x v="4"/>
    <x v="2"/>
    <n v="0"/>
    <n v="0"/>
    <x v="0"/>
    <x v="2"/>
    <x v="0"/>
    <n v="0"/>
    <x v="8"/>
    <x v="0"/>
    <d v="1899-12-30T00:01:11"/>
    <d v="1899-12-30T00:01:11"/>
    <x v="0"/>
    <m/>
    <m/>
    <d v="1899-12-30T00:00:00"/>
    <d v="1899-12-30T01:15:41"/>
    <n v="6"/>
    <d v="1899-12-30T00:01:11"/>
    <n v="75.68333333333274"/>
    <x v="13"/>
    <x v="0"/>
  </r>
  <r>
    <x v="12"/>
    <s v="2024034543"/>
    <x v="0"/>
    <x v="1341"/>
    <s v="EAR56GO"/>
    <d v="2024-12-13T00:00:00"/>
    <x v="1"/>
    <s v="55"/>
    <x v="19"/>
    <s v="PA"/>
    <x v="14"/>
    <x v="0"/>
    <d v="2024-12-13T00:00:00"/>
    <d v="1899-12-30T13:04:06"/>
    <d v="2024-12-13T00:00:00"/>
    <d v="1899-12-30T13:04:38"/>
    <d v="2024-12-13T00:00:00"/>
    <d v="1899-12-30T13:46:40"/>
    <x v="0"/>
    <x v="0"/>
    <s v="1322314725"/>
    <s v="EXW"/>
    <d v="1899-12-30T00:42:34"/>
    <x v="708"/>
    <d v="1899-12-30T00:00:32"/>
    <s v="Granel"/>
    <s v="E001"/>
    <x v="1"/>
    <d v="1899-12-30T00:42:34"/>
    <d v="1899-12-30T00:42:02"/>
    <x v="9"/>
    <x v="9"/>
    <x v="4"/>
    <x v="1"/>
    <n v="0"/>
    <n v="0"/>
    <x v="0"/>
    <x v="1"/>
    <x v="0"/>
    <n v="0"/>
    <x v="8"/>
    <x v="1"/>
    <d v="1899-12-30T00:00:32"/>
    <d v="1899-12-30T00:00:32"/>
    <x v="0"/>
    <m/>
    <m/>
    <d v="1899-12-30T00:00:00"/>
    <d v="1899-12-30T00:42:34"/>
    <n v="6"/>
    <d v="1899-12-30T00:00:32"/>
    <n v="42.566666666659195"/>
    <x v="13"/>
    <x v="1"/>
  </r>
  <r>
    <x v="12"/>
    <s v="2024034535"/>
    <x v="0"/>
    <x v="1362"/>
    <s v="EBC92EU"/>
    <d v="2024-12-13T00:00:00"/>
    <x v="1"/>
    <s v="2906"/>
    <x v="21"/>
    <s v="PA"/>
    <x v="2"/>
    <x v="0"/>
    <d v="2024-12-13T00:00:00"/>
    <d v="1899-12-30T12:39:19"/>
    <d v="2024-12-13T00:00:00"/>
    <d v="1899-12-30T12:40:51"/>
    <d v="2024-12-13T00:00:00"/>
    <d v="1899-12-30T13:49:23"/>
    <x v="0"/>
    <x v="0"/>
    <s v="1322314726"/>
    <s v="EXW"/>
    <d v="1899-12-30T01:10:04"/>
    <x v="3568"/>
    <d v="1899-12-30T00:01:32"/>
    <s v="Ensacado"/>
    <s v="E002"/>
    <x v="1"/>
    <d v="1899-12-30T01:10:04"/>
    <d v="1899-12-30T01:08:32"/>
    <x v="6"/>
    <x v="9"/>
    <x v="4"/>
    <x v="2"/>
    <n v="0"/>
    <n v="0"/>
    <x v="0"/>
    <x v="2"/>
    <x v="0"/>
    <n v="0"/>
    <x v="8"/>
    <x v="0"/>
    <d v="1899-12-30T00:01:32"/>
    <d v="1899-12-30T00:01:32"/>
    <x v="0"/>
    <m/>
    <m/>
    <d v="1899-12-30T00:00:00"/>
    <d v="1899-12-30T01:10:04"/>
    <n v="6"/>
    <d v="1899-12-30T00:01:32"/>
    <n v="70.066666666670372"/>
    <x v="13"/>
    <x v="0"/>
  </r>
  <r>
    <x v="12"/>
    <s v="2024034557"/>
    <x v="0"/>
    <x v="687"/>
    <s v="E4280KCL"/>
    <d v="2024-12-13T00:00:00"/>
    <x v="1"/>
    <s v="3043"/>
    <x v="55"/>
    <s v="PA"/>
    <x v="20"/>
    <x v="0"/>
    <d v="2024-12-13T00:00:00"/>
    <d v="1899-12-30T13:51:14"/>
    <d v="2024-12-13T00:00:00"/>
    <d v="1899-12-30T13:51:44"/>
    <d v="2024-12-13T00:00:00"/>
    <d v="1899-12-30T14:34:37"/>
    <x v="0"/>
    <x v="0"/>
    <s v="1322314727"/>
    <s v="FBO"/>
    <d v="1899-12-30T00:43:23"/>
    <x v="706"/>
    <d v="1899-12-30T00:00:30"/>
    <s v="Granel"/>
    <s v="E001"/>
    <x v="2"/>
    <d v="1899-12-30T00:43:23"/>
    <d v="1899-12-30T00:42:53"/>
    <x v="9"/>
    <x v="9"/>
    <x v="4"/>
    <x v="1"/>
    <n v="0"/>
    <n v="0"/>
    <x v="0"/>
    <x v="1"/>
    <x v="0"/>
    <n v="0"/>
    <x v="8"/>
    <x v="1"/>
    <d v="1899-12-30T00:00:30"/>
    <d v="1899-12-30T00:00:30"/>
    <x v="0"/>
    <m/>
    <m/>
    <d v="1899-12-30T00:00:00"/>
    <d v="1899-12-30T00:43:23"/>
    <n v="6"/>
    <d v="1899-12-30T00:00:30"/>
    <n v="43.383333333340808"/>
    <x v="8"/>
    <x v="1"/>
  </r>
  <r>
    <x v="12"/>
    <s v="2024034544"/>
    <x v="0"/>
    <x v="1363"/>
    <s v="EAG52VU"/>
    <d v="2024-12-13T00:00:00"/>
    <x v="1"/>
    <s v="2906"/>
    <x v="21"/>
    <s v="PA"/>
    <x v="2"/>
    <x v="0"/>
    <d v="2024-12-13T00:00:00"/>
    <d v="1899-12-30T13:07:21"/>
    <d v="2024-12-13T00:00:00"/>
    <d v="1899-12-30T13:08:23"/>
    <d v="2024-12-13T00:00:00"/>
    <d v="1899-12-30T14:58:13"/>
    <x v="0"/>
    <x v="0"/>
    <s v="1322314728"/>
    <s v="EXW"/>
    <d v="1899-12-30T01:50:52"/>
    <x v="3569"/>
    <d v="1899-12-30T00:01:02"/>
    <s v="Ensacado"/>
    <s v="E002"/>
    <x v="1"/>
    <d v="1899-12-30T01:50:52"/>
    <d v="1899-12-30T01:49:50"/>
    <x v="9"/>
    <x v="9"/>
    <x v="4"/>
    <x v="2"/>
    <n v="0"/>
    <n v="0"/>
    <x v="0"/>
    <x v="2"/>
    <x v="0"/>
    <n v="0"/>
    <x v="8"/>
    <x v="2"/>
    <d v="1899-12-30T00:01:02"/>
    <d v="1899-12-30T00:01:02"/>
    <x v="0"/>
    <m/>
    <m/>
    <d v="1899-12-30T00:00:00"/>
    <d v="1899-12-30T01:50:52"/>
    <n v="6"/>
    <d v="1899-12-30T00:01:02"/>
    <n v="110.86666666666555"/>
    <x v="8"/>
    <x v="0"/>
  </r>
  <r>
    <x v="12"/>
    <s v="2024034556"/>
    <x v="0"/>
    <x v="807"/>
    <s v="E1437MRF"/>
    <d v="2024-12-13T00:00:00"/>
    <x v="1"/>
    <s v="2906"/>
    <x v="21"/>
    <s v="PA"/>
    <x v="2"/>
    <x v="0"/>
    <d v="2024-12-13T00:00:00"/>
    <d v="1899-12-30T13:45:58"/>
    <d v="2024-12-13T00:00:00"/>
    <d v="1899-12-30T13:46:28"/>
    <d v="2024-12-13T00:00:00"/>
    <d v="1899-12-30T15:17:08"/>
    <x v="0"/>
    <x v="0"/>
    <s v="1322314729"/>
    <s v="FBO"/>
    <d v="1899-12-30T01:31:10"/>
    <x v="3570"/>
    <d v="1899-12-30T00:00:30"/>
    <s v="Ensacado"/>
    <s v="E002"/>
    <x v="2"/>
    <d v="1899-12-30T01:31:10"/>
    <d v="1899-12-30T01:30:40"/>
    <x v="9"/>
    <x v="9"/>
    <x v="4"/>
    <x v="2"/>
    <n v="0"/>
    <n v="0"/>
    <x v="0"/>
    <x v="2"/>
    <x v="0"/>
    <n v="0"/>
    <x v="8"/>
    <x v="2"/>
    <d v="1899-12-30T00:00:30"/>
    <d v="1899-12-30T00:00:30"/>
    <x v="0"/>
    <m/>
    <m/>
    <d v="1899-12-30T00:00:00"/>
    <d v="1899-12-30T01:31:10"/>
    <n v="6"/>
    <d v="1899-12-30T00:00:30"/>
    <n v="91.166666666673663"/>
    <x v="6"/>
    <x v="0"/>
  </r>
  <r>
    <x v="12"/>
    <s v="2024034558"/>
    <x v="0"/>
    <x v="1321"/>
    <s v="E72ZE56"/>
    <d v="2024-12-13T00:00:00"/>
    <x v="1"/>
    <s v="2906"/>
    <x v="21"/>
    <s v="PA"/>
    <x v="2"/>
    <x v="0"/>
    <d v="2024-12-13T00:00:00"/>
    <d v="1899-12-30T14:04:00"/>
    <d v="2024-12-13T00:00:00"/>
    <d v="1899-12-30T14:04:32"/>
    <d v="2024-12-13T00:00:00"/>
    <d v="1899-12-30T15:19:49"/>
    <x v="0"/>
    <x v="0"/>
    <s v="1322314730"/>
    <s v="EXW"/>
    <d v="1899-12-30T01:15:49"/>
    <x v="3571"/>
    <d v="1899-12-30T00:00:32"/>
    <s v="Ensacado"/>
    <s v="E002"/>
    <x v="1"/>
    <d v="1899-12-30T01:15:49"/>
    <d v="1899-12-30T01:15:17"/>
    <x v="7"/>
    <x v="9"/>
    <x v="4"/>
    <x v="2"/>
    <n v="0"/>
    <n v="0"/>
    <x v="0"/>
    <x v="2"/>
    <x v="0"/>
    <n v="0"/>
    <x v="8"/>
    <x v="0"/>
    <d v="1899-12-30T00:00:32"/>
    <d v="1899-12-30T00:00:32"/>
    <x v="0"/>
    <m/>
    <m/>
    <d v="1899-12-30T00:00:00"/>
    <d v="1899-12-30T01:15:49"/>
    <n v="6"/>
    <d v="1899-12-30T00:00:32"/>
    <n v="75.816666666662314"/>
    <x v="6"/>
    <x v="0"/>
  </r>
  <r>
    <x v="12"/>
    <s v="2024034562"/>
    <x v="0"/>
    <x v="1352"/>
    <s v="EAB84ST"/>
    <d v="2024-12-13T00:00:00"/>
    <x v="1"/>
    <s v="2906"/>
    <x v="21"/>
    <s v="PA"/>
    <x v="2"/>
    <x v="0"/>
    <d v="2024-12-13T00:00:00"/>
    <d v="1899-12-30T15:12:20"/>
    <d v="2024-12-13T00:00:00"/>
    <d v="1899-12-30T15:13:33"/>
    <d v="2024-12-13T00:00:00"/>
    <d v="1899-12-30T15:51:29"/>
    <x v="0"/>
    <x v="0"/>
    <s v="1322314731"/>
    <s v="EXW"/>
    <d v="1899-12-30T00:39:09"/>
    <x v="3047"/>
    <d v="1899-12-30T00:01:13"/>
    <s v="Ensacado"/>
    <s v="E002"/>
    <x v="1"/>
    <d v="1899-12-30T00:39:09"/>
    <d v="1899-12-30T00:37:56"/>
    <x v="14"/>
    <x v="9"/>
    <x v="4"/>
    <x v="2"/>
    <n v="0"/>
    <n v="0"/>
    <x v="0"/>
    <x v="2"/>
    <x v="0"/>
    <n v="0"/>
    <x v="8"/>
    <x v="1"/>
    <d v="1899-12-30T00:01:13"/>
    <d v="1899-12-30T00:01:13"/>
    <x v="0"/>
    <m/>
    <m/>
    <d v="1899-12-30T00:00:00"/>
    <d v="1899-12-30T00:39:09"/>
    <n v="6"/>
    <d v="1899-12-30T00:01:13"/>
    <n v="39.150000000000041"/>
    <x v="6"/>
    <x v="1"/>
  </r>
  <r>
    <x v="12"/>
    <s v="2024034563"/>
    <x v="0"/>
    <x v="677"/>
    <s v="E5872HZF"/>
    <d v="2024-12-13T00:00:00"/>
    <x v="1"/>
    <s v="3043"/>
    <x v="55"/>
    <s v="PA"/>
    <x v="20"/>
    <x v="0"/>
    <d v="2024-12-13T00:00:00"/>
    <d v="1899-12-30T15:17:44"/>
    <d v="2024-12-13T00:00:00"/>
    <d v="1899-12-30T15:18:12"/>
    <d v="2024-12-13T00:00:00"/>
    <d v="1899-12-30T15:55:56"/>
    <x v="0"/>
    <x v="0"/>
    <s v="1322314732"/>
    <s v="FBO"/>
    <d v="1899-12-30T00:38:12"/>
    <x v="3271"/>
    <d v="1899-12-30T00:00:28"/>
    <s v="Granel"/>
    <s v="E001"/>
    <x v="2"/>
    <d v="1899-12-30T00:38:12"/>
    <d v="1899-12-30T00:37:44"/>
    <x v="14"/>
    <x v="9"/>
    <x v="4"/>
    <x v="1"/>
    <n v="0"/>
    <n v="0"/>
    <x v="0"/>
    <x v="1"/>
    <x v="0"/>
    <n v="0"/>
    <x v="8"/>
    <x v="1"/>
    <d v="1899-12-30T00:00:28"/>
    <d v="1899-12-30T00:00:28"/>
    <x v="0"/>
    <m/>
    <m/>
    <d v="1899-12-30T00:00:00"/>
    <d v="1899-12-30T00:38:12"/>
    <n v="6"/>
    <d v="1899-12-30T00:00:28"/>
    <n v="38.20000000000325"/>
    <x v="6"/>
    <x v="1"/>
  </r>
  <r>
    <x v="12"/>
    <s v="2024034569"/>
    <x v="0"/>
    <x v="1346"/>
    <s v="E0616GDS"/>
    <d v="2024-12-13T00:00:00"/>
    <x v="1"/>
    <s v="55"/>
    <x v="19"/>
    <s v="PA"/>
    <x v="14"/>
    <x v="0"/>
    <d v="2024-12-13T00:00:00"/>
    <d v="1899-12-30T15:29:17"/>
    <d v="2024-12-13T00:00:00"/>
    <d v="1899-12-30T15:29:46"/>
    <d v="2024-12-13T00:00:00"/>
    <d v="1899-12-30T16:02:02"/>
    <x v="0"/>
    <x v="0"/>
    <s v="1322314733"/>
    <s v="FBO"/>
    <d v="1899-12-30T00:32:45"/>
    <x v="974"/>
    <d v="1899-12-30T00:00:29"/>
    <s v="Granel"/>
    <s v="E001"/>
    <x v="2"/>
    <d v="1899-12-30T00:32:45"/>
    <d v="1899-12-30T00:32:16"/>
    <x v="14"/>
    <x v="9"/>
    <x v="4"/>
    <x v="1"/>
    <n v="0"/>
    <n v="0"/>
    <x v="0"/>
    <x v="1"/>
    <x v="0"/>
    <n v="0"/>
    <x v="8"/>
    <x v="1"/>
    <d v="1899-12-30T00:00:29"/>
    <d v="1899-12-30T00:00:29"/>
    <x v="0"/>
    <m/>
    <m/>
    <d v="1899-12-30T00:00:00"/>
    <d v="1899-12-30T00:32:45"/>
    <n v="6"/>
    <d v="1899-12-30T00:00:29"/>
    <n v="32.749999999992006"/>
    <x v="9"/>
    <x v="1"/>
  </r>
  <r>
    <x v="12"/>
    <s v="2024034566"/>
    <x v="0"/>
    <x v="814"/>
    <s v="E3715LST"/>
    <d v="2024-12-13T00:00:00"/>
    <x v="1"/>
    <s v="3218"/>
    <x v="56"/>
    <s v="PA"/>
    <x v="22"/>
    <x v="0"/>
    <d v="2024-12-13T00:00:00"/>
    <d v="1899-12-30T15:24:03"/>
    <d v="2024-12-13T00:00:00"/>
    <d v="1899-12-30T15:24:32"/>
    <d v="2024-12-13T00:00:00"/>
    <d v="1899-12-30T16:14:48"/>
    <x v="0"/>
    <x v="0"/>
    <s v="1322314734"/>
    <s v="FBO"/>
    <d v="1899-12-30T00:50:45"/>
    <x v="3250"/>
    <d v="1899-12-30T00:00:29"/>
    <s v="Granel"/>
    <s v="E001"/>
    <x v="2"/>
    <d v="1899-12-30T00:50:45"/>
    <d v="1899-12-30T00:50:16"/>
    <x v="14"/>
    <x v="9"/>
    <x v="4"/>
    <x v="1"/>
    <n v="0"/>
    <n v="0"/>
    <x v="0"/>
    <x v="1"/>
    <x v="0"/>
    <n v="0"/>
    <x v="8"/>
    <x v="0"/>
    <d v="1899-12-30T00:00:29"/>
    <d v="1899-12-30T00:00:29"/>
    <x v="0"/>
    <m/>
    <m/>
    <d v="1899-12-30T00:00:00"/>
    <d v="1899-12-30T00:50:45"/>
    <n v="6"/>
    <d v="1899-12-30T00:00:29"/>
    <n v="50.749999999992106"/>
    <x v="9"/>
    <x v="0"/>
  </r>
  <r>
    <x v="12"/>
    <s v="2024034564"/>
    <x v="0"/>
    <x v="578"/>
    <s v="E0244LTR"/>
    <d v="2024-12-13T00:00:00"/>
    <x v="1"/>
    <s v="3043"/>
    <x v="55"/>
    <s v="PA"/>
    <x v="20"/>
    <x v="0"/>
    <d v="2024-12-13T00:00:00"/>
    <d v="1899-12-30T15:20:50"/>
    <d v="2024-12-13T00:00:00"/>
    <d v="1899-12-30T15:21:19"/>
    <d v="2024-12-13T00:00:00"/>
    <d v="1899-12-30T16:19:16"/>
    <x v="0"/>
    <x v="0"/>
    <s v="1322314735"/>
    <s v="FBO"/>
    <d v="1899-12-30T00:58:26"/>
    <x v="3572"/>
    <d v="1899-12-30T00:00:29"/>
    <s v="Granel"/>
    <s v="E001"/>
    <x v="2"/>
    <d v="1899-12-30T00:58:26"/>
    <d v="1899-12-30T00:57:57"/>
    <x v="14"/>
    <x v="9"/>
    <x v="4"/>
    <x v="1"/>
    <n v="0"/>
    <n v="0"/>
    <x v="0"/>
    <x v="1"/>
    <x v="0"/>
    <n v="0"/>
    <x v="8"/>
    <x v="0"/>
    <d v="1899-12-30T00:00:29"/>
    <d v="1899-12-30T00:00:29"/>
    <x v="0"/>
    <m/>
    <m/>
    <d v="1899-12-30T00:00:00"/>
    <d v="1899-12-30T00:58:26"/>
    <n v="6"/>
    <d v="1899-12-30T00:00:29"/>
    <n v="58.433333333342361"/>
    <x v="9"/>
    <x v="0"/>
  </r>
  <r>
    <x v="12"/>
    <s v="2024034565"/>
    <x v="0"/>
    <x v="678"/>
    <s v="E4570MKW"/>
    <d v="2024-12-13T00:00:00"/>
    <x v="1"/>
    <s v="3043"/>
    <x v="55"/>
    <s v="PA"/>
    <x v="20"/>
    <x v="0"/>
    <d v="2024-12-13T00:00:00"/>
    <d v="1899-12-30T15:22:47"/>
    <d v="2024-12-13T00:00:00"/>
    <d v="1899-12-30T15:23:17"/>
    <d v="2024-12-13T00:00:00"/>
    <d v="1899-12-30T16:34:59"/>
    <x v="0"/>
    <x v="0"/>
    <s v="1322314736"/>
    <s v="FBO"/>
    <d v="1899-12-30T01:12:12"/>
    <x v="3573"/>
    <d v="1899-12-30T00:00:30"/>
    <s v="Granel"/>
    <s v="E001"/>
    <x v="2"/>
    <d v="1899-12-30T01:12:12"/>
    <d v="1899-12-30T01:11:42"/>
    <x v="14"/>
    <x v="9"/>
    <x v="4"/>
    <x v="1"/>
    <n v="0"/>
    <n v="0"/>
    <x v="0"/>
    <x v="1"/>
    <x v="0"/>
    <n v="0"/>
    <x v="8"/>
    <x v="0"/>
    <d v="1899-12-30T00:00:30"/>
    <d v="1899-12-30T00:00:30"/>
    <x v="0"/>
    <m/>
    <m/>
    <d v="1899-12-30T00:00:00"/>
    <d v="1899-12-30T01:12:12"/>
    <n v="6"/>
    <d v="1899-12-30T00:00:30"/>
    <n v="72.200000000001538"/>
    <x v="9"/>
    <x v="0"/>
  </r>
  <r>
    <x v="12"/>
    <s v="2024034567"/>
    <x v="0"/>
    <x v="683"/>
    <s v="E1202JHG"/>
    <d v="2024-12-13T00:00:00"/>
    <x v="1"/>
    <s v="3218"/>
    <x v="56"/>
    <s v="PA"/>
    <x v="22"/>
    <x v="0"/>
    <d v="2024-12-13T00:00:00"/>
    <d v="1899-12-30T15:25:11"/>
    <d v="2024-12-13T00:00:00"/>
    <d v="1899-12-30T15:25:41"/>
    <d v="2024-12-13T00:00:00"/>
    <d v="1899-12-30T16:49:53"/>
    <x v="0"/>
    <x v="0"/>
    <s v="1322314737"/>
    <s v="FBO"/>
    <d v="1899-12-30T01:24:42"/>
    <x v="3574"/>
    <d v="1899-12-30T00:00:30"/>
    <s v="Granel"/>
    <s v="E001"/>
    <x v="2"/>
    <d v="1899-12-30T01:24:42"/>
    <d v="1899-12-30T01:24:12"/>
    <x v="14"/>
    <x v="9"/>
    <x v="4"/>
    <x v="1"/>
    <n v="0"/>
    <n v="0"/>
    <x v="0"/>
    <x v="1"/>
    <x v="0"/>
    <n v="0"/>
    <x v="8"/>
    <x v="0"/>
    <d v="1899-12-30T00:00:30"/>
    <d v="1899-12-30T00:00:30"/>
    <x v="0"/>
    <m/>
    <m/>
    <d v="1899-12-30T00:00:00"/>
    <d v="1899-12-30T01:24:42"/>
    <n v="6"/>
    <d v="1899-12-30T00:00:30"/>
    <n v="84.69999999999358"/>
    <x v="9"/>
    <x v="0"/>
  </r>
  <r>
    <x v="12"/>
    <s v="2024034577"/>
    <x v="0"/>
    <x v="789"/>
    <s v="E9252MPM"/>
    <d v="2024-12-13T00:00:00"/>
    <x v="1"/>
    <s v="55"/>
    <x v="19"/>
    <s v="PA"/>
    <x v="14"/>
    <x v="0"/>
    <d v="2024-12-13T00:00:00"/>
    <d v="1899-12-30T16:36:22"/>
    <d v="2024-12-13T00:00:00"/>
    <d v="1899-12-30T16:36:51"/>
    <d v="2024-12-13T00:00:00"/>
    <d v="1899-12-30T16:58:01"/>
    <x v="0"/>
    <x v="0"/>
    <s v="1322314738"/>
    <s v="EXW"/>
    <d v="1899-12-30T00:21:39"/>
    <x v="3575"/>
    <d v="1899-12-30T00:00:29"/>
    <s v="Granel"/>
    <s v="E001"/>
    <x v="1"/>
    <d v="1899-12-30T00:21:39"/>
    <d v="1899-12-30T00:21:10"/>
    <x v="10"/>
    <x v="9"/>
    <x v="4"/>
    <x v="1"/>
    <n v="0"/>
    <n v="0"/>
    <x v="0"/>
    <x v="1"/>
    <x v="0"/>
    <n v="0"/>
    <x v="8"/>
    <x v="1"/>
    <d v="1899-12-30T00:00:29"/>
    <d v="1899-12-30T00:00:29"/>
    <x v="0"/>
    <m/>
    <m/>
    <d v="1899-12-30T00:00:00"/>
    <d v="1899-12-30T00:21:39"/>
    <n v="6"/>
    <d v="1899-12-30T00:00:29"/>
    <n v="21.64999999999683"/>
    <x v="9"/>
    <x v="1"/>
  </r>
  <r>
    <x v="12"/>
    <s v="2024034575"/>
    <x v="0"/>
    <x v="875"/>
    <s v="E5837LDF"/>
    <d v="2024-12-13T00:00:00"/>
    <x v="1"/>
    <s v="2906"/>
    <x v="21"/>
    <s v="PA"/>
    <x v="2"/>
    <x v="0"/>
    <d v="2024-12-13T00:00:00"/>
    <d v="1899-12-30T16:31:38"/>
    <d v="2024-12-13T00:00:00"/>
    <d v="1899-12-30T16:32:08"/>
    <d v="2024-12-13T00:00:00"/>
    <d v="1899-12-30T17:16:27"/>
    <x v="0"/>
    <x v="0"/>
    <s v="1322314739"/>
    <s v="FBO"/>
    <d v="1899-12-30T00:44:49"/>
    <x v="2780"/>
    <d v="1899-12-30T00:00:30"/>
    <s v="Ensacado"/>
    <s v="E002"/>
    <x v="2"/>
    <d v="1899-12-30T00:44:49"/>
    <d v="1899-12-30T00:44:19"/>
    <x v="10"/>
    <x v="9"/>
    <x v="4"/>
    <x v="2"/>
    <n v="0"/>
    <n v="0"/>
    <x v="0"/>
    <x v="2"/>
    <x v="0"/>
    <n v="0"/>
    <x v="8"/>
    <x v="1"/>
    <d v="1899-12-30T00:00:30"/>
    <d v="1899-12-30T00:00:30"/>
    <x v="0"/>
    <m/>
    <m/>
    <d v="1899-12-30T00:00:00"/>
    <d v="1899-12-30T00:44:49"/>
    <n v="6"/>
    <d v="1899-12-30T00:00:30"/>
    <n v="44.816666666659231"/>
    <x v="10"/>
    <x v="1"/>
  </r>
  <r>
    <x v="12"/>
    <s v="2024034580"/>
    <x v="0"/>
    <x v="1364"/>
    <m/>
    <d v="2024-12-13T00:00:00"/>
    <x v="1"/>
    <s v="3320"/>
    <x v="20"/>
    <s v="PA"/>
    <x v="2"/>
    <x v="0"/>
    <d v="2024-12-13T00:00:00"/>
    <d v="1899-12-30T16:47:27"/>
    <d v="2024-12-13T00:00:00"/>
    <d v="1899-12-30T16:47:57"/>
    <d v="2024-12-13T00:00:00"/>
    <d v="1899-12-30T17:25:19"/>
    <x v="0"/>
    <x v="0"/>
    <s v="1322314740"/>
    <s v="EXW"/>
    <d v="1899-12-30T00:37:52"/>
    <x v="3395"/>
    <d v="1899-12-30T00:00:30"/>
    <s v="Ensacado"/>
    <s v="E002"/>
    <x v="1"/>
    <d v="1899-12-30T00:37:52"/>
    <d v="1899-12-30T00:37:22"/>
    <x v="10"/>
    <x v="9"/>
    <x v="4"/>
    <x v="2"/>
    <n v="0"/>
    <n v="0"/>
    <x v="0"/>
    <x v="2"/>
    <x v="0"/>
    <n v="0"/>
    <x v="8"/>
    <x v="1"/>
    <d v="1899-12-30T00:00:30"/>
    <d v="1899-12-30T00:00:30"/>
    <x v="0"/>
    <m/>
    <m/>
    <d v="1899-12-30T00:00:00"/>
    <d v="1899-12-30T00:37:52"/>
    <n v="6"/>
    <d v="1899-12-30T00:00:30"/>
    <n v="37.866666666657665"/>
    <x v="10"/>
    <x v="1"/>
  </r>
  <r>
    <x v="12"/>
    <s v="2024034572"/>
    <x v="0"/>
    <x v="686"/>
    <s v="E9106MPM"/>
    <d v="2024-12-13T00:00:00"/>
    <x v="1"/>
    <s v="3218"/>
    <x v="56"/>
    <s v="PA"/>
    <x v="22"/>
    <x v="0"/>
    <d v="2024-12-13T00:00:00"/>
    <d v="1899-12-30T16:09:52"/>
    <d v="2024-12-13T00:00:00"/>
    <d v="1899-12-30T16:10:22"/>
    <d v="2024-12-13T00:00:00"/>
    <d v="1899-12-30T17:27:27"/>
    <x v="0"/>
    <x v="0"/>
    <s v="1322314741"/>
    <s v="FBO"/>
    <d v="1899-12-30T01:17:35"/>
    <x v="2987"/>
    <d v="1899-12-30T00:00:30"/>
    <s v="Granel"/>
    <s v="E001"/>
    <x v="2"/>
    <d v="1899-12-30T01:17:35"/>
    <d v="1899-12-30T01:17:05"/>
    <x v="10"/>
    <x v="9"/>
    <x v="4"/>
    <x v="1"/>
    <n v="0"/>
    <n v="0"/>
    <x v="0"/>
    <x v="1"/>
    <x v="0"/>
    <n v="0"/>
    <x v="8"/>
    <x v="0"/>
    <d v="1899-12-30T00:00:30"/>
    <d v="1899-12-30T00:00:30"/>
    <x v="0"/>
    <m/>
    <m/>
    <d v="1899-12-30T00:00:00"/>
    <d v="1899-12-30T01:17:35"/>
    <n v="6"/>
    <d v="1899-12-30T00:00:30"/>
    <n v="77.583333333326493"/>
    <x v="10"/>
    <x v="0"/>
  </r>
  <r>
    <x v="12"/>
    <s v="2024034584"/>
    <x v="0"/>
    <x v="791"/>
    <s v="E2070JJZ"/>
    <d v="2024-12-13T00:00:00"/>
    <x v="1"/>
    <s v="55"/>
    <x v="19"/>
    <s v="PA"/>
    <x v="14"/>
    <x v="0"/>
    <d v="2024-12-13T00:00:00"/>
    <d v="1899-12-30T17:05:17"/>
    <d v="2024-12-13T00:00:00"/>
    <d v="1899-12-30T17:05:47"/>
    <d v="2024-12-13T00:00:00"/>
    <d v="1899-12-30T17:35:49"/>
    <x v="0"/>
    <x v="0"/>
    <s v="1322314742"/>
    <s v="FBO"/>
    <d v="1899-12-30T00:30:32"/>
    <x v="2661"/>
    <d v="1899-12-30T00:00:30"/>
    <s v="Granel"/>
    <s v="E001"/>
    <x v="2"/>
    <d v="1899-12-30T00:30:32"/>
    <d v="1899-12-30T00:30:02"/>
    <x v="8"/>
    <x v="9"/>
    <x v="4"/>
    <x v="1"/>
    <n v="0"/>
    <n v="0"/>
    <x v="0"/>
    <x v="1"/>
    <x v="0"/>
    <n v="0"/>
    <x v="8"/>
    <x v="1"/>
    <d v="1899-12-30T00:00:30"/>
    <d v="1899-12-30T00:00:30"/>
    <x v="0"/>
    <m/>
    <m/>
    <d v="1899-12-30T00:00:00"/>
    <d v="1899-12-30T00:30:32"/>
    <n v="6"/>
    <d v="1899-12-30T00:00:30"/>
    <n v="30.533333333342316"/>
    <x v="10"/>
    <x v="1"/>
  </r>
  <r>
    <x v="12"/>
    <s v="2024034585"/>
    <x v="0"/>
    <x v="802"/>
    <s v="E4426HTW"/>
    <d v="2024-12-13T00:00:00"/>
    <x v="1"/>
    <s v="55"/>
    <x v="19"/>
    <s v="PA"/>
    <x v="14"/>
    <x v="0"/>
    <d v="2024-12-13T00:00:00"/>
    <d v="1899-12-30T17:06:32"/>
    <d v="2024-12-13T00:00:00"/>
    <d v="1899-12-30T17:07:01"/>
    <d v="2024-12-13T00:00:00"/>
    <d v="1899-12-30T17:36:46"/>
    <x v="0"/>
    <x v="0"/>
    <s v="1322314743"/>
    <s v="FBO"/>
    <d v="1899-12-30T00:30:14"/>
    <x v="2904"/>
    <d v="1899-12-30T00:00:29"/>
    <s v="Granel"/>
    <s v="E001"/>
    <x v="2"/>
    <d v="1899-12-30T00:30:14"/>
    <d v="1899-12-30T00:29:45"/>
    <x v="8"/>
    <x v="9"/>
    <x v="4"/>
    <x v="1"/>
    <n v="0"/>
    <n v="0"/>
    <x v="0"/>
    <x v="1"/>
    <x v="0"/>
    <n v="0"/>
    <x v="8"/>
    <x v="1"/>
    <d v="1899-12-30T00:00:29"/>
    <d v="1899-12-30T00:00:29"/>
    <x v="0"/>
    <m/>
    <m/>
    <d v="1899-12-30T00:00:00"/>
    <d v="1899-12-30T00:30:14"/>
    <n v="6"/>
    <d v="1899-12-30T00:00:29"/>
    <n v="30.233333333332677"/>
    <x v="10"/>
    <x v="1"/>
  </r>
  <r>
    <x v="12"/>
    <s v="2024034592"/>
    <x v="0"/>
    <x v="698"/>
    <s v="E1832JSR"/>
    <d v="2024-12-13T00:00:00"/>
    <x v="1"/>
    <s v="55"/>
    <x v="19"/>
    <s v="PA"/>
    <x v="14"/>
    <x v="0"/>
    <d v="2024-12-13T00:00:00"/>
    <d v="1899-12-30T17:51:14"/>
    <d v="2024-12-13T00:00:00"/>
    <d v="1899-12-30T17:51:42"/>
    <d v="2024-12-13T00:00:00"/>
    <d v="1899-12-30T18:20:34"/>
    <x v="0"/>
    <x v="0"/>
    <s v="1322314744"/>
    <s v="FBO"/>
    <d v="1899-12-30T00:29:20"/>
    <x v="636"/>
    <d v="1899-12-30T00:00:28"/>
    <s v="Granel"/>
    <s v="E001"/>
    <x v="2"/>
    <d v="1899-12-30T00:29:20"/>
    <d v="1899-12-30T00:28:52"/>
    <x v="8"/>
    <x v="9"/>
    <x v="4"/>
    <x v="1"/>
    <n v="0"/>
    <n v="0"/>
    <x v="0"/>
    <x v="1"/>
    <x v="0"/>
    <n v="0"/>
    <x v="8"/>
    <x v="1"/>
    <d v="1899-12-30T00:00:28"/>
    <d v="1899-12-30T00:00:28"/>
    <x v="0"/>
    <m/>
    <m/>
    <d v="1899-12-30T00:00:00"/>
    <d v="1899-12-30T00:29:20"/>
    <n v="6"/>
    <d v="1899-12-30T00:00:28"/>
    <n v="29.333333333332856"/>
    <x v="11"/>
    <x v="1"/>
  </r>
  <r>
    <x v="12"/>
    <s v="2024034599"/>
    <x v="0"/>
    <x v="687"/>
    <s v="E4280KCL"/>
    <d v="2024-12-13T00:00:00"/>
    <x v="1"/>
    <s v="3218"/>
    <x v="56"/>
    <s v="PA"/>
    <x v="22"/>
    <x v="0"/>
    <d v="2024-12-13T00:00:00"/>
    <d v="1899-12-30T18:13:29"/>
    <d v="2024-12-13T00:00:00"/>
    <d v="1899-12-30T18:13:58"/>
    <d v="2024-12-13T00:00:00"/>
    <d v="1899-12-30T19:36:44"/>
    <x v="0"/>
    <x v="0"/>
    <s v="1322314745"/>
    <s v="FBO"/>
    <d v="1899-12-30T01:23:15"/>
    <x v="3576"/>
    <d v="1899-12-30T00:00:29"/>
    <s v="Granel"/>
    <s v="E001"/>
    <x v="2"/>
    <d v="1899-12-30T01:23:15"/>
    <d v="1899-12-30T01:22:46"/>
    <x v="11"/>
    <x v="9"/>
    <x v="4"/>
    <x v="1"/>
    <n v="0"/>
    <n v="0"/>
    <x v="0"/>
    <x v="1"/>
    <x v="0"/>
    <n v="0"/>
    <x v="8"/>
    <x v="0"/>
    <d v="1899-12-30T00:00:29"/>
    <d v="1899-12-30T00:00:29"/>
    <x v="0"/>
    <m/>
    <m/>
    <d v="1899-12-30T00:00:00"/>
    <d v="1899-12-30T01:23:15"/>
    <n v="6"/>
    <d v="1899-12-30T00:00:29"/>
    <n v="83.250000000000057"/>
    <x v="7"/>
    <x v="0"/>
  </r>
  <r>
    <x v="12"/>
    <s v="2024034600"/>
    <x v="0"/>
    <x v="680"/>
    <s v="E2459GSW"/>
    <d v="2024-12-13T00:00:00"/>
    <x v="1"/>
    <s v="3218"/>
    <x v="56"/>
    <s v="PA"/>
    <x v="22"/>
    <x v="0"/>
    <d v="2024-12-13T00:00:00"/>
    <d v="1899-12-30T18:18:16"/>
    <d v="2024-12-13T00:00:00"/>
    <d v="1899-12-30T18:18:46"/>
    <d v="2024-12-13T00:00:00"/>
    <d v="1899-12-30T19:39:44"/>
    <x v="0"/>
    <x v="0"/>
    <s v="1322314746"/>
    <s v="FBO"/>
    <d v="1899-12-30T01:21:28"/>
    <x v="3486"/>
    <d v="1899-12-30T00:00:30"/>
    <s v="Granel"/>
    <s v="E001"/>
    <x v="2"/>
    <d v="1899-12-30T01:21:28"/>
    <d v="1899-12-30T01:20:58"/>
    <x v="11"/>
    <x v="9"/>
    <x v="4"/>
    <x v="1"/>
    <n v="0"/>
    <n v="0"/>
    <x v="0"/>
    <x v="1"/>
    <x v="0"/>
    <n v="0"/>
    <x v="8"/>
    <x v="0"/>
    <d v="1899-12-30T00:00:30"/>
    <d v="1899-12-30T00:00:30"/>
    <x v="0"/>
    <m/>
    <m/>
    <d v="1899-12-30T00:00:00"/>
    <d v="1899-12-30T01:21:28"/>
    <n v="6"/>
    <d v="1899-12-30T00:00:30"/>
    <n v="81.466666666660799"/>
    <x v="7"/>
    <x v="0"/>
  </r>
  <r>
    <x v="12"/>
    <s v="2024034602"/>
    <x v="0"/>
    <x v="688"/>
    <s v="E1219LWL"/>
    <d v="2024-12-13T00:00:00"/>
    <x v="1"/>
    <s v="3044"/>
    <x v="26"/>
    <s v="PA"/>
    <x v="21"/>
    <x v="0"/>
    <d v="2024-12-13T00:00:00"/>
    <d v="1899-12-30T18:50:22"/>
    <d v="2024-12-13T00:00:00"/>
    <d v="1899-12-30T18:50:51"/>
    <d v="2024-12-13T00:00:00"/>
    <d v="1899-12-30T20:14:57"/>
    <x v="0"/>
    <x v="0"/>
    <s v="1322314747"/>
    <s v="FBO"/>
    <d v="1899-12-30T01:24:35"/>
    <x v="2730"/>
    <d v="1899-12-30T00:00:29"/>
    <s v="Granel"/>
    <s v="E001"/>
    <x v="2"/>
    <d v="1899-12-30T01:24:35"/>
    <d v="1899-12-30T01:24:06"/>
    <x v="11"/>
    <x v="9"/>
    <x v="4"/>
    <x v="1"/>
    <n v="0"/>
    <n v="0"/>
    <x v="0"/>
    <x v="1"/>
    <x v="0"/>
    <n v="0"/>
    <x v="8"/>
    <x v="0"/>
    <d v="1899-12-30T00:00:29"/>
    <d v="1899-12-30T00:00:29"/>
    <x v="0"/>
    <m/>
    <m/>
    <d v="1899-12-30T00:00:00"/>
    <d v="1899-12-30T01:24:35"/>
    <n v="6"/>
    <d v="1899-12-30T00:00:29"/>
    <n v="84.583333333339255"/>
    <x v="14"/>
    <x v="0"/>
  </r>
  <r>
    <x v="12"/>
    <s v="2024034603"/>
    <x v="0"/>
    <x v="676"/>
    <s v="E3174JJN"/>
    <d v="2024-12-13T00:00:00"/>
    <x v="1"/>
    <s v="3044"/>
    <x v="26"/>
    <s v="PA"/>
    <x v="21"/>
    <x v="0"/>
    <d v="2024-12-13T00:00:00"/>
    <d v="1899-12-30T18:59:03"/>
    <d v="2024-12-13T00:00:00"/>
    <d v="1899-12-30T18:59:33"/>
    <d v="2024-12-13T00:00:00"/>
    <d v="1899-12-30T20:37:47"/>
    <x v="0"/>
    <x v="0"/>
    <s v="1322314748"/>
    <s v="FBO"/>
    <d v="1899-12-30T01:38:44"/>
    <x v="3577"/>
    <d v="1899-12-30T00:00:30"/>
    <s v="Granel"/>
    <s v="E001"/>
    <x v="2"/>
    <d v="1899-12-30T01:38:44"/>
    <d v="1899-12-30T01:38:14"/>
    <x v="11"/>
    <x v="9"/>
    <x v="4"/>
    <x v="1"/>
    <n v="0"/>
    <n v="0"/>
    <x v="0"/>
    <x v="1"/>
    <x v="0"/>
    <n v="0"/>
    <x v="8"/>
    <x v="2"/>
    <d v="1899-12-30T00:00:30"/>
    <d v="1899-12-30T00:00:30"/>
    <x v="0"/>
    <m/>
    <m/>
    <d v="1899-12-30T00:00:00"/>
    <d v="1899-12-30T01:38:44"/>
    <n v="6"/>
    <d v="1899-12-30T00:00:30"/>
    <n v="98.733333333340823"/>
    <x v="14"/>
    <x v="0"/>
  </r>
  <r>
    <x v="12"/>
    <s v="2024034614"/>
    <x v="0"/>
    <x v="675"/>
    <s v="E0998LSS"/>
    <d v="2024-12-16T00:00:00"/>
    <x v="1"/>
    <s v="55"/>
    <x v="19"/>
    <s v="PA"/>
    <x v="14"/>
    <x v="0"/>
    <d v="2024-12-16T00:00:00"/>
    <d v="1899-12-30T07:28:19"/>
    <d v="2024-12-16T00:00:00"/>
    <d v="1899-12-30T07:28:50"/>
    <d v="2024-12-16T00:00:00"/>
    <d v="1899-12-30T07:55:34"/>
    <x v="0"/>
    <x v="0"/>
    <s v="1322314749"/>
    <s v="FBO"/>
    <d v="1899-12-30T00:27:15"/>
    <x v="2608"/>
    <d v="1899-12-30T00:00:31"/>
    <s v="Granel"/>
    <s v="E001"/>
    <x v="2"/>
    <d v="1899-12-30T00:27:15"/>
    <d v="1899-12-30T00:26:44"/>
    <x v="1"/>
    <x v="11"/>
    <x v="5"/>
    <x v="1"/>
    <n v="0"/>
    <n v="0"/>
    <x v="0"/>
    <x v="1"/>
    <x v="0"/>
    <n v="0"/>
    <x v="8"/>
    <x v="1"/>
    <d v="1899-12-30T00:00:31"/>
    <d v="1899-12-30T00:00:31"/>
    <x v="0"/>
    <m/>
    <m/>
    <d v="1899-12-30T00:00:00"/>
    <d v="1899-12-30T00:27:15"/>
    <n v="2"/>
    <d v="1899-12-30T00:00:31"/>
    <n v="27.249999999998344"/>
    <x v="0"/>
    <x v="1"/>
  </r>
  <r>
    <x v="12"/>
    <s v="2024034618"/>
    <x v="0"/>
    <x v="795"/>
    <s v="E6997LHG"/>
    <d v="2024-12-16T00:00:00"/>
    <x v="1"/>
    <s v="55"/>
    <x v="19"/>
    <s v="PA"/>
    <x v="14"/>
    <x v="0"/>
    <d v="2024-12-16T00:00:00"/>
    <d v="1899-12-30T08:06:41"/>
    <d v="2024-12-16T00:00:00"/>
    <d v="1899-12-30T08:07:11"/>
    <d v="2024-12-16T00:00:00"/>
    <d v="1899-12-30T08:34:14"/>
    <x v="0"/>
    <x v="0"/>
    <s v="1322314750"/>
    <s v="FBO"/>
    <d v="1899-12-30T00:27:33"/>
    <x v="2022"/>
    <d v="1899-12-30T00:00:30"/>
    <s v="Granel"/>
    <s v="E001"/>
    <x v="2"/>
    <d v="1899-12-30T00:27:33"/>
    <d v="1899-12-30T00:27:03"/>
    <x v="2"/>
    <x v="11"/>
    <x v="5"/>
    <x v="1"/>
    <n v="0"/>
    <n v="0"/>
    <x v="0"/>
    <x v="1"/>
    <x v="0"/>
    <n v="0"/>
    <x v="8"/>
    <x v="1"/>
    <d v="1899-12-30T00:00:30"/>
    <d v="1899-12-30T00:00:30"/>
    <x v="0"/>
    <m/>
    <m/>
    <d v="1899-12-30T00:00:00"/>
    <d v="1899-12-30T00:27:33"/>
    <n v="2"/>
    <d v="1899-12-30T00:00:30"/>
    <n v="27.549999999993595"/>
    <x v="1"/>
    <x v="1"/>
  </r>
  <r>
    <x v="12"/>
    <s v="2024034617"/>
    <x v="0"/>
    <x v="691"/>
    <s v="E8017MSC"/>
    <d v="2024-12-16T00:00:00"/>
    <x v="1"/>
    <s v="3044"/>
    <x v="26"/>
    <s v="PA"/>
    <x v="21"/>
    <x v="0"/>
    <d v="2024-12-16T00:00:00"/>
    <d v="1899-12-30T08:03:14"/>
    <d v="2024-12-16T00:00:00"/>
    <d v="1899-12-30T08:03:46"/>
    <d v="2024-12-16T00:00:00"/>
    <d v="1899-12-30T08:59:51"/>
    <x v="0"/>
    <x v="0"/>
    <s v="1322314751"/>
    <s v="FBO"/>
    <d v="1899-12-30T00:56:37"/>
    <x v="2798"/>
    <d v="1899-12-30T00:00:32"/>
    <s v="Granel"/>
    <s v="E001"/>
    <x v="2"/>
    <d v="1899-12-30T00:56:37"/>
    <d v="1899-12-30T00:56:05"/>
    <x v="2"/>
    <x v="11"/>
    <x v="5"/>
    <x v="1"/>
    <n v="0"/>
    <n v="0"/>
    <x v="0"/>
    <x v="1"/>
    <x v="0"/>
    <n v="0"/>
    <x v="8"/>
    <x v="0"/>
    <d v="1899-12-30T00:00:32"/>
    <d v="1899-12-30T00:00:32"/>
    <x v="0"/>
    <m/>
    <m/>
    <d v="1899-12-30T00:00:00"/>
    <d v="1899-12-30T00:56:37"/>
    <n v="2"/>
    <d v="1899-12-30T00:00:32"/>
    <n v="56.61666666666715"/>
    <x v="1"/>
    <x v="0"/>
  </r>
  <r>
    <x v="12"/>
    <s v="2024034637"/>
    <x v="0"/>
    <x v="810"/>
    <s v="E3120HXB"/>
    <d v="2024-12-16T00:00:00"/>
    <x v="1"/>
    <s v="55"/>
    <x v="19"/>
    <s v="PA"/>
    <x v="14"/>
    <x v="0"/>
    <d v="2024-12-16T00:00:00"/>
    <d v="1899-12-30T08:53:49"/>
    <d v="2024-12-16T00:00:00"/>
    <d v="1899-12-30T08:54:20"/>
    <d v="2024-12-16T00:00:00"/>
    <d v="1899-12-30T09:20:33"/>
    <x v="0"/>
    <x v="0"/>
    <s v="1322314752"/>
    <s v="FBO"/>
    <d v="1899-12-30T00:26:44"/>
    <x v="3024"/>
    <d v="1899-12-30T00:00:31"/>
    <s v="Granel"/>
    <s v="E001"/>
    <x v="2"/>
    <d v="1899-12-30T00:26:44"/>
    <d v="1899-12-30T00:26:13"/>
    <x v="2"/>
    <x v="11"/>
    <x v="5"/>
    <x v="1"/>
    <n v="0"/>
    <n v="0"/>
    <x v="0"/>
    <x v="1"/>
    <x v="0"/>
    <n v="0"/>
    <x v="8"/>
    <x v="1"/>
    <d v="1899-12-30T00:00:31"/>
    <d v="1899-12-30T00:00:31"/>
    <x v="0"/>
    <m/>
    <m/>
    <d v="1899-12-30T00:00:00"/>
    <d v="1899-12-30T00:26:44"/>
    <n v="2"/>
    <d v="1899-12-30T00:00:31"/>
    <n v="26.733333333326453"/>
    <x v="2"/>
    <x v="1"/>
  </r>
  <r>
    <x v="12"/>
    <s v="2024034621"/>
    <x v="0"/>
    <x v="798"/>
    <s v="E3170MNG"/>
    <d v="2024-12-16T00:00:00"/>
    <x v="1"/>
    <s v="2906"/>
    <x v="21"/>
    <s v="PA"/>
    <x v="2"/>
    <x v="0"/>
    <d v="2024-12-16T00:00:00"/>
    <d v="1899-12-30T08:36:13"/>
    <d v="2024-12-16T00:00:00"/>
    <d v="1899-12-30T08:36:45"/>
    <d v="2024-12-16T00:00:00"/>
    <d v="1899-12-30T09:22:13"/>
    <x v="0"/>
    <x v="0"/>
    <s v="1322314753"/>
    <s v="FBO"/>
    <d v="1899-12-30T00:46:00"/>
    <x v="2698"/>
    <d v="1899-12-30T00:00:32"/>
    <s v="Ensacado"/>
    <s v="E002"/>
    <x v="2"/>
    <d v="1899-12-30T00:46:00"/>
    <d v="1899-12-30T00:45:28"/>
    <x v="2"/>
    <x v="11"/>
    <x v="5"/>
    <x v="2"/>
    <n v="0"/>
    <n v="0"/>
    <x v="0"/>
    <x v="2"/>
    <x v="0"/>
    <n v="0"/>
    <x v="8"/>
    <x v="0"/>
    <d v="1899-12-30T00:00:32"/>
    <d v="1899-12-30T00:00:32"/>
    <x v="0"/>
    <m/>
    <m/>
    <d v="1899-12-30T00:00:00"/>
    <d v="1899-12-30T00:46:00"/>
    <n v="2"/>
    <d v="1899-12-30T00:00:32"/>
    <n v="45.999999999993598"/>
    <x v="2"/>
    <x v="0"/>
  </r>
  <r>
    <x v="12"/>
    <s v="2024034641"/>
    <x v="0"/>
    <x v="1317"/>
    <s v="EAF04LH"/>
    <d v="2024-12-16T00:00:00"/>
    <x v="1"/>
    <s v="2906"/>
    <x v="21"/>
    <s v="PA"/>
    <x v="2"/>
    <x v="0"/>
    <d v="2024-12-16T00:00:00"/>
    <d v="1899-12-30T09:14:29"/>
    <d v="2024-12-16T00:00:00"/>
    <d v="1899-12-30T09:15:02"/>
    <d v="2024-12-16T00:00:00"/>
    <d v="1899-12-30T09:40:49"/>
    <x v="0"/>
    <x v="0"/>
    <s v="1322314755"/>
    <s v="EXW"/>
    <d v="1899-12-30T00:26:20"/>
    <x v="542"/>
    <d v="1899-12-30T00:00:33"/>
    <s v="Ensacado"/>
    <s v="E002"/>
    <x v="1"/>
    <d v="1899-12-30T00:26:20"/>
    <d v="1899-12-30T00:25:47"/>
    <x v="3"/>
    <x v="11"/>
    <x v="5"/>
    <x v="2"/>
    <n v="0"/>
    <n v="0"/>
    <x v="0"/>
    <x v="2"/>
    <x v="0"/>
    <n v="0"/>
    <x v="8"/>
    <x v="1"/>
    <d v="1899-12-30T00:00:33"/>
    <d v="1899-12-30T00:00:33"/>
    <x v="0"/>
    <m/>
    <m/>
    <d v="1899-12-30T00:00:00"/>
    <d v="1899-12-30T00:26:20"/>
    <n v="2"/>
    <d v="1899-12-30T00:00:33"/>
    <n v="26.333333333337663"/>
    <x v="2"/>
    <x v="1"/>
  </r>
  <r>
    <x v="12"/>
    <s v="2024034638"/>
    <x v="0"/>
    <x v="1320"/>
    <s v="E2163JCB"/>
    <d v="2024-12-16T00:00:00"/>
    <x v="1"/>
    <s v="55"/>
    <x v="19"/>
    <s v="PA"/>
    <x v="14"/>
    <x v="0"/>
    <d v="2024-12-16T00:00:00"/>
    <d v="1899-12-30T08:55:55"/>
    <d v="2024-12-16T00:00:00"/>
    <d v="1899-12-30T08:56:26"/>
    <d v="2024-12-16T00:00:00"/>
    <d v="1899-12-30T09:52:35"/>
    <x v="0"/>
    <x v="0"/>
    <s v="1322314756"/>
    <s v="FBO"/>
    <d v="1899-12-30T00:56:40"/>
    <x v="3578"/>
    <d v="1899-12-30T00:00:31"/>
    <s v="Granel"/>
    <s v="E001"/>
    <x v="2"/>
    <d v="1899-12-30T00:56:40"/>
    <d v="1899-12-30T00:56:09"/>
    <x v="2"/>
    <x v="11"/>
    <x v="5"/>
    <x v="1"/>
    <n v="0"/>
    <n v="0"/>
    <x v="0"/>
    <x v="1"/>
    <x v="0"/>
    <n v="0"/>
    <x v="8"/>
    <x v="0"/>
    <d v="1899-12-30T00:00:31"/>
    <d v="1899-12-30T00:00:31"/>
    <x v="0"/>
    <m/>
    <m/>
    <d v="1899-12-30T00:00:00"/>
    <d v="1899-12-30T00:56:40"/>
    <n v="2"/>
    <d v="1899-12-30T00:00:31"/>
    <n v="56.666666666664035"/>
    <x v="2"/>
    <x v="0"/>
  </r>
  <r>
    <x v="12"/>
    <s v="2024034643"/>
    <x v="0"/>
    <x v="687"/>
    <s v="E4280KCL"/>
    <d v="2024-12-16T00:00:00"/>
    <x v="1"/>
    <s v="3043"/>
    <x v="55"/>
    <s v="PA"/>
    <x v="20"/>
    <x v="0"/>
    <d v="2024-12-16T00:00:00"/>
    <d v="1899-12-30T09:22:58"/>
    <d v="2024-12-16T00:00:00"/>
    <d v="1899-12-30T09:23:30"/>
    <d v="2024-12-16T00:00:00"/>
    <d v="1899-12-30T09:54:09"/>
    <x v="0"/>
    <x v="0"/>
    <s v="1322314757"/>
    <s v="FBO"/>
    <d v="1899-12-30T00:31:11"/>
    <x v="1280"/>
    <d v="1899-12-30T00:00:32"/>
    <s v="Granel"/>
    <s v="E001"/>
    <x v="2"/>
    <d v="1899-12-30T00:31:11"/>
    <d v="1899-12-30T00:30:39"/>
    <x v="3"/>
    <x v="11"/>
    <x v="5"/>
    <x v="1"/>
    <n v="0"/>
    <n v="0"/>
    <x v="0"/>
    <x v="1"/>
    <x v="0"/>
    <n v="0"/>
    <x v="8"/>
    <x v="1"/>
    <d v="1899-12-30T00:00:32"/>
    <d v="1899-12-30T00:00:32"/>
    <x v="0"/>
    <m/>
    <m/>
    <d v="1899-12-30T00:00:00"/>
    <d v="1899-12-30T00:31:11"/>
    <n v="2"/>
    <d v="1899-12-30T00:00:32"/>
    <n v="31.183333333344017"/>
    <x v="2"/>
    <x v="1"/>
  </r>
  <r>
    <x v="12"/>
    <s v="2024034640"/>
    <x v="0"/>
    <x v="1365"/>
    <s v="E89GQ57"/>
    <d v="2024-12-16T00:00:00"/>
    <x v="1"/>
    <s v="2906"/>
    <x v="21"/>
    <s v="PA"/>
    <x v="2"/>
    <x v="0"/>
    <d v="2024-12-16T00:00:00"/>
    <d v="1899-12-30T09:10:20"/>
    <d v="2024-12-16T00:00:00"/>
    <d v="1899-12-30T09:11:32"/>
    <d v="2024-12-16T00:00:00"/>
    <d v="1899-12-30T10:06:14"/>
    <x v="0"/>
    <x v="0"/>
    <s v="1322314758"/>
    <s v="EXW"/>
    <d v="1899-12-30T00:55:54"/>
    <x v="1375"/>
    <d v="1899-12-30T00:01:12"/>
    <s v="Ensacado"/>
    <s v="E002"/>
    <x v="1"/>
    <d v="1899-12-30T00:55:54"/>
    <d v="1899-12-30T00:54:42"/>
    <x v="3"/>
    <x v="11"/>
    <x v="5"/>
    <x v="2"/>
    <n v="0"/>
    <n v="0"/>
    <x v="0"/>
    <x v="2"/>
    <x v="0"/>
    <n v="0"/>
    <x v="8"/>
    <x v="0"/>
    <d v="1899-12-30T00:01:12"/>
    <d v="1899-12-30T00:01:12"/>
    <x v="0"/>
    <m/>
    <m/>
    <d v="1899-12-30T00:00:00"/>
    <d v="1899-12-30T00:55:54"/>
    <n v="2"/>
    <d v="1899-12-30T00:01:12"/>
    <n v="55.899999999993547"/>
    <x v="3"/>
    <x v="0"/>
  </r>
  <r>
    <x v="12"/>
    <s v="2024034652"/>
    <x v="0"/>
    <x v="1330"/>
    <s v="E3325MJW"/>
    <d v="2024-12-16T00:00:00"/>
    <x v="1"/>
    <s v="3048"/>
    <x v="27"/>
    <s v="PA"/>
    <x v="2"/>
    <x v="0"/>
    <d v="2024-12-16T00:00:00"/>
    <d v="1899-12-30T09:49:21"/>
    <d v="2024-12-16T00:00:00"/>
    <d v="1899-12-30T09:49:52"/>
    <d v="2024-12-16T00:00:00"/>
    <d v="1899-12-30T10:10:03"/>
    <x v="0"/>
    <x v="0"/>
    <s v="1322314759"/>
    <s v="EXW"/>
    <d v="1899-12-30T00:20:42"/>
    <x v="3078"/>
    <d v="1899-12-30T00:00:31"/>
    <s v="Ensacado"/>
    <s v="E002"/>
    <x v="1"/>
    <d v="1899-12-30T00:20:42"/>
    <d v="1899-12-30T00:20:11"/>
    <x v="3"/>
    <x v="11"/>
    <x v="5"/>
    <x v="2"/>
    <n v="0"/>
    <n v="0"/>
    <x v="0"/>
    <x v="2"/>
    <x v="0"/>
    <n v="0"/>
    <x v="8"/>
    <x v="1"/>
    <d v="1899-12-30T00:00:31"/>
    <d v="1899-12-30T00:00:31"/>
    <x v="0"/>
    <m/>
    <m/>
    <d v="1899-12-30T00:00:00"/>
    <d v="1899-12-30T00:20:42"/>
    <n v="2"/>
    <d v="1899-12-30T00:00:31"/>
    <n v="20.700000000000038"/>
    <x v="3"/>
    <x v="1"/>
  </r>
  <r>
    <x v="12"/>
    <s v="2024034649"/>
    <x v="0"/>
    <x v="795"/>
    <s v="E6997LHG"/>
    <d v="2024-12-16T00:00:00"/>
    <x v="1"/>
    <s v="55"/>
    <x v="19"/>
    <s v="PA"/>
    <x v="14"/>
    <x v="0"/>
    <d v="2024-12-16T00:00:00"/>
    <d v="1899-12-30T09:42:27"/>
    <d v="2024-12-16T00:00:00"/>
    <d v="1899-12-30T09:42:59"/>
    <d v="2024-12-16T00:00:00"/>
    <d v="1899-12-30T10:16:17"/>
    <x v="0"/>
    <x v="0"/>
    <s v="1322314760"/>
    <s v="FBO"/>
    <d v="1899-12-30T00:33:50"/>
    <x v="973"/>
    <d v="1899-12-30T00:00:32"/>
    <s v="Granel"/>
    <s v="E001"/>
    <x v="2"/>
    <d v="1899-12-30T00:33:50"/>
    <d v="1899-12-30T00:33:18"/>
    <x v="3"/>
    <x v="11"/>
    <x v="5"/>
    <x v="1"/>
    <n v="0"/>
    <n v="0"/>
    <x v="0"/>
    <x v="1"/>
    <x v="0"/>
    <n v="0"/>
    <x v="8"/>
    <x v="1"/>
    <d v="1899-12-30T00:00:32"/>
    <d v="1899-12-30T00:00:32"/>
    <x v="0"/>
    <m/>
    <m/>
    <d v="1899-12-30T00:00:00"/>
    <d v="1899-12-30T00:33:50"/>
    <n v="2"/>
    <d v="1899-12-30T00:00:32"/>
    <n v="33.833333333332838"/>
    <x v="3"/>
    <x v="1"/>
  </r>
  <r>
    <x v="12"/>
    <s v="2024034639"/>
    <x v="0"/>
    <x v="812"/>
    <s v="E9582MNV"/>
    <d v="2024-12-16T00:00:00"/>
    <x v="1"/>
    <s v="3044"/>
    <x v="26"/>
    <s v="PA"/>
    <x v="21"/>
    <x v="0"/>
    <d v="2024-12-16T00:00:00"/>
    <d v="1899-12-30T09:00:05"/>
    <d v="2024-12-16T00:00:00"/>
    <d v="1899-12-30T09:00:39"/>
    <d v="2024-12-16T00:00:00"/>
    <d v="1899-12-30T10:39:38"/>
    <x v="0"/>
    <x v="0"/>
    <s v="1322314761"/>
    <s v="FBO"/>
    <d v="1899-12-30T01:39:33"/>
    <x v="3579"/>
    <d v="1899-12-30T00:00:34"/>
    <s v="Granel"/>
    <s v="E001"/>
    <x v="2"/>
    <d v="1899-12-30T01:39:33"/>
    <d v="1899-12-30T01:38:59"/>
    <x v="3"/>
    <x v="11"/>
    <x v="5"/>
    <x v="1"/>
    <n v="0"/>
    <n v="0"/>
    <x v="0"/>
    <x v="1"/>
    <x v="0"/>
    <n v="0"/>
    <x v="8"/>
    <x v="2"/>
    <d v="1899-12-30T00:00:34"/>
    <d v="1899-12-30T00:00:34"/>
    <x v="0"/>
    <m/>
    <m/>
    <d v="1899-12-30T00:00:00"/>
    <d v="1899-12-30T01:39:33"/>
    <n v="2"/>
    <d v="1899-12-30T00:00:34"/>
    <n v="99.549999999993659"/>
    <x v="3"/>
    <x v="0"/>
  </r>
  <r>
    <x v="12"/>
    <s v="2024034658"/>
    <x v="0"/>
    <x v="1319"/>
    <s v="E39SI89"/>
    <d v="2024-12-16T00:00:00"/>
    <x v="1"/>
    <s v="2906"/>
    <x v="21"/>
    <s v="PA"/>
    <x v="2"/>
    <x v="0"/>
    <d v="2024-12-16T00:00:00"/>
    <d v="1899-12-30T10:24:58"/>
    <d v="2024-12-16T00:00:00"/>
    <d v="1899-12-30T10:26:26"/>
    <d v="2024-12-16T00:00:00"/>
    <d v="1899-12-30T11:06:20"/>
    <x v="0"/>
    <x v="0"/>
    <s v="1322314762"/>
    <s v="EXW"/>
    <d v="1899-12-30T00:41:22"/>
    <x v="3009"/>
    <d v="1899-12-30T00:01:28"/>
    <s v="Ensacado"/>
    <s v="E002"/>
    <x v="1"/>
    <d v="1899-12-30T00:41:22"/>
    <d v="1899-12-30T00:39:54"/>
    <x v="4"/>
    <x v="11"/>
    <x v="5"/>
    <x v="2"/>
    <n v="0"/>
    <n v="0"/>
    <x v="0"/>
    <x v="2"/>
    <x v="0"/>
    <n v="0"/>
    <x v="8"/>
    <x v="1"/>
    <d v="1899-12-30T00:01:28"/>
    <d v="1899-12-30T00:01:28"/>
    <x v="0"/>
    <m/>
    <m/>
    <d v="1899-12-30T00:00:00"/>
    <d v="1899-12-30T00:41:22"/>
    <n v="2"/>
    <d v="1899-12-30T00:01:28"/>
    <n v="41.366666666664045"/>
    <x v="4"/>
    <x v="1"/>
  </r>
  <r>
    <x v="12"/>
    <s v="2024034665"/>
    <x v="0"/>
    <x v="606"/>
    <s v="E2847GDG"/>
    <d v="2024-12-16T00:00:00"/>
    <x v="1"/>
    <s v="3042"/>
    <x v="23"/>
    <s v="PA"/>
    <x v="16"/>
    <x v="0"/>
    <d v="2024-12-16T00:00:00"/>
    <d v="1899-12-30T10:56:24"/>
    <d v="2024-12-16T00:00:00"/>
    <d v="1899-12-30T10:56:56"/>
    <d v="2024-12-16T00:00:00"/>
    <d v="1899-12-30T11:13:00"/>
    <x v="0"/>
    <x v="0"/>
    <s v="1322314763"/>
    <s v="FBO"/>
    <d v="1899-12-30T00:16:36"/>
    <x v="3580"/>
    <d v="1899-12-30T00:00:32"/>
    <s v="Granel"/>
    <s v="E001"/>
    <x v="2"/>
    <d v="1899-12-30T00:16:36"/>
    <d v="1899-12-30T00:16:04"/>
    <x v="4"/>
    <x v="11"/>
    <x v="5"/>
    <x v="1"/>
    <n v="0"/>
    <n v="0"/>
    <x v="0"/>
    <x v="1"/>
    <x v="0"/>
    <n v="0"/>
    <x v="8"/>
    <x v="1"/>
    <d v="1899-12-30T00:00:32"/>
    <d v="1899-12-30T00:00:32"/>
    <x v="0"/>
    <m/>
    <m/>
    <d v="1899-12-30T00:00:00"/>
    <d v="1899-12-30T00:16:36"/>
    <n v="2"/>
    <d v="1899-12-30T00:00:32"/>
    <n v="16.600000000003234"/>
    <x v="4"/>
    <x v="1"/>
  </r>
  <r>
    <x v="12"/>
    <s v="2024034666"/>
    <x v="0"/>
    <x v="605"/>
    <s v="E2960GDG"/>
    <d v="2024-12-16T00:00:00"/>
    <x v="1"/>
    <s v="3042"/>
    <x v="23"/>
    <s v="PA"/>
    <x v="16"/>
    <x v="0"/>
    <d v="2024-12-16T00:00:00"/>
    <d v="1899-12-30T10:58:06"/>
    <d v="2024-12-16T00:00:00"/>
    <d v="1899-12-30T10:58:36"/>
    <d v="2024-12-16T00:00:00"/>
    <d v="1899-12-30T11:24:36"/>
    <x v="0"/>
    <x v="0"/>
    <s v="1322314764"/>
    <s v="FBO"/>
    <d v="1899-12-30T00:26:30"/>
    <x v="1588"/>
    <d v="1899-12-30T00:00:30"/>
    <s v="Granel"/>
    <s v="E001"/>
    <x v="2"/>
    <d v="1899-12-30T00:26:30"/>
    <d v="1899-12-30T00:26:00"/>
    <x v="4"/>
    <x v="11"/>
    <x v="5"/>
    <x v="1"/>
    <n v="0"/>
    <n v="0"/>
    <x v="0"/>
    <x v="1"/>
    <x v="0"/>
    <n v="0"/>
    <x v="8"/>
    <x v="1"/>
    <d v="1899-12-30T00:00:30"/>
    <d v="1899-12-30T00:00:30"/>
    <x v="0"/>
    <m/>
    <m/>
    <d v="1899-12-30T00:00:00"/>
    <d v="1899-12-30T00:26:30"/>
    <n v="2"/>
    <d v="1899-12-30T00:00:30"/>
    <n v="26.500000000003183"/>
    <x v="4"/>
    <x v="1"/>
  </r>
  <r>
    <x v="12"/>
    <s v="2024034667"/>
    <x v="0"/>
    <x v="608"/>
    <s v="E2737GDG"/>
    <d v="2024-12-16T00:00:00"/>
    <x v="1"/>
    <s v="55"/>
    <x v="19"/>
    <s v="PA"/>
    <x v="14"/>
    <x v="0"/>
    <d v="2024-12-16T00:00:00"/>
    <d v="1899-12-30T11:10:06"/>
    <d v="2024-12-16T00:00:00"/>
    <d v="1899-12-30T11:10:38"/>
    <d v="2024-12-16T00:00:00"/>
    <d v="1899-12-30T11:40:35"/>
    <x v="0"/>
    <x v="0"/>
    <s v="1322314765"/>
    <s v="FBO"/>
    <d v="1899-12-30T00:30:29"/>
    <x v="866"/>
    <d v="1899-12-30T00:00:32"/>
    <s v="Granel"/>
    <s v="E001"/>
    <x v="2"/>
    <d v="1899-12-30T00:30:29"/>
    <d v="1899-12-30T00:29:57"/>
    <x v="5"/>
    <x v="11"/>
    <x v="5"/>
    <x v="1"/>
    <n v="0"/>
    <n v="0"/>
    <x v="0"/>
    <x v="1"/>
    <x v="0"/>
    <n v="0"/>
    <x v="8"/>
    <x v="1"/>
    <d v="1899-12-30T00:00:32"/>
    <d v="1899-12-30T00:00:32"/>
    <x v="0"/>
    <m/>
    <m/>
    <d v="1899-12-30T00:00:00"/>
    <d v="1899-12-30T00:30:29"/>
    <n v="2"/>
    <d v="1899-12-30T00:00:32"/>
    <n v="30.483333333331196"/>
    <x v="4"/>
    <x v="1"/>
  </r>
  <r>
    <x v="12"/>
    <s v="2024034650"/>
    <x v="0"/>
    <x v="675"/>
    <s v="E0998LSS"/>
    <d v="2024-12-16T00:00:00"/>
    <x v="1"/>
    <s v="3218"/>
    <x v="56"/>
    <s v="PA"/>
    <x v="22"/>
    <x v="0"/>
    <d v="2024-12-16T00:00:00"/>
    <d v="1899-12-30T09:43:44"/>
    <d v="2024-12-16T00:00:00"/>
    <d v="1899-12-30T09:44:18"/>
    <d v="2024-12-16T00:00:00"/>
    <d v="1899-12-30T11:53:55"/>
    <x v="0"/>
    <x v="0"/>
    <s v="1322314766"/>
    <s v="FBO"/>
    <d v="1899-12-30T02:10:11"/>
    <x v="3581"/>
    <d v="1899-12-30T00:00:34"/>
    <s v="Granel"/>
    <s v="E001"/>
    <x v="2"/>
    <d v="1899-12-30T02:10:11"/>
    <d v="1899-12-30T02:09:37"/>
    <x v="3"/>
    <x v="11"/>
    <x v="5"/>
    <x v="1"/>
    <n v="0"/>
    <n v="0"/>
    <x v="0"/>
    <x v="1"/>
    <x v="0"/>
    <n v="0"/>
    <x v="8"/>
    <x v="2"/>
    <d v="1899-12-30T00:00:34"/>
    <d v="1899-12-30T00:00:34"/>
    <x v="0"/>
    <m/>
    <m/>
    <d v="1899-12-30T00:00:00"/>
    <d v="1899-12-30T02:10:11"/>
    <n v="2"/>
    <d v="1899-12-30T00:00:34"/>
    <n v="130.18333333332959"/>
    <x v="4"/>
    <x v="0"/>
  </r>
  <r>
    <x v="12"/>
    <s v="2024034676"/>
    <x v="0"/>
    <x v="1366"/>
    <s v="E51RS53"/>
    <d v="2024-12-16T00:00:00"/>
    <x v="1"/>
    <s v="2906"/>
    <x v="21"/>
    <s v="PA"/>
    <x v="2"/>
    <x v="0"/>
    <d v="2024-12-16T00:00:00"/>
    <d v="1899-12-30T11:31:50"/>
    <d v="2024-12-16T00:00:00"/>
    <d v="1899-12-30T11:32:22"/>
    <d v="2024-12-16T00:00:00"/>
    <d v="1899-12-30T11:56:30"/>
    <x v="0"/>
    <x v="0"/>
    <s v="1322314767"/>
    <s v="EXW"/>
    <d v="1899-12-30T00:24:40"/>
    <x v="654"/>
    <d v="1899-12-30T00:00:32"/>
    <s v="Ensacado"/>
    <s v="E002"/>
    <x v="1"/>
    <d v="1899-12-30T00:24:40"/>
    <d v="1899-12-30T00:24:08"/>
    <x v="5"/>
    <x v="11"/>
    <x v="5"/>
    <x v="2"/>
    <n v="0"/>
    <n v="0"/>
    <x v="0"/>
    <x v="2"/>
    <x v="0"/>
    <n v="0"/>
    <x v="8"/>
    <x v="1"/>
    <d v="1899-12-30T00:00:32"/>
    <d v="1899-12-30T00:00:32"/>
    <x v="0"/>
    <m/>
    <m/>
    <d v="1899-12-30T00:00:00"/>
    <d v="1899-12-30T00:24:40"/>
    <n v="2"/>
    <d v="1899-12-30T00:00:32"/>
    <n v="24.66666666666719"/>
    <x v="4"/>
    <x v="1"/>
  </r>
  <r>
    <x v="12"/>
    <s v="2024034670"/>
    <x v="0"/>
    <x v="677"/>
    <s v="E5872HZF"/>
    <d v="2024-12-16T00:00:00"/>
    <x v="1"/>
    <s v="55"/>
    <x v="19"/>
    <s v="PA"/>
    <x v="14"/>
    <x v="0"/>
    <d v="2024-12-16T00:00:00"/>
    <d v="1899-12-30T11:24:05"/>
    <d v="2024-12-16T00:00:00"/>
    <d v="1899-12-30T11:24:36"/>
    <d v="2024-12-16T00:00:00"/>
    <d v="1899-12-30T12:00:03"/>
    <x v="0"/>
    <x v="0"/>
    <s v="1322314768"/>
    <s v="FBO"/>
    <d v="1899-12-30T00:35:58"/>
    <x v="1412"/>
    <d v="1899-12-30T00:00:31"/>
    <s v="Granel"/>
    <s v="E001"/>
    <x v="2"/>
    <d v="1899-12-30T00:35:58"/>
    <d v="1899-12-30T00:35:27"/>
    <x v="5"/>
    <x v="11"/>
    <x v="5"/>
    <x v="1"/>
    <n v="0"/>
    <n v="0"/>
    <x v="0"/>
    <x v="1"/>
    <x v="0"/>
    <n v="0"/>
    <x v="8"/>
    <x v="1"/>
    <d v="1899-12-30T00:00:31"/>
    <d v="1899-12-30T00:00:31"/>
    <x v="0"/>
    <m/>
    <m/>
    <d v="1899-12-30T00:00:00"/>
    <d v="1899-12-30T00:35:58"/>
    <n v="2"/>
    <d v="1899-12-30T00:00:31"/>
    <n v="35.966666666664004"/>
    <x v="5"/>
    <x v="1"/>
  </r>
  <r>
    <x v="12"/>
    <s v="2024034679"/>
    <x v="0"/>
    <x v="678"/>
    <s v="E4570MKW"/>
    <d v="2024-12-16T00:00:00"/>
    <x v="1"/>
    <s v="3043"/>
    <x v="55"/>
    <s v="PA"/>
    <x v="20"/>
    <x v="0"/>
    <d v="2024-12-16T00:00:00"/>
    <d v="1899-12-30T11:41:32"/>
    <d v="2024-12-16T00:00:00"/>
    <d v="1899-12-30T11:42:04"/>
    <d v="2024-12-16T00:00:00"/>
    <d v="1899-12-30T12:14:32"/>
    <x v="0"/>
    <x v="0"/>
    <s v="1322314769"/>
    <s v="FBO"/>
    <d v="1899-12-30T00:33:00"/>
    <x v="1120"/>
    <d v="1899-12-30T00:00:32"/>
    <s v="Granel"/>
    <s v="E001"/>
    <x v="2"/>
    <d v="1899-12-30T00:33:00"/>
    <d v="1899-12-30T00:32:28"/>
    <x v="5"/>
    <x v="11"/>
    <x v="5"/>
    <x v="1"/>
    <n v="0"/>
    <n v="0"/>
    <x v="0"/>
    <x v="1"/>
    <x v="0"/>
    <n v="0"/>
    <x v="8"/>
    <x v="1"/>
    <d v="1899-12-30T00:00:32"/>
    <d v="1899-12-30T00:00:32"/>
    <x v="0"/>
    <m/>
    <m/>
    <d v="1899-12-30T00:00:00"/>
    <d v="1899-12-30T00:33:00"/>
    <n v="2"/>
    <d v="1899-12-30T00:00:32"/>
    <n v="32.999999999990372"/>
    <x v="5"/>
    <x v="1"/>
  </r>
  <r>
    <x v="12"/>
    <s v="2024034673"/>
    <x v="0"/>
    <x v="797"/>
    <s v="E6211LYC"/>
    <d v="2024-12-16T00:00:00"/>
    <x v="1"/>
    <s v="55"/>
    <x v="19"/>
    <s v="PA"/>
    <x v="14"/>
    <x v="0"/>
    <d v="2024-12-16T00:00:00"/>
    <d v="1899-12-30T11:28:47"/>
    <d v="2024-12-16T00:00:00"/>
    <d v="1899-12-30T11:29:18"/>
    <d v="2024-12-16T00:00:00"/>
    <d v="1899-12-30T12:18:23"/>
    <x v="0"/>
    <x v="0"/>
    <s v="1322314770"/>
    <s v="EXW"/>
    <d v="1899-12-30T00:49:36"/>
    <x v="1338"/>
    <d v="1899-12-30T00:00:31"/>
    <s v="Granel"/>
    <s v="E001"/>
    <x v="1"/>
    <d v="1899-12-30T00:49:36"/>
    <d v="1899-12-30T00:49:05"/>
    <x v="5"/>
    <x v="11"/>
    <x v="5"/>
    <x v="1"/>
    <n v="0"/>
    <n v="0"/>
    <x v="0"/>
    <x v="1"/>
    <x v="0"/>
    <n v="0"/>
    <x v="8"/>
    <x v="0"/>
    <d v="1899-12-30T00:00:31"/>
    <d v="1899-12-30T00:00:31"/>
    <x v="0"/>
    <m/>
    <m/>
    <d v="1899-12-30T00:00:00"/>
    <d v="1899-12-30T00:49:36"/>
    <n v="2"/>
    <d v="1899-12-30T00:00:31"/>
    <n v="49.599999999993521"/>
    <x v="5"/>
    <x v="0"/>
  </r>
  <r>
    <x v="12"/>
    <s v="2024034672"/>
    <x v="0"/>
    <x v="1359"/>
    <s v="EAS31DS"/>
    <d v="2024-12-16T00:00:00"/>
    <x v="1"/>
    <s v="2906"/>
    <x v="21"/>
    <s v="PA"/>
    <x v="2"/>
    <x v="0"/>
    <d v="2024-12-16T00:00:00"/>
    <d v="1899-12-30T11:27:42"/>
    <d v="2024-12-16T00:00:00"/>
    <d v="1899-12-30T11:30:03"/>
    <d v="2024-12-16T00:00:00"/>
    <d v="1899-12-30T12:26:38"/>
    <x v="0"/>
    <x v="0"/>
    <s v="1322314771"/>
    <s v="EXW"/>
    <d v="1899-12-30T00:58:56"/>
    <x v="3582"/>
    <d v="1899-12-30T00:02:21"/>
    <s v="Ensacado"/>
    <s v="E002"/>
    <x v="1"/>
    <d v="1899-12-30T00:58:56"/>
    <d v="1899-12-30T00:56:35"/>
    <x v="5"/>
    <x v="11"/>
    <x v="5"/>
    <x v="2"/>
    <n v="0"/>
    <n v="0"/>
    <x v="0"/>
    <x v="2"/>
    <x v="0"/>
    <n v="0"/>
    <x v="8"/>
    <x v="0"/>
    <d v="1899-12-30T00:02:21"/>
    <d v="1899-12-30T00:02:21"/>
    <x v="0"/>
    <m/>
    <m/>
    <d v="1899-12-30T00:00:00"/>
    <d v="1899-12-30T00:58:56"/>
    <n v="2"/>
    <d v="1899-12-30T00:02:21"/>
    <n v="58.933333333339156"/>
    <x v="5"/>
    <x v="0"/>
  </r>
  <r>
    <x v="12"/>
    <s v="2024034674"/>
    <x v="0"/>
    <x v="1367"/>
    <s v="E31SN84"/>
    <d v="2024-12-16T00:00:00"/>
    <x v="1"/>
    <s v="2906"/>
    <x v="21"/>
    <s v="PA"/>
    <x v="2"/>
    <x v="0"/>
    <d v="2024-12-16T00:00:00"/>
    <d v="1899-12-30T11:30:23"/>
    <d v="2024-12-16T00:00:00"/>
    <d v="1899-12-30T11:31:28"/>
    <d v="2024-12-16T00:00:00"/>
    <d v="1899-12-30T12:37:33"/>
    <x v="0"/>
    <x v="0"/>
    <s v="1322314772"/>
    <s v="EXW"/>
    <d v="1899-12-30T01:07:10"/>
    <x v="3583"/>
    <d v="1899-12-30T00:01:05"/>
    <s v="Ensacado"/>
    <s v="E002"/>
    <x v="1"/>
    <d v="1899-12-30T01:07:10"/>
    <d v="1899-12-30T01:06:05"/>
    <x v="5"/>
    <x v="11"/>
    <x v="5"/>
    <x v="2"/>
    <n v="0"/>
    <n v="0"/>
    <x v="0"/>
    <x v="2"/>
    <x v="0"/>
    <n v="0"/>
    <x v="8"/>
    <x v="0"/>
    <d v="1899-12-30T00:01:05"/>
    <d v="1899-12-30T00:01:05"/>
    <x v="0"/>
    <m/>
    <m/>
    <d v="1899-12-30T00:00:00"/>
    <d v="1899-12-30T01:07:10"/>
    <n v="2"/>
    <d v="1899-12-30T00:01:05"/>
    <n v="67.166666666668718"/>
    <x v="5"/>
    <x v="0"/>
  </r>
  <r>
    <x v="12"/>
    <s v="2024034681"/>
    <x v="0"/>
    <x v="676"/>
    <s v="E3174JJN"/>
    <d v="2024-12-16T00:00:00"/>
    <x v="1"/>
    <s v="55"/>
    <x v="19"/>
    <s v="PA"/>
    <x v="14"/>
    <x v="0"/>
    <d v="2024-12-16T00:00:00"/>
    <d v="1899-12-30T11:52:28"/>
    <d v="2024-12-16T00:00:00"/>
    <d v="1899-12-30T11:52:59"/>
    <d v="2024-12-16T00:00:00"/>
    <d v="1899-12-30T12:41:25"/>
    <x v="0"/>
    <x v="0"/>
    <s v="1322314773"/>
    <s v="FBO"/>
    <d v="1899-12-30T00:48:57"/>
    <x v="115"/>
    <d v="1899-12-30T00:00:31"/>
    <s v="Granel"/>
    <s v="E001"/>
    <x v="2"/>
    <d v="1899-12-30T00:48:57"/>
    <d v="1899-12-30T00:48:26"/>
    <x v="5"/>
    <x v="11"/>
    <x v="5"/>
    <x v="1"/>
    <n v="0"/>
    <n v="0"/>
    <x v="0"/>
    <x v="1"/>
    <x v="0"/>
    <n v="0"/>
    <x v="8"/>
    <x v="0"/>
    <d v="1899-12-30T00:00:31"/>
    <d v="1899-12-30T00:00:31"/>
    <x v="0"/>
    <m/>
    <m/>
    <d v="1899-12-30T00:00:00"/>
    <d v="1899-12-30T00:48:57"/>
    <n v="2"/>
    <d v="1899-12-30T00:00:31"/>
    <n v="48.949999999991981"/>
    <x v="5"/>
    <x v="0"/>
  </r>
  <r>
    <x v="12"/>
    <s v="2024034684"/>
    <x v="0"/>
    <x v="698"/>
    <s v="E1832JSR"/>
    <d v="2024-12-16T00:00:00"/>
    <x v="1"/>
    <s v="3218"/>
    <x v="56"/>
    <s v="PA"/>
    <x v="22"/>
    <x v="0"/>
    <d v="2024-12-16T00:00:00"/>
    <d v="1899-12-30T12:12:55"/>
    <d v="2024-12-16T00:00:00"/>
    <d v="1899-12-30T12:13:28"/>
    <d v="2024-12-16T00:00:00"/>
    <d v="1899-12-30T12:57:10"/>
    <x v="0"/>
    <x v="0"/>
    <s v="1322314774"/>
    <s v="FBO"/>
    <d v="1899-12-30T00:44:15"/>
    <x v="1481"/>
    <d v="1899-12-30T00:00:33"/>
    <s v="Granel"/>
    <s v="E001"/>
    <x v="2"/>
    <d v="1899-12-30T00:44:15"/>
    <d v="1899-12-30T00:43:42"/>
    <x v="6"/>
    <x v="11"/>
    <x v="5"/>
    <x v="1"/>
    <n v="0"/>
    <n v="0"/>
    <x v="0"/>
    <x v="1"/>
    <x v="0"/>
    <n v="0"/>
    <x v="8"/>
    <x v="1"/>
    <d v="1899-12-30T00:00:33"/>
    <d v="1899-12-30T00:00:33"/>
    <x v="0"/>
    <m/>
    <m/>
    <d v="1899-12-30T00:00:00"/>
    <d v="1899-12-30T00:44:15"/>
    <n v="2"/>
    <d v="1899-12-30T00:00:33"/>
    <n v="44.24999999999045"/>
    <x v="5"/>
    <x v="1"/>
  </r>
  <r>
    <x v="12"/>
    <s v="2024034677"/>
    <x v="0"/>
    <x v="1350"/>
    <s v="EAC69HG"/>
    <d v="2024-12-16T00:00:00"/>
    <x v="1"/>
    <s v="2906"/>
    <x v="21"/>
    <s v="PA"/>
    <x v="2"/>
    <x v="0"/>
    <d v="2024-12-16T00:00:00"/>
    <d v="1899-12-30T11:36:34"/>
    <d v="2024-12-16T00:00:00"/>
    <d v="1899-12-30T11:37:49"/>
    <d v="2024-12-16T00:00:00"/>
    <d v="1899-12-30T13:00:06"/>
    <x v="0"/>
    <x v="0"/>
    <s v="1322314775"/>
    <s v="EXW"/>
    <d v="1899-12-30T01:23:32"/>
    <x v="3584"/>
    <d v="1899-12-30T00:01:15"/>
    <s v="Ensacado"/>
    <s v="E002"/>
    <x v="1"/>
    <d v="1899-12-30T01:23:32"/>
    <d v="1899-12-30T01:22:17"/>
    <x v="5"/>
    <x v="11"/>
    <x v="5"/>
    <x v="2"/>
    <n v="0"/>
    <n v="0"/>
    <x v="0"/>
    <x v="2"/>
    <x v="0"/>
    <n v="0"/>
    <x v="8"/>
    <x v="0"/>
    <d v="1899-12-30T00:01:15"/>
    <d v="1899-12-30T00:01:15"/>
    <x v="0"/>
    <m/>
    <m/>
    <d v="1899-12-30T00:00:00"/>
    <d v="1899-12-30T01:23:32"/>
    <n v="2"/>
    <d v="1899-12-30T00:01:15"/>
    <n v="83.533333333334369"/>
    <x v="13"/>
    <x v="0"/>
  </r>
  <r>
    <x v="12"/>
    <s v="2024034688"/>
    <x v="0"/>
    <x v="791"/>
    <s v="E2070JJZ"/>
    <d v="2024-12-16T00:00:00"/>
    <x v="1"/>
    <s v="3043"/>
    <x v="55"/>
    <s v="PA"/>
    <x v="20"/>
    <x v="0"/>
    <d v="2024-12-16T00:00:00"/>
    <d v="1899-12-30T12:36:50"/>
    <d v="2024-12-16T00:00:00"/>
    <d v="1899-12-30T12:37:21"/>
    <d v="2024-12-16T00:00:00"/>
    <d v="1899-12-30T13:12:51"/>
    <x v="0"/>
    <x v="0"/>
    <s v="1322314776"/>
    <s v="FBO"/>
    <d v="1899-12-30T00:36:01"/>
    <x v="832"/>
    <d v="1899-12-30T00:00:31"/>
    <s v="Granel"/>
    <s v="E001"/>
    <x v="2"/>
    <d v="1899-12-30T00:36:01"/>
    <d v="1899-12-30T00:35:30"/>
    <x v="6"/>
    <x v="11"/>
    <x v="5"/>
    <x v="1"/>
    <n v="0"/>
    <n v="0"/>
    <x v="0"/>
    <x v="1"/>
    <x v="0"/>
    <n v="0"/>
    <x v="8"/>
    <x v="1"/>
    <d v="1899-12-30T00:00:31"/>
    <d v="1899-12-30T00:00:31"/>
    <x v="0"/>
    <m/>
    <m/>
    <d v="1899-12-30T00:00:00"/>
    <d v="1899-12-30T00:36:01"/>
    <n v="2"/>
    <d v="1899-12-30T00:00:31"/>
    <n v="36.016666666675277"/>
    <x v="13"/>
    <x v="1"/>
  </r>
  <r>
    <x v="12"/>
    <s v="2024034687"/>
    <x v="0"/>
    <x v="691"/>
    <s v="E8017MSC"/>
    <d v="2024-12-16T00:00:00"/>
    <x v="1"/>
    <s v="55"/>
    <x v="19"/>
    <s v="PA"/>
    <x v="14"/>
    <x v="0"/>
    <d v="2024-12-16T00:00:00"/>
    <d v="1899-12-30T12:35:45"/>
    <d v="2024-12-16T00:00:00"/>
    <d v="1899-12-30T12:36:16"/>
    <d v="2024-12-16T00:00:00"/>
    <d v="1899-12-30T13:22:50"/>
    <x v="0"/>
    <x v="0"/>
    <s v="1322314777"/>
    <s v="FBO"/>
    <d v="1899-12-30T00:47:05"/>
    <x v="2768"/>
    <d v="1899-12-30T00:00:31"/>
    <s v="Granel"/>
    <s v="E001"/>
    <x v="2"/>
    <d v="1899-12-30T00:47:05"/>
    <d v="1899-12-30T00:46:34"/>
    <x v="6"/>
    <x v="11"/>
    <x v="5"/>
    <x v="1"/>
    <n v="0"/>
    <n v="0"/>
    <x v="0"/>
    <x v="1"/>
    <x v="0"/>
    <n v="0"/>
    <x v="8"/>
    <x v="0"/>
    <d v="1899-12-30T00:00:31"/>
    <d v="1899-12-30T00:00:31"/>
    <x v="0"/>
    <m/>
    <m/>
    <d v="1899-12-30T00:00:00"/>
    <d v="1899-12-30T00:47:05"/>
    <n v="2"/>
    <d v="1899-12-30T00:00:31"/>
    <n v="47.083333333334352"/>
    <x v="13"/>
    <x v="0"/>
  </r>
  <r>
    <x v="12"/>
    <s v="2024034692"/>
    <x v="0"/>
    <x v="811"/>
    <s v="E2376GDG"/>
    <d v="2024-12-16T00:00:00"/>
    <x v="1"/>
    <s v="55"/>
    <x v="19"/>
    <s v="PA"/>
    <x v="14"/>
    <x v="0"/>
    <d v="2024-12-16T00:00:00"/>
    <d v="1899-12-30T12:45:00"/>
    <d v="2024-12-16T00:00:00"/>
    <d v="1899-12-30T12:45:32"/>
    <d v="2024-12-16T00:00:00"/>
    <d v="1899-12-30T13:40:43"/>
    <x v="0"/>
    <x v="0"/>
    <s v="1322314778"/>
    <s v="FBO"/>
    <d v="1899-12-30T00:55:43"/>
    <x v="505"/>
    <d v="1899-12-30T00:00:32"/>
    <s v="Granel"/>
    <s v="E001"/>
    <x v="2"/>
    <d v="1899-12-30T00:55:43"/>
    <d v="1899-12-30T00:55:11"/>
    <x v="6"/>
    <x v="11"/>
    <x v="5"/>
    <x v="1"/>
    <n v="0"/>
    <n v="0"/>
    <x v="0"/>
    <x v="1"/>
    <x v="0"/>
    <n v="0"/>
    <x v="8"/>
    <x v="0"/>
    <d v="1899-12-30T00:00:32"/>
    <d v="1899-12-30T00:00:32"/>
    <x v="0"/>
    <m/>
    <m/>
    <d v="1899-12-30T00:00:00"/>
    <d v="1899-12-30T00:55:43"/>
    <n v="2"/>
    <d v="1899-12-30T00:00:32"/>
    <n v="55.716666666667166"/>
    <x v="13"/>
    <x v="0"/>
  </r>
  <r>
    <x v="12"/>
    <s v="2024034695"/>
    <x v="0"/>
    <x v="1368"/>
    <s v="E32UI50"/>
    <d v="2024-12-16T00:00:00"/>
    <x v="1"/>
    <s v="2906"/>
    <x v="21"/>
    <s v="PA"/>
    <x v="2"/>
    <x v="0"/>
    <d v="2024-12-16T00:00:00"/>
    <d v="1899-12-30T12:55:05"/>
    <d v="2024-12-16T00:00:00"/>
    <d v="1899-12-30T12:58:47"/>
    <d v="2024-12-16T00:00:00"/>
    <d v="1899-12-30T13:54:56"/>
    <x v="0"/>
    <x v="0"/>
    <s v="1322314779"/>
    <s v="EXW"/>
    <d v="1899-12-30T00:59:51"/>
    <x v="3578"/>
    <d v="1899-12-30T00:03:42"/>
    <s v="Ensacado"/>
    <s v="E002"/>
    <x v="1"/>
    <d v="1899-12-30T00:59:51"/>
    <d v="1899-12-30T00:56:09"/>
    <x v="6"/>
    <x v="11"/>
    <x v="5"/>
    <x v="2"/>
    <n v="0"/>
    <n v="0"/>
    <x v="0"/>
    <x v="2"/>
    <x v="0"/>
    <n v="0"/>
    <x v="8"/>
    <x v="0"/>
    <d v="1899-12-30T00:03:42"/>
    <d v="1899-12-30T00:03:42"/>
    <x v="0"/>
    <m/>
    <m/>
    <d v="1899-12-30T00:00:00"/>
    <d v="1899-12-30T00:59:51"/>
    <n v="2"/>
    <d v="1899-12-30T00:03:42"/>
    <n v="59.85000000000008"/>
    <x v="13"/>
    <x v="0"/>
  </r>
  <r>
    <x v="12"/>
    <s v="2024034700"/>
    <x v="0"/>
    <x v="810"/>
    <s v="E3120HXB"/>
    <d v="2024-12-16T00:00:00"/>
    <x v="1"/>
    <s v="55"/>
    <x v="19"/>
    <s v="PA"/>
    <x v="14"/>
    <x v="0"/>
    <d v="2024-12-16T00:00:00"/>
    <d v="1899-12-30T13:37:09"/>
    <d v="2024-12-16T00:00:00"/>
    <d v="1899-12-30T13:37:43"/>
    <d v="2024-12-16T00:00:00"/>
    <d v="1899-12-30T14:02:05"/>
    <x v="0"/>
    <x v="0"/>
    <s v="1322314780"/>
    <s v="FBO"/>
    <d v="1899-12-30T00:24:56"/>
    <x v="1831"/>
    <d v="1899-12-30T00:00:34"/>
    <s v="Granel"/>
    <s v="E001"/>
    <x v="2"/>
    <d v="1899-12-30T00:24:56"/>
    <d v="1899-12-30T00:24:22"/>
    <x v="9"/>
    <x v="11"/>
    <x v="5"/>
    <x v="1"/>
    <n v="0"/>
    <n v="0"/>
    <x v="0"/>
    <x v="1"/>
    <x v="0"/>
    <n v="0"/>
    <x v="8"/>
    <x v="1"/>
    <d v="1899-12-30T00:00:34"/>
    <d v="1899-12-30T00:00:34"/>
    <x v="0"/>
    <m/>
    <m/>
    <d v="1899-12-30T00:00:00"/>
    <d v="1899-12-30T00:24:56"/>
    <n v="2"/>
    <d v="1899-12-30T00:00:34"/>
    <n v="24.933333333326413"/>
    <x v="8"/>
    <x v="1"/>
  </r>
  <r>
    <x v="12"/>
    <s v="2024034703"/>
    <x v="0"/>
    <x v="1325"/>
    <s v="EBE63SG"/>
    <d v="2024-12-16T00:00:00"/>
    <x v="1"/>
    <s v="55"/>
    <x v="19"/>
    <s v="PA"/>
    <x v="14"/>
    <x v="0"/>
    <d v="2024-12-16T00:00:00"/>
    <d v="1899-12-30T13:42:52"/>
    <d v="2024-12-16T00:00:00"/>
    <d v="1899-12-30T13:43:24"/>
    <d v="2024-12-16T00:00:00"/>
    <d v="1899-12-30T14:22:36"/>
    <x v="0"/>
    <x v="0"/>
    <s v="1322314781"/>
    <s v="EXW"/>
    <d v="1899-12-30T00:39:44"/>
    <x v="520"/>
    <d v="1899-12-30T00:00:32"/>
    <s v="Granel"/>
    <s v="E001"/>
    <x v="1"/>
    <d v="1899-12-30T00:39:44"/>
    <d v="1899-12-30T00:39:12"/>
    <x v="9"/>
    <x v="11"/>
    <x v="5"/>
    <x v="1"/>
    <n v="0"/>
    <n v="0"/>
    <x v="0"/>
    <x v="1"/>
    <x v="0"/>
    <n v="0"/>
    <x v="8"/>
    <x v="1"/>
    <d v="1899-12-30T00:00:32"/>
    <d v="1899-12-30T00:00:32"/>
    <x v="0"/>
    <m/>
    <m/>
    <d v="1899-12-30T00:00:00"/>
    <d v="1899-12-30T00:39:44"/>
    <n v="2"/>
    <d v="1899-12-30T00:00:32"/>
    <n v="39.733333333329682"/>
    <x v="8"/>
    <x v="1"/>
  </r>
  <r>
    <x v="12"/>
    <s v="2024034707"/>
    <x v="0"/>
    <x v="1334"/>
    <s v="EAB55XJ"/>
    <d v="2024-12-16T00:00:00"/>
    <x v="1"/>
    <s v="55"/>
    <x v="19"/>
    <s v="PA"/>
    <x v="14"/>
    <x v="0"/>
    <d v="2024-12-16T00:00:00"/>
    <d v="1899-12-30T14:19:41"/>
    <d v="2024-12-16T00:00:00"/>
    <d v="1899-12-30T14:20:16"/>
    <d v="2024-12-16T00:00:00"/>
    <d v="1899-12-30T14:45:38"/>
    <x v="0"/>
    <x v="0"/>
    <s v="1322314783"/>
    <s v="EXW"/>
    <d v="1899-12-30T00:25:57"/>
    <x v="1102"/>
    <d v="1899-12-30T00:00:35"/>
    <s v="Granel"/>
    <s v="E001"/>
    <x v="1"/>
    <d v="1899-12-30T00:25:57"/>
    <d v="1899-12-30T00:25:22"/>
    <x v="7"/>
    <x v="11"/>
    <x v="5"/>
    <x v="1"/>
    <n v="0"/>
    <n v="0"/>
    <x v="0"/>
    <x v="1"/>
    <x v="0"/>
    <n v="0"/>
    <x v="8"/>
    <x v="1"/>
    <d v="1899-12-30T00:00:35"/>
    <d v="1899-12-30T00:00:35"/>
    <x v="0"/>
    <m/>
    <m/>
    <d v="1899-12-30T00:00:00"/>
    <d v="1899-12-30T00:25:57"/>
    <n v="2"/>
    <d v="1899-12-30T00:00:35"/>
    <n v="25.950000000009492"/>
    <x v="8"/>
    <x v="1"/>
  </r>
  <r>
    <x v="12"/>
    <s v="2024034714"/>
    <x v="0"/>
    <x v="884"/>
    <s v="E3167MNG"/>
    <d v="2024-12-16T00:00:00"/>
    <x v="1"/>
    <s v="2906"/>
    <x v="21"/>
    <s v="PA"/>
    <x v="2"/>
    <x v="0"/>
    <d v="2024-12-16T00:00:00"/>
    <d v="1899-12-30T14:39:29"/>
    <d v="2024-12-16T00:00:00"/>
    <d v="1899-12-30T14:50:42"/>
    <d v="2024-12-16T00:00:00"/>
    <d v="1899-12-30T14:57:28"/>
    <x v="0"/>
    <x v="0"/>
    <s v="1322314784"/>
    <s v="FBO"/>
    <d v="1899-12-30T00:17:59"/>
    <x v="2057"/>
    <d v="1899-12-30T00:11:13"/>
    <s v="Ensacado"/>
    <s v="E002"/>
    <x v="2"/>
    <d v="1899-12-30T00:17:59"/>
    <d v="1899-12-30T00:06:46"/>
    <x v="7"/>
    <x v="11"/>
    <x v="5"/>
    <x v="2"/>
    <n v="0"/>
    <n v="0"/>
    <x v="0"/>
    <x v="2"/>
    <x v="0"/>
    <n v="0"/>
    <x v="8"/>
    <x v="1"/>
    <d v="1899-12-30T00:11:13"/>
    <d v="1899-12-30T00:11:13"/>
    <x v="0"/>
    <m/>
    <m/>
    <d v="1899-12-30T00:00:00"/>
    <d v="1899-12-30T00:17:59"/>
    <n v="2"/>
    <d v="1899-12-30T00:11:13"/>
    <n v="17.983333333339235"/>
    <x v="8"/>
    <x v="1"/>
  </r>
  <r>
    <x v="12"/>
    <s v="2024034701"/>
    <x v="0"/>
    <x v="1337"/>
    <s v="E36TH00"/>
    <d v="2024-12-16T00:00:00"/>
    <x v="1"/>
    <s v="2906"/>
    <x v="21"/>
    <s v="PA"/>
    <x v="2"/>
    <x v="0"/>
    <d v="2024-12-16T00:00:00"/>
    <d v="1899-12-30T13:37:21"/>
    <d v="2024-12-16T00:00:00"/>
    <d v="1899-12-30T13:37:53"/>
    <d v="2024-12-16T00:00:00"/>
    <d v="1899-12-30T14:57:13"/>
    <x v="0"/>
    <x v="0"/>
    <s v="1322314785"/>
    <s v="EXW"/>
    <d v="1899-12-30T01:19:52"/>
    <x v="3585"/>
    <d v="1899-12-30T00:00:32"/>
    <s v="Ensacado"/>
    <s v="E002"/>
    <x v="1"/>
    <d v="1899-12-30T01:19:52"/>
    <d v="1899-12-30T01:19:20"/>
    <x v="9"/>
    <x v="11"/>
    <x v="5"/>
    <x v="2"/>
    <n v="0"/>
    <n v="0"/>
    <x v="0"/>
    <x v="2"/>
    <x v="0"/>
    <n v="0"/>
    <x v="8"/>
    <x v="0"/>
    <d v="1899-12-30T00:00:32"/>
    <d v="1899-12-30T00:00:32"/>
    <x v="0"/>
    <m/>
    <m/>
    <d v="1899-12-30T00:00:00"/>
    <d v="1899-12-30T01:19:52"/>
    <n v="2"/>
    <d v="1899-12-30T00:00:32"/>
    <n v="79.866666666662312"/>
    <x v="8"/>
    <x v="0"/>
  </r>
  <r>
    <x v="12"/>
    <s v="2024034709"/>
    <x v="0"/>
    <x v="687"/>
    <s v="E4280KCL"/>
    <d v="2024-12-16T00:00:00"/>
    <x v="1"/>
    <s v="55"/>
    <x v="19"/>
    <s v="PA"/>
    <x v="14"/>
    <x v="0"/>
    <d v="2024-12-16T00:00:00"/>
    <d v="1899-12-30T14:21:00"/>
    <d v="2024-12-16T00:00:00"/>
    <d v="1899-12-30T14:21:32"/>
    <d v="2024-12-16T00:00:00"/>
    <d v="1899-12-30T15:00:46"/>
    <x v="0"/>
    <x v="0"/>
    <s v="1322314786"/>
    <s v="FBO"/>
    <d v="1899-12-30T00:39:46"/>
    <x v="1373"/>
    <d v="1899-12-30T00:00:32"/>
    <s v="Granel"/>
    <s v="E001"/>
    <x v="2"/>
    <d v="1899-12-30T00:39:46"/>
    <d v="1899-12-30T00:39:14"/>
    <x v="7"/>
    <x v="11"/>
    <x v="5"/>
    <x v="1"/>
    <n v="0"/>
    <n v="0"/>
    <x v="0"/>
    <x v="1"/>
    <x v="0"/>
    <n v="0"/>
    <x v="8"/>
    <x v="1"/>
    <d v="1899-12-30T00:00:32"/>
    <d v="1899-12-30T00:00:32"/>
    <x v="0"/>
    <m/>
    <m/>
    <d v="1899-12-30T00:00:00"/>
    <d v="1899-12-30T00:39:46"/>
    <n v="2"/>
    <d v="1899-12-30T00:00:32"/>
    <n v="39.766666666665635"/>
    <x v="6"/>
    <x v="1"/>
  </r>
  <r>
    <x v="12"/>
    <s v="2024034715"/>
    <x v="0"/>
    <x v="608"/>
    <s v="E2737GDG"/>
    <d v="2024-12-16T00:00:00"/>
    <x v="1"/>
    <s v="55"/>
    <x v="19"/>
    <s v="PA"/>
    <x v="14"/>
    <x v="0"/>
    <d v="2024-12-16T00:00:00"/>
    <d v="1899-12-30T14:40:08"/>
    <d v="2024-12-16T00:00:00"/>
    <d v="1899-12-30T14:40:42"/>
    <d v="2024-12-16T00:00:00"/>
    <d v="1899-12-30T15:32:17"/>
    <x v="0"/>
    <x v="0"/>
    <s v="1322314787"/>
    <s v="FBO"/>
    <d v="1899-12-30T00:52:09"/>
    <x v="2772"/>
    <d v="1899-12-30T00:00:34"/>
    <s v="Granel"/>
    <s v="E001"/>
    <x v="2"/>
    <d v="1899-12-30T00:52:09"/>
    <d v="1899-12-30T00:51:35"/>
    <x v="7"/>
    <x v="11"/>
    <x v="5"/>
    <x v="1"/>
    <n v="0"/>
    <n v="0"/>
    <x v="0"/>
    <x v="1"/>
    <x v="0"/>
    <n v="0"/>
    <x v="8"/>
    <x v="0"/>
    <d v="1899-12-30T00:00:34"/>
    <d v="1899-12-30T00:00:34"/>
    <x v="0"/>
    <m/>
    <m/>
    <d v="1899-12-30T00:00:00"/>
    <d v="1899-12-30T00:52:09"/>
    <n v="2"/>
    <d v="1899-12-30T00:00:34"/>
    <n v="52.150000000003196"/>
    <x v="6"/>
    <x v="0"/>
  </r>
  <r>
    <x v="12"/>
    <s v="2024034710"/>
    <x v="0"/>
    <x v="1352"/>
    <s v="EAB84ST"/>
    <d v="2024-12-16T00:00:00"/>
    <x v="1"/>
    <s v="2906"/>
    <x v="21"/>
    <s v="PA"/>
    <x v="2"/>
    <x v="0"/>
    <d v="2024-12-16T00:00:00"/>
    <d v="1899-12-30T14:22:47"/>
    <d v="2024-12-16T00:00:00"/>
    <d v="1899-12-30T14:26:03"/>
    <d v="2024-12-16T00:00:00"/>
    <d v="1899-12-30T15:50:38"/>
    <x v="0"/>
    <x v="0"/>
    <s v="1322314788"/>
    <s v="EXW"/>
    <d v="1899-12-30T01:27:51"/>
    <x v="1020"/>
    <d v="1899-12-30T00:03:16"/>
    <s v="Ensacado"/>
    <s v="E002"/>
    <x v="1"/>
    <d v="1899-12-30T01:27:51"/>
    <d v="1899-12-30T01:24:35"/>
    <x v="7"/>
    <x v="11"/>
    <x v="5"/>
    <x v="2"/>
    <n v="0"/>
    <n v="0"/>
    <x v="0"/>
    <x v="2"/>
    <x v="0"/>
    <n v="0"/>
    <x v="8"/>
    <x v="0"/>
    <d v="1899-12-30T00:03:16"/>
    <d v="1899-12-30T00:03:16"/>
    <x v="0"/>
    <m/>
    <m/>
    <d v="1899-12-30T00:00:00"/>
    <d v="1899-12-30T01:27:51"/>
    <n v="2"/>
    <d v="1899-12-30T00:03:16"/>
    <n v="87.850000000007981"/>
    <x v="6"/>
    <x v="0"/>
  </r>
  <r>
    <x v="12"/>
    <s v="2024034716"/>
    <x v="0"/>
    <x v="1323"/>
    <s v="EAL71GU"/>
    <d v="2024-12-16T00:00:00"/>
    <x v="1"/>
    <s v="55"/>
    <x v="19"/>
    <s v="PA"/>
    <x v="14"/>
    <x v="0"/>
    <d v="2024-12-16T00:00:00"/>
    <d v="1899-12-30T14:43:30"/>
    <d v="2024-12-16T00:00:00"/>
    <d v="1899-12-30T14:54:20"/>
    <d v="2024-12-16T00:00:00"/>
    <d v="1899-12-30T15:54:44"/>
    <x v="0"/>
    <x v="0"/>
    <s v="1322314789"/>
    <s v="EXW"/>
    <d v="1899-12-30T01:11:14"/>
    <x v="3586"/>
    <d v="1899-12-30T00:10:50"/>
    <s v="Granel"/>
    <s v="E001"/>
    <x v="1"/>
    <d v="1899-12-30T01:11:14"/>
    <d v="1899-12-30T01:00:24"/>
    <x v="7"/>
    <x v="11"/>
    <x v="5"/>
    <x v="1"/>
    <n v="0"/>
    <n v="0"/>
    <x v="0"/>
    <x v="1"/>
    <x v="0"/>
    <n v="0"/>
    <x v="8"/>
    <x v="0"/>
    <d v="1899-12-30T00:10:50"/>
    <d v="1899-12-30T00:10:50"/>
    <x v="0"/>
    <m/>
    <m/>
    <d v="1899-12-30T00:00:00"/>
    <d v="1899-12-30T01:11:14"/>
    <n v="2"/>
    <d v="1899-12-30T00:10:50"/>
    <n v="71.233333333329654"/>
    <x v="6"/>
    <x v="0"/>
  </r>
  <r>
    <x v="12"/>
    <s v="2024034725"/>
    <x v="0"/>
    <x v="683"/>
    <s v="E1202JHG"/>
    <d v="2024-12-16T00:00:00"/>
    <x v="1"/>
    <s v="3042"/>
    <x v="23"/>
    <s v="PA"/>
    <x v="16"/>
    <x v="0"/>
    <d v="2024-12-16T00:00:00"/>
    <d v="1899-12-30T15:51:06"/>
    <d v="2024-12-16T00:00:00"/>
    <d v="1899-12-30T15:51:37"/>
    <d v="2024-12-16T00:00:00"/>
    <d v="1899-12-30T16:10:27"/>
    <x v="0"/>
    <x v="0"/>
    <s v="1322314790"/>
    <s v="FBO"/>
    <d v="1899-12-30T00:19:21"/>
    <x v="3587"/>
    <d v="1899-12-30T00:00:31"/>
    <s v="Granel"/>
    <s v="E001"/>
    <x v="2"/>
    <d v="1899-12-30T00:19:21"/>
    <d v="1899-12-30T00:18:50"/>
    <x v="14"/>
    <x v="11"/>
    <x v="5"/>
    <x v="1"/>
    <n v="0"/>
    <n v="0"/>
    <x v="0"/>
    <x v="1"/>
    <x v="0"/>
    <n v="0"/>
    <x v="8"/>
    <x v="1"/>
    <d v="1899-12-30T00:00:31"/>
    <d v="1899-12-30T00:00:31"/>
    <x v="0"/>
    <m/>
    <m/>
    <d v="1899-12-30T00:00:00"/>
    <d v="1899-12-30T00:19:21"/>
    <n v="2"/>
    <d v="1899-12-30T00:00:31"/>
    <n v="19.349999999999987"/>
    <x v="9"/>
    <x v="1"/>
  </r>
  <r>
    <x v="12"/>
    <s v="2024034718"/>
    <x v="0"/>
    <x v="802"/>
    <s v="E4426HTW"/>
    <d v="2024-12-16T00:00:00"/>
    <x v="1"/>
    <s v="55"/>
    <x v="19"/>
    <s v="PA"/>
    <x v="14"/>
    <x v="0"/>
    <d v="2024-12-16T00:00:00"/>
    <d v="1899-12-30T15:01:33"/>
    <d v="2024-12-16T00:00:00"/>
    <d v="1899-12-30T15:02:05"/>
    <d v="2024-12-16T00:00:00"/>
    <d v="1899-12-30T16:13:58"/>
    <x v="0"/>
    <x v="0"/>
    <s v="1322314791"/>
    <s v="FBO"/>
    <d v="1899-12-30T01:12:25"/>
    <x v="1452"/>
    <d v="1899-12-30T00:00:32"/>
    <s v="Granel"/>
    <s v="E001"/>
    <x v="2"/>
    <d v="1899-12-30T01:12:25"/>
    <d v="1899-12-30T01:11:53"/>
    <x v="14"/>
    <x v="11"/>
    <x v="5"/>
    <x v="1"/>
    <n v="0"/>
    <n v="0"/>
    <x v="0"/>
    <x v="1"/>
    <x v="0"/>
    <n v="0"/>
    <x v="8"/>
    <x v="0"/>
    <d v="1899-12-30T00:00:32"/>
    <d v="1899-12-30T00:00:32"/>
    <x v="0"/>
    <m/>
    <m/>
    <d v="1899-12-30T00:00:00"/>
    <d v="1899-12-30T01:12:25"/>
    <n v="2"/>
    <d v="1899-12-30T00:00:32"/>
    <n v="72.416666666664028"/>
    <x v="9"/>
    <x v="0"/>
  </r>
  <r>
    <x v="12"/>
    <s v="2024034719"/>
    <x v="0"/>
    <x v="816"/>
    <s v="E6907LCY"/>
    <d v="2024-12-16T00:00:00"/>
    <x v="1"/>
    <s v="2906"/>
    <x v="21"/>
    <s v="PA"/>
    <x v="2"/>
    <x v="0"/>
    <d v="2024-12-16T00:00:00"/>
    <d v="1899-12-30T15:05:00"/>
    <d v="2024-12-16T00:00:00"/>
    <d v="1899-12-30T15:05:32"/>
    <d v="2024-12-16T00:00:00"/>
    <d v="1899-12-30T16:19:49"/>
    <x v="0"/>
    <x v="0"/>
    <s v="1322314792"/>
    <s v="FBO"/>
    <d v="1899-12-30T01:14:49"/>
    <x v="3588"/>
    <d v="1899-12-30T00:00:32"/>
    <s v="Ensacado"/>
    <s v="E002"/>
    <x v="2"/>
    <d v="1899-12-30T01:14:49"/>
    <d v="1899-12-30T01:14:17"/>
    <x v="14"/>
    <x v="11"/>
    <x v="5"/>
    <x v="2"/>
    <n v="0"/>
    <n v="0"/>
    <x v="0"/>
    <x v="2"/>
    <x v="0"/>
    <n v="0"/>
    <x v="8"/>
    <x v="0"/>
    <d v="1899-12-30T00:00:32"/>
    <d v="1899-12-30T00:00:32"/>
    <x v="0"/>
    <m/>
    <m/>
    <d v="1899-12-30T00:00:00"/>
    <d v="1899-12-30T01:14:49"/>
    <n v="2"/>
    <d v="1899-12-30T00:00:32"/>
    <n v="74.81666666666888"/>
    <x v="9"/>
    <x v="0"/>
  </r>
  <r>
    <x v="12"/>
    <s v="2024034729"/>
    <x v="0"/>
    <x v="795"/>
    <s v="E6997LHG"/>
    <d v="2024-12-16T00:00:00"/>
    <x v="1"/>
    <s v="3042"/>
    <x v="23"/>
    <s v="PA"/>
    <x v="16"/>
    <x v="0"/>
    <d v="2024-12-16T00:00:00"/>
    <d v="1899-12-30T16:02:44"/>
    <d v="2024-12-16T00:00:00"/>
    <d v="1899-12-30T16:03:15"/>
    <d v="2024-12-16T00:00:00"/>
    <d v="1899-12-30T16:22:54"/>
    <x v="0"/>
    <x v="0"/>
    <s v="1322314793"/>
    <s v="FBO"/>
    <d v="1899-12-30T00:20:10"/>
    <x v="2277"/>
    <d v="1899-12-30T00:00:31"/>
    <s v="Granel"/>
    <s v="E001"/>
    <x v="2"/>
    <d v="1899-12-30T00:20:10"/>
    <d v="1899-12-30T00:19:39"/>
    <x v="10"/>
    <x v="11"/>
    <x v="5"/>
    <x v="1"/>
    <n v="0"/>
    <n v="0"/>
    <x v="0"/>
    <x v="1"/>
    <x v="0"/>
    <n v="0"/>
    <x v="8"/>
    <x v="1"/>
    <d v="1899-12-30T00:00:31"/>
    <d v="1899-12-30T00:00:31"/>
    <x v="0"/>
    <m/>
    <m/>
    <d v="1899-12-30T00:00:00"/>
    <d v="1899-12-30T00:20:10"/>
    <n v="2"/>
    <d v="1899-12-30T00:00:31"/>
    <n v="20.166666666667208"/>
    <x v="9"/>
    <x v="1"/>
  </r>
  <r>
    <x v="12"/>
    <s v="2024034720"/>
    <x v="0"/>
    <x v="807"/>
    <s v="E1437MRF"/>
    <d v="2024-12-16T00:00:00"/>
    <x v="1"/>
    <s v="2906"/>
    <x v="21"/>
    <s v="PA"/>
    <x v="2"/>
    <x v="0"/>
    <d v="2024-12-16T00:00:00"/>
    <d v="1899-12-30T15:10:50"/>
    <d v="2024-12-16T00:00:00"/>
    <d v="1899-12-30T15:11:22"/>
    <d v="2024-12-16T00:00:00"/>
    <d v="1899-12-30T16:35:11"/>
    <x v="0"/>
    <x v="0"/>
    <s v="1322314794"/>
    <s v="FBO"/>
    <d v="1899-12-30T01:24:21"/>
    <x v="3589"/>
    <d v="1899-12-30T00:00:32"/>
    <s v="Ensacado"/>
    <s v="E002"/>
    <x v="2"/>
    <d v="1899-12-30T01:24:21"/>
    <d v="1899-12-30T01:23:49"/>
    <x v="14"/>
    <x v="11"/>
    <x v="5"/>
    <x v="2"/>
    <n v="0"/>
    <n v="0"/>
    <x v="0"/>
    <x v="2"/>
    <x v="0"/>
    <n v="0"/>
    <x v="8"/>
    <x v="0"/>
    <d v="1899-12-30T00:00:32"/>
    <d v="1899-12-30T00:00:32"/>
    <x v="0"/>
    <m/>
    <m/>
    <d v="1899-12-30T00:00:00"/>
    <d v="1899-12-30T01:24:21"/>
    <n v="2"/>
    <d v="1899-12-30T00:00:32"/>
    <n v="84.350000000001515"/>
    <x v="9"/>
    <x v="0"/>
  </r>
  <r>
    <x v="12"/>
    <s v="2024034723"/>
    <x v="0"/>
    <x v="1322"/>
    <s v="EBJ37MR"/>
    <d v="2024-12-16T00:00:00"/>
    <x v="1"/>
    <s v="55"/>
    <x v="19"/>
    <s v="PA"/>
    <x v="14"/>
    <x v="0"/>
    <d v="2024-12-16T00:00:00"/>
    <d v="1899-12-30T15:44:14"/>
    <d v="2024-12-16T00:00:00"/>
    <d v="1899-12-30T15:44:46"/>
    <d v="2024-12-16T00:00:00"/>
    <d v="1899-12-30T16:38:41"/>
    <x v="0"/>
    <x v="0"/>
    <s v="1322314795"/>
    <s v="EXW"/>
    <d v="1899-12-30T00:54:27"/>
    <x v="2996"/>
    <d v="1899-12-30T00:00:32"/>
    <s v="Granel"/>
    <s v="E001"/>
    <x v="1"/>
    <d v="1899-12-30T00:54:27"/>
    <d v="1899-12-30T00:53:55"/>
    <x v="14"/>
    <x v="11"/>
    <x v="5"/>
    <x v="1"/>
    <n v="0"/>
    <n v="0"/>
    <x v="0"/>
    <x v="1"/>
    <x v="0"/>
    <n v="0"/>
    <x v="8"/>
    <x v="0"/>
    <d v="1899-12-30T00:00:32"/>
    <d v="1899-12-30T00:00:32"/>
    <x v="0"/>
    <m/>
    <m/>
    <d v="1899-12-30T00:00:00"/>
    <d v="1899-12-30T00:54:27"/>
    <n v="2"/>
    <d v="1899-12-30T00:00:32"/>
    <n v="54.450000000000038"/>
    <x v="9"/>
    <x v="0"/>
  </r>
  <r>
    <x v="12"/>
    <s v="2024034717"/>
    <x v="0"/>
    <x v="1353"/>
    <s v="E73ZT66"/>
    <d v="2024-12-16T00:00:00"/>
    <x v="1"/>
    <s v="2906"/>
    <x v="21"/>
    <s v="PA"/>
    <x v="2"/>
    <x v="0"/>
    <d v="2024-12-16T00:00:00"/>
    <d v="1899-12-30T14:57:30"/>
    <d v="2024-12-16T00:00:00"/>
    <d v="1899-12-30T15:01:27"/>
    <d v="2024-12-16T00:00:00"/>
    <d v="1899-12-30T16:49:43"/>
    <x v="0"/>
    <x v="0"/>
    <s v="1322314796"/>
    <s v="EXW"/>
    <d v="1899-12-30T01:52:13"/>
    <x v="3590"/>
    <d v="1899-12-30T00:03:57"/>
    <s v="Ensacado"/>
    <s v="E002"/>
    <x v="1"/>
    <d v="1899-12-30T01:52:13"/>
    <d v="1899-12-30T01:48:16"/>
    <x v="7"/>
    <x v="11"/>
    <x v="5"/>
    <x v="2"/>
    <n v="0"/>
    <n v="0"/>
    <x v="0"/>
    <x v="2"/>
    <x v="0"/>
    <n v="0"/>
    <x v="8"/>
    <x v="2"/>
    <d v="1899-12-30T00:03:57"/>
    <d v="1899-12-30T00:03:57"/>
    <x v="0"/>
    <m/>
    <m/>
    <d v="1899-12-30T00:00:00"/>
    <d v="1899-12-30T01:52:13"/>
    <n v="2"/>
    <d v="1899-12-30T00:03:57"/>
    <n v="112.2166666666656"/>
    <x v="9"/>
    <x v="0"/>
  </r>
  <r>
    <x v="12"/>
    <s v="2024034726"/>
    <x v="0"/>
    <x v="688"/>
    <s v="E1219LWL"/>
    <d v="2024-12-16T00:00:00"/>
    <x v="1"/>
    <s v="55"/>
    <x v="19"/>
    <s v="PA"/>
    <x v="14"/>
    <x v="0"/>
    <d v="2024-12-16T00:00:00"/>
    <d v="1899-12-30T15:55:05"/>
    <d v="2024-12-16T00:00:00"/>
    <d v="1899-12-30T15:55:37"/>
    <d v="2024-12-16T00:00:00"/>
    <d v="1899-12-30T16:56:57"/>
    <x v="0"/>
    <x v="0"/>
    <s v="1322314797"/>
    <s v="FBO"/>
    <d v="1899-12-30T01:01:52"/>
    <x v="2667"/>
    <d v="1899-12-30T00:00:32"/>
    <s v="Granel"/>
    <s v="E001"/>
    <x v="2"/>
    <d v="1899-12-30T01:01:52"/>
    <d v="1899-12-30T01:01:20"/>
    <x v="14"/>
    <x v="11"/>
    <x v="5"/>
    <x v="1"/>
    <n v="0"/>
    <n v="0"/>
    <x v="0"/>
    <x v="1"/>
    <x v="0"/>
    <n v="0"/>
    <x v="8"/>
    <x v="0"/>
    <d v="1899-12-30T00:00:32"/>
    <d v="1899-12-30T00:00:32"/>
    <x v="0"/>
    <m/>
    <m/>
    <d v="1899-12-30T00:00:00"/>
    <d v="1899-12-30T01:01:52"/>
    <n v="2"/>
    <d v="1899-12-30T00:00:32"/>
    <n v="61.86666666667692"/>
    <x v="9"/>
    <x v="0"/>
  </r>
  <r>
    <x v="12"/>
    <s v="2024034735"/>
    <x v="0"/>
    <x v="686"/>
    <s v="E9106MPM"/>
    <d v="2024-12-16T00:00:00"/>
    <x v="1"/>
    <s v="3043"/>
    <x v="55"/>
    <s v="PA"/>
    <x v="20"/>
    <x v="0"/>
    <d v="2024-12-16T00:00:00"/>
    <d v="1899-12-30T16:23:31"/>
    <d v="2024-12-16T00:00:00"/>
    <d v="1899-12-30T16:24:02"/>
    <d v="2024-12-16T00:00:00"/>
    <d v="1899-12-30T16:59:21"/>
    <x v="0"/>
    <x v="0"/>
    <s v="1322314798"/>
    <s v="FBO"/>
    <d v="1899-12-30T00:35:50"/>
    <x v="1348"/>
    <d v="1899-12-30T00:00:31"/>
    <s v="Granel"/>
    <s v="E001"/>
    <x v="2"/>
    <d v="1899-12-30T00:35:50"/>
    <d v="1899-12-30T00:35:19"/>
    <x v="10"/>
    <x v="11"/>
    <x v="5"/>
    <x v="1"/>
    <n v="0"/>
    <n v="0"/>
    <x v="0"/>
    <x v="1"/>
    <x v="0"/>
    <n v="0"/>
    <x v="8"/>
    <x v="1"/>
    <d v="1899-12-30T00:00:31"/>
    <d v="1899-12-30T00:00:31"/>
    <x v="0"/>
    <m/>
    <m/>
    <d v="1899-12-30T00:00:00"/>
    <d v="1899-12-30T00:35:50"/>
    <n v="2"/>
    <d v="1899-12-30T00:00:31"/>
    <n v="35.833333333319963"/>
    <x v="9"/>
    <x v="1"/>
  </r>
  <r>
    <x v="12"/>
    <s v="2024034722"/>
    <x v="0"/>
    <x v="793"/>
    <s v="E5316JZJ"/>
    <d v="2024-12-16T00:00:00"/>
    <x v="1"/>
    <s v="2906"/>
    <x v="21"/>
    <s v="PA"/>
    <x v="2"/>
    <x v="0"/>
    <d v="2024-12-16T00:00:00"/>
    <d v="1899-12-30T15:34:31"/>
    <d v="2024-12-16T00:00:00"/>
    <d v="1899-12-30T15:35:04"/>
    <d v="2024-12-16T00:00:00"/>
    <d v="1899-12-30T17:00:06"/>
    <x v="0"/>
    <x v="0"/>
    <s v="1322314799"/>
    <s v="FBO"/>
    <d v="1899-12-30T01:25:35"/>
    <x v="3591"/>
    <d v="1899-12-30T00:00:33"/>
    <s v="Ensacado"/>
    <s v="E002"/>
    <x v="2"/>
    <d v="1899-12-30T01:25:35"/>
    <d v="1899-12-30T01:25:02"/>
    <x v="14"/>
    <x v="11"/>
    <x v="5"/>
    <x v="2"/>
    <n v="0"/>
    <n v="0"/>
    <x v="0"/>
    <x v="2"/>
    <x v="0"/>
    <n v="0"/>
    <x v="8"/>
    <x v="0"/>
    <d v="1899-12-30T00:00:33"/>
    <d v="1899-12-30T00:00:33"/>
    <x v="0"/>
    <m/>
    <m/>
    <d v="1899-12-30T00:00:00"/>
    <d v="1899-12-30T01:25:35"/>
    <n v="2"/>
    <d v="1899-12-30T00:00:33"/>
    <n v="85.58333333333286"/>
    <x v="10"/>
    <x v="0"/>
  </r>
  <r>
    <x v="12"/>
    <s v="2024034721"/>
    <x v="0"/>
    <x v="1369"/>
    <s v="E19ZC16"/>
    <d v="2024-12-16T00:00:00"/>
    <x v="1"/>
    <s v="2906"/>
    <x v="21"/>
    <s v="PA"/>
    <x v="2"/>
    <x v="0"/>
    <d v="2024-12-16T00:00:00"/>
    <d v="1899-12-30T15:30:19"/>
    <d v="2024-12-16T00:00:00"/>
    <d v="1899-12-30T15:37:51"/>
    <d v="2024-12-16T00:00:00"/>
    <d v="1899-12-30T17:08:11"/>
    <x v="0"/>
    <x v="0"/>
    <s v="1322314800"/>
    <s v="EXW"/>
    <d v="1899-12-30T01:37:52"/>
    <x v="2741"/>
    <d v="1899-12-30T00:07:32"/>
    <s v="Ensacado"/>
    <s v="E002"/>
    <x v="1"/>
    <d v="1899-12-30T01:37:52"/>
    <d v="1899-12-30T01:30:20"/>
    <x v="14"/>
    <x v="11"/>
    <x v="5"/>
    <x v="2"/>
    <n v="0"/>
    <n v="0"/>
    <x v="0"/>
    <x v="2"/>
    <x v="0"/>
    <n v="0"/>
    <x v="8"/>
    <x v="2"/>
    <d v="1899-12-30T00:07:32"/>
    <d v="1899-12-30T00:07:32"/>
    <x v="0"/>
    <m/>
    <m/>
    <d v="1899-12-30T00:00:00"/>
    <d v="1899-12-30T01:37:52"/>
    <n v="2"/>
    <d v="1899-12-30T00:07:32"/>
    <n v="97.866666666662397"/>
    <x v="10"/>
    <x v="0"/>
  </r>
  <r>
    <x v="12"/>
    <s v="2024034738"/>
    <x v="0"/>
    <x v="814"/>
    <s v="E3715LST"/>
    <d v="2024-12-16T00:00:00"/>
    <x v="1"/>
    <s v="3044"/>
    <x v="26"/>
    <s v="PA"/>
    <x v="21"/>
    <x v="0"/>
    <d v="2024-12-16T00:00:00"/>
    <d v="1899-12-30T16:39:12"/>
    <d v="2024-12-16T00:00:00"/>
    <d v="1899-12-30T16:39:42"/>
    <d v="2024-12-16T00:00:00"/>
    <d v="1899-12-30T17:23:49"/>
    <x v="0"/>
    <x v="0"/>
    <s v="1322314801"/>
    <s v="FBO"/>
    <d v="1899-12-30T00:44:37"/>
    <x v="2373"/>
    <d v="1899-12-30T00:00:30"/>
    <s v="Granel"/>
    <s v="E001"/>
    <x v="2"/>
    <d v="1899-12-30T00:44:37"/>
    <d v="1899-12-30T00:44:07"/>
    <x v="10"/>
    <x v="11"/>
    <x v="5"/>
    <x v="1"/>
    <n v="0"/>
    <n v="0"/>
    <x v="0"/>
    <x v="1"/>
    <x v="0"/>
    <n v="0"/>
    <x v="8"/>
    <x v="1"/>
    <d v="1899-12-30T00:00:30"/>
    <d v="1899-12-30T00:00:30"/>
    <x v="0"/>
    <m/>
    <m/>
    <d v="1899-12-30T00:00:00"/>
    <d v="1899-12-30T00:44:37"/>
    <n v="2"/>
    <d v="1899-12-30T00:00:30"/>
    <n v="44.616666666671989"/>
    <x v="10"/>
    <x v="1"/>
  </r>
  <r>
    <x v="12"/>
    <s v="2024034739"/>
    <x v="0"/>
    <x v="687"/>
    <s v="E4280KCL"/>
    <d v="2024-12-16T00:00:00"/>
    <x v="1"/>
    <s v="3043"/>
    <x v="55"/>
    <s v="PA"/>
    <x v="20"/>
    <x v="0"/>
    <d v="2024-12-16T00:00:00"/>
    <d v="1899-12-30T16:41:22"/>
    <d v="2024-12-16T00:00:00"/>
    <d v="1899-12-30T16:41:54"/>
    <d v="2024-12-16T00:00:00"/>
    <d v="1899-12-30T17:27:06"/>
    <x v="0"/>
    <x v="0"/>
    <s v="1322314802"/>
    <s v="FBO"/>
    <d v="1899-12-30T00:45:44"/>
    <x v="3592"/>
    <d v="1899-12-30T00:00:32"/>
    <s v="Granel"/>
    <s v="E001"/>
    <x v="2"/>
    <d v="1899-12-30T00:45:44"/>
    <d v="1899-12-30T00:45:12"/>
    <x v="10"/>
    <x v="11"/>
    <x v="5"/>
    <x v="1"/>
    <n v="0"/>
    <n v="0"/>
    <x v="0"/>
    <x v="1"/>
    <x v="0"/>
    <n v="0"/>
    <x v="8"/>
    <x v="0"/>
    <d v="1899-12-30T00:00:32"/>
    <d v="1899-12-30T00:00:32"/>
    <x v="0"/>
    <m/>
    <m/>
    <d v="1899-12-30T00:00:00"/>
    <d v="1899-12-30T00:45:44"/>
    <n v="2"/>
    <d v="1899-12-30T00:00:32"/>
    <n v="45.733333333334301"/>
    <x v="10"/>
    <x v="0"/>
  </r>
  <r>
    <x v="12"/>
    <s v="2024034727"/>
    <x v="0"/>
    <x v="1324"/>
    <s v="EBM47VC"/>
    <d v="2024-12-16T00:00:00"/>
    <x v="1"/>
    <s v="55"/>
    <x v="19"/>
    <s v="PA"/>
    <x v="14"/>
    <x v="0"/>
    <d v="2024-12-16T00:00:00"/>
    <d v="1899-12-30T15:57:03"/>
    <d v="2024-12-16T00:00:00"/>
    <d v="1899-12-30T15:59:04"/>
    <d v="2024-12-16T00:00:00"/>
    <d v="1899-12-30T17:30:40"/>
    <x v="0"/>
    <x v="0"/>
    <s v="1322314803"/>
    <s v="EXW"/>
    <d v="1899-12-30T01:33:37"/>
    <x v="3593"/>
    <d v="1899-12-30T00:02:01"/>
    <s v="Granel"/>
    <s v="E001"/>
    <x v="1"/>
    <d v="1899-12-30T01:33:37"/>
    <d v="1899-12-30T01:31:36"/>
    <x v="14"/>
    <x v="11"/>
    <x v="5"/>
    <x v="1"/>
    <n v="0"/>
    <n v="0"/>
    <x v="0"/>
    <x v="1"/>
    <x v="0"/>
    <n v="0"/>
    <x v="8"/>
    <x v="2"/>
    <d v="1899-12-30T00:02:01"/>
    <d v="1899-12-30T00:02:01"/>
    <x v="0"/>
    <m/>
    <m/>
    <d v="1899-12-30T00:00:00"/>
    <d v="1899-12-30T01:33:37"/>
    <n v="2"/>
    <d v="1899-12-30T00:02:01"/>
    <n v="93.616666666660777"/>
    <x v="10"/>
    <x v="0"/>
  </r>
  <r>
    <x v="12"/>
    <s v="2024034742"/>
    <x v="0"/>
    <x v="1370"/>
    <s v="E66XH29"/>
    <d v="2024-12-16T00:00:00"/>
    <x v="1"/>
    <s v="2906"/>
    <x v="21"/>
    <s v="PA"/>
    <x v="2"/>
    <x v="0"/>
    <d v="2024-12-16T00:00:00"/>
    <d v="1899-12-30T16:45:23"/>
    <d v="2024-12-16T00:00:00"/>
    <d v="1899-12-30T16:45:55"/>
    <d v="2024-12-16T00:00:00"/>
    <d v="1899-12-30T17:33:16"/>
    <x v="0"/>
    <x v="0"/>
    <s v="1322314804"/>
    <s v="EXW"/>
    <d v="1899-12-30T00:47:53"/>
    <x v="1418"/>
    <d v="1899-12-30T00:00:32"/>
    <s v="Ensacado"/>
    <s v="E002"/>
    <x v="1"/>
    <d v="1899-12-30T00:47:53"/>
    <d v="1899-12-30T00:47:21"/>
    <x v="10"/>
    <x v="11"/>
    <x v="5"/>
    <x v="2"/>
    <n v="0"/>
    <n v="0"/>
    <x v="0"/>
    <x v="2"/>
    <x v="0"/>
    <n v="0"/>
    <x v="8"/>
    <x v="0"/>
    <d v="1899-12-30T00:00:32"/>
    <d v="1899-12-30T00:00:32"/>
    <x v="0"/>
    <m/>
    <m/>
    <d v="1899-12-30T00:00:00"/>
    <d v="1899-12-30T00:47:53"/>
    <n v="2"/>
    <d v="1899-12-30T00:00:32"/>
    <n v="47.883333333340872"/>
    <x v="10"/>
    <x v="0"/>
  </r>
  <r>
    <x v="12"/>
    <s v="2024034745"/>
    <x v="0"/>
    <x v="1371"/>
    <s v="E08SL70"/>
    <d v="2024-12-16T00:00:00"/>
    <x v="1"/>
    <s v="2906"/>
    <x v="21"/>
    <s v="PA"/>
    <x v="2"/>
    <x v="0"/>
    <d v="2024-12-16T00:00:00"/>
    <d v="1899-12-30T16:57:02"/>
    <d v="2024-12-16T00:00:00"/>
    <d v="1899-12-30T16:57:33"/>
    <d v="2024-12-16T00:00:00"/>
    <d v="1899-12-30T17:43:23"/>
    <x v="0"/>
    <x v="0"/>
    <s v="1322314805"/>
    <s v="EXW"/>
    <d v="1899-12-30T00:46:21"/>
    <x v="3594"/>
    <d v="1899-12-30T00:00:31"/>
    <s v="Ensacado"/>
    <s v="E002"/>
    <x v="1"/>
    <d v="1899-12-30T00:46:21"/>
    <d v="1899-12-30T00:45:50"/>
    <x v="10"/>
    <x v="11"/>
    <x v="5"/>
    <x v="2"/>
    <n v="0"/>
    <n v="0"/>
    <x v="0"/>
    <x v="2"/>
    <x v="0"/>
    <n v="0"/>
    <x v="8"/>
    <x v="0"/>
    <d v="1899-12-30T00:00:31"/>
    <d v="1899-12-30T00:00:31"/>
    <x v="0"/>
    <m/>
    <m/>
    <d v="1899-12-30T00:00:00"/>
    <d v="1899-12-30T00:46:21"/>
    <n v="2"/>
    <d v="1899-12-30T00:00:31"/>
    <n v="46.350000000000051"/>
    <x v="10"/>
    <x v="0"/>
  </r>
  <r>
    <x v="12"/>
    <s v="2024034741"/>
    <x v="0"/>
    <x v="680"/>
    <s v="E2459GSW"/>
    <d v="2024-12-16T00:00:00"/>
    <x v="1"/>
    <s v="3044"/>
    <x v="26"/>
    <s v="PA"/>
    <x v="21"/>
    <x v="0"/>
    <d v="2024-12-16T00:00:00"/>
    <d v="1899-12-30T16:43:57"/>
    <d v="2024-12-16T00:00:00"/>
    <d v="1899-12-30T16:44:28"/>
    <d v="2024-12-16T00:00:00"/>
    <d v="1899-12-30T18:04:36"/>
    <x v="0"/>
    <x v="0"/>
    <s v="1322314806"/>
    <s v="FBO"/>
    <d v="1899-12-30T01:20:39"/>
    <x v="3595"/>
    <d v="1899-12-30T00:00:31"/>
    <s v="Granel"/>
    <s v="E001"/>
    <x v="2"/>
    <d v="1899-12-30T01:20:39"/>
    <d v="1899-12-30T01:20:08"/>
    <x v="10"/>
    <x v="11"/>
    <x v="5"/>
    <x v="1"/>
    <n v="0"/>
    <n v="0"/>
    <x v="0"/>
    <x v="1"/>
    <x v="0"/>
    <n v="0"/>
    <x v="8"/>
    <x v="0"/>
    <d v="1899-12-30T00:00:31"/>
    <d v="1899-12-30T00:00:31"/>
    <x v="0"/>
    <m/>
    <m/>
    <d v="1899-12-30T00:00:00"/>
    <d v="1899-12-30T01:20:39"/>
    <n v="2"/>
    <d v="1899-12-30T00:00:31"/>
    <n v="80.649999999993582"/>
    <x v="11"/>
    <x v="0"/>
  </r>
  <r>
    <x v="12"/>
    <s v="2024034736"/>
    <x v="0"/>
    <x v="606"/>
    <s v="E2847GDG"/>
    <d v="2024-12-16T00:00:00"/>
    <x v="1"/>
    <s v="55"/>
    <x v="19"/>
    <s v="PA"/>
    <x v="14"/>
    <x v="0"/>
    <d v="2024-12-16T00:00:00"/>
    <d v="1899-12-30T16:36:32"/>
    <d v="2024-12-16T00:00:00"/>
    <d v="1899-12-30T16:37:03"/>
    <d v="2024-12-16T00:00:00"/>
    <d v="1899-12-30T18:08:47"/>
    <x v="0"/>
    <x v="0"/>
    <s v="1322314807"/>
    <s v="FBO"/>
    <d v="1899-12-30T01:32:15"/>
    <x v="3596"/>
    <d v="1899-12-30T00:00:31"/>
    <s v="Granel"/>
    <s v="E001"/>
    <x v="2"/>
    <d v="1899-12-30T01:32:15"/>
    <d v="1899-12-30T01:31:44"/>
    <x v="10"/>
    <x v="11"/>
    <x v="5"/>
    <x v="1"/>
    <n v="0"/>
    <n v="0"/>
    <x v="0"/>
    <x v="1"/>
    <x v="0"/>
    <n v="0"/>
    <x v="8"/>
    <x v="2"/>
    <d v="1899-12-30T00:00:31"/>
    <d v="1899-12-30T00:00:31"/>
    <x v="0"/>
    <m/>
    <m/>
    <d v="1899-12-30T00:00:00"/>
    <d v="1899-12-30T01:32:15"/>
    <n v="2"/>
    <d v="1899-12-30T00:00:31"/>
    <n v="92.250000000000028"/>
    <x v="11"/>
    <x v="0"/>
  </r>
  <r>
    <x v="12"/>
    <s v="2024034754"/>
    <x v="0"/>
    <x v="819"/>
    <s v="E0678HZJ"/>
    <d v="2024-12-16T00:00:00"/>
    <x v="1"/>
    <s v="2906"/>
    <x v="21"/>
    <s v="PA"/>
    <x v="2"/>
    <x v="0"/>
    <d v="2024-12-16T00:00:00"/>
    <d v="1899-12-30T17:59:08"/>
    <d v="2024-12-16T00:00:00"/>
    <d v="1899-12-30T17:59:39"/>
    <d v="2024-12-16T00:00:00"/>
    <d v="1899-12-30T18:19:11"/>
    <x v="0"/>
    <x v="0"/>
    <s v="1322314808"/>
    <s v="FBO"/>
    <d v="1899-12-30T00:20:03"/>
    <x v="1290"/>
    <d v="1899-12-30T00:00:31"/>
    <s v="Ensacado"/>
    <s v="E002"/>
    <x v="2"/>
    <d v="1899-12-30T00:20:03"/>
    <d v="1899-12-30T00:19:32"/>
    <x v="8"/>
    <x v="11"/>
    <x v="5"/>
    <x v="2"/>
    <n v="0"/>
    <n v="0"/>
    <x v="0"/>
    <x v="2"/>
    <x v="0"/>
    <n v="0"/>
    <x v="8"/>
    <x v="1"/>
    <d v="1899-12-30T00:00:31"/>
    <d v="1899-12-30T00:00:31"/>
    <x v="0"/>
    <m/>
    <m/>
    <d v="1899-12-30T00:00:00"/>
    <d v="1899-12-30T00:20:03"/>
    <n v="2"/>
    <d v="1899-12-30T00:00:31"/>
    <n v="20.049999999998498"/>
    <x v="11"/>
    <x v="1"/>
  </r>
  <r>
    <x v="12"/>
    <s v="2024034737"/>
    <x v="0"/>
    <x v="605"/>
    <s v="E2960GDG"/>
    <d v="2024-12-16T00:00:00"/>
    <x v="1"/>
    <s v="55"/>
    <x v="19"/>
    <s v="PA"/>
    <x v="14"/>
    <x v="0"/>
    <d v="2024-12-16T00:00:00"/>
    <d v="1899-12-30T16:38:01"/>
    <d v="2024-12-16T00:00:00"/>
    <d v="1899-12-30T16:38:33"/>
    <d v="2024-12-16T00:00:00"/>
    <d v="1899-12-30T18:27:51"/>
    <x v="0"/>
    <x v="0"/>
    <s v="1322314809"/>
    <s v="FBO"/>
    <d v="1899-12-30T01:49:50"/>
    <x v="3597"/>
    <d v="1899-12-30T00:00:32"/>
    <s v="Granel"/>
    <s v="E001"/>
    <x v="2"/>
    <d v="1899-12-30T01:49:50"/>
    <d v="1899-12-30T01:49:18"/>
    <x v="10"/>
    <x v="11"/>
    <x v="5"/>
    <x v="1"/>
    <n v="0"/>
    <n v="0"/>
    <x v="0"/>
    <x v="1"/>
    <x v="0"/>
    <n v="0"/>
    <x v="8"/>
    <x v="2"/>
    <d v="1899-12-30T00:00:32"/>
    <d v="1899-12-30T00:00:32"/>
    <x v="0"/>
    <m/>
    <m/>
    <d v="1899-12-30T00:00:00"/>
    <d v="1899-12-30T01:49:50"/>
    <n v="2"/>
    <d v="1899-12-30T00:00:32"/>
    <n v="109.833333333336"/>
    <x v="11"/>
    <x v="0"/>
  </r>
  <r>
    <x v="12"/>
    <s v="2024034750"/>
    <x v="0"/>
    <x v="789"/>
    <s v="E9252MPM"/>
    <d v="2024-12-16T00:00:00"/>
    <x v="1"/>
    <s v="55"/>
    <x v="19"/>
    <s v="PA"/>
    <x v="14"/>
    <x v="0"/>
    <d v="2024-12-16T00:00:00"/>
    <d v="1899-12-30T17:24:55"/>
    <d v="2024-12-16T00:00:00"/>
    <d v="1899-12-30T17:25:27"/>
    <d v="2024-12-16T00:00:00"/>
    <d v="1899-12-30T18:47:54"/>
    <x v="0"/>
    <x v="0"/>
    <s v="1322314810"/>
    <s v="EXW"/>
    <d v="1899-12-30T01:22:59"/>
    <x v="3598"/>
    <d v="1899-12-30T00:00:32"/>
    <s v="Granel"/>
    <s v="E001"/>
    <x v="1"/>
    <d v="1899-12-30T01:22:59"/>
    <d v="1899-12-30T01:22:27"/>
    <x v="8"/>
    <x v="11"/>
    <x v="5"/>
    <x v="1"/>
    <n v="0"/>
    <n v="0"/>
    <x v="0"/>
    <x v="1"/>
    <x v="0"/>
    <n v="0"/>
    <x v="8"/>
    <x v="0"/>
    <d v="1899-12-30T00:00:32"/>
    <d v="1899-12-30T00:00:32"/>
    <x v="0"/>
    <m/>
    <m/>
    <d v="1899-12-30T00:00:00"/>
    <d v="1899-12-30T01:22:59"/>
    <n v="2"/>
    <d v="1899-12-30T00:00:32"/>
    <n v="82.983333333340767"/>
    <x v="11"/>
    <x v="0"/>
  </r>
  <r>
    <x v="12"/>
    <s v="2024034751"/>
    <x v="0"/>
    <x v="675"/>
    <s v="E0998LSS"/>
    <d v="2024-12-16T00:00:00"/>
    <x v="1"/>
    <s v="55"/>
    <x v="19"/>
    <s v="PA"/>
    <x v="14"/>
    <x v="0"/>
    <d v="2024-12-16T00:00:00"/>
    <d v="1899-12-30T17:27:39"/>
    <d v="2024-12-16T00:00:00"/>
    <d v="1899-12-30T17:28:11"/>
    <d v="2024-12-16T00:00:00"/>
    <d v="1899-12-30T19:09:17"/>
    <x v="0"/>
    <x v="0"/>
    <s v="1322314811"/>
    <s v="FBO"/>
    <d v="1899-12-30T01:41:38"/>
    <x v="3599"/>
    <d v="1899-12-30T00:00:32"/>
    <s v="Granel"/>
    <s v="E001"/>
    <x v="2"/>
    <d v="1899-12-30T01:41:38"/>
    <d v="1899-12-30T01:41:06"/>
    <x v="8"/>
    <x v="11"/>
    <x v="5"/>
    <x v="1"/>
    <n v="0"/>
    <n v="0"/>
    <x v="0"/>
    <x v="1"/>
    <x v="0"/>
    <n v="0"/>
    <x v="8"/>
    <x v="2"/>
    <d v="1899-12-30T00:00:32"/>
    <d v="1899-12-30T00:00:32"/>
    <x v="0"/>
    <m/>
    <m/>
    <d v="1899-12-30T00:00:00"/>
    <d v="1899-12-30T01:41:38"/>
    <n v="2"/>
    <d v="1899-12-30T00:00:32"/>
    <n v="101.63333333334239"/>
    <x v="7"/>
    <x v="0"/>
  </r>
  <r>
    <x v="12"/>
    <s v="2024034760"/>
    <x v="0"/>
    <x v="677"/>
    <s v="E5872HZF"/>
    <d v="2024-12-16T00:00:00"/>
    <x v="1"/>
    <s v="55"/>
    <x v="19"/>
    <s v="PA"/>
    <x v="14"/>
    <x v="0"/>
    <d v="2024-12-16T00:00:00"/>
    <d v="1899-12-30T19:16:34"/>
    <d v="2024-12-16T00:00:00"/>
    <d v="1899-12-30T19:17:06"/>
    <d v="2024-12-16T00:00:00"/>
    <d v="1899-12-30T19:37:00"/>
    <x v="0"/>
    <x v="0"/>
    <s v="1322314812"/>
    <s v="FBO"/>
    <d v="1899-12-30T00:20:26"/>
    <x v="1769"/>
    <d v="1899-12-30T00:00:32"/>
    <s v="Granel"/>
    <s v="E001"/>
    <x v="2"/>
    <d v="1899-12-30T00:20:26"/>
    <d v="1899-12-30T00:19:54"/>
    <x v="13"/>
    <x v="11"/>
    <x v="5"/>
    <x v="1"/>
    <n v="0"/>
    <n v="0"/>
    <x v="0"/>
    <x v="1"/>
    <x v="0"/>
    <n v="0"/>
    <x v="8"/>
    <x v="1"/>
    <d v="1899-12-30T00:00:32"/>
    <d v="1899-12-30T00:00:32"/>
    <x v="0"/>
    <m/>
    <m/>
    <d v="1899-12-30T00:00:00"/>
    <d v="1899-12-30T00:20:26"/>
    <n v="2"/>
    <d v="1899-12-30T00:00:32"/>
    <n v="20.433333333326349"/>
    <x v="7"/>
    <x v="1"/>
  </r>
  <r>
    <x v="12"/>
    <s v="2024034746"/>
    <x v="0"/>
    <x v="684"/>
    <s v="E7567GYY"/>
    <d v="2024-12-16T00:00:00"/>
    <x v="1"/>
    <s v="3044"/>
    <x v="26"/>
    <s v="PA"/>
    <x v="21"/>
    <x v="0"/>
    <d v="2024-12-16T00:00:00"/>
    <d v="1899-12-30T16:58:11"/>
    <d v="2024-12-16T00:00:00"/>
    <d v="1899-12-30T16:58:41"/>
    <d v="2024-12-16T00:00:00"/>
    <d v="1899-12-30T19:48:48"/>
    <x v="0"/>
    <x v="0"/>
    <s v="1322314813"/>
    <s v="FBO"/>
    <d v="1899-12-30T02:50:37"/>
    <x v="3600"/>
    <d v="1899-12-30T00:00:30"/>
    <s v="Granel"/>
    <s v="E001"/>
    <x v="2"/>
    <d v="1899-12-30T02:50:37"/>
    <d v="1899-12-30T02:50:07"/>
    <x v="10"/>
    <x v="11"/>
    <x v="5"/>
    <x v="1"/>
    <n v="0"/>
    <n v="0"/>
    <x v="0"/>
    <x v="1"/>
    <x v="0"/>
    <n v="0"/>
    <x v="8"/>
    <x v="2"/>
    <d v="1899-12-30T00:00:30"/>
    <d v="1899-12-30T00:00:30"/>
    <x v="0"/>
    <m/>
    <m/>
    <d v="1899-12-30T00:00:00"/>
    <d v="1899-12-30T02:50:37"/>
    <n v="2"/>
    <d v="1899-12-30T00:00:30"/>
    <n v="170.61666666667202"/>
    <x v="7"/>
    <x v="0"/>
  </r>
  <r>
    <x v="12"/>
    <s v="2024034762"/>
    <x v="0"/>
    <x v="797"/>
    <s v="E6211LYC"/>
    <d v="2024-12-17T00:00:00"/>
    <x v="1"/>
    <s v="55"/>
    <x v="19"/>
    <s v="PA"/>
    <x v="14"/>
    <x v="0"/>
    <d v="2024-12-17T00:00:00"/>
    <d v="1899-12-30T05:51:35"/>
    <d v="2024-12-17T00:00:00"/>
    <d v="1899-12-30T05:52:07"/>
    <d v="2024-12-17T00:00:00"/>
    <d v="1899-12-30T06:13:26"/>
    <x v="0"/>
    <x v="0"/>
    <s v="1322314814"/>
    <s v="EXW"/>
    <d v="1899-12-30T00:21:51"/>
    <x v="1787"/>
    <d v="1899-12-30T00:00:32"/>
    <s v="Granel"/>
    <s v="E001"/>
    <x v="1"/>
    <d v="1899-12-30T00:21:51"/>
    <d v="1899-12-30T00:21:19"/>
    <x v="12"/>
    <x v="12"/>
    <x v="5"/>
    <x v="1"/>
    <n v="0"/>
    <n v="0"/>
    <x v="0"/>
    <x v="1"/>
    <x v="0"/>
    <n v="0"/>
    <x v="8"/>
    <x v="1"/>
    <d v="1899-12-30T00:00:32"/>
    <d v="1899-12-30T00:00:32"/>
    <x v="0"/>
    <m/>
    <m/>
    <d v="1899-12-30T00:00:00"/>
    <d v="1899-12-30T00:21:51"/>
    <n v="3"/>
    <d v="1899-12-30T00:00:32"/>
    <n v="21.849999999998378"/>
    <x v="12"/>
    <x v="1"/>
  </r>
  <r>
    <x v="12"/>
    <s v="2024034770"/>
    <x v="0"/>
    <x v="1320"/>
    <s v="E2163JCB"/>
    <d v="2024-12-17T00:00:00"/>
    <x v="1"/>
    <s v="2853"/>
    <x v="57"/>
    <s v="PA"/>
    <x v="23"/>
    <x v="0"/>
    <d v="2024-12-17T00:00:00"/>
    <d v="1899-12-30T07:24:43"/>
    <d v="2024-12-17T00:00:00"/>
    <d v="1899-12-30T07:25:15"/>
    <d v="2024-12-17T00:00:00"/>
    <d v="1899-12-30T08:01:22"/>
    <x v="0"/>
    <x v="0"/>
    <s v="1322314815"/>
    <s v="FBO"/>
    <d v="1899-12-30T00:36:39"/>
    <x v="248"/>
    <d v="1899-12-30T00:00:32"/>
    <s v="Granel"/>
    <s v="E001"/>
    <x v="2"/>
    <d v="1899-12-30T00:36:39"/>
    <d v="1899-12-30T00:36:07"/>
    <x v="1"/>
    <x v="12"/>
    <x v="5"/>
    <x v="1"/>
    <n v="0"/>
    <n v="0"/>
    <x v="0"/>
    <x v="1"/>
    <x v="0"/>
    <n v="0"/>
    <x v="8"/>
    <x v="1"/>
    <d v="1899-12-30T00:00:32"/>
    <d v="1899-12-30T00:00:32"/>
    <x v="0"/>
    <m/>
    <m/>
    <d v="1899-12-30T00:00:00"/>
    <d v="1899-12-30T00:36:39"/>
    <n v="3"/>
    <d v="1899-12-30T00:00:32"/>
    <n v="36.650000000001569"/>
    <x v="1"/>
    <x v="1"/>
  </r>
  <r>
    <x v="12"/>
    <s v="2024034752"/>
    <x v="0"/>
    <x v="791"/>
    <s v="E2070JJZ"/>
    <d v="2024-12-16T00:00:00"/>
    <x v="1"/>
    <s v="3044"/>
    <x v="26"/>
    <s v="PA"/>
    <x v="2"/>
    <x v="0"/>
    <d v="2024-12-16T00:00:00"/>
    <d v="1899-12-30T17:51:12"/>
    <d v="2024-12-16T00:00:00"/>
    <d v="1899-12-30T17:51:45"/>
    <d v="2024-12-17T00:00:00"/>
    <d v="1899-12-30T08:08:47"/>
    <x v="0"/>
    <x v="15"/>
    <s v="1322314816"/>
    <s v="FBO"/>
    <d v="1899-12-30T06:17:35"/>
    <x v="3601"/>
    <d v="1899-12-30T00:00:33"/>
    <s v="Granel"/>
    <s v="E001"/>
    <x v="2"/>
    <d v="1899-12-30T14:17:34"/>
    <n v="-0.40483796296295999"/>
    <x v="8"/>
    <x v="12"/>
    <x v="5"/>
    <x v="1"/>
    <n v="0"/>
    <n v="1"/>
    <x v="1"/>
    <x v="1"/>
    <x v="0"/>
    <n v="1"/>
    <x v="8"/>
    <x v="2"/>
    <d v="1899-12-30T00:00:33"/>
    <d v="1899-12-30T00:00:33"/>
    <x v="0"/>
    <m/>
    <m/>
    <d v="1899-12-30T00:00:00"/>
    <d v="1899-12-30T14:17:34"/>
    <n v="3"/>
    <d v="1899-12-30T00:00:33"/>
    <n v="857.56666666666422"/>
    <x v="1"/>
    <x v="0"/>
  </r>
  <r>
    <x v="12"/>
    <s v="2024034774"/>
    <x v="0"/>
    <x v="798"/>
    <s v="E3170MNG"/>
    <d v="2024-12-17T00:00:00"/>
    <x v="1"/>
    <s v="2926"/>
    <x v="59"/>
    <s v="PA"/>
    <x v="2"/>
    <x v="0"/>
    <d v="2024-12-17T00:00:00"/>
    <d v="1899-12-30T08:02:14"/>
    <d v="2024-12-17T00:00:00"/>
    <d v="1899-12-30T08:02:47"/>
    <d v="2024-12-17T00:00:00"/>
    <d v="1899-12-30T08:54:07"/>
    <x v="0"/>
    <x v="0"/>
    <s v="1322314817"/>
    <s v="FBO"/>
    <d v="1899-12-30T00:51:53"/>
    <x v="1428"/>
    <d v="1899-12-30T00:00:33"/>
    <s v="Ensacado"/>
    <s v="E002"/>
    <x v="2"/>
    <d v="1899-12-30T00:51:53"/>
    <d v="1899-12-30T00:51:20"/>
    <x v="2"/>
    <x v="12"/>
    <x v="5"/>
    <x v="2"/>
    <n v="0"/>
    <n v="0"/>
    <x v="0"/>
    <x v="2"/>
    <x v="0"/>
    <n v="0"/>
    <x v="8"/>
    <x v="0"/>
    <d v="1899-12-30T00:00:33"/>
    <d v="1899-12-30T00:00:33"/>
    <x v="0"/>
    <m/>
    <m/>
    <d v="1899-12-30T00:00:00"/>
    <d v="1899-12-30T00:51:53"/>
    <n v="3"/>
    <d v="1899-12-30T00:00:33"/>
    <n v="51.883333333329581"/>
    <x v="1"/>
    <x v="0"/>
  </r>
  <r>
    <x v="12"/>
    <s v="2024034777"/>
    <x v="0"/>
    <x v="802"/>
    <s v="E4426HTW"/>
    <d v="2024-12-17T00:00:00"/>
    <x v="1"/>
    <s v="2853"/>
    <x v="57"/>
    <s v="PA"/>
    <x v="23"/>
    <x v="0"/>
    <d v="2024-12-17T00:00:00"/>
    <d v="1899-12-30T08:09:54"/>
    <d v="2024-12-17T00:00:00"/>
    <d v="1899-12-30T08:10:26"/>
    <d v="2024-12-17T00:00:00"/>
    <d v="1899-12-30T08:56:50"/>
    <x v="0"/>
    <x v="0"/>
    <s v="1322314818"/>
    <s v="FBO"/>
    <d v="1899-12-30T00:46:56"/>
    <x v="3150"/>
    <d v="1899-12-30T00:00:32"/>
    <s v="Granel"/>
    <s v="E001"/>
    <x v="2"/>
    <d v="1899-12-30T00:46:56"/>
    <d v="1899-12-30T00:46:24"/>
    <x v="2"/>
    <x v="12"/>
    <x v="5"/>
    <x v="1"/>
    <n v="0"/>
    <n v="0"/>
    <x v="0"/>
    <x v="1"/>
    <x v="0"/>
    <n v="0"/>
    <x v="8"/>
    <x v="0"/>
    <d v="1899-12-30T00:00:32"/>
    <d v="1899-12-30T00:00:32"/>
    <x v="0"/>
    <m/>
    <m/>
    <d v="1899-12-30T00:00:00"/>
    <d v="1899-12-30T00:46:56"/>
    <n v="3"/>
    <d v="1899-12-30T00:00:32"/>
    <n v="46.933333333343995"/>
    <x v="1"/>
    <x v="0"/>
  </r>
  <r>
    <x v="12"/>
    <s v="2024034782"/>
    <x v="0"/>
    <x v="812"/>
    <s v="E9582MNV"/>
    <d v="2024-12-17T00:00:00"/>
    <x v="1"/>
    <s v="55"/>
    <x v="19"/>
    <s v="PA"/>
    <x v="14"/>
    <x v="0"/>
    <d v="2024-12-17T00:00:00"/>
    <d v="1899-12-30T08:42:36"/>
    <d v="2024-12-17T00:00:00"/>
    <d v="1899-12-30T08:43:10"/>
    <d v="2024-12-17T00:00:00"/>
    <d v="1899-12-30T09:08:46"/>
    <x v="0"/>
    <x v="0"/>
    <s v="1322314819"/>
    <s v="FBO"/>
    <d v="1899-12-30T00:26:10"/>
    <x v="478"/>
    <d v="1899-12-30T00:00:34"/>
    <s v="Granel"/>
    <s v="E001"/>
    <x v="2"/>
    <d v="1899-12-30T00:26:10"/>
    <d v="1899-12-30T00:25:36"/>
    <x v="2"/>
    <x v="12"/>
    <x v="5"/>
    <x v="1"/>
    <n v="0"/>
    <n v="0"/>
    <x v="0"/>
    <x v="1"/>
    <x v="0"/>
    <n v="0"/>
    <x v="8"/>
    <x v="1"/>
    <d v="1899-12-30T00:00:34"/>
    <d v="1899-12-30T00:00:34"/>
    <x v="0"/>
    <m/>
    <m/>
    <d v="1899-12-30T00:00:00"/>
    <d v="1899-12-30T00:26:10"/>
    <n v="3"/>
    <d v="1899-12-30T00:00:34"/>
    <n v="26.166666666657594"/>
    <x v="2"/>
    <x v="1"/>
  </r>
  <r>
    <x v="12"/>
    <s v="2024034775"/>
    <x v="0"/>
    <x v="1372"/>
    <s v="EBF75DI"/>
    <d v="2024-12-17T00:00:00"/>
    <x v="1"/>
    <s v="2906"/>
    <x v="21"/>
    <s v="PA"/>
    <x v="2"/>
    <x v="0"/>
    <d v="2024-12-17T00:00:00"/>
    <d v="1899-12-30T08:03:16"/>
    <d v="2024-12-17T00:00:00"/>
    <d v="1899-12-30T08:04:44"/>
    <d v="2024-12-17T00:00:00"/>
    <d v="1899-12-30T09:12:16"/>
    <x v="0"/>
    <x v="0"/>
    <s v="1322314820"/>
    <s v="EXW"/>
    <d v="1899-12-30T01:09:00"/>
    <x v="3602"/>
    <d v="1899-12-30T00:01:28"/>
    <s v="Ensacado"/>
    <s v="E002"/>
    <x v="1"/>
    <d v="1899-12-30T01:09:00"/>
    <d v="1899-12-30T01:07:32"/>
    <x v="2"/>
    <x v="12"/>
    <x v="5"/>
    <x v="2"/>
    <n v="0"/>
    <n v="0"/>
    <x v="0"/>
    <x v="2"/>
    <x v="0"/>
    <n v="0"/>
    <x v="8"/>
    <x v="0"/>
    <d v="1899-12-30T00:01:28"/>
    <d v="1899-12-30T00:01:28"/>
    <x v="0"/>
    <m/>
    <m/>
    <d v="1899-12-30T00:00:00"/>
    <d v="1899-12-30T01:09:00"/>
    <n v="3"/>
    <d v="1899-12-30T00:01:28"/>
    <n v="69.000000000004789"/>
    <x v="2"/>
    <x v="0"/>
  </r>
  <r>
    <x v="12"/>
    <s v="2024034783"/>
    <x v="0"/>
    <x v="698"/>
    <s v="E1832JSR"/>
    <d v="2024-12-17T00:00:00"/>
    <x v="1"/>
    <s v="2853"/>
    <x v="57"/>
    <s v="PA"/>
    <x v="23"/>
    <x v="0"/>
    <d v="2024-12-17T00:00:00"/>
    <d v="1899-12-30T08:49:39"/>
    <d v="2024-12-17T00:00:00"/>
    <d v="1899-12-30T08:50:12"/>
    <d v="2024-12-17T00:00:00"/>
    <d v="1899-12-30T09:21:55"/>
    <x v="0"/>
    <x v="0"/>
    <s v="1322314821"/>
    <s v="FBO"/>
    <d v="1899-12-30T00:32:16"/>
    <x v="2825"/>
    <d v="1899-12-30T00:00:33"/>
    <s v="Granel"/>
    <s v="E001"/>
    <x v="2"/>
    <d v="1899-12-30T00:32:16"/>
    <d v="1899-12-30T00:31:43"/>
    <x v="2"/>
    <x v="12"/>
    <x v="5"/>
    <x v="1"/>
    <n v="0"/>
    <n v="0"/>
    <x v="0"/>
    <x v="1"/>
    <x v="0"/>
    <n v="0"/>
    <x v="8"/>
    <x v="1"/>
    <d v="1899-12-30T00:00:33"/>
    <d v="1899-12-30T00:00:33"/>
    <x v="0"/>
    <m/>
    <m/>
    <d v="1899-12-30T00:00:00"/>
    <d v="1899-12-30T00:32:16"/>
    <n v="3"/>
    <d v="1899-12-30T00:00:33"/>
    <n v="32.26666666667046"/>
    <x v="2"/>
    <x v="1"/>
  </r>
  <r>
    <x v="12"/>
    <s v="2024034785"/>
    <x v="0"/>
    <x v="1366"/>
    <s v="E51RS53"/>
    <d v="2024-12-17T00:00:00"/>
    <x v="1"/>
    <s v="2906"/>
    <x v="21"/>
    <s v="PA"/>
    <x v="2"/>
    <x v="0"/>
    <d v="2024-12-17T00:00:00"/>
    <d v="1899-12-30T09:01:54"/>
    <d v="2024-12-17T00:00:00"/>
    <d v="1899-12-30T09:02:28"/>
    <d v="2024-12-17T00:00:00"/>
    <d v="1899-12-30T09:25:47"/>
    <x v="0"/>
    <x v="0"/>
    <s v="1322314822"/>
    <s v="EXW"/>
    <d v="1899-12-30T00:23:53"/>
    <x v="738"/>
    <d v="1899-12-30T00:00:34"/>
    <s v="Ensacado"/>
    <s v="E002"/>
    <x v="1"/>
    <d v="1899-12-30T00:23:53"/>
    <d v="1899-12-30T00:23:19"/>
    <x v="3"/>
    <x v="12"/>
    <x v="5"/>
    <x v="2"/>
    <n v="0"/>
    <n v="0"/>
    <x v="0"/>
    <x v="2"/>
    <x v="0"/>
    <n v="0"/>
    <x v="8"/>
    <x v="1"/>
    <d v="1899-12-30T00:00:34"/>
    <d v="1899-12-30T00:00:34"/>
    <x v="0"/>
    <m/>
    <m/>
    <d v="1899-12-30T00:00:00"/>
    <d v="1899-12-30T00:23:53"/>
    <n v="3"/>
    <d v="1899-12-30T00:00:34"/>
    <n v="23.883333333336001"/>
    <x v="2"/>
    <x v="1"/>
  </r>
  <r>
    <x v="12"/>
    <s v="2024034787"/>
    <x v="0"/>
    <x v="1317"/>
    <s v="EAF04LH"/>
    <d v="2024-12-17T00:00:00"/>
    <x v="1"/>
    <s v="2906"/>
    <x v="21"/>
    <s v="PA"/>
    <x v="2"/>
    <x v="0"/>
    <d v="2024-12-17T00:00:00"/>
    <d v="1899-12-30T09:15:56"/>
    <d v="2024-12-17T00:00:00"/>
    <d v="1899-12-30T09:16:29"/>
    <d v="2024-12-17T00:00:00"/>
    <d v="1899-12-30T09:49:34"/>
    <x v="0"/>
    <x v="0"/>
    <s v="1322314823"/>
    <s v="EXW"/>
    <d v="1899-12-30T00:33:38"/>
    <x v="2102"/>
    <d v="1899-12-30T00:00:33"/>
    <s v="Ensacado"/>
    <s v="E002"/>
    <x v="1"/>
    <d v="1899-12-30T00:33:38"/>
    <d v="1899-12-30T00:33:05"/>
    <x v="3"/>
    <x v="12"/>
    <x v="5"/>
    <x v="2"/>
    <n v="0"/>
    <n v="0"/>
    <x v="0"/>
    <x v="2"/>
    <x v="0"/>
    <n v="0"/>
    <x v="8"/>
    <x v="1"/>
    <d v="1899-12-30T00:00:33"/>
    <d v="1899-12-30T00:00:33"/>
    <x v="0"/>
    <m/>
    <m/>
    <d v="1899-12-30T00:00:00"/>
    <d v="1899-12-30T00:33:38"/>
    <n v="3"/>
    <d v="1899-12-30T00:00:33"/>
    <n v="33.633333333345597"/>
    <x v="2"/>
    <x v="1"/>
  </r>
  <r>
    <x v="12"/>
    <s v="2024034791"/>
    <x v="0"/>
    <x v="1346"/>
    <s v="E0616GDS"/>
    <d v="2024-12-17T00:00:00"/>
    <x v="1"/>
    <s v="55"/>
    <x v="19"/>
    <s v="PA"/>
    <x v="14"/>
    <x v="0"/>
    <d v="2024-12-17T00:00:00"/>
    <d v="1899-12-30T09:24:23"/>
    <d v="2024-12-17T00:00:00"/>
    <d v="1899-12-30T09:25:01"/>
    <d v="2024-12-17T00:00:00"/>
    <d v="1899-12-30T09:55:28"/>
    <x v="0"/>
    <x v="0"/>
    <s v="1322314824"/>
    <s v="FBO"/>
    <d v="1899-12-30T00:31:05"/>
    <x v="1626"/>
    <d v="1899-12-30T00:00:38"/>
    <s v="Granel"/>
    <s v="E001"/>
    <x v="2"/>
    <d v="1899-12-30T00:31:05"/>
    <d v="1899-12-30T00:30:27"/>
    <x v="3"/>
    <x v="12"/>
    <x v="5"/>
    <x v="1"/>
    <n v="0"/>
    <n v="0"/>
    <x v="0"/>
    <x v="1"/>
    <x v="0"/>
    <n v="0"/>
    <x v="8"/>
    <x v="1"/>
    <d v="1899-12-30T00:00:38"/>
    <d v="1899-12-30T00:00:38"/>
    <x v="0"/>
    <m/>
    <m/>
    <d v="1899-12-30T00:00:00"/>
    <d v="1899-12-30T00:31:05"/>
    <n v="3"/>
    <d v="1899-12-30T00:00:38"/>
    <n v="31.083333333336007"/>
    <x v="2"/>
    <x v="1"/>
  </r>
  <r>
    <x v="12"/>
    <s v="2024034786"/>
    <x v="0"/>
    <x v="1373"/>
    <s v="E7456MNX"/>
    <d v="2024-12-17T00:00:00"/>
    <x v="1"/>
    <s v="2906"/>
    <x v="21"/>
    <s v="PA"/>
    <x v="2"/>
    <x v="0"/>
    <d v="2024-12-17T00:00:00"/>
    <d v="1899-12-30T09:02:05"/>
    <d v="2024-12-17T00:00:00"/>
    <d v="1899-12-30T09:02:38"/>
    <d v="2024-12-17T00:00:00"/>
    <d v="1899-12-30T09:58:58"/>
    <x v="0"/>
    <x v="0"/>
    <s v="1322314825"/>
    <s v="FBO"/>
    <d v="1899-12-30T00:56:53"/>
    <x v="966"/>
    <d v="1899-12-30T00:00:33"/>
    <s v="Ensacado"/>
    <s v="E002"/>
    <x v="2"/>
    <d v="1899-12-30T00:56:53"/>
    <d v="1899-12-30T00:56:20"/>
    <x v="3"/>
    <x v="12"/>
    <x v="5"/>
    <x v="2"/>
    <n v="0"/>
    <n v="0"/>
    <x v="0"/>
    <x v="2"/>
    <x v="0"/>
    <n v="0"/>
    <x v="8"/>
    <x v="0"/>
    <d v="1899-12-30T00:00:33"/>
    <d v="1899-12-30T00:00:33"/>
    <x v="0"/>
    <m/>
    <m/>
    <d v="1899-12-30T00:00:00"/>
    <d v="1899-12-30T00:56:53"/>
    <n v="3"/>
    <d v="1899-12-30T00:00:33"/>
    <n v="56.88333333332637"/>
    <x v="2"/>
    <x v="0"/>
  </r>
  <r>
    <x v="12"/>
    <s v="2024034792"/>
    <x v="0"/>
    <x v="1319"/>
    <s v="E39SI89"/>
    <d v="2024-12-17T00:00:00"/>
    <x v="1"/>
    <s v="2906"/>
    <x v="21"/>
    <s v="PA"/>
    <x v="2"/>
    <x v="0"/>
    <d v="2024-12-17T00:00:00"/>
    <d v="1899-12-30T09:29:59"/>
    <d v="2024-12-17T00:00:00"/>
    <d v="1899-12-30T09:31:16"/>
    <d v="2024-12-17T00:00:00"/>
    <d v="1899-12-30T10:02:12"/>
    <x v="0"/>
    <x v="0"/>
    <s v="1322314826"/>
    <s v="EXW"/>
    <d v="1899-12-30T00:32:13"/>
    <x v="519"/>
    <d v="1899-12-30T00:01:17"/>
    <s v="Ensacado"/>
    <s v="E002"/>
    <x v="1"/>
    <d v="1899-12-30T00:32:13"/>
    <d v="1899-12-30T00:30:56"/>
    <x v="3"/>
    <x v="12"/>
    <x v="5"/>
    <x v="2"/>
    <n v="0"/>
    <n v="0"/>
    <x v="0"/>
    <x v="2"/>
    <x v="0"/>
    <n v="0"/>
    <x v="8"/>
    <x v="1"/>
    <d v="1899-12-30T00:01:17"/>
    <d v="1899-12-30T00:01:17"/>
    <x v="0"/>
    <m/>
    <m/>
    <d v="1899-12-30T00:00:00"/>
    <d v="1899-12-30T00:32:13"/>
    <n v="3"/>
    <d v="1899-12-30T00:01:17"/>
    <n v="32.216666666659179"/>
    <x v="3"/>
    <x v="1"/>
  </r>
  <r>
    <x v="12"/>
    <s v="2024034793"/>
    <x v="0"/>
    <x v="579"/>
    <s v="E2618GDG"/>
    <d v="2024-12-17T00:00:00"/>
    <x v="1"/>
    <s v="3043"/>
    <x v="55"/>
    <s v="PA"/>
    <x v="20"/>
    <x v="0"/>
    <d v="2024-12-17T00:00:00"/>
    <d v="1899-12-30T09:33:57"/>
    <d v="2024-12-17T00:00:00"/>
    <d v="1899-12-30T09:34:34"/>
    <d v="2024-12-17T00:00:00"/>
    <d v="1899-12-30T11:02:02"/>
    <x v="0"/>
    <x v="0"/>
    <s v="1322314828"/>
    <s v="FBO"/>
    <d v="1899-12-30T01:28:05"/>
    <x v="3603"/>
    <d v="1899-12-30T00:00:37"/>
    <s v="Granel"/>
    <s v="E001"/>
    <x v="2"/>
    <d v="1899-12-30T01:28:05"/>
    <d v="1899-12-30T01:27:28"/>
    <x v="3"/>
    <x v="12"/>
    <x v="5"/>
    <x v="1"/>
    <n v="0"/>
    <n v="0"/>
    <x v="0"/>
    <x v="1"/>
    <x v="0"/>
    <n v="0"/>
    <x v="8"/>
    <x v="0"/>
    <d v="1899-12-30T00:00:37"/>
    <d v="1899-12-30T00:00:37"/>
    <x v="0"/>
    <m/>
    <m/>
    <d v="1899-12-30T00:00:00"/>
    <d v="1899-12-30T01:28:05"/>
    <n v="3"/>
    <d v="1899-12-30T00:00:37"/>
    <n v="88.083333333331169"/>
    <x v="4"/>
    <x v="0"/>
  </r>
  <r>
    <x v="12"/>
    <s v="2024034803"/>
    <x v="0"/>
    <x v="683"/>
    <s v="E1202JHG"/>
    <d v="2024-12-17T00:00:00"/>
    <x v="1"/>
    <s v="3044"/>
    <x v="26"/>
    <s v="PA"/>
    <x v="21"/>
    <x v="0"/>
    <d v="2024-12-17T00:00:00"/>
    <d v="1899-12-30T10:34:06"/>
    <d v="2024-12-17T00:00:00"/>
    <d v="1899-12-30T10:34:37"/>
    <d v="2024-12-17T00:00:00"/>
    <d v="1899-12-30T11:19:11"/>
    <x v="0"/>
    <x v="0"/>
    <s v="1322314829"/>
    <s v="FBO"/>
    <d v="1899-12-30T00:45:05"/>
    <x v="3447"/>
    <d v="1899-12-30T00:00:31"/>
    <s v="Granel"/>
    <s v="E001"/>
    <x v="2"/>
    <d v="1899-12-30T00:45:05"/>
    <d v="1899-12-30T00:44:34"/>
    <x v="4"/>
    <x v="12"/>
    <x v="5"/>
    <x v="1"/>
    <n v="0"/>
    <n v="0"/>
    <x v="0"/>
    <x v="1"/>
    <x v="0"/>
    <n v="0"/>
    <x v="8"/>
    <x v="0"/>
    <d v="1899-12-30T00:00:31"/>
    <d v="1899-12-30T00:00:31"/>
    <x v="0"/>
    <m/>
    <m/>
    <d v="1899-12-30T00:00:00"/>
    <d v="1899-12-30T00:45:05"/>
    <n v="3"/>
    <d v="1899-12-30T00:00:31"/>
    <n v="45.08333333333276"/>
    <x v="4"/>
    <x v="0"/>
  </r>
  <r>
    <x v="12"/>
    <s v="2024034806"/>
    <x v="0"/>
    <x v="791"/>
    <s v="E2070JJZ"/>
    <d v="2024-12-17T00:00:00"/>
    <x v="1"/>
    <s v="55"/>
    <x v="19"/>
    <s v="PA"/>
    <x v="14"/>
    <x v="0"/>
    <d v="2024-12-17T00:00:00"/>
    <d v="1899-12-30T10:59:25"/>
    <d v="2024-12-17T00:00:00"/>
    <d v="1899-12-30T10:59:56"/>
    <d v="2024-12-17T00:00:00"/>
    <d v="1899-12-30T11:21:09"/>
    <x v="0"/>
    <x v="0"/>
    <s v="1322314830"/>
    <s v="FBO"/>
    <d v="1899-12-30T00:21:44"/>
    <x v="3552"/>
    <d v="1899-12-30T00:00:31"/>
    <s v="Granel"/>
    <s v="E001"/>
    <x v="2"/>
    <d v="1899-12-30T00:21:44"/>
    <d v="1899-12-30T00:21:13"/>
    <x v="4"/>
    <x v="12"/>
    <x v="5"/>
    <x v="1"/>
    <n v="0"/>
    <n v="0"/>
    <x v="0"/>
    <x v="1"/>
    <x v="0"/>
    <n v="0"/>
    <x v="8"/>
    <x v="1"/>
    <d v="1899-12-30T00:00:31"/>
    <d v="1899-12-30T00:00:31"/>
    <x v="0"/>
    <m/>
    <m/>
    <d v="1899-12-30T00:00:00"/>
    <d v="1899-12-30T00:21:44"/>
    <n v="3"/>
    <d v="1899-12-30T00:00:31"/>
    <n v="21.73333333332959"/>
    <x v="4"/>
    <x v="1"/>
  </r>
  <r>
    <x v="12"/>
    <s v="2024034801"/>
    <x v="0"/>
    <x v="1362"/>
    <s v="EBC92EU"/>
    <d v="2024-12-17T00:00:00"/>
    <x v="1"/>
    <s v="2906"/>
    <x v="21"/>
    <s v="PA"/>
    <x v="2"/>
    <x v="0"/>
    <d v="2024-12-17T00:00:00"/>
    <d v="1899-12-30T10:13:15"/>
    <d v="2024-12-17T00:00:00"/>
    <d v="1899-12-30T10:14:46"/>
    <d v="2024-12-17T00:00:00"/>
    <d v="1899-12-30T11:25:16"/>
    <x v="0"/>
    <x v="0"/>
    <s v="1322314831"/>
    <s v="EXW"/>
    <d v="1899-12-30T01:12:01"/>
    <x v="3604"/>
    <d v="1899-12-30T00:01:31"/>
    <s v="Ensacado"/>
    <s v="E002"/>
    <x v="1"/>
    <d v="1899-12-30T01:12:01"/>
    <d v="1899-12-30T01:10:30"/>
    <x v="4"/>
    <x v="12"/>
    <x v="5"/>
    <x v="2"/>
    <n v="0"/>
    <n v="0"/>
    <x v="0"/>
    <x v="2"/>
    <x v="0"/>
    <n v="0"/>
    <x v="8"/>
    <x v="0"/>
    <d v="1899-12-30T00:01:31"/>
    <d v="1899-12-30T00:01:31"/>
    <x v="0"/>
    <m/>
    <m/>
    <d v="1899-12-30T00:00:00"/>
    <d v="1899-12-30T01:12:01"/>
    <n v="3"/>
    <d v="1899-12-30T00:01:31"/>
    <n v="72.016666666660768"/>
    <x v="4"/>
    <x v="0"/>
  </r>
  <r>
    <x v="12"/>
    <s v="2024034808"/>
    <x v="0"/>
    <x v="1330"/>
    <s v="E3325MJW"/>
    <d v="2024-12-17T00:00:00"/>
    <x v="1"/>
    <s v="3048"/>
    <x v="27"/>
    <s v="PA"/>
    <x v="2"/>
    <x v="0"/>
    <d v="2024-12-17T00:00:00"/>
    <d v="1899-12-30T11:21:41"/>
    <d v="2024-12-17T00:00:00"/>
    <d v="1899-12-30T11:22:13"/>
    <d v="2024-12-17T00:00:00"/>
    <d v="1899-12-30T12:04:08"/>
    <x v="0"/>
    <x v="0"/>
    <s v="1322314832"/>
    <s v="EXW"/>
    <d v="1899-12-30T00:42:27"/>
    <x v="898"/>
    <d v="1899-12-30T00:00:32"/>
    <s v="Ensacado"/>
    <s v="E002"/>
    <x v="1"/>
    <d v="1899-12-30T00:42:27"/>
    <d v="1899-12-30T00:41:55"/>
    <x v="5"/>
    <x v="12"/>
    <x v="5"/>
    <x v="2"/>
    <n v="0"/>
    <n v="0"/>
    <x v="0"/>
    <x v="2"/>
    <x v="0"/>
    <n v="0"/>
    <x v="8"/>
    <x v="1"/>
    <d v="1899-12-30T00:00:32"/>
    <d v="1899-12-30T00:00:32"/>
    <x v="0"/>
    <m/>
    <m/>
    <d v="1899-12-30T00:00:00"/>
    <d v="1899-12-30T00:42:27"/>
    <n v="3"/>
    <d v="1899-12-30T00:00:32"/>
    <n v="42.450000000004714"/>
    <x v="5"/>
    <x v="1"/>
  </r>
  <r>
    <x v="12"/>
    <s v="2024034815"/>
    <x v="0"/>
    <x v="789"/>
    <s v="E9252MPM"/>
    <d v="2024-12-17T00:00:00"/>
    <x v="1"/>
    <s v="55"/>
    <x v="19"/>
    <s v="PA"/>
    <x v="14"/>
    <x v="0"/>
    <d v="2024-12-17T00:00:00"/>
    <d v="1899-12-30T11:44:50"/>
    <d v="2024-12-17T00:00:00"/>
    <d v="1899-12-30T11:45:22"/>
    <d v="2024-12-17T00:00:00"/>
    <d v="1899-12-30T12:07:54"/>
    <x v="0"/>
    <x v="0"/>
    <s v="1322314833"/>
    <s v="EXW"/>
    <d v="1899-12-30T00:23:04"/>
    <x v="3051"/>
    <d v="1899-12-30T00:00:32"/>
    <s v="Granel"/>
    <s v="E001"/>
    <x v="1"/>
    <d v="1899-12-30T00:23:04"/>
    <d v="1899-12-30T00:22:32"/>
    <x v="5"/>
    <x v="12"/>
    <x v="5"/>
    <x v="1"/>
    <n v="0"/>
    <n v="0"/>
    <x v="0"/>
    <x v="1"/>
    <x v="0"/>
    <n v="0"/>
    <x v="8"/>
    <x v="1"/>
    <d v="1899-12-30T00:00:32"/>
    <d v="1899-12-30T00:00:32"/>
    <x v="0"/>
    <m/>
    <m/>
    <d v="1899-12-30T00:00:00"/>
    <d v="1899-12-30T00:23:04"/>
    <n v="3"/>
    <d v="1899-12-30T00:00:32"/>
    <n v="23.06666666666878"/>
    <x v="5"/>
    <x v="1"/>
  </r>
  <r>
    <x v="12"/>
    <s v="2024034814"/>
    <x v="0"/>
    <x v="1329"/>
    <s v="E36TH00"/>
    <d v="2024-12-17T00:00:00"/>
    <x v="1"/>
    <s v="2906"/>
    <x v="21"/>
    <s v="PA"/>
    <x v="2"/>
    <x v="0"/>
    <d v="2024-12-17T00:00:00"/>
    <d v="1899-12-30T11:43:04"/>
    <d v="2024-12-17T00:00:00"/>
    <d v="1899-12-30T11:43:41"/>
    <d v="2024-12-17T00:00:00"/>
    <d v="1899-12-30T12:18:59"/>
    <x v="0"/>
    <x v="0"/>
    <s v="1322314834"/>
    <s v="EXW"/>
    <d v="1899-12-30T00:35:55"/>
    <x v="2621"/>
    <d v="1899-12-30T00:00:37"/>
    <s v="Ensacado"/>
    <s v="E002"/>
    <x v="1"/>
    <d v="1899-12-30T00:35:55"/>
    <d v="1899-12-30T00:35:18"/>
    <x v="5"/>
    <x v="12"/>
    <x v="5"/>
    <x v="2"/>
    <n v="0"/>
    <n v="0"/>
    <x v="0"/>
    <x v="2"/>
    <x v="0"/>
    <n v="0"/>
    <x v="8"/>
    <x v="1"/>
    <d v="1899-12-30T00:00:37"/>
    <d v="1899-12-30T00:00:37"/>
    <x v="0"/>
    <m/>
    <m/>
    <d v="1899-12-30T00:00:00"/>
    <d v="1899-12-30T00:35:55"/>
    <n v="3"/>
    <d v="1899-12-30T00:00:37"/>
    <n v="35.916666666667268"/>
    <x v="5"/>
    <x v="1"/>
  </r>
  <r>
    <x v="12"/>
    <s v="2024034809"/>
    <x v="0"/>
    <x v="691"/>
    <s v="E8017MSC"/>
    <d v="2024-12-17T00:00:00"/>
    <x v="1"/>
    <s v="3044"/>
    <x v="26"/>
    <s v="PA"/>
    <x v="21"/>
    <x v="0"/>
    <d v="2024-12-17T00:00:00"/>
    <d v="1899-12-30T11:34:11"/>
    <d v="2024-12-17T00:00:00"/>
    <d v="1899-12-30T11:18:00"/>
    <d v="2024-12-17T00:00:00"/>
    <d v="1899-12-30T12:28:09"/>
    <x v="286"/>
    <x v="0"/>
    <s v="1322314835"/>
    <s v="FBO"/>
    <d v="1899-12-30T01:26:20"/>
    <x v="3605"/>
    <d v="1899-12-30T00:16:11"/>
    <s v="Granel"/>
    <s v="E001"/>
    <x v="2"/>
    <d v="1899-12-30T00:53:58"/>
    <d v="1899-12-30T01:10:09"/>
    <x v="5"/>
    <x v="12"/>
    <x v="5"/>
    <x v="1"/>
    <n v="0"/>
    <n v="0"/>
    <x v="0"/>
    <x v="1"/>
    <x v="0"/>
    <n v="0"/>
    <x v="8"/>
    <x v="0"/>
    <d v="1899-12-30T00:16:11"/>
    <d v="1899-12-30T00:16:11"/>
    <x v="0"/>
    <m/>
    <m/>
    <d v="1899-12-30T00:00:00"/>
    <d v="1899-12-30T00:53:58"/>
    <n v="3"/>
    <n v="-1.1238425925929996E-2"/>
    <n v="53.966666666663933"/>
    <x v="5"/>
    <x v="0"/>
  </r>
  <r>
    <x v="12"/>
    <s v="2024034816"/>
    <x v="0"/>
    <x v="606"/>
    <s v="E2847GDG"/>
    <d v="2024-12-17T00:00:00"/>
    <x v="1"/>
    <s v="55"/>
    <x v="19"/>
    <s v="PA"/>
    <x v="14"/>
    <x v="0"/>
    <d v="2024-12-17T00:00:00"/>
    <d v="1899-12-30T11:45:57"/>
    <d v="2024-12-17T00:00:00"/>
    <d v="1899-12-30T11:46:29"/>
    <d v="2024-12-17T00:00:00"/>
    <d v="1899-12-30T12:30:16"/>
    <x v="0"/>
    <x v="0"/>
    <s v="1322314836"/>
    <s v="FBO"/>
    <d v="1899-12-30T00:44:19"/>
    <x v="719"/>
    <d v="1899-12-30T00:00:32"/>
    <s v="Granel"/>
    <s v="E001"/>
    <x v="2"/>
    <d v="1899-12-30T00:44:19"/>
    <d v="1899-12-30T00:43:47"/>
    <x v="5"/>
    <x v="12"/>
    <x v="5"/>
    <x v="1"/>
    <n v="0"/>
    <n v="0"/>
    <x v="0"/>
    <x v="1"/>
    <x v="0"/>
    <n v="0"/>
    <x v="8"/>
    <x v="1"/>
    <d v="1899-12-30T00:00:32"/>
    <d v="1899-12-30T00:00:32"/>
    <x v="0"/>
    <m/>
    <m/>
    <d v="1899-12-30T00:00:00"/>
    <d v="1899-12-30T00:44:19"/>
    <n v="3"/>
    <d v="1899-12-30T00:00:32"/>
    <n v="44.31666666666235"/>
    <x v="5"/>
    <x v="1"/>
  </r>
  <r>
    <x v="12"/>
    <s v="2024034819"/>
    <x v="0"/>
    <x v="811"/>
    <s v="E2376GDG"/>
    <d v="2024-12-17T00:00:00"/>
    <x v="1"/>
    <s v="3218"/>
    <x v="56"/>
    <s v="PA"/>
    <x v="22"/>
    <x v="0"/>
    <d v="2024-12-17T00:00:00"/>
    <d v="1899-12-30T11:55:55"/>
    <d v="2024-12-17T00:00:00"/>
    <d v="1899-12-30T11:56:27"/>
    <d v="2024-12-17T00:00:00"/>
    <d v="1899-12-30T13:06:14"/>
    <x v="0"/>
    <x v="0"/>
    <s v="1322314837"/>
    <s v="FBO"/>
    <d v="1899-12-30T01:10:19"/>
    <x v="3606"/>
    <d v="1899-12-30T00:00:32"/>
    <s v="Granel"/>
    <s v="E001"/>
    <x v="2"/>
    <d v="1899-12-30T01:10:19"/>
    <d v="1899-12-30T01:09:47"/>
    <x v="5"/>
    <x v="12"/>
    <x v="5"/>
    <x v="1"/>
    <n v="0"/>
    <n v="0"/>
    <x v="0"/>
    <x v="1"/>
    <x v="0"/>
    <n v="0"/>
    <x v="8"/>
    <x v="0"/>
    <d v="1899-12-30T00:00:32"/>
    <d v="1899-12-30T00:00:32"/>
    <x v="0"/>
    <m/>
    <m/>
    <d v="1899-12-30T00:00:00"/>
    <d v="1899-12-30T01:10:19"/>
    <n v="3"/>
    <d v="1899-12-30T00:00:32"/>
    <n v="70.316666666668894"/>
    <x v="13"/>
    <x v="0"/>
  </r>
  <r>
    <x v="12"/>
    <s v="2024034829"/>
    <x v="0"/>
    <x v="608"/>
    <s v="E2737GDG"/>
    <d v="2024-12-17T00:00:00"/>
    <x v="1"/>
    <s v="55"/>
    <x v="19"/>
    <s v="PA"/>
    <x v="14"/>
    <x v="0"/>
    <d v="2024-12-17T00:00:00"/>
    <d v="1899-12-30T12:42:32"/>
    <d v="2024-12-17T00:00:00"/>
    <d v="1899-12-30T12:43:05"/>
    <d v="2024-12-17T00:00:00"/>
    <d v="1899-12-30T13:08:56"/>
    <x v="0"/>
    <x v="0"/>
    <s v="1322314838"/>
    <s v="FBO"/>
    <d v="1899-12-30T00:26:24"/>
    <x v="1561"/>
    <d v="1899-12-30T00:00:33"/>
    <s v="Granel"/>
    <s v="E001"/>
    <x v="2"/>
    <d v="1899-12-30T00:26:24"/>
    <d v="1899-12-30T00:25:51"/>
    <x v="6"/>
    <x v="12"/>
    <x v="5"/>
    <x v="1"/>
    <n v="0"/>
    <n v="0"/>
    <x v="0"/>
    <x v="1"/>
    <x v="0"/>
    <n v="0"/>
    <x v="8"/>
    <x v="1"/>
    <d v="1899-12-30T00:00:33"/>
    <d v="1899-12-30T00:00:33"/>
    <x v="0"/>
    <m/>
    <m/>
    <d v="1899-12-30T00:00:00"/>
    <d v="1899-12-30T00:26:24"/>
    <n v="3"/>
    <d v="1899-12-30T00:00:33"/>
    <n v="26.399999999995174"/>
    <x v="13"/>
    <x v="1"/>
  </r>
  <r>
    <x v="12"/>
    <s v="2024034831"/>
    <x v="0"/>
    <x v="793"/>
    <s v="E5316JZJ"/>
    <d v="2024-12-17T00:00:00"/>
    <x v="1"/>
    <s v="2906"/>
    <x v="21"/>
    <s v="PA"/>
    <x v="2"/>
    <x v="0"/>
    <d v="2024-12-17T00:00:00"/>
    <d v="1899-12-30T12:44:52"/>
    <d v="2024-12-17T00:00:00"/>
    <d v="1899-12-30T12:45:25"/>
    <d v="2024-12-17T00:00:00"/>
    <d v="1899-12-30T13:19:21"/>
    <x v="0"/>
    <x v="0"/>
    <s v="1322314839"/>
    <s v="FBO"/>
    <d v="1899-12-30T00:34:29"/>
    <x v="1360"/>
    <d v="1899-12-30T00:00:33"/>
    <s v="Ensacado"/>
    <s v="E002"/>
    <x v="2"/>
    <d v="1899-12-30T00:34:29"/>
    <d v="1899-12-30T00:33:56"/>
    <x v="6"/>
    <x v="12"/>
    <x v="5"/>
    <x v="2"/>
    <n v="0"/>
    <n v="0"/>
    <x v="0"/>
    <x v="2"/>
    <x v="0"/>
    <n v="0"/>
    <x v="8"/>
    <x v="1"/>
    <d v="1899-12-30T00:00:33"/>
    <d v="1899-12-30T00:00:33"/>
    <x v="0"/>
    <m/>
    <m/>
    <d v="1899-12-30T00:00:00"/>
    <d v="1899-12-30T00:34:29"/>
    <n v="3"/>
    <d v="1899-12-30T00:00:33"/>
    <n v="34.483333333334301"/>
    <x v="13"/>
    <x v="1"/>
  </r>
  <r>
    <x v="12"/>
    <s v="2024034837"/>
    <x v="0"/>
    <x v="1374"/>
    <m/>
    <d v="2024-12-17T00:00:00"/>
    <x v="1"/>
    <s v="2906"/>
    <x v="21"/>
    <s v="PA"/>
    <x v="2"/>
    <x v="0"/>
    <d v="2024-12-17T00:00:00"/>
    <d v="1899-12-30T13:02:10"/>
    <d v="2024-12-17T00:00:00"/>
    <d v="1899-12-30T13:02:47"/>
    <d v="2024-12-17T00:00:00"/>
    <d v="1899-12-30T13:25:22"/>
    <x v="0"/>
    <x v="0"/>
    <s v="1322314840"/>
    <s v="EXW"/>
    <d v="1899-12-30T00:23:12"/>
    <x v="1708"/>
    <d v="1899-12-30T00:00:37"/>
    <s v="Ensacado"/>
    <s v="E002"/>
    <x v="1"/>
    <d v="1899-12-30T00:23:12"/>
    <d v="1899-12-30T00:22:35"/>
    <x v="9"/>
    <x v="12"/>
    <x v="5"/>
    <x v="2"/>
    <n v="0"/>
    <n v="0"/>
    <x v="0"/>
    <x v="2"/>
    <x v="0"/>
    <n v="0"/>
    <x v="8"/>
    <x v="1"/>
    <d v="1899-12-30T00:00:37"/>
    <d v="1899-12-30T00:00:37"/>
    <x v="0"/>
    <m/>
    <m/>
    <d v="1899-12-30T00:00:00"/>
    <d v="1899-12-30T00:23:12"/>
    <n v="3"/>
    <d v="1899-12-30T00:00:37"/>
    <n v="23.199999999998351"/>
    <x v="13"/>
    <x v="1"/>
  </r>
  <r>
    <x v="12"/>
    <s v="2024034832"/>
    <x v="0"/>
    <x v="605"/>
    <s v="E2960GDG"/>
    <d v="2024-12-17T00:00:00"/>
    <x v="1"/>
    <s v="55"/>
    <x v="19"/>
    <s v="PA"/>
    <x v="14"/>
    <x v="0"/>
    <d v="2024-12-17T00:00:00"/>
    <d v="1899-12-30T12:50:09"/>
    <d v="2024-12-17T00:00:00"/>
    <d v="1899-12-30T12:50:42"/>
    <d v="2024-12-17T00:00:00"/>
    <d v="1899-12-30T13:46:55"/>
    <x v="0"/>
    <x v="0"/>
    <s v="1322314841"/>
    <s v="FBO"/>
    <d v="1899-12-30T00:56:46"/>
    <x v="1248"/>
    <d v="1899-12-30T00:00:33"/>
    <s v="Granel"/>
    <s v="E001"/>
    <x v="2"/>
    <d v="1899-12-30T00:56:46"/>
    <d v="1899-12-30T00:56:13"/>
    <x v="6"/>
    <x v="12"/>
    <x v="5"/>
    <x v="1"/>
    <n v="0"/>
    <n v="0"/>
    <x v="0"/>
    <x v="1"/>
    <x v="0"/>
    <n v="0"/>
    <x v="8"/>
    <x v="0"/>
    <d v="1899-12-30T00:00:33"/>
    <d v="1899-12-30T00:00:33"/>
    <x v="0"/>
    <m/>
    <m/>
    <d v="1899-12-30T00:00:00"/>
    <d v="1899-12-30T00:56:46"/>
    <n v="3"/>
    <d v="1899-12-30T00:00:33"/>
    <n v="56.766666666671966"/>
    <x v="13"/>
    <x v="0"/>
  </r>
  <r>
    <x v="12"/>
    <s v="2024034846"/>
    <x v="0"/>
    <x v="1334"/>
    <s v="EAB55XJ"/>
    <d v="2024-12-17T00:00:00"/>
    <x v="1"/>
    <s v="55"/>
    <x v="19"/>
    <s v="PA"/>
    <x v="14"/>
    <x v="0"/>
    <d v="2024-12-17T00:00:00"/>
    <d v="1899-12-30T13:42:29"/>
    <d v="2024-12-17T00:00:00"/>
    <d v="1899-12-30T13:43:01"/>
    <d v="2024-12-17T00:00:00"/>
    <d v="1899-12-30T14:11:13"/>
    <x v="0"/>
    <x v="0"/>
    <s v="1322314842"/>
    <s v="EXW"/>
    <d v="1899-12-30T00:28:44"/>
    <x v="2558"/>
    <d v="1899-12-30T00:00:32"/>
    <s v="Granel"/>
    <s v="E001"/>
    <x v="1"/>
    <d v="1899-12-30T00:28:44"/>
    <d v="1899-12-30T00:28:12"/>
    <x v="9"/>
    <x v="12"/>
    <x v="5"/>
    <x v="1"/>
    <n v="0"/>
    <n v="0"/>
    <x v="0"/>
    <x v="1"/>
    <x v="0"/>
    <n v="0"/>
    <x v="8"/>
    <x v="1"/>
    <d v="1899-12-30T00:00:32"/>
    <d v="1899-12-30T00:00:32"/>
    <x v="0"/>
    <m/>
    <m/>
    <d v="1899-12-30T00:00:00"/>
    <d v="1899-12-30T00:28:44"/>
    <n v="3"/>
    <d v="1899-12-30T00:00:32"/>
    <n v="28.733333333342355"/>
    <x v="8"/>
    <x v="1"/>
  </r>
  <r>
    <x v="12"/>
    <s v="2024034843"/>
    <x v="0"/>
    <x v="1375"/>
    <s v="E19ZC16"/>
    <d v="2024-12-17T00:00:00"/>
    <x v="1"/>
    <s v="2906"/>
    <x v="21"/>
    <s v="PA"/>
    <x v="2"/>
    <x v="0"/>
    <d v="2024-12-17T00:00:00"/>
    <d v="1899-12-30T13:22:37"/>
    <d v="2024-12-17T00:00:00"/>
    <d v="1899-12-30T13:25:17"/>
    <d v="2024-12-17T00:00:00"/>
    <d v="1899-12-30T14:23:59"/>
    <x v="0"/>
    <x v="0"/>
    <s v="1322314843"/>
    <s v="EXW"/>
    <d v="1899-12-30T01:01:22"/>
    <x v="3607"/>
    <d v="1899-12-30T00:02:40"/>
    <s v="Ensacado"/>
    <s v="E002"/>
    <x v="1"/>
    <d v="1899-12-30T01:01:22"/>
    <d v="1899-12-30T00:58:42"/>
    <x v="9"/>
    <x v="12"/>
    <x v="5"/>
    <x v="2"/>
    <n v="0"/>
    <n v="0"/>
    <x v="0"/>
    <x v="2"/>
    <x v="0"/>
    <n v="0"/>
    <x v="8"/>
    <x v="0"/>
    <d v="1899-12-30T00:02:40"/>
    <d v="1899-12-30T00:02:40"/>
    <x v="0"/>
    <m/>
    <m/>
    <d v="1899-12-30T00:00:00"/>
    <d v="1899-12-30T01:01:22"/>
    <n v="3"/>
    <d v="1899-12-30T00:02:40"/>
    <n v="61.366666666665651"/>
    <x v="8"/>
    <x v="0"/>
  </r>
  <r>
    <x v="12"/>
    <s v="2024034847"/>
    <x v="0"/>
    <x v="677"/>
    <s v="E5872HZF"/>
    <d v="2024-12-17T00:00:00"/>
    <x v="1"/>
    <s v="3043"/>
    <x v="55"/>
    <s v="PA"/>
    <x v="20"/>
    <x v="0"/>
    <d v="2024-12-17T00:00:00"/>
    <d v="1899-12-30T13:46:11"/>
    <d v="2024-12-17T00:00:00"/>
    <d v="1899-12-30T13:57:00"/>
    <d v="2024-12-17T00:00:00"/>
    <d v="1899-12-30T14:28:55"/>
    <x v="287"/>
    <x v="0"/>
    <s v="1322314844"/>
    <s v="FBO"/>
    <d v="1899-12-30T00:42:44"/>
    <x v="2811"/>
    <d v="1899-12-30T00:10:49"/>
    <s v="Granel"/>
    <s v="E001"/>
    <x v="2"/>
    <d v="1899-12-30T00:42:44"/>
    <d v="1899-12-30T00:31:55"/>
    <x v="9"/>
    <x v="12"/>
    <x v="5"/>
    <x v="1"/>
    <n v="0"/>
    <n v="0"/>
    <x v="0"/>
    <x v="1"/>
    <x v="0"/>
    <n v="0"/>
    <x v="8"/>
    <x v="1"/>
    <d v="1899-12-30T00:10:49"/>
    <d v="1899-12-30T00:10:49"/>
    <x v="0"/>
    <m/>
    <m/>
    <d v="1899-12-30T00:00:00"/>
    <d v="1899-12-30T00:42:44"/>
    <n v="3"/>
    <d v="1899-12-30T00:10:49"/>
    <n v="42.733333333324715"/>
    <x v="8"/>
    <x v="1"/>
  </r>
  <r>
    <x v="12"/>
    <s v="2024034848"/>
    <x v="0"/>
    <x v="684"/>
    <s v="E7567GYY"/>
    <d v="2024-12-17T00:00:00"/>
    <x v="1"/>
    <s v="3043"/>
    <x v="55"/>
    <s v="PA"/>
    <x v="20"/>
    <x v="0"/>
    <d v="2024-12-17T00:00:00"/>
    <d v="1899-12-30T13:49:44"/>
    <d v="2024-12-17T00:00:00"/>
    <d v="1899-12-30T14:27:00"/>
    <d v="2024-12-17T00:00:00"/>
    <d v="1899-12-30T14:43:32"/>
    <x v="287"/>
    <x v="0"/>
    <s v="1322314845"/>
    <s v="FBO"/>
    <d v="1899-12-30T00:53:48"/>
    <x v="3608"/>
    <d v="1899-12-30T00:37:16"/>
    <s v="Granel"/>
    <s v="E001"/>
    <x v="2"/>
    <d v="1899-12-30T00:53:48"/>
    <d v="1899-12-30T00:16:32"/>
    <x v="9"/>
    <x v="12"/>
    <x v="5"/>
    <x v="1"/>
    <n v="0"/>
    <n v="0"/>
    <x v="0"/>
    <x v="1"/>
    <x v="0"/>
    <n v="0"/>
    <x v="8"/>
    <x v="0"/>
    <d v="1899-12-30T00:37:16"/>
    <d v="1899-12-30T00:37:16"/>
    <x v="0"/>
    <m/>
    <m/>
    <d v="1899-12-30T00:00:00"/>
    <d v="1899-12-30T00:53:48"/>
    <n v="3"/>
    <d v="1899-12-30T00:37:16"/>
    <n v="53.799999999998334"/>
    <x v="8"/>
    <x v="0"/>
  </r>
  <r>
    <x v="12"/>
    <s v="2024034824"/>
    <x v="0"/>
    <x v="791"/>
    <s v="E2070JJZ"/>
    <d v="2024-12-17T00:00:00"/>
    <x v="1"/>
    <s v="3218"/>
    <x v="56"/>
    <s v="PA"/>
    <x v="22"/>
    <x v="0"/>
    <d v="2024-12-17T00:00:00"/>
    <d v="1899-12-30T12:14:52"/>
    <d v="2024-12-17T00:00:00"/>
    <d v="1899-12-30T12:15:24"/>
    <d v="2024-12-17T00:00:00"/>
    <d v="1899-12-30T14:48:17"/>
    <x v="0"/>
    <x v="0"/>
    <s v="1322314846"/>
    <s v="FBO"/>
    <d v="1899-12-30T02:33:25"/>
    <x v="3609"/>
    <d v="1899-12-30T00:00:32"/>
    <s v="Granel"/>
    <s v="E001"/>
    <x v="2"/>
    <d v="1899-12-30T02:33:25"/>
    <d v="1899-12-30T02:32:53"/>
    <x v="6"/>
    <x v="12"/>
    <x v="5"/>
    <x v="1"/>
    <n v="0"/>
    <n v="0"/>
    <x v="0"/>
    <x v="1"/>
    <x v="0"/>
    <n v="0"/>
    <x v="8"/>
    <x v="2"/>
    <d v="1899-12-30T00:00:32"/>
    <d v="1899-12-30T00:00:32"/>
    <x v="0"/>
    <m/>
    <m/>
    <d v="1899-12-30T00:00:00"/>
    <d v="1899-12-30T02:33:25"/>
    <n v="3"/>
    <d v="1899-12-30T00:00:32"/>
    <n v="153.41666666667845"/>
    <x v="8"/>
    <x v="0"/>
  </r>
  <r>
    <x v="12"/>
    <s v="2024034844"/>
    <x v="0"/>
    <x v="875"/>
    <s v="E5837LDF"/>
    <d v="2024-12-17T00:00:00"/>
    <x v="1"/>
    <s v="2906"/>
    <x v="21"/>
    <s v="PA"/>
    <x v="2"/>
    <x v="0"/>
    <d v="2024-12-17T00:00:00"/>
    <d v="1899-12-30T13:26:26"/>
    <d v="2024-12-17T00:00:00"/>
    <d v="1899-12-30T13:26:59"/>
    <d v="2024-12-17T00:00:00"/>
    <d v="1899-12-30T14:55:52"/>
    <x v="0"/>
    <x v="0"/>
    <s v="1322314847"/>
    <s v="FBO"/>
    <d v="1899-12-30T01:29:26"/>
    <x v="3610"/>
    <d v="1899-12-30T00:00:33"/>
    <s v="Ensacado"/>
    <s v="E002"/>
    <x v="2"/>
    <d v="1899-12-30T01:29:26"/>
    <d v="1899-12-30T01:28:53"/>
    <x v="9"/>
    <x v="12"/>
    <x v="5"/>
    <x v="2"/>
    <n v="0"/>
    <n v="0"/>
    <x v="0"/>
    <x v="2"/>
    <x v="0"/>
    <n v="0"/>
    <x v="8"/>
    <x v="0"/>
    <d v="1899-12-30T00:00:33"/>
    <d v="1899-12-30T00:00:33"/>
    <x v="0"/>
    <m/>
    <m/>
    <d v="1899-12-30T00:00:00"/>
    <d v="1899-12-30T01:29:26"/>
    <n v="3"/>
    <d v="1899-12-30T00:00:33"/>
    <n v="89.43333333333122"/>
    <x v="8"/>
    <x v="0"/>
  </r>
  <r>
    <x v="12"/>
    <s v="2024034849"/>
    <x v="0"/>
    <x v="798"/>
    <s v="E3170MNG"/>
    <d v="2024-12-17T00:00:00"/>
    <x v="1"/>
    <s v="2906"/>
    <x v="21"/>
    <s v="PA"/>
    <x v="2"/>
    <x v="0"/>
    <d v="2024-12-17T00:00:00"/>
    <d v="1899-12-30T14:15:50"/>
    <d v="2024-12-17T00:00:00"/>
    <d v="1899-12-30T14:16:23"/>
    <d v="2024-12-17T00:00:00"/>
    <d v="1899-12-30T14:57:38"/>
    <x v="0"/>
    <x v="0"/>
    <s v="1322314848"/>
    <s v="FBO"/>
    <d v="1899-12-30T00:41:48"/>
    <x v="3611"/>
    <d v="1899-12-30T00:00:33"/>
    <s v="Ensacado"/>
    <s v="E002"/>
    <x v="2"/>
    <d v="1899-12-30T00:41:48"/>
    <d v="1899-12-30T00:41:15"/>
    <x v="7"/>
    <x v="12"/>
    <x v="5"/>
    <x v="2"/>
    <n v="0"/>
    <n v="0"/>
    <x v="0"/>
    <x v="2"/>
    <x v="0"/>
    <n v="0"/>
    <x v="8"/>
    <x v="1"/>
    <d v="1899-12-30T00:00:33"/>
    <d v="1899-12-30T00:00:33"/>
    <x v="0"/>
    <m/>
    <m/>
    <d v="1899-12-30T00:00:00"/>
    <d v="1899-12-30T00:41:48"/>
    <n v="3"/>
    <d v="1899-12-30T00:00:33"/>
    <n v="41.800000000003337"/>
    <x v="8"/>
    <x v="1"/>
  </r>
  <r>
    <x v="12"/>
    <s v="2024034855"/>
    <x v="0"/>
    <x v="802"/>
    <s v="E4426HTW"/>
    <d v="2024-12-17T00:00:00"/>
    <x v="1"/>
    <s v="3042"/>
    <x v="23"/>
    <s v="PA"/>
    <x v="16"/>
    <x v="0"/>
    <d v="2024-12-17T00:00:00"/>
    <d v="1899-12-30T14:39:36"/>
    <d v="2024-12-17T00:00:00"/>
    <d v="1899-12-30T14:40:09"/>
    <d v="2024-12-17T00:00:00"/>
    <d v="1899-12-30T15:04:01"/>
    <x v="0"/>
    <x v="0"/>
    <s v="1322314849"/>
    <s v="FBO"/>
    <d v="1899-12-30T00:24:25"/>
    <x v="615"/>
    <d v="1899-12-30T00:00:33"/>
    <s v="Granel"/>
    <s v="E001"/>
    <x v="2"/>
    <d v="1899-12-30T00:24:25"/>
    <d v="1899-12-30T00:23:52"/>
    <x v="7"/>
    <x v="12"/>
    <x v="5"/>
    <x v="1"/>
    <n v="0"/>
    <n v="0"/>
    <x v="0"/>
    <x v="1"/>
    <x v="0"/>
    <n v="0"/>
    <x v="8"/>
    <x v="1"/>
    <d v="1899-12-30T00:00:33"/>
    <d v="1899-12-30T00:00:33"/>
    <x v="0"/>
    <m/>
    <m/>
    <d v="1899-12-30T00:00:00"/>
    <d v="1899-12-30T00:24:25"/>
    <n v="3"/>
    <d v="1899-12-30T00:00:33"/>
    <n v="24.416666666668831"/>
    <x v="6"/>
    <x v="1"/>
  </r>
  <r>
    <x v="12"/>
    <s v="2024034850"/>
    <x v="0"/>
    <x v="814"/>
    <s v="E3715LST"/>
    <d v="2024-12-17T00:00:00"/>
    <x v="1"/>
    <s v="3043"/>
    <x v="55"/>
    <s v="PA"/>
    <x v="20"/>
    <x v="0"/>
    <d v="2024-12-17T00:00:00"/>
    <d v="1899-12-30T14:27:23"/>
    <d v="2024-12-17T00:00:00"/>
    <d v="1899-12-30T14:27:56"/>
    <d v="2024-12-17T00:00:00"/>
    <d v="1899-12-30T15:09:12"/>
    <x v="0"/>
    <x v="0"/>
    <s v="1322314850"/>
    <s v="FBO"/>
    <d v="1899-12-30T00:41:49"/>
    <x v="1902"/>
    <d v="1899-12-30T00:00:33"/>
    <s v="Granel"/>
    <s v="E001"/>
    <x v="2"/>
    <d v="1899-12-30T00:41:49"/>
    <d v="1899-12-30T00:41:16"/>
    <x v="7"/>
    <x v="12"/>
    <x v="5"/>
    <x v="1"/>
    <n v="0"/>
    <n v="0"/>
    <x v="0"/>
    <x v="1"/>
    <x v="0"/>
    <n v="0"/>
    <x v="8"/>
    <x v="1"/>
    <d v="1899-12-30T00:00:33"/>
    <d v="1899-12-30T00:00:33"/>
    <x v="0"/>
    <m/>
    <m/>
    <d v="1899-12-30T00:00:00"/>
    <d v="1899-12-30T00:41:49"/>
    <n v="3"/>
    <d v="1899-12-30T00:00:33"/>
    <n v="41.816666666664034"/>
    <x v="6"/>
    <x v="1"/>
  </r>
  <r>
    <x v="12"/>
    <s v="2024034853"/>
    <x v="0"/>
    <x v="807"/>
    <s v="E1437MRF"/>
    <d v="2024-12-17T00:00:00"/>
    <x v="1"/>
    <s v="2906"/>
    <x v="21"/>
    <s v="PA"/>
    <x v="2"/>
    <x v="0"/>
    <d v="2024-12-17T00:00:00"/>
    <d v="1899-12-30T14:33:33"/>
    <d v="2024-12-17T00:00:00"/>
    <d v="1899-12-30T14:34:07"/>
    <d v="2024-12-17T00:00:00"/>
    <d v="1899-12-30T15:23:33"/>
    <x v="0"/>
    <x v="0"/>
    <s v="1322314851"/>
    <s v="FBO"/>
    <d v="1899-12-30T00:50:00"/>
    <x v="1407"/>
    <d v="1899-12-30T00:00:34"/>
    <s v="Ensacado"/>
    <s v="E002"/>
    <x v="2"/>
    <d v="1899-12-30T00:50:00"/>
    <d v="1899-12-30T00:49:26"/>
    <x v="7"/>
    <x v="12"/>
    <x v="5"/>
    <x v="2"/>
    <n v="0"/>
    <n v="0"/>
    <x v="0"/>
    <x v="2"/>
    <x v="0"/>
    <n v="0"/>
    <x v="8"/>
    <x v="0"/>
    <d v="1899-12-30T00:00:34"/>
    <d v="1899-12-30T00:00:34"/>
    <x v="0"/>
    <m/>
    <m/>
    <d v="1899-12-30T00:00:00"/>
    <d v="1899-12-30T00:50:00"/>
    <n v="3"/>
    <d v="1899-12-30T00:00:34"/>
    <n v="50.00000000001117"/>
    <x v="6"/>
    <x v="0"/>
  </r>
  <r>
    <x v="12"/>
    <s v="2024034828"/>
    <x v="0"/>
    <x v="680"/>
    <s v="E2459GSW"/>
    <d v="2024-12-17T00:00:00"/>
    <x v="1"/>
    <s v="3044"/>
    <x v="26"/>
    <s v="PA"/>
    <x v="21"/>
    <x v="0"/>
    <d v="2024-12-17T00:00:00"/>
    <d v="1899-12-30T12:41:17"/>
    <d v="2024-12-17T00:00:00"/>
    <d v="1899-12-30T12:41:50"/>
    <d v="2024-12-17T00:00:00"/>
    <d v="1899-12-30T15:25:48"/>
    <x v="0"/>
    <x v="0"/>
    <s v="1322314852"/>
    <s v="FBO"/>
    <d v="1899-12-30T02:44:31"/>
    <x v="3612"/>
    <d v="1899-12-30T00:00:33"/>
    <s v="Granel"/>
    <s v="E001"/>
    <x v="2"/>
    <d v="1899-12-30T02:44:31"/>
    <d v="1899-12-30T02:43:58"/>
    <x v="6"/>
    <x v="12"/>
    <x v="5"/>
    <x v="1"/>
    <n v="0"/>
    <n v="0"/>
    <x v="0"/>
    <x v="1"/>
    <x v="0"/>
    <n v="0"/>
    <x v="8"/>
    <x v="2"/>
    <d v="1899-12-30T00:00:33"/>
    <d v="1899-12-30T00:00:33"/>
    <x v="0"/>
    <m/>
    <m/>
    <d v="1899-12-30T00:00:00"/>
    <d v="1899-12-30T02:44:31"/>
    <n v="3"/>
    <d v="1899-12-30T00:00:33"/>
    <n v="164.51666666667361"/>
    <x v="6"/>
    <x v="0"/>
  </r>
  <r>
    <x v="12"/>
    <s v="2024034865"/>
    <x v="0"/>
    <x v="797"/>
    <s v="E6211LYC"/>
    <d v="2024-12-17T00:00:00"/>
    <x v="1"/>
    <s v="3042"/>
    <x v="23"/>
    <s v="PA"/>
    <x v="16"/>
    <x v="0"/>
    <d v="2024-12-17T00:00:00"/>
    <d v="1899-12-30T15:13:58"/>
    <d v="2024-12-17T00:00:00"/>
    <d v="1899-12-30T15:14:32"/>
    <d v="2024-12-17T00:00:00"/>
    <d v="1899-12-30T15:36:52"/>
    <x v="0"/>
    <x v="0"/>
    <s v="1322314853"/>
    <s v="EXW"/>
    <d v="1899-12-30T00:22:54"/>
    <x v="2582"/>
    <d v="1899-12-30T00:00:34"/>
    <s v="Granel"/>
    <s v="E001"/>
    <x v="1"/>
    <d v="1899-12-30T00:22:54"/>
    <d v="1899-12-30T00:22:20"/>
    <x v="14"/>
    <x v="12"/>
    <x v="5"/>
    <x v="1"/>
    <n v="0"/>
    <n v="0"/>
    <x v="0"/>
    <x v="1"/>
    <x v="0"/>
    <n v="0"/>
    <x v="8"/>
    <x v="1"/>
    <d v="1899-12-30T00:00:34"/>
    <d v="1899-12-30T00:00:34"/>
    <x v="0"/>
    <m/>
    <m/>
    <d v="1899-12-30T00:00:00"/>
    <d v="1899-12-30T00:22:54"/>
    <n v="3"/>
    <d v="1899-12-30T00:00:34"/>
    <n v="22.90000000000326"/>
    <x v="6"/>
    <x v="1"/>
  </r>
  <r>
    <x v="12"/>
    <s v="2024034836"/>
    <x v="0"/>
    <x v="649"/>
    <s v="E2863JGN"/>
    <d v="2024-12-17T00:00:00"/>
    <x v="1"/>
    <s v="3044"/>
    <x v="26"/>
    <s v="PA"/>
    <x v="21"/>
    <x v="0"/>
    <d v="2024-12-17T00:00:00"/>
    <d v="1899-12-30T12:58:52"/>
    <d v="2024-12-17T00:00:00"/>
    <d v="1899-12-30T12:59:24"/>
    <d v="2024-12-17T00:00:00"/>
    <d v="1899-12-30T15:59:02"/>
    <x v="0"/>
    <x v="0"/>
    <s v="1322314854"/>
    <s v="FBO"/>
    <d v="1899-12-30T03:00:10"/>
    <x v="3613"/>
    <d v="1899-12-30T00:00:32"/>
    <s v="Granel"/>
    <s v="E001"/>
    <x v="2"/>
    <d v="1899-12-30T03:00:10"/>
    <d v="1899-12-30T02:59:38"/>
    <x v="6"/>
    <x v="12"/>
    <x v="5"/>
    <x v="1"/>
    <n v="0"/>
    <n v="0"/>
    <x v="0"/>
    <x v="1"/>
    <x v="0"/>
    <n v="0"/>
    <x v="8"/>
    <x v="2"/>
    <d v="1899-12-30T00:00:32"/>
    <d v="1899-12-30T00:00:32"/>
    <x v="0"/>
    <m/>
    <m/>
    <d v="1899-12-30T00:00:00"/>
    <d v="1899-12-30T03:00:10"/>
    <n v="3"/>
    <d v="1899-12-30T00:00:32"/>
    <n v="180.16666666666566"/>
    <x v="6"/>
    <x v="0"/>
  </r>
  <r>
    <x v="12"/>
    <s v="2024034866"/>
    <x v="0"/>
    <x v="1325"/>
    <s v="EBE63SG"/>
    <d v="2024-12-17T00:00:00"/>
    <x v="1"/>
    <s v="55"/>
    <x v="19"/>
    <s v="PA"/>
    <x v="14"/>
    <x v="0"/>
    <d v="2024-12-17T00:00:00"/>
    <d v="1899-12-30T15:23:38"/>
    <d v="2024-12-17T00:00:00"/>
    <d v="1899-12-30T15:24:11"/>
    <d v="2024-12-17T00:00:00"/>
    <d v="1899-12-30T16:02:09"/>
    <x v="0"/>
    <x v="0"/>
    <s v="1322314855"/>
    <s v="EXW"/>
    <d v="1899-12-30T00:38:31"/>
    <x v="2637"/>
    <d v="1899-12-30T00:00:33"/>
    <s v="Granel"/>
    <s v="E001"/>
    <x v="1"/>
    <d v="1899-12-30T00:38:31"/>
    <d v="1899-12-30T00:37:58"/>
    <x v="14"/>
    <x v="12"/>
    <x v="5"/>
    <x v="1"/>
    <n v="0"/>
    <n v="0"/>
    <x v="0"/>
    <x v="1"/>
    <x v="0"/>
    <n v="0"/>
    <x v="8"/>
    <x v="1"/>
    <d v="1899-12-30T00:00:33"/>
    <d v="1899-12-30T00:00:33"/>
    <x v="0"/>
    <m/>
    <m/>
    <d v="1899-12-30T00:00:00"/>
    <d v="1899-12-30T00:38:31"/>
    <n v="3"/>
    <d v="1899-12-30T00:00:33"/>
    <n v="38.516666666659205"/>
    <x v="9"/>
    <x v="1"/>
  </r>
  <r>
    <x v="12"/>
    <s v="2024034869"/>
    <x v="0"/>
    <x v="819"/>
    <s v="E0678HZJ"/>
    <d v="2024-12-17T00:00:00"/>
    <x v="1"/>
    <s v="2906"/>
    <x v="21"/>
    <s v="PA"/>
    <x v="2"/>
    <x v="0"/>
    <d v="2024-12-17T00:00:00"/>
    <d v="1899-12-30T15:43:44"/>
    <d v="2024-12-17T00:00:00"/>
    <d v="1899-12-30T15:44:17"/>
    <d v="2024-12-17T00:00:00"/>
    <d v="1899-12-30T16:17:27"/>
    <x v="0"/>
    <x v="0"/>
    <s v="1322314856"/>
    <s v="FBO"/>
    <d v="1899-12-30T00:33:43"/>
    <x v="1826"/>
    <d v="1899-12-30T00:00:33"/>
    <s v="Ensacado"/>
    <s v="E002"/>
    <x v="2"/>
    <d v="1899-12-30T00:33:43"/>
    <d v="1899-12-30T00:33:10"/>
    <x v="14"/>
    <x v="12"/>
    <x v="5"/>
    <x v="2"/>
    <n v="0"/>
    <n v="0"/>
    <x v="0"/>
    <x v="2"/>
    <x v="0"/>
    <n v="0"/>
    <x v="8"/>
    <x v="1"/>
    <d v="1899-12-30T00:00:33"/>
    <d v="1899-12-30T00:00:33"/>
    <x v="0"/>
    <m/>
    <m/>
    <d v="1899-12-30T00:00:00"/>
    <d v="1899-12-30T00:33:43"/>
    <n v="3"/>
    <d v="1899-12-30T00:00:33"/>
    <n v="33.71666666666389"/>
    <x v="9"/>
    <x v="1"/>
  </r>
  <r>
    <x v="12"/>
    <s v="2024034872"/>
    <x v="0"/>
    <x v="606"/>
    <s v="E2847GDG"/>
    <d v="2024-12-17T00:00:00"/>
    <x v="1"/>
    <s v="55"/>
    <x v="19"/>
    <s v="PA"/>
    <x v="14"/>
    <x v="0"/>
    <d v="2024-12-17T00:00:00"/>
    <d v="1899-12-30T16:00:18"/>
    <d v="2024-12-17T00:00:00"/>
    <d v="1899-12-30T16:00:52"/>
    <d v="2024-12-17T00:00:00"/>
    <d v="1899-12-30T16:24:08"/>
    <x v="0"/>
    <x v="0"/>
    <s v="1322314857"/>
    <s v="FBO"/>
    <d v="1899-12-30T00:23:50"/>
    <x v="1828"/>
    <d v="1899-12-30T00:00:34"/>
    <s v="Granel"/>
    <s v="E001"/>
    <x v="2"/>
    <d v="1899-12-30T00:23:50"/>
    <d v="1899-12-30T00:23:16"/>
    <x v="10"/>
    <x v="12"/>
    <x v="5"/>
    <x v="1"/>
    <n v="0"/>
    <n v="0"/>
    <x v="0"/>
    <x v="1"/>
    <x v="0"/>
    <n v="0"/>
    <x v="8"/>
    <x v="1"/>
    <d v="1899-12-30T00:00:34"/>
    <d v="1899-12-30T00:00:34"/>
    <x v="0"/>
    <m/>
    <m/>
    <d v="1899-12-30T00:00:00"/>
    <d v="1899-12-30T00:23:50"/>
    <n v="3"/>
    <d v="1899-12-30T00:00:34"/>
    <n v="23.833333333339191"/>
    <x v="9"/>
    <x v="1"/>
  </r>
  <r>
    <x v="12"/>
    <s v="2024034852"/>
    <x v="0"/>
    <x v="676"/>
    <s v="E3174JJN"/>
    <d v="2024-12-17T00:00:00"/>
    <x v="1"/>
    <s v="3044"/>
    <x v="26"/>
    <s v="PA"/>
    <x v="21"/>
    <x v="0"/>
    <d v="2024-12-17T00:00:00"/>
    <d v="1899-12-30T14:28:32"/>
    <d v="2024-12-17T00:00:00"/>
    <d v="1899-12-30T14:29:04"/>
    <d v="2024-12-17T00:00:00"/>
    <d v="1899-12-30T16:36:13"/>
    <x v="0"/>
    <x v="0"/>
    <s v="1322314858"/>
    <s v="FBO"/>
    <d v="1899-12-30T02:07:41"/>
    <x v="3614"/>
    <d v="1899-12-30T00:00:32"/>
    <s v="Granel"/>
    <s v="E001"/>
    <x v="2"/>
    <d v="1899-12-30T02:07:41"/>
    <d v="1899-12-30T02:07:09"/>
    <x v="7"/>
    <x v="12"/>
    <x v="5"/>
    <x v="1"/>
    <n v="0"/>
    <n v="0"/>
    <x v="0"/>
    <x v="1"/>
    <x v="0"/>
    <n v="0"/>
    <x v="8"/>
    <x v="2"/>
    <d v="1899-12-30T00:00:32"/>
    <d v="1899-12-30T00:00:32"/>
    <x v="0"/>
    <m/>
    <m/>
    <d v="1899-12-30T00:00:00"/>
    <d v="1899-12-30T02:07:41"/>
    <n v="3"/>
    <d v="1899-12-30T00:00:32"/>
    <n v="127.68333333333128"/>
    <x v="9"/>
    <x v="0"/>
  </r>
  <r>
    <x v="12"/>
    <s v="2024034870"/>
    <x v="0"/>
    <x v="1352"/>
    <s v="EBF21CB"/>
    <d v="2024-12-17T00:00:00"/>
    <x v="1"/>
    <s v="2906"/>
    <x v="21"/>
    <s v="PA"/>
    <x v="2"/>
    <x v="0"/>
    <d v="2024-12-17T00:00:00"/>
    <d v="1899-12-30T15:56:01"/>
    <d v="2024-12-17T00:00:00"/>
    <d v="1899-12-30T16:11:47"/>
    <d v="2024-12-17T00:00:00"/>
    <d v="1899-12-30T17:04:42"/>
    <x v="0"/>
    <x v="0"/>
    <s v="1322314859"/>
    <s v="EXW"/>
    <d v="1899-12-30T01:08:41"/>
    <x v="3291"/>
    <d v="1899-12-30T00:15:46"/>
    <s v="Ensacado"/>
    <s v="E002"/>
    <x v="1"/>
    <d v="1899-12-30T01:08:41"/>
    <d v="1899-12-30T00:52:55"/>
    <x v="14"/>
    <x v="12"/>
    <x v="5"/>
    <x v="2"/>
    <n v="0"/>
    <n v="0"/>
    <x v="0"/>
    <x v="2"/>
    <x v="0"/>
    <n v="0"/>
    <x v="8"/>
    <x v="0"/>
    <d v="1899-12-30T00:15:46"/>
    <d v="1899-12-30T00:15:46"/>
    <x v="0"/>
    <m/>
    <m/>
    <d v="1899-12-30T00:00:00"/>
    <d v="1899-12-30T01:08:41"/>
    <n v="3"/>
    <d v="1899-12-30T00:15:46"/>
    <n v="68.683333333334375"/>
    <x v="10"/>
    <x v="0"/>
  </r>
  <r>
    <x v="12"/>
    <s v="2024034854"/>
    <x v="0"/>
    <x v="812"/>
    <s v="E9582MNV"/>
    <d v="2024-12-17T00:00:00"/>
    <x v="1"/>
    <s v="3044"/>
    <x v="26"/>
    <s v="PA"/>
    <x v="21"/>
    <x v="0"/>
    <d v="2024-12-17T00:00:00"/>
    <d v="1899-12-30T14:35:55"/>
    <d v="2024-12-17T00:00:00"/>
    <d v="1899-12-30T14:36:29"/>
    <d v="2024-12-17T00:00:00"/>
    <d v="1899-12-30T17:07:17"/>
    <x v="0"/>
    <x v="0"/>
    <s v="1322314860"/>
    <s v="FBO"/>
    <d v="1899-12-30T02:31:22"/>
    <x v="3615"/>
    <d v="1899-12-30T00:00:34"/>
    <s v="Granel"/>
    <s v="E001"/>
    <x v="2"/>
    <d v="1899-12-30T02:31:22"/>
    <d v="1899-12-30T02:30:48"/>
    <x v="7"/>
    <x v="12"/>
    <x v="5"/>
    <x v="1"/>
    <n v="0"/>
    <n v="0"/>
    <x v="0"/>
    <x v="1"/>
    <x v="0"/>
    <n v="0"/>
    <x v="8"/>
    <x v="2"/>
    <d v="1899-12-30T00:00:34"/>
    <d v="1899-12-30T00:00:34"/>
    <x v="0"/>
    <m/>
    <m/>
    <d v="1899-12-30T00:00:00"/>
    <d v="1899-12-30T02:31:22"/>
    <n v="3"/>
    <d v="1899-12-30T00:00:34"/>
    <n v="151.36666666666565"/>
    <x v="10"/>
    <x v="0"/>
  </r>
  <r>
    <x v="12"/>
    <s v="2024034879"/>
    <x v="0"/>
    <x v="1346"/>
    <s v="E0616GDS"/>
    <d v="2024-12-17T00:00:00"/>
    <x v="1"/>
    <s v="55"/>
    <x v="19"/>
    <s v="PA"/>
    <x v="14"/>
    <x v="0"/>
    <d v="2024-12-17T00:00:00"/>
    <d v="1899-12-30T16:45:21"/>
    <d v="2024-12-17T00:00:00"/>
    <d v="1899-12-30T16:45:54"/>
    <d v="2024-12-17T00:00:00"/>
    <d v="1899-12-30T17:42:01"/>
    <x v="0"/>
    <x v="0"/>
    <s v="1322314861"/>
    <s v="FBO"/>
    <d v="1899-12-30T00:56:40"/>
    <x v="658"/>
    <d v="1899-12-30T00:00:33"/>
    <s v="Granel"/>
    <s v="E001"/>
    <x v="2"/>
    <d v="1899-12-30T00:56:40"/>
    <d v="1899-12-30T00:56:07"/>
    <x v="10"/>
    <x v="12"/>
    <x v="5"/>
    <x v="1"/>
    <n v="0"/>
    <n v="0"/>
    <x v="0"/>
    <x v="1"/>
    <x v="0"/>
    <n v="0"/>
    <x v="8"/>
    <x v="0"/>
    <d v="1899-12-30T00:00:33"/>
    <d v="1899-12-30T00:00:33"/>
    <x v="0"/>
    <m/>
    <m/>
    <d v="1899-12-30T00:00:00"/>
    <d v="1899-12-30T00:56:40"/>
    <n v="3"/>
    <d v="1899-12-30T00:00:33"/>
    <n v="56.666666666663957"/>
    <x v="10"/>
    <x v="0"/>
  </r>
  <r>
    <x v="12"/>
    <s v="2024034883"/>
    <x v="0"/>
    <x v="691"/>
    <s v="E8017MSC"/>
    <d v="2024-12-17T00:00:00"/>
    <x v="1"/>
    <s v="3043"/>
    <x v="55"/>
    <s v="PA"/>
    <x v="20"/>
    <x v="0"/>
    <d v="2024-12-17T00:00:00"/>
    <d v="1899-12-30T17:10:02"/>
    <d v="2024-12-17T00:00:00"/>
    <d v="1899-12-30T17:10:35"/>
    <d v="2024-12-17T00:00:00"/>
    <d v="1899-12-30T17:57:02"/>
    <x v="0"/>
    <x v="0"/>
    <s v="1322314862"/>
    <s v="FBO"/>
    <d v="1899-12-30T00:47:00"/>
    <x v="647"/>
    <d v="1899-12-30T00:00:33"/>
    <s v="Granel"/>
    <s v="E001"/>
    <x v="2"/>
    <d v="1899-12-30T00:47:00"/>
    <d v="1899-12-30T00:46:27"/>
    <x v="8"/>
    <x v="12"/>
    <x v="5"/>
    <x v="1"/>
    <n v="0"/>
    <n v="0"/>
    <x v="0"/>
    <x v="1"/>
    <x v="0"/>
    <n v="0"/>
    <x v="8"/>
    <x v="0"/>
    <d v="1899-12-30T00:00:33"/>
    <d v="1899-12-30T00:00:33"/>
    <x v="0"/>
    <m/>
    <m/>
    <d v="1899-12-30T00:00:00"/>
    <d v="1899-12-30T00:47:00"/>
    <n v="3"/>
    <d v="1899-12-30T00:00:33"/>
    <n v="46.999999999987203"/>
    <x v="10"/>
    <x v="0"/>
  </r>
  <r>
    <x v="12"/>
    <s v="2024034875"/>
    <x v="0"/>
    <x v="688"/>
    <s v="E1219LWL"/>
    <d v="2024-12-17T00:00:00"/>
    <x v="1"/>
    <s v="3044"/>
    <x v="26"/>
    <s v="PA"/>
    <x v="21"/>
    <x v="0"/>
    <d v="2024-12-17T00:00:00"/>
    <d v="1899-12-30T16:09:24"/>
    <d v="2024-12-17T00:00:00"/>
    <d v="1899-12-30T16:09:58"/>
    <d v="2024-12-17T00:00:00"/>
    <d v="1899-12-30T17:57:56"/>
    <x v="0"/>
    <x v="0"/>
    <s v="1322314863"/>
    <s v="FBO"/>
    <d v="1899-12-30T01:48:32"/>
    <x v="3616"/>
    <d v="1899-12-30T00:00:34"/>
    <s v="Granel"/>
    <s v="E001"/>
    <x v="2"/>
    <d v="1899-12-30T01:48:32"/>
    <d v="1899-12-30T01:47:58"/>
    <x v="10"/>
    <x v="12"/>
    <x v="5"/>
    <x v="1"/>
    <n v="0"/>
    <n v="0"/>
    <x v="0"/>
    <x v="1"/>
    <x v="0"/>
    <n v="0"/>
    <x v="8"/>
    <x v="2"/>
    <d v="1899-12-30T00:00:34"/>
    <d v="1899-12-30T00:00:34"/>
    <x v="0"/>
    <m/>
    <m/>
    <d v="1899-12-30T00:00:00"/>
    <d v="1899-12-30T01:48:32"/>
    <n v="3"/>
    <d v="1899-12-30T00:00:34"/>
    <n v="108.53333333333276"/>
    <x v="10"/>
    <x v="0"/>
  </r>
  <r>
    <x v="12"/>
    <s v="2024034882"/>
    <x v="0"/>
    <x v="579"/>
    <s v="E2618GDG"/>
    <d v="2024-12-17T00:00:00"/>
    <x v="1"/>
    <s v="55"/>
    <x v="19"/>
    <s v="PA"/>
    <x v="14"/>
    <x v="0"/>
    <d v="2024-12-17T00:00:00"/>
    <d v="1899-12-30T17:08:17"/>
    <d v="2024-12-17T00:00:00"/>
    <d v="1899-12-30T17:08:51"/>
    <d v="2024-12-17T00:00:00"/>
    <d v="1899-12-30T18:07:02"/>
    <x v="0"/>
    <x v="0"/>
    <s v="1322314864"/>
    <s v="FBO"/>
    <d v="1899-12-30T00:58:45"/>
    <x v="617"/>
    <d v="1899-12-30T00:00:34"/>
    <s v="Granel"/>
    <s v="E001"/>
    <x v="2"/>
    <d v="1899-12-30T00:58:45"/>
    <d v="1899-12-30T00:58:11"/>
    <x v="8"/>
    <x v="12"/>
    <x v="5"/>
    <x v="1"/>
    <n v="0"/>
    <n v="0"/>
    <x v="0"/>
    <x v="1"/>
    <x v="0"/>
    <n v="0"/>
    <x v="8"/>
    <x v="0"/>
    <d v="1899-12-30T00:00:34"/>
    <d v="1899-12-30T00:00:34"/>
    <x v="0"/>
    <m/>
    <m/>
    <d v="1899-12-30T00:00:00"/>
    <d v="1899-12-30T00:58:45"/>
    <n v="3"/>
    <d v="1899-12-30T00:00:34"/>
    <n v="58.749999999998309"/>
    <x v="11"/>
    <x v="0"/>
  </r>
  <r>
    <x v="12"/>
    <s v="2024034885"/>
    <x v="0"/>
    <x v="1353"/>
    <s v="E73ZT66"/>
    <d v="2024-12-17T00:00:00"/>
    <x v="1"/>
    <s v="2906"/>
    <x v="21"/>
    <s v="PA"/>
    <x v="2"/>
    <x v="0"/>
    <d v="2024-12-17T00:00:00"/>
    <d v="1899-12-30T17:22:03"/>
    <d v="2024-12-17T00:00:00"/>
    <d v="1899-12-30T17:23:22"/>
    <d v="2024-12-17T00:00:00"/>
    <d v="1899-12-30T18:15:19"/>
    <x v="0"/>
    <x v="0"/>
    <s v="1322314865"/>
    <s v="EXW"/>
    <d v="1899-12-30T00:53:16"/>
    <x v="3617"/>
    <d v="1899-12-30T00:01:19"/>
    <s v="Ensacado"/>
    <s v="E002"/>
    <x v="1"/>
    <d v="1899-12-30T00:53:16"/>
    <d v="1899-12-30T00:51:57"/>
    <x v="8"/>
    <x v="12"/>
    <x v="5"/>
    <x v="2"/>
    <n v="0"/>
    <n v="0"/>
    <x v="0"/>
    <x v="2"/>
    <x v="0"/>
    <n v="0"/>
    <x v="8"/>
    <x v="0"/>
    <d v="1899-12-30T00:01:19"/>
    <d v="1899-12-30T00:01:19"/>
    <x v="0"/>
    <m/>
    <m/>
    <d v="1899-12-30T00:00:00"/>
    <d v="1899-12-30T00:53:16"/>
    <n v="3"/>
    <d v="1899-12-30T00:01:19"/>
    <n v="53.266666666665664"/>
    <x v="11"/>
    <x v="0"/>
  </r>
  <r>
    <x v="12"/>
    <s v="2024034876"/>
    <x v="0"/>
    <x v="687"/>
    <s v="E4280KCL"/>
    <d v="2024-12-17T00:00:00"/>
    <x v="1"/>
    <s v="3218"/>
    <x v="56"/>
    <s v="PA"/>
    <x v="22"/>
    <x v="0"/>
    <d v="2024-12-17T00:00:00"/>
    <d v="1899-12-30T16:10:50"/>
    <d v="2024-12-17T00:00:00"/>
    <d v="1899-12-30T16:11:24"/>
    <d v="2024-12-17T00:00:00"/>
    <d v="1899-12-30T18:30:07"/>
    <x v="0"/>
    <x v="0"/>
    <s v="1322314866"/>
    <s v="FBO"/>
    <d v="1899-12-30T02:19:17"/>
    <x v="3618"/>
    <d v="1899-12-30T00:00:34"/>
    <s v="Granel"/>
    <s v="E001"/>
    <x v="2"/>
    <d v="1899-12-30T02:19:17"/>
    <d v="1899-12-30T02:18:43"/>
    <x v="10"/>
    <x v="12"/>
    <x v="5"/>
    <x v="1"/>
    <n v="0"/>
    <n v="0"/>
    <x v="0"/>
    <x v="1"/>
    <x v="0"/>
    <n v="0"/>
    <x v="8"/>
    <x v="2"/>
    <d v="1899-12-30T00:00:34"/>
    <d v="1899-12-30T00:00:34"/>
    <x v="0"/>
    <m/>
    <m/>
    <d v="1899-12-30T00:00:00"/>
    <d v="1899-12-30T02:19:17"/>
    <n v="3"/>
    <d v="1899-12-30T00:00:34"/>
    <n v="139.28333333333757"/>
    <x v="11"/>
    <x v="0"/>
  </r>
  <r>
    <x v="12"/>
    <s v="2024034889"/>
    <x v="0"/>
    <x v="802"/>
    <s v="E4426HTW"/>
    <d v="2024-12-17T00:00:00"/>
    <x v="1"/>
    <s v="3044"/>
    <x v="26"/>
    <s v="PA"/>
    <x v="21"/>
    <x v="0"/>
    <d v="2024-12-17T00:00:00"/>
    <d v="1899-12-30T17:33:20"/>
    <d v="2024-12-17T00:00:00"/>
    <d v="1899-12-30T17:33:52"/>
    <d v="2024-12-17T00:00:00"/>
    <d v="1899-12-30T19:04:23"/>
    <x v="0"/>
    <x v="0"/>
    <s v="1322314867"/>
    <s v="FBO"/>
    <d v="1899-12-30T01:31:03"/>
    <x v="3619"/>
    <d v="1899-12-30T00:00:32"/>
    <s v="Granel"/>
    <s v="E001"/>
    <x v="2"/>
    <d v="1899-12-30T01:31:03"/>
    <d v="1899-12-30T01:30:31"/>
    <x v="8"/>
    <x v="12"/>
    <x v="5"/>
    <x v="1"/>
    <n v="0"/>
    <n v="0"/>
    <x v="0"/>
    <x v="1"/>
    <x v="0"/>
    <n v="0"/>
    <x v="8"/>
    <x v="2"/>
    <d v="1899-12-30T00:00:32"/>
    <d v="1899-12-30T00:00:32"/>
    <x v="0"/>
    <m/>
    <m/>
    <d v="1899-12-30T00:00:00"/>
    <d v="1899-12-30T01:31:03"/>
    <n v="3"/>
    <d v="1899-12-30T00:00:32"/>
    <n v="91.0500000000048"/>
    <x v="7"/>
    <x v="0"/>
  </r>
  <r>
    <x v="12"/>
    <s v="2024034896"/>
    <x v="0"/>
    <x v="1333"/>
    <s v="EAD99MR"/>
    <d v="2024-12-17T00:00:00"/>
    <x v="1"/>
    <s v="55"/>
    <x v="19"/>
    <s v="PA"/>
    <x v="14"/>
    <x v="0"/>
    <d v="2024-12-17T00:00:00"/>
    <d v="1899-12-30T18:31:46"/>
    <d v="2024-12-17T00:00:00"/>
    <d v="1899-12-30T18:34:24"/>
    <d v="2024-12-17T00:00:00"/>
    <d v="1899-12-30T19:13:02"/>
    <x v="0"/>
    <x v="0"/>
    <s v="1322314868"/>
    <s v="EXW"/>
    <d v="1899-12-30T00:41:16"/>
    <x v="2812"/>
    <d v="1899-12-30T00:02:38"/>
    <s v="Granel"/>
    <s v="E001"/>
    <x v="1"/>
    <d v="1899-12-30T00:41:16"/>
    <d v="1899-12-30T00:38:38"/>
    <x v="11"/>
    <x v="12"/>
    <x v="5"/>
    <x v="1"/>
    <n v="0"/>
    <n v="0"/>
    <x v="0"/>
    <x v="1"/>
    <x v="0"/>
    <n v="0"/>
    <x v="8"/>
    <x v="1"/>
    <d v="1899-12-30T00:02:38"/>
    <d v="1899-12-30T00:02:38"/>
    <x v="0"/>
    <m/>
    <m/>
    <d v="1899-12-30T00:00:00"/>
    <d v="1899-12-30T00:41:16"/>
    <n v="3"/>
    <d v="1899-12-30T00:02:38"/>
    <n v="41.266666666655958"/>
    <x v="7"/>
    <x v="1"/>
  </r>
  <r>
    <x v="12"/>
    <s v="2024034899"/>
    <x v="0"/>
    <x v="684"/>
    <s v="E7567GYY"/>
    <d v="2024-12-17T00:00:00"/>
    <x v="1"/>
    <s v="3042"/>
    <x v="23"/>
    <s v="PA"/>
    <x v="16"/>
    <x v="0"/>
    <d v="2024-12-17T00:00:00"/>
    <d v="1899-12-30T18:55:29"/>
    <d v="2024-12-17T00:00:00"/>
    <d v="1899-12-30T18:56:02"/>
    <d v="2024-12-17T00:00:00"/>
    <d v="1899-12-30T19:17:00"/>
    <x v="0"/>
    <x v="0"/>
    <s v="1322314869"/>
    <s v="FBO"/>
    <d v="1899-12-30T00:21:31"/>
    <x v="960"/>
    <d v="1899-12-30T00:00:33"/>
    <s v="Granel"/>
    <s v="E001"/>
    <x v="2"/>
    <d v="1899-12-30T00:21:31"/>
    <d v="1899-12-30T00:20:58"/>
    <x v="11"/>
    <x v="12"/>
    <x v="5"/>
    <x v="1"/>
    <n v="0"/>
    <n v="0"/>
    <x v="0"/>
    <x v="1"/>
    <x v="0"/>
    <n v="0"/>
    <x v="8"/>
    <x v="1"/>
    <d v="1899-12-30T00:00:33"/>
    <d v="1899-12-30T00:00:33"/>
    <x v="0"/>
    <m/>
    <m/>
    <d v="1899-12-30T00:00:00"/>
    <d v="1899-12-30T00:21:31"/>
    <n v="3"/>
    <d v="1899-12-30T00:00:33"/>
    <n v="21.516666666667259"/>
    <x v="7"/>
    <x v="1"/>
  </r>
  <r>
    <x v="12"/>
    <s v="2024034900"/>
    <x v="0"/>
    <x v="675"/>
    <s v="E0998LSS"/>
    <d v="2024-12-17T00:00:00"/>
    <x v="1"/>
    <s v="55"/>
    <x v="19"/>
    <s v="PA"/>
    <x v="14"/>
    <x v="0"/>
    <d v="2024-12-17T00:00:00"/>
    <d v="1899-12-30T18:56:55"/>
    <d v="2024-12-17T00:00:00"/>
    <d v="1899-12-30T18:57:28"/>
    <d v="2024-12-17T00:00:00"/>
    <d v="1899-12-30T19:20:30"/>
    <x v="0"/>
    <x v="0"/>
    <s v="1322314870"/>
    <s v="FBO"/>
    <d v="1899-12-30T00:23:35"/>
    <x v="1705"/>
    <d v="1899-12-30T00:00:33"/>
    <s v="Granel"/>
    <s v="E001"/>
    <x v="2"/>
    <d v="1899-12-30T00:23:35"/>
    <d v="1899-12-30T00:23:02"/>
    <x v="11"/>
    <x v="12"/>
    <x v="5"/>
    <x v="1"/>
    <n v="0"/>
    <n v="0"/>
    <x v="0"/>
    <x v="1"/>
    <x v="0"/>
    <n v="0"/>
    <x v="8"/>
    <x v="1"/>
    <d v="1899-12-30T00:00:33"/>
    <d v="1899-12-30T00:00:33"/>
    <x v="0"/>
    <m/>
    <m/>
    <d v="1899-12-30T00:00:00"/>
    <d v="1899-12-30T00:23:35"/>
    <n v="3"/>
    <d v="1899-12-30T00:00:33"/>
    <n v="23.58333333334075"/>
    <x v="7"/>
    <x v="1"/>
  </r>
  <r>
    <x v="12"/>
    <s v="2024034902"/>
    <x v="0"/>
    <x v="1373"/>
    <s v="E7456MNX"/>
    <d v="2024-12-17T00:00:00"/>
    <x v="1"/>
    <s v="2906"/>
    <x v="21"/>
    <s v="PA"/>
    <x v="2"/>
    <x v="0"/>
    <d v="2024-12-17T00:00:00"/>
    <d v="1899-12-30T18:58:33"/>
    <d v="2024-12-17T00:00:00"/>
    <d v="1899-12-30T18:59:07"/>
    <d v="2024-12-17T00:00:00"/>
    <d v="1899-12-30T19:31:01"/>
    <x v="0"/>
    <x v="0"/>
    <s v="1322314871"/>
    <s v="FBO"/>
    <d v="1899-12-30T00:32:28"/>
    <x v="2596"/>
    <d v="1899-12-30T00:00:34"/>
    <s v="Ensacado"/>
    <s v="E002"/>
    <x v="2"/>
    <d v="1899-12-30T00:32:28"/>
    <d v="1899-12-30T00:31:54"/>
    <x v="11"/>
    <x v="12"/>
    <x v="5"/>
    <x v="2"/>
    <n v="0"/>
    <n v="0"/>
    <x v="0"/>
    <x v="2"/>
    <x v="0"/>
    <n v="0"/>
    <x v="8"/>
    <x v="1"/>
    <d v="1899-12-30T00:00:34"/>
    <d v="1899-12-30T00:00:34"/>
    <x v="0"/>
    <m/>
    <m/>
    <d v="1899-12-30T00:00:00"/>
    <d v="1899-12-30T00:32:28"/>
    <n v="3"/>
    <d v="1899-12-30T00:00:34"/>
    <n v="32.466666666672005"/>
    <x v="7"/>
    <x v="1"/>
  </r>
  <r>
    <x v="12"/>
    <s v="2024034901"/>
    <x v="0"/>
    <x v="698"/>
    <s v="E1832JSR"/>
    <d v="2024-12-17T00:00:00"/>
    <x v="1"/>
    <s v="55"/>
    <x v="19"/>
    <s v="PA"/>
    <x v="14"/>
    <x v="0"/>
    <d v="2024-12-17T00:00:00"/>
    <d v="1899-12-30T18:57:50"/>
    <d v="2024-12-17T00:00:00"/>
    <d v="1899-12-30T18:58:22"/>
    <d v="2024-12-17T00:00:00"/>
    <d v="1899-12-30T19:34:47"/>
    <x v="0"/>
    <x v="0"/>
    <s v="1322314872"/>
    <s v="FBO"/>
    <d v="1899-12-30T00:36:57"/>
    <x v="552"/>
    <d v="1899-12-30T00:00:32"/>
    <s v="Granel"/>
    <s v="E001"/>
    <x v="2"/>
    <d v="1899-12-30T00:36:57"/>
    <d v="1899-12-30T00:36:25"/>
    <x v="11"/>
    <x v="12"/>
    <x v="5"/>
    <x v="1"/>
    <n v="0"/>
    <n v="0"/>
    <x v="0"/>
    <x v="1"/>
    <x v="0"/>
    <n v="0"/>
    <x v="8"/>
    <x v="1"/>
    <d v="1899-12-30T00:00:32"/>
    <d v="1899-12-30T00:00:32"/>
    <x v="0"/>
    <m/>
    <m/>
    <d v="1899-12-30T00:00:00"/>
    <d v="1899-12-30T00:36:57"/>
    <n v="3"/>
    <d v="1899-12-30T00:00:32"/>
    <n v="36.94999999999682"/>
    <x v="7"/>
    <x v="1"/>
  </r>
  <r>
    <x v="12"/>
    <s v="2024034894"/>
    <x v="0"/>
    <x v="677"/>
    <s v="E5872HZF"/>
    <d v="2024-12-17T00:00:00"/>
    <x v="1"/>
    <s v="3218"/>
    <x v="56"/>
    <s v="PA"/>
    <x v="22"/>
    <x v="0"/>
    <d v="2024-12-17T00:00:00"/>
    <d v="1899-12-30T18:24:02"/>
    <d v="2024-12-17T00:00:00"/>
    <d v="1899-12-30T18:24:35"/>
    <d v="2024-12-17T00:00:00"/>
    <d v="1899-12-30T19:44:18"/>
    <x v="0"/>
    <x v="0"/>
    <s v="1322314873"/>
    <s v="FBO"/>
    <d v="1899-12-30T01:20:16"/>
    <x v="3620"/>
    <d v="1899-12-30T00:00:33"/>
    <s v="Granel"/>
    <s v="E001"/>
    <x v="2"/>
    <d v="1899-12-30T01:20:16"/>
    <d v="1899-12-30T01:19:43"/>
    <x v="11"/>
    <x v="12"/>
    <x v="5"/>
    <x v="1"/>
    <n v="0"/>
    <n v="0"/>
    <x v="0"/>
    <x v="1"/>
    <x v="0"/>
    <n v="0"/>
    <x v="8"/>
    <x v="0"/>
    <d v="1899-12-30T00:00:33"/>
    <d v="1899-12-30T00:00:33"/>
    <x v="0"/>
    <m/>
    <m/>
    <d v="1899-12-30T00:00:00"/>
    <d v="1899-12-30T01:20:16"/>
    <n v="3"/>
    <d v="1899-12-30T00:00:33"/>
    <n v="80.266666666679953"/>
    <x v="7"/>
    <x v="0"/>
  </r>
  <r>
    <x v="12"/>
    <s v="2024034907"/>
    <x v="0"/>
    <x v="649"/>
    <s v="E2863JGN"/>
    <d v="2024-12-17T00:00:00"/>
    <x v="1"/>
    <s v="55"/>
    <x v="19"/>
    <s v="PA"/>
    <x v="14"/>
    <x v="0"/>
    <d v="2024-12-17T00:00:00"/>
    <d v="1899-12-30T19:48:34"/>
    <d v="2024-12-17T00:00:00"/>
    <d v="1899-12-30T19:49:08"/>
    <d v="2024-12-17T00:00:00"/>
    <d v="1899-12-30T20:16:51"/>
    <x v="0"/>
    <x v="0"/>
    <s v="1322314874"/>
    <s v="FBO"/>
    <d v="1899-12-30T00:28:17"/>
    <x v="1465"/>
    <d v="1899-12-30T00:00:34"/>
    <s v="Granel"/>
    <s v="E001"/>
    <x v="2"/>
    <d v="1899-12-30T00:28:17"/>
    <d v="1899-12-30T00:27:43"/>
    <x v="13"/>
    <x v="12"/>
    <x v="5"/>
    <x v="1"/>
    <n v="0"/>
    <n v="0"/>
    <x v="0"/>
    <x v="1"/>
    <x v="0"/>
    <n v="0"/>
    <x v="8"/>
    <x v="1"/>
    <d v="1899-12-30T00:00:34"/>
    <d v="1899-12-30T00:00:34"/>
    <x v="0"/>
    <m/>
    <m/>
    <d v="1899-12-30T00:00:00"/>
    <d v="1899-12-30T00:28:17"/>
    <n v="3"/>
    <d v="1899-12-30T00:00:34"/>
    <n v="28.283333333327896"/>
    <x v="14"/>
    <x v="1"/>
  </r>
  <r>
    <x v="12"/>
    <s v="2024034917"/>
    <x v="0"/>
    <x v="1341"/>
    <s v="EAR56GO"/>
    <d v="2024-12-18T00:00:00"/>
    <x v="1"/>
    <s v="55"/>
    <x v="19"/>
    <s v="PA"/>
    <x v="14"/>
    <x v="0"/>
    <d v="2024-12-18T00:00:00"/>
    <d v="1899-12-30T06:42:46"/>
    <d v="2024-12-18T00:00:00"/>
    <d v="1899-12-30T06:43:53"/>
    <d v="2024-12-18T00:00:00"/>
    <d v="1899-12-30T06:59:09"/>
    <x v="0"/>
    <x v="0"/>
    <s v="1322314875"/>
    <s v="EXW"/>
    <d v="1899-12-30T00:16:23"/>
    <x v="1944"/>
    <d v="1899-12-30T00:01:07"/>
    <s v="Granel"/>
    <s v="E001"/>
    <x v="1"/>
    <d v="1899-12-30T00:16:23"/>
    <d v="1899-12-30T00:15:16"/>
    <x v="0"/>
    <x v="13"/>
    <x v="5"/>
    <x v="1"/>
    <n v="0"/>
    <n v="0"/>
    <x v="0"/>
    <x v="1"/>
    <x v="0"/>
    <n v="0"/>
    <x v="8"/>
    <x v="1"/>
    <d v="1899-12-30T00:01:07"/>
    <d v="1899-12-30T00:01:07"/>
    <x v="0"/>
    <m/>
    <m/>
    <d v="1899-12-30T00:00:00"/>
    <d v="1899-12-30T00:16:23"/>
    <n v="4"/>
    <d v="1899-12-30T00:01:07"/>
    <n v="16.383333333340744"/>
    <x v="12"/>
    <x v="1"/>
  </r>
  <r>
    <x v="12"/>
    <s v="2024034918"/>
    <x v="0"/>
    <x v="791"/>
    <s v="E2070JJZ"/>
    <d v="2024-12-18T00:00:00"/>
    <x v="1"/>
    <s v="3043"/>
    <x v="55"/>
    <s v="PA"/>
    <x v="20"/>
    <x v="0"/>
    <d v="2024-12-18T00:00:00"/>
    <d v="1899-12-30T06:50:42"/>
    <d v="2024-12-18T00:00:00"/>
    <d v="1899-12-30T06:51:15"/>
    <d v="2024-12-18T00:00:00"/>
    <d v="1899-12-30T07:27:50"/>
    <x v="0"/>
    <x v="0"/>
    <s v="1322314876"/>
    <s v="FBO"/>
    <d v="1899-12-30T00:37:08"/>
    <x v="781"/>
    <d v="1899-12-30T00:00:33"/>
    <s v="Granel"/>
    <s v="E001"/>
    <x v="2"/>
    <d v="1899-12-30T00:37:08"/>
    <d v="1899-12-30T00:36:35"/>
    <x v="0"/>
    <x v="13"/>
    <x v="5"/>
    <x v="1"/>
    <n v="0"/>
    <n v="0"/>
    <x v="0"/>
    <x v="1"/>
    <x v="0"/>
    <n v="0"/>
    <x v="8"/>
    <x v="1"/>
    <d v="1899-12-30T00:00:33"/>
    <d v="1899-12-30T00:00:33"/>
    <x v="0"/>
    <m/>
    <m/>
    <d v="1899-12-30T00:00:00"/>
    <d v="1899-12-30T00:37:08"/>
    <n v="4"/>
    <d v="1899-12-30T00:00:33"/>
    <n v="37.133333333337589"/>
    <x v="0"/>
    <x v="1"/>
  </r>
  <r>
    <x v="12"/>
    <s v="2024034920"/>
    <x v="0"/>
    <x v="795"/>
    <s v="E6997LHG"/>
    <d v="2024-12-18T00:00:00"/>
    <x v="1"/>
    <s v="55"/>
    <x v="19"/>
    <s v="PA"/>
    <x v="14"/>
    <x v="0"/>
    <d v="2024-12-18T00:00:00"/>
    <d v="1899-12-30T07:07:00"/>
    <d v="2024-12-18T00:00:00"/>
    <d v="1899-12-30T07:07:34"/>
    <d v="2024-12-18T00:00:00"/>
    <d v="1899-12-30T07:34:03"/>
    <x v="0"/>
    <x v="0"/>
    <s v="1322314877"/>
    <s v="FBO"/>
    <d v="1899-12-30T00:27:03"/>
    <x v="2055"/>
    <d v="1899-12-30T00:00:34"/>
    <s v="Granel"/>
    <s v="E001"/>
    <x v="2"/>
    <d v="1899-12-30T00:27:03"/>
    <d v="1899-12-30T00:26:29"/>
    <x v="1"/>
    <x v="13"/>
    <x v="5"/>
    <x v="1"/>
    <n v="0"/>
    <n v="0"/>
    <x v="0"/>
    <x v="1"/>
    <x v="0"/>
    <n v="0"/>
    <x v="8"/>
    <x v="1"/>
    <d v="1899-12-30T00:00:34"/>
    <d v="1899-12-30T00:00:34"/>
    <x v="0"/>
    <m/>
    <m/>
    <d v="1899-12-30T00:00:00"/>
    <d v="1899-12-30T00:27:03"/>
    <n v="4"/>
    <d v="1899-12-30T00:00:34"/>
    <n v="27.049999999996793"/>
    <x v="0"/>
    <x v="1"/>
  </r>
  <r>
    <x v="12"/>
    <s v="2024034919"/>
    <x v="0"/>
    <x v="676"/>
    <s v="E3174JJN"/>
    <d v="2024-12-18T00:00:00"/>
    <x v="1"/>
    <s v="3044"/>
    <x v="26"/>
    <s v="PA"/>
    <x v="21"/>
    <x v="0"/>
    <d v="2024-12-18T00:00:00"/>
    <d v="1899-12-30T07:01:08"/>
    <d v="2024-12-18T00:00:00"/>
    <d v="1899-12-30T07:01:41"/>
    <d v="2024-12-18T00:00:00"/>
    <d v="1899-12-30T07:47:34"/>
    <x v="0"/>
    <x v="0"/>
    <s v="1322314878"/>
    <s v="FBO"/>
    <d v="1899-12-30T00:46:26"/>
    <x v="1923"/>
    <d v="1899-12-30T00:00:33"/>
    <s v="Granel"/>
    <s v="E001"/>
    <x v="2"/>
    <d v="1899-12-30T00:46:26"/>
    <d v="1899-12-30T00:45:53"/>
    <x v="1"/>
    <x v="13"/>
    <x v="5"/>
    <x v="1"/>
    <n v="0"/>
    <n v="0"/>
    <x v="0"/>
    <x v="1"/>
    <x v="0"/>
    <n v="0"/>
    <x v="8"/>
    <x v="0"/>
    <d v="1899-12-30T00:00:33"/>
    <d v="1899-12-30T00:00:33"/>
    <x v="0"/>
    <m/>
    <m/>
    <d v="1899-12-30T00:00:00"/>
    <d v="1899-12-30T00:46:26"/>
    <n v="4"/>
    <d v="1899-12-30T00:00:33"/>
    <n v="46.433333333332811"/>
    <x v="0"/>
    <x v="0"/>
  </r>
  <r>
    <x v="12"/>
    <s v="2024034923"/>
    <x v="0"/>
    <x v="814"/>
    <s v="E3715LST"/>
    <d v="2024-12-18T00:00:00"/>
    <x v="1"/>
    <s v="55"/>
    <x v="19"/>
    <s v="PA"/>
    <x v="14"/>
    <x v="0"/>
    <d v="2024-12-18T00:00:00"/>
    <d v="1899-12-30T07:46:17"/>
    <d v="2024-12-18T00:00:00"/>
    <d v="1899-12-30T07:46:50"/>
    <d v="2024-12-18T00:00:00"/>
    <d v="1899-12-30T08:13:59"/>
    <x v="0"/>
    <x v="0"/>
    <s v="1322314879"/>
    <s v="FBO"/>
    <d v="1899-12-30T00:27:42"/>
    <x v="521"/>
    <d v="1899-12-30T00:00:33"/>
    <s v="Granel"/>
    <s v="E001"/>
    <x v="2"/>
    <d v="1899-12-30T00:27:42"/>
    <d v="1899-12-30T00:27:09"/>
    <x v="1"/>
    <x v="13"/>
    <x v="5"/>
    <x v="1"/>
    <n v="0"/>
    <n v="0"/>
    <x v="0"/>
    <x v="1"/>
    <x v="0"/>
    <n v="0"/>
    <x v="8"/>
    <x v="1"/>
    <d v="1899-12-30T00:00:33"/>
    <d v="1899-12-30T00:00:33"/>
    <x v="0"/>
    <m/>
    <m/>
    <d v="1899-12-30T00:00:00"/>
    <d v="1899-12-30T00:27:42"/>
    <n v="4"/>
    <d v="1899-12-30T00:00:33"/>
    <n v="27.699999999998415"/>
    <x v="1"/>
    <x v="1"/>
  </r>
  <r>
    <x v="12"/>
    <s v="2024034922"/>
    <x v="0"/>
    <x v="686"/>
    <s v="E9106MPM"/>
    <d v="2024-12-18T00:00:00"/>
    <x v="1"/>
    <s v="3218"/>
    <x v="56"/>
    <s v="PA"/>
    <x v="22"/>
    <x v="0"/>
    <d v="2024-12-18T00:00:00"/>
    <d v="1899-12-30T07:13:34"/>
    <d v="2024-12-18T00:00:00"/>
    <d v="1899-12-30T07:14:08"/>
    <d v="2024-12-18T00:00:00"/>
    <d v="1899-12-30T08:18:12"/>
    <x v="0"/>
    <x v="0"/>
    <s v="1322314880"/>
    <s v="FBO"/>
    <d v="1899-12-30T01:04:38"/>
    <x v="2282"/>
    <d v="1899-12-30T00:00:34"/>
    <s v="Granel"/>
    <s v="E001"/>
    <x v="2"/>
    <d v="1899-12-30T01:04:38"/>
    <d v="1899-12-30T01:04:04"/>
    <x v="1"/>
    <x v="13"/>
    <x v="5"/>
    <x v="1"/>
    <n v="0"/>
    <n v="0"/>
    <x v="0"/>
    <x v="1"/>
    <x v="0"/>
    <n v="0"/>
    <x v="8"/>
    <x v="0"/>
    <d v="1899-12-30T00:00:34"/>
    <d v="1899-12-30T00:00:34"/>
    <x v="0"/>
    <m/>
    <m/>
    <d v="1899-12-30T00:00:00"/>
    <d v="1899-12-30T01:04:38"/>
    <n v="4"/>
    <d v="1899-12-30T00:00:34"/>
    <n v="64.633333333334448"/>
    <x v="1"/>
    <x v="0"/>
  </r>
  <r>
    <x v="12"/>
    <s v="2024034927"/>
    <x v="0"/>
    <x v="1375"/>
    <s v="E19ZC16"/>
    <d v="2024-12-18T00:00:00"/>
    <x v="1"/>
    <s v="2906"/>
    <x v="21"/>
    <s v="PA"/>
    <x v="2"/>
    <x v="0"/>
    <d v="2024-12-18T00:00:00"/>
    <d v="1899-12-30T07:59:00"/>
    <d v="2024-12-18T00:00:00"/>
    <d v="1899-12-30T08:00:49"/>
    <d v="2024-12-18T00:00:00"/>
    <d v="1899-12-30T08:37:54"/>
    <x v="0"/>
    <x v="0"/>
    <s v="1322314881"/>
    <s v="EXW"/>
    <d v="1899-12-30T00:38:54"/>
    <x v="502"/>
    <d v="1899-12-30T00:01:49"/>
    <s v="Ensacado"/>
    <s v="E002"/>
    <x v="1"/>
    <d v="1899-12-30T00:38:54"/>
    <d v="1899-12-30T00:37:05"/>
    <x v="1"/>
    <x v="13"/>
    <x v="5"/>
    <x v="2"/>
    <n v="0"/>
    <n v="0"/>
    <x v="0"/>
    <x v="2"/>
    <x v="0"/>
    <n v="0"/>
    <x v="8"/>
    <x v="1"/>
    <d v="1899-12-30T00:01:49"/>
    <d v="1899-12-30T00:01:49"/>
    <x v="0"/>
    <m/>
    <m/>
    <d v="1899-12-30T00:00:00"/>
    <d v="1899-12-30T00:38:54"/>
    <n v="4"/>
    <d v="1899-12-30T00:01:49"/>
    <n v="38.900000000001604"/>
    <x v="1"/>
    <x v="1"/>
  </r>
  <r>
    <x v="12"/>
    <s v="2024034929"/>
    <x v="0"/>
    <x v="1318"/>
    <s v="EBF14PU"/>
    <d v="2024-12-18T00:00:00"/>
    <x v="1"/>
    <s v="2906"/>
    <x v="21"/>
    <s v="PA"/>
    <x v="2"/>
    <x v="0"/>
    <d v="2024-12-18T00:00:00"/>
    <d v="1899-12-30T08:12:21"/>
    <d v="2024-12-18T00:00:00"/>
    <d v="1899-12-30T08:13:35"/>
    <d v="2024-12-18T00:00:00"/>
    <d v="1899-12-30T08:43:14"/>
    <x v="0"/>
    <x v="0"/>
    <s v="1322314882"/>
    <s v="EXW"/>
    <d v="1899-12-30T00:30:53"/>
    <x v="3189"/>
    <d v="1899-12-30T00:01:14"/>
    <s v="Ensacado"/>
    <s v="E002"/>
    <x v="1"/>
    <d v="1899-12-30T00:30:53"/>
    <d v="1899-12-30T00:29:39"/>
    <x v="2"/>
    <x v="13"/>
    <x v="5"/>
    <x v="2"/>
    <n v="0"/>
    <n v="0"/>
    <x v="0"/>
    <x v="2"/>
    <x v="0"/>
    <n v="0"/>
    <x v="8"/>
    <x v="1"/>
    <d v="1899-12-30T00:01:14"/>
    <d v="1899-12-30T00:01:14"/>
    <x v="0"/>
    <m/>
    <m/>
    <d v="1899-12-30T00:00:00"/>
    <d v="1899-12-30T00:30:53"/>
    <n v="4"/>
    <d v="1899-12-30T00:01:14"/>
    <n v="30.883333333334377"/>
    <x v="1"/>
    <x v="1"/>
  </r>
  <r>
    <x v="12"/>
    <s v="2024034924"/>
    <x v="0"/>
    <x v="1320"/>
    <s v="E2163JCB"/>
    <d v="2024-12-18T00:00:00"/>
    <x v="1"/>
    <s v="3044"/>
    <x v="26"/>
    <s v="PA"/>
    <x v="21"/>
    <x v="0"/>
    <d v="2024-12-18T00:00:00"/>
    <d v="1899-12-30T07:53:03"/>
    <d v="2024-12-18T00:00:00"/>
    <d v="1899-12-30T07:53:37"/>
    <d v="2024-12-18T00:00:00"/>
    <d v="1899-12-30T08:53:40"/>
    <x v="0"/>
    <x v="0"/>
    <s v="1322314883"/>
    <s v="FBO"/>
    <d v="1899-12-30T01:00:37"/>
    <x v="3621"/>
    <d v="1899-12-30T00:00:34"/>
    <s v="Granel"/>
    <s v="E001"/>
    <x v="2"/>
    <d v="1899-12-30T01:00:37"/>
    <d v="1899-12-30T01:00:03"/>
    <x v="1"/>
    <x v="13"/>
    <x v="5"/>
    <x v="1"/>
    <n v="0"/>
    <n v="0"/>
    <x v="0"/>
    <x v="1"/>
    <x v="0"/>
    <n v="0"/>
    <x v="8"/>
    <x v="0"/>
    <d v="1899-12-30T00:00:34"/>
    <d v="1899-12-30T00:00:34"/>
    <x v="0"/>
    <m/>
    <m/>
    <d v="1899-12-30T00:00:00"/>
    <d v="1899-12-30T01:00:37"/>
    <n v="4"/>
    <d v="1899-12-30T00:00:34"/>
    <n v="60.616666666670412"/>
    <x v="1"/>
    <x v="0"/>
  </r>
  <r>
    <x v="12"/>
    <s v="2024034926"/>
    <x v="0"/>
    <x v="683"/>
    <s v="E1202JHG"/>
    <d v="2024-12-18T00:00:00"/>
    <x v="1"/>
    <s v="3044"/>
    <x v="26"/>
    <s v="PA"/>
    <x v="21"/>
    <x v="0"/>
    <d v="2024-12-18T00:00:00"/>
    <d v="1899-12-30T07:57:28"/>
    <d v="2024-12-18T00:00:00"/>
    <d v="1899-12-30T07:58:02"/>
    <d v="2024-12-18T00:00:00"/>
    <d v="1899-12-30T09:26:24"/>
    <x v="0"/>
    <x v="0"/>
    <s v="1322314884"/>
    <s v="FBO"/>
    <d v="1899-12-30T01:28:56"/>
    <x v="3622"/>
    <d v="1899-12-30T00:00:34"/>
    <s v="Granel"/>
    <s v="E001"/>
    <x v="2"/>
    <d v="1899-12-30T01:28:56"/>
    <d v="1899-12-30T01:28:22"/>
    <x v="1"/>
    <x v="13"/>
    <x v="5"/>
    <x v="1"/>
    <n v="0"/>
    <n v="0"/>
    <x v="0"/>
    <x v="1"/>
    <x v="0"/>
    <n v="0"/>
    <x v="8"/>
    <x v="0"/>
    <d v="1899-12-30T00:00:34"/>
    <d v="1899-12-30T00:00:34"/>
    <x v="0"/>
    <m/>
    <m/>
    <d v="1899-12-30T00:00:00"/>
    <d v="1899-12-30T01:28:56"/>
    <n v="4"/>
    <d v="1899-12-30T00:00:34"/>
    <n v="88.933333333334332"/>
    <x v="2"/>
    <x v="0"/>
  </r>
  <r>
    <x v="12"/>
    <s v="2024034933"/>
    <x v="0"/>
    <x v="1317"/>
    <s v="EAF04LH"/>
    <d v="2024-12-18T00:00:00"/>
    <x v="1"/>
    <s v="2906"/>
    <x v="21"/>
    <s v="PA"/>
    <x v="2"/>
    <x v="0"/>
    <d v="2024-12-18T00:00:00"/>
    <d v="1899-12-30T09:13:09"/>
    <d v="2024-12-18T00:00:00"/>
    <d v="1899-12-30T09:13:44"/>
    <d v="2024-12-18T00:00:00"/>
    <d v="1899-12-30T09:37:04"/>
    <x v="0"/>
    <x v="0"/>
    <s v="1322314885"/>
    <s v="EXW"/>
    <d v="1899-12-30T00:23:55"/>
    <x v="1675"/>
    <d v="1899-12-30T00:00:35"/>
    <s v="Ensacado"/>
    <s v="E002"/>
    <x v="1"/>
    <d v="1899-12-30T00:23:55"/>
    <d v="1899-12-30T00:23:20"/>
    <x v="3"/>
    <x v="13"/>
    <x v="5"/>
    <x v="2"/>
    <n v="0"/>
    <n v="0"/>
    <x v="0"/>
    <x v="2"/>
    <x v="0"/>
    <n v="0"/>
    <x v="8"/>
    <x v="1"/>
    <d v="1899-12-30T00:00:35"/>
    <d v="1899-12-30T00:00:35"/>
    <x v="0"/>
    <m/>
    <m/>
    <d v="1899-12-30T00:00:00"/>
    <d v="1899-12-30T00:23:55"/>
    <n v="4"/>
    <d v="1899-12-30T00:00:35"/>
    <n v="23.916666666672029"/>
    <x v="2"/>
    <x v="1"/>
  </r>
  <r>
    <x v="12"/>
    <s v="2024034934"/>
    <x v="0"/>
    <x v="795"/>
    <s v="E6997LHG"/>
    <d v="2024-12-18T00:00:00"/>
    <x v="1"/>
    <s v="3043"/>
    <x v="55"/>
    <s v="PA"/>
    <x v="20"/>
    <x v="0"/>
    <d v="2024-12-18T00:00:00"/>
    <d v="1899-12-30T09:14:59"/>
    <d v="2024-12-18T00:00:00"/>
    <d v="1899-12-30T09:15:32"/>
    <d v="2024-12-18T00:00:00"/>
    <d v="1899-12-30T09:45:34"/>
    <x v="0"/>
    <x v="0"/>
    <s v="1322314886"/>
    <s v="FBO"/>
    <d v="1899-12-30T00:30:35"/>
    <x v="2661"/>
    <d v="1899-12-30T00:00:33"/>
    <s v="Granel"/>
    <s v="E001"/>
    <x v="2"/>
    <d v="1899-12-30T00:30:35"/>
    <d v="1899-12-30T00:30:02"/>
    <x v="3"/>
    <x v="13"/>
    <x v="5"/>
    <x v="1"/>
    <n v="0"/>
    <n v="0"/>
    <x v="0"/>
    <x v="1"/>
    <x v="0"/>
    <n v="0"/>
    <x v="8"/>
    <x v="1"/>
    <d v="1899-12-30T00:00:33"/>
    <d v="1899-12-30T00:00:33"/>
    <x v="0"/>
    <m/>
    <m/>
    <d v="1899-12-30T00:00:00"/>
    <d v="1899-12-30T00:30:35"/>
    <n v="4"/>
    <d v="1899-12-30T00:00:33"/>
    <n v="30.583333333339205"/>
    <x v="2"/>
    <x v="1"/>
  </r>
  <r>
    <x v="12"/>
    <s v="2024034939"/>
    <x v="0"/>
    <x v="1319"/>
    <s v="E39SI89"/>
    <d v="2024-12-18T00:00:00"/>
    <x v="1"/>
    <s v="2906"/>
    <x v="21"/>
    <s v="PA"/>
    <x v="2"/>
    <x v="0"/>
    <d v="2024-12-18T00:00:00"/>
    <d v="1899-12-30T09:34:01"/>
    <d v="2024-12-18T00:00:00"/>
    <d v="1899-12-30T09:35:15"/>
    <d v="2024-12-18T00:00:00"/>
    <d v="1899-12-30T10:08:12"/>
    <x v="0"/>
    <x v="0"/>
    <s v="1322314887"/>
    <s v="EXW"/>
    <d v="1899-12-30T00:34:11"/>
    <x v="592"/>
    <d v="1899-12-30T00:01:14"/>
    <s v="Ensacado"/>
    <s v="E002"/>
    <x v="1"/>
    <d v="1899-12-30T00:34:11"/>
    <d v="1899-12-30T00:32:57"/>
    <x v="3"/>
    <x v="13"/>
    <x v="5"/>
    <x v="2"/>
    <n v="0"/>
    <n v="0"/>
    <x v="0"/>
    <x v="2"/>
    <x v="0"/>
    <n v="0"/>
    <x v="8"/>
    <x v="1"/>
    <d v="1899-12-30T00:01:14"/>
    <d v="1899-12-30T00:01:14"/>
    <x v="0"/>
    <m/>
    <m/>
    <d v="1899-12-30T00:00:00"/>
    <d v="1899-12-30T00:34:11"/>
    <n v="4"/>
    <d v="1899-12-30T00:01:14"/>
    <n v="34.183333333324818"/>
    <x v="3"/>
    <x v="1"/>
  </r>
  <r>
    <x v="12"/>
    <s v="2024034876"/>
    <x v="0"/>
    <x v="687"/>
    <s v="E4280KCL"/>
    <d v="2024-12-17T00:00:00"/>
    <x v="1"/>
    <s v="3218"/>
    <x v="56"/>
    <s v="PA"/>
    <x v="22"/>
    <x v="0"/>
    <d v="2024-12-17T00:00:00"/>
    <d v="1899-12-30T16:10:50"/>
    <d v="2024-12-17T00:00:00"/>
    <d v="1899-12-30T16:11:24"/>
    <d v="2024-12-17T00:00:00"/>
    <d v="1899-12-30T18:30:07"/>
    <x v="288"/>
    <x v="0"/>
    <s v="1322314888"/>
    <s v="FBO"/>
    <d v="1899-12-30T02:19:17"/>
    <x v="3618"/>
    <d v="1899-12-30T00:00:34"/>
    <s v="Granel"/>
    <s v="E001"/>
    <x v="2"/>
    <d v="1899-12-30T02:19:17"/>
    <d v="1899-12-30T02:18:43"/>
    <x v="10"/>
    <x v="12"/>
    <x v="5"/>
    <x v="1"/>
    <n v="0"/>
    <n v="0"/>
    <x v="0"/>
    <x v="1"/>
    <x v="0"/>
    <n v="0"/>
    <x v="8"/>
    <x v="2"/>
    <d v="1899-12-30T00:00:34"/>
    <d v="1899-12-30T00:00:34"/>
    <x v="0"/>
    <m/>
    <m/>
    <d v="1899-12-30T00:00:00"/>
    <d v="1899-12-30T02:19:17"/>
    <n v="3"/>
    <d v="1899-12-30T00:00:34"/>
    <n v="139.28333333333757"/>
    <x v="11"/>
    <x v="0"/>
  </r>
  <r>
    <x v="12"/>
    <s v="2024034942"/>
    <x v="0"/>
    <x v="1376"/>
    <s v="E2763HYT"/>
    <d v="2024-12-18T00:00:00"/>
    <x v="1"/>
    <s v="2906"/>
    <x v="21"/>
    <s v="PA"/>
    <x v="2"/>
    <x v="0"/>
    <d v="2024-12-18T00:00:00"/>
    <d v="1899-12-30T10:30:34"/>
    <d v="2024-12-18T00:00:00"/>
    <d v="1899-12-30T10:31:50"/>
    <d v="2024-12-18T00:00:00"/>
    <d v="1899-12-30T10:54:58"/>
    <x v="0"/>
    <x v="0"/>
    <s v="1322314889"/>
    <s v="EXW"/>
    <d v="1899-12-30T00:24:24"/>
    <x v="1920"/>
    <d v="1899-12-30T00:01:16"/>
    <s v="Ensacado"/>
    <s v="E002"/>
    <x v="1"/>
    <d v="1899-12-30T00:24:24"/>
    <d v="1899-12-30T00:23:08"/>
    <x v="4"/>
    <x v="13"/>
    <x v="5"/>
    <x v="2"/>
    <n v="0"/>
    <n v="0"/>
    <x v="0"/>
    <x v="2"/>
    <x v="0"/>
    <n v="0"/>
    <x v="8"/>
    <x v="1"/>
    <d v="1899-12-30T00:01:16"/>
    <d v="1899-12-30T00:01:16"/>
    <x v="0"/>
    <m/>
    <m/>
    <d v="1899-12-30T00:00:00"/>
    <d v="1899-12-30T00:24:24"/>
    <n v="4"/>
    <d v="1899-12-30T00:01:16"/>
    <n v="24.399999999993582"/>
    <x v="3"/>
    <x v="1"/>
  </r>
  <r>
    <x v="12"/>
    <s v="2024034941"/>
    <x v="0"/>
    <x v="814"/>
    <s v="E3715LST"/>
    <d v="2024-12-18T00:00:00"/>
    <x v="1"/>
    <s v="3218"/>
    <x v="56"/>
    <s v="PA"/>
    <x v="22"/>
    <x v="0"/>
    <d v="2024-12-18T00:00:00"/>
    <d v="1899-12-30T10:06:53"/>
    <d v="2024-12-18T00:00:00"/>
    <d v="1899-12-30T11:27:00"/>
    <d v="2024-12-18T00:00:00"/>
    <d v="1899-12-30T11:07:24"/>
    <x v="289"/>
    <x v="0"/>
    <s v="1322314890"/>
    <s v="FBO"/>
    <d v="1899-12-30T01:39:43"/>
    <x v="3623"/>
    <d v="1899-12-30T01:20:07"/>
    <s v="Granel"/>
    <s v="E001"/>
    <x v="2"/>
    <d v="1899-12-30T01:00:31"/>
    <n v="-1.3611111111109964E-2"/>
    <x v="4"/>
    <x v="13"/>
    <x v="5"/>
    <x v="1"/>
    <n v="0"/>
    <n v="0"/>
    <x v="0"/>
    <x v="1"/>
    <x v="0"/>
    <n v="0"/>
    <x v="8"/>
    <x v="0"/>
    <d v="1899-12-30T01:20:07"/>
    <d v="1899-12-30T00:22:07"/>
    <x v="1"/>
    <m/>
    <m/>
    <d v="1899-12-30T00:00:00"/>
    <d v="1899-12-30T01:00:31"/>
    <n v="4"/>
    <d v="1899-12-30T01:20:07"/>
    <n v="60.516666666662402"/>
    <x v="4"/>
    <x v="0"/>
  </r>
  <r>
    <x v="12"/>
    <s v="2024034943"/>
    <x v="0"/>
    <x v="802"/>
    <s v="E4426HTW"/>
    <d v="2024-12-18T00:00:00"/>
    <x v="1"/>
    <s v="55"/>
    <x v="19"/>
    <s v="PA"/>
    <x v="14"/>
    <x v="0"/>
    <d v="2024-12-18T00:00:00"/>
    <d v="1899-12-30T11:14:31"/>
    <d v="2024-12-18T00:00:00"/>
    <d v="1899-12-30T11:15:07"/>
    <d v="2024-12-18T00:00:00"/>
    <d v="1899-12-30T11:40:54"/>
    <x v="0"/>
    <x v="0"/>
    <s v="1322314891"/>
    <s v="FBO"/>
    <d v="1899-12-30T00:26:23"/>
    <x v="542"/>
    <d v="1899-12-30T00:00:36"/>
    <s v="Granel"/>
    <s v="E001"/>
    <x v="2"/>
    <d v="1899-12-30T00:26:23"/>
    <d v="1899-12-30T00:25:47"/>
    <x v="5"/>
    <x v="13"/>
    <x v="5"/>
    <x v="1"/>
    <n v="0"/>
    <n v="0"/>
    <x v="0"/>
    <x v="1"/>
    <x v="0"/>
    <n v="0"/>
    <x v="8"/>
    <x v="1"/>
    <d v="1899-12-30T00:00:36"/>
    <d v="1899-12-30T00:00:36"/>
    <x v="0"/>
    <m/>
    <m/>
    <d v="1899-12-30T00:00:00"/>
    <d v="1899-12-30T00:26:23"/>
    <n v="4"/>
    <d v="1899-12-30T00:00:36"/>
    <n v="26.383333333334392"/>
    <x v="4"/>
    <x v="1"/>
  </r>
  <r>
    <x v="12"/>
    <s v="2024034944"/>
    <x v="0"/>
    <x v="683"/>
    <s v="E1202JHG"/>
    <d v="2024-12-18T00:00:00"/>
    <x v="1"/>
    <s v="3044"/>
    <x v="26"/>
    <s v="PA"/>
    <x v="21"/>
    <x v="0"/>
    <d v="2024-12-18T00:00:00"/>
    <d v="1899-12-30T11:18:57"/>
    <d v="2024-12-18T00:00:00"/>
    <d v="1899-12-30T11:19:30"/>
    <d v="2024-12-18T00:00:00"/>
    <d v="1899-12-30T12:07:40"/>
    <x v="0"/>
    <x v="0"/>
    <s v="1322314892"/>
    <s v="FBO"/>
    <d v="1899-12-30T00:48:43"/>
    <x v="864"/>
    <d v="1899-12-30T00:00:33"/>
    <s v="Granel"/>
    <s v="E001"/>
    <x v="2"/>
    <d v="1899-12-30T00:48:43"/>
    <d v="1899-12-30T00:48:10"/>
    <x v="5"/>
    <x v="13"/>
    <x v="5"/>
    <x v="1"/>
    <n v="0"/>
    <n v="0"/>
    <x v="0"/>
    <x v="1"/>
    <x v="0"/>
    <n v="0"/>
    <x v="8"/>
    <x v="0"/>
    <d v="1899-12-30T00:00:33"/>
    <d v="1899-12-30T00:00:33"/>
    <x v="0"/>
    <m/>
    <m/>
    <d v="1899-12-30T00:00:00"/>
    <d v="1899-12-30T00:48:43"/>
    <n v="4"/>
    <d v="1899-12-30T00:00:33"/>
    <n v="48.716666666654405"/>
    <x v="5"/>
    <x v="0"/>
  </r>
  <r>
    <x v="12"/>
    <s v="2024034946"/>
    <x v="0"/>
    <x v="1346"/>
    <s v="E0616GDS"/>
    <d v="2024-12-18T00:00:00"/>
    <x v="1"/>
    <s v="55"/>
    <x v="19"/>
    <s v="PA"/>
    <x v="14"/>
    <x v="0"/>
    <d v="2024-12-18T00:00:00"/>
    <d v="1899-12-30T11:48:11"/>
    <d v="2024-12-18T00:00:00"/>
    <d v="1899-12-30T11:48:44"/>
    <d v="2024-12-18T00:00:00"/>
    <d v="1899-12-30T12:14:37"/>
    <x v="0"/>
    <x v="0"/>
    <s v="1322314893"/>
    <s v="FBO"/>
    <d v="1899-12-30T00:26:26"/>
    <x v="1504"/>
    <d v="1899-12-30T00:00:33"/>
    <s v="Granel"/>
    <s v="E001"/>
    <x v="2"/>
    <d v="1899-12-30T00:26:26"/>
    <d v="1899-12-30T00:25:53"/>
    <x v="5"/>
    <x v="13"/>
    <x v="5"/>
    <x v="1"/>
    <n v="0"/>
    <n v="0"/>
    <x v="0"/>
    <x v="1"/>
    <x v="0"/>
    <n v="0"/>
    <x v="8"/>
    <x v="1"/>
    <d v="1899-12-30T00:00:33"/>
    <d v="1899-12-30T00:00:33"/>
    <x v="0"/>
    <m/>
    <m/>
    <d v="1899-12-30T00:00:00"/>
    <d v="1899-12-30T00:26:26"/>
    <n v="4"/>
    <d v="1899-12-30T00:00:33"/>
    <n v="26.433333333331124"/>
    <x v="5"/>
    <x v="1"/>
  </r>
  <r>
    <x v="12"/>
    <s v="2024034956"/>
    <x v="0"/>
    <x v="1377"/>
    <m/>
    <d v="2024-12-18T00:00:00"/>
    <x v="1"/>
    <s v="3124"/>
    <x v="58"/>
    <s v="PA"/>
    <x v="2"/>
    <x v="0"/>
    <d v="2024-12-18T00:00:00"/>
    <d v="1899-12-30T12:17:02"/>
    <d v="2024-12-18T00:00:00"/>
    <d v="1899-12-30T12:17:37"/>
    <d v="2024-12-18T00:00:00"/>
    <d v="1899-12-30T12:17:28"/>
    <x v="0"/>
    <x v="0"/>
    <s v="1322314894"/>
    <s v="EXW"/>
    <d v="1899-12-30T00:00:44"/>
    <x v="2042"/>
    <d v="1899-12-30T00:00:35"/>
    <s v="Ensacado"/>
    <s v="E002"/>
    <x v="1"/>
    <d v="1899-12-30T00:00:26"/>
    <n v="-1.041666666699026E-4"/>
    <x v="6"/>
    <x v="13"/>
    <x v="5"/>
    <x v="2"/>
    <n v="1"/>
    <n v="0"/>
    <x v="1"/>
    <x v="2"/>
    <x v="0"/>
    <n v="1"/>
    <x v="8"/>
    <x v="1"/>
    <d v="1899-12-30T00:00:35"/>
    <d v="1899-12-30T00:00:35"/>
    <x v="1"/>
    <m/>
    <m/>
    <d v="1899-12-30T00:00:00"/>
    <d v="1899-12-30T00:00:26"/>
    <n v="4"/>
    <d v="1899-12-30T00:00:35"/>
    <n v="0.43333333333920976"/>
    <x v="5"/>
    <x v="1"/>
  </r>
  <r>
    <x v="12"/>
    <s v="2024034970"/>
    <x v="0"/>
    <x v="1378"/>
    <m/>
    <d v="2024-12-18T00:00:00"/>
    <x v="1"/>
    <s v="3320"/>
    <x v="20"/>
    <s v="PA"/>
    <x v="2"/>
    <x v="0"/>
    <d v="2024-12-18T00:00:00"/>
    <d v="1899-12-30T12:43:21"/>
    <d v="2024-12-18T00:00:00"/>
    <d v="1899-12-30T12:43:54"/>
    <d v="2024-12-18T00:00:00"/>
    <d v="1899-12-30T12:44:30"/>
    <x v="0"/>
    <x v="0"/>
    <s v="1322314895"/>
    <s v="EXW"/>
    <d v="1899-12-30T00:01:09"/>
    <x v="1807"/>
    <d v="1899-12-30T00:00:33"/>
    <s v="Ensacado"/>
    <s v="E002"/>
    <x v="1"/>
    <d v="1899-12-30T00:01:09"/>
    <d v="1899-12-30T00:00:36"/>
    <x v="6"/>
    <x v="13"/>
    <x v="5"/>
    <x v="2"/>
    <n v="1"/>
    <n v="0"/>
    <x v="1"/>
    <x v="2"/>
    <x v="0"/>
    <n v="1"/>
    <x v="8"/>
    <x v="1"/>
    <d v="1899-12-30T00:00:33"/>
    <d v="1899-12-30T00:00:33"/>
    <x v="0"/>
    <m/>
    <m/>
    <d v="1899-12-30T00:00:00"/>
    <d v="1899-12-30T00:01:09"/>
    <n v="4"/>
    <d v="1899-12-30T00:00:33"/>
    <n v="1.1499999999984212"/>
    <x v="5"/>
    <x v="1"/>
  </r>
  <r>
    <x v="12"/>
    <s v="2024034949"/>
    <x v="0"/>
    <x v="608"/>
    <s v="E2737GDG"/>
    <d v="2024-12-18T00:00:00"/>
    <x v="1"/>
    <s v="3043"/>
    <x v="55"/>
    <s v="PA"/>
    <x v="20"/>
    <x v="0"/>
    <d v="2024-12-18T00:00:00"/>
    <d v="1899-12-30T12:05:52"/>
    <d v="2024-12-18T00:00:00"/>
    <d v="1899-12-30T12:06:26"/>
    <d v="2024-12-18T00:00:00"/>
    <d v="1899-12-30T12:46:54"/>
    <x v="0"/>
    <x v="0"/>
    <s v="1322314896"/>
    <s v="FBO"/>
    <d v="1899-12-30T00:41:02"/>
    <x v="1054"/>
    <d v="1899-12-30T00:00:34"/>
    <s v="Granel"/>
    <s v="E001"/>
    <x v="2"/>
    <d v="1899-12-30T00:41:02"/>
    <d v="1899-12-30T00:40:28"/>
    <x v="6"/>
    <x v="13"/>
    <x v="5"/>
    <x v="1"/>
    <n v="0"/>
    <n v="0"/>
    <x v="0"/>
    <x v="1"/>
    <x v="0"/>
    <n v="0"/>
    <x v="8"/>
    <x v="1"/>
    <d v="1899-12-30T00:00:34"/>
    <d v="1899-12-30T00:00:34"/>
    <x v="0"/>
    <m/>
    <m/>
    <d v="1899-12-30T00:00:00"/>
    <d v="1899-12-30T00:41:02"/>
    <n v="4"/>
    <d v="1899-12-30T00:00:34"/>
    <n v="41.033333333332763"/>
    <x v="5"/>
    <x v="1"/>
  </r>
  <r>
    <x v="12"/>
    <s v="2024034952"/>
    <x v="0"/>
    <x v="1349"/>
    <s v="EBF80FH"/>
    <d v="2024-12-18T00:00:00"/>
    <x v="1"/>
    <s v="2906"/>
    <x v="21"/>
    <s v="PA"/>
    <x v="2"/>
    <x v="0"/>
    <d v="2024-12-18T00:00:00"/>
    <d v="1899-12-30T12:13:10"/>
    <d v="2024-12-18T00:00:00"/>
    <d v="1899-12-30T12:14:30"/>
    <d v="2024-12-18T00:00:00"/>
    <d v="1899-12-30T13:03:28"/>
    <x v="0"/>
    <x v="0"/>
    <s v="1322314897"/>
    <s v="EXW"/>
    <d v="1899-12-30T00:50:18"/>
    <x v="3624"/>
    <d v="1899-12-30T00:01:20"/>
    <s v="Ensacado"/>
    <s v="E002"/>
    <x v="1"/>
    <d v="1899-12-30T00:50:18"/>
    <d v="1899-12-30T00:48:58"/>
    <x v="6"/>
    <x v="13"/>
    <x v="5"/>
    <x v="2"/>
    <n v="0"/>
    <n v="0"/>
    <x v="0"/>
    <x v="2"/>
    <x v="0"/>
    <n v="0"/>
    <x v="8"/>
    <x v="0"/>
    <d v="1899-12-30T00:01:20"/>
    <d v="1899-12-30T00:01:20"/>
    <x v="0"/>
    <m/>
    <m/>
    <d v="1899-12-30T00:00:00"/>
    <d v="1899-12-30T00:50:18"/>
    <n v="4"/>
    <d v="1899-12-30T00:01:20"/>
    <n v="50.299999999992032"/>
    <x v="13"/>
    <x v="0"/>
  </r>
  <r>
    <x v="12"/>
    <s v="2024034955"/>
    <x v="0"/>
    <x v="797"/>
    <s v="E6211LYC"/>
    <d v="2024-12-18T00:00:00"/>
    <x v="1"/>
    <s v="55"/>
    <x v="19"/>
    <s v="PA"/>
    <x v="14"/>
    <x v="0"/>
    <d v="2024-12-18T00:00:00"/>
    <d v="1899-12-30T12:15:36"/>
    <d v="2024-12-18T00:00:00"/>
    <d v="1899-12-30T12:16:10"/>
    <d v="2024-12-18T00:00:00"/>
    <d v="1899-12-30T13:06:48"/>
    <x v="0"/>
    <x v="0"/>
    <s v="1322314898"/>
    <s v="EXW"/>
    <d v="1899-12-30T00:51:12"/>
    <x v="2486"/>
    <d v="1899-12-30T00:00:34"/>
    <s v="Granel"/>
    <s v="E001"/>
    <x v="1"/>
    <d v="1899-12-30T00:51:12"/>
    <d v="1899-12-30T00:50:38"/>
    <x v="6"/>
    <x v="13"/>
    <x v="5"/>
    <x v="1"/>
    <n v="0"/>
    <n v="0"/>
    <x v="0"/>
    <x v="1"/>
    <x v="0"/>
    <n v="0"/>
    <x v="8"/>
    <x v="0"/>
    <d v="1899-12-30T00:00:34"/>
    <d v="1899-12-30T00:00:34"/>
    <x v="0"/>
    <m/>
    <m/>
    <d v="1899-12-30T00:00:00"/>
    <d v="1899-12-30T00:51:12"/>
    <n v="4"/>
    <d v="1899-12-30T00:00:34"/>
    <n v="51.200000000006405"/>
    <x v="13"/>
    <x v="0"/>
  </r>
  <r>
    <x v="12"/>
    <s v="2024034979"/>
    <x v="0"/>
    <x v="1374"/>
    <m/>
    <d v="2024-12-18T00:00:00"/>
    <x v="1"/>
    <s v="3320"/>
    <x v="20"/>
    <s v="PA"/>
    <x v="2"/>
    <x v="0"/>
    <d v="2024-12-18T00:00:00"/>
    <d v="1899-12-30T13:25:45"/>
    <d v="2024-12-18T00:00:00"/>
    <d v="1899-12-30T13:26:30"/>
    <d v="2024-12-18T00:00:00"/>
    <d v="1899-12-30T13:27:38"/>
    <x v="0"/>
    <x v="0"/>
    <s v="1322314899"/>
    <s v="EXW"/>
    <d v="1899-12-30T00:01:53"/>
    <x v="3625"/>
    <d v="1899-12-30T00:00:45"/>
    <s v="Ensacado"/>
    <s v="E002"/>
    <x v="1"/>
    <d v="1899-12-30T00:01:53"/>
    <d v="1899-12-30T00:01:08"/>
    <x v="9"/>
    <x v="13"/>
    <x v="5"/>
    <x v="2"/>
    <n v="1"/>
    <n v="0"/>
    <x v="1"/>
    <x v="2"/>
    <x v="0"/>
    <n v="1"/>
    <x v="8"/>
    <x v="1"/>
    <d v="1899-12-30T00:00:45"/>
    <d v="1899-12-30T00:00:45"/>
    <x v="0"/>
    <m/>
    <m/>
    <d v="1899-12-30T00:00:00"/>
    <d v="1899-12-30T00:01:53"/>
    <n v="4"/>
    <d v="1899-12-30T00:00:45"/>
    <n v="1.8833333333328817"/>
    <x v="13"/>
    <x v="1"/>
  </r>
  <r>
    <x v="12"/>
    <s v="2024034961"/>
    <x v="0"/>
    <x v="680"/>
    <s v="E2459GSW"/>
    <d v="2024-12-18T00:00:00"/>
    <x v="1"/>
    <s v="55"/>
    <x v="19"/>
    <s v="PA"/>
    <x v="14"/>
    <x v="0"/>
    <d v="2024-12-18T00:00:00"/>
    <d v="1899-12-30T12:24:21"/>
    <d v="2024-12-18T00:00:00"/>
    <d v="1899-12-30T12:24:55"/>
    <d v="2024-12-18T00:00:00"/>
    <d v="1899-12-30T13:30:03"/>
    <x v="0"/>
    <x v="0"/>
    <s v="1322314900"/>
    <s v="FBO"/>
    <d v="1899-12-30T01:05:42"/>
    <x v="508"/>
    <d v="1899-12-30T00:00:34"/>
    <s v="Granel"/>
    <s v="E001"/>
    <x v="2"/>
    <d v="1899-12-30T01:05:42"/>
    <d v="1899-12-30T01:05:08"/>
    <x v="6"/>
    <x v="13"/>
    <x v="5"/>
    <x v="1"/>
    <n v="0"/>
    <n v="0"/>
    <x v="0"/>
    <x v="1"/>
    <x v="0"/>
    <n v="0"/>
    <x v="8"/>
    <x v="0"/>
    <d v="1899-12-30T00:00:34"/>
    <d v="1899-12-30T00:00:34"/>
    <x v="0"/>
    <m/>
    <m/>
    <d v="1899-12-30T00:00:00"/>
    <d v="1899-12-30T01:05:42"/>
    <n v="4"/>
    <d v="1899-12-30T00:00:34"/>
    <n v="65.700000000000031"/>
    <x v="13"/>
    <x v="0"/>
  </r>
  <r>
    <x v="12"/>
    <s v="2024034966"/>
    <x v="0"/>
    <x v="789"/>
    <s v="E9252MPM"/>
    <d v="2024-12-18T00:00:00"/>
    <x v="1"/>
    <s v="55"/>
    <x v="19"/>
    <s v="PA"/>
    <x v="14"/>
    <x v="0"/>
    <d v="2024-12-18T00:00:00"/>
    <d v="1899-12-30T12:32:28"/>
    <d v="2024-12-18T00:00:00"/>
    <d v="1899-12-30T12:33:01"/>
    <d v="2024-12-18T00:00:00"/>
    <d v="1899-12-30T13:46:43"/>
    <x v="0"/>
    <x v="0"/>
    <s v="1322314901"/>
    <s v="EXW"/>
    <d v="1899-12-30T01:14:15"/>
    <x v="339"/>
    <d v="1899-12-30T00:00:33"/>
    <s v="Granel"/>
    <s v="E001"/>
    <x v="1"/>
    <d v="1899-12-30T01:14:15"/>
    <d v="1899-12-30T01:13:42"/>
    <x v="6"/>
    <x v="13"/>
    <x v="5"/>
    <x v="1"/>
    <n v="0"/>
    <n v="0"/>
    <x v="0"/>
    <x v="1"/>
    <x v="0"/>
    <n v="0"/>
    <x v="8"/>
    <x v="0"/>
    <d v="1899-12-30T00:00:33"/>
    <d v="1899-12-30T00:00:33"/>
    <x v="0"/>
    <m/>
    <m/>
    <d v="1899-12-30T00:00:00"/>
    <d v="1899-12-30T01:14:15"/>
    <n v="4"/>
    <d v="1899-12-30T00:00:33"/>
    <n v="74.249999999999929"/>
    <x v="13"/>
    <x v="0"/>
  </r>
  <r>
    <x v="12"/>
    <s v="2024034969"/>
    <x v="0"/>
    <x v="1322"/>
    <s v="EBJ37MR"/>
    <d v="2024-12-18T00:00:00"/>
    <x v="1"/>
    <s v="55"/>
    <x v="19"/>
    <s v="PA"/>
    <x v="14"/>
    <x v="0"/>
    <d v="2024-12-18T00:00:00"/>
    <d v="1899-12-30T12:41:32"/>
    <d v="2024-12-18T00:00:00"/>
    <d v="1899-12-30T12:42:06"/>
    <d v="2024-12-18T00:00:00"/>
    <d v="1899-12-30T13:58:00"/>
    <x v="0"/>
    <x v="0"/>
    <s v="1322314902"/>
    <s v="EXW"/>
    <d v="1899-12-30T01:16:28"/>
    <x v="3626"/>
    <d v="1899-12-30T00:00:34"/>
    <s v="Granel"/>
    <s v="E001"/>
    <x v="1"/>
    <d v="1899-12-30T01:16:28"/>
    <d v="1899-12-30T01:15:54"/>
    <x v="6"/>
    <x v="13"/>
    <x v="5"/>
    <x v="1"/>
    <n v="0"/>
    <n v="0"/>
    <x v="0"/>
    <x v="1"/>
    <x v="0"/>
    <n v="0"/>
    <x v="8"/>
    <x v="0"/>
    <d v="1899-12-30T00:00:34"/>
    <d v="1899-12-30T00:00:34"/>
    <x v="0"/>
    <m/>
    <m/>
    <d v="1899-12-30T00:00:00"/>
    <d v="1899-12-30T01:16:28"/>
    <n v="4"/>
    <d v="1899-12-30T00:00:34"/>
    <n v="76.466666666664011"/>
    <x v="13"/>
    <x v="0"/>
  </r>
  <r>
    <x v="12"/>
    <s v="2024034965"/>
    <x v="0"/>
    <x v="1321"/>
    <s v="E36TH00"/>
    <d v="2024-12-18T00:00:00"/>
    <x v="1"/>
    <s v="2906"/>
    <x v="21"/>
    <s v="PA"/>
    <x v="2"/>
    <x v="0"/>
    <d v="2024-12-18T00:00:00"/>
    <d v="1899-12-30T12:31:58"/>
    <d v="2024-12-18T00:00:00"/>
    <d v="1899-12-30T12:32:32"/>
    <d v="2024-12-18T00:00:00"/>
    <d v="1899-12-30T14:08:47"/>
    <x v="0"/>
    <x v="0"/>
    <s v="1322314903"/>
    <s v="EXW"/>
    <d v="1899-12-30T01:36:49"/>
    <x v="3627"/>
    <d v="1899-12-30T00:00:34"/>
    <s v="Ensacado"/>
    <s v="E002"/>
    <x v="1"/>
    <d v="1899-12-30T01:36:49"/>
    <d v="1899-12-30T01:36:15"/>
    <x v="6"/>
    <x v="13"/>
    <x v="5"/>
    <x v="2"/>
    <n v="0"/>
    <n v="0"/>
    <x v="0"/>
    <x v="2"/>
    <x v="0"/>
    <n v="0"/>
    <x v="8"/>
    <x v="2"/>
    <d v="1899-12-30T00:00:34"/>
    <d v="1899-12-30T00:00:34"/>
    <x v="0"/>
    <m/>
    <m/>
    <d v="1899-12-30T00:00:00"/>
    <d v="1899-12-30T01:36:49"/>
    <n v="4"/>
    <d v="1899-12-30T00:00:34"/>
    <n v="96.816666666671992"/>
    <x v="8"/>
    <x v="0"/>
  </r>
  <r>
    <x v="12"/>
    <s v="2024034962"/>
    <x v="0"/>
    <x v="1379"/>
    <s v="EAL06EJ"/>
    <d v="2024-12-18T00:00:00"/>
    <x v="1"/>
    <s v="3320"/>
    <x v="20"/>
    <s v="PA"/>
    <x v="2"/>
    <x v="0"/>
    <d v="2024-12-18T00:00:00"/>
    <d v="1899-12-30T12:26:22"/>
    <d v="2024-12-18T00:00:00"/>
    <d v="1899-12-30T12:28:01"/>
    <d v="2024-12-18T00:00:00"/>
    <d v="1899-12-30T14:26:07"/>
    <x v="0"/>
    <x v="0"/>
    <s v="1322314904"/>
    <s v="EXW"/>
    <d v="1899-12-30T01:59:45"/>
    <x v="3628"/>
    <d v="1899-12-30T00:01:39"/>
    <s v="Ensacado"/>
    <s v="E002"/>
    <x v="1"/>
    <d v="1899-12-30T01:59:45"/>
    <d v="1899-12-30T01:58:06"/>
    <x v="6"/>
    <x v="13"/>
    <x v="5"/>
    <x v="2"/>
    <n v="0"/>
    <n v="0"/>
    <x v="0"/>
    <x v="2"/>
    <x v="0"/>
    <n v="0"/>
    <x v="8"/>
    <x v="2"/>
    <d v="1899-12-30T00:01:39"/>
    <d v="1899-12-30T00:01:39"/>
    <x v="0"/>
    <m/>
    <m/>
    <d v="1899-12-30T00:00:00"/>
    <d v="1899-12-30T01:59:45"/>
    <n v="4"/>
    <d v="1899-12-30T00:01:39"/>
    <n v="119.74999999999682"/>
    <x v="8"/>
    <x v="0"/>
  </r>
  <r>
    <x v="12"/>
    <s v="2024034971"/>
    <x v="0"/>
    <x v="791"/>
    <s v="E2070JJZ"/>
    <d v="2024-12-18T00:00:00"/>
    <x v="1"/>
    <s v="55"/>
    <x v="19"/>
    <s v="PA"/>
    <x v="14"/>
    <x v="0"/>
    <d v="2024-12-18T00:00:00"/>
    <d v="1899-12-30T12:43:22"/>
    <d v="2024-12-18T00:00:00"/>
    <d v="1899-12-30T12:43:57"/>
    <d v="2024-12-18T00:00:00"/>
    <d v="1899-12-30T14:40:09"/>
    <x v="0"/>
    <x v="0"/>
    <s v="1322314905"/>
    <s v="FBO"/>
    <d v="1899-12-30T01:56:47"/>
    <x v="3629"/>
    <d v="1899-12-30T00:00:35"/>
    <s v="Granel"/>
    <s v="E001"/>
    <x v="2"/>
    <d v="1899-12-30T01:56:47"/>
    <d v="1899-12-30T01:56:12"/>
    <x v="6"/>
    <x v="13"/>
    <x v="5"/>
    <x v="1"/>
    <n v="0"/>
    <n v="0"/>
    <x v="0"/>
    <x v="1"/>
    <x v="0"/>
    <n v="0"/>
    <x v="8"/>
    <x v="2"/>
    <d v="1899-12-30T00:00:35"/>
    <d v="1899-12-30T00:00:35"/>
    <x v="0"/>
    <m/>
    <m/>
    <d v="1899-12-30T00:00:00"/>
    <d v="1899-12-30T01:56:47"/>
    <n v="4"/>
    <d v="1899-12-30T00:00:35"/>
    <n v="116.78333333333757"/>
    <x v="8"/>
    <x v="0"/>
  </r>
  <r>
    <x v="12"/>
    <s v="2024034977"/>
    <x v="0"/>
    <x v="793"/>
    <s v="E5316JZJ"/>
    <d v="2024-12-18T00:00:00"/>
    <x v="1"/>
    <s v="2906"/>
    <x v="21"/>
    <s v="PA"/>
    <x v="2"/>
    <x v="0"/>
    <d v="2024-12-18T00:00:00"/>
    <d v="1899-12-30T13:13:32"/>
    <d v="2024-12-18T00:00:00"/>
    <d v="1899-12-30T13:14:08"/>
    <d v="2024-12-18T00:00:00"/>
    <d v="1899-12-30T14:58:20"/>
    <x v="0"/>
    <x v="0"/>
    <s v="1322314906"/>
    <s v="FBO"/>
    <d v="1899-12-30T01:44:48"/>
    <x v="3630"/>
    <d v="1899-12-30T00:00:36"/>
    <s v="Ensacado"/>
    <s v="E002"/>
    <x v="2"/>
    <d v="1899-12-30T01:44:48"/>
    <d v="1899-12-30T01:44:12"/>
    <x v="9"/>
    <x v="13"/>
    <x v="5"/>
    <x v="2"/>
    <n v="0"/>
    <n v="0"/>
    <x v="0"/>
    <x v="2"/>
    <x v="0"/>
    <n v="0"/>
    <x v="8"/>
    <x v="2"/>
    <d v="1899-12-30T00:00:36"/>
    <d v="1899-12-30T00:00:36"/>
    <x v="0"/>
    <m/>
    <m/>
    <d v="1899-12-30T00:00:00"/>
    <d v="1899-12-30T01:44:48"/>
    <n v="4"/>
    <d v="1899-12-30T00:00:36"/>
    <n v="104.80000000000327"/>
    <x v="8"/>
    <x v="0"/>
  </r>
  <r>
    <x v="12"/>
    <s v="2024034983"/>
    <x v="0"/>
    <x v="684"/>
    <s v="E7567GYY"/>
    <d v="2024-12-18T00:00:00"/>
    <x v="1"/>
    <s v="3043"/>
    <x v="55"/>
    <s v="PA"/>
    <x v="20"/>
    <x v="0"/>
    <d v="2024-12-18T00:00:00"/>
    <d v="1899-12-30T14:19:16"/>
    <d v="2024-12-18T00:00:00"/>
    <d v="1899-12-30T14:19:51"/>
    <d v="2024-12-18T00:00:00"/>
    <d v="1899-12-30T15:01:35"/>
    <x v="0"/>
    <x v="0"/>
    <s v="1322314907"/>
    <s v="FBO"/>
    <d v="1899-12-30T00:42:19"/>
    <x v="3631"/>
    <d v="1899-12-30T00:00:35"/>
    <s v="Granel"/>
    <s v="E001"/>
    <x v="2"/>
    <d v="1899-12-30T00:42:19"/>
    <d v="1899-12-30T00:41:44"/>
    <x v="7"/>
    <x v="13"/>
    <x v="5"/>
    <x v="1"/>
    <n v="0"/>
    <n v="0"/>
    <x v="0"/>
    <x v="1"/>
    <x v="0"/>
    <n v="0"/>
    <x v="8"/>
    <x v="1"/>
    <d v="1899-12-30T00:00:35"/>
    <d v="1899-12-30T00:00:35"/>
    <x v="0"/>
    <m/>
    <m/>
    <d v="1899-12-30T00:00:00"/>
    <d v="1899-12-30T00:42:19"/>
    <n v="4"/>
    <d v="1899-12-30T00:00:35"/>
    <n v="42.316666666675303"/>
    <x v="6"/>
    <x v="1"/>
  </r>
  <r>
    <x v="12"/>
    <s v="2024034976"/>
    <x v="0"/>
    <x v="677"/>
    <s v="E5872HZF"/>
    <d v="2024-12-18T00:00:00"/>
    <x v="1"/>
    <s v="3044"/>
    <x v="26"/>
    <s v="PA"/>
    <x v="21"/>
    <x v="0"/>
    <d v="2024-12-18T00:00:00"/>
    <d v="1899-12-30T13:01:19"/>
    <d v="2024-12-18T00:00:00"/>
    <d v="1899-12-30T13:01:53"/>
    <d v="2024-12-18T00:00:00"/>
    <d v="1899-12-30T15:05:22"/>
    <x v="0"/>
    <x v="0"/>
    <s v="1322314908"/>
    <s v="FBO"/>
    <d v="1899-12-30T02:04:03"/>
    <x v="3460"/>
    <d v="1899-12-30T00:00:34"/>
    <s v="Granel"/>
    <s v="E001"/>
    <x v="2"/>
    <d v="1899-12-30T02:04:03"/>
    <d v="1899-12-30T02:03:29"/>
    <x v="9"/>
    <x v="13"/>
    <x v="5"/>
    <x v="1"/>
    <n v="0"/>
    <n v="0"/>
    <x v="0"/>
    <x v="1"/>
    <x v="0"/>
    <n v="0"/>
    <x v="8"/>
    <x v="2"/>
    <d v="1899-12-30T00:00:34"/>
    <d v="1899-12-30T00:00:34"/>
    <x v="0"/>
    <m/>
    <m/>
    <d v="1899-12-30T00:00:00"/>
    <d v="1899-12-30T02:04:03"/>
    <n v="4"/>
    <d v="1899-12-30T00:00:34"/>
    <n v="124.04999999999508"/>
    <x v="6"/>
    <x v="0"/>
  </r>
  <r>
    <x v="12"/>
    <s v="2024034981"/>
    <x v="0"/>
    <x v="688"/>
    <s v="E1219LWL"/>
    <d v="2024-12-18T00:00:00"/>
    <x v="1"/>
    <s v="2853"/>
    <x v="57"/>
    <s v="PA"/>
    <x v="23"/>
    <x v="0"/>
    <d v="2024-12-18T00:00:00"/>
    <d v="1899-12-30T13:47:31"/>
    <d v="2024-12-18T00:00:00"/>
    <d v="1899-12-30T13:48:05"/>
    <d v="2024-12-18T00:00:00"/>
    <d v="1899-12-30T15:07:27"/>
    <x v="0"/>
    <x v="0"/>
    <s v="1322314909"/>
    <s v="FBO"/>
    <d v="1899-12-30T01:19:56"/>
    <x v="50"/>
    <d v="1899-12-30T00:00:34"/>
    <s v="Granel"/>
    <s v="E001"/>
    <x v="2"/>
    <d v="1899-12-30T01:19:56"/>
    <d v="1899-12-30T01:19:22"/>
    <x v="9"/>
    <x v="13"/>
    <x v="5"/>
    <x v="1"/>
    <n v="0"/>
    <n v="0"/>
    <x v="0"/>
    <x v="1"/>
    <x v="0"/>
    <n v="0"/>
    <x v="8"/>
    <x v="0"/>
    <d v="1899-12-30T00:00:34"/>
    <d v="1899-12-30T00:00:34"/>
    <x v="0"/>
    <m/>
    <m/>
    <d v="1899-12-30T00:00:00"/>
    <d v="1899-12-30T01:19:56"/>
    <n v="4"/>
    <d v="1899-12-30T00:00:34"/>
    <n v="79.933333333334375"/>
    <x v="6"/>
    <x v="0"/>
  </r>
  <r>
    <x v="12"/>
    <s v="2024034980"/>
    <x v="0"/>
    <x v="1339"/>
    <m/>
    <d v="2024-12-18T00:00:00"/>
    <x v="1"/>
    <s v="2906"/>
    <x v="21"/>
    <s v="PA"/>
    <x v="2"/>
    <x v="0"/>
    <d v="2024-12-18T00:00:00"/>
    <d v="1899-12-30T13:28:58"/>
    <d v="2024-12-18T00:00:00"/>
    <d v="1899-12-30T13:29:31"/>
    <d v="2024-12-18T00:00:00"/>
    <d v="1899-12-30T15:12:23"/>
    <x v="0"/>
    <x v="0"/>
    <s v="1322314910"/>
    <s v="EXW"/>
    <d v="1899-12-30T01:43:25"/>
    <x v="3632"/>
    <d v="1899-12-30T00:00:33"/>
    <s v="Ensacado"/>
    <s v="E002"/>
    <x v="1"/>
    <d v="1899-12-30T01:43:25"/>
    <d v="1899-12-30T01:42:52"/>
    <x v="9"/>
    <x v="13"/>
    <x v="5"/>
    <x v="2"/>
    <n v="0"/>
    <n v="0"/>
    <x v="0"/>
    <x v="2"/>
    <x v="0"/>
    <n v="0"/>
    <x v="8"/>
    <x v="2"/>
    <d v="1899-12-30T00:00:33"/>
    <d v="1899-12-30T00:00:33"/>
    <x v="0"/>
    <m/>
    <m/>
    <d v="1899-12-30T00:00:00"/>
    <d v="1899-12-30T01:43:25"/>
    <n v="4"/>
    <d v="1899-12-30T00:00:33"/>
    <n v="103.41666666666711"/>
    <x v="6"/>
    <x v="0"/>
  </r>
  <r>
    <x v="12"/>
    <s v="2024034986"/>
    <x v="0"/>
    <x v="676"/>
    <s v="E3174JJN"/>
    <d v="2024-12-18T00:00:00"/>
    <x v="1"/>
    <s v="3043"/>
    <x v="55"/>
    <s v="PA"/>
    <x v="20"/>
    <x v="0"/>
    <d v="2024-12-18T00:00:00"/>
    <d v="1899-12-30T14:49:04"/>
    <d v="2024-12-18T00:00:00"/>
    <d v="1899-12-30T14:49:37"/>
    <d v="2024-12-18T00:00:00"/>
    <d v="1899-12-30T15:23:31"/>
    <x v="0"/>
    <x v="0"/>
    <s v="1322314911"/>
    <s v="FBO"/>
    <d v="1899-12-30T00:34:27"/>
    <x v="1325"/>
    <d v="1899-12-30T00:00:33"/>
    <s v="Granel"/>
    <s v="E001"/>
    <x v="2"/>
    <d v="1899-12-30T00:34:27"/>
    <d v="1899-12-30T00:33:54"/>
    <x v="7"/>
    <x v="13"/>
    <x v="5"/>
    <x v="1"/>
    <n v="0"/>
    <n v="0"/>
    <x v="0"/>
    <x v="1"/>
    <x v="0"/>
    <n v="0"/>
    <x v="8"/>
    <x v="1"/>
    <d v="1899-12-30T00:00:33"/>
    <d v="1899-12-30T00:00:33"/>
    <x v="0"/>
    <m/>
    <m/>
    <d v="1899-12-30T00:00:00"/>
    <d v="1899-12-30T00:34:27"/>
    <n v="4"/>
    <d v="1899-12-30T00:00:33"/>
    <n v="34.449999999998511"/>
    <x v="6"/>
    <x v="1"/>
  </r>
  <r>
    <x v="12"/>
    <s v="2024034987"/>
    <x v="0"/>
    <x v="807"/>
    <s v="E1437MRF"/>
    <d v="2024-12-18T00:00:00"/>
    <x v="1"/>
    <s v="2906"/>
    <x v="21"/>
    <s v="PA"/>
    <x v="2"/>
    <x v="0"/>
    <d v="2024-12-18T00:00:00"/>
    <d v="1899-12-30T14:53:33"/>
    <d v="2024-12-18T00:00:00"/>
    <d v="1899-12-30T14:54:12"/>
    <d v="2024-12-18T00:00:00"/>
    <d v="1899-12-30T15:54:42"/>
    <x v="0"/>
    <x v="0"/>
    <s v="1322314912"/>
    <s v="FBO"/>
    <d v="1899-12-30T01:01:09"/>
    <x v="1397"/>
    <d v="1899-12-30T00:00:39"/>
    <s v="Ensacado"/>
    <s v="E002"/>
    <x v="2"/>
    <d v="1899-12-30T01:01:09"/>
    <d v="1899-12-30T01:00:30"/>
    <x v="7"/>
    <x v="13"/>
    <x v="5"/>
    <x v="2"/>
    <n v="0"/>
    <n v="0"/>
    <x v="0"/>
    <x v="2"/>
    <x v="0"/>
    <n v="0"/>
    <x v="8"/>
    <x v="0"/>
    <d v="1899-12-30T00:00:39"/>
    <d v="1899-12-30T00:00:39"/>
    <x v="0"/>
    <m/>
    <m/>
    <d v="1899-12-30T00:00:00"/>
    <d v="1899-12-30T01:01:09"/>
    <n v="4"/>
    <d v="1899-12-30T00:00:39"/>
    <n v="61.150000000003324"/>
    <x v="6"/>
    <x v="0"/>
  </r>
  <r>
    <x v="12"/>
    <s v="2024034991"/>
    <x v="0"/>
    <x v="1373"/>
    <s v="E7456MNX"/>
    <d v="2024-12-18T00:00:00"/>
    <x v="1"/>
    <s v="2906"/>
    <x v="21"/>
    <s v="PA"/>
    <x v="2"/>
    <x v="0"/>
    <d v="2024-12-18T00:00:00"/>
    <d v="1899-12-30T15:33:08"/>
    <d v="2024-12-18T00:00:00"/>
    <d v="1899-12-30T15:33:44"/>
    <d v="2024-12-18T00:00:00"/>
    <d v="1899-12-30T16:18:46"/>
    <x v="0"/>
    <x v="0"/>
    <s v="1322314913"/>
    <s v="FBO"/>
    <d v="1899-12-30T00:45:38"/>
    <x v="743"/>
    <d v="1899-12-30T00:00:36"/>
    <s v="Ensacado"/>
    <s v="E002"/>
    <x v="2"/>
    <d v="1899-12-30T00:45:38"/>
    <d v="1899-12-30T00:45:02"/>
    <x v="14"/>
    <x v="13"/>
    <x v="5"/>
    <x v="2"/>
    <n v="0"/>
    <n v="0"/>
    <x v="0"/>
    <x v="2"/>
    <x v="0"/>
    <n v="0"/>
    <x v="8"/>
    <x v="0"/>
    <d v="1899-12-30T00:00:36"/>
    <d v="1899-12-30T00:00:36"/>
    <x v="0"/>
    <m/>
    <m/>
    <d v="1899-12-30T00:00:00"/>
    <d v="1899-12-30T00:45:38"/>
    <n v="4"/>
    <d v="1899-12-30T00:00:36"/>
    <n v="45.633333333326448"/>
    <x v="9"/>
    <x v="0"/>
  </r>
  <r>
    <x v="12"/>
    <s v="2024034996"/>
    <x v="0"/>
    <x v="605"/>
    <s v="E2960GDG"/>
    <d v="2024-12-18T00:00:00"/>
    <x v="1"/>
    <s v="55"/>
    <x v="19"/>
    <s v="PA"/>
    <x v="14"/>
    <x v="0"/>
    <d v="2024-12-18T00:00:00"/>
    <d v="1899-12-30T16:08:28"/>
    <d v="2024-12-18T00:00:00"/>
    <d v="1899-12-30T16:09:05"/>
    <d v="2024-12-18T00:00:00"/>
    <d v="1899-12-30T16:38:43"/>
    <x v="0"/>
    <x v="0"/>
    <s v="1322314914"/>
    <s v="FBO"/>
    <d v="1899-12-30T00:30:15"/>
    <x v="945"/>
    <d v="1899-12-30T00:00:37"/>
    <s v="Granel"/>
    <s v="E001"/>
    <x v="2"/>
    <d v="1899-12-30T00:30:15"/>
    <d v="1899-12-30T00:29:38"/>
    <x v="10"/>
    <x v="13"/>
    <x v="5"/>
    <x v="1"/>
    <n v="0"/>
    <n v="0"/>
    <x v="0"/>
    <x v="1"/>
    <x v="0"/>
    <n v="0"/>
    <x v="8"/>
    <x v="1"/>
    <d v="1899-12-30T00:00:37"/>
    <d v="1899-12-30T00:00:37"/>
    <x v="0"/>
    <m/>
    <m/>
    <d v="1899-12-30T00:00:00"/>
    <d v="1899-12-30T00:30:15"/>
    <n v="4"/>
    <d v="1899-12-30T00:00:37"/>
    <n v="30.249999999993538"/>
    <x v="9"/>
    <x v="1"/>
  </r>
  <r>
    <x v="12"/>
    <s v="2024034994"/>
    <x v="0"/>
    <x v="686"/>
    <s v="E9106MPM"/>
    <d v="2024-12-18T00:00:00"/>
    <x v="1"/>
    <s v="3044"/>
    <x v="26"/>
    <s v="PA"/>
    <x v="21"/>
    <x v="0"/>
    <d v="2024-12-18T00:00:00"/>
    <d v="1899-12-30T15:55:18"/>
    <d v="2024-12-18T00:00:00"/>
    <d v="1899-12-30T15:55:51"/>
    <d v="2024-12-18T00:00:00"/>
    <d v="1899-12-30T16:40:23"/>
    <x v="0"/>
    <x v="0"/>
    <s v="1322314915"/>
    <s v="FBO"/>
    <d v="1899-12-30T00:45:05"/>
    <x v="3633"/>
    <d v="1899-12-30T00:00:33"/>
    <s v="Granel"/>
    <s v="E001"/>
    <x v="2"/>
    <d v="1899-12-30T00:45:05"/>
    <d v="1899-12-30T00:44:32"/>
    <x v="14"/>
    <x v="13"/>
    <x v="5"/>
    <x v="1"/>
    <n v="0"/>
    <n v="0"/>
    <x v="0"/>
    <x v="1"/>
    <x v="0"/>
    <n v="0"/>
    <x v="8"/>
    <x v="0"/>
    <d v="1899-12-30T00:00:33"/>
    <d v="1899-12-30T00:00:33"/>
    <x v="0"/>
    <m/>
    <m/>
    <d v="1899-12-30T00:00:00"/>
    <d v="1899-12-30T00:45:05"/>
    <n v="4"/>
    <d v="1899-12-30T00:00:33"/>
    <n v="45.08333333333276"/>
    <x v="9"/>
    <x v="0"/>
  </r>
  <r>
    <x v="12"/>
    <s v="2024034997"/>
    <x v="0"/>
    <x v="1380"/>
    <s v="E2878CGW"/>
    <d v="2024-12-18T00:00:00"/>
    <x v="1"/>
    <s v="2906"/>
    <x v="21"/>
    <s v="PA"/>
    <x v="2"/>
    <x v="0"/>
    <d v="2024-12-18T00:00:00"/>
    <d v="1899-12-30T16:16:01"/>
    <d v="2024-12-18T00:00:00"/>
    <d v="1899-12-30T16:18:23"/>
    <d v="2024-12-18T00:00:00"/>
    <d v="1899-12-30T17:04:45"/>
    <x v="0"/>
    <x v="0"/>
    <s v="1322314916"/>
    <s v="EXW"/>
    <d v="1899-12-30T00:48:44"/>
    <x v="385"/>
    <d v="1899-12-30T00:02:22"/>
    <s v="Ensacado"/>
    <s v="E002"/>
    <x v="1"/>
    <d v="1899-12-30T00:48:44"/>
    <d v="1899-12-30T00:46:22"/>
    <x v="10"/>
    <x v="13"/>
    <x v="5"/>
    <x v="2"/>
    <n v="0"/>
    <n v="0"/>
    <x v="0"/>
    <x v="2"/>
    <x v="0"/>
    <n v="0"/>
    <x v="8"/>
    <x v="0"/>
    <d v="1899-12-30T00:02:22"/>
    <d v="1899-12-30T00:02:22"/>
    <x v="0"/>
    <m/>
    <m/>
    <d v="1899-12-30T00:00:00"/>
    <d v="1899-12-30T00:48:44"/>
    <n v="4"/>
    <d v="1899-12-30T00:02:22"/>
    <n v="48.733333333329654"/>
    <x v="10"/>
    <x v="0"/>
  </r>
  <r>
    <x v="12"/>
    <s v="2024035000"/>
    <x v="0"/>
    <x v="795"/>
    <s v="E6997LHG"/>
    <d v="2024-12-18T00:00:00"/>
    <x v="1"/>
    <s v="3218"/>
    <x v="56"/>
    <s v="PA"/>
    <x v="22"/>
    <x v="0"/>
    <d v="2024-12-18T00:00:00"/>
    <d v="1899-12-30T16:34:17"/>
    <d v="2024-12-18T00:00:00"/>
    <d v="1899-12-30T16:34:50"/>
    <d v="2024-12-18T00:00:00"/>
    <d v="1899-12-30T17:21:07"/>
    <x v="0"/>
    <x v="0"/>
    <s v="1322314917"/>
    <s v="FBO"/>
    <d v="1899-12-30T00:46:50"/>
    <x v="93"/>
    <d v="1899-12-30T00:00:33"/>
    <s v="Granel"/>
    <s v="E001"/>
    <x v="2"/>
    <d v="1899-12-30T00:46:50"/>
    <d v="1899-12-30T00:46:17"/>
    <x v="10"/>
    <x v="13"/>
    <x v="5"/>
    <x v="1"/>
    <n v="0"/>
    <n v="0"/>
    <x v="0"/>
    <x v="1"/>
    <x v="0"/>
    <n v="0"/>
    <x v="8"/>
    <x v="0"/>
    <d v="1899-12-30T00:00:33"/>
    <d v="1899-12-30T00:00:33"/>
    <x v="0"/>
    <m/>
    <m/>
    <d v="1899-12-30T00:00:00"/>
    <d v="1899-12-30T00:46:50"/>
    <n v="4"/>
    <d v="1899-12-30T00:00:33"/>
    <n v="46.833333333336071"/>
    <x v="10"/>
    <x v="0"/>
  </r>
  <r>
    <x v="12"/>
    <s v="2024035009"/>
    <x v="0"/>
    <x v="1325"/>
    <s v="EBE63SG"/>
    <d v="2024-12-18T00:00:00"/>
    <x v="1"/>
    <s v="55"/>
    <x v="19"/>
    <s v="PA"/>
    <x v="14"/>
    <x v="0"/>
    <d v="2024-12-18T00:00:00"/>
    <d v="1899-12-30T17:17:15"/>
    <d v="2024-12-18T00:00:00"/>
    <d v="1899-12-30T17:17:49"/>
    <d v="2024-12-18T00:00:00"/>
    <d v="1899-12-30T17:41:26"/>
    <x v="0"/>
    <x v="0"/>
    <s v="1322314918"/>
    <s v="EXW"/>
    <d v="1899-12-30T00:24:11"/>
    <x v="884"/>
    <d v="1899-12-30T00:00:34"/>
    <s v="Granel"/>
    <s v="E001"/>
    <x v="1"/>
    <d v="1899-12-30T00:24:11"/>
    <d v="1899-12-30T00:23:37"/>
    <x v="8"/>
    <x v="13"/>
    <x v="5"/>
    <x v="1"/>
    <n v="0"/>
    <n v="0"/>
    <x v="0"/>
    <x v="1"/>
    <x v="0"/>
    <n v="0"/>
    <x v="8"/>
    <x v="1"/>
    <d v="1899-12-30T00:00:34"/>
    <d v="1899-12-30T00:00:34"/>
    <x v="0"/>
    <m/>
    <m/>
    <d v="1899-12-30T00:00:00"/>
    <d v="1899-12-30T00:24:11"/>
    <n v="4"/>
    <d v="1899-12-30T00:00:34"/>
    <n v="24.183333333331092"/>
    <x v="10"/>
    <x v="1"/>
  </r>
  <r>
    <x v="12"/>
    <s v="2024035007"/>
    <x v="0"/>
    <x v="1375"/>
    <s v="E19ZC16"/>
    <d v="2024-12-18T00:00:00"/>
    <x v="1"/>
    <s v="2906"/>
    <x v="21"/>
    <s v="PA"/>
    <x v="2"/>
    <x v="0"/>
    <d v="2024-12-18T00:00:00"/>
    <d v="1899-12-30T17:13:10"/>
    <d v="2024-12-18T00:00:00"/>
    <d v="1899-12-30T17:15:04"/>
    <d v="2024-12-18T00:00:00"/>
    <d v="1899-12-30T17:50:00"/>
    <x v="0"/>
    <x v="0"/>
    <s v="1322314919"/>
    <s v="EXW"/>
    <d v="1899-12-30T00:36:50"/>
    <x v="3634"/>
    <d v="1899-12-30T00:01:54"/>
    <s v="Ensacado"/>
    <s v="E002"/>
    <x v="1"/>
    <d v="1899-12-30T00:36:50"/>
    <d v="1899-12-30T00:34:56"/>
    <x v="8"/>
    <x v="13"/>
    <x v="5"/>
    <x v="2"/>
    <n v="0"/>
    <n v="0"/>
    <x v="0"/>
    <x v="2"/>
    <x v="0"/>
    <n v="0"/>
    <x v="8"/>
    <x v="1"/>
    <d v="1899-12-30T00:01:54"/>
    <d v="1899-12-30T00:01:54"/>
    <x v="0"/>
    <m/>
    <m/>
    <d v="1899-12-30T00:00:00"/>
    <d v="1899-12-30T00:36:50"/>
    <n v="4"/>
    <d v="1899-12-30T00:01:54"/>
    <n v="36.833333333342502"/>
    <x v="10"/>
    <x v="1"/>
  </r>
  <r>
    <x v="12"/>
    <s v="2024035001"/>
    <x v="0"/>
    <x v="791"/>
    <s v="E2070JJZ"/>
    <d v="2024-12-18T00:00:00"/>
    <x v="1"/>
    <s v="3218"/>
    <x v="56"/>
    <s v="PA"/>
    <x v="22"/>
    <x v="0"/>
    <d v="2024-12-18T00:00:00"/>
    <d v="1899-12-30T16:35:32"/>
    <d v="2024-12-18T00:00:00"/>
    <d v="1899-12-30T06:04:59"/>
    <d v="2024-12-18T00:00:00"/>
    <d v="1899-12-30T18:00:34"/>
    <x v="290"/>
    <x v="0"/>
    <s v="1322314920"/>
    <s v="FBO"/>
    <d v="1899-12-30T22:26:08"/>
    <x v="3635"/>
    <d v="1899-12-30T10:30:33"/>
    <s v="Granel"/>
    <s v="E001"/>
    <x v="2"/>
    <d v="1899-12-30T01:25:02"/>
    <d v="1899-12-30T11:55:35"/>
    <x v="10"/>
    <x v="13"/>
    <x v="5"/>
    <x v="1"/>
    <n v="0"/>
    <n v="0"/>
    <x v="0"/>
    <x v="1"/>
    <x v="0"/>
    <n v="0"/>
    <x v="8"/>
    <x v="0"/>
    <d v="1899-12-30T10:30:33"/>
    <d v="1899-12-30T09:32:33"/>
    <x v="1"/>
    <m/>
    <m/>
    <d v="1899-12-30T00:00:00"/>
    <d v="1899-12-30T01:25:02"/>
    <n v="4"/>
    <n v="-0.43788194444444001"/>
    <n v="85.033333333339158"/>
    <x v="11"/>
    <x v="0"/>
  </r>
  <r>
    <x v="12"/>
    <s v="2024035012"/>
    <x v="0"/>
    <x v="798"/>
    <s v="E3170MNG"/>
    <d v="2024-12-18T00:00:00"/>
    <x v="1"/>
    <s v="2906"/>
    <x v="21"/>
    <s v="PA"/>
    <x v="2"/>
    <x v="0"/>
    <d v="2024-12-18T00:00:00"/>
    <d v="1899-12-30T17:44:43"/>
    <d v="2024-12-18T00:00:00"/>
    <d v="1899-12-30T17:45:17"/>
    <d v="2024-12-18T00:00:00"/>
    <d v="1899-12-30T18:17:03"/>
    <x v="0"/>
    <x v="0"/>
    <s v="1322314921"/>
    <s v="FBO"/>
    <d v="1899-12-30T00:32:20"/>
    <x v="524"/>
    <d v="1899-12-30T00:00:34"/>
    <s v="Ensacado"/>
    <s v="E002"/>
    <x v="2"/>
    <d v="1899-12-30T00:32:20"/>
    <d v="1899-12-30T00:31:46"/>
    <x v="8"/>
    <x v="13"/>
    <x v="5"/>
    <x v="2"/>
    <n v="0"/>
    <n v="0"/>
    <x v="0"/>
    <x v="2"/>
    <x v="0"/>
    <n v="0"/>
    <x v="8"/>
    <x v="1"/>
    <d v="1899-12-30T00:00:34"/>
    <d v="1899-12-30T00:00:34"/>
    <x v="0"/>
    <m/>
    <m/>
    <d v="1899-12-30T00:00:00"/>
    <d v="1899-12-30T00:32:20"/>
    <n v="4"/>
    <d v="1899-12-30T00:00:34"/>
    <n v="32.333333333342274"/>
    <x v="11"/>
    <x v="1"/>
  </r>
  <r>
    <x v="12"/>
    <s v="2024035016"/>
    <x v="0"/>
    <x v="811"/>
    <s v="E2376GDG"/>
    <d v="2024-12-18T00:00:00"/>
    <x v="1"/>
    <s v="55"/>
    <x v="19"/>
    <s v="PA"/>
    <x v="14"/>
    <x v="0"/>
    <d v="2024-12-18T00:00:00"/>
    <d v="1899-12-30T18:00:43"/>
    <d v="2024-12-18T00:00:00"/>
    <d v="1899-12-30T18:01:17"/>
    <d v="2024-12-18T00:00:00"/>
    <d v="1899-12-30T18:27:17"/>
    <x v="0"/>
    <x v="0"/>
    <s v="1322314922"/>
    <s v="FBO"/>
    <d v="1899-12-30T00:26:34"/>
    <x v="1588"/>
    <d v="1899-12-30T00:00:34"/>
    <s v="Granel"/>
    <s v="E001"/>
    <x v="2"/>
    <d v="1899-12-30T00:26:34"/>
    <d v="1899-12-30T00:26:00"/>
    <x v="11"/>
    <x v="13"/>
    <x v="5"/>
    <x v="1"/>
    <n v="0"/>
    <n v="0"/>
    <x v="0"/>
    <x v="1"/>
    <x v="0"/>
    <n v="0"/>
    <x v="8"/>
    <x v="1"/>
    <d v="1899-12-30T00:00:34"/>
    <d v="1899-12-30T00:00:34"/>
    <x v="0"/>
    <m/>
    <m/>
    <d v="1899-12-30T00:00:00"/>
    <d v="1899-12-30T00:26:34"/>
    <n v="4"/>
    <d v="1899-12-30T00:00:34"/>
    <n v="26.566666666660854"/>
    <x v="11"/>
    <x v="1"/>
  </r>
  <r>
    <x v="12"/>
    <s v="2024035003"/>
    <x v="0"/>
    <x v="687"/>
    <s v="E4280KCL"/>
    <d v="2024-12-18T00:00:00"/>
    <x v="1"/>
    <s v="3044"/>
    <x v="26"/>
    <s v="PA"/>
    <x v="21"/>
    <x v="0"/>
    <d v="2024-12-18T00:00:00"/>
    <d v="1899-12-30T16:51:10"/>
    <d v="2024-12-18T00:00:00"/>
    <d v="1899-12-30T16:51:43"/>
    <d v="2024-12-18T00:00:00"/>
    <d v="1899-12-30T18:37:14"/>
    <x v="0"/>
    <x v="0"/>
    <s v="1322314923"/>
    <s v="FBO"/>
    <d v="1899-12-30T01:46:04"/>
    <x v="3636"/>
    <d v="1899-12-30T00:00:33"/>
    <s v="Granel"/>
    <s v="E001"/>
    <x v="2"/>
    <d v="1899-12-30T01:46:04"/>
    <d v="1899-12-30T01:45:31"/>
    <x v="10"/>
    <x v="13"/>
    <x v="5"/>
    <x v="1"/>
    <n v="0"/>
    <n v="0"/>
    <x v="0"/>
    <x v="1"/>
    <x v="0"/>
    <n v="0"/>
    <x v="8"/>
    <x v="2"/>
    <d v="1899-12-30T00:00:33"/>
    <d v="1899-12-30T00:00:33"/>
    <x v="0"/>
    <m/>
    <m/>
    <d v="1899-12-30T00:00:00"/>
    <d v="1899-12-30T01:46:04"/>
    <n v="4"/>
    <d v="1899-12-30T00:00:33"/>
    <n v="106.0666666666704"/>
    <x v="11"/>
    <x v="0"/>
  </r>
  <r>
    <x v="12"/>
    <s v="2024035020"/>
    <x v="0"/>
    <x v="680"/>
    <s v="E2459GSW"/>
    <d v="2024-12-18T00:00:00"/>
    <x v="1"/>
    <s v="2853"/>
    <x v="57"/>
    <s v="PA"/>
    <x v="23"/>
    <x v="0"/>
    <d v="2024-12-18T00:00:00"/>
    <d v="1899-12-30T18:15:26"/>
    <d v="2024-12-18T00:00:00"/>
    <d v="1899-12-30T18:15:59"/>
    <d v="2024-12-18T00:00:00"/>
    <d v="1899-12-30T18:59:55"/>
    <x v="0"/>
    <x v="0"/>
    <s v="1322314924"/>
    <s v="FBO"/>
    <d v="1899-12-30T00:44:29"/>
    <x v="640"/>
    <d v="1899-12-30T00:00:33"/>
    <s v="Granel"/>
    <s v="E001"/>
    <x v="2"/>
    <d v="1899-12-30T00:44:29"/>
    <d v="1899-12-30T00:43:56"/>
    <x v="11"/>
    <x v="13"/>
    <x v="5"/>
    <x v="1"/>
    <n v="0"/>
    <n v="0"/>
    <x v="0"/>
    <x v="1"/>
    <x v="0"/>
    <n v="0"/>
    <x v="8"/>
    <x v="1"/>
    <d v="1899-12-30T00:00:33"/>
    <d v="1899-12-30T00:00:33"/>
    <x v="0"/>
    <m/>
    <m/>
    <d v="1899-12-30T00:00:00"/>
    <d v="1899-12-30T00:44:29"/>
    <n v="4"/>
    <d v="1899-12-30T00:00:33"/>
    <n v="44.483333333342415"/>
    <x v="11"/>
    <x v="1"/>
  </r>
  <r>
    <x v="12"/>
    <s v="2024035026"/>
    <x v="0"/>
    <x v="649"/>
    <s v="E2863JGN"/>
    <d v="2024-12-18T00:00:00"/>
    <x v="1"/>
    <s v="3042"/>
    <x v="23"/>
    <s v="PA"/>
    <x v="16"/>
    <x v="0"/>
    <d v="2024-12-18T00:00:00"/>
    <d v="1899-12-30T18:48:34"/>
    <d v="2024-12-18T00:00:00"/>
    <d v="1899-12-30T18:49:08"/>
    <d v="2024-12-18T00:00:00"/>
    <d v="1899-12-30T19:12:24"/>
    <x v="0"/>
    <x v="0"/>
    <s v="1322314925"/>
    <s v="FBO"/>
    <d v="1899-12-30T00:23:50"/>
    <x v="1828"/>
    <d v="1899-12-30T00:00:34"/>
    <s v="Granel"/>
    <s v="E001"/>
    <x v="2"/>
    <d v="1899-12-30T00:23:50"/>
    <d v="1899-12-30T00:23:16"/>
    <x v="11"/>
    <x v="13"/>
    <x v="5"/>
    <x v="1"/>
    <n v="0"/>
    <n v="0"/>
    <x v="0"/>
    <x v="1"/>
    <x v="0"/>
    <n v="0"/>
    <x v="8"/>
    <x v="1"/>
    <d v="1899-12-30T00:00:34"/>
    <d v="1899-12-30T00:00:34"/>
    <x v="0"/>
    <m/>
    <m/>
    <d v="1899-12-30T00:00:00"/>
    <d v="1899-12-30T00:23:50"/>
    <n v="4"/>
    <d v="1899-12-30T00:00:34"/>
    <n v="23.833333333339191"/>
    <x v="7"/>
    <x v="1"/>
  </r>
  <r>
    <x v="12"/>
    <s v="2024035024"/>
    <x v="0"/>
    <x v="698"/>
    <s v="E1832JSR"/>
    <d v="2024-12-18T00:00:00"/>
    <x v="1"/>
    <s v="3218"/>
    <x v="56"/>
    <s v="PA"/>
    <x v="22"/>
    <x v="0"/>
    <d v="2024-12-18T00:00:00"/>
    <d v="1899-12-30T18:35:38"/>
    <d v="2024-12-18T00:00:00"/>
    <d v="1899-12-30T18:36:12"/>
    <d v="2024-12-18T00:00:00"/>
    <d v="1899-12-30T19:16:28"/>
    <x v="0"/>
    <x v="0"/>
    <s v="1322314926"/>
    <s v="FBO"/>
    <d v="1899-12-30T00:40:50"/>
    <x v="52"/>
    <d v="1899-12-30T00:00:34"/>
    <s v="Granel"/>
    <s v="E001"/>
    <x v="2"/>
    <d v="1899-12-30T00:40:50"/>
    <d v="1899-12-30T00:40:16"/>
    <x v="11"/>
    <x v="13"/>
    <x v="5"/>
    <x v="1"/>
    <n v="0"/>
    <n v="0"/>
    <x v="0"/>
    <x v="1"/>
    <x v="0"/>
    <n v="0"/>
    <x v="8"/>
    <x v="1"/>
    <d v="1899-12-30T00:00:34"/>
    <d v="1899-12-30T00:00:34"/>
    <x v="0"/>
    <m/>
    <m/>
    <d v="1899-12-30T00:00:00"/>
    <d v="1899-12-30T00:40:50"/>
    <n v="4"/>
    <d v="1899-12-30T00:00:34"/>
    <n v="40.833333333331296"/>
    <x v="7"/>
    <x v="1"/>
  </r>
  <r>
    <x v="12"/>
    <s v="2024035027"/>
    <x v="0"/>
    <x v="684"/>
    <s v="E7567GYY"/>
    <d v="2024-12-18T00:00:00"/>
    <x v="1"/>
    <s v="55"/>
    <x v="19"/>
    <s v="PA"/>
    <x v="14"/>
    <x v="0"/>
    <d v="2024-12-18T00:00:00"/>
    <d v="1899-12-30T19:08:54"/>
    <d v="2024-12-18T00:00:00"/>
    <d v="1899-12-30T06:42:00"/>
    <d v="2024-12-18T00:00:00"/>
    <d v="1899-12-30T19:31:24"/>
    <x v="291"/>
    <x v="0"/>
    <s v="1322314927"/>
    <s v="FBO"/>
    <d v="1899-12-31T01:16:18"/>
    <x v="3637"/>
    <d v="1899-12-30T12:26:54"/>
    <s v="Granel"/>
    <s v="E001"/>
    <x v="2"/>
    <d v="1899-12-30T00:22:30"/>
    <d v="1899-12-30T12:49:24"/>
    <x v="13"/>
    <x v="13"/>
    <x v="5"/>
    <x v="1"/>
    <n v="0"/>
    <n v="0"/>
    <x v="0"/>
    <x v="1"/>
    <x v="0"/>
    <n v="0"/>
    <x v="8"/>
    <x v="1"/>
    <d v="1899-12-30T12:26:54"/>
    <d v="1899-12-30T11:28:54"/>
    <x v="1"/>
    <m/>
    <m/>
    <d v="1899-12-30T00:00:00"/>
    <d v="1899-12-30T00:22:30"/>
    <n v="4"/>
    <n v="-0.51868055555555004"/>
    <n v="22.5"/>
    <x v="7"/>
    <x v="1"/>
  </r>
  <r>
    <x v="12"/>
    <s v="2024035022"/>
    <x v="0"/>
    <x v="1346"/>
    <s v="E0616GDS"/>
    <d v="2024-12-18T00:00:00"/>
    <x v="1"/>
    <s v="2853"/>
    <x v="57"/>
    <s v="PA"/>
    <x v="23"/>
    <x v="0"/>
    <d v="2024-12-18T00:00:00"/>
    <d v="1899-12-30T18:21:49"/>
    <d v="2024-12-18T00:00:00"/>
    <d v="1899-12-30T18:22:23"/>
    <d v="2024-12-18T00:00:00"/>
    <d v="1899-12-30T19:38:00"/>
    <x v="0"/>
    <x v="0"/>
    <s v="1322314928"/>
    <s v="FBO"/>
    <d v="1899-12-30T01:16:11"/>
    <x v="3638"/>
    <d v="1899-12-30T00:00:34"/>
    <s v="Granel"/>
    <s v="E001"/>
    <x v="2"/>
    <d v="1899-12-30T01:16:11"/>
    <d v="1899-12-30T01:15:37"/>
    <x v="11"/>
    <x v="13"/>
    <x v="5"/>
    <x v="1"/>
    <n v="0"/>
    <n v="0"/>
    <x v="0"/>
    <x v="1"/>
    <x v="0"/>
    <n v="0"/>
    <x v="8"/>
    <x v="0"/>
    <d v="1899-12-30T00:00:34"/>
    <d v="1899-12-30T00:00:34"/>
    <x v="0"/>
    <m/>
    <m/>
    <d v="1899-12-30T00:00:00"/>
    <d v="1899-12-30T01:16:11"/>
    <n v="4"/>
    <d v="1899-12-30T00:00:34"/>
    <n v="76.183333333344009"/>
    <x v="7"/>
    <x v="0"/>
  </r>
  <r>
    <x v="12"/>
    <s v="2024035028"/>
    <x v="0"/>
    <x v="675"/>
    <s v="E0998LSS"/>
    <d v="2024-12-18T00:00:00"/>
    <x v="1"/>
    <s v="55"/>
    <x v="19"/>
    <s v="PA"/>
    <x v="14"/>
    <x v="0"/>
    <d v="2024-12-18T00:00:00"/>
    <d v="1899-12-30T19:47:14"/>
    <d v="2024-12-18T00:00:00"/>
    <d v="1899-12-30T19:47:48"/>
    <d v="2024-12-18T00:00:00"/>
    <d v="1899-12-30T20:17:13"/>
    <x v="0"/>
    <x v="0"/>
    <s v="1322314929"/>
    <s v="FBO"/>
    <d v="1899-12-30T00:29:59"/>
    <x v="688"/>
    <d v="1899-12-30T00:00:34"/>
    <s v="Granel"/>
    <s v="E001"/>
    <x v="2"/>
    <d v="1899-12-30T00:29:59"/>
    <d v="1899-12-30T00:29:25"/>
    <x v="13"/>
    <x v="13"/>
    <x v="5"/>
    <x v="1"/>
    <n v="0"/>
    <n v="0"/>
    <x v="0"/>
    <x v="1"/>
    <x v="0"/>
    <n v="0"/>
    <x v="8"/>
    <x v="1"/>
    <d v="1899-12-30T00:00:34"/>
    <d v="1899-12-30T00:00:34"/>
    <x v="0"/>
    <m/>
    <m/>
    <d v="1899-12-30T00:00:00"/>
    <d v="1899-12-30T00:29:59"/>
    <n v="4"/>
    <d v="1899-12-30T00:00:34"/>
    <n v="29.983333333334397"/>
    <x v="14"/>
    <x v="1"/>
  </r>
  <r>
    <x v="12"/>
    <s v="2024035029"/>
    <x v="0"/>
    <x v="1381"/>
    <s v="E68VD99"/>
    <d v="2024-12-18T00:00:00"/>
    <x v="1"/>
    <s v="2906"/>
    <x v="21"/>
    <s v="PA"/>
    <x v="2"/>
    <x v="0"/>
    <d v="2024-12-18T00:00:00"/>
    <d v="1899-12-30T20:12:38"/>
    <d v="2024-12-18T00:00:00"/>
    <d v="1899-12-30T20:13:14"/>
    <d v="2024-12-18T00:00:00"/>
    <d v="1899-12-30T20:41:30"/>
    <x v="0"/>
    <x v="0"/>
    <s v="1322314930"/>
    <s v="EXW"/>
    <d v="1899-12-30T00:28:52"/>
    <x v="271"/>
    <d v="1899-12-30T00:00:36"/>
    <s v="Ensacado"/>
    <s v="E002"/>
    <x v="1"/>
    <d v="1899-12-30T00:28:52"/>
    <d v="1899-12-30T00:28:16"/>
    <x v="15"/>
    <x v="13"/>
    <x v="5"/>
    <x v="2"/>
    <n v="0"/>
    <n v="0"/>
    <x v="0"/>
    <x v="2"/>
    <x v="0"/>
    <n v="0"/>
    <x v="8"/>
    <x v="1"/>
    <d v="1899-12-30T00:00:36"/>
    <d v="1899-12-30T00:00:36"/>
    <x v="0"/>
    <m/>
    <m/>
    <d v="1899-12-30T00:00:00"/>
    <d v="1899-12-30T00:28:52"/>
    <n v="4"/>
    <d v="1899-12-30T00:00:36"/>
    <n v="28.866666666671925"/>
    <x v="14"/>
    <x v="1"/>
  </r>
  <r>
    <x v="12"/>
    <s v="2024035038"/>
    <x v="0"/>
    <x v="683"/>
    <s v="E1202JHG"/>
    <d v="2024-12-19T00:00:00"/>
    <x v="1"/>
    <s v="3043"/>
    <x v="55"/>
    <s v="PA"/>
    <x v="20"/>
    <x v="0"/>
    <d v="2024-12-19T00:00:00"/>
    <d v="1899-12-30T07:14:30"/>
    <d v="2024-12-19T00:00:00"/>
    <d v="1899-12-30T07:15:06"/>
    <d v="2024-12-19T00:00:00"/>
    <d v="1899-12-30T07:43:45"/>
    <x v="0"/>
    <x v="0"/>
    <s v="1322314931"/>
    <s v="FBO"/>
    <d v="1899-12-30T00:29:15"/>
    <x v="777"/>
    <d v="1899-12-30T00:00:36"/>
    <s v="Granel"/>
    <s v="E001"/>
    <x v="2"/>
    <d v="1899-12-30T00:29:15"/>
    <d v="1899-12-30T00:28:39"/>
    <x v="1"/>
    <x v="14"/>
    <x v="5"/>
    <x v="1"/>
    <n v="0"/>
    <n v="0"/>
    <x v="0"/>
    <x v="1"/>
    <x v="0"/>
    <n v="0"/>
    <x v="8"/>
    <x v="1"/>
    <d v="1899-12-30T00:00:36"/>
    <d v="1899-12-30T00:00:36"/>
    <x v="0"/>
    <m/>
    <m/>
    <d v="1899-12-30T00:00:00"/>
    <d v="1899-12-30T00:29:15"/>
    <n v="5"/>
    <d v="1899-12-30T00:00:36"/>
    <n v="29.250000000000014"/>
    <x v="0"/>
    <x v="1"/>
  </r>
  <r>
    <x v="12"/>
    <s v="2024035036"/>
    <x v="0"/>
    <x v="733"/>
    <s v="E1731LNY"/>
    <d v="2024-12-19T00:00:00"/>
    <x v="1"/>
    <s v="3044"/>
    <x v="26"/>
    <s v="PA"/>
    <x v="21"/>
    <x v="0"/>
    <d v="2024-12-19T00:00:00"/>
    <d v="1899-12-30T06:38:20"/>
    <d v="2024-12-19T00:00:00"/>
    <d v="1899-12-30T06:38:55"/>
    <d v="2024-12-19T00:00:00"/>
    <d v="1899-12-30T07:50:24"/>
    <x v="0"/>
    <x v="0"/>
    <s v="1322314932"/>
    <s v="FBO"/>
    <d v="1899-12-30T01:12:04"/>
    <x v="3639"/>
    <d v="1899-12-30T00:00:35"/>
    <s v="Granel"/>
    <s v="E001"/>
    <x v="2"/>
    <d v="1899-12-30T01:12:04"/>
    <d v="1899-12-30T01:11:29"/>
    <x v="0"/>
    <x v="14"/>
    <x v="5"/>
    <x v="1"/>
    <n v="0"/>
    <n v="0"/>
    <x v="0"/>
    <x v="1"/>
    <x v="0"/>
    <n v="0"/>
    <x v="8"/>
    <x v="0"/>
    <d v="1899-12-30T00:00:35"/>
    <d v="1899-12-30T00:00:35"/>
    <x v="0"/>
    <m/>
    <m/>
    <d v="1899-12-30T00:00:00"/>
    <d v="1899-12-30T01:12:04"/>
    <n v="5"/>
    <d v="1899-12-30T00:00:35"/>
    <n v="72.066666666671964"/>
    <x v="0"/>
    <x v="0"/>
  </r>
  <r>
    <x v="12"/>
    <s v="2024035041"/>
    <x v="0"/>
    <x v="812"/>
    <s v="E9582MNV"/>
    <d v="2024-12-19T00:00:00"/>
    <x v="1"/>
    <s v="55"/>
    <x v="19"/>
    <s v="PA"/>
    <x v="14"/>
    <x v="0"/>
    <d v="2024-12-19T00:00:00"/>
    <d v="1899-12-30T07:41:40"/>
    <d v="2024-12-19T00:00:00"/>
    <d v="1899-12-30T07:42:13"/>
    <d v="2024-12-19T00:00:00"/>
    <d v="1899-12-30T08:04:31"/>
    <x v="0"/>
    <x v="0"/>
    <s v="1322314933"/>
    <s v="FBO"/>
    <d v="1899-12-30T00:22:51"/>
    <x v="108"/>
    <d v="1899-12-30T00:00:33"/>
    <s v="Granel"/>
    <s v="E001"/>
    <x v="2"/>
    <d v="1899-12-30T00:22:51"/>
    <d v="1899-12-30T00:22:18"/>
    <x v="1"/>
    <x v="14"/>
    <x v="5"/>
    <x v="1"/>
    <n v="0"/>
    <n v="0"/>
    <x v="0"/>
    <x v="1"/>
    <x v="0"/>
    <n v="0"/>
    <x v="8"/>
    <x v="1"/>
    <d v="1899-12-30T00:00:33"/>
    <d v="1899-12-30T00:00:33"/>
    <x v="0"/>
    <m/>
    <m/>
    <d v="1899-12-30T00:00:00"/>
    <d v="1899-12-30T00:22:51"/>
    <n v="5"/>
    <d v="1899-12-30T00:00:33"/>
    <n v="22.85000000000645"/>
    <x v="1"/>
    <x v="1"/>
  </r>
  <r>
    <x v="12"/>
    <s v="2024035044"/>
    <x v="0"/>
    <x v="814"/>
    <s v="E3715LST"/>
    <d v="2024-12-19T00:00:00"/>
    <x v="1"/>
    <s v="55"/>
    <x v="19"/>
    <s v="PA"/>
    <x v="14"/>
    <x v="0"/>
    <d v="2024-12-19T00:00:00"/>
    <d v="1899-12-30T08:04:23"/>
    <d v="2024-12-19T00:00:00"/>
    <d v="1899-12-30T08:04:57"/>
    <d v="2024-12-19T00:00:00"/>
    <d v="1899-12-30T08:28:38"/>
    <x v="0"/>
    <x v="0"/>
    <s v="1322314934"/>
    <s v="FBO"/>
    <d v="1899-12-30T00:24:15"/>
    <x v="907"/>
    <d v="1899-12-30T00:00:34"/>
    <s v="Granel"/>
    <s v="E001"/>
    <x v="2"/>
    <d v="1899-12-30T00:24:15"/>
    <d v="1899-12-30T00:23:41"/>
    <x v="2"/>
    <x v="14"/>
    <x v="5"/>
    <x v="1"/>
    <n v="0"/>
    <n v="0"/>
    <x v="0"/>
    <x v="1"/>
    <x v="0"/>
    <n v="0"/>
    <x v="8"/>
    <x v="1"/>
    <d v="1899-12-30T00:00:34"/>
    <d v="1899-12-30T00:00:34"/>
    <x v="0"/>
    <m/>
    <m/>
    <d v="1899-12-30T00:00:00"/>
    <d v="1899-12-30T00:24:15"/>
    <n v="5"/>
    <d v="1899-12-30T00:00:34"/>
    <n v="24.250000000003229"/>
    <x v="1"/>
    <x v="1"/>
  </r>
  <r>
    <x v="12"/>
    <s v="2024035042"/>
    <x v="0"/>
    <x v="676"/>
    <s v="E3174JJN"/>
    <d v="2024-12-19T00:00:00"/>
    <x v="1"/>
    <s v="3043"/>
    <x v="55"/>
    <s v="PA"/>
    <x v="20"/>
    <x v="0"/>
    <d v="2024-12-19T00:00:00"/>
    <d v="1899-12-30T08:00:36"/>
    <d v="2024-12-19T00:00:00"/>
    <d v="1899-12-30T08:01:14"/>
    <d v="2024-12-19T00:00:00"/>
    <d v="1899-12-30T08:31:06"/>
    <x v="0"/>
    <x v="0"/>
    <s v="1322314935"/>
    <s v="FBO"/>
    <d v="1899-12-30T00:30:30"/>
    <x v="1315"/>
    <d v="1899-12-30T00:00:38"/>
    <s v="Granel"/>
    <s v="E001"/>
    <x v="2"/>
    <d v="1899-12-30T00:30:30"/>
    <d v="1899-12-30T00:29:52"/>
    <x v="2"/>
    <x v="14"/>
    <x v="5"/>
    <x v="1"/>
    <n v="0"/>
    <n v="0"/>
    <x v="0"/>
    <x v="1"/>
    <x v="0"/>
    <n v="0"/>
    <x v="8"/>
    <x v="1"/>
    <d v="1899-12-30T00:00:38"/>
    <d v="1899-12-30T00:00:38"/>
    <x v="0"/>
    <m/>
    <m/>
    <d v="1899-12-30T00:00:00"/>
    <d v="1899-12-30T00:30:30"/>
    <n v="5"/>
    <d v="1899-12-30T00:00:38"/>
    <n v="30.500000000006445"/>
    <x v="1"/>
    <x v="1"/>
  </r>
  <r>
    <x v="12"/>
    <s v="2024035040"/>
    <x v="0"/>
    <x v="1320"/>
    <s v="E2163JCB"/>
    <d v="2024-12-19T00:00:00"/>
    <x v="1"/>
    <s v="3218"/>
    <x v="56"/>
    <s v="PA"/>
    <x v="22"/>
    <x v="0"/>
    <d v="2024-12-19T00:00:00"/>
    <d v="1899-12-30T07:32:45"/>
    <d v="2024-12-19T00:00:00"/>
    <d v="1899-12-30T07:33:18"/>
    <d v="2024-12-19T00:00:00"/>
    <d v="1899-12-30T08:32:55"/>
    <x v="0"/>
    <x v="0"/>
    <s v="1322314936"/>
    <s v="FBO"/>
    <d v="1899-12-30T01:00:10"/>
    <x v="3640"/>
    <d v="1899-12-30T00:00:33"/>
    <s v="Granel"/>
    <s v="E001"/>
    <x v="2"/>
    <d v="1899-12-30T01:00:10"/>
    <d v="1899-12-30T00:59:37"/>
    <x v="1"/>
    <x v="14"/>
    <x v="5"/>
    <x v="1"/>
    <n v="0"/>
    <n v="0"/>
    <x v="0"/>
    <x v="1"/>
    <x v="0"/>
    <n v="0"/>
    <x v="8"/>
    <x v="0"/>
    <d v="1899-12-30T00:00:33"/>
    <d v="1899-12-30T00:00:33"/>
    <x v="0"/>
    <m/>
    <m/>
    <d v="1899-12-30T00:00:00"/>
    <d v="1899-12-30T01:00:10"/>
    <n v="5"/>
    <d v="1899-12-30T00:00:33"/>
    <n v="60.166666666670338"/>
    <x v="1"/>
    <x v="0"/>
  </r>
  <r>
    <x v="12"/>
    <s v="2024035043"/>
    <x v="0"/>
    <x v="677"/>
    <s v="E5872HZF"/>
    <d v="2024-12-19T00:00:00"/>
    <x v="1"/>
    <s v="3043"/>
    <x v="55"/>
    <s v="PA"/>
    <x v="20"/>
    <x v="0"/>
    <d v="2024-12-19T00:00:00"/>
    <d v="1899-12-30T08:03:10"/>
    <d v="2024-12-19T00:00:00"/>
    <d v="1899-12-30T08:03:44"/>
    <d v="2024-12-19T00:00:00"/>
    <d v="1899-12-30T08:47:53"/>
    <x v="0"/>
    <x v="0"/>
    <s v="1322314937"/>
    <s v="FBO"/>
    <d v="1899-12-30T00:44:43"/>
    <x v="1034"/>
    <d v="1899-12-30T00:00:34"/>
    <s v="Granel"/>
    <s v="E001"/>
    <x v="2"/>
    <d v="1899-12-30T00:44:43"/>
    <d v="1899-12-30T00:44:09"/>
    <x v="2"/>
    <x v="14"/>
    <x v="5"/>
    <x v="1"/>
    <n v="0"/>
    <n v="0"/>
    <x v="0"/>
    <x v="1"/>
    <x v="0"/>
    <n v="0"/>
    <x v="8"/>
    <x v="1"/>
    <d v="1899-12-30T00:00:34"/>
    <d v="1899-12-30T00:00:34"/>
    <x v="0"/>
    <m/>
    <m/>
    <d v="1899-12-30T00:00:00"/>
    <d v="1899-12-30T00:44:43"/>
    <n v="5"/>
    <d v="1899-12-30T00:00:34"/>
    <n v="44.716666666665532"/>
    <x v="1"/>
    <x v="1"/>
  </r>
  <r>
    <x v="12"/>
    <s v="2024035045"/>
    <x v="0"/>
    <x v="691"/>
    <s v="E8017MSC"/>
    <d v="2024-12-19T00:00:00"/>
    <x v="1"/>
    <s v="55"/>
    <x v="19"/>
    <s v="PA"/>
    <x v="14"/>
    <x v="0"/>
    <d v="2024-12-19T00:00:00"/>
    <d v="1899-12-30T08:06:06"/>
    <d v="2024-12-19T00:00:00"/>
    <d v="1899-12-30T08:06:40"/>
    <d v="2024-12-19T00:00:00"/>
    <d v="1899-12-30T08:50:21"/>
    <x v="0"/>
    <x v="0"/>
    <s v="1322314938"/>
    <s v="FBO"/>
    <d v="1899-12-30T00:44:15"/>
    <x v="3294"/>
    <d v="1899-12-30T00:00:34"/>
    <s v="Granel"/>
    <s v="E001"/>
    <x v="2"/>
    <d v="1899-12-30T00:44:15"/>
    <d v="1899-12-30T00:43:41"/>
    <x v="2"/>
    <x v="14"/>
    <x v="5"/>
    <x v="1"/>
    <n v="0"/>
    <n v="0"/>
    <x v="0"/>
    <x v="1"/>
    <x v="0"/>
    <n v="0"/>
    <x v="8"/>
    <x v="1"/>
    <d v="1899-12-30T00:00:34"/>
    <d v="1899-12-30T00:00:34"/>
    <x v="0"/>
    <m/>
    <m/>
    <d v="1899-12-30T00:00:00"/>
    <d v="1899-12-30T00:44:15"/>
    <n v="5"/>
    <d v="1899-12-30T00:00:34"/>
    <n v="44.250000000004839"/>
    <x v="1"/>
    <x v="1"/>
  </r>
  <r>
    <x v="12"/>
    <s v="2024035046"/>
    <x v="0"/>
    <x v="1369"/>
    <s v="E78SF45"/>
    <d v="2024-12-19T00:00:00"/>
    <x v="1"/>
    <s v="2906"/>
    <x v="21"/>
    <s v="PA"/>
    <x v="2"/>
    <x v="0"/>
    <d v="2024-12-19T00:00:00"/>
    <d v="1899-12-30T08:20:04"/>
    <d v="2024-12-19T00:00:00"/>
    <d v="1899-12-30T08:21:52"/>
    <d v="2024-12-19T00:00:00"/>
    <d v="1899-12-30T09:05:14"/>
    <x v="0"/>
    <x v="0"/>
    <s v="1322314939"/>
    <s v="EXW"/>
    <d v="1899-12-30T00:45:10"/>
    <x v="3202"/>
    <d v="1899-12-30T00:01:48"/>
    <s v="Ensacado"/>
    <s v="E002"/>
    <x v="1"/>
    <d v="1899-12-30T00:45:10"/>
    <d v="1899-12-30T00:43:22"/>
    <x v="2"/>
    <x v="14"/>
    <x v="5"/>
    <x v="2"/>
    <n v="0"/>
    <n v="0"/>
    <x v="0"/>
    <x v="2"/>
    <x v="0"/>
    <n v="0"/>
    <x v="8"/>
    <x v="0"/>
    <d v="1899-12-30T00:01:48"/>
    <d v="1899-12-30T00:01:48"/>
    <x v="0"/>
    <m/>
    <m/>
    <d v="1899-12-30T00:00:00"/>
    <d v="1899-12-30T00:45:10"/>
    <n v="5"/>
    <d v="1899-12-30T00:01:48"/>
    <n v="45.166666666665598"/>
    <x v="2"/>
    <x v="0"/>
  </r>
  <r>
    <x v="12"/>
    <s v="2024035048"/>
    <x v="0"/>
    <x v="1317"/>
    <s v="EAF04LH"/>
    <d v="2024-12-19T00:00:00"/>
    <x v="1"/>
    <s v="2906"/>
    <x v="21"/>
    <s v="PA"/>
    <x v="2"/>
    <x v="0"/>
    <d v="2024-12-19T00:00:00"/>
    <d v="1899-12-30T09:17:59"/>
    <d v="2024-12-19T00:00:00"/>
    <d v="1899-12-30T09:18:34"/>
    <d v="2024-12-19T00:00:00"/>
    <d v="1899-12-30T09:44:17"/>
    <x v="0"/>
    <x v="0"/>
    <s v="1322314940"/>
    <s v="EXW"/>
    <d v="1899-12-30T00:26:18"/>
    <x v="3641"/>
    <d v="1899-12-30T00:00:35"/>
    <s v="Ensacado"/>
    <s v="E002"/>
    <x v="1"/>
    <d v="1899-12-30T00:26:18"/>
    <d v="1899-12-30T00:25:43"/>
    <x v="3"/>
    <x v="14"/>
    <x v="5"/>
    <x v="2"/>
    <n v="0"/>
    <n v="0"/>
    <x v="0"/>
    <x v="2"/>
    <x v="0"/>
    <n v="0"/>
    <x v="8"/>
    <x v="1"/>
    <d v="1899-12-30T00:00:35"/>
    <d v="1899-12-30T00:00:35"/>
    <x v="0"/>
    <m/>
    <m/>
    <d v="1899-12-30T00:00:00"/>
    <d v="1899-12-30T00:26:18"/>
    <n v="5"/>
    <d v="1899-12-30T00:00:35"/>
    <n v="26.299999999987165"/>
    <x v="2"/>
    <x v="1"/>
  </r>
  <r>
    <x v="12"/>
    <s v="2024035054"/>
    <x v="0"/>
    <x v="810"/>
    <s v="E3120HXB"/>
    <d v="2024-12-19T00:00:00"/>
    <x v="1"/>
    <s v="55"/>
    <x v="19"/>
    <s v="PA"/>
    <x v="14"/>
    <x v="0"/>
    <d v="2024-12-19T00:00:00"/>
    <d v="1899-12-30T09:53:38"/>
    <d v="2024-12-19T00:00:00"/>
    <d v="1899-12-30T09:54:12"/>
    <d v="2024-12-19T00:00:00"/>
    <d v="1899-12-30T10:21:35"/>
    <x v="0"/>
    <x v="0"/>
    <s v="1322314941"/>
    <s v="FBO"/>
    <d v="1899-12-30T00:27:57"/>
    <x v="2635"/>
    <d v="1899-12-30T00:00:34"/>
    <s v="Granel"/>
    <s v="E001"/>
    <x v="2"/>
    <d v="1899-12-30T00:27:57"/>
    <d v="1899-12-30T00:27:23"/>
    <x v="3"/>
    <x v="14"/>
    <x v="5"/>
    <x v="1"/>
    <n v="0"/>
    <n v="0"/>
    <x v="0"/>
    <x v="1"/>
    <x v="0"/>
    <n v="0"/>
    <x v="8"/>
    <x v="1"/>
    <d v="1899-12-30T00:00:34"/>
    <d v="1899-12-30T00:00:34"/>
    <x v="0"/>
    <m/>
    <m/>
    <d v="1899-12-30T00:00:00"/>
    <d v="1899-12-30T00:27:57"/>
    <n v="5"/>
    <d v="1899-12-30T00:00:34"/>
    <n v="27.949999999996773"/>
    <x v="3"/>
    <x v="1"/>
  </r>
  <r>
    <x v="12"/>
    <s v="2024035055"/>
    <x v="0"/>
    <x v="1330"/>
    <s v="E3325MJW"/>
    <d v="2024-12-19T00:00:00"/>
    <x v="1"/>
    <s v="3048"/>
    <x v="27"/>
    <s v="PA"/>
    <x v="2"/>
    <x v="0"/>
    <d v="2024-12-19T00:00:00"/>
    <d v="1899-12-30T10:11:15"/>
    <d v="2024-12-19T00:00:00"/>
    <d v="1899-12-30T10:11:49"/>
    <d v="2024-12-19T00:00:00"/>
    <d v="1899-12-30T10:47:47"/>
    <x v="0"/>
    <x v="0"/>
    <s v="1322314942"/>
    <s v="EXW"/>
    <d v="1899-12-30T00:36:32"/>
    <x v="3040"/>
    <d v="1899-12-30T00:00:34"/>
    <s v="Ensacado"/>
    <s v="E002"/>
    <x v="1"/>
    <d v="1899-12-30T00:36:32"/>
    <d v="1899-12-30T00:35:58"/>
    <x v="4"/>
    <x v="14"/>
    <x v="5"/>
    <x v="2"/>
    <n v="0"/>
    <n v="0"/>
    <x v="0"/>
    <x v="2"/>
    <x v="0"/>
    <n v="0"/>
    <x v="8"/>
    <x v="1"/>
    <d v="1899-12-30T00:00:34"/>
    <d v="1899-12-30T00:00:34"/>
    <x v="0"/>
    <m/>
    <m/>
    <d v="1899-12-30T00:00:00"/>
    <d v="1899-12-30T00:36:32"/>
    <n v="5"/>
    <d v="1899-12-30T00:00:34"/>
    <n v="36.533333333332784"/>
    <x v="3"/>
    <x v="1"/>
  </r>
  <r>
    <x v="12"/>
    <s v="2024035056"/>
    <x v="0"/>
    <x v="687"/>
    <s v="E4280KCL"/>
    <d v="2024-12-19T00:00:00"/>
    <x v="1"/>
    <s v="3218"/>
    <x v="56"/>
    <s v="PA"/>
    <x v="22"/>
    <x v="0"/>
    <d v="2024-12-19T00:00:00"/>
    <d v="1899-12-30T10:13:04"/>
    <d v="2024-12-19T00:00:00"/>
    <d v="1899-12-30T10:13:39"/>
    <d v="2024-12-19T00:00:00"/>
    <d v="1899-12-30T11:02:42"/>
    <x v="0"/>
    <x v="0"/>
    <s v="1322314943"/>
    <s v="FBO"/>
    <d v="1899-12-30T00:49:38"/>
    <x v="3642"/>
    <d v="1899-12-30T00:00:35"/>
    <s v="Granel"/>
    <s v="E001"/>
    <x v="2"/>
    <d v="1899-12-30T00:49:38"/>
    <d v="1899-12-30T00:49:03"/>
    <x v="4"/>
    <x v="14"/>
    <x v="5"/>
    <x v="1"/>
    <n v="0"/>
    <n v="0"/>
    <x v="0"/>
    <x v="1"/>
    <x v="0"/>
    <n v="0"/>
    <x v="8"/>
    <x v="0"/>
    <d v="1899-12-30T00:00:35"/>
    <d v="1899-12-30T00:00:35"/>
    <x v="0"/>
    <m/>
    <m/>
    <d v="1899-12-30T00:00:00"/>
    <d v="1899-12-30T00:49:38"/>
    <n v="5"/>
    <d v="1899-12-30T00:00:35"/>
    <n v="49.633333333329631"/>
    <x v="4"/>
    <x v="0"/>
  </r>
  <r>
    <x v="12"/>
    <s v="2024035058"/>
    <x v="0"/>
    <x v="802"/>
    <s v="E4426HTW"/>
    <d v="2024-12-19T00:00:00"/>
    <x v="1"/>
    <s v="55"/>
    <x v="19"/>
    <s v="PA"/>
    <x v="14"/>
    <x v="0"/>
    <d v="2024-12-19T00:00:00"/>
    <d v="1899-12-30T10:53:02"/>
    <d v="2024-12-19T00:00:00"/>
    <d v="1899-12-30T10:53:37"/>
    <d v="2024-12-19T00:00:00"/>
    <d v="1899-12-30T11:15:23"/>
    <x v="0"/>
    <x v="0"/>
    <s v="1322314944"/>
    <s v="FBO"/>
    <d v="1899-12-30T00:22:21"/>
    <x v="410"/>
    <d v="1899-12-30T00:00:35"/>
    <s v="Granel"/>
    <s v="E001"/>
    <x v="2"/>
    <d v="1899-12-30T00:22:21"/>
    <d v="1899-12-30T00:21:46"/>
    <x v="4"/>
    <x v="14"/>
    <x v="5"/>
    <x v="1"/>
    <n v="0"/>
    <n v="0"/>
    <x v="0"/>
    <x v="1"/>
    <x v="0"/>
    <n v="0"/>
    <x v="8"/>
    <x v="1"/>
    <d v="1899-12-30T00:00:35"/>
    <d v="1899-12-30T00:00:35"/>
    <x v="0"/>
    <m/>
    <m/>
    <d v="1899-12-30T00:00:00"/>
    <d v="1899-12-30T00:22:21"/>
    <n v="5"/>
    <d v="1899-12-30T00:00:35"/>
    <n v="22.34999999999518"/>
    <x v="4"/>
    <x v="1"/>
  </r>
  <r>
    <x v="12"/>
    <s v="2024035057"/>
    <x v="0"/>
    <x v="1321"/>
    <s v="E36TH00"/>
    <d v="2024-12-19T00:00:00"/>
    <x v="1"/>
    <s v="2906"/>
    <x v="21"/>
    <s v="PA"/>
    <x v="2"/>
    <x v="0"/>
    <d v="2024-12-19T00:00:00"/>
    <d v="1899-12-30T10:33:46"/>
    <d v="2024-12-19T00:00:00"/>
    <d v="1899-12-30T10:34:20"/>
    <d v="2024-12-19T00:00:00"/>
    <d v="1899-12-30T11:19:47"/>
    <x v="0"/>
    <x v="0"/>
    <s v="1322314945"/>
    <s v="EXW"/>
    <d v="1899-12-30T00:46:01"/>
    <x v="2914"/>
    <d v="1899-12-30T00:00:34"/>
    <s v="Ensacado"/>
    <s v="E002"/>
    <x v="1"/>
    <d v="1899-12-30T00:46:01"/>
    <d v="1899-12-30T00:45:27"/>
    <x v="4"/>
    <x v="14"/>
    <x v="5"/>
    <x v="2"/>
    <n v="0"/>
    <n v="0"/>
    <x v="0"/>
    <x v="2"/>
    <x v="0"/>
    <n v="0"/>
    <x v="8"/>
    <x v="0"/>
    <d v="1899-12-30T00:00:34"/>
    <d v="1899-12-30T00:00:34"/>
    <x v="0"/>
    <m/>
    <m/>
    <d v="1899-12-30T00:00:00"/>
    <d v="1899-12-30T00:46:01"/>
    <n v="5"/>
    <d v="1899-12-30T00:00:34"/>
    <n v="46.016666666668769"/>
    <x v="4"/>
    <x v="0"/>
  </r>
  <r>
    <x v="12"/>
    <s v="2024035059"/>
    <x v="0"/>
    <x v="1382"/>
    <s v="EAI03UN"/>
    <d v="2024-12-19T00:00:00"/>
    <x v="1"/>
    <s v="2906"/>
    <x v="21"/>
    <s v="PA"/>
    <x v="2"/>
    <x v="0"/>
    <d v="2024-12-19T00:00:00"/>
    <d v="1899-12-30T11:13:21"/>
    <d v="2024-12-19T00:00:00"/>
    <d v="1899-12-30T11:14:30"/>
    <d v="2024-12-19T00:00:00"/>
    <d v="1899-12-30T11:55:26"/>
    <x v="0"/>
    <x v="0"/>
    <s v="1322314946"/>
    <s v="EXW"/>
    <d v="1899-12-30T00:42:05"/>
    <x v="585"/>
    <d v="1899-12-30T00:01:09"/>
    <s v="Ensacado"/>
    <s v="E002"/>
    <x v="1"/>
    <d v="1899-12-30T00:42:05"/>
    <d v="1899-12-30T00:40:56"/>
    <x v="5"/>
    <x v="14"/>
    <x v="5"/>
    <x v="2"/>
    <n v="0"/>
    <n v="0"/>
    <x v="0"/>
    <x v="2"/>
    <x v="0"/>
    <n v="0"/>
    <x v="8"/>
    <x v="1"/>
    <d v="1899-12-30T00:01:09"/>
    <d v="1899-12-30T00:01:09"/>
    <x v="0"/>
    <m/>
    <m/>
    <d v="1899-12-30T00:00:00"/>
    <d v="1899-12-30T00:42:05"/>
    <n v="5"/>
    <d v="1899-12-30T00:01:09"/>
    <n v="42.08333333332326"/>
    <x v="4"/>
    <x v="1"/>
  </r>
  <r>
    <x v="12"/>
    <s v="2024035067"/>
    <x v="0"/>
    <x v="789"/>
    <s v="E9252MPM"/>
    <d v="2024-12-19T00:00:00"/>
    <x v="1"/>
    <s v="3042"/>
    <x v="23"/>
    <s v="PA"/>
    <x v="16"/>
    <x v="0"/>
    <d v="2024-12-19T00:00:00"/>
    <d v="1899-12-30T11:59:03"/>
    <d v="2024-12-19T00:00:00"/>
    <d v="1899-12-30T11:59:37"/>
    <d v="2024-12-19T00:00:00"/>
    <d v="1899-12-30T12:37:00"/>
    <x v="0"/>
    <x v="0"/>
    <s v="1322314947"/>
    <s v="EXW"/>
    <d v="1899-12-30T00:37:57"/>
    <x v="1913"/>
    <d v="1899-12-30T00:00:34"/>
    <s v="Granel"/>
    <s v="E001"/>
    <x v="1"/>
    <d v="1899-12-30T00:37:57"/>
    <d v="1899-12-30T00:37:23"/>
    <x v="5"/>
    <x v="14"/>
    <x v="5"/>
    <x v="1"/>
    <n v="0"/>
    <n v="0"/>
    <x v="0"/>
    <x v="1"/>
    <x v="0"/>
    <n v="0"/>
    <x v="8"/>
    <x v="1"/>
    <d v="1899-12-30T00:00:34"/>
    <d v="1899-12-30T00:00:34"/>
    <x v="0"/>
    <m/>
    <m/>
    <d v="1899-12-30T00:00:00"/>
    <d v="1899-12-30T00:37:57"/>
    <n v="5"/>
    <d v="1899-12-30T00:00:34"/>
    <n v="37.949999999990425"/>
    <x v="5"/>
    <x v="1"/>
  </r>
  <r>
    <x v="12"/>
    <s v="2024035072"/>
    <x v="0"/>
    <x v="812"/>
    <s v="E9582MNV"/>
    <d v="2024-12-19T00:00:00"/>
    <x v="1"/>
    <s v="3043"/>
    <x v="55"/>
    <s v="PA"/>
    <x v="20"/>
    <x v="0"/>
    <d v="2024-12-19T00:00:00"/>
    <d v="1899-12-30T12:24:11"/>
    <d v="2024-12-19T00:00:00"/>
    <d v="1899-12-30T12:24:46"/>
    <d v="2024-12-19T00:00:00"/>
    <d v="1899-12-30T12:53:59"/>
    <x v="0"/>
    <x v="0"/>
    <s v="1322314948"/>
    <s v="FBO"/>
    <d v="1899-12-30T00:29:48"/>
    <x v="2773"/>
    <d v="1899-12-30T00:00:35"/>
    <s v="Granel"/>
    <s v="E001"/>
    <x v="2"/>
    <d v="1899-12-30T00:29:48"/>
    <d v="1899-12-30T00:29:13"/>
    <x v="6"/>
    <x v="14"/>
    <x v="5"/>
    <x v="1"/>
    <n v="0"/>
    <n v="0"/>
    <x v="0"/>
    <x v="1"/>
    <x v="0"/>
    <n v="0"/>
    <x v="8"/>
    <x v="1"/>
    <d v="1899-12-30T00:00:35"/>
    <d v="1899-12-30T00:00:35"/>
    <x v="0"/>
    <m/>
    <m/>
    <d v="1899-12-30T00:00:00"/>
    <d v="1899-12-30T00:29:48"/>
    <n v="5"/>
    <d v="1899-12-30T00:00:35"/>
    <n v="29.800000000008016"/>
    <x v="5"/>
    <x v="1"/>
  </r>
  <r>
    <x v="12"/>
    <s v="2024035061"/>
    <x v="0"/>
    <x v="608"/>
    <s v="E2737GDG"/>
    <d v="2024-12-19T00:00:00"/>
    <x v="1"/>
    <s v="55"/>
    <x v="19"/>
    <s v="PA"/>
    <x v="14"/>
    <x v="0"/>
    <d v="2024-12-19T00:00:00"/>
    <d v="1899-12-30T11:40:20"/>
    <d v="2024-12-19T00:00:00"/>
    <d v="1899-12-30T11:40:55"/>
    <d v="2024-12-19T00:00:00"/>
    <d v="1899-12-30T13:02:13"/>
    <x v="0"/>
    <x v="0"/>
    <s v="1322314949"/>
    <s v="FBO"/>
    <d v="1899-12-30T01:21:53"/>
    <x v="3643"/>
    <d v="1899-12-30T00:00:35"/>
    <s v="Granel"/>
    <s v="E001"/>
    <x v="2"/>
    <d v="1899-12-30T01:21:53"/>
    <d v="1899-12-30T01:21:18"/>
    <x v="5"/>
    <x v="14"/>
    <x v="5"/>
    <x v="1"/>
    <n v="0"/>
    <n v="0"/>
    <x v="0"/>
    <x v="1"/>
    <x v="0"/>
    <n v="0"/>
    <x v="8"/>
    <x v="0"/>
    <d v="1899-12-30T00:00:35"/>
    <d v="1899-12-30T00:00:35"/>
    <x v="0"/>
    <m/>
    <m/>
    <d v="1899-12-30T00:00:00"/>
    <d v="1899-12-30T01:21:53"/>
    <n v="5"/>
    <d v="1899-12-30T00:00:35"/>
    <n v="81.883333333339223"/>
    <x v="13"/>
    <x v="0"/>
  </r>
  <r>
    <x v="12"/>
    <s v="2024035073"/>
    <x v="0"/>
    <x v="1322"/>
    <s v="EBJ37MR"/>
    <d v="2024-12-19T00:00:00"/>
    <x v="1"/>
    <s v="55"/>
    <x v="19"/>
    <s v="PA"/>
    <x v="14"/>
    <x v="0"/>
    <d v="2024-12-19T00:00:00"/>
    <d v="1899-12-30T12:27:53"/>
    <d v="2024-12-19T00:00:00"/>
    <d v="1899-12-30T12:28:28"/>
    <d v="2024-12-19T00:00:00"/>
    <d v="1899-12-30T13:05:32"/>
    <x v="0"/>
    <x v="0"/>
    <s v="1322314950"/>
    <s v="EXW"/>
    <d v="1899-12-30T00:37:39"/>
    <x v="1494"/>
    <d v="1899-12-30T00:00:35"/>
    <s v="Granel"/>
    <s v="E001"/>
    <x v="1"/>
    <d v="1899-12-30T00:37:39"/>
    <d v="1899-12-30T00:37:04"/>
    <x v="6"/>
    <x v="14"/>
    <x v="5"/>
    <x v="1"/>
    <n v="0"/>
    <n v="0"/>
    <x v="0"/>
    <x v="1"/>
    <x v="0"/>
    <n v="0"/>
    <x v="8"/>
    <x v="1"/>
    <d v="1899-12-30T00:00:35"/>
    <d v="1899-12-30T00:00:35"/>
    <x v="0"/>
    <m/>
    <m/>
    <d v="1899-12-30T00:00:00"/>
    <d v="1899-12-30T00:37:39"/>
    <n v="5"/>
    <d v="1899-12-30T00:00:35"/>
    <n v="37.649999999995174"/>
    <x v="13"/>
    <x v="1"/>
  </r>
  <r>
    <x v="12"/>
    <s v="2024035074"/>
    <x v="0"/>
    <x v="819"/>
    <s v="E0678HZJ"/>
    <d v="2024-12-19T00:00:00"/>
    <x v="1"/>
    <s v="2906"/>
    <x v="21"/>
    <s v="PA"/>
    <x v="2"/>
    <x v="0"/>
    <d v="2024-12-19T00:00:00"/>
    <d v="1899-12-30T12:30:26"/>
    <d v="2024-12-19T00:00:00"/>
    <d v="1899-12-30T12:31:00"/>
    <d v="2024-12-19T00:00:00"/>
    <d v="1899-12-30T13:08:26"/>
    <x v="0"/>
    <x v="0"/>
    <s v="1322314951"/>
    <s v="FBO"/>
    <d v="1899-12-30T00:38:00"/>
    <x v="2356"/>
    <d v="1899-12-30T00:00:34"/>
    <s v="Ensacado"/>
    <s v="E002"/>
    <x v="2"/>
    <d v="1899-12-30T00:38:00"/>
    <d v="1899-12-30T00:37:26"/>
    <x v="6"/>
    <x v="14"/>
    <x v="5"/>
    <x v="2"/>
    <n v="0"/>
    <n v="0"/>
    <x v="0"/>
    <x v="2"/>
    <x v="0"/>
    <n v="0"/>
    <x v="8"/>
    <x v="1"/>
    <d v="1899-12-30T00:00:34"/>
    <d v="1899-12-30T00:00:34"/>
    <x v="0"/>
    <m/>
    <m/>
    <d v="1899-12-30T00:00:00"/>
    <d v="1899-12-30T00:38:00"/>
    <n v="5"/>
    <d v="1899-12-30T00:00:34"/>
    <n v="38.000000000001464"/>
    <x v="13"/>
    <x v="1"/>
  </r>
  <r>
    <x v="12"/>
    <s v="2024035075"/>
    <x v="0"/>
    <x v="683"/>
    <s v="E1202JHG"/>
    <d v="2024-12-19T00:00:00"/>
    <x v="1"/>
    <s v="55"/>
    <x v="19"/>
    <s v="PA"/>
    <x v="14"/>
    <x v="0"/>
    <d v="2024-12-19T00:00:00"/>
    <d v="1899-12-30T12:32:23"/>
    <d v="2024-12-19T00:00:00"/>
    <d v="1899-12-30T12:32:57"/>
    <d v="2024-12-19T00:00:00"/>
    <d v="1899-12-30T13:26:43"/>
    <x v="0"/>
    <x v="0"/>
    <s v="1322314952"/>
    <s v="FBO"/>
    <d v="1899-12-30T00:54:20"/>
    <x v="436"/>
    <d v="1899-12-30T00:00:34"/>
    <s v="Granel"/>
    <s v="E001"/>
    <x v="2"/>
    <d v="1899-12-30T00:54:20"/>
    <d v="1899-12-30T00:53:46"/>
    <x v="6"/>
    <x v="14"/>
    <x v="5"/>
    <x v="1"/>
    <n v="0"/>
    <n v="0"/>
    <x v="0"/>
    <x v="1"/>
    <x v="0"/>
    <n v="0"/>
    <x v="8"/>
    <x v="0"/>
    <d v="1899-12-30T00:00:34"/>
    <d v="1899-12-30T00:00:34"/>
    <x v="0"/>
    <m/>
    <m/>
    <d v="1899-12-30T00:00:00"/>
    <d v="1899-12-30T00:54:20"/>
    <n v="5"/>
    <d v="1899-12-30T00:00:34"/>
    <n v="54.333333333331169"/>
    <x v="13"/>
    <x v="0"/>
  </r>
  <r>
    <x v="12"/>
    <s v="2024035076"/>
    <x v="0"/>
    <x v="1383"/>
    <s v="EBB81JB"/>
    <d v="2024-12-19T00:00:00"/>
    <x v="1"/>
    <s v="55"/>
    <x v="19"/>
    <s v="PA"/>
    <x v="14"/>
    <x v="0"/>
    <d v="2024-12-19T00:00:00"/>
    <d v="1899-12-30T12:37:18"/>
    <d v="2024-12-19T00:00:00"/>
    <d v="1899-12-30T12:39:15"/>
    <d v="2024-12-19T00:00:00"/>
    <d v="1899-12-30T14:00:02"/>
    <x v="0"/>
    <x v="0"/>
    <s v="1322314953"/>
    <s v="EXW"/>
    <d v="1899-12-30T01:22:44"/>
    <x v="3644"/>
    <d v="1899-12-30T00:01:57"/>
    <s v="Granel"/>
    <s v="E001"/>
    <x v="1"/>
    <d v="1899-12-30T01:22:44"/>
    <d v="1899-12-30T01:20:47"/>
    <x v="6"/>
    <x v="14"/>
    <x v="5"/>
    <x v="1"/>
    <n v="0"/>
    <n v="0"/>
    <x v="0"/>
    <x v="1"/>
    <x v="0"/>
    <n v="0"/>
    <x v="8"/>
    <x v="0"/>
    <d v="1899-12-30T00:01:57"/>
    <d v="1899-12-30T00:01:57"/>
    <x v="0"/>
    <m/>
    <m/>
    <d v="1899-12-30T00:00:00"/>
    <d v="1899-12-30T01:22:44"/>
    <n v="5"/>
    <d v="1899-12-30T00:01:57"/>
    <n v="82.733333333327934"/>
    <x v="8"/>
    <x v="0"/>
  </r>
  <r>
    <x v="12"/>
    <s v="2024035077"/>
    <x v="0"/>
    <x v="808"/>
    <s v="E9059LCN"/>
    <d v="2024-12-19T00:00:00"/>
    <x v="1"/>
    <s v="3124"/>
    <x v="58"/>
    <s v="PA"/>
    <x v="2"/>
    <x v="0"/>
    <d v="2024-12-19T00:00:00"/>
    <d v="1899-12-30T12:40:28"/>
    <d v="2024-12-19T00:00:00"/>
    <d v="1899-12-30T12:41:03"/>
    <d v="2024-12-19T00:00:00"/>
    <d v="1899-12-30T14:11:23"/>
    <x v="0"/>
    <x v="0"/>
    <s v="1322314954"/>
    <s v="FBO"/>
    <d v="1899-12-30T01:30:55"/>
    <x v="2741"/>
    <d v="1899-12-30T00:00:35"/>
    <s v="Ensacado"/>
    <s v="E002"/>
    <x v="2"/>
    <d v="1899-12-30T01:30:55"/>
    <d v="1899-12-30T01:30:20"/>
    <x v="6"/>
    <x v="14"/>
    <x v="5"/>
    <x v="2"/>
    <n v="0"/>
    <n v="0"/>
    <x v="0"/>
    <x v="2"/>
    <x v="0"/>
    <n v="0"/>
    <x v="8"/>
    <x v="2"/>
    <d v="1899-12-30T00:00:35"/>
    <d v="1899-12-30T00:00:35"/>
    <x v="0"/>
    <m/>
    <m/>
    <d v="1899-12-30T00:00:00"/>
    <d v="1899-12-30T01:30:55"/>
    <n v="5"/>
    <d v="1899-12-30T00:00:35"/>
    <n v="90.916666666675226"/>
    <x v="8"/>
    <x v="0"/>
  </r>
  <r>
    <x v="12"/>
    <s v="2024035078"/>
    <x v="0"/>
    <x v="884"/>
    <s v="E3167MNG"/>
    <d v="2024-12-19T00:00:00"/>
    <x v="1"/>
    <s v="2906"/>
    <x v="21"/>
    <s v="PA"/>
    <x v="2"/>
    <x v="0"/>
    <d v="2024-12-19T00:00:00"/>
    <d v="1899-12-30T12:49:59"/>
    <d v="2024-12-19T00:00:00"/>
    <d v="1899-12-30T12:50:33"/>
    <d v="2024-12-19T00:00:00"/>
    <d v="1899-12-30T14:16:51"/>
    <x v="0"/>
    <x v="0"/>
    <s v="1322314955"/>
    <s v="FBO"/>
    <d v="1899-12-30T01:26:52"/>
    <x v="3645"/>
    <d v="1899-12-30T00:00:34"/>
    <s v="Ensacado"/>
    <s v="E002"/>
    <x v="2"/>
    <d v="1899-12-30T01:26:52"/>
    <d v="1899-12-30T01:26:18"/>
    <x v="6"/>
    <x v="14"/>
    <x v="5"/>
    <x v="2"/>
    <n v="0"/>
    <n v="0"/>
    <x v="0"/>
    <x v="2"/>
    <x v="0"/>
    <n v="0"/>
    <x v="8"/>
    <x v="0"/>
    <d v="1899-12-30T00:00:34"/>
    <d v="1899-12-30T00:00:34"/>
    <x v="0"/>
    <m/>
    <m/>
    <d v="1899-12-30T00:00:00"/>
    <d v="1899-12-30T01:26:52"/>
    <n v="5"/>
    <d v="1899-12-30T00:00:34"/>
    <n v="86.866666666660848"/>
    <x v="8"/>
    <x v="0"/>
  </r>
  <r>
    <x v="12"/>
    <s v="2024035082"/>
    <x v="0"/>
    <x v="677"/>
    <s v="E5872HZF"/>
    <d v="2024-12-19T00:00:00"/>
    <x v="1"/>
    <s v="3044"/>
    <x v="26"/>
    <s v="PA"/>
    <x v="21"/>
    <x v="0"/>
    <d v="2024-12-19T00:00:00"/>
    <d v="1899-12-30T13:24:23"/>
    <d v="2024-12-19T00:00:00"/>
    <d v="1899-12-30T13:25:00"/>
    <d v="2024-12-19T00:00:00"/>
    <d v="1899-12-30T14:51:41"/>
    <x v="0"/>
    <x v="0"/>
    <s v="1322314956"/>
    <s v="FBO"/>
    <d v="1899-12-30T01:27:18"/>
    <x v="3646"/>
    <d v="1899-12-30T00:00:37"/>
    <s v="Granel"/>
    <s v="E001"/>
    <x v="2"/>
    <d v="1899-12-30T01:27:18"/>
    <d v="1899-12-30T01:26:41"/>
    <x v="9"/>
    <x v="14"/>
    <x v="5"/>
    <x v="1"/>
    <n v="0"/>
    <n v="0"/>
    <x v="0"/>
    <x v="1"/>
    <x v="0"/>
    <n v="0"/>
    <x v="8"/>
    <x v="0"/>
    <d v="1899-12-30T00:00:37"/>
    <d v="1899-12-30T00:00:37"/>
    <x v="0"/>
    <m/>
    <m/>
    <d v="1899-12-30T00:00:00"/>
    <d v="1899-12-30T01:27:18"/>
    <n v="5"/>
    <d v="1899-12-30T00:00:37"/>
    <n v="87.299999999999898"/>
    <x v="8"/>
    <x v="0"/>
  </r>
  <r>
    <x v="12"/>
    <s v="2024035092"/>
    <x v="0"/>
    <x v="795"/>
    <s v="E6997LHG"/>
    <d v="2024-12-19T00:00:00"/>
    <x v="1"/>
    <s v="55"/>
    <x v="19"/>
    <s v="PA"/>
    <x v="14"/>
    <x v="0"/>
    <d v="2024-12-19T00:00:00"/>
    <d v="1899-12-30T14:24:19"/>
    <d v="2024-12-19T00:00:00"/>
    <d v="1899-12-30T14:24:54"/>
    <d v="2024-12-19T00:00:00"/>
    <d v="1899-12-30T14:56:20"/>
    <x v="0"/>
    <x v="0"/>
    <s v="1322314957"/>
    <s v="FBO"/>
    <d v="1899-12-30T00:32:01"/>
    <x v="943"/>
    <d v="1899-12-30T00:00:35"/>
    <s v="Granel"/>
    <s v="E001"/>
    <x v="2"/>
    <d v="1899-12-30T00:32:01"/>
    <d v="1899-12-30T00:31:26"/>
    <x v="7"/>
    <x v="14"/>
    <x v="5"/>
    <x v="1"/>
    <n v="0"/>
    <n v="0"/>
    <x v="0"/>
    <x v="1"/>
    <x v="0"/>
    <n v="0"/>
    <x v="8"/>
    <x v="1"/>
    <d v="1899-12-30T00:00:35"/>
    <d v="1899-12-30T00:00:35"/>
    <x v="0"/>
    <m/>
    <m/>
    <d v="1899-12-30T00:00:00"/>
    <d v="1899-12-30T00:32:01"/>
    <n v="5"/>
    <d v="1899-12-30T00:00:35"/>
    <n v="32.016666666657549"/>
    <x v="8"/>
    <x v="1"/>
  </r>
  <r>
    <x v="12"/>
    <s v="2024035083"/>
    <x v="0"/>
    <x v="792"/>
    <s v="E9055JGZ"/>
    <d v="2024-12-19T00:00:00"/>
    <x v="1"/>
    <s v="2906"/>
    <x v="21"/>
    <s v="PA"/>
    <x v="2"/>
    <x v="0"/>
    <d v="2024-12-19T00:00:00"/>
    <d v="1899-12-30T13:32:06"/>
    <d v="2024-12-19T00:00:00"/>
    <d v="1899-12-30T13:32:40"/>
    <d v="2024-12-19T00:00:00"/>
    <d v="1899-12-30T14:58:34"/>
    <x v="0"/>
    <x v="0"/>
    <s v="1322314958"/>
    <s v="FBO"/>
    <d v="1899-12-30T01:26:28"/>
    <x v="3647"/>
    <d v="1899-12-30T00:00:34"/>
    <s v="Ensacado"/>
    <s v="E002"/>
    <x v="2"/>
    <d v="1899-12-30T01:26:28"/>
    <d v="1899-12-30T01:25:54"/>
    <x v="9"/>
    <x v="14"/>
    <x v="5"/>
    <x v="2"/>
    <n v="0"/>
    <n v="0"/>
    <x v="0"/>
    <x v="2"/>
    <x v="0"/>
    <n v="0"/>
    <x v="8"/>
    <x v="0"/>
    <d v="1899-12-30T00:00:34"/>
    <d v="1899-12-30T00:00:34"/>
    <x v="0"/>
    <m/>
    <m/>
    <d v="1899-12-30T00:00:00"/>
    <d v="1899-12-30T01:26:28"/>
    <n v="5"/>
    <d v="1899-12-30T00:00:34"/>
    <n v="86.466666666671969"/>
    <x v="8"/>
    <x v="0"/>
  </r>
  <r>
    <x v="12"/>
    <s v="2024035094"/>
    <x v="0"/>
    <x v="797"/>
    <s v="E6211LYC"/>
    <d v="2024-12-19T00:00:00"/>
    <x v="1"/>
    <s v="55"/>
    <x v="19"/>
    <s v="PA"/>
    <x v="14"/>
    <x v="0"/>
    <d v="2024-12-19T00:00:00"/>
    <d v="1899-12-30T14:39:35"/>
    <d v="2024-12-19T00:00:00"/>
    <d v="1899-12-30T14:40:09"/>
    <d v="2024-12-19T00:00:00"/>
    <d v="1899-12-30T15:00:59"/>
    <x v="0"/>
    <x v="0"/>
    <s v="1322314959"/>
    <s v="EXW"/>
    <d v="1899-12-30T00:21:24"/>
    <x v="1531"/>
    <d v="1899-12-30T00:00:34"/>
    <s v="Granel"/>
    <s v="E001"/>
    <x v="1"/>
    <d v="1899-12-30T00:21:24"/>
    <d v="1899-12-30T00:20:50"/>
    <x v="7"/>
    <x v="14"/>
    <x v="5"/>
    <x v="1"/>
    <n v="0"/>
    <n v="0"/>
    <x v="0"/>
    <x v="1"/>
    <x v="0"/>
    <n v="0"/>
    <x v="8"/>
    <x v="1"/>
    <d v="1899-12-30T00:00:34"/>
    <d v="1899-12-30T00:00:34"/>
    <x v="0"/>
    <m/>
    <m/>
    <d v="1899-12-30T00:00:00"/>
    <d v="1899-12-30T00:21:24"/>
    <n v="5"/>
    <d v="1899-12-30T00:00:34"/>
    <n v="21.399999999998389"/>
    <x v="6"/>
    <x v="1"/>
  </r>
  <r>
    <x v="12"/>
    <s v="2024035086"/>
    <x v="0"/>
    <x v="1373"/>
    <s v="E7456MNX"/>
    <d v="2024-12-19T00:00:00"/>
    <x v="1"/>
    <s v="2906"/>
    <x v="21"/>
    <s v="PA"/>
    <x v="2"/>
    <x v="0"/>
    <d v="2024-12-19T00:00:00"/>
    <d v="1899-12-30T13:35:03"/>
    <d v="2024-12-19T00:00:00"/>
    <d v="1899-12-30T13:35:38"/>
    <d v="2024-12-19T00:00:00"/>
    <d v="1899-12-30T15:05:35"/>
    <x v="0"/>
    <x v="0"/>
    <s v="1322314960"/>
    <s v="FBO"/>
    <d v="1899-12-30T01:30:32"/>
    <x v="3648"/>
    <d v="1899-12-30T00:00:35"/>
    <s v="Ensacado"/>
    <s v="E002"/>
    <x v="2"/>
    <d v="1899-12-30T01:30:32"/>
    <d v="1899-12-30T01:29:57"/>
    <x v="9"/>
    <x v="14"/>
    <x v="5"/>
    <x v="2"/>
    <n v="0"/>
    <n v="0"/>
    <x v="0"/>
    <x v="2"/>
    <x v="0"/>
    <n v="0"/>
    <x v="8"/>
    <x v="2"/>
    <d v="1899-12-30T00:00:35"/>
    <d v="1899-12-30T00:00:35"/>
    <x v="0"/>
    <m/>
    <m/>
    <d v="1899-12-30T00:00:00"/>
    <d v="1899-12-30T01:30:32"/>
    <n v="5"/>
    <d v="1899-12-30T00:00:35"/>
    <n v="90.533333333332834"/>
    <x v="6"/>
    <x v="0"/>
  </r>
  <r>
    <x v="12"/>
    <s v="2024035087"/>
    <x v="0"/>
    <x v="1384"/>
    <s v="EAQ00FC"/>
    <d v="2024-12-19T00:00:00"/>
    <x v="1"/>
    <s v="2906"/>
    <x v="21"/>
    <s v="PA"/>
    <x v="2"/>
    <x v="0"/>
    <d v="2024-12-19T00:00:00"/>
    <d v="1899-12-30T13:47:42"/>
    <d v="2024-12-19T00:00:00"/>
    <d v="1899-12-30T13:50:54"/>
    <d v="2024-12-19T00:00:00"/>
    <d v="1899-12-30T15:19:03"/>
    <x v="0"/>
    <x v="0"/>
    <s v="1322314961"/>
    <s v="EXW"/>
    <d v="1899-12-30T01:31:21"/>
    <x v="3649"/>
    <d v="1899-12-30T00:03:12"/>
    <s v="Ensacado"/>
    <s v="E002"/>
    <x v="1"/>
    <d v="1899-12-30T01:31:21"/>
    <d v="1899-12-30T01:28:09"/>
    <x v="9"/>
    <x v="14"/>
    <x v="5"/>
    <x v="2"/>
    <n v="0"/>
    <n v="0"/>
    <x v="0"/>
    <x v="2"/>
    <x v="0"/>
    <n v="0"/>
    <x v="8"/>
    <x v="2"/>
    <d v="1899-12-30T00:03:12"/>
    <d v="1899-12-30T00:03:12"/>
    <x v="0"/>
    <m/>
    <m/>
    <d v="1899-12-30T00:00:00"/>
    <d v="1899-12-30T01:31:21"/>
    <n v="5"/>
    <d v="1899-12-30T00:03:12"/>
    <n v="91.349999999999895"/>
    <x v="6"/>
    <x v="0"/>
  </r>
  <r>
    <x v="12"/>
    <s v="2024035089"/>
    <x v="0"/>
    <x v="1369"/>
    <s v="E78SF45"/>
    <d v="2024-12-19T00:00:00"/>
    <x v="1"/>
    <s v="2906"/>
    <x v="21"/>
    <s v="PA"/>
    <x v="2"/>
    <x v="0"/>
    <d v="2024-12-19T00:00:00"/>
    <d v="1899-12-30T14:03:24"/>
    <d v="2024-12-19T00:00:00"/>
    <d v="1899-12-30T14:07:59"/>
    <d v="2024-12-19T00:00:00"/>
    <d v="1899-12-30T15:32:59"/>
    <x v="0"/>
    <x v="0"/>
    <s v="1322314962"/>
    <s v="EXW"/>
    <d v="1899-12-30T01:29:35"/>
    <x v="3650"/>
    <d v="1899-12-30T00:04:35"/>
    <s v="Ensacado"/>
    <s v="E002"/>
    <x v="1"/>
    <d v="1899-12-30T01:29:35"/>
    <d v="1899-12-30T01:25:00"/>
    <x v="7"/>
    <x v="14"/>
    <x v="5"/>
    <x v="2"/>
    <n v="0"/>
    <n v="0"/>
    <x v="0"/>
    <x v="2"/>
    <x v="0"/>
    <n v="0"/>
    <x v="8"/>
    <x v="0"/>
    <d v="1899-12-30T00:04:35"/>
    <d v="1899-12-30T00:04:35"/>
    <x v="0"/>
    <m/>
    <m/>
    <d v="1899-12-30T00:00:00"/>
    <d v="1899-12-30T01:29:35"/>
    <n v="5"/>
    <d v="1899-12-30T00:04:35"/>
    <n v="89.583333333336043"/>
    <x v="6"/>
    <x v="0"/>
  </r>
  <r>
    <x v="12"/>
    <s v="2024035096"/>
    <x v="0"/>
    <x v="1341"/>
    <s v="EAR56GO"/>
    <d v="2024-12-19T00:00:00"/>
    <x v="1"/>
    <s v="55"/>
    <x v="19"/>
    <s v="PA"/>
    <x v="14"/>
    <x v="0"/>
    <d v="2024-12-19T00:00:00"/>
    <d v="1899-12-30T15:05:54"/>
    <d v="2024-12-19T00:00:00"/>
    <d v="1899-12-30T15:06:32"/>
    <d v="2024-12-19T00:00:00"/>
    <d v="1899-12-30T15:57:57"/>
    <x v="0"/>
    <x v="0"/>
    <s v="1322314963"/>
    <s v="EXW"/>
    <d v="1899-12-30T00:52:03"/>
    <x v="1286"/>
    <d v="1899-12-30T00:00:38"/>
    <s v="Granel"/>
    <s v="E001"/>
    <x v="1"/>
    <d v="1899-12-30T00:52:03"/>
    <d v="1899-12-30T00:51:25"/>
    <x v="14"/>
    <x v="14"/>
    <x v="5"/>
    <x v="1"/>
    <n v="0"/>
    <n v="0"/>
    <x v="0"/>
    <x v="1"/>
    <x v="0"/>
    <n v="0"/>
    <x v="8"/>
    <x v="0"/>
    <d v="1899-12-30T00:00:38"/>
    <d v="1899-12-30T00:00:38"/>
    <x v="0"/>
    <m/>
    <m/>
    <d v="1899-12-30T00:00:00"/>
    <d v="1899-12-30T00:52:03"/>
    <n v="5"/>
    <d v="1899-12-30T00:00:38"/>
    <n v="52.050000000009575"/>
    <x v="6"/>
    <x v="0"/>
  </r>
  <r>
    <x v="12"/>
    <s v="2024035095"/>
    <x v="0"/>
    <x v="1385"/>
    <s v="E88VA32"/>
    <d v="2024-12-19T00:00:00"/>
    <x v="1"/>
    <s v="2906"/>
    <x v="21"/>
    <s v="PA"/>
    <x v="2"/>
    <x v="0"/>
    <d v="2024-12-19T00:00:00"/>
    <d v="1899-12-30T14:51:24"/>
    <d v="2024-12-19T00:00:00"/>
    <d v="1899-12-30T14:51:59"/>
    <d v="2024-12-19T00:00:00"/>
    <d v="1899-12-30T16:01:40"/>
    <x v="0"/>
    <x v="0"/>
    <s v="1322314964"/>
    <s v="EXW"/>
    <d v="1899-12-30T01:10:16"/>
    <x v="3651"/>
    <d v="1899-12-30T00:00:35"/>
    <s v="Ensacado"/>
    <s v="E002"/>
    <x v="1"/>
    <d v="1899-12-30T01:10:16"/>
    <d v="1899-12-30T01:09:41"/>
    <x v="7"/>
    <x v="14"/>
    <x v="5"/>
    <x v="2"/>
    <n v="0"/>
    <n v="0"/>
    <x v="0"/>
    <x v="2"/>
    <x v="0"/>
    <n v="0"/>
    <x v="8"/>
    <x v="0"/>
    <d v="1899-12-30T00:00:35"/>
    <d v="1899-12-30T00:00:35"/>
    <x v="0"/>
    <m/>
    <m/>
    <d v="1899-12-30T00:00:00"/>
    <d v="1899-12-30T01:10:16"/>
    <n v="5"/>
    <d v="1899-12-30T00:00:35"/>
    <n v="70.266666666657613"/>
    <x v="9"/>
    <x v="0"/>
  </r>
  <r>
    <x v="12"/>
    <s v="2024035098"/>
    <x v="0"/>
    <x v="676"/>
    <s v="E3174JJN"/>
    <d v="2024-12-19T00:00:00"/>
    <x v="1"/>
    <s v="3043"/>
    <x v="55"/>
    <s v="PA"/>
    <x v="20"/>
    <x v="0"/>
    <d v="2024-12-19T00:00:00"/>
    <d v="1899-12-30T15:26:29"/>
    <d v="2024-12-19T00:00:00"/>
    <d v="1899-12-30T15:27:02"/>
    <d v="2024-12-19T00:00:00"/>
    <d v="1899-12-30T16:05:31"/>
    <x v="0"/>
    <x v="0"/>
    <s v="1322314965"/>
    <s v="FBO"/>
    <d v="1899-12-30T00:39:02"/>
    <x v="1383"/>
    <d v="1899-12-30T00:00:33"/>
    <s v="Granel"/>
    <s v="E001"/>
    <x v="2"/>
    <d v="1899-12-30T00:39:02"/>
    <d v="1899-12-30T00:38:29"/>
    <x v="14"/>
    <x v="14"/>
    <x v="5"/>
    <x v="1"/>
    <n v="0"/>
    <n v="0"/>
    <x v="0"/>
    <x v="1"/>
    <x v="0"/>
    <n v="0"/>
    <x v="8"/>
    <x v="1"/>
    <d v="1899-12-30T00:00:33"/>
    <d v="1899-12-30T00:00:33"/>
    <x v="0"/>
    <m/>
    <m/>
    <d v="1899-12-30T00:00:00"/>
    <d v="1899-12-30T00:39:02"/>
    <n v="5"/>
    <d v="1899-12-30T00:00:33"/>
    <n v="39.033333333345723"/>
    <x v="9"/>
    <x v="1"/>
  </r>
  <r>
    <x v="12"/>
    <s v="2024035102"/>
    <x v="0"/>
    <x v="807"/>
    <s v="E1437MRF"/>
    <d v="2024-12-19T00:00:00"/>
    <x v="1"/>
    <s v="2906"/>
    <x v="21"/>
    <s v="PA"/>
    <x v="2"/>
    <x v="0"/>
    <d v="2024-12-19T00:00:00"/>
    <d v="1899-12-30T15:47:22"/>
    <d v="2024-12-19T00:00:00"/>
    <d v="1899-12-30T15:47:56"/>
    <d v="2024-12-19T00:00:00"/>
    <d v="1899-12-30T16:34:30"/>
    <x v="0"/>
    <x v="0"/>
    <s v="1322314966"/>
    <s v="FBO"/>
    <d v="1899-12-30T00:47:08"/>
    <x v="2768"/>
    <d v="1899-12-30T00:00:34"/>
    <s v="Ensacado"/>
    <s v="E002"/>
    <x v="2"/>
    <d v="1899-12-30T00:47:08"/>
    <d v="1899-12-30T00:46:34"/>
    <x v="14"/>
    <x v="14"/>
    <x v="5"/>
    <x v="2"/>
    <n v="0"/>
    <n v="0"/>
    <x v="0"/>
    <x v="2"/>
    <x v="0"/>
    <n v="0"/>
    <x v="8"/>
    <x v="0"/>
    <d v="1899-12-30T00:00:34"/>
    <d v="1899-12-30T00:00:34"/>
    <x v="0"/>
    <m/>
    <m/>
    <d v="1899-12-30T00:00:00"/>
    <d v="1899-12-30T00:47:08"/>
    <n v="5"/>
    <d v="1899-12-30T00:00:34"/>
    <n v="47.133333333331322"/>
    <x v="9"/>
    <x v="0"/>
  </r>
  <r>
    <x v="12"/>
    <s v="2024035101"/>
    <x v="0"/>
    <x v="1386"/>
    <s v="EBF75DI"/>
    <d v="2024-12-19T00:00:00"/>
    <x v="1"/>
    <s v="2906"/>
    <x v="21"/>
    <s v="PA"/>
    <x v="2"/>
    <x v="0"/>
    <d v="2024-12-19T00:00:00"/>
    <d v="1899-12-30T15:44:38"/>
    <d v="2024-12-19T00:00:00"/>
    <d v="1899-12-30T15:45:12"/>
    <d v="2024-12-19T00:00:00"/>
    <d v="1899-12-30T16:40:50"/>
    <x v="0"/>
    <x v="0"/>
    <s v="1322314967"/>
    <s v="EXW"/>
    <d v="1899-12-30T00:56:12"/>
    <x v="3652"/>
    <d v="1899-12-30T00:00:34"/>
    <s v="Ensacado"/>
    <s v="E002"/>
    <x v="1"/>
    <d v="1899-12-30T00:56:12"/>
    <d v="1899-12-30T00:55:38"/>
    <x v="14"/>
    <x v="14"/>
    <x v="5"/>
    <x v="2"/>
    <n v="0"/>
    <n v="0"/>
    <x v="0"/>
    <x v="2"/>
    <x v="0"/>
    <n v="0"/>
    <x v="8"/>
    <x v="0"/>
    <d v="1899-12-30T00:00:34"/>
    <d v="1899-12-30T00:00:34"/>
    <x v="0"/>
    <m/>
    <m/>
    <d v="1899-12-30T00:00:00"/>
    <d v="1899-12-30T00:56:12"/>
    <n v="5"/>
    <d v="1899-12-30T00:00:34"/>
    <n v="56.200000000003186"/>
    <x v="9"/>
    <x v="0"/>
  </r>
  <r>
    <x v="12"/>
    <s v="2024035109"/>
    <x v="0"/>
    <x v="606"/>
    <s v="E2847GDG"/>
    <d v="2024-12-19T00:00:00"/>
    <x v="1"/>
    <s v="3043"/>
    <x v="55"/>
    <s v="PA"/>
    <x v="20"/>
    <x v="0"/>
    <d v="2024-12-19T00:00:00"/>
    <d v="1899-12-30T16:24:34"/>
    <d v="2024-12-19T00:00:00"/>
    <d v="1899-12-30T16:25:08"/>
    <d v="2024-12-19T00:00:00"/>
    <d v="1899-12-30T17:01:00"/>
    <x v="0"/>
    <x v="0"/>
    <s v="1322314968"/>
    <s v="FBO"/>
    <d v="1899-12-30T00:36:26"/>
    <x v="915"/>
    <d v="1899-12-30T00:00:34"/>
    <s v="Granel"/>
    <s v="E001"/>
    <x v="2"/>
    <d v="1899-12-30T00:36:26"/>
    <d v="1899-12-30T00:35:52"/>
    <x v="10"/>
    <x v="14"/>
    <x v="5"/>
    <x v="1"/>
    <n v="0"/>
    <n v="0"/>
    <x v="0"/>
    <x v="1"/>
    <x v="0"/>
    <n v="0"/>
    <x v="8"/>
    <x v="1"/>
    <d v="1899-12-30T00:00:34"/>
    <d v="1899-12-30T00:00:34"/>
    <x v="0"/>
    <m/>
    <m/>
    <d v="1899-12-30T00:00:00"/>
    <d v="1899-12-30T00:36:26"/>
    <n v="5"/>
    <d v="1899-12-30T00:00:34"/>
    <n v="36.433333333339242"/>
    <x v="10"/>
    <x v="1"/>
  </r>
  <r>
    <x v="12"/>
    <s v="2024035103"/>
    <x v="0"/>
    <x v="1387"/>
    <s v="EAQ00FP"/>
    <d v="2024-12-19T00:00:00"/>
    <x v="1"/>
    <s v="2906"/>
    <x v="21"/>
    <s v="PA"/>
    <x v="2"/>
    <x v="0"/>
    <d v="2024-12-19T00:00:00"/>
    <d v="1899-12-30T15:49:12"/>
    <d v="2024-12-19T00:00:00"/>
    <d v="1899-12-30T15:49:45"/>
    <d v="2024-12-19T00:00:00"/>
    <d v="1899-12-30T17:05:54"/>
    <x v="0"/>
    <x v="0"/>
    <s v="1322314969"/>
    <s v="EXW"/>
    <d v="1899-12-30T01:16:42"/>
    <x v="3653"/>
    <d v="1899-12-30T00:00:33"/>
    <s v="Ensacado"/>
    <s v="E002"/>
    <x v="1"/>
    <d v="1899-12-30T01:16:42"/>
    <d v="1899-12-30T01:16:09"/>
    <x v="14"/>
    <x v="14"/>
    <x v="5"/>
    <x v="2"/>
    <n v="0"/>
    <n v="0"/>
    <x v="0"/>
    <x v="2"/>
    <x v="0"/>
    <n v="0"/>
    <x v="8"/>
    <x v="0"/>
    <d v="1899-12-30T00:00:33"/>
    <d v="1899-12-30T00:00:33"/>
    <x v="0"/>
    <m/>
    <m/>
    <d v="1899-12-30T00:00:00"/>
    <d v="1899-12-30T01:16:42"/>
    <n v="5"/>
    <d v="1899-12-30T00:00:33"/>
    <n v="76.700000000001594"/>
    <x v="10"/>
    <x v="0"/>
  </r>
  <r>
    <x v="12"/>
    <s v="2024035115"/>
    <x v="0"/>
    <x v="811"/>
    <s v="E2376GDG"/>
    <d v="2024-12-19T00:00:00"/>
    <x v="1"/>
    <s v="55"/>
    <x v="19"/>
    <s v="PA"/>
    <x v="14"/>
    <x v="0"/>
    <d v="2024-12-19T00:00:00"/>
    <d v="1899-12-30T16:42:55"/>
    <d v="2024-12-19T00:00:00"/>
    <d v="1899-12-30T16:43:29"/>
    <d v="2024-12-19T00:00:00"/>
    <d v="1899-12-30T17:09:47"/>
    <x v="0"/>
    <x v="0"/>
    <s v="1322314970"/>
    <s v="FBO"/>
    <d v="1899-12-30T00:26:52"/>
    <x v="1694"/>
    <d v="1899-12-30T00:00:34"/>
    <s v="Granel"/>
    <s v="E001"/>
    <x v="2"/>
    <d v="1899-12-30T00:26:52"/>
    <d v="1899-12-30T00:26:18"/>
    <x v="10"/>
    <x v="14"/>
    <x v="5"/>
    <x v="1"/>
    <n v="0"/>
    <n v="0"/>
    <x v="0"/>
    <x v="1"/>
    <x v="0"/>
    <n v="0"/>
    <x v="8"/>
    <x v="1"/>
    <d v="1899-12-30T00:00:34"/>
    <d v="1899-12-30T00:00:34"/>
    <x v="0"/>
    <m/>
    <m/>
    <d v="1899-12-30T00:00:00"/>
    <d v="1899-12-30T00:26:52"/>
    <n v="5"/>
    <d v="1899-12-30T00:00:34"/>
    <n v="26.866666666655945"/>
    <x v="10"/>
    <x v="1"/>
  </r>
  <r>
    <x v="12"/>
    <s v="2024035117"/>
    <x v="0"/>
    <x v="691"/>
    <s v="E8017MSC"/>
    <d v="2024-12-19T00:00:00"/>
    <x v="1"/>
    <s v="3043"/>
    <x v="55"/>
    <s v="PA"/>
    <x v="20"/>
    <x v="0"/>
    <d v="2024-12-19T00:00:00"/>
    <d v="1899-12-30T16:48:10"/>
    <d v="2024-12-19T00:00:00"/>
    <d v="1899-12-30T16:48:44"/>
    <d v="2024-12-19T00:00:00"/>
    <d v="1899-12-30T17:22:21"/>
    <x v="0"/>
    <x v="0"/>
    <s v="1322314972"/>
    <s v="FBO"/>
    <d v="1899-12-30T00:34:11"/>
    <x v="2576"/>
    <d v="1899-12-30T00:00:34"/>
    <s v="Granel"/>
    <s v="E001"/>
    <x v="2"/>
    <d v="1899-12-30T00:34:11"/>
    <d v="1899-12-30T00:33:37"/>
    <x v="10"/>
    <x v="14"/>
    <x v="5"/>
    <x v="1"/>
    <n v="0"/>
    <n v="0"/>
    <x v="0"/>
    <x v="1"/>
    <x v="0"/>
    <n v="0"/>
    <x v="8"/>
    <x v="1"/>
    <d v="1899-12-30T00:00:34"/>
    <d v="1899-12-30T00:00:34"/>
    <x v="0"/>
    <m/>
    <m/>
    <d v="1899-12-30T00:00:00"/>
    <d v="1899-12-30T00:34:11"/>
    <n v="5"/>
    <d v="1899-12-30T00:00:34"/>
    <n v="34.183333333339206"/>
    <x v="10"/>
    <x v="1"/>
  </r>
  <r>
    <x v="12"/>
    <s v="2024035114"/>
    <x v="0"/>
    <x v="608"/>
    <s v="E2737GDG"/>
    <d v="2024-12-19T00:00:00"/>
    <x v="1"/>
    <s v="3044"/>
    <x v="26"/>
    <s v="PA"/>
    <x v="21"/>
    <x v="0"/>
    <d v="2024-12-19T00:00:00"/>
    <d v="1899-12-30T16:41:09"/>
    <d v="2024-12-19T00:00:00"/>
    <d v="1899-12-30T16:41:44"/>
    <d v="2024-12-19T00:00:00"/>
    <d v="1899-12-30T17:51:31"/>
    <x v="0"/>
    <x v="0"/>
    <s v="1322314973"/>
    <s v="FBO"/>
    <d v="1899-12-30T01:10:22"/>
    <x v="3606"/>
    <d v="1899-12-30T00:00:35"/>
    <s v="Granel"/>
    <s v="E001"/>
    <x v="2"/>
    <d v="1899-12-30T01:10:22"/>
    <d v="1899-12-30T01:09:47"/>
    <x v="10"/>
    <x v="14"/>
    <x v="5"/>
    <x v="1"/>
    <n v="0"/>
    <n v="0"/>
    <x v="0"/>
    <x v="1"/>
    <x v="0"/>
    <n v="0"/>
    <x v="8"/>
    <x v="0"/>
    <d v="1899-12-30T00:00:35"/>
    <d v="1899-12-30T00:00:35"/>
    <x v="0"/>
    <m/>
    <m/>
    <d v="1899-12-30T00:00:00"/>
    <d v="1899-12-30T01:10:22"/>
    <n v="5"/>
    <d v="1899-12-30T00:00:35"/>
    <n v="70.366666666665623"/>
    <x v="10"/>
    <x v="0"/>
  </r>
  <r>
    <x v="12"/>
    <s v="2024035107"/>
    <x v="0"/>
    <x v="791"/>
    <s v="E2070JJZ"/>
    <d v="2024-12-19T00:00:00"/>
    <x v="1"/>
    <s v="3044"/>
    <x v="26"/>
    <s v="PA"/>
    <x v="21"/>
    <x v="0"/>
    <d v="2024-12-19T00:00:00"/>
    <d v="1899-12-30T16:22:16"/>
    <d v="2024-12-19T00:00:00"/>
    <d v="1899-12-30T16:22:50"/>
    <d v="2024-12-19T00:00:00"/>
    <d v="1899-12-30T18:08:17"/>
    <x v="0"/>
    <x v="0"/>
    <s v="1322314974"/>
    <s v="FBO"/>
    <d v="1899-12-30T01:46:01"/>
    <x v="3654"/>
    <d v="1899-12-30T00:00:34"/>
    <s v="Granel"/>
    <s v="E001"/>
    <x v="2"/>
    <d v="1899-12-30T01:46:01"/>
    <d v="1899-12-30T01:45:27"/>
    <x v="10"/>
    <x v="14"/>
    <x v="5"/>
    <x v="1"/>
    <n v="0"/>
    <n v="0"/>
    <x v="0"/>
    <x v="1"/>
    <x v="0"/>
    <n v="0"/>
    <x v="8"/>
    <x v="2"/>
    <d v="1899-12-30T00:00:34"/>
    <d v="1899-12-30T00:00:34"/>
    <x v="0"/>
    <m/>
    <m/>
    <d v="1899-12-30T00:00:00"/>
    <d v="1899-12-30T01:46:01"/>
    <n v="5"/>
    <d v="1899-12-30T00:00:34"/>
    <n v="106.01666666665921"/>
    <x v="11"/>
    <x v="0"/>
  </r>
  <r>
    <x v="12"/>
    <s v="2024035125"/>
    <x v="0"/>
    <x v="793"/>
    <s v="E5316JZJ"/>
    <d v="2024-12-19T00:00:00"/>
    <x v="1"/>
    <s v="2906"/>
    <x v="21"/>
    <s v="PA"/>
    <x v="2"/>
    <x v="0"/>
    <d v="2024-12-19T00:00:00"/>
    <d v="1899-12-30T17:49:57"/>
    <d v="2024-12-19T00:00:00"/>
    <d v="1899-12-30T17:50:31"/>
    <d v="2024-12-19T00:00:00"/>
    <d v="1899-12-30T18:21:39"/>
    <x v="0"/>
    <x v="0"/>
    <s v="1322314975"/>
    <s v="FBO"/>
    <d v="1899-12-30T00:31:42"/>
    <x v="782"/>
    <d v="1899-12-30T00:00:34"/>
    <s v="Ensacado"/>
    <s v="E002"/>
    <x v="2"/>
    <d v="1899-12-30T00:31:42"/>
    <d v="1899-12-30T00:31:08"/>
    <x v="8"/>
    <x v="14"/>
    <x v="5"/>
    <x v="2"/>
    <n v="0"/>
    <n v="0"/>
    <x v="0"/>
    <x v="2"/>
    <x v="0"/>
    <n v="0"/>
    <x v="8"/>
    <x v="1"/>
    <d v="1899-12-30T00:00:34"/>
    <d v="1899-12-30T00:00:34"/>
    <x v="0"/>
    <m/>
    <m/>
    <d v="1899-12-30T00:00:00"/>
    <d v="1899-12-30T00:31:42"/>
    <n v="5"/>
    <d v="1899-12-30T00:00:34"/>
    <n v="31.700000000001598"/>
    <x v="11"/>
    <x v="1"/>
  </r>
  <r>
    <x v="12"/>
    <s v="2024035108"/>
    <x v="0"/>
    <x v="810"/>
    <s v="E3120HXB"/>
    <d v="2024-12-19T00:00:00"/>
    <x v="1"/>
    <s v="3044"/>
    <x v="26"/>
    <s v="PA"/>
    <x v="21"/>
    <x v="0"/>
    <d v="2024-12-19T00:00:00"/>
    <d v="1899-12-30T16:23:20"/>
    <d v="2024-12-19T00:00:00"/>
    <d v="1899-12-30T16:23:55"/>
    <d v="2024-12-19T00:00:00"/>
    <d v="1899-12-30T18:38:19"/>
    <x v="0"/>
    <x v="0"/>
    <s v="1322314976"/>
    <s v="FBO"/>
    <d v="1899-12-30T02:14:59"/>
    <x v="3655"/>
    <d v="1899-12-30T00:00:35"/>
    <s v="Granel"/>
    <s v="E001"/>
    <x v="2"/>
    <d v="1899-12-30T02:14:59"/>
    <d v="1899-12-30T02:14:24"/>
    <x v="10"/>
    <x v="14"/>
    <x v="5"/>
    <x v="1"/>
    <n v="0"/>
    <n v="0"/>
    <x v="0"/>
    <x v="1"/>
    <x v="0"/>
    <n v="0"/>
    <x v="8"/>
    <x v="2"/>
    <d v="1899-12-30T00:00:35"/>
    <d v="1899-12-30T00:00:35"/>
    <x v="0"/>
    <m/>
    <m/>
    <d v="1899-12-30T00:00:00"/>
    <d v="1899-12-30T02:14:59"/>
    <n v="5"/>
    <d v="1899-12-30T00:00:35"/>
    <n v="134.98333333333915"/>
    <x v="11"/>
    <x v="0"/>
  </r>
  <r>
    <x v="12"/>
    <s v="2024035124"/>
    <x v="0"/>
    <x v="798"/>
    <s v="E3170MNG"/>
    <d v="2024-12-19T00:00:00"/>
    <x v="1"/>
    <s v="3124"/>
    <x v="58"/>
    <s v="PA"/>
    <x v="2"/>
    <x v="0"/>
    <d v="2024-12-19T00:00:00"/>
    <d v="1899-12-30T17:49:35"/>
    <d v="2024-12-19T00:00:00"/>
    <d v="1899-12-30T17:50:10"/>
    <d v="2024-12-19T00:00:00"/>
    <d v="1899-12-30T18:40:28"/>
    <x v="0"/>
    <x v="0"/>
    <s v="1322314977"/>
    <s v="FBO"/>
    <d v="1899-12-30T00:50:53"/>
    <x v="1932"/>
    <d v="1899-12-30T00:00:35"/>
    <s v="Ensacado"/>
    <s v="E002"/>
    <x v="2"/>
    <d v="1899-12-30T00:50:53"/>
    <d v="1899-12-30T00:50:18"/>
    <x v="8"/>
    <x v="14"/>
    <x v="5"/>
    <x v="2"/>
    <n v="0"/>
    <n v="0"/>
    <x v="0"/>
    <x v="2"/>
    <x v="0"/>
    <n v="0"/>
    <x v="8"/>
    <x v="0"/>
    <d v="1899-12-30T00:00:35"/>
    <d v="1899-12-30T00:00:35"/>
    <x v="0"/>
    <m/>
    <m/>
    <d v="1899-12-30T00:00:00"/>
    <d v="1899-12-30T00:50:53"/>
    <n v="5"/>
    <d v="1899-12-30T00:00:35"/>
    <n v="50.883333333336061"/>
    <x v="11"/>
    <x v="0"/>
  </r>
  <r>
    <x v="12"/>
    <s v="2024035130"/>
    <x v="0"/>
    <x v="686"/>
    <s v="E9106MPM"/>
    <d v="2024-12-19T00:00:00"/>
    <x v="1"/>
    <s v="55"/>
    <x v="19"/>
    <s v="PA"/>
    <x v="14"/>
    <x v="0"/>
    <d v="2024-12-19T00:00:00"/>
    <d v="1899-12-30T18:27:09"/>
    <d v="2024-12-19T00:00:00"/>
    <d v="1899-12-30T18:27:44"/>
    <d v="2024-12-19T00:00:00"/>
    <d v="1899-12-30T19:05:50"/>
    <x v="0"/>
    <x v="0"/>
    <s v="1322314979"/>
    <s v="FBO"/>
    <d v="1899-12-30T00:38:41"/>
    <x v="1077"/>
    <d v="1899-12-30T00:00:35"/>
    <s v="Granel"/>
    <s v="E001"/>
    <x v="2"/>
    <d v="1899-12-30T00:38:41"/>
    <d v="1899-12-30T00:38:06"/>
    <x v="11"/>
    <x v="14"/>
    <x v="5"/>
    <x v="1"/>
    <n v="0"/>
    <n v="0"/>
    <x v="0"/>
    <x v="1"/>
    <x v="0"/>
    <n v="0"/>
    <x v="8"/>
    <x v="1"/>
    <d v="1899-12-30T00:00:35"/>
    <d v="1899-12-30T00:00:35"/>
    <x v="0"/>
    <m/>
    <m/>
    <d v="1899-12-30T00:00:00"/>
    <d v="1899-12-30T00:38:41"/>
    <n v="5"/>
    <d v="1899-12-30T00:00:35"/>
    <n v="38.683333333324882"/>
    <x v="7"/>
    <x v="1"/>
  </r>
  <r>
    <x v="12"/>
    <s v="2024035135"/>
    <x v="0"/>
    <x v="684"/>
    <s v="E7567GYY"/>
    <d v="2024-12-19T00:00:00"/>
    <x v="1"/>
    <s v="3043"/>
    <x v="55"/>
    <s v="PA"/>
    <x v="20"/>
    <x v="0"/>
    <d v="2024-12-19T00:00:00"/>
    <d v="1899-12-30T18:43:32"/>
    <d v="2024-12-19T00:00:00"/>
    <d v="1899-12-30T18:44:07"/>
    <d v="2024-12-19T00:00:00"/>
    <d v="1899-12-30T19:14:40"/>
    <x v="0"/>
    <x v="0"/>
    <s v="1322314980"/>
    <s v="FBO"/>
    <d v="1899-12-30T00:31:08"/>
    <x v="812"/>
    <d v="1899-12-30T00:00:35"/>
    <s v="Granel"/>
    <s v="E001"/>
    <x v="2"/>
    <d v="1899-12-30T00:31:08"/>
    <d v="1899-12-30T00:30:33"/>
    <x v="11"/>
    <x v="14"/>
    <x v="5"/>
    <x v="1"/>
    <n v="0"/>
    <n v="0"/>
    <x v="0"/>
    <x v="1"/>
    <x v="0"/>
    <n v="0"/>
    <x v="8"/>
    <x v="1"/>
    <d v="1899-12-30T00:00:35"/>
    <d v="1899-12-30T00:00:35"/>
    <x v="0"/>
    <m/>
    <m/>
    <d v="1899-12-30T00:00:00"/>
    <d v="1899-12-30T00:31:08"/>
    <n v="5"/>
    <d v="1899-12-30T00:00:35"/>
    <n v="31.133333333332818"/>
    <x v="7"/>
    <x v="1"/>
  </r>
  <r>
    <x v="12"/>
    <s v="2024035132"/>
    <x v="0"/>
    <x v="812"/>
    <s v="E9582MNV"/>
    <d v="2024-12-19T00:00:00"/>
    <x v="1"/>
    <s v="55"/>
    <x v="19"/>
    <s v="PA"/>
    <x v="14"/>
    <x v="0"/>
    <d v="2024-12-19T00:00:00"/>
    <d v="1899-12-30T18:34:23"/>
    <d v="2024-12-19T00:00:00"/>
    <d v="1899-12-30T18:34:57"/>
    <d v="2024-12-19T00:00:00"/>
    <d v="1899-12-30T19:27:55"/>
    <x v="0"/>
    <x v="0"/>
    <s v="1322314981"/>
    <s v="FBO"/>
    <d v="1899-12-30T00:53:32"/>
    <x v="3656"/>
    <d v="1899-12-30T00:00:34"/>
    <s v="Granel"/>
    <s v="E001"/>
    <x v="2"/>
    <d v="1899-12-30T00:53:32"/>
    <d v="1899-12-30T00:52:58"/>
    <x v="11"/>
    <x v="14"/>
    <x v="5"/>
    <x v="1"/>
    <n v="0"/>
    <n v="0"/>
    <x v="0"/>
    <x v="1"/>
    <x v="0"/>
    <n v="0"/>
    <x v="8"/>
    <x v="0"/>
    <d v="1899-12-30T00:00:34"/>
    <d v="1899-12-30T00:00:34"/>
    <x v="0"/>
    <m/>
    <m/>
    <d v="1899-12-30T00:00:00"/>
    <d v="1899-12-30T00:53:32"/>
    <n v="5"/>
    <d v="1899-12-30T00:00:34"/>
    <n v="53.533333333339193"/>
    <x v="7"/>
    <x v="0"/>
  </r>
  <r>
    <x v="12"/>
    <s v="2024035136"/>
    <x v="0"/>
    <x v="1388"/>
    <s v="EAZ93XG"/>
    <d v="2024-12-19T00:00:00"/>
    <x v="1"/>
    <s v="3320"/>
    <x v="20"/>
    <s v="PA"/>
    <x v="2"/>
    <x v="0"/>
    <d v="2024-12-19T00:00:00"/>
    <d v="1899-12-30T18:43:47"/>
    <d v="2024-12-19T00:00:00"/>
    <d v="1899-12-30T18:44:22"/>
    <d v="2024-12-19T00:00:00"/>
    <d v="1899-12-30T19:32:39"/>
    <x v="0"/>
    <x v="0"/>
    <s v="1322314982"/>
    <s v="EXW"/>
    <d v="1899-12-30T00:48:52"/>
    <x v="3410"/>
    <d v="1899-12-30T00:00:35"/>
    <s v="Ensacado"/>
    <s v="E002"/>
    <x v="1"/>
    <d v="1899-12-30T00:48:52"/>
    <d v="1899-12-30T00:48:17"/>
    <x v="11"/>
    <x v="14"/>
    <x v="5"/>
    <x v="2"/>
    <n v="0"/>
    <n v="0"/>
    <x v="0"/>
    <x v="2"/>
    <x v="0"/>
    <n v="0"/>
    <x v="8"/>
    <x v="0"/>
    <d v="1899-12-30T00:00:35"/>
    <d v="1899-12-30T00:00:35"/>
    <x v="0"/>
    <m/>
    <m/>
    <d v="1899-12-30T00:00:00"/>
    <d v="1899-12-30T00:48:52"/>
    <n v="5"/>
    <d v="1899-12-30T00:00:35"/>
    <n v="48.866666666673453"/>
    <x v="7"/>
    <x v="0"/>
  </r>
  <r>
    <x v="12"/>
    <s v="2024035110"/>
    <x v="0"/>
    <x v="579"/>
    <s v="E2618GDG"/>
    <d v="2024-12-19T00:00:00"/>
    <x v="1"/>
    <s v="3218"/>
    <x v="56"/>
    <s v="PA"/>
    <x v="22"/>
    <x v="0"/>
    <d v="2024-12-19T00:00:00"/>
    <d v="1899-12-30T16:27:00"/>
    <d v="2024-12-19T00:00:00"/>
    <d v="1899-12-30T05:25:59"/>
    <d v="2024-12-19T00:00:00"/>
    <d v="1899-12-30T19:41:22"/>
    <x v="292"/>
    <x v="0"/>
    <s v="1322314983"/>
    <s v="FBO"/>
    <d v="1899-12-31T01:16:24"/>
    <x v="3657"/>
    <d v="1899-12-30T11:01:01"/>
    <s v="Granel"/>
    <s v="E001"/>
    <x v="2"/>
    <d v="1899-12-30T03:14:22"/>
    <d v="1899-12-30T14:15:23"/>
    <x v="10"/>
    <x v="14"/>
    <x v="5"/>
    <x v="1"/>
    <n v="0"/>
    <n v="0"/>
    <x v="0"/>
    <x v="1"/>
    <x v="0"/>
    <n v="0"/>
    <x v="8"/>
    <x v="2"/>
    <d v="1899-12-30T11:01:01"/>
    <d v="1899-12-30T10:03:01"/>
    <x v="1"/>
    <m/>
    <m/>
    <d v="1899-12-30T00:00:00"/>
    <d v="1899-12-30T03:14:22"/>
    <n v="5"/>
    <n v="-0.45903935185186001"/>
    <n v="194.36666666666406"/>
    <x v="7"/>
    <x v="0"/>
  </r>
  <r>
    <x v="12"/>
    <s v="2024035139"/>
    <x v="0"/>
    <x v="688"/>
    <s v="E1219LWL"/>
    <d v="2024-12-19T00:00:00"/>
    <x v="1"/>
    <s v="55"/>
    <x v="19"/>
    <s v="PA"/>
    <x v="14"/>
    <x v="0"/>
    <d v="2024-12-19T00:00:00"/>
    <d v="1899-12-30T19:10:17"/>
    <d v="2024-12-19T00:00:00"/>
    <d v="1899-12-30T19:10:51"/>
    <d v="2024-12-19T00:00:00"/>
    <d v="1899-12-30T19:48:03"/>
    <x v="0"/>
    <x v="0"/>
    <s v="1322314984"/>
    <s v="FBO"/>
    <d v="1899-12-30T00:37:46"/>
    <x v="3249"/>
    <d v="1899-12-30T00:00:34"/>
    <s v="Granel"/>
    <s v="E001"/>
    <x v="2"/>
    <d v="1899-12-30T00:37:46"/>
    <d v="1899-12-30T00:37:12"/>
    <x v="13"/>
    <x v="14"/>
    <x v="5"/>
    <x v="1"/>
    <n v="0"/>
    <n v="0"/>
    <x v="0"/>
    <x v="1"/>
    <x v="0"/>
    <n v="0"/>
    <x v="8"/>
    <x v="1"/>
    <d v="1899-12-30T00:00:34"/>
    <d v="1899-12-30T00:00:34"/>
    <x v="0"/>
    <m/>
    <m/>
    <d v="1899-12-30T00:00:00"/>
    <d v="1899-12-30T00:37:46"/>
    <n v="5"/>
    <d v="1899-12-30T00:00:34"/>
    <n v="37.76666666666388"/>
    <x v="7"/>
    <x v="1"/>
  </r>
  <r>
    <x v="12"/>
    <s v="2024035141"/>
    <x v="0"/>
    <x v="687"/>
    <s v="E4280KCL"/>
    <d v="2024-12-19T00:00:00"/>
    <x v="1"/>
    <s v="55"/>
    <x v="19"/>
    <s v="PA"/>
    <x v="14"/>
    <x v="0"/>
    <d v="2024-12-19T00:00:00"/>
    <d v="1899-12-30T19:14:15"/>
    <d v="2024-12-19T00:00:00"/>
    <d v="1899-12-30T19:14:49"/>
    <d v="2024-12-19T00:00:00"/>
    <d v="1899-12-30T20:06:50"/>
    <x v="0"/>
    <x v="0"/>
    <s v="1322314985"/>
    <s v="FBO"/>
    <d v="1899-12-30T00:52:35"/>
    <x v="3353"/>
    <d v="1899-12-30T00:00:34"/>
    <s v="Granel"/>
    <s v="E001"/>
    <x v="2"/>
    <d v="1899-12-30T00:52:35"/>
    <d v="1899-12-30T00:52:01"/>
    <x v="13"/>
    <x v="14"/>
    <x v="5"/>
    <x v="1"/>
    <n v="0"/>
    <n v="0"/>
    <x v="0"/>
    <x v="1"/>
    <x v="0"/>
    <n v="0"/>
    <x v="8"/>
    <x v="0"/>
    <d v="1899-12-30T00:00:34"/>
    <d v="1899-12-30T00:00:34"/>
    <x v="0"/>
    <m/>
    <m/>
    <d v="1899-12-30T00:00:00"/>
    <d v="1899-12-30T00:52:35"/>
    <n v="5"/>
    <d v="1899-12-30T00:00:34"/>
    <n v="52.583333333328014"/>
    <x v="14"/>
    <x v="0"/>
  </r>
  <r>
    <x v="12"/>
    <s v="2024035113"/>
    <x v="0"/>
    <x v="680"/>
    <s v="E2459GSW"/>
    <d v="2024-12-19T00:00:00"/>
    <x v="1"/>
    <s v="3218"/>
    <x v="56"/>
    <s v="PA"/>
    <x v="22"/>
    <x v="0"/>
    <d v="2024-12-19T00:00:00"/>
    <d v="1899-12-30T16:35:36"/>
    <d v="2024-12-19T00:00:00"/>
    <d v="1899-12-30T16:36:10"/>
    <d v="2024-12-19T00:00:00"/>
    <d v="1899-12-30T20:08:36"/>
    <x v="0"/>
    <x v="0"/>
    <s v="1322314986"/>
    <s v="FBO"/>
    <d v="1899-12-30T03:33:00"/>
    <x v="3658"/>
    <d v="1899-12-30T00:00:34"/>
    <s v="Granel"/>
    <s v="E001"/>
    <x v="2"/>
    <d v="1899-12-30T03:33:00"/>
    <d v="1899-12-30T03:32:26"/>
    <x v="10"/>
    <x v="14"/>
    <x v="5"/>
    <x v="1"/>
    <n v="0"/>
    <n v="0"/>
    <x v="0"/>
    <x v="1"/>
    <x v="0"/>
    <n v="0"/>
    <x v="8"/>
    <x v="2"/>
    <d v="1899-12-30T00:00:34"/>
    <d v="1899-12-30T00:00:34"/>
    <x v="0"/>
    <m/>
    <m/>
    <d v="1899-12-30T00:00:00"/>
    <d v="1899-12-30T03:33:00"/>
    <n v="5"/>
    <d v="1899-12-30T00:00:34"/>
    <n v="213.00000000000466"/>
    <x v="14"/>
    <x v="0"/>
  </r>
  <r>
    <x v="12"/>
    <s v="2024035138"/>
    <x v="0"/>
    <x v="1389"/>
    <s v="EAT74PA"/>
    <d v="2024-12-19T00:00:00"/>
    <x v="1"/>
    <s v="2906"/>
    <x v="21"/>
    <s v="PA"/>
    <x v="2"/>
    <x v="0"/>
    <d v="2024-12-19T00:00:00"/>
    <d v="1899-12-30T19:06:19"/>
    <d v="2024-12-19T00:00:00"/>
    <d v="1899-12-30T19:08:11"/>
    <d v="2024-12-19T00:00:00"/>
    <d v="1899-12-30T20:11:41"/>
    <x v="0"/>
    <x v="0"/>
    <s v="1322314987"/>
    <s v="EXW"/>
    <d v="1899-12-30T01:05:22"/>
    <x v="35"/>
    <d v="1899-12-30T00:01:52"/>
    <s v="Ensacado"/>
    <s v="E002"/>
    <x v="1"/>
    <d v="1899-12-30T01:05:22"/>
    <d v="1899-12-30T01:03:30"/>
    <x v="13"/>
    <x v="14"/>
    <x v="5"/>
    <x v="2"/>
    <n v="0"/>
    <n v="0"/>
    <x v="0"/>
    <x v="2"/>
    <x v="0"/>
    <n v="0"/>
    <x v="8"/>
    <x v="0"/>
    <d v="1899-12-30T00:01:52"/>
    <d v="1899-12-30T00:01:52"/>
    <x v="0"/>
    <m/>
    <m/>
    <d v="1899-12-30T00:00:00"/>
    <d v="1899-12-30T01:05:22"/>
    <n v="5"/>
    <d v="1899-12-30T00:01:52"/>
    <n v="65.366666666668834"/>
    <x v="14"/>
    <x v="0"/>
  </r>
  <r>
    <x v="12"/>
    <s v="2024035147"/>
    <x v="0"/>
    <x v="802"/>
    <s v="E4426HTW"/>
    <d v="2024-12-19T00:00:00"/>
    <x v="1"/>
    <s v="55"/>
    <x v="19"/>
    <s v="PA"/>
    <x v="14"/>
    <x v="0"/>
    <d v="2024-12-19T00:00:00"/>
    <d v="1899-12-30T20:14:08"/>
    <d v="2024-12-19T00:00:00"/>
    <d v="1899-12-30T20:14:44"/>
    <d v="2024-12-19T00:00:00"/>
    <d v="1899-12-30T20:36:54"/>
    <x v="0"/>
    <x v="0"/>
    <s v="1322314988"/>
    <s v="FBO"/>
    <d v="1899-12-30T00:22:46"/>
    <x v="2881"/>
    <d v="1899-12-30T00:00:36"/>
    <s v="Granel"/>
    <s v="E001"/>
    <x v="2"/>
    <d v="1899-12-30T00:22:46"/>
    <d v="1899-12-30T00:22:10"/>
    <x v="15"/>
    <x v="14"/>
    <x v="5"/>
    <x v="1"/>
    <n v="0"/>
    <n v="0"/>
    <x v="0"/>
    <x v="1"/>
    <x v="0"/>
    <n v="0"/>
    <x v="8"/>
    <x v="1"/>
    <d v="1899-12-30T00:00:36"/>
    <d v="1899-12-30T00:00:36"/>
    <x v="0"/>
    <m/>
    <m/>
    <d v="1899-12-30T00:00:00"/>
    <d v="1899-12-30T00:22:46"/>
    <n v="5"/>
    <d v="1899-12-30T00:00:36"/>
    <n v="22.766666666659301"/>
    <x v="14"/>
    <x v="1"/>
  </r>
  <r>
    <x v="12"/>
    <s v="2024035129"/>
    <x v="0"/>
    <x v="677"/>
    <s v="E5872HZF"/>
    <d v="2024-12-19T00:00:00"/>
    <x v="1"/>
    <s v="3218"/>
    <x v="56"/>
    <s v="PA"/>
    <x v="22"/>
    <x v="0"/>
    <d v="2024-12-19T00:00:00"/>
    <d v="1899-12-30T18:15:01"/>
    <d v="2024-12-19T00:00:00"/>
    <d v="1899-12-30T18:15:36"/>
    <d v="2024-12-19T00:00:00"/>
    <d v="1899-12-30T21:23:11"/>
    <x v="0"/>
    <x v="0"/>
    <s v="1322314991"/>
    <s v="FBO"/>
    <d v="1899-12-30T03:08:10"/>
    <x v="3659"/>
    <d v="1899-12-30T00:00:35"/>
    <s v="Granel"/>
    <s v="E001"/>
    <x v="2"/>
    <d v="1899-12-30T03:08:10"/>
    <d v="1899-12-30T03:07:35"/>
    <x v="11"/>
    <x v="14"/>
    <x v="5"/>
    <x v="1"/>
    <n v="0"/>
    <n v="0"/>
    <x v="0"/>
    <x v="1"/>
    <x v="0"/>
    <n v="0"/>
    <x v="8"/>
    <x v="2"/>
    <d v="1899-12-30T00:00:35"/>
    <d v="1899-12-30T00:00:35"/>
    <x v="0"/>
    <m/>
    <m/>
    <d v="1899-12-30T00:00:00"/>
    <d v="1899-12-30T03:08:10"/>
    <n v="5"/>
    <d v="1899-12-30T00:00:35"/>
    <n v="188.16666666667203"/>
    <x v="15"/>
    <x v="0"/>
  </r>
  <r>
    <x v="12"/>
    <s v="2024035144"/>
    <x v="0"/>
    <x v="649"/>
    <s v="E2863JGN"/>
    <d v="2024-12-19T00:00:00"/>
    <x v="1"/>
    <s v="3044"/>
    <x v="26"/>
    <s v="PA"/>
    <x v="21"/>
    <x v="0"/>
    <d v="2024-12-19T00:00:00"/>
    <d v="1899-12-30T19:38:00"/>
    <d v="2024-12-19T00:00:00"/>
    <d v="1899-12-30T19:38:34"/>
    <d v="2024-12-19T00:00:00"/>
    <d v="1899-12-30T21:47:23"/>
    <x v="0"/>
    <x v="0"/>
    <s v="1322314992"/>
    <s v="FBO"/>
    <d v="1899-12-30T02:09:23"/>
    <x v="3660"/>
    <d v="1899-12-30T00:00:34"/>
    <s v="Granel"/>
    <s v="E001"/>
    <x v="2"/>
    <d v="1899-12-30T02:09:23"/>
    <d v="1899-12-30T02:08:49"/>
    <x v="13"/>
    <x v="14"/>
    <x v="5"/>
    <x v="1"/>
    <n v="0"/>
    <n v="0"/>
    <x v="0"/>
    <x v="1"/>
    <x v="0"/>
    <n v="0"/>
    <x v="8"/>
    <x v="2"/>
    <d v="1899-12-30T00:00:34"/>
    <d v="1899-12-30T00:00:34"/>
    <x v="0"/>
    <m/>
    <m/>
    <d v="1899-12-30T00:00:00"/>
    <d v="1899-12-30T02:09:23"/>
    <n v="5"/>
    <d v="1899-12-30T00:00:34"/>
    <n v="129.38333333332324"/>
    <x v="15"/>
    <x v="0"/>
  </r>
  <r>
    <x v="12"/>
    <s v="2024035153"/>
    <x v="0"/>
    <x v="683"/>
    <s v="E1202JHG"/>
    <d v="2024-12-20T00:00:00"/>
    <x v="1"/>
    <s v="55"/>
    <x v="19"/>
    <s v="PA"/>
    <x v="14"/>
    <x v="0"/>
    <d v="2024-12-20T00:00:00"/>
    <d v="1899-12-30T07:12:06"/>
    <d v="2024-12-20T00:00:00"/>
    <d v="1899-12-30T07:12:43"/>
    <d v="2024-12-20T00:00:00"/>
    <d v="1899-12-30T07:36:25"/>
    <x v="0"/>
    <x v="0"/>
    <s v="1322314993"/>
    <s v="FBO"/>
    <d v="1899-12-30T00:24:19"/>
    <x v="259"/>
    <d v="1899-12-30T00:00:37"/>
    <s v="Granel"/>
    <s v="E001"/>
    <x v="2"/>
    <d v="1899-12-30T00:24:19"/>
    <d v="1899-12-30T00:23:42"/>
    <x v="1"/>
    <x v="15"/>
    <x v="5"/>
    <x v="1"/>
    <n v="0"/>
    <n v="0"/>
    <x v="0"/>
    <x v="1"/>
    <x v="0"/>
    <n v="0"/>
    <x v="8"/>
    <x v="1"/>
    <d v="1899-12-30T00:00:37"/>
    <d v="1899-12-30T00:00:37"/>
    <x v="0"/>
    <m/>
    <m/>
    <d v="1899-12-30T00:00:00"/>
    <d v="1899-12-30T00:24:19"/>
    <n v="6"/>
    <d v="1899-12-30T00:00:37"/>
    <n v="24.316666666675211"/>
    <x v="0"/>
    <x v="1"/>
  </r>
  <r>
    <x v="12"/>
    <s v="2024035157"/>
    <x v="0"/>
    <x v="698"/>
    <s v="E1832JSR"/>
    <d v="2024-12-20T00:00:00"/>
    <x v="1"/>
    <s v="3043"/>
    <x v="55"/>
    <s v="PA"/>
    <x v="20"/>
    <x v="0"/>
    <d v="2024-12-20T00:00:00"/>
    <d v="1899-12-30T08:01:34"/>
    <d v="2024-12-20T00:00:00"/>
    <d v="1899-12-30T08:02:09"/>
    <d v="2024-12-20T00:00:00"/>
    <d v="1899-12-30T08:36:14"/>
    <x v="0"/>
    <x v="0"/>
    <s v="1322314996"/>
    <s v="FBO"/>
    <d v="1899-12-30T00:34:40"/>
    <x v="296"/>
    <d v="1899-12-30T00:00:35"/>
    <s v="Granel"/>
    <s v="E001"/>
    <x v="2"/>
    <d v="1899-12-30T00:34:40"/>
    <d v="1899-12-30T00:34:05"/>
    <x v="2"/>
    <x v="15"/>
    <x v="5"/>
    <x v="1"/>
    <n v="0"/>
    <n v="0"/>
    <x v="0"/>
    <x v="1"/>
    <x v="0"/>
    <n v="0"/>
    <x v="8"/>
    <x v="1"/>
    <d v="1899-12-30T00:00:35"/>
    <d v="1899-12-30T00:00:35"/>
    <x v="0"/>
    <m/>
    <m/>
    <d v="1899-12-30T00:00:00"/>
    <d v="1899-12-30T00:34:40"/>
    <n v="6"/>
    <d v="1899-12-30T00:00:35"/>
    <n v="34.66666666666076"/>
    <x v="1"/>
    <x v="1"/>
  </r>
  <r>
    <x v="12"/>
    <s v="2024035159"/>
    <x v="0"/>
    <x v="1330"/>
    <s v="E3325MJW"/>
    <d v="2024-12-20T00:00:00"/>
    <x v="1"/>
    <s v="3048"/>
    <x v="27"/>
    <s v="PA"/>
    <x v="2"/>
    <x v="0"/>
    <d v="2024-12-20T00:00:00"/>
    <d v="1899-12-30T08:15:57"/>
    <d v="2024-12-20T00:00:00"/>
    <d v="1899-12-30T08:16:32"/>
    <d v="2024-12-20T00:00:00"/>
    <d v="1899-12-30T08:52:50"/>
    <x v="0"/>
    <x v="0"/>
    <s v="1322314997"/>
    <s v="EXW"/>
    <d v="1899-12-30T00:36:53"/>
    <x v="1334"/>
    <d v="1899-12-30T00:00:35"/>
    <s v="Ensacado"/>
    <s v="E002"/>
    <x v="1"/>
    <d v="1899-12-30T00:36:53"/>
    <d v="1899-12-30T00:36:18"/>
    <x v="2"/>
    <x v="15"/>
    <x v="5"/>
    <x v="2"/>
    <n v="0"/>
    <n v="0"/>
    <x v="0"/>
    <x v="2"/>
    <x v="0"/>
    <n v="0"/>
    <x v="8"/>
    <x v="1"/>
    <d v="1899-12-30T00:00:35"/>
    <d v="1899-12-30T00:00:35"/>
    <x v="0"/>
    <m/>
    <m/>
    <d v="1899-12-30T00:00:00"/>
    <d v="1899-12-30T00:36:53"/>
    <n v="6"/>
    <d v="1899-12-30T00:00:35"/>
    <n v="36.88333333333923"/>
    <x v="1"/>
    <x v="1"/>
  </r>
  <r>
    <x v="12"/>
    <s v="2024035160"/>
    <x v="0"/>
    <x v="1390"/>
    <s v="ECB7797HA"/>
    <d v="2024-12-20T00:00:00"/>
    <x v="1"/>
    <s v="2906"/>
    <x v="21"/>
    <s v="PA"/>
    <x v="2"/>
    <x v="0"/>
    <d v="2024-12-20T00:00:00"/>
    <d v="1899-12-30T08:20:28"/>
    <d v="2024-12-20T00:00:00"/>
    <d v="1899-12-30T08:22:31"/>
    <d v="2024-12-20T00:00:00"/>
    <d v="1899-12-30T09:24:14"/>
    <x v="0"/>
    <x v="0"/>
    <s v="1322314999"/>
    <s v="EXW"/>
    <d v="1899-12-30T01:03:46"/>
    <x v="3661"/>
    <d v="1899-12-30T00:02:03"/>
    <s v="Ensacado"/>
    <s v="E002"/>
    <x v="1"/>
    <d v="1899-12-30T01:03:46"/>
    <d v="1899-12-30T01:01:43"/>
    <x v="2"/>
    <x v="15"/>
    <x v="5"/>
    <x v="2"/>
    <n v="0"/>
    <n v="0"/>
    <x v="0"/>
    <x v="2"/>
    <x v="0"/>
    <n v="0"/>
    <x v="8"/>
    <x v="0"/>
    <d v="1899-12-30T00:02:03"/>
    <d v="1899-12-30T00:02:03"/>
    <x v="0"/>
    <m/>
    <m/>
    <d v="1899-12-30T00:00:00"/>
    <d v="1899-12-30T01:03:46"/>
    <n v="6"/>
    <d v="1899-12-30T00:02:03"/>
    <n v="63.766666666655958"/>
    <x v="2"/>
    <x v="0"/>
  </r>
  <r>
    <x v="12"/>
    <s v="2024035163"/>
    <x v="0"/>
    <x v="675"/>
    <s v="E0998LSS"/>
    <d v="2024-12-20T00:00:00"/>
    <x v="1"/>
    <s v="55"/>
    <x v="19"/>
    <s v="PA"/>
    <x v="14"/>
    <x v="0"/>
    <d v="2024-12-20T00:00:00"/>
    <d v="1899-12-30T09:04:20"/>
    <d v="2024-12-20T00:00:00"/>
    <d v="1899-12-30T09:04:57"/>
    <d v="2024-12-20T00:00:00"/>
    <d v="1899-12-30T09:45:20"/>
    <x v="0"/>
    <x v="0"/>
    <s v="1322315000"/>
    <s v="FBO"/>
    <d v="1899-12-30T00:41:00"/>
    <x v="955"/>
    <d v="1899-12-30T00:00:37"/>
    <s v="Granel"/>
    <s v="E001"/>
    <x v="2"/>
    <d v="1899-12-30T00:41:00"/>
    <d v="1899-12-30T00:40:23"/>
    <x v="3"/>
    <x v="15"/>
    <x v="5"/>
    <x v="1"/>
    <n v="0"/>
    <n v="0"/>
    <x v="0"/>
    <x v="1"/>
    <x v="0"/>
    <n v="0"/>
    <x v="8"/>
    <x v="1"/>
    <d v="1899-12-30T00:00:37"/>
    <d v="1899-12-30T00:00:37"/>
    <x v="0"/>
    <m/>
    <m/>
    <d v="1899-12-30T00:00:00"/>
    <d v="1899-12-30T00:41:00"/>
    <n v="6"/>
    <d v="1899-12-30T00:00:37"/>
    <n v="40.999999999996817"/>
    <x v="2"/>
    <x v="1"/>
  </r>
  <r>
    <x v="12"/>
    <s v="2024035164"/>
    <x v="0"/>
    <x v="683"/>
    <s v="E1202JHG"/>
    <d v="2024-12-20T00:00:00"/>
    <x v="1"/>
    <s v="3043"/>
    <x v="55"/>
    <s v="PA"/>
    <x v="20"/>
    <x v="0"/>
    <d v="2024-12-20T00:00:00"/>
    <d v="1899-12-30T09:14:54"/>
    <d v="2024-12-20T00:00:00"/>
    <d v="1899-12-30T09:15:31"/>
    <d v="2024-12-20T00:00:00"/>
    <d v="1899-12-30T09:49:17"/>
    <x v="0"/>
    <x v="0"/>
    <s v="1322315001"/>
    <s v="FBO"/>
    <d v="1899-12-30T00:34:23"/>
    <x v="1339"/>
    <d v="1899-12-30T00:00:37"/>
    <s v="Granel"/>
    <s v="E001"/>
    <x v="2"/>
    <d v="1899-12-30T00:34:23"/>
    <d v="1899-12-30T00:33:46"/>
    <x v="3"/>
    <x v="15"/>
    <x v="5"/>
    <x v="1"/>
    <n v="0"/>
    <n v="0"/>
    <x v="0"/>
    <x v="1"/>
    <x v="0"/>
    <n v="0"/>
    <x v="8"/>
    <x v="1"/>
    <d v="1899-12-30T00:00:37"/>
    <d v="1899-12-30T00:00:37"/>
    <x v="0"/>
    <m/>
    <m/>
    <d v="1899-12-30T00:00:00"/>
    <d v="1899-12-30T00:34:23"/>
    <n v="6"/>
    <d v="1899-12-30T00:00:37"/>
    <n v="34.383333333340758"/>
    <x v="2"/>
    <x v="1"/>
  </r>
  <r>
    <x v="12"/>
    <s v="2024035167"/>
    <x v="0"/>
    <x v="792"/>
    <s v="E9055JGZ"/>
    <d v="2024-12-20T00:00:00"/>
    <x v="1"/>
    <s v="2906"/>
    <x v="21"/>
    <s v="PA"/>
    <x v="2"/>
    <x v="0"/>
    <d v="2024-12-20T00:00:00"/>
    <d v="1899-12-30T09:39:16"/>
    <d v="2024-12-20T00:00:00"/>
    <d v="1899-12-30T09:39:51"/>
    <d v="2024-12-20T00:00:00"/>
    <d v="1899-12-30T10:12:13"/>
    <x v="0"/>
    <x v="0"/>
    <s v="1322315002"/>
    <s v="FBO"/>
    <d v="1899-12-30T00:32:57"/>
    <x v="2712"/>
    <d v="1899-12-30T00:00:35"/>
    <s v="Ensacado"/>
    <s v="E002"/>
    <x v="2"/>
    <d v="1899-12-30T00:32:57"/>
    <d v="1899-12-30T00:32:22"/>
    <x v="3"/>
    <x v="15"/>
    <x v="5"/>
    <x v="2"/>
    <n v="0"/>
    <n v="0"/>
    <x v="0"/>
    <x v="2"/>
    <x v="0"/>
    <n v="0"/>
    <x v="8"/>
    <x v="1"/>
    <d v="1899-12-30T00:00:35"/>
    <d v="1899-12-30T00:00:35"/>
    <x v="0"/>
    <m/>
    <m/>
    <d v="1899-12-30T00:00:00"/>
    <d v="1899-12-30T00:32:57"/>
    <n v="6"/>
    <d v="1899-12-30T00:00:35"/>
    <n v="32.949999999993558"/>
    <x v="3"/>
    <x v="1"/>
  </r>
  <r>
    <x v="12"/>
    <s v="2024035174"/>
    <x v="0"/>
    <x v="819"/>
    <s v="E0678HZJ"/>
    <d v="2024-12-20T00:00:00"/>
    <x v="1"/>
    <s v="2906"/>
    <x v="21"/>
    <s v="PA"/>
    <x v="2"/>
    <x v="0"/>
    <d v="2024-12-20T00:00:00"/>
    <d v="1899-12-30T10:20:36"/>
    <d v="2024-12-20T00:00:00"/>
    <d v="1899-12-30T10:21:16"/>
    <d v="2024-12-20T00:00:00"/>
    <d v="1899-12-30T10:22:29"/>
    <x v="0"/>
    <x v="0"/>
    <s v="1322315004"/>
    <s v="FBO"/>
    <d v="1899-12-30T00:01:53"/>
    <x v="3389"/>
    <d v="1899-12-30T00:00:40"/>
    <s v="Ensacado"/>
    <s v="E002"/>
    <x v="2"/>
    <d v="1899-12-30T00:01:53"/>
    <d v="1899-12-30T00:01:13"/>
    <x v="4"/>
    <x v="15"/>
    <x v="5"/>
    <x v="2"/>
    <n v="1"/>
    <n v="0"/>
    <x v="1"/>
    <x v="2"/>
    <x v="0"/>
    <n v="1"/>
    <x v="8"/>
    <x v="1"/>
    <d v="1899-12-30T00:00:40"/>
    <d v="1899-12-30T00:00:40"/>
    <x v="0"/>
    <m/>
    <m/>
    <d v="1899-12-30T00:00:00"/>
    <d v="1899-12-30T00:01:53"/>
    <n v="6"/>
    <d v="1899-12-30T00:00:40"/>
    <n v="1.8833333333328017"/>
    <x v="3"/>
    <x v="1"/>
  </r>
  <r>
    <x v="12"/>
    <s v="2024035171"/>
    <x v="0"/>
    <x v="688"/>
    <s v="E1219LWL"/>
    <d v="2024-12-20T00:00:00"/>
    <x v="1"/>
    <s v="55"/>
    <x v="19"/>
    <s v="PA"/>
    <x v="14"/>
    <x v="0"/>
    <d v="2024-12-20T00:00:00"/>
    <d v="1899-12-30T10:00:07"/>
    <d v="2024-12-20T00:00:00"/>
    <d v="1899-12-30T10:00:42"/>
    <d v="2024-12-20T00:00:00"/>
    <d v="1899-12-30T10:23:12"/>
    <x v="0"/>
    <x v="0"/>
    <s v="1322315005"/>
    <s v="FBO"/>
    <d v="1899-12-30T00:23:05"/>
    <x v="3662"/>
    <d v="1899-12-30T00:00:35"/>
    <s v="Granel"/>
    <s v="E001"/>
    <x v="2"/>
    <d v="1899-12-30T00:23:05"/>
    <d v="1899-12-30T00:22:30"/>
    <x v="4"/>
    <x v="15"/>
    <x v="5"/>
    <x v="1"/>
    <n v="0"/>
    <n v="0"/>
    <x v="0"/>
    <x v="1"/>
    <x v="0"/>
    <n v="0"/>
    <x v="8"/>
    <x v="1"/>
    <d v="1899-12-30T00:00:35"/>
    <d v="1899-12-30T00:00:35"/>
    <x v="0"/>
    <m/>
    <m/>
    <d v="1899-12-30T00:00:00"/>
    <d v="1899-12-30T00:23:05"/>
    <n v="6"/>
    <d v="1899-12-30T00:00:35"/>
    <n v="23.083333333329559"/>
    <x v="3"/>
    <x v="1"/>
  </r>
  <r>
    <x v="12"/>
    <s v="2024035175"/>
    <x v="0"/>
    <x v="802"/>
    <s v="E4426HTW"/>
    <d v="2024-12-20T00:00:00"/>
    <x v="1"/>
    <s v="3042"/>
    <x v="23"/>
    <s v="PA"/>
    <x v="16"/>
    <x v="0"/>
    <d v="2024-12-20T00:00:00"/>
    <d v="1899-12-30T10:25:39"/>
    <d v="2024-12-20T00:00:00"/>
    <d v="1899-12-30T10:26:15"/>
    <d v="2024-12-20T00:00:00"/>
    <d v="1899-12-30T10:39:19"/>
    <x v="0"/>
    <x v="0"/>
    <s v="1322315006"/>
    <s v="FBO"/>
    <d v="1899-12-30T00:13:40"/>
    <x v="2376"/>
    <d v="1899-12-30T00:00:36"/>
    <s v="Granel"/>
    <s v="E001"/>
    <x v="2"/>
    <d v="1899-12-30T00:13:40"/>
    <d v="1899-12-30T00:13:04"/>
    <x v="4"/>
    <x v="15"/>
    <x v="5"/>
    <x v="1"/>
    <n v="0"/>
    <n v="0"/>
    <x v="0"/>
    <x v="1"/>
    <x v="0"/>
    <n v="0"/>
    <x v="8"/>
    <x v="1"/>
    <d v="1899-12-30T00:00:36"/>
    <d v="1899-12-30T00:00:36"/>
    <x v="0"/>
    <m/>
    <m/>
    <d v="1899-12-30T00:00:00"/>
    <d v="1899-12-30T00:13:40"/>
    <n v="6"/>
    <d v="1899-12-30T00:00:36"/>
    <n v="13.666666666665552"/>
    <x v="3"/>
    <x v="1"/>
  </r>
  <r>
    <x v="12"/>
    <s v="2024035173"/>
    <x v="0"/>
    <x v="884"/>
    <s v="E3167MNG"/>
    <d v="2024-12-20T00:00:00"/>
    <x v="1"/>
    <s v="3320"/>
    <x v="20"/>
    <s v="PA"/>
    <x v="2"/>
    <x v="0"/>
    <d v="2024-12-20T00:00:00"/>
    <d v="1899-12-30T10:19:44"/>
    <d v="2024-12-20T00:00:00"/>
    <d v="1899-12-30T10:20:19"/>
    <d v="2024-12-20T00:00:00"/>
    <d v="1899-12-30T11:07:02"/>
    <x v="0"/>
    <x v="0"/>
    <s v="1322315007"/>
    <s v="FBO"/>
    <d v="1899-12-30T00:47:18"/>
    <x v="2822"/>
    <d v="1899-12-30T00:00:35"/>
    <s v="Ensacado"/>
    <s v="E002"/>
    <x v="2"/>
    <d v="1899-12-30T00:47:18"/>
    <d v="1899-12-30T00:46:43"/>
    <x v="4"/>
    <x v="15"/>
    <x v="5"/>
    <x v="2"/>
    <n v="0"/>
    <n v="0"/>
    <x v="0"/>
    <x v="2"/>
    <x v="0"/>
    <n v="0"/>
    <x v="8"/>
    <x v="0"/>
    <d v="1899-12-30T00:00:35"/>
    <d v="1899-12-30T00:00:35"/>
    <x v="0"/>
    <m/>
    <m/>
    <d v="1899-12-30T00:00:00"/>
    <d v="1899-12-30T00:47:18"/>
    <n v="6"/>
    <d v="1899-12-30T00:00:35"/>
    <n v="47.299999999996757"/>
    <x v="4"/>
    <x v="0"/>
  </r>
  <r>
    <x v="12"/>
    <s v="2024035176"/>
    <x v="0"/>
    <x v="605"/>
    <s v="E2960GDG"/>
    <d v="2024-12-20T00:00:00"/>
    <x v="1"/>
    <s v="3043"/>
    <x v="55"/>
    <s v="PA"/>
    <x v="20"/>
    <x v="0"/>
    <d v="2024-12-20T00:00:00"/>
    <d v="1899-12-30T10:29:52"/>
    <d v="2024-12-20T00:00:00"/>
    <d v="1899-12-30T10:30:28"/>
    <d v="2024-12-20T00:00:00"/>
    <d v="1899-12-30T11:12:00"/>
    <x v="0"/>
    <x v="0"/>
    <s v="1322315008"/>
    <s v="FBO"/>
    <d v="1899-12-30T00:42:08"/>
    <x v="17"/>
    <d v="1899-12-30T00:00:36"/>
    <s v="Granel"/>
    <s v="E001"/>
    <x v="2"/>
    <d v="1899-12-30T00:42:08"/>
    <d v="1899-12-30T00:41:32"/>
    <x v="4"/>
    <x v="15"/>
    <x v="5"/>
    <x v="1"/>
    <n v="0"/>
    <n v="0"/>
    <x v="0"/>
    <x v="1"/>
    <x v="0"/>
    <n v="0"/>
    <x v="8"/>
    <x v="1"/>
    <d v="1899-12-30T00:00:36"/>
    <d v="1899-12-30T00:00:36"/>
    <x v="0"/>
    <m/>
    <m/>
    <d v="1899-12-30T00:00:00"/>
    <d v="1899-12-30T00:42:08"/>
    <n v="6"/>
    <d v="1899-12-30T00:00:36"/>
    <n v="42.133333333334377"/>
    <x v="4"/>
    <x v="1"/>
  </r>
  <r>
    <x v="12"/>
    <s v="2024035179"/>
    <x v="0"/>
    <x v="1346"/>
    <s v="E0616GDS"/>
    <d v="2024-12-20T00:00:00"/>
    <x v="1"/>
    <s v="3042"/>
    <x v="23"/>
    <s v="PA"/>
    <x v="16"/>
    <x v="0"/>
    <d v="2024-12-20T00:00:00"/>
    <d v="1899-12-30T10:49:06"/>
    <d v="2024-12-20T00:00:00"/>
    <d v="1899-12-30T10:49:41"/>
    <d v="2024-12-20T00:00:00"/>
    <d v="1899-12-30T11:17:52"/>
    <x v="0"/>
    <x v="0"/>
    <s v="1322315009"/>
    <s v="FBO"/>
    <d v="1899-12-30T00:28:46"/>
    <x v="732"/>
    <d v="1899-12-30T00:00:35"/>
    <s v="Granel"/>
    <s v="E001"/>
    <x v="2"/>
    <d v="1899-12-30T00:28:46"/>
    <d v="1899-12-30T00:28:11"/>
    <x v="4"/>
    <x v="15"/>
    <x v="5"/>
    <x v="1"/>
    <n v="0"/>
    <n v="0"/>
    <x v="0"/>
    <x v="1"/>
    <x v="0"/>
    <n v="0"/>
    <x v="8"/>
    <x v="1"/>
    <d v="1899-12-30T00:00:35"/>
    <d v="1899-12-30T00:00:35"/>
    <x v="0"/>
    <m/>
    <m/>
    <d v="1899-12-30T00:00:00"/>
    <d v="1899-12-30T00:28:46"/>
    <n v="6"/>
    <d v="1899-12-30T00:00:35"/>
    <n v="28.766666666663994"/>
    <x v="4"/>
    <x v="1"/>
  </r>
  <r>
    <x v="12"/>
    <s v="2024035178"/>
    <x v="0"/>
    <x v="691"/>
    <s v="E8017MSC"/>
    <d v="2024-12-20T00:00:00"/>
    <x v="1"/>
    <s v="55"/>
    <x v="19"/>
    <s v="PA"/>
    <x v="14"/>
    <x v="0"/>
    <d v="2024-12-20T00:00:00"/>
    <d v="1899-12-30T10:40:49"/>
    <d v="2024-12-20T00:00:00"/>
    <d v="1899-12-30T10:41:24"/>
    <d v="2024-12-20T00:00:00"/>
    <d v="1899-12-30T11:22:23"/>
    <x v="0"/>
    <x v="0"/>
    <s v="1322315010"/>
    <s v="FBO"/>
    <d v="1899-12-30T00:41:34"/>
    <x v="795"/>
    <d v="1899-12-30T00:00:35"/>
    <s v="Granel"/>
    <s v="E001"/>
    <x v="2"/>
    <d v="1899-12-30T00:41:34"/>
    <d v="1899-12-30T00:40:59"/>
    <x v="4"/>
    <x v="15"/>
    <x v="5"/>
    <x v="1"/>
    <n v="0"/>
    <n v="0"/>
    <x v="0"/>
    <x v="1"/>
    <x v="0"/>
    <n v="0"/>
    <x v="8"/>
    <x v="1"/>
    <d v="1899-12-30T00:00:35"/>
    <d v="1899-12-30T00:00:35"/>
    <x v="0"/>
    <m/>
    <m/>
    <d v="1899-12-30T00:00:00"/>
    <d v="1899-12-30T00:41:34"/>
    <n v="6"/>
    <d v="1899-12-30T00:00:35"/>
    <n v="41.566666666665597"/>
    <x v="4"/>
    <x v="1"/>
  </r>
  <r>
    <x v="12"/>
    <s v="2024035182"/>
    <x v="0"/>
    <x v="1391"/>
    <s v="E19ZC16"/>
    <d v="2024-12-20T00:00:00"/>
    <x v="1"/>
    <s v="2906"/>
    <x v="21"/>
    <s v="PA"/>
    <x v="2"/>
    <x v="0"/>
    <d v="2024-12-20T00:00:00"/>
    <d v="1899-12-30T10:57:28"/>
    <d v="2024-12-20T00:00:00"/>
    <d v="1899-12-30T10:58:25"/>
    <d v="2024-12-20T00:00:00"/>
    <d v="1899-12-30T11:42:57"/>
    <x v="0"/>
    <x v="0"/>
    <s v="1322315011"/>
    <s v="EXW"/>
    <d v="1899-12-30T00:45:29"/>
    <x v="3633"/>
    <d v="1899-12-30T00:00:57"/>
    <s v="Ensacado"/>
    <s v="E002"/>
    <x v="1"/>
    <d v="1899-12-30T00:45:29"/>
    <d v="1899-12-30T00:44:32"/>
    <x v="4"/>
    <x v="15"/>
    <x v="5"/>
    <x v="2"/>
    <n v="0"/>
    <n v="0"/>
    <x v="0"/>
    <x v="2"/>
    <x v="0"/>
    <n v="0"/>
    <x v="8"/>
    <x v="0"/>
    <d v="1899-12-30T00:00:57"/>
    <d v="1899-12-30T00:00:57"/>
    <x v="0"/>
    <m/>
    <m/>
    <d v="1899-12-30T00:00:00"/>
    <d v="1899-12-30T00:45:29"/>
    <n v="6"/>
    <d v="1899-12-30T00:00:57"/>
    <n v="45.483333333335942"/>
    <x v="4"/>
    <x v="0"/>
  </r>
  <r>
    <x v="12"/>
    <s v="2024035183"/>
    <x v="0"/>
    <x v="606"/>
    <s v="E2847GDG"/>
    <d v="2024-12-20T00:00:00"/>
    <x v="1"/>
    <s v="55"/>
    <x v="19"/>
    <s v="PA"/>
    <x v="14"/>
    <x v="0"/>
    <d v="2024-12-20T00:00:00"/>
    <d v="1899-12-30T11:03:52"/>
    <d v="2024-12-20T00:00:00"/>
    <d v="1899-12-30T11:04:28"/>
    <d v="2024-12-20T00:00:00"/>
    <d v="1899-12-30T11:46:21"/>
    <x v="0"/>
    <x v="0"/>
    <s v="1322315012"/>
    <s v="FBO"/>
    <d v="1899-12-30T00:42:29"/>
    <x v="3197"/>
    <d v="1899-12-30T00:00:36"/>
    <s v="Granel"/>
    <s v="E001"/>
    <x v="2"/>
    <d v="1899-12-30T00:42:29"/>
    <d v="1899-12-30T00:41:53"/>
    <x v="5"/>
    <x v="15"/>
    <x v="5"/>
    <x v="1"/>
    <n v="0"/>
    <n v="0"/>
    <x v="0"/>
    <x v="1"/>
    <x v="0"/>
    <n v="0"/>
    <x v="8"/>
    <x v="1"/>
    <d v="1899-12-30T00:00:36"/>
    <d v="1899-12-30T00:00:36"/>
    <x v="0"/>
    <m/>
    <m/>
    <d v="1899-12-30T00:00:00"/>
    <d v="1899-12-30T00:42:29"/>
    <n v="6"/>
    <d v="1899-12-30T00:00:36"/>
    <n v="42.483333333326435"/>
    <x v="4"/>
    <x v="1"/>
  </r>
  <r>
    <x v="12"/>
    <s v="2024035184"/>
    <x v="0"/>
    <x v="797"/>
    <s v="E6211LYC"/>
    <d v="2024-12-20T00:00:00"/>
    <x v="1"/>
    <s v="3042"/>
    <x v="23"/>
    <s v="PA"/>
    <x v="16"/>
    <x v="0"/>
    <d v="2024-12-20T00:00:00"/>
    <d v="1899-12-30T11:12:13"/>
    <d v="2024-12-20T00:00:00"/>
    <d v="1899-12-30T11:12:47"/>
    <d v="2024-12-20T00:00:00"/>
    <d v="1899-12-30T12:08:36"/>
    <x v="0"/>
    <x v="0"/>
    <s v="1322315014"/>
    <s v="EXW"/>
    <d v="1899-12-30T00:56:23"/>
    <x v="3663"/>
    <d v="1899-12-30T00:00:34"/>
    <s v="Granel"/>
    <s v="E001"/>
    <x v="1"/>
    <d v="1899-12-30T00:56:23"/>
    <d v="1899-12-30T00:55:49"/>
    <x v="5"/>
    <x v="15"/>
    <x v="5"/>
    <x v="1"/>
    <n v="0"/>
    <n v="0"/>
    <x v="0"/>
    <x v="1"/>
    <x v="0"/>
    <n v="0"/>
    <x v="8"/>
    <x v="0"/>
    <d v="1899-12-30T00:00:34"/>
    <d v="1899-12-30T00:00:34"/>
    <x v="0"/>
    <m/>
    <m/>
    <d v="1899-12-30T00:00:00"/>
    <d v="1899-12-30T00:56:23"/>
    <n v="6"/>
    <d v="1899-12-30T00:00:34"/>
    <n v="56.383333333329645"/>
    <x v="5"/>
    <x v="0"/>
  </r>
  <r>
    <x v="12"/>
    <s v="2024035187"/>
    <x v="0"/>
    <x v="687"/>
    <s v="E4280KCL"/>
    <d v="2024-12-20T00:00:00"/>
    <x v="1"/>
    <s v="3044"/>
    <x v="26"/>
    <s v="PA"/>
    <x v="21"/>
    <x v="0"/>
    <d v="2024-12-20T00:00:00"/>
    <d v="1899-12-30T11:21:54"/>
    <d v="2024-12-20T00:00:00"/>
    <d v="1899-12-30T11:22:28"/>
    <d v="2024-12-20T00:00:00"/>
    <d v="1899-12-30T12:12:10"/>
    <x v="0"/>
    <x v="0"/>
    <s v="1322315015"/>
    <s v="FBO"/>
    <d v="1899-12-30T00:50:16"/>
    <x v="3448"/>
    <d v="1899-12-30T00:00:34"/>
    <s v="Granel"/>
    <s v="E001"/>
    <x v="2"/>
    <d v="1899-12-30T00:50:16"/>
    <d v="1899-12-30T00:49:42"/>
    <x v="5"/>
    <x v="15"/>
    <x v="5"/>
    <x v="1"/>
    <n v="0"/>
    <n v="0"/>
    <x v="0"/>
    <x v="1"/>
    <x v="0"/>
    <n v="0"/>
    <x v="8"/>
    <x v="0"/>
    <d v="1899-12-30T00:00:34"/>
    <d v="1899-12-30T00:00:34"/>
    <x v="0"/>
    <m/>
    <m/>
    <d v="1899-12-30T00:00:00"/>
    <d v="1899-12-30T00:50:16"/>
    <n v="6"/>
    <d v="1899-12-30T00:00:34"/>
    <n v="50.266666666656"/>
    <x v="5"/>
    <x v="0"/>
  </r>
  <r>
    <x v="12"/>
    <s v="2024035191"/>
    <x v="0"/>
    <x v="789"/>
    <s v="E9252MPM"/>
    <d v="2024-12-20T00:00:00"/>
    <x v="1"/>
    <s v="55"/>
    <x v="19"/>
    <s v="PA"/>
    <x v="14"/>
    <x v="0"/>
    <d v="2024-12-20T00:00:00"/>
    <d v="1899-12-30T11:35:12"/>
    <d v="2024-12-20T00:00:00"/>
    <d v="1899-12-30T11:35:48"/>
    <d v="2024-12-20T00:00:00"/>
    <d v="1899-12-30T12:21:13"/>
    <x v="0"/>
    <x v="0"/>
    <s v="1322315016"/>
    <s v="EXW"/>
    <d v="1899-12-30T00:46:01"/>
    <x v="3375"/>
    <d v="1899-12-30T00:00:36"/>
    <s v="Granel"/>
    <s v="E001"/>
    <x v="1"/>
    <d v="1899-12-30T00:46:01"/>
    <d v="1899-12-30T00:45:25"/>
    <x v="5"/>
    <x v="15"/>
    <x v="5"/>
    <x v="1"/>
    <n v="0"/>
    <n v="0"/>
    <x v="0"/>
    <x v="1"/>
    <x v="0"/>
    <n v="0"/>
    <x v="8"/>
    <x v="0"/>
    <d v="1899-12-30T00:00:36"/>
    <d v="1899-12-30T00:00:36"/>
    <x v="0"/>
    <m/>
    <m/>
    <d v="1899-12-30T00:00:00"/>
    <d v="1899-12-30T00:46:01"/>
    <n v="6"/>
    <d v="1899-12-30T00:00:36"/>
    <n v="46.016666666668769"/>
    <x v="5"/>
    <x v="0"/>
  </r>
  <r>
    <x v="12"/>
    <s v="2024035201"/>
    <x v="0"/>
    <x v="1392"/>
    <m/>
    <d v="2024-12-20T00:00:00"/>
    <x v="1"/>
    <s v="2906"/>
    <x v="21"/>
    <s v="PA"/>
    <x v="2"/>
    <x v="0"/>
    <d v="2024-12-20T00:00:00"/>
    <d v="1899-12-30T12:24:59"/>
    <d v="2024-12-20T00:00:00"/>
    <d v="1899-12-30T12:25:34"/>
    <d v="2024-12-20T00:00:00"/>
    <d v="1899-12-30T12:25:33"/>
    <x v="0"/>
    <x v="0"/>
    <s v="1322315017"/>
    <s v="EXW"/>
    <d v="1899-12-30T00:00:36"/>
    <x v="3664"/>
    <d v="1899-12-30T00:00:35"/>
    <s v="Ensacado"/>
    <s v="E002"/>
    <x v="1"/>
    <d v="1899-12-30T00:00:34"/>
    <n v="-1.1574074070042073E-5"/>
    <x v="6"/>
    <x v="15"/>
    <x v="5"/>
    <x v="2"/>
    <n v="1"/>
    <n v="0"/>
    <x v="1"/>
    <x v="2"/>
    <x v="0"/>
    <n v="1"/>
    <x v="8"/>
    <x v="1"/>
    <d v="1899-12-30T00:00:35"/>
    <d v="1899-12-30T00:00:35"/>
    <x v="1"/>
    <m/>
    <m/>
    <d v="1899-12-30T00:00:00"/>
    <d v="1899-12-30T00:00:34"/>
    <n v="6"/>
    <d v="1899-12-30T00:00:35"/>
    <n v="0.56666666666878029"/>
    <x v="5"/>
    <x v="1"/>
  </r>
  <r>
    <x v="12"/>
    <s v="2024035203"/>
    <x v="0"/>
    <x v="1322"/>
    <s v="EBJ37MR"/>
    <d v="2024-12-20T00:00:00"/>
    <x v="1"/>
    <s v="55"/>
    <x v="19"/>
    <s v="PA"/>
    <x v="14"/>
    <x v="0"/>
    <d v="2024-12-20T00:00:00"/>
    <d v="1899-12-30T12:28:02"/>
    <d v="2024-12-20T00:00:00"/>
    <d v="1899-12-30T12:28:38"/>
    <d v="2024-12-20T00:00:00"/>
    <d v="1899-12-30T12:56:44"/>
    <x v="0"/>
    <x v="0"/>
    <s v="1322315018"/>
    <s v="EXW"/>
    <d v="1899-12-30T00:28:42"/>
    <x v="1123"/>
    <d v="1899-12-30T00:00:36"/>
    <s v="Granel"/>
    <s v="E001"/>
    <x v="1"/>
    <d v="1899-12-30T00:28:42"/>
    <d v="1899-12-30T00:28:06"/>
    <x v="6"/>
    <x v="15"/>
    <x v="5"/>
    <x v="1"/>
    <n v="0"/>
    <n v="0"/>
    <x v="0"/>
    <x v="1"/>
    <x v="0"/>
    <n v="0"/>
    <x v="8"/>
    <x v="1"/>
    <d v="1899-12-30T00:00:36"/>
    <d v="1899-12-30T00:00:36"/>
    <x v="0"/>
    <m/>
    <m/>
    <d v="1899-12-30T00:00:00"/>
    <d v="1899-12-30T00:28:42"/>
    <n v="6"/>
    <d v="1899-12-30T00:00:36"/>
    <n v="28.700000000006405"/>
    <x v="5"/>
    <x v="1"/>
  </r>
  <r>
    <x v="12"/>
    <s v="2024035208"/>
    <x v="0"/>
    <x v="680"/>
    <s v="E2459GSW"/>
    <d v="2024-12-20T00:00:00"/>
    <x v="1"/>
    <s v="55"/>
    <x v="19"/>
    <s v="PA"/>
    <x v="14"/>
    <x v="0"/>
    <d v="2024-12-20T00:00:00"/>
    <d v="1899-12-30T13:01:36"/>
    <d v="2024-12-20T00:00:00"/>
    <d v="1899-12-30T13:02:16"/>
    <d v="2024-12-20T00:00:00"/>
    <d v="1899-12-30T13:30:44"/>
    <x v="0"/>
    <x v="0"/>
    <s v="1322315019"/>
    <s v="FBO"/>
    <d v="1899-12-30T00:29:08"/>
    <x v="1611"/>
    <d v="1899-12-30T00:00:40"/>
    <s v="Granel"/>
    <s v="E001"/>
    <x v="2"/>
    <d v="1899-12-30T00:29:08"/>
    <d v="1899-12-30T00:28:28"/>
    <x v="9"/>
    <x v="15"/>
    <x v="5"/>
    <x v="1"/>
    <n v="0"/>
    <n v="0"/>
    <x v="0"/>
    <x v="1"/>
    <x v="0"/>
    <n v="0"/>
    <x v="8"/>
    <x v="1"/>
    <d v="1899-12-30T00:00:40"/>
    <d v="1899-12-30T00:00:40"/>
    <x v="0"/>
    <m/>
    <m/>
    <d v="1899-12-30T00:00:00"/>
    <d v="1899-12-30T00:29:08"/>
    <n v="6"/>
    <d v="1899-12-30T00:00:40"/>
    <n v="29.133333333331226"/>
    <x v="13"/>
    <x v="1"/>
  </r>
  <r>
    <x v="12"/>
    <s v="2024035214"/>
    <x v="0"/>
    <x v="1393"/>
    <s v="EBD62AS"/>
    <d v="2024-12-20T00:00:00"/>
    <x v="1"/>
    <s v="55"/>
    <x v="19"/>
    <s v="PA"/>
    <x v="14"/>
    <x v="0"/>
    <d v="2024-12-20T00:00:00"/>
    <d v="1899-12-30T13:35:14"/>
    <d v="2024-12-20T00:00:00"/>
    <d v="1899-12-30T13:37:16"/>
    <d v="2024-12-20T00:00:00"/>
    <d v="1899-12-30T14:09:46"/>
    <x v="0"/>
    <x v="0"/>
    <s v="1322315020"/>
    <s v="EXW"/>
    <d v="1899-12-30T00:34:32"/>
    <x v="561"/>
    <d v="1899-12-30T00:02:02"/>
    <s v="Granel"/>
    <s v="E001"/>
    <x v="1"/>
    <d v="1899-12-30T00:34:32"/>
    <d v="1899-12-30T00:32:30"/>
    <x v="9"/>
    <x v="15"/>
    <x v="5"/>
    <x v="1"/>
    <n v="0"/>
    <n v="0"/>
    <x v="0"/>
    <x v="1"/>
    <x v="0"/>
    <n v="0"/>
    <x v="8"/>
    <x v="1"/>
    <d v="1899-12-30T00:02:02"/>
    <d v="1899-12-30T00:02:02"/>
    <x v="0"/>
    <m/>
    <m/>
    <d v="1899-12-30T00:00:00"/>
    <d v="1899-12-30T00:34:32"/>
    <n v="6"/>
    <d v="1899-12-30T00:02:02"/>
    <n v="34.533333333331271"/>
    <x v="8"/>
    <x v="1"/>
  </r>
  <r>
    <x v="12"/>
    <s v="2024035220"/>
    <x v="0"/>
    <x v="608"/>
    <s v="E2737GDG"/>
    <d v="2024-12-20T00:00:00"/>
    <x v="1"/>
    <s v="55"/>
    <x v="19"/>
    <s v="PA"/>
    <x v="14"/>
    <x v="0"/>
    <d v="2024-12-20T00:00:00"/>
    <d v="1899-12-30T14:16:42"/>
    <d v="2024-12-20T00:00:00"/>
    <d v="1899-12-30T14:17:17"/>
    <d v="2024-12-20T00:00:00"/>
    <d v="1899-12-30T14:39:17"/>
    <x v="0"/>
    <x v="0"/>
    <s v="1322315022"/>
    <s v="FBO"/>
    <d v="1899-12-30T00:22:35"/>
    <x v="1678"/>
    <d v="1899-12-30T00:00:35"/>
    <s v="Granel"/>
    <s v="E001"/>
    <x v="2"/>
    <d v="1899-12-30T00:22:35"/>
    <d v="1899-12-30T00:22:00"/>
    <x v="7"/>
    <x v="15"/>
    <x v="5"/>
    <x v="1"/>
    <n v="0"/>
    <n v="0"/>
    <x v="0"/>
    <x v="1"/>
    <x v="0"/>
    <n v="0"/>
    <x v="8"/>
    <x v="1"/>
    <d v="1899-12-30T00:00:35"/>
    <d v="1899-12-30T00:00:35"/>
    <x v="0"/>
    <m/>
    <m/>
    <d v="1899-12-30T00:00:00"/>
    <d v="1899-12-30T00:22:35"/>
    <n v="6"/>
    <d v="1899-12-30T00:00:35"/>
    <n v="22.58333333333292"/>
    <x v="8"/>
    <x v="1"/>
  </r>
  <r>
    <x v="12"/>
    <s v="2024035219"/>
    <x v="0"/>
    <x v="811"/>
    <s v="E2376GDG"/>
    <d v="2024-12-20T00:00:00"/>
    <x v="1"/>
    <s v="3042"/>
    <x v="23"/>
    <s v="PA"/>
    <x v="16"/>
    <x v="0"/>
    <d v="2024-12-20T00:00:00"/>
    <d v="1899-12-30T14:15:33"/>
    <d v="2024-12-20T00:00:00"/>
    <d v="1899-12-30T14:16:08"/>
    <d v="2024-12-20T00:00:00"/>
    <d v="1899-12-30T14:41:41"/>
    <x v="0"/>
    <x v="0"/>
    <s v="1322315023"/>
    <s v="FBO"/>
    <d v="1899-12-30T00:26:08"/>
    <x v="1446"/>
    <d v="1899-12-30T00:00:35"/>
    <s v="Granel"/>
    <s v="E001"/>
    <x v="2"/>
    <d v="1899-12-30T00:26:08"/>
    <d v="1899-12-30T00:25:33"/>
    <x v="7"/>
    <x v="15"/>
    <x v="5"/>
    <x v="1"/>
    <n v="0"/>
    <n v="0"/>
    <x v="0"/>
    <x v="1"/>
    <x v="0"/>
    <n v="0"/>
    <x v="8"/>
    <x v="1"/>
    <d v="1899-12-30T00:00:35"/>
    <d v="1899-12-30T00:00:35"/>
    <x v="0"/>
    <m/>
    <m/>
    <d v="1899-12-30T00:00:00"/>
    <d v="1899-12-30T00:26:08"/>
    <n v="6"/>
    <d v="1899-12-30T00:00:35"/>
    <n v="26.133333333336033"/>
    <x v="8"/>
    <x v="1"/>
  </r>
  <r>
    <x v="12"/>
    <s v="2024035221"/>
    <x v="0"/>
    <x v="1325"/>
    <s v="EBE63SG"/>
    <d v="2024-12-20T00:00:00"/>
    <x v="1"/>
    <s v="55"/>
    <x v="19"/>
    <s v="PA"/>
    <x v="14"/>
    <x v="0"/>
    <d v="2024-12-20T00:00:00"/>
    <d v="1899-12-30T14:45:25"/>
    <d v="2024-12-20T00:00:00"/>
    <d v="1899-12-30T14:46:00"/>
    <d v="2024-12-20T00:00:00"/>
    <d v="1899-12-30T15:16:52"/>
    <x v="0"/>
    <x v="0"/>
    <s v="1322315024"/>
    <s v="EXW"/>
    <d v="1899-12-30T00:31:27"/>
    <x v="559"/>
    <d v="1899-12-30T00:00:35"/>
    <s v="Granel"/>
    <s v="E001"/>
    <x v="1"/>
    <d v="1899-12-30T00:31:27"/>
    <d v="1899-12-30T00:30:52"/>
    <x v="7"/>
    <x v="15"/>
    <x v="5"/>
    <x v="1"/>
    <n v="0"/>
    <n v="0"/>
    <x v="0"/>
    <x v="1"/>
    <x v="0"/>
    <n v="0"/>
    <x v="8"/>
    <x v="1"/>
    <d v="1899-12-30T00:00:35"/>
    <d v="1899-12-30T00:00:35"/>
    <x v="0"/>
    <m/>
    <m/>
    <d v="1899-12-30T00:00:00"/>
    <d v="1899-12-30T00:31:27"/>
    <n v="6"/>
    <d v="1899-12-30T00:00:35"/>
    <n v="31.449999999988769"/>
    <x v="6"/>
    <x v="1"/>
  </r>
  <r>
    <x v="12"/>
    <s v="2024035225"/>
    <x v="0"/>
    <x v="816"/>
    <s v="E6907LCY"/>
    <d v="2024-12-20T00:00:00"/>
    <x v="1"/>
    <s v="2906"/>
    <x v="21"/>
    <s v="PA"/>
    <x v="2"/>
    <x v="0"/>
    <d v="2024-12-20T00:00:00"/>
    <d v="1899-12-30T15:08:39"/>
    <d v="2024-12-20T00:00:00"/>
    <d v="1899-12-30T15:09:14"/>
    <d v="2024-12-20T00:00:00"/>
    <d v="1899-12-30T15:47:14"/>
    <x v="0"/>
    <x v="0"/>
    <s v="1322315025"/>
    <s v="FBO"/>
    <d v="1899-12-30T00:38:35"/>
    <x v="984"/>
    <d v="1899-12-30T00:00:35"/>
    <s v="Ensacado"/>
    <s v="E002"/>
    <x v="2"/>
    <d v="1899-12-30T00:38:35"/>
    <d v="1899-12-30T00:38:00"/>
    <x v="14"/>
    <x v="15"/>
    <x v="5"/>
    <x v="2"/>
    <n v="0"/>
    <n v="0"/>
    <x v="0"/>
    <x v="2"/>
    <x v="0"/>
    <n v="0"/>
    <x v="8"/>
    <x v="1"/>
    <d v="1899-12-30T00:00:35"/>
    <d v="1899-12-30T00:00:35"/>
    <x v="0"/>
    <m/>
    <m/>
    <d v="1899-12-30T00:00:00"/>
    <d v="1899-12-30T00:38:35"/>
    <n v="6"/>
    <d v="1899-12-30T00:00:35"/>
    <n v="38.583333333345493"/>
    <x v="6"/>
    <x v="1"/>
  </r>
  <r>
    <x v="12"/>
    <s v="2024035226"/>
    <x v="0"/>
    <x v="606"/>
    <s v="E2847GDG"/>
    <d v="2024-12-20T00:00:00"/>
    <x v="1"/>
    <s v="55"/>
    <x v="19"/>
    <s v="PA"/>
    <x v="14"/>
    <x v="0"/>
    <d v="2024-12-20T00:00:00"/>
    <d v="1899-12-30T15:31:13"/>
    <d v="2024-12-20T00:00:00"/>
    <d v="1899-12-30T15:31:48"/>
    <d v="2024-12-20T00:00:00"/>
    <d v="1899-12-30T15:54:25"/>
    <x v="0"/>
    <x v="0"/>
    <s v="1322315026"/>
    <s v="FBO"/>
    <d v="1899-12-30T00:23:12"/>
    <x v="992"/>
    <d v="1899-12-30T00:00:35"/>
    <s v="Granel"/>
    <s v="E001"/>
    <x v="2"/>
    <d v="1899-12-30T00:23:12"/>
    <d v="1899-12-30T00:22:37"/>
    <x v="14"/>
    <x v="15"/>
    <x v="5"/>
    <x v="1"/>
    <n v="0"/>
    <n v="0"/>
    <x v="0"/>
    <x v="1"/>
    <x v="0"/>
    <n v="0"/>
    <x v="8"/>
    <x v="1"/>
    <d v="1899-12-30T00:00:35"/>
    <d v="1899-12-30T00:00:35"/>
    <x v="0"/>
    <m/>
    <m/>
    <d v="1899-12-30T00:00:00"/>
    <d v="1899-12-30T00:23:12"/>
    <n v="6"/>
    <d v="1899-12-30T00:00:35"/>
    <n v="23.199999999998351"/>
    <x v="6"/>
    <x v="1"/>
  </r>
  <r>
    <x v="12"/>
    <s v="2024035210"/>
    <x v="0"/>
    <x v="1346"/>
    <s v="E0616GDS"/>
    <d v="2024-12-20T00:00:00"/>
    <x v="1"/>
    <s v="2853"/>
    <x v="57"/>
    <s v="PA"/>
    <x v="23"/>
    <x v="0"/>
    <d v="2024-12-20T00:00:00"/>
    <d v="1899-12-30T13:04:23"/>
    <d v="2024-12-20T00:00:00"/>
    <d v="1899-12-30T13:04:59"/>
    <d v="2024-12-20T00:00:00"/>
    <d v="1899-12-30T16:00:40"/>
    <x v="0"/>
    <x v="0"/>
    <s v="1322315028"/>
    <s v="FBO"/>
    <d v="1899-12-30T02:56:17"/>
    <x v="3665"/>
    <d v="1899-12-30T00:00:36"/>
    <s v="Granel"/>
    <s v="E001"/>
    <x v="2"/>
    <d v="1899-12-30T02:56:17"/>
    <d v="1899-12-30T02:55:41"/>
    <x v="9"/>
    <x v="15"/>
    <x v="5"/>
    <x v="1"/>
    <n v="0"/>
    <n v="0"/>
    <x v="0"/>
    <x v="1"/>
    <x v="0"/>
    <n v="0"/>
    <x v="8"/>
    <x v="2"/>
    <d v="1899-12-30T00:00:36"/>
    <d v="1899-12-30T00:00:36"/>
    <x v="0"/>
    <m/>
    <m/>
    <d v="1899-12-30T00:00:00"/>
    <d v="1899-12-30T02:56:17"/>
    <n v="6"/>
    <d v="1899-12-30T00:00:36"/>
    <n v="176.2833333333312"/>
    <x v="9"/>
    <x v="0"/>
  </r>
  <r>
    <x v="12"/>
    <s v="2024035230"/>
    <x v="0"/>
    <x v="802"/>
    <s v="E4426HTW"/>
    <d v="2024-12-20T00:00:00"/>
    <x v="1"/>
    <s v="55"/>
    <x v="19"/>
    <s v="PA"/>
    <x v="14"/>
    <x v="0"/>
    <d v="2024-12-20T00:00:00"/>
    <d v="1899-12-30T15:56:36"/>
    <d v="2024-12-20T00:00:00"/>
    <d v="1899-12-30T15:57:11"/>
    <d v="2024-12-20T00:00:00"/>
    <d v="1899-12-30T16:24:18"/>
    <x v="0"/>
    <x v="0"/>
    <s v="1322315029"/>
    <s v="FBO"/>
    <d v="1899-12-30T00:27:42"/>
    <x v="1327"/>
    <d v="1899-12-30T00:00:35"/>
    <s v="Granel"/>
    <s v="E001"/>
    <x v="2"/>
    <d v="1899-12-30T00:27:42"/>
    <d v="1899-12-30T00:27:07"/>
    <x v="14"/>
    <x v="15"/>
    <x v="5"/>
    <x v="1"/>
    <n v="0"/>
    <n v="0"/>
    <x v="0"/>
    <x v="1"/>
    <x v="0"/>
    <n v="0"/>
    <x v="8"/>
    <x v="1"/>
    <d v="1899-12-30T00:00:35"/>
    <d v="1899-12-30T00:00:35"/>
    <x v="0"/>
    <m/>
    <m/>
    <d v="1899-12-30T00:00:00"/>
    <d v="1899-12-30T00:27:42"/>
    <n v="6"/>
    <d v="1899-12-30T00:00:35"/>
    <n v="27.699999999998415"/>
    <x v="9"/>
    <x v="1"/>
  </r>
  <r>
    <x v="12"/>
    <s v="2024035231"/>
    <x v="0"/>
    <x v="1341"/>
    <s v="EAR56GO"/>
    <d v="2024-12-20T00:00:00"/>
    <x v="1"/>
    <s v="55"/>
    <x v="19"/>
    <s v="PA"/>
    <x v="14"/>
    <x v="0"/>
    <d v="2024-12-20T00:00:00"/>
    <d v="1899-12-30T15:57:56"/>
    <d v="2024-12-20T00:00:00"/>
    <d v="1899-12-30T15:58:30"/>
    <d v="2024-12-20T00:00:00"/>
    <d v="1899-12-30T16:48:51"/>
    <x v="0"/>
    <x v="0"/>
    <s v="1322315032"/>
    <s v="EXW"/>
    <d v="1899-12-30T00:50:55"/>
    <x v="994"/>
    <d v="1899-12-30T00:00:34"/>
    <s v="Granel"/>
    <s v="E001"/>
    <x v="1"/>
    <d v="1899-12-30T00:50:55"/>
    <d v="1899-12-30T00:50:21"/>
    <x v="14"/>
    <x v="15"/>
    <x v="5"/>
    <x v="1"/>
    <n v="0"/>
    <n v="0"/>
    <x v="0"/>
    <x v="1"/>
    <x v="0"/>
    <n v="0"/>
    <x v="8"/>
    <x v="0"/>
    <d v="1899-12-30T00:00:34"/>
    <d v="1899-12-30T00:00:34"/>
    <x v="0"/>
    <m/>
    <m/>
    <d v="1899-12-30T00:00:00"/>
    <d v="1899-12-30T00:50:55"/>
    <n v="6"/>
    <d v="1899-12-30T00:00:34"/>
    <n v="50.916666666672015"/>
    <x v="9"/>
    <x v="0"/>
  </r>
  <r>
    <x v="12"/>
    <s v="2024035249"/>
    <x v="0"/>
    <x v="691"/>
    <s v="E8017MSC"/>
    <d v="2024-12-20T00:00:00"/>
    <x v="1"/>
    <s v="55"/>
    <x v="19"/>
    <s v="PA"/>
    <x v="14"/>
    <x v="0"/>
    <d v="2024-12-20T00:00:00"/>
    <d v="1899-12-30T16:43:21"/>
    <d v="2024-12-20T00:00:00"/>
    <d v="1899-12-30T16:43:56"/>
    <d v="2024-12-20T00:00:00"/>
    <d v="1899-12-30T17:08:12"/>
    <x v="0"/>
    <x v="0"/>
    <s v="1322315033"/>
    <s v="FBO"/>
    <d v="1899-12-30T00:24:51"/>
    <x v="1201"/>
    <d v="1899-12-30T00:00:35"/>
    <s v="Granel"/>
    <s v="E001"/>
    <x v="2"/>
    <d v="1899-12-30T00:24:51"/>
    <d v="1899-12-30T00:24:16"/>
    <x v="10"/>
    <x v="15"/>
    <x v="5"/>
    <x v="1"/>
    <n v="0"/>
    <n v="0"/>
    <x v="0"/>
    <x v="1"/>
    <x v="0"/>
    <n v="0"/>
    <x v="8"/>
    <x v="1"/>
    <d v="1899-12-30T00:00:35"/>
    <d v="1899-12-30T00:00:35"/>
    <x v="0"/>
    <m/>
    <m/>
    <d v="1899-12-30T00:00:00"/>
    <d v="1899-12-30T00:24:51"/>
    <n v="6"/>
    <d v="1899-12-30T00:00:35"/>
    <n v="24.850000000008041"/>
    <x v="10"/>
    <x v="1"/>
  </r>
  <r>
    <x v="12"/>
    <s v="2024035252"/>
    <x v="0"/>
    <x v="1339"/>
    <m/>
    <d v="2024-12-20T00:00:00"/>
    <x v="1"/>
    <s v="2906"/>
    <x v="21"/>
    <s v="PA"/>
    <x v="2"/>
    <x v="0"/>
    <d v="2024-12-20T00:00:00"/>
    <d v="1899-12-30T17:03:43"/>
    <d v="2024-12-20T00:00:00"/>
    <d v="1899-12-30T17:04:30"/>
    <d v="2024-12-20T00:00:00"/>
    <d v="1899-12-30T17:11:27"/>
    <x v="0"/>
    <x v="0"/>
    <s v="1322315034"/>
    <s v="EXW"/>
    <d v="1899-12-30T00:07:44"/>
    <x v="3666"/>
    <d v="1899-12-30T00:00:47"/>
    <s v="Ensacado"/>
    <s v="E002"/>
    <x v="1"/>
    <d v="1899-12-30T00:07:44"/>
    <d v="1899-12-30T00:06:57"/>
    <x v="8"/>
    <x v="15"/>
    <x v="5"/>
    <x v="2"/>
    <n v="1"/>
    <n v="0"/>
    <x v="1"/>
    <x v="2"/>
    <x v="0"/>
    <n v="1"/>
    <x v="8"/>
    <x v="1"/>
    <d v="1899-12-30T00:00:47"/>
    <d v="1899-12-30T00:00:47"/>
    <x v="0"/>
    <m/>
    <m/>
    <d v="1899-12-30T00:00:00"/>
    <d v="1899-12-30T00:07:44"/>
    <n v="6"/>
    <d v="1899-12-30T00:00:47"/>
    <n v="7.733333333332677"/>
    <x v="10"/>
    <x v="1"/>
  </r>
  <r>
    <x v="12"/>
    <s v="2024035253"/>
    <x v="0"/>
    <x v="807"/>
    <s v="E1437MRF"/>
    <d v="2024-12-20T00:00:00"/>
    <x v="1"/>
    <s v="3320"/>
    <x v="20"/>
    <s v="PA"/>
    <x v="2"/>
    <x v="0"/>
    <d v="2024-12-20T00:00:00"/>
    <d v="1899-12-30T17:10:00"/>
    <d v="2024-12-20T00:00:00"/>
    <d v="1899-12-30T17:10:35"/>
    <d v="2024-12-20T00:00:00"/>
    <d v="1899-12-30T17:16:57"/>
    <x v="0"/>
    <x v="0"/>
    <s v="1322315036"/>
    <s v="FBO"/>
    <d v="1899-12-30T00:06:57"/>
    <x v="3667"/>
    <d v="1899-12-30T00:00:35"/>
    <s v="Ensacado"/>
    <s v="E002"/>
    <x v="2"/>
    <d v="1899-12-30T00:06:57"/>
    <d v="1899-12-30T00:06:22"/>
    <x v="8"/>
    <x v="15"/>
    <x v="5"/>
    <x v="2"/>
    <n v="1"/>
    <n v="0"/>
    <x v="1"/>
    <x v="2"/>
    <x v="0"/>
    <n v="1"/>
    <x v="8"/>
    <x v="1"/>
    <d v="1899-12-30T00:00:35"/>
    <d v="1899-12-30T00:00:35"/>
    <x v="0"/>
    <m/>
    <m/>
    <d v="1899-12-30T00:00:00"/>
    <d v="1899-12-30T00:06:57"/>
    <n v="6"/>
    <d v="1899-12-30T00:00:35"/>
    <n v="6.950000000001566"/>
    <x v="10"/>
    <x v="1"/>
  </r>
  <r>
    <x v="12"/>
    <s v="2024035242"/>
    <x v="0"/>
    <x v="686"/>
    <s v="E9106MPM"/>
    <d v="2024-12-20T00:00:00"/>
    <x v="1"/>
    <s v="3218"/>
    <x v="56"/>
    <s v="PA"/>
    <x v="22"/>
    <x v="0"/>
    <d v="2024-12-20T00:00:00"/>
    <d v="1899-12-30T16:24:36"/>
    <d v="2024-12-20T00:00:00"/>
    <d v="1899-12-30T16:25:12"/>
    <d v="2024-12-20T00:00:00"/>
    <d v="1899-12-30T17:23:07"/>
    <x v="0"/>
    <x v="0"/>
    <s v="1322315037"/>
    <s v="FBO"/>
    <d v="1899-12-30T00:58:31"/>
    <x v="3668"/>
    <d v="1899-12-30T00:00:36"/>
    <s v="Granel"/>
    <s v="E001"/>
    <x v="2"/>
    <d v="1899-12-30T00:58:31"/>
    <d v="1899-12-30T00:57:55"/>
    <x v="10"/>
    <x v="15"/>
    <x v="5"/>
    <x v="1"/>
    <n v="0"/>
    <n v="0"/>
    <x v="0"/>
    <x v="1"/>
    <x v="0"/>
    <n v="0"/>
    <x v="8"/>
    <x v="0"/>
    <d v="1899-12-30T00:00:36"/>
    <d v="1899-12-30T00:00:36"/>
    <x v="0"/>
    <m/>
    <m/>
    <d v="1899-12-30T00:00:00"/>
    <d v="1899-12-30T00:58:31"/>
    <n v="6"/>
    <d v="1899-12-30T00:00:36"/>
    <n v="58.516666666660889"/>
    <x v="10"/>
    <x v="0"/>
  </r>
  <r>
    <x v="12"/>
    <s v="2024035245"/>
    <x v="0"/>
    <x v="1394"/>
    <s v="E7555JVL"/>
    <d v="2024-12-20T00:00:00"/>
    <x v="1"/>
    <s v="2906"/>
    <x v="21"/>
    <s v="PA"/>
    <x v="2"/>
    <x v="0"/>
    <d v="2024-12-20T00:00:00"/>
    <d v="1899-12-30T16:34:53"/>
    <d v="2024-12-20T00:00:00"/>
    <d v="1899-12-30T16:35:28"/>
    <d v="2024-12-20T00:00:00"/>
    <d v="1899-12-30T18:01:14"/>
    <x v="0"/>
    <x v="0"/>
    <s v="1322315038"/>
    <s v="FBO"/>
    <d v="1899-12-30T01:26:21"/>
    <x v="3669"/>
    <d v="1899-12-30T00:00:35"/>
    <s v="Ensacado"/>
    <s v="E002"/>
    <x v="2"/>
    <d v="1899-12-30T01:26:21"/>
    <d v="1899-12-30T01:25:46"/>
    <x v="10"/>
    <x v="15"/>
    <x v="5"/>
    <x v="2"/>
    <n v="0"/>
    <n v="0"/>
    <x v="0"/>
    <x v="2"/>
    <x v="0"/>
    <n v="0"/>
    <x v="8"/>
    <x v="0"/>
    <d v="1899-12-30T00:00:35"/>
    <d v="1899-12-30T00:00:35"/>
    <x v="0"/>
    <m/>
    <m/>
    <d v="1899-12-30T00:00:00"/>
    <d v="1899-12-30T01:26:21"/>
    <n v="6"/>
    <d v="1899-12-30T00:00:35"/>
    <n v="86.350000000003106"/>
    <x v="11"/>
    <x v="0"/>
  </r>
  <r>
    <x v="12"/>
    <s v="2024035256"/>
    <x v="0"/>
    <x v="579"/>
    <s v="E2618GDG"/>
    <d v="2024-12-20T00:00:00"/>
    <x v="1"/>
    <s v="55"/>
    <x v="19"/>
    <s v="PA"/>
    <x v="14"/>
    <x v="0"/>
    <d v="2024-12-20T00:00:00"/>
    <d v="1899-12-30T17:41:16"/>
    <d v="2024-12-20T00:00:00"/>
    <d v="1899-12-30T17:41:51"/>
    <d v="2024-12-20T00:00:00"/>
    <d v="1899-12-30T18:22:07"/>
    <x v="0"/>
    <x v="0"/>
    <s v="1322315039"/>
    <s v="FBO"/>
    <d v="1899-12-30T00:40:51"/>
    <x v="52"/>
    <d v="1899-12-30T00:00:35"/>
    <s v="Granel"/>
    <s v="E001"/>
    <x v="2"/>
    <d v="1899-12-30T00:40:51"/>
    <d v="1899-12-30T00:40:16"/>
    <x v="8"/>
    <x v="15"/>
    <x v="5"/>
    <x v="1"/>
    <n v="0"/>
    <n v="0"/>
    <x v="0"/>
    <x v="1"/>
    <x v="0"/>
    <n v="0"/>
    <x v="8"/>
    <x v="1"/>
    <d v="1899-12-30T00:00:35"/>
    <d v="1899-12-30T00:00:35"/>
    <x v="0"/>
    <m/>
    <m/>
    <d v="1899-12-30T00:00:00"/>
    <d v="1899-12-30T00:40:51"/>
    <n v="6"/>
    <d v="1899-12-30T00:00:35"/>
    <n v="40.850000000006382"/>
    <x v="11"/>
    <x v="1"/>
  </r>
  <r>
    <x v="12"/>
    <s v="2024035283"/>
    <x v="0"/>
    <x v="1395"/>
    <m/>
    <d v="2024-12-23T00:00:00"/>
    <x v="1"/>
    <s v="2906"/>
    <x v="21"/>
    <s v="PA"/>
    <x v="2"/>
    <x v="0"/>
    <d v="2024-12-23T00:00:00"/>
    <d v="1899-12-30T08:26:40"/>
    <d v="2024-12-23T00:00:00"/>
    <d v="1899-12-30T08:27:17"/>
    <d v="2024-12-23T00:00:00"/>
    <d v="1899-12-30T08:38:16"/>
    <x v="0"/>
    <x v="0"/>
    <s v="1322315043"/>
    <s v="EXW"/>
    <d v="1899-12-30T00:11:36"/>
    <x v="20"/>
    <d v="1899-12-30T00:00:37"/>
    <s v="Ensacado"/>
    <s v="E002"/>
    <x v="1"/>
    <d v="1899-12-30T00:11:36"/>
    <d v="1899-12-30T00:10:59"/>
    <x v="2"/>
    <x v="16"/>
    <x v="0"/>
    <x v="2"/>
    <n v="0"/>
    <n v="0"/>
    <x v="0"/>
    <x v="2"/>
    <x v="0"/>
    <n v="0"/>
    <x v="8"/>
    <x v="1"/>
    <d v="1899-12-30T00:00:37"/>
    <d v="1899-12-30T00:00:37"/>
    <x v="0"/>
    <m/>
    <m/>
    <d v="1899-12-30T00:00:00"/>
    <d v="1899-12-30T00:11:36"/>
    <n v="2"/>
    <d v="1899-12-30T00:00:37"/>
    <n v="11.60000000000645"/>
    <x v="1"/>
    <x v="1"/>
  </r>
  <r>
    <x v="12"/>
    <s v="2024035300"/>
    <x v="0"/>
    <x v="1396"/>
    <s v="E5312HXP"/>
    <d v="2024-12-23T00:00:00"/>
    <x v="1"/>
    <s v="3320"/>
    <x v="20"/>
    <s v="PA"/>
    <x v="2"/>
    <x v="0"/>
    <d v="2024-12-23T00:00:00"/>
    <d v="1899-12-30T10:20:31"/>
    <d v="2024-12-23T00:00:00"/>
    <d v="1899-12-30T10:21:09"/>
    <d v="2024-12-23T00:00:00"/>
    <d v="1899-12-30T10:41:09"/>
    <x v="0"/>
    <x v="0"/>
    <s v="1322315044"/>
    <s v="EXW"/>
    <d v="1899-12-30T00:20:38"/>
    <x v="2891"/>
    <d v="1899-12-30T00:00:38"/>
    <s v="Ensacado"/>
    <s v="E002"/>
    <x v="1"/>
    <d v="1899-12-30T00:20:38"/>
    <d v="1899-12-30T00:20:00"/>
    <x v="4"/>
    <x v="16"/>
    <x v="0"/>
    <x v="2"/>
    <n v="0"/>
    <n v="0"/>
    <x v="0"/>
    <x v="2"/>
    <x v="0"/>
    <n v="0"/>
    <x v="8"/>
    <x v="1"/>
    <d v="1899-12-30T00:00:38"/>
    <d v="1899-12-30T00:00:38"/>
    <x v="0"/>
    <m/>
    <m/>
    <d v="1899-12-30T00:00:00"/>
    <d v="1899-12-30T00:20:38"/>
    <n v="2"/>
    <d v="1899-12-30T00:00:38"/>
    <n v="20.633333333342367"/>
    <x v="3"/>
    <x v="1"/>
  </r>
  <r>
    <x v="12"/>
    <s v="2024035305"/>
    <x v="0"/>
    <x v="691"/>
    <s v="E8017MSC"/>
    <d v="2024-12-23T00:00:00"/>
    <x v="1"/>
    <s v="55"/>
    <x v="19"/>
    <s v="PA"/>
    <x v="14"/>
    <x v="0"/>
    <d v="2024-12-23T00:00:00"/>
    <d v="1899-12-30T11:01:30"/>
    <d v="2024-12-23T00:00:00"/>
    <d v="1899-12-30T11:02:07"/>
    <d v="2024-12-23T00:00:00"/>
    <d v="1899-12-30T11:33:01"/>
    <x v="0"/>
    <x v="0"/>
    <s v="1322315047"/>
    <s v="FBO"/>
    <d v="1899-12-30T00:31:31"/>
    <x v="544"/>
    <d v="1899-12-30T00:00:37"/>
    <s v="Granel"/>
    <s v="E001"/>
    <x v="2"/>
    <d v="1899-12-30T00:31:31"/>
    <d v="1899-12-30T00:30:54"/>
    <x v="5"/>
    <x v="16"/>
    <x v="0"/>
    <x v="1"/>
    <n v="0"/>
    <n v="0"/>
    <x v="0"/>
    <x v="1"/>
    <x v="0"/>
    <n v="0"/>
    <x v="8"/>
    <x v="1"/>
    <d v="1899-12-30T00:00:37"/>
    <d v="1899-12-30T00:00:37"/>
    <x v="0"/>
    <m/>
    <m/>
    <d v="1899-12-30T00:00:00"/>
    <d v="1899-12-30T00:31:31"/>
    <n v="2"/>
    <d v="1899-12-30T00:00:37"/>
    <n v="31.516666666660829"/>
    <x v="4"/>
    <x v="1"/>
  </r>
  <r>
    <x v="12"/>
    <s v="2024035306"/>
    <x v="0"/>
    <x v="797"/>
    <s v="E6211LYC"/>
    <d v="2024-12-23T00:00:00"/>
    <x v="1"/>
    <s v="3042"/>
    <x v="23"/>
    <s v="PA"/>
    <x v="16"/>
    <x v="0"/>
    <d v="2024-12-23T00:00:00"/>
    <d v="1899-12-30T11:16:01"/>
    <d v="2024-12-23T00:00:00"/>
    <d v="1899-12-30T11:16:38"/>
    <d v="2024-12-23T00:00:00"/>
    <d v="1899-12-30T11:38:01"/>
    <x v="0"/>
    <x v="0"/>
    <s v="1322315048"/>
    <s v="EXW"/>
    <d v="1899-12-30T00:22:00"/>
    <x v="3495"/>
    <d v="1899-12-30T00:00:37"/>
    <s v="Granel"/>
    <s v="E001"/>
    <x v="1"/>
    <d v="1899-12-30T00:22:00"/>
    <d v="1899-12-30T00:21:23"/>
    <x v="5"/>
    <x v="16"/>
    <x v="0"/>
    <x v="1"/>
    <n v="0"/>
    <n v="0"/>
    <x v="0"/>
    <x v="1"/>
    <x v="0"/>
    <n v="0"/>
    <x v="8"/>
    <x v="1"/>
    <d v="1899-12-30T00:00:37"/>
    <d v="1899-12-30T00:00:37"/>
    <x v="0"/>
    <m/>
    <m/>
    <d v="1899-12-30T00:00:00"/>
    <d v="1899-12-30T00:22:00"/>
    <n v="2"/>
    <d v="1899-12-30T00:00:37"/>
    <n v="22.000000000003197"/>
    <x v="4"/>
    <x v="1"/>
  </r>
  <r>
    <x v="12"/>
    <s v="2024035309"/>
    <x v="0"/>
    <x v="1395"/>
    <m/>
    <d v="2024-12-23T00:00:00"/>
    <x v="1"/>
    <s v="2906"/>
    <x v="21"/>
    <s v="PA"/>
    <x v="2"/>
    <x v="0"/>
    <d v="2024-12-23T00:00:00"/>
    <d v="1899-12-30T11:33:13"/>
    <d v="2024-12-23T00:00:00"/>
    <d v="1899-12-30T11:33:51"/>
    <d v="2024-12-23T00:00:00"/>
    <d v="1899-12-30T11:41:28"/>
    <x v="0"/>
    <x v="0"/>
    <s v="1322315049"/>
    <s v="EXW"/>
    <d v="1899-12-30T00:08:15"/>
    <x v="1725"/>
    <d v="1899-12-30T00:00:38"/>
    <s v="Ensacado"/>
    <s v="E002"/>
    <x v="1"/>
    <d v="1899-12-30T00:08:15"/>
    <d v="1899-12-30T00:07:37"/>
    <x v="5"/>
    <x v="16"/>
    <x v="0"/>
    <x v="2"/>
    <n v="1"/>
    <n v="0"/>
    <x v="1"/>
    <x v="2"/>
    <x v="0"/>
    <n v="1"/>
    <x v="8"/>
    <x v="1"/>
    <d v="1899-12-30T00:00:38"/>
    <d v="1899-12-30T00:00:38"/>
    <x v="0"/>
    <m/>
    <m/>
    <d v="1899-12-30T00:00:00"/>
    <d v="1899-12-30T00:08:15"/>
    <n v="2"/>
    <d v="1899-12-30T00:00:38"/>
    <n v="8.2500000000048068"/>
    <x v="4"/>
    <x v="1"/>
  </r>
  <r>
    <x v="12"/>
    <s v="2024035330"/>
    <x v="0"/>
    <x v="802"/>
    <s v="E4426HTW"/>
    <d v="2024-12-23T00:00:00"/>
    <x v="1"/>
    <s v="55"/>
    <x v="19"/>
    <s v="PA"/>
    <x v="14"/>
    <x v="0"/>
    <d v="2024-12-23T00:00:00"/>
    <d v="1899-12-30T13:37:18"/>
    <d v="2024-12-23T00:00:00"/>
    <d v="1899-12-30T13:37:56"/>
    <d v="2024-12-23T00:00:00"/>
    <d v="1899-12-30T14:02:23"/>
    <x v="0"/>
    <x v="0"/>
    <s v="1322315052"/>
    <s v="FBO"/>
    <d v="1899-12-30T00:25:05"/>
    <x v="2536"/>
    <d v="1899-12-30T00:00:38"/>
    <s v="Granel"/>
    <s v="E001"/>
    <x v="2"/>
    <d v="1899-12-30T00:25:05"/>
    <d v="1899-12-30T00:24:27"/>
    <x v="9"/>
    <x v="16"/>
    <x v="0"/>
    <x v="1"/>
    <n v="0"/>
    <n v="0"/>
    <x v="0"/>
    <x v="1"/>
    <x v="0"/>
    <n v="0"/>
    <x v="8"/>
    <x v="1"/>
    <d v="1899-12-30T00:00:38"/>
    <d v="1899-12-30T00:00:38"/>
    <x v="0"/>
    <m/>
    <m/>
    <d v="1899-12-30T00:00:00"/>
    <d v="1899-12-30T00:25:05"/>
    <n v="2"/>
    <d v="1899-12-30T00:00:38"/>
    <n v="25.083333333345621"/>
    <x v="8"/>
    <x v="1"/>
  </r>
  <r>
    <x v="12"/>
    <s v="2024035325"/>
    <x v="0"/>
    <x v="884"/>
    <s v="E3167MNG"/>
    <d v="2024-12-23T00:00:00"/>
    <x v="1"/>
    <s v="3320"/>
    <x v="20"/>
    <s v="PA"/>
    <x v="2"/>
    <x v="0"/>
    <d v="2024-12-23T00:00:00"/>
    <d v="1899-12-30T13:08:26"/>
    <d v="2024-12-23T00:00:00"/>
    <d v="1899-12-30T13:09:04"/>
    <d v="2024-12-23T00:00:00"/>
    <d v="1899-12-30T14:49:17"/>
    <x v="0"/>
    <x v="0"/>
    <s v="1322315054"/>
    <s v="FBO"/>
    <d v="1899-12-30T01:40:51"/>
    <x v="3670"/>
    <d v="1899-12-30T00:00:38"/>
    <s v="Ensacado"/>
    <s v="E002"/>
    <x v="2"/>
    <d v="1899-12-30T01:40:51"/>
    <d v="1899-12-30T01:40:13"/>
    <x v="9"/>
    <x v="16"/>
    <x v="0"/>
    <x v="2"/>
    <n v="0"/>
    <n v="0"/>
    <x v="0"/>
    <x v="2"/>
    <x v="0"/>
    <n v="0"/>
    <x v="8"/>
    <x v="2"/>
    <d v="1899-12-30T00:00:38"/>
    <d v="1899-12-30T00:00:38"/>
    <x v="0"/>
    <m/>
    <m/>
    <d v="1899-12-30T00:00:00"/>
    <d v="1899-12-30T01:40:51"/>
    <n v="2"/>
    <d v="1899-12-30T00:00:38"/>
    <n v="100.8499999999969"/>
    <x v="8"/>
    <x v="0"/>
  </r>
  <r>
    <x v="12"/>
    <s v="2024035321"/>
    <x v="0"/>
    <x v="810"/>
    <s v="E3120HXB"/>
    <d v="2024-12-23T00:00:00"/>
    <x v="1"/>
    <s v="3218"/>
    <x v="56"/>
    <s v="PA"/>
    <x v="22"/>
    <x v="0"/>
    <d v="2024-12-23T00:00:00"/>
    <d v="1899-12-30T12:40:09"/>
    <d v="2024-12-23T00:00:00"/>
    <d v="1899-12-30T12:40:45"/>
    <d v="2024-12-23T00:00:00"/>
    <d v="1899-12-30T14:57:18"/>
    <x v="0"/>
    <x v="0"/>
    <s v="1322315055"/>
    <s v="FBO"/>
    <d v="1899-12-30T02:17:09"/>
    <x v="3671"/>
    <d v="1899-12-30T00:00:36"/>
    <s v="Granel"/>
    <s v="E001"/>
    <x v="2"/>
    <d v="1899-12-30T02:17:09"/>
    <d v="1899-12-30T02:16:33"/>
    <x v="6"/>
    <x v="16"/>
    <x v="0"/>
    <x v="1"/>
    <n v="0"/>
    <n v="0"/>
    <x v="0"/>
    <x v="1"/>
    <x v="0"/>
    <n v="0"/>
    <x v="8"/>
    <x v="2"/>
    <d v="1899-12-30T00:00:36"/>
    <d v="1899-12-30T00:00:36"/>
    <x v="0"/>
    <m/>
    <m/>
    <d v="1899-12-30T00:00:00"/>
    <d v="1899-12-30T02:17:09"/>
    <n v="2"/>
    <d v="1899-12-30T00:00:36"/>
    <n v="137.1500000000064"/>
    <x v="8"/>
    <x v="0"/>
  </r>
  <r>
    <x v="12"/>
    <s v="2024035333"/>
    <x v="0"/>
    <x v="1397"/>
    <s v="E95PP25"/>
    <d v="2024-12-23T00:00:00"/>
    <x v="1"/>
    <s v="2906"/>
    <x v="21"/>
    <s v="PA"/>
    <x v="2"/>
    <x v="0"/>
    <d v="2024-12-23T00:00:00"/>
    <d v="1899-12-30T14:02:31"/>
    <d v="2024-12-23T00:00:00"/>
    <d v="1899-12-30T14:17:33"/>
    <d v="2024-12-23T00:00:00"/>
    <d v="1899-12-30T15:36:11"/>
    <x v="0"/>
    <x v="0"/>
    <s v="1322315059"/>
    <s v="EXW"/>
    <d v="1899-12-30T01:33:40"/>
    <x v="284"/>
    <d v="1899-12-30T00:15:02"/>
    <s v="Ensacado"/>
    <s v="E002"/>
    <x v="1"/>
    <d v="1899-12-30T01:33:40"/>
    <d v="1899-12-30T01:18:38"/>
    <x v="7"/>
    <x v="16"/>
    <x v="0"/>
    <x v="2"/>
    <n v="0"/>
    <n v="0"/>
    <x v="0"/>
    <x v="2"/>
    <x v="0"/>
    <n v="0"/>
    <x v="8"/>
    <x v="2"/>
    <d v="1899-12-30T00:15:02"/>
    <d v="1899-12-30T00:15:02"/>
    <x v="0"/>
    <m/>
    <m/>
    <d v="1899-12-30T00:00:00"/>
    <d v="1899-12-30T01:33:40"/>
    <n v="2"/>
    <d v="1899-12-30T00:15:02"/>
    <n v="93.666666666657591"/>
    <x v="6"/>
    <x v="0"/>
  </r>
  <r>
    <x v="12"/>
    <s v="2024035337"/>
    <x v="0"/>
    <x v="814"/>
    <s v="E3715LST"/>
    <d v="2024-12-23T00:00:00"/>
    <x v="1"/>
    <s v="3218"/>
    <x v="56"/>
    <s v="PA"/>
    <x v="22"/>
    <x v="0"/>
    <d v="2024-12-23T00:00:00"/>
    <d v="1899-12-30T14:56:41"/>
    <d v="2024-12-23T00:00:00"/>
    <d v="1899-12-30T14:57:19"/>
    <d v="2024-12-23T00:00:00"/>
    <d v="1899-12-30T15:54:33"/>
    <x v="0"/>
    <x v="0"/>
    <s v="1322315060"/>
    <s v="FBO"/>
    <d v="1899-12-30T00:57:52"/>
    <x v="2559"/>
    <d v="1899-12-30T00:00:38"/>
    <s v="Granel"/>
    <s v="E001"/>
    <x v="2"/>
    <d v="1899-12-30T00:57:52"/>
    <d v="1899-12-30T00:57:14"/>
    <x v="7"/>
    <x v="16"/>
    <x v="0"/>
    <x v="1"/>
    <n v="0"/>
    <n v="0"/>
    <x v="0"/>
    <x v="1"/>
    <x v="0"/>
    <n v="0"/>
    <x v="8"/>
    <x v="0"/>
    <d v="1899-12-30T00:00:38"/>
    <d v="1899-12-30T00:00:38"/>
    <x v="0"/>
    <m/>
    <m/>
    <d v="1899-12-30T00:00:00"/>
    <d v="1899-12-30T00:57:52"/>
    <n v="2"/>
    <d v="1899-12-30T00:00:38"/>
    <n v="57.866666666659192"/>
    <x v="6"/>
    <x v="0"/>
  </r>
  <r>
    <x v="12"/>
    <s v="2024035346"/>
    <x v="0"/>
    <x v="812"/>
    <s v="E9582MNV"/>
    <d v="2024-12-23T00:00:00"/>
    <x v="1"/>
    <s v="55"/>
    <x v="19"/>
    <s v="PA"/>
    <x v="14"/>
    <x v="0"/>
    <d v="2024-12-23T00:00:00"/>
    <d v="1899-12-30T15:44:12"/>
    <d v="2024-12-23T00:00:00"/>
    <d v="1899-12-30T15:44:48"/>
    <d v="2024-12-23T00:00:00"/>
    <d v="1899-12-30T16:08:23"/>
    <x v="0"/>
    <x v="0"/>
    <s v="1322315062"/>
    <s v="FBO"/>
    <d v="1899-12-30T00:24:11"/>
    <x v="3033"/>
    <d v="1899-12-30T00:00:36"/>
    <s v="Granel"/>
    <s v="E001"/>
    <x v="2"/>
    <d v="1899-12-30T00:24:11"/>
    <d v="1899-12-30T00:23:35"/>
    <x v="14"/>
    <x v="16"/>
    <x v="0"/>
    <x v="1"/>
    <n v="0"/>
    <n v="0"/>
    <x v="0"/>
    <x v="1"/>
    <x v="0"/>
    <n v="0"/>
    <x v="8"/>
    <x v="1"/>
    <d v="1899-12-30T00:00:36"/>
    <d v="1899-12-30T00:00:36"/>
    <x v="0"/>
    <m/>
    <m/>
    <d v="1899-12-30T00:00:00"/>
    <d v="1899-12-30T00:24:11"/>
    <n v="2"/>
    <d v="1899-12-30T00:00:36"/>
    <n v="24.18333333334548"/>
    <x v="9"/>
    <x v="1"/>
  </r>
  <r>
    <x v="12"/>
    <s v="2024035347"/>
    <x v="0"/>
    <x v="798"/>
    <s v="E3170MNG"/>
    <d v="2024-12-23T00:00:00"/>
    <x v="1"/>
    <s v="2906"/>
    <x v="21"/>
    <s v="PA"/>
    <x v="2"/>
    <x v="0"/>
    <d v="2024-12-23T00:00:00"/>
    <d v="1899-12-30T15:49:40"/>
    <d v="2024-12-23T00:00:00"/>
    <d v="1899-12-30T15:50:17"/>
    <d v="2024-12-23T00:00:00"/>
    <d v="1899-12-30T16:32:07"/>
    <x v="0"/>
    <x v="0"/>
    <s v="1322315065"/>
    <s v="FBO"/>
    <d v="1899-12-30T00:42:27"/>
    <x v="2546"/>
    <d v="1899-12-30T00:00:37"/>
    <s v="Ensacado"/>
    <s v="E002"/>
    <x v="2"/>
    <d v="1899-12-30T00:42:27"/>
    <d v="1899-12-30T00:41:50"/>
    <x v="14"/>
    <x v="16"/>
    <x v="0"/>
    <x v="2"/>
    <n v="0"/>
    <n v="0"/>
    <x v="0"/>
    <x v="2"/>
    <x v="0"/>
    <n v="0"/>
    <x v="8"/>
    <x v="1"/>
    <d v="1899-12-30T00:00:37"/>
    <d v="1899-12-30T00:00:37"/>
    <x v="0"/>
    <m/>
    <m/>
    <d v="1899-12-30T00:00:00"/>
    <d v="1899-12-30T00:42:27"/>
    <n v="2"/>
    <d v="1899-12-30T00:00:37"/>
    <n v="42.450000000004877"/>
    <x v="9"/>
    <x v="1"/>
  </r>
  <r>
    <x v="12"/>
    <s v="2024035349"/>
    <x v="0"/>
    <x v="816"/>
    <s v="E6907LCY"/>
    <d v="2024-12-23T00:00:00"/>
    <x v="1"/>
    <s v="2906"/>
    <x v="21"/>
    <s v="PA"/>
    <x v="2"/>
    <x v="0"/>
    <d v="2024-12-23T00:00:00"/>
    <d v="1899-12-30T16:02:09"/>
    <d v="2024-12-23T00:00:00"/>
    <d v="1899-12-30T16:02:47"/>
    <d v="2024-12-23T00:00:00"/>
    <d v="1899-12-30T16:40:37"/>
    <x v="0"/>
    <x v="0"/>
    <s v="1322315066"/>
    <s v="FBO"/>
    <d v="1899-12-30T00:38:28"/>
    <x v="1032"/>
    <d v="1899-12-30T00:00:38"/>
    <s v="Ensacado"/>
    <s v="E002"/>
    <x v="2"/>
    <d v="1899-12-30T00:38:28"/>
    <d v="1899-12-30T00:37:50"/>
    <x v="10"/>
    <x v="16"/>
    <x v="0"/>
    <x v="2"/>
    <n v="0"/>
    <n v="0"/>
    <x v="0"/>
    <x v="2"/>
    <x v="0"/>
    <n v="0"/>
    <x v="8"/>
    <x v="1"/>
    <d v="1899-12-30T00:00:38"/>
    <d v="1899-12-30T00:00:38"/>
    <x v="0"/>
    <m/>
    <m/>
    <d v="1899-12-30T00:00:00"/>
    <d v="1899-12-30T00:38:28"/>
    <n v="2"/>
    <d v="1899-12-30T00:00:38"/>
    <n v="38.46666666667678"/>
    <x v="9"/>
    <x v="1"/>
  </r>
  <r>
    <x v="12"/>
    <s v="2024035345"/>
    <x v="0"/>
    <x v="791"/>
    <s v="E2070JJZ"/>
    <d v="2024-12-23T00:00:00"/>
    <x v="1"/>
    <s v="3044"/>
    <x v="26"/>
    <s v="PA"/>
    <x v="21"/>
    <x v="0"/>
    <d v="2024-12-23T00:00:00"/>
    <d v="1899-12-30T15:42:55"/>
    <d v="2024-12-23T00:00:00"/>
    <d v="1899-12-30T15:43:35"/>
    <d v="2024-12-23T00:00:00"/>
    <d v="1899-12-30T17:00:53"/>
    <x v="0"/>
    <x v="0"/>
    <s v="1322315067"/>
    <s v="FBO"/>
    <d v="1899-12-30T01:17:58"/>
    <x v="2779"/>
    <d v="1899-12-30T00:00:40"/>
    <s v="Granel"/>
    <s v="E001"/>
    <x v="2"/>
    <d v="1899-12-30T01:17:58"/>
    <d v="1899-12-30T01:17:18"/>
    <x v="14"/>
    <x v="16"/>
    <x v="0"/>
    <x v="1"/>
    <n v="0"/>
    <n v="0"/>
    <x v="0"/>
    <x v="1"/>
    <x v="0"/>
    <n v="0"/>
    <x v="8"/>
    <x v="0"/>
    <d v="1899-12-30T00:00:40"/>
    <d v="1899-12-30T00:00:40"/>
    <x v="0"/>
    <m/>
    <m/>
    <d v="1899-12-30T00:00:00"/>
    <d v="1899-12-30T01:17:58"/>
    <n v="2"/>
    <d v="1899-12-30T00:00:40"/>
    <n v="77.966666666668729"/>
    <x v="10"/>
    <x v="0"/>
  </r>
  <r>
    <x v="12"/>
    <s v="2024035360"/>
    <x v="0"/>
    <x v="688"/>
    <s v="E1219LWL"/>
    <d v="2024-12-23T00:00:00"/>
    <x v="1"/>
    <s v="3218"/>
    <x v="56"/>
    <s v="PA"/>
    <x v="22"/>
    <x v="0"/>
    <d v="2024-12-23T00:00:00"/>
    <d v="1899-12-30T17:30:09"/>
    <d v="2024-12-23T00:00:00"/>
    <d v="1899-12-30T17:30:46"/>
    <d v="2024-12-23T00:00:00"/>
    <d v="1899-12-30T18:21:05"/>
    <x v="0"/>
    <x v="0"/>
    <s v="1322315069"/>
    <s v="FBO"/>
    <d v="1899-12-30T00:50:56"/>
    <x v="3534"/>
    <d v="1899-12-30T00:00:37"/>
    <s v="Granel"/>
    <s v="E001"/>
    <x v="2"/>
    <d v="1899-12-30T00:50:56"/>
    <d v="1899-12-30T00:50:19"/>
    <x v="8"/>
    <x v="16"/>
    <x v="0"/>
    <x v="1"/>
    <n v="0"/>
    <n v="0"/>
    <x v="0"/>
    <x v="1"/>
    <x v="0"/>
    <n v="0"/>
    <x v="8"/>
    <x v="0"/>
    <d v="1899-12-30T00:00:37"/>
    <d v="1899-12-30T00:00:37"/>
    <x v="0"/>
    <m/>
    <m/>
    <d v="1899-12-30T00:00:00"/>
    <d v="1899-12-30T00:50:56"/>
    <n v="2"/>
    <d v="1899-12-30T00:00:37"/>
    <n v="50.933333333332875"/>
    <x v="11"/>
    <x v="0"/>
  </r>
  <r>
    <x v="12"/>
    <s v="2024035366"/>
    <x v="0"/>
    <x v="819"/>
    <s v="E0678HZJ"/>
    <d v="2024-12-23T00:00:00"/>
    <x v="1"/>
    <s v="3320"/>
    <x v="20"/>
    <s v="PA"/>
    <x v="2"/>
    <x v="0"/>
    <d v="2024-12-23T00:00:00"/>
    <d v="1899-12-30T18:09:16"/>
    <d v="2024-12-23T00:00:00"/>
    <d v="1899-12-30T18:09:55"/>
    <d v="2024-12-23T00:00:00"/>
    <d v="1899-12-30T18:52:54"/>
    <x v="0"/>
    <x v="0"/>
    <s v="1322315072"/>
    <s v="FBO"/>
    <d v="1899-12-30T00:43:38"/>
    <x v="1453"/>
    <d v="1899-12-30T00:00:39"/>
    <s v="Ensacado"/>
    <s v="E002"/>
    <x v="2"/>
    <d v="1899-12-30T00:43:38"/>
    <d v="1899-12-30T00:42:59"/>
    <x v="11"/>
    <x v="16"/>
    <x v="0"/>
    <x v="2"/>
    <n v="0"/>
    <n v="0"/>
    <x v="0"/>
    <x v="2"/>
    <x v="0"/>
    <n v="0"/>
    <x v="8"/>
    <x v="1"/>
    <d v="1899-12-30T00:00:39"/>
    <d v="1899-12-30T00:00:39"/>
    <x v="0"/>
    <m/>
    <m/>
    <d v="1899-12-30T00:00:00"/>
    <d v="1899-12-30T00:43:38"/>
    <n v="2"/>
    <d v="1899-12-30T00:00:39"/>
    <n v="43.6333333333247"/>
    <x v="11"/>
    <x v="1"/>
  </r>
  <r>
    <x v="12"/>
    <s v="2024035375"/>
    <x v="0"/>
    <x v="1398"/>
    <s v="E3187LRC"/>
    <d v="2024-12-24T00:00:00"/>
    <x v="1"/>
    <s v="3320"/>
    <x v="20"/>
    <s v="PA"/>
    <x v="2"/>
    <x v="0"/>
    <d v="2024-12-24T00:00:00"/>
    <d v="1899-12-30T08:07:50"/>
    <d v="2024-12-24T00:00:00"/>
    <d v="1899-12-30T08:10:51"/>
    <d v="2024-12-24T00:00:00"/>
    <d v="1899-12-30T08:34:10"/>
    <x v="0"/>
    <x v="0"/>
    <s v="1322315073"/>
    <s v="EXW"/>
    <d v="1899-12-30T00:26:20"/>
    <x v="738"/>
    <d v="1899-12-30T00:03:01"/>
    <s v="Ensacado"/>
    <s v="E002"/>
    <x v="1"/>
    <d v="1899-12-30T00:26:20"/>
    <d v="1899-12-30T00:23:19"/>
    <x v="2"/>
    <x v="18"/>
    <x v="0"/>
    <x v="2"/>
    <n v="0"/>
    <n v="0"/>
    <x v="0"/>
    <x v="2"/>
    <x v="0"/>
    <n v="0"/>
    <x v="8"/>
    <x v="1"/>
    <d v="1899-12-30T00:03:01"/>
    <d v="1899-12-30T00:03:01"/>
    <x v="0"/>
    <m/>
    <m/>
    <d v="1899-12-30T00:00:00"/>
    <d v="1899-12-30T00:26:20"/>
    <n v="3"/>
    <d v="1899-12-30T00:03:01"/>
    <n v="26.333333333337581"/>
    <x v="1"/>
    <x v="1"/>
  </r>
  <r>
    <x v="12"/>
    <s v="2024035411"/>
    <x v="0"/>
    <x v="1399"/>
    <s v="E4559MPS"/>
    <d v="2024-12-26T00:00:00"/>
    <x v="1"/>
    <s v="3320"/>
    <x v="20"/>
    <s v="PA"/>
    <x v="2"/>
    <x v="0"/>
    <d v="2024-12-26T00:00:00"/>
    <d v="1899-12-30T08:01:41"/>
    <d v="2024-12-26T00:00:00"/>
    <d v="1899-12-30T08:02:22"/>
    <d v="2024-12-26T00:00:00"/>
    <d v="1899-12-30T08:35:35"/>
    <x v="0"/>
    <x v="0"/>
    <s v="1322315075"/>
    <s v="EXW"/>
    <d v="1899-12-30T00:33:54"/>
    <x v="963"/>
    <d v="1899-12-30T00:00:41"/>
    <s v="Ensacado"/>
    <s v="E002"/>
    <x v="1"/>
    <d v="1899-12-30T00:33:54"/>
    <d v="1899-12-30T00:33:13"/>
    <x v="2"/>
    <x v="20"/>
    <x v="0"/>
    <x v="2"/>
    <n v="0"/>
    <n v="0"/>
    <x v="0"/>
    <x v="2"/>
    <x v="0"/>
    <n v="0"/>
    <x v="8"/>
    <x v="1"/>
    <d v="1899-12-30T00:00:41"/>
    <d v="1899-12-30T00:00:41"/>
    <x v="0"/>
    <m/>
    <m/>
    <d v="1899-12-30T00:00:00"/>
    <d v="1899-12-30T00:33:54"/>
    <n v="5"/>
    <d v="1899-12-30T00:00:41"/>
    <n v="33.900000000004738"/>
    <x v="1"/>
    <x v="1"/>
  </r>
  <r>
    <x v="12"/>
    <s v="2024035412"/>
    <x v="0"/>
    <x v="884"/>
    <s v="E3167MNG"/>
    <d v="2024-12-26T00:00:00"/>
    <x v="1"/>
    <s v="2906"/>
    <x v="21"/>
    <s v="PA"/>
    <x v="2"/>
    <x v="0"/>
    <d v="2024-12-26T00:00:00"/>
    <d v="1899-12-30T08:23:09"/>
    <d v="2024-12-26T00:00:00"/>
    <d v="1899-12-30T08:23:49"/>
    <d v="2024-12-26T00:00:00"/>
    <d v="1899-12-30T09:06:27"/>
    <x v="0"/>
    <x v="0"/>
    <s v="1322315076"/>
    <s v="FBO"/>
    <d v="1899-12-30T00:43:18"/>
    <x v="662"/>
    <d v="1899-12-30T00:00:40"/>
    <s v="Ensacado"/>
    <s v="E002"/>
    <x v="2"/>
    <d v="1899-12-30T00:43:18"/>
    <d v="1899-12-30T00:42:38"/>
    <x v="2"/>
    <x v="20"/>
    <x v="0"/>
    <x v="2"/>
    <n v="0"/>
    <n v="0"/>
    <x v="0"/>
    <x v="2"/>
    <x v="0"/>
    <n v="0"/>
    <x v="8"/>
    <x v="1"/>
    <d v="1899-12-30T00:00:40"/>
    <d v="1899-12-30T00:00:40"/>
    <x v="0"/>
    <m/>
    <m/>
    <d v="1899-12-30T00:00:00"/>
    <d v="1899-12-30T00:43:18"/>
    <n v="5"/>
    <d v="1899-12-30T00:00:40"/>
    <n v="43.300000000007969"/>
    <x v="2"/>
    <x v="1"/>
  </r>
  <r>
    <x v="12"/>
    <s v="2024035417"/>
    <x v="0"/>
    <x v="798"/>
    <s v="E3170MNG"/>
    <d v="2024-12-26T00:00:00"/>
    <x v="1"/>
    <s v="2906"/>
    <x v="21"/>
    <s v="PA"/>
    <x v="2"/>
    <x v="0"/>
    <d v="2024-12-26T00:00:00"/>
    <d v="1899-12-30T08:48:33"/>
    <d v="2024-12-26T00:00:00"/>
    <d v="1899-12-30T08:49:12"/>
    <d v="2024-12-26T00:00:00"/>
    <d v="1899-12-30T09:27:59"/>
    <x v="0"/>
    <x v="0"/>
    <s v="1322315077"/>
    <s v="FBO"/>
    <d v="1899-12-30T00:39:26"/>
    <x v="3672"/>
    <d v="1899-12-30T00:00:39"/>
    <s v="Ensacado"/>
    <s v="E002"/>
    <x v="2"/>
    <d v="1899-12-30T00:39:26"/>
    <d v="1899-12-30T00:38:47"/>
    <x v="2"/>
    <x v="20"/>
    <x v="0"/>
    <x v="2"/>
    <n v="0"/>
    <n v="0"/>
    <x v="0"/>
    <x v="2"/>
    <x v="0"/>
    <n v="0"/>
    <x v="8"/>
    <x v="1"/>
    <d v="1899-12-30T00:00:39"/>
    <d v="1899-12-30T00:00:39"/>
    <x v="0"/>
    <m/>
    <m/>
    <d v="1899-12-30T00:00:00"/>
    <d v="1899-12-30T00:39:26"/>
    <n v="5"/>
    <d v="1899-12-30T00:00:39"/>
    <n v="39.433333333334431"/>
    <x v="2"/>
    <x v="1"/>
  </r>
  <r>
    <x v="12"/>
    <s v="2024035424"/>
    <x v="0"/>
    <x v="808"/>
    <s v="E9059LCN"/>
    <d v="2024-12-26T00:00:00"/>
    <x v="1"/>
    <s v="2926"/>
    <x v="59"/>
    <s v="PA"/>
    <x v="2"/>
    <x v="0"/>
    <d v="2024-12-26T00:00:00"/>
    <d v="1899-12-30T09:27:57"/>
    <d v="2024-12-26T00:00:00"/>
    <d v="1899-12-30T09:28:37"/>
    <d v="2024-12-26T00:00:00"/>
    <d v="1899-12-30T10:20:17"/>
    <x v="0"/>
    <x v="0"/>
    <s v="1322315078"/>
    <s v="FBO"/>
    <d v="1899-12-30T00:52:20"/>
    <x v="3673"/>
    <d v="1899-12-30T00:00:40"/>
    <s v="Ensacado"/>
    <s v="E002"/>
    <x v="2"/>
    <d v="1899-12-30T00:52:20"/>
    <d v="1899-12-30T00:51:40"/>
    <x v="3"/>
    <x v="20"/>
    <x v="0"/>
    <x v="2"/>
    <n v="0"/>
    <n v="0"/>
    <x v="0"/>
    <x v="2"/>
    <x v="0"/>
    <n v="0"/>
    <x v="8"/>
    <x v="0"/>
    <d v="1899-12-30T00:00:40"/>
    <d v="1899-12-30T00:00:40"/>
    <x v="0"/>
    <m/>
    <m/>
    <d v="1899-12-30T00:00:00"/>
    <d v="1899-12-30T00:52:20"/>
    <n v="5"/>
    <d v="1899-12-30T00:00:40"/>
    <n v="52.333333333329655"/>
    <x v="3"/>
    <x v="0"/>
  </r>
  <r>
    <x v="12"/>
    <s v="2024035429"/>
    <x v="0"/>
    <x v="686"/>
    <s v="E9106MPM"/>
    <d v="2024-12-26T00:00:00"/>
    <x v="1"/>
    <s v="55"/>
    <x v="19"/>
    <s v="PA"/>
    <x v="14"/>
    <x v="0"/>
    <d v="2024-12-26T00:00:00"/>
    <d v="1899-12-30T10:00:05"/>
    <d v="2024-12-26T00:00:00"/>
    <d v="1899-12-30T10:00:46"/>
    <d v="2024-12-26T00:00:00"/>
    <d v="1899-12-30T10:27:27"/>
    <x v="0"/>
    <x v="0"/>
    <s v="1322315080"/>
    <s v="FBO"/>
    <d v="1899-12-30T00:27:22"/>
    <x v="1477"/>
    <d v="1899-12-30T00:00:41"/>
    <s v="Granel"/>
    <s v="E001"/>
    <x v="2"/>
    <d v="1899-12-30T00:27:22"/>
    <d v="1899-12-30T00:26:41"/>
    <x v="4"/>
    <x v="20"/>
    <x v="0"/>
    <x v="1"/>
    <n v="0"/>
    <n v="0"/>
    <x v="0"/>
    <x v="1"/>
    <x v="0"/>
    <n v="0"/>
    <x v="8"/>
    <x v="1"/>
    <d v="1899-12-30T00:00:41"/>
    <d v="1899-12-30T00:00:41"/>
    <x v="0"/>
    <m/>
    <m/>
    <d v="1899-12-30T00:00:00"/>
    <d v="1899-12-30T00:27:22"/>
    <n v="5"/>
    <d v="1899-12-30T00:00:41"/>
    <n v="27.366666666667214"/>
    <x v="3"/>
    <x v="1"/>
  </r>
  <r>
    <x v="12"/>
    <s v="2024035420"/>
    <x v="0"/>
    <x v="677"/>
    <s v="E5872HZF"/>
    <d v="2024-12-26T00:00:00"/>
    <x v="1"/>
    <s v="3044"/>
    <x v="26"/>
    <s v="PA"/>
    <x v="21"/>
    <x v="0"/>
    <d v="2024-12-26T00:00:00"/>
    <d v="1899-12-30T09:19:14"/>
    <d v="2024-12-26T00:00:00"/>
    <d v="1899-12-30T09:19:54"/>
    <d v="2024-12-26T00:00:00"/>
    <d v="1899-12-30T10:39:49"/>
    <x v="0"/>
    <x v="0"/>
    <s v="1322315081"/>
    <s v="FBO"/>
    <d v="1899-12-30T01:20:35"/>
    <x v="3674"/>
    <d v="1899-12-30T00:00:40"/>
    <s v="Granel"/>
    <s v="E001"/>
    <x v="2"/>
    <d v="1899-12-30T01:20:35"/>
    <d v="1899-12-30T01:19:55"/>
    <x v="3"/>
    <x v="20"/>
    <x v="0"/>
    <x v="1"/>
    <n v="0"/>
    <n v="0"/>
    <x v="0"/>
    <x v="1"/>
    <x v="0"/>
    <n v="0"/>
    <x v="8"/>
    <x v="0"/>
    <d v="1899-12-30T00:00:40"/>
    <d v="1899-12-30T00:00:40"/>
    <x v="0"/>
    <m/>
    <m/>
    <d v="1899-12-30T00:00:00"/>
    <d v="1899-12-30T01:20:35"/>
    <n v="5"/>
    <d v="1899-12-30T00:00:40"/>
    <n v="80.583333333335986"/>
    <x v="3"/>
    <x v="0"/>
  </r>
  <r>
    <x v="12"/>
    <s v="2024035443"/>
    <x v="0"/>
    <x v="789"/>
    <s v="E9252MPM"/>
    <d v="2024-12-26T00:00:00"/>
    <x v="1"/>
    <s v="55"/>
    <x v="19"/>
    <s v="PA"/>
    <x v="14"/>
    <x v="0"/>
    <d v="2024-12-26T00:00:00"/>
    <d v="1899-12-30T11:26:36"/>
    <d v="2024-12-26T00:00:00"/>
    <d v="1899-12-30T11:27:16"/>
    <d v="2024-12-26T00:00:00"/>
    <d v="1899-12-30T11:48:15"/>
    <x v="0"/>
    <x v="0"/>
    <s v="1322315085"/>
    <s v="EXW"/>
    <d v="1899-12-30T00:21:39"/>
    <x v="1074"/>
    <d v="1899-12-30T00:00:40"/>
    <s v="Granel"/>
    <s v="E001"/>
    <x v="1"/>
    <d v="1899-12-30T00:21:39"/>
    <d v="1899-12-30T00:20:59"/>
    <x v="5"/>
    <x v="20"/>
    <x v="0"/>
    <x v="1"/>
    <n v="0"/>
    <n v="0"/>
    <x v="0"/>
    <x v="1"/>
    <x v="0"/>
    <n v="0"/>
    <x v="8"/>
    <x v="1"/>
    <d v="1899-12-30T00:00:40"/>
    <d v="1899-12-30T00:00:40"/>
    <x v="0"/>
    <m/>
    <m/>
    <d v="1899-12-30T00:00:00"/>
    <d v="1899-12-30T00:21:39"/>
    <n v="5"/>
    <d v="1899-12-30T00:00:40"/>
    <n v="21.64999999999683"/>
    <x v="4"/>
    <x v="1"/>
  </r>
  <r>
    <x v="12"/>
    <s v="2024035441"/>
    <x v="0"/>
    <x v="608"/>
    <s v="E2737GDG"/>
    <d v="2024-12-26T00:00:00"/>
    <x v="1"/>
    <s v="3044"/>
    <x v="26"/>
    <s v="PA"/>
    <x v="21"/>
    <x v="0"/>
    <d v="2024-12-26T00:00:00"/>
    <d v="1899-12-30T11:02:55"/>
    <d v="2024-12-26T00:00:00"/>
    <d v="1899-12-30T11:03:36"/>
    <d v="2024-12-26T00:00:00"/>
    <d v="1899-12-30T12:23:59"/>
    <x v="0"/>
    <x v="0"/>
    <s v="1322315086"/>
    <s v="FBO"/>
    <d v="1899-12-30T01:21:04"/>
    <x v="3675"/>
    <d v="1899-12-30T00:00:41"/>
    <s v="Granel"/>
    <s v="E001"/>
    <x v="2"/>
    <d v="1899-12-30T01:21:04"/>
    <d v="1899-12-30T01:20:23"/>
    <x v="5"/>
    <x v="20"/>
    <x v="0"/>
    <x v="1"/>
    <n v="0"/>
    <n v="0"/>
    <x v="0"/>
    <x v="1"/>
    <x v="0"/>
    <n v="0"/>
    <x v="8"/>
    <x v="0"/>
    <d v="1899-12-30T00:00:41"/>
    <d v="1899-12-30T00:00:41"/>
    <x v="0"/>
    <m/>
    <m/>
    <d v="1899-12-30T00:00:00"/>
    <d v="1899-12-30T01:21:04"/>
    <n v="5"/>
    <d v="1899-12-30T00:00:41"/>
    <n v="81.066666666657625"/>
    <x v="5"/>
    <x v="0"/>
  </r>
  <r>
    <x v="12"/>
    <s v="2024035445"/>
    <x v="0"/>
    <x v="819"/>
    <s v="E0678HZJ"/>
    <d v="2024-12-26T00:00:00"/>
    <x v="1"/>
    <s v="2926"/>
    <x v="59"/>
    <s v="PA"/>
    <x v="2"/>
    <x v="0"/>
    <d v="2024-12-26T00:00:00"/>
    <d v="1899-12-30T11:51:41"/>
    <d v="2024-12-26T00:00:00"/>
    <d v="1899-12-30T11:52:21"/>
    <d v="2024-12-26T00:00:00"/>
    <d v="1899-12-30T12:33:04"/>
    <x v="0"/>
    <x v="0"/>
    <s v="1322315087"/>
    <s v="FBO"/>
    <d v="1899-12-30T00:41:23"/>
    <x v="1056"/>
    <d v="1899-12-30T00:00:40"/>
    <s v="Ensacado"/>
    <s v="E002"/>
    <x v="2"/>
    <d v="1899-12-30T00:41:23"/>
    <d v="1899-12-30T00:40:43"/>
    <x v="5"/>
    <x v="20"/>
    <x v="0"/>
    <x v="2"/>
    <n v="0"/>
    <n v="0"/>
    <x v="0"/>
    <x v="2"/>
    <x v="0"/>
    <n v="0"/>
    <x v="8"/>
    <x v="1"/>
    <d v="1899-12-30T00:00:40"/>
    <d v="1899-12-30T00:00:40"/>
    <x v="0"/>
    <m/>
    <m/>
    <d v="1899-12-30T00:00:00"/>
    <d v="1899-12-30T00:41:23"/>
    <n v="5"/>
    <d v="1899-12-30T00:00:40"/>
    <n v="41.38333333332475"/>
    <x v="5"/>
    <x v="1"/>
  </r>
  <r>
    <x v="12"/>
    <s v="2024035453"/>
    <x v="0"/>
    <x v="797"/>
    <s v="E6211LYC"/>
    <d v="2024-12-26T00:00:00"/>
    <x v="1"/>
    <s v="55"/>
    <x v="19"/>
    <s v="PA"/>
    <x v="14"/>
    <x v="0"/>
    <d v="2024-12-26T00:00:00"/>
    <d v="1899-12-30T12:21:56"/>
    <d v="2024-12-26T00:00:00"/>
    <d v="1899-12-30T12:22:36"/>
    <d v="2024-12-26T00:00:00"/>
    <d v="1899-12-30T12:47:30"/>
    <x v="0"/>
    <x v="0"/>
    <s v="1322315089"/>
    <s v="EXW"/>
    <d v="1899-12-30T00:25:34"/>
    <x v="2810"/>
    <d v="1899-12-30T00:00:40"/>
    <s v="Granel"/>
    <s v="E001"/>
    <x v="1"/>
    <d v="1899-12-30T00:25:34"/>
    <d v="1899-12-30T00:24:54"/>
    <x v="6"/>
    <x v="20"/>
    <x v="0"/>
    <x v="1"/>
    <n v="0"/>
    <n v="0"/>
    <x v="0"/>
    <x v="1"/>
    <x v="0"/>
    <n v="0"/>
    <x v="8"/>
    <x v="1"/>
    <d v="1899-12-30T00:00:40"/>
    <d v="1899-12-30T00:00:40"/>
    <x v="0"/>
    <m/>
    <m/>
    <d v="1899-12-30T00:00:00"/>
    <d v="1899-12-30T00:25:34"/>
    <n v="5"/>
    <d v="1899-12-30T00:00:40"/>
    <n v="25.566666666667253"/>
    <x v="5"/>
    <x v="1"/>
  </r>
  <r>
    <x v="12"/>
    <s v="2024035442"/>
    <x v="0"/>
    <x v="811"/>
    <s v="E2376GDG"/>
    <d v="2024-12-26T00:00:00"/>
    <x v="1"/>
    <s v="3044"/>
    <x v="26"/>
    <s v="PA"/>
    <x v="21"/>
    <x v="0"/>
    <d v="2024-12-26T00:00:00"/>
    <d v="1899-12-30T11:12:33"/>
    <d v="2024-12-26T00:00:00"/>
    <d v="1899-12-30T11:13:13"/>
    <d v="2024-12-26T00:00:00"/>
    <d v="1899-12-30T12:50:13"/>
    <x v="0"/>
    <x v="0"/>
    <s v="1322315090"/>
    <s v="FBO"/>
    <d v="1899-12-30T01:37:40"/>
    <x v="3676"/>
    <d v="1899-12-30T00:00:40"/>
    <s v="Granel"/>
    <s v="E001"/>
    <x v="2"/>
    <d v="1899-12-30T01:37:40"/>
    <d v="1899-12-30T01:37:00"/>
    <x v="5"/>
    <x v="20"/>
    <x v="0"/>
    <x v="1"/>
    <n v="0"/>
    <n v="0"/>
    <x v="0"/>
    <x v="1"/>
    <x v="0"/>
    <n v="0"/>
    <x v="8"/>
    <x v="2"/>
    <d v="1899-12-30T00:00:40"/>
    <d v="1899-12-30T00:00:40"/>
    <x v="0"/>
    <m/>
    <m/>
    <d v="1899-12-30T00:00:00"/>
    <d v="1899-12-30T01:37:40"/>
    <n v="5"/>
    <d v="1899-12-30T00:00:40"/>
    <n v="97.666666666675241"/>
    <x v="5"/>
    <x v="0"/>
  </r>
  <r>
    <x v="12"/>
    <s v="2024035451"/>
    <x v="0"/>
    <x v="812"/>
    <s v="E9582MNV"/>
    <d v="2024-12-26T00:00:00"/>
    <x v="1"/>
    <s v="3044"/>
    <x v="26"/>
    <s v="PA"/>
    <x v="21"/>
    <x v="0"/>
    <d v="2024-12-26T00:00:00"/>
    <d v="1899-12-30T12:14:11"/>
    <d v="2024-12-26T00:00:00"/>
    <d v="1899-12-30T12:14:51"/>
    <d v="2024-12-26T00:00:00"/>
    <d v="1899-12-30T13:19:54"/>
    <x v="0"/>
    <x v="0"/>
    <s v="1322315091"/>
    <s v="FBO"/>
    <d v="1899-12-30T01:05:43"/>
    <x v="3290"/>
    <d v="1899-12-30T00:00:40"/>
    <s v="Granel"/>
    <s v="E001"/>
    <x v="2"/>
    <d v="1899-12-30T01:05:43"/>
    <d v="1899-12-30T01:05:03"/>
    <x v="6"/>
    <x v="20"/>
    <x v="0"/>
    <x v="1"/>
    <n v="0"/>
    <n v="0"/>
    <x v="0"/>
    <x v="1"/>
    <x v="0"/>
    <n v="0"/>
    <x v="8"/>
    <x v="0"/>
    <d v="1899-12-30T00:00:40"/>
    <d v="1899-12-30T00:00:40"/>
    <x v="0"/>
    <m/>
    <m/>
    <d v="1899-12-30T00:00:00"/>
    <d v="1899-12-30T01:05:43"/>
    <n v="5"/>
    <d v="1899-12-30T00:00:40"/>
    <n v="65.716666666660899"/>
    <x v="13"/>
    <x v="0"/>
  </r>
  <r>
    <x v="12"/>
    <s v="2024035459"/>
    <x v="0"/>
    <x v="802"/>
    <s v="E4426HTW"/>
    <d v="2024-12-26T00:00:00"/>
    <x v="1"/>
    <s v="55"/>
    <x v="19"/>
    <s v="PA"/>
    <x v="14"/>
    <x v="0"/>
    <d v="2024-12-26T00:00:00"/>
    <d v="1899-12-30T13:10:45"/>
    <d v="2024-12-26T00:00:00"/>
    <d v="1899-12-30T13:11:25"/>
    <d v="2024-12-26T00:00:00"/>
    <d v="1899-12-30T13:33:39"/>
    <x v="0"/>
    <x v="0"/>
    <s v="1322315092"/>
    <s v="FBO"/>
    <d v="1899-12-30T00:22:54"/>
    <x v="2545"/>
    <d v="1899-12-30T00:00:40"/>
    <s v="Granel"/>
    <s v="E001"/>
    <x v="2"/>
    <d v="1899-12-30T00:22:54"/>
    <d v="1899-12-30T00:22:14"/>
    <x v="9"/>
    <x v="20"/>
    <x v="0"/>
    <x v="1"/>
    <n v="0"/>
    <n v="0"/>
    <x v="0"/>
    <x v="1"/>
    <x v="0"/>
    <n v="0"/>
    <x v="8"/>
    <x v="1"/>
    <d v="1899-12-30T00:00:40"/>
    <d v="1899-12-30T00:00:40"/>
    <x v="0"/>
    <m/>
    <m/>
    <d v="1899-12-30T00:00:00"/>
    <d v="1899-12-30T00:22:54"/>
    <n v="5"/>
    <d v="1899-12-30T00:00:40"/>
    <n v="22.9000000000031"/>
    <x v="13"/>
    <x v="1"/>
  </r>
  <r>
    <x v="12"/>
    <s v="2024035463"/>
    <x v="0"/>
    <x v="791"/>
    <s v="E2070JJZ"/>
    <d v="2024-12-26T00:00:00"/>
    <x v="1"/>
    <s v="55"/>
    <x v="19"/>
    <s v="PA"/>
    <x v="14"/>
    <x v="0"/>
    <d v="2024-12-26T00:00:00"/>
    <d v="1899-12-30T13:47:03"/>
    <d v="2024-12-26T00:00:00"/>
    <d v="1899-12-30T13:47:42"/>
    <d v="2024-12-26T00:00:00"/>
    <d v="1899-12-30T14:08:46"/>
    <x v="0"/>
    <x v="0"/>
    <s v="1322315093"/>
    <s v="FBO"/>
    <d v="1899-12-30T00:21:43"/>
    <x v="2099"/>
    <d v="1899-12-30T00:00:39"/>
    <s v="Granel"/>
    <s v="E001"/>
    <x v="2"/>
    <d v="1899-12-30T00:21:43"/>
    <d v="1899-12-30T00:21:04"/>
    <x v="9"/>
    <x v="20"/>
    <x v="0"/>
    <x v="1"/>
    <n v="0"/>
    <n v="0"/>
    <x v="0"/>
    <x v="1"/>
    <x v="0"/>
    <n v="0"/>
    <x v="8"/>
    <x v="1"/>
    <d v="1899-12-30T00:00:39"/>
    <d v="1899-12-30T00:00:39"/>
    <x v="0"/>
    <m/>
    <m/>
    <d v="1899-12-30T00:00:00"/>
    <d v="1899-12-30T00:21:43"/>
    <n v="5"/>
    <d v="1899-12-30T00:00:39"/>
    <n v="21.716666666668889"/>
    <x v="8"/>
    <x v="1"/>
  </r>
  <r>
    <x v="12"/>
    <s v="2024035464"/>
    <x v="0"/>
    <x v="688"/>
    <s v="E1219LWL"/>
    <d v="2024-12-26T00:00:00"/>
    <x v="1"/>
    <s v="2853"/>
    <x v="57"/>
    <s v="PA"/>
    <x v="23"/>
    <x v="0"/>
    <d v="2024-12-26T00:00:00"/>
    <d v="1899-12-30T14:00:21"/>
    <d v="2024-12-26T00:00:00"/>
    <d v="1899-12-30T14:01:01"/>
    <d v="2024-12-26T00:00:00"/>
    <d v="1899-12-30T14:48:26"/>
    <x v="0"/>
    <x v="0"/>
    <s v="1322315095"/>
    <s v="FBO"/>
    <d v="1899-12-30T00:48:05"/>
    <x v="435"/>
    <d v="1899-12-30T00:00:40"/>
    <s v="Granel"/>
    <s v="E001"/>
    <x v="2"/>
    <d v="1899-12-30T00:48:05"/>
    <d v="1899-12-30T00:47:25"/>
    <x v="7"/>
    <x v="20"/>
    <x v="0"/>
    <x v="1"/>
    <n v="0"/>
    <n v="0"/>
    <x v="0"/>
    <x v="1"/>
    <x v="0"/>
    <n v="0"/>
    <x v="8"/>
    <x v="0"/>
    <d v="1899-12-30T00:00:40"/>
    <d v="1899-12-30T00:00:40"/>
    <x v="0"/>
    <m/>
    <m/>
    <d v="1899-12-30T00:00:00"/>
    <d v="1899-12-30T00:48:05"/>
    <n v="5"/>
    <d v="1899-12-30T00:00:40"/>
    <n v="48.083333333328113"/>
    <x v="8"/>
    <x v="0"/>
  </r>
  <r>
    <x v="12"/>
    <s v="2024035474"/>
    <x v="0"/>
    <x v="684"/>
    <s v="E7567GYY"/>
    <d v="2024-12-26T00:00:00"/>
    <x v="1"/>
    <s v="55"/>
    <x v="19"/>
    <s v="PA"/>
    <x v="14"/>
    <x v="0"/>
    <d v="2024-12-26T00:00:00"/>
    <d v="1899-12-30T15:47:06"/>
    <d v="2024-12-26T00:00:00"/>
    <d v="1899-12-30T15:47:46"/>
    <d v="2024-12-26T00:00:00"/>
    <d v="1899-12-30T16:12:28"/>
    <x v="0"/>
    <x v="0"/>
    <s v="1322315097"/>
    <s v="FBO"/>
    <d v="1899-12-30T00:25:22"/>
    <x v="425"/>
    <d v="1899-12-30T00:00:40"/>
    <s v="Granel"/>
    <s v="E001"/>
    <x v="2"/>
    <d v="1899-12-30T00:25:22"/>
    <d v="1899-12-30T00:24:42"/>
    <x v="14"/>
    <x v="20"/>
    <x v="0"/>
    <x v="1"/>
    <n v="0"/>
    <n v="0"/>
    <x v="0"/>
    <x v="1"/>
    <x v="0"/>
    <n v="0"/>
    <x v="8"/>
    <x v="1"/>
    <d v="1899-12-30T00:00:40"/>
    <d v="1899-12-30T00:00:40"/>
    <x v="0"/>
    <m/>
    <m/>
    <d v="1899-12-30T00:00:00"/>
    <d v="1899-12-30T00:25:22"/>
    <n v="5"/>
    <d v="1899-12-30T00:00:40"/>
    <n v="25.366666666665623"/>
    <x v="9"/>
    <x v="1"/>
  </r>
  <r>
    <x v="12"/>
    <s v="2024035476"/>
    <x v="0"/>
    <x v="796"/>
    <s v="E0646MPP"/>
    <d v="2024-12-26T00:00:00"/>
    <x v="1"/>
    <s v="2906"/>
    <x v="21"/>
    <s v="PA"/>
    <x v="2"/>
    <x v="0"/>
    <d v="2024-12-26T00:00:00"/>
    <d v="1899-12-30T15:58:47"/>
    <d v="2024-12-26T00:00:00"/>
    <d v="1899-12-30T15:59:26"/>
    <d v="2024-12-26T00:00:00"/>
    <d v="1899-12-30T16:31:00"/>
    <x v="0"/>
    <x v="0"/>
    <s v="1322315098"/>
    <s v="FBO"/>
    <d v="1899-12-30T00:32:13"/>
    <x v="2626"/>
    <d v="1899-12-30T00:00:39"/>
    <s v="Ensacado"/>
    <s v="E002"/>
    <x v="2"/>
    <d v="1899-12-30T00:32:13"/>
    <d v="1899-12-30T00:31:34"/>
    <x v="14"/>
    <x v="20"/>
    <x v="0"/>
    <x v="2"/>
    <n v="0"/>
    <n v="0"/>
    <x v="0"/>
    <x v="2"/>
    <x v="0"/>
    <n v="0"/>
    <x v="8"/>
    <x v="1"/>
    <d v="1899-12-30T00:00:39"/>
    <d v="1899-12-30T00:00:39"/>
    <x v="0"/>
    <m/>
    <m/>
    <d v="1899-12-30T00:00:00"/>
    <d v="1899-12-30T00:32:13"/>
    <n v="5"/>
    <d v="1899-12-30T00:00:39"/>
    <n v="32.216666666659179"/>
    <x v="9"/>
    <x v="1"/>
  </r>
  <r>
    <x v="12"/>
    <s v="2024035475"/>
    <x v="0"/>
    <x v="884"/>
    <s v="E3167MNG"/>
    <d v="2024-12-26T00:00:00"/>
    <x v="1"/>
    <s v="2906"/>
    <x v="21"/>
    <s v="PA"/>
    <x v="2"/>
    <x v="0"/>
    <d v="2024-12-26T00:00:00"/>
    <d v="1899-12-30T15:56:57"/>
    <d v="2024-12-26T00:00:00"/>
    <d v="1899-12-30T15:57:35"/>
    <d v="2024-12-26T00:00:00"/>
    <d v="1899-12-30T16:38:00"/>
    <x v="0"/>
    <x v="0"/>
    <s v="1322315100"/>
    <s v="FBO"/>
    <d v="1899-12-30T00:41:03"/>
    <x v="3677"/>
    <d v="1899-12-30T00:00:38"/>
    <s v="Ensacado"/>
    <s v="E002"/>
    <x v="2"/>
    <d v="1899-12-30T00:41:03"/>
    <d v="1899-12-30T00:40:25"/>
    <x v="14"/>
    <x v="20"/>
    <x v="0"/>
    <x v="2"/>
    <n v="0"/>
    <n v="0"/>
    <x v="0"/>
    <x v="2"/>
    <x v="0"/>
    <n v="0"/>
    <x v="8"/>
    <x v="1"/>
    <d v="1899-12-30T00:00:38"/>
    <d v="1899-12-30T00:00:38"/>
    <x v="0"/>
    <m/>
    <m/>
    <d v="1899-12-30T00:00:00"/>
    <d v="1899-12-30T00:41:03"/>
    <n v="5"/>
    <d v="1899-12-30T00:00:38"/>
    <n v="41.050000000008012"/>
    <x v="9"/>
    <x v="1"/>
  </r>
  <r>
    <x v="12"/>
    <s v="2024035482"/>
    <x v="0"/>
    <x v="686"/>
    <s v="E9106MPM"/>
    <d v="2024-12-26T00:00:00"/>
    <x v="1"/>
    <s v="3043"/>
    <x v="55"/>
    <s v="PA"/>
    <x v="20"/>
    <x v="0"/>
    <d v="2024-12-26T00:00:00"/>
    <d v="1899-12-30T16:20:53"/>
    <d v="2024-12-26T00:00:00"/>
    <d v="1899-12-30T16:21:31"/>
    <d v="2024-12-26T00:00:00"/>
    <d v="1899-12-30T16:51:39"/>
    <x v="0"/>
    <x v="0"/>
    <s v="1322315102"/>
    <s v="FBO"/>
    <d v="1899-12-30T00:30:46"/>
    <x v="513"/>
    <d v="1899-12-30T00:00:38"/>
    <s v="Granel"/>
    <s v="E001"/>
    <x v="2"/>
    <d v="1899-12-30T00:30:46"/>
    <d v="1899-12-30T00:30:08"/>
    <x v="10"/>
    <x v="20"/>
    <x v="0"/>
    <x v="1"/>
    <n v="0"/>
    <n v="0"/>
    <x v="0"/>
    <x v="1"/>
    <x v="0"/>
    <n v="0"/>
    <x v="8"/>
    <x v="1"/>
    <d v="1899-12-30T00:00:38"/>
    <d v="1899-12-30T00:00:38"/>
    <x v="0"/>
    <m/>
    <m/>
    <d v="1899-12-30T00:00:00"/>
    <d v="1899-12-30T00:30:46"/>
    <n v="5"/>
    <d v="1899-12-30T00:00:38"/>
    <n v="30.766666666665667"/>
    <x v="9"/>
    <x v="1"/>
  </r>
  <r>
    <x v="12"/>
    <s v="2024035485"/>
    <x v="0"/>
    <x v="798"/>
    <s v="E3170MNG"/>
    <d v="2024-12-26T00:00:00"/>
    <x v="1"/>
    <s v="2906"/>
    <x v="21"/>
    <s v="PA"/>
    <x v="2"/>
    <x v="0"/>
    <d v="2024-12-26T00:00:00"/>
    <d v="1899-12-30T16:40:37"/>
    <d v="2024-12-26T00:00:00"/>
    <d v="1899-12-30T16:41:16"/>
    <d v="2024-12-26T00:00:00"/>
    <d v="1899-12-30T16:53:08"/>
    <x v="0"/>
    <x v="0"/>
    <s v="1322315103"/>
    <s v="FBO"/>
    <d v="1899-12-30T00:12:31"/>
    <x v="3678"/>
    <d v="1899-12-30T00:00:39"/>
    <s v="Ensacado"/>
    <s v="E002"/>
    <x v="2"/>
    <d v="1899-12-30T00:12:31"/>
    <d v="1899-12-30T00:11:52"/>
    <x v="10"/>
    <x v="20"/>
    <x v="0"/>
    <x v="2"/>
    <n v="0"/>
    <n v="0"/>
    <x v="0"/>
    <x v="2"/>
    <x v="0"/>
    <n v="0"/>
    <x v="8"/>
    <x v="1"/>
    <d v="1899-12-30T00:00:39"/>
    <d v="1899-12-30T00:00:39"/>
    <x v="0"/>
    <m/>
    <m/>
    <d v="1899-12-30T00:00:00"/>
    <d v="1899-12-30T00:12:31"/>
    <n v="5"/>
    <d v="1899-12-30T00:00:39"/>
    <n v="12.516666666652903"/>
    <x v="9"/>
    <x v="1"/>
  </r>
  <r>
    <x v="12"/>
    <s v="2024035484"/>
    <x v="0"/>
    <x v="802"/>
    <s v="E4426HTW"/>
    <d v="2024-12-26T00:00:00"/>
    <x v="1"/>
    <s v="55"/>
    <x v="19"/>
    <s v="PA"/>
    <x v="14"/>
    <x v="0"/>
    <d v="2024-12-26T00:00:00"/>
    <d v="1899-12-30T16:36:23"/>
    <d v="2024-12-26T00:00:00"/>
    <d v="1899-12-30T16:37:02"/>
    <d v="2024-12-26T00:00:00"/>
    <d v="1899-12-30T17:02:22"/>
    <x v="0"/>
    <x v="0"/>
    <s v="1322315104"/>
    <s v="FBO"/>
    <d v="1899-12-30T00:25:59"/>
    <x v="2567"/>
    <d v="1899-12-30T00:00:39"/>
    <s v="Granel"/>
    <s v="E001"/>
    <x v="2"/>
    <d v="1899-12-30T00:25:59"/>
    <d v="1899-12-30T00:25:20"/>
    <x v="10"/>
    <x v="20"/>
    <x v="0"/>
    <x v="1"/>
    <n v="0"/>
    <n v="0"/>
    <x v="0"/>
    <x v="1"/>
    <x v="0"/>
    <n v="0"/>
    <x v="8"/>
    <x v="1"/>
    <d v="1899-12-30T00:00:39"/>
    <d v="1899-12-30T00:00:39"/>
    <x v="0"/>
    <m/>
    <m/>
    <d v="1899-12-30T00:00:00"/>
    <d v="1899-12-30T00:25:59"/>
    <n v="5"/>
    <d v="1899-12-30T00:00:39"/>
    <n v="25.983333333331213"/>
    <x v="10"/>
    <x v="1"/>
  </r>
  <r>
    <x v="12"/>
    <s v="2024035489"/>
    <x v="0"/>
    <x v="1400"/>
    <s v="E1619JGS"/>
    <d v="2024-12-26T00:00:00"/>
    <x v="1"/>
    <s v="2906"/>
    <x v="21"/>
    <s v="PA"/>
    <x v="2"/>
    <x v="0"/>
    <d v="2024-12-26T00:00:00"/>
    <d v="1899-12-30T16:59:40"/>
    <d v="2024-12-26T00:00:00"/>
    <d v="1899-12-30T17:01:34"/>
    <d v="2024-12-26T00:00:00"/>
    <d v="1899-12-30T17:49:28"/>
    <x v="0"/>
    <x v="0"/>
    <s v="1322315106"/>
    <s v="EXW"/>
    <d v="1899-12-30T00:49:48"/>
    <x v="3679"/>
    <d v="1899-12-30T00:01:54"/>
    <s v="Ensacado"/>
    <s v="E002"/>
    <x v="1"/>
    <d v="1899-12-30T00:49:48"/>
    <d v="1899-12-30T00:47:54"/>
    <x v="10"/>
    <x v="20"/>
    <x v="0"/>
    <x v="2"/>
    <n v="0"/>
    <n v="0"/>
    <x v="0"/>
    <x v="2"/>
    <x v="0"/>
    <n v="0"/>
    <x v="8"/>
    <x v="0"/>
    <d v="1899-12-30T00:01:54"/>
    <d v="1899-12-30T00:01:54"/>
    <x v="0"/>
    <m/>
    <m/>
    <d v="1899-12-30T00:00:00"/>
    <d v="1899-12-30T00:49:48"/>
    <n v="5"/>
    <d v="1899-12-30T00:01:54"/>
    <n v="49.80000000000954"/>
    <x v="10"/>
    <x v="0"/>
  </r>
  <r>
    <x v="12"/>
    <s v="2024035499"/>
    <x v="0"/>
    <x v="791"/>
    <s v="E2070JJZ"/>
    <d v="2024-12-26T00:00:00"/>
    <x v="1"/>
    <s v="55"/>
    <x v="19"/>
    <s v="PA"/>
    <x v="14"/>
    <x v="0"/>
    <d v="2024-12-26T00:00:00"/>
    <d v="1899-12-30T17:52:45"/>
    <d v="2024-12-26T00:00:00"/>
    <d v="1899-12-30T17:53:25"/>
    <d v="2024-12-26T00:00:00"/>
    <d v="1899-12-30T18:15:54"/>
    <x v="0"/>
    <x v="0"/>
    <s v="1322315109"/>
    <s v="FBO"/>
    <d v="1899-12-30T00:23:09"/>
    <x v="2561"/>
    <d v="1899-12-30T00:00:40"/>
    <s v="Granel"/>
    <s v="E001"/>
    <x v="2"/>
    <d v="1899-12-30T00:23:09"/>
    <d v="1899-12-30T00:22:29"/>
    <x v="8"/>
    <x v="20"/>
    <x v="0"/>
    <x v="1"/>
    <n v="0"/>
    <n v="0"/>
    <x v="0"/>
    <x v="1"/>
    <x v="0"/>
    <n v="0"/>
    <x v="8"/>
    <x v="1"/>
    <d v="1899-12-30T00:00:40"/>
    <d v="1899-12-30T00:00:40"/>
    <x v="0"/>
    <m/>
    <m/>
    <d v="1899-12-30T00:00:00"/>
    <d v="1899-12-30T00:23:09"/>
    <n v="5"/>
    <d v="1899-12-30T00:00:40"/>
    <n v="23.15000000000154"/>
    <x v="11"/>
    <x v="1"/>
  </r>
  <r>
    <x v="12"/>
    <s v="2024035494"/>
    <x v="0"/>
    <x v="676"/>
    <s v="E3174JJN"/>
    <d v="2024-12-26T00:00:00"/>
    <x v="1"/>
    <s v="3044"/>
    <x v="26"/>
    <s v="PA"/>
    <x v="21"/>
    <x v="0"/>
    <d v="2024-12-26T00:00:00"/>
    <d v="1899-12-30T17:26:07"/>
    <d v="2024-12-26T00:00:00"/>
    <d v="1899-12-30T17:26:47"/>
    <d v="2024-12-26T00:00:00"/>
    <d v="1899-12-30T18:22:15"/>
    <x v="0"/>
    <x v="0"/>
    <s v="1322315110"/>
    <s v="FBO"/>
    <d v="1899-12-30T00:56:08"/>
    <x v="3680"/>
    <d v="1899-12-30T00:00:40"/>
    <s v="Granel"/>
    <s v="E001"/>
    <x v="2"/>
    <d v="1899-12-30T00:56:08"/>
    <d v="1899-12-30T00:55:28"/>
    <x v="8"/>
    <x v="20"/>
    <x v="0"/>
    <x v="1"/>
    <n v="0"/>
    <n v="0"/>
    <x v="0"/>
    <x v="1"/>
    <x v="0"/>
    <n v="0"/>
    <x v="8"/>
    <x v="0"/>
    <d v="1899-12-30T00:00:40"/>
    <d v="1899-12-30T00:00:40"/>
    <x v="0"/>
    <m/>
    <m/>
    <d v="1899-12-30T00:00:00"/>
    <d v="1899-12-30T00:56:08"/>
    <n v="5"/>
    <d v="1899-12-30T00:00:40"/>
    <n v="56.13333333333113"/>
    <x v="11"/>
    <x v="0"/>
  </r>
  <r>
    <x v="12"/>
    <s v="2024035496"/>
    <x v="0"/>
    <x v="875"/>
    <s v="E5837LFD"/>
    <d v="2024-12-26T00:00:00"/>
    <x v="1"/>
    <s v="3320"/>
    <x v="20"/>
    <s v="PA"/>
    <x v="2"/>
    <x v="0"/>
    <d v="2024-12-26T00:00:00"/>
    <d v="1899-12-30T17:38:57"/>
    <d v="2024-12-26T00:00:00"/>
    <d v="1899-12-30T17:39:37"/>
    <d v="2024-12-26T00:00:00"/>
    <d v="1899-12-30T19:36:06"/>
    <x v="0"/>
    <x v="0"/>
    <s v="1322315113"/>
    <s v="FBO"/>
    <d v="1899-12-30T01:57:09"/>
    <x v="3681"/>
    <d v="1899-12-30T00:00:40"/>
    <s v="Ensacado"/>
    <s v="E002"/>
    <x v="2"/>
    <d v="1899-12-30T01:57:09"/>
    <d v="1899-12-30T01:56:29"/>
    <x v="8"/>
    <x v="20"/>
    <x v="0"/>
    <x v="2"/>
    <n v="0"/>
    <n v="0"/>
    <x v="0"/>
    <x v="2"/>
    <x v="0"/>
    <n v="0"/>
    <x v="8"/>
    <x v="2"/>
    <d v="1899-12-30T00:00:40"/>
    <d v="1899-12-30T00:00:40"/>
    <x v="0"/>
    <m/>
    <m/>
    <d v="1899-12-30T00:00:00"/>
    <d v="1899-12-30T01:57:09"/>
    <n v="5"/>
    <d v="1899-12-30T00:00:40"/>
    <n v="117.15000000000472"/>
    <x v="7"/>
    <x v="0"/>
  </r>
  <r>
    <x v="12"/>
    <s v="2024035502"/>
    <x v="0"/>
    <x v="1401"/>
    <s v="E2763HYT"/>
    <d v="2024-12-26T00:00:00"/>
    <x v="1"/>
    <s v="2906"/>
    <x v="21"/>
    <s v="PA"/>
    <x v="2"/>
    <x v="0"/>
    <d v="2024-12-26T00:00:00"/>
    <d v="1899-12-30T17:59:20"/>
    <d v="2024-12-26T00:00:00"/>
    <d v="1899-12-30T18:00:49"/>
    <d v="2024-12-26T00:00:00"/>
    <d v="1899-12-30T19:39:11"/>
    <x v="0"/>
    <x v="0"/>
    <s v="1322315114"/>
    <s v="EXW"/>
    <d v="1899-12-30T01:39:51"/>
    <x v="3682"/>
    <d v="1899-12-30T00:01:29"/>
    <s v="Ensacado"/>
    <s v="E002"/>
    <x v="1"/>
    <d v="1899-12-30T01:39:51"/>
    <d v="1899-12-30T01:38:22"/>
    <x v="8"/>
    <x v="20"/>
    <x v="0"/>
    <x v="2"/>
    <n v="0"/>
    <n v="0"/>
    <x v="0"/>
    <x v="2"/>
    <x v="0"/>
    <n v="0"/>
    <x v="8"/>
    <x v="2"/>
    <d v="1899-12-30T00:01:29"/>
    <d v="1899-12-30T00:01:29"/>
    <x v="0"/>
    <m/>
    <m/>
    <d v="1899-12-30T00:00:00"/>
    <d v="1899-12-30T01:39:51"/>
    <n v="5"/>
    <d v="1899-12-30T00:01:29"/>
    <n v="99.849999999988739"/>
    <x v="7"/>
    <x v="0"/>
  </r>
  <r>
    <x v="12"/>
    <s v="2024035503"/>
    <x v="0"/>
    <x v="819"/>
    <s v="E0678HZJ"/>
    <d v="2024-12-26T00:00:00"/>
    <x v="1"/>
    <s v="2906"/>
    <x v="21"/>
    <s v="PA"/>
    <x v="2"/>
    <x v="0"/>
    <d v="2024-12-26T00:00:00"/>
    <d v="1899-12-30T18:01:52"/>
    <d v="2024-12-26T00:00:00"/>
    <d v="1899-12-30T18:02:33"/>
    <d v="2024-12-26T00:00:00"/>
    <d v="1899-12-30T19:52:43"/>
    <x v="0"/>
    <x v="0"/>
    <s v="1322315115"/>
    <s v="FBO"/>
    <d v="1899-12-30T01:50:51"/>
    <x v="345"/>
    <d v="1899-12-30T00:00:41"/>
    <s v="Ensacado"/>
    <s v="E002"/>
    <x v="2"/>
    <d v="1899-12-30T01:50:51"/>
    <d v="1899-12-30T01:50:10"/>
    <x v="11"/>
    <x v="20"/>
    <x v="0"/>
    <x v="2"/>
    <n v="0"/>
    <n v="0"/>
    <x v="0"/>
    <x v="2"/>
    <x v="0"/>
    <n v="0"/>
    <x v="8"/>
    <x v="2"/>
    <d v="1899-12-30T00:00:41"/>
    <d v="1899-12-30T00:00:41"/>
    <x v="0"/>
    <m/>
    <m/>
    <d v="1899-12-30T00:00:00"/>
    <d v="1899-12-30T01:50:51"/>
    <n v="5"/>
    <d v="1899-12-30T00:00:41"/>
    <n v="110.8499999999903"/>
    <x v="7"/>
    <x v="0"/>
  </r>
  <r>
    <x v="12"/>
    <s v="2024035510"/>
    <x v="0"/>
    <x v="797"/>
    <s v="E6211LYC"/>
    <d v="2024-12-27T00:00:00"/>
    <x v="1"/>
    <s v="55"/>
    <x v="19"/>
    <s v="PA"/>
    <x v="14"/>
    <x v="0"/>
    <d v="2024-12-27T00:00:00"/>
    <d v="1899-12-30T05:55:10"/>
    <d v="2024-12-27T00:00:00"/>
    <d v="1899-12-30T05:55:50"/>
    <d v="2024-12-27T00:00:00"/>
    <d v="1899-12-30T06:18:05"/>
    <x v="0"/>
    <x v="0"/>
    <s v="1322315117"/>
    <s v="EXW"/>
    <d v="1899-12-30T00:22:55"/>
    <x v="1547"/>
    <d v="1899-12-30T00:00:40"/>
    <s v="Granel"/>
    <s v="E001"/>
    <x v="1"/>
    <d v="1899-12-30T00:22:55"/>
    <d v="1899-12-30T00:22:15"/>
    <x v="12"/>
    <x v="0"/>
    <x v="0"/>
    <x v="1"/>
    <n v="0"/>
    <n v="0"/>
    <x v="0"/>
    <x v="1"/>
    <x v="0"/>
    <n v="0"/>
    <x v="8"/>
    <x v="1"/>
    <d v="1899-12-30T00:00:40"/>
    <d v="1899-12-30T00:00:40"/>
    <x v="0"/>
    <m/>
    <m/>
    <d v="1899-12-30T00:00:00"/>
    <d v="1899-12-30T00:22:55"/>
    <n v="6"/>
    <d v="1899-12-30T00:00:40"/>
    <n v="22.916666666663961"/>
    <x v="12"/>
    <x v="1"/>
  </r>
  <r>
    <x v="12"/>
    <s v="2024035521"/>
    <x v="0"/>
    <x v="808"/>
    <s v="E9059LCN"/>
    <d v="2024-12-27T00:00:00"/>
    <x v="1"/>
    <s v="3124"/>
    <x v="58"/>
    <s v="PA"/>
    <x v="2"/>
    <x v="0"/>
    <d v="2024-12-27T00:00:00"/>
    <d v="1899-12-30T08:40:31"/>
    <d v="2024-12-27T00:00:00"/>
    <d v="1899-12-30T08:41:10"/>
    <d v="2024-12-27T00:00:00"/>
    <d v="1899-12-30T08:41:31"/>
    <x v="0"/>
    <x v="0"/>
    <s v="1322315119"/>
    <s v="FBO"/>
    <d v="1899-12-30T00:01:00"/>
    <x v="1818"/>
    <d v="1899-12-30T00:00:39"/>
    <s v="Ensacado"/>
    <s v="E002"/>
    <x v="2"/>
    <d v="1899-12-30T00:01:00"/>
    <d v="1899-12-30T00:00:21"/>
    <x v="2"/>
    <x v="0"/>
    <x v="0"/>
    <x v="2"/>
    <n v="1"/>
    <n v="0"/>
    <x v="1"/>
    <x v="2"/>
    <x v="0"/>
    <n v="1"/>
    <x v="8"/>
    <x v="1"/>
    <d v="1899-12-30T00:00:39"/>
    <d v="1899-12-30T00:00:39"/>
    <x v="0"/>
    <m/>
    <m/>
    <d v="1899-12-30T00:00:00"/>
    <d v="1899-12-30T00:01:00"/>
    <n v="6"/>
    <d v="1899-12-30T00:00:39"/>
    <n v="0.99999999999360156"/>
    <x v="1"/>
    <x v="1"/>
  </r>
  <r>
    <x v="12"/>
    <s v="2024035515"/>
    <x v="0"/>
    <x v="691"/>
    <s v="E8017MSC"/>
    <d v="2024-12-27T00:00:00"/>
    <x v="1"/>
    <s v="55"/>
    <x v="19"/>
    <s v="PA"/>
    <x v="14"/>
    <x v="0"/>
    <d v="2024-12-27T00:00:00"/>
    <d v="1899-12-30T08:18:57"/>
    <d v="2024-12-27T00:00:00"/>
    <d v="1899-12-30T08:19:38"/>
    <d v="2024-12-27T00:00:00"/>
    <d v="1899-12-30T08:43:10"/>
    <x v="0"/>
    <x v="0"/>
    <s v="1322315120"/>
    <s v="FBO"/>
    <d v="1899-12-30T00:24:13"/>
    <x v="1038"/>
    <d v="1899-12-30T00:00:41"/>
    <s v="Granel"/>
    <s v="E001"/>
    <x v="2"/>
    <d v="1899-12-30T00:24:13"/>
    <d v="1899-12-30T00:23:32"/>
    <x v="2"/>
    <x v="0"/>
    <x v="0"/>
    <x v="1"/>
    <n v="0"/>
    <n v="0"/>
    <x v="0"/>
    <x v="1"/>
    <x v="0"/>
    <n v="0"/>
    <x v="8"/>
    <x v="1"/>
    <d v="1899-12-30T00:00:41"/>
    <d v="1899-12-30T00:00:41"/>
    <x v="0"/>
    <m/>
    <m/>
    <d v="1899-12-30T00:00:00"/>
    <d v="1899-12-30T00:24:13"/>
    <n v="6"/>
    <d v="1899-12-30T00:00:41"/>
    <n v="24.216666666667201"/>
    <x v="1"/>
    <x v="1"/>
  </r>
  <r>
    <x v="12"/>
    <s v="2024035523"/>
    <x v="0"/>
    <x v="798"/>
    <s v="E3170MNG"/>
    <d v="2024-12-27T00:00:00"/>
    <x v="1"/>
    <s v="2906"/>
    <x v="21"/>
    <s v="PA"/>
    <x v="2"/>
    <x v="0"/>
    <d v="2024-12-27T00:00:00"/>
    <d v="1899-12-30T08:55:04"/>
    <d v="2024-12-27T00:00:00"/>
    <d v="1899-12-30T08:55:43"/>
    <d v="2024-12-27T00:00:00"/>
    <d v="1899-12-30T09:16:36"/>
    <x v="0"/>
    <x v="0"/>
    <s v="1322315121"/>
    <s v="FBO"/>
    <d v="1899-12-30T00:21:32"/>
    <x v="1212"/>
    <d v="1899-12-30T00:00:39"/>
    <s v="Ensacado"/>
    <s v="E002"/>
    <x v="2"/>
    <d v="1899-12-30T00:21:32"/>
    <d v="1899-12-30T00:20:53"/>
    <x v="2"/>
    <x v="0"/>
    <x v="0"/>
    <x v="2"/>
    <n v="0"/>
    <n v="0"/>
    <x v="0"/>
    <x v="2"/>
    <x v="0"/>
    <n v="0"/>
    <x v="8"/>
    <x v="1"/>
    <d v="1899-12-30T00:00:39"/>
    <d v="1899-12-30T00:00:39"/>
    <x v="0"/>
    <m/>
    <m/>
    <d v="1899-12-30T00:00:00"/>
    <d v="1899-12-30T00:21:32"/>
    <n v="6"/>
    <d v="1899-12-30T00:00:39"/>
    <n v="21.533333333342426"/>
    <x v="2"/>
    <x v="1"/>
  </r>
  <r>
    <x v="12"/>
    <s v="2024035525"/>
    <x v="0"/>
    <x v="796"/>
    <s v="E0646MPP"/>
    <d v="2024-12-27T00:00:00"/>
    <x v="1"/>
    <s v="2906"/>
    <x v="21"/>
    <s v="PA"/>
    <x v="2"/>
    <x v="0"/>
    <d v="2024-12-27T00:00:00"/>
    <d v="1899-12-30T08:58:20"/>
    <d v="2024-12-27T00:00:00"/>
    <d v="1899-12-30T08:59:00"/>
    <d v="2024-12-27T00:00:00"/>
    <d v="1899-12-30T09:37:47"/>
    <x v="0"/>
    <x v="0"/>
    <s v="1322315122"/>
    <s v="FBO"/>
    <d v="1899-12-30T00:39:27"/>
    <x v="3672"/>
    <d v="1899-12-30T00:00:40"/>
    <s v="Ensacado"/>
    <s v="E002"/>
    <x v="2"/>
    <d v="1899-12-30T00:39:27"/>
    <d v="1899-12-30T00:38:47"/>
    <x v="2"/>
    <x v="0"/>
    <x v="0"/>
    <x v="2"/>
    <n v="0"/>
    <n v="0"/>
    <x v="0"/>
    <x v="2"/>
    <x v="0"/>
    <n v="0"/>
    <x v="8"/>
    <x v="1"/>
    <d v="1899-12-30T00:00:40"/>
    <d v="1899-12-30T00:00:40"/>
    <x v="0"/>
    <m/>
    <m/>
    <d v="1899-12-30T00:00:00"/>
    <d v="1899-12-30T00:39:27"/>
    <n v="6"/>
    <d v="1899-12-30T00:00:40"/>
    <n v="39.450000000009602"/>
    <x v="2"/>
    <x v="1"/>
  </r>
  <r>
    <x v="12"/>
    <s v="2024035528"/>
    <x v="0"/>
    <x v="792"/>
    <s v="E9055JGZ"/>
    <d v="2024-12-27T00:00:00"/>
    <x v="1"/>
    <s v="2906"/>
    <x v="21"/>
    <s v="PA"/>
    <x v="2"/>
    <x v="0"/>
    <d v="2024-12-27T00:00:00"/>
    <d v="1899-12-30T09:18:48"/>
    <d v="2024-12-27T00:00:00"/>
    <d v="1899-12-30T09:19:27"/>
    <d v="2024-12-27T00:00:00"/>
    <d v="1899-12-30T09:48:39"/>
    <x v="0"/>
    <x v="0"/>
    <s v="1322315123"/>
    <s v="FBO"/>
    <d v="1899-12-30T00:29:51"/>
    <x v="252"/>
    <d v="1899-12-30T00:00:39"/>
    <s v="Ensacado"/>
    <s v="E002"/>
    <x v="2"/>
    <d v="1899-12-30T00:29:51"/>
    <d v="1899-12-30T00:29:12"/>
    <x v="3"/>
    <x v="0"/>
    <x v="0"/>
    <x v="2"/>
    <n v="0"/>
    <n v="0"/>
    <x v="0"/>
    <x v="2"/>
    <x v="0"/>
    <n v="0"/>
    <x v="8"/>
    <x v="1"/>
    <d v="1899-12-30T00:00:39"/>
    <d v="1899-12-30T00:00:39"/>
    <x v="0"/>
    <m/>
    <m/>
    <d v="1899-12-30T00:00:00"/>
    <d v="1899-12-30T00:29:51"/>
    <n v="6"/>
    <d v="1899-12-30T00:00:39"/>
    <n v="29.849999999990438"/>
    <x v="2"/>
    <x v="1"/>
  </r>
  <r>
    <x v="12"/>
    <s v="2024035535"/>
    <x v="0"/>
    <x v="1339"/>
    <m/>
    <d v="2024-12-27T00:00:00"/>
    <x v="1"/>
    <s v="2906"/>
    <x v="21"/>
    <s v="PA"/>
    <x v="2"/>
    <x v="0"/>
    <d v="2024-12-27T00:00:00"/>
    <d v="1899-12-30T10:46:13"/>
    <d v="2024-12-27T00:00:00"/>
    <d v="1899-12-30T10:46:52"/>
    <d v="2024-12-27T00:00:00"/>
    <d v="1899-12-30T11:15:52"/>
    <x v="0"/>
    <x v="0"/>
    <s v="1322315125"/>
    <s v="EXW"/>
    <d v="1899-12-30T00:29:39"/>
    <x v="474"/>
    <d v="1899-12-30T00:00:39"/>
    <s v="Ensacado"/>
    <s v="E002"/>
    <x v="1"/>
    <d v="1899-12-30T00:29:39"/>
    <d v="1899-12-30T00:29:00"/>
    <x v="4"/>
    <x v="0"/>
    <x v="0"/>
    <x v="2"/>
    <n v="0"/>
    <n v="0"/>
    <x v="0"/>
    <x v="2"/>
    <x v="0"/>
    <n v="0"/>
    <x v="8"/>
    <x v="1"/>
    <d v="1899-12-30T00:00:39"/>
    <d v="1899-12-30T00:00:39"/>
    <x v="0"/>
    <m/>
    <m/>
    <d v="1899-12-30T00:00:00"/>
    <d v="1899-12-30T00:29:39"/>
    <n v="6"/>
    <d v="1899-12-30T00:00:39"/>
    <n v="29.650000000003196"/>
    <x v="4"/>
    <x v="1"/>
  </r>
  <r>
    <x v="12"/>
    <s v="2024035537"/>
    <x v="0"/>
    <x v="789"/>
    <s v="E9252MPM"/>
    <d v="2024-12-27T00:00:00"/>
    <x v="1"/>
    <s v="55"/>
    <x v="19"/>
    <s v="PA"/>
    <x v="14"/>
    <x v="0"/>
    <d v="2024-12-27T00:00:00"/>
    <d v="1899-12-30T11:08:02"/>
    <d v="2024-12-27T00:00:00"/>
    <d v="1899-12-30T11:08:43"/>
    <d v="2024-12-27T00:00:00"/>
    <d v="1899-12-30T11:31:07"/>
    <x v="0"/>
    <x v="0"/>
    <s v="1322315126"/>
    <s v="EXW"/>
    <d v="1899-12-30T00:23:05"/>
    <x v="1115"/>
    <d v="1899-12-30T00:00:41"/>
    <s v="Granel"/>
    <s v="E001"/>
    <x v="1"/>
    <d v="1899-12-30T00:23:05"/>
    <d v="1899-12-30T00:22:24"/>
    <x v="5"/>
    <x v="0"/>
    <x v="0"/>
    <x v="1"/>
    <n v="0"/>
    <n v="0"/>
    <x v="0"/>
    <x v="1"/>
    <x v="0"/>
    <n v="0"/>
    <x v="8"/>
    <x v="1"/>
    <d v="1899-12-30T00:00:41"/>
    <d v="1899-12-30T00:00:41"/>
    <x v="0"/>
    <m/>
    <m/>
    <d v="1899-12-30T00:00:00"/>
    <d v="1899-12-30T00:23:05"/>
    <n v="6"/>
    <d v="1899-12-30T00:00:41"/>
    <n v="23.083333333329641"/>
    <x v="4"/>
    <x v="1"/>
  </r>
  <r>
    <x v="12"/>
    <s v="2024035540"/>
    <x v="0"/>
    <x v="1402"/>
    <s v="E3295FTV"/>
    <d v="2024-12-27T00:00:00"/>
    <x v="1"/>
    <s v="3320"/>
    <x v="20"/>
    <s v="PA"/>
    <x v="2"/>
    <x v="0"/>
    <d v="2024-12-27T00:00:00"/>
    <d v="1899-12-30T11:20:37"/>
    <d v="2024-12-27T00:00:00"/>
    <d v="1899-12-30T11:21:17"/>
    <d v="2024-12-27T00:00:00"/>
    <d v="1899-12-30T11:50:20"/>
    <x v="0"/>
    <x v="0"/>
    <s v="1322315128"/>
    <s v="EXW"/>
    <d v="1899-12-30T00:29:43"/>
    <x v="3256"/>
    <d v="1899-12-30T00:00:40"/>
    <s v="Ensacado"/>
    <s v="E002"/>
    <x v="1"/>
    <d v="1899-12-30T00:29:43"/>
    <d v="1899-12-30T00:29:03"/>
    <x v="5"/>
    <x v="0"/>
    <x v="0"/>
    <x v="2"/>
    <n v="0"/>
    <n v="0"/>
    <x v="0"/>
    <x v="2"/>
    <x v="0"/>
    <n v="0"/>
    <x v="8"/>
    <x v="1"/>
    <d v="1899-12-30T00:00:40"/>
    <d v="1899-12-30T00:00:40"/>
    <x v="0"/>
    <m/>
    <m/>
    <d v="1899-12-30T00:00:00"/>
    <d v="1899-12-30T00:29:43"/>
    <n v="6"/>
    <d v="1899-12-30T00:00:40"/>
    <n v="29.716666666675255"/>
    <x v="4"/>
    <x v="1"/>
  </r>
  <r>
    <x v="12"/>
    <s v="2024035542"/>
    <x v="0"/>
    <x v="792"/>
    <s v="E9055JGZ"/>
    <d v="2024-12-27T00:00:00"/>
    <x v="1"/>
    <s v="3320"/>
    <x v="20"/>
    <s v="PA"/>
    <x v="2"/>
    <x v="0"/>
    <d v="2024-12-27T00:00:00"/>
    <d v="1899-12-30T11:24:50"/>
    <d v="2024-12-27T00:00:00"/>
    <d v="1899-12-30T11:25:31"/>
    <d v="2024-12-27T00:00:00"/>
    <d v="1899-12-30T11:57:39"/>
    <x v="0"/>
    <x v="0"/>
    <s v="1322315129"/>
    <s v="FBO"/>
    <d v="1899-12-30T00:32:49"/>
    <x v="2731"/>
    <d v="1899-12-30T00:00:41"/>
    <s v="Ensacado"/>
    <s v="E002"/>
    <x v="2"/>
    <d v="1899-12-30T00:32:49"/>
    <d v="1899-12-30T00:32:08"/>
    <x v="5"/>
    <x v="0"/>
    <x v="0"/>
    <x v="2"/>
    <n v="0"/>
    <n v="0"/>
    <x v="0"/>
    <x v="2"/>
    <x v="0"/>
    <n v="0"/>
    <x v="8"/>
    <x v="1"/>
    <d v="1899-12-30T00:00:41"/>
    <d v="1899-12-30T00:00:41"/>
    <x v="0"/>
    <m/>
    <m/>
    <d v="1899-12-30T00:00:00"/>
    <d v="1899-12-30T00:32:49"/>
    <n v="6"/>
    <d v="1899-12-30T00:00:41"/>
    <n v="32.816666666678458"/>
    <x v="4"/>
    <x v="1"/>
  </r>
  <r>
    <x v="12"/>
    <s v="2024035548"/>
    <x v="0"/>
    <x v="1395"/>
    <m/>
    <d v="2024-12-27T00:00:00"/>
    <x v="1"/>
    <s v="2906"/>
    <x v="21"/>
    <s v="PA"/>
    <x v="2"/>
    <x v="0"/>
    <d v="2024-12-27T00:00:00"/>
    <d v="1899-12-30T12:09:47"/>
    <d v="2024-12-27T00:00:00"/>
    <d v="1899-12-30T12:10:27"/>
    <d v="2024-12-27T00:00:00"/>
    <d v="1899-12-30T12:19:18"/>
    <x v="0"/>
    <x v="0"/>
    <s v="1322315130"/>
    <s v="EXW"/>
    <d v="1899-12-30T00:09:31"/>
    <x v="1639"/>
    <d v="1899-12-30T00:00:40"/>
    <s v="Ensacado"/>
    <s v="E002"/>
    <x v="1"/>
    <d v="1899-12-30T00:09:31"/>
    <d v="1899-12-30T00:08:51"/>
    <x v="6"/>
    <x v="0"/>
    <x v="0"/>
    <x v="2"/>
    <n v="1"/>
    <n v="0"/>
    <x v="1"/>
    <x v="2"/>
    <x v="0"/>
    <n v="1"/>
    <x v="8"/>
    <x v="1"/>
    <d v="1899-12-30T00:00:40"/>
    <d v="1899-12-30T00:00:40"/>
    <x v="0"/>
    <m/>
    <m/>
    <d v="1899-12-30T00:00:00"/>
    <d v="1899-12-30T00:09:31"/>
    <n v="6"/>
    <d v="1899-12-30T00:00:40"/>
    <n v="9.5166666666719379"/>
    <x v="5"/>
    <x v="1"/>
  </r>
  <r>
    <x v="12"/>
    <s v="2024035550"/>
    <x v="0"/>
    <x v="819"/>
    <s v="E0678HZJ"/>
    <d v="2024-12-27T00:00:00"/>
    <x v="1"/>
    <s v="2906"/>
    <x v="21"/>
    <s v="PA"/>
    <x v="2"/>
    <x v="0"/>
    <d v="2024-12-27T00:00:00"/>
    <d v="1899-12-30T12:12:11"/>
    <d v="2024-12-27T00:00:00"/>
    <d v="1899-12-30T12:12:50"/>
    <d v="2024-12-27T00:00:00"/>
    <d v="1899-12-30T12:37:58"/>
    <x v="0"/>
    <x v="0"/>
    <s v="1322315131"/>
    <s v="FBO"/>
    <d v="1899-12-30T00:25:47"/>
    <x v="258"/>
    <d v="1899-12-30T00:00:39"/>
    <s v="Ensacado"/>
    <s v="E002"/>
    <x v="2"/>
    <d v="1899-12-30T00:25:47"/>
    <d v="1899-12-30T00:25:08"/>
    <x v="6"/>
    <x v="0"/>
    <x v="0"/>
    <x v="2"/>
    <n v="0"/>
    <n v="0"/>
    <x v="0"/>
    <x v="2"/>
    <x v="0"/>
    <n v="0"/>
    <x v="8"/>
    <x v="1"/>
    <d v="1899-12-30T00:00:39"/>
    <d v="1899-12-30T00:00:39"/>
    <x v="0"/>
    <m/>
    <m/>
    <d v="1899-12-30T00:00:00"/>
    <d v="1899-12-30T00:25:47"/>
    <n v="6"/>
    <d v="1899-12-30T00:00:39"/>
    <n v="25.783333333329743"/>
    <x v="5"/>
    <x v="1"/>
  </r>
  <r>
    <x v="12"/>
    <s v="2024035554"/>
    <x v="0"/>
    <x v="1403"/>
    <s v="E7682KPX"/>
    <d v="2024-12-27T00:00:00"/>
    <x v="1"/>
    <s v="3320"/>
    <x v="20"/>
    <s v="PA"/>
    <x v="2"/>
    <x v="0"/>
    <d v="2024-12-27T00:00:00"/>
    <d v="1899-12-30T12:16:47"/>
    <d v="2024-12-27T00:00:00"/>
    <d v="1899-12-30T12:17:27"/>
    <d v="2024-12-27T00:00:00"/>
    <d v="1899-12-30T13:36:22"/>
    <x v="0"/>
    <x v="0"/>
    <s v="1322315132"/>
    <s v="EXW"/>
    <d v="1899-12-30T01:19:35"/>
    <x v="1577"/>
    <d v="1899-12-30T00:00:40"/>
    <s v="Ensacado"/>
    <s v="E002"/>
    <x v="1"/>
    <d v="1899-12-30T01:19:35"/>
    <d v="1899-12-30T01:18:55"/>
    <x v="6"/>
    <x v="0"/>
    <x v="0"/>
    <x v="2"/>
    <n v="0"/>
    <n v="0"/>
    <x v="0"/>
    <x v="2"/>
    <x v="0"/>
    <n v="0"/>
    <x v="8"/>
    <x v="0"/>
    <d v="1899-12-30T00:00:40"/>
    <d v="1899-12-30T00:00:40"/>
    <x v="0"/>
    <m/>
    <m/>
    <d v="1899-12-30T00:00:00"/>
    <d v="1899-12-30T01:19:35"/>
    <n v="6"/>
    <d v="1899-12-30T00:00:40"/>
    <n v="79.58333333334231"/>
    <x v="13"/>
    <x v="0"/>
  </r>
  <r>
    <x v="12"/>
    <s v="2024035557"/>
    <x v="0"/>
    <x v="1404"/>
    <s v="E1075LMD"/>
    <d v="2024-12-27T00:00:00"/>
    <x v="1"/>
    <s v="3320"/>
    <x v="20"/>
    <s v="PA"/>
    <x v="2"/>
    <x v="0"/>
    <d v="2024-12-27T00:00:00"/>
    <d v="1899-12-30T12:34:20"/>
    <d v="2024-12-27T00:00:00"/>
    <d v="1899-12-30T12:34:59"/>
    <d v="2024-12-27T00:00:00"/>
    <d v="1899-12-30T13:47:36"/>
    <x v="0"/>
    <x v="0"/>
    <s v="1322315133"/>
    <s v="FBO"/>
    <d v="1899-12-30T01:13:16"/>
    <x v="3393"/>
    <d v="1899-12-30T00:00:39"/>
    <s v="Ensacado"/>
    <s v="E002"/>
    <x v="2"/>
    <d v="1899-12-30T01:13:16"/>
    <d v="1899-12-30T01:12:37"/>
    <x v="6"/>
    <x v="0"/>
    <x v="0"/>
    <x v="2"/>
    <n v="0"/>
    <n v="0"/>
    <x v="0"/>
    <x v="2"/>
    <x v="0"/>
    <n v="0"/>
    <x v="8"/>
    <x v="0"/>
    <d v="1899-12-30T00:00:39"/>
    <d v="1899-12-30T00:00:39"/>
    <x v="0"/>
    <m/>
    <m/>
    <d v="1899-12-30T00:00:00"/>
    <d v="1899-12-30T01:13:16"/>
    <n v="6"/>
    <d v="1899-12-30T00:00:39"/>
    <n v="73.266666666667192"/>
    <x v="13"/>
    <x v="0"/>
  </r>
  <r>
    <x v="12"/>
    <s v="2024035558"/>
    <x v="0"/>
    <x v="686"/>
    <s v="E9106MPM"/>
    <d v="2024-12-27T00:00:00"/>
    <x v="1"/>
    <s v="55"/>
    <x v="19"/>
    <s v="PA"/>
    <x v="14"/>
    <x v="0"/>
    <d v="2024-12-27T00:00:00"/>
    <d v="1899-12-30T13:38:27"/>
    <d v="2024-12-27T00:00:00"/>
    <d v="1899-12-30T13:38:57"/>
    <d v="2024-12-27T00:00:00"/>
    <d v="1899-12-30T14:06:53"/>
    <x v="0"/>
    <x v="0"/>
    <s v="1322315134"/>
    <s v="FBO"/>
    <d v="1899-12-30T00:28:26"/>
    <x v="655"/>
    <d v="1899-12-30T00:00:30"/>
    <s v="Granel"/>
    <s v="E001"/>
    <x v="2"/>
    <d v="1899-12-30T00:28:26"/>
    <d v="1899-12-30T00:27:56"/>
    <x v="9"/>
    <x v="0"/>
    <x v="0"/>
    <x v="1"/>
    <n v="0"/>
    <n v="0"/>
    <x v="0"/>
    <x v="1"/>
    <x v="0"/>
    <n v="0"/>
    <x v="8"/>
    <x v="1"/>
    <d v="1899-12-30T00:00:30"/>
    <d v="1899-12-30T00:00:30"/>
    <x v="0"/>
    <m/>
    <m/>
    <d v="1899-12-30T00:00:00"/>
    <d v="1899-12-30T00:28:26"/>
    <n v="6"/>
    <d v="1899-12-30T00:00:30"/>
    <n v="28.433333333332715"/>
    <x v="8"/>
    <x v="1"/>
  </r>
  <r>
    <x v="12"/>
    <s v="2024035560"/>
    <x v="0"/>
    <x v="798"/>
    <s v="E3170MNG"/>
    <d v="2024-12-27T00:00:00"/>
    <x v="1"/>
    <s v="2906"/>
    <x v="21"/>
    <s v="PA"/>
    <x v="2"/>
    <x v="0"/>
    <d v="2024-12-27T00:00:00"/>
    <d v="1899-12-30T13:43:42"/>
    <d v="2024-12-27T00:00:00"/>
    <d v="1899-12-30T13:44:09"/>
    <d v="2024-12-27T00:00:00"/>
    <d v="1899-12-30T15:52:03"/>
    <x v="0"/>
    <x v="0"/>
    <s v="1322315135"/>
    <s v="FBO"/>
    <d v="1899-12-30T02:08:21"/>
    <x v="3683"/>
    <d v="1899-12-30T00:00:27"/>
    <s v="Ensacado"/>
    <s v="E002"/>
    <x v="2"/>
    <d v="1899-12-30T02:08:21"/>
    <d v="1899-12-30T02:07:54"/>
    <x v="9"/>
    <x v="0"/>
    <x v="0"/>
    <x v="2"/>
    <n v="0"/>
    <n v="0"/>
    <x v="0"/>
    <x v="2"/>
    <x v="0"/>
    <n v="0"/>
    <x v="8"/>
    <x v="2"/>
    <d v="1899-12-30T00:00:27"/>
    <d v="1899-12-30T00:00:27"/>
    <x v="0"/>
    <m/>
    <m/>
    <d v="1899-12-30T00:00:00"/>
    <d v="1899-12-30T02:08:21"/>
    <n v="6"/>
    <d v="1899-12-30T00:00:27"/>
    <n v="128.34999999999351"/>
    <x v="6"/>
    <x v="0"/>
  </r>
  <r>
    <x v="12"/>
    <s v="2024035565"/>
    <x v="0"/>
    <x v="884"/>
    <s v="E3167MNG"/>
    <d v="2024-12-27T00:00:00"/>
    <x v="1"/>
    <s v="2906"/>
    <x v="21"/>
    <s v="PA"/>
    <x v="2"/>
    <x v="0"/>
    <d v="2024-12-27T00:00:00"/>
    <d v="1899-12-30T13:59:43"/>
    <d v="2024-12-27T00:00:00"/>
    <d v="1899-12-30T14:00:12"/>
    <d v="2024-12-27T00:00:00"/>
    <d v="1899-12-30T16:02:01"/>
    <x v="0"/>
    <x v="0"/>
    <s v="1322315138"/>
    <s v="FBO"/>
    <d v="1899-12-30T02:02:18"/>
    <x v="3684"/>
    <d v="1899-12-30T00:00:29"/>
    <s v="Ensacado"/>
    <s v="E002"/>
    <x v="2"/>
    <d v="1899-12-30T02:02:18"/>
    <d v="1899-12-30T02:01:49"/>
    <x v="9"/>
    <x v="0"/>
    <x v="0"/>
    <x v="2"/>
    <n v="0"/>
    <n v="0"/>
    <x v="0"/>
    <x v="2"/>
    <x v="0"/>
    <n v="0"/>
    <x v="8"/>
    <x v="2"/>
    <d v="1899-12-30T00:00:29"/>
    <d v="1899-12-30T00:00:29"/>
    <x v="0"/>
    <m/>
    <m/>
    <d v="1899-12-30T00:00:00"/>
    <d v="1899-12-30T02:02:18"/>
    <n v="6"/>
    <d v="1899-12-30T00:00:29"/>
    <n v="122.30000000000632"/>
    <x v="9"/>
    <x v="0"/>
  </r>
  <r>
    <x v="12"/>
    <s v=""/>
    <x v="0"/>
    <x v="797"/>
    <s v="E6211LYC"/>
    <d v="2024-12-27T00:00:00"/>
    <x v="1"/>
    <s v="55"/>
    <x v="19"/>
    <s v="PA"/>
    <x v="2"/>
    <x v="0"/>
    <d v="2024-12-27T00:00:00"/>
    <d v="1899-12-30T16:34:15"/>
    <d v="2024-12-27T00:00:00"/>
    <d v="1899-12-30T16:34:38"/>
    <d v="2024-12-27T00:00:00"/>
    <d v="1899-12-30T16:35:02"/>
    <x v="293"/>
    <x v="15"/>
    <s v="1322315139"/>
    <s v="EXW"/>
    <d v="1899-12-30T00:00:47"/>
    <x v="1808"/>
    <d v="1899-12-30T00:00:23"/>
    <s v="Granel"/>
    <s v="E001"/>
    <x v="1"/>
    <d v="1899-12-30T00:00:47"/>
    <d v="1899-12-30T00:00:24"/>
    <x v="10"/>
    <x v="0"/>
    <x v="0"/>
    <x v="1"/>
    <n v="1"/>
    <n v="0"/>
    <x v="1"/>
    <x v="1"/>
    <x v="0"/>
    <n v="1"/>
    <x v="8"/>
    <x v="1"/>
    <d v="1899-12-30T00:00:23"/>
    <d v="1899-12-30T00:00:23"/>
    <x v="0"/>
    <m/>
    <m/>
    <d v="1899-12-30T00:00:00"/>
    <d v="1899-12-30T00:00:47"/>
    <n v="6"/>
    <d v="1899-12-30T00:00:23"/>
    <n v="0.78333333333111099"/>
    <x v="9"/>
    <x v="1"/>
  </r>
  <r>
    <x v="12"/>
    <s v="2024035587"/>
    <x v="0"/>
    <x v="875"/>
    <s v="E5837LFD"/>
    <d v="2024-12-27T00:00:00"/>
    <x v="1"/>
    <s v="3320"/>
    <x v="20"/>
    <s v="PA"/>
    <x v="2"/>
    <x v="0"/>
    <d v="2024-12-27T00:00:00"/>
    <d v="1899-12-30T16:42:19"/>
    <d v="2024-12-27T00:00:00"/>
    <d v="1899-12-30T16:42:46"/>
    <d v="2024-12-27T00:00:00"/>
    <d v="1899-12-30T16:49:52"/>
    <x v="0"/>
    <x v="0"/>
    <s v="1322315141"/>
    <s v="FBO"/>
    <d v="1899-12-30T00:07:33"/>
    <x v="3685"/>
    <d v="1899-12-30T00:00:27"/>
    <s v="Ensacado"/>
    <s v="E002"/>
    <x v="2"/>
    <d v="1899-12-30T00:07:33"/>
    <d v="1899-12-30T00:07:06"/>
    <x v="10"/>
    <x v="0"/>
    <x v="0"/>
    <x v="2"/>
    <n v="1"/>
    <n v="0"/>
    <x v="1"/>
    <x v="2"/>
    <x v="0"/>
    <n v="1"/>
    <x v="8"/>
    <x v="1"/>
    <d v="1899-12-30T00:00:27"/>
    <d v="1899-12-30T00:00:27"/>
    <x v="0"/>
    <m/>
    <m/>
    <d v="1899-12-30T00:00:00"/>
    <d v="1899-12-30T00:07:33"/>
    <n v="6"/>
    <d v="1899-12-30T00:00:27"/>
    <n v="7.5500000000062961"/>
    <x v="9"/>
    <x v="1"/>
  </r>
  <r>
    <x v="12"/>
    <s v="2024035605"/>
    <x v="0"/>
    <x v="807"/>
    <s v="E1437MRF"/>
    <d v="2024-12-27T00:00:00"/>
    <x v="1"/>
    <s v="2906"/>
    <x v="21"/>
    <s v="PA"/>
    <x v="2"/>
    <x v="0"/>
    <d v="2024-12-27T00:00:00"/>
    <d v="1899-12-30T17:50:40"/>
    <d v="2024-12-27T00:00:00"/>
    <d v="1899-12-30T17:51:08"/>
    <d v="2024-12-27T00:00:00"/>
    <d v="1899-12-30T19:14:45"/>
    <x v="0"/>
    <x v="0"/>
    <s v="1322315148"/>
    <s v="FBO"/>
    <d v="1899-12-30T01:24:05"/>
    <x v="3686"/>
    <d v="1899-12-30T00:00:28"/>
    <s v="Ensacado"/>
    <s v="E002"/>
    <x v="2"/>
    <d v="1899-12-30T01:24:05"/>
    <d v="1899-12-30T01:23:37"/>
    <x v="8"/>
    <x v="0"/>
    <x v="0"/>
    <x v="2"/>
    <n v="0"/>
    <n v="0"/>
    <x v="0"/>
    <x v="2"/>
    <x v="0"/>
    <n v="0"/>
    <x v="8"/>
    <x v="0"/>
    <d v="1899-12-30T00:00:28"/>
    <d v="1899-12-30T00:00:28"/>
    <x v="0"/>
    <m/>
    <m/>
    <d v="1899-12-30T00:00:00"/>
    <d v="1899-12-30T01:24:05"/>
    <n v="6"/>
    <d v="1899-12-30T00:00:28"/>
    <n v="84.083333333327985"/>
    <x v="7"/>
    <x v="0"/>
  </r>
  <r>
    <x v="12"/>
    <s v="2024035623"/>
    <x v="0"/>
    <x v="798"/>
    <s v="E3170MNG"/>
    <d v="2024-12-30T00:00:00"/>
    <x v="1"/>
    <s v="3320"/>
    <x v="20"/>
    <s v="PA"/>
    <x v="2"/>
    <x v="0"/>
    <d v="2024-12-30T00:00:00"/>
    <d v="1899-12-30T08:29:01"/>
    <d v="2024-12-30T00:00:00"/>
    <d v="1899-12-30T08:29:31"/>
    <d v="2024-12-30T00:00:00"/>
    <d v="1899-12-30T09:03:39"/>
    <x v="0"/>
    <x v="0"/>
    <s v="1322315150"/>
    <s v="FBO"/>
    <d v="1899-12-30T00:34:38"/>
    <x v="2541"/>
    <d v="1899-12-30T00:00:30"/>
    <s v="Ensacado"/>
    <s v="E002"/>
    <x v="2"/>
    <d v="1899-12-30T00:34:38"/>
    <d v="1899-12-30T00:34:08"/>
    <x v="2"/>
    <x v="1"/>
    <x v="1"/>
    <x v="2"/>
    <n v="0"/>
    <n v="0"/>
    <x v="0"/>
    <x v="2"/>
    <x v="0"/>
    <n v="0"/>
    <x v="8"/>
    <x v="1"/>
    <d v="1899-12-30T00:00:30"/>
    <d v="1899-12-30T00:00:30"/>
    <x v="0"/>
    <m/>
    <m/>
    <d v="1899-12-30T00:00:00"/>
    <d v="1899-12-30T00:34:38"/>
    <n v="2"/>
    <d v="1899-12-30T00:00:30"/>
    <n v="34.633333333324813"/>
    <x v="2"/>
    <x v="1"/>
  </r>
  <r>
    <x v="12"/>
    <s v="2024035627"/>
    <x v="0"/>
    <x v="819"/>
    <s v="E0678HZJ"/>
    <d v="2024-12-30T00:00:00"/>
    <x v="1"/>
    <s v="2906"/>
    <x v="21"/>
    <s v="PA"/>
    <x v="2"/>
    <x v="0"/>
    <d v="2024-12-30T00:00:00"/>
    <d v="1899-12-30T08:43:45"/>
    <d v="2024-12-30T00:00:00"/>
    <d v="1899-12-30T08:44:15"/>
    <d v="2024-12-30T00:00:00"/>
    <d v="1899-12-30T09:19:10"/>
    <x v="0"/>
    <x v="0"/>
    <s v="1322315151"/>
    <s v="FBO"/>
    <d v="1899-12-30T00:35:25"/>
    <x v="3352"/>
    <d v="1899-12-30T00:00:30"/>
    <s v="Ensacado"/>
    <s v="E002"/>
    <x v="2"/>
    <d v="1899-12-30T00:35:25"/>
    <d v="1899-12-30T00:34:55"/>
    <x v="2"/>
    <x v="1"/>
    <x v="1"/>
    <x v="2"/>
    <n v="0"/>
    <n v="0"/>
    <x v="0"/>
    <x v="2"/>
    <x v="0"/>
    <n v="0"/>
    <x v="8"/>
    <x v="1"/>
    <d v="1899-12-30T00:00:30"/>
    <d v="1899-12-30T00:00:30"/>
    <x v="0"/>
    <m/>
    <m/>
    <d v="1899-12-30T00:00:00"/>
    <d v="1899-12-30T00:35:25"/>
    <n v="2"/>
    <d v="1899-12-30T00:00:30"/>
    <n v="35.416666666670388"/>
    <x v="2"/>
    <x v="1"/>
  </r>
  <r>
    <x v="12"/>
    <s v="2024035629"/>
    <x v="0"/>
    <x v="796"/>
    <s v="E0646MPP"/>
    <d v="2024-12-30T00:00:00"/>
    <x v="1"/>
    <s v="2906"/>
    <x v="21"/>
    <s v="PA"/>
    <x v="2"/>
    <x v="0"/>
    <d v="2024-12-30T00:00:00"/>
    <d v="1899-12-30T09:01:21"/>
    <d v="2024-12-30T00:00:00"/>
    <d v="1899-12-30T09:01:51"/>
    <d v="2024-12-30T00:00:00"/>
    <d v="1899-12-30T09:30:00"/>
    <x v="0"/>
    <x v="0"/>
    <s v="1322315152"/>
    <s v="FBO"/>
    <d v="1899-12-30T00:28:39"/>
    <x v="1144"/>
    <d v="1899-12-30T00:00:30"/>
    <s v="Ensacado"/>
    <s v="E002"/>
    <x v="2"/>
    <d v="1899-12-30T00:28:39"/>
    <d v="1899-12-30T00:28:09"/>
    <x v="3"/>
    <x v="1"/>
    <x v="1"/>
    <x v="2"/>
    <n v="0"/>
    <n v="0"/>
    <x v="0"/>
    <x v="2"/>
    <x v="0"/>
    <n v="0"/>
    <x v="8"/>
    <x v="1"/>
    <d v="1899-12-30T00:00:30"/>
    <d v="1899-12-30T00:00:30"/>
    <x v="0"/>
    <m/>
    <m/>
    <d v="1899-12-30T00:00:00"/>
    <d v="1899-12-30T00:28:39"/>
    <n v="2"/>
    <d v="1899-12-30T00:00:30"/>
    <n v="28.649999999995206"/>
    <x v="2"/>
    <x v="1"/>
  </r>
  <r>
    <x v="12"/>
    <s v="2024035636"/>
    <x v="0"/>
    <x v="812"/>
    <s v="E9582MNV"/>
    <d v="2024-12-30T00:00:00"/>
    <x v="1"/>
    <s v="55"/>
    <x v="19"/>
    <s v="PA"/>
    <x v="14"/>
    <x v="0"/>
    <d v="2024-12-30T00:00:00"/>
    <d v="1899-12-30T11:06:50"/>
    <d v="2024-12-30T00:00:00"/>
    <d v="1899-12-30T11:07:20"/>
    <d v="2024-12-30T00:00:00"/>
    <d v="1899-12-30T11:33:57"/>
    <x v="0"/>
    <x v="0"/>
    <s v="1322315154"/>
    <s v="FBO"/>
    <d v="1899-12-30T00:27:07"/>
    <x v="918"/>
    <d v="1899-12-30T00:00:30"/>
    <s v="Granel"/>
    <s v="E001"/>
    <x v="2"/>
    <d v="1899-12-30T00:27:07"/>
    <d v="1899-12-30T00:26:37"/>
    <x v="5"/>
    <x v="1"/>
    <x v="1"/>
    <x v="1"/>
    <n v="0"/>
    <n v="0"/>
    <x v="0"/>
    <x v="1"/>
    <x v="0"/>
    <n v="0"/>
    <x v="8"/>
    <x v="1"/>
    <d v="1899-12-30T00:00:30"/>
    <d v="1899-12-30T00:00:30"/>
    <x v="0"/>
    <m/>
    <m/>
    <d v="1899-12-30T00:00:00"/>
    <d v="1899-12-30T00:27:07"/>
    <n v="2"/>
    <d v="1899-12-30T00:00:30"/>
    <n v="27.116666666668774"/>
    <x v="4"/>
    <x v="1"/>
  </r>
  <r>
    <x v="12"/>
    <s v="2024035635"/>
    <x v="0"/>
    <x v="676"/>
    <s v="E3174JJN"/>
    <d v="2024-12-30T00:00:00"/>
    <x v="1"/>
    <s v="2853"/>
    <x v="57"/>
    <s v="PA"/>
    <x v="23"/>
    <x v="0"/>
    <d v="2024-12-30T00:00:00"/>
    <d v="1899-12-30T10:50:08"/>
    <d v="2024-12-30T00:00:00"/>
    <d v="1899-12-30T10:50:37"/>
    <d v="2024-12-30T00:00:00"/>
    <d v="1899-12-30T11:37:28"/>
    <x v="0"/>
    <x v="0"/>
    <s v="1322315155"/>
    <s v="FBO"/>
    <d v="1899-12-30T00:47:20"/>
    <x v="635"/>
    <d v="1899-12-30T00:00:29"/>
    <s v="Granel"/>
    <s v="E001"/>
    <x v="2"/>
    <d v="1899-12-30T00:47:20"/>
    <d v="1899-12-30T00:46:51"/>
    <x v="4"/>
    <x v="1"/>
    <x v="1"/>
    <x v="1"/>
    <n v="0"/>
    <n v="0"/>
    <x v="0"/>
    <x v="1"/>
    <x v="0"/>
    <n v="0"/>
    <x v="8"/>
    <x v="0"/>
    <d v="1899-12-30T00:00:29"/>
    <d v="1899-12-30T00:00:29"/>
    <x v="0"/>
    <m/>
    <m/>
    <d v="1899-12-30T00:00:00"/>
    <d v="1899-12-30T00:47:20"/>
    <n v="2"/>
    <d v="1899-12-30T00:00:29"/>
    <n v="47.333333333332789"/>
    <x v="4"/>
    <x v="0"/>
  </r>
  <r>
    <x v="12"/>
    <s v="2024035640"/>
    <x v="0"/>
    <x v="797"/>
    <s v="E6211LYC"/>
    <d v="2024-12-30T00:00:00"/>
    <x v="1"/>
    <s v="3042"/>
    <x v="23"/>
    <s v="PA"/>
    <x v="16"/>
    <x v="0"/>
    <d v="2024-12-30T00:00:00"/>
    <d v="1899-12-30T11:21:31"/>
    <d v="2024-12-30T00:00:00"/>
    <d v="1899-12-30T11:22:01"/>
    <d v="2024-12-30T00:00:00"/>
    <d v="1899-12-30T11:47:49"/>
    <x v="0"/>
    <x v="0"/>
    <s v="1322315156"/>
    <s v="EXW"/>
    <d v="1899-12-30T00:26:18"/>
    <x v="1241"/>
    <d v="1899-12-30T00:00:30"/>
    <s v="Granel"/>
    <s v="E001"/>
    <x v="1"/>
    <d v="1899-12-30T00:26:18"/>
    <d v="1899-12-30T00:25:48"/>
    <x v="5"/>
    <x v="1"/>
    <x v="1"/>
    <x v="1"/>
    <n v="0"/>
    <n v="0"/>
    <x v="0"/>
    <x v="1"/>
    <x v="0"/>
    <n v="0"/>
    <x v="8"/>
    <x v="1"/>
    <d v="1899-12-30T00:00:30"/>
    <d v="1899-12-30T00:00:30"/>
    <x v="0"/>
    <m/>
    <m/>
    <d v="1899-12-30T00:00:00"/>
    <d v="1899-12-30T00:26:18"/>
    <n v="2"/>
    <d v="1899-12-30T00:00:30"/>
    <n v="26.300000000001553"/>
    <x v="4"/>
    <x v="1"/>
  </r>
  <r>
    <x v="12"/>
    <s v="2024035649"/>
    <x v="0"/>
    <x v="789"/>
    <s v="E9252MPM"/>
    <d v="2024-12-30T00:00:00"/>
    <x v="1"/>
    <s v="55"/>
    <x v="19"/>
    <s v="PA"/>
    <x v="14"/>
    <x v="0"/>
    <d v="2024-12-30T00:00:00"/>
    <d v="1899-12-30T11:27:59"/>
    <d v="2024-12-30T00:00:00"/>
    <d v="1899-12-30T11:28:29"/>
    <d v="2024-12-30T00:00:00"/>
    <d v="1899-12-30T11:51:14"/>
    <x v="0"/>
    <x v="0"/>
    <s v="1322315157"/>
    <s v="EXW"/>
    <d v="1899-12-30T00:23:15"/>
    <x v="3687"/>
    <d v="1899-12-30T00:00:30"/>
    <s v="Granel"/>
    <s v="E001"/>
    <x v="1"/>
    <d v="1899-12-30T00:23:15"/>
    <d v="1899-12-30T00:22:45"/>
    <x v="5"/>
    <x v="1"/>
    <x v="1"/>
    <x v="1"/>
    <n v="0"/>
    <n v="0"/>
    <x v="0"/>
    <x v="1"/>
    <x v="0"/>
    <n v="0"/>
    <x v="8"/>
    <x v="1"/>
    <d v="1899-12-30T00:00:30"/>
    <d v="1899-12-30T00:00:30"/>
    <x v="0"/>
    <m/>
    <m/>
    <d v="1899-12-30T00:00:00"/>
    <d v="1899-12-30T00:23:15"/>
    <n v="2"/>
    <d v="1899-12-30T00:00:30"/>
    <n v="23.250000000009628"/>
    <x v="4"/>
    <x v="1"/>
  </r>
  <r>
    <x v="12"/>
    <s v="2024035634"/>
    <x v="0"/>
    <x v="677"/>
    <s v="E5872HZF"/>
    <d v="2024-12-30T00:00:00"/>
    <x v="1"/>
    <s v="3218"/>
    <x v="56"/>
    <s v="PA"/>
    <x v="22"/>
    <x v="0"/>
    <d v="2024-12-30T00:00:00"/>
    <d v="1899-12-30T10:32:35"/>
    <d v="2024-12-30T00:00:00"/>
    <d v="1899-12-30T10:33:05"/>
    <d v="2024-12-30T00:00:00"/>
    <d v="1899-12-30T11:52:15"/>
    <x v="0"/>
    <x v="0"/>
    <s v="1322315158"/>
    <s v="FBO"/>
    <d v="1899-12-30T01:19:40"/>
    <x v="209"/>
    <d v="1899-12-30T00:00:30"/>
    <s v="Granel"/>
    <s v="E001"/>
    <x v="2"/>
    <d v="1899-12-30T01:19:40"/>
    <d v="1899-12-30T01:19:10"/>
    <x v="4"/>
    <x v="1"/>
    <x v="1"/>
    <x v="1"/>
    <n v="0"/>
    <n v="0"/>
    <x v="0"/>
    <x v="1"/>
    <x v="0"/>
    <n v="0"/>
    <x v="8"/>
    <x v="0"/>
    <d v="1899-12-30T00:00:30"/>
    <d v="1899-12-30T00:00:30"/>
    <x v="0"/>
    <m/>
    <m/>
    <d v="1899-12-30T00:00:00"/>
    <d v="1899-12-30T01:19:40"/>
    <n v="2"/>
    <d v="1899-12-30T00:00:30"/>
    <n v="79.666666666675141"/>
    <x v="4"/>
    <x v="0"/>
  </r>
  <r>
    <x v="12"/>
    <s v="2024035660"/>
    <x v="0"/>
    <x v="1405"/>
    <m/>
    <d v="2024-12-30T00:00:00"/>
    <x v="1"/>
    <s v="2906"/>
    <x v="21"/>
    <s v="PA"/>
    <x v="2"/>
    <x v="0"/>
    <d v="2024-12-30T00:00:00"/>
    <d v="1899-12-30T12:15:11"/>
    <d v="2024-12-30T00:00:00"/>
    <d v="1899-12-30T12:19:57"/>
    <d v="2024-12-30T00:00:00"/>
    <d v="1899-12-30T12:42:42"/>
    <x v="0"/>
    <x v="0"/>
    <s v="1322315159"/>
    <s v="EXW"/>
    <d v="1899-12-30T00:27:31"/>
    <x v="3687"/>
    <d v="1899-12-30T00:04:46"/>
    <s v="Ensacado"/>
    <s v="E002"/>
    <x v="1"/>
    <d v="1899-12-30T00:27:31"/>
    <d v="1899-12-30T00:22:45"/>
    <x v="6"/>
    <x v="1"/>
    <x v="1"/>
    <x v="2"/>
    <n v="0"/>
    <n v="0"/>
    <x v="0"/>
    <x v="2"/>
    <x v="0"/>
    <n v="0"/>
    <x v="8"/>
    <x v="1"/>
    <d v="1899-12-30T00:04:46"/>
    <d v="1899-12-30T00:04:46"/>
    <x v="0"/>
    <m/>
    <m/>
    <d v="1899-12-30T00:00:00"/>
    <d v="1899-12-30T00:27:31"/>
    <n v="2"/>
    <d v="1899-12-30T00:04:46"/>
    <n v="27.516666666672034"/>
    <x v="5"/>
    <x v="1"/>
  </r>
  <r>
    <x v="12"/>
    <s v="2024035650"/>
    <x v="0"/>
    <x v="808"/>
    <s v="E9059LCN"/>
    <d v="2024-12-30T00:00:00"/>
    <x v="1"/>
    <s v="3320"/>
    <x v="20"/>
    <s v="PA"/>
    <x v="2"/>
    <x v="0"/>
    <d v="2024-12-30T00:00:00"/>
    <d v="1899-12-30T11:32:10"/>
    <d v="2024-12-30T00:00:00"/>
    <d v="1899-12-30T11:32:40"/>
    <d v="2024-12-30T00:00:00"/>
    <d v="1899-12-30T12:44:16"/>
    <x v="0"/>
    <x v="0"/>
    <s v="1322315160"/>
    <s v="FBO"/>
    <d v="1899-12-30T01:12:06"/>
    <x v="3688"/>
    <d v="1899-12-30T00:00:30"/>
    <s v="Ensacado"/>
    <s v="E002"/>
    <x v="2"/>
    <d v="1899-12-30T01:12:06"/>
    <d v="1899-12-30T01:11:36"/>
    <x v="5"/>
    <x v="1"/>
    <x v="1"/>
    <x v="2"/>
    <n v="0"/>
    <n v="0"/>
    <x v="0"/>
    <x v="2"/>
    <x v="0"/>
    <n v="0"/>
    <x v="8"/>
    <x v="0"/>
    <d v="1899-12-30T00:00:30"/>
    <d v="1899-12-30T00:00:30"/>
    <x v="0"/>
    <m/>
    <m/>
    <d v="1899-12-30T00:00:00"/>
    <d v="1899-12-30T01:12:06"/>
    <n v="2"/>
    <d v="1899-12-30T00:00:30"/>
    <n v="72.099999999993528"/>
    <x v="5"/>
    <x v="0"/>
  </r>
  <r>
    <x v="12"/>
    <s v="2024035662"/>
    <x v="0"/>
    <x v="686"/>
    <s v="E9106MPM"/>
    <d v="2024-12-30T00:00:00"/>
    <x v="1"/>
    <s v="55"/>
    <x v="19"/>
    <s v="PA"/>
    <x v="14"/>
    <x v="0"/>
    <d v="2024-12-30T00:00:00"/>
    <d v="1899-12-30T12:23:28"/>
    <d v="2024-12-30T00:00:00"/>
    <d v="1899-12-30T12:23:57"/>
    <d v="2024-12-30T00:00:00"/>
    <d v="1899-12-30T12:46:05"/>
    <x v="0"/>
    <x v="0"/>
    <s v="1322315161"/>
    <s v="FBO"/>
    <d v="1899-12-30T00:22:37"/>
    <x v="572"/>
    <d v="1899-12-30T00:00:29"/>
    <s v="Granel"/>
    <s v="E001"/>
    <x v="2"/>
    <d v="1899-12-30T00:22:37"/>
    <d v="1899-12-30T00:22:08"/>
    <x v="6"/>
    <x v="1"/>
    <x v="1"/>
    <x v="1"/>
    <n v="0"/>
    <n v="0"/>
    <x v="0"/>
    <x v="1"/>
    <x v="0"/>
    <n v="0"/>
    <x v="8"/>
    <x v="1"/>
    <d v="1899-12-30T00:00:29"/>
    <d v="1899-12-30T00:00:29"/>
    <x v="0"/>
    <m/>
    <m/>
    <d v="1899-12-30T00:00:00"/>
    <d v="1899-12-30T00:22:37"/>
    <n v="2"/>
    <d v="1899-12-30T00:00:29"/>
    <n v="22.616666666654321"/>
    <x v="5"/>
    <x v="1"/>
  </r>
  <r>
    <x v="12"/>
    <s v="2024035664"/>
    <x v="0"/>
    <x v="688"/>
    <s v="E1219LWL"/>
    <d v="2024-12-30T00:00:00"/>
    <x v="1"/>
    <s v="55"/>
    <x v="19"/>
    <s v="PA"/>
    <x v="14"/>
    <x v="0"/>
    <d v="2024-12-30T00:00:00"/>
    <d v="1899-12-30T12:39:38"/>
    <d v="2024-12-30T00:00:00"/>
    <d v="1899-12-30T12:40:07"/>
    <d v="2024-12-30T00:00:00"/>
    <d v="1899-12-30T13:06:20"/>
    <x v="0"/>
    <x v="0"/>
    <s v="1322315162"/>
    <s v="FBO"/>
    <d v="1899-12-30T00:26:42"/>
    <x v="3024"/>
    <d v="1899-12-30T00:00:29"/>
    <s v="Granel"/>
    <s v="E001"/>
    <x v="2"/>
    <d v="1899-12-30T00:26:42"/>
    <d v="1899-12-30T00:26:13"/>
    <x v="6"/>
    <x v="1"/>
    <x v="1"/>
    <x v="1"/>
    <n v="0"/>
    <n v="0"/>
    <x v="0"/>
    <x v="1"/>
    <x v="0"/>
    <n v="0"/>
    <x v="8"/>
    <x v="1"/>
    <d v="1899-12-30T00:00:29"/>
    <d v="1899-12-30T00:00:29"/>
    <x v="0"/>
    <m/>
    <m/>
    <d v="1899-12-30T00:00:00"/>
    <d v="1899-12-30T00:26:42"/>
    <n v="2"/>
    <d v="1899-12-30T00:00:29"/>
    <n v="26.699999999990265"/>
    <x v="13"/>
    <x v="1"/>
  </r>
  <r>
    <x v="12"/>
    <s v="2024035666"/>
    <x v="0"/>
    <x v="802"/>
    <s v="E4426HTW"/>
    <d v="2024-12-30T00:00:00"/>
    <x v="1"/>
    <s v="55"/>
    <x v="19"/>
    <s v="PA"/>
    <x v="14"/>
    <x v="0"/>
    <d v="2024-12-30T00:00:00"/>
    <d v="1899-12-30T13:10:20"/>
    <d v="2024-12-30T00:00:00"/>
    <d v="1899-12-30T13:10:50"/>
    <d v="2024-12-30T00:00:00"/>
    <d v="1899-12-30T13:33:21"/>
    <x v="0"/>
    <x v="0"/>
    <s v="1322315163"/>
    <s v="FBO"/>
    <d v="1899-12-30T00:23:01"/>
    <x v="1964"/>
    <d v="1899-12-30T00:00:30"/>
    <s v="Granel"/>
    <s v="E001"/>
    <x v="2"/>
    <d v="1899-12-30T00:23:01"/>
    <d v="1899-12-30T00:22:31"/>
    <x v="9"/>
    <x v="1"/>
    <x v="1"/>
    <x v="1"/>
    <n v="0"/>
    <n v="0"/>
    <x v="0"/>
    <x v="1"/>
    <x v="0"/>
    <n v="0"/>
    <x v="8"/>
    <x v="1"/>
    <d v="1899-12-30T00:00:30"/>
    <d v="1899-12-30T00:00:30"/>
    <x v="0"/>
    <m/>
    <m/>
    <d v="1899-12-30T00:00:00"/>
    <d v="1899-12-30T00:23:01"/>
    <n v="2"/>
    <d v="1899-12-30T00:00:30"/>
    <n v="23.01666666667197"/>
    <x v="13"/>
    <x v="1"/>
  </r>
  <r>
    <x v="12"/>
    <s v="2024035671"/>
    <x v="0"/>
    <x v="798"/>
    <s v="E3170MNG"/>
    <d v="2024-12-30T00:00:00"/>
    <x v="1"/>
    <s v="2906"/>
    <x v="21"/>
    <s v="PA"/>
    <x v="2"/>
    <x v="0"/>
    <d v="2024-12-30T00:00:00"/>
    <d v="1899-12-30T14:21:22"/>
    <d v="2024-12-30T00:00:00"/>
    <d v="1899-12-30T14:21:54"/>
    <d v="2024-12-30T00:00:00"/>
    <d v="1899-12-30T14:59:52"/>
    <x v="0"/>
    <x v="0"/>
    <s v="1322315165"/>
    <s v="FBO"/>
    <d v="1899-12-30T00:38:30"/>
    <x v="2637"/>
    <d v="1899-12-30T00:00:32"/>
    <s v="Ensacado"/>
    <s v="E002"/>
    <x v="2"/>
    <d v="1899-12-30T00:38:30"/>
    <d v="1899-12-30T00:37:58"/>
    <x v="7"/>
    <x v="1"/>
    <x v="1"/>
    <x v="2"/>
    <n v="0"/>
    <n v="0"/>
    <x v="0"/>
    <x v="2"/>
    <x v="0"/>
    <n v="0"/>
    <x v="8"/>
    <x v="1"/>
    <d v="1899-12-30T00:00:32"/>
    <d v="1899-12-30T00:00:32"/>
    <x v="0"/>
    <m/>
    <m/>
    <d v="1899-12-30T00:00:00"/>
    <d v="1899-12-30T00:38:30"/>
    <n v="2"/>
    <d v="1899-12-30T00:00:32"/>
    <n v="38.499999999998501"/>
    <x v="8"/>
    <x v="1"/>
  </r>
  <r>
    <x v="12"/>
    <s v="2024035672"/>
    <x v="0"/>
    <x v="807"/>
    <s v="E1437MRF"/>
    <d v="2024-12-30T00:00:00"/>
    <x v="1"/>
    <s v="2906"/>
    <x v="21"/>
    <s v="PA"/>
    <x v="2"/>
    <x v="0"/>
    <d v="2024-12-30T00:00:00"/>
    <d v="1899-12-30T14:43:12"/>
    <d v="2024-12-30T00:00:00"/>
    <d v="1899-12-30T14:43:42"/>
    <d v="2024-12-30T00:00:00"/>
    <d v="1899-12-30T15:24:55"/>
    <x v="0"/>
    <x v="0"/>
    <s v="1322315167"/>
    <s v="FBO"/>
    <d v="1899-12-30T00:41:43"/>
    <x v="2886"/>
    <d v="1899-12-30T00:00:30"/>
    <s v="Ensacado"/>
    <s v="E002"/>
    <x v="2"/>
    <d v="1899-12-30T00:41:43"/>
    <d v="1899-12-30T00:41:13"/>
    <x v="7"/>
    <x v="1"/>
    <x v="1"/>
    <x v="2"/>
    <n v="0"/>
    <n v="0"/>
    <x v="0"/>
    <x v="2"/>
    <x v="0"/>
    <n v="0"/>
    <x v="8"/>
    <x v="1"/>
    <d v="1899-12-30T00:00:30"/>
    <d v="1899-12-30T00:00:30"/>
    <x v="0"/>
    <m/>
    <m/>
    <d v="1899-12-30T00:00:00"/>
    <d v="1899-12-30T00:41:43"/>
    <n v="2"/>
    <d v="1899-12-30T00:00:30"/>
    <n v="41.716666666670413"/>
    <x v="6"/>
    <x v="1"/>
  </r>
  <r>
    <x v="12"/>
    <s v="2024035673"/>
    <x v="0"/>
    <x v="688"/>
    <s v="E1219LWL"/>
    <d v="2024-12-30T00:00:00"/>
    <x v="1"/>
    <s v="3218"/>
    <x v="56"/>
    <s v="PA"/>
    <x v="22"/>
    <x v="0"/>
    <d v="2024-12-30T00:00:00"/>
    <d v="1899-12-30T15:04:09"/>
    <d v="2024-12-30T00:00:00"/>
    <d v="1899-12-30T15:04:40"/>
    <d v="2024-12-30T00:00:00"/>
    <d v="1899-12-30T15:59:12"/>
    <x v="0"/>
    <x v="0"/>
    <s v="1322315168"/>
    <s v="FBO"/>
    <d v="1899-12-30T00:55:03"/>
    <x v="623"/>
    <d v="1899-12-30T00:00:31"/>
    <s v="Granel"/>
    <s v="E001"/>
    <x v="2"/>
    <d v="1899-12-30T00:55:03"/>
    <d v="1899-12-30T00:54:32"/>
    <x v="14"/>
    <x v="1"/>
    <x v="1"/>
    <x v="1"/>
    <n v="0"/>
    <n v="0"/>
    <x v="0"/>
    <x v="1"/>
    <x v="0"/>
    <n v="0"/>
    <x v="8"/>
    <x v="0"/>
    <d v="1899-12-30T00:00:31"/>
    <d v="1899-12-30T00:00:31"/>
    <x v="0"/>
    <m/>
    <m/>
    <d v="1899-12-30T00:00:00"/>
    <d v="1899-12-30T00:55:03"/>
    <n v="2"/>
    <d v="1899-12-30T00:00:31"/>
    <n v="55.050000000004765"/>
    <x v="6"/>
    <x v="0"/>
  </r>
  <r>
    <x v="12"/>
    <s v="2024035680"/>
    <x v="0"/>
    <x v="819"/>
    <s v="E0678HZJ"/>
    <d v="2024-12-30T00:00:00"/>
    <x v="1"/>
    <s v="2906"/>
    <x v="21"/>
    <s v="PA"/>
    <x v="2"/>
    <x v="0"/>
    <d v="2024-12-30T00:00:00"/>
    <d v="1899-12-30T15:49:58"/>
    <d v="2024-12-30T00:00:00"/>
    <d v="1899-12-30T15:50:29"/>
    <d v="2024-12-30T00:00:00"/>
    <d v="1899-12-30T16:14:10"/>
    <x v="0"/>
    <x v="0"/>
    <s v="1322315170"/>
    <s v="FBO"/>
    <d v="1899-12-30T00:24:12"/>
    <x v="907"/>
    <d v="1899-12-30T00:00:31"/>
    <s v="Ensacado"/>
    <s v="E002"/>
    <x v="2"/>
    <d v="1899-12-30T00:24:12"/>
    <d v="1899-12-30T00:23:41"/>
    <x v="14"/>
    <x v="1"/>
    <x v="1"/>
    <x v="2"/>
    <n v="0"/>
    <n v="0"/>
    <x v="0"/>
    <x v="2"/>
    <x v="0"/>
    <n v="0"/>
    <x v="8"/>
    <x v="1"/>
    <d v="1899-12-30T00:00:31"/>
    <d v="1899-12-30T00:00:31"/>
    <x v="0"/>
    <m/>
    <m/>
    <d v="1899-12-30T00:00:00"/>
    <d v="1899-12-30T00:24:12"/>
    <n v="2"/>
    <d v="1899-12-30T00:00:31"/>
    <n v="24.200000000006341"/>
    <x v="9"/>
    <x v="1"/>
  </r>
  <r>
    <x v="12"/>
    <s v="2024035684"/>
    <x v="0"/>
    <x v="793"/>
    <s v="E5316JZJ"/>
    <d v="2024-12-30T00:00:00"/>
    <x v="1"/>
    <s v="2906"/>
    <x v="21"/>
    <s v="PA"/>
    <x v="2"/>
    <x v="0"/>
    <d v="2024-12-30T00:00:00"/>
    <d v="1899-12-30T17:25:18"/>
    <d v="2024-12-30T00:00:00"/>
    <d v="1899-12-30T17:25:47"/>
    <d v="2024-12-30T00:00:00"/>
    <d v="1899-12-30T17:50:40"/>
    <x v="0"/>
    <x v="0"/>
    <s v="1322315173"/>
    <s v="FBO"/>
    <d v="1899-12-30T00:25:22"/>
    <x v="2555"/>
    <d v="1899-12-30T00:00:29"/>
    <s v="Ensacado"/>
    <s v="E002"/>
    <x v="2"/>
    <d v="1899-12-30T00:25:22"/>
    <d v="1899-12-30T00:24:53"/>
    <x v="8"/>
    <x v="1"/>
    <x v="1"/>
    <x v="2"/>
    <n v="0"/>
    <n v="0"/>
    <x v="0"/>
    <x v="2"/>
    <x v="0"/>
    <n v="0"/>
    <x v="8"/>
    <x v="1"/>
    <d v="1899-12-30T00:00:29"/>
    <d v="1899-12-30T00:00:29"/>
    <x v="0"/>
    <m/>
    <m/>
    <d v="1899-12-30T00:00:00"/>
    <d v="1899-12-30T00:25:22"/>
    <n v="2"/>
    <d v="1899-12-30T00:00:29"/>
    <n v="25.366666666665623"/>
    <x v="10"/>
    <x v="1"/>
  </r>
  <r>
    <x v="12"/>
    <s v="2024035690"/>
    <x v="0"/>
    <x v="796"/>
    <s v="E0646MPP"/>
    <d v="2024-12-30T00:00:00"/>
    <x v="1"/>
    <s v="2906"/>
    <x v="21"/>
    <s v="PA"/>
    <x v="2"/>
    <x v="0"/>
    <d v="2024-12-30T00:00:00"/>
    <d v="1899-12-30T18:16:05"/>
    <d v="2024-12-30T00:00:00"/>
    <d v="1899-12-30T18:16:36"/>
    <d v="2024-12-30T00:00:00"/>
    <d v="1899-12-30T18:38:52"/>
    <x v="0"/>
    <x v="0"/>
    <s v="1322315174"/>
    <s v="FBO"/>
    <d v="1899-12-30T00:22:47"/>
    <x v="1320"/>
    <d v="1899-12-30T00:00:31"/>
    <s v="Ensacado"/>
    <s v="E002"/>
    <x v="2"/>
    <d v="1899-12-30T00:22:47"/>
    <d v="1899-12-30T00:22:16"/>
    <x v="11"/>
    <x v="1"/>
    <x v="1"/>
    <x v="2"/>
    <n v="0"/>
    <n v="0"/>
    <x v="0"/>
    <x v="2"/>
    <x v="0"/>
    <n v="0"/>
    <x v="8"/>
    <x v="1"/>
    <d v="1899-12-30T00:00:31"/>
    <d v="1899-12-30T00:00:31"/>
    <x v="0"/>
    <m/>
    <m/>
    <d v="1899-12-30T00:00:00"/>
    <d v="1899-12-30T00:22:47"/>
    <n v="2"/>
    <d v="1899-12-30T00:00:31"/>
    <n v="22.78333333333439"/>
    <x v="11"/>
    <x v="1"/>
  </r>
  <r>
    <x v="12"/>
    <s v="2024035694"/>
    <x v="0"/>
    <x v="875"/>
    <s v="E5837LDF"/>
    <d v="2024-12-31T00:00:00"/>
    <x v="1"/>
    <s v="2906"/>
    <x v="21"/>
    <s v="PA"/>
    <x v="2"/>
    <x v="0"/>
    <d v="2024-12-31T00:00:00"/>
    <d v="1899-12-30T08:46:38"/>
    <d v="2024-12-31T00:00:00"/>
    <d v="1899-12-30T08:47:08"/>
    <d v="2024-12-31T00:00:00"/>
    <d v="1899-12-30T09:43:20"/>
    <x v="0"/>
    <x v="0"/>
    <s v="1322315176"/>
    <s v="FBO"/>
    <d v="1899-12-30T00:56:42"/>
    <x v="3689"/>
    <d v="1899-12-30T00:00:30"/>
    <s v="Ensacado"/>
    <s v="E002"/>
    <x v="2"/>
    <d v="1899-12-30T00:56:42"/>
    <d v="1899-12-30T00:56:12"/>
    <x v="2"/>
    <x v="2"/>
    <x v="1"/>
    <x v="2"/>
    <n v="0"/>
    <n v="0"/>
    <x v="0"/>
    <x v="2"/>
    <x v="0"/>
    <n v="0"/>
    <x v="8"/>
    <x v="0"/>
    <d v="1899-12-30T00:00:30"/>
    <d v="1899-12-30T00:00:30"/>
    <x v="0"/>
    <m/>
    <m/>
    <d v="1899-12-30T00:00:00"/>
    <d v="1899-12-30T00:56:42"/>
    <n v="3"/>
    <d v="1899-12-30T00:00:30"/>
    <n v="56.699999999999989"/>
    <x v="2"/>
    <x v="0"/>
  </r>
  <r>
    <x v="12"/>
    <s v="2024035701"/>
    <x v="0"/>
    <x v="1339"/>
    <m/>
    <d v="2024-12-31T00:00:00"/>
    <x v="1"/>
    <s v="2906"/>
    <x v="21"/>
    <s v="PA"/>
    <x v="2"/>
    <x v="0"/>
    <d v="2024-12-31T00:00:00"/>
    <d v="1899-12-30T09:40:35"/>
    <d v="2024-12-31T00:00:00"/>
    <d v="1899-12-30T09:41:05"/>
    <d v="2024-12-31T00:00:00"/>
    <d v="1899-12-30T10:10:05"/>
    <x v="0"/>
    <x v="0"/>
    <s v="1322315178"/>
    <s v="EXW"/>
    <d v="1899-12-30T00:29:30"/>
    <x v="474"/>
    <d v="1899-12-30T00:00:30"/>
    <s v="Ensacado"/>
    <s v="E002"/>
    <x v="1"/>
    <d v="1899-12-30T00:29:30"/>
    <d v="1899-12-30T00:29:00"/>
    <x v="3"/>
    <x v="2"/>
    <x v="1"/>
    <x v="2"/>
    <n v="0"/>
    <n v="0"/>
    <x v="0"/>
    <x v="2"/>
    <x v="0"/>
    <n v="0"/>
    <x v="8"/>
    <x v="1"/>
    <d v="1899-12-30T00:00:30"/>
    <d v="1899-12-30T00:00:30"/>
    <x v="0"/>
    <m/>
    <m/>
    <d v="1899-12-30T00:00:00"/>
    <d v="1899-12-30T00:29:30"/>
    <n v="3"/>
    <d v="1899-12-30T00:00:30"/>
    <n v="29.499999999998455"/>
    <x v="3"/>
    <x v="1"/>
  </r>
  <r>
    <x v="12"/>
    <s v="2024035705"/>
    <x v="0"/>
    <x v="884"/>
    <s v="E9059LCN"/>
    <d v="2024-12-31T00:00:00"/>
    <x v="1"/>
    <s v="2906"/>
    <x v="21"/>
    <s v="PA"/>
    <x v="2"/>
    <x v="0"/>
    <d v="2024-12-31T00:00:00"/>
    <d v="1899-12-30T10:33:05"/>
    <d v="2024-12-31T00:00:00"/>
    <d v="1899-12-30T10:33:36"/>
    <d v="2024-12-31T00:00:00"/>
    <d v="1899-12-30T11:34:34"/>
    <x v="0"/>
    <x v="0"/>
    <s v="1322315179"/>
    <s v="FBO"/>
    <d v="1899-12-30T01:01:29"/>
    <x v="3690"/>
    <d v="1899-12-30T00:00:31"/>
    <s v="Ensacado"/>
    <s v="E002"/>
    <x v="2"/>
    <d v="1899-12-30T01:01:29"/>
    <d v="1899-12-30T01:00:58"/>
    <x v="4"/>
    <x v="2"/>
    <x v="1"/>
    <x v="2"/>
    <n v="0"/>
    <n v="0"/>
    <x v="0"/>
    <x v="2"/>
    <x v="0"/>
    <n v="0"/>
    <x v="8"/>
    <x v="0"/>
    <d v="1899-12-30T00:00:31"/>
    <d v="1899-12-30T00:00:31"/>
    <x v="0"/>
    <m/>
    <m/>
    <d v="1899-12-30T00:00:00"/>
    <d v="1899-12-30T01:01:29"/>
    <n v="3"/>
    <d v="1899-12-30T00:00:31"/>
    <n v="61.483333333334365"/>
    <x v="4"/>
    <x v="0"/>
  </r>
  <r>
    <x v="12"/>
    <s v="2024035711"/>
    <x v="0"/>
    <x v="793"/>
    <s v="E5316JZJ"/>
    <d v="2024-12-31T00:00:00"/>
    <x v="1"/>
    <s v="2906"/>
    <x v="21"/>
    <s v="PA"/>
    <x v="2"/>
    <x v="0"/>
    <d v="2024-12-31T00:00:00"/>
    <d v="1899-12-30T12:02:14"/>
    <d v="2024-12-31T00:00:00"/>
    <d v="1899-12-30T12:02:47"/>
    <d v="2024-12-31T00:00:00"/>
    <d v="1899-12-30T12:35:56"/>
    <x v="0"/>
    <x v="0"/>
    <s v="1322315180"/>
    <s v="FBO"/>
    <d v="1899-12-30T00:33:42"/>
    <x v="1107"/>
    <d v="1899-12-30T00:00:33"/>
    <s v="Ensacado"/>
    <s v="E002"/>
    <x v="2"/>
    <d v="1899-12-30T00:33:42"/>
    <d v="1899-12-30T00:33:09"/>
    <x v="6"/>
    <x v="2"/>
    <x v="1"/>
    <x v="2"/>
    <n v="0"/>
    <n v="0"/>
    <x v="0"/>
    <x v="2"/>
    <x v="0"/>
    <n v="0"/>
    <x v="8"/>
    <x v="1"/>
    <d v="1899-12-30T00:00:33"/>
    <d v="1899-12-30T00:00:33"/>
    <x v="0"/>
    <m/>
    <m/>
    <d v="1899-12-30T00:00:00"/>
    <d v="1899-12-30T00:33:42"/>
    <n v="3"/>
    <d v="1899-12-30T00:00:33"/>
    <n v="33.699999999988798"/>
    <x v="5"/>
    <x v="1"/>
  </r>
  <r>
    <x v="12"/>
    <s v="2024035714"/>
    <x v="0"/>
    <x v="1406"/>
    <s v="E5837LDF"/>
    <d v="2024-12-31T00:00:00"/>
    <x v="1"/>
    <s v="2906"/>
    <x v="21"/>
    <s v="PA"/>
    <x v="2"/>
    <x v="0"/>
    <d v="2024-12-31T00:00:00"/>
    <d v="1899-12-30T12:23:50"/>
    <d v="2024-12-31T00:00:00"/>
    <d v="1899-12-30T12:24:20"/>
    <d v="2024-12-31T00:00:00"/>
    <d v="1899-12-30T13:20:33"/>
    <x v="0"/>
    <x v="0"/>
    <s v="1322315181"/>
    <s v="FBO"/>
    <d v="1899-12-30T00:56:43"/>
    <x v="1248"/>
    <d v="1899-12-30T00:00:30"/>
    <s v="Ensacado"/>
    <s v="E002"/>
    <x v="2"/>
    <d v="1899-12-30T00:56:43"/>
    <d v="1899-12-30T00:56:13"/>
    <x v="6"/>
    <x v="2"/>
    <x v="1"/>
    <x v="2"/>
    <n v="0"/>
    <n v="0"/>
    <x v="0"/>
    <x v="2"/>
    <x v="0"/>
    <n v="0"/>
    <x v="8"/>
    <x v="0"/>
    <d v="1899-12-30T00:00:30"/>
    <d v="1899-12-30T00:00:30"/>
    <x v="0"/>
    <m/>
    <m/>
    <d v="1899-12-30T00:00:00"/>
    <d v="1899-12-30T00:56:43"/>
    <n v="3"/>
    <d v="1899-12-30T00:00:30"/>
    <n v="56.716666666660771"/>
    <x v="13"/>
    <x v="0"/>
  </r>
  <r>
    <x v="12"/>
    <s v="2024035716"/>
    <x v="0"/>
    <x v="798"/>
    <s v="E3170MNG"/>
    <d v="2024-12-31T00:00:00"/>
    <x v="1"/>
    <s v="2906"/>
    <x v="21"/>
    <s v="PA"/>
    <x v="2"/>
    <x v="0"/>
    <d v="2024-12-31T00:00:00"/>
    <d v="1899-12-30T12:47:57"/>
    <d v="2024-12-31T00:00:00"/>
    <d v="1899-12-30T12:48:27"/>
    <d v="2024-12-31T00:00:00"/>
    <d v="1899-12-30T13:39:55"/>
    <x v="0"/>
    <x v="0"/>
    <s v="1322315182"/>
    <s v="FBO"/>
    <d v="1899-12-30T00:51:58"/>
    <x v="3691"/>
    <d v="1899-12-30T00:00:30"/>
    <s v="Ensacado"/>
    <s v="E002"/>
    <x v="2"/>
    <d v="1899-12-30T00:51:58"/>
    <d v="1899-12-30T00:51:28"/>
    <x v="6"/>
    <x v="2"/>
    <x v="1"/>
    <x v="2"/>
    <n v="0"/>
    <n v="0"/>
    <x v="0"/>
    <x v="2"/>
    <x v="0"/>
    <n v="0"/>
    <x v="8"/>
    <x v="0"/>
    <d v="1899-12-30T00:00:30"/>
    <d v="1899-12-30T00:00:30"/>
    <x v="0"/>
    <m/>
    <m/>
    <d v="1899-12-30T00:00:00"/>
    <d v="1899-12-30T00:51:58"/>
    <n v="3"/>
    <d v="1899-12-30T00:00:30"/>
    <n v="51.966666666662427"/>
    <x v="13"/>
    <x v="0"/>
  </r>
  <r>
    <x v="12"/>
    <s v="2024035715"/>
    <x v="0"/>
    <x v="808"/>
    <s v="E9059LCN"/>
    <d v="2024-12-31T00:00:00"/>
    <x v="1"/>
    <s v="2906"/>
    <x v="21"/>
    <s v="PA"/>
    <x v="2"/>
    <x v="0"/>
    <d v="2024-12-31T00:00:00"/>
    <d v="1899-12-30T12:43:14"/>
    <d v="2024-12-31T00:00:00"/>
    <d v="1899-12-30T12:43:44"/>
    <d v="2024-12-31T00:00:00"/>
    <d v="1899-12-30T13:43:36"/>
    <x v="0"/>
    <x v="0"/>
    <s v="1322315183"/>
    <s v="FBO"/>
    <d v="1899-12-30T01:00:22"/>
    <x v="3035"/>
    <d v="1899-12-30T00:00:30"/>
    <s v="Ensacado"/>
    <s v="E002"/>
    <x v="2"/>
    <d v="1899-12-30T01:00:22"/>
    <d v="1899-12-30T00:59:52"/>
    <x v="6"/>
    <x v="2"/>
    <x v="1"/>
    <x v="2"/>
    <n v="0"/>
    <n v="0"/>
    <x v="0"/>
    <x v="2"/>
    <x v="0"/>
    <n v="0"/>
    <x v="8"/>
    <x v="0"/>
    <d v="1899-12-30T00:00:30"/>
    <d v="1899-12-30T00:00:30"/>
    <x v="0"/>
    <m/>
    <m/>
    <d v="1899-12-30T00:00:00"/>
    <d v="1899-12-30T01:00:22"/>
    <n v="3"/>
    <d v="1899-12-30T00:00:30"/>
    <n v="60.366666666657665"/>
    <x v="13"/>
    <x v="0"/>
  </r>
  <r>
    <x v="12"/>
    <s v="2024035717"/>
    <x v="0"/>
    <x v="796"/>
    <s v="E0646MPP"/>
    <d v="2024-12-31T00:00:00"/>
    <x v="1"/>
    <s v="3320"/>
    <x v="20"/>
    <s v="PA"/>
    <x v="2"/>
    <x v="0"/>
    <d v="2024-12-31T00:00:00"/>
    <d v="1899-12-30T14:10:47"/>
    <d v="2024-12-31T00:00:00"/>
    <d v="1899-12-30T14:11:18"/>
    <d v="2024-12-31T00:00:00"/>
    <d v="1899-12-30T14:44:04"/>
    <x v="0"/>
    <x v="0"/>
    <s v="1322315184"/>
    <s v="FBO"/>
    <d v="1899-12-30T00:33:17"/>
    <x v="1139"/>
    <d v="1899-12-30T00:00:31"/>
    <s v="Ensacado"/>
    <s v="E002"/>
    <x v="2"/>
    <d v="1899-12-30T00:33:17"/>
    <d v="1899-12-30T00:32:46"/>
    <x v="7"/>
    <x v="2"/>
    <x v="1"/>
    <x v="2"/>
    <n v="0"/>
    <n v="0"/>
    <x v="0"/>
    <x v="2"/>
    <x v="0"/>
    <n v="0"/>
    <x v="8"/>
    <x v="1"/>
    <d v="1899-12-30T00:00:31"/>
    <d v="1899-12-30T00:00:31"/>
    <x v="0"/>
    <m/>
    <m/>
    <d v="1899-12-30T00:00:00"/>
    <d v="1899-12-30T00:33:17"/>
    <n v="3"/>
    <d v="1899-12-30T00:00:31"/>
    <n v="33.283333333339229"/>
    <x v="8"/>
    <x v="1"/>
  </r>
  <r>
    <x v="12"/>
    <s v="2024035718"/>
    <x v="0"/>
    <x v="819"/>
    <s v="E0678HZJ"/>
    <d v="2024-12-31T00:00:00"/>
    <x v="1"/>
    <s v="3320"/>
    <x v="20"/>
    <s v="PA"/>
    <x v="2"/>
    <x v="0"/>
    <d v="2024-12-31T00:00:00"/>
    <d v="1899-12-30T14:41:15"/>
    <d v="2024-12-31T00:00:00"/>
    <d v="1899-12-30T14:41:45"/>
    <d v="2024-12-31T00:00:00"/>
    <d v="1899-12-30T15:24:49"/>
    <x v="0"/>
    <x v="0"/>
    <s v="1322315185"/>
    <s v="FBO"/>
    <d v="1899-12-30T00:43:34"/>
    <x v="1307"/>
    <d v="1899-12-30T00:00:30"/>
    <s v="Ensacado"/>
    <s v="E002"/>
    <x v="2"/>
    <d v="1899-12-30T00:43:34"/>
    <d v="1899-12-30T00:43:04"/>
    <x v="7"/>
    <x v="2"/>
    <x v="1"/>
    <x v="2"/>
    <n v="0"/>
    <n v="0"/>
    <x v="0"/>
    <x v="2"/>
    <x v="0"/>
    <n v="0"/>
    <x v="8"/>
    <x v="1"/>
    <d v="1899-12-30T00:00:30"/>
    <d v="1899-12-30T00:00:30"/>
    <x v="0"/>
    <m/>
    <m/>
    <d v="1899-12-30T00:00:00"/>
    <d v="1899-12-30T00:43:34"/>
    <n v="3"/>
    <d v="1899-12-30T00:00:30"/>
    <n v="43.566666666667189"/>
    <x v="6"/>
    <x v="1"/>
  </r>
  <r>
    <x v="12"/>
    <s v="2024035719"/>
    <x v="0"/>
    <x v="807"/>
    <s v="E1437MRF"/>
    <d v="2024-12-31T00:00:00"/>
    <x v="1"/>
    <s v="2906"/>
    <x v="21"/>
    <s v="PA"/>
    <x v="2"/>
    <x v="0"/>
    <d v="2024-12-31T00:00:00"/>
    <d v="1899-12-30T14:43:41"/>
    <d v="2024-12-31T00:00:00"/>
    <d v="1899-12-30T14:44:11"/>
    <d v="2024-12-31T00:00:00"/>
    <d v="1899-12-30T15:41:33"/>
    <x v="0"/>
    <x v="0"/>
    <s v="1322315186"/>
    <s v="FBO"/>
    <d v="1899-12-30T00:57:52"/>
    <x v="3363"/>
    <d v="1899-12-30T00:00:30"/>
    <s v="Ensacado"/>
    <s v="E002"/>
    <x v="2"/>
    <d v="1899-12-30T00:57:52"/>
    <d v="1899-12-30T00:57:22"/>
    <x v="7"/>
    <x v="2"/>
    <x v="1"/>
    <x v="2"/>
    <n v="0"/>
    <n v="0"/>
    <x v="0"/>
    <x v="2"/>
    <x v="0"/>
    <n v="0"/>
    <x v="8"/>
    <x v="0"/>
    <d v="1899-12-30T00:00:30"/>
    <d v="1899-12-30T00:00:30"/>
    <x v="0"/>
    <m/>
    <m/>
    <d v="1899-12-30T00:00:00"/>
    <d v="1899-12-30T00:57:52"/>
    <n v="3"/>
    <d v="1899-12-30T00:00:30"/>
    <n v="57.866666666673581"/>
    <x v="6"/>
    <x v="0"/>
  </r>
  <r>
    <x v="12"/>
    <s v="2025000001"/>
    <x v="0"/>
    <x v="797"/>
    <s v="E6211LYC"/>
    <d v="2025-01-02T00:00:00"/>
    <x v="1"/>
    <s v="55"/>
    <x v="19"/>
    <s v="PA"/>
    <x v="14"/>
    <x v="0"/>
    <d v="2025-01-02T00:00:00"/>
    <d v="1899-12-30T05:51:19"/>
    <d v="2025-01-02T00:00:00"/>
    <d v="1899-12-30T05:51:50"/>
    <d v="2025-01-02T00:00:00"/>
    <d v="1899-12-30T06:18:24"/>
    <x v="0"/>
    <x v="0"/>
    <s v="1322315187"/>
    <s v="EXW"/>
    <d v="1899-12-30T00:27:05"/>
    <x v="2302"/>
    <d v="1899-12-30T00:00:31"/>
    <s v="Granel"/>
    <s v="E001"/>
    <x v="1"/>
    <d v="1899-12-30T00:27:05"/>
    <d v="1899-12-30T00:26:34"/>
    <x v="12"/>
    <x v="3"/>
    <x v="2"/>
    <x v="1"/>
    <n v="0"/>
    <n v="0"/>
    <x v="0"/>
    <x v="1"/>
    <x v="1"/>
    <n v="0"/>
    <x v="8"/>
    <x v="1"/>
    <d v="1899-12-30T00:00:31"/>
    <d v="1899-12-30T00:00:31"/>
    <x v="0"/>
    <m/>
    <m/>
    <d v="1899-12-30T00:00:00"/>
    <d v="1899-12-30T00:27:05"/>
    <n v="5"/>
    <d v="1899-12-30T00:00:31"/>
    <n v="27.083333333332781"/>
    <x v="12"/>
    <x v="1"/>
  </r>
  <r>
    <x v="12"/>
    <s v="2025000005"/>
    <x v="0"/>
    <x v="688"/>
    <s v="E1219LWL"/>
    <d v="2025-01-02T00:00:00"/>
    <x v="1"/>
    <s v="3218"/>
    <x v="56"/>
    <s v="PA"/>
    <x v="22"/>
    <x v="0"/>
    <d v="2025-01-02T00:00:00"/>
    <d v="1899-12-30T09:33:37"/>
    <d v="2025-01-02T00:00:00"/>
    <d v="1899-12-30T09:34:08"/>
    <d v="2025-01-02T00:00:00"/>
    <d v="1899-12-30T10:28:17"/>
    <x v="0"/>
    <x v="0"/>
    <s v="1322315189"/>
    <s v="FBO"/>
    <d v="1899-12-30T00:54:40"/>
    <x v="1391"/>
    <d v="1899-12-30T00:00:31"/>
    <s v="Granel"/>
    <s v="E001"/>
    <x v="2"/>
    <d v="1899-12-30T00:54:40"/>
    <d v="1899-12-30T00:54:09"/>
    <x v="3"/>
    <x v="3"/>
    <x v="2"/>
    <x v="1"/>
    <n v="0"/>
    <n v="0"/>
    <x v="0"/>
    <x v="1"/>
    <x v="1"/>
    <n v="0"/>
    <x v="8"/>
    <x v="0"/>
    <d v="1899-12-30T00:00:31"/>
    <d v="1899-12-30T00:00:31"/>
    <x v="0"/>
    <m/>
    <m/>
    <d v="1899-12-30T00:00:00"/>
    <d v="1899-12-30T00:54:40"/>
    <n v="5"/>
    <d v="1899-12-30T00:00:31"/>
    <n v="54.666666666662366"/>
    <x v="3"/>
    <x v="0"/>
  </r>
  <r>
    <x v="12"/>
    <s v="2025000016"/>
    <x v="0"/>
    <x v="797"/>
    <s v="E6211LYC"/>
    <d v="2025-01-02T00:00:00"/>
    <x v="1"/>
    <s v="3042"/>
    <x v="23"/>
    <s v="PA"/>
    <x v="16"/>
    <x v="0"/>
    <d v="2025-01-02T00:00:00"/>
    <d v="1899-12-30T10:40:12"/>
    <d v="2025-01-02T00:00:00"/>
    <d v="1899-12-30T10:40:43"/>
    <d v="2025-01-02T00:00:00"/>
    <d v="1899-12-30T11:02:47"/>
    <x v="0"/>
    <x v="0"/>
    <s v="1322315191"/>
    <s v="EXW"/>
    <d v="1899-12-30T00:22:35"/>
    <x v="2329"/>
    <d v="1899-12-30T00:00:31"/>
    <s v="Granel"/>
    <s v="E001"/>
    <x v="1"/>
    <d v="1899-12-30T00:22:35"/>
    <d v="1899-12-30T00:22:04"/>
    <x v="4"/>
    <x v="3"/>
    <x v="2"/>
    <x v="1"/>
    <n v="0"/>
    <n v="0"/>
    <x v="0"/>
    <x v="1"/>
    <x v="1"/>
    <n v="0"/>
    <x v="8"/>
    <x v="1"/>
    <d v="1899-12-30T00:00:31"/>
    <d v="1899-12-30T00:00:31"/>
    <x v="0"/>
    <m/>
    <m/>
    <d v="1899-12-30T00:00:00"/>
    <d v="1899-12-30T00:22:35"/>
    <n v="5"/>
    <d v="1899-12-30T00:00:31"/>
    <n v="22.583333333332838"/>
    <x v="4"/>
    <x v="1"/>
  </r>
  <r>
    <x v="12"/>
    <s v="2025000023"/>
    <x v="0"/>
    <x v="793"/>
    <s v="E5316JZJ"/>
    <d v="2025-01-02T00:00:00"/>
    <x v="1"/>
    <s v="2906"/>
    <x v="21"/>
    <s v="PA"/>
    <x v="2"/>
    <x v="0"/>
    <d v="2025-01-02T00:00:00"/>
    <d v="1899-12-30T12:46:37"/>
    <d v="2025-01-02T00:00:00"/>
    <d v="1899-12-30T12:47:09"/>
    <d v="2025-01-02T00:00:00"/>
    <d v="1899-12-30T13:29:47"/>
    <x v="0"/>
    <x v="0"/>
    <s v="1322315198"/>
    <s v="FBO"/>
    <d v="1899-12-30T00:43:10"/>
    <x v="662"/>
    <d v="1899-12-30T00:00:32"/>
    <s v="Ensacado"/>
    <s v="E002"/>
    <x v="2"/>
    <d v="1899-12-30T00:43:10"/>
    <d v="1899-12-30T00:42:38"/>
    <x v="6"/>
    <x v="3"/>
    <x v="2"/>
    <x v="2"/>
    <n v="0"/>
    <n v="0"/>
    <x v="0"/>
    <x v="2"/>
    <x v="1"/>
    <n v="0"/>
    <x v="8"/>
    <x v="1"/>
    <d v="1899-12-30T00:00:32"/>
    <d v="1899-12-30T00:00:32"/>
    <x v="0"/>
    <m/>
    <m/>
    <d v="1899-12-30T00:00:00"/>
    <d v="1899-12-30T00:43:10"/>
    <n v="5"/>
    <d v="1899-12-30T00:00:32"/>
    <n v="43.166666666664085"/>
    <x v="13"/>
    <x v="1"/>
  </r>
  <r>
    <x v="12"/>
    <s v="2025000047"/>
    <x v="0"/>
    <x v="798"/>
    <s v="E3170MNG"/>
    <d v="2025-01-02T00:00:00"/>
    <x v="1"/>
    <s v="2906"/>
    <x v="21"/>
    <s v="PA"/>
    <x v="2"/>
    <x v="0"/>
    <d v="2025-01-02T00:00:00"/>
    <d v="1899-12-30T17:01:35"/>
    <d v="2025-01-02T00:00:00"/>
    <d v="1899-12-30T17:02:09"/>
    <d v="2025-01-02T00:00:00"/>
    <d v="1899-12-30T17:31:09"/>
    <x v="0"/>
    <x v="0"/>
    <s v="1322315203"/>
    <s v="FBO"/>
    <d v="1899-12-30T00:29:34"/>
    <x v="474"/>
    <d v="1899-12-30T00:00:34"/>
    <s v="Ensacado"/>
    <s v="E002"/>
    <x v="2"/>
    <d v="1899-12-30T00:29:34"/>
    <d v="1899-12-30T00:29:00"/>
    <x v="8"/>
    <x v="3"/>
    <x v="2"/>
    <x v="2"/>
    <n v="0"/>
    <n v="0"/>
    <x v="0"/>
    <x v="2"/>
    <x v="1"/>
    <n v="0"/>
    <x v="8"/>
    <x v="1"/>
    <d v="1899-12-30T00:00:34"/>
    <d v="1899-12-30T00:00:34"/>
    <x v="0"/>
    <m/>
    <m/>
    <d v="1899-12-30T00:00:00"/>
    <d v="1899-12-30T00:29:34"/>
    <n v="5"/>
    <d v="1899-12-30T00:00:34"/>
    <n v="29.566666666670436"/>
    <x v="10"/>
    <x v="1"/>
  </r>
  <r>
    <x v="12"/>
    <s v="2025000059"/>
    <x v="0"/>
    <x v="884"/>
    <s v="E9059LCN"/>
    <d v="2025-01-02T00:00:00"/>
    <x v="1"/>
    <s v="2906"/>
    <x v="21"/>
    <s v="PA"/>
    <x v="2"/>
    <x v="0"/>
    <d v="2025-01-02T00:00:00"/>
    <d v="1899-12-30T18:54:12"/>
    <d v="2025-01-02T00:00:00"/>
    <d v="1899-12-30T18:54:44"/>
    <d v="2025-01-02T00:00:00"/>
    <d v="1899-12-30T19:38:14"/>
    <x v="0"/>
    <x v="0"/>
    <s v="1322315206"/>
    <s v="FBO"/>
    <d v="1899-12-30T00:44:02"/>
    <x v="3692"/>
    <d v="1899-12-30T00:00:32"/>
    <s v="Ensacado"/>
    <s v="E002"/>
    <x v="2"/>
    <d v="1899-12-30T00:44:02"/>
    <d v="1899-12-30T00:43:30"/>
    <x v="11"/>
    <x v="3"/>
    <x v="2"/>
    <x v="2"/>
    <n v="0"/>
    <n v="0"/>
    <x v="0"/>
    <x v="2"/>
    <x v="1"/>
    <n v="0"/>
    <x v="8"/>
    <x v="1"/>
    <d v="1899-12-30T00:00:32"/>
    <d v="1899-12-30T00:00:32"/>
    <x v="0"/>
    <m/>
    <m/>
    <d v="1899-12-30T00:00:00"/>
    <d v="1899-12-30T00:44:02"/>
    <n v="5"/>
    <d v="1899-12-30T00:00:32"/>
    <n v="44.03333333332796"/>
    <x v="7"/>
    <x v="1"/>
  </r>
  <r>
    <x v="12"/>
    <s v="2025000062"/>
    <x v="0"/>
    <x v="802"/>
    <s v="E4426HTW"/>
    <d v="2025-01-02T00:00:00"/>
    <x v="1"/>
    <s v="2853"/>
    <x v="57"/>
    <s v="PA"/>
    <x v="23"/>
    <x v="0"/>
    <d v="2025-01-02T00:00:00"/>
    <d v="1899-12-30T19:25:40"/>
    <d v="2025-01-02T00:00:00"/>
    <d v="1899-12-30T19:26:12"/>
    <d v="2025-01-02T00:00:00"/>
    <d v="1899-12-30T20:02:04"/>
    <x v="0"/>
    <x v="0"/>
    <s v="1322315207"/>
    <s v="FBO"/>
    <d v="1899-12-30T00:36:24"/>
    <x v="915"/>
    <d v="1899-12-30T00:00:32"/>
    <s v="Granel"/>
    <s v="E001"/>
    <x v="2"/>
    <d v="1899-12-30T00:36:24"/>
    <d v="1899-12-30T00:35:52"/>
    <x v="13"/>
    <x v="3"/>
    <x v="2"/>
    <x v="1"/>
    <n v="0"/>
    <n v="0"/>
    <x v="0"/>
    <x v="1"/>
    <x v="1"/>
    <n v="0"/>
    <x v="8"/>
    <x v="1"/>
    <d v="1899-12-30T00:00:32"/>
    <d v="1899-12-30T00:00:32"/>
    <x v="0"/>
    <m/>
    <m/>
    <d v="1899-12-30T00:00:00"/>
    <d v="1899-12-30T00:36:24"/>
    <n v="5"/>
    <d v="1899-12-30T00:00:32"/>
    <n v="36.400000000003132"/>
    <x v="14"/>
    <x v="1"/>
  </r>
  <r>
    <x v="12"/>
    <s v="2025000075"/>
    <x v="0"/>
    <x v="819"/>
    <s v="E0678HZJ"/>
    <d v="2025-01-03T00:00:00"/>
    <x v="1"/>
    <s v="3320"/>
    <x v="20"/>
    <s v="PA"/>
    <x v="2"/>
    <x v="0"/>
    <d v="2025-01-03T00:00:00"/>
    <d v="1899-12-30T09:36:22"/>
    <d v="2025-01-03T00:00:00"/>
    <d v="1899-12-30T09:36:54"/>
    <d v="2025-01-03T00:00:00"/>
    <d v="1899-12-30T10:12:09"/>
    <x v="0"/>
    <x v="0"/>
    <s v="1322315210"/>
    <s v="FBO"/>
    <d v="1899-12-30T00:35:47"/>
    <x v="1454"/>
    <d v="1899-12-30T00:00:32"/>
    <s v="Ensacado"/>
    <s v="E002"/>
    <x v="2"/>
    <d v="1899-12-30T00:35:47"/>
    <d v="1899-12-30T00:35:15"/>
    <x v="3"/>
    <x v="4"/>
    <x v="2"/>
    <x v="2"/>
    <n v="0"/>
    <n v="0"/>
    <x v="0"/>
    <x v="2"/>
    <x v="1"/>
    <n v="0"/>
    <x v="8"/>
    <x v="1"/>
    <d v="1899-12-30T00:00:32"/>
    <d v="1899-12-30T00:00:32"/>
    <x v="0"/>
    <m/>
    <m/>
    <d v="1899-12-30T00:00:00"/>
    <d v="1899-12-30T00:35:47"/>
    <n v="6"/>
    <d v="1899-12-30T00:00:32"/>
    <n v="35.783333333337623"/>
    <x v="3"/>
    <x v="1"/>
  </r>
  <r>
    <x v="12"/>
    <s v="2025000078"/>
    <x v="0"/>
    <x v="816"/>
    <s v="E6907LCY"/>
    <d v="2025-01-03T00:00:00"/>
    <x v="1"/>
    <s v="2906"/>
    <x v="21"/>
    <s v="PA"/>
    <x v="2"/>
    <x v="0"/>
    <d v="2025-01-03T00:00:00"/>
    <d v="1899-12-30T10:21:46"/>
    <d v="2025-01-03T00:00:00"/>
    <d v="1899-12-30T10:22:18"/>
    <d v="2025-01-03T00:00:00"/>
    <d v="1899-12-30T10:47:29"/>
    <x v="0"/>
    <x v="0"/>
    <s v="1322315211"/>
    <s v="FBO"/>
    <d v="1899-12-30T00:25:43"/>
    <x v="1150"/>
    <d v="1899-12-30T00:00:32"/>
    <s v="Ensacado"/>
    <s v="E002"/>
    <x v="2"/>
    <d v="1899-12-30T00:25:43"/>
    <d v="1899-12-30T00:25:11"/>
    <x v="4"/>
    <x v="4"/>
    <x v="2"/>
    <x v="2"/>
    <n v="0"/>
    <n v="0"/>
    <x v="0"/>
    <x v="2"/>
    <x v="1"/>
    <n v="0"/>
    <x v="8"/>
    <x v="1"/>
    <d v="1899-12-30T00:00:32"/>
    <d v="1899-12-30T00:00:32"/>
    <x v="0"/>
    <m/>
    <m/>
    <d v="1899-12-30T00:00:00"/>
    <d v="1899-12-30T00:25:43"/>
    <n v="6"/>
    <d v="1899-12-30T00:00:32"/>
    <n v="25.716666666657602"/>
    <x v="3"/>
    <x v="1"/>
  </r>
  <r>
    <x v="12"/>
    <s v="2025000076"/>
    <x v="0"/>
    <x v="810"/>
    <s v="E3120HXB"/>
    <d v="2025-01-03T00:00:00"/>
    <x v="1"/>
    <s v="3043"/>
    <x v="55"/>
    <s v="PA"/>
    <x v="20"/>
    <x v="0"/>
    <d v="2025-01-03T00:00:00"/>
    <d v="1899-12-30T10:01:59"/>
    <d v="2025-01-03T00:00:00"/>
    <d v="1899-12-30T10:02:34"/>
    <d v="2025-01-03T00:00:00"/>
    <d v="1899-12-30T11:26:42"/>
    <x v="0"/>
    <x v="0"/>
    <s v="1322315212"/>
    <s v="FBO"/>
    <d v="1899-12-30T01:24:43"/>
    <x v="3693"/>
    <d v="1899-12-30T00:00:35"/>
    <s v="Granel"/>
    <s v="E001"/>
    <x v="2"/>
    <d v="1899-12-30T01:24:43"/>
    <d v="1899-12-30T01:24:08"/>
    <x v="4"/>
    <x v="4"/>
    <x v="2"/>
    <x v="1"/>
    <n v="0"/>
    <n v="0"/>
    <x v="0"/>
    <x v="1"/>
    <x v="1"/>
    <n v="0"/>
    <x v="8"/>
    <x v="0"/>
    <d v="1899-12-30T00:00:35"/>
    <d v="1899-12-30T00:00:35"/>
    <x v="0"/>
    <m/>
    <m/>
    <d v="1899-12-30T00:00:00"/>
    <d v="1899-12-30T01:24:43"/>
    <n v="6"/>
    <d v="1899-12-30T00:00:35"/>
    <n v="84.716666666668829"/>
    <x v="4"/>
    <x v="0"/>
  </r>
  <r>
    <x v="12"/>
    <s v="2025000081"/>
    <x v="0"/>
    <x v="688"/>
    <s v="E1219LWL"/>
    <d v="2025-01-03T00:00:00"/>
    <x v="1"/>
    <s v="3043"/>
    <x v="55"/>
    <s v="PA"/>
    <x v="20"/>
    <x v="0"/>
    <d v="2025-01-03T00:00:00"/>
    <d v="1899-12-30T11:32:37"/>
    <d v="2025-01-03T00:00:00"/>
    <d v="1899-12-30T11:33:11"/>
    <d v="2025-01-03T00:00:00"/>
    <d v="1899-12-30T12:04:59"/>
    <x v="0"/>
    <x v="0"/>
    <s v="1322315214"/>
    <s v="FBO"/>
    <d v="1899-12-30T00:32:22"/>
    <x v="417"/>
    <d v="1899-12-30T00:00:34"/>
    <s v="Granel"/>
    <s v="E001"/>
    <x v="2"/>
    <d v="1899-12-30T00:32:22"/>
    <d v="1899-12-30T00:31:48"/>
    <x v="5"/>
    <x v="4"/>
    <x v="2"/>
    <x v="1"/>
    <n v="0"/>
    <n v="0"/>
    <x v="0"/>
    <x v="1"/>
    <x v="1"/>
    <n v="0"/>
    <x v="8"/>
    <x v="1"/>
    <d v="1899-12-30T00:00:34"/>
    <d v="1899-12-30T00:00:34"/>
    <x v="0"/>
    <m/>
    <m/>
    <d v="1899-12-30T00:00:00"/>
    <d v="1899-12-30T00:32:22"/>
    <n v="6"/>
    <d v="1899-12-30T00:00:34"/>
    <n v="32.366666666663917"/>
    <x v="5"/>
    <x v="1"/>
  </r>
  <r>
    <x v="12"/>
    <s v="2025000090"/>
    <x v="0"/>
    <x v="807"/>
    <s v="E1437MRF"/>
    <d v="2025-01-03T00:00:00"/>
    <x v="1"/>
    <s v="3124"/>
    <x v="58"/>
    <s v="PA"/>
    <x v="2"/>
    <x v="0"/>
    <d v="2025-01-03T00:00:00"/>
    <d v="1899-12-30T13:40:36"/>
    <d v="2025-01-03T00:00:00"/>
    <d v="1899-12-30T13:41:08"/>
    <d v="2025-01-03T00:00:00"/>
    <d v="1899-12-30T13:46:20"/>
    <x v="0"/>
    <x v="0"/>
    <s v="1322315215"/>
    <s v="FBO"/>
    <d v="1899-12-30T00:05:44"/>
    <x v="2035"/>
    <d v="1899-12-30T00:00:32"/>
    <s v="Ensacado"/>
    <s v="E002"/>
    <x v="2"/>
    <d v="1899-12-30T00:05:44"/>
    <d v="1899-12-30T00:05:12"/>
    <x v="9"/>
    <x v="4"/>
    <x v="2"/>
    <x v="2"/>
    <n v="1"/>
    <n v="0"/>
    <x v="1"/>
    <x v="2"/>
    <x v="1"/>
    <n v="1"/>
    <x v="8"/>
    <x v="1"/>
    <d v="1899-12-30T00:00:32"/>
    <d v="1899-12-30T00:00:32"/>
    <x v="0"/>
    <m/>
    <m/>
    <d v="1899-12-30T00:00:00"/>
    <d v="1899-12-30T00:05:44"/>
    <n v="6"/>
    <d v="1899-12-30T00:00:32"/>
    <n v="5.7333333333310854"/>
    <x v="13"/>
    <x v="1"/>
  </r>
  <r>
    <x v="12"/>
    <s v="2025000095"/>
    <x v="0"/>
    <x v="796"/>
    <s v="E0646MPP"/>
    <d v="2025-01-03T00:00:00"/>
    <x v="1"/>
    <s v="2906"/>
    <x v="21"/>
    <s v="PA"/>
    <x v="2"/>
    <x v="0"/>
    <d v="2025-01-03T00:00:00"/>
    <d v="1899-12-30T15:31:39"/>
    <d v="2025-01-03T00:00:00"/>
    <d v="1899-12-30T15:32:13"/>
    <d v="2025-01-03T00:00:00"/>
    <d v="1899-12-30T15:55:43"/>
    <x v="0"/>
    <x v="0"/>
    <s v="1322315217"/>
    <s v="FBO"/>
    <d v="1899-12-30T00:24:04"/>
    <x v="1638"/>
    <d v="1899-12-30T00:00:34"/>
    <s v="Ensacado"/>
    <s v="E002"/>
    <x v="2"/>
    <d v="1899-12-30T00:24:04"/>
    <d v="1899-12-30T00:23:30"/>
    <x v="14"/>
    <x v="4"/>
    <x v="2"/>
    <x v="2"/>
    <n v="0"/>
    <n v="0"/>
    <x v="0"/>
    <x v="2"/>
    <x v="1"/>
    <n v="0"/>
    <x v="8"/>
    <x v="1"/>
    <d v="1899-12-30T00:00:34"/>
    <d v="1899-12-30T00:00:34"/>
    <x v="0"/>
    <m/>
    <m/>
    <d v="1899-12-30T00:00:00"/>
    <d v="1899-12-30T00:24:04"/>
    <n v="6"/>
    <d v="1899-12-30T00:00:34"/>
    <n v="24.066666666662382"/>
    <x v="6"/>
    <x v="1"/>
  </r>
  <r>
    <x v="12"/>
    <s v="2025000109"/>
    <x v="0"/>
    <x v="1320"/>
    <s v="E2163JCB"/>
    <d v="2025-01-03T00:00:00"/>
    <x v="1"/>
    <s v="55"/>
    <x v="19"/>
    <s v="PA"/>
    <x v="14"/>
    <x v="0"/>
    <d v="2025-01-03T00:00:00"/>
    <d v="1899-12-30T17:18:56"/>
    <d v="2025-01-03T00:00:00"/>
    <d v="1899-12-30T17:19:30"/>
    <d v="2025-01-03T00:00:00"/>
    <d v="1899-12-30T17:46:23"/>
    <x v="0"/>
    <x v="0"/>
    <s v="1322315221"/>
    <s v="FBO"/>
    <d v="1899-12-30T00:27:27"/>
    <x v="3165"/>
    <d v="1899-12-30T00:00:34"/>
    <s v="Granel"/>
    <s v="E001"/>
    <x v="2"/>
    <d v="1899-12-30T00:27:27"/>
    <d v="1899-12-30T00:26:53"/>
    <x v="8"/>
    <x v="4"/>
    <x v="2"/>
    <x v="1"/>
    <n v="0"/>
    <n v="0"/>
    <x v="0"/>
    <x v="1"/>
    <x v="1"/>
    <n v="0"/>
    <x v="8"/>
    <x v="1"/>
    <d v="1899-12-30T00:00:34"/>
    <d v="1899-12-30T00:00:34"/>
    <x v="0"/>
    <m/>
    <m/>
    <d v="1899-12-30T00:00:00"/>
    <d v="1899-12-30T00:27:27"/>
    <n v="6"/>
    <d v="1899-12-30T00:00:34"/>
    <n v="27.450000000000134"/>
    <x v="10"/>
    <x v="1"/>
  </r>
  <r>
    <x v="12"/>
    <s v="2025000131"/>
    <x v="0"/>
    <x v="1406"/>
    <s v="E3167MNG"/>
    <d v="2025-01-07T00:00:00"/>
    <x v="1"/>
    <s v="2906"/>
    <x v="21"/>
    <s v="PA"/>
    <x v="2"/>
    <x v="0"/>
    <d v="2025-01-07T00:00:00"/>
    <d v="1899-12-30T07:32:45"/>
    <d v="2025-01-07T00:00:00"/>
    <d v="1899-12-30T07:33:20"/>
    <d v="2025-01-07T00:00:00"/>
    <d v="1899-12-30T08:56:18"/>
    <x v="0"/>
    <x v="0"/>
    <s v="1322315226"/>
    <s v="FBO"/>
    <d v="1899-12-30T01:23:33"/>
    <x v="3694"/>
    <d v="1899-12-30T00:00:35"/>
    <s v="Ensacado"/>
    <s v="E002"/>
    <x v="2"/>
    <d v="1899-12-30T01:23:33"/>
    <d v="1899-12-30T01:22:58"/>
    <x v="1"/>
    <x v="5"/>
    <x v="3"/>
    <x v="2"/>
    <n v="0"/>
    <n v="0"/>
    <x v="0"/>
    <x v="2"/>
    <x v="1"/>
    <n v="0"/>
    <x v="8"/>
    <x v="0"/>
    <d v="1899-12-30T00:00:35"/>
    <d v="1899-12-30T00:00:35"/>
    <x v="0"/>
    <m/>
    <m/>
    <d v="1899-12-30T00:00:00"/>
    <d v="1899-12-30T01:23:33"/>
    <n v="3"/>
    <d v="1899-12-30T00:00:35"/>
    <n v="83.550000000009547"/>
    <x v="1"/>
    <x v="0"/>
  </r>
  <r>
    <x v="12"/>
    <s v="2025000126"/>
    <x v="0"/>
    <x v="733"/>
    <s v="E1731LNY"/>
    <d v="2025-01-07T00:00:00"/>
    <x v="1"/>
    <s v="3218"/>
    <x v="56"/>
    <s v="PA"/>
    <x v="22"/>
    <x v="0"/>
    <d v="2025-01-07T00:00:00"/>
    <d v="1899-12-30T06:30:34"/>
    <d v="2025-01-07T00:00:00"/>
    <d v="1899-12-30T06:31:09"/>
    <d v="2025-01-07T00:00:00"/>
    <d v="1899-12-30T09:21:17"/>
    <x v="0"/>
    <x v="0"/>
    <s v="1322315227"/>
    <s v="FBO"/>
    <d v="1899-12-30T02:50:43"/>
    <x v="3695"/>
    <d v="1899-12-30T00:00:35"/>
    <s v="Granel"/>
    <s v="E001"/>
    <x v="2"/>
    <d v="1899-12-30T02:50:43"/>
    <d v="1899-12-30T02:50:08"/>
    <x v="0"/>
    <x v="5"/>
    <x v="3"/>
    <x v="1"/>
    <n v="0"/>
    <n v="0"/>
    <x v="0"/>
    <x v="1"/>
    <x v="1"/>
    <n v="0"/>
    <x v="8"/>
    <x v="2"/>
    <d v="1899-12-30T00:00:35"/>
    <d v="1899-12-30T00:00:35"/>
    <x v="0"/>
    <m/>
    <m/>
    <d v="1899-12-30T00:00:00"/>
    <d v="1899-12-30T02:50:43"/>
    <n v="3"/>
    <d v="1899-12-30T00:00:35"/>
    <n v="170.71666666666556"/>
    <x v="2"/>
    <x v="0"/>
  </r>
  <r>
    <x v="12"/>
    <s v="2025000162"/>
    <x v="0"/>
    <x v="706"/>
    <s v="E2543HVB"/>
    <d v="2025-01-07T00:00:00"/>
    <x v="1"/>
    <s v="3042"/>
    <x v="23"/>
    <s v="PA"/>
    <x v="16"/>
    <x v="0"/>
    <d v="2025-01-07T00:00:00"/>
    <d v="1899-12-30T11:52:50"/>
    <d v="2025-01-07T00:00:00"/>
    <d v="1899-12-30T11:53:24"/>
    <d v="2025-01-07T00:00:00"/>
    <d v="1899-12-30T12:12:49"/>
    <x v="0"/>
    <x v="0"/>
    <s v="1322315233"/>
    <s v="FBO"/>
    <d v="1899-12-30T00:19:59"/>
    <x v="3696"/>
    <d v="1899-12-30T00:00:34"/>
    <s v="Granel"/>
    <s v="E001"/>
    <x v="2"/>
    <d v="1899-12-30T00:19:59"/>
    <d v="1899-12-30T00:19:25"/>
    <x v="5"/>
    <x v="5"/>
    <x v="3"/>
    <x v="1"/>
    <n v="0"/>
    <n v="0"/>
    <x v="0"/>
    <x v="1"/>
    <x v="1"/>
    <n v="0"/>
    <x v="8"/>
    <x v="1"/>
    <d v="1899-12-30T00:00:34"/>
    <d v="1899-12-30T00:00:34"/>
    <x v="0"/>
    <m/>
    <m/>
    <d v="1899-12-30T00:00:00"/>
    <d v="1899-12-30T00:19:59"/>
    <n v="3"/>
    <d v="1899-12-30T00:00:34"/>
    <n v="19.983333333326357"/>
    <x v="5"/>
    <x v="1"/>
  </r>
  <r>
    <x v="12"/>
    <s v="2025000165"/>
    <x v="0"/>
    <x v="819"/>
    <s v="E0678HZJ"/>
    <d v="2025-01-07T00:00:00"/>
    <x v="1"/>
    <s v="2906"/>
    <x v="21"/>
    <s v="PA"/>
    <x v="2"/>
    <x v="0"/>
    <d v="2025-01-07T00:00:00"/>
    <d v="1899-12-30T12:19:31"/>
    <d v="2025-01-07T00:00:00"/>
    <d v="1899-12-30T12:20:17"/>
    <d v="2025-01-07T00:00:00"/>
    <d v="1899-12-30T12:31:20"/>
    <x v="0"/>
    <x v="0"/>
    <s v="1322315235"/>
    <s v="FBO"/>
    <d v="1899-12-30T00:11:49"/>
    <x v="1949"/>
    <d v="1899-12-30T00:00:46"/>
    <s v="Ensacado"/>
    <s v="E002"/>
    <x v="2"/>
    <d v="1899-12-30T00:11:49"/>
    <d v="1899-12-30T00:11:03"/>
    <x v="6"/>
    <x v="5"/>
    <x v="3"/>
    <x v="2"/>
    <n v="0"/>
    <n v="0"/>
    <x v="0"/>
    <x v="2"/>
    <x v="1"/>
    <n v="0"/>
    <x v="8"/>
    <x v="1"/>
    <d v="1899-12-30T00:00:46"/>
    <d v="1899-12-30T00:00:46"/>
    <x v="0"/>
    <m/>
    <m/>
    <d v="1899-12-30T00:00:00"/>
    <d v="1899-12-30T00:11:49"/>
    <n v="3"/>
    <d v="1899-12-30T00:00:46"/>
    <n v="11.81666666666878"/>
    <x v="5"/>
    <x v="1"/>
  </r>
  <r>
    <x v="12"/>
    <s v="2025000163"/>
    <x v="0"/>
    <x v="812"/>
    <s v="E9582MNV"/>
    <d v="2025-01-07T00:00:00"/>
    <x v="1"/>
    <s v="3043"/>
    <x v="55"/>
    <s v="PA"/>
    <x v="20"/>
    <x v="0"/>
    <d v="2025-01-07T00:00:00"/>
    <d v="1899-12-30T11:54:31"/>
    <d v="2025-01-07T00:00:00"/>
    <d v="1899-12-30T11:55:05"/>
    <d v="2025-01-07T00:00:00"/>
    <d v="1899-12-30T12:33:27"/>
    <x v="0"/>
    <x v="0"/>
    <s v="1322315236"/>
    <s v="FBO"/>
    <d v="1899-12-30T00:38:56"/>
    <x v="1476"/>
    <d v="1899-12-30T00:00:34"/>
    <s v="Granel"/>
    <s v="E001"/>
    <x v="2"/>
    <d v="1899-12-30T00:38:56"/>
    <d v="1899-12-30T00:38:22"/>
    <x v="5"/>
    <x v="5"/>
    <x v="3"/>
    <x v="1"/>
    <n v="0"/>
    <n v="0"/>
    <x v="0"/>
    <x v="1"/>
    <x v="1"/>
    <n v="0"/>
    <x v="8"/>
    <x v="1"/>
    <d v="1899-12-30T00:00:34"/>
    <d v="1899-12-30T00:00:34"/>
    <x v="0"/>
    <m/>
    <m/>
    <d v="1899-12-30T00:00:00"/>
    <d v="1899-12-30T00:38:56"/>
    <n v="3"/>
    <d v="1899-12-30T00:00:34"/>
    <n v="38.933333333337551"/>
    <x v="5"/>
    <x v="1"/>
  </r>
  <r>
    <x v="12"/>
    <s v="2025000167"/>
    <x v="0"/>
    <x v="678"/>
    <s v="E4570MKW"/>
    <d v="2025-01-07T00:00:00"/>
    <x v="1"/>
    <s v="3043"/>
    <x v="55"/>
    <s v="PA"/>
    <x v="20"/>
    <x v="0"/>
    <d v="2025-01-07T00:00:00"/>
    <d v="1899-12-30T12:21:42"/>
    <d v="2025-01-07T00:00:00"/>
    <d v="1899-12-30T12:22:18"/>
    <d v="2025-01-07T00:00:00"/>
    <d v="1899-12-30T12:54:28"/>
    <x v="0"/>
    <x v="0"/>
    <s v="1322315237"/>
    <s v="FBO"/>
    <d v="1899-12-30T00:32:46"/>
    <x v="1322"/>
    <d v="1899-12-30T00:00:36"/>
    <s v="Granel"/>
    <s v="E001"/>
    <x v="2"/>
    <d v="1899-12-30T00:32:46"/>
    <d v="1899-12-30T00:32:10"/>
    <x v="6"/>
    <x v="5"/>
    <x v="3"/>
    <x v="1"/>
    <n v="0"/>
    <n v="0"/>
    <x v="0"/>
    <x v="1"/>
    <x v="1"/>
    <n v="0"/>
    <x v="8"/>
    <x v="1"/>
    <d v="1899-12-30T00:00:36"/>
    <d v="1899-12-30T00:00:36"/>
    <x v="0"/>
    <m/>
    <m/>
    <d v="1899-12-30T00:00:00"/>
    <d v="1899-12-30T00:32:46"/>
    <n v="3"/>
    <d v="1899-12-30T00:00:36"/>
    <n v="32.766666666667099"/>
    <x v="5"/>
    <x v="1"/>
  </r>
  <r>
    <x v="12"/>
    <s v="2025000172"/>
    <x v="0"/>
    <x v="579"/>
    <s v="E2618GDG"/>
    <d v="2025-01-07T00:00:00"/>
    <x v="1"/>
    <s v="55"/>
    <x v="19"/>
    <s v="PA"/>
    <x v="14"/>
    <x v="0"/>
    <d v="2025-01-07T00:00:00"/>
    <d v="1899-12-30T13:19:16"/>
    <d v="2025-01-07T00:00:00"/>
    <d v="1899-12-30T13:19:50"/>
    <d v="2025-01-07T00:00:00"/>
    <d v="1899-12-30T13:56:31"/>
    <x v="0"/>
    <x v="0"/>
    <s v="1322315240"/>
    <s v="FBO"/>
    <d v="1899-12-30T00:37:15"/>
    <x v="846"/>
    <d v="1899-12-30T00:00:34"/>
    <s v="Granel"/>
    <s v="E001"/>
    <x v="2"/>
    <d v="1899-12-30T00:37:15"/>
    <d v="1899-12-30T00:36:41"/>
    <x v="9"/>
    <x v="5"/>
    <x v="3"/>
    <x v="1"/>
    <n v="0"/>
    <n v="0"/>
    <x v="0"/>
    <x v="1"/>
    <x v="1"/>
    <n v="0"/>
    <x v="8"/>
    <x v="1"/>
    <d v="1899-12-30T00:00:34"/>
    <d v="1899-12-30T00:00:34"/>
    <x v="0"/>
    <m/>
    <m/>
    <d v="1899-12-30T00:00:00"/>
    <d v="1899-12-30T00:37:15"/>
    <n v="3"/>
    <d v="1899-12-30T00:00:34"/>
    <n v="37.24999999999207"/>
    <x v="13"/>
    <x v="1"/>
  </r>
  <r>
    <x v="12"/>
    <s v="2025000180"/>
    <x v="0"/>
    <x v="810"/>
    <s v="E3120HXB"/>
    <d v="2025-01-07T00:00:00"/>
    <x v="1"/>
    <s v="3043"/>
    <x v="55"/>
    <s v="PA"/>
    <x v="20"/>
    <x v="0"/>
    <d v="2025-01-07T00:00:00"/>
    <d v="1899-12-30T15:26:06"/>
    <d v="2025-01-07T00:00:00"/>
    <d v="1899-12-30T15:26:41"/>
    <d v="2025-01-07T00:00:00"/>
    <d v="1899-12-30T15:54:03"/>
    <x v="0"/>
    <x v="0"/>
    <s v="1322315244"/>
    <s v="FBO"/>
    <d v="1899-12-30T00:27:57"/>
    <x v="921"/>
    <d v="1899-12-30T00:00:35"/>
    <s v="Granel"/>
    <s v="E001"/>
    <x v="2"/>
    <d v="1899-12-30T00:27:57"/>
    <d v="1899-12-30T00:27:22"/>
    <x v="14"/>
    <x v="5"/>
    <x v="3"/>
    <x v="1"/>
    <n v="0"/>
    <n v="0"/>
    <x v="0"/>
    <x v="1"/>
    <x v="1"/>
    <n v="0"/>
    <x v="8"/>
    <x v="1"/>
    <d v="1899-12-30T00:00:35"/>
    <d v="1899-12-30T00:00:35"/>
    <x v="0"/>
    <m/>
    <m/>
    <d v="1899-12-30T00:00:00"/>
    <d v="1899-12-30T00:27:57"/>
    <n v="3"/>
    <d v="1899-12-30T00:00:35"/>
    <n v="27.949999999996855"/>
    <x v="6"/>
    <x v="1"/>
  </r>
  <r>
    <x v="12"/>
    <s v="2025000178"/>
    <x v="0"/>
    <x v="1320"/>
    <s v="E2163JCB"/>
    <d v="2025-01-07T00:00:00"/>
    <x v="1"/>
    <s v="2853"/>
    <x v="57"/>
    <s v="PA"/>
    <x v="23"/>
    <x v="0"/>
    <d v="2025-01-07T00:00:00"/>
    <d v="1899-12-30T15:21:23"/>
    <d v="2025-01-07T00:00:00"/>
    <d v="1899-12-30T15:21:57"/>
    <d v="2025-01-07T00:00:00"/>
    <d v="1899-12-30T15:58:31"/>
    <x v="0"/>
    <x v="0"/>
    <s v="1322315245"/>
    <s v="FBO"/>
    <d v="1899-12-30T00:37:08"/>
    <x v="2957"/>
    <d v="1899-12-30T00:00:34"/>
    <s v="Granel"/>
    <s v="E001"/>
    <x v="2"/>
    <d v="1899-12-30T00:37:08"/>
    <d v="1899-12-30T00:36:34"/>
    <x v="14"/>
    <x v="5"/>
    <x v="3"/>
    <x v="1"/>
    <n v="0"/>
    <n v="0"/>
    <x v="0"/>
    <x v="1"/>
    <x v="1"/>
    <n v="0"/>
    <x v="8"/>
    <x v="1"/>
    <d v="1899-12-30T00:00:34"/>
    <d v="1899-12-30T00:00:34"/>
    <x v="0"/>
    <m/>
    <m/>
    <d v="1899-12-30T00:00:00"/>
    <d v="1899-12-30T00:37:08"/>
    <n v="3"/>
    <d v="1899-12-30T00:00:34"/>
    <n v="37.133333333323201"/>
    <x v="6"/>
    <x v="1"/>
  </r>
  <r>
    <x v="12"/>
    <s v="2025000179"/>
    <x v="0"/>
    <x v="688"/>
    <s v="E1219LWL"/>
    <d v="2025-01-07T00:00:00"/>
    <x v="1"/>
    <s v="3218"/>
    <x v="56"/>
    <s v="PA"/>
    <x v="22"/>
    <x v="0"/>
    <d v="2025-01-07T00:00:00"/>
    <d v="1899-12-30T15:23:23"/>
    <d v="2025-01-07T00:00:00"/>
    <d v="1899-12-30T15:23:58"/>
    <d v="2025-01-07T00:00:00"/>
    <d v="1899-12-30T16:25:04"/>
    <x v="0"/>
    <x v="0"/>
    <s v="1322315246"/>
    <s v="FBO"/>
    <d v="1899-12-30T01:01:41"/>
    <x v="3697"/>
    <d v="1899-12-30T00:00:35"/>
    <s v="Granel"/>
    <s v="E001"/>
    <x v="2"/>
    <d v="1899-12-30T01:01:41"/>
    <d v="1899-12-30T01:01:06"/>
    <x v="14"/>
    <x v="5"/>
    <x v="3"/>
    <x v="1"/>
    <n v="0"/>
    <n v="0"/>
    <x v="0"/>
    <x v="1"/>
    <x v="1"/>
    <n v="0"/>
    <x v="8"/>
    <x v="0"/>
    <d v="1899-12-30T00:00:35"/>
    <d v="1899-12-30T00:00:35"/>
    <x v="0"/>
    <m/>
    <m/>
    <d v="1899-12-30T00:00:00"/>
    <d v="1899-12-30T01:01:41"/>
    <n v="3"/>
    <d v="1899-12-30T00:00:35"/>
    <n v="61.683333333321606"/>
    <x v="9"/>
    <x v="0"/>
  </r>
  <r>
    <x v="12"/>
    <s v="2025000185"/>
    <x v="0"/>
    <x v="1406"/>
    <s v="E3167MNG"/>
    <d v="2025-01-07T00:00:00"/>
    <x v="1"/>
    <s v="3320"/>
    <x v="20"/>
    <s v="PA"/>
    <x v="2"/>
    <x v="0"/>
    <d v="2025-01-07T00:00:00"/>
    <d v="1899-12-30T16:29:09"/>
    <d v="2025-01-07T00:00:00"/>
    <d v="1899-12-30T16:29:43"/>
    <d v="2025-01-07T00:00:00"/>
    <d v="1899-12-30T16:44:18"/>
    <x v="0"/>
    <x v="0"/>
    <s v="1322315248"/>
    <s v="FBO"/>
    <d v="1899-12-30T00:15:09"/>
    <x v="5"/>
    <d v="1899-12-30T00:00:34"/>
    <s v="Ensacado"/>
    <s v="E002"/>
    <x v="2"/>
    <d v="1899-12-30T00:15:09"/>
    <d v="1899-12-30T00:14:35"/>
    <x v="10"/>
    <x v="5"/>
    <x v="3"/>
    <x v="2"/>
    <n v="0"/>
    <n v="0"/>
    <x v="0"/>
    <x v="2"/>
    <x v="1"/>
    <n v="0"/>
    <x v="8"/>
    <x v="1"/>
    <d v="1899-12-30T00:00:34"/>
    <d v="1899-12-30T00:00:34"/>
    <x v="0"/>
    <m/>
    <m/>
    <d v="1899-12-30T00:00:00"/>
    <d v="1899-12-30T00:15:09"/>
    <n v="3"/>
    <d v="1899-12-30T00:00:34"/>
    <n v="15.150000000009562"/>
    <x v="9"/>
    <x v="1"/>
  </r>
  <r>
    <x v="12"/>
    <s v="2025000189"/>
    <x v="0"/>
    <x v="675"/>
    <s v="E0998LSS"/>
    <d v="2025-01-07T00:00:00"/>
    <x v="1"/>
    <s v="3043"/>
    <x v="55"/>
    <s v="PA"/>
    <x v="20"/>
    <x v="0"/>
    <d v="2025-01-07T00:00:00"/>
    <d v="1899-12-30T17:14:27"/>
    <d v="2025-01-07T00:00:00"/>
    <d v="1899-12-30T17:15:02"/>
    <d v="2025-01-07T00:00:00"/>
    <d v="1899-12-30T17:54:00"/>
    <x v="0"/>
    <x v="0"/>
    <s v="1322315251"/>
    <s v="FBO"/>
    <d v="1899-12-30T00:39:33"/>
    <x v="2688"/>
    <d v="1899-12-30T00:00:35"/>
    <s v="Granel"/>
    <s v="E001"/>
    <x v="2"/>
    <d v="1899-12-30T00:39:33"/>
    <d v="1899-12-30T00:38:58"/>
    <x v="8"/>
    <x v="5"/>
    <x v="3"/>
    <x v="1"/>
    <n v="0"/>
    <n v="0"/>
    <x v="0"/>
    <x v="1"/>
    <x v="1"/>
    <n v="0"/>
    <x v="8"/>
    <x v="1"/>
    <d v="1899-12-30T00:00:35"/>
    <d v="1899-12-30T00:00:35"/>
    <x v="0"/>
    <m/>
    <m/>
    <d v="1899-12-30T00:00:00"/>
    <d v="1899-12-30T00:39:33"/>
    <n v="3"/>
    <d v="1899-12-30T00:00:35"/>
    <n v="39.549999999988756"/>
    <x v="10"/>
    <x v="1"/>
  </r>
  <r>
    <x v="12"/>
    <s v="2025000190"/>
    <x v="0"/>
    <x v="733"/>
    <s v="E1731LNY"/>
    <d v="2025-01-07T00:00:00"/>
    <x v="1"/>
    <s v="3043"/>
    <x v="55"/>
    <s v="PA"/>
    <x v="20"/>
    <x v="0"/>
    <d v="2025-01-07T00:00:00"/>
    <d v="1899-12-30T17:25:40"/>
    <d v="2025-01-07T00:00:00"/>
    <d v="1899-12-30T17:26:15"/>
    <d v="2025-01-07T00:00:00"/>
    <d v="1899-12-30T18:03:41"/>
    <x v="0"/>
    <x v="0"/>
    <s v="1322315252"/>
    <s v="FBO"/>
    <d v="1899-12-30T00:38:01"/>
    <x v="2356"/>
    <d v="1899-12-30T00:00:35"/>
    <s v="Granel"/>
    <s v="E001"/>
    <x v="2"/>
    <d v="1899-12-30T00:38:01"/>
    <d v="1899-12-30T00:37:26"/>
    <x v="8"/>
    <x v="5"/>
    <x v="3"/>
    <x v="1"/>
    <n v="0"/>
    <n v="0"/>
    <x v="0"/>
    <x v="1"/>
    <x v="1"/>
    <n v="0"/>
    <x v="8"/>
    <x v="1"/>
    <d v="1899-12-30T00:00:35"/>
    <d v="1899-12-30T00:00:35"/>
    <x v="0"/>
    <m/>
    <m/>
    <d v="1899-12-30T00:00:00"/>
    <d v="1899-12-30T00:38:01"/>
    <n v="3"/>
    <d v="1899-12-30T00:00:35"/>
    <n v="38.016666666662481"/>
    <x v="11"/>
    <x v="1"/>
  </r>
  <r>
    <x v="12"/>
    <s v="2025000192"/>
    <x v="0"/>
    <x v="812"/>
    <s v="E9582MNV"/>
    <d v="2025-01-07T00:00:00"/>
    <x v="1"/>
    <s v="3043"/>
    <x v="55"/>
    <s v="PA"/>
    <x v="20"/>
    <x v="0"/>
    <d v="2025-01-07T00:00:00"/>
    <d v="1899-12-30T17:43:38"/>
    <d v="2025-01-07T00:00:00"/>
    <d v="1899-12-30T17:44:13"/>
    <d v="2025-01-07T00:00:00"/>
    <d v="1899-12-30T18:18:11"/>
    <x v="0"/>
    <x v="0"/>
    <s v="1322315253"/>
    <s v="FBO"/>
    <d v="1899-12-30T00:34:33"/>
    <x v="911"/>
    <d v="1899-12-30T00:00:35"/>
    <s v="Granel"/>
    <s v="E001"/>
    <x v="2"/>
    <d v="1899-12-30T00:34:33"/>
    <d v="1899-12-30T00:33:58"/>
    <x v="8"/>
    <x v="5"/>
    <x v="3"/>
    <x v="1"/>
    <n v="0"/>
    <n v="0"/>
    <x v="0"/>
    <x v="1"/>
    <x v="1"/>
    <n v="0"/>
    <x v="8"/>
    <x v="1"/>
    <d v="1899-12-30T00:00:35"/>
    <d v="1899-12-30T00:00:35"/>
    <x v="0"/>
    <m/>
    <m/>
    <d v="1899-12-30T00:00:00"/>
    <d v="1899-12-30T00:34:33"/>
    <n v="3"/>
    <d v="1899-12-30T00:00:35"/>
    <n v="34.549999999992131"/>
    <x v="11"/>
    <x v="1"/>
  </r>
  <r>
    <x v="12"/>
    <s v="2025000193"/>
    <x v="0"/>
    <x v="802"/>
    <s v="E4426HTW"/>
    <d v="2025-01-07T00:00:00"/>
    <x v="1"/>
    <s v="3043"/>
    <x v="55"/>
    <s v="PA"/>
    <x v="20"/>
    <x v="0"/>
    <d v="2025-01-07T00:00:00"/>
    <d v="1899-12-30T17:50:53"/>
    <d v="2025-01-07T00:00:00"/>
    <d v="1899-12-30T17:51:28"/>
    <d v="2025-01-07T00:00:00"/>
    <d v="1899-12-30T18:36:07"/>
    <x v="0"/>
    <x v="0"/>
    <s v="1322315254"/>
    <s v="FBO"/>
    <d v="1899-12-30T00:45:14"/>
    <x v="1451"/>
    <d v="1899-12-30T00:00:35"/>
    <s v="Granel"/>
    <s v="E001"/>
    <x v="2"/>
    <d v="1899-12-30T00:45:14"/>
    <d v="1899-12-30T00:44:39"/>
    <x v="8"/>
    <x v="5"/>
    <x v="3"/>
    <x v="1"/>
    <n v="0"/>
    <n v="0"/>
    <x v="0"/>
    <x v="1"/>
    <x v="1"/>
    <n v="0"/>
    <x v="8"/>
    <x v="0"/>
    <d v="1899-12-30T00:00:35"/>
    <d v="1899-12-30T00:00:35"/>
    <x v="0"/>
    <m/>
    <m/>
    <d v="1899-12-30T00:00:00"/>
    <d v="1899-12-30T00:45:14"/>
    <n v="3"/>
    <d v="1899-12-30T00:00:35"/>
    <n v="45.233333333337576"/>
    <x v="11"/>
    <x v="0"/>
  </r>
  <r>
    <x v="12"/>
    <s v="2025000194"/>
    <x v="0"/>
    <x v="820"/>
    <s v="E1094JPT"/>
    <d v="2025-01-07T00:00:00"/>
    <x v="1"/>
    <s v="3043"/>
    <x v="55"/>
    <s v="PA"/>
    <x v="20"/>
    <x v="0"/>
    <d v="2025-01-07T00:00:00"/>
    <d v="1899-12-30T17:53:18"/>
    <d v="2025-01-07T00:00:00"/>
    <d v="1899-12-30T17:53:53"/>
    <d v="2025-01-07T00:00:00"/>
    <d v="1899-12-30T18:48:47"/>
    <x v="0"/>
    <x v="0"/>
    <s v="1322315255"/>
    <s v="FBO"/>
    <d v="1899-12-30T00:55:29"/>
    <x v="1067"/>
    <d v="1899-12-30T00:00:35"/>
    <s v="Granel"/>
    <s v="E001"/>
    <x v="2"/>
    <d v="1899-12-30T00:55:29"/>
    <d v="1899-12-30T00:54:54"/>
    <x v="8"/>
    <x v="5"/>
    <x v="3"/>
    <x v="1"/>
    <n v="0"/>
    <n v="0"/>
    <x v="0"/>
    <x v="1"/>
    <x v="1"/>
    <n v="0"/>
    <x v="8"/>
    <x v="0"/>
    <d v="1899-12-30T00:00:35"/>
    <d v="1899-12-30T00:00:35"/>
    <x v="0"/>
    <m/>
    <m/>
    <d v="1899-12-30T00:00:00"/>
    <d v="1899-12-30T00:55:29"/>
    <n v="3"/>
    <d v="1899-12-30T00:00:35"/>
    <n v="55.48333333332959"/>
    <x v="11"/>
    <x v="0"/>
  </r>
  <r>
    <x v="12"/>
    <s v="2025000195"/>
    <x v="0"/>
    <x v="684"/>
    <s v="E7567GYY"/>
    <d v="2025-01-07T00:00:00"/>
    <x v="1"/>
    <s v="3044"/>
    <x v="26"/>
    <s v="PA"/>
    <x v="21"/>
    <x v="0"/>
    <d v="2025-01-07T00:00:00"/>
    <d v="1899-12-30T17:55:14"/>
    <d v="2025-01-07T00:00:00"/>
    <d v="1899-12-30T17:55:49"/>
    <d v="2025-01-07T00:00:00"/>
    <d v="1899-12-30T18:57:08"/>
    <x v="0"/>
    <x v="0"/>
    <s v="1322315256"/>
    <s v="FBO"/>
    <d v="1899-12-30T01:01:54"/>
    <x v="3001"/>
    <d v="1899-12-30T00:00:35"/>
    <s v="Granel"/>
    <s v="E001"/>
    <x v="2"/>
    <d v="1899-12-30T01:01:54"/>
    <d v="1899-12-30T01:01:19"/>
    <x v="8"/>
    <x v="5"/>
    <x v="3"/>
    <x v="1"/>
    <n v="0"/>
    <n v="0"/>
    <x v="0"/>
    <x v="1"/>
    <x v="1"/>
    <n v="0"/>
    <x v="8"/>
    <x v="0"/>
    <d v="1899-12-30T00:00:35"/>
    <d v="1899-12-30T00:00:35"/>
    <x v="0"/>
    <m/>
    <m/>
    <d v="1899-12-30T00:00:00"/>
    <d v="1899-12-30T01:01:54"/>
    <n v="3"/>
    <d v="1899-12-30T00:00:35"/>
    <n v="61.90000000001271"/>
    <x v="11"/>
    <x v="0"/>
  </r>
  <r>
    <x v="12"/>
    <s v="2025000202"/>
    <x v="0"/>
    <x v="678"/>
    <s v="E4570MKW"/>
    <d v="2025-01-07T00:00:00"/>
    <x v="1"/>
    <s v="3043"/>
    <x v="55"/>
    <s v="PA"/>
    <x v="20"/>
    <x v="0"/>
    <d v="2025-01-07T00:00:00"/>
    <d v="1899-12-30T18:16:08"/>
    <d v="2025-01-07T00:00:00"/>
    <d v="1899-12-30T18:16:43"/>
    <d v="2025-01-07T00:00:00"/>
    <d v="1899-12-30T19:09:46"/>
    <x v="0"/>
    <x v="0"/>
    <s v="1322315258"/>
    <s v="FBO"/>
    <d v="1899-12-30T00:53:38"/>
    <x v="3698"/>
    <d v="1899-12-30T00:00:35"/>
    <s v="Granel"/>
    <s v="E001"/>
    <x v="2"/>
    <d v="1899-12-30T00:53:38"/>
    <d v="1899-12-30T00:53:03"/>
    <x v="11"/>
    <x v="5"/>
    <x v="3"/>
    <x v="1"/>
    <n v="0"/>
    <n v="0"/>
    <x v="0"/>
    <x v="1"/>
    <x v="1"/>
    <n v="0"/>
    <x v="8"/>
    <x v="0"/>
    <d v="1899-12-30T00:00:35"/>
    <d v="1899-12-30T00:00:35"/>
    <x v="0"/>
    <m/>
    <m/>
    <d v="1899-12-30T00:00:00"/>
    <d v="1899-12-30T00:53:38"/>
    <n v="3"/>
    <d v="1899-12-30T00:00:35"/>
    <n v="53.633333333332658"/>
    <x v="7"/>
    <x v="0"/>
  </r>
  <r>
    <x v="12"/>
    <s v="2025000196"/>
    <x v="0"/>
    <x v="677"/>
    <s v="E5872HZF"/>
    <d v="2025-01-07T00:00:00"/>
    <x v="1"/>
    <s v="3218"/>
    <x v="56"/>
    <s v="PA"/>
    <x v="22"/>
    <x v="0"/>
    <d v="2025-01-07T00:00:00"/>
    <d v="1899-12-30T17:56:36"/>
    <d v="2025-01-07T00:00:00"/>
    <d v="1899-12-30T17:57:11"/>
    <d v="2025-01-07T00:00:00"/>
    <d v="1899-12-30T19:34:17"/>
    <x v="0"/>
    <x v="0"/>
    <s v="1322315259"/>
    <s v="FBO"/>
    <d v="1899-12-30T01:37:41"/>
    <x v="3699"/>
    <d v="1899-12-30T00:00:35"/>
    <s v="Granel"/>
    <s v="E001"/>
    <x v="2"/>
    <d v="1899-12-30T01:37:41"/>
    <d v="1899-12-30T01:37:06"/>
    <x v="8"/>
    <x v="5"/>
    <x v="3"/>
    <x v="1"/>
    <n v="0"/>
    <n v="0"/>
    <x v="0"/>
    <x v="1"/>
    <x v="1"/>
    <n v="0"/>
    <x v="8"/>
    <x v="2"/>
    <d v="1899-12-30T00:00:35"/>
    <d v="1899-12-30T00:00:35"/>
    <x v="0"/>
    <m/>
    <m/>
    <d v="1899-12-30T00:00:00"/>
    <d v="1899-12-30T01:37:41"/>
    <n v="3"/>
    <d v="1899-12-30T00:00:35"/>
    <n v="97.683333333336023"/>
    <x v="7"/>
    <x v="0"/>
  </r>
  <r>
    <x v="12"/>
    <s v="2025000207"/>
    <x v="0"/>
    <x v="579"/>
    <s v="E2618GDG"/>
    <d v="2025-01-07T00:00:00"/>
    <x v="1"/>
    <s v="3218"/>
    <x v="56"/>
    <s v="PA"/>
    <x v="22"/>
    <x v="0"/>
    <d v="2025-01-07T00:00:00"/>
    <d v="1899-12-30T19:00:04"/>
    <d v="2025-01-07T00:00:00"/>
    <d v="1899-12-30T19:00:39"/>
    <d v="2025-01-07T00:00:00"/>
    <d v="1899-12-30T20:09:46"/>
    <x v="0"/>
    <x v="0"/>
    <s v="1322315263"/>
    <s v="FBO"/>
    <d v="1899-12-30T01:09:42"/>
    <x v="3700"/>
    <d v="1899-12-30T00:00:35"/>
    <s v="Granel"/>
    <s v="E001"/>
    <x v="2"/>
    <d v="1899-12-30T01:09:42"/>
    <d v="1899-12-30T01:09:07"/>
    <x v="13"/>
    <x v="5"/>
    <x v="3"/>
    <x v="1"/>
    <n v="0"/>
    <n v="0"/>
    <x v="0"/>
    <x v="1"/>
    <x v="1"/>
    <n v="0"/>
    <x v="8"/>
    <x v="0"/>
    <d v="1899-12-30T00:00:35"/>
    <d v="1899-12-30T00:00:35"/>
    <x v="0"/>
    <m/>
    <m/>
    <d v="1899-12-30T00:00:00"/>
    <d v="1899-12-30T01:09:42"/>
    <n v="3"/>
    <d v="1899-12-30T00:00:35"/>
    <n v="69.700000000003214"/>
    <x v="14"/>
    <x v="0"/>
  </r>
  <r>
    <x v="13"/>
    <s v="2024002208"/>
    <x v="0"/>
    <x v="1407"/>
    <s v="E6047FYP"/>
    <d v="2024-12-09T00:00:00"/>
    <x v="1"/>
    <s v="55"/>
    <x v="19"/>
    <s v="S1"/>
    <x v="1"/>
    <x v="0"/>
    <d v="2024-12-09T00:00:00"/>
    <d v="1899-12-30T08:07:57"/>
    <d v="2024-12-09T00:00:00"/>
    <d v="1899-12-30T08:14:21"/>
    <d v="2024-12-09T00:00:00"/>
    <d v="1899-12-30T08:26:14"/>
    <x v="0"/>
    <x v="0"/>
    <s v="1328132585"/>
    <s v="EXW"/>
    <d v="1899-12-30T00:18:17"/>
    <x v="3701"/>
    <d v="1899-12-30T00:06:24"/>
    <s v="Granel"/>
    <s v="E001"/>
    <x v="1"/>
    <d v="1899-12-30T00:18:17"/>
    <d v="1899-12-30T00:11:53"/>
    <x v="2"/>
    <x v="10"/>
    <x v="4"/>
    <x v="1"/>
    <n v="0"/>
    <n v="0"/>
    <x v="0"/>
    <x v="1"/>
    <x v="0"/>
    <n v="0"/>
    <x v="2"/>
    <x v="1"/>
    <d v="1899-12-30T00:06:24"/>
    <d v="1899-12-30T00:06:24"/>
    <x v="0"/>
    <m/>
    <m/>
    <d v="1899-12-30T00:00:00"/>
    <d v="1899-12-30T00:18:17"/>
    <n v="2"/>
    <d v="1899-12-30T00:06:24"/>
    <n v="18.283333333334404"/>
    <x v="1"/>
    <x v="1"/>
  </r>
  <r>
    <x v="13"/>
    <s v=""/>
    <x v="0"/>
    <x v="1408"/>
    <m/>
    <d v="2024-12-09T00:00:00"/>
    <x v="1"/>
    <s v="2906"/>
    <x v="21"/>
    <s v="PA"/>
    <x v="6"/>
    <x v="0"/>
    <d v="2024-12-09T00:00:00"/>
    <d v="1899-12-30T11:20:42"/>
    <d v="2024-12-09T00:00:00"/>
    <d v="1899-12-30T11:21:22"/>
    <d v="2024-12-09T00:00:00"/>
    <d v="1899-12-30T11:21:29"/>
    <x v="294"/>
    <x v="38"/>
    <s v="1328132586"/>
    <s v="EXW"/>
    <d v="1899-12-30T00:00:47"/>
    <x v="2094"/>
    <d v="1899-12-30T00:00:40"/>
    <s v="Ensacado"/>
    <s v="E002"/>
    <x v="1"/>
    <d v="1899-12-30T00:00:47"/>
    <d v="1899-12-30T00:00:07"/>
    <x v="5"/>
    <x v="10"/>
    <x v="4"/>
    <x v="2"/>
    <n v="1"/>
    <n v="0"/>
    <x v="1"/>
    <x v="2"/>
    <x v="0"/>
    <n v="1"/>
    <x v="2"/>
    <x v="1"/>
    <d v="1899-12-30T00:00:40"/>
    <d v="1899-12-30T00:00:40"/>
    <x v="0"/>
    <m/>
    <m/>
    <d v="1899-12-30T00:00:00"/>
    <d v="1899-12-30T00:00:47"/>
    <n v="2"/>
    <d v="1899-12-30T00:00:40"/>
    <n v="0.78333333333119093"/>
    <x v="4"/>
    <x v="1"/>
  </r>
  <r>
    <x v="13"/>
    <s v="2024002209"/>
    <x v="0"/>
    <x v="1407"/>
    <s v="E6047FYP"/>
    <d v="2024-12-09T00:00:00"/>
    <x v="1"/>
    <s v="55"/>
    <x v="19"/>
    <s v="S1"/>
    <x v="1"/>
    <x v="0"/>
    <d v="2024-12-09T00:00:00"/>
    <d v="1899-12-30T11:44:06"/>
    <d v="2024-12-09T00:00:00"/>
    <d v="1899-12-30T11:50:19"/>
    <d v="2024-12-09T00:00:00"/>
    <d v="1899-12-30T11:58:02"/>
    <x v="0"/>
    <x v="0"/>
    <s v="1328132587"/>
    <s v="EXW"/>
    <d v="1899-12-30T00:13:56"/>
    <x v="3702"/>
    <d v="1899-12-30T00:06:13"/>
    <s v="Granel"/>
    <s v="E001"/>
    <x v="1"/>
    <d v="1899-12-30T00:13:56"/>
    <d v="1899-12-30T00:07:43"/>
    <x v="5"/>
    <x v="10"/>
    <x v="4"/>
    <x v="1"/>
    <n v="0"/>
    <n v="0"/>
    <x v="0"/>
    <x v="1"/>
    <x v="0"/>
    <n v="0"/>
    <x v="2"/>
    <x v="1"/>
    <d v="1899-12-30T00:06:13"/>
    <d v="1899-12-30T00:06:13"/>
    <x v="0"/>
    <m/>
    <m/>
    <d v="1899-12-30T00:00:00"/>
    <d v="1899-12-30T00:13:56"/>
    <n v="2"/>
    <d v="1899-12-30T00:06:13"/>
    <n v="13.933333333339242"/>
    <x v="4"/>
    <x v="1"/>
  </r>
  <r>
    <x v="13"/>
    <s v="2024002210"/>
    <x v="0"/>
    <x v="1407"/>
    <s v="E6047FYP"/>
    <d v="2024-12-09T00:00:00"/>
    <x v="1"/>
    <s v="55"/>
    <x v="19"/>
    <s v="S1"/>
    <x v="1"/>
    <x v="0"/>
    <d v="2024-12-09T00:00:00"/>
    <d v="1899-12-30T16:17:49"/>
    <d v="2024-12-09T00:00:00"/>
    <d v="1899-12-30T16:23:41"/>
    <d v="2024-12-09T00:00:00"/>
    <d v="1899-12-30T16:31:37"/>
    <x v="0"/>
    <x v="0"/>
    <s v="1328132588"/>
    <s v="EXW"/>
    <d v="1899-12-30T00:13:48"/>
    <x v="3703"/>
    <d v="1899-12-30T00:05:52"/>
    <s v="Granel"/>
    <s v="E001"/>
    <x v="1"/>
    <d v="1899-12-30T00:13:48"/>
    <d v="1899-12-30T00:07:56"/>
    <x v="10"/>
    <x v="10"/>
    <x v="4"/>
    <x v="1"/>
    <n v="0"/>
    <n v="0"/>
    <x v="0"/>
    <x v="1"/>
    <x v="0"/>
    <n v="0"/>
    <x v="2"/>
    <x v="1"/>
    <d v="1899-12-30T00:05:52"/>
    <d v="1899-12-30T00:05:52"/>
    <x v="0"/>
    <m/>
    <m/>
    <d v="1899-12-30T00:00:00"/>
    <d v="1899-12-30T00:13:48"/>
    <n v="2"/>
    <d v="1899-12-30T00:05:52"/>
    <n v="13.800000000009511"/>
    <x v="9"/>
    <x v="1"/>
  </r>
  <r>
    <x v="13"/>
    <s v="2024002211"/>
    <x v="0"/>
    <x v="830"/>
    <s v="E4362JYZ"/>
    <d v="2024-12-09T00:00:00"/>
    <x v="1"/>
    <s v="3042"/>
    <x v="23"/>
    <s v="S2"/>
    <x v="5"/>
    <x v="0"/>
    <d v="2024-12-09T00:00:00"/>
    <d v="1899-12-30T16:35:52"/>
    <d v="2024-12-09T00:00:00"/>
    <d v="1899-12-30T16:43:39"/>
    <d v="2024-12-09T00:00:00"/>
    <d v="1899-12-30T16:49:32"/>
    <x v="0"/>
    <x v="0"/>
    <s v="1328132589"/>
    <s v="EXW"/>
    <d v="1899-12-30T00:13:40"/>
    <x v="3704"/>
    <d v="1899-12-30T00:07:47"/>
    <s v="Granel"/>
    <s v="E001"/>
    <x v="1"/>
    <d v="1899-12-30T00:13:40"/>
    <d v="1899-12-30T00:05:53"/>
    <x v="10"/>
    <x v="10"/>
    <x v="4"/>
    <x v="1"/>
    <n v="0"/>
    <n v="0"/>
    <x v="0"/>
    <x v="1"/>
    <x v="0"/>
    <n v="0"/>
    <x v="2"/>
    <x v="1"/>
    <d v="1899-12-30T00:07:47"/>
    <d v="1899-12-30T00:07:47"/>
    <x v="0"/>
    <m/>
    <m/>
    <d v="1899-12-30T00:00:00"/>
    <d v="1899-12-30T00:13:40"/>
    <n v="2"/>
    <d v="1899-12-30T00:07:47"/>
    <n v="13.666666666665552"/>
    <x v="9"/>
    <x v="1"/>
  </r>
  <r>
    <x v="13"/>
    <s v="2024002212"/>
    <x v="0"/>
    <x v="1407"/>
    <s v="E6047FYP"/>
    <d v="2024-12-10T00:00:00"/>
    <x v="1"/>
    <s v="55"/>
    <x v="19"/>
    <s v="S1"/>
    <x v="1"/>
    <x v="0"/>
    <d v="2024-12-10T00:00:00"/>
    <d v="1899-12-30T07:59:30"/>
    <d v="2024-12-10T00:00:00"/>
    <d v="1899-12-30T08:05:09"/>
    <d v="2024-12-10T00:00:00"/>
    <d v="1899-12-30T08:12:38"/>
    <x v="0"/>
    <x v="0"/>
    <s v="1328132590"/>
    <s v="EXW"/>
    <d v="1899-12-30T00:13:08"/>
    <x v="3705"/>
    <d v="1899-12-30T00:05:39"/>
    <s v="Granel"/>
    <s v="E001"/>
    <x v="1"/>
    <d v="1899-12-30T00:13:08"/>
    <d v="1899-12-30T00:07:29"/>
    <x v="1"/>
    <x v="6"/>
    <x v="4"/>
    <x v="1"/>
    <n v="0"/>
    <n v="0"/>
    <x v="0"/>
    <x v="1"/>
    <x v="0"/>
    <n v="0"/>
    <x v="2"/>
    <x v="1"/>
    <d v="1899-12-30T00:05:39"/>
    <d v="1899-12-30T00:05:39"/>
    <x v="0"/>
    <m/>
    <m/>
    <d v="1899-12-30T00:00:00"/>
    <d v="1899-12-30T00:13:08"/>
    <n v="3"/>
    <d v="1899-12-30T00:05:39"/>
    <n v="13.133333333332802"/>
    <x v="1"/>
    <x v="1"/>
  </r>
  <r>
    <x v="13"/>
    <s v=""/>
    <x v="0"/>
    <x v="1409"/>
    <s v="E9928KYG"/>
    <d v="2024-12-10T00:00:00"/>
    <x v="1"/>
    <s v="2906"/>
    <x v="21"/>
    <s v="PA"/>
    <x v="6"/>
    <x v="0"/>
    <d v="2024-12-10T00:00:00"/>
    <d v="1899-12-30T08:42:21"/>
    <d v="2024-12-10T00:00:00"/>
    <d v="1899-12-30T08:42:46"/>
    <d v="2024-12-10T00:00:00"/>
    <d v="1899-12-30T08:42:56"/>
    <x v="295"/>
    <x v="38"/>
    <s v="1328132591"/>
    <s v="EXW"/>
    <d v="1899-12-30T00:00:35"/>
    <x v="2120"/>
    <d v="1899-12-30T00:00:25"/>
    <s v="Ensacado"/>
    <s v="E002"/>
    <x v="1"/>
    <d v="1899-12-30T00:00:35"/>
    <d v="1899-12-30T00:00:10"/>
    <x v="2"/>
    <x v="6"/>
    <x v="4"/>
    <x v="2"/>
    <n v="1"/>
    <n v="0"/>
    <x v="1"/>
    <x v="2"/>
    <x v="0"/>
    <n v="1"/>
    <x v="2"/>
    <x v="1"/>
    <d v="1899-12-30T00:00:25"/>
    <d v="1899-12-30T00:00:25"/>
    <x v="0"/>
    <m/>
    <m/>
    <d v="1899-12-30T00:00:00"/>
    <d v="1899-12-30T00:00:35"/>
    <n v="3"/>
    <d v="1899-12-30T00:00:25"/>
    <n v="0.58333333332956094"/>
    <x v="1"/>
    <x v="1"/>
  </r>
  <r>
    <x v="13"/>
    <s v="2024002213"/>
    <x v="0"/>
    <x v="1407"/>
    <s v="E6047FYP"/>
    <d v="2024-12-10T00:00:00"/>
    <x v="1"/>
    <s v="55"/>
    <x v="19"/>
    <s v="S1"/>
    <x v="1"/>
    <x v="0"/>
    <d v="2024-12-10T00:00:00"/>
    <d v="1899-12-30T09:56:41"/>
    <d v="2024-12-10T00:00:00"/>
    <d v="1899-12-30T10:02:26"/>
    <d v="2024-12-10T00:00:00"/>
    <d v="1899-12-30T10:07:23"/>
    <x v="0"/>
    <x v="0"/>
    <s v="1328132592"/>
    <s v="EXW"/>
    <d v="1899-12-30T00:10:42"/>
    <x v="1717"/>
    <d v="1899-12-30T00:05:45"/>
    <s v="Granel"/>
    <s v="E001"/>
    <x v="1"/>
    <d v="1899-12-30T00:10:42"/>
    <d v="1899-12-30T00:04:57"/>
    <x v="3"/>
    <x v="6"/>
    <x v="4"/>
    <x v="1"/>
    <n v="0"/>
    <n v="0"/>
    <x v="0"/>
    <x v="1"/>
    <x v="0"/>
    <n v="0"/>
    <x v="2"/>
    <x v="1"/>
    <d v="1899-12-30T00:05:45"/>
    <d v="1899-12-30T00:05:45"/>
    <x v="0"/>
    <m/>
    <m/>
    <d v="1899-12-30T00:00:00"/>
    <d v="1899-12-30T00:10:42"/>
    <n v="3"/>
    <d v="1899-12-30T00:05:45"/>
    <n v="10.699999999992"/>
    <x v="3"/>
    <x v="1"/>
  </r>
  <r>
    <x v="13"/>
    <s v="2024002214"/>
    <x v="0"/>
    <x v="1407"/>
    <s v="E6047FYP"/>
    <d v="2024-12-10T00:00:00"/>
    <x v="1"/>
    <s v="55"/>
    <x v="19"/>
    <s v="S1"/>
    <x v="1"/>
    <x v="0"/>
    <d v="2024-12-10T00:00:00"/>
    <d v="1899-12-30T11:53:09"/>
    <d v="2024-12-10T00:00:00"/>
    <d v="1899-12-30T11:58:55"/>
    <d v="2024-12-10T00:00:00"/>
    <d v="1899-12-30T12:05:24"/>
    <x v="0"/>
    <x v="0"/>
    <s v="1328132593"/>
    <s v="EXW"/>
    <d v="1899-12-30T00:12:15"/>
    <x v="1613"/>
    <d v="1899-12-30T00:05:46"/>
    <s v="Granel"/>
    <s v="E001"/>
    <x v="1"/>
    <d v="1899-12-30T00:12:15"/>
    <d v="1899-12-30T00:06:29"/>
    <x v="5"/>
    <x v="6"/>
    <x v="4"/>
    <x v="1"/>
    <n v="0"/>
    <n v="0"/>
    <x v="0"/>
    <x v="1"/>
    <x v="0"/>
    <n v="0"/>
    <x v="2"/>
    <x v="1"/>
    <d v="1899-12-30T00:05:46"/>
    <d v="1899-12-30T00:05:46"/>
    <x v="0"/>
    <m/>
    <m/>
    <d v="1899-12-30T00:00:00"/>
    <d v="1899-12-30T00:12:15"/>
    <n v="3"/>
    <d v="1899-12-30T00:05:46"/>
    <n v="12.249999999993681"/>
    <x v="5"/>
    <x v="1"/>
  </r>
  <r>
    <x v="13"/>
    <s v=""/>
    <x v="0"/>
    <x v="1410"/>
    <m/>
    <d v="2024-12-10T00:00:00"/>
    <x v="1"/>
    <s v="2906"/>
    <x v="21"/>
    <s v="PA"/>
    <x v="6"/>
    <x v="0"/>
    <d v="2024-12-10T00:00:00"/>
    <d v="1899-12-30T12:26:14"/>
    <d v="2024-12-10T00:00:00"/>
    <d v="1899-12-30T12:26:42"/>
    <d v="2024-12-10T00:00:00"/>
    <d v="1899-12-30T12:27:05"/>
    <x v="296"/>
    <x v="38"/>
    <s v="1328132594"/>
    <s v="EXW"/>
    <d v="1899-12-30T00:00:51"/>
    <x v="1730"/>
    <d v="1899-12-30T00:00:28"/>
    <s v="Ensacado"/>
    <s v="E002"/>
    <x v="1"/>
    <d v="1899-12-30T00:00:51"/>
    <d v="1899-12-30T00:00:23"/>
    <x v="6"/>
    <x v="6"/>
    <x v="4"/>
    <x v="2"/>
    <n v="1"/>
    <n v="0"/>
    <x v="1"/>
    <x v="2"/>
    <x v="0"/>
    <n v="1"/>
    <x v="2"/>
    <x v="1"/>
    <d v="1899-12-30T00:00:28"/>
    <d v="1899-12-30T00:00:28"/>
    <x v="0"/>
    <m/>
    <m/>
    <d v="1899-12-30T00:00:00"/>
    <d v="1899-12-30T00:00:51"/>
    <n v="3"/>
    <d v="1899-12-30T00:00:28"/>
    <n v="0.85000000000317044"/>
    <x v="5"/>
    <x v="1"/>
  </r>
  <r>
    <x v="13"/>
    <s v="2024002215"/>
    <x v="0"/>
    <x v="1407"/>
    <s v="E6047FYP"/>
    <d v="2024-12-10T00:00:00"/>
    <x v="1"/>
    <s v="3042"/>
    <x v="23"/>
    <s v="S2"/>
    <x v="5"/>
    <x v="0"/>
    <d v="2024-12-10T00:00:00"/>
    <d v="1899-12-30T16:16:55"/>
    <d v="2024-12-10T00:00:00"/>
    <d v="1899-12-30T16:22:48"/>
    <d v="2024-12-10T00:00:00"/>
    <d v="1899-12-30T16:32:12"/>
    <x v="0"/>
    <x v="0"/>
    <s v="1328132595"/>
    <s v="EXW"/>
    <d v="1899-12-30T00:15:17"/>
    <x v="3706"/>
    <d v="1899-12-30T00:05:53"/>
    <s v="Granel"/>
    <s v="E001"/>
    <x v="1"/>
    <d v="1899-12-30T00:15:17"/>
    <d v="1899-12-30T00:09:24"/>
    <x v="10"/>
    <x v="6"/>
    <x v="4"/>
    <x v="1"/>
    <n v="0"/>
    <n v="0"/>
    <x v="0"/>
    <x v="1"/>
    <x v="0"/>
    <n v="0"/>
    <x v="2"/>
    <x v="1"/>
    <d v="1899-12-30T00:05:53"/>
    <d v="1899-12-30T00:05:53"/>
    <x v="0"/>
    <m/>
    <m/>
    <d v="1899-12-30T00:00:00"/>
    <d v="1899-12-30T00:15:17"/>
    <n v="3"/>
    <d v="1899-12-30T00:05:53"/>
    <n v="15.283333333339293"/>
    <x v="9"/>
    <x v="1"/>
  </r>
  <r>
    <x v="13"/>
    <s v="2024002216"/>
    <x v="0"/>
    <x v="1407"/>
    <s v="E6047FYP"/>
    <d v="2024-12-11T00:00:00"/>
    <x v="1"/>
    <s v="55"/>
    <x v="19"/>
    <s v="S1"/>
    <x v="1"/>
    <x v="0"/>
    <d v="2024-12-11T00:00:00"/>
    <d v="1899-12-30T07:58:23"/>
    <d v="2024-12-11T00:00:00"/>
    <d v="1899-12-30T08:06:22"/>
    <d v="2024-12-11T00:00:00"/>
    <d v="1899-12-30T08:20:35"/>
    <x v="0"/>
    <x v="0"/>
    <s v="1328132596"/>
    <s v="EXW"/>
    <d v="1899-12-30T00:22:12"/>
    <x v="3707"/>
    <d v="1899-12-30T00:07:59"/>
    <s v="Granel"/>
    <s v="E001"/>
    <x v="1"/>
    <d v="1899-12-30T00:22:12"/>
    <d v="1899-12-30T00:14:13"/>
    <x v="1"/>
    <x v="7"/>
    <x v="4"/>
    <x v="1"/>
    <n v="0"/>
    <n v="0"/>
    <x v="0"/>
    <x v="1"/>
    <x v="0"/>
    <n v="0"/>
    <x v="2"/>
    <x v="1"/>
    <d v="1899-12-30T00:07:59"/>
    <d v="1899-12-30T00:07:59"/>
    <x v="0"/>
    <m/>
    <m/>
    <d v="1899-12-30T00:00:00"/>
    <d v="1899-12-30T00:22:12"/>
    <n v="4"/>
    <d v="1899-12-30T00:07:59"/>
    <n v="22.199999999990439"/>
    <x v="1"/>
    <x v="1"/>
  </r>
  <r>
    <x v="13"/>
    <s v="2024002217"/>
    <x v="0"/>
    <x v="1407"/>
    <s v="E6047FYP"/>
    <d v="2024-12-11T00:00:00"/>
    <x v="1"/>
    <s v="55"/>
    <x v="19"/>
    <s v="S1"/>
    <x v="1"/>
    <x v="0"/>
    <d v="2024-12-11T00:00:00"/>
    <d v="1899-12-30T10:00:38"/>
    <d v="2024-12-11T00:00:00"/>
    <d v="1899-12-30T10:08:09"/>
    <d v="2024-12-11T00:00:00"/>
    <d v="1899-12-30T10:14:34"/>
    <x v="0"/>
    <x v="0"/>
    <s v="1328132597"/>
    <s v="EXW"/>
    <d v="1899-12-30T00:13:56"/>
    <x v="3708"/>
    <d v="1899-12-30T00:07:31"/>
    <s v="Granel"/>
    <s v="E001"/>
    <x v="1"/>
    <d v="1899-12-30T00:13:56"/>
    <d v="1899-12-30T00:06:25"/>
    <x v="4"/>
    <x v="7"/>
    <x v="4"/>
    <x v="1"/>
    <n v="0"/>
    <n v="0"/>
    <x v="0"/>
    <x v="1"/>
    <x v="0"/>
    <n v="0"/>
    <x v="2"/>
    <x v="1"/>
    <d v="1899-12-30T00:07:31"/>
    <d v="1899-12-30T00:07:31"/>
    <x v="0"/>
    <m/>
    <m/>
    <d v="1899-12-30T00:00:00"/>
    <d v="1899-12-30T00:13:56"/>
    <n v="4"/>
    <d v="1899-12-30T00:07:31"/>
    <n v="13.933333333339242"/>
    <x v="3"/>
    <x v="1"/>
  </r>
  <r>
    <x v="13"/>
    <s v=""/>
    <x v="0"/>
    <x v="1411"/>
    <m/>
    <d v="2024-12-11T00:00:00"/>
    <x v="1"/>
    <s v="3124"/>
    <x v="58"/>
    <s v="PA"/>
    <x v="6"/>
    <x v="0"/>
    <d v="2024-12-11T00:00:00"/>
    <d v="1899-12-30T12:03:49"/>
    <d v="2024-12-11T00:00:00"/>
    <d v="1899-12-30T19:12:00"/>
    <d v="2024-12-11T00:00:00"/>
    <d v="1899-12-30T12:06:06"/>
    <x v="297"/>
    <x v="38"/>
    <s v="1328132598"/>
    <s v="EXW"/>
    <d v="1899-12-30T14:14:05"/>
    <x v="3709"/>
    <d v="1899-12-30T07:08:11"/>
    <s v="Ensacado"/>
    <s v="E002"/>
    <x v="1"/>
    <d v="1899-12-30T00:02:17"/>
    <n v="-0.29576388888889005"/>
    <x v="6"/>
    <x v="7"/>
    <x v="4"/>
    <x v="2"/>
    <n v="1"/>
    <n v="0"/>
    <x v="1"/>
    <x v="2"/>
    <x v="0"/>
    <n v="1"/>
    <x v="2"/>
    <x v="1"/>
    <d v="1899-12-30T07:08:11"/>
    <d v="1899-12-30T06:10:11"/>
    <x v="1"/>
    <m/>
    <m/>
    <d v="1899-12-30T00:00:00"/>
    <d v="1899-12-30T00:02:17"/>
    <n v="4"/>
    <d v="1899-12-30T07:08:11"/>
    <n v="2.2833333333359818"/>
    <x v="5"/>
    <x v="1"/>
  </r>
  <r>
    <x v="13"/>
    <s v="2024002218"/>
    <x v="0"/>
    <x v="1407"/>
    <s v="E6047FYP"/>
    <d v="2024-12-11T00:00:00"/>
    <x v="1"/>
    <s v="55"/>
    <x v="19"/>
    <s v="S1"/>
    <x v="1"/>
    <x v="0"/>
    <d v="2024-12-11T00:00:00"/>
    <d v="1899-12-30T11:56:48"/>
    <d v="2024-12-11T00:00:00"/>
    <d v="1899-12-30T12:02:40"/>
    <d v="2024-12-11T00:00:00"/>
    <d v="1899-12-30T12:07:57"/>
    <x v="0"/>
    <x v="0"/>
    <s v="1328132599"/>
    <s v="EXW"/>
    <d v="1899-12-30T00:11:09"/>
    <x v="2364"/>
    <d v="1899-12-30T00:05:52"/>
    <s v="Granel"/>
    <s v="E001"/>
    <x v="1"/>
    <d v="1899-12-30T00:11:09"/>
    <d v="1899-12-30T00:05:17"/>
    <x v="5"/>
    <x v="7"/>
    <x v="4"/>
    <x v="1"/>
    <n v="0"/>
    <n v="0"/>
    <x v="0"/>
    <x v="1"/>
    <x v="0"/>
    <n v="0"/>
    <x v="2"/>
    <x v="1"/>
    <d v="1899-12-30T00:05:52"/>
    <d v="1899-12-30T00:05:52"/>
    <x v="0"/>
    <m/>
    <m/>
    <d v="1899-12-30T00:00:00"/>
    <d v="1899-12-30T00:11:09"/>
    <n v="4"/>
    <d v="1899-12-30T00:05:52"/>
    <n v="11.149999999991991"/>
    <x v="5"/>
    <x v="1"/>
  </r>
  <r>
    <x v="13"/>
    <s v="2024002219"/>
    <x v="0"/>
    <x v="1407"/>
    <s v="E6047FYP"/>
    <d v="2024-12-11T00:00:00"/>
    <x v="1"/>
    <s v="55"/>
    <x v="19"/>
    <s v="S1"/>
    <x v="1"/>
    <x v="0"/>
    <d v="2024-12-11T00:00:00"/>
    <d v="1899-12-30T16:05:02"/>
    <d v="2024-12-11T00:00:00"/>
    <d v="1899-12-30T16:10:50"/>
    <d v="2024-12-11T00:00:00"/>
    <d v="1899-12-30T16:16:59"/>
    <x v="0"/>
    <x v="0"/>
    <s v="1328132600"/>
    <s v="EXW"/>
    <d v="1899-12-30T00:11:57"/>
    <x v="3710"/>
    <d v="1899-12-30T00:05:48"/>
    <s v="Granel"/>
    <s v="E001"/>
    <x v="1"/>
    <d v="1899-12-30T00:11:57"/>
    <d v="1899-12-30T00:06:09"/>
    <x v="10"/>
    <x v="7"/>
    <x v="4"/>
    <x v="1"/>
    <n v="0"/>
    <n v="0"/>
    <x v="0"/>
    <x v="1"/>
    <x v="0"/>
    <n v="0"/>
    <x v="2"/>
    <x v="1"/>
    <d v="1899-12-30T00:05:48"/>
    <d v="1899-12-30T00:05:48"/>
    <x v="0"/>
    <m/>
    <m/>
    <d v="1899-12-30T00:00:00"/>
    <d v="1899-12-30T00:11:57"/>
    <n v="4"/>
    <d v="1899-12-30T00:05:48"/>
    <n v="11.949999999998351"/>
    <x v="9"/>
    <x v="1"/>
  </r>
  <r>
    <x v="13"/>
    <s v=""/>
    <x v="0"/>
    <x v="1412"/>
    <m/>
    <d v="2024-12-11T00:00:00"/>
    <x v="1"/>
    <s v="2926"/>
    <x v="59"/>
    <s v="PA"/>
    <x v="6"/>
    <x v="0"/>
    <d v="2024-12-11T00:00:00"/>
    <d v="1899-12-30T16:28:58"/>
    <d v="2024-12-11T00:00:00"/>
    <d v="1899-12-30T16:29:17"/>
    <d v="2024-12-11T00:00:00"/>
    <d v="1899-12-30T16:29:57"/>
    <x v="298"/>
    <x v="38"/>
    <s v="1328132601"/>
    <s v="EXW"/>
    <d v="1899-12-30T00:00:59"/>
    <x v="3483"/>
    <d v="1899-12-30T00:00:19"/>
    <s v="Ensacado"/>
    <s v="E002"/>
    <x v="1"/>
    <d v="1899-12-30T00:00:59"/>
    <d v="1899-12-30T00:00:40"/>
    <x v="10"/>
    <x v="7"/>
    <x v="4"/>
    <x v="2"/>
    <n v="1"/>
    <n v="0"/>
    <x v="1"/>
    <x v="2"/>
    <x v="0"/>
    <n v="1"/>
    <x v="2"/>
    <x v="1"/>
    <d v="1899-12-30T00:00:19"/>
    <d v="1899-12-30T00:00:19"/>
    <x v="0"/>
    <m/>
    <m/>
    <d v="1899-12-30T00:00:00"/>
    <d v="1899-12-30T00:00:59"/>
    <n v="4"/>
    <d v="1899-12-30T00:00:19"/>
    <n v="0.98333333333274098"/>
    <x v="9"/>
    <x v="1"/>
  </r>
  <r>
    <x v="13"/>
    <s v=""/>
    <x v="0"/>
    <x v="1413"/>
    <s v="E2405JLC"/>
    <d v="2024-12-11T00:00:00"/>
    <x v="1"/>
    <s v="2906"/>
    <x v="21"/>
    <s v="PA"/>
    <x v="6"/>
    <x v="0"/>
    <d v="2024-12-11T00:00:00"/>
    <d v="1899-12-30T16:44:48"/>
    <d v="2024-12-11T00:00:00"/>
    <d v="1899-12-30T16:45:04"/>
    <d v="2024-12-11T00:00:00"/>
    <d v="1899-12-30T16:45:21"/>
    <x v="85"/>
    <x v="38"/>
    <s v="1328132602"/>
    <s v="EXW"/>
    <d v="1899-12-30T00:00:33"/>
    <x v="1768"/>
    <d v="1899-12-30T00:00:16"/>
    <s v="Ensacado"/>
    <s v="E002"/>
    <x v="1"/>
    <d v="1899-12-30T00:00:33"/>
    <d v="1899-12-30T00:00:17"/>
    <x v="10"/>
    <x v="7"/>
    <x v="4"/>
    <x v="2"/>
    <n v="1"/>
    <n v="0"/>
    <x v="1"/>
    <x v="2"/>
    <x v="0"/>
    <n v="1"/>
    <x v="2"/>
    <x v="1"/>
    <d v="1899-12-30T00:00:16"/>
    <d v="1899-12-30T00:00:16"/>
    <x v="0"/>
    <m/>
    <m/>
    <d v="1899-12-30T00:00:00"/>
    <d v="1899-12-30T00:00:33"/>
    <n v="4"/>
    <d v="1899-12-30T00:00:16"/>
    <n v="0.54999999999353122"/>
    <x v="9"/>
    <x v="1"/>
  </r>
  <r>
    <x v="13"/>
    <s v=""/>
    <x v="0"/>
    <x v="1408"/>
    <m/>
    <d v="2024-12-11T00:00:00"/>
    <x v="1"/>
    <s v="2906"/>
    <x v="21"/>
    <s v="PA"/>
    <x v="6"/>
    <x v="0"/>
    <d v="2024-12-11T00:00:00"/>
    <d v="1899-12-30T17:07:21"/>
    <d v="2024-12-11T00:00:00"/>
    <d v="1899-12-30T17:07:56"/>
    <d v="2024-12-11T00:00:00"/>
    <d v="1899-12-30T17:08:03"/>
    <x v="294"/>
    <x v="38"/>
    <s v="1328132603"/>
    <s v="EXW"/>
    <d v="1899-12-30T00:00:42"/>
    <x v="2094"/>
    <d v="1899-12-30T00:00:35"/>
    <s v="Ensacado"/>
    <s v="E002"/>
    <x v="1"/>
    <d v="1899-12-30T00:00:42"/>
    <d v="1899-12-30T00:00:07"/>
    <x v="8"/>
    <x v="7"/>
    <x v="4"/>
    <x v="2"/>
    <n v="1"/>
    <n v="0"/>
    <x v="1"/>
    <x v="2"/>
    <x v="0"/>
    <n v="1"/>
    <x v="2"/>
    <x v="1"/>
    <d v="1899-12-30T00:00:35"/>
    <d v="1899-12-30T00:00:35"/>
    <x v="0"/>
    <m/>
    <m/>
    <d v="1899-12-30T00:00:00"/>
    <d v="1899-12-30T00:00:42"/>
    <n v="4"/>
    <d v="1899-12-30T00:00:35"/>
    <n v="0.6999999999985107"/>
    <x v="10"/>
    <x v="1"/>
  </r>
  <r>
    <x v="13"/>
    <s v=""/>
    <x v="0"/>
    <x v="1414"/>
    <s v="E9074LCN"/>
    <d v="2024-12-11T00:00:00"/>
    <x v="1"/>
    <s v="2906"/>
    <x v="21"/>
    <s v="PA"/>
    <x v="6"/>
    <x v="0"/>
    <d v="2024-12-11T00:00:00"/>
    <d v="1899-12-30T17:16:25"/>
    <d v="2024-12-11T00:00:00"/>
    <d v="1899-12-30T18:19:59"/>
    <d v="2024-12-11T00:00:00"/>
    <d v="1899-12-30T17:17:02"/>
    <x v="299"/>
    <x v="3"/>
    <s v="1328132604"/>
    <s v="FBO"/>
    <d v="1899-12-30T02:06:31"/>
    <x v="3351"/>
    <d v="1899-12-30T01:03:34"/>
    <s v="Ensacado"/>
    <s v="E002"/>
    <x v="2"/>
    <d v="1899-12-30T00:00:37"/>
    <n v="-4.3715277777770067E-2"/>
    <x v="8"/>
    <x v="7"/>
    <x v="4"/>
    <x v="2"/>
    <n v="1"/>
    <n v="0"/>
    <x v="1"/>
    <x v="2"/>
    <x v="0"/>
    <n v="1"/>
    <x v="2"/>
    <x v="1"/>
    <d v="1899-12-30T01:03:34"/>
    <d v="1899-12-30T00:05:34"/>
    <x v="1"/>
    <m/>
    <m/>
    <d v="1899-12-30T00:00:00"/>
    <d v="1899-12-30T00:00:37"/>
    <n v="4"/>
    <d v="1899-12-30T01:03:34"/>
    <n v="0.61666666666559067"/>
    <x v="10"/>
    <x v="1"/>
  </r>
  <r>
    <x v="13"/>
    <s v="2024002220"/>
    <x v="0"/>
    <x v="1407"/>
    <s v="E6047FYP"/>
    <d v="2024-12-12T00:00:00"/>
    <x v="1"/>
    <s v="55"/>
    <x v="19"/>
    <s v="S1"/>
    <x v="1"/>
    <x v="0"/>
    <d v="2024-12-12T00:00:00"/>
    <d v="1899-12-30T07:55:24"/>
    <d v="2024-12-12T00:00:00"/>
    <d v="1899-12-30T08:03:34"/>
    <d v="2024-12-12T00:00:00"/>
    <d v="1899-12-30T08:09:50"/>
    <x v="0"/>
    <x v="0"/>
    <s v="1328132605"/>
    <s v="EXW"/>
    <d v="1899-12-30T00:14:26"/>
    <x v="1995"/>
    <d v="1899-12-30T00:08:10"/>
    <s v="Granel"/>
    <s v="E001"/>
    <x v="1"/>
    <d v="1899-12-30T00:14:26"/>
    <d v="1899-12-30T00:06:16"/>
    <x v="1"/>
    <x v="8"/>
    <x v="4"/>
    <x v="1"/>
    <n v="0"/>
    <n v="0"/>
    <x v="0"/>
    <x v="1"/>
    <x v="0"/>
    <n v="0"/>
    <x v="2"/>
    <x v="1"/>
    <d v="1899-12-30T00:08:10"/>
    <d v="1899-12-30T00:08:10"/>
    <x v="0"/>
    <m/>
    <m/>
    <d v="1899-12-30T00:00:00"/>
    <d v="1899-12-30T00:14:26"/>
    <n v="5"/>
    <d v="1899-12-30T00:08:10"/>
    <n v="14.433333333336043"/>
    <x v="1"/>
    <x v="1"/>
  </r>
  <r>
    <x v="13"/>
    <s v="2024002221"/>
    <x v="0"/>
    <x v="574"/>
    <s v="E0244KCH"/>
    <d v="2024-12-12T00:00:00"/>
    <x v="1"/>
    <s v="3042"/>
    <x v="23"/>
    <s v="S2"/>
    <x v="5"/>
    <x v="0"/>
    <d v="2024-12-12T00:00:00"/>
    <d v="1899-12-30T09:27:01"/>
    <d v="2024-12-12T00:00:00"/>
    <d v="1899-12-30T09:34:28"/>
    <d v="2024-12-12T00:00:00"/>
    <d v="1899-12-30T09:43:50"/>
    <x v="0"/>
    <x v="0"/>
    <s v="1328132606"/>
    <s v="FBO"/>
    <d v="1899-12-30T00:16:49"/>
    <x v="3711"/>
    <d v="1899-12-30T00:07:27"/>
    <s v="Granel"/>
    <s v="E001"/>
    <x v="2"/>
    <d v="1899-12-30T00:16:49"/>
    <d v="1899-12-30T00:09:22"/>
    <x v="3"/>
    <x v="8"/>
    <x v="4"/>
    <x v="1"/>
    <n v="0"/>
    <n v="0"/>
    <x v="0"/>
    <x v="1"/>
    <x v="0"/>
    <n v="0"/>
    <x v="2"/>
    <x v="1"/>
    <d v="1899-12-30T00:07:27"/>
    <d v="1899-12-30T00:07:27"/>
    <x v="0"/>
    <m/>
    <m/>
    <d v="1899-12-30T00:00:00"/>
    <d v="1899-12-30T00:16:49"/>
    <n v="5"/>
    <d v="1899-12-30T00:07:27"/>
    <n v="16.816666666665643"/>
    <x v="2"/>
    <x v="1"/>
  </r>
  <r>
    <x v="13"/>
    <s v="2024002222"/>
    <x v="0"/>
    <x v="1407"/>
    <s v="E6047FYP"/>
    <d v="2024-12-12T00:00:00"/>
    <x v="1"/>
    <s v="55"/>
    <x v="19"/>
    <s v="S1"/>
    <x v="1"/>
    <x v="0"/>
    <d v="2024-12-12T00:00:00"/>
    <d v="1899-12-30T09:44:32"/>
    <d v="2024-12-12T00:00:00"/>
    <d v="1899-12-30T09:50:26"/>
    <d v="2024-12-12T00:00:00"/>
    <d v="1899-12-30T09:56:11"/>
    <x v="0"/>
    <x v="0"/>
    <s v="1328132607"/>
    <s v="EXW"/>
    <d v="1899-12-30T00:11:39"/>
    <x v="3712"/>
    <d v="1899-12-30T00:05:54"/>
    <s v="Granel"/>
    <s v="E001"/>
    <x v="1"/>
    <d v="1899-12-30T00:11:39"/>
    <d v="1899-12-30T00:05:45"/>
    <x v="3"/>
    <x v="8"/>
    <x v="4"/>
    <x v="1"/>
    <n v="0"/>
    <n v="0"/>
    <x v="0"/>
    <x v="1"/>
    <x v="0"/>
    <n v="0"/>
    <x v="2"/>
    <x v="1"/>
    <d v="1899-12-30T00:05:54"/>
    <d v="1899-12-30T00:05:54"/>
    <x v="0"/>
    <m/>
    <m/>
    <d v="1899-12-30T00:00:00"/>
    <d v="1899-12-30T00:11:39"/>
    <n v="5"/>
    <d v="1899-12-30T00:05:54"/>
    <n v="11.649999999988792"/>
    <x v="2"/>
    <x v="1"/>
  </r>
  <r>
    <x v="13"/>
    <s v=""/>
    <x v="0"/>
    <x v="1415"/>
    <m/>
    <d v="2024-12-12T00:00:00"/>
    <x v="1"/>
    <s v="3124"/>
    <x v="58"/>
    <s v="PA"/>
    <x v="6"/>
    <x v="0"/>
    <d v="2024-12-12T00:00:00"/>
    <d v="1899-12-30T11:05:27"/>
    <d v="2024-12-12T00:00:00"/>
    <d v="1899-12-30T11:06:39"/>
    <d v="2024-12-12T00:00:00"/>
    <d v="1899-12-30T11:06:45"/>
    <x v="300"/>
    <x v="38"/>
    <s v="1328132608"/>
    <s v="EXW"/>
    <d v="1899-12-30T00:01:18"/>
    <x v="2141"/>
    <d v="1899-12-30T00:01:12"/>
    <s v="Ensacado"/>
    <s v="E002"/>
    <x v="1"/>
    <d v="1899-12-30T00:01:18"/>
    <d v="1899-12-30T00:00:06"/>
    <x v="5"/>
    <x v="8"/>
    <x v="4"/>
    <x v="2"/>
    <n v="1"/>
    <n v="0"/>
    <x v="1"/>
    <x v="2"/>
    <x v="0"/>
    <n v="1"/>
    <x v="2"/>
    <x v="1"/>
    <d v="1899-12-30T00:01:12"/>
    <d v="1899-12-30T00:01:12"/>
    <x v="0"/>
    <m/>
    <m/>
    <d v="1899-12-30T00:00:00"/>
    <d v="1899-12-30T00:01:18"/>
    <n v="5"/>
    <d v="1899-12-30T00:01:12"/>
    <n v="1.2999999999887724"/>
    <x v="4"/>
    <x v="1"/>
  </r>
  <r>
    <x v="13"/>
    <s v=""/>
    <x v="0"/>
    <x v="1416"/>
    <m/>
    <d v="2024-12-12T00:00:00"/>
    <x v="1"/>
    <s v="3124"/>
    <x v="58"/>
    <s v="PA"/>
    <x v="6"/>
    <x v="0"/>
    <d v="2024-12-12T00:00:00"/>
    <d v="1899-12-30T11:25:16"/>
    <d v="2024-12-12T00:00:00"/>
    <d v="1899-12-30T11:26:04"/>
    <d v="2024-12-12T00:00:00"/>
    <d v="1899-12-30T11:26:17"/>
    <x v="282"/>
    <x v="38"/>
    <s v="1328132609"/>
    <s v="EXW"/>
    <d v="1899-12-30T00:01:01"/>
    <x v="1937"/>
    <d v="1899-12-30T00:00:48"/>
    <s v="Ensacado"/>
    <s v="E002"/>
    <x v="1"/>
    <d v="1899-12-30T00:01:01"/>
    <d v="1899-12-30T00:00:13"/>
    <x v="5"/>
    <x v="8"/>
    <x v="4"/>
    <x v="2"/>
    <n v="1"/>
    <n v="0"/>
    <x v="1"/>
    <x v="2"/>
    <x v="0"/>
    <n v="1"/>
    <x v="2"/>
    <x v="1"/>
    <d v="1899-12-30T00:00:48"/>
    <d v="1899-12-30T00:00:48"/>
    <x v="0"/>
    <m/>
    <m/>
    <d v="1899-12-30T00:00:00"/>
    <d v="1899-12-30T00:01:01"/>
    <n v="5"/>
    <d v="1899-12-30T00:00:48"/>
    <n v="1.0166666666688506"/>
    <x v="4"/>
    <x v="1"/>
  </r>
  <r>
    <x v="13"/>
    <s v="2024002223"/>
    <x v="0"/>
    <x v="574"/>
    <s v="E0244KCH"/>
    <d v="2024-12-12T00:00:00"/>
    <x v="1"/>
    <s v="3042"/>
    <x v="23"/>
    <s v="S2"/>
    <x v="5"/>
    <x v="0"/>
    <d v="2024-12-12T00:00:00"/>
    <d v="1899-12-30T11:16:25"/>
    <d v="2024-12-12T00:00:00"/>
    <d v="1899-12-30T11:25:35"/>
    <d v="2024-12-12T00:00:00"/>
    <d v="1899-12-30T11:34:49"/>
    <x v="0"/>
    <x v="0"/>
    <s v="1328132610"/>
    <s v="FBO"/>
    <d v="1899-12-30T00:18:24"/>
    <x v="3713"/>
    <d v="1899-12-30T00:09:10"/>
    <s v="Granel"/>
    <s v="E001"/>
    <x v="2"/>
    <d v="1899-12-30T00:18:24"/>
    <d v="1899-12-30T00:09:14"/>
    <x v="5"/>
    <x v="8"/>
    <x v="4"/>
    <x v="1"/>
    <n v="0"/>
    <n v="0"/>
    <x v="0"/>
    <x v="1"/>
    <x v="0"/>
    <n v="0"/>
    <x v="2"/>
    <x v="1"/>
    <d v="1899-12-30T00:09:10"/>
    <d v="1899-12-30T00:09:10"/>
    <x v="0"/>
    <m/>
    <m/>
    <d v="1899-12-30T00:00:00"/>
    <d v="1899-12-30T00:18:24"/>
    <n v="5"/>
    <d v="1899-12-30T00:09:10"/>
    <n v="18.399999999988808"/>
    <x v="4"/>
    <x v="1"/>
  </r>
  <r>
    <x v="13"/>
    <s v=""/>
    <x v="0"/>
    <x v="1417"/>
    <s v="E9218CJD"/>
    <d v="2024-12-12T00:00:00"/>
    <x v="1"/>
    <s v="2926"/>
    <x v="59"/>
    <s v="PA"/>
    <x v="6"/>
    <x v="0"/>
    <d v="2024-12-12T00:00:00"/>
    <d v="1899-12-30T11:44:36"/>
    <d v="2024-12-12T00:00:00"/>
    <d v="1899-12-30T18:40:01"/>
    <d v="2024-12-12T00:00:00"/>
    <d v="1899-12-30T11:45:31"/>
    <x v="301"/>
    <x v="3"/>
    <s v="1328132611"/>
    <s v="FBO"/>
    <d v="1899-12-30T13:49:55"/>
    <x v="3714"/>
    <d v="1899-12-30T06:55:25"/>
    <s v="Ensacado"/>
    <s v="E002"/>
    <x v="2"/>
    <d v="1899-12-30T00:00:55"/>
    <n v="-0.28784722222222003"/>
    <x v="5"/>
    <x v="8"/>
    <x v="4"/>
    <x v="2"/>
    <n v="1"/>
    <n v="0"/>
    <x v="1"/>
    <x v="2"/>
    <x v="0"/>
    <n v="1"/>
    <x v="2"/>
    <x v="1"/>
    <d v="1899-12-30T06:55:25"/>
    <d v="1899-12-30T05:57:25"/>
    <x v="1"/>
    <m/>
    <m/>
    <d v="1899-12-30T00:00:00"/>
    <d v="1899-12-30T00:00:55"/>
    <n v="5"/>
    <d v="1899-12-30T06:55:25"/>
    <n v="0.9166666666608414"/>
    <x v="4"/>
    <x v="1"/>
  </r>
  <r>
    <x v="13"/>
    <s v="2024002224"/>
    <x v="0"/>
    <x v="831"/>
    <s v="E5966DNB"/>
    <d v="2024-12-12T00:00:00"/>
    <x v="1"/>
    <s v="55"/>
    <x v="19"/>
    <s v="S1"/>
    <x v="1"/>
    <x v="0"/>
    <d v="2024-12-12T00:00:00"/>
    <d v="1899-12-30T11:43:29"/>
    <d v="2024-12-12T00:00:00"/>
    <d v="1899-12-30T12:06:17"/>
    <d v="2024-12-12T00:00:00"/>
    <d v="1899-12-30T12:15:52"/>
    <x v="0"/>
    <x v="0"/>
    <s v="1328132612"/>
    <s v="FBO"/>
    <d v="1899-12-30T00:32:23"/>
    <x v="3715"/>
    <d v="1899-12-30T00:22:48"/>
    <s v="Granel"/>
    <s v="E001"/>
    <x v="2"/>
    <d v="1899-12-30T00:32:23"/>
    <d v="1899-12-30T00:09:35"/>
    <x v="5"/>
    <x v="8"/>
    <x v="4"/>
    <x v="1"/>
    <n v="0"/>
    <n v="0"/>
    <x v="0"/>
    <x v="1"/>
    <x v="0"/>
    <n v="0"/>
    <x v="2"/>
    <x v="1"/>
    <d v="1899-12-30T00:22:48"/>
    <d v="1899-12-30T00:22:48"/>
    <x v="0"/>
    <m/>
    <m/>
    <d v="1899-12-30T00:00:00"/>
    <d v="1899-12-30T00:32:23"/>
    <n v="5"/>
    <d v="1899-12-30T00:22:48"/>
    <n v="32.383333333339166"/>
    <x v="5"/>
    <x v="1"/>
  </r>
  <r>
    <x v="13"/>
    <s v=""/>
    <x v="0"/>
    <x v="1418"/>
    <m/>
    <d v="2024-12-12T00:00:00"/>
    <x v="1"/>
    <s v="3320"/>
    <x v="20"/>
    <s v="PA"/>
    <x v="6"/>
    <x v="0"/>
    <d v="2024-12-12T00:00:00"/>
    <d v="1899-12-30T12:35:47"/>
    <d v="2024-12-12T00:00:00"/>
    <d v="1899-12-30T12:36:06"/>
    <d v="2024-12-12T00:00:00"/>
    <d v="1899-12-30T12:36:53"/>
    <x v="302"/>
    <x v="38"/>
    <s v="1328132613"/>
    <s v="EXW"/>
    <d v="1899-12-30T00:01:06"/>
    <x v="2361"/>
    <d v="1899-12-30T00:00:19"/>
    <s v="Ensacado"/>
    <s v="E002"/>
    <x v="1"/>
    <d v="1899-12-30T00:01:06"/>
    <d v="1899-12-30T00:00:47"/>
    <x v="6"/>
    <x v="8"/>
    <x v="4"/>
    <x v="2"/>
    <n v="1"/>
    <n v="0"/>
    <x v="1"/>
    <x v="2"/>
    <x v="0"/>
    <n v="1"/>
    <x v="2"/>
    <x v="1"/>
    <d v="1899-12-30T00:00:19"/>
    <d v="1899-12-30T00:00:19"/>
    <x v="0"/>
    <m/>
    <m/>
    <d v="1899-12-30T00:00:00"/>
    <d v="1899-12-30T00:01:06"/>
    <n v="5"/>
    <d v="1899-12-30T00:00:19"/>
    <n v="1.1000000000016108"/>
    <x v="5"/>
    <x v="1"/>
  </r>
  <r>
    <x v="13"/>
    <s v="2024002225"/>
    <x v="0"/>
    <x v="1407"/>
    <s v="E6047FYP"/>
    <d v="2024-12-12T00:00:00"/>
    <x v="1"/>
    <s v="55"/>
    <x v="19"/>
    <s v="S1"/>
    <x v="1"/>
    <x v="0"/>
    <d v="2024-12-12T00:00:00"/>
    <d v="1899-12-30T12:28:55"/>
    <d v="2024-12-12T00:00:00"/>
    <d v="1899-12-30T12:34:55"/>
    <d v="2024-12-12T00:00:00"/>
    <d v="1899-12-30T12:41:31"/>
    <x v="0"/>
    <x v="0"/>
    <s v="1328132614"/>
    <s v="EXW"/>
    <d v="1899-12-30T00:12:36"/>
    <x v="3716"/>
    <d v="1899-12-30T00:06:00"/>
    <s v="Granel"/>
    <s v="E001"/>
    <x v="1"/>
    <d v="1899-12-30T00:12:36"/>
    <d v="1899-12-30T00:06:36"/>
    <x v="6"/>
    <x v="8"/>
    <x v="4"/>
    <x v="1"/>
    <n v="0"/>
    <n v="0"/>
    <x v="0"/>
    <x v="1"/>
    <x v="0"/>
    <n v="0"/>
    <x v="2"/>
    <x v="1"/>
    <d v="1899-12-30T00:06:00"/>
    <d v="1899-12-30T00:06:00"/>
    <x v="0"/>
    <m/>
    <m/>
    <d v="1899-12-30T00:00:00"/>
    <d v="1899-12-30T00:12:36"/>
    <n v="5"/>
    <d v="1899-12-30T00:06:00"/>
    <n v="12.600000000000051"/>
    <x v="5"/>
    <x v="1"/>
  </r>
  <r>
    <x v="13"/>
    <s v=""/>
    <x v="0"/>
    <x v="1419"/>
    <m/>
    <d v="2024-12-12T00:00:00"/>
    <x v="1"/>
    <s v="2926"/>
    <x v="59"/>
    <s v="PA"/>
    <x v="6"/>
    <x v="0"/>
    <d v="2024-12-12T00:00:00"/>
    <d v="1899-12-30T15:30:09"/>
    <d v="2024-12-12T00:00:00"/>
    <d v="1899-12-30T19:00:00"/>
    <d v="2024-12-12T00:00:00"/>
    <d v="1899-12-30T15:31:52"/>
    <x v="303"/>
    <x v="38"/>
    <s v="1328132615"/>
    <s v="EXW"/>
    <d v="1899-12-30T06:57:59"/>
    <x v="3717"/>
    <d v="1899-12-30T03:29:51"/>
    <s v="Ensacado"/>
    <s v="E002"/>
    <x v="1"/>
    <d v="1899-12-30T00:01:43"/>
    <n v="-0.14453703703703991"/>
    <x v="14"/>
    <x v="8"/>
    <x v="4"/>
    <x v="2"/>
    <n v="1"/>
    <n v="0"/>
    <x v="1"/>
    <x v="2"/>
    <x v="0"/>
    <n v="1"/>
    <x v="2"/>
    <x v="1"/>
    <d v="1899-12-30T03:29:51"/>
    <d v="1899-12-30T02:31:51"/>
    <x v="1"/>
    <m/>
    <m/>
    <d v="1899-12-30T00:00:00"/>
    <d v="1899-12-30T00:01:43"/>
    <n v="5"/>
    <d v="1899-12-30T03:29:51"/>
    <n v="1.7166666666672015"/>
    <x v="6"/>
    <x v="1"/>
  </r>
  <r>
    <x v="13"/>
    <s v="2024002226"/>
    <x v="0"/>
    <x v="574"/>
    <s v="E0244KCH"/>
    <d v="2024-12-12T00:00:00"/>
    <x v="1"/>
    <s v="55"/>
    <x v="19"/>
    <s v="S1"/>
    <x v="1"/>
    <x v="0"/>
    <d v="2024-12-12T00:00:00"/>
    <d v="1899-12-30T13:32:42"/>
    <d v="2024-12-12T00:00:00"/>
    <d v="1899-12-30T15:55:34"/>
    <d v="2024-12-12T00:00:00"/>
    <d v="1899-12-30T16:06:43"/>
    <x v="0"/>
    <x v="0"/>
    <s v="1328132616"/>
    <s v="FBO"/>
    <d v="1899-12-30T02:34:01"/>
    <x v="2206"/>
    <d v="1899-12-30T02:22:52"/>
    <s v="Granel"/>
    <s v="E001"/>
    <x v="2"/>
    <d v="1899-12-30T02:34:01"/>
    <d v="1899-12-30T00:11:09"/>
    <x v="9"/>
    <x v="8"/>
    <x v="4"/>
    <x v="1"/>
    <n v="0"/>
    <n v="0"/>
    <x v="0"/>
    <x v="1"/>
    <x v="0"/>
    <n v="0"/>
    <x v="2"/>
    <x v="2"/>
    <d v="1899-12-30T02:22:52"/>
    <d v="1899-12-30T01:24:52"/>
    <x v="0"/>
    <m/>
    <m/>
    <d v="1899-12-30T00:00:00"/>
    <d v="1899-12-30T02:34:01"/>
    <n v="5"/>
    <d v="1899-12-30T02:22:52"/>
    <n v="154.01666666666878"/>
    <x v="9"/>
    <x v="0"/>
  </r>
  <r>
    <x v="13"/>
    <s v="2024002227"/>
    <x v="0"/>
    <x v="1407"/>
    <s v="E6047FYP"/>
    <d v="2024-12-12T00:00:00"/>
    <x v="1"/>
    <s v="55"/>
    <x v="19"/>
    <s v="S1"/>
    <x v="1"/>
    <x v="0"/>
    <d v="2024-12-12T00:00:00"/>
    <d v="1899-12-30T16:09:05"/>
    <d v="2024-12-12T00:00:00"/>
    <d v="1899-12-30T16:20:41"/>
    <d v="2024-12-12T00:00:00"/>
    <d v="1899-12-30T16:27:17"/>
    <x v="0"/>
    <x v="0"/>
    <s v="1328132617"/>
    <s v="EXW"/>
    <d v="1899-12-30T00:18:12"/>
    <x v="3716"/>
    <d v="1899-12-30T00:11:36"/>
    <s v="Granel"/>
    <s v="E001"/>
    <x v="1"/>
    <d v="1899-12-30T00:18:12"/>
    <d v="1899-12-30T00:06:36"/>
    <x v="10"/>
    <x v="8"/>
    <x v="4"/>
    <x v="1"/>
    <n v="0"/>
    <n v="0"/>
    <x v="0"/>
    <x v="1"/>
    <x v="0"/>
    <n v="0"/>
    <x v="2"/>
    <x v="1"/>
    <d v="1899-12-30T00:11:36"/>
    <d v="1899-12-30T00:11:36"/>
    <x v="0"/>
    <m/>
    <m/>
    <d v="1899-12-30T00:00:00"/>
    <d v="1899-12-30T00:18:12"/>
    <n v="5"/>
    <d v="1899-12-30T00:11:36"/>
    <n v="18.200000000001566"/>
    <x v="9"/>
    <x v="1"/>
  </r>
  <r>
    <x v="13"/>
    <s v=""/>
    <x v="0"/>
    <x v="1414"/>
    <s v="E9074LCN"/>
    <d v="2024-12-12T00:00:00"/>
    <x v="1"/>
    <s v="2906"/>
    <x v="21"/>
    <s v="PA"/>
    <x v="6"/>
    <x v="0"/>
    <d v="2024-12-12T00:00:00"/>
    <d v="1899-12-30T16:43:52"/>
    <d v="2024-12-12T00:00:00"/>
    <d v="1899-12-30T18:22:59"/>
    <d v="2024-12-12T00:00:00"/>
    <d v="1899-12-30T16:46:22"/>
    <x v="304"/>
    <x v="3"/>
    <s v="1328132618"/>
    <s v="FBO"/>
    <d v="1899-12-30T03:15:44"/>
    <x v="3718"/>
    <d v="1899-12-30T01:39:07"/>
    <s v="Ensacado"/>
    <s v="E002"/>
    <x v="2"/>
    <d v="1899-12-30T00:02:30"/>
    <n v="-6.7094907407409976E-2"/>
    <x v="10"/>
    <x v="8"/>
    <x v="4"/>
    <x v="2"/>
    <n v="1"/>
    <n v="0"/>
    <x v="1"/>
    <x v="2"/>
    <x v="0"/>
    <n v="1"/>
    <x v="2"/>
    <x v="1"/>
    <d v="1899-12-30T01:39:07"/>
    <d v="1899-12-30T00:41:07"/>
    <x v="1"/>
    <m/>
    <m/>
    <d v="1899-12-30T00:00:00"/>
    <d v="1899-12-30T00:02:30"/>
    <n v="5"/>
    <d v="1899-12-30T01:39:07"/>
    <n v="2.4999999999984723"/>
    <x v="9"/>
    <x v="1"/>
  </r>
  <r>
    <x v="13"/>
    <s v=""/>
    <x v="0"/>
    <x v="1420"/>
    <m/>
    <d v="2024-12-12T00:00:00"/>
    <x v="1"/>
    <s v="2906"/>
    <x v="21"/>
    <s v="PA"/>
    <x v="6"/>
    <x v="0"/>
    <d v="2024-12-12T00:00:00"/>
    <d v="1899-12-30T17:19:59"/>
    <d v="2024-12-12T00:00:00"/>
    <d v="1899-12-30T17:20:25"/>
    <d v="2024-12-12T00:00:00"/>
    <d v="1899-12-30T17:20:35"/>
    <x v="305"/>
    <x v="38"/>
    <s v="1328132619"/>
    <s v="EXW"/>
    <d v="1899-12-30T00:00:36"/>
    <x v="2120"/>
    <d v="1899-12-30T00:00:26"/>
    <s v="Ensacado"/>
    <s v="E002"/>
    <x v="1"/>
    <d v="1899-12-30T00:00:36"/>
    <d v="1899-12-30T00:00:10"/>
    <x v="8"/>
    <x v="8"/>
    <x v="4"/>
    <x v="2"/>
    <n v="1"/>
    <n v="0"/>
    <x v="1"/>
    <x v="2"/>
    <x v="0"/>
    <n v="1"/>
    <x v="2"/>
    <x v="1"/>
    <d v="1899-12-30T00:00:26"/>
    <d v="1899-12-30T00:00:26"/>
    <x v="0"/>
    <m/>
    <m/>
    <d v="1899-12-30T00:00:00"/>
    <d v="1899-12-30T00:00:36"/>
    <n v="5"/>
    <d v="1899-12-30T00:00:26"/>
    <n v="0.59999999999050146"/>
    <x v="10"/>
    <x v="1"/>
  </r>
  <r>
    <x v="13"/>
    <s v="2024002228"/>
    <x v="0"/>
    <x v="1407"/>
    <s v="E6047FYP"/>
    <d v="2024-12-13T00:00:00"/>
    <x v="1"/>
    <s v="55"/>
    <x v="19"/>
    <s v="S1"/>
    <x v="1"/>
    <x v="0"/>
    <d v="2024-12-13T00:00:00"/>
    <d v="1899-12-30T07:57:23"/>
    <d v="2024-12-13T00:00:00"/>
    <d v="1899-12-30T08:06:35"/>
    <d v="2024-12-13T00:00:00"/>
    <d v="1899-12-30T08:13:12"/>
    <x v="0"/>
    <x v="0"/>
    <s v="1328132620"/>
    <s v="EXW"/>
    <d v="1899-12-30T00:15:49"/>
    <x v="3719"/>
    <d v="1899-12-30T00:09:12"/>
    <s v="Granel"/>
    <s v="E001"/>
    <x v="1"/>
    <d v="1899-12-30T00:15:49"/>
    <d v="1899-12-30T00:06:37"/>
    <x v="1"/>
    <x v="9"/>
    <x v="4"/>
    <x v="1"/>
    <n v="0"/>
    <n v="0"/>
    <x v="0"/>
    <x v="1"/>
    <x v="0"/>
    <n v="0"/>
    <x v="2"/>
    <x v="1"/>
    <d v="1899-12-30T00:09:12"/>
    <d v="1899-12-30T00:09:12"/>
    <x v="0"/>
    <m/>
    <m/>
    <d v="1899-12-30T00:00:00"/>
    <d v="1899-12-30T00:15:49"/>
    <n v="6"/>
    <d v="1899-12-30T00:09:12"/>
    <n v="15.816666666672043"/>
    <x v="1"/>
    <x v="1"/>
  </r>
  <r>
    <x v="13"/>
    <s v="2024002229"/>
    <x v="0"/>
    <x v="574"/>
    <s v="E0244KCH"/>
    <d v="2024-12-13T00:00:00"/>
    <x v="1"/>
    <s v="55"/>
    <x v="19"/>
    <s v="S1"/>
    <x v="1"/>
    <x v="0"/>
    <d v="2024-12-13T00:00:00"/>
    <d v="1899-12-30T08:01:23"/>
    <d v="2024-12-13T00:00:00"/>
    <d v="1899-12-30T08:10:26"/>
    <d v="2024-12-13T00:00:00"/>
    <d v="1899-12-30T08:26:56"/>
    <x v="0"/>
    <x v="0"/>
    <s v="1328132621"/>
    <s v="FBO"/>
    <d v="1899-12-30T00:25:33"/>
    <x v="1219"/>
    <d v="1899-12-30T00:09:03"/>
    <s v="Granel"/>
    <s v="E001"/>
    <x v="2"/>
    <d v="1899-12-30T00:25:33"/>
    <d v="1899-12-30T00:16:30"/>
    <x v="2"/>
    <x v="9"/>
    <x v="4"/>
    <x v="1"/>
    <n v="0"/>
    <n v="0"/>
    <x v="0"/>
    <x v="1"/>
    <x v="0"/>
    <n v="0"/>
    <x v="2"/>
    <x v="1"/>
    <d v="1899-12-30T00:09:03"/>
    <d v="1899-12-30T00:09:03"/>
    <x v="0"/>
    <m/>
    <m/>
    <d v="1899-12-30T00:00:00"/>
    <d v="1899-12-30T00:25:33"/>
    <n v="6"/>
    <d v="1899-12-30T00:09:03"/>
    <n v="25.550000000006392"/>
    <x v="1"/>
    <x v="1"/>
  </r>
  <r>
    <x v="13"/>
    <s v="2024002230"/>
    <x v="0"/>
    <x v="1407"/>
    <s v="E6047FYP"/>
    <d v="2024-12-13T00:00:00"/>
    <x v="1"/>
    <s v="55"/>
    <x v="19"/>
    <s v="S1"/>
    <x v="1"/>
    <x v="0"/>
    <d v="2024-12-13T00:00:00"/>
    <d v="1899-12-30T09:53:15"/>
    <d v="2024-12-13T00:00:00"/>
    <d v="1899-12-30T09:59:11"/>
    <d v="2024-12-13T00:00:00"/>
    <d v="1899-12-30T10:06:00"/>
    <x v="0"/>
    <x v="0"/>
    <s v="1328132622"/>
    <s v="EXW"/>
    <d v="1899-12-30T00:12:45"/>
    <x v="3720"/>
    <d v="1899-12-30T00:05:56"/>
    <s v="Granel"/>
    <s v="E001"/>
    <x v="1"/>
    <d v="1899-12-30T00:12:45"/>
    <d v="1899-12-30T00:06:49"/>
    <x v="3"/>
    <x v="9"/>
    <x v="4"/>
    <x v="1"/>
    <n v="0"/>
    <n v="0"/>
    <x v="0"/>
    <x v="1"/>
    <x v="0"/>
    <n v="0"/>
    <x v="2"/>
    <x v="1"/>
    <d v="1899-12-30T00:05:56"/>
    <d v="1899-12-30T00:05:56"/>
    <x v="0"/>
    <m/>
    <m/>
    <d v="1899-12-30T00:00:00"/>
    <d v="1899-12-30T00:12:45"/>
    <n v="6"/>
    <d v="1899-12-30T00:05:56"/>
    <n v="12.749999999990402"/>
    <x v="3"/>
    <x v="1"/>
  </r>
  <r>
    <x v="13"/>
    <s v=""/>
    <x v="0"/>
    <x v="1421"/>
    <m/>
    <d v="2024-12-13T00:00:00"/>
    <x v="1"/>
    <s v="2906"/>
    <x v="21"/>
    <s v="PA"/>
    <x v="6"/>
    <x v="0"/>
    <d v="2024-12-13T00:00:00"/>
    <d v="1899-12-30T10:13:59"/>
    <d v="2024-12-13T00:00:00"/>
    <d v="1899-12-30T10:14:25"/>
    <d v="2024-12-13T00:00:00"/>
    <d v="1899-12-30T10:14:34"/>
    <x v="306"/>
    <x v="38"/>
    <s v="1328132623"/>
    <s v="EXW"/>
    <d v="1899-12-30T00:00:35"/>
    <x v="2042"/>
    <d v="1899-12-30T00:00:26"/>
    <s v="Ensacado"/>
    <s v="E002"/>
    <x v="1"/>
    <d v="1899-12-30T00:00:35"/>
    <d v="1899-12-30T00:00:09"/>
    <x v="4"/>
    <x v="9"/>
    <x v="4"/>
    <x v="2"/>
    <n v="1"/>
    <n v="0"/>
    <x v="1"/>
    <x v="2"/>
    <x v="0"/>
    <n v="1"/>
    <x v="2"/>
    <x v="1"/>
    <d v="1899-12-30T00:00:26"/>
    <d v="1899-12-30T00:00:26"/>
    <x v="0"/>
    <m/>
    <m/>
    <d v="1899-12-30T00:00:00"/>
    <d v="1899-12-30T00:00:35"/>
    <n v="6"/>
    <d v="1899-12-30T00:00:26"/>
    <n v="0.58333333334402937"/>
    <x v="3"/>
    <x v="1"/>
  </r>
  <r>
    <x v="13"/>
    <s v="2024002231"/>
    <x v="0"/>
    <x v="574"/>
    <s v="E0244KCH"/>
    <d v="2024-12-13T00:00:00"/>
    <x v="1"/>
    <s v="55"/>
    <x v="19"/>
    <s v="S1"/>
    <x v="1"/>
    <x v="0"/>
    <d v="2024-12-13T00:00:00"/>
    <d v="1899-12-30T11:02:51"/>
    <d v="2024-12-13T00:00:00"/>
    <d v="1899-12-30T11:16:01"/>
    <d v="2024-12-13T00:00:00"/>
    <d v="1899-12-30T11:25:33"/>
    <x v="0"/>
    <x v="0"/>
    <s v="1328132624"/>
    <s v="FBO"/>
    <d v="1899-12-30T00:22:42"/>
    <x v="3721"/>
    <d v="1899-12-30T00:13:10"/>
    <s v="Granel"/>
    <s v="E001"/>
    <x v="2"/>
    <d v="1899-12-30T00:22:42"/>
    <d v="1899-12-30T00:09:32"/>
    <x v="5"/>
    <x v="9"/>
    <x v="4"/>
    <x v="1"/>
    <n v="0"/>
    <n v="0"/>
    <x v="0"/>
    <x v="1"/>
    <x v="0"/>
    <n v="0"/>
    <x v="2"/>
    <x v="1"/>
    <d v="1899-12-30T00:13:10"/>
    <d v="1899-12-30T00:13:10"/>
    <x v="0"/>
    <m/>
    <m/>
    <d v="1899-12-30T00:00:00"/>
    <d v="1899-12-30T00:22:42"/>
    <n v="6"/>
    <d v="1899-12-30T00:13:10"/>
    <n v="22.700000000001548"/>
    <x v="4"/>
    <x v="1"/>
  </r>
  <r>
    <x v="13"/>
    <s v=""/>
    <x v="0"/>
    <x v="716"/>
    <m/>
    <d v="2024-12-13T00:00:00"/>
    <x v="1"/>
    <s v="2906"/>
    <x v="21"/>
    <s v="PA"/>
    <x v="6"/>
    <x v="0"/>
    <d v="2024-12-13T00:00:00"/>
    <d v="1899-12-30T11:55:18"/>
    <d v="2024-12-13T00:00:00"/>
    <d v="1899-12-30T11:55:37"/>
    <d v="2024-12-13T00:00:00"/>
    <d v="1899-12-30T11:55:44"/>
    <x v="126"/>
    <x v="38"/>
    <s v="1328132625"/>
    <s v="EXW"/>
    <d v="1899-12-30T00:00:26"/>
    <x v="2094"/>
    <d v="1899-12-30T00:00:19"/>
    <s v="Ensacado"/>
    <s v="E002"/>
    <x v="1"/>
    <d v="1899-12-30T00:00:26"/>
    <d v="1899-12-30T00:00:07"/>
    <x v="5"/>
    <x v="9"/>
    <x v="4"/>
    <x v="2"/>
    <n v="1"/>
    <n v="0"/>
    <x v="1"/>
    <x v="2"/>
    <x v="0"/>
    <n v="1"/>
    <x v="2"/>
    <x v="1"/>
    <d v="1899-12-30T00:00:19"/>
    <d v="1899-12-30T00:00:19"/>
    <x v="0"/>
    <m/>
    <m/>
    <d v="1899-12-30T00:00:00"/>
    <d v="1899-12-30T00:00:26"/>
    <n v="6"/>
    <d v="1899-12-30T00:00:19"/>
    <n v="0.43333333333920976"/>
    <x v="4"/>
    <x v="1"/>
  </r>
  <r>
    <x v="13"/>
    <s v="2024002234"/>
    <x v="0"/>
    <x v="811"/>
    <s v="E2376GDG"/>
    <d v="2024-12-13T00:00:00"/>
    <x v="1"/>
    <s v="55"/>
    <x v="19"/>
    <s v="S1"/>
    <x v="1"/>
    <x v="0"/>
    <d v="2024-12-13T00:00:00"/>
    <d v="1899-12-30T11:43:38"/>
    <d v="2024-12-13T00:00:00"/>
    <d v="1899-12-30T11:51:10"/>
    <d v="2024-12-13T00:00:00"/>
    <d v="1899-12-30T12:00:06"/>
    <x v="0"/>
    <x v="0"/>
    <s v="1328132626"/>
    <s v="FBO"/>
    <d v="1899-12-30T00:16:28"/>
    <x v="3722"/>
    <d v="1899-12-30T00:07:32"/>
    <s v="Granel"/>
    <s v="E001"/>
    <x v="2"/>
    <d v="1899-12-30T00:16:28"/>
    <d v="1899-12-30T00:08:56"/>
    <x v="5"/>
    <x v="9"/>
    <x v="4"/>
    <x v="1"/>
    <n v="0"/>
    <n v="0"/>
    <x v="0"/>
    <x v="1"/>
    <x v="0"/>
    <n v="0"/>
    <x v="2"/>
    <x v="1"/>
    <d v="1899-12-30T00:07:32"/>
    <d v="1899-12-30T00:07:32"/>
    <x v="0"/>
    <m/>
    <m/>
    <d v="1899-12-30T00:00:00"/>
    <d v="1899-12-30T00:16:28"/>
    <n v="6"/>
    <d v="1899-12-30T00:07:32"/>
    <n v="16.466666666659194"/>
    <x v="5"/>
    <x v="1"/>
  </r>
  <r>
    <x v="13"/>
    <s v=""/>
    <x v="0"/>
    <x v="884"/>
    <s v="E3167MNG"/>
    <d v="2024-12-13T00:00:00"/>
    <x v="1"/>
    <s v="2906"/>
    <x v="21"/>
    <s v="PA"/>
    <x v="6"/>
    <x v="0"/>
    <d v="2024-12-13T00:00:00"/>
    <d v="1899-12-30T12:17:03"/>
    <d v="2024-12-13T00:00:00"/>
    <d v="1899-12-30T18:39:00"/>
    <d v="2024-12-13T00:00:00"/>
    <d v="1899-12-30T12:22:09"/>
    <x v="307"/>
    <x v="3"/>
    <s v="1328132627"/>
    <s v="FBO"/>
    <d v="1899-12-30T12:38:48"/>
    <x v="3723"/>
    <d v="1899-12-30T06:21:57"/>
    <s v="Ensacado"/>
    <s v="E002"/>
    <x v="2"/>
    <d v="1899-12-30T00:05:06"/>
    <n v="-0.26170138888889005"/>
    <x v="6"/>
    <x v="9"/>
    <x v="4"/>
    <x v="2"/>
    <n v="1"/>
    <n v="0"/>
    <x v="1"/>
    <x v="2"/>
    <x v="0"/>
    <n v="1"/>
    <x v="2"/>
    <x v="1"/>
    <d v="1899-12-30T06:21:57"/>
    <d v="1899-12-30T05:23:57"/>
    <x v="1"/>
    <m/>
    <m/>
    <d v="1899-12-30T00:00:00"/>
    <d v="1899-12-30T00:05:06"/>
    <n v="6"/>
    <d v="1899-12-30T06:21:57"/>
    <n v="5.0999999999904055"/>
    <x v="5"/>
    <x v="1"/>
  </r>
  <r>
    <x v="13"/>
    <s v=""/>
    <x v="0"/>
    <x v="1422"/>
    <m/>
    <d v="2024-12-13T00:00:00"/>
    <x v="1"/>
    <s v="2906"/>
    <x v="21"/>
    <s v="PA"/>
    <x v="6"/>
    <x v="0"/>
    <d v="2024-12-13T00:00:00"/>
    <d v="1899-12-30T12:35:52"/>
    <d v="2024-12-13T00:00:00"/>
    <d v="1899-12-30T12:36:19"/>
    <d v="2024-12-13T00:00:00"/>
    <d v="1899-12-30T12:36:27"/>
    <x v="308"/>
    <x v="38"/>
    <s v="1328132628"/>
    <s v="EXW"/>
    <d v="1899-12-30T00:00:35"/>
    <x v="2047"/>
    <d v="1899-12-30T00:00:27"/>
    <s v="Ensacado"/>
    <s v="E002"/>
    <x v="1"/>
    <d v="1899-12-30T00:00:35"/>
    <d v="1899-12-30T00:00:08"/>
    <x v="6"/>
    <x v="9"/>
    <x v="4"/>
    <x v="2"/>
    <n v="1"/>
    <n v="0"/>
    <x v="1"/>
    <x v="2"/>
    <x v="0"/>
    <n v="1"/>
    <x v="2"/>
    <x v="1"/>
    <d v="1899-12-30T00:00:27"/>
    <d v="1899-12-30T00:00:27"/>
    <x v="0"/>
    <m/>
    <m/>
    <d v="1899-12-30T00:00:00"/>
    <d v="1899-12-30T00:00:35"/>
    <n v="6"/>
    <d v="1899-12-30T00:00:27"/>
    <n v="0.58333333332948101"/>
    <x v="5"/>
    <x v="1"/>
  </r>
  <r>
    <x v="13"/>
    <s v="2024002235"/>
    <x v="0"/>
    <x v="1407"/>
    <s v="E6047FYP"/>
    <d v="2024-12-13T00:00:00"/>
    <x v="1"/>
    <s v="55"/>
    <x v="19"/>
    <s v="S1"/>
    <x v="1"/>
    <x v="0"/>
    <d v="2024-12-13T00:00:00"/>
    <d v="1899-12-30T12:37:02"/>
    <d v="2024-12-13T00:00:00"/>
    <d v="1899-12-30T12:42:51"/>
    <d v="2024-12-13T00:00:00"/>
    <d v="1899-12-30T12:50:39"/>
    <x v="0"/>
    <x v="0"/>
    <s v="1328132629"/>
    <s v="EXW"/>
    <d v="1899-12-30T00:13:37"/>
    <x v="3724"/>
    <d v="1899-12-30T00:05:49"/>
    <s v="Granel"/>
    <s v="E001"/>
    <x v="1"/>
    <d v="1899-12-30T00:13:37"/>
    <d v="1899-12-30T00:07:48"/>
    <x v="6"/>
    <x v="9"/>
    <x v="4"/>
    <x v="1"/>
    <n v="0"/>
    <n v="0"/>
    <x v="0"/>
    <x v="1"/>
    <x v="0"/>
    <n v="0"/>
    <x v="2"/>
    <x v="1"/>
    <d v="1899-12-30T00:05:49"/>
    <d v="1899-12-30T00:05:49"/>
    <x v="0"/>
    <m/>
    <m/>
    <d v="1899-12-30T00:00:00"/>
    <d v="1899-12-30T00:13:37"/>
    <n v="6"/>
    <d v="1899-12-30T00:05:49"/>
    <n v="13.616666666668742"/>
    <x v="5"/>
    <x v="1"/>
  </r>
  <r>
    <x v="13"/>
    <s v="2024002236"/>
    <x v="0"/>
    <x v="574"/>
    <s v="E0244KCH"/>
    <d v="2024-12-13T00:00:00"/>
    <x v="1"/>
    <s v="55"/>
    <x v="19"/>
    <s v="S1"/>
    <x v="1"/>
    <x v="0"/>
    <d v="2024-12-13T00:00:00"/>
    <d v="1899-12-30T12:49:20"/>
    <d v="2024-12-13T00:00:00"/>
    <d v="1899-12-30T12:55:13"/>
    <d v="2024-12-13T00:00:00"/>
    <d v="1899-12-30T13:03:43"/>
    <x v="0"/>
    <x v="0"/>
    <s v="1328132630"/>
    <s v="FBO"/>
    <d v="1899-12-30T00:14:23"/>
    <x v="2188"/>
    <d v="1899-12-30T00:05:53"/>
    <s v="Granel"/>
    <s v="E001"/>
    <x v="2"/>
    <d v="1899-12-30T00:14:23"/>
    <d v="1899-12-30T00:08:30"/>
    <x v="6"/>
    <x v="9"/>
    <x v="4"/>
    <x v="1"/>
    <n v="0"/>
    <n v="0"/>
    <x v="0"/>
    <x v="1"/>
    <x v="0"/>
    <n v="0"/>
    <x v="2"/>
    <x v="1"/>
    <d v="1899-12-30T00:05:53"/>
    <d v="1899-12-30T00:05:53"/>
    <x v="0"/>
    <m/>
    <m/>
    <d v="1899-12-30T00:00:00"/>
    <d v="1899-12-30T00:14:23"/>
    <n v="6"/>
    <d v="1899-12-30T00:05:53"/>
    <n v="14.383333333339152"/>
    <x v="13"/>
    <x v="1"/>
  </r>
  <r>
    <x v="13"/>
    <s v="2024002237"/>
    <x v="0"/>
    <x v="574"/>
    <s v="E0244KCH"/>
    <d v="2024-12-13T00:00:00"/>
    <x v="1"/>
    <s v="3042"/>
    <x v="23"/>
    <s v="S2"/>
    <x v="5"/>
    <x v="0"/>
    <d v="2024-12-13T00:00:00"/>
    <d v="1899-12-30T14:13:44"/>
    <d v="2024-12-13T00:00:00"/>
    <d v="1899-12-30T14:57:52"/>
    <d v="2024-12-13T00:00:00"/>
    <d v="1899-12-30T15:06:35"/>
    <x v="0"/>
    <x v="0"/>
    <s v="1328132631"/>
    <s v="FBO"/>
    <d v="1899-12-30T00:52:51"/>
    <x v="3725"/>
    <d v="1899-12-30T00:44:08"/>
    <s v="Granel"/>
    <s v="E001"/>
    <x v="2"/>
    <d v="1899-12-30T00:52:51"/>
    <d v="1899-12-30T00:08:43"/>
    <x v="7"/>
    <x v="9"/>
    <x v="4"/>
    <x v="1"/>
    <n v="0"/>
    <n v="0"/>
    <x v="0"/>
    <x v="1"/>
    <x v="0"/>
    <n v="0"/>
    <x v="2"/>
    <x v="0"/>
    <d v="1899-12-30T00:44:08"/>
    <d v="1899-12-30T00:44:08"/>
    <x v="0"/>
    <m/>
    <m/>
    <d v="1899-12-30T00:00:00"/>
    <d v="1899-12-30T00:52:51"/>
    <n v="6"/>
    <d v="1899-12-30T00:44:08"/>
    <n v="52.850000000001543"/>
    <x v="6"/>
    <x v="0"/>
  </r>
  <r>
    <x v="13"/>
    <s v="2024002238"/>
    <x v="0"/>
    <x v="830"/>
    <s v="E4362JYZ"/>
    <d v="2024-12-13T00:00:00"/>
    <x v="1"/>
    <s v="3042"/>
    <x v="23"/>
    <s v="S2"/>
    <x v="5"/>
    <x v="0"/>
    <d v="2024-12-13T00:00:00"/>
    <d v="1899-12-30T15:09:07"/>
    <d v="2024-12-13T00:00:00"/>
    <d v="1899-12-30T15:15:30"/>
    <d v="2024-12-13T00:00:00"/>
    <d v="1899-12-30T15:19:01"/>
    <x v="0"/>
    <x v="0"/>
    <s v="1328132632"/>
    <s v="EXW"/>
    <d v="1899-12-30T00:09:54"/>
    <x v="3726"/>
    <d v="1899-12-30T00:06:23"/>
    <s v="Granel"/>
    <s v="E001"/>
    <x v="1"/>
    <d v="1899-12-30T00:09:54"/>
    <d v="1899-12-30T00:03:31"/>
    <x v="14"/>
    <x v="9"/>
    <x v="4"/>
    <x v="1"/>
    <n v="1"/>
    <n v="0"/>
    <x v="1"/>
    <x v="1"/>
    <x v="0"/>
    <n v="1"/>
    <x v="2"/>
    <x v="1"/>
    <d v="1899-12-30T00:06:23"/>
    <d v="1899-12-30T00:06:23"/>
    <x v="0"/>
    <m/>
    <m/>
    <d v="1899-12-30T00:00:00"/>
    <d v="1899-12-30T00:09:54"/>
    <n v="6"/>
    <d v="1899-12-30T00:06:23"/>
    <n v="9.8999999999999488"/>
    <x v="6"/>
    <x v="1"/>
  </r>
  <r>
    <x v="13"/>
    <s v=""/>
    <x v="0"/>
    <x v="1423"/>
    <m/>
    <d v="2024-12-13T00:00:00"/>
    <x v="1"/>
    <s v="3124"/>
    <x v="58"/>
    <s v="PA"/>
    <x v="6"/>
    <x v="0"/>
    <d v="2024-12-13T00:00:00"/>
    <d v="1899-12-30T15:36:30"/>
    <d v="2024-12-13T00:00:00"/>
    <d v="1899-12-30T19:28:59"/>
    <d v="2024-12-13T00:00:00"/>
    <d v="1899-12-30T15:37:21"/>
    <x v="309"/>
    <x v="38"/>
    <s v="1328132633"/>
    <s v="EXW"/>
    <d v="1899-12-30T07:44:07"/>
    <x v="3727"/>
    <d v="1899-12-30T03:52:29"/>
    <s v="Ensacado"/>
    <s v="E002"/>
    <x v="1"/>
    <d v="1899-12-30T00:00:51"/>
    <n v="-0.16085648148148002"/>
    <x v="14"/>
    <x v="9"/>
    <x v="4"/>
    <x v="2"/>
    <n v="1"/>
    <n v="0"/>
    <x v="1"/>
    <x v="2"/>
    <x v="0"/>
    <n v="1"/>
    <x v="2"/>
    <x v="1"/>
    <d v="1899-12-30T03:52:29"/>
    <d v="1899-12-30T02:54:29"/>
    <x v="1"/>
    <m/>
    <m/>
    <d v="1899-12-30T00:00:00"/>
    <d v="1899-12-30T00:00:51"/>
    <n v="6"/>
    <d v="1899-12-30T03:52:29"/>
    <n v="0.85000000000317044"/>
    <x v="6"/>
    <x v="1"/>
  </r>
  <r>
    <x v="13"/>
    <s v="2024002239"/>
    <x v="0"/>
    <x v="1407"/>
    <s v="E6047FYP"/>
    <d v="2024-12-13T00:00:00"/>
    <x v="1"/>
    <s v="55"/>
    <x v="19"/>
    <s v="S1"/>
    <x v="1"/>
    <x v="0"/>
    <d v="2024-12-13T00:00:00"/>
    <d v="1899-12-30T15:58:23"/>
    <d v="2024-12-13T00:00:00"/>
    <d v="1899-12-30T16:09:43"/>
    <d v="2024-12-13T00:00:00"/>
    <d v="1899-12-30T16:15:17"/>
    <x v="0"/>
    <x v="0"/>
    <s v="1328132634"/>
    <s v="EXW"/>
    <d v="1899-12-30T00:16:54"/>
    <x v="3728"/>
    <d v="1899-12-30T00:11:20"/>
    <s v="Granel"/>
    <s v="E001"/>
    <x v="1"/>
    <d v="1899-12-30T00:16:54"/>
    <d v="1899-12-30T00:05:34"/>
    <x v="14"/>
    <x v="9"/>
    <x v="4"/>
    <x v="1"/>
    <n v="0"/>
    <n v="0"/>
    <x v="0"/>
    <x v="1"/>
    <x v="0"/>
    <n v="0"/>
    <x v="2"/>
    <x v="1"/>
    <d v="1899-12-30T00:11:20"/>
    <d v="1899-12-30T00:11:20"/>
    <x v="0"/>
    <m/>
    <m/>
    <d v="1899-12-30T00:00:00"/>
    <d v="1899-12-30T00:16:54"/>
    <n v="6"/>
    <d v="1899-12-30T00:11:20"/>
    <n v="16.899999999998485"/>
    <x v="9"/>
    <x v="1"/>
  </r>
  <r>
    <x v="13"/>
    <s v=""/>
    <x v="0"/>
    <x v="1424"/>
    <m/>
    <d v="2024-12-13T00:00:00"/>
    <x v="1"/>
    <s v="2906"/>
    <x v="21"/>
    <s v="PA"/>
    <x v="6"/>
    <x v="0"/>
    <d v="2024-12-13T00:00:00"/>
    <d v="1899-12-30T17:18:35"/>
    <d v="2024-12-13T00:00:00"/>
    <d v="1899-12-30T17:19:06"/>
    <d v="2024-12-13T00:00:00"/>
    <d v="1899-12-30T17:19:13"/>
    <x v="310"/>
    <x v="38"/>
    <s v="1328132635"/>
    <s v="EXW"/>
    <d v="1899-12-30T00:00:38"/>
    <x v="2094"/>
    <d v="1899-12-30T00:00:31"/>
    <s v="Ensacado"/>
    <s v="E002"/>
    <x v="1"/>
    <d v="1899-12-30T00:00:38"/>
    <d v="1899-12-30T00:00:07"/>
    <x v="8"/>
    <x v="9"/>
    <x v="4"/>
    <x v="2"/>
    <n v="1"/>
    <n v="0"/>
    <x v="1"/>
    <x v="2"/>
    <x v="0"/>
    <n v="1"/>
    <x v="2"/>
    <x v="1"/>
    <d v="1899-12-30T00:00:31"/>
    <d v="1899-12-30T00:00:31"/>
    <x v="0"/>
    <m/>
    <m/>
    <d v="1899-12-30T00:00:00"/>
    <d v="1899-12-30T00:00:38"/>
    <n v="6"/>
    <d v="1899-12-30T00:00:31"/>
    <n v="0.63333333332645125"/>
    <x v="10"/>
    <x v="1"/>
  </r>
  <r>
    <x v="13"/>
    <s v="2024002241"/>
    <x v="0"/>
    <x v="574"/>
    <s v="E0244KCH"/>
    <d v="2024-12-13T00:00:00"/>
    <x v="1"/>
    <s v="55"/>
    <x v="19"/>
    <s v="S1"/>
    <x v="1"/>
    <x v="0"/>
    <d v="2024-12-13T00:00:00"/>
    <d v="1899-12-30T17:35:51"/>
    <d v="2024-12-13T00:00:00"/>
    <d v="1899-12-30T17:42:14"/>
    <d v="2024-12-13T00:00:00"/>
    <d v="1899-12-30T17:47:48"/>
    <x v="0"/>
    <x v="0"/>
    <s v="1328132636"/>
    <s v="FBO"/>
    <d v="1899-12-30T00:11:57"/>
    <x v="3728"/>
    <d v="1899-12-30T00:06:23"/>
    <s v="Granel"/>
    <s v="E001"/>
    <x v="2"/>
    <d v="1899-12-30T00:11:57"/>
    <d v="1899-12-30T00:05:34"/>
    <x v="8"/>
    <x v="9"/>
    <x v="4"/>
    <x v="1"/>
    <n v="0"/>
    <n v="0"/>
    <x v="0"/>
    <x v="1"/>
    <x v="0"/>
    <n v="0"/>
    <x v="2"/>
    <x v="1"/>
    <d v="1899-12-30T00:06:23"/>
    <d v="1899-12-30T00:06:23"/>
    <x v="0"/>
    <m/>
    <m/>
    <d v="1899-12-30T00:00:00"/>
    <d v="1899-12-30T00:11:57"/>
    <n v="6"/>
    <d v="1899-12-30T00:06:23"/>
    <n v="11.949999999998351"/>
    <x v="10"/>
    <x v="1"/>
  </r>
  <r>
    <x v="13"/>
    <s v="2024002242"/>
    <x v="0"/>
    <x v="1407"/>
    <s v="E6047FYP"/>
    <d v="2024-12-16T00:00:00"/>
    <x v="1"/>
    <s v="55"/>
    <x v="19"/>
    <s v="S1"/>
    <x v="1"/>
    <x v="0"/>
    <d v="2024-12-16T00:00:00"/>
    <d v="1899-12-30T07:55:08"/>
    <d v="2024-12-16T00:00:00"/>
    <d v="1899-12-30T08:01:53"/>
    <d v="2024-12-16T00:00:00"/>
    <d v="1899-12-30T08:09:25"/>
    <x v="0"/>
    <x v="0"/>
    <s v="1328132637"/>
    <s v="EXW"/>
    <d v="1899-12-30T00:14:17"/>
    <x v="3729"/>
    <d v="1899-12-30T00:06:45"/>
    <s v="Granel"/>
    <s v="E001"/>
    <x v="1"/>
    <d v="1899-12-30T00:14:17"/>
    <d v="1899-12-30T00:07:32"/>
    <x v="1"/>
    <x v="11"/>
    <x v="5"/>
    <x v="1"/>
    <n v="0"/>
    <n v="0"/>
    <x v="0"/>
    <x v="1"/>
    <x v="0"/>
    <n v="0"/>
    <x v="2"/>
    <x v="1"/>
    <d v="1899-12-30T00:06:45"/>
    <d v="1899-12-30T00:06:45"/>
    <x v="0"/>
    <m/>
    <m/>
    <d v="1899-12-30T00:00:00"/>
    <d v="1899-12-30T00:14:17"/>
    <n v="2"/>
    <d v="1899-12-30T00:06:45"/>
    <n v="14.283333333345611"/>
    <x v="1"/>
    <x v="1"/>
  </r>
  <r>
    <x v="13"/>
    <s v="2024002240"/>
    <x v="0"/>
    <x v="811"/>
    <s v="E2376GDG"/>
    <d v="2024-12-16T00:00:00"/>
    <x v="1"/>
    <s v="55"/>
    <x v="19"/>
    <s v="S1"/>
    <x v="1"/>
    <x v="0"/>
    <d v="2024-12-13T00:00:00"/>
    <d v="1899-12-30T16:18:20"/>
    <d v="2024-12-16T00:00:00"/>
    <d v="1899-12-30T08:05:59"/>
    <d v="2024-12-16T00:00:00"/>
    <d v="1899-12-30T08:25:34"/>
    <x v="0"/>
    <x v="0"/>
    <s v="1328132638"/>
    <s v="FBO"/>
    <d v="1899-12-30T08:07:14"/>
    <x v="3730"/>
    <d v="1899-12-30T07:47:39"/>
    <s v="Granel"/>
    <s v="E001"/>
    <x v="2"/>
    <d v="1899-12-30T16:07:13"/>
    <d v="1899-12-30T00:19:35"/>
    <x v="10"/>
    <x v="11"/>
    <x v="4"/>
    <x v="1"/>
    <n v="0"/>
    <n v="1"/>
    <x v="1"/>
    <x v="1"/>
    <x v="0"/>
    <n v="1"/>
    <x v="2"/>
    <x v="2"/>
    <d v="1899-12-30T07:47:39"/>
    <d v="1899-12-30T06:49:39"/>
    <x v="0"/>
    <m/>
    <m/>
    <d v="1899-12-30T00:00:00"/>
    <d v="1899-12-30T16:07:13"/>
    <n v="2"/>
    <n v="-0.34190972222222005"/>
    <n v="967.21666666665953"/>
    <x v="1"/>
    <x v="0"/>
  </r>
  <r>
    <x v="13"/>
    <s v="2024002244"/>
    <x v="0"/>
    <x v="1407"/>
    <s v="E6047FYP"/>
    <d v="2024-12-16T00:00:00"/>
    <x v="1"/>
    <s v="55"/>
    <x v="19"/>
    <s v="S1"/>
    <x v="1"/>
    <x v="0"/>
    <d v="2024-12-16T00:00:00"/>
    <d v="1899-12-30T09:58:16"/>
    <d v="2024-12-16T00:00:00"/>
    <d v="1899-12-30T10:04:39"/>
    <d v="2024-12-16T00:00:00"/>
    <d v="1899-12-30T10:09:37"/>
    <x v="0"/>
    <x v="0"/>
    <s v="1328132639"/>
    <s v="EXW"/>
    <d v="1899-12-30T00:11:21"/>
    <x v="2004"/>
    <d v="1899-12-30T00:06:23"/>
    <s v="Granel"/>
    <s v="E001"/>
    <x v="1"/>
    <d v="1899-12-30T00:11:21"/>
    <d v="1899-12-30T00:04:58"/>
    <x v="3"/>
    <x v="11"/>
    <x v="5"/>
    <x v="1"/>
    <n v="0"/>
    <n v="0"/>
    <x v="0"/>
    <x v="1"/>
    <x v="0"/>
    <n v="0"/>
    <x v="2"/>
    <x v="1"/>
    <d v="1899-12-30T00:06:23"/>
    <d v="1899-12-30T00:06:23"/>
    <x v="0"/>
    <m/>
    <m/>
    <d v="1899-12-30T00:00:00"/>
    <d v="1899-12-30T00:11:21"/>
    <n v="2"/>
    <d v="1899-12-30T00:06:23"/>
    <n v="11.350000000008009"/>
    <x v="3"/>
    <x v="1"/>
  </r>
  <r>
    <x v="13"/>
    <s v="2024002243"/>
    <x v="0"/>
    <x v="574"/>
    <s v="E0244KCH"/>
    <d v="2024-12-16T00:00:00"/>
    <x v="1"/>
    <s v="55"/>
    <x v="19"/>
    <s v="S1"/>
    <x v="1"/>
    <x v="0"/>
    <d v="2024-12-16T00:00:00"/>
    <d v="1899-12-30T09:03:55"/>
    <d v="2024-12-16T00:00:00"/>
    <d v="1899-12-30T10:12:14"/>
    <d v="2024-12-16T00:00:00"/>
    <d v="1899-12-30T10:46:08"/>
    <x v="0"/>
    <x v="0"/>
    <s v="1328132641"/>
    <s v="FBO"/>
    <d v="1899-12-30T01:42:13"/>
    <x v="1325"/>
    <d v="1899-12-30T01:08:19"/>
    <s v="Granel"/>
    <s v="E001"/>
    <x v="2"/>
    <d v="1899-12-30T01:42:13"/>
    <d v="1899-12-30T00:33:54"/>
    <x v="3"/>
    <x v="11"/>
    <x v="5"/>
    <x v="1"/>
    <n v="0"/>
    <n v="0"/>
    <x v="0"/>
    <x v="1"/>
    <x v="0"/>
    <n v="0"/>
    <x v="2"/>
    <x v="2"/>
    <d v="1899-12-30T01:08:19"/>
    <d v="1899-12-30T00:10:19"/>
    <x v="0"/>
    <m/>
    <m/>
    <d v="1899-12-30T00:00:00"/>
    <d v="1899-12-30T01:42:13"/>
    <n v="2"/>
    <d v="1899-12-30T01:08:19"/>
    <n v="102.21666666665757"/>
    <x v="3"/>
    <x v="0"/>
  </r>
  <r>
    <x v="13"/>
    <s v=""/>
    <x v="0"/>
    <x v="1425"/>
    <s v="ER5036BBB"/>
    <d v="2024-12-16T00:00:00"/>
    <x v="1"/>
    <s v="2926"/>
    <x v="59"/>
    <s v="PA"/>
    <x v="6"/>
    <x v="0"/>
    <d v="2024-12-16T00:00:00"/>
    <d v="1899-12-30T10:59:58"/>
    <d v="2024-12-16T00:00:00"/>
    <d v="1899-12-30T18:40:01"/>
    <d v="2024-12-16T00:00:00"/>
    <d v="1899-12-30T11:01:27"/>
    <x v="301"/>
    <x v="38"/>
    <s v="1328132642"/>
    <s v="EXW"/>
    <d v="1899-12-30T15:18:37"/>
    <x v="3731"/>
    <d v="1899-12-30T07:40:03"/>
    <s v="Ensacado"/>
    <s v="E002"/>
    <x v="1"/>
    <d v="1899-12-30T00:01:29"/>
    <n v="-0.31844907407407003"/>
    <x v="4"/>
    <x v="11"/>
    <x v="5"/>
    <x v="2"/>
    <n v="1"/>
    <n v="0"/>
    <x v="1"/>
    <x v="2"/>
    <x v="0"/>
    <n v="1"/>
    <x v="2"/>
    <x v="1"/>
    <d v="1899-12-30T07:40:03"/>
    <d v="1899-12-30T06:42:03"/>
    <x v="1"/>
    <m/>
    <m/>
    <d v="1899-12-30T00:00:00"/>
    <d v="1899-12-30T00:01:29"/>
    <n v="2"/>
    <d v="1899-12-30T07:40:03"/>
    <n v="1.4833333333296217"/>
    <x v="4"/>
    <x v="1"/>
  </r>
  <r>
    <x v="13"/>
    <s v=""/>
    <x v="0"/>
    <x v="1408"/>
    <m/>
    <d v="2024-12-16T00:00:00"/>
    <x v="1"/>
    <s v="2906"/>
    <x v="21"/>
    <s v="PA"/>
    <x v="6"/>
    <x v="0"/>
    <d v="2024-12-16T00:00:00"/>
    <d v="1899-12-30T12:05:46"/>
    <d v="2024-12-16T00:00:00"/>
    <d v="1899-12-30T12:06:25"/>
    <d v="2024-12-16T00:00:00"/>
    <d v="1899-12-30T12:06:34"/>
    <x v="294"/>
    <x v="38"/>
    <s v="1328132643"/>
    <s v="EXW"/>
    <d v="1899-12-30T00:00:48"/>
    <x v="2042"/>
    <d v="1899-12-30T00:00:39"/>
    <s v="Ensacado"/>
    <s v="E002"/>
    <x v="1"/>
    <d v="1899-12-30T00:00:48"/>
    <d v="1899-12-30T00:00:09"/>
    <x v="6"/>
    <x v="11"/>
    <x v="5"/>
    <x v="2"/>
    <n v="1"/>
    <n v="0"/>
    <x v="1"/>
    <x v="2"/>
    <x v="0"/>
    <n v="1"/>
    <x v="2"/>
    <x v="1"/>
    <d v="1899-12-30T00:00:39"/>
    <d v="1899-12-30T00:00:39"/>
    <x v="0"/>
    <m/>
    <m/>
    <d v="1899-12-30T00:00:00"/>
    <d v="1899-12-30T00:00:48"/>
    <n v="2"/>
    <d v="1899-12-30T00:00:39"/>
    <n v="0.80000000000636007"/>
    <x v="5"/>
    <x v="1"/>
  </r>
  <r>
    <x v="13"/>
    <s v="2024002245"/>
    <x v="0"/>
    <x v="1407"/>
    <s v="E6047FYP"/>
    <d v="2024-12-16T00:00:00"/>
    <x v="1"/>
    <s v="55"/>
    <x v="19"/>
    <s v="S1"/>
    <x v="1"/>
    <x v="0"/>
    <d v="2024-12-16T00:00:00"/>
    <d v="1899-12-30T12:03:24"/>
    <d v="2024-12-16T00:00:00"/>
    <d v="1899-12-30T12:09:11"/>
    <d v="2024-12-16T00:00:00"/>
    <d v="1899-12-30T12:15:35"/>
    <x v="0"/>
    <x v="0"/>
    <s v="1328132644"/>
    <s v="EXW"/>
    <d v="1899-12-30T00:12:11"/>
    <x v="3732"/>
    <d v="1899-12-30T00:05:47"/>
    <s v="Granel"/>
    <s v="E001"/>
    <x v="1"/>
    <d v="1899-12-30T00:12:11"/>
    <d v="1899-12-30T00:06:24"/>
    <x v="6"/>
    <x v="11"/>
    <x v="5"/>
    <x v="1"/>
    <n v="0"/>
    <n v="0"/>
    <x v="0"/>
    <x v="1"/>
    <x v="0"/>
    <n v="0"/>
    <x v="2"/>
    <x v="1"/>
    <d v="1899-12-30T00:05:47"/>
    <d v="1899-12-30T00:05:47"/>
    <x v="0"/>
    <m/>
    <m/>
    <d v="1899-12-30T00:00:00"/>
    <d v="1899-12-30T00:12:11"/>
    <n v="2"/>
    <d v="1899-12-30T00:05:47"/>
    <n v="12.183333333335931"/>
    <x v="5"/>
    <x v="1"/>
  </r>
  <r>
    <x v="13"/>
    <s v="2024002246"/>
    <x v="0"/>
    <x v="574"/>
    <s v="E0244KCH"/>
    <d v="2024-12-16T00:00:00"/>
    <x v="1"/>
    <s v="55"/>
    <x v="19"/>
    <s v="S1"/>
    <x v="1"/>
    <x v="0"/>
    <d v="2024-12-16T00:00:00"/>
    <d v="1899-12-30T13:04:51"/>
    <d v="2024-12-16T00:00:00"/>
    <d v="1899-12-30T15:08:30"/>
    <d v="2024-12-16T00:00:00"/>
    <d v="1899-12-30T15:18:27"/>
    <x v="0"/>
    <x v="0"/>
    <s v="1328132645"/>
    <s v="FBO"/>
    <d v="1899-12-30T02:13:36"/>
    <x v="3733"/>
    <d v="1899-12-30T02:03:39"/>
    <s v="Granel"/>
    <s v="E001"/>
    <x v="2"/>
    <d v="1899-12-30T02:13:36"/>
    <d v="1899-12-30T00:09:57"/>
    <x v="9"/>
    <x v="11"/>
    <x v="5"/>
    <x v="1"/>
    <n v="0"/>
    <n v="0"/>
    <x v="0"/>
    <x v="1"/>
    <x v="0"/>
    <n v="0"/>
    <x v="2"/>
    <x v="2"/>
    <d v="1899-12-30T02:03:39"/>
    <d v="1899-12-30T01:05:39"/>
    <x v="0"/>
    <m/>
    <m/>
    <d v="1899-12-30T00:00:00"/>
    <d v="1899-12-30T02:13:36"/>
    <n v="2"/>
    <d v="1899-12-30T02:03:39"/>
    <n v="133.60000000000312"/>
    <x v="6"/>
    <x v="0"/>
  </r>
  <r>
    <x v="13"/>
    <s v=""/>
    <x v="0"/>
    <x v="1411"/>
    <m/>
    <d v="2024-12-16T00:00:00"/>
    <x v="1"/>
    <s v="3124"/>
    <x v="58"/>
    <s v="PA"/>
    <x v="6"/>
    <x v="0"/>
    <d v="2024-12-16T00:00:00"/>
    <d v="1899-12-30T15:29:44"/>
    <d v="2024-12-16T00:00:00"/>
    <d v="1899-12-30T19:12:00"/>
    <d v="2024-12-16T00:00:00"/>
    <d v="1899-12-30T15:30:52"/>
    <x v="297"/>
    <x v="38"/>
    <s v="1328132646"/>
    <s v="EXW"/>
    <d v="1899-12-30T07:23:24"/>
    <x v="3734"/>
    <d v="1899-12-30T03:42:16"/>
    <s v="Ensacado"/>
    <s v="E002"/>
    <x v="1"/>
    <d v="1899-12-30T00:01:08"/>
    <n v="-0.15356481481480999"/>
    <x v="14"/>
    <x v="11"/>
    <x v="5"/>
    <x v="2"/>
    <n v="1"/>
    <n v="0"/>
    <x v="1"/>
    <x v="2"/>
    <x v="0"/>
    <n v="1"/>
    <x v="2"/>
    <x v="1"/>
    <d v="1899-12-30T03:42:16"/>
    <d v="1899-12-30T02:44:16"/>
    <x v="1"/>
    <m/>
    <m/>
    <d v="1899-12-30T00:00:00"/>
    <d v="1899-12-30T00:01:08"/>
    <n v="2"/>
    <d v="1899-12-30T03:42:16"/>
    <n v="1.1333333333377205"/>
    <x v="6"/>
    <x v="1"/>
  </r>
  <r>
    <x v="13"/>
    <s v=""/>
    <x v="0"/>
    <x v="1426"/>
    <m/>
    <d v="2024-12-16T00:00:00"/>
    <x v="1"/>
    <s v="2906"/>
    <x v="21"/>
    <s v="PA"/>
    <x v="6"/>
    <x v="0"/>
    <d v="2024-12-16T00:00:00"/>
    <d v="1899-12-30T15:33:00"/>
    <d v="2024-12-16T00:00:00"/>
    <d v="1899-12-30T18:45:00"/>
    <d v="2024-12-16T00:00:00"/>
    <d v="1899-12-30T15:33:39"/>
    <x v="311"/>
    <x v="38"/>
    <s v="1328132647"/>
    <s v="EXW"/>
    <d v="1899-12-30T06:23:21"/>
    <x v="3735"/>
    <d v="1899-12-30T03:12:00"/>
    <s v="Ensacado"/>
    <s v="E002"/>
    <x v="1"/>
    <d v="1899-12-30T00:00:39"/>
    <n v="-0.13288194444444001"/>
    <x v="14"/>
    <x v="11"/>
    <x v="5"/>
    <x v="2"/>
    <n v="1"/>
    <n v="0"/>
    <x v="1"/>
    <x v="2"/>
    <x v="0"/>
    <n v="1"/>
    <x v="2"/>
    <x v="1"/>
    <d v="1899-12-30T03:12:00"/>
    <d v="1899-12-30T02:14:00"/>
    <x v="1"/>
    <m/>
    <m/>
    <d v="1899-12-30T00:00:00"/>
    <d v="1899-12-30T00:00:39"/>
    <n v="2"/>
    <d v="1899-12-30T03:12:00"/>
    <n v="0.65000000000154046"/>
    <x v="6"/>
    <x v="1"/>
  </r>
  <r>
    <x v="13"/>
    <s v=""/>
    <x v="0"/>
    <x v="1427"/>
    <s v="ER9170BCD"/>
    <d v="2024-12-16T00:00:00"/>
    <x v="1"/>
    <s v="2906"/>
    <x v="21"/>
    <s v="PA"/>
    <x v="6"/>
    <x v="0"/>
    <d v="2024-12-16T00:00:00"/>
    <d v="1899-12-30T16:21:55"/>
    <d v="2024-12-16T00:00:00"/>
    <d v="1899-12-30T16:22:57"/>
    <d v="2024-12-16T00:00:00"/>
    <d v="1899-12-30T16:23:06"/>
    <x v="312"/>
    <x v="38"/>
    <s v="1328132648"/>
    <s v="EXW"/>
    <d v="1899-12-30T00:01:11"/>
    <x v="2042"/>
    <d v="1899-12-30T00:01:02"/>
    <s v="Ensacado"/>
    <s v="E002"/>
    <x v="1"/>
    <d v="1899-12-30T00:01:11"/>
    <d v="1899-12-30T00:00:09"/>
    <x v="10"/>
    <x v="11"/>
    <x v="5"/>
    <x v="2"/>
    <n v="1"/>
    <n v="0"/>
    <x v="1"/>
    <x v="2"/>
    <x v="0"/>
    <n v="1"/>
    <x v="2"/>
    <x v="1"/>
    <d v="1899-12-30T00:01:02"/>
    <d v="1899-12-30T00:01:02"/>
    <x v="0"/>
    <m/>
    <m/>
    <d v="1899-12-30T00:00:00"/>
    <d v="1899-12-30T00:01:11"/>
    <n v="2"/>
    <d v="1899-12-30T00:01:02"/>
    <n v="1.183333333334371"/>
    <x v="9"/>
    <x v="1"/>
  </r>
  <r>
    <x v="13"/>
    <s v="2024002247"/>
    <x v="0"/>
    <x v="1407"/>
    <s v="E6047FYP"/>
    <d v="2024-12-16T00:00:00"/>
    <x v="1"/>
    <s v="55"/>
    <x v="19"/>
    <s v="S1"/>
    <x v="1"/>
    <x v="0"/>
    <d v="2024-12-16T00:00:00"/>
    <d v="1899-12-30T16:19:31"/>
    <d v="2024-12-16T00:00:00"/>
    <d v="1899-12-30T16:25:19"/>
    <d v="2024-12-16T00:00:00"/>
    <d v="1899-12-30T16:32:17"/>
    <x v="0"/>
    <x v="0"/>
    <s v="1328132650"/>
    <s v="EXW"/>
    <d v="1899-12-30T00:12:46"/>
    <x v="3736"/>
    <d v="1899-12-30T00:05:48"/>
    <s v="Granel"/>
    <s v="E001"/>
    <x v="1"/>
    <d v="1899-12-30T00:12:46"/>
    <d v="1899-12-30T00:06:58"/>
    <x v="10"/>
    <x v="11"/>
    <x v="5"/>
    <x v="1"/>
    <n v="0"/>
    <n v="0"/>
    <x v="0"/>
    <x v="1"/>
    <x v="0"/>
    <n v="0"/>
    <x v="2"/>
    <x v="1"/>
    <d v="1899-12-30T00:05:48"/>
    <d v="1899-12-30T00:05:48"/>
    <x v="0"/>
    <m/>
    <m/>
    <d v="1899-12-30T00:00:00"/>
    <d v="1899-12-30T00:12:46"/>
    <n v="2"/>
    <d v="1899-12-30T00:05:48"/>
    <n v="12.766666666665571"/>
    <x v="9"/>
    <x v="1"/>
  </r>
  <r>
    <x v="13"/>
    <s v=""/>
    <x v="0"/>
    <x v="1416"/>
    <m/>
    <d v="2024-12-16T00:00:00"/>
    <x v="1"/>
    <s v="3124"/>
    <x v="58"/>
    <s v="PA"/>
    <x v="6"/>
    <x v="0"/>
    <d v="2024-12-16T00:00:00"/>
    <d v="1899-12-30T17:25:38"/>
    <d v="2024-12-16T00:00:00"/>
    <d v="1899-12-30T17:27:28"/>
    <d v="2024-12-16T00:00:00"/>
    <d v="1899-12-30T17:27:42"/>
    <x v="282"/>
    <x v="38"/>
    <s v="1328132651"/>
    <s v="EXW"/>
    <d v="1899-12-30T00:02:04"/>
    <x v="1936"/>
    <d v="1899-12-30T00:01:50"/>
    <s v="Ensacado"/>
    <s v="E002"/>
    <x v="1"/>
    <d v="1899-12-30T00:02:04"/>
    <d v="1899-12-30T00:00:14"/>
    <x v="8"/>
    <x v="11"/>
    <x v="5"/>
    <x v="2"/>
    <n v="1"/>
    <n v="0"/>
    <x v="1"/>
    <x v="2"/>
    <x v="0"/>
    <n v="1"/>
    <x v="2"/>
    <x v="1"/>
    <d v="1899-12-30T00:01:50"/>
    <d v="1899-12-30T00:01:50"/>
    <x v="0"/>
    <m/>
    <m/>
    <d v="1899-12-30T00:00:00"/>
    <d v="1899-12-30T00:02:04"/>
    <n v="2"/>
    <d v="1899-12-30T00:01:50"/>
    <n v="2.0666666666592626"/>
    <x v="10"/>
    <x v="1"/>
  </r>
  <r>
    <x v="13"/>
    <s v="2024002248"/>
    <x v="0"/>
    <x v="574"/>
    <s v="E0244KCH"/>
    <d v="2024-12-16T00:00:00"/>
    <x v="1"/>
    <s v="3042"/>
    <x v="23"/>
    <s v="S2"/>
    <x v="5"/>
    <x v="0"/>
    <d v="2024-12-16T00:00:00"/>
    <d v="1899-12-30T17:19:32"/>
    <d v="2024-12-16T00:00:00"/>
    <d v="1899-12-30T17:26:28"/>
    <d v="2024-12-16T00:00:00"/>
    <d v="1899-12-30T17:34:48"/>
    <x v="0"/>
    <x v="0"/>
    <s v="1328132652"/>
    <s v="FBO"/>
    <d v="1899-12-30T00:15:16"/>
    <x v="3737"/>
    <d v="1899-12-30T00:06:56"/>
    <s v="Granel"/>
    <s v="E001"/>
    <x v="2"/>
    <d v="1899-12-30T00:15:16"/>
    <d v="1899-12-30T00:08:20"/>
    <x v="8"/>
    <x v="11"/>
    <x v="5"/>
    <x v="1"/>
    <n v="0"/>
    <n v="0"/>
    <x v="0"/>
    <x v="1"/>
    <x v="0"/>
    <n v="0"/>
    <x v="2"/>
    <x v="1"/>
    <d v="1899-12-30T00:06:56"/>
    <d v="1899-12-30T00:06:56"/>
    <x v="0"/>
    <m/>
    <m/>
    <d v="1899-12-30T00:00:00"/>
    <d v="1899-12-30T00:15:16"/>
    <n v="2"/>
    <d v="1899-12-30T00:06:56"/>
    <n v="15.266666666664044"/>
    <x v="10"/>
    <x v="1"/>
  </r>
  <r>
    <x v="13"/>
    <s v="2024002249"/>
    <x v="0"/>
    <x v="1407"/>
    <s v="E6047FYP"/>
    <d v="2024-12-17T00:00:00"/>
    <x v="1"/>
    <s v="55"/>
    <x v="19"/>
    <s v="S1"/>
    <x v="1"/>
    <x v="0"/>
    <d v="2024-12-17T00:00:00"/>
    <d v="1899-12-30T07:58:54"/>
    <d v="2024-12-17T00:00:00"/>
    <d v="1899-12-30T08:05:18"/>
    <d v="2024-12-17T00:00:00"/>
    <d v="1899-12-30T08:14:51"/>
    <x v="0"/>
    <x v="0"/>
    <s v="1328132653"/>
    <s v="EXW"/>
    <d v="1899-12-30T00:15:57"/>
    <x v="3738"/>
    <d v="1899-12-30T00:06:24"/>
    <s v="Granel"/>
    <s v="E001"/>
    <x v="1"/>
    <d v="1899-12-30T00:15:57"/>
    <d v="1899-12-30T00:09:33"/>
    <x v="1"/>
    <x v="12"/>
    <x v="5"/>
    <x v="1"/>
    <n v="0"/>
    <n v="0"/>
    <x v="0"/>
    <x v="1"/>
    <x v="0"/>
    <n v="0"/>
    <x v="2"/>
    <x v="1"/>
    <d v="1899-12-30T00:06:24"/>
    <d v="1899-12-30T00:06:24"/>
    <x v="0"/>
    <m/>
    <m/>
    <d v="1899-12-30T00:00:00"/>
    <d v="1899-12-30T00:15:57"/>
    <n v="3"/>
    <d v="1899-12-30T00:06:24"/>
    <n v="15.950000000001614"/>
    <x v="1"/>
    <x v="1"/>
  </r>
  <r>
    <x v="13"/>
    <s v="2024002251"/>
    <x v="0"/>
    <x v="574"/>
    <s v="E0244KCH"/>
    <d v="2024-12-17T00:00:00"/>
    <x v="1"/>
    <s v="3042"/>
    <x v="23"/>
    <s v="S2"/>
    <x v="5"/>
    <x v="0"/>
    <d v="2024-12-17T00:00:00"/>
    <d v="1899-12-30T09:18:25"/>
    <d v="2024-12-17T00:00:00"/>
    <d v="1899-12-30T09:25:16"/>
    <d v="2024-12-17T00:00:00"/>
    <d v="1899-12-30T09:31:36"/>
    <x v="0"/>
    <x v="0"/>
    <s v="1328132654"/>
    <s v="FBO"/>
    <d v="1899-12-30T00:13:11"/>
    <x v="3739"/>
    <d v="1899-12-30T00:06:51"/>
    <s v="Granel"/>
    <s v="E001"/>
    <x v="2"/>
    <d v="1899-12-30T00:13:11"/>
    <d v="1899-12-30T00:06:20"/>
    <x v="3"/>
    <x v="12"/>
    <x v="5"/>
    <x v="1"/>
    <n v="0"/>
    <n v="0"/>
    <x v="0"/>
    <x v="1"/>
    <x v="0"/>
    <n v="0"/>
    <x v="2"/>
    <x v="1"/>
    <d v="1899-12-30T00:06:51"/>
    <d v="1899-12-30T00:06:51"/>
    <x v="0"/>
    <m/>
    <m/>
    <d v="1899-12-30T00:00:00"/>
    <d v="1899-12-30T00:13:11"/>
    <n v="3"/>
    <d v="1899-12-30T00:06:51"/>
    <n v="13.183333333329612"/>
    <x v="2"/>
    <x v="1"/>
  </r>
  <r>
    <x v="13"/>
    <s v=""/>
    <x v="0"/>
    <x v="1428"/>
    <s v="ELU00486R"/>
    <d v="2024-12-17T00:00:00"/>
    <x v="1"/>
    <s v="2906"/>
    <x v="21"/>
    <s v="PA"/>
    <x v="6"/>
    <x v="0"/>
    <d v="2024-12-17T00:00:00"/>
    <d v="1899-12-30T09:44:50"/>
    <d v="2024-12-17T00:00:00"/>
    <d v="1899-12-30T09:45:38"/>
    <d v="2024-12-17T00:00:00"/>
    <d v="1899-12-30T09:45:47"/>
    <x v="313"/>
    <x v="38"/>
    <s v="1328132655"/>
    <s v="EXW"/>
    <d v="1899-12-30T00:00:57"/>
    <x v="2042"/>
    <d v="1899-12-30T00:00:48"/>
    <s v="Ensacado"/>
    <s v="E002"/>
    <x v="1"/>
    <d v="1899-12-30T00:00:57"/>
    <d v="1899-12-30T00:00:09"/>
    <x v="3"/>
    <x v="12"/>
    <x v="5"/>
    <x v="2"/>
    <n v="1"/>
    <n v="0"/>
    <x v="1"/>
    <x v="2"/>
    <x v="0"/>
    <n v="1"/>
    <x v="2"/>
    <x v="1"/>
    <d v="1899-12-30T00:00:48"/>
    <d v="1899-12-30T00:00:48"/>
    <x v="0"/>
    <m/>
    <m/>
    <d v="1899-12-30T00:00:00"/>
    <d v="1899-12-30T00:00:57"/>
    <n v="3"/>
    <d v="1899-12-30T00:00:48"/>
    <n v="0.94999999999679119"/>
    <x v="2"/>
    <x v="1"/>
  </r>
  <r>
    <x v="13"/>
    <s v=""/>
    <x v="0"/>
    <x v="1410"/>
    <m/>
    <d v="2024-12-17T00:00:00"/>
    <x v="1"/>
    <s v="2906"/>
    <x v="21"/>
    <s v="PA"/>
    <x v="6"/>
    <x v="0"/>
    <d v="2024-12-17T00:00:00"/>
    <d v="1899-12-30T10:53:24"/>
    <d v="2024-12-17T00:00:00"/>
    <d v="1899-12-30T11:08:09"/>
    <d v="2024-12-17T00:00:00"/>
    <d v="1899-12-30T11:08:19"/>
    <x v="296"/>
    <x v="38"/>
    <s v="1328132657"/>
    <s v="EXW"/>
    <d v="1899-12-30T00:14:55"/>
    <x v="2120"/>
    <d v="1899-12-30T00:14:45"/>
    <s v="Ensacado"/>
    <s v="E002"/>
    <x v="1"/>
    <d v="1899-12-30T00:14:55"/>
    <d v="1899-12-30T00:00:10"/>
    <x v="4"/>
    <x v="12"/>
    <x v="5"/>
    <x v="2"/>
    <n v="0"/>
    <n v="0"/>
    <x v="0"/>
    <x v="2"/>
    <x v="0"/>
    <n v="0"/>
    <x v="2"/>
    <x v="1"/>
    <d v="1899-12-30T00:14:45"/>
    <d v="1899-12-30T00:14:45"/>
    <x v="0"/>
    <m/>
    <m/>
    <d v="1899-12-30T00:00:00"/>
    <d v="1899-12-30T00:14:55"/>
    <n v="3"/>
    <d v="1899-12-30T00:14:45"/>
    <n v="14.916666666671983"/>
    <x v="4"/>
    <x v="1"/>
  </r>
  <r>
    <x v="13"/>
    <s v="2024002252"/>
    <x v="0"/>
    <x v="574"/>
    <s v="E0244KCH"/>
    <d v="2024-12-17T00:00:00"/>
    <x v="1"/>
    <s v="55"/>
    <x v="19"/>
    <s v="S1"/>
    <x v="1"/>
    <x v="0"/>
    <d v="2024-12-17T00:00:00"/>
    <d v="1899-12-30T11:13:34"/>
    <d v="2024-12-17T00:00:00"/>
    <d v="1899-12-30T11:21:05"/>
    <d v="2024-12-17T00:00:00"/>
    <d v="1899-12-30T11:28:10"/>
    <x v="0"/>
    <x v="0"/>
    <s v="1328132658"/>
    <s v="FBO"/>
    <d v="1899-12-30T00:14:36"/>
    <x v="3740"/>
    <d v="1899-12-30T00:07:31"/>
    <s v="Granel"/>
    <s v="E001"/>
    <x v="2"/>
    <d v="1899-12-30T00:14:36"/>
    <d v="1899-12-30T00:07:05"/>
    <x v="5"/>
    <x v="12"/>
    <x v="5"/>
    <x v="1"/>
    <n v="0"/>
    <n v="0"/>
    <x v="0"/>
    <x v="1"/>
    <x v="0"/>
    <n v="0"/>
    <x v="2"/>
    <x v="1"/>
    <d v="1899-12-30T00:07:31"/>
    <d v="1899-12-30T00:07:31"/>
    <x v="0"/>
    <m/>
    <m/>
    <d v="1899-12-30T00:00:00"/>
    <d v="1899-12-30T00:14:36"/>
    <n v="3"/>
    <d v="1899-12-30T00:07:31"/>
    <n v="14.600000000001643"/>
    <x v="4"/>
    <x v="1"/>
  </r>
  <r>
    <x v="13"/>
    <s v="2024002253"/>
    <x v="0"/>
    <x v="1407"/>
    <s v="E6047FYP"/>
    <d v="2024-12-17T00:00:00"/>
    <x v="1"/>
    <s v="55"/>
    <x v="19"/>
    <s v="S1"/>
    <x v="1"/>
    <x v="0"/>
    <d v="2024-12-17T00:00:00"/>
    <d v="1899-12-30T11:57:58"/>
    <d v="2024-12-17T00:00:00"/>
    <d v="1899-12-30T12:03:30"/>
    <d v="2024-12-17T00:00:00"/>
    <d v="1899-12-30T12:10:18"/>
    <x v="0"/>
    <x v="0"/>
    <s v="1328132659"/>
    <s v="EXW"/>
    <d v="1899-12-30T00:12:20"/>
    <x v="3741"/>
    <d v="1899-12-30T00:05:32"/>
    <s v="Granel"/>
    <s v="E001"/>
    <x v="1"/>
    <d v="1899-12-30T00:12:20"/>
    <d v="1899-12-30T00:06:48"/>
    <x v="5"/>
    <x v="12"/>
    <x v="5"/>
    <x v="1"/>
    <n v="0"/>
    <n v="0"/>
    <x v="0"/>
    <x v="1"/>
    <x v="0"/>
    <n v="0"/>
    <x v="2"/>
    <x v="1"/>
    <d v="1899-12-30T00:05:32"/>
    <d v="1899-12-30T00:05:32"/>
    <x v="0"/>
    <m/>
    <m/>
    <d v="1899-12-30T00:00:00"/>
    <d v="1899-12-30T00:12:20"/>
    <n v="3"/>
    <d v="1899-12-30T00:05:32"/>
    <n v="12.33333333334083"/>
    <x v="5"/>
    <x v="1"/>
  </r>
  <r>
    <x v="13"/>
    <s v="2024002254"/>
    <x v="0"/>
    <x v="574"/>
    <s v="E0244KCH"/>
    <d v="2024-12-17T00:00:00"/>
    <x v="1"/>
    <s v="55"/>
    <x v="19"/>
    <s v="S1"/>
    <x v="1"/>
    <x v="0"/>
    <d v="2024-12-17T00:00:00"/>
    <d v="1899-12-30T12:33:12"/>
    <d v="2024-12-17T00:00:00"/>
    <d v="1899-12-30T12:40:10"/>
    <d v="2024-12-17T00:00:00"/>
    <d v="1899-12-30T12:47:09"/>
    <x v="0"/>
    <x v="0"/>
    <s v="1328132660"/>
    <s v="FBO"/>
    <d v="1899-12-30T00:13:57"/>
    <x v="1993"/>
    <d v="1899-12-30T00:06:58"/>
    <s v="Granel"/>
    <s v="E001"/>
    <x v="2"/>
    <d v="1899-12-30T00:13:57"/>
    <d v="1899-12-30T00:06:59"/>
    <x v="6"/>
    <x v="12"/>
    <x v="5"/>
    <x v="1"/>
    <n v="0"/>
    <n v="0"/>
    <x v="0"/>
    <x v="1"/>
    <x v="0"/>
    <n v="0"/>
    <x v="2"/>
    <x v="1"/>
    <d v="1899-12-30T00:06:58"/>
    <d v="1899-12-30T00:06:58"/>
    <x v="0"/>
    <m/>
    <m/>
    <d v="1899-12-30T00:00:00"/>
    <d v="1899-12-30T00:13:57"/>
    <n v="3"/>
    <d v="1899-12-30T00:06:58"/>
    <n v="13.949999999999942"/>
    <x v="5"/>
    <x v="1"/>
  </r>
  <r>
    <x v="13"/>
    <s v=""/>
    <x v="0"/>
    <x v="1413"/>
    <s v="E2405JLC"/>
    <d v="2024-12-17T00:00:00"/>
    <x v="1"/>
    <s v="2906"/>
    <x v="21"/>
    <s v="PA"/>
    <x v="6"/>
    <x v="0"/>
    <d v="2024-12-17T00:00:00"/>
    <d v="1899-12-30T12:53:53"/>
    <d v="2024-12-17T00:00:00"/>
    <d v="1899-12-30T18:19:59"/>
    <d v="2024-12-17T00:00:00"/>
    <d v="1899-12-30T12:54:17"/>
    <x v="314"/>
    <x v="3"/>
    <s v="1328132661"/>
    <s v="FBO"/>
    <d v="1899-12-30T10:51:48"/>
    <x v="3742"/>
    <d v="1899-12-30T05:26:06"/>
    <s v="Ensacado"/>
    <s v="E002"/>
    <x v="2"/>
    <d v="1899-12-30T00:00:24"/>
    <n v="-0.22618055555555006"/>
    <x v="6"/>
    <x v="12"/>
    <x v="5"/>
    <x v="2"/>
    <n v="1"/>
    <n v="0"/>
    <x v="1"/>
    <x v="2"/>
    <x v="0"/>
    <n v="1"/>
    <x v="2"/>
    <x v="1"/>
    <d v="1899-12-30T05:26:06"/>
    <d v="1899-12-30T04:28:06"/>
    <x v="1"/>
    <m/>
    <m/>
    <d v="1899-12-30T00:00:00"/>
    <d v="1899-12-30T00:00:24"/>
    <n v="3"/>
    <d v="1899-12-30T05:26:06"/>
    <n v="0.4000000000031001"/>
    <x v="5"/>
    <x v="1"/>
  </r>
  <r>
    <x v="13"/>
    <s v=""/>
    <x v="0"/>
    <x v="1429"/>
    <m/>
    <d v="2024-12-17T00:00:00"/>
    <x v="1"/>
    <s v="3124"/>
    <x v="58"/>
    <s v="PA"/>
    <x v="6"/>
    <x v="0"/>
    <d v="2024-12-17T00:00:00"/>
    <d v="1899-12-30T16:19:00"/>
    <d v="2024-12-17T00:00:00"/>
    <d v="1899-12-30T16:19:53"/>
    <d v="2024-12-17T00:00:00"/>
    <d v="1899-12-30T16:20:01"/>
    <x v="315"/>
    <x v="38"/>
    <s v="1328132662"/>
    <s v="EXW"/>
    <d v="1899-12-30T00:01:01"/>
    <x v="2047"/>
    <d v="1899-12-30T00:00:53"/>
    <s v="Ensacado"/>
    <s v="E002"/>
    <x v="1"/>
    <d v="1899-12-30T00:01:01"/>
    <d v="1899-12-30T00:00:08"/>
    <x v="10"/>
    <x v="12"/>
    <x v="5"/>
    <x v="2"/>
    <n v="1"/>
    <n v="0"/>
    <x v="1"/>
    <x v="2"/>
    <x v="0"/>
    <n v="1"/>
    <x v="2"/>
    <x v="1"/>
    <d v="1899-12-30T00:00:53"/>
    <d v="1899-12-30T00:00:53"/>
    <x v="0"/>
    <m/>
    <m/>
    <d v="1899-12-30T00:00:00"/>
    <d v="1899-12-30T00:01:01"/>
    <n v="3"/>
    <d v="1899-12-30T00:00:53"/>
    <n v="1.0166666666686908"/>
    <x v="9"/>
    <x v="1"/>
  </r>
  <r>
    <x v="13"/>
    <s v=""/>
    <x v="0"/>
    <x v="1413"/>
    <s v="E2405JLC"/>
    <d v="2024-12-17T00:00:00"/>
    <x v="1"/>
    <s v="2906"/>
    <x v="21"/>
    <s v="PA"/>
    <x v="6"/>
    <x v="0"/>
    <d v="2024-12-17T00:00:00"/>
    <d v="1899-12-30T16:41:14"/>
    <d v="2024-12-17T00:00:00"/>
    <d v="1899-12-30T16:42:50"/>
    <d v="2024-12-17T00:00:00"/>
    <d v="1899-12-30T16:43:05"/>
    <x v="85"/>
    <x v="38"/>
    <s v="1328132663"/>
    <s v="EXW"/>
    <d v="1899-12-30T00:01:51"/>
    <x v="1760"/>
    <d v="1899-12-30T00:01:36"/>
    <s v="Ensacado"/>
    <s v="E002"/>
    <x v="1"/>
    <d v="1899-12-30T00:01:51"/>
    <d v="1899-12-30T00:00:15"/>
    <x v="10"/>
    <x v="12"/>
    <x v="5"/>
    <x v="2"/>
    <n v="1"/>
    <n v="0"/>
    <x v="1"/>
    <x v="2"/>
    <x v="0"/>
    <n v="1"/>
    <x v="2"/>
    <x v="1"/>
    <d v="1899-12-30T00:01:36"/>
    <d v="1899-12-30T00:01:36"/>
    <x v="0"/>
    <m/>
    <m/>
    <d v="1899-12-30T00:00:00"/>
    <d v="1899-12-30T00:01:51"/>
    <n v="3"/>
    <d v="1899-12-30T00:01:36"/>
    <n v="1.8499999999969319"/>
    <x v="9"/>
    <x v="1"/>
  </r>
  <r>
    <x v="13"/>
    <s v="2024002256"/>
    <x v="0"/>
    <x v="1407"/>
    <s v="E6047FYP"/>
    <d v="2024-12-17T00:00:00"/>
    <x v="1"/>
    <s v="3042"/>
    <x v="23"/>
    <s v="S2"/>
    <x v="5"/>
    <x v="0"/>
    <d v="2024-12-17T00:00:00"/>
    <d v="1899-12-30T16:20:42"/>
    <d v="2024-12-17T00:00:00"/>
    <d v="1899-12-30T16:26:30"/>
    <d v="2024-12-17T00:00:00"/>
    <d v="1899-12-30T16:38:57"/>
    <x v="0"/>
    <x v="0"/>
    <s v="1328132664"/>
    <s v="EXW"/>
    <d v="1899-12-30T00:18:15"/>
    <x v="3743"/>
    <d v="1899-12-30T00:05:48"/>
    <s v="Granel"/>
    <s v="E001"/>
    <x v="1"/>
    <d v="1899-12-30T00:18:15"/>
    <d v="1899-12-30T00:12:27"/>
    <x v="10"/>
    <x v="12"/>
    <x v="5"/>
    <x v="1"/>
    <n v="0"/>
    <n v="0"/>
    <x v="0"/>
    <x v="1"/>
    <x v="0"/>
    <n v="0"/>
    <x v="2"/>
    <x v="1"/>
    <d v="1899-12-30T00:05:48"/>
    <d v="1899-12-30T00:05:48"/>
    <x v="0"/>
    <m/>
    <m/>
    <d v="1899-12-30T00:00:00"/>
    <d v="1899-12-30T00:18:15"/>
    <n v="3"/>
    <d v="1899-12-30T00:05:48"/>
    <n v="18.249999999998376"/>
    <x v="9"/>
    <x v="1"/>
  </r>
  <r>
    <x v="13"/>
    <s v="2024002255"/>
    <x v="0"/>
    <x v="574"/>
    <s v="E0244KCH"/>
    <d v="2024-12-17T00:00:00"/>
    <x v="1"/>
    <s v="55"/>
    <x v="19"/>
    <s v="S1"/>
    <x v="1"/>
    <x v="0"/>
    <d v="2024-12-17T00:00:00"/>
    <d v="1899-12-30T15:36:28"/>
    <d v="2024-12-17T00:00:00"/>
    <d v="1899-12-30T17:38:27"/>
    <d v="2024-12-17T00:00:00"/>
    <d v="1899-12-30T17:48:06"/>
    <x v="0"/>
    <x v="0"/>
    <s v="1328132665"/>
    <s v="FBO"/>
    <d v="1899-12-30T02:11:38"/>
    <x v="2400"/>
    <d v="1899-12-30T02:01:59"/>
    <s v="Granel"/>
    <s v="E001"/>
    <x v="2"/>
    <d v="1899-12-30T02:11:38"/>
    <d v="1899-12-30T00:09:39"/>
    <x v="14"/>
    <x v="12"/>
    <x v="5"/>
    <x v="1"/>
    <n v="0"/>
    <n v="0"/>
    <x v="0"/>
    <x v="1"/>
    <x v="0"/>
    <n v="0"/>
    <x v="2"/>
    <x v="2"/>
    <d v="1899-12-30T02:01:59"/>
    <d v="1899-12-30T01:03:59"/>
    <x v="0"/>
    <m/>
    <m/>
    <d v="1899-12-30T00:00:00"/>
    <d v="1899-12-30T02:11:38"/>
    <n v="3"/>
    <d v="1899-12-30T02:01:59"/>
    <n v="131.63333333333765"/>
    <x v="10"/>
    <x v="0"/>
  </r>
  <r>
    <x v="13"/>
    <s v="2024002257"/>
    <x v="0"/>
    <x v="830"/>
    <s v="E4362JYZ"/>
    <d v="2024-12-18T00:00:00"/>
    <x v="1"/>
    <s v="3042"/>
    <x v="23"/>
    <s v="S2"/>
    <x v="5"/>
    <x v="0"/>
    <d v="2024-12-18T00:00:00"/>
    <d v="1899-12-30T07:57:54"/>
    <d v="2024-12-18T00:00:00"/>
    <d v="1899-12-30T08:04:08"/>
    <d v="2024-12-18T00:00:00"/>
    <d v="1899-12-30T08:10:22"/>
    <x v="0"/>
    <x v="0"/>
    <s v="1328132666"/>
    <s v="EXW"/>
    <d v="1899-12-30T00:12:28"/>
    <x v="3744"/>
    <d v="1899-12-30T00:06:14"/>
    <s v="Granel"/>
    <s v="E001"/>
    <x v="1"/>
    <d v="1899-12-30T00:12:28"/>
    <d v="1899-12-30T00:06:14"/>
    <x v="1"/>
    <x v="13"/>
    <x v="5"/>
    <x v="1"/>
    <n v="0"/>
    <n v="0"/>
    <x v="0"/>
    <x v="1"/>
    <x v="0"/>
    <n v="0"/>
    <x v="2"/>
    <x v="1"/>
    <d v="1899-12-30T00:06:14"/>
    <d v="1899-12-30T00:06:14"/>
    <x v="0"/>
    <m/>
    <m/>
    <d v="1899-12-30T00:00:00"/>
    <d v="1899-12-30T00:12:28"/>
    <n v="4"/>
    <d v="1899-12-30T00:06:14"/>
    <n v="12.466666666670401"/>
    <x v="1"/>
    <x v="1"/>
  </r>
  <r>
    <x v="13"/>
    <s v="2024002258"/>
    <x v="0"/>
    <x v="831"/>
    <s v="E5966DNB"/>
    <d v="2024-12-18T00:00:00"/>
    <x v="1"/>
    <s v="55"/>
    <x v="19"/>
    <s v="S1"/>
    <x v="1"/>
    <x v="0"/>
    <d v="2024-12-18T00:00:00"/>
    <d v="1899-12-30T08:08:52"/>
    <d v="2024-12-18T00:00:00"/>
    <d v="1899-12-30T08:17:01"/>
    <d v="2024-12-18T00:00:00"/>
    <d v="1899-12-30T08:28:24"/>
    <x v="0"/>
    <x v="0"/>
    <s v="1328132667"/>
    <s v="FBO"/>
    <d v="1899-12-30T00:19:32"/>
    <x v="2410"/>
    <d v="1899-12-30T00:08:09"/>
    <s v="Granel"/>
    <s v="E001"/>
    <x v="2"/>
    <d v="1899-12-30T00:19:32"/>
    <d v="1899-12-30T00:11:23"/>
    <x v="2"/>
    <x v="13"/>
    <x v="5"/>
    <x v="1"/>
    <n v="0"/>
    <n v="0"/>
    <x v="0"/>
    <x v="1"/>
    <x v="0"/>
    <n v="0"/>
    <x v="2"/>
    <x v="1"/>
    <d v="1899-12-30T00:08:09"/>
    <d v="1899-12-30T00:08:09"/>
    <x v="0"/>
    <m/>
    <m/>
    <d v="1899-12-30T00:00:00"/>
    <d v="1899-12-30T00:19:32"/>
    <n v="4"/>
    <d v="1899-12-30T00:08:09"/>
    <n v="19.533333333340835"/>
    <x v="1"/>
    <x v="1"/>
  </r>
  <r>
    <x v="13"/>
    <s v="2024002259"/>
    <x v="0"/>
    <x v="574"/>
    <s v="E0244KCH"/>
    <d v="2024-12-18T00:00:00"/>
    <x v="1"/>
    <s v="55"/>
    <x v="19"/>
    <s v="S1"/>
    <x v="1"/>
    <x v="0"/>
    <d v="2024-12-18T00:00:00"/>
    <d v="1899-12-30T08:52:26"/>
    <d v="2024-12-18T00:00:00"/>
    <d v="1899-12-30T09:05:22"/>
    <d v="2024-12-18T00:00:00"/>
    <d v="1899-12-30T09:16:10"/>
    <x v="0"/>
    <x v="0"/>
    <s v="1328132668"/>
    <s v="FBO"/>
    <d v="1899-12-30T00:23:44"/>
    <x v="2239"/>
    <d v="1899-12-30T00:12:56"/>
    <s v="Granel"/>
    <s v="E001"/>
    <x v="2"/>
    <d v="1899-12-30T00:23:44"/>
    <d v="1899-12-30T00:10:48"/>
    <x v="2"/>
    <x v="13"/>
    <x v="5"/>
    <x v="1"/>
    <n v="0"/>
    <n v="0"/>
    <x v="0"/>
    <x v="1"/>
    <x v="0"/>
    <n v="0"/>
    <x v="2"/>
    <x v="1"/>
    <d v="1899-12-30T00:12:56"/>
    <d v="1899-12-30T00:12:56"/>
    <x v="0"/>
    <m/>
    <m/>
    <d v="1899-12-30T00:00:00"/>
    <d v="1899-12-30T00:23:44"/>
    <n v="4"/>
    <d v="1899-12-30T00:12:56"/>
    <n v="23.733333333331259"/>
    <x v="2"/>
    <x v="1"/>
  </r>
  <r>
    <x v="13"/>
    <s v=""/>
    <x v="0"/>
    <x v="1413"/>
    <s v="E2405JLC"/>
    <d v="2024-12-18T00:00:00"/>
    <x v="1"/>
    <s v="2906"/>
    <x v="21"/>
    <s v="PA"/>
    <x v="6"/>
    <x v="0"/>
    <d v="2024-12-18T00:00:00"/>
    <d v="1899-12-30T10:01:36"/>
    <d v="2024-12-18T00:00:00"/>
    <d v="1899-12-30T18:45:00"/>
    <d v="2024-12-18T00:00:00"/>
    <d v="1899-12-30T10:02:13"/>
    <x v="316"/>
    <x v="3"/>
    <s v="1328132669"/>
    <s v="FBO"/>
    <d v="1899-12-30T17:26:11"/>
    <x v="2034"/>
    <d v="1899-12-30T08:43:24"/>
    <s v="Ensacado"/>
    <s v="E002"/>
    <x v="2"/>
    <d v="1899-12-30T00:00:37"/>
    <n v="-0.36304398148147998"/>
    <x v="4"/>
    <x v="13"/>
    <x v="5"/>
    <x v="2"/>
    <n v="1"/>
    <n v="0"/>
    <x v="1"/>
    <x v="2"/>
    <x v="0"/>
    <n v="1"/>
    <x v="2"/>
    <x v="1"/>
    <d v="1899-12-30T08:43:24"/>
    <d v="1899-12-30T07:45:24"/>
    <x v="1"/>
    <m/>
    <m/>
    <d v="1899-12-30T00:00:00"/>
    <d v="1899-12-30T00:00:37"/>
    <n v="4"/>
    <d v="1899-12-30T08:43:24"/>
    <n v="0.61666666666559067"/>
    <x v="3"/>
    <x v="1"/>
  </r>
  <r>
    <x v="13"/>
    <s v=""/>
    <x v="0"/>
    <x v="1430"/>
    <m/>
    <d v="2024-12-18T00:00:00"/>
    <x v="1"/>
    <s v="2906"/>
    <x v="21"/>
    <s v="PA"/>
    <x v="6"/>
    <x v="0"/>
    <d v="2024-12-18T00:00:00"/>
    <d v="1899-12-30T10:43:20"/>
    <d v="2024-12-18T00:00:00"/>
    <d v="1899-12-30T18:55:01"/>
    <d v="2024-12-18T00:00:00"/>
    <d v="1899-12-30T10:43:39"/>
    <x v="317"/>
    <x v="38"/>
    <s v="1328132670"/>
    <s v="EXW"/>
    <d v="1899-12-30T16:23:03"/>
    <x v="3745"/>
    <d v="1899-12-30T08:11:41"/>
    <s v="Ensacado"/>
    <s v="E002"/>
    <x v="1"/>
    <d v="1899-12-30T00:00:19"/>
    <n v="-0.34122685185185003"/>
    <x v="4"/>
    <x v="13"/>
    <x v="5"/>
    <x v="2"/>
    <n v="1"/>
    <n v="0"/>
    <x v="1"/>
    <x v="2"/>
    <x v="0"/>
    <n v="1"/>
    <x v="2"/>
    <x v="1"/>
    <d v="1899-12-30T08:11:41"/>
    <d v="1899-12-30T07:13:41"/>
    <x v="1"/>
    <m/>
    <m/>
    <d v="1899-12-30T00:00:00"/>
    <d v="1899-12-30T00:00:19"/>
    <n v="4"/>
    <d v="1899-12-30T08:11:41"/>
    <n v="0.31666666667033994"/>
    <x v="3"/>
    <x v="1"/>
  </r>
  <r>
    <x v="13"/>
    <s v="2024002260"/>
    <x v="0"/>
    <x v="574"/>
    <s v="E0244KCH"/>
    <d v="2024-12-18T00:00:00"/>
    <x v="1"/>
    <s v="55"/>
    <x v="19"/>
    <s v="S1"/>
    <x v="1"/>
    <x v="0"/>
    <d v="2024-12-18T00:00:00"/>
    <d v="1899-12-30T11:35:13"/>
    <d v="2024-12-18T00:00:00"/>
    <d v="1899-12-30T12:23:58"/>
    <d v="2024-12-18T00:00:00"/>
    <d v="1899-12-30T12:35:55"/>
    <x v="0"/>
    <x v="0"/>
    <s v="1328132671"/>
    <s v="FBO"/>
    <d v="1899-12-30T01:00:42"/>
    <x v="2018"/>
    <d v="1899-12-30T00:48:45"/>
    <s v="Granel"/>
    <s v="E001"/>
    <x v="2"/>
    <d v="1899-12-30T01:00:42"/>
    <d v="1899-12-30T00:11:57"/>
    <x v="5"/>
    <x v="13"/>
    <x v="5"/>
    <x v="1"/>
    <n v="0"/>
    <n v="0"/>
    <x v="0"/>
    <x v="1"/>
    <x v="0"/>
    <n v="0"/>
    <x v="2"/>
    <x v="0"/>
    <d v="1899-12-30T00:48:45"/>
    <d v="1899-12-30T00:03:45"/>
    <x v="0"/>
    <m/>
    <m/>
    <d v="1899-12-30T00:00:00"/>
    <d v="1899-12-30T01:00:42"/>
    <n v="4"/>
    <d v="1899-12-30T00:48:45"/>
    <n v="60.70000000000325"/>
    <x v="5"/>
    <x v="0"/>
  </r>
  <r>
    <x v="13"/>
    <s v=""/>
    <x v="0"/>
    <x v="1413"/>
    <s v="E2405JLC"/>
    <d v="2024-12-18T00:00:00"/>
    <x v="1"/>
    <s v="3124"/>
    <x v="58"/>
    <s v="PA"/>
    <x v="6"/>
    <x v="0"/>
    <d v="2024-12-18T00:00:00"/>
    <d v="1899-12-30T14:45:17"/>
    <d v="2024-12-18T00:00:00"/>
    <d v="1899-12-30T15:40:01"/>
    <d v="2024-12-18T00:00:00"/>
    <d v="1899-12-30T14:45:45"/>
    <x v="318"/>
    <x v="3"/>
    <s v="1328132672"/>
    <s v="FBO"/>
    <d v="1899-12-30T01:49:00"/>
    <x v="1905"/>
    <d v="1899-12-30T00:54:44"/>
    <s v="Ensacado"/>
    <s v="E002"/>
    <x v="2"/>
    <d v="1899-12-30T00:00:28"/>
    <n v="-3.7685185185180048E-2"/>
    <x v="7"/>
    <x v="13"/>
    <x v="5"/>
    <x v="2"/>
    <n v="1"/>
    <n v="0"/>
    <x v="1"/>
    <x v="2"/>
    <x v="0"/>
    <n v="1"/>
    <x v="2"/>
    <x v="1"/>
    <d v="1899-12-30T00:54:44"/>
    <d v="1899-12-30T00:09:44"/>
    <x v="1"/>
    <m/>
    <m/>
    <d v="1899-12-30T00:00:00"/>
    <d v="1899-12-30T00:00:28"/>
    <n v="4"/>
    <d v="1899-12-30T00:54:44"/>
    <n v="0.46666666667515955"/>
    <x v="8"/>
    <x v="1"/>
  </r>
  <r>
    <x v="13"/>
    <s v="2024002261"/>
    <x v="0"/>
    <x v="574"/>
    <s v="E0244KCH"/>
    <d v="2024-12-18T00:00:00"/>
    <x v="1"/>
    <s v="3042"/>
    <x v="23"/>
    <s v="S2"/>
    <x v="5"/>
    <x v="0"/>
    <d v="2024-12-18T00:00:00"/>
    <d v="1899-12-30T15:39:22"/>
    <d v="2024-12-18T00:00:00"/>
    <d v="1899-12-30T17:07:07"/>
    <d v="2024-12-18T00:00:00"/>
    <d v="1899-12-30T17:16:11"/>
    <x v="0"/>
    <x v="0"/>
    <s v="1328132674"/>
    <s v="FBO"/>
    <d v="1899-12-30T01:36:49"/>
    <x v="3746"/>
    <d v="1899-12-30T01:27:45"/>
    <s v="Granel"/>
    <s v="E001"/>
    <x v="2"/>
    <d v="1899-12-30T01:36:49"/>
    <d v="1899-12-30T00:09:04"/>
    <x v="14"/>
    <x v="13"/>
    <x v="5"/>
    <x v="1"/>
    <n v="0"/>
    <n v="0"/>
    <x v="0"/>
    <x v="1"/>
    <x v="0"/>
    <n v="0"/>
    <x v="2"/>
    <x v="2"/>
    <d v="1899-12-30T01:27:45"/>
    <d v="1899-12-30T00:29:45"/>
    <x v="0"/>
    <m/>
    <m/>
    <d v="1899-12-30T00:00:00"/>
    <d v="1899-12-30T01:36:49"/>
    <n v="4"/>
    <d v="1899-12-30T01:27:45"/>
    <n v="96.816666666671992"/>
    <x v="10"/>
    <x v="0"/>
  </r>
  <r>
    <x v="13"/>
    <s v=""/>
    <x v="0"/>
    <x v="1420"/>
    <m/>
    <d v="2024-12-18T00:00:00"/>
    <x v="1"/>
    <s v="2906"/>
    <x v="21"/>
    <s v="PA"/>
    <x v="6"/>
    <x v="0"/>
    <d v="2024-12-18T00:00:00"/>
    <d v="1899-12-30T17:40:59"/>
    <d v="2024-12-18T00:00:00"/>
    <d v="1899-12-30T17:59:47"/>
    <d v="2024-12-18T00:00:00"/>
    <d v="1899-12-30T17:59:52"/>
    <x v="305"/>
    <x v="38"/>
    <s v="1328132675"/>
    <s v="EXW"/>
    <d v="1899-12-30T00:18:53"/>
    <x v="2154"/>
    <d v="1899-12-30T00:18:48"/>
    <s v="Ensacado"/>
    <s v="E002"/>
    <x v="1"/>
    <d v="1899-12-30T00:18:53"/>
    <d v="1899-12-30T00:00:05"/>
    <x v="8"/>
    <x v="13"/>
    <x v="5"/>
    <x v="2"/>
    <n v="0"/>
    <n v="0"/>
    <x v="0"/>
    <x v="2"/>
    <x v="0"/>
    <n v="0"/>
    <x v="2"/>
    <x v="1"/>
    <d v="1899-12-30T00:18:48"/>
    <d v="1899-12-30T00:18:48"/>
    <x v="0"/>
    <m/>
    <m/>
    <d v="1899-12-30T00:00:00"/>
    <d v="1899-12-30T00:18:53"/>
    <n v="4"/>
    <d v="1899-12-30T00:18:48"/>
    <n v="18.883333333339216"/>
    <x v="10"/>
    <x v="1"/>
  </r>
  <r>
    <x v="13"/>
    <s v="2024002262"/>
    <x v="0"/>
    <x v="1407"/>
    <s v="E6047FYP"/>
    <d v="2024-12-19T00:00:00"/>
    <x v="1"/>
    <s v="3042"/>
    <x v="23"/>
    <s v="S2"/>
    <x v="5"/>
    <x v="0"/>
    <d v="2024-12-19T00:00:00"/>
    <d v="1899-12-30T08:01:04"/>
    <d v="2024-12-19T00:00:00"/>
    <d v="1899-12-30T08:07:28"/>
    <d v="2024-12-19T00:00:00"/>
    <d v="1899-12-30T08:16:52"/>
    <x v="0"/>
    <x v="0"/>
    <s v="1328132676"/>
    <s v="EXW"/>
    <d v="1899-12-30T00:15:48"/>
    <x v="3706"/>
    <d v="1899-12-30T00:06:24"/>
    <s v="Granel"/>
    <s v="E001"/>
    <x v="1"/>
    <d v="1899-12-30T00:15:48"/>
    <d v="1899-12-30T00:09:24"/>
    <x v="2"/>
    <x v="14"/>
    <x v="5"/>
    <x v="1"/>
    <n v="0"/>
    <n v="0"/>
    <x v="0"/>
    <x v="1"/>
    <x v="0"/>
    <n v="0"/>
    <x v="2"/>
    <x v="1"/>
    <d v="1899-12-30T00:06:24"/>
    <d v="1899-12-30T00:06:24"/>
    <x v="0"/>
    <m/>
    <m/>
    <d v="1899-12-30T00:00:00"/>
    <d v="1899-12-30T00:15:48"/>
    <n v="5"/>
    <d v="1899-12-30T00:06:24"/>
    <n v="15.800000000011183"/>
    <x v="1"/>
    <x v="1"/>
  </r>
  <r>
    <x v="13"/>
    <s v="2024002263"/>
    <x v="0"/>
    <x v="574"/>
    <s v="E0244KCH"/>
    <d v="2024-12-19T00:00:00"/>
    <x v="1"/>
    <s v="3042"/>
    <x v="23"/>
    <s v="S2"/>
    <x v="5"/>
    <x v="0"/>
    <d v="2024-12-19T00:00:00"/>
    <d v="1899-12-30T09:09:22"/>
    <d v="2024-12-19T00:00:00"/>
    <d v="1899-12-30T09:30:37"/>
    <d v="2024-12-19T00:00:00"/>
    <d v="1899-12-30T09:38:11"/>
    <x v="0"/>
    <x v="0"/>
    <s v="1328132677"/>
    <s v="FBO"/>
    <d v="1899-12-30T00:28:49"/>
    <x v="2442"/>
    <d v="1899-12-30T00:21:15"/>
    <s v="Granel"/>
    <s v="E001"/>
    <x v="2"/>
    <d v="1899-12-30T00:28:49"/>
    <d v="1899-12-30T00:07:34"/>
    <x v="3"/>
    <x v="14"/>
    <x v="5"/>
    <x v="1"/>
    <n v="0"/>
    <n v="0"/>
    <x v="0"/>
    <x v="1"/>
    <x v="0"/>
    <n v="0"/>
    <x v="2"/>
    <x v="1"/>
    <d v="1899-12-30T00:21:15"/>
    <d v="1899-12-30T00:21:15"/>
    <x v="0"/>
    <m/>
    <m/>
    <d v="1899-12-30T00:00:00"/>
    <d v="1899-12-30T00:28:49"/>
    <n v="5"/>
    <d v="1899-12-30T00:21:15"/>
    <n v="28.816666666660804"/>
    <x v="2"/>
    <x v="1"/>
  </r>
  <r>
    <x v="13"/>
    <s v="2024002264"/>
    <x v="0"/>
    <x v="831"/>
    <s v="E5966DNB"/>
    <d v="2024-12-19T00:00:00"/>
    <x v="1"/>
    <s v="55"/>
    <x v="19"/>
    <s v="S1"/>
    <x v="1"/>
    <x v="0"/>
    <d v="2024-12-19T00:00:00"/>
    <d v="1899-12-30T10:54:23"/>
    <d v="2024-12-19T00:00:00"/>
    <d v="1899-12-30T11:02:38"/>
    <d v="2024-12-19T00:00:00"/>
    <d v="1899-12-30T11:11:58"/>
    <x v="0"/>
    <x v="0"/>
    <s v="1328132678"/>
    <s v="FBO"/>
    <d v="1899-12-30T00:17:35"/>
    <x v="3747"/>
    <d v="1899-12-30T00:08:15"/>
    <s v="Granel"/>
    <s v="E001"/>
    <x v="2"/>
    <d v="1899-12-30T00:17:35"/>
    <d v="1899-12-30T00:09:20"/>
    <x v="4"/>
    <x v="14"/>
    <x v="5"/>
    <x v="1"/>
    <n v="0"/>
    <n v="0"/>
    <x v="0"/>
    <x v="1"/>
    <x v="0"/>
    <n v="0"/>
    <x v="2"/>
    <x v="1"/>
    <d v="1899-12-30T00:08:15"/>
    <d v="1899-12-30T00:08:15"/>
    <x v="0"/>
    <m/>
    <m/>
    <d v="1899-12-30T00:00:00"/>
    <d v="1899-12-30T00:17:35"/>
    <n v="5"/>
    <d v="1899-12-30T00:08:15"/>
    <n v="17.583333333335975"/>
    <x v="4"/>
    <x v="1"/>
  </r>
  <r>
    <x v="13"/>
    <s v="2024002265"/>
    <x v="0"/>
    <x v="1407"/>
    <s v="E6047FYP"/>
    <d v="2024-12-19T00:00:00"/>
    <x v="1"/>
    <s v="55"/>
    <x v="19"/>
    <s v="S1"/>
    <x v="1"/>
    <x v="0"/>
    <d v="2024-12-19T00:00:00"/>
    <d v="1899-12-30T11:33:42"/>
    <d v="2024-12-19T00:00:00"/>
    <d v="1899-12-30T11:39:43"/>
    <d v="2024-12-19T00:00:00"/>
    <d v="1899-12-30T11:46:05"/>
    <x v="0"/>
    <x v="0"/>
    <s v="1328132679"/>
    <s v="EXW"/>
    <d v="1899-12-30T00:12:23"/>
    <x v="3667"/>
    <d v="1899-12-30T00:06:01"/>
    <s v="Granel"/>
    <s v="E001"/>
    <x v="1"/>
    <d v="1899-12-30T00:12:23"/>
    <d v="1899-12-30T00:06:22"/>
    <x v="5"/>
    <x v="14"/>
    <x v="5"/>
    <x v="1"/>
    <n v="0"/>
    <n v="0"/>
    <x v="0"/>
    <x v="1"/>
    <x v="0"/>
    <n v="0"/>
    <x v="2"/>
    <x v="1"/>
    <d v="1899-12-30T00:06:01"/>
    <d v="1899-12-30T00:06:01"/>
    <x v="0"/>
    <m/>
    <m/>
    <d v="1899-12-30T00:00:00"/>
    <d v="1899-12-30T00:12:23"/>
    <n v="5"/>
    <d v="1899-12-30T00:06:01"/>
    <n v="12.383333333337641"/>
    <x v="4"/>
    <x v="1"/>
  </r>
  <r>
    <x v="13"/>
    <s v=""/>
    <x v="0"/>
    <x v="1431"/>
    <s v="E9328LJS"/>
    <d v="2024-12-19T00:00:00"/>
    <x v="1"/>
    <s v="3124"/>
    <x v="58"/>
    <s v="PA"/>
    <x v="6"/>
    <x v="0"/>
    <d v="2024-12-19T00:00:00"/>
    <d v="1899-12-30T12:03:56"/>
    <d v="2024-12-19T00:00:00"/>
    <d v="1899-12-30T19:07:59"/>
    <d v="2024-12-19T00:00:00"/>
    <d v="1899-12-30T12:04:24"/>
    <x v="319"/>
    <x v="38"/>
    <s v="1328132680"/>
    <s v="EXW"/>
    <d v="1899-12-30T14:07:38"/>
    <x v="3748"/>
    <d v="1899-12-30T07:04:03"/>
    <s v="Ensacado"/>
    <s v="E002"/>
    <x v="1"/>
    <d v="1899-12-30T00:00:28"/>
    <n v="-0.29415509259258998"/>
    <x v="6"/>
    <x v="14"/>
    <x v="5"/>
    <x v="2"/>
    <n v="1"/>
    <n v="0"/>
    <x v="1"/>
    <x v="2"/>
    <x v="0"/>
    <n v="1"/>
    <x v="2"/>
    <x v="1"/>
    <d v="1899-12-30T07:04:03"/>
    <d v="1899-12-30T06:06:03"/>
    <x v="1"/>
    <m/>
    <m/>
    <d v="1899-12-30T00:00:00"/>
    <d v="1899-12-30T00:00:28"/>
    <n v="5"/>
    <d v="1899-12-30T07:04:03"/>
    <n v="0.46666666667531942"/>
    <x v="5"/>
    <x v="1"/>
  </r>
  <r>
    <x v="13"/>
    <s v="2024002267"/>
    <x v="0"/>
    <x v="1407"/>
    <s v="E6047FYP"/>
    <d v="2024-12-19T00:00:00"/>
    <x v="1"/>
    <s v="55"/>
    <x v="19"/>
    <s v="S1"/>
    <x v="1"/>
    <x v="0"/>
    <d v="2024-12-19T00:00:00"/>
    <d v="1899-12-30T16:24:45"/>
    <d v="2024-12-19T00:00:00"/>
    <d v="1899-12-30T16:30:57"/>
    <d v="2024-12-19T00:00:00"/>
    <d v="1899-12-30T16:35:22"/>
    <x v="0"/>
    <x v="0"/>
    <s v="1328132683"/>
    <s v="EXW"/>
    <d v="1899-12-30T00:10:37"/>
    <x v="3749"/>
    <d v="1899-12-30T00:06:12"/>
    <s v="Granel"/>
    <s v="E001"/>
    <x v="1"/>
    <d v="1899-12-30T00:10:37"/>
    <d v="1899-12-30T00:04:25"/>
    <x v="10"/>
    <x v="14"/>
    <x v="5"/>
    <x v="1"/>
    <n v="0"/>
    <n v="0"/>
    <x v="0"/>
    <x v="1"/>
    <x v="0"/>
    <n v="0"/>
    <x v="2"/>
    <x v="1"/>
    <d v="1899-12-30T00:06:12"/>
    <d v="1899-12-30T00:06:12"/>
    <x v="0"/>
    <m/>
    <m/>
    <d v="1899-12-30T00:00:00"/>
    <d v="1899-12-30T00:10:37"/>
    <n v="5"/>
    <d v="1899-12-30T00:06:12"/>
    <n v="10.61666666665916"/>
    <x v="9"/>
    <x v="1"/>
  </r>
  <r>
    <x v="13"/>
    <s v="2024002266"/>
    <x v="0"/>
    <x v="574"/>
    <s v="E0244KCH"/>
    <d v="2024-12-19T00:00:00"/>
    <x v="1"/>
    <s v="55"/>
    <x v="19"/>
    <s v="S1"/>
    <x v="1"/>
    <x v="0"/>
    <d v="2024-12-19T00:00:00"/>
    <d v="1899-12-30T13:20:23"/>
    <d v="2024-12-19T00:00:00"/>
    <d v="1899-12-30T17:22:13"/>
    <d v="2024-12-19T00:00:00"/>
    <d v="1899-12-30T17:42:16"/>
    <x v="0"/>
    <x v="0"/>
    <s v="1328132684"/>
    <s v="FBO"/>
    <d v="1899-12-30T04:21:53"/>
    <x v="2100"/>
    <d v="1899-12-30T04:01:50"/>
    <s v="Granel"/>
    <s v="E001"/>
    <x v="2"/>
    <d v="1899-12-30T04:21:53"/>
    <d v="1899-12-30T00:20:03"/>
    <x v="9"/>
    <x v="14"/>
    <x v="5"/>
    <x v="1"/>
    <n v="0"/>
    <n v="0"/>
    <x v="0"/>
    <x v="1"/>
    <x v="0"/>
    <n v="0"/>
    <x v="2"/>
    <x v="2"/>
    <d v="1899-12-30T04:01:50"/>
    <d v="1899-12-30T03:03:50"/>
    <x v="0"/>
    <m/>
    <m/>
    <d v="1899-12-30T00:00:00"/>
    <d v="1899-12-30T04:21:53"/>
    <n v="5"/>
    <d v="1899-12-30T04:01:50"/>
    <n v="261.88333333333912"/>
    <x v="10"/>
    <x v="0"/>
  </r>
  <r>
    <x v="13"/>
    <s v="2024002268"/>
    <x v="0"/>
    <x v="1407"/>
    <s v="E6047FYP"/>
    <d v="2024-12-20T00:00:00"/>
    <x v="1"/>
    <s v="55"/>
    <x v="19"/>
    <s v="S1"/>
    <x v="1"/>
    <x v="0"/>
    <d v="2024-12-20T00:00:00"/>
    <d v="1899-12-30T07:54:14"/>
    <d v="2024-12-20T00:00:00"/>
    <d v="1899-12-30T08:02:01"/>
    <d v="2024-12-20T00:00:00"/>
    <d v="1899-12-30T08:07:40"/>
    <x v="0"/>
    <x v="0"/>
    <s v="1328132685"/>
    <s v="EXW"/>
    <d v="1899-12-30T00:13:26"/>
    <x v="3750"/>
    <d v="1899-12-30T00:07:47"/>
    <s v="Granel"/>
    <s v="E001"/>
    <x v="1"/>
    <d v="1899-12-30T00:13:26"/>
    <d v="1899-12-30T00:05:39"/>
    <x v="1"/>
    <x v="15"/>
    <x v="5"/>
    <x v="1"/>
    <n v="0"/>
    <n v="0"/>
    <x v="0"/>
    <x v="1"/>
    <x v="0"/>
    <n v="0"/>
    <x v="2"/>
    <x v="1"/>
    <d v="1899-12-30T00:07:47"/>
    <d v="1899-12-30T00:07:47"/>
    <x v="0"/>
    <m/>
    <m/>
    <d v="1899-12-30T00:00:00"/>
    <d v="1899-12-30T00:13:26"/>
    <n v="6"/>
    <d v="1899-12-30T00:07:47"/>
    <n v="13.433333333342441"/>
    <x v="1"/>
    <x v="1"/>
  </r>
  <r>
    <x v="13"/>
    <s v=""/>
    <x v="0"/>
    <x v="1419"/>
    <m/>
    <d v="2024-12-20T00:00:00"/>
    <x v="1"/>
    <s v="2926"/>
    <x v="59"/>
    <s v="PA"/>
    <x v="6"/>
    <x v="0"/>
    <d v="2024-12-20T00:00:00"/>
    <d v="1899-12-30T08:56:10"/>
    <d v="2024-12-20T00:00:00"/>
    <d v="1899-12-30T18:00:00"/>
    <d v="2024-12-20T00:00:00"/>
    <d v="1899-12-30T08:56:38"/>
    <x v="303"/>
    <x v="38"/>
    <s v="1328132686"/>
    <s v="EXW"/>
    <d v="1899-12-30T18:07:12"/>
    <x v="3751"/>
    <d v="1899-12-30T09:03:50"/>
    <s v="Ensacado"/>
    <s v="E002"/>
    <x v="1"/>
    <d v="1899-12-30T00:00:28"/>
    <n v="-0.37733796296296002"/>
    <x v="2"/>
    <x v="15"/>
    <x v="5"/>
    <x v="2"/>
    <n v="1"/>
    <n v="0"/>
    <x v="1"/>
    <x v="2"/>
    <x v="0"/>
    <n v="1"/>
    <x v="2"/>
    <x v="1"/>
    <d v="1899-12-30T09:03:50"/>
    <d v="1899-12-30T08:05:50"/>
    <x v="1"/>
    <m/>
    <m/>
    <d v="1899-12-30T00:00:00"/>
    <d v="1899-12-30T00:00:28"/>
    <n v="6"/>
    <d v="1899-12-30T09:03:50"/>
    <n v="0.46666666667515955"/>
    <x v="1"/>
    <x v="1"/>
  </r>
  <r>
    <x v="13"/>
    <s v=""/>
    <x v="0"/>
    <x v="1432"/>
    <m/>
    <d v="2024-12-20T00:00:00"/>
    <x v="1"/>
    <s v="3320"/>
    <x v="20"/>
    <s v="PA"/>
    <x v="6"/>
    <x v="0"/>
    <d v="2024-12-20T00:00:00"/>
    <d v="1899-12-30T09:26:12"/>
    <d v="2024-12-20T00:00:00"/>
    <d v="1899-12-30T09:26:43"/>
    <d v="2024-12-20T00:00:00"/>
    <d v="1899-12-30T09:26:58"/>
    <x v="320"/>
    <x v="38"/>
    <s v="1328132687"/>
    <s v="EXW"/>
    <d v="1899-12-30T00:00:46"/>
    <x v="1760"/>
    <d v="1899-12-30T00:00:31"/>
    <s v="Ensacado"/>
    <s v="E002"/>
    <x v="1"/>
    <d v="1899-12-30T00:00:46"/>
    <d v="1899-12-30T00:00:15"/>
    <x v="3"/>
    <x v="15"/>
    <x v="5"/>
    <x v="2"/>
    <n v="1"/>
    <n v="0"/>
    <x v="1"/>
    <x v="2"/>
    <x v="0"/>
    <n v="1"/>
    <x v="2"/>
    <x v="1"/>
    <d v="1899-12-30T00:00:31"/>
    <d v="1899-12-30T00:00:31"/>
    <x v="0"/>
    <m/>
    <m/>
    <d v="1899-12-30T00:00:00"/>
    <d v="1899-12-30T00:00:46"/>
    <n v="6"/>
    <d v="1899-12-30T00:00:31"/>
    <n v="0.76666666667041028"/>
    <x v="2"/>
    <x v="1"/>
  </r>
  <r>
    <x v="13"/>
    <s v=""/>
    <x v="0"/>
    <x v="1433"/>
    <s v="E1063KCY"/>
    <d v="2024-12-20T00:00:00"/>
    <x v="1"/>
    <s v="2926"/>
    <x v="59"/>
    <s v="PA"/>
    <x v="6"/>
    <x v="0"/>
    <d v="2024-12-20T00:00:00"/>
    <d v="1899-12-30T09:45:39"/>
    <d v="2024-12-20T00:00:00"/>
    <d v="1899-12-30T09:46:16"/>
    <d v="2024-12-20T00:00:00"/>
    <d v="1899-12-30T09:46:22"/>
    <x v="298"/>
    <x v="38"/>
    <s v="1328132688"/>
    <s v="EXW"/>
    <d v="1899-12-30T00:00:43"/>
    <x v="2141"/>
    <d v="1899-12-30T00:00:37"/>
    <s v="Ensacado"/>
    <s v="E002"/>
    <x v="1"/>
    <d v="1899-12-30T00:00:43"/>
    <d v="1899-12-30T00:00:06"/>
    <x v="3"/>
    <x v="15"/>
    <x v="5"/>
    <x v="2"/>
    <n v="1"/>
    <n v="0"/>
    <x v="1"/>
    <x v="2"/>
    <x v="0"/>
    <n v="1"/>
    <x v="2"/>
    <x v="1"/>
    <d v="1899-12-30T00:00:37"/>
    <d v="1899-12-30T00:00:37"/>
    <x v="0"/>
    <m/>
    <m/>
    <d v="1899-12-30T00:00:00"/>
    <d v="1899-12-30T00:00:43"/>
    <n v="6"/>
    <d v="1899-12-30T00:00:37"/>
    <n v="0.71666666665921142"/>
    <x v="2"/>
    <x v="1"/>
  </r>
  <r>
    <x v="13"/>
    <s v="2024002269"/>
    <x v="0"/>
    <x v="574"/>
    <s v="E0244KCH"/>
    <d v="2024-12-20T00:00:00"/>
    <x v="1"/>
    <s v="55"/>
    <x v="19"/>
    <s v="S1"/>
    <x v="1"/>
    <x v="0"/>
    <d v="2024-12-20T00:00:00"/>
    <d v="1899-12-30T09:48:56"/>
    <d v="2024-12-20T00:00:00"/>
    <d v="1899-12-30T09:55:05"/>
    <d v="2024-12-20T00:00:00"/>
    <d v="1899-12-30T10:04:42"/>
    <x v="0"/>
    <x v="0"/>
    <s v="1328132689"/>
    <s v="FBO"/>
    <d v="1899-12-30T00:15:46"/>
    <x v="3752"/>
    <d v="1899-12-30T00:06:09"/>
    <s v="Granel"/>
    <s v="E001"/>
    <x v="2"/>
    <d v="1899-12-30T00:15:46"/>
    <d v="1899-12-30T00:09:37"/>
    <x v="3"/>
    <x v="15"/>
    <x v="5"/>
    <x v="1"/>
    <n v="0"/>
    <n v="0"/>
    <x v="0"/>
    <x v="1"/>
    <x v="0"/>
    <n v="0"/>
    <x v="2"/>
    <x v="1"/>
    <d v="1899-12-30T00:06:09"/>
    <d v="1899-12-30T00:06:09"/>
    <x v="0"/>
    <m/>
    <m/>
    <d v="1899-12-30T00:00:00"/>
    <d v="1899-12-30T00:15:46"/>
    <n v="6"/>
    <d v="1899-12-30T00:06:09"/>
    <n v="15.766666666675233"/>
    <x v="3"/>
    <x v="1"/>
  </r>
  <r>
    <x v="13"/>
    <s v="2024002270"/>
    <x v="0"/>
    <x v="1407"/>
    <s v="E6047FYP"/>
    <d v="2024-12-20T00:00:00"/>
    <x v="1"/>
    <s v="55"/>
    <x v="19"/>
    <s v="S1"/>
    <x v="1"/>
    <x v="0"/>
    <d v="2024-12-20T00:00:00"/>
    <d v="1899-12-30T10:08:40"/>
    <d v="2024-12-20T00:00:00"/>
    <d v="1899-12-30T10:14:29"/>
    <d v="2024-12-20T00:00:00"/>
    <d v="1899-12-30T10:21:48"/>
    <x v="0"/>
    <x v="0"/>
    <s v="1328132690"/>
    <s v="EXW"/>
    <d v="1899-12-30T00:13:08"/>
    <x v="3753"/>
    <d v="1899-12-30T00:05:49"/>
    <s v="Granel"/>
    <s v="E001"/>
    <x v="1"/>
    <d v="1899-12-30T00:13:08"/>
    <d v="1899-12-30T00:07:19"/>
    <x v="4"/>
    <x v="15"/>
    <x v="5"/>
    <x v="1"/>
    <n v="0"/>
    <n v="0"/>
    <x v="0"/>
    <x v="1"/>
    <x v="0"/>
    <n v="0"/>
    <x v="2"/>
    <x v="1"/>
    <d v="1899-12-30T00:05:49"/>
    <d v="1899-12-30T00:05:49"/>
    <x v="0"/>
    <m/>
    <m/>
    <d v="1899-12-30T00:00:00"/>
    <d v="1899-12-30T00:13:08"/>
    <n v="6"/>
    <d v="1899-12-30T00:05:49"/>
    <n v="13.133333333332802"/>
    <x v="3"/>
    <x v="1"/>
  </r>
  <r>
    <x v="13"/>
    <s v="2024002272"/>
    <x v="0"/>
    <x v="1407"/>
    <s v="E6047FYP"/>
    <d v="2024-12-20T00:00:00"/>
    <x v="1"/>
    <s v="55"/>
    <x v="19"/>
    <s v="S1"/>
    <x v="1"/>
    <x v="0"/>
    <d v="2024-12-20T00:00:00"/>
    <d v="1899-12-30T12:06:46"/>
    <d v="2024-12-20T00:00:00"/>
    <d v="1899-12-30T12:12:41"/>
    <d v="2024-12-20T00:00:00"/>
    <d v="1899-12-30T12:20:07"/>
    <x v="0"/>
    <x v="0"/>
    <s v="1328132691"/>
    <s v="EXW"/>
    <d v="1899-12-30T00:13:21"/>
    <x v="3754"/>
    <d v="1899-12-30T00:05:55"/>
    <s v="Granel"/>
    <s v="E001"/>
    <x v="1"/>
    <d v="1899-12-30T00:13:21"/>
    <d v="1899-12-30T00:07:26"/>
    <x v="6"/>
    <x v="15"/>
    <x v="5"/>
    <x v="1"/>
    <n v="0"/>
    <n v="0"/>
    <x v="0"/>
    <x v="1"/>
    <x v="0"/>
    <n v="0"/>
    <x v="2"/>
    <x v="1"/>
    <d v="1899-12-30T00:05:55"/>
    <d v="1899-12-30T00:05:55"/>
    <x v="0"/>
    <m/>
    <m/>
    <d v="1899-12-30T00:00:00"/>
    <d v="1899-12-30T00:13:21"/>
    <n v="6"/>
    <d v="1899-12-30T00:05:55"/>
    <n v="13.350000000009601"/>
    <x v="5"/>
    <x v="1"/>
  </r>
  <r>
    <x v="13"/>
    <s v="2024002271"/>
    <x v="0"/>
    <x v="574"/>
    <s v="E0244KCH"/>
    <d v="2024-12-20T00:00:00"/>
    <x v="1"/>
    <s v="55"/>
    <x v="19"/>
    <s v="S1"/>
    <x v="1"/>
    <x v="0"/>
    <d v="2024-12-20T00:00:00"/>
    <d v="1899-12-30T11:31:40"/>
    <d v="2024-12-20T00:00:00"/>
    <d v="1899-12-30T12:28:12"/>
    <d v="2024-12-20T00:00:00"/>
    <d v="1899-12-30T12:34:53"/>
    <x v="0"/>
    <x v="0"/>
    <s v="1328132692"/>
    <s v="FBO"/>
    <d v="1899-12-30T01:03:13"/>
    <x v="3755"/>
    <d v="1899-12-30T00:56:32"/>
    <s v="Granel"/>
    <s v="E001"/>
    <x v="2"/>
    <d v="1899-12-30T01:03:13"/>
    <d v="1899-12-30T00:06:41"/>
    <x v="5"/>
    <x v="15"/>
    <x v="5"/>
    <x v="1"/>
    <n v="0"/>
    <n v="0"/>
    <x v="0"/>
    <x v="1"/>
    <x v="0"/>
    <n v="0"/>
    <x v="2"/>
    <x v="0"/>
    <d v="1899-12-30T00:56:32"/>
    <d v="1899-12-30T00:11:32"/>
    <x v="0"/>
    <m/>
    <m/>
    <d v="1899-12-30T00:00:00"/>
    <d v="1899-12-30T01:03:13"/>
    <n v="6"/>
    <d v="1899-12-30T00:56:32"/>
    <n v="63.21666666667673"/>
    <x v="5"/>
    <x v="0"/>
  </r>
  <r>
    <x v="13"/>
    <s v=""/>
    <x v="0"/>
    <x v="1414"/>
    <s v="E9074LCN"/>
    <d v="2024-12-20T00:00:00"/>
    <x v="1"/>
    <s v="3124"/>
    <x v="58"/>
    <s v="PA"/>
    <x v="6"/>
    <x v="0"/>
    <d v="2024-12-20T00:00:00"/>
    <d v="1899-12-30T15:10:55"/>
    <d v="2024-12-20T00:00:00"/>
    <d v="1899-12-30T18:07:01"/>
    <d v="2024-12-20T00:00:00"/>
    <d v="1899-12-30T15:11:41"/>
    <x v="321"/>
    <x v="3"/>
    <s v="1328132693"/>
    <s v="FBO"/>
    <d v="1899-12-30T05:51:26"/>
    <x v="3756"/>
    <d v="1899-12-30T02:56:06"/>
    <s v="Ensacado"/>
    <s v="E002"/>
    <x v="2"/>
    <d v="1899-12-30T00:00:46"/>
    <n v="-0.12175925925926001"/>
    <x v="14"/>
    <x v="15"/>
    <x v="5"/>
    <x v="2"/>
    <n v="1"/>
    <n v="0"/>
    <x v="1"/>
    <x v="2"/>
    <x v="0"/>
    <n v="1"/>
    <x v="2"/>
    <x v="1"/>
    <d v="1899-12-30T02:56:06"/>
    <d v="1899-12-30T01:58:06"/>
    <x v="1"/>
    <m/>
    <m/>
    <d v="1899-12-30T00:00:00"/>
    <d v="1899-12-30T00:00:46"/>
    <n v="6"/>
    <d v="1899-12-30T02:56:06"/>
    <n v="0.76666666667041028"/>
    <x v="6"/>
    <x v="1"/>
  </r>
  <r>
    <x v="13"/>
    <s v="2024002274"/>
    <x v="0"/>
    <x v="1407"/>
    <s v="E6047FYP"/>
    <d v="2024-12-20T00:00:00"/>
    <x v="1"/>
    <s v="55"/>
    <x v="19"/>
    <s v="S1"/>
    <x v="1"/>
    <x v="0"/>
    <d v="2024-12-20T00:00:00"/>
    <d v="1899-12-30T15:52:42"/>
    <d v="2024-12-20T00:00:00"/>
    <d v="1899-12-30T15:58:50"/>
    <d v="2024-12-20T00:00:00"/>
    <d v="1899-12-30T16:06:59"/>
    <x v="0"/>
    <x v="0"/>
    <s v="1328132694"/>
    <s v="EXW"/>
    <d v="1899-12-30T00:14:17"/>
    <x v="3757"/>
    <d v="1899-12-30T00:06:08"/>
    <s v="Granel"/>
    <s v="E001"/>
    <x v="1"/>
    <d v="1899-12-30T00:14:17"/>
    <d v="1899-12-30T00:08:09"/>
    <x v="14"/>
    <x v="15"/>
    <x v="5"/>
    <x v="1"/>
    <n v="0"/>
    <n v="0"/>
    <x v="0"/>
    <x v="1"/>
    <x v="0"/>
    <n v="0"/>
    <x v="2"/>
    <x v="1"/>
    <d v="1899-12-30T00:06:08"/>
    <d v="1899-12-30T00:06:08"/>
    <x v="0"/>
    <m/>
    <m/>
    <d v="1899-12-30T00:00:00"/>
    <d v="1899-12-30T00:14:17"/>
    <n v="6"/>
    <d v="1899-12-30T00:06:08"/>
    <n v="14.283333333331303"/>
    <x v="9"/>
    <x v="1"/>
  </r>
  <r>
    <x v="13"/>
    <s v=""/>
    <x v="0"/>
    <x v="1408"/>
    <m/>
    <d v="2024-12-20T00:00:00"/>
    <x v="1"/>
    <s v="2906"/>
    <x v="21"/>
    <s v="PA"/>
    <x v="6"/>
    <x v="0"/>
    <d v="2024-12-20T00:00:00"/>
    <d v="1899-12-30T16:48:31"/>
    <d v="2024-12-20T00:00:00"/>
    <d v="1899-12-30T16:48:56"/>
    <d v="2024-12-20T00:00:00"/>
    <d v="1899-12-30T16:49:01"/>
    <x v="294"/>
    <x v="38"/>
    <s v="1328132695"/>
    <s v="EXW"/>
    <d v="1899-12-30T00:00:30"/>
    <x v="2154"/>
    <d v="1899-12-30T00:00:25"/>
    <s v="Ensacado"/>
    <s v="E002"/>
    <x v="1"/>
    <d v="1899-12-30T00:00:30"/>
    <d v="1899-12-30T00:00:05"/>
    <x v="10"/>
    <x v="15"/>
    <x v="5"/>
    <x v="2"/>
    <n v="1"/>
    <n v="0"/>
    <x v="1"/>
    <x v="2"/>
    <x v="0"/>
    <n v="1"/>
    <x v="2"/>
    <x v="1"/>
    <d v="1899-12-30T00:00:25"/>
    <d v="1899-12-30T00:00:25"/>
    <x v="0"/>
    <m/>
    <m/>
    <d v="1899-12-30T00:00:00"/>
    <d v="1899-12-30T00:00:30"/>
    <n v="6"/>
    <d v="1899-12-30T00:00:25"/>
    <n v="0.49999999999672085"/>
    <x v="9"/>
    <x v="1"/>
  </r>
  <r>
    <x v="13"/>
    <s v="2024002275"/>
    <x v="0"/>
    <x v="574"/>
    <s v="E0244KCH"/>
    <d v="2024-12-20T00:00:00"/>
    <x v="1"/>
    <s v="55"/>
    <x v="19"/>
    <s v="S1"/>
    <x v="1"/>
    <x v="0"/>
    <d v="2024-12-20T00:00:00"/>
    <d v="1899-12-30T16:08:16"/>
    <d v="2024-12-20T00:00:00"/>
    <d v="1899-12-30T16:49:17"/>
    <d v="2024-12-20T00:00:00"/>
    <d v="1899-12-30T16:50:50"/>
    <x v="311"/>
    <x v="3"/>
    <s v="1328132696"/>
    <s v="FBO"/>
    <d v="1899-12-30T00:42:34"/>
    <x v="2338"/>
    <d v="1899-12-30T00:41:01"/>
    <s v="Granel"/>
    <s v="E001"/>
    <x v="2"/>
    <d v="1899-12-30T00:42:34"/>
    <d v="1899-12-30T00:01:33"/>
    <x v="10"/>
    <x v="15"/>
    <x v="5"/>
    <x v="1"/>
    <n v="0"/>
    <n v="0"/>
    <x v="0"/>
    <x v="1"/>
    <x v="0"/>
    <n v="0"/>
    <x v="2"/>
    <x v="1"/>
    <d v="1899-12-30T00:41:01"/>
    <d v="1899-12-30T00:41:01"/>
    <x v="0"/>
    <m/>
    <m/>
    <d v="1899-12-30T00:00:00"/>
    <d v="1899-12-30T00:42:34"/>
    <n v="6"/>
    <d v="1899-12-30T00:41:01"/>
    <n v="42.566666666659195"/>
    <x v="9"/>
    <x v="1"/>
  </r>
  <r>
    <x v="13"/>
    <s v=""/>
    <x v="0"/>
    <x v="1432"/>
    <m/>
    <d v="2024-12-23T00:00:00"/>
    <x v="1"/>
    <s v="3320"/>
    <x v="20"/>
    <s v="PA"/>
    <x v="6"/>
    <x v="0"/>
    <d v="2024-12-23T00:00:00"/>
    <d v="1899-12-30T10:48:20"/>
    <d v="2024-12-23T00:00:00"/>
    <d v="1899-12-30T10:51:47"/>
    <d v="2024-12-23T00:00:00"/>
    <d v="1899-12-30T10:51:58"/>
    <x v="320"/>
    <x v="38"/>
    <s v="1328132697"/>
    <s v="EXW"/>
    <d v="1899-12-30T00:03:38"/>
    <x v="2381"/>
    <d v="1899-12-30T00:03:27"/>
    <s v="Ensacado"/>
    <s v="E002"/>
    <x v="1"/>
    <d v="1899-12-30T00:03:38"/>
    <d v="1899-12-30T00:00:11"/>
    <x v="4"/>
    <x v="16"/>
    <x v="0"/>
    <x v="2"/>
    <n v="1"/>
    <n v="0"/>
    <x v="1"/>
    <x v="2"/>
    <x v="0"/>
    <n v="1"/>
    <x v="2"/>
    <x v="1"/>
    <d v="1899-12-30T00:03:27"/>
    <d v="1899-12-30T00:03:27"/>
    <x v="0"/>
    <m/>
    <m/>
    <d v="1899-12-30T00:00:00"/>
    <d v="1899-12-30T00:03:38"/>
    <n v="2"/>
    <d v="1899-12-30T00:03:27"/>
    <n v="3.633333333335953"/>
    <x v="3"/>
    <x v="1"/>
  </r>
  <r>
    <x v="13"/>
    <s v=""/>
    <x v="0"/>
    <x v="1414"/>
    <s v="E9074LCN"/>
    <d v="2024-12-23T00:00:00"/>
    <x v="1"/>
    <s v="2906"/>
    <x v="21"/>
    <s v="PA"/>
    <x v="6"/>
    <x v="0"/>
    <d v="2024-12-23T00:00:00"/>
    <d v="1899-12-30T11:01:17"/>
    <d v="2024-12-23T00:00:00"/>
    <d v="1899-12-30T18:39:00"/>
    <d v="2024-12-23T00:00:00"/>
    <d v="1899-12-30T11:01:54"/>
    <x v="307"/>
    <x v="3"/>
    <s v="1328132698"/>
    <s v="FBO"/>
    <d v="1899-12-30T15:14:49"/>
    <x v="3758"/>
    <d v="1899-12-30T07:37:43"/>
    <s v="Ensacado"/>
    <s v="E002"/>
    <x v="2"/>
    <d v="1899-12-30T00:00:37"/>
    <n v="-0.31743055555555"/>
    <x v="5"/>
    <x v="16"/>
    <x v="0"/>
    <x v="2"/>
    <n v="1"/>
    <n v="0"/>
    <x v="1"/>
    <x v="2"/>
    <x v="0"/>
    <n v="1"/>
    <x v="2"/>
    <x v="1"/>
    <d v="1899-12-30T07:37:43"/>
    <d v="1899-12-30T06:39:43"/>
    <x v="1"/>
    <m/>
    <m/>
    <d v="1899-12-30T00:00:00"/>
    <d v="1899-12-30T00:00:37"/>
    <n v="2"/>
    <d v="1899-12-30T07:37:43"/>
    <n v="0.61666666666559067"/>
    <x v="4"/>
    <x v="1"/>
  </r>
  <r>
    <x v="13"/>
    <s v=""/>
    <x v="0"/>
    <x v="1434"/>
    <m/>
    <d v="2024-12-23T00:00:00"/>
    <x v="1"/>
    <s v="2906"/>
    <x v="21"/>
    <s v="PA"/>
    <x v="6"/>
    <x v="0"/>
    <d v="2024-12-23T00:00:00"/>
    <d v="1899-12-30T14:51:18"/>
    <d v="2024-12-23T00:00:00"/>
    <d v="1899-12-30T19:12:00"/>
    <d v="2024-12-23T00:00:00"/>
    <d v="1899-12-30T14:52:18"/>
    <x v="297"/>
    <x v="38"/>
    <s v="1328132699"/>
    <s v="EXW"/>
    <d v="1899-12-30T08:40:24"/>
    <x v="3759"/>
    <d v="1899-12-30T04:20:42"/>
    <s v="Ensacado"/>
    <s v="E002"/>
    <x v="1"/>
    <d v="1899-12-30T00:01:00"/>
    <n v="-0.18034722222221999"/>
    <x v="7"/>
    <x v="16"/>
    <x v="0"/>
    <x v="2"/>
    <n v="1"/>
    <n v="0"/>
    <x v="1"/>
    <x v="2"/>
    <x v="0"/>
    <n v="1"/>
    <x v="2"/>
    <x v="1"/>
    <d v="1899-12-30T04:20:42"/>
    <d v="1899-12-30T03:22:42"/>
    <x v="1"/>
    <m/>
    <m/>
    <d v="1899-12-30T00:00:00"/>
    <d v="1899-12-30T00:01:00"/>
    <n v="2"/>
    <d v="1899-12-30T04:20:42"/>
    <n v="1.0000000000081499"/>
    <x v="8"/>
    <x v="1"/>
  </r>
  <r>
    <x v="13"/>
    <s v=""/>
    <x v="0"/>
    <x v="1435"/>
    <m/>
    <d v="2024-12-23T00:00:00"/>
    <x v="1"/>
    <s v="2906"/>
    <x v="21"/>
    <s v="PA"/>
    <x v="6"/>
    <x v="0"/>
    <d v="2024-12-23T00:00:00"/>
    <d v="1899-12-30T16:03:00"/>
    <d v="2024-12-23T00:00:00"/>
    <d v="1899-12-30T16:03:46"/>
    <d v="2024-12-23T00:00:00"/>
    <d v="1899-12-30T16:03:59"/>
    <x v="294"/>
    <x v="38"/>
    <s v="1328132700"/>
    <s v="EXW"/>
    <d v="1899-12-30T00:00:59"/>
    <x v="1937"/>
    <d v="1899-12-30T00:00:46"/>
    <s v="Ensacado"/>
    <s v="E002"/>
    <x v="1"/>
    <d v="1899-12-30T00:00:59"/>
    <d v="1899-12-30T00:00:13"/>
    <x v="10"/>
    <x v="16"/>
    <x v="0"/>
    <x v="2"/>
    <n v="1"/>
    <n v="0"/>
    <x v="1"/>
    <x v="2"/>
    <x v="0"/>
    <n v="1"/>
    <x v="2"/>
    <x v="1"/>
    <d v="1899-12-30T00:00:46"/>
    <d v="1899-12-30T00:00:46"/>
    <x v="0"/>
    <m/>
    <m/>
    <d v="1899-12-30T00:00:00"/>
    <d v="1899-12-30T00:00:59"/>
    <n v="2"/>
    <d v="1899-12-30T00:00:46"/>
    <n v="0.98333333333290085"/>
    <x v="9"/>
    <x v="1"/>
  </r>
  <r>
    <x v="13"/>
    <s v=""/>
    <x v="0"/>
    <x v="1419"/>
    <m/>
    <d v="2024-12-23T00:00:00"/>
    <x v="1"/>
    <s v="2926"/>
    <x v="59"/>
    <s v="PA"/>
    <x v="6"/>
    <x v="0"/>
    <d v="2024-12-23T00:00:00"/>
    <d v="1899-12-30T16:36:27"/>
    <d v="2024-12-23T00:00:00"/>
    <d v="1899-12-30T19:00:00"/>
    <d v="2024-12-23T00:00:00"/>
    <d v="1899-12-30T16:37:16"/>
    <x v="303"/>
    <x v="38"/>
    <s v="1328132701"/>
    <s v="EXW"/>
    <d v="1899-12-30T04:46:17"/>
    <x v="3760"/>
    <d v="1899-12-30T02:23:33"/>
    <s v="Ensacado"/>
    <s v="E002"/>
    <x v="1"/>
    <d v="1899-12-30T00:00:49"/>
    <n v="-9.9120370370369915E-2"/>
    <x v="10"/>
    <x v="16"/>
    <x v="0"/>
    <x v="2"/>
    <n v="1"/>
    <n v="0"/>
    <x v="1"/>
    <x v="2"/>
    <x v="0"/>
    <n v="1"/>
    <x v="2"/>
    <x v="1"/>
    <d v="1899-12-30T02:23:33"/>
    <d v="1899-12-30T01:25:33"/>
    <x v="1"/>
    <m/>
    <m/>
    <d v="1899-12-30T00:00:00"/>
    <d v="1899-12-30T00:00:49"/>
    <n v="2"/>
    <d v="1899-12-30T02:23:33"/>
    <n v="0.81666666666722065"/>
    <x v="9"/>
    <x v="1"/>
  </r>
  <r>
    <x v="13"/>
    <s v=""/>
    <x v="0"/>
    <x v="1408"/>
    <m/>
    <d v="2024-12-23T00:00:00"/>
    <x v="1"/>
    <s v="2906"/>
    <x v="21"/>
    <s v="PA"/>
    <x v="6"/>
    <x v="0"/>
    <d v="2024-12-23T00:00:00"/>
    <d v="1899-12-30T17:37:35"/>
    <d v="2024-12-23T00:00:00"/>
    <d v="1899-12-30T17:37:49"/>
    <d v="2024-12-23T00:00:00"/>
    <d v="1899-12-30T17:37:54"/>
    <x v="294"/>
    <x v="38"/>
    <s v="1328132702"/>
    <s v="EXW"/>
    <d v="1899-12-30T00:00:19"/>
    <x v="2154"/>
    <d v="1899-12-30T00:00:14"/>
    <s v="Ensacado"/>
    <s v="E002"/>
    <x v="1"/>
    <d v="1899-12-30T00:00:19"/>
    <d v="1899-12-30T00:00:05"/>
    <x v="8"/>
    <x v="16"/>
    <x v="0"/>
    <x v="2"/>
    <n v="1"/>
    <n v="0"/>
    <x v="1"/>
    <x v="2"/>
    <x v="0"/>
    <n v="1"/>
    <x v="2"/>
    <x v="1"/>
    <d v="1899-12-30T00:00:14"/>
    <d v="1899-12-30T00:00:14"/>
    <x v="0"/>
    <m/>
    <m/>
    <d v="1899-12-30T00:00:00"/>
    <d v="1899-12-30T00:00:19"/>
    <n v="2"/>
    <d v="1899-12-30T00:00:14"/>
    <n v="0.31666666667049981"/>
    <x v="10"/>
    <x v="1"/>
  </r>
  <r>
    <x v="13"/>
    <s v=""/>
    <x v="0"/>
    <x v="1415"/>
    <m/>
    <d v="2024-12-23T00:00:00"/>
    <x v="1"/>
    <s v="2906"/>
    <x v="21"/>
    <s v="PA"/>
    <x v="6"/>
    <x v="0"/>
    <d v="2024-12-23T00:00:00"/>
    <d v="1899-12-30T17:41:10"/>
    <d v="2024-12-23T00:00:00"/>
    <d v="1899-12-30T17:47:26"/>
    <d v="2024-12-23T00:00:00"/>
    <d v="1899-12-30T17:47:54"/>
    <x v="300"/>
    <x v="38"/>
    <s v="1328132703"/>
    <s v="EXW"/>
    <d v="1899-12-30T00:06:44"/>
    <x v="576"/>
    <d v="1899-12-30T00:06:16"/>
    <s v="Ensacado"/>
    <s v="E002"/>
    <x v="1"/>
    <d v="1899-12-30T00:06:44"/>
    <d v="1899-12-30T00:00:28"/>
    <x v="8"/>
    <x v="16"/>
    <x v="0"/>
    <x v="2"/>
    <n v="1"/>
    <n v="0"/>
    <x v="1"/>
    <x v="2"/>
    <x v="0"/>
    <n v="1"/>
    <x v="2"/>
    <x v="1"/>
    <d v="1899-12-30T00:06:16"/>
    <d v="1899-12-30T00:06:16"/>
    <x v="0"/>
    <m/>
    <m/>
    <d v="1899-12-30T00:00:00"/>
    <d v="1899-12-30T00:06:44"/>
    <n v="2"/>
    <d v="1899-12-30T00:06:16"/>
    <n v="6.7333333333248468"/>
    <x v="10"/>
    <x v="1"/>
  </r>
  <r>
    <x v="13"/>
    <s v="2024002276"/>
    <x v="0"/>
    <x v="1407"/>
    <s v="E6047FYP"/>
    <d v="2024-12-26T00:00:00"/>
    <x v="1"/>
    <s v="55"/>
    <x v="19"/>
    <s v="S1"/>
    <x v="1"/>
    <x v="0"/>
    <d v="2024-12-26T00:00:00"/>
    <d v="1899-12-30T07:58:05"/>
    <d v="2024-12-26T00:00:00"/>
    <d v="1899-12-30T08:05:12"/>
    <d v="2024-12-26T00:00:00"/>
    <d v="1899-12-30T08:13:39"/>
    <x v="0"/>
    <x v="0"/>
    <s v="1328132704"/>
    <s v="EXW"/>
    <d v="1899-12-30T00:15:34"/>
    <x v="3761"/>
    <d v="1899-12-30T00:07:07"/>
    <s v="Granel"/>
    <s v="E001"/>
    <x v="1"/>
    <d v="1899-12-30T00:15:34"/>
    <d v="1899-12-30T00:08:27"/>
    <x v="1"/>
    <x v="20"/>
    <x v="0"/>
    <x v="1"/>
    <n v="0"/>
    <n v="0"/>
    <x v="0"/>
    <x v="1"/>
    <x v="0"/>
    <n v="0"/>
    <x v="2"/>
    <x v="1"/>
    <d v="1899-12-30T00:07:07"/>
    <d v="1899-12-30T00:07:07"/>
    <x v="0"/>
    <m/>
    <m/>
    <d v="1899-12-30T00:00:00"/>
    <d v="1899-12-30T00:15:34"/>
    <n v="5"/>
    <d v="1899-12-30T00:07:07"/>
    <n v="15.566666666673603"/>
    <x v="1"/>
    <x v="1"/>
  </r>
  <r>
    <x v="13"/>
    <s v="2024002277"/>
    <x v="0"/>
    <x v="1407"/>
    <s v="E6047FYP"/>
    <d v="2024-12-26T00:00:00"/>
    <x v="1"/>
    <s v="55"/>
    <x v="19"/>
    <s v="S1"/>
    <x v="1"/>
    <x v="0"/>
    <d v="2024-12-26T00:00:00"/>
    <d v="1899-12-30T11:03:39"/>
    <d v="2024-12-26T00:00:00"/>
    <d v="1899-12-30T11:09:40"/>
    <d v="2024-12-26T00:00:00"/>
    <d v="1899-12-30T11:16:28"/>
    <x v="0"/>
    <x v="0"/>
    <s v="1328132705"/>
    <s v="EXW"/>
    <d v="1899-12-30T00:12:49"/>
    <x v="3741"/>
    <d v="1899-12-30T00:06:01"/>
    <s v="Granel"/>
    <s v="E001"/>
    <x v="1"/>
    <d v="1899-12-30T00:12:49"/>
    <d v="1899-12-30T00:06:48"/>
    <x v="5"/>
    <x v="20"/>
    <x v="0"/>
    <x v="1"/>
    <n v="0"/>
    <n v="0"/>
    <x v="0"/>
    <x v="1"/>
    <x v="0"/>
    <n v="0"/>
    <x v="2"/>
    <x v="1"/>
    <d v="1899-12-30T00:06:01"/>
    <d v="1899-12-30T00:06:01"/>
    <x v="0"/>
    <m/>
    <m/>
    <d v="1899-12-30T00:00:00"/>
    <d v="1899-12-30T00:12:49"/>
    <n v="5"/>
    <d v="1899-12-30T00:06:01"/>
    <n v="12.816666666662382"/>
    <x v="4"/>
    <x v="1"/>
  </r>
  <r>
    <x v="13"/>
    <s v=""/>
    <x v="0"/>
    <x v="1413"/>
    <s v="E2405JLC"/>
    <d v="2024-12-26T00:00:00"/>
    <x v="1"/>
    <s v="2906"/>
    <x v="21"/>
    <m/>
    <x v="6"/>
    <x v="0"/>
    <d v="2024-12-26T00:00:00"/>
    <d v="1899-12-30T11:26:16"/>
    <d v="2024-12-26T00:00:00"/>
    <d v="1899-12-30T18:19:59"/>
    <d v="2024-12-26T00:00:00"/>
    <d v="1899-12-30T11:27:02"/>
    <x v="299"/>
    <x v="3"/>
    <s v="1328132706"/>
    <s v="FBO"/>
    <d v="1899-12-30T13:46:40"/>
    <x v="3762"/>
    <d v="1899-12-30T06:53:43"/>
    <s v="Ensacado"/>
    <s v="E002"/>
    <x v="2"/>
    <d v="1899-12-30T00:00:46"/>
    <n v="-0.28677083333333003"/>
    <x v="5"/>
    <x v="20"/>
    <x v="0"/>
    <x v="2"/>
    <n v="1"/>
    <n v="0"/>
    <x v="1"/>
    <x v="2"/>
    <x v="0"/>
    <n v="1"/>
    <x v="2"/>
    <x v="1"/>
    <d v="1899-12-30T06:53:43"/>
    <d v="1899-12-30T05:55:43"/>
    <x v="1"/>
    <m/>
    <m/>
    <d v="1899-12-30T00:00:00"/>
    <d v="1899-12-30T00:00:46"/>
    <n v="5"/>
    <d v="1899-12-30T06:53:43"/>
    <n v="0.76666666667041028"/>
    <x v="4"/>
    <x v="1"/>
  </r>
  <r>
    <x v="13"/>
    <s v=""/>
    <x v="0"/>
    <x v="1435"/>
    <m/>
    <d v="2024-12-26T00:00:00"/>
    <x v="1"/>
    <s v="2906"/>
    <x v="21"/>
    <s v="PA"/>
    <x v="6"/>
    <x v="0"/>
    <d v="2024-12-26T00:00:00"/>
    <d v="1899-12-30T11:30:35"/>
    <d v="2024-12-26T00:00:00"/>
    <d v="1899-12-30T11:34:25"/>
    <d v="2024-12-26T00:00:00"/>
    <d v="1899-12-30T11:35:41"/>
    <x v="294"/>
    <x v="38"/>
    <s v="1328132707"/>
    <s v="EXW"/>
    <d v="1899-12-30T00:05:06"/>
    <x v="2068"/>
    <d v="1899-12-30T00:03:50"/>
    <s v="Ensacado"/>
    <s v="E002"/>
    <x v="1"/>
    <d v="1899-12-30T00:05:06"/>
    <d v="1899-12-30T00:01:16"/>
    <x v="5"/>
    <x v="20"/>
    <x v="0"/>
    <x v="2"/>
    <n v="1"/>
    <n v="0"/>
    <x v="1"/>
    <x v="2"/>
    <x v="0"/>
    <n v="1"/>
    <x v="2"/>
    <x v="1"/>
    <d v="1899-12-30T00:03:50"/>
    <d v="1899-12-30T00:03:50"/>
    <x v="0"/>
    <m/>
    <m/>
    <d v="1899-12-30T00:00:00"/>
    <d v="1899-12-30T00:05:06"/>
    <n v="5"/>
    <d v="1899-12-30T00:03:50"/>
    <n v="5.100000000004794"/>
    <x v="4"/>
    <x v="1"/>
  </r>
  <r>
    <x v="13"/>
    <s v="2024002278"/>
    <x v="0"/>
    <x v="1436"/>
    <s v="E1082CSW"/>
    <d v="2024-12-26T00:00:00"/>
    <x v="1"/>
    <s v="55"/>
    <x v="19"/>
    <s v="S1"/>
    <x v="1"/>
    <x v="0"/>
    <d v="2024-12-26T00:00:00"/>
    <d v="1899-12-30T11:28:40"/>
    <d v="2024-12-26T00:00:00"/>
    <d v="1899-12-30T11:35:15"/>
    <d v="2024-12-26T00:00:00"/>
    <d v="1899-12-30T11:47:06"/>
    <x v="0"/>
    <x v="0"/>
    <s v="1328132708"/>
    <s v="EXW"/>
    <d v="1899-12-30T00:18:26"/>
    <x v="3763"/>
    <d v="1899-12-30T00:06:35"/>
    <s v="Granel"/>
    <s v="E001"/>
    <x v="1"/>
    <d v="1899-12-30T00:18:26"/>
    <d v="1899-12-30T00:11:51"/>
    <x v="5"/>
    <x v="20"/>
    <x v="0"/>
    <x v="1"/>
    <n v="0"/>
    <n v="0"/>
    <x v="0"/>
    <x v="1"/>
    <x v="0"/>
    <n v="0"/>
    <x v="2"/>
    <x v="1"/>
    <d v="1899-12-30T00:06:35"/>
    <d v="1899-12-30T00:06:35"/>
    <x v="0"/>
    <m/>
    <m/>
    <d v="1899-12-30T00:00:00"/>
    <d v="1899-12-30T00:18:26"/>
    <n v="5"/>
    <d v="1899-12-30T00:06:35"/>
    <n v="18.433333333339146"/>
    <x v="4"/>
    <x v="1"/>
  </r>
  <r>
    <x v="13"/>
    <s v=""/>
    <x v="0"/>
    <x v="1423"/>
    <m/>
    <d v="2024-12-26T00:00:00"/>
    <x v="1"/>
    <s v="3124"/>
    <x v="58"/>
    <s v="PA"/>
    <x v="6"/>
    <x v="0"/>
    <d v="2024-12-26T00:00:00"/>
    <d v="1899-12-30T15:18:37"/>
    <d v="2024-12-26T00:00:00"/>
    <d v="1899-12-30T19:28:59"/>
    <d v="2024-12-26T00:00:00"/>
    <d v="1899-12-30T15:19:26"/>
    <x v="309"/>
    <x v="38"/>
    <s v="1328132709"/>
    <s v="EXW"/>
    <d v="1899-12-30T08:19:55"/>
    <x v="3764"/>
    <d v="1899-12-30T04:10:22"/>
    <s v="Ensacado"/>
    <s v="E002"/>
    <x v="1"/>
    <d v="1899-12-30T00:00:49"/>
    <n v="-0.17329861111111"/>
    <x v="14"/>
    <x v="20"/>
    <x v="0"/>
    <x v="2"/>
    <n v="1"/>
    <n v="0"/>
    <x v="1"/>
    <x v="2"/>
    <x v="0"/>
    <n v="1"/>
    <x v="2"/>
    <x v="1"/>
    <d v="1899-12-30T04:10:22"/>
    <d v="1899-12-30T03:12:22"/>
    <x v="1"/>
    <m/>
    <m/>
    <d v="1899-12-30T00:00:00"/>
    <d v="1899-12-30T00:00:49"/>
    <n v="5"/>
    <d v="1899-12-30T04:10:22"/>
    <n v="0.81666666666722065"/>
    <x v="6"/>
    <x v="1"/>
  </r>
  <r>
    <x v="13"/>
    <s v="2024002280"/>
    <x v="0"/>
    <x v="578"/>
    <s v="E0244LTR"/>
    <d v="2024-12-26T00:00:00"/>
    <x v="1"/>
    <s v="55"/>
    <x v="19"/>
    <s v="S1"/>
    <x v="1"/>
    <x v="0"/>
    <d v="2024-12-26T00:00:00"/>
    <d v="1899-12-30T15:06:14"/>
    <d v="2024-12-26T00:00:00"/>
    <d v="1899-12-30T15:13:03"/>
    <d v="2024-12-26T00:00:00"/>
    <d v="1899-12-30T15:21:56"/>
    <x v="0"/>
    <x v="0"/>
    <s v="1328132710"/>
    <s v="FBO"/>
    <d v="1899-12-30T00:15:42"/>
    <x v="3765"/>
    <d v="1899-12-30T00:06:49"/>
    <s v="Granel"/>
    <s v="E001"/>
    <x v="2"/>
    <d v="1899-12-30T00:15:42"/>
    <d v="1899-12-30T00:08:53"/>
    <x v="14"/>
    <x v="20"/>
    <x v="0"/>
    <x v="1"/>
    <n v="0"/>
    <n v="0"/>
    <x v="0"/>
    <x v="1"/>
    <x v="0"/>
    <n v="0"/>
    <x v="2"/>
    <x v="1"/>
    <d v="1899-12-30T00:06:49"/>
    <d v="1899-12-30T00:06:49"/>
    <x v="0"/>
    <m/>
    <m/>
    <d v="1899-12-30T00:00:00"/>
    <d v="1899-12-30T00:15:42"/>
    <n v="5"/>
    <d v="1899-12-30T00:06:49"/>
    <n v="15.700000000003254"/>
    <x v="6"/>
    <x v="1"/>
  </r>
  <r>
    <x v="13"/>
    <s v="2024002279"/>
    <x v="0"/>
    <x v="831"/>
    <s v="E5966DNB"/>
    <d v="2024-12-26T00:00:00"/>
    <x v="1"/>
    <s v="55"/>
    <x v="19"/>
    <s v="S1"/>
    <x v="1"/>
    <x v="0"/>
    <d v="2024-12-26T00:00:00"/>
    <d v="1899-12-30T15:02:41"/>
    <d v="2024-12-26T00:00:00"/>
    <d v="1899-12-30T15:38:51"/>
    <d v="2024-12-26T00:00:00"/>
    <d v="1899-12-30T15:38:09"/>
    <x v="0"/>
    <x v="0"/>
    <s v="1328132711"/>
    <s v="FBO"/>
    <d v="1899-12-30T00:36:52"/>
    <x v="2359"/>
    <d v="1899-12-30T00:36:10"/>
    <s v="Granel"/>
    <s v="E001"/>
    <x v="2"/>
    <d v="1899-12-30T00:35:28"/>
    <n v="-4.8611111110996585E-4"/>
    <x v="14"/>
    <x v="20"/>
    <x v="0"/>
    <x v="1"/>
    <n v="0"/>
    <n v="0"/>
    <x v="0"/>
    <x v="1"/>
    <x v="0"/>
    <n v="0"/>
    <x v="2"/>
    <x v="1"/>
    <d v="1899-12-30T00:36:10"/>
    <d v="1899-12-30T00:36:10"/>
    <x v="1"/>
    <m/>
    <m/>
    <d v="1899-12-30T00:00:00"/>
    <d v="1899-12-30T00:35:28"/>
    <n v="5"/>
    <d v="1899-12-30T00:36:10"/>
    <n v="35.466666666667201"/>
    <x v="6"/>
    <x v="1"/>
  </r>
  <r>
    <x v="13"/>
    <s v="2024002281"/>
    <x v="0"/>
    <x v="1407"/>
    <s v="E6047FYP"/>
    <d v="2024-12-26T00:00:00"/>
    <x v="1"/>
    <s v="55"/>
    <x v="19"/>
    <s v="S1"/>
    <x v="1"/>
    <x v="0"/>
    <d v="2024-12-26T00:00:00"/>
    <d v="1899-12-30T16:03:02"/>
    <d v="2024-12-26T00:00:00"/>
    <d v="1899-12-30T16:08:56"/>
    <d v="2024-12-26T00:00:00"/>
    <d v="1899-12-30T16:16:23"/>
    <x v="0"/>
    <x v="0"/>
    <s v="1328132712"/>
    <s v="EXW"/>
    <d v="1899-12-30T00:13:21"/>
    <x v="3766"/>
    <d v="1899-12-30T00:05:54"/>
    <s v="Granel"/>
    <s v="E001"/>
    <x v="1"/>
    <d v="1899-12-30T00:13:21"/>
    <d v="1899-12-30T00:07:27"/>
    <x v="10"/>
    <x v="20"/>
    <x v="0"/>
    <x v="1"/>
    <n v="0"/>
    <n v="0"/>
    <x v="0"/>
    <x v="1"/>
    <x v="0"/>
    <n v="0"/>
    <x v="2"/>
    <x v="1"/>
    <d v="1899-12-30T00:05:54"/>
    <d v="1899-12-30T00:05:54"/>
    <x v="0"/>
    <m/>
    <m/>
    <d v="1899-12-30T00:00:00"/>
    <d v="1899-12-30T00:13:21"/>
    <n v="5"/>
    <d v="1899-12-30T00:05:54"/>
    <n v="13.349999999995212"/>
    <x v="9"/>
    <x v="1"/>
  </r>
  <r>
    <x v="13"/>
    <s v="2024002282"/>
    <x v="0"/>
    <x v="831"/>
    <s v="E5966DNB"/>
    <d v="2024-12-26T00:00:00"/>
    <x v="1"/>
    <s v="55"/>
    <x v="19"/>
    <s v="S1"/>
    <x v="1"/>
    <x v="0"/>
    <d v="2024-12-26T00:00:00"/>
    <d v="1899-12-30T16:42:52"/>
    <d v="2024-12-26T00:00:00"/>
    <d v="1899-12-30T16:51:52"/>
    <d v="2024-12-26T00:00:00"/>
    <d v="1899-12-30T17:02:47"/>
    <x v="0"/>
    <x v="0"/>
    <s v="1328132713"/>
    <s v="FBO"/>
    <d v="1899-12-30T00:19:55"/>
    <x v="3767"/>
    <d v="1899-12-30T00:09:00"/>
    <s v="Granel"/>
    <s v="E001"/>
    <x v="2"/>
    <d v="1899-12-30T00:19:55"/>
    <d v="1899-12-30T00:10:55"/>
    <x v="10"/>
    <x v="20"/>
    <x v="0"/>
    <x v="1"/>
    <n v="0"/>
    <n v="0"/>
    <x v="0"/>
    <x v="1"/>
    <x v="0"/>
    <n v="0"/>
    <x v="2"/>
    <x v="1"/>
    <d v="1899-12-30T00:09:00"/>
    <d v="1899-12-30T00:09:00"/>
    <x v="0"/>
    <m/>
    <m/>
    <d v="1899-12-30T00:00:00"/>
    <d v="1899-12-30T00:19:55"/>
    <n v="5"/>
    <d v="1899-12-30T00:09:00"/>
    <n v="19.916666666654379"/>
    <x v="10"/>
    <x v="1"/>
  </r>
  <r>
    <x v="13"/>
    <s v="2024002283"/>
    <x v="0"/>
    <x v="1407"/>
    <s v="E6047FYP"/>
    <d v="2024-12-27T00:00:00"/>
    <x v="1"/>
    <s v="55"/>
    <x v="19"/>
    <s v="S1"/>
    <x v="1"/>
    <x v="0"/>
    <d v="2024-12-27T00:00:00"/>
    <d v="1899-12-30T07:54:29"/>
    <d v="2024-12-27T00:00:00"/>
    <d v="1899-12-30T08:01:36"/>
    <d v="2024-12-27T00:00:00"/>
    <d v="1899-12-30T08:12:35"/>
    <x v="0"/>
    <x v="0"/>
    <s v="1328132714"/>
    <s v="EXW"/>
    <d v="1899-12-30T00:18:06"/>
    <x v="20"/>
    <d v="1899-12-30T00:07:07"/>
    <s v="Granel"/>
    <s v="E001"/>
    <x v="1"/>
    <d v="1899-12-30T00:18:06"/>
    <d v="1899-12-30T00:10:59"/>
    <x v="1"/>
    <x v="0"/>
    <x v="0"/>
    <x v="1"/>
    <n v="0"/>
    <n v="0"/>
    <x v="0"/>
    <x v="1"/>
    <x v="0"/>
    <n v="0"/>
    <x v="2"/>
    <x v="1"/>
    <d v="1899-12-30T00:07:07"/>
    <d v="1899-12-30T00:07:07"/>
    <x v="0"/>
    <m/>
    <m/>
    <d v="1899-12-30T00:00:00"/>
    <d v="1899-12-30T00:18:06"/>
    <n v="6"/>
    <d v="1899-12-30T00:07:07"/>
    <n v="18.100000000007945"/>
    <x v="1"/>
    <x v="1"/>
  </r>
  <r>
    <x v="13"/>
    <s v="2024002284"/>
    <x v="0"/>
    <x v="811"/>
    <s v="E2376GDG"/>
    <d v="2024-12-27T00:00:00"/>
    <x v="1"/>
    <s v="55"/>
    <x v="19"/>
    <s v="S1"/>
    <x v="1"/>
    <x v="0"/>
    <d v="2024-12-27T00:00:00"/>
    <d v="1899-12-30T08:16:26"/>
    <d v="2024-12-27T00:00:00"/>
    <d v="1899-12-30T10:15:00"/>
    <d v="2024-12-27T00:00:00"/>
    <d v="1899-12-30T08:33:58"/>
    <x v="322"/>
    <x v="0"/>
    <s v="1328132715"/>
    <s v="FBO"/>
    <d v="1899-12-30T03:39:36"/>
    <x v="3768"/>
    <d v="1899-12-30T01:58:34"/>
    <s v="Granel"/>
    <s v="E001"/>
    <x v="2"/>
    <d v="1899-12-30T00:17:32"/>
    <n v="-7.0162037037030001E-2"/>
    <x v="2"/>
    <x v="0"/>
    <x v="0"/>
    <x v="1"/>
    <n v="0"/>
    <n v="0"/>
    <x v="0"/>
    <x v="1"/>
    <x v="0"/>
    <n v="0"/>
    <x v="2"/>
    <x v="1"/>
    <d v="1899-12-30T01:58:34"/>
    <d v="1899-12-30T01:00:34"/>
    <x v="1"/>
    <m/>
    <m/>
    <d v="1899-12-30T00:00:00"/>
    <d v="1899-12-30T00:17:32"/>
    <n v="6"/>
    <d v="1899-12-30T01:58:34"/>
    <n v="17.533333333339165"/>
    <x v="1"/>
    <x v="1"/>
  </r>
  <r>
    <x v="13"/>
    <s v=""/>
    <x v="0"/>
    <x v="1433"/>
    <s v="E1063KCY"/>
    <d v="2024-12-27T00:00:00"/>
    <x v="1"/>
    <s v="2926"/>
    <x v="59"/>
    <s v="PA"/>
    <x v="6"/>
    <x v="0"/>
    <d v="2024-12-27T00:00:00"/>
    <d v="1899-12-30T09:09:42"/>
    <d v="2024-12-27T00:00:00"/>
    <d v="1899-12-30T09:10:35"/>
    <d v="2024-12-27T00:00:00"/>
    <d v="1899-12-30T09:10:40"/>
    <x v="298"/>
    <x v="38"/>
    <s v="1328132716"/>
    <s v="EXW"/>
    <d v="1899-12-30T00:00:58"/>
    <x v="2154"/>
    <d v="1899-12-30T00:00:53"/>
    <s v="Ensacado"/>
    <s v="E002"/>
    <x v="1"/>
    <d v="1899-12-30T00:00:58"/>
    <d v="1899-12-30T00:00:05"/>
    <x v="3"/>
    <x v="0"/>
    <x v="0"/>
    <x v="2"/>
    <n v="1"/>
    <n v="0"/>
    <x v="1"/>
    <x v="2"/>
    <x v="0"/>
    <n v="1"/>
    <x v="2"/>
    <x v="1"/>
    <d v="1899-12-30T00:00:53"/>
    <d v="1899-12-30T00:00:53"/>
    <x v="0"/>
    <m/>
    <m/>
    <d v="1899-12-30T00:00:00"/>
    <d v="1899-12-30T00:00:58"/>
    <n v="6"/>
    <d v="1899-12-30T00:00:53"/>
    <n v="0.96666666667204026"/>
    <x v="2"/>
    <x v="1"/>
  </r>
  <r>
    <x v="13"/>
    <s v=""/>
    <x v="0"/>
    <x v="1437"/>
    <m/>
    <d v="2024-12-27T00:00:00"/>
    <x v="1"/>
    <s v="3124"/>
    <x v="58"/>
    <s v="PA"/>
    <x v="6"/>
    <x v="0"/>
    <d v="2024-12-27T00:00:00"/>
    <d v="1899-12-30T10:12:30"/>
    <d v="2024-12-27T00:00:00"/>
    <d v="1899-12-30T19:12:00"/>
    <d v="2024-12-27T00:00:00"/>
    <d v="1899-12-30T10:13:14"/>
    <x v="297"/>
    <x v="38"/>
    <s v="1328132717"/>
    <s v="EXW"/>
    <d v="1899-12-30T17:58:16"/>
    <x v="3769"/>
    <d v="1899-12-30T08:59:30"/>
    <s v="Ensacado"/>
    <s v="E002"/>
    <x v="1"/>
    <d v="1899-12-30T00:00:44"/>
    <n v="-0.37414351851852007"/>
    <x v="4"/>
    <x v="0"/>
    <x v="0"/>
    <x v="2"/>
    <n v="1"/>
    <n v="0"/>
    <x v="1"/>
    <x v="2"/>
    <x v="0"/>
    <n v="1"/>
    <x v="2"/>
    <x v="1"/>
    <d v="1899-12-30T08:59:30"/>
    <d v="1899-12-30T08:01:30"/>
    <x v="1"/>
    <m/>
    <m/>
    <d v="1899-12-30T00:00:00"/>
    <d v="1899-12-30T00:00:44"/>
    <n v="6"/>
    <d v="1899-12-30T08:59:30"/>
    <n v="0.73333333333438055"/>
    <x v="3"/>
    <x v="1"/>
  </r>
  <r>
    <x v="13"/>
    <s v=""/>
    <x v="0"/>
    <x v="1435"/>
    <m/>
    <d v="2024-12-27T00:00:00"/>
    <x v="1"/>
    <s v="2906"/>
    <x v="21"/>
    <s v="PA"/>
    <x v="6"/>
    <x v="0"/>
    <d v="2024-12-27T00:00:00"/>
    <d v="1899-12-30T11:41:14"/>
    <d v="2024-12-27T00:00:00"/>
    <d v="1899-12-30T11:42:39"/>
    <d v="2024-12-27T00:00:00"/>
    <d v="1899-12-30T11:42:56"/>
    <x v="294"/>
    <x v="38"/>
    <s v="1328132718"/>
    <s v="EXW"/>
    <d v="1899-12-30T00:01:42"/>
    <x v="1768"/>
    <d v="1899-12-30T00:01:25"/>
    <s v="Ensacado"/>
    <s v="E002"/>
    <x v="1"/>
    <d v="1899-12-30T00:01:42"/>
    <d v="1899-12-30T00:00:17"/>
    <x v="5"/>
    <x v="0"/>
    <x v="0"/>
    <x v="2"/>
    <n v="1"/>
    <n v="0"/>
    <x v="1"/>
    <x v="2"/>
    <x v="0"/>
    <n v="1"/>
    <x v="2"/>
    <x v="1"/>
    <d v="1899-12-30T00:01:25"/>
    <d v="1899-12-30T00:01:25"/>
    <x v="0"/>
    <m/>
    <m/>
    <d v="1899-12-30T00:00:00"/>
    <d v="1899-12-30T00:01:42"/>
    <n v="6"/>
    <d v="1899-12-30T00:01:25"/>
    <n v="1.7000000000064208"/>
    <x v="4"/>
    <x v="1"/>
  </r>
  <r>
    <x v="13"/>
    <s v="2024002285"/>
    <x v="0"/>
    <x v="811"/>
    <s v="E2376GDG"/>
    <d v="2024-12-27T00:00:00"/>
    <x v="1"/>
    <s v="55"/>
    <x v="19"/>
    <s v="S1"/>
    <x v="1"/>
    <x v="0"/>
    <d v="2024-12-27T00:00:00"/>
    <d v="1899-12-30T11:31:31"/>
    <d v="2024-12-27T00:00:00"/>
    <d v="1899-12-30T11:37:14"/>
    <d v="2024-12-27T00:00:00"/>
    <d v="1899-12-30T11:46:37"/>
    <x v="0"/>
    <x v="0"/>
    <s v="1328132719"/>
    <s v="FBO"/>
    <d v="1899-12-30T00:15:06"/>
    <x v="3770"/>
    <d v="1899-12-30T00:05:43"/>
    <s v="Granel"/>
    <s v="E001"/>
    <x v="2"/>
    <d v="1899-12-30T00:15:06"/>
    <d v="1899-12-30T00:09:23"/>
    <x v="5"/>
    <x v="0"/>
    <x v="0"/>
    <x v="1"/>
    <n v="0"/>
    <n v="0"/>
    <x v="0"/>
    <x v="1"/>
    <x v="0"/>
    <n v="0"/>
    <x v="2"/>
    <x v="1"/>
    <d v="1899-12-30T00:05:43"/>
    <d v="1899-12-30T00:05:43"/>
    <x v="0"/>
    <m/>
    <m/>
    <d v="1899-12-30T00:00:00"/>
    <d v="1899-12-30T00:15:06"/>
    <n v="6"/>
    <d v="1899-12-30T00:05:43"/>
    <n v="15.099999999998444"/>
    <x v="4"/>
    <x v="1"/>
  </r>
  <r>
    <x v="13"/>
    <s v=""/>
    <x v="0"/>
    <x v="1438"/>
    <m/>
    <d v="2024-12-27T00:00:00"/>
    <x v="1"/>
    <s v="2906"/>
    <x v="21"/>
    <s v="PA"/>
    <x v="6"/>
    <x v="0"/>
    <d v="2024-12-27T00:00:00"/>
    <d v="1899-12-30T12:25:01"/>
    <d v="2024-12-27T00:00:00"/>
    <d v="1899-12-30T12:25:40"/>
    <d v="2024-12-27T00:00:00"/>
    <d v="1899-12-30T12:25:54"/>
    <x v="282"/>
    <x v="38"/>
    <s v="1328132720"/>
    <s v="EXW"/>
    <d v="1899-12-30T00:00:53"/>
    <x v="1936"/>
    <d v="1899-12-30T00:00:39"/>
    <s v="Ensacado"/>
    <s v="E002"/>
    <x v="1"/>
    <d v="1899-12-30T00:00:53"/>
    <d v="1899-12-30T00:00:14"/>
    <x v="6"/>
    <x v="0"/>
    <x v="0"/>
    <x v="2"/>
    <n v="1"/>
    <n v="0"/>
    <x v="1"/>
    <x v="2"/>
    <x v="0"/>
    <n v="1"/>
    <x v="2"/>
    <x v="1"/>
    <d v="1899-12-30T00:00:39"/>
    <d v="1899-12-30T00:00:39"/>
    <x v="0"/>
    <m/>
    <m/>
    <d v="1899-12-30T00:00:00"/>
    <d v="1899-12-30T00:00:53"/>
    <n v="6"/>
    <d v="1899-12-30T00:00:39"/>
    <n v="0.88333333332489161"/>
    <x v="5"/>
    <x v="1"/>
  </r>
  <r>
    <x v="13"/>
    <s v=""/>
    <x v="0"/>
    <x v="1438"/>
    <m/>
    <d v="2024-12-27T00:00:00"/>
    <x v="1"/>
    <s v="3124"/>
    <x v="58"/>
    <s v="PA"/>
    <x v="6"/>
    <x v="0"/>
    <d v="2024-12-27T00:00:00"/>
    <d v="1899-12-30T15:16:11"/>
    <d v="2024-12-27T00:00:00"/>
    <d v="1899-12-30T15:17:04"/>
    <d v="2024-12-27T00:00:00"/>
    <d v="1899-12-30T15:17:12"/>
    <x v="282"/>
    <x v="38"/>
    <s v="1328132721"/>
    <s v="EXW"/>
    <d v="1899-12-30T00:01:01"/>
    <x v="2047"/>
    <d v="1899-12-30T00:00:53"/>
    <s v="Ensacado"/>
    <s v="E002"/>
    <x v="1"/>
    <d v="1899-12-30T00:01:01"/>
    <d v="1899-12-30T00:00:08"/>
    <x v="14"/>
    <x v="0"/>
    <x v="0"/>
    <x v="2"/>
    <n v="1"/>
    <n v="0"/>
    <x v="1"/>
    <x v="2"/>
    <x v="0"/>
    <n v="1"/>
    <x v="2"/>
    <x v="1"/>
    <d v="1899-12-30T00:00:53"/>
    <d v="1899-12-30T00:00:53"/>
    <x v="0"/>
    <m/>
    <m/>
    <d v="1899-12-30T00:00:00"/>
    <d v="1899-12-30T00:01:01"/>
    <n v="6"/>
    <d v="1899-12-30T00:00:53"/>
    <n v="1.0166666666543023"/>
    <x v="6"/>
    <x v="1"/>
  </r>
  <r>
    <x v="13"/>
    <s v="2024002286"/>
    <x v="0"/>
    <x v="1436"/>
    <s v="E1082CSW"/>
    <d v="2024-12-27T00:00:00"/>
    <x v="1"/>
    <s v="55"/>
    <x v="19"/>
    <s v="S1"/>
    <x v="1"/>
    <x v="0"/>
    <d v="2024-12-27T00:00:00"/>
    <d v="1899-12-30T15:06:59"/>
    <d v="2024-12-27T00:00:00"/>
    <d v="1899-12-30T15:13:26"/>
    <d v="2024-12-27T00:00:00"/>
    <d v="1899-12-30T15:21:31"/>
    <x v="0"/>
    <x v="0"/>
    <s v="1328132722"/>
    <s v="EXW"/>
    <d v="1899-12-30T00:14:32"/>
    <x v="3771"/>
    <d v="1899-12-30T00:06:27"/>
    <s v="Granel"/>
    <s v="E001"/>
    <x v="1"/>
    <d v="1899-12-30T00:14:32"/>
    <d v="1899-12-30T00:08:05"/>
    <x v="14"/>
    <x v="0"/>
    <x v="0"/>
    <x v="1"/>
    <n v="0"/>
    <n v="0"/>
    <x v="0"/>
    <x v="1"/>
    <x v="0"/>
    <n v="0"/>
    <x v="2"/>
    <x v="1"/>
    <d v="1899-12-30T00:06:27"/>
    <d v="1899-12-30T00:06:27"/>
    <x v="0"/>
    <m/>
    <m/>
    <d v="1899-12-30T00:00:00"/>
    <d v="1899-12-30T00:14:32"/>
    <n v="6"/>
    <d v="1899-12-30T00:06:27"/>
    <n v="14.533333333329583"/>
    <x v="6"/>
    <x v="1"/>
  </r>
  <r>
    <x v="13"/>
    <s v=""/>
    <x v="0"/>
    <x v="1425"/>
    <s v="ER5036BBB"/>
    <d v="2024-12-27T00:00:00"/>
    <x v="1"/>
    <s v="2926"/>
    <x v="59"/>
    <s v="PA"/>
    <x v="6"/>
    <x v="0"/>
    <d v="2024-12-27T00:00:00"/>
    <d v="1899-12-30T16:01:42"/>
    <d v="2024-12-27T00:00:00"/>
    <d v="1899-12-30T18:40:01"/>
    <d v="2024-12-27T00:00:00"/>
    <d v="1899-12-30T16:02:02"/>
    <x v="301"/>
    <x v="38"/>
    <s v="1328132723"/>
    <s v="EXW"/>
    <d v="1899-12-30T05:16:18"/>
    <x v="3772"/>
    <d v="1899-12-30T02:38:19"/>
    <s v="Ensacado"/>
    <s v="E002"/>
    <x v="1"/>
    <d v="1899-12-30T00:00:20"/>
    <n v="-0.10971064814815001"/>
    <x v="10"/>
    <x v="0"/>
    <x v="0"/>
    <x v="2"/>
    <n v="1"/>
    <n v="0"/>
    <x v="1"/>
    <x v="2"/>
    <x v="0"/>
    <n v="1"/>
    <x v="2"/>
    <x v="1"/>
    <d v="1899-12-30T02:38:19"/>
    <d v="1899-12-30T01:40:19"/>
    <x v="1"/>
    <m/>
    <m/>
    <d v="1899-12-30T00:00:00"/>
    <d v="1899-12-30T00:00:20"/>
    <n v="6"/>
    <d v="1899-12-30T02:38:19"/>
    <n v="0.33333333333120052"/>
    <x v="9"/>
    <x v="1"/>
  </r>
  <r>
    <x v="13"/>
    <s v=""/>
    <x v="0"/>
    <x v="1432"/>
    <m/>
    <d v="2024-12-27T00:00:00"/>
    <x v="1"/>
    <s v="3124"/>
    <x v="58"/>
    <s v="PA"/>
    <x v="6"/>
    <x v="0"/>
    <d v="2024-12-27T00:00:00"/>
    <d v="1899-12-30T16:05:42"/>
    <d v="2024-12-27T00:00:00"/>
    <d v="1899-12-30T16:06:34"/>
    <d v="2024-12-27T00:00:00"/>
    <d v="1899-12-30T16:06:48"/>
    <x v="320"/>
    <x v="38"/>
    <s v="1328132724"/>
    <s v="EXW"/>
    <d v="1899-12-30T00:01:06"/>
    <x v="1936"/>
    <d v="1899-12-30T00:00:52"/>
    <s v="Ensacado"/>
    <s v="E002"/>
    <x v="1"/>
    <d v="1899-12-30T00:01:06"/>
    <d v="1899-12-30T00:00:14"/>
    <x v="10"/>
    <x v="0"/>
    <x v="0"/>
    <x v="2"/>
    <n v="1"/>
    <n v="0"/>
    <x v="1"/>
    <x v="2"/>
    <x v="0"/>
    <n v="1"/>
    <x v="2"/>
    <x v="1"/>
    <d v="1899-12-30T00:00:52"/>
    <d v="1899-12-30T00:00:52"/>
    <x v="0"/>
    <m/>
    <m/>
    <d v="1899-12-30T00:00:00"/>
    <d v="1899-12-30T00:01:06"/>
    <n v="6"/>
    <d v="1899-12-30T00:00:52"/>
    <n v="1.1000000000016108"/>
    <x v="9"/>
    <x v="1"/>
  </r>
  <r>
    <x v="13"/>
    <s v="2024002287"/>
    <x v="0"/>
    <x v="811"/>
    <s v="E2376GDG"/>
    <d v="2024-12-27T00:00:00"/>
    <x v="1"/>
    <s v="55"/>
    <x v="19"/>
    <s v="S1"/>
    <x v="1"/>
    <x v="0"/>
    <d v="2024-12-27T00:00:00"/>
    <d v="1899-12-30T15:42:42"/>
    <d v="2024-12-27T00:00:00"/>
    <d v="1899-12-30T16:02:56"/>
    <d v="2024-12-27T00:00:00"/>
    <d v="1899-12-30T16:20:00"/>
    <x v="0"/>
    <x v="0"/>
    <s v="1328132725"/>
    <s v="FBO"/>
    <d v="1899-12-30T00:37:18"/>
    <x v="1859"/>
    <d v="1899-12-30T00:20:14"/>
    <s v="Granel"/>
    <s v="E001"/>
    <x v="2"/>
    <d v="1899-12-30T00:37:18"/>
    <d v="1899-12-30T00:17:04"/>
    <x v="14"/>
    <x v="0"/>
    <x v="0"/>
    <x v="1"/>
    <n v="0"/>
    <n v="0"/>
    <x v="0"/>
    <x v="1"/>
    <x v="0"/>
    <n v="0"/>
    <x v="2"/>
    <x v="1"/>
    <d v="1899-12-30T00:20:14"/>
    <d v="1899-12-30T00:20:14"/>
    <x v="0"/>
    <m/>
    <m/>
    <d v="1899-12-30T00:00:00"/>
    <d v="1899-12-30T00:37:18"/>
    <n v="6"/>
    <d v="1899-12-30T00:20:14"/>
    <n v="37.300000000003273"/>
    <x v="9"/>
    <x v="1"/>
  </r>
  <r>
    <x v="13"/>
    <s v=""/>
    <x v="0"/>
    <x v="589"/>
    <m/>
    <d v="2024-12-27T00:00:00"/>
    <x v="1"/>
    <s v="3124"/>
    <x v="58"/>
    <s v="PA"/>
    <x v="6"/>
    <x v="0"/>
    <d v="2024-12-27T00:00:00"/>
    <d v="1899-12-30T16:59:36"/>
    <d v="2024-12-27T00:00:00"/>
    <d v="1899-12-30T16:59:53"/>
    <d v="2024-12-27T00:00:00"/>
    <d v="1899-12-30T16:59:57"/>
    <x v="323"/>
    <x v="38"/>
    <s v="1328132726"/>
    <s v="EXW"/>
    <d v="1899-12-30T00:00:21"/>
    <x v="2157"/>
    <d v="1899-12-30T00:00:17"/>
    <s v="Ensacado"/>
    <s v="E002"/>
    <x v="1"/>
    <d v="1899-12-30T00:00:21"/>
    <d v="1899-12-30T00:00:04"/>
    <x v="10"/>
    <x v="0"/>
    <x v="0"/>
    <x v="2"/>
    <n v="1"/>
    <n v="0"/>
    <x v="1"/>
    <x v="2"/>
    <x v="0"/>
    <n v="1"/>
    <x v="2"/>
    <x v="1"/>
    <d v="1899-12-30T00:00:17"/>
    <d v="1899-12-30T00:00:17"/>
    <x v="0"/>
    <m/>
    <m/>
    <d v="1899-12-30T00:00:00"/>
    <d v="1899-12-30T00:00:21"/>
    <n v="6"/>
    <d v="1899-12-30T00:00:17"/>
    <n v="0.34999999999206111"/>
    <x v="9"/>
    <x v="1"/>
  </r>
  <r>
    <x v="13"/>
    <s v=""/>
    <x v="0"/>
    <x v="1439"/>
    <m/>
    <d v="2024-12-27T00:00:00"/>
    <x v="1"/>
    <s v="3320"/>
    <x v="20"/>
    <s v="PA"/>
    <x v="6"/>
    <x v="0"/>
    <d v="2024-12-27T00:00:00"/>
    <d v="1899-12-30T17:41:07"/>
    <d v="2024-12-27T00:00:00"/>
    <d v="1899-12-30T08:55:01"/>
    <d v="2024-12-27T00:00:00"/>
    <d v="1899-12-30T17:41:55"/>
    <x v="324"/>
    <x v="38"/>
    <s v="1328132727"/>
    <s v="EXW"/>
    <d v="1899-12-30T17:33:00"/>
    <x v="3773"/>
    <d v="1899-12-30T08:46:06"/>
    <s v="Ensacado"/>
    <s v="E002"/>
    <x v="1"/>
    <d v="1899-12-30T00:00:48"/>
    <d v="1899-12-30T08:46:54"/>
    <x v="8"/>
    <x v="0"/>
    <x v="0"/>
    <x v="2"/>
    <n v="1"/>
    <n v="0"/>
    <x v="1"/>
    <x v="2"/>
    <x v="0"/>
    <n v="1"/>
    <x v="2"/>
    <x v="1"/>
    <d v="1899-12-30T08:46:06"/>
    <d v="1899-12-30T07:48:06"/>
    <x v="1"/>
    <m/>
    <m/>
    <d v="1899-12-30T00:00:00"/>
    <d v="1899-12-30T00:00:48"/>
    <n v="6"/>
    <n v="-0.36534722222221999"/>
    <n v="0.80000000000636007"/>
    <x v="10"/>
    <x v="1"/>
  </r>
  <r>
    <x v="13"/>
    <s v=""/>
    <x v="0"/>
    <x v="1440"/>
    <s v="E6223GBB"/>
    <d v="2024-12-30T00:00:00"/>
    <x v="1"/>
    <s v="3320"/>
    <x v="20"/>
    <s v="PA"/>
    <x v="6"/>
    <x v="0"/>
    <d v="2024-12-30T00:00:00"/>
    <d v="1899-12-30T09:06:00"/>
    <d v="2024-12-30T00:00:00"/>
    <d v="1899-12-30T19:28:59"/>
    <d v="2024-12-30T00:00:00"/>
    <d v="1899-12-30T09:06:40"/>
    <x v="325"/>
    <x v="38"/>
    <s v="1328132728"/>
    <s v="EXW"/>
    <d v="1899-12-30T20:45:18"/>
    <x v="3774"/>
    <d v="1899-12-30T10:22:59"/>
    <s v="Ensacado"/>
    <s v="E002"/>
    <x v="1"/>
    <d v="1899-12-30T00:00:40"/>
    <n v="-0.43216435185184998"/>
    <x v="3"/>
    <x v="1"/>
    <x v="1"/>
    <x v="2"/>
    <n v="1"/>
    <n v="0"/>
    <x v="1"/>
    <x v="2"/>
    <x v="0"/>
    <n v="1"/>
    <x v="2"/>
    <x v="1"/>
    <d v="1899-12-30T10:22:59"/>
    <d v="1899-12-30T09:24:59"/>
    <x v="1"/>
    <m/>
    <m/>
    <d v="1899-12-30T00:00:00"/>
    <d v="1899-12-30T00:00:40"/>
    <n v="2"/>
    <d v="1899-12-30T10:22:59"/>
    <n v="0.66666666666240104"/>
    <x v="2"/>
    <x v="1"/>
  </r>
  <r>
    <x v="13"/>
    <s v=""/>
    <x v="0"/>
    <x v="679"/>
    <s v="E4243BFS"/>
    <d v="2024-12-30T00:00:00"/>
    <x v="1"/>
    <s v="3320"/>
    <x v="20"/>
    <s v="PA"/>
    <x v="6"/>
    <x v="0"/>
    <d v="2024-12-30T00:00:00"/>
    <d v="1899-12-30T09:49:53"/>
    <d v="2024-12-30T00:00:00"/>
    <d v="1899-12-30T18:25:01"/>
    <d v="2024-12-30T00:00:00"/>
    <d v="1899-12-30T09:50:45"/>
    <x v="326"/>
    <x v="38"/>
    <s v="1328132729"/>
    <s v="EXW"/>
    <d v="1899-12-30T17:09:24"/>
    <x v="3775"/>
    <d v="1899-12-30T08:35:08"/>
    <s v="Ensacado"/>
    <s v="E002"/>
    <x v="1"/>
    <d v="1899-12-30T00:00:52"/>
    <n v="-0.35712962962962996"/>
    <x v="3"/>
    <x v="1"/>
    <x v="1"/>
    <x v="2"/>
    <n v="1"/>
    <n v="0"/>
    <x v="1"/>
    <x v="2"/>
    <x v="0"/>
    <n v="1"/>
    <x v="2"/>
    <x v="1"/>
    <d v="1899-12-30T08:35:08"/>
    <d v="1899-12-30T07:37:08"/>
    <x v="1"/>
    <m/>
    <m/>
    <d v="1899-12-30T00:00:00"/>
    <d v="1899-12-30T00:00:52"/>
    <n v="2"/>
    <d v="1899-12-30T08:35:08"/>
    <n v="0.86666666667841952"/>
    <x v="2"/>
    <x v="1"/>
  </r>
  <r>
    <x v="13"/>
    <s v=""/>
    <x v="0"/>
    <x v="1426"/>
    <m/>
    <d v="2024-12-30T00:00:00"/>
    <x v="1"/>
    <s v="2906"/>
    <x v="21"/>
    <s v="PA"/>
    <x v="6"/>
    <x v="0"/>
    <d v="2024-12-30T00:00:00"/>
    <d v="1899-12-30T10:46:52"/>
    <d v="2024-12-30T00:00:00"/>
    <d v="1899-12-30T18:45:00"/>
    <d v="2024-12-30T00:00:00"/>
    <d v="1899-12-30T10:47:34"/>
    <x v="311"/>
    <x v="38"/>
    <s v="1328132730"/>
    <s v="EXW"/>
    <d v="1899-12-30T15:55:34"/>
    <x v="3776"/>
    <d v="1899-12-30T07:58:08"/>
    <s v="Ensacado"/>
    <s v="E002"/>
    <x v="1"/>
    <d v="1899-12-30T00:00:42"/>
    <n v="-0.33155092592593"/>
    <x v="4"/>
    <x v="1"/>
    <x v="1"/>
    <x v="2"/>
    <n v="1"/>
    <n v="0"/>
    <x v="1"/>
    <x v="2"/>
    <x v="0"/>
    <n v="1"/>
    <x v="2"/>
    <x v="1"/>
    <d v="1899-12-30T07:58:08"/>
    <d v="1899-12-30T07:00:08"/>
    <x v="1"/>
    <m/>
    <m/>
    <d v="1899-12-30T00:00:00"/>
    <d v="1899-12-30T00:00:42"/>
    <n v="2"/>
    <d v="1899-12-30T07:58:08"/>
    <n v="0.69999999999843077"/>
    <x v="3"/>
    <x v="1"/>
  </r>
  <r>
    <x v="13"/>
    <s v=""/>
    <x v="0"/>
    <x v="1408"/>
    <m/>
    <d v="2024-12-30T00:00:00"/>
    <x v="1"/>
    <s v="2906"/>
    <x v="21"/>
    <s v="PA"/>
    <x v="6"/>
    <x v="0"/>
    <d v="2024-12-30T00:00:00"/>
    <d v="1899-12-30T11:07:35"/>
    <d v="2024-12-30T00:00:00"/>
    <d v="1899-12-30T11:08:31"/>
    <d v="2024-12-30T00:00:00"/>
    <d v="1899-12-30T11:08:44"/>
    <x v="294"/>
    <x v="38"/>
    <s v="1328132731"/>
    <s v="EXW"/>
    <d v="1899-12-30T00:01:09"/>
    <x v="1937"/>
    <d v="1899-12-30T00:00:56"/>
    <s v="Ensacado"/>
    <s v="E002"/>
    <x v="1"/>
    <d v="1899-12-30T00:01:09"/>
    <d v="1899-12-30T00:00:13"/>
    <x v="5"/>
    <x v="1"/>
    <x v="1"/>
    <x v="2"/>
    <n v="1"/>
    <n v="0"/>
    <x v="1"/>
    <x v="2"/>
    <x v="0"/>
    <n v="1"/>
    <x v="2"/>
    <x v="1"/>
    <d v="1899-12-30T00:00:56"/>
    <d v="1899-12-30T00:00:56"/>
    <x v="0"/>
    <m/>
    <m/>
    <d v="1899-12-30T00:00:00"/>
    <d v="1899-12-30T00:01:09"/>
    <n v="2"/>
    <d v="1899-12-30T00:00:56"/>
    <n v="1.1499999999984212"/>
    <x v="4"/>
    <x v="1"/>
  </r>
  <r>
    <x v="13"/>
    <s v=""/>
    <x v="0"/>
    <x v="1441"/>
    <m/>
    <d v="2024-12-30T00:00:00"/>
    <x v="1"/>
    <s v="3124"/>
    <x v="58"/>
    <s v="PA"/>
    <x v="6"/>
    <x v="0"/>
    <d v="2024-12-30T00:00:00"/>
    <d v="1899-12-30T11:13:20"/>
    <d v="2024-12-30T00:00:00"/>
    <d v="1899-12-30T11:13:49"/>
    <d v="2024-12-30T00:00:00"/>
    <d v="1899-12-30T11:13:56"/>
    <x v="323"/>
    <x v="38"/>
    <s v="1328132732"/>
    <s v="EXW"/>
    <d v="1899-12-30T00:00:36"/>
    <x v="2094"/>
    <d v="1899-12-30T00:00:29"/>
    <s v="Ensacado"/>
    <s v="E002"/>
    <x v="1"/>
    <d v="1899-12-30T00:00:36"/>
    <d v="1899-12-30T00:00:07"/>
    <x v="5"/>
    <x v="1"/>
    <x v="1"/>
    <x v="2"/>
    <n v="1"/>
    <n v="0"/>
    <x v="1"/>
    <x v="2"/>
    <x v="0"/>
    <n v="1"/>
    <x v="2"/>
    <x v="1"/>
    <d v="1899-12-30T00:00:29"/>
    <d v="1899-12-30T00:00:29"/>
    <x v="0"/>
    <m/>
    <m/>
    <d v="1899-12-30T00:00:00"/>
    <d v="1899-12-30T00:00:36"/>
    <n v="2"/>
    <d v="1899-12-30T00:00:29"/>
    <n v="0.60000000000481002"/>
    <x v="4"/>
    <x v="1"/>
  </r>
  <r>
    <x v="13"/>
    <s v=""/>
    <x v="0"/>
    <x v="1424"/>
    <m/>
    <d v="2024-12-30T00:00:00"/>
    <x v="1"/>
    <s v="2906"/>
    <x v="21"/>
    <s v="PA"/>
    <x v="6"/>
    <x v="0"/>
    <d v="2024-12-30T00:00:00"/>
    <d v="1899-12-30T11:50:49"/>
    <d v="2024-12-30T00:00:00"/>
    <d v="1899-12-30T11:51:20"/>
    <d v="2024-12-30T00:00:00"/>
    <d v="1899-12-30T11:51:31"/>
    <x v="310"/>
    <x v="38"/>
    <s v="1328132733"/>
    <s v="EXW"/>
    <d v="1899-12-30T00:00:42"/>
    <x v="2381"/>
    <d v="1899-12-30T00:00:31"/>
    <s v="Ensacado"/>
    <s v="E002"/>
    <x v="1"/>
    <d v="1899-12-30T00:00:42"/>
    <d v="1899-12-30T00:00:11"/>
    <x v="5"/>
    <x v="1"/>
    <x v="1"/>
    <x v="2"/>
    <n v="1"/>
    <n v="0"/>
    <x v="1"/>
    <x v="2"/>
    <x v="0"/>
    <n v="1"/>
    <x v="2"/>
    <x v="1"/>
    <d v="1899-12-30T00:00:31"/>
    <d v="1899-12-30T00:00:31"/>
    <x v="0"/>
    <m/>
    <m/>
    <d v="1899-12-30T00:00:00"/>
    <d v="1899-12-30T00:00:42"/>
    <n v="2"/>
    <d v="1899-12-30T00:00:31"/>
    <n v="0.69999999999843077"/>
    <x v="4"/>
    <x v="1"/>
  </r>
  <r>
    <x v="13"/>
    <s v=""/>
    <x v="0"/>
    <x v="1423"/>
    <m/>
    <d v="2024-12-30T00:00:00"/>
    <x v="1"/>
    <s v="2906"/>
    <x v="21"/>
    <s v="PA"/>
    <x v="6"/>
    <x v="0"/>
    <d v="2024-12-30T00:00:00"/>
    <d v="1899-12-30T16:17:09"/>
    <d v="2024-12-30T00:00:00"/>
    <d v="1899-12-30T19:28:59"/>
    <d v="2024-12-30T00:00:00"/>
    <d v="1899-12-30T16:18:04"/>
    <x v="309"/>
    <x v="38"/>
    <s v="1328132734"/>
    <s v="EXW"/>
    <d v="1899-12-30T06:22:45"/>
    <x v="3777"/>
    <d v="1899-12-30T03:11:50"/>
    <s v="Ensacado"/>
    <s v="E002"/>
    <x v="1"/>
    <d v="1899-12-30T00:00:55"/>
    <n v="-0.13258101851852"/>
    <x v="10"/>
    <x v="1"/>
    <x v="1"/>
    <x v="2"/>
    <n v="1"/>
    <n v="0"/>
    <x v="1"/>
    <x v="2"/>
    <x v="0"/>
    <n v="1"/>
    <x v="2"/>
    <x v="1"/>
    <d v="1899-12-30T03:11:50"/>
    <d v="1899-12-30T02:13:50"/>
    <x v="1"/>
    <m/>
    <m/>
    <d v="1899-12-30T00:00:00"/>
    <d v="1899-12-30T00:00:55"/>
    <n v="2"/>
    <d v="1899-12-30T03:11:50"/>
    <n v="0.91666666666068153"/>
    <x v="9"/>
    <x v="1"/>
  </r>
  <r>
    <x v="13"/>
    <s v=""/>
    <x v="0"/>
    <x v="1419"/>
    <m/>
    <d v="2024-12-30T00:00:00"/>
    <x v="1"/>
    <s v="2906"/>
    <x v="21"/>
    <s v="PA"/>
    <x v="6"/>
    <x v="0"/>
    <d v="2024-12-30T00:00:00"/>
    <d v="1899-12-30T16:29:17"/>
    <d v="2024-12-30T00:00:00"/>
    <d v="1899-12-30T19:00:00"/>
    <d v="2024-12-30T00:00:00"/>
    <d v="1899-12-30T16:30:25"/>
    <x v="303"/>
    <x v="38"/>
    <s v="1328132736"/>
    <s v="EXW"/>
    <d v="1899-12-30T05:00:18"/>
    <x v="3778"/>
    <d v="1899-12-30T02:30:43"/>
    <s v="Ensacado"/>
    <s v="E002"/>
    <x v="1"/>
    <d v="1899-12-30T00:01:08"/>
    <n v="-0.10387731481481999"/>
    <x v="10"/>
    <x v="1"/>
    <x v="1"/>
    <x v="2"/>
    <n v="1"/>
    <n v="0"/>
    <x v="1"/>
    <x v="2"/>
    <x v="0"/>
    <n v="1"/>
    <x v="2"/>
    <x v="1"/>
    <d v="1899-12-30T02:30:43"/>
    <d v="1899-12-30T01:32:43"/>
    <x v="1"/>
    <m/>
    <m/>
    <d v="1899-12-30T00:00:00"/>
    <d v="1899-12-30T00:01:08"/>
    <n v="2"/>
    <d v="1899-12-30T02:30:43"/>
    <n v="1.1333333333375606"/>
    <x v="9"/>
    <x v="1"/>
  </r>
  <r>
    <x v="13"/>
    <s v=""/>
    <x v="0"/>
    <x v="1409"/>
    <s v="E9928KYG"/>
    <d v="2024-12-30T00:00:00"/>
    <x v="1"/>
    <s v="2906"/>
    <x v="21"/>
    <s v="PA"/>
    <x v="6"/>
    <x v="0"/>
    <d v="2024-12-30T00:00:00"/>
    <d v="1899-12-30T16:36:45"/>
    <d v="2024-12-30T00:00:00"/>
    <d v="1899-12-30T16:37:25"/>
    <d v="2024-12-30T00:00:00"/>
    <d v="1899-12-30T16:37:32"/>
    <x v="295"/>
    <x v="38"/>
    <s v="1328132737"/>
    <s v="EXW"/>
    <d v="1899-12-30T00:00:47"/>
    <x v="2094"/>
    <d v="1899-12-30T00:00:40"/>
    <s v="Ensacado"/>
    <s v="E002"/>
    <x v="1"/>
    <d v="1899-12-30T00:00:47"/>
    <d v="1899-12-30T00:00:07"/>
    <x v="10"/>
    <x v="1"/>
    <x v="1"/>
    <x v="2"/>
    <n v="1"/>
    <n v="0"/>
    <x v="1"/>
    <x v="2"/>
    <x v="0"/>
    <n v="1"/>
    <x v="2"/>
    <x v="1"/>
    <d v="1899-12-30T00:00:40"/>
    <d v="1899-12-30T00:00:40"/>
    <x v="0"/>
    <m/>
    <m/>
    <d v="1899-12-30T00:00:00"/>
    <d v="1899-12-30T00:00:47"/>
    <n v="2"/>
    <d v="1899-12-30T00:00:40"/>
    <n v="0.78333333333127086"/>
    <x v="9"/>
    <x v="1"/>
  </r>
  <r>
    <x v="13"/>
    <s v=""/>
    <x v="0"/>
    <x v="1420"/>
    <m/>
    <d v="2024-12-30T00:00:00"/>
    <x v="1"/>
    <s v="2906"/>
    <x v="21"/>
    <s v="PA"/>
    <x v="6"/>
    <x v="0"/>
    <d v="2024-12-30T00:00:00"/>
    <d v="1899-12-30T17:19:44"/>
    <d v="2024-12-30T00:00:00"/>
    <d v="1899-12-30T17:20:39"/>
    <d v="2024-12-30T00:00:00"/>
    <d v="1899-12-30T17:20:44"/>
    <x v="305"/>
    <x v="38"/>
    <s v="1328132738"/>
    <s v="EXW"/>
    <d v="1899-12-30T00:01:00"/>
    <x v="2154"/>
    <d v="1899-12-30T00:00:55"/>
    <s v="Ensacado"/>
    <s v="E002"/>
    <x v="1"/>
    <d v="1899-12-30T00:01:00"/>
    <d v="1899-12-30T00:00:05"/>
    <x v="8"/>
    <x v="1"/>
    <x v="1"/>
    <x v="2"/>
    <n v="1"/>
    <n v="0"/>
    <x v="1"/>
    <x v="2"/>
    <x v="0"/>
    <n v="1"/>
    <x v="2"/>
    <x v="1"/>
    <d v="1899-12-30T00:00:55"/>
    <d v="1899-12-30T00:00:55"/>
    <x v="0"/>
    <m/>
    <m/>
    <d v="1899-12-30T00:00:00"/>
    <d v="1899-12-30T00:01:00"/>
    <n v="2"/>
    <d v="1899-12-30T00:00:55"/>
    <n v="0.99999999999360156"/>
    <x v="10"/>
    <x v="1"/>
  </r>
  <r>
    <x v="13"/>
    <s v=""/>
    <x v="0"/>
    <x v="1416"/>
    <m/>
    <d v="2024-12-30T00:00:00"/>
    <x v="1"/>
    <s v="2906"/>
    <x v="21"/>
    <s v="PA"/>
    <x v="6"/>
    <x v="0"/>
    <d v="2024-12-30T00:00:00"/>
    <d v="1899-12-30T17:44:06"/>
    <d v="2024-12-30T00:00:00"/>
    <d v="1899-12-30T17:44:57"/>
    <d v="2024-12-30T00:00:00"/>
    <d v="1899-12-30T17:45:05"/>
    <x v="282"/>
    <x v="38"/>
    <s v="1328132739"/>
    <s v="EXW"/>
    <d v="1899-12-30T00:00:59"/>
    <x v="2047"/>
    <d v="1899-12-30T00:00:51"/>
    <s v="Ensacado"/>
    <s v="E002"/>
    <x v="1"/>
    <d v="1899-12-30T00:00:59"/>
    <d v="1899-12-30T00:00:08"/>
    <x v="8"/>
    <x v="1"/>
    <x v="1"/>
    <x v="2"/>
    <n v="1"/>
    <n v="0"/>
    <x v="1"/>
    <x v="2"/>
    <x v="0"/>
    <n v="1"/>
    <x v="2"/>
    <x v="1"/>
    <d v="1899-12-30T00:00:51"/>
    <d v="1899-12-30T00:00:51"/>
    <x v="0"/>
    <m/>
    <m/>
    <d v="1899-12-30T00:00:00"/>
    <d v="1899-12-30T00:00:59"/>
    <n v="2"/>
    <d v="1899-12-30T00:00:51"/>
    <n v="0.98333333333274098"/>
    <x v="10"/>
    <x v="1"/>
  </r>
  <r>
    <x v="13"/>
    <s v=""/>
    <x v="0"/>
    <x v="1442"/>
    <m/>
    <d v="2024-12-30T00:00:00"/>
    <x v="1"/>
    <s v="2906"/>
    <x v="21"/>
    <s v="PA"/>
    <x v="6"/>
    <x v="0"/>
    <d v="2024-12-30T00:00:00"/>
    <d v="1899-12-30T17:47:59"/>
    <d v="2024-12-30T00:00:00"/>
    <d v="1899-12-30T17:48:18"/>
    <d v="2024-12-30T00:00:00"/>
    <d v="1899-12-30T17:48:25"/>
    <x v="310"/>
    <x v="38"/>
    <s v="1328132740"/>
    <s v="EXW"/>
    <d v="1899-12-30T00:00:26"/>
    <x v="2094"/>
    <d v="1899-12-30T00:00:19"/>
    <s v="Ensacado"/>
    <s v="E002"/>
    <x v="1"/>
    <d v="1899-12-30T00:00:26"/>
    <d v="1899-12-30T00:00:07"/>
    <x v="8"/>
    <x v="1"/>
    <x v="1"/>
    <x v="2"/>
    <n v="1"/>
    <n v="0"/>
    <x v="1"/>
    <x v="2"/>
    <x v="0"/>
    <n v="1"/>
    <x v="2"/>
    <x v="1"/>
    <d v="1899-12-30T00:00:19"/>
    <d v="1899-12-30T00:00:19"/>
    <x v="0"/>
    <m/>
    <m/>
    <d v="1899-12-30T00:00:00"/>
    <d v="1899-12-30T00:00:26"/>
    <n v="2"/>
    <d v="1899-12-30T00:00:19"/>
    <n v="0.43333333333920976"/>
    <x v="10"/>
    <x v="1"/>
  </r>
  <r>
    <x v="13"/>
    <s v="2025000001"/>
    <x v="0"/>
    <x v="574"/>
    <s v="E0244KCH"/>
    <d v="2025-01-02T00:00:00"/>
    <x v="1"/>
    <s v="55"/>
    <x v="19"/>
    <s v="S1"/>
    <x v="1"/>
    <x v="0"/>
    <d v="2025-01-02T00:00:00"/>
    <d v="1899-12-30T08:15:20"/>
    <d v="2025-01-02T00:00:00"/>
    <d v="1899-12-30T08:53:04"/>
    <d v="2025-01-02T00:00:00"/>
    <d v="1899-12-30T09:10:04"/>
    <x v="0"/>
    <x v="0"/>
    <s v="1328132741"/>
    <s v="FBO"/>
    <d v="1899-12-30T00:54:44"/>
    <x v="3779"/>
    <d v="1899-12-30T00:37:44"/>
    <s v="Granel"/>
    <s v="E001"/>
    <x v="2"/>
    <d v="1899-12-30T00:54:44"/>
    <d v="1899-12-30T00:17:00"/>
    <x v="2"/>
    <x v="3"/>
    <x v="2"/>
    <x v="1"/>
    <n v="0"/>
    <n v="0"/>
    <x v="0"/>
    <x v="1"/>
    <x v="1"/>
    <n v="0"/>
    <x v="2"/>
    <x v="0"/>
    <d v="1899-12-30T00:37:44"/>
    <d v="1899-12-30T00:37:44"/>
    <x v="0"/>
    <m/>
    <m/>
    <d v="1899-12-30T00:00:00"/>
    <d v="1899-12-30T00:54:44"/>
    <n v="5"/>
    <d v="1899-12-30T00:37:44"/>
    <n v="54.733333333334429"/>
    <x v="2"/>
    <x v="0"/>
  </r>
  <r>
    <x v="13"/>
    <s v="2025000002"/>
    <x v="0"/>
    <x v="1436"/>
    <s v="E1082CSW"/>
    <d v="2025-01-02T00:00:00"/>
    <x v="1"/>
    <s v="55"/>
    <x v="19"/>
    <s v="S1"/>
    <x v="1"/>
    <x v="0"/>
    <d v="2025-01-02T00:00:00"/>
    <d v="1899-12-30T09:58:31"/>
    <d v="2025-01-02T00:00:00"/>
    <d v="1899-12-30T10:05:14"/>
    <d v="2025-01-02T00:00:00"/>
    <d v="1899-12-30T10:25:48"/>
    <x v="0"/>
    <x v="0"/>
    <s v="1328132742"/>
    <s v="EXW"/>
    <d v="1899-12-30T00:27:17"/>
    <x v="2137"/>
    <d v="1899-12-30T00:06:43"/>
    <s v="Granel"/>
    <s v="E001"/>
    <x v="1"/>
    <d v="1899-12-30T00:27:17"/>
    <d v="1899-12-30T00:20:34"/>
    <x v="3"/>
    <x v="3"/>
    <x v="2"/>
    <x v="1"/>
    <n v="0"/>
    <n v="0"/>
    <x v="0"/>
    <x v="1"/>
    <x v="1"/>
    <n v="0"/>
    <x v="2"/>
    <x v="1"/>
    <d v="1899-12-30T00:06:43"/>
    <d v="1899-12-30T00:06:43"/>
    <x v="0"/>
    <m/>
    <m/>
    <d v="1899-12-30T00:00:00"/>
    <d v="1899-12-30T00:27:17"/>
    <n v="5"/>
    <d v="1899-12-30T00:06:43"/>
    <n v="27.283333333334372"/>
    <x v="3"/>
    <x v="1"/>
  </r>
  <r>
    <x v="13"/>
    <s v=""/>
    <x v="0"/>
    <x v="1443"/>
    <m/>
    <d v="2025-01-02T00:00:00"/>
    <x v="1"/>
    <s v="3124"/>
    <x v="58"/>
    <s v="PA"/>
    <x v="6"/>
    <x v="0"/>
    <d v="2025-01-02T00:00:00"/>
    <d v="1899-12-30T10:41:10"/>
    <d v="2025-01-02T00:00:00"/>
    <d v="1899-12-30T18:45:00"/>
    <d v="2025-01-02T00:00:00"/>
    <d v="1899-12-30T10:42:39"/>
    <x v="327"/>
    <x v="38"/>
    <s v="1328132743"/>
    <s v="EXW"/>
    <d v="1899-12-30T16:06:11"/>
    <x v="3780"/>
    <d v="1899-12-30T08:03:50"/>
    <s v="Ensacado"/>
    <s v="E002"/>
    <x v="1"/>
    <d v="1899-12-30T00:01:29"/>
    <n v="-0.33496527777778001"/>
    <x v="4"/>
    <x v="3"/>
    <x v="2"/>
    <x v="2"/>
    <n v="1"/>
    <n v="0"/>
    <x v="1"/>
    <x v="2"/>
    <x v="1"/>
    <n v="1"/>
    <x v="2"/>
    <x v="1"/>
    <d v="1899-12-30T08:03:50"/>
    <d v="1899-12-30T07:05:50"/>
    <x v="1"/>
    <m/>
    <m/>
    <d v="1899-12-30T00:00:00"/>
    <d v="1899-12-30T00:01:29"/>
    <n v="5"/>
    <d v="1899-12-30T08:03:50"/>
    <n v="1.4833333333295418"/>
    <x v="3"/>
    <x v="1"/>
  </r>
  <r>
    <x v="13"/>
    <s v=""/>
    <x v="0"/>
    <x v="1444"/>
    <m/>
    <d v="2025-01-02T00:00:00"/>
    <x v="1"/>
    <s v="2906"/>
    <x v="21"/>
    <s v="PA"/>
    <x v="6"/>
    <x v="0"/>
    <d v="2025-01-02T00:00:00"/>
    <d v="1899-12-30T10:55:41"/>
    <d v="2025-01-02T00:00:00"/>
    <d v="1899-12-30T18:45:00"/>
    <d v="2025-01-02T00:00:00"/>
    <d v="1899-12-30T10:58:44"/>
    <x v="327"/>
    <x v="38"/>
    <s v="1328132744"/>
    <s v="EXW"/>
    <d v="1899-12-30T15:35:35"/>
    <x v="3781"/>
    <d v="1899-12-30T07:49:19"/>
    <s v="Ensacado"/>
    <s v="E002"/>
    <x v="1"/>
    <d v="1899-12-30T00:03:03"/>
    <n v="-0.32379629629630002"/>
    <x v="4"/>
    <x v="3"/>
    <x v="2"/>
    <x v="2"/>
    <n v="1"/>
    <n v="0"/>
    <x v="1"/>
    <x v="2"/>
    <x v="1"/>
    <n v="1"/>
    <x v="2"/>
    <x v="1"/>
    <d v="1899-12-30T07:49:19"/>
    <d v="1899-12-30T06:51:19"/>
    <x v="1"/>
    <m/>
    <m/>
    <d v="1899-12-30T00:00:00"/>
    <d v="1899-12-30T00:03:03"/>
    <n v="5"/>
    <d v="1899-12-30T07:49:19"/>
    <n v="3.0499999999920036"/>
    <x v="3"/>
    <x v="1"/>
  </r>
  <r>
    <x v="13"/>
    <s v=""/>
    <x v="0"/>
    <x v="1434"/>
    <m/>
    <d v="2025-01-02T00:00:00"/>
    <x v="1"/>
    <s v="2906"/>
    <x v="21"/>
    <s v="PA"/>
    <x v="6"/>
    <x v="0"/>
    <d v="2025-01-02T00:00:00"/>
    <d v="1899-12-30T16:02:33"/>
    <d v="2025-01-02T00:00:00"/>
    <d v="1899-12-30T19:12:00"/>
    <d v="2025-01-02T00:00:00"/>
    <d v="1899-12-30T16:06:33"/>
    <x v="297"/>
    <x v="38"/>
    <s v="1328132746"/>
    <s v="EXW"/>
    <d v="1899-12-30T06:14:54"/>
    <x v="3782"/>
    <d v="1899-12-30T03:09:27"/>
    <s v="Ensacado"/>
    <s v="E002"/>
    <x v="1"/>
    <d v="1899-12-30T00:04:00"/>
    <n v="-0.12878472222222004"/>
    <x v="10"/>
    <x v="3"/>
    <x v="2"/>
    <x v="2"/>
    <n v="1"/>
    <n v="0"/>
    <x v="1"/>
    <x v="2"/>
    <x v="1"/>
    <n v="1"/>
    <x v="2"/>
    <x v="1"/>
    <d v="1899-12-30T03:09:27"/>
    <d v="1899-12-30T02:11:27"/>
    <x v="1"/>
    <m/>
    <m/>
    <d v="1899-12-30T00:00:00"/>
    <d v="1899-12-30T00:04:00"/>
    <n v="5"/>
    <d v="1899-12-30T03:09:27"/>
    <n v="4.0000000000031832"/>
    <x v="9"/>
    <x v="1"/>
  </r>
  <r>
    <x v="13"/>
    <s v="2025000003"/>
    <x v="0"/>
    <x v="574"/>
    <s v="E0244KCH"/>
    <d v="2025-01-02T00:00:00"/>
    <x v="1"/>
    <s v="55"/>
    <x v="19"/>
    <s v="S1"/>
    <x v="1"/>
    <x v="0"/>
    <d v="2025-01-02T00:00:00"/>
    <d v="1899-12-30T11:05:30"/>
    <d v="2025-01-02T00:00:00"/>
    <d v="1899-12-30T16:24:37"/>
    <d v="2025-01-02T00:00:00"/>
    <d v="1899-12-30T17:01:24"/>
    <x v="0"/>
    <x v="0"/>
    <s v="1328132747"/>
    <s v="FBO"/>
    <d v="1899-12-30T05:55:54"/>
    <x v="567"/>
    <d v="1899-12-30T05:19:07"/>
    <s v="Granel"/>
    <s v="E001"/>
    <x v="2"/>
    <d v="1899-12-30T05:55:54"/>
    <d v="1899-12-30T00:36:47"/>
    <x v="5"/>
    <x v="3"/>
    <x v="2"/>
    <x v="1"/>
    <n v="0"/>
    <n v="1"/>
    <x v="1"/>
    <x v="1"/>
    <x v="1"/>
    <n v="1"/>
    <x v="2"/>
    <x v="2"/>
    <d v="1899-12-30T05:19:07"/>
    <d v="1899-12-30T04:21:07"/>
    <x v="0"/>
    <m/>
    <m/>
    <d v="1899-12-30T00:00:00"/>
    <d v="1899-12-30T05:55:54"/>
    <n v="5"/>
    <d v="1899-12-30T05:19:07"/>
    <n v="355.9000000000031"/>
    <x v="10"/>
    <x v="0"/>
  </r>
  <r>
    <x v="13"/>
    <s v=""/>
    <x v="0"/>
    <x v="1413"/>
    <s v="E2405JLC"/>
    <d v="2025-01-03T00:00:00"/>
    <x v="1"/>
    <s v="2906"/>
    <x v="21"/>
    <m/>
    <x v="6"/>
    <x v="0"/>
    <d v="2025-01-03T00:00:00"/>
    <d v="1899-12-30T08:15:14"/>
    <d v="2025-01-03T00:00:00"/>
    <d v="1899-12-30T08:16:11"/>
    <d v="2025-01-03T00:00:00"/>
    <d v="1899-12-30T08:16:33"/>
    <x v="85"/>
    <x v="38"/>
    <s v="1328132748"/>
    <s v="EXW"/>
    <d v="1899-12-30T00:01:19"/>
    <x v="1493"/>
    <d v="1899-12-30T00:00:57"/>
    <s v="Ensacado"/>
    <s v="E002"/>
    <x v="1"/>
    <d v="1899-12-30T00:01:19"/>
    <d v="1899-12-30T00:00:22"/>
    <x v="2"/>
    <x v="4"/>
    <x v="2"/>
    <x v="2"/>
    <n v="1"/>
    <n v="0"/>
    <x v="1"/>
    <x v="2"/>
    <x v="1"/>
    <n v="1"/>
    <x v="2"/>
    <x v="1"/>
    <d v="1899-12-30T00:00:57"/>
    <d v="1899-12-30T00:00:57"/>
    <x v="0"/>
    <m/>
    <m/>
    <d v="1899-12-30T00:00:00"/>
    <d v="1899-12-30T00:01:19"/>
    <n v="6"/>
    <d v="1899-12-30T00:00:57"/>
    <n v="1.3166666666640214"/>
    <x v="1"/>
    <x v="1"/>
  </r>
  <r>
    <x v="13"/>
    <s v=""/>
    <x v="0"/>
    <x v="1445"/>
    <m/>
    <d v="2025-01-03T00:00:00"/>
    <x v="1"/>
    <s v="3124"/>
    <x v="58"/>
    <s v="PA"/>
    <x v="6"/>
    <x v="0"/>
    <d v="2025-01-03T00:00:00"/>
    <d v="1899-12-30T10:44:23"/>
    <d v="2025-01-03T00:00:00"/>
    <d v="1899-12-30T19:19:59"/>
    <d v="2025-01-03T00:00:00"/>
    <d v="1899-12-30T10:45:11"/>
    <x v="328"/>
    <x v="38"/>
    <s v="1328132749"/>
    <s v="EXW"/>
    <d v="1899-12-30T17:10:24"/>
    <x v="3783"/>
    <d v="1899-12-30T08:35:36"/>
    <s v="Ensacado"/>
    <s v="E002"/>
    <x v="1"/>
    <d v="1899-12-30T00:00:48"/>
    <n v="-0.35749999999999998"/>
    <x v="4"/>
    <x v="4"/>
    <x v="2"/>
    <x v="2"/>
    <n v="1"/>
    <n v="0"/>
    <x v="1"/>
    <x v="2"/>
    <x v="1"/>
    <n v="1"/>
    <x v="2"/>
    <x v="1"/>
    <d v="1899-12-30T08:35:36"/>
    <d v="1899-12-30T07:37:36"/>
    <x v="1"/>
    <m/>
    <m/>
    <d v="1899-12-30T00:00:00"/>
    <d v="1899-12-30T00:00:48"/>
    <n v="6"/>
    <d v="1899-12-30T08:35:36"/>
    <n v="0.79999999999197158"/>
    <x v="3"/>
    <x v="1"/>
  </r>
  <r>
    <x v="13"/>
    <s v="2025000004"/>
    <x v="0"/>
    <x v="574"/>
    <s v="E0244KCH"/>
    <d v="2025-01-07T00:00:00"/>
    <x v="1"/>
    <s v="55"/>
    <x v="19"/>
    <s v="S1"/>
    <x v="1"/>
    <x v="0"/>
    <d v="2025-01-03T00:00:00"/>
    <d v="1899-12-30T09:41:06"/>
    <d v="2025-01-07T00:00:00"/>
    <d v="1899-12-30T08:25:47"/>
    <d v="2025-01-07T00:00:00"/>
    <d v="1899-12-30T08:43:46"/>
    <x v="0"/>
    <x v="0"/>
    <s v="1328132750"/>
    <s v="FBO"/>
    <d v="1899-12-30T15:02:40"/>
    <x v="3471"/>
    <d v="1899-12-30T14:44:41"/>
    <s v="Granel"/>
    <s v="E001"/>
    <x v="2"/>
    <d v="1899-12-30T23:02:39"/>
    <d v="1899-12-30T00:17:59"/>
    <x v="3"/>
    <x v="5"/>
    <x v="2"/>
    <x v="1"/>
    <n v="0"/>
    <n v="1"/>
    <x v="1"/>
    <x v="1"/>
    <x v="1"/>
    <n v="1"/>
    <x v="2"/>
    <x v="2"/>
    <d v="1899-12-30T14:44:41"/>
    <d v="1899-12-30T13:46:41"/>
    <x v="0"/>
    <m/>
    <m/>
    <d v="1899-12-30T00:00:00"/>
    <d v="1899-12-30T23:02:39"/>
    <n v="3"/>
    <n v="-5.2303240740739998E-2"/>
    <n v="1382.6499999999924"/>
    <x v="1"/>
    <x v="0"/>
  </r>
  <r>
    <x v="13"/>
    <s v="2025000005"/>
    <x v="0"/>
    <x v="574"/>
    <s v="E0244KCH"/>
    <d v="2025-01-07T00:00:00"/>
    <x v="1"/>
    <s v="55"/>
    <x v="19"/>
    <s v="S1"/>
    <x v="1"/>
    <x v="0"/>
    <d v="2025-01-07T00:00:00"/>
    <d v="1899-12-30T10:03:40"/>
    <d v="2025-01-07T00:00:00"/>
    <d v="1899-12-30T16:27:24"/>
    <d v="2025-01-07T00:00:00"/>
    <d v="1899-12-30T16:40:11"/>
    <x v="0"/>
    <x v="0"/>
    <s v="1328132751"/>
    <s v="FBO"/>
    <d v="1899-12-30T06:36:31"/>
    <x v="3784"/>
    <d v="1899-12-30T06:23:44"/>
    <s v="Granel"/>
    <s v="E001"/>
    <x v="2"/>
    <d v="1899-12-30T06:36:31"/>
    <d v="1899-12-30T00:12:47"/>
    <x v="4"/>
    <x v="5"/>
    <x v="3"/>
    <x v="1"/>
    <n v="0"/>
    <n v="1"/>
    <x v="1"/>
    <x v="1"/>
    <x v="1"/>
    <n v="1"/>
    <x v="2"/>
    <x v="2"/>
    <d v="1899-12-30T06:23:44"/>
    <d v="1899-12-30T05:25:44"/>
    <x v="0"/>
    <m/>
    <m/>
    <d v="1899-12-30T00:00:00"/>
    <d v="1899-12-30T06:36:31"/>
    <n v="3"/>
    <d v="1899-12-30T06:23:44"/>
    <n v="396.51666666667188"/>
    <x v="9"/>
    <x v="0"/>
  </r>
  <r>
    <x v="13"/>
    <s v="2024034430"/>
    <x v="0"/>
    <x v="1446"/>
    <s v="E0093JST"/>
    <d v="2024-12-12T00:00:00"/>
    <x v="2"/>
    <s v="3124"/>
    <x v="58"/>
    <s v="PA"/>
    <x v="2"/>
    <x v="0"/>
    <d v="2024-12-16T00:00:00"/>
    <d v="1899-12-30T08:00:09"/>
    <d v="2024-12-12T00:00:00"/>
    <d v="1899-12-30T17:03:44"/>
    <d v="2024-12-12T00:00:00"/>
    <d v="1899-12-30T18:38:31"/>
    <x v="0"/>
    <x v="38"/>
    <s v="2108138837"/>
    <s v="FBO"/>
    <d v="1899-12-30T01:34:47"/>
    <x v="3247"/>
    <d v="1899-12-30T00:00:00"/>
    <s v="Ensacado"/>
    <s v="E002"/>
    <x v="0"/>
    <d v="1899-12-30T10:38:22"/>
    <d v="1899-12-30T01:34:47"/>
    <x v="2"/>
    <x v="8"/>
    <x v="5"/>
    <x v="2"/>
    <n v="0"/>
    <n v="1"/>
    <x v="1"/>
    <x v="2"/>
    <x v="0"/>
    <n v="1"/>
    <x v="2"/>
    <x v="2"/>
    <d v="1899-12-30T00:00:00"/>
    <d v="1899-12-30T00:00:00"/>
    <x v="0"/>
    <m/>
    <m/>
    <d v="1899-12-30T00:00:00"/>
    <d v="1899-12-30T10:38:22"/>
    <n v="5"/>
    <d v="1899-12-30T09:03:35"/>
    <n v="638.36666666667361"/>
    <x v="11"/>
    <x v="0"/>
  </r>
  <r>
    <x v="13"/>
    <s v="2024034537"/>
    <x v="0"/>
    <x v="1417"/>
    <s v="E9218CJD"/>
    <d v="2024-12-13T00:00:00"/>
    <x v="2"/>
    <s v="3320"/>
    <x v="20"/>
    <s v="PA"/>
    <x v="2"/>
    <x v="0"/>
    <d v="2024-12-13T00:00:00"/>
    <d v="1899-12-30T17:22:47"/>
    <d v="2024-12-13T00:00:00"/>
    <d v="1899-12-30T12:51:40"/>
    <d v="2024-12-13T00:00:00"/>
    <d v="1899-12-30T13:55:32"/>
    <x v="0"/>
    <x v="38"/>
    <s v="2108138861"/>
    <s v="FBO"/>
    <d v="1899-12-30T05:34:59"/>
    <x v="3785"/>
    <d v="1899-12-30T04:31:07"/>
    <s v="Ensacado"/>
    <s v="E002"/>
    <x v="0"/>
    <d v="1899-12-30T20:32:44"/>
    <d v="1899-12-30T01:03:52"/>
    <x v="8"/>
    <x v="9"/>
    <x v="4"/>
    <x v="2"/>
    <n v="0"/>
    <n v="1"/>
    <x v="1"/>
    <x v="2"/>
    <x v="0"/>
    <n v="1"/>
    <x v="2"/>
    <x v="2"/>
    <d v="1899-12-30T04:31:07"/>
    <d v="1899-12-30T03:33:07"/>
    <x v="0"/>
    <m/>
    <m/>
    <d v="1899-12-30T00:00:00"/>
    <d v="1899-12-30T20:32:44"/>
    <n v="6"/>
    <n v="-0.18827546296296005"/>
    <n v="1232.7333333333347"/>
    <x v="13"/>
    <x v="0"/>
  </r>
  <r>
    <x v="13"/>
    <s v="2024034588"/>
    <x v="0"/>
    <x v="796"/>
    <s v="E0646MPP"/>
    <d v="2024-12-13T00:00:00"/>
    <x v="2"/>
    <s v="2926"/>
    <x v="59"/>
    <s v="PA"/>
    <x v="2"/>
    <x v="0"/>
    <d v="2024-12-16T00:00:00"/>
    <d v="1899-12-30T17:59:17"/>
    <d v="2024-12-13T00:00:00"/>
    <d v="1899-12-30T17:25:29"/>
    <d v="2024-12-13T00:00:00"/>
    <d v="1899-12-30T17:56:09"/>
    <x v="0"/>
    <x v="38"/>
    <s v="2108138870"/>
    <s v="FBO"/>
    <d v="1899-12-30T00:30:40"/>
    <x v="3086"/>
    <d v="1899-12-30T00:00:00"/>
    <s v="Ensacado"/>
    <s v="E002"/>
    <x v="0"/>
    <d v="1899-12-30T23:56:51"/>
    <d v="1899-12-30T00:30:40"/>
    <x v="8"/>
    <x v="9"/>
    <x v="5"/>
    <x v="2"/>
    <n v="0"/>
    <n v="1"/>
    <x v="1"/>
    <x v="2"/>
    <x v="0"/>
    <n v="1"/>
    <x v="2"/>
    <x v="2"/>
    <d v="1899-12-30T00:00:00"/>
    <d v="1899-12-30T00:00:00"/>
    <x v="0"/>
    <m/>
    <m/>
    <d v="1899-12-30T00:00:00"/>
    <d v="1899-12-30T23:56:51"/>
    <n v="6"/>
    <n v="-2.3472222222220007E-2"/>
    <n v="1436.8500000000083"/>
    <x v="10"/>
    <x v="0"/>
  </r>
  <r>
    <x v="13"/>
    <s v=""/>
    <x v="0"/>
    <x v="1446"/>
    <s v="E0093JST"/>
    <d v="2024-12-16T00:00:00"/>
    <x v="2"/>
    <s v="3124"/>
    <x v="58"/>
    <s v="PA"/>
    <x v="6"/>
    <x v="0"/>
    <d v="2024-12-18T00:00:00"/>
    <d v="1899-12-30T08:24:46"/>
    <d v="2024-12-16T00:00:00"/>
    <d v="1899-12-30T10:32:04"/>
    <d v="2024-12-16T00:00:00"/>
    <d v="1899-12-30T10:32:27"/>
    <x v="329"/>
    <x v="38"/>
    <s v="2108138882"/>
    <s v="FBO"/>
    <d v="1899-12-30T00:00:23"/>
    <x v="1730"/>
    <d v="1899-12-30T00:00:00"/>
    <s v="Ensacado"/>
    <s v="E002"/>
    <x v="0"/>
    <d v="1899-12-30T02:07:41"/>
    <d v="1899-12-30T00:00:23"/>
    <x v="2"/>
    <x v="11"/>
    <x v="5"/>
    <x v="2"/>
    <n v="0"/>
    <n v="0"/>
    <x v="0"/>
    <x v="2"/>
    <x v="0"/>
    <n v="0"/>
    <x v="2"/>
    <x v="2"/>
    <d v="1899-12-30T00:00:00"/>
    <d v="1899-12-30T00:00:00"/>
    <x v="0"/>
    <m/>
    <m/>
    <d v="1899-12-30T00:00:00"/>
    <d v="1899-12-30T02:07:41"/>
    <n v="2"/>
    <d v="1899-12-30T02:07:18"/>
    <n v="127.68333333333121"/>
    <x v="3"/>
    <x v="0"/>
  </r>
  <r>
    <x v="13"/>
    <s v="2024034845"/>
    <x v="0"/>
    <x v="816"/>
    <s v="E6907LCY"/>
    <d v="2024-12-17T00:00:00"/>
    <x v="2"/>
    <s v="2906"/>
    <x v="21"/>
    <s v="PA"/>
    <x v="2"/>
    <x v="0"/>
    <d v="2024-12-18T00:00:00"/>
    <d v="1899-12-30T17:53:30"/>
    <d v="2024-12-17T00:00:00"/>
    <d v="1899-12-30T13:27:33"/>
    <d v="2024-12-17T00:00:00"/>
    <d v="1899-12-30T13:54:05"/>
    <x v="0"/>
    <x v="38"/>
    <s v="2108138908"/>
    <s v="FBO"/>
    <d v="1899-12-30T00:26:32"/>
    <x v="2133"/>
    <d v="1899-12-30T00:00:00"/>
    <s v="Ensacado"/>
    <s v="E002"/>
    <x v="0"/>
    <d v="1899-12-30T20:00:34"/>
    <d v="1899-12-30T00:26:32"/>
    <x v="8"/>
    <x v="12"/>
    <x v="5"/>
    <x v="2"/>
    <n v="0"/>
    <n v="1"/>
    <x v="1"/>
    <x v="2"/>
    <x v="0"/>
    <n v="1"/>
    <x v="2"/>
    <x v="2"/>
    <d v="1899-12-30T00:00:00"/>
    <d v="1899-12-30T00:00:00"/>
    <x v="0"/>
    <m/>
    <m/>
    <d v="1899-12-30T00:00:00"/>
    <d v="1899-12-30T20:00:34"/>
    <n v="3"/>
    <n v="-0.1846875"/>
    <n v="1200.5666666666725"/>
    <x v="13"/>
    <x v="0"/>
  </r>
  <r>
    <x v="13"/>
    <s v="2024034878"/>
    <x v="0"/>
    <x v="1447"/>
    <s v="E0368LCJ"/>
    <d v="2024-12-17T00:00:00"/>
    <x v="2"/>
    <s v="2906"/>
    <x v="21"/>
    <s v="PA"/>
    <x v="2"/>
    <x v="0"/>
    <d v="2024-12-18T00:00:00"/>
    <d v="1899-12-30T17:54:32"/>
    <d v="2024-12-17T00:00:00"/>
    <d v="1899-12-30T16:14:24"/>
    <d v="2024-12-17T00:00:00"/>
    <d v="1899-12-30T17:14:22"/>
    <x v="0"/>
    <x v="38"/>
    <s v="2108138914"/>
    <s v="FBO"/>
    <d v="1899-12-30T00:59:58"/>
    <x v="3786"/>
    <d v="1899-12-30T00:00:00"/>
    <s v="Ensacado"/>
    <s v="E002"/>
    <x v="0"/>
    <d v="1899-12-30T23:19:49"/>
    <d v="1899-12-30T00:59:58"/>
    <x v="8"/>
    <x v="12"/>
    <x v="5"/>
    <x v="2"/>
    <n v="0"/>
    <n v="1"/>
    <x v="1"/>
    <x v="2"/>
    <x v="0"/>
    <n v="1"/>
    <x v="2"/>
    <x v="2"/>
    <d v="1899-12-30T00:00:00"/>
    <d v="1899-12-30T00:00:00"/>
    <x v="0"/>
    <m/>
    <m/>
    <d v="1899-12-30T00:00:00"/>
    <d v="1899-12-30T23:19:49"/>
    <n v="3"/>
    <n v="-6.9537037037030069E-2"/>
    <n v="1399.8166666666787"/>
    <x v="10"/>
    <x v="0"/>
  </r>
  <r>
    <x v="13"/>
    <s v="2024034978"/>
    <x v="0"/>
    <x v="1448"/>
    <s v="E2364LKC"/>
    <d v="2024-12-18T00:00:00"/>
    <x v="2"/>
    <s v="2926"/>
    <x v="59"/>
    <s v="PA"/>
    <x v="2"/>
    <x v="0"/>
    <d v="2024-12-19T00:00:00"/>
    <d v="1899-12-30T18:20:13"/>
    <d v="2024-12-18T00:00:00"/>
    <d v="1899-12-30T13:18:50"/>
    <d v="2024-12-18T00:00:00"/>
    <d v="1899-12-30T15:31:19"/>
    <x v="0"/>
    <x v="38"/>
    <s v="2108138934"/>
    <s v="FBO"/>
    <d v="1899-12-30T02:12:29"/>
    <x v="3787"/>
    <d v="1899-12-30T00:00:00"/>
    <s v="Ensacado"/>
    <s v="E002"/>
    <x v="0"/>
    <d v="1899-12-30T21:11:05"/>
    <d v="1899-12-30T02:12:29"/>
    <x v="11"/>
    <x v="13"/>
    <x v="5"/>
    <x v="2"/>
    <n v="0"/>
    <n v="1"/>
    <x v="1"/>
    <x v="2"/>
    <x v="0"/>
    <n v="1"/>
    <x v="2"/>
    <x v="2"/>
    <d v="1899-12-30T00:00:00"/>
    <d v="1899-12-30T00:00:00"/>
    <x v="0"/>
    <m/>
    <m/>
    <d v="1899-12-30T00:00:00"/>
    <d v="1899-12-30T21:11:05"/>
    <n v="4"/>
    <n v="-0.20929398148148004"/>
    <n v="1271.0833333333428"/>
    <x v="6"/>
    <x v="0"/>
  </r>
  <r>
    <x v="13"/>
    <s v="2024035090"/>
    <x v="0"/>
    <x v="1449"/>
    <s v="E9640KJZ"/>
    <d v="2024-12-19T00:00:00"/>
    <x v="2"/>
    <s v="2906"/>
    <x v="21"/>
    <s v="PA"/>
    <x v="2"/>
    <x v="0"/>
    <d v="2024-12-20T00:00:00"/>
    <d v="1899-12-30T15:38:34"/>
    <d v="2024-12-19T00:00:00"/>
    <d v="1899-12-30T14:19:10"/>
    <d v="2024-12-19T00:00:00"/>
    <d v="1899-12-30T16:04:06"/>
    <x v="0"/>
    <x v="38"/>
    <s v="2108138946"/>
    <s v="FBO"/>
    <d v="1899-12-30T01:44:56"/>
    <x v="3788"/>
    <d v="1899-12-30T00:00:00"/>
    <s v="Ensacado"/>
    <s v="E002"/>
    <x v="0"/>
    <d v="1899-12-30T00:25:32"/>
    <d v="1899-12-30T01:44:56"/>
    <x v="14"/>
    <x v="14"/>
    <x v="5"/>
    <x v="2"/>
    <n v="0"/>
    <n v="0"/>
    <x v="0"/>
    <x v="2"/>
    <x v="0"/>
    <n v="0"/>
    <x v="2"/>
    <x v="1"/>
    <d v="1899-12-30T00:00:00"/>
    <d v="1899-12-30T00:00:00"/>
    <x v="0"/>
    <m/>
    <m/>
    <d v="1899-12-30T00:00:00"/>
    <d v="1899-12-30T00:25:32"/>
    <n v="5"/>
    <n v="-5.5138888888889959E-2"/>
    <n v="25.533333333331143"/>
    <x v="9"/>
    <x v="1"/>
  </r>
  <r>
    <x v="13"/>
    <s v="2024035236"/>
    <x v="0"/>
    <x v="808"/>
    <s v="E9059LCN"/>
    <d v="2024-12-20T00:00:00"/>
    <x v="2"/>
    <s v="2906"/>
    <x v="21"/>
    <s v="PA"/>
    <x v="2"/>
    <x v="0"/>
    <d v="2024-12-23T00:00:00"/>
    <d v="1899-12-30T17:53:55"/>
    <d v="2024-12-20T00:00:00"/>
    <d v="1899-12-30T16:09:05"/>
    <d v="2024-12-20T00:00:00"/>
    <d v="1899-12-30T16:53:23"/>
    <x v="0"/>
    <x v="38"/>
    <s v="2108138970"/>
    <s v="FBO"/>
    <d v="1899-12-30T00:44:18"/>
    <x v="526"/>
    <d v="1899-12-30T00:00:00"/>
    <s v="Ensacado"/>
    <s v="E002"/>
    <x v="0"/>
    <d v="1899-12-30T22:59:27"/>
    <d v="1899-12-30T00:44:18"/>
    <x v="8"/>
    <x v="15"/>
    <x v="0"/>
    <x v="2"/>
    <n v="0"/>
    <n v="1"/>
    <x v="1"/>
    <x v="2"/>
    <x v="0"/>
    <n v="1"/>
    <x v="2"/>
    <x v="2"/>
    <d v="1899-12-30T00:00:00"/>
    <d v="1899-12-30T00:00:00"/>
    <x v="0"/>
    <m/>
    <m/>
    <d v="1899-12-30T00:00:00"/>
    <d v="1899-12-30T22:59:27"/>
    <n v="6"/>
    <n v="-7.2800925925920024E-2"/>
    <n v="1379.4500000000098"/>
    <x v="9"/>
    <x v="0"/>
  </r>
  <r>
    <x v="13"/>
    <s v="2024035237"/>
    <x v="0"/>
    <x v="875"/>
    <s v="E5837LDF"/>
    <d v="2024-12-20T00:00:00"/>
    <x v="2"/>
    <s v="2906"/>
    <x v="21"/>
    <s v="PA"/>
    <x v="2"/>
    <x v="0"/>
    <d v="2024-12-23T00:00:00"/>
    <d v="1899-12-30T17:55:24"/>
    <d v="2024-12-20T00:00:00"/>
    <d v="1899-12-30T16:10:11"/>
    <d v="2024-12-20T00:00:00"/>
    <d v="1899-12-30T17:02:57"/>
    <x v="0"/>
    <x v="38"/>
    <s v="2108138971"/>
    <s v="FBO"/>
    <d v="1899-12-30T00:52:46"/>
    <x v="3789"/>
    <d v="1899-12-30T00:00:00"/>
    <s v="Ensacado"/>
    <s v="E002"/>
    <x v="0"/>
    <d v="1899-12-30T23:07:32"/>
    <d v="1899-12-30T00:52:46"/>
    <x v="8"/>
    <x v="15"/>
    <x v="0"/>
    <x v="2"/>
    <n v="0"/>
    <n v="1"/>
    <x v="1"/>
    <x v="2"/>
    <x v="0"/>
    <n v="1"/>
    <x v="2"/>
    <x v="2"/>
    <d v="1899-12-30T00:00:00"/>
    <d v="1899-12-30T00:00:00"/>
    <x v="0"/>
    <m/>
    <m/>
    <d v="1899-12-30T00:00:00"/>
    <d v="1899-12-30T23:07:32"/>
    <n v="6"/>
    <n v="-7.3067129629630023E-2"/>
    <n v="1387.5333333333203"/>
    <x v="10"/>
    <x v="0"/>
  </r>
  <r>
    <x v="13"/>
    <s v="2024035369"/>
    <x v="0"/>
    <x v="875"/>
    <s v="E5837LFD"/>
    <d v="2024-12-23T00:00:00"/>
    <x v="2"/>
    <s v="3124"/>
    <x v="58"/>
    <s v="PA"/>
    <x v="2"/>
    <x v="0"/>
    <d v="2024-12-26T00:00:00"/>
    <d v="1899-12-30T12:51:04"/>
    <d v="2024-12-23T00:00:00"/>
    <d v="1899-12-30T19:01:29"/>
    <d v="2024-12-23T00:00:00"/>
    <d v="1899-12-30T19:45:43"/>
    <x v="0"/>
    <x v="38"/>
    <s v="2108139007"/>
    <s v="FBO"/>
    <d v="1899-12-30T00:44:14"/>
    <x v="2896"/>
    <d v="1899-12-30T00:00:00"/>
    <s v="Ensacado"/>
    <s v="E002"/>
    <x v="0"/>
    <d v="1899-12-30T06:54:39"/>
    <d v="1899-12-30T00:44:14"/>
    <x v="6"/>
    <x v="16"/>
    <x v="0"/>
    <x v="2"/>
    <n v="0"/>
    <n v="1"/>
    <x v="1"/>
    <x v="2"/>
    <x v="0"/>
    <n v="1"/>
    <x v="2"/>
    <x v="2"/>
    <d v="1899-12-30T00:00:00"/>
    <d v="1899-12-30T00:00:00"/>
    <x v="0"/>
    <m/>
    <m/>
    <d v="1899-12-30T00:00:00"/>
    <d v="1899-12-30T06:54:39"/>
    <n v="2"/>
    <d v="1899-12-30T06:10:25"/>
    <n v="414.65000000000151"/>
    <x v="7"/>
    <x v="0"/>
  </r>
  <r>
    <x v="13"/>
    <s v="2024035432"/>
    <x v="0"/>
    <x v="792"/>
    <s v="E9055JGZ"/>
    <d v="2024-12-26T00:00:00"/>
    <x v="2"/>
    <s v="3124"/>
    <x v="58"/>
    <s v="PA"/>
    <x v="2"/>
    <x v="0"/>
    <d v="2024-12-26T00:00:00"/>
    <d v="1899-12-30T16:09:53"/>
    <d v="2024-12-26T00:00:00"/>
    <d v="1899-12-30T10:28:46"/>
    <d v="2024-12-26T00:00:00"/>
    <d v="1899-12-30T11:07:58"/>
    <x v="0"/>
    <x v="38"/>
    <s v="2108139017"/>
    <s v="FBO"/>
    <d v="1899-12-30T06:20:19"/>
    <x v="520"/>
    <d v="1899-12-30T05:41:07"/>
    <s v="Ensacado"/>
    <s v="E002"/>
    <x v="0"/>
    <d v="1899-12-30T18:58:04"/>
    <d v="1899-12-30T00:39:12"/>
    <x v="10"/>
    <x v="20"/>
    <x v="0"/>
    <x v="2"/>
    <n v="0"/>
    <n v="1"/>
    <x v="1"/>
    <x v="2"/>
    <x v="0"/>
    <n v="1"/>
    <x v="2"/>
    <x v="2"/>
    <d v="1899-12-30T05:41:07"/>
    <d v="1899-12-30T04:43:07"/>
    <x v="0"/>
    <m/>
    <m/>
    <d v="1899-12-30T00:00:00"/>
    <d v="1899-12-30T18:58:04"/>
    <n v="5"/>
    <n v="-0.23688657407406999"/>
    <n v="1138.0666666666691"/>
    <x v="4"/>
    <x v="0"/>
  </r>
  <r>
    <x v="13"/>
    <s v="2024035465"/>
    <x v="0"/>
    <x v="816"/>
    <s v="E6907LCY"/>
    <d v="2024-12-26T00:00:00"/>
    <x v="2"/>
    <s v="2906"/>
    <x v="21"/>
    <s v="PA"/>
    <x v="2"/>
    <x v="0"/>
    <d v="2024-12-27T00:00:00"/>
    <d v="1899-12-30T15:29:47"/>
    <d v="2024-12-26T00:00:00"/>
    <d v="1899-12-30T15:03:57"/>
    <d v="2024-12-26T00:00:00"/>
    <d v="1899-12-30T15:39:08"/>
    <x v="0"/>
    <x v="38"/>
    <s v="2108139023"/>
    <s v="FBO"/>
    <d v="1899-12-30T00:35:11"/>
    <x v="2860"/>
    <d v="1899-12-30T00:00:00"/>
    <s v="Ensacado"/>
    <s v="E002"/>
    <x v="0"/>
    <d v="1899-12-30T00:09:21"/>
    <d v="1899-12-30T00:35:11"/>
    <x v="14"/>
    <x v="20"/>
    <x v="0"/>
    <x v="2"/>
    <n v="1"/>
    <n v="0"/>
    <x v="1"/>
    <x v="2"/>
    <x v="0"/>
    <n v="1"/>
    <x v="2"/>
    <x v="1"/>
    <d v="1899-12-30T00:00:00"/>
    <d v="1899-12-30T00:00:00"/>
    <x v="0"/>
    <m/>
    <m/>
    <d v="1899-12-30T00:00:00"/>
    <d v="1899-12-30T00:09:21"/>
    <n v="5"/>
    <n v="-1.7939814814809996E-2"/>
    <n v="9.3500000000064176"/>
    <x v="6"/>
    <x v="1"/>
  </r>
  <r>
    <x v="13"/>
    <s v="2024035706"/>
    <x v="0"/>
    <x v="1450"/>
    <s v="E7193LWW"/>
    <d v="2024-12-31T00:00:00"/>
    <x v="2"/>
    <s v="2926"/>
    <x v="59"/>
    <s v="PA"/>
    <x v="2"/>
    <x v="0"/>
    <d v="2025-01-02T00:00:00"/>
    <d v="1899-12-30T13:00:30"/>
    <d v="2024-12-31T00:00:00"/>
    <d v="1899-12-30T10:42:08"/>
    <d v="2024-12-31T00:00:00"/>
    <d v="1899-12-30T11:49:33"/>
    <x v="0"/>
    <x v="38"/>
    <s v="2108139063"/>
    <s v="FBO"/>
    <d v="1899-12-30T01:07:25"/>
    <x v="3790"/>
    <d v="1899-12-30T00:00:00"/>
    <s v="Ensacado"/>
    <s v="E002"/>
    <x v="0"/>
    <d v="1899-12-30T22:49:02"/>
    <d v="1899-12-30T01:07:25"/>
    <x v="9"/>
    <x v="2"/>
    <x v="2"/>
    <x v="2"/>
    <n v="0"/>
    <n v="1"/>
    <x v="1"/>
    <x v="2"/>
    <x v="0"/>
    <n v="1"/>
    <x v="2"/>
    <x v="2"/>
    <d v="1899-12-30T00:00:00"/>
    <d v="1899-12-30T00:00:00"/>
    <x v="0"/>
    <m/>
    <m/>
    <d v="1899-12-30T00:00:00"/>
    <d v="1899-12-30T22:49:02"/>
    <n v="3"/>
    <n v="-9.6087962962960016E-2"/>
    <n v="1369.0333333333379"/>
    <x v="4"/>
    <x v="0"/>
  </r>
  <r>
    <x v="13"/>
    <s v="2025000051"/>
    <x v="0"/>
    <x v="1451"/>
    <s v="E8634MNY"/>
    <d v="2025-01-02T00:00:00"/>
    <x v="2"/>
    <s v="3124"/>
    <x v="58"/>
    <s v="PA"/>
    <x v="2"/>
    <x v="0"/>
    <d v="2025-01-03T00:00:00"/>
    <d v="1899-12-30T08:33:31"/>
    <d v="2025-01-02T00:00:00"/>
    <d v="1899-12-30T17:53:11"/>
    <d v="2025-01-02T00:00:00"/>
    <d v="1899-12-30T18:45:18"/>
    <x v="0"/>
    <x v="38"/>
    <s v="2108139074"/>
    <s v="FBO"/>
    <d v="1899-12-30T00:52:07"/>
    <x v="3791"/>
    <d v="1899-12-30T00:00:00"/>
    <s v="Ensacado"/>
    <s v="E002"/>
    <x v="0"/>
    <d v="1899-12-30T10:11:47"/>
    <d v="1899-12-30T00:52:07"/>
    <x v="2"/>
    <x v="3"/>
    <x v="2"/>
    <x v="2"/>
    <n v="0"/>
    <n v="1"/>
    <x v="1"/>
    <x v="2"/>
    <x v="1"/>
    <n v="1"/>
    <x v="2"/>
    <x v="2"/>
    <d v="1899-12-30T00:00:00"/>
    <d v="1899-12-30T00:00:00"/>
    <x v="0"/>
    <m/>
    <m/>
    <d v="1899-12-30T00:00:00"/>
    <d v="1899-12-30T10:11:47"/>
    <n v="5"/>
    <d v="1899-12-30T09:19:40"/>
    <n v="611.78333333332318"/>
    <x v="11"/>
    <x v="0"/>
  </r>
  <r>
    <x v="13"/>
    <s v="2025000150"/>
    <x v="0"/>
    <x v="884"/>
    <s v="E9059LCN"/>
    <d v="2025-01-07T00:00:00"/>
    <x v="2"/>
    <s v="2906"/>
    <x v="21"/>
    <s v="PA"/>
    <x v="2"/>
    <x v="0"/>
    <d v="2025-01-07T00:00:00"/>
    <d v="1899-12-30T18:09:59"/>
    <d v="2025-01-07T00:00:00"/>
    <d v="1899-12-30T10:18:57"/>
    <d v="2025-01-07T00:00:00"/>
    <d v="1899-12-30T12:24:08"/>
    <x v="0"/>
    <x v="18"/>
    <s v="2108139105"/>
    <s v="FBO"/>
    <d v="1899-12-30T09:56:13"/>
    <x v="3792"/>
    <d v="1899-12-30T07:51:02"/>
    <s v="Ensacado"/>
    <s v="E002"/>
    <x v="0"/>
    <d v="1899-12-30T18:14:08"/>
    <d v="1899-12-30T02:05:11"/>
    <x v="11"/>
    <x v="5"/>
    <x v="3"/>
    <x v="2"/>
    <n v="0"/>
    <n v="1"/>
    <x v="1"/>
    <x v="2"/>
    <x v="1"/>
    <n v="1"/>
    <x v="2"/>
    <x v="2"/>
    <d v="1899-12-30T07:51:02"/>
    <d v="1899-12-30T06:53:02"/>
    <x v="0"/>
    <m/>
    <m/>
    <d v="1899-12-30T00:00:00"/>
    <d v="1899-12-30T18:14:08"/>
    <n v="3"/>
    <n v="-0.32710648148148003"/>
    <n v="1094.1333333333348"/>
    <x v="5"/>
    <x v="0"/>
  </r>
  <r>
    <x v="13"/>
    <s v="2025000171"/>
    <x v="0"/>
    <x v="793"/>
    <s v="E5316JZJ"/>
    <d v="2025-01-07T00:00:00"/>
    <x v="2"/>
    <s v="2906"/>
    <x v="21"/>
    <s v="PA"/>
    <x v="2"/>
    <x v="0"/>
    <d v="2025-01-07T00:00:00"/>
    <d v="1899-12-30T13:15:01"/>
    <d v="2025-01-07T00:00:00"/>
    <d v="1899-12-30T13:15:36"/>
    <d v="2025-01-07T00:00:00"/>
    <d v="1899-12-30T13:37:22"/>
    <x v="0"/>
    <x v="0"/>
    <s v="2108139109"/>
    <s v="FBO"/>
    <d v="1899-12-30T00:22:21"/>
    <x v="410"/>
    <d v="1899-12-30T00:00:35"/>
    <s v="Ensacado"/>
    <s v="E002"/>
    <x v="0"/>
    <d v="1899-12-30T00:22:21"/>
    <d v="1899-12-30T00:21:46"/>
    <x v="9"/>
    <x v="5"/>
    <x v="3"/>
    <x v="2"/>
    <n v="0"/>
    <n v="0"/>
    <x v="0"/>
    <x v="2"/>
    <x v="1"/>
    <n v="0"/>
    <x v="2"/>
    <x v="1"/>
    <d v="1899-12-30T00:00:35"/>
    <d v="1899-12-30T00:00:35"/>
    <x v="0"/>
    <m/>
    <m/>
    <d v="1899-12-30T00:00:00"/>
    <d v="1899-12-30T00:22:21"/>
    <n v="3"/>
    <d v="1899-12-30T00:00:35"/>
    <n v="22.34999999999518"/>
    <x v="13"/>
    <x v="1"/>
  </r>
  <r>
    <x v="12"/>
    <s v="2024035106"/>
    <x v="0"/>
    <x v="814"/>
    <s v="E3715LST"/>
    <d v="2024-12-19T00:00:00"/>
    <x v="1"/>
    <s v="3218"/>
    <x v="56"/>
    <s v="PA"/>
    <x v="22"/>
    <x v="0"/>
    <d v="2024-12-19T00:00:00"/>
    <d v="1899-12-30T16:18:48"/>
    <d v="2024-12-19T00:00:00"/>
    <d v="1899-12-30T16:19:24"/>
    <d v="2024-12-19T00:00:00"/>
    <d v="1899-12-30T17:12:51"/>
    <x v="0"/>
    <x v="0"/>
    <s v="1322314971"/>
    <s v="FBO"/>
    <d v="1899-12-30T00:54:03"/>
    <x v="3260"/>
    <d v="1899-12-30T00:00:36"/>
    <s v="Granel"/>
    <s v="E001"/>
    <x v="2"/>
    <d v="1899-12-30T00:54:03"/>
    <d v="1899-12-30T00:53:27"/>
    <x v="10"/>
    <x v="14"/>
    <x v="5"/>
    <x v="1"/>
    <n v="0"/>
    <n v="0"/>
    <x v="0"/>
    <x v="1"/>
    <x v="0"/>
    <n v="0"/>
    <x v="8"/>
    <x v="0"/>
    <d v="1899-12-30T00:00:36"/>
    <d v="1899-12-30T00:00:36"/>
    <x v="0"/>
    <m/>
    <m/>
    <d v="1899-12-30T00:00:00"/>
    <d v="1899-12-30T00:54:03"/>
    <n v="5"/>
    <d v="1899-12-30T00:00:36"/>
    <n v="54.049999999996778"/>
    <x v="10"/>
    <x v="0"/>
  </r>
  <r>
    <x v="12"/>
    <s v="2024035121"/>
    <x v="0"/>
    <x v="1452"/>
    <s v="EAC62PZ"/>
    <d v="2024-12-19T00:00:00"/>
    <x v="1"/>
    <s v="2906"/>
    <x v="21"/>
    <s v="PA"/>
    <x v="2"/>
    <x v="0"/>
    <d v="2024-12-19T00:00:00"/>
    <d v="1899-12-30T17:43:53"/>
    <d v="2024-12-19T00:00:00"/>
    <d v="1899-12-30T17:44:28"/>
    <d v="2024-12-19T00:00:00"/>
    <d v="1899-12-30T18:56:16"/>
    <x v="0"/>
    <x v="0"/>
    <s v="1322314978"/>
    <s v="EXW"/>
    <d v="1899-12-30T01:12:23"/>
    <x v="3793"/>
    <d v="1899-12-30T00:00:35"/>
    <s v="Ensacado"/>
    <s v="E002"/>
    <x v="1"/>
    <d v="1899-12-30T01:12:23"/>
    <d v="1899-12-30T01:11:48"/>
    <x v="8"/>
    <x v="14"/>
    <x v="5"/>
    <x v="2"/>
    <n v="0"/>
    <n v="0"/>
    <x v="0"/>
    <x v="2"/>
    <x v="0"/>
    <n v="0"/>
    <x v="8"/>
    <x v="0"/>
    <d v="1899-12-30T00:00:35"/>
    <d v="1899-12-30T00:00:35"/>
    <x v="0"/>
    <m/>
    <m/>
    <d v="1899-12-30T00:00:00"/>
    <d v="1899-12-30T01:12:23"/>
    <n v="5"/>
    <d v="1899-12-30T00:00:35"/>
    <n v="72.383333333328068"/>
    <x v="11"/>
    <x v="0"/>
  </r>
  <r>
    <x v="12"/>
    <s v="2024035116"/>
    <x v="0"/>
    <x v="795"/>
    <s v="E6997LHG"/>
    <d v="2024-12-19T00:00:00"/>
    <x v="1"/>
    <s v="3044"/>
    <x v="26"/>
    <s v="PA"/>
    <x v="21"/>
    <x v="0"/>
    <d v="2024-12-19T00:00:00"/>
    <d v="1899-12-30T16:45:16"/>
    <d v="2024-12-19T00:00:00"/>
    <d v="1899-12-30T16:45:51"/>
    <d v="2024-12-19T00:00:00"/>
    <d v="1899-12-30T20:38:57"/>
    <x v="0"/>
    <x v="0"/>
    <s v="1322314989"/>
    <s v="FBO"/>
    <d v="1899-12-30T03:53:41"/>
    <x v="3794"/>
    <d v="1899-12-30T00:00:35"/>
    <s v="Granel"/>
    <s v="E001"/>
    <x v="2"/>
    <d v="1899-12-30T03:53:41"/>
    <d v="1899-12-30T03:53:06"/>
    <x v="10"/>
    <x v="14"/>
    <x v="5"/>
    <x v="1"/>
    <n v="0"/>
    <n v="0"/>
    <x v="0"/>
    <x v="1"/>
    <x v="0"/>
    <n v="0"/>
    <x v="8"/>
    <x v="2"/>
    <d v="1899-12-30T00:00:35"/>
    <d v="1899-12-30T00:00:35"/>
    <x v="0"/>
    <m/>
    <m/>
    <d v="1899-12-30T00:00:00"/>
    <d v="1899-12-30T03:53:41"/>
    <n v="5"/>
    <d v="1899-12-30T00:00:35"/>
    <n v="233.68333333332961"/>
    <x v="14"/>
    <x v="0"/>
  </r>
  <r>
    <x v="12"/>
    <s v="2024035148"/>
    <x v="0"/>
    <x v="1329"/>
    <s v="E36TH00"/>
    <d v="2024-12-19T00:00:00"/>
    <x v="1"/>
    <s v="2906"/>
    <x v="21"/>
    <s v="PA"/>
    <x v="2"/>
    <x v="0"/>
    <d v="2024-12-19T00:00:00"/>
    <d v="1899-12-30T20:16:22"/>
    <d v="2024-12-19T00:00:00"/>
    <d v="1899-12-30T20:16:57"/>
    <d v="2024-12-19T00:00:00"/>
    <d v="1899-12-30T20:41:39"/>
    <x v="0"/>
    <x v="0"/>
    <s v="1322314990"/>
    <s v="EXW"/>
    <d v="1899-12-30T00:25:17"/>
    <x v="425"/>
    <d v="1899-12-30T00:00:35"/>
    <s v="Ensacado"/>
    <s v="E002"/>
    <x v="1"/>
    <d v="1899-12-30T00:25:17"/>
    <d v="1899-12-30T00:24:42"/>
    <x v="15"/>
    <x v="14"/>
    <x v="5"/>
    <x v="2"/>
    <n v="0"/>
    <n v="0"/>
    <x v="0"/>
    <x v="2"/>
    <x v="0"/>
    <n v="0"/>
    <x v="8"/>
    <x v="1"/>
    <d v="1899-12-30T00:00:35"/>
    <d v="1899-12-30T00:00:35"/>
    <x v="0"/>
    <m/>
    <m/>
    <d v="1899-12-30T00:00:00"/>
    <d v="1899-12-30T00:25:17"/>
    <n v="5"/>
    <d v="1899-12-30T00:00:35"/>
    <n v="25.283333333332862"/>
    <x v="14"/>
    <x v="1"/>
  </r>
  <r>
    <x v="12"/>
    <s v="2024035151"/>
    <x v="0"/>
    <x v="1320"/>
    <s v="E2163JCB"/>
    <d v="2024-12-20T00:00:00"/>
    <x v="1"/>
    <s v="3044"/>
    <x v="26"/>
    <s v="PA"/>
    <x v="21"/>
    <x v="0"/>
    <d v="2024-12-20T00:00:00"/>
    <d v="1899-12-30T06:57:02"/>
    <d v="2024-12-20T00:00:00"/>
    <d v="1899-12-30T06:57:38"/>
    <d v="2024-12-20T00:00:00"/>
    <d v="1899-12-30T08:02:19"/>
    <x v="0"/>
    <x v="0"/>
    <s v="1322314994"/>
    <s v="FBO"/>
    <d v="1899-12-30T01:05:17"/>
    <x v="275"/>
    <d v="1899-12-30T00:00:36"/>
    <s v="Granel"/>
    <s v="E001"/>
    <x v="2"/>
    <d v="1899-12-30T01:05:17"/>
    <d v="1899-12-30T01:04:41"/>
    <x v="0"/>
    <x v="15"/>
    <x v="5"/>
    <x v="1"/>
    <n v="0"/>
    <n v="0"/>
    <x v="0"/>
    <x v="1"/>
    <x v="0"/>
    <n v="0"/>
    <x v="8"/>
    <x v="0"/>
    <d v="1899-12-30T00:00:36"/>
    <d v="1899-12-30T00:00:36"/>
    <x v="0"/>
    <m/>
    <m/>
    <d v="1899-12-30T00:00:00"/>
    <d v="1899-12-30T01:05:17"/>
    <n v="6"/>
    <d v="1899-12-30T00:00:36"/>
    <n v="65.283333333335989"/>
    <x v="1"/>
    <x v="0"/>
  </r>
  <r>
    <x v="12"/>
    <s v="2024035156"/>
    <x v="0"/>
    <x v="1318"/>
    <s v="EBF14PU"/>
    <d v="2024-12-20T00:00:00"/>
    <x v="1"/>
    <s v="2906"/>
    <x v="21"/>
    <s v="PA"/>
    <x v="2"/>
    <x v="0"/>
    <d v="2024-12-20T00:00:00"/>
    <d v="1899-12-30T07:55:20"/>
    <d v="2024-12-20T00:00:00"/>
    <d v="1899-12-30T07:57:45"/>
    <d v="2024-12-20T00:00:00"/>
    <d v="1899-12-30T08:28:04"/>
    <x v="0"/>
    <x v="0"/>
    <s v="1322314995"/>
    <s v="EXW"/>
    <d v="1899-12-30T00:32:44"/>
    <x v="1207"/>
    <d v="1899-12-30T00:02:25"/>
    <s v="Ensacado"/>
    <s v="E002"/>
    <x v="1"/>
    <d v="1899-12-30T00:32:44"/>
    <d v="1899-12-30T00:30:19"/>
    <x v="1"/>
    <x v="15"/>
    <x v="5"/>
    <x v="2"/>
    <n v="0"/>
    <n v="0"/>
    <x v="0"/>
    <x v="2"/>
    <x v="0"/>
    <n v="0"/>
    <x v="8"/>
    <x v="1"/>
    <d v="1899-12-30T00:02:25"/>
    <d v="1899-12-30T00:02:25"/>
    <x v="0"/>
    <m/>
    <m/>
    <d v="1899-12-30T00:00:00"/>
    <d v="1899-12-30T00:32:44"/>
    <n v="6"/>
    <d v="1899-12-30T00:02:25"/>
    <n v="32.733333333331231"/>
    <x v="1"/>
    <x v="1"/>
  </r>
  <r>
    <x v="12"/>
    <s v="2024035162"/>
    <x v="0"/>
    <x v="1317"/>
    <s v="EAF04LH"/>
    <d v="2024-12-20T00:00:00"/>
    <x v="1"/>
    <s v="2906"/>
    <x v="21"/>
    <s v="PA"/>
    <x v="2"/>
    <x v="0"/>
    <d v="2024-12-20T00:00:00"/>
    <d v="1899-12-30T08:53:13"/>
    <d v="2024-12-20T00:00:00"/>
    <d v="1899-12-30T08:53:48"/>
    <d v="2024-12-20T00:00:00"/>
    <d v="1899-12-30T09:17:52"/>
    <x v="0"/>
    <x v="0"/>
    <s v="1322314998"/>
    <s v="EXW"/>
    <d v="1899-12-30T00:24:39"/>
    <x v="2010"/>
    <d v="1899-12-30T00:00:35"/>
    <s v="Ensacado"/>
    <s v="E002"/>
    <x v="1"/>
    <d v="1899-12-30T00:24:39"/>
    <d v="1899-12-30T00:24:04"/>
    <x v="2"/>
    <x v="15"/>
    <x v="5"/>
    <x v="2"/>
    <n v="0"/>
    <n v="0"/>
    <x v="0"/>
    <x v="2"/>
    <x v="0"/>
    <n v="0"/>
    <x v="8"/>
    <x v="1"/>
    <d v="1899-12-30T00:00:35"/>
    <d v="1899-12-30T00:00:35"/>
    <x v="0"/>
    <m/>
    <m/>
    <d v="1899-12-30T00:00:00"/>
    <d v="1899-12-30T00:24:39"/>
    <n v="6"/>
    <d v="1899-12-30T00:00:35"/>
    <n v="24.65000000000633"/>
    <x v="2"/>
    <x v="1"/>
  </r>
  <r>
    <x v="12"/>
    <s v="2024035185"/>
    <x v="0"/>
    <x v="1453"/>
    <s v="EAT35GG"/>
    <d v="2024-12-20T00:00:00"/>
    <x v="1"/>
    <s v="2906"/>
    <x v="21"/>
    <s v="PA"/>
    <x v="2"/>
    <x v="0"/>
    <d v="2024-12-20T00:00:00"/>
    <d v="1899-12-30T11:15:38"/>
    <d v="2024-12-20T00:00:00"/>
    <d v="1899-12-30T11:17:02"/>
    <d v="2024-12-20T00:00:00"/>
    <d v="1899-12-30T11:55:02"/>
    <x v="0"/>
    <x v="0"/>
    <s v="1322315013"/>
    <s v="EXW"/>
    <d v="1899-12-30T00:39:24"/>
    <x v="984"/>
    <d v="1899-12-30T00:01:24"/>
    <s v="Ensacado"/>
    <s v="E002"/>
    <x v="1"/>
    <d v="1899-12-30T00:39:24"/>
    <d v="1899-12-30T00:38:00"/>
    <x v="5"/>
    <x v="15"/>
    <x v="5"/>
    <x v="2"/>
    <n v="0"/>
    <n v="0"/>
    <x v="0"/>
    <x v="2"/>
    <x v="0"/>
    <n v="0"/>
    <x v="8"/>
    <x v="1"/>
    <d v="1899-12-30T00:01:24"/>
    <d v="1899-12-30T00:01:24"/>
    <x v="0"/>
    <m/>
    <m/>
    <d v="1899-12-30T00:00:00"/>
    <d v="1899-12-30T00:39:24"/>
    <n v="6"/>
    <d v="1899-12-30T00:01:24"/>
    <n v="39.400000000012795"/>
    <x v="4"/>
    <x v="1"/>
  </r>
  <r>
    <x v="12"/>
    <s v="2024035215"/>
    <x v="0"/>
    <x v="1359"/>
    <s v="EAS31DS"/>
    <d v="2024-12-20T00:00:00"/>
    <x v="1"/>
    <s v="2906"/>
    <x v="21"/>
    <s v="PA"/>
    <x v="2"/>
    <x v="0"/>
    <d v="2024-12-20T00:00:00"/>
    <d v="1899-12-30T13:36:45"/>
    <d v="2024-12-20T00:00:00"/>
    <d v="1899-12-30T13:38:46"/>
    <d v="2024-12-20T00:00:00"/>
    <d v="1899-12-30T14:20:05"/>
    <x v="0"/>
    <x v="0"/>
    <s v="1322315021"/>
    <s v="EXW"/>
    <d v="1899-12-30T00:43:20"/>
    <x v="558"/>
    <d v="1899-12-30T00:02:01"/>
    <s v="Ensacado"/>
    <s v="E002"/>
    <x v="1"/>
    <d v="1899-12-30T00:43:20"/>
    <d v="1899-12-30T00:41:19"/>
    <x v="9"/>
    <x v="15"/>
    <x v="5"/>
    <x v="2"/>
    <n v="0"/>
    <n v="0"/>
    <x v="0"/>
    <x v="2"/>
    <x v="0"/>
    <n v="0"/>
    <x v="8"/>
    <x v="1"/>
    <d v="1899-12-30T00:02:01"/>
    <d v="1899-12-30T00:02:01"/>
    <x v="0"/>
    <m/>
    <m/>
    <d v="1899-12-30T00:00:00"/>
    <d v="1899-12-30T00:43:20"/>
    <n v="6"/>
    <d v="1899-12-30T00:02:01"/>
    <n v="43.333333333329605"/>
    <x v="8"/>
    <x v="1"/>
  </r>
  <r>
    <x v="12"/>
    <s v="2024035222"/>
    <x v="0"/>
    <x v="1454"/>
    <s v="E88NX25"/>
    <d v="2024-12-20T00:00:00"/>
    <x v="1"/>
    <s v="2906"/>
    <x v="21"/>
    <s v="PA"/>
    <x v="2"/>
    <x v="0"/>
    <d v="2024-12-20T00:00:00"/>
    <d v="1899-12-30T14:47:56"/>
    <d v="2024-12-20T00:00:00"/>
    <d v="1899-12-30T14:48:31"/>
    <d v="2024-12-20T00:00:00"/>
    <d v="1899-12-30T15:57:46"/>
    <x v="0"/>
    <x v="0"/>
    <s v="1322315027"/>
    <s v="EXW"/>
    <d v="1899-12-30T01:09:50"/>
    <x v="3795"/>
    <d v="1899-12-30T00:00:35"/>
    <s v="Ensacado"/>
    <s v="E002"/>
    <x v="1"/>
    <d v="1899-12-30T01:09:50"/>
    <d v="1899-12-30T01:09:15"/>
    <x v="7"/>
    <x v="15"/>
    <x v="5"/>
    <x v="2"/>
    <n v="0"/>
    <n v="0"/>
    <x v="0"/>
    <x v="2"/>
    <x v="0"/>
    <n v="0"/>
    <x v="8"/>
    <x v="0"/>
    <d v="1899-12-30T00:00:35"/>
    <d v="1899-12-30T00:00:35"/>
    <x v="0"/>
    <m/>
    <m/>
    <d v="1899-12-30T00:00:00"/>
    <d v="1899-12-30T01:09:50"/>
    <n v="6"/>
    <d v="1899-12-30T00:00:35"/>
    <n v="69.833333333332789"/>
    <x v="6"/>
    <x v="0"/>
  </r>
  <r>
    <x v="12"/>
    <s v="2024035228"/>
    <x v="0"/>
    <x v="1455"/>
    <s v="E73ZT66"/>
    <d v="2024-12-20T00:00:00"/>
    <x v="1"/>
    <s v="2906"/>
    <x v="21"/>
    <s v="PA"/>
    <x v="2"/>
    <x v="0"/>
    <d v="2024-12-20T00:00:00"/>
    <d v="1899-12-30T15:36:35"/>
    <d v="2024-12-20T00:00:00"/>
    <d v="1899-12-30T15:38:37"/>
    <d v="2024-12-20T00:00:00"/>
    <d v="1899-12-30T16:26:52"/>
    <x v="0"/>
    <x v="0"/>
    <s v="1322315030"/>
    <s v="EXW"/>
    <d v="1899-12-30T00:50:17"/>
    <x v="3796"/>
    <d v="1899-12-30T00:02:02"/>
    <s v="Ensacado"/>
    <s v="E002"/>
    <x v="1"/>
    <d v="1899-12-30T00:50:17"/>
    <d v="1899-12-30T00:48:15"/>
    <x v="14"/>
    <x v="15"/>
    <x v="5"/>
    <x v="2"/>
    <n v="0"/>
    <n v="0"/>
    <x v="0"/>
    <x v="2"/>
    <x v="0"/>
    <n v="0"/>
    <x v="8"/>
    <x v="0"/>
    <d v="1899-12-30T00:02:02"/>
    <d v="1899-12-30T00:02:02"/>
    <x v="0"/>
    <m/>
    <m/>
    <d v="1899-12-30T00:00:00"/>
    <d v="1899-12-30T00:50:17"/>
    <n v="6"/>
    <d v="1899-12-30T00:02:02"/>
    <n v="50.283333333331171"/>
    <x v="9"/>
    <x v="0"/>
  </r>
  <r>
    <x v="12"/>
    <s v="2024035240"/>
    <x v="0"/>
    <x v="1366"/>
    <s v="E51RS53"/>
    <d v="2024-12-20T00:00:00"/>
    <x v="1"/>
    <s v="2906"/>
    <x v="21"/>
    <s v="PA"/>
    <x v="2"/>
    <x v="0"/>
    <d v="2024-12-20T00:00:00"/>
    <d v="1899-12-30T16:20:49"/>
    <d v="2024-12-20T00:00:00"/>
    <d v="1899-12-30T16:21:23"/>
    <d v="2024-12-20T00:00:00"/>
    <d v="1899-12-30T16:44:29"/>
    <x v="0"/>
    <x v="0"/>
    <s v="1322315031"/>
    <s v="EXW"/>
    <d v="1899-12-30T00:23:40"/>
    <x v="1621"/>
    <d v="1899-12-30T00:00:34"/>
    <s v="Ensacado"/>
    <s v="E002"/>
    <x v="1"/>
    <d v="1899-12-30T00:23:40"/>
    <d v="1899-12-30T00:23:06"/>
    <x v="10"/>
    <x v="15"/>
    <x v="5"/>
    <x v="2"/>
    <n v="0"/>
    <n v="0"/>
    <x v="0"/>
    <x v="2"/>
    <x v="0"/>
    <n v="0"/>
    <x v="8"/>
    <x v="1"/>
    <d v="1899-12-30T00:00:34"/>
    <d v="1899-12-30T00:00:34"/>
    <x v="0"/>
    <m/>
    <m/>
    <d v="1899-12-30T00:00:00"/>
    <d v="1899-12-30T00:23:40"/>
    <n v="6"/>
    <d v="1899-12-30T00:00:34"/>
    <n v="23.666666666659122"/>
    <x v="9"/>
    <x v="1"/>
  </r>
  <r>
    <x v="12"/>
    <s v="2024035265"/>
    <x v="0"/>
    <x v="802"/>
    <s v="E4426HTW"/>
    <d v="2024-12-20T00:00:00"/>
    <x v="1"/>
    <s v="3044"/>
    <x v="26"/>
    <s v="PA"/>
    <x v="21"/>
    <x v="0"/>
    <d v="2024-12-20T00:00:00"/>
    <d v="1899-12-30T18:44:32"/>
    <d v="2024-12-20T00:00:00"/>
    <d v="1899-12-30T18:45:08"/>
    <d v="2024-12-20T00:00:00"/>
    <d v="1899-12-30T19:51:29"/>
    <x v="0"/>
    <x v="0"/>
    <s v="1322315040"/>
    <s v="FBO"/>
    <d v="1899-12-30T01:06:57"/>
    <x v="3797"/>
    <d v="1899-12-30T00:00:36"/>
    <s v="Granel"/>
    <s v="E001"/>
    <x v="2"/>
    <d v="1899-12-30T01:06:57"/>
    <d v="1899-12-30T01:06:21"/>
    <x v="11"/>
    <x v="15"/>
    <x v="5"/>
    <x v="1"/>
    <n v="0"/>
    <n v="0"/>
    <x v="0"/>
    <x v="1"/>
    <x v="0"/>
    <n v="0"/>
    <x v="8"/>
    <x v="0"/>
    <d v="1899-12-30T00:00:36"/>
    <d v="1899-12-30T00:00:36"/>
    <x v="0"/>
    <m/>
    <m/>
    <d v="1899-12-30T00:00:00"/>
    <d v="1899-12-30T01:06:57"/>
    <n v="6"/>
    <d v="1899-12-30T00:00:36"/>
    <n v="66.949999999991917"/>
    <x v="7"/>
    <x v="0"/>
  </r>
  <r>
    <x v="12"/>
    <s v="2024035278"/>
    <x v="0"/>
    <x v="683"/>
    <s v="E1202JHG"/>
    <d v="2024-12-23T00:00:00"/>
    <x v="1"/>
    <s v="3044"/>
    <x v="26"/>
    <s v="PA"/>
    <x v="21"/>
    <x v="0"/>
    <d v="2024-12-23T00:00:00"/>
    <d v="1899-12-30T06:57:04"/>
    <d v="2024-12-23T00:00:00"/>
    <d v="1899-12-30T06:57:42"/>
    <d v="2024-12-23T00:00:00"/>
    <d v="1899-12-30T07:57:41"/>
    <x v="0"/>
    <x v="0"/>
    <s v="1322315041"/>
    <s v="FBO"/>
    <d v="1899-12-30T01:00:37"/>
    <x v="3511"/>
    <d v="1899-12-30T00:00:38"/>
    <s v="Granel"/>
    <s v="E001"/>
    <x v="2"/>
    <d v="1899-12-30T01:00:37"/>
    <d v="1899-12-30T00:59:59"/>
    <x v="0"/>
    <x v="16"/>
    <x v="0"/>
    <x v="1"/>
    <n v="0"/>
    <n v="0"/>
    <x v="0"/>
    <x v="1"/>
    <x v="0"/>
    <n v="0"/>
    <x v="8"/>
    <x v="0"/>
    <d v="1899-12-30T00:00:38"/>
    <d v="1899-12-30T00:00:38"/>
    <x v="0"/>
    <m/>
    <m/>
    <d v="1899-12-30T00:00:00"/>
    <d v="1899-12-30T01:00:37"/>
    <n v="2"/>
    <d v="1899-12-30T00:00:38"/>
    <n v="60.616666666670412"/>
    <x v="0"/>
    <x v="0"/>
  </r>
  <r>
    <x v="12"/>
    <s v="2024035280"/>
    <x v="0"/>
    <x v="1455"/>
    <s v="E73ZT66"/>
    <d v="2024-12-23T00:00:00"/>
    <x v="1"/>
    <s v="3320"/>
    <x v="20"/>
    <s v="PA"/>
    <x v="2"/>
    <x v="0"/>
    <d v="2024-12-23T00:00:00"/>
    <d v="1899-12-30T07:25:25"/>
    <d v="2024-12-23T00:00:00"/>
    <d v="1899-12-30T08:08:45"/>
    <d v="2024-12-23T00:00:00"/>
    <d v="1899-12-30T08:31:11"/>
    <x v="0"/>
    <x v="0"/>
    <s v="1322315042"/>
    <s v="EXW"/>
    <d v="1899-12-30T01:05:46"/>
    <x v="1079"/>
    <d v="1899-12-30T00:43:20"/>
    <s v="Ensacado"/>
    <s v="E002"/>
    <x v="1"/>
    <d v="1899-12-30T01:05:46"/>
    <d v="1899-12-30T00:22:26"/>
    <x v="1"/>
    <x v="16"/>
    <x v="0"/>
    <x v="2"/>
    <n v="0"/>
    <n v="0"/>
    <x v="0"/>
    <x v="2"/>
    <x v="0"/>
    <n v="0"/>
    <x v="8"/>
    <x v="0"/>
    <d v="1899-12-30T00:43:20"/>
    <d v="1899-12-30T00:43:20"/>
    <x v="0"/>
    <m/>
    <m/>
    <d v="1899-12-30T00:00:00"/>
    <d v="1899-12-30T01:05:46"/>
    <n v="2"/>
    <d v="1899-12-30T00:43:20"/>
    <n v="65.766666666672009"/>
    <x v="1"/>
    <x v="0"/>
  </r>
  <r>
    <x v="12"/>
    <s v="2024035302"/>
    <x v="0"/>
    <x v="1329"/>
    <s v="E36TH00"/>
    <d v="2024-12-23T00:00:00"/>
    <x v="1"/>
    <s v="2906"/>
    <x v="21"/>
    <s v="PA"/>
    <x v="2"/>
    <x v="0"/>
    <d v="2024-12-23T00:00:00"/>
    <d v="1899-12-30T10:25:35"/>
    <d v="2024-12-23T00:00:00"/>
    <d v="1899-12-30T10:26:12"/>
    <d v="2024-12-23T00:00:00"/>
    <d v="1899-12-30T10:59:24"/>
    <x v="0"/>
    <x v="0"/>
    <s v="1322315045"/>
    <s v="EXW"/>
    <d v="1899-12-30T00:33:49"/>
    <x v="899"/>
    <d v="1899-12-30T00:00:37"/>
    <s v="Ensacado"/>
    <s v="E002"/>
    <x v="1"/>
    <d v="1899-12-30T00:33:49"/>
    <d v="1899-12-30T00:33:12"/>
    <x v="4"/>
    <x v="16"/>
    <x v="0"/>
    <x v="2"/>
    <n v="0"/>
    <n v="0"/>
    <x v="0"/>
    <x v="2"/>
    <x v="0"/>
    <n v="0"/>
    <x v="8"/>
    <x v="1"/>
    <d v="1899-12-30T00:00:37"/>
    <d v="1899-12-30T00:00:37"/>
    <x v="0"/>
    <m/>
    <m/>
    <d v="1899-12-30T00:00:00"/>
    <d v="1899-12-30T00:33:49"/>
    <n v="2"/>
    <d v="1899-12-30T00:00:37"/>
    <n v="33.816666666672056"/>
    <x v="3"/>
    <x v="1"/>
  </r>
  <r>
    <x v="12"/>
    <s v="2024035303"/>
    <x v="0"/>
    <x v="1456"/>
    <s v="EAX00OO"/>
    <d v="2024-12-23T00:00:00"/>
    <x v="1"/>
    <s v="2906"/>
    <x v="21"/>
    <s v="PA"/>
    <x v="2"/>
    <x v="0"/>
    <d v="2024-12-23T00:00:00"/>
    <d v="1899-12-30T10:30:35"/>
    <d v="2024-12-23T00:00:00"/>
    <d v="1899-12-30T10:31:13"/>
    <d v="2024-12-23T00:00:00"/>
    <d v="1899-12-30T11:10:55"/>
    <x v="0"/>
    <x v="0"/>
    <s v="1322315046"/>
    <s v="EXW"/>
    <d v="1899-12-30T00:40:20"/>
    <x v="557"/>
    <d v="1899-12-30T00:00:38"/>
    <s v="Ensacado"/>
    <s v="E002"/>
    <x v="1"/>
    <d v="1899-12-30T00:40:20"/>
    <d v="1899-12-30T00:39:42"/>
    <x v="4"/>
    <x v="16"/>
    <x v="0"/>
    <x v="2"/>
    <n v="0"/>
    <n v="0"/>
    <x v="0"/>
    <x v="2"/>
    <x v="0"/>
    <n v="0"/>
    <x v="8"/>
    <x v="1"/>
    <d v="1899-12-30T00:00:38"/>
    <d v="1899-12-30T00:00:38"/>
    <x v="0"/>
    <m/>
    <m/>
    <d v="1899-12-30T00:00:00"/>
    <d v="1899-12-30T00:40:20"/>
    <n v="2"/>
    <d v="1899-12-30T00:00:38"/>
    <n v="40.333333333334416"/>
    <x v="4"/>
    <x v="1"/>
  </r>
  <r>
    <x v="12"/>
    <s v="2024035315"/>
    <x v="0"/>
    <x v="834"/>
    <s v="E6102LLH"/>
    <d v="2024-12-23T00:00:00"/>
    <x v="1"/>
    <s v="55"/>
    <x v="19"/>
    <s v="PA"/>
    <x v="14"/>
    <x v="0"/>
    <d v="2024-12-23T00:00:00"/>
    <d v="1899-12-30T12:03:24"/>
    <d v="2024-12-23T00:00:00"/>
    <d v="1899-12-30T12:04:03"/>
    <d v="2024-12-23T00:00:00"/>
    <d v="1899-12-30T12:44:54"/>
    <x v="0"/>
    <x v="0"/>
    <s v="1322315050"/>
    <s v="EXW"/>
    <d v="1899-12-30T00:41:30"/>
    <x v="2967"/>
    <d v="1899-12-30T00:00:39"/>
    <s v="Granel"/>
    <s v="E001"/>
    <x v="1"/>
    <d v="1899-12-30T00:41:30"/>
    <d v="1899-12-30T00:40:51"/>
    <x v="6"/>
    <x v="16"/>
    <x v="0"/>
    <x v="1"/>
    <n v="0"/>
    <n v="0"/>
    <x v="0"/>
    <x v="1"/>
    <x v="0"/>
    <n v="0"/>
    <x v="8"/>
    <x v="1"/>
    <d v="1899-12-30T00:00:39"/>
    <d v="1899-12-30T00:00:39"/>
    <x v="0"/>
    <m/>
    <m/>
    <d v="1899-12-30T00:00:00"/>
    <d v="1899-12-30T00:41:30"/>
    <n v="2"/>
    <d v="1899-12-30T00:00:39"/>
    <n v="41.500000000007923"/>
    <x v="5"/>
    <x v="1"/>
  </r>
  <r>
    <x v="12"/>
    <s v="2024035323"/>
    <x v="0"/>
    <x v="1341"/>
    <s v="EAR56GO"/>
    <d v="2024-12-23T00:00:00"/>
    <x v="1"/>
    <s v="55"/>
    <x v="19"/>
    <s v="PA"/>
    <x v="14"/>
    <x v="0"/>
    <d v="2024-12-23T00:00:00"/>
    <d v="1899-12-30T12:56:07"/>
    <d v="2024-12-23T00:00:00"/>
    <d v="1899-12-30T12:56:44"/>
    <d v="2024-12-23T00:00:00"/>
    <d v="1899-12-30T13:20:35"/>
    <x v="0"/>
    <x v="0"/>
    <s v="1322315051"/>
    <s v="EXW"/>
    <d v="1899-12-30T00:24:28"/>
    <x v="1537"/>
    <d v="1899-12-30T00:00:37"/>
    <s v="Granel"/>
    <s v="E001"/>
    <x v="1"/>
    <d v="1899-12-30T00:24:28"/>
    <d v="1899-12-30T00:23:51"/>
    <x v="6"/>
    <x v="16"/>
    <x v="0"/>
    <x v="1"/>
    <n v="0"/>
    <n v="0"/>
    <x v="0"/>
    <x v="1"/>
    <x v="0"/>
    <n v="0"/>
    <x v="8"/>
    <x v="1"/>
    <d v="1899-12-30T00:00:37"/>
    <d v="1899-12-30T00:00:37"/>
    <x v="0"/>
    <m/>
    <m/>
    <d v="1899-12-30T00:00:00"/>
    <d v="1899-12-30T00:24:28"/>
    <n v="2"/>
    <d v="1899-12-30T00:00:37"/>
    <n v="24.466666666665642"/>
    <x v="13"/>
    <x v="1"/>
  </r>
  <r>
    <x v="12"/>
    <s v="2024035331"/>
    <x v="0"/>
    <x v="1325"/>
    <s v="EBE63SG"/>
    <d v="2024-12-23T00:00:00"/>
    <x v="1"/>
    <s v="55"/>
    <x v="19"/>
    <s v="PA"/>
    <x v="14"/>
    <x v="0"/>
    <d v="2024-12-23T00:00:00"/>
    <d v="1899-12-30T13:57:30"/>
    <d v="2024-12-23T00:00:00"/>
    <d v="1899-12-30T13:58:09"/>
    <d v="2024-12-23T00:00:00"/>
    <d v="1899-12-30T14:20:27"/>
    <x v="0"/>
    <x v="0"/>
    <s v="1322315053"/>
    <s v="EXW"/>
    <d v="1899-12-30T00:22:57"/>
    <x v="108"/>
    <d v="1899-12-30T00:00:39"/>
    <s v="Granel"/>
    <s v="E001"/>
    <x v="1"/>
    <d v="1899-12-30T00:22:57"/>
    <d v="1899-12-30T00:22:18"/>
    <x v="9"/>
    <x v="16"/>
    <x v="0"/>
    <x v="1"/>
    <n v="0"/>
    <n v="0"/>
    <x v="0"/>
    <x v="1"/>
    <x v="0"/>
    <n v="0"/>
    <x v="8"/>
    <x v="1"/>
    <d v="1899-12-30T00:00:39"/>
    <d v="1899-12-30T00:00:39"/>
    <x v="0"/>
    <m/>
    <m/>
    <d v="1899-12-30T00:00:00"/>
    <d v="1899-12-30T00:22:57"/>
    <n v="2"/>
    <d v="1899-12-30T00:00:39"/>
    <n v="22.95000000000007"/>
    <x v="8"/>
    <x v="1"/>
  </r>
  <r>
    <x v="12"/>
    <s v="2024035334"/>
    <x v="0"/>
    <x v="1327"/>
    <s v="E51RS53"/>
    <d v="2024-12-23T00:00:00"/>
    <x v="1"/>
    <s v="2906"/>
    <x v="21"/>
    <s v="PA"/>
    <x v="2"/>
    <x v="0"/>
    <d v="2024-12-23T00:00:00"/>
    <d v="1899-12-30T14:10:06"/>
    <d v="2024-12-23T00:00:00"/>
    <d v="1899-12-30T14:10:45"/>
    <d v="2024-12-23T00:00:00"/>
    <d v="1899-12-30T14:59:49"/>
    <x v="0"/>
    <x v="0"/>
    <s v="1322315056"/>
    <s v="EXW"/>
    <d v="1899-12-30T00:49:43"/>
    <x v="3002"/>
    <d v="1899-12-30T00:00:39"/>
    <s v="Ensacado"/>
    <s v="E002"/>
    <x v="1"/>
    <d v="1899-12-30T00:49:43"/>
    <d v="1899-12-30T00:49:04"/>
    <x v="7"/>
    <x v="16"/>
    <x v="0"/>
    <x v="2"/>
    <n v="0"/>
    <n v="0"/>
    <x v="0"/>
    <x v="2"/>
    <x v="0"/>
    <n v="0"/>
    <x v="8"/>
    <x v="0"/>
    <d v="1899-12-30T00:00:39"/>
    <d v="1899-12-30T00:00:39"/>
    <x v="0"/>
    <m/>
    <m/>
    <d v="1899-12-30T00:00:00"/>
    <d v="1899-12-30T00:49:43"/>
    <n v="2"/>
    <d v="1899-12-30T00:00:39"/>
    <n v="49.71666666667678"/>
    <x v="8"/>
    <x v="0"/>
  </r>
  <r>
    <x v="12"/>
    <s v="2024035335"/>
    <x v="0"/>
    <x v="1342"/>
    <s v="EAT14XQ"/>
    <d v="2024-12-23T00:00:00"/>
    <x v="1"/>
    <s v="55"/>
    <x v="19"/>
    <s v="PA"/>
    <x v="14"/>
    <x v="0"/>
    <d v="2024-12-23T00:00:00"/>
    <d v="1899-12-30T14:44:47"/>
    <d v="2024-12-23T00:00:00"/>
    <d v="1899-12-30T14:46:19"/>
    <d v="2024-12-23T00:00:00"/>
    <d v="1899-12-30T15:18:10"/>
    <x v="0"/>
    <x v="0"/>
    <s v="1322315057"/>
    <s v="EXW"/>
    <d v="1899-12-30T00:33:23"/>
    <x v="336"/>
    <d v="1899-12-30T00:01:32"/>
    <s v="Granel"/>
    <s v="E001"/>
    <x v="1"/>
    <d v="1899-12-30T00:33:23"/>
    <d v="1899-12-30T00:31:51"/>
    <x v="7"/>
    <x v="16"/>
    <x v="0"/>
    <x v="1"/>
    <n v="0"/>
    <n v="0"/>
    <x v="0"/>
    <x v="1"/>
    <x v="0"/>
    <n v="0"/>
    <x v="8"/>
    <x v="1"/>
    <d v="1899-12-30T00:01:32"/>
    <d v="1899-12-30T00:01:32"/>
    <x v="0"/>
    <m/>
    <m/>
    <d v="1899-12-30T00:00:00"/>
    <d v="1899-12-30T00:33:23"/>
    <n v="2"/>
    <d v="1899-12-30T00:01:32"/>
    <n v="33.38333333333285"/>
    <x v="6"/>
    <x v="1"/>
  </r>
  <r>
    <x v="12"/>
    <s v="2024035332"/>
    <x v="0"/>
    <x v="1457"/>
    <s v="EAC36VJ"/>
    <d v="2024-12-23T00:00:00"/>
    <x v="1"/>
    <s v="2906"/>
    <x v="21"/>
    <s v="PA"/>
    <x v="2"/>
    <x v="0"/>
    <d v="2024-12-23T00:00:00"/>
    <d v="1899-12-30T13:59:28"/>
    <d v="2024-12-23T00:00:00"/>
    <d v="1899-12-30T14:17:07"/>
    <d v="2024-12-23T00:00:00"/>
    <d v="1899-12-30T15:19:40"/>
    <x v="0"/>
    <x v="0"/>
    <s v="1322315058"/>
    <s v="EXW"/>
    <d v="1899-12-30T01:20:12"/>
    <x v="3798"/>
    <d v="1899-12-30T00:17:39"/>
    <s v="Ensacado"/>
    <s v="E002"/>
    <x v="1"/>
    <d v="1899-12-30T01:20:12"/>
    <d v="1899-12-30T01:02:33"/>
    <x v="9"/>
    <x v="16"/>
    <x v="0"/>
    <x v="2"/>
    <n v="0"/>
    <n v="0"/>
    <x v="0"/>
    <x v="2"/>
    <x v="0"/>
    <n v="0"/>
    <x v="8"/>
    <x v="0"/>
    <d v="1899-12-30T00:17:39"/>
    <d v="1899-12-30T00:17:39"/>
    <x v="0"/>
    <m/>
    <m/>
    <d v="1899-12-30T00:00:00"/>
    <d v="1899-12-30T01:20:12"/>
    <n v="2"/>
    <d v="1899-12-30T00:17:39"/>
    <n v="80.200000000007904"/>
    <x v="6"/>
    <x v="0"/>
  </r>
  <r>
    <x v="12"/>
    <s v="2024035338"/>
    <x v="0"/>
    <x v="1458"/>
    <s v="E63XE08"/>
    <d v="2024-12-23T00:00:00"/>
    <x v="1"/>
    <s v="2906"/>
    <x v="21"/>
    <s v="PA"/>
    <x v="2"/>
    <x v="0"/>
    <d v="2024-12-23T00:00:00"/>
    <d v="1899-12-30T15:03:54"/>
    <d v="2024-12-23T00:00:00"/>
    <d v="1899-12-30T15:05:22"/>
    <d v="2024-12-23T00:00:00"/>
    <d v="1899-12-30T16:06:13"/>
    <x v="0"/>
    <x v="0"/>
    <s v="1322315061"/>
    <s v="EXW"/>
    <d v="1899-12-30T01:02:19"/>
    <x v="3799"/>
    <d v="1899-12-30T00:01:28"/>
    <s v="Ensacado"/>
    <s v="E002"/>
    <x v="1"/>
    <d v="1899-12-30T01:02:19"/>
    <d v="1899-12-30T01:00:51"/>
    <x v="14"/>
    <x v="16"/>
    <x v="0"/>
    <x v="2"/>
    <n v="0"/>
    <n v="0"/>
    <x v="0"/>
    <x v="2"/>
    <x v="0"/>
    <n v="0"/>
    <x v="8"/>
    <x v="0"/>
    <d v="1899-12-30T00:01:28"/>
    <d v="1899-12-30T00:01:28"/>
    <x v="0"/>
    <m/>
    <m/>
    <d v="1899-12-30T00:00:00"/>
    <d v="1899-12-30T01:02:19"/>
    <n v="2"/>
    <d v="1899-12-30T00:01:28"/>
    <n v="62.316666666676831"/>
    <x v="9"/>
    <x v="0"/>
  </r>
  <r>
    <x v="12"/>
    <s v="2024035340"/>
    <x v="0"/>
    <x v="1459"/>
    <s v="E05ZT11"/>
    <d v="2024-12-23T00:00:00"/>
    <x v="1"/>
    <s v="2906"/>
    <x v="21"/>
    <s v="PA"/>
    <x v="2"/>
    <x v="0"/>
    <d v="2024-12-23T00:00:00"/>
    <d v="1899-12-30T15:22:13"/>
    <d v="2024-12-23T00:00:00"/>
    <d v="1899-12-30T15:24:52"/>
    <d v="2024-12-23T00:00:00"/>
    <d v="1899-12-30T16:15:51"/>
    <x v="0"/>
    <x v="0"/>
    <s v="1322315063"/>
    <s v="EXW"/>
    <d v="1899-12-30T00:53:38"/>
    <x v="581"/>
    <d v="1899-12-30T00:02:39"/>
    <s v="Ensacado"/>
    <s v="E002"/>
    <x v="1"/>
    <d v="1899-12-30T00:53:38"/>
    <d v="1899-12-30T00:50:59"/>
    <x v="14"/>
    <x v="16"/>
    <x v="0"/>
    <x v="2"/>
    <n v="0"/>
    <n v="0"/>
    <x v="0"/>
    <x v="2"/>
    <x v="0"/>
    <n v="0"/>
    <x v="8"/>
    <x v="0"/>
    <d v="1899-12-30T00:02:39"/>
    <d v="1899-12-30T00:02:39"/>
    <x v="0"/>
    <m/>
    <m/>
    <d v="1899-12-30T00:00:00"/>
    <d v="1899-12-30T00:53:38"/>
    <n v="2"/>
    <d v="1899-12-30T00:02:39"/>
    <n v="53.633333333332814"/>
    <x v="9"/>
    <x v="0"/>
  </r>
  <r>
    <x v="12"/>
    <s v="2024035339"/>
    <x v="0"/>
    <x v="795"/>
    <s v="E6997LHG"/>
    <d v="2024-12-23T00:00:00"/>
    <x v="1"/>
    <s v="3044"/>
    <x v="26"/>
    <s v="PA"/>
    <x v="21"/>
    <x v="0"/>
    <d v="2024-12-23T00:00:00"/>
    <d v="1899-12-30T15:15:56"/>
    <d v="2024-12-23T00:00:00"/>
    <d v="1899-12-30T15:16:34"/>
    <d v="2024-12-23T00:00:00"/>
    <d v="1899-12-30T16:21:51"/>
    <x v="0"/>
    <x v="0"/>
    <s v="1322315064"/>
    <s v="FBO"/>
    <d v="1899-12-30T01:05:55"/>
    <x v="1267"/>
    <d v="1899-12-30T00:00:38"/>
    <s v="Granel"/>
    <s v="E001"/>
    <x v="2"/>
    <d v="1899-12-30T01:05:55"/>
    <d v="1899-12-30T01:05:17"/>
    <x v="14"/>
    <x v="16"/>
    <x v="0"/>
    <x v="1"/>
    <n v="0"/>
    <n v="0"/>
    <x v="0"/>
    <x v="1"/>
    <x v="0"/>
    <n v="0"/>
    <x v="8"/>
    <x v="0"/>
    <d v="1899-12-30T00:00:38"/>
    <d v="1899-12-30T00:00:38"/>
    <x v="0"/>
    <m/>
    <m/>
    <d v="1899-12-30T00:00:00"/>
    <d v="1899-12-30T01:05:55"/>
    <n v="2"/>
    <d v="1899-12-30T00:00:38"/>
    <n v="65.916666666676761"/>
    <x v="9"/>
    <x v="0"/>
  </r>
  <r>
    <x v="12"/>
    <s v="2024035353"/>
    <x v="0"/>
    <x v="1460"/>
    <s v="EBL54XS"/>
    <d v="2024-12-23T00:00:00"/>
    <x v="1"/>
    <s v="2906"/>
    <x v="21"/>
    <s v="PA"/>
    <x v="2"/>
    <x v="0"/>
    <d v="2024-12-23T00:00:00"/>
    <d v="1899-12-30T17:04:52"/>
    <d v="2024-12-23T00:00:00"/>
    <d v="1899-12-30T17:06:11"/>
    <d v="2024-12-23T00:00:00"/>
    <d v="1899-12-30T18:13:46"/>
    <x v="0"/>
    <x v="0"/>
    <s v="1322315068"/>
    <s v="EXW"/>
    <d v="1899-12-30T01:08:54"/>
    <x v="3800"/>
    <d v="1899-12-30T00:01:19"/>
    <s v="Ensacado"/>
    <s v="E002"/>
    <x v="1"/>
    <d v="1899-12-30T01:08:54"/>
    <d v="1899-12-30T01:07:35"/>
    <x v="8"/>
    <x v="16"/>
    <x v="0"/>
    <x v="2"/>
    <n v="0"/>
    <n v="0"/>
    <x v="0"/>
    <x v="2"/>
    <x v="0"/>
    <n v="0"/>
    <x v="8"/>
    <x v="0"/>
    <d v="1899-12-30T00:01:19"/>
    <d v="1899-12-30T00:01:19"/>
    <x v="0"/>
    <m/>
    <m/>
    <d v="1899-12-30T00:00:00"/>
    <d v="1899-12-30T01:08:54"/>
    <n v="2"/>
    <d v="1899-12-30T00:01:19"/>
    <n v="68.90000000001109"/>
    <x v="11"/>
    <x v="0"/>
  </r>
  <r>
    <x v="12"/>
    <s v="2024035352"/>
    <x v="0"/>
    <x v="1461"/>
    <s v="EAT35DQ"/>
    <d v="2024-12-23T00:00:00"/>
    <x v="1"/>
    <s v="2906"/>
    <x v="21"/>
    <s v="PA"/>
    <x v="2"/>
    <x v="0"/>
    <d v="2024-12-23T00:00:00"/>
    <d v="1899-12-30T16:47:14"/>
    <d v="2024-12-23T00:00:00"/>
    <d v="1899-12-30T17:15:12"/>
    <d v="2024-12-23T00:00:00"/>
    <d v="1899-12-30T18:25:20"/>
    <x v="0"/>
    <x v="0"/>
    <s v="1322315070"/>
    <s v="EXW"/>
    <d v="1899-12-30T01:38:06"/>
    <x v="3801"/>
    <d v="1899-12-30T00:27:58"/>
    <s v="Ensacado"/>
    <s v="E002"/>
    <x v="1"/>
    <d v="1899-12-30T01:38:06"/>
    <d v="1899-12-30T01:10:08"/>
    <x v="10"/>
    <x v="16"/>
    <x v="0"/>
    <x v="2"/>
    <n v="0"/>
    <n v="0"/>
    <x v="0"/>
    <x v="2"/>
    <x v="0"/>
    <n v="0"/>
    <x v="8"/>
    <x v="2"/>
    <d v="1899-12-30T00:27:58"/>
    <d v="1899-12-30T00:27:58"/>
    <x v="0"/>
    <m/>
    <m/>
    <d v="1899-12-30T00:00:00"/>
    <d v="1899-12-30T01:38:06"/>
    <n v="2"/>
    <d v="1899-12-30T00:27:58"/>
    <n v="98.100000000000136"/>
    <x v="11"/>
    <x v="0"/>
  </r>
  <r>
    <x v="12"/>
    <s v="2024035359"/>
    <x v="0"/>
    <x v="1455"/>
    <s v="E73ZT66"/>
    <d v="2024-12-23T00:00:00"/>
    <x v="1"/>
    <s v="2906"/>
    <x v="21"/>
    <s v="PA"/>
    <x v="2"/>
    <x v="0"/>
    <d v="2024-12-23T00:00:00"/>
    <d v="1899-12-30T17:27:24"/>
    <d v="2024-12-23T00:00:00"/>
    <d v="1899-12-30T17:29:09"/>
    <d v="2024-12-23T00:00:00"/>
    <d v="1899-12-30T18:37:58"/>
    <x v="0"/>
    <x v="0"/>
    <s v="1322315071"/>
    <s v="EXW"/>
    <d v="1899-12-30T01:10:34"/>
    <x v="3802"/>
    <d v="1899-12-30T00:01:45"/>
    <s v="Ensacado"/>
    <s v="E002"/>
    <x v="1"/>
    <d v="1899-12-30T01:10:34"/>
    <d v="1899-12-30T01:08:49"/>
    <x v="8"/>
    <x v="16"/>
    <x v="0"/>
    <x v="2"/>
    <n v="0"/>
    <n v="0"/>
    <x v="0"/>
    <x v="2"/>
    <x v="0"/>
    <n v="0"/>
    <x v="8"/>
    <x v="0"/>
    <d v="1899-12-30T00:01:45"/>
    <d v="1899-12-30T00:01:45"/>
    <x v="0"/>
    <m/>
    <m/>
    <d v="1899-12-30T00:00:00"/>
    <d v="1899-12-30T01:10:34"/>
    <n v="2"/>
    <d v="1899-12-30T00:01:45"/>
    <n v="70.566666666667246"/>
    <x v="11"/>
    <x v="0"/>
  </r>
  <r>
    <x v="12"/>
    <s v="2024035394"/>
    <x v="0"/>
    <x v="1455"/>
    <s v="E73ZT66"/>
    <d v="2024-12-24T00:00:00"/>
    <x v="1"/>
    <s v="2906"/>
    <x v="21"/>
    <s v="PA"/>
    <x v="2"/>
    <x v="0"/>
    <d v="2024-12-24T00:00:00"/>
    <d v="1899-12-30T13:08:41"/>
    <d v="2024-12-24T00:00:00"/>
    <d v="1899-12-30T13:10:23"/>
    <d v="2024-12-24T00:00:00"/>
    <d v="1899-12-30T13:39:34"/>
    <x v="0"/>
    <x v="0"/>
    <s v="1322315074"/>
    <s v="EXW"/>
    <d v="1899-12-30T00:30:53"/>
    <x v="1728"/>
    <d v="1899-12-30T00:01:42"/>
    <s v="Ensacado"/>
    <s v="E002"/>
    <x v="1"/>
    <d v="1899-12-30T00:30:53"/>
    <d v="1899-12-30T00:29:11"/>
    <x v="9"/>
    <x v="18"/>
    <x v="0"/>
    <x v="2"/>
    <n v="0"/>
    <n v="0"/>
    <x v="0"/>
    <x v="2"/>
    <x v="0"/>
    <n v="0"/>
    <x v="8"/>
    <x v="1"/>
    <d v="1899-12-30T00:01:42"/>
    <d v="1899-12-30T00:01:42"/>
    <x v="0"/>
    <m/>
    <m/>
    <d v="1899-12-30T00:00:00"/>
    <d v="1899-12-30T00:30:53"/>
    <n v="3"/>
    <d v="1899-12-30T00:01:42"/>
    <n v="30.883333333334377"/>
    <x v="13"/>
    <x v="1"/>
  </r>
  <r>
    <x v="12"/>
    <s v="2024035418"/>
    <x v="0"/>
    <x v="1462"/>
    <s v="EBF21CB"/>
    <d v="2024-12-26T00:00:00"/>
    <x v="1"/>
    <s v="2906"/>
    <x v="21"/>
    <s v="PA"/>
    <x v="2"/>
    <x v="0"/>
    <d v="2024-12-26T00:00:00"/>
    <d v="1899-12-30T08:55:01"/>
    <d v="2024-12-26T00:00:00"/>
    <d v="1899-12-30T08:57:59"/>
    <d v="2024-12-26T00:00:00"/>
    <d v="1899-12-30T10:23:05"/>
    <x v="0"/>
    <x v="0"/>
    <s v="1322315079"/>
    <s v="EXW"/>
    <d v="1899-12-30T01:28:04"/>
    <x v="3803"/>
    <d v="1899-12-30T00:02:58"/>
    <s v="Ensacado"/>
    <s v="E002"/>
    <x v="1"/>
    <d v="1899-12-30T01:28:04"/>
    <d v="1899-12-30T01:25:06"/>
    <x v="2"/>
    <x v="20"/>
    <x v="0"/>
    <x v="2"/>
    <n v="0"/>
    <n v="0"/>
    <x v="0"/>
    <x v="2"/>
    <x v="0"/>
    <n v="0"/>
    <x v="8"/>
    <x v="0"/>
    <d v="1899-12-30T00:02:58"/>
    <d v="1899-12-30T00:02:58"/>
    <x v="0"/>
    <m/>
    <m/>
    <d v="1899-12-30T00:00:00"/>
    <d v="1899-12-30T01:28:04"/>
    <n v="5"/>
    <d v="1899-12-30T00:02:58"/>
    <n v="88.066666666670386"/>
    <x v="3"/>
    <x v="0"/>
  </r>
  <r>
    <x v="12"/>
    <s v="2024035423"/>
    <x v="0"/>
    <x v="691"/>
    <s v="E8017MSC"/>
    <d v="2024-12-26T00:00:00"/>
    <x v="1"/>
    <s v="3044"/>
    <x v="26"/>
    <s v="PA"/>
    <x v="21"/>
    <x v="0"/>
    <d v="2024-12-26T00:00:00"/>
    <d v="1899-12-30T09:25:51"/>
    <d v="2024-12-26T00:00:00"/>
    <d v="1899-12-30T09:26:31"/>
    <d v="2024-12-26T00:00:00"/>
    <d v="1899-12-30T10:49:05"/>
    <x v="0"/>
    <x v="0"/>
    <s v="1322315082"/>
    <s v="FBO"/>
    <d v="1899-12-30T01:23:14"/>
    <x v="2671"/>
    <d v="1899-12-30T00:00:40"/>
    <s v="Granel"/>
    <s v="E001"/>
    <x v="2"/>
    <d v="1899-12-30T01:23:14"/>
    <d v="1899-12-30T01:22:34"/>
    <x v="3"/>
    <x v="20"/>
    <x v="0"/>
    <x v="1"/>
    <n v="0"/>
    <n v="0"/>
    <x v="0"/>
    <x v="1"/>
    <x v="0"/>
    <n v="0"/>
    <x v="8"/>
    <x v="0"/>
    <d v="1899-12-30T00:00:40"/>
    <d v="1899-12-30T00:00:40"/>
    <x v="0"/>
    <m/>
    <m/>
    <d v="1899-12-30T00:00:00"/>
    <d v="1899-12-30T01:23:14"/>
    <n v="5"/>
    <d v="1899-12-30T00:00:40"/>
    <n v="83.233333333324808"/>
    <x v="3"/>
    <x v="0"/>
  </r>
  <r>
    <x v="12"/>
    <s v="2024035431"/>
    <x v="0"/>
    <x v="834"/>
    <s v="E6102LLH"/>
    <d v="2024-12-26T00:00:00"/>
    <x v="1"/>
    <s v="55"/>
    <x v="19"/>
    <s v="PA"/>
    <x v="14"/>
    <x v="0"/>
    <d v="2024-12-26T00:00:00"/>
    <d v="1899-12-30T10:26:22"/>
    <d v="2024-12-26T00:00:00"/>
    <d v="1899-12-30T10:27:03"/>
    <d v="2024-12-26T00:00:00"/>
    <d v="1899-12-30T10:57:09"/>
    <x v="0"/>
    <x v="0"/>
    <s v="1322315083"/>
    <s v="EXW"/>
    <d v="1899-12-30T00:30:47"/>
    <x v="234"/>
    <d v="1899-12-30T00:00:41"/>
    <s v="Granel"/>
    <s v="E001"/>
    <x v="1"/>
    <d v="1899-12-30T00:30:47"/>
    <d v="1899-12-30T00:30:06"/>
    <x v="4"/>
    <x v="20"/>
    <x v="0"/>
    <x v="1"/>
    <n v="0"/>
    <n v="0"/>
    <x v="0"/>
    <x v="1"/>
    <x v="0"/>
    <n v="0"/>
    <x v="8"/>
    <x v="1"/>
    <d v="1899-12-30T00:00:41"/>
    <d v="1899-12-30T00:00:41"/>
    <x v="0"/>
    <m/>
    <m/>
    <d v="1899-12-30T00:00:00"/>
    <d v="1899-12-30T00:30:47"/>
    <n v="5"/>
    <d v="1899-12-30T00:00:41"/>
    <n v="30.783333333340835"/>
    <x v="3"/>
    <x v="1"/>
  </r>
  <r>
    <x v="12"/>
    <s v="2024035394"/>
    <x v="0"/>
    <x v="1455"/>
    <s v="E73ZT66"/>
    <d v="2024-12-24T00:00:00"/>
    <x v="1"/>
    <s v="2906"/>
    <x v="21"/>
    <s v="PA"/>
    <x v="2"/>
    <x v="0"/>
    <d v="2024-12-24T00:00:00"/>
    <d v="1899-12-30T13:08:41"/>
    <d v="2024-12-24T00:00:00"/>
    <d v="1899-12-30T13:10:23"/>
    <d v="2024-12-24T00:00:00"/>
    <d v="1899-12-30T13:39:34"/>
    <x v="330"/>
    <x v="0"/>
    <s v="1322315084"/>
    <s v="EXW"/>
    <d v="1899-12-30T00:30:53"/>
    <x v="1728"/>
    <d v="1899-12-30T00:01:42"/>
    <s v="Ensacado"/>
    <s v="E002"/>
    <x v="1"/>
    <d v="1899-12-30T00:30:53"/>
    <d v="1899-12-30T00:29:11"/>
    <x v="9"/>
    <x v="18"/>
    <x v="0"/>
    <x v="2"/>
    <n v="0"/>
    <n v="0"/>
    <x v="0"/>
    <x v="2"/>
    <x v="0"/>
    <n v="0"/>
    <x v="8"/>
    <x v="1"/>
    <d v="1899-12-30T00:01:42"/>
    <d v="1899-12-30T00:01:42"/>
    <x v="0"/>
    <m/>
    <m/>
    <d v="1899-12-30T00:00:00"/>
    <d v="1899-12-30T00:30:53"/>
    <n v="3"/>
    <d v="1899-12-30T00:01:42"/>
    <n v="30.883333333334377"/>
    <x v="13"/>
    <x v="1"/>
  </r>
  <r>
    <x v="12"/>
    <s v="2024035455"/>
    <x v="0"/>
    <x v="1327"/>
    <s v="E51RS53"/>
    <d v="2024-12-26T00:00:00"/>
    <x v="1"/>
    <s v="2906"/>
    <x v="21"/>
    <s v="PA"/>
    <x v="2"/>
    <x v="0"/>
    <d v="2024-12-26T00:00:00"/>
    <d v="1899-12-30T12:30:47"/>
    <d v="2024-12-26T00:00:00"/>
    <d v="1899-12-30T12:31:28"/>
    <d v="2024-12-26T00:00:00"/>
    <d v="1899-12-30T12:44:48"/>
    <x v="0"/>
    <x v="0"/>
    <s v="1322315088"/>
    <s v="EXW"/>
    <d v="1899-12-30T00:14:01"/>
    <x v="1723"/>
    <d v="1899-12-30T00:00:41"/>
    <s v="Ensacado"/>
    <s v="E002"/>
    <x v="1"/>
    <d v="1899-12-30T00:14:01"/>
    <d v="1899-12-30T00:13:20"/>
    <x v="6"/>
    <x v="20"/>
    <x v="0"/>
    <x v="2"/>
    <n v="0"/>
    <n v="0"/>
    <x v="0"/>
    <x v="2"/>
    <x v="0"/>
    <n v="0"/>
    <x v="8"/>
    <x v="1"/>
    <d v="1899-12-30T00:00:41"/>
    <d v="1899-12-30T00:00:41"/>
    <x v="0"/>
    <m/>
    <m/>
    <d v="1899-12-30T00:00:00"/>
    <d v="1899-12-30T00:14:01"/>
    <n v="5"/>
    <d v="1899-12-30T00:00:41"/>
    <n v="14.016666666672002"/>
    <x v="5"/>
    <x v="1"/>
  </r>
  <r>
    <x v="12"/>
    <s v="2024035462"/>
    <x v="0"/>
    <x v="1325"/>
    <s v="EBE63SG"/>
    <d v="2024-12-26T00:00:00"/>
    <x v="1"/>
    <s v="55"/>
    <x v="19"/>
    <s v="PA"/>
    <x v="14"/>
    <x v="0"/>
    <d v="2024-12-26T00:00:00"/>
    <d v="1899-12-30T13:41:38"/>
    <d v="2024-12-26T00:00:00"/>
    <d v="1899-12-30T13:42:19"/>
    <d v="2024-12-26T00:00:00"/>
    <d v="1899-12-30T14:13:36"/>
    <x v="0"/>
    <x v="0"/>
    <s v="1322315094"/>
    <s v="EXW"/>
    <d v="1899-12-30T00:31:58"/>
    <x v="3278"/>
    <d v="1899-12-30T00:00:41"/>
    <s v="Granel"/>
    <s v="E001"/>
    <x v="1"/>
    <d v="1899-12-30T00:31:58"/>
    <d v="1899-12-30T00:31:17"/>
    <x v="9"/>
    <x v="20"/>
    <x v="0"/>
    <x v="1"/>
    <n v="0"/>
    <n v="0"/>
    <x v="0"/>
    <x v="1"/>
    <x v="0"/>
    <n v="0"/>
    <x v="8"/>
    <x v="1"/>
    <d v="1899-12-30T00:00:41"/>
    <d v="1899-12-30T00:00:41"/>
    <x v="0"/>
    <m/>
    <m/>
    <d v="1899-12-30T00:00:00"/>
    <d v="1899-12-30T00:31:58"/>
    <n v="5"/>
    <d v="1899-12-30T00:00:41"/>
    <n v="31.966666666675128"/>
    <x v="8"/>
    <x v="1"/>
  </r>
  <r>
    <x v="12"/>
    <s v="2024035466"/>
    <x v="0"/>
    <x v="1360"/>
    <s v="E02VZ42"/>
    <d v="2024-12-26T00:00:00"/>
    <x v="1"/>
    <s v="55"/>
    <x v="19"/>
    <s v="PA"/>
    <x v="14"/>
    <x v="0"/>
    <d v="2024-12-26T00:00:00"/>
    <d v="1899-12-30T15:05:08"/>
    <d v="2024-12-26T00:00:00"/>
    <d v="1899-12-30T15:06:57"/>
    <d v="2024-12-26T00:00:00"/>
    <d v="1899-12-30T15:40:38"/>
    <x v="0"/>
    <x v="0"/>
    <s v="1322315096"/>
    <s v="EXW"/>
    <d v="1899-12-30T00:35:30"/>
    <x v="1392"/>
    <d v="1899-12-30T00:01:49"/>
    <s v="Granel"/>
    <s v="E001"/>
    <x v="1"/>
    <d v="1899-12-30T00:35:30"/>
    <d v="1899-12-30T00:33:41"/>
    <x v="14"/>
    <x v="20"/>
    <x v="0"/>
    <x v="1"/>
    <n v="0"/>
    <n v="0"/>
    <x v="0"/>
    <x v="1"/>
    <x v="0"/>
    <n v="0"/>
    <x v="8"/>
    <x v="1"/>
    <d v="1899-12-30T00:01:49"/>
    <d v="1899-12-30T00:01:49"/>
    <x v="0"/>
    <m/>
    <m/>
    <d v="1899-12-30T00:00:00"/>
    <d v="1899-12-30T00:35:30"/>
    <n v="5"/>
    <d v="1899-12-30T00:01:49"/>
    <n v="35.500000000003311"/>
    <x v="6"/>
    <x v="1"/>
  </r>
  <r>
    <x v="12"/>
    <s v="2024035469"/>
    <x v="0"/>
    <x v="1463"/>
    <s v="E79TJ00"/>
    <d v="2024-12-26T00:00:00"/>
    <x v="1"/>
    <s v="2906"/>
    <x v="21"/>
    <s v="PA"/>
    <x v="2"/>
    <x v="0"/>
    <d v="2024-12-26T00:00:00"/>
    <d v="1899-12-30T15:21:30"/>
    <d v="2024-12-26T00:00:00"/>
    <d v="1899-12-30T15:23:20"/>
    <d v="2024-12-26T00:00:00"/>
    <d v="1899-12-30T16:33:59"/>
    <x v="0"/>
    <x v="0"/>
    <s v="1322315099"/>
    <s v="EXW"/>
    <d v="1899-12-30T01:12:29"/>
    <x v="3804"/>
    <d v="1899-12-30T00:01:50"/>
    <s v="Ensacado"/>
    <s v="E002"/>
    <x v="1"/>
    <d v="1899-12-30T01:12:29"/>
    <d v="1899-12-30T01:10:39"/>
    <x v="14"/>
    <x v="20"/>
    <x v="0"/>
    <x v="2"/>
    <n v="0"/>
    <n v="0"/>
    <x v="0"/>
    <x v="2"/>
    <x v="0"/>
    <n v="0"/>
    <x v="8"/>
    <x v="0"/>
    <d v="1899-12-30T00:01:50"/>
    <d v="1899-12-30T00:01:50"/>
    <x v="0"/>
    <m/>
    <m/>
    <d v="1899-12-30T00:00:00"/>
    <d v="1899-12-30T01:12:29"/>
    <n v="5"/>
    <d v="1899-12-30T00:01:50"/>
    <n v="72.483333333321539"/>
    <x v="9"/>
    <x v="0"/>
  </r>
  <r>
    <x v="12"/>
    <s v="2024035478"/>
    <x v="0"/>
    <x v="1462"/>
    <s v="EBF21CB"/>
    <d v="2024-12-26T00:00:00"/>
    <x v="1"/>
    <s v="2906"/>
    <x v="21"/>
    <s v="PA"/>
    <x v="2"/>
    <x v="0"/>
    <d v="2024-12-26T00:00:00"/>
    <d v="1899-12-30T16:01:32"/>
    <d v="2024-12-26T00:00:00"/>
    <d v="1899-12-30T16:03:12"/>
    <d v="2024-12-26T00:00:00"/>
    <d v="1899-12-30T17:09:20"/>
    <x v="0"/>
    <x v="0"/>
    <s v="1322315105"/>
    <s v="EXW"/>
    <d v="1899-12-30T01:07:48"/>
    <x v="3805"/>
    <d v="1899-12-30T00:01:40"/>
    <s v="Ensacado"/>
    <s v="E002"/>
    <x v="1"/>
    <d v="1899-12-30T01:07:48"/>
    <d v="1899-12-30T01:06:08"/>
    <x v="10"/>
    <x v="20"/>
    <x v="0"/>
    <x v="2"/>
    <n v="0"/>
    <n v="0"/>
    <x v="0"/>
    <x v="2"/>
    <x v="0"/>
    <n v="0"/>
    <x v="8"/>
    <x v="0"/>
    <d v="1899-12-30T00:01:40"/>
    <d v="1899-12-30T00:01:40"/>
    <x v="0"/>
    <m/>
    <m/>
    <d v="1899-12-30T00:00:00"/>
    <d v="1899-12-30T01:07:48"/>
    <n v="5"/>
    <d v="1899-12-30T00:01:40"/>
    <n v="67.799999999995251"/>
    <x v="10"/>
    <x v="0"/>
  </r>
  <r>
    <x v="12"/>
    <s v="2024035481"/>
    <x v="0"/>
    <x v="1464"/>
    <s v="E25RM76"/>
    <d v="2024-12-26T00:00:00"/>
    <x v="1"/>
    <s v="3320"/>
    <x v="20"/>
    <s v="PA"/>
    <x v="2"/>
    <x v="0"/>
    <d v="2024-12-26T00:00:00"/>
    <d v="1899-12-30T16:19:06"/>
    <d v="2024-12-26T00:00:00"/>
    <d v="1899-12-30T16:20:20"/>
    <d v="2024-12-26T00:00:00"/>
    <d v="1899-12-30T17:52:58"/>
    <x v="0"/>
    <x v="0"/>
    <s v="1322315107"/>
    <s v="EXW"/>
    <d v="1899-12-30T01:33:52"/>
    <x v="3806"/>
    <d v="1899-12-30T00:01:14"/>
    <s v="Ensacado"/>
    <s v="E002"/>
    <x v="1"/>
    <d v="1899-12-30T01:33:52"/>
    <d v="1899-12-30T01:32:38"/>
    <x v="10"/>
    <x v="20"/>
    <x v="0"/>
    <x v="2"/>
    <n v="0"/>
    <n v="0"/>
    <x v="0"/>
    <x v="2"/>
    <x v="0"/>
    <n v="0"/>
    <x v="8"/>
    <x v="2"/>
    <d v="1899-12-30T00:01:14"/>
    <d v="1899-12-30T00:01:14"/>
    <x v="0"/>
    <m/>
    <m/>
    <d v="1899-12-30T00:00:00"/>
    <d v="1899-12-30T01:33:52"/>
    <n v="5"/>
    <d v="1899-12-30T00:01:14"/>
    <n v="93.866666666659214"/>
    <x v="10"/>
    <x v="0"/>
  </r>
  <r>
    <x v="12"/>
    <s v="2024035480"/>
    <x v="0"/>
    <x v="1465"/>
    <s v="E92TA12"/>
    <d v="2024-12-26T00:00:00"/>
    <x v="1"/>
    <s v="3320"/>
    <x v="20"/>
    <s v="PA"/>
    <x v="2"/>
    <x v="0"/>
    <d v="2024-12-26T00:00:00"/>
    <d v="1899-12-30T16:07:59"/>
    <d v="2024-12-26T00:00:00"/>
    <d v="1899-12-30T16:09:32"/>
    <d v="2024-12-26T00:00:00"/>
    <d v="1899-12-30T17:58:17"/>
    <x v="0"/>
    <x v="0"/>
    <s v="1322315108"/>
    <s v="EXW"/>
    <d v="1899-12-30T01:50:18"/>
    <x v="3807"/>
    <d v="1899-12-30T00:01:33"/>
    <s v="Ensacado"/>
    <s v="E002"/>
    <x v="1"/>
    <d v="1899-12-30T01:50:18"/>
    <d v="1899-12-30T01:48:45"/>
    <x v="10"/>
    <x v="20"/>
    <x v="0"/>
    <x v="2"/>
    <n v="0"/>
    <n v="0"/>
    <x v="0"/>
    <x v="2"/>
    <x v="0"/>
    <n v="0"/>
    <x v="8"/>
    <x v="2"/>
    <d v="1899-12-30T00:01:33"/>
    <d v="1899-12-30T00:01:33"/>
    <x v="0"/>
    <m/>
    <m/>
    <d v="1899-12-30T00:00:00"/>
    <d v="1899-12-30T01:50:18"/>
    <n v="5"/>
    <d v="1899-12-30T00:01:33"/>
    <n v="110.29999999999677"/>
    <x v="10"/>
    <x v="0"/>
  </r>
  <r>
    <x v="12"/>
    <s v="2024035493"/>
    <x v="0"/>
    <x v="1455"/>
    <s v="E73ZT66"/>
    <d v="2024-12-26T00:00:00"/>
    <x v="1"/>
    <s v="2906"/>
    <x v="21"/>
    <s v="PA"/>
    <x v="2"/>
    <x v="0"/>
    <d v="2024-12-26T00:00:00"/>
    <d v="1899-12-30T17:25:35"/>
    <d v="2024-12-26T00:00:00"/>
    <d v="1899-12-30T17:27:26"/>
    <d v="2024-12-26T00:00:00"/>
    <d v="1899-12-30T18:26:25"/>
    <x v="0"/>
    <x v="0"/>
    <s v="1322315111"/>
    <s v="EXW"/>
    <d v="1899-12-30T01:00:50"/>
    <x v="3808"/>
    <d v="1899-12-30T00:01:51"/>
    <s v="Ensacado"/>
    <s v="E002"/>
    <x v="1"/>
    <d v="1899-12-30T01:00:50"/>
    <d v="1899-12-30T00:58:59"/>
    <x v="8"/>
    <x v="20"/>
    <x v="0"/>
    <x v="2"/>
    <n v="0"/>
    <n v="0"/>
    <x v="0"/>
    <x v="2"/>
    <x v="0"/>
    <n v="0"/>
    <x v="8"/>
    <x v="0"/>
    <d v="1899-12-30T00:01:51"/>
    <d v="1899-12-30T00:01:51"/>
    <x v="0"/>
    <m/>
    <m/>
    <d v="1899-12-30T00:00:00"/>
    <d v="1899-12-30T01:00:50"/>
    <n v="5"/>
    <d v="1899-12-30T00:01:51"/>
    <n v="60.833333333332824"/>
    <x v="11"/>
    <x v="0"/>
  </r>
  <r>
    <x v="12"/>
    <s v="2024035492"/>
    <x v="0"/>
    <x v="1466"/>
    <s v="E74OG48"/>
    <d v="2024-12-26T00:00:00"/>
    <x v="1"/>
    <s v="2906"/>
    <x v="21"/>
    <s v="PA"/>
    <x v="2"/>
    <x v="0"/>
    <d v="2024-12-26T00:00:00"/>
    <d v="1899-12-30T17:22:54"/>
    <d v="2024-12-26T00:00:00"/>
    <d v="1899-12-30T17:24:09"/>
    <d v="2024-12-26T00:00:00"/>
    <d v="1899-12-30T19:18:49"/>
    <x v="0"/>
    <x v="0"/>
    <s v="1322315112"/>
    <s v="EXW"/>
    <d v="1899-12-30T01:55:55"/>
    <x v="3809"/>
    <d v="1899-12-30T00:01:15"/>
    <s v="Ensacado"/>
    <s v="E002"/>
    <x v="1"/>
    <d v="1899-12-30T01:55:55"/>
    <d v="1899-12-30T01:54:40"/>
    <x v="8"/>
    <x v="20"/>
    <x v="0"/>
    <x v="2"/>
    <n v="0"/>
    <n v="0"/>
    <x v="0"/>
    <x v="2"/>
    <x v="0"/>
    <n v="0"/>
    <x v="8"/>
    <x v="2"/>
    <d v="1899-12-30T00:01:15"/>
    <d v="1899-12-30T00:01:15"/>
    <x v="0"/>
    <m/>
    <m/>
    <d v="1899-12-30T00:00:00"/>
    <d v="1899-12-30T01:55:55"/>
    <n v="5"/>
    <d v="1899-12-30T00:01:15"/>
    <n v="115.91666666667369"/>
    <x v="7"/>
    <x v="0"/>
  </r>
  <r>
    <x v="12"/>
    <s v="2024035509"/>
    <x v="0"/>
    <x v="1467"/>
    <s v="E98TJ67"/>
    <d v="2024-12-26T00:00:00"/>
    <x v="1"/>
    <s v="2906"/>
    <x v="21"/>
    <s v="PA"/>
    <x v="2"/>
    <x v="0"/>
    <d v="2024-12-26T00:00:00"/>
    <d v="1899-12-30T19:11:00"/>
    <d v="2024-12-26T00:00:00"/>
    <d v="1899-12-30T19:12:03"/>
    <d v="2024-12-26T00:00:00"/>
    <d v="1899-12-30T20:24:39"/>
    <x v="0"/>
    <x v="0"/>
    <s v="1322315116"/>
    <s v="EXW"/>
    <d v="1899-12-30T01:13:39"/>
    <x v="3810"/>
    <d v="1899-12-30T00:01:03"/>
    <s v="Ensacado"/>
    <s v="E002"/>
    <x v="1"/>
    <d v="1899-12-30T01:13:39"/>
    <d v="1899-12-30T01:12:36"/>
    <x v="13"/>
    <x v="20"/>
    <x v="0"/>
    <x v="2"/>
    <n v="0"/>
    <n v="0"/>
    <x v="0"/>
    <x v="2"/>
    <x v="0"/>
    <n v="0"/>
    <x v="8"/>
    <x v="0"/>
    <d v="1899-12-30T00:01:03"/>
    <d v="1899-12-30T00:01:03"/>
    <x v="0"/>
    <m/>
    <m/>
    <d v="1899-12-30T00:00:00"/>
    <d v="1899-12-30T01:13:39"/>
    <n v="5"/>
    <d v="1899-12-30T00:01:03"/>
    <n v="73.649999999995202"/>
    <x v="14"/>
    <x v="0"/>
  </r>
  <r>
    <x v="12"/>
    <s v="2024035536"/>
    <x v="0"/>
    <x v="1327"/>
    <s v="E51RS53"/>
    <d v="2024-12-27T00:00:00"/>
    <x v="1"/>
    <s v="2906"/>
    <x v="21"/>
    <s v="PA"/>
    <x v="2"/>
    <x v="0"/>
    <d v="2024-12-27T00:00:00"/>
    <d v="1899-12-30T10:50:39"/>
    <d v="2024-12-27T00:00:00"/>
    <d v="1899-12-30T10:51:19"/>
    <d v="2024-12-27T00:00:00"/>
    <d v="1899-12-30T11:05:23"/>
    <x v="0"/>
    <x v="0"/>
    <s v="1322315124"/>
    <s v="EXW"/>
    <d v="1899-12-30T00:14:44"/>
    <x v="149"/>
    <d v="1899-12-30T00:00:40"/>
    <s v="Ensacado"/>
    <s v="E002"/>
    <x v="1"/>
    <d v="1899-12-30T00:14:44"/>
    <d v="1899-12-30T00:14:04"/>
    <x v="4"/>
    <x v="0"/>
    <x v="0"/>
    <x v="2"/>
    <n v="0"/>
    <n v="0"/>
    <x v="0"/>
    <x v="2"/>
    <x v="0"/>
    <n v="0"/>
    <x v="8"/>
    <x v="1"/>
    <d v="1899-12-30T00:00:40"/>
    <d v="1899-12-30T00:00:40"/>
    <x v="0"/>
    <m/>
    <m/>
    <d v="1899-12-30T00:00:00"/>
    <d v="1899-12-30T00:14:44"/>
    <n v="6"/>
    <d v="1899-12-30T00:00:40"/>
    <n v="14.733333333331133"/>
    <x v="4"/>
    <x v="1"/>
  </r>
  <r>
    <x v="12"/>
    <s v="2024035567"/>
    <x v="0"/>
    <x v="1325"/>
    <s v="EBE63SG"/>
    <d v="2024-12-27T00:00:00"/>
    <x v="1"/>
    <s v="55"/>
    <x v="19"/>
    <s v="PA"/>
    <x v="14"/>
    <x v="0"/>
    <d v="2024-12-27T00:00:00"/>
    <d v="1899-12-30T14:15:32"/>
    <d v="2024-12-27T00:00:00"/>
    <d v="1899-12-30T14:16:01"/>
    <d v="2024-12-27T00:00:00"/>
    <d v="1899-12-30T15:59:36"/>
    <x v="0"/>
    <x v="0"/>
    <s v="1322315136"/>
    <s v="EXW"/>
    <d v="1899-12-30T01:44:04"/>
    <x v="3811"/>
    <d v="1899-12-30T00:00:29"/>
    <s v="Granel"/>
    <s v="E001"/>
    <x v="1"/>
    <d v="1899-12-30T01:44:04"/>
    <d v="1899-12-30T01:43:35"/>
    <x v="7"/>
    <x v="0"/>
    <x v="0"/>
    <x v="1"/>
    <n v="0"/>
    <n v="0"/>
    <x v="0"/>
    <x v="1"/>
    <x v="0"/>
    <n v="0"/>
    <x v="8"/>
    <x v="2"/>
    <d v="1899-12-30T00:00:29"/>
    <d v="1899-12-30T00:00:29"/>
    <x v="0"/>
    <m/>
    <m/>
    <d v="1899-12-30T00:00:00"/>
    <d v="1899-12-30T01:44:04"/>
    <n v="6"/>
    <d v="1899-12-30T00:00:29"/>
    <n v="104.06666666666881"/>
    <x v="6"/>
    <x v="0"/>
  </r>
  <r>
    <x v="12"/>
    <s v="2024035562"/>
    <x v="0"/>
    <x v="1468"/>
    <s v="EAE05HL"/>
    <d v="2024-12-27T00:00:00"/>
    <x v="1"/>
    <s v="2906"/>
    <x v="21"/>
    <s v="PA"/>
    <x v="2"/>
    <x v="0"/>
    <d v="2024-12-27T00:00:00"/>
    <d v="1899-12-30T13:54:19"/>
    <d v="2024-12-27T00:00:00"/>
    <d v="1899-12-30T13:56:06"/>
    <d v="2024-12-27T00:00:00"/>
    <d v="1899-12-30T16:00:48"/>
    <x v="0"/>
    <x v="0"/>
    <s v="1322315137"/>
    <s v="EXW"/>
    <d v="1899-12-30T02:06:29"/>
    <x v="3812"/>
    <d v="1899-12-30T00:01:47"/>
    <s v="Ensacado"/>
    <s v="E002"/>
    <x v="1"/>
    <d v="1899-12-30T02:06:29"/>
    <d v="1899-12-30T02:04:42"/>
    <x v="9"/>
    <x v="0"/>
    <x v="0"/>
    <x v="2"/>
    <n v="0"/>
    <n v="0"/>
    <x v="0"/>
    <x v="2"/>
    <x v="0"/>
    <n v="0"/>
    <x v="8"/>
    <x v="2"/>
    <d v="1899-12-30T00:01:47"/>
    <d v="1899-12-30T00:01:47"/>
    <x v="0"/>
    <m/>
    <m/>
    <d v="1899-12-30T00:00:00"/>
    <d v="1899-12-30T02:06:29"/>
    <n v="6"/>
    <d v="1899-12-30T00:01:47"/>
    <n v="126.48333333333605"/>
    <x v="9"/>
    <x v="0"/>
  </r>
  <r>
    <x v="12"/>
    <s v="2024035591"/>
    <x v="0"/>
    <x v="814"/>
    <s v="E3715LST"/>
    <d v="2024-12-27T00:00:00"/>
    <x v="1"/>
    <s v="55"/>
    <x v="19"/>
    <s v="PA"/>
    <x v="14"/>
    <x v="0"/>
    <d v="2024-12-27T00:00:00"/>
    <d v="1899-12-30T16:54:10"/>
    <d v="2024-12-27T00:00:00"/>
    <d v="1899-12-30T16:54:37"/>
    <d v="2024-12-27T00:00:00"/>
    <d v="1899-12-30T17:23:46"/>
    <x v="0"/>
    <x v="0"/>
    <s v="1322315142"/>
    <s v="FBO"/>
    <d v="1899-12-30T00:29:36"/>
    <x v="1520"/>
    <d v="1899-12-30T00:00:27"/>
    <s v="Granel"/>
    <s v="E001"/>
    <x v="2"/>
    <d v="1899-12-30T00:29:36"/>
    <d v="1899-12-30T00:29:09"/>
    <x v="10"/>
    <x v="0"/>
    <x v="0"/>
    <x v="1"/>
    <n v="0"/>
    <n v="0"/>
    <x v="0"/>
    <x v="1"/>
    <x v="0"/>
    <n v="0"/>
    <x v="8"/>
    <x v="1"/>
    <d v="1899-12-30T00:00:27"/>
    <d v="1899-12-30T00:00:27"/>
    <x v="0"/>
    <m/>
    <m/>
    <d v="1899-12-30T00:00:00"/>
    <d v="1899-12-30T00:29:36"/>
    <n v="6"/>
    <d v="1899-12-30T00:00:27"/>
    <n v="29.599999999991997"/>
    <x v="10"/>
    <x v="1"/>
  </r>
  <r>
    <x v="12"/>
    <s v="2024035569"/>
    <x v="0"/>
    <x v="1461"/>
    <s v="EAT35DQ"/>
    <d v="2024-12-27T00:00:00"/>
    <x v="1"/>
    <s v="2906"/>
    <x v="21"/>
    <s v="PA"/>
    <x v="2"/>
    <x v="0"/>
    <d v="2024-12-27T00:00:00"/>
    <d v="1899-12-30T14:38:25"/>
    <d v="2024-12-27T00:00:00"/>
    <d v="1899-12-30T16:37:05"/>
    <d v="2024-12-27T00:00:00"/>
    <d v="1899-12-30T17:57:53"/>
    <x v="0"/>
    <x v="0"/>
    <s v="1322315143"/>
    <s v="EXW"/>
    <d v="1899-12-30T03:19:28"/>
    <x v="3813"/>
    <d v="1899-12-30T01:58:40"/>
    <s v="Ensacado"/>
    <s v="E002"/>
    <x v="1"/>
    <d v="1899-12-30T03:19:28"/>
    <d v="1899-12-30T01:20:48"/>
    <x v="7"/>
    <x v="0"/>
    <x v="0"/>
    <x v="2"/>
    <n v="0"/>
    <n v="0"/>
    <x v="0"/>
    <x v="2"/>
    <x v="0"/>
    <n v="0"/>
    <x v="8"/>
    <x v="2"/>
    <d v="1899-12-30T01:58:40"/>
    <d v="1899-12-30T01:00:40"/>
    <x v="0"/>
    <m/>
    <m/>
    <d v="1899-12-30T00:00:00"/>
    <d v="1899-12-30T03:19:28"/>
    <n v="6"/>
    <d v="1899-12-30T01:58:40"/>
    <n v="199.46666666666869"/>
    <x v="10"/>
    <x v="0"/>
  </r>
  <r>
    <x v="12"/>
    <s v="2024035597"/>
    <x v="0"/>
    <x v="1360"/>
    <s v="E02VZ42"/>
    <d v="2024-12-27T00:00:00"/>
    <x v="1"/>
    <s v="55"/>
    <x v="19"/>
    <s v="PA"/>
    <x v="14"/>
    <x v="0"/>
    <d v="2024-12-27T00:00:00"/>
    <d v="1899-12-30T17:17:08"/>
    <d v="2024-12-27T00:00:00"/>
    <d v="1899-12-30T17:21:30"/>
    <d v="2024-12-27T00:00:00"/>
    <d v="1899-12-30T18:02:49"/>
    <x v="0"/>
    <x v="0"/>
    <s v="1322315144"/>
    <s v="EXW"/>
    <d v="1899-12-30T00:45:41"/>
    <x v="558"/>
    <d v="1899-12-30T00:04:22"/>
    <s v="Granel"/>
    <s v="E001"/>
    <x v="1"/>
    <d v="1899-12-30T00:45:41"/>
    <d v="1899-12-30T00:41:19"/>
    <x v="8"/>
    <x v="0"/>
    <x v="0"/>
    <x v="1"/>
    <n v="0"/>
    <n v="0"/>
    <x v="0"/>
    <x v="1"/>
    <x v="0"/>
    <n v="0"/>
    <x v="8"/>
    <x v="0"/>
    <d v="1899-12-30T00:04:22"/>
    <d v="1899-12-30T00:04:22"/>
    <x v="0"/>
    <m/>
    <m/>
    <d v="1899-12-30T00:00:00"/>
    <d v="1899-12-30T00:45:41"/>
    <n v="6"/>
    <d v="1899-12-30T00:04:22"/>
    <n v="45.68333333333765"/>
    <x v="11"/>
    <x v="0"/>
  </r>
  <r>
    <x v="12"/>
    <s v="2024035602"/>
    <x v="0"/>
    <x v="1366"/>
    <s v="E51RS53"/>
    <d v="2024-12-27T00:00:00"/>
    <x v="1"/>
    <s v="2906"/>
    <x v="21"/>
    <s v="PA"/>
    <x v="2"/>
    <x v="0"/>
    <d v="2024-12-27T00:00:00"/>
    <d v="1899-12-30T17:37:50"/>
    <d v="2024-12-27T00:00:00"/>
    <d v="1899-12-30T17:38:18"/>
    <d v="2024-12-27T00:00:00"/>
    <d v="1899-12-30T18:21:19"/>
    <x v="0"/>
    <x v="0"/>
    <s v="1322315145"/>
    <s v="EXW"/>
    <d v="1899-12-30T00:43:29"/>
    <x v="3113"/>
    <d v="1899-12-30T00:00:28"/>
    <s v="Ensacado"/>
    <s v="E002"/>
    <x v="1"/>
    <d v="1899-12-30T00:43:29"/>
    <d v="1899-12-30T00:43:01"/>
    <x v="8"/>
    <x v="0"/>
    <x v="0"/>
    <x v="2"/>
    <n v="0"/>
    <n v="0"/>
    <x v="0"/>
    <x v="2"/>
    <x v="0"/>
    <n v="0"/>
    <x v="8"/>
    <x v="1"/>
    <d v="1899-12-30T00:00:28"/>
    <d v="1899-12-30T00:00:28"/>
    <x v="0"/>
    <m/>
    <m/>
    <d v="1899-12-30T00:00:00"/>
    <d v="1899-12-30T00:43:29"/>
    <n v="6"/>
    <d v="1899-12-30T00:00:28"/>
    <n v="43.483333333334429"/>
    <x v="11"/>
    <x v="1"/>
  </r>
  <r>
    <x v="12"/>
    <s v="2024035601"/>
    <x v="0"/>
    <x v="1469"/>
    <s v="E32PH87"/>
    <d v="2024-12-27T00:00:00"/>
    <x v="1"/>
    <s v="2906"/>
    <x v="21"/>
    <s v="PA"/>
    <x v="2"/>
    <x v="0"/>
    <d v="2024-12-27T00:00:00"/>
    <d v="1899-12-30T17:31:55"/>
    <d v="2024-12-27T00:00:00"/>
    <d v="1899-12-30T17:32:55"/>
    <d v="2024-12-27T00:00:00"/>
    <d v="1899-12-30T18:32:12"/>
    <x v="0"/>
    <x v="0"/>
    <s v="1322315147"/>
    <s v="EXW"/>
    <d v="1899-12-30T01:00:17"/>
    <x v="367"/>
    <d v="1899-12-30T00:01:00"/>
    <s v="Ensacado"/>
    <s v="E002"/>
    <x v="1"/>
    <d v="1899-12-30T01:00:17"/>
    <d v="1899-12-30T00:59:17"/>
    <x v="8"/>
    <x v="0"/>
    <x v="0"/>
    <x v="2"/>
    <n v="0"/>
    <n v="0"/>
    <x v="0"/>
    <x v="2"/>
    <x v="0"/>
    <n v="0"/>
    <x v="8"/>
    <x v="0"/>
    <d v="1899-12-30T00:01:00"/>
    <d v="1899-12-30T00:01:00"/>
    <x v="0"/>
    <m/>
    <m/>
    <d v="1899-12-30T00:00:00"/>
    <d v="1899-12-30T01:00:17"/>
    <n v="6"/>
    <d v="1899-12-30T00:01:00"/>
    <n v="60.283333333324904"/>
    <x v="11"/>
    <x v="0"/>
  </r>
  <r>
    <x v="12"/>
    <s v="2024035622"/>
    <x v="0"/>
    <x v="1352"/>
    <s v="EAB84ST"/>
    <d v="2024-12-30T00:00:00"/>
    <x v="1"/>
    <s v="2906"/>
    <x v="21"/>
    <s v="PA"/>
    <x v="2"/>
    <x v="0"/>
    <d v="2024-12-30T00:00:00"/>
    <d v="1899-12-30T08:12:01"/>
    <d v="2024-12-30T00:00:00"/>
    <d v="1899-12-30T08:13:57"/>
    <d v="2024-12-30T00:00:00"/>
    <d v="1899-12-30T08:52:17"/>
    <x v="0"/>
    <x v="0"/>
    <s v="1322315149"/>
    <s v="EXW"/>
    <d v="1899-12-30T00:40:16"/>
    <x v="927"/>
    <d v="1899-12-30T00:01:56"/>
    <s v="Ensacado"/>
    <s v="E002"/>
    <x v="1"/>
    <d v="1899-12-30T00:40:16"/>
    <d v="1899-12-30T00:38:20"/>
    <x v="2"/>
    <x v="1"/>
    <x v="1"/>
    <x v="2"/>
    <n v="0"/>
    <n v="0"/>
    <x v="0"/>
    <x v="2"/>
    <x v="0"/>
    <n v="0"/>
    <x v="8"/>
    <x v="1"/>
    <d v="1899-12-30T00:01:56"/>
    <d v="1899-12-30T00:01:56"/>
    <x v="0"/>
    <m/>
    <m/>
    <d v="1899-12-30T00:00:00"/>
    <d v="1899-12-30T00:40:16"/>
    <n v="2"/>
    <d v="1899-12-30T00:01:56"/>
    <n v="40.266666666662438"/>
    <x v="1"/>
    <x v="1"/>
  </r>
  <r>
    <x v="12"/>
    <s v="2024035668"/>
    <x v="0"/>
    <x v="1325"/>
    <s v="EBE63SG"/>
    <d v="2024-12-30T00:00:00"/>
    <x v="1"/>
    <s v="55"/>
    <x v="19"/>
    <s v="PA"/>
    <x v="14"/>
    <x v="0"/>
    <d v="2024-12-30T00:00:00"/>
    <d v="1899-12-30T13:42:12"/>
    <d v="2024-12-30T00:00:00"/>
    <d v="1899-12-30T13:42:42"/>
    <d v="2024-12-30T00:00:00"/>
    <d v="1899-12-30T14:06:35"/>
    <x v="0"/>
    <x v="0"/>
    <s v="1322315164"/>
    <s v="EXW"/>
    <d v="1899-12-30T00:24:23"/>
    <x v="2025"/>
    <d v="1899-12-30T00:00:30"/>
    <s v="Granel"/>
    <s v="E001"/>
    <x v="1"/>
    <d v="1899-12-30T00:24:23"/>
    <d v="1899-12-30T00:23:53"/>
    <x v="9"/>
    <x v="1"/>
    <x v="1"/>
    <x v="1"/>
    <n v="0"/>
    <n v="0"/>
    <x v="0"/>
    <x v="1"/>
    <x v="0"/>
    <n v="0"/>
    <x v="8"/>
    <x v="1"/>
    <d v="1899-12-30T00:00:30"/>
    <d v="1899-12-30T00:00:30"/>
    <x v="0"/>
    <m/>
    <m/>
    <d v="1899-12-30T00:00:00"/>
    <d v="1899-12-30T00:24:23"/>
    <n v="2"/>
    <d v="1899-12-30T00:00:30"/>
    <n v="24.383333333332882"/>
    <x v="8"/>
    <x v="1"/>
  </r>
  <r>
    <x v="12"/>
    <s v="2024035667"/>
    <x v="0"/>
    <x v="1465"/>
    <s v="E92TA12"/>
    <d v="2024-12-30T00:00:00"/>
    <x v="1"/>
    <s v="2906"/>
    <x v="21"/>
    <s v="PA"/>
    <x v="2"/>
    <x v="0"/>
    <d v="2024-12-30T00:00:00"/>
    <d v="1899-12-30T13:24:33"/>
    <d v="2024-12-30T00:00:00"/>
    <d v="1899-12-30T13:26:13"/>
    <d v="2024-12-30T00:00:00"/>
    <d v="1899-12-30T15:04:57"/>
    <x v="0"/>
    <x v="0"/>
    <s v="1322315166"/>
    <s v="EXW"/>
    <d v="1899-12-30T01:40:24"/>
    <x v="3814"/>
    <d v="1899-12-30T00:01:40"/>
    <s v="Ensacado"/>
    <s v="E002"/>
    <x v="1"/>
    <d v="1899-12-30T01:40:24"/>
    <d v="1899-12-30T01:38:44"/>
    <x v="9"/>
    <x v="1"/>
    <x v="1"/>
    <x v="2"/>
    <n v="0"/>
    <n v="0"/>
    <x v="0"/>
    <x v="2"/>
    <x v="0"/>
    <n v="0"/>
    <x v="8"/>
    <x v="2"/>
    <d v="1899-12-30T00:01:40"/>
    <d v="1899-12-30T00:01:40"/>
    <x v="0"/>
    <m/>
    <m/>
    <d v="1899-12-30T00:00:00"/>
    <d v="1899-12-30T01:40:24"/>
    <n v="2"/>
    <d v="1899-12-30T00:01:40"/>
    <n v="100.39999999999682"/>
    <x v="6"/>
    <x v="0"/>
  </r>
  <r>
    <x v="12"/>
    <s v="2024035675"/>
    <x v="0"/>
    <x v="1470"/>
    <s v="EAO17BG"/>
    <d v="2024-12-30T00:00:00"/>
    <x v="1"/>
    <s v="2906"/>
    <x v="21"/>
    <s v="PA"/>
    <x v="2"/>
    <x v="0"/>
    <d v="2024-12-30T00:00:00"/>
    <d v="1899-12-30T15:21:10"/>
    <d v="2024-12-30T00:00:00"/>
    <d v="1899-12-30T15:21:40"/>
    <d v="2024-12-30T00:00:00"/>
    <d v="1899-12-30T16:08:11"/>
    <x v="0"/>
    <x v="0"/>
    <s v="1322315169"/>
    <s v="EXW"/>
    <d v="1899-12-30T00:47:01"/>
    <x v="59"/>
    <d v="1899-12-30T00:00:30"/>
    <s v="Ensacado"/>
    <s v="E002"/>
    <x v="1"/>
    <d v="1899-12-30T00:47:01"/>
    <d v="1899-12-30T00:46:31"/>
    <x v="14"/>
    <x v="1"/>
    <x v="1"/>
    <x v="2"/>
    <n v="0"/>
    <n v="0"/>
    <x v="0"/>
    <x v="2"/>
    <x v="0"/>
    <n v="0"/>
    <x v="8"/>
    <x v="0"/>
    <d v="1899-12-30T00:00:30"/>
    <d v="1899-12-30T00:00:30"/>
    <x v="0"/>
    <m/>
    <m/>
    <d v="1899-12-30T00:00:00"/>
    <d v="1899-12-30T00:47:01"/>
    <n v="2"/>
    <d v="1899-12-30T00:00:30"/>
    <n v="47.016666666676841"/>
    <x v="9"/>
    <x v="0"/>
  </r>
  <r>
    <x v="12"/>
    <s v="2024035678"/>
    <x v="0"/>
    <x v="1471"/>
    <s v="E41TE97"/>
    <d v="2024-12-30T00:00:00"/>
    <x v="1"/>
    <s v="2906"/>
    <x v="21"/>
    <s v="PA"/>
    <x v="2"/>
    <x v="0"/>
    <d v="2024-12-30T00:00:00"/>
    <d v="1899-12-30T15:23:39"/>
    <d v="2024-12-30T00:00:00"/>
    <d v="1899-12-30T15:24:10"/>
    <d v="2024-12-30T00:00:00"/>
    <d v="1899-12-30T16:18:07"/>
    <x v="0"/>
    <x v="0"/>
    <s v="1322315171"/>
    <s v="EXW"/>
    <d v="1899-12-30T00:54:28"/>
    <x v="3815"/>
    <d v="1899-12-30T00:00:31"/>
    <s v="Ensacado"/>
    <s v="E002"/>
    <x v="1"/>
    <d v="1899-12-30T00:54:28"/>
    <d v="1899-12-30T00:53:57"/>
    <x v="14"/>
    <x v="1"/>
    <x v="1"/>
    <x v="2"/>
    <n v="0"/>
    <n v="0"/>
    <x v="0"/>
    <x v="2"/>
    <x v="0"/>
    <n v="0"/>
    <x v="8"/>
    <x v="0"/>
    <d v="1899-12-30T00:00:31"/>
    <d v="1899-12-30T00:00:31"/>
    <x v="0"/>
    <m/>
    <m/>
    <d v="1899-12-30T00:00:00"/>
    <d v="1899-12-30T00:54:28"/>
    <n v="2"/>
    <d v="1899-12-30T00:00:31"/>
    <n v="54.466666666675124"/>
    <x v="9"/>
    <x v="0"/>
  </r>
  <r>
    <x v="12"/>
    <s v="2024035681"/>
    <x v="0"/>
    <x v="1472"/>
    <s v="E73OB73"/>
    <d v="2024-12-30T00:00:00"/>
    <x v="1"/>
    <s v="2906"/>
    <x v="21"/>
    <s v="PA"/>
    <x v="2"/>
    <x v="0"/>
    <d v="2024-12-30T00:00:00"/>
    <d v="1899-12-30T16:35:49"/>
    <d v="2024-12-30T00:00:00"/>
    <d v="1899-12-30T16:36:19"/>
    <d v="2024-12-30T00:00:00"/>
    <d v="1899-12-30T17:31:24"/>
    <x v="0"/>
    <x v="0"/>
    <s v="1322315172"/>
    <s v="EXW"/>
    <d v="1899-12-30T00:55:35"/>
    <x v="3816"/>
    <d v="1899-12-30T00:00:30"/>
    <s v="Ensacado"/>
    <s v="E002"/>
    <x v="1"/>
    <d v="1899-12-30T00:55:35"/>
    <d v="1899-12-30T00:55:05"/>
    <x v="10"/>
    <x v="1"/>
    <x v="1"/>
    <x v="2"/>
    <n v="0"/>
    <n v="0"/>
    <x v="0"/>
    <x v="2"/>
    <x v="0"/>
    <n v="0"/>
    <x v="8"/>
    <x v="0"/>
    <d v="1899-12-30T00:00:30"/>
    <d v="1899-12-30T00:00:30"/>
    <x v="0"/>
    <m/>
    <m/>
    <d v="1899-12-30T00:00:00"/>
    <d v="1899-12-30T00:55:35"/>
    <n v="2"/>
    <d v="1899-12-30T00:00:30"/>
    <n v="55.583333333337599"/>
    <x v="10"/>
    <x v="0"/>
  </r>
  <r>
    <x v="12"/>
    <s v="2024035691"/>
    <x v="0"/>
    <x v="1360"/>
    <s v="E02VZ42"/>
    <d v="2024-12-30T00:00:00"/>
    <x v="1"/>
    <s v="55"/>
    <x v="19"/>
    <s v="PA"/>
    <x v="14"/>
    <x v="0"/>
    <d v="2024-12-30T00:00:00"/>
    <d v="1899-12-30T20:27:39"/>
    <d v="2024-12-30T00:00:00"/>
    <d v="1899-12-30T20:31:00"/>
    <d v="2024-12-30T00:00:00"/>
    <d v="1899-12-30T20:59:48"/>
    <x v="0"/>
    <x v="0"/>
    <s v="1322315175"/>
    <s v="EXW"/>
    <d v="1899-12-30T00:32:09"/>
    <x v="2706"/>
    <d v="1899-12-30T00:03:21"/>
    <s v="Granel"/>
    <s v="E001"/>
    <x v="1"/>
    <d v="1899-12-30T00:32:09"/>
    <d v="1899-12-30T00:28:48"/>
    <x v="15"/>
    <x v="1"/>
    <x v="1"/>
    <x v="1"/>
    <n v="0"/>
    <n v="0"/>
    <x v="0"/>
    <x v="1"/>
    <x v="0"/>
    <n v="0"/>
    <x v="8"/>
    <x v="1"/>
    <d v="1899-12-30T00:03:21"/>
    <d v="1899-12-30T00:03:21"/>
    <x v="0"/>
    <m/>
    <m/>
    <d v="1899-12-30T00:00:00"/>
    <d v="1899-12-30T00:32:09"/>
    <n v="2"/>
    <d v="1899-12-30T00:03:21"/>
    <n v="32.150000000001505"/>
    <x v="14"/>
    <x v="1"/>
  </r>
  <r>
    <x v="12"/>
    <s v="2024035699"/>
    <x v="0"/>
    <x v="1369"/>
    <s v="E73ZT66"/>
    <d v="2024-12-31T00:00:00"/>
    <x v="1"/>
    <s v="2906"/>
    <x v="21"/>
    <s v="PA"/>
    <x v="2"/>
    <x v="0"/>
    <d v="2024-12-31T00:00:00"/>
    <d v="1899-12-30T09:26:48"/>
    <d v="2024-12-31T00:00:00"/>
    <d v="1899-12-30T09:31:59"/>
    <d v="2024-12-31T00:00:00"/>
    <d v="1899-12-30T10:05:53"/>
    <x v="0"/>
    <x v="0"/>
    <s v="1322315177"/>
    <s v="EXW"/>
    <d v="1899-12-30T00:39:05"/>
    <x v="1325"/>
    <d v="1899-12-30T00:05:11"/>
    <s v="Ensacado"/>
    <s v="E002"/>
    <x v="1"/>
    <d v="1899-12-30T00:39:05"/>
    <d v="1899-12-30T00:33:54"/>
    <x v="3"/>
    <x v="2"/>
    <x v="1"/>
    <x v="2"/>
    <n v="0"/>
    <n v="0"/>
    <x v="0"/>
    <x v="2"/>
    <x v="0"/>
    <n v="0"/>
    <x v="8"/>
    <x v="1"/>
    <d v="1899-12-30T00:05:11"/>
    <d v="1899-12-30T00:05:11"/>
    <x v="0"/>
    <m/>
    <m/>
    <d v="1899-12-30T00:00:00"/>
    <d v="1899-12-30T00:39:05"/>
    <n v="3"/>
    <d v="1899-12-30T00:05:11"/>
    <n v="39.083333333327985"/>
    <x v="3"/>
    <x v="1"/>
  </r>
  <r>
    <x v="12"/>
    <s v="2025000003"/>
    <x v="0"/>
    <x v="733"/>
    <s v="E1731LNY"/>
    <d v="2025-01-02T00:00:00"/>
    <x v="1"/>
    <s v="3044"/>
    <x v="26"/>
    <s v="PA"/>
    <x v="21"/>
    <x v="0"/>
    <d v="2025-01-02T00:00:00"/>
    <d v="1899-12-30T08:05:33"/>
    <d v="2025-01-02T00:00:00"/>
    <d v="1899-12-30T08:06:05"/>
    <d v="2025-01-02T00:00:00"/>
    <d v="1899-12-30T09:17:56"/>
    <x v="0"/>
    <x v="0"/>
    <s v="1322315188"/>
    <s v="FBO"/>
    <d v="1899-12-30T01:12:23"/>
    <x v="3368"/>
    <d v="1899-12-30T00:00:32"/>
    <s v="Granel"/>
    <s v="E001"/>
    <x v="2"/>
    <d v="1899-12-30T01:12:23"/>
    <d v="1899-12-30T01:11:51"/>
    <x v="2"/>
    <x v="3"/>
    <x v="2"/>
    <x v="1"/>
    <n v="0"/>
    <n v="0"/>
    <x v="0"/>
    <x v="1"/>
    <x v="1"/>
    <n v="0"/>
    <x v="8"/>
    <x v="0"/>
    <d v="1899-12-30T00:00:32"/>
    <d v="1899-12-30T00:00:32"/>
    <x v="0"/>
    <m/>
    <m/>
    <d v="1899-12-30T00:00:00"/>
    <d v="1899-12-30T01:12:23"/>
    <n v="5"/>
    <d v="1899-12-30T00:00:32"/>
    <n v="72.383333333328068"/>
    <x v="2"/>
    <x v="0"/>
  </r>
  <r>
    <x v="12"/>
    <s v="2025000008"/>
    <x v="0"/>
    <x v="1382"/>
    <s v="EAX21HJ"/>
    <d v="2025-01-02T00:00:00"/>
    <x v="1"/>
    <s v="3320"/>
    <x v="20"/>
    <s v="PA"/>
    <x v="2"/>
    <x v="0"/>
    <d v="2025-01-02T00:00:00"/>
    <d v="1899-12-30T10:02:04"/>
    <d v="2025-01-02T00:00:00"/>
    <d v="1899-12-30T10:04:13"/>
    <d v="2025-01-02T00:00:00"/>
    <d v="1899-12-30T10:54:13"/>
    <x v="0"/>
    <x v="0"/>
    <s v="1322315190"/>
    <s v="EXW"/>
    <d v="1899-12-30T00:52:09"/>
    <x v="1180"/>
    <d v="1899-12-30T00:02:09"/>
    <s v="Ensacado"/>
    <s v="E002"/>
    <x v="1"/>
    <d v="1899-12-30T00:52:09"/>
    <d v="1899-12-30T00:50:00"/>
    <x v="4"/>
    <x v="3"/>
    <x v="2"/>
    <x v="2"/>
    <n v="0"/>
    <n v="0"/>
    <x v="0"/>
    <x v="2"/>
    <x v="1"/>
    <n v="0"/>
    <x v="8"/>
    <x v="0"/>
    <d v="1899-12-30T00:02:09"/>
    <d v="1899-12-30T00:02:09"/>
    <x v="0"/>
    <m/>
    <m/>
    <d v="1899-12-30T00:00:00"/>
    <d v="1899-12-30T00:52:09"/>
    <n v="5"/>
    <d v="1899-12-30T00:02:09"/>
    <n v="52.150000000003196"/>
    <x v="3"/>
    <x v="0"/>
  </r>
  <r>
    <x v="12"/>
    <s v="2025000009"/>
    <x v="0"/>
    <x v="1473"/>
    <s v="EAI03UN"/>
    <d v="2025-01-02T00:00:00"/>
    <x v="1"/>
    <s v="2906"/>
    <x v="21"/>
    <s v="PA"/>
    <x v="2"/>
    <x v="0"/>
    <d v="2025-01-02T00:00:00"/>
    <d v="1899-12-30T10:05:09"/>
    <d v="2025-01-02T00:00:00"/>
    <d v="1899-12-30T10:07:16"/>
    <d v="2025-01-02T00:00:00"/>
    <d v="1899-12-30T11:10:55"/>
    <x v="0"/>
    <x v="0"/>
    <s v="1322315192"/>
    <s v="EXW"/>
    <d v="1899-12-30T01:05:46"/>
    <x v="803"/>
    <d v="1899-12-30T00:02:07"/>
    <s v="Ensacado"/>
    <s v="E002"/>
    <x v="1"/>
    <d v="1899-12-30T01:05:46"/>
    <d v="1899-12-30T01:03:39"/>
    <x v="4"/>
    <x v="3"/>
    <x v="2"/>
    <x v="2"/>
    <n v="0"/>
    <n v="0"/>
    <x v="0"/>
    <x v="2"/>
    <x v="1"/>
    <n v="0"/>
    <x v="8"/>
    <x v="0"/>
    <d v="1899-12-30T00:02:07"/>
    <d v="1899-12-30T00:02:07"/>
    <x v="0"/>
    <m/>
    <m/>
    <d v="1899-12-30T00:00:00"/>
    <d v="1899-12-30T01:05:46"/>
    <n v="5"/>
    <d v="1899-12-30T00:02:07"/>
    <n v="65.766666666657542"/>
    <x v="4"/>
    <x v="0"/>
  </r>
  <r>
    <x v="12"/>
    <s v="2025000017"/>
    <x v="0"/>
    <x v="1474"/>
    <s v="E2743MKZ"/>
    <d v="2025-01-02T00:00:00"/>
    <x v="1"/>
    <s v="55"/>
    <x v="19"/>
    <s v="PA"/>
    <x v="14"/>
    <x v="0"/>
    <d v="2025-01-02T00:00:00"/>
    <d v="1899-12-30T10:53:59"/>
    <d v="2025-01-02T00:00:00"/>
    <d v="1899-12-30T10:55:39"/>
    <d v="2025-01-02T00:00:00"/>
    <d v="1899-12-30T11:28:21"/>
    <x v="0"/>
    <x v="0"/>
    <s v="1322315193"/>
    <s v="EXW"/>
    <d v="1899-12-30T00:34:22"/>
    <x v="481"/>
    <d v="1899-12-30T00:01:40"/>
    <s v="Granel"/>
    <s v="E001"/>
    <x v="1"/>
    <d v="1899-12-30T00:34:22"/>
    <d v="1899-12-30T00:32:42"/>
    <x v="4"/>
    <x v="3"/>
    <x v="2"/>
    <x v="1"/>
    <n v="0"/>
    <n v="0"/>
    <x v="0"/>
    <x v="1"/>
    <x v="1"/>
    <n v="0"/>
    <x v="8"/>
    <x v="1"/>
    <d v="1899-12-30T00:01:40"/>
    <d v="1899-12-30T00:01:40"/>
    <x v="0"/>
    <m/>
    <m/>
    <d v="1899-12-30T00:00:00"/>
    <d v="1899-12-30T00:34:22"/>
    <n v="5"/>
    <d v="1899-12-30T00:01:40"/>
    <n v="34.366666666665587"/>
    <x v="4"/>
    <x v="1"/>
  </r>
  <r>
    <x v="12"/>
    <s v="2025000012"/>
    <x v="0"/>
    <x v="1475"/>
    <s v="EAG81OT"/>
    <d v="2025-01-02T00:00:00"/>
    <x v="1"/>
    <s v="2906"/>
    <x v="21"/>
    <s v="PA"/>
    <x v="2"/>
    <x v="0"/>
    <d v="2025-01-02T00:00:00"/>
    <d v="1899-12-30T10:22:49"/>
    <d v="2025-01-02T00:00:00"/>
    <d v="1899-12-30T10:23:58"/>
    <d v="2025-01-02T00:00:00"/>
    <d v="1899-12-30T11:49:24"/>
    <x v="0"/>
    <x v="0"/>
    <s v="1322315194"/>
    <s v="EXW"/>
    <d v="1899-12-30T01:26:35"/>
    <x v="3355"/>
    <d v="1899-12-30T00:01:09"/>
    <s v="Ensacado"/>
    <s v="E002"/>
    <x v="1"/>
    <d v="1899-12-30T01:26:35"/>
    <d v="1899-12-30T01:25:26"/>
    <x v="4"/>
    <x v="3"/>
    <x v="2"/>
    <x v="2"/>
    <n v="0"/>
    <n v="0"/>
    <x v="0"/>
    <x v="2"/>
    <x v="1"/>
    <n v="0"/>
    <x v="8"/>
    <x v="0"/>
    <d v="1899-12-30T00:01:09"/>
    <d v="1899-12-30T00:01:09"/>
    <x v="0"/>
    <m/>
    <m/>
    <d v="1899-12-30T00:00:00"/>
    <d v="1899-12-30T01:26:35"/>
    <n v="5"/>
    <d v="1899-12-30T00:01:09"/>
    <n v="86.583333333340846"/>
    <x v="4"/>
    <x v="0"/>
  </r>
  <r>
    <x v="12"/>
    <s v="2025000014"/>
    <x v="0"/>
    <x v="1456"/>
    <s v="EAX00OO"/>
    <d v="2025-01-02T00:00:00"/>
    <x v="1"/>
    <s v="2906"/>
    <x v="21"/>
    <s v="PA"/>
    <x v="2"/>
    <x v="0"/>
    <d v="2025-01-02T00:00:00"/>
    <d v="1899-12-30T10:26:30"/>
    <d v="2025-01-02T00:00:00"/>
    <d v="1899-12-30T10:28:25"/>
    <d v="2025-01-02T00:00:00"/>
    <d v="1899-12-30T12:12:43"/>
    <x v="0"/>
    <x v="0"/>
    <s v="1322315195"/>
    <s v="EXW"/>
    <d v="1899-12-30T01:46:13"/>
    <x v="3817"/>
    <d v="1899-12-30T00:01:55"/>
    <s v="Ensacado"/>
    <s v="E002"/>
    <x v="1"/>
    <d v="1899-12-30T01:46:13"/>
    <d v="1899-12-30T01:44:18"/>
    <x v="4"/>
    <x v="3"/>
    <x v="2"/>
    <x v="2"/>
    <n v="0"/>
    <n v="0"/>
    <x v="0"/>
    <x v="2"/>
    <x v="1"/>
    <n v="0"/>
    <x v="8"/>
    <x v="2"/>
    <d v="1899-12-30T00:01:55"/>
    <d v="1899-12-30T00:01:55"/>
    <x v="0"/>
    <m/>
    <m/>
    <d v="1899-12-30T00:00:00"/>
    <d v="1899-12-30T01:46:13"/>
    <n v="5"/>
    <d v="1899-12-30T00:01:55"/>
    <n v="106.21666666667514"/>
    <x v="5"/>
    <x v="0"/>
  </r>
  <r>
    <x v="12"/>
    <s v="2025000015"/>
    <x v="0"/>
    <x v="1329"/>
    <s v="E36TH00"/>
    <d v="2025-01-02T00:00:00"/>
    <x v="1"/>
    <s v="2906"/>
    <x v="21"/>
    <s v="PA"/>
    <x v="2"/>
    <x v="0"/>
    <d v="2025-01-02T00:00:00"/>
    <d v="1899-12-30T10:29:03"/>
    <d v="2025-01-02T00:00:00"/>
    <d v="1899-12-30T10:30:27"/>
    <d v="2025-01-02T00:00:00"/>
    <d v="1899-12-30T12:14:03"/>
    <x v="0"/>
    <x v="0"/>
    <s v="1322315196"/>
    <s v="EXW"/>
    <d v="1899-12-30T01:45:00"/>
    <x v="3818"/>
    <d v="1899-12-30T00:01:24"/>
    <s v="Ensacado"/>
    <s v="E002"/>
    <x v="1"/>
    <d v="1899-12-30T01:45:00"/>
    <d v="1899-12-30T01:43:36"/>
    <x v="4"/>
    <x v="3"/>
    <x v="2"/>
    <x v="2"/>
    <n v="0"/>
    <n v="0"/>
    <x v="0"/>
    <x v="2"/>
    <x v="1"/>
    <n v="0"/>
    <x v="8"/>
    <x v="2"/>
    <d v="1899-12-30T00:01:24"/>
    <d v="1899-12-30T00:01:24"/>
    <x v="0"/>
    <m/>
    <m/>
    <d v="1899-12-30T00:00:00"/>
    <d v="1899-12-30T01:45:00"/>
    <n v="5"/>
    <d v="1899-12-30T00:01:24"/>
    <n v="104.99999999999035"/>
    <x v="5"/>
    <x v="0"/>
  </r>
  <r>
    <x v="12"/>
    <s v="2025000022"/>
    <x v="0"/>
    <x v="1366"/>
    <s v="E51RS53"/>
    <d v="2025-01-02T00:00:00"/>
    <x v="1"/>
    <s v="2906"/>
    <x v="21"/>
    <s v="PA"/>
    <x v="2"/>
    <x v="0"/>
    <d v="2025-01-02T00:00:00"/>
    <d v="1899-12-30T12:28:01"/>
    <d v="2025-01-02T00:00:00"/>
    <d v="1899-12-30T12:28:33"/>
    <d v="2025-01-02T00:00:00"/>
    <d v="1899-12-30T12:57:52"/>
    <x v="0"/>
    <x v="0"/>
    <s v="1322315197"/>
    <s v="EXW"/>
    <d v="1899-12-30T00:29:51"/>
    <x v="1762"/>
    <d v="1899-12-30T00:00:32"/>
    <s v="Ensacado"/>
    <s v="E002"/>
    <x v="1"/>
    <d v="1899-12-30T00:29:51"/>
    <d v="1899-12-30T00:29:19"/>
    <x v="6"/>
    <x v="3"/>
    <x v="2"/>
    <x v="2"/>
    <n v="0"/>
    <n v="0"/>
    <x v="0"/>
    <x v="2"/>
    <x v="1"/>
    <n v="0"/>
    <x v="8"/>
    <x v="1"/>
    <d v="1899-12-30T00:00:32"/>
    <d v="1899-12-30T00:00:32"/>
    <x v="0"/>
    <m/>
    <m/>
    <d v="1899-12-30T00:00:00"/>
    <d v="1899-12-30T00:29:51"/>
    <n v="5"/>
    <d v="1899-12-30T00:00:32"/>
    <n v="29.850000000004826"/>
    <x v="5"/>
    <x v="1"/>
  </r>
  <r>
    <x v="12"/>
    <s v="2025000026"/>
    <x v="0"/>
    <x v="1393"/>
    <s v="EBD62AS"/>
    <d v="2025-01-02T00:00:00"/>
    <x v="1"/>
    <s v="55"/>
    <x v="19"/>
    <s v="PA"/>
    <x v="14"/>
    <x v="0"/>
    <d v="2025-01-02T00:00:00"/>
    <d v="1899-12-30T13:46:05"/>
    <d v="2025-01-02T00:00:00"/>
    <d v="1899-12-30T13:47:19"/>
    <d v="2025-01-02T00:00:00"/>
    <d v="1899-12-30T14:23:25"/>
    <x v="0"/>
    <x v="0"/>
    <s v="1322315199"/>
    <s v="EXW"/>
    <d v="1899-12-30T00:37:20"/>
    <x v="901"/>
    <d v="1899-12-30T00:01:14"/>
    <s v="Granel"/>
    <s v="E001"/>
    <x v="1"/>
    <d v="1899-12-30T00:37:20"/>
    <d v="1899-12-30T00:36:06"/>
    <x v="9"/>
    <x v="3"/>
    <x v="2"/>
    <x v="1"/>
    <n v="0"/>
    <n v="0"/>
    <x v="0"/>
    <x v="1"/>
    <x v="1"/>
    <n v="0"/>
    <x v="8"/>
    <x v="1"/>
    <d v="1899-12-30T00:01:14"/>
    <d v="1899-12-30T00:01:14"/>
    <x v="0"/>
    <m/>
    <m/>
    <d v="1899-12-30T00:00:00"/>
    <d v="1899-12-30T00:37:20"/>
    <n v="5"/>
    <d v="1899-12-30T00:01:14"/>
    <n v="37.333333333339063"/>
    <x v="8"/>
    <x v="1"/>
  </r>
  <r>
    <x v="12"/>
    <s v="2025000032"/>
    <x v="0"/>
    <x v="1455"/>
    <s v="E73ZT66"/>
    <d v="2025-01-02T00:00:00"/>
    <x v="1"/>
    <s v="2906"/>
    <x v="21"/>
    <s v="PA"/>
    <x v="2"/>
    <x v="0"/>
    <d v="2025-01-02T00:00:00"/>
    <d v="1899-12-30T14:14:41"/>
    <d v="2025-01-02T00:00:00"/>
    <d v="1899-12-30T14:16:01"/>
    <d v="2025-01-02T00:00:00"/>
    <d v="1899-12-30T14:51:05"/>
    <x v="0"/>
    <x v="0"/>
    <s v="1322315200"/>
    <s v="EXW"/>
    <d v="1899-12-30T00:36:24"/>
    <x v="1463"/>
    <d v="1899-12-30T00:01:20"/>
    <s v="Ensacado"/>
    <s v="E002"/>
    <x v="1"/>
    <d v="1899-12-30T00:36:24"/>
    <d v="1899-12-30T00:35:04"/>
    <x v="7"/>
    <x v="3"/>
    <x v="2"/>
    <x v="2"/>
    <n v="0"/>
    <n v="0"/>
    <x v="0"/>
    <x v="2"/>
    <x v="1"/>
    <n v="0"/>
    <x v="8"/>
    <x v="1"/>
    <d v="1899-12-30T00:01:20"/>
    <d v="1899-12-30T00:01:20"/>
    <x v="0"/>
    <m/>
    <m/>
    <d v="1899-12-30T00:00:00"/>
    <d v="1899-12-30T00:36:24"/>
    <n v="5"/>
    <d v="1899-12-30T00:01:20"/>
    <n v="36.400000000003132"/>
    <x v="8"/>
    <x v="1"/>
  </r>
  <r>
    <x v="12"/>
    <s v="2025000029"/>
    <x v="0"/>
    <x v="1320"/>
    <s v="E2163JCB"/>
    <d v="2025-01-02T00:00:00"/>
    <x v="1"/>
    <s v="3218"/>
    <x v="56"/>
    <s v="PA"/>
    <x v="22"/>
    <x v="0"/>
    <d v="2025-01-02T00:00:00"/>
    <d v="1899-12-30T14:11:45"/>
    <d v="2025-01-02T00:00:00"/>
    <d v="1899-12-30T14:12:19"/>
    <d v="2025-01-02T00:00:00"/>
    <d v="1899-12-30T15:17:11"/>
    <x v="0"/>
    <x v="0"/>
    <s v="1322315201"/>
    <s v="FBO"/>
    <d v="1899-12-30T01:05:26"/>
    <x v="42"/>
    <d v="1899-12-30T00:00:34"/>
    <s v="Granel"/>
    <s v="E001"/>
    <x v="2"/>
    <d v="1899-12-30T01:05:26"/>
    <d v="1899-12-30T01:04:52"/>
    <x v="7"/>
    <x v="3"/>
    <x v="2"/>
    <x v="1"/>
    <n v="0"/>
    <n v="0"/>
    <x v="0"/>
    <x v="1"/>
    <x v="1"/>
    <n v="0"/>
    <x v="8"/>
    <x v="0"/>
    <d v="1899-12-30T00:00:34"/>
    <d v="1899-12-30T00:00:34"/>
    <x v="0"/>
    <m/>
    <m/>
    <d v="1899-12-30T00:00:00"/>
    <d v="1899-12-30T01:05:26"/>
    <n v="5"/>
    <d v="1899-12-30T00:00:34"/>
    <n v="65.433333333326502"/>
    <x v="6"/>
    <x v="0"/>
  </r>
  <r>
    <x v="12"/>
    <s v="2025000033"/>
    <x v="0"/>
    <x v="1476"/>
    <s v="EAC43IL"/>
    <d v="2025-01-02T00:00:00"/>
    <x v="1"/>
    <s v="2906"/>
    <x v="21"/>
    <s v="PA"/>
    <x v="2"/>
    <x v="0"/>
    <d v="2025-01-02T00:00:00"/>
    <d v="1899-12-30T15:05:32"/>
    <d v="2025-01-02T00:00:00"/>
    <d v="1899-12-30T15:06:04"/>
    <d v="2025-01-02T00:00:00"/>
    <d v="1899-12-30T15:59:20"/>
    <x v="0"/>
    <x v="0"/>
    <s v="1322315202"/>
    <s v="EXW"/>
    <d v="1899-12-30T00:53:48"/>
    <x v="3819"/>
    <d v="1899-12-30T00:00:32"/>
    <s v="Ensacado"/>
    <s v="E002"/>
    <x v="1"/>
    <d v="1899-12-30T00:53:48"/>
    <d v="1899-12-30T00:53:16"/>
    <x v="14"/>
    <x v="3"/>
    <x v="2"/>
    <x v="2"/>
    <n v="0"/>
    <n v="0"/>
    <x v="0"/>
    <x v="2"/>
    <x v="1"/>
    <n v="0"/>
    <x v="8"/>
    <x v="0"/>
    <d v="1899-12-30T00:00:32"/>
    <d v="1899-12-30T00:00:32"/>
    <x v="0"/>
    <m/>
    <m/>
    <d v="1899-12-30T00:00:00"/>
    <d v="1899-12-30T00:53:48"/>
    <n v="5"/>
    <d v="1899-12-30T00:00:32"/>
    <n v="53.799999999998334"/>
    <x v="6"/>
    <x v="0"/>
  </r>
  <r>
    <x v="12"/>
    <s v="2025000044"/>
    <x v="0"/>
    <x v="1477"/>
    <s v="EBO87ZN"/>
    <d v="2025-01-02T00:00:00"/>
    <x v="1"/>
    <s v="55"/>
    <x v="19"/>
    <s v="PA"/>
    <x v="14"/>
    <x v="0"/>
    <d v="2025-01-02T00:00:00"/>
    <d v="1899-12-30T16:41:41"/>
    <d v="2025-01-02T00:00:00"/>
    <d v="1899-12-30T16:42:14"/>
    <d v="2025-01-02T00:00:00"/>
    <d v="1899-12-30T17:44:50"/>
    <x v="0"/>
    <x v="0"/>
    <s v="1322315204"/>
    <s v="EXW"/>
    <d v="1899-12-30T01:03:09"/>
    <x v="2869"/>
    <d v="1899-12-30T00:00:33"/>
    <s v="Granel"/>
    <s v="E001"/>
    <x v="1"/>
    <d v="1899-12-30T01:03:09"/>
    <d v="1899-12-30T01:02:36"/>
    <x v="10"/>
    <x v="3"/>
    <x v="2"/>
    <x v="1"/>
    <n v="0"/>
    <n v="0"/>
    <x v="0"/>
    <x v="1"/>
    <x v="1"/>
    <n v="0"/>
    <x v="8"/>
    <x v="0"/>
    <d v="1899-12-30T00:00:33"/>
    <d v="1899-12-30T00:00:33"/>
    <x v="0"/>
    <m/>
    <m/>
    <d v="1899-12-30T00:00:00"/>
    <d v="1899-12-30T01:03:09"/>
    <n v="5"/>
    <d v="1899-12-30T00:00:33"/>
    <n v="63.149999999990364"/>
    <x v="10"/>
    <x v="0"/>
  </r>
  <r>
    <x v="12"/>
    <s v="2025000050"/>
    <x v="0"/>
    <x v="820"/>
    <s v="E1094JPT"/>
    <d v="2025-01-02T00:00:00"/>
    <x v="1"/>
    <s v="3218"/>
    <x v="56"/>
    <s v="PA"/>
    <x v="22"/>
    <x v="0"/>
    <d v="2025-01-02T00:00:00"/>
    <d v="1899-12-30T17:38:30"/>
    <d v="2025-01-02T00:00:00"/>
    <d v="1899-12-30T17:39:03"/>
    <d v="2025-01-02T00:00:00"/>
    <d v="1899-12-30T18:27:41"/>
    <x v="0"/>
    <x v="0"/>
    <s v="1322315205"/>
    <s v="FBO"/>
    <d v="1899-12-30T00:49:11"/>
    <x v="3309"/>
    <d v="1899-12-30T00:00:33"/>
    <s v="Granel"/>
    <s v="E001"/>
    <x v="2"/>
    <d v="1899-12-30T00:49:11"/>
    <d v="1899-12-30T00:48:38"/>
    <x v="8"/>
    <x v="3"/>
    <x v="2"/>
    <x v="1"/>
    <n v="0"/>
    <n v="0"/>
    <x v="0"/>
    <x v="1"/>
    <x v="1"/>
    <n v="0"/>
    <x v="8"/>
    <x v="0"/>
    <d v="1899-12-30T00:00:33"/>
    <d v="1899-12-30T00:00:33"/>
    <x v="0"/>
    <m/>
    <m/>
    <d v="1899-12-30T00:00:00"/>
    <d v="1899-12-30T00:49:11"/>
    <n v="5"/>
    <d v="1899-12-30T00:00:33"/>
    <n v="49.183333333343953"/>
    <x v="11"/>
    <x v="0"/>
  </r>
  <r>
    <x v="12"/>
    <s v="2025000067"/>
    <x v="0"/>
    <x v="1382"/>
    <s v="EAX21HJ"/>
    <d v="2025-01-03T00:00:00"/>
    <x v="1"/>
    <s v="2906"/>
    <x v="21"/>
    <s v="PA"/>
    <x v="2"/>
    <x v="0"/>
    <d v="2025-01-03T00:00:00"/>
    <d v="1899-12-30T07:57:48"/>
    <d v="2025-01-03T00:00:00"/>
    <d v="1899-12-30T07:58:57"/>
    <d v="2025-01-03T00:00:00"/>
    <d v="1899-12-30T08:32:49"/>
    <x v="0"/>
    <x v="0"/>
    <s v="1322315208"/>
    <s v="EXW"/>
    <d v="1899-12-30T00:35:01"/>
    <x v="190"/>
    <d v="1899-12-30T00:01:09"/>
    <s v="Ensacado"/>
    <s v="E002"/>
    <x v="1"/>
    <d v="1899-12-30T00:35:01"/>
    <d v="1899-12-30T00:33:52"/>
    <x v="1"/>
    <x v="4"/>
    <x v="2"/>
    <x v="2"/>
    <n v="0"/>
    <n v="0"/>
    <x v="0"/>
    <x v="2"/>
    <x v="1"/>
    <n v="0"/>
    <x v="8"/>
    <x v="1"/>
    <d v="1899-12-30T00:01:09"/>
    <d v="1899-12-30T00:01:09"/>
    <x v="0"/>
    <m/>
    <m/>
    <d v="1899-12-30T00:00:00"/>
    <d v="1899-12-30T00:35:01"/>
    <n v="6"/>
    <d v="1899-12-30T00:01:09"/>
    <n v="35.016666666667213"/>
    <x v="1"/>
    <x v="1"/>
  </r>
  <r>
    <x v="12"/>
    <s v="2025000069"/>
    <x v="0"/>
    <x v="1455"/>
    <s v="E73ZT66"/>
    <d v="2025-01-03T00:00:00"/>
    <x v="1"/>
    <s v="2906"/>
    <x v="21"/>
    <s v="PA"/>
    <x v="2"/>
    <x v="0"/>
    <d v="2025-01-03T00:00:00"/>
    <d v="1899-12-30T08:00:46"/>
    <d v="2025-01-03T00:00:00"/>
    <d v="1899-12-30T08:02:04"/>
    <d v="2025-01-03T00:00:00"/>
    <d v="1899-12-30T08:58:21"/>
    <x v="0"/>
    <x v="0"/>
    <s v="1322315209"/>
    <s v="EXW"/>
    <d v="1899-12-30T00:57:35"/>
    <x v="3820"/>
    <d v="1899-12-30T00:01:18"/>
    <s v="Ensacado"/>
    <s v="E002"/>
    <x v="1"/>
    <d v="1899-12-30T00:57:35"/>
    <d v="1899-12-30T00:56:17"/>
    <x v="2"/>
    <x v="4"/>
    <x v="2"/>
    <x v="2"/>
    <n v="0"/>
    <n v="0"/>
    <x v="0"/>
    <x v="2"/>
    <x v="1"/>
    <n v="0"/>
    <x v="8"/>
    <x v="0"/>
    <d v="1899-12-30T00:01:18"/>
    <d v="1899-12-30T00:01:18"/>
    <x v="0"/>
    <m/>
    <m/>
    <d v="1899-12-30T00:00:00"/>
    <d v="1899-12-30T00:57:35"/>
    <n v="6"/>
    <d v="1899-12-30T00:01:18"/>
    <n v="57.583333333339191"/>
    <x v="1"/>
    <x v="0"/>
  </r>
  <r>
    <x v="12"/>
    <s v="2025000079"/>
    <x v="0"/>
    <x v="795"/>
    <s v="E6997LHG"/>
    <d v="2025-01-03T00:00:00"/>
    <x v="1"/>
    <s v="3218"/>
    <x v="56"/>
    <s v="PA"/>
    <x v="22"/>
    <x v="0"/>
    <d v="2025-01-03T00:00:00"/>
    <d v="1899-12-30T10:42:10"/>
    <d v="2025-01-03T00:00:00"/>
    <d v="1899-12-30T10:42:42"/>
    <d v="2025-01-03T00:00:00"/>
    <d v="1899-12-30T11:48:46"/>
    <x v="0"/>
    <x v="0"/>
    <s v="1322315213"/>
    <s v="FBO"/>
    <d v="1899-12-30T01:06:36"/>
    <x v="3821"/>
    <d v="1899-12-30T00:00:32"/>
    <s v="Granel"/>
    <s v="E001"/>
    <x v="2"/>
    <d v="1899-12-30T01:06:36"/>
    <d v="1899-12-30T01:06:04"/>
    <x v="4"/>
    <x v="4"/>
    <x v="2"/>
    <x v="1"/>
    <n v="0"/>
    <n v="0"/>
    <x v="0"/>
    <x v="1"/>
    <x v="1"/>
    <n v="0"/>
    <x v="8"/>
    <x v="0"/>
    <d v="1899-12-30T00:00:32"/>
    <d v="1899-12-30T00:00:32"/>
    <x v="0"/>
    <m/>
    <m/>
    <d v="1899-12-30T00:00:00"/>
    <d v="1899-12-30T01:06:36"/>
    <n v="6"/>
    <d v="1899-12-30T00:00:32"/>
    <n v="66.600000000000023"/>
    <x v="4"/>
    <x v="0"/>
  </r>
  <r>
    <x v="12"/>
    <s v="2025000085"/>
    <x v="0"/>
    <x v="1478"/>
    <s v="E05RP42"/>
    <d v="2025-01-03T00:00:00"/>
    <x v="1"/>
    <s v="2906"/>
    <x v="21"/>
    <s v="PA"/>
    <x v="2"/>
    <x v="0"/>
    <d v="2025-01-03T00:00:00"/>
    <d v="1899-12-30T12:36:52"/>
    <d v="2025-01-03T00:00:00"/>
    <d v="1899-12-30T12:38:17"/>
    <d v="2025-01-03T00:00:00"/>
    <d v="1899-12-30T14:00:48"/>
    <x v="0"/>
    <x v="0"/>
    <s v="1322315216"/>
    <s v="EXW"/>
    <d v="1899-12-30T01:23:56"/>
    <x v="3822"/>
    <d v="1899-12-30T00:01:25"/>
    <s v="Ensacado"/>
    <s v="E002"/>
    <x v="1"/>
    <d v="1899-12-30T01:23:56"/>
    <d v="1899-12-30T01:22:31"/>
    <x v="6"/>
    <x v="4"/>
    <x v="2"/>
    <x v="2"/>
    <n v="0"/>
    <n v="0"/>
    <x v="0"/>
    <x v="2"/>
    <x v="1"/>
    <n v="0"/>
    <x v="8"/>
    <x v="0"/>
    <d v="1899-12-30T00:01:25"/>
    <d v="1899-12-30T00:01:25"/>
    <x v="0"/>
    <m/>
    <m/>
    <d v="1899-12-30T00:00:00"/>
    <d v="1899-12-30T01:23:56"/>
    <n v="6"/>
    <d v="1899-12-30T00:01:25"/>
    <n v="83.933333333337558"/>
    <x v="8"/>
    <x v="0"/>
  </r>
  <r>
    <x v="12"/>
    <s v="2025000102"/>
    <x v="0"/>
    <x v="1329"/>
    <s v="E36TH00"/>
    <d v="2025-01-03T00:00:00"/>
    <x v="1"/>
    <s v="2906"/>
    <x v="21"/>
    <s v="PA"/>
    <x v="2"/>
    <x v="0"/>
    <d v="2025-01-03T00:00:00"/>
    <d v="1899-12-30T16:24:09"/>
    <d v="2025-01-03T00:00:00"/>
    <d v="1899-12-30T16:24:42"/>
    <d v="2025-01-03T00:00:00"/>
    <d v="1899-12-30T17:07:23"/>
    <x v="0"/>
    <x v="0"/>
    <s v="1322315218"/>
    <s v="EXW"/>
    <d v="1899-12-30T00:43:14"/>
    <x v="3261"/>
    <d v="1899-12-30T00:00:33"/>
    <s v="Ensacado"/>
    <s v="E002"/>
    <x v="1"/>
    <d v="1899-12-30T00:43:14"/>
    <d v="1899-12-30T00:42:41"/>
    <x v="10"/>
    <x v="4"/>
    <x v="2"/>
    <x v="2"/>
    <n v="0"/>
    <n v="0"/>
    <x v="0"/>
    <x v="2"/>
    <x v="1"/>
    <n v="0"/>
    <x v="8"/>
    <x v="1"/>
    <d v="1899-12-30T00:00:33"/>
    <d v="1899-12-30T00:00:33"/>
    <x v="0"/>
    <m/>
    <m/>
    <d v="1899-12-30T00:00:00"/>
    <d v="1899-12-30T00:43:14"/>
    <n v="6"/>
    <d v="1899-12-30T00:00:33"/>
    <n v="43.233333333335985"/>
    <x v="10"/>
    <x v="1"/>
  </r>
  <r>
    <x v="12"/>
    <s v="2025000105"/>
    <x v="0"/>
    <x v="1366"/>
    <s v="E51RS53"/>
    <d v="2025-01-03T00:00:00"/>
    <x v="1"/>
    <s v="2906"/>
    <x v="21"/>
    <s v="PA"/>
    <x v="2"/>
    <x v="0"/>
    <d v="2025-01-03T00:00:00"/>
    <d v="1899-12-30T16:41:27"/>
    <d v="2025-01-03T00:00:00"/>
    <d v="1899-12-30T16:41:59"/>
    <d v="2025-01-03T00:00:00"/>
    <d v="1899-12-30T17:10:39"/>
    <x v="0"/>
    <x v="0"/>
    <s v="1322315219"/>
    <s v="EXW"/>
    <d v="1899-12-30T00:29:12"/>
    <x v="1486"/>
    <d v="1899-12-30T00:00:32"/>
    <s v="Ensacado"/>
    <s v="E002"/>
    <x v="1"/>
    <d v="1899-12-30T00:29:12"/>
    <d v="1899-12-30T00:28:40"/>
    <x v="10"/>
    <x v="4"/>
    <x v="2"/>
    <x v="2"/>
    <n v="0"/>
    <n v="0"/>
    <x v="0"/>
    <x v="2"/>
    <x v="1"/>
    <n v="0"/>
    <x v="8"/>
    <x v="1"/>
    <d v="1899-12-30T00:00:32"/>
    <d v="1899-12-30T00:00:32"/>
    <x v="0"/>
    <m/>
    <m/>
    <d v="1899-12-30T00:00:00"/>
    <d v="1899-12-30T00:29:12"/>
    <n v="6"/>
    <d v="1899-12-30T00:00:32"/>
    <n v="29.200000000003126"/>
    <x v="10"/>
    <x v="1"/>
  </r>
  <r>
    <x v="12"/>
    <s v="2025000101"/>
    <x v="0"/>
    <x v="1456"/>
    <s v="EAX00OO"/>
    <d v="2025-01-03T00:00:00"/>
    <x v="1"/>
    <s v="2906"/>
    <x v="21"/>
    <s v="PA"/>
    <x v="2"/>
    <x v="0"/>
    <d v="2025-01-03T00:00:00"/>
    <d v="1899-12-30T16:20:49"/>
    <d v="2025-01-03T00:00:00"/>
    <d v="1899-12-30T16:23:24"/>
    <d v="2025-01-03T00:00:00"/>
    <d v="1899-12-30T17:14:22"/>
    <x v="0"/>
    <x v="0"/>
    <s v="1322315220"/>
    <s v="EXW"/>
    <d v="1899-12-30T00:53:33"/>
    <x v="1474"/>
    <d v="1899-12-30T00:02:35"/>
    <s v="Ensacado"/>
    <s v="E002"/>
    <x v="1"/>
    <d v="1899-12-30T00:53:33"/>
    <d v="1899-12-30T00:50:58"/>
    <x v="10"/>
    <x v="4"/>
    <x v="2"/>
    <x v="2"/>
    <n v="0"/>
    <n v="0"/>
    <x v="0"/>
    <x v="2"/>
    <x v="1"/>
    <n v="0"/>
    <x v="8"/>
    <x v="0"/>
    <d v="1899-12-30T00:02:35"/>
    <d v="1899-12-30T00:02:35"/>
    <x v="0"/>
    <m/>
    <m/>
    <d v="1899-12-30T00:00:00"/>
    <d v="1899-12-30T00:53:33"/>
    <n v="6"/>
    <d v="1899-12-30T00:02:35"/>
    <n v="53.549999999999898"/>
    <x v="10"/>
    <x v="0"/>
  </r>
  <r>
    <x v="12"/>
    <s v="2025000122"/>
    <x v="0"/>
    <x v="1334"/>
    <s v="EAB55XJ"/>
    <d v="2025-01-03T00:00:00"/>
    <x v="1"/>
    <s v="55"/>
    <x v="19"/>
    <s v="PA"/>
    <x v="14"/>
    <x v="0"/>
    <d v="2025-01-03T00:00:00"/>
    <d v="1899-12-30T20:17:51"/>
    <d v="2025-01-03T00:00:00"/>
    <d v="1899-12-30T20:18:25"/>
    <d v="2025-01-03T00:00:00"/>
    <d v="1899-12-30T20:45:03"/>
    <x v="0"/>
    <x v="0"/>
    <s v="1322315222"/>
    <s v="EXW"/>
    <d v="1899-12-30T00:27:12"/>
    <x v="767"/>
    <d v="1899-12-30T00:00:34"/>
    <s v="Granel"/>
    <s v="E001"/>
    <x v="1"/>
    <d v="1899-12-30T00:27:12"/>
    <d v="1899-12-30T00:26:38"/>
    <x v="15"/>
    <x v="4"/>
    <x v="2"/>
    <x v="1"/>
    <n v="0"/>
    <n v="0"/>
    <x v="0"/>
    <x v="1"/>
    <x v="1"/>
    <n v="0"/>
    <x v="8"/>
    <x v="1"/>
    <d v="1899-12-30T00:00:34"/>
    <d v="1899-12-30T00:00:34"/>
    <x v="0"/>
    <m/>
    <m/>
    <d v="1899-12-30T00:00:00"/>
    <d v="1899-12-30T00:27:12"/>
    <n v="6"/>
    <d v="1899-12-30T00:00:34"/>
    <n v="27.200000000001694"/>
    <x v="14"/>
    <x v="1"/>
  </r>
  <r>
    <x v="12"/>
    <s v="2025000130"/>
    <x v="0"/>
    <x v="1473"/>
    <s v="EAI03UN"/>
    <d v="2025-01-07T00:00:00"/>
    <x v="1"/>
    <s v="2906"/>
    <x v="21"/>
    <s v="PA"/>
    <x v="2"/>
    <x v="0"/>
    <d v="2025-01-07T00:00:00"/>
    <d v="1899-12-30T07:27:48"/>
    <d v="2025-01-07T00:00:00"/>
    <d v="1899-12-30T07:28:26"/>
    <d v="2025-01-07T00:00:00"/>
    <d v="1899-12-30T08:23:47"/>
    <x v="0"/>
    <x v="0"/>
    <s v="1322315223"/>
    <s v="EXW"/>
    <d v="1899-12-30T00:55:59"/>
    <x v="3823"/>
    <d v="1899-12-30T00:00:38"/>
    <s v="Ensacado"/>
    <s v="E002"/>
    <x v="1"/>
    <d v="1899-12-30T00:55:59"/>
    <d v="1899-12-30T00:55:21"/>
    <x v="1"/>
    <x v="5"/>
    <x v="3"/>
    <x v="2"/>
    <n v="0"/>
    <n v="0"/>
    <x v="0"/>
    <x v="2"/>
    <x v="1"/>
    <n v="0"/>
    <x v="8"/>
    <x v="0"/>
    <d v="1899-12-30T00:00:38"/>
    <d v="1899-12-30T00:00:38"/>
    <x v="0"/>
    <m/>
    <m/>
    <d v="1899-12-30T00:00:00"/>
    <d v="1899-12-30T00:55:59"/>
    <n v="3"/>
    <d v="1899-12-30T00:00:38"/>
    <n v="55.983333333340859"/>
    <x v="1"/>
    <x v="0"/>
  </r>
  <r>
    <x v="12"/>
    <s v="2025000133"/>
    <x v="0"/>
    <x v="1326"/>
    <s v="EBN90GC"/>
    <d v="2025-01-07T00:00:00"/>
    <x v="1"/>
    <s v="2906"/>
    <x v="21"/>
    <s v="PA"/>
    <x v="2"/>
    <x v="0"/>
    <d v="2025-01-07T00:00:00"/>
    <d v="1899-12-30T08:14:56"/>
    <d v="2025-01-07T00:00:00"/>
    <d v="1899-12-30T08:15:33"/>
    <d v="2025-01-07T00:00:00"/>
    <d v="1899-12-30T08:51:14"/>
    <x v="0"/>
    <x v="0"/>
    <s v="1322315224"/>
    <s v="EXW"/>
    <d v="1899-12-30T00:36:18"/>
    <x v="531"/>
    <d v="1899-12-30T00:00:37"/>
    <s v="Ensacado"/>
    <s v="E002"/>
    <x v="1"/>
    <d v="1899-12-30T00:36:18"/>
    <d v="1899-12-30T00:35:41"/>
    <x v="2"/>
    <x v="5"/>
    <x v="3"/>
    <x v="2"/>
    <n v="0"/>
    <n v="0"/>
    <x v="0"/>
    <x v="2"/>
    <x v="1"/>
    <n v="0"/>
    <x v="8"/>
    <x v="1"/>
    <d v="1899-12-30T00:00:37"/>
    <d v="1899-12-30T00:00:37"/>
    <x v="0"/>
    <m/>
    <m/>
    <d v="1899-12-30T00:00:00"/>
    <d v="1899-12-30T00:36:18"/>
    <n v="3"/>
    <d v="1899-12-30T00:00:37"/>
    <n v="36.300000000009589"/>
    <x v="1"/>
    <x v="1"/>
  </r>
  <r>
    <x v="12"/>
    <s v="2025000134"/>
    <x v="0"/>
    <x v="1474"/>
    <s v="E2743MKZ"/>
    <d v="2025-01-07T00:00:00"/>
    <x v="1"/>
    <s v="55"/>
    <x v="19"/>
    <s v="PA"/>
    <x v="14"/>
    <x v="0"/>
    <d v="2025-01-07T00:00:00"/>
    <d v="1899-12-30T08:16:58"/>
    <d v="2025-01-07T00:00:00"/>
    <d v="1899-12-30T08:17:33"/>
    <d v="2025-01-07T00:00:00"/>
    <d v="1899-12-30T08:53:22"/>
    <x v="0"/>
    <x v="0"/>
    <s v="1322315225"/>
    <s v="EXW"/>
    <d v="1899-12-30T00:36:24"/>
    <x v="1215"/>
    <d v="1899-12-30T00:00:35"/>
    <s v="Granel"/>
    <s v="E001"/>
    <x v="1"/>
    <d v="1899-12-30T00:36:24"/>
    <d v="1899-12-30T00:35:49"/>
    <x v="2"/>
    <x v="5"/>
    <x v="3"/>
    <x v="1"/>
    <n v="0"/>
    <n v="0"/>
    <x v="0"/>
    <x v="1"/>
    <x v="1"/>
    <n v="0"/>
    <x v="8"/>
    <x v="1"/>
    <d v="1899-12-30T00:00:35"/>
    <d v="1899-12-30T00:00:35"/>
    <x v="0"/>
    <m/>
    <m/>
    <d v="1899-12-30T00:00:00"/>
    <d v="1899-12-30T00:36:24"/>
    <n v="3"/>
    <d v="1899-12-30T00:00:35"/>
    <n v="36.40000000000321"/>
    <x v="1"/>
    <x v="1"/>
  </r>
  <r>
    <x v="12"/>
    <s v="2025000137"/>
    <x v="0"/>
    <x v="1479"/>
    <s v="EAD01ZL"/>
    <d v="2025-01-07T00:00:00"/>
    <x v="1"/>
    <s v="2906"/>
    <x v="21"/>
    <s v="PA"/>
    <x v="2"/>
    <x v="0"/>
    <d v="2025-01-07T00:00:00"/>
    <d v="1899-12-30T08:28:50"/>
    <d v="2025-01-07T00:00:00"/>
    <d v="1899-12-30T08:29:26"/>
    <d v="2025-01-07T00:00:00"/>
    <d v="1899-12-30T09:34:11"/>
    <x v="0"/>
    <x v="0"/>
    <s v="1322315228"/>
    <s v="EXW"/>
    <d v="1899-12-30T01:05:21"/>
    <x v="3824"/>
    <d v="1899-12-30T00:00:36"/>
    <s v="Ensacado"/>
    <s v="E002"/>
    <x v="1"/>
    <d v="1899-12-30T01:05:21"/>
    <d v="1899-12-30T01:04:45"/>
    <x v="2"/>
    <x v="5"/>
    <x v="3"/>
    <x v="2"/>
    <n v="0"/>
    <n v="0"/>
    <x v="0"/>
    <x v="2"/>
    <x v="1"/>
    <n v="0"/>
    <x v="8"/>
    <x v="0"/>
    <d v="1899-12-30T00:00:36"/>
    <d v="1899-12-30T00:00:36"/>
    <x v="0"/>
    <m/>
    <m/>
    <d v="1899-12-30T00:00:00"/>
    <d v="1899-12-30T01:05:21"/>
    <n v="3"/>
    <d v="1899-12-30T00:00:36"/>
    <n v="65.350000000007981"/>
    <x v="2"/>
    <x v="0"/>
  </r>
  <r>
    <x v="12"/>
    <s v="2025000144"/>
    <x v="0"/>
    <x v="1317"/>
    <s v="EAF04LH"/>
    <d v="2025-01-07T00:00:00"/>
    <x v="1"/>
    <s v="2906"/>
    <x v="21"/>
    <s v="PA"/>
    <x v="2"/>
    <x v="0"/>
    <d v="2025-01-07T00:00:00"/>
    <d v="1899-12-30T09:31:54"/>
    <d v="2025-01-07T00:00:00"/>
    <d v="1899-12-30T09:32:30"/>
    <d v="2025-01-07T00:00:00"/>
    <d v="1899-12-30T10:19:44"/>
    <x v="0"/>
    <x v="0"/>
    <s v="1322315229"/>
    <s v="EXW"/>
    <d v="1899-12-30T00:47:50"/>
    <x v="2592"/>
    <d v="1899-12-30T00:00:36"/>
    <s v="Ensacado"/>
    <s v="E002"/>
    <x v="1"/>
    <d v="1899-12-30T00:47:50"/>
    <d v="1899-12-30T00:47:14"/>
    <x v="3"/>
    <x v="5"/>
    <x v="3"/>
    <x v="2"/>
    <n v="0"/>
    <n v="0"/>
    <x v="0"/>
    <x v="2"/>
    <x v="1"/>
    <n v="0"/>
    <x v="8"/>
    <x v="0"/>
    <d v="1899-12-30T00:00:36"/>
    <d v="1899-12-30T00:00:36"/>
    <x v="0"/>
    <m/>
    <m/>
    <d v="1899-12-30T00:00:00"/>
    <d v="1899-12-30T00:47:50"/>
    <n v="3"/>
    <d v="1899-12-30T00:00:36"/>
    <n v="47.833333333329591"/>
    <x v="3"/>
    <x v="0"/>
  </r>
  <r>
    <x v="12"/>
    <s v="2025000138"/>
    <x v="0"/>
    <x v="1382"/>
    <s v="EAQ61FZ"/>
    <d v="2025-01-07T00:00:00"/>
    <x v="1"/>
    <s v="2906"/>
    <x v="21"/>
    <s v="PA"/>
    <x v="2"/>
    <x v="0"/>
    <d v="2025-01-07T00:00:00"/>
    <d v="1899-12-30T08:29:44"/>
    <d v="2025-01-07T00:00:00"/>
    <d v="1899-12-30T08:31:06"/>
    <d v="2025-01-07T00:00:00"/>
    <d v="1899-12-30T10:41:02"/>
    <x v="0"/>
    <x v="0"/>
    <s v="1322315230"/>
    <s v="EXW"/>
    <d v="1899-12-30T02:11:18"/>
    <x v="3825"/>
    <d v="1899-12-30T00:01:22"/>
    <s v="Ensacado"/>
    <s v="E002"/>
    <x v="1"/>
    <d v="1899-12-30T02:11:18"/>
    <d v="1899-12-30T02:09:56"/>
    <x v="2"/>
    <x v="5"/>
    <x v="3"/>
    <x v="2"/>
    <n v="0"/>
    <n v="0"/>
    <x v="0"/>
    <x v="2"/>
    <x v="1"/>
    <n v="0"/>
    <x v="8"/>
    <x v="2"/>
    <d v="1899-12-30T00:01:22"/>
    <d v="1899-12-30T00:01:22"/>
    <x v="0"/>
    <m/>
    <m/>
    <d v="1899-12-30T00:00:00"/>
    <d v="1899-12-30T02:11:18"/>
    <n v="3"/>
    <d v="1899-12-30T00:01:22"/>
    <n v="131.30000000000638"/>
    <x v="3"/>
    <x v="0"/>
  </r>
  <r>
    <x v="12"/>
    <s v="2025000139"/>
    <x v="0"/>
    <x v="1480"/>
    <s v="E19ZC16"/>
    <d v="2025-01-07T00:00:00"/>
    <x v="1"/>
    <s v="2906"/>
    <x v="21"/>
    <s v="PA"/>
    <x v="2"/>
    <x v="0"/>
    <d v="2025-01-07T00:00:00"/>
    <d v="1899-12-30T08:32:08"/>
    <d v="2025-01-07T00:00:00"/>
    <d v="1899-12-30T08:33:35"/>
    <d v="2025-01-07T00:00:00"/>
    <d v="1899-12-30T10:53:49"/>
    <x v="0"/>
    <x v="0"/>
    <s v="1322315231"/>
    <s v="EXW"/>
    <d v="1899-12-30T02:21:41"/>
    <x v="3826"/>
    <d v="1899-12-30T00:01:27"/>
    <s v="Ensacado"/>
    <s v="E002"/>
    <x v="1"/>
    <d v="1899-12-30T02:21:41"/>
    <d v="1899-12-30T02:20:14"/>
    <x v="2"/>
    <x v="5"/>
    <x v="3"/>
    <x v="2"/>
    <n v="0"/>
    <n v="0"/>
    <x v="0"/>
    <x v="2"/>
    <x v="1"/>
    <n v="0"/>
    <x v="8"/>
    <x v="2"/>
    <d v="1899-12-30T00:01:27"/>
    <d v="1899-12-30T00:01:27"/>
    <x v="0"/>
    <m/>
    <m/>
    <d v="1899-12-30T00:00:00"/>
    <d v="1899-12-30T02:21:41"/>
    <n v="3"/>
    <d v="1899-12-30T00:01:27"/>
    <n v="141.68333333332802"/>
    <x v="3"/>
    <x v="0"/>
  </r>
  <r>
    <x v="12"/>
    <s v="2025000145"/>
    <x v="0"/>
    <x v="1329"/>
    <s v="E36TH00"/>
    <d v="2025-01-07T00:00:00"/>
    <x v="1"/>
    <s v="2906"/>
    <x v="21"/>
    <s v="PA"/>
    <x v="2"/>
    <x v="0"/>
    <d v="2025-01-07T00:00:00"/>
    <d v="1899-12-30T09:37:59"/>
    <d v="2025-01-07T00:00:00"/>
    <d v="1899-12-30T09:38:36"/>
    <d v="2025-01-07T00:00:00"/>
    <d v="1899-12-30T11:23:11"/>
    <x v="0"/>
    <x v="0"/>
    <s v="1322315232"/>
    <s v="EXW"/>
    <d v="1899-12-30T01:45:12"/>
    <x v="3827"/>
    <d v="1899-12-30T00:00:37"/>
    <s v="Ensacado"/>
    <s v="E002"/>
    <x v="1"/>
    <d v="1899-12-30T01:45:12"/>
    <d v="1899-12-30T01:44:35"/>
    <x v="3"/>
    <x v="5"/>
    <x v="3"/>
    <x v="2"/>
    <n v="0"/>
    <n v="0"/>
    <x v="0"/>
    <x v="2"/>
    <x v="1"/>
    <n v="0"/>
    <x v="8"/>
    <x v="2"/>
    <d v="1899-12-30T00:00:37"/>
    <d v="1899-12-30T00:00:37"/>
    <x v="0"/>
    <m/>
    <m/>
    <d v="1899-12-30T00:00:00"/>
    <d v="1899-12-30T01:45:12"/>
    <n v="3"/>
    <d v="1899-12-30T00:00:37"/>
    <n v="105.20000000000645"/>
    <x v="4"/>
    <x v="0"/>
  </r>
  <r>
    <x v="12"/>
    <s v="2025000156"/>
    <x v="0"/>
    <x v="1366"/>
    <s v="E51RS53"/>
    <d v="2025-01-07T00:00:00"/>
    <x v="1"/>
    <s v="2906"/>
    <x v="21"/>
    <s v="PA"/>
    <x v="2"/>
    <x v="0"/>
    <d v="2025-01-07T00:00:00"/>
    <d v="1899-12-30T10:46:28"/>
    <d v="2025-01-07T00:00:00"/>
    <d v="1899-12-30T10:47:04"/>
    <d v="2025-01-07T00:00:00"/>
    <d v="1899-12-30T12:20:10"/>
    <x v="0"/>
    <x v="0"/>
    <s v="1322315234"/>
    <s v="EXW"/>
    <d v="1899-12-30T01:33:42"/>
    <x v="3828"/>
    <d v="1899-12-30T00:00:36"/>
    <s v="Ensacado"/>
    <s v="E002"/>
    <x v="1"/>
    <d v="1899-12-30T01:33:42"/>
    <d v="1899-12-30T01:33:06"/>
    <x v="4"/>
    <x v="5"/>
    <x v="3"/>
    <x v="2"/>
    <n v="0"/>
    <n v="0"/>
    <x v="0"/>
    <x v="2"/>
    <x v="1"/>
    <n v="0"/>
    <x v="8"/>
    <x v="2"/>
    <d v="1899-12-30T00:00:36"/>
    <d v="1899-12-30T00:00:36"/>
    <x v="0"/>
    <m/>
    <m/>
    <d v="1899-12-30T00:00:00"/>
    <d v="1899-12-30T01:33:42"/>
    <n v="3"/>
    <d v="1899-12-30T00:00:36"/>
    <n v="93.699999999993622"/>
    <x v="5"/>
    <x v="0"/>
  </r>
  <r>
    <x v="12"/>
    <s v="2025000157"/>
    <x v="0"/>
    <x v="1481"/>
    <s v="EAD24HR"/>
    <d v="2025-01-07T00:00:00"/>
    <x v="1"/>
    <s v="2906"/>
    <x v="21"/>
    <s v="PA"/>
    <x v="2"/>
    <x v="0"/>
    <d v="2025-01-07T00:00:00"/>
    <d v="1899-12-30T11:04:58"/>
    <d v="2025-01-07T00:00:00"/>
    <d v="1899-12-30T11:05:36"/>
    <d v="2025-01-07T00:00:00"/>
    <d v="1899-12-30T13:10:52"/>
    <x v="0"/>
    <x v="0"/>
    <s v="1322315238"/>
    <s v="EXW"/>
    <d v="1899-12-30T02:05:54"/>
    <x v="3829"/>
    <d v="1899-12-30T00:00:38"/>
    <s v="Ensacado"/>
    <s v="E002"/>
    <x v="1"/>
    <d v="1899-12-30T02:05:54"/>
    <d v="1899-12-30T02:05:16"/>
    <x v="5"/>
    <x v="5"/>
    <x v="3"/>
    <x v="2"/>
    <n v="0"/>
    <n v="0"/>
    <x v="0"/>
    <x v="2"/>
    <x v="1"/>
    <n v="0"/>
    <x v="8"/>
    <x v="2"/>
    <d v="1899-12-30T00:00:38"/>
    <d v="1899-12-30T00:00:38"/>
    <x v="0"/>
    <m/>
    <m/>
    <d v="1899-12-30T00:00:00"/>
    <d v="1899-12-30T02:05:54"/>
    <n v="3"/>
    <d v="1899-12-30T00:00:38"/>
    <n v="125.89999999999193"/>
    <x v="13"/>
    <x v="0"/>
  </r>
  <r>
    <x v="12"/>
    <s v="2025000170"/>
    <x v="0"/>
    <x v="1342"/>
    <s v="EAT14XQ"/>
    <d v="2025-01-07T00:00:00"/>
    <x v="1"/>
    <s v="55"/>
    <x v="19"/>
    <s v="PA"/>
    <x v="14"/>
    <x v="0"/>
    <d v="2025-01-07T00:00:00"/>
    <d v="1899-12-30T12:50:13"/>
    <d v="2025-01-07T00:00:00"/>
    <d v="1899-12-30T12:50:47"/>
    <d v="2025-01-07T00:00:00"/>
    <d v="1899-12-30T13:22:32"/>
    <x v="0"/>
    <x v="0"/>
    <s v="1322315239"/>
    <s v="EXW"/>
    <d v="1899-12-30T00:32:19"/>
    <x v="3205"/>
    <d v="1899-12-30T00:00:34"/>
    <s v="Granel"/>
    <s v="E001"/>
    <x v="1"/>
    <d v="1899-12-30T00:32:19"/>
    <d v="1899-12-30T00:31:45"/>
    <x v="6"/>
    <x v="5"/>
    <x v="3"/>
    <x v="1"/>
    <n v="0"/>
    <n v="0"/>
    <x v="0"/>
    <x v="1"/>
    <x v="1"/>
    <n v="0"/>
    <x v="8"/>
    <x v="1"/>
    <d v="1899-12-30T00:00:34"/>
    <d v="1899-12-30T00:00:34"/>
    <x v="0"/>
    <m/>
    <m/>
    <d v="1899-12-30T00:00:00"/>
    <d v="1899-12-30T00:32:19"/>
    <n v="3"/>
    <d v="1899-12-30T00:00:34"/>
    <n v="32.3166666666528"/>
    <x v="13"/>
    <x v="1"/>
  </r>
  <r>
    <x v="12"/>
    <s v="2025000174"/>
    <x v="0"/>
    <x v="1333"/>
    <s v="EAD99MR"/>
    <d v="2025-01-07T00:00:00"/>
    <x v="1"/>
    <s v="55"/>
    <x v="19"/>
    <s v="PA"/>
    <x v="14"/>
    <x v="0"/>
    <d v="2025-01-07T00:00:00"/>
    <d v="1899-12-30T13:46:40"/>
    <d v="2025-01-07T00:00:00"/>
    <d v="1899-12-30T13:48:08"/>
    <d v="2025-01-07T00:00:00"/>
    <d v="1899-12-30T14:17:43"/>
    <x v="0"/>
    <x v="0"/>
    <s v="1322315241"/>
    <s v="EXW"/>
    <d v="1899-12-30T00:31:03"/>
    <x v="721"/>
    <d v="1899-12-30T00:01:28"/>
    <s v="Granel"/>
    <s v="E001"/>
    <x v="1"/>
    <d v="1899-12-30T00:31:03"/>
    <d v="1899-12-30T00:29:35"/>
    <x v="9"/>
    <x v="5"/>
    <x v="3"/>
    <x v="1"/>
    <n v="0"/>
    <n v="0"/>
    <x v="0"/>
    <x v="1"/>
    <x v="1"/>
    <n v="0"/>
    <x v="8"/>
    <x v="1"/>
    <d v="1899-12-30T00:01:28"/>
    <d v="1899-12-30T00:01:28"/>
    <x v="0"/>
    <m/>
    <m/>
    <d v="1899-12-30T00:00:00"/>
    <d v="1899-12-30T00:31:03"/>
    <n v="3"/>
    <d v="1899-12-30T00:01:28"/>
    <n v="31.050000000000058"/>
    <x v="8"/>
    <x v="1"/>
  </r>
  <r>
    <x v="12"/>
    <s v="2025000176"/>
    <x v="0"/>
    <x v="1325"/>
    <s v="EBE63SG"/>
    <d v="2025-01-07T00:00:00"/>
    <x v="1"/>
    <s v="55"/>
    <x v="19"/>
    <s v="PA"/>
    <x v="14"/>
    <x v="0"/>
    <d v="2025-01-07T00:00:00"/>
    <d v="1899-12-30T14:31:34"/>
    <d v="2025-01-07T00:00:00"/>
    <d v="1899-12-30T14:32:10"/>
    <d v="2025-01-07T00:00:00"/>
    <d v="1899-12-30T14:57:53"/>
    <x v="0"/>
    <x v="0"/>
    <s v="1322315242"/>
    <s v="EXW"/>
    <d v="1899-12-30T00:26:19"/>
    <x v="3641"/>
    <d v="1899-12-30T00:00:36"/>
    <s v="Granel"/>
    <s v="E001"/>
    <x v="1"/>
    <d v="1899-12-30T00:26:19"/>
    <d v="1899-12-30T00:25:43"/>
    <x v="7"/>
    <x v="5"/>
    <x v="3"/>
    <x v="1"/>
    <n v="0"/>
    <n v="0"/>
    <x v="0"/>
    <x v="1"/>
    <x v="1"/>
    <n v="0"/>
    <x v="8"/>
    <x v="1"/>
    <d v="1899-12-30T00:00:36"/>
    <d v="1899-12-30T00:00:36"/>
    <x v="0"/>
    <m/>
    <m/>
    <d v="1899-12-30T00:00:00"/>
    <d v="1899-12-30T00:26:19"/>
    <n v="3"/>
    <d v="1899-12-30T00:00:36"/>
    <n v="26.316666666662414"/>
    <x v="8"/>
    <x v="1"/>
  </r>
  <r>
    <x v="12"/>
    <s v="2025000177"/>
    <x v="0"/>
    <x v="1326"/>
    <s v="EBN90GC"/>
    <d v="2025-01-07T00:00:00"/>
    <x v="1"/>
    <s v="2906"/>
    <x v="21"/>
    <s v="PA"/>
    <x v="2"/>
    <x v="0"/>
    <d v="2025-01-07T00:00:00"/>
    <d v="1899-12-30T14:46:52"/>
    <d v="2025-01-07T00:00:00"/>
    <d v="1899-12-30T14:47:28"/>
    <d v="2025-01-07T00:00:00"/>
    <d v="1899-12-30T15:03:22"/>
    <x v="0"/>
    <x v="0"/>
    <s v="1322315243"/>
    <s v="EXW"/>
    <d v="1899-12-30T00:16:30"/>
    <x v="1879"/>
    <d v="1899-12-30T00:00:36"/>
    <s v="Ensacado"/>
    <s v="E002"/>
    <x v="1"/>
    <d v="1899-12-30T00:16:30"/>
    <d v="1899-12-30T00:15:54"/>
    <x v="7"/>
    <x v="5"/>
    <x v="3"/>
    <x v="2"/>
    <n v="0"/>
    <n v="0"/>
    <x v="0"/>
    <x v="2"/>
    <x v="1"/>
    <n v="0"/>
    <x v="8"/>
    <x v="1"/>
    <d v="1899-12-30T00:00:36"/>
    <d v="1899-12-30T00:00:36"/>
    <x v="0"/>
    <m/>
    <m/>
    <d v="1899-12-30T00:00:00"/>
    <d v="1899-12-30T00:16:30"/>
    <n v="3"/>
    <d v="1899-12-30T00:00:36"/>
    <n v="16.499999999995065"/>
    <x v="6"/>
    <x v="1"/>
  </r>
  <r>
    <x v="12"/>
    <s v="2025000187"/>
    <x v="0"/>
    <x v="816"/>
    <s v="E6907LCY"/>
    <d v="2025-01-07T00:00:00"/>
    <x v="1"/>
    <s v="2906"/>
    <x v="21"/>
    <s v="PA"/>
    <x v="2"/>
    <x v="0"/>
    <d v="2025-01-07T00:00:00"/>
    <d v="1899-12-30T16:47:15"/>
    <d v="2025-01-07T00:00:00"/>
    <d v="1899-12-30T16:47:51"/>
    <d v="2025-01-07T00:00:00"/>
    <d v="1899-12-30T17:13:27"/>
    <x v="0"/>
    <x v="0"/>
    <s v="1322315249"/>
    <s v="FBO"/>
    <d v="1899-12-30T00:26:12"/>
    <x v="478"/>
    <d v="1899-12-30T00:00:36"/>
    <s v="Ensacado"/>
    <s v="E002"/>
    <x v="2"/>
    <d v="1899-12-30T00:26:12"/>
    <d v="1899-12-30T00:25:36"/>
    <x v="10"/>
    <x v="5"/>
    <x v="3"/>
    <x v="2"/>
    <n v="0"/>
    <n v="0"/>
    <x v="0"/>
    <x v="2"/>
    <x v="1"/>
    <n v="0"/>
    <x v="8"/>
    <x v="1"/>
    <d v="1899-12-30T00:00:36"/>
    <d v="1899-12-30T00:00:36"/>
    <x v="0"/>
    <m/>
    <m/>
    <d v="1899-12-30T00:00:00"/>
    <d v="1899-12-30T00:26:12"/>
    <n v="3"/>
    <d v="1899-12-30T00:00:36"/>
    <n v="26.199999999993704"/>
    <x v="10"/>
    <x v="1"/>
  </r>
  <r>
    <x v="12"/>
    <s v="2025000186"/>
    <x v="0"/>
    <x v="875"/>
    <s v="E5837LDF"/>
    <d v="2025-01-07T00:00:00"/>
    <x v="1"/>
    <s v="2906"/>
    <x v="21"/>
    <s v="PA"/>
    <x v="2"/>
    <x v="0"/>
    <d v="2025-01-07T00:00:00"/>
    <d v="1899-12-30T16:29:47"/>
    <d v="2025-01-07T00:00:00"/>
    <d v="1899-12-30T16:30:23"/>
    <d v="2025-01-07T00:00:00"/>
    <d v="1899-12-30T17:31:00"/>
    <x v="0"/>
    <x v="0"/>
    <s v="1322315250"/>
    <s v="FBO"/>
    <d v="1899-12-30T01:01:13"/>
    <x v="3830"/>
    <d v="1899-12-30T00:00:36"/>
    <s v="Ensacado"/>
    <s v="E002"/>
    <x v="2"/>
    <d v="1899-12-30T01:01:13"/>
    <d v="1899-12-30T01:00:37"/>
    <x v="10"/>
    <x v="5"/>
    <x v="3"/>
    <x v="2"/>
    <n v="0"/>
    <n v="0"/>
    <x v="0"/>
    <x v="2"/>
    <x v="1"/>
    <n v="0"/>
    <x v="8"/>
    <x v="0"/>
    <d v="1899-12-30T00:00:36"/>
    <d v="1899-12-30T00:00:36"/>
    <x v="0"/>
    <m/>
    <m/>
    <d v="1899-12-30T00:00:00"/>
    <d v="1899-12-30T01:01:13"/>
    <n v="3"/>
    <d v="1899-12-30T00:00:36"/>
    <n v="61.216666666660672"/>
    <x v="10"/>
    <x v="0"/>
  </r>
  <r>
    <x v="12"/>
    <s v="2025000199"/>
    <x v="0"/>
    <x v="807"/>
    <s v="E1437MRF"/>
    <d v="2025-01-07T00:00:00"/>
    <x v="1"/>
    <s v="2906"/>
    <x v="21"/>
    <s v="PA"/>
    <x v="2"/>
    <x v="0"/>
    <d v="2025-01-07T00:00:00"/>
    <d v="1899-12-30T18:12:57"/>
    <d v="2025-01-07T00:00:00"/>
    <d v="1899-12-30T18:13:33"/>
    <d v="2025-01-07T00:00:00"/>
    <d v="1899-12-30T19:03:45"/>
    <x v="0"/>
    <x v="0"/>
    <s v="1322315257"/>
    <s v="FBO"/>
    <d v="1899-12-30T00:50:48"/>
    <x v="3155"/>
    <d v="1899-12-30T00:00:36"/>
    <s v="Ensacado"/>
    <s v="E002"/>
    <x v="2"/>
    <d v="1899-12-30T00:50:48"/>
    <d v="1899-12-30T00:50:12"/>
    <x v="11"/>
    <x v="5"/>
    <x v="3"/>
    <x v="2"/>
    <n v="0"/>
    <n v="0"/>
    <x v="0"/>
    <x v="2"/>
    <x v="1"/>
    <n v="0"/>
    <x v="8"/>
    <x v="0"/>
    <d v="1899-12-30T00:00:36"/>
    <d v="1899-12-30T00:00:36"/>
    <x v="0"/>
    <m/>
    <m/>
    <d v="1899-12-30T00:00:00"/>
    <d v="1899-12-30T00:50:48"/>
    <n v="3"/>
    <d v="1899-12-30T00:00:36"/>
    <n v="50.799999999988913"/>
    <x v="7"/>
    <x v="0"/>
  </r>
  <r>
    <x v="12"/>
    <s v="2025000203"/>
    <x v="0"/>
    <x v="1482"/>
    <s v="EAT35DQ"/>
    <d v="2025-01-07T00:00:00"/>
    <x v="1"/>
    <s v="2906"/>
    <x v="21"/>
    <s v="PA"/>
    <x v="2"/>
    <x v="0"/>
    <d v="2025-01-07T00:00:00"/>
    <d v="1899-12-30T18:16:33"/>
    <d v="2025-01-07T00:00:00"/>
    <d v="1899-12-30T18:31:06"/>
    <d v="2025-01-07T00:00:00"/>
    <d v="1899-12-30T19:44:16"/>
    <x v="0"/>
    <x v="0"/>
    <s v="1322315260"/>
    <s v="EXW"/>
    <d v="1899-12-30T01:27:43"/>
    <x v="3831"/>
    <d v="1899-12-30T00:14:33"/>
    <s v="Ensacado"/>
    <s v="E002"/>
    <x v="1"/>
    <d v="1899-12-30T01:27:43"/>
    <d v="1899-12-30T01:13:10"/>
    <x v="11"/>
    <x v="5"/>
    <x v="3"/>
    <x v="2"/>
    <n v="0"/>
    <n v="0"/>
    <x v="0"/>
    <x v="2"/>
    <x v="1"/>
    <n v="0"/>
    <x v="8"/>
    <x v="0"/>
    <d v="1899-12-30T00:14:33"/>
    <d v="1899-12-30T00:14:33"/>
    <x v="0"/>
    <m/>
    <m/>
    <d v="1899-12-30T00:00:00"/>
    <d v="1899-12-30T01:27:43"/>
    <n v="3"/>
    <d v="1899-12-30T00:14:33"/>
    <n v="87.716666666664011"/>
    <x v="7"/>
    <x v="0"/>
  </r>
  <r>
    <x v="12"/>
    <s v="2025000205"/>
    <x v="0"/>
    <x v="1483"/>
    <s v="EBJ39MR"/>
    <d v="2025-01-07T00:00:00"/>
    <x v="1"/>
    <s v="2906"/>
    <x v="21"/>
    <s v="PA"/>
    <x v="2"/>
    <x v="0"/>
    <d v="2025-01-07T00:00:00"/>
    <d v="1899-12-30T18:55:42"/>
    <d v="2025-01-07T00:00:00"/>
    <d v="1899-12-30T18:57:13"/>
    <d v="2025-01-07T00:00:00"/>
    <d v="1899-12-30T19:53:46"/>
    <x v="0"/>
    <x v="0"/>
    <s v="1322315261"/>
    <s v="EXW"/>
    <d v="1899-12-30T00:58:04"/>
    <x v="3398"/>
    <d v="1899-12-30T00:01:31"/>
    <s v="Ensacado"/>
    <s v="E002"/>
    <x v="1"/>
    <d v="1899-12-30T00:58:04"/>
    <d v="1899-12-30T00:56:33"/>
    <x v="11"/>
    <x v="5"/>
    <x v="3"/>
    <x v="2"/>
    <n v="0"/>
    <n v="0"/>
    <x v="0"/>
    <x v="2"/>
    <x v="1"/>
    <n v="0"/>
    <x v="8"/>
    <x v="0"/>
    <d v="1899-12-30T00:01:31"/>
    <d v="1899-12-30T00:01:31"/>
    <x v="0"/>
    <m/>
    <m/>
    <d v="1899-12-30T00:00:00"/>
    <d v="1899-12-30T00:58:04"/>
    <n v="3"/>
    <d v="1899-12-30T00:01:31"/>
    <n v="58.066666666660659"/>
    <x v="7"/>
    <x v="0"/>
  </r>
  <r>
    <x v="12"/>
    <s v="2025000206"/>
    <x v="0"/>
    <x v="1366"/>
    <s v="E51RS53"/>
    <d v="2025-01-07T00:00:00"/>
    <x v="1"/>
    <s v="2906"/>
    <x v="21"/>
    <s v="PA"/>
    <x v="2"/>
    <x v="0"/>
    <d v="2025-01-07T00:00:00"/>
    <d v="1899-12-30T18:57:34"/>
    <d v="2025-01-07T00:00:00"/>
    <d v="1899-12-30T18:58:09"/>
    <d v="2025-01-07T00:00:00"/>
    <d v="1899-12-30T20:06:00"/>
    <x v="0"/>
    <x v="0"/>
    <s v="1322315262"/>
    <s v="EXW"/>
    <d v="1899-12-30T01:08:26"/>
    <x v="3832"/>
    <d v="1899-12-30T00:00:35"/>
    <s v="Ensacado"/>
    <s v="E002"/>
    <x v="1"/>
    <d v="1899-12-30T01:08:26"/>
    <d v="1899-12-30T01:07:51"/>
    <x v="11"/>
    <x v="5"/>
    <x v="3"/>
    <x v="2"/>
    <n v="0"/>
    <n v="0"/>
    <x v="0"/>
    <x v="2"/>
    <x v="1"/>
    <n v="0"/>
    <x v="8"/>
    <x v="0"/>
    <d v="1899-12-30T00:00:35"/>
    <d v="1899-12-30T00:00:35"/>
    <x v="0"/>
    <m/>
    <m/>
    <d v="1899-12-30T00:00:00"/>
    <d v="1899-12-30T01:08:26"/>
    <n v="3"/>
    <d v="1899-12-30T00:00:35"/>
    <n v="68.433333333336094"/>
    <x v="14"/>
    <x v="0"/>
  </r>
  <r>
    <x v="12"/>
    <s v="2025000209"/>
    <x v="0"/>
    <x v="798"/>
    <s v="E3170MNG"/>
    <d v="2025-01-07T00:00:00"/>
    <x v="1"/>
    <s v="2906"/>
    <x v="21"/>
    <s v="PA"/>
    <x v="2"/>
    <x v="0"/>
    <d v="2025-01-07T00:00:00"/>
    <d v="1899-12-30T19:04:44"/>
    <d v="2025-01-07T00:00:00"/>
    <d v="1899-12-30T19:05:19"/>
    <d v="2025-01-07T00:00:00"/>
    <d v="1899-12-30T20:29:20"/>
    <x v="0"/>
    <x v="0"/>
    <s v="1322315264"/>
    <s v="FBO"/>
    <d v="1899-12-30T01:24:36"/>
    <x v="71"/>
    <d v="1899-12-30T00:00:35"/>
    <s v="Ensacado"/>
    <s v="E002"/>
    <x v="2"/>
    <d v="1899-12-30T01:24:36"/>
    <d v="1899-12-30T01:24:01"/>
    <x v="13"/>
    <x v="5"/>
    <x v="3"/>
    <x v="2"/>
    <n v="0"/>
    <n v="0"/>
    <x v="0"/>
    <x v="2"/>
    <x v="1"/>
    <n v="0"/>
    <x v="8"/>
    <x v="0"/>
    <d v="1899-12-30T00:00:35"/>
    <d v="1899-12-30T00:00:35"/>
    <x v="0"/>
    <m/>
    <m/>
    <d v="1899-12-30T00:00:00"/>
    <d v="1899-12-30T01:24:36"/>
    <n v="3"/>
    <d v="1899-12-30T00:00:35"/>
    <n v="84.599999999999952"/>
    <x v="14"/>
    <x v="0"/>
  </r>
  <r>
    <x v="14"/>
    <s v=""/>
    <x v="0"/>
    <x v="1484"/>
    <m/>
    <d v="2024-12-09T00:00:00"/>
    <x v="1"/>
    <s v="2906"/>
    <x v="21"/>
    <s v="PA"/>
    <x v="6"/>
    <x v="0"/>
    <d v="2024-12-09T00:00:00"/>
    <d v="1899-12-30T10:38:44"/>
    <d v="2024-12-09T00:00:00"/>
    <d v="1899-12-30T10:39:00"/>
    <d v="2024-12-09T00:00:00"/>
    <d v="1899-12-30T10:39:05"/>
    <x v="331"/>
    <x v="39"/>
    <s v="1330035742"/>
    <s v="FBO"/>
    <d v="1899-12-30T00:00:21"/>
    <x v="2154"/>
    <d v="1899-12-30T00:00:16"/>
    <s v="Ensacado"/>
    <s v="E002"/>
    <x v="1"/>
    <d v="1899-12-30T00:00:21"/>
    <d v="1899-12-30T00:00:05"/>
    <x v="4"/>
    <x v="10"/>
    <x v="4"/>
    <x v="2"/>
    <n v="1"/>
    <n v="0"/>
    <x v="1"/>
    <x v="2"/>
    <x v="0"/>
    <n v="1"/>
    <x v="2"/>
    <x v="1"/>
    <d v="1899-12-30T00:00:16"/>
    <d v="1899-12-30T00:00:16"/>
    <x v="0"/>
    <m/>
    <m/>
    <d v="1899-12-30T00:00:00"/>
    <d v="1899-12-30T00:00:21"/>
    <n v="2"/>
    <d v="1899-12-30T00:00:16"/>
    <n v="0.35000000000636966"/>
    <x v="3"/>
    <x v="1"/>
  </r>
  <r>
    <x v="14"/>
    <s v=""/>
    <x v="0"/>
    <x v="1485"/>
    <m/>
    <d v="2024-12-09T00:00:00"/>
    <x v="1"/>
    <s v="2906"/>
    <x v="21"/>
    <s v="PA"/>
    <x v="6"/>
    <x v="0"/>
    <d v="2024-12-09T00:00:00"/>
    <d v="1899-12-30T11:10:04"/>
    <d v="2024-12-09T00:00:00"/>
    <d v="1899-12-30T11:13:11"/>
    <d v="2024-12-09T00:00:00"/>
    <d v="1899-12-30T11:13:20"/>
    <x v="332"/>
    <x v="39"/>
    <s v="1330035743"/>
    <s v="FBO"/>
    <d v="1899-12-30T00:03:16"/>
    <x v="2042"/>
    <d v="1899-12-30T00:03:07"/>
    <s v="Ensacado"/>
    <s v="E002"/>
    <x v="1"/>
    <d v="1899-12-30T00:03:16"/>
    <d v="1899-12-30T00:00:09"/>
    <x v="5"/>
    <x v="10"/>
    <x v="4"/>
    <x v="2"/>
    <n v="1"/>
    <n v="0"/>
    <x v="1"/>
    <x v="2"/>
    <x v="0"/>
    <n v="1"/>
    <x v="2"/>
    <x v="1"/>
    <d v="1899-12-30T00:03:07"/>
    <d v="1899-12-30T00:03:07"/>
    <x v="0"/>
    <m/>
    <m/>
    <d v="1899-12-30T00:00:00"/>
    <d v="1899-12-30T00:03:16"/>
    <n v="2"/>
    <d v="1899-12-30T00:03:07"/>
    <n v="3.2666666666688027"/>
    <x v="4"/>
    <x v="1"/>
  </r>
  <r>
    <x v="14"/>
    <s v=""/>
    <x v="0"/>
    <x v="1486"/>
    <m/>
    <d v="2024-12-09T00:00:00"/>
    <x v="1"/>
    <s v="2906"/>
    <x v="21"/>
    <s v="PA"/>
    <x v="6"/>
    <x v="0"/>
    <d v="2024-12-09T00:00:00"/>
    <d v="1899-12-30T11:51:34"/>
    <d v="2024-12-09T00:00:00"/>
    <d v="1899-12-30T11:51:50"/>
    <d v="2024-12-09T00:00:00"/>
    <d v="1899-12-30T11:51:55"/>
    <x v="333"/>
    <x v="39"/>
    <s v="1330035744"/>
    <s v="FBO"/>
    <d v="1899-12-30T00:00:21"/>
    <x v="2154"/>
    <d v="1899-12-30T00:00:16"/>
    <s v="Ensacado"/>
    <s v="E002"/>
    <x v="1"/>
    <d v="1899-12-30T00:00:21"/>
    <d v="1899-12-30T00:00:05"/>
    <x v="5"/>
    <x v="10"/>
    <x v="4"/>
    <x v="2"/>
    <n v="1"/>
    <n v="0"/>
    <x v="1"/>
    <x v="2"/>
    <x v="0"/>
    <n v="1"/>
    <x v="2"/>
    <x v="1"/>
    <d v="1899-12-30T00:00:16"/>
    <d v="1899-12-30T00:00:16"/>
    <x v="0"/>
    <m/>
    <m/>
    <d v="1899-12-30T00:00:00"/>
    <d v="1899-12-30T00:00:21"/>
    <n v="2"/>
    <d v="1899-12-30T00:00:16"/>
    <n v="0.34999999999198117"/>
    <x v="4"/>
    <x v="1"/>
  </r>
  <r>
    <x v="14"/>
    <s v=""/>
    <x v="0"/>
    <x v="1487"/>
    <m/>
    <d v="2024-12-09T00:00:00"/>
    <x v="1"/>
    <s v="2906"/>
    <x v="21"/>
    <s v="PA"/>
    <x v="6"/>
    <x v="0"/>
    <d v="2024-12-09T00:00:00"/>
    <d v="1899-12-30T12:15:53"/>
    <d v="2024-12-09T00:00:00"/>
    <d v="1899-12-30T12:16:06"/>
    <d v="2024-12-09T00:00:00"/>
    <d v="1899-12-30T12:16:11"/>
    <x v="151"/>
    <x v="39"/>
    <s v="1330035745"/>
    <s v="FBO"/>
    <d v="1899-12-30T00:00:18"/>
    <x v="2154"/>
    <d v="1899-12-30T00:00:13"/>
    <s v="Ensacado"/>
    <s v="E002"/>
    <x v="1"/>
    <d v="1899-12-30T00:00:18"/>
    <d v="1899-12-30T00:00:05"/>
    <x v="6"/>
    <x v="10"/>
    <x v="4"/>
    <x v="2"/>
    <n v="1"/>
    <n v="0"/>
    <x v="1"/>
    <x v="2"/>
    <x v="0"/>
    <n v="1"/>
    <x v="2"/>
    <x v="1"/>
    <d v="1899-12-30T00:00:13"/>
    <d v="1899-12-30T00:00:13"/>
    <x v="0"/>
    <m/>
    <m/>
    <d v="1899-12-30T00:00:00"/>
    <d v="1899-12-30T00:00:18"/>
    <n v="2"/>
    <d v="1899-12-30T00:00:13"/>
    <n v="0.30000000000963922"/>
    <x v="5"/>
    <x v="1"/>
  </r>
  <r>
    <x v="14"/>
    <s v=""/>
    <x v="0"/>
    <x v="1488"/>
    <m/>
    <d v="2024-12-09T00:00:00"/>
    <x v="1"/>
    <s v="2906"/>
    <x v="21"/>
    <s v="PA"/>
    <x v="6"/>
    <x v="0"/>
    <d v="2024-12-09T00:00:00"/>
    <d v="1899-12-30T12:18:27"/>
    <d v="2024-12-09T00:00:00"/>
    <d v="1899-12-30T12:18:57"/>
    <d v="2024-12-09T00:00:00"/>
    <d v="1899-12-30T12:19:01"/>
    <x v="334"/>
    <x v="39"/>
    <s v="1330035746"/>
    <s v="FBO"/>
    <d v="1899-12-30T00:00:34"/>
    <x v="2157"/>
    <d v="1899-12-30T00:00:30"/>
    <s v="Ensacado"/>
    <s v="E002"/>
    <x v="1"/>
    <d v="1899-12-30T00:00:34"/>
    <d v="1899-12-30T00:00:04"/>
    <x v="6"/>
    <x v="10"/>
    <x v="4"/>
    <x v="2"/>
    <n v="1"/>
    <n v="0"/>
    <x v="1"/>
    <x v="2"/>
    <x v="0"/>
    <n v="1"/>
    <x v="2"/>
    <x v="1"/>
    <d v="1899-12-30T00:00:30"/>
    <d v="1899-12-30T00:00:30"/>
    <x v="0"/>
    <m/>
    <m/>
    <d v="1899-12-30T00:00:00"/>
    <d v="1899-12-30T00:00:34"/>
    <n v="2"/>
    <d v="1899-12-30T00:00:30"/>
    <n v="0.56666666666878029"/>
    <x v="5"/>
    <x v="1"/>
  </r>
  <r>
    <x v="14"/>
    <s v=""/>
    <x v="0"/>
    <x v="1489"/>
    <m/>
    <d v="2024-12-09T00:00:00"/>
    <x v="1"/>
    <s v="2906"/>
    <x v="21"/>
    <s v="PA"/>
    <x v="6"/>
    <x v="0"/>
    <d v="2024-12-09T00:00:00"/>
    <d v="1899-12-30T16:48:30"/>
    <d v="2024-12-09T00:00:00"/>
    <d v="1899-12-30T16:48:46"/>
    <d v="2024-12-09T00:00:00"/>
    <d v="1899-12-30T16:48:52"/>
    <x v="334"/>
    <x v="39"/>
    <s v="1330035747"/>
    <s v="FBO"/>
    <d v="1899-12-30T00:00:22"/>
    <x v="2141"/>
    <d v="1899-12-30T00:00:16"/>
    <s v="Ensacado"/>
    <s v="E002"/>
    <x v="1"/>
    <d v="1899-12-30T00:00:22"/>
    <d v="1899-12-30T00:00:06"/>
    <x v="10"/>
    <x v="10"/>
    <x v="4"/>
    <x v="2"/>
    <n v="1"/>
    <n v="0"/>
    <x v="1"/>
    <x v="2"/>
    <x v="0"/>
    <n v="1"/>
    <x v="2"/>
    <x v="1"/>
    <d v="1899-12-30T00:00:16"/>
    <d v="1899-12-30T00:00:16"/>
    <x v="0"/>
    <m/>
    <m/>
    <d v="1899-12-30T00:00:00"/>
    <d v="1899-12-30T00:00:22"/>
    <n v="2"/>
    <d v="1899-12-30T00:00:16"/>
    <n v="0.36666666666715031"/>
    <x v="9"/>
    <x v="1"/>
  </r>
  <r>
    <x v="14"/>
    <s v=""/>
    <x v="0"/>
    <x v="1487"/>
    <m/>
    <d v="2024-12-19T00:00:00"/>
    <x v="1"/>
    <s v="2906"/>
    <x v="21"/>
    <s v="PA"/>
    <x v="6"/>
    <x v="0"/>
    <d v="2024-12-19T00:00:00"/>
    <d v="1899-12-30T18:06:36"/>
    <d v="2024-12-19T00:00:00"/>
    <d v="1899-12-30T18:06:56"/>
    <d v="2024-12-19T00:00:00"/>
    <d v="1899-12-30T18:07:01"/>
    <x v="151"/>
    <x v="39"/>
    <s v="1330035766"/>
    <s v="FBO"/>
    <d v="1899-12-30T00:00:25"/>
    <x v="2154"/>
    <d v="1899-12-30T00:00:20"/>
    <s v="Ensacado"/>
    <s v="E002"/>
    <x v="1"/>
    <d v="1899-12-30T00:00:25"/>
    <d v="1899-12-30T00:00:05"/>
    <x v="11"/>
    <x v="14"/>
    <x v="5"/>
    <x v="2"/>
    <n v="1"/>
    <n v="0"/>
    <x v="1"/>
    <x v="2"/>
    <x v="0"/>
    <n v="1"/>
    <x v="2"/>
    <x v="1"/>
    <d v="1899-12-30T00:00:20"/>
    <d v="1899-12-30T00:00:20"/>
    <x v="0"/>
    <m/>
    <m/>
    <d v="1899-12-30T00:00:00"/>
    <d v="1899-12-30T00:00:25"/>
    <n v="5"/>
    <d v="1899-12-30T00:00:20"/>
    <n v="0.41666666667834917"/>
    <x v="11"/>
    <x v="1"/>
  </r>
  <r>
    <x v="12"/>
    <s v="2024033897"/>
    <x v="0"/>
    <x v="605"/>
    <s v="E2960GDG"/>
    <d v="2024-12-09T00:00:00"/>
    <x v="6"/>
    <s v="55"/>
    <x v="19"/>
    <s v="PA"/>
    <x v="14"/>
    <x v="0"/>
    <d v="2024-12-09T00:00:00"/>
    <d v="1899-12-30T11:01:43"/>
    <d v="2024-12-09T00:00:00"/>
    <d v="1899-12-30T11:02:09"/>
    <d v="2024-12-09T00:00:00"/>
    <d v="1899-12-30T11:42:08"/>
    <x v="0"/>
    <x v="0"/>
    <s v="2108138681"/>
    <s v="FBO"/>
    <d v="1899-12-30T00:40:25"/>
    <x v="717"/>
    <d v="1899-12-30T00:00:26"/>
    <s v="Granel"/>
    <s v="E001"/>
    <x v="0"/>
    <d v="1899-12-30T00:40:25"/>
    <d v="1899-12-30T00:39:59"/>
    <x v="5"/>
    <x v="10"/>
    <x v="4"/>
    <x v="1"/>
    <n v="0"/>
    <n v="0"/>
    <x v="0"/>
    <x v="1"/>
    <x v="0"/>
    <n v="0"/>
    <x v="8"/>
    <x v="1"/>
    <d v="1899-12-30T00:00:26"/>
    <d v="1899-12-30T00:00:26"/>
    <x v="0"/>
    <m/>
    <m/>
    <d v="1899-12-30T00:00:00"/>
    <d v="1899-12-30T00:40:25"/>
    <n v="2"/>
    <d v="1899-12-30T00:00:26"/>
    <n v="40.416666666667254"/>
    <x v="4"/>
    <x v="1"/>
  </r>
  <r>
    <x v="12"/>
    <s v="2024033896"/>
    <x v="0"/>
    <x v="606"/>
    <s v="E2847GDG"/>
    <d v="2024-12-09T00:00:00"/>
    <x v="6"/>
    <s v="55"/>
    <x v="19"/>
    <s v="PA"/>
    <x v="14"/>
    <x v="0"/>
    <d v="2024-12-09T00:00:00"/>
    <d v="1899-12-30T11:00:11"/>
    <d v="2024-12-09T00:00:00"/>
    <d v="1899-12-30T11:00:37"/>
    <d v="2024-12-09T00:00:00"/>
    <d v="1899-12-30T12:03:56"/>
    <x v="0"/>
    <x v="0"/>
    <s v="2108138682"/>
    <s v="FBO"/>
    <d v="1899-12-30T01:03:45"/>
    <x v="3833"/>
    <d v="1899-12-30T00:00:26"/>
    <s v="Granel"/>
    <s v="E001"/>
    <x v="0"/>
    <d v="1899-12-30T01:03:45"/>
    <d v="1899-12-30T01:03:19"/>
    <x v="5"/>
    <x v="10"/>
    <x v="4"/>
    <x v="1"/>
    <n v="0"/>
    <n v="0"/>
    <x v="0"/>
    <x v="1"/>
    <x v="0"/>
    <n v="0"/>
    <x v="8"/>
    <x v="0"/>
    <d v="1899-12-30T00:00:26"/>
    <d v="1899-12-30T00:00:26"/>
    <x v="0"/>
    <m/>
    <m/>
    <d v="1899-12-30T00:00:00"/>
    <d v="1899-12-30T01:03:45"/>
    <n v="2"/>
    <d v="1899-12-30T00:00:26"/>
    <n v="63.749999999995097"/>
    <x v="5"/>
    <x v="0"/>
  </r>
  <r>
    <x v="12"/>
    <s v="2024033899"/>
    <x v="0"/>
    <x v="608"/>
    <s v="E2737GDG"/>
    <d v="2024-12-09T00:00:00"/>
    <x v="6"/>
    <s v="55"/>
    <x v="19"/>
    <s v="PA"/>
    <x v="14"/>
    <x v="0"/>
    <d v="2024-12-09T00:00:00"/>
    <d v="1899-12-30T11:08:15"/>
    <d v="2024-12-09T00:00:00"/>
    <d v="1899-12-30T11:08:41"/>
    <d v="2024-12-09T00:00:00"/>
    <d v="1899-12-30T12:34:20"/>
    <x v="0"/>
    <x v="0"/>
    <s v="2108138685"/>
    <s v="FBO"/>
    <d v="1899-12-30T01:26:05"/>
    <x v="3834"/>
    <d v="1899-12-30T00:00:26"/>
    <s v="Granel"/>
    <s v="E001"/>
    <x v="0"/>
    <d v="1899-12-30T01:26:05"/>
    <d v="1899-12-30T01:25:39"/>
    <x v="5"/>
    <x v="10"/>
    <x v="4"/>
    <x v="1"/>
    <n v="0"/>
    <n v="0"/>
    <x v="0"/>
    <x v="1"/>
    <x v="0"/>
    <n v="0"/>
    <x v="8"/>
    <x v="0"/>
    <d v="1899-12-30T00:00:26"/>
    <d v="1899-12-30T00:00:26"/>
    <x v="0"/>
    <m/>
    <m/>
    <d v="1899-12-30T00:00:00"/>
    <d v="1899-12-30T01:26:05"/>
    <n v="2"/>
    <d v="1899-12-30T00:00:26"/>
    <n v="86.083333333329648"/>
    <x v="5"/>
    <x v="0"/>
  </r>
  <r>
    <x v="12"/>
    <s v="2024033900"/>
    <x v="0"/>
    <x v="579"/>
    <s v="E2618GDG"/>
    <d v="2024-12-09T00:00:00"/>
    <x v="6"/>
    <s v="55"/>
    <x v="19"/>
    <s v="PA"/>
    <x v="14"/>
    <x v="0"/>
    <d v="2024-12-09T00:00:00"/>
    <d v="1899-12-30T11:09:41"/>
    <d v="2024-12-09T00:00:00"/>
    <d v="1899-12-30T11:10:08"/>
    <d v="2024-12-09T00:00:00"/>
    <d v="1899-12-30T12:44:59"/>
    <x v="0"/>
    <x v="0"/>
    <s v="2108138686"/>
    <s v="FBO"/>
    <d v="1899-12-30T01:35:18"/>
    <x v="3835"/>
    <d v="1899-12-30T00:00:27"/>
    <s v="Granel"/>
    <s v="E001"/>
    <x v="0"/>
    <d v="1899-12-30T01:35:18"/>
    <d v="1899-12-30T01:34:51"/>
    <x v="5"/>
    <x v="10"/>
    <x v="4"/>
    <x v="1"/>
    <n v="0"/>
    <n v="0"/>
    <x v="0"/>
    <x v="1"/>
    <x v="0"/>
    <n v="0"/>
    <x v="8"/>
    <x v="2"/>
    <d v="1899-12-30T00:00:27"/>
    <d v="1899-12-30T00:00:27"/>
    <x v="0"/>
    <m/>
    <m/>
    <d v="1899-12-30T00:00:00"/>
    <d v="1899-12-30T01:35:18"/>
    <n v="2"/>
    <d v="1899-12-30T00:00:27"/>
    <n v="95.300000000006335"/>
    <x v="5"/>
    <x v="0"/>
  </r>
  <r>
    <x v="12"/>
    <s v="2024033906"/>
    <x v="0"/>
    <x v="1332"/>
    <s v="E3205DTL"/>
    <d v="2024-12-09T00:00:00"/>
    <x v="6"/>
    <s v="55"/>
    <x v="19"/>
    <s v="PA"/>
    <x v="14"/>
    <x v="0"/>
    <d v="2024-12-09T00:00:00"/>
    <d v="1899-12-30T11:15:00"/>
    <d v="2024-12-09T00:00:00"/>
    <d v="1899-12-30T11:15:26"/>
    <d v="2024-12-09T00:00:00"/>
    <d v="1899-12-30T12:58:04"/>
    <x v="0"/>
    <x v="0"/>
    <s v="2108138689"/>
    <s v="FBO"/>
    <d v="1899-12-30T01:43:04"/>
    <x v="3836"/>
    <d v="1899-12-30T00:00:26"/>
    <s v="Granel"/>
    <s v="E001"/>
    <x v="0"/>
    <d v="1899-12-30T01:43:04"/>
    <d v="1899-12-30T01:42:38"/>
    <x v="5"/>
    <x v="10"/>
    <x v="4"/>
    <x v="1"/>
    <n v="0"/>
    <n v="0"/>
    <x v="0"/>
    <x v="1"/>
    <x v="0"/>
    <n v="0"/>
    <x v="8"/>
    <x v="2"/>
    <d v="1899-12-30T00:00:26"/>
    <d v="1899-12-30T00:00:26"/>
    <x v="0"/>
    <m/>
    <m/>
    <d v="1899-12-30T00:00:00"/>
    <d v="1899-12-30T01:43:04"/>
    <n v="2"/>
    <d v="1899-12-30T00:00:26"/>
    <n v="103.06666666666082"/>
    <x v="5"/>
    <x v="0"/>
  </r>
  <r>
    <x v="12"/>
    <s v="2024033978"/>
    <x v="0"/>
    <x v="789"/>
    <s v="E9252MPM"/>
    <d v="2024-12-10T00:00:00"/>
    <x v="6"/>
    <s v="55"/>
    <x v="19"/>
    <s v="PA"/>
    <x v="14"/>
    <x v="0"/>
    <d v="2024-12-10T00:00:00"/>
    <d v="1899-12-30T06:02:36"/>
    <d v="2024-12-10T00:00:00"/>
    <d v="1899-12-30T06:03:03"/>
    <d v="2024-12-10T00:00:00"/>
    <d v="1899-12-30T06:23:12"/>
    <x v="0"/>
    <x v="0"/>
    <s v="2108138708"/>
    <s v="FBO"/>
    <d v="1899-12-30T00:20:36"/>
    <x v="1220"/>
    <d v="1899-12-30T00:00:27"/>
    <s v="Granel"/>
    <s v="E001"/>
    <x v="0"/>
    <d v="1899-12-30T00:20:36"/>
    <d v="1899-12-30T00:20:09"/>
    <x v="0"/>
    <x v="6"/>
    <x v="4"/>
    <x v="1"/>
    <n v="0"/>
    <n v="0"/>
    <x v="0"/>
    <x v="1"/>
    <x v="0"/>
    <n v="0"/>
    <x v="8"/>
    <x v="1"/>
    <d v="1899-12-30T00:00:27"/>
    <d v="1899-12-30T00:00:27"/>
    <x v="0"/>
    <m/>
    <m/>
    <d v="1899-12-30T00:00:00"/>
    <d v="1899-12-30T00:20:36"/>
    <n v="3"/>
    <d v="1899-12-30T00:00:27"/>
    <n v="20.599999999992029"/>
    <x v="12"/>
    <x v="1"/>
  </r>
  <r>
    <x v="12"/>
    <s v="2024034006"/>
    <x v="0"/>
    <x v="1490"/>
    <s v="E1701JJX"/>
    <d v="2024-12-10T00:00:00"/>
    <x v="7"/>
    <s v="2906"/>
    <x v="21"/>
    <s v="PA"/>
    <x v="2"/>
    <x v="0"/>
    <d v="2024-12-10T00:00:00"/>
    <d v="1899-12-30T10:33:53"/>
    <d v="2024-12-10T00:00:00"/>
    <d v="1899-12-30T10:34:20"/>
    <d v="2024-12-10T00:00:00"/>
    <d v="1899-12-30T11:31:44"/>
    <x v="0"/>
    <x v="0"/>
    <s v="2108138720"/>
    <s v="FBO"/>
    <d v="1899-12-30T00:57:51"/>
    <x v="1485"/>
    <d v="1899-12-30T00:00:27"/>
    <s v="Ensacado"/>
    <s v="E002"/>
    <x v="0"/>
    <d v="1899-12-30T00:57:51"/>
    <d v="1899-12-30T00:57:24"/>
    <x v="4"/>
    <x v="6"/>
    <x v="4"/>
    <x v="2"/>
    <n v="0"/>
    <n v="0"/>
    <x v="0"/>
    <x v="2"/>
    <x v="0"/>
    <n v="0"/>
    <x v="8"/>
    <x v="0"/>
    <d v="1899-12-30T00:00:27"/>
    <d v="1899-12-30T00:00:27"/>
    <x v="0"/>
    <m/>
    <m/>
    <d v="1899-12-30T00:00:00"/>
    <d v="1899-12-30T00:57:51"/>
    <n v="3"/>
    <d v="1899-12-30T00:00:27"/>
    <n v="57.84999999999841"/>
    <x v="4"/>
    <x v="0"/>
  </r>
  <r>
    <x v="12"/>
    <s v="2024034060"/>
    <x v="0"/>
    <x v="816"/>
    <s v="E6907LCY"/>
    <d v="2024-12-10T00:00:00"/>
    <x v="7"/>
    <s v="3124"/>
    <x v="58"/>
    <s v="PA"/>
    <x v="2"/>
    <x v="0"/>
    <d v="2024-12-10T00:00:00"/>
    <d v="1899-12-30T14:46:02"/>
    <d v="2024-12-10T00:00:00"/>
    <d v="1899-12-30T14:46:29"/>
    <d v="2024-12-10T00:00:00"/>
    <d v="1899-12-30T15:41:27"/>
    <x v="0"/>
    <x v="0"/>
    <s v="2108138736"/>
    <s v="FBO"/>
    <d v="1899-12-30T00:55:25"/>
    <x v="675"/>
    <d v="1899-12-30T00:00:27"/>
    <s v="Ensacado"/>
    <s v="E002"/>
    <x v="0"/>
    <d v="1899-12-30T00:55:25"/>
    <d v="1899-12-30T00:54:58"/>
    <x v="7"/>
    <x v="6"/>
    <x v="4"/>
    <x v="2"/>
    <n v="0"/>
    <n v="0"/>
    <x v="0"/>
    <x v="2"/>
    <x v="0"/>
    <n v="0"/>
    <x v="8"/>
    <x v="0"/>
    <d v="1899-12-30T00:00:27"/>
    <d v="1899-12-30T00:00:27"/>
    <x v="0"/>
    <m/>
    <m/>
    <d v="1899-12-30T00:00:00"/>
    <d v="1899-12-30T00:55:25"/>
    <n v="3"/>
    <d v="1899-12-30T00:00:27"/>
    <n v="55.416666666657527"/>
    <x v="6"/>
    <x v="0"/>
  </r>
  <r>
    <x v="12"/>
    <s v="2024034231"/>
    <x v="0"/>
    <x v="1491"/>
    <s v="E1910HJC"/>
    <d v="2024-12-11T00:00:00"/>
    <x v="7"/>
    <s v="2906"/>
    <x v="21"/>
    <s v="PA"/>
    <x v="2"/>
    <x v="0"/>
    <d v="2024-12-11T00:00:00"/>
    <d v="1899-12-30T15:34:45"/>
    <d v="2024-12-11T00:00:00"/>
    <d v="1899-12-30T15:35:14"/>
    <d v="2024-12-11T00:00:00"/>
    <d v="1899-12-30T16:09:13"/>
    <x v="0"/>
    <x v="0"/>
    <s v="2108138782"/>
    <s v="FBO"/>
    <d v="1899-12-30T00:34:28"/>
    <x v="1917"/>
    <d v="1899-12-30T00:00:29"/>
    <s v="Ensacado"/>
    <s v="E002"/>
    <x v="0"/>
    <d v="1899-12-30T00:34:28"/>
    <d v="1899-12-30T00:33:59"/>
    <x v="14"/>
    <x v="7"/>
    <x v="4"/>
    <x v="2"/>
    <n v="0"/>
    <n v="0"/>
    <x v="0"/>
    <x v="2"/>
    <x v="0"/>
    <n v="0"/>
    <x v="8"/>
    <x v="1"/>
    <d v="1899-12-30T00:00:29"/>
    <d v="1899-12-30T00:00:29"/>
    <x v="0"/>
    <m/>
    <m/>
    <d v="1899-12-30T00:00:00"/>
    <d v="1899-12-30T00:34:28"/>
    <n v="4"/>
    <d v="1899-12-30T00:00:29"/>
    <n v="34.466666666673596"/>
    <x v="9"/>
    <x v="1"/>
  </r>
  <r>
    <x v="12"/>
    <s v="2024034378"/>
    <x v="0"/>
    <x v="1492"/>
    <s v="E4990JWV"/>
    <d v="2024-12-12T00:00:00"/>
    <x v="7"/>
    <s v="2906"/>
    <x v="21"/>
    <s v="PA"/>
    <x v="2"/>
    <x v="0"/>
    <d v="2024-12-12T00:00:00"/>
    <d v="1899-12-30T13:23:47"/>
    <d v="2024-12-12T00:00:00"/>
    <d v="1899-12-30T13:24:15"/>
    <d v="2024-12-12T00:00:00"/>
    <d v="1899-12-30T15:57:10"/>
    <x v="0"/>
    <x v="0"/>
    <s v="2108138825"/>
    <s v="FBO"/>
    <d v="1899-12-30T02:33:23"/>
    <x v="3837"/>
    <d v="1899-12-30T00:00:28"/>
    <s v="Ensacado"/>
    <s v="E002"/>
    <x v="0"/>
    <d v="1899-12-30T02:33:23"/>
    <d v="1899-12-30T02:32:55"/>
    <x v="9"/>
    <x v="8"/>
    <x v="4"/>
    <x v="2"/>
    <n v="0"/>
    <n v="0"/>
    <x v="0"/>
    <x v="2"/>
    <x v="0"/>
    <n v="0"/>
    <x v="8"/>
    <x v="2"/>
    <d v="1899-12-30T00:00:28"/>
    <d v="1899-12-30T00:00:28"/>
    <x v="0"/>
    <m/>
    <m/>
    <d v="1899-12-30T00:00:00"/>
    <d v="1899-12-30T02:33:23"/>
    <n v="5"/>
    <d v="1899-12-30T00:00:28"/>
    <n v="153.3833333333281"/>
    <x v="6"/>
    <x v="0"/>
  </r>
  <r>
    <x v="12"/>
    <s v="2024034574"/>
    <x v="0"/>
    <x v="808"/>
    <s v="E9059LCN"/>
    <d v="2024-12-13T00:00:00"/>
    <x v="7"/>
    <s v="2906"/>
    <x v="21"/>
    <s v="PA"/>
    <x v="2"/>
    <x v="0"/>
    <d v="2024-12-13T00:00:00"/>
    <d v="1899-12-30T16:21:16"/>
    <d v="2024-12-13T00:00:00"/>
    <d v="1899-12-30T16:21:45"/>
    <d v="2024-12-13T00:00:00"/>
    <d v="1899-12-30T17:01:41"/>
    <x v="0"/>
    <x v="0"/>
    <s v="2108138866"/>
    <s v="FBO"/>
    <d v="1899-12-30T00:40:25"/>
    <x v="489"/>
    <d v="1899-12-30T00:00:29"/>
    <s v="Ensacado"/>
    <s v="E002"/>
    <x v="0"/>
    <d v="1899-12-30T00:40:25"/>
    <d v="1899-12-30T00:39:56"/>
    <x v="10"/>
    <x v="9"/>
    <x v="4"/>
    <x v="2"/>
    <n v="0"/>
    <n v="0"/>
    <x v="0"/>
    <x v="2"/>
    <x v="0"/>
    <n v="0"/>
    <x v="8"/>
    <x v="1"/>
    <d v="1899-12-30T00:00:29"/>
    <d v="1899-12-30T00:00:29"/>
    <x v="0"/>
    <m/>
    <m/>
    <d v="1899-12-30T00:00:00"/>
    <d v="1899-12-30T00:40:25"/>
    <n v="6"/>
    <d v="1899-12-30T00:00:29"/>
    <n v="40.416666666652787"/>
    <x v="10"/>
    <x v="1"/>
  </r>
  <r>
    <x v="12"/>
    <s v="2024034708"/>
    <x v="0"/>
    <x v="796"/>
    <s v="E0646MPP"/>
    <d v="2024-12-16T00:00:00"/>
    <x v="7"/>
    <s v="3124"/>
    <x v="58"/>
    <s v="PA"/>
    <x v="2"/>
    <x v="0"/>
    <d v="2024-12-16T00:00:00"/>
    <d v="1899-12-30T14:20:42"/>
    <d v="2024-12-16T00:00:00"/>
    <d v="1899-12-30T14:21:14"/>
    <d v="2024-12-16T00:00:00"/>
    <d v="1899-12-30T15:43:05"/>
    <x v="0"/>
    <x v="0"/>
    <s v="2108138890"/>
    <s v="FBO"/>
    <d v="1899-12-30T01:22:23"/>
    <x v="3838"/>
    <d v="1899-12-30T00:00:32"/>
    <s v="Ensacado"/>
    <s v="E002"/>
    <x v="0"/>
    <d v="1899-12-30T01:22:23"/>
    <d v="1899-12-30T01:21:51"/>
    <x v="7"/>
    <x v="11"/>
    <x v="5"/>
    <x v="2"/>
    <n v="0"/>
    <n v="0"/>
    <x v="0"/>
    <x v="2"/>
    <x v="0"/>
    <n v="0"/>
    <x v="8"/>
    <x v="0"/>
    <d v="1899-12-30T00:00:32"/>
    <d v="1899-12-30T00:00:32"/>
    <x v="0"/>
    <m/>
    <m/>
    <d v="1899-12-30T00:00:00"/>
    <d v="1899-12-30T01:22:23"/>
    <n v="2"/>
    <d v="1899-12-30T00:00:32"/>
    <n v="82.383333333336026"/>
    <x v="6"/>
    <x v="0"/>
  </r>
  <r>
    <x v="12"/>
    <s v="2024034904"/>
    <x v="0"/>
    <x v="808"/>
    <s v="E9059LCN"/>
    <d v="2024-12-17T00:00:00"/>
    <x v="7"/>
    <s v="3320"/>
    <x v="20"/>
    <s v="PA"/>
    <x v="2"/>
    <x v="0"/>
    <d v="2024-12-17T00:00:00"/>
    <d v="1899-12-30T19:20:51"/>
    <d v="2024-12-17T00:00:00"/>
    <d v="1899-12-30T19:21:23"/>
    <d v="2024-12-17T00:00:00"/>
    <d v="1899-12-30T20:11:36"/>
    <x v="0"/>
    <x v="0"/>
    <s v="2108138918"/>
    <s v="FBO"/>
    <d v="1899-12-30T00:50:45"/>
    <x v="2969"/>
    <d v="1899-12-30T00:00:32"/>
    <s v="Ensacado"/>
    <s v="E002"/>
    <x v="0"/>
    <d v="1899-12-30T00:50:45"/>
    <d v="1899-12-30T00:50:13"/>
    <x v="13"/>
    <x v="12"/>
    <x v="5"/>
    <x v="2"/>
    <n v="0"/>
    <n v="0"/>
    <x v="0"/>
    <x v="2"/>
    <x v="0"/>
    <n v="0"/>
    <x v="8"/>
    <x v="0"/>
    <d v="1899-12-30T00:00:32"/>
    <d v="1899-12-30T00:00:32"/>
    <x v="0"/>
    <m/>
    <m/>
    <d v="1899-12-30T00:00:00"/>
    <d v="1899-12-30T00:50:45"/>
    <n v="3"/>
    <d v="1899-12-30T00:00:32"/>
    <n v="50.750000000006331"/>
    <x v="14"/>
    <x v="0"/>
  </r>
  <r>
    <x v="12"/>
    <s v="2024035169"/>
    <x v="0"/>
    <x v="1493"/>
    <s v="E2394KDN"/>
    <d v="2024-12-20T00:00:00"/>
    <x v="7"/>
    <s v="2906"/>
    <x v="21"/>
    <s v="PA"/>
    <x v="2"/>
    <x v="0"/>
    <d v="2024-12-20T00:00:00"/>
    <d v="1899-12-30T09:52:19"/>
    <d v="2024-12-20T00:00:00"/>
    <d v="1899-12-30T09:52:55"/>
    <d v="2024-12-20T00:00:00"/>
    <d v="1899-12-30T10:49:29"/>
    <x v="0"/>
    <x v="0"/>
    <s v="2108138957"/>
    <s v="FBO"/>
    <d v="1899-12-30T00:57:10"/>
    <x v="3138"/>
    <d v="1899-12-30T00:00:36"/>
    <s v="Ensacado"/>
    <s v="E002"/>
    <x v="0"/>
    <d v="1899-12-30T00:57:10"/>
    <d v="1899-12-30T00:56:34"/>
    <x v="3"/>
    <x v="15"/>
    <x v="5"/>
    <x v="2"/>
    <n v="0"/>
    <n v="0"/>
    <x v="0"/>
    <x v="2"/>
    <x v="0"/>
    <n v="0"/>
    <x v="8"/>
    <x v="0"/>
    <d v="1899-12-30T00:00:36"/>
    <d v="1899-12-30T00:00:36"/>
    <x v="0"/>
    <m/>
    <m/>
    <d v="1899-12-30T00:00:00"/>
    <d v="1899-12-30T00:57:10"/>
    <n v="6"/>
    <d v="1899-12-30T00:00:36"/>
    <n v="57.166666666660838"/>
    <x v="3"/>
    <x v="0"/>
  </r>
  <r>
    <x v="12"/>
    <s v="2024035224"/>
    <x v="0"/>
    <x v="1494"/>
    <s v="E3053HBJ"/>
    <d v="2024-12-20T00:00:00"/>
    <x v="7"/>
    <s v="3124"/>
    <x v="58"/>
    <s v="PA"/>
    <x v="2"/>
    <x v="0"/>
    <d v="2024-12-20T00:00:00"/>
    <d v="1899-12-30T15:04:47"/>
    <d v="2024-12-20T00:00:00"/>
    <d v="1899-12-30T15:05:25"/>
    <d v="2024-12-20T00:00:00"/>
    <d v="1899-12-30T16:08:49"/>
    <x v="0"/>
    <x v="0"/>
    <s v="2108138969"/>
    <s v="FBO"/>
    <d v="1899-12-30T01:04:02"/>
    <x v="330"/>
    <d v="1899-12-30T00:00:38"/>
    <s v="Ensacado"/>
    <s v="E002"/>
    <x v="0"/>
    <d v="1899-12-30T01:04:02"/>
    <d v="1899-12-30T01:03:24"/>
    <x v="14"/>
    <x v="15"/>
    <x v="5"/>
    <x v="2"/>
    <n v="0"/>
    <n v="0"/>
    <x v="0"/>
    <x v="2"/>
    <x v="0"/>
    <n v="0"/>
    <x v="8"/>
    <x v="0"/>
    <d v="1899-12-30T00:00:38"/>
    <d v="1899-12-30T00:00:38"/>
    <x v="0"/>
    <m/>
    <m/>
    <d v="1899-12-30T00:00:00"/>
    <d v="1899-12-30T01:04:02"/>
    <n v="6"/>
    <d v="1899-12-30T00:00:38"/>
    <n v="64.03333333332948"/>
    <x v="9"/>
    <x v="0"/>
  </r>
  <r>
    <x v="12"/>
    <s v="2024035318"/>
    <x v="0"/>
    <x v="1495"/>
    <s v="E4959KBT"/>
    <d v="2024-12-23T00:00:00"/>
    <x v="7"/>
    <s v="2906"/>
    <x v="21"/>
    <s v="PA"/>
    <x v="2"/>
    <x v="0"/>
    <d v="2024-12-23T00:00:00"/>
    <d v="1899-12-30T12:13:31"/>
    <d v="2024-12-23T00:00:00"/>
    <d v="1899-12-30T12:14:08"/>
    <d v="2024-12-23T00:00:00"/>
    <d v="1899-12-30T13:04:20"/>
    <x v="0"/>
    <x v="0"/>
    <s v="2108138998"/>
    <s v="FBO"/>
    <d v="1899-12-30T00:50:49"/>
    <x v="3155"/>
    <d v="1899-12-30T00:00:37"/>
    <s v="Ensacado"/>
    <s v="E002"/>
    <x v="0"/>
    <d v="1899-12-30T00:50:49"/>
    <d v="1899-12-30T00:50:12"/>
    <x v="6"/>
    <x v="16"/>
    <x v="0"/>
    <x v="2"/>
    <n v="0"/>
    <n v="0"/>
    <x v="0"/>
    <x v="2"/>
    <x v="0"/>
    <n v="0"/>
    <x v="8"/>
    <x v="0"/>
    <d v="1899-12-30T00:00:37"/>
    <d v="1899-12-30T00:00:37"/>
    <x v="0"/>
    <m/>
    <m/>
    <d v="1899-12-30T00:00:00"/>
    <d v="1899-12-30T00:50:49"/>
    <n v="2"/>
    <d v="1899-12-30T00:00:37"/>
    <n v="50.816666666678394"/>
    <x v="13"/>
    <x v="0"/>
  </r>
  <r>
    <x v="12"/>
    <s v="2025000048"/>
    <x v="0"/>
    <x v="875"/>
    <s v="E5837LDF"/>
    <d v="2025-01-02T00:00:00"/>
    <x v="7"/>
    <s v="3124"/>
    <x v="58"/>
    <s v="PA"/>
    <x v="2"/>
    <x v="0"/>
    <d v="2025-01-02T00:00:00"/>
    <d v="1899-12-30T17:07:11"/>
    <d v="2025-01-02T00:00:00"/>
    <d v="1899-12-30T17:07:43"/>
    <d v="2025-01-02T00:00:00"/>
    <d v="1899-12-30T18:04:51"/>
    <x v="0"/>
    <x v="0"/>
    <s v="2108139073"/>
    <s v="FBO"/>
    <d v="1899-12-30T00:57:40"/>
    <x v="3839"/>
    <d v="1899-12-30T00:00:32"/>
    <s v="Ensacado"/>
    <s v="E002"/>
    <x v="0"/>
    <d v="1899-12-30T00:57:40"/>
    <d v="1899-12-30T00:57:08"/>
    <x v="8"/>
    <x v="3"/>
    <x v="2"/>
    <x v="2"/>
    <n v="0"/>
    <n v="0"/>
    <x v="0"/>
    <x v="2"/>
    <x v="1"/>
    <n v="0"/>
    <x v="8"/>
    <x v="0"/>
    <d v="1899-12-30T00:00:32"/>
    <d v="1899-12-30T00:00:32"/>
    <x v="0"/>
    <m/>
    <m/>
    <d v="1899-12-30T00:00:00"/>
    <d v="1899-12-30T00:57:40"/>
    <n v="5"/>
    <d v="1899-12-30T00:00:32"/>
    <n v="57.666666666671951"/>
    <x v="11"/>
    <x v="0"/>
  </r>
  <r>
    <x v="12"/>
    <s v="2025000160"/>
    <x v="0"/>
    <x v="687"/>
    <s v="E4280KCL"/>
    <d v="2025-01-07T00:00:00"/>
    <x v="6"/>
    <s v="55"/>
    <x v="19"/>
    <s v="PA"/>
    <x v="14"/>
    <x v="0"/>
    <d v="2025-01-07T00:00:00"/>
    <d v="1899-12-30T11:32:51"/>
    <d v="2025-01-07T00:00:00"/>
    <d v="1899-12-30T11:33:26"/>
    <d v="2025-01-07T00:00:00"/>
    <d v="1899-12-30T11:55:28"/>
    <x v="0"/>
    <x v="0"/>
    <s v="2108139101"/>
    <s v="FBO"/>
    <d v="1899-12-30T00:22:37"/>
    <x v="1214"/>
    <d v="1899-12-30T00:00:35"/>
    <s v="Granel"/>
    <s v="E001"/>
    <x v="0"/>
    <d v="1899-12-30T00:22:37"/>
    <d v="1899-12-30T00:22:02"/>
    <x v="5"/>
    <x v="5"/>
    <x v="3"/>
    <x v="1"/>
    <n v="0"/>
    <n v="0"/>
    <x v="0"/>
    <x v="1"/>
    <x v="1"/>
    <n v="0"/>
    <x v="8"/>
    <x v="1"/>
    <d v="1899-12-30T00:00:35"/>
    <d v="1899-12-30T00:00:35"/>
    <x v="0"/>
    <m/>
    <m/>
    <d v="1899-12-30T00:00:00"/>
    <d v="1899-12-30T00:22:37"/>
    <n v="3"/>
    <d v="1899-12-30T00:00:35"/>
    <n v="22.616666666668788"/>
    <x v="4"/>
    <x v="1"/>
  </r>
  <r>
    <x v="12"/>
    <s v="2025000161"/>
    <x v="0"/>
    <x v="686"/>
    <s v="E9106MPM"/>
    <d v="2025-01-07T00:00:00"/>
    <x v="6"/>
    <s v="55"/>
    <x v="19"/>
    <s v="PA"/>
    <x v="14"/>
    <x v="0"/>
    <d v="2025-01-07T00:00:00"/>
    <d v="1899-12-30T11:35:29"/>
    <d v="2025-01-07T00:00:00"/>
    <d v="1899-12-30T11:36:06"/>
    <d v="2025-01-07T00:00:00"/>
    <d v="1899-12-30T12:15:11"/>
    <x v="0"/>
    <x v="0"/>
    <s v="2108139104"/>
    <s v="FBO"/>
    <d v="1899-12-30T00:39:42"/>
    <x v="3211"/>
    <d v="1899-12-30T00:00:37"/>
    <s v="Granel"/>
    <s v="E001"/>
    <x v="0"/>
    <d v="1899-12-30T00:39:42"/>
    <d v="1899-12-30T00:39:05"/>
    <x v="5"/>
    <x v="5"/>
    <x v="3"/>
    <x v="1"/>
    <n v="0"/>
    <n v="0"/>
    <x v="0"/>
    <x v="1"/>
    <x v="1"/>
    <n v="0"/>
    <x v="8"/>
    <x v="1"/>
    <d v="1899-12-30T00:00:37"/>
    <d v="1899-12-30T00:00:37"/>
    <x v="0"/>
    <m/>
    <m/>
    <d v="1899-12-30T00:00:00"/>
    <d v="1899-12-30T00:39:42"/>
    <n v="3"/>
    <d v="1899-12-30T00:00:37"/>
    <n v="39.699999999993494"/>
    <x v="5"/>
    <x v="1"/>
  </r>
  <r>
    <x v="12"/>
    <s v="2025000201"/>
    <x v="0"/>
    <x v="796"/>
    <s v="E0646MPP"/>
    <d v="2025-01-07T00:00:00"/>
    <x v="7"/>
    <s v="2906"/>
    <x v="21"/>
    <s v="PA"/>
    <x v="2"/>
    <x v="0"/>
    <d v="2025-01-07T00:00:00"/>
    <d v="1899-12-30T18:14:50"/>
    <d v="2025-01-07T00:00:00"/>
    <d v="1899-12-30T18:15:25"/>
    <d v="2025-01-07T00:00:00"/>
    <d v="1899-12-30T18:41:32"/>
    <x v="0"/>
    <x v="0"/>
    <s v="2108139113"/>
    <s v="FBO"/>
    <d v="1899-12-30T00:26:42"/>
    <x v="1242"/>
    <d v="1899-12-30T00:00:35"/>
    <s v="Ensacado"/>
    <s v="E002"/>
    <x v="0"/>
    <d v="1899-12-30T00:26:42"/>
    <d v="1899-12-30T00:26:07"/>
    <x v="11"/>
    <x v="5"/>
    <x v="3"/>
    <x v="2"/>
    <n v="0"/>
    <n v="0"/>
    <x v="0"/>
    <x v="2"/>
    <x v="1"/>
    <n v="0"/>
    <x v="8"/>
    <x v="1"/>
    <d v="1899-12-30T00:00:35"/>
    <d v="1899-12-30T00:00:35"/>
    <x v="0"/>
    <m/>
    <m/>
    <d v="1899-12-30T00:00:00"/>
    <d v="1899-12-30T00:26:42"/>
    <n v="3"/>
    <d v="1899-12-30T00:00:35"/>
    <n v="26.699999999990425"/>
    <x v="11"/>
    <x v="1"/>
  </r>
  <r>
    <x v="12"/>
    <s v="2025000208"/>
    <x v="0"/>
    <x v="687"/>
    <s v="E4280KCL"/>
    <d v="2025-01-07T00:00:00"/>
    <x v="6"/>
    <s v="55"/>
    <x v="19"/>
    <s v="PA"/>
    <x v="14"/>
    <x v="0"/>
    <d v="2025-01-07T00:00:00"/>
    <d v="1899-12-30T19:03:19"/>
    <d v="2025-01-07T00:00:00"/>
    <d v="1899-12-30T19:03:54"/>
    <d v="2025-01-07T00:00:00"/>
    <d v="1899-12-30T19:25:00"/>
    <x v="0"/>
    <x v="0"/>
    <s v="2108139114"/>
    <s v="FBO"/>
    <d v="1899-12-30T00:21:41"/>
    <x v="3080"/>
    <d v="1899-12-30T00:00:35"/>
    <s v="Granel"/>
    <s v="E001"/>
    <x v="0"/>
    <d v="1899-12-30T00:21:41"/>
    <d v="1899-12-30T00:21:06"/>
    <x v="13"/>
    <x v="5"/>
    <x v="3"/>
    <x v="1"/>
    <n v="0"/>
    <n v="0"/>
    <x v="0"/>
    <x v="1"/>
    <x v="1"/>
    <n v="0"/>
    <x v="8"/>
    <x v="1"/>
    <d v="1899-12-30T00:00:35"/>
    <d v="1899-12-30T00:00:35"/>
    <x v="0"/>
    <m/>
    <m/>
    <d v="1899-12-30T00:00:00"/>
    <d v="1899-12-30T00:21:41"/>
    <n v="3"/>
    <d v="1899-12-30T00:00:35"/>
    <n v="21.683333333332779"/>
    <x v="7"/>
    <x v="1"/>
  </r>
  <r>
    <x v="12"/>
    <s v="2025000212"/>
    <x v="0"/>
    <x v="686"/>
    <s v="E9106MPM"/>
    <d v="2025-01-07T00:00:00"/>
    <x v="6"/>
    <s v="55"/>
    <x v="19"/>
    <s v="PA"/>
    <x v="14"/>
    <x v="0"/>
    <d v="2025-01-07T00:00:00"/>
    <d v="1899-12-30T19:15:50"/>
    <d v="2025-01-07T00:00:00"/>
    <d v="1899-12-30T19:16:25"/>
    <d v="2025-01-07T00:00:00"/>
    <d v="1899-12-30T19:45:51"/>
    <x v="0"/>
    <x v="0"/>
    <s v="2108139115"/>
    <s v="FBO"/>
    <d v="1899-12-30T00:30:01"/>
    <x v="3356"/>
    <d v="1899-12-30T00:00:35"/>
    <s v="Granel"/>
    <s v="E001"/>
    <x v="0"/>
    <d v="1899-12-30T00:30:01"/>
    <d v="1899-12-30T00:29:26"/>
    <x v="13"/>
    <x v="5"/>
    <x v="3"/>
    <x v="1"/>
    <n v="0"/>
    <n v="0"/>
    <x v="0"/>
    <x v="1"/>
    <x v="1"/>
    <n v="0"/>
    <x v="8"/>
    <x v="1"/>
    <d v="1899-12-30T00:00:35"/>
    <d v="1899-12-30T00:00:35"/>
    <x v="0"/>
    <m/>
    <m/>
    <d v="1899-12-30T00:00:00"/>
    <d v="1899-12-30T00:30:01"/>
    <n v="3"/>
    <d v="1899-12-30T00:00:35"/>
    <n v="30.016666666655958"/>
    <x v="7"/>
    <x v="1"/>
  </r>
  <r>
    <x v="15"/>
    <s v=""/>
    <x v="0"/>
    <x v="498"/>
    <s v="E9335MJP"/>
    <d v="2024-12-09T00:00:00"/>
    <x v="1"/>
    <s v="3209"/>
    <x v="60"/>
    <s v="PA"/>
    <x v="6"/>
    <x v="0"/>
    <d v="2024-12-09T00:00:00"/>
    <d v="1899-12-30T06:31:41"/>
    <d v="2024-12-09T00:00:00"/>
    <d v="1899-12-30T13:28:01"/>
    <d v="2024-12-09T00:00:00"/>
    <d v="1899-12-30T06:32:16"/>
    <x v="335"/>
    <x v="7"/>
    <s v="7004141819"/>
    <s v="FBO"/>
    <d v="1899-12-30T13:52:05"/>
    <x v="3840"/>
    <d v="1899-12-30T06:56:20"/>
    <s v="Ensacado"/>
    <s v="E002"/>
    <x v="2"/>
    <d v="1899-12-30T00:00:35"/>
    <n v="-0.28871527777778005"/>
    <x v="0"/>
    <x v="10"/>
    <x v="4"/>
    <x v="2"/>
    <n v="1"/>
    <n v="0"/>
    <x v="1"/>
    <x v="2"/>
    <x v="0"/>
    <n v="1"/>
    <x v="1"/>
    <x v="1"/>
    <d v="1899-12-30T06:56:20"/>
    <d v="1899-12-30T05:58:20"/>
    <x v="1"/>
    <m/>
    <m/>
    <d v="1899-12-30T00:00:00"/>
    <d v="1899-12-30T00:00:35"/>
    <n v="2"/>
    <d v="1899-12-30T06:56:20"/>
    <n v="0.58333333334394943"/>
    <x v="12"/>
    <x v="1"/>
  </r>
  <r>
    <x v="15"/>
    <s v=""/>
    <x v="0"/>
    <x v="498"/>
    <s v="E9335MJP"/>
    <d v="2024-12-09T00:00:00"/>
    <x v="1"/>
    <s v="3209"/>
    <x v="60"/>
    <s v="PA"/>
    <x v="6"/>
    <x v="0"/>
    <d v="2024-12-09T00:00:00"/>
    <d v="1899-12-30T07:37:46"/>
    <d v="2024-12-09T00:00:00"/>
    <d v="1899-12-30T13:28:01"/>
    <d v="2024-12-09T00:00:00"/>
    <d v="1899-12-30T07:38:08"/>
    <x v="335"/>
    <x v="7"/>
    <s v="7004141820"/>
    <s v="FBO"/>
    <d v="1899-12-30T11:40:08"/>
    <x v="3841"/>
    <d v="1899-12-30T05:50:15"/>
    <s v="Ensacado"/>
    <s v="E002"/>
    <x v="2"/>
    <d v="1899-12-30T00:00:22"/>
    <n v="-0.24297453703704003"/>
    <x v="1"/>
    <x v="10"/>
    <x v="4"/>
    <x v="2"/>
    <n v="1"/>
    <n v="0"/>
    <x v="1"/>
    <x v="2"/>
    <x v="0"/>
    <n v="1"/>
    <x v="1"/>
    <x v="1"/>
    <d v="1899-12-30T05:50:15"/>
    <d v="1899-12-30T04:52:15"/>
    <x v="1"/>
    <m/>
    <m/>
    <d v="1899-12-30T00:00:00"/>
    <d v="1899-12-30T00:00:22"/>
    <n v="2"/>
    <d v="1899-12-30T05:50:15"/>
    <n v="0.36666666666723025"/>
    <x v="0"/>
    <x v="1"/>
  </r>
  <r>
    <x v="15"/>
    <s v=""/>
    <x v="0"/>
    <x v="515"/>
    <s v="E5005KYF"/>
    <d v="2024-12-09T00:00:00"/>
    <x v="1"/>
    <s v="3209"/>
    <x v="60"/>
    <s v="PA"/>
    <x v="6"/>
    <x v="0"/>
    <d v="2024-12-09T00:00:00"/>
    <d v="1899-12-30T07:37:36"/>
    <d v="2024-12-09T00:00:00"/>
    <d v="1899-12-30T13:28:01"/>
    <d v="2024-12-09T00:00:00"/>
    <d v="1899-12-30T07:38:38"/>
    <x v="335"/>
    <x v="7"/>
    <s v="7004141821"/>
    <s v="FBO"/>
    <d v="1899-12-30T11:39:48"/>
    <x v="3842"/>
    <d v="1899-12-30T05:50:25"/>
    <s v="Ensacado"/>
    <s v="E002"/>
    <x v="2"/>
    <d v="1899-12-30T00:01:02"/>
    <n v="-0.24262731481482003"/>
    <x v="1"/>
    <x v="10"/>
    <x v="4"/>
    <x v="2"/>
    <n v="1"/>
    <n v="0"/>
    <x v="1"/>
    <x v="2"/>
    <x v="0"/>
    <n v="1"/>
    <x v="1"/>
    <x v="1"/>
    <d v="1899-12-30T05:50:25"/>
    <d v="1899-12-30T04:52:25"/>
    <x v="1"/>
    <m/>
    <m/>
    <d v="1899-12-30T00:00:00"/>
    <d v="1899-12-30T00:01:02"/>
    <n v="2"/>
    <d v="1899-12-30T05:50:25"/>
    <n v="1.0333333333296313"/>
    <x v="0"/>
    <x v="1"/>
  </r>
  <r>
    <x v="15"/>
    <s v="2024016000"/>
    <x v="0"/>
    <x v="519"/>
    <s v="E6398FTM"/>
    <d v="2024-12-09T00:00:00"/>
    <x v="1"/>
    <s v="3126"/>
    <x v="11"/>
    <s v="S1D"/>
    <x v="8"/>
    <x v="0"/>
    <d v="2024-12-09T00:00:00"/>
    <d v="1899-12-30T07:37:54"/>
    <d v="2024-12-09T00:00:00"/>
    <d v="1899-12-30T07:35:00"/>
    <d v="2024-12-09T00:00:00"/>
    <d v="1899-12-30T07:47:14"/>
    <x v="0"/>
    <x v="0"/>
    <s v="7004141822"/>
    <s v="EXW"/>
    <d v="1899-12-30T00:15:08"/>
    <x v="3843"/>
    <d v="1899-12-30T00:02:54"/>
    <s v="Granel"/>
    <s v="E001"/>
    <x v="1"/>
    <d v="1899-12-30T00:09:20"/>
    <d v="1899-12-30T00:12:14"/>
    <x v="1"/>
    <x v="10"/>
    <x v="4"/>
    <x v="1"/>
    <n v="1"/>
    <n v="0"/>
    <x v="1"/>
    <x v="1"/>
    <x v="0"/>
    <n v="1"/>
    <x v="1"/>
    <x v="1"/>
    <d v="1899-12-30T00:02:54"/>
    <d v="1899-12-30T00:02:54"/>
    <x v="0"/>
    <m/>
    <m/>
    <d v="1899-12-30T00:00:00"/>
    <d v="1899-12-30T00:09:20"/>
    <n v="2"/>
    <n v="-2.0138888888900364E-3"/>
    <n v="9.3333333333311685"/>
    <x v="0"/>
    <x v="1"/>
  </r>
  <r>
    <x v="15"/>
    <s v=""/>
    <x v="0"/>
    <x v="498"/>
    <s v="E9335MJP"/>
    <d v="2024-12-09T00:00:00"/>
    <x v="1"/>
    <s v="3145"/>
    <x v="61"/>
    <s v="PA"/>
    <x v="6"/>
    <x v="0"/>
    <d v="2024-12-09T00:00:00"/>
    <d v="1899-12-30T07:59:27"/>
    <d v="2024-12-09T00:00:00"/>
    <d v="1899-12-30T13:28:01"/>
    <d v="2024-12-09T00:00:00"/>
    <d v="1899-12-30T07:59:48"/>
    <x v="335"/>
    <x v="7"/>
    <s v="7004141823"/>
    <s v="FBO"/>
    <d v="1899-12-30T10:56:47"/>
    <x v="3844"/>
    <d v="1899-12-30T05:28:34"/>
    <s v="Ensacado"/>
    <s v="E002"/>
    <x v="2"/>
    <d v="1899-12-30T00:00:21"/>
    <n v="-0.22792824074075002"/>
    <x v="1"/>
    <x v="10"/>
    <x v="4"/>
    <x v="2"/>
    <n v="1"/>
    <n v="0"/>
    <x v="1"/>
    <x v="2"/>
    <x v="0"/>
    <n v="1"/>
    <x v="1"/>
    <x v="1"/>
    <d v="1899-12-30T05:28:34"/>
    <d v="1899-12-30T04:30:34"/>
    <x v="1"/>
    <m/>
    <m/>
    <d v="1899-12-30T00:00:00"/>
    <d v="1899-12-30T00:00:21"/>
    <n v="2"/>
    <d v="1899-12-30T05:28:34"/>
    <n v="0.34999999999206111"/>
    <x v="0"/>
    <x v="1"/>
  </r>
  <r>
    <x v="15"/>
    <s v=""/>
    <x v="0"/>
    <x v="515"/>
    <s v="E5005KYF"/>
    <d v="2024-12-09T00:00:00"/>
    <x v="1"/>
    <s v="3145"/>
    <x v="61"/>
    <s v="PA"/>
    <x v="6"/>
    <x v="0"/>
    <d v="2024-12-09T00:00:00"/>
    <d v="1899-12-30T08:04:06"/>
    <d v="2024-12-09T00:00:00"/>
    <d v="1899-12-30T13:28:01"/>
    <d v="2024-12-09T00:00:00"/>
    <d v="1899-12-30T08:04:33"/>
    <x v="335"/>
    <x v="7"/>
    <s v="7004141824"/>
    <s v="FBO"/>
    <d v="1899-12-30T10:47:23"/>
    <x v="3845"/>
    <d v="1899-12-30T05:23:55"/>
    <s v="Ensacado"/>
    <s v="E002"/>
    <x v="2"/>
    <d v="1899-12-30T00:00:27"/>
    <n v="-0.22462962962963007"/>
    <x v="2"/>
    <x v="10"/>
    <x v="4"/>
    <x v="2"/>
    <n v="1"/>
    <n v="0"/>
    <x v="1"/>
    <x v="2"/>
    <x v="0"/>
    <n v="1"/>
    <x v="1"/>
    <x v="1"/>
    <d v="1899-12-30T05:23:55"/>
    <d v="1899-12-30T04:25:55"/>
    <x v="1"/>
    <m/>
    <m/>
    <d v="1899-12-30T00:00:00"/>
    <d v="1899-12-30T00:00:27"/>
    <n v="2"/>
    <d v="1899-12-30T05:23:55"/>
    <n v="0.44999999999999041"/>
    <x v="1"/>
    <x v="1"/>
  </r>
  <r>
    <x v="15"/>
    <s v=""/>
    <x v="0"/>
    <x v="515"/>
    <s v="E5005KYF"/>
    <d v="2024-12-09T00:00:00"/>
    <x v="1"/>
    <s v="3145"/>
    <x v="61"/>
    <s v="PA"/>
    <x v="6"/>
    <x v="0"/>
    <d v="2024-12-09T00:00:00"/>
    <d v="1899-12-30T08:37:13"/>
    <d v="2024-12-09T00:00:00"/>
    <d v="1899-12-30T13:28:01"/>
    <d v="2024-12-09T00:00:00"/>
    <d v="1899-12-30T08:37:35"/>
    <x v="335"/>
    <x v="7"/>
    <s v="7004141825"/>
    <s v="FBO"/>
    <d v="1899-12-30T09:41:14"/>
    <x v="3846"/>
    <d v="1899-12-30T04:50:48"/>
    <s v="Ensacado"/>
    <s v="E002"/>
    <x v="2"/>
    <d v="1899-12-30T00:00:22"/>
    <n v="-0.20168981481482007"/>
    <x v="2"/>
    <x v="10"/>
    <x v="4"/>
    <x v="2"/>
    <n v="1"/>
    <n v="0"/>
    <x v="1"/>
    <x v="2"/>
    <x v="0"/>
    <n v="1"/>
    <x v="1"/>
    <x v="1"/>
    <d v="1899-12-30T04:50:48"/>
    <d v="1899-12-30T03:52:48"/>
    <x v="1"/>
    <m/>
    <m/>
    <d v="1899-12-30T00:00:00"/>
    <d v="1899-12-30T00:00:22"/>
    <n v="2"/>
    <d v="1899-12-30T04:50:48"/>
    <n v="0.36666666666715031"/>
    <x v="1"/>
    <x v="1"/>
  </r>
  <r>
    <x v="15"/>
    <s v="2024016008"/>
    <x v="0"/>
    <x v="519"/>
    <s v="E6398FTM"/>
    <d v="2024-12-09T00:00:00"/>
    <x v="1"/>
    <s v="3126"/>
    <x v="11"/>
    <s v="S1D"/>
    <x v="8"/>
    <x v="0"/>
    <d v="2024-12-09T00:00:00"/>
    <d v="1899-12-30T08:51:01"/>
    <d v="2024-12-09T00:00:00"/>
    <d v="1899-12-30T08:47:56"/>
    <d v="2024-12-09T00:00:00"/>
    <d v="1899-12-30T09:01:52"/>
    <x v="0"/>
    <x v="0"/>
    <s v="7004141826"/>
    <s v="EXW"/>
    <d v="1899-12-30T00:17:01"/>
    <x v="1658"/>
    <d v="1899-12-30T00:03:05"/>
    <s v="Granel"/>
    <s v="E001"/>
    <x v="1"/>
    <d v="1899-12-30T00:10:51"/>
    <d v="1899-12-30T00:13:56"/>
    <x v="2"/>
    <x v="10"/>
    <x v="4"/>
    <x v="1"/>
    <n v="0"/>
    <n v="0"/>
    <x v="0"/>
    <x v="1"/>
    <x v="0"/>
    <n v="0"/>
    <x v="1"/>
    <x v="1"/>
    <d v="1899-12-30T00:03:05"/>
    <d v="1899-12-30T00:03:05"/>
    <x v="0"/>
    <m/>
    <m/>
    <d v="1899-12-30T00:00:00"/>
    <d v="1899-12-30T00:10:51"/>
    <n v="2"/>
    <n v="-2.1412037037000231E-3"/>
    <n v="10.850000000011208"/>
    <x v="2"/>
    <x v="1"/>
  </r>
  <r>
    <x v="15"/>
    <s v="2024016015"/>
    <x v="0"/>
    <x v="510"/>
    <s v="E7562FHP"/>
    <d v="2024-12-09T00:00:00"/>
    <x v="1"/>
    <s v="3126"/>
    <x v="11"/>
    <s v="S1D"/>
    <x v="8"/>
    <x v="0"/>
    <d v="2024-12-09T00:00:00"/>
    <d v="1899-12-30T09:43:58"/>
    <d v="2024-12-09T00:00:00"/>
    <d v="1899-12-30T09:41:11"/>
    <d v="2024-12-09T00:00:00"/>
    <d v="1899-12-30T10:04:16"/>
    <x v="0"/>
    <x v="0"/>
    <s v="7004141827"/>
    <s v="EXW"/>
    <d v="1899-12-30T00:25:52"/>
    <x v="653"/>
    <d v="1899-12-30T00:02:47"/>
    <s v="Granel"/>
    <s v="E001"/>
    <x v="1"/>
    <d v="1899-12-30T00:20:18"/>
    <d v="1899-12-30T00:23:05"/>
    <x v="3"/>
    <x v="10"/>
    <x v="4"/>
    <x v="1"/>
    <n v="0"/>
    <n v="0"/>
    <x v="0"/>
    <x v="1"/>
    <x v="0"/>
    <n v="0"/>
    <x v="1"/>
    <x v="1"/>
    <d v="1899-12-30T00:02:47"/>
    <d v="1899-12-30T00:02:47"/>
    <x v="0"/>
    <m/>
    <m/>
    <d v="1899-12-30T00:00:00"/>
    <d v="1899-12-30T00:20:18"/>
    <n v="2"/>
    <n v="-1.9328703703699879E-3"/>
    <n v="20.299999999996857"/>
    <x v="3"/>
    <x v="1"/>
  </r>
  <r>
    <x v="15"/>
    <s v="2024016039"/>
    <x v="0"/>
    <x v="519"/>
    <s v="E6398FTM"/>
    <d v="2024-12-09T00:00:00"/>
    <x v="1"/>
    <s v="3126"/>
    <x v="11"/>
    <s v="S1D"/>
    <x v="8"/>
    <x v="0"/>
    <d v="2024-12-09T00:00:00"/>
    <d v="1899-12-30T12:52:35"/>
    <d v="2024-12-09T00:00:00"/>
    <d v="1899-12-30T12:50:04"/>
    <d v="2024-12-09T00:00:00"/>
    <d v="1899-12-30T13:04:41"/>
    <x v="0"/>
    <x v="0"/>
    <s v="7004141865"/>
    <s v="EXW"/>
    <d v="1899-12-30T00:17:08"/>
    <x v="3847"/>
    <d v="1899-12-30T00:02:31"/>
    <s v="Granel"/>
    <s v="E001"/>
    <x v="1"/>
    <d v="1899-12-30T00:12:06"/>
    <d v="1899-12-30T00:14:37"/>
    <x v="6"/>
    <x v="10"/>
    <x v="4"/>
    <x v="1"/>
    <n v="0"/>
    <n v="0"/>
    <x v="0"/>
    <x v="1"/>
    <x v="0"/>
    <n v="0"/>
    <x v="1"/>
    <x v="1"/>
    <d v="1899-12-30T00:02:31"/>
    <d v="1899-12-30T00:02:31"/>
    <x v="0"/>
    <m/>
    <m/>
    <d v="1899-12-30T00:00:00"/>
    <d v="1899-12-30T00:12:06"/>
    <n v="2"/>
    <n v="-1.7476851851799813E-3"/>
    <n v="12.10000000000317"/>
    <x v="13"/>
    <x v="1"/>
  </r>
  <r>
    <x v="15"/>
    <s v="2024016045"/>
    <x v="0"/>
    <x v="495"/>
    <s v="E4696FTM"/>
    <d v="2024-12-09T00:00:00"/>
    <x v="1"/>
    <s v="3126"/>
    <x v="11"/>
    <s v="S2D"/>
    <x v="9"/>
    <x v="0"/>
    <d v="2024-12-09T00:00:00"/>
    <d v="1899-12-30T13:22:09"/>
    <d v="2024-12-09T00:00:00"/>
    <d v="1899-12-30T13:19:50"/>
    <d v="2024-12-09T00:00:00"/>
    <d v="1899-12-30T13:41:04"/>
    <x v="0"/>
    <x v="0"/>
    <s v="7004141866"/>
    <s v="EXW"/>
    <d v="1899-12-30T00:23:33"/>
    <x v="2848"/>
    <d v="1899-12-30T00:02:19"/>
    <s v="Granel"/>
    <s v="E001"/>
    <x v="1"/>
    <d v="1899-12-30T00:18:55"/>
    <d v="1899-12-30T00:21:14"/>
    <x v="9"/>
    <x v="10"/>
    <x v="4"/>
    <x v="1"/>
    <n v="0"/>
    <n v="0"/>
    <x v="0"/>
    <x v="1"/>
    <x v="0"/>
    <n v="0"/>
    <x v="1"/>
    <x v="1"/>
    <d v="1899-12-30T00:02:19"/>
    <d v="1899-12-30T00:02:19"/>
    <x v="0"/>
    <m/>
    <m/>
    <d v="1899-12-30T00:00:00"/>
    <d v="1899-12-30T00:18:55"/>
    <n v="2"/>
    <n v="-1.6087962963000635E-3"/>
    <n v="18.916666666675166"/>
    <x v="13"/>
    <x v="1"/>
  </r>
  <r>
    <x v="15"/>
    <s v="2024016049"/>
    <x v="0"/>
    <x v="510"/>
    <s v="E7562FHP"/>
    <d v="2024-12-09T00:00:00"/>
    <x v="1"/>
    <s v="3126"/>
    <x v="11"/>
    <s v="S2D"/>
    <x v="9"/>
    <x v="0"/>
    <d v="2024-12-09T00:00:00"/>
    <d v="1899-12-30T13:59:08"/>
    <d v="2024-12-09T00:00:00"/>
    <d v="1899-12-30T13:56:12"/>
    <d v="2024-12-09T00:00:00"/>
    <d v="1899-12-30T14:16:24"/>
    <x v="0"/>
    <x v="0"/>
    <s v="7004141867"/>
    <s v="EXW"/>
    <d v="1899-12-30T00:23:08"/>
    <x v="1565"/>
    <d v="1899-12-30T00:02:56"/>
    <s v="Granel"/>
    <s v="E001"/>
    <x v="1"/>
    <d v="1899-12-30T00:17:16"/>
    <d v="1899-12-30T00:20:12"/>
    <x v="9"/>
    <x v="10"/>
    <x v="4"/>
    <x v="1"/>
    <n v="0"/>
    <n v="0"/>
    <x v="0"/>
    <x v="1"/>
    <x v="0"/>
    <n v="0"/>
    <x v="1"/>
    <x v="1"/>
    <d v="1899-12-30T00:02:56"/>
    <d v="1899-12-30T00:02:56"/>
    <x v="0"/>
    <m/>
    <m/>
    <d v="1899-12-30T00:00:00"/>
    <d v="1899-12-30T00:17:16"/>
    <n v="2"/>
    <n v="-2.037037037040057E-3"/>
    <n v="17.266666666665635"/>
    <x v="8"/>
    <x v="1"/>
  </r>
  <r>
    <x v="15"/>
    <s v="2024016053"/>
    <x v="0"/>
    <x v="519"/>
    <s v="E6398FTM"/>
    <d v="2024-12-09T00:00:00"/>
    <x v="1"/>
    <s v="3126"/>
    <x v="11"/>
    <s v="S1D"/>
    <x v="8"/>
    <x v="0"/>
    <d v="2024-12-09T00:00:00"/>
    <d v="1899-12-30T14:19:22"/>
    <d v="2024-12-09T00:00:00"/>
    <d v="1899-12-30T14:19:05"/>
    <d v="2024-12-09T00:00:00"/>
    <d v="1899-12-30T14:35:46"/>
    <x v="0"/>
    <x v="0"/>
    <s v="7004141868"/>
    <s v="EXW"/>
    <d v="1899-12-30T00:16:58"/>
    <x v="1973"/>
    <d v="1899-12-30T00:00:17"/>
    <s v="Granel"/>
    <s v="E001"/>
    <x v="1"/>
    <d v="1899-12-30T00:16:24"/>
    <d v="1899-12-30T00:16:41"/>
    <x v="7"/>
    <x v="10"/>
    <x v="4"/>
    <x v="1"/>
    <n v="0"/>
    <n v="0"/>
    <x v="0"/>
    <x v="1"/>
    <x v="0"/>
    <n v="0"/>
    <x v="1"/>
    <x v="1"/>
    <d v="1899-12-30T00:00:17"/>
    <d v="1899-12-30T00:00:17"/>
    <x v="0"/>
    <m/>
    <m/>
    <d v="1899-12-30T00:00:00"/>
    <d v="1899-12-30T00:16:24"/>
    <n v="2"/>
    <n v="-1.9675925925999316E-4"/>
    <n v="16.400000000001604"/>
    <x v="8"/>
    <x v="1"/>
  </r>
  <r>
    <x v="15"/>
    <s v=""/>
    <x v="0"/>
    <x v="529"/>
    <s v="ETF2002BZ"/>
    <d v="2024-12-09T00:00:00"/>
    <x v="1"/>
    <s v="3126"/>
    <x v="11"/>
    <s v="PA"/>
    <x v="2"/>
    <x v="0"/>
    <d v="2024-12-09T00:00:00"/>
    <d v="1899-12-30T20:00:09"/>
    <d v="2024-12-09T00:00:00"/>
    <d v="1899-12-30T20:00:19"/>
    <d v="2024-12-09T00:00:00"/>
    <d v="1899-12-30T20:31:25"/>
    <x v="335"/>
    <x v="8"/>
    <s v="7004141869"/>
    <s v="EXW"/>
    <d v="1899-12-30T00:31:16"/>
    <x v="412"/>
    <d v="1899-12-30T00:00:10"/>
    <s v="Granel"/>
    <s v="E001"/>
    <x v="1"/>
    <d v="1899-12-30T00:31:16"/>
    <d v="1899-12-30T00:31:06"/>
    <x v="15"/>
    <x v="10"/>
    <x v="4"/>
    <x v="1"/>
    <n v="0"/>
    <n v="0"/>
    <x v="0"/>
    <x v="1"/>
    <x v="0"/>
    <n v="0"/>
    <x v="1"/>
    <x v="1"/>
    <d v="1899-12-30T00:00:10"/>
    <d v="1899-12-30T00:00:10"/>
    <x v="0"/>
    <m/>
    <m/>
    <d v="1899-12-30T00:00:00"/>
    <d v="1899-12-30T00:31:16"/>
    <n v="2"/>
    <d v="1899-12-30T00:00:10"/>
    <n v="31.266666666662388"/>
    <x v="14"/>
    <x v="1"/>
  </r>
  <r>
    <x v="15"/>
    <s v="2024016075"/>
    <x v="0"/>
    <x v="510"/>
    <s v="E7562FHP"/>
    <d v="2024-12-10T00:00:00"/>
    <x v="1"/>
    <s v="3126"/>
    <x v="11"/>
    <s v="S1D"/>
    <x v="8"/>
    <x v="0"/>
    <d v="2024-12-10T00:00:00"/>
    <d v="1899-12-30T07:52:26"/>
    <d v="2024-12-10T00:00:00"/>
    <d v="1899-12-30T07:49:46"/>
    <d v="2024-12-10T00:00:00"/>
    <d v="1899-12-30T08:11:48"/>
    <x v="0"/>
    <x v="0"/>
    <s v="7004141870"/>
    <s v="EXW"/>
    <d v="1899-12-30T00:24:42"/>
    <x v="1214"/>
    <d v="1899-12-30T00:02:40"/>
    <s v="Granel"/>
    <s v="E001"/>
    <x v="1"/>
    <d v="1899-12-30T00:19:22"/>
    <d v="1899-12-30T00:22:02"/>
    <x v="1"/>
    <x v="6"/>
    <x v="4"/>
    <x v="1"/>
    <n v="0"/>
    <n v="0"/>
    <x v="0"/>
    <x v="1"/>
    <x v="0"/>
    <n v="0"/>
    <x v="1"/>
    <x v="1"/>
    <d v="1899-12-30T00:02:40"/>
    <d v="1899-12-30T00:02:40"/>
    <x v="0"/>
    <m/>
    <m/>
    <d v="1899-12-30T00:00:00"/>
    <d v="1899-12-30T00:19:22"/>
    <n v="3"/>
    <n v="-1.8518518518499949E-3"/>
    <n v="19.366666666675155"/>
    <x v="1"/>
    <x v="1"/>
  </r>
  <r>
    <x v="15"/>
    <s v="2024016087"/>
    <x v="0"/>
    <x v="519"/>
    <s v="E6398FTM"/>
    <d v="2024-12-10T00:00:00"/>
    <x v="1"/>
    <s v="3126"/>
    <x v="11"/>
    <s v="S2D"/>
    <x v="9"/>
    <x v="0"/>
    <d v="2024-12-10T00:00:00"/>
    <d v="1899-12-30T09:40:13"/>
    <d v="2024-12-10T00:00:00"/>
    <d v="1899-12-30T09:43:35"/>
    <d v="2024-12-10T00:00:00"/>
    <d v="1899-12-30T09:59:27"/>
    <x v="0"/>
    <x v="0"/>
    <s v="7004141871"/>
    <s v="EXW"/>
    <d v="1899-12-30T00:19:14"/>
    <x v="1619"/>
    <d v="1899-12-30T00:03:22"/>
    <s v="Granel"/>
    <s v="E001"/>
    <x v="1"/>
    <d v="1899-12-30T00:19:14"/>
    <d v="1899-12-30T00:15:52"/>
    <x v="3"/>
    <x v="6"/>
    <x v="4"/>
    <x v="1"/>
    <n v="0"/>
    <n v="0"/>
    <x v="0"/>
    <x v="1"/>
    <x v="0"/>
    <n v="0"/>
    <x v="1"/>
    <x v="1"/>
    <d v="1899-12-30T00:03:22"/>
    <d v="1899-12-30T00:03:22"/>
    <x v="0"/>
    <m/>
    <m/>
    <d v="1899-12-30T00:00:00"/>
    <d v="1899-12-30T00:19:14"/>
    <n v="3"/>
    <d v="1899-12-30T00:03:22"/>
    <n v="19.233333333331196"/>
    <x v="2"/>
    <x v="1"/>
  </r>
  <r>
    <x v="15"/>
    <s v="2024016096"/>
    <x v="0"/>
    <x v="495"/>
    <s v="E4696FTM"/>
    <d v="2024-12-10T00:00:00"/>
    <x v="1"/>
    <s v="3126"/>
    <x v="11"/>
    <s v="S2D"/>
    <x v="9"/>
    <x v="0"/>
    <d v="2024-12-10T00:00:00"/>
    <d v="1899-12-30T10:39:33"/>
    <d v="2024-12-10T00:00:00"/>
    <d v="1899-12-30T10:37:48"/>
    <d v="2024-12-10T00:00:00"/>
    <d v="1899-12-30T10:59:31"/>
    <x v="0"/>
    <x v="0"/>
    <s v="7004141872"/>
    <s v="EXW"/>
    <d v="1899-12-30T00:23:28"/>
    <x v="1195"/>
    <d v="1899-12-30T00:01:45"/>
    <s v="Granel"/>
    <s v="E001"/>
    <x v="1"/>
    <d v="1899-12-30T00:19:58"/>
    <d v="1899-12-30T00:21:43"/>
    <x v="4"/>
    <x v="6"/>
    <x v="4"/>
    <x v="1"/>
    <n v="0"/>
    <n v="0"/>
    <x v="0"/>
    <x v="1"/>
    <x v="0"/>
    <n v="0"/>
    <x v="1"/>
    <x v="1"/>
    <d v="1899-12-30T00:01:45"/>
    <d v="1899-12-30T00:01:45"/>
    <x v="0"/>
    <m/>
    <m/>
    <d v="1899-12-30T00:00:00"/>
    <d v="1899-12-30T00:19:58"/>
    <n v="3"/>
    <n v="-1.2152777777699741E-3"/>
    <n v="19.966666666680045"/>
    <x v="3"/>
    <x v="1"/>
  </r>
  <r>
    <x v="15"/>
    <s v="2024016108"/>
    <x v="0"/>
    <x v="495"/>
    <s v="E4696FTM"/>
    <d v="2024-12-10T00:00:00"/>
    <x v="1"/>
    <s v="3126"/>
    <x v="11"/>
    <s v="S1D"/>
    <x v="8"/>
    <x v="0"/>
    <d v="2024-12-10T00:00:00"/>
    <d v="1899-12-30T12:36:10"/>
    <d v="2024-12-10T00:00:00"/>
    <d v="1899-12-30T12:33:00"/>
    <d v="2024-12-10T00:00:00"/>
    <d v="1899-12-30T12:55:30"/>
    <x v="0"/>
    <x v="0"/>
    <s v="7004141873"/>
    <s v="EXW"/>
    <d v="1899-12-30T00:25:40"/>
    <x v="3662"/>
    <d v="1899-12-30T00:03:10"/>
    <s v="Granel"/>
    <s v="E001"/>
    <x v="1"/>
    <d v="1899-12-30T00:19:20"/>
    <d v="1899-12-30T00:22:30"/>
    <x v="6"/>
    <x v="6"/>
    <x v="4"/>
    <x v="1"/>
    <n v="0"/>
    <n v="0"/>
    <x v="0"/>
    <x v="1"/>
    <x v="0"/>
    <n v="0"/>
    <x v="1"/>
    <x v="1"/>
    <d v="1899-12-30T00:03:10"/>
    <d v="1899-12-30T00:03:10"/>
    <x v="0"/>
    <m/>
    <m/>
    <d v="1899-12-30T00:00:00"/>
    <d v="1899-12-30T00:19:20"/>
    <n v="3"/>
    <n v="-2.1990740740699399E-3"/>
    <n v="19.333333333339286"/>
    <x v="5"/>
    <x v="1"/>
  </r>
  <r>
    <x v="15"/>
    <s v="2024016109"/>
    <x v="0"/>
    <x v="510"/>
    <s v="E7562FHP"/>
    <d v="2024-12-10T00:00:00"/>
    <x v="1"/>
    <s v="3126"/>
    <x v="11"/>
    <s v="S2D"/>
    <x v="9"/>
    <x v="0"/>
    <d v="2024-12-10T00:00:00"/>
    <d v="1899-12-30T12:55:51"/>
    <d v="2024-12-10T00:00:00"/>
    <d v="1899-12-30T12:53:33"/>
    <d v="2024-12-10T00:00:00"/>
    <d v="1899-12-30T13:17:56"/>
    <x v="0"/>
    <x v="0"/>
    <s v="7004141874"/>
    <s v="EXW"/>
    <d v="1899-12-30T00:26:41"/>
    <x v="1741"/>
    <d v="1899-12-30T00:02:18"/>
    <s v="Granel"/>
    <s v="E001"/>
    <x v="1"/>
    <d v="1899-12-30T00:22:05"/>
    <d v="1899-12-30T00:24:23"/>
    <x v="6"/>
    <x v="6"/>
    <x v="4"/>
    <x v="1"/>
    <n v="0"/>
    <n v="0"/>
    <x v="0"/>
    <x v="1"/>
    <x v="0"/>
    <n v="0"/>
    <x v="1"/>
    <x v="1"/>
    <d v="1899-12-30T00:02:18"/>
    <d v="1899-12-30T00:02:18"/>
    <x v="0"/>
    <m/>
    <m/>
    <d v="1899-12-30T00:00:00"/>
    <d v="1899-12-30T00:22:05"/>
    <n v="3"/>
    <n v="-1.5972222222199184E-3"/>
    <n v="22.083333333336039"/>
    <x v="13"/>
    <x v="1"/>
  </r>
  <r>
    <x v="15"/>
    <s v="2024016113"/>
    <x v="0"/>
    <x v="519"/>
    <s v="E6398FTM"/>
    <d v="2024-12-10T00:00:00"/>
    <x v="1"/>
    <s v="3126"/>
    <x v="11"/>
    <s v="S1D"/>
    <x v="8"/>
    <x v="0"/>
    <d v="2024-12-10T00:00:00"/>
    <d v="1899-12-30T14:03:32"/>
    <d v="2024-12-10T00:00:00"/>
    <d v="1899-12-30T14:05:03"/>
    <d v="2024-12-10T00:00:00"/>
    <d v="1899-12-30T14:16:58"/>
    <x v="0"/>
    <x v="10"/>
    <s v="7004141875"/>
    <s v="EXW"/>
    <d v="1899-12-30T00:13:26"/>
    <x v="2444"/>
    <d v="1899-12-30T00:01:31"/>
    <s v="Granel"/>
    <s v="E001"/>
    <x v="1"/>
    <d v="1899-12-30T00:13:26"/>
    <d v="1899-12-30T00:11:55"/>
    <x v="7"/>
    <x v="6"/>
    <x v="4"/>
    <x v="1"/>
    <n v="0"/>
    <n v="0"/>
    <x v="0"/>
    <x v="1"/>
    <x v="0"/>
    <n v="0"/>
    <x v="1"/>
    <x v="1"/>
    <d v="1899-12-30T00:01:31"/>
    <d v="1899-12-30T00:01:31"/>
    <x v="0"/>
    <m/>
    <m/>
    <d v="1899-12-30T00:00:00"/>
    <d v="1899-12-30T00:13:26"/>
    <n v="3"/>
    <d v="1899-12-30T00:01:31"/>
    <n v="13.433333333327973"/>
    <x v="8"/>
    <x v="1"/>
  </r>
  <r>
    <x v="15"/>
    <s v="2024016124"/>
    <x v="0"/>
    <x v="495"/>
    <s v="E4696FTM"/>
    <d v="2024-12-10T00:00:00"/>
    <x v="1"/>
    <s v="3126"/>
    <x v="11"/>
    <s v="S2D"/>
    <x v="9"/>
    <x v="0"/>
    <d v="2024-12-10T00:00:00"/>
    <d v="1899-12-30T16:23:13"/>
    <d v="2024-12-10T00:00:00"/>
    <d v="1899-12-30T16:20:36"/>
    <d v="2024-12-10T00:00:00"/>
    <d v="1899-12-30T16:43:45"/>
    <x v="0"/>
    <x v="0"/>
    <s v="7004141876"/>
    <s v="EXW"/>
    <d v="1899-12-30T00:25:46"/>
    <x v="980"/>
    <d v="1899-12-30T00:02:37"/>
    <s v="Granel"/>
    <s v="E001"/>
    <x v="1"/>
    <d v="1899-12-30T00:20:32"/>
    <d v="1899-12-30T00:23:09"/>
    <x v="10"/>
    <x v="6"/>
    <x v="4"/>
    <x v="1"/>
    <n v="0"/>
    <n v="0"/>
    <x v="0"/>
    <x v="1"/>
    <x v="0"/>
    <n v="0"/>
    <x v="1"/>
    <x v="1"/>
    <d v="1899-12-30T00:02:37"/>
    <d v="1899-12-30T00:02:37"/>
    <x v="0"/>
    <m/>
    <m/>
    <d v="1899-12-30T00:00:00"/>
    <d v="1899-12-30T00:20:32"/>
    <n v="3"/>
    <n v="-1.8171296296299877E-3"/>
    <n v="20.533333333334518"/>
    <x v="9"/>
    <x v="1"/>
  </r>
  <r>
    <x v="15"/>
    <s v="2024016144"/>
    <x v="0"/>
    <x v="529"/>
    <s v="E7609CBH"/>
    <d v="2024-12-11T00:00:00"/>
    <x v="1"/>
    <s v="3126"/>
    <x v="11"/>
    <s v="S1D"/>
    <x v="8"/>
    <x v="0"/>
    <d v="2024-12-11T00:00:00"/>
    <d v="1899-12-30T07:41:30"/>
    <d v="2024-12-11T00:00:00"/>
    <d v="1899-12-30T07:38:23"/>
    <d v="2024-12-11T00:00:00"/>
    <d v="1899-12-30T08:00:48"/>
    <x v="0"/>
    <x v="0"/>
    <s v="7004141877"/>
    <s v="EXW"/>
    <d v="1899-12-30T00:25:32"/>
    <x v="243"/>
    <d v="1899-12-30T00:03:07"/>
    <s v="Granel"/>
    <s v="E001"/>
    <x v="1"/>
    <d v="1899-12-30T00:19:18"/>
    <d v="1899-12-30T00:22:25"/>
    <x v="1"/>
    <x v="7"/>
    <x v="4"/>
    <x v="1"/>
    <n v="0"/>
    <n v="0"/>
    <x v="0"/>
    <x v="1"/>
    <x v="0"/>
    <n v="0"/>
    <x v="1"/>
    <x v="1"/>
    <d v="1899-12-30T00:03:07"/>
    <d v="1899-12-30T00:03:07"/>
    <x v="0"/>
    <m/>
    <m/>
    <d v="1899-12-30T00:00:00"/>
    <d v="1899-12-30T00:19:18"/>
    <n v="4"/>
    <n v="-2.1643518518499882E-3"/>
    <n v="19.300000000003255"/>
    <x v="1"/>
    <x v="1"/>
  </r>
  <r>
    <x v="15"/>
    <s v="2024016160"/>
    <x v="0"/>
    <x v="510"/>
    <s v="E7562FHP"/>
    <d v="2024-12-11T00:00:00"/>
    <x v="1"/>
    <s v="3126"/>
    <x v="11"/>
    <s v="S2D"/>
    <x v="9"/>
    <x v="0"/>
    <d v="2024-12-11T00:00:00"/>
    <d v="1899-12-30T10:02:34"/>
    <d v="2024-12-11T00:00:00"/>
    <d v="1899-12-30T09:59:23"/>
    <d v="2024-12-11T00:00:00"/>
    <d v="1899-12-30T10:21:38"/>
    <x v="0"/>
    <x v="0"/>
    <s v="7004141878"/>
    <s v="EXW"/>
    <d v="1899-12-30T00:25:26"/>
    <x v="1547"/>
    <d v="1899-12-30T00:03:11"/>
    <s v="Granel"/>
    <s v="E001"/>
    <x v="1"/>
    <d v="1899-12-30T00:19:04"/>
    <d v="1899-12-30T00:22:15"/>
    <x v="4"/>
    <x v="7"/>
    <x v="4"/>
    <x v="1"/>
    <n v="0"/>
    <n v="0"/>
    <x v="0"/>
    <x v="1"/>
    <x v="0"/>
    <n v="0"/>
    <x v="1"/>
    <x v="1"/>
    <d v="1899-12-30T00:03:11"/>
    <d v="1899-12-30T00:03:11"/>
    <x v="0"/>
    <m/>
    <m/>
    <d v="1899-12-30T00:00:00"/>
    <d v="1899-12-30T00:19:04"/>
    <n v="4"/>
    <n v="-2.210648148139982E-3"/>
    <n v="19.066666666665597"/>
    <x v="3"/>
    <x v="1"/>
  </r>
  <r>
    <x v="15"/>
    <s v="2024016163"/>
    <x v="0"/>
    <x v="495"/>
    <s v="E4696FTM"/>
    <d v="2024-12-11T00:00:00"/>
    <x v="1"/>
    <s v="3126"/>
    <x v="11"/>
    <s v="S1D"/>
    <x v="8"/>
    <x v="0"/>
    <d v="2024-12-11T00:00:00"/>
    <d v="1899-12-30T10:24:45"/>
    <d v="2024-12-11T00:00:00"/>
    <d v="1899-12-30T10:21:44"/>
    <d v="2024-12-11T00:00:00"/>
    <d v="1899-12-30T10:39:47"/>
    <x v="0"/>
    <x v="0"/>
    <s v="7004141879"/>
    <s v="EXW"/>
    <d v="1899-12-30T00:21:04"/>
    <x v="1982"/>
    <d v="1899-12-30T00:03:01"/>
    <s v="Granel"/>
    <s v="E001"/>
    <x v="1"/>
    <d v="1899-12-30T00:15:02"/>
    <d v="1899-12-30T00:18:03"/>
    <x v="4"/>
    <x v="7"/>
    <x v="4"/>
    <x v="1"/>
    <n v="0"/>
    <n v="0"/>
    <x v="0"/>
    <x v="1"/>
    <x v="0"/>
    <n v="0"/>
    <x v="1"/>
    <x v="1"/>
    <d v="1899-12-30T00:03:01"/>
    <d v="1899-12-30T00:03:01"/>
    <x v="0"/>
    <m/>
    <m/>
    <d v="1899-12-30T00:00:00"/>
    <d v="1899-12-30T00:15:02"/>
    <n v="4"/>
    <n v="-2.0949074074099738E-3"/>
    <n v="15.033333333326464"/>
    <x v="3"/>
    <x v="1"/>
  </r>
  <r>
    <x v="15"/>
    <s v="2024016165"/>
    <x v="0"/>
    <x v="529"/>
    <s v="E7609CBH"/>
    <d v="2024-12-11T00:00:00"/>
    <x v="1"/>
    <s v="3126"/>
    <x v="11"/>
    <s v="S1D"/>
    <x v="8"/>
    <x v="0"/>
    <d v="2024-12-11T00:00:00"/>
    <d v="1899-12-30T11:30:19"/>
    <d v="2024-12-11T00:00:00"/>
    <d v="1899-12-30T11:27:41"/>
    <d v="2024-12-11T00:00:00"/>
    <d v="1899-12-30T11:46:10"/>
    <x v="0"/>
    <x v="0"/>
    <s v="7004141880"/>
    <s v="EXW"/>
    <d v="1899-12-30T00:21:07"/>
    <x v="3848"/>
    <d v="1899-12-30T00:02:38"/>
    <s v="Granel"/>
    <s v="E001"/>
    <x v="1"/>
    <d v="1899-12-30T00:15:51"/>
    <d v="1899-12-30T00:18:29"/>
    <x v="5"/>
    <x v="7"/>
    <x v="4"/>
    <x v="1"/>
    <n v="0"/>
    <n v="0"/>
    <x v="0"/>
    <x v="1"/>
    <x v="0"/>
    <n v="0"/>
    <x v="1"/>
    <x v="1"/>
    <d v="1899-12-30T00:02:38"/>
    <d v="1899-12-30T00:02:38"/>
    <x v="0"/>
    <m/>
    <m/>
    <d v="1899-12-30T00:00:00"/>
    <d v="1899-12-30T00:15:51"/>
    <n v="4"/>
    <n v="-1.8287037036999743E-3"/>
    <n v="15.850000000007993"/>
    <x v="4"/>
    <x v="1"/>
  </r>
  <r>
    <x v="15"/>
    <s v=""/>
    <x v="0"/>
    <x v="515"/>
    <s v="E5005KYF"/>
    <d v="2024-12-11T00:00:00"/>
    <x v="1"/>
    <s v="3209"/>
    <x v="60"/>
    <s v="PA"/>
    <x v="6"/>
    <x v="0"/>
    <d v="2024-12-11T00:00:00"/>
    <d v="1899-12-30T11:44:57"/>
    <d v="2024-12-11T00:00:00"/>
    <d v="1899-12-30T13:28:01"/>
    <d v="2024-12-11T00:00:00"/>
    <d v="1899-12-30T11:45:25"/>
    <x v="335"/>
    <x v="7"/>
    <s v="7004141881"/>
    <s v="FBO"/>
    <d v="1899-12-30T03:25:40"/>
    <x v="2615"/>
    <d v="1899-12-30T01:43:04"/>
    <s v="Ensacado"/>
    <s v="E002"/>
    <x v="2"/>
    <d v="1899-12-30T00:00:28"/>
    <n v="-7.1250000000000036E-2"/>
    <x v="5"/>
    <x v="7"/>
    <x v="4"/>
    <x v="2"/>
    <n v="1"/>
    <n v="0"/>
    <x v="1"/>
    <x v="2"/>
    <x v="0"/>
    <n v="1"/>
    <x v="1"/>
    <x v="1"/>
    <d v="1899-12-30T01:43:04"/>
    <d v="1899-12-30T00:45:04"/>
    <x v="1"/>
    <m/>
    <m/>
    <d v="1899-12-30T00:00:00"/>
    <d v="1899-12-30T00:00:28"/>
    <n v="4"/>
    <d v="1899-12-30T01:43:04"/>
    <n v="0.46666666667523948"/>
    <x v="4"/>
    <x v="1"/>
  </r>
  <r>
    <x v="15"/>
    <s v="2024016167"/>
    <x v="0"/>
    <x v="519"/>
    <s v="E6398FTM"/>
    <d v="2024-12-11T00:00:00"/>
    <x v="1"/>
    <s v="3126"/>
    <x v="11"/>
    <s v="S2D"/>
    <x v="9"/>
    <x v="0"/>
    <d v="2024-12-11T00:00:00"/>
    <d v="1899-12-30T11:53:08"/>
    <d v="2024-12-11T00:00:00"/>
    <d v="1899-12-30T11:50:30"/>
    <d v="2024-12-11T00:00:00"/>
    <d v="1899-12-30T12:01:26"/>
    <x v="0"/>
    <x v="10"/>
    <s v="7004141882"/>
    <s v="EXW"/>
    <d v="1899-12-30T00:13:34"/>
    <x v="3849"/>
    <d v="1899-12-30T00:02:38"/>
    <s v="Granel"/>
    <s v="E001"/>
    <x v="1"/>
    <d v="1899-12-30T00:08:18"/>
    <d v="1899-12-30T00:10:56"/>
    <x v="5"/>
    <x v="7"/>
    <x v="4"/>
    <x v="1"/>
    <n v="1"/>
    <n v="0"/>
    <x v="1"/>
    <x v="1"/>
    <x v="0"/>
    <n v="1"/>
    <x v="1"/>
    <x v="1"/>
    <d v="1899-12-30T00:02:38"/>
    <d v="1899-12-30T00:02:38"/>
    <x v="0"/>
    <m/>
    <m/>
    <d v="1899-12-30T00:00:00"/>
    <d v="1899-12-30T00:08:18"/>
    <n v="4"/>
    <n v="-1.8287037036999743E-3"/>
    <n v="8.3000000000016172"/>
    <x v="5"/>
    <x v="1"/>
  </r>
  <r>
    <x v="15"/>
    <s v=""/>
    <x v="0"/>
    <x v="515"/>
    <s v="E5005KYF"/>
    <d v="2024-12-11T00:00:00"/>
    <x v="1"/>
    <s v="3209"/>
    <x v="60"/>
    <s v="PA"/>
    <x v="6"/>
    <x v="0"/>
    <d v="2024-12-11T00:00:00"/>
    <d v="1899-12-30T12:23:53"/>
    <d v="2024-12-11T00:00:00"/>
    <d v="1899-12-30T13:28:01"/>
    <d v="2024-12-11T00:00:00"/>
    <d v="1899-12-30T12:24:31"/>
    <x v="335"/>
    <x v="7"/>
    <s v="7004141883"/>
    <s v="FBO"/>
    <d v="1899-12-30T02:07:38"/>
    <x v="35"/>
    <d v="1899-12-30T01:04:08"/>
    <s v="Ensacado"/>
    <s v="E002"/>
    <x v="2"/>
    <d v="1899-12-30T00:00:38"/>
    <n v="-4.4097222222230004E-2"/>
    <x v="6"/>
    <x v="7"/>
    <x v="4"/>
    <x v="2"/>
    <n v="1"/>
    <n v="0"/>
    <x v="1"/>
    <x v="2"/>
    <x v="0"/>
    <n v="1"/>
    <x v="1"/>
    <x v="1"/>
    <d v="1899-12-30T01:04:08"/>
    <d v="1899-12-30T00:06:08"/>
    <x v="1"/>
    <m/>
    <m/>
    <d v="1899-12-30T00:00:00"/>
    <d v="1899-12-30T00:00:38"/>
    <n v="4"/>
    <d v="1899-12-30T01:04:08"/>
    <n v="0.63333333332645125"/>
    <x v="5"/>
    <x v="1"/>
  </r>
  <r>
    <x v="15"/>
    <s v=""/>
    <x v="0"/>
    <x v="498"/>
    <s v="E9335MJP"/>
    <d v="2024-12-11T00:00:00"/>
    <x v="1"/>
    <s v="3209"/>
    <x v="60"/>
    <s v="PA"/>
    <x v="6"/>
    <x v="0"/>
    <d v="2024-12-11T00:00:00"/>
    <d v="1899-12-30T12:47:53"/>
    <d v="2024-12-11T00:00:00"/>
    <d v="1899-12-30T13:28:01"/>
    <d v="2024-12-11T00:00:00"/>
    <d v="1899-12-30T12:48:42"/>
    <x v="335"/>
    <x v="7"/>
    <s v="7004141884"/>
    <s v="FBO"/>
    <d v="1899-12-30T01:19:27"/>
    <x v="3199"/>
    <d v="1899-12-30T00:40:08"/>
    <s v="Ensacado"/>
    <s v="E002"/>
    <x v="2"/>
    <d v="1899-12-30T00:00:49"/>
    <n v="-2.7303240740750079E-2"/>
    <x v="6"/>
    <x v="7"/>
    <x v="4"/>
    <x v="2"/>
    <n v="1"/>
    <n v="0"/>
    <x v="1"/>
    <x v="2"/>
    <x v="0"/>
    <n v="1"/>
    <x v="1"/>
    <x v="1"/>
    <d v="1899-12-30T00:40:08"/>
    <d v="1899-12-30T00:40:08"/>
    <x v="1"/>
    <m/>
    <m/>
    <d v="1899-12-30T00:00:00"/>
    <d v="1899-12-30T00:00:49"/>
    <n v="4"/>
    <d v="1899-12-30T00:40:08"/>
    <n v="0.81666666666722065"/>
    <x v="5"/>
    <x v="1"/>
  </r>
  <r>
    <x v="15"/>
    <s v="2024016177"/>
    <x v="0"/>
    <x v="519"/>
    <s v="E6398FTM"/>
    <d v="2024-12-11T00:00:00"/>
    <x v="1"/>
    <s v="3126"/>
    <x v="11"/>
    <s v="S2D"/>
    <x v="9"/>
    <x v="0"/>
    <d v="2024-12-11T00:00:00"/>
    <d v="1899-12-30T13:14:25"/>
    <d v="2024-12-11T00:00:00"/>
    <d v="1899-12-30T13:13:03"/>
    <d v="2024-12-11T00:00:00"/>
    <d v="1899-12-30T13:28:57"/>
    <x v="0"/>
    <x v="0"/>
    <s v="7004141885"/>
    <s v="EXW"/>
    <d v="1899-12-30T00:17:16"/>
    <x v="1879"/>
    <d v="1899-12-30T00:01:22"/>
    <s v="Granel"/>
    <s v="E001"/>
    <x v="1"/>
    <d v="1899-12-30T00:14:32"/>
    <d v="1899-12-30T00:15:54"/>
    <x v="9"/>
    <x v="7"/>
    <x v="4"/>
    <x v="1"/>
    <n v="0"/>
    <n v="0"/>
    <x v="0"/>
    <x v="1"/>
    <x v="0"/>
    <n v="0"/>
    <x v="1"/>
    <x v="1"/>
    <d v="1899-12-30T00:01:22"/>
    <d v="1899-12-30T00:01:22"/>
    <x v="0"/>
    <m/>
    <m/>
    <d v="1899-12-30T00:00:00"/>
    <d v="1899-12-30T00:14:32"/>
    <n v="4"/>
    <n v="-9.4907407406996658E-4"/>
    <n v="14.533333333329583"/>
    <x v="13"/>
    <x v="1"/>
  </r>
  <r>
    <x v="15"/>
    <s v="2024016181"/>
    <x v="0"/>
    <x v="495"/>
    <s v="E4696FTM"/>
    <d v="2024-12-11T00:00:00"/>
    <x v="1"/>
    <s v="3126"/>
    <x v="11"/>
    <s v="S1D"/>
    <x v="8"/>
    <x v="0"/>
    <d v="2024-12-11T00:00:00"/>
    <d v="1899-12-30T14:18:04"/>
    <d v="2024-12-11T00:00:00"/>
    <d v="1899-12-30T14:15:24"/>
    <d v="2024-12-11T00:00:00"/>
    <d v="1899-12-30T14:35:52"/>
    <x v="0"/>
    <x v="0"/>
    <s v="7004141886"/>
    <s v="EXW"/>
    <d v="1899-12-30T00:23:08"/>
    <x v="2540"/>
    <d v="1899-12-30T00:02:40"/>
    <s v="Granel"/>
    <s v="E001"/>
    <x v="1"/>
    <d v="1899-12-30T00:17:48"/>
    <d v="1899-12-30T00:20:28"/>
    <x v="7"/>
    <x v="7"/>
    <x v="4"/>
    <x v="1"/>
    <n v="0"/>
    <n v="0"/>
    <x v="0"/>
    <x v="1"/>
    <x v="0"/>
    <n v="0"/>
    <x v="1"/>
    <x v="1"/>
    <d v="1899-12-30T00:02:40"/>
    <d v="1899-12-30T00:02:40"/>
    <x v="0"/>
    <m/>
    <m/>
    <d v="1899-12-30T00:00:00"/>
    <d v="1899-12-30T00:17:48"/>
    <n v="4"/>
    <n v="-1.8518518518499949E-3"/>
    <n v="17.799999999998306"/>
    <x v="8"/>
    <x v="1"/>
  </r>
  <r>
    <x v="15"/>
    <s v="2024016184"/>
    <x v="0"/>
    <x v="510"/>
    <s v="E7562FHP"/>
    <d v="2024-12-11T00:00:00"/>
    <x v="1"/>
    <s v="3126"/>
    <x v="11"/>
    <s v="S1D"/>
    <x v="8"/>
    <x v="0"/>
    <d v="2024-12-11T00:00:00"/>
    <d v="1899-12-30T15:17:31"/>
    <d v="2024-12-11T00:00:00"/>
    <d v="1899-12-30T15:15:08"/>
    <d v="2024-12-11T00:00:00"/>
    <d v="1899-12-30T15:34:30"/>
    <x v="0"/>
    <x v="0"/>
    <s v="7004141887"/>
    <s v="EXW"/>
    <d v="1899-12-30T00:21:45"/>
    <x v="1747"/>
    <d v="1899-12-30T00:02:23"/>
    <s v="Granel"/>
    <s v="E001"/>
    <x v="1"/>
    <d v="1899-12-30T00:16:59"/>
    <d v="1899-12-30T00:19:22"/>
    <x v="14"/>
    <x v="7"/>
    <x v="4"/>
    <x v="1"/>
    <n v="0"/>
    <n v="0"/>
    <x v="0"/>
    <x v="1"/>
    <x v="0"/>
    <n v="0"/>
    <x v="1"/>
    <x v="1"/>
    <d v="1899-12-30T00:02:23"/>
    <d v="1899-12-30T00:02:23"/>
    <x v="0"/>
    <m/>
    <m/>
    <d v="1899-12-30T00:00:00"/>
    <d v="1899-12-30T00:16:59"/>
    <n v="4"/>
    <n v="-1.6550925925900017E-3"/>
    <n v="16.983333333331085"/>
    <x v="6"/>
    <x v="1"/>
  </r>
  <r>
    <x v="15"/>
    <s v="2024016186"/>
    <x v="0"/>
    <x v="526"/>
    <s v="E0236DFW"/>
    <d v="2024-12-11T00:00:00"/>
    <x v="1"/>
    <s v="3126"/>
    <x v="11"/>
    <s v="S2D"/>
    <x v="9"/>
    <x v="0"/>
    <d v="2024-12-11T00:00:00"/>
    <d v="1899-12-30T16:10:43"/>
    <d v="2024-12-11T00:00:00"/>
    <d v="1899-12-30T16:09:13"/>
    <d v="2024-12-11T00:00:00"/>
    <d v="1899-12-30T16:26:17"/>
    <x v="0"/>
    <x v="0"/>
    <s v="7004141888"/>
    <s v="EXW"/>
    <d v="1899-12-30T00:18:34"/>
    <x v="1859"/>
    <d v="1899-12-30T00:01:30"/>
    <s v="Granel"/>
    <s v="E001"/>
    <x v="1"/>
    <d v="1899-12-30T00:15:34"/>
    <d v="1899-12-30T00:17:04"/>
    <x v="10"/>
    <x v="7"/>
    <x v="4"/>
    <x v="1"/>
    <n v="0"/>
    <n v="0"/>
    <x v="0"/>
    <x v="1"/>
    <x v="0"/>
    <n v="0"/>
    <x v="1"/>
    <x v="1"/>
    <d v="1899-12-30T00:01:30"/>
    <d v="1899-12-30T00:01:30"/>
    <x v="0"/>
    <m/>
    <m/>
    <d v="1899-12-30T00:00:00"/>
    <d v="1899-12-30T00:15:34"/>
    <n v="4"/>
    <n v="-1.0416666666700491E-3"/>
    <n v="15.566666666659135"/>
    <x v="9"/>
    <x v="1"/>
  </r>
  <r>
    <x v="15"/>
    <s v=""/>
    <x v="0"/>
    <x v="498"/>
    <s v="E9335MJP"/>
    <d v="2024-12-12T00:00:00"/>
    <x v="1"/>
    <s v="3209"/>
    <x v="60"/>
    <s v="PA"/>
    <x v="6"/>
    <x v="0"/>
    <d v="2024-12-12T00:00:00"/>
    <d v="1899-12-30T06:26:07"/>
    <d v="2024-12-12T00:00:00"/>
    <d v="1899-12-30T13:28:01"/>
    <d v="2024-12-12T00:00:00"/>
    <d v="1899-12-30T06:26:36"/>
    <x v="335"/>
    <x v="7"/>
    <s v="7004141889"/>
    <s v="FBO"/>
    <d v="1899-12-30T14:03:19"/>
    <x v="3850"/>
    <d v="1899-12-30T07:01:54"/>
    <s v="Ensacado"/>
    <s v="E002"/>
    <x v="2"/>
    <d v="1899-12-30T00:00:29"/>
    <n v="-0.29265046296297004"/>
    <x v="0"/>
    <x v="8"/>
    <x v="4"/>
    <x v="2"/>
    <n v="1"/>
    <n v="0"/>
    <x v="1"/>
    <x v="2"/>
    <x v="0"/>
    <n v="1"/>
    <x v="1"/>
    <x v="1"/>
    <d v="1899-12-30T07:01:54"/>
    <d v="1899-12-30T06:03:54"/>
    <x v="1"/>
    <m/>
    <m/>
    <d v="1899-12-30T00:00:00"/>
    <d v="1899-12-30T00:00:29"/>
    <n v="5"/>
    <d v="1899-12-30T07:01:54"/>
    <n v="0.48333333333602013"/>
    <x v="12"/>
    <x v="1"/>
  </r>
  <r>
    <x v="15"/>
    <s v=""/>
    <x v="0"/>
    <x v="515"/>
    <s v="E5005KYF"/>
    <d v="2024-12-12T00:00:00"/>
    <x v="1"/>
    <s v="3209"/>
    <x v="60"/>
    <s v="PA"/>
    <x v="6"/>
    <x v="0"/>
    <d v="2024-12-12T00:00:00"/>
    <d v="1899-12-30T06:49:35"/>
    <d v="2024-12-12T00:00:00"/>
    <d v="1899-12-30T13:28:01"/>
    <d v="2024-12-12T00:00:00"/>
    <d v="1899-12-30T06:49:57"/>
    <x v="335"/>
    <x v="7"/>
    <s v="7004141890"/>
    <s v="FBO"/>
    <d v="1899-12-30T13:16:30"/>
    <x v="3851"/>
    <d v="1899-12-30T06:38:26"/>
    <s v="Ensacado"/>
    <s v="E002"/>
    <x v="2"/>
    <d v="1899-12-30T00:00:22"/>
    <n v="-0.27643518518519006"/>
    <x v="0"/>
    <x v="8"/>
    <x v="4"/>
    <x v="2"/>
    <n v="1"/>
    <n v="0"/>
    <x v="1"/>
    <x v="2"/>
    <x v="0"/>
    <n v="1"/>
    <x v="1"/>
    <x v="1"/>
    <d v="1899-12-30T06:38:26"/>
    <d v="1899-12-30T05:40:26"/>
    <x v="1"/>
    <m/>
    <m/>
    <d v="1899-12-30T00:00:00"/>
    <d v="1899-12-30T00:00:22"/>
    <n v="5"/>
    <d v="1899-12-30T06:38:26"/>
    <n v="0.36666666666715031"/>
    <x v="12"/>
    <x v="1"/>
  </r>
  <r>
    <x v="15"/>
    <s v=""/>
    <x v="0"/>
    <x v="498"/>
    <s v="E9335MJP"/>
    <d v="2024-12-12T00:00:00"/>
    <x v="1"/>
    <s v="3209"/>
    <x v="60"/>
    <s v="PA"/>
    <x v="6"/>
    <x v="0"/>
    <d v="2024-12-12T00:00:00"/>
    <d v="1899-12-30T06:52:34"/>
    <d v="2024-12-12T00:00:00"/>
    <d v="1899-12-30T13:28:01"/>
    <d v="2024-12-12T00:00:00"/>
    <d v="1899-12-30T06:53:26"/>
    <x v="335"/>
    <x v="7"/>
    <s v="7004141891"/>
    <s v="FBO"/>
    <d v="1899-12-30T13:10:02"/>
    <x v="3852"/>
    <d v="1899-12-30T06:35:27"/>
    <s v="Ensacado"/>
    <s v="E002"/>
    <x v="2"/>
    <d v="1899-12-30T00:00:52"/>
    <n v="-0.27401620370371005"/>
    <x v="0"/>
    <x v="8"/>
    <x v="4"/>
    <x v="2"/>
    <n v="1"/>
    <n v="0"/>
    <x v="1"/>
    <x v="2"/>
    <x v="0"/>
    <n v="1"/>
    <x v="1"/>
    <x v="1"/>
    <d v="1899-12-30T06:35:27"/>
    <d v="1899-12-30T05:37:27"/>
    <x v="1"/>
    <m/>
    <m/>
    <d v="1899-12-30T00:00:00"/>
    <d v="1899-12-30T00:00:52"/>
    <n v="5"/>
    <d v="1899-12-30T06:35:27"/>
    <n v="0.86666666666395109"/>
    <x v="12"/>
    <x v="1"/>
  </r>
  <r>
    <x v="15"/>
    <s v=""/>
    <x v="0"/>
    <x v="515"/>
    <s v="E5005KYF"/>
    <d v="2024-12-12T00:00:00"/>
    <x v="1"/>
    <s v="3209"/>
    <x v="60"/>
    <s v="PA"/>
    <x v="6"/>
    <x v="0"/>
    <d v="2024-12-12T00:00:00"/>
    <d v="1899-12-30T06:55:04"/>
    <d v="2024-12-12T00:00:00"/>
    <d v="1899-12-30T13:28:01"/>
    <d v="2024-12-12T00:00:00"/>
    <d v="1899-12-30T06:55:30"/>
    <x v="335"/>
    <x v="7"/>
    <s v="7004141892"/>
    <s v="FBO"/>
    <d v="1899-12-30T13:05:28"/>
    <x v="3853"/>
    <d v="1899-12-30T06:32:57"/>
    <s v="Ensacado"/>
    <s v="E002"/>
    <x v="2"/>
    <d v="1899-12-30T00:00:26"/>
    <n v="-0.27258101851852001"/>
    <x v="0"/>
    <x v="8"/>
    <x v="4"/>
    <x v="2"/>
    <n v="1"/>
    <n v="0"/>
    <x v="1"/>
    <x v="2"/>
    <x v="0"/>
    <n v="1"/>
    <x v="1"/>
    <x v="1"/>
    <d v="1899-12-30T06:32:57"/>
    <d v="1899-12-30T05:34:57"/>
    <x v="1"/>
    <m/>
    <m/>
    <d v="1899-12-30T00:00:00"/>
    <d v="1899-12-30T00:00:26"/>
    <n v="5"/>
    <d v="1899-12-30T06:32:57"/>
    <n v="0.43333333333920976"/>
    <x v="12"/>
    <x v="1"/>
  </r>
  <r>
    <x v="15"/>
    <s v="2024016203"/>
    <x v="0"/>
    <x v="519"/>
    <s v="E6398FTM"/>
    <d v="2024-12-12T00:00:00"/>
    <x v="1"/>
    <s v="3126"/>
    <x v="11"/>
    <s v="S1D"/>
    <x v="8"/>
    <x v="0"/>
    <d v="2024-12-12T00:00:00"/>
    <d v="1899-12-30T06:51:08"/>
    <d v="2024-12-12T00:00:00"/>
    <d v="1899-12-30T06:47:51"/>
    <d v="2024-12-12T00:00:00"/>
    <d v="1899-12-30T07:02:11"/>
    <x v="0"/>
    <x v="0"/>
    <s v="7004141893"/>
    <s v="EXW"/>
    <d v="1899-12-30T00:17:37"/>
    <x v="3854"/>
    <d v="1899-12-30T00:03:17"/>
    <s v="Granel"/>
    <s v="E001"/>
    <x v="1"/>
    <d v="1899-12-30T00:11:03"/>
    <d v="1899-12-30T00:14:20"/>
    <x v="0"/>
    <x v="8"/>
    <x v="4"/>
    <x v="1"/>
    <n v="0"/>
    <n v="0"/>
    <x v="0"/>
    <x v="1"/>
    <x v="0"/>
    <n v="0"/>
    <x v="1"/>
    <x v="1"/>
    <d v="1899-12-30T00:03:17"/>
    <d v="1899-12-30T00:03:17"/>
    <x v="0"/>
    <m/>
    <m/>
    <d v="1899-12-30T00:00:00"/>
    <d v="1899-12-30T00:11:03"/>
    <n v="5"/>
    <n v="-2.2800925925900439E-3"/>
    <n v="11.04999999999837"/>
    <x v="0"/>
    <x v="1"/>
  </r>
  <r>
    <x v="15"/>
    <s v=""/>
    <x v="0"/>
    <x v="498"/>
    <s v="E9335MJP"/>
    <d v="2024-12-12T00:00:00"/>
    <x v="1"/>
    <s v="3209"/>
    <x v="60"/>
    <s v="PA"/>
    <x v="6"/>
    <x v="0"/>
    <d v="2024-12-12T00:00:00"/>
    <d v="1899-12-30T08:37:51"/>
    <d v="2024-12-12T00:00:00"/>
    <d v="1899-12-30T13:28:01"/>
    <d v="2024-12-12T00:00:00"/>
    <d v="1899-12-30T08:38:12"/>
    <x v="335"/>
    <x v="7"/>
    <s v="7004141894"/>
    <s v="FBO"/>
    <d v="1899-12-30T09:39:59"/>
    <x v="3855"/>
    <d v="1899-12-30T04:50:10"/>
    <s v="Ensacado"/>
    <s v="E002"/>
    <x v="2"/>
    <d v="1899-12-30T00:00:21"/>
    <n v="-0.20126157407408002"/>
    <x v="2"/>
    <x v="8"/>
    <x v="4"/>
    <x v="2"/>
    <n v="1"/>
    <n v="0"/>
    <x v="1"/>
    <x v="2"/>
    <x v="0"/>
    <n v="1"/>
    <x v="1"/>
    <x v="1"/>
    <d v="1899-12-30T04:50:10"/>
    <d v="1899-12-30T03:52:10"/>
    <x v="1"/>
    <m/>
    <m/>
    <d v="1899-12-30T00:00:00"/>
    <d v="1899-12-30T00:00:21"/>
    <n v="5"/>
    <d v="1899-12-30T04:50:10"/>
    <n v="0.34999999999206111"/>
    <x v="1"/>
    <x v="1"/>
  </r>
  <r>
    <x v="15"/>
    <s v=""/>
    <x v="0"/>
    <x v="515"/>
    <s v="E5005KYF"/>
    <d v="2024-12-12T00:00:00"/>
    <x v="1"/>
    <s v="3209"/>
    <x v="60"/>
    <s v="PA"/>
    <x v="6"/>
    <x v="0"/>
    <d v="2024-12-12T00:00:00"/>
    <d v="1899-12-30T08:38:55"/>
    <d v="2024-12-12T00:00:00"/>
    <d v="1899-12-30T13:28:01"/>
    <d v="2024-12-12T00:00:00"/>
    <d v="1899-12-30T08:39:17"/>
    <x v="335"/>
    <x v="7"/>
    <s v="7004141895"/>
    <s v="FBO"/>
    <d v="1899-12-30T09:37:50"/>
    <x v="3856"/>
    <d v="1899-12-30T04:49:06"/>
    <s v="Ensacado"/>
    <s v="E002"/>
    <x v="2"/>
    <d v="1899-12-30T00:00:22"/>
    <n v="-0.20050925925926005"/>
    <x v="2"/>
    <x v="8"/>
    <x v="4"/>
    <x v="2"/>
    <n v="1"/>
    <n v="0"/>
    <x v="1"/>
    <x v="2"/>
    <x v="0"/>
    <n v="1"/>
    <x v="1"/>
    <x v="1"/>
    <d v="1899-12-30T04:49:06"/>
    <d v="1899-12-30T03:51:06"/>
    <x v="1"/>
    <m/>
    <m/>
    <d v="1899-12-30T00:00:00"/>
    <d v="1899-12-30T00:00:22"/>
    <n v="5"/>
    <d v="1899-12-30T04:49:06"/>
    <n v="0.36666666666715031"/>
    <x v="1"/>
    <x v="1"/>
  </r>
  <r>
    <x v="15"/>
    <s v=""/>
    <x v="0"/>
    <x v="498"/>
    <s v="E9335MJP"/>
    <d v="2024-12-12T00:00:00"/>
    <x v="1"/>
    <s v="3209"/>
    <x v="60"/>
    <s v="PA"/>
    <x v="6"/>
    <x v="0"/>
    <d v="2024-12-12T00:00:00"/>
    <d v="1899-12-30T08:48:59"/>
    <d v="2024-12-12T00:00:00"/>
    <d v="1899-12-30T13:28:01"/>
    <d v="2024-12-12T00:00:00"/>
    <d v="1899-12-30T08:49:53"/>
    <x v="335"/>
    <x v="7"/>
    <s v="7004141896"/>
    <s v="FBO"/>
    <d v="1899-12-30T09:17:10"/>
    <x v="3857"/>
    <d v="1899-12-30T04:39:02"/>
    <s v="Ensacado"/>
    <s v="E002"/>
    <x v="2"/>
    <d v="1899-12-30T00:00:54"/>
    <n v="-0.19314814814815007"/>
    <x v="2"/>
    <x v="8"/>
    <x v="4"/>
    <x v="2"/>
    <n v="1"/>
    <n v="0"/>
    <x v="1"/>
    <x v="2"/>
    <x v="0"/>
    <n v="1"/>
    <x v="1"/>
    <x v="1"/>
    <d v="1899-12-30T04:39:02"/>
    <d v="1899-12-30T03:41:02"/>
    <x v="1"/>
    <m/>
    <m/>
    <d v="1899-12-30T00:00:00"/>
    <d v="1899-12-30T00:00:54"/>
    <n v="5"/>
    <d v="1899-12-30T04:39:02"/>
    <n v="0.89999999999998082"/>
    <x v="1"/>
    <x v="1"/>
  </r>
  <r>
    <x v="15"/>
    <s v="2024016212"/>
    <x v="0"/>
    <x v="529"/>
    <s v="E7609CBH"/>
    <d v="2024-12-12T00:00:00"/>
    <x v="1"/>
    <s v="3126"/>
    <x v="11"/>
    <s v="S1D"/>
    <x v="8"/>
    <x v="0"/>
    <d v="2024-12-12T00:00:00"/>
    <d v="1899-12-30T08:59:57"/>
    <d v="2024-12-12T00:00:00"/>
    <d v="1899-12-30T08:56:45"/>
    <d v="2024-12-12T00:00:00"/>
    <d v="1899-12-30T09:20:34"/>
    <x v="0"/>
    <x v="0"/>
    <s v="7004141897"/>
    <s v="EXW"/>
    <d v="1899-12-30T00:27:01"/>
    <x v="2895"/>
    <d v="1899-12-30T00:03:12"/>
    <s v="Granel"/>
    <s v="E001"/>
    <x v="1"/>
    <d v="1899-12-30T00:20:37"/>
    <d v="1899-12-30T00:23:49"/>
    <x v="2"/>
    <x v="8"/>
    <x v="4"/>
    <x v="1"/>
    <n v="0"/>
    <n v="0"/>
    <x v="0"/>
    <x v="1"/>
    <x v="0"/>
    <n v="0"/>
    <x v="1"/>
    <x v="1"/>
    <d v="1899-12-30T00:03:12"/>
    <d v="1899-12-30T00:03:12"/>
    <x v="0"/>
    <m/>
    <m/>
    <d v="1899-12-30T00:00:00"/>
    <d v="1899-12-30T00:20:37"/>
    <n v="5"/>
    <n v="-2.2222222222200161E-3"/>
    <n v="20.616666666667196"/>
    <x v="2"/>
    <x v="1"/>
  </r>
  <r>
    <x v="15"/>
    <s v="2024016218"/>
    <x v="0"/>
    <x v="495"/>
    <s v="E4696FTM"/>
    <d v="2024-12-12T00:00:00"/>
    <x v="1"/>
    <s v="3126"/>
    <x v="11"/>
    <s v="S2D"/>
    <x v="9"/>
    <x v="0"/>
    <d v="2024-12-12T00:00:00"/>
    <d v="1899-12-30T09:42:10"/>
    <d v="2024-12-12T00:00:00"/>
    <d v="1899-12-30T09:39:06"/>
    <d v="2024-12-12T00:00:00"/>
    <d v="1899-12-30T10:07:26"/>
    <x v="0"/>
    <x v="0"/>
    <s v="7004141898"/>
    <s v="EXW"/>
    <d v="1899-12-30T00:31:24"/>
    <x v="1231"/>
    <d v="1899-12-30T00:03:04"/>
    <s v="Granel"/>
    <s v="E001"/>
    <x v="1"/>
    <d v="1899-12-30T00:25:16"/>
    <d v="1899-12-30T00:28:20"/>
    <x v="3"/>
    <x v="8"/>
    <x v="4"/>
    <x v="1"/>
    <n v="0"/>
    <n v="0"/>
    <x v="0"/>
    <x v="1"/>
    <x v="0"/>
    <n v="0"/>
    <x v="1"/>
    <x v="1"/>
    <d v="1899-12-30T00:03:04"/>
    <d v="1899-12-30T00:03:04"/>
    <x v="0"/>
    <m/>
    <m/>
    <d v="1899-12-30T00:00:00"/>
    <d v="1899-12-30T00:25:16"/>
    <n v="5"/>
    <n v="-2.129629629629981E-3"/>
    <n v="25.266666666657613"/>
    <x v="3"/>
    <x v="1"/>
  </r>
  <r>
    <x v="15"/>
    <s v="2024016220"/>
    <x v="0"/>
    <x v="519"/>
    <s v="E6398FTM"/>
    <d v="2024-12-12T00:00:00"/>
    <x v="1"/>
    <s v="3126"/>
    <x v="11"/>
    <s v="S1D"/>
    <x v="8"/>
    <x v="0"/>
    <d v="2024-12-12T00:00:00"/>
    <d v="1899-12-30T10:07:42"/>
    <d v="2024-12-12T00:00:00"/>
    <d v="1899-12-30T10:07:29"/>
    <d v="2024-12-12T00:00:00"/>
    <d v="1899-12-30T10:24:02"/>
    <x v="0"/>
    <x v="0"/>
    <s v="7004141899"/>
    <s v="EXW"/>
    <d v="1899-12-30T00:16:46"/>
    <x v="3858"/>
    <d v="1899-12-30T00:00:13"/>
    <s v="Granel"/>
    <s v="E001"/>
    <x v="1"/>
    <d v="1899-12-30T00:16:20"/>
    <d v="1899-12-30T00:16:33"/>
    <x v="4"/>
    <x v="8"/>
    <x v="4"/>
    <x v="1"/>
    <n v="0"/>
    <n v="0"/>
    <x v="0"/>
    <x v="1"/>
    <x v="0"/>
    <n v="0"/>
    <x v="1"/>
    <x v="1"/>
    <d v="1899-12-30T00:00:13"/>
    <d v="1899-12-30T00:00:13"/>
    <x v="0"/>
    <m/>
    <m/>
    <d v="1899-12-30T00:00:00"/>
    <d v="1899-12-30T00:16:20"/>
    <n v="5"/>
    <n v="-1.5046296296000738E-4"/>
    <n v="16.333333333329545"/>
    <x v="3"/>
    <x v="1"/>
  </r>
  <r>
    <x v="15"/>
    <s v="2024016228"/>
    <x v="0"/>
    <x v="510"/>
    <s v="E7562FHP"/>
    <d v="2024-12-12T00:00:00"/>
    <x v="1"/>
    <s v="3126"/>
    <x v="11"/>
    <s v="S1D"/>
    <x v="8"/>
    <x v="0"/>
    <d v="2024-12-12T00:00:00"/>
    <d v="1899-12-30T11:50:11"/>
    <d v="2024-12-12T00:00:00"/>
    <d v="1899-12-30T11:46:53"/>
    <d v="2024-12-12T00:00:00"/>
    <d v="1899-12-30T12:04:08"/>
    <x v="0"/>
    <x v="0"/>
    <s v="7004141900"/>
    <s v="EXW"/>
    <d v="1899-12-30T00:20:33"/>
    <x v="3859"/>
    <d v="1899-12-30T00:03:18"/>
    <s v="Granel"/>
    <s v="E001"/>
    <x v="1"/>
    <d v="1899-12-30T00:13:57"/>
    <d v="1899-12-30T00:17:15"/>
    <x v="5"/>
    <x v="8"/>
    <x v="4"/>
    <x v="1"/>
    <n v="0"/>
    <n v="0"/>
    <x v="0"/>
    <x v="1"/>
    <x v="0"/>
    <n v="0"/>
    <x v="1"/>
    <x v="1"/>
    <d v="1899-12-30T00:03:18"/>
    <d v="1899-12-30T00:03:18"/>
    <x v="0"/>
    <m/>
    <m/>
    <d v="1899-12-30T00:00:00"/>
    <d v="1899-12-30T00:13:57"/>
    <n v="5"/>
    <n v="-2.2916666666700225E-3"/>
    <n v="13.949999999999942"/>
    <x v="5"/>
    <x v="1"/>
  </r>
  <r>
    <x v="15"/>
    <s v="2024016234"/>
    <x v="0"/>
    <x v="529"/>
    <s v="E7609CBH"/>
    <d v="2024-12-12T00:00:00"/>
    <x v="1"/>
    <s v="3126"/>
    <x v="11"/>
    <s v="S1D"/>
    <x v="8"/>
    <x v="0"/>
    <d v="2024-12-12T00:00:00"/>
    <d v="1899-12-30T12:55:55"/>
    <d v="2024-12-12T00:00:00"/>
    <d v="1899-12-30T12:52:56"/>
    <d v="2024-12-12T00:00:00"/>
    <d v="1899-12-30T13:11:30"/>
    <x v="0"/>
    <x v="0"/>
    <s v="7004141901"/>
    <s v="EXW"/>
    <d v="1899-12-30T00:21:33"/>
    <x v="2367"/>
    <d v="1899-12-30T00:02:59"/>
    <s v="Granel"/>
    <s v="E001"/>
    <x v="1"/>
    <d v="1899-12-30T00:15:35"/>
    <d v="1899-12-30T00:18:34"/>
    <x v="6"/>
    <x v="8"/>
    <x v="4"/>
    <x v="1"/>
    <n v="0"/>
    <n v="0"/>
    <x v="0"/>
    <x v="1"/>
    <x v="0"/>
    <n v="0"/>
    <x v="1"/>
    <x v="1"/>
    <d v="1899-12-30T00:02:59"/>
    <d v="1899-12-30T00:02:59"/>
    <x v="0"/>
    <m/>
    <m/>
    <d v="1899-12-30T00:00:00"/>
    <d v="1899-12-30T00:15:35"/>
    <n v="5"/>
    <n v="-2.0717592592599532E-3"/>
    <n v="15.583333333334384"/>
    <x v="13"/>
    <x v="1"/>
  </r>
  <r>
    <x v="15"/>
    <s v="2024016237"/>
    <x v="0"/>
    <x v="510"/>
    <s v="E7562FHP"/>
    <d v="2024-12-12T00:00:00"/>
    <x v="1"/>
    <s v="3126"/>
    <x v="11"/>
    <s v="S1D"/>
    <x v="8"/>
    <x v="0"/>
    <d v="2024-12-12T00:00:00"/>
    <d v="1899-12-30T13:22:51"/>
    <d v="2024-12-12T00:00:00"/>
    <d v="1899-12-30T13:19:34"/>
    <d v="2024-12-12T00:00:00"/>
    <d v="1899-12-30T13:43:57"/>
    <x v="0"/>
    <x v="0"/>
    <s v="7004141902"/>
    <s v="EXW"/>
    <d v="1899-12-30T00:27:40"/>
    <x v="1741"/>
    <d v="1899-12-30T00:03:17"/>
    <s v="Granel"/>
    <s v="E001"/>
    <x v="1"/>
    <d v="1899-12-30T00:21:06"/>
    <d v="1899-12-30T00:24:23"/>
    <x v="9"/>
    <x v="8"/>
    <x v="4"/>
    <x v="1"/>
    <n v="0"/>
    <n v="0"/>
    <x v="0"/>
    <x v="1"/>
    <x v="0"/>
    <n v="0"/>
    <x v="1"/>
    <x v="1"/>
    <d v="1899-12-30T00:03:17"/>
    <d v="1899-12-30T00:03:17"/>
    <x v="0"/>
    <m/>
    <m/>
    <d v="1899-12-30T00:00:00"/>
    <d v="1899-12-30T00:21:06"/>
    <n v="5"/>
    <n v="-2.2800925925899884E-3"/>
    <n v="21.100000000003138"/>
    <x v="13"/>
    <x v="1"/>
  </r>
  <r>
    <x v="15"/>
    <s v="2024016239"/>
    <x v="0"/>
    <x v="495"/>
    <s v="E4696FTM"/>
    <d v="2024-12-12T00:00:00"/>
    <x v="1"/>
    <s v="3126"/>
    <x v="11"/>
    <s v="S1D"/>
    <x v="8"/>
    <x v="0"/>
    <d v="2024-12-12T00:00:00"/>
    <d v="1899-12-30T13:51:23"/>
    <d v="2024-12-12T00:00:00"/>
    <d v="1899-12-30T13:48:18"/>
    <d v="2024-12-12T00:00:00"/>
    <d v="1899-12-30T14:07:17"/>
    <x v="0"/>
    <x v="0"/>
    <s v="7004141903"/>
    <s v="EXW"/>
    <d v="1899-12-30T00:22:04"/>
    <x v="1438"/>
    <d v="1899-12-30T00:03:05"/>
    <s v="Granel"/>
    <s v="E001"/>
    <x v="1"/>
    <d v="1899-12-30T00:15:54"/>
    <d v="1899-12-30T00:18:59"/>
    <x v="9"/>
    <x v="8"/>
    <x v="4"/>
    <x v="1"/>
    <n v="0"/>
    <n v="0"/>
    <x v="0"/>
    <x v="1"/>
    <x v="0"/>
    <n v="0"/>
    <x v="1"/>
    <x v="1"/>
    <d v="1899-12-30T00:03:05"/>
    <d v="1899-12-30T00:03:05"/>
    <x v="0"/>
    <m/>
    <m/>
    <d v="1899-12-30T00:00:00"/>
    <d v="1899-12-30T00:15:54"/>
    <n v="5"/>
    <n v="-2.1412037037099596E-3"/>
    <n v="15.899999999990495"/>
    <x v="8"/>
    <x v="1"/>
  </r>
  <r>
    <x v="15"/>
    <s v="2024016242"/>
    <x v="0"/>
    <x v="519"/>
    <s v="E6398FTM"/>
    <d v="2024-12-12T00:00:00"/>
    <x v="1"/>
    <s v="3126"/>
    <x v="11"/>
    <s v="S1D"/>
    <x v="8"/>
    <x v="0"/>
    <d v="2024-12-12T00:00:00"/>
    <d v="1899-12-30T14:15:15"/>
    <d v="2024-12-12T00:00:00"/>
    <d v="1899-12-30T14:12:17"/>
    <d v="2024-12-12T00:00:00"/>
    <d v="1899-12-30T14:41:13"/>
    <x v="0"/>
    <x v="0"/>
    <s v="7004141904"/>
    <s v="EXW"/>
    <d v="1899-12-30T00:31:54"/>
    <x v="897"/>
    <d v="1899-12-30T00:02:58"/>
    <s v="Granel"/>
    <s v="E001"/>
    <x v="1"/>
    <d v="1899-12-30T00:25:58"/>
    <d v="1899-12-30T00:28:56"/>
    <x v="7"/>
    <x v="8"/>
    <x v="4"/>
    <x v="1"/>
    <n v="0"/>
    <n v="0"/>
    <x v="0"/>
    <x v="1"/>
    <x v="0"/>
    <n v="0"/>
    <x v="1"/>
    <x v="1"/>
    <d v="1899-12-30T00:02:58"/>
    <d v="1899-12-30T00:02:58"/>
    <x v="0"/>
    <m/>
    <m/>
    <d v="1899-12-30T00:00:00"/>
    <d v="1899-12-30T00:25:58"/>
    <n v="5"/>
    <n v="-2.0601851851800301E-3"/>
    <n v="25.966666666670353"/>
    <x v="8"/>
    <x v="1"/>
  </r>
  <r>
    <x v="15"/>
    <s v="2024016246"/>
    <x v="0"/>
    <x v="529"/>
    <s v="E7609CBH"/>
    <d v="2024-12-12T00:00:00"/>
    <x v="1"/>
    <s v="3126"/>
    <x v="11"/>
    <s v="S1D"/>
    <x v="8"/>
    <x v="0"/>
    <d v="2024-12-12T00:00:00"/>
    <d v="1899-12-30T16:48:51"/>
    <d v="2024-12-12T00:00:00"/>
    <d v="1899-12-30T16:45:59"/>
    <d v="2024-12-12T00:00:00"/>
    <d v="1899-12-30T17:06:17"/>
    <x v="0"/>
    <x v="0"/>
    <s v="7004141905"/>
    <s v="EXW"/>
    <d v="1899-12-30T00:23:10"/>
    <x v="1301"/>
    <d v="1899-12-30T00:02:52"/>
    <s v="Granel"/>
    <s v="E001"/>
    <x v="1"/>
    <d v="1899-12-30T00:17:26"/>
    <d v="1899-12-30T00:20:18"/>
    <x v="10"/>
    <x v="8"/>
    <x v="4"/>
    <x v="1"/>
    <n v="0"/>
    <n v="0"/>
    <x v="0"/>
    <x v="1"/>
    <x v="0"/>
    <n v="0"/>
    <x v="1"/>
    <x v="1"/>
    <d v="1899-12-30T00:02:52"/>
    <d v="1899-12-30T00:02:52"/>
    <x v="0"/>
    <m/>
    <m/>
    <d v="1899-12-30T00:00:00"/>
    <d v="1899-12-30T00:17:26"/>
    <n v="5"/>
    <n v="-1.9907407407400157E-3"/>
    <n v="17.433333333331156"/>
    <x v="10"/>
    <x v="1"/>
  </r>
  <r>
    <x v="15"/>
    <s v="2024016248"/>
    <x v="0"/>
    <x v="510"/>
    <s v="E7562FHP"/>
    <d v="2024-12-12T00:00:00"/>
    <x v="1"/>
    <s v="3126"/>
    <x v="11"/>
    <s v="S1D"/>
    <x v="8"/>
    <x v="0"/>
    <d v="2024-12-12T00:00:00"/>
    <d v="1899-12-30T17:23:30"/>
    <d v="2024-12-12T00:00:00"/>
    <d v="1899-12-30T17:20:45"/>
    <d v="2024-12-12T00:00:00"/>
    <d v="1899-12-30T17:38:38"/>
    <x v="0"/>
    <x v="0"/>
    <s v="7004141906"/>
    <s v="EXW"/>
    <d v="1899-12-30T00:20:38"/>
    <x v="3860"/>
    <d v="1899-12-30T00:02:45"/>
    <s v="Granel"/>
    <s v="E001"/>
    <x v="1"/>
    <d v="1899-12-30T00:15:08"/>
    <d v="1899-12-30T00:17:53"/>
    <x v="8"/>
    <x v="8"/>
    <x v="4"/>
    <x v="1"/>
    <n v="0"/>
    <n v="0"/>
    <x v="0"/>
    <x v="1"/>
    <x v="0"/>
    <n v="0"/>
    <x v="1"/>
    <x v="1"/>
    <d v="1899-12-30T00:02:45"/>
    <d v="1899-12-30T00:02:45"/>
    <x v="0"/>
    <m/>
    <m/>
    <d v="1899-12-30T00:00:00"/>
    <d v="1899-12-30T00:15:08"/>
    <n v="5"/>
    <n v="-1.9097222222200783E-3"/>
    <n v="15.133333333334313"/>
    <x v="10"/>
    <x v="1"/>
  </r>
  <r>
    <x v="15"/>
    <s v="2024016249"/>
    <x v="0"/>
    <x v="529"/>
    <s v="E7609CBH"/>
    <d v="2024-12-12T00:00:00"/>
    <x v="1"/>
    <s v="3126"/>
    <x v="11"/>
    <s v="S2D"/>
    <x v="9"/>
    <x v="0"/>
    <d v="2024-12-12T00:00:00"/>
    <d v="1899-12-30T18:09:32"/>
    <d v="2024-12-12T00:00:00"/>
    <d v="1899-12-30T18:16:14"/>
    <d v="2024-12-12T00:00:00"/>
    <d v="1899-12-30T19:06:24"/>
    <x v="0"/>
    <x v="0"/>
    <s v="7004141907"/>
    <s v="EXW"/>
    <d v="1899-12-30T00:56:52"/>
    <x v="15"/>
    <d v="1899-12-30T00:06:42"/>
    <s v="Granel"/>
    <s v="E001"/>
    <x v="1"/>
    <d v="1899-12-30T00:56:52"/>
    <d v="1899-12-30T00:50:10"/>
    <x v="11"/>
    <x v="8"/>
    <x v="4"/>
    <x v="1"/>
    <n v="0"/>
    <n v="0"/>
    <x v="0"/>
    <x v="1"/>
    <x v="0"/>
    <n v="0"/>
    <x v="1"/>
    <x v="0"/>
    <d v="1899-12-30T00:06:42"/>
    <d v="1899-12-30T00:06:42"/>
    <x v="0"/>
    <m/>
    <m/>
    <d v="1899-12-30T00:00:00"/>
    <d v="1899-12-30T00:56:52"/>
    <n v="5"/>
    <d v="1899-12-30T00:06:42"/>
    <n v="56.866666666665587"/>
    <x v="7"/>
    <x v="0"/>
  </r>
  <r>
    <x v="15"/>
    <s v="2024016290"/>
    <x v="0"/>
    <x v="510"/>
    <s v="E7562FHP"/>
    <d v="2024-12-13T00:00:00"/>
    <x v="1"/>
    <s v="3126"/>
    <x v="11"/>
    <s v="S1D"/>
    <x v="8"/>
    <x v="0"/>
    <d v="2024-12-13T00:00:00"/>
    <d v="1899-12-30T09:54:27"/>
    <d v="2024-12-13T00:00:00"/>
    <d v="1899-12-30T09:51:36"/>
    <d v="2024-12-13T00:00:00"/>
    <d v="1899-12-30T10:19:35"/>
    <x v="0"/>
    <x v="0"/>
    <s v="7004141909"/>
    <s v="EXW"/>
    <d v="1899-12-30T00:30:50"/>
    <x v="1318"/>
    <d v="1899-12-30T00:02:51"/>
    <s v="Granel"/>
    <s v="E001"/>
    <x v="1"/>
    <d v="1899-12-30T00:25:08"/>
    <d v="1899-12-30T00:27:59"/>
    <x v="3"/>
    <x v="9"/>
    <x v="4"/>
    <x v="1"/>
    <n v="0"/>
    <n v="0"/>
    <x v="0"/>
    <x v="1"/>
    <x v="0"/>
    <n v="0"/>
    <x v="1"/>
    <x v="1"/>
    <d v="1899-12-30T00:02:51"/>
    <d v="1899-12-30T00:02:51"/>
    <x v="0"/>
    <m/>
    <m/>
    <d v="1899-12-30T00:00:00"/>
    <d v="1899-12-30T00:25:08"/>
    <n v="6"/>
    <n v="-1.9791666666700292E-3"/>
    <n v="25.133333333327961"/>
    <x v="3"/>
    <x v="1"/>
  </r>
  <r>
    <x v="15"/>
    <s v="2024016298"/>
    <x v="0"/>
    <x v="495"/>
    <s v="E4696FTM"/>
    <d v="2024-12-13T00:00:00"/>
    <x v="1"/>
    <s v="3126"/>
    <x v="11"/>
    <s v="S1D"/>
    <x v="8"/>
    <x v="0"/>
    <d v="2024-12-13T00:00:00"/>
    <d v="1899-12-30T10:27:22"/>
    <d v="2024-12-13T00:00:00"/>
    <d v="1899-12-30T10:25:27"/>
    <d v="2024-12-13T00:00:00"/>
    <d v="1899-12-30T10:54:12"/>
    <x v="0"/>
    <x v="0"/>
    <s v="7004141910"/>
    <s v="EXW"/>
    <d v="1899-12-30T00:30:40"/>
    <x v="2262"/>
    <d v="1899-12-30T00:01:55"/>
    <s v="Granel"/>
    <s v="E001"/>
    <x v="1"/>
    <d v="1899-12-30T00:26:50"/>
    <d v="1899-12-30T00:28:45"/>
    <x v="4"/>
    <x v="9"/>
    <x v="4"/>
    <x v="1"/>
    <n v="0"/>
    <n v="0"/>
    <x v="0"/>
    <x v="1"/>
    <x v="0"/>
    <n v="0"/>
    <x v="1"/>
    <x v="1"/>
    <d v="1899-12-30T00:01:55"/>
    <d v="1899-12-30T00:01:55"/>
    <x v="0"/>
    <m/>
    <m/>
    <d v="1899-12-30T00:00:00"/>
    <d v="1899-12-30T00:26:50"/>
    <n v="6"/>
    <n v="-1.3310185185200218E-3"/>
    <n v="26.833333333334384"/>
    <x v="3"/>
    <x v="1"/>
  </r>
  <r>
    <x v="15"/>
    <s v="2024016303"/>
    <x v="0"/>
    <x v="526"/>
    <s v="E0236DFW"/>
    <d v="2024-12-13T00:00:00"/>
    <x v="1"/>
    <s v="3126"/>
    <x v="11"/>
    <s v="S1D"/>
    <x v="8"/>
    <x v="0"/>
    <d v="2024-12-13T00:00:00"/>
    <d v="1899-12-30T11:16:39"/>
    <d v="2024-12-13T00:00:00"/>
    <d v="1899-12-30T11:13:24"/>
    <d v="2024-12-13T00:00:00"/>
    <d v="1899-12-30T11:27:50"/>
    <x v="0"/>
    <x v="0"/>
    <s v="7004141911"/>
    <s v="EXW"/>
    <d v="1899-12-30T00:17:41"/>
    <x v="3861"/>
    <d v="1899-12-30T00:03:15"/>
    <s v="Granel"/>
    <s v="E001"/>
    <x v="1"/>
    <d v="1899-12-30T00:11:11"/>
    <d v="1899-12-30T00:14:26"/>
    <x v="5"/>
    <x v="9"/>
    <x v="4"/>
    <x v="1"/>
    <n v="0"/>
    <n v="0"/>
    <x v="0"/>
    <x v="1"/>
    <x v="0"/>
    <n v="0"/>
    <x v="1"/>
    <x v="1"/>
    <d v="1899-12-30T00:03:15"/>
    <d v="1899-12-30T00:03:15"/>
    <x v="0"/>
    <m/>
    <m/>
    <d v="1899-12-30T00:00:00"/>
    <d v="1899-12-30T00:11:11"/>
    <n v="6"/>
    <n v="-2.2569444444400233E-3"/>
    <n v="11.183333333342409"/>
    <x v="4"/>
    <x v="1"/>
  </r>
  <r>
    <x v="15"/>
    <s v="2024016304"/>
    <x v="0"/>
    <x v="510"/>
    <s v="E7562FHP"/>
    <d v="2024-12-13T00:00:00"/>
    <x v="1"/>
    <s v="3126"/>
    <x v="11"/>
    <s v="S1D"/>
    <x v="8"/>
    <x v="0"/>
    <d v="2024-12-13T00:00:00"/>
    <d v="1899-12-30T11:47:22"/>
    <d v="2024-12-13T00:00:00"/>
    <d v="1899-12-30T11:45:07"/>
    <d v="2024-12-13T00:00:00"/>
    <d v="1899-12-30T12:03:18"/>
    <x v="0"/>
    <x v="10"/>
    <s v="7004141912"/>
    <s v="EXW"/>
    <d v="1899-12-30T00:20:26"/>
    <x v="3862"/>
    <d v="1899-12-30T00:02:15"/>
    <s v="Granel"/>
    <s v="E001"/>
    <x v="1"/>
    <d v="1899-12-30T00:15:56"/>
    <d v="1899-12-30T00:18:11"/>
    <x v="5"/>
    <x v="9"/>
    <x v="4"/>
    <x v="1"/>
    <n v="0"/>
    <n v="0"/>
    <x v="0"/>
    <x v="1"/>
    <x v="0"/>
    <n v="0"/>
    <x v="1"/>
    <x v="1"/>
    <d v="1899-12-30T00:02:15"/>
    <d v="1899-12-30T00:02:15"/>
    <x v="0"/>
    <m/>
    <m/>
    <d v="1899-12-30T00:00:00"/>
    <d v="1899-12-30T00:15:56"/>
    <n v="6"/>
    <n v="-1.5625000000000222E-3"/>
    <n v="15.933333333340833"/>
    <x v="5"/>
    <x v="1"/>
  </r>
  <r>
    <x v="15"/>
    <s v="2024016328"/>
    <x v="0"/>
    <x v="519"/>
    <s v="E6398FTM"/>
    <d v="2024-12-13T00:00:00"/>
    <x v="1"/>
    <s v="3126"/>
    <x v="11"/>
    <s v="S1D"/>
    <x v="8"/>
    <x v="0"/>
    <d v="2024-12-13T00:00:00"/>
    <d v="1899-12-30T13:52:28"/>
    <d v="2024-12-13T00:00:00"/>
    <d v="1899-12-30T13:49:16"/>
    <d v="2024-12-13T00:00:00"/>
    <d v="1899-12-30T14:02:46"/>
    <x v="0"/>
    <x v="0"/>
    <s v="7004141913"/>
    <s v="EXW"/>
    <d v="1899-12-30T00:16:42"/>
    <x v="3863"/>
    <d v="1899-12-30T00:03:12"/>
    <s v="Granel"/>
    <s v="E001"/>
    <x v="1"/>
    <d v="1899-12-30T00:10:18"/>
    <d v="1899-12-30T00:13:30"/>
    <x v="9"/>
    <x v="9"/>
    <x v="4"/>
    <x v="1"/>
    <n v="0"/>
    <n v="0"/>
    <x v="0"/>
    <x v="1"/>
    <x v="0"/>
    <n v="0"/>
    <x v="1"/>
    <x v="1"/>
    <d v="1899-12-30T00:03:12"/>
    <d v="1899-12-30T00:03:12"/>
    <x v="0"/>
    <m/>
    <m/>
    <d v="1899-12-30T00:00:00"/>
    <d v="1899-12-30T00:10:18"/>
    <n v="6"/>
    <n v="-2.2222222222200161E-3"/>
    <n v="10.300000000003209"/>
    <x v="8"/>
    <x v="1"/>
  </r>
  <r>
    <x v="15"/>
    <s v="2024016332"/>
    <x v="0"/>
    <x v="510"/>
    <s v="E7562FHP"/>
    <d v="2024-12-13T00:00:00"/>
    <x v="1"/>
    <s v="3126"/>
    <x v="11"/>
    <s v="S1D"/>
    <x v="8"/>
    <x v="0"/>
    <d v="2024-12-13T00:00:00"/>
    <d v="1899-12-30T14:14:22"/>
    <d v="2024-12-13T00:00:00"/>
    <d v="1899-12-30T14:12:17"/>
    <d v="2024-12-13T00:00:00"/>
    <d v="1899-12-30T14:34:50"/>
    <x v="0"/>
    <x v="0"/>
    <s v="7004141914"/>
    <s v="EXW"/>
    <d v="1899-12-30T00:24:38"/>
    <x v="2548"/>
    <d v="1899-12-30T00:02:05"/>
    <s v="Granel"/>
    <s v="E001"/>
    <x v="1"/>
    <d v="1899-12-30T00:20:28"/>
    <d v="1899-12-30T00:22:33"/>
    <x v="7"/>
    <x v="9"/>
    <x v="4"/>
    <x v="1"/>
    <n v="0"/>
    <n v="0"/>
    <x v="0"/>
    <x v="1"/>
    <x v="0"/>
    <n v="0"/>
    <x v="1"/>
    <x v="1"/>
    <d v="1899-12-30T00:02:05"/>
    <d v="1899-12-30T00:02:05"/>
    <x v="0"/>
    <m/>
    <m/>
    <d v="1899-12-30T00:00:00"/>
    <d v="1899-12-30T00:20:28"/>
    <n v="6"/>
    <n v="-1.4467592592599665E-3"/>
    <n v="20.466666666662459"/>
    <x v="8"/>
    <x v="1"/>
  </r>
  <r>
    <x v="15"/>
    <s v="2024016336"/>
    <x v="0"/>
    <x v="495"/>
    <s v="E4696FTM"/>
    <d v="2024-12-13T00:00:00"/>
    <x v="1"/>
    <s v="3126"/>
    <x v="11"/>
    <s v="S2D"/>
    <x v="9"/>
    <x v="0"/>
    <d v="2024-12-13T00:00:00"/>
    <d v="1899-12-30T14:35:41"/>
    <d v="2024-12-13T00:00:00"/>
    <d v="1899-12-30T14:33:01"/>
    <d v="2024-12-13T00:00:00"/>
    <d v="1899-12-30T15:11:19"/>
    <x v="0"/>
    <x v="0"/>
    <s v="7004141915"/>
    <s v="EXW"/>
    <d v="1899-12-30T00:40:58"/>
    <x v="63"/>
    <d v="1899-12-30T00:02:40"/>
    <s v="Granel"/>
    <s v="E001"/>
    <x v="1"/>
    <d v="1899-12-30T00:35:38"/>
    <d v="1899-12-30T00:38:18"/>
    <x v="7"/>
    <x v="9"/>
    <x v="4"/>
    <x v="1"/>
    <n v="0"/>
    <n v="0"/>
    <x v="0"/>
    <x v="1"/>
    <x v="0"/>
    <n v="0"/>
    <x v="1"/>
    <x v="1"/>
    <d v="1899-12-30T00:02:40"/>
    <d v="1899-12-30T00:02:40"/>
    <x v="0"/>
    <m/>
    <m/>
    <d v="1899-12-30T00:00:00"/>
    <d v="1899-12-30T00:35:38"/>
    <n v="6"/>
    <n v="-1.8518518518599869E-3"/>
    <n v="35.633333333332878"/>
    <x v="6"/>
    <x v="1"/>
  </r>
  <r>
    <x v="15"/>
    <s v="2024016341"/>
    <x v="0"/>
    <x v="529"/>
    <s v="E7609CBH"/>
    <d v="2024-12-13T00:00:00"/>
    <x v="1"/>
    <s v="3126"/>
    <x v="11"/>
    <s v="S2D"/>
    <x v="9"/>
    <x v="0"/>
    <d v="2024-12-13T00:00:00"/>
    <d v="1899-12-30T19:49:35"/>
    <d v="2024-12-13T00:00:00"/>
    <d v="1899-12-30T19:47:01"/>
    <d v="2024-12-13T00:00:00"/>
    <d v="1899-12-30T20:20:35"/>
    <x v="0"/>
    <x v="0"/>
    <s v="7004141916"/>
    <s v="EXW"/>
    <d v="1899-12-30T00:36:08"/>
    <x v="1122"/>
    <d v="1899-12-30T00:02:34"/>
    <s v="Granel"/>
    <s v="E001"/>
    <x v="1"/>
    <d v="1899-12-30T00:31:00"/>
    <d v="1899-12-30T00:33:34"/>
    <x v="13"/>
    <x v="9"/>
    <x v="4"/>
    <x v="1"/>
    <n v="0"/>
    <n v="0"/>
    <x v="0"/>
    <x v="1"/>
    <x v="0"/>
    <n v="0"/>
    <x v="1"/>
    <x v="1"/>
    <d v="1899-12-30T00:02:34"/>
    <d v="1899-12-30T00:02:34"/>
    <x v="0"/>
    <m/>
    <m/>
    <d v="1899-12-30T00:00:00"/>
    <d v="1899-12-30T00:31:00"/>
    <n v="6"/>
    <n v="-1.7824074074099805E-3"/>
    <n v="30.999999999988859"/>
    <x v="14"/>
    <x v="1"/>
  </r>
  <r>
    <x v="15"/>
    <s v=""/>
    <x v="0"/>
    <x v="544"/>
    <s v="E1160JXP"/>
    <d v="2024-12-16T00:00:00"/>
    <x v="1"/>
    <s v="3145"/>
    <x v="61"/>
    <s v="PA"/>
    <x v="6"/>
    <x v="0"/>
    <d v="2024-12-16T00:00:00"/>
    <d v="1899-12-30T06:43:23"/>
    <d v="2024-12-16T00:00:00"/>
    <d v="1899-12-30T13:28:01"/>
    <d v="2024-12-16T00:00:00"/>
    <d v="1899-12-30T06:43:57"/>
    <x v="335"/>
    <x v="8"/>
    <s v="7004141917"/>
    <s v="FBO"/>
    <d v="1899-12-30T13:28:42"/>
    <x v="3864"/>
    <d v="1899-12-30T06:44:38"/>
    <s v="Ensacado"/>
    <s v="E002"/>
    <x v="2"/>
    <d v="1899-12-30T00:00:34"/>
    <n v="-0.28060185185186004"/>
    <x v="0"/>
    <x v="11"/>
    <x v="5"/>
    <x v="2"/>
    <n v="1"/>
    <n v="0"/>
    <x v="1"/>
    <x v="2"/>
    <x v="0"/>
    <n v="1"/>
    <x v="1"/>
    <x v="1"/>
    <d v="1899-12-30T06:44:38"/>
    <d v="1899-12-30T05:46:38"/>
    <x v="1"/>
    <m/>
    <m/>
    <d v="1899-12-30T00:00:00"/>
    <d v="1899-12-30T00:00:34"/>
    <n v="2"/>
    <d v="1899-12-30T06:44:38"/>
    <n v="0.56666666666878029"/>
    <x v="12"/>
    <x v="1"/>
  </r>
  <r>
    <x v="15"/>
    <s v="2024016359"/>
    <x v="0"/>
    <x v="519"/>
    <s v="E6398FTM"/>
    <d v="2024-12-16T00:00:00"/>
    <x v="1"/>
    <s v="3126"/>
    <x v="11"/>
    <s v="S1D"/>
    <x v="8"/>
    <x v="0"/>
    <d v="2024-12-16T00:00:00"/>
    <d v="1899-12-30T07:13:43"/>
    <d v="2024-12-16T00:00:00"/>
    <d v="1899-12-30T07:11:48"/>
    <d v="2024-12-16T00:00:00"/>
    <d v="1899-12-30T07:27:42"/>
    <x v="0"/>
    <x v="0"/>
    <s v="7004141918"/>
    <s v="EXW"/>
    <d v="1899-12-30T00:17:49"/>
    <x v="1879"/>
    <d v="1899-12-30T00:01:55"/>
    <s v="Granel"/>
    <s v="E001"/>
    <x v="1"/>
    <d v="1899-12-30T00:13:59"/>
    <d v="1899-12-30T00:15:54"/>
    <x v="1"/>
    <x v="11"/>
    <x v="5"/>
    <x v="1"/>
    <n v="0"/>
    <n v="0"/>
    <x v="0"/>
    <x v="1"/>
    <x v="0"/>
    <n v="0"/>
    <x v="1"/>
    <x v="1"/>
    <d v="1899-12-30T00:01:55"/>
    <d v="1899-12-30T00:01:55"/>
    <x v="0"/>
    <m/>
    <m/>
    <d v="1899-12-30T00:00:00"/>
    <d v="1899-12-30T00:13:59"/>
    <n v="2"/>
    <n v="-1.3310185185199663E-3"/>
    <n v="13.983333333336052"/>
    <x v="0"/>
    <x v="1"/>
  </r>
  <r>
    <x v="15"/>
    <s v=""/>
    <x v="0"/>
    <x v="544"/>
    <s v="E1160JXP"/>
    <d v="2024-12-16T00:00:00"/>
    <x v="1"/>
    <s v="3145"/>
    <x v="61"/>
    <s v="PA"/>
    <x v="6"/>
    <x v="0"/>
    <d v="2024-12-16T00:00:00"/>
    <d v="1899-12-30T08:18:48"/>
    <d v="2024-12-16T00:00:00"/>
    <d v="1899-12-30T13:28:01"/>
    <d v="2024-12-16T00:00:00"/>
    <d v="1899-12-30T08:19:51"/>
    <x v="335"/>
    <x v="8"/>
    <s v="7004141919"/>
    <s v="FBO"/>
    <d v="1899-12-30T10:17:23"/>
    <x v="3865"/>
    <d v="1899-12-30T05:09:13"/>
    <s v="Ensacado"/>
    <s v="E002"/>
    <x v="2"/>
    <d v="1899-12-30T00:01:03"/>
    <n v="-0.21400462962963002"/>
    <x v="2"/>
    <x v="11"/>
    <x v="5"/>
    <x v="2"/>
    <n v="1"/>
    <n v="0"/>
    <x v="1"/>
    <x v="2"/>
    <x v="0"/>
    <n v="1"/>
    <x v="1"/>
    <x v="1"/>
    <d v="1899-12-30T05:09:13"/>
    <d v="1899-12-30T04:11:13"/>
    <x v="1"/>
    <m/>
    <m/>
    <d v="1899-12-30T00:00:00"/>
    <d v="1899-12-30T00:01:03"/>
    <n v="2"/>
    <d v="1899-12-30T05:09:13"/>
    <n v="1.0500000000048004"/>
    <x v="1"/>
    <x v="1"/>
  </r>
  <r>
    <x v="15"/>
    <s v=""/>
    <x v="0"/>
    <x v="544"/>
    <s v="E1160JXP"/>
    <d v="2024-12-16T00:00:00"/>
    <x v="1"/>
    <s v="3145"/>
    <x v="61"/>
    <s v="PA"/>
    <x v="6"/>
    <x v="0"/>
    <d v="2024-12-16T00:00:00"/>
    <d v="1899-12-30T09:17:54"/>
    <d v="2024-12-16T00:00:00"/>
    <d v="1899-12-30T13:28:01"/>
    <d v="2024-12-16T00:00:00"/>
    <d v="1899-12-30T09:18:18"/>
    <x v="335"/>
    <x v="8"/>
    <s v="7004142071"/>
    <s v="FBO"/>
    <d v="1899-12-30T08:19:50"/>
    <x v="3866"/>
    <d v="1899-12-30T04:10:07"/>
    <s v="Ensacado"/>
    <s v="E002"/>
    <x v="2"/>
    <d v="1899-12-30T00:00:24"/>
    <n v="-0.17341435185186005"/>
    <x v="3"/>
    <x v="11"/>
    <x v="5"/>
    <x v="2"/>
    <n v="1"/>
    <n v="0"/>
    <x v="1"/>
    <x v="2"/>
    <x v="0"/>
    <n v="1"/>
    <x v="1"/>
    <x v="1"/>
    <d v="1899-12-30T04:10:07"/>
    <d v="1899-12-30T03:12:07"/>
    <x v="1"/>
    <m/>
    <m/>
    <d v="1899-12-30T00:00:00"/>
    <d v="1899-12-30T00:00:24"/>
    <n v="2"/>
    <d v="1899-12-30T04:10:07"/>
    <n v="0.39999999998879154"/>
    <x v="2"/>
    <x v="1"/>
  </r>
  <r>
    <x v="15"/>
    <s v="2024016371"/>
    <x v="0"/>
    <x v="519"/>
    <s v="E6398FTM"/>
    <d v="2024-12-16T00:00:00"/>
    <x v="1"/>
    <s v="3126"/>
    <x v="11"/>
    <s v="S2D"/>
    <x v="9"/>
    <x v="0"/>
    <d v="2024-12-16T00:00:00"/>
    <d v="1899-12-30T10:48:09"/>
    <d v="2024-12-16T00:00:00"/>
    <d v="1899-12-30T10:45:24"/>
    <d v="2024-12-16T00:00:00"/>
    <d v="1899-12-30T11:02:27"/>
    <x v="0"/>
    <x v="0"/>
    <s v="7004142162"/>
    <s v="EXW"/>
    <d v="1899-12-30T00:19:48"/>
    <x v="429"/>
    <d v="1899-12-30T00:02:45"/>
    <s v="Granel"/>
    <s v="E001"/>
    <x v="1"/>
    <d v="1899-12-30T00:14:18"/>
    <d v="1899-12-30T00:17:03"/>
    <x v="4"/>
    <x v="11"/>
    <x v="5"/>
    <x v="1"/>
    <n v="0"/>
    <n v="0"/>
    <x v="0"/>
    <x v="1"/>
    <x v="0"/>
    <n v="0"/>
    <x v="1"/>
    <x v="1"/>
    <d v="1899-12-30T00:02:45"/>
    <d v="1899-12-30T00:02:45"/>
    <x v="0"/>
    <m/>
    <m/>
    <d v="1899-12-30T00:00:00"/>
    <d v="1899-12-30T00:14:18"/>
    <n v="2"/>
    <n v="-1.9097222222300148E-3"/>
    <n v="14.299999999992004"/>
    <x v="4"/>
    <x v="1"/>
  </r>
  <r>
    <x v="15"/>
    <s v="2024016380"/>
    <x v="0"/>
    <x v="495"/>
    <s v="E4696FTM"/>
    <d v="2024-12-16T00:00:00"/>
    <x v="1"/>
    <s v="3126"/>
    <x v="11"/>
    <s v="S1D"/>
    <x v="8"/>
    <x v="0"/>
    <d v="2024-12-16T00:00:00"/>
    <d v="1899-12-30T12:27:15"/>
    <d v="2024-12-16T00:00:00"/>
    <d v="1899-12-30T12:24:27"/>
    <d v="2024-12-16T00:00:00"/>
    <d v="1899-12-30T12:44:57"/>
    <x v="0"/>
    <x v="0"/>
    <s v="7004142163"/>
    <s v="EXW"/>
    <d v="1899-12-30T00:23:18"/>
    <x v="2557"/>
    <d v="1899-12-30T00:02:48"/>
    <s v="Granel"/>
    <s v="E001"/>
    <x v="1"/>
    <d v="1899-12-30T00:17:42"/>
    <d v="1899-12-30T00:20:30"/>
    <x v="6"/>
    <x v="11"/>
    <x v="5"/>
    <x v="1"/>
    <n v="0"/>
    <n v="0"/>
    <x v="0"/>
    <x v="1"/>
    <x v="0"/>
    <n v="0"/>
    <x v="1"/>
    <x v="1"/>
    <d v="1899-12-30T00:02:48"/>
    <d v="1899-12-30T00:02:48"/>
    <x v="0"/>
    <m/>
    <m/>
    <d v="1899-12-30T00:00:00"/>
    <d v="1899-12-30T00:17:42"/>
    <n v="2"/>
    <n v="-1.9444444444399744E-3"/>
    <n v="17.700000000004845"/>
    <x v="5"/>
    <x v="1"/>
  </r>
  <r>
    <x v="15"/>
    <s v="2024016383"/>
    <x v="0"/>
    <x v="526"/>
    <s v="E0236DFW"/>
    <d v="2024-12-16T00:00:00"/>
    <x v="1"/>
    <s v="3126"/>
    <x v="11"/>
    <s v="S2D"/>
    <x v="9"/>
    <x v="0"/>
    <d v="2024-12-16T00:00:00"/>
    <d v="1899-12-30T12:45:22"/>
    <d v="2024-12-16T00:00:00"/>
    <d v="1899-12-30T12:43:18"/>
    <d v="2024-12-16T00:00:00"/>
    <d v="1899-12-30T12:58:37"/>
    <x v="0"/>
    <x v="0"/>
    <s v="7004142164"/>
    <s v="EXW"/>
    <d v="1899-12-30T00:17:23"/>
    <x v="2929"/>
    <d v="1899-12-30T00:02:04"/>
    <s v="Granel"/>
    <s v="E001"/>
    <x v="1"/>
    <d v="1899-12-30T00:13:15"/>
    <d v="1899-12-30T00:15:19"/>
    <x v="6"/>
    <x v="11"/>
    <x v="5"/>
    <x v="1"/>
    <n v="0"/>
    <n v="0"/>
    <x v="0"/>
    <x v="1"/>
    <x v="0"/>
    <n v="0"/>
    <x v="1"/>
    <x v="1"/>
    <d v="1899-12-30T00:02:04"/>
    <d v="1899-12-30T00:02:04"/>
    <x v="0"/>
    <m/>
    <m/>
    <d v="1899-12-30T00:00:00"/>
    <d v="1899-12-30T00:13:15"/>
    <n v="2"/>
    <n v="-1.4351851851899244E-3"/>
    <n v="13.250000000001592"/>
    <x v="5"/>
    <x v="1"/>
  </r>
  <r>
    <x v="15"/>
    <s v="2024016388"/>
    <x v="0"/>
    <x v="519"/>
    <s v="E6398FTM"/>
    <d v="2024-12-16T00:00:00"/>
    <x v="1"/>
    <s v="3126"/>
    <x v="11"/>
    <s v="S1D"/>
    <x v="8"/>
    <x v="0"/>
    <d v="2024-12-16T00:00:00"/>
    <d v="1899-12-30T14:24:48"/>
    <d v="2024-12-16T00:00:00"/>
    <d v="1899-12-30T14:28:31"/>
    <d v="2024-12-16T00:00:00"/>
    <d v="1899-12-30T14:44:41"/>
    <x v="0"/>
    <x v="0"/>
    <s v="7004142165"/>
    <s v="EXW"/>
    <d v="1899-12-30T00:19:53"/>
    <x v="3867"/>
    <d v="1899-12-30T00:03:43"/>
    <s v="Granel"/>
    <s v="E001"/>
    <x v="1"/>
    <d v="1899-12-30T00:19:53"/>
    <d v="1899-12-30T00:16:10"/>
    <x v="7"/>
    <x v="11"/>
    <x v="5"/>
    <x v="1"/>
    <n v="0"/>
    <n v="0"/>
    <x v="0"/>
    <x v="1"/>
    <x v="0"/>
    <n v="0"/>
    <x v="1"/>
    <x v="1"/>
    <d v="1899-12-30T00:03:43"/>
    <d v="1899-12-30T00:03:43"/>
    <x v="0"/>
    <m/>
    <m/>
    <d v="1899-12-30T00:00:00"/>
    <d v="1899-12-30T00:19:53"/>
    <n v="2"/>
    <d v="1899-12-30T00:03:43"/>
    <n v="19.883333333332818"/>
    <x v="8"/>
    <x v="1"/>
  </r>
  <r>
    <x v="15"/>
    <s v="2024016389"/>
    <x v="0"/>
    <x v="510"/>
    <s v="E7562FHP"/>
    <d v="2024-12-16T00:00:00"/>
    <x v="1"/>
    <s v="3126"/>
    <x v="11"/>
    <s v="S2D"/>
    <x v="9"/>
    <x v="0"/>
    <d v="2024-12-16T00:00:00"/>
    <d v="1899-12-30T14:29:03"/>
    <d v="2024-12-16T00:00:00"/>
    <d v="1899-12-30T14:29:49"/>
    <d v="2024-12-16T00:00:00"/>
    <d v="1899-12-30T14:54:56"/>
    <x v="0"/>
    <x v="0"/>
    <s v="7004142166"/>
    <s v="EXW"/>
    <d v="1899-12-30T00:25:53"/>
    <x v="548"/>
    <d v="1899-12-30T00:00:46"/>
    <s v="Granel"/>
    <s v="E001"/>
    <x v="1"/>
    <d v="1899-12-30T00:25:53"/>
    <d v="1899-12-30T00:25:07"/>
    <x v="7"/>
    <x v="11"/>
    <x v="5"/>
    <x v="1"/>
    <n v="0"/>
    <n v="0"/>
    <x v="0"/>
    <x v="1"/>
    <x v="0"/>
    <n v="0"/>
    <x v="1"/>
    <x v="1"/>
    <d v="1899-12-30T00:00:46"/>
    <d v="1899-12-30T00:00:46"/>
    <x v="0"/>
    <m/>
    <m/>
    <d v="1899-12-30T00:00:00"/>
    <d v="1899-12-30T00:25:53"/>
    <n v="2"/>
    <d v="1899-12-30T00:00:46"/>
    <n v="25.883333333337593"/>
    <x v="8"/>
    <x v="1"/>
  </r>
  <r>
    <x v="15"/>
    <s v="2024016390"/>
    <x v="0"/>
    <x v="526"/>
    <s v="E0236DFW"/>
    <d v="2024-12-16T00:00:00"/>
    <x v="1"/>
    <s v="3126"/>
    <x v="11"/>
    <s v="S1D"/>
    <x v="8"/>
    <x v="0"/>
    <d v="2024-12-16T00:00:00"/>
    <d v="1899-12-30T14:51:09"/>
    <d v="2024-12-16T00:00:00"/>
    <d v="1899-12-30T14:48:13"/>
    <d v="2024-12-16T00:00:00"/>
    <d v="1899-12-30T15:01:42"/>
    <x v="0"/>
    <x v="0"/>
    <s v="7004142167"/>
    <s v="EXW"/>
    <d v="1899-12-30T00:16:25"/>
    <x v="3868"/>
    <d v="1899-12-30T00:02:56"/>
    <s v="Granel"/>
    <s v="E001"/>
    <x v="1"/>
    <d v="1899-12-30T00:10:33"/>
    <d v="1899-12-30T00:13:29"/>
    <x v="7"/>
    <x v="11"/>
    <x v="5"/>
    <x v="1"/>
    <n v="0"/>
    <n v="0"/>
    <x v="0"/>
    <x v="1"/>
    <x v="0"/>
    <n v="0"/>
    <x v="1"/>
    <x v="1"/>
    <d v="1899-12-30T00:02:56"/>
    <d v="1899-12-30T00:02:56"/>
    <x v="0"/>
    <m/>
    <m/>
    <d v="1899-12-30T00:00:00"/>
    <d v="1899-12-30T00:10:33"/>
    <n v="2"/>
    <n v="-2.037037037040057E-3"/>
    <n v="10.550000000001489"/>
    <x v="6"/>
    <x v="1"/>
  </r>
  <r>
    <x v="15"/>
    <s v="2024016393"/>
    <x v="0"/>
    <x v="495"/>
    <s v="E4696FTM"/>
    <d v="2024-12-16T00:00:00"/>
    <x v="1"/>
    <s v="3126"/>
    <x v="11"/>
    <s v="S1D"/>
    <x v="8"/>
    <x v="0"/>
    <d v="2024-12-16T00:00:00"/>
    <d v="1899-12-30T16:22:22"/>
    <d v="2024-12-16T00:00:00"/>
    <d v="1899-12-30T16:19:54"/>
    <d v="2024-12-16T00:00:00"/>
    <d v="1899-12-30T16:39:41"/>
    <x v="0"/>
    <x v="0"/>
    <s v="7004142168"/>
    <s v="EXW"/>
    <d v="1899-12-30T00:22:15"/>
    <x v="3869"/>
    <d v="1899-12-30T00:02:28"/>
    <s v="Granel"/>
    <s v="E001"/>
    <x v="1"/>
    <d v="1899-12-30T00:17:19"/>
    <d v="1899-12-30T00:19:47"/>
    <x v="10"/>
    <x v="11"/>
    <x v="5"/>
    <x v="1"/>
    <n v="0"/>
    <n v="0"/>
    <x v="0"/>
    <x v="1"/>
    <x v="0"/>
    <n v="0"/>
    <x v="1"/>
    <x v="1"/>
    <d v="1899-12-30T00:02:28"/>
    <d v="1899-12-30T00:02:28"/>
    <x v="0"/>
    <m/>
    <m/>
    <d v="1899-12-30T00:00:00"/>
    <d v="1899-12-30T00:17:19"/>
    <n v="2"/>
    <n v="-1.7129629629599741E-3"/>
    <n v="17.316666666676834"/>
    <x v="9"/>
    <x v="1"/>
  </r>
  <r>
    <x v="15"/>
    <s v="2024016394"/>
    <x v="0"/>
    <x v="529"/>
    <s v="E7609CBH"/>
    <d v="2024-12-16T00:00:00"/>
    <x v="1"/>
    <s v="3126"/>
    <x v="11"/>
    <s v="S1D"/>
    <x v="8"/>
    <x v="0"/>
    <d v="2024-12-16T00:00:00"/>
    <d v="1899-12-30T17:16:54"/>
    <d v="2024-12-16T00:00:00"/>
    <d v="1899-12-30T17:13:42"/>
    <d v="2024-12-16T00:00:00"/>
    <d v="1899-12-30T17:32:24"/>
    <x v="0"/>
    <x v="0"/>
    <s v="7004142169"/>
    <s v="EXW"/>
    <d v="1899-12-30T00:21:54"/>
    <x v="2086"/>
    <d v="1899-12-30T00:03:12"/>
    <s v="Granel"/>
    <s v="E001"/>
    <x v="1"/>
    <d v="1899-12-30T00:15:30"/>
    <d v="1899-12-30T00:18:42"/>
    <x v="8"/>
    <x v="11"/>
    <x v="5"/>
    <x v="1"/>
    <n v="0"/>
    <n v="0"/>
    <x v="0"/>
    <x v="1"/>
    <x v="0"/>
    <n v="0"/>
    <x v="1"/>
    <x v="1"/>
    <d v="1899-12-30T00:03:12"/>
    <d v="1899-12-30T00:03:12"/>
    <x v="0"/>
    <m/>
    <m/>
    <d v="1899-12-30T00:00:00"/>
    <d v="1899-12-30T00:15:30"/>
    <n v="2"/>
    <n v="-2.2222222222200161E-3"/>
    <n v="15.500000000001624"/>
    <x v="10"/>
    <x v="1"/>
  </r>
  <r>
    <x v="15"/>
    <s v="2024016423"/>
    <x v="0"/>
    <x v="519"/>
    <s v="E6398FTM"/>
    <d v="2024-12-17T00:00:00"/>
    <x v="1"/>
    <s v="3126"/>
    <x v="11"/>
    <s v="S1D"/>
    <x v="8"/>
    <x v="0"/>
    <d v="2024-12-17T00:00:00"/>
    <d v="1899-12-30T11:01:54"/>
    <d v="2024-12-17T00:00:00"/>
    <d v="1899-12-30T10:58:49"/>
    <d v="2024-12-17T00:00:00"/>
    <d v="1899-12-30T11:12:18"/>
    <x v="0"/>
    <x v="0"/>
    <s v="7004142170"/>
    <s v="EXW"/>
    <d v="1899-12-30T00:16:34"/>
    <x v="3868"/>
    <d v="1899-12-30T00:03:05"/>
    <s v="Granel"/>
    <s v="E001"/>
    <x v="1"/>
    <d v="1899-12-30T00:10:24"/>
    <d v="1899-12-30T00:13:29"/>
    <x v="5"/>
    <x v="12"/>
    <x v="5"/>
    <x v="1"/>
    <n v="0"/>
    <n v="0"/>
    <x v="0"/>
    <x v="1"/>
    <x v="0"/>
    <n v="0"/>
    <x v="1"/>
    <x v="1"/>
    <d v="1899-12-30T00:03:05"/>
    <d v="1899-12-30T00:03:05"/>
    <x v="0"/>
    <m/>
    <m/>
    <d v="1899-12-30T00:00:00"/>
    <d v="1899-12-30T00:10:24"/>
    <n v="3"/>
    <n v="-2.1412037037100151E-3"/>
    <n v="10.39999999999675"/>
    <x v="4"/>
    <x v="1"/>
  </r>
  <r>
    <x v="15"/>
    <s v="2024016437"/>
    <x v="0"/>
    <x v="495"/>
    <s v="E4696FTM"/>
    <d v="2024-12-17T00:00:00"/>
    <x v="1"/>
    <s v="3126"/>
    <x v="11"/>
    <s v="S1D"/>
    <x v="8"/>
    <x v="0"/>
    <d v="2024-12-17T00:00:00"/>
    <d v="1899-12-30T12:27:27"/>
    <d v="2024-12-17T00:00:00"/>
    <d v="1899-12-30T12:24:12"/>
    <d v="2024-12-17T00:00:00"/>
    <d v="1899-12-30T12:42:41"/>
    <x v="0"/>
    <x v="0"/>
    <s v="7004142171"/>
    <s v="EXW"/>
    <d v="1899-12-30T00:21:44"/>
    <x v="3848"/>
    <d v="1899-12-30T00:03:15"/>
    <s v="Granel"/>
    <s v="E001"/>
    <x v="1"/>
    <d v="1899-12-30T00:15:14"/>
    <d v="1899-12-30T00:18:29"/>
    <x v="6"/>
    <x v="12"/>
    <x v="5"/>
    <x v="1"/>
    <n v="0"/>
    <n v="0"/>
    <x v="0"/>
    <x v="1"/>
    <x v="0"/>
    <n v="0"/>
    <x v="1"/>
    <x v="1"/>
    <d v="1899-12-30T00:03:15"/>
    <d v="1899-12-30T00:03:15"/>
    <x v="0"/>
    <m/>
    <m/>
    <d v="1899-12-30T00:00:00"/>
    <d v="1899-12-30T00:15:14"/>
    <n v="3"/>
    <n v="-2.2569444444400233E-3"/>
    <n v="15.233333333328094"/>
    <x v="5"/>
    <x v="1"/>
  </r>
  <r>
    <x v="15"/>
    <s v="2024016458"/>
    <x v="0"/>
    <x v="495"/>
    <s v="E4696FTM"/>
    <d v="2024-12-17T00:00:00"/>
    <x v="1"/>
    <s v="3126"/>
    <x v="11"/>
    <s v="S1D"/>
    <x v="8"/>
    <x v="0"/>
    <d v="2024-12-17T00:00:00"/>
    <d v="1899-12-30T14:21:12"/>
    <d v="2024-12-17T00:00:00"/>
    <d v="1899-12-30T14:18:23"/>
    <d v="2024-12-17T00:00:00"/>
    <d v="1899-12-30T14:36:07"/>
    <x v="0"/>
    <x v="0"/>
    <s v="7004142172"/>
    <s v="EXW"/>
    <d v="1899-12-30T00:20:33"/>
    <x v="1653"/>
    <d v="1899-12-30T00:02:49"/>
    <s v="Granel"/>
    <s v="E001"/>
    <x v="1"/>
    <d v="1899-12-30T00:14:55"/>
    <d v="1899-12-30T00:17:44"/>
    <x v="7"/>
    <x v="12"/>
    <x v="5"/>
    <x v="1"/>
    <n v="0"/>
    <n v="0"/>
    <x v="0"/>
    <x v="1"/>
    <x v="0"/>
    <n v="0"/>
    <x v="1"/>
    <x v="1"/>
    <d v="1899-12-30T00:02:49"/>
    <d v="1899-12-30T00:02:49"/>
    <x v="0"/>
    <m/>
    <m/>
    <d v="1899-12-30T00:00:00"/>
    <d v="1899-12-30T00:14:55"/>
    <n v="3"/>
    <n v="-1.9560185185200085E-3"/>
    <n v="14.916666666657594"/>
    <x v="8"/>
    <x v="1"/>
  </r>
  <r>
    <x v="15"/>
    <s v="2024016471"/>
    <x v="0"/>
    <x v="529"/>
    <s v="E7609CBH"/>
    <d v="2024-12-17T00:00:00"/>
    <x v="1"/>
    <s v="3126"/>
    <x v="11"/>
    <s v="S2H"/>
    <x v="13"/>
    <x v="0"/>
    <d v="2024-12-17T00:00:00"/>
    <d v="1899-12-30T19:52:19"/>
    <d v="2024-12-17T00:00:00"/>
    <d v="1899-12-30T19:50:12"/>
    <d v="2024-12-17T00:00:00"/>
    <d v="1899-12-30T20:19:08"/>
    <x v="0"/>
    <x v="0"/>
    <s v="7004142173"/>
    <s v="EXW"/>
    <d v="1899-12-30T00:31:03"/>
    <x v="897"/>
    <d v="1899-12-30T00:02:07"/>
    <s v="Granel"/>
    <s v="E001"/>
    <x v="1"/>
    <d v="1899-12-30T00:26:49"/>
    <d v="1899-12-30T00:28:56"/>
    <x v="13"/>
    <x v="12"/>
    <x v="5"/>
    <x v="1"/>
    <n v="0"/>
    <n v="0"/>
    <x v="0"/>
    <x v="1"/>
    <x v="0"/>
    <n v="0"/>
    <x v="1"/>
    <x v="1"/>
    <d v="1899-12-30T00:02:07"/>
    <d v="1899-12-30T00:02:07"/>
    <x v="0"/>
    <m/>
    <m/>
    <d v="1899-12-30T00:00:00"/>
    <d v="1899-12-30T00:26:49"/>
    <n v="3"/>
    <n v="-1.4699074074100427E-3"/>
    <n v="26.816666666659135"/>
    <x v="14"/>
    <x v="1"/>
  </r>
  <r>
    <x v="15"/>
    <s v="2024016487"/>
    <x v="0"/>
    <x v="495"/>
    <s v="E4696FTM"/>
    <d v="2024-12-18T00:00:00"/>
    <x v="1"/>
    <s v="3126"/>
    <x v="11"/>
    <s v="S1D"/>
    <x v="8"/>
    <x v="0"/>
    <d v="2024-12-18T00:00:00"/>
    <d v="1899-12-30T07:24:06"/>
    <d v="2024-12-18T00:00:00"/>
    <d v="1899-12-30T07:21:03"/>
    <d v="2024-12-18T00:00:00"/>
    <d v="1899-12-30T07:44:26"/>
    <x v="0"/>
    <x v="0"/>
    <s v="7004142174"/>
    <s v="EXW"/>
    <d v="1899-12-30T00:26:26"/>
    <x v="2748"/>
    <d v="1899-12-30T00:03:03"/>
    <s v="Granel"/>
    <s v="E001"/>
    <x v="1"/>
    <d v="1899-12-30T00:20:20"/>
    <d v="1899-12-30T00:23:23"/>
    <x v="1"/>
    <x v="13"/>
    <x v="5"/>
    <x v="1"/>
    <n v="0"/>
    <n v="0"/>
    <x v="0"/>
    <x v="1"/>
    <x v="0"/>
    <n v="0"/>
    <x v="1"/>
    <x v="1"/>
    <d v="1899-12-30T00:03:03"/>
    <d v="1899-12-30T00:03:03"/>
    <x v="0"/>
    <m/>
    <m/>
    <d v="1899-12-30T00:00:00"/>
    <d v="1899-12-30T00:20:20"/>
    <n v="4"/>
    <n v="-2.11805555556005E-3"/>
    <n v="20.333333333332728"/>
    <x v="0"/>
    <x v="1"/>
  </r>
  <r>
    <x v="15"/>
    <s v=""/>
    <x v="0"/>
    <x v="515"/>
    <s v="E3812HFB"/>
    <d v="2024-12-18T00:00:00"/>
    <x v="1"/>
    <s v="3209"/>
    <x v="60"/>
    <s v="PA"/>
    <x v="6"/>
    <x v="0"/>
    <d v="2024-12-18T00:00:00"/>
    <d v="1899-12-30T08:12:55"/>
    <d v="2024-12-18T00:00:00"/>
    <d v="1899-12-30T13:28:01"/>
    <d v="2024-12-18T00:00:00"/>
    <d v="1899-12-30T08:14:05"/>
    <x v="335"/>
    <x v="8"/>
    <s v="7004142175"/>
    <s v="FBO"/>
    <d v="1899-12-30T10:29:02"/>
    <x v="3870"/>
    <d v="1899-12-30T05:15:06"/>
    <s v="Ensacado"/>
    <s v="E002"/>
    <x v="2"/>
    <d v="1899-12-30T00:01:10"/>
    <n v="-0.21800925925926001"/>
    <x v="2"/>
    <x v="13"/>
    <x v="5"/>
    <x v="2"/>
    <n v="1"/>
    <n v="0"/>
    <x v="1"/>
    <x v="2"/>
    <x v="0"/>
    <n v="1"/>
    <x v="1"/>
    <x v="1"/>
    <d v="1899-12-30T05:15:06"/>
    <d v="1899-12-30T04:17:06"/>
    <x v="1"/>
    <m/>
    <m/>
    <d v="1899-12-30T00:00:00"/>
    <d v="1899-12-30T00:01:10"/>
    <n v="4"/>
    <d v="1899-12-30T05:15:06"/>
    <n v="1.1666666666736702"/>
    <x v="1"/>
    <x v="1"/>
  </r>
  <r>
    <x v="15"/>
    <s v=""/>
    <x v="0"/>
    <x v="515"/>
    <s v="E3812HFB"/>
    <d v="2024-12-18T00:00:00"/>
    <x v="1"/>
    <s v="3209"/>
    <x v="60"/>
    <s v="PA"/>
    <x v="6"/>
    <x v="0"/>
    <d v="2024-12-18T00:00:00"/>
    <d v="1899-12-30T10:01:54"/>
    <d v="2024-12-18T00:00:00"/>
    <d v="1899-12-30T13:28:01"/>
    <d v="2024-12-18T00:00:00"/>
    <d v="1899-12-30T10:02:27"/>
    <x v="335"/>
    <x v="8"/>
    <s v="7004142177"/>
    <s v="FBO"/>
    <d v="1899-12-30T06:51:41"/>
    <x v="3871"/>
    <d v="1899-12-30T03:26:07"/>
    <s v="Ensacado"/>
    <s v="E002"/>
    <x v="2"/>
    <d v="1899-12-30T00:00:33"/>
    <n v="-0.14275462962963004"/>
    <x v="4"/>
    <x v="13"/>
    <x v="5"/>
    <x v="2"/>
    <n v="1"/>
    <n v="0"/>
    <x v="1"/>
    <x v="2"/>
    <x v="0"/>
    <n v="1"/>
    <x v="1"/>
    <x v="1"/>
    <d v="1899-12-30T03:26:07"/>
    <d v="1899-12-30T02:28:07"/>
    <x v="1"/>
    <m/>
    <m/>
    <d v="1899-12-30T00:00:00"/>
    <d v="1899-12-30T00:00:33"/>
    <n v="4"/>
    <d v="1899-12-30T03:26:07"/>
    <n v="0.55000000000799965"/>
    <x v="3"/>
    <x v="1"/>
  </r>
  <r>
    <x v="15"/>
    <s v="2024016501"/>
    <x v="0"/>
    <x v="510"/>
    <s v="E7562FHP"/>
    <d v="2024-12-18T00:00:00"/>
    <x v="1"/>
    <s v="3126"/>
    <x v="11"/>
    <s v="S2D"/>
    <x v="9"/>
    <x v="0"/>
    <d v="2024-12-18T00:00:00"/>
    <d v="1899-12-30T10:05:50"/>
    <d v="2024-12-18T00:00:00"/>
    <d v="1899-12-30T10:04:40"/>
    <d v="2024-12-18T00:00:00"/>
    <d v="1899-12-30T10:35:30"/>
    <x v="0"/>
    <x v="0"/>
    <s v="7004142178"/>
    <s v="EXW"/>
    <d v="1899-12-30T00:32:00"/>
    <x v="377"/>
    <d v="1899-12-30T00:01:10"/>
    <s v="Granel"/>
    <s v="E001"/>
    <x v="1"/>
    <d v="1899-12-30T00:29:40"/>
    <d v="1899-12-30T00:30:50"/>
    <x v="4"/>
    <x v="13"/>
    <x v="5"/>
    <x v="1"/>
    <n v="0"/>
    <n v="0"/>
    <x v="0"/>
    <x v="1"/>
    <x v="0"/>
    <n v="0"/>
    <x v="1"/>
    <x v="1"/>
    <d v="1899-12-30T00:01:10"/>
    <d v="1899-12-30T00:01:10"/>
    <x v="0"/>
    <m/>
    <m/>
    <d v="1899-12-30T00:00:00"/>
    <d v="1899-12-30T00:29:40"/>
    <n v="4"/>
    <n v="-8.1018518518000127E-4"/>
    <n v="29.666666666663975"/>
    <x v="3"/>
    <x v="1"/>
  </r>
  <r>
    <x v="15"/>
    <s v=""/>
    <x v="0"/>
    <x v="515"/>
    <s v="E3812HFB"/>
    <d v="2024-12-18T00:00:00"/>
    <x v="1"/>
    <s v="3209"/>
    <x v="60"/>
    <s v="PA"/>
    <x v="6"/>
    <x v="0"/>
    <d v="2024-12-18T00:00:00"/>
    <d v="1899-12-30T11:12:37"/>
    <d v="2024-12-18T00:00:00"/>
    <d v="1899-12-30T13:28:01"/>
    <d v="2024-12-18T00:00:00"/>
    <d v="1899-12-30T11:12:58"/>
    <x v="335"/>
    <x v="8"/>
    <s v="7004142179"/>
    <s v="FBO"/>
    <d v="1899-12-30T04:30:27"/>
    <x v="3872"/>
    <d v="1899-12-30T02:15:24"/>
    <s v="Ensacado"/>
    <s v="E002"/>
    <x v="2"/>
    <d v="1899-12-30T00:00:21"/>
    <n v="-9.3784722222230055E-2"/>
    <x v="5"/>
    <x v="13"/>
    <x v="5"/>
    <x v="2"/>
    <n v="1"/>
    <n v="0"/>
    <x v="1"/>
    <x v="2"/>
    <x v="0"/>
    <n v="1"/>
    <x v="1"/>
    <x v="1"/>
    <d v="1899-12-30T02:15:24"/>
    <d v="1899-12-30T01:17:24"/>
    <x v="1"/>
    <m/>
    <m/>
    <d v="1899-12-30T00:00:00"/>
    <d v="1899-12-30T00:00:21"/>
    <n v="4"/>
    <d v="1899-12-30T02:15:24"/>
    <n v="0.34999999999198117"/>
    <x v="4"/>
    <x v="1"/>
  </r>
  <r>
    <x v="15"/>
    <s v="2024016531"/>
    <x v="0"/>
    <x v="495"/>
    <s v="E4696FTM"/>
    <d v="2024-12-18T00:00:00"/>
    <x v="1"/>
    <s v="3126"/>
    <x v="11"/>
    <s v="S1D"/>
    <x v="8"/>
    <x v="0"/>
    <d v="2024-12-18T00:00:00"/>
    <d v="1899-12-30T12:03:00"/>
    <d v="2024-12-18T00:00:00"/>
    <d v="1899-12-30T12:00:08"/>
    <d v="2024-12-18T00:00:00"/>
    <d v="1899-12-30T12:17:34"/>
    <x v="0"/>
    <x v="0"/>
    <s v="7004142180"/>
    <s v="EXW"/>
    <d v="1899-12-30T00:20:18"/>
    <x v="1167"/>
    <d v="1899-12-30T00:02:52"/>
    <s v="Granel"/>
    <s v="E001"/>
    <x v="1"/>
    <d v="1899-12-30T00:14:34"/>
    <d v="1899-12-30T00:17:26"/>
    <x v="6"/>
    <x v="13"/>
    <x v="5"/>
    <x v="1"/>
    <n v="0"/>
    <n v="0"/>
    <x v="0"/>
    <x v="1"/>
    <x v="0"/>
    <n v="0"/>
    <x v="1"/>
    <x v="1"/>
    <d v="1899-12-30T00:02:52"/>
    <d v="1899-12-30T00:02:52"/>
    <x v="0"/>
    <m/>
    <m/>
    <d v="1899-12-30T00:00:00"/>
    <d v="1899-12-30T00:14:34"/>
    <n v="4"/>
    <n v="-1.9907407407400157E-3"/>
    <n v="14.566666666665533"/>
    <x v="5"/>
    <x v="1"/>
  </r>
  <r>
    <x v="15"/>
    <s v=""/>
    <x v="0"/>
    <x v="515"/>
    <s v="E3812HFB"/>
    <d v="2024-12-18T00:00:00"/>
    <x v="1"/>
    <s v="3209"/>
    <x v="60"/>
    <s v="PA"/>
    <x v="6"/>
    <x v="0"/>
    <d v="2024-12-18T00:00:00"/>
    <d v="1899-12-30T12:32:03"/>
    <d v="2024-12-18T00:00:00"/>
    <d v="1899-12-30T13:28:01"/>
    <d v="2024-12-18T00:00:00"/>
    <d v="1899-12-30T12:32:22"/>
    <x v="335"/>
    <x v="8"/>
    <s v="7004142181"/>
    <s v="FBO"/>
    <d v="1899-12-30T01:51:37"/>
    <x v="3374"/>
    <d v="1899-12-30T00:55:58"/>
    <s v="Ensacado"/>
    <s v="E002"/>
    <x v="2"/>
    <d v="1899-12-30T00:00:19"/>
    <n v="-3.8645833333340041E-2"/>
    <x v="6"/>
    <x v="13"/>
    <x v="5"/>
    <x v="2"/>
    <n v="1"/>
    <n v="0"/>
    <x v="1"/>
    <x v="2"/>
    <x v="0"/>
    <n v="1"/>
    <x v="1"/>
    <x v="1"/>
    <d v="1899-12-30T00:55:58"/>
    <d v="1899-12-30T00:10:58"/>
    <x v="1"/>
    <m/>
    <m/>
    <d v="1899-12-30T00:00:00"/>
    <d v="1899-12-30T00:00:19"/>
    <n v="4"/>
    <d v="1899-12-30T00:55:58"/>
    <n v="0.31666666667033994"/>
    <x v="5"/>
    <x v="1"/>
  </r>
  <r>
    <x v="15"/>
    <s v="2024016539"/>
    <x v="0"/>
    <x v="519"/>
    <s v="E6398FTM"/>
    <d v="2024-12-18T00:00:00"/>
    <x v="1"/>
    <s v="3126"/>
    <x v="11"/>
    <s v="S1D"/>
    <x v="8"/>
    <x v="0"/>
    <d v="2024-12-18T00:00:00"/>
    <d v="1899-12-30T12:41:35"/>
    <d v="2024-12-18T00:00:00"/>
    <d v="1899-12-30T12:38:54"/>
    <d v="2024-12-18T00:00:00"/>
    <d v="1899-12-30T12:52:00"/>
    <x v="0"/>
    <x v="0"/>
    <s v="7004142182"/>
    <s v="EXW"/>
    <d v="1899-12-30T00:15:47"/>
    <x v="2030"/>
    <d v="1899-12-30T00:02:41"/>
    <s v="Granel"/>
    <s v="E001"/>
    <x v="1"/>
    <d v="1899-12-30T00:10:25"/>
    <d v="1899-12-30T00:13:06"/>
    <x v="6"/>
    <x v="13"/>
    <x v="5"/>
    <x v="1"/>
    <n v="0"/>
    <n v="0"/>
    <x v="0"/>
    <x v="1"/>
    <x v="0"/>
    <n v="0"/>
    <x v="1"/>
    <x v="1"/>
    <d v="1899-12-30T00:02:41"/>
    <d v="1899-12-30T00:02:41"/>
    <x v="0"/>
    <m/>
    <m/>
    <d v="1899-12-30T00:00:00"/>
    <d v="1899-12-30T00:10:25"/>
    <n v="4"/>
    <n v="-1.863425925920037E-3"/>
    <n v="10.416666666671919"/>
    <x v="5"/>
    <x v="1"/>
  </r>
  <r>
    <x v="15"/>
    <s v=""/>
    <x v="0"/>
    <x v="515"/>
    <s v="E3812HFB"/>
    <d v="2024-12-18T00:00:00"/>
    <x v="1"/>
    <s v="3209"/>
    <x v="60"/>
    <s v="PA"/>
    <x v="6"/>
    <x v="0"/>
    <d v="2024-12-18T00:00:00"/>
    <d v="1899-12-30T13:27:51"/>
    <d v="2024-12-18T00:00:00"/>
    <d v="1899-12-30T13:28:01"/>
    <d v="2024-12-18T00:00:00"/>
    <d v="1899-12-30T13:31:55"/>
    <x v="335"/>
    <x v="8"/>
    <s v="7004142183"/>
    <s v="FBO"/>
    <d v="1899-12-30T00:04:04"/>
    <x v="1567"/>
    <d v="1899-12-30T00:00:10"/>
    <s v="Ensacado"/>
    <s v="E002"/>
    <x v="2"/>
    <d v="1899-12-30T00:04:04"/>
    <d v="1899-12-30T00:03:54"/>
    <x v="9"/>
    <x v="13"/>
    <x v="5"/>
    <x v="2"/>
    <n v="1"/>
    <n v="0"/>
    <x v="1"/>
    <x v="2"/>
    <x v="0"/>
    <n v="1"/>
    <x v="1"/>
    <x v="1"/>
    <d v="1899-12-30T00:00:10"/>
    <d v="1899-12-30T00:00:10"/>
    <x v="0"/>
    <m/>
    <m/>
    <d v="1899-12-30T00:00:00"/>
    <d v="1899-12-30T00:04:04"/>
    <n v="4"/>
    <d v="1899-12-30T00:00:10"/>
    <n v="4.0666666666752427"/>
    <x v="13"/>
    <x v="1"/>
  </r>
  <r>
    <x v="15"/>
    <s v="2024016556"/>
    <x v="0"/>
    <x v="495"/>
    <s v="E4696FTM"/>
    <d v="2024-12-18T00:00:00"/>
    <x v="1"/>
    <s v="3126"/>
    <x v="11"/>
    <s v="S1D"/>
    <x v="8"/>
    <x v="0"/>
    <d v="2024-12-18T00:00:00"/>
    <d v="1899-12-30T13:50:25"/>
    <d v="2024-12-18T00:00:00"/>
    <d v="1899-12-30T13:48:12"/>
    <d v="2024-12-18T00:00:00"/>
    <d v="1899-12-30T14:07:29"/>
    <x v="0"/>
    <x v="0"/>
    <s v="7004142184"/>
    <s v="EXW"/>
    <d v="1899-12-30T00:21:30"/>
    <x v="1989"/>
    <d v="1899-12-30T00:02:13"/>
    <s v="Granel"/>
    <s v="E001"/>
    <x v="1"/>
    <d v="1899-12-30T00:17:04"/>
    <d v="1899-12-30T00:19:17"/>
    <x v="9"/>
    <x v="13"/>
    <x v="5"/>
    <x v="1"/>
    <n v="0"/>
    <n v="0"/>
    <x v="0"/>
    <x v="1"/>
    <x v="0"/>
    <n v="0"/>
    <x v="1"/>
    <x v="1"/>
    <d v="1899-12-30T00:02:13"/>
    <d v="1899-12-30T00:02:13"/>
    <x v="0"/>
    <m/>
    <m/>
    <d v="1899-12-30T00:00:00"/>
    <d v="1899-12-30T00:17:04"/>
    <n v="4"/>
    <n v="-1.5393518518500571E-3"/>
    <n v="17.066666666664005"/>
    <x v="8"/>
    <x v="1"/>
  </r>
  <r>
    <x v="15"/>
    <s v="2024016576"/>
    <x v="0"/>
    <x v="519"/>
    <s v="E6398FTM"/>
    <d v="2024-12-19T00:00:00"/>
    <x v="1"/>
    <s v="3126"/>
    <x v="11"/>
    <s v="S1D"/>
    <x v="8"/>
    <x v="0"/>
    <d v="2024-12-19T00:00:00"/>
    <d v="1899-12-30T06:31:50"/>
    <d v="2024-12-19T00:00:00"/>
    <d v="1899-12-30T06:28:50"/>
    <d v="2024-12-19T00:00:00"/>
    <d v="1899-12-30T06:42:46"/>
    <x v="0"/>
    <x v="0"/>
    <s v="7004142185"/>
    <s v="EXW"/>
    <d v="1899-12-30T00:16:56"/>
    <x v="1658"/>
    <d v="1899-12-30T00:03:00"/>
    <s v="Granel"/>
    <s v="E001"/>
    <x v="1"/>
    <d v="1899-12-30T00:10:56"/>
    <d v="1899-12-30T00:13:56"/>
    <x v="0"/>
    <x v="14"/>
    <x v="5"/>
    <x v="1"/>
    <n v="0"/>
    <n v="0"/>
    <x v="0"/>
    <x v="1"/>
    <x v="0"/>
    <n v="0"/>
    <x v="1"/>
    <x v="1"/>
    <d v="1899-12-30T00:03:00"/>
    <d v="1899-12-30T00:03:00"/>
    <x v="0"/>
    <m/>
    <m/>
    <d v="1899-12-30T00:00:00"/>
    <d v="1899-12-30T00:10:56"/>
    <n v="5"/>
    <n v="-2.0833333333299953E-3"/>
    <n v="10.93333333332966"/>
    <x v="12"/>
    <x v="1"/>
  </r>
  <r>
    <x v="15"/>
    <s v=""/>
    <x v="0"/>
    <x v="515"/>
    <s v="E3812HFB"/>
    <d v="2024-12-19T00:00:00"/>
    <x v="1"/>
    <s v="3209"/>
    <x v="60"/>
    <s v="PA"/>
    <x v="6"/>
    <x v="0"/>
    <d v="2024-12-19T00:00:00"/>
    <d v="1899-12-30T07:05:08"/>
    <d v="2024-12-19T00:00:00"/>
    <d v="1899-12-30T13:28:01"/>
    <d v="2024-12-19T00:00:00"/>
    <d v="1899-12-30T07:05:41"/>
    <x v="335"/>
    <x v="8"/>
    <s v="7004142186"/>
    <s v="FBO"/>
    <d v="1899-12-30T12:45:13"/>
    <x v="3873"/>
    <d v="1899-12-30T06:22:53"/>
    <s v="Ensacado"/>
    <s v="E002"/>
    <x v="2"/>
    <d v="1899-12-30T00:00:33"/>
    <n v="-0.26550925925926006"/>
    <x v="1"/>
    <x v="14"/>
    <x v="5"/>
    <x v="2"/>
    <n v="1"/>
    <n v="0"/>
    <x v="1"/>
    <x v="2"/>
    <x v="0"/>
    <n v="1"/>
    <x v="1"/>
    <x v="1"/>
    <d v="1899-12-30T06:22:53"/>
    <d v="1899-12-30T05:24:53"/>
    <x v="1"/>
    <m/>
    <m/>
    <d v="1899-12-30T00:00:00"/>
    <d v="1899-12-30T00:00:33"/>
    <n v="5"/>
    <d v="1899-12-30T06:22:53"/>
    <n v="0.55000000000799965"/>
    <x v="0"/>
    <x v="1"/>
  </r>
  <r>
    <x v="15"/>
    <s v="2024016588"/>
    <x v="0"/>
    <x v="529"/>
    <s v="E7609CBH"/>
    <d v="2024-12-19T00:00:00"/>
    <x v="1"/>
    <s v="3126"/>
    <x v="11"/>
    <s v="S1D"/>
    <x v="8"/>
    <x v="0"/>
    <d v="2024-12-19T00:00:00"/>
    <d v="1899-12-30T07:19:41"/>
    <d v="2024-12-19T00:00:00"/>
    <d v="1899-12-30T07:16:37"/>
    <d v="2024-12-19T00:00:00"/>
    <d v="1899-12-30T07:36:36"/>
    <x v="0"/>
    <x v="0"/>
    <s v="7004142187"/>
    <s v="EXW"/>
    <d v="1899-12-30T00:23:03"/>
    <x v="1586"/>
    <d v="1899-12-30T00:03:04"/>
    <s v="Granel"/>
    <s v="E001"/>
    <x v="1"/>
    <d v="1899-12-30T00:16:55"/>
    <d v="1899-12-30T00:19:59"/>
    <x v="1"/>
    <x v="14"/>
    <x v="5"/>
    <x v="1"/>
    <n v="0"/>
    <n v="0"/>
    <x v="0"/>
    <x v="1"/>
    <x v="0"/>
    <n v="0"/>
    <x v="1"/>
    <x v="1"/>
    <d v="1899-12-30T00:03:04"/>
    <d v="1899-12-30T00:03:04"/>
    <x v="0"/>
    <m/>
    <m/>
    <d v="1899-12-30T00:00:00"/>
    <d v="1899-12-30T00:16:55"/>
    <n v="5"/>
    <n v="-2.129629629629981E-3"/>
    <n v="16.916666666659186"/>
    <x v="0"/>
    <x v="1"/>
  </r>
  <r>
    <x v="15"/>
    <s v=""/>
    <x v="0"/>
    <x v="515"/>
    <s v="E3812HFB"/>
    <d v="2024-12-19T00:00:00"/>
    <x v="1"/>
    <s v="3209"/>
    <x v="60"/>
    <s v="PA"/>
    <x v="6"/>
    <x v="0"/>
    <d v="2024-12-19T00:00:00"/>
    <d v="1899-12-30T08:17:26"/>
    <d v="2024-12-19T00:00:00"/>
    <d v="1899-12-30T13:28:01"/>
    <d v="2024-12-19T00:00:00"/>
    <d v="1899-12-30T08:18:11"/>
    <x v="335"/>
    <x v="8"/>
    <s v="7004142188"/>
    <s v="FBO"/>
    <d v="1899-12-30T10:20:25"/>
    <x v="3874"/>
    <d v="1899-12-30T05:10:35"/>
    <s v="Ensacado"/>
    <s v="E002"/>
    <x v="2"/>
    <d v="1899-12-30T00:00:45"/>
    <n v="-0.21516203703704007"/>
    <x v="2"/>
    <x v="14"/>
    <x v="5"/>
    <x v="2"/>
    <n v="1"/>
    <n v="0"/>
    <x v="1"/>
    <x v="2"/>
    <x v="0"/>
    <n v="1"/>
    <x v="1"/>
    <x v="1"/>
    <d v="1899-12-30T05:10:35"/>
    <d v="1899-12-30T04:12:35"/>
    <x v="1"/>
    <m/>
    <m/>
    <d v="1899-12-30T00:00:00"/>
    <d v="1899-12-30T00:00:45"/>
    <n v="5"/>
    <d v="1899-12-30T05:10:35"/>
    <n v="0.75000000000954969"/>
    <x v="1"/>
    <x v="1"/>
  </r>
  <r>
    <x v="15"/>
    <s v="2024016589"/>
    <x v="0"/>
    <x v="495"/>
    <s v="E4696FTM"/>
    <d v="2024-12-19T00:00:00"/>
    <x v="1"/>
    <s v="3126"/>
    <x v="11"/>
    <s v="S1D"/>
    <x v="8"/>
    <x v="0"/>
    <d v="2024-12-19T00:00:00"/>
    <d v="1899-12-30T08:00:25"/>
    <d v="2024-12-19T00:00:00"/>
    <d v="1899-12-30T07:59:26"/>
    <d v="2024-12-19T00:00:00"/>
    <d v="1899-12-30T08:21:47"/>
    <x v="0"/>
    <x v="0"/>
    <s v="7004142189"/>
    <s v="EXW"/>
    <d v="1899-12-30T00:23:20"/>
    <x v="3140"/>
    <d v="1899-12-30T00:00:59"/>
    <s v="Granel"/>
    <s v="E001"/>
    <x v="1"/>
    <d v="1899-12-30T00:21:22"/>
    <d v="1899-12-30T00:22:21"/>
    <x v="2"/>
    <x v="14"/>
    <x v="5"/>
    <x v="1"/>
    <n v="0"/>
    <n v="0"/>
    <x v="0"/>
    <x v="1"/>
    <x v="0"/>
    <n v="0"/>
    <x v="1"/>
    <x v="1"/>
    <d v="1899-12-30T00:00:59"/>
    <d v="1899-12-30T00:00:59"/>
    <x v="0"/>
    <m/>
    <m/>
    <d v="1899-12-30T00:00:00"/>
    <d v="1899-12-30T00:21:22"/>
    <n v="5"/>
    <n v="-6.8287037038000653E-4"/>
    <n v="21.366666666662358"/>
    <x v="1"/>
    <x v="1"/>
  </r>
  <r>
    <x v="15"/>
    <s v="2024016610"/>
    <x v="0"/>
    <x v="519"/>
    <s v="E6398FTM"/>
    <d v="2024-12-19T00:00:00"/>
    <x v="1"/>
    <s v="3126"/>
    <x v="11"/>
    <s v="S1D"/>
    <x v="8"/>
    <x v="0"/>
    <d v="2024-12-19T00:00:00"/>
    <d v="1899-12-30T10:27:57"/>
    <d v="2024-12-19T00:00:00"/>
    <d v="1899-12-30T10:26:05"/>
    <d v="2024-12-19T00:00:00"/>
    <d v="1899-12-30T10:39:00"/>
    <x v="0"/>
    <x v="0"/>
    <s v="7004142190"/>
    <s v="EXW"/>
    <d v="1899-12-30T00:14:47"/>
    <x v="232"/>
    <d v="1899-12-30T00:01:52"/>
    <s v="Granel"/>
    <s v="E001"/>
    <x v="1"/>
    <d v="1899-12-30T00:11:03"/>
    <d v="1899-12-30T00:12:55"/>
    <x v="4"/>
    <x v="14"/>
    <x v="5"/>
    <x v="1"/>
    <n v="0"/>
    <n v="0"/>
    <x v="0"/>
    <x v="1"/>
    <x v="0"/>
    <n v="0"/>
    <x v="1"/>
    <x v="1"/>
    <d v="1899-12-30T00:01:52"/>
    <d v="1899-12-30T00:01:52"/>
    <x v="0"/>
    <m/>
    <m/>
    <d v="1899-12-30T00:00:00"/>
    <d v="1899-12-30T00:11:03"/>
    <n v="5"/>
    <n v="-1.2962962963000146E-3"/>
    <n v="11.04999999999837"/>
    <x v="3"/>
    <x v="1"/>
  </r>
  <r>
    <x v="15"/>
    <s v="2024016611"/>
    <x v="0"/>
    <x v="526"/>
    <s v="E0236DFW"/>
    <d v="2024-12-19T00:00:00"/>
    <x v="1"/>
    <s v="3126"/>
    <x v="11"/>
    <s v="S2D"/>
    <x v="9"/>
    <x v="0"/>
    <d v="2024-12-19T00:00:00"/>
    <d v="1899-12-30T10:38:27"/>
    <d v="2024-12-19T00:00:00"/>
    <d v="1899-12-30T10:40:00"/>
    <d v="2024-12-19T00:00:00"/>
    <d v="1899-12-30T10:54:43"/>
    <x v="0"/>
    <x v="0"/>
    <s v="7004142191"/>
    <s v="EXW"/>
    <d v="1899-12-30T00:16:16"/>
    <x v="1863"/>
    <d v="1899-12-30T00:01:33"/>
    <s v="Granel"/>
    <s v="E001"/>
    <x v="1"/>
    <d v="1899-12-30T00:16:16"/>
    <d v="1899-12-30T00:14:43"/>
    <x v="4"/>
    <x v="14"/>
    <x v="5"/>
    <x v="1"/>
    <n v="0"/>
    <n v="0"/>
    <x v="0"/>
    <x v="1"/>
    <x v="0"/>
    <n v="0"/>
    <x v="1"/>
    <x v="1"/>
    <d v="1899-12-30T00:01:33"/>
    <d v="1899-12-30T00:01:33"/>
    <x v="0"/>
    <m/>
    <m/>
    <d v="1899-12-30T00:00:00"/>
    <d v="1899-12-30T00:16:16"/>
    <n v="5"/>
    <d v="1899-12-30T00:01:33"/>
    <n v="16.266666666657564"/>
    <x v="3"/>
    <x v="1"/>
  </r>
  <r>
    <x v="15"/>
    <s v="2024016617"/>
    <x v="0"/>
    <x v="529"/>
    <s v="E7609CBH"/>
    <d v="2024-12-19T00:00:00"/>
    <x v="1"/>
    <s v="3126"/>
    <x v="11"/>
    <s v="S2D"/>
    <x v="9"/>
    <x v="0"/>
    <d v="2024-12-19T00:00:00"/>
    <d v="1899-12-30T11:04:49"/>
    <d v="2024-12-19T00:00:00"/>
    <d v="1899-12-30T11:02:01"/>
    <d v="2024-12-19T00:00:00"/>
    <d v="1899-12-30T11:22:02"/>
    <x v="0"/>
    <x v="0"/>
    <s v="7004142192"/>
    <s v="EXW"/>
    <d v="1899-12-30T00:22:49"/>
    <x v="3875"/>
    <d v="1899-12-30T00:02:48"/>
    <s v="Granel"/>
    <s v="E001"/>
    <x v="1"/>
    <d v="1899-12-30T00:17:13"/>
    <d v="1899-12-30T00:20:01"/>
    <x v="5"/>
    <x v="14"/>
    <x v="5"/>
    <x v="1"/>
    <n v="0"/>
    <n v="0"/>
    <x v="0"/>
    <x v="1"/>
    <x v="0"/>
    <n v="0"/>
    <x v="1"/>
    <x v="1"/>
    <d v="1899-12-30T00:02:48"/>
    <d v="1899-12-30T00:02:48"/>
    <x v="0"/>
    <m/>
    <m/>
    <d v="1899-12-30T00:00:00"/>
    <d v="1899-12-30T00:17:13"/>
    <n v="5"/>
    <n v="-1.9444444444399744E-3"/>
    <n v="17.216666666668825"/>
    <x v="4"/>
    <x v="1"/>
  </r>
  <r>
    <x v="15"/>
    <s v=""/>
    <x v="0"/>
    <x v="515"/>
    <s v="E3812HFB"/>
    <d v="2024-12-19T00:00:00"/>
    <x v="1"/>
    <s v="3209"/>
    <x v="60"/>
    <s v="PA"/>
    <x v="6"/>
    <x v="0"/>
    <d v="2024-12-19T00:00:00"/>
    <d v="1899-12-30T12:11:56"/>
    <d v="2024-12-19T00:00:00"/>
    <d v="1899-12-30T13:28:01"/>
    <d v="2024-12-19T00:00:00"/>
    <d v="1899-12-30T12:15:01"/>
    <x v="335"/>
    <x v="8"/>
    <s v="7004142193"/>
    <s v="FBO"/>
    <d v="1899-12-30T02:29:05"/>
    <x v="66"/>
    <d v="1899-12-30T01:16:05"/>
    <s v="Ensacado"/>
    <s v="E002"/>
    <x v="2"/>
    <d v="1899-12-30T00:03:05"/>
    <n v="-5.0694444444450038E-2"/>
    <x v="6"/>
    <x v="14"/>
    <x v="5"/>
    <x v="2"/>
    <n v="1"/>
    <n v="0"/>
    <x v="1"/>
    <x v="2"/>
    <x v="0"/>
    <n v="1"/>
    <x v="1"/>
    <x v="1"/>
    <d v="1899-12-30T01:16:05"/>
    <d v="1899-12-30T00:18:05"/>
    <x v="1"/>
    <m/>
    <m/>
    <d v="1899-12-30T00:00:00"/>
    <d v="1899-12-30T00:03:05"/>
    <n v="5"/>
    <d v="1899-12-30T01:16:05"/>
    <n v="3.0833333333279533"/>
    <x v="5"/>
    <x v="1"/>
  </r>
  <r>
    <x v="15"/>
    <s v="2024016641"/>
    <x v="0"/>
    <x v="526"/>
    <s v="E0236DFW"/>
    <d v="2024-12-19T00:00:00"/>
    <x v="1"/>
    <s v="3126"/>
    <x v="11"/>
    <s v="S1D"/>
    <x v="8"/>
    <x v="0"/>
    <d v="2024-12-19T00:00:00"/>
    <d v="1899-12-30T12:39:09"/>
    <d v="2024-12-19T00:00:00"/>
    <d v="1899-12-30T12:36:52"/>
    <d v="2024-12-19T00:00:00"/>
    <d v="1899-12-30T12:50:11"/>
    <x v="0"/>
    <x v="0"/>
    <s v="7004142194"/>
    <s v="EXW"/>
    <d v="1899-12-30T00:15:36"/>
    <x v="1707"/>
    <d v="1899-12-30T00:02:17"/>
    <s v="Granel"/>
    <s v="E001"/>
    <x v="1"/>
    <d v="1899-12-30T00:11:02"/>
    <d v="1899-12-30T00:13:19"/>
    <x v="6"/>
    <x v="14"/>
    <x v="5"/>
    <x v="1"/>
    <n v="0"/>
    <n v="0"/>
    <x v="0"/>
    <x v="1"/>
    <x v="0"/>
    <n v="0"/>
    <x v="1"/>
    <x v="1"/>
    <d v="1899-12-30T00:02:17"/>
    <d v="1899-12-30T00:02:17"/>
    <x v="0"/>
    <m/>
    <m/>
    <d v="1899-12-30T00:00:00"/>
    <d v="1899-12-30T00:11:02"/>
    <n v="5"/>
    <n v="-1.5856481481499873E-3"/>
    <n v="11.033333333337509"/>
    <x v="5"/>
    <x v="1"/>
  </r>
  <r>
    <x v="15"/>
    <s v=""/>
    <x v="0"/>
    <x v="515"/>
    <s v="E3812HFB"/>
    <d v="2024-12-19T00:00:00"/>
    <x v="1"/>
    <s v="3209"/>
    <x v="60"/>
    <s v="PA"/>
    <x v="6"/>
    <x v="0"/>
    <d v="2024-12-19T00:00:00"/>
    <d v="1899-12-30T13:00:23"/>
    <d v="2024-12-19T00:00:00"/>
    <d v="1899-12-30T13:28:01"/>
    <d v="2024-12-19T00:00:00"/>
    <d v="1899-12-30T13:00:42"/>
    <x v="335"/>
    <x v="8"/>
    <s v="7004142195"/>
    <s v="FBO"/>
    <d v="1899-12-30T00:54:57"/>
    <x v="819"/>
    <d v="1899-12-30T00:27:38"/>
    <s v="Ensacado"/>
    <s v="E002"/>
    <x v="2"/>
    <d v="1899-12-30T00:00:19"/>
    <n v="-1.8969907407410003E-2"/>
    <x v="9"/>
    <x v="14"/>
    <x v="5"/>
    <x v="2"/>
    <n v="1"/>
    <n v="0"/>
    <x v="1"/>
    <x v="2"/>
    <x v="0"/>
    <n v="1"/>
    <x v="1"/>
    <x v="1"/>
    <d v="1899-12-30T00:27:38"/>
    <d v="1899-12-30T00:27:38"/>
    <x v="1"/>
    <m/>
    <m/>
    <d v="1899-12-30T00:00:00"/>
    <d v="1899-12-30T00:00:19"/>
    <n v="5"/>
    <d v="1899-12-30T00:27:38"/>
    <n v="0.31666666667049981"/>
    <x v="13"/>
    <x v="1"/>
  </r>
  <r>
    <x v="15"/>
    <s v="2024016654"/>
    <x v="0"/>
    <x v="495"/>
    <s v="E4696FTM"/>
    <d v="2024-12-19T00:00:00"/>
    <x v="1"/>
    <s v="3126"/>
    <x v="11"/>
    <s v="S1D"/>
    <x v="8"/>
    <x v="0"/>
    <d v="2024-12-19T00:00:00"/>
    <d v="1899-12-30T13:39:48"/>
    <d v="2024-12-19T00:00:00"/>
    <d v="1899-12-30T13:36:39"/>
    <d v="2024-12-19T00:00:00"/>
    <d v="1899-12-30T14:01:05"/>
    <x v="0"/>
    <x v="0"/>
    <s v="7004142196"/>
    <s v="EXW"/>
    <d v="1899-12-30T00:27:35"/>
    <x v="1856"/>
    <d v="1899-12-30T00:03:09"/>
    <s v="Granel"/>
    <s v="E001"/>
    <x v="1"/>
    <d v="1899-12-30T00:21:17"/>
    <d v="1899-12-30T00:24:26"/>
    <x v="9"/>
    <x v="14"/>
    <x v="5"/>
    <x v="1"/>
    <n v="0"/>
    <n v="0"/>
    <x v="0"/>
    <x v="1"/>
    <x v="0"/>
    <n v="0"/>
    <x v="1"/>
    <x v="1"/>
    <d v="1899-12-30T00:03:09"/>
    <d v="1899-12-30T00:03:09"/>
    <x v="0"/>
    <m/>
    <m/>
    <d v="1899-12-30T00:00:00"/>
    <d v="1899-12-30T00:21:17"/>
    <n v="5"/>
    <n v="-2.1874999999998979E-3"/>
    <n v="21.283333333329679"/>
    <x v="8"/>
    <x v="1"/>
  </r>
  <r>
    <x v="15"/>
    <s v="2024016670"/>
    <x v="0"/>
    <x v="529"/>
    <s v="E7609CBH"/>
    <d v="2024-12-19T00:00:00"/>
    <x v="1"/>
    <s v="3126"/>
    <x v="11"/>
    <s v="S1D"/>
    <x v="8"/>
    <x v="0"/>
    <d v="2024-12-19T00:00:00"/>
    <d v="1899-12-30T15:42:44"/>
    <d v="2024-12-19T00:00:00"/>
    <d v="1899-12-30T15:39:51"/>
    <d v="2024-12-19T00:00:00"/>
    <d v="1899-12-30T15:58:19"/>
    <x v="0"/>
    <x v="0"/>
    <s v="7004142197"/>
    <s v="EXW"/>
    <d v="1899-12-30T00:21:21"/>
    <x v="1737"/>
    <d v="1899-12-30T00:02:53"/>
    <s v="Granel"/>
    <s v="E001"/>
    <x v="1"/>
    <d v="1899-12-30T00:15:35"/>
    <d v="1899-12-30T00:18:28"/>
    <x v="14"/>
    <x v="14"/>
    <x v="5"/>
    <x v="1"/>
    <n v="0"/>
    <n v="0"/>
    <x v="0"/>
    <x v="1"/>
    <x v="0"/>
    <n v="0"/>
    <x v="1"/>
    <x v="1"/>
    <d v="1899-12-30T00:02:53"/>
    <d v="1899-12-30T00:02:53"/>
    <x v="0"/>
    <m/>
    <m/>
    <d v="1899-12-30T00:00:00"/>
    <d v="1899-12-30T00:15:35"/>
    <n v="5"/>
    <n v="-2.0023148148200498E-3"/>
    <n v="15.583333333334384"/>
    <x v="6"/>
    <x v="1"/>
  </r>
  <r>
    <x v="15"/>
    <s v="2024016674"/>
    <x v="0"/>
    <x v="529"/>
    <s v="E7609CBH"/>
    <d v="2024-12-19T00:00:00"/>
    <x v="1"/>
    <s v="3126"/>
    <x v="11"/>
    <s v="S1D"/>
    <x v="8"/>
    <x v="0"/>
    <d v="2024-12-19T00:00:00"/>
    <d v="1899-12-30T17:07:13"/>
    <d v="2024-12-19T00:00:00"/>
    <d v="1899-12-30T17:04:19"/>
    <d v="2024-12-19T00:00:00"/>
    <d v="1899-12-30T17:24:07"/>
    <x v="0"/>
    <x v="0"/>
    <s v="7004142198"/>
    <s v="EXW"/>
    <d v="1899-12-30T00:22:42"/>
    <x v="2883"/>
    <d v="1899-12-30T00:02:54"/>
    <s v="Granel"/>
    <s v="E001"/>
    <x v="1"/>
    <d v="1899-12-30T00:16:54"/>
    <d v="1899-12-30T00:19:48"/>
    <x v="8"/>
    <x v="14"/>
    <x v="5"/>
    <x v="1"/>
    <n v="0"/>
    <n v="0"/>
    <x v="0"/>
    <x v="1"/>
    <x v="0"/>
    <n v="0"/>
    <x v="1"/>
    <x v="1"/>
    <d v="1899-12-30T00:02:54"/>
    <d v="1899-12-30T00:02:54"/>
    <x v="0"/>
    <m/>
    <m/>
    <d v="1899-12-30T00:00:00"/>
    <d v="1899-12-30T00:16:54"/>
    <n v="5"/>
    <n v="-2.0138888888899809E-3"/>
    <n v="16.899999999998485"/>
    <x v="10"/>
    <x v="1"/>
  </r>
  <r>
    <x v="15"/>
    <s v="2024016691"/>
    <x v="0"/>
    <x v="495"/>
    <s v="E4696FTM"/>
    <d v="2024-12-20T00:00:00"/>
    <x v="1"/>
    <s v="3126"/>
    <x v="11"/>
    <s v="S1D"/>
    <x v="8"/>
    <x v="0"/>
    <d v="2024-12-20T00:00:00"/>
    <d v="1899-12-30T07:14:37"/>
    <d v="2024-12-20T00:00:00"/>
    <d v="1899-12-30T07:11:26"/>
    <d v="2024-12-20T00:00:00"/>
    <d v="1899-12-30T07:28:49"/>
    <x v="0"/>
    <x v="0"/>
    <s v="7004142199"/>
    <s v="EXW"/>
    <d v="1899-12-30T00:20:34"/>
    <x v="2144"/>
    <d v="1899-12-30T00:03:11"/>
    <s v="Granel"/>
    <s v="E001"/>
    <x v="1"/>
    <d v="1899-12-30T00:14:12"/>
    <d v="1899-12-30T00:17:23"/>
    <x v="1"/>
    <x v="15"/>
    <x v="5"/>
    <x v="1"/>
    <n v="0"/>
    <n v="0"/>
    <x v="0"/>
    <x v="1"/>
    <x v="0"/>
    <n v="0"/>
    <x v="1"/>
    <x v="1"/>
    <d v="1899-12-30T00:03:11"/>
    <d v="1899-12-30T00:03:11"/>
    <x v="0"/>
    <m/>
    <m/>
    <d v="1899-12-30T00:00:00"/>
    <d v="1899-12-30T00:14:12"/>
    <n v="6"/>
    <n v="-2.210648148149974E-3"/>
    <n v="14.199999999998463"/>
    <x v="0"/>
    <x v="1"/>
  </r>
  <r>
    <x v="15"/>
    <s v="2024016716"/>
    <x v="0"/>
    <x v="529"/>
    <s v="E7609CBH"/>
    <d v="2024-12-20T00:00:00"/>
    <x v="1"/>
    <s v="3126"/>
    <x v="11"/>
    <s v="S2D"/>
    <x v="9"/>
    <x v="0"/>
    <d v="2024-12-20T00:00:00"/>
    <d v="1899-12-30T10:09:11"/>
    <d v="2024-12-20T00:00:00"/>
    <d v="1899-12-30T10:06:02"/>
    <d v="2024-12-20T00:00:00"/>
    <d v="1899-12-30T10:27:10"/>
    <x v="0"/>
    <x v="0"/>
    <s v="7004142200"/>
    <s v="EXW"/>
    <d v="1899-12-30T00:24:17"/>
    <x v="2146"/>
    <d v="1899-12-30T00:03:09"/>
    <s v="Granel"/>
    <s v="E001"/>
    <x v="1"/>
    <d v="1899-12-30T00:17:59"/>
    <d v="1899-12-30T00:21:08"/>
    <x v="4"/>
    <x v="15"/>
    <x v="5"/>
    <x v="1"/>
    <n v="0"/>
    <n v="0"/>
    <x v="0"/>
    <x v="1"/>
    <x v="0"/>
    <n v="0"/>
    <x v="1"/>
    <x v="1"/>
    <d v="1899-12-30T00:03:09"/>
    <d v="1899-12-30T00:03:09"/>
    <x v="0"/>
    <m/>
    <m/>
    <d v="1899-12-30T00:00:00"/>
    <d v="1899-12-30T00:17:59"/>
    <n v="6"/>
    <n v="-2.1874999999999534E-3"/>
    <n v="17.983333333339235"/>
    <x v="3"/>
    <x v="1"/>
  </r>
  <r>
    <x v="15"/>
    <s v=""/>
    <x v="0"/>
    <x v="515"/>
    <s v="E3812HFB"/>
    <d v="2024-12-20T00:00:00"/>
    <x v="1"/>
    <s v="3145"/>
    <x v="61"/>
    <s v="PA"/>
    <x v="6"/>
    <x v="0"/>
    <d v="2024-12-20T00:00:00"/>
    <d v="1899-12-30T10:44:36"/>
    <d v="2024-12-20T00:00:00"/>
    <d v="1899-12-30T13:28:01"/>
    <d v="2024-12-20T00:00:00"/>
    <d v="1899-12-30T10:45:03"/>
    <x v="335"/>
    <x v="8"/>
    <s v="7004142201"/>
    <s v="FBO"/>
    <d v="1899-12-30T05:26:23"/>
    <x v="3876"/>
    <d v="1899-12-30T02:43:25"/>
    <s v="Ensacado"/>
    <s v="E002"/>
    <x v="2"/>
    <d v="1899-12-30T00:00:27"/>
    <n v="-0.11317129629630002"/>
    <x v="4"/>
    <x v="15"/>
    <x v="5"/>
    <x v="2"/>
    <n v="1"/>
    <n v="0"/>
    <x v="1"/>
    <x v="2"/>
    <x v="0"/>
    <n v="1"/>
    <x v="1"/>
    <x v="1"/>
    <d v="1899-12-30T02:43:25"/>
    <d v="1899-12-30T01:45:25"/>
    <x v="1"/>
    <m/>
    <m/>
    <d v="1899-12-30T00:00:00"/>
    <d v="1899-12-30T00:00:27"/>
    <n v="6"/>
    <d v="1899-12-30T02:43:25"/>
    <n v="0.45000000000007034"/>
    <x v="3"/>
    <x v="1"/>
  </r>
  <r>
    <x v="15"/>
    <s v=""/>
    <x v="0"/>
    <x v="544"/>
    <s v="E1160JXP"/>
    <d v="2024-12-20T00:00:00"/>
    <x v="1"/>
    <s v="3145"/>
    <x v="61"/>
    <s v="PA"/>
    <x v="6"/>
    <x v="0"/>
    <d v="2024-12-20T00:00:00"/>
    <d v="1899-12-30T11:20:40"/>
    <d v="2024-12-20T00:00:00"/>
    <d v="1899-12-30T13:28:01"/>
    <d v="2024-12-20T00:00:00"/>
    <d v="1899-12-30T11:21:11"/>
    <x v="335"/>
    <x v="8"/>
    <s v="7004142202"/>
    <s v="FBO"/>
    <d v="1899-12-30T04:14:11"/>
    <x v="3877"/>
    <d v="1899-12-30T02:07:21"/>
    <s v="Ensacado"/>
    <s v="E002"/>
    <x v="2"/>
    <d v="1899-12-30T00:00:31"/>
    <n v="-8.8078703703710015E-2"/>
    <x v="5"/>
    <x v="15"/>
    <x v="5"/>
    <x v="2"/>
    <n v="1"/>
    <n v="0"/>
    <x v="1"/>
    <x v="2"/>
    <x v="0"/>
    <n v="1"/>
    <x v="1"/>
    <x v="1"/>
    <d v="1899-12-30T02:07:21"/>
    <d v="1899-12-30T01:09:21"/>
    <x v="1"/>
    <m/>
    <m/>
    <d v="1899-12-30T00:00:00"/>
    <d v="1899-12-30T00:00:31"/>
    <n v="6"/>
    <d v="1899-12-30T02:07:21"/>
    <n v="0.51666666665766137"/>
    <x v="4"/>
    <x v="1"/>
  </r>
  <r>
    <x v="15"/>
    <s v="2024016730"/>
    <x v="0"/>
    <x v="495"/>
    <s v="E4696FTM"/>
    <d v="2024-12-20T00:00:00"/>
    <x v="1"/>
    <s v="3126"/>
    <x v="11"/>
    <s v="S2D"/>
    <x v="9"/>
    <x v="0"/>
    <d v="2024-12-20T00:00:00"/>
    <d v="1899-12-30T11:27:56"/>
    <d v="2024-12-20T00:00:00"/>
    <d v="1899-12-30T11:24:49"/>
    <d v="2024-12-20T00:00:00"/>
    <d v="1899-12-30T11:47:35"/>
    <x v="0"/>
    <x v="0"/>
    <s v="7004142203"/>
    <s v="EXW"/>
    <d v="1899-12-30T00:25:53"/>
    <x v="2858"/>
    <d v="1899-12-30T00:03:07"/>
    <s v="Granel"/>
    <s v="E001"/>
    <x v="1"/>
    <d v="1899-12-30T00:19:39"/>
    <d v="1899-12-30T00:22:46"/>
    <x v="5"/>
    <x v="15"/>
    <x v="5"/>
    <x v="1"/>
    <n v="0"/>
    <n v="0"/>
    <x v="0"/>
    <x v="1"/>
    <x v="0"/>
    <n v="0"/>
    <x v="1"/>
    <x v="1"/>
    <d v="1899-12-30T00:03:07"/>
    <d v="1899-12-30T00:03:07"/>
    <x v="0"/>
    <m/>
    <m/>
    <d v="1899-12-30T00:00:00"/>
    <d v="1899-12-30T00:19:39"/>
    <n v="6"/>
    <n v="-2.1643518518499882E-3"/>
    <n v="19.649999999995238"/>
    <x v="4"/>
    <x v="1"/>
  </r>
  <r>
    <x v="15"/>
    <s v="2024016738"/>
    <x v="0"/>
    <x v="519"/>
    <s v="E6398FTM"/>
    <d v="2024-12-20T00:00:00"/>
    <x v="1"/>
    <s v="3126"/>
    <x v="11"/>
    <s v="S1D"/>
    <x v="8"/>
    <x v="0"/>
    <d v="2024-12-20T00:00:00"/>
    <d v="1899-12-30T11:51:56"/>
    <d v="2024-12-20T00:00:00"/>
    <d v="1899-12-30T11:49:05"/>
    <d v="2024-12-20T00:00:00"/>
    <d v="1899-12-30T11:57:58"/>
    <x v="0"/>
    <x v="10"/>
    <s v="7004142204"/>
    <s v="EXW"/>
    <d v="1899-12-30T00:11:44"/>
    <x v="3765"/>
    <d v="1899-12-30T00:02:51"/>
    <s v="Granel"/>
    <s v="E001"/>
    <x v="1"/>
    <d v="1899-12-30T00:06:02"/>
    <d v="1899-12-30T00:08:53"/>
    <x v="5"/>
    <x v="15"/>
    <x v="5"/>
    <x v="1"/>
    <n v="1"/>
    <n v="0"/>
    <x v="1"/>
    <x v="1"/>
    <x v="0"/>
    <n v="1"/>
    <x v="1"/>
    <x v="1"/>
    <d v="1899-12-30T00:02:51"/>
    <d v="1899-12-30T00:02:51"/>
    <x v="0"/>
    <m/>
    <m/>
    <d v="1899-12-30T00:00:00"/>
    <d v="1899-12-30T00:06:02"/>
    <n v="6"/>
    <n v="-1.9791666666699737E-3"/>
    <n v="6.0333333333264161"/>
    <x v="4"/>
    <x v="1"/>
  </r>
  <r>
    <x v="15"/>
    <s v=""/>
    <x v="0"/>
    <x v="515"/>
    <s v="E3812HFB"/>
    <d v="2024-12-20T00:00:00"/>
    <x v="1"/>
    <s v="3145"/>
    <x v="61"/>
    <s v="PA"/>
    <x v="6"/>
    <x v="0"/>
    <d v="2024-12-20T00:00:00"/>
    <d v="1899-12-30T11:57:24"/>
    <d v="2024-12-20T00:00:00"/>
    <d v="1899-12-30T13:28:01"/>
    <d v="2024-12-20T00:00:00"/>
    <d v="1899-12-30T11:58:06"/>
    <x v="335"/>
    <x v="8"/>
    <s v="7004142205"/>
    <s v="FBO"/>
    <d v="1899-12-30T03:00:32"/>
    <x v="3878"/>
    <d v="1899-12-30T01:30:37"/>
    <s v="Ensacado"/>
    <s v="E002"/>
    <x v="2"/>
    <d v="1899-12-30T00:00:42"/>
    <n v="-6.2442129629630028E-2"/>
    <x v="5"/>
    <x v="15"/>
    <x v="5"/>
    <x v="2"/>
    <n v="1"/>
    <n v="0"/>
    <x v="1"/>
    <x v="2"/>
    <x v="0"/>
    <n v="1"/>
    <x v="1"/>
    <x v="1"/>
    <d v="1899-12-30T01:30:37"/>
    <d v="1899-12-30T00:32:37"/>
    <x v="1"/>
    <m/>
    <m/>
    <d v="1899-12-30T00:00:00"/>
    <d v="1899-12-30T00:00:42"/>
    <n v="6"/>
    <d v="1899-12-30T01:30:37"/>
    <n v="0.70000000001281926"/>
    <x v="4"/>
    <x v="1"/>
  </r>
  <r>
    <x v="15"/>
    <s v="2024016753"/>
    <x v="0"/>
    <x v="519"/>
    <s v="E6398FTM"/>
    <d v="2024-12-20T00:00:00"/>
    <x v="1"/>
    <s v="3126"/>
    <x v="11"/>
    <s v="S2D"/>
    <x v="9"/>
    <x v="0"/>
    <d v="2024-12-20T00:00:00"/>
    <d v="1899-12-30T13:12:42"/>
    <d v="2024-12-20T00:00:00"/>
    <d v="1899-12-30T13:10:01"/>
    <d v="2024-12-20T00:00:00"/>
    <d v="1899-12-30T13:26:44"/>
    <x v="0"/>
    <x v="0"/>
    <s v="7004142206"/>
    <s v="EXW"/>
    <d v="1899-12-30T00:19:24"/>
    <x v="1722"/>
    <d v="1899-12-30T00:02:41"/>
    <s v="Granel"/>
    <s v="E001"/>
    <x v="1"/>
    <d v="1899-12-30T00:14:02"/>
    <d v="1899-12-30T00:16:43"/>
    <x v="9"/>
    <x v="15"/>
    <x v="5"/>
    <x v="1"/>
    <n v="0"/>
    <n v="0"/>
    <x v="0"/>
    <x v="1"/>
    <x v="0"/>
    <n v="0"/>
    <x v="1"/>
    <x v="1"/>
    <d v="1899-12-30T00:02:41"/>
    <d v="1899-12-30T00:02:41"/>
    <x v="0"/>
    <m/>
    <m/>
    <d v="1899-12-30T00:00:00"/>
    <d v="1899-12-30T00:14:02"/>
    <n v="6"/>
    <n v="-1.863425925920037E-3"/>
    <n v="14.033333333332862"/>
    <x v="13"/>
    <x v="1"/>
  </r>
  <r>
    <x v="15"/>
    <s v="2024016794"/>
    <x v="0"/>
    <x v="495"/>
    <s v="E4696FTM"/>
    <d v="2024-12-23T00:00:00"/>
    <x v="1"/>
    <s v="3126"/>
    <x v="11"/>
    <s v="S1D"/>
    <x v="8"/>
    <x v="0"/>
    <d v="2024-12-23T00:00:00"/>
    <d v="1899-12-30T07:18:54"/>
    <d v="2024-12-23T00:00:00"/>
    <d v="1899-12-30T07:15:01"/>
    <d v="2024-12-23T00:00:00"/>
    <d v="1899-12-30T07:34:35"/>
    <x v="0"/>
    <x v="0"/>
    <s v="7004142207"/>
    <s v="EXW"/>
    <d v="1899-12-30T00:23:27"/>
    <x v="1455"/>
    <d v="1899-12-30T00:03:53"/>
    <s v="Granel"/>
    <s v="E001"/>
    <x v="1"/>
    <d v="1899-12-30T00:15:41"/>
    <d v="1899-12-30T00:19:34"/>
    <x v="1"/>
    <x v="16"/>
    <x v="0"/>
    <x v="1"/>
    <n v="0"/>
    <n v="0"/>
    <x v="0"/>
    <x v="1"/>
    <x v="0"/>
    <n v="0"/>
    <x v="1"/>
    <x v="1"/>
    <d v="1899-12-30T00:03:53"/>
    <d v="1899-12-30T00:03:53"/>
    <x v="0"/>
    <m/>
    <m/>
    <d v="1899-12-30T00:00:00"/>
    <d v="1899-12-30T00:15:41"/>
    <n v="2"/>
    <n v="-2.6967592592599954E-3"/>
    <n v="15.683333333328004"/>
    <x v="0"/>
    <x v="1"/>
  </r>
  <r>
    <x v="15"/>
    <s v="2024016796"/>
    <x v="0"/>
    <x v="529"/>
    <s v="E7609CBH"/>
    <d v="2024-12-23T00:00:00"/>
    <x v="1"/>
    <s v="3126"/>
    <x v="11"/>
    <s v="S1D"/>
    <x v="8"/>
    <x v="0"/>
    <d v="2024-12-23T00:00:00"/>
    <d v="1899-12-30T07:45:18"/>
    <d v="2024-12-23T00:00:00"/>
    <d v="1899-12-30T07:41:13"/>
    <d v="2024-12-23T00:00:00"/>
    <d v="1899-12-30T08:06:14"/>
    <x v="0"/>
    <x v="0"/>
    <s v="7004142208"/>
    <s v="EXW"/>
    <d v="1899-12-30T00:29:06"/>
    <x v="1897"/>
    <d v="1899-12-30T00:04:05"/>
    <s v="Granel"/>
    <s v="E001"/>
    <x v="1"/>
    <d v="1899-12-30T00:20:56"/>
    <d v="1899-12-30T00:25:01"/>
    <x v="1"/>
    <x v="16"/>
    <x v="0"/>
    <x v="1"/>
    <n v="0"/>
    <n v="0"/>
    <x v="0"/>
    <x v="1"/>
    <x v="0"/>
    <n v="0"/>
    <x v="1"/>
    <x v="1"/>
    <d v="1899-12-30T00:04:05"/>
    <d v="1899-12-30T00:04:05"/>
    <x v="0"/>
    <m/>
    <m/>
    <d v="1899-12-30T00:00:00"/>
    <d v="1899-12-30T00:20:56"/>
    <n v="2"/>
    <n v="-2.8356481481500162E-3"/>
    <n v="20.933333333337618"/>
    <x v="1"/>
    <x v="1"/>
  </r>
  <r>
    <x v="15"/>
    <s v="2024016805"/>
    <x v="0"/>
    <x v="519"/>
    <s v="E6398FTM"/>
    <d v="2024-12-23T00:00:00"/>
    <x v="1"/>
    <s v="3126"/>
    <x v="11"/>
    <s v="S2D"/>
    <x v="9"/>
    <x v="0"/>
    <d v="2024-12-23T00:00:00"/>
    <d v="1899-12-30T09:10:55"/>
    <d v="2024-12-23T00:00:00"/>
    <d v="1899-12-30T09:08:12"/>
    <d v="2024-12-23T00:00:00"/>
    <d v="1899-12-30T09:18:08"/>
    <x v="0"/>
    <x v="10"/>
    <s v="7004142209"/>
    <s v="EXW"/>
    <d v="1899-12-30T00:12:39"/>
    <x v="3879"/>
    <d v="1899-12-30T00:02:43"/>
    <s v="Granel"/>
    <s v="E001"/>
    <x v="1"/>
    <d v="1899-12-30T00:07:13"/>
    <d v="1899-12-30T00:09:56"/>
    <x v="3"/>
    <x v="16"/>
    <x v="0"/>
    <x v="1"/>
    <n v="1"/>
    <n v="0"/>
    <x v="1"/>
    <x v="1"/>
    <x v="0"/>
    <n v="1"/>
    <x v="1"/>
    <x v="1"/>
    <d v="1899-12-30T00:02:43"/>
    <d v="1899-12-30T00:02:43"/>
    <x v="0"/>
    <m/>
    <m/>
    <d v="1899-12-30T00:00:00"/>
    <d v="1899-12-30T00:07:13"/>
    <n v="2"/>
    <n v="-1.8865740740799941E-3"/>
    <n v="7.216666666660787"/>
    <x v="2"/>
    <x v="1"/>
  </r>
  <r>
    <x v="15"/>
    <s v="2024016828"/>
    <x v="0"/>
    <x v="519"/>
    <s v="E6398FTM"/>
    <d v="2024-12-23T00:00:00"/>
    <x v="1"/>
    <s v="3126"/>
    <x v="11"/>
    <s v="S2D"/>
    <x v="9"/>
    <x v="0"/>
    <d v="2024-12-23T00:00:00"/>
    <d v="1899-12-30T10:46:16"/>
    <d v="2024-12-23T00:00:00"/>
    <d v="1899-12-30T10:42:14"/>
    <d v="2024-12-23T00:00:00"/>
    <d v="1899-12-30T11:05:25"/>
    <x v="0"/>
    <x v="10"/>
    <s v="7004142210"/>
    <s v="EXW"/>
    <d v="1899-12-30T00:27:13"/>
    <x v="2544"/>
    <d v="1899-12-30T00:04:02"/>
    <s v="Granel"/>
    <s v="E001"/>
    <x v="1"/>
    <d v="1899-12-30T00:19:09"/>
    <d v="1899-12-30T00:23:11"/>
    <x v="4"/>
    <x v="16"/>
    <x v="0"/>
    <x v="1"/>
    <n v="0"/>
    <n v="0"/>
    <x v="0"/>
    <x v="1"/>
    <x v="0"/>
    <n v="0"/>
    <x v="1"/>
    <x v="1"/>
    <d v="1899-12-30T00:04:02"/>
    <d v="1899-12-30T00:04:02"/>
    <x v="0"/>
    <m/>
    <m/>
    <d v="1899-12-30T00:00:00"/>
    <d v="1899-12-30T00:19:09"/>
    <n v="2"/>
    <n v="-2.800925925930009E-3"/>
    <n v="19.149999999998357"/>
    <x v="4"/>
    <x v="1"/>
  </r>
  <r>
    <x v="15"/>
    <s v="2024016836"/>
    <x v="0"/>
    <x v="529"/>
    <s v="E7609CBH"/>
    <d v="2024-12-23T00:00:00"/>
    <x v="1"/>
    <s v="3126"/>
    <x v="11"/>
    <s v="S2D"/>
    <x v="9"/>
    <x v="0"/>
    <d v="2024-12-23T00:00:00"/>
    <d v="1899-12-30T11:45:08"/>
    <d v="2024-12-23T00:00:00"/>
    <d v="1899-12-30T11:41:01"/>
    <d v="2024-12-23T00:00:00"/>
    <d v="1899-12-30T12:02:37"/>
    <x v="0"/>
    <x v="10"/>
    <s v="7004142211"/>
    <s v="EXW"/>
    <d v="1899-12-30T00:25:43"/>
    <x v="2890"/>
    <d v="1899-12-30T00:04:07"/>
    <s v="Granel"/>
    <s v="E001"/>
    <x v="1"/>
    <d v="1899-12-30T00:17:29"/>
    <d v="1899-12-30T00:21:36"/>
    <x v="5"/>
    <x v="16"/>
    <x v="0"/>
    <x v="1"/>
    <n v="0"/>
    <n v="0"/>
    <x v="0"/>
    <x v="1"/>
    <x v="0"/>
    <n v="0"/>
    <x v="1"/>
    <x v="1"/>
    <d v="1899-12-30T00:04:07"/>
    <d v="1899-12-30T00:04:07"/>
    <x v="0"/>
    <m/>
    <m/>
    <d v="1899-12-30T00:00:00"/>
    <d v="1899-12-30T00:17:29"/>
    <n v="2"/>
    <n v="-2.8587962963000368E-3"/>
    <n v="17.483333333327966"/>
    <x v="5"/>
    <x v="1"/>
  </r>
  <r>
    <x v="15"/>
    <s v="2024016839"/>
    <x v="0"/>
    <x v="495"/>
    <s v="E4696FTM"/>
    <d v="2024-12-23T00:00:00"/>
    <x v="1"/>
    <s v="3126"/>
    <x v="11"/>
    <s v="S2D"/>
    <x v="9"/>
    <x v="0"/>
    <d v="2024-12-23T00:00:00"/>
    <d v="1899-12-30T11:54:12"/>
    <d v="2024-12-23T00:00:00"/>
    <d v="1899-12-30T11:52:19"/>
    <d v="2024-12-23T00:00:00"/>
    <d v="1899-12-30T12:29:58"/>
    <x v="0"/>
    <x v="10"/>
    <s v="7004142212"/>
    <s v="EXW"/>
    <d v="1899-12-30T00:39:32"/>
    <x v="822"/>
    <d v="1899-12-30T00:01:53"/>
    <s v="Granel"/>
    <s v="E001"/>
    <x v="1"/>
    <d v="1899-12-30T00:35:46"/>
    <d v="1899-12-30T00:37:39"/>
    <x v="5"/>
    <x v="16"/>
    <x v="0"/>
    <x v="1"/>
    <n v="0"/>
    <n v="0"/>
    <x v="0"/>
    <x v="1"/>
    <x v="0"/>
    <n v="0"/>
    <x v="1"/>
    <x v="1"/>
    <d v="1899-12-30T00:01:53"/>
    <d v="1899-12-30T00:01:53"/>
    <x v="0"/>
    <m/>
    <m/>
    <d v="1899-12-30T00:00:00"/>
    <d v="1899-12-30T00:35:46"/>
    <n v="2"/>
    <n v="-1.3078703703700012E-3"/>
    <n v="35.766666666676763"/>
    <x v="5"/>
    <x v="1"/>
  </r>
  <r>
    <x v="15"/>
    <s v="2024016866"/>
    <x v="0"/>
    <x v="495"/>
    <s v="E4696FTM"/>
    <d v="2024-12-23T00:00:00"/>
    <x v="1"/>
    <s v="3126"/>
    <x v="11"/>
    <s v="S1D"/>
    <x v="8"/>
    <x v="0"/>
    <d v="2024-12-23T00:00:00"/>
    <d v="1899-12-30T14:57:43"/>
    <d v="2024-12-23T00:00:00"/>
    <d v="1899-12-30T14:53:59"/>
    <d v="2024-12-23T00:00:00"/>
    <d v="1899-12-30T15:16:27"/>
    <x v="0"/>
    <x v="0"/>
    <s v="7004142213"/>
    <s v="EXW"/>
    <d v="1899-12-30T00:26:12"/>
    <x v="1355"/>
    <d v="1899-12-30T00:03:44"/>
    <s v="Granel"/>
    <s v="E001"/>
    <x v="1"/>
    <d v="1899-12-30T00:18:44"/>
    <d v="1899-12-30T00:22:28"/>
    <x v="7"/>
    <x v="16"/>
    <x v="0"/>
    <x v="1"/>
    <n v="0"/>
    <n v="0"/>
    <x v="0"/>
    <x v="1"/>
    <x v="0"/>
    <n v="0"/>
    <x v="1"/>
    <x v="1"/>
    <d v="1899-12-30T00:03:44"/>
    <d v="1899-12-30T00:03:44"/>
    <x v="0"/>
    <m/>
    <m/>
    <d v="1899-12-30T00:00:00"/>
    <d v="1899-12-30T00:18:44"/>
    <n v="2"/>
    <n v="-2.5925925925900373E-3"/>
    <n v="18.733333333334397"/>
    <x v="6"/>
    <x v="1"/>
  </r>
  <r>
    <x v="15"/>
    <s v="2024016869"/>
    <x v="0"/>
    <x v="529"/>
    <s v="E7609CBH"/>
    <d v="2024-12-23T00:00:00"/>
    <x v="1"/>
    <s v="3126"/>
    <x v="11"/>
    <s v="S1D"/>
    <x v="8"/>
    <x v="0"/>
    <d v="2024-12-23T00:00:00"/>
    <d v="1899-12-30T16:26:52"/>
    <d v="2024-12-23T00:00:00"/>
    <d v="1899-12-30T16:22:44"/>
    <d v="2024-12-23T00:00:00"/>
    <d v="1899-12-30T16:42:21"/>
    <x v="0"/>
    <x v="0"/>
    <s v="7004142214"/>
    <s v="EXW"/>
    <d v="1899-12-30T00:23:45"/>
    <x v="3136"/>
    <d v="1899-12-30T00:04:08"/>
    <s v="Granel"/>
    <s v="E001"/>
    <x v="1"/>
    <d v="1899-12-30T00:15:29"/>
    <d v="1899-12-30T00:19:37"/>
    <x v="10"/>
    <x v="16"/>
    <x v="0"/>
    <x v="1"/>
    <n v="0"/>
    <n v="0"/>
    <x v="0"/>
    <x v="1"/>
    <x v="0"/>
    <n v="0"/>
    <x v="1"/>
    <x v="1"/>
    <d v="1899-12-30T00:04:08"/>
    <d v="1899-12-30T00:04:08"/>
    <x v="0"/>
    <m/>
    <m/>
    <d v="1899-12-30T00:00:00"/>
    <d v="1899-12-30T00:15:29"/>
    <n v="2"/>
    <n v="-2.8703703703700789E-3"/>
    <n v="15.483333333340763"/>
    <x v="9"/>
    <x v="1"/>
  </r>
  <r>
    <x v="15"/>
    <s v="2024016870"/>
    <x v="0"/>
    <x v="526"/>
    <s v="E0236DFW"/>
    <d v="2024-12-23T00:00:00"/>
    <x v="1"/>
    <s v="3126"/>
    <x v="11"/>
    <s v="S2D"/>
    <x v="9"/>
    <x v="0"/>
    <d v="2024-12-23T00:00:00"/>
    <d v="1899-12-30T16:34:13"/>
    <d v="2024-12-23T00:00:00"/>
    <d v="1899-12-30T16:31:22"/>
    <d v="2024-12-23T00:00:00"/>
    <d v="1899-12-30T16:53:01"/>
    <x v="0"/>
    <x v="0"/>
    <s v="7004142215"/>
    <s v="EXW"/>
    <d v="1899-12-30T00:24:30"/>
    <x v="3028"/>
    <d v="1899-12-30T00:02:51"/>
    <s v="Granel"/>
    <s v="E001"/>
    <x v="1"/>
    <d v="1899-12-30T00:18:48"/>
    <d v="1899-12-30T00:21:39"/>
    <x v="10"/>
    <x v="16"/>
    <x v="0"/>
    <x v="1"/>
    <n v="0"/>
    <n v="0"/>
    <x v="0"/>
    <x v="1"/>
    <x v="0"/>
    <n v="0"/>
    <x v="1"/>
    <x v="1"/>
    <d v="1899-12-30T00:02:51"/>
    <d v="1899-12-30T00:02:51"/>
    <x v="0"/>
    <m/>
    <m/>
    <d v="1899-12-30T00:00:00"/>
    <d v="1899-12-30T00:18:48"/>
    <n v="2"/>
    <n v="-1.9791666666700847E-3"/>
    <n v="18.800000000006296"/>
    <x v="9"/>
    <x v="1"/>
  </r>
  <r>
    <x v="15"/>
    <s v="2024016914"/>
    <x v="0"/>
    <x v="529"/>
    <s v="E7609CBH"/>
    <d v="2024-12-26T00:00:00"/>
    <x v="1"/>
    <s v="3126"/>
    <x v="11"/>
    <s v="S1D"/>
    <x v="8"/>
    <x v="0"/>
    <d v="2024-12-26T00:00:00"/>
    <d v="1899-12-30T08:39:44"/>
    <d v="2024-12-26T00:00:00"/>
    <d v="1899-12-30T08:35:48"/>
    <d v="2024-12-26T00:00:00"/>
    <d v="1899-12-30T08:55:13"/>
    <x v="0"/>
    <x v="0"/>
    <s v="7004142331"/>
    <s v="EXW"/>
    <d v="1899-12-30T00:23:21"/>
    <x v="3696"/>
    <d v="1899-12-30T00:03:56"/>
    <s v="Granel"/>
    <s v="E001"/>
    <x v="1"/>
    <d v="1899-12-30T00:15:29"/>
    <d v="1899-12-30T00:19:25"/>
    <x v="2"/>
    <x v="20"/>
    <x v="0"/>
    <x v="1"/>
    <n v="0"/>
    <n v="0"/>
    <x v="0"/>
    <x v="1"/>
    <x v="0"/>
    <n v="0"/>
    <x v="1"/>
    <x v="1"/>
    <d v="1899-12-30T00:03:56"/>
    <d v="1899-12-30T00:03:56"/>
    <x v="0"/>
    <m/>
    <m/>
    <d v="1899-12-30T00:00:00"/>
    <d v="1899-12-30T00:15:29"/>
    <n v="5"/>
    <n v="-2.7314814814899946E-3"/>
    <n v="15.483333333326454"/>
    <x v="1"/>
    <x v="1"/>
  </r>
  <r>
    <x v="15"/>
    <s v="2024016933"/>
    <x v="0"/>
    <x v="495"/>
    <s v="E4696FTM"/>
    <d v="2024-12-26T00:00:00"/>
    <x v="1"/>
    <s v="3126"/>
    <x v="11"/>
    <s v="S2D"/>
    <x v="9"/>
    <x v="0"/>
    <d v="2024-12-26T00:00:00"/>
    <d v="1899-12-30T10:08:02"/>
    <d v="2024-12-26T00:00:00"/>
    <d v="1899-12-30T10:06:34"/>
    <d v="2024-12-26T00:00:00"/>
    <d v="1899-12-30T10:31:44"/>
    <x v="0"/>
    <x v="0"/>
    <s v="7004142477"/>
    <s v="EXW"/>
    <d v="1899-12-30T00:26:38"/>
    <x v="3022"/>
    <d v="1899-12-30T00:01:28"/>
    <s v="Granel"/>
    <s v="E001"/>
    <x v="1"/>
    <d v="1899-12-30T00:23:42"/>
    <d v="1899-12-30T00:25:10"/>
    <x v="4"/>
    <x v="20"/>
    <x v="0"/>
    <x v="1"/>
    <n v="0"/>
    <n v="0"/>
    <x v="0"/>
    <x v="1"/>
    <x v="0"/>
    <n v="0"/>
    <x v="1"/>
    <x v="1"/>
    <d v="1899-12-30T00:01:28"/>
    <d v="1899-12-30T00:01:28"/>
    <x v="0"/>
    <m/>
    <m/>
    <d v="1899-12-30T00:00:00"/>
    <d v="1899-12-30T00:23:42"/>
    <n v="5"/>
    <n v="-1.0185185185200285E-3"/>
    <n v="23.69999999999515"/>
    <x v="3"/>
    <x v="1"/>
  </r>
  <r>
    <x v="15"/>
    <s v=""/>
    <x v="0"/>
    <x v="515"/>
    <s v="E5005KYF"/>
    <d v="2024-12-26T00:00:00"/>
    <x v="1"/>
    <s v="3209"/>
    <x v="60"/>
    <s v="PA"/>
    <x v="6"/>
    <x v="0"/>
    <d v="2024-12-26T00:00:00"/>
    <d v="1899-12-30T11:24:52"/>
    <d v="2024-12-26T00:00:00"/>
    <d v="1899-12-30T13:28:01"/>
    <d v="2024-12-26T00:00:00"/>
    <d v="1899-12-30T11:28:06"/>
    <x v="335"/>
    <x v="11"/>
    <s v="7004142478"/>
    <s v="FBO"/>
    <d v="1899-12-30T04:03:04"/>
    <x v="3880"/>
    <d v="1899-12-30T02:03:09"/>
    <s v="Ensacado"/>
    <s v="E002"/>
    <x v="2"/>
    <d v="1899-12-30T00:03:14"/>
    <n v="-8.3275462962970059E-2"/>
    <x v="5"/>
    <x v="20"/>
    <x v="0"/>
    <x v="2"/>
    <n v="1"/>
    <n v="0"/>
    <x v="1"/>
    <x v="2"/>
    <x v="0"/>
    <n v="1"/>
    <x v="1"/>
    <x v="1"/>
    <d v="1899-12-30T02:03:09"/>
    <d v="1899-12-30T01:05:09"/>
    <x v="1"/>
    <m/>
    <m/>
    <d v="1899-12-30T00:00:00"/>
    <d v="1899-12-30T00:03:14"/>
    <n v="5"/>
    <d v="1899-12-30T02:03:09"/>
    <n v="3.233333333332773"/>
    <x v="4"/>
    <x v="1"/>
  </r>
  <r>
    <x v="15"/>
    <s v=""/>
    <x v="0"/>
    <x v="544"/>
    <s v="E1160JXP"/>
    <d v="2024-12-26T00:00:00"/>
    <x v="1"/>
    <s v="3209"/>
    <x v="60"/>
    <s v="PA"/>
    <x v="6"/>
    <x v="0"/>
    <d v="2024-12-26T00:00:00"/>
    <d v="1899-12-30T11:32:42"/>
    <d v="2024-12-26T00:00:00"/>
    <d v="1899-12-30T13:28:01"/>
    <d v="2024-12-26T00:00:00"/>
    <d v="1899-12-30T11:33:10"/>
    <x v="335"/>
    <x v="11"/>
    <s v="7004142479"/>
    <s v="FBO"/>
    <d v="1899-12-30T03:50:10"/>
    <x v="3881"/>
    <d v="1899-12-30T01:55:19"/>
    <s v="Ensacado"/>
    <s v="E002"/>
    <x v="2"/>
    <d v="1899-12-30T00:00:28"/>
    <n v="-7.9756944444450029E-2"/>
    <x v="5"/>
    <x v="20"/>
    <x v="0"/>
    <x v="2"/>
    <n v="1"/>
    <n v="0"/>
    <x v="1"/>
    <x v="2"/>
    <x v="0"/>
    <n v="1"/>
    <x v="1"/>
    <x v="1"/>
    <d v="1899-12-30T01:55:19"/>
    <d v="1899-12-30T00:57:19"/>
    <x v="1"/>
    <m/>
    <m/>
    <d v="1899-12-30T00:00:00"/>
    <d v="1899-12-30T00:00:28"/>
    <n v="5"/>
    <d v="1899-12-30T01:55:19"/>
    <n v="0.46666666666085099"/>
    <x v="4"/>
    <x v="1"/>
  </r>
  <r>
    <x v="15"/>
    <s v="2024016952"/>
    <x v="0"/>
    <x v="495"/>
    <s v="E4696FTM"/>
    <d v="2024-12-26T00:00:00"/>
    <x v="1"/>
    <s v="3126"/>
    <x v="11"/>
    <s v="S1D"/>
    <x v="8"/>
    <x v="0"/>
    <d v="2024-12-26T00:00:00"/>
    <d v="1899-12-30T12:05:19"/>
    <d v="2024-12-26T00:00:00"/>
    <d v="1899-12-30T12:01:14"/>
    <d v="2024-12-26T00:00:00"/>
    <d v="1899-12-30T12:20:50"/>
    <x v="0"/>
    <x v="0"/>
    <s v="7004142480"/>
    <s v="EXW"/>
    <d v="1899-12-30T00:23:41"/>
    <x v="3623"/>
    <d v="1899-12-30T00:04:05"/>
    <s v="Granel"/>
    <s v="E001"/>
    <x v="1"/>
    <d v="1899-12-30T00:15:31"/>
    <d v="1899-12-30T00:19:36"/>
    <x v="6"/>
    <x v="20"/>
    <x v="0"/>
    <x v="1"/>
    <n v="0"/>
    <n v="0"/>
    <x v="0"/>
    <x v="1"/>
    <x v="0"/>
    <n v="0"/>
    <x v="1"/>
    <x v="1"/>
    <d v="1899-12-30T00:04:05"/>
    <d v="1899-12-30T00:04:05"/>
    <x v="0"/>
    <m/>
    <m/>
    <d v="1899-12-30T00:00:00"/>
    <d v="1899-12-30T00:15:31"/>
    <n v="5"/>
    <n v="-2.8356481481499607E-3"/>
    <n v="15.516666666662484"/>
    <x v="5"/>
    <x v="1"/>
  </r>
  <r>
    <x v="15"/>
    <s v="2024016960"/>
    <x v="0"/>
    <x v="529"/>
    <s v="E7609CBH"/>
    <d v="2024-12-26T00:00:00"/>
    <x v="1"/>
    <s v="3126"/>
    <x v="11"/>
    <s v="S1D"/>
    <x v="8"/>
    <x v="0"/>
    <d v="2024-12-26T00:00:00"/>
    <d v="1899-12-30T12:46:18"/>
    <d v="2024-12-26T00:00:00"/>
    <d v="1899-12-30T12:43:05"/>
    <d v="2024-12-26T00:00:00"/>
    <d v="1899-12-30T13:01:49"/>
    <x v="0"/>
    <x v="0"/>
    <s v="7004142481"/>
    <s v="EXW"/>
    <d v="1899-12-30T00:21:57"/>
    <x v="2911"/>
    <d v="1899-12-30T00:03:13"/>
    <s v="Granel"/>
    <s v="E001"/>
    <x v="1"/>
    <d v="1899-12-30T00:15:31"/>
    <d v="1899-12-30T00:18:44"/>
    <x v="6"/>
    <x v="20"/>
    <x v="0"/>
    <x v="1"/>
    <n v="0"/>
    <n v="0"/>
    <x v="0"/>
    <x v="1"/>
    <x v="0"/>
    <n v="0"/>
    <x v="1"/>
    <x v="1"/>
    <d v="1899-12-30T00:03:13"/>
    <d v="1899-12-30T00:03:13"/>
    <x v="0"/>
    <m/>
    <m/>
    <d v="1899-12-30T00:00:00"/>
    <d v="1899-12-30T00:15:31"/>
    <n v="5"/>
    <n v="-2.2337962963000502E-3"/>
    <n v="15.516666666662324"/>
    <x v="13"/>
    <x v="1"/>
  </r>
  <r>
    <x v="15"/>
    <s v=""/>
    <x v="0"/>
    <x v="515"/>
    <s v="E5005KYF"/>
    <d v="2024-12-26T00:00:00"/>
    <x v="1"/>
    <s v="3209"/>
    <x v="60"/>
    <s v="PA"/>
    <x v="6"/>
    <x v="0"/>
    <d v="2024-12-26T00:00:00"/>
    <d v="1899-12-30T13:07:53"/>
    <d v="2024-12-26T00:00:00"/>
    <d v="1899-12-30T13:28:01"/>
    <d v="2024-12-26T00:00:00"/>
    <d v="1899-12-30T13:08:53"/>
    <x v="335"/>
    <x v="11"/>
    <s v="7004142482"/>
    <s v="FBO"/>
    <d v="1899-12-30T00:39:16"/>
    <x v="3882"/>
    <d v="1899-12-30T00:20:08"/>
    <s v="Ensacado"/>
    <s v="E002"/>
    <x v="2"/>
    <d v="1899-12-30T00:01:00"/>
    <n v="-1.3287037037040039E-2"/>
    <x v="9"/>
    <x v="20"/>
    <x v="0"/>
    <x v="2"/>
    <n v="1"/>
    <n v="0"/>
    <x v="1"/>
    <x v="2"/>
    <x v="0"/>
    <n v="1"/>
    <x v="1"/>
    <x v="1"/>
    <d v="1899-12-30T00:20:08"/>
    <d v="1899-12-30T00:20:08"/>
    <x v="1"/>
    <m/>
    <m/>
    <d v="1899-12-30T00:00:00"/>
    <d v="1899-12-30T00:01:00"/>
    <n v="5"/>
    <d v="1899-12-30T00:20:08"/>
    <n v="1.0000000000079901"/>
    <x v="13"/>
    <x v="1"/>
  </r>
  <r>
    <x v="15"/>
    <s v="2024016969"/>
    <x v="0"/>
    <x v="495"/>
    <s v="E4696FTM"/>
    <d v="2024-12-26T00:00:00"/>
    <x v="1"/>
    <s v="3126"/>
    <x v="11"/>
    <s v="S1D"/>
    <x v="8"/>
    <x v="0"/>
    <d v="2024-12-26T00:00:00"/>
    <d v="1899-12-30T13:44:35"/>
    <d v="2024-12-26T00:00:00"/>
    <d v="1899-12-30T13:41:31"/>
    <d v="2024-12-26T00:00:00"/>
    <d v="1899-12-30T14:02:00"/>
    <x v="0"/>
    <x v="0"/>
    <s v="7004142483"/>
    <s v="EXW"/>
    <d v="1899-12-30T00:23:33"/>
    <x v="1874"/>
    <d v="1899-12-30T00:03:04"/>
    <s v="Granel"/>
    <s v="E001"/>
    <x v="1"/>
    <d v="1899-12-30T00:17:25"/>
    <d v="1899-12-30T00:20:29"/>
    <x v="9"/>
    <x v="20"/>
    <x v="0"/>
    <x v="1"/>
    <n v="0"/>
    <n v="0"/>
    <x v="0"/>
    <x v="1"/>
    <x v="0"/>
    <n v="0"/>
    <x v="1"/>
    <x v="1"/>
    <d v="1899-12-30T00:03:04"/>
    <d v="1899-12-30T00:03:04"/>
    <x v="0"/>
    <m/>
    <m/>
    <d v="1899-12-30T00:00:00"/>
    <d v="1899-12-30T00:17:25"/>
    <n v="5"/>
    <n v="-2.1296296296200445E-3"/>
    <n v="17.416666666670455"/>
    <x v="8"/>
    <x v="1"/>
  </r>
  <r>
    <x v="15"/>
    <s v="2024016987"/>
    <x v="0"/>
    <x v="495"/>
    <s v="E4696FTM"/>
    <d v="2024-12-26T00:00:00"/>
    <x v="1"/>
    <s v="3126"/>
    <x v="11"/>
    <s v="S1D"/>
    <x v="8"/>
    <x v="0"/>
    <d v="2024-12-26T00:00:00"/>
    <d v="1899-12-30T15:31:23"/>
    <d v="2024-12-26T00:00:00"/>
    <d v="1899-12-30T15:29:21"/>
    <d v="2024-12-26T00:00:00"/>
    <d v="1899-12-30T15:48:14"/>
    <x v="0"/>
    <x v="0"/>
    <s v="7004142484"/>
    <s v="EXW"/>
    <d v="1899-12-30T00:20:55"/>
    <x v="2205"/>
    <d v="1899-12-30T00:02:02"/>
    <s v="Granel"/>
    <s v="E001"/>
    <x v="1"/>
    <d v="1899-12-30T00:16:51"/>
    <d v="1899-12-30T00:18:53"/>
    <x v="14"/>
    <x v="20"/>
    <x v="0"/>
    <x v="1"/>
    <n v="0"/>
    <n v="0"/>
    <x v="0"/>
    <x v="1"/>
    <x v="0"/>
    <n v="0"/>
    <x v="1"/>
    <x v="1"/>
    <d v="1899-12-30T00:02:02"/>
    <d v="1899-12-30T00:02:02"/>
    <x v="0"/>
    <m/>
    <m/>
    <d v="1899-12-30T00:00:00"/>
    <d v="1899-12-30T00:16:51"/>
    <n v="5"/>
    <n v="-1.4120370370400703E-3"/>
    <n v="16.850000000001515"/>
    <x v="6"/>
    <x v="1"/>
  </r>
  <r>
    <x v="15"/>
    <s v="2024016994"/>
    <x v="0"/>
    <x v="529"/>
    <s v="E7609CBH"/>
    <d v="2024-12-26T00:00:00"/>
    <x v="1"/>
    <s v="3126"/>
    <x v="11"/>
    <s v="S1D"/>
    <x v="8"/>
    <x v="0"/>
    <d v="2024-12-26T00:00:00"/>
    <d v="1899-12-30T16:45:52"/>
    <d v="2024-12-26T00:00:00"/>
    <d v="1899-12-30T16:42:33"/>
    <d v="2024-12-26T00:00:00"/>
    <d v="1899-12-30T17:01:41"/>
    <x v="0"/>
    <x v="0"/>
    <s v="7004142485"/>
    <s v="EXW"/>
    <d v="1899-12-30T00:22:27"/>
    <x v="3882"/>
    <d v="1899-12-30T00:03:19"/>
    <s v="Granel"/>
    <s v="E001"/>
    <x v="1"/>
    <d v="1899-12-30T00:15:49"/>
    <d v="1899-12-30T00:19:08"/>
    <x v="10"/>
    <x v="20"/>
    <x v="0"/>
    <x v="1"/>
    <n v="0"/>
    <n v="0"/>
    <x v="0"/>
    <x v="1"/>
    <x v="0"/>
    <n v="0"/>
    <x v="1"/>
    <x v="1"/>
    <d v="1899-12-30T00:03:19"/>
    <d v="1899-12-30T00:03:19"/>
    <x v="0"/>
    <m/>
    <m/>
    <d v="1899-12-30T00:00:00"/>
    <d v="1899-12-30T00:15:49"/>
    <n v="5"/>
    <n v="-2.3032407407399536E-3"/>
    <n v="15.816666666657575"/>
    <x v="10"/>
    <x v="1"/>
  </r>
  <r>
    <x v="15"/>
    <s v=""/>
    <x v="0"/>
    <x v="544"/>
    <s v="E1160JXP"/>
    <d v="2024-12-27T00:00:00"/>
    <x v="1"/>
    <s v="3209"/>
    <x v="60"/>
    <s v="PA"/>
    <x v="6"/>
    <x v="0"/>
    <d v="2024-12-27T00:00:00"/>
    <d v="1899-12-30T08:44:33"/>
    <d v="2024-12-27T00:00:00"/>
    <d v="1899-12-30T13:28:01"/>
    <d v="2024-12-27T00:00:00"/>
    <d v="1899-12-30T08:45:22"/>
    <x v="335"/>
    <x v="11"/>
    <s v="7004142486"/>
    <s v="FBO"/>
    <d v="1899-12-30T09:26:07"/>
    <x v="3883"/>
    <d v="1899-12-30T04:43:28"/>
    <s v="Ensacado"/>
    <s v="E002"/>
    <x v="2"/>
    <d v="1899-12-30T00:00:49"/>
    <n v="-0.19628472222223003"/>
    <x v="2"/>
    <x v="0"/>
    <x v="0"/>
    <x v="2"/>
    <n v="1"/>
    <n v="0"/>
    <x v="1"/>
    <x v="2"/>
    <x v="0"/>
    <n v="1"/>
    <x v="1"/>
    <x v="1"/>
    <d v="1899-12-30T04:43:28"/>
    <d v="1899-12-30T03:45:28"/>
    <x v="1"/>
    <m/>
    <m/>
    <d v="1899-12-30T00:00:00"/>
    <d v="1899-12-30T00:00:49"/>
    <n v="6"/>
    <d v="1899-12-30T04:43:28"/>
    <n v="0.81666666666722065"/>
    <x v="1"/>
    <x v="1"/>
  </r>
  <r>
    <x v="15"/>
    <s v="2024017023"/>
    <x v="0"/>
    <x v="495"/>
    <s v="E4696FTM"/>
    <d v="2024-12-27T00:00:00"/>
    <x v="1"/>
    <s v="3126"/>
    <x v="11"/>
    <s v="S2D"/>
    <x v="9"/>
    <x v="0"/>
    <d v="2024-12-27T00:00:00"/>
    <d v="1899-12-30T09:13:23"/>
    <d v="2024-12-27T00:00:00"/>
    <d v="1899-12-30T09:12:14"/>
    <d v="2024-12-27T00:00:00"/>
    <d v="1899-12-30T09:34:04"/>
    <x v="0"/>
    <x v="0"/>
    <s v="7004142487"/>
    <s v="EXW"/>
    <d v="1899-12-30T00:22:59"/>
    <x v="1652"/>
    <d v="1899-12-30T00:01:09"/>
    <s v="Granel"/>
    <s v="E001"/>
    <x v="1"/>
    <d v="1899-12-30T00:20:41"/>
    <d v="1899-12-30T00:21:50"/>
    <x v="3"/>
    <x v="0"/>
    <x v="0"/>
    <x v="1"/>
    <n v="0"/>
    <n v="0"/>
    <x v="0"/>
    <x v="1"/>
    <x v="0"/>
    <n v="0"/>
    <x v="1"/>
    <x v="1"/>
    <d v="1899-12-30T00:01:09"/>
    <d v="1899-12-30T00:01:09"/>
    <x v="0"/>
    <m/>
    <m/>
    <d v="1899-12-30T00:00:00"/>
    <d v="1899-12-30T00:20:41"/>
    <n v="6"/>
    <n v="-7.9861111110995919E-4"/>
    <n v="20.683333333339256"/>
    <x v="2"/>
    <x v="1"/>
  </r>
  <r>
    <x v="15"/>
    <s v="2024017025"/>
    <x v="0"/>
    <x v="529"/>
    <s v="E7609CBH"/>
    <d v="2024-12-27T00:00:00"/>
    <x v="1"/>
    <s v="3126"/>
    <x v="11"/>
    <s v="S1D"/>
    <x v="8"/>
    <x v="0"/>
    <d v="2024-12-27T00:00:00"/>
    <d v="1899-12-30T09:21:02"/>
    <d v="2024-12-27T00:00:00"/>
    <d v="1899-12-30T09:17:10"/>
    <d v="2024-12-27T00:00:00"/>
    <d v="1899-12-30T09:36:13"/>
    <x v="0"/>
    <x v="0"/>
    <s v="7004142488"/>
    <s v="EXW"/>
    <d v="1899-12-30T00:22:55"/>
    <x v="1709"/>
    <d v="1899-12-30T00:03:52"/>
    <s v="Granel"/>
    <s v="E001"/>
    <x v="1"/>
    <d v="1899-12-30T00:15:11"/>
    <d v="1899-12-30T00:19:03"/>
    <x v="3"/>
    <x v="0"/>
    <x v="0"/>
    <x v="1"/>
    <n v="0"/>
    <n v="0"/>
    <x v="0"/>
    <x v="1"/>
    <x v="0"/>
    <n v="0"/>
    <x v="1"/>
    <x v="1"/>
    <d v="1899-12-30T00:03:52"/>
    <d v="1899-12-30T00:03:52"/>
    <x v="0"/>
    <m/>
    <m/>
    <d v="1899-12-30T00:00:00"/>
    <d v="1899-12-30T00:15:11"/>
    <n v="6"/>
    <n v="-2.6851851851800168E-3"/>
    <n v="15.183333333331124"/>
    <x v="2"/>
    <x v="1"/>
  </r>
  <r>
    <x v="15"/>
    <s v=""/>
    <x v="0"/>
    <x v="515"/>
    <s v="E5005KYF"/>
    <d v="2024-12-27T00:00:00"/>
    <x v="1"/>
    <s v="3209"/>
    <x v="60"/>
    <s v="PA"/>
    <x v="6"/>
    <x v="0"/>
    <d v="2024-12-27T00:00:00"/>
    <d v="1899-12-30T09:41:42"/>
    <d v="2024-12-27T00:00:00"/>
    <d v="1899-12-30T13:28:01"/>
    <d v="2024-12-27T00:00:00"/>
    <d v="1899-12-30T09:42:50"/>
    <x v="335"/>
    <x v="11"/>
    <s v="7004142489"/>
    <s v="FBO"/>
    <d v="1899-12-30T07:31:30"/>
    <x v="3884"/>
    <d v="1899-12-30T03:46:19"/>
    <s v="Ensacado"/>
    <s v="E002"/>
    <x v="2"/>
    <d v="1899-12-30T00:01:08"/>
    <n v="-0.15637731481482003"/>
    <x v="3"/>
    <x v="0"/>
    <x v="0"/>
    <x v="2"/>
    <n v="1"/>
    <n v="0"/>
    <x v="1"/>
    <x v="2"/>
    <x v="0"/>
    <n v="1"/>
    <x v="1"/>
    <x v="1"/>
    <d v="1899-12-30T03:46:19"/>
    <d v="1899-12-30T02:48:19"/>
    <x v="1"/>
    <m/>
    <m/>
    <d v="1899-12-30T00:00:00"/>
    <d v="1899-12-30T00:01:08"/>
    <n v="6"/>
    <d v="1899-12-30T03:46:19"/>
    <n v="1.1333333333376405"/>
    <x v="2"/>
    <x v="1"/>
  </r>
  <r>
    <x v="15"/>
    <s v=""/>
    <x v="0"/>
    <x v="544"/>
    <s v="E1160JXP"/>
    <d v="2024-12-27T00:00:00"/>
    <x v="1"/>
    <s v="3209"/>
    <x v="60"/>
    <s v="PA"/>
    <x v="6"/>
    <x v="0"/>
    <d v="2024-12-27T00:00:00"/>
    <d v="1899-12-30T09:52:59"/>
    <d v="2024-12-27T00:00:00"/>
    <d v="1899-12-30T19:28:01"/>
    <d v="2024-12-27T00:00:00"/>
    <d v="1899-12-30T09:53:37"/>
    <x v="335"/>
    <x v="11"/>
    <s v="7004142490"/>
    <s v="FBO"/>
    <d v="1899-12-30T19:09:26"/>
    <x v="3885"/>
    <d v="1899-12-30T09:35:02"/>
    <s v="Ensacado"/>
    <s v="E002"/>
    <x v="2"/>
    <d v="1899-12-30T00:00:38"/>
    <n v="-0.39888888888889001"/>
    <x v="3"/>
    <x v="0"/>
    <x v="0"/>
    <x v="2"/>
    <n v="1"/>
    <n v="0"/>
    <x v="1"/>
    <x v="2"/>
    <x v="0"/>
    <n v="1"/>
    <x v="1"/>
    <x v="1"/>
    <d v="1899-12-30T09:35:02"/>
    <d v="1899-12-30T08:37:02"/>
    <x v="1"/>
    <m/>
    <m/>
    <d v="1899-12-30T00:00:00"/>
    <d v="1899-12-30T00:00:38"/>
    <n v="6"/>
    <d v="1899-12-30T09:35:02"/>
    <n v="0.63333333334083974"/>
    <x v="2"/>
    <x v="1"/>
  </r>
  <r>
    <x v="15"/>
    <s v="2024017040"/>
    <x v="0"/>
    <x v="529"/>
    <s v="E7609CBH"/>
    <d v="2024-12-27T00:00:00"/>
    <x v="1"/>
    <s v="3126"/>
    <x v="11"/>
    <s v="S1D"/>
    <x v="8"/>
    <x v="0"/>
    <d v="2024-12-27T00:00:00"/>
    <d v="1899-12-30T10:57:23"/>
    <d v="2024-12-27T00:00:00"/>
    <d v="1899-12-30T10:54:18"/>
    <d v="2024-12-27T00:00:00"/>
    <d v="1899-12-30T11:16:42"/>
    <x v="0"/>
    <x v="0"/>
    <s v="7004142492"/>
    <s v="EXW"/>
    <d v="1899-12-30T00:25:29"/>
    <x v="1115"/>
    <d v="1899-12-30T00:03:05"/>
    <s v="Granel"/>
    <s v="E001"/>
    <x v="1"/>
    <d v="1899-12-30T00:19:19"/>
    <d v="1899-12-30T00:22:24"/>
    <x v="4"/>
    <x v="0"/>
    <x v="0"/>
    <x v="1"/>
    <n v="0"/>
    <n v="0"/>
    <x v="0"/>
    <x v="1"/>
    <x v="0"/>
    <n v="0"/>
    <x v="1"/>
    <x v="1"/>
    <d v="1899-12-30T00:03:05"/>
    <d v="1899-12-30T00:03:05"/>
    <x v="0"/>
    <m/>
    <m/>
    <d v="1899-12-30T00:00:00"/>
    <d v="1899-12-30T00:19:19"/>
    <n v="6"/>
    <n v="-2.1412037037000231E-3"/>
    <n v="19.316666666678426"/>
    <x v="4"/>
    <x v="1"/>
  </r>
  <r>
    <x v="15"/>
    <s v="2024017057"/>
    <x v="0"/>
    <x v="519"/>
    <s v="E6398FTM"/>
    <d v="2024-12-27T00:00:00"/>
    <x v="1"/>
    <s v="3126"/>
    <x v="11"/>
    <s v="S1D"/>
    <x v="8"/>
    <x v="0"/>
    <d v="2024-12-27T00:00:00"/>
    <d v="1899-12-30T12:56:25"/>
    <d v="2024-12-27T00:00:00"/>
    <d v="1899-12-30T12:54:40"/>
    <d v="2024-12-27T00:00:00"/>
    <d v="1899-12-30T13:09:34"/>
    <x v="0"/>
    <x v="0"/>
    <s v="7004142493"/>
    <s v="EXW"/>
    <d v="1899-12-30T00:16:39"/>
    <x v="3886"/>
    <d v="1899-12-30T00:01:45"/>
    <s v="Granel"/>
    <s v="E001"/>
    <x v="1"/>
    <d v="1899-12-30T00:13:09"/>
    <d v="1899-12-30T00:14:54"/>
    <x v="6"/>
    <x v="0"/>
    <x v="0"/>
    <x v="1"/>
    <n v="0"/>
    <n v="0"/>
    <x v="0"/>
    <x v="1"/>
    <x v="0"/>
    <n v="0"/>
    <x v="1"/>
    <x v="1"/>
    <d v="1899-12-30T00:01:45"/>
    <d v="1899-12-30T00:01:45"/>
    <x v="0"/>
    <m/>
    <m/>
    <d v="1899-12-30T00:00:00"/>
    <d v="1899-12-30T00:13:09"/>
    <n v="6"/>
    <n v="-1.2152777777799662E-3"/>
    <n v="13.150000000008131"/>
    <x v="13"/>
    <x v="1"/>
  </r>
  <r>
    <x v="15"/>
    <s v="2024017066"/>
    <x v="0"/>
    <x v="495"/>
    <s v="E4696FTM"/>
    <d v="2024-12-27T00:00:00"/>
    <x v="1"/>
    <s v="3126"/>
    <x v="11"/>
    <s v="S1D"/>
    <x v="8"/>
    <x v="0"/>
    <d v="2024-12-27T00:00:00"/>
    <d v="1899-12-30T13:40:35"/>
    <d v="2024-12-27T00:00:00"/>
    <d v="1899-12-30T13:40:15"/>
    <d v="2024-12-27T00:00:00"/>
    <d v="1899-12-30T14:00:28"/>
    <x v="0"/>
    <x v="0"/>
    <s v="7004142494"/>
    <s v="EXW"/>
    <d v="1899-12-30T00:20:33"/>
    <x v="3887"/>
    <d v="1899-12-30T00:00:20"/>
    <s v="Granel"/>
    <s v="E001"/>
    <x v="1"/>
    <d v="1899-12-30T00:19:53"/>
    <d v="1899-12-30T00:20:13"/>
    <x v="9"/>
    <x v="0"/>
    <x v="0"/>
    <x v="1"/>
    <n v="0"/>
    <n v="0"/>
    <x v="0"/>
    <x v="1"/>
    <x v="0"/>
    <n v="0"/>
    <x v="1"/>
    <x v="1"/>
    <d v="1899-12-30T00:00:20"/>
    <d v="1899-12-30T00:00:20"/>
    <x v="0"/>
    <m/>
    <m/>
    <d v="1899-12-30T00:00:00"/>
    <d v="1899-12-30T00:19:53"/>
    <n v="6"/>
    <n v="-2.3148148148000036E-4"/>
    <n v="19.883333333332818"/>
    <x v="8"/>
    <x v="1"/>
  </r>
  <r>
    <x v="15"/>
    <s v="2024017069"/>
    <x v="0"/>
    <x v="529"/>
    <s v="E7609CBH"/>
    <d v="2024-12-27T00:00:00"/>
    <x v="1"/>
    <s v="3126"/>
    <x v="11"/>
    <s v="S2D"/>
    <x v="9"/>
    <x v="0"/>
    <d v="2024-12-27T00:00:00"/>
    <d v="1899-12-30T14:44:07"/>
    <d v="2024-12-27T00:00:00"/>
    <d v="1899-12-30T14:40:23"/>
    <d v="2024-12-27T00:00:00"/>
    <d v="1899-12-30T15:09:30"/>
    <x v="0"/>
    <x v="0"/>
    <s v="7004142495"/>
    <s v="EXW"/>
    <d v="1899-12-30T00:32:51"/>
    <x v="1264"/>
    <d v="1899-12-30T00:03:44"/>
    <s v="Granel"/>
    <s v="E001"/>
    <x v="1"/>
    <d v="1899-12-30T00:25:23"/>
    <d v="1899-12-30T00:29:07"/>
    <x v="7"/>
    <x v="0"/>
    <x v="0"/>
    <x v="1"/>
    <n v="0"/>
    <n v="0"/>
    <x v="0"/>
    <x v="1"/>
    <x v="0"/>
    <n v="0"/>
    <x v="1"/>
    <x v="1"/>
    <d v="1899-12-30T00:03:44"/>
    <d v="1899-12-30T00:03:44"/>
    <x v="0"/>
    <m/>
    <m/>
    <d v="1899-12-30T00:00:00"/>
    <d v="1899-12-30T00:25:23"/>
    <n v="6"/>
    <n v="-2.5925925926000293E-3"/>
    <n v="25.383333333326483"/>
    <x v="6"/>
    <x v="1"/>
  </r>
  <r>
    <x v="15"/>
    <s v=""/>
    <x v="0"/>
    <x v="544"/>
    <s v="E1160JXP"/>
    <d v="2024-12-30T00:00:00"/>
    <x v="1"/>
    <s v="3145"/>
    <x v="61"/>
    <s v="PA"/>
    <x v="6"/>
    <x v="0"/>
    <d v="2024-12-30T00:00:00"/>
    <d v="1899-12-30T07:24:36"/>
    <d v="2024-12-30T00:00:00"/>
    <d v="1899-12-30T19:28:01"/>
    <d v="2024-12-30T00:00:00"/>
    <d v="1899-12-30T07:25:09"/>
    <x v="335"/>
    <x v="8"/>
    <s v="7004142496"/>
    <s v="FBO"/>
    <d v="1899-12-31T00:06:17"/>
    <x v="3888"/>
    <d v="1899-12-30T12:03:25"/>
    <s v="Ensacado"/>
    <s v="E002"/>
    <x v="2"/>
    <d v="1899-12-30T00:00:33"/>
    <n v="-0.50199074074075001"/>
    <x v="1"/>
    <x v="1"/>
    <x v="1"/>
    <x v="2"/>
    <n v="1"/>
    <n v="0"/>
    <x v="1"/>
    <x v="2"/>
    <x v="0"/>
    <n v="1"/>
    <x v="1"/>
    <x v="1"/>
    <d v="1899-12-30T12:03:25"/>
    <d v="1899-12-30T11:05:25"/>
    <x v="1"/>
    <m/>
    <m/>
    <d v="1899-12-30T00:00:00"/>
    <d v="1899-12-30T00:00:33"/>
    <n v="2"/>
    <d v="1899-12-30T12:03:25"/>
    <n v="0.54999999999353122"/>
    <x v="0"/>
    <x v="1"/>
  </r>
  <r>
    <x v="15"/>
    <s v=""/>
    <x v="0"/>
    <x v="515"/>
    <s v="E5005KYF"/>
    <d v="2024-12-30T00:00:00"/>
    <x v="1"/>
    <s v="3145"/>
    <x v="61"/>
    <s v="PA"/>
    <x v="6"/>
    <x v="0"/>
    <d v="2024-12-30T00:00:00"/>
    <d v="1899-12-30T07:29:44"/>
    <d v="2024-12-30T00:00:00"/>
    <d v="1899-12-30T19:28:01"/>
    <d v="2024-12-30T00:00:00"/>
    <d v="1899-12-30T07:30:03"/>
    <x v="335"/>
    <x v="8"/>
    <s v="7004142497"/>
    <s v="FBO"/>
    <d v="1899-12-30T23:56:15"/>
    <x v="3889"/>
    <d v="1899-12-30T11:58:17"/>
    <s v="Ensacado"/>
    <s v="E002"/>
    <x v="2"/>
    <d v="1899-12-30T00:00:19"/>
    <n v="-0.49858796296297003"/>
    <x v="1"/>
    <x v="1"/>
    <x v="1"/>
    <x v="2"/>
    <n v="1"/>
    <n v="0"/>
    <x v="1"/>
    <x v="2"/>
    <x v="0"/>
    <n v="1"/>
    <x v="1"/>
    <x v="1"/>
    <d v="1899-12-30T11:58:17"/>
    <d v="1899-12-30T11:00:17"/>
    <x v="1"/>
    <m/>
    <m/>
    <d v="1899-12-30T00:00:00"/>
    <d v="1899-12-30T00:00:19"/>
    <n v="2"/>
    <d v="1899-12-30T11:58:17"/>
    <n v="0.31666666667041987"/>
    <x v="0"/>
    <x v="1"/>
  </r>
  <r>
    <x v="15"/>
    <s v="2024017092"/>
    <x v="0"/>
    <x v="529"/>
    <s v="E7609CBH"/>
    <d v="2024-12-30T00:00:00"/>
    <x v="1"/>
    <s v="3126"/>
    <x v="11"/>
    <s v="S1D"/>
    <x v="8"/>
    <x v="0"/>
    <d v="2024-12-30T00:00:00"/>
    <d v="1899-12-30T08:35:54"/>
    <d v="2024-12-30T00:00:00"/>
    <d v="1899-12-30T08:31:56"/>
    <d v="2024-12-30T00:00:00"/>
    <d v="1899-12-30T08:51:52"/>
    <x v="0"/>
    <x v="0"/>
    <s v="7004142498"/>
    <s v="EXW"/>
    <d v="1899-12-30T00:23:54"/>
    <x v="1981"/>
    <d v="1899-12-30T00:03:58"/>
    <s v="Granel"/>
    <s v="E001"/>
    <x v="1"/>
    <d v="1899-12-30T00:15:58"/>
    <d v="1899-12-30T00:19:56"/>
    <x v="2"/>
    <x v="1"/>
    <x v="1"/>
    <x v="1"/>
    <n v="0"/>
    <n v="0"/>
    <x v="0"/>
    <x v="1"/>
    <x v="0"/>
    <n v="0"/>
    <x v="1"/>
    <x v="1"/>
    <d v="1899-12-30T00:03:58"/>
    <d v="1899-12-30T00:03:58"/>
    <x v="0"/>
    <m/>
    <m/>
    <d v="1899-12-30T00:00:00"/>
    <d v="1899-12-30T00:15:58"/>
    <n v="2"/>
    <n v="-2.7546296296299677E-3"/>
    <n v="15.966666666662395"/>
    <x v="1"/>
    <x v="1"/>
  </r>
  <r>
    <x v="15"/>
    <s v="2024017102"/>
    <x v="0"/>
    <x v="495"/>
    <s v="E4696FTM"/>
    <d v="2024-12-30T00:00:00"/>
    <x v="1"/>
    <s v="3126"/>
    <x v="11"/>
    <s v="S1D"/>
    <x v="8"/>
    <x v="0"/>
    <d v="2024-12-30T00:00:00"/>
    <d v="1899-12-30T10:08:28"/>
    <d v="2024-12-30T00:00:00"/>
    <d v="1899-12-30T10:04:58"/>
    <d v="2024-12-30T00:00:00"/>
    <d v="1899-12-30T10:27:54"/>
    <x v="0"/>
    <x v="0"/>
    <s v="7004142566"/>
    <s v="EXW"/>
    <d v="1899-12-30T00:26:26"/>
    <x v="1610"/>
    <d v="1899-12-30T00:03:30"/>
    <s v="Granel"/>
    <s v="E001"/>
    <x v="1"/>
    <d v="1899-12-30T00:19:26"/>
    <d v="1899-12-30T00:22:56"/>
    <x v="4"/>
    <x v="1"/>
    <x v="1"/>
    <x v="1"/>
    <n v="0"/>
    <n v="0"/>
    <x v="0"/>
    <x v="1"/>
    <x v="0"/>
    <n v="0"/>
    <x v="1"/>
    <x v="1"/>
    <d v="1899-12-30T00:03:30"/>
    <d v="1899-12-30T00:03:30"/>
    <x v="0"/>
    <m/>
    <m/>
    <d v="1899-12-30T00:00:00"/>
    <d v="1899-12-30T00:19:26"/>
    <n v="2"/>
    <n v="-2.4305555555599878E-3"/>
    <n v="19.433333333332826"/>
    <x v="3"/>
    <x v="1"/>
  </r>
  <r>
    <x v="15"/>
    <s v="2024017120"/>
    <x v="0"/>
    <x v="495"/>
    <s v="E4696FTM"/>
    <d v="2024-12-30T00:00:00"/>
    <x v="1"/>
    <s v="3126"/>
    <x v="11"/>
    <s v="S1D"/>
    <x v="8"/>
    <x v="0"/>
    <d v="2024-12-30T00:00:00"/>
    <d v="1899-12-30T14:43:05"/>
    <d v="2024-12-30T00:00:00"/>
    <d v="1899-12-30T14:39:15"/>
    <d v="2024-12-30T00:00:00"/>
    <d v="1899-12-30T14:57:32"/>
    <x v="0"/>
    <x v="0"/>
    <s v="7004142567"/>
    <s v="EXW"/>
    <d v="1899-12-30T00:22:07"/>
    <x v="981"/>
    <d v="1899-12-30T00:03:50"/>
    <s v="Granel"/>
    <s v="E001"/>
    <x v="1"/>
    <d v="1899-12-30T00:14:27"/>
    <d v="1899-12-30T00:18:17"/>
    <x v="7"/>
    <x v="1"/>
    <x v="1"/>
    <x v="1"/>
    <n v="0"/>
    <n v="0"/>
    <x v="0"/>
    <x v="1"/>
    <x v="0"/>
    <n v="0"/>
    <x v="1"/>
    <x v="1"/>
    <d v="1899-12-30T00:03:50"/>
    <d v="1899-12-30T00:03:50"/>
    <x v="0"/>
    <m/>
    <m/>
    <d v="1899-12-30T00:00:00"/>
    <d v="1899-12-30T00:14:27"/>
    <n v="2"/>
    <n v="-2.6620370370300517E-3"/>
    <n v="14.450000000011212"/>
    <x v="8"/>
    <x v="1"/>
  </r>
  <r>
    <x v="15"/>
    <s v="2024017122"/>
    <x v="0"/>
    <x v="529"/>
    <s v="E7609CBH"/>
    <d v="2024-12-30T00:00:00"/>
    <x v="1"/>
    <s v="3126"/>
    <x v="11"/>
    <s v="S1D"/>
    <x v="8"/>
    <x v="0"/>
    <d v="2024-12-30T00:00:00"/>
    <d v="1899-12-30T15:23:54"/>
    <d v="2024-12-30T00:00:00"/>
    <d v="1899-12-30T15:19:53"/>
    <d v="2024-12-30T00:00:00"/>
    <d v="1899-12-30T15:39:26"/>
    <x v="0"/>
    <x v="0"/>
    <s v="7004142568"/>
    <s v="EXW"/>
    <d v="1899-12-30T00:23:34"/>
    <x v="1539"/>
    <d v="1899-12-30T00:04:01"/>
    <s v="Granel"/>
    <s v="E001"/>
    <x v="1"/>
    <d v="1899-12-30T00:15:32"/>
    <d v="1899-12-30T00:19:33"/>
    <x v="14"/>
    <x v="1"/>
    <x v="1"/>
    <x v="1"/>
    <n v="0"/>
    <n v="0"/>
    <x v="0"/>
    <x v="1"/>
    <x v="0"/>
    <n v="0"/>
    <x v="1"/>
    <x v="1"/>
    <d v="1899-12-30T00:04:01"/>
    <d v="1899-12-30T00:04:01"/>
    <x v="0"/>
    <m/>
    <m/>
    <d v="1899-12-30T00:00:00"/>
    <d v="1899-12-30T00:15:32"/>
    <n v="2"/>
    <n v="-2.7893518518500304E-3"/>
    <n v="15.533333333337573"/>
    <x v="6"/>
    <x v="1"/>
  </r>
  <r>
    <x v="15"/>
    <s v="2024017125"/>
    <x v="0"/>
    <x v="495"/>
    <s v="E4696FTM"/>
    <d v="2024-12-30T00:00:00"/>
    <x v="1"/>
    <s v="3126"/>
    <x v="11"/>
    <s v="S1D"/>
    <x v="8"/>
    <x v="0"/>
    <d v="2024-12-30T00:00:00"/>
    <d v="1899-12-30T16:13:11"/>
    <d v="2024-12-30T00:00:00"/>
    <d v="1899-12-30T16:09:05"/>
    <d v="2024-12-30T00:00:00"/>
    <d v="1899-12-30T16:27:38"/>
    <x v="0"/>
    <x v="0"/>
    <s v="7004142569"/>
    <s v="EXW"/>
    <d v="1899-12-30T00:22:39"/>
    <x v="3890"/>
    <d v="1899-12-30T00:04:06"/>
    <s v="Granel"/>
    <s v="E001"/>
    <x v="1"/>
    <d v="1899-12-30T00:14:27"/>
    <d v="1899-12-30T00:18:33"/>
    <x v="10"/>
    <x v="1"/>
    <x v="1"/>
    <x v="1"/>
    <n v="0"/>
    <n v="0"/>
    <x v="0"/>
    <x v="1"/>
    <x v="0"/>
    <n v="0"/>
    <x v="1"/>
    <x v="1"/>
    <d v="1899-12-30T00:04:06"/>
    <d v="1899-12-30T00:04:06"/>
    <x v="0"/>
    <m/>
    <m/>
    <d v="1899-12-30T00:00:00"/>
    <d v="1899-12-30T00:14:27"/>
    <n v="2"/>
    <n v="-2.8472222222200028E-3"/>
    <n v="14.449999999996823"/>
    <x v="9"/>
    <x v="1"/>
  </r>
  <r>
    <x v="15"/>
    <s v="2024017150"/>
    <x v="0"/>
    <x v="495"/>
    <s v="E4696FTM"/>
    <d v="2024-12-31T00:00:00"/>
    <x v="1"/>
    <s v="3126"/>
    <x v="11"/>
    <s v="S2D"/>
    <x v="9"/>
    <x v="0"/>
    <d v="2024-12-31T00:00:00"/>
    <d v="1899-12-30T11:12:02"/>
    <d v="2024-12-31T00:00:00"/>
    <d v="1899-12-30T11:08:04"/>
    <d v="2024-12-31T00:00:00"/>
    <d v="1899-12-30T11:32:38"/>
    <x v="0"/>
    <x v="0"/>
    <s v="7004142570"/>
    <s v="EXW"/>
    <d v="1899-12-30T00:28:32"/>
    <x v="2533"/>
    <d v="1899-12-30T00:03:58"/>
    <s v="Granel"/>
    <s v="E001"/>
    <x v="1"/>
    <d v="1899-12-30T00:20:36"/>
    <d v="1899-12-30T00:24:34"/>
    <x v="5"/>
    <x v="2"/>
    <x v="1"/>
    <x v="1"/>
    <n v="0"/>
    <n v="0"/>
    <x v="0"/>
    <x v="1"/>
    <x v="0"/>
    <n v="0"/>
    <x v="1"/>
    <x v="1"/>
    <d v="1899-12-30T00:03:58"/>
    <d v="1899-12-30T00:03:58"/>
    <x v="0"/>
    <m/>
    <m/>
    <d v="1899-12-30T00:00:00"/>
    <d v="1899-12-30T00:20:36"/>
    <n v="3"/>
    <n v="-2.7546296296199757E-3"/>
    <n v="20.600000000006418"/>
    <x v="4"/>
    <x v="1"/>
  </r>
  <r>
    <x v="15"/>
    <s v="2025000027"/>
    <x v="0"/>
    <x v="495"/>
    <s v="E4696FTM"/>
    <d v="2025-01-02T00:00:00"/>
    <x v="1"/>
    <s v="3126"/>
    <x v="11"/>
    <s v="S1D"/>
    <x v="8"/>
    <x v="0"/>
    <d v="2025-01-02T00:00:00"/>
    <d v="1899-12-30T10:10:18"/>
    <d v="2025-01-02T00:00:00"/>
    <d v="1899-12-30T10:06:48"/>
    <d v="2025-01-02T00:00:00"/>
    <d v="1899-12-30T10:25:41"/>
    <x v="0"/>
    <x v="0"/>
    <s v="7004142664"/>
    <s v="EXW"/>
    <d v="1899-12-30T00:22:23"/>
    <x v="2205"/>
    <d v="1899-12-30T00:03:30"/>
    <s v="Granel"/>
    <s v="E001"/>
    <x v="1"/>
    <d v="1899-12-30T00:15:23"/>
    <d v="1899-12-30T00:18:53"/>
    <x v="4"/>
    <x v="3"/>
    <x v="2"/>
    <x v="1"/>
    <n v="0"/>
    <n v="0"/>
    <x v="0"/>
    <x v="1"/>
    <x v="1"/>
    <n v="0"/>
    <x v="1"/>
    <x v="1"/>
    <d v="1899-12-30T00:03:30"/>
    <d v="1899-12-30T00:03:30"/>
    <x v="0"/>
    <m/>
    <m/>
    <d v="1899-12-30T00:00:00"/>
    <d v="1899-12-30T00:15:23"/>
    <n v="5"/>
    <n v="-2.4305555555499958E-3"/>
    <n v="15.383333333332834"/>
    <x v="3"/>
    <x v="1"/>
  </r>
  <r>
    <x v="15"/>
    <s v="2025000042"/>
    <x v="0"/>
    <x v="495"/>
    <s v="E4696FTM"/>
    <d v="2025-01-02T00:00:00"/>
    <x v="1"/>
    <s v="3126"/>
    <x v="11"/>
    <s v="S1D"/>
    <x v="8"/>
    <x v="0"/>
    <d v="2025-01-02T00:00:00"/>
    <d v="1899-12-30T11:49:27"/>
    <d v="2025-01-02T00:00:00"/>
    <d v="1899-12-30T11:46:06"/>
    <d v="2025-01-02T00:00:00"/>
    <d v="1899-12-30T12:10:14"/>
    <x v="0"/>
    <x v="0"/>
    <s v="7004142665"/>
    <s v="EXW"/>
    <d v="1899-12-30T00:27:29"/>
    <x v="654"/>
    <d v="1899-12-30T00:03:21"/>
    <s v="Granel"/>
    <s v="E001"/>
    <x v="1"/>
    <d v="1899-12-30T00:20:47"/>
    <d v="1899-12-30T00:24:08"/>
    <x v="5"/>
    <x v="3"/>
    <x v="2"/>
    <x v="1"/>
    <n v="0"/>
    <n v="0"/>
    <x v="0"/>
    <x v="1"/>
    <x v="1"/>
    <n v="0"/>
    <x v="1"/>
    <x v="1"/>
    <d v="1899-12-30T00:03:21"/>
    <d v="1899-12-30T00:03:21"/>
    <x v="0"/>
    <m/>
    <m/>
    <d v="1899-12-30T00:00:00"/>
    <d v="1899-12-30T00:20:47"/>
    <n v="5"/>
    <n v="-2.3263888888900297E-3"/>
    <n v="20.783333333332717"/>
    <x v="5"/>
    <x v="1"/>
  </r>
  <r>
    <x v="15"/>
    <s v="2025000051"/>
    <x v="0"/>
    <x v="495"/>
    <s v="E4696FTM"/>
    <d v="2025-01-02T00:00:00"/>
    <x v="1"/>
    <s v="3126"/>
    <x v="11"/>
    <s v="S1D"/>
    <x v="8"/>
    <x v="0"/>
    <d v="2025-01-02T00:00:00"/>
    <d v="1899-12-30T13:36:17"/>
    <d v="2025-01-02T00:00:00"/>
    <d v="1899-12-30T13:32:36"/>
    <d v="2025-01-02T00:00:00"/>
    <d v="1899-12-30T13:51:51"/>
    <x v="0"/>
    <x v="0"/>
    <s v="7004142666"/>
    <s v="EXW"/>
    <d v="1899-12-30T00:22:56"/>
    <x v="1106"/>
    <d v="1899-12-30T00:03:41"/>
    <s v="Granel"/>
    <s v="E001"/>
    <x v="1"/>
    <d v="1899-12-30T00:15:34"/>
    <d v="1899-12-30T00:19:15"/>
    <x v="9"/>
    <x v="3"/>
    <x v="2"/>
    <x v="1"/>
    <n v="0"/>
    <n v="0"/>
    <x v="0"/>
    <x v="1"/>
    <x v="1"/>
    <n v="0"/>
    <x v="1"/>
    <x v="1"/>
    <d v="1899-12-30T00:03:41"/>
    <d v="1899-12-30T00:03:41"/>
    <x v="0"/>
    <m/>
    <m/>
    <d v="1899-12-30T00:00:00"/>
    <d v="1899-12-30T00:15:34"/>
    <n v="5"/>
    <n v="-2.5578703703700301E-3"/>
    <n v="15.566666666659295"/>
    <x v="13"/>
    <x v="1"/>
  </r>
  <r>
    <x v="15"/>
    <s v="2025000059"/>
    <x v="0"/>
    <x v="529"/>
    <s v="E7609CBH"/>
    <d v="2025-01-02T00:00:00"/>
    <x v="1"/>
    <s v="3126"/>
    <x v="11"/>
    <s v="S1D"/>
    <x v="8"/>
    <x v="0"/>
    <d v="2025-01-02T00:00:00"/>
    <d v="1899-12-30T14:42:09"/>
    <d v="2025-01-02T00:00:00"/>
    <d v="1899-12-30T14:38:08"/>
    <d v="2025-01-02T00:00:00"/>
    <d v="1899-12-30T14:57:48"/>
    <x v="0"/>
    <x v="0"/>
    <s v="7004142667"/>
    <s v="EXW"/>
    <d v="1899-12-30T00:23:41"/>
    <x v="1869"/>
    <d v="1899-12-30T00:04:01"/>
    <s v="Granel"/>
    <s v="E001"/>
    <x v="1"/>
    <d v="1899-12-30T00:15:39"/>
    <d v="1899-12-30T00:19:40"/>
    <x v="7"/>
    <x v="3"/>
    <x v="2"/>
    <x v="1"/>
    <n v="0"/>
    <n v="0"/>
    <x v="0"/>
    <x v="1"/>
    <x v="1"/>
    <n v="0"/>
    <x v="1"/>
    <x v="1"/>
    <d v="1899-12-30T00:04:01"/>
    <d v="1899-12-30T00:04:01"/>
    <x v="0"/>
    <m/>
    <m/>
    <d v="1899-12-30T00:00:00"/>
    <d v="1899-12-30T00:15:39"/>
    <n v="5"/>
    <n v="-2.7893518518599114E-3"/>
    <n v="15.649999999992055"/>
    <x v="8"/>
    <x v="1"/>
  </r>
  <r>
    <x v="15"/>
    <s v="2025000107"/>
    <x v="0"/>
    <x v="529"/>
    <s v="E7609CBH"/>
    <d v="2025-01-03T00:00:00"/>
    <x v="1"/>
    <s v="3126"/>
    <x v="11"/>
    <s v="S1D"/>
    <x v="8"/>
    <x v="0"/>
    <d v="2025-01-03T00:00:00"/>
    <d v="1899-12-30T11:33:58"/>
    <d v="2025-01-03T00:00:00"/>
    <d v="1899-12-30T11:30:03"/>
    <d v="2025-01-03T00:00:00"/>
    <d v="1899-12-30T11:47:29"/>
    <x v="0"/>
    <x v="0"/>
    <s v="7004142669"/>
    <s v="EXW"/>
    <d v="1899-12-30T00:21:21"/>
    <x v="1167"/>
    <d v="1899-12-30T00:03:55"/>
    <s v="Granel"/>
    <s v="E001"/>
    <x v="1"/>
    <d v="1899-12-30T00:13:31"/>
    <d v="1899-12-30T00:17:26"/>
    <x v="5"/>
    <x v="4"/>
    <x v="2"/>
    <x v="1"/>
    <n v="0"/>
    <n v="0"/>
    <x v="0"/>
    <x v="1"/>
    <x v="1"/>
    <n v="0"/>
    <x v="1"/>
    <x v="1"/>
    <d v="1899-12-30T00:03:55"/>
    <d v="1899-12-30T00:03:55"/>
    <x v="0"/>
    <m/>
    <m/>
    <d v="1899-12-30T00:00:00"/>
    <d v="1899-12-30T00:13:31"/>
    <n v="6"/>
    <n v="-2.7199074074099605E-3"/>
    <n v="13.516666666660813"/>
    <x v="4"/>
    <x v="1"/>
  </r>
  <r>
    <x v="15"/>
    <s v="2025000126"/>
    <x v="0"/>
    <x v="495"/>
    <s v="E4696FTM"/>
    <d v="2025-01-03T00:00:00"/>
    <x v="1"/>
    <s v="3126"/>
    <x v="11"/>
    <s v="S2H"/>
    <x v="13"/>
    <x v="0"/>
    <d v="2025-01-03T00:00:00"/>
    <d v="1899-12-30T15:00:55"/>
    <d v="2025-01-03T00:00:00"/>
    <d v="1899-12-30T14:59:22"/>
    <d v="2025-01-03T00:00:00"/>
    <d v="1899-12-30T15:18:57"/>
    <x v="0"/>
    <x v="0"/>
    <s v="7004142670"/>
    <s v="EXW"/>
    <d v="1899-12-30T00:21:08"/>
    <x v="3730"/>
    <d v="1899-12-30T00:01:33"/>
    <s v="Granel"/>
    <s v="E001"/>
    <x v="1"/>
    <d v="1899-12-30T00:18:02"/>
    <d v="1899-12-30T00:19:35"/>
    <x v="14"/>
    <x v="4"/>
    <x v="2"/>
    <x v="1"/>
    <n v="0"/>
    <n v="0"/>
    <x v="0"/>
    <x v="1"/>
    <x v="1"/>
    <n v="0"/>
    <x v="1"/>
    <x v="1"/>
    <d v="1899-12-30T00:01:33"/>
    <d v="1899-12-30T00:01:33"/>
    <x v="0"/>
    <m/>
    <m/>
    <d v="1899-12-30T00:00:00"/>
    <d v="1899-12-30T00:18:02"/>
    <n v="6"/>
    <n v="-1.0763888888800643E-3"/>
    <n v="18.033333333335886"/>
    <x v="6"/>
    <x v="1"/>
  </r>
  <r>
    <x v="15"/>
    <s v="2025000129"/>
    <x v="0"/>
    <x v="529"/>
    <s v="E7609CBH"/>
    <d v="2025-01-03T00:00:00"/>
    <x v="1"/>
    <s v="3126"/>
    <x v="11"/>
    <s v="S2H"/>
    <x v="13"/>
    <x v="0"/>
    <d v="2025-01-03T00:00:00"/>
    <d v="1899-12-30T17:05:01"/>
    <d v="2025-01-03T00:00:00"/>
    <d v="1899-12-30T17:02:12"/>
    <d v="2025-01-03T00:00:00"/>
    <d v="1899-12-30T17:26:02"/>
    <x v="0"/>
    <x v="0"/>
    <s v="7004142671"/>
    <s v="EXW"/>
    <d v="1899-12-30T00:26:39"/>
    <x v="1466"/>
    <d v="1899-12-30T00:02:49"/>
    <s v="Granel"/>
    <s v="E001"/>
    <x v="1"/>
    <d v="1899-12-30T00:21:01"/>
    <d v="1899-12-30T00:23:50"/>
    <x v="8"/>
    <x v="4"/>
    <x v="2"/>
    <x v="1"/>
    <n v="0"/>
    <n v="0"/>
    <x v="0"/>
    <x v="1"/>
    <x v="1"/>
    <n v="0"/>
    <x v="1"/>
    <x v="1"/>
    <d v="1899-12-30T00:02:49"/>
    <d v="1899-12-30T00:02:49"/>
    <x v="0"/>
    <m/>
    <m/>
    <d v="1899-12-30T00:00:00"/>
    <d v="1899-12-30T00:21:01"/>
    <n v="6"/>
    <n v="-1.9560185185198975E-3"/>
    <n v="21.016666666670538"/>
    <x v="10"/>
    <x v="1"/>
  </r>
  <r>
    <x v="15"/>
    <s v="2025000196"/>
    <x v="0"/>
    <x v="519"/>
    <s v="E6398FTM"/>
    <d v="2025-01-07T00:00:00"/>
    <x v="1"/>
    <s v="3126"/>
    <x v="11"/>
    <s v="S1D"/>
    <x v="8"/>
    <x v="0"/>
    <d v="2025-01-07T00:00:00"/>
    <d v="1899-12-30T13:17:47"/>
    <d v="2025-01-07T00:00:00"/>
    <d v="1899-12-30T13:14:04"/>
    <d v="2025-01-07T00:00:00"/>
    <d v="1899-12-30T13:27:34"/>
    <x v="0"/>
    <x v="0"/>
    <s v="7004142672"/>
    <s v="EXW"/>
    <d v="1899-12-30T00:17:13"/>
    <x v="3863"/>
    <d v="1899-12-30T00:03:43"/>
    <s v="Granel"/>
    <s v="E001"/>
    <x v="1"/>
    <d v="1899-12-30T00:09:47"/>
    <d v="1899-12-30T00:13:30"/>
    <x v="9"/>
    <x v="5"/>
    <x v="3"/>
    <x v="1"/>
    <n v="1"/>
    <n v="0"/>
    <x v="1"/>
    <x v="1"/>
    <x v="1"/>
    <n v="1"/>
    <x v="1"/>
    <x v="1"/>
    <d v="1899-12-30T00:03:43"/>
    <d v="1899-12-30T00:03:43"/>
    <x v="0"/>
    <m/>
    <m/>
    <d v="1899-12-30T00:00:00"/>
    <d v="1899-12-30T00:09:47"/>
    <n v="3"/>
    <n v="-2.5810185185100032E-3"/>
    <n v="9.7833333333456274"/>
    <x v="13"/>
    <x v="1"/>
  </r>
  <r>
    <x v="15"/>
    <s v="2025000207"/>
    <x v="0"/>
    <x v="495"/>
    <s v="E4696FTM"/>
    <d v="2025-01-07T00:00:00"/>
    <x v="1"/>
    <s v="3126"/>
    <x v="11"/>
    <s v="S1D"/>
    <x v="8"/>
    <x v="0"/>
    <d v="2025-01-07T00:00:00"/>
    <d v="1899-12-30T15:35:55"/>
    <d v="2025-01-07T00:00:00"/>
    <d v="1899-12-30T15:32:29"/>
    <d v="2025-01-07T00:00:00"/>
    <d v="1899-12-30T15:51:46"/>
    <x v="0"/>
    <x v="0"/>
    <s v="7004142673"/>
    <s v="EXW"/>
    <d v="1899-12-30T00:22:43"/>
    <x v="1989"/>
    <d v="1899-12-30T00:03:26"/>
    <s v="Granel"/>
    <s v="E001"/>
    <x v="1"/>
    <d v="1899-12-30T00:15:51"/>
    <d v="1899-12-30T00:19:17"/>
    <x v="14"/>
    <x v="5"/>
    <x v="3"/>
    <x v="1"/>
    <n v="0"/>
    <n v="0"/>
    <x v="0"/>
    <x v="1"/>
    <x v="1"/>
    <n v="0"/>
    <x v="1"/>
    <x v="1"/>
    <d v="1899-12-30T00:03:26"/>
    <d v="1899-12-30T00:03:26"/>
    <x v="0"/>
    <m/>
    <m/>
    <d v="1899-12-30T00:00:00"/>
    <d v="1899-12-30T00:15:51"/>
    <n v="3"/>
    <n v="-2.384259259260002E-3"/>
    <n v="15.849999999993525"/>
    <x v="6"/>
    <x v="1"/>
  </r>
  <r>
    <x v="15"/>
    <s v="2025000209"/>
    <x v="0"/>
    <x v="529"/>
    <s v="E7609CBH"/>
    <d v="2025-01-07T00:00:00"/>
    <x v="1"/>
    <s v="3126"/>
    <x v="11"/>
    <s v="S1D"/>
    <x v="8"/>
    <x v="0"/>
    <d v="2025-01-07T00:00:00"/>
    <d v="1899-12-30T19:48:30"/>
    <d v="2025-01-07T00:00:00"/>
    <d v="1899-12-30T19:44:48"/>
    <d v="2025-01-07T00:00:00"/>
    <d v="1899-12-30T20:11:07"/>
    <x v="0"/>
    <x v="0"/>
    <s v="7004142725"/>
    <s v="EXW"/>
    <d v="1899-12-30T00:30:01"/>
    <x v="188"/>
    <d v="1899-12-30T00:03:42"/>
    <s v="Granel"/>
    <s v="E001"/>
    <x v="1"/>
    <d v="1899-12-30T00:22:37"/>
    <d v="1899-12-30T00:26:19"/>
    <x v="13"/>
    <x v="5"/>
    <x v="3"/>
    <x v="1"/>
    <n v="0"/>
    <n v="0"/>
    <x v="0"/>
    <x v="1"/>
    <x v="1"/>
    <n v="0"/>
    <x v="1"/>
    <x v="1"/>
    <d v="1899-12-30T00:03:42"/>
    <d v="1899-12-30T00:03:42"/>
    <x v="0"/>
    <m/>
    <m/>
    <d v="1899-12-30T00:00:00"/>
    <d v="1899-12-30T00:22:37"/>
    <n v="3"/>
    <n v="-2.5694444444399611E-3"/>
    <n v="22.61666666666871"/>
    <x v="14"/>
    <x v="1"/>
  </r>
  <r>
    <x v="14"/>
    <s v=""/>
    <x v="0"/>
    <x v="1496"/>
    <m/>
    <d v="2024-12-09T00:00:00"/>
    <x v="1"/>
    <s v="2906"/>
    <x v="21"/>
    <s v="PA"/>
    <x v="6"/>
    <x v="0"/>
    <d v="2024-12-09T00:00:00"/>
    <d v="1899-12-30T17:34:40"/>
    <d v="2024-12-09T00:00:00"/>
    <d v="1899-12-30T17:35:01"/>
    <d v="2024-12-09T00:00:00"/>
    <d v="1899-12-30T17:35:06"/>
    <x v="336"/>
    <x v="39"/>
    <s v="1330035748"/>
    <s v="EXW"/>
    <d v="1899-12-30T00:00:26"/>
    <x v="2154"/>
    <d v="1899-12-30T00:00:21"/>
    <s v="Ensacado"/>
    <s v="E002"/>
    <x v="1"/>
    <d v="1899-12-30T00:00:26"/>
    <d v="1899-12-30T00:00:05"/>
    <x v="8"/>
    <x v="10"/>
    <x v="4"/>
    <x v="2"/>
    <n v="1"/>
    <n v="0"/>
    <x v="1"/>
    <x v="2"/>
    <x v="0"/>
    <n v="1"/>
    <x v="2"/>
    <x v="1"/>
    <d v="1899-12-30T00:00:21"/>
    <d v="1899-12-30T00:00:21"/>
    <x v="0"/>
    <m/>
    <m/>
    <d v="1899-12-30T00:00:00"/>
    <d v="1899-12-30T00:00:26"/>
    <n v="2"/>
    <d v="1899-12-30T00:00:21"/>
    <n v="0.43333333332482127"/>
    <x v="10"/>
    <x v="1"/>
  </r>
  <r>
    <x v="14"/>
    <s v=""/>
    <x v="0"/>
    <x v="1497"/>
    <m/>
    <d v="2024-12-11T00:00:00"/>
    <x v="1"/>
    <s v="2906"/>
    <x v="21"/>
    <s v="PA"/>
    <x v="6"/>
    <x v="0"/>
    <d v="2024-12-11T00:00:00"/>
    <d v="1899-12-30T11:08:07"/>
    <d v="2024-12-11T00:00:00"/>
    <d v="1899-12-30T11:08:37"/>
    <d v="2024-12-11T00:00:00"/>
    <d v="1899-12-30T11:08:46"/>
    <x v="337"/>
    <x v="39"/>
    <s v="1330035749"/>
    <s v="EXW"/>
    <d v="1899-12-30T00:00:39"/>
    <x v="2042"/>
    <d v="1899-12-30T00:00:30"/>
    <s v="Ensacado"/>
    <s v="E002"/>
    <x v="1"/>
    <d v="1899-12-30T00:00:39"/>
    <d v="1899-12-30T00:00:09"/>
    <x v="5"/>
    <x v="7"/>
    <x v="4"/>
    <x v="2"/>
    <n v="1"/>
    <n v="0"/>
    <x v="1"/>
    <x v="2"/>
    <x v="0"/>
    <n v="1"/>
    <x v="2"/>
    <x v="1"/>
    <d v="1899-12-30T00:00:30"/>
    <d v="1899-12-30T00:00:30"/>
    <x v="0"/>
    <m/>
    <m/>
    <d v="1899-12-30T00:00:00"/>
    <d v="1899-12-30T00:00:39"/>
    <n v="4"/>
    <d v="1899-12-30T00:00:30"/>
    <n v="0.65000000000162039"/>
    <x v="4"/>
    <x v="1"/>
  </r>
  <r>
    <x v="14"/>
    <s v=""/>
    <x v="0"/>
    <x v="1498"/>
    <m/>
    <d v="2024-12-11T00:00:00"/>
    <x v="1"/>
    <s v="3124"/>
    <x v="58"/>
    <s v="PA"/>
    <x v="6"/>
    <x v="0"/>
    <d v="2024-12-11T00:00:00"/>
    <d v="1899-12-30T12:19:03"/>
    <d v="2024-12-11T00:00:00"/>
    <d v="1899-12-30T12:19:32"/>
    <d v="2024-12-11T00:00:00"/>
    <d v="1899-12-30T12:19:39"/>
    <x v="338"/>
    <x v="39"/>
    <s v="1330035750"/>
    <s v="EXW"/>
    <d v="1899-12-30T00:00:36"/>
    <x v="2094"/>
    <d v="1899-12-30T00:00:29"/>
    <s v="Ensacado"/>
    <s v="E002"/>
    <x v="1"/>
    <d v="1899-12-30T00:00:36"/>
    <d v="1899-12-30T00:00:07"/>
    <x v="6"/>
    <x v="7"/>
    <x v="4"/>
    <x v="2"/>
    <n v="1"/>
    <n v="0"/>
    <x v="1"/>
    <x v="2"/>
    <x v="0"/>
    <n v="1"/>
    <x v="2"/>
    <x v="1"/>
    <d v="1899-12-30T00:00:29"/>
    <d v="1899-12-30T00:00:29"/>
    <x v="0"/>
    <m/>
    <m/>
    <d v="1899-12-30T00:00:00"/>
    <d v="1899-12-30T00:00:36"/>
    <n v="4"/>
    <d v="1899-12-30T00:00:29"/>
    <n v="0.59999999999050146"/>
    <x v="5"/>
    <x v="1"/>
  </r>
  <r>
    <x v="14"/>
    <s v=""/>
    <x v="0"/>
    <x v="1499"/>
    <m/>
    <d v="2024-12-12T00:00:00"/>
    <x v="1"/>
    <s v="3124"/>
    <x v="58"/>
    <s v="PA"/>
    <x v="6"/>
    <x v="0"/>
    <d v="2024-12-12T00:00:00"/>
    <d v="1899-12-30T11:54:19"/>
    <d v="2024-12-12T00:00:00"/>
    <d v="1899-12-30T11:54:33"/>
    <d v="2024-12-12T00:00:00"/>
    <d v="1899-12-30T11:54:38"/>
    <x v="332"/>
    <x v="39"/>
    <s v="1330035752"/>
    <s v="EXW"/>
    <d v="1899-12-30T00:00:19"/>
    <x v="2154"/>
    <d v="1899-12-30T00:00:14"/>
    <s v="Ensacado"/>
    <s v="E002"/>
    <x v="1"/>
    <d v="1899-12-30T00:00:19"/>
    <d v="1899-12-30T00:00:05"/>
    <x v="5"/>
    <x v="8"/>
    <x v="4"/>
    <x v="2"/>
    <n v="1"/>
    <n v="0"/>
    <x v="1"/>
    <x v="2"/>
    <x v="0"/>
    <n v="1"/>
    <x v="2"/>
    <x v="1"/>
    <d v="1899-12-30T00:00:14"/>
    <d v="1899-12-30T00:00:14"/>
    <x v="0"/>
    <m/>
    <m/>
    <d v="1899-12-30T00:00:00"/>
    <d v="1899-12-30T00:00:19"/>
    <n v="5"/>
    <d v="1899-12-30T00:00:14"/>
    <n v="0.31666666667041987"/>
    <x v="4"/>
    <x v="1"/>
  </r>
  <r>
    <x v="14"/>
    <s v=""/>
    <x v="0"/>
    <x v="1500"/>
    <m/>
    <d v="2024-12-12T00:00:00"/>
    <x v="1"/>
    <s v="3124"/>
    <x v="58"/>
    <s v="PA"/>
    <x v="6"/>
    <x v="0"/>
    <d v="2024-12-12T00:00:00"/>
    <d v="1899-12-30T17:34:07"/>
    <d v="2024-12-12T00:00:00"/>
    <d v="1899-12-30T17:34:26"/>
    <d v="2024-12-12T00:00:00"/>
    <d v="1899-12-30T17:34:32"/>
    <x v="98"/>
    <x v="39"/>
    <s v="1330035753"/>
    <s v="EXW"/>
    <d v="1899-12-30T00:00:25"/>
    <x v="2141"/>
    <d v="1899-12-30T00:00:19"/>
    <s v="Ensacado"/>
    <s v="E002"/>
    <x v="1"/>
    <d v="1899-12-30T00:00:25"/>
    <d v="1899-12-30T00:00:06"/>
    <x v="8"/>
    <x v="8"/>
    <x v="4"/>
    <x v="2"/>
    <n v="1"/>
    <n v="0"/>
    <x v="1"/>
    <x v="2"/>
    <x v="0"/>
    <n v="1"/>
    <x v="2"/>
    <x v="1"/>
    <d v="1899-12-30T00:00:19"/>
    <d v="1899-12-30T00:00:19"/>
    <x v="0"/>
    <m/>
    <m/>
    <d v="1899-12-30T00:00:00"/>
    <d v="1899-12-30T00:00:25"/>
    <n v="5"/>
    <d v="1899-12-30T00:00:19"/>
    <n v="0.41666666666396068"/>
    <x v="10"/>
    <x v="1"/>
  </r>
  <r>
    <x v="14"/>
    <s v=""/>
    <x v="0"/>
    <x v="1501"/>
    <m/>
    <d v="2024-12-12T00:00:00"/>
    <x v="1"/>
    <s v="3320"/>
    <x v="20"/>
    <s v="PA"/>
    <x v="6"/>
    <x v="0"/>
    <d v="2024-12-12T00:00:00"/>
    <d v="1899-12-30T18:07:02"/>
    <d v="2024-12-12T00:00:00"/>
    <d v="1899-12-30T18:07:13"/>
    <d v="2024-12-12T00:00:00"/>
    <d v="1899-12-30T18:07:18"/>
    <x v="339"/>
    <x v="39"/>
    <s v="1330035754"/>
    <s v="EXW"/>
    <d v="1899-12-30T00:00:16"/>
    <x v="2154"/>
    <d v="1899-12-30T00:00:11"/>
    <s v="Ensacado"/>
    <s v="E002"/>
    <x v="1"/>
    <d v="1899-12-30T00:00:16"/>
    <d v="1899-12-30T00:00:05"/>
    <x v="11"/>
    <x v="8"/>
    <x v="4"/>
    <x v="2"/>
    <n v="1"/>
    <n v="0"/>
    <x v="1"/>
    <x v="2"/>
    <x v="0"/>
    <n v="1"/>
    <x v="2"/>
    <x v="1"/>
    <d v="1899-12-30T00:00:11"/>
    <d v="1899-12-30T00:00:11"/>
    <x v="0"/>
    <m/>
    <m/>
    <d v="1899-12-30T00:00:00"/>
    <d v="1899-12-30T00:00:16"/>
    <n v="5"/>
    <d v="1899-12-30T00:00:11"/>
    <n v="0.26666666665930094"/>
    <x v="11"/>
    <x v="1"/>
  </r>
  <r>
    <x v="14"/>
    <s v=""/>
    <x v="0"/>
    <x v="1502"/>
    <m/>
    <d v="2024-12-13T00:00:00"/>
    <x v="1"/>
    <s v="3124"/>
    <x v="58"/>
    <s v="PA"/>
    <x v="6"/>
    <x v="0"/>
    <d v="2024-12-13T00:00:00"/>
    <d v="1899-12-30T09:13:02"/>
    <d v="2024-12-13T00:00:00"/>
    <d v="1899-12-30T09:13:26"/>
    <d v="2024-12-13T00:00:00"/>
    <d v="1899-12-30T09:13:31"/>
    <x v="340"/>
    <x v="39"/>
    <s v="1330035755"/>
    <s v="EXW"/>
    <d v="1899-12-30T00:00:29"/>
    <x v="2154"/>
    <d v="1899-12-30T00:00:24"/>
    <s v="Ensacado"/>
    <s v="E002"/>
    <x v="1"/>
    <d v="1899-12-30T00:00:29"/>
    <d v="1899-12-30T00:00:05"/>
    <x v="3"/>
    <x v="9"/>
    <x v="4"/>
    <x v="2"/>
    <n v="1"/>
    <n v="0"/>
    <x v="1"/>
    <x v="2"/>
    <x v="0"/>
    <n v="1"/>
    <x v="2"/>
    <x v="1"/>
    <d v="1899-12-30T00:00:24"/>
    <d v="1899-12-30T00:00:24"/>
    <x v="0"/>
    <m/>
    <m/>
    <d v="1899-12-30T00:00:00"/>
    <d v="1899-12-30T00:00:29"/>
    <n v="6"/>
    <d v="1899-12-30T00:00:24"/>
    <n v="0.48333333332163164"/>
    <x v="2"/>
    <x v="1"/>
  </r>
  <r>
    <x v="14"/>
    <s v=""/>
    <x v="0"/>
    <x v="1503"/>
    <s v="E3557GWL"/>
    <d v="2024-12-13T00:00:00"/>
    <x v="1"/>
    <s v="2906"/>
    <x v="21"/>
    <s v="PA"/>
    <x v="6"/>
    <x v="0"/>
    <d v="2024-12-13T00:00:00"/>
    <d v="1899-12-30T11:58:37"/>
    <d v="2024-12-13T00:00:00"/>
    <d v="1899-12-30T12:02:47"/>
    <d v="2024-12-13T00:00:00"/>
    <d v="1899-12-30T12:02:54"/>
    <x v="91"/>
    <x v="39"/>
    <s v="1330035756"/>
    <s v="EXW"/>
    <d v="1899-12-30T00:04:17"/>
    <x v="2094"/>
    <d v="1899-12-30T00:04:10"/>
    <s v="Ensacado"/>
    <s v="E002"/>
    <x v="1"/>
    <d v="1899-12-30T00:04:17"/>
    <d v="1899-12-30T00:00:07"/>
    <x v="5"/>
    <x v="9"/>
    <x v="4"/>
    <x v="2"/>
    <n v="1"/>
    <n v="0"/>
    <x v="1"/>
    <x v="2"/>
    <x v="0"/>
    <n v="1"/>
    <x v="2"/>
    <x v="1"/>
    <d v="1899-12-30T00:04:10"/>
    <d v="1899-12-30T00:04:10"/>
    <x v="0"/>
    <m/>
    <m/>
    <d v="1899-12-30T00:00:00"/>
    <d v="1899-12-30T00:04:17"/>
    <n v="6"/>
    <d v="1899-12-30T00:04:10"/>
    <n v="4.2833333333375734"/>
    <x v="5"/>
    <x v="1"/>
  </r>
  <r>
    <x v="14"/>
    <s v=""/>
    <x v="0"/>
    <x v="1486"/>
    <m/>
    <d v="2024-12-13T00:00:00"/>
    <x v="1"/>
    <s v="3124"/>
    <x v="58"/>
    <s v="PA"/>
    <x v="6"/>
    <x v="0"/>
    <d v="2024-12-13T00:00:00"/>
    <d v="1899-12-30T12:27:26"/>
    <d v="2024-12-13T00:00:00"/>
    <d v="1899-12-30T12:27:40"/>
    <d v="2024-12-13T00:00:00"/>
    <d v="1899-12-30T12:27:45"/>
    <x v="333"/>
    <x v="39"/>
    <s v="1330035757"/>
    <s v="EXW"/>
    <d v="1899-12-30T00:00:19"/>
    <x v="2154"/>
    <d v="1899-12-30T00:00:14"/>
    <s v="Ensacado"/>
    <s v="E002"/>
    <x v="1"/>
    <d v="1899-12-30T00:00:19"/>
    <d v="1899-12-30T00:00:05"/>
    <x v="6"/>
    <x v="9"/>
    <x v="4"/>
    <x v="2"/>
    <n v="1"/>
    <n v="0"/>
    <x v="1"/>
    <x v="2"/>
    <x v="0"/>
    <n v="1"/>
    <x v="2"/>
    <x v="1"/>
    <d v="1899-12-30T00:00:14"/>
    <d v="1899-12-30T00:00:14"/>
    <x v="0"/>
    <m/>
    <m/>
    <d v="1899-12-30T00:00:00"/>
    <d v="1899-12-30T00:00:19"/>
    <n v="6"/>
    <d v="1899-12-30T00:00:14"/>
    <n v="0.31666666665595145"/>
    <x v="5"/>
    <x v="1"/>
  </r>
  <r>
    <x v="14"/>
    <s v=""/>
    <x v="0"/>
    <x v="1489"/>
    <m/>
    <d v="2024-12-13T00:00:00"/>
    <x v="1"/>
    <s v="2906"/>
    <x v="21"/>
    <s v="PA"/>
    <x v="6"/>
    <x v="0"/>
    <d v="2024-12-13T00:00:00"/>
    <d v="1899-12-30T16:16:22"/>
    <d v="2024-12-13T00:00:00"/>
    <d v="1899-12-30T17:00:33"/>
    <d v="2024-12-13T00:00:00"/>
    <d v="1899-12-30T17:00:37"/>
    <x v="334"/>
    <x v="39"/>
    <s v="1330035758"/>
    <s v="EXW"/>
    <d v="1899-12-30T00:44:15"/>
    <x v="2157"/>
    <d v="1899-12-30T00:44:11"/>
    <s v="Ensacado"/>
    <s v="E002"/>
    <x v="1"/>
    <d v="1899-12-30T00:44:15"/>
    <d v="1899-12-30T00:00:04"/>
    <x v="10"/>
    <x v="9"/>
    <x v="4"/>
    <x v="2"/>
    <n v="0"/>
    <n v="0"/>
    <x v="0"/>
    <x v="2"/>
    <x v="0"/>
    <n v="0"/>
    <x v="2"/>
    <x v="1"/>
    <d v="1899-12-30T00:44:11"/>
    <d v="1899-12-30T00:44:11"/>
    <x v="0"/>
    <m/>
    <m/>
    <d v="1899-12-30T00:00:00"/>
    <d v="1899-12-30T00:44:15"/>
    <n v="6"/>
    <d v="1899-12-30T00:44:11"/>
    <n v="44.24999999999045"/>
    <x v="10"/>
    <x v="1"/>
  </r>
  <r>
    <x v="14"/>
    <s v=""/>
    <x v="0"/>
    <x v="1489"/>
    <m/>
    <d v="2024-12-13T00:00:00"/>
    <x v="1"/>
    <s v="3320"/>
    <x v="20"/>
    <s v="PA"/>
    <x v="6"/>
    <x v="0"/>
    <d v="2024-12-13T00:00:00"/>
    <d v="1899-12-30T17:01:02"/>
    <d v="2024-12-13T00:00:00"/>
    <d v="1899-12-30T17:06:42"/>
    <d v="2024-12-13T00:00:00"/>
    <d v="1899-12-30T17:06:47"/>
    <x v="334"/>
    <x v="39"/>
    <s v="1330035759"/>
    <s v="EXW"/>
    <d v="1899-12-30T00:05:45"/>
    <x v="2154"/>
    <d v="1899-12-30T00:05:40"/>
    <s v="Ensacado"/>
    <s v="E002"/>
    <x v="1"/>
    <d v="1899-12-30T00:05:45"/>
    <d v="1899-12-30T00:00:05"/>
    <x v="8"/>
    <x v="9"/>
    <x v="4"/>
    <x v="2"/>
    <n v="1"/>
    <n v="0"/>
    <x v="1"/>
    <x v="2"/>
    <x v="0"/>
    <n v="1"/>
    <x v="2"/>
    <x v="1"/>
    <d v="1899-12-30T00:05:40"/>
    <d v="1899-12-30T00:05:40"/>
    <x v="0"/>
    <m/>
    <m/>
    <d v="1899-12-30T00:00:00"/>
    <d v="1899-12-30T00:05:45"/>
    <n v="6"/>
    <d v="1899-12-30T00:05:40"/>
    <n v="5.749999999991946"/>
    <x v="10"/>
    <x v="1"/>
  </r>
  <r>
    <x v="14"/>
    <s v=""/>
    <x v="0"/>
    <x v="1503"/>
    <s v="E3557GWL"/>
    <d v="2024-12-16T00:00:00"/>
    <x v="1"/>
    <s v="2906"/>
    <x v="21"/>
    <s v="PA"/>
    <x v="6"/>
    <x v="0"/>
    <d v="2024-12-16T00:00:00"/>
    <d v="1899-12-30T12:24:07"/>
    <d v="2024-12-16T00:00:00"/>
    <d v="1899-12-30T12:24:44"/>
    <d v="2024-12-16T00:00:00"/>
    <d v="1899-12-30T12:24:49"/>
    <x v="91"/>
    <x v="39"/>
    <s v="1330035760"/>
    <s v="EXW"/>
    <d v="1899-12-30T00:00:42"/>
    <x v="2154"/>
    <d v="1899-12-30T00:00:37"/>
    <s v="Ensacado"/>
    <s v="E002"/>
    <x v="1"/>
    <d v="1899-12-30T00:00:42"/>
    <d v="1899-12-30T00:00:05"/>
    <x v="6"/>
    <x v="11"/>
    <x v="5"/>
    <x v="2"/>
    <n v="1"/>
    <n v="0"/>
    <x v="1"/>
    <x v="2"/>
    <x v="0"/>
    <n v="1"/>
    <x v="2"/>
    <x v="1"/>
    <d v="1899-12-30T00:00:37"/>
    <d v="1899-12-30T00:00:37"/>
    <x v="0"/>
    <m/>
    <m/>
    <d v="1899-12-30T00:00:00"/>
    <d v="1899-12-30T00:00:42"/>
    <n v="2"/>
    <d v="1899-12-30T00:00:37"/>
    <n v="0.69999999999835083"/>
    <x v="5"/>
    <x v="1"/>
  </r>
  <r>
    <x v="14"/>
    <s v=""/>
    <x v="0"/>
    <x v="1500"/>
    <m/>
    <d v="2024-12-17T00:00:00"/>
    <x v="1"/>
    <s v="3124"/>
    <x v="58"/>
    <s v="PA"/>
    <x v="6"/>
    <x v="0"/>
    <d v="2024-12-17T00:00:00"/>
    <d v="1899-12-30T09:48:04"/>
    <d v="2024-12-17T00:00:00"/>
    <d v="1899-12-30T10:15:44"/>
    <d v="2024-12-17T00:00:00"/>
    <d v="1899-12-30T10:15:49"/>
    <x v="98"/>
    <x v="39"/>
    <s v="1330035761"/>
    <s v="EXW"/>
    <d v="1899-12-30T00:27:45"/>
    <x v="2154"/>
    <d v="1899-12-30T00:27:40"/>
    <s v="Ensacado"/>
    <s v="E002"/>
    <x v="1"/>
    <d v="1899-12-30T00:27:45"/>
    <d v="1899-12-30T00:00:05"/>
    <x v="3"/>
    <x v="12"/>
    <x v="5"/>
    <x v="2"/>
    <n v="0"/>
    <n v="0"/>
    <x v="0"/>
    <x v="2"/>
    <x v="0"/>
    <n v="0"/>
    <x v="2"/>
    <x v="1"/>
    <d v="1899-12-30T00:27:40"/>
    <d v="1899-12-30T00:27:40"/>
    <x v="0"/>
    <m/>
    <m/>
    <d v="1899-12-30T00:00:00"/>
    <d v="1899-12-30T00:27:45"/>
    <n v="3"/>
    <d v="1899-12-30T00:27:40"/>
    <n v="27.749999999995225"/>
    <x v="3"/>
    <x v="1"/>
  </r>
  <r>
    <x v="14"/>
    <s v=""/>
    <x v="0"/>
    <x v="1504"/>
    <m/>
    <d v="2024-12-17T00:00:00"/>
    <x v="1"/>
    <s v="2906"/>
    <x v="21"/>
    <s v="PA"/>
    <x v="6"/>
    <x v="0"/>
    <d v="2024-12-17T00:00:00"/>
    <d v="1899-12-30T10:51:57"/>
    <d v="2024-12-17T00:00:00"/>
    <d v="1899-12-30T10:52:22"/>
    <d v="2024-12-17T00:00:00"/>
    <d v="1899-12-30T10:52:27"/>
    <x v="336"/>
    <x v="39"/>
    <s v="1330035762"/>
    <s v="EXW"/>
    <d v="1899-12-30T00:00:30"/>
    <x v="2154"/>
    <d v="1899-12-30T00:00:25"/>
    <s v="Ensacado"/>
    <s v="E002"/>
    <x v="1"/>
    <d v="1899-12-30T00:00:30"/>
    <d v="1899-12-30T00:00:05"/>
    <x v="4"/>
    <x v="12"/>
    <x v="5"/>
    <x v="2"/>
    <n v="1"/>
    <n v="0"/>
    <x v="1"/>
    <x v="2"/>
    <x v="0"/>
    <n v="1"/>
    <x v="2"/>
    <x v="1"/>
    <d v="1899-12-30T00:00:25"/>
    <d v="1899-12-30T00:00:25"/>
    <x v="0"/>
    <m/>
    <m/>
    <d v="1899-12-30T00:00:00"/>
    <d v="1899-12-30T00:00:30"/>
    <n v="3"/>
    <d v="1899-12-30T00:00:25"/>
    <n v="0.49999999999680078"/>
    <x v="3"/>
    <x v="1"/>
  </r>
  <r>
    <x v="14"/>
    <s v=""/>
    <x v="0"/>
    <x v="1486"/>
    <m/>
    <d v="2024-12-17T00:00:00"/>
    <x v="1"/>
    <s v="3124"/>
    <x v="58"/>
    <s v="PA"/>
    <x v="6"/>
    <x v="0"/>
    <d v="2024-12-17T00:00:00"/>
    <d v="1899-12-30T12:16:56"/>
    <d v="2024-12-17T00:00:00"/>
    <d v="1899-12-30T12:24:18"/>
    <d v="2024-12-17T00:00:00"/>
    <d v="1899-12-30T12:24:40"/>
    <x v="333"/>
    <x v="39"/>
    <s v="1330035763"/>
    <s v="EXW"/>
    <d v="1899-12-30T00:07:44"/>
    <x v="1493"/>
    <d v="1899-12-30T00:07:22"/>
    <s v="Ensacado"/>
    <s v="E002"/>
    <x v="1"/>
    <d v="1899-12-30T00:07:44"/>
    <d v="1899-12-30T00:00:22"/>
    <x v="6"/>
    <x v="12"/>
    <x v="5"/>
    <x v="2"/>
    <n v="1"/>
    <n v="0"/>
    <x v="1"/>
    <x v="2"/>
    <x v="0"/>
    <n v="1"/>
    <x v="2"/>
    <x v="1"/>
    <d v="1899-12-30T00:07:22"/>
    <d v="1899-12-30T00:07:22"/>
    <x v="0"/>
    <m/>
    <m/>
    <d v="1899-12-30T00:00:00"/>
    <d v="1899-12-30T00:07:44"/>
    <n v="3"/>
    <d v="1899-12-30T00:07:22"/>
    <n v="7.7333333333328369"/>
    <x v="5"/>
    <x v="1"/>
  </r>
  <r>
    <x v="14"/>
    <s v=""/>
    <x v="0"/>
    <x v="1489"/>
    <m/>
    <d v="2024-12-18T00:00:00"/>
    <x v="1"/>
    <s v="3124"/>
    <x v="58"/>
    <s v="PA"/>
    <x v="6"/>
    <x v="0"/>
    <d v="2024-12-18T00:00:00"/>
    <d v="1899-12-30T10:48:22"/>
    <d v="2024-12-18T00:00:00"/>
    <d v="1899-12-30T11:15:35"/>
    <d v="2024-12-18T00:00:00"/>
    <d v="1899-12-30T11:15:40"/>
    <x v="334"/>
    <x v="39"/>
    <s v="1330035764"/>
    <s v="EXW"/>
    <d v="1899-12-30T00:27:18"/>
    <x v="2154"/>
    <d v="1899-12-30T00:27:13"/>
    <s v="Ensacado"/>
    <s v="E002"/>
    <x v="1"/>
    <d v="1899-12-30T00:27:18"/>
    <d v="1899-12-30T00:00:05"/>
    <x v="4"/>
    <x v="13"/>
    <x v="5"/>
    <x v="2"/>
    <n v="0"/>
    <n v="0"/>
    <x v="0"/>
    <x v="2"/>
    <x v="0"/>
    <n v="0"/>
    <x v="2"/>
    <x v="1"/>
    <d v="1899-12-30T00:27:13"/>
    <d v="1899-12-30T00:27:13"/>
    <x v="0"/>
    <m/>
    <m/>
    <d v="1899-12-30T00:00:00"/>
    <d v="1899-12-30T00:27:18"/>
    <n v="4"/>
    <d v="1899-12-30T00:27:13"/>
    <n v="27.299999999995233"/>
    <x v="4"/>
    <x v="1"/>
  </r>
  <r>
    <x v="14"/>
    <s v=""/>
    <x v="0"/>
    <x v="1498"/>
    <m/>
    <d v="2024-12-19T00:00:00"/>
    <x v="1"/>
    <s v="3124"/>
    <x v="58"/>
    <s v="PA"/>
    <x v="6"/>
    <x v="0"/>
    <d v="2024-12-19T00:00:00"/>
    <d v="1899-12-30T17:10:29"/>
    <d v="2024-12-19T00:00:00"/>
    <d v="1899-12-30T17:10:54"/>
    <d v="2024-12-19T00:00:00"/>
    <d v="1899-12-30T17:11:00"/>
    <x v="338"/>
    <x v="39"/>
    <s v="1330035765"/>
    <s v="EXW"/>
    <d v="1899-12-30T00:00:31"/>
    <x v="2141"/>
    <d v="1899-12-30T00:00:25"/>
    <s v="Ensacado"/>
    <s v="E002"/>
    <x v="1"/>
    <d v="1899-12-30T00:00:31"/>
    <d v="1899-12-30T00:00:06"/>
    <x v="8"/>
    <x v="14"/>
    <x v="5"/>
    <x v="2"/>
    <n v="1"/>
    <n v="0"/>
    <x v="1"/>
    <x v="2"/>
    <x v="0"/>
    <n v="1"/>
    <x v="2"/>
    <x v="1"/>
    <d v="1899-12-30T00:00:25"/>
    <d v="1899-12-30T00:00:25"/>
    <x v="0"/>
    <m/>
    <m/>
    <d v="1899-12-30T00:00:00"/>
    <d v="1899-12-30T00:00:31"/>
    <n v="5"/>
    <d v="1899-12-30T00:00:25"/>
    <n v="0.51666666665758143"/>
    <x v="10"/>
    <x v="1"/>
  </r>
  <r>
    <x v="14"/>
    <s v=""/>
    <x v="0"/>
    <x v="1497"/>
    <m/>
    <d v="2024-12-20T00:00:00"/>
    <x v="1"/>
    <s v="2906"/>
    <x v="21"/>
    <s v="PA"/>
    <x v="6"/>
    <x v="0"/>
    <d v="2024-12-20T00:00:00"/>
    <d v="1899-12-30T11:34:24"/>
    <d v="2024-12-20T00:00:00"/>
    <d v="1899-12-30T11:34:43"/>
    <d v="2024-12-20T00:00:00"/>
    <d v="1899-12-30T11:34:50"/>
    <x v="337"/>
    <x v="39"/>
    <s v="1330035767"/>
    <s v="EXW"/>
    <d v="1899-12-30T00:00:26"/>
    <x v="2094"/>
    <d v="1899-12-30T00:00:19"/>
    <s v="Ensacado"/>
    <s v="E002"/>
    <x v="1"/>
    <d v="1899-12-30T00:00:26"/>
    <d v="1899-12-30T00:00:07"/>
    <x v="5"/>
    <x v="15"/>
    <x v="5"/>
    <x v="2"/>
    <n v="1"/>
    <n v="0"/>
    <x v="1"/>
    <x v="2"/>
    <x v="0"/>
    <n v="1"/>
    <x v="2"/>
    <x v="1"/>
    <d v="1899-12-30T00:00:19"/>
    <d v="1899-12-30T00:00:19"/>
    <x v="0"/>
    <m/>
    <m/>
    <d v="1899-12-30T00:00:00"/>
    <d v="1899-12-30T00:00:26"/>
    <n v="6"/>
    <d v="1899-12-30T00:00:19"/>
    <n v="0.43333333333920976"/>
    <x v="4"/>
    <x v="1"/>
  </r>
  <r>
    <x v="14"/>
    <s v=""/>
    <x v="0"/>
    <x v="1505"/>
    <m/>
    <d v="2024-12-20T00:00:00"/>
    <x v="1"/>
    <s v="3320"/>
    <x v="20"/>
    <s v="PA"/>
    <x v="6"/>
    <x v="0"/>
    <d v="2024-12-20T00:00:00"/>
    <d v="1899-12-30T12:08:15"/>
    <d v="2024-12-20T00:00:00"/>
    <d v="1899-12-30T12:08:41"/>
    <d v="2024-12-20T00:00:00"/>
    <d v="1899-12-30T12:08:45"/>
    <x v="339"/>
    <x v="39"/>
    <s v="1330035768"/>
    <s v="EXW"/>
    <d v="1899-12-30T00:00:30"/>
    <x v="2157"/>
    <d v="1899-12-30T00:00:26"/>
    <s v="Ensacado"/>
    <s v="E002"/>
    <x v="1"/>
    <d v="1899-12-30T00:00:30"/>
    <d v="1899-12-30T00:00:04"/>
    <x v="6"/>
    <x v="15"/>
    <x v="5"/>
    <x v="2"/>
    <n v="1"/>
    <n v="0"/>
    <x v="1"/>
    <x v="2"/>
    <x v="0"/>
    <n v="1"/>
    <x v="2"/>
    <x v="1"/>
    <d v="1899-12-30T00:00:26"/>
    <d v="1899-12-30T00:00:26"/>
    <x v="0"/>
    <m/>
    <m/>
    <d v="1899-12-30T00:00:00"/>
    <d v="1899-12-30T00:00:30"/>
    <n v="6"/>
    <d v="1899-12-30T00:00:26"/>
    <n v="0.49999999999672085"/>
    <x v="5"/>
    <x v="1"/>
  </r>
  <r>
    <x v="14"/>
    <s v=""/>
    <x v="0"/>
    <x v="1506"/>
    <m/>
    <d v="2024-12-20T00:00:00"/>
    <x v="1"/>
    <s v="2906"/>
    <x v="21"/>
    <s v="PA"/>
    <x v="6"/>
    <x v="0"/>
    <d v="2024-12-20T00:00:00"/>
    <d v="1899-12-30T12:09:40"/>
    <d v="2024-12-20T00:00:00"/>
    <d v="1899-12-30T12:10:21"/>
    <d v="2024-12-20T00:00:00"/>
    <d v="1899-12-30T12:10:26"/>
    <x v="341"/>
    <x v="39"/>
    <s v="1330035769"/>
    <s v="EXW"/>
    <d v="1899-12-30T00:00:46"/>
    <x v="2154"/>
    <d v="1899-12-30T00:00:41"/>
    <s v="Ensacado"/>
    <s v="E002"/>
    <x v="1"/>
    <d v="1899-12-30T00:00:46"/>
    <d v="1899-12-30T00:00:05"/>
    <x v="6"/>
    <x v="15"/>
    <x v="5"/>
    <x v="2"/>
    <n v="1"/>
    <n v="0"/>
    <x v="1"/>
    <x v="2"/>
    <x v="0"/>
    <n v="1"/>
    <x v="2"/>
    <x v="1"/>
    <d v="1899-12-30T00:00:41"/>
    <d v="1899-12-30T00:00:41"/>
    <x v="0"/>
    <m/>
    <m/>
    <d v="1899-12-30T00:00:00"/>
    <d v="1899-12-30T00:00:46"/>
    <n v="6"/>
    <d v="1899-12-30T00:00:41"/>
    <n v="0.76666666667041028"/>
    <x v="5"/>
    <x v="1"/>
  </r>
  <r>
    <x v="14"/>
    <s v=""/>
    <x v="0"/>
    <x v="1486"/>
    <m/>
    <d v="2024-12-20T00:00:00"/>
    <x v="1"/>
    <s v="3124"/>
    <x v="58"/>
    <s v="PA"/>
    <x v="6"/>
    <x v="0"/>
    <d v="2024-12-20T00:00:00"/>
    <d v="1899-12-30T16:33:57"/>
    <d v="2024-12-20T00:00:00"/>
    <d v="1899-12-30T16:34:27"/>
    <d v="2024-12-20T00:00:00"/>
    <d v="1899-12-30T16:34:51"/>
    <x v="333"/>
    <x v="39"/>
    <s v="1330035770"/>
    <s v="EXW"/>
    <d v="1899-12-30T00:00:54"/>
    <x v="1808"/>
    <d v="1899-12-30T00:00:30"/>
    <s v="Ensacado"/>
    <s v="E002"/>
    <x v="1"/>
    <d v="1899-12-30T00:00:54"/>
    <d v="1899-12-30T00:00:24"/>
    <x v="10"/>
    <x v="15"/>
    <x v="5"/>
    <x v="2"/>
    <n v="1"/>
    <n v="0"/>
    <x v="1"/>
    <x v="2"/>
    <x v="0"/>
    <n v="1"/>
    <x v="2"/>
    <x v="1"/>
    <d v="1899-12-30T00:00:30"/>
    <d v="1899-12-30T00:00:30"/>
    <x v="0"/>
    <m/>
    <m/>
    <d v="1899-12-30T00:00:00"/>
    <d v="1899-12-30T00:00:54"/>
    <n v="6"/>
    <d v="1899-12-30T00:00:30"/>
    <n v="0.89999999999998082"/>
    <x v="9"/>
    <x v="1"/>
  </r>
  <r>
    <x v="14"/>
    <s v=""/>
    <x v="0"/>
    <x v="1486"/>
    <m/>
    <d v="2024-12-20T00:00:00"/>
    <x v="1"/>
    <s v="3320"/>
    <x v="20"/>
    <s v="PA"/>
    <x v="6"/>
    <x v="0"/>
    <d v="2024-12-20T00:00:00"/>
    <d v="1899-12-30T17:03:23"/>
    <d v="2024-12-20T00:00:00"/>
    <d v="1899-12-30T17:04:32"/>
    <d v="2024-12-20T00:00:00"/>
    <d v="1899-12-30T17:04:37"/>
    <x v="339"/>
    <x v="39"/>
    <s v="1330035771"/>
    <s v="EXW"/>
    <d v="1899-12-30T00:01:14"/>
    <x v="2154"/>
    <d v="1899-12-30T00:01:09"/>
    <s v="Ensacado"/>
    <s v="E002"/>
    <x v="1"/>
    <d v="1899-12-30T00:01:14"/>
    <d v="1899-12-30T00:00:05"/>
    <x v="8"/>
    <x v="15"/>
    <x v="5"/>
    <x v="2"/>
    <n v="1"/>
    <n v="0"/>
    <x v="1"/>
    <x v="2"/>
    <x v="0"/>
    <n v="1"/>
    <x v="2"/>
    <x v="1"/>
    <d v="1899-12-30T00:01:09"/>
    <d v="1899-12-30T00:01:09"/>
    <x v="0"/>
    <m/>
    <m/>
    <d v="1899-12-30T00:00:00"/>
    <d v="1899-12-30T00:01:14"/>
    <n v="6"/>
    <d v="1899-12-30T00:01:09"/>
    <n v="1.2333333333311813"/>
    <x v="10"/>
    <x v="1"/>
  </r>
  <r>
    <x v="14"/>
    <s v=""/>
    <x v="0"/>
    <x v="1507"/>
    <s v="E3264CGP"/>
    <d v="2024-12-23T00:00:00"/>
    <x v="1"/>
    <s v="2906"/>
    <x v="21"/>
    <s v="PA"/>
    <x v="6"/>
    <x v="0"/>
    <d v="2024-12-23T00:00:00"/>
    <d v="1899-12-30T10:21:55"/>
    <d v="2024-12-23T00:00:00"/>
    <d v="1899-12-30T11:09:55"/>
    <d v="2024-12-23T00:00:00"/>
    <d v="1899-12-30T11:10:13"/>
    <x v="91"/>
    <x v="14"/>
    <s v="1330035772"/>
    <s v="EXW"/>
    <d v="1899-12-30T00:48:18"/>
    <x v="1755"/>
    <d v="1899-12-30T00:48:00"/>
    <s v="Ensacado"/>
    <s v="E002"/>
    <x v="1"/>
    <d v="1899-12-30T00:48:18"/>
    <d v="1899-12-30T00:00:18"/>
    <x v="4"/>
    <x v="16"/>
    <x v="0"/>
    <x v="2"/>
    <n v="0"/>
    <n v="0"/>
    <x v="0"/>
    <x v="2"/>
    <x v="0"/>
    <n v="0"/>
    <x v="2"/>
    <x v="0"/>
    <d v="1899-12-30T00:48:00"/>
    <d v="1899-12-30T00:03:00"/>
    <x v="0"/>
    <m/>
    <m/>
    <d v="1899-12-30T00:00:00"/>
    <d v="1899-12-30T00:48:18"/>
    <n v="2"/>
    <d v="1899-12-30T00:48:00"/>
    <n v="48.300000000004829"/>
    <x v="4"/>
    <x v="0"/>
  </r>
  <r>
    <x v="14"/>
    <s v=""/>
    <x v="0"/>
    <x v="1499"/>
    <m/>
    <d v="2024-12-23T00:00:00"/>
    <x v="1"/>
    <s v="3124"/>
    <x v="58"/>
    <s v="PA"/>
    <x v="6"/>
    <x v="0"/>
    <d v="2024-12-23T00:00:00"/>
    <d v="1899-12-30T12:04:00"/>
    <d v="2024-12-23T00:00:00"/>
    <d v="1899-12-30T12:04:18"/>
    <d v="2024-12-23T00:00:00"/>
    <d v="1899-12-30T12:04:25"/>
    <x v="332"/>
    <x v="14"/>
    <s v="1330035773"/>
    <s v="EXW"/>
    <d v="1899-12-30T00:00:25"/>
    <x v="2094"/>
    <d v="1899-12-30T00:00:18"/>
    <s v="Ensacado"/>
    <s v="E002"/>
    <x v="1"/>
    <d v="1899-12-30T00:00:25"/>
    <d v="1899-12-30T00:00:07"/>
    <x v="6"/>
    <x v="16"/>
    <x v="0"/>
    <x v="2"/>
    <n v="1"/>
    <n v="0"/>
    <x v="1"/>
    <x v="2"/>
    <x v="0"/>
    <n v="1"/>
    <x v="2"/>
    <x v="1"/>
    <d v="1899-12-30T00:00:18"/>
    <d v="1899-12-30T00:00:18"/>
    <x v="0"/>
    <m/>
    <m/>
    <d v="1899-12-30T00:00:00"/>
    <d v="1899-12-30T00:00:25"/>
    <n v="2"/>
    <d v="1899-12-30T00:00:18"/>
    <n v="0.41666666666396068"/>
    <x v="5"/>
    <x v="1"/>
  </r>
  <r>
    <x v="14"/>
    <s v=""/>
    <x v="0"/>
    <x v="1489"/>
    <m/>
    <d v="2024-12-23T00:00:00"/>
    <x v="1"/>
    <s v="3124"/>
    <x v="58"/>
    <s v="PA"/>
    <x v="6"/>
    <x v="0"/>
    <d v="2024-12-23T00:00:00"/>
    <d v="1899-12-30T12:13:39"/>
    <d v="2024-12-23T00:00:00"/>
    <d v="1899-12-30T12:13:58"/>
    <d v="2024-12-23T00:00:00"/>
    <d v="1899-12-30T12:14:04"/>
    <x v="334"/>
    <x v="14"/>
    <s v="1330035774"/>
    <s v="EXW"/>
    <d v="1899-12-30T00:00:25"/>
    <x v="2141"/>
    <d v="1899-12-30T00:00:19"/>
    <s v="Ensacado"/>
    <s v="E002"/>
    <x v="1"/>
    <d v="1899-12-30T00:00:25"/>
    <d v="1899-12-30T00:00:06"/>
    <x v="6"/>
    <x v="16"/>
    <x v="0"/>
    <x v="2"/>
    <n v="1"/>
    <n v="0"/>
    <x v="1"/>
    <x v="2"/>
    <x v="0"/>
    <n v="1"/>
    <x v="2"/>
    <x v="1"/>
    <d v="1899-12-30T00:00:19"/>
    <d v="1899-12-30T00:00:19"/>
    <x v="0"/>
    <m/>
    <m/>
    <d v="1899-12-30T00:00:00"/>
    <d v="1899-12-30T00:00:25"/>
    <n v="2"/>
    <d v="1899-12-30T00:00:19"/>
    <n v="0.41666666666396068"/>
    <x v="5"/>
    <x v="1"/>
  </r>
  <r>
    <x v="14"/>
    <s v=""/>
    <x v="0"/>
    <x v="1484"/>
    <m/>
    <d v="2024-12-23T00:00:00"/>
    <x v="1"/>
    <s v="3124"/>
    <x v="58"/>
    <s v="PA"/>
    <x v="6"/>
    <x v="0"/>
    <d v="2024-12-23T00:00:00"/>
    <d v="1899-12-30T17:00:59"/>
    <d v="2024-12-23T00:00:00"/>
    <d v="1899-12-30T17:05:53"/>
    <d v="2024-12-23T00:00:00"/>
    <d v="1899-12-30T17:05:57"/>
    <x v="331"/>
    <x v="3"/>
    <s v="1330035775"/>
    <s v="EXW"/>
    <d v="1899-12-30T00:04:58"/>
    <x v="2157"/>
    <d v="1899-12-30T00:04:54"/>
    <s v="Ensacado"/>
    <s v="E002"/>
    <x v="1"/>
    <d v="1899-12-30T00:04:58"/>
    <d v="1899-12-30T00:00:04"/>
    <x v="8"/>
    <x v="16"/>
    <x v="0"/>
    <x v="2"/>
    <n v="1"/>
    <n v="0"/>
    <x v="1"/>
    <x v="2"/>
    <x v="0"/>
    <n v="1"/>
    <x v="2"/>
    <x v="1"/>
    <d v="1899-12-30T00:04:54"/>
    <d v="1899-12-30T00:04:54"/>
    <x v="0"/>
    <m/>
    <m/>
    <d v="1899-12-30T00:00:00"/>
    <d v="1899-12-30T00:04:58"/>
    <n v="2"/>
    <d v="1899-12-30T00:04:54"/>
    <n v="4.9666666666752235"/>
    <x v="10"/>
    <x v="1"/>
  </r>
  <r>
    <x v="14"/>
    <s v=""/>
    <x v="0"/>
    <x v="1507"/>
    <s v="E3264CGP"/>
    <d v="2024-12-26T00:00:00"/>
    <x v="1"/>
    <s v="2906"/>
    <x v="21"/>
    <s v="PA"/>
    <x v="6"/>
    <x v="0"/>
    <d v="2024-12-26T00:00:00"/>
    <d v="1899-12-30T08:57:06"/>
    <d v="2024-12-26T00:00:00"/>
    <d v="1899-12-30T08:57:50"/>
    <d v="2024-12-26T00:00:00"/>
    <d v="1899-12-30T08:58:04"/>
    <x v="91"/>
    <x v="40"/>
    <s v="1330035776"/>
    <s v="EXW"/>
    <d v="1899-12-30T00:00:58"/>
    <x v="1936"/>
    <d v="1899-12-30T00:00:44"/>
    <s v="Ensacado"/>
    <s v="E002"/>
    <x v="1"/>
    <d v="1899-12-30T00:00:58"/>
    <d v="1899-12-30T00:00:14"/>
    <x v="2"/>
    <x v="20"/>
    <x v="0"/>
    <x v="2"/>
    <n v="1"/>
    <n v="0"/>
    <x v="1"/>
    <x v="2"/>
    <x v="0"/>
    <n v="1"/>
    <x v="2"/>
    <x v="1"/>
    <d v="1899-12-30T00:00:44"/>
    <d v="1899-12-30T00:00:44"/>
    <x v="0"/>
    <m/>
    <m/>
    <d v="1899-12-30T00:00:00"/>
    <d v="1899-12-30T00:00:58"/>
    <n v="5"/>
    <d v="1899-12-30T00:00:44"/>
    <n v="0.96666666667196033"/>
    <x v="1"/>
    <x v="1"/>
  </r>
  <r>
    <x v="14"/>
    <s v=""/>
    <x v="0"/>
    <x v="1507"/>
    <s v="E3264CGP"/>
    <d v="2024-12-26T00:00:00"/>
    <x v="1"/>
    <s v="2906"/>
    <x v="21"/>
    <s v="PA"/>
    <x v="6"/>
    <x v="0"/>
    <d v="2024-12-26T00:00:00"/>
    <d v="1899-12-30T11:13:20"/>
    <d v="2024-12-26T00:00:00"/>
    <d v="1899-12-30T11:13:49"/>
    <d v="2024-12-26T00:00:00"/>
    <d v="1899-12-30T11:14:09"/>
    <x v="91"/>
    <x v="40"/>
    <s v="1330035777"/>
    <s v="EXW"/>
    <d v="1899-12-30T00:00:49"/>
    <x v="2365"/>
    <d v="1899-12-30T00:00:29"/>
    <s v="Ensacado"/>
    <s v="E002"/>
    <x v="1"/>
    <d v="1899-12-30T00:00:49"/>
    <d v="1899-12-30T00:00:20"/>
    <x v="5"/>
    <x v="20"/>
    <x v="0"/>
    <x v="2"/>
    <n v="1"/>
    <n v="0"/>
    <x v="1"/>
    <x v="2"/>
    <x v="0"/>
    <n v="1"/>
    <x v="2"/>
    <x v="1"/>
    <d v="1899-12-30T00:00:29"/>
    <d v="1899-12-30T00:00:29"/>
    <x v="0"/>
    <m/>
    <m/>
    <d v="1899-12-30T00:00:00"/>
    <d v="1899-12-30T00:00:49"/>
    <n v="5"/>
    <d v="1899-12-30T00:00:29"/>
    <n v="0.81666666666722065"/>
    <x v="4"/>
    <x v="1"/>
  </r>
  <r>
    <x v="14"/>
    <s v=""/>
    <x v="0"/>
    <x v="1497"/>
    <m/>
    <d v="2024-12-26T00:00:00"/>
    <x v="1"/>
    <s v="3320"/>
    <x v="20"/>
    <s v="PA"/>
    <x v="6"/>
    <x v="0"/>
    <d v="2024-12-26T00:00:00"/>
    <d v="1899-12-30T12:10:03"/>
    <d v="2024-12-26T00:00:00"/>
    <d v="1899-12-30T12:10:25"/>
    <d v="2024-12-26T00:00:00"/>
    <d v="1899-12-30T12:10:35"/>
    <x v="337"/>
    <x v="40"/>
    <s v="1330035778"/>
    <s v="EXW"/>
    <d v="1899-12-30T00:00:32"/>
    <x v="2120"/>
    <d v="1899-12-30T00:00:22"/>
    <s v="Ensacado"/>
    <s v="E002"/>
    <x v="1"/>
    <d v="1899-12-30T00:00:32"/>
    <d v="1899-12-30T00:00:10"/>
    <x v="6"/>
    <x v="20"/>
    <x v="0"/>
    <x v="2"/>
    <n v="1"/>
    <n v="0"/>
    <x v="1"/>
    <x v="2"/>
    <x v="0"/>
    <n v="1"/>
    <x v="2"/>
    <x v="1"/>
    <d v="1899-12-30T00:00:22"/>
    <d v="1899-12-30T00:00:22"/>
    <x v="0"/>
    <m/>
    <m/>
    <d v="1899-12-30T00:00:00"/>
    <d v="1899-12-30T00:00:32"/>
    <n v="5"/>
    <d v="1899-12-30T00:00:22"/>
    <n v="0.53333333333283051"/>
    <x v="5"/>
    <x v="1"/>
  </r>
  <r>
    <x v="14"/>
    <s v=""/>
    <x v="0"/>
    <x v="1486"/>
    <m/>
    <d v="2024-12-26T00:00:00"/>
    <x v="1"/>
    <s v="3124"/>
    <x v="58"/>
    <s v="PA"/>
    <x v="6"/>
    <x v="0"/>
    <d v="2024-12-26T00:00:00"/>
    <d v="1899-12-30T16:37:30"/>
    <d v="2024-12-26T00:00:00"/>
    <d v="1899-12-30T16:38:25"/>
    <d v="2024-12-26T00:00:00"/>
    <d v="1899-12-30T16:38:37"/>
    <x v="333"/>
    <x v="40"/>
    <s v="1330035779"/>
    <s v="EXW"/>
    <d v="1899-12-30T00:01:07"/>
    <x v="2095"/>
    <d v="1899-12-30T00:00:55"/>
    <s v="Ensacado"/>
    <s v="E002"/>
    <x v="1"/>
    <d v="1899-12-30T00:01:07"/>
    <d v="1899-12-30T00:00:12"/>
    <x v="10"/>
    <x v="20"/>
    <x v="0"/>
    <x v="2"/>
    <n v="1"/>
    <n v="0"/>
    <x v="1"/>
    <x v="2"/>
    <x v="0"/>
    <n v="1"/>
    <x v="2"/>
    <x v="1"/>
    <d v="1899-12-30T00:00:55"/>
    <d v="1899-12-30T00:00:55"/>
    <x v="0"/>
    <m/>
    <m/>
    <d v="1899-12-30T00:00:00"/>
    <d v="1899-12-30T00:01:07"/>
    <n v="5"/>
    <d v="1899-12-30T00:00:55"/>
    <n v="1.1166666666767"/>
    <x v="9"/>
    <x v="1"/>
  </r>
  <r>
    <x v="14"/>
    <s v=""/>
    <x v="0"/>
    <x v="1508"/>
    <s v="E3060JWH"/>
    <d v="2024-12-27T00:00:00"/>
    <x v="1"/>
    <s v="2906"/>
    <x v="21"/>
    <s v="PA"/>
    <x v="6"/>
    <x v="0"/>
    <d v="2024-12-27T00:00:00"/>
    <d v="1899-12-30T09:56:54"/>
    <d v="2024-12-27T00:00:00"/>
    <d v="1899-12-30T10:20:50"/>
    <d v="2024-12-27T00:00:00"/>
    <d v="1899-12-30T10:21:06"/>
    <x v="342"/>
    <x v="40"/>
    <s v="1330035780"/>
    <s v="EXW"/>
    <d v="1899-12-30T00:24:12"/>
    <x v="1793"/>
    <d v="1899-12-30T00:23:56"/>
    <s v="Ensacado"/>
    <s v="E002"/>
    <x v="1"/>
    <d v="1899-12-30T00:24:12"/>
    <d v="1899-12-30T00:00:16"/>
    <x v="3"/>
    <x v="0"/>
    <x v="0"/>
    <x v="2"/>
    <n v="0"/>
    <n v="0"/>
    <x v="0"/>
    <x v="2"/>
    <x v="0"/>
    <n v="0"/>
    <x v="2"/>
    <x v="1"/>
    <d v="1899-12-30T00:23:56"/>
    <d v="1899-12-30T00:23:56"/>
    <x v="0"/>
    <m/>
    <m/>
    <d v="1899-12-30T00:00:00"/>
    <d v="1899-12-30T00:24:12"/>
    <n v="6"/>
    <d v="1899-12-30T00:23:56"/>
    <n v="24.199999999991952"/>
    <x v="3"/>
    <x v="1"/>
  </r>
  <r>
    <x v="14"/>
    <s v=""/>
    <x v="0"/>
    <x v="1489"/>
    <m/>
    <d v="2024-12-27T00:00:00"/>
    <x v="1"/>
    <s v="3124"/>
    <x v="58"/>
    <s v="PA"/>
    <x v="6"/>
    <x v="0"/>
    <d v="2024-12-27T00:00:00"/>
    <d v="1899-12-30T16:15:53"/>
    <d v="2024-12-27T00:00:00"/>
    <d v="1899-12-30T16:18:05"/>
    <d v="2024-12-27T00:00:00"/>
    <d v="1899-12-30T16:19:49"/>
    <x v="334"/>
    <x v="40"/>
    <s v="1330035781"/>
    <s v="EXW"/>
    <d v="1899-12-30T00:03:56"/>
    <x v="2355"/>
    <d v="1899-12-30T00:02:12"/>
    <s v="Ensacado"/>
    <s v="E002"/>
    <x v="1"/>
    <d v="1899-12-30T00:03:56"/>
    <d v="1899-12-30T00:01:44"/>
    <x v="10"/>
    <x v="0"/>
    <x v="0"/>
    <x v="2"/>
    <n v="1"/>
    <n v="0"/>
    <x v="1"/>
    <x v="2"/>
    <x v="0"/>
    <n v="1"/>
    <x v="2"/>
    <x v="1"/>
    <d v="1899-12-30T00:02:12"/>
    <d v="1899-12-30T00:02:12"/>
    <x v="0"/>
    <m/>
    <m/>
    <d v="1899-12-30T00:00:00"/>
    <d v="1899-12-30T00:03:56"/>
    <n v="6"/>
    <d v="1899-12-30T00:02:12"/>
    <n v="3.9333333333312837"/>
    <x v="9"/>
    <x v="1"/>
  </r>
  <r>
    <x v="14"/>
    <s v=""/>
    <x v="0"/>
    <x v="1508"/>
    <s v="E3060JWH"/>
    <d v="2024-12-27T00:00:00"/>
    <x v="1"/>
    <s v="2906"/>
    <x v="21"/>
    <s v="PA"/>
    <x v="6"/>
    <x v="0"/>
    <d v="2024-12-27T00:00:00"/>
    <d v="1899-12-30T17:46:08"/>
    <d v="2024-12-27T00:00:00"/>
    <d v="1899-12-30T17:46:36"/>
    <d v="2024-12-27T00:00:00"/>
    <d v="1899-12-30T17:47:02"/>
    <x v="342"/>
    <x v="40"/>
    <s v="1330035782"/>
    <s v="EXW"/>
    <d v="1899-12-30T00:00:54"/>
    <x v="1833"/>
    <d v="1899-12-30T00:00:28"/>
    <s v="Ensacado"/>
    <s v="E002"/>
    <x v="1"/>
    <d v="1899-12-30T00:00:54"/>
    <d v="1899-12-30T00:00:26"/>
    <x v="8"/>
    <x v="0"/>
    <x v="0"/>
    <x v="2"/>
    <n v="1"/>
    <n v="0"/>
    <x v="1"/>
    <x v="2"/>
    <x v="0"/>
    <n v="1"/>
    <x v="2"/>
    <x v="1"/>
    <d v="1899-12-30T00:00:28"/>
    <d v="1899-12-30T00:00:28"/>
    <x v="0"/>
    <m/>
    <m/>
    <d v="1899-12-30T00:00:00"/>
    <d v="1899-12-30T00:00:54"/>
    <n v="6"/>
    <d v="1899-12-30T00:00:28"/>
    <n v="0.89999999999998082"/>
    <x v="10"/>
    <x v="1"/>
  </r>
  <r>
    <x v="14"/>
    <s v=""/>
    <x v="0"/>
    <x v="1486"/>
    <m/>
    <d v="2024-12-30T00:00:00"/>
    <x v="1"/>
    <s v="3124"/>
    <x v="58"/>
    <s v="PA"/>
    <x v="6"/>
    <x v="0"/>
    <d v="2024-12-30T00:00:00"/>
    <d v="1899-12-30T12:08:29"/>
    <d v="2024-12-30T00:00:00"/>
    <d v="1899-12-30T12:09:18"/>
    <d v="2024-12-30T00:00:00"/>
    <d v="1899-12-30T12:09:34"/>
    <x v="333"/>
    <x v="40"/>
    <s v="1330035783"/>
    <s v="EXW"/>
    <d v="1899-12-30T00:01:05"/>
    <x v="1793"/>
    <d v="1899-12-30T00:00:49"/>
    <s v="Ensacado"/>
    <s v="E002"/>
    <x v="1"/>
    <d v="1899-12-30T00:01:05"/>
    <d v="1899-12-30T00:00:16"/>
    <x v="6"/>
    <x v="1"/>
    <x v="1"/>
    <x v="2"/>
    <n v="1"/>
    <n v="0"/>
    <x v="1"/>
    <x v="2"/>
    <x v="0"/>
    <n v="1"/>
    <x v="2"/>
    <x v="1"/>
    <d v="1899-12-30T00:00:49"/>
    <d v="1899-12-30T00:00:49"/>
    <x v="0"/>
    <m/>
    <m/>
    <d v="1899-12-30T00:00:00"/>
    <d v="1899-12-30T00:01:05"/>
    <n v="2"/>
    <d v="1899-12-30T00:00:49"/>
    <n v="1.0833333333407502"/>
    <x v="5"/>
    <x v="1"/>
  </r>
  <r>
    <x v="14"/>
    <s v=""/>
    <x v="0"/>
    <x v="1498"/>
    <m/>
    <d v="2024-12-30T00:00:00"/>
    <x v="1"/>
    <s v="3124"/>
    <x v="58"/>
    <s v="PA"/>
    <x v="6"/>
    <x v="0"/>
    <d v="2024-12-30T00:00:00"/>
    <d v="1899-12-30T16:02:27"/>
    <d v="2024-12-30T00:00:00"/>
    <d v="1899-12-30T16:03:13"/>
    <d v="2024-12-30T00:00:00"/>
    <d v="1899-12-30T16:03:44"/>
    <x v="338"/>
    <x v="40"/>
    <s v="1330035784"/>
    <s v="EXW"/>
    <d v="1899-12-30T00:01:17"/>
    <x v="1841"/>
    <d v="1899-12-30T00:00:46"/>
    <s v="Ensacado"/>
    <s v="E002"/>
    <x v="1"/>
    <d v="1899-12-30T00:01:17"/>
    <d v="1899-12-30T00:00:31"/>
    <x v="10"/>
    <x v="1"/>
    <x v="1"/>
    <x v="2"/>
    <n v="1"/>
    <n v="0"/>
    <x v="1"/>
    <x v="2"/>
    <x v="0"/>
    <n v="1"/>
    <x v="2"/>
    <x v="1"/>
    <d v="1899-12-30T00:00:46"/>
    <d v="1899-12-30T00:00:46"/>
    <x v="0"/>
    <m/>
    <m/>
    <d v="1899-12-30T00:00:00"/>
    <d v="1899-12-30T00:01:17"/>
    <n v="2"/>
    <d v="1899-12-30T00:00:46"/>
    <n v="1.2833333333279917"/>
    <x v="9"/>
    <x v="1"/>
  </r>
  <r>
    <x v="14"/>
    <s v=""/>
    <x v="0"/>
    <x v="1505"/>
    <m/>
    <d v="2024-12-30T00:00:00"/>
    <x v="1"/>
    <s v="3320"/>
    <x v="20"/>
    <s v="PA"/>
    <x v="6"/>
    <x v="0"/>
    <d v="2024-12-30T00:00:00"/>
    <d v="1899-12-30T17:36:57"/>
    <d v="2024-12-30T00:00:00"/>
    <d v="1899-12-30T17:38:09"/>
    <d v="2024-12-30T00:00:00"/>
    <d v="1899-12-30T17:38:20"/>
    <x v="339"/>
    <x v="40"/>
    <s v="1330035785"/>
    <s v="EXW"/>
    <d v="1899-12-30T00:01:23"/>
    <x v="2381"/>
    <d v="1899-12-30T00:01:12"/>
    <s v="Ensacado"/>
    <s v="E002"/>
    <x v="1"/>
    <d v="1899-12-30T00:01:23"/>
    <d v="1899-12-30T00:00:11"/>
    <x v="8"/>
    <x v="1"/>
    <x v="1"/>
    <x v="2"/>
    <n v="1"/>
    <n v="0"/>
    <x v="1"/>
    <x v="2"/>
    <x v="0"/>
    <n v="1"/>
    <x v="2"/>
    <x v="1"/>
    <d v="1899-12-30T00:01:12"/>
    <d v="1899-12-30T00:01:12"/>
    <x v="0"/>
    <m/>
    <m/>
    <d v="1899-12-30T00:00:00"/>
    <d v="1899-12-30T00:01:23"/>
    <n v="2"/>
    <d v="1899-12-30T00:01:12"/>
    <n v="1.3833333333214526"/>
    <x v="10"/>
    <x v="1"/>
  </r>
  <r>
    <x v="14"/>
    <s v=""/>
    <x v="0"/>
    <x v="1509"/>
    <s v="E7358HTC"/>
    <d v="2025-01-02T00:00:00"/>
    <x v="1"/>
    <s v="2906"/>
    <x v="21"/>
    <s v="PA"/>
    <x v="6"/>
    <x v="0"/>
    <d v="2025-01-02T00:00:00"/>
    <d v="1899-12-30T16:36:26"/>
    <d v="2025-01-02T00:00:00"/>
    <d v="1899-12-30T16:37:20"/>
    <d v="2025-01-02T00:00:00"/>
    <d v="1899-12-30T16:37:33"/>
    <x v="151"/>
    <x v="40"/>
    <s v="1330035786"/>
    <s v="EXW"/>
    <d v="1899-12-30T00:01:07"/>
    <x v="1937"/>
    <d v="1899-12-30T00:00:54"/>
    <s v="Ensacado"/>
    <s v="E002"/>
    <x v="1"/>
    <d v="1899-12-30T00:01:07"/>
    <d v="1899-12-30T00:00:13"/>
    <x v="10"/>
    <x v="3"/>
    <x v="2"/>
    <x v="2"/>
    <n v="1"/>
    <n v="0"/>
    <x v="1"/>
    <x v="2"/>
    <x v="1"/>
    <n v="1"/>
    <x v="2"/>
    <x v="1"/>
    <d v="1899-12-30T00:00:54"/>
    <d v="1899-12-30T00:00:54"/>
    <x v="0"/>
    <m/>
    <m/>
    <d v="1899-12-30T00:00:00"/>
    <d v="1899-12-30T00:01:07"/>
    <n v="5"/>
    <d v="1899-12-30T00:00:54"/>
    <n v="1.1166666666768599"/>
    <x v="9"/>
    <x v="1"/>
  </r>
  <r>
    <x v="14"/>
    <s v=""/>
    <x v="0"/>
    <x v="1499"/>
    <m/>
    <d v="2025-01-03T00:00:00"/>
    <x v="1"/>
    <s v="3124"/>
    <x v="58"/>
    <s v="PA"/>
    <x v="6"/>
    <x v="0"/>
    <d v="2025-01-03T00:00:00"/>
    <d v="1899-12-30T11:56:46"/>
    <d v="2025-01-03T00:00:00"/>
    <d v="1899-12-30T11:57:14"/>
    <d v="2025-01-03T00:00:00"/>
    <d v="1899-12-30T11:57:35"/>
    <x v="332"/>
    <x v="40"/>
    <s v="1330035787"/>
    <s v="EXW"/>
    <d v="1899-12-30T00:00:49"/>
    <x v="1818"/>
    <d v="1899-12-30T00:00:28"/>
    <s v="Ensacado"/>
    <s v="E002"/>
    <x v="1"/>
    <d v="1899-12-30T00:00:49"/>
    <d v="1899-12-30T00:00:21"/>
    <x v="5"/>
    <x v="4"/>
    <x v="2"/>
    <x v="2"/>
    <n v="1"/>
    <n v="0"/>
    <x v="1"/>
    <x v="2"/>
    <x v="1"/>
    <n v="1"/>
    <x v="2"/>
    <x v="1"/>
    <d v="1899-12-30T00:00:28"/>
    <d v="1899-12-30T00:00:28"/>
    <x v="0"/>
    <m/>
    <m/>
    <d v="1899-12-30T00:00:00"/>
    <d v="1899-12-30T00:00:49"/>
    <n v="6"/>
    <d v="1899-12-30T00:00:28"/>
    <n v="0.81666666666714072"/>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70">
  <r>
    <s v="CCAL"/>
    <s v="2024076680"/>
    <x v="0"/>
    <s v="ER0345BCV"/>
    <s v="E1107JKL"/>
    <d v="2024-12-27T00:00:00"/>
    <s v="CSHU"/>
    <s v="200223"/>
    <x v="0"/>
    <s v="PA"/>
    <s v="S6"/>
    <m/>
    <d v="2024-12-27T00:00:00"/>
    <d v="1899-12-30T06:23:41"/>
    <d v="2024-12-27T00:00:00"/>
    <d v="1899-12-30T06:25:31"/>
    <d v="2024-12-27T00:00:00"/>
    <d v="1899-12-30T07:28:15"/>
    <x v="0"/>
    <s v="RFCPI"/>
    <s v="8043253694"/>
    <s v="FBO"/>
    <d v="1899-12-30T01:04:34"/>
    <d v="1899-12-30T01:02:44"/>
    <d v="1899-12-30T00:01:50"/>
    <s v="Granel"/>
    <s v="E001"/>
    <x v="0"/>
    <d v="1899-12-30T01:04:34"/>
    <d v="1899-12-30T01:02:44"/>
    <n v="6"/>
    <x v="0"/>
    <x v="0"/>
    <x v="0"/>
    <n v="0"/>
    <n v="0"/>
    <s v="OK"/>
    <s v="Clinker"/>
    <x v="0"/>
    <n v="0"/>
    <s v="F. ALCONERA"/>
    <s v="B"/>
    <d v="1899-12-30T00:01:50"/>
    <d v="1899-12-30T00:01:50"/>
    <s v="OK"/>
    <m/>
    <m/>
    <d v="1899-12-30T00:00:00"/>
    <d v="1899-12-30T01:04:34"/>
    <n v="6"/>
    <d v="1899-12-30T00:01:50"/>
    <n v="64.5666666666624"/>
    <n v="7"/>
    <s v="No"/>
  </r>
  <r>
    <s v="CCAL"/>
    <s v="2024076686"/>
    <x v="0"/>
    <s v="ER3518BDC"/>
    <s v="E1163KTR"/>
    <d v="2024-12-27T00:00:00"/>
    <s v="CSHU"/>
    <s v="200223"/>
    <x v="0"/>
    <s v="PA"/>
    <s v="S1"/>
    <m/>
    <d v="2024-12-27T00:00:00"/>
    <d v="1899-12-30T06:45:39"/>
    <d v="2024-12-27T00:00:00"/>
    <d v="1899-12-30T06:46:51"/>
    <d v="2024-12-27T00:00:00"/>
    <d v="1899-12-30T07:41:21"/>
    <x v="0"/>
    <s v="RFCPI"/>
    <s v="8043253697"/>
    <s v="FBO"/>
    <d v="1899-12-30T00:55:42"/>
    <d v="1899-12-30T00:54:30"/>
    <d v="1899-12-30T00:01:12"/>
    <s v="Granel"/>
    <s v="E001"/>
    <x v="0"/>
    <d v="1899-12-30T00:55:42"/>
    <d v="1899-12-30T00:54:30"/>
    <n v="6"/>
    <x v="0"/>
    <x v="0"/>
    <x v="0"/>
    <n v="0"/>
    <n v="0"/>
    <s v="OK"/>
    <s v="Clinker"/>
    <x v="0"/>
    <n v="0"/>
    <s v="F. ALCONERA"/>
    <s v="B"/>
    <d v="1899-12-30T00:01:12"/>
    <d v="1899-12-30T00:01:12"/>
    <s v="OK"/>
    <m/>
    <m/>
    <d v="1899-12-30T00:00:00"/>
    <d v="1899-12-30T00:55:42"/>
    <n v="6"/>
    <d v="1899-12-30T00:01:12"/>
    <n v="55.699999999991995"/>
    <n v="7"/>
    <s v="No"/>
  </r>
  <r>
    <s v="CCAL"/>
    <s v="2024076688"/>
    <x v="0"/>
    <s v="ER4038BBX"/>
    <s v="E5030HRG"/>
    <d v="2024-12-27T00:00:00"/>
    <s v="CSHU"/>
    <s v="200223"/>
    <x v="0"/>
    <s v="PA"/>
    <s v="S1"/>
    <m/>
    <d v="2024-12-27T00:00:00"/>
    <d v="1899-12-30T06:48:42"/>
    <d v="2024-12-27T00:00:00"/>
    <d v="1899-12-30T06:50:36"/>
    <d v="2024-12-27T00:00:00"/>
    <d v="1899-12-30T08:04:32"/>
    <x v="0"/>
    <s v="RFCPI"/>
    <s v="8043253701"/>
    <s v="FBO"/>
    <d v="1899-12-30T01:15:50"/>
    <d v="1899-12-30T01:13:56"/>
    <d v="1899-12-30T00:01:54"/>
    <s v="Granel"/>
    <s v="E001"/>
    <x v="0"/>
    <d v="1899-12-30T01:15:50"/>
    <d v="1899-12-30T01:13:56"/>
    <n v="6"/>
    <x v="0"/>
    <x v="0"/>
    <x v="0"/>
    <n v="0"/>
    <n v="0"/>
    <s v="OK"/>
    <s v="Clinker"/>
    <x v="0"/>
    <n v="0"/>
    <s v="F. ALCONERA"/>
    <s v="B"/>
    <d v="1899-12-30T00:01:54"/>
    <d v="1899-12-30T00:01:54"/>
    <s v="OK"/>
    <m/>
    <m/>
    <d v="1899-12-30T00:00:00"/>
    <d v="1899-12-30T01:15:50"/>
    <n v="6"/>
    <d v="1899-12-30T00:01:54"/>
    <n v="75.833333333337563"/>
    <n v="8"/>
    <s v="No"/>
  </r>
  <r>
    <s v="CCAL"/>
    <s v="2024076694"/>
    <x v="0"/>
    <s v="ER0733BCY"/>
    <s v="E8908MMX"/>
    <d v="2024-12-27T00:00:00"/>
    <s v="CSHU"/>
    <s v="200223"/>
    <x v="0"/>
    <s v="PA"/>
    <s v="S6"/>
    <m/>
    <d v="2024-12-27T00:00:00"/>
    <d v="1899-12-30T07:04:48"/>
    <d v="2024-12-27T00:00:00"/>
    <d v="1899-12-30T07:05:45"/>
    <d v="2024-12-27T00:00:00"/>
    <d v="1899-12-30T08:09:51"/>
    <x v="0"/>
    <s v="RFCPI"/>
    <s v="8043253703"/>
    <s v="FBO"/>
    <d v="1899-12-30T01:05:03"/>
    <d v="1899-12-30T01:04:06"/>
    <d v="1899-12-30T00:00:57"/>
    <s v="Granel"/>
    <s v="E001"/>
    <x v="0"/>
    <d v="1899-12-30T01:05:03"/>
    <d v="1899-12-30T01:04:06"/>
    <n v="7"/>
    <x v="0"/>
    <x v="0"/>
    <x v="0"/>
    <n v="0"/>
    <n v="0"/>
    <s v="OK"/>
    <s v="Clinker"/>
    <x v="0"/>
    <n v="0"/>
    <s v="F. ALCONERA"/>
    <s v="B"/>
    <d v="1899-12-30T00:00:57"/>
    <d v="1899-12-30T00:00:57"/>
    <s v="OK"/>
    <m/>
    <m/>
    <d v="1899-12-30T00:00:00"/>
    <d v="1899-12-30T01:05:03"/>
    <n v="6"/>
    <d v="1899-12-30T00:00:57"/>
    <n v="65.04999999999842"/>
    <n v="8"/>
    <s v="No"/>
  </r>
  <r>
    <s v="CCAL"/>
    <s v="2024076699"/>
    <x v="0"/>
    <s v="ER2494BDJ"/>
    <s v="E6845KSS"/>
    <d v="2024-12-27T00:00:00"/>
    <s v="CSHU"/>
    <s v="200223"/>
    <x v="0"/>
    <s v="PA"/>
    <s v="S1"/>
    <m/>
    <d v="2024-12-27T00:00:00"/>
    <d v="1899-12-30T07:08:47"/>
    <d v="2024-12-27T00:00:00"/>
    <d v="1899-12-30T07:12:02"/>
    <d v="2024-12-27T00:00:00"/>
    <d v="1899-12-30T08:33:58"/>
    <x v="0"/>
    <s v="RFCPI"/>
    <s v="8043253704"/>
    <s v="FBO"/>
    <d v="1899-12-30T01:25:11"/>
    <d v="1899-12-30T01:21:56"/>
    <d v="1899-12-30T00:03:15"/>
    <s v="Granel"/>
    <s v="E001"/>
    <x v="0"/>
    <d v="1899-12-30T01:25:11"/>
    <d v="1899-12-30T01:21:56"/>
    <n v="7"/>
    <x v="0"/>
    <x v="0"/>
    <x v="0"/>
    <n v="0"/>
    <n v="0"/>
    <s v="OK"/>
    <s v="Clinker"/>
    <x v="0"/>
    <n v="0"/>
    <s v="F. ALCONERA"/>
    <s v="B"/>
    <d v="1899-12-30T00:03:15"/>
    <d v="1899-12-30T00:03:15"/>
    <s v="OK"/>
    <m/>
    <m/>
    <d v="1899-12-30T00:00:00"/>
    <d v="1899-12-30T01:25:11"/>
    <n v="6"/>
    <d v="1899-12-30T00:03:15"/>
    <n v="85.183333333343981"/>
    <n v="8"/>
    <s v="No"/>
  </r>
  <r>
    <s v="CCAL"/>
    <s v="2024076726"/>
    <x v="0"/>
    <s v="ER8400BCY"/>
    <s v="E3428MVC"/>
    <d v="2024-12-27T00:00:00"/>
    <s v="CSHU"/>
    <s v="200223"/>
    <x v="0"/>
    <s v="PA"/>
    <s v="S1"/>
    <m/>
    <d v="2024-12-27T00:00:00"/>
    <d v="1899-12-30T08:36:12"/>
    <d v="2024-12-27T00:00:00"/>
    <d v="1899-12-30T08:37:50"/>
    <d v="2024-12-27T00:00:00"/>
    <d v="1899-12-30T08:52:25"/>
    <x v="0"/>
    <s v="RFCPI"/>
    <s v="8043253708"/>
    <s v="FBO"/>
    <d v="1899-12-30T00:16:13"/>
    <d v="1899-12-30T00:14:35"/>
    <d v="1899-12-30T00:01:38"/>
    <s v="Granel"/>
    <s v="E001"/>
    <x v="0"/>
    <d v="1899-12-30T00:16:13"/>
    <d v="1899-12-30T00:14:35"/>
    <n v="8"/>
    <x v="0"/>
    <x v="0"/>
    <x v="0"/>
    <n v="0"/>
    <n v="0"/>
    <s v="OK"/>
    <s v="Clinker"/>
    <x v="0"/>
    <n v="0"/>
    <s v="F. ALCONERA"/>
    <s v="A"/>
    <d v="1899-12-30T00:01:38"/>
    <d v="1899-12-30T00:01:38"/>
    <s v="OK"/>
    <m/>
    <m/>
    <d v="1899-12-30T00:00:00"/>
    <d v="1899-12-30T00:16:13"/>
    <n v="6"/>
    <d v="1899-12-30T00:01:38"/>
    <n v="16.216666666675142"/>
    <n v="8"/>
    <s v="Si"/>
  </r>
  <r>
    <s v="CCAL"/>
    <s v="2024076734"/>
    <x v="0"/>
    <s v="ER7543BBL"/>
    <s v="E3978LBB"/>
    <d v="2024-12-27T00:00:00"/>
    <s v="CSHU"/>
    <s v="200223"/>
    <x v="0"/>
    <s v="PA"/>
    <s v="S6"/>
    <m/>
    <d v="2024-12-27T00:00:00"/>
    <d v="1899-12-30T09:06:22"/>
    <d v="2024-12-27T00:00:00"/>
    <d v="1899-12-30T09:08:02"/>
    <d v="2024-12-27T00:00:00"/>
    <d v="1899-12-30T09:26:38"/>
    <x v="0"/>
    <s v="RFCPI"/>
    <s v="8043253710"/>
    <s v="FBO"/>
    <d v="1899-12-30T00:20:16"/>
    <d v="1899-12-30T00:18:36"/>
    <d v="1899-12-30T00:01:40"/>
    <s v="Granel"/>
    <s v="E001"/>
    <x v="0"/>
    <d v="1899-12-30T00:20:16"/>
    <d v="1899-12-30T00:18:36"/>
    <n v="9"/>
    <x v="0"/>
    <x v="0"/>
    <x v="0"/>
    <n v="0"/>
    <n v="0"/>
    <s v="OK"/>
    <s v="Clinker"/>
    <x v="0"/>
    <n v="0"/>
    <s v="F. ALCONERA"/>
    <s v="A"/>
    <d v="1899-12-30T00:01:40"/>
    <d v="1899-12-30T00:01:40"/>
    <s v="OK"/>
    <m/>
    <m/>
    <d v="1899-12-30T00:00:00"/>
    <d v="1899-12-30T00:20:16"/>
    <n v="6"/>
    <d v="1899-12-30T00:01:40"/>
    <n v="20.266666666660829"/>
    <n v="9"/>
    <s v="Si"/>
  </r>
  <r>
    <s v="CCAL"/>
    <s v="2024076744"/>
    <x v="0"/>
    <s v="ER9285BDF"/>
    <s v="E1965LDD"/>
    <d v="2024-12-27T00:00:00"/>
    <s v="CSHU"/>
    <s v="200223"/>
    <x v="0"/>
    <s v="PA"/>
    <s v="S6"/>
    <m/>
    <d v="2024-12-27T00:00:00"/>
    <d v="1899-12-30T09:36:11"/>
    <d v="2024-12-27T00:00:00"/>
    <d v="1899-12-30T09:36:57"/>
    <d v="2024-12-27T00:00:00"/>
    <d v="1899-12-30T09:55:06"/>
    <x v="0"/>
    <s v="RFCPI"/>
    <s v="8043253711"/>
    <s v="FBO"/>
    <d v="1899-12-30T00:18:55"/>
    <d v="1899-12-30T00:18:09"/>
    <d v="1899-12-30T00:00:46"/>
    <s v="Granel"/>
    <s v="E001"/>
    <x v="0"/>
    <d v="1899-12-30T00:18:55"/>
    <d v="1899-12-30T00:18:09"/>
    <n v="9"/>
    <x v="0"/>
    <x v="0"/>
    <x v="0"/>
    <n v="0"/>
    <n v="0"/>
    <s v="OK"/>
    <s v="Clinker"/>
    <x v="0"/>
    <n v="0"/>
    <s v="F. ALCONERA"/>
    <s v="A"/>
    <d v="1899-12-30T00:00:46"/>
    <d v="1899-12-30T00:00:46"/>
    <s v="OK"/>
    <m/>
    <m/>
    <d v="1899-12-30T00:00:00"/>
    <d v="1899-12-30T00:18:55"/>
    <n v="6"/>
    <d v="1899-12-30T00:00:46"/>
    <n v="18.916666666675166"/>
    <n v="9"/>
    <s v="Si"/>
  </r>
  <r>
    <s v="CCAL"/>
    <s v="2024076745"/>
    <x v="0"/>
    <s v="ER4175BDD"/>
    <s v="E8806KTF"/>
    <d v="2024-12-27T00:00:00"/>
    <s v="CSHU"/>
    <s v="200223"/>
    <x v="0"/>
    <s v="PA"/>
    <s v="S1"/>
    <m/>
    <d v="2024-12-27T00:00:00"/>
    <d v="1899-12-30T09:40:45"/>
    <d v="2024-12-27T00:00:00"/>
    <d v="1899-12-30T09:41:32"/>
    <d v="2024-12-27T00:00:00"/>
    <d v="1899-12-30T10:01:58"/>
    <x v="0"/>
    <s v="RFCPI"/>
    <s v="8043253712"/>
    <s v="FBO"/>
    <d v="1899-12-30T00:21:13"/>
    <d v="1899-12-30T00:20:26"/>
    <d v="1899-12-30T00:00:47"/>
    <s v="Granel"/>
    <s v="E001"/>
    <x v="0"/>
    <d v="1899-12-30T00:21:13"/>
    <d v="1899-12-30T00:20:26"/>
    <n v="9"/>
    <x v="0"/>
    <x v="0"/>
    <x v="0"/>
    <n v="0"/>
    <n v="0"/>
    <s v="OK"/>
    <s v="Clinker"/>
    <x v="0"/>
    <n v="0"/>
    <s v="F. ALCONERA"/>
    <s v="A"/>
    <d v="1899-12-30T00:00:47"/>
    <d v="1899-12-30T00:00:47"/>
    <s v="OK"/>
    <m/>
    <m/>
    <d v="1899-12-30T00:00:00"/>
    <d v="1899-12-30T00:21:13"/>
    <n v="6"/>
    <d v="1899-12-30T00:00:47"/>
    <n v="21.216666666672008"/>
    <n v="10"/>
    <s v="Si"/>
  </r>
  <r>
    <s v="CCAL"/>
    <s v="2024076752"/>
    <x v="0"/>
    <s v="ER1989BDM"/>
    <s v="E9516MPT"/>
    <d v="2024-12-27T00:00:00"/>
    <s v="CSHU"/>
    <s v="200223"/>
    <x v="0"/>
    <s v="PA"/>
    <s v="S1"/>
    <m/>
    <d v="2024-12-27T00:00:00"/>
    <d v="1899-12-30T09:54:46"/>
    <d v="2024-12-27T00:00:00"/>
    <d v="1899-12-30T09:56:04"/>
    <d v="2024-12-27T00:00:00"/>
    <d v="1899-12-30T10:41:27"/>
    <x v="0"/>
    <s v="RFCPI"/>
    <s v="8043253718"/>
    <s v="FBO"/>
    <d v="1899-12-30T00:46:41"/>
    <d v="1899-12-30T00:45:23"/>
    <d v="1899-12-30T00:01:18"/>
    <s v="Granel"/>
    <s v="E001"/>
    <x v="0"/>
    <d v="1899-12-30T00:46:41"/>
    <d v="1899-12-30T00:45:23"/>
    <n v="9"/>
    <x v="0"/>
    <x v="0"/>
    <x v="0"/>
    <n v="0"/>
    <n v="0"/>
    <s v="OK"/>
    <s v="Clinker"/>
    <x v="0"/>
    <n v="0"/>
    <s v="F. ALCONERA"/>
    <s v="B"/>
    <d v="1899-12-30T00:01:18"/>
    <d v="1899-12-30T00:01:18"/>
    <s v="OK"/>
    <m/>
    <m/>
    <d v="1899-12-30T00:00:00"/>
    <d v="1899-12-30T00:46:41"/>
    <n v="6"/>
    <d v="1899-12-30T00:01:18"/>
    <n v="46.683333333331248"/>
    <n v="10"/>
    <s v="No"/>
  </r>
  <r>
    <s v="CCAL"/>
    <s v="2024076750"/>
    <x v="0"/>
    <s v="ER6482BDN"/>
    <s v="E6681KKY"/>
    <d v="2024-12-27T00:00:00"/>
    <s v="CSHU"/>
    <s v="200223"/>
    <x v="0"/>
    <s v="PA"/>
    <s v="S1"/>
    <m/>
    <d v="2024-12-27T00:00:00"/>
    <d v="1899-12-30T09:53:03"/>
    <d v="2024-12-27T00:00:00"/>
    <d v="1899-12-30T09:53:51"/>
    <d v="2024-12-27T00:00:00"/>
    <d v="1899-12-30T10:48:11"/>
    <x v="0"/>
    <s v="RFCPI"/>
    <s v="8043253719"/>
    <s v="FBO"/>
    <d v="1899-12-30T00:55:08"/>
    <d v="1899-12-30T00:54:20"/>
    <d v="1899-12-30T00:00:48"/>
    <s v="Granel"/>
    <s v="E001"/>
    <x v="0"/>
    <d v="1899-12-30T00:55:08"/>
    <d v="1899-12-30T00:54:20"/>
    <n v="9"/>
    <x v="0"/>
    <x v="0"/>
    <x v="0"/>
    <n v="0"/>
    <n v="0"/>
    <s v="OK"/>
    <s v="Clinker"/>
    <x v="0"/>
    <n v="0"/>
    <s v="F. ALCONERA"/>
    <s v="B"/>
    <d v="1899-12-30T00:00:48"/>
    <d v="1899-12-30T00:00:48"/>
    <s v="OK"/>
    <m/>
    <m/>
    <d v="1899-12-30T00:00:00"/>
    <d v="1899-12-30T00:55:08"/>
    <n v="6"/>
    <d v="1899-12-30T00:00:48"/>
    <n v="55.133333333323215"/>
    <n v="10"/>
    <s v="No"/>
  </r>
  <r>
    <s v="CCAL"/>
    <s v="2024076757"/>
    <x v="0"/>
    <s v="ER6179BBP"/>
    <s v="E7745KMT"/>
    <d v="2024-12-27T00:00:00"/>
    <s v="CSHU"/>
    <s v="200223"/>
    <x v="0"/>
    <s v="PA"/>
    <s v="S1"/>
    <m/>
    <d v="2024-12-27T00:00:00"/>
    <d v="1899-12-30T10:00:57"/>
    <d v="2024-12-27T00:00:00"/>
    <d v="1899-12-30T10:01:49"/>
    <d v="2024-12-27T00:00:00"/>
    <d v="1899-12-30T11:22:57"/>
    <x v="0"/>
    <s v="RFCPI"/>
    <s v="8043253726"/>
    <s v="FBO"/>
    <d v="1899-12-30T01:22:00"/>
    <d v="1899-12-30T01:21:08"/>
    <d v="1899-12-30T00:00:52"/>
    <s v="Granel"/>
    <s v="E001"/>
    <x v="0"/>
    <d v="1899-12-30T01:22:00"/>
    <d v="1899-12-30T01:21:08"/>
    <n v="10"/>
    <x v="0"/>
    <x v="0"/>
    <x v="0"/>
    <n v="0"/>
    <n v="0"/>
    <s v="OK"/>
    <s v="Clinker"/>
    <x v="0"/>
    <n v="0"/>
    <s v="F. ALCONERA"/>
    <s v="B"/>
    <d v="1899-12-30T00:00:52"/>
    <d v="1899-12-30T00:00:52"/>
    <s v="OK"/>
    <m/>
    <m/>
    <d v="1899-12-30T00:00:00"/>
    <d v="1899-12-30T01:22:00"/>
    <n v="6"/>
    <d v="1899-12-30T00:00:52"/>
    <n v="81.999999999993548"/>
    <n v="11"/>
    <s v="No"/>
  </r>
  <r>
    <s v="CCAL"/>
    <s v="2024076760"/>
    <x v="0"/>
    <s v="ER8404BDM"/>
    <s v="E9371MTP"/>
    <d v="2024-12-27T00:00:00"/>
    <s v="CSHU"/>
    <s v="200223"/>
    <x v="0"/>
    <s v="PA"/>
    <s v="S1"/>
    <m/>
    <d v="2024-12-27T00:00:00"/>
    <d v="1899-12-30T10:05:41"/>
    <d v="2024-12-27T00:00:00"/>
    <d v="1899-12-30T10:09:52"/>
    <d v="2024-12-27T00:00:00"/>
    <d v="1899-12-30T11:29:54"/>
    <x v="0"/>
    <s v="RFCPI"/>
    <s v="8043253727"/>
    <s v="FBO"/>
    <d v="1899-12-30T01:24:13"/>
    <d v="1899-12-30T01:20:02"/>
    <d v="1899-12-30T00:04:11"/>
    <s v="Granel"/>
    <s v="E001"/>
    <x v="0"/>
    <d v="1899-12-30T01:24:13"/>
    <d v="1899-12-30T01:20:02"/>
    <n v="10"/>
    <x v="0"/>
    <x v="0"/>
    <x v="0"/>
    <n v="0"/>
    <n v="0"/>
    <s v="OK"/>
    <s v="Clinker"/>
    <x v="0"/>
    <n v="0"/>
    <s v="F. ALCONERA"/>
    <s v="B"/>
    <d v="1899-12-30T00:04:11"/>
    <d v="1899-12-30T00:04:11"/>
    <s v="OK"/>
    <m/>
    <m/>
    <d v="1899-12-30T00:00:00"/>
    <d v="1899-12-30T01:24:13"/>
    <n v="6"/>
    <d v="1899-12-30T00:04:11"/>
    <n v="84.21666666665763"/>
    <n v="11"/>
    <s v="No"/>
  </r>
  <r>
    <s v="CCAL"/>
    <s v="2024076768"/>
    <x v="0"/>
    <s v="ER4129BBS"/>
    <s v="E0454KRL"/>
    <d v="2024-12-27T00:00:00"/>
    <s v="CSHU"/>
    <s v="200223"/>
    <x v="0"/>
    <s v="PA"/>
    <s v="S1"/>
    <m/>
    <d v="2024-12-27T00:00:00"/>
    <d v="1899-12-30T10:23:23"/>
    <d v="2024-12-27T00:00:00"/>
    <d v="1899-12-30T10:24:23"/>
    <d v="2024-12-27T00:00:00"/>
    <d v="1899-12-30T11:36:04"/>
    <x v="0"/>
    <s v="RFCPI"/>
    <s v="8043253729"/>
    <s v="FBO"/>
    <d v="1899-12-30T01:12:41"/>
    <d v="1899-12-30T01:11:41"/>
    <d v="1899-12-30T00:01:00"/>
    <s v="Granel"/>
    <s v="E001"/>
    <x v="0"/>
    <d v="1899-12-30T01:12:41"/>
    <d v="1899-12-30T01:11:41"/>
    <n v="10"/>
    <x v="0"/>
    <x v="0"/>
    <x v="0"/>
    <n v="0"/>
    <n v="0"/>
    <s v="OK"/>
    <s v="Clinker"/>
    <x v="0"/>
    <n v="0"/>
    <s v="F. ALCONERA"/>
    <s v="B"/>
    <d v="1899-12-30T00:01:00"/>
    <d v="1899-12-30T00:01:00"/>
    <s v="OK"/>
    <m/>
    <m/>
    <d v="1899-12-30T00:00:00"/>
    <d v="1899-12-30T01:12:41"/>
    <n v="6"/>
    <d v="1899-12-30T00:01:00"/>
    <n v="72.683333333337558"/>
    <n v="11"/>
    <s v="No"/>
  </r>
  <r>
    <s v="CCAL"/>
    <s v="2024076781"/>
    <x v="0"/>
    <s v="ER8906BBL"/>
    <s v="E7074HMN"/>
    <d v="2024-12-27T00:00:00"/>
    <s v="CSHU"/>
    <s v="200223"/>
    <x v="0"/>
    <s v="PA"/>
    <s v="S1"/>
    <m/>
    <d v="2024-12-27T00:00:00"/>
    <d v="1899-12-30T10:54:56"/>
    <d v="2024-12-27T00:00:00"/>
    <d v="1899-12-30T10:55:58"/>
    <d v="2024-12-27T00:00:00"/>
    <d v="1899-12-30T11:40:40"/>
    <x v="0"/>
    <s v="RFCPI"/>
    <s v="8043253732"/>
    <s v="FBO"/>
    <d v="1899-12-30T00:45:44"/>
    <d v="1899-12-30T00:44:42"/>
    <d v="1899-12-30T00:01:02"/>
    <s v="Granel"/>
    <s v="E001"/>
    <x v="0"/>
    <d v="1899-12-30T00:45:44"/>
    <d v="1899-12-30T00:44:42"/>
    <n v="10"/>
    <x v="0"/>
    <x v="0"/>
    <x v="0"/>
    <n v="0"/>
    <n v="0"/>
    <s v="OK"/>
    <s v="Clinker"/>
    <x v="0"/>
    <n v="0"/>
    <s v="F. ALCONERA"/>
    <s v="B"/>
    <d v="1899-12-30T00:01:02"/>
    <d v="1899-12-30T00:01:02"/>
    <s v="OK"/>
    <m/>
    <m/>
    <d v="1899-12-30T00:00:00"/>
    <d v="1899-12-30T00:45:44"/>
    <n v="6"/>
    <d v="1899-12-30T00:01:02"/>
    <n v="45.733333333334379"/>
    <n v="11"/>
    <s v="No"/>
  </r>
  <r>
    <s v="CCAL"/>
    <s v="2024076782"/>
    <x v="0"/>
    <s v="ER9549BBV"/>
    <s v="E0657KRV"/>
    <d v="2024-12-27T00:00:00"/>
    <s v="CSHU"/>
    <s v="200223"/>
    <x v="0"/>
    <s v="PA"/>
    <s v="S1"/>
    <m/>
    <d v="2024-12-27T00:00:00"/>
    <d v="1899-12-30T10:55:35"/>
    <d v="2024-12-27T00:00:00"/>
    <d v="1899-12-30T10:56:18"/>
    <d v="2024-12-27T00:00:00"/>
    <d v="1899-12-30T11:46:28"/>
    <x v="0"/>
    <s v="RFCPI"/>
    <s v="8043253733"/>
    <s v="FBO"/>
    <d v="1899-12-30T00:50:53"/>
    <d v="1899-12-30T00:50:10"/>
    <d v="1899-12-30T00:00:43"/>
    <s v="Granel"/>
    <s v="E001"/>
    <x v="0"/>
    <d v="1899-12-30T00:50:53"/>
    <d v="1899-12-30T00:50:10"/>
    <n v="10"/>
    <x v="0"/>
    <x v="0"/>
    <x v="0"/>
    <n v="0"/>
    <n v="0"/>
    <s v="OK"/>
    <s v="Clinker"/>
    <x v="0"/>
    <n v="0"/>
    <s v="F. ALCONERA"/>
    <s v="B"/>
    <d v="1899-12-30T00:00:43"/>
    <d v="1899-12-30T00:00:43"/>
    <s v="OK"/>
    <m/>
    <m/>
    <d v="1899-12-30T00:00:00"/>
    <d v="1899-12-30T00:50:53"/>
    <n v="6"/>
    <d v="1899-12-30T00:00:43"/>
    <n v="50.883333333335983"/>
    <n v="11"/>
    <s v="No"/>
  </r>
  <r>
    <s v="CCAL"/>
    <s v="2024076788"/>
    <x v="0"/>
    <s v="ER8611BDD"/>
    <s v="E8914MMX"/>
    <d v="2024-12-27T00:00:00"/>
    <s v="CSHU"/>
    <s v="200223"/>
    <x v="0"/>
    <s v="PA"/>
    <s v="S1"/>
    <m/>
    <d v="2024-12-27T00:00:00"/>
    <d v="1899-12-30T11:01:58"/>
    <d v="2024-12-27T00:00:00"/>
    <d v="1899-12-30T11:03:24"/>
    <d v="2024-12-27T00:00:00"/>
    <d v="1899-12-30T11:53:15"/>
    <x v="0"/>
    <s v="RFCPI"/>
    <s v="8043253734"/>
    <s v="FBO"/>
    <d v="1899-12-30T00:51:17"/>
    <d v="1899-12-30T00:49:51"/>
    <d v="1899-12-30T00:01:26"/>
    <s v="Granel"/>
    <s v="E001"/>
    <x v="0"/>
    <d v="1899-12-30T00:51:17"/>
    <d v="1899-12-30T00:49:51"/>
    <n v="11"/>
    <x v="0"/>
    <x v="0"/>
    <x v="0"/>
    <n v="0"/>
    <n v="0"/>
    <s v="OK"/>
    <s v="Clinker"/>
    <x v="0"/>
    <n v="0"/>
    <s v="F. ALCONERA"/>
    <s v="B"/>
    <d v="1899-12-30T00:01:26"/>
    <d v="1899-12-30T00:01:26"/>
    <s v="OK"/>
    <m/>
    <m/>
    <d v="1899-12-30T00:00:00"/>
    <d v="1899-12-30T00:51:17"/>
    <n v="6"/>
    <d v="1899-12-30T00:01:26"/>
    <n v="51.283333333339165"/>
    <n v="11"/>
    <s v="No"/>
  </r>
  <r>
    <s v="CCAL"/>
    <s v="2024076795"/>
    <x v="0"/>
    <s v="ER6585BBK"/>
    <s v="E2308KRK"/>
    <d v="2024-12-27T00:00:00"/>
    <s v="CSHU"/>
    <s v="200223"/>
    <x v="0"/>
    <s v="PA"/>
    <s v="S1"/>
    <m/>
    <d v="2024-12-27T00:00:00"/>
    <d v="1899-12-30T11:14:52"/>
    <d v="2024-12-27T00:00:00"/>
    <d v="1899-12-30T11:16:27"/>
    <d v="2024-12-27T00:00:00"/>
    <d v="1899-12-30T11:57:59"/>
    <x v="0"/>
    <s v="RFCPI"/>
    <s v="8043253736"/>
    <s v="FBO"/>
    <d v="1899-12-30T00:43:07"/>
    <d v="1899-12-30T00:41:32"/>
    <d v="1899-12-30T00:01:35"/>
    <s v="Granel"/>
    <s v="E001"/>
    <x v="0"/>
    <d v="1899-12-30T00:43:07"/>
    <d v="1899-12-30T00:41:32"/>
    <n v="11"/>
    <x v="0"/>
    <x v="0"/>
    <x v="0"/>
    <n v="0"/>
    <n v="0"/>
    <s v="OK"/>
    <s v="Clinker"/>
    <x v="0"/>
    <n v="0"/>
    <s v="F. ALCONERA"/>
    <s v="A"/>
    <d v="1899-12-30T00:01:35"/>
    <d v="1899-12-30T00:01:35"/>
    <s v="OK"/>
    <m/>
    <m/>
    <d v="1899-12-30T00:00:00"/>
    <d v="1899-12-30T00:43:07"/>
    <n v="6"/>
    <d v="1899-12-30T00:01:35"/>
    <n v="43.1166666666672"/>
    <n v="11"/>
    <s v="Si"/>
  </r>
  <r>
    <s v="CCAL"/>
    <s v="2024076803"/>
    <x v="0"/>
    <s v="ER2680BDK"/>
    <s v="E3740LJW"/>
    <d v="2024-12-27T00:00:00"/>
    <s v="CSHU"/>
    <s v="200223"/>
    <x v="0"/>
    <s v="PA"/>
    <s v="S1"/>
    <m/>
    <d v="2024-12-27T00:00:00"/>
    <d v="1899-12-30T11:37:30"/>
    <d v="2024-12-27T00:00:00"/>
    <d v="1899-12-30T11:38:24"/>
    <d v="2024-12-27T00:00:00"/>
    <d v="1899-12-30T12:05:53"/>
    <x v="0"/>
    <s v="RFCPI"/>
    <s v="8043253739"/>
    <s v="FBO"/>
    <d v="1899-12-30T00:28:23"/>
    <d v="1899-12-30T00:27:29"/>
    <d v="1899-12-30T00:00:54"/>
    <s v="Granel"/>
    <s v="E001"/>
    <x v="0"/>
    <d v="1899-12-30T00:28:23"/>
    <d v="1899-12-30T00:27:29"/>
    <n v="11"/>
    <x v="0"/>
    <x v="0"/>
    <x v="0"/>
    <n v="0"/>
    <n v="0"/>
    <s v="OK"/>
    <s v="Clinker"/>
    <x v="0"/>
    <n v="0"/>
    <s v="F. ALCONERA"/>
    <s v="A"/>
    <d v="1899-12-30T00:00:54"/>
    <d v="1899-12-30T00:00:54"/>
    <s v="OK"/>
    <m/>
    <m/>
    <d v="1899-12-30T00:00:00"/>
    <d v="1899-12-30T00:28:23"/>
    <n v="6"/>
    <d v="1899-12-30T00:00:54"/>
    <n v="28.383333333336065"/>
    <n v="12"/>
    <s v="Si"/>
  </r>
  <r>
    <s v="CCAL"/>
    <s v="2024076819"/>
    <x v="0"/>
    <s v="ER6583BBK"/>
    <s v="E0495KRL"/>
    <d v="2024-12-27T00:00:00"/>
    <s v="CSHU"/>
    <s v="200223"/>
    <x v="0"/>
    <s v="PA"/>
    <s v="S1"/>
    <m/>
    <d v="2024-12-27T00:00:00"/>
    <d v="1899-12-30T12:21:38"/>
    <d v="2024-12-27T00:00:00"/>
    <d v="1899-12-30T12:23:46"/>
    <d v="2024-12-27T00:00:00"/>
    <d v="1899-12-30T12:54:12"/>
    <x v="0"/>
    <s v="RFCPI"/>
    <s v="8043253743"/>
    <s v="FBO"/>
    <d v="1899-12-30T00:32:34"/>
    <d v="1899-12-30T00:30:26"/>
    <d v="1899-12-30T00:02:08"/>
    <s v="Granel"/>
    <s v="E001"/>
    <x v="0"/>
    <d v="1899-12-30T00:32:34"/>
    <d v="1899-12-30T00:30:26"/>
    <n v="12"/>
    <x v="0"/>
    <x v="0"/>
    <x v="0"/>
    <n v="0"/>
    <n v="0"/>
    <s v="OK"/>
    <s v="Clinker"/>
    <x v="0"/>
    <n v="0"/>
    <s v="F. ALCONERA"/>
    <s v="A"/>
    <d v="1899-12-30T00:02:08"/>
    <d v="1899-12-30T00:02:08"/>
    <s v="OK"/>
    <m/>
    <m/>
    <d v="1899-12-30T00:00:00"/>
    <d v="1899-12-30T00:32:34"/>
    <n v="6"/>
    <d v="1899-12-30T00:02:08"/>
    <n v="32.566666666665625"/>
    <n v="12"/>
    <s v="Si"/>
  </r>
  <r>
    <s v="CCAL"/>
    <s v="2024076825"/>
    <x v="0"/>
    <s v="ER6582BBK"/>
    <s v="E9744KKB"/>
    <d v="2024-12-27T00:00:00"/>
    <s v="CSHU"/>
    <s v="200223"/>
    <x v="0"/>
    <s v="PA"/>
    <s v="S1"/>
    <m/>
    <d v="2024-12-27T00:00:00"/>
    <d v="1899-12-30T12:47:08"/>
    <d v="2024-12-27T00:00:00"/>
    <d v="1899-12-30T12:48:54"/>
    <d v="2024-12-27T00:00:00"/>
    <d v="1899-12-30T12:59:53"/>
    <x v="0"/>
    <s v="RFCPI"/>
    <s v="8043253744"/>
    <s v="FBO"/>
    <d v="1899-12-30T00:12:45"/>
    <d v="1899-12-30T00:10:59"/>
    <d v="1899-12-30T00:01:46"/>
    <s v="Granel"/>
    <s v="E001"/>
    <x v="0"/>
    <d v="1899-12-30T00:12:45"/>
    <d v="1899-12-30T00:10:59"/>
    <n v="12"/>
    <x v="0"/>
    <x v="0"/>
    <x v="0"/>
    <n v="0"/>
    <n v="0"/>
    <s v="OK"/>
    <s v="Clinker"/>
    <x v="0"/>
    <n v="0"/>
    <s v="F. ALCONERA"/>
    <s v="A"/>
    <d v="1899-12-30T00:01:46"/>
    <d v="1899-12-30T00:01:46"/>
    <s v="OK"/>
    <m/>
    <m/>
    <d v="1899-12-30T00:00:00"/>
    <d v="1899-12-30T00:12:45"/>
    <n v="6"/>
    <d v="1899-12-30T00:01:46"/>
    <n v="12.750000000004871"/>
    <n v="12"/>
    <s v="Si"/>
  </r>
  <r>
    <s v="CCAL"/>
    <s v="2024076862"/>
    <x v="0"/>
    <s v="ER3352BCF"/>
    <s v="E2533KJC"/>
    <d v="2024-12-27T00:00:00"/>
    <s v="CSHU"/>
    <s v="200223"/>
    <x v="0"/>
    <s v="PA"/>
    <s v="S1"/>
    <m/>
    <d v="2024-12-27T00:00:00"/>
    <d v="1899-12-30T14:20:06"/>
    <d v="2024-12-27T00:00:00"/>
    <d v="1899-12-30T14:21:33"/>
    <d v="2024-12-27T00:00:00"/>
    <d v="1899-12-30T15:10:26"/>
    <x v="0"/>
    <s v="RFCPI"/>
    <s v="8043253759"/>
    <s v="FBO"/>
    <d v="1899-12-30T00:50:20"/>
    <d v="1899-12-30T00:48:53"/>
    <d v="1899-12-30T00:01:27"/>
    <s v="Granel"/>
    <s v="E001"/>
    <x v="0"/>
    <d v="1899-12-30T00:50:20"/>
    <d v="1899-12-30T00:48:53"/>
    <n v="14"/>
    <x v="0"/>
    <x v="0"/>
    <x v="0"/>
    <n v="0"/>
    <n v="0"/>
    <s v="OK"/>
    <s v="Clinker"/>
    <x v="0"/>
    <n v="0"/>
    <s v="F. ALCONERA"/>
    <s v="B"/>
    <d v="1899-12-30T00:01:27"/>
    <d v="1899-12-30T00:01:27"/>
    <s v="OK"/>
    <m/>
    <m/>
    <d v="1899-12-30T00:00:00"/>
    <d v="1899-12-30T00:50:20"/>
    <n v="6"/>
    <d v="1899-12-30T00:01:27"/>
    <n v="50.333333333327985"/>
    <n v="15"/>
    <s v="No"/>
  </r>
  <r>
    <s v="CCAL"/>
    <s v="2024076913"/>
    <x v="0"/>
    <s v="ER2556BDN"/>
    <s v="E4215JXK"/>
    <d v="2024-12-27T00:00:00"/>
    <s v="CSHU"/>
    <s v="200223"/>
    <x v="0"/>
    <s v="PA"/>
    <s v="S1"/>
    <m/>
    <d v="2024-12-27T00:00:00"/>
    <d v="1899-12-30T17:48:08"/>
    <d v="2024-12-27T00:00:00"/>
    <d v="1899-12-30T17:49:09"/>
    <d v="2024-12-27T00:00:00"/>
    <d v="1899-12-30T19:29:52"/>
    <x v="0"/>
    <s v="RFCPI"/>
    <s v="8043253772"/>
    <s v="FBO"/>
    <d v="1899-12-30T01:41:44"/>
    <d v="1899-12-30T01:40:43"/>
    <d v="1899-12-30T00:01:01"/>
    <s v="Granel"/>
    <s v="E001"/>
    <x v="0"/>
    <d v="1899-12-30T01:41:44"/>
    <d v="1899-12-30T01:40:43"/>
    <n v="17"/>
    <x v="0"/>
    <x v="0"/>
    <x v="0"/>
    <n v="0"/>
    <n v="0"/>
    <s v="OK"/>
    <s v="Clinker"/>
    <x v="0"/>
    <n v="0"/>
    <s v="F. ALCONERA"/>
    <s v="C"/>
    <d v="1899-12-30T00:01:01"/>
    <d v="1899-12-30T00:01:01"/>
    <s v="OK"/>
    <m/>
    <m/>
    <d v="1899-12-30T00:00:00"/>
    <d v="1899-12-30T01:41:44"/>
    <n v="6"/>
    <d v="1899-12-30T00:01:01"/>
    <n v="101.73333333333602"/>
    <n v="19"/>
    <s v="No"/>
  </r>
  <r>
    <s v="CCAL"/>
    <s v="2024076948"/>
    <x v="0"/>
    <s v="ER7905BDN"/>
    <s v="E9212MMS"/>
    <d v="2024-12-30T00:00:00"/>
    <s v="CSHU"/>
    <s v="200223"/>
    <x v="0"/>
    <s v="PA"/>
    <s v="S1"/>
    <m/>
    <d v="2024-12-30T00:00:00"/>
    <d v="1899-12-30T07:24:38"/>
    <d v="2024-12-30T00:00:00"/>
    <d v="1899-12-30T07:26:33"/>
    <d v="2024-12-30T00:00:00"/>
    <d v="1899-12-30T07:50:28"/>
    <x v="0"/>
    <s v="RFCPI"/>
    <s v="8043253790"/>
    <s v="FBO"/>
    <d v="1899-12-30T00:25:50"/>
    <d v="1899-12-30T00:23:55"/>
    <d v="1899-12-30T00:01:55"/>
    <s v="Granel"/>
    <s v="E001"/>
    <x v="0"/>
    <d v="1899-12-30T00:25:50"/>
    <d v="1899-12-30T00:23:55"/>
    <n v="7"/>
    <x v="1"/>
    <x v="1"/>
    <x v="0"/>
    <n v="0"/>
    <n v="0"/>
    <s v="OK"/>
    <s v="Clinker"/>
    <x v="0"/>
    <n v="0"/>
    <s v="F. ALCONERA"/>
    <s v="A"/>
    <d v="1899-12-30T00:01:55"/>
    <d v="1899-12-30T00:01:55"/>
    <s v="OK"/>
    <m/>
    <m/>
    <d v="1899-12-30T00:00:00"/>
    <d v="1899-12-30T00:25:50"/>
    <n v="2"/>
    <d v="1899-12-30T00:01:55"/>
    <n v="25.833333333326394"/>
    <n v="7"/>
    <s v="Si"/>
  </r>
  <r>
    <s v="CCAL"/>
    <s v="2024076945"/>
    <x v="0"/>
    <s v="ER7321BDF"/>
    <s v="E9571JYK"/>
    <d v="2024-12-30T00:00:00"/>
    <s v="CSHU"/>
    <s v="200223"/>
    <x v="0"/>
    <s v="PA"/>
    <s v="S1"/>
    <m/>
    <d v="2024-12-30T00:00:00"/>
    <d v="1899-12-30T07:20:27"/>
    <d v="2024-12-30T00:00:00"/>
    <d v="1899-12-30T07:26:08"/>
    <d v="2024-12-30T00:00:00"/>
    <d v="1899-12-30T08:04:05"/>
    <x v="0"/>
    <s v="RFCPI"/>
    <s v="8043253793"/>
    <s v="FBO"/>
    <d v="1899-12-30T00:43:38"/>
    <d v="1899-12-30T00:37:57"/>
    <d v="1899-12-30T00:05:41"/>
    <s v="Granel"/>
    <s v="E001"/>
    <x v="0"/>
    <d v="1899-12-30T00:43:38"/>
    <d v="1899-12-30T00:37:57"/>
    <n v="7"/>
    <x v="1"/>
    <x v="1"/>
    <x v="0"/>
    <n v="0"/>
    <n v="0"/>
    <s v="OK"/>
    <s v="Clinker"/>
    <x v="0"/>
    <n v="0"/>
    <s v="F. ALCONERA"/>
    <s v="A"/>
    <d v="1899-12-30T00:05:41"/>
    <d v="1899-12-30T00:05:41"/>
    <s v="OK"/>
    <m/>
    <m/>
    <d v="1899-12-30T00:00:00"/>
    <d v="1899-12-30T00:43:38"/>
    <n v="2"/>
    <d v="1899-12-30T00:05:41"/>
    <n v="43.633333333324778"/>
    <n v="8"/>
    <s v="Si"/>
  </r>
  <r>
    <s v="CCAL"/>
    <s v="2024076961"/>
    <x v="0"/>
    <s v="ER6774BBZ"/>
    <s v="E0826HTX"/>
    <d v="2024-12-30T00:00:00"/>
    <s v="CSHU"/>
    <s v="200223"/>
    <x v="0"/>
    <s v="PA"/>
    <s v="S1"/>
    <m/>
    <d v="2024-12-30T00:00:00"/>
    <d v="1899-12-30T08:10:22"/>
    <d v="2024-12-30T00:00:00"/>
    <d v="1899-12-30T08:11:30"/>
    <d v="2024-12-30T00:00:00"/>
    <d v="1899-12-30T08:35:28"/>
    <x v="0"/>
    <s v="RFCPI"/>
    <s v="8043253796"/>
    <s v="FBO"/>
    <d v="1899-12-30T00:25:06"/>
    <d v="1899-12-30T00:23:58"/>
    <d v="1899-12-30T00:01:08"/>
    <s v="Granel"/>
    <s v="E001"/>
    <x v="0"/>
    <d v="1899-12-30T00:25:06"/>
    <d v="1899-12-30T00:23:58"/>
    <n v="8"/>
    <x v="1"/>
    <x v="1"/>
    <x v="0"/>
    <n v="0"/>
    <n v="0"/>
    <s v="OK"/>
    <s v="Clinker"/>
    <x v="0"/>
    <n v="0"/>
    <s v="F. ALCONERA"/>
    <s v="A"/>
    <d v="1899-12-30T00:01:08"/>
    <d v="1899-12-30T00:01:08"/>
    <s v="OK"/>
    <m/>
    <m/>
    <d v="1899-12-30T00:00:00"/>
    <d v="1899-12-30T00:25:06"/>
    <n v="2"/>
    <d v="1899-12-30T00:01:08"/>
    <n v="25.099999999992011"/>
    <n v="8"/>
    <s v="Si"/>
  </r>
  <r>
    <s v="CCAL"/>
    <s v="2024076963"/>
    <x v="0"/>
    <s v="ER8404BDM"/>
    <s v="E9371MTP"/>
    <d v="2024-12-30T00:00:00"/>
    <s v="CSHU"/>
    <s v="200223"/>
    <x v="0"/>
    <s v="PA"/>
    <s v="S1"/>
    <m/>
    <d v="2024-12-30T00:00:00"/>
    <d v="1899-12-30T08:21:04"/>
    <d v="2024-12-30T00:00:00"/>
    <d v="1899-12-30T08:22:44"/>
    <d v="2024-12-30T00:00:00"/>
    <d v="1899-12-30T08:47:56"/>
    <x v="0"/>
    <s v="RFCPI"/>
    <s v="8043253797"/>
    <s v="FBO"/>
    <d v="1899-12-30T00:26:52"/>
    <d v="1899-12-30T00:25:12"/>
    <d v="1899-12-30T00:01:40"/>
    <s v="Granel"/>
    <s v="E001"/>
    <x v="0"/>
    <d v="1899-12-30T00:26:52"/>
    <d v="1899-12-30T00:25:12"/>
    <n v="8"/>
    <x v="1"/>
    <x v="1"/>
    <x v="0"/>
    <n v="0"/>
    <n v="0"/>
    <s v="OK"/>
    <s v="Clinker"/>
    <x v="0"/>
    <n v="0"/>
    <s v="F. ALCONERA"/>
    <s v="A"/>
    <d v="1899-12-30T00:01:40"/>
    <d v="1899-12-30T00:01:40"/>
    <s v="OK"/>
    <m/>
    <m/>
    <d v="1899-12-30T00:00:00"/>
    <d v="1899-12-30T00:26:52"/>
    <n v="2"/>
    <d v="1899-12-30T00:01:40"/>
    <n v="26.866666666670412"/>
    <n v="8"/>
    <s v="Si"/>
  </r>
  <r>
    <s v="CCAL"/>
    <s v="2024076974"/>
    <x v="0"/>
    <s v="ER9344BBJ"/>
    <s v="E4728GYT"/>
    <d v="2024-12-30T00:00:00"/>
    <s v="CSHU"/>
    <s v="200223"/>
    <x v="0"/>
    <s v="PA"/>
    <s v="S6"/>
    <m/>
    <d v="2024-12-30T00:00:00"/>
    <d v="1899-12-30T08:44:17"/>
    <d v="2024-12-30T00:00:00"/>
    <d v="1899-12-30T08:45:16"/>
    <d v="2024-12-30T00:00:00"/>
    <d v="1899-12-30T09:09:28"/>
    <x v="0"/>
    <s v="RFCPI"/>
    <s v="8043253798"/>
    <s v="FBO"/>
    <d v="1899-12-30T00:25:11"/>
    <d v="1899-12-30T00:24:12"/>
    <d v="1899-12-30T00:00:59"/>
    <s v="Granel"/>
    <s v="E001"/>
    <x v="0"/>
    <d v="1899-12-30T00:25:11"/>
    <d v="1899-12-30T00:24:12"/>
    <n v="8"/>
    <x v="1"/>
    <x v="1"/>
    <x v="0"/>
    <n v="0"/>
    <n v="0"/>
    <s v="OK"/>
    <s v="Clinker"/>
    <x v="0"/>
    <n v="0"/>
    <s v="F. ALCONERA"/>
    <s v="A"/>
    <d v="1899-12-30T00:00:59"/>
    <d v="1899-12-30T00:00:59"/>
    <s v="OK"/>
    <m/>
    <m/>
    <d v="1899-12-30T00:00:00"/>
    <d v="1899-12-30T00:25:11"/>
    <n v="2"/>
    <d v="1899-12-30T00:00:59"/>
    <n v="25.183333333324853"/>
    <n v="9"/>
    <s v="Si"/>
  </r>
  <r>
    <s v="CCAL"/>
    <s v="2024076982"/>
    <x v="0"/>
    <s v="ER9248BBS"/>
    <s v="E8871JTF"/>
    <d v="2024-12-30T00:00:00"/>
    <s v="CSHU"/>
    <s v="200223"/>
    <x v="0"/>
    <s v="PA"/>
    <s v="S1"/>
    <m/>
    <d v="2024-12-30T00:00:00"/>
    <d v="1899-12-30T08:57:27"/>
    <d v="2024-12-30T00:00:00"/>
    <d v="1899-12-30T09:01:36"/>
    <d v="2024-12-30T00:00:00"/>
    <d v="1899-12-30T09:26:15"/>
    <x v="0"/>
    <s v="RFCPI"/>
    <s v="8043253802"/>
    <s v="FBO"/>
    <d v="1899-12-30T00:28:48"/>
    <d v="1899-12-30T00:24:39"/>
    <d v="1899-12-30T00:04:09"/>
    <s v="Granel"/>
    <s v="E001"/>
    <x v="0"/>
    <d v="1899-12-30T00:28:48"/>
    <d v="1899-12-30T00:24:39"/>
    <n v="8"/>
    <x v="1"/>
    <x v="1"/>
    <x v="0"/>
    <n v="0"/>
    <n v="0"/>
    <s v="OK"/>
    <s v="Clinker"/>
    <x v="0"/>
    <n v="0"/>
    <s v="F. ALCONERA"/>
    <s v="A"/>
    <d v="1899-12-30T00:04:09"/>
    <d v="1899-12-30T00:04:09"/>
    <s v="OK"/>
    <m/>
    <m/>
    <d v="1899-12-30T00:00:00"/>
    <d v="1899-12-30T00:28:48"/>
    <n v="2"/>
    <d v="1899-12-30T00:04:09"/>
    <n v="28.800000000000026"/>
    <n v="9"/>
    <s v="Si"/>
  </r>
  <r>
    <s v="CCAL"/>
    <s v="2024076973"/>
    <x v="0"/>
    <s v="ER5065BBN"/>
    <s v="E7067LDF"/>
    <d v="2024-12-30T00:00:00"/>
    <s v="CSHU"/>
    <s v="200223"/>
    <x v="0"/>
    <s v="PA"/>
    <s v="S1"/>
    <m/>
    <d v="2024-12-30T00:00:00"/>
    <d v="1899-12-30T08:42:59"/>
    <d v="2024-12-30T00:00:00"/>
    <d v="1899-12-30T08:46:31"/>
    <d v="2024-12-30T00:00:00"/>
    <d v="1899-12-30T09:32:01"/>
    <x v="0"/>
    <s v="RFCPI"/>
    <s v="8043253803"/>
    <s v="FBO"/>
    <d v="1899-12-30T00:49:02"/>
    <d v="1899-12-30T00:45:30"/>
    <d v="1899-12-30T00:03:32"/>
    <s v="Granel"/>
    <s v="E001"/>
    <x v="0"/>
    <d v="1899-12-30T00:49:02"/>
    <d v="1899-12-30T00:45:30"/>
    <n v="8"/>
    <x v="1"/>
    <x v="1"/>
    <x v="0"/>
    <n v="0"/>
    <n v="0"/>
    <s v="OK"/>
    <s v="Clinker"/>
    <x v="0"/>
    <n v="0"/>
    <s v="F. ALCONERA"/>
    <s v="B"/>
    <d v="1899-12-30T00:03:32"/>
    <d v="1899-12-30T00:03:32"/>
    <s v="OK"/>
    <m/>
    <m/>
    <d v="1899-12-30T00:00:00"/>
    <d v="1899-12-30T00:49:02"/>
    <n v="2"/>
    <d v="1899-12-30T00:03:32"/>
    <n v="49.033333333339208"/>
    <n v="9"/>
    <s v="No"/>
  </r>
  <r>
    <s v="CCAL"/>
    <s v="2024076984"/>
    <x v="0"/>
    <s v="ER9285BDF"/>
    <s v="E1965LDD"/>
    <d v="2024-12-30T00:00:00"/>
    <s v="CSHU"/>
    <s v="200223"/>
    <x v="0"/>
    <s v="PA"/>
    <s v="S1"/>
    <m/>
    <d v="2024-12-30T00:00:00"/>
    <d v="1899-12-30T09:07:30"/>
    <d v="2024-12-30T00:00:00"/>
    <d v="1899-12-30T09:09:11"/>
    <d v="2024-12-30T00:00:00"/>
    <d v="1899-12-30T09:36:29"/>
    <x v="0"/>
    <s v="RFCPI"/>
    <s v="8043253804"/>
    <s v="FBO"/>
    <d v="1899-12-30T00:28:59"/>
    <d v="1899-12-30T00:27:18"/>
    <d v="1899-12-30T00:01:41"/>
    <s v="Granel"/>
    <s v="E001"/>
    <x v="0"/>
    <d v="1899-12-30T00:28:59"/>
    <d v="1899-12-30T00:27:18"/>
    <n v="9"/>
    <x v="1"/>
    <x v="1"/>
    <x v="0"/>
    <n v="0"/>
    <n v="0"/>
    <s v="OK"/>
    <s v="Clinker"/>
    <x v="0"/>
    <n v="0"/>
    <s v="F. ALCONERA"/>
    <s v="A"/>
    <d v="1899-12-30T00:01:41"/>
    <d v="1899-12-30T00:01:41"/>
    <s v="OK"/>
    <m/>
    <m/>
    <d v="1899-12-30T00:00:00"/>
    <d v="1899-12-30T00:28:59"/>
    <n v="2"/>
    <d v="1899-12-30T00:01:41"/>
    <n v="28.983333333340795"/>
    <n v="9"/>
    <s v="Si"/>
  </r>
  <r>
    <s v="CCAL"/>
    <s v="2024076989"/>
    <x v="0"/>
    <s v="ER4175BDD"/>
    <s v="E8806KTF"/>
    <d v="2024-12-30T00:00:00"/>
    <s v="CSHU"/>
    <s v="200223"/>
    <x v="0"/>
    <s v="PA"/>
    <s v="S1"/>
    <m/>
    <d v="2024-12-30T00:00:00"/>
    <d v="1899-12-30T09:20:52"/>
    <d v="2024-12-30T00:00:00"/>
    <d v="1899-12-30T09:21:55"/>
    <d v="2024-12-30T00:00:00"/>
    <d v="1899-12-30T09:42:00"/>
    <x v="0"/>
    <s v="RFCPI"/>
    <s v="8043253805"/>
    <s v="FBO"/>
    <d v="1899-12-30T00:21:08"/>
    <d v="1899-12-30T00:20:05"/>
    <d v="1899-12-30T00:01:03"/>
    <s v="Granel"/>
    <s v="E001"/>
    <x v="0"/>
    <d v="1899-12-30T00:21:08"/>
    <d v="1899-12-30T00:20:05"/>
    <n v="9"/>
    <x v="1"/>
    <x v="1"/>
    <x v="0"/>
    <n v="0"/>
    <n v="0"/>
    <s v="OK"/>
    <s v="Clinker"/>
    <x v="0"/>
    <n v="0"/>
    <s v="F. ALCONERA"/>
    <s v="A"/>
    <d v="1899-12-30T00:01:03"/>
    <d v="1899-12-30T00:01:03"/>
    <s v="OK"/>
    <m/>
    <m/>
    <d v="1899-12-30T00:00:00"/>
    <d v="1899-12-30T00:21:08"/>
    <n v="2"/>
    <d v="1899-12-30T00:01:03"/>
    <n v="21.133333333339166"/>
    <n v="9"/>
    <s v="Si"/>
  </r>
  <r>
    <s v="CCAL"/>
    <s v="2024077001"/>
    <x v="0"/>
    <s v="ER0715BCY"/>
    <s v="E0536LZT"/>
    <d v="2024-12-30T00:00:00"/>
    <s v="CSHU"/>
    <s v="200223"/>
    <x v="0"/>
    <s v="PA"/>
    <s v="S1"/>
    <m/>
    <d v="2024-12-30T00:00:00"/>
    <d v="1899-12-30T09:36:57"/>
    <d v="2024-12-30T00:00:00"/>
    <d v="1899-12-30T09:38:24"/>
    <d v="2024-12-30T00:00:00"/>
    <d v="1899-12-30T10:35:58"/>
    <x v="0"/>
    <s v="RFCPI"/>
    <s v="8043253810"/>
    <s v="FBO"/>
    <d v="1899-12-30T00:59:01"/>
    <d v="1899-12-30T00:57:34"/>
    <d v="1899-12-30T00:01:27"/>
    <s v="Granel"/>
    <s v="E001"/>
    <x v="0"/>
    <d v="1899-12-30T00:59:01"/>
    <d v="1899-12-30T00:57:34"/>
    <n v="9"/>
    <x v="1"/>
    <x v="1"/>
    <x v="0"/>
    <n v="0"/>
    <n v="0"/>
    <s v="OK"/>
    <s v="Clinker"/>
    <x v="0"/>
    <n v="0"/>
    <s v="F. ALCONERA"/>
    <s v="B"/>
    <d v="1899-12-30T00:01:27"/>
    <d v="1899-12-30T00:01:27"/>
    <s v="OK"/>
    <m/>
    <m/>
    <d v="1899-12-30T00:00:00"/>
    <d v="1899-12-30T00:59:01"/>
    <n v="2"/>
    <d v="1899-12-30T00:01:27"/>
    <n v="59.016666666672002"/>
    <n v="10"/>
    <s v="No"/>
  </r>
  <r>
    <s v="CCAL"/>
    <s v="2024076997"/>
    <x v="0"/>
    <s v="ER8908BBL"/>
    <s v="E6624JFN"/>
    <d v="2024-12-30T00:00:00"/>
    <s v="CSHU"/>
    <s v="200223"/>
    <x v="0"/>
    <s v="PA"/>
    <s v="S1"/>
    <m/>
    <d v="2024-12-30T00:00:00"/>
    <d v="1899-12-30T09:31:57"/>
    <d v="2024-12-30T00:00:00"/>
    <d v="1899-12-30T09:34:08"/>
    <d v="2024-12-30T00:00:00"/>
    <d v="1899-12-30T10:37:06"/>
    <x v="0"/>
    <s v="RFCPI"/>
    <s v="8043253811"/>
    <s v="FBO"/>
    <d v="1899-12-30T01:05:09"/>
    <d v="1899-12-30T01:02:58"/>
    <d v="1899-12-30T00:02:11"/>
    <s v="Granel"/>
    <s v="E001"/>
    <x v="0"/>
    <d v="1899-12-30T01:05:09"/>
    <d v="1899-12-30T01:02:58"/>
    <n v="9"/>
    <x v="1"/>
    <x v="1"/>
    <x v="0"/>
    <n v="0"/>
    <n v="0"/>
    <s v="OK"/>
    <s v="Clinker"/>
    <x v="0"/>
    <n v="0"/>
    <s v="F. ALCONERA"/>
    <s v="B"/>
    <d v="1899-12-30T00:02:11"/>
    <d v="1899-12-30T00:02:11"/>
    <s v="OK"/>
    <m/>
    <m/>
    <d v="1899-12-30T00:00:00"/>
    <d v="1899-12-30T01:05:09"/>
    <n v="2"/>
    <d v="1899-12-30T00:02:11"/>
    <n v="65.150000000006344"/>
    <n v="10"/>
    <s v="No"/>
  </r>
  <r>
    <s v="CCAL"/>
    <s v="2024077006"/>
    <x v="0"/>
    <s v="ER8400BCY"/>
    <s v="E3428MVC"/>
    <d v="2024-12-30T00:00:00"/>
    <s v="CSHU"/>
    <s v="200223"/>
    <x v="0"/>
    <s v="PA"/>
    <s v="S1"/>
    <m/>
    <d v="2024-12-30T00:00:00"/>
    <d v="1899-12-30T09:43:21"/>
    <d v="2024-12-30T00:00:00"/>
    <d v="1899-12-30T09:45:18"/>
    <d v="2024-12-30T00:00:00"/>
    <d v="1899-12-30T10:50:44"/>
    <x v="0"/>
    <s v="RFCPI"/>
    <s v="8043253814"/>
    <s v="FBO"/>
    <d v="1899-12-30T01:07:23"/>
    <d v="1899-12-30T01:05:26"/>
    <d v="1899-12-30T00:01:57"/>
    <s v="Granel"/>
    <s v="E001"/>
    <x v="0"/>
    <d v="1899-12-30T01:07:23"/>
    <d v="1899-12-30T01:05:26"/>
    <n v="9"/>
    <x v="1"/>
    <x v="1"/>
    <x v="0"/>
    <n v="0"/>
    <n v="0"/>
    <s v="OK"/>
    <s v="Clinker"/>
    <x v="0"/>
    <n v="0"/>
    <s v="F. ALCONERA"/>
    <s v="B"/>
    <d v="1899-12-30T00:01:57"/>
    <d v="1899-12-30T00:01:57"/>
    <s v="OK"/>
    <m/>
    <m/>
    <d v="1899-12-30T00:00:00"/>
    <d v="1899-12-30T01:07:23"/>
    <n v="2"/>
    <d v="1899-12-30T00:01:57"/>
    <n v="67.383333333331208"/>
    <n v="10"/>
    <s v="No"/>
  </r>
  <r>
    <s v="CCAL"/>
    <s v="2024077011"/>
    <x v="0"/>
    <s v="ER8912BBL"/>
    <s v="E3846JCY"/>
    <d v="2024-12-30T00:00:00"/>
    <s v="CSHU"/>
    <s v="200223"/>
    <x v="0"/>
    <s v="PA"/>
    <s v="S1"/>
    <m/>
    <d v="2024-12-30T00:00:00"/>
    <d v="1899-12-30T09:47:58"/>
    <d v="2024-12-30T00:00:00"/>
    <d v="1899-12-30T09:50:16"/>
    <d v="2024-12-30T00:00:00"/>
    <d v="1899-12-30T10:53:46"/>
    <x v="0"/>
    <s v="RFCPI"/>
    <s v="8043253815"/>
    <s v="FBO"/>
    <d v="1899-12-30T01:05:48"/>
    <d v="1899-12-30T01:03:30"/>
    <d v="1899-12-30T00:02:18"/>
    <s v="Granel"/>
    <s v="E001"/>
    <x v="0"/>
    <d v="1899-12-30T01:05:48"/>
    <d v="1899-12-30T01:03:30"/>
    <n v="9"/>
    <x v="1"/>
    <x v="1"/>
    <x v="0"/>
    <n v="0"/>
    <n v="0"/>
    <s v="OK"/>
    <s v="Clinker"/>
    <x v="0"/>
    <n v="0"/>
    <s v="F. ALCONERA"/>
    <s v="B"/>
    <d v="1899-12-30T00:02:18"/>
    <d v="1899-12-30T00:02:18"/>
    <s v="OK"/>
    <m/>
    <m/>
    <d v="1899-12-30T00:00:00"/>
    <d v="1899-12-30T01:05:48"/>
    <n v="2"/>
    <d v="1899-12-30T00:02:18"/>
    <n v="65.799999999993574"/>
    <n v="10"/>
    <s v="No"/>
  </r>
  <r>
    <s v="CCAL"/>
    <s v="2024077009"/>
    <x v="0"/>
    <s v="ER7543BBL"/>
    <s v="E3978LBB"/>
    <d v="2024-12-30T00:00:00"/>
    <s v="CSHU"/>
    <s v="200223"/>
    <x v="0"/>
    <s v="PA"/>
    <s v="S1"/>
    <m/>
    <d v="2024-12-30T00:00:00"/>
    <d v="1899-12-30T09:45:25"/>
    <d v="2024-12-30T00:00:00"/>
    <d v="1899-12-30T09:50:01"/>
    <d v="2024-12-30T00:00:00"/>
    <d v="1899-12-30T10:57:18"/>
    <x v="0"/>
    <s v="RFCPI"/>
    <s v="8043253816"/>
    <s v="FBO"/>
    <d v="1899-12-30T01:11:53"/>
    <d v="1899-12-30T01:07:17"/>
    <d v="1899-12-30T00:04:36"/>
    <s v="Granel"/>
    <s v="E001"/>
    <x v="0"/>
    <d v="1899-12-30T01:11:53"/>
    <d v="1899-12-30T01:07:17"/>
    <n v="9"/>
    <x v="1"/>
    <x v="1"/>
    <x v="0"/>
    <n v="0"/>
    <n v="0"/>
    <s v="OK"/>
    <s v="Clinker"/>
    <x v="0"/>
    <n v="0"/>
    <s v="F. ALCONERA"/>
    <s v="B"/>
    <d v="1899-12-30T00:04:36"/>
    <d v="1899-12-30T00:04:36"/>
    <s v="OK"/>
    <m/>
    <m/>
    <d v="1899-12-30T00:00:00"/>
    <d v="1899-12-30T01:11:53"/>
    <n v="2"/>
    <d v="1899-12-30T00:04:36"/>
    <n v="71.883333333331265"/>
    <n v="10"/>
    <s v="No"/>
  </r>
  <r>
    <s v="CCAL"/>
    <s v="2024077017"/>
    <x v="0"/>
    <s v="ER1989BDM"/>
    <s v="E9516MPT"/>
    <d v="2024-12-30T00:00:00"/>
    <s v="CSHU"/>
    <s v="200223"/>
    <x v="0"/>
    <s v="PA"/>
    <s v="S1"/>
    <m/>
    <d v="2024-12-30T00:00:00"/>
    <d v="1899-12-30T09:56:05"/>
    <d v="2024-12-30T00:00:00"/>
    <d v="1899-12-30T09:56:52"/>
    <d v="2024-12-30T00:00:00"/>
    <d v="1899-12-30T11:07:41"/>
    <x v="0"/>
    <s v="RFCPI"/>
    <s v="8043253818"/>
    <s v="FBO"/>
    <d v="1899-12-30T01:11:36"/>
    <d v="1899-12-30T01:10:49"/>
    <d v="1899-12-30T00:00:47"/>
    <s v="Granel"/>
    <s v="E001"/>
    <x v="0"/>
    <d v="1899-12-30T01:11:36"/>
    <d v="1899-12-30T01:10:49"/>
    <n v="9"/>
    <x v="1"/>
    <x v="1"/>
    <x v="0"/>
    <n v="0"/>
    <n v="0"/>
    <s v="OK"/>
    <s v="Clinker"/>
    <x v="0"/>
    <n v="0"/>
    <s v="F. ALCONERA"/>
    <s v="B"/>
    <d v="1899-12-30T00:00:47"/>
    <d v="1899-12-30T00:00:47"/>
    <s v="OK"/>
    <m/>
    <m/>
    <d v="1899-12-30T00:00:00"/>
    <d v="1899-12-30T01:11:36"/>
    <n v="2"/>
    <d v="1899-12-30T00:00:47"/>
    <n v="71.599999999996797"/>
    <n v="11"/>
    <s v="No"/>
  </r>
  <r>
    <s v="CCAL"/>
    <s v="2024077021"/>
    <x v="0"/>
    <s v="ER8611BDD"/>
    <s v="E8914MMX"/>
    <d v="2024-12-30T00:00:00"/>
    <s v="CSHU"/>
    <s v="200223"/>
    <x v="0"/>
    <s v="PA"/>
    <s v="S1"/>
    <m/>
    <d v="2024-12-30T00:00:00"/>
    <d v="1899-12-30T10:20:34"/>
    <d v="2024-12-30T00:00:00"/>
    <d v="1899-12-30T10:21:56"/>
    <d v="2024-12-30T00:00:00"/>
    <d v="1899-12-30T11:30:22"/>
    <x v="0"/>
    <s v="RFCPI"/>
    <s v="8043253820"/>
    <s v="FBO"/>
    <d v="1899-12-30T01:09:48"/>
    <d v="1899-12-30T01:08:26"/>
    <d v="1899-12-30T00:01:22"/>
    <s v="Granel"/>
    <s v="E001"/>
    <x v="0"/>
    <d v="1899-12-30T01:09:48"/>
    <d v="1899-12-30T01:08:26"/>
    <n v="10"/>
    <x v="1"/>
    <x v="1"/>
    <x v="0"/>
    <n v="0"/>
    <n v="0"/>
    <s v="OK"/>
    <s v="Clinker"/>
    <x v="0"/>
    <n v="0"/>
    <s v="F. ALCONERA"/>
    <s v="B"/>
    <d v="1899-12-30T00:01:22"/>
    <d v="1899-12-30T00:01:22"/>
    <s v="OK"/>
    <m/>
    <m/>
    <d v="1899-12-30T00:00:00"/>
    <d v="1899-12-30T01:09:48"/>
    <n v="2"/>
    <d v="1899-12-30T00:01:22"/>
    <n v="69.800000000011153"/>
    <n v="11"/>
    <s v="No"/>
  </r>
  <r>
    <s v="CCAL"/>
    <s v="2024077039"/>
    <x v="0"/>
    <s v="ER8395BCY"/>
    <s v="E7018MRJ"/>
    <d v="2024-12-30T00:00:00"/>
    <s v="CSHU"/>
    <s v="200223"/>
    <x v="0"/>
    <s v="PA"/>
    <s v="S1"/>
    <m/>
    <d v="2024-12-30T00:00:00"/>
    <d v="1899-12-30T10:56:36"/>
    <d v="2024-12-30T00:00:00"/>
    <d v="1899-12-30T10:57:43"/>
    <d v="2024-12-30T00:00:00"/>
    <d v="1899-12-30T11:45:31"/>
    <x v="0"/>
    <s v="RFCPI"/>
    <s v="8043253821"/>
    <s v="FBO"/>
    <d v="1899-12-30T00:48:55"/>
    <d v="1899-12-30T00:47:48"/>
    <d v="1899-12-30T00:01:07"/>
    <s v="Granel"/>
    <s v="E001"/>
    <x v="0"/>
    <d v="1899-12-30T00:48:55"/>
    <d v="1899-12-30T00:47:48"/>
    <n v="10"/>
    <x v="1"/>
    <x v="1"/>
    <x v="0"/>
    <n v="0"/>
    <n v="0"/>
    <s v="OK"/>
    <s v="Clinker"/>
    <x v="0"/>
    <n v="0"/>
    <s v="F. ALCONERA"/>
    <s v="B"/>
    <d v="1899-12-30T00:01:07"/>
    <d v="1899-12-30T00:01:07"/>
    <s v="OK"/>
    <m/>
    <m/>
    <d v="1899-12-30T00:00:00"/>
    <d v="1899-12-30T00:48:55"/>
    <n v="2"/>
    <d v="1899-12-30T00:01:07"/>
    <n v="48.916666666670423"/>
    <n v="11"/>
    <s v="No"/>
  </r>
  <r>
    <s v="CCAL"/>
    <s v="2024077041"/>
    <x v="0"/>
    <s v="ER2680BDK"/>
    <s v="E3740LJW"/>
    <d v="2024-12-30T00:00:00"/>
    <s v="CSHU"/>
    <s v="200223"/>
    <x v="0"/>
    <s v="PA"/>
    <s v="S1"/>
    <m/>
    <d v="2024-12-30T00:00:00"/>
    <d v="1899-12-30T10:59:08"/>
    <d v="2024-12-30T00:00:00"/>
    <d v="1899-12-30T11:00:06"/>
    <d v="2024-12-30T00:00:00"/>
    <d v="1899-12-30T11:47:34"/>
    <x v="0"/>
    <s v="RFCPI"/>
    <s v="8043253822"/>
    <s v="FBO"/>
    <d v="1899-12-30T00:48:26"/>
    <d v="1899-12-30T00:47:28"/>
    <d v="1899-12-30T00:00:58"/>
    <s v="Granel"/>
    <s v="E001"/>
    <x v="0"/>
    <d v="1899-12-30T00:48:26"/>
    <d v="1899-12-30T00:47:28"/>
    <n v="10"/>
    <x v="1"/>
    <x v="1"/>
    <x v="0"/>
    <n v="0"/>
    <n v="0"/>
    <s v="OK"/>
    <s v="Clinker"/>
    <x v="0"/>
    <n v="0"/>
    <s v="F. ALCONERA"/>
    <s v="B"/>
    <d v="1899-12-30T00:00:58"/>
    <d v="1899-12-30T00:00:58"/>
    <s v="OK"/>
    <m/>
    <m/>
    <d v="1899-12-30T00:00:00"/>
    <d v="1899-12-30T00:48:26"/>
    <n v="2"/>
    <d v="1899-12-30T00:00:58"/>
    <n v="48.433333333334403"/>
    <n v="11"/>
    <s v="No"/>
  </r>
  <r>
    <s v="CCAL"/>
    <s v="2024077025"/>
    <x v="0"/>
    <s v="ER3659BDP"/>
    <s v="E8234KXS"/>
    <d v="2024-12-30T00:00:00"/>
    <s v="CSHU"/>
    <s v="200223"/>
    <x v="0"/>
    <s v="PA"/>
    <s v="S1"/>
    <m/>
    <d v="2024-12-30T00:00:00"/>
    <d v="1899-12-30T10:43:35"/>
    <d v="2024-12-30T00:00:00"/>
    <d v="1899-12-30T10:44:33"/>
    <d v="2024-12-30T00:00:00"/>
    <d v="1899-12-30T11:49:26"/>
    <x v="0"/>
    <s v="RFCPI"/>
    <s v="8043253823"/>
    <s v="FBO"/>
    <d v="1899-12-30T01:05:51"/>
    <d v="1899-12-30T01:04:53"/>
    <d v="1899-12-30T00:00:58"/>
    <s v="Granel"/>
    <s v="E001"/>
    <x v="0"/>
    <d v="1899-12-30T01:05:51"/>
    <d v="1899-12-30T01:04:53"/>
    <n v="10"/>
    <x v="1"/>
    <x v="1"/>
    <x v="0"/>
    <n v="0"/>
    <n v="0"/>
    <s v="OK"/>
    <s v="Clinker"/>
    <x v="0"/>
    <n v="0"/>
    <s v="F. ALCONERA"/>
    <s v="B"/>
    <d v="1899-12-30T00:00:58"/>
    <d v="1899-12-30T00:00:58"/>
    <s v="OK"/>
    <m/>
    <m/>
    <d v="1899-12-30T00:00:00"/>
    <d v="1899-12-30T01:05:51"/>
    <n v="2"/>
    <d v="1899-12-30T00:00:58"/>
    <n v="65.850000000004769"/>
    <n v="11"/>
    <s v="No"/>
  </r>
  <r>
    <s v="CCAL"/>
    <s v="2024077114"/>
    <x v="0"/>
    <s v="ER3492BCC"/>
    <s v="E3628JBD"/>
    <d v="2024-12-30T00:00:00"/>
    <s v="CSHU"/>
    <s v="200223"/>
    <x v="0"/>
    <s v="PA"/>
    <s v="S1"/>
    <m/>
    <d v="2024-12-30T00:00:00"/>
    <d v="1899-12-30T13:08:04"/>
    <d v="2024-12-30T00:00:00"/>
    <d v="1899-12-30T13:10:06"/>
    <d v="2024-12-30T00:00:00"/>
    <d v="1899-12-30T14:14:58"/>
    <x v="0"/>
    <s v="RFCPI"/>
    <s v="8043253845"/>
    <s v="FBO"/>
    <d v="1899-12-30T01:06:54"/>
    <d v="1899-12-30T01:04:52"/>
    <d v="1899-12-30T00:02:02"/>
    <s v="Granel"/>
    <s v="E001"/>
    <x v="0"/>
    <d v="1899-12-30T01:06:54"/>
    <d v="1899-12-30T01:04:52"/>
    <n v="13"/>
    <x v="1"/>
    <x v="1"/>
    <x v="0"/>
    <n v="0"/>
    <n v="0"/>
    <s v="OK"/>
    <s v="Clinker"/>
    <x v="0"/>
    <n v="0"/>
    <s v="F. ALCONERA"/>
    <s v="B"/>
    <d v="1899-12-30T00:02:02"/>
    <d v="1899-12-30T00:02:02"/>
    <s v="OK"/>
    <m/>
    <m/>
    <d v="1899-12-30T00:00:00"/>
    <d v="1899-12-30T01:06:54"/>
    <n v="2"/>
    <d v="1899-12-30T00:02:02"/>
    <n v="66.899999999995273"/>
    <n v="14"/>
    <s v="No"/>
  </r>
  <r>
    <s v="CCAL"/>
    <s v="2024077113"/>
    <x v="0"/>
    <s v="ER3066BDR"/>
    <s v="E2535KJC"/>
    <d v="2024-12-30T00:00:00"/>
    <s v="CSHU"/>
    <s v="200223"/>
    <x v="0"/>
    <s v="PA"/>
    <s v="S1"/>
    <m/>
    <d v="2024-12-30T00:00:00"/>
    <d v="1899-12-30T13:06:32"/>
    <d v="2024-12-30T00:00:00"/>
    <d v="1899-12-30T13:07:21"/>
    <d v="2024-12-30T00:00:00"/>
    <d v="1899-12-30T14:21:25"/>
    <x v="0"/>
    <s v="RFCPI"/>
    <s v="8043253849"/>
    <s v="FBO"/>
    <d v="1899-12-30T01:14:53"/>
    <d v="1899-12-30T01:14:04"/>
    <d v="1899-12-30T00:00:49"/>
    <s v="Granel"/>
    <s v="E001"/>
    <x v="0"/>
    <d v="1899-12-30T01:14:53"/>
    <d v="1899-12-30T01:14:04"/>
    <n v="13"/>
    <x v="1"/>
    <x v="1"/>
    <x v="0"/>
    <n v="0"/>
    <n v="0"/>
    <s v="OK"/>
    <s v="Clinker"/>
    <x v="0"/>
    <n v="0"/>
    <s v="F. ALCONERA"/>
    <s v="B"/>
    <d v="1899-12-30T00:00:49"/>
    <d v="1899-12-30T00:00:49"/>
    <s v="OK"/>
    <m/>
    <m/>
    <d v="1899-12-30T00:00:00"/>
    <d v="1899-12-30T01:14:53"/>
    <n v="2"/>
    <d v="1899-12-30T00:00:49"/>
    <n v="74.883333333340772"/>
    <n v="14"/>
    <s v="No"/>
  </r>
  <r>
    <s v="CCAL"/>
    <s v="2024077116"/>
    <x v="0"/>
    <s v="ER5455BCW"/>
    <s v="E1125KDL"/>
    <d v="2024-12-30T00:00:00"/>
    <s v="CSHU"/>
    <s v="200223"/>
    <x v="0"/>
    <s v="PA"/>
    <s v="S1"/>
    <m/>
    <d v="2024-12-30T00:00:00"/>
    <d v="1899-12-30T13:18:02"/>
    <d v="2024-12-30T00:00:00"/>
    <d v="1899-12-30T13:20:41"/>
    <d v="2024-12-30T00:00:00"/>
    <d v="1899-12-30T14:44:51"/>
    <x v="0"/>
    <s v="RFCPI"/>
    <s v="8043253852"/>
    <s v="FBO"/>
    <d v="1899-12-30T01:26:49"/>
    <d v="1899-12-30T01:24:10"/>
    <d v="1899-12-30T00:02:39"/>
    <s v="Granel"/>
    <s v="E001"/>
    <x v="0"/>
    <d v="1899-12-30T01:26:49"/>
    <d v="1899-12-30T01:24:10"/>
    <n v="13"/>
    <x v="1"/>
    <x v="1"/>
    <x v="0"/>
    <n v="0"/>
    <n v="0"/>
    <s v="OK"/>
    <s v="Clinker"/>
    <x v="0"/>
    <n v="0"/>
    <s v="F. ALCONERA"/>
    <s v="B"/>
    <d v="1899-12-30T00:02:39"/>
    <d v="1899-12-30T00:02:39"/>
    <s v="OK"/>
    <m/>
    <m/>
    <d v="1899-12-30T00:00:00"/>
    <d v="1899-12-30T01:26:49"/>
    <n v="2"/>
    <d v="1899-12-30T00:02:39"/>
    <n v="86.816666666678429"/>
    <n v="14"/>
    <s v="No"/>
  </r>
  <r>
    <s v="CCAL"/>
    <s v="2024077124"/>
    <x v="0"/>
    <s v="ER5863BBH"/>
    <s v="E6453HNW"/>
    <d v="2024-12-30T00:00:00"/>
    <s v="CSHU"/>
    <s v="200223"/>
    <x v="0"/>
    <s v="PA"/>
    <s v="S1"/>
    <m/>
    <d v="2024-12-30T00:00:00"/>
    <d v="1899-12-30T13:33:39"/>
    <d v="2024-12-30T00:00:00"/>
    <d v="1899-12-30T13:34:39"/>
    <d v="2024-12-30T00:00:00"/>
    <d v="1899-12-30T15:09:39"/>
    <x v="0"/>
    <s v="RFCPI"/>
    <s v="8043253857"/>
    <s v="FBO"/>
    <d v="1899-12-30T01:36:00"/>
    <d v="1899-12-30T01:35:00"/>
    <d v="1899-12-30T00:01:00"/>
    <s v="Granel"/>
    <s v="E001"/>
    <x v="0"/>
    <d v="1899-12-30T01:36:00"/>
    <d v="1899-12-30T01:35:00"/>
    <n v="13"/>
    <x v="1"/>
    <x v="1"/>
    <x v="0"/>
    <n v="0"/>
    <n v="0"/>
    <s v="OK"/>
    <s v="Clinker"/>
    <x v="0"/>
    <n v="0"/>
    <s v="F. ALCONERA"/>
    <s v="C"/>
    <d v="1899-12-30T00:01:00"/>
    <d v="1899-12-30T00:01:00"/>
    <s v="OK"/>
    <m/>
    <m/>
    <d v="1899-12-30T00:00:00"/>
    <d v="1899-12-30T01:36:00"/>
    <n v="2"/>
    <d v="1899-12-30T00:01:00"/>
    <n v="96.000000000004931"/>
    <n v="15"/>
    <s v="No"/>
  </r>
  <r>
    <s v="CCAL"/>
    <s v="2024077129"/>
    <x v="0"/>
    <s v="ER9641BCY"/>
    <s v="E8749KTF"/>
    <d v="2024-12-30T00:00:00"/>
    <s v="CSHU"/>
    <s v="200223"/>
    <x v="0"/>
    <s v="PA"/>
    <s v="S1"/>
    <m/>
    <d v="2024-12-30T00:00:00"/>
    <d v="1899-12-30T13:44:05"/>
    <d v="2024-12-30T00:00:00"/>
    <d v="1899-12-30T13:46:05"/>
    <d v="2024-12-30T00:00:00"/>
    <d v="1899-12-30T15:30:07"/>
    <x v="0"/>
    <s v="RFCPI"/>
    <s v="8043253861"/>
    <s v="FBO"/>
    <d v="1899-12-30T01:46:02"/>
    <d v="1899-12-30T01:44:02"/>
    <d v="1899-12-30T00:02:00"/>
    <s v="Granel"/>
    <s v="E001"/>
    <x v="0"/>
    <d v="1899-12-30T01:46:02"/>
    <d v="1899-12-30T01:44:02"/>
    <n v="13"/>
    <x v="1"/>
    <x v="1"/>
    <x v="0"/>
    <n v="0"/>
    <n v="0"/>
    <s v="OK"/>
    <s v="Clinker"/>
    <x v="0"/>
    <n v="0"/>
    <s v="F. ALCONERA"/>
    <s v="C"/>
    <d v="1899-12-30T00:02:00"/>
    <d v="1899-12-30T00:02:00"/>
    <s v="OK"/>
    <m/>
    <m/>
    <d v="1899-12-30T00:00:00"/>
    <d v="1899-12-30T01:46:02"/>
    <n v="2"/>
    <d v="1899-12-30T00:02:00"/>
    <n v="106.03333333333428"/>
    <n v="15"/>
    <s v="No"/>
  </r>
  <r>
    <s v="CCAL"/>
    <s v="2024077135"/>
    <x v="0"/>
    <s v="ER3352BCF"/>
    <s v="E2533KJC"/>
    <d v="2024-12-30T00:00:00"/>
    <s v="CSHU"/>
    <s v="200223"/>
    <x v="0"/>
    <s v="PA"/>
    <s v="S1"/>
    <m/>
    <d v="2024-12-30T00:00:00"/>
    <d v="1899-12-30T14:02:49"/>
    <d v="2024-12-30T00:00:00"/>
    <d v="1899-12-30T14:03:48"/>
    <d v="2024-12-30T00:00:00"/>
    <d v="1899-12-30T15:54:34"/>
    <x v="0"/>
    <s v="RFCPI"/>
    <s v="8043253863"/>
    <s v="FBO"/>
    <d v="1899-12-30T01:51:45"/>
    <d v="1899-12-30T01:50:46"/>
    <d v="1899-12-30T00:00:59"/>
    <s v="Granel"/>
    <s v="E001"/>
    <x v="0"/>
    <d v="1899-12-30T01:51:45"/>
    <d v="1899-12-30T01:50:46"/>
    <n v="14"/>
    <x v="1"/>
    <x v="1"/>
    <x v="0"/>
    <n v="0"/>
    <n v="0"/>
    <s v="OK"/>
    <s v="Clinker"/>
    <x v="0"/>
    <n v="0"/>
    <s v="F. ALCONERA"/>
    <s v="C"/>
    <d v="1899-12-30T00:00:59"/>
    <d v="1899-12-30T00:00:59"/>
    <s v="OK"/>
    <m/>
    <m/>
    <d v="1899-12-30T00:00:00"/>
    <d v="1899-12-30T01:51:45"/>
    <n v="2"/>
    <d v="1899-12-30T00:00:59"/>
    <n v="111.75000000000468"/>
    <n v="15"/>
    <s v="No"/>
  </r>
  <r>
    <s v="CCAL"/>
    <s v="2024077146"/>
    <x v="0"/>
    <s v="ER3186BDP"/>
    <s v="E5196LCR"/>
    <d v="2024-12-30T00:00:00"/>
    <s v="CSHU"/>
    <s v="200223"/>
    <x v="0"/>
    <s v="PA"/>
    <s v="S1"/>
    <m/>
    <d v="2024-12-30T00:00:00"/>
    <d v="1899-12-30T14:29:19"/>
    <d v="2024-12-30T00:00:00"/>
    <d v="1899-12-30T14:30:29"/>
    <d v="2024-12-30T00:00:00"/>
    <d v="1899-12-30T16:15:40"/>
    <x v="0"/>
    <s v="RFCPI"/>
    <s v="8043253866"/>
    <s v="FBO"/>
    <d v="1899-12-30T01:46:21"/>
    <d v="1899-12-30T01:45:11"/>
    <d v="1899-12-30T00:01:10"/>
    <s v="Granel"/>
    <s v="E001"/>
    <x v="0"/>
    <d v="1899-12-30T01:46:21"/>
    <d v="1899-12-30T01:45:11"/>
    <n v="14"/>
    <x v="1"/>
    <x v="1"/>
    <x v="0"/>
    <n v="0"/>
    <n v="0"/>
    <s v="OK"/>
    <s v="Clinker"/>
    <x v="0"/>
    <n v="0"/>
    <s v="F. ALCONERA"/>
    <s v="C"/>
    <d v="1899-12-30T00:01:10"/>
    <d v="1899-12-30T00:01:10"/>
    <s v="OK"/>
    <m/>
    <m/>
    <d v="1899-12-30T00:00:00"/>
    <d v="1899-12-30T01:46:21"/>
    <n v="2"/>
    <d v="1899-12-30T00:01:10"/>
    <n v="106.35000000000478"/>
    <n v="16"/>
    <s v="No"/>
  </r>
  <r>
    <s v="CCAL"/>
    <s v="2024077170"/>
    <x v="0"/>
    <s v="ER8215BCG"/>
    <s v="E4042HHP"/>
    <d v="2024-12-30T00:00:00"/>
    <s v="CSHU"/>
    <s v="200223"/>
    <x v="0"/>
    <s v="PA"/>
    <s v="S1"/>
    <m/>
    <d v="2024-12-30T00:00:00"/>
    <d v="1899-12-30T16:30:34"/>
    <d v="2024-12-30T00:00:00"/>
    <d v="1899-12-30T16:32:31"/>
    <d v="2024-12-30T00:00:00"/>
    <d v="1899-12-30T17:10:28"/>
    <x v="0"/>
    <s v="RFCPI"/>
    <s v="8043253869"/>
    <s v="FBO"/>
    <d v="1899-12-30T00:39:54"/>
    <d v="1899-12-30T00:37:57"/>
    <d v="1899-12-30T00:01:57"/>
    <s v="Granel"/>
    <s v="E001"/>
    <x v="0"/>
    <d v="1899-12-30T00:39:54"/>
    <d v="1899-12-30T00:37:57"/>
    <n v="16"/>
    <x v="1"/>
    <x v="1"/>
    <x v="0"/>
    <n v="0"/>
    <n v="0"/>
    <s v="OK"/>
    <s v="Clinker"/>
    <x v="0"/>
    <n v="0"/>
    <s v="F. ALCONERA"/>
    <s v="A"/>
    <d v="1899-12-30T00:01:57"/>
    <d v="1899-12-30T00:01:57"/>
    <s v="OK"/>
    <m/>
    <m/>
    <d v="1899-12-30T00:00:00"/>
    <d v="1899-12-30T00:39:54"/>
    <n v="2"/>
    <d v="1899-12-30T00:01:57"/>
    <n v="39.899999999995202"/>
    <n v="17"/>
    <s v="Si"/>
  </r>
  <r>
    <s v="CCAL"/>
    <s v="2024077172"/>
    <x v="0"/>
    <s v="ER6482BDN"/>
    <s v="E6681KKY"/>
    <d v="2024-12-30T00:00:00"/>
    <s v="CSHU"/>
    <s v="200223"/>
    <x v="0"/>
    <s v="PA"/>
    <s v="S6"/>
    <m/>
    <d v="2024-12-30T00:00:00"/>
    <d v="1899-12-30T16:49:59"/>
    <d v="2024-12-30T00:00:00"/>
    <d v="1899-12-30T16:51:51"/>
    <d v="2024-12-30T00:00:00"/>
    <d v="1899-12-30T18:10:06"/>
    <x v="0"/>
    <s v="RFCPI"/>
    <s v="8043253876"/>
    <s v="FBO"/>
    <d v="1899-12-30T01:20:07"/>
    <d v="1899-12-30T01:18:15"/>
    <d v="1899-12-30T00:01:52"/>
    <s v="Granel"/>
    <s v="E001"/>
    <x v="0"/>
    <d v="1899-12-30T01:20:07"/>
    <d v="1899-12-30T01:18:15"/>
    <n v="16"/>
    <x v="1"/>
    <x v="1"/>
    <x v="0"/>
    <n v="0"/>
    <n v="0"/>
    <s v="OK"/>
    <s v="Clinker"/>
    <x v="0"/>
    <n v="0"/>
    <s v="F. ALCONERA"/>
    <s v="B"/>
    <d v="1899-12-30T00:01:52"/>
    <d v="1899-12-30T00:01:52"/>
    <s v="OK"/>
    <m/>
    <m/>
    <d v="1899-12-30T00:00:00"/>
    <d v="1899-12-30T01:20:07"/>
    <n v="2"/>
    <d v="1899-12-30T00:01:52"/>
    <n v="80.116666666675144"/>
    <n v="18"/>
    <s v="No"/>
  </r>
  <r>
    <s v="CCAL"/>
    <s v="2024077177"/>
    <x v="0"/>
    <s v="ER8681BDC"/>
    <s v="E4519KDC"/>
    <d v="2024-12-30T00:00:00"/>
    <s v="CSHU"/>
    <s v="200223"/>
    <x v="0"/>
    <s v="PA"/>
    <s v="S1"/>
    <m/>
    <d v="2024-12-30T00:00:00"/>
    <d v="1899-12-30T17:40:40"/>
    <d v="2024-12-30T00:00:00"/>
    <d v="1899-12-30T17:41:35"/>
    <d v="2024-12-30T00:00:00"/>
    <d v="1899-12-30T19:00:57"/>
    <x v="0"/>
    <s v="RFCPI"/>
    <s v="8043253879"/>
    <s v="FBO"/>
    <d v="1899-12-30T01:20:17"/>
    <d v="1899-12-30T01:19:22"/>
    <d v="1899-12-30T00:00:55"/>
    <s v="Granel"/>
    <s v="E001"/>
    <x v="0"/>
    <d v="1899-12-30T01:20:17"/>
    <d v="1899-12-30T01:19:22"/>
    <n v="17"/>
    <x v="1"/>
    <x v="1"/>
    <x v="0"/>
    <n v="0"/>
    <n v="0"/>
    <s v="OK"/>
    <s v="Clinker"/>
    <x v="0"/>
    <n v="0"/>
    <s v="F. ALCONERA"/>
    <s v="B"/>
    <d v="1899-12-30T00:00:55"/>
    <d v="1899-12-30T00:00:55"/>
    <s v="OK"/>
    <m/>
    <m/>
    <d v="1899-12-30T00:00:00"/>
    <d v="1899-12-30T01:20:17"/>
    <n v="2"/>
    <d v="1899-12-30T00:00:55"/>
    <n v="80.283333333340664"/>
    <n v="19"/>
    <s v="No"/>
  </r>
  <r>
    <s v="CCAL"/>
    <s v="2024077184"/>
    <x v="0"/>
    <s v="ER7499BDB"/>
    <s v="E4484LVV"/>
    <d v="2024-12-30T00:00:00"/>
    <s v="CSHU"/>
    <s v="200223"/>
    <x v="0"/>
    <s v="PA"/>
    <s v="S6"/>
    <m/>
    <d v="2024-12-30T00:00:00"/>
    <d v="1899-12-30T18:38:07"/>
    <d v="2024-12-30T00:00:00"/>
    <d v="1899-12-30T18:38:52"/>
    <d v="2024-12-30T00:00:00"/>
    <d v="1899-12-30T19:07:38"/>
    <x v="0"/>
    <s v="RFCPI"/>
    <s v="8043253880"/>
    <s v="FBO"/>
    <d v="1899-12-30T00:29:31"/>
    <d v="1899-12-30T00:28:46"/>
    <d v="1899-12-30T00:00:45"/>
    <s v="Granel"/>
    <s v="E001"/>
    <x v="0"/>
    <d v="1899-12-30T00:29:31"/>
    <d v="1899-12-30T00:28:46"/>
    <n v="18"/>
    <x v="1"/>
    <x v="1"/>
    <x v="0"/>
    <n v="0"/>
    <n v="0"/>
    <s v="OK"/>
    <s v="Clinker"/>
    <x v="0"/>
    <n v="0"/>
    <s v="F. ALCONERA"/>
    <s v="A"/>
    <d v="1899-12-30T00:00:45"/>
    <d v="1899-12-30T00:00:45"/>
    <s v="OK"/>
    <m/>
    <m/>
    <d v="1899-12-30T00:00:00"/>
    <d v="1899-12-30T00:29:31"/>
    <n v="2"/>
    <d v="1899-12-30T00:00:45"/>
    <n v="29.516666666659237"/>
    <n v="19"/>
    <s v="Si"/>
  </r>
  <r>
    <s v="CCAL"/>
    <s v="2024077189"/>
    <x v="0"/>
    <s v="ER8400BCY"/>
    <s v="E3428MVC"/>
    <d v="2024-12-31T00:00:00"/>
    <s v="CSHU"/>
    <s v="200223"/>
    <x v="0"/>
    <s v="PA"/>
    <s v="S1"/>
    <m/>
    <d v="2024-12-31T00:00:00"/>
    <d v="1899-12-30T05:50:08"/>
    <d v="2024-12-31T00:00:00"/>
    <d v="1899-12-30T06:02:24"/>
    <d v="2024-12-31T00:00:00"/>
    <d v="1899-12-30T06:42:40"/>
    <x v="0"/>
    <s v="RFCPI"/>
    <s v="8043253887"/>
    <s v="FBO"/>
    <d v="1899-12-30T00:52:32"/>
    <d v="1899-12-30T00:40:16"/>
    <d v="1899-12-30T00:12:16"/>
    <s v="Granel"/>
    <s v="E001"/>
    <x v="0"/>
    <d v="1899-12-30T00:52:32"/>
    <d v="1899-12-30T00:40:16"/>
    <n v="5"/>
    <x v="2"/>
    <x v="1"/>
    <x v="0"/>
    <n v="0"/>
    <n v="0"/>
    <s v="OK"/>
    <s v="Clinker"/>
    <x v="0"/>
    <n v="0"/>
    <s v="F. ALCONERA"/>
    <s v="B"/>
    <d v="1899-12-30T00:12:16"/>
    <d v="1899-12-30T00:12:16"/>
    <s v="OK"/>
    <m/>
    <m/>
    <d v="1899-12-30T00:00:00"/>
    <d v="1899-12-30T00:52:32"/>
    <n v="3"/>
    <d v="1899-12-30T00:12:16"/>
    <n v="52.533333333331207"/>
    <n v="6"/>
    <s v="No"/>
  </r>
  <r>
    <s v="CCAL"/>
    <s v="2024077192"/>
    <x v="0"/>
    <s v="ER0733BCY"/>
    <s v="E8908MMX"/>
    <d v="2024-12-31T00:00:00"/>
    <s v="CSHU"/>
    <s v="200223"/>
    <x v="0"/>
    <s v="PA"/>
    <s v="S1"/>
    <m/>
    <d v="2024-12-31T00:00:00"/>
    <d v="1899-12-30T06:11:04"/>
    <d v="2024-12-31T00:00:00"/>
    <d v="1899-12-30T06:12:18"/>
    <d v="2024-12-31T00:00:00"/>
    <d v="1899-12-30T08:14:43"/>
    <x v="0"/>
    <s v="RFCPI"/>
    <s v="8043253891"/>
    <s v="FBO"/>
    <d v="1899-12-30T02:03:39"/>
    <d v="1899-12-30T02:02:25"/>
    <d v="1899-12-30T00:01:14"/>
    <s v="Granel"/>
    <s v="E001"/>
    <x v="0"/>
    <d v="1899-12-30T02:03:39"/>
    <d v="1899-12-30T02:02:25"/>
    <n v="6"/>
    <x v="2"/>
    <x v="1"/>
    <x v="0"/>
    <n v="0"/>
    <n v="0"/>
    <s v="OK"/>
    <s v="Clinker"/>
    <x v="0"/>
    <n v="0"/>
    <s v="F. ALCONERA"/>
    <s v="C"/>
    <d v="1899-12-30T00:01:14"/>
    <d v="1899-12-30T00:01:14"/>
    <s v="OK"/>
    <m/>
    <m/>
    <d v="1899-12-30T00:00:00"/>
    <d v="1899-12-30T02:03:39"/>
    <n v="3"/>
    <d v="1899-12-30T00:01:14"/>
    <n v="123.64999999999199"/>
    <n v="8"/>
    <s v="No"/>
  </r>
  <r>
    <s v="CCAL"/>
    <s v="2024077197"/>
    <x v="0"/>
    <s v="ER2680BDK"/>
    <s v="E3740LJW"/>
    <d v="2024-12-31T00:00:00"/>
    <s v="CSHU"/>
    <s v="200223"/>
    <x v="0"/>
    <s v="PA"/>
    <s v="S1"/>
    <m/>
    <d v="2024-12-31T00:00:00"/>
    <d v="1899-12-30T06:33:07"/>
    <d v="2024-12-31T00:00:00"/>
    <d v="1899-12-30T06:34:03"/>
    <d v="2024-12-31T00:00:00"/>
    <d v="1899-12-30T08:33:52"/>
    <x v="0"/>
    <s v="RFCPI"/>
    <s v="8043253892"/>
    <s v="FBO"/>
    <d v="1899-12-30T02:00:45"/>
    <d v="1899-12-30T01:59:49"/>
    <d v="1899-12-30T00:00:56"/>
    <s v="Granel"/>
    <s v="E001"/>
    <x v="0"/>
    <d v="1899-12-30T02:00:45"/>
    <d v="1899-12-30T01:59:49"/>
    <n v="6"/>
    <x v="2"/>
    <x v="1"/>
    <x v="0"/>
    <n v="0"/>
    <n v="0"/>
    <s v="OK"/>
    <s v="Clinker"/>
    <x v="0"/>
    <n v="0"/>
    <s v="F. ALCONERA"/>
    <s v="C"/>
    <d v="1899-12-30T00:00:56"/>
    <d v="1899-12-30T00:00:56"/>
    <s v="OK"/>
    <m/>
    <m/>
    <d v="1899-12-30T00:00:00"/>
    <d v="1899-12-30T02:00:45"/>
    <n v="3"/>
    <d v="1899-12-30T00:00:56"/>
    <n v="120.74999999999034"/>
    <n v="8"/>
    <s v="No"/>
  </r>
  <r>
    <s v="CCAL"/>
    <s v="2024077199"/>
    <x v="0"/>
    <s v="ER8611BDD"/>
    <s v="E8914MMX"/>
    <d v="2024-12-31T00:00:00"/>
    <s v="CSHU"/>
    <s v="200223"/>
    <x v="0"/>
    <s v="PA"/>
    <s v="S1"/>
    <m/>
    <d v="2024-12-31T00:00:00"/>
    <d v="1899-12-30T07:08:35"/>
    <d v="2024-12-31T00:00:00"/>
    <d v="1899-12-30T07:09:31"/>
    <d v="2024-12-31T00:00:00"/>
    <d v="1899-12-30T08:55:08"/>
    <x v="0"/>
    <s v="RFCPI"/>
    <s v="8043253893"/>
    <s v="FBO"/>
    <d v="1899-12-30T01:46:33"/>
    <d v="1899-12-30T01:45:37"/>
    <d v="1899-12-30T00:00:56"/>
    <s v="Granel"/>
    <s v="E001"/>
    <x v="0"/>
    <d v="1899-12-30T01:46:33"/>
    <d v="1899-12-30T01:45:37"/>
    <n v="7"/>
    <x v="2"/>
    <x v="1"/>
    <x v="0"/>
    <n v="0"/>
    <n v="0"/>
    <s v="OK"/>
    <s v="Clinker"/>
    <x v="0"/>
    <n v="0"/>
    <s v="F. ALCONERA"/>
    <s v="C"/>
    <d v="1899-12-30T00:00:56"/>
    <d v="1899-12-30T00:00:56"/>
    <s v="OK"/>
    <m/>
    <m/>
    <d v="1899-12-30T00:00:00"/>
    <d v="1899-12-30T01:46:33"/>
    <n v="3"/>
    <d v="1899-12-30T00:00:56"/>
    <n v="106.55000000000642"/>
    <n v="8"/>
    <s v="No"/>
  </r>
  <r>
    <s v="CCAL"/>
    <s v="2024077209"/>
    <x v="0"/>
    <s v="ER3055BCW"/>
    <s v="E7567MJJ"/>
    <d v="2024-12-31T00:00:00"/>
    <s v="CSHU"/>
    <s v="200223"/>
    <x v="0"/>
    <s v="PA"/>
    <s v="S1"/>
    <m/>
    <d v="2024-12-31T00:00:00"/>
    <d v="1899-12-30T07:31:28"/>
    <d v="2024-12-31T00:00:00"/>
    <d v="1899-12-30T07:33:50"/>
    <d v="2024-12-31T00:00:00"/>
    <d v="1899-12-30T09:14:26"/>
    <x v="0"/>
    <s v="RFCPI"/>
    <s v="8043253895"/>
    <s v="FBO"/>
    <d v="1899-12-30T01:42:58"/>
    <d v="1899-12-30T01:40:36"/>
    <d v="1899-12-30T00:02:22"/>
    <s v="Granel"/>
    <s v="E001"/>
    <x v="0"/>
    <d v="1899-12-30T01:42:58"/>
    <d v="1899-12-30T01:40:36"/>
    <n v="7"/>
    <x v="2"/>
    <x v="1"/>
    <x v="0"/>
    <n v="0"/>
    <n v="0"/>
    <s v="OK"/>
    <s v="Clinker"/>
    <x v="0"/>
    <n v="0"/>
    <s v="F. ALCONERA"/>
    <s v="C"/>
    <d v="1899-12-30T00:02:22"/>
    <d v="1899-12-30T00:02:22"/>
    <s v="OK"/>
    <m/>
    <m/>
    <d v="1899-12-30T00:00:00"/>
    <d v="1899-12-30T01:42:58"/>
    <n v="3"/>
    <d v="1899-12-30T00:02:22"/>
    <n v="102.96666666666719"/>
    <n v="9"/>
    <s v="No"/>
  </r>
  <r>
    <s v="CCAL"/>
    <s v="2024077211"/>
    <x v="0"/>
    <s v="ER3066BDR"/>
    <s v="E2535KJC"/>
    <d v="2024-12-31T00:00:00"/>
    <s v="CSHU"/>
    <s v="200223"/>
    <x v="0"/>
    <s v="PA"/>
    <s v="S1"/>
    <m/>
    <d v="2024-12-31T00:00:00"/>
    <d v="1899-12-30T07:34:56"/>
    <d v="2024-12-31T00:00:00"/>
    <d v="1899-12-30T07:35:54"/>
    <d v="2024-12-31T00:00:00"/>
    <d v="1899-12-30T09:35:31"/>
    <x v="0"/>
    <s v="RFCPI"/>
    <s v="8043253896"/>
    <s v="FBO"/>
    <d v="1899-12-30T02:00:35"/>
    <d v="1899-12-30T01:59:37"/>
    <d v="1899-12-30T00:00:58"/>
    <s v="Granel"/>
    <s v="E001"/>
    <x v="0"/>
    <d v="1899-12-30T02:00:35"/>
    <d v="1899-12-30T01:59:37"/>
    <n v="7"/>
    <x v="2"/>
    <x v="1"/>
    <x v="0"/>
    <n v="0"/>
    <n v="0"/>
    <s v="OK"/>
    <s v="Clinker"/>
    <x v="0"/>
    <n v="0"/>
    <s v="F. ALCONERA"/>
    <s v="C"/>
    <d v="1899-12-30T00:00:58"/>
    <d v="1899-12-30T00:00:58"/>
    <s v="OK"/>
    <m/>
    <m/>
    <d v="1899-12-30T00:00:00"/>
    <d v="1899-12-30T02:00:35"/>
    <n v="3"/>
    <d v="1899-12-30T00:00:58"/>
    <n v="120.58333333332482"/>
    <n v="9"/>
    <s v="No"/>
  </r>
  <r>
    <s v="CCAL"/>
    <s v="2024077215"/>
    <x v="0"/>
    <s v="ER9285BDF"/>
    <s v="E1965LDD"/>
    <d v="2024-12-31T00:00:00"/>
    <s v="CSHU"/>
    <s v="200223"/>
    <x v="0"/>
    <s v="PA"/>
    <s v="S1"/>
    <m/>
    <d v="2024-12-31T00:00:00"/>
    <d v="1899-12-30T07:49:16"/>
    <d v="2024-12-31T00:00:00"/>
    <d v="1899-12-30T07:50:15"/>
    <d v="2024-12-31T00:00:00"/>
    <d v="1899-12-30T09:54:54"/>
    <x v="0"/>
    <s v="RFCPI"/>
    <s v="8043253897"/>
    <s v="FBO"/>
    <d v="1899-12-30T02:05:38"/>
    <d v="1899-12-30T02:04:39"/>
    <d v="1899-12-30T00:00:59"/>
    <s v="Granel"/>
    <s v="E001"/>
    <x v="0"/>
    <d v="1899-12-30T02:05:38"/>
    <d v="1899-12-30T02:04:39"/>
    <n v="7"/>
    <x v="2"/>
    <x v="1"/>
    <x v="0"/>
    <n v="0"/>
    <n v="0"/>
    <s v="OK"/>
    <s v="Clinker"/>
    <x v="0"/>
    <n v="0"/>
    <s v="F. ALCONERA"/>
    <s v="C"/>
    <d v="1899-12-30T00:00:59"/>
    <d v="1899-12-30T00:00:59"/>
    <s v="OK"/>
    <m/>
    <m/>
    <d v="1899-12-30T00:00:00"/>
    <d v="1899-12-30T02:05:38"/>
    <n v="3"/>
    <d v="1899-12-30T00:00:59"/>
    <n v="125.6333333333328"/>
    <n v="9"/>
    <s v="No"/>
  </r>
  <r>
    <s v="CCAL"/>
    <s v="2024077254"/>
    <x v="0"/>
    <s v="ER8404BDM"/>
    <s v="E9371MTP"/>
    <d v="2024-12-31T00:00:00"/>
    <s v="CSHU"/>
    <s v="200223"/>
    <x v="0"/>
    <s v="PA"/>
    <s v="S1"/>
    <m/>
    <d v="2024-12-31T00:00:00"/>
    <d v="1899-12-30T09:43:42"/>
    <d v="2024-12-31T00:00:00"/>
    <d v="1899-12-30T09:44:31"/>
    <d v="2024-12-31T00:00:00"/>
    <d v="1899-12-30T10:31:02"/>
    <x v="0"/>
    <s v="RFCPI"/>
    <s v="8043253898"/>
    <s v="FBO"/>
    <d v="1899-12-30T00:47:20"/>
    <d v="1899-12-30T00:46:31"/>
    <d v="1899-12-30T00:00:49"/>
    <s v="Granel"/>
    <s v="E001"/>
    <x v="0"/>
    <d v="1899-12-30T00:47:20"/>
    <d v="1899-12-30T00:46:31"/>
    <n v="9"/>
    <x v="2"/>
    <x v="1"/>
    <x v="0"/>
    <n v="0"/>
    <n v="0"/>
    <s v="OK"/>
    <s v="Clinker"/>
    <x v="0"/>
    <n v="0"/>
    <s v="F. ALCONERA"/>
    <s v="B"/>
    <d v="1899-12-30T00:00:49"/>
    <d v="1899-12-30T00:00:49"/>
    <s v="OK"/>
    <m/>
    <m/>
    <d v="1899-12-30T00:00:00"/>
    <d v="1899-12-30T00:47:20"/>
    <n v="3"/>
    <d v="1899-12-30T00:00:49"/>
    <n v="47.333333333332789"/>
    <n v="10"/>
    <s v="No"/>
  </r>
  <r>
    <s v="CCAL"/>
    <s v="2024077244"/>
    <x v="0"/>
    <s v="ER0715BCY"/>
    <s v="E0536LZT"/>
    <d v="2024-12-31T00:00:00"/>
    <s v="CSHU"/>
    <s v="200223"/>
    <x v="0"/>
    <s v="PA"/>
    <s v="S1"/>
    <m/>
    <d v="2024-12-31T00:00:00"/>
    <d v="1899-12-30T09:15:46"/>
    <d v="2024-12-31T00:00:00"/>
    <d v="1899-12-30T09:17:52"/>
    <d v="2024-12-31T00:00:00"/>
    <d v="1899-12-30T10:36:51"/>
    <x v="0"/>
    <s v="RFCPI"/>
    <s v="8043253899"/>
    <s v="FBO"/>
    <d v="1899-12-30T01:21:05"/>
    <d v="1899-12-30T01:18:59"/>
    <d v="1899-12-30T00:02:06"/>
    <s v="Granel"/>
    <s v="E001"/>
    <x v="0"/>
    <d v="1899-12-30T01:21:05"/>
    <d v="1899-12-30T01:18:59"/>
    <n v="9"/>
    <x v="2"/>
    <x v="1"/>
    <x v="0"/>
    <n v="0"/>
    <n v="0"/>
    <s v="OK"/>
    <s v="Clinker"/>
    <x v="0"/>
    <n v="0"/>
    <s v="F. ALCONERA"/>
    <s v="B"/>
    <d v="1899-12-30T00:02:06"/>
    <d v="1899-12-30T00:02:06"/>
    <s v="OK"/>
    <m/>
    <m/>
    <d v="1899-12-30T00:00:00"/>
    <d v="1899-12-30T01:21:05"/>
    <n v="3"/>
    <d v="1899-12-30T00:02:06"/>
    <n v="81.083333333332874"/>
    <n v="10"/>
    <s v="No"/>
  </r>
  <r>
    <s v="CCAL"/>
    <s v="2024077246"/>
    <x v="0"/>
    <s v="ER8062BBW"/>
    <s v="E1971KTB"/>
    <d v="2024-12-31T00:00:00"/>
    <s v="CSHU"/>
    <s v="200223"/>
    <x v="0"/>
    <s v="PA"/>
    <s v="S1"/>
    <m/>
    <d v="2024-12-31T00:00:00"/>
    <d v="1899-12-30T09:22:44"/>
    <d v="2024-12-31T00:00:00"/>
    <d v="1899-12-30T09:24:04"/>
    <d v="2024-12-31T00:00:00"/>
    <d v="1899-12-30T10:42:51"/>
    <x v="0"/>
    <s v="RFCPI"/>
    <s v="8043253900"/>
    <s v="FBO"/>
    <d v="1899-12-30T01:20:07"/>
    <d v="1899-12-30T01:18:47"/>
    <d v="1899-12-30T00:01:20"/>
    <s v="Granel"/>
    <s v="E001"/>
    <x v="0"/>
    <d v="1899-12-30T01:20:07"/>
    <d v="1899-12-30T01:18:47"/>
    <n v="9"/>
    <x v="2"/>
    <x v="1"/>
    <x v="0"/>
    <n v="0"/>
    <n v="0"/>
    <s v="OK"/>
    <s v="Clinker"/>
    <x v="0"/>
    <n v="0"/>
    <s v="F. ALCONERA"/>
    <s v="B"/>
    <d v="1899-12-30T00:01:20"/>
    <d v="1899-12-30T00:01:20"/>
    <s v="OK"/>
    <m/>
    <m/>
    <d v="1899-12-30T00:00:00"/>
    <d v="1899-12-30T01:20:07"/>
    <n v="3"/>
    <d v="1899-12-30T00:01:20"/>
    <n v="80.116666666660834"/>
    <n v="10"/>
    <s v="No"/>
  </r>
  <r>
    <s v="CCAL"/>
    <s v="2024077258"/>
    <x v="0"/>
    <s v="ER1989BDM"/>
    <s v="E9516MPT"/>
    <d v="2024-12-31T00:00:00"/>
    <s v="CSHU"/>
    <s v="200223"/>
    <x v="0"/>
    <s v="PA"/>
    <s v="S1"/>
    <m/>
    <d v="2024-12-31T00:00:00"/>
    <d v="1899-12-30T09:56:16"/>
    <d v="2024-12-31T00:00:00"/>
    <d v="1899-12-30T09:58:01"/>
    <d v="2024-12-31T00:00:00"/>
    <d v="1899-12-30T10:52:26"/>
    <x v="0"/>
    <s v="RFCPI"/>
    <s v="8043253901"/>
    <s v="FBO"/>
    <d v="1899-12-30T00:56:10"/>
    <d v="1899-12-30T00:54:25"/>
    <d v="1899-12-30T00:01:45"/>
    <s v="Granel"/>
    <s v="E001"/>
    <x v="0"/>
    <d v="1899-12-30T00:56:10"/>
    <d v="1899-12-30T00:54:25"/>
    <n v="9"/>
    <x v="2"/>
    <x v="1"/>
    <x v="0"/>
    <n v="0"/>
    <n v="0"/>
    <s v="OK"/>
    <s v="Clinker"/>
    <x v="0"/>
    <n v="0"/>
    <s v="F. ALCONERA"/>
    <s v="B"/>
    <d v="1899-12-30T00:01:45"/>
    <d v="1899-12-30T00:01:45"/>
    <s v="OK"/>
    <m/>
    <m/>
    <d v="1899-12-30T00:00:00"/>
    <d v="1899-12-30T00:56:10"/>
    <n v="3"/>
    <d v="1899-12-30T00:01:45"/>
    <n v="56.16666666666724"/>
    <n v="10"/>
    <s v="No"/>
  </r>
  <r>
    <s v="CCAL"/>
    <s v="2025000001"/>
    <x v="0"/>
    <s v="ER3518BDC"/>
    <s v="E1163KTR"/>
    <d v="2025-01-02T00:00:00"/>
    <s v="CSHU"/>
    <s v="200223"/>
    <x v="0"/>
    <s v="PA"/>
    <s v="S1"/>
    <m/>
    <d v="2025-01-02T00:00:00"/>
    <d v="1899-12-30T06:02:58"/>
    <d v="2025-01-02T00:00:00"/>
    <d v="1899-12-30T06:04:33"/>
    <d v="2025-01-02T00:00:00"/>
    <d v="1899-12-30T06:42:51"/>
    <x v="0"/>
    <s v="RFCPI"/>
    <s v="8043253906"/>
    <s v="FBO"/>
    <d v="1899-12-30T00:39:53"/>
    <d v="1899-12-30T00:38:18"/>
    <d v="1899-12-30T00:01:35"/>
    <s v="Granel"/>
    <s v="E001"/>
    <x v="0"/>
    <d v="1899-12-30T00:39:53"/>
    <d v="1899-12-30T00:38:18"/>
    <n v="6"/>
    <x v="3"/>
    <x v="2"/>
    <x v="0"/>
    <n v="0"/>
    <n v="0"/>
    <s v="OK"/>
    <s v="Clinker"/>
    <x v="1"/>
    <n v="0"/>
    <s v="F. ALCONERA"/>
    <s v="A"/>
    <d v="1899-12-30T00:01:35"/>
    <d v="1899-12-30T00:01:35"/>
    <s v="OK"/>
    <m/>
    <m/>
    <d v="1899-12-30T00:00:00"/>
    <d v="1899-12-30T00:39:53"/>
    <n v="5"/>
    <d v="1899-12-30T00:01:35"/>
    <n v="39.883333333319953"/>
    <n v="6"/>
    <s v="Si"/>
  </r>
  <r>
    <s v="CCAL"/>
    <s v="2025000007"/>
    <x v="0"/>
    <s v="ER0715BCY"/>
    <s v="E0536LZT"/>
    <d v="2025-01-02T00:00:00"/>
    <s v="CSHU"/>
    <s v="200223"/>
    <x v="0"/>
    <s v="PA"/>
    <s v="S1"/>
    <m/>
    <d v="2025-01-02T00:00:00"/>
    <d v="1899-12-30T06:57:57"/>
    <d v="2025-01-02T00:00:00"/>
    <d v="1899-12-30T06:59:21"/>
    <d v="2025-01-02T00:00:00"/>
    <d v="1899-12-30T07:37:39"/>
    <x v="0"/>
    <s v="RFCPI"/>
    <s v="8043253910"/>
    <s v="FBO"/>
    <d v="1899-12-30T00:39:42"/>
    <d v="1899-12-30T00:38:18"/>
    <d v="1899-12-30T00:01:24"/>
    <s v="Granel"/>
    <s v="E001"/>
    <x v="0"/>
    <d v="1899-12-30T00:39:42"/>
    <d v="1899-12-30T00:38:18"/>
    <n v="6"/>
    <x v="3"/>
    <x v="2"/>
    <x v="0"/>
    <n v="0"/>
    <n v="0"/>
    <s v="OK"/>
    <s v="Clinker"/>
    <x v="1"/>
    <n v="0"/>
    <s v="F. ALCONERA"/>
    <s v="A"/>
    <d v="1899-12-30T00:01:24"/>
    <d v="1899-12-30T00:01:24"/>
    <s v="OK"/>
    <m/>
    <m/>
    <d v="1899-12-30T00:00:00"/>
    <d v="1899-12-30T00:39:42"/>
    <n v="5"/>
    <d v="1899-12-30T00:01:24"/>
    <n v="39.699999999993572"/>
    <n v="7"/>
    <s v="Si"/>
  </r>
  <r>
    <s v="CCAL"/>
    <s v="2025000011"/>
    <x v="0"/>
    <s v="ER9285BDF"/>
    <s v="E1965LDD"/>
    <d v="2025-01-02T00:00:00"/>
    <s v="CSHU"/>
    <s v="200223"/>
    <x v="0"/>
    <s v="PA"/>
    <s v="S6"/>
    <m/>
    <d v="2025-01-02T00:00:00"/>
    <d v="1899-12-30T07:10:24"/>
    <d v="2025-01-02T00:00:00"/>
    <d v="1899-12-30T07:11:35"/>
    <d v="2025-01-02T00:00:00"/>
    <d v="1899-12-30T08:14:39"/>
    <x v="0"/>
    <s v="RFCPI"/>
    <s v="8043253911"/>
    <s v="FBO"/>
    <d v="1899-12-30T01:04:15"/>
    <d v="1899-12-30T01:03:04"/>
    <d v="1899-12-30T00:01:11"/>
    <s v="Granel"/>
    <s v="E001"/>
    <x v="0"/>
    <d v="1899-12-30T01:04:15"/>
    <d v="1899-12-30T01:03:04"/>
    <n v="7"/>
    <x v="3"/>
    <x v="2"/>
    <x v="0"/>
    <n v="0"/>
    <n v="0"/>
    <s v="OK"/>
    <s v="Clinker"/>
    <x v="1"/>
    <n v="0"/>
    <s v="F. ALCONERA"/>
    <s v="B"/>
    <d v="1899-12-30T00:01:11"/>
    <d v="1899-12-30T00:01:11"/>
    <s v="OK"/>
    <m/>
    <m/>
    <d v="1899-12-30T00:00:00"/>
    <d v="1899-12-30T01:04:15"/>
    <n v="5"/>
    <d v="1899-12-30T00:01:11"/>
    <n v="64.249999999992056"/>
    <n v="8"/>
    <s v="No"/>
  </r>
  <r>
    <s v="CCAL"/>
    <s v="2025000015"/>
    <x v="0"/>
    <s v="ER1989BDM"/>
    <s v="E9516MPT"/>
    <d v="2025-01-02T00:00:00"/>
    <s v="CSHU"/>
    <s v="200223"/>
    <x v="0"/>
    <s v="PA"/>
    <s v="S1"/>
    <m/>
    <d v="2025-01-02T00:00:00"/>
    <d v="1899-12-30T07:14:21"/>
    <d v="2025-01-02T00:00:00"/>
    <d v="1899-12-30T07:15:16"/>
    <d v="2025-01-02T00:00:00"/>
    <d v="1899-12-30T08:17:59"/>
    <x v="0"/>
    <s v="RFCPI"/>
    <s v="8043253912"/>
    <s v="FBO"/>
    <d v="1899-12-30T01:03:38"/>
    <d v="1899-12-30T01:02:43"/>
    <d v="1899-12-30T00:00:55"/>
    <s v="Granel"/>
    <s v="E001"/>
    <x v="0"/>
    <d v="1899-12-30T01:03:38"/>
    <d v="1899-12-30T01:02:43"/>
    <n v="7"/>
    <x v="3"/>
    <x v="2"/>
    <x v="0"/>
    <n v="0"/>
    <n v="0"/>
    <s v="OK"/>
    <s v="Clinker"/>
    <x v="1"/>
    <n v="0"/>
    <s v="F. ALCONERA"/>
    <s v="B"/>
    <d v="1899-12-30T00:00:55"/>
    <d v="1899-12-30T00:00:55"/>
    <s v="OK"/>
    <m/>
    <m/>
    <d v="1899-12-30T00:00:00"/>
    <d v="1899-12-30T01:03:38"/>
    <n v="5"/>
    <d v="1899-12-30T00:00:55"/>
    <n v="63.633333333340772"/>
    <n v="8"/>
    <s v="No"/>
  </r>
  <r>
    <s v="CCAL"/>
    <s v="2025000016"/>
    <x v="0"/>
    <s v="ER3055BCW"/>
    <s v="E7567MJJ"/>
    <d v="2025-01-02T00:00:00"/>
    <s v="CSHU"/>
    <s v="200223"/>
    <x v="0"/>
    <s v="PA"/>
    <s v="S1"/>
    <m/>
    <d v="2025-01-02T00:00:00"/>
    <d v="1899-12-30T07:18:01"/>
    <d v="2025-01-02T00:00:00"/>
    <d v="1899-12-30T07:19:02"/>
    <d v="2025-01-02T00:00:00"/>
    <d v="1899-12-30T08:32:02"/>
    <x v="0"/>
    <s v="RFCPI"/>
    <s v="8043253913"/>
    <s v="FBO"/>
    <d v="1899-12-30T01:14:01"/>
    <d v="1899-12-30T01:13:00"/>
    <d v="1899-12-30T00:01:01"/>
    <s v="Granel"/>
    <s v="E001"/>
    <x v="0"/>
    <d v="1899-12-30T01:14:01"/>
    <d v="1899-12-30T01:13:00"/>
    <n v="7"/>
    <x v="3"/>
    <x v="2"/>
    <x v="0"/>
    <n v="0"/>
    <n v="0"/>
    <s v="OK"/>
    <s v="Clinker"/>
    <x v="1"/>
    <n v="0"/>
    <s v="F. ALCONERA"/>
    <s v="B"/>
    <d v="1899-12-30T00:01:01"/>
    <d v="1899-12-30T00:01:01"/>
    <s v="OK"/>
    <m/>
    <m/>
    <d v="1899-12-30T00:00:00"/>
    <d v="1899-12-30T01:14:01"/>
    <n v="5"/>
    <d v="1899-12-30T00:01:01"/>
    <n v="74.01666666666236"/>
    <n v="8"/>
    <s v="No"/>
  </r>
  <r>
    <s v="CCAL"/>
    <s v="2025000036"/>
    <x v="0"/>
    <s v="ER9489BCY"/>
    <s v="E0804KGV"/>
    <d v="2025-01-02T00:00:00"/>
    <s v="CSHU"/>
    <s v="200223"/>
    <x v="0"/>
    <s v="PA"/>
    <s v="S1"/>
    <m/>
    <d v="2025-01-02T00:00:00"/>
    <d v="1899-12-30T08:21:42"/>
    <d v="2025-01-02T00:00:00"/>
    <d v="1899-12-30T08:22:47"/>
    <d v="2025-01-02T00:00:00"/>
    <d v="1899-12-30T09:44:57"/>
    <x v="0"/>
    <s v="RFCPI"/>
    <s v="8043253916"/>
    <s v="FBO"/>
    <d v="1899-12-30T01:23:15"/>
    <d v="1899-12-30T01:22:10"/>
    <d v="1899-12-30T00:01:05"/>
    <s v="Granel"/>
    <s v="E001"/>
    <x v="0"/>
    <d v="1899-12-30T01:23:15"/>
    <d v="1899-12-30T01:22:10"/>
    <n v="8"/>
    <x v="3"/>
    <x v="2"/>
    <x v="0"/>
    <n v="0"/>
    <n v="0"/>
    <s v="OK"/>
    <s v="Clinker"/>
    <x v="1"/>
    <n v="0"/>
    <s v="F. ALCONERA"/>
    <s v="B"/>
    <d v="1899-12-30T00:01:05"/>
    <d v="1899-12-30T00:01:05"/>
    <s v="OK"/>
    <m/>
    <m/>
    <d v="1899-12-30T00:00:00"/>
    <d v="1899-12-30T01:23:15"/>
    <n v="5"/>
    <d v="1899-12-30T00:01:05"/>
    <n v="83.249999999999986"/>
    <n v="9"/>
    <s v="No"/>
  </r>
  <r>
    <s v="CCAL"/>
    <s v="2025000030"/>
    <x v="0"/>
    <s v="ER7905BDN"/>
    <s v="E9212MMS"/>
    <d v="2025-01-02T00:00:00"/>
    <s v="CSHU"/>
    <s v="200223"/>
    <x v="0"/>
    <s v="PA"/>
    <s v="S1"/>
    <m/>
    <d v="2025-01-02T00:00:00"/>
    <d v="1899-12-30T08:10:48"/>
    <d v="2025-01-02T00:00:00"/>
    <d v="1899-12-30T08:13:24"/>
    <d v="2025-01-02T00:00:00"/>
    <d v="1899-12-30T09:47:12"/>
    <x v="0"/>
    <s v="RFCPI"/>
    <s v="8043253917"/>
    <s v="FBO"/>
    <d v="1899-12-30T01:36:24"/>
    <d v="1899-12-30T01:33:48"/>
    <d v="1899-12-30T00:02:36"/>
    <s v="Granel"/>
    <s v="E001"/>
    <x v="0"/>
    <d v="1899-12-30T01:36:24"/>
    <d v="1899-12-30T01:33:48"/>
    <n v="8"/>
    <x v="3"/>
    <x v="2"/>
    <x v="0"/>
    <n v="0"/>
    <n v="0"/>
    <s v="OK"/>
    <s v="Clinker"/>
    <x v="1"/>
    <n v="0"/>
    <s v="F. ALCONERA"/>
    <s v="C"/>
    <d v="1899-12-30T00:02:36"/>
    <d v="1899-12-30T00:02:36"/>
    <s v="OK"/>
    <m/>
    <m/>
    <d v="1899-12-30T00:00:00"/>
    <d v="1899-12-30T01:36:24"/>
    <n v="5"/>
    <d v="1899-12-30T00:02:36"/>
    <n v="96.400000000008035"/>
    <n v="9"/>
    <s v="No"/>
  </r>
  <r>
    <s v="CCAL"/>
    <s v="2025000064"/>
    <x v="0"/>
    <s v="ER4175BDD"/>
    <s v="E8806KTF"/>
    <d v="2025-01-02T00:00:00"/>
    <s v="CSHU"/>
    <s v="200223"/>
    <x v="0"/>
    <s v="PA"/>
    <s v="S1"/>
    <m/>
    <d v="2025-01-02T00:00:00"/>
    <d v="1899-12-30T09:32:54"/>
    <d v="2025-01-02T00:00:00"/>
    <d v="1899-12-30T09:33:59"/>
    <d v="2025-01-02T00:00:00"/>
    <d v="1899-12-30T10:11:20"/>
    <x v="0"/>
    <s v="RFCPI"/>
    <s v="8043253918"/>
    <s v="FBO"/>
    <d v="1899-12-30T00:38:26"/>
    <d v="1899-12-30T00:37:21"/>
    <d v="1899-12-30T00:01:05"/>
    <s v="Granel"/>
    <s v="E001"/>
    <x v="0"/>
    <d v="1899-12-30T00:38:26"/>
    <d v="1899-12-30T00:37:21"/>
    <n v="9"/>
    <x v="3"/>
    <x v="2"/>
    <x v="0"/>
    <n v="0"/>
    <n v="0"/>
    <s v="OK"/>
    <s v="Clinker"/>
    <x v="1"/>
    <n v="0"/>
    <s v="F. ALCONERA"/>
    <s v="A"/>
    <d v="1899-12-30T00:01:05"/>
    <d v="1899-12-30T00:01:05"/>
    <s v="OK"/>
    <m/>
    <m/>
    <d v="1899-12-30T00:00:00"/>
    <d v="1899-12-30T00:38:26"/>
    <n v="5"/>
    <d v="1899-12-30T00:01:05"/>
    <n v="38.433333333340755"/>
    <n v="10"/>
    <s v="Si"/>
  </r>
  <r>
    <s v="CCAL"/>
    <s v="2025000065"/>
    <x v="0"/>
    <s v="ER8395BCY"/>
    <s v="E7018MRJ"/>
    <d v="2025-01-02T00:00:00"/>
    <s v="CSHU"/>
    <s v="200223"/>
    <x v="0"/>
    <s v="PA"/>
    <s v="S1"/>
    <m/>
    <d v="2025-01-02T00:00:00"/>
    <d v="1899-12-30T09:34:05"/>
    <d v="2025-01-02T00:00:00"/>
    <d v="1899-12-30T09:35:38"/>
    <d v="2025-01-02T00:00:00"/>
    <d v="1899-12-30T10:39:03"/>
    <x v="0"/>
    <s v="RFCPI"/>
    <s v="8043253921"/>
    <s v="FBO"/>
    <d v="1899-12-30T01:04:58"/>
    <d v="1899-12-30T01:03:25"/>
    <d v="1899-12-30T00:01:33"/>
    <s v="Granel"/>
    <s v="E001"/>
    <x v="0"/>
    <d v="1899-12-30T01:04:58"/>
    <d v="1899-12-30T01:03:25"/>
    <n v="9"/>
    <x v="3"/>
    <x v="2"/>
    <x v="0"/>
    <n v="0"/>
    <n v="0"/>
    <s v="OK"/>
    <s v="Clinker"/>
    <x v="1"/>
    <n v="0"/>
    <s v="F. ALCONERA"/>
    <s v="B"/>
    <d v="1899-12-30T00:01:33"/>
    <d v="1899-12-30T00:01:33"/>
    <s v="OK"/>
    <m/>
    <m/>
    <d v="1899-12-30T00:00:00"/>
    <d v="1899-12-30T01:04:58"/>
    <n v="5"/>
    <d v="1899-12-30T00:01:33"/>
    <n v="64.966666666665574"/>
    <n v="10"/>
    <s v="No"/>
  </r>
  <r>
    <s v="CCAL"/>
    <s v="2025000069"/>
    <x v="0"/>
    <s v="ER3187BDP"/>
    <s v="E5191LCR"/>
    <d v="2025-01-02T00:00:00"/>
    <s v="CSHU"/>
    <s v="200223"/>
    <x v="0"/>
    <s v="PA"/>
    <s v="S1"/>
    <m/>
    <d v="2025-01-02T00:00:00"/>
    <d v="1899-12-30T09:38:20"/>
    <d v="2025-01-02T00:00:00"/>
    <d v="1899-12-30T09:39:36"/>
    <d v="2025-01-02T00:00:00"/>
    <d v="1899-12-30T11:03:37"/>
    <x v="0"/>
    <s v="RFCPI"/>
    <s v="8043253923"/>
    <s v="FBO"/>
    <d v="1899-12-30T01:25:17"/>
    <d v="1899-12-30T01:24:01"/>
    <d v="1899-12-30T00:01:16"/>
    <s v="Granel"/>
    <s v="E001"/>
    <x v="0"/>
    <d v="1899-12-30T01:25:17"/>
    <d v="1899-12-30T01:24:01"/>
    <n v="9"/>
    <x v="3"/>
    <x v="2"/>
    <x v="0"/>
    <n v="0"/>
    <n v="0"/>
    <s v="OK"/>
    <s v="Clinker"/>
    <x v="1"/>
    <n v="0"/>
    <s v="F. ALCONERA"/>
    <s v="B"/>
    <d v="1899-12-30T00:01:16"/>
    <d v="1899-12-30T00:01:16"/>
    <s v="OK"/>
    <m/>
    <m/>
    <d v="1899-12-30T00:00:00"/>
    <d v="1899-12-30T01:25:17"/>
    <n v="5"/>
    <d v="1899-12-30T00:01:16"/>
    <n v="85.283333333337609"/>
    <n v="11"/>
    <s v="No"/>
  </r>
  <r>
    <s v="CCAL"/>
    <s v="2025000076"/>
    <x v="0"/>
    <s v="ER7543BBL"/>
    <s v="E3978LBB"/>
    <d v="2025-01-02T00:00:00"/>
    <s v="CSHU"/>
    <s v="200223"/>
    <x v="0"/>
    <s v="PA"/>
    <s v="S1"/>
    <m/>
    <d v="2025-01-02T00:00:00"/>
    <d v="1899-12-30T09:50:23"/>
    <d v="2025-01-02T00:00:00"/>
    <d v="1899-12-30T09:52:04"/>
    <d v="2025-01-02T00:00:00"/>
    <d v="1899-12-30T11:18:32"/>
    <x v="0"/>
    <s v="RFCPI"/>
    <s v="8043253924"/>
    <s v="FBO"/>
    <d v="1899-12-30T01:28:09"/>
    <d v="1899-12-30T01:26:28"/>
    <d v="1899-12-30T00:01:41"/>
    <s v="Granel"/>
    <s v="E001"/>
    <x v="0"/>
    <d v="1899-12-30T01:28:09"/>
    <d v="1899-12-30T01:26:28"/>
    <n v="9"/>
    <x v="3"/>
    <x v="2"/>
    <x v="0"/>
    <n v="0"/>
    <n v="0"/>
    <s v="OK"/>
    <s v="Clinker"/>
    <x v="1"/>
    <n v="0"/>
    <s v="F. ALCONERA"/>
    <s v="B"/>
    <d v="1899-12-30T00:01:41"/>
    <d v="1899-12-30T00:01:41"/>
    <s v="OK"/>
    <m/>
    <m/>
    <d v="1899-12-30T00:00:00"/>
    <d v="1899-12-30T01:28:09"/>
    <n v="5"/>
    <d v="1899-12-30T00:01:41"/>
    <n v="88.149999999988836"/>
    <n v="11"/>
    <s v="No"/>
  </r>
  <r>
    <s v="CCAL"/>
    <s v="2025000080"/>
    <x v="0"/>
    <s v="ER3352BCF"/>
    <s v="E2533KJC"/>
    <d v="2025-01-02T00:00:00"/>
    <s v="CSHU"/>
    <s v="200223"/>
    <x v="0"/>
    <s v="PA"/>
    <s v="S1"/>
    <m/>
    <d v="2025-01-02T00:00:00"/>
    <d v="1899-12-30T10:02:34"/>
    <d v="2025-01-02T00:00:00"/>
    <d v="1899-12-30T10:04:45"/>
    <d v="2025-01-02T00:00:00"/>
    <d v="1899-12-30T11:56:05"/>
    <x v="0"/>
    <s v="RFCPI"/>
    <s v="8043253925"/>
    <s v="FBO"/>
    <d v="1899-12-30T01:53:31"/>
    <d v="1899-12-30T01:51:20"/>
    <d v="1899-12-30T00:02:11"/>
    <s v="Granel"/>
    <s v="E001"/>
    <x v="0"/>
    <d v="1899-12-30T01:53:31"/>
    <d v="1899-12-30T01:51:20"/>
    <n v="10"/>
    <x v="3"/>
    <x v="2"/>
    <x v="0"/>
    <n v="0"/>
    <n v="0"/>
    <s v="OK"/>
    <s v="Clinker"/>
    <x v="1"/>
    <n v="0"/>
    <s v="F. ALCONERA"/>
    <s v="C"/>
    <d v="1899-12-30T00:02:11"/>
    <d v="1899-12-30T00:02:11"/>
    <s v="OK"/>
    <m/>
    <m/>
    <d v="1899-12-30T00:00:00"/>
    <d v="1899-12-30T01:53:31"/>
    <n v="5"/>
    <d v="1899-12-30T00:02:11"/>
    <n v="113.51666666666877"/>
    <n v="11"/>
    <s v="No"/>
  </r>
  <r>
    <s v="CCAL"/>
    <s v="2025000087"/>
    <x v="0"/>
    <s v="ER8215BCG"/>
    <s v="E4042HHP"/>
    <d v="2025-01-02T00:00:00"/>
    <s v="CSHU"/>
    <s v="200223"/>
    <x v="0"/>
    <s v="PA"/>
    <s v="S1"/>
    <m/>
    <d v="2025-01-02T00:00:00"/>
    <d v="1899-12-30T10:08:32"/>
    <d v="2025-01-02T00:00:00"/>
    <d v="1899-12-30T10:10:16"/>
    <d v="2025-01-02T00:00:00"/>
    <d v="1899-12-30T12:03:01"/>
    <x v="0"/>
    <s v="RFCPI"/>
    <s v="8043253926"/>
    <s v="FBO"/>
    <d v="1899-12-30T01:54:29"/>
    <d v="1899-12-30T01:52:45"/>
    <d v="1899-12-30T00:01:44"/>
    <s v="Granel"/>
    <s v="E001"/>
    <x v="0"/>
    <d v="1899-12-30T01:54:29"/>
    <d v="1899-12-30T01:52:45"/>
    <n v="10"/>
    <x v="3"/>
    <x v="2"/>
    <x v="0"/>
    <n v="0"/>
    <n v="0"/>
    <s v="OK"/>
    <s v="Clinker"/>
    <x v="1"/>
    <n v="0"/>
    <s v="F. ALCONERA"/>
    <s v="C"/>
    <d v="1899-12-30T00:01:44"/>
    <d v="1899-12-30T00:01:44"/>
    <s v="OK"/>
    <m/>
    <m/>
    <d v="1899-12-30T00:00:00"/>
    <d v="1899-12-30T01:54:29"/>
    <n v="5"/>
    <d v="1899-12-30T00:01:44"/>
    <n v="114.48333333334081"/>
    <n v="12"/>
    <s v="No"/>
  </r>
  <r>
    <s v="CCAL"/>
    <s v="2025000088"/>
    <x v="0"/>
    <s v="ER8611BDD"/>
    <s v="E8914MMX"/>
    <d v="2025-01-02T00:00:00"/>
    <s v="CSHU"/>
    <s v="200223"/>
    <x v="0"/>
    <s v="PA"/>
    <s v="S1"/>
    <m/>
    <d v="2025-01-02T00:00:00"/>
    <d v="1899-12-30T10:10:15"/>
    <d v="2025-01-02T00:00:00"/>
    <d v="1899-12-30T10:11:43"/>
    <d v="2025-01-02T00:00:00"/>
    <d v="1899-12-30T12:31:56"/>
    <x v="0"/>
    <s v="RFCPI"/>
    <s v="8043253928"/>
    <s v="FBO"/>
    <d v="1899-12-30T02:21:41"/>
    <d v="1899-12-30T02:20:13"/>
    <d v="1899-12-30T00:01:28"/>
    <s v="Granel"/>
    <s v="E001"/>
    <x v="0"/>
    <d v="1899-12-30T02:21:41"/>
    <d v="1899-12-30T02:20:13"/>
    <n v="10"/>
    <x v="3"/>
    <x v="2"/>
    <x v="0"/>
    <n v="0"/>
    <n v="0"/>
    <s v="OK"/>
    <s v="Clinker"/>
    <x v="1"/>
    <n v="0"/>
    <s v="F. ALCONERA"/>
    <s v="C"/>
    <d v="1899-12-30T00:01:28"/>
    <d v="1899-12-30T00:01:28"/>
    <s v="OK"/>
    <m/>
    <m/>
    <d v="1899-12-30T00:00:00"/>
    <d v="1899-12-30T02:21:41"/>
    <n v="5"/>
    <d v="1899-12-30T00:01:28"/>
    <n v="141.68333333334235"/>
    <n v="12"/>
    <s v="No"/>
  </r>
  <r>
    <s v="CCAL"/>
    <s v="2025000096"/>
    <x v="0"/>
    <s v="ER0733BCY"/>
    <s v="E8908MMX"/>
    <d v="2025-01-02T00:00:00"/>
    <s v="CSHU"/>
    <s v="200223"/>
    <x v="0"/>
    <s v="PA"/>
    <s v="S6"/>
    <m/>
    <d v="2025-01-02T00:00:00"/>
    <d v="1899-12-30T10:24:44"/>
    <d v="2025-01-02T00:00:00"/>
    <d v="1899-12-30T10:28:59"/>
    <d v="2025-01-02T00:00:00"/>
    <d v="1899-12-30T12:46:47"/>
    <x v="0"/>
    <s v="RFCPI"/>
    <s v="8043253931"/>
    <s v="FBO"/>
    <d v="1899-12-30T02:22:03"/>
    <d v="1899-12-30T02:17:48"/>
    <d v="1899-12-30T00:04:15"/>
    <s v="Granel"/>
    <s v="E001"/>
    <x v="0"/>
    <d v="1899-12-30T02:22:03"/>
    <d v="1899-12-30T02:17:48"/>
    <n v="10"/>
    <x v="3"/>
    <x v="2"/>
    <x v="0"/>
    <n v="0"/>
    <n v="0"/>
    <s v="OK"/>
    <s v="Clinker"/>
    <x v="1"/>
    <n v="0"/>
    <s v="F. ALCONERA"/>
    <s v="C"/>
    <d v="1899-12-30T00:04:15"/>
    <d v="1899-12-30T00:04:15"/>
    <s v="OK"/>
    <m/>
    <m/>
    <d v="1899-12-30T00:00:00"/>
    <d v="1899-12-30T02:22:03"/>
    <n v="5"/>
    <d v="1899-12-30T00:04:15"/>
    <n v="142.05000000000965"/>
    <n v="12"/>
    <s v="No"/>
  </r>
  <r>
    <s v="CCAL"/>
    <s v="2025000105"/>
    <x v="0"/>
    <s v="EBA02549R"/>
    <s v="E4112HKF"/>
    <d v="2025-01-02T00:00:00"/>
    <s v="CSHU"/>
    <s v="200223"/>
    <x v="0"/>
    <s v="PA"/>
    <s v="S1"/>
    <m/>
    <d v="2025-01-02T00:00:00"/>
    <d v="1899-12-30T10:41:15"/>
    <d v="2025-01-02T00:00:00"/>
    <d v="1899-12-30T11:05:25"/>
    <d v="2025-01-02T00:00:00"/>
    <d v="1899-12-30T13:07:15"/>
    <x v="0"/>
    <s v="RFCPI"/>
    <s v="8043253933"/>
    <s v="FBO"/>
    <d v="1899-12-30T02:26:00"/>
    <d v="1899-12-30T02:01:50"/>
    <d v="1899-12-30T00:24:10"/>
    <s v="Granel"/>
    <s v="E001"/>
    <x v="0"/>
    <d v="1899-12-30T02:26:00"/>
    <d v="1899-12-30T02:01:50"/>
    <n v="10"/>
    <x v="3"/>
    <x v="2"/>
    <x v="0"/>
    <n v="0"/>
    <n v="0"/>
    <s v="OK"/>
    <s v="Clinker"/>
    <x v="1"/>
    <n v="0"/>
    <s v="F. ALCONERA"/>
    <s v="C"/>
    <d v="1899-12-30T00:24:10"/>
    <d v="1899-12-30T00:24:10"/>
    <s v="OK"/>
    <m/>
    <m/>
    <d v="1899-12-30T00:00:00"/>
    <d v="1899-12-30T02:26:00"/>
    <n v="5"/>
    <d v="1899-12-30T00:24:10"/>
    <n v="146.00000000000156"/>
    <n v="13"/>
    <s v="No"/>
  </r>
  <r>
    <s v="CCAL"/>
    <s v="2025000106"/>
    <x v="0"/>
    <s v="ER9344BCD"/>
    <s v="E7905HPL"/>
    <d v="2025-01-02T00:00:00"/>
    <s v="CSHU"/>
    <s v="200223"/>
    <x v="0"/>
    <s v="PA"/>
    <s v="S1"/>
    <m/>
    <d v="2025-01-02T00:00:00"/>
    <d v="1899-12-30T10:42:17"/>
    <d v="2025-01-02T00:00:00"/>
    <d v="1899-12-30T10:43:09"/>
    <d v="2025-01-02T00:00:00"/>
    <d v="1899-12-30T13:35:15"/>
    <x v="0"/>
    <s v="RFCPI"/>
    <s v="8043253935"/>
    <s v="FBO"/>
    <d v="1899-12-30T02:52:58"/>
    <d v="1899-12-30T02:52:06"/>
    <d v="1899-12-30T00:00:52"/>
    <s v="Granel"/>
    <s v="E001"/>
    <x v="0"/>
    <d v="1899-12-30T02:52:58"/>
    <d v="1899-12-30T02:52:06"/>
    <n v="10"/>
    <x v="3"/>
    <x v="2"/>
    <x v="0"/>
    <n v="0"/>
    <n v="0"/>
    <s v="OK"/>
    <s v="Clinker"/>
    <x v="1"/>
    <n v="0"/>
    <s v="F. ALCONERA"/>
    <s v="C"/>
    <d v="1899-12-30T00:00:52"/>
    <d v="1899-12-30T00:00:52"/>
    <s v="OK"/>
    <m/>
    <m/>
    <d v="1899-12-30T00:00:00"/>
    <d v="1899-12-30T02:52:58"/>
    <n v="5"/>
    <d v="1899-12-30T00:00:52"/>
    <n v="172.96666666666559"/>
    <n v="13"/>
    <s v="No"/>
  </r>
  <r>
    <s v="CCAL"/>
    <s v="2025000115"/>
    <x v="0"/>
    <s v="ER9641BCY"/>
    <s v="E8749KTF"/>
    <d v="2025-01-02T00:00:00"/>
    <s v="CSHU"/>
    <s v="200223"/>
    <x v="0"/>
    <s v="PA"/>
    <s v="S1"/>
    <m/>
    <d v="2025-01-02T00:00:00"/>
    <d v="1899-12-30T11:10:18"/>
    <d v="2025-01-02T00:00:00"/>
    <d v="1899-12-30T11:11:39"/>
    <d v="2025-01-02T00:00:00"/>
    <d v="1899-12-30T14:09:57"/>
    <x v="0"/>
    <s v="RFCPI"/>
    <s v="8043253936"/>
    <s v="FBO"/>
    <d v="1899-12-30T02:59:39"/>
    <d v="1899-12-30T02:58:18"/>
    <d v="1899-12-30T00:01:21"/>
    <s v="Granel"/>
    <s v="E001"/>
    <x v="0"/>
    <d v="1899-12-30T02:59:39"/>
    <d v="1899-12-30T02:58:18"/>
    <n v="11"/>
    <x v="3"/>
    <x v="2"/>
    <x v="0"/>
    <n v="0"/>
    <n v="0"/>
    <s v="OK"/>
    <s v="Clinker"/>
    <x v="1"/>
    <n v="0"/>
    <s v="F. ALCONERA"/>
    <s v="C"/>
    <d v="1899-12-30T00:01:21"/>
    <d v="1899-12-30T00:01:21"/>
    <s v="OK"/>
    <m/>
    <m/>
    <d v="1899-12-30T00:00:00"/>
    <d v="1899-12-30T02:59:39"/>
    <n v="5"/>
    <d v="1899-12-30T00:01:21"/>
    <n v="179.65000000000802"/>
    <n v="14"/>
    <s v="No"/>
  </r>
  <r>
    <s v="CCAL"/>
    <s v="2025000118"/>
    <x v="0"/>
    <s v="ER3066BDR"/>
    <s v="E2535KJC"/>
    <d v="2025-01-02T00:00:00"/>
    <s v="CSHU"/>
    <s v="200223"/>
    <x v="0"/>
    <s v="PA"/>
    <s v="S1"/>
    <m/>
    <d v="2025-01-02T00:00:00"/>
    <d v="1899-12-30T11:14:51"/>
    <d v="2025-01-02T00:00:00"/>
    <d v="1899-12-30T11:26:36"/>
    <d v="2025-01-02T00:00:00"/>
    <d v="1899-12-30T14:30:41"/>
    <x v="0"/>
    <s v="RFCPI"/>
    <s v="8043253939"/>
    <s v="FBO"/>
    <d v="1899-12-30T03:15:50"/>
    <d v="1899-12-30T03:04:05"/>
    <d v="1899-12-30T00:11:45"/>
    <s v="Granel"/>
    <s v="E001"/>
    <x v="0"/>
    <d v="1899-12-30T03:15:50"/>
    <d v="1899-12-30T03:04:05"/>
    <n v="11"/>
    <x v="3"/>
    <x v="2"/>
    <x v="0"/>
    <n v="0"/>
    <n v="0"/>
    <s v="OK"/>
    <s v="Clinker"/>
    <x v="1"/>
    <n v="0"/>
    <s v="F. ALCONERA"/>
    <s v="C"/>
    <d v="1899-12-30T00:11:45"/>
    <d v="1899-12-30T00:11:45"/>
    <s v="OK"/>
    <m/>
    <m/>
    <d v="1899-12-30T00:00:00"/>
    <d v="1899-12-30T03:15:50"/>
    <n v="5"/>
    <d v="1899-12-30T00:11:45"/>
    <n v="195.8333333333328"/>
    <n v="14"/>
    <s v="No"/>
  </r>
  <r>
    <s v="CCAL"/>
    <s v="2025000129"/>
    <x v="0"/>
    <s v="ER2814BBM"/>
    <s v="E1127LHB"/>
    <d v="2025-01-02T00:00:00"/>
    <s v="CSHU"/>
    <s v="200223"/>
    <x v="0"/>
    <s v="PA"/>
    <s v="S1"/>
    <m/>
    <d v="2025-01-02T00:00:00"/>
    <d v="1899-12-30T11:55:17"/>
    <d v="2025-01-02T00:00:00"/>
    <d v="1899-12-30T12:15:48"/>
    <d v="2025-01-02T00:00:00"/>
    <d v="1899-12-30T14:47:14"/>
    <x v="0"/>
    <s v="RFCPI"/>
    <s v="8043253940"/>
    <s v="FBO"/>
    <d v="1899-12-30T02:51:57"/>
    <d v="1899-12-30T02:31:26"/>
    <d v="1899-12-30T00:20:31"/>
    <s v="Granel"/>
    <s v="E001"/>
    <x v="0"/>
    <d v="1899-12-30T02:51:57"/>
    <d v="1899-12-30T02:31:26"/>
    <n v="11"/>
    <x v="3"/>
    <x v="2"/>
    <x v="0"/>
    <n v="0"/>
    <n v="0"/>
    <s v="OK"/>
    <s v="Clinker"/>
    <x v="1"/>
    <n v="0"/>
    <s v="F. ALCONERA"/>
    <s v="C"/>
    <d v="1899-12-30T00:20:31"/>
    <d v="1899-12-30T00:20:31"/>
    <s v="OK"/>
    <m/>
    <m/>
    <d v="1899-12-30T00:00:00"/>
    <d v="1899-12-30T02:51:57"/>
    <n v="5"/>
    <d v="1899-12-30T00:20:31"/>
    <n v="171.94999999999681"/>
    <n v="14"/>
    <s v="No"/>
  </r>
  <r>
    <s v="CCAL"/>
    <s v="2025000139"/>
    <x v="0"/>
    <s v="ER8912BBL"/>
    <s v="E3846JCY"/>
    <d v="2025-01-02T00:00:00"/>
    <s v="CSHU"/>
    <s v="200223"/>
    <x v="0"/>
    <s v="PA"/>
    <s v="S1"/>
    <m/>
    <d v="2025-01-02T00:00:00"/>
    <d v="1899-12-30T12:30:46"/>
    <d v="2025-01-02T00:00:00"/>
    <d v="1899-12-30T12:33:21"/>
    <d v="2025-01-02T00:00:00"/>
    <d v="1899-12-30T15:26:00"/>
    <x v="0"/>
    <s v="RFCPI"/>
    <s v="8043253942"/>
    <s v="FBO"/>
    <d v="1899-12-30T02:55:14"/>
    <d v="1899-12-30T02:52:39"/>
    <d v="1899-12-30T00:02:35"/>
    <s v="Granel"/>
    <s v="E001"/>
    <x v="0"/>
    <d v="1899-12-30T02:55:14"/>
    <d v="1899-12-30T02:52:39"/>
    <n v="12"/>
    <x v="3"/>
    <x v="2"/>
    <x v="0"/>
    <n v="0"/>
    <n v="0"/>
    <s v="OK"/>
    <s v="Clinker"/>
    <x v="1"/>
    <n v="0"/>
    <s v="F. ALCONERA"/>
    <s v="C"/>
    <d v="1899-12-30T00:02:35"/>
    <d v="1899-12-30T00:02:35"/>
    <s v="OK"/>
    <m/>
    <m/>
    <d v="1899-12-30T00:00:00"/>
    <d v="1899-12-30T02:55:14"/>
    <n v="5"/>
    <d v="1899-12-30T00:02:35"/>
    <n v="175.23333333334079"/>
    <n v="15"/>
    <s v="No"/>
  </r>
  <r>
    <s v="CCAL"/>
    <s v="2025000144"/>
    <x v="0"/>
    <s v="ER3185BDP"/>
    <s v="E4628JTW"/>
    <d v="2025-01-02T00:00:00"/>
    <s v="CSHU"/>
    <s v="200223"/>
    <x v="0"/>
    <s v="PA"/>
    <s v="S6"/>
    <m/>
    <d v="2025-01-02T00:00:00"/>
    <d v="1899-12-30T12:39:55"/>
    <d v="2025-01-02T00:00:00"/>
    <d v="1899-12-30T12:41:49"/>
    <d v="2025-01-02T00:00:00"/>
    <d v="1899-12-30T15:44:45"/>
    <x v="0"/>
    <s v="RFCPI"/>
    <s v="8043253943"/>
    <s v="FBO"/>
    <d v="1899-12-30T03:04:50"/>
    <d v="1899-12-30T03:02:56"/>
    <d v="1899-12-30T00:01:54"/>
    <s v="Granel"/>
    <s v="E001"/>
    <x v="0"/>
    <d v="1899-12-30T03:04:50"/>
    <d v="1899-12-30T03:02:56"/>
    <n v="12"/>
    <x v="3"/>
    <x v="2"/>
    <x v="0"/>
    <n v="0"/>
    <n v="0"/>
    <s v="OK"/>
    <s v="Clinker"/>
    <x v="1"/>
    <n v="0"/>
    <s v="F. ALCONERA"/>
    <s v="C"/>
    <d v="1899-12-30T00:01:54"/>
    <d v="1899-12-30T00:01:54"/>
    <s v="OK"/>
    <m/>
    <m/>
    <d v="1899-12-30T00:00:00"/>
    <d v="1899-12-30T03:04:50"/>
    <n v="5"/>
    <d v="1899-12-30T00:01:54"/>
    <n v="184.8333333333311"/>
    <n v="15"/>
    <s v="No"/>
  </r>
  <r>
    <s v="CCAL"/>
    <s v="2025000203"/>
    <x v="0"/>
    <s v="ER4886BCC"/>
    <s v="E8129JSN"/>
    <d v="2025-01-02T00:00:00"/>
    <s v="CSHU"/>
    <s v="200223"/>
    <x v="0"/>
    <s v="PA"/>
    <s v="S1"/>
    <m/>
    <d v="2025-01-02T00:00:00"/>
    <d v="1899-12-30T14:54:02"/>
    <d v="2025-01-02T00:00:00"/>
    <d v="1899-12-30T14:54:53"/>
    <d v="2025-01-02T00:00:00"/>
    <d v="1899-12-30T16:28:24"/>
    <x v="0"/>
    <s v="RFCPI"/>
    <s v="8043253945"/>
    <s v="FBO"/>
    <d v="1899-12-30T01:34:22"/>
    <d v="1899-12-30T01:33:31"/>
    <d v="1899-12-30T00:00:51"/>
    <s v="Granel"/>
    <s v="E001"/>
    <x v="0"/>
    <d v="1899-12-30T01:34:22"/>
    <d v="1899-12-30T01:33:31"/>
    <n v="14"/>
    <x v="3"/>
    <x v="2"/>
    <x v="0"/>
    <n v="0"/>
    <n v="0"/>
    <s v="OK"/>
    <s v="Clinker"/>
    <x v="1"/>
    <n v="0"/>
    <s v="F. ALCONERA"/>
    <s v="C"/>
    <d v="1899-12-30T00:00:51"/>
    <d v="1899-12-30T00:00:51"/>
    <s v="OK"/>
    <m/>
    <m/>
    <d v="1899-12-30T00:00:00"/>
    <d v="1899-12-30T01:34:22"/>
    <n v="5"/>
    <d v="1899-12-30T00:00:51"/>
    <n v="94.366666666670483"/>
    <n v="16"/>
    <s v="No"/>
  </r>
  <r>
    <s v="CCAL"/>
    <s v="2025000163"/>
    <x v="0"/>
    <s v="ER9344BBJ"/>
    <s v="E4728GYT"/>
    <d v="2025-01-02T00:00:00"/>
    <s v="CSHU"/>
    <s v="200223"/>
    <x v="0"/>
    <s v="PA"/>
    <s v="S1"/>
    <m/>
    <d v="2025-01-02T00:00:00"/>
    <d v="1899-12-30T13:29:24"/>
    <d v="2025-01-02T00:00:00"/>
    <d v="1899-12-30T13:31:27"/>
    <d v="2025-01-02T00:00:00"/>
    <d v="1899-12-30T16:52:12"/>
    <x v="0"/>
    <s v="RFCPI"/>
    <s v="8043253947"/>
    <s v="FBO"/>
    <d v="1899-12-30T03:22:48"/>
    <d v="1899-12-30T03:20:45"/>
    <d v="1899-12-30T00:02:03"/>
    <s v="Granel"/>
    <s v="E001"/>
    <x v="0"/>
    <d v="1899-12-30T03:22:48"/>
    <d v="1899-12-30T03:20:45"/>
    <n v="13"/>
    <x v="3"/>
    <x v="2"/>
    <x v="0"/>
    <n v="0"/>
    <n v="0"/>
    <s v="OK"/>
    <s v="Clinker"/>
    <x v="1"/>
    <n v="0"/>
    <s v="F. ALCONERA"/>
    <s v="C"/>
    <d v="1899-12-30T00:02:03"/>
    <d v="1899-12-30T00:02:03"/>
    <s v="OK"/>
    <m/>
    <m/>
    <d v="1899-12-30T00:00:00"/>
    <d v="1899-12-30T03:22:48"/>
    <n v="5"/>
    <d v="1899-12-30T00:02:03"/>
    <n v="202.80000000000948"/>
    <n v="16"/>
    <s v="No"/>
  </r>
  <r>
    <s v="CCAL"/>
    <s v="2025000165"/>
    <x v="0"/>
    <s v="ER5455BCW"/>
    <s v="E6681KKY"/>
    <d v="2025-01-02T00:00:00"/>
    <s v="CSHU"/>
    <s v="200223"/>
    <x v="0"/>
    <s v="PA"/>
    <s v="S1"/>
    <m/>
    <d v="2025-01-02T00:00:00"/>
    <d v="1899-12-30T13:33:59"/>
    <d v="2025-01-02T00:00:00"/>
    <d v="1899-12-30T13:36:11"/>
    <d v="2025-01-02T00:00:00"/>
    <d v="1899-12-30T17:18:55"/>
    <x v="0"/>
    <s v="RFCPI"/>
    <s v="8043253951"/>
    <s v="FBO"/>
    <d v="1899-12-30T03:44:56"/>
    <d v="1899-12-30T03:42:44"/>
    <d v="1899-12-30T00:02:12"/>
    <s v="Granel"/>
    <s v="E001"/>
    <x v="0"/>
    <d v="1899-12-30T03:44:56"/>
    <d v="1899-12-30T03:42:44"/>
    <n v="13"/>
    <x v="3"/>
    <x v="2"/>
    <x v="0"/>
    <n v="0"/>
    <n v="0"/>
    <s v="OK"/>
    <s v="Clinker"/>
    <x v="1"/>
    <n v="0"/>
    <s v="F. ALCONERA"/>
    <s v="C"/>
    <d v="1899-12-30T00:02:12"/>
    <d v="1899-12-30T00:02:12"/>
    <s v="OK"/>
    <m/>
    <m/>
    <d v="1899-12-30T00:00:00"/>
    <d v="1899-12-30T03:44:56"/>
    <n v="5"/>
    <d v="1899-12-30T00:02:12"/>
    <n v="224.93333333334249"/>
    <n v="17"/>
    <s v="No"/>
  </r>
  <r>
    <s v="CCAL"/>
    <s v="2025000172"/>
    <x v="0"/>
    <s v="ER8404BDM"/>
    <s v="E9371MTP"/>
    <d v="2025-01-02T00:00:00"/>
    <s v="CSHU"/>
    <s v="200223"/>
    <x v="0"/>
    <s v="PA"/>
    <s v="S1"/>
    <m/>
    <d v="2025-01-02T00:00:00"/>
    <d v="1899-12-30T13:48:04"/>
    <d v="2025-01-02T00:00:00"/>
    <d v="1899-12-30T13:49:23"/>
    <d v="2025-01-02T00:00:00"/>
    <d v="1899-12-30T17:29:50"/>
    <x v="0"/>
    <s v="RFCPI"/>
    <s v="8043253952"/>
    <s v="FBO"/>
    <d v="1899-12-30T03:41:46"/>
    <d v="1899-12-30T03:40:27"/>
    <d v="1899-12-30T00:01:19"/>
    <s v="Granel"/>
    <s v="E001"/>
    <x v="0"/>
    <d v="1899-12-30T03:41:46"/>
    <d v="1899-12-30T03:40:27"/>
    <n v="13"/>
    <x v="3"/>
    <x v="2"/>
    <x v="0"/>
    <n v="0"/>
    <n v="0"/>
    <s v="OK"/>
    <s v="Clinker"/>
    <x v="1"/>
    <n v="0"/>
    <s v="F. ALCONERA"/>
    <s v="C"/>
    <d v="1899-12-30T00:01:19"/>
    <d v="1899-12-30T00:01:19"/>
    <s v="OK"/>
    <m/>
    <m/>
    <d v="1899-12-30T00:00:00"/>
    <d v="1899-12-30T03:41:46"/>
    <n v="5"/>
    <d v="1899-12-30T00:01:19"/>
    <n v="221.76666666666722"/>
    <n v="17"/>
    <s v="No"/>
  </r>
  <r>
    <s v="CCAL"/>
    <s v="2025000229"/>
    <x v="0"/>
    <s v="ER8062BBW"/>
    <s v="E1971KTB"/>
    <d v="2025-01-02T00:00:00"/>
    <s v="CSHU"/>
    <s v="200223"/>
    <x v="0"/>
    <s v="PA"/>
    <s v="S6"/>
    <m/>
    <d v="2025-01-02T00:00:00"/>
    <d v="1899-12-30T16:43:42"/>
    <d v="2025-01-02T00:00:00"/>
    <d v="1899-12-30T16:44:41"/>
    <d v="2025-01-02T00:00:00"/>
    <d v="1899-12-30T18:05:58"/>
    <x v="0"/>
    <s v="RFCPI"/>
    <s v="8043253954"/>
    <s v="FBO"/>
    <d v="1899-12-30T01:22:16"/>
    <d v="1899-12-30T01:21:17"/>
    <d v="1899-12-30T00:00:59"/>
    <s v="Granel"/>
    <s v="E001"/>
    <x v="0"/>
    <d v="1899-12-30T01:22:16"/>
    <d v="1899-12-30T01:21:17"/>
    <n v="16"/>
    <x v="3"/>
    <x v="2"/>
    <x v="0"/>
    <n v="0"/>
    <n v="0"/>
    <s v="OK"/>
    <s v="Clinker"/>
    <x v="1"/>
    <n v="0"/>
    <s v="F. ALCONERA"/>
    <s v="B"/>
    <d v="1899-12-30T00:00:59"/>
    <d v="1899-12-30T00:00:59"/>
    <s v="OK"/>
    <m/>
    <m/>
    <d v="1899-12-30T00:00:00"/>
    <d v="1899-12-30T01:22:16"/>
    <n v="5"/>
    <d v="1899-12-30T00:00:59"/>
    <n v="82.266666666667163"/>
    <n v="18"/>
    <s v="No"/>
  </r>
  <r>
    <s v="CCAL"/>
    <s v="2025000200"/>
    <x v="0"/>
    <s v="ER3492BCC"/>
    <s v="E3628JBD"/>
    <d v="2025-01-02T00:00:00"/>
    <s v="CSHU"/>
    <s v="200223"/>
    <x v="0"/>
    <s v="PA"/>
    <s v="S1"/>
    <m/>
    <d v="2025-01-02T00:00:00"/>
    <d v="1899-12-30T14:47:51"/>
    <d v="2025-01-02T00:00:00"/>
    <d v="1899-12-30T14:48:45"/>
    <d v="2025-01-02T00:00:00"/>
    <d v="1899-12-30T18:23:09"/>
    <x v="0"/>
    <s v="RFCPI"/>
    <s v="8043253956"/>
    <s v="FBO"/>
    <d v="1899-12-30T03:35:18"/>
    <d v="1899-12-30T03:34:24"/>
    <d v="1899-12-30T00:00:54"/>
    <s v="Granel"/>
    <s v="E001"/>
    <x v="0"/>
    <d v="1899-12-30T03:35:18"/>
    <d v="1899-12-30T03:34:24"/>
    <n v="14"/>
    <x v="3"/>
    <x v="2"/>
    <x v="0"/>
    <n v="0"/>
    <n v="0"/>
    <s v="OK"/>
    <s v="Clinker"/>
    <x v="1"/>
    <n v="0"/>
    <s v="F. ALCONERA"/>
    <s v="C"/>
    <d v="1899-12-30T00:00:54"/>
    <d v="1899-12-30T00:00:54"/>
    <s v="OK"/>
    <m/>
    <m/>
    <d v="1899-12-30T00:00:00"/>
    <d v="1899-12-30T03:35:18"/>
    <n v="5"/>
    <d v="1899-12-30T00:00:54"/>
    <n v="215.30000000000152"/>
    <n v="18"/>
    <s v="No"/>
  </r>
  <r>
    <s v="CCAL"/>
    <s v="2025000261"/>
    <x v="0"/>
    <s v="ER4309BDR"/>
    <s v="E2669LDZ"/>
    <d v="2025-01-02T00:00:00"/>
    <s v="CSHU"/>
    <s v="200223"/>
    <x v="0"/>
    <s v="PA"/>
    <s v="S1"/>
    <m/>
    <d v="2025-01-02T00:00:00"/>
    <d v="1899-12-30T19:14:31"/>
    <d v="2025-01-02T00:00:00"/>
    <d v="1899-12-30T19:15:39"/>
    <d v="2025-01-02T00:00:00"/>
    <d v="1899-12-30T19:59:11"/>
    <x v="0"/>
    <s v="RFCPI"/>
    <s v="8043253961"/>
    <s v="FBO"/>
    <d v="1899-12-30T00:44:40"/>
    <d v="1899-12-30T00:43:32"/>
    <d v="1899-12-30T00:01:08"/>
    <s v="Granel"/>
    <s v="E001"/>
    <x v="0"/>
    <d v="1899-12-30T00:44:40"/>
    <d v="1899-12-30T00:43:32"/>
    <n v="19"/>
    <x v="3"/>
    <x v="2"/>
    <x v="0"/>
    <n v="0"/>
    <n v="0"/>
    <s v="OK"/>
    <s v="Clinker"/>
    <x v="1"/>
    <n v="0"/>
    <s v="F. ALCONERA"/>
    <s v="A"/>
    <d v="1899-12-30T00:01:08"/>
    <d v="1899-12-30T00:01:08"/>
    <s v="OK"/>
    <m/>
    <m/>
    <d v="1899-12-30T00:00:00"/>
    <d v="1899-12-30T00:44:40"/>
    <n v="5"/>
    <d v="1899-12-30T00:01:08"/>
    <n v="44.666666666654407"/>
    <n v="19"/>
    <s v="Si"/>
  </r>
  <r>
    <s v="CCAL"/>
    <s v="2025000266"/>
    <x v="0"/>
    <s v="ER7905BDN"/>
    <s v="E9212MMS"/>
    <d v="2025-01-03T00:00:00"/>
    <s v="CSHU"/>
    <s v="200223"/>
    <x v="0"/>
    <s v="PA"/>
    <s v="S1"/>
    <m/>
    <d v="2025-01-03T00:00:00"/>
    <d v="1899-12-30T06:11:23"/>
    <d v="2025-01-03T00:00:00"/>
    <d v="1899-12-30T06:15:46"/>
    <d v="2025-01-03T00:00:00"/>
    <d v="1899-12-30T06:37:42"/>
    <x v="0"/>
    <s v="RFCPI"/>
    <s v="8043253962"/>
    <s v="FBO"/>
    <d v="1899-12-30T00:26:19"/>
    <d v="1899-12-30T00:21:56"/>
    <d v="1899-12-30T00:04:23"/>
    <s v="Granel"/>
    <s v="E001"/>
    <x v="0"/>
    <d v="1899-12-30T00:26:19"/>
    <d v="1899-12-30T00:21:56"/>
    <n v="6"/>
    <x v="4"/>
    <x v="2"/>
    <x v="0"/>
    <n v="0"/>
    <n v="0"/>
    <s v="OK"/>
    <s v="Clinker"/>
    <x v="1"/>
    <n v="0"/>
    <s v="F. ALCONERA"/>
    <s v="A"/>
    <d v="1899-12-30T00:04:23"/>
    <d v="1899-12-30T00:04:23"/>
    <s v="OK"/>
    <m/>
    <m/>
    <d v="1899-12-30T00:00:00"/>
    <d v="1899-12-30T00:26:19"/>
    <n v="6"/>
    <d v="1899-12-30T00:04:23"/>
    <n v="26.316666666676802"/>
    <n v="6"/>
    <s v="Si"/>
  </r>
  <r>
    <s v="CCAL"/>
    <s v="2025000269"/>
    <x v="0"/>
    <s v="ER0733BCY"/>
    <s v="E8908MMX"/>
    <d v="2025-01-03T00:00:00"/>
    <s v="CSHU"/>
    <s v="200223"/>
    <x v="0"/>
    <s v="PA"/>
    <s v="S6"/>
    <m/>
    <d v="2025-01-03T00:00:00"/>
    <d v="1899-12-30T06:38:08"/>
    <d v="2025-01-03T00:00:00"/>
    <d v="1899-12-30T06:39:22"/>
    <d v="2025-01-03T00:00:00"/>
    <d v="1899-12-30T07:07:20"/>
    <x v="0"/>
    <s v="RFCPI"/>
    <s v="8043253966"/>
    <s v="FBO"/>
    <d v="1899-12-30T00:29:12"/>
    <d v="1899-12-30T00:27:58"/>
    <d v="1899-12-30T00:01:14"/>
    <s v="Granel"/>
    <s v="E001"/>
    <x v="0"/>
    <d v="1899-12-30T00:29:12"/>
    <d v="1899-12-30T00:27:58"/>
    <n v="6"/>
    <x v="4"/>
    <x v="2"/>
    <x v="0"/>
    <n v="0"/>
    <n v="0"/>
    <s v="OK"/>
    <s v="Clinker"/>
    <x v="1"/>
    <n v="0"/>
    <s v="F. ALCONERA"/>
    <s v="A"/>
    <d v="1899-12-30T00:01:14"/>
    <d v="1899-12-30T00:01:14"/>
    <s v="OK"/>
    <m/>
    <m/>
    <d v="1899-12-30T00:00:00"/>
    <d v="1899-12-30T00:29:12"/>
    <n v="6"/>
    <d v="1899-12-30T00:01:14"/>
    <n v="29.200000000003204"/>
    <n v="7"/>
    <s v="Si"/>
  </r>
  <r>
    <s v="CCAL"/>
    <s v="2025000270"/>
    <x v="0"/>
    <s v="ER1989BDM"/>
    <s v="E9516MPT"/>
    <d v="2025-01-03T00:00:00"/>
    <s v="CSHU"/>
    <s v="200223"/>
    <x v="0"/>
    <s v="PA"/>
    <s v="S1"/>
    <m/>
    <d v="2025-01-03T00:00:00"/>
    <d v="1899-12-30T06:39:23"/>
    <d v="2025-01-03T00:00:00"/>
    <d v="1899-12-30T06:40:37"/>
    <d v="2025-01-03T00:00:00"/>
    <d v="1899-12-30T07:26:54"/>
    <x v="0"/>
    <s v="RFCPI"/>
    <s v="8043253967"/>
    <s v="FBO"/>
    <d v="1899-12-30T00:47:31"/>
    <d v="1899-12-30T00:46:17"/>
    <d v="1899-12-30T00:01:14"/>
    <s v="Granel"/>
    <s v="E001"/>
    <x v="0"/>
    <d v="1899-12-30T00:47:31"/>
    <d v="1899-12-30T00:46:17"/>
    <n v="6"/>
    <x v="4"/>
    <x v="2"/>
    <x v="0"/>
    <n v="0"/>
    <n v="0"/>
    <s v="OK"/>
    <s v="Clinker"/>
    <x v="1"/>
    <n v="0"/>
    <s v="F. ALCONERA"/>
    <s v="B"/>
    <d v="1899-12-30T00:01:14"/>
    <d v="1899-12-30T00:01:14"/>
    <s v="OK"/>
    <m/>
    <m/>
    <d v="1899-12-30T00:00:00"/>
    <d v="1899-12-30T00:47:31"/>
    <n v="6"/>
    <d v="1899-12-30T00:01:14"/>
    <n v="47.516666666659169"/>
    <n v="7"/>
    <s v="No"/>
  </r>
  <r>
    <s v="CCAL"/>
    <s v="2025000272"/>
    <x v="0"/>
    <s v="ER6179BBP"/>
    <s v="E7745KMT"/>
    <d v="2025-01-03T00:00:00"/>
    <s v="CSHU"/>
    <s v="200223"/>
    <x v="0"/>
    <s v="PA"/>
    <s v="S1"/>
    <m/>
    <d v="2025-01-03T00:00:00"/>
    <d v="1899-12-30T06:45:44"/>
    <d v="2025-01-03T00:00:00"/>
    <d v="1899-12-30T06:46:49"/>
    <d v="2025-01-03T00:00:00"/>
    <d v="1899-12-30T07:40:10"/>
    <x v="0"/>
    <s v="RFCPI"/>
    <s v="8043253969"/>
    <s v="FBO"/>
    <d v="1899-12-30T00:54:26"/>
    <d v="1899-12-30T00:53:21"/>
    <d v="1899-12-30T00:01:05"/>
    <s v="Granel"/>
    <s v="E001"/>
    <x v="0"/>
    <d v="1899-12-30T00:54:26"/>
    <d v="1899-12-30T00:53:21"/>
    <n v="6"/>
    <x v="4"/>
    <x v="2"/>
    <x v="0"/>
    <n v="0"/>
    <n v="0"/>
    <s v="OK"/>
    <s v="Clinker"/>
    <x v="1"/>
    <n v="0"/>
    <s v="F. ALCONERA"/>
    <s v="B"/>
    <d v="1899-12-30T00:01:05"/>
    <d v="1899-12-30T00:01:05"/>
    <s v="OK"/>
    <m/>
    <m/>
    <d v="1899-12-30T00:00:00"/>
    <d v="1899-12-30T00:54:26"/>
    <n v="6"/>
    <d v="1899-12-30T00:01:05"/>
    <n v="54.433333333339256"/>
    <n v="7"/>
    <s v="No"/>
  </r>
  <r>
    <s v="CCAL"/>
    <s v="2025000273"/>
    <x v="0"/>
    <s v="ER7321BDF"/>
    <s v="E9571JYK"/>
    <d v="2025-01-03T00:00:00"/>
    <s v="CSHU"/>
    <s v="200223"/>
    <x v="0"/>
    <s v="PA"/>
    <s v="S1"/>
    <m/>
    <d v="2025-01-03T00:00:00"/>
    <d v="1899-12-30T06:49:00"/>
    <d v="2025-01-03T00:00:00"/>
    <d v="1899-12-30T06:52:34"/>
    <d v="2025-01-03T00:00:00"/>
    <d v="1899-12-30T08:06:41"/>
    <x v="0"/>
    <s v="RFCPI"/>
    <s v="8043253970"/>
    <s v="FBO"/>
    <d v="1899-12-30T01:17:41"/>
    <d v="1899-12-30T01:14:07"/>
    <d v="1899-12-30T00:03:34"/>
    <s v="Granel"/>
    <s v="E001"/>
    <x v="0"/>
    <d v="1899-12-30T01:17:41"/>
    <d v="1899-12-30T01:14:07"/>
    <n v="6"/>
    <x v="4"/>
    <x v="2"/>
    <x v="0"/>
    <n v="0"/>
    <n v="0"/>
    <s v="OK"/>
    <s v="Clinker"/>
    <x v="1"/>
    <n v="0"/>
    <s v="F. ALCONERA"/>
    <s v="B"/>
    <d v="1899-12-30T00:03:34"/>
    <d v="1899-12-30T00:03:34"/>
    <s v="OK"/>
    <m/>
    <m/>
    <d v="1899-12-30T00:00:00"/>
    <d v="1899-12-30T01:17:41"/>
    <n v="6"/>
    <d v="1899-12-30T00:03:34"/>
    <n v="77.683333333334417"/>
    <n v="8"/>
    <s v="No"/>
  </r>
  <r>
    <s v="CCAL"/>
    <s v="2025000274"/>
    <x v="0"/>
    <s v="ER0715BCY"/>
    <s v="E0536LZT"/>
    <d v="2025-01-03T00:00:00"/>
    <s v="CSHU"/>
    <s v="200223"/>
    <x v="0"/>
    <s v="PA"/>
    <s v="S1"/>
    <m/>
    <d v="2025-01-03T00:00:00"/>
    <d v="1899-12-30T06:50:58"/>
    <d v="2025-01-03T00:00:00"/>
    <d v="1899-12-30T06:52:21"/>
    <d v="2025-01-03T00:00:00"/>
    <d v="1899-12-30T08:21:55"/>
    <x v="0"/>
    <s v="RFCPI"/>
    <s v="8043253972"/>
    <s v="FBO"/>
    <d v="1899-12-30T01:30:57"/>
    <d v="1899-12-30T01:29:34"/>
    <d v="1899-12-30T00:01:23"/>
    <s v="Granel"/>
    <s v="E001"/>
    <x v="0"/>
    <d v="1899-12-30T01:30:57"/>
    <d v="1899-12-30T01:29:34"/>
    <n v="6"/>
    <x v="4"/>
    <x v="2"/>
    <x v="0"/>
    <n v="0"/>
    <n v="0"/>
    <s v="OK"/>
    <s v="Clinker"/>
    <x v="1"/>
    <n v="0"/>
    <s v="F. ALCONERA"/>
    <s v="C"/>
    <d v="1899-12-30T00:01:23"/>
    <d v="1899-12-30T00:01:23"/>
    <s v="OK"/>
    <m/>
    <m/>
    <d v="1899-12-30T00:00:00"/>
    <d v="1899-12-30T01:30:57"/>
    <n v="6"/>
    <d v="1899-12-30T00:01:23"/>
    <n v="90.949999999996791"/>
    <n v="8"/>
    <s v="No"/>
  </r>
  <r>
    <s v="CCAL"/>
    <s v="2025000278"/>
    <x v="0"/>
    <s v="ER0816BDL"/>
    <s v="E2098LVV"/>
    <d v="2025-01-03T00:00:00"/>
    <s v="CSHU"/>
    <s v="200223"/>
    <x v="0"/>
    <s v="PA"/>
    <s v="S1"/>
    <m/>
    <d v="2025-01-03T00:00:00"/>
    <d v="1899-12-30T07:00:16"/>
    <d v="2025-01-03T00:00:00"/>
    <d v="1899-12-30T07:01:13"/>
    <d v="2025-01-03T00:00:00"/>
    <d v="1899-12-30T09:34:58"/>
    <x v="0"/>
    <s v="RFCPI"/>
    <s v="8043253973"/>
    <s v="FBO"/>
    <d v="1899-12-30T02:34:42"/>
    <d v="1899-12-30T02:33:45"/>
    <d v="1899-12-30T00:00:57"/>
    <s v="Granel"/>
    <s v="E001"/>
    <x v="0"/>
    <d v="1899-12-30T02:34:42"/>
    <d v="1899-12-30T02:33:45"/>
    <n v="7"/>
    <x v="4"/>
    <x v="2"/>
    <x v="0"/>
    <n v="0"/>
    <n v="0"/>
    <s v="OK"/>
    <s v="Clinker"/>
    <x v="1"/>
    <n v="0"/>
    <s v="F. ALCONERA"/>
    <s v="C"/>
    <d v="1899-12-30T00:00:57"/>
    <d v="1899-12-30T00:00:57"/>
    <s v="OK"/>
    <m/>
    <m/>
    <d v="1899-12-30T00:00:00"/>
    <d v="1899-12-30T02:34:42"/>
    <n v="6"/>
    <d v="1899-12-30T00:00:57"/>
    <n v="154.70000000000644"/>
    <n v="9"/>
    <s v="No"/>
  </r>
  <r>
    <s v="CCAL"/>
    <s v="2025000279"/>
    <x v="0"/>
    <s v="ER7747BBS"/>
    <s v="E9250MFS"/>
    <d v="2025-01-03T00:00:00"/>
    <s v="CSHU"/>
    <s v="200223"/>
    <x v="0"/>
    <s v="PA"/>
    <s v="S1"/>
    <m/>
    <d v="2025-01-03T00:00:00"/>
    <d v="1899-12-30T07:01:09"/>
    <d v="2025-01-03T00:00:00"/>
    <d v="1899-12-30T07:05:10"/>
    <d v="2025-01-03T00:00:00"/>
    <d v="1899-12-30T09:42:59"/>
    <x v="0"/>
    <s v="RFCPI"/>
    <s v="8043253974"/>
    <s v="FBO"/>
    <d v="1899-12-30T02:41:50"/>
    <d v="1899-12-30T02:37:49"/>
    <d v="1899-12-30T00:04:01"/>
    <s v="Granel"/>
    <s v="E001"/>
    <x v="0"/>
    <d v="1899-12-30T02:41:50"/>
    <d v="1899-12-30T02:37:49"/>
    <n v="7"/>
    <x v="4"/>
    <x v="2"/>
    <x v="0"/>
    <n v="0"/>
    <n v="0"/>
    <s v="OK"/>
    <s v="Clinker"/>
    <x v="1"/>
    <n v="0"/>
    <s v="F. ALCONERA"/>
    <s v="C"/>
    <d v="1899-12-30T00:04:01"/>
    <d v="1899-12-30T00:04:01"/>
    <s v="OK"/>
    <m/>
    <m/>
    <d v="1899-12-30T00:00:00"/>
    <d v="1899-12-30T02:41:50"/>
    <n v="6"/>
    <d v="1899-12-30T00:04:01"/>
    <n v="161.83333333333445"/>
    <n v="9"/>
    <s v="No"/>
  </r>
  <r>
    <s v="CCAL"/>
    <s v="2025000285"/>
    <x v="0"/>
    <s v="ER2494BDJ"/>
    <s v="E6845KSS"/>
    <d v="2025-01-03T00:00:00"/>
    <s v="CSHU"/>
    <s v="200223"/>
    <x v="0"/>
    <s v="PA"/>
    <s v="S1"/>
    <m/>
    <d v="2025-01-03T00:00:00"/>
    <d v="1899-12-30T07:09:11"/>
    <d v="2025-01-03T00:00:00"/>
    <d v="1899-12-30T07:10:11"/>
    <d v="2025-01-03T00:00:00"/>
    <d v="1899-12-30T10:16:52"/>
    <x v="0"/>
    <s v="RFCPI"/>
    <s v="8043253975"/>
    <s v="FBO"/>
    <d v="1899-12-30T03:07:41"/>
    <d v="1899-12-30T03:06:41"/>
    <d v="1899-12-30T00:01:00"/>
    <s v="Granel"/>
    <s v="E001"/>
    <x v="0"/>
    <d v="1899-12-30T03:07:41"/>
    <d v="1899-12-30T03:06:41"/>
    <n v="7"/>
    <x v="4"/>
    <x v="2"/>
    <x v="0"/>
    <n v="0"/>
    <n v="0"/>
    <s v="OK"/>
    <s v="Clinker"/>
    <x v="1"/>
    <n v="0"/>
    <s v="F. ALCONERA"/>
    <s v="C"/>
    <d v="1899-12-30T00:01:00"/>
    <d v="1899-12-30T00:01:00"/>
    <s v="OK"/>
    <m/>
    <m/>
    <d v="1899-12-30T00:00:00"/>
    <d v="1899-12-30T03:07:41"/>
    <n v="6"/>
    <d v="1899-12-30T00:01:00"/>
    <n v="187.68333333333601"/>
    <n v="10"/>
    <s v="No"/>
  </r>
  <r>
    <s v="CCAL"/>
    <s v="2025000287"/>
    <x v="0"/>
    <s v="ER8611BDD"/>
    <s v="E8914MMX"/>
    <d v="2025-01-03T00:00:00"/>
    <s v="CSHU"/>
    <s v="200223"/>
    <x v="0"/>
    <s v="PA"/>
    <s v="S1"/>
    <m/>
    <d v="2025-01-03T00:00:00"/>
    <d v="1899-12-30T07:10:32"/>
    <d v="2025-01-03T00:00:00"/>
    <d v="1899-12-30T07:12:08"/>
    <d v="2025-01-03T00:00:00"/>
    <d v="1899-12-30T10:32:33"/>
    <x v="0"/>
    <s v="RFCPI"/>
    <s v="8043253976"/>
    <s v="FBO"/>
    <d v="1899-12-30T03:22:01"/>
    <d v="1899-12-30T03:20:25"/>
    <d v="1899-12-30T00:01:36"/>
    <s v="Granel"/>
    <s v="E001"/>
    <x v="0"/>
    <d v="1899-12-30T03:22:01"/>
    <d v="1899-12-30T03:20:25"/>
    <n v="7"/>
    <x v="4"/>
    <x v="2"/>
    <x v="0"/>
    <n v="0"/>
    <n v="0"/>
    <s v="OK"/>
    <s v="Clinker"/>
    <x v="1"/>
    <n v="0"/>
    <s v="F. ALCONERA"/>
    <s v="C"/>
    <d v="1899-12-30T00:01:36"/>
    <d v="1899-12-30T00:01:36"/>
    <s v="OK"/>
    <m/>
    <m/>
    <d v="1899-12-30T00:00:00"/>
    <d v="1899-12-30T03:22:01"/>
    <n v="6"/>
    <d v="1899-12-30T00:01:36"/>
    <n v="202.01666666666398"/>
    <n v="10"/>
    <s v="No"/>
  </r>
  <r>
    <s v="CCAL"/>
    <s v="2025000316"/>
    <x v="0"/>
    <s v="ER4175BDD"/>
    <s v="E8806KTF"/>
    <d v="2025-01-03T00:00:00"/>
    <s v="CSHU"/>
    <s v="200223"/>
    <x v="0"/>
    <s v="PA"/>
    <s v="S1"/>
    <m/>
    <d v="2025-01-03T00:00:00"/>
    <d v="1899-12-30T08:30:49"/>
    <d v="2025-01-03T00:00:00"/>
    <d v="1899-12-30T08:32:31"/>
    <d v="2025-01-03T00:00:00"/>
    <d v="1899-12-30T11:00:18"/>
    <x v="0"/>
    <s v="RFCPI"/>
    <s v="8043253978"/>
    <s v="FBO"/>
    <d v="1899-12-30T02:29:29"/>
    <d v="1899-12-30T02:27:47"/>
    <d v="1899-12-30T00:01:42"/>
    <s v="Granel"/>
    <s v="E001"/>
    <x v="0"/>
    <d v="1899-12-30T02:29:29"/>
    <d v="1899-12-30T02:27:47"/>
    <n v="8"/>
    <x v="4"/>
    <x v="2"/>
    <x v="0"/>
    <n v="0"/>
    <n v="0"/>
    <s v="OK"/>
    <s v="Clinker"/>
    <x v="1"/>
    <n v="0"/>
    <s v="F. ALCONERA"/>
    <s v="C"/>
    <d v="1899-12-30T00:01:42"/>
    <d v="1899-12-30T00:01:42"/>
    <s v="OK"/>
    <m/>
    <m/>
    <d v="1899-12-30T00:00:00"/>
    <d v="1899-12-30T02:29:29"/>
    <n v="6"/>
    <d v="1899-12-30T00:01:42"/>
    <n v="149.48333333333284"/>
    <n v="11"/>
    <s v="No"/>
  </r>
  <r>
    <s v="CCAL"/>
    <s v="2025000320"/>
    <x v="0"/>
    <s v="ER8395BCY"/>
    <s v="E7018MRJ"/>
    <d v="2025-01-03T00:00:00"/>
    <s v="CSHU"/>
    <s v="200223"/>
    <x v="0"/>
    <s v="PA"/>
    <s v="S1"/>
    <m/>
    <d v="2025-01-03T00:00:00"/>
    <d v="1899-12-30T08:44:21"/>
    <d v="2025-01-03T00:00:00"/>
    <d v="1899-12-30T08:58:12"/>
    <d v="2025-01-03T00:00:00"/>
    <d v="1899-12-30T11:17:45"/>
    <x v="0"/>
    <s v="RFCPI"/>
    <s v="8043253982"/>
    <s v="FBO"/>
    <d v="1899-12-30T02:33:24"/>
    <d v="1899-12-30T02:19:33"/>
    <d v="1899-12-30T00:13:51"/>
    <s v="Granel"/>
    <s v="E001"/>
    <x v="0"/>
    <d v="1899-12-30T02:33:24"/>
    <d v="1899-12-30T02:19:33"/>
    <n v="8"/>
    <x v="4"/>
    <x v="2"/>
    <x v="0"/>
    <n v="0"/>
    <n v="0"/>
    <s v="OK"/>
    <s v="Clinker"/>
    <x v="1"/>
    <n v="0"/>
    <s v="F. ALCONERA"/>
    <s v="C"/>
    <d v="1899-12-30T00:13:51"/>
    <d v="1899-12-30T00:13:51"/>
    <s v="OK"/>
    <m/>
    <m/>
    <d v="1899-12-30T00:00:00"/>
    <d v="1899-12-30T02:33:24"/>
    <n v="6"/>
    <d v="1899-12-30T00:13:51"/>
    <n v="153.40000000000319"/>
    <n v="11"/>
    <s v="No"/>
  </r>
  <r>
    <s v="CCAL"/>
    <s v="2025000334"/>
    <x v="0"/>
    <s v="ER9222BDM"/>
    <s v="E8915MMX"/>
    <d v="2025-01-03T00:00:00"/>
    <s v="CSHU"/>
    <s v="200223"/>
    <x v="0"/>
    <s v="PA"/>
    <s v="S1"/>
    <m/>
    <d v="2025-01-03T00:00:00"/>
    <d v="1899-12-30T09:22:45"/>
    <d v="2025-01-03T00:00:00"/>
    <d v="1899-12-30T09:24:33"/>
    <d v="2025-01-03T00:00:00"/>
    <d v="1899-12-30T11:35:50"/>
    <x v="0"/>
    <s v="RFCPI"/>
    <s v="8043253984"/>
    <s v="FBO"/>
    <d v="1899-12-30T02:13:05"/>
    <d v="1899-12-30T02:11:17"/>
    <d v="1899-12-30T00:01:48"/>
    <s v="Granel"/>
    <s v="E001"/>
    <x v="0"/>
    <d v="1899-12-30T02:13:05"/>
    <d v="1899-12-30T02:11:17"/>
    <n v="9"/>
    <x v="4"/>
    <x v="2"/>
    <x v="0"/>
    <n v="0"/>
    <n v="0"/>
    <s v="OK"/>
    <s v="Clinker"/>
    <x v="1"/>
    <n v="0"/>
    <s v="F. ALCONERA"/>
    <s v="C"/>
    <d v="1899-12-30T00:01:48"/>
    <d v="1899-12-30T00:01:48"/>
    <s v="OK"/>
    <m/>
    <m/>
    <d v="1899-12-30T00:00:00"/>
    <d v="1899-12-30T02:13:05"/>
    <n v="6"/>
    <d v="1899-12-30T00:01:48"/>
    <n v="133.08333333333124"/>
    <n v="11"/>
    <s v="No"/>
  </r>
  <r>
    <s v="CCAL"/>
    <s v="2025000340"/>
    <x v="0"/>
    <s v="ER3055BCW"/>
    <s v="E7567MJJ"/>
    <d v="2025-01-03T00:00:00"/>
    <s v="CSHU"/>
    <s v="200223"/>
    <x v="0"/>
    <s v="PA"/>
    <s v="S1"/>
    <m/>
    <d v="2025-01-03T00:00:00"/>
    <d v="1899-12-30T09:28:52"/>
    <d v="2025-01-03T00:00:00"/>
    <d v="1899-12-30T09:31:32"/>
    <d v="2025-01-03T00:00:00"/>
    <d v="1899-12-30T12:11:37"/>
    <x v="0"/>
    <s v="RFCPI"/>
    <s v="8043253986"/>
    <s v="FBO"/>
    <d v="1899-12-30T02:42:45"/>
    <d v="1899-12-30T02:40:05"/>
    <d v="1899-12-30T00:02:40"/>
    <s v="Granel"/>
    <s v="E001"/>
    <x v="0"/>
    <d v="1899-12-30T02:42:45"/>
    <d v="1899-12-30T02:40:05"/>
    <n v="9"/>
    <x v="4"/>
    <x v="2"/>
    <x v="0"/>
    <n v="0"/>
    <n v="0"/>
    <s v="OK"/>
    <s v="Clinker"/>
    <x v="1"/>
    <n v="0"/>
    <s v="F. ALCONERA"/>
    <s v="C"/>
    <d v="1899-12-30T00:02:40"/>
    <d v="1899-12-30T00:02:40"/>
    <s v="OK"/>
    <m/>
    <m/>
    <d v="1899-12-30T00:00:00"/>
    <d v="1899-12-30T02:42:45"/>
    <n v="6"/>
    <d v="1899-12-30T00:02:40"/>
    <n v="162.74999999999514"/>
    <n v="12"/>
    <s v="No"/>
  </r>
  <r>
    <s v="CCAL"/>
    <s v="2025000358"/>
    <x v="0"/>
    <s v="ER3186BDP"/>
    <s v="E5196LCR"/>
    <d v="2025-01-03T00:00:00"/>
    <s v="CSHU"/>
    <s v="200223"/>
    <x v="0"/>
    <s v="PA"/>
    <s v="S1"/>
    <m/>
    <d v="2025-01-03T00:00:00"/>
    <d v="1899-12-30T10:22:49"/>
    <d v="2025-01-03T00:00:00"/>
    <d v="1899-12-30T10:24:21"/>
    <d v="2025-01-03T00:00:00"/>
    <d v="1899-12-30T12:17:44"/>
    <x v="0"/>
    <s v="RFCPI"/>
    <s v="8043253987"/>
    <s v="FBO"/>
    <d v="1899-12-30T01:54:55"/>
    <d v="1899-12-30T01:53:23"/>
    <d v="1899-12-30T00:01:32"/>
    <s v="Granel"/>
    <s v="E001"/>
    <x v="0"/>
    <d v="1899-12-30T01:54:55"/>
    <d v="1899-12-30T01:53:23"/>
    <n v="10"/>
    <x v="4"/>
    <x v="2"/>
    <x v="0"/>
    <n v="0"/>
    <n v="0"/>
    <s v="OK"/>
    <s v="Clinker"/>
    <x v="1"/>
    <n v="0"/>
    <s v="F. ALCONERA"/>
    <s v="C"/>
    <d v="1899-12-30T00:01:32"/>
    <d v="1899-12-30T00:01:32"/>
    <s v="OK"/>
    <m/>
    <m/>
    <d v="1899-12-30T00:00:00"/>
    <d v="1899-12-30T01:54:55"/>
    <n v="6"/>
    <d v="1899-12-30T00:01:32"/>
    <n v="114.91666666666563"/>
    <n v="12"/>
    <s v="No"/>
  </r>
  <r>
    <s v="CCAL"/>
    <s v="2025000385"/>
    <x v="0"/>
    <s v="ER5455BCW"/>
    <s v="E6681KKY"/>
    <d v="2025-01-03T00:00:00"/>
    <s v="CSHU"/>
    <s v="200223"/>
    <x v="0"/>
    <s v="PA"/>
    <s v="S1"/>
    <m/>
    <d v="2025-01-03T00:00:00"/>
    <d v="1899-12-30T12:06:25"/>
    <d v="2025-01-03T00:00:00"/>
    <d v="1899-12-30T12:08:17"/>
    <d v="2025-01-03T00:00:00"/>
    <d v="1899-12-30T12:35:32"/>
    <x v="0"/>
    <s v="RFCPI"/>
    <s v="8043253989"/>
    <s v="FBO"/>
    <d v="1899-12-30T00:29:07"/>
    <d v="1899-12-30T00:27:15"/>
    <d v="1899-12-30T00:01:52"/>
    <s v="Granel"/>
    <s v="E001"/>
    <x v="0"/>
    <d v="1899-12-30T00:29:07"/>
    <d v="1899-12-30T00:27:15"/>
    <n v="12"/>
    <x v="4"/>
    <x v="2"/>
    <x v="0"/>
    <n v="0"/>
    <n v="0"/>
    <s v="OK"/>
    <s v="Clinker"/>
    <x v="1"/>
    <n v="0"/>
    <s v="F. ALCONERA"/>
    <s v="A"/>
    <d v="1899-12-30T00:01:52"/>
    <d v="1899-12-30T00:01:52"/>
    <s v="OK"/>
    <m/>
    <m/>
    <d v="1899-12-30T00:00:00"/>
    <d v="1899-12-30T00:29:07"/>
    <n v="6"/>
    <d v="1899-12-30T00:01:52"/>
    <n v="29.116666666670525"/>
    <n v="12"/>
    <s v="Si"/>
  </r>
  <r>
    <s v="CCAL"/>
    <s v="2025000396"/>
    <x v="0"/>
    <s v="ER6482BDN"/>
    <s v="E1125KDL"/>
    <d v="2025-01-03T00:00:00"/>
    <s v="CSHU"/>
    <s v="200223"/>
    <x v="0"/>
    <s v="PA"/>
    <s v="S1"/>
    <m/>
    <d v="2025-01-03T00:00:00"/>
    <d v="1899-12-30T12:31:18"/>
    <d v="2025-01-03T00:00:00"/>
    <d v="1899-12-30T12:33:45"/>
    <d v="2025-01-03T00:00:00"/>
    <d v="1899-12-30T13:05:42"/>
    <x v="0"/>
    <s v="RFCPI"/>
    <s v="8043253990"/>
    <s v="FBO"/>
    <d v="1899-12-30T00:34:24"/>
    <d v="1899-12-30T00:31:57"/>
    <d v="1899-12-30T00:02:27"/>
    <s v="Granel"/>
    <s v="E001"/>
    <x v="0"/>
    <d v="1899-12-30T00:34:24"/>
    <d v="1899-12-30T00:31:57"/>
    <n v="12"/>
    <x v="4"/>
    <x v="2"/>
    <x v="0"/>
    <n v="0"/>
    <n v="0"/>
    <s v="OK"/>
    <s v="Clinker"/>
    <x v="1"/>
    <n v="0"/>
    <s v="F. ALCONERA"/>
    <s v="A"/>
    <d v="1899-12-30T00:02:27"/>
    <d v="1899-12-30T00:02:27"/>
    <s v="OK"/>
    <m/>
    <m/>
    <d v="1899-12-30T00:00:00"/>
    <d v="1899-12-30T00:34:24"/>
    <n v="6"/>
    <d v="1899-12-30T00:02:27"/>
    <n v="34.400000000001697"/>
    <n v="13"/>
    <s v="Si"/>
  </r>
  <r>
    <s v="CCAL"/>
    <s v="2025000399"/>
    <x v="0"/>
    <s v="ER9641BCY"/>
    <s v="E8749KTF"/>
    <d v="2025-01-03T00:00:00"/>
    <s v="CSHU"/>
    <s v="200223"/>
    <x v="0"/>
    <s v="PA"/>
    <s v="S1"/>
    <m/>
    <d v="2025-01-03T00:00:00"/>
    <d v="1899-12-30T12:48:02"/>
    <d v="2025-01-03T00:00:00"/>
    <d v="1899-12-30T12:49:07"/>
    <d v="2025-01-03T00:00:00"/>
    <d v="1899-12-30T13:11:25"/>
    <x v="0"/>
    <s v="RFCPI"/>
    <s v="8043253991"/>
    <s v="FBO"/>
    <d v="1899-12-30T00:23:23"/>
    <d v="1899-12-30T00:22:18"/>
    <d v="1899-12-30T00:01:05"/>
    <s v="Granel"/>
    <s v="E001"/>
    <x v="0"/>
    <d v="1899-12-30T00:23:23"/>
    <d v="1899-12-30T00:22:18"/>
    <n v="12"/>
    <x v="4"/>
    <x v="2"/>
    <x v="0"/>
    <n v="0"/>
    <n v="0"/>
    <s v="OK"/>
    <s v="Clinker"/>
    <x v="1"/>
    <n v="0"/>
    <s v="F. ALCONERA"/>
    <s v="A"/>
    <d v="1899-12-30T00:01:05"/>
    <d v="1899-12-30T00:01:05"/>
    <s v="OK"/>
    <m/>
    <m/>
    <d v="1899-12-30T00:00:00"/>
    <d v="1899-12-30T00:23:23"/>
    <n v="6"/>
    <d v="1899-12-30T00:01:05"/>
    <n v="23.38333333333928"/>
    <n v="13"/>
    <s v="Si"/>
  </r>
  <r>
    <s v="CCAL"/>
    <s v="2025000405"/>
    <x v="0"/>
    <s v="ER7543BBL"/>
    <s v="E3978LBB"/>
    <d v="2025-01-03T00:00:00"/>
    <s v="CSHU"/>
    <s v="200223"/>
    <x v="0"/>
    <s v="PA"/>
    <s v="S1"/>
    <m/>
    <d v="2025-01-03T00:00:00"/>
    <d v="1899-12-30T13:16:29"/>
    <d v="2025-01-03T00:00:00"/>
    <d v="1899-12-30T13:17:30"/>
    <d v="2025-01-03T00:00:00"/>
    <d v="1899-12-30T13:41:55"/>
    <x v="0"/>
    <s v="RFCPI"/>
    <s v="8043253992"/>
    <s v="FBO"/>
    <d v="1899-12-30T00:25:26"/>
    <d v="1899-12-30T00:24:25"/>
    <d v="1899-12-30T00:01:01"/>
    <s v="Granel"/>
    <s v="E001"/>
    <x v="0"/>
    <d v="1899-12-30T00:25:26"/>
    <d v="1899-12-30T00:24:25"/>
    <n v="13"/>
    <x v="4"/>
    <x v="2"/>
    <x v="0"/>
    <n v="0"/>
    <n v="0"/>
    <s v="OK"/>
    <s v="Clinker"/>
    <x v="1"/>
    <n v="0"/>
    <s v="F. ALCONERA"/>
    <s v="A"/>
    <d v="1899-12-30T00:01:01"/>
    <d v="1899-12-30T00:01:01"/>
    <s v="OK"/>
    <m/>
    <m/>
    <d v="1899-12-30T00:00:00"/>
    <d v="1899-12-30T00:25:26"/>
    <n v="6"/>
    <d v="1899-12-30T00:01:01"/>
    <n v="25.433333333323134"/>
    <n v="13"/>
    <s v="Si"/>
  </r>
  <r>
    <s v="CCAL"/>
    <s v="2025000411"/>
    <x v="0"/>
    <s v="ER8404BDM"/>
    <s v="E9371MTP"/>
    <d v="2025-01-03T00:00:00"/>
    <s v="CSHU"/>
    <s v="200223"/>
    <x v="0"/>
    <s v="PA"/>
    <s v="S1"/>
    <m/>
    <d v="2025-01-03T00:00:00"/>
    <d v="1899-12-30T13:28:01"/>
    <d v="2025-01-03T00:00:00"/>
    <d v="1899-12-30T13:29:05"/>
    <d v="2025-01-03T00:00:00"/>
    <d v="1899-12-30T14:49:01"/>
    <x v="0"/>
    <s v="RFCPI"/>
    <s v="8043253995"/>
    <s v="FBO"/>
    <d v="1899-12-30T01:21:00"/>
    <d v="1899-12-30T01:19:56"/>
    <d v="1899-12-30T00:01:04"/>
    <s v="Granel"/>
    <s v="E001"/>
    <x v="0"/>
    <d v="1899-12-30T01:21:00"/>
    <d v="1899-12-30T01:19:56"/>
    <n v="13"/>
    <x v="4"/>
    <x v="2"/>
    <x v="0"/>
    <n v="0"/>
    <n v="0"/>
    <s v="OK"/>
    <s v="Clinker"/>
    <x v="1"/>
    <n v="0"/>
    <s v="F. ALCONERA"/>
    <s v="B"/>
    <d v="1899-12-30T00:01:04"/>
    <d v="1899-12-30T00:01:04"/>
    <s v="OK"/>
    <m/>
    <m/>
    <d v="1899-12-30T00:00:00"/>
    <d v="1899-12-30T01:21:00"/>
    <n v="6"/>
    <d v="1899-12-30T00:01:04"/>
    <n v="80.999999999999872"/>
    <n v="14"/>
    <s v="No"/>
  </r>
  <r>
    <s v="CCAL"/>
    <s v="2025000436"/>
    <x v="0"/>
    <s v="ER3492BCC"/>
    <s v="E3628JBD"/>
    <d v="2025-01-03T00:00:00"/>
    <s v="CSHU"/>
    <s v="200223"/>
    <x v="0"/>
    <s v="PA"/>
    <s v="S1"/>
    <m/>
    <d v="2025-01-03T00:00:00"/>
    <d v="1899-12-30T14:44:42"/>
    <d v="2025-01-03T00:00:00"/>
    <d v="1899-12-30T14:45:32"/>
    <d v="2025-01-03T00:00:00"/>
    <d v="1899-12-30T14:56:50"/>
    <x v="0"/>
    <s v="RFCPI"/>
    <s v="8043253997"/>
    <s v="FBO"/>
    <d v="1899-12-30T00:12:08"/>
    <d v="1899-12-30T00:11:18"/>
    <d v="1899-12-30T00:00:50"/>
    <s v="Granel"/>
    <s v="E001"/>
    <x v="0"/>
    <d v="1899-12-30T00:12:08"/>
    <d v="1899-12-30T00:11:18"/>
    <n v="14"/>
    <x v="4"/>
    <x v="2"/>
    <x v="0"/>
    <n v="0"/>
    <n v="0"/>
    <s v="OK"/>
    <s v="Clinker"/>
    <x v="1"/>
    <n v="0"/>
    <s v="F. ALCONERA"/>
    <s v="A"/>
    <d v="1899-12-30T00:00:50"/>
    <d v="1899-12-30T00:00:50"/>
    <s v="OK"/>
    <m/>
    <m/>
    <d v="1899-12-30T00:00:00"/>
    <d v="1899-12-30T00:12:08"/>
    <n v="6"/>
    <d v="1899-12-30T00:00:50"/>
    <n v="12.13333333333912"/>
    <n v="14"/>
    <s v="Si"/>
  </r>
  <r>
    <s v="CCAL"/>
    <s v="2025000453"/>
    <x v="0"/>
    <s v="EBA02549R"/>
    <s v="E4112HKF"/>
    <d v="2025-01-03T00:00:00"/>
    <s v="CSHU"/>
    <s v="200223"/>
    <x v="0"/>
    <s v="PA"/>
    <s v="S1"/>
    <m/>
    <d v="2025-01-03T00:00:00"/>
    <d v="1899-12-30T15:59:46"/>
    <d v="2025-01-03T00:00:00"/>
    <d v="1899-12-30T16:00:53"/>
    <d v="2025-01-03T00:00:00"/>
    <d v="1899-12-30T16:25:50"/>
    <x v="0"/>
    <s v="RFCPI"/>
    <s v="8043254006"/>
    <s v="FBO"/>
    <d v="1899-12-30T00:26:04"/>
    <d v="1899-12-30T00:24:57"/>
    <d v="1899-12-30T00:01:07"/>
    <s v="Granel"/>
    <s v="E001"/>
    <x v="0"/>
    <d v="1899-12-30T00:26:04"/>
    <d v="1899-12-30T00:24:57"/>
    <n v="15"/>
    <x v="4"/>
    <x v="2"/>
    <x v="0"/>
    <n v="0"/>
    <n v="0"/>
    <s v="OK"/>
    <s v="Clinker"/>
    <x v="1"/>
    <n v="0"/>
    <s v="F. ALCONERA"/>
    <s v="A"/>
    <d v="1899-12-30T00:01:07"/>
    <d v="1899-12-30T00:01:07"/>
    <s v="OK"/>
    <m/>
    <m/>
    <d v="1899-12-30T00:00:00"/>
    <d v="1899-12-30T00:26:04"/>
    <n v="6"/>
    <d v="1899-12-30T00:01:07"/>
    <n v="26.066666666663973"/>
    <n v="16"/>
    <s v="Si"/>
  </r>
  <r>
    <s v="CCAL"/>
    <s v="2025000455"/>
    <x v="0"/>
    <s v="ER8062BBW"/>
    <s v="E1971KTB"/>
    <d v="2025-01-03T00:00:00"/>
    <s v="CSHU"/>
    <s v="200223"/>
    <x v="0"/>
    <s v="PA"/>
    <s v="S1"/>
    <m/>
    <d v="2025-01-03T00:00:00"/>
    <d v="1899-12-30T16:02:02"/>
    <d v="2025-01-03T00:00:00"/>
    <d v="1899-12-30T16:03:04"/>
    <d v="2025-01-03T00:00:00"/>
    <d v="1899-12-30T16:45:02"/>
    <x v="0"/>
    <s v="RFCPI"/>
    <s v="8043254008"/>
    <s v="FBO"/>
    <d v="1899-12-30T00:43:00"/>
    <d v="1899-12-30T00:41:58"/>
    <d v="1899-12-30T00:01:02"/>
    <s v="Granel"/>
    <s v="E001"/>
    <x v="0"/>
    <d v="1899-12-30T00:43:00"/>
    <d v="1899-12-30T00:41:58"/>
    <n v="16"/>
    <x v="4"/>
    <x v="2"/>
    <x v="0"/>
    <n v="0"/>
    <n v="0"/>
    <s v="OK"/>
    <s v="Clinker"/>
    <x v="1"/>
    <n v="0"/>
    <s v="F. ALCONERA"/>
    <s v="A"/>
    <d v="1899-12-30T00:01:02"/>
    <d v="1899-12-30T00:01:02"/>
    <s v="OK"/>
    <m/>
    <m/>
    <d v="1899-12-30T00:00:00"/>
    <d v="1899-12-30T00:43:00"/>
    <n v="6"/>
    <d v="1899-12-30T00:01:02"/>
    <n v="42.999999999998408"/>
    <n v="16"/>
    <s v="Si"/>
  </r>
  <r>
    <s v="CCAL"/>
    <s v="2025000454"/>
    <x v="0"/>
    <s v="ER8215BCG"/>
    <s v="E4042HHP"/>
    <d v="2025-01-03T00:00:00"/>
    <s v="CSHU"/>
    <s v="200223"/>
    <x v="0"/>
    <s v="PA"/>
    <s v="S1"/>
    <m/>
    <d v="2025-01-03T00:00:00"/>
    <d v="1899-12-30T16:00:44"/>
    <d v="2025-01-03T00:00:00"/>
    <d v="1899-12-30T16:01:44"/>
    <d v="2025-01-03T00:00:00"/>
    <d v="1899-12-30T16:49:18"/>
    <x v="0"/>
    <s v="RFCPI"/>
    <s v="8043254009"/>
    <s v="FBO"/>
    <d v="1899-12-30T00:48:34"/>
    <d v="1899-12-30T00:47:34"/>
    <d v="1899-12-30T00:01:00"/>
    <s v="Granel"/>
    <s v="E001"/>
    <x v="0"/>
    <d v="1899-12-30T00:48:34"/>
    <d v="1899-12-30T00:47:34"/>
    <n v="16"/>
    <x v="4"/>
    <x v="2"/>
    <x v="0"/>
    <n v="0"/>
    <n v="0"/>
    <s v="OK"/>
    <s v="Clinker"/>
    <x v="1"/>
    <n v="0"/>
    <s v="F. ALCONERA"/>
    <s v="B"/>
    <d v="1899-12-30T00:01:00"/>
    <d v="1899-12-30T00:01:00"/>
    <s v="OK"/>
    <m/>
    <m/>
    <d v="1899-12-30T00:00:00"/>
    <d v="1899-12-30T00:48:34"/>
    <n v="6"/>
    <d v="1899-12-30T00:01:00"/>
    <n v="48.56666666666397"/>
    <n v="16"/>
    <s v="No"/>
  </r>
  <r>
    <s v="CCAL"/>
    <s v="2025000510"/>
    <x v="0"/>
    <s v="ER1989BDM"/>
    <s v="E9516MPT"/>
    <d v="2025-01-07T00:00:00"/>
    <s v="CSHU"/>
    <s v="200223"/>
    <x v="0"/>
    <s v="PA"/>
    <s v="S1"/>
    <m/>
    <d v="2025-01-07T00:00:00"/>
    <d v="1899-12-30T06:37:34"/>
    <d v="2025-01-07T00:00:00"/>
    <d v="1899-12-30T06:38:59"/>
    <d v="2025-01-07T00:00:00"/>
    <d v="1899-12-30T07:27:25"/>
    <x v="0"/>
    <s v="RFCPI"/>
    <s v="8043254016"/>
    <s v="FBO"/>
    <d v="1899-12-30T00:49:51"/>
    <d v="1899-12-30T00:48:26"/>
    <d v="1899-12-30T00:01:25"/>
    <s v="Granel"/>
    <s v="E001"/>
    <x v="0"/>
    <d v="1899-12-30T00:49:51"/>
    <d v="1899-12-30T00:48:26"/>
    <n v="6"/>
    <x v="5"/>
    <x v="3"/>
    <x v="0"/>
    <n v="0"/>
    <n v="0"/>
    <s v="OK"/>
    <s v="Clinker"/>
    <x v="1"/>
    <n v="0"/>
    <s v="F. ALCONERA"/>
    <s v="B"/>
    <d v="1899-12-30T00:01:25"/>
    <d v="1899-12-30T00:01:25"/>
    <s v="OK"/>
    <m/>
    <m/>
    <d v="1899-12-30T00:00:00"/>
    <d v="1899-12-30T00:49:51"/>
    <n v="3"/>
    <d v="1899-12-30T00:01:25"/>
    <n v="49.850000000006354"/>
    <n v="7"/>
    <s v="No"/>
  </r>
  <r>
    <s v="CCAL"/>
    <s v="2024073986"/>
    <x v="0"/>
    <s v="ER9344BBJ"/>
    <s v="E4728GYT"/>
    <d v="2024-12-10T00:00:00"/>
    <m/>
    <s v="200223"/>
    <x v="0"/>
    <s v="PA"/>
    <s v="S6"/>
    <m/>
    <d v="2024-12-10T00:00:00"/>
    <d v="1899-12-30T09:16:05"/>
    <d v="2024-12-10T00:00:00"/>
    <d v="1899-12-30T09:21:42"/>
    <d v="2024-12-10T00:00:00"/>
    <d v="1899-12-30T09:52:19"/>
    <x v="0"/>
    <s v="RFCPI"/>
    <s v="8043252387"/>
    <s v="FBO"/>
    <d v="1899-12-30T00:36:14"/>
    <d v="1899-12-30T00:30:37"/>
    <d v="1899-12-30T00:05:37"/>
    <s v="Granel"/>
    <s v="E001"/>
    <x v="1"/>
    <d v="1899-12-30T00:36:14"/>
    <d v="1899-12-30T00:30:37"/>
    <n v="9"/>
    <x v="6"/>
    <x v="4"/>
    <x v="0"/>
    <n v="0"/>
    <n v="0"/>
    <s v="OK"/>
    <s v="Clinker"/>
    <x v="0"/>
    <n v="0"/>
    <s v="F. ALCONERA"/>
    <s v="A"/>
    <d v="1899-12-30T00:05:37"/>
    <d v="1899-12-30T00:05:37"/>
    <s v="OK"/>
    <m/>
    <m/>
    <d v="1899-12-30T00:00:00"/>
    <d v="1899-12-30T00:36:14"/>
    <n v="3"/>
    <d v="1899-12-30T00:05:37"/>
    <n v="36.233333333337612"/>
    <n v="9"/>
    <s v="Si"/>
  </r>
  <r>
    <s v="CCAL"/>
    <s v="2024073995"/>
    <x v="0"/>
    <s v="ER6921BBX"/>
    <s v="E8871JTF"/>
    <d v="2024-12-10T00:00:00"/>
    <m/>
    <s v="200223"/>
    <x v="0"/>
    <s v="PA"/>
    <s v="S6"/>
    <m/>
    <d v="2024-12-10T00:00:00"/>
    <d v="1899-12-30T09:41:58"/>
    <d v="2024-12-10T00:00:00"/>
    <d v="1899-12-30T09:42:41"/>
    <d v="2024-12-10T00:00:00"/>
    <d v="1899-12-30T11:34:15"/>
    <x v="0"/>
    <s v="RFCPI"/>
    <s v="8043252398"/>
    <s v="FBO"/>
    <d v="1899-12-30T01:52:17"/>
    <d v="1899-12-30T01:51:34"/>
    <d v="1899-12-30T00:00:43"/>
    <s v="Granel"/>
    <s v="E001"/>
    <x v="1"/>
    <d v="1899-12-30T01:52:17"/>
    <d v="1899-12-30T01:51:34"/>
    <n v="9"/>
    <x v="6"/>
    <x v="4"/>
    <x v="0"/>
    <n v="0"/>
    <n v="0"/>
    <s v="OK"/>
    <s v="Clinker"/>
    <x v="0"/>
    <n v="0"/>
    <s v="F. ALCONERA"/>
    <s v="C"/>
    <d v="1899-12-30T00:00:43"/>
    <d v="1899-12-30T00:00:43"/>
    <s v="OK"/>
    <m/>
    <m/>
    <d v="1899-12-30T00:00:00"/>
    <d v="1899-12-30T01:52:17"/>
    <n v="3"/>
    <d v="1899-12-30T00:00:43"/>
    <n v="112.28333333333758"/>
    <n v="11"/>
    <s v="No"/>
  </r>
  <r>
    <s v="CCAL"/>
    <s v="2024074011"/>
    <x v="0"/>
    <s v="ER1724BBJ"/>
    <s v="E2597JGH"/>
    <d v="2024-12-10T00:00:00"/>
    <m/>
    <s v="200223"/>
    <x v="0"/>
    <s v="PA"/>
    <s v="S6"/>
    <m/>
    <d v="2024-12-10T00:00:00"/>
    <d v="1899-12-30T10:07:55"/>
    <d v="2024-12-10T00:00:00"/>
    <d v="1899-12-30T10:08:24"/>
    <d v="2024-12-10T00:00:00"/>
    <d v="1899-12-30T11:39:01"/>
    <x v="0"/>
    <s v="RFCPI"/>
    <s v="8043252399"/>
    <s v="FBO"/>
    <d v="1899-12-30T01:31:06"/>
    <d v="1899-12-30T01:30:37"/>
    <d v="1899-12-30T00:00:29"/>
    <s v="Granel"/>
    <s v="E001"/>
    <x v="1"/>
    <d v="1899-12-30T01:31:06"/>
    <d v="1899-12-30T01:30:37"/>
    <n v="10"/>
    <x v="6"/>
    <x v="4"/>
    <x v="0"/>
    <n v="0"/>
    <n v="0"/>
    <s v="OK"/>
    <s v="Clinker"/>
    <x v="0"/>
    <n v="0"/>
    <s v="F. ALCONERA"/>
    <s v="C"/>
    <d v="1899-12-30T00:00:29"/>
    <d v="1899-12-30T00:00:29"/>
    <s v="OK"/>
    <m/>
    <m/>
    <d v="1899-12-30T00:00:00"/>
    <d v="1899-12-30T01:31:06"/>
    <n v="3"/>
    <d v="1899-12-30T00:00:29"/>
    <n v="91.100000000001614"/>
    <n v="11"/>
    <s v="No"/>
  </r>
  <r>
    <s v="CCAL"/>
    <s v="2024074003"/>
    <x v="0"/>
    <s v="ER8768BCC"/>
    <s v="E2251DTP"/>
    <d v="2024-12-10T00:00:00"/>
    <m/>
    <s v="200223"/>
    <x v="0"/>
    <s v="PA"/>
    <s v="S6"/>
    <m/>
    <d v="2024-12-10T00:00:00"/>
    <d v="1899-12-30T09:55:35"/>
    <d v="2024-12-10T00:00:00"/>
    <d v="1899-12-30T09:56:41"/>
    <d v="2024-12-10T00:00:00"/>
    <d v="1899-12-30T11:54:44"/>
    <x v="0"/>
    <s v="RFCPI"/>
    <s v="8043252402"/>
    <s v="FBO"/>
    <d v="1899-12-30T01:59:09"/>
    <d v="1899-12-30T01:58:03"/>
    <d v="1899-12-30T00:01:06"/>
    <s v="Granel"/>
    <s v="E001"/>
    <x v="1"/>
    <d v="1899-12-30T01:59:09"/>
    <d v="1899-12-30T01:58:03"/>
    <n v="9"/>
    <x v="6"/>
    <x v="4"/>
    <x v="0"/>
    <n v="0"/>
    <n v="0"/>
    <s v="OK"/>
    <s v="Clinker"/>
    <x v="0"/>
    <n v="0"/>
    <s v="F. ALCONERA"/>
    <s v="C"/>
    <d v="1899-12-30T00:01:06"/>
    <d v="1899-12-30T00:01:06"/>
    <s v="OK"/>
    <m/>
    <m/>
    <d v="1899-12-30T00:00:00"/>
    <d v="1899-12-30T01:59:09"/>
    <n v="3"/>
    <d v="1899-12-30T00:01:06"/>
    <n v="119.149999999992"/>
    <n v="11"/>
    <s v="No"/>
  </r>
  <r>
    <s v="CCAL"/>
    <s v="2024073992"/>
    <x v="0"/>
    <s v="ER8912BBL"/>
    <s v="E3846JCY"/>
    <d v="2024-12-10T00:00:00"/>
    <m/>
    <s v="200223"/>
    <x v="0"/>
    <s v="PA"/>
    <s v="S6"/>
    <m/>
    <d v="2024-12-10T00:00:00"/>
    <d v="1899-12-30T09:33:30"/>
    <d v="2024-12-10T00:00:00"/>
    <d v="1899-12-30T09:34:20"/>
    <d v="2024-12-10T00:00:00"/>
    <d v="1899-12-30T11:56:56"/>
    <x v="0"/>
    <s v="RFCPI"/>
    <s v="8043252403"/>
    <s v="FBO"/>
    <d v="1899-12-30T02:23:26"/>
    <d v="1899-12-30T02:22:36"/>
    <d v="1899-12-30T00:00:50"/>
    <s v="Granel"/>
    <s v="E001"/>
    <x v="1"/>
    <d v="1899-12-30T02:23:26"/>
    <d v="1899-12-30T02:22:36"/>
    <n v="9"/>
    <x v="6"/>
    <x v="4"/>
    <x v="0"/>
    <n v="0"/>
    <n v="0"/>
    <s v="OK"/>
    <s v="Clinker"/>
    <x v="0"/>
    <n v="0"/>
    <s v="F. ALCONERA"/>
    <s v="C"/>
    <d v="1899-12-30T00:00:50"/>
    <d v="1899-12-30T00:00:50"/>
    <s v="OK"/>
    <m/>
    <m/>
    <d v="1899-12-30T00:00:00"/>
    <d v="1899-12-30T02:23:26"/>
    <n v="3"/>
    <d v="1899-12-30T00:00:50"/>
    <n v="143.43333333333118"/>
    <n v="11"/>
    <s v="No"/>
  </r>
  <r>
    <s v="CCAL"/>
    <s v="2024074021"/>
    <x v="0"/>
    <s v="ER9549BBV"/>
    <s v="E0657KRV"/>
    <d v="2024-12-10T00:00:00"/>
    <m/>
    <s v="200223"/>
    <x v="0"/>
    <s v="PA"/>
    <s v="S6"/>
    <m/>
    <d v="2024-12-10T00:00:00"/>
    <d v="1899-12-30T10:29:00"/>
    <d v="2024-12-10T00:00:00"/>
    <d v="1899-12-30T10:30:18"/>
    <d v="2024-12-10T00:00:00"/>
    <d v="1899-12-30T12:03:23"/>
    <x v="0"/>
    <s v="RFCPI"/>
    <s v="8043252404"/>
    <s v="FBO"/>
    <d v="1899-12-30T01:34:23"/>
    <d v="1899-12-30T01:33:05"/>
    <d v="1899-12-30T00:01:18"/>
    <s v="Granel"/>
    <s v="E001"/>
    <x v="1"/>
    <d v="1899-12-30T01:34:23"/>
    <d v="1899-12-30T01:33:05"/>
    <n v="10"/>
    <x v="6"/>
    <x v="4"/>
    <x v="0"/>
    <n v="0"/>
    <n v="0"/>
    <s v="OK"/>
    <s v="Clinker"/>
    <x v="0"/>
    <n v="0"/>
    <s v="F. ALCONERA"/>
    <s v="C"/>
    <d v="1899-12-30T00:01:18"/>
    <d v="1899-12-30T00:01:18"/>
    <s v="OK"/>
    <m/>
    <m/>
    <d v="1899-12-30T00:00:00"/>
    <d v="1899-12-30T01:34:23"/>
    <n v="3"/>
    <d v="1899-12-30T00:01:18"/>
    <n v="94.383333333331194"/>
    <n v="12"/>
    <s v="No"/>
  </r>
  <r>
    <s v="CCAL"/>
    <s v="2024073993"/>
    <x v="0"/>
    <s v="ER8215BCG"/>
    <s v="E4042HHP"/>
    <d v="2024-12-10T00:00:00"/>
    <m/>
    <s v="200223"/>
    <x v="0"/>
    <s v="PA"/>
    <s v="S6"/>
    <m/>
    <d v="2024-12-10T00:00:00"/>
    <d v="1899-12-30T09:35:48"/>
    <d v="2024-12-10T00:00:00"/>
    <d v="1899-12-30T09:36:21"/>
    <d v="2024-12-10T00:00:00"/>
    <d v="1899-12-30T12:45:30"/>
    <x v="0"/>
    <s v="RFCPI"/>
    <s v="8043252411"/>
    <s v="FBO"/>
    <d v="1899-12-30T03:09:42"/>
    <d v="1899-12-30T03:09:09"/>
    <d v="1899-12-30T00:00:33"/>
    <s v="Granel"/>
    <s v="E001"/>
    <x v="1"/>
    <d v="1899-12-30T03:09:42"/>
    <d v="1899-12-30T03:09:09"/>
    <n v="9"/>
    <x v="6"/>
    <x v="4"/>
    <x v="0"/>
    <n v="0"/>
    <n v="0"/>
    <s v="OK"/>
    <s v="Clinker"/>
    <x v="0"/>
    <n v="0"/>
    <s v="F. ALCONERA"/>
    <s v="C"/>
    <d v="1899-12-30T00:00:33"/>
    <d v="1899-12-30T00:00:33"/>
    <s v="OK"/>
    <m/>
    <m/>
    <d v="1899-12-30T00:00:00"/>
    <d v="1899-12-30T03:09:42"/>
    <n v="3"/>
    <d v="1899-12-30T00:00:33"/>
    <n v="189.69999999999831"/>
    <n v="12"/>
    <s v="No"/>
  </r>
  <r>
    <s v="CCAL"/>
    <s v="2024074039"/>
    <x v="0"/>
    <s v="ER6777BCX"/>
    <s v="E9703KMZ"/>
    <d v="2024-12-10T00:00:00"/>
    <m/>
    <s v="200223"/>
    <x v="0"/>
    <s v="PA"/>
    <s v="S6"/>
    <m/>
    <d v="2024-12-10T00:00:00"/>
    <d v="1899-12-30T11:20:35"/>
    <d v="2024-12-10T00:00:00"/>
    <d v="1899-12-30T11:21:25"/>
    <d v="2024-12-10T00:00:00"/>
    <d v="1899-12-30T12:49:40"/>
    <x v="0"/>
    <s v="RFCPI"/>
    <s v="8043252412"/>
    <s v="FBO"/>
    <d v="1899-12-30T01:29:05"/>
    <d v="1899-12-30T01:28:15"/>
    <d v="1899-12-30T00:00:50"/>
    <s v="Granel"/>
    <s v="E001"/>
    <x v="1"/>
    <d v="1899-12-30T01:29:05"/>
    <d v="1899-12-30T01:28:15"/>
    <n v="11"/>
    <x v="6"/>
    <x v="4"/>
    <x v="0"/>
    <n v="0"/>
    <n v="0"/>
    <s v="OK"/>
    <s v="Clinker"/>
    <x v="0"/>
    <n v="0"/>
    <s v="F. ALCONERA"/>
    <s v="B"/>
    <d v="1899-12-30T00:00:50"/>
    <d v="1899-12-30T00:00:50"/>
    <s v="OK"/>
    <m/>
    <m/>
    <d v="1899-12-30T00:00:00"/>
    <d v="1899-12-30T01:29:05"/>
    <n v="3"/>
    <d v="1899-12-30T00:00:50"/>
    <n v="89.083333333339155"/>
    <n v="12"/>
    <s v="No"/>
  </r>
  <r>
    <s v="CCAL"/>
    <s v="2024074045"/>
    <x v="0"/>
    <s v="ER6905BDF"/>
    <s v="E8195KGV"/>
    <d v="2024-12-10T00:00:00"/>
    <m/>
    <s v="200223"/>
    <x v="0"/>
    <s v="PA"/>
    <s v="S6"/>
    <m/>
    <d v="2024-12-10T00:00:00"/>
    <d v="1899-12-30T11:35:34"/>
    <d v="2024-12-10T00:00:00"/>
    <d v="1899-12-30T11:36:09"/>
    <d v="2024-12-10T00:00:00"/>
    <d v="1899-12-30T13:15:13"/>
    <x v="0"/>
    <s v="RFCPI"/>
    <s v="8043252421"/>
    <s v="FBO"/>
    <d v="1899-12-30T01:39:39"/>
    <d v="1899-12-30T01:39:04"/>
    <d v="1899-12-30T00:00:35"/>
    <s v="Granel"/>
    <s v="E001"/>
    <x v="1"/>
    <d v="1899-12-30T01:39:39"/>
    <d v="1899-12-30T01:39:04"/>
    <n v="11"/>
    <x v="6"/>
    <x v="4"/>
    <x v="0"/>
    <n v="0"/>
    <n v="0"/>
    <s v="OK"/>
    <s v="Clinker"/>
    <x v="0"/>
    <n v="0"/>
    <s v="F. ALCONERA"/>
    <s v="C"/>
    <d v="1899-12-30T00:00:35"/>
    <d v="1899-12-30T00:00:35"/>
    <s v="OK"/>
    <m/>
    <m/>
    <d v="1899-12-30T00:00:00"/>
    <d v="1899-12-30T01:39:39"/>
    <n v="3"/>
    <d v="1899-12-30T00:00:35"/>
    <n v="99.650000000001583"/>
    <n v="13"/>
    <s v="No"/>
  </r>
  <r>
    <s v="CCAL"/>
    <s v="2024074058"/>
    <x v="0"/>
    <s v="ER6808BDL"/>
    <s v="E8960LPD"/>
    <d v="2024-12-10T00:00:00"/>
    <m/>
    <s v="200223"/>
    <x v="0"/>
    <s v="PA"/>
    <s v="S6"/>
    <m/>
    <d v="2024-12-10T00:00:00"/>
    <d v="1899-12-30T11:56:39"/>
    <d v="2024-12-10T00:00:00"/>
    <d v="1899-12-30T11:57:39"/>
    <d v="2024-12-10T00:00:00"/>
    <d v="1899-12-30T13:23:27"/>
    <x v="0"/>
    <s v="RFCPI"/>
    <s v="8043252424"/>
    <s v="FBO"/>
    <d v="1899-12-30T01:26:48"/>
    <d v="1899-12-30T01:25:48"/>
    <d v="1899-12-30T00:01:00"/>
    <s v="Granel"/>
    <s v="E001"/>
    <x v="1"/>
    <d v="1899-12-30T01:26:48"/>
    <d v="1899-12-30T01:25:48"/>
    <n v="11"/>
    <x v="6"/>
    <x v="4"/>
    <x v="0"/>
    <n v="0"/>
    <n v="0"/>
    <s v="OK"/>
    <s v="Clinker"/>
    <x v="0"/>
    <n v="0"/>
    <s v="F. ALCONERA"/>
    <s v="B"/>
    <d v="1899-12-30T00:01:00"/>
    <d v="1899-12-30T00:01:00"/>
    <s v="OK"/>
    <m/>
    <m/>
    <d v="1899-12-30T00:00:00"/>
    <d v="1899-12-30T01:26:48"/>
    <n v="3"/>
    <d v="1899-12-30T00:01:00"/>
    <n v="86.800000000003095"/>
    <n v="13"/>
    <s v="No"/>
  </r>
  <r>
    <s v="CCAL"/>
    <s v="2024074063"/>
    <x v="0"/>
    <s v="ER4740BCT"/>
    <s v="E5558MNP"/>
    <d v="2024-12-10T00:00:00"/>
    <m/>
    <s v="200223"/>
    <x v="0"/>
    <s v="PA"/>
    <s v="S6"/>
    <m/>
    <d v="2024-12-10T00:00:00"/>
    <d v="1899-12-30T12:03:24"/>
    <d v="2024-12-10T00:00:00"/>
    <d v="1899-12-30T12:04:00"/>
    <d v="2024-12-10T00:00:00"/>
    <d v="1899-12-30T13:43:29"/>
    <x v="0"/>
    <s v="RFCPI"/>
    <s v="8043252429"/>
    <s v="FBO"/>
    <d v="1899-12-30T01:40:05"/>
    <d v="1899-12-30T01:39:29"/>
    <d v="1899-12-30T00:00:36"/>
    <s v="Granel"/>
    <s v="E001"/>
    <x v="1"/>
    <d v="1899-12-30T01:40:05"/>
    <d v="1899-12-30T01:39:29"/>
    <n v="12"/>
    <x v="6"/>
    <x v="4"/>
    <x v="0"/>
    <n v="0"/>
    <n v="0"/>
    <s v="OK"/>
    <s v="Clinker"/>
    <x v="0"/>
    <n v="0"/>
    <s v="F. ALCONERA"/>
    <s v="C"/>
    <d v="1899-12-30T00:00:36"/>
    <d v="1899-12-30T00:00:36"/>
    <s v="OK"/>
    <m/>
    <m/>
    <d v="1899-12-30T00:00:00"/>
    <d v="1899-12-30T01:40:05"/>
    <n v="3"/>
    <d v="1899-12-30T00:00:36"/>
    <n v="100.08333333334072"/>
    <n v="13"/>
    <s v="No"/>
  </r>
  <r>
    <s v="CCAL"/>
    <s v="2024074064"/>
    <x v="0"/>
    <s v="ER4540BDH"/>
    <s v="E4100LXC"/>
    <d v="2024-12-10T00:00:00"/>
    <m/>
    <s v="200223"/>
    <x v="0"/>
    <s v="PA"/>
    <s v="S6"/>
    <m/>
    <d v="2024-12-10T00:00:00"/>
    <d v="1899-12-30T12:04:11"/>
    <d v="2024-12-10T00:00:00"/>
    <d v="1899-12-30T12:04:44"/>
    <d v="2024-12-10T00:00:00"/>
    <d v="1899-12-30T13:54:24"/>
    <x v="0"/>
    <s v="RFCPI"/>
    <s v="8043252431"/>
    <s v="FBO"/>
    <d v="1899-12-30T01:50:13"/>
    <d v="1899-12-30T01:49:40"/>
    <d v="1899-12-30T00:00:33"/>
    <s v="Granel"/>
    <s v="E001"/>
    <x v="1"/>
    <d v="1899-12-30T01:50:13"/>
    <d v="1899-12-30T01:49:40"/>
    <n v="12"/>
    <x v="6"/>
    <x v="4"/>
    <x v="0"/>
    <n v="0"/>
    <n v="0"/>
    <s v="OK"/>
    <s v="Clinker"/>
    <x v="0"/>
    <n v="0"/>
    <s v="F. ALCONERA"/>
    <s v="C"/>
    <d v="1899-12-30T00:00:33"/>
    <d v="1899-12-30T00:00:33"/>
    <s v="OK"/>
    <m/>
    <m/>
    <d v="1899-12-30T00:00:00"/>
    <d v="1899-12-30T01:50:13"/>
    <n v="3"/>
    <d v="1899-12-30T00:00:33"/>
    <n v="110.21666666666401"/>
    <n v="13"/>
    <s v="No"/>
  </r>
  <r>
    <s v="CCAL"/>
    <s v="2024074065"/>
    <x v="0"/>
    <s v="ER6585BBK"/>
    <s v="E2308KRK"/>
    <d v="2024-12-10T00:00:00"/>
    <m/>
    <s v="200223"/>
    <x v="0"/>
    <s v="PA"/>
    <s v="S6"/>
    <m/>
    <d v="2024-12-10T00:00:00"/>
    <d v="1899-12-30T12:04:45"/>
    <d v="2024-12-10T00:00:00"/>
    <d v="1899-12-30T12:05:11"/>
    <d v="2024-12-10T00:00:00"/>
    <d v="1899-12-30T14:44:24"/>
    <x v="0"/>
    <s v="RFCPI"/>
    <s v="8043252438"/>
    <s v="FBO"/>
    <d v="1899-12-30T02:39:39"/>
    <d v="1899-12-30T02:39:13"/>
    <d v="1899-12-30T00:00:26"/>
    <s v="Granel"/>
    <s v="E001"/>
    <x v="1"/>
    <d v="1899-12-30T02:39:39"/>
    <d v="1899-12-30T02:39:13"/>
    <n v="12"/>
    <x v="6"/>
    <x v="4"/>
    <x v="0"/>
    <n v="0"/>
    <n v="0"/>
    <s v="OK"/>
    <s v="Clinker"/>
    <x v="0"/>
    <n v="0"/>
    <s v="F. ALCONERA"/>
    <s v="C"/>
    <d v="1899-12-30T00:00:26"/>
    <d v="1899-12-30T00:00:26"/>
    <s v="OK"/>
    <m/>
    <m/>
    <d v="1899-12-30T00:00:00"/>
    <d v="1899-12-30T02:39:39"/>
    <n v="3"/>
    <d v="1899-12-30T00:00:26"/>
    <n v="159.6500000000064"/>
    <n v="14"/>
    <s v="No"/>
  </r>
  <r>
    <s v="CCAL"/>
    <s v="2024074066"/>
    <x v="0"/>
    <s v="ER0924BDB"/>
    <s v="E4352KCH"/>
    <d v="2024-12-10T00:00:00"/>
    <m/>
    <s v="200223"/>
    <x v="0"/>
    <s v="PA"/>
    <s v="S6"/>
    <m/>
    <d v="2024-12-10T00:00:00"/>
    <d v="1899-12-30T12:05:18"/>
    <d v="2024-12-10T00:00:00"/>
    <d v="1899-12-30T12:05:50"/>
    <d v="2024-12-10T00:00:00"/>
    <d v="1899-12-30T15:20:14"/>
    <x v="0"/>
    <s v="RFCPI"/>
    <s v="8043252446"/>
    <s v="FBO"/>
    <d v="1899-12-30T03:14:56"/>
    <d v="1899-12-30T03:14:24"/>
    <d v="1899-12-30T00:00:32"/>
    <s v="Granel"/>
    <s v="E001"/>
    <x v="1"/>
    <d v="1899-12-30T03:14:56"/>
    <d v="1899-12-30T03:14:24"/>
    <n v="12"/>
    <x v="6"/>
    <x v="4"/>
    <x v="0"/>
    <n v="0"/>
    <n v="0"/>
    <s v="OK"/>
    <s v="Clinker"/>
    <x v="0"/>
    <n v="0"/>
    <s v="F. ALCONERA"/>
    <s v="C"/>
    <d v="1899-12-30T00:00:32"/>
    <d v="1899-12-30T00:00:32"/>
    <s v="OK"/>
    <m/>
    <m/>
    <d v="1899-12-30T00:00:00"/>
    <d v="1899-12-30T03:14:56"/>
    <n v="3"/>
    <d v="1899-12-30T00:00:32"/>
    <n v="194.93333333333283"/>
    <n v="15"/>
    <s v="No"/>
  </r>
  <r>
    <s v="CCAL"/>
    <s v="2024074072"/>
    <x v="0"/>
    <s v="ER4223BCB"/>
    <s v="E5435KBP"/>
    <d v="2024-12-10T00:00:00"/>
    <m/>
    <s v="200223"/>
    <x v="0"/>
    <s v="PA"/>
    <s v="S6"/>
    <m/>
    <d v="2024-12-10T00:00:00"/>
    <d v="1899-12-30T12:10:36"/>
    <d v="2024-12-10T00:00:00"/>
    <d v="1899-12-30T12:14:08"/>
    <d v="2024-12-10T00:00:00"/>
    <d v="1899-12-30T15:52:16"/>
    <x v="0"/>
    <s v="RFCPI"/>
    <s v="8043252450"/>
    <s v="FBO"/>
    <d v="1899-12-30T03:41:40"/>
    <d v="1899-12-30T03:38:08"/>
    <d v="1899-12-30T00:03:32"/>
    <s v="Granel"/>
    <s v="E001"/>
    <x v="1"/>
    <d v="1899-12-30T03:41:40"/>
    <d v="1899-12-30T03:38:08"/>
    <n v="12"/>
    <x v="6"/>
    <x v="4"/>
    <x v="0"/>
    <n v="0"/>
    <n v="0"/>
    <s v="OK"/>
    <s v="Clinker"/>
    <x v="0"/>
    <n v="0"/>
    <s v="F. ALCONERA"/>
    <s v="C"/>
    <d v="1899-12-30T00:03:32"/>
    <d v="1899-12-30T00:03:32"/>
    <s v="OK"/>
    <m/>
    <m/>
    <d v="1899-12-30T00:00:00"/>
    <d v="1899-12-30T03:41:40"/>
    <n v="3"/>
    <d v="1899-12-30T00:03:32"/>
    <n v="221.66666666667359"/>
    <n v="15"/>
    <s v="No"/>
  </r>
  <r>
    <s v="CCAL"/>
    <s v="2024074078"/>
    <x v="0"/>
    <s v="ER4886BCC"/>
    <s v="E8129JSN"/>
    <d v="2024-12-10T00:00:00"/>
    <m/>
    <s v="200223"/>
    <x v="0"/>
    <s v="PA"/>
    <s v="S6"/>
    <m/>
    <d v="2024-12-10T00:00:00"/>
    <d v="1899-12-30T12:34:56"/>
    <d v="2024-12-10T00:00:00"/>
    <d v="1899-12-30T12:48:19"/>
    <d v="2024-12-10T00:00:00"/>
    <d v="1899-12-30T16:31:00"/>
    <x v="0"/>
    <s v="RFCPI"/>
    <s v="8043252457"/>
    <s v="FBO"/>
    <d v="1899-12-30T03:56:04"/>
    <d v="1899-12-30T03:42:41"/>
    <d v="1899-12-30T00:13:23"/>
    <s v="Granel"/>
    <s v="E001"/>
    <x v="1"/>
    <d v="1899-12-30T03:56:04"/>
    <d v="1899-12-30T03:42:41"/>
    <n v="12"/>
    <x v="6"/>
    <x v="4"/>
    <x v="0"/>
    <n v="0"/>
    <n v="0"/>
    <s v="OK"/>
    <s v="Clinker"/>
    <x v="0"/>
    <n v="0"/>
    <s v="F. ALCONERA"/>
    <s v="C"/>
    <d v="1899-12-30T00:13:23"/>
    <d v="1899-12-30T00:13:23"/>
    <s v="OK"/>
    <m/>
    <m/>
    <d v="1899-12-30T00:00:00"/>
    <d v="1899-12-30T03:56:04"/>
    <n v="3"/>
    <d v="1899-12-30T00:13:23"/>
    <n v="236.06666666665922"/>
    <n v="16"/>
    <s v="No"/>
  </r>
  <r>
    <s v="CCAL"/>
    <s v="2024074087"/>
    <x v="0"/>
    <s v="ER6948BCR"/>
    <s v="E5074MVV"/>
    <d v="2024-12-10T00:00:00"/>
    <m/>
    <s v="200223"/>
    <x v="0"/>
    <s v="PA"/>
    <s v="S6"/>
    <m/>
    <d v="2024-12-10T00:00:00"/>
    <d v="1899-12-30T12:52:43"/>
    <d v="2024-12-10T00:00:00"/>
    <d v="1899-12-30T12:53:36"/>
    <d v="2024-12-10T00:00:00"/>
    <d v="1899-12-30T16:34:37"/>
    <x v="0"/>
    <s v="RFCPI"/>
    <s v="8043252459"/>
    <s v="FBO"/>
    <d v="1899-12-30T03:41:54"/>
    <d v="1899-12-30T03:41:01"/>
    <d v="1899-12-30T00:00:53"/>
    <s v="Granel"/>
    <s v="E001"/>
    <x v="1"/>
    <d v="1899-12-30T03:41:54"/>
    <d v="1899-12-30T03:41:01"/>
    <n v="12"/>
    <x v="6"/>
    <x v="4"/>
    <x v="0"/>
    <n v="0"/>
    <n v="0"/>
    <s v="OK"/>
    <s v="Clinker"/>
    <x v="0"/>
    <n v="0"/>
    <s v="F. ALCONERA"/>
    <s v="C"/>
    <d v="1899-12-30T00:00:53"/>
    <d v="1899-12-30T00:00:53"/>
    <s v="OK"/>
    <m/>
    <m/>
    <d v="1899-12-30T00:00:00"/>
    <d v="1899-12-30T03:41:54"/>
    <n v="3"/>
    <d v="1899-12-30T00:00:53"/>
    <n v="221.89999999999679"/>
    <n v="16"/>
    <s v="No"/>
  </r>
  <r>
    <s v="CCAL"/>
    <s v="2024074085"/>
    <x v="0"/>
    <s v="ER4749BCR"/>
    <s v="E4452LFJ"/>
    <d v="2024-12-10T00:00:00"/>
    <m/>
    <s v="200223"/>
    <x v="0"/>
    <s v="PA"/>
    <s v="S6"/>
    <m/>
    <d v="2024-12-10T00:00:00"/>
    <d v="1899-12-30T12:51:50"/>
    <d v="2024-12-10T00:00:00"/>
    <d v="1899-12-30T12:53:26"/>
    <d v="2024-12-10T00:00:00"/>
    <d v="1899-12-30T16:44:13"/>
    <x v="0"/>
    <s v="RFCPI"/>
    <s v="8043252462"/>
    <s v="FBO"/>
    <d v="1899-12-30T03:52:23"/>
    <d v="1899-12-30T03:50:47"/>
    <d v="1899-12-30T00:01:36"/>
    <s v="Granel"/>
    <s v="E001"/>
    <x v="1"/>
    <d v="1899-12-30T03:52:23"/>
    <d v="1899-12-30T03:50:47"/>
    <n v="12"/>
    <x v="6"/>
    <x v="4"/>
    <x v="0"/>
    <n v="0"/>
    <n v="0"/>
    <s v="OK"/>
    <s v="Clinker"/>
    <x v="0"/>
    <n v="0"/>
    <s v="F. ALCONERA"/>
    <s v="C"/>
    <d v="1899-12-30T00:01:36"/>
    <d v="1899-12-30T00:01:36"/>
    <s v="OK"/>
    <m/>
    <m/>
    <d v="1899-12-30T00:00:00"/>
    <d v="1899-12-30T03:52:23"/>
    <n v="3"/>
    <d v="1899-12-30T00:01:36"/>
    <n v="232.38333333334077"/>
    <n v="16"/>
    <s v="No"/>
  </r>
  <r>
    <s v="CCAL"/>
    <s v="2024074091"/>
    <x v="0"/>
    <s v="ER8850BCP"/>
    <s v="E7900KYN"/>
    <d v="2024-12-10T00:00:00"/>
    <m/>
    <s v="200223"/>
    <x v="0"/>
    <s v="PA"/>
    <s v="S6"/>
    <m/>
    <d v="2024-12-10T00:00:00"/>
    <d v="1899-12-30T12:56:43"/>
    <d v="2024-12-10T00:00:00"/>
    <d v="1899-12-30T12:57:18"/>
    <d v="2024-12-10T00:00:00"/>
    <d v="1899-12-30T16:51:54"/>
    <x v="0"/>
    <s v="RFCPI"/>
    <s v="8043252463"/>
    <s v="FBO"/>
    <d v="1899-12-30T03:55:11"/>
    <d v="1899-12-30T03:54:36"/>
    <d v="1899-12-30T00:00:35"/>
    <s v="Granel"/>
    <s v="E001"/>
    <x v="1"/>
    <d v="1899-12-30T03:55:11"/>
    <d v="1899-12-30T03:54:36"/>
    <n v="12"/>
    <x v="6"/>
    <x v="4"/>
    <x v="0"/>
    <n v="0"/>
    <n v="0"/>
    <s v="OK"/>
    <s v="Clinker"/>
    <x v="0"/>
    <n v="0"/>
    <s v="F. ALCONERA"/>
    <s v="C"/>
    <d v="1899-12-30T00:00:35"/>
    <d v="1899-12-30T00:00:35"/>
    <s v="OK"/>
    <m/>
    <m/>
    <d v="1899-12-30T00:00:00"/>
    <d v="1899-12-30T03:55:11"/>
    <n v="3"/>
    <d v="1899-12-30T00:00:35"/>
    <n v="235.1833333333345"/>
    <n v="16"/>
    <s v="No"/>
  </r>
  <r>
    <s v="CCAL"/>
    <s v="2024074093"/>
    <x v="0"/>
    <s v="ER2851BDM"/>
    <s v="E3924KFH"/>
    <d v="2024-12-10T00:00:00"/>
    <m/>
    <s v="200223"/>
    <x v="0"/>
    <s v="PA"/>
    <s v="S6"/>
    <m/>
    <d v="2024-12-10T00:00:00"/>
    <d v="1899-12-30T13:02:40"/>
    <d v="2024-12-10T00:00:00"/>
    <d v="1899-12-30T13:03:18"/>
    <d v="2024-12-10T00:00:00"/>
    <d v="1899-12-30T17:14:07"/>
    <x v="0"/>
    <s v="RFCPI"/>
    <s v="8043252465"/>
    <s v="FBO"/>
    <d v="1899-12-30T04:11:27"/>
    <d v="1899-12-30T04:10:49"/>
    <d v="1899-12-30T00:00:38"/>
    <s v="Granel"/>
    <s v="E001"/>
    <x v="1"/>
    <d v="1899-12-30T04:11:27"/>
    <d v="1899-12-30T04:10:49"/>
    <n v="13"/>
    <x v="6"/>
    <x v="4"/>
    <x v="0"/>
    <n v="0"/>
    <n v="0"/>
    <s v="OK"/>
    <s v="Clinker"/>
    <x v="0"/>
    <n v="0"/>
    <s v="F. ALCONERA"/>
    <s v="C"/>
    <d v="1899-12-30T00:00:38"/>
    <d v="1899-12-30T00:00:38"/>
    <s v="OK"/>
    <m/>
    <m/>
    <d v="1899-12-30T00:00:00"/>
    <d v="1899-12-30T04:11:27"/>
    <n v="3"/>
    <d v="1899-12-30T00:00:38"/>
    <n v="251.44999999999214"/>
    <n v="17"/>
    <s v="No"/>
  </r>
  <r>
    <s v="CCAL"/>
    <s v="2024074117"/>
    <x v="0"/>
    <s v="ER4697BDM"/>
    <s v="E6125KDM"/>
    <d v="2024-12-10T00:00:00"/>
    <m/>
    <s v="200223"/>
    <x v="0"/>
    <s v="PA"/>
    <s v="S6"/>
    <m/>
    <d v="2024-12-10T00:00:00"/>
    <d v="1899-12-30T13:51:59"/>
    <d v="2024-12-10T00:00:00"/>
    <d v="1899-12-30T13:52:45"/>
    <d v="2024-12-10T00:00:00"/>
    <d v="1899-12-30T17:21:19"/>
    <x v="0"/>
    <s v="RFCPI"/>
    <s v="8043252466"/>
    <s v="FBO"/>
    <d v="1899-12-30T03:29:20"/>
    <d v="1899-12-30T03:28:34"/>
    <d v="1899-12-30T00:00:46"/>
    <s v="Granel"/>
    <s v="E001"/>
    <x v="1"/>
    <d v="1899-12-30T03:29:20"/>
    <d v="1899-12-30T03:28:34"/>
    <n v="13"/>
    <x v="6"/>
    <x v="4"/>
    <x v="0"/>
    <n v="0"/>
    <n v="0"/>
    <s v="OK"/>
    <s v="Clinker"/>
    <x v="0"/>
    <n v="0"/>
    <s v="F. ALCONERA"/>
    <s v="C"/>
    <d v="1899-12-30T00:00:46"/>
    <d v="1899-12-30T00:00:46"/>
    <s v="OK"/>
    <m/>
    <m/>
    <d v="1899-12-30T00:00:00"/>
    <d v="1899-12-30T03:29:20"/>
    <n v="3"/>
    <d v="1899-12-30T00:00:46"/>
    <n v="209.33333333333269"/>
    <n v="17"/>
    <s v="No"/>
  </r>
  <r>
    <s v="CCAL"/>
    <s v="2024074161"/>
    <x v="0"/>
    <s v="ER4066BDM"/>
    <s v="E3717MSJ"/>
    <d v="2024-12-10T00:00:00"/>
    <m/>
    <s v="200223"/>
    <x v="0"/>
    <s v="PA"/>
    <s v="S6"/>
    <m/>
    <d v="2024-12-10T00:00:00"/>
    <d v="1899-12-30T15:45:03"/>
    <d v="2024-12-10T00:00:00"/>
    <d v="1899-12-30T15:45:48"/>
    <d v="2024-12-10T00:00:00"/>
    <d v="1899-12-30T17:30:31"/>
    <x v="0"/>
    <s v="RFCPI"/>
    <s v="8043252470"/>
    <s v="FBO"/>
    <d v="1899-12-30T01:45:28"/>
    <d v="1899-12-30T01:44:43"/>
    <d v="1899-12-30T00:00:45"/>
    <s v="Granel"/>
    <s v="E001"/>
    <x v="1"/>
    <d v="1899-12-30T01:45:28"/>
    <d v="1899-12-30T01:44:43"/>
    <n v="15"/>
    <x v="6"/>
    <x v="4"/>
    <x v="0"/>
    <n v="0"/>
    <n v="0"/>
    <s v="OK"/>
    <s v="Clinker"/>
    <x v="0"/>
    <n v="0"/>
    <s v="F. ALCONERA"/>
    <s v="C"/>
    <d v="1899-12-30T00:00:45"/>
    <d v="1899-12-30T00:00:45"/>
    <s v="OK"/>
    <m/>
    <m/>
    <d v="1899-12-30T00:00:00"/>
    <d v="1899-12-30T01:45:28"/>
    <n v="3"/>
    <d v="1899-12-30T00:00:45"/>
    <n v="105.4666666666655"/>
    <n v="17"/>
    <s v="No"/>
  </r>
  <r>
    <s v="CCAL"/>
    <s v="2024074154"/>
    <x v="0"/>
    <s v="ER8810BDH"/>
    <s v="E9803JYF"/>
    <d v="2024-12-10T00:00:00"/>
    <m/>
    <s v="200223"/>
    <x v="0"/>
    <s v="PA"/>
    <s v="S6"/>
    <m/>
    <d v="2024-12-10T00:00:00"/>
    <d v="1899-12-30T15:31:26"/>
    <d v="2024-12-10T00:00:00"/>
    <d v="1899-12-30T15:34:23"/>
    <d v="2024-12-10T00:00:00"/>
    <d v="1899-12-30T17:43:06"/>
    <x v="0"/>
    <s v="RFCPI"/>
    <s v="8043252473"/>
    <s v="FBO"/>
    <d v="1899-12-30T02:11:40"/>
    <d v="1899-12-30T02:08:43"/>
    <d v="1899-12-30T00:02:57"/>
    <s v="Granel"/>
    <s v="E001"/>
    <x v="1"/>
    <d v="1899-12-30T02:11:40"/>
    <d v="1899-12-30T02:08:43"/>
    <n v="15"/>
    <x v="6"/>
    <x v="4"/>
    <x v="0"/>
    <n v="0"/>
    <n v="0"/>
    <s v="OK"/>
    <s v="Clinker"/>
    <x v="0"/>
    <n v="0"/>
    <s v="F. ALCONERA"/>
    <s v="C"/>
    <d v="1899-12-30T00:02:57"/>
    <d v="1899-12-30T00:02:57"/>
    <s v="OK"/>
    <m/>
    <m/>
    <d v="1899-12-30T00:00:00"/>
    <d v="1899-12-30T02:11:40"/>
    <n v="3"/>
    <d v="1899-12-30T00:02:57"/>
    <n v="131.66666666667359"/>
    <n v="17"/>
    <s v="No"/>
  </r>
  <r>
    <s v="CCAL"/>
    <s v="2024074151"/>
    <x v="0"/>
    <s v="EBA02549R"/>
    <s v="E4112HKF"/>
    <d v="2024-12-10T00:00:00"/>
    <m/>
    <s v="200223"/>
    <x v="0"/>
    <s v="PA"/>
    <s v="S6"/>
    <m/>
    <d v="2024-12-10T00:00:00"/>
    <d v="1899-12-30T15:20:12"/>
    <d v="2024-12-10T00:00:00"/>
    <d v="1899-12-30T15:22:28"/>
    <d v="2024-12-10T00:00:00"/>
    <d v="1899-12-30T17:34:12"/>
    <x v="0"/>
    <s v="RFCPI"/>
    <s v="8043252477"/>
    <s v="FBO"/>
    <d v="1899-12-30T02:14:00"/>
    <d v="1899-12-30T02:11:44"/>
    <d v="1899-12-30T00:02:16"/>
    <s v="Granel"/>
    <s v="E001"/>
    <x v="1"/>
    <d v="1899-12-30T02:14:00"/>
    <d v="1899-12-30T02:11:44"/>
    <n v="15"/>
    <x v="6"/>
    <x v="4"/>
    <x v="0"/>
    <n v="0"/>
    <n v="0"/>
    <s v="OK"/>
    <s v="Clinker"/>
    <x v="0"/>
    <n v="0"/>
    <s v="F. ALCONERA"/>
    <s v="C"/>
    <d v="1899-12-30T00:02:16"/>
    <d v="1899-12-30T00:02:16"/>
    <s v="OK"/>
    <m/>
    <m/>
    <d v="1899-12-30T00:00:00"/>
    <d v="1899-12-30T02:14:00"/>
    <n v="3"/>
    <d v="1899-12-30T00:02:16"/>
    <n v="133.99999999999201"/>
    <n v="17"/>
    <s v="No"/>
  </r>
  <r>
    <s v="CCAL"/>
    <s v="2024074164"/>
    <x v="0"/>
    <s v="ER1624BDM"/>
    <s v="E2601LKX"/>
    <d v="2024-12-10T00:00:00"/>
    <m/>
    <s v="200223"/>
    <x v="0"/>
    <s v="PA"/>
    <s v="S6"/>
    <m/>
    <d v="2024-12-10T00:00:00"/>
    <d v="1899-12-30T15:49:04"/>
    <d v="2024-12-10T00:00:00"/>
    <d v="1899-12-30T15:49:40"/>
    <d v="2024-12-10T00:00:00"/>
    <d v="1899-12-30T18:13:08"/>
    <x v="0"/>
    <s v="RFCPI"/>
    <s v="8043252481"/>
    <s v="FBO"/>
    <d v="1899-12-30T02:24:04"/>
    <d v="1899-12-30T02:23:28"/>
    <d v="1899-12-30T00:00:36"/>
    <s v="Granel"/>
    <s v="E001"/>
    <x v="1"/>
    <d v="1899-12-30T02:24:04"/>
    <d v="1899-12-30T02:23:28"/>
    <n v="15"/>
    <x v="6"/>
    <x v="4"/>
    <x v="0"/>
    <n v="0"/>
    <n v="0"/>
    <s v="OK"/>
    <s v="Clinker"/>
    <x v="0"/>
    <n v="0"/>
    <s v="F. ALCONERA"/>
    <s v="C"/>
    <d v="1899-12-30T00:00:36"/>
    <d v="1899-12-30T00:00:36"/>
    <s v="OK"/>
    <m/>
    <m/>
    <d v="1899-12-30T00:00:00"/>
    <d v="1899-12-30T02:24:04"/>
    <n v="3"/>
    <d v="1899-12-30T00:00:36"/>
    <n v="144.06666666667186"/>
    <n v="18"/>
    <s v="No"/>
  </r>
  <r>
    <s v="CCAL"/>
    <s v="2024074179"/>
    <x v="0"/>
    <s v="ER0116BDP"/>
    <s v="E6122KDM"/>
    <d v="2024-12-10T00:00:00"/>
    <m/>
    <s v="200223"/>
    <x v="0"/>
    <s v="PA"/>
    <s v="S6"/>
    <m/>
    <d v="2024-12-10T00:00:00"/>
    <d v="1899-12-30T16:27:46"/>
    <d v="2024-12-10T00:00:00"/>
    <d v="1899-12-30T16:28:52"/>
    <d v="2024-12-10T00:00:00"/>
    <d v="1899-12-30T19:05:58"/>
    <x v="0"/>
    <s v="RFCPI"/>
    <s v="8043252487"/>
    <s v="FBO"/>
    <d v="1899-12-30T02:38:12"/>
    <d v="1899-12-30T02:37:06"/>
    <d v="1899-12-30T00:01:06"/>
    <s v="Granel"/>
    <s v="E001"/>
    <x v="1"/>
    <d v="1899-12-30T02:38:12"/>
    <d v="1899-12-30T02:37:06"/>
    <n v="16"/>
    <x v="6"/>
    <x v="4"/>
    <x v="0"/>
    <n v="0"/>
    <n v="0"/>
    <s v="OK"/>
    <s v="Clinker"/>
    <x v="0"/>
    <n v="0"/>
    <s v="F. ALCONERA"/>
    <s v="C"/>
    <d v="1899-12-30T00:01:06"/>
    <d v="1899-12-30T00:01:06"/>
    <s v="OK"/>
    <m/>
    <m/>
    <d v="1899-12-30T00:00:00"/>
    <d v="1899-12-30T02:38:12"/>
    <n v="3"/>
    <d v="1899-12-30T00:01:06"/>
    <n v="158.20000000001272"/>
    <n v="19"/>
    <s v="No"/>
  </r>
  <r>
    <s v="CCAL"/>
    <s v="2024074215"/>
    <x v="0"/>
    <s v="ER2937BDC"/>
    <s v="E8221MMZ"/>
    <d v="2024-12-10T00:00:00"/>
    <m/>
    <s v="200223"/>
    <x v="0"/>
    <s v="PA"/>
    <s v="S6"/>
    <m/>
    <d v="2024-12-10T00:00:00"/>
    <d v="1899-12-30T17:12:28"/>
    <d v="2024-12-10T00:00:00"/>
    <d v="1899-12-30T17:13:13"/>
    <d v="2024-12-10T00:00:00"/>
    <d v="1899-12-30T19:09:06"/>
    <x v="0"/>
    <s v="RFCPI"/>
    <s v="8043252488"/>
    <s v="FBO"/>
    <d v="1899-12-30T01:56:38"/>
    <d v="1899-12-30T01:55:53"/>
    <d v="1899-12-30T00:00:45"/>
    <s v="Granel"/>
    <s v="E001"/>
    <x v="1"/>
    <d v="1899-12-30T01:56:38"/>
    <d v="1899-12-30T01:55:53"/>
    <n v="17"/>
    <x v="6"/>
    <x v="4"/>
    <x v="0"/>
    <n v="0"/>
    <n v="0"/>
    <s v="OK"/>
    <s v="Clinker"/>
    <x v="0"/>
    <n v="0"/>
    <s v="F. ALCONERA"/>
    <s v="C"/>
    <d v="1899-12-30T00:00:45"/>
    <d v="1899-12-30T00:00:45"/>
    <s v="OK"/>
    <m/>
    <m/>
    <d v="1899-12-30T00:00:00"/>
    <d v="1899-12-30T01:56:38"/>
    <n v="3"/>
    <d v="1899-12-30T00:00:45"/>
    <n v="116.63333333333274"/>
    <n v="19"/>
    <s v="No"/>
  </r>
  <r>
    <s v="CCAL"/>
    <s v="2024074166"/>
    <x v="0"/>
    <s v="ER5437BCJ"/>
    <s v="E7249LPX"/>
    <d v="2024-12-10T00:00:00"/>
    <m/>
    <s v="200223"/>
    <x v="0"/>
    <s v="PA"/>
    <s v="S6"/>
    <m/>
    <d v="2024-12-10T00:00:00"/>
    <d v="1899-12-30T16:06:07"/>
    <d v="2024-12-10T00:00:00"/>
    <d v="1899-12-30T16:13:56"/>
    <d v="2024-12-10T00:00:00"/>
    <d v="1899-12-30T19:16:41"/>
    <x v="0"/>
    <s v="RFCPI"/>
    <s v="8043252490"/>
    <s v="FBO"/>
    <d v="1899-12-30T03:10:34"/>
    <d v="1899-12-30T03:02:45"/>
    <d v="1899-12-30T00:07:49"/>
    <s v="Granel"/>
    <s v="E001"/>
    <x v="1"/>
    <d v="1899-12-30T03:10:34"/>
    <d v="1899-12-30T03:02:45"/>
    <n v="16"/>
    <x v="6"/>
    <x v="4"/>
    <x v="0"/>
    <n v="0"/>
    <n v="0"/>
    <s v="OK"/>
    <s v="Clinker"/>
    <x v="0"/>
    <n v="0"/>
    <s v="F. ALCONERA"/>
    <s v="C"/>
    <d v="1899-12-30T00:07:49"/>
    <d v="1899-12-30T00:07:49"/>
    <s v="OK"/>
    <m/>
    <m/>
    <d v="1899-12-30T00:00:00"/>
    <d v="1899-12-30T03:10:34"/>
    <n v="3"/>
    <d v="1899-12-30T00:07:49"/>
    <n v="190.56666666666234"/>
    <n v="19"/>
    <s v="No"/>
  </r>
  <r>
    <s v="CCAL"/>
    <s v="2024074226"/>
    <x v="0"/>
    <s v="ER3098BDC"/>
    <s v="E9226MPW"/>
    <d v="2024-12-10T00:00:00"/>
    <m/>
    <s v="200223"/>
    <x v="0"/>
    <s v="PA"/>
    <s v="S6"/>
    <m/>
    <d v="2024-12-10T00:00:00"/>
    <d v="1899-12-30T17:36:14"/>
    <d v="2024-12-10T00:00:00"/>
    <d v="1899-12-30T17:38:31"/>
    <d v="2024-12-10T00:00:00"/>
    <d v="1899-12-30T19:31:26"/>
    <x v="0"/>
    <s v="RFCPI"/>
    <s v="8043252491"/>
    <s v="FBO"/>
    <d v="1899-12-30T01:55:12"/>
    <d v="1899-12-30T01:52:55"/>
    <d v="1899-12-30T00:02:17"/>
    <s v="Granel"/>
    <s v="E001"/>
    <x v="1"/>
    <d v="1899-12-30T01:55:12"/>
    <d v="1899-12-30T01:52:55"/>
    <n v="17"/>
    <x v="6"/>
    <x v="4"/>
    <x v="0"/>
    <n v="0"/>
    <n v="0"/>
    <s v="OK"/>
    <s v="Clinker"/>
    <x v="0"/>
    <n v="0"/>
    <s v="F. ALCONERA"/>
    <s v="C"/>
    <d v="1899-12-30T00:02:17"/>
    <d v="1899-12-30T00:02:17"/>
    <s v="OK"/>
    <m/>
    <m/>
    <d v="1899-12-30T00:00:00"/>
    <d v="1899-12-30T01:55:12"/>
    <n v="3"/>
    <d v="1899-12-30T00:02:17"/>
    <n v="115.19999999999993"/>
    <n v="19"/>
    <s v="No"/>
  </r>
  <r>
    <s v="CCAL"/>
    <s v="2024074238"/>
    <x v="0"/>
    <s v="ER3018BDJ"/>
    <s v="E4839HPG"/>
    <d v="2024-12-10T00:00:00"/>
    <m/>
    <s v="200223"/>
    <x v="0"/>
    <s v="PA"/>
    <s v="S6"/>
    <m/>
    <d v="2024-12-10T00:00:00"/>
    <d v="1899-12-30T18:24:50"/>
    <d v="2024-12-10T00:00:00"/>
    <d v="1899-12-30T18:25:29"/>
    <d v="2024-12-10T00:00:00"/>
    <d v="1899-12-30T19:35:33"/>
    <x v="0"/>
    <s v="RFCPI"/>
    <s v="8043252492"/>
    <s v="FBO"/>
    <d v="1899-12-30T01:10:43"/>
    <d v="1899-12-30T01:10:04"/>
    <d v="1899-12-30T00:00:39"/>
    <s v="Granel"/>
    <s v="E001"/>
    <x v="1"/>
    <d v="1899-12-30T01:10:43"/>
    <d v="1899-12-30T01:10:04"/>
    <n v="18"/>
    <x v="6"/>
    <x v="4"/>
    <x v="0"/>
    <n v="0"/>
    <n v="0"/>
    <s v="OK"/>
    <s v="Clinker"/>
    <x v="0"/>
    <n v="0"/>
    <s v="F. ALCONERA"/>
    <s v="B"/>
    <d v="1899-12-30T00:00:39"/>
    <d v="1899-12-30T00:00:39"/>
    <s v="OK"/>
    <m/>
    <m/>
    <d v="1899-12-30T00:00:00"/>
    <d v="1899-12-30T01:10:43"/>
    <n v="3"/>
    <d v="1899-12-30T00:00:39"/>
    <n v="70.716666666672069"/>
    <n v="19"/>
    <s v="No"/>
  </r>
  <r>
    <s v="CCAL"/>
    <s v="2024074239"/>
    <x v="0"/>
    <s v="ER6582BBK"/>
    <s v="E2156KNS"/>
    <d v="2024-12-10T00:00:00"/>
    <m/>
    <s v="200223"/>
    <x v="0"/>
    <s v="PA"/>
    <s v="S6"/>
    <m/>
    <d v="2024-12-10T00:00:00"/>
    <d v="1899-12-30T18:38:48"/>
    <d v="2024-12-10T00:00:00"/>
    <d v="1899-12-30T18:39:42"/>
    <d v="2024-12-10T00:00:00"/>
    <d v="1899-12-30T19:38:17"/>
    <x v="0"/>
    <s v="RFCPI"/>
    <s v="8043252493"/>
    <s v="FBO"/>
    <d v="1899-12-30T00:59:29"/>
    <d v="1899-12-30T00:58:35"/>
    <d v="1899-12-30T00:00:54"/>
    <s v="Granel"/>
    <s v="E001"/>
    <x v="1"/>
    <d v="1899-12-30T00:59:29"/>
    <d v="1899-12-30T00:58:35"/>
    <n v="18"/>
    <x v="6"/>
    <x v="4"/>
    <x v="0"/>
    <n v="0"/>
    <n v="0"/>
    <s v="OK"/>
    <s v="Clinker"/>
    <x v="0"/>
    <n v="0"/>
    <s v="F. ALCONERA"/>
    <s v="B"/>
    <d v="1899-12-30T00:00:54"/>
    <d v="1899-12-30T00:00:54"/>
    <s v="OK"/>
    <m/>
    <m/>
    <d v="1899-12-30T00:00:00"/>
    <d v="1899-12-30T00:59:29"/>
    <n v="3"/>
    <d v="1899-12-30T00:00:54"/>
    <n v="59.483333333332773"/>
    <n v="19"/>
    <s v="No"/>
  </r>
  <r>
    <s v="CCAL"/>
    <s v="2024074245"/>
    <x v="0"/>
    <s v="ER0747BBZ"/>
    <s v="E7745KMT"/>
    <d v="2024-12-10T00:00:00"/>
    <m/>
    <s v="200223"/>
    <x v="0"/>
    <s v="PA"/>
    <s v="S6"/>
    <m/>
    <d v="2024-12-10T00:00:00"/>
    <d v="1899-12-30T18:55:21"/>
    <d v="2024-12-10T00:00:00"/>
    <d v="1899-12-30T18:56:43"/>
    <d v="2024-12-10T00:00:00"/>
    <d v="1899-12-30T19:48:55"/>
    <x v="0"/>
    <s v="RFCPI"/>
    <s v="8043252495"/>
    <s v="FBO"/>
    <d v="1899-12-30T00:53:34"/>
    <d v="1899-12-30T00:52:12"/>
    <d v="1899-12-30T00:01:22"/>
    <s v="Granel"/>
    <s v="E001"/>
    <x v="1"/>
    <d v="1899-12-30T00:53:34"/>
    <d v="1899-12-30T00:52:12"/>
    <n v="18"/>
    <x v="6"/>
    <x v="4"/>
    <x v="0"/>
    <n v="0"/>
    <n v="0"/>
    <s v="OK"/>
    <s v="Clinker"/>
    <x v="0"/>
    <n v="0"/>
    <s v="F. ALCONERA"/>
    <s v="B"/>
    <d v="1899-12-30T00:01:22"/>
    <d v="1899-12-30T00:01:22"/>
    <s v="OK"/>
    <m/>
    <m/>
    <d v="1899-12-30T00:00:00"/>
    <d v="1899-12-30T00:53:34"/>
    <n v="3"/>
    <d v="1899-12-30T00:01:22"/>
    <n v="53.566666666660758"/>
    <n v="19"/>
    <s v="No"/>
  </r>
  <r>
    <s v="CCAL"/>
    <s v="2024074232"/>
    <x v="0"/>
    <s v="ER8062BBW"/>
    <s v="E1971KTB"/>
    <d v="2024-12-10T00:00:00"/>
    <m/>
    <s v="200223"/>
    <x v="0"/>
    <s v="PA"/>
    <s v="S6"/>
    <m/>
    <d v="2024-12-10T00:00:00"/>
    <d v="1899-12-30T18:06:47"/>
    <d v="2024-12-10T00:00:00"/>
    <d v="1899-12-30T18:07:45"/>
    <d v="2024-12-10T00:00:00"/>
    <d v="1899-12-30T19:52:15"/>
    <x v="0"/>
    <s v="RFCPI"/>
    <s v="8043252496"/>
    <s v="FBO"/>
    <d v="1899-12-30T01:45:28"/>
    <d v="1899-12-30T01:44:30"/>
    <d v="1899-12-30T00:00:58"/>
    <s v="Granel"/>
    <s v="E001"/>
    <x v="1"/>
    <d v="1899-12-30T01:45:28"/>
    <d v="1899-12-30T01:44:30"/>
    <n v="18"/>
    <x v="6"/>
    <x v="4"/>
    <x v="0"/>
    <n v="0"/>
    <n v="0"/>
    <s v="OK"/>
    <s v="Clinker"/>
    <x v="0"/>
    <n v="0"/>
    <s v="F. ALCONERA"/>
    <s v="C"/>
    <d v="1899-12-30T00:00:58"/>
    <d v="1899-12-30T00:00:58"/>
    <s v="OK"/>
    <m/>
    <m/>
    <d v="1899-12-30T00:00:00"/>
    <d v="1899-12-30T01:45:28"/>
    <n v="3"/>
    <d v="1899-12-30T00:00:58"/>
    <n v="105.4666666666655"/>
    <n v="19"/>
    <s v="No"/>
  </r>
  <r>
    <s v="CCAL"/>
    <s v="2024074248"/>
    <x v="0"/>
    <s v="ER8441BDD"/>
    <s v="E3413LXD"/>
    <d v="2024-12-10T00:00:00"/>
    <m/>
    <s v="200223"/>
    <x v="0"/>
    <s v="PA"/>
    <s v="S6"/>
    <m/>
    <d v="2024-12-10T00:00:00"/>
    <d v="1899-12-30T20:16:28"/>
    <d v="2024-12-10T00:00:00"/>
    <d v="1899-12-30T20:18:20"/>
    <d v="2024-12-10T00:00:00"/>
    <d v="1899-12-30T20:32:24"/>
    <x v="0"/>
    <s v="RFCPI"/>
    <s v="8043252497"/>
    <s v="FBO"/>
    <d v="1899-12-30T00:15:56"/>
    <d v="1899-12-30T00:14:04"/>
    <d v="1899-12-30T00:01:52"/>
    <s v="Granel"/>
    <s v="E001"/>
    <x v="1"/>
    <d v="1899-12-30T00:15:56"/>
    <d v="1899-12-30T00:14:04"/>
    <n v="20"/>
    <x v="6"/>
    <x v="4"/>
    <x v="0"/>
    <n v="0"/>
    <n v="0"/>
    <s v="OK"/>
    <s v="Clinker"/>
    <x v="0"/>
    <n v="0"/>
    <s v="F. ALCONERA"/>
    <s v="A"/>
    <d v="1899-12-30T00:01:52"/>
    <d v="1899-12-30T00:01:52"/>
    <s v="OK"/>
    <m/>
    <m/>
    <d v="1899-12-30T00:00:00"/>
    <d v="1899-12-30T00:15:56"/>
    <n v="3"/>
    <d v="1899-12-30T00:01:52"/>
    <n v="15.933333333326445"/>
    <n v="20"/>
    <s v="Si"/>
  </r>
  <r>
    <s v="CCAL"/>
    <s v="2024074308"/>
    <x v="0"/>
    <s v="ER4223BCB"/>
    <s v="E5435KBP"/>
    <d v="2024-12-11T00:00:00"/>
    <m/>
    <s v="200223"/>
    <x v="0"/>
    <s v="PA"/>
    <s v="S6"/>
    <m/>
    <d v="2024-12-11T00:00:00"/>
    <d v="1899-12-30T09:28:55"/>
    <d v="2024-12-11T00:00:00"/>
    <d v="1899-12-30T09:31:51"/>
    <d v="2024-12-11T00:00:00"/>
    <d v="1899-12-30T10:46:50"/>
    <x v="0"/>
    <s v="RFCPI"/>
    <s v="8043252525"/>
    <s v="FBO"/>
    <d v="1899-12-30T01:17:55"/>
    <d v="1899-12-30T01:14:59"/>
    <d v="1899-12-30T00:02:56"/>
    <s v="Granel"/>
    <s v="E001"/>
    <x v="1"/>
    <d v="1899-12-30T01:17:55"/>
    <d v="1899-12-30T01:14:59"/>
    <n v="9"/>
    <x v="7"/>
    <x v="4"/>
    <x v="0"/>
    <n v="0"/>
    <n v="0"/>
    <s v="OK"/>
    <s v="Clinker"/>
    <x v="0"/>
    <n v="0"/>
    <s v="F. ALCONERA"/>
    <s v="B"/>
    <d v="1899-12-30T00:02:56"/>
    <d v="1899-12-30T00:02:56"/>
    <s v="OK"/>
    <m/>
    <m/>
    <d v="1899-12-30T00:00:00"/>
    <d v="1899-12-30T01:17:55"/>
    <n v="4"/>
    <d v="1899-12-30T00:02:56"/>
    <n v="77.916666666657605"/>
    <n v="10"/>
    <s v="No"/>
  </r>
  <r>
    <s v="CCAL"/>
    <s v="2024074310"/>
    <x v="0"/>
    <s v="ER0924BDB"/>
    <s v="E4352KCH"/>
    <d v="2024-12-11T00:00:00"/>
    <m/>
    <s v="200223"/>
    <x v="0"/>
    <s v="PA"/>
    <s v="S6"/>
    <m/>
    <d v="2024-12-11T00:00:00"/>
    <d v="1899-12-30T09:34:46"/>
    <d v="2024-12-11T00:00:00"/>
    <d v="1899-12-30T09:36:24"/>
    <d v="2024-12-11T00:00:00"/>
    <d v="1899-12-30T11:05:56"/>
    <x v="0"/>
    <s v="RFCPI"/>
    <s v="8043252526"/>
    <s v="FBO"/>
    <d v="1899-12-30T01:31:10"/>
    <d v="1899-12-30T01:29:32"/>
    <d v="1899-12-30T00:01:38"/>
    <s v="Granel"/>
    <s v="E001"/>
    <x v="1"/>
    <d v="1899-12-30T01:31:10"/>
    <d v="1899-12-30T01:29:32"/>
    <n v="9"/>
    <x v="7"/>
    <x v="4"/>
    <x v="0"/>
    <n v="0"/>
    <n v="0"/>
    <s v="OK"/>
    <s v="Clinker"/>
    <x v="0"/>
    <n v="0"/>
    <s v="F. ALCONERA"/>
    <s v="C"/>
    <d v="1899-12-30T00:01:38"/>
    <d v="1899-12-30T00:01:38"/>
    <s v="OK"/>
    <m/>
    <m/>
    <d v="1899-12-30T00:00:00"/>
    <d v="1899-12-30T01:31:10"/>
    <n v="4"/>
    <d v="1899-12-30T00:01:38"/>
    <n v="91.166666666659196"/>
    <n v="11"/>
    <s v="No"/>
  </r>
  <r>
    <s v="CCAL"/>
    <s v="2024074311"/>
    <x v="0"/>
    <s v="ER5065BBN"/>
    <s v="E7067LDF"/>
    <d v="2024-12-11T00:00:00"/>
    <m/>
    <s v="200223"/>
    <x v="0"/>
    <s v="PA"/>
    <s v="S6"/>
    <m/>
    <d v="2024-12-11T00:00:00"/>
    <d v="1899-12-30T09:35:33"/>
    <d v="2024-12-11T00:00:00"/>
    <d v="1899-12-30T09:36:34"/>
    <d v="2024-12-11T00:00:00"/>
    <d v="1899-12-30T11:54:44"/>
    <x v="0"/>
    <s v="RFCPI"/>
    <s v="8043252531"/>
    <s v="FBO"/>
    <d v="1899-12-30T02:19:11"/>
    <d v="1899-12-30T02:18:10"/>
    <d v="1899-12-30T00:01:01"/>
    <s v="Granel"/>
    <s v="E001"/>
    <x v="1"/>
    <d v="1899-12-30T02:19:11"/>
    <d v="1899-12-30T02:18:10"/>
    <n v="9"/>
    <x v="7"/>
    <x v="4"/>
    <x v="0"/>
    <n v="0"/>
    <n v="0"/>
    <s v="OK"/>
    <s v="Clinker"/>
    <x v="0"/>
    <n v="0"/>
    <s v="F. ALCONERA"/>
    <s v="C"/>
    <d v="1899-12-30T00:01:01"/>
    <d v="1899-12-30T00:01:01"/>
    <s v="OK"/>
    <m/>
    <m/>
    <d v="1899-12-30T00:00:00"/>
    <d v="1899-12-30T02:19:11"/>
    <n v="4"/>
    <d v="1899-12-30T00:01:01"/>
    <n v="139.18333333332964"/>
    <n v="11"/>
    <s v="No"/>
  </r>
  <r>
    <s v="CCAL"/>
    <s v="2024074316"/>
    <x v="0"/>
    <s v="ER9549BBV"/>
    <s v="E0657KRV"/>
    <d v="2024-12-11T00:00:00"/>
    <m/>
    <s v="200223"/>
    <x v="0"/>
    <s v="PA"/>
    <s v="S6"/>
    <m/>
    <d v="2024-12-11T00:00:00"/>
    <d v="1899-12-30T09:47:50"/>
    <d v="2024-12-11T00:00:00"/>
    <d v="1899-12-30T09:48:36"/>
    <d v="2024-12-11T00:00:00"/>
    <d v="1899-12-30T12:09:36"/>
    <x v="0"/>
    <s v="RFCPI"/>
    <s v="8043252535"/>
    <s v="FBO"/>
    <d v="1899-12-30T02:21:46"/>
    <d v="1899-12-30T02:21:00"/>
    <d v="1899-12-30T00:00:46"/>
    <s v="Granel"/>
    <s v="E001"/>
    <x v="1"/>
    <d v="1899-12-30T02:21:46"/>
    <d v="1899-12-30T02:21:00"/>
    <n v="9"/>
    <x v="7"/>
    <x v="4"/>
    <x v="0"/>
    <n v="0"/>
    <n v="0"/>
    <s v="OK"/>
    <s v="Clinker"/>
    <x v="0"/>
    <n v="0"/>
    <s v="F. ALCONERA"/>
    <s v="C"/>
    <d v="1899-12-30T00:00:46"/>
    <d v="1899-12-30T00:00:46"/>
    <s v="OK"/>
    <m/>
    <m/>
    <d v="1899-12-30T00:00:00"/>
    <d v="1899-12-30T02:21:46"/>
    <n v="4"/>
    <d v="1899-12-30T00:00:46"/>
    <n v="141.76666666667526"/>
    <n v="12"/>
    <s v="No"/>
  </r>
  <r>
    <s v="CCAL"/>
    <s v="2024074323"/>
    <x v="0"/>
    <s v="ER0742BBZ"/>
    <s v="E0454KRL"/>
    <d v="2024-12-11T00:00:00"/>
    <m/>
    <s v="200223"/>
    <x v="0"/>
    <s v="PA"/>
    <s v="S6"/>
    <m/>
    <d v="2024-12-11T00:00:00"/>
    <d v="1899-12-30T10:01:45"/>
    <d v="2024-12-11T00:00:00"/>
    <d v="1899-12-30T10:03:08"/>
    <d v="2024-12-11T00:00:00"/>
    <d v="1899-12-30T12:30:41"/>
    <x v="0"/>
    <s v="RFCPI"/>
    <s v="8043252538"/>
    <s v="FBO"/>
    <d v="1899-12-30T02:28:56"/>
    <d v="1899-12-30T02:27:33"/>
    <d v="1899-12-30T00:01:23"/>
    <s v="Granel"/>
    <s v="E001"/>
    <x v="1"/>
    <d v="1899-12-30T02:28:56"/>
    <d v="1899-12-30T02:27:33"/>
    <n v="10"/>
    <x v="7"/>
    <x v="4"/>
    <x v="0"/>
    <n v="0"/>
    <n v="0"/>
    <s v="OK"/>
    <s v="Clinker"/>
    <x v="0"/>
    <n v="0"/>
    <s v="F. ALCONERA"/>
    <s v="C"/>
    <d v="1899-12-30T00:01:23"/>
    <d v="1899-12-30T00:01:23"/>
    <s v="OK"/>
    <m/>
    <m/>
    <d v="1899-12-30T00:00:00"/>
    <d v="1899-12-30T02:28:56"/>
    <n v="4"/>
    <d v="1899-12-30T00:01:23"/>
    <n v="148.93333333333916"/>
    <n v="12"/>
    <s v="No"/>
  </r>
  <r>
    <s v="CCAL"/>
    <s v="2024074322"/>
    <x v="0"/>
    <s v="ER9344BBJ"/>
    <s v="E4728GYT"/>
    <d v="2024-12-11T00:00:00"/>
    <m/>
    <s v="200223"/>
    <x v="0"/>
    <s v="PA"/>
    <s v="S6"/>
    <m/>
    <d v="2024-12-11T00:00:00"/>
    <d v="1899-12-30T10:00:56"/>
    <d v="2024-12-11T00:00:00"/>
    <d v="1899-12-30T10:01:31"/>
    <d v="2024-12-11T00:00:00"/>
    <d v="1899-12-30T12:33:04"/>
    <x v="0"/>
    <s v="RFCPI"/>
    <s v="8043252539"/>
    <s v="FBO"/>
    <d v="1899-12-30T02:32:08"/>
    <d v="1899-12-30T02:31:33"/>
    <d v="1899-12-30T00:00:35"/>
    <s v="Granel"/>
    <s v="E001"/>
    <x v="1"/>
    <d v="1899-12-30T02:32:08"/>
    <d v="1899-12-30T02:31:33"/>
    <n v="10"/>
    <x v="7"/>
    <x v="4"/>
    <x v="0"/>
    <n v="0"/>
    <n v="0"/>
    <s v="OK"/>
    <s v="Clinker"/>
    <x v="0"/>
    <n v="0"/>
    <s v="F. ALCONERA"/>
    <s v="C"/>
    <d v="1899-12-30T00:00:35"/>
    <d v="1899-12-30T00:00:35"/>
    <s v="OK"/>
    <m/>
    <m/>
    <d v="1899-12-30T00:00:00"/>
    <d v="1899-12-30T02:32:08"/>
    <n v="4"/>
    <d v="1899-12-30T00:00:35"/>
    <n v="152.13333333333597"/>
    <n v="12"/>
    <s v="No"/>
  </r>
  <r>
    <s v="CCAL"/>
    <s v="2024074327"/>
    <x v="0"/>
    <s v="ER6583BBK"/>
    <s v="E0495KRL"/>
    <d v="2024-12-11T00:00:00"/>
    <m/>
    <s v="200223"/>
    <x v="0"/>
    <s v="PA"/>
    <s v="S6"/>
    <m/>
    <d v="2024-12-11T00:00:00"/>
    <d v="1899-12-30T10:21:06"/>
    <d v="2024-12-11T00:00:00"/>
    <d v="1899-12-30T10:22:40"/>
    <d v="2024-12-11T00:00:00"/>
    <d v="1899-12-30T12:53:09"/>
    <x v="0"/>
    <s v="RFCPI"/>
    <s v="8043252543"/>
    <s v="FBO"/>
    <d v="1899-12-30T02:32:03"/>
    <d v="1899-12-30T02:30:29"/>
    <d v="1899-12-30T00:01:34"/>
    <s v="Granel"/>
    <s v="E001"/>
    <x v="1"/>
    <d v="1899-12-30T02:32:03"/>
    <d v="1899-12-30T02:30:29"/>
    <n v="10"/>
    <x v="7"/>
    <x v="4"/>
    <x v="0"/>
    <n v="0"/>
    <n v="0"/>
    <s v="OK"/>
    <s v="Clinker"/>
    <x v="0"/>
    <n v="0"/>
    <s v="F. ALCONERA"/>
    <s v="C"/>
    <d v="1899-12-30T00:01:34"/>
    <d v="1899-12-30T00:01:34"/>
    <s v="OK"/>
    <m/>
    <m/>
    <d v="1899-12-30T00:00:00"/>
    <d v="1899-12-30T02:32:03"/>
    <n v="4"/>
    <d v="1899-12-30T00:01:34"/>
    <n v="152.05000000000322"/>
    <n v="12"/>
    <s v="No"/>
  </r>
  <r>
    <s v="CCAL"/>
    <s v="2024074326"/>
    <x v="0"/>
    <s v="ER8912BBL"/>
    <s v="E3846JCY"/>
    <d v="2024-12-11T00:00:00"/>
    <m/>
    <s v="200223"/>
    <x v="0"/>
    <s v="PA"/>
    <s v="S6"/>
    <m/>
    <d v="2024-12-11T00:00:00"/>
    <d v="1899-12-30T10:12:39"/>
    <d v="2024-12-11T00:00:00"/>
    <d v="1899-12-30T10:13:16"/>
    <d v="2024-12-11T00:00:00"/>
    <d v="1899-12-30T12:59:55"/>
    <x v="0"/>
    <s v="RFCPI"/>
    <s v="8043252544"/>
    <s v="FBO"/>
    <d v="1899-12-30T02:47:16"/>
    <d v="1899-12-30T02:46:39"/>
    <d v="1899-12-30T00:00:37"/>
    <s v="Granel"/>
    <s v="E001"/>
    <x v="1"/>
    <d v="1899-12-30T02:47:16"/>
    <d v="1899-12-30T02:46:39"/>
    <n v="10"/>
    <x v="7"/>
    <x v="4"/>
    <x v="0"/>
    <n v="0"/>
    <n v="0"/>
    <s v="OK"/>
    <s v="Clinker"/>
    <x v="0"/>
    <n v="0"/>
    <s v="F. ALCONERA"/>
    <s v="C"/>
    <d v="1899-12-30T00:00:37"/>
    <d v="1899-12-30T00:00:37"/>
    <s v="OK"/>
    <m/>
    <m/>
    <d v="1899-12-30T00:00:00"/>
    <d v="1899-12-30T02:47:16"/>
    <n v="4"/>
    <d v="1899-12-30T00:00:37"/>
    <n v="167.26666666667037"/>
    <n v="12"/>
    <s v="No"/>
  </r>
  <r>
    <s v="CCAL"/>
    <s v="2024074328"/>
    <x v="0"/>
    <s v="ER8768BCC"/>
    <s v="E2251DTP"/>
    <d v="2024-12-11T00:00:00"/>
    <m/>
    <s v="200223"/>
    <x v="0"/>
    <s v="PA"/>
    <s v="S6"/>
    <m/>
    <d v="2024-12-11T00:00:00"/>
    <d v="1899-12-30T10:22:20"/>
    <d v="2024-12-11T00:00:00"/>
    <d v="1899-12-30T10:22:56"/>
    <d v="2024-12-11T00:00:00"/>
    <d v="1899-12-30T13:14:07"/>
    <x v="0"/>
    <s v="RFCPI"/>
    <s v="8043252548"/>
    <s v="FBO"/>
    <d v="1899-12-30T02:51:47"/>
    <d v="1899-12-30T02:51:11"/>
    <d v="1899-12-30T00:00:36"/>
    <s v="Granel"/>
    <s v="E001"/>
    <x v="1"/>
    <d v="1899-12-30T02:51:47"/>
    <d v="1899-12-30T02:51:11"/>
    <n v="10"/>
    <x v="7"/>
    <x v="4"/>
    <x v="0"/>
    <n v="0"/>
    <n v="0"/>
    <s v="OK"/>
    <s v="Clinker"/>
    <x v="0"/>
    <n v="0"/>
    <s v="F. ALCONERA"/>
    <s v="C"/>
    <d v="1899-12-30T00:00:36"/>
    <d v="1899-12-30T00:00:36"/>
    <s v="OK"/>
    <m/>
    <m/>
    <d v="1899-12-30T00:00:00"/>
    <d v="1899-12-30T02:51:47"/>
    <n v="4"/>
    <d v="1899-12-30T00:00:36"/>
    <n v="171.78333333333114"/>
    <n v="13"/>
    <s v="No"/>
  </r>
  <r>
    <s v="CCAL"/>
    <s v="2024074364"/>
    <x v="0"/>
    <s v="ER6585BBK"/>
    <s v="E2308KRK"/>
    <d v="2024-12-11T00:00:00"/>
    <m/>
    <s v="200223"/>
    <x v="0"/>
    <s v="PA"/>
    <s v="S6"/>
    <m/>
    <d v="2024-12-11T00:00:00"/>
    <d v="1899-12-30T12:00:27"/>
    <d v="2024-12-11T00:00:00"/>
    <d v="1899-12-30T12:01:16"/>
    <d v="2024-12-11T00:00:00"/>
    <d v="1899-12-30T13:34:33"/>
    <x v="0"/>
    <s v="RFCPI"/>
    <s v="8043252551"/>
    <s v="FBO"/>
    <d v="1899-12-30T01:34:06"/>
    <d v="1899-12-30T01:33:17"/>
    <d v="1899-12-30T00:00:49"/>
    <s v="Granel"/>
    <s v="E001"/>
    <x v="1"/>
    <d v="1899-12-30T01:34:06"/>
    <d v="1899-12-30T01:33:17"/>
    <n v="12"/>
    <x v="7"/>
    <x v="4"/>
    <x v="0"/>
    <n v="0"/>
    <n v="0"/>
    <s v="OK"/>
    <s v="Clinker"/>
    <x v="0"/>
    <n v="0"/>
    <s v="F. ALCONERA"/>
    <s v="C"/>
    <d v="1899-12-30T00:00:49"/>
    <d v="1899-12-30T00:00:49"/>
    <s v="OK"/>
    <m/>
    <m/>
    <d v="1899-12-30T00:00:00"/>
    <d v="1899-12-30T01:34:06"/>
    <n v="4"/>
    <d v="1899-12-30T00:00:49"/>
    <n v="94.099999999996797"/>
    <n v="13"/>
    <s v="No"/>
  </r>
  <r>
    <s v="CCAL"/>
    <s v="2024074369"/>
    <x v="0"/>
    <s v="ER6860BCX"/>
    <s v="E5007KDN"/>
    <d v="2024-12-11T00:00:00"/>
    <m/>
    <s v="200223"/>
    <x v="0"/>
    <s v="PA"/>
    <s v="S6"/>
    <m/>
    <d v="2024-12-11T00:00:00"/>
    <d v="1899-12-30T12:17:06"/>
    <d v="2024-12-11T00:00:00"/>
    <d v="1899-12-30T12:17:47"/>
    <d v="2024-12-11T00:00:00"/>
    <d v="1899-12-30T13:44:03"/>
    <x v="0"/>
    <s v="RFCPI"/>
    <s v="8043252552"/>
    <s v="FBO"/>
    <d v="1899-12-30T01:26:57"/>
    <d v="1899-12-30T01:26:16"/>
    <d v="1899-12-30T00:00:41"/>
    <s v="Granel"/>
    <s v="E001"/>
    <x v="1"/>
    <d v="1899-12-30T01:26:57"/>
    <d v="1899-12-30T01:26:16"/>
    <n v="12"/>
    <x v="7"/>
    <x v="4"/>
    <x v="0"/>
    <n v="0"/>
    <n v="0"/>
    <s v="OK"/>
    <s v="Clinker"/>
    <x v="0"/>
    <n v="0"/>
    <s v="F. ALCONERA"/>
    <s v="B"/>
    <d v="1899-12-30T00:00:41"/>
    <d v="1899-12-30T00:00:41"/>
    <s v="OK"/>
    <m/>
    <m/>
    <d v="1899-12-30T00:00:00"/>
    <d v="1899-12-30T01:26:57"/>
    <n v="4"/>
    <d v="1899-12-30T00:00:41"/>
    <n v="86.949999999993608"/>
    <n v="13"/>
    <s v="No"/>
  </r>
  <r>
    <s v="CCAL"/>
    <s v="2024074370"/>
    <x v="0"/>
    <s v="ER6777BCX"/>
    <s v="E9703KMZ"/>
    <d v="2024-12-11T00:00:00"/>
    <m/>
    <s v="200223"/>
    <x v="0"/>
    <s v="PA"/>
    <s v="S6"/>
    <m/>
    <d v="2024-12-11T00:00:00"/>
    <d v="1899-12-30T12:17:54"/>
    <d v="2024-12-11T00:00:00"/>
    <d v="1899-12-30T12:18:31"/>
    <d v="2024-12-11T00:00:00"/>
    <d v="1899-12-30T14:03:44"/>
    <x v="0"/>
    <s v="RFCPI"/>
    <s v="8043252555"/>
    <s v="FBO"/>
    <d v="1899-12-30T01:45:50"/>
    <d v="1899-12-30T01:45:13"/>
    <d v="1899-12-30T00:00:37"/>
    <s v="Granel"/>
    <s v="E001"/>
    <x v="1"/>
    <d v="1899-12-30T01:45:50"/>
    <d v="1899-12-30T01:45:13"/>
    <n v="12"/>
    <x v="7"/>
    <x v="4"/>
    <x v="0"/>
    <n v="0"/>
    <n v="0"/>
    <s v="OK"/>
    <s v="Clinker"/>
    <x v="0"/>
    <n v="0"/>
    <s v="F. ALCONERA"/>
    <s v="C"/>
    <d v="1899-12-30T00:00:37"/>
    <d v="1899-12-30T00:00:37"/>
    <s v="OK"/>
    <m/>
    <m/>
    <d v="1899-12-30T00:00:00"/>
    <d v="1899-12-30T01:45:50"/>
    <n v="4"/>
    <d v="1899-12-30T00:00:37"/>
    <n v="105.83333333333266"/>
    <n v="14"/>
    <s v="No"/>
  </r>
  <r>
    <s v="CCAL"/>
    <s v="2024074415"/>
    <x v="0"/>
    <s v="ER9111BDL"/>
    <s v="E1732KCB"/>
    <d v="2024-12-11T00:00:00"/>
    <m/>
    <s v="200223"/>
    <x v="0"/>
    <s v="PA"/>
    <s v="S6"/>
    <m/>
    <d v="2024-12-11T00:00:00"/>
    <d v="1899-12-30T15:18:10"/>
    <d v="2024-12-11T00:00:00"/>
    <d v="1899-12-30T15:18:33"/>
    <d v="2024-12-11T00:00:00"/>
    <d v="1899-12-30T15:54:17"/>
    <x v="0"/>
    <s v="RFCPI"/>
    <s v="8043252567"/>
    <s v="FBO"/>
    <d v="1899-12-30T00:36:07"/>
    <d v="1899-12-30T00:35:44"/>
    <d v="1899-12-30T00:00:23"/>
    <s v="Granel"/>
    <s v="E001"/>
    <x v="1"/>
    <d v="1899-12-30T00:36:07"/>
    <d v="1899-12-30T00:35:44"/>
    <n v="15"/>
    <x v="7"/>
    <x v="4"/>
    <x v="0"/>
    <n v="0"/>
    <n v="0"/>
    <s v="OK"/>
    <s v="Clinker"/>
    <x v="0"/>
    <n v="0"/>
    <s v="F. ALCONERA"/>
    <s v="A"/>
    <d v="1899-12-30T00:00:23"/>
    <d v="1899-12-30T00:00:23"/>
    <s v="OK"/>
    <m/>
    <m/>
    <d v="1899-12-30T00:00:00"/>
    <d v="1899-12-30T00:36:07"/>
    <n v="4"/>
    <d v="1899-12-30T00:00:23"/>
    <n v="36.116666666668742"/>
    <n v="15"/>
    <s v="Si"/>
  </r>
  <r>
    <s v="CCAL"/>
    <s v="2024074420"/>
    <x v="0"/>
    <s v="ER8062BBW"/>
    <s v="E1971KTB"/>
    <d v="2024-12-11T00:00:00"/>
    <m/>
    <s v="200223"/>
    <x v="0"/>
    <s v="PA"/>
    <s v="S6"/>
    <m/>
    <d v="2024-12-11T00:00:00"/>
    <d v="1899-12-30T15:35:28"/>
    <d v="2024-12-11T00:00:00"/>
    <d v="1899-12-30T15:35:52"/>
    <d v="2024-12-11T00:00:00"/>
    <d v="1899-12-30T16:25:41"/>
    <x v="0"/>
    <s v="RFCPI"/>
    <s v="8043252572"/>
    <s v="FBO"/>
    <d v="1899-12-30T00:50:13"/>
    <d v="1899-12-30T00:49:49"/>
    <d v="1899-12-30T00:00:24"/>
    <s v="Granel"/>
    <s v="E001"/>
    <x v="1"/>
    <d v="1899-12-30T00:50:13"/>
    <d v="1899-12-30T00:49:49"/>
    <n v="15"/>
    <x v="7"/>
    <x v="4"/>
    <x v="0"/>
    <n v="0"/>
    <n v="0"/>
    <s v="OK"/>
    <s v="Clinker"/>
    <x v="0"/>
    <n v="0"/>
    <s v="F. ALCONERA"/>
    <s v="B"/>
    <d v="1899-12-30T00:00:24"/>
    <d v="1899-12-30T00:00:24"/>
    <s v="OK"/>
    <m/>
    <m/>
    <d v="1899-12-30T00:00:00"/>
    <d v="1899-12-30T00:50:13"/>
    <n v="4"/>
    <d v="1899-12-30T00:00:24"/>
    <n v="50.216666666659272"/>
    <n v="16"/>
    <s v="No"/>
  </r>
  <r>
    <s v="CCAL"/>
    <s v="2024074422"/>
    <x v="0"/>
    <s v="EBA02549R"/>
    <s v="E4112HKF"/>
    <d v="2024-12-11T00:00:00"/>
    <m/>
    <s v="200223"/>
    <x v="0"/>
    <s v="PA"/>
    <s v="S6"/>
    <m/>
    <d v="2024-12-11T00:00:00"/>
    <d v="1899-12-30T15:37:28"/>
    <d v="2024-12-11T00:00:00"/>
    <d v="1899-12-30T15:38:37"/>
    <d v="2024-12-11T00:00:00"/>
    <d v="1899-12-30T16:43:25"/>
    <x v="0"/>
    <s v="RFCPI"/>
    <s v="8043252576"/>
    <s v="FBO"/>
    <d v="1899-12-30T01:05:57"/>
    <d v="1899-12-30T01:04:48"/>
    <d v="1899-12-30T00:01:09"/>
    <s v="Granel"/>
    <s v="E001"/>
    <x v="1"/>
    <d v="1899-12-30T01:05:57"/>
    <d v="1899-12-30T01:04:48"/>
    <n v="15"/>
    <x v="7"/>
    <x v="4"/>
    <x v="0"/>
    <n v="0"/>
    <n v="0"/>
    <s v="OK"/>
    <s v="Clinker"/>
    <x v="0"/>
    <n v="0"/>
    <s v="F. ALCONERA"/>
    <s v="B"/>
    <d v="1899-12-30T00:01:09"/>
    <d v="1899-12-30T00:01:09"/>
    <s v="OK"/>
    <m/>
    <m/>
    <d v="1899-12-30T00:00:00"/>
    <d v="1899-12-30T01:05:57"/>
    <n v="4"/>
    <d v="1899-12-30T00:01:09"/>
    <n v="65.949999999998482"/>
    <n v="16"/>
    <s v="No"/>
  </r>
  <r>
    <s v="CCAL"/>
    <s v="2024074428"/>
    <x v="0"/>
    <s v="ER7470BDP"/>
    <s v="E0113MHJ"/>
    <d v="2024-12-11T00:00:00"/>
    <m/>
    <s v="200223"/>
    <x v="0"/>
    <s v="PA"/>
    <s v="S6"/>
    <m/>
    <d v="2024-12-11T00:00:00"/>
    <d v="1899-12-30T15:58:47"/>
    <d v="2024-12-11T00:00:00"/>
    <d v="1899-12-30T15:59:16"/>
    <d v="2024-12-11T00:00:00"/>
    <d v="1899-12-30T17:22:16"/>
    <x v="0"/>
    <s v="RFCPI"/>
    <s v="8043252585"/>
    <s v="FBO"/>
    <d v="1899-12-30T01:23:29"/>
    <d v="1899-12-30T01:23:00"/>
    <d v="1899-12-30T00:00:29"/>
    <s v="Granel"/>
    <s v="E001"/>
    <x v="1"/>
    <d v="1899-12-30T01:23:29"/>
    <d v="1899-12-30T01:23:00"/>
    <n v="15"/>
    <x v="7"/>
    <x v="4"/>
    <x v="0"/>
    <n v="0"/>
    <n v="0"/>
    <s v="OK"/>
    <s v="Clinker"/>
    <x v="0"/>
    <n v="0"/>
    <s v="F. ALCONERA"/>
    <s v="B"/>
    <d v="1899-12-30T00:00:29"/>
    <d v="1899-12-30T00:00:29"/>
    <s v="OK"/>
    <m/>
    <m/>
    <d v="1899-12-30T00:00:00"/>
    <d v="1899-12-30T01:23:29"/>
    <n v="4"/>
    <d v="1899-12-30T00:00:29"/>
    <n v="83.48333333333764"/>
    <n v="17"/>
    <s v="No"/>
  </r>
  <r>
    <s v="CCAL"/>
    <s v="2024074436"/>
    <x v="0"/>
    <s v="ER5437BCJ"/>
    <s v="E7249LPX"/>
    <d v="2024-12-11T00:00:00"/>
    <m/>
    <s v="200223"/>
    <x v="0"/>
    <s v="PA"/>
    <s v="S6"/>
    <m/>
    <d v="2024-12-11T00:00:00"/>
    <d v="1899-12-30T16:16:18"/>
    <d v="2024-12-11T00:00:00"/>
    <d v="1899-12-30T16:17:05"/>
    <d v="2024-12-11T00:00:00"/>
    <d v="1899-12-30T17:38:41"/>
    <x v="0"/>
    <s v="RFCPI"/>
    <s v="8043252586"/>
    <s v="FBO"/>
    <d v="1899-12-30T01:22:23"/>
    <d v="1899-12-30T01:21:36"/>
    <d v="1899-12-30T00:00:47"/>
    <s v="Granel"/>
    <s v="E001"/>
    <x v="1"/>
    <d v="1899-12-30T01:22:23"/>
    <d v="1899-12-30T01:21:36"/>
    <n v="16"/>
    <x v="7"/>
    <x v="4"/>
    <x v="0"/>
    <n v="0"/>
    <n v="0"/>
    <s v="OK"/>
    <s v="Clinker"/>
    <x v="0"/>
    <n v="0"/>
    <s v="F. ALCONERA"/>
    <s v="B"/>
    <d v="1899-12-30T00:00:47"/>
    <d v="1899-12-30T00:00:47"/>
    <s v="OK"/>
    <m/>
    <m/>
    <d v="1899-12-30T00:00:00"/>
    <d v="1899-12-30T01:22:23"/>
    <n v="4"/>
    <d v="1899-12-30T00:00:47"/>
    <n v="82.383333333336026"/>
    <n v="17"/>
    <s v="No"/>
  </r>
  <r>
    <s v="CCAL"/>
    <s v="2024074464"/>
    <x v="0"/>
    <s v="ER8582BBY"/>
    <s v="E0495KKN"/>
    <d v="2024-12-11T00:00:00"/>
    <m/>
    <s v="200223"/>
    <x v="0"/>
    <s v="PA"/>
    <s v="S6"/>
    <m/>
    <d v="2024-12-11T00:00:00"/>
    <d v="1899-12-30T18:15:25"/>
    <d v="2024-12-11T00:00:00"/>
    <d v="1899-12-30T18:16:00"/>
    <d v="2024-12-11T00:00:00"/>
    <d v="1899-12-30T19:01:11"/>
    <x v="0"/>
    <s v="RFCPI"/>
    <s v="8043252595"/>
    <s v="FBO"/>
    <d v="1899-12-30T00:45:46"/>
    <d v="1899-12-30T00:45:11"/>
    <d v="1899-12-30T00:00:35"/>
    <s v="Granel"/>
    <s v="E001"/>
    <x v="1"/>
    <d v="1899-12-30T00:45:46"/>
    <d v="1899-12-30T00:45:11"/>
    <n v="18"/>
    <x v="7"/>
    <x v="4"/>
    <x v="0"/>
    <n v="0"/>
    <n v="0"/>
    <s v="OK"/>
    <s v="Clinker"/>
    <x v="0"/>
    <n v="0"/>
    <s v="F. ALCONERA"/>
    <s v="B"/>
    <d v="1899-12-30T00:00:35"/>
    <d v="1899-12-30T00:00:35"/>
    <s v="OK"/>
    <m/>
    <m/>
    <d v="1899-12-30T00:00:00"/>
    <d v="1899-12-30T00:45:46"/>
    <n v="4"/>
    <d v="1899-12-30T00:00:35"/>
    <n v="45.76666666667041"/>
    <n v="19"/>
    <s v="No"/>
  </r>
  <r>
    <s v="CCAL"/>
    <s v="2024074470"/>
    <x v="0"/>
    <s v="ER4811BDM"/>
    <s v="E3918KFH"/>
    <d v="2024-12-11T00:00:00"/>
    <m/>
    <s v="200223"/>
    <x v="0"/>
    <s v="PA"/>
    <s v="S6"/>
    <m/>
    <d v="2024-12-11T00:00:00"/>
    <d v="1899-12-30T18:53:40"/>
    <d v="2024-12-11T00:00:00"/>
    <d v="1899-12-30T18:57:14"/>
    <d v="2024-12-11T00:00:00"/>
    <d v="1899-12-30T19:32:17"/>
    <x v="0"/>
    <s v="RFCPI"/>
    <s v="8043252598"/>
    <s v="FBO"/>
    <d v="1899-12-30T00:38:37"/>
    <d v="1899-12-30T00:35:03"/>
    <d v="1899-12-30T00:03:34"/>
    <s v="Granel"/>
    <s v="E001"/>
    <x v="1"/>
    <d v="1899-12-30T00:38:37"/>
    <d v="1899-12-30T00:35:03"/>
    <n v="18"/>
    <x v="7"/>
    <x v="4"/>
    <x v="0"/>
    <n v="0"/>
    <n v="0"/>
    <s v="OK"/>
    <s v="Clinker"/>
    <x v="0"/>
    <n v="0"/>
    <s v="F. ALCONERA"/>
    <s v="A"/>
    <d v="1899-12-30T00:03:34"/>
    <d v="1899-12-30T00:03:34"/>
    <s v="OK"/>
    <m/>
    <m/>
    <d v="1899-12-30T00:00:00"/>
    <d v="1899-12-30T00:38:37"/>
    <n v="4"/>
    <d v="1899-12-30T00:03:34"/>
    <n v="38.616666666667214"/>
    <n v="19"/>
    <s v="Si"/>
  </r>
  <r>
    <s v="CCAL"/>
    <s v="2024074512"/>
    <x v="0"/>
    <s v="ER5434BCT"/>
    <s v="E3278LJR"/>
    <d v="2024-12-12T00:00:00"/>
    <m/>
    <s v="200223"/>
    <x v="0"/>
    <s v="PA"/>
    <s v="S6"/>
    <m/>
    <d v="2024-12-12T00:00:00"/>
    <d v="1899-12-30T07:41:39"/>
    <d v="2024-12-12T00:00:00"/>
    <d v="1899-12-30T07:45:45"/>
    <d v="2024-12-12T00:00:00"/>
    <d v="1899-12-30T08:51:08"/>
    <x v="0"/>
    <s v="RFCPI"/>
    <s v="8043252626"/>
    <s v="FBO"/>
    <d v="1899-12-30T01:09:29"/>
    <d v="1899-12-30T01:05:23"/>
    <d v="1899-12-30T00:04:06"/>
    <s v="Granel"/>
    <s v="E001"/>
    <x v="1"/>
    <d v="1899-12-30T01:09:29"/>
    <d v="1899-12-30T01:05:23"/>
    <n v="7"/>
    <x v="8"/>
    <x v="4"/>
    <x v="0"/>
    <n v="0"/>
    <n v="0"/>
    <s v="OK"/>
    <s v="Clinker"/>
    <x v="0"/>
    <n v="0"/>
    <s v="F. ALCONERA"/>
    <s v="B"/>
    <d v="1899-12-30T00:04:06"/>
    <d v="1899-12-30T00:04:06"/>
    <s v="OK"/>
    <m/>
    <m/>
    <d v="1899-12-30T00:00:00"/>
    <d v="1899-12-30T01:09:29"/>
    <n v="5"/>
    <d v="1899-12-30T00:04:06"/>
    <n v="69.483333333326414"/>
    <n v="8"/>
    <s v="No"/>
  </r>
  <r>
    <s v="CCAL"/>
    <s v="2024074535"/>
    <x v="0"/>
    <s v="ER5065BBN"/>
    <s v="E7067LDF"/>
    <d v="2024-12-12T00:00:00"/>
    <m/>
    <s v="200223"/>
    <x v="0"/>
    <s v="PA"/>
    <s v="S6"/>
    <m/>
    <d v="2024-12-12T00:00:00"/>
    <d v="1899-12-30T09:10:45"/>
    <d v="2024-12-12T00:00:00"/>
    <d v="1899-12-30T09:12:08"/>
    <d v="2024-12-12T00:00:00"/>
    <d v="1899-12-30T10:48:31"/>
    <x v="0"/>
    <s v="RFCPI"/>
    <s v="8043252636"/>
    <s v="FBO"/>
    <d v="1899-12-30T01:37:46"/>
    <d v="1899-12-30T01:36:23"/>
    <d v="1899-12-30T00:01:23"/>
    <s v="Granel"/>
    <s v="E001"/>
    <x v="1"/>
    <d v="1899-12-30T01:37:46"/>
    <d v="1899-12-30T01:36:23"/>
    <n v="9"/>
    <x v="8"/>
    <x v="4"/>
    <x v="0"/>
    <n v="0"/>
    <n v="0"/>
    <s v="OK"/>
    <s v="Clinker"/>
    <x v="0"/>
    <n v="0"/>
    <s v="F. ALCONERA"/>
    <s v="C"/>
    <d v="1899-12-30T00:01:23"/>
    <d v="1899-12-30T00:01:23"/>
    <s v="OK"/>
    <m/>
    <m/>
    <d v="1899-12-30T00:00:00"/>
    <d v="1899-12-30T01:37:46"/>
    <n v="5"/>
    <d v="1899-12-30T00:01:23"/>
    <n v="97.766666666668783"/>
    <n v="10"/>
    <s v="No"/>
  </r>
  <r>
    <s v="CCAL"/>
    <s v="2024074537"/>
    <x v="0"/>
    <s v="ER4223BCB"/>
    <s v="E5435KBP"/>
    <d v="2024-12-12T00:00:00"/>
    <m/>
    <s v="200223"/>
    <x v="0"/>
    <s v="PA"/>
    <s v="S6"/>
    <m/>
    <d v="2024-12-12T00:00:00"/>
    <d v="1899-12-30T09:13:47"/>
    <d v="2024-12-12T00:00:00"/>
    <d v="1899-12-30T09:14:08"/>
    <d v="2024-12-12T00:00:00"/>
    <d v="1899-12-30T10:57:39"/>
    <x v="0"/>
    <s v="RFCPI"/>
    <s v="8043252639"/>
    <s v="FBO"/>
    <d v="1899-12-30T01:43:52"/>
    <d v="1899-12-30T01:43:31"/>
    <d v="1899-12-30T00:00:21"/>
    <s v="Granel"/>
    <s v="E001"/>
    <x v="1"/>
    <d v="1899-12-30T01:43:52"/>
    <d v="1899-12-30T01:43:31"/>
    <n v="9"/>
    <x v="8"/>
    <x v="4"/>
    <x v="0"/>
    <n v="0"/>
    <n v="0"/>
    <s v="OK"/>
    <s v="Clinker"/>
    <x v="0"/>
    <n v="0"/>
    <s v="F. ALCONERA"/>
    <s v="C"/>
    <d v="1899-12-30T00:00:21"/>
    <d v="1899-12-30T00:00:21"/>
    <s v="OK"/>
    <m/>
    <m/>
    <d v="1899-12-30T00:00:00"/>
    <d v="1899-12-30T01:43:52"/>
    <n v="5"/>
    <d v="1899-12-30T00:00:21"/>
    <n v="103.86666666666717"/>
    <n v="10"/>
    <s v="No"/>
  </r>
  <r>
    <s v="CCAL"/>
    <s v="2024074536"/>
    <x v="0"/>
    <s v="ER3511BBW"/>
    <s v="E7074HMN"/>
    <d v="2024-12-12T00:00:00"/>
    <m/>
    <s v="200223"/>
    <x v="0"/>
    <s v="PA"/>
    <s v="S6"/>
    <m/>
    <d v="2024-12-12T00:00:00"/>
    <d v="1899-12-30T09:11:48"/>
    <d v="2024-12-12T00:00:00"/>
    <d v="1899-12-30T09:12:18"/>
    <d v="2024-12-12T00:00:00"/>
    <d v="1899-12-30T11:00:19"/>
    <x v="0"/>
    <s v="RFCPI"/>
    <s v="8043252640"/>
    <s v="FBO"/>
    <d v="1899-12-30T01:48:31"/>
    <d v="1899-12-30T01:48:01"/>
    <d v="1899-12-30T00:00:30"/>
    <s v="Granel"/>
    <s v="E001"/>
    <x v="1"/>
    <d v="1899-12-30T01:48:31"/>
    <d v="1899-12-30T01:48:01"/>
    <n v="9"/>
    <x v="8"/>
    <x v="4"/>
    <x v="0"/>
    <n v="0"/>
    <n v="0"/>
    <s v="OK"/>
    <s v="Clinker"/>
    <x v="0"/>
    <n v="0"/>
    <s v="F. ALCONERA"/>
    <s v="C"/>
    <d v="1899-12-30T00:00:30"/>
    <d v="1899-12-30T00:00:30"/>
    <s v="OK"/>
    <m/>
    <m/>
    <d v="1899-12-30T00:00:00"/>
    <d v="1899-12-30T01:48:31"/>
    <n v="5"/>
    <d v="1899-12-30T00:00:30"/>
    <n v="108.51666666667198"/>
    <n v="11"/>
    <s v="No"/>
  </r>
  <r>
    <s v="CCAL"/>
    <s v="2024074544"/>
    <x v="0"/>
    <s v="ER5432BCT"/>
    <s v="E2415KXF"/>
    <d v="2024-12-12T00:00:00"/>
    <m/>
    <s v="200223"/>
    <x v="0"/>
    <s v="PA"/>
    <s v="S6"/>
    <m/>
    <d v="2024-12-12T00:00:00"/>
    <d v="1899-12-30T09:27:31"/>
    <d v="2024-12-12T00:00:00"/>
    <d v="1899-12-30T09:27:59"/>
    <d v="2024-12-12T00:00:00"/>
    <d v="1899-12-30T11:03:51"/>
    <x v="0"/>
    <s v="RFCPI"/>
    <s v="8043252642"/>
    <s v="FBO"/>
    <d v="1899-12-30T01:36:20"/>
    <d v="1899-12-30T01:35:52"/>
    <d v="1899-12-30T00:00:28"/>
    <s v="Granel"/>
    <s v="E001"/>
    <x v="1"/>
    <d v="1899-12-30T01:36:20"/>
    <d v="1899-12-30T01:35:52"/>
    <n v="9"/>
    <x v="8"/>
    <x v="4"/>
    <x v="0"/>
    <n v="0"/>
    <n v="0"/>
    <s v="OK"/>
    <s v="Clinker"/>
    <x v="0"/>
    <n v="0"/>
    <s v="F. ALCONERA"/>
    <s v="C"/>
    <d v="1899-12-30T00:00:28"/>
    <d v="1899-12-30T00:00:28"/>
    <s v="OK"/>
    <m/>
    <m/>
    <d v="1899-12-30T00:00:00"/>
    <d v="1899-12-30T01:36:20"/>
    <n v="5"/>
    <d v="1899-12-30T00:00:28"/>
    <n v="96.333333333321576"/>
    <n v="11"/>
    <s v="No"/>
  </r>
  <r>
    <s v="CCAL"/>
    <s v="2024074553"/>
    <x v="0"/>
    <s v="ER0924BDB"/>
    <s v="E4352KCH"/>
    <d v="2024-12-12T00:00:00"/>
    <m/>
    <s v="200223"/>
    <x v="0"/>
    <s v="PA"/>
    <s v="S6"/>
    <m/>
    <d v="2024-12-12T00:00:00"/>
    <d v="1899-12-30T09:52:50"/>
    <d v="2024-12-12T00:00:00"/>
    <d v="1899-12-30T09:53:27"/>
    <d v="2024-12-12T00:00:00"/>
    <d v="1899-12-30T11:27:55"/>
    <x v="0"/>
    <s v="RFCPI"/>
    <s v="8043252645"/>
    <s v="FBO"/>
    <d v="1899-12-30T01:35:05"/>
    <d v="1899-12-30T01:34:28"/>
    <d v="1899-12-30T00:00:37"/>
    <s v="Granel"/>
    <s v="E001"/>
    <x v="1"/>
    <d v="1899-12-30T01:35:05"/>
    <d v="1899-12-30T01:34:28"/>
    <n v="9"/>
    <x v="8"/>
    <x v="4"/>
    <x v="0"/>
    <n v="0"/>
    <n v="0"/>
    <s v="OK"/>
    <s v="Clinker"/>
    <x v="0"/>
    <n v="0"/>
    <s v="F. ALCONERA"/>
    <s v="C"/>
    <d v="1899-12-30T00:00:37"/>
    <d v="1899-12-30T00:00:37"/>
    <s v="OK"/>
    <m/>
    <m/>
    <d v="1899-12-30T00:00:00"/>
    <d v="1899-12-30T01:35:05"/>
    <n v="5"/>
    <d v="1899-12-30T00:00:37"/>
    <n v="95.083333333344015"/>
    <n v="11"/>
    <s v="No"/>
  </r>
  <r>
    <s v="CCAL"/>
    <s v="2024074548"/>
    <x v="0"/>
    <s v="ER9549BBV"/>
    <s v="E0657KRV"/>
    <d v="2024-12-12T00:00:00"/>
    <m/>
    <s v="200223"/>
    <x v="0"/>
    <s v="PA"/>
    <s v="S6"/>
    <m/>
    <d v="2024-12-12T00:00:00"/>
    <d v="1899-12-30T09:39:52"/>
    <d v="2024-12-12T00:00:00"/>
    <d v="1899-12-30T09:40:40"/>
    <d v="2024-12-12T00:00:00"/>
    <d v="1899-12-30T11:35:56"/>
    <x v="0"/>
    <s v="RFCPI"/>
    <s v="8043252647"/>
    <s v="FBO"/>
    <d v="1899-12-30T01:56:04"/>
    <d v="1899-12-30T01:55:16"/>
    <d v="1899-12-30T00:00:48"/>
    <s v="Granel"/>
    <s v="E001"/>
    <x v="1"/>
    <d v="1899-12-30T01:56:04"/>
    <d v="1899-12-30T01:55:16"/>
    <n v="9"/>
    <x v="8"/>
    <x v="4"/>
    <x v="0"/>
    <n v="0"/>
    <n v="0"/>
    <s v="OK"/>
    <s v="Clinker"/>
    <x v="0"/>
    <n v="0"/>
    <s v="F. ALCONERA"/>
    <s v="C"/>
    <d v="1899-12-30T00:00:48"/>
    <d v="1899-12-30T00:00:48"/>
    <s v="OK"/>
    <m/>
    <m/>
    <d v="1899-12-30T00:00:00"/>
    <d v="1899-12-30T01:56:04"/>
    <n v="5"/>
    <d v="1899-12-30T00:00:48"/>
    <n v="116.06666666666405"/>
    <n v="11"/>
    <s v="No"/>
  </r>
  <r>
    <s v="CCAL"/>
    <s v="2024074578"/>
    <x v="0"/>
    <s v="ER0742BBZ"/>
    <s v="E0454KRL"/>
    <d v="2024-12-12T00:00:00"/>
    <m/>
    <s v="200223"/>
    <x v="0"/>
    <s v="PA"/>
    <s v="S6"/>
    <m/>
    <d v="2024-12-12T00:00:00"/>
    <d v="1899-12-30T11:38:19"/>
    <d v="2024-12-12T00:00:00"/>
    <d v="1899-12-30T11:38:50"/>
    <d v="2024-12-12T00:00:00"/>
    <d v="1899-12-30T12:16:04"/>
    <x v="0"/>
    <s v="RFCPI"/>
    <s v="8043252655"/>
    <s v="FBO"/>
    <d v="1899-12-30T00:37:45"/>
    <d v="1899-12-30T00:37:14"/>
    <d v="1899-12-30T00:00:31"/>
    <s v="Granel"/>
    <s v="E001"/>
    <x v="1"/>
    <d v="1899-12-30T00:37:45"/>
    <d v="1899-12-30T00:37:14"/>
    <n v="11"/>
    <x v="8"/>
    <x v="4"/>
    <x v="0"/>
    <n v="0"/>
    <n v="0"/>
    <s v="OK"/>
    <s v="Clinker"/>
    <x v="0"/>
    <n v="0"/>
    <s v="F. ALCONERA"/>
    <s v="A"/>
    <d v="1899-12-30T00:00:31"/>
    <d v="1899-12-30T00:00:31"/>
    <s v="OK"/>
    <m/>
    <m/>
    <d v="1899-12-30T00:00:00"/>
    <d v="1899-12-30T00:37:45"/>
    <n v="5"/>
    <d v="1899-12-30T00:00:31"/>
    <n v="37.750000000003183"/>
    <n v="12"/>
    <s v="Si"/>
  </r>
  <r>
    <s v="CCAL"/>
    <s v="2024074598"/>
    <x v="0"/>
    <s v="ET02804R"/>
    <s v="E4759GMG"/>
    <d v="2024-12-12T00:00:00"/>
    <m/>
    <s v="200223"/>
    <x v="0"/>
    <s v="PA"/>
    <s v="S6"/>
    <m/>
    <d v="2024-12-12T00:00:00"/>
    <d v="1899-12-30T12:40:27"/>
    <d v="2024-12-12T00:00:00"/>
    <d v="1899-12-30T12:43:34"/>
    <d v="2024-12-12T00:00:00"/>
    <d v="1899-12-30T13:26:28"/>
    <x v="0"/>
    <s v="RFCPI"/>
    <s v="8043252666"/>
    <s v="FBO"/>
    <d v="1899-12-30T00:46:01"/>
    <d v="1899-12-30T00:42:54"/>
    <d v="1899-12-30T00:03:07"/>
    <s v="Granel"/>
    <s v="E001"/>
    <x v="1"/>
    <d v="1899-12-30T00:46:01"/>
    <d v="1899-12-30T00:42:54"/>
    <n v="12"/>
    <x v="8"/>
    <x v="4"/>
    <x v="0"/>
    <n v="0"/>
    <n v="0"/>
    <s v="OK"/>
    <s v="Clinker"/>
    <x v="0"/>
    <n v="0"/>
    <s v="F. ALCONERA"/>
    <s v="B"/>
    <d v="1899-12-30T00:03:07"/>
    <d v="1899-12-30T00:03:07"/>
    <s v="OK"/>
    <m/>
    <m/>
    <d v="1899-12-30T00:00:00"/>
    <d v="1899-12-30T00:46:01"/>
    <n v="5"/>
    <d v="1899-12-30T00:03:07"/>
    <n v="46.016666666668847"/>
    <n v="13"/>
    <s v="No"/>
  </r>
  <r>
    <s v="CCAL"/>
    <s v="2024074600"/>
    <x v="0"/>
    <s v="ER9108BDL"/>
    <s v="E7770KFB"/>
    <d v="2024-12-12T00:00:00"/>
    <m/>
    <s v="200223"/>
    <x v="0"/>
    <s v="PA"/>
    <s v="S6"/>
    <m/>
    <d v="2024-12-12T00:00:00"/>
    <d v="1899-12-30T12:42:55"/>
    <d v="2024-12-12T00:00:00"/>
    <d v="1899-12-30T12:43:24"/>
    <d v="2024-12-12T00:00:00"/>
    <d v="1899-12-30T13:29:27"/>
    <x v="0"/>
    <s v="RFCPI"/>
    <s v="8043252668"/>
    <s v="FBO"/>
    <d v="1899-12-30T00:46:32"/>
    <d v="1899-12-30T00:46:03"/>
    <d v="1899-12-30T00:00:29"/>
    <s v="Granel"/>
    <s v="E001"/>
    <x v="1"/>
    <d v="1899-12-30T00:46:32"/>
    <d v="1899-12-30T00:46:03"/>
    <n v="12"/>
    <x v="8"/>
    <x v="4"/>
    <x v="0"/>
    <n v="0"/>
    <n v="0"/>
    <s v="OK"/>
    <s v="Clinker"/>
    <x v="0"/>
    <n v="0"/>
    <s v="F. ALCONERA"/>
    <s v="B"/>
    <d v="1899-12-30T00:00:29"/>
    <d v="1899-12-30T00:00:29"/>
    <s v="OK"/>
    <m/>
    <m/>
    <d v="1899-12-30T00:00:00"/>
    <d v="1899-12-30T00:46:32"/>
    <n v="5"/>
    <d v="1899-12-30T00:00:29"/>
    <n v="46.533333333340821"/>
    <n v="13"/>
    <s v="No"/>
  </r>
  <r>
    <s v="CCAL"/>
    <s v="2024074610"/>
    <x v="0"/>
    <s v="ER5465BDP"/>
    <s v="E1192KVG"/>
    <d v="2024-12-12T00:00:00"/>
    <m/>
    <s v="200223"/>
    <x v="0"/>
    <s v="PA"/>
    <s v="S6"/>
    <m/>
    <d v="2024-12-12T00:00:00"/>
    <d v="1899-12-30T13:19:17"/>
    <d v="2024-12-12T00:00:00"/>
    <d v="1899-12-30T13:19:47"/>
    <d v="2024-12-12T00:00:00"/>
    <d v="1899-12-30T14:04:32"/>
    <x v="0"/>
    <s v="RFCPI"/>
    <s v="8043252674"/>
    <s v="FBO"/>
    <d v="1899-12-30T00:45:15"/>
    <d v="1899-12-30T00:44:45"/>
    <d v="1899-12-30T00:00:30"/>
    <s v="Granel"/>
    <s v="E001"/>
    <x v="1"/>
    <d v="1899-12-30T00:45:15"/>
    <d v="1899-12-30T00:44:45"/>
    <n v="13"/>
    <x v="8"/>
    <x v="4"/>
    <x v="0"/>
    <n v="0"/>
    <n v="0"/>
    <s v="OK"/>
    <s v="Clinker"/>
    <x v="0"/>
    <n v="0"/>
    <s v="F. ALCONERA"/>
    <s v="B"/>
    <d v="1899-12-30T00:00:30"/>
    <d v="1899-12-30T00:00:30"/>
    <s v="OK"/>
    <m/>
    <m/>
    <d v="1899-12-30T00:00:00"/>
    <d v="1899-12-30T00:45:15"/>
    <n v="5"/>
    <d v="1899-12-30T00:00:30"/>
    <n v="45.249999999998437"/>
    <n v="14"/>
    <s v="No"/>
  </r>
  <r>
    <s v="CCAL"/>
    <s v="2024074639"/>
    <x v="0"/>
    <s v="ER8438BDR"/>
    <s v="E4682LFK"/>
    <d v="2024-12-12T00:00:00"/>
    <m/>
    <s v="200223"/>
    <x v="0"/>
    <s v="PA"/>
    <s v="S6"/>
    <m/>
    <d v="2024-12-12T00:00:00"/>
    <d v="1899-12-30T14:46:16"/>
    <d v="2024-12-12T00:00:00"/>
    <d v="1899-12-30T14:48:29"/>
    <d v="2024-12-12T00:00:00"/>
    <d v="1899-12-30T15:26:30"/>
    <x v="0"/>
    <s v="RFCPI"/>
    <s v="8043252686"/>
    <s v="FBO"/>
    <d v="1899-12-30T00:40:14"/>
    <d v="1899-12-30T00:38:01"/>
    <d v="1899-12-30T00:02:13"/>
    <s v="Granel"/>
    <s v="E001"/>
    <x v="1"/>
    <d v="1899-12-30T00:40:14"/>
    <d v="1899-12-30T00:38:01"/>
    <n v="14"/>
    <x v="8"/>
    <x v="4"/>
    <x v="0"/>
    <n v="0"/>
    <n v="0"/>
    <s v="OK"/>
    <s v="Clinker"/>
    <x v="0"/>
    <n v="0"/>
    <s v="F. ALCONERA"/>
    <s v="A"/>
    <d v="1899-12-30T00:02:13"/>
    <d v="1899-12-30T00:02:13"/>
    <s v="OK"/>
    <m/>
    <m/>
    <d v="1899-12-30T00:00:00"/>
    <d v="1899-12-30T00:40:14"/>
    <n v="5"/>
    <d v="1899-12-30T00:02:13"/>
    <n v="40.233333333340795"/>
    <n v="15"/>
    <s v="Si"/>
  </r>
  <r>
    <s v="CCAL"/>
    <s v="2024074648"/>
    <x v="0"/>
    <s v="ER0829BCY"/>
    <s v="E5205LFK"/>
    <d v="2024-12-12T00:00:00"/>
    <m/>
    <s v="200223"/>
    <x v="0"/>
    <s v="PA"/>
    <s v="S6"/>
    <m/>
    <d v="2024-12-12T00:00:00"/>
    <d v="1899-12-30T15:10:51"/>
    <d v="2024-12-12T00:00:00"/>
    <d v="1899-12-30T15:11:42"/>
    <d v="2024-12-12T00:00:00"/>
    <d v="1899-12-30T15:53:43"/>
    <x v="0"/>
    <s v="RFCPI"/>
    <s v="8043252690"/>
    <s v="FBO"/>
    <d v="1899-12-30T00:42:52"/>
    <d v="1899-12-30T00:42:01"/>
    <d v="1899-12-30T00:00:51"/>
    <s v="Granel"/>
    <s v="E001"/>
    <x v="1"/>
    <d v="1899-12-30T00:42:52"/>
    <d v="1899-12-30T00:42:01"/>
    <n v="15"/>
    <x v="8"/>
    <x v="4"/>
    <x v="0"/>
    <n v="0"/>
    <n v="0"/>
    <s v="OK"/>
    <s v="Clinker"/>
    <x v="0"/>
    <n v="0"/>
    <s v="F. ALCONERA"/>
    <s v="A"/>
    <d v="1899-12-30T00:00:51"/>
    <d v="1899-12-30T00:00:51"/>
    <s v="OK"/>
    <m/>
    <m/>
    <d v="1899-12-30T00:00:00"/>
    <d v="1899-12-30T00:42:52"/>
    <n v="5"/>
    <d v="1899-12-30T00:00:51"/>
    <n v="42.866666666668834"/>
    <n v="15"/>
    <s v="Si"/>
  </r>
  <r>
    <s v="CCAL"/>
    <s v="2024074656"/>
    <x v="0"/>
    <s v="EBA02549R"/>
    <s v="E4112HKF"/>
    <d v="2024-12-12T00:00:00"/>
    <m/>
    <s v="200223"/>
    <x v="0"/>
    <s v="PA"/>
    <s v="S6"/>
    <m/>
    <d v="2024-12-12T00:00:00"/>
    <d v="1899-12-30T15:41:58"/>
    <d v="2024-12-12T00:00:00"/>
    <d v="1899-12-30T15:42:39"/>
    <d v="2024-12-12T00:00:00"/>
    <d v="1899-12-30T16:15:12"/>
    <x v="0"/>
    <s v="RFCPI"/>
    <s v="8043252694"/>
    <s v="FBO"/>
    <d v="1899-12-30T00:33:14"/>
    <d v="1899-12-30T00:32:33"/>
    <d v="1899-12-30T00:00:41"/>
    <s v="Granel"/>
    <s v="E001"/>
    <x v="1"/>
    <d v="1899-12-30T00:33:14"/>
    <d v="1899-12-30T00:32:33"/>
    <n v="15"/>
    <x v="8"/>
    <x v="4"/>
    <x v="0"/>
    <n v="0"/>
    <n v="0"/>
    <s v="OK"/>
    <s v="Clinker"/>
    <x v="0"/>
    <n v="0"/>
    <s v="F. ALCONERA"/>
    <s v="A"/>
    <d v="1899-12-30T00:00:41"/>
    <d v="1899-12-30T00:00:41"/>
    <s v="OK"/>
    <m/>
    <m/>
    <d v="1899-12-30T00:00:00"/>
    <d v="1899-12-30T00:33:14"/>
    <n v="5"/>
    <d v="1899-12-30T00:00:41"/>
    <n v="33.23333333332787"/>
    <n v="16"/>
    <s v="Si"/>
  </r>
  <r>
    <s v="CCAL"/>
    <s v="2024074661"/>
    <x v="0"/>
    <s v="ER5559BCZ"/>
    <s v="E2703LVB"/>
    <d v="2024-12-12T00:00:00"/>
    <m/>
    <s v="200223"/>
    <x v="0"/>
    <s v="PA"/>
    <s v="S6"/>
    <m/>
    <d v="2024-12-12T00:00:00"/>
    <d v="1899-12-30T16:05:31"/>
    <d v="2024-12-12T00:00:00"/>
    <d v="1899-12-30T16:06:57"/>
    <d v="2024-12-12T00:00:00"/>
    <d v="1899-12-30T16:43:55"/>
    <x v="0"/>
    <s v="RFCPI"/>
    <s v="8043252697"/>
    <s v="FBO"/>
    <d v="1899-12-30T00:38:24"/>
    <d v="1899-12-30T00:36:58"/>
    <d v="1899-12-30T00:01:26"/>
    <s v="Granel"/>
    <s v="E001"/>
    <x v="1"/>
    <d v="1899-12-30T00:38:24"/>
    <d v="1899-12-30T00:36:58"/>
    <n v="16"/>
    <x v="8"/>
    <x v="4"/>
    <x v="0"/>
    <n v="0"/>
    <n v="0"/>
    <s v="OK"/>
    <s v="Clinker"/>
    <x v="0"/>
    <n v="0"/>
    <s v="F. ALCONERA"/>
    <s v="A"/>
    <d v="1899-12-30T00:01:26"/>
    <d v="1899-12-30T00:01:26"/>
    <s v="OK"/>
    <m/>
    <m/>
    <d v="1899-12-30T00:00:00"/>
    <d v="1899-12-30T00:38:24"/>
    <n v="5"/>
    <d v="1899-12-30T00:01:26"/>
    <n v="38.399999999990335"/>
    <n v="16"/>
    <s v="Si"/>
  </r>
  <r>
    <s v="CCAL"/>
    <s v="2024074681"/>
    <x v="0"/>
    <s v="ER6606BDR"/>
    <s v="E7040MVL"/>
    <d v="2024-12-12T00:00:00"/>
    <m/>
    <s v="200223"/>
    <x v="0"/>
    <s v="PA"/>
    <s v="S6"/>
    <m/>
    <d v="2024-12-12T00:00:00"/>
    <d v="1899-12-30T17:41:55"/>
    <d v="2024-12-12T00:00:00"/>
    <d v="1899-12-30T17:42:23"/>
    <d v="2024-12-12T00:00:00"/>
    <d v="1899-12-30T18:46:35"/>
    <x v="0"/>
    <s v="RFCPI"/>
    <s v="8043252709"/>
    <s v="FBO"/>
    <d v="1899-12-30T01:04:40"/>
    <d v="1899-12-30T01:04:12"/>
    <d v="1899-12-30T00:00:28"/>
    <s v="Granel"/>
    <s v="E001"/>
    <x v="1"/>
    <d v="1899-12-30T01:04:40"/>
    <d v="1899-12-30T01:04:12"/>
    <n v="17"/>
    <x v="8"/>
    <x v="4"/>
    <x v="0"/>
    <n v="0"/>
    <n v="0"/>
    <s v="OK"/>
    <s v="Clinker"/>
    <x v="0"/>
    <n v="0"/>
    <s v="F. ALCONERA"/>
    <s v="B"/>
    <d v="1899-12-30T00:00:28"/>
    <d v="1899-12-30T00:00:28"/>
    <s v="OK"/>
    <m/>
    <m/>
    <d v="1899-12-30T00:00:00"/>
    <d v="1899-12-30T01:04:40"/>
    <n v="5"/>
    <d v="1899-12-30T00:00:28"/>
    <n v="64.66666666667048"/>
    <n v="18"/>
    <s v="No"/>
  </r>
  <r>
    <s v="CCAL"/>
    <s v="2024074687"/>
    <x v="0"/>
    <s v="ER9017BDK"/>
    <s v="E4375MNJ"/>
    <d v="2024-12-12T00:00:00"/>
    <m/>
    <s v="200223"/>
    <x v="0"/>
    <s v="PA"/>
    <s v="S6"/>
    <m/>
    <d v="2024-12-12T00:00:00"/>
    <d v="1899-12-30T18:32:01"/>
    <d v="2024-12-12T00:00:00"/>
    <d v="1899-12-30T18:32:36"/>
    <d v="2024-12-12T00:00:00"/>
    <d v="1899-12-30T18:54:25"/>
    <x v="0"/>
    <s v="RFCPI"/>
    <s v="8043252710"/>
    <s v="FBO"/>
    <d v="1899-12-30T00:22:24"/>
    <d v="1899-12-30T00:21:49"/>
    <d v="1899-12-30T00:00:35"/>
    <s v="Granel"/>
    <s v="E001"/>
    <x v="1"/>
    <d v="1899-12-30T00:22:24"/>
    <d v="1899-12-30T00:21:49"/>
    <n v="18"/>
    <x v="8"/>
    <x v="4"/>
    <x v="0"/>
    <n v="0"/>
    <n v="0"/>
    <s v="OK"/>
    <s v="Clinker"/>
    <x v="0"/>
    <n v="0"/>
    <s v="F. ALCONERA"/>
    <s v="A"/>
    <d v="1899-12-30T00:00:35"/>
    <d v="1899-12-30T00:00:35"/>
    <s v="OK"/>
    <m/>
    <m/>
    <d v="1899-12-30T00:00:00"/>
    <d v="1899-12-30T00:22:24"/>
    <n v="5"/>
    <d v="1899-12-30T00:00:35"/>
    <n v="22.399999999991991"/>
    <n v="18"/>
    <s v="Si"/>
  </r>
  <r>
    <s v="CCAL"/>
    <s v="2024074696"/>
    <x v="0"/>
    <s v="ER8062BBW"/>
    <s v="E1971KTB"/>
    <d v="2024-12-12T00:00:00"/>
    <m/>
    <s v="200223"/>
    <x v="0"/>
    <s v="PA"/>
    <s v="S6"/>
    <m/>
    <d v="2024-12-12T00:00:00"/>
    <d v="1899-12-30T18:56:14"/>
    <d v="2024-12-12T00:00:00"/>
    <d v="1899-12-30T18:56:28"/>
    <d v="2024-12-12T00:00:00"/>
    <d v="1899-12-30T19:19:21"/>
    <x v="0"/>
    <s v="RFCPI"/>
    <s v="8043252712"/>
    <s v="FBO"/>
    <d v="1899-12-30T00:23:07"/>
    <d v="1899-12-30T00:22:53"/>
    <d v="1899-12-30T00:00:14"/>
    <s v="Granel"/>
    <s v="E001"/>
    <x v="1"/>
    <d v="1899-12-30T00:23:07"/>
    <d v="1899-12-30T00:22:53"/>
    <n v="18"/>
    <x v="8"/>
    <x v="4"/>
    <x v="0"/>
    <n v="0"/>
    <n v="0"/>
    <s v="OK"/>
    <s v="Clinker"/>
    <x v="0"/>
    <n v="0"/>
    <s v="F. ALCONERA"/>
    <s v="A"/>
    <d v="1899-12-30T00:00:14"/>
    <d v="1899-12-30T00:00:14"/>
    <s v="OK"/>
    <m/>
    <m/>
    <d v="1899-12-30T00:00:00"/>
    <d v="1899-12-30T00:23:07"/>
    <n v="5"/>
    <d v="1899-12-30T00:00:14"/>
    <n v="23.116666666665591"/>
    <n v="19"/>
    <s v="Si"/>
  </r>
  <r>
    <s v="CCAL"/>
    <s v="2024074704"/>
    <x v="0"/>
    <s v="ER6583BBK"/>
    <s v="E0495KRL"/>
    <d v="2024-12-12T00:00:00"/>
    <m/>
    <s v="200223"/>
    <x v="0"/>
    <s v="PA"/>
    <s v="S6"/>
    <m/>
    <d v="2024-12-12T00:00:00"/>
    <d v="1899-12-30T19:47:18"/>
    <d v="2024-12-12T00:00:00"/>
    <d v="1899-12-30T19:47:41"/>
    <d v="2024-12-12T00:00:00"/>
    <d v="1899-12-30T20:24:41"/>
    <x v="0"/>
    <s v="RFCPI"/>
    <s v="8043252715"/>
    <s v="FBO"/>
    <d v="1899-12-30T00:37:23"/>
    <d v="1899-12-30T00:37:00"/>
    <d v="1899-12-30T00:00:23"/>
    <s v="Granel"/>
    <s v="E001"/>
    <x v="1"/>
    <d v="1899-12-30T00:37:23"/>
    <d v="1899-12-30T00:37:00"/>
    <n v="19"/>
    <x v="8"/>
    <x v="4"/>
    <x v="0"/>
    <n v="0"/>
    <n v="0"/>
    <s v="OK"/>
    <s v="Clinker"/>
    <x v="0"/>
    <n v="0"/>
    <s v="F. ALCONERA"/>
    <s v="A"/>
    <d v="1899-12-30T00:00:23"/>
    <d v="1899-12-30T00:00:23"/>
    <s v="OK"/>
    <m/>
    <m/>
    <d v="1899-12-30T00:00:00"/>
    <d v="1899-12-30T00:37:23"/>
    <n v="5"/>
    <d v="1899-12-30T00:00:23"/>
    <n v="37.383333333336033"/>
    <n v="20"/>
    <s v="Si"/>
  </r>
  <r>
    <s v="CCAL"/>
    <s v="2024074715"/>
    <x v="0"/>
    <s v="ER1067BDK"/>
    <s v="E1323JJR"/>
    <d v="2024-12-12T00:00:00"/>
    <m/>
    <s v="200223"/>
    <x v="0"/>
    <s v="PA"/>
    <s v="S6"/>
    <m/>
    <d v="2024-12-12T00:00:00"/>
    <d v="1899-12-30T20:39:15"/>
    <d v="2024-12-12T00:00:00"/>
    <d v="1899-12-30T20:39:36"/>
    <d v="2024-12-12T00:00:00"/>
    <d v="1899-12-30T21:05:55"/>
    <x v="0"/>
    <s v="RFCPI"/>
    <s v="8043252718"/>
    <s v="FBO"/>
    <d v="1899-12-30T00:26:40"/>
    <d v="1899-12-30T00:26:19"/>
    <d v="1899-12-30T00:00:21"/>
    <s v="Granel"/>
    <s v="E001"/>
    <x v="1"/>
    <d v="1899-12-30T00:26:40"/>
    <d v="1899-12-30T00:26:19"/>
    <n v="20"/>
    <x v="8"/>
    <x v="4"/>
    <x v="0"/>
    <n v="0"/>
    <n v="0"/>
    <s v="OK"/>
    <s v="Clinker"/>
    <x v="0"/>
    <n v="0"/>
    <s v="F. ALCONERA"/>
    <s v="A"/>
    <d v="1899-12-30T00:00:21"/>
    <d v="1899-12-30T00:00:21"/>
    <s v="OK"/>
    <m/>
    <m/>
    <d v="1899-12-30T00:00:00"/>
    <d v="1899-12-30T00:26:40"/>
    <n v="5"/>
    <d v="1899-12-30T00:00:21"/>
    <n v="26.666666666668863"/>
    <n v="21"/>
    <s v="Si"/>
  </r>
  <r>
    <s v="CCAL"/>
    <s v="2024074718"/>
    <x v="0"/>
    <s v="ER4005BDM"/>
    <s v="E3112MSJ"/>
    <d v="2024-12-13T00:00:00"/>
    <m/>
    <s v="200223"/>
    <x v="0"/>
    <s v="PA"/>
    <s v="S6"/>
    <m/>
    <d v="2024-12-13T00:00:00"/>
    <d v="1899-12-30T06:02:40"/>
    <d v="2024-12-13T00:00:00"/>
    <d v="1899-12-30T06:05:47"/>
    <d v="2024-12-13T00:00:00"/>
    <d v="1899-12-30T06:40:53"/>
    <x v="0"/>
    <s v="RFCPI"/>
    <s v="8043252722"/>
    <s v="FBO"/>
    <d v="1899-12-30T00:38:13"/>
    <d v="1899-12-30T00:35:06"/>
    <d v="1899-12-30T00:03:07"/>
    <s v="Granel"/>
    <s v="E001"/>
    <x v="1"/>
    <d v="1899-12-30T00:38:13"/>
    <d v="1899-12-30T00:35:06"/>
    <n v="6"/>
    <x v="9"/>
    <x v="4"/>
    <x v="0"/>
    <n v="0"/>
    <n v="0"/>
    <s v="OK"/>
    <s v="Clinker"/>
    <x v="0"/>
    <n v="0"/>
    <s v="F. ALCONERA"/>
    <s v="A"/>
    <d v="1899-12-30T00:03:07"/>
    <d v="1899-12-30T00:03:07"/>
    <s v="OK"/>
    <m/>
    <m/>
    <d v="1899-12-30T00:00:00"/>
    <d v="1899-12-30T00:38:13"/>
    <n v="6"/>
    <d v="1899-12-30T00:03:07"/>
    <n v="38.216666666664032"/>
    <n v="6"/>
    <s v="Si"/>
  </r>
  <r>
    <s v="CCAL"/>
    <s v="2024074726"/>
    <x v="0"/>
    <s v="ER6177BBP"/>
    <s v="E6974JZC"/>
    <d v="2024-12-13T00:00:00"/>
    <m/>
    <s v="200223"/>
    <x v="0"/>
    <s v="PA"/>
    <s v="S6"/>
    <m/>
    <d v="2024-12-13T00:00:00"/>
    <d v="1899-12-30T06:56:47"/>
    <d v="2024-12-13T00:00:00"/>
    <d v="1899-12-30T06:57:30"/>
    <d v="2024-12-13T00:00:00"/>
    <d v="1899-12-30T07:31:22"/>
    <x v="0"/>
    <s v="RFCPI"/>
    <s v="8043252729"/>
    <s v="FBO"/>
    <d v="1899-12-30T00:34:35"/>
    <d v="1899-12-30T00:33:52"/>
    <d v="1899-12-30T00:00:43"/>
    <s v="Granel"/>
    <s v="E001"/>
    <x v="1"/>
    <d v="1899-12-30T00:34:35"/>
    <d v="1899-12-30T00:33:52"/>
    <n v="6"/>
    <x v="9"/>
    <x v="4"/>
    <x v="0"/>
    <n v="0"/>
    <n v="0"/>
    <s v="OK"/>
    <s v="Clinker"/>
    <x v="0"/>
    <n v="0"/>
    <s v="F. ALCONERA"/>
    <s v="A"/>
    <d v="1899-12-30T00:00:43"/>
    <d v="1899-12-30T00:00:43"/>
    <s v="OK"/>
    <m/>
    <m/>
    <d v="1899-12-30T00:00:00"/>
    <d v="1899-12-30T00:34:35"/>
    <n v="6"/>
    <d v="1899-12-30T00:00:43"/>
    <n v="34.583333333328"/>
    <n v="7"/>
    <s v="Si"/>
  </r>
  <r>
    <s v="CCAL"/>
    <s v="2024074727"/>
    <x v="0"/>
    <s v="ER6582BBK"/>
    <s v="E2156KNS"/>
    <d v="2024-12-13T00:00:00"/>
    <m/>
    <s v="200223"/>
    <x v="0"/>
    <s v="PA"/>
    <s v="S6"/>
    <m/>
    <d v="2024-12-13T00:00:00"/>
    <d v="1899-12-30T06:57:34"/>
    <d v="2024-12-13T00:00:00"/>
    <d v="1899-12-30T06:57:58"/>
    <d v="2024-12-13T00:00:00"/>
    <d v="1899-12-30T07:55:02"/>
    <x v="0"/>
    <s v="RFCPI"/>
    <s v="8043252735"/>
    <s v="FBO"/>
    <d v="1899-12-30T00:57:28"/>
    <d v="1899-12-30T00:57:04"/>
    <d v="1899-12-30T00:00:24"/>
    <s v="Granel"/>
    <s v="E001"/>
    <x v="1"/>
    <d v="1899-12-30T00:57:28"/>
    <d v="1899-12-30T00:57:04"/>
    <n v="6"/>
    <x v="9"/>
    <x v="4"/>
    <x v="0"/>
    <n v="0"/>
    <n v="0"/>
    <s v="OK"/>
    <s v="Clinker"/>
    <x v="0"/>
    <n v="0"/>
    <s v="F. ALCONERA"/>
    <s v="B"/>
    <d v="1899-12-30T00:00:24"/>
    <d v="1899-12-30T00:00:24"/>
    <s v="OK"/>
    <m/>
    <m/>
    <d v="1899-12-30T00:00:00"/>
    <d v="1899-12-30T00:57:28"/>
    <n v="6"/>
    <d v="1899-12-30T00:00:24"/>
    <n v="57.466666666670399"/>
    <n v="7"/>
    <s v="No"/>
  </r>
  <r>
    <s v="CCAL"/>
    <s v="2024074741"/>
    <x v="0"/>
    <s v="ER5434BCT"/>
    <s v="E3278LJR"/>
    <d v="2024-12-13T00:00:00"/>
    <m/>
    <s v="200223"/>
    <x v="0"/>
    <s v="PA"/>
    <s v="S6"/>
    <m/>
    <d v="2024-12-13T00:00:00"/>
    <d v="1899-12-30T07:41:10"/>
    <d v="2024-12-13T00:00:00"/>
    <d v="1899-12-30T07:41:58"/>
    <d v="2024-12-13T00:00:00"/>
    <d v="1899-12-30T08:18:00"/>
    <x v="0"/>
    <s v="RFCPI"/>
    <s v="8043252737"/>
    <s v="FBO"/>
    <d v="1899-12-30T00:36:50"/>
    <d v="1899-12-30T00:36:02"/>
    <d v="1899-12-30T00:00:48"/>
    <s v="Granel"/>
    <s v="E001"/>
    <x v="1"/>
    <d v="1899-12-30T00:36:50"/>
    <d v="1899-12-30T00:36:02"/>
    <n v="7"/>
    <x v="9"/>
    <x v="4"/>
    <x v="0"/>
    <n v="0"/>
    <n v="0"/>
    <s v="OK"/>
    <s v="Clinker"/>
    <x v="0"/>
    <n v="0"/>
    <s v="F. ALCONERA"/>
    <s v="A"/>
    <d v="1899-12-30T00:00:48"/>
    <d v="1899-12-30T00:00:48"/>
    <s v="OK"/>
    <m/>
    <m/>
    <d v="1899-12-30T00:00:00"/>
    <d v="1899-12-30T00:36:50"/>
    <n v="6"/>
    <d v="1899-12-30T00:00:48"/>
    <n v="36.83333333332795"/>
    <n v="8"/>
    <s v="Si"/>
  </r>
  <r>
    <s v="CCAL"/>
    <s v="2024074742"/>
    <x v="0"/>
    <s v="ER8817BDH"/>
    <s v="E7175JXK"/>
    <d v="2024-12-13T00:00:00"/>
    <m/>
    <s v="200223"/>
    <x v="0"/>
    <s v="PA"/>
    <s v="S6"/>
    <m/>
    <d v="2024-12-13T00:00:00"/>
    <d v="1899-12-30T07:44:12"/>
    <d v="2024-12-13T00:00:00"/>
    <d v="1899-12-30T07:44:43"/>
    <d v="2024-12-13T00:00:00"/>
    <d v="1899-12-30T08:50:07"/>
    <x v="0"/>
    <s v="RFCPI"/>
    <s v="8043252739"/>
    <s v="FBO"/>
    <d v="1899-12-30T01:05:55"/>
    <d v="1899-12-30T01:05:24"/>
    <d v="1899-12-30T00:00:31"/>
    <s v="Granel"/>
    <s v="E001"/>
    <x v="1"/>
    <d v="1899-12-30T01:05:55"/>
    <d v="1899-12-30T01:05:24"/>
    <n v="7"/>
    <x v="9"/>
    <x v="4"/>
    <x v="0"/>
    <n v="0"/>
    <n v="0"/>
    <s v="OK"/>
    <s v="Clinker"/>
    <x v="0"/>
    <n v="0"/>
    <s v="F. ALCONERA"/>
    <s v="B"/>
    <d v="1899-12-30T00:00:31"/>
    <d v="1899-12-30T00:00:31"/>
    <s v="OK"/>
    <m/>
    <m/>
    <d v="1899-12-30T00:00:00"/>
    <d v="1899-12-30T01:05:55"/>
    <n v="6"/>
    <d v="1899-12-30T00:00:31"/>
    <n v="65.916666666662451"/>
    <n v="8"/>
    <s v="No"/>
  </r>
  <r>
    <s v="CCAL"/>
    <s v="2024074751"/>
    <x v="0"/>
    <s v="ER8810BDH"/>
    <s v="E9803JYF"/>
    <d v="2024-12-13T00:00:00"/>
    <m/>
    <s v="200223"/>
    <x v="0"/>
    <s v="PA"/>
    <s v="S6"/>
    <m/>
    <d v="2024-12-13T00:00:00"/>
    <d v="1899-12-30T08:23:55"/>
    <d v="2024-12-13T00:00:00"/>
    <d v="1899-12-30T08:24:28"/>
    <d v="2024-12-13T00:00:00"/>
    <d v="1899-12-30T09:09:19"/>
    <x v="0"/>
    <s v="RFCPI"/>
    <s v="8043252743"/>
    <s v="FBO"/>
    <d v="1899-12-30T00:45:24"/>
    <d v="1899-12-30T00:44:51"/>
    <d v="1899-12-30T00:00:33"/>
    <s v="Granel"/>
    <s v="E001"/>
    <x v="1"/>
    <d v="1899-12-30T00:45:24"/>
    <d v="1899-12-30T00:44:51"/>
    <n v="8"/>
    <x v="9"/>
    <x v="4"/>
    <x v="0"/>
    <n v="0"/>
    <n v="0"/>
    <s v="OK"/>
    <s v="Clinker"/>
    <x v="0"/>
    <n v="0"/>
    <s v="F. ALCONERA"/>
    <s v="B"/>
    <d v="1899-12-30T00:00:33"/>
    <d v="1899-12-30T00:00:33"/>
    <s v="OK"/>
    <m/>
    <m/>
    <d v="1899-12-30T00:00:00"/>
    <d v="1899-12-30T00:45:24"/>
    <n v="6"/>
    <d v="1899-12-30T00:00:33"/>
    <n v="45.400000000003182"/>
    <n v="9"/>
    <s v="No"/>
  </r>
  <r>
    <s v="CCAL"/>
    <s v="2024074771"/>
    <x v="0"/>
    <s v="ER4223BCB"/>
    <s v="E5435KBP"/>
    <d v="2024-12-13T00:00:00"/>
    <m/>
    <s v="200223"/>
    <x v="0"/>
    <s v="PA"/>
    <s v="S6"/>
    <m/>
    <d v="2024-12-13T00:00:00"/>
    <d v="1899-12-30T09:22:20"/>
    <d v="2024-12-13T00:00:00"/>
    <d v="1899-12-30T09:23:07"/>
    <d v="2024-12-13T00:00:00"/>
    <d v="1899-12-30T09:55:45"/>
    <x v="0"/>
    <s v="RFCPI"/>
    <s v="8043252748"/>
    <s v="FBO"/>
    <d v="1899-12-30T00:33:25"/>
    <d v="1899-12-30T00:32:38"/>
    <d v="1899-12-30T00:00:47"/>
    <s v="Granel"/>
    <s v="E001"/>
    <x v="1"/>
    <d v="1899-12-30T00:33:25"/>
    <d v="1899-12-30T00:32:38"/>
    <n v="9"/>
    <x v="9"/>
    <x v="4"/>
    <x v="0"/>
    <n v="0"/>
    <n v="0"/>
    <s v="OK"/>
    <s v="Clinker"/>
    <x v="0"/>
    <n v="0"/>
    <s v="F. ALCONERA"/>
    <s v="A"/>
    <d v="1899-12-30T00:00:47"/>
    <d v="1899-12-30T00:00:47"/>
    <s v="OK"/>
    <m/>
    <m/>
    <d v="1899-12-30T00:00:00"/>
    <d v="1899-12-30T00:33:25"/>
    <n v="6"/>
    <d v="1899-12-30T00:00:47"/>
    <n v="33.416666666668796"/>
    <n v="9"/>
    <s v="Si"/>
  </r>
  <r>
    <s v="CCAL"/>
    <s v="2024074774"/>
    <x v="0"/>
    <s v="ER0924BDB"/>
    <s v="E4352KCH"/>
    <d v="2024-12-13T00:00:00"/>
    <m/>
    <s v="200223"/>
    <x v="0"/>
    <s v="PA"/>
    <s v="S6"/>
    <m/>
    <d v="2024-12-13T00:00:00"/>
    <d v="1899-12-30T09:31:14"/>
    <d v="2024-12-13T00:00:00"/>
    <d v="1899-12-30T09:33:07"/>
    <d v="2024-12-13T00:00:00"/>
    <d v="1899-12-30T10:06:34"/>
    <x v="0"/>
    <s v="RFCPI"/>
    <s v="8043252749"/>
    <s v="FBO"/>
    <d v="1899-12-30T00:35:20"/>
    <d v="1899-12-30T00:33:27"/>
    <d v="1899-12-30T00:01:53"/>
    <s v="Granel"/>
    <s v="E001"/>
    <x v="1"/>
    <d v="1899-12-30T00:35:20"/>
    <d v="1899-12-30T00:33:27"/>
    <n v="9"/>
    <x v="9"/>
    <x v="4"/>
    <x v="0"/>
    <n v="0"/>
    <n v="0"/>
    <s v="OK"/>
    <s v="Clinker"/>
    <x v="0"/>
    <n v="0"/>
    <s v="F. ALCONERA"/>
    <s v="A"/>
    <d v="1899-12-30T00:01:53"/>
    <d v="1899-12-30T00:01:53"/>
    <s v="OK"/>
    <m/>
    <m/>
    <d v="1899-12-30T00:00:00"/>
    <d v="1899-12-30T00:35:20"/>
    <n v="6"/>
    <d v="1899-12-30T00:01:53"/>
    <n v="35.333333333337549"/>
    <n v="10"/>
    <s v="Si"/>
  </r>
  <r>
    <s v="CCAL"/>
    <s v="2024074781"/>
    <x v="0"/>
    <s v="ER9549BBV"/>
    <s v="E0657KRV"/>
    <d v="2024-12-13T00:00:00"/>
    <m/>
    <s v="200223"/>
    <x v="0"/>
    <s v="PA"/>
    <s v="S6"/>
    <m/>
    <d v="2024-12-13T00:00:00"/>
    <d v="1899-12-30T09:54:45"/>
    <d v="2024-12-13T00:00:00"/>
    <d v="1899-12-30T09:55:26"/>
    <d v="2024-12-13T00:00:00"/>
    <d v="1899-12-30T10:46:08"/>
    <x v="0"/>
    <s v="RFCPI"/>
    <s v="8043252753"/>
    <s v="FBO"/>
    <d v="1899-12-30T00:51:23"/>
    <d v="1899-12-30T00:50:42"/>
    <d v="1899-12-30T00:00:41"/>
    <s v="Granel"/>
    <s v="E001"/>
    <x v="1"/>
    <d v="1899-12-30T00:51:23"/>
    <d v="1899-12-30T00:50:42"/>
    <n v="9"/>
    <x v="9"/>
    <x v="4"/>
    <x v="0"/>
    <n v="0"/>
    <n v="0"/>
    <s v="OK"/>
    <s v="Clinker"/>
    <x v="0"/>
    <n v="0"/>
    <s v="F. ALCONERA"/>
    <s v="B"/>
    <d v="1899-12-30T00:00:41"/>
    <d v="1899-12-30T00:00:41"/>
    <s v="OK"/>
    <m/>
    <m/>
    <d v="1899-12-30T00:00:00"/>
    <d v="1899-12-30T00:51:23"/>
    <n v="6"/>
    <d v="1899-12-30T00:00:41"/>
    <n v="51.383333333332786"/>
    <n v="10"/>
    <s v="No"/>
  </r>
  <r>
    <s v="CCAL"/>
    <s v="2024074778"/>
    <x v="0"/>
    <s v="ER1025BDM"/>
    <s v="E4578KCL"/>
    <d v="2024-12-13T00:00:00"/>
    <m/>
    <s v="200223"/>
    <x v="0"/>
    <s v="PA"/>
    <s v="S6"/>
    <m/>
    <d v="2024-12-13T00:00:00"/>
    <d v="1899-12-30T09:40:01"/>
    <d v="2024-12-13T00:00:00"/>
    <d v="1899-12-30T09:41:18"/>
    <d v="2024-12-13T00:00:00"/>
    <d v="1899-12-30T10:50:15"/>
    <x v="0"/>
    <s v="RFCPI"/>
    <s v="8043252754"/>
    <s v="FBO"/>
    <d v="1899-12-30T01:10:14"/>
    <d v="1899-12-30T01:08:57"/>
    <d v="1899-12-30T00:01:17"/>
    <s v="Granel"/>
    <s v="E001"/>
    <x v="1"/>
    <d v="1899-12-30T01:10:14"/>
    <d v="1899-12-30T01:08:57"/>
    <n v="9"/>
    <x v="9"/>
    <x v="4"/>
    <x v="0"/>
    <n v="0"/>
    <n v="0"/>
    <s v="OK"/>
    <s v="Clinker"/>
    <x v="0"/>
    <n v="0"/>
    <s v="F. ALCONERA"/>
    <s v="B"/>
    <d v="1899-12-30T00:01:17"/>
    <d v="1899-12-30T00:01:17"/>
    <s v="OK"/>
    <m/>
    <m/>
    <d v="1899-12-30T00:00:00"/>
    <d v="1899-12-30T01:10:14"/>
    <n v="6"/>
    <d v="1899-12-30T00:01:17"/>
    <n v="70.233333333335963"/>
    <n v="10"/>
    <s v="No"/>
  </r>
  <r>
    <s v="CCAL"/>
    <s v="2024074779"/>
    <x v="0"/>
    <s v="ER3511BBW"/>
    <s v="E7074HMN"/>
    <d v="2024-12-13T00:00:00"/>
    <m/>
    <s v="200223"/>
    <x v="0"/>
    <s v="PA"/>
    <s v="S6"/>
    <m/>
    <d v="2024-12-13T00:00:00"/>
    <d v="1899-12-30T09:41:11"/>
    <d v="2024-12-13T00:00:00"/>
    <d v="1899-12-30T09:41:33"/>
    <d v="2024-12-13T00:00:00"/>
    <d v="1899-12-30T11:06:07"/>
    <x v="0"/>
    <s v="RFCPI"/>
    <s v="8043252758"/>
    <s v="FBO"/>
    <d v="1899-12-30T01:24:56"/>
    <d v="1899-12-30T01:24:34"/>
    <d v="1899-12-30T00:00:22"/>
    <s v="Granel"/>
    <s v="E001"/>
    <x v="1"/>
    <d v="1899-12-30T01:24:56"/>
    <d v="1899-12-30T01:24:34"/>
    <n v="9"/>
    <x v="9"/>
    <x v="4"/>
    <x v="0"/>
    <n v="0"/>
    <n v="0"/>
    <s v="OK"/>
    <s v="Clinker"/>
    <x v="0"/>
    <n v="0"/>
    <s v="F. ALCONERA"/>
    <s v="B"/>
    <d v="1899-12-30T00:00:22"/>
    <d v="1899-12-30T00:00:22"/>
    <s v="OK"/>
    <m/>
    <m/>
    <d v="1899-12-30T00:00:00"/>
    <d v="1899-12-30T01:24:56"/>
    <n v="6"/>
    <d v="1899-12-30T00:00:22"/>
    <n v="84.933333333331234"/>
    <n v="11"/>
    <s v="No"/>
  </r>
  <r>
    <s v="CCAL"/>
    <s v="2024074786"/>
    <x v="0"/>
    <s v="ER8908BBL"/>
    <s v="E6624JFN"/>
    <d v="2024-12-13T00:00:00"/>
    <m/>
    <s v="200223"/>
    <x v="0"/>
    <s v="PA"/>
    <s v="S6"/>
    <m/>
    <d v="2024-12-13T00:00:00"/>
    <d v="1899-12-30T10:10:28"/>
    <d v="2024-12-13T00:00:00"/>
    <d v="1899-12-30T10:11:07"/>
    <d v="2024-12-13T00:00:00"/>
    <d v="1899-12-30T11:17:43"/>
    <x v="0"/>
    <s v="RFCPI"/>
    <s v="8043252761"/>
    <s v="FBO"/>
    <d v="1899-12-30T01:07:15"/>
    <d v="1899-12-30T01:06:36"/>
    <d v="1899-12-30T00:00:39"/>
    <s v="Granel"/>
    <s v="E001"/>
    <x v="1"/>
    <d v="1899-12-30T01:07:15"/>
    <d v="1899-12-30T01:06:36"/>
    <n v="10"/>
    <x v="9"/>
    <x v="4"/>
    <x v="0"/>
    <n v="0"/>
    <n v="0"/>
    <s v="OK"/>
    <s v="Clinker"/>
    <x v="0"/>
    <n v="0"/>
    <s v="F. ALCONERA"/>
    <s v="B"/>
    <d v="1899-12-30T00:00:39"/>
    <d v="1899-12-30T00:00:39"/>
    <s v="OK"/>
    <m/>
    <m/>
    <d v="1899-12-30T00:00:00"/>
    <d v="1899-12-30T01:07:15"/>
    <n v="6"/>
    <d v="1899-12-30T00:00:39"/>
    <n v="67.249999999987168"/>
    <n v="11"/>
    <s v="No"/>
  </r>
  <r>
    <s v="CCAL"/>
    <s v="2024074789"/>
    <x v="0"/>
    <s v="ER4703BDM"/>
    <s v="E2874JWW"/>
    <d v="2024-12-13T00:00:00"/>
    <m/>
    <s v="200223"/>
    <x v="0"/>
    <s v="PA"/>
    <s v="S6"/>
    <m/>
    <d v="2024-12-13T00:00:00"/>
    <d v="1899-12-30T10:21:26"/>
    <d v="2024-12-13T00:00:00"/>
    <d v="1899-12-30T10:22:01"/>
    <d v="2024-12-13T00:00:00"/>
    <d v="1899-12-30T11:28:16"/>
    <x v="0"/>
    <s v="RFCPI"/>
    <s v="8043252762"/>
    <s v="FBO"/>
    <d v="1899-12-30T01:06:50"/>
    <d v="1899-12-30T01:06:15"/>
    <d v="1899-12-30T00:00:35"/>
    <s v="Granel"/>
    <s v="E001"/>
    <x v="1"/>
    <d v="1899-12-30T01:06:50"/>
    <d v="1899-12-30T01:06:15"/>
    <n v="10"/>
    <x v="9"/>
    <x v="4"/>
    <x v="0"/>
    <n v="0"/>
    <n v="0"/>
    <s v="OK"/>
    <s v="Clinker"/>
    <x v="0"/>
    <n v="0"/>
    <s v="F. ALCONERA"/>
    <s v="B"/>
    <d v="1899-12-30T00:00:35"/>
    <d v="1899-12-30T00:00:35"/>
    <s v="OK"/>
    <m/>
    <m/>
    <d v="1899-12-30T00:00:00"/>
    <d v="1899-12-30T01:06:50"/>
    <n v="6"/>
    <d v="1899-12-30T00:00:35"/>
    <n v="66.83333333332321"/>
    <n v="11"/>
    <s v="No"/>
  </r>
  <r>
    <s v="CCAL"/>
    <s v="2024074790"/>
    <x v="0"/>
    <s v="ER5065BBN"/>
    <s v="E7067LDF"/>
    <d v="2024-12-13T00:00:00"/>
    <m/>
    <s v="200223"/>
    <x v="0"/>
    <s v="PA"/>
    <s v="S6"/>
    <m/>
    <d v="2024-12-13T00:00:00"/>
    <d v="1899-12-30T10:22:26"/>
    <d v="2024-12-13T00:00:00"/>
    <d v="1899-12-30T10:23:04"/>
    <d v="2024-12-13T00:00:00"/>
    <d v="1899-12-30T11:41:17"/>
    <x v="0"/>
    <s v="RFCPI"/>
    <s v="8043252765"/>
    <s v="FBO"/>
    <d v="1899-12-30T01:18:51"/>
    <d v="1899-12-30T01:18:13"/>
    <d v="1899-12-30T00:00:38"/>
    <s v="Granel"/>
    <s v="E001"/>
    <x v="1"/>
    <d v="1899-12-30T01:18:51"/>
    <d v="1899-12-30T01:18:13"/>
    <n v="10"/>
    <x v="9"/>
    <x v="4"/>
    <x v="0"/>
    <n v="0"/>
    <n v="0"/>
    <s v="OK"/>
    <s v="Clinker"/>
    <x v="0"/>
    <n v="0"/>
    <s v="F. ALCONERA"/>
    <s v="B"/>
    <d v="1899-12-30T00:00:38"/>
    <d v="1899-12-30T00:00:38"/>
    <s v="OK"/>
    <m/>
    <m/>
    <d v="1899-12-30T00:00:00"/>
    <d v="1899-12-30T01:18:51"/>
    <n v="6"/>
    <d v="1899-12-30T00:00:38"/>
    <n v="78.849999999993614"/>
    <n v="11"/>
    <s v="No"/>
  </r>
  <r>
    <s v="CCAL"/>
    <s v="2024074802"/>
    <x v="0"/>
    <s v="ER6585BBK"/>
    <s v="E2308KRK"/>
    <d v="2024-12-13T00:00:00"/>
    <m/>
    <s v="200223"/>
    <x v="0"/>
    <s v="PA"/>
    <s v="S6"/>
    <m/>
    <d v="2024-12-13T00:00:00"/>
    <d v="1899-12-30T11:02:29"/>
    <d v="2024-12-13T00:00:00"/>
    <d v="1899-12-30T11:02:59"/>
    <d v="2024-12-13T00:00:00"/>
    <d v="1899-12-30T11:58:21"/>
    <x v="0"/>
    <s v="RFCPI"/>
    <s v="8043252768"/>
    <s v="FBO"/>
    <d v="1899-12-30T00:55:52"/>
    <d v="1899-12-30T00:55:22"/>
    <d v="1899-12-30T00:00:30"/>
    <s v="Granel"/>
    <s v="E001"/>
    <x v="1"/>
    <d v="1899-12-30T00:55:52"/>
    <d v="1899-12-30T00:55:22"/>
    <n v="11"/>
    <x v="9"/>
    <x v="4"/>
    <x v="0"/>
    <n v="0"/>
    <n v="0"/>
    <s v="OK"/>
    <s v="Clinker"/>
    <x v="0"/>
    <n v="0"/>
    <s v="F. ALCONERA"/>
    <s v="B"/>
    <d v="1899-12-30T00:00:30"/>
    <d v="1899-12-30T00:00:30"/>
    <s v="OK"/>
    <m/>
    <m/>
    <d v="1899-12-30T00:00:00"/>
    <d v="1899-12-30T00:55:52"/>
    <n v="6"/>
    <d v="1899-12-30T00:00:30"/>
    <n v="55.866666666671989"/>
    <n v="11"/>
    <s v="No"/>
  </r>
  <r>
    <s v="CCAL"/>
    <s v="2024074808"/>
    <x v="0"/>
    <s v="ER4815BDM"/>
    <s v="E3390MSK"/>
    <d v="2024-12-13T00:00:00"/>
    <m/>
    <s v="200223"/>
    <x v="0"/>
    <s v="PA"/>
    <s v="S6"/>
    <m/>
    <d v="2024-12-13T00:00:00"/>
    <d v="1899-12-30T11:32:39"/>
    <d v="2024-12-13T00:00:00"/>
    <d v="1899-12-30T11:34:15"/>
    <d v="2024-12-13T00:00:00"/>
    <d v="1899-12-30T12:14:32"/>
    <x v="0"/>
    <s v="RFCPI"/>
    <s v="8043252771"/>
    <s v="FBO"/>
    <d v="1899-12-30T00:41:53"/>
    <d v="1899-12-30T00:40:17"/>
    <d v="1899-12-30T00:01:36"/>
    <s v="Granel"/>
    <s v="E001"/>
    <x v="1"/>
    <d v="1899-12-30T00:41:53"/>
    <d v="1899-12-30T00:40:17"/>
    <n v="11"/>
    <x v="9"/>
    <x v="4"/>
    <x v="0"/>
    <n v="0"/>
    <n v="0"/>
    <s v="OK"/>
    <s v="Clinker"/>
    <x v="0"/>
    <n v="0"/>
    <s v="F. ALCONERA"/>
    <s v="A"/>
    <d v="1899-12-30T00:01:36"/>
    <d v="1899-12-30T00:01:36"/>
    <s v="OK"/>
    <m/>
    <m/>
    <d v="1899-12-30T00:00:00"/>
    <d v="1899-12-30T00:41:53"/>
    <n v="6"/>
    <d v="1899-12-30T00:01:36"/>
    <n v="41.883333333336019"/>
    <n v="12"/>
    <s v="Si"/>
  </r>
  <r>
    <s v="CCAL"/>
    <s v="2024074828"/>
    <x v="0"/>
    <s v="ER9108BDL"/>
    <s v="E7770KFB"/>
    <d v="2024-12-13T00:00:00"/>
    <m/>
    <s v="200223"/>
    <x v="0"/>
    <s v="PA"/>
    <s v="S6"/>
    <m/>
    <d v="2024-12-13T00:00:00"/>
    <d v="1899-12-30T13:06:44"/>
    <d v="2024-12-13T00:00:00"/>
    <d v="1899-12-30T13:07:20"/>
    <d v="2024-12-13T00:00:00"/>
    <d v="1899-12-30T13:33:31"/>
    <x v="0"/>
    <s v="RFCPI"/>
    <s v="8043252779"/>
    <s v="FBO"/>
    <d v="1899-12-30T00:26:47"/>
    <d v="1899-12-30T00:26:11"/>
    <d v="1899-12-30T00:00:36"/>
    <s v="Granel"/>
    <s v="E001"/>
    <x v="1"/>
    <d v="1899-12-30T00:26:47"/>
    <d v="1899-12-30T00:26:11"/>
    <n v="13"/>
    <x v="9"/>
    <x v="4"/>
    <x v="0"/>
    <n v="0"/>
    <n v="0"/>
    <s v="OK"/>
    <s v="Clinker"/>
    <x v="0"/>
    <n v="0"/>
    <s v="F. ALCONERA"/>
    <s v="A"/>
    <d v="1899-12-30T00:00:36"/>
    <d v="1899-12-30T00:00:36"/>
    <s v="OK"/>
    <m/>
    <m/>
    <d v="1899-12-30T00:00:00"/>
    <d v="1899-12-30T00:26:47"/>
    <n v="6"/>
    <d v="1899-12-30T00:00:36"/>
    <n v="26.783333333337573"/>
    <n v="13"/>
    <s v="Si"/>
  </r>
  <r>
    <s v="CCAL"/>
    <s v="2025000513"/>
    <x v="0"/>
    <s v="ER9489BCY"/>
    <s v="E0804KGV"/>
    <d v="2025-01-07T00:00:00"/>
    <s v="CSHU"/>
    <s v="200223"/>
    <x v="0"/>
    <s v="PA"/>
    <s v="S1"/>
    <m/>
    <d v="2025-01-07T00:00:00"/>
    <d v="1899-12-30T06:43:23"/>
    <d v="2025-01-07T00:00:00"/>
    <d v="1899-12-30T06:46:58"/>
    <d v="2025-01-07T00:00:00"/>
    <d v="1899-12-30T07:45:38"/>
    <x v="0"/>
    <s v="RFCPI"/>
    <s v="8043254018"/>
    <s v="FBO"/>
    <d v="1899-12-30T01:02:15"/>
    <d v="1899-12-30T00:58:40"/>
    <d v="1899-12-30T00:03:35"/>
    <s v="Granel"/>
    <s v="E001"/>
    <x v="0"/>
    <d v="1899-12-30T01:02:15"/>
    <d v="1899-12-30T00:58:40"/>
    <n v="6"/>
    <x v="5"/>
    <x v="3"/>
    <x v="0"/>
    <n v="0"/>
    <n v="0"/>
    <s v="OK"/>
    <s v="Clinker"/>
    <x v="1"/>
    <n v="0"/>
    <s v="F. ALCONERA"/>
    <s v="B"/>
    <d v="1899-12-30T00:03:35"/>
    <d v="1899-12-30T00:03:35"/>
    <s v="OK"/>
    <m/>
    <m/>
    <d v="1899-12-30T00:00:00"/>
    <d v="1899-12-30T01:02:15"/>
    <n v="3"/>
    <d v="1899-12-30T00:03:35"/>
    <n v="62.250000000004775"/>
    <n v="7"/>
    <s v="No"/>
  </r>
  <r>
    <s v="CCAL"/>
    <s v="2025000515"/>
    <x v="0"/>
    <s v="ER8400BCY"/>
    <s v="E3428MVC"/>
    <d v="2025-01-07T00:00:00"/>
    <s v="CSHU"/>
    <s v="200223"/>
    <x v="0"/>
    <s v="PA"/>
    <s v="S1"/>
    <m/>
    <d v="2025-01-07T00:00:00"/>
    <d v="1899-12-30T06:46:38"/>
    <d v="2025-01-07T00:00:00"/>
    <d v="1899-12-30T06:50:54"/>
    <d v="2025-01-07T00:00:00"/>
    <d v="1899-12-30T07:59:30"/>
    <x v="0"/>
    <s v="RFCPI"/>
    <s v="8043254020"/>
    <s v="FBO"/>
    <d v="1899-12-30T01:12:52"/>
    <d v="1899-12-30T01:08:36"/>
    <d v="1899-12-30T00:04:16"/>
    <s v="Granel"/>
    <s v="E001"/>
    <x v="0"/>
    <d v="1899-12-30T01:12:52"/>
    <d v="1899-12-30T01:08:36"/>
    <n v="6"/>
    <x v="5"/>
    <x v="3"/>
    <x v="0"/>
    <n v="0"/>
    <n v="0"/>
    <s v="OK"/>
    <s v="Clinker"/>
    <x v="1"/>
    <n v="0"/>
    <s v="F. ALCONERA"/>
    <s v="B"/>
    <d v="1899-12-30T00:04:16"/>
    <d v="1899-12-30T00:04:16"/>
    <s v="OK"/>
    <m/>
    <m/>
    <d v="1899-12-30T00:00:00"/>
    <d v="1899-12-30T01:12:52"/>
    <n v="3"/>
    <d v="1899-12-30T00:04:16"/>
    <n v="72.866666666664017"/>
    <n v="7"/>
    <s v="No"/>
  </r>
  <r>
    <s v="CCAL"/>
    <s v="2025000514"/>
    <x v="0"/>
    <s v="ER7905BDN"/>
    <s v="E9212MMS"/>
    <d v="2025-01-07T00:00:00"/>
    <s v="CSHU"/>
    <s v="200223"/>
    <x v="0"/>
    <s v="PA"/>
    <s v="S1"/>
    <m/>
    <d v="2025-01-07T00:00:00"/>
    <d v="1899-12-30T06:44:22"/>
    <d v="2025-01-07T00:00:00"/>
    <d v="1899-12-30T06:46:39"/>
    <d v="2025-01-07T00:00:00"/>
    <d v="1899-12-30T08:04:03"/>
    <x v="0"/>
    <s v="RFCPI"/>
    <s v="8043254021"/>
    <s v="FBO"/>
    <d v="1899-12-30T01:19:41"/>
    <d v="1899-12-30T01:17:24"/>
    <d v="1899-12-30T00:02:17"/>
    <s v="Granel"/>
    <s v="E001"/>
    <x v="0"/>
    <d v="1899-12-30T01:19:41"/>
    <d v="1899-12-30T01:17:24"/>
    <n v="6"/>
    <x v="5"/>
    <x v="3"/>
    <x v="0"/>
    <n v="0"/>
    <n v="0"/>
    <s v="OK"/>
    <s v="Clinker"/>
    <x v="1"/>
    <n v="0"/>
    <s v="F. ALCONERA"/>
    <s v="B"/>
    <d v="1899-12-30T00:02:17"/>
    <d v="1899-12-30T00:02:17"/>
    <s v="OK"/>
    <m/>
    <m/>
    <d v="1899-12-30T00:00:00"/>
    <d v="1899-12-30T01:19:41"/>
    <n v="3"/>
    <d v="1899-12-30T00:02:17"/>
    <n v="79.683333333321542"/>
    <n v="8"/>
    <s v="No"/>
  </r>
  <r>
    <s v="CCAL"/>
    <s v="2025000520"/>
    <x v="0"/>
    <s v="ER4842BDN"/>
    <s v="E6105KXW"/>
    <d v="2025-01-07T00:00:00"/>
    <s v="CSHU"/>
    <s v="200223"/>
    <x v="0"/>
    <s v="PA"/>
    <s v="S1"/>
    <m/>
    <d v="2025-01-07T00:00:00"/>
    <d v="1899-12-30T06:51:48"/>
    <d v="2025-01-07T00:00:00"/>
    <d v="1899-12-30T06:52:49"/>
    <d v="2025-01-07T00:00:00"/>
    <d v="1899-12-30T08:11:59"/>
    <x v="0"/>
    <s v="RFCPI"/>
    <s v="8043254022"/>
    <s v="FBO"/>
    <d v="1899-12-30T01:20:11"/>
    <d v="1899-12-30T01:19:10"/>
    <d v="1899-12-30T00:01:01"/>
    <s v="Granel"/>
    <s v="E001"/>
    <x v="0"/>
    <d v="1899-12-30T01:20:11"/>
    <d v="1899-12-30T01:19:10"/>
    <n v="6"/>
    <x v="5"/>
    <x v="3"/>
    <x v="0"/>
    <n v="0"/>
    <n v="0"/>
    <s v="OK"/>
    <s v="Clinker"/>
    <x v="1"/>
    <n v="0"/>
    <s v="F. ALCONERA"/>
    <s v="B"/>
    <d v="1899-12-30T00:01:01"/>
    <d v="1899-12-30T00:01:01"/>
    <s v="OK"/>
    <m/>
    <m/>
    <d v="1899-12-30T00:00:00"/>
    <d v="1899-12-30T01:20:11"/>
    <n v="3"/>
    <d v="1899-12-30T00:01:01"/>
    <n v="80.183333333332811"/>
    <n v="8"/>
    <s v="No"/>
  </r>
  <r>
    <s v="CCAL"/>
    <s v="2025000521"/>
    <x v="0"/>
    <s v="ER2814BBM"/>
    <s v="E1127LHB"/>
    <d v="2025-01-07T00:00:00"/>
    <s v="CSHU"/>
    <s v="200223"/>
    <x v="0"/>
    <s v="PA"/>
    <s v="S1"/>
    <m/>
    <d v="2025-01-07T00:00:00"/>
    <d v="1899-12-30T06:54:52"/>
    <d v="2025-01-07T00:00:00"/>
    <d v="1899-12-30T06:56:46"/>
    <d v="2025-01-07T00:00:00"/>
    <d v="1899-12-30T08:32:20"/>
    <x v="0"/>
    <s v="RFCPI"/>
    <s v="8043254023"/>
    <s v="FBO"/>
    <d v="1899-12-30T01:37:28"/>
    <d v="1899-12-30T01:35:34"/>
    <d v="1899-12-30T00:01:54"/>
    <s v="Granel"/>
    <s v="E001"/>
    <x v="0"/>
    <d v="1899-12-30T01:37:28"/>
    <d v="1899-12-30T01:35:34"/>
    <n v="6"/>
    <x v="5"/>
    <x v="3"/>
    <x v="0"/>
    <n v="0"/>
    <n v="0"/>
    <s v="OK"/>
    <s v="Clinker"/>
    <x v="1"/>
    <n v="0"/>
    <s v="F. ALCONERA"/>
    <s v="C"/>
    <d v="1899-12-30T00:01:54"/>
    <d v="1899-12-30T00:01:54"/>
    <s v="OK"/>
    <m/>
    <m/>
    <d v="1899-12-30T00:00:00"/>
    <d v="1899-12-30T01:37:28"/>
    <n v="3"/>
    <d v="1899-12-30T00:01:54"/>
    <n v="97.466666666673618"/>
    <n v="8"/>
    <s v="No"/>
  </r>
  <r>
    <s v="CCAL"/>
    <s v="2025000526"/>
    <x v="0"/>
    <s v="ER0733BCY"/>
    <s v="E8908MMX"/>
    <d v="2025-01-07T00:00:00"/>
    <s v="CSHU"/>
    <s v="200223"/>
    <x v="0"/>
    <s v="PA"/>
    <s v="S6"/>
    <m/>
    <d v="2025-01-07T00:00:00"/>
    <d v="1899-12-30T07:07:52"/>
    <d v="2025-01-07T00:00:00"/>
    <d v="1899-12-30T07:09:28"/>
    <d v="2025-01-07T00:00:00"/>
    <d v="1899-12-30T08:43:53"/>
    <x v="0"/>
    <s v="RFCPI"/>
    <s v="8043254024"/>
    <s v="FBO"/>
    <d v="1899-12-30T01:36:01"/>
    <d v="1899-12-30T01:34:25"/>
    <d v="1899-12-30T00:01:36"/>
    <s v="Granel"/>
    <s v="E001"/>
    <x v="0"/>
    <d v="1899-12-30T01:36:01"/>
    <d v="1899-12-30T01:34:25"/>
    <n v="7"/>
    <x v="5"/>
    <x v="3"/>
    <x v="0"/>
    <n v="0"/>
    <n v="0"/>
    <s v="OK"/>
    <s v="Clinker"/>
    <x v="1"/>
    <n v="0"/>
    <s v="F. ALCONERA"/>
    <s v="C"/>
    <d v="1899-12-30T00:01:36"/>
    <d v="1899-12-30T00:01:36"/>
    <s v="OK"/>
    <m/>
    <m/>
    <d v="1899-12-30T00:00:00"/>
    <d v="1899-12-30T01:36:01"/>
    <n v="3"/>
    <d v="1899-12-30T00:01:36"/>
    <n v="96.016666666665557"/>
    <n v="8"/>
    <s v="No"/>
  </r>
  <r>
    <s v="CCAL"/>
    <s v="2025000533"/>
    <x v="0"/>
    <s v="ER4794BCD"/>
    <s v="E3606KDV"/>
    <d v="2025-01-07T00:00:00"/>
    <s v="CSHU"/>
    <s v="200223"/>
    <x v="0"/>
    <s v="PA"/>
    <s v="S1"/>
    <m/>
    <d v="2025-01-07T00:00:00"/>
    <d v="1899-12-30T07:15:06"/>
    <d v="2025-01-07T00:00:00"/>
    <d v="1899-12-30T07:20:28"/>
    <d v="2025-01-07T00:00:00"/>
    <d v="1899-12-30T08:59:14"/>
    <x v="0"/>
    <s v="RFCPI"/>
    <s v="8043254027"/>
    <s v="FBO"/>
    <d v="1899-12-30T01:44:08"/>
    <d v="1899-12-30T01:38:46"/>
    <d v="1899-12-30T00:05:22"/>
    <s v="Granel"/>
    <s v="E001"/>
    <x v="0"/>
    <d v="1899-12-30T01:44:08"/>
    <d v="1899-12-30T01:38:46"/>
    <n v="7"/>
    <x v="5"/>
    <x v="3"/>
    <x v="0"/>
    <n v="0"/>
    <n v="0"/>
    <s v="OK"/>
    <s v="Clinker"/>
    <x v="1"/>
    <n v="0"/>
    <s v="F. ALCONERA"/>
    <s v="C"/>
    <d v="1899-12-30T00:05:22"/>
    <d v="1899-12-30T00:05:22"/>
    <s v="OK"/>
    <m/>
    <m/>
    <d v="1899-12-30T00:00:00"/>
    <d v="1899-12-30T01:44:08"/>
    <n v="3"/>
    <d v="1899-12-30T00:05:22"/>
    <n v="104.13333333332641"/>
    <n v="8"/>
    <s v="No"/>
  </r>
  <r>
    <s v="CCAL"/>
    <s v="2025000534"/>
    <x v="0"/>
    <s v="ER9285BDF"/>
    <s v="E1965LDD"/>
    <d v="2025-01-07T00:00:00"/>
    <s v="CSHU"/>
    <s v="200223"/>
    <x v="0"/>
    <s v="PA"/>
    <s v="S6"/>
    <m/>
    <d v="2025-01-07T00:00:00"/>
    <d v="1899-12-30T07:16:23"/>
    <d v="2025-01-07T00:00:00"/>
    <d v="1899-12-30T07:20:06"/>
    <d v="2025-01-07T00:00:00"/>
    <d v="1899-12-30T09:25:15"/>
    <x v="0"/>
    <s v="RFCPI"/>
    <s v="8043254031"/>
    <s v="FBO"/>
    <d v="1899-12-30T02:08:52"/>
    <d v="1899-12-30T02:05:09"/>
    <d v="1899-12-30T00:03:43"/>
    <s v="Granel"/>
    <s v="E001"/>
    <x v="0"/>
    <d v="1899-12-30T02:08:52"/>
    <d v="1899-12-30T02:05:09"/>
    <n v="7"/>
    <x v="5"/>
    <x v="3"/>
    <x v="0"/>
    <n v="0"/>
    <n v="0"/>
    <s v="OK"/>
    <s v="Clinker"/>
    <x v="1"/>
    <n v="0"/>
    <s v="F. ALCONERA"/>
    <s v="C"/>
    <d v="1899-12-30T00:03:43"/>
    <d v="1899-12-30T00:03:43"/>
    <s v="OK"/>
    <m/>
    <m/>
    <d v="1899-12-30T00:00:00"/>
    <d v="1899-12-30T02:08:52"/>
    <n v="3"/>
    <d v="1899-12-30T00:03:43"/>
    <n v="128.86666666666565"/>
    <n v="9"/>
    <s v="No"/>
  </r>
  <r>
    <s v="CCAL"/>
    <s v="2025000536"/>
    <x v="0"/>
    <s v="ER2680BDK"/>
    <s v="E3740LJW"/>
    <d v="2025-01-07T00:00:00"/>
    <s v="CSHU"/>
    <s v="200223"/>
    <x v="0"/>
    <s v="PA"/>
    <s v="S1"/>
    <m/>
    <d v="2025-01-07T00:00:00"/>
    <d v="1899-12-30T07:19:29"/>
    <d v="2025-01-07T00:00:00"/>
    <d v="1899-12-30T07:20:50"/>
    <d v="2025-01-07T00:00:00"/>
    <d v="1899-12-30T09:32:02"/>
    <x v="0"/>
    <s v="RFCPI"/>
    <s v="8043254034"/>
    <s v="FBO"/>
    <d v="1899-12-30T02:12:33"/>
    <d v="1899-12-30T02:11:12"/>
    <d v="1899-12-30T00:01:21"/>
    <s v="Granel"/>
    <s v="E001"/>
    <x v="0"/>
    <d v="1899-12-30T02:12:33"/>
    <d v="1899-12-30T02:11:12"/>
    <n v="7"/>
    <x v="5"/>
    <x v="3"/>
    <x v="0"/>
    <n v="0"/>
    <n v="0"/>
    <s v="OK"/>
    <s v="Clinker"/>
    <x v="1"/>
    <n v="0"/>
    <s v="F. ALCONERA"/>
    <s v="C"/>
    <d v="1899-12-30T00:01:21"/>
    <d v="1899-12-30T00:01:21"/>
    <s v="OK"/>
    <m/>
    <m/>
    <d v="1899-12-30T00:00:00"/>
    <d v="1899-12-30T02:12:33"/>
    <n v="3"/>
    <d v="1899-12-30T00:01:21"/>
    <n v="132.54999999999842"/>
    <n v="9"/>
    <s v="No"/>
  </r>
  <r>
    <s v="CCAL"/>
    <s v="2025000581"/>
    <x v="0"/>
    <s v="ER3186BDP"/>
    <s v="E5196LCR"/>
    <d v="2025-01-07T00:00:00"/>
    <s v="CSHU"/>
    <s v="200223"/>
    <x v="0"/>
    <s v="PA"/>
    <s v="S1"/>
    <m/>
    <d v="2025-01-07T00:00:00"/>
    <d v="1899-12-30T08:48:32"/>
    <d v="2025-01-07T00:00:00"/>
    <d v="1899-12-30T08:51:35"/>
    <d v="2025-01-07T00:00:00"/>
    <d v="1899-12-30T09:41:24"/>
    <x v="0"/>
    <s v="RFCPI"/>
    <s v="8043254035"/>
    <s v="FBO"/>
    <d v="1899-12-30T00:52:52"/>
    <d v="1899-12-30T00:49:49"/>
    <d v="1899-12-30T00:03:03"/>
    <s v="Granel"/>
    <s v="E001"/>
    <x v="0"/>
    <d v="1899-12-30T00:52:52"/>
    <d v="1899-12-30T00:49:49"/>
    <n v="8"/>
    <x v="5"/>
    <x v="3"/>
    <x v="0"/>
    <n v="0"/>
    <n v="0"/>
    <s v="OK"/>
    <s v="Clinker"/>
    <x v="1"/>
    <n v="0"/>
    <s v="F. ALCONERA"/>
    <s v="B"/>
    <d v="1899-12-30T00:03:03"/>
    <d v="1899-12-30T00:03:03"/>
    <s v="OK"/>
    <m/>
    <m/>
    <d v="1899-12-30T00:00:00"/>
    <d v="1899-12-30T00:52:52"/>
    <n v="3"/>
    <d v="1899-12-30T00:03:03"/>
    <n v="52.866666666662404"/>
    <n v="9"/>
    <s v="No"/>
  </r>
  <r>
    <s v="CCAL"/>
    <s v="2025000576"/>
    <x v="0"/>
    <s v="EHU01947R"/>
    <s v="E2324JCK"/>
    <d v="2025-01-07T00:00:00"/>
    <s v="CSHU"/>
    <s v="200223"/>
    <x v="0"/>
    <s v="PA"/>
    <s v="S1"/>
    <m/>
    <d v="2025-01-07T00:00:00"/>
    <d v="1899-12-30T08:44:13"/>
    <d v="2025-01-07T00:00:00"/>
    <d v="1899-12-30T08:45:33"/>
    <d v="2025-01-07T00:00:00"/>
    <d v="1899-12-30T09:54:58"/>
    <x v="0"/>
    <s v="RFCPI"/>
    <s v="8043254038"/>
    <s v="FBO"/>
    <d v="1899-12-30T01:10:45"/>
    <d v="1899-12-30T01:09:25"/>
    <d v="1899-12-30T00:01:20"/>
    <s v="Granel"/>
    <s v="E001"/>
    <x v="0"/>
    <d v="1899-12-30T01:10:45"/>
    <d v="1899-12-30T01:09:25"/>
    <n v="8"/>
    <x v="5"/>
    <x v="3"/>
    <x v="0"/>
    <n v="0"/>
    <n v="0"/>
    <s v="OK"/>
    <s v="Clinker"/>
    <x v="1"/>
    <n v="0"/>
    <s v="F. ALCONERA"/>
    <s v="B"/>
    <d v="1899-12-30T00:01:20"/>
    <d v="1899-12-30T00:01:20"/>
    <s v="OK"/>
    <m/>
    <m/>
    <d v="1899-12-30T00:00:00"/>
    <d v="1899-12-30T01:10:45"/>
    <n v="3"/>
    <d v="1899-12-30T00:01:20"/>
    <n v="70.750000000008015"/>
    <n v="9"/>
    <s v="No"/>
  </r>
  <r>
    <s v="CCAL"/>
    <s v="2025000565"/>
    <x v="0"/>
    <s v="ER4846BDG"/>
    <s v="E2814KSX"/>
    <d v="2025-01-07T00:00:00"/>
    <s v="CSHU"/>
    <s v="200223"/>
    <x v="0"/>
    <s v="PA"/>
    <s v="S1"/>
    <m/>
    <d v="2025-01-07T00:00:00"/>
    <d v="1899-12-30T08:20:05"/>
    <d v="2025-01-07T00:00:00"/>
    <d v="1899-12-30T08:24:40"/>
    <d v="2025-01-07T00:00:00"/>
    <d v="1899-12-30T10:04:09"/>
    <x v="0"/>
    <s v="RFCPI"/>
    <s v="8043254040"/>
    <s v="FBO"/>
    <d v="1899-12-30T01:44:04"/>
    <d v="1899-12-30T01:39:29"/>
    <d v="1899-12-30T00:04:35"/>
    <s v="Granel"/>
    <s v="E001"/>
    <x v="0"/>
    <d v="1899-12-30T01:44:04"/>
    <d v="1899-12-30T01:39:29"/>
    <n v="8"/>
    <x v="5"/>
    <x v="3"/>
    <x v="0"/>
    <n v="0"/>
    <n v="0"/>
    <s v="OK"/>
    <s v="Clinker"/>
    <x v="1"/>
    <n v="0"/>
    <s v="F. ALCONERA"/>
    <s v="C"/>
    <d v="1899-12-30T00:04:35"/>
    <d v="1899-12-30T00:04:35"/>
    <s v="OK"/>
    <m/>
    <m/>
    <d v="1899-12-30T00:00:00"/>
    <d v="1899-12-30T01:44:04"/>
    <n v="3"/>
    <d v="1899-12-30T00:04:35"/>
    <n v="104.06666666666881"/>
    <n v="10"/>
    <s v="No"/>
  </r>
  <r>
    <s v="CCAL"/>
    <s v="2025000561"/>
    <x v="0"/>
    <s v="ETO2804R"/>
    <s v="E4759GMG"/>
    <d v="2025-01-07T00:00:00"/>
    <s v="CSHU"/>
    <s v="200223"/>
    <x v="0"/>
    <s v="PA"/>
    <s v="S1"/>
    <m/>
    <d v="2025-01-07T00:00:00"/>
    <d v="1899-12-30T08:14:04"/>
    <d v="2025-01-07T00:00:00"/>
    <d v="1899-12-30T08:17:57"/>
    <d v="2025-01-07T00:00:00"/>
    <d v="1899-12-30T10:06:44"/>
    <x v="0"/>
    <s v="RFCPI"/>
    <s v="8043254041"/>
    <s v="FBO"/>
    <d v="1899-12-30T01:52:40"/>
    <d v="1899-12-30T01:48:47"/>
    <d v="1899-12-30T00:03:53"/>
    <s v="Granel"/>
    <s v="E001"/>
    <x v="0"/>
    <d v="1899-12-30T01:52:40"/>
    <d v="1899-12-30T01:48:47"/>
    <n v="8"/>
    <x v="5"/>
    <x v="3"/>
    <x v="0"/>
    <n v="0"/>
    <n v="0"/>
    <s v="OK"/>
    <s v="Clinker"/>
    <x v="1"/>
    <n v="0"/>
    <s v="F. ALCONERA"/>
    <s v="C"/>
    <d v="1899-12-30T00:03:53"/>
    <d v="1899-12-30T00:03:53"/>
    <s v="OK"/>
    <m/>
    <m/>
    <d v="1899-12-30T00:00:00"/>
    <d v="1899-12-30T01:52:40"/>
    <n v="3"/>
    <d v="1899-12-30T00:03:53"/>
    <n v="112.66666666666559"/>
    <n v="10"/>
    <s v="No"/>
  </r>
  <r>
    <s v="CCAL"/>
    <s v="2025000590"/>
    <x v="0"/>
    <s v="ER9641BCY"/>
    <s v="E8749KTF"/>
    <d v="2025-01-07T00:00:00"/>
    <s v="CSHU"/>
    <s v="200223"/>
    <x v="0"/>
    <s v="PA"/>
    <s v="S1"/>
    <m/>
    <d v="2025-01-07T00:00:00"/>
    <d v="1899-12-30T09:04:54"/>
    <d v="2025-01-07T00:00:00"/>
    <d v="1899-12-30T09:05:59"/>
    <d v="2025-01-07T00:00:00"/>
    <d v="1899-12-30T10:08:52"/>
    <x v="0"/>
    <s v="RFCPI"/>
    <s v="8043254042"/>
    <s v="FBO"/>
    <d v="1899-12-30T01:03:58"/>
    <d v="1899-12-30T01:02:53"/>
    <d v="1899-12-30T00:01:05"/>
    <s v="Granel"/>
    <s v="E001"/>
    <x v="0"/>
    <d v="1899-12-30T01:03:58"/>
    <d v="1899-12-30T01:02:53"/>
    <n v="9"/>
    <x v="5"/>
    <x v="3"/>
    <x v="0"/>
    <n v="0"/>
    <n v="0"/>
    <s v="OK"/>
    <s v="Clinker"/>
    <x v="1"/>
    <n v="0"/>
    <s v="F. ALCONERA"/>
    <s v="B"/>
    <d v="1899-12-30T00:01:05"/>
    <d v="1899-12-30T00:01:05"/>
    <s v="OK"/>
    <m/>
    <m/>
    <d v="1899-12-30T00:00:00"/>
    <d v="1899-12-30T01:03:58"/>
    <n v="3"/>
    <d v="1899-12-30T00:01:05"/>
    <n v="63.966666666657666"/>
    <n v="10"/>
    <s v="No"/>
  </r>
  <r>
    <s v="CCAL"/>
    <s v="2025000591"/>
    <x v="0"/>
    <s v="ER5455BCW"/>
    <s v="E6681KKY"/>
    <d v="2025-01-07T00:00:00"/>
    <s v="CSHU"/>
    <s v="200223"/>
    <x v="0"/>
    <s v="PA"/>
    <s v="S1"/>
    <m/>
    <d v="2025-01-07T00:00:00"/>
    <d v="1899-12-30T09:07:21"/>
    <d v="2025-01-07T00:00:00"/>
    <d v="1899-12-30T09:09:24"/>
    <d v="2025-01-07T00:00:00"/>
    <d v="1899-12-30T10:22:49"/>
    <x v="0"/>
    <s v="RFCPI"/>
    <s v="8043254043"/>
    <s v="FBO"/>
    <d v="1899-12-30T01:15:28"/>
    <d v="1899-12-30T01:13:25"/>
    <d v="1899-12-30T00:02:03"/>
    <s v="Granel"/>
    <s v="E001"/>
    <x v="0"/>
    <d v="1899-12-30T01:15:28"/>
    <d v="1899-12-30T01:13:25"/>
    <n v="9"/>
    <x v="5"/>
    <x v="3"/>
    <x v="0"/>
    <n v="0"/>
    <n v="0"/>
    <s v="OK"/>
    <s v="Clinker"/>
    <x v="1"/>
    <n v="0"/>
    <s v="F. ALCONERA"/>
    <s v="B"/>
    <d v="1899-12-30T00:02:03"/>
    <d v="1899-12-30T00:02:03"/>
    <s v="OK"/>
    <m/>
    <m/>
    <d v="1899-12-30T00:00:00"/>
    <d v="1899-12-30T01:15:28"/>
    <n v="3"/>
    <d v="1899-12-30T00:02:03"/>
    <n v="75.466666666655939"/>
    <n v="10"/>
    <s v="No"/>
  </r>
  <r>
    <s v="CCAL"/>
    <s v="2025000592"/>
    <x v="0"/>
    <s v="ER4175BDD"/>
    <s v="E8806KTF"/>
    <d v="2025-01-07T00:00:00"/>
    <s v="CSHU"/>
    <s v="200223"/>
    <x v="0"/>
    <s v="PA"/>
    <s v="S1"/>
    <m/>
    <d v="2025-01-07T00:00:00"/>
    <d v="1899-12-30T09:10:04"/>
    <d v="2025-01-07T00:00:00"/>
    <d v="1899-12-30T09:11:17"/>
    <d v="2025-01-07T00:00:00"/>
    <d v="1899-12-30T10:52:06"/>
    <x v="0"/>
    <s v="RFCPI"/>
    <s v="8043254047"/>
    <s v="FBO"/>
    <d v="1899-12-30T01:42:02"/>
    <d v="1899-12-30T01:40:49"/>
    <d v="1899-12-30T00:01:13"/>
    <s v="Granel"/>
    <s v="E001"/>
    <x v="0"/>
    <d v="1899-12-30T01:42:02"/>
    <d v="1899-12-30T01:40:49"/>
    <n v="9"/>
    <x v="5"/>
    <x v="3"/>
    <x v="0"/>
    <n v="0"/>
    <n v="0"/>
    <s v="OK"/>
    <s v="Clinker"/>
    <x v="1"/>
    <n v="0"/>
    <s v="F. ALCONERA"/>
    <s v="C"/>
    <d v="1899-12-30T00:01:13"/>
    <d v="1899-12-30T00:01:13"/>
    <s v="OK"/>
    <m/>
    <m/>
    <d v="1899-12-30T00:00:00"/>
    <d v="1899-12-30T01:42:02"/>
    <n v="3"/>
    <d v="1899-12-30T00:01:13"/>
    <n v="102.03333333333119"/>
    <n v="10"/>
    <s v="No"/>
  </r>
  <r>
    <s v="CCAL"/>
    <s v="2025000618"/>
    <x v="0"/>
    <s v="ER6482BDN"/>
    <s v="E1125KDL"/>
    <d v="2025-01-07T00:00:00"/>
    <s v="CSHU"/>
    <s v="200223"/>
    <x v="0"/>
    <s v="PA"/>
    <s v="S1"/>
    <m/>
    <d v="2025-01-07T00:00:00"/>
    <d v="1899-12-30T09:40:35"/>
    <d v="2025-01-07T00:00:00"/>
    <d v="1899-12-30T09:41:46"/>
    <d v="2025-01-07T00:00:00"/>
    <d v="1899-12-30T11:19:48"/>
    <x v="0"/>
    <s v="RFCPI"/>
    <s v="8043254049"/>
    <s v="FBO"/>
    <d v="1899-12-30T01:39:13"/>
    <d v="1899-12-30T01:38:02"/>
    <d v="1899-12-30T00:01:11"/>
    <s v="Granel"/>
    <s v="E001"/>
    <x v="0"/>
    <d v="1899-12-30T01:39:13"/>
    <d v="1899-12-30T01:38:02"/>
    <n v="9"/>
    <x v="5"/>
    <x v="3"/>
    <x v="0"/>
    <n v="0"/>
    <n v="0"/>
    <s v="OK"/>
    <s v="Clinker"/>
    <x v="1"/>
    <n v="0"/>
    <s v="F. ALCONERA"/>
    <s v="C"/>
    <d v="1899-12-30T00:01:11"/>
    <d v="1899-12-30T00:01:11"/>
    <s v="OK"/>
    <m/>
    <m/>
    <d v="1899-12-30T00:00:00"/>
    <d v="1899-12-30T01:39:13"/>
    <n v="3"/>
    <d v="1899-12-30T00:01:11"/>
    <n v="99.216666666662448"/>
    <n v="11"/>
    <s v="No"/>
  </r>
  <r>
    <s v="CCAL"/>
    <s v="2025000622"/>
    <x v="0"/>
    <s v="ER9344BBJ"/>
    <s v="E4728GYT"/>
    <d v="2025-01-07T00:00:00"/>
    <s v="CSHU"/>
    <s v="200223"/>
    <x v="0"/>
    <s v="PA"/>
    <s v="S1"/>
    <m/>
    <d v="2025-01-07T00:00:00"/>
    <d v="1899-12-30T09:57:30"/>
    <d v="2025-01-07T00:00:00"/>
    <d v="1899-12-30T09:58:56"/>
    <d v="2025-01-07T00:00:00"/>
    <d v="1899-12-30T11:22:08"/>
    <x v="0"/>
    <s v="RFCPI"/>
    <s v="8043254050"/>
    <s v="FBO"/>
    <d v="1899-12-30T01:24:38"/>
    <d v="1899-12-30T01:23:12"/>
    <d v="1899-12-30T00:01:26"/>
    <s v="Granel"/>
    <s v="E001"/>
    <x v="0"/>
    <d v="1899-12-30T01:24:38"/>
    <d v="1899-12-30T01:23:12"/>
    <n v="9"/>
    <x v="5"/>
    <x v="3"/>
    <x v="0"/>
    <n v="0"/>
    <n v="0"/>
    <s v="OK"/>
    <s v="Clinker"/>
    <x v="1"/>
    <n v="0"/>
    <s v="F. ALCONERA"/>
    <s v="B"/>
    <d v="1899-12-30T00:01:26"/>
    <d v="1899-12-30T00:01:26"/>
    <s v="OK"/>
    <m/>
    <m/>
    <d v="1899-12-30T00:00:00"/>
    <d v="1899-12-30T01:24:38"/>
    <n v="3"/>
    <d v="1899-12-30T00:01:26"/>
    <n v="84.633333333321588"/>
    <n v="11"/>
    <s v="No"/>
  </r>
  <r>
    <s v="CCAL"/>
    <s v="2025000625"/>
    <x v="0"/>
    <s v="ER9248BBS"/>
    <s v="E8871JTF"/>
    <d v="2025-01-07T00:00:00"/>
    <s v="CSHU"/>
    <s v="200223"/>
    <x v="0"/>
    <s v="PA"/>
    <s v="S1"/>
    <m/>
    <d v="2025-01-07T00:00:00"/>
    <d v="1899-12-30T10:00:38"/>
    <d v="2025-01-07T00:00:00"/>
    <d v="1899-12-30T10:01:54"/>
    <d v="2025-01-07T00:00:00"/>
    <d v="1899-12-30T11:39:30"/>
    <x v="0"/>
    <s v="RFCPI"/>
    <s v="8043254052"/>
    <s v="FBO"/>
    <d v="1899-12-30T01:38:52"/>
    <d v="1899-12-30T01:37:36"/>
    <d v="1899-12-30T00:01:16"/>
    <s v="Granel"/>
    <s v="E001"/>
    <x v="0"/>
    <d v="1899-12-30T01:38:52"/>
    <d v="1899-12-30T01:37:36"/>
    <n v="10"/>
    <x v="5"/>
    <x v="3"/>
    <x v="0"/>
    <n v="0"/>
    <n v="0"/>
    <s v="OK"/>
    <s v="Clinker"/>
    <x v="1"/>
    <n v="0"/>
    <s v="F. ALCONERA"/>
    <s v="C"/>
    <d v="1899-12-30T00:01:16"/>
    <d v="1899-12-30T00:01:16"/>
    <s v="OK"/>
    <m/>
    <m/>
    <d v="1899-12-30T00:00:00"/>
    <d v="1899-12-30T01:38:52"/>
    <n v="3"/>
    <d v="1899-12-30T00:01:16"/>
    <n v="98.866666666670397"/>
    <n v="11"/>
    <s v="No"/>
  </r>
  <r>
    <s v="CCAL"/>
    <s v="2025000641"/>
    <x v="0"/>
    <s v="ER8611BDD"/>
    <s v="E8914MMX"/>
    <d v="2025-01-07T00:00:00"/>
    <s v="CSHU"/>
    <s v="200223"/>
    <x v="0"/>
    <s v="PA"/>
    <s v="S1"/>
    <m/>
    <d v="2025-01-07T00:00:00"/>
    <d v="1899-12-30T10:33:18"/>
    <d v="2025-01-07T00:00:00"/>
    <d v="1899-12-30T10:34:46"/>
    <d v="2025-01-07T00:00:00"/>
    <d v="1899-12-30T12:13:35"/>
    <x v="0"/>
    <s v="RFCPI"/>
    <s v="8043254054"/>
    <s v="FBO"/>
    <d v="1899-12-30T01:40:17"/>
    <d v="1899-12-30T01:38:49"/>
    <d v="1899-12-30T00:01:28"/>
    <s v="Granel"/>
    <s v="E001"/>
    <x v="0"/>
    <d v="1899-12-30T01:40:17"/>
    <d v="1899-12-30T01:38:49"/>
    <n v="10"/>
    <x v="5"/>
    <x v="3"/>
    <x v="0"/>
    <n v="0"/>
    <n v="0"/>
    <s v="OK"/>
    <s v="Clinker"/>
    <x v="1"/>
    <n v="0"/>
    <s v="F. ALCONERA"/>
    <s v="C"/>
    <d v="1899-12-30T00:01:28"/>
    <d v="1899-12-30T00:01:28"/>
    <s v="OK"/>
    <m/>
    <m/>
    <d v="1899-12-30T00:00:00"/>
    <d v="1899-12-30T01:40:17"/>
    <n v="3"/>
    <d v="1899-12-30T00:01:28"/>
    <n v="100.28333333332796"/>
    <n v="12"/>
    <s v="No"/>
  </r>
  <r>
    <s v="CCAL"/>
    <s v="2025000632"/>
    <x v="0"/>
    <s v="ER9428BDH"/>
    <s v="E8458KSV"/>
    <d v="2025-01-07T00:00:00"/>
    <s v="CSHU"/>
    <s v="200223"/>
    <x v="0"/>
    <s v="PA"/>
    <s v="S6"/>
    <m/>
    <d v="2025-01-07T00:00:00"/>
    <d v="1899-12-30T10:23:14"/>
    <d v="2025-01-07T00:00:00"/>
    <d v="1899-12-30T10:25:16"/>
    <d v="2025-01-07T00:00:00"/>
    <d v="1899-12-30T12:26:34"/>
    <x v="0"/>
    <s v="RFCPI"/>
    <s v="8043254056"/>
    <s v="FBO"/>
    <d v="1899-12-30T02:03:20"/>
    <d v="1899-12-30T02:01:18"/>
    <d v="1899-12-30T00:02:02"/>
    <s v="Granel"/>
    <s v="E001"/>
    <x v="0"/>
    <d v="1899-12-30T02:03:20"/>
    <d v="1899-12-30T02:01:18"/>
    <n v="10"/>
    <x v="5"/>
    <x v="3"/>
    <x v="0"/>
    <n v="0"/>
    <n v="0"/>
    <s v="OK"/>
    <s v="Clinker"/>
    <x v="1"/>
    <n v="0"/>
    <s v="F. ALCONERA"/>
    <s v="C"/>
    <d v="1899-12-30T00:02:02"/>
    <d v="1899-12-30T00:02:02"/>
    <s v="OK"/>
    <m/>
    <m/>
    <d v="1899-12-30T00:00:00"/>
    <d v="1899-12-30T02:03:20"/>
    <n v="3"/>
    <d v="1899-12-30T00:02:02"/>
    <n v="123.33333333332165"/>
    <n v="12"/>
    <s v="No"/>
  </r>
  <r>
    <s v="CCAL"/>
    <s v="2025000651"/>
    <x v="0"/>
    <s v="ER4886BCC"/>
    <s v="E8129JSN"/>
    <d v="2025-01-07T00:00:00"/>
    <s v="CSHU"/>
    <s v="200223"/>
    <x v="0"/>
    <s v="PA"/>
    <s v="S1"/>
    <m/>
    <d v="2025-01-07T00:00:00"/>
    <d v="1899-12-30T10:58:32"/>
    <d v="2025-01-07T00:00:00"/>
    <d v="1899-12-30T10:59:39"/>
    <d v="2025-01-07T00:00:00"/>
    <d v="1899-12-30T12:43:31"/>
    <x v="0"/>
    <s v="RFCPI"/>
    <s v="8043254057"/>
    <s v="FBO"/>
    <d v="1899-12-30T01:44:59"/>
    <d v="1899-12-30T01:43:52"/>
    <d v="1899-12-30T00:01:07"/>
    <s v="Granel"/>
    <s v="E001"/>
    <x v="0"/>
    <d v="1899-12-30T01:44:59"/>
    <d v="1899-12-30T01:43:52"/>
    <n v="10"/>
    <x v="5"/>
    <x v="3"/>
    <x v="0"/>
    <n v="0"/>
    <n v="0"/>
    <s v="OK"/>
    <s v="Clinker"/>
    <x v="1"/>
    <n v="0"/>
    <s v="F. ALCONERA"/>
    <s v="C"/>
    <d v="1899-12-30T00:01:07"/>
    <d v="1899-12-30T00:01:07"/>
    <s v="OK"/>
    <m/>
    <m/>
    <d v="1899-12-30T00:00:00"/>
    <d v="1899-12-30T01:44:59"/>
    <n v="3"/>
    <d v="1899-12-30T00:01:07"/>
    <n v="104.98333333334396"/>
    <n v="12"/>
    <s v="No"/>
  </r>
  <r>
    <s v="CCAL"/>
    <s v="2025000675"/>
    <x v="0"/>
    <s v="ER3055BCW"/>
    <s v="E7567MJJ"/>
    <d v="2025-01-07T00:00:00"/>
    <s v="CSHU"/>
    <s v="200223"/>
    <x v="0"/>
    <s v="PA"/>
    <s v="S1"/>
    <m/>
    <d v="2025-01-07T00:00:00"/>
    <d v="1899-12-30T12:11:49"/>
    <d v="2025-01-07T00:00:00"/>
    <d v="1899-12-30T12:13:10"/>
    <d v="2025-01-07T00:00:00"/>
    <d v="1899-12-30T12:56:06"/>
    <x v="0"/>
    <s v="RFCPI"/>
    <s v="8043254058"/>
    <s v="FBO"/>
    <d v="1899-12-30T00:44:17"/>
    <d v="1899-12-30T00:42:56"/>
    <d v="1899-12-30T00:01:21"/>
    <s v="Granel"/>
    <s v="E001"/>
    <x v="0"/>
    <d v="1899-12-30T00:44:17"/>
    <d v="1899-12-30T00:42:56"/>
    <n v="12"/>
    <x v="5"/>
    <x v="3"/>
    <x v="0"/>
    <n v="0"/>
    <n v="0"/>
    <s v="OK"/>
    <s v="Clinker"/>
    <x v="1"/>
    <n v="0"/>
    <s v="F. ALCONERA"/>
    <s v="A"/>
    <d v="1899-12-30T00:01:21"/>
    <d v="1899-12-30T00:01:21"/>
    <s v="OK"/>
    <m/>
    <m/>
    <d v="1899-12-30T00:00:00"/>
    <d v="1899-12-30T00:44:17"/>
    <n v="3"/>
    <d v="1899-12-30T00:01:21"/>
    <n v="44.283333333326397"/>
    <n v="12"/>
    <s v="Si"/>
  </r>
  <r>
    <s v="CCAL"/>
    <s v="2025000678"/>
    <x v="0"/>
    <s v="ER8404BDM"/>
    <s v="E9371MTP"/>
    <d v="2025-01-07T00:00:00"/>
    <s v="CSHU"/>
    <s v="200223"/>
    <x v="0"/>
    <s v="PA"/>
    <s v="S1"/>
    <m/>
    <d v="2025-01-07T00:00:00"/>
    <d v="1899-12-30T12:21:14"/>
    <d v="2025-01-07T00:00:00"/>
    <d v="1899-12-30T12:23:23"/>
    <d v="2025-01-07T00:00:00"/>
    <d v="1899-12-30T13:22:00"/>
    <x v="0"/>
    <s v="RFCPI"/>
    <s v="8043254060"/>
    <s v="FBO"/>
    <d v="1899-12-30T01:00:46"/>
    <d v="1899-12-30T00:58:37"/>
    <d v="1899-12-30T00:02:09"/>
    <s v="Granel"/>
    <s v="E001"/>
    <x v="0"/>
    <d v="1899-12-30T01:00:46"/>
    <d v="1899-12-30T00:58:37"/>
    <n v="12"/>
    <x v="5"/>
    <x v="3"/>
    <x v="0"/>
    <n v="0"/>
    <n v="0"/>
    <s v="OK"/>
    <s v="Clinker"/>
    <x v="1"/>
    <n v="0"/>
    <s v="F. ALCONERA"/>
    <s v="B"/>
    <d v="1899-12-30T00:02:09"/>
    <d v="1899-12-30T00:02:09"/>
    <s v="OK"/>
    <m/>
    <m/>
    <d v="1899-12-30T00:00:00"/>
    <d v="1899-12-30T01:00:46"/>
    <n v="3"/>
    <d v="1899-12-30T00:02:09"/>
    <n v="60.766666666660761"/>
    <n v="13"/>
    <s v="No"/>
  </r>
  <r>
    <s v="CCAL"/>
    <s v="2025000676"/>
    <x v="0"/>
    <s v="ER6774BBZ"/>
    <s v="E0826HTX"/>
    <d v="2025-01-07T00:00:00"/>
    <s v="CSHU"/>
    <s v="200223"/>
    <x v="0"/>
    <s v="PA"/>
    <s v="S1"/>
    <m/>
    <d v="2025-01-07T00:00:00"/>
    <d v="1899-12-30T12:15:17"/>
    <d v="2025-01-07T00:00:00"/>
    <d v="1899-12-30T12:16:28"/>
    <d v="2025-01-07T00:00:00"/>
    <d v="1899-12-30T13:26:20"/>
    <x v="0"/>
    <s v="RFCPI"/>
    <s v="8043254061"/>
    <s v="FBO"/>
    <d v="1899-12-30T01:11:03"/>
    <d v="1899-12-30T01:09:52"/>
    <d v="1899-12-30T00:01:11"/>
    <s v="Granel"/>
    <s v="E001"/>
    <x v="0"/>
    <d v="1899-12-30T01:11:03"/>
    <d v="1899-12-30T01:09:52"/>
    <n v="12"/>
    <x v="5"/>
    <x v="3"/>
    <x v="0"/>
    <n v="0"/>
    <n v="0"/>
    <s v="OK"/>
    <s v="Clinker"/>
    <x v="1"/>
    <n v="0"/>
    <s v="F. ALCONERA"/>
    <s v="B"/>
    <d v="1899-12-30T00:01:11"/>
    <d v="1899-12-30T00:01:11"/>
    <s v="OK"/>
    <m/>
    <m/>
    <d v="1899-12-30T00:00:00"/>
    <d v="1899-12-30T01:11:03"/>
    <n v="3"/>
    <d v="1899-12-30T00:01:11"/>
    <n v="71.049999999988884"/>
    <n v="13"/>
    <s v="No"/>
  </r>
  <r>
    <s v="CCAL"/>
    <s v="2025000689"/>
    <x v="0"/>
    <s v="ER8912BBL"/>
    <s v="E3846JCY"/>
    <d v="2025-01-07T00:00:00"/>
    <s v="CSHU"/>
    <s v="200223"/>
    <x v="0"/>
    <s v="PA"/>
    <s v="S1"/>
    <m/>
    <d v="2025-01-07T00:00:00"/>
    <d v="1899-12-30T12:52:13"/>
    <d v="2025-01-07T00:00:00"/>
    <d v="1899-12-30T12:53:32"/>
    <d v="2025-01-07T00:00:00"/>
    <d v="1899-12-30T13:33:15"/>
    <x v="0"/>
    <s v="RFCPI"/>
    <s v="8043254064"/>
    <s v="FBO"/>
    <d v="1899-12-30T00:41:02"/>
    <d v="1899-12-30T00:39:43"/>
    <d v="1899-12-30T00:01:19"/>
    <s v="Granel"/>
    <s v="E001"/>
    <x v="0"/>
    <d v="1899-12-30T00:41:02"/>
    <d v="1899-12-30T00:39:43"/>
    <n v="12"/>
    <x v="5"/>
    <x v="3"/>
    <x v="0"/>
    <n v="0"/>
    <n v="0"/>
    <s v="OK"/>
    <s v="Clinker"/>
    <x v="1"/>
    <n v="0"/>
    <s v="F. ALCONERA"/>
    <s v="A"/>
    <d v="1899-12-30T00:01:19"/>
    <d v="1899-12-30T00:01:19"/>
    <s v="OK"/>
    <m/>
    <m/>
    <d v="1899-12-30T00:00:00"/>
    <d v="1899-12-30T00:41:02"/>
    <n v="3"/>
    <d v="1899-12-30T00:01:19"/>
    <n v="41.033333333332763"/>
    <n v="13"/>
    <s v="Si"/>
  </r>
  <r>
    <s v="CCAL"/>
    <s v="2025000699"/>
    <x v="0"/>
    <s v="ER8768BCC"/>
    <s v="E2251DTP"/>
    <d v="2025-01-07T00:00:00"/>
    <s v="CSHU"/>
    <s v="200223"/>
    <x v="0"/>
    <s v="PA"/>
    <s v="S1"/>
    <m/>
    <d v="2025-01-07T00:00:00"/>
    <d v="1899-12-30T13:24:23"/>
    <d v="2025-01-07T00:00:00"/>
    <d v="1899-12-30T13:25:37"/>
    <d v="2025-01-07T00:00:00"/>
    <d v="1899-12-30T13:41:02"/>
    <x v="0"/>
    <s v="RFCPI"/>
    <s v="8043254065"/>
    <s v="FBO"/>
    <d v="1899-12-30T00:16:39"/>
    <d v="1899-12-30T00:15:25"/>
    <d v="1899-12-30T00:01:14"/>
    <s v="Granel"/>
    <s v="E001"/>
    <x v="0"/>
    <d v="1899-12-30T00:16:39"/>
    <d v="1899-12-30T00:15:25"/>
    <n v="13"/>
    <x v="5"/>
    <x v="3"/>
    <x v="0"/>
    <n v="0"/>
    <n v="0"/>
    <s v="OK"/>
    <s v="Clinker"/>
    <x v="1"/>
    <n v="0"/>
    <s v="F. ALCONERA"/>
    <s v="A"/>
    <d v="1899-12-30T00:01:14"/>
    <d v="1899-12-30T00:01:14"/>
    <s v="OK"/>
    <m/>
    <m/>
    <d v="1899-12-30T00:00:00"/>
    <d v="1899-12-30T00:16:39"/>
    <n v="3"/>
    <d v="1899-12-30T00:01:14"/>
    <n v="16.650000000000045"/>
    <n v="13"/>
    <s v="Si"/>
  </r>
  <r>
    <s v="CCAL"/>
    <s v="2025000729"/>
    <x v="0"/>
    <s v="ER3018BDJ"/>
    <s v="E4839HPG"/>
    <d v="2025-01-07T00:00:00"/>
    <s v="CSHU"/>
    <s v="200223"/>
    <x v="0"/>
    <s v="PA"/>
    <s v="S1"/>
    <m/>
    <d v="2025-01-07T00:00:00"/>
    <d v="1899-12-30T14:23:08"/>
    <d v="2025-01-07T00:00:00"/>
    <d v="1899-12-30T14:24:32"/>
    <d v="2025-01-07T00:00:00"/>
    <d v="1899-12-30T15:12:16"/>
    <x v="0"/>
    <s v="RFCPI"/>
    <s v="8043254071"/>
    <s v="FBO"/>
    <d v="1899-12-30T00:49:08"/>
    <d v="1899-12-30T00:47:44"/>
    <d v="1899-12-30T00:01:24"/>
    <s v="Granel"/>
    <s v="E001"/>
    <x v="0"/>
    <d v="1899-12-30T00:49:08"/>
    <d v="1899-12-30T00:47:44"/>
    <n v="14"/>
    <x v="5"/>
    <x v="3"/>
    <x v="0"/>
    <n v="0"/>
    <n v="0"/>
    <s v="OK"/>
    <s v="Clinker"/>
    <x v="1"/>
    <n v="0"/>
    <s v="F. ALCONERA"/>
    <s v="B"/>
    <d v="1899-12-30T00:01:24"/>
    <d v="1899-12-30T00:01:24"/>
    <s v="OK"/>
    <m/>
    <m/>
    <d v="1899-12-30T00:00:00"/>
    <d v="1899-12-30T00:49:08"/>
    <n v="3"/>
    <d v="1899-12-30T00:01:24"/>
    <n v="49.133333333332914"/>
    <n v="15"/>
    <s v="No"/>
  </r>
  <r>
    <s v="CCAL"/>
    <s v="2025000745"/>
    <x v="0"/>
    <s v="EBA02549R"/>
    <s v="E4112HKF"/>
    <d v="2025-01-07T00:00:00"/>
    <s v="CSHU"/>
    <s v="200223"/>
    <x v="0"/>
    <s v="PA"/>
    <s v="S1"/>
    <m/>
    <d v="2025-01-07T00:00:00"/>
    <d v="1899-12-30T15:23:41"/>
    <d v="2025-01-07T00:00:00"/>
    <d v="1899-12-30T15:29:57"/>
    <d v="2025-01-07T00:00:00"/>
    <d v="1899-12-30T15:42:52"/>
    <x v="0"/>
    <s v="RFCPI"/>
    <s v="8043254074"/>
    <s v="FBO"/>
    <d v="1899-12-30T00:19:11"/>
    <d v="1899-12-30T00:12:55"/>
    <d v="1899-12-30T00:06:16"/>
    <s v="Granel"/>
    <s v="E001"/>
    <x v="0"/>
    <d v="1899-12-30T00:19:11"/>
    <d v="1899-12-30T00:12:55"/>
    <n v="15"/>
    <x v="5"/>
    <x v="3"/>
    <x v="0"/>
    <n v="0"/>
    <n v="0"/>
    <s v="OK"/>
    <s v="Clinker"/>
    <x v="1"/>
    <n v="0"/>
    <s v="F. ALCONERA"/>
    <s v="A"/>
    <d v="1899-12-30T00:06:16"/>
    <d v="1899-12-30T00:06:16"/>
    <s v="OK"/>
    <m/>
    <m/>
    <d v="1899-12-30T00:00:00"/>
    <d v="1899-12-30T00:19:11"/>
    <n v="3"/>
    <d v="1899-12-30T00:06:16"/>
    <n v="19.183333333334467"/>
    <n v="15"/>
    <s v="Si"/>
  </r>
  <r>
    <s v="CCAL"/>
    <s v="2025000749"/>
    <x v="0"/>
    <s v="ER9285BDF"/>
    <s v="E1965LDD"/>
    <d v="2025-01-07T00:00:00"/>
    <s v="CSHU"/>
    <s v="200223"/>
    <x v="0"/>
    <s v="PA"/>
    <s v="S1"/>
    <m/>
    <d v="2025-01-07T00:00:00"/>
    <d v="1899-12-30T15:39:05"/>
    <d v="2025-01-07T00:00:00"/>
    <d v="1899-12-30T15:41:39"/>
    <d v="2025-01-07T00:00:00"/>
    <d v="1899-12-30T15:58:01"/>
    <x v="0"/>
    <s v="RFCPI"/>
    <s v="8043254077"/>
    <s v="FBO"/>
    <d v="1899-12-30T00:18:56"/>
    <d v="1899-12-30T00:16:22"/>
    <d v="1899-12-30T00:02:34"/>
    <s v="Granel"/>
    <s v="E001"/>
    <x v="0"/>
    <d v="1899-12-30T00:18:56"/>
    <d v="1899-12-30T00:16:22"/>
    <n v="15"/>
    <x v="5"/>
    <x v="3"/>
    <x v="0"/>
    <n v="0"/>
    <n v="0"/>
    <s v="OK"/>
    <s v="Clinker"/>
    <x v="1"/>
    <n v="0"/>
    <s v="F. ALCONERA"/>
    <s v="A"/>
    <d v="1899-12-30T00:02:34"/>
    <d v="1899-12-30T00:02:34"/>
    <s v="OK"/>
    <m/>
    <m/>
    <d v="1899-12-30T00:00:00"/>
    <d v="1899-12-30T00:18:56"/>
    <n v="3"/>
    <d v="1899-12-30T00:02:34"/>
    <n v="18.933333333336027"/>
    <n v="15"/>
    <s v="Si"/>
  </r>
  <r>
    <s v="CCAL"/>
    <s v="2025000763"/>
    <x v="0"/>
    <s v="ER8681BDC"/>
    <s v="E4519KDC"/>
    <d v="2025-01-07T00:00:00"/>
    <s v="CSHU"/>
    <s v="200223"/>
    <x v="0"/>
    <s v="PA"/>
    <s v="S1"/>
    <m/>
    <d v="2025-01-07T00:00:00"/>
    <d v="1899-12-30T16:12:16"/>
    <d v="2025-01-07T00:00:00"/>
    <d v="1899-12-30T16:13:35"/>
    <d v="2025-01-07T00:00:00"/>
    <d v="1899-12-30T16:43:41"/>
    <x v="0"/>
    <s v="RFCPI"/>
    <s v="8043254081"/>
    <s v="FBO"/>
    <d v="1899-12-30T00:31:25"/>
    <d v="1899-12-30T00:30:06"/>
    <d v="1899-12-30T00:01:19"/>
    <s v="Granel"/>
    <s v="E001"/>
    <x v="0"/>
    <d v="1899-12-30T00:31:25"/>
    <d v="1899-12-30T00:30:06"/>
    <n v="16"/>
    <x v="5"/>
    <x v="3"/>
    <x v="0"/>
    <n v="0"/>
    <n v="0"/>
    <s v="OK"/>
    <s v="Clinker"/>
    <x v="1"/>
    <n v="0"/>
    <s v="F. ALCONERA"/>
    <s v="A"/>
    <d v="1899-12-30T00:01:19"/>
    <d v="1899-12-30T00:01:19"/>
    <s v="OK"/>
    <m/>
    <m/>
    <d v="1899-12-30T00:00:00"/>
    <d v="1899-12-30T00:31:25"/>
    <n v="3"/>
    <d v="1899-12-30T00:01:19"/>
    <n v="31.416666666652819"/>
    <n v="16"/>
    <s v="Si"/>
  </r>
  <r>
    <s v="CCAL"/>
    <s v="2025000755"/>
    <x v="0"/>
    <s v="ER8215BCG"/>
    <s v="E4042HHP"/>
    <d v="2025-01-07T00:00:00"/>
    <s v="CSHU"/>
    <s v="200223"/>
    <x v="0"/>
    <s v="PA"/>
    <s v="S1"/>
    <m/>
    <d v="2025-01-07T00:00:00"/>
    <d v="1899-12-30T15:54:31"/>
    <d v="2025-01-07T00:00:00"/>
    <d v="1899-12-30T15:55:46"/>
    <d v="2025-01-07T00:00:00"/>
    <d v="1899-12-30T16:50:06"/>
    <x v="0"/>
    <s v="RFCPI"/>
    <s v="8043254082"/>
    <s v="FBO"/>
    <d v="1899-12-30T00:55:35"/>
    <d v="1899-12-30T00:54:20"/>
    <d v="1899-12-30T00:01:15"/>
    <s v="Granel"/>
    <s v="E001"/>
    <x v="0"/>
    <d v="1899-12-30T00:55:35"/>
    <d v="1899-12-30T00:54:20"/>
    <n v="15"/>
    <x v="5"/>
    <x v="3"/>
    <x v="0"/>
    <n v="0"/>
    <n v="0"/>
    <s v="OK"/>
    <s v="Clinker"/>
    <x v="1"/>
    <n v="0"/>
    <s v="F. ALCONERA"/>
    <s v="B"/>
    <d v="1899-12-30T00:01:15"/>
    <d v="1899-12-30T00:01:15"/>
    <s v="OK"/>
    <m/>
    <m/>
    <d v="1899-12-30T00:00:00"/>
    <d v="1899-12-30T00:55:35"/>
    <n v="3"/>
    <d v="1899-12-30T00:01:15"/>
    <n v="55.58333333332321"/>
    <n v="16"/>
    <s v="No"/>
  </r>
  <r>
    <s v="CCAL"/>
    <s v="2025000780"/>
    <x v="0"/>
    <s v="ER6669BDN"/>
    <s v="E6049MMJ"/>
    <d v="2025-01-07T00:00:00"/>
    <s v="CSHU"/>
    <s v="200223"/>
    <x v="0"/>
    <s v="PA"/>
    <s v="S1"/>
    <m/>
    <d v="2025-01-07T00:00:00"/>
    <d v="1899-12-30T16:47:09"/>
    <d v="2025-01-07T00:00:00"/>
    <d v="1899-12-30T16:48:16"/>
    <d v="2025-01-07T00:00:00"/>
    <d v="1899-12-30T17:08:23"/>
    <x v="0"/>
    <s v="RFCPI"/>
    <s v="8043254083"/>
    <s v="FBO"/>
    <d v="1899-12-30T00:21:14"/>
    <d v="1899-12-30T00:20:07"/>
    <d v="1899-12-30T00:01:07"/>
    <s v="Granel"/>
    <s v="E001"/>
    <x v="0"/>
    <d v="1899-12-30T00:21:14"/>
    <d v="1899-12-30T00:20:07"/>
    <n v="16"/>
    <x v="5"/>
    <x v="3"/>
    <x v="0"/>
    <n v="0"/>
    <n v="0"/>
    <s v="OK"/>
    <s v="Clinker"/>
    <x v="1"/>
    <n v="0"/>
    <s v="F. ALCONERA"/>
    <s v="A"/>
    <d v="1899-12-30T00:01:07"/>
    <d v="1899-12-30T00:01:07"/>
    <s v="OK"/>
    <m/>
    <m/>
    <d v="1899-12-30T00:00:00"/>
    <d v="1899-12-30T00:21:14"/>
    <n v="3"/>
    <d v="1899-12-30T00:01:07"/>
    <n v="21.233333333332869"/>
    <n v="17"/>
    <s v="Si"/>
  </r>
  <r>
    <s v="CCAL"/>
    <s v="2025000775"/>
    <x v="0"/>
    <s v="ER8062BBW"/>
    <s v="E1971KTB"/>
    <d v="2025-01-07T00:00:00"/>
    <s v="CSHU"/>
    <s v="200223"/>
    <x v="0"/>
    <s v="PA"/>
    <s v="S1"/>
    <m/>
    <d v="2025-01-07T00:00:00"/>
    <d v="1899-12-30T16:39:58"/>
    <d v="2025-01-07T00:00:00"/>
    <d v="1899-12-30T16:41:45"/>
    <d v="2025-01-07T00:00:00"/>
    <d v="1899-12-30T17:11:34"/>
    <x v="0"/>
    <s v="RFCPI"/>
    <s v="8043254084"/>
    <s v="FBO"/>
    <d v="1899-12-30T00:31:36"/>
    <d v="1899-12-30T00:29:49"/>
    <d v="1899-12-30T00:01:47"/>
    <s v="Granel"/>
    <s v="E001"/>
    <x v="0"/>
    <d v="1899-12-30T00:31:36"/>
    <d v="1899-12-30T00:29:49"/>
    <n v="16"/>
    <x v="5"/>
    <x v="3"/>
    <x v="0"/>
    <n v="0"/>
    <n v="0"/>
    <s v="OK"/>
    <s v="Clinker"/>
    <x v="1"/>
    <n v="0"/>
    <s v="F. ALCONERA"/>
    <s v="A"/>
    <d v="1899-12-30T00:01:47"/>
    <d v="1899-12-30T00:01:47"/>
    <s v="OK"/>
    <m/>
    <m/>
    <d v="1899-12-30T00:00:00"/>
    <d v="1899-12-30T00:31:36"/>
    <n v="3"/>
    <d v="1899-12-30T00:01:47"/>
    <n v="31.599999999993589"/>
    <n v="17"/>
    <s v="Si"/>
  </r>
  <r>
    <s v="CCAL"/>
    <s v="2025000816"/>
    <x v="0"/>
    <s v="ER1830BDH"/>
    <s v="E2560KTJ"/>
    <d v="2025-01-07T00:00:00"/>
    <s v="CSHU"/>
    <s v="200223"/>
    <x v="0"/>
    <s v="PA"/>
    <s v="S1"/>
    <m/>
    <d v="2025-01-07T00:00:00"/>
    <d v="1899-12-30T19:31:51"/>
    <d v="2025-01-07T00:00:00"/>
    <d v="1899-12-30T19:33:33"/>
    <d v="2025-01-07T00:00:00"/>
    <d v="1899-12-30T19:55:03"/>
    <x v="0"/>
    <s v="RFCPI"/>
    <s v="8043254090"/>
    <s v="FBO"/>
    <d v="1899-12-30T00:23:12"/>
    <d v="1899-12-30T00:21:30"/>
    <d v="1899-12-30T00:01:42"/>
    <s v="Granel"/>
    <s v="E001"/>
    <x v="0"/>
    <d v="1899-12-30T00:23:12"/>
    <d v="1899-12-30T00:21:30"/>
    <n v="19"/>
    <x v="5"/>
    <x v="3"/>
    <x v="0"/>
    <n v="0"/>
    <n v="0"/>
    <s v="OK"/>
    <s v="Clinker"/>
    <x v="1"/>
    <n v="0"/>
    <s v="F. ALCONERA"/>
    <s v="A"/>
    <d v="1899-12-30T00:01:42"/>
    <d v="1899-12-30T00:01:42"/>
    <s v="OK"/>
    <m/>
    <m/>
    <d v="1899-12-30T00:00:00"/>
    <d v="1899-12-30T00:23:12"/>
    <n v="3"/>
    <d v="1899-12-30T00:01:42"/>
    <n v="23.199999999998351"/>
    <n v="19"/>
    <s v="Si"/>
  </r>
  <r>
    <s v="CCAL"/>
    <s v="2025000817"/>
    <x v="0"/>
    <s v="ER6177BBP"/>
    <s v="E6974JZC"/>
    <d v="2025-01-07T00:00:00"/>
    <s v="CSHU"/>
    <s v="200223"/>
    <x v="0"/>
    <s v="PA"/>
    <s v="S1"/>
    <m/>
    <d v="2025-01-07T00:00:00"/>
    <d v="1899-12-30T20:06:42"/>
    <d v="2025-01-07T00:00:00"/>
    <d v="1899-12-30T20:07:59"/>
    <d v="2025-01-07T00:00:00"/>
    <d v="1899-12-30T20:19:16"/>
    <x v="0"/>
    <s v="RFCPI"/>
    <s v="8043254091"/>
    <s v="FBO"/>
    <d v="1899-12-30T00:12:34"/>
    <d v="1899-12-30T00:11:17"/>
    <d v="1899-12-30T00:01:17"/>
    <s v="Granel"/>
    <s v="E001"/>
    <x v="0"/>
    <d v="1899-12-30T00:12:34"/>
    <d v="1899-12-30T00:11:17"/>
    <n v="20"/>
    <x v="5"/>
    <x v="3"/>
    <x v="0"/>
    <n v="0"/>
    <n v="0"/>
    <s v="OK"/>
    <s v="Clinker"/>
    <x v="1"/>
    <n v="0"/>
    <s v="F. ALCONERA"/>
    <s v="A"/>
    <d v="1899-12-30T00:01:17"/>
    <d v="1899-12-30T00:01:17"/>
    <s v="OK"/>
    <m/>
    <m/>
    <d v="1899-12-30T00:00:00"/>
    <d v="1899-12-30T00:12:34"/>
    <n v="3"/>
    <d v="1899-12-30T00:01:17"/>
    <n v="12.566666666663941"/>
    <n v="20"/>
    <s v="Si"/>
  </r>
  <r>
    <s v="CCAL"/>
    <s v="2024073845"/>
    <x v="0"/>
    <s v="ER2316BBD"/>
    <s v="E7555LTD"/>
    <d v="2024-12-09T00:00:00"/>
    <m/>
    <s v="3297"/>
    <x v="1"/>
    <s v="PA"/>
    <s v="S1"/>
    <m/>
    <d v="2024-12-09T00:00:00"/>
    <d v="1899-12-30T06:00:23"/>
    <d v="2024-12-09T00:00:00"/>
    <d v="1899-12-30T06:01:15"/>
    <d v="2024-12-09T00:00:00"/>
    <d v="1899-12-30T06:31:38"/>
    <x v="0"/>
    <s v="RFCPI"/>
    <s v="8043252322"/>
    <s v="FBO"/>
    <d v="1899-12-30T00:31:15"/>
    <d v="1899-12-30T00:30:23"/>
    <d v="1899-12-30T00:00:52"/>
    <s v="Granel"/>
    <s v="E001"/>
    <x v="1"/>
    <d v="1899-12-30T00:31:15"/>
    <d v="1899-12-30T00:30:23"/>
    <n v="6"/>
    <x v="10"/>
    <x v="4"/>
    <x v="1"/>
    <n v="0"/>
    <n v="0"/>
    <s v="OK"/>
    <s v="Granel"/>
    <x v="0"/>
    <n v="0"/>
    <s v="F. ALCONERA"/>
    <s v="A"/>
    <d v="1899-12-30T00:00:52"/>
    <d v="1899-12-30T00:00:52"/>
    <s v="OK"/>
    <m/>
    <m/>
    <d v="1899-12-30T00:00:00"/>
    <d v="1899-12-30T00:31:15"/>
    <n v="2"/>
    <d v="1899-12-30T00:00:52"/>
    <n v="31.250000000001606"/>
    <n v="6"/>
    <s v="Si"/>
  </r>
  <r>
    <s v="CCAL"/>
    <s v="2024073846"/>
    <x v="0"/>
    <s v="ER9177BBP"/>
    <s v="E3246FMB"/>
    <d v="2024-12-09T00:00:00"/>
    <m/>
    <s v="3297"/>
    <x v="1"/>
    <s v="PA"/>
    <s v="S1"/>
    <m/>
    <d v="2024-12-09T00:00:00"/>
    <d v="1899-12-30T06:08:25"/>
    <d v="2024-12-09T00:00:00"/>
    <d v="1899-12-30T06:08:35"/>
    <d v="2024-12-09T00:00:00"/>
    <d v="1899-12-30T06:53:36"/>
    <x v="0"/>
    <s v="RFCPI"/>
    <s v="8043252323"/>
    <s v="EXW"/>
    <d v="1899-12-30T00:45:11"/>
    <d v="1899-12-30T00:45:01"/>
    <d v="1899-12-30T00:00:10"/>
    <s v="Granel"/>
    <s v="E001"/>
    <x v="1"/>
    <d v="1899-12-30T00:45:11"/>
    <d v="1899-12-30T00:45:01"/>
    <n v="6"/>
    <x v="10"/>
    <x v="4"/>
    <x v="1"/>
    <n v="0"/>
    <n v="0"/>
    <s v="OK"/>
    <s v="Granel"/>
    <x v="0"/>
    <n v="0"/>
    <s v="F. ALCONERA"/>
    <s v="B"/>
    <d v="1899-12-30T00:00:10"/>
    <d v="1899-12-30T00:00:10"/>
    <s v="OK"/>
    <m/>
    <m/>
    <d v="1899-12-30T00:00:00"/>
    <d v="1899-12-30T00:45:11"/>
    <n v="2"/>
    <d v="1899-12-30T00:00:10"/>
    <n v="45.183333333326381"/>
    <n v="6"/>
    <s v="No"/>
  </r>
  <r>
    <s v="CCAL"/>
    <s v="2024073847"/>
    <x v="0"/>
    <s v="ER8459BBS"/>
    <s v="E5067LBR"/>
    <d v="2024-12-09T00:00:00"/>
    <m/>
    <s v="3297"/>
    <x v="1"/>
    <s v="PA"/>
    <s v="S1"/>
    <m/>
    <d v="2024-12-09T00:00:00"/>
    <d v="1899-12-30T06:40:55"/>
    <d v="2024-12-09T00:00:00"/>
    <d v="1899-12-30T06:41:21"/>
    <d v="2024-12-09T00:00:00"/>
    <d v="1899-12-30T07:13:11"/>
    <x v="0"/>
    <s v="RFCPI"/>
    <s v="8043252324"/>
    <s v="EXW"/>
    <d v="1899-12-30T00:32:16"/>
    <d v="1899-12-30T00:31:50"/>
    <d v="1899-12-30T00:00:26"/>
    <s v="Granel"/>
    <s v="E001"/>
    <x v="1"/>
    <d v="1899-12-30T00:32:16"/>
    <d v="1899-12-30T00:31:50"/>
    <n v="6"/>
    <x v="10"/>
    <x v="4"/>
    <x v="1"/>
    <n v="0"/>
    <n v="0"/>
    <s v="OK"/>
    <s v="Granel"/>
    <x v="0"/>
    <n v="0"/>
    <s v="F. ALCONERA"/>
    <s v="A"/>
    <d v="1899-12-30T00:00:26"/>
    <d v="1899-12-30T00:00:26"/>
    <s v="OK"/>
    <m/>
    <m/>
    <d v="1899-12-30T00:00:00"/>
    <d v="1899-12-30T00:32:16"/>
    <n v="2"/>
    <d v="1899-12-30T00:00:26"/>
    <n v="32.26666666667046"/>
    <n v="7"/>
    <s v="Si"/>
  </r>
  <r>
    <s v="CCAL"/>
    <s v="2024073848"/>
    <x v="0"/>
    <s v="ER9856BBZ"/>
    <s v="E4874GCT"/>
    <d v="2024-12-09T00:00:00"/>
    <m/>
    <s v="3297"/>
    <x v="1"/>
    <s v="PA"/>
    <s v="S1"/>
    <m/>
    <d v="2024-12-09T00:00:00"/>
    <d v="1899-12-30T06:42:19"/>
    <d v="2024-12-09T00:00:00"/>
    <d v="1899-12-30T06:42:28"/>
    <d v="2024-12-09T00:00:00"/>
    <d v="1899-12-30T07:17:44"/>
    <x v="0"/>
    <s v="RFCPI"/>
    <s v="8043252325"/>
    <s v="EXW"/>
    <d v="1899-12-30T00:35:25"/>
    <d v="1899-12-30T00:35:16"/>
    <d v="1899-12-30T00:00:09"/>
    <s v="Granel"/>
    <s v="E001"/>
    <x v="1"/>
    <d v="1899-12-30T00:35:25"/>
    <d v="1899-12-30T00:35:16"/>
    <n v="6"/>
    <x v="10"/>
    <x v="4"/>
    <x v="1"/>
    <n v="0"/>
    <n v="0"/>
    <s v="OK"/>
    <s v="Granel"/>
    <x v="0"/>
    <n v="0"/>
    <s v="F. ALCONERA"/>
    <s v="A"/>
    <d v="1899-12-30T00:00:09"/>
    <d v="1899-12-30T00:00:09"/>
    <s v="OK"/>
    <m/>
    <m/>
    <d v="1899-12-30T00:00:00"/>
    <d v="1899-12-30T00:35:25"/>
    <n v="2"/>
    <d v="1899-12-30T00:00:09"/>
    <n v="35.416666666670388"/>
    <n v="7"/>
    <s v="Si"/>
  </r>
  <r>
    <s v="CCAL"/>
    <s v="2024073849"/>
    <x v="0"/>
    <s v="EAV00575R"/>
    <s v="E8077KGN"/>
    <d v="2024-12-09T00:00:00"/>
    <m/>
    <s v="3297"/>
    <x v="1"/>
    <s v="PA"/>
    <s v="S1"/>
    <m/>
    <d v="2024-12-09T00:00:00"/>
    <d v="1899-12-30T07:19:14"/>
    <d v="2024-12-09T00:00:00"/>
    <d v="1899-12-30T07:19:54"/>
    <d v="2024-12-09T00:00:00"/>
    <d v="1899-12-30T07:42:19"/>
    <x v="0"/>
    <s v="RFCPI"/>
    <s v="8043252326"/>
    <s v="EXW"/>
    <d v="1899-12-30T00:23:05"/>
    <d v="1899-12-30T00:22:25"/>
    <d v="1899-12-30T00:00:40"/>
    <s v="Granel"/>
    <s v="E001"/>
    <x v="1"/>
    <d v="1899-12-30T00:23:05"/>
    <d v="1899-12-30T00:22:25"/>
    <n v="7"/>
    <x v="10"/>
    <x v="4"/>
    <x v="1"/>
    <n v="0"/>
    <n v="0"/>
    <s v="OK"/>
    <s v="Granel"/>
    <x v="0"/>
    <n v="0"/>
    <s v="F. ALCONERA"/>
    <s v="A"/>
    <d v="1899-12-30T00:00:40"/>
    <d v="1899-12-30T00:00:40"/>
    <s v="OK"/>
    <m/>
    <m/>
    <d v="1899-12-30T00:00:00"/>
    <d v="1899-12-30T00:23:05"/>
    <n v="2"/>
    <d v="1899-12-30T00:00:40"/>
    <n v="23.083333333329559"/>
    <n v="7"/>
    <s v="Si"/>
  </r>
  <r>
    <s v="CCAL"/>
    <s v="2024073850"/>
    <x v="0"/>
    <s v="ER4514BCY"/>
    <s v="E9897DWX"/>
    <d v="2024-12-09T00:00:00"/>
    <m/>
    <s v="3230"/>
    <x v="2"/>
    <s v="PA"/>
    <s v="PA"/>
    <m/>
    <d v="2024-12-09T00:00:00"/>
    <d v="1899-12-30T07:48:42"/>
    <d v="2024-12-09T00:00:00"/>
    <d v="1899-12-30T07:48:52"/>
    <d v="2024-12-09T00:00:00"/>
    <d v="1899-12-30T08:16:07"/>
    <x v="0"/>
    <s v="RFCPI"/>
    <s v="8043252327"/>
    <s v="EXW"/>
    <d v="1899-12-30T00:27:25"/>
    <d v="1899-12-30T00:27:15"/>
    <d v="1899-12-30T00:00:10"/>
    <s v="Ensacado"/>
    <s v="E002"/>
    <x v="1"/>
    <d v="1899-12-30T00:27:25"/>
    <d v="1899-12-30T00:27:15"/>
    <n v="7"/>
    <x v="10"/>
    <x v="4"/>
    <x v="2"/>
    <n v="0"/>
    <n v="0"/>
    <s v="OK"/>
    <s v="Ensacado"/>
    <x v="0"/>
    <n v="0"/>
    <s v="F. ALCONERA"/>
    <s v="A"/>
    <d v="1899-12-30T00:00:10"/>
    <d v="1899-12-30T00:00:10"/>
    <s v="OK"/>
    <m/>
    <m/>
    <d v="1899-12-30T00:00:00"/>
    <d v="1899-12-30T00:27:25"/>
    <n v="2"/>
    <d v="1899-12-30T00:00:10"/>
    <n v="27.416666666664025"/>
    <n v="8"/>
    <s v="Si"/>
  </r>
  <r>
    <s v="CCAL"/>
    <s v="2024073851"/>
    <x v="0"/>
    <s v="EM22799R"/>
    <s v="E7433KCN"/>
    <d v="2024-12-09T00:00:00"/>
    <m/>
    <s v="3297"/>
    <x v="1"/>
    <s v="PA"/>
    <s v="S1"/>
    <m/>
    <d v="2024-12-09T00:00:00"/>
    <d v="1899-12-30T07:51:36"/>
    <d v="2024-12-09T00:00:00"/>
    <d v="1899-12-30T07:51:46"/>
    <d v="2024-12-09T00:00:00"/>
    <d v="1899-12-30T08:17:16"/>
    <x v="0"/>
    <s v="RFCPI"/>
    <s v="8043252328"/>
    <s v="FBO"/>
    <d v="1899-12-30T00:25:40"/>
    <d v="1899-12-30T00:25:30"/>
    <d v="1899-12-30T00:00:10"/>
    <s v="Granel"/>
    <s v="E001"/>
    <x v="2"/>
    <d v="1899-12-30T00:25:40"/>
    <d v="1899-12-30T00:25:30"/>
    <n v="7"/>
    <x v="10"/>
    <x v="4"/>
    <x v="1"/>
    <n v="0"/>
    <n v="0"/>
    <s v="OK"/>
    <s v="Granel"/>
    <x v="0"/>
    <n v="0"/>
    <s v="F. ALCONERA"/>
    <s v="A"/>
    <d v="1899-12-30T00:00:10"/>
    <d v="1899-12-30T00:00:10"/>
    <s v="OK"/>
    <m/>
    <m/>
    <d v="1899-12-30T00:00:00"/>
    <d v="1899-12-30T00:25:40"/>
    <n v="2"/>
    <d v="1899-12-30T00:00:10"/>
    <n v="25.666666666660792"/>
    <n v="8"/>
    <s v="Si"/>
  </r>
  <r>
    <s v="CCAL"/>
    <s v="2024073852"/>
    <x v="0"/>
    <s v="ER4517BCY"/>
    <s v="E2316HYF"/>
    <d v="2024-12-09T00:00:00"/>
    <m/>
    <s v="3230"/>
    <x v="2"/>
    <s v="PA"/>
    <s v="PA"/>
    <m/>
    <d v="2024-12-09T00:00:00"/>
    <d v="1899-12-30T08:01:21"/>
    <d v="2024-12-09T00:00:00"/>
    <d v="1899-12-30T08:01:32"/>
    <d v="2024-12-09T00:00:00"/>
    <d v="1899-12-30T08:29:03"/>
    <x v="0"/>
    <s v="RFCPI"/>
    <s v="8043252329"/>
    <s v="EXW"/>
    <d v="1899-12-30T00:27:42"/>
    <d v="1899-12-30T00:27:31"/>
    <d v="1899-12-30T00:00:11"/>
    <s v="Ensacado"/>
    <s v="E002"/>
    <x v="1"/>
    <d v="1899-12-30T00:27:42"/>
    <d v="1899-12-30T00:27:31"/>
    <n v="8"/>
    <x v="10"/>
    <x v="4"/>
    <x v="2"/>
    <n v="0"/>
    <n v="0"/>
    <s v="OK"/>
    <s v="Ensacado"/>
    <x v="0"/>
    <n v="0"/>
    <s v="F. ALCONERA"/>
    <s v="A"/>
    <d v="1899-12-30T00:00:11"/>
    <d v="1899-12-30T00:00:11"/>
    <s v="OK"/>
    <m/>
    <m/>
    <d v="1899-12-30T00:00:00"/>
    <d v="1899-12-30T00:27:42"/>
    <n v="2"/>
    <d v="1899-12-30T00:00:11"/>
    <n v="27.699999999998333"/>
    <n v="8"/>
    <s v="Si"/>
  </r>
  <r>
    <s v="CCAL"/>
    <s v="2024073854"/>
    <x v="0"/>
    <s v="ER0896BBZ"/>
    <s v="E7008LML"/>
    <d v="2024-12-09T00:00:00"/>
    <m/>
    <s v="3297"/>
    <x v="1"/>
    <s v="PA"/>
    <s v="S1"/>
    <m/>
    <d v="2024-12-09T00:00:00"/>
    <d v="1899-12-30T08:38:40"/>
    <d v="2024-12-09T00:00:00"/>
    <d v="1899-12-30T08:39:25"/>
    <d v="2024-12-09T00:00:00"/>
    <d v="1899-12-30T09:09:39"/>
    <x v="0"/>
    <s v="RFCPI"/>
    <s v="8043252331"/>
    <s v="EXW"/>
    <d v="1899-12-30T00:30:59"/>
    <d v="1899-12-30T00:30:14"/>
    <d v="1899-12-30T00:00:45"/>
    <s v="Granel"/>
    <s v="E001"/>
    <x v="1"/>
    <d v="1899-12-30T00:30:59"/>
    <d v="1899-12-30T00:30:14"/>
    <n v="8"/>
    <x v="10"/>
    <x v="4"/>
    <x v="1"/>
    <n v="0"/>
    <n v="0"/>
    <s v="OK"/>
    <s v="Granel"/>
    <x v="0"/>
    <n v="0"/>
    <s v="F. ALCONERA"/>
    <s v="A"/>
    <d v="1899-12-30T00:00:45"/>
    <d v="1899-12-30T00:00:45"/>
    <s v="OK"/>
    <m/>
    <m/>
    <d v="1899-12-30T00:00:00"/>
    <d v="1899-12-30T00:30:59"/>
    <n v="2"/>
    <d v="1899-12-30T00:00:45"/>
    <n v="30.983333333327998"/>
    <n v="9"/>
    <s v="Si"/>
  </r>
  <r>
    <s v="CCAL"/>
    <s v="2024073855"/>
    <x v="0"/>
    <s v="ER3547BBD"/>
    <s v="E8416KLT"/>
    <d v="2024-12-09T00:00:00"/>
    <m/>
    <s v="3297"/>
    <x v="1"/>
    <s v="PA"/>
    <s v="S1"/>
    <m/>
    <d v="2024-12-09T00:00:00"/>
    <d v="1899-12-30T08:44:11"/>
    <d v="2024-12-09T00:00:00"/>
    <d v="1899-12-30T08:44:22"/>
    <d v="2024-12-09T00:00:00"/>
    <d v="1899-12-30T09:17:12"/>
    <x v="0"/>
    <s v="RFCPI"/>
    <s v="8043252332"/>
    <s v="FBO"/>
    <d v="1899-12-30T00:33:01"/>
    <d v="1899-12-30T00:32:50"/>
    <d v="1899-12-30T00:00:11"/>
    <s v="Granel"/>
    <s v="E001"/>
    <x v="2"/>
    <d v="1899-12-30T00:33:01"/>
    <d v="1899-12-30T00:32:50"/>
    <n v="8"/>
    <x v="10"/>
    <x v="4"/>
    <x v="1"/>
    <n v="0"/>
    <n v="0"/>
    <s v="OK"/>
    <s v="Granel"/>
    <x v="0"/>
    <n v="0"/>
    <s v="F. ALCONERA"/>
    <s v="A"/>
    <d v="1899-12-30T00:00:11"/>
    <d v="1899-12-30T00:00:11"/>
    <s v="OK"/>
    <m/>
    <m/>
    <d v="1899-12-30T00:00:00"/>
    <d v="1899-12-30T00:33:01"/>
    <n v="2"/>
    <d v="1899-12-30T00:00:11"/>
    <n v="33.016666666665536"/>
    <n v="9"/>
    <s v="Si"/>
  </r>
  <r>
    <s v="CCAL"/>
    <s v="2024073856"/>
    <x v="0"/>
    <s v="ER8805BBS"/>
    <s v="E8272KDP"/>
    <d v="2024-12-09T00:00:00"/>
    <m/>
    <s v="3228"/>
    <x v="3"/>
    <s v="PA"/>
    <s v="S5"/>
    <m/>
    <d v="2024-12-09T00:00:00"/>
    <d v="1899-12-30T10:18:26"/>
    <d v="2024-12-09T00:00:00"/>
    <d v="1899-12-30T10:18:37"/>
    <d v="2024-12-09T00:00:00"/>
    <d v="1899-12-30T10:54:44"/>
    <x v="0"/>
    <s v="RFCPI"/>
    <s v="8043252333"/>
    <s v="FBO"/>
    <d v="1899-12-30T00:36:18"/>
    <d v="1899-12-30T00:36:07"/>
    <d v="1899-12-30T00:00:11"/>
    <s v="Granel"/>
    <s v="E001"/>
    <x v="2"/>
    <d v="1899-12-30T00:36:18"/>
    <d v="1899-12-30T00:36:07"/>
    <n v="10"/>
    <x v="10"/>
    <x v="4"/>
    <x v="1"/>
    <n v="0"/>
    <n v="0"/>
    <s v="OK"/>
    <s v="Granel"/>
    <x v="0"/>
    <n v="0"/>
    <s v="F. ALCONERA"/>
    <s v="A"/>
    <d v="1899-12-30T00:00:11"/>
    <d v="1899-12-30T00:00:11"/>
    <s v="OK"/>
    <m/>
    <m/>
    <d v="1899-12-30T00:00:00"/>
    <d v="1899-12-30T00:36:18"/>
    <n v="2"/>
    <d v="1899-12-30T00:00:11"/>
    <n v="36.300000000009589"/>
    <n v="10"/>
    <s v="Si"/>
  </r>
  <r>
    <s v="CCAL"/>
    <s v="2024073859"/>
    <x v="0"/>
    <s v="ER3896BDF"/>
    <s v="E1829LYJ"/>
    <d v="2024-12-09T00:00:00"/>
    <m/>
    <s v="3230"/>
    <x v="2"/>
    <s v="PA"/>
    <s v="PA"/>
    <m/>
    <d v="2024-12-09T00:00:00"/>
    <d v="1899-12-30T10:41:02"/>
    <d v="2024-12-09T00:00:00"/>
    <d v="1899-12-30T10:41:11"/>
    <d v="2024-12-09T00:00:00"/>
    <d v="1899-12-30T11:12:02"/>
    <x v="0"/>
    <s v="RFCPI"/>
    <s v="8043252334"/>
    <s v="FBO"/>
    <d v="1899-12-30T00:31:00"/>
    <d v="1899-12-30T00:30:51"/>
    <d v="1899-12-30T00:00:09"/>
    <s v="Ensacado"/>
    <s v="E002"/>
    <x v="2"/>
    <d v="1899-12-30T00:31:00"/>
    <d v="1899-12-30T00:30:51"/>
    <n v="10"/>
    <x v="10"/>
    <x v="4"/>
    <x v="2"/>
    <n v="0"/>
    <n v="0"/>
    <s v="OK"/>
    <s v="Ensacado"/>
    <x v="0"/>
    <n v="0"/>
    <s v="F. ALCONERA"/>
    <s v="A"/>
    <d v="1899-12-30T00:00:09"/>
    <d v="1899-12-30T00:00:09"/>
    <s v="OK"/>
    <m/>
    <m/>
    <d v="1899-12-30T00:00:00"/>
    <d v="1899-12-30T00:31:00"/>
    <n v="2"/>
    <d v="1899-12-30T00:00:09"/>
    <n v="30.999999999988777"/>
    <n v="11"/>
    <s v="Si"/>
  </r>
  <r>
    <s v="CCAL"/>
    <s v="2024073860"/>
    <x v="0"/>
    <s v="ER1604BDF"/>
    <s v="E7429LJY"/>
    <d v="2024-12-09T00:00:00"/>
    <m/>
    <s v="3230"/>
    <x v="2"/>
    <s v="PA"/>
    <s v="PA"/>
    <m/>
    <d v="2024-12-09T00:00:00"/>
    <d v="1899-12-30T10:44:39"/>
    <d v="2024-12-09T00:00:00"/>
    <d v="1899-12-30T10:44:48"/>
    <d v="2024-12-09T00:00:00"/>
    <d v="1899-12-30T11:29:37"/>
    <x v="0"/>
    <s v="RFCPI"/>
    <s v="8043252335"/>
    <s v="FBO"/>
    <d v="1899-12-30T00:44:58"/>
    <d v="1899-12-30T00:44:49"/>
    <d v="1899-12-30T00:00:09"/>
    <s v="Ensacado"/>
    <s v="E002"/>
    <x v="2"/>
    <d v="1899-12-30T00:44:58"/>
    <d v="1899-12-30T00:44:49"/>
    <n v="10"/>
    <x v="10"/>
    <x v="4"/>
    <x v="2"/>
    <n v="0"/>
    <n v="0"/>
    <s v="OK"/>
    <s v="Ensacado"/>
    <x v="0"/>
    <n v="0"/>
    <s v="F. ALCONERA"/>
    <s v="A"/>
    <d v="1899-12-30T00:00:09"/>
    <d v="1899-12-30T00:00:09"/>
    <s v="OK"/>
    <m/>
    <m/>
    <d v="1899-12-30T00:00:00"/>
    <d v="1899-12-30T00:44:58"/>
    <n v="2"/>
    <d v="1899-12-30T00:00:09"/>
    <n v="44.966666666664047"/>
    <n v="11"/>
    <s v="Si"/>
  </r>
  <r>
    <s v="CCAL"/>
    <s v="2024073861"/>
    <x v="0"/>
    <s v="ER8271BDM"/>
    <s v="E0205LTP"/>
    <d v="2024-12-09T00:00:00"/>
    <m/>
    <s v="3228"/>
    <x v="3"/>
    <s v="PA"/>
    <s v="S4"/>
    <m/>
    <d v="2024-12-09T00:00:00"/>
    <d v="1899-12-30T11:10:19"/>
    <d v="2024-12-09T00:00:00"/>
    <d v="1899-12-30T11:10:31"/>
    <d v="2024-12-09T00:00:00"/>
    <d v="1899-12-30T11:35:55"/>
    <x v="0"/>
    <s v="RFCPI"/>
    <s v="8043252336"/>
    <s v="FBO"/>
    <d v="1899-12-30T00:25:36"/>
    <d v="1899-12-30T00:25:24"/>
    <d v="1899-12-30T00:00:12"/>
    <s v="Granel"/>
    <s v="E001"/>
    <x v="2"/>
    <d v="1899-12-30T00:25:36"/>
    <d v="1899-12-30T00:25:24"/>
    <n v="11"/>
    <x v="10"/>
    <x v="4"/>
    <x v="1"/>
    <n v="0"/>
    <n v="0"/>
    <s v="OK"/>
    <s v="Granel"/>
    <x v="0"/>
    <n v="0"/>
    <s v="F. ALCONERA"/>
    <s v="A"/>
    <d v="1899-12-30T00:00:12"/>
    <d v="1899-12-30T00:00:12"/>
    <s v="OK"/>
    <m/>
    <m/>
    <d v="1899-12-30T00:00:00"/>
    <d v="1899-12-30T00:25:36"/>
    <n v="2"/>
    <d v="1899-12-30T00:00:12"/>
    <n v="25.599999999988732"/>
    <n v="11"/>
    <s v="Si"/>
  </r>
  <r>
    <s v="CCAL"/>
    <s v="2024073865"/>
    <x v="0"/>
    <s v="ER0509BBW"/>
    <s v="E5122JHZ"/>
    <d v="2024-12-09T00:00:00"/>
    <m/>
    <s v="3297"/>
    <x v="1"/>
    <s v="PA"/>
    <s v="S1"/>
    <m/>
    <d v="2024-12-09T00:00:00"/>
    <d v="1899-12-30T12:00:27"/>
    <d v="2024-12-09T00:00:00"/>
    <d v="1899-12-30T12:00:41"/>
    <d v="2024-12-09T00:00:00"/>
    <d v="1899-12-30T12:29:53"/>
    <x v="0"/>
    <s v="RFCPI"/>
    <s v="8043252337"/>
    <s v="FBO"/>
    <d v="1899-12-30T00:29:26"/>
    <d v="1899-12-30T00:29:12"/>
    <d v="1899-12-30T00:00:14"/>
    <s v="Granel"/>
    <s v="E001"/>
    <x v="2"/>
    <d v="1899-12-30T00:29:26"/>
    <d v="1899-12-30T00:29:12"/>
    <n v="12"/>
    <x v="10"/>
    <x v="4"/>
    <x v="1"/>
    <n v="0"/>
    <n v="0"/>
    <s v="OK"/>
    <s v="Granel"/>
    <x v="0"/>
    <n v="0"/>
    <s v="F. ALCONERA"/>
    <s v="A"/>
    <d v="1899-12-30T00:00:14"/>
    <d v="1899-12-30T00:00:14"/>
    <s v="OK"/>
    <m/>
    <m/>
    <d v="1899-12-30T00:00:00"/>
    <d v="1899-12-30T00:29:26"/>
    <n v="2"/>
    <d v="1899-12-30T00:00:14"/>
    <n v="29.433333333326317"/>
    <n v="12"/>
    <s v="Si"/>
  </r>
  <r>
    <s v="CCAL"/>
    <s v="2024073868"/>
    <x v="0"/>
    <s v="ER8908BBG"/>
    <s v="E5792MTF"/>
    <d v="2024-12-09T00:00:00"/>
    <m/>
    <s v="3228"/>
    <x v="3"/>
    <s v="PA"/>
    <s v="S4"/>
    <m/>
    <d v="2024-12-09T00:00:00"/>
    <d v="1899-12-30T12:06:31"/>
    <d v="2024-12-09T00:00:00"/>
    <d v="1899-12-30T12:06:42"/>
    <d v="2024-12-09T00:00:00"/>
    <d v="1899-12-30T13:08:27"/>
    <x v="0"/>
    <s v="RFCPI"/>
    <s v="8043252341"/>
    <s v="FBO"/>
    <d v="1899-12-30T01:01:56"/>
    <d v="1899-12-30T01:01:45"/>
    <d v="1899-12-30T00:00:11"/>
    <s v="Granel"/>
    <s v="E001"/>
    <x v="2"/>
    <d v="1899-12-30T01:01:56"/>
    <d v="1899-12-30T01:01:45"/>
    <n v="12"/>
    <x v="10"/>
    <x v="4"/>
    <x v="1"/>
    <n v="0"/>
    <n v="0"/>
    <s v="OK"/>
    <s v="Granel"/>
    <x v="0"/>
    <n v="0"/>
    <s v="F. ALCONERA"/>
    <s v="B"/>
    <d v="1899-12-30T00:00:11"/>
    <d v="1899-12-30T00:00:11"/>
    <s v="OK"/>
    <m/>
    <m/>
    <d v="1899-12-30T00:00:00"/>
    <d v="1899-12-30T01:01:56"/>
    <n v="2"/>
    <d v="1899-12-30T00:00:11"/>
    <n v="61.933333333334431"/>
    <n v="13"/>
    <s v="No"/>
  </r>
  <r>
    <s v="CCAL"/>
    <s v="2024073872"/>
    <x v="0"/>
    <s v="ER8804BBS"/>
    <s v="E8421HJR"/>
    <d v="2024-12-09T00:00:00"/>
    <m/>
    <s v="3297"/>
    <x v="1"/>
    <s v="PA"/>
    <s v="S1"/>
    <m/>
    <d v="2024-12-09T00:00:00"/>
    <d v="1899-12-30T12:35:10"/>
    <d v="2024-12-09T00:00:00"/>
    <d v="1899-12-30T12:35:19"/>
    <d v="2024-12-09T00:00:00"/>
    <d v="1899-12-30T13:19:07"/>
    <x v="0"/>
    <s v="RFCPI"/>
    <s v="8043252342"/>
    <s v="FBO"/>
    <d v="1899-12-30T00:43:57"/>
    <d v="1899-12-30T00:43:48"/>
    <d v="1899-12-30T00:00:09"/>
    <s v="Granel"/>
    <s v="E001"/>
    <x v="2"/>
    <d v="1899-12-30T00:43:57"/>
    <d v="1899-12-30T00:43:48"/>
    <n v="12"/>
    <x v="10"/>
    <x v="4"/>
    <x v="1"/>
    <n v="0"/>
    <n v="0"/>
    <s v="OK"/>
    <s v="Granel"/>
    <x v="0"/>
    <n v="0"/>
    <s v="F. ALCONERA"/>
    <s v="A"/>
    <d v="1899-12-30T00:00:09"/>
    <d v="1899-12-30T00:00:09"/>
    <s v="OK"/>
    <m/>
    <m/>
    <d v="1899-12-30T00:00:00"/>
    <d v="1899-12-30T00:43:57"/>
    <n v="2"/>
    <d v="1899-12-30T00:00:09"/>
    <n v="43.9499999999952"/>
    <n v="13"/>
    <s v="Si"/>
  </r>
  <r>
    <s v="CCAL"/>
    <s v="2024073874"/>
    <x v="0"/>
    <s v="ER6810BDD"/>
    <s v="E3202LJG"/>
    <d v="2024-12-09T00:00:00"/>
    <m/>
    <s v="3230"/>
    <x v="2"/>
    <s v="PA"/>
    <s v="PA"/>
    <m/>
    <d v="2024-12-09T00:00:00"/>
    <d v="1899-12-30T13:26:16"/>
    <d v="2024-12-09T00:00:00"/>
    <d v="1899-12-30T13:26:27"/>
    <d v="2024-12-09T00:00:00"/>
    <d v="1899-12-30T14:06:58"/>
    <x v="0"/>
    <s v="RFCPI"/>
    <s v="8043252345"/>
    <s v="FBO"/>
    <d v="1899-12-30T00:40:42"/>
    <d v="1899-12-30T00:40:31"/>
    <d v="1899-12-30T00:00:11"/>
    <s v="Ensacado"/>
    <s v="E002"/>
    <x v="2"/>
    <d v="1899-12-30T00:40:42"/>
    <d v="1899-12-30T00:40:31"/>
    <n v="13"/>
    <x v="10"/>
    <x v="4"/>
    <x v="2"/>
    <n v="0"/>
    <n v="0"/>
    <s v="OK"/>
    <s v="Ensacado"/>
    <x v="0"/>
    <n v="0"/>
    <s v="F. ALCONERA"/>
    <s v="A"/>
    <d v="1899-12-30T00:00:11"/>
    <d v="1899-12-30T00:00:11"/>
    <s v="OK"/>
    <m/>
    <m/>
    <d v="1899-12-30T00:00:00"/>
    <d v="1899-12-30T00:40:42"/>
    <n v="2"/>
    <d v="1899-12-30T00:00:11"/>
    <n v="40.700000000001722"/>
    <n v="14"/>
    <s v="Si"/>
  </r>
  <r>
    <s v="CCAL"/>
    <s v="2024073876"/>
    <x v="0"/>
    <s v="ER9608BBY"/>
    <s v="E7553LTD"/>
    <d v="2024-12-09T00:00:00"/>
    <m/>
    <s v="3297"/>
    <x v="1"/>
    <s v="PA"/>
    <s v="S1"/>
    <m/>
    <d v="2024-12-09T00:00:00"/>
    <d v="1899-12-30T13:53:13"/>
    <d v="2024-12-09T00:00:00"/>
    <d v="1899-12-30T13:53:23"/>
    <d v="2024-12-09T00:00:00"/>
    <d v="1899-12-30T14:19:43"/>
    <x v="0"/>
    <s v="RFCPI"/>
    <s v="8043252346"/>
    <s v="FBO"/>
    <d v="1899-12-30T00:26:30"/>
    <d v="1899-12-30T00:26:20"/>
    <d v="1899-12-30T00:00:10"/>
    <s v="Granel"/>
    <s v="E001"/>
    <x v="2"/>
    <d v="1899-12-30T00:26:30"/>
    <d v="1899-12-30T00:26:20"/>
    <n v="13"/>
    <x v="10"/>
    <x v="4"/>
    <x v="1"/>
    <n v="0"/>
    <n v="0"/>
    <s v="OK"/>
    <s v="Granel"/>
    <x v="0"/>
    <n v="0"/>
    <s v="F. ALCONERA"/>
    <s v="A"/>
    <d v="1899-12-30T00:00:10"/>
    <d v="1899-12-30T00:00:10"/>
    <s v="OK"/>
    <m/>
    <m/>
    <d v="1899-12-30T00:00:00"/>
    <d v="1899-12-30T00:26:30"/>
    <n v="2"/>
    <d v="1899-12-30T00:00:10"/>
    <n v="26.499999999988795"/>
    <n v="14"/>
    <s v="Si"/>
  </r>
  <r>
    <s v="CCAL"/>
    <s v="2024073877"/>
    <x v="0"/>
    <s v="ER1696BCF"/>
    <s v="E7412JLB"/>
    <d v="2024-12-09T00:00:00"/>
    <m/>
    <s v="3297"/>
    <x v="1"/>
    <s v="PA"/>
    <s v="S1"/>
    <m/>
    <d v="2024-12-09T00:00:00"/>
    <d v="1899-12-30T14:03:25"/>
    <d v="2024-12-09T00:00:00"/>
    <d v="1899-12-30T14:03:35"/>
    <d v="2024-12-09T00:00:00"/>
    <d v="1899-12-30T14:38:35"/>
    <x v="0"/>
    <s v="RFCPI"/>
    <s v="8043252347"/>
    <s v="FBO"/>
    <d v="1899-12-30T00:35:10"/>
    <d v="1899-12-30T00:35:00"/>
    <d v="1899-12-30T00:00:10"/>
    <s v="Granel"/>
    <s v="E001"/>
    <x v="2"/>
    <d v="1899-12-30T00:35:10"/>
    <d v="1899-12-30T00:35:00"/>
    <n v="14"/>
    <x v="10"/>
    <x v="4"/>
    <x v="1"/>
    <n v="0"/>
    <n v="0"/>
    <s v="OK"/>
    <s v="Granel"/>
    <x v="0"/>
    <n v="0"/>
    <s v="F. ALCONERA"/>
    <s v="A"/>
    <d v="1899-12-30T00:00:10"/>
    <d v="1899-12-30T00:00:10"/>
    <s v="OK"/>
    <m/>
    <m/>
    <d v="1899-12-30T00:00:00"/>
    <d v="1899-12-30T00:35:10"/>
    <n v="2"/>
    <d v="1899-12-30T00:00:10"/>
    <n v="35.166666666657562"/>
    <n v="14"/>
    <s v="Si"/>
  </r>
  <r>
    <s v="CCAL"/>
    <s v="2024073879"/>
    <x v="0"/>
    <s v="ER9753BBP"/>
    <s v="E7813KDM"/>
    <d v="2024-12-09T00:00:00"/>
    <m/>
    <s v="3297"/>
    <x v="1"/>
    <s v="PA"/>
    <s v="S1"/>
    <m/>
    <d v="2024-12-09T00:00:00"/>
    <d v="1899-12-30T14:32:15"/>
    <d v="2024-12-09T00:00:00"/>
    <d v="1899-12-30T14:32:26"/>
    <d v="2024-12-09T00:00:00"/>
    <d v="1899-12-30T14:57:34"/>
    <x v="0"/>
    <s v="RFCPI"/>
    <s v="8043252348"/>
    <s v="FBO"/>
    <d v="1899-12-30T00:25:19"/>
    <d v="1899-12-30T00:25:08"/>
    <d v="1899-12-30T00:00:11"/>
    <s v="Granel"/>
    <s v="E001"/>
    <x v="2"/>
    <d v="1899-12-30T00:25:19"/>
    <d v="1899-12-30T00:25:08"/>
    <n v="14"/>
    <x v="10"/>
    <x v="4"/>
    <x v="1"/>
    <n v="0"/>
    <n v="0"/>
    <s v="OK"/>
    <s v="Granel"/>
    <x v="0"/>
    <n v="0"/>
    <s v="F. ALCONERA"/>
    <s v="A"/>
    <d v="1899-12-30T00:00:11"/>
    <d v="1899-12-30T00:00:11"/>
    <s v="OK"/>
    <m/>
    <m/>
    <d v="1899-12-30T00:00:00"/>
    <d v="1899-12-30T00:25:19"/>
    <n v="2"/>
    <d v="1899-12-30T00:00:11"/>
    <n v="25.316666666668812"/>
    <n v="14"/>
    <s v="Si"/>
  </r>
  <r>
    <s v="CCAL"/>
    <s v="2024073883"/>
    <x v="0"/>
    <s v="ER4838BBS"/>
    <s v="E9945KBD"/>
    <d v="2024-12-09T00:00:00"/>
    <m/>
    <s v="3297"/>
    <x v="1"/>
    <s v="PA"/>
    <s v="S1"/>
    <m/>
    <d v="2024-12-09T00:00:00"/>
    <d v="1899-12-30T15:24:35"/>
    <d v="2024-12-09T00:00:00"/>
    <d v="1899-12-30T15:24:46"/>
    <d v="2024-12-09T00:00:00"/>
    <d v="1899-12-30T15:48:28"/>
    <x v="0"/>
    <s v="RFCPI"/>
    <s v="8043252350"/>
    <s v="FBO"/>
    <d v="1899-12-30T00:23:53"/>
    <d v="1899-12-30T00:23:42"/>
    <d v="1899-12-30T00:00:11"/>
    <s v="Granel"/>
    <s v="E001"/>
    <x v="2"/>
    <d v="1899-12-30T00:23:53"/>
    <d v="1899-12-30T00:23:42"/>
    <n v="15"/>
    <x v="10"/>
    <x v="4"/>
    <x v="1"/>
    <n v="0"/>
    <n v="0"/>
    <s v="OK"/>
    <s v="Granel"/>
    <x v="0"/>
    <n v="0"/>
    <s v="F. ALCONERA"/>
    <s v="A"/>
    <d v="1899-12-30T00:00:11"/>
    <d v="1899-12-30T00:00:11"/>
    <s v="OK"/>
    <m/>
    <m/>
    <d v="1899-12-30T00:00:00"/>
    <d v="1899-12-30T00:23:53"/>
    <n v="2"/>
    <d v="1899-12-30T00:00:11"/>
    <n v="23.883333333336001"/>
    <n v="15"/>
    <s v="Si"/>
  </r>
  <r>
    <s v="CCAL"/>
    <s v="2024073893"/>
    <x v="0"/>
    <s v="ER9926BCC"/>
    <s v="E3616JTZ"/>
    <d v="2024-12-09T00:00:00"/>
    <m/>
    <s v="3228"/>
    <x v="3"/>
    <s v="PA"/>
    <s v="S4"/>
    <m/>
    <d v="2024-12-09T00:00:00"/>
    <d v="1899-12-30T16:56:19"/>
    <d v="2024-12-09T00:00:00"/>
    <d v="1899-12-30T16:56:29"/>
    <d v="2024-12-09T00:00:00"/>
    <d v="1899-12-30T17:50:41"/>
    <x v="0"/>
    <s v="RFCPI"/>
    <s v="8043252354"/>
    <s v="FBO"/>
    <d v="1899-12-30T00:54:22"/>
    <d v="1899-12-30T00:54:12"/>
    <d v="1899-12-30T00:00:10"/>
    <s v="Granel"/>
    <s v="E001"/>
    <x v="2"/>
    <d v="1899-12-30T00:54:22"/>
    <d v="1899-12-30T00:54:12"/>
    <n v="16"/>
    <x v="10"/>
    <x v="4"/>
    <x v="1"/>
    <n v="0"/>
    <n v="0"/>
    <s v="OK"/>
    <s v="Granel"/>
    <x v="0"/>
    <n v="0"/>
    <s v="F. ALCONERA"/>
    <s v="B"/>
    <d v="1899-12-30T00:00:10"/>
    <d v="1899-12-30T00:00:10"/>
    <s v="OK"/>
    <m/>
    <m/>
    <d v="1899-12-30T00:00:00"/>
    <d v="1899-12-30T00:54:22"/>
    <n v="2"/>
    <d v="1899-12-30T00:00:10"/>
    <n v="54.366666666667115"/>
    <n v="17"/>
    <s v="No"/>
  </r>
  <r>
    <s v="CCAL"/>
    <s v="2024073901"/>
    <x v="0"/>
    <s v="ER4552BDG"/>
    <s v="E3201LJG"/>
    <d v="2024-12-09T00:00:00"/>
    <m/>
    <s v="3230"/>
    <x v="2"/>
    <s v="PA"/>
    <s v="PA"/>
    <m/>
    <d v="2024-12-09T00:00:00"/>
    <d v="1899-12-30T17:04:22"/>
    <d v="2024-12-09T00:00:00"/>
    <d v="1899-12-30T17:04:32"/>
    <d v="2024-12-09T00:00:00"/>
    <d v="1899-12-30T18:15:47"/>
    <x v="0"/>
    <s v="RFCPI"/>
    <s v="8043252355"/>
    <s v="FBO"/>
    <d v="1899-12-30T01:11:25"/>
    <d v="1899-12-30T01:11:15"/>
    <d v="1899-12-30T00:00:10"/>
    <s v="Ensacado"/>
    <s v="E002"/>
    <x v="2"/>
    <d v="1899-12-30T01:11:25"/>
    <d v="1899-12-30T01:11:15"/>
    <n v="17"/>
    <x v="10"/>
    <x v="4"/>
    <x v="2"/>
    <n v="0"/>
    <n v="0"/>
    <s v="OK"/>
    <s v="Ensacado"/>
    <x v="0"/>
    <n v="0"/>
    <s v="F. ALCONERA"/>
    <s v="B"/>
    <d v="1899-12-30T00:00:10"/>
    <d v="1899-12-30T00:00:10"/>
    <s v="OK"/>
    <m/>
    <m/>
    <d v="1899-12-30T00:00:00"/>
    <d v="1899-12-30T01:11:25"/>
    <n v="2"/>
    <d v="1899-12-30T00:00:10"/>
    <n v="71.416666666670423"/>
    <n v="18"/>
    <s v="No"/>
  </r>
  <r>
    <s v="CCAL"/>
    <s v="2024073904"/>
    <x v="0"/>
    <s v="ER7455BBP"/>
    <s v="E7597LTD"/>
    <d v="2024-12-09T00:00:00"/>
    <m/>
    <s v="3297"/>
    <x v="1"/>
    <s v="PA"/>
    <s v="S1"/>
    <m/>
    <d v="2024-12-09T00:00:00"/>
    <d v="1899-12-30T18:46:29"/>
    <d v="2024-12-09T00:00:00"/>
    <d v="1899-12-30T18:46:39"/>
    <d v="2024-12-09T00:00:00"/>
    <d v="1899-12-30T19:18:00"/>
    <x v="0"/>
    <s v="RFCPI"/>
    <s v="8043252356"/>
    <s v="EXW"/>
    <d v="1899-12-30T00:31:31"/>
    <d v="1899-12-30T00:31:21"/>
    <d v="1899-12-30T00:00:10"/>
    <s v="Granel"/>
    <s v="E001"/>
    <x v="1"/>
    <d v="1899-12-30T00:31:31"/>
    <d v="1899-12-30T00:31:21"/>
    <n v="18"/>
    <x v="10"/>
    <x v="4"/>
    <x v="1"/>
    <n v="0"/>
    <n v="0"/>
    <s v="OK"/>
    <s v="Granel"/>
    <x v="0"/>
    <n v="0"/>
    <s v="F. ALCONERA"/>
    <s v="A"/>
    <d v="1899-12-30T00:00:10"/>
    <d v="1899-12-30T00:00:10"/>
    <s v="OK"/>
    <m/>
    <m/>
    <d v="1899-12-30T00:00:00"/>
    <d v="1899-12-30T00:31:31"/>
    <n v="2"/>
    <d v="1899-12-30T00:00:10"/>
    <n v="31.516666666675217"/>
    <n v="19"/>
    <s v="Si"/>
  </r>
  <r>
    <s v="CCAL"/>
    <s v="2024073905"/>
    <x v="0"/>
    <s v="ER3739BDN"/>
    <s v="E3172MBF"/>
    <d v="2024-12-09T00:00:00"/>
    <m/>
    <s v="3230"/>
    <x v="2"/>
    <s v="PA"/>
    <s v="PA"/>
    <m/>
    <d v="2024-12-09T00:00:00"/>
    <d v="1899-12-30T18:49:29"/>
    <d v="2024-12-09T00:00:00"/>
    <d v="1899-12-30T18:49:40"/>
    <d v="2024-12-09T00:00:00"/>
    <d v="1899-12-30T19:22:56"/>
    <x v="0"/>
    <s v="RFCPI"/>
    <s v="8043252357"/>
    <s v="FBO"/>
    <d v="1899-12-30T00:33:27"/>
    <d v="1899-12-30T00:33:16"/>
    <d v="1899-12-30T00:00:11"/>
    <s v="Ensacado"/>
    <s v="E002"/>
    <x v="2"/>
    <d v="1899-12-30T00:33:27"/>
    <d v="1899-12-30T00:33:16"/>
    <n v="18"/>
    <x v="10"/>
    <x v="4"/>
    <x v="2"/>
    <n v="0"/>
    <n v="0"/>
    <s v="OK"/>
    <s v="Ensacado"/>
    <x v="0"/>
    <n v="0"/>
    <s v="F. ALCONERA"/>
    <s v="A"/>
    <d v="1899-12-30T00:00:11"/>
    <d v="1899-12-30T00:00:11"/>
    <s v="OK"/>
    <m/>
    <m/>
    <d v="1899-12-30T00:00:00"/>
    <d v="1899-12-30T00:33:27"/>
    <n v="2"/>
    <d v="1899-12-30T00:00:11"/>
    <n v="33.449999999990361"/>
    <n v="19"/>
    <s v="Si"/>
  </r>
  <r>
    <s v="CCAL"/>
    <s v="2024073913"/>
    <x v="0"/>
    <s v="ER0455BBX"/>
    <s v="E0438GVW"/>
    <d v="2024-12-10T00:00:00"/>
    <m/>
    <s v="3297"/>
    <x v="1"/>
    <s v="PA"/>
    <s v="S1"/>
    <m/>
    <d v="2024-12-10T00:00:00"/>
    <d v="1899-12-30T04:19:32"/>
    <d v="2024-12-10T00:00:00"/>
    <d v="1899-12-30T04:19:48"/>
    <d v="2024-12-10T00:00:00"/>
    <d v="1899-12-30T04:43:58"/>
    <x v="0"/>
    <s v="RFCPI"/>
    <s v="8043252359"/>
    <s v="EXW"/>
    <d v="1899-12-30T00:24:26"/>
    <d v="1899-12-30T00:24:10"/>
    <d v="1899-12-30T00:00:16"/>
    <s v="Granel"/>
    <s v="E001"/>
    <x v="1"/>
    <d v="1899-12-30T00:24:26"/>
    <d v="1899-12-30T00:24:10"/>
    <n v="4"/>
    <x v="6"/>
    <x v="4"/>
    <x v="1"/>
    <n v="0"/>
    <n v="0"/>
    <s v="OK"/>
    <s v="Granel"/>
    <x v="0"/>
    <n v="0"/>
    <s v="F. ALCONERA"/>
    <s v="A"/>
    <d v="1899-12-30T00:00:16"/>
    <d v="1899-12-30T00:00:16"/>
    <s v="OK"/>
    <m/>
    <m/>
    <d v="1899-12-30T00:00:00"/>
    <d v="1899-12-30T00:24:26"/>
    <n v="3"/>
    <d v="1899-12-30T00:00:16"/>
    <n v="24.43333333332961"/>
    <n v="4"/>
    <s v="Si"/>
  </r>
  <r>
    <s v="CCAL"/>
    <s v="2024073914"/>
    <x v="0"/>
    <s v="ER2638BBV"/>
    <s v="E8408KLT"/>
    <d v="2024-12-10T00:00:00"/>
    <m/>
    <s v="3297"/>
    <x v="1"/>
    <s v="PA"/>
    <s v="S1"/>
    <m/>
    <d v="2024-12-10T00:00:00"/>
    <d v="1899-12-30T05:39:34"/>
    <d v="2024-12-10T00:00:00"/>
    <d v="1899-12-30T05:39:46"/>
    <d v="2024-12-10T00:00:00"/>
    <d v="1899-12-30T06:16:53"/>
    <x v="0"/>
    <s v="RFCPI"/>
    <s v="8043252360"/>
    <s v="EXW"/>
    <d v="1899-12-30T00:37:19"/>
    <d v="1899-12-30T00:37:07"/>
    <d v="1899-12-30T00:00:12"/>
    <s v="Granel"/>
    <s v="E001"/>
    <x v="1"/>
    <d v="1899-12-30T00:37:19"/>
    <d v="1899-12-30T00:37:07"/>
    <n v="5"/>
    <x v="6"/>
    <x v="4"/>
    <x v="1"/>
    <n v="0"/>
    <n v="0"/>
    <s v="OK"/>
    <s v="Granel"/>
    <x v="0"/>
    <n v="0"/>
    <s v="F. ALCONERA"/>
    <s v="A"/>
    <d v="1899-12-30T00:00:12"/>
    <d v="1899-12-30T00:00:12"/>
    <s v="OK"/>
    <m/>
    <m/>
    <d v="1899-12-30T00:00:00"/>
    <d v="1899-12-30T00:37:19"/>
    <n v="3"/>
    <d v="1899-12-30T00:00:12"/>
    <n v="37.316666666664013"/>
    <n v="6"/>
    <s v="Si"/>
  </r>
  <r>
    <s v="CCAL"/>
    <s v="2024073921"/>
    <x v="0"/>
    <s v="EMA02515R"/>
    <s v="E4262KXX"/>
    <d v="2024-12-10T00:00:00"/>
    <m/>
    <s v="3228"/>
    <x v="3"/>
    <s v="PA"/>
    <s v="S4"/>
    <m/>
    <d v="2024-12-10T00:00:00"/>
    <d v="1899-12-30T06:36:37"/>
    <d v="2024-12-10T00:00:00"/>
    <d v="1899-12-30T06:36:48"/>
    <d v="2024-12-10T00:00:00"/>
    <d v="1899-12-30T07:00:46"/>
    <x v="0"/>
    <s v="RFCPI"/>
    <s v="8043252363"/>
    <s v="FBO"/>
    <d v="1899-12-30T00:24:09"/>
    <d v="1899-12-30T00:23:58"/>
    <d v="1899-12-30T00:00:11"/>
    <s v="Granel"/>
    <s v="E001"/>
    <x v="2"/>
    <d v="1899-12-30T00:24:09"/>
    <d v="1899-12-30T00:23:58"/>
    <n v="6"/>
    <x v="6"/>
    <x v="4"/>
    <x v="1"/>
    <n v="0"/>
    <n v="0"/>
    <s v="OK"/>
    <s v="Granel"/>
    <x v="0"/>
    <n v="0"/>
    <s v="F. ALCONERA"/>
    <s v="A"/>
    <d v="1899-12-30T00:00:11"/>
    <d v="1899-12-30T00:00:11"/>
    <s v="OK"/>
    <m/>
    <m/>
    <d v="1899-12-30T00:00:00"/>
    <d v="1899-12-30T00:24:09"/>
    <n v="3"/>
    <d v="1899-12-30T00:00:11"/>
    <n v="24.149999999995142"/>
    <n v="7"/>
    <s v="Si"/>
  </r>
  <r>
    <s v="CCAL"/>
    <s v="2024073919"/>
    <x v="0"/>
    <s v="ER1428BBX"/>
    <s v="E3192JFJ"/>
    <d v="2024-12-10T00:00:00"/>
    <m/>
    <s v="3230"/>
    <x v="2"/>
    <s v="PA"/>
    <s v="PA"/>
    <m/>
    <d v="2024-12-10T00:00:00"/>
    <d v="1899-12-30T06:28:44"/>
    <d v="2024-12-10T00:00:00"/>
    <d v="1899-12-30T06:28:56"/>
    <d v="2024-12-10T00:00:00"/>
    <d v="1899-12-30T07:03:07"/>
    <x v="0"/>
    <s v="RFCPI"/>
    <s v="8043252364"/>
    <s v="FBO"/>
    <d v="1899-12-30T00:34:23"/>
    <d v="1899-12-30T00:34:11"/>
    <d v="1899-12-30T00:00:12"/>
    <s v="Ensacado"/>
    <s v="E002"/>
    <x v="2"/>
    <d v="1899-12-30T00:34:23"/>
    <d v="1899-12-30T00:34:11"/>
    <n v="6"/>
    <x v="6"/>
    <x v="4"/>
    <x v="2"/>
    <n v="0"/>
    <n v="0"/>
    <s v="OK"/>
    <s v="Ensacado"/>
    <x v="0"/>
    <n v="0"/>
    <s v="F. ALCONERA"/>
    <s v="A"/>
    <d v="1899-12-30T00:00:12"/>
    <d v="1899-12-30T00:00:12"/>
    <s v="OK"/>
    <m/>
    <m/>
    <d v="1899-12-30T00:00:00"/>
    <d v="1899-12-30T00:34:23"/>
    <n v="3"/>
    <d v="1899-12-30T00:00:12"/>
    <n v="34.383333333340836"/>
    <n v="7"/>
    <s v="Si"/>
  </r>
  <r>
    <s v="CCAL"/>
    <s v="2024073922"/>
    <x v="0"/>
    <s v="ECS04211R"/>
    <s v="E3710KKC"/>
    <d v="2024-12-10T00:00:00"/>
    <m/>
    <s v="3230"/>
    <x v="2"/>
    <s v="PA"/>
    <s v="PA"/>
    <m/>
    <d v="2024-12-10T00:00:00"/>
    <d v="1899-12-30T06:38:20"/>
    <d v="2024-12-10T00:00:00"/>
    <d v="1899-12-30T06:38:32"/>
    <d v="2024-12-10T00:00:00"/>
    <d v="1899-12-30T07:20:54"/>
    <x v="0"/>
    <s v="RFCPI"/>
    <s v="8043252367"/>
    <s v="FBO"/>
    <d v="1899-12-30T00:42:34"/>
    <d v="1899-12-30T00:42:22"/>
    <d v="1899-12-30T00:00:12"/>
    <s v="Ensacado"/>
    <s v="E002"/>
    <x v="2"/>
    <d v="1899-12-30T00:42:34"/>
    <d v="1899-12-30T00:42:22"/>
    <n v="6"/>
    <x v="6"/>
    <x v="4"/>
    <x v="2"/>
    <n v="0"/>
    <n v="0"/>
    <s v="OK"/>
    <s v="Ensacado"/>
    <x v="0"/>
    <n v="0"/>
    <s v="F. ALCONERA"/>
    <s v="A"/>
    <d v="1899-12-30T00:00:12"/>
    <d v="1899-12-30T00:00:12"/>
    <s v="OK"/>
    <m/>
    <m/>
    <d v="1899-12-30T00:00:00"/>
    <d v="1899-12-30T00:42:34"/>
    <n v="3"/>
    <d v="1899-12-30T00:00:12"/>
    <n v="42.566666666673584"/>
    <n v="7"/>
    <s v="Si"/>
  </r>
  <r>
    <s v="CCAL"/>
    <s v="2024073924"/>
    <x v="0"/>
    <s v="ER8459BBS"/>
    <s v="E5067LBR"/>
    <d v="2024-12-10T00:00:00"/>
    <m/>
    <s v="3297"/>
    <x v="1"/>
    <s v="PA"/>
    <s v="S1"/>
    <m/>
    <d v="2024-12-10T00:00:00"/>
    <d v="1899-12-30T06:46:13"/>
    <d v="2024-12-10T00:00:00"/>
    <d v="1899-12-30T06:46:24"/>
    <d v="2024-12-10T00:00:00"/>
    <d v="1899-12-30T07:31:56"/>
    <x v="0"/>
    <s v="RFCPI"/>
    <s v="8043252368"/>
    <s v="FBO"/>
    <d v="1899-12-30T00:45:43"/>
    <d v="1899-12-30T00:45:32"/>
    <d v="1899-12-30T00:00:11"/>
    <s v="Granel"/>
    <s v="E001"/>
    <x v="2"/>
    <d v="1899-12-30T00:45:43"/>
    <d v="1899-12-30T00:45:32"/>
    <n v="6"/>
    <x v="6"/>
    <x v="4"/>
    <x v="1"/>
    <n v="0"/>
    <n v="0"/>
    <s v="OK"/>
    <s v="Granel"/>
    <x v="0"/>
    <n v="0"/>
    <s v="F. ALCONERA"/>
    <s v="B"/>
    <d v="1899-12-30T00:00:11"/>
    <d v="1899-12-30T00:00:11"/>
    <s v="OK"/>
    <m/>
    <m/>
    <d v="1899-12-30T00:00:00"/>
    <d v="1899-12-30T00:45:43"/>
    <n v="3"/>
    <d v="1899-12-30T00:00:11"/>
    <n v="45.716666666659208"/>
    <n v="7"/>
    <s v="No"/>
  </r>
  <r>
    <s v="CCAL"/>
    <s v="2024073925"/>
    <x v="0"/>
    <s v="ER5650BCF"/>
    <s v="E4405JTF"/>
    <d v="2024-12-10T00:00:00"/>
    <m/>
    <s v="3230"/>
    <x v="2"/>
    <s v="PA"/>
    <s v="PA"/>
    <m/>
    <d v="2024-12-10T00:00:00"/>
    <d v="1899-12-30T06:47:50"/>
    <d v="2024-12-10T00:00:00"/>
    <d v="1899-12-30T06:48:02"/>
    <d v="2024-12-10T00:00:00"/>
    <d v="1899-12-30T07:32:52"/>
    <x v="0"/>
    <s v="RFCPI"/>
    <s v="8043252369"/>
    <s v="EXW"/>
    <d v="1899-12-30T00:45:02"/>
    <d v="1899-12-30T00:44:50"/>
    <d v="1899-12-30T00:00:12"/>
    <s v="Ensacado"/>
    <s v="E002"/>
    <x v="1"/>
    <d v="1899-12-30T00:45:02"/>
    <d v="1899-12-30T00:44:50"/>
    <n v="6"/>
    <x v="6"/>
    <x v="4"/>
    <x v="2"/>
    <n v="0"/>
    <n v="0"/>
    <s v="OK"/>
    <s v="Ensacado"/>
    <x v="0"/>
    <n v="0"/>
    <s v="F. ALCONERA"/>
    <s v="B"/>
    <d v="1899-12-30T00:00:12"/>
    <d v="1899-12-30T00:00:12"/>
    <s v="OK"/>
    <m/>
    <m/>
    <d v="1899-12-30T00:00:00"/>
    <d v="1899-12-30T00:45:02"/>
    <n v="3"/>
    <d v="1899-12-30T00:00:12"/>
    <n v="45.033333333336032"/>
    <n v="7"/>
    <s v="No"/>
  </r>
  <r>
    <s v="CCAL"/>
    <s v="2024073927"/>
    <x v="0"/>
    <s v="ER3105BBY"/>
    <s v="E7841LBS"/>
    <d v="2024-12-10T00:00:00"/>
    <m/>
    <s v="3297"/>
    <x v="1"/>
    <s v="PA"/>
    <s v="S1"/>
    <m/>
    <d v="2024-12-10T00:00:00"/>
    <d v="1899-12-30T06:55:29"/>
    <d v="2024-12-10T00:00:00"/>
    <d v="1899-12-30T06:55:42"/>
    <d v="2024-12-10T00:00:00"/>
    <d v="1899-12-30T07:37:48"/>
    <x v="0"/>
    <s v="RFCPI"/>
    <s v="8043252370"/>
    <s v="EXW"/>
    <d v="1899-12-30T00:42:19"/>
    <d v="1899-12-30T00:42:06"/>
    <d v="1899-12-30T00:00:13"/>
    <s v="Granel"/>
    <s v="E001"/>
    <x v="1"/>
    <d v="1899-12-30T00:42:19"/>
    <d v="1899-12-30T00:42:06"/>
    <n v="6"/>
    <x v="6"/>
    <x v="4"/>
    <x v="1"/>
    <n v="0"/>
    <n v="0"/>
    <s v="OK"/>
    <s v="Granel"/>
    <x v="0"/>
    <n v="0"/>
    <s v="F. ALCONERA"/>
    <s v="A"/>
    <d v="1899-12-30T00:00:13"/>
    <d v="1899-12-30T00:00:13"/>
    <s v="OK"/>
    <m/>
    <m/>
    <d v="1899-12-30T00:00:00"/>
    <d v="1899-12-30T00:42:19"/>
    <n v="3"/>
    <d v="1899-12-30T00:00:13"/>
    <n v="42.316666666675225"/>
    <n v="7"/>
    <s v="Si"/>
  </r>
  <r>
    <s v="CCAL"/>
    <s v="2024073936"/>
    <x v="0"/>
    <s v="ER8753BBR"/>
    <s v="E1651JFK"/>
    <d v="2024-12-10T00:00:00"/>
    <m/>
    <s v="3228"/>
    <x v="3"/>
    <s v="PA"/>
    <s v="S5"/>
    <m/>
    <d v="2024-12-10T00:00:00"/>
    <d v="1899-12-30T07:15:10"/>
    <d v="2024-12-10T00:00:00"/>
    <d v="1899-12-30T07:15:22"/>
    <d v="2024-12-10T00:00:00"/>
    <d v="1899-12-30T07:43:38"/>
    <x v="0"/>
    <s v="RFCPI"/>
    <s v="8043252371"/>
    <s v="EXW"/>
    <d v="1899-12-30T00:28:28"/>
    <d v="1899-12-30T00:28:16"/>
    <d v="1899-12-30T00:00:12"/>
    <s v="Granel"/>
    <s v="E001"/>
    <x v="1"/>
    <d v="1899-12-30T00:28:28"/>
    <d v="1899-12-30T00:28:16"/>
    <n v="7"/>
    <x v="6"/>
    <x v="4"/>
    <x v="1"/>
    <n v="0"/>
    <n v="0"/>
    <s v="OK"/>
    <s v="Granel"/>
    <x v="0"/>
    <n v="0"/>
    <s v="F. ALCONERA"/>
    <s v="A"/>
    <d v="1899-12-30T00:00:12"/>
    <d v="1899-12-30T00:00:12"/>
    <s v="OK"/>
    <m/>
    <m/>
    <d v="1899-12-30T00:00:00"/>
    <d v="1899-12-30T00:28:28"/>
    <n v="3"/>
    <d v="1899-12-30T00:00:12"/>
    <n v="28.466666666668825"/>
    <n v="7"/>
    <s v="Si"/>
  </r>
  <r>
    <s v="CCAL"/>
    <s v="2024073931"/>
    <x v="0"/>
    <s v="ER2070BBY"/>
    <s v="E1007JYX"/>
    <d v="2024-12-10T00:00:00"/>
    <m/>
    <s v="3297"/>
    <x v="1"/>
    <s v="PA"/>
    <s v="S1"/>
    <m/>
    <d v="2024-12-10T00:00:00"/>
    <d v="1899-12-30T07:04:15"/>
    <d v="2024-12-10T00:00:00"/>
    <d v="1899-12-30T07:04:34"/>
    <d v="2024-12-10T00:00:00"/>
    <d v="1899-12-30T07:47:20"/>
    <x v="0"/>
    <s v="RFCPI"/>
    <s v="8043252372"/>
    <s v="EXW"/>
    <d v="1899-12-30T00:43:05"/>
    <d v="1899-12-30T00:42:46"/>
    <d v="1899-12-30T00:00:19"/>
    <s v="Granel"/>
    <s v="E001"/>
    <x v="1"/>
    <d v="1899-12-30T00:43:05"/>
    <d v="1899-12-30T00:42:46"/>
    <n v="7"/>
    <x v="6"/>
    <x v="4"/>
    <x v="1"/>
    <n v="0"/>
    <n v="0"/>
    <s v="OK"/>
    <s v="Granel"/>
    <x v="0"/>
    <n v="0"/>
    <s v="F. ALCONERA"/>
    <s v="A"/>
    <d v="1899-12-30T00:00:19"/>
    <d v="1899-12-30T00:00:19"/>
    <s v="OK"/>
    <m/>
    <m/>
    <d v="1899-12-30T00:00:00"/>
    <d v="1899-12-30T00:43:05"/>
    <n v="3"/>
    <d v="1899-12-30T00:00:19"/>
    <n v="43.083333333331247"/>
    <n v="7"/>
    <s v="Si"/>
  </r>
  <r>
    <s v="CCAL"/>
    <s v="2024073948"/>
    <x v="0"/>
    <s v="ER9755BBK"/>
    <s v="E7061KZH"/>
    <d v="2024-12-10T00:00:00"/>
    <m/>
    <s v="3297"/>
    <x v="1"/>
    <s v="PA"/>
    <s v="S1"/>
    <m/>
    <d v="2024-12-10T00:00:00"/>
    <d v="1899-12-30T07:36:23"/>
    <d v="2024-12-10T00:00:00"/>
    <d v="1899-12-30T07:36:35"/>
    <d v="2024-12-10T00:00:00"/>
    <d v="1899-12-30T08:29:47"/>
    <x v="0"/>
    <s v="RFCPI"/>
    <s v="8043252376"/>
    <s v="FBO"/>
    <d v="1899-12-30T00:53:24"/>
    <d v="1899-12-30T00:53:12"/>
    <d v="1899-12-30T00:00:12"/>
    <s v="Granel"/>
    <s v="E001"/>
    <x v="2"/>
    <d v="1899-12-30T00:53:24"/>
    <d v="1899-12-30T00:53:12"/>
    <n v="7"/>
    <x v="6"/>
    <x v="4"/>
    <x v="1"/>
    <n v="0"/>
    <n v="0"/>
    <s v="OK"/>
    <s v="Granel"/>
    <x v="0"/>
    <n v="0"/>
    <s v="F. ALCONERA"/>
    <s v="B"/>
    <d v="1899-12-30T00:00:12"/>
    <d v="1899-12-30T00:00:12"/>
    <s v="OK"/>
    <m/>
    <m/>
    <d v="1899-12-30T00:00:00"/>
    <d v="1899-12-30T00:53:24"/>
    <n v="3"/>
    <d v="1899-12-30T00:00:12"/>
    <n v="53.399999999995238"/>
    <n v="8"/>
    <s v="No"/>
  </r>
  <r>
    <s v="CCAL"/>
    <s v="2024073942"/>
    <x v="0"/>
    <s v="ER8017BDB"/>
    <s v="E6383KKR"/>
    <d v="2024-12-10T00:00:00"/>
    <m/>
    <s v="3297"/>
    <x v="1"/>
    <s v="PA"/>
    <s v="S1"/>
    <m/>
    <d v="2024-12-10T00:00:00"/>
    <d v="1899-12-30T07:25:12"/>
    <d v="2024-12-10T00:00:00"/>
    <d v="1899-12-30T07:25:24"/>
    <d v="2024-12-10T00:00:00"/>
    <d v="1899-12-30T08:37:37"/>
    <x v="0"/>
    <s v="RFCPI"/>
    <s v="8043252377"/>
    <s v="FBO"/>
    <d v="1899-12-30T01:12:25"/>
    <d v="1899-12-30T01:12:13"/>
    <d v="1899-12-30T00:00:12"/>
    <s v="Granel"/>
    <s v="E001"/>
    <x v="2"/>
    <d v="1899-12-30T01:12:25"/>
    <d v="1899-12-30T01:12:13"/>
    <n v="7"/>
    <x v="6"/>
    <x v="4"/>
    <x v="1"/>
    <n v="0"/>
    <n v="0"/>
    <s v="OK"/>
    <s v="Granel"/>
    <x v="0"/>
    <n v="0"/>
    <s v="F. ALCONERA"/>
    <s v="B"/>
    <d v="1899-12-30T00:00:12"/>
    <d v="1899-12-30T00:00:12"/>
    <s v="OK"/>
    <m/>
    <m/>
    <d v="1899-12-30T00:00:00"/>
    <d v="1899-12-30T01:12:25"/>
    <n v="3"/>
    <d v="1899-12-30T00:00:12"/>
    <n v="72.416666666664028"/>
    <n v="8"/>
    <s v="No"/>
  </r>
  <r>
    <s v="CCAL"/>
    <s v="2024073954"/>
    <x v="0"/>
    <s v="ER8806BBS"/>
    <s v="E4974HJL"/>
    <d v="2024-12-10T00:00:00"/>
    <m/>
    <s v="3297"/>
    <x v="1"/>
    <s v="PA"/>
    <s v="S1"/>
    <m/>
    <d v="2024-12-10T00:00:00"/>
    <d v="1899-12-30T07:45:39"/>
    <d v="2024-12-10T00:00:00"/>
    <d v="1899-12-30T07:45:51"/>
    <d v="2024-12-10T00:00:00"/>
    <d v="1899-12-30T08:50:32"/>
    <x v="0"/>
    <s v="RFCPI"/>
    <s v="8043252378"/>
    <s v="FBO"/>
    <d v="1899-12-30T01:04:53"/>
    <d v="1899-12-30T01:04:41"/>
    <d v="1899-12-30T00:00:12"/>
    <s v="Granel"/>
    <s v="E001"/>
    <x v="2"/>
    <d v="1899-12-30T01:04:53"/>
    <d v="1899-12-30T01:04:41"/>
    <n v="7"/>
    <x v="6"/>
    <x v="4"/>
    <x v="1"/>
    <n v="0"/>
    <n v="0"/>
    <s v="OK"/>
    <s v="Granel"/>
    <x v="0"/>
    <n v="0"/>
    <s v="F. ALCONERA"/>
    <s v="B"/>
    <d v="1899-12-30T00:00:12"/>
    <d v="1899-12-30T00:00:12"/>
    <s v="OK"/>
    <m/>
    <m/>
    <d v="1899-12-30T00:00:00"/>
    <d v="1899-12-30T01:04:53"/>
    <n v="3"/>
    <d v="1899-12-30T00:00:12"/>
    <n v="64.883333333332814"/>
    <n v="8"/>
    <s v="No"/>
  </r>
  <r>
    <s v="CCAL"/>
    <s v="2024073953"/>
    <x v="0"/>
    <s v="ER4777BBM"/>
    <s v="E1633HJM"/>
    <d v="2024-12-10T00:00:00"/>
    <m/>
    <s v="3297"/>
    <x v="1"/>
    <s v="PA"/>
    <s v="S1"/>
    <m/>
    <d v="2024-12-10T00:00:00"/>
    <d v="1899-12-30T07:45:00"/>
    <d v="2024-12-10T00:00:00"/>
    <d v="1899-12-30T07:45:13"/>
    <d v="2024-12-10T00:00:00"/>
    <d v="1899-12-30T08:53:01"/>
    <x v="0"/>
    <s v="RFCPI"/>
    <s v="8043252379"/>
    <s v="FBO"/>
    <d v="1899-12-30T01:08:01"/>
    <d v="1899-12-30T01:07:48"/>
    <d v="1899-12-30T00:00:13"/>
    <s v="Granel"/>
    <s v="E001"/>
    <x v="2"/>
    <d v="1899-12-30T01:08:01"/>
    <d v="1899-12-30T01:07:48"/>
    <n v="7"/>
    <x v="6"/>
    <x v="4"/>
    <x v="1"/>
    <n v="0"/>
    <n v="0"/>
    <s v="OK"/>
    <s v="Granel"/>
    <x v="0"/>
    <n v="0"/>
    <s v="F. ALCONERA"/>
    <s v="B"/>
    <d v="1899-12-30T00:00:13"/>
    <d v="1899-12-30T00:00:13"/>
    <s v="OK"/>
    <m/>
    <m/>
    <d v="1899-12-30T00:00:00"/>
    <d v="1899-12-30T01:08:01"/>
    <n v="3"/>
    <d v="1899-12-30T00:00:13"/>
    <n v="68.016666666657585"/>
    <n v="8"/>
    <s v="No"/>
  </r>
  <r>
    <s v="CCAL"/>
    <s v="2024073966"/>
    <x v="0"/>
    <s v="ER0598BBT"/>
    <s v="E2933KHG"/>
    <d v="2024-12-10T00:00:00"/>
    <m/>
    <s v="3228"/>
    <x v="3"/>
    <s v="PA"/>
    <s v="S5"/>
    <m/>
    <d v="2024-12-10T00:00:00"/>
    <d v="1899-12-30T08:18:10"/>
    <d v="2024-12-10T00:00:00"/>
    <d v="1899-12-30T08:18:22"/>
    <d v="2024-12-10T00:00:00"/>
    <d v="1899-12-30T08:55:51"/>
    <x v="0"/>
    <s v="RFCPI"/>
    <s v="8043252380"/>
    <s v="FBO"/>
    <d v="1899-12-30T00:37:41"/>
    <d v="1899-12-30T00:37:29"/>
    <d v="1899-12-30T00:00:12"/>
    <s v="Granel"/>
    <s v="E001"/>
    <x v="2"/>
    <d v="1899-12-30T00:37:41"/>
    <d v="1899-12-30T00:37:29"/>
    <n v="8"/>
    <x v="6"/>
    <x v="4"/>
    <x v="1"/>
    <n v="0"/>
    <n v="0"/>
    <s v="OK"/>
    <s v="Granel"/>
    <x v="0"/>
    <n v="0"/>
    <s v="F. ALCONERA"/>
    <s v="A"/>
    <d v="1899-12-30T00:00:12"/>
    <d v="1899-12-30T00:00:12"/>
    <s v="OK"/>
    <m/>
    <m/>
    <d v="1899-12-30T00:00:00"/>
    <d v="1899-12-30T00:37:41"/>
    <n v="3"/>
    <d v="1899-12-30T00:00:12"/>
    <n v="37.683333333345594"/>
    <n v="8"/>
    <s v="Si"/>
  </r>
  <r>
    <s v="CCAL"/>
    <s v="2024073955"/>
    <x v="0"/>
    <s v="ER8803BBS"/>
    <s v="E1508HJM"/>
    <d v="2024-12-10T00:00:00"/>
    <m/>
    <s v="3297"/>
    <x v="1"/>
    <s v="PA"/>
    <s v="S1"/>
    <m/>
    <d v="2024-12-10T00:00:00"/>
    <d v="1899-12-30T07:46:38"/>
    <d v="2024-12-10T00:00:00"/>
    <d v="1899-12-30T07:46:50"/>
    <d v="2024-12-10T00:00:00"/>
    <d v="1899-12-30T09:06:17"/>
    <x v="0"/>
    <s v="RFCPI"/>
    <s v="8043252382"/>
    <s v="FBO"/>
    <d v="1899-12-30T01:19:39"/>
    <d v="1899-12-30T01:19:27"/>
    <d v="1899-12-30T00:00:12"/>
    <s v="Granel"/>
    <s v="E001"/>
    <x v="2"/>
    <d v="1899-12-30T01:19:39"/>
    <d v="1899-12-30T01:19:27"/>
    <n v="7"/>
    <x v="6"/>
    <x v="4"/>
    <x v="1"/>
    <n v="0"/>
    <n v="0"/>
    <s v="OK"/>
    <s v="Granel"/>
    <x v="0"/>
    <n v="0"/>
    <s v="F. ALCONERA"/>
    <s v="B"/>
    <d v="1899-12-30T00:00:12"/>
    <d v="1899-12-30T00:00:12"/>
    <s v="OK"/>
    <m/>
    <m/>
    <d v="1899-12-30T00:00:00"/>
    <d v="1899-12-30T01:19:39"/>
    <n v="3"/>
    <d v="1899-12-30T00:00:12"/>
    <n v="79.649999999999977"/>
    <n v="9"/>
    <s v="No"/>
  </r>
  <r>
    <s v="CCAL"/>
    <s v="2024073969"/>
    <x v="0"/>
    <s v="ER6832BBP"/>
    <s v="E3043KFX"/>
    <d v="2024-12-10T00:00:00"/>
    <m/>
    <s v="3297"/>
    <x v="1"/>
    <s v="PA"/>
    <s v="S1"/>
    <m/>
    <d v="2024-12-10T00:00:00"/>
    <d v="1899-12-30T08:25:50"/>
    <d v="2024-12-10T00:00:00"/>
    <d v="1899-12-30T08:26:04"/>
    <d v="2024-12-10T00:00:00"/>
    <d v="1899-12-30T09:18:35"/>
    <x v="0"/>
    <s v="RFCPI"/>
    <s v="8043252383"/>
    <s v="FBO"/>
    <d v="1899-12-30T00:52:45"/>
    <d v="1899-12-30T00:52:31"/>
    <d v="1899-12-30T00:00:14"/>
    <s v="Granel"/>
    <s v="E001"/>
    <x v="2"/>
    <d v="1899-12-30T00:52:45"/>
    <d v="1899-12-30T00:52:31"/>
    <n v="8"/>
    <x v="6"/>
    <x v="4"/>
    <x v="1"/>
    <n v="0"/>
    <n v="0"/>
    <s v="OK"/>
    <s v="Granel"/>
    <x v="0"/>
    <n v="0"/>
    <s v="F. ALCONERA"/>
    <s v="B"/>
    <d v="1899-12-30T00:00:14"/>
    <d v="1899-12-30T00:00:14"/>
    <s v="OK"/>
    <m/>
    <m/>
    <d v="1899-12-30T00:00:00"/>
    <d v="1899-12-30T00:52:45"/>
    <n v="3"/>
    <d v="1899-12-30T00:00:14"/>
    <n v="52.749999999993534"/>
    <n v="9"/>
    <s v="No"/>
  </r>
  <r>
    <s v="CCAL"/>
    <s v="2024073959"/>
    <x v="0"/>
    <s v="ER8801BBS"/>
    <s v="E9651KXD"/>
    <d v="2024-12-10T00:00:00"/>
    <m/>
    <s v="3297"/>
    <x v="1"/>
    <s v="PA"/>
    <s v="S1"/>
    <m/>
    <d v="2024-12-10T00:00:00"/>
    <d v="1899-12-30T07:52:59"/>
    <d v="2024-12-10T00:00:00"/>
    <d v="1899-12-30T07:53:12"/>
    <d v="2024-12-10T00:00:00"/>
    <d v="1899-12-30T09:27:27"/>
    <x v="0"/>
    <s v="RFCPI"/>
    <s v="8043252384"/>
    <s v="FBO"/>
    <d v="1899-12-30T01:34:28"/>
    <d v="1899-12-30T01:34:15"/>
    <d v="1899-12-30T00:00:13"/>
    <s v="Granel"/>
    <s v="E001"/>
    <x v="2"/>
    <d v="1899-12-30T01:34:28"/>
    <d v="1899-12-30T01:34:15"/>
    <n v="7"/>
    <x v="6"/>
    <x v="4"/>
    <x v="1"/>
    <n v="0"/>
    <n v="0"/>
    <s v="OK"/>
    <s v="Granel"/>
    <x v="0"/>
    <n v="0"/>
    <s v="F. ALCONERA"/>
    <s v="C"/>
    <d v="1899-12-30T00:00:13"/>
    <d v="1899-12-30T00:00:13"/>
    <s v="OK"/>
    <m/>
    <m/>
    <d v="1899-12-30T00:00:00"/>
    <d v="1899-12-30T01:34:28"/>
    <n v="3"/>
    <d v="1899-12-30T00:00:13"/>
    <n v="94.466666666663954"/>
    <n v="9"/>
    <s v="No"/>
  </r>
  <r>
    <s v="CCAL"/>
    <s v="2024073968"/>
    <x v="0"/>
    <s v="ER3764BBR"/>
    <s v="E9502JVD"/>
    <d v="2024-12-10T00:00:00"/>
    <m/>
    <s v="3230"/>
    <x v="2"/>
    <s v="PA"/>
    <s v="PA"/>
    <m/>
    <d v="2024-12-10T00:00:00"/>
    <d v="1899-12-30T08:24:05"/>
    <d v="2024-12-10T00:00:00"/>
    <d v="1899-12-30T08:24:17"/>
    <d v="2024-12-10T00:00:00"/>
    <d v="1899-12-30T09:35:34"/>
    <x v="0"/>
    <s v="RFCPI"/>
    <s v="8043252385"/>
    <s v="FBO"/>
    <d v="1899-12-30T01:11:29"/>
    <d v="1899-12-30T01:11:17"/>
    <d v="1899-12-30T00:00:12"/>
    <s v="Ensacado"/>
    <s v="E002"/>
    <x v="2"/>
    <d v="1899-12-30T01:11:29"/>
    <d v="1899-12-30T01:11:17"/>
    <n v="8"/>
    <x v="6"/>
    <x v="4"/>
    <x v="2"/>
    <n v="0"/>
    <n v="0"/>
    <s v="OK"/>
    <s v="Ensacado"/>
    <x v="0"/>
    <n v="0"/>
    <s v="F. ALCONERA"/>
    <s v="B"/>
    <d v="1899-12-30T00:00:12"/>
    <d v="1899-12-30T00:00:12"/>
    <s v="OK"/>
    <m/>
    <m/>
    <d v="1899-12-30T00:00:00"/>
    <d v="1899-12-30T01:11:29"/>
    <n v="3"/>
    <d v="1899-12-30T00:00:12"/>
    <n v="71.483333333328005"/>
    <n v="9"/>
    <s v="No"/>
  </r>
  <r>
    <s v="CCAL"/>
    <s v="2024074023"/>
    <x v="0"/>
    <s v="ER8802BBS"/>
    <s v="E5397MMK"/>
    <d v="2024-12-10T00:00:00"/>
    <m/>
    <s v="3297"/>
    <x v="1"/>
    <s v="PA"/>
    <s v="S1"/>
    <m/>
    <d v="2024-12-10T00:00:00"/>
    <d v="1899-12-30T10:32:37"/>
    <d v="2024-12-10T00:00:00"/>
    <d v="1899-12-30T10:32:48"/>
    <d v="2024-12-10T00:00:00"/>
    <d v="1899-12-30T11:45:59"/>
    <x v="0"/>
    <s v="RFCPI"/>
    <s v="8043252400"/>
    <s v="FBO"/>
    <d v="1899-12-30T01:13:22"/>
    <d v="1899-12-30T01:13:11"/>
    <d v="1899-12-30T00:00:11"/>
    <s v="Granel"/>
    <s v="E001"/>
    <x v="2"/>
    <d v="1899-12-30T01:13:22"/>
    <d v="1899-12-30T01:13:11"/>
    <n v="10"/>
    <x v="6"/>
    <x v="4"/>
    <x v="1"/>
    <n v="0"/>
    <n v="0"/>
    <s v="OK"/>
    <s v="Granel"/>
    <x v="0"/>
    <n v="0"/>
    <s v="F. ALCONERA"/>
    <s v="B"/>
    <d v="1899-12-30T00:00:11"/>
    <d v="1899-12-30T00:00:11"/>
    <s v="OK"/>
    <m/>
    <m/>
    <d v="1899-12-30T00:00:00"/>
    <d v="1899-12-30T01:13:22"/>
    <n v="3"/>
    <d v="1899-12-30T00:00:11"/>
    <n v="73.366666666660819"/>
    <n v="11"/>
    <s v="No"/>
  </r>
  <r>
    <s v="CCAL"/>
    <s v="2024074036"/>
    <x v="0"/>
    <s v="ER1428BBX"/>
    <s v="E3192JFJ"/>
    <d v="2024-12-10T00:00:00"/>
    <m/>
    <s v="3230"/>
    <x v="2"/>
    <s v="PA"/>
    <s v="PA"/>
    <m/>
    <d v="2024-12-10T00:00:00"/>
    <d v="1899-12-30T11:13:19"/>
    <d v="2024-12-10T00:00:00"/>
    <d v="1899-12-30T11:13:31"/>
    <d v="2024-12-10T00:00:00"/>
    <d v="1899-12-30T12:15:33"/>
    <x v="0"/>
    <s v="RFCPI"/>
    <s v="8043252405"/>
    <s v="FBO"/>
    <d v="1899-12-30T01:02:14"/>
    <d v="1899-12-30T01:02:02"/>
    <d v="1899-12-30T00:00:12"/>
    <s v="Ensacado"/>
    <s v="E002"/>
    <x v="2"/>
    <d v="1899-12-30T01:02:14"/>
    <d v="1899-12-30T01:02:02"/>
    <n v="11"/>
    <x v="6"/>
    <x v="4"/>
    <x v="2"/>
    <n v="0"/>
    <n v="0"/>
    <s v="OK"/>
    <s v="Ensacado"/>
    <x v="0"/>
    <n v="0"/>
    <s v="F. ALCONERA"/>
    <s v="B"/>
    <d v="1899-12-30T00:00:12"/>
    <d v="1899-12-30T00:00:12"/>
    <s v="OK"/>
    <m/>
    <m/>
    <d v="1899-12-30T00:00:00"/>
    <d v="1899-12-30T01:02:14"/>
    <n v="3"/>
    <d v="1899-12-30T00:00:12"/>
    <n v="62.233333333329604"/>
    <n v="12"/>
    <s v="No"/>
  </r>
  <r>
    <s v="CCAL"/>
    <s v="2024074033"/>
    <x v="0"/>
    <s v="ER3908BBW"/>
    <s v="E5943KXX"/>
    <d v="2024-12-10T00:00:00"/>
    <m/>
    <s v="3228"/>
    <x v="3"/>
    <s v="PA"/>
    <s v="S4"/>
    <m/>
    <d v="2024-12-10T00:00:00"/>
    <d v="1899-12-30T11:09:57"/>
    <d v="2024-12-10T00:00:00"/>
    <d v="1899-12-30T11:10:10"/>
    <d v="2024-12-10T00:00:00"/>
    <d v="1899-12-30T12:28:48"/>
    <x v="0"/>
    <s v="RFCPI"/>
    <s v="8043252407"/>
    <s v="FBO"/>
    <d v="1899-12-30T01:18:51"/>
    <d v="1899-12-30T01:18:38"/>
    <d v="1899-12-30T00:00:13"/>
    <s v="Granel"/>
    <s v="E001"/>
    <x v="2"/>
    <d v="1899-12-30T01:18:51"/>
    <d v="1899-12-30T01:18:38"/>
    <n v="11"/>
    <x v="6"/>
    <x v="4"/>
    <x v="1"/>
    <n v="0"/>
    <n v="0"/>
    <s v="OK"/>
    <s v="Granel"/>
    <x v="0"/>
    <n v="0"/>
    <s v="F. ALCONERA"/>
    <s v="B"/>
    <d v="1899-12-30T00:00:13"/>
    <d v="1899-12-30T00:00:13"/>
    <s v="OK"/>
    <m/>
    <m/>
    <d v="1899-12-30T00:00:00"/>
    <d v="1899-12-30T01:18:51"/>
    <n v="3"/>
    <d v="1899-12-30T00:00:13"/>
    <n v="78.849999999993614"/>
    <n v="12"/>
    <s v="No"/>
  </r>
  <r>
    <s v="CCAL"/>
    <s v="2024074049"/>
    <x v="0"/>
    <s v="EHU01621R"/>
    <s v="E9189JXJ"/>
    <d v="2024-12-10T00:00:00"/>
    <m/>
    <s v="3230"/>
    <x v="2"/>
    <s v="PA"/>
    <s v="PA"/>
    <m/>
    <d v="2024-12-10T00:00:00"/>
    <d v="1899-12-30T11:44:09"/>
    <d v="2024-12-10T00:00:00"/>
    <d v="1899-12-30T11:44:20"/>
    <d v="2024-12-10T00:00:00"/>
    <d v="1899-12-30T12:41:00"/>
    <x v="0"/>
    <s v="RFCPI"/>
    <s v="8043252409"/>
    <s v="FBO"/>
    <d v="1899-12-30T00:56:51"/>
    <d v="1899-12-30T00:56:40"/>
    <d v="1899-12-30T00:00:11"/>
    <s v="Ensacado"/>
    <s v="E002"/>
    <x v="2"/>
    <d v="1899-12-30T00:56:51"/>
    <d v="1899-12-30T00:56:40"/>
    <n v="11"/>
    <x v="6"/>
    <x v="4"/>
    <x v="2"/>
    <n v="0"/>
    <n v="0"/>
    <s v="OK"/>
    <s v="Ensacado"/>
    <x v="0"/>
    <n v="0"/>
    <s v="F. ALCONERA"/>
    <s v="B"/>
    <d v="1899-12-30T00:00:11"/>
    <d v="1899-12-30T00:00:11"/>
    <s v="OK"/>
    <m/>
    <m/>
    <d v="1899-12-30T00:00:00"/>
    <d v="1899-12-30T00:56:51"/>
    <n v="3"/>
    <d v="1899-12-30T00:00:11"/>
    <n v="56.849999999990416"/>
    <n v="12"/>
    <s v="No"/>
  </r>
  <r>
    <s v="CCAL"/>
    <s v="2024074062"/>
    <x v="0"/>
    <s v="ER3686BCF"/>
    <s v="E9865JVX"/>
    <d v="2024-12-10T00:00:00"/>
    <m/>
    <s v="3297"/>
    <x v="1"/>
    <s v="PA"/>
    <s v="S1"/>
    <m/>
    <d v="2024-12-10T00:00:00"/>
    <d v="1899-12-30T12:02:28"/>
    <d v="2024-12-10T00:00:00"/>
    <d v="1899-12-30T12:02:41"/>
    <d v="2024-12-10T00:00:00"/>
    <d v="1899-12-30T12:54:51"/>
    <x v="0"/>
    <s v="RFCPI"/>
    <s v="8043252413"/>
    <s v="FBO"/>
    <d v="1899-12-30T00:52:23"/>
    <d v="1899-12-30T00:52:10"/>
    <d v="1899-12-30T00:00:13"/>
    <s v="Granel"/>
    <s v="E001"/>
    <x v="2"/>
    <d v="1899-12-30T00:52:23"/>
    <d v="1899-12-30T00:52:10"/>
    <n v="12"/>
    <x v="6"/>
    <x v="4"/>
    <x v="1"/>
    <n v="0"/>
    <n v="0"/>
    <s v="OK"/>
    <s v="Granel"/>
    <x v="0"/>
    <n v="0"/>
    <s v="F. ALCONERA"/>
    <s v="B"/>
    <d v="1899-12-30T00:00:13"/>
    <d v="1899-12-30T00:00:13"/>
    <s v="OK"/>
    <m/>
    <m/>
    <d v="1899-12-30T00:00:00"/>
    <d v="1899-12-30T00:52:23"/>
    <n v="3"/>
    <d v="1899-12-30T00:00:13"/>
    <n v="52.383333333340772"/>
    <n v="12"/>
    <s v="No"/>
  </r>
  <r>
    <s v="CCAL"/>
    <s v="2024074070"/>
    <x v="0"/>
    <s v="ER8805BBS"/>
    <s v="E8272KDP"/>
    <d v="2024-12-10T00:00:00"/>
    <m/>
    <s v="3228"/>
    <x v="3"/>
    <s v="PA"/>
    <s v="S4"/>
    <m/>
    <d v="2024-12-10T00:00:00"/>
    <d v="1899-12-30T12:07:56"/>
    <d v="2024-12-10T00:00:00"/>
    <d v="1899-12-30T12:08:08"/>
    <d v="2024-12-10T00:00:00"/>
    <d v="1899-12-30T12:57:52"/>
    <x v="0"/>
    <s v="RFCPI"/>
    <s v="8043252414"/>
    <s v="FBO"/>
    <d v="1899-12-30T00:49:56"/>
    <d v="1899-12-30T00:49:44"/>
    <d v="1899-12-30T00:00:12"/>
    <s v="Granel"/>
    <s v="E001"/>
    <x v="2"/>
    <d v="1899-12-30T00:49:56"/>
    <d v="1899-12-30T00:49:44"/>
    <n v="12"/>
    <x v="6"/>
    <x v="4"/>
    <x v="1"/>
    <n v="0"/>
    <n v="0"/>
    <s v="OK"/>
    <s v="Granel"/>
    <x v="0"/>
    <n v="0"/>
    <s v="F. ALCONERA"/>
    <s v="B"/>
    <d v="1899-12-30T00:00:12"/>
    <d v="1899-12-30T00:00:12"/>
    <s v="OK"/>
    <m/>
    <m/>
    <d v="1899-12-30T00:00:00"/>
    <d v="1899-12-30T00:49:56"/>
    <n v="3"/>
    <d v="1899-12-30T00:00:12"/>
    <n v="49.933333333339114"/>
    <n v="12"/>
    <s v="No"/>
  </r>
  <r>
    <s v="CCAL"/>
    <s v="2024074059"/>
    <x v="0"/>
    <s v="ER6397BCX"/>
    <s v="E3475JJN"/>
    <d v="2024-12-10T00:00:00"/>
    <m/>
    <s v="3230"/>
    <x v="2"/>
    <s v="PA"/>
    <s v="PA"/>
    <m/>
    <d v="2024-12-10T00:00:00"/>
    <d v="1899-12-30T11:59:27"/>
    <d v="2024-12-10T00:00:00"/>
    <d v="1899-12-30T11:59:39"/>
    <d v="2024-12-10T00:00:00"/>
    <d v="1899-12-30T13:03:47"/>
    <x v="0"/>
    <s v="RFCPI"/>
    <s v="8043252417"/>
    <s v="FBO"/>
    <d v="1899-12-30T01:04:20"/>
    <d v="1899-12-30T01:04:08"/>
    <d v="1899-12-30T00:00:12"/>
    <s v="Ensacado"/>
    <s v="E002"/>
    <x v="2"/>
    <d v="1899-12-30T01:04:20"/>
    <d v="1899-12-30T01:04:08"/>
    <n v="11"/>
    <x v="6"/>
    <x v="4"/>
    <x v="2"/>
    <n v="0"/>
    <n v="0"/>
    <s v="OK"/>
    <s v="Ensacado"/>
    <x v="0"/>
    <n v="0"/>
    <s v="F. ALCONERA"/>
    <s v="B"/>
    <d v="1899-12-30T00:00:12"/>
    <d v="1899-12-30T00:00:12"/>
    <s v="OK"/>
    <m/>
    <m/>
    <d v="1899-12-30T00:00:00"/>
    <d v="1899-12-30T01:04:20"/>
    <n v="3"/>
    <d v="1899-12-30T00:00:12"/>
    <n v="64.333333333324816"/>
    <n v="13"/>
    <s v="No"/>
  </r>
  <r>
    <s v="CCAL"/>
    <s v="2024074075"/>
    <x v="0"/>
    <s v="EMA02515R"/>
    <s v="E4262KXX"/>
    <d v="2024-12-10T00:00:00"/>
    <m/>
    <s v="3229"/>
    <x v="4"/>
    <s v="PA"/>
    <s v="S2"/>
    <m/>
    <d v="2024-12-10T00:00:00"/>
    <d v="1899-12-30T12:22:26"/>
    <d v="2024-12-10T00:00:00"/>
    <d v="1899-12-30T12:22:38"/>
    <d v="2024-12-10T00:00:00"/>
    <d v="1899-12-30T13:09:08"/>
    <x v="0"/>
    <s v="RFCPI"/>
    <s v="8043252420"/>
    <s v="FBO"/>
    <d v="1899-12-30T00:46:42"/>
    <d v="1899-12-30T00:46:30"/>
    <d v="1899-12-30T00:00:12"/>
    <s v="Granel"/>
    <s v="E001"/>
    <x v="2"/>
    <d v="1899-12-30T00:46:42"/>
    <d v="1899-12-30T00:46:30"/>
    <n v="12"/>
    <x v="6"/>
    <x v="4"/>
    <x v="1"/>
    <n v="0"/>
    <n v="0"/>
    <s v="OK"/>
    <s v="Granel"/>
    <x v="0"/>
    <n v="0"/>
    <s v="F. ALCONERA"/>
    <s v="B"/>
    <d v="1899-12-30T00:00:12"/>
    <d v="1899-12-30T00:00:12"/>
    <s v="OK"/>
    <m/>
    <m/>
    <d v="1899-12-30T00:00:00"/>
    <d v="1899-12-30T00:46:42"/>
    <n v="3"/>
    <d v="1899-12-30T00:00:12"/>
    <n v="46.700000000006497"/>
    <n v="13"/>
    <s v="No"/>
  </r>
  <r>
    <s v="CCAL"/>
    <s v="2024074079"/>
    <x v="0"/>
    <s v="ER8753BBR"/>
    <s v="E1651JFK"/>
    <d v="2024-12-10T00:00:00"/>
    <m/>
    <s v="3228"/>
    <x v="3"/>
    <s v="PA"/>
    <s v="S5"/>
    <m/>
    <d v="2024-12-10T00:00:00"/>
    <d v="1899-12-30T12:38:12"/>
    <d v="2024-12-10T00:00:00"/>
    <d v="1899-12-30T12:38:24"/>
    <d v="2024-12-10T00:00:00"/>
    <d v="1899-12-30T13:23:00"/>
    <x v="0"/>
    <s v="RFCPI"/>
    <s v="8043252423"/>
    <s v="EXW"/>
    <d v="1899-12-30T00:44:48"/>
    <d v="1899-12-30T00:44:36"/>
    <d v="1899-12-30T00:00:12"/>
    <s v="Granel"/>
    <s v="E001"/>
    <x v="1"/>
    <d v="1899-12-30T00:44:48"/>
    <d v="1899-12-30T00:44:36"/>
    <n v="12"/>
    <x v="6"/>
    <x v="4"/>
    <x v="1"/>
    <n v="0"/>
    <n v="0"/>
    <s v="OK"/>
    <s v="Granel"/>
    <x v="0"/>
    <n v="0"/>
    <s v="F. ALCONERA"/>
    <s v="A"/>
    <d v="1899-12-30T00:00:12"/>
    <d v="1899-12-30T00:00:12"/>
    <s v="OK"/>
    <m/>
    <m/>
    <d v="1899-12-30T00:00:00"/>
    <d v="1899-12-30T00:44:48"/>
    <n v="3"/>
    <d v="1899-12-30T00:00:12"/>
    <n v="44.79999999999837"/>
    <n v="13"/>
    <s v="Si"/>
  </r>
  <r>
    <s v="CCAL"/>
    <s v="2024074080"/>
    <x v="0"/>
    <s v="EJ01057R"/>
    <s v="E2544FHJ"/>
    <d v="2024-12-10T00:00:00"/>
    <m/>
    <s v="3230"/>
    <x v="2"/>
    <s v="PA"/>
    <s v="PA"/>
    <m/>
    <d v="2024-12-10T00:00:00"/>
    <d v="1899-12-30T12:39:38"/>
    <d v="2024-12-10T00:00:00"/>
    <d v="1899-12-30T12:39:50"/>
    <d v="2024-12-10T00:00:00"/>
    <d v="1899-12-30T13:29:26"/>
    <x v="0"/>
    <s v="RFCPI"/>
    <s v="8043252426"/>
    <s v="EXW"/>
    <d v="1899-12-30T00:49:48"/>
    <d v="1899-12-30T00:49:36"/>
    <d v="1899-12-30T00:00:12"/>
    <s v="Ensacado"/>
    <s v="E002"/>
    <x v="1"/>
    <d v="1899-12-30T00:49:48"/>
    <d v="1899-12-30T00:49:36"/>
    <n v="12"/>
    <x v="6"/>
    <x v="4"/>
    <x v="2"/>
    <n v="0"/>
    <n v="0"/>
    <s v="OK"/>
    <s v="Ensacado"/>
    <x v="0"/>
    <n v="0"/>
    <s v="F. ALCONERA"/>
    <s v="B"/>
    <d v="1899-12-30T00:00:12"/>
    <d v="1899-12-30T00:00:12"/>
    <s v="OK"/>
    <m/>
    <m/>
    <d v="1899-12-30T00:00:00"/>
    <d v="1899-12-30T00:49:48"/>
    <n v="3"/>
    <d v="1899-12-30T00:00:12"/>
    <n v="49.799999999995151"/>
    <n v="13"/>
    <s v="No"/>
  </r>
  <r>
    <s v="CCAL"/>
    <s v="2024074102"/>
    <x v="0"/>
    <s v="ER4761BBV"/>
    <s v="E7062KZH"/>
    <d v="2024-12-10T00:00:00"/>
    <m/>
    <s v="3297"/>
    <x v="1"/>
    <s v="PA"/>
    <s v="S1"/>
    <m/>
    <d v="2024-12-10T00:00:00"/>
    <d v="1899-12-30T13:16:13"/>
    <d v="2024-12-10T00:00:00"/>
    <d v="1899-12-30T13:16:26"/>
    <d v="2024-12-10T00:00:00"/>
    <d v="1899-12-30T13:55:47"/>
    <x v="0"/>
    <s v="RFCPI"/>
    <s v="8043252432"/>
    <s v="EXW"/>
    <d v="1899-12-30T00:39:34"/>
    <d v="1899-12-30T00:39:21"/>
    <d v="1899-12-30T00:00:13"/>
    <s v="Granel"/>
    <s v="E001"/>
    <x v="1"/>
    <d v="1899-12-30T00:39:34"/>
    <d v="1899-12-30T00:39:21"/>
    <n v="13"/>
    <x v="6"/>
    <x v="4"/>
    <x v="1"/>
    <n v="0"/>
    <n v="0"/>
    <s v="OK"/>
    <s v="Granel"/>
    <x v="0"/>
    <n v="0"/>
    <s v="F. ALCONERA"/>
    <s v="A"/>
    <d v="1899-12-30T00:00:13"/>
    <d v="1899-12-30T00:00:13"/>
    <s v="OK"/>
    <m/>
    <m/>
    <d v="1899-12-30T00:00:00"/>
    <d v="1899-12-30T00:39:34"/>
    <n v="3"/>
    <d v="1899-12-30T00:00:13"/>
    <n v="39.566666666664005"/>
    <n v="13"/>
    <s v="Si"/>
  </r>
  <r>
    <s v="CCAL"/>
    <s v="2024074122"/>
    <x v="0"/>
    <s v="ER6559BDM"/>
    <s v="E5777MNR"/>
    <d v="2024-12-10T00:00:00"/>
    <m/>
    <s v="3230"/>
    <x v="2"/>
    <s v="PA"/>
    <s v="PA"/>
    <m/>
    <d v="2024-12-10T00:00:00"/>
    <d v="1899-12-30T14:06:33"/>
    <d v="2024-12-10T00:00:00"/>
    <d v="1899-12-30T14:06:45"/>
    <d v="2024-12-10T00:00:00"/>
    <d v="1899-12-30T15:15:07"/>
    <x v="0"/>
    <s v="RFCPI"/>
    <s v="8043252445"/>
    <s v="FBO"/>
    <d v="1899-12-30T01:08:34"/>
    <d v="1899-12-30T01:08:22"/>
    <d v="1899-12-30T00:00:12"/>
    <s v="Ensacado"/>
    <s v="E002"/>
    <x v="2"/>
    <d v="1899-12-30T01:08:34"/>
    <d v="1899-12-30T01:08:22"/>
    <n v="14"/>
    <x v="6"/>
    <x v="4"/>
    <x v="2"/>
    <n v="0"/>
    <n v="0"/>
    <s v="OK"/>
    <s v="Ensacado"/>
    <x v="0"/>
    <n v="0"/>
    <s v="F. ALCONERA"/>
    <s v="B"/>
    <d v="1899-12-30T00:00:12"/>
    <d v="1899-12-30T00:00:12"/>
    <s v="OK"/>
    <m/>
    <m/>
    <d v="1899-12-30T00:00:00"/>
    <d v="1899-12-30T01:08:34"/>
    <n v="3"/>
    <d v="1899-12-30T00:00:12"/>
    <n v="68.56666666668005"/>
    <n v="15"/>
    <s v="No"/>
  </r>
  <r>
    <s v="CCAL"/>
    <s v="2024074145"/>
    <x v="0"/>
    <s v="ECC01635R"/>
    <s v="E8234JGZ"/>
    <d v="2024-12-10T00:00:00"/>
    <m/>
    <s v="3297"/>
    <x v="1"/>
    <s v="PA"/>
    <s v="S1"/>
    <m/>
    <d v="2024-12-10T00:00:00"/>
    <d v="1899-12-30T14:45:44"/>
    <d v="2024-12-10T00:00:00"/>
    <d v="1899-12-30T14:45:57"/>
    <d v="2024-12-10T00:00:00"/>
    <d v="1899-12-30T15:32:54"/>
    <x v="0"/>
    <s v="RFCPI"/>
    <s v="8043252448"/>
    <s v="FBO"/>
    <d v="1899-12-30T00:47:10"/>
    <d v="1899-12-30T00:46:57"/>
    <d v="1899-12-30T00:00:13"/>
    <s v="Granel"/>
    <s v="E001"/>
    <x v="1"/>
    <d v="1899-12-30T00:47:10"/>
    <d v="1899-12-30T00:46:57"/>
    <n v="14"/>
    <x v="6"/>
    <x v="4"/>
    <x v="1"/>
    <n v="0"/>
    <n v="0"/>
    <s v="OK"/>
    <s v="Granel"/>
    <x v="0"/>
    <n v="0"/>
    <s v="F. ALCONERA"/>
    <s v="B"/>
    <d v="1899-12-30T00:00:13"/>
    <d v="1899-12-30T00:00:13"/>
    <s v="OK"/>
    <m/>
    <m/>
    <d v="1899-12-30T00:00:00"/>
    <d v="1899-12-30T00:47:10"/>
    <n v="3"/>
    <d v="1899-12-30T00:00:13"/>
    <n v="47.166666666667268"/>
    <n v="15"/>
    <s v="No"/>
  </r>
  <r>
    <s v="CCAL"/>
    <s v="2024074222"/>
    <x v="0"/>
    <s v="EHU01621R"/>
    <s v="E9189JXJ"/>
    <d v="2024-12-10T00:00:00"/>
    <m/>
    <s v="3230"/>
    <x v="2"/>
    <s v="PA"/>
    <s v="PA"/>
    <m/>
    <d v="2024-12-10T00:00:00"/>
    <d v="1899-12-30T17:28:54"/>
    <d v="2024-12-10T00:00:00"/>
    <d v="1899-12-30T17:29:07"/>
    <d v="2024-12-10T00:00:00"/>
    <d v="1899-12-30T17:57:17"/>
    <x v="0"/>
    <s v="RFCPI"/>
    <s v="8043252478"/>
    <s v="FBO"/>
    <d v="1899-12-30T00:28:23"/>
    <d v="1899-12-30T00:28:10"/>
    <d v="1899-12-30T00:00:13"/>
    <s v="Ensacado"/>
    <s v="E002"/>
    <x v="2"/>
    <d v="1899-12-30T00:28:23"/>
    <d v="1899-12-30T00:28:10"/>
    <n v="17"/>
    <x v="6"/>
    <x v="4"/>
    <x v="2"/>
    <n v="0"/>
    <n v="0"/>
    <s v="OK"/>
    <s v="Ensacado"/>
    <x v="0"/>
    <n v="0"/>
    <s v="F. ALCONERA"/>
    <s v="A"/>
    <d v="1899-12-30T00:00:13"/>
    <d v="1899-12-30T00:00:13"/>
    <s v="OK"/>
    <m/>
    <m/>
    <d v="1899-12-30T00:00:00"/>
    <d v="1899-12-30T00:28:23"/>
    <n v="3"/>
    <d v="1899-12-30T00:00:13"/>
    <n v="28.383333333336065"/>
    <n v="17"/>
    <s v="Si"/>
  </r>
  <r>
    <s v="CCAL"/>
    <s v="2024074243"/>
    <x v="0"/>
    <s v="ER5440BDK"/>
    <s v="E3118MPR"/>
    <d v="2024-12-10T00:00:00"/>
    <m/>
    <s v="3230"/>
    <x v="2"/>
    <s v="PA"/>
    <s v="PA"/>
    <m/>
    <d v="2024-12-10T00:00:00"/>
    <d v="1899-12-30T18:52:45"/>
    <d v="2024-12-10T00:00:00"/>
    <d v="1899-12-30T18:52:57"/>
    <d v="2024-12-10T00:00:00"/>
    <d v="1899-12-30T19:45:09"/>
    <x v="0"/>
    <s v="RFCPI"/>
    <s v="8043252494"/>
    <s v="FBO"/>
    <d v="1899-12-30T00:52:24"/>
    <d v="1899-12-30T00:52:12"/>
    <d v="1899-12-30T00:00:12"/>
    <s v="Ensacado"/>
    <s v="E002"/>
    <x v="2"/>
    <d v="1899-12-30T00:52:24"/>
    <d v="1899-12-30T00:52:12"/>
    <n v="18"/>
    <x v="6"/>
    <x v="4"/>
    <x v="2"/>
    <n v="0"/>
    <n v="0"/>
    <s v="OK"/>
    <s v="Ensacado"/>
    <x v="0"/>
    <n v="0"/>
    <s v="F. ALCONERA"/>
    <s v="B"/>
    <d v="1899-12-30T00:00:12"/>
    <d v="1899-12-30T00:00:12"/>
    <s v="OK"/>
    <m/>
    <m/>
    <d v="1899-12-30T00:00:00"/>
    <d v="1899-12-30T00:52:24"/>
    <n v="3"/>
    <d v="1899-12-30T00:00:12"/>
    <n v="52.400000000001633"/>
    <n v="19"/>
    <s v="No"/>
  </r>
  <r>
    <s v="CCAL"/>
    <s v="2024074252"/>
    <x v="0"/>
    <s v="ER2638BBV"/>
    <s v="E8408KLT"/>
    <d v="2024-12-11T00:00:00"/>
    <m/>
    <s v="3297"/>
    <x v="1"/>
    <s v="PA"/>
    <s v="S1"/>
    <m/>
    <d v="2024-12-11T00:00:00"/>
    <d v="1899-12-30T05:34:11"/>
    <d v="2024-12-11T00:00:00"/>
    <d v="1899-12-30T05:34:25"/>
    <d v="2024-12-11T00:00:00"/>
    <d v="1899-12-30T06:08:30"/>
    <x v="0"/>
    <s v="RFCPI"/>
    <s v="8043252502"/>
    <s v="FBO"/>
    <d v="1899-12-30T00:34:19"/>
    <d v="1899-12-30T00:34:05"/>
    <d v="1899-12-30T00:00:14"/>
    <s v="Granel"/>
    <s v="E001"/>
    <x v="1"/>
    <d v="1899-12-30T00:34:19"/>
    <d v="1899-12-30T00:34:05"/>
    <n v="5"/>
    <x v="7"/>
    <x v="4"/>
    <x v="1"/>
    <n v="0"/>
    <n v="0"/>
    <s v="OK"/>
    <s v="Granel"/>
    <x v="0"/>
    <n v="0"/>
    <s v="F. ALCONERA"/>
    <s v="A"/>
    <d v="1899-12-30T00:00:14"/>
    <d v="1899-12-30T00:00:14"/>
    <s v="OK"/>
    <m/>
    <m/>
    <d v="1899-12-30T00:00:00"/>
    <d v="1899-12-30T00:34:19"/>
    <n v="4"/>
    <d v="1899-12-30T00:00:14"/>
    <n v="34.31666666666878"/>
    <n v="6"/>
    <s v="Si"/>
  </r>
  <r>
    <s v="CCAL"/>
    <s v="2024074255"/>
    <x v="0"/>
    <s v="EJ01057R"/>
    <s v="E2544FHJ"/>
    <d v="2024-12-11T00:00:00"/>
    <m/>
    <s v="3230"/>
    <x v="2"/>
    <s v="PA"/>
    <s v="PA"/>
    <m/>
    <d v="2024-12-11T00:00:00"/>
    <d v="1899-12-30T05:56:12"/>
    <d v="2024-12-11T00:00:00"/>
    <d v="1899-12-30T05:56:27"/>
    <d v="2024-12-11T00:00:00"/>
    <d v="1899-12-30T06:19:09"/>
    <x v="0"/>
    <s v="RFCPI"/>
    <s v="8043252503"/>
    <s v="EXW"/>
    <d v="1899-12-30T00:22:57"/>
    <d v="1899-12-30T00:22:42"/>
    <d v="1899-12-30T00:00:15"/>
    <s v="Ensacado"/>
    <s v="E002"/>
    <x v="1"/>
    <d v="1899-12-30T00:22:57"/>
    <d v="1899-12-30T00:22:42"/>
    <n v="5"/>
    <x v="7"/>
    <x v="4"/>
    <x v="2"/>
    <n v="0"/>
    <n v="0"/>
    <s v="OK"/>
    <s v="Ensacado"/>
    <x v="0"/>
    <n v="0"/>
    <s v="F. ALCONERA"/>
    <s v="A"/>
    <d v="1899-12-30T00:00:15"/>
    <d v="1899-12-30T00:00:15"/>
    <s v="OK"/>
    <m/>
    <m/>
    <d v="1899-12-30T00:00:00"/>
    <d v="1899-12-30T00:22:57"/>
    <n v="4"/>
    <d v="1899-12-30T00:00:15"/>
    <n v="22.950000000000031"/>
    <n v="6"/>
    <s v="Si"/>
  </r>
  <r>
    <s v="CCAL"/>
    <s v="2024074263"/>
    <x v="0"/>
    <s v="ER1428BBX"/>
    <s v="E3192JFJ"/>
    <d v="2024-12-11T00:00:00"/>
    <m/>
    <s v="3230"/>
    <x v="2"/>
    <s v="PA"/>
    <s v="PA"/>
    <m/>
    <d v="2024-12-11T00:00:00"/>
    <d v="1899-12-30T06:40:35"/>
    <d v="2024-12-11T00:00:00"/>
    <d v="1899-12-30T06:40:49"/>
    <d v="2024-12-11T00:00:00"/>
    <d v="1899-12-30T07:26:57"/>
    <x v="0"/>
    <s v="RFCPI"/>
    <s v="8043252511"/>
    <s v="FBO"/>
    <d v="1899-12-30T00:46:22"/>
    <d v="1899-12-30T00:46:08"/>
    <d v="1899-12-30T00:00:14"/>
    <s v="Ensacado"/>
    <s v="E002"/>
    <x v="2"/>
    <d v="1899-12-30T00:46:22"/>
    <d v="1899-12-30T00:46:08"/>
    <n v="6"/>
    <x v="7"/>
    <x v="4"/>
    <x v="2"/>
    <n v="0"/>
    <n v="0"/>
    <s v="OK"/>
    <s v="Ensacado"/>
    <x v="0"/>
    <n v="0"/>
    <s v="F. ALCONERA"/>
    <s v="B"/>
    <d v="1899-12-30T00:00:14"/>
    <d v="1899-12-30T00:00:14"/>
    <s v="OK"/>
    <m/>
    <m/>
    <d v="1899-12-30T00:00:00"/>
    <d v="1899-12-30T00:46:22"/>
    <n v="4"/>
    <d v="1899-12-30T00:00:14"/>
    <n v="46.366666666660834"/>
    <n v="7"/>
    <s v="No"/>
  </r>
  <r>
    <s v="CCAL"/>
    <s v="2024074417"/>
    <x v="0"/>
    <s v="ER4552BDG"/>
    <s v="E3201LJG"/>
    <d v="2024-12-11T00:00:00"/>
    <m/>
    <s v="3230"/>
    <x v="2"/>
    <s v="PA"/>
    <s v="PA"/>
    <m/>
    <d v="2024-12-11T00:00:00"/>
    <d v="1899-12-30T15:30:35"/>
    <d v="2024-12-11T00:00:00"/>
    <d v="1899-12-30T15:30:37"/>
    <d v="2024-12-11T00:00:00"/>
    <d v="1899-12-30T17:09:24"/>
    <x v="0"/>
    <s v="RFCPI"/>
    <s v="8043252583"/>
    <s v="FBO"/>
    <d v="1899-12-30T01:38:49"/>
    <d v="1899-12-30T01:38:47"/>
    <d v="1899-12-30T00:00:02"/>
    <s v="Ensacado"/>
    <s v="E002"/>
    <x v="2"/>
    <d v="1899-12-30T01:38:49"/>
    <d v="1899-12-30T01:38:47"/>
    <n v="15"/>
    <x v="7"/>
    <x v="4"/>
    <x v="2"/>
    <n v="0"/>
    <n v="0"/>
    <s v="OK"/>
    <s v="Ensacado"/>
    <x v="0"/>
    <n v="0"/>
    <s v="F. ALCONERA"/>
    <s v="C"/>
    <d v="1899-12-30T00:00:02"/>
    <d v="1899-12-30T00:00:02"/>
    <s v="OK"/>
    <m/>
    <m/>
    <d v="1899-12-30T00:00:00"/>
    <d v="1899-12-30T01:38:49"/>
    <n v="4"/>
    <d v="1899-12-30T00:00:02"/>
    <n v="98.816666666659188"/>
    <n v="17"/>
    <s v="No"/>
  </r>
  <r>
    <s v="CCAL"/>
    <s v="2024074830"/>
    <x v="0"/>
    <s v="ER4069BDM"/>
    <s v="E2292KBV"/>
    <d v="2024-12-13T00:00:00"/>
    <m/>
    <s v="200223"/>
    <x v="0"/>
    <s v="PA"/>
    <s v="S6"/>
    <m/>
    <d v="2024-12-13T00:00:00"/>
    <d v="1899-12-30T13:21:58"/>
    <d v="2024-12-13T00:00:00"/>
    <d v="1899-12-30T13:22:30"/>
    <d v="2024-12-13T00:00:00"/>
    <d v="1899-12-30T13:49:50"/>
    <x v="0"/>
    <s v="RFCPI"/>
    <s v="8043252781"/>
    <s v="FBO"/>
    <d v="1899-12-30T00:27:52"/>
    <d v="1899-12-30T00:27:20"/>
    <d v="1899-12-30T00:00:32"/>
    <s v="Granel"/>
    <s v="E001"/>
    <x v="1"/>
    <d v="1899-12-30T00:27:52"/>
    <d v="1899-12-30T00:27:20"/>
    <n v="13"/>
    <x v="9"/>
    <x v="4"/>
    <x v="0"/>
    <n v="0"/>
    <n v="0"/>
    <s v="OK"/>
    <s v="Clinker"/>
    <x v="0"/>
    <n v="0"/>
    <s v="F. ALCONERA"/>
    <s v="A"/>
    <d v="1899-12-30T00:00:32"/>
    <d v="1899-12-30T00:00:32"/>
    <s v="OK"/>
    <m/>
    <m/>
    <d v="1899-12-30T00:00:00"/>
    <d v="1899-12-30T00:27:52"/>
    <n v="6"/>
    <d v="1899-12-30T00:00:32"/>
    <n v="27.866666666663935"/>
    <n v="13"/>
    <s v="Si"/>
  </r>
  <r>
    <s v="CCAL"/>
    <s v="2024074843"/>
    <x v="0"/>
    <s v="ER8827BDH"/>
    <s v="E0406KCN"/>
    <d v="2024-12-13T00:00:00"/>
    <m/>
    <s v="200223"/>
    <x v="0"/>
    <s v="PA"/>
    <s v="S6"/>
    <m/>
    <d v="2024-12-13T00:00:00"/>
    <d v="1899-12-30T14:00:53"/>
    <d v="2024-12-13T00:00:00"/>
    <d v="1899-12-30T14:01:23"/>
    <d v="2024-12-13T00:00:00"/>
    <d v="1899-12-30T15:03:00"/>
    <x v="0"/>
    <s v="RFCPI"/>
    <s v="8043252792"/>
    <s v="FBO"/>
    <d v="1899-12-30T01:02:07"/>
    <d v="1899-12-30T01:01:37"/>
    <d v="1899-12-30T00:00:30"/>
    <s v="Granel"/>
    <s v="E001"/>
    <x v="1"/>
    <d v="1899-12-30T01:02:07"/>
    <d v="1899-12-30T01:01:37"/>
    <n v="14"/>
    <x v="9"/>
    <x v="4"/>
    <x v="0"/>
    <n v="0"/>
    <n v="0"/>
    <s v="OK"/>
    <s v="Clinker"/>
    <x v="0"/>
    <n v="0"/>
    <s v="F. ALCONERA"/>
    <s v="B"/>
    <d v="1899-12-30T00:00:30"/>
    <d v="1899-12-30T00:00:30"/>
    <s v="OK"/>
    <m/>
    <m/>
    <d v="1899-12-30T00:00:00"/>
    <d v="1899-12-30T01:02:07"/>
    <n v="6"/>
    <d v="1899-12-30T00:00:30"/>
    <n v="62.116666666660812"/>
    <n v="15"/>
    <s v="No"/>
  </r>
  <r>
    <s v="CCAL"/>
    <s v="2024074851"/>
    <x v="0"/>
    <s v="ER8062BBW"/>
    <s v="E1971KTB"/>
    <d v="2024-12-13T00:00:00"/>
    <m/>
    <s v="200223"/>
    <x v="0"/>
    <s v="PA"/>
    <s v="S6"/>
    <m/>
    <d v="2024-12-13T00:00:00"/>
    <d v="1899-12-30T14:34:55"/>
    <d v="2024-12-13T00:00:00"/>
    <d v="1899-12-30T14:35:37"/>
    <d v="2024-12-13T00:00:00"/>
    <d v="1899-12-30T15:15:02"/>
    <x v="0"/>
    <s v="RFCPI"/>
    <s v="8043252794"/>
    <s v="FBO"/>
    <d v="1899-12-30T00:40:07"/>
    <d v="1899-12-30T00:39:25"/>
    <d v="1899-12-30T00:00:42"/>
    <s v="Granel"/>
    <s v="E001"/>
    <x v="1"/>
    <d v="1899-12-30T00:40:07"/>
    <d v="1899-12-30T00:39:25"/>
    <n v="14"/>
    <x v="9"/>
    <x v="4"/>
    <x v="0"/>
    <n v="0"/>
    <n v="0"/>
    <s v="OK"/>
    <s v="Clinker"/>
    <x v="0"/>
    <n v="0"/>
    <s v="F. ALCONERA"/>
    <s v="A"/>
    <d v="1899-12-30T00:00:42"/>
    <d v="1899-12-30T00:00:42"/>
    <s v="OK"/>
    <m/>
    <m/>
    <d v="1899-12-30T00:00:00"/>
    <d v="1899-12-30T00:40:07"/>
    <n v="6"/>
    <d v="1899-12-30T00:00:42"/>
    <n v="40.116666666657693"/>
    <n v="15"/>
    <s v="Si"/>
  </r>
  <r>
    <s v="CCAL"/>
    <s v="2024074860"/>
    <x v="0"/>
    <s v="EBA02549R"/>
    <s v="E4112HKF"/>
    <d v="2024-12-13T00:00:00"/>
    <m/>
    <s v="200223"/>
    <x v="0"/>
    <s v="PA"/>
    <s v="S6"/>
    <m/>
    <d v="2024-12-13T00:00:00"/>
    <d v="1899-12-30T15:49:29"/>
    <d v="2024-12-13T00:00:00"/>
    <d v="1899-12-30T15:50:03"/>
    <d v="2024-12-13T00:00:00"/>
    <d v="1899-12-30T16:14:05"/>
    <x v="0"/>
    <s v="RFCPI"/>
    <s v="8043252799"/>
    <s v="FBO"/>
    <d v="1899-12-30T00:24:36"/>
    <d v="1899-12-30T00:24:02"/>
    <d v="1899-12-30T00:00:34"/>
    <s v="Granel"/>
    <s v="E001"/>
    <x v="1"/>
    <d v="1899-12-30T00:24:36"/>
    <d v="1899-12-30T00:24:02"/>
    <n v="15"/>
    <x v="9"/>
    <x v="4"/>
    <x v="0"/>
    <n v="0"/>
    <n v="0"/>
    <s v="OK"/>
    <s v="Clinker"/>
    <x v="0"/>
    <n v="0"/>
    <s v="F. ALCONERA"/>
    <s v="A"/>
    <d v="1899-12-30T00:00:34"/>
    <d v="1899-12-30T00:00:34"/>
    <s v="OK"/>
    <m/>
    <m/>
    <d v="1899-12-30T00:00:00"/>
    <d v="1899-12-30T00:24:36"/>
    <n v="6"/>
    <d v="1899-12-30T00:00:34"/>
    <n v="24.599999999995212"/>
    <n v="16"/>
    <s v="Si"/>
  </r>
  <r>
    <s v="CCAL"/>
    <s v="2024074859"/>
    <x v="0"/>
    <s v="ER3018BDJ"/>
    <s v="E4839HPG"/>
    <d v="2024-12-13T00:00:00"/>
    <m/>
    <s v="200223"/>
    <x v="0"/>
    <s v="PA"/>
    <s v="S6"/>
    <m/>
    <d v="2024-12-13T00:00:00"/>
    <d v="1899-12-30T15:25:46"/>
    <d v="2024-12-13T00:00:00"/>
    <d v="1899-12-30T15:28:23"/>
    <d v="2024-12-13T00:00:00"/>
    <d v="1899-12-30T16:29:27"/>
    <x v="0"/>
    <s v="RFCPI"/>
    <s v="8043252800"/>
    <s v="FBO"/>
    <d v="1899-12-30T01:03:41"/>
    <d v="1899-12-30T01:01:04"/>
    <d v="1899-12-30T00:02:37"/>
    <s v="Granel"/>
    <s v="E001"/>
    <x v="1"/>
    <d v="1899-12-30T01:03:41"/>
    <d v="1899-12-30T01:01:04"/>
    <n v="15"/>
    <x v="9"/>
    <x v="4"/>
    <x v="0"/>
    <n v="0"/>
    <n v="0"/>
    <s v="OK"/>
    <s v="Clinker"/>
    <x v="0"/>
    <n v="0"/>
    <s v="F. ALCONERA"/>
    <s v="B"/>
    <d v="1899-12-30T00:02:37"/>
    <d v="1899-12-30T00:02:37"/>
    <s v="OK"/>
    <m/>
    <m/>
    <d v="1899-12-30T00:00:00"/>
    <d v="1899-12-30T01:03:41"/>
    <n v="6"/>
    <d v="1899-12-30T00:02:37"/>
    <n v="63.683333333337742"/>
    <n v="16"/>
    <s v="No"/>
  </r>
  <r>
    <s v="CCAL"/>
    <s v="2024074903"/>
    <x v="0"/>
    <s v="ER5923BBZ"/>
    <s v="E2882KXF"/>
    <d v="2024-12-16T00:00:00"/>
    <m/>
    <s v="200223"/>
    <x v="0"/>
    <s v="PA"/>
    <s v="S6"/>
    <m/>
    <d v="2024-12-16T00:00:00"/>
    <d v="1899-12-30T07:00:59"/>
    <d v="2024-12-16T00:00:00"/>
    <d v="1899-12-30T07:02:09"/>
    <d v="2024-12-16T00:00:00"/>
    <d v="1899-12-30T07:31:33"/>
    <x v="0"/>
    <s v="RFCPI"/>
    <s v="8043252826"/>
    <s v="FBO"/>
    <d v="1899-12-30T00:30:34"/>
    <d v="1899-12-30T00:29:24"/>
    <d v="1899-12-30T00:01:10"/>
    <s v="Granel"/>
    <s v="E001"/>
    <x v="1"/>
    <d v="1899-12-30T00:30:34"/>
    <d v="1899-12-30T00:29:24"/>
    <n v="7"/>
    <x v="11"/>
    <x v="5"/>
    <x v="0"/>
    <n v="0"/>
    <n v="0"/>
    <s v="OK"/>
    <s v="Clinker"/>
    <x v="0"/>
    <n v="0"/>
    <s v="F. ALCONERA"/>
    <s v="A"/>
    <d v="1899-12-30T00:01:10"/>
    <d v="1899-12-30T00:01:10"/>
    <s v="OK"/>
    <m/>
    <m/>
    <d v="1899-12-30T00:00:00"/>
    <d v="1899-12-30T00:30:34"/>
    <n v="2"/>
    <d v="1899-12-30T00:01:10"/>
    <n v="30.566666666664037"/>
    <n v="7"/>
    <s v="Si"/>
  </r>
  <r>
    <s v="CCAL"/>
    <s v="2024074907"/>
    <x v="0"/>
    <s v="ER5434BCT"/>
    <s v="E3278LJR"/>
    <d v="2024-12-16T00:00:00"/>
    <m/>
    <s v="200223"/>
    <x v="0"/>
    <s v="PA"/>
    <s v="S1"/>
    <m/>
    <d v="2024-12-16T00:00:00"/>
    <d v="1899-12-30T07:20:23"/>
    <d v="2024-12-16T00:00:00"/>
    <d v="1899-12-30T07:21:04"/>
    <d v="2024-12-16T00:00:00"/>
    <d v="1899-12-30T07:59:40"/>
    <x v="0"/>
    <s v="RFCPI"/>
    <s v="8043252832"/>
    <s v="FBO"/>
    <d v="1899-12-30T00:39:17"/>
    <d v="1899-12-30T00:38:36"/>
    <d v="1899-12-30T00:00:41"/>
    <s v="Granel"/>
    <s v="E001"/>
    <x v="1"/>
    <d v="1899-12-30T00:39:17"/>
    <d v="1899-12-30T00:38:36"/>
    <n v="7"/>
    <x v="11"/>
    <x v="5"/>
    <x v="0"/>
    <n v="0"/>
    <n v="0"/>
    <s v="OK"/>
    <s v="Clinker"/>
    <x v="0"/>
    <n v="0"/>
    <s v="F. ALCONERA"/>
    <s v="A"/>
    <d v="1899-12-30T00:00:41"/>
    <d v="1899-12-30T00:00:41"/>
    <s v="OK"/>
    <m/>
    <m/>
    <d v="1899-12-30T00:00:00"/>
    <d v="1899-12-30T00:39:17"/>
    <n v="2"/>
    <d v="1899-12-30T00:00:41"/>
    <n v="39.283333333329615"/>
    <n v="7"/>
    <s v="Si"/>
  </r>
  <r>
    <s v="CCAL"/>
    <s v="2024074920"/>
    <x v="0"/>
    <s v="ER8906BBL"/>
    <s v="E7074HMN"/>
    <d v="2024-12-16T00:00:00"/>
    <m/>
    <s v="200223"/>
    <x v="0"/>
    <s v="PA"/>
    <s v="S1"/>
    <m/>
    <d v="2024-12-16T00:00:00"/>
    <d v="1899-12-30T07:52:02"/>
    <d v="2024-12-16T00:00:00"/>
    <d v="1899-12-30T07:55:08"/>
    <d v="2024-12-16T00:00:00"/>
    <d v="1899-12-30T08:26:35"/>
    <x v="0"/>
    <s v="RFCPI"/>
    <s v="8043252838"/>
    <s v="FBO"/>
    <d v="1899-12-30T00:34:33"/>
    <d v="1899-12-30T00:31:27"/>
    <d v="1899-12-30T00:03:06"/>
    <s v="Granel"/>
    <s v="E001"/>
    <x v="1"/>
    <d v="1899-12-30T00:34:33"/>
    <d v="1899-12-30T00:31:27"/>
    <n v="7"/>
    <x v="11"/>
    <x v="5"/>
    <x v="0"/>
    <n v="0"/>
    <n v="0"/>
    <s v="OK"/>
    <s v="Clinker"/>
    <x v="0"/>
    <n v="0"/>
    <s v="F. ALCONERA"/>
    <s v="A"/>
    <d v="1899-12-30T00:03:06"/>
    <d v="1899-12-30T00:03:06"/>
    <s v="OK"/>
    <m/>
    <m/>
    <d v="1899-12-30T00:00:00"/>
    <d v="1899-12-30T00:34:33"/>
    <n v="2"/>
    <d v="1899-12-30T00:03:06"/>
    <n v="34.549999999991968"/>
    <n v="8"/>
    <s v="Si"/>
  </r>
  <r>
    <s v="CCAL"/>
    <s v="2024074924"/>
    <x v="0"/>
    <s v="ER9549BBV"/>
    <s v="E0657KRV"/>
    <d v="2024-12-16T00:00:00"/>
    <m/>
    <s v="200223"/>
    <x v="0"/>
    <s v="PA"/>
    <s v="S1"/>
    <m/>
    <d v="2024-12-16T00:00:00"/>
    <d v="1899-12-30T08:10:30"/>
    <d v="2024-12-16T00:00:00"/>
    <d v="1899-12-30T08:11:15"/>
    <d v="2024-12-16T00:00:00"/>
    <d v="1899-12-30T08:58:19"/>
    <x v="0"/>
    <s v="RFCPI"/>
    <s v="8043252849"/>
    <s v="FBO"/>
    <d v="1899-12-30T00:47:49"/>
    <d v="1899-12-30T00:47:04"/>
    <d v="1899-12-30T00:00:45"/>
    <s v="Granel"/>
    <s v="E001"/>
    <x v="1"/>
    <d v="1899-12-30T00:47:49"/>
    <d v="1899-12-30T00:47:04"/>
    <n v="8"/>
    <x v="11"/>
    <x v="5"/>
    <x v="0"/>
    <n v="0"/>
    <n v="0"/>
    <s v="OK"/>
    <s v="Clinker"/>
    <x v="0"/>
    <n v="0"/>
    <s v="F. ALCONERA"/>
    <s v="B"/>
    <d v="1899-12-30T00:00:45"/>
    <d v="1899-12-30T00:00:45"/>
    <s v="OK"/>
    <m/>
    <m/>
    <d v="1899-12-30T00:00:00"/>
    <d v="1899-12-30T00:47:49"/>
    <n v="2"/>
    <d v="1899-12-30T00:00:45"/>
    <n v="47.816666666668809"/>
    <n v="8"/>
    <s v="No"/>
  </r>
  <r>
    <s v="CCAL"/>
    <s v="2024074930"/>
    <x v="0"/>
    <s v="ER8582BBY"/>
    <s v="E8581LMC"/>
    <d v="2024-12-16T00:00:00"/>
    <m/>
    <s v="200223"/>
    <x v="0"/>
    <s v="PA"/>
    <s v="S1"/>
    <m/>
    <d v="2024-12-16T00:00:00"/>
    <d v="1899-12-30T08:41:33"/>
    <d v="2024-12-16T00:00:00"/>
    <d v="1899-12-30T08:43:18"/>
    <d v="2024-12-16T00:00:00"/>
    <d v="1899-12-30T09:21:05"/>
    <x v="0"/>
    <s v="RFCPI"/>
    <s v="8043252850"/>
    <s v="FBO"/>
    <d v="1899-12-30T00:39:32"/>
    <d v="1899-12-30T00:37:47"/>
    <d v="1899-12-30T00:01:45"/>
    <s v="Granel"/>
    <s v="E001"/>
    <x v="1"/>
    <d v="1899-12-30T00:39:32"/>
    <d v="1899-12-30T00:37:47"/>
    <n v="8"/>
    <x v="11"/>
    <x v="5"/>
    <x v="0"/>
    <n v="0"/>
    <n v="0"/>
    <s v="OK"/>
    <s v="Clinker"/>
    <x v="0"/>
    <n v="0"/>
    <s v="F. ALCONERA"/>
    <s v="A"/>
    <d v="1899-12-30T00:01:45"/>
    <d v="1899-12-30T00:01:45"/>
    <s v="OK"/>
    <m/>
    <m/>
    <d v="1899-12-30T00:00:00"/>
    <d v="1899-12-30T00:39:32"/>
    <n v="2"/>
    <d v="1899-12-30T00:01:45"/>
    <n v="39.533333333327974"/>
    <n v="9"/>
    <s v="Si"/>
  </r>
  <r>
    <s v="CCAL"/>
    <s v="2024074943"/>
    <x v="0"/>
    <s v="ET02804R"/>
    <s v="E4759GMG"/>
    <d v="2024-12-16T00:00:00"/>
    <m/>
    <s v="200223"/>
    <x v="0"/>
    <s v="PA"/>
    <s v="S1"/>
    <m/>
    <d v="2024-12-16T00:00:00"/>
    <d v="1899-12-30T09:36:01"/>
    <d v="2024-12-16T00:00:00"/>
    <d v="1899-12-30T09:38:01"/>
    <d v="2024-12-16T00:00:00"/>
    <d v="1899-12-30T09:59:39"/>
    <x v="0"/>
    <s v="RFCPI"/>
    <s v="8043252856"/>
    <s v="FBO"/>
    <d v="1899-12-30T00:23:38"/>
    <d v="1899-12-30T00:21:38"/>
    <d v="1899-12-30T00:02:00"/>
    <s v="Granel"/>
    <s v="E001"/>
    <x v="1"/>
    <d v="1899-12-30T00:23:38"/>
    <d v="1899-12-30T00:21:38"/>
    <n v="9"/>
    <x v="11"/>
    <x v="5"/>
    <x v="0"/>
    <n v="0"/>
    <n v="0"/>
    <s v="OK"/>
    <s v="Clinker"/>
    <x v="0"/>
    <n v="0"/>
    <s v="F. ALCONERA"/>
    <s v="A"/>
    <d v="1899-12-30T00:02:00"/>
    <d v="1899-12-30T00:02:00"/>
    <s v="OK"/>
    <m/>
    <m/>
    <d v="1899-12-30T00:00:00"/>
    <d v="1899-12-30T00:23:38"/>
    <n v="2"/>
    <d v="1899-12-30T00:02:00"/>
    <n v="23.633333333337561"/>
    <n v="9"/>
    <s v="Si"/>
  </r>
  <r>
    <s v="CCAL"/>
    <s v="2024074944"/>
    <x v="0"/>
    <s v="ER4223BCB"/>
    <s v="E5435KBP"/>
    <d v="2024-12-16T00:00:00"/>
    <m/>
    <s v="200223"/>
    <x v="0"/>
    <s v="PA"/>
    <s v="S1"/>
    <m/>
    <d v="2024-12-16T00:00:00"/>
    <d v="1899-12-30T09:37:39"/>
    <d v="2024-12-16T00:00:00"/>
    <d v="1899-12-30T09:38:18"/>
    <d v="2024-12-16T00:00:00"/>
    <d v="1899-12-30T10:55:25"/>
    <x v="0"/>
    <s v="RFCPI"/>
    <s v="8043252860"/>
    <s v="FBO"/>
    <d v="1899-12-30T01:17:46"/>
    <d v="1899-12-30T01:17:07"/>
    <d v="1899-12-30T00:00:39"/>
    <s v="Granel"/>
    <s v="E001"/>
    <x v="1"/>
    <d v="1899-12-30T01:17:46"/>
    <d v="1899-12-30T01:17:07"/>
    <n v="9"/>
    <x v="11"/>
    <x v="5"/>
    <x v="0"/>
    <n v="0"/>
    <n v="0"/>
    <s v="OK"/>
    <s v="Clinker"/>
    <x v="0"/>
    <n v="0"/>
    <s v="F. ALCONERA"/>
    <s v="B"/>
    <d v="1899-12-30T00:00:39"/>
    <d v="1899-12-30T00:00:39"/>
    <s v="OK"/>
    <m/>
    <m/>
    <d v="1899-12-30T00:00:00"/>
    <d v="1899-12-30T01:17:46"/>
    <n v="2"/>
    <d v="1899-12-30T00:00:39"/>
    <n v="77.766666666667263"/>
    <n v="10"/>
    <s v="No"/>
  </r>
  <r>
    <s v="CCAL"/>
    <s v="2024074946"/>
    <x v="0"/>
    <s v="ER0924BDB"/>
    <s v="E4352KCH"/>
    <d v="2024-12-16T00:00:00"/>
    <m/>
    <s v="200223"/>
    <x v="0"/>
    <s v="PA"/>
    <s v="S1"/>
    <m/>
    <d v="2024-12-16T00:00:00"/>
    <d v="1899-12-30T09:50:27"/>
    <d v="2024-12-16T00:00:00"/>
    <d v="1899-12-30T09:51:05"/>
    <d v="2024-12-16T00:00:00"/>
    <d v="1899-12-30T11:16:17"/>
    <x v="0"/>
    <s v="RFCPI"/>
    <s v="8043252862"/>
    <s v="FBO"/>
    <d v="1899-12-30T01:25:50"/>
    <d v="1899-12-30T01:25:12"/>
    <d v="1899-12-30T00:00:38"/>
    <s v="Granel"/>
    <s v="E001"/>
    <x v="1"/>
    <d v="1899-12-30T01:25:50"/>
    <d v="1899-12-30T01:25:12"/>
    <n v="9"/>
    <x v="11"/>
    <x v="5"/>
    <x v="0"/>
    <n v="0"/>
    <n v="0"/>
    <s v="OK"/>
    <s v="Clinker"/>
    <x v="0"/>
    <n v="0"/>
    <s v="F. ALCONERA"/>
    <s v="B"/>
    <d v="1899-12-30T00:00:38"/>
    <d v="1899-12-30T00:00:38"/>
    <s v="OK"/>
    <m/>
    <m/>
    <d v="1899-12-30T00:00:00"/>
    <d v="1899-12-30T01:25:50"/>
    <n v="2"/>
    <d v="1899-12-30T00:00:38"/>
    <n v="85.833333333331211"/>
    <n v="11"/>
    <s v="No"/>
  </r>
  <r>
    <s v="CCAL"/>
    <s v="2024074954"/>
    <x v="0"/>
    <s v="ER3210BDF"/>
    <s v="E3495JXR"/>
    <d v="2024-12-16T00:00:00"/>
    <m/>
    <s v="200223"/>
    <x v="0"/>
    <s v="PA"/>
    <s v="S1"/>
    <m/>
    <d v="2024-12-16T00:00:00"/>
    <d v="1899-12-30T10:35:52"/>
    <d v="2024-12-16T00:00:00"/>
    <d v="1899-12-30T10:36:17"/>
    <d v="2024-12-16T00:00:00"/>
    <d v="1899-12-30T11:35:35"/>
    <x v="0"/>
    <s v="RFCPI"/>
    <s v="8043252868"/>
    <s v="FBO"/>
    <d v="1899-12-30T00:59:43"/>
    <d v="1899-12-30T00:59:18"/>
    <d v="1899-12-30T00:00:25"/>
    <s v="Granel"/>
    <s v="E001"/>
    <x v="1"/>
    <d v="1899-12-30T00:59:43"/>
    <d v="1899-12-30T00:59:18"/>
    <n v="10"/>
    <x v="11"/>
    <x v="5"/>
    <x v="0"/>
    <n v="0"/>
    <n v="0"/>
    <s v="OK"/>
    <s v="Clinker"/>
    <x v="0"/>
    <n v="0"/>
    <s v="F. ALCONERA"/>
    <s v="B"/>
    <d v="1899-12-30T00:00:25"/>
    <d v="1899-12-30T00:00:25"/>
    <s v="OK"/>
    <m/>
    <m/>
    <d v="1899-12-30T00:00:00"/>
    <d v="1899-12-30T00:59:43"/>
    <n v="2"/>
    <d v="1899-12-30T00:00:25"/>
    <n v="59.716666666670349"/>
    <n v="11"/>
    <s v="No"/>
  </r>
  <r>
    <s v="CCAL"/>
    <s v="2024074972"/>
    <x v="0"/>
    <s v="ER0244BCX"/>
    <s v="E6929LHJ"/>
    <d v="2024-12-16T00:00:00"/>
    <m/>
    <s v="200223"/>
    <x v="0"/>
    <s v="PA"/>
    <s v="S1"/>
    <m/>
    <d v="2024-12-16T00:00:00"/>
    <d v="1899-12-30T11:34:45"/>
    <d v="2024-12-16T00:00:00"/>
    <d v="1899-12-30T11:36:06"/>
    <d v="2024-12-16T00:00:00"/>
    <d v="1899-12-30T12:00:04"/>
    <x v="0"/>
    <s v="RFCPI"/>
    <s v="8043252873"/>
    <s v="FBO"/>
    <d v="1899-12-30T00:25:19"/>
    <d v="1899-12-30T00:23:58"/>
    <d v="1899-12-30T00:01:21"/>
    <s v="Granel"/>
    <s v="E001"/>
    <x v="1"/>
    <d v="1899-12-30T00:25:19"/>
    <d v="1899-12-30T00:23:58"/>
    <n v="11"/>
    <x v="11"/>
    <x v="5"/>
    <x v="0"/>
    <n v="0"/>
    <n v="0"/>
    <s v="OK"/>
    <s v="Clinker"/>
    <x v="0"/>
    <n v="0"/>
    <s v="F. ALCONERA"/>
    <s v="A"/>
    <d v="1899-12-30T00:01:21"/>
    <d v="1899-12-30T00:01:21"/>
    <s v="OK"/>
    <m/>
    <m/>
    <d v="1899-12-30T00:00:00"/>
    <d v="1899-12-30T00:25:19"/>
    <n v="2"/>
    <d v="1899-12-30T00:01:21"/>
    <n v="25.31666666666889"/>
    <n v="12"/>
    <s v="Si"/>
  </r>
  <r>
    <s v="CCAL"/>
    <s v="2024074984"/>
    <x v="0"/>
    <s v="ER2203BDR"/>
    <s v="E6062JTP"/>
    <d v="2024-12-16T00:00:00"/>
    <m/>
    <s v="200223"/>
    <x v="0"/>
    <s v="PA"/>
    <s v="S1"/>
    <m/>
    <d v="2024-12-16T00:00:00"/>
    <d v="1899-12-30T12:44:19"/>
    <d v="2024-12-16T00:00:00"/>
    <d v="1899-12-30T12:44:44"/>
    <d v="2024-12-16T00:00:00"/>
    <d v="1899-12-30T13:01:09"/>
    <x v="0"/>
    <s v="RFCPI"/>
    <s v="8043252882"/>
    <s v="FBO"/>
    <d v="1899-12-30T00:16:50"/>
    <d v="1899-12-30T00:16:25"/>
    <d v="1899-12-30T00:00:25"/>
    <s v="Granel"/>
    <s v="E001"/>
    <x v="1"/>
    <d v="1899-12-30T00:16:50"/>
    <d v="1899-12-30T00:16:25"/>
    <n v="12"/>
    <x v="11"/>
    <x v="5"/>
    <x v="0"/>
    <n v="0"/>
    <n v="0"/>
    <s v="OK"/>
    <s v="Clinker"/>
    <x v="0"/>
    <n v="0"/>
    <s v="F. ALCONERA"/>
    <s v="A"/>
    <d v="1899-12-30T00:00:25"/>
    <d v="1899-12-30T00:00:25"/>
    <s v="OK"/>
    <m/>
    <m/>
    <d v="1899-12-30T00:00:00"/>
    <d v="1899-12-30T00:16:50"/>
    <n v="2"/>
    <d v="1899-12-30T00:00:25"/>
    <n v="16.833333333340814"/>
    <n v="13"/>
    <s v="Si"/>
  </r>
  <r>
    <s v="CCAL"/>
    <s v="2024074993"/>
    <x v="0"/>
    <s v="ER6905BDF"/>
    <s v="E8195KGV"/>
    <d v="2024-12-16T00:00:00"/>
    <m/>
    <s v="200223"/>
    <x v="0"/>
    <s v="PA"/>
    <s v="S6"/>
    <m/>
    <d v="2024-12-16T00:00:00"/>
    <d v="1899-12-30T13:18:47"/>
    <d v="2024-12-16T00:00:00"/>
    <d v="1899-12-30T13:19:38"/>
    <d v="2024-12-16T00:00:00"/>
    <d v="1899-12-30T13:52:36"/>
    <x v="0"/>
    <s v="RFCPI"/>
    <s v="8043252889"/>
    <s v="FBO"/>
    <d v="1899-12-30T00:33:49"/>
    <d v="1899-12-30T00:32:58"/>
    <d v="1899-12-30T00:00:51"/>
    <s v="Granel"/>
    <s v="E001"/>
    <x v="1"/>
    <d v="1899-12-30T00:33:49"/>
    <d v="1899-12-30T00:32:58"/>
    <n v="13"/>
    <x v="11"/>
    <x v="5"/>
    <x v="0"/>
    <n v="0"/>
    <n v="0"/>
    <s v="OK"/>
    <s v="Clinker"/>
    <x v="0"/>
    <n v="0"/>
    <s v="F. ALCONERA"/>
    <s v="A"/>
    <d v="1899-12-30T00:00:51"/>
    <d v="1899-12-30T00:00:51"/>
    <s v="OK"/>
    <m/>
    <m/>
    <d v="1899-12-30T00:00:00"/>
    <d v="1899-12-30T00:33:49"/>
    <n v="2"/>
    <d v="1899-12-30T00:00:51"/>
    <n v="33.816666666657667"/>
    <n v="13"/>
    <s v="Si"/>
  </r>
  <r>
    <s v="CCAL"/>
    <s v="2024074999"/>
    <x v="0"/>
    <s v="ER5868BDB"/>
    <s v="E3726LKX"/>
    <d v="2024-12-16T00:00:00"/>
    <m/>
    <s v="200223"/>
    <x v="0"/>
    <s v="PA"/>
    <s v="S1"/>
    <m/>
    <d v="2024-12-16T00:00:00"/>
    <d v="1899-12-30T13:24:49"/>
    <d v="2024-12-16T00:00:00"/>
    <d v="1899-12-30T13:25:11"/>
    <d v="2024-12-16T00:00:00"/>
    <d v="1899-12-30T14:34:13"/>
    <x v="0"/>
    <s v="RFCPI"/>
    <s v="8043252898"/>
    <s v="FBO"/>
    <d v="1899-12-30T01:09:24"/>
    <d v="1899-12-30T01:09:02"/>
    <d v="1899-12-30T00:00:22"/>
    <s v="Granel"/>
    <s v="E001"/>
    <x v="1"/>
    <d v="1899-12-30T01:09:24"/>
    <d v="1899-12-30T01:09:02"/>
    <n v="13"/>
    <x v="11"/>
    <x v="5"/>
    <x v="0"/>
    <n v="0"/>
    <n v="0"/>
    <s v="OK"/>
    <s v="Clinker"/>
    <x v="0"/>
    <n v="0"/>
    <s v="F. ALCONERA"/>
    <s v="B"/>
    <d v="1899-12-30T00:00:22"/>
    <d v="1899-12-30T00:00:22"/>
    <s v="OK"/>
    <m/>
    <m/>
    <d v="1899-12-30T00:00:00"/>
    <d v="1899-12-30T01:09:24"/>
    <n v="2"/>
    <d v="1899-12-30T00:00:22"/>
    <n v="69.400000000007964"/>
    <n v="14"/>
    <s v="No"/>
  </r>
  <r>
    <s v="CCAL"/>
    <s v="2024075001"/>
    <x v="0"/>
    <s v="ER4338BBX"/>
    <s v="E4085KBN"/>
    <d v="2024-12-16T00:00:00"/>
    <m/>
    <s v="200223"/>
    <x v="0"/>
    <s v="PA"/>
    <s v="S1"/>
    <m/>
    <d v="2024-12-16T00:00:00"/>
    <d v="1899-12-30T13:27:04"/>
    <d v="2024-12-16T00:00:00"/>
    <d v="1899-12-30T13:27:31"/>
    <d v="2024-12-16T00:00:00"/>
    <d v="1899-12-30T15:00:36"/>
    <x v="0"/>
    <s v="RFCPI"/>
    <s v="8043252903"/>
    <s v="FBO"/>
    <d v="1899-12-30T01:33:32"/>
    <d v="1899-12-30T01:33:05"/>
    <d v="1899-12-30T00:00:27"/>
    <s v="Granel"/>
    <s v="E001"/>
    <x v="1"/>
    <d v="1899-12-30T01:33:32"/>
    <d v="1899-12-30T01:33:05"/>
    <n v="13"/>
    <x v="11"/>
    <x v="5"/>
    <x v="0"/>
    <n v="0"/>
    <n v="0"/>
    <s v="OK"/>
    <s v="Clinker"/>
    <x v="0"/>
    <n v="0"/>
    <s v="F. ALCONERA"/>
    <s v="C"/>
    <d v="1899-12-30T00:00:27"/>
    <d v="1899-12-30T00:00:27"/>
    <s v="OK"/>
    <m/>
    <m/>
    <d v="1899-12-30T00:00:00"/>
    <d v="1899-12-30T01:33:32"/>
    <n v="2"/>
    <d v="1899-12-30T00:00:27"/>
    <n v="93.533333333342242"/>
    <n v="15"/>
    <s v="No"/>
  </r>
  <r>
    <s v="CCAL"/>
    <s v="2024075003"/>
    <x v="0"/>
    <s v="ER5065BBN"/>
    <s v="E7067LDF"/>
    <d v="2024-12-16T00:00:00"/>
    <m/>
    <s v="200223"/>
    <x v="0"/>
    <s v="PA"/>
    <s v="S1"/>
    <m/>
    <d v="2024-12-16T00:00:00"/>
    <d v="1899-12-30T13:28:53"/>
    <d v="2024-12-16T00:00:00"/>
    <d v="1899-12-30T13:29:12"/>
    <d v="2024-12-16T00:00:00"/>
    <d v="1899-12-30T15:09:45"/>
    <x v="0"/>
    <s v="RFCPI"/>
    <s v="8043252904"/>
    <s v="FBO"/>
    <d v="1899-12-30T01:40:52"/>
    <d v="1899-12-30T01:40:33"/>
    <d v="1899-12-30T00:00:19"/>
    <s v="Granel"/>
    <s v="E001"/>
    <x v="1"/>
    <d v="1899-12-30T01:40:52"/>
    <d v="1899-12-30T01:40:33"/>
    <n v="13"/>
    <x v="11"/>
    <x v="5"/>
    <x v="0"/>
    <n v="0"/>
    <n v="0"/>
    <s v="OK"/>
    <s v="Clinker"/>
    <x v="0"/>
    <n v="0"/>
    <s v="F. ALCONERA"/>
    <s v="C"/>
    <d v="1899-12-30T00:00:19"/>
    <d v="1899-12-30T00:00:19"/>
    <s v="OK"/>
    <m/>
    <m/>
    <d v="1899-12-30T00:00:00"/>
    <d v="1899-12-30T01:40:52"/>
    <n v="2"/>
    <d v="1899-12-30T00:00:19"/>
    <n v="100.86666666665759"/>
    <n v="15"/>
    <s v="No"/>
  </r>
  <r>
    <s v="CCAL"/>
    <s v="2024075004"/>
    <x v="0"/>
    <s v="ER9480BDC"/>
    <s v="E2125KFY"/>
    <d v="2024-12-16T00:00:00"/>
    <m/>
    <s v="200223"/>
    <x v="0"/>
    <s v="PA"/>
    <s v="S1"/>
    <m/>
    <d v="2024-12-16T00:00:00"/>
    <d v="1899-12-30T13:32:10"/>
    <d v="2024-12-16T00:00:00"/>
    <d v="1899-12-30T13:33:35"/>
    <d v="2024-12-16T00:00:00"/>
    <d v="1899-12-30T15:35:33"/>
    <x v="0"/>
    <s v="RFCPI"/>
    <s v="8043252906"/>
    <s v="FBO"/>
    <d v="1899-12-30T02:03:23"/>
    <d v="1899-12-30T02:01:58"/>
    <d v="1899-12-30T00:01:25"/>
    <s v="Granel"/>
    <s v="E001"/>
    <x v="1"/>
    <d v="1899-12-30T02:03:23"/>
    <d v="1899-12-30T02:01:58"/>
    <n v="13"/>
    <x v="11"/>
    <x v="5"/>
    <x v="0"/>
    <n v="0"/>
    <n v="0"/>
    <s v="OK"/>
    <s v="Clinker"/>
    <x v="0"/>
    <n v="0"/>
    <s v="F. ALCONERA"/>
    <s v="C"/>
    <d v="1899-12-30T00:01:25"/>
    <d v="1899-12-30T00:01:25"/>
    <s v="OK"/>
    <m/>
    <m/>
    <d v="1899-12-30T00:00:00"/>
    <d v="1899-12-30T02:03:23"/>
    <n v="2"/>
    <d v="1899-12-30T00:01:25"/>
    <n v="123.38333333333269"/>
    <n v="15"/>
    <s v="No"/>
  </r>
  <r>
    <s v="CCAL"/>
    <s v="2024075005"/>
    <x v="0"/>
    <s v="ER4749BCR"/>
    <s v="E4452LFJ"/>
    <d v="2024-12-16T00:00:00"/>
    <m/>
    <s v="200223"/>
    <x v="0"/>
    <s v="PA"/>
    <s v="S1"/>
    <m/>
    <d v="2024-12-16T00:00:00"/>
    <d v="1899-12-30T13:33:12"/>
    <d v="2024-12-16T00:00:00"/>
    <d v="1899-12-30T13:33:44"/>
    <d v="2024-12-16T00:00:00"/>
    <d v="1899-12-30T15:47:07"/>
    <x v="0"/>
    <s v="RFCPI"/>
    <s v="8043252907"/>
    <s v="FBO"/>
    <d v="1899-12-30T02:13:55"/>
    <d v="1899-12-30T02:13:23"/>
    <d v="1899-12-30T00:00:32"/>
    <s v="Granel"/>
    <s v="E001"/>
    <x v="1"/>
    <d v="1899-12-30T02:13:55"/>
    <d v="1899-12-30T02:13:23"/>
    <n v="13"/>
    <x v="11"/>
    <x v="5"/>
    <x v="0"/>
    <n v="0"/>
    <n v="0"/>
    <s v="OK"/>
    <s v="Clinker"/>
    <x v="0"/>
    <n v="0"/>
    <s v="F. ALCONERA"/>
    <s v="C"/>
    <d v="1899-12-30T00:00:32"/>
    <d v="1899-12-30T00:00:32"/>
    <s v="OK"/>
    <m/>
    <m/>
    <d v="1899-12-30T00:00:00"/>
    <d v="1899-12-30T02:13:55"/>
    <n v="2"/>
    <d v="1899-12-30T00:00:32"/>
    <n v="133.91666666667362"/>
    <n v="15"/>
    <s v="No"/>
  </r>
  <r>
    <s v="CCAL"/>
    <s v="2024075006"/>
    <x v="0"/>
    <s v="ER8823BDH"/>
    <s v="E2824JWW"/>
    <d v="2024-12-16T00:00:00"/>
    <m/>
    <s v="200223"/>
    <x v="0"/>
    <s v="PA"/>
    <s v="S1"/>
    <m/>
    <d v="2024-12-16T00:00:00"/>
    <d v="1899-12-30T13:34:47"/>
    <d v="2024-12-16T00:00:00"/>
    <d v="1899-12-30T13:35:21"/>
    <d v="2024-12-16T00:00:00"/>
    <d v="1899-12-30T16:05:47"/>
    <x v="0"/>
    <s v="RFCPI"/>
    <s v="8043252909"/>
    <s v="FBO"/>
    <d v="1899-12-30T02:31:00"/>
    <d v="1899-12-30T02:30:26"/>
    <d v="1899-12-30T00:00:34"/>
    <s v="Granel"/>
    <s v="E001"/>
    <x v="1"/>
    <d v="1899-12-30T02:31:00"/>
    <d v="1899-12-30T02:30:26"/>
    <n v="13"/>
    <x v="11"/>
    <x v="5"/>
    <x v="0"/>
    <n v="0"/>
    <n v="0"/>
    <s v="OK"/>
    <s v="Clinker"/>
    <x v="0"/>
    <n v="0"/>
    <s v="F. ALCONERA"/>
    <s v="C"/>
    <d v="1899-12-30T00:00:34"/>
    <d v="1899-12-30T00:00:34"/>
    <s v="OK"/>
    <m/>
    <m/>
    <d v="1899-12-30T00:00:00"/>
    <d v="1899-12-30T02:31:00"/>
    <n v="2"/>
    <d v="1899-12-30T00:00:34"/>
    <n v="150.99999999999835"/>
    <n v="16"/>
    <s v="No"/>
  </r>
  <r>
    <s v="CCAL"/>
    <s v="2024075008"/>
    <x v="0"/>
    <s v="ER0742BBZ"/>
    <s v="E0454KRL"/>
    <d v="2024-12-16T00:00:00"/>
    <m/>
    <s v="200223"/>
    <x v="0"/>
    <s v="PA"/>
    <s v="S1"/>
    <m/>
    <d v="2024-12-16T00:00:00"/>
    <d v="1899-12-30T13:37:56"/>
    <d v="2024-12-16T00:00:00"/>
    <d v="1899-12-30T13:38:43"/>
    <d v="2024-12-16T00:00:00"/>
    <d v="1899-12-30T16:24:21"/>
    <x v="0"/>
    <s v="RFCPI"/>
    <s v="8043252911"/>
    <s v="FBO"/>
    <d v="1899-12-30T02:46:25"/>
    <d v="1899-12-30T02:45:38"/>
    <d v="1899-12-30T00:00:47"/>
    <s v="Granel"/>
    <s v="E001"/>
    <x v="1"/>
    <d v="1899-12-30T02:46:25"/>
    <d v="1899-12-30T02:45:38"/>
    <n v="13"/>
    <x v="11"/>
    <x v="5"/>
    <x v="0"/>
    <n v="0"/>
    <n v="0"/>
    <s v="OK"/>
    <s v="Clinker"/>
    <x v="0"/>
    <n v="0"/>
    <s v="F. ALCONERA"/>
    <s v="C"/>
    <d v="1899-12-30T00:00:47"/>
    <d v="1899-12-30T00:00:47"/>
    <s v="OK"/>
    <m/>
    <m/>
    <d v="1899-12-30T00:00:00"/>
    <d v="1899-12-30T02:46:25"/>
    <n v="2"/>
    <d v="1899-12-30T00:00:47"/>
    <n v="166.4166666666672"/>
    <n v="16"/>
    <s v="No"/>
  </r>
  <r>
    <s v="CCAL"/>
    <s v="2024075014"/>
    <x v="0"/>
    <s v="ER2547BCV"/>
    <s v="E8655MPF"/>
    <d v="2024-12-16T00:00:00"/>
    <m/>
    <s v="200223"/>
    <x v="0"/>
    <s v="PA"/>
    <s v="S1"/>
    <m/>
    <d v="2024-12-16T00:00:00"/>
    <d v="1899-12-30T13:47:44"/>
    <d v="2024-12-16T00:00:00"/>
    <d v="1899-12-30T13:48:08"/>
    <d v="2024-12-16T00:00:00"/>
    <d v="1899-12-30T16:42:36"/>
    <x v="0"/>
    <s v="RFCPI"/>
    <s v="8043252915"/>
    <s v="FBO"/>
    <d v="1899-12-30T02:54:52"/>
    <d v="1899-12-30T02:54:28"/>
    <d v="1899-12-30T00:00:24"/>
    <s v="Granel"/>
    <s v="E001"/>
    <x v="1"/>
    <d v="1899-12-30T02:54:52"/>
    <d v="1899-12-30T02:54:28"/>
    <n v="13"/>
    <x v="11"/>
    <x v="5"/>
    <x v="0"/>
    <n v="0"/>
    <n v="0"/>
    <s v="OK"/>
    <s v="Clinker"/>
    <x v="0"/>
    <n v="0"/>
    <s v="F. ALCONERA"/>
    <s v="C"/>
    <d v="1899-12-30T00:00:24"/>
    <d v="1899-12-30T00:00:24"/>
    <s v="OK"/>
    <m/>
    <m/>
    <d v="1899-12-30T00:00:00"/>
    <d v="1899-12-30T02:54:52"/>
    <n v="2"/>
    <d v="1899-12-30T00:00:24"/>
    <n v="174.86666666667364"/>
    <n v="16"/>
    <s v="No"/>
  </r>
  <r>
    <s v="CCAL"/>
    <s v="2024075027"/>
    <x v="0"/>
    <s v="ER4315BDB"/>
    <s v="E2431LWH"/>
    <d v="2024-12-16T00:00:00"/>
    <m/>
    <s v="200223"/>
    <x v="0"/>
    <s v="PA"/>
    <s v="S1"/>
    <m/>
    <d v="2024-12-16T00:00:00"/>
    <d v="1899-12-30T15:31:20"/>
    <d v="2024-12-16T00:00:00"/>
    <d v="1899-12-30T15:33:07"/>
    <d v="2024-12-16T00:00:00"/>
    <d v="1899-12-30T17:02:47"/>
    <x v="0"/>
    <s v="RFCPI"/>
    <s v="8043252920"/>
    <s v="FBO"/>
    <d v="1899-12-30T01:31:27"/>
    <d v="1899-12-30T01:29:40"/>
    <d v="1899-12-30T00:01:47"/>
    <s v="Granel"/>
    <s v="E001"/>
    <x v="1"/>
    <d v="1899-12-30T01:31:27"/>
    <d v="1899-12-30T01:29:40"/>
    <n v="15"/>
    <x v="11"/>
    <x v="5"/>
    <x v="0"/>
    <n v="0"/>
    <n v="0"/>
    <s v="OK"/>
    <s v="Clinker"/>
    <x v="0"/>
    <n v="0"/>
    <s v="F. ALCONERA"/>
    <s v="C"/>
    <d v="1899-12-30T00:01:47"/>
    <d v="1899-12-30T00:01:47"/>
    <s v="OK"/>
    <m/>
    <m/>
    <d v="1899-12-30T00:00:00"/>
    <d v="1899-12-30T01:31:27"/>
    <n v="2"/>
    <d v="1899-12-30T00:01:47"/>
    <n v="91.449999999993508"/>
    <n v="17"/>
    <s v="No"/>
  </r>
  <r>
    <s v="CCAL"/>
    <s v="2024075028"/>
    <x v="0"/>
    <s v="ER7455BCP"/>
    <s v="E2682MDH"/>
    <d v="2024-12-16T00:00:00"/>
    <m/>
    <s v="200223"/>
    <x v="0"/>
    <s v="PA"/>
    <s v="S1"/>
    <m/>
    <d v="2024-12-16T00:00:00"/>
    <d v="1899-12-30T15:32:22"/>
    <d v="2024-12-16T00:00:00"/>
    <d v="1899-12-30T15:33:18"/>
    <d v="2024-12-16T00:00:00"/>
    <d v="1899-12-30T17:38:15"/>
    <x v="0"/>
    <s v="RFCPI"/>
    <s v="8043252927"/>
    <s v="FBO"/>
    <d v="1899-12-30T02:05:53"/>
    <d v="1899-12-30T02:04:57"/>
    <d v="1899-12-30T00:00:56"/>
    <s v="Granel"/>
    <s v="E001"/>
    <x v="1"/>
    <d v="1899-12-30T02:05:53"/>
    <d v="1899-12-30T02:04:57"/>
    <n v="15"/>
    <x v="11"/>
    <x v="5"/>
    <x v="0"/>
    <n v="0"/>
    <n v="0"/>
    <s v="OK"/>
    <s v="Clinker"/>
    <x v="0"/>
    <n v="0"/>
    <s v="F. ALCONERA"/>
    <s v="C"/>
    <d v="1899-12-30T00:00:56"/>
    <d v="1899-12-30T00:00:56"/>
    <s v="OK"/>
    <m/>
    <m/>
    <d v="1899-12-30T00:00:00"/>
    <d v="1899-12-30T02:05:53"/>
    <n v="2"/>
    <d v="1899-12-30T00:00:56"/>
    <n v="125.88333333333115"/>
    <n v="17"/>
    <s v="No"/>
  </r>
  <r>
    <s v="CCAL"/>
    <s v="2024075034"/>
    <x v="0"/>
    <s v="ER8062BBW"/>
    <s v="E1971KTB"/>
    <d v="2024-12-16T00:00:00"/>
    <m/>
    <s v="200223"/>
    <x v="0"/>
    <s v="PA"/>
    <s v="S6"/>
    <m/>
    <d v="2024-12-16T00:00:00"/>
    <d v="1899-12-30T15:52:35"/>
    <d v="2024-12-16T00:00:00"/>
    <d v="1899-12-30T15:53:14"/>
    <d v="2024-12-16T00:00:00"/>
    <d v="1899-12-30T17:42:24"/>
    <x v="0"/>
    <s v="RFCPI"/>
    <s v="8043252928"/>
    <s v="FBO"/>
    <d v="1899-12-30T01:49:49"/>
    <d v="1899-12-30T01:49:10"/>
    <d v="1899-12-30T00:00:39"/>
    <s v="Granel"/>
    <s v="E001"/>
    <x v="1"/>
    <d v="1899-12-30T01:49:49"/>
    <d v="1899-12-30T01:49:10"/>
    <n v="15"/>
    <x v="11"/>
    <x v="5"/>
    <x v="0"/>
    <n v="0"/>
    <n v="0"/>
    <s v="OK"/>
    <s v="Clinker"/>
    <x v="0"/>
    <n v="0"/>
    <s v="F. ALCONERA"/>
    <s v="C"/>
    <d v="1899-12-30T00:00:39"/>
    <d v="1899-12-30T00:00:39"/>
    <s v="OK"/>
    <m/>
    <m/>
    <d v="1899-12-30T00:00:00"/>
    <d v="1899-12-30T01:49:49"/>
    <n v="2"/>
    <d v="1899-12-30T00:00:39"/>
    <n v="109.81666666667515"/>
    <n v="17"/>
    <s v="No"/>
  </r>
  <r>
    <s v="CCAL"/>
    <s v="2024075056"/>
    <x v="0"/>
    <s v="ER7841BDK"/>
    <s v="E7031MVL"/>
    <d v="2024-12-16T00:00:00"/>
    <m/>
    <s v="200223"/>
    <x v="0"/>
    <s v="PA"/>
    <s v="S1"/>
    <m/>
    <d v="2024-12-16T00:00:00"/>
    <d v="1899-12-30T16:42:26"/>
    <d v="2024-12-16T00:00:00"/>
    <d v="1899-12-30T16:44:10"/>
    <d v="2024-12-16T00:00:00"/>
    <d v="1899-12-30T17:56:57"/>
    <x v="0"/>
    <s v="RFCPI"/>
    <s v="8043252930"/>
    <s v="FBO"/>
    <d v="1899-12-30T01:14:31"/>
    <d v="1899-12-30T01:12:47"/>
    <d v="1899-12-30T00:01:44"/>
    <s v="Granel"/>
    <s v="E001"/>
    <x v="1"/>
    <d v="1899-12-30T01:14:31"/>
    <d v="1899-12-30T01:12:47"/>
    <n v="16"/>
    <x v="11"/>
    <x v="5"/>
    <x v="0"/>
    <n v="0"/>
    <n v="0"/>
    <s v="OK"/>
    <s v="Clinker"/>
    <x v="0"/>
    <n v="0"/>
    <s v="F. ALCONERA"/>
    <s v="B"/>
    <d v="1899-12-30T00:01:44"/>
    <d v="1899-12-30T00:01:44"/>
    <s v="OK"/>
    <m/>
    <m/>
    <d v="1899-12-30T00:00:00"/>
    <d v="1899-12-30T01:14:31"/>
    <n v="2"/>
    <d v="1899-12-30T00:01:44"/>
    <n v="74.516666666659233"/>
    <n v="17"/>
    <s v="No"/>
  </r>
  <r>
    <s v="CCAL"/>
    <s v="2024075073"/>
    <x v="0"/>
    <s v="ER2402BDK"/>
    <s v="E1252MVF"/>
    <d v="2024-12-16T00:00:00"/>
    <m/>
    <s v="200223"/>
    <x v="0"/>
    <s v="PA"/>
    <s v="S1"/>
    <m/>
    <d v="2024-12-16T00:00:00"/>
    <d v="1899-12-30T18:25:38"/>
    <d v="2024-12-16T00:00:00"/>
    <d v="1899-12-30T18:26:12"/>
    <d v="2024-12-16T00:00:00"/>
    <d v="1899-12-30T19:05:38"/>
    <x v="0"/>
    <s v="RFCPI"/>
    <s v="8043252936"/>
    <s v="FBO"/>
    <d v="1899-12-30T00:40:00"/>
    <d v="1899-12-30T00:39:26"/>
    <d v="1899-12-30T00:00:34"/>
    <s v="Granel"/>
    <s v="E001"/>
    <x v="1"/>
    <d v="1899-12-30T00:40:00"/>
    <d v="1899-12-30T00:39:26"/>
    <n v="18"/>
    <x v="11"/>
    <x v="5"/>
    <x v="0"/>
    <n v="0"/>
    <n v="0"/>
    <s v="OK"/>
    <s v="Clinker"/>
    <x v="0"/>
    <n v="0"/>
    <s v="F. ALCONERA"/>
    <s v="A"/>
    <d v="1899-12-30T00:00:34"/>
    <d v="1899-12-30T00:00:34"/>
    <s v="OK"/>
    <m/>
    <m/>
    <d v="1899-12-30T00:00:00"/>
    <d v="1899-12-30T00:40:00"/>
    <n v="2"/>
    <d v="1899-12-30T00:00:34"/>
    <n v="39.999999999988823"/>
    <n v="19"/>
    <s v="Si"/>
  </r>
  <r>
    <s v="CCAL"/>
    <s v="2024075068"/>
    <x v="0"/>
    <s v="ER8215BCG"/>
    <s v="E4042HHP"/>
    <d v="2024-12-16T00:00:00"/>
    <m/>
    <s v="200223"/>
    <x v="0"/>
    <s v="PA"/>
    <s v="S1"/>
    <m/>
    <d v="2024-12-16T00:00:00"/>
    <d v="1899-12-30T18:06:11"/>
    <d v="2024-12-16T00:00:00"/>
    <d v="1899-12-30T18:06:41"/>
    <d v="2024-12-16T00:00:00"/>
    <d v="1899-12-30T19:13:21"/>
    <x v="0"/>
    <s v="RFCPI"/>
    <s v="8043252938"/>
    <s v="FBO"/>
    <d v="1899-12-30T01:07:10"/>
    <d v="1899-12-30T01:06:40"/>
    <d v="1899-12-30T00:00:30"/>
    <s v="Granel"/>
    <s v="E001"/>
    <x v="1"/>
    <d v="1899-12-30T01:07:10"/>
    <d v="1899-12-30T01:06:40"/>
    <n v="18"/>
    <x v="11"/>
    <x v="5"/>
    <x v="0"/>
    <n v="0"/>
    <n v="0"/>
    <s v="OK"/>
    <s v="Clinker"/>
    <x v="0"/>
    <n v="0"/>
    <s v="F. ALCONERA"/>
    <s v="B"/>
    <d v="1899-12-30T00:00:30"/>
    <d v="1899-12-30T00:00:30"/>
    <s v="OK"/>
    <m/>
    <m/>
    <d v="1899-12-30T00:00:00"/>
    <d v="1899-12-30T01:07:10"/>
    <n v="2"/>
    <d v="1899-12-30T00:00:30"/>
    <n v="67.166666666668803"/>
    <n v="19"/>
    <s v="No"/>
  </r>
  <r>
    <s v="CCAL"/>
    <s v="2024075074"/>
    <x v="0"/>
    <s v="ER2851BDM"/>
    <s v="E3924KFH"/>
    <d v="2024-12-16T00:00:00"/>
    <m/>
    <s v="200223"/>
    <x v="0"/>
    <s v="PA"/>
    <s v="S1"/>
    <m/>
    <d v="2024-12-16T00:00:00"/>
    <d v="1899-12-30T18:39:19"/>
    <d v="2024-12-16T00:00:00"/>
    <d v="1899-12-30T18:40:10"/>
    <d v="2024-12-16T00:00:00"/>
    <d v="1899-12-30T19:30:56"/>
    <x v="0"/>
    <s v="RFCPI"/>
    <s v="8043252941"/>
    <s v="FBO"/>
    <d v="1899-12-30T00:51:37"/>
    <d v="1899-12-30T00:50:46"/>
    <d v="1899-12-30T00:00:51"/>
    <s v="Granel"/>
    <s v="E001"/>
    <x v="1"/>
    <d v="1899-12-30T00:51:37"/>
    <d v="1899-12-30T00:50:46"/>
    <n v="18"/>
    <x v="11"/>
    <x v="5"/>
    <x v="0"/>
    <n v="0"/>
    <n v="0"/>
    <s v="OK"/>
    <s v="Clinker"/>
    <x v="0"/>
    <n v="0"/>
    <s v="F. ALCONERA"/>
    <s v="B"/>
    <d v="1899-12-30T00:00:51"/>
    <d v="1899-12-30T00:00:51"/>
    <s v="OK"/>
    <m/>
    <m/>
    <d v="1899-12-30T00:00:00"/>
    <d v="1899-12-30T00:51:37"/>
    <n v="2"/>
    <d v="1899-12-30T00:00:51"/>
    <n v="51.616666666670362"/>
    <n v="19"/>
    <s v="No"/>
  </r>
  <r>
    <s v="CCAL"/>
    <s v="2024075076"/>
    <x v="0"/>
    <s v="EBA02549R"/>
    <s v="E4112HKF"/>
    <d v="2024-12-16T00:00:00"/>
    <m/>
    <s v="200223"/>
    <x v="0"/>
    <s v="PA"/>
    <s v="S6"/>
    <m/>
    <d v="2024-12-16T00:00:00"/>
    <d v="1899-12-30T18:51:37"/>
    <d v="2024-12-16T00:00:00"/>
    <d v="1899-12-30T18:52:06"/>
    <d v="2024-12-16T00:00:00"/>
    <d v="1899-12-30T19:55:30"/>
    <x v="0"/>
    <s v="RFCPI"/>
    <s v="8043252944"/>
    <s v="FBO"/>
    <d v="1899-12-30T01:03:53"/>
    <d v="1899-12-30T01:03:24"/>
    <d v="1899-12-30T00:00:29"/>
    <s v="Granel"/>
    <s v="E001"/>
    <x v="1"/>
    <d v="1899-12-30T01:03:53"/>
    <d v="1899-12-30T01:03:24"/>
    <n v="18"/>
    <x v="11"/>
    <x v="5"/>
    <x v="0"/>
    <n v="0"/>
    <n v="0"/>
    <s v="OK"/>
    <s v="Clinker"/>
    <x v="0"/>
    <n v="0"/>
    <s v="F. ALCONERA"/>
    <s v="B"/>
    <d v="1899-12-30T00:00:29"/>
    <d v="1899-12-30T00:00:29"/>
    <s v="OK"/>
    <m/>
    <m/>
    <d v="1899-12-30T00:00:00"/>
    <d v="1899-12-30T01:03:53"/>
    <n v="2"/>
    <d v="1899-12-30T00:00:29"/>
    <n v="63.883333333324828"/>
    <n v="19"/>
    <s v="No"/>
  </r>
  <r>
    <s v="CCAL"/>
    <s v="2024075080"/>
    <x v="0"/>
    <s v="ER6582BBK"/>
    <s v="E2156KNS"/>
    <d v="2024-12-16T00:00:00"/>
    <m/>
    <s v="200223"/>
    <x v="0"/>
    <s v="PA"/>
    <s v="S1"/>
    <m/>
    <d v="2024-12-16T00:00:00"/>
    <d v="1899-12-30T19:30:00"/>
    <d v="2024-12-16T00:00:00"/>
    <d v="1899-12-30T19:30:33"/>
    <d v="2024-12-16T00:00:00"/>
    <d v="1899-12-30T20:12:45"/>
    <x v="0"/>
    <s v="RFCPI"/>
    <s v="8043252945"/>
    <s v="FBO"/>
    <d v="1899-12-30T00:42:45"/>
    <d v="1899-12-30T00:42:12"/>
    <d v="1899-12-30T00:00:33"/>
    <s v="Granel"/>
    <s v="E001"/>
    <x v="1"/>
    <d v="1899-12-30T00:42:45"/>
    <d v="1899-12-30T00:42:12"/>
    <n v="19"/>
    <x v="11"/>
    <x v="5"/>
    <x v="0"/>
    <n v="0"/>
    <n v="0"/>
    <s v="OK"/>
    <s v="Clinker"/>
    <x v="0"/>
    <n v="0"/>
    <s v="F. ALCONERA"/>
    <s v="A"/>
    <d v="1899-12-30T00:00:33"/>
    <d v="1899-12-30T00:00:33"/>
    <s v="OK"/>
    <m/>
    <m/>
    <d v="1899-12-30T00:00:00"/>
    <d v="1899-12-30T00:42:45"/>
    <n v="2"/>
    <d v="1899-12-30T00:00:33"/>
    <n v="42.749999999999964"/>
    <n v="20"/>
    <s v="Si"/>
  </r>
  <r>
    <s v="CCAL"/>
    <s v="2024075081"/>
    <x v="0"/>
    <s v="ER6785BDD"/>
    <s v="E9665LVG"/>
    <d v="2024-12-16T00:00:00"/>
    <m/>
    <s v="3230"/>
    <x v="2"/>
    <s v="PA"/>
    <s v="PA"/>
    <m/>
    <d v="2024-12-16T00:00:00"/>
    <d v="1899-12-30T20:17:55"/>
    <d v="2024-12-16T00:00:00"/>
    <d v="1899-12-30T20:18:06"/>
    <d v="2024-12-16T00:00:00"/>
    <d v="1899-12-30T20:58:40"/>
    <x v="0"/>
    <s v="RFCPI"/>
    <s v="8043252946"/>
    <s v="FBO"/>
    <d v="1899-12-30T00:40:45"/>
    <d v="1899-12-30T00:40:34"/>
    <d v="1899-12-30T00:00:11"/>
    <s v="Ensacado"/>
    <s v="E002"/>
    <x v="2"/>
    <d v="1899-12-30T00:40:45"/>
    <d v="1899-12-30T00:40:34"/>
    <n v="20"/>
    <x v="11"/>
    <x v="5"/>
    <x v="2"/>
    <n v="0"/>
    <n v="0"/>
    <s v="OK"/>
    <s v="Ensacado"/>
    <x v="0"/>
    <n v="0"/>
    <s v="F. ALCONERA"/>
    <s v="A"/>
    <d v="1899-12-30T00:00:11"/>
    <d v="1899-12-30T00:00:11"/>
    <s v="OK"/>
    <m/>
    <m/>
    <d v="1899-12-30T00:00:00"/>
    <d v="1899-12-30T00:40:45"/>
    <n v="2"/>
    <d v="1899-12-30T00:00:11"/>
    <n v="40.749999999998373"/>
    <n v="20"/>
    <s v="Si"/>
  </r>
  <r>
    <s v="CCAL"/>
    <s v="2024075095"/>
    <x v="0"/>
    <s v="ER8582BBY"/>
    <s v="E8581LMC"/>
    <d v="2024-12-17T00:00:00"/>
    <m/>
    <s v="200223"/>
    <x v="0"/>
    <s v="PA"/>
    <s v="S1"/>
    <m/>
    <d v="2024-12-17T00:00:00"/>
    <d v="1899-12-30T06:49:24"/>
    <d v="2024-12-17T00:00:00"/>
    <d v="1899-12-30T06:50:04"/>
    <d v="2024-12-17T00:00:00"/>
    <d v="1899-12-30T07:32:19"/>
    <x v="0"/>
    <s v="RFCPI"/>
    <s v="8043252954"/>
    <s v="FBO"/>
    <d v="1899-12-30T00:42:55"/>
    <d v="1899-12-30T00:42:15"/>
    <d v="1899-12-30T00:00:40"/>
    <s v="Granel"/>
    <s v="E001"/>
    <x v="1"/>
    <d v="1899-12-30T00:42:55"/>
    <d v="1899-12-30T00:42:15"/>
    <n v="6"/>
    <x v="12"/>
    <x v="5"/>
    <x v="0"/>
    <n v="0"/>
    <n v="0"/>
    <s v="OK"/>
    <s v="Clinker"/>
    <x v="0"/>
    <n v="0"/>
    <s v="F. ALCONERA"/>
    <s v="A"/>
    <d v="1899-12-30T00:00:40"/>
    <d v="1899-12-30T00:00:40"/>
    <s v="OK"/>
    <m/>
    <m/>
    <d v="1899-12-30T00:00:00"/>
    <d v="1899-12-30T00:42:55"/>
    <n v="3"/>
    <d v="1899-12-30T00:00:40"/>
    <n v="42.916666666665648"/>
    <n v="7"/>
    <s v="Si"/>
  </r>
  <r>
    <s v="CCAL"/>
    <s v="2024075098"/>
    <x v="0"/>
    <s v="ER5434BCT"/>
    <s v="E3278LJR"/>
    <d v="2024-12-17T00:00:00"/>
    <m/>
    <s v="200223"/>
    <x v="0"/>
    <s v="PA"/>
    <s v="S1"/>
    <m/>
    <d v="2024-12-17T00:00:00"/>
    <d v="1899-12-30T06:57:41"/>
    <d v="2024-12-17T00:00:00"/>
    <d v="1899-12-30T06:58:22"/>
    <d v="2024-12-17T00:00:00"/>
    <d v="1899-12-30T07:59:22"/>
    <x v="0"/>
    <s v="RFCPI"/>
    <s v="8043252957"/>
    <s v="FBO"/>
    <d v="1899-12-30T01:01:41"/>
    <d v="1899-12-30T01:01:00"/>
    <d v="1899-12-30T00:00:41"/>
    <s v="Granel"/>
    <s v="E001"/>
    <x v="1"/>
    <d v="1899-12-30T01:01:41"/>
    <d v="1899-12-30T01:01:00"/>
    <n v="6"/>
    <x v="12"/>
    <x v="5"/>
    <x v="0"/>
    <n v="0"/>
    <n v="0"/>
    <s v="OK"/>
    <s v="Clinker"/>
    <x v="0"/>
    <n v="0"/>
    <s v="F. ALCONERA"/>
    <s v="B"/>
    <d v="1899-12-30T00:00:41"/>
    <d v="1899-12-30T00:00:41"/>
    <s v="OK"/>
    <m/>
    <m/>
    <d v="1899-12-30T00:00:00"/>
    <d v="1899-12-30T01:01:41"/>
    <n v="3"/>
    <d v="1899-12-30T00:00:41"/>
    <n v="61.683333333335995"/>
    <n v="7"/>
    <s v="No"/>
  </r>
  <r>
    <s v="CCAL"/>
    <s v="2024075097"/>
    <x v="0"/>
    <s v="ER5923BBZ"/>
    <s v="E2882KXF"/>
    <d v="2024-12-17T00:00:00"/>
    <m/>
    <s v="200223"/>
    <x v="0"/>
    <s v="PA"/>
    <s v="S1"/>
    <m/>
    <d v="2024-12-17T00:00:00"/>
    <d v="1899-12-30T06:55:20"/>
    <d v="2024-12-17T00:00:00"/>
    <d v="1899-12-30T06:56:49"/>
    <d v="2024-12-17T00:00:00"/>
    <d v="1899-12-30T08:06:54"/>
    <x v="0"/>
    <s v="RFCPI"/>
    <s v="8043252958"/>
    <s v="FBO"/>
    <d v="1899-12-30T01:11:34"/>
    <d v="1899-12-30T01:10:05"/>
    <d v="1899-12-30T00:01:29"/>
    <s v="Granel"/>
    <s v="E001"/>
    <x v="1"/>
    <d v="1899-12-30T01:11:34"/>
    <d v="1899-12-30T01:10:05"/>
    <n v="6"/>
    <x v="12"/>
    <x v="5"/>
    <x v="0"/>
    <n v="0"/>
    <n v="0"/>
    <s v="OK"/>
    <s v="Clinker"/>
    <x v="0"/>
    <n v="0"/>
    <s v="F. ALCONERA"/>
    <s v="B"/>
    <d v="1899-12-30T00:01:29"/>
    <d v="1899-12-30T00:01:29"/>
    <s v="OK"/>
    <m/>
    <m/>
    <d v="1899-12-30T00:00:00"/>
    <d v="1899-12-30T01:11:34"/>
    <n v="3"/>
    <d v="1899-12-30T00:01:29"/>
    <n v="71.566666666660765"/>
    <n v="8"/>
    <s v="No"/>
  </r>
  <r>
    <s v="CCAL"/>
    <s v="2024075114"/>
    <x v="0"/>
    <s v="ER6774BBZ"/>
    <s v="E0826HTX"/>
    <d v="2024-12-17T00:00:00"/>
    <m/>
    <s v="200223"/>
    <x v="0"/>
    <s v="PA"/>
    <s v="S1"/>
    <m/>
    <d v="2024-12-17T00:00:00"/>
    <d v="1899-12-30T08:57:28"/>
    <d v="2024-12-17T00:00:00"/>
    <d v="1899-12-30T08:58:16"/>
    <d v="2024-12-17T00:00:00"/>
    <d v="1899-12-30T09:30:07"/>
    <x v="0"/>
    <s v="RFCPI"/>
    <s v="8043252968"/>
    <s v="FBO"/>
    <d v="1899-12-30T00:32:39"/>
    <d v="1899-12-30T00:31:51"/>
    <d v="1899-12-30T00:00:48"/>
    <s v="Granel"/>
    <s v="E001"/>
    <x v="1"/>
    <d v="1899-12-30T00:32:39"/>
    <d v="1899-12-30T00:31:51"/>
    <n v="8"/>
    <x v="12"/>
    <x v="5"/>
    <x v="0"/>
    <n v="0"/>
    <n v="0"/>
    <s v="OK"/>
    <s v="Clinker"/>
    <x v="0"/>
    <n v="0"/>
    <s v="F. ALCONERA"/>
    <s v="A"/>
    <d v="1899-12-30T00:00:48"/>
    <d v="1899-12-30T00:00:48"/>
    <s v="OK"/>
    <m/>
    <m/>
    <d v="1899-12-30T00:00:00"/>
    <d v="1899-12-30T00:32:39"/>
    <n v="3"/>
    <d v="1899-12-30T00:00:48"/>
    <n v="32.649999999998386"/>
    <n v="9"/>
    <s v="Si"/>
  </r>
  <r>
    <s v="CCAL"/>
    <s v="2024075116"/>
    <x v="0"/>
    <s v="ER8912BBL"/>
    <s v="E3846JCY"/>
    <d v="2024-12-17T00:00:00"/>
    <m/>
    <s v="200223"/>
    <x v="0"/>
    <s v="PA"/>
    <s v="S1"/>
    <m/>
    <d v="2024-12-17T00:00:00"/>
    <d v="1899-12-30T09:18:46"/>
    <d v="2024-12-17T00:00:00"/>
    <d v="1899-12-30T09:21:37"/>
    <d v="2024-12-17T00:00:00"/>
    <d v="1899-12-30T09:59:48"/>
    <x v="0"/>
    <s v="RFCPI"/>
    <s v="8043252971"/>
    <s v="FBO"/>
    <d v="1899-12-30T00:41:02"/>
    <d v="1899-12-30T00:38:11"/>
    <d v="1899-12-30T00:02:51"/>
    <s v="Granel"/>
    <s v="E001"/>
    <x v="1"/>
    <d v="1899-12-30T00:41:02"/>
    <d v="1899-12-30T00:38:11"/>
    <n v="9"/>
    <x v="12"/>
    <x v="5"/>
    <x v="0"/>
    <n v="0"/>
    <n v="0"/>
    <s v="OK"/>
    <s v="Clinker"/>
    <x v="0"/>
    <n v="0"/>
    <s v="F. ALCONERA"/>
    <s v="A"/>
    <d v="1899-12-30T00:02:51"/>
    <d v="1899-12-30T00:02:51"/>
    <s v="OK"/>
    <m/>
    <m/>
    <d v="1899-12-30T00:00:00"/>
    <d v="1899-12-30T00:41:02"/>
    <n v="3"/>
    <d v="1899-12-30T00:02:51"/>
    <n v="41.033333333332763"/>
    <n v="9"/>
    <s v="Si"/>
  </r>
  <r>
    <s v="CCAL"/>
    <s v="2024075117"/>
    <x v="0"/>
    <s v="ER4223BCB"/>
    <s v="E5435KBP"/>
    <d v="2024-12-17T00:00:00"/>
    <m/>
    <s v="200223"/>
    <x v="0"/>
    <s v="PA"/>
    <s v="S1"/>
    <m/>
    <d v="2024-12-17T00:00:00"/>
    <d v="1899-12-30T09:22:07"/>
    <d v="2024-12-17T00:00:00"/>
    <d v="1899-12-30T09:22:50"/>
    <d v="2024-12-17T00:00:00"/>
    <d v="1899-12-30T10:52:52"/>
    <x v="0"/>
    <s v="RFCPI"/>
    <s v="8043252979"/>
    <s v="FBO"/>
    <d v="1899-12-30T01:30:45"/>
    <d v="1899-12-30T01:30:02"/>
    <d v="1899-12-30T00:00:43"/>
    <s v="Granel"/>
    <s v="E001"/>
    <x v="1"/>
    <d v="1899-12-30T01:30:45"/>
    <d v="1899-12-30T01:30:02"/>
    <n v="9"/>
    <x v="12"/>
    <x v="5"/>
    <x v="0"/>
    <n v="0"/>
    <n v="0"/>
    <s v="OK"/>
    <s v="Clinker"/>
    <x v="0"/>
    <n v="0"/>
    <s v="F. ALCONERA"/>
    <s v="C"/>
    <d v="1899-12-30T00:00:43"/>
    <d v="1899-12-30T00:00:43"/>
    <s v="OK"/>
    <m/>
    <m/>
    <d v="1899-12-30T00:00:00"/>
    <d v="1899-12-30T01:30:45"/>
    <n v="3"/>
    <d v="1899-12-30T00:00:43"/>
    <n v="90.749999999995239"/>
    <n v="10"/>
    <s v="No"/>
  </r>
  <r>
    <s v="CCAL"/>
    <s v="2024075128"/>
    <x v="0"/>
    <s v="ER6585BBK"/>
    <s v="E2308KRK"/>
    <d v="2024-12-17T00:00:00"/>
    <m/>
    <s v="200223"/>
    <x v="0"/>
    <s v="PA"/>
    <s v="S1"/>
    <m/>
    <d v="2024-12-17T00:00:00"/>
    <d v="1899-12-30T10:02:12"/>
    <d v="2024-12-17T00:00:00"/>
    <d v="1899-12-30T10:03:05"/>
    <d v="2024-12-17T00:00:00"/>
    <d v="1899-12-30T11:16:47"/>
    <x v="0"/>
    <s v="RFCPI"/>
    <s v="8043252981"/>
    <s v="FBO"/>
    <d v="1899-12-30T01:14:35"/>
    <d v="1899-12-30T01:13:42"/>
    <d v="1899-12-30T00:00:53"/>
    <s v="Granel"/>
    <s v="E001"/>
    <x v="1"/>
    <d v="1899-12-30T01:14:35"/>
    <d v="1899-12-30T01:13:42"/>
    <n v="10"/>
    <x v="12"/>
    <x v="5"/>
    <x v="0"/>
    <n v="0"/>
    <n v="0"/>
    <s v="OK"/>
    <s v="Clinker"/>
    <x v="0"/>
    <n v="0"/>
    <s v="F. ALCONERA"/>
    <s v="B"/>
    <d v="1899-12-30T00:00:53"/>
    <d v="1899-12-30T00:00:53"/>
    <s v="OK"/>
    <m/>
    <m/>
    <d v="1899-12-30T00:00:00"/>
    <d v="1899-12-30T01:14:35"/>
    <n v="3"/>
    <d v="1899-12-30T00:00:53"/>
    <n v="74.583333333345607"/>
    <n v="11"/>
    <s v="No"/>
  </r>
  <r>
    <s v="CCAL"/>
    <s v="2024075132"/>
    <x v="0"/>
    <s v="ER8768BCC"/>
    <s v="E2251DTP"/>
    <d v="2024-12-17T00:00:00"/>
    <m/>
    <s v="200223"/>
    <x v="0"/>
    <s v="PA"/>
    <s v="S6"/>
    <m/>
    <d v="2024-12-17T00:00:00"/>
    <d v="1899-12-30T10:12:19"/>
    <d v="2024-12-17T00:00:00"/>
    <d v="1899-12-30T10:12:49"/>
    <d v="2024-12-17T00:00:00"/>
    <d v="1899-12-30T11:48:42"/>
    <x v="0"/>
    <s v="RFCPI"/>
    <s v="8043252986"/>
    <s v="FBO"/>
    <d v="1899-12-30T01:36:23"/>
    <d v="1899-12-30T01:35:53"/>
    <d v="1899-12-30T00:00:30"/>
    <s v="Granel"/>
    <s v="E001"/>
    <x v="1"/>
    <d v="1899-12-30T01:36:23"/>
    <d v="1899-12-30T01:35:53"/>
    <n v="10"/>
    <x v="12"/>
    <x v="5"/>
    <x v="0"/>
    <n v="0"/>
    <n v="0"/>
    <s v="OK"/>
    <s v="Clinker"/>
    <x v="0"/>
    <n v="0"/>
    <s v="F. ALCONERA"/>
    <s v="C"/>
    <d v="1899-12-30T00:00:30"/>
    <d v="1899-12-30T00:00:30"/>
    <s v="OK"/>
    <m/>
    <m/>
    <d v="1899-12-30T00:00:00"/>
    <d v="1899-12-30T01:36:23"/>
    <n v="3"/>
    <d v="1899-12-30T00:00:30"/>
    <n v="96.383333333332786"/>
    <n v="11"/>
    <s v="No"/>
  </r>
  <r>
    <s v="CCAL"/>
    <s v="2024075136"/>
    <x v="0"/>
    <s v="ER6583BBK"/>
    <s v="E0495KRL"/>
    <d v="2024-12-17T00:00:00"/>
    <m/>
    <s v="200223"/>
    <x v="0"/>
    <s v="PA"/>
    <s v="S1"/>
    <m/>
    <d v="2024-12-17T00:00:00"/>
    <d v="1899-12-30T10:31:19"/>
    <d v="2024-12-17T00:00:00"/>
    <d v="1899-12-30T10:32:25"/>
    <d v="2024-12-17T00:00:00"/>
    <d v="1899-12-30T12:08:12"/>
    <x v="0"/>
    <s v="RFCPI"/>
    <s v="8043252990"/>
    <s v="FBO"/>
    <d v="1899-12-30T01:36:53"/>
    <d v="1899-12-30T01:35:47"/>
    <d v="1899-12-30T00:01:06"/>
    <s v="Granel"/>
    <s v="E001"/>
    <x v="1"/>
    <d v="1899-12-30T01:36:53"/>
    <d v="1899-12-30T01:35:47"/>
    <n v="10"/>
    <x v="12"/>
    <x v="5"/>
    <x v="0"/>
    <n v="0"/>
    <n v="0"/>
    <s v="OK"/>
    <s v="Clinker"/>
    <x v="0"/>
    <n v="0"/>
    <s v="F. ALCONERA"/>
    <s v="C"/>
    <d v="1899-12-30T00:01:06"/>
    <d v="1899-12-30T00:01:06"/>
    <s v="OK"/>
    <m/>
    <m/>
    <d v="1899-12-30T00:00:00"/>
    <d v="1899-12-30T01:36:53"/>
    <n v="3"/>
    <d v="1899-12-30T00:01:06"/>
    <n v="96.883333333329588"/>
    <n v="12"/>
    <s v="No"/>
  </r>
  <r>
    <s v="CCAL"/>
    <s v="2024075138"/>
    <x v="0"/>
    <s v="ER0924BDB"/>
    <s v="E4352KCH"/>
    <d v="2024-12-17T00:00:00"/>
    <m/>
    <s v="200223"/>
    <x v="0"/>
    <s v="PA"/>
    <s v="S1"/>
    <m/>
    <d v="2024-12-17T00:00:00"/>
    <d v="1899-12-30T10:52:36"/>
    <d v="2024-12-17T00:00:00"/>
    <d v="1899-12-30T10:53:03"/>
    <d v="2024-12-17T00:00:00"/>
    <d v="1899-12-30T12:29:13"/>
    <x v="0"/>
    <s v="RFCPI"/>
    <s v="8043252997"/>
    <s v="FBO"/>
    <d v="1899-12-30T01:36:37"/>
    <d v="1899-12-30T01:36:10"/>
    <d v="1899-12-30T00:00:27"/>
    <s v="Granel"/>
    <s v="E001"/>
    <x v="1"/>
    <d v="1899-12-30T01:36:37"/>
    <d v="1899-12-30T01:36:10"/>
    <n v="10"/>
    <x v="12"/>
    <x v="5"/>
    <x v="0"/>
    <n v="0"/>
    <n v="0"/>
    <s v="OK"/>
    <s v="Clinker"/>
    <x v="0"/>
    <n v="0"/>
    <s v="F. ALCONERA"/>
    <s v="C"/>
    <d v="1899-12-30T00:00:27"/>
    <d v="1899-12-30T00:00:27"/>
    <s v="OK"/>
    <m/>
    <m/>
    <d v="1899-12-30T00:00:00"/>
    <d v="1899-12-30T01:36:37"/>
    <n v="3"/>
    <d v="1899-12-30T00:00:27"/>
    <n v="96.616666666670355"/>
    <n v="12"/>
    <s v="No"/>
  </r>
  <r>
    <s v="CCAL"/>
    <s v="2024075151"/>
    <x v="0"/>
    <s v="ER2669BBJ"/>
    <s v="E9245KTM"/>
    <d v="2024-12-17T00:00:00"/>
    <m/>
    <s v="200223"/>
    <x v="0"/>
    <s v="PA"/>
    <s v="S1"/>
    <m/>
    <d v="2024-12-17T00:00:00"/>
    <d v="1899-12-30T11:24:33"/>
    <d v="2024-12-17T00:00:00"/>
    <d v="1899-12-30T11:27:19"/>
    <d v="2024-12-17T00:00:00"/>
    <d v="1899-12-30T12:58:46"/>
    <x v="0"/>
    <s v="RFCPI"/>
    <s v="8043253002"/>
    <s v="FBO"/>
    <d v="1899-12-30T01:34:13"/>
    <d v="1899-12-30T01:31:27"/>
    <d v="1899-12-30T00:02:46"/>
    <s v="Granel"/>
    <s v="E001"/>
    <x v="1"/>
    <d v="1899-12-30T01:34:13"/>
    <d v="1899-12-30T01:31:27"/>
    <n v="11"/>
    <x v="12"/>
    <x v="5"/>
    <x v="0"/>
    <n v="0"/>
    <n v="0"/>
    <s v="OK"/>
    <s v="Clinker"/>
    <x v="0"/>
    <n v="0"/>
    <s v="F. ALCONERA"/>
    <s v="C"/>
    <d v="1899-12-30T00:02:46"/>
    <d v="1899-12-30T00:02:46"/>
    <s v="OK"/>
    <m/>
    <m/>
    <d v="1899-12-30T00:00:00"/>
    <d v="1899-12-30T01:34:13"/>
    <n v="3"/>
    <d v="1899-12-30T00:02:46"/>
    <n v="94.216666666679984"/>
    <n v="12"/>
    <s v="No"/>
  </r>
  <r>
    <s v="CCAL"/>
    <s v="2024075157"/>
    <x v="0"/>
    <s v="ER2814BBM"/>
    <s v="E1127LHB"/>
    <d v="2024-12-17T00:00:00"/>
    <m/>
    <s v="200223"/>
    <x v="0"/>
    <s v="PA"/>
    <s v="S1"/>
    <m/>
    <d v="2024-12-17T00:00:00"/>
    <d v="1899-12-30T11:45:31"/>
    <d v="2024-12-17T00:00:00"/>
    <d v="1899-12-30T11:46:11"/>
    <d v="2024-12-17T00:00:00"/>
    <d v="1899-12-30T13:19:09"/>
    <x v="0"/>
    <s v="RFCPI"/>
    <s v="8043253003"/>
    <s v="FBO"/>
    <d v="1899-12-30T01:33:38"/>
    <d v="1899-12-30T01:32:58"/>
    <d v="1899-12-30T00:00:40"/>
    <s v="Granel"/>
    <s v="E001"/>
    <x v="1"/>
    <d v="1899-12-30T01:33:38"/>
    <d v="1899-12-30T01:32:58"/>
    <n v="11"/>
    <x v="12"/>
    <x v="5"/>
    <x v="0"/>
    <n v="0"/>
    <n v="0"/>
    <s v="OK"/>
    <s v="Clinker"/>
    <x v="0"/>
    <n v="0"/>
    <s v="F. ALCONERA"/>
    <s v="C"/>
    <d v="1899-12-30T00:00:40"/>
    <d v="1899-12-30T00:00:40"/>
    <s v="OK"/>
    <m/>
    <m/>
    <d v="1899-12-30T00:00:00"/>
    <d v="1899-12-30T01:33:38"/>
    <n v="3"/>
    <d v="1899-12-30T00:00:40"/>
    <n v="93.633333333336026"/>
    <n v="13"/>
    <s v="No"/>
  </r>
  <r>
    <s v="CCAL"/>
    <s v="2024075160"/>
    <x v="0"/>
    <s v="ER2203BDR"/>
    <s v="E6062JTP"/>
    <d v="2024-12-17T00:00:00"/>
    <m/>
    <s v="200223"/>
    <x v="0"/>
    <s v="PA"/>
    <s v="S1"/>
    <m/>
    <d v="2024-12-17T00:00:00"/>
    <d v="1899-12-30T11:49:57"/>
    <d v="2024-12-17T00:00:00"/>
    <d v="1899-12-30T11:50:24"/>
    <d v="2024-12-17T00:00:00"/>
    <d v="1899-12-30T13:40:34"/>
    <x v="0"/>
    <s v="RFCPI"/>
    <s v="8043253009"/>
    <s v="FBO"/>
    <d v="1899-12-30T01:50:37"/>
    <d v="1899-12-30T01:50:10"/>
    <d v="1899-12-30T00:00:27"/>
    <s v="Granel"/>
    <s v="E001"/>
    <x v="1"/>
    <d v="1899-12-30T01:50:37"/>
    <d v="1899-12-30T01:50:10"/>
    <n v="11"/>
    <x v="12"/>
    <x v="5"/>
    <x v="0"/>
    <n v="0"/>
    <n v="0"/>
    <s v="OK"/>
    <s v="Clinker"/>
    <x v="0"/>
    <n v="0"/>
    <s v="F. ALCONERA"/>
    <s v="C"/>
    <d v="1899-12-30T00:00:27"/>
    <d v="1899-12-30T00:00:27"/>
    <s v="OK"/>
    <m/>
    <m/>
    <d v="1899-12-30T00:00:00"/>
    <d v="1899-12-30T01:50:37"/>
    <n v="3"/>
    <d v="1899-12-30T00:00:27"/>
    <n v="110.61666666666711"/>
    <n v="13"/>
    <s v="No"/>
  </r>
  <r>
    <s v="CCAL"/>
    <s v="2024075200"/>
    <x v="0"/>
    <s v="ER1234BDM"/>
    <s v="E3178MBF"/>
    <d v="2024-12-17T00:00:00"/>
    <m/>
    <s v="3230"/>
    <x v="2"/>
    <s v="PA"/>
    <s v="PA"/>
    <m/>
    <d v="2024-12-17T00:00:00"/>
    <d v="1899-12-30T13:58:00"/>
    <d v="2024-12-17T00:00:00"/>
    <d v="1899-12-30T13:58:13"/>
    <d v="2024-12-17T00:00:00"/>
    <d v="1899-12-30T15:06:41"/>
    <x v="0"/>
    <s v="RFCPI"/>
    <s v="8043253021"/>
    <s v="FBO"/>
    <d v="1899-12-30T01:08:41"/>
    <d v="1899-12-30T01:08:28"/>
    <d v="1899-12-30T00:00:13"/>
    <s v="Ensacado"/>
    <s v="E002"/>
    <x v="2"/>
    <d v="1899-12-30T01:08:41"/>
    <d v="1899-12-30T01:08:28"/>
    <n v="13"/>
    <x v="12"/>
    <x v="5"/>
    <x v="2"/>
    <n v="0"/>
    <n v="0"/>
    <s v="OK"/>
    <s v="Ensacado"/>
    <x v="0"/>
    <n v="0"/>
    <s v="F. ALCONERA"/>
    <s v="B"/>
    <d v="1899-12-30T00:00:13"/>
    <d v="1899-12-30T00:00:13"/>
    <s v="OK"/>
    <m/>
    <m/>
    <d v="1899-12-30T00:00:00"/>
    <d v="1899-12-30T01:08:41"/>
    <n v="3"/>
    <d v="1899-12-30T00:00:13"/>
    <n v="68.683333333334375"/>
    <n v="15"/>
    <s v="No"/>
  </r>
  <r>
    <s v="CCAL"/>
    <s v="2024075161"/>
    <x v="0"/>
    <s v="ER5065BBN"/>
    <s v="E7067LDF"/>
    <d v="2024-12-17T00:00:00"/>
    <m/>
    <s v="200223"/>
    <x v="0"/>
    <s v="PA"/>
    <s v="S1"/>
    <m/>
    <d v="2024-12-17T00:00:00"/>
    <d v="1899-12-30T11:57:11"/>
    <d v="2024-12-17T00:00:00"/>
    <d v="1899-12-30T11:57:34"/>
    <d v="2024-12-17T00:00:00"/>
    <d v="1899-12-30T15:14:53"/>
    <x v="0"/>
    <s v="RFCPI"/>
    <s v="8043253022"/>
    <s v="FBO"/>
    <d v="1899-12-30T03:17:42"/>
    <d v="1899-12-30T03:17:19"/>
    <d v="1899-12-30T00:00:23"/>
    <s v="Granel"/>
    <s v="E001"/>
    <x v="1"/>
    <d v="1899-12-30T03:17:42"/>
    <d v="1899-12-30T03:17:19"/>
    <n v="11"/>
    <x v="12"/>
    <x v="5"/>
    <x v="0"/>
    <n v="0"/>
    <n v="0"/>
    <s v="OK"/>
    <s v="Clinker"/>
    <x v="0"/>
    <n v="0"/>
    <s v="F. ALCONERA"/>
    <s v="C"/>
    <d v="1899-12-30T00:00:23"/>
    <d v="1899-12-30T00:00:23"/>
    <s v="OK"/>
    <m/>
    <m/>
    <d v="1899-12-30T00:00:00"/>
    <d v="1899-12-30T03:17:42"/>
    <n v="3"/>
    <d v="1899-12-30T00:00:23"/>
    <n v="197.70000000000485"/>
    <n v="15"/>
    <s v="No"/>
  </r>
  <r>
    <s v="CCAL"/>
    <s v="2024075165"/>
    <x v="0"/>
    <s v="ER1013BCT"/>
    <s v="E6657JGH"/>
    <d v="2024-12-17T00:00:00"/>
    <m/>
    <s v="200223"/>
    <x v="0"/>
    <s v="PA"/>
    <s v="S6"/>
    <m/>
    <d v="2024-12-17T00:00:00"/>
    <d v="1899-12-30T12:16:45"/>
    <d v="2024-12-17T00:00:00"/>
    <d v="1899-12-30T12:17:11"/>
    <d v="2024-12-17T00:00:00"/>
    <d v="1899-12-30T15:25:41"/>
    <x v="0"/>
    <s v="RFCPI"/>
    <s v="8043253026"/>
    <s v="FBO"/>
    <d v="1899-12-30T03:08:56"/>
    <d v="1899-12-30T03:08:30"/>
    <d v="1899-12-30T00:00:26"/>
    <s v="Granel"/>
    <s v="E001"/>
    <x v="1"/>
    <d v="1899-12-30T03:08:56"/>
    <d v="1899-12-30T03:08:30"/>
    <n v="12"/>
    <x v="12"/>
    <x v="5"/>
    <x v="0"/>
    <n v="0"/>
    <n v="0"/>
    <s v="OK"/>
    <s v="Clinker"/>
    <x v="0"/>
    <n v="0"/>
    <s v="F. ALCONERA"/>
    <s v="C"/>
    <d v="1899-12-30T00:00:26"/>
    <d v="1899-12-30T00:00:26"/>
    <s v="OK"/>
    <m/>
    <m/>
    <d v="1899-12-30T00:00:00"/>
    <d v="1899-12-30T03:08:56"/>
    <n v="3"/>
    <d v="1899-12-30T00:00:26"/>
    <n v="188.93333333334229"/>
    <n v="15"/>
    <s v="No"/>
  </r>
  <r>
    <s v="CCAL"/>
    <s v="2024075172"/>
    <x v="0"/>
    <s v="ER1724BBJ"/>
    <s v="E2597JGH"/>
    <d v="2024-12-17T00:00:00"/>
    <m/>
    <s v="200223"/>
    <x v="0"/>
    <s v="PA"/>
    <s v="S1"/>
    <m/>
    <d v="2024-12-17T00:00:00"/>
    <d v="1899-12-30T12:31:25"/>
    <d v="2024-12-17T00:00:00"/>
    <d v="1899-12-30T12:31:56"/>
    <d v="2024-12-17T00:00:00"/>
    <d v="1899-12-30T15:30:46"/>
    <x v="0"/>
    <s v="RFCPI"/>
    <s v="8043253028"/>
    <s v="FBO"/>
    <d v="1899-12-30T02:59:21"/>
    <d v="1899-12-30T02:58:50"/>
    <d v="1899-12-30T00:00:31"/>
    <s v="Granel"/>
    <s v="E001"/>
    <x v="1"/>
    <d v="1899-12-30T02:59:21"/>
    <d v="1899-12-30T02:58:50"/>
    <n v="12"/>
    <x v="12"/>
    <x v="5"/>
    <x v="0"/>
    <n v="0"/>
    <n v="0"/>
    <s v="OK"/>
    <s v="Clinker"/>
    <x v="0"/>
    <n v="0"/>
    <s v="F. ALCONERA"/>
    <s v="C"/>
    <d v="1899-12-30T00:00:31"/>
    <d v="1899-12-30T00:00:31"/>
    <s v="OK"/>
    <m/>
    <m/>
    <d v="1899-12-30T00:00:00"/>
    <d v="1899-12-30T02:59:21"/>
    <n v="3"/>
    <d v="1899-12-30T00:00:31"/>
    <n v="179.34999999999846"/>
    <n v="15"/>
    <s v="No"/>
  </r>
  <r>
    <s v="CCAL"/>
    <s v="2024075201"/>
    <x v="0"/>
    <s v="ER2851BDM"/>
    <s v="E3924KFH"/>
    <d v="2024-12-17T00:00:00"/>
    <m/>
    <s v="200223"/>
    <x v="0"/>
    <s v="PA"/>
    <s v="S1"/>
    <m/>
    <d v="2024-12-17T00:00:00"/>
    <d v="1899-12-30T13:59:01"/>
    <d v="2024-12-17T00:00:00"/>
    <d v="1899-12-30T13:59:35"/>
    <d v="2024-12-17T00:00:00"/>
    <d v="1899-12-30T15:50:18"/>
    <x v="0"/>
    <s v="RFCPI"/>
    <s v="8043253032"/>
    <s v="FBO"/>
    <d v="1899-12-30T01:51:17"/>
    <d v="1899-12-30T01:50:43"/>
    <d v="1899-12-30T00:00:34"/>
    <s v="Granel"/>
    <s v="E001"/>
    <x v="1"/>
    <d v="1899-12-30T01:51:17"/>
    <d v="1899-12-30T01:50:43"/>
    <n v="13"/>
    <x v="12"/>
    <x v="5"/>
    <x v="0"/>
    <n v="0"/>
    <n v="0"/>
    <s v="OK"/>
    <s v="Clinker"/>
    <x v="0"/>
    <n v="0"/>
    <s v="F. ALCONERA"/>
    <s v="C"/>
    <d v="1899-12-30T00:00:34"/>
    <d v="1899-12-30T00:00:34"/>
    <s v="OK"/>
    <m/>
    <m/>
    <d v="1899-12-30T00:00:00"/>
    <d v="1899-12-30T01:51:17"/>
    <n v="3"/>
    <d v="1899-12-30T00:00:34"/>
    <n v="111.28333333334406"/>
    <n v="15"/>
    <s v="No"/>
  </r>
  <r>
    <s v="CCAL"/>
    <s v="2024075188"/>
    <x v="0"/>
    <s v="ER1993BDR"/>
    <s v="E6089LDD"/>
    <d v="2024-12-17T00:00:00"/>
    <m/>
    <s v="200223"/>
    <x v="0"/>
    <s v="PA"/>
    <s v="S1"/>
    <m/>
    <d v="2024-12-17T00:00:00"/>
    <d v="1899-12-30T13:28:24"/>
    <d v="2024-12-17T00:00:00"/>
    <d v="1899-12-30T13:29:55"/>
    <d v="2024-12-17T00:00:00"/>
    <d v="1899-12-30T15:56:48"/>
    <x v="0"/>
    <s v="RFCPI"/>
    <s v="8043253034"/>
    <s v="FBO"/>
    <d v="1899-12-30T02:28:24"/>
    <d v="1899-12-30T02:26:53"/>
    <d v="1899-12-30T00:01:31"/>
    <s v="Granel"/>
    <s v="E001"/>
    <x v="1"/>
    <d v="1899-12-30T02:28:24"/>
    <d v="1899-12-30T02:26:53"/>
    <n v="13"/>
    <x v="12"/>
    <x v="5"/>
    <x v="0"/>
    <n v="0"/>
    <n v="0"/>
    <s v="OK"/>
    <s v="Clinker"/>
    <x v="0"/>
    <n v="0"/>
    <s v="F. ALCONERA"/>
    <s v="C"/>
    <d v="1899-12-30T00:01:31"/>
    <d v="1899-12-30T00:01:31"/>
    <s v="OK"/>
    <m/>
    <m/>
    <d v="1899-12-30T00:00:00"/>
    <d v="1899-12-30T02:28:24"/>
    <n v="3"/>
    <d v="1899-12-30T00:01:31"/>
    <n v="148.39999999999185"/>
    <n v="15"/>
    <s v="No"/>
  </r>
  <r>
    <s v="CCAL"/>
    <s v="2024075189"/>
    <x v="0"/>
    <s v="ER0387BDD"/>
    <s v="E7622GMH"/>
    <d v="2024-12-17T00:00:00"/>
    <m/>
    <s v="200223"/>
    <x v="0"/>
    <s v="PA"/>
    <s v="S6"/>
    <m/>
    <d v="2024-12-17T00:00:00"/>
    <d v="1899-12-30T13:31:59"/>
    <d v="2024-12-17T00:00:00"/>
    <d v="1899-12-30T13:32:35"/>
    <d v="2024-12-17T00:00:00"/>
    <d v="1899-12-30T16:17:07"/>
    <x v="0"/>
    <s v="RFCPI"/>
    <s v="8043253039"/>
    <s v="FBO"/>
    <d v="1899-12-30T02:45:08"/>
    <d v="1899-12-30T02:44:32"/>
    <d v="1899-12-30T00:00:36"/>
    <s v="Granel"/>
    <s v="E001"/>
    <x v="1"/>
    <d v="1899-12-30T02:45:08"/>
    <d v="1899-12-30T02:44:32"/>
    <n v="13"/>
    <x v="12"/>
    <x v="5"/>
    <x v="0"/>
    <n v="0"/>
    <n v="0"/>
    <s v="OK"/>
    <s v="Clinker"/>
    <x v="0"/>
    <n v="0"/>
    <s v="F. ALCONERA"/>
    <s v="C"/>
    <d v="1899-12-30T00:00:36"/>
    <d v="1899-12-30T00:00:36"/>
    <s v="OK"/>
    <m/>
    <m/>
    <d v="1899-12-30T00:00:00"/>
    <d v="1899-12-30T02:45:08"/>
    <n v="3"/>
    <d v="1899-12-30T00:00:36"/>
    <n v="165.13333333333921"/>
    <n v="16"/>
    <s v="No"/>
  </r>
  <r>
    <s v="CCAL"/>
    <s v="2024075242"/>
    <x v="0"/>
    <s v="ER0960BDL"/>
    <s v="E5149MHB"/>
    <d v="2024-12-17T00:00:00"/>
    <m/>
    <s v="3230"/>
    <x v="2"/>
    <s v="PA"/>
    <s v="PA"/>
    <m/>
    <d v="2024-12-17T00:00:00"/>
    <d v="1899-12-30T15:45:10"/>
    <d v="2024-12-17T00:00:00"/>
    <d v="1899-12-30T15:45:26"/>
    <d v="2024-12-17T00:00:00"/>
    <d v="1899-12-30T16:25:36"/>
    <x v="0"/>
    <s v="RFCPI"/>
    <s v="8043253040"/>
    <s v="FBO"/>
    <d v="1899-12-30T00:40:26"/>
    <d v="1899-12-30T00:40:10"/>
    <d v="1899-12-30T00:00:16"/>
    <s v="Ensacado"/>
    <s v="E002"/>
    <x v="2"/>
    <d v="1899-12-30T00:40:26"/>
    <d v="1899-12-30T00:40:10"/>
    <n v="15"/>
    <x v="12"/>
    <x v="5"/>
    <x v="2"/>
    <n v="0"/>
    <n v="0"/>
    <s v="OK"/>
    <s v="Ensacado"/>
    <x v="0"/>
    <n v="0"/>
    <s v="F. ALCONERA"/>
    <s v="A"/>
    <d v="1899-12-30T00:00:16"/>
    <d v="1899-12-30T00:00:16"/>
    <s v="OK"/>
    <m/>
    <m/>
    <d v="1899-12-30T00:00:00"/>
    <d v="1899-12-30T00:40:26"/>
    <n v="3"/>
    <d v="1899-12-30T00:00:16"/>
    <n v="40.433333333328036"/>
    <n v="16"/>
    <s v="Si"/>
  </r>
  <r>
    <s v="CCAL"/>
    <s v="2024075203"/>
    <x v="0"/>
    <s v="ER8823BDH"/>
    <s v="E2824JWW"/>
    <d v="2024-12-17T00:00:00"/>
    <m/>
    <s v="200223"/>
    <x v="0"/>
    <s v="PA"/>
    <s v="S1"/>
    <m/>
    <d v="2024-12-17T00:00:00"/>
    <d v="1899-12-30T14:03:34"/>
    <d v="2024-12-17T00:00:00"/>
    <d v="1899-12-30T14:04:18"/>
    <d v="2024-12-17T00:00:00"/>
    <d v="1899-12-30T16:40:14"/>
    <x v="0"/>
    <s v="RFCPI"/>
    <s v="8043253045"/>
    <s v="FBO"/>
    <d v="1899-12-30T02:36:40"/>
    <d v="1899-12-30T02:35:56"/>
    <d v="1899-12-30T00:00:44"/>
    <s v="Granel"/>
    <s v="E001"/>
    <x v="1"/>
    <d v="1899-12-30T02:36:40"/>
    <d v="1899-12-30T02:35:56"/>
    <n v="14"/>
    <x v="12"/>
    <x v="5"/>
    <x v="0"/>
    <n v="0"/>
    <n v="0"/>
    <s v="OK"/>
    <s v="Clinker"/>
    <x v="0"/>
    <n v="0"/>
    <s v="F. ALCONERA"/>
    <s v="C"/>
    <d v="1899-12-30T00:00:44"/>
    <d v="1899-12-30T00:00:44"/>
    <s v="OK"/>
    <m/>
    <m/>
    <d v="1899-12-30T00:00:00"/>
    <d v="1899-12-30T02:36:40"/>
    <n v="3"/>
    <d v="1899-12-30T00:00:44"/>
    <n v="156.66666666665753"/>
    <n v="16"/>
    <s v="No"/>
  </r>
  <r>
    <s v="CCAL"/>
    <s v="2024075246"/>
    <x v="0"/>
    <s v="ER8215BCG"/>
    <s v="E4042HHP"/>
    <d v="2024-12-17T00:00:00"/>
    <m/>
    <s v="200223"/>
    <x v="0"/>
    <s v="PA"/>
    <s v="S1"/>
    <m/>
    <d v="2024-12-17T00:00:00"/>
    <d v="1899-12-30T15:54:56"/>
    <d v="2024-12-17T00:00:00"/>
    <d v="1899-12-30T15:55:25"/>
    <d v="2024-12-17T00:00:00"/>
    <d v="1899-12-30T16:49:16"/>
    <x v="0"/>
    <s v="RFCPI"/>
    <s v="8043253048"/>
    <s v="FBO"/>
    <d v="1899-12-30T00:54:20"/>
    <d v="1899-12-30T00:53:51"/>
    <d v="1899-12-30T00:00:29"/>
    <s v="Granel"/>
    <s v="E001"/>
    <x v="1"/>
    <d v="1899-12-30T00:54:20"/>
    <d v="1899-12-30T00:53:51"/>
    <n v="15"/>
    <x v="12"/>
    <x v="5"/>
    <x v="0"/>
    <n v="0"/>
    <n v="0"/>
    <s v="OK"/>
    <s v="Clinker"/>
    <x v="0"/>
    <n v="0"/>
    <s v="F. ALCONERA"/>
    <s v="B"/>
    <d v="1899-12-30T00:00:29"/>
    <d v="1899-12-30T00:00:29"/>
    <s v="OK"/>
    <m/>
    <m/>
    <d v="1899-12-30T00:00:00"/>
    <d v="1899-12-30T00:54:20"/>
    <n v="3"/>
    <d v="1899-12-30T00:00:29"/>
    <n v="54.333333333331169"/>
    <n v="16"/>
    <s v="No"/>
  </r>
  <r>
    <s v="CCAL"/>
    <s v="2024075278"/>
    <x v="0"/>
    <s v="EBA02549R"/>
    <s v="E4112HKF"/>
    <d v="2024-12-17T00:00:00"/>
    <m/>
    <s v="200223"/>
    <x v="0"/>
    <s v="PA"/>
    <s v="S1"/>
    <m/>
    <d v="2024-12-17T00:00:00"/>
    <d v="1899-12-30T18:00:41"/>
    <d v="2024-12-17T00:00:00"/>
    <d v="1899-12-30T18:01:23"/>
    <d v="2024-12-17T00:00:00"/>
    <d v="1899-12-30T19:25:21"/>
    <x v="0"/>
    <s v="RFCPI"/>
    <s v="8043253064"/>
    <s v="FBO"/>
    <d v="1899-12-30T01:24:40"/>
    <d v="1899-12-30T01:23:58"/>
    <d v="1899-12-30T00:00:42"/>
    <s v="Granel"/>
    <s v="E001"/>
    <x v="1"/>
    <d v="1899-12-30T01:24:40"/>
    <d v="1899-12-30T01:23:58"/>
    <n v="18"/>
    <x v="12"/>
    <x v="5"/>
    <x v="0"/>
    <n v="0"/>
    <n v="0"/>
    <s v="OK"/>
    <s v="Clinker"/>
    <x v="0"/>
    <n v="0"/>
    <s v="F. ALCONERA"/>
    <s v="B"/>
    <d v="1899-12-30T00:00:42"/>
    <d v="1899-12-30T00:00:42"/>
    <s v="OK"/>
    <m/>
    <m/>
    <d v="1899-12-30T00:00:00"/>
    <d v="1899-12-30T01:24:40"/>
    <n v="3"/>
    <d v="1899-12-30T00:00:42"/>
    <n v="84.666666666657619"/>
    <n v="19"/>
    <s v="No"/>
  </r>
  <r>
    <s v="CCAL"/>
    <s v="2024075280"/>
    <x v="0"/>
    <s v="ER8062BBW"/>
    <s v="E1971KTB"/>
    <d v="2024-12-17T00:00:00"/>
    <m/>
    <s v="200223"/>
    <x v="0"/>
    <s v="PA"/>
    <s v="S1"/>
    <m/>
    <d v="2024-12-17T00:00:00"/>
    <d v="1899-12-30T18:08:24"/>
    <d v="2024-12-17T00:00:00"/>
    <d v="1899-12-30T18:08:56"/>
    <d v="2024-12-17T00:00:00"/>
    <d v="1899-12-30T19:42:45"/>
    <x v="0"/>
    <s v="RFCPI"/>
    <s v="8043253068"/>
    <s v="FBO"/>
    <d v="1899-12-30T01:34:21"/>
    <d v="1899-12-30T01:33:49"/>
    <d v="1899-12-30T00:00:32"/>
    <s v="Granel"/>
    <s v="E001"/>
    <x v="1"/>
    <d v="1899-12-30T01:34:21"/>
    <d v="1899-12-30T01:33:49"/>
    <n v="18"/>
    <x v="12"/>
    <x v="5"/>
    <x v="0"/>
    <n v="0"/>
    <n v="0"/>
    <s v="OK"/>
    <s v="Clinker"/>
    <x v="0"/>
    <n v="0"/>
    <s v="F. ALCONERA"/>
    <s v="C"/>
    <d v="1899-12-30T00:00:32"/>
    <d v="1899-12-30T00:00:32"/>
    <s v="OK"/>
    <m/>
    <m/>
    <d v="1899-12-30T00:00:00"/>
    <d v="1899-12-30T01:34:21"/>
    <n v="3"/>
    <d v="1899-12-30T00:00:32"/>
    <n v="94.350000000009629"/>
    <n v="19"/>
    <s v="No"/>
  </r>
  <r>
    <s v="CCAL"/>
    <s v="2024075293"/>
    <x v="0"/>
    <s v="ER3018BDJ"/>
    <s v="E4839HPG"/>
    <d v="2024-12-17T00:00:00"/>
    <m/>
    <s v="200223"/>
    <x v="0"/>
    <s v="PA"/>
    <s v="S1"/>
    <m/>
    <d v="2024-12-17T00:00:00"/>
    <d v="1899-12-30T19:21:43"/>
    <d v="2024-12-17T00:00:00"/>
    <d v="1899-12-30T19:22:42"/>
    <d v="2024-12-17T00:00:00"/>
    <d v="1899-12-30T19:59:57"/>
    <x v="0"/>
    <s v="RFCPI"/>
    <s v="8043253069"/>
    <s v="FBO"/>
    <d v="1899-12-30T00:38:14"/>
    <d v="1899-12-30T00:37:15"/>
    <d v="1899-12-30T00:00:59"/>
    <s v="Granel"/>
    <s v="E001"/>
    <x v="1"/>
    <d v="1899-12-30T00:38:14"/>
    <d v="1899-12-30T00:37:15"/>
    <n v="19"/>
    <x v="12"/>
    <x v="5"/>
    <x v="0"/>
    <n v="0"/>
    <n v="0"/>
    <s v="OK"/>
    <s v="Clinker"/>
    <x v="0"/>
    <n v="0"/>
    <s v="F. ALCONERA"/>
    <s v="A"/>
    <d v="1899-12-30T00:00:59"/>
    <d v="1899-12-30T00:00:59"/>
    <s v="OK"/>
    <m/>
    <m/>
    <d v="1899-12-30T00:00:00"/>
    <d v="1899-12-30T00:38:14"/>
    <n v="3"/>
    <d v="1899-12-30T00:00:59"/>
    <n v="38.233333333324815"/>
    <n v="19"/>
    <s v="Si"/>
  </r>
  <r>
    <s v="CCAL"/>
    <s v="2024075323"/>
    <x v="0"/>
    <s v="ER5434BCT"/>
    <s v="E3278LJR"/>
    <d v="2024-12-18T00:00:00"/>
    <m/>
    <s v="200223"/>
    <x v="0"/>
    <s v="PA"/>
    <s v="S1"/>
    <m/>
    <d v="2024-12-18T00:00:00"/>
    <d v="1899-12-30T06:57:33"/>
    <d v="2024-12-18T00:00:00"/>
    <d v="1899-12-30T07:09:45"/>
    <d v="2024-12-18T00:00:00"/>
    <d v="1899-12-30T07:50:22"/>
    <x v="0"/>
    <s v="RFCPI"/>
    <s v="8043253089"/>
    <s v="FBO"/>
    <d v="1899-12-30T00:52:49"/>
    <d v="1899-12-30T00:40:37"/>
    <d v="1899-12-30T00:12:12"/>
    <s v="Granel"/>
    <s v="E001"/>
    <x v="1"/>
    <d v="1899-12-30T00:52:49"/>
    <d v="1899-12-30T00:40:37"/>
    <n v="6"/>
    <x v="13"/>
    <x v="5"/>
    <x v="0"/>
    <n v="0"/>
    <n v="0"/>
    <s v="OK"/>
    <s v="Clinker"/>
    <x v="0"/>
    <n v="0"/>
    <s v="F. ALCONERA"/>
    <s v="B"/>
    <d v="1899-12-30T00:12:12"/>
    <d v="1899-12-30T00:12:12"/>
    <s v="OK"/>
    <m/>
    <m/>
    <d v="1899-12-30T00:00:00"/>
    <d v="1899-12-30T00:52:49"/>
    <n v="4"/>
    <d v="1899-12-30T00:12:12"/>
    <n v="52.816666666665675"/>
    <n v="7"/>
    <s v="No"/>
  </r>
  <r>
    <s v="CCAL"/>
    <s v="2024075328"/>
    <x v="0"/>
    <s v="ER5923BBZ"/>
    <s v="E2882KXF"/>
    <d v="2024-12-18T00:00:00"/>
    <m/>
    <s v="200223"/>
    <x v="0"/>
    <s v="PA"/>
    <s v="S1"/>
    <m/>
    <d v="2024-12-18T00:00:00"/>
    <d v="1899-12-30T07:17:41"/>
    <d v="2024-12-18T00:00:00"/>
    <d v="1899-12-30T07:19:37"/>
    <d v="2024-12-18T00:00:00"/>
    <d v="1899-12-30T08:05:53"/>
    <x v="0"/>
    <s v="RFCPI"/>
    <s v="8043253091"/>
    <s v="FBO"/>
    <d v="1899-12-30T00:48:12"/>
    <d v="1899-12-30T00:46:16"/>
    <d v="1899-12-30T00:01:56"/>
    <s v="Granel"/>
    <s v="E001"/>
    <x v="1"/>
    <d v="1899-12-30T00:48:12"/>
    <d v="1899-12-30T00:46:16"/>
    <n v="7"/>
    <x v="13"/>
    <x v="5"/>
    <x v="0"/>
    <n v="0"/>
    <n v="0"/>
    <s v="OK"/>
    <s v="Clinker"/>
    <x v="0"/>
    <n v="0"/>
    <s v="F. ALCONERA"/>
    <s v="B"/>
    <d v="1899-12-30T00:01:56"/>
    <d v="1899-12-30T00:01:56"/>
    <s v="OK"/>
    <m/>
    <m/>
    <d v="1899-12-30T00:00:00"/>
    <d v="1899-12-30T00:48:12"/>
    <n v="4"/>
    <d v="1899-12-30T00:01:56"/>
    <n v="48.199999999996741"/>
    <n v="8"/>
    <s v="No"/>
  </r>
  <r>
    <s v="CCAL"/>
    <s v="2024075337"/>
    <x v="0"/>
    <s v="ER9344BBJ"/>
    <s v="E4728GYT"/>
    <d v="2024-12-18T00:00:00"/>
    <m/>
    <s v="200223"/>
    <x v="0"/>
    <s v="PA"/>
    <s v="S1"/>
    <m/>
    <d v="2024-12-18T00:00:00"/>
    <d v="1899-12-30T08:11:12"/>
    <d v="2024-12-18T00:00:00"/>
    <d v="1899-12-30T08:12:23"/>
    <d v="2024-12-18T00:00:00"/>
    <d v="1899-12-30T08:30:10"/>
    <x v="0"/>
    <s v="RFCPI"/>
    <s v="8043253092"/>
    <s v="FBO"/>
    <d v="1899-12-30T00:18:58"/>
    <d v="1899-12-30T00:17:47"/>
    <d v="1899-12-30T00:01:11"/>
    <s v="Granel"/>
    <s v="E001"/>
    <x v="1"/>
    <d v="1899-12-30T00:18:58"/>
    <d v="1899-12-30T00:17:47"/>
    <n v="8"/>
    <x v="13"/>
    <x v="5"/>
    <x v="0"/>
    <n v="0"/>
    <n v="0"/>
    <s v="OK"/>
    <s v="Clinker"/>
    <x v="0"/>
    <n v="0"/>
    <s v="F. ALCONERA"/>
    <s v="A"/>
    <d v="1899-12-30T00:01:11"/>
    <d v="1899-12-30T00:01:11"/>
    <s v="OK"/>
    <m/>
    <m/>
    <d v="1899-12-30T00:00:00"/>
    <d v="1899-12-30T00:18:58"/>
    <n v="4"/>
    <d v="1899-12-30T00:01:11"/>
    <n v="18.966666666672054"/>
    <n v="8"/>
    <s v="Si"/>
  </r>
  <r>
    <s v="CCAL"/>
    <s v="2024075344"/>
    <x v="0"/>
    <s v="ER6921BBX"/>
    <s v="E8871JTF"/>
    <d v="2024-12-18T00:00:00"/>
    <m/>
    <s v="200223"/>
    <x v="0"/>
    <s v="PA"/>
    <s v="S1"/>
    <m/>
    <d v="2024-12-18T00:00:00"/>
    <d v="1899-12-30T08:40:44"/>
    <d v="2024-12-18T00:00:00"/>
    <d v="1899-12-30T08:43:46"/>
    <d v="2024-12-18T00:00:00"/>
    <d v="1899-12-30T09:09:18"/>
    <x v="0"/>
    <s v="RFCPI"/>
    <s v="8043253097"/>
    <s v="FBO"/>
    <d v="1899-12-30T00:28:34"/>
    <d v="1899-12-30T00:25:32"/>
    <d v="1899-12-30T00:03:02"/>
    <s v="Granel"/>
    <s v="E001"/>
    <x v="1"/>
    <d v="1899-12-30T00:28:34"/>
    <d v="1899-12-30T00:25:32"/>
    <n v="8"/>
    <x v="13"/>
    <x v="5"/>
    <x v="0"/>
    <n v="0"/>
    <n v="0"/>
    <s v="OK"/>
    <s v="Clinker"/>
    <x v="0"/>
    <n v="0"/>
    <s v="F. ALCONERA"/>
    <s v="A"/>
    <d v="1899-12-30T00:03:02"/>
    <d v="1899-12-30T00:03:02"/>
    <s v="OK"/>
    <m/>
    <m/>
    <d v="1899-12-30T00:00:00"/>
    <d v="1899-12-30T00:28:34"/>
    <n v="4"/>
    <d v="1899-12-30T00:03:02"/>
    <n v="28.566666666662446"/>
    <n v="9"/>
    <s v="Si"/>
  </r>
  <r>
    <s v="CCAL"/>
    <s v="2024075347"/>
    <x v="0"/>
    <s v="ER6774BBZ"/>
    <s v="E0826HTX"/>
    <d v="2024-12-18T00:00:00"/>
    <m/>
    <s v="200223"/>
    <x v="0"/>
    <s v="PA"/>
    <s v="S1"/>
    <m/>
    <d v="2024-12-18T00:00:00"/>
    <d v="1899-12-30T08:55:06"/>
    <d v="2024-12-18T00:00:00"/>
    <d v="1899-12-30T08:56:57"/>
    <d v="2024-12-18T00:00:00"/>
    <d v="1899-12-30T09:24:18"/>
    <x v="0"/>
    <s v="RFCPI"/>
    <s v="8043253098"/>
    <s v="FBO"/>
    <d v="1899-12-30T00:29:12"/>
    <d v="1899-12-30T00:27:21"/>
    <d v="1899-12-30T00:01:51"/>
    <s v="Granel"/>
    <s v="E001"/>
    <x v="1"/>
    <d v="1899-12-30T00:29:12"/>
    <d v="1899-12-30T00:27:21"/>
    <n v="8"/>
    <x v="13"/>
    <x v="5"/>
    <x v="0"/>
    <n v="0"/>
    <n v="0"/>
    <s v="OK"/>
    <s v="Clinker"/>
    <x v="0"/>
    <n v="0"/>
    <s v="F. ALCONERA"/>
    <s v="A"/>
    <d v="1899-12-30T00:01:51"/>
    <d v="1899-12-30T00:01:51"/>
    <s v="OK"/>
    <m/>
    <m/>
    <d v="1899-12-30T00:00:00"/>
    <d v="1899-12-30T00:29:12"/>
    <n v="4"/>
    <d v="1899-12-30T00:01:51"/>
    <n v="29.200000000003126"/>
    <n v="9"/>
    <s v="Si"/>
  </r>
  <r>
    <s v="CCAL"/>
    <s v="2024075348"/>
    <x v="0"/>
    <s v="ER4223BCB"/>
    <s v="E5435KBP"/>
    <d v="2024-12-18T00:00:00"/>
    <m/>
    <s v="200223"/>
    <x v="0"/>
    <s v="PA"/>
    <s v="S1"/>
    <m/>
    <d v="2024-12-18T00:00:00"/>
    <d v="1899-12-30T08:56:00"/>
    <d v="2024-12-18T00:00:00"/>
    <d v="1899-12-30T08:57:07"/>
    <d v="2024-12-18T00:00:00"/>
    <d v="1899-12-30T09:32:43"/>
    <x v="0"/>
    <s v="RFCPI"/>
    <s v="8043253099"/>
    <s v="FBO"/>
    <d v="1899-12-30T00:36:43"/>
    <d v="1899-12-30T00:35:36"/>
    <d v="1899-12-30T00:01:07"/>
    <s v="Granel"/>
    <s v="E001"/>
    <x v="1"/>
    <d v="1899-12-30T00:36:43"/>
    <d v="1899-12-30T00:35:36"/>
    <n v="8"/>
    <x v="13"/>
    <x v="5"/>
    <x v="0"/>
    <n v="0"/>
    <n v="0"/>
    <s v="OK"/>
    <s v="Clinker"/>
    <x v="0"/>
    <n v="0"/>
    <s v="F. ALCONERA"/>
    <s v="A"/>
    <d v="1899-12-30T00:01:07"/>
    <d v="1899-12-30T00:01:07"/>
    <s v="OK"/>
    <m/>
    <m/>
    <d v="1899-12-30T00:00:00"/>
    <d v="1899-12-30T00:36:43"/>
    <n v="4"/>
    <d v="1899-12-30T00:01:07"/>
    <n v="36.716666666673554"/>
    <n v="9"/>
    <s v="Si"/>
  </r>
  <r>
    <s v="CCAL"/>
    <s v="2024075349"/>
    <x v="0"/>
    <s v="ER8912BBL"/>
    <s v="E3846JCY"/>
    <d v="2024-12-18T00:00:00"/>
    <m/>
    <s v="200223"/>
    <x v="0"/>
    <s v="PA"/>
    <s v="S1"/>
    <m/>
    <d v="2024-12-18T00:00:00"/>
    <d v="1899-12-30T09:12:18"/>
    <d v="2024-12-18T00:00:00"/>
    <d v="1899-12-30T09:14:26"/>
    <d v="2024-12-18T00:00:00"/>
    <d v="1899-12-30T09:42:57"/>
    <x v="0"/>
    <s v="RFCPI"/>
    <s v="8043253101"/>
    <s v="FBO"/>
    <d v="1899-12-30T00:30:39"/>
    <d v="1899-12-30T00:28:31"/>
    <d v="1899-12-30T00:02:08"/>
    <s v="Granel"/>
    <s v="E001"/>
    <x v="1"/>
    <d v="1899-12-30T00:30:39"/>
    <d v="1899-12-30T00:28:31"/>
    <n v="9"/>
    <x v="13"/>
    <x v="5"/>
    <x v="0"/>
    <n v="0"/>
    <n v="0"/>
    <s v="OK"/>
    <s v="Clinker"/>
    <x v="0"/>
    <n v="0"/>
    <s v="F. ALCONERA"/>
    <s v="A"/>
    <d v="1899-12-30T00:02:08"/>
    <d v="1899-12-30T00:02:08"/>
    <s v="OK"/>
    <m/>
    <m/>
    <d v="1899-12-30T00:00:00"/>
    <d v="1899-12-30T00:30:39"/>
    <n v="4"/>
    <d v="1899-12-30T00:02:08"/>
    <n v="30.649999999996798"/>
    <n v="9"/>
    <s v="Si"/>
  </r>
  <r>
    <s v="CCAL"/>
    <s v="2024075355"/>
    <x v="0"/>
    <s v="ER0924BDB"/>
    <s v="E4352KCH"/>
    <d v="2024-12-18T00:00:00"/>
    <m/>
    <s v="200223"/>
    <x v="0"/>
    <s v="PA"/>
    <s v="S1"/>
    <m/>
    <d v="2024-12-18T00:00:00"/>
    <d v="1899-12-30T09:32:50"/>
    <d v="2024-12-18T00:00:00"/>
    <d v="1899-12-30T09:33:35"/>
    <d v="2024-12-18T00:00:00"/>
    <d v="1899-12-30T09:46:05"/>
    <x v="0"/>
    <s v="RFCPI"/>
    <s v="8043253102"/>
    <s v="FBO"/>
    <d v="1899-12-30T00:13:15"/>
    <d v="1899-12-30T00:12:30"/>
    <d v="1899-12-30T00:00:45"/>
    <s v="Granel"/>
    <s v="E001"/>
    <x v="1"/>
    <d v="1899-12-30T00:13:15"/>
    <d v="1899-12-30T00:12:30"/>
    <n v="9"/>
    <x v="13"/>
    <x v="5"/>
    <x v="0"/>
    <n v="0"/>
    <n v="0"/>
    <s v="OK"/>
    <s v="Clinker"/>
    <x v="0"/>
    <n v="0"/>
    <s v="F. ALCONERA"/>
    <s v="A"/>
    <d v="1899-12-30T00:00:45"/>
    <d v="1899-12-30T00:00:45"/>
    <s v="OK"/>
    <m/>
    <m/>
    <d v="1899-12-30T00:00:00"/>
    <d v="1899-12-30T00:13:15"/>
    <n v="4"/>
    <d v="1899-12-30T00:00:45"/>
    <n v="13.249999999987123"/>
    <n v="9"/>
    <s v="Si"/>
  </r>
  <r>
    <s v="CCAL"/>
    <s v="2024075358"/>
    <x v="0"/>
    <s v="ER8906BBL"/>
    <s v="E7074HMN"/>
    <d v="2024-12-18T00:00:00"/>
    <m/>
    <s v="200223"/>
    <x v="0"/>
    <s v="PA"/>
    <s v="S1"/>
    <m/>
    <d v="2024-12-18T00:00:00"/>
    <d v="1899-12-30T09:54:29"/>
    <d v="2024-12-18T00:00:00"/>
    <d v="1899-12-30T09:56:22"/>
    <d v="2024-12-18T00:00:00"/>
    <d v="1899-12-30T10:55:39"/>
    <x v="0"/>
    <s v="RFCPI"/>
    <s v="8043253106"/>
    <s v="FBO"/>
    <d v="1899-12-30T01:01:10"/>
    <d v="1899-12-30T00:59:17"/>
    <d v="1899-12-30T00:01:53"/>
    <s v="Granel"/>
    <s v="E001"/>
    <x v="1"/>
    <d v="1899-12-30T01:01:10"/>
    <d v="1899-12-30T00:59:17"/>
    <n v="9"/>
    <x v="13"/>
    <x v="5"/>
    <x v="0"/>
    <n v="0"/>
    <n v="0"/>
    <s v="OK"/>
    <s v="Clinker"/>
    <x v="0"/>
    <n v="0"/>
    <s v="F. ALCONERA"/>
    <s v="B"/>
    <d v="1899-12-30T00:01:53"/>
    <d v="1899-12-30T00:01:53"/>
    <s v="OK"/>
    <m/>
    <m/>
    <d v="1899-12-30T00:00:00"/>
    <d v="1899-12-30T01:01:10"/>
    <n v="4"/>
    <d v="1899-12-30T00:01:53"/>
    <n v="61.166666666664021"/>
    <n v="10"/>
    <s v="No"/>
  </r>
  <r>
    <s v="CCAL"/>
    <s v="2024075362"/>
    <x v="0"/>
    <s v="ER9549BBV"/>
    <s v="E0657KRV"/>
    <d v="2024-12-18T00:00:00"/>
    <m/>
    <s v="200223"/>
    <x v="0"/>
    <s v="PA"/>
    <s v="S1"/>
    <m/>
    <d v="2024-12-18T00:00:00"/>
    <d v="1899-12-30T10:09:06"/>
    <d v="2024-12-18T00:00:00"/>
    <d v="1899-12-30T10:09:55"/>
    <d v="2024-12-18T00:00:00"/>
    <d v="1899-12-30T10:57:43"/>
    <x v="0"/>
    <s v="RFCPI"/>
    <s v="8043253107"/>
    <s v="FBO"/>
    <d v="1899-12-30T00:48:37"/>
    <d v="1899-12-30T00:47:48"/>
    <d v="1899-12-30T00:00:49"/>
    <s v="Granel"/>
    <s v="E001"/>
    <x v="1"/>
    <d v="1899-12-30T00:48:37"/>
    <d v="1899-12-30T00:47:48"/>
    <n v="10"/>
    <x v="13"/>
    <x v="5"/>
    <x v="0"/>
    <n v="0"/>
    <n v="0"/>
    <s v="OK"/>
    <s v="Clinker"/>
    <x v="0"/>
    <n v="0"/>
    <s v="F. ALCONERA"/>
    <s v="B"/>
    <d v="1899-12-30T00:00:49"/>
    <d v="1899-12-30T00:00:49"/>
    <s v="OK"/>
    <m/>
    <m/>
    <d v="1899-12-30T00:00:00"/>
    <d v="1899-12-30T00:48:37"/>
    <n v="4"/>
    <d v="1899-12-30T00:00:49"/>
    <n v="48.616666666675172"/>
    <n v="10"/>
    <s v="No"/>
  </r>
  <r>
    <s v="CCAL"/>
    <s v="2024075372"/>
    <x v="0"/>
    <s v="ER0742BBZ"/>
    <s v="E0454KRL"/>
    <d v="2024-12-18T00:00:00"/>
    <m/>
    <s v="200223"/>
    <x v="0"/>
    <s v="PA"/>
    <s v="S1"/>
    <m/>
    <d v="2024-12-18T00:00:00"/>
    <d v="1899-12-30T10:53:09"/>
    <d v="2024-12-18T00:00:00"/>
    <d v="1899-12-30T10:53:42"/>
    <d v="2024-12-18T00:00:00"/>
    <d v="1899-12-30T11:23:05"/>
    <x v="0"/>
    <s v="RFCPI"/>
    <s v="8043253111"/>
    <s v="FBO"/>
    <d v="1899-12-30T00:29:56"/>
    <d v="1899-12-30T00:29:23"/>
    <d v="1899-12-30T00:00:33"/>
    <s v="Granel"/>
    <s v="E001"/>
    <x v="1"/>
    <d v="1899-12-30T00:29:56"/>
    <d v="1899-12-30T00:29:23"/>
    <n v="10"/>
    <x v="13"/>
    <x v="5"/>
    <x v="0"/>
    <n v="0"/>
    <n v="0"/>
    <s v="OK"/>
    <s v="Clinker"/>
    <x v="0"/>
    <n v="0"/>
    <s v="F. ALCONERA"/>
    <s v="A"/>
    <d v="1899-12-30T00:00:33"/>
    <d v="1899-12-30T00:00:33"/>
    <s v="OK"/>
    <m/>
    <m/>
    <d v="1899-12-30T00:00:00"/>
    <d v="1899-12-30T00:29:56"/>
    <n v="4"/>
    <d v="1899-12-30T00:00:33"/>
    <n v="29.933333333337586"/>
    <n v="11"/>
    <s v="Si"/>
  </r>
  <r>
    <s v="CCAL"/>
    <s v="2024075397"/>
    <x v="0"/>
    <s v="ER2669BBJ"/>
    <s v="E9245KTM"/>
    <d v="2024-12-18T00:00:00"/>
    <m/>
    <s v="200223"/>
    <x v="0"/>
    <s v="PA"/>
    <s v="S1"/>
    <m/>
    <d v="2024-12-18T00:00:00"/>
    <d v="1899-12-30T11:59:19"/>
    <d v="2024-12-18T00:00:00"/>
    <d v="1899-12-30T12:00:23"/>
    <d v="2024-12-18T00:00:00"/>
    <d v="1899-12-30T12:22:29"/>
    <x v="0"/>
    <s v="RFCPI"/>
    <s v="8043253118"/>
    <s v="FBO"/>
    <d v="1899-12-30T00:23:10"/>
    <d v="1899-12-30T00:22:06"/>
    <d v="1899-12-30T00:01:04"/>
    <s v="Granel"/>
    <s v="E001"/>
    <x v="1"/>
    <d v="1899-12-30T00:23:10"/>
    <d v="1899-12-30T00:22:06"/>
    <n v="11"/>
    <x v="13"/>
    <x v="5"/>
    <x v="0"/>
    <n v="0"/>
    <n v="0"/>
    <s v="OK"/>
    <s v="Clinker"/>
    <x v="0"/>
    <n v="0"/>
    <s v="F. ALCONERA"/>
    <s v="A"/>
    <d v="1899-12-30T00:01:04"/>
    <d v="1899-12-30T00:01:04"/>
    <s v="OK"/>
    <m/>
    <m/>
    <d v="1899-12-30T00:00:00"/>
    <d v="1899-12-30T00:23:10"/>
    <n v="4"/>
    <d v="1899-12-30T00:01:04"/>
    <n v="23.166666666676708"/>
    <n v="12"/>
    <s v="Si"/>
  </r>
  <r>
    <s v="CCAL"/>
    <s v="2024075405"/>
    <x v="0"/>
    <s v="ER1237BDP"/>
    <s v="E9440MWH"/>
    <d v="2024-12-18T00:00:00"/>
    <m/>
    <s v="200223"/>
    <x v="0"/>
    <s v="PA"/>
    <s v="S1"/>
    <m/>
    <d v="2024-12-18T00:00:00"/>
    <d v="1899-12-30T12:23:28"/>
    <d v="2024-12-18T00:00:00"/>
    <d v="1899-12-30T12:23:57"/>
    <d v="2024-12-18T00:00:00"/>
    <d v="1899-12-30T12:38:52"/>
    <x v="0"/>
    <s v="RFCPI"/>
    <s v="8043253122"/>
    <s v="FBO"/>
    <d v="1899-12-30T00:15:24"/>
    <d v="1899-12-30T00:14:55"/>
    <d v="1899-12-30T00:00:29"/>
    <s v="Granel"/>
    <s v="E001"/>
    <x v="1"/>
    <d v="1899-12-30T00:15:24"/>
    <d v="1899-12-30T00:14:55"/>
    <n v="12"/>
    <x v="13"/>
    <x v="5"/>
    <x v="0"/>
    <n v="0"/>
    <n v="0"/>
    <s v="OK"/>
    <s v="Clinker"/>
    <x v="0"/>
    <n v="0"/>
    <s v="F. ALCONERA"/>
    <s v="A"/>
    <d v="1899-12-30T00:00:29"/>
    <d v="1899-12-30T00:00:29"/>
    <s v="OK"/>
    <m/>
    <m/>
    <d v="1899-12-30T00:00:00"/>
    <d v="1899-12-30T00:15:24"/>
    <n v="4"/>
    <d v="1899-12-30T00:00:29"/>
    <n v="15.399999999993614"/>
    <n v="12"/>
    <s v="Si"/>
  </r>
  <r>
    <s v="CCAL"/>
    <s v="2024075406"/>
    <x v="0"/>
    <s v="ER0273BCV"/>
    <s v="E9360JTK"/>
    <d v="2024-12-18T00:00:00"/>
    <m/>
    <s v="200223"/>
    <x v="0"/>
    <s v="PA"/>
    <s v="S1"/>
    <m/>
    <d v="2024-12-18T00:00:00"/>
    <d v="1899-12-30T12:24:22"/>
    <d v="2024-12-18T00:00:00"/>
    <d v="1899-12-30T12:24:57"/>
    <d v="2024-12-18T00:00:00"/>
    <d v="1899-12-30T12:49:04"/>
    <x v="0"/>
    <s v="RFCPI"/>
    <s v="8043253125"/>
    <s v="FBO"/>
    <d v="1899-12-30T00:24:42"/>
    <d v="1899-12-30T00:24:07"/>
    <d v="1899-12-30T00:00:35"/>
    <s v="Granel"/>
    <s v="E001"/>
    <x v="1"/>
    <d v="1899-12-30T00:24:42"/>
    <d v="1899-12-30T00:24:07"/>
    <n v="12"/>
    <x v="13"/>
    <x v="5"/>
    <x v="0"/>
    <n v="0"/>
    <n v="0"/>
    <s v="OK"/>
    <s v="Clinker"/>
    <x v="0"/>
    <n v="0"/>
    <s v="F. ALCONERA"/>
    <s v="A"/>
    <d v="1899-12-30T00:00:35"/>
    <d v="1899-12-30T00:00:35"/>
    <s v="OK"/>
    <m/>
    <m/>
    <d v="1899-12-30T00:00:00"/>
    <d v="1899-12-30T00:24:42"/>
    <n v="4"/>
    <d v="1899-12-30T00:00:35"/>
    <n v="24.699999999988833"/>
    <n v="12"/>
    <s v="Si"/>
  </r>
  <r>
    <s v="CCAL"/>
    <s v="2024075432"/>
    <x v="0"/>
    <s v="ER5735BCZ"/>
    <s v="E5841JTP"/>
    <d v="2024-12-18T00:00:00"/>
    <m/>
    <s v="200223"/>
    <x v="0"/>
    <s v="PA"/>
    <s v="S1"/>
    <m/>
    <d v="2024-12-18T00:00:00"/>
    <d v="1899-12-30T13:54:00"/>
    <d v="2024-12-18T00:00:00"/>
    <d v="1899-12-30T13:54:33"/>
    <d v="2024-12-18T00:00:00"/>
    <d v="1899-12-30T14:58:39"/>
    <x v="0"/>
    <s v="RFCPI"/>
    <s v="8043253150"/>
    <s v="FBO"/>
    <d v="1899-12-30T01:04:39"/>
    <d v="1899-12-30T01:04:06"/>
    <d v="1899-12-30T00:00:33"/>
    <s v="Granel"/>
    <s v="E001"/>
    <x v="1"/>
    <d v="1899-12-30T01:04:39"/>
    <d v="1899-12-30T01:04:06"/>
    <n v="13"/>
    <x v="13"/>
    <x v="5"/>
    <x v="0"/>
    <n v="0"/>
    <n v="0"/>
    <s v="OK"/>
    <s v="Clinker"/>
    <x v="0"/>
    <n v="0"/>
    <s v="F. ALCONERA"/>
    <s v="B"/>
    <d v="1899-12-30T00:00:33"/>
    <d v="1899-12-30T00:00:33"/>
    <s v="OK"/>
    <m/>
    <m/>
    <d v="1899-12-30T00:00:00"/>
    <d v="1899-12-30T01:04:39"/>
    <n v="4"/>
    <d v="1899-12-30T00:00:33"/>
    <n v="64.649999999995075"/>
    <n v="14"/>
    <s v="No"/>
  </r>
  <r>
    <s v="CCAL"/>
    <s v="2024075458"/>
    <x v="0"/>
    <s v="ER8823BDH"/>
    <s v="E2824JWW"/>
    <d v="2024-12-18T00:00:00"/>
    <m/>
    <s v="200223"/>
    <x v="0"/>
    <s v="PA"/>
    <s v="S1"/>
    <m/>
    <d v="2024-12-18T00:00:00"/>
    <d v="1899-12-30T15:14:05"/>
    <d v="2024-12-18T00:00:00"/>
    <d v="1899-12-30T15:14:46"/>
    <d v="2024-12-18T00:00:00"/>
    <d v="1899-12-30T15:54:47"/>
    <x v="0"/>
    <s v="RFCPI"/>
    <s v="8043253160"/>
    <s v="FBO"/>
    <d v="1899-12-30T00:40:42"/>
    <d v="1899-12-30T00:40:01"/>
    <d v="1899-12-30T00:00:41"/>
    <s v="Granel"/>
    <s v="E001"/>
    <x v="1"/>
    <d v="1899-12-30T00:40:42"/>
    <d v="1899-12-30T00:40:01"/>
    <n v="15"/>
    <x v="13"/>
    <x v="5"/>
    <x v="0"/>
    <n v="0"/>
    <n v="0"/>
    <s v="OK"/>
    <s v="Clinker"/>
    <x v="0"/>
    <n v="0"/>
    <s v="F. ALCONERA"/>
    <s v="A"/>
    <d v="1899-12-30T00:00:41"/>
    <d v="1899-12-30T00:00:41"/>
    <s v="OK"/>
    <m/>
    <m/>
    <d v="1899-12-30T00:00:00"/>
    <d v="1899-12-30T00:40:42"/>
    <n v="4"/>
    <d v="1899-12-30T00:00:41"/>
    <n v="40.700000000001566"/>
    <n v="15"/>
    <s v="Si"/>
  </r>
  <r>
    <s v="CCAL"/>
    <s v="2024075461"/>
    <x v="0"/>
    <s v="ER7840BDK"/>
    <s v="E6168JTP"/>
    <d v="2024-12-18T00:00:00"/>
    <m/>
    <s v="200223"/>
    <x v="0"/>
    <s v="PA"/>
    <s v="S1"/>
    <m/>
    <d v="2024-12-18T00:00:00"/>
    <d v="1899-12-30T15:31:21"/>
    <d v="2024-12-18T00:00:00"/>
    <d v="1899-12-30T15:32:21"/>
    <d v="2024-12-18T00:00:00"/>
    <d v="1899-12-30T16:07:05"/>
    <x v="0"/>
    <s v="RFCPI"/>
    <s v="8043253161"/>
    <s v="FBO"/>
    <d v="1899-12-30T00:35:44"/>
    <d v="1899-12-30T00:34:44"/>
    <d v="1899-12-30T00:01:00"/>
    <s v="Granel"/>
    <s v="E001"/>
    <x v="1"/>
    <d v="1899-12-30T00:35:44"/>
    <d v="1899-12-30T00:34:44"/>
    <n v="15"/>
    <x v="13"/>
    <x v="5"/>
    <x v="0"/>
    <n v="0"/>
    <n v="0"/>
    <s v="OK"/>
    <s v="Clinker"/>
    <x v="0"/>
    <n v="0"/>
    <s v="F. ALCONERA"/>
    <s v="A"/>
    <d v="1899-12-30T00:01:00"/>
    <d v="1899-12-30T00:01:00"/>
    <s v="OK"/>
    <m/>
    <m/>
    <d v="1899-12-30T00:00:00"/>
    <d v="1899-12-30T00:35:44"/>
    <n v="4"/>
    <d v="1899-12-30T00:01:00"/>
    <n v="35.733333333340887"/>
    <n v="16"/>
    <s v="Si"/>
  </r>
  <r>
    <s v="CCAL"/>
    <s v="2024075469"/>
    <x v="0"/>
    <s v="ER8062BBW"/>
    <s v="E1971KTB"/>
    <d v="2024-12-18T00:00:00"/>
    <m/>
    <s v="200223"/>
    <x v="0"/>
    <s v="PA"/>
    <s v="S1"/>
    <m/>
    <d v="2024-12-18T00:00:00"/>
    <d v="1899-12-30T16:01:57"/>
    <d v="2024-12-18T00:00:00"/>
    <d v="1899-12-30T16:02:39"/>
    <d v="2024-12-18T00:00:00"/>
    <d v="1899-12-30T16:38:42"/>
    <x v="0"/>
    <s v="RFCPI"/>
    <s v="8043253164"/>
    <s v="FBO"/>
    <d v="1899-12-30T00:36:45"/>
    <d v="1899-12-30T00:36:03"/>
    <d v="1899-12-30T00:00:42"/>
    <s v="Granel"/>
    <s v="E001"/>
    <x v="1"/>
    <d v="1899-12-30T00:36:45"/>
    <d v="1899-12-30T00:36:03"/>
    <n v="16"/>
    <x v="13"/>
    <x v="5"/>
    <x v="0"/>
    <n v="0"/>
    <n v="0"/>
    <s v="OK"/>
    <s v="Clinker"/>
    <x v="0"/>
    <n v="0"/>
    <s v="F. ALCONERA"/>
    <s v="A"/>
    <d v="1899-12-30T00:00:42"/>
    <d v="1899-12-30T00:00:42"/>
    <s v="OK"/>
    <m/>
    <m/>
    <d v="1899-12-30T00:00:00"/>
    <d v="1899-12-30T00:36:45"/>
    <n v="4"/>
    <d v="1899-12-30T00:00:42"/>
    <n v="36.750000000009742"/>
    <n v="16"/>
    <s v="Si"/>
  </r>
  <r>
    <s v="CCAL"/>
    <s v="2024075479"/>
    <x v="0"/>
    <s v="ER8215BCG"/>
    <s v="E4042HHP"/>
    <d v="2024-12-18T00:00:00"/>
    <m/>
    <s v="200223"/>
    <x v="0"/>
    <s v="PA"/>
    <s v="S1"/>
    <m/>
    <d v="2024-12-18T00:00:00"/>
    <d v="1899-12-30T16:10:57"/>
    <d v="2024-12-18T00:00:00"/>
    <d v="1899-12-30T16:12:17"/>
    <d v="2024-12-18T00:00:00"/>
    <d v="1899-12-30T16:54:41"/>
    <x v="0"/>
    <s v="RFCPI"/>
    <s v="8043253165"/>
    <s v="FBO"/>
    <d v="1899-12-30T00:43:44"/>
    <d v="1899-12-30T00:42:24"/>
    <d v="1899-12-30T00:01:20"/>
    <s v="Granel"/>
    <s v="E001"/>
    <x v="1"/>
    <d v="1899-12-30T00:43:44"/>
    <d v="1899-12-30T00:42:24"/>
    <n v="16"/>
    <x v="13"/>
    <x v="5"/>
    <x v="0"/>
    <n v="0"/>
    <n v="0"/>
    <s v="OK"/>
    <s v="Clinker"/>
    <x v="0"/>
    <n v="0"/>
    <s v="F. ALCONERA"/>
    <s v="A"/>
    <d v="1899-12-30T00:01:20"/>
    <d v="1899-12-30T00:01:20"/>
    <s v="OK"/>
    <m/>
    <m/>
    <d v="1899-12-30T00:00:00"/>
    <d v="1899-12-30T00:43:44"/>
    <n v="4"/>
    <d v="1899-12-30T00:01:20"/>
    <n v="43.733333333332709"/>
    <n v="16"/>
    <s v="Si"/>
  </r>
  <r>
    <s v="CCAL"/>
    <s v="2024075488"/>
    <x v="0"/>
    <s v="EBA02549R"/>
    <s v="E4112HKF"/>
    <d v="2024-12-18T00:00:00"/>
    <m/>
    <s v="200223"/>
    <x v="0"/>
    <s v="PA"/>
    <s v="S1"/>
    <m/>
    <d v="2024-12-18T00:00:00"/>
    <d v="1899-12-30T16:28:16"/>
    <d v="2024-12-18T00:00:00"/>
    <d v="1899-12-30T16:28:53"/>
    <d v="2024-12-18T00:00:00"/>
    <d v="1899-12-30T17:11:00"/>
    <x v="0"/>
    <s v="RFCPI"/>
    <s v="8043253171"/>
    <s v="FBO"/>
    <d v="1899-12-30T00:42:44"/>
    <d v="1899-12-30T00:42:07"/>
    <d v="1899-12-30T00:00:37"/>
    <s v="Granel"/>
    <s v="E001"/>
    <x v="1"/>
    <d v="1899-12-30T00:42:44"/>
    <d v="1899-12-30T00:42:07"/>
    <n v="16"/>
    <x v="13"/>
    <x v="5"/>
    <x v="0"/>
    <n v="0"/>
    <n v="0"/>
    <s v="OK"/>
    <s v="Clinker"/>
    <x v="0"/>
    <n v="0"/>
    <s v="F. ALCONERA"/>
    <s v="A"/>
    <d v="1899-12-30T00:00:37"/>
    <d v="1899-12-30T00:00:37"/>
    <s v="OK"/>
    <m/>
    <m/>
    <d v="1899-12-30T00:00:00"/>
    <d v="1899-12-30T00:42:44"/>
    <n v="4"/>
    <d v="1899-12-30T00:00:37"/>
    <n v="42.733333333324879"/>
    <n v="17"/>
    <s v="Si"/>
  </r>
  <r>
    <s v="CCAL"/>
    <s v="2024075504"/>
    <x v="0"/>
    <s v="ER8827BDH"/>
    <s v="E0406KCN"/>
    <d v="2024-12-18T00:00:00"/>
    <m/>
    <s v="200223"/>
    <x v="0"/>
    <s v="PA"/>
    <s v="S1"/>
    <m/>
    <d v="2024-12-18T00:00:00"/>
    <d v="1899-12-30T17:01:48"/>
    <d v="2024-12-18T00:00:00"/>
    <d v="1899-12-30T17:13:54"/>
    <d v="2024-12-18T00:00:00"/>
    <d v="1899-12-30T17:44:44"/>
    <x v="0"/>
    <s v="RFCPI"/>
    <s v="8043253179"/>
    <s v="FBO"/>
    <d v="1899-12-30T00:42:56"/>
    <d v="1899-12-30T00:30:50"/>
    <d v="1899-12-30T00:12:06"/>
    <s v="Granel"/>
    <s v="E001"/>
    <x v="1"/>
    <d v="1899-12-30T00:42:56"/>
    <d v="1899-12-30T00:30:50"/>
    <n v="17"/>
    <x v="13"/>
    <x v="5"/>
    <x v="0"/>
    <n v="0"/>
    <n v="0"/>
    <s v="OK"/>
    <s v="Clinker"/>
    <x v="0"/>
    <n v="0"/>
    <s v="F. ALCONERA"/>
    <s v="A"/>
    <d v="1899-12-30T00:12:06"/>
    <d v="1899-12-30T00:12:06"/>
    <s v="OK"/>
    <m/>
    <m/>
    <d v="1899-12-30T00:00:00"/>
    <d v="1899-12-30T00:42:56"/>
    <n v="4"/>
    <d v="1899-12-30T00:12:06"/>
    <n v="42.933333333340734"/>
    <n v="17"/>
    <s v="Si"/>
  </r>
  <r>
    <s v="CCAL"/>
    <s v="2024075516"/>
    <x v="0"/>
    <s v="ER2191BDM"/>
    <s v="E2983MSJ"/>
    <d v="2024-12-18T00:00:00"/>
    <m/>
    <s v="200223"/>
    <x v="0"/>
    <s v="PA"/>
    <s v="S1"/>
    <m/>
    <d v="2024-12-18T00:00:00"/>
    <d v="1899-12-30T17:28:19"/>
    <d v="2024-12-18T00:00:00"/>
    <d v="1899-12-30T17:28:54"/>
    <d v="2024-12-18T00:00:00"/>
    <d v="1899-12-30T18:09:01"/>
    <x v="0"/>
    <s v="RFCPI"/>
    <s v="8043253185"/>
    <s v="FBO"/>
    <d v="1899-12-30T00:40:42"/>
    <d v="1899-12-30T00:40:07"/>
    <d v="1899-12-30T00:00:35"/>
    <s v="Granel"/>
    <s v="E001"/>
    <x v="1"/>
    <d v="1899-12-30T00:40:42"/>
    <d v="1899-12-30T00:40:07"/>
    <n v="17"/>
    <x v="13"/>
    <x v="5"/>
    <x v="0"/>
    <n v="0"/>
    <n v="0"/>
    <s v="OK"/>
    <s v="Clinker"/>
    <x v="0"/>
    <n v="0"/>
    <s v="F. ALCONERA"/>
    <s v="A"/>
    <d v="1899-12-30T00:00:35"/>
    <d v="1899-12-30T00:00:35"/>
    <s v="OK"/>
    <m/>
    <m/>
    <d v="1899-12-30T00:00:00"/>
    <d v="1899-12-30T00:40:42"/>
    <n v="4"/>
    <d v="1899-12-30T00:00:35"/>
    <n v="40.699999999987178"/>
    <n v="18"/>
    <s v="Si"/>
  </r>
  <r>
    <s v="CCAL"/>
    <s v="2024075521"/>
    <x v="0"/>
    <s v="ER6582BBK"/>
    <s v="E2156KNS"/>
    <d v="2024-12-18T00:00:00"/>
    <m/>
    <s v="200223"/>
    <x v="0"/>
    <s v="PA"/>
    <s v="S1"/>
    <m/>
    <d v="2024-12-18T00:00:00"/>
    <d v="1899-12-30T17:55:14"/>
    <d v="2024-12-18T00:00:00"/>
    <d v="1899-12-30T17:55:51"/>
    <d v="2024-12-18T00:00:00"/>
    <d v="1899-12-30T19:16:08"/>
    <x v="0"/>
    <s v="RFCPI"/>
    <s v="8043253194"/>
    <s v="FBO"/>
    <d v="1899-12-30T01:20:54"/>
    <d v="1899-12-30T01:20:17"/>
    <d v="1899-12-30T00:00:37"/>
    <s v="Granel"/>
    <s v="E001"/>
    <x v="1"/>
    <d v="1899-12-30T01:20:54"/>
    <d v="1899-12-30T01:20:17"/>
    <n v="17"/>
    <x v="13"/>
    <x v="5"/>
    <x v="0"/>
    <n v="0"/>
    <n v="0"/>
    <s v="OK"/>
    <s v="Clinker"/>
    <x v="0"/>
    <n v="0"/>
    <s v="F. ALCONERA"/>
    <s v="B"/>
    <d v="1899-12-30T00:00:37"/>
    <d v="1899-12-30T00:00:37"/>
    <s v="OK"/>
    <m/>
    <m/>
    <d v="1899-12-30T00:00:00"/>
    <d v="1899-12-30T01:20:54"/>
    <n v="4"/>
    <d v="1899-12-30T00:00:37"/>
    <n v="80.900000000006415"/>
    <n v="19"/>
    <s v="No"/>
  </r>
  <r>
    <s v="CCAL"/>
    <s v="2024075527"/>
    <x v="0"/>
    <s v="ER7841BDK"/>
    <s v="E7031MVL"/>
    <d v="2024-12-18T00:00:00"/>
    <m/>
    <s v="200223"/>
    <x v="0"/>
    <s v="PA"/>
    <s v="S1"/>
    <m/>
    <d v="2024-12-18T00:00:00"/>
    <d v="1899-12-30T18:05:52"/>
    <d v="2024-12-18T00:00:00"/>
    <d v="1899-12-30T18:08:38"/>
    <d v="2024-12-18T00:00:00"/>
    <d v="1899-12-30T19:30:00"/>
    <x v="0"/>
    <s v="RFCPI"/>
    <s v="8043253199"/>
    <s v="FBO"/>
    <d v="1899-12-30T01:24:08"/>
    <d v="1899-12-30T01:21:22"/>
    <d v="1899-12-30T00:02:46"/>
    <s v="Granel"/>
    <s v="E001"/>
    <x v="1"/>
    <d v="1899-12-30T01:24:08"/>
    <d v="1899-12-30T01:21:22"/>
    <n v="18"/>
    <x v="13"/>
    <x v="5"/>
    <x v="0"/>
    <n v="0"/>
    <n v="0"/>
    <s v="OK"/>
    <s v="Clinker"/>
    <x v="0"/>
    <n v="0"/>
    <s v="F. ALCONERA"/>
    <s v="B"/>
    <d v="1899-12-30T00:02:46"/>
    <d v="1899-12-30T00:02:46"/>
    <s v="OK"/>
    <m/>
    <m/>
    <d v="1899-12-30T00:00:00"/>
    <d v="1899-12-30T01:24:08"/>
    <n v="4"/>
    <d v="1899-12-30T00:02:46"/>
    <n v="84.133333333339181"/>
    <n v="19"/>
    <s v="No"/>
  </r>
  <r>
    <s v="CCAL"/>
    <s v="2024075574"/>
    <x v="0"/>
    <s v="ER5923BBZ"/>
    <s v="E2882KXF"/>
    <d v="2024-12-19T00:00:00"/>
    <m/>
    <s v="200223"/>
    <x v="0"/>
    <s v="PA"/>
    <s v="S1"/>
    <m/>
    <d v="2024-12-19T00:00:00"/>
    <d v="1899-12-30T07:20:33"/>
    <d v="2024-12-19T00:00:00"/>
    <d v="1899-12-30T07:21:11"/>
    <d v="2024-12-19T00:00:00"/>
    <d v="1899-12-30T07:35:45"/>
    <x v="0"/>
    <s v="RFCPI"/>
    <s v="8043253210"/>
    <s v="FBO"/>
    <d v="1899-12-30T00:15:12"/>
    <d v="1899-12-30T00:14:34"/>
    <d v="1899-12-30T00:00:38"/>
    <s v="Granel"/>
    <s v="E001"/>
    <x v="1"/>
    <d v="1899-12-30T00:15:12"/>
    <d v="1899-12-30T00:14:34"/>
    <n v="7"/>
    <x v="14"/>
    <x v="5"/>
    <x v="0"/>
    <n v="0"/>
    <n v="0"/>
    <s v="OK"/>
    <s v="Clinker"/>
    <x v="0"/>
    <n v="0"/>
    <s v="F. ALCONERA"/>
    <s v="A"/>
    <d v="1899-12-30T00:00:38"/>
    <d v="1899-12-30T00:00:38"/>
    <s v="OK"/>
    <m/>
    <m/>
    <d v="1899-12-30T00:00:00"/>
    <d v="1899-12-30T00:15:12"/>
    <n v="5"/>
    <d v="1899-12-30T00:00:38"/>
    <n v="15.200000000006453"/>
    <n v="7"/>
    <s v="Si"/>
  </r>
  <r>
    <s v="CCAL"/>
    <s v="2024075571"/>
    <x v="0"/>
    <s v="ER5434BCT"/>
    <s v="E3278LJR"/>
    <d v="2024-12-19T00:00:00"/>
    <m/>
    <s v="200223"/>
    <x v="0"/>
    <s v="PA"/>
    <s v="S1"/>
    <m/>
    <d v="2024-12-19T00:00:00"/>
    <d v="1899-12-30T07:14:00"/>
    <d v="2024-12-19T00:00:00"/>
    <d v="1899-12-30T07:15:13"/>
    <d v="2024-12-19T00:00:00"/>
    <d v="1899-12-30T07:44:47"/>
    <x v="0"/>
    <s v="RFCPI"/>
    <s v="8043253213"/>
    <s v="FBO"/>
    <d v="1899-12-30T00:30:47"/>
    <d v="1899-12-30T00:29:34"/>
    <d v="1899-12-30T00:01:13"/>
    <s v="Granel"/>
    <s v="E001"/>
    <x v="1"/>
    <d v="1899-12-30T00:30:47"/>
    <d v="1899-12-30T00:29:34"/>
    <n v="7"/>
    <x v="14"/>
    <x v="5"/>
    <x v="0"/>
    <n v="0"/>
    <n v="0"/>
    <s v="OK"/>
    <s v="Clinker"/>
    <x v="0"/>
    <n v="0"/>
    <s v="F. ALCONERA"/>
    <s v="A"/>
    <d v="1899-12-30T00:01:13"/>
    <d v="1899-12-30T00:01:13"/>
    <s v="OK"/>
    <m/>
    <m/>
    <d v="1899-12-30T00:00:00"/>
    <d v="1899-12-30T00:30:47"/>
    <n v="5"/>
    <d v="1899-12-30T00:01:13"/>
    <n v="30.783333333326446"/>
    <n v="7"/>
    <s v="Si"/>
  </r>
  <r>
    <s v="CCAL"/>
    <s v="2024075615"/>
    <x v="0"/>
    <s v="ER5065BBN"/>
    <s v="E7067LDF"/>
    <d v="2024-12-19T00:00:00"/>
    <m/>
    <s v="200223"/>
    <x v="0"/>
    <s v="PA"/>
    <s v="S1"/>
    <m/>
    <d v="2024-12-19T00:00:00"/>
    <d v="1899-12-30T09:17:54"/>
    <d v="2024-12-19T00:00:00"/>
    <d v="1899-12-30T09:19:36"/>
    <d v="2024-12-19T00:00:00"/>
    <d v="1899-12-30T09:42:31"/>
    <x v="0"/>
    <s v="RFCPI"/>
    <s v="8043253229"/>
    <s v="FBO"/>
    <d v="1899-12-30T00:24:37"/>
    <d v="1899-12-30T00:22:55"/>
    <d v="1899-12-30T00:01:42"/>
    <s v="Granel"/>
    <s v="E001"/>
    <x v="1"/>
    <d v="1899-12-30T00:24:37"/>
    <d v="1899-12-30T00:22:55"/>
    <n v="9"/>
    <x v="14"/>
    <x v="5"/>
    <x v="0"/>
    <n v="0"/>
    <n v="0"/>
    <s v="OK"/>
    <s v="Clinker"/>
    <x v="0"/>
    <n v="0"/>
    <s v="F. ALCONERA"/>
    <s v="A"/>
    <d v="1899-12-30T00:01:42"/>
    <d v="1899-12-30T00:01:42"/>
    <s v="OK"/>
    <m/>
    <m/>
    <d v="1899-12-30T00:00:00"/>
    <d v="1899-12-30T00:24:37"/>
    <n v="5"/>
    <d v="1899-12-30T00:01:42"/>
    <n v="24.616666666655991"/>
    <n v="9"/>
    <s v="Si"/>
  </r>
  <r>
    <s v="CCAL"/>
    <s v="2024075616"/>
    <x v="0"/>
    <s v="ER6921BBX"/>
    <s v="E8871JTF"/>
    <d v="2024-12-19T00:00:00"/>
    <m/>
    <s v="200223"/>
    <x v="0"/>
    <s v="PA"/>
    <s v="S1"/>
    <m/>
    <d v="2024-12-19T00:00:00"/>
    <d v="1899-12-30T09:18:56"/>
    <d v="2024-12-19T00:00:00"/>
    <d v="1899-12-30T09:19:45"/>
    <d v="2024-12-19T00:00:00"/>
    <d v="1899-12-30T09:44:37"/>
    <x v="0"/>
    <s v="RFCPI"/>
    <s v="8043253230"/>
    <s v="FBO"/>
    <d v="1899-12-30T00:25:41"/>
    <d v="1899-12-30T00:24:52"/>
    <d v="1899-12-30T00:00:49"/>
    <s v="Granel"/>
    <s v="E001"/>
    <x v="1"/>
    <d v="1899-12-30T00:25:41"/>
    <d v="1899-12-30T00:24:52"/>
    <n v="9"/>
    <x v="14"/>
    <x v="5"/>
    <x v="0"/>
    <n v="0"/>
    <n v="0"/>
    <s v="OK"/>
    <s v="Clinker"/>
    <x v="0"/>
    <n v="0"/>
    <s v="F. ALCONERA"/>
    <s v="A"/>
    <d v="1899-12-30T00:00:49"/>
    <d v="1899-12-30T00:00:49"/>
    <s v="OK"/>
    <m/>
    <m/>
    <d v="1899-12-30T00:00:00"/>
    <d v="1899-12-30T00:25:41"/>
    <n v="5"/>
    <d v="1899-12-30T00:00:49"/>
    <n v="25.683333333335963"/>
    <n v="9"/>
    <s v="Si"/>
  </r>
  <r>
    <s v="CCAL"/>
    <s v="2024075624"/>
    <x v="0"/>
    <s v="ER4223BCB"/>
    <s v="E5435KBP"/>
    <d v="2024-12-19T00:00:00"/>
    <m/>
    <s v="200223"/>
    <x v="0"/>
    <s v="PA"/>
    <s v="S1"/>
    <m/>
    <d v="2024-12-19T00:00:00"/>
    <d v="1899-12-30T09:42:02"/>
    <d v="2024-12-19T00:00:00"/>
    <d v="1899-12-30T09:42:39"/>
    <d v="2024-12-19T00:00:00"/>
    <d v="1899-12-30T10:29:01"/>
    <x v="0"/>
    <s v="RFCPI"/>
    <s v="8043253236"/>
    <s v="FBO"/>
    <d v="1899-12-30T00:46:59"/>
    <d v="1899-12-30T00:46:22"/>
    <d v="1899-12-30T00:00:37"/>
    <s v="Granel"/>
    <s v="E001"/>
    <x v="1"/>
    <d v="1899-12-30T00:46:59"/>
    <d v="1899-12-30T00:46:22"/>
    <n v="9"/>
    <x v="14"/>
    <x v="5"/>
    <x v="0"/>
    <n v="0"/>
    <n v="0"/>
    <s v="OK"/>
    <s v="Clinker"/>
    <x v="0"/>
    <n v="0"/>
    <s v="F. ALCONERA"/>
    <s v="B"/>
    <d v="1899-12-30T00:00:37"/>
    <d v="1899-12-30T00:00:37"/>
    <s v="OK"/>
    <m/>
    <m/>
    <d v="1899-12-30T00:00:00"/>
    <d v="1899-12-30T00:46:59"/>
    <n v="5"/>
    <d v="1899-12-30T00:00:37"/>
    <n v="46.983333333340809"/>
    <n v="10"/>
    <s v="No"/>
  </r>
  <r>
    <s v="CCAL"/>
    <s v="2024075620"/>
    <x v="0"/>
    <s v="ET02804R"/>
    <s v="E4759GMG"/>
    <d v="2024-12-19T00:00:00"/>
    <m/>
    <s v="200223"/>
    <x v="0"/>
    <s v="PA"/>
    <s v="S1"/>
    <m/>
    <d v="2024-12-19T00:00:00"/>
    <d v="1899-12-30T09:31:40"/>
    <d v="2024-12-19T00:00:00"/>
    <d v="1899-12-30T09:34:24"/>
    <d v="2024-12-19T00:00:00"/>
    <d v="1899-12-30T10:36:41"/>
    <x v="0"/>
    <s v="RFCPI"/>
    <s v="8043253239"/>
    <s v="FBO"/>
    <d v="1899-12-30T01:05:01"/>
    <d v="1899-12-30T01:02:17"/>
    <d v="1899-12-30T00:02:44"/>
    <s v="Granel"/>
    <s v="E001"/>
    <x v="1"/>
    <d v="1899-12-30T01:05:01"/>
    <d v="1899-12-30T01:02:17"/>
    <n v="9"/>
    <x v="14"/>
    <x v="5"/>
    <x v="0"/>
    <n v="0"/>
    <n v="0"/>
    <s v="OK"/>
    <s v="Clinker"/>
    <x v="0"/>
    <n v="0"/>
    <s v="F. ALCONERA"/>
    <s v="B"/>
    <d v="1899-12-30T00:02:44"/>
    <d v="1899-12-30T00:02:44"/>
    <s v="OK"/>
    <m/>
    <m/>
    <d v="1899-12-30T00:00:00"/>
    <d v="1899-12-30T01:05:01"/>
    <n v="5"/>
    <d v="1899-12-30T00:02:44"/>
    <n v="65.016666666662459"/>
    <n v="10"/>
    <s v="No"/>
  </r>
  <r>
    <s v="CCAL"/>
    <s v="2024075630"/>
    <x v="0"/>
    <s v="ER8912BBL"/>
    <s v="E3846JCY"/>
    <d v="2024-12-19T00:00:00"/>
    <m/>
    <s v="200223"/>
    <x v="0"/>
    <s v="PA"/>
    <s v="S1"/>
    <m/>
    <d v="2024-12-19T00:00:00"/>
    <d v="1899-12-30T09:51:39"/>
    <d v="2024-12-19T00:00:00"/>
    <d v="1899-12-30T09:52:22"/>
    <d v="2024-12-19T00:00:00"/>
    <d v="1899-12-30T10:59:18"/>
    <x v="0"/>
    <s v="RFCPI"/>
    <s v="8043253242"/>
    <s v="FBO"/>
    <d v="1899-12-30T01:07:39"/>
    <d v="1899-12-30T01:06:56"/>
    <d v="1899-12-30T00:00:43"/>
    <s v="Granel"/>
    <s v="E001"/>
    <x v="1"/>
    <d v="1899-12-30T01:07:39"/>
    <d v="1899-12-30T01:06:56"/>
    <n v="9"/>
    <x v="14"/>
    <x v="5"/>
    <x v="0"/>
    <n v="0"/>
    <n v="0"/>
    <s v="OK"/>
    <s v="Clinker"/>
    <x v="0"/>
    <n v="0"/>
    <s v="F. ALCONERA"/>
    <s v="B"/>
    <d v="1899-12-30T00:00:43"/>
    <d v="1899-12-30T00:00:43"/>
    <s v="OK"/>
    <m/>
    <m/>
    <d v="1899-12-30T00:00:00"/>
    <d v="1899-12-30T01:07:39"/>
    <n v="5"/>
    <d v="1899-12-30T00:00:43"/>
    <n v="67.649999999990428"/>
    <n v="10"/>
    <s v="No"/>
  </r>
  <r>
    <s v="CCAL"/>
    <s v="2024075633"/>
    <x v="0"/>
    <s v="ER6585BBK"/>
    <s v="E2308KRK"/>
    <d v="2024-12-19T00:00:00"/>
    <m/>
    <s v="200223"/>
    <x v="0"/>
    <s v="PA"/>
    <s v="S1"/>
    <m/>
    <d v="2024-12-19T00:00:00"/>
    <d v="1899-12-30T10:00:26"/>
    <d v="2024-12-19T00:00:00"/>
    <d v="1899-12-30T10:01:08"/>
    <d v="2024-12-19T00:00:00"/>
    <d v="1899-12-30T11:03:58"/>
    <x v="0"/>
    <s v="RFCPI"/>
    <s v="8043253244"/>
    <s v="FBO"/>
    <d v="1899-12-30T01:03:32"/>
    <d v="1899-12-30T01:02:50"/>
    <d v="1899-12-30T00:00:42"/>
    <s v="Granel"/>
    <s v="E001"/>
    <x v="1"/>
    <d v="1899-12-30T01:03:32"/>
    <d v="1899-12-30T01:02:50"/>
    <n v="10"/>
    <x v="14"/>
    <x v="5"/>
    <x v="0"/>
    <n v="0"/>
    <n v="0"/>
    <s v="OK"/>
    <s v="Clinker"/>
    <x v="0"/>
    <n v="0"/>
    <s v="F. ALCONERA"/>
    <s v="B"/>
    <d v="1899-12-30T00:00:42"/>
    <d v="1899-12-30T00:00:42"/>
    <s v="OK"/>
    <m/>
    <m/>
    <d v="1899-12-30T00:00:00"/>
    <d v="1899-12-30T01:03:32"/>
    <n v="5"/>
    <d v="1899-12-30T00:00:42"/>
    <n v="63.533333333332841"/>
    <n v="11"/>
    <s v="No"/>
  </r>
  <r>
    <s v="CCAL"/>
    <s v="2024075645"/>
    <x v="0"/>
    <s v="ER6583BBK"/>
    <s v="E0495KRL"/>
    <d v="2024-12-19T00:00:00"/>
    <m/>
    <s v="200223"/>
    <x v="0"/>
    <s v="PA"/>
    <s v="S1"/>
    <m/>
    <d v="2024-12-19T00:00:00"/>
    <d v="1899-12-30T10:40:12"/>
    <d v="2024-12-19T00:00:00"/>
    <d v="1899-12-30T10:40:47"/>
    <d v="2024-12-19T00:00:00"/>
    <d v="1899-12-30T11:26:35"/>
    <x v="0"/>
    <s v="RFCPI"/>
    <s v="8043253248"/>
    <s v="FBO"/>
    <d v="1899-12-30T00:46:23"/>
    <d v="1899-12-30T00:45:48"/>
    <d v="1899-12-30T00:00:35"/>
    <s v="Granel"/>
    <s v="E001"/>
    <x v="1"/>
    <d v="1899-12-30T00:46:23"/>
    <d v="1899-12-30T00:45:48"/>
    <n v="10"/>
    <x v="14"/>
    <x v="5"/>
    <x v="0"/>
    <n v="0"/>
    <n v="0"/>
    <s v="OK"/>
    <s v="Clinker"/>
    <x v="0"/>
    <n v="0"/>
    <s v="F. ALCONERA"/>
    <s v="B"/>
    <d v="1899-12-30T00:00:35"/>
    <d v="1899-12-30T00:00:35"/>
    <s v="OK"/>
    <m/>
    <m/>
    <d v="1899-12-30T00:00:00"/>
    <d v="1899-12-30T00:46:23"/>
    <n v="5"/>
    <d v="1899-12-30T00:00:35"/>
    <n v="46.383333333335997"/>
    <n v="11"/>
    <s v="No"/>
  </r>
  <r>
    <s v="CCAL"/>
    <s v="2024075647"/>
    <x v="0"/>
    <s v="ER2189BDM"/>
    <s v="E3289MSJ"/>
    <d v="2024-12-19T00:00:00"/>
    <m/>
    <s v="200223"/>
    <x v="0"/>
    <s v="PA"/>
    <s v="S1"/>
    <m/>
    <d v="2024-12-19T00:00:00"/>
    <d v="1899-12-30T10:46:12"/>
    <d v="2024-12-19T00:00:00"/>
    <d v="1899-12-30T10:46:49"/>
    <d v="2024-12-19T00:00:00"/>
    <d v="1899-12-30T11:40:21"/>
    <x v="0"/>
    <s v="RFCPI"/>
    <s v="8043253253"/>
    <s v="FBO"/>
    <d v="1899-12-30T00:54:09"/>
    <d v="1899-12-30T00:53:32"/>
    <d v="1899-12-30T00:00:37"/>
    <s v="Granel"/>
    <s v="E001"/>
    <x v="1"/>
    <d v="1899-12-30T00:54:09"/>
    <d v="1899-12-30T00:53:32"/>
    <n v="10"/>
    <x v="14"/>
    <x v="5"/>
    <x v="0"/>
    <n v="0"/>
    <n v="0"/>
    <s v="OK"/>
    <s v="Clinker"/>
    <x v="0"/>
    <n v="0"/>
    <s v="F. ALCONERA"/>
    <s v="B"/>
    <d v="1899-12-30T00:00:37"/>
    <d v="1899-12-30T00:00:37"/>
    <s v="OK"/>
    <m/>
    <m/>
    <d v="1899-12-30T00:00:00"/>
    <d v="1899-12-30T00:54:09"/>
    <n v="5"/>
    <d v="1899-12-30T00:00:37"/>
    <n v="54.150000000004788"/>
    <n v="11"/>
    <s v="No"/>
  </r>
  <r>
    <s v="CCAL"/>
    <s v="2024075653"/>
    <x v="0"/>
    <s v="ER0924BDB"/>
    <s v="E4352KCH"/>
    <d v="2024-12-19T00:00:00"/>
    <m/>
    <s v="200223"/>
    <x v="0"/>
    <s v="PA"/>
    <s v="S1"/>
    <m/>
    <d v="2024-12-19T00:00:00"/>
    <d v="1899-12-30T10:59:25"/>
    <d v="2024-12-19T00:00:00"/>
    <d v="1899-12-30T11:00:19"/>
    <d v="2024-12-19T00:00:00"/>
    <d v="1899-12-30T11:56:38"/>
    <x v="0"/>
    <s v="RFCPI"/>
    <s v="8043253256"/>
    <s v="FBO"/>
    <d v="1899-12-30T00:57:13"/>
    <d v="1899-12-30T00:56:19"/>
    <d v="1899-12-30T00:00:54"/>
    <s v="Granel"/>
    <s v="E001"/>
    <x v="1"/>
    <d v="1899-12-30T00:57:13"/>
    <d v="1899-12-30T00:56:19"/>
    <n v="10"/>
    <x v="14"/>
    <x v="5"/>
    <x v="0"/>
    <n v="0"/>
    <n v="0"/>
    <s v="OK"/>
    <s v="Clinker"/>
    <x v="0"/>
    <n v="0"/>
    <s v="F. ALCONERA"/>
    <s v="B"/>
    <d v="1899-12-30T00:00:54"/>
    <d v="1899-12-30T00:00:54"/>
    <s v="OK"/>
    <m/>
    <m/>
    <d v="1899-12-30T00:00:00"/>
    <d v="1899-12-30T00:57:13"/>
    <n v="5"/>
    <d v="1899-12-30T00:00:54"/>
    <n v="57.216666666671955"/>
    <n v="11"/>
    <s v="No"/>
  </r>
  <r>
    <s v="CCAL"/>
    <s v="2024075660"/>
    <x v="0"/>
    <s v="ER6179BBP"/>
    <s v="E9744KKB"/>
    <d v="2024-12-19T00:00:00"/>
    <m/>
    <s v="200223"/>
    <x v="0"/>
    <s v="PA"/>
    <s v="S1"/>
    <m/>
    <d v="2024-12-19T00:00:00"/>
    <d v="1899-12-30T11:22:05"/>
    <d v="2024-12-19T00:00:00"/>
    <d v="1899-12-30T11:24:55"/>
    <d v="2024-12-19T00:00:00"/>
    <d v="1899-12-30T12:05:47"/>
    <x v="0"/>
    <s v="RFCPI"/>
    <s v="8043253258"/>
    <s v="FBO"/>
    <d v="1899-12-30T00:43:42"/>
    <d v="1899-12-30T00:40:52"/>
    <d v="1899-12-30T00:02:50"/>
    <s v="Granel"/>
    <s v="E001"/>
    <x v="1"/>
    <d v="1899-12-30T00:43:42"/>
    <d v="1899-12-30T00:40:52"/>
    <n v="11"/>
    <x v="14"/>
    <x v="5"/>
    <x v="0"/>
    <n v="0"/>
    <n v="0"/>
    <s v="OK"/>
    <s v="Clinker"/>
    <x v="0"/>
    <n v="0"/>
    <s v="F. ALCONERA"/>
    <s v="A"/>
    <d v="1899-12-30T00:02:50"/>
    <d v="1899-12-30T00:02:50"/>
    <s v="OK"/>
    <m/>
    <m/>
    <d v="1899-12-30T00:00:00"/>
    <d v="1899-12-30T00:43:42"/>
    <n v="5"/>
    <d v="1899-12-30T00:02:50"/>
    <n v="43.699999999996841"/>
    <n v="12"/>
    <s v="Si"/>
  </r>
  <r>
    <s v="CCAL"/>
    <s v="2024075685"/>
    <x v="0"/>
    <s v="ER0742BBZ"/>
    <s v="E0454KRL"/>
    <d v="2024-12-19T00:00:00"/>
    <m/>
    <s v="200223"/>
    <x v="0"/>
    <s v="PA"/>
    <s v="S1"/>
    <m/>
    <d v="2024-12-19T00:00:00"/>
    <d v="1899-12-30T12:20:44"/>
    <d v="2024-12-19T00:00:00"/>
    <d v="1899-12-30T12:21:46"/>
    <d v="2024-12-19T00:00:00"/>
    <d v="1899-12-30T12:42:57"/>
    <x v="0"/>
    <s v="RFCPI"/>
    <s v="8043253266"/>
    <s v="FBO"/>
    <d v="1899-12-30T00:22:13"/>
    <d v="1899-12-30T00:21:11"/>
    <d v="1899-12-30T00:01:02"/>
    <s v="Granel"/>
    <s v="E001"/>
    <x v="1"/>
    <d v="1899-12-30T00:22:13"/>
    <d v="1899-12-30T00:21:11"/>
    <n v="12"/>
    <x v="14"/>
    <x v="5"/>
    <x v="0"/>
    <n v="0"/>
    <n v="0"/>
    <s v="OK"/>
    <s v="Clinker"/>
    <x v="0"/>
    <n v="0"/>
    <s v="F. ALCONERA"/>
    <s v="A"/>
    <d v="1899-12-30T00:01:02"/>
    <d v="1899-12-30T00:01:02"/>
    <s v="OK"/>
    <m/>
    <m/>
    <d v="1899-12-30T00:00:00"/>
    <d v="1899-12-30T00:22:13"/>
    <n v="5"/>
    <d v="1899-12-30T00:01:02"/>
    <n v="22.21666666666561"/>
    <n v="12"/>
    <s v="Si"/>
  </r>
  <r>
    <s v="CCAL"/>
    <s v="2024075698"/>
    <x v="0"/>
    <s v="ER2851BDM"/>
    <s v="E3924KFH"/>
    <d v="2024-12-19T00:00:00"/>
    <m/>
    <s v="200223"/>
    <x v="0"/>
    <s v="PA"/>
    <s v="S1"/>
    <m/>
    <d v="2024-12-19T00:00:00"/>
    <d v="1899-12-30T13:21:22"/>
    <d v="2024-12-19T00:00:00"/>
    <d v="1899-12-30T13:22:03"/>
    <d v="2024-12-19T00:00:00"/>
    <d v="1899-12-30T13:41:48"/>
    <x v="0"/>
    <s v="RFCPI"/>
    <s v="8043253274"/>
    <s v="FBO"/>
    <d v="1899-12-30T00:20:26"/>
    <d v="1899-12-30T00:19:45"/>
    <d v="1899-12-30T00:00:41"/>
    <s v="Granel"/>
    <s v="E001"/>
    <x v="1"/>
    <d v="1899-12-30T00:20:26"/>
    <d v="1899-12-30T00:19:45"/>
    <n v="13"/>
    <x v="14"/>
    <x v="5"/>
    <x v="0"/>
    <n v="0"/>
    <n v="0"/>
    <s v="OK"/>
    <s v="Clinker"/>
    <x v="0"/>
    <n v="0"/>
    <s v="F. ALCONERA"/>
    <s v="A"/>
    <d v="1899-12-30T00:00:41"/>
    <d v="1899-12-30T00:00:41"/>
    <s v="OK"/>
    <m/>
    <m/>
    <d v="1899-12-30T00:00:00"/>
    <d v="1899-12-30T00:20:26"/>
    <n v="5"/>
    <d v="1899-12-30T00:00:41"/>
    <n v="20.433333333326349"/>
    <n v="13"/>
    <s v="Si"/>
  </r>
  <r>
    <s v="CCAL"/>
    <s v="2024075691"/>
    <x v="0"/>
    <s v="ER9744BCX"/>
    <s v="E8467LKW"/>
    <d v="2024-12-19T00:00:00"/>
    <m/>
    <s v="200223"/>
    <x v="0"/>
    <s v="PA"/>
    <s v="S1"/>
    <m/>
    <d v="2024-12-19T00:00:00"/>
    <d v="1899-12-30T13:03:19"/>
    <d v="2024-12-19T00:00:00"/>
    <d v="1899-12-30T13:03:54"/>
    <d v="2024-12-19T00:00:00"/>
    <d v="1899-12-30T13:57:17"/>
    <x v="0"/>
    <s v="RFCPI"/>
    <s v="8043253276"/>
    <s v="FBO"/>
    <d v="1899-12-30T00:53:58"/>
    <d v="1899-12-30T00:53:23"/>
    <d v="1899-12-30T00:00:35"/>
    <s v="Granel"/>
    <s v="E001"/>
    <x v="1"/>
    <d v="1899-12-30T00:53:58"/>
    <d v="1899-12-30T00:53:23"/>
    <n v="13"/>
    <x v="14"/>
    <x v="5"/>
    <x v="0"/>
    <n v="0"/>
    <n v="0"/>
    <s v="OK"/>
    <s v="Clinker"/>
    <x v="0"/>
    <n v="0"/>
    <s v="F. ALCONERA"/>
    <s v="B"/>
    <d v="1899-12-30T00:00:35"/>
    <d v="1899-12-30T00:00:35"/>
    <s v="OK"/>
    <m/>
    <m/>
    <d v="1899-12-30T00:00:00"/>
    <d v="1899-12-30T00:53:58"/>
    <n v="5"/>
    <d v="1899-12-30T00:00:35"/>
    <n v="53.966666666664018"/>
    <n v="13"/>
    <s v="No"/>
  </r>
  <r>
    <s v="CCAL"/>
    <s v="2024075710"/>
    <x v="0"/>
    <s v="ER8824BDH"/>
    <s v="E0403KCN"/>
    <d v="2024-12-19T00:00:00"/>
    <m/>
    <s v="200223"/>
    <x v="0"/>
    <s v="PA"/>
    <s v="S6"/>
    <m/>
    <d v="2024-12-19T00:00:00"/>
    <d v="1899-12-30T14:00:51"/>
    <d v="2024-12-19T00:00:00"/>
    <d v="1899-12-30T14:02:43"/>
    <d v="2024-12-19T00:00:00"/>
    <d v="1899-12-30T14:27:16"/>
    <x v="0"/>
    <s v="RFCPI"/>
    <s v="8043253280"/>
    <s v="FBO"/>
    <d v="1899-12-30T00:26:25"/>
    <d v="1899-12-30T00:24:33"/>
    <d v="1899-12-30T00:01:52"/>
    <s v="Granel"/>
    <s v="E001"/>
    <x v="1"/>
    <d v="1899-12-30T00:26:25"/>
    <d v="1899-12-30T00:24:33"/>
    <n v="14"/>
    <x v="14"/>
    <x v="5"/>
    <x v="0"/>
    <n v="0"/>
    <n v="0"/>
    <s v="OK"/>
    <s v="Clinker"/>
    <x v="0"/>
    <n v="0"/>
    <s v="F. ALCONERA"/>
    <s v="A"/>
    <d v="1899-12-30T00:01:52"/>
    <d v="1899-12-30T00:01:52"/>
    <s v="OK"/>
    <m/>
    <m/>
    <d v="1899-12-30T00:00:00"/>
    <d v="1899-12-30T00:26:25"/>
    <n v="5"/>
    <d v="1899-12-30T00:01:52"/>
    <n v="26.416666666670423"/>
    <n v="14"/>
    <s v="Si"/>
  </r>
  <r>
    <s v="CCAL"/>
    <s v="2024075738"/>
    <x v="0"/>
    <s v="EBA02549R"/>
    <s v="E4112HKF"/>
    <d v="2024-12-19T00:00:00"/>
    <m/>
    <s v="200223"/>
    <x v="0"/>
    <s v="PA"/>
    <s v="S1"/>
    <m/>
    <d v="2024-12-19T00:00:00"/>
    <d v="1899-12-30T14:58:19"/>
    <d v="2024-12-19T00:00:00"/>
    <d v="1899-12-30T15:01:02"/>
    <d v="2024-12-19T00:00:00"/>
    <d v="1899-12-30T15:47:19"/>
    <x v="0"/>
    <s v="RFCPI"/>
    <s v="8043253292"/>
    <s v="FBO"/>
    <d v="1899-12-30T00:49:00"/>
    <d v="1899-12-30T00:46:17"/>
    <d v="1899-12-30T00:02:43"/>
    <s v="Granel"/>
    <s v="E001"/>
    <x v="1"/>
    <d v="1899-12-30T00:49:00"/>
    <d v="1899-12-30T00:46:17"/>
    <n v="14"/>
    <x v="14"/>
    <x v="5"/>
    <x v="0"/>
    <n v="0"/>
    <n v="0"/>
    <s v="OK"/>
    <s v="Clinker"/>
    <x v="0"/>
    <n v="0"/>
    <s v="F. ALCONERA"/>
    <s v="B"/>
    <d v="1899-12-30T00:02:43"/>
    <d v="1899-12-30T00:02:43"/>
    <s v="OK"/>
    <m/>
    <m/>
    <d v="1899-12-30T00:00:00"/>
    <d v="1899-12-30T00:49:00"/>
    <n v="5"/>
    <d v="1899-12-30T00:02:43"/>
    <n v="49.000000000003183"/>
    <n v="15"/>
    <s v="No"/>
  </r>
  <r>
    <s v="CCAL"/>
    <s v="2024075740"/>
    <x v="0"/>
    <s v="ER2626BCY"/>
    <s v="E0588KJG"/>
    <d v="2024-12-19T00:00:00"/>
    <m/>
    <s v="200223"/>
    <x v="0"/>
    <s v="PA"/>
    <s v="S1"/>
    <m/>
    <d v="2024-12-19T00:00:00"/>
    <d v="1899-12-30T15:37:13"/>
    <d v="2024-12-19T00:00:00"/>
    <d v="1899-12-30T15:37:39"/>
    <d v="2024-12-19T00:00:00"/>
    <d v="1899-12-30T15:55:14"/>
    <x v="0"/>
    <s v="RFCPI"/>
    <s v="8043253294"/>
    <s v="FBO"/>
    <d v="1899-12-30T00:18:01"/>
    <d v="1899-12-30T00:17:35"/>
    <d v="1899-12-30T00:00:26"/>
    <s v="Granel"/>
    <s v="E001"/>
    <x v="1"/>
    <d v="1899-12-30T00:18:01"/>
    <d v="1899-12-30T00:17:35"/>
    <n v="15"/>
    <x v="14"/>
    <x v="5"/>
    <x v="0"/>
    <n v="0"/>
    <n v="0"/>
    <s v="OK"/>
    <s v="Clinker"/>
    <x v="0"/>
    <n v="0"/>
    <s v="F. ALCONERA"/>
    <s v="A"/>
    <d v="1899-12-30T00:00:26"/>
    <d v="1899-12-30T00:00:26"/>
    <s v="OK"/>
    <m/>
    <m/>
    <d v="1899-12-30T00:00:00"/>
    <d v="1899-12-30T00:18:01"/>
    <n v="5"/>
    <d v="1899-12-30T00:00:26"/>
    <n v="18.016666666660797"/>
    <n v="15"/>
    <s v="Si"/>
  </r>
  <r>
    <s v="CCAL"/>
    <s v="2024075749"/>
    <x v="0"/>
    <s v="ER3511BBW"/>
    <s v="E7745KMT"/>
    <d v="2024-12-19T00:00:00"/>
    <m/>
    <s v="200223"/>
    <x v="0"/>
    <s v="PA"/>
    <s v="S1"/>
    <m/>
    <d v="2024-12-19T00:00:00"/>
    <d v="1899-12-30T15:53:43"/>
    <d v="2024-12-19T00:00:00"/>
    <d v="1899-12-30T15:54:19"/>
    <d v="2024-12-19T00:00:00"/>
    <d v="1899-12-30T16:09:22"/>
    <x v="0"/>
    <s v="RFCPI"/>
    <s v="8043253296"/>
    <s v="FBO"/>
    <d v="1899-12-30T00:15:39"/>
    <d v="1899-12-30T00:15:03"/>
    <d v="1899-12-30T00:00:36"/>
    <s v="Granel"/>
    <s v="E001"/>
    <x v="1"/>
    <d v="1899-12-30T00:15:39"/>
    <d v="1899-12-30T00:15:03"/>
    <n v="15"/>
    <x v="14"/>
    <x v="5"/>
    <x v="0"/>
    <n v="0"/>
    <n v="0"/>
    <s v="OK"/>
    <s v="Clinker"/>
    <x v="0"/>
    <n v="0"/>
    <s v="F. ALCONERA"/>
    <s v="A"/>
    <d v="1899-12-30T00:00:36"/>
    <d v="1899-12-30T00:00:36"/>
    <s v="OK"/>
    <m/>
    <m/>
    <d v="1899-12-30T00:00:00"/>
    <d v="1899-12-30T00:15:39"/>
    <n v="5"/>
    <d v="1899-12-30T00:00:36"/>
    <n v="15.650000000006443"/>
    <n v="16"/>
    <s v="Si"/>
  </r>
  <r>
    <s v="CCAL"/>
    <s v="2024075764"/>
    <x v="0"/>
    <s v="ER8935BCZ"/>
    <s v="E4741LFK"/>
    <d v="2024-12-19T00:00:00"/>
    <m/>
    <s v="200223"/>
    <x v="0"/>
    <s v="PA"/>
    <s v="S1"/>
    <m/>
    <d v="2024-12-19T00:00:00"/>
    <d v="1899-12-30T16:24:10"/>
    <d v="2024-12-19T00:00:00"/>
    <d v="1899-12-30T16:24:53"/>
    <d v="2024-12-19T00:00:00"/>
    <d v="1899-12-30T16:39:37"/>
    <x v="0"/>
    <s v="RFCPI"/>
    <s v="8043253302"/>
    <s v="FBO"/>
    <d v="1899-12-30T00:15:27"/>
    <d v="1899-12-30T00:14:44"/>
    <d v="1899-12-30T00:00:43"/>
    <s v="Granel"/>
    <s v="E001"/>
    <x v="1"/>
    <d v="1899-12-30T00:15:27"/>
    <d v="1899-12-30T00:14:44"/>
    <n v="16"/>
    <x v="14"/>
    <x v="5"/>
    <x v="0"/>
    <n v="0"/>
    <n v="0"/>
    <s v="OK"/>
    <s v="Clinker"/>
    <x v="0"/>
    <n v="0"/>
    <s v="F. ALCONERA"/>
    <s v="A"/>
    <d v="1899-12-30T00:00:43"/>
    <d v="1899-12-30T00:00:43"/>
    <s v="OK"/>
    <m/>
    <m/>
    <d v="1899-12-30T00:00:00"/>
    <d v="1899-12-30T00:15:27"/>
    <n v="5"/>
    <d v="1899-12-30T00:00:43"/>
    <n v="15.450000000004813"/>
    <n v="16"/>
    <s v="Si"/>
  </r>
  <r>
    <s v="CCAL"/>
    <s v="2024075763"/>
    <x v="0"/>
    <s v="ER8062BBW"/>
    <s v="E1971KTB"/>
    <d v="2024-12-19T00:00:00"/>
    <m/>
    <s v="200223"/>
    <x v="0"/>
    <s v="PA"/>
    <s v="S1"/>
    <m/>
    <d v="2024-12-19T00:00:00"/>
    <d v="1899-12-30T16:16:40"/>
    <d v="2024-12-19T00:00:00"/>
    <d v="1899-12-30T16:17:18"/>
    <d v="2024-12-19T00:00:00"/>
    <d v="1899-12-30T16:55:21"/>
    <x v="0"/>
    <s v="RFCPI"/>
    <s v="8043253306"/>
    <s v="FBO"/>
    <d v="1899-12-30T00:38:41"/>
    <d v="1899-12-30T00:38:03"/>
    <d v="1899-12-30T00:00:38"/>
    <s v="Granel"/>
    <s v="E001"/>
    <x v="1"/>
    <d v="1899-12-30T00:38:41"/>
    <d v="1899-12-30T00:38:03"/>
    <n v="16"/>
    <x v="14"/>
    <x v="5"/>
    <x v="0"/>
    <n v="0"/>
    <n v="0"/>
    <s v="OK"/>
    <s v="Clinker"/>
    <x v="0"/>
    <n v="0"/>
    <s v="F. ALCONERA"/>
    <s v="A"/>
    <d v="1899-12-30T00:00:38"/>
    <d v="1899-12-30T00:00:38"/>
    <s v="OK"/>
    <m/>
    <m/>
    <d v="1899-12-30T00:00:00"/>
    <d v="1899-12-30T00:38:41"/>
    <n v="5"/>
    <d v="1899-12-30T00:00:38"/>
    <n v="38.683333333339114"/>
    <n v="16"/>
    <s v="Si"/>
  </r>
  <r>
    <s v="CCAL"/>
    <s v="2024075783"/>
    <x v="0"/>
    <s v="ER6936BDN"/>
    <s v="E8234LKX"/>
    <d v="2024-12-19T00:00:00"/>
    <m/>
    <s v="200223"/>
    <x v="0"/>
    <s v="PA"/>
    <s v="S1"/>
    <m/>
    <d v="2024-12-19T00:00:00"/>
    <d v="1899-12-30T17:22:44"/>
    <d v="2024-12-19T00:00:00"/>
    <d v="1899-12-30T17:23:20"/>
    <d v="2024-12-19T00:00:00"/>
    <d v="1899-12-30T17:59:43"/>
    <x v="0"/>
    <s v="RFCPI"/>
    <s v="8043253320"/>
    <s v="FBO"/>
    <d v="1899-12-30T00:36:59"/>
    <d v="1899-12-30T00:36:23"/>
    <d v="1899-12-30T00:00:36"/>
    <s v="Granel"/>
    <s v="E001"/>
    <x v="1"/>
    <d v="1899-12-30T00:36:59"/>
    <d v="1899-12-30T00:36:23"/>
    <n v="17"/>
    <x v="14"/>
    <x v="5"/>
    <x v="0"/>
    <n v="0"/>
    <n v="0"/>
    <s v="OK"/>
    <s v="Clinker"/>
    <x v="0"/>
    <n v="0"/>
    <s v="F. ALCONERA"/>
    <s v="A"/>
    <d v="1899-12-30T00:00:36"/>
    <d v="1899-12-30T00:00:36"/>
    <s v="OK"/>
    <m/>
    <m/>
    <d v="1899-12-30T00:00:00"/>
    <d v="1899-12-30T00:36:59"/>
    <n v="5"/>
    <d v="1899-12-30T00:00:36"/>
    <n v="36.983333333332773"/>
    <n v="17"/>
    <s v="Si"/>
  </r>
  <r>
    <s v="CCAL"/>
    <s v="2024075803"/>
    <x v="0"/>
    <s v="ER7408BCN"/>
    <s v="E2313MNJ"/>
    <d v="2024-12-19T00:00:00"/>
    <m/>
    <s v="200223"/>
    <x v="0"/>
    <s v="PA"/>
    <s v="S1"/>
    <m/>
    <d v="2024-12-19T00:00:00"/>
    <d v="1899-12-30T18:19:33"/>
    <d v="2024-12-19T00:00:00"/>
    <d v="1899-12-30T18:20:17"/>
    <d v="2024-12-19T00:00:00"/>
    <d v="1899-12-30T18:57:42"/>
    <x v="0"/>
    <s v="RFCPI"/>
    <s v="8043253330"/>
    <s v="FBO"/>
    <d v="1899-12-30T00:38:09"/>
    <d v="1899-12-30T00:37:25"/>
    <d v="1899-12-30T00:00:44"/>
    <s v="Granel"/>
    <s v="E001"/>
    <x v="1"/>
    <d v="1899-12-30T00:38:09"/>
    <d v="1899-12-30T00:37:25"/>
    <n v="18"/>
    <x v="14"/>
    <x v="5"/>
    <x v="0"/>
    <n v="0"/>
    <n v="0"/>
    <s v="OK"/>
    <s v="Clinker"/>
    <x v="0"/>
    <n v="0"/>
    <s v="F. ALCONERA"/>
    <s v="A"/>
    <d v="1899-12-30T00:00:44"/>
    <d v="1899-12-30T00:00:44"/>
    <s v="OK"/>
    <m/>
    <m/>
    <d v="1899-12-30T00:00:00"/>
    <d v="1899-12-30T00:38:09"/>
    <n v="5"/>
    <d v="1899-12-30T00:00:44"/>
    <n v="38.149999999992055"/>
    <n v="18"/>
    <s v="Si"/>
  </r>
  <r>
    <s v="CCAL"/>
    <s v="2024075850"/>
    <x v="0"/>
    <s v="ER5434BCT"/>
    <s v="E3278LJR"/>
    <d v="2024-12-20T00:00:00"/>
    <m/>
    <s v="200223"/>
    <x v="0"/>
    <s v="PA"/>
    <s v="S1"/>
    <m/>
    <d v="2024-12-20T00:00:00"/>
    <d v="1899-12-30T07:24:13"/>
    <d v="2024-12-20T00:00:00"/>
    <d v="1899-12-30T07:24:57"/>
    <d v="2024-12-20T00:00:00"/>
    <d v="1899-12-30T07:57:47"/>
    <x v="0"/>
    <s v="RFCPI"/>
    <s v="8043253352"/>
    <s v="FBO"/>
    <d v="1899-12-30T00:33:34"/>
    <d v="1899-12-30T00:32:50"/>
    <d v="1899-12-30T00:00:44"/>
    <s v="Granel"/>
    <s v="E001"/>
    <x v="1"/>
    <d v="1899-12-30T00:33:34"/>
    <d v="1899-12-30T00:32:50"/>
    <n v="7"/>
    <x v="15"/>
    <x v="5"/>
    <x v="0"/>
    <n v="0"/>
    <n v="0"/>
    <s v="OK"/>
    <s v="Clinker"/>
    <x v="0"/>
    <n v="0"/>
    <s v="F. ALCONERA"/>
    <s v="A"/>
    <d v="1899-12-30T00:00:44"/>
    <d v="1899-12-30T00:00:44"/>
    <s v="OK"/>
    <m/>
    <m/>
    <d v="1899-12-30T00:00:00"/>
    <d v="1899-12-30T00:33:34"/>
    <n v="6"/>
    <d v="1899-12-30T00:00:44"/>
    <n v="33.566666666659152"/>
    <n v="7"/>
    <s v="Si"/>
  </r>
  <r>
    <s v="CCAL"/>
    <s v="2024075877"/>
    <x v="0"/>
    <s v="ER2669BBJ"/>
    <s v="E9245KTM"/>
    <d v="2024-12-20T00:00:00"/>
    <m/>
    <s v="200223"/>
    <x v="0"/>
    <s v="PA"/>
    <s v="S1"/>
    <m/>
    <d v="2024-12-20T00:00:00"/>
    <d v="1899-12-30T08:28:28"/>
    <d v="2024-12-20T00:00:00"/>
    <d v="1899-12-30T08:29:33"/>
    <d v="2024-12-20T00:00:00"/>
    <d v="1899-12-30T09:05:33"/>
    <x v="0"/>
    <s v="RFCPI"/>
    <s v="8043253360"/>
    <s v="FBO"/>
    <d v="1899-12-30T00:37:05"/>
    <d v="1899-12-30T00:36:00"/>
    <d v="1899-12-30T00:01:05"/>
    <s v="Granel"/>
    <s v="E001"/>
    <x v="1"/>
    <d v="1899-12-30T00:37:05"/>
    <d v="1899-12-30T00:36:00"/>
    <n v="8"/>
    <x v="15"/>
    <x v="5"/>
    <x v="0"/>
    <n v="0"/>
    <n v="0"/>
    <s v="OK"/>
    <s v="Clinker"/>
    <x v="0"/>
    <n v="0"/>
    <s v="F. ALCONERA"/>
    <s v="A"/>
    <d v="1899-12-30T00:01:05"/>
    <d v="1899-12-30T00:01:05"/>
    <s v="OK"/>
    <m/>
    <m/>
    <d v="1899-12-30T00:00:00"/>
    <d v="1899-12-30T00:37:05"/>
    <n v="6"/>
    <d v="1899-12-30T00:01:05"/>
    <n v="37.083333333340782"/>
    <n v="9"/>
    <s v="Si"/>
  </r>
  <r>
    <s v="CCAL"/>
    <s v="2024075895"/>
    <x v="0"/>
    <s v="ET02804R"/>
    <s v="E4759GMG"/>
    <d v="2024-12-20T00:00:00"/>
    <m/>
    <s v="200223"/>
    <x v="0"/>
    <s v="PA"/>
    <s v="S1"/>
    <m/>
    <d v="2024-12-20T00:00:00"/>
    <d v="1899-12-30T09:21:19"/>
    <d v="2024-12-20T00:00:00"/>
    <d v="1899-12-30T09:22:20"/>
    <d v="2024-12-20T00:00:00"/>
    <d v="1899-12-30T09:49:25"/>
    <x v="0"/>
    <s v="RFCPI"/>
    <s v="8043253364"/>
    <s v="FBO"/>
    <d v="1899-12-30T00:28:06"/>
    <d v="1899-12-30T00:27:05"/>
    <d v="1899-12-30T00:01:01"/>
    <s v="Granel"/>
    <s v="E001"/>
    <x v="1"/>
    <d v="1899-12-30T00:28:06"/>
    <d v="1899-12-30T00:27:05"/>
    <n v="9"/>
    <x v="15"/>
    <x v="5"/>
    <x v="0"/>
    <n v="0"/>
    <n v="0"/>
    <s v="OK"/>
    <s v="Clinker"/>
    <x v="0"/>
    <n v="0"/>
    <s v="F. ALCONERA"/>
    <s v="A"/>
    <d v="1899-12-30T00:01:01"/>
    <d v="1899-12-30T00:01:01"/>
    <s v="OK"/>
    <m/>
    <m/>
    <d v="1899-12-30T00:00:00"/>
    <d v="1899-12-30T00:28:06"/>
    <n v="6"/>
    <d v="1899-12-30T00:01:01"/>
    <n v="28.100000000001593"/>
    <n v="9"/>
    <s v="Si"/>
  </r>
  <r>
    <s v="CCAL"/>
    <s v="2024075902"/>
    <x v="0"/>
    <s v="ER4223BCB"/>
    <s v="E5435KBP"/>
    <d v="2024-12-20T00:00:00"/>
    <m/>
    <s v="200223"/>
    <x v="0"/>
    <s v="PA"/>
    <s v="S1"/>
    <m/>
    <d v="2024-12-20T00:00:00"/>
    <d v="1899-12-30T09:27:50"/>
    <d v="2024-12-20T00:00:00"/>
    <d v="1899-12-30T09:28:25"/>
    <d v="2024-12-20T00:00:00"/>
    <d v="1899-12-30T09:56:38"/>
    <x v="0"/>
    <s v="RFCPI"/>
    <s v="8043253365"/>
    <s v="FBO"/>
    <d v="1899-12-30T00:28:48"/>
    <d v="1899-12-30T00:28:13"/>
    <d v="1899-12-30T00:00:35"/>
    <s v="Granel"/>
    <s v="E001"/>
    <x v="1"/>
    <d v="1899-12-30T00:28:48"/>
    <d v="1899-12-30T00:28:13"/>
    <n v="9"/>
    <x v="15"/>
    <x v="5"/>
    <x v="0"/>
    <n v="0"/>
    <n v="0"/>
    <s v="OK"/>
    <s v="Clinker"/>
    <x v="0"/>
    <n v="0"/>
    <s v="F. ALCONERA"/>
    <s v="A"/>
    <d v="1899-12-30T00:00:35"/>
    <d v="1899-12-30T00:00:35"/>
    <s v="OK"/>
    <m/>
    <m/>
    <d v="1899-12-30T00:00:00"/>
    <d v="1899-12-30T00:28:48"/>
    <n v="6"/>
    <d v="1899-12-30T00:00:35"/>
    <n v="28.800000000000026"/>
    <n v="9"/>
    <s v="Si"/>
  </r>
  <r>
    <s v="CCAL"/>
    <s v="2024075903"/>
    <x v="0"/>
    <s v="ER8906BBL"/>
    <s v="E7074HMN"/>
    <d v="2024-12-20T00:00:00"/>
    <m/>
    <s v="200223"/>
    <x v="0"/>
    <s v="PA"/>
    <s v="S1"/>
    <m/>
    <d v="2024-12-20T00:00:00"/>
    <d v="1899-12-30T09:30:27"/>
    <d v="2024-12-20T00:00:00"/>
    <d v="1899-12-30T09:31:01"/>
    <d v="2024-12-20T00:00:00"/>
    <d v="1899-12-30T10:38:30"/>
    <x v="0"/>
    <s v="RFCPI"/>
    <s v="8043253370"/>
    <s v="FBO"/>
    <d v="1899-12-30T01:08:03"/>
    <d v="1899-12-30T01:07:29"/>
    <d v="1899-12-30T00:00:34"/>
    <s v="Granel"/>
    <s v="E001"/>
    <x v="1"/>
    <d v="1899-12-30T01:08:03"/>
    <d v="1899-12-30T01:07:29"/>
    <n v="9"/>
    <x v="15"/>
    <x v="5"/>
    <x v="0"/>
    <n v="0"/>
    <n v="0"/>
    <s v="OK"/>
    <s v="Clinker"/>
    <x v="0"/>
    <n v="0"/>
    <s v="F. ALCONERA"/>
    <s v="B"/>
    <d v="1899-12-30T00:00:34"/>
    <d v="1899-12-30T00:00:34"/>
    <s v="OK"/>
    <m/>
    <m/>
    <d v="1899-12-30T00:00:00"/>
    <d v="1899-12-30T01:08:03"/>
    <n v="6"/>
    <d v="1899-12-30T00:00:34"/>
    <n v="68.050000000007998"/>
    <n v="10"/>
    <s v="No"/>
  </r>
  <r>
    <s v="CCAL"/>
    <s v="2024075907"/>
    <x v="0"/>
    <s v="ER0924BDB"/>
    <s v="E4352KCH"/>
    <d v="2024-12-20T00:00:00"/>
    <m/>
    <s v="200223"/>
    <x v="0"/>
    <s v="PA"/>
    <s v="S6"/>
    <m/>
    <d v="2024-12-20T00:00:00"/>
    <d v="1899-12-30T09:40:31"/>
    <d v="2024-12-20T00:00:00"/>
    <d v="1899-12-30T09:41:24"/>
    <d v="2024-12-20T00:00:00"/>
    <d v="1899-12-30T10:44:14"/>
    <x v="0"/>
    <s v="RFCPI"/>
    <s v="8043253371"/>
    <s v="FBO"/>
    <d v="1899-12-30T01:03:43"/>
    <d v="1899-12-30T01:02:50"/>
    <d v="1899-12-30T00:00:53"/>
    <s v="Granel"/>
    <s v="E001"/>
    <x v="1"/>
    <d v="1899-12-30T01:03:43"/>
    <d v="1899-12-30T01:02:50"/>
    <n v="9"/>
    <x v="15"/>
    <x v="5"/>
    <x v="0"/>
    <n v="0"/>
    <n v="0"/>
    <s v="OK"/>
    <s v="Clinker"/>
    <x v="0"/>
    <n v="0"/>
    <s v="F. ALCONERA"/>
    <s v="B"/>
    <d v="1899-12-30T00:00:53"/>
    <d v="1899-12-30T00:00:53"/>
    <s v="OK"/>
    <m/>
    <m/>
    <d v="1899-12-30T00:00:00"/>
    <d v="1899-12-30T01:03:43"/>
    <n v="6"/>
    <d v="1899-12-30T00:00:53"/>
    <n v="63.716666666673611"/>
    <n v="10"/>
    <s v="No"/>
  </r>
  <r>
    <s v="CCAL"/>
    <s v="2024075914"/>
    <x v="0"/>
    <s v="ER8912BBL"/>
    <s v="E3846JCY"/>
    <d v="2024-12-20T00:00:00"/>
    <m/>
    <s v="200223"/>
    <x v="0"/>
    <s v="PA"/>
    <s v="S1"/>
    <m/>
    <d v="2024-12-20T00:00:00"/>
    <d v="1899-12-30T09:51:05"/>
    <d v="2024-12-20T00:00:00"/>
    <d v="1899-12-30T09:51:37"/>
    <d v="2024-12-20T00:00:00"/>
    <d v="1899-12-30T10:53:29"/>
    <x v="0"/>
    <s v="RFCPI"/>
    <s v="8043253374"/>
    <s v="FBO"/>
    <d v="1899-12-30T01:02:24"/>
    <d v="1899-12-30T01:01:52"/>
    <d v="1899-12-30T00:00:32"/>
    <s v="Granel"/>
    <s v="E001"/>
    <x v="1"/>
    <d v="1899-12-30T01:02:24"/>
    <d v="1899-12-30T01:01:52"/>
    <n v="9"/>
    <x v="15"/>
    <x v="5"/>
    <x v="0"/>
    <n v="0"/>
    <n v="0"/>
    <s v="OK"/>
    <s v="Clinker"/>
    <x v="0"/>
    <n v="0"/>
    <s v="F. ALCONERA"/>
    <s v="B"/>
    <d v="1899-12-30T00:00:32"/>
    <d v="1899-12-30T00:00:32"/>
    <s v="OK"/>
    <m/>
    <m/>
    <d v="1899-12-30T00:00:00"/>
    <d v="1899-12-30T01:02:24"/>
    <n v="6"/>
    <d v="1899-12-30T00:00:32"/>
    <n v="62.399999999995202"/>
    <n v="10"/>
    <s v="No"/>
  </r>
  <r>
    <s v="CCAL"/>
    <s v="2024075924"/>
    <x v="0"/>
    <s v="ER8812BDH"/>
    <s v="E7398KCN"/>
    <d v="2024-12-20T00:00:00"/>
    <m/>
    <s v="200223"/>
    <x v="0"/>
    <s v="PA"/>
    <s v="S1"/>
    <m/>
    <d v="2024-12-20T00:00:00"/>
    <d v="1899-12-30T10:34:41"/>
    <d v="2024-12-20T00:00:00"/>
    <d v="1899-12-30T10:35:47"/>
    <d v="2024-12-20T00:00:00"/>
    <d v="1899-12-30T10:58:09"/>
    <x v="0"/>
    <s v="RFCPI"/>
    <s v="8043253376"/>
    <s v="FBO"/>
    <d v="1899-12-30T00:23:28"/>
    <d v="1899-12-30T00:22:22"/>
    <d v="1899-12-30T00:01:06"/>
    <s v="Granel"/>
    <s v="E001"/>
    <x v="1"/>
    <d v="1899-12-30T00:23:28"/>
    <d v="1899-12-30T00:22:22"/>
    <n v="10"/>
    <x v="15"/>
    <x v="5"/>
    <x v="0"/>
    <n v="0"/>
    <n v="0"/>
    <s v="OK"/>
    <s v="Clinker"/>
    <x v="0"/>
    <n v="0"/>
    <s v="F. ALCONERA"/>
    <s v="A"/>
    <d v="1899-12-30T00:01:06"/>
    <d v="1899-12-30T00:01:06"/>
    <s v="OK"/>
    <m/>
    <m/>
    <d v="1899-12-30T00:00:00"/>
    <d v="1899-12-30T00:23:28"/>
    <n v="6"/>
    <d v="1899-12-30T00:01:06"/>
    <n v="23.46666666667204"/>
    <n v="10"/>
    <s v="Si"/>
  </r>
  <r>
    <s v="CCAL"/>
    <s v="2024075941"/>
    <x v="0"/>
    <s v="ER1024BDM"/>
    <s v="E2824JWW"/>
    <d v="2024-12-20T00:00:00"/>
    <m/>
    <s v="200223"/>
    <x v="0"/>
    <s v="PA"/>
    <s v="S1"/>
    <m/>
    <d v="2024-12-20T00:00:00"/>
    <d v="1899-12-30T11:11:53"/>
    <d v="2024-12-20T00:00:00"/>
    <d v="1899-12-30T11:12:41"/>
    <d v="2024-12-20T00:00:00"/>
    <d v="1899-12-30T11:38:57"/>
    <x v="0"/>
    <s v="RFCPI"/>
    <s v="8043253380"/>
    <s v="FBO"/>
    <d v="1899-12-30T00:27:04"/>
    <d v="1899-12-30T00:26:16"/>
    <d v="1899-12-30T00:00:48"/>
    <s v="Granel"/>
    <s v="E001"/>
    <x v="1"/>
    <d v="1899-12-30T00:27:04"/>
    <d v="1899-12-30T00:26:16"/>
    <n v="11"/>
    <x v="15"/>
    <x v="5"/>
    <x v="0"/>
    <n v="0"/>
    <n v="0"/>
    <s v="OK"/>
    <s v="Clinker"/>
    <x v="0"/>
    <n v="0"/>
    <s v="F. ALCONERA"/>
    <s v="A"/>
    <d v="1899-12-30T00:00:48"/>
    <d v="1899-12-30T00:00:48"/>
    <s v="OK"/>
    <m/>
    <m/>
    <d v="1899-12-30T00:00:00"/>
    <d v="1899-12-30T00:27:04"/>
    <n v="6"/>
    <d v="1899-12-30T00:00:48"/>
    <n v="27.066666666657575"/>
    <n v="11"/>
    <s v="Si"/>
  </r>
  <r>
    <s v="CCAL"/>
    <s v="2024075942"/>
    <x v="0"/>
    <s v="ER8717BBW"/>
    <s v="E8658KDS"/>
    <d v="2024-12-20T00:00:00"/>
    <m/>
    <s v="200223"/>
    <x v="0"/>
    <s v="PA"/>
    <s v="PA"/>
    <m/>
    <d v="2024-12-20T00:00:00"/>
    <d v="1899-12-30T11:15:42"/>
    <d v="2024-12-20T00:00:00"/>
    <d v="1899-12-30T11:24:20"/>
    <d v="2024-12-20T00:00:00"/>
    <d v="1899-12-30T11:46:06"/>
    <x v="0"/>
    <s v="VGARCIA"/>
    <s v="8043253381"/>
    <s v="FBO"/>
    <d v="1899-12-30T00:30:24"/>
    <d v="1899-12-30T00:21:46"/>
    <d v="1899-12-30T00:08:38"/>
    <s v="Granel"/>
    <s v="E001"/>
    <x v="1"/>
    <d v="1899-12-30T00:30:24"/>
    <d v="1899-12-30T00:21:46"/>
    <n v="11"/>
    <x v="15"/>
    <x v="5"/>
    <x v="0"/>
    <n v="0"/>
    <n v="0"/>
    <s v="OK"/>
    <s v="Clinker"/>
    <x v="0"/>
    <n v="0"/>
    <s v="F. ALCONERA"/>
    <s v="A"/>
    <d v="1899-12-30T00:08:38"/>
    <d v="1899-12-30T00:08:38"/>
    <s v="OK"/>
    <m/>
    <m/>
    <d v="1899-12-30T00:00:00"/>
    <d v="1899-12-30T00:30:24"/>
    <n v="6"/>
    <d v="1899-12-30T00:08:38"/>
    <n v="30.399999999998357"/>
    <n v="11"/>
    <s v="Si"/>
  </r>
  <r>
    <s v="CCAL"/>
    <s v="2024075952"/>
    <x v="0"/>
    <s v="ER9942BDC"/>
    <s v="E2272JCW"/>
    <d v="2024-12-20T00:00:00"/>
    <m/>
    <s v="200223"/>
    <x v="0"/>
    <s v="PA"/>
    <s v="S1"/>
    <m/>
    <d v="2024-12-20T00:00:00"/>
    <d v="1899-12-30T11:44:29"/>
    <d v="2024-12-20T00:00:00"/>
    <d v="1899-12-30T11:45:16"/>
    <d v="2024-12-20T00:00:00"/>
    <d v="1899-12-30T12:05:14"/>
    <x v="0"/>
    <s v="RFCPI"/>
    <s v="8043253382"/>
    <s v="FBO"/>
    <d v="1899-12-30T00:20:45"/>
    <d v="1899-12-30T00:19:58"/>
    <d v="1899-12-30T00:00:47"/>
    <s v="Granel"/>
    <s v="E001"/>
    <x v="1"/>
    <d v="1899-12-30T00:20:45"/>
    <d v="1899-12-30T00:19:58"/>
    <n v="11"/>
    <x v="15"/>
    <x v="5"/>
    <x v="0"/>
    <n v="0"/>
    <n v="0"/>
    <s v="OK"/>
    <s v="Clinker"/>
    <x v="0"/>
    <n v="0"/>
    <s v="F. ALCONERA"/>
    <s v="A"/>
    <d v="1899-12-30T00:00:47"/>
    <d v="1899-12-30T00:00:47"/>
    <s v="OK"/>
    <m/>
    <m/>
    <d v="1899-12-30T00:00:00"/>
    <d v="1899-12-30T00:20:45"/>
    <n v="6"/>
    <d v="1899-12-30T00:00:47"/>
    <n v="20.749999999996767"/>
    <n v="12"/>
    <s v="Si"/>
  </r>
  <r>
    <s v="CCAL"/>
    <s v="2024075945"/>
    <x v="0"/>
    <s v="ER2814BBM"/>
    <s v="E1127LHB"/>
    <d v="2024-12-20T00:00:00"/>
    <m/>
    <s v="200223"/>
    <x v="0"/>
    <s v="PA"/>
    <s v="S1"/>
    <m/>
    <d v="2024-12-20T00:00:00"/>
    <d v="1899-12-30T11:26:13"/>
    <d v="2024-12-20T00:00:00"/>
    <d v="1899-12-30T11:27:00"/>
    <d v="2024-12-20T00:00:00"/>
    <d v="1899-12-30T12:14:44"/>
    <x v="0"/>
    <s v="RFCPI"/>
    <s v="8043253386"/>
    <s v="FBO"/>
    <d v="1899-12-30T00:48:31"/>
    <d v="1899-12-30T00:47:44"/>
    <d v="1899-12-30T00:00:47"/>
    <s v="Granel"/>
    <s v="E001"/>
    <x v="1"/>
    <d v="1899-12-30T00:48:31"/>
    <d v="1899-12-30T00:47:44"/>
    <n v="11"/>
    <x v="15"/>
    <x v="5"/>
    <x v="0"/>
    <n v="0"/>
    <n v="0"/>
    <s v="OK"/>
    <s v="Clinker"/>
    <x v="0"/>
    <n v="0"/>
    <s v="F. ALCONERA"/>
    <s v="B"/>
    <d v="1899-12-30T00:00:47"/>
    <d v="1899-12-30T00:00:47"/>
    <s v="OK"/>
    <m/>
    <m/>
    <d v="1899-12-30T00:00:00"/>
    <d v="1899-12-30T00:48:31"/>
    <n v="6"/>
    <d v="1899-12-30T00:00:47"/>
    <n v="48.516666666667241"/>
    <n v="12"/>
    <s v="No"/>
  </r>
  <r>
    <s v="CCAL"/>
    <s v="2024075964"/>
    <x v="0"/>
    <s v="ER8850BCP"/>
    <s v="E7900KYN"/>
    <d v="2024-12-20T00:00:00"/>
    <m/>
    <s v="200223"/>
    <x v="0"/>
    <s v="PA"/>
    <s v="S1"/>
    <m/>
    <d v="2024-12-20T00:00:00"/>
    <d v="1899-12-30T12:28:43"/>
    <d v="2024-12-20T00:00:00"/>
    <d v="1899-12-30T12:29:28"/>
    <d v="2024-12-20T00:00:00"/>
    <d v="1899-12-30T13:00:34"/>
    <x v="0"/>
    <s v="RFCPI"/>
    <s v="8043253394"/>
    <s v="FBO"/>
    <d v="1899-12-30T00:31:51"/>
    <d v="1899-12-30T00:31:06"/>
    <d v="1899-12-30T00:00:45"/>
    <s v="Granel"/>
    <s v="E001"/>
    <x v="1"/>
    <d v="1899-12-30T00:31:51"/>
    <d v="1899-12-30T00:31:06"/>
    <n v="12"/>
    <x v="15"/>
    <x v="5"/>
    <x v="0"/>
    <n v="0"/>
    <n v="0"/>
    <s v="OK"/>
    <s v="Clinker"/>
    <x v="0"/>
    <n v="0"/>
    <s v="F. ALCONERA"/>
    <s v="A"/>
    <d v="1899-12-30T00:00:45"/>
    <d v="1899-12-30T00:00:45"/>
    <s v="OK"/>
    <m/>
    <m/>
    <d v="1899-12-30T00:00:00"/>
    <d v="1899-12-30T00:31:51"/>
    <n v="6"/>
    <d v="1899-12-30T00:00:45"/>
    <n v="31.850000000006258"/>
    <n v="13"/>
    <s v="Si"/>
  </r>
  <r>
    <s v="CCAL"/>
    <s v="2024075970"/>
    <x v="0"/>
    <s v="ER3018BDJ"/>
    <s v="E4839HPG"/>
    <d v="2024-12-20T00:00:00"/>
    <m/>
    <s v="200223"/>
    <x v="0"/>
    <s v="PA"/>
    <s v="S1"/>
    <m/>
    <d v="2024-12-20T00:00:00"/>
    <d v="1899-12-30T12:49:35"/>
    <d v="2024-12-20T00:00:00"/>
    <d v="1899-12-30T12:50:14"/>
    <d v="2024-12-20T00:00:00"/>
    <d v="1899-12-30T13:10:37"/>
    <x v="0"/>
    <s v="RFCPI"/>
    <s v="8043253395"/>
    <s v="FBO"/>
    <d v="1899-12-30T00:21:02"/>
    <d v="1899-12-30T00:20:23"/>
    <d v="1899-12-30T00:00:39"/>
    <s v="Granel"/>
    <s v="E001"/>
    <x v="1"/>
    <d v="1899-12-30T00:21:02"/>
    <d v="1899-12-30T00:20:23"/>
    <n v="12"/>
    <x v="15"/>
    <x v="5"/>
    <x v="0"/>
    <n v="0"/>
    <n v="0"/>
    <s v="OK"/>
    <s v="Clinker"/>
    <x v="0"/>
    <n v="0"/>
    <s v="F. ALCONERA"/>
    <s v="A"/>
    <d v="1899-12-30T00:00:39"/>
    <d v="1899-12-30T00:00:39"/>
    <s v="OK"/>
    <m/>
    <m/>
    <d v="1899-12-30T00:00:00"/>
    <d v="1899-12-30T00:21:02"/>
    <n v="6"/>
    <d v="1899-12-30T00:00:39"/>
    <n v="21.033333333331239"/>
    <n v="13"/>
    <s v="Si"/>
  </r>
  <r>
    <s v="CCAL"/>
    <s v="2024075971"/>
    <x v="0"/>
    <s v="ER0742BBZ"/>
    <s v="E0454KRL"/>
    <d v="2024-12-20T00:00:00"/>
    <m/>
    <s v="200223"/>
    <x v="0"/>
    <s v="PA"/>
    <s v="S1"/>
    <m/>
    <d v="2024-12-20T00:00:00"/>
    <d v="1899-12-30T12:50:38"/>
    <d v="2024-12-20T00:00:00"/>
    <d v="1899-12-30T12:52:02"/>
    <d v="2024-12-20T00:00:00"/>
    <d v="1899-12-30T13:16:13"/>
    <x v="0"/>
    <s v="RFCPI"/>
    <s v="8043253397"/>
    <s v="FBO"/>
    <d v="1899-12-30T00:25:35"/>
    <d v="1899-12-30T00:24:11"/>
    <d v="1899-12-30T00:01:24"/>
    <s v="Granel"/>
    <s v="E001"/>
    <x v="1"/>
    <d v="1899-12-30T00:25:35"/>
    <d v="1899-12-30T00:24:11"/>
    <n v="12"/>
    <x v="15"/>
    <x v="5"/>
    <x v="0"/>
    <n v="0"/>
    <n v="0"/>
    <s v="OK"/>
    <s v="Clinker"/>
    <x v="0"/>
    <n v="0"/>
    <s v="F. ALCONERA"/>
    <s v="A"/>
    <d v="1899-12-30T00:01:24"/>
    <d v="1899-12-30T00:01:24"/>
    <s v="OK"/>
    <m/>
    <m/>
    <d v="1899-12-30T00:00:00"/>
    <d v="1899-12-30T00:25:35"/>
    <n v="6"/>
    <d v="1899-12-30T00:01:24"/>
    <n v="25.583333333327953"/>
    <n v="13"/>
    <s v="Si"/>
  </r>
  <r>
    <s v="CCAL"/>
    <s v="2024075972"/>
    <x v="0"/>
    <s v="ER2851BDM"/>
    <s v="E3924KFH"/>
    <d v="2024-12-20T00:00:00"/>
    <m/>
    <s v="200223"/>
    <x v="0"/>
    <s v="PA"/>
    <s v="S1"/>
    <m/>
    <d v="2024-12-20T00:00:00"/>
    <d v="1899-12-30T12:52:18"/>
    <d v="2024-12-20T00:00:00"/>
    <d v="1899-12-30T12:53:02"/>
    <d v="2024-12-20T00:00:00"/>
    <d v="1899-12-30T13:22:39"/>
    <x v="0"/>
    <s v="RFCPI"/>
    <s v="8043253398"/>
    <s v="FBO"/>
    <d v="1899-12-30T00:30:21"/>
    <d v="1899-12-30T00:29:37"/>
    <d v="1899-12-30T00:00:44"/>
    <s v="Granel"/>
    <s v="E001"/>
    <x v="1"/>
    <d v="1899-12-30T00:30:21"/>
    <d v="1899-12-30T00:29:37"/>
    <n v="12"/>
    <x v="15"/>
    <x v="5"/>
    <x v="0"/>
    <n v="0"/>
    <n v="0"/>
    <s v="OK"/>
    <s v="Clinker"/>
    <x v="0"/>
    <n v="0"/>
    <s v="F. ALCONERA"/>
    <s v="A"/>
    <d v="1899-12-30T00:00:44"/>
    <d v="1899-12-30T00:00:44"/>
    <s v="OK"/>
    <m/>
    <m/>
    <d v="1899-12-30T00:00:00"/>
    <d v="1899-12-30T00:30:21"/>
    <n v="6"/>
    <d v="1899-12-30T00:00:44"/>
    <n v="30.350000000001547"/>
    <n v="13"/>
    <s v="Si"/>
  </r>
  <r>
    <s v="CCAL"/>
    <s v="2024075977"/>
    <x v="0"/>
    <s v="ER6079BDP"/>
    <s v="E3444MGY"/>
    <d v="2024-12-20T00:00:00"/>
    <m/>
    <s v="200223"/>
    <x v="0"/>
    <s v="PA"/>
    <s v="S1"/>
    <m/>
    <d v="2024-12-20T00:00:00"/>
    <d v="1899-12-30T13:05:47"/>
    <d v="2024-12-20T00:00:00"/>
    <d v="1899-12-30T13:06:22"/>
    <d v="2024-12-20T00:00:00"/>
    <d v="1899-12-30T13:29:01"/>
    <x v="0"/>
    <s v="RFCPI"/>
    <s v="8043253401"/>
    <s v="FBO"/>
    <d v="1899-12-30T00:23:14"/>
    <d v="1899-12-30T00:22:39"/>
    <d v="1899-12-30T00:00:35"/>
    <s v="Granel"/>
    <s v="E001"/>
    <x v="1"/>
    <d v="1899-12-30T00:23:14"/>
    <d v="1899-12-30T00:22:39"/>
    <n v="13"/>
    <x v="15"/>
    <x v="5"/>
    <x v="0"/>
    <n v="0"/>
    <n v="0"/>
    <s v="OK"/>
    <s v="Clinker"/>
    <x v="0"/>
    <n v="0"/>
    <s v="F. ALCONERA"/>
    <s v="A"/>
    <d v="1899-12-30T00:00:35"/>
    <d v="1899-12-30T00:00:35"/>
    <s v="OK"/>
    <m/>
    <m/>
    <d v="1899-12-30T00:00:00"/>
    <d v="1899-12-30T00:23:14"/>
    <n v="6"/>
    <d v="1899-12-30T00:00:35"/>
    <n v="23.23333333333446"/>
    <n v="13"/>
    <s v="Si"/>
  </r>
  <r>
    <s v="CCAL"/>
    <s v="2024075981"/>
    <x v="0"/>
    <s v="ER6860BCX"/>
    <s v="E5007KDN"/>
    <d v="2024-12-20T00:00:00"/>
    <m/>
    <s v="200223"/>
    <x v="0"/>
    <s v="PA"/>
    <s v="S1"/>
    <m/>
    <d v="2024-12-20T00:00:00"/>
    <d v="1899-12-30T13:12:47"/>
    <d v="2024-12-20T00:00:00"/>
    <d v="1899-12-30T13:13:24"/>
    <d v="2024-12-20T00:00:00"/>
    <d v="1899-12-30T13:45:12"/>
    <x v="0"/>
    <s v="RFCPI"/>
    <s v="8043253405"/>
    <s v="FBO"/>
    <d v="1899-12-30T00:32:25"/>
    <d v="1899-12-30T00:31:48"/>
    <d v="1899-12-30T00:00:37"/>
    <s v="Granel"/>
    <s v="E001"/>
    <x v="1"/>
    <d v="1899-12-30T00:32:25"/>
    <d v="1899-12-30T00:31:48"/>
    <n v="13"/>
    <x v="15"/>
    <x v="5"/>
    <x v="0"/>
    <n v="0"/>
    <n v="0"/>
    <s v="OK"/>
    <s v="Clinker"/>
    <x v="0"/>
    <n v="0"/>
    <s v="F. ALCONERA"/>
    <s v="A"/>
    <d v="1899-12-30T00:00:37"/>
    <d v="1899-12-30T00:00:37"/>
    <s v="OK"/>
    <m/>
    <m/>
    <d v="1899-12-30T00:00:00"/>
    <d v="1899-12-30T00:32:25"/>
    <n v="6"/>
    <d v="1899-12-30T00:00:37"/>
    <n v="32.416666666675198"/>
    <n v="13"/>
    <s v="Si"/>
  </r>
  <r>
    <s v="CCAL"/>
    <s v="2024075982"/>
    <x v="0"/>
    <s v="ER0116BDP"/>
    <s v="E6122KDM"/>
    <d v="2024-12-20T00:00:00"/>
    <m/>
    <s v="200223"/>
    <x v="0"/>
    <s v="PA"/>
    <s v="S1"/>
    <m/>
    <d v="2024-12-20T00:00:00"/>
    <d v="1899-12-30T13:17:19"/>
    <d v="2024-12-20T00:00:00"/>
    <d v="1899-12-30T13:18:15"/>
    <d v="2024-12-20T00:00:00"/>
    <d v="1899-12-30T13:52:55"/>
    <x v="0"/>
    <s v="RFCPI"/>
    <s v="8043253406"/>
    <s v="FBO"/>
    <d v="1899-12-30T00:35:36"/>
    <d v="1899-12-30T00:34:40"/>
    <d v="1899-12-30T00:00:56"/>
    <s v="Granel"/>
    <s v="E001"/>
    <x v="1"/>
    <d v="1899-12-30T00:35:36"/>
    <d v="1899-12-30T00:34:40"/>
    <n v="13"/>
    <x v="15"/>
    <x v="5"/>
    <x v="0"/>
    <n v="0"/>
    <n v="0"/>
    <s v="OK"/>
    <s v="Clinker"/>
    <x v="0"/>
    <n v="0"/>
    <s v="F. ALCONERA"/>
    <s v="A"/>
    <d v="1899-12-30T00:00:56"/>
    <d v="1899-12-30T00:00:56"/>
    <s v="OK"/>
    <m/>
    <m/>
    <d v="1899-12-30T00:00:00"/>
    <d v="1899-12-30T00:35:36"/>
    <n v="6"/>
    <d v="1899-12-30T00:00:56"/>
    <n v="35.599999999996768"/>
    <n v="13"/>
    <s v="Si"/>
  </r>
  <r>
    <s v="CCAL"/>
    <s v="2024075991"/>
    <x v="0"/>
    <s v="ER7841BDK"/>
    <s v="E7031MVL"/>
    <d v="2024-12-20T00:00:00"/>
    <m/>
    <s v="200223"/>
    <x v="0"/>
    <s v="PA"/>
    <s v="S1"/>
    <m/>
    <d v="2024-12-20T00:00:00"/>
    <d v="1899-12-30T13:46:20"/>
    <d v="2024-12-20T00:00:00"/>
    <d v="1899-12-30T13:47:33"/>
    <d v="2024-12-20T00:00:00"/>
    <d v="1899-12-30T15:02:42"/>
    <x v="0"/>
    <s v="RFCPI"/>
    <s v="8043253415"/>
    <s v="FBO"/>
    <d v="1899-12-30T01:16:22"/>
    <d v="1899-12-30T01:15:09"/>
    <d v="1899-12-30T00:01:13"/>
    <s v="Granel"/>
    <s v="E001"/>
    <x v="1"/>
    <d v="1899-12-30T01:16:22"/>
    <d v="1899-12-30T01:15:09"/>
    <n v="13"/>
    <x v="15"/>
    <x v="5"/>
    <x v="0"/>
    <n v="0"/>
    <n v="0"/>
    <s v="OK"/>
    <s v="Clinker"/>
    <x v="0"/>
    <n v="0"/>
    <s v="F. ALCONERA"/>
    <s v="B"/>
    <d v="1899-12-30T00:01:13"/>
    <d v="1899-12-30T00:01:13"/>
    <s v="OK"/>
    <m/>
    <m/>
    <d v="1899-12-30T00:00:00"/>
    <d v="1899-12-30T01:16:22"/>
    <n v="6"/>
    <d v="1899-12-30T00:01:13"/>
    <n v="76.366666666670397"/>
    <n v="15"/>
    <s v="No"/>
  </r>
  <r>
    <s v="CCAL"/>
    <s v="2024076011"/>
    <x v="0"/>
    <s v="ER4740BCT"/>
    <s v="E5558MNP"/>
    <d v="2024-12-20T00:00:00"/>
    <m/>
    <s v="200223"/>
    <x v="0"/>
    <s v="PA"/>
    <s v="S1"/>
    <m/>
    <d v="2024-12-20T00:00:00"/>
    <d v="1899-12-30T14:22:50"/>
    <d v="2024-12-20T00:00:00"/>
    <d v="1899-12-30T14:23:23"/>
    <d v="2024-12-20T00:00:00"/>
    <d v="1899-12-30T15:09:14"/>
    <x v="0"/>
    <s v="RFCPI"/>
    <s v="8043253417"/>
    <s v="FBO"/>
    <d v="1899-12-30T00:46:24"/>
    <d v="1899-12-30T00:45:51"/>
    <d v="1899-12-30T00:00:33"/>
    <s v="Granel"/>
    <s v="E001"/>
    <x v="1"/>
    <d v="1899-12-30T00:46:24"/>
    <d v="1899-12-30T00:45:51"/>
    <n v="14"/>
    <x v="15"/>
    <x v="5"/>
    <x v="0"/>
    <n v="0"/>
    <n v="0"/>
    <s v="OK"/>
    <s v="Clinker"/>
    <x v="0"/>
    <n v="0"/>
    <s v="F. ALCONERA"/>
    <s v="B"/>
    <d v="1899-12-30T00:00:33"/>
    <d v="1899-12-30T00:00:33"/>
    <s v="OK"/>
    <m/>
    <m/>
    <d v="1899-12-30T00:00:00"/>
    <d v="1899-12-30T00:46:24"/>
    <n v="6"/>
    <d v="1899-12-30T00:00:33"/>
    <n v="46.40000000001109"/>
    <n v="15"/>
    <s v="No"/>
  </r>
  <r>
    <s v="CCAL"/>
    <s v="2024076019"/>
    <x v="0"/>
    <s v="ER5460BCX"/>
    <s v="E0091MJZ"/>
    <d v="2024-12-20T00:00:00"/>
    <m/>
    <s v="200223"/>
    <x v="0"/>
    <s v="PA"/>
    <s v="S1"/>
    <m/>
    <d v="2024-12-20T00:00:00"/>
    <d v="1899-12-30T14:41:50"/>
    <d v="2024-12-20T00:00:00"/>
    <d v="1899-12-30T14:42:24"/>
    <d v="2024-12-20T00:00:00"/>
    <d v="1899-12-30T15:15:43"/>
    <x v="0"/>
    <s v="RFCPI"/>
    <s v="8043253418"/>
    <s v="FBO"/>
    <d v="1899-12-30T00:33:53"/>
    <d v="1899-12-30T00:33:19"/>
    <d v="1899-12-30T00:00:34"/>
    <s v="Granel"/>
    <s v="E001"/>
    <x v="1"/>
    <d v="1899-12-30T00:33:53"/>
    <d v="1899-12-30T00:33:19"/>
    <n v="14"/>
    <x v="15"/>
    <x v="5"/>
    <x v="0"/>
    <n v="0"/>
    <n v="0"/>
    <s v="OK"/>
    <s v="Clinker"/>
    <x v="0"/>
    <n v="0"/>
    <s v="F. ALCONERA"/>
    <s v="A"/>
    <d v="1899-12-30T00:00:34"/>
    <d v="1899-12-30T00:00:34"/>
    <s v="OK"/>
    <m/>
    <m/>
    <d v="1899-12-30T00:00:00"/>
    <d v="1899-12-30T00:33:53"/>
    <n v="6"/>
    <d v="1899-12-30T00:00:34"/>
    <n v="33.883333333329567"/>
    <n v="15"/>
    <s v="Si"/>
  </r>
  <r>
    <s v="CCAL"/>
    <s v="2024076021"/>
    <x v="0"/>
    <s v="ER2937BDC"/>
    <s v="E8221MMZ"/>
    <d v="2024-12-20T00:00:00"/>
    <m/>
    <s v="200223"/>
    <x v="0"/>
    <s v="PA"/>
    <s v="S1"/>
    <m/>
    <d v="2024-12-20T00:00:00"/>
    <d v="1899-12-30T14:44:15"/>
    <d v="2024-12-20T00:00:00"/>
    <d v="1899-12-30T14:44:51"/>
    <d v="2024-12-20T00:00:00"/>
    <d v="1899-12-30T15:21:57"/>
    <x v="0"/>
    <s v="RFCPI"/>
    <s v="8043253420"/>
    <s v="FBO"/>
    <d v="1899-12-30T00:37:42"/>
    <d v="1899-12-30T00:37:06"/>
    <d v="1899-12-30T00:00:36"/>
    <s v="Granel"/>
    <s v="E001"/>
    <x v="1"/>
    <d v="1899-12-30T00:37:42"/>
    <d v="1899-12-30T00:37:06"/>
    <n v="14"/>
    <x v="15"/>
    <x v="5"/>
    <x v="0"/>
    <n v="0"/>
    <n v="0"/>
    <s v="OK"/>
    <s v="Clinker"/>
    <x v="0"/>
    <n v="0"/>
    <s v="F. ALCONERA"/>
    <s v="A"/>
    <d v="1899-12-30T00:00:36"/>
    <d v="1899-12-30T00:00:36"/>
    <s v="OK"/>
    <m/>
    <m/>
    <d v="1899-12-30T00:00:00"/>
    <d v="1899-12-30T00:37:42"/>
    <n v="6"/>
    <d v="1899-12-30T00:00:36"/>
    <n v="37.700000000006533"/>
    <n v="15"/>
    <s v="Si"/>
  </r>
  <r>
    <s v="CCAL"/>
    <s v="2024076022"/>
    <x v="0"/>
    <s v="ER4697BDM"/>
    <s v="E6125KDM"/>
    <d v="2024-12-20T00:00:00"/>
    <m/>
    <s v="200223"/>
    <x v="0"/>
    <s v="PA"/>
    <s v="S6"/>
    <m/>
    <d v="2024-12-20T00:00:00"/>
    <d v="1899-12-30T14:45:54"/>
    <d v="2024-12-20T00:00:00"/>
    <d v="1899-12-30T14:46:30"/>
    <d v="2024-12-20T00:00:00"/>
    <d v="1899-12-30T15:33:17"/>
    <x v="0"/>
    <s v="RFCPI"/>
    <s v="8043253424"/>
    <s v="FBO"/>
    <d v="1899-12-30T00:47:23"/>
    <d v="1899-12-30T00:46:47"/>
    <d v="1899-12-30T00:00:36"/>
    <s v="Granel"/>
    <s v="E001"/>
    <x v="1"/>
    <d v="1899-12-30T00:47:23"/>
    <d v="1899-12-30T00:46:47"/>
    <n v="14"/>
    <x v="15"/>
    <x v="5"/>
    <x v="0"/>
    <n v="0"/>
    <n v="0"/>
    <s v="OK"/>
    <s v="Clinker"/>
    <x v="0"/>
    <n v="0"/>
    <s v="F. ALCONERA"/>
    <s v="B"/>
    <d v="1899-12-30T00:00:36"/>
    <d v="1899-12-30T00:00:36"/>
    <s v="OK"/>
    <m/>
    <m/>
    <d v="1899-12-30T00:00:00"/>
    <d v="1899-12-30T00:47:23"/>
    <n v="6"/>
    <d v="1899-12-30T00:00:36"/>
    <n v="47.383333333343991"/>
    <n v="15"/>
    <s v="No"/>
  </r>
  <r>
    <s v="CCAL"/>
    <s v="2024076023"/>
    <x v="0"/>
    <s v="ER6606BDR"/>
    <s v="E7040MVL"/>
    <d v="2024-12-20T00:00:00"/>
    <m/>
    <s v="200223"/>
    <x v="0"/>
    <s v="PA"/>
    <s v="S1"/>
    <m/>
    <d v="2024-12-20T00:00:00"/>
    <d v="1899-12-30T14:48:06"/>
    <d v="2024-12-20T00:00:00"/>
    <d v="1899-12-30T14:48:46"/>
    <d v="2024-12-20T00:00:00"/>
    <d v="1899-12-30T15:37:21"/>
    <x v="0"/>
    <s v="RFCPI"/>
    <s v="8043253426"/>
    <s v="FBO"/>
    <d v="1899-12-30T00:49:15"/>
    <d v="1899-12-30T00:48:35"/>
    <d v="1899-12-30T00:00:40"/>
    <s v="Granel"/>
    <s v="E001"/>
    <x v="1"/>
    <d v="1899-12-30T00:49:15"/>
    <d v="1899-12-30T00:48:35"/>
    <n v="14"/>
    <x v="15"/>
    <x v="5"/>
    <x v="0"/>
    <n v="0"/>
    <n v="0"/>
    <s v="OK"/>
    <s v="Clinker"/>
    <x v="0"/>
    <n v="0"/>
    <s v="F. ALCONERA"/>
    <s v="B"/>
    <d v="1899-12-30T00:00:40"/>
    <d v="1899-12-30T00:00:40"/>
    <s v="OK"/>
    <m/>
    <m/>
    <d v="1899-12-30T00:00:00"/>
    <d v="1899-12-30T00:49:15"/>
    <n v="6"/>
    <d v="1899-12-30T00:00:40"/>
    <n v="49.250000000001464"/>
    <n v="15"/>
    <s v="No"/>
  </r>
  <r>
    <s v="CCAL"/>
    <s v="2024076032"/>
    <x v="0"/>
    <s v="ER2820BCS"/>
    <s v="E1512MGR"/>
    <d v="2024-12-20T00:00:00"/>
    <m/>
    <s v="200223"/>
    <x v="0"/>
    <s v="PA"/>
    <s v="S1"/>
    <m/>
    <d v="2024-12-20T00:00:00"/>
    <d v="1899-12-30T15:28:10"/>
    <d v="2024-12-20T00:00:00"/>
    <d v="1899-12-30T15:28:59"/>
    <d v="2024-12-20T00:00:00"/>
    <d v="1899-12-30T15:53:41"/>
    <x v="0"/>
    <s v="RFCPI"/>
    <s v="8043253432"/>
    <s v="FBO"/>
    <d v="1899-12-30T00:25:31"/>
    <d v="1899-12-30T00:24:42"/>
    <d v="1899-12-30T00:00:49"/>
    <s v="Granel"/>
    <s v="E001"/>
    <x v="1"/>
    <d v="1899-12-30T00:25:31"/>
    <d v="1899-12-30T00:24:42"/>
    <n v="15"/>
    <x v="15"/>
    <x v="5"/>
    <x v="0"/>
    <n v="0"/>
    <n v="0"/>
    <s v="OK"/>
    <s v="Clinker"/>
    <x v="0"/>
    <n v="0"/>
    <s v="F. ALCONERA"/>
    <s v="A"/>
    <d v="1899-12-30T00:00:49"/>
    <d v="1899-12-30T00:00:49"/>
    <s v="OK"/>
    <m/>
    <m/>
    <d v="1899-12-30T00:00:00"/>
    <d v="1899-12-30T00:25:31"/>
    <n v="6"/>
    <d v="1899-12-30T00:00:49"/>
    <n v="25.516666666656054"/>
    <n v="15"/>
    <s v="Si"/>
  </r>
  <r>
    <s v="CCAL"/>
    <s v="2024076033"/>
    <x v="0"/>
    <s v="ER7015BBV"/>
    <s v="E1712LZZ"/>
    <d v="2024-12-20T00:00:00"/>
    <m/>
    <s v="200223"/>
    <x v="0"/>
    <s v="PA"/>
    <s v="S6"/>
    <m/>
    <d v="2024-12-20T00:00:00"/>
    <d v="1899-12-30T15:32:39"/>
    <d v="2024-12-20T00:00:00"/>
    <d v="1899-12-30T15:34:09"/>
    <d v="2024-12-20T00:00:00"/>
    <d v="1899-12-30T16:12:01"/>
    <x v="0"/>
    <s v="RFCPI"/>
    <s v="8043253435"/>
    <s v="FBO"/>
    <d v="1899-12-30T00:39:22"/>
    <d v="1899-12-30T00:37:52"/>
    <d v="1899-12-30T00:01:30"/>
    <s v="Granel"/>
    <s v="E001"/>
    <x v="1"/>
    <d v="1899-12-30T00:39:22"/>
    <d v="1899-12-30T00:37:52"/>
    <n v="15"/>
    <x v="15"/>
    <x v="5"/>
    <x v="0"/>
    <n v="0"/>
    <n v="0"/>
    <s v="OK"/>
    <s v="Clinker"/>
    <x v="0"/>
    <n v="0"/>
    <s v="F. ALCONERA"/>
    <s v="A"/>
    <d v="1899-12-30T00:01:30"/>
    <d v="1899-12-30T00:01:30"/>
    <s v="OK"/>
    <m/>
    <m/>
    <d v="1899-12-30T00:00:00"/>
    <d v="1899-12-30T00:39:22"/>
    <n v="6"/>
    <d v="1899-12-30T00:01:30"/>
    <n v="39.366666666662375"/>
    <n v="16"/>
    <s v="Si"/>
  </r>
  <r>
    <s v="CCAL"/>
    <s v="2024076038"/>
    <x v="0"/>
    <s v="ER5559BCZ"/>
    <s v="E2703LVB"/>
    <d v="2024-12-20T00:00:00"/>
    <m/>
    <s v="200223"/>
    <x v="0"/>
    <s v="PA"/>
    <s v="S1"/>
    <m/>
    <d v="2024-12-20T00:00:00"/>
    <d v="1899-12-30T15:56:09"/>
    <d v="2024-12-20T00:00:00"/>
    <d v="1899-12-30T15:56:48"/>
    <d v="2024-12-20T00:00:00"/>
    <d v="1899-12-30T16:16:11"/>
    <x v="0"/>
    <s v="RFCPI"/>
    <s v="8043253436"/>
    <s v="FBO"/>
    <d v="1899-12-30T00:20:02"/>
    <d v="1899-12-30T00:19:23"/>
    <d v="1899-12-30T00:00:39"/>
    <s v="Granel"/>
    <s v="E001"/>
    <x v="1"/>
    <d v="1899-12-30T00:20:02"/>
    <d v="1899-12-30T00:19:23"/>
    <n v="15"/>
    <x v="15"/>
    <x v="5"/>
    <x v="0"/>
    <n v="0"/>
    <n v="0"/>
    <s v="OK"/>
    <s v="Clinker"/>
    <x v="0"/>
    <n v="0"/>
    <s v="F. ALCONERA"/>
    <s v="A"/>
    <d v="1899-12-30T00:00:39"/>
    <d v="1899-12-30T00:00:39"/>
    <s v="OK"/>
    <m/>
    <m/>
    <d v="1899-12-30T00:00:00"/>
    <d v="1899-12-30T00:20:02"/>
    <n v="6"/>
    <d v="1899-12-30T00:00:39"/>
    <n v="20.033333333323249"/>
    <n v="16"/>
    <s v="Si"/>
  </r>
  <r>
    <s v="CCAL"/>
    <s v="2024076054"/>
    <x v="0"/>
    <s v="EBA02549R"/>
    <s v="E4112HKF"/>
    <d v="2024-12-20T00:00:00"/>
    <m/>
    <s v="200223"/>
    <x v="0"/>
    <s v="PA"/>
    <s v="S1"/>
    <m/>
    <d v="2024-12-20T00:00:00"/>
    <d v="1899-12-30T17:20:01"/>
    <d v="2024-12-20T00:00:00"/>
    <d v="1899-12-30T17:22:03"/>
    <d v="2024-12-20T00:00:00"/>
    <d v="1899-12-30T17:39:24"/>
    <x v="0"/>
    <s v="RFCPI"/>
    <s v="8043253442"/>
    <s v="FBO"/>
    <d v="1899-12-30T00:19:23"/>
    <d v="1899-12-30T00:17:21"/>
    <d v="1899-12-30T00:02:02"/>
    <s v="Granel"/>
    <s v="E001"/>
    <x v="1"/>
    <d v="1899-12-30T00:19:23"/>
    <d v="1899-12-30T00:17:21"/>
    <n v="17"/>
    <x v="15"/>
    <x v="5"/>
    <x v="0"/>
    <n v="0"/>
    <n v="0"/>
    <s v="OK"/>
    <s v="Clinker"/>
    <x v="0"/>
    <n v="0"/>
    <s v="F. ALCONERA"/>
    <s v="A"/>
    <d v="1899-12-30T00:02:02"/>
    <d v="1899-12-30T00:02:02"/>
    <s v="OK"/>
    <m/>
    <m/>
    <d v="1899-12-30T00:00:00"/>
    <d v="1899-12-30T00:19:23"/>
    <n v="6"/>
    <d v="1899-12-30T00:02:02"/>
    <n v="19.383333333321549"/>
    <n v="17"/>
    <s v="Si"/>
  </r>
  <r>
    <s v="CCAL"/>
    <s v="2024076071"/>
    <x v="0"/>
    <s v="ER6279BDC"/>
    <s v="E8695LMJ"/>
    <d v="2024-12-20T00:00:00"/>
    <m/>
    <s v="200223"/>
    <x v="0"/>
    <s v="PA"/>
    <s v="S6"/>
    <m/>
    <d v="2024-12-20T00:00:00"/>
    <d v="1899-12-30T19:50:46"/>
    <d v="2024-12-20T00:00:00"/>
    <d v="1899-12-30T19:51:23"/>
    <d v="2024-12-20T00:00:00"/>
    <d v="1899-12-30T20:08:26"/>
    <x v="0"/>
    <s v="RFCPI"/>
    <s v="8043253451"/>
    <s v="FBO"/>
    <d v="1899-12-30T00:17:40"/>
    <d v="1899-12-30T00:17:03"/>
    <d v="1899-12-30T00:00:37"/>
    <s v="Granel"/>
    <s v="E001"/>
    <x v="1"/>
    <d v="1899-12-30T00:17:40"/>
    <d v="1899-12-30T00:17:03"/>
    <n v="19"/>
    <x v="15"/>
    <x v="5"/>
    <x v="0"/>
    <n v="0"/>
    <n v="0"/>
    <s v="OK"/>
    <s v="Clinker"/>
    <x v="0"/>
    <n v="0"/>
    <s v="F. ALCONERA"/>
    <s v="A"/>
    <d v="1899-12-30T00:00:37"/>
    <d v="1899-12-30T00:00:37"/>
    <s v="OK"/>
    <m/>
    <m/>
    <d v="1899-12-30T00:00:00"/>
    <d v="1899-12-30T00:17:40"/>
    <n v="6"/>
    <d v="1899-12-30T00:00:37"/>
    <n v="17.666666666654507"/>
    <n v="20"/>
    <s v="Si"/>
  </r>
  <r>
    <s v="CCAL"/>
    <s v="2024076084"/>
    <x v="0"/>
    <s v="ER1428BBX"/>
    <s v="E3192JFJ"/>
    <d v="2024-12-23T00:00:00"/>
    <m/>
    <s v="3230"/>
    <x v="2"/>
    <s v="PA"/>
    <s v="PA"/>
    <m/>
    <d v="2024-12-23T00:00:00"/>
    <d v="1899-12-30T06:42:46"/>
    <d v="2024-12-23T00:00:00"/>
    <d v="1899-12-30T06:43:08"/>
    <d v="2024-12-23T00:00:00"/>
    <d v="1899-12-30T07:10:41"/>
    <x v="0"/>
    <s v="RFCPI"/>
    <s v="8043253457"/>
    <s v="FBO"/>
    <d v="1899-12-30T00:27:55"/>
    <d v="1899-12-30T00:27:33"/>
    <d v="1899-12-30T00:00:22"/>
    <s v="Ensacado"/>
    <s v="E002"/>
    <x v="2"/>
    <d v="1899-12-30T00:27:55"/>
    <d v="1899-12-30T00:27:33"/>
    <n v="6"/>
    <x v="16"/>
    <x v="0"/>
    <x v="2"/>
    <n v="0"/>
    <n v="0"/>
    <s v="OK"/>
    <s v="Ensacado"/>
    <x v="0"/>
    <n v="0"/>
    <s v="F. ALCONERA"/>
    <s v="A"/>
    <d v="1899-12-30T00:00:22"/>
    <d v="1899-12-30T00:00:22"/>
    <s v="OK"/>
    <m/>
    <m/>
    <d v="1899-12-30T00:00:00"/>
    <d v="1899-12-30T00:27:55"/>
    <n v="2"/>
    <d v="1899-12-30T00:00:22"/>
    <n v="27.916666666675134"/>
    <n v="7"/>
    <s v="Si"/>
  </r>
  <r>
    <s v="CCAL"/>
    <s v="2024076104"/>
    <x v="0"/>
    <s v="ER8906BBL"/>
    <s v="E7074HMN"/>
    <d v="2024-12-23T00:00:00"/>
    <m/>
    <s v="200223"/>
    <x v="0"/>
    <s v="PA"/>
    <s v="S1"/>
    <m/>
    <d v="2024-12-23T00:00:00"/>
    <d v="1899-12-30T07:43:47"/>
    <d v="2024-12-23T00:00:00"/>
    <d v="1899-12-30T07:44:50"/>
    <d v="2024-12-23T00:00:00"/>
    <d v="1899-12-30T08:17:52"/>
    <x v="0"/>
    <s v="RFCPI"/>
    <s v="8043253468"/>
    <s v="FBO"/>
    <d v="1899-12-30T00:34:05"/>
    <d v="1899-12-30T00:33:02"/>
    <d v="1899-12-30T00:01:03"/>
    <s v="Granel"/>
    <s v="E001"/>
    <x v="1"/>
    <d v="1899-12-30T00:34:05"/>
    <d v="1899-12-30T00:33:02"/>
    <n v="7"/>
    <x v="16"/>
    <x v="0"/>
    <x v="0"/>
    <n v="0"/>
    <n v="0"/>
    <s v="OK"/>
    <s v="Clinker"/>
    <x v="0"/>
    <n v="0"/>
    <s v="F. ALCONERA"/>
    <s v="A"/>
    <d v="1899-12-30T00:01:03"/>
    <d v="1899-12-30T00:01:03"/>
    <s v="OK"/>
    <m/>
    <m/>
    <d v="1899-12-30T00:00:00"/>
    <d v="1899-12-30T00:34:05"/>
    <n v="2"/>
    <d v="1899-12-30T00:01:03"/>
    <n v="34.083333333331197"/>
    <n v="8"/>
    <s v="Si"/>
  </r>
  <r>
    <s v="CCAL"/>
    <s v="2024076109"/>
    <x v="0"/>
    <s v="ER5065BBN"/>
    <s v="E7067LDF"/>
    <d v="2024-12-23T00:00:00"/>
    <m/>
    <s v="200223"/>
    <x v="0"/>
    <s v="PA"/>
    <s v="S1"/>
    <m/>
    <d v="2024-12-23T00:00:00"/>
    <d v="1899-12-30T07:59:54"/>
    <d v="2024-12-23T00:00:00"/>
    <d v="1899-12-30T08:00:46"/>
    <d v="2024-12-23T00:00:00"/>
    <d v="1899-12-30T08:27:46"/>
    <x v="0"/>
    <s v="RFCPI"/>
    <s v="8043253469"/>
    <s v="FBO"/>
    <d v="1899-12-30T00:27:52"/>
    <d v="1899-12-30T00:27:00"/>
    <d v="1899-12-30T00:00:52"/>
    <s v="Granel"/>
    <s v="E001"/>
    <x v="1"/>
    <d v="1899-12-30T00:27:52"/>
    <d v="1899-12-30T00:27:00"/>
    <n v="7"/>
    <x v="16"/>
    <x v="0"/>
    <x v="0"/>
    <n v="0"/>
    <n v="0"/>
    <s v="OK"/>
    <s v="Clinker"/>
    <x v="0"/>
    <n v="0"/>
    <s v="F. ALCONERA"/>
    <s v="A"/>
    <d v="1899-12-30T00:00:52"/>
    <d v="1899-12-30T00:00:52"/>
    <s v="OK"/>
    <m/>
    <m/>
    <d v="1899-12-30T00:00:00"/>
    <d v="1899-12-30T00:27:52"/>
    <n v="2"/>
    <d v="1899-12-30T00:00:52"/>
    <n v="27.866666666663935"/>
    <n v="8"/>
    <s v="Si"/>
  </r>
  <r>
    <s v="CCAL"/>
    <s v="2024076120"/>
    <x v="0"/>
    <s v="ER9344BBJ"/>
    <s v="E4728GYT"/>
    <d v="2024-12-23T00:00:00"/>
    <m/>
    <s v="200223"/>
    <x v="0"/>
    <s v="PA"/>
    <s v="S1"/>
    <m/>
    <d v="2024-12-23T00:00:00"/>
    <d v="1899-12-30T08:26:12"/>
    <d v="2024-12-23T00:00:00"/>
    <d v="1899-12-30T08:30:11"/>
    <d v="2024-12-23T00:00:00"/>
    <d v="1899-12-30T08:51:11"/>
    <x v="0"/>
    <s v="RFCPI"/>
    <s v="8043253473"/>
    <s v="FBO"/>
    <d v="1899-12-30T00:24:59"/>
    <d v="1899-12-30T00:21:00"/>
    <d v="1899-12-30T00:03:59"/>
    <s v="Granel"/>
    <s v="E001"/>
    <x v="1"/>
    <d v="1899-12-30T00:24:59"/>
    <d v="1899-12-30T00:21:00"/>
    <n v="8"/>
    <x v="16"/>
    <x v="0"/>
    <x v="0"/>
    <n v="0"/>
    <n v="0"/>
    <s v="OK"/>
    <s v="Clinker"/>
    <x v="0"/>
    <n v="0"/>
    <s v="F. ALCONERA"/>
    <s v="A"/>
    <d v="1899-12-30T00:03:59"/>
    <d v="1899-12-30T00:03:59"/>
    <s v="OK"/>
    <m/>
    <m/>
    <d v="1899-12-30T00:00:00"/>
    <d v="1899-12-30T00:24:59"/>
    <n v="2"/>
    <d v="1899-12-30T00:03:59"/>
    <n v="24.983333333323223"/>
    <n v="8"/>
    <s v="Si"/>
  </r>
  <r>
    <s v="CCAL"/>
    <s v="2024076141"/>
    <x v="0"/>
    <s v="ER6177BBP"/>
    <s v="E6974JZC"/>
    <d v="2024-12-23T00:00:00"/>
    <m/>
    <s v="200223"/>
    <x v="0"/>
    <s v="PA"/>
    <s v="S1"/>
    <m/>
    <d v="2024-12-23T00:00:00"/>
    <d v="1899-12-30T09:19:49"/>
    <d v="2024-12-23T00:00:00"/>
    <d v="1899-12-30T09:20:35"/>
    <d v="2024-12-23T00:00:00"/>
    <d v="1899-12-30T09:55:48"/>
    <x v="0"/>
    <s v="RFCPI"/>
    <s v="8043253482"/>
    <s v="FBO"/>
    <d v="1899-12-30T00:35:59"/>
    <d v="1899-12-30T00:35:13"/>
    <d v="1899-12-30T00:00:46"/>
    <s v="Granel"/>
    <s v="E001"/>
    <x v="1"/>
    <d v="1899-12-30T00:35:59"/>
    <d v="1899-12-30T00:35:13"/>
    <n v="9"/>
    <x v="16"/>
    <x v="0"/>
    <x v="0"/>
    <n v="0"/>
    <n v="0"/>
    <s v="OK"/>
    <s v="Clinker"/>
    <x v="0"/>
    <n v="0"/>
    <s v="F. ALCONERA"/>
    <s v="A"/>
    <d v="1899-12-30T00:00:46"/>
    <d v="1899-12-30T00:00:46"/>
    <s v="OK"/>
    <m/>
    <m/>
    <d v="1899-12-30T00:00:00"/>
    <d v="1899-12-30T00:35:59"/>
    <n v="2"/>
    <d v="1899-12-30T00:00:46"/>
    <n v="35.983333333339168"/>
    <n v="9"/>
    <s v="Si"/>
  </r>
  <r>
    <s v="CCAL"/>
    <s v="2024076143"/>
    <x v="0"/>
    <s v="ER6774BBZ"/>
    <s v="E0826HTX"/>
    <d v="2024-12-23T00:00:00"/>
    <m/>
    <s v="200223"/>
    <x v="0"/>
    <s v="PA"/>
    <s v="S1"/>
    <m/>
    <d v="2024-12-23T00:00:00"/>
    <d v="1899-12-30T09:21:54"/>
    <d v="2024-12-23T00:00:00"/>
    <d v="1899-12-30T09:22:38"/>
    <d v="2024-12-23T00:00:00"/>
    <d v="1899-12-30T10:10:03"/>
    <x v="0"/>
    <s v="RFCPI"/>
    <s v="8043253485"/>
    <s v="FBO"/>
    <d v="1899-12-30T00:48:09"/>
    <d v="1899-12-30T00:47:25"/>
    <d v="1899-12-30T00:00:44"/>
    <s v="Granel"/>
    <s v="E001"/>
    <x v="1"/>
    <d v="1899-12-30T00:48:09"/>
    <d v="1899-12-30T00:47:25"/>
    <n v="9"/>
    <x v="16"/>
    <x v="0"/>
    <x v="0"/>
    <n v="0"/>
    <n v="0"/>
    <s v="OK"/>
    <s v="Clinker"/>
    <x v="0"/>
    <n v="0"/>
    <s v="F. ALCONERA"/>
    <s v="B"/>
    <d v="1899-12-30T00:00:44"/>
    <d v="1899-12-30T00:00:44"/>
    <s v="OK"/>
    <m/>
    <m/>
    <d v="1899-12-30T00:00:00"/>
    <d v="1899-12-30T00:48:09"/>
    <n v="2"/>
    <d v="1899-12-30T00:00:44"/>
    <n v="48.150000000000013"/>
    <n v="10"/>
    <s v="No"/>
  </r>
  <r>
    <s v="CCAL"/>
    <s v="2024076140"/>
    <x v="0"/>
    <s v="ET02804R"/>
    <s v="E4759GMG"/>
    <d v="2024-12-23T00:00:00"/>
    <m/>
    <s v="200223"/>
    <x v="0"/>
    <s v="PA"/>
    <s v="S1"/>
    <m/>
    <d v="2024-12-23T00:00:00"/>
    <d v="1899-12-30T09:18:15"/>
    <d v="2024-12-23T00:00:00"/>
    <d v="1899-12-30T09:19:21"/>
    <d v="2024-12-23T00:00:00"/>
    <d v="1899-12-30T10:13:07"/>
    <x v="0"/>
    <s v="RFCPI"/>
    <s v="8043253486"/>
    <s v="FBO"/>
    <d v="1899-12-30T00:54:52"/>
    <d v="1899-12-30T00:53:46"/>
    <d v="1899-12-30T00:01:06"/>
    <s v="Granel"/>
    <s v="E001"/>
    <x v="1"/>
    <d v="1899-12-30T00:54:52"/>
    <d v="1899-12-30T00:53:46"/>
    <n v="9"/>
    <x v="16"/>
    <x v="0"/>
    <x v="0"/>
    <n v="0"/>
    <n v="0"/>
    <s v="OK"/>
    <s v="Clinker"/>
    <x v="0"/>
    <n v="0"/>
    <s v="F. ALCONERA"/>
    <s v="B"/>
    <d v="1899-12-30T00:01:06"/>
    <d v="1899-12-30T00:01:06"/>
    <s v="OK"/>
    <m/>
    <m/>
    <d v="1899-12-30T00:00:00"/>
    <d v="1899-12-30T00:54:52"/>
    <n v="2"/>
    <d v="1899-12-30T00:01:06"/>
    <n v="54.866666666663995"/>
    <n v="10"/>
    <s v="No"/>
  </r>
  <r>
    <s v="CCAL"/>
    <s v="2024076147"/>
    <x v="0"/>
    <s v="ER6585BBK"/>
    <s v="E2308KRK"/>
    <d v="2024-12-23T00:00:00"/>
    <m/>
    <s v="200223"/>
    <x v="0"/>
    <s v="PA"/>
    <s v="S1"/>
    <m/>
    <d v="2024-12-23T00:00:00"/>
    <d v="1899-12-30T09:30:58"/>
    <d v="2024-12-23T00:00:00"/>
    <d v="1899-12-30T09:33:11"/>
    <d v="2024-12-23T00:00:00"/>
    <d v="1899-12-30T10:26:04"/>
    <x v="0"/>
    <s v="RFCPI"/>
    <s v="8043253489"/>
    <s v="FBO"/>
    <d v="1899-12-30T00:55:06"/>
    <d v="1899-12-30T00:52:53"/>
    <d v="1899-12-30T00:02:13"/>
    <s v="Granel"/>
    <s v="E001"/>
    <x v="1"/>
    <d v="1899-12-30T00:55:06"/>
    <d v="1899-12-30T00:52:53"/>
    <n v="9"/>
    <x v="16"/>
    <x v="0"/>
    <x v="0"/>
    <n v="0"/>
    <n v="0"/>
    <s v="OK"/>
    <s v="Clinker"/>
    <x v="0"/>
    <n v="0"/>
    <s v="F. ALCONERA"/>
    <s v="B"/>
    <d v="1899-12-30T00:02:13"/>
    <d v="1899-12-30T00:02:13"/>
    <s v="OK"/>
    <m/>
    <m/>
    <d v="1899-12-30T00:00:00"/>
    <d v="1899-12-30T00:55:06"/>
    <n v="2"/>
    <d v="1899-12-30T00:02:13"/>
    <n v="55.100000000001579"/>
    <n v="10"/>
    <s v="No"/>
  </r>
  <r>
    <s v="CCAL"/>
    <s v="2024076149"/>
    <x v="0"/>
    <s v="ER8912BBL"/>
    <s v="E3846JCY"/>
    <d v="2024-12-23T00:00:00"/>
    <m/>
    <s v="200223"/>
    <x v="0"/>
    <s v="PA"/>
    <s v="S1"/>
    <m/>
    <d v="2024-12-23T00:00:00"/>
    <d v="1899-12-30T09:39:25"/>
    <d v="2024-12-23T00:00:00"/>
    <d v="1899-12-30T09:40:23"/>
    <d v="2024-12-23T00:00:00"/>
    <d v="1899-12-30T10:40:54"/>
    <x v="0"/>
    <s v="RFCPI"/>
    <s v="8043253491"/>
    <s v="FBO"/>
    <d v="1899-12-30T01:01:29"/>
    <d v="1899-12-30T01:00:31"/>
    <d v="1899-12-30T00:00:58"/>
    <s v="Granel"/>
    <s v="E001"/>
    <x v="1"/>
    <d v="1899-12-30T01:01:29"/>
    <d v="1899-12-30T01:00:31"/>
    <n v="9"/>
    <x v="16"/>
    <x v="0"/>
    <x v="0"/>
    <n v="0"/>
    <n v="0"/>
    <s v="OK"/>
    <s v="Clinker"/>
    <x v="0"/>
    <n v="0"/>
    <s v="F. ALCONERA"/>
    <s v="B"/>
    <d v="1899-12-30T00:00:58"/>
    <d v="1899-12-30T00:00:58"/>
    <s v="OK"/>
    <m/>
    <m/>
    <d v="1899-12-30T00:00:00"/>
    <d v="1899-12-30T01:01:29"/>
    <n v="2"/>
    <d v="1899-12-30T00:00:58"/>
    <n v="61.483333333320054"/>
    <n v="10"/>
    <s v="No"/>
  </r>
  <r>
    <s v="CCAL"/>
    <s v="2024076166"/>
    <x v="0"/>
    <s v="ER8768BCC"/>
    <s v="E2251DTP"/>
    <d v="2024-12-23T00:00:00"/>
    <m/>
    <s v="200223"/>
    <x v="0"/>
    <s v="PA"/>
    <s v="S1"/>
    <m/>
    <d v="2024-12-23T00:00:00"/>
    <d v="1899-12-30T10:34:41"/>
    <d v="2024-12-23T00:00:00"/>
    <d v="1899-12-30T10:35:37"/>
    <d v="2024-12-23T00:00:00"/>
    <d v="1899-12-30T10:45:19"/>
    <x v="0"/>
    <s v="RFCPI"/>
    <s v="8043253493"/>
    <s v="FBO"/>
    <d v="1899-12-30T00:10:38"/>
    <d v="1899-12-30T00:09:42"/>
    <d v="1899-12-30T00:00:56"/>
    <s v="Granel"/>
    <s v="E001"/>
    <x v="1"/>
    <d v="1899-12-30T00:10:38"/>
    <d v="1899-12-30T00:09:42"/>
    <n v="10"/>
    <x v="16"/>
    <x v="0"/>
    <x v="0"/>
    <n v="0"/>
    <n v="0"/>
    <s v="OK"/>
    <s v="Clinker"/>
    <x v="0"/>
    <n v="0"/>
    <s v="F. ALCONERA"/>
    <s v="A"/>
    <d v="1899-12-30T00:00:56"/>
    <d v="1899-12-30T00:00:56"/>
    <s v="OK"/>
    <m/>
    <m/>
    <d v="1899-12-30T00:00:00"/>
    <d v="1899-12-30T00:10:38"/>
    <n v="2"/>
    <d v="1899-12-30T00:00:56"/>
    <n v="10.633333333334409"/>
    <n v="10"/>
    <s v="Si"/>
  </r>
  <r>
    <s v="CCAL"/>
    <s v="2024076162"/>
    <x v="0"/>
    <s v="ER6583BBK"/>
    <s v="E0495KRL"/>
    <d v="2024-12-23T00:00:00"/>
    <m/>
    <s v="200223"/>
    <x v="0"/>
    <s v="PA"/>
    <s v="S1"/>
    <m/>
    <d v="2024-12-23T00:00:00"/>
    <d v="1899-12-30T10:17:16"/>
    <d v="2024-12-23T00:00:00"/>
    <d v="1899-12-30T10:18:37"/>
    <d v="2024-12-23T00:00:00"/>
    <d v="1899-12-30T10:48:10"/>
    <x v="0"/>
    <s v="RFCPI"/>
    <s v="8043253495"/>
    <s v="FBO"/>
    <d v="1899-12-30T00:30:54"/>
    <d v="1899-12-30T00:29:33"/>
    <d v="1899-12-30T00:01:21"/>
    <s v="Granel"/>
    <s v="E001"/>
    <x v="1"/>
    <d v="1899-12-30T00:30:54"/>
    <d v="1899-12-30T00:29:33"/>
    <n v="10"/>
    <x v="16"/>
    <x v="0"/>
    <x v="0"/>
    <n v="0"/>
    <n v="0"/>
    <s v="OK"/>
    <s v="Clinker"/>
    <x v="0"/>
    <n v="0"/>
    <s v="F. ALCONERA"/>
    <s v="A"/>
    <d v="1899-12-30T00:01:21"/>
    <d v="1899-12-30T00:01:21"/>
    <s v="OK"/>
    <m/>
    <m/>
    <d v="1899-12-30T00:00:00"/>
    <d v="1899-12-30T00:30:54"/>
    <n v="2"/>
    <d v="1899-12-30T00:01:21"/>
    <n v="30.899999999995238"/>
    <n v="10"/>
    <s v="Si"/>
  </r>
  <r>
    <s v="CCAL"/>
    <s v="2024076193"/>
    <x v="0"/>
    <s v="ER1232BDP"/>
    <s v="E7197LFB"/>
    <d v="2024-12-23T00:00:00"/>
    <m/>
    <s v="200223"/>
    <x v="0"/>
    <s v="PA"/>
    <s v="S1"/>
    <m/>
    <d v="2024-12-23T00:00:00"/>
    <d v="1899-12-30T11:54:01"/>
    <d v="2024-12-23T00:00:00"/>
    <d v="1899-12-30T11:54:50"/>
    <d v="2024-12-23T00:00:00"/>
    <d v="1899-12-30T12:30:18"/>
    <x v="0"/>
    <s v="RFCPI"/>
    <s v="8043253504"/>
    <s v="FBO"/>
    <d v="1899-12-30T00:36:17"/>
    <d v="1899-12-30T00:35:28"/>
    <d v="1899-12-30T00:00:49"/>
    <s v="Granel"/>
    <s v="E001"/>
    <x v="1"/>
    <d v="1899-12-30T00:36:17"/>
    <d v="1899-12-30T00:35:28"/>
    <n v="11"/>
    <x v="16"/>
    <x v="0"/>
    <x v="0"/>
    <n v="0"/>
    <n v="0"/>
    <s v="OK"/>
    <s v="Clinker"/>
    <x v="0"/>
    <n v="0"/>
    <s v="F. ALCONERA"/>
    <s v="A"/>
    <d v="1899-12-30T00:00:49"/>
    <d v="1899-12-30T00:00:49"/>
    <s v="OK"/>
    <m/>
    <m/>
    <d v="1899-12-30T00:00:00"/>
    <d v="1899-12-30T00:36:17"/>
    <n v="2"/>
    <d v="1899-12-30T00:00:49"/>
    <n v="36.28333333333434"/>
    <n v="12"/>
    <s v="Si"/>
  </r>
  <r>
    <s v="CCAL"/>
    <s v="2024076179"/>
    <x v="0"/>
    <s v="ER0924BDB"/>
    <s v="E4352KCH"/>
    <d v="2024-12-23T00:00:00"/>
    <m/>
    <s v="200223"/>
    <x v="0"/>
    <s v="PA"/>
    <s v="S1"/>
    <m/>
    <d v="2024-12-23T00:00:00"/>
    <d v="1899-12-30T11:15:59"/>
    <d v="2024-12-23T00:00:00"/>
    <d v="1899-12-30T11:16:37"/>
    <d v="2024-12-23T00:00:00"/>
    <d v="1899-12-30T12:33:58"/>
    <x v="0"/>
    <s v="RFCPI"/>
    <s v="8043253505"/>
    <s v="FBO"/>
    <d v="1899-12-30T01:17:59"/>
    <d v="1899-12-30T01:17:21"/>
    <d v="1899-12-30T00:00:38"/>
    <s v="Granel"/>
    <s v="E001"/>
    <x v="1"/>
    <d v="1899-12-30T01:17:59"/>
    <d v="1899-12-30T01:17:21"/>
    <n v="11"/>
    <x v="16"/>
    <x v="0"/>
    <x v="0"/>
    <n v="0"/>
    <n v="0"/>
    <s v="OK"/>
    <s v="Clinker"/>
    <x v="0"/>
    <n v="0"/>
    <s v="F. ALCONERA"/>
    <s v="B"/>
    <d v="1899-12-30T00:00:38"/>
    <d v="1899-12-30T00:00:38"/>
    <s v="OK"/>
    <m/>
    <m/>
    <d v="1899-12-30T00:00:00"/>
    <d v="1899-12-30T01:17:59"/>
    <n v="2"/>
    <d v="1899-12-30T00:00:38"/>
    <n v="77.983333333329512"/>
    <n v="12"/>
    <s v="No"/>
  </r>
  <r>
    <s v="CCAL"/>
    <s v="2024076194"/>
    <x v="0"/>
    <s v="ER2814BBM"/>
    <s v="E1127LHB"/>
    <d v="2024-12-23T00:00:00"/>
    <m/>
    <s v="200223"/>
    <x v="0"/>
    <s v="PA"/>
    <s v="S1"/>
    <m/>
    <d v="2024-12-23T00:00:00"/>
    <d v="1899-12-30T11:54:46"/>
    <d v="2024-12-23T00:00:00"/>
    <d v="1899-12-30T11:55:26"/>
    <d v="2024-12-23T00:00:00"/>
    <d v="1899-12-30T12:45:07"/>
    <x v="0"/>
    <s v="RFCPI"/>
    <s v="8043253507"/>
    <s v="FBO"/>
    <d v="1899-12-30T00:50:21"/>
    <d v="1899-12-30T00:49:41"/>
    <d v="1899-12-30T00:00:40"/>
    <s v="Granel"/>
    <s v="E001"/>
    <x v="1"/>
    <d v="1899-12-30T00:50:21"/>
    <d v="1899-12-30T00:49:41"/>
    <n v="11"/>
    <x v="16"/>
    <x v="0"/>
    <x v="0"/>
    <n v="0"/>
    <n v="0"/>
    <s v="OK"/>
    <s v="Clinker"/>
    <x v="0"/>
    <n v="0"/>
    <s v="F. ALCONERA"/>
    <s v="B"/>
    <d v="1899-12-30T00:00:40"/>
    <d v="1899-12-30T00:00:40"/>
    <s v="OK"/>
    <m/>
    <m/>
    <d v="1899-12-30T00:00:00"/>
    <d v="1899-12-30T00:50:21"/>
    <n v="2"/>
    <d v="1899-12-30T00:00:40"/>
    <n v="50.350000000003234"/>
    <n v="12"/>
    <s v="No"/>
  </r>
  <r>
    <s v="CCAL"/>
    <s v="2024076204"/>
    <x v="0"/>
    <s v="ER9111BDL"/>
    <s v="E7625KFB"/>
    <d v="2024-12-23T00:00:00"/>
    <m/>
    <s v="200223"/>
    <x v="0"/>
    <s v="PA"/>
    <s v="S6"/>
    <m/>
    <d v="2024-12-23T00:00:00"/>
    <d v="1899-12-30T12:12:12"/>
    <d v="2024-12-23T00:00:00"/>
    <d v="1899-12-30T12:12:57"/>
    <d v="2024-12-23T00:00:00"/>
    <d v="1899-12-30T12:57:22"/>
    <x v="0"/>
    <s v="RFCPI"/>
    <s v="8043253511"/>
    <s v="FBO"/>
    <d v="1899-12-30T00:45:10"/>
    <d v="1899-12-30T00:44:25"/>
    <d v="1899-12-30T00:00:45"/>
    <s v="Granel"/>
    <s v="E001"/>
    <x v="1"/>
    <d v="1899-12-30T00:45:10"/>
    <d v="1899-12-30T00:44:25"/>
    <n v="12"/>
    <x v="16"/>
    <x v="0"/>
    <x v="0"/>
    <n v="0"/>
    <n v="0"/>
    <s v="OK"/>
    <s v="Clinker"/>
    <x v="0"/>
    <n v="0"/>
    <s v="F. ALCONERA"/>
    <s v="B"/>
    <d v="1899-12-30T00:00:45"/>
    <d v="1899-12-30T00:00:45"/>
    <s v="OK"/>
    <m/>
    <m/>
    <d v="1899-12-30T00:00:00"/>
    <d v="1899-12-30T00:45:10"/>
    <n v="2"/>
    <d v="1899-12-30T00:00:45"/>
    <n v="45.166666666665677"/>
    <n v="12"/>
    <s v="No"/>
  </r>
  <r>
    <s v="CCAL"/>
    <s v="2024076203"/>
    <x v="0"/>
    <s v="ER4223BCB"/>
    <s v="E5435KBP"/>
    <d v="2024-12-23T00:00:00"/>
    <m/>
    <s v="200223"/>
    <x v="0"/>
    <s v="PA"/>
    <s v="S1"/>
    <m/>
    <d v="2024-12-23T00:00:00"/>
    <d v="1899-12-30T12:11:20"/>
    <d v="2024-12-23T00:00:00"/>
    <d v="1899-12-30T12:12:02"/>
    <d v="2024-12-23T00:00:00"/>
    <d v="1899-12-30T13:09:51"/>
    <x v="0"/>
    <s v="RFCPI"/>
    <s v="8043253512"/>
    <s v="FBO"/>
    <d v="1899-12-30T00:58:31"/>
    <d v="1899-12-30T00:57:49"/>
    <d v="1899-12-30T00:00:42"/>
    <s v="Granel"/>
    <s v="E001"/>
    <x v="1"/>
    <d v="1899-12-30T00:58:31"/>
    <d v="1899-12-30T00:57:49"/>
    <n v="12"/>
    <x v="16"/>
    <x v="0"/>
    <x v="0"/>
    <n v="0"/>
    <n v="0"/>
    <s v="OK"/>
    <s v="Clinker"/>
    <x v="0"/>
    <n v="0"/>
    <s v="F. ALCONERA"/>
    <s v="B"/>
    <d v="1899-12-30T00:00:42"/>
    <d v="1899-12-30T00:00:42"/>
    <s v="OK"/>
    <m/>
    <m/>
    <d v="1899-12-30T00:00:00"/>
    <d v="1899-12-30T00:58:31"/>
    <n v="2"/>
    <d v="1899-12-30T00:00:42"/>
    <n v="58.516666666660889"/>
    <n v="13"/>
    <s v="No"/>
  </r>
  <r>
    <s v="CCAL"/>
    <s v="2024076240"/>
    <x v="0"/>
    <s v="ER4189BBS"/>
    <s v="E0454KRL"/>
    <d v="2024-12-23T00:00:00"/>
    <m/>
    <s v="200223"/>
    <x v="0"/>
    <s v="PA"/>
    <s v="S1"/>
    <m/>
    <d v="2024-12-23T00:00:00"/>
    <d v="1899-12-30T13:06:32"/>
    <d v="2024-12-23T00:00:00"/>
    <d v="1899-12-30T13:07:27"/>
    <d v="2024-12-23T00:00:00"/>
    <d v="1899-12-30T13:18:01"/>
    <x v="0"/>
    <s v="RFCPI"/>
    <s v="8043253515"/>
    <s v="FBO"/>
    <d v="1899-12-30T00:11:29"/>
    <d v="1899-12-30T00:10:34"/>
    <d v="1899-12-30T00:00:55"/>
    <s v="Granel"/>
    <s v="E001"/>
    <x v="1"/>
    <d v="1899-12-30T00:11:29"/>
    <d v="1899-12-30T00:10:34"/>
    <n v="13"/>
    <x v="16"/>
    <x v="0"/>
    <x v="0"/>
    <n v="0"/>
    <n v="0"/>
    <s v="OK"/>
    <s v="Clinker"/>
    <x v="0"/>
    <n v="0"/>
    <s v="F. ALCONERA"/>
    <s v="A"/>
    <d v="1899-12-30T00:00:55"/>
    <d v="1899-12-30T00:00:55"/>
    <s v="OK"/>
    <m/>
    <m/>
    <d v="1899-12-30T00:00:00"/>
    <d v="1899-12-30T00:11:29"/>
    <n v="2"/>
    <d v="1899-12-30T00:00:55"/>
    <n v="11.48333333333758"/>
    <n v="13"/>
    <s v="Si"/>
  </r>
  <r>
    <s v="CCAL"/>
    <s v="2024076227"/>
    <x v="0"/>
    <s v="ER3086BCC"/>
    <s v="E7909JMH"/>
    <d v="2024-12-23T00:00:00"/>
    <m/>
    <s v="200223"/>
    <x v="0"/>
    <s v="PA"/>
    <s v="S1"/>
    <m/>
    <d v="2024-12-23T00:00:00"/>
    <d v="1899-12-30T12:51:14"/>
    <d v="2024-12-23T00:00:00"/>
    <d v="1899-12-30T12:52:34"/>
    <d v="2024-12-23T00:00:00"/>
    <d v="1899-12-30T13:30:46"/>
    <x v="0"/>
    <s v="RFCPI"/>
    <s v="8043253517"/>
    <s v="FBO"/>
    <d v="1899-12-30T00:39:32"/>
    <d v="1899-12-30T00:38:12"/>
    <d v="1899-12-30T00:01:20"/>
    <s v="Granel"/>
    <s v="E001"/>
    <x v="1"/>
    <d v="1899-12-30T00:39:32"/>
    <d v="1899-12-30T00:38:12"/>
    <n v="12"/>
    <x v="16"/>
    <x v="0"/>
    <x v="0"/>
    <n v="0"/>
    <n v="0"/>
    <s v="OK"/>
    <s v="Clinker"/>
    <x v="0"/>
    <n v="0"/>
    <s v="F. ALCONERA"/>
    <s v="A"/>
    <d v="1899-12-30T00:01:20"/>
    <d v="1899-12-30T00:01:20"/>
    <s v="OK"/>
    <m/>
    <m/>
    <d v="1899-12-30T00:00:00"/>
    <d v="1899-12-30T00:39:32"/>
    <n v="2"/>
    <d v="1899-12-30T00:01:20"/>
    <n v="39.533333333342441"/>
    <n v="13"/>
    <s v="Si"/>
  </r>
  <r>
    <s v="CCAL"/>
    <s v="2024076212"/>
    <x v="0"/>
    <s v="ER9840BCX"/>
    <s v="E4968JZH"/>
    <d v="2024-12-23T00:00:00"/>
    <m/>
    <s v="200223"/>
    <x v="0"/>
    <s v="PA"/>
    <s v="S1"/>
    <m/>
    <d v="2024-12-23T00:00:00"/>
    <d v="1899-12-30T12:29:52"/>
    <d v="2024-12-23T00:00:00"/>
    <d v="1899-12-30T12:30:42"/>
    <d v="2024-12-23T00:00:00"/>
    <d v="1899-12-30T13:33:32"/>
    <x v="0"/>
    <s v="RFCPI"/>
    <s v="8043253519"/>
    <s v="FBO"/>
    <d v="1899-12-30T01:03:40"/>
    <d v="1899-12-30T01:02:50"/>
    <d v="1899-12-30T00:00:50"/>
    <s v="Granel"/>
    <s v="E001"/>
    <x v="1"/>
    <d v="1899-12-30T01:03:40"/>
    <d v="1899-12-30T01:02:50"/>
    <n v="12"/>
    <x v="16"/>
    <x v="0"/>
    <x v="0"/>
    <n v="0"/>
    <n v="0"/>
    <s v="OK"/>
    <s v="Clinker"/>
    <x v="0"/>
    <n v="0"/>
    <s v="F. ALCONERA"/>
    <s v="B"/>
    <d v="1899-12-30T00:00:50"/>
    <d v="1899-12-30T00:00:50"/>
    <s v="OK"/>
    <m/>
    <m/>
    <d v="1899-12-30T00:00:00"/>
    <d v="1899-12-30T01:03:40"/>
    <n v="2"/>
    <d v="1899-12-30T00:00:50"/>
    <n v="63.666666666662493"/>
    <n v="13"/>
    <s v="No"/>
  </r>
  <r>
    <s v="CCAL"/>
    <s v="2024076238"/>
    <x v="0"/>
    <s v="ER1499BCS"/>
    <s v="E3989JDX"/>
    <d v="2024-12-23T00:00:00"/>
    <m/>
    <s v="200223"/>
    <x v="0"/>
    <s v="PA"/>
    <s v="S1"/>
    <m/>
    <d v="2024-12-23T00:00:00"/>
    <d v="1899-12-30T13:04:48"/>
    <d v="2024-12-23T00:00:00"/>
    <d v="1899-12-30T13:05:30"/>
    <d v="2024-12-23T00:00:00"/>
    <d v="1899-12-30T13:48:37"/>
    <x v="0"/>
    <s v="RFCPI"/>
    <s v="8043253525"/>
    <s v="FBO"/>
    <d v="1899-12-30T00:43:49"/>
    <d v="1899-12-30T00:43:07"/>
    <d v="1899-12-30T00:00:42"/>
    <s v="Granel"/>
    <s v="E001"/>
    <x v="1"/>
    <d v="1899-12-30T00:43:49"/>
    <d v="1899-12-30T00:43:07"/>
    <n v="13"/>
    <x v="16"/>
    <x v="0"/>
    <x v="0"/>
    <n v="0"/>
    <n v="0"/>
    <s v="OK"/>
    <s v="Clinker"/>
    <x v="0"/>
    <n v="0"/>
    <s v="F. ALCONERA"/>
    <s v="A"/>
    <d v="1899-12-30T00:00:42"/>
    <d v="1899-12-30T00:00:42"/>
    <s v="OK"/>
    <m/>
    <m/>
    <d v="1899-12-30T00:00:00"/>
    <d v="1899-12-30T00:43:49"/>
    <n v="2"/>
    <d v="1899-12-30T00:00:42"/>
    <n v="43.816666666665469"/>
    <n v="13"/>
    <s v="Si"/>
  </r>
  <r>
    <s v="CCAL"/>
    <s v="2024076244"/>
    <x v="0"/>
    <s v="ER8850BCP"/>
    <s v="E7900KYN"/>
    <d v="2024-12-23T00:00:00"/>
    <m/>
    <s v="200223"/>
    <x v="0"/>
    <s v="PA"/>
    <s v="S1"/>
    <m/>
    <d v="2024-12-23T00:00:00"/>
    <d v="1899-12-30T13:07:55"/>
    <d v="2024-12-23T00:00:00"/>
    <d v="1899-12-30T13:08:37"/>
    <d v="2024-12-23T00:00:00"/>
    <d v="1899-12-30T14:38:10"/>
    <x v="0"/>
    <s v="RFCPI"/>
    <s v="8043253530"/>
    <s v="FBO"/>
    <d v="1899-12-30T01:30:15"/>
    <d v="1899-12-30T01:29:33"/>
    <d v="1899-12-30T00:00:42"/>
    <s v="Granel"/>
    <s v="E001"/>
    <x v="1"/>
    <d v="1899-12-30T01:30:15"/>
    <d v="1899-12-30T01:29:33"/>
    <n v="13"/>
    <x v="16"/>
    <x v="0"/>
    <x v="0"/>
    <n v="0"/>
    <n v="0"/>
    <s v="OK"/>
    <s v="Clinker"/>
    <x v="0"/>
    <n v="0"/>
    <s v="F. ALCONERA"/>
    <s v="C"/>
    <d v="1899-12-30T00:00:42"/>
    <d v="1899-12-30T00:00:42"/>
    <s v="OK"/>
    <m/>
    <m/>
    <d v="1899-12-30T00:00:00"/>
    <d v="1899-12-30T01:30:15"/>
    <n v="2"/>
    <d v="1899-12-30T00:00:42"/>
    <n v="90.249999999998437"/>
    <n v="14"/>
    <s v="No"/>
  </r>
  <r>
    <s v="CCAL"/>
    <s v="2024076239"/>
    <x v="0"/>
    <s v="ER5868BDB"/>
    <s v="E3726LKX"/>
    <d v="2024-12-23T00:00:00"/>
    <m/>
    <s v="200223"/>
    <x v="0"/>
    <s v="PA"/>
    <s v="S1"/>
    <m/>
    <d v="2024-12-23T00:00:00"/>
    <d v="1899-12-30T13:05:37"/>
    <d v="2024-12-23T00:00:00"/>
    <d v="1899-12-30T13:06:31"/>
    <d v="2024-12-23T00:00:00"/>
    <d v="1899-12-30T14:40:37"/>
    <x v="0"/>
    <s v="RFCPI"/>
    <s v="8043253531"/>
    <s v="FBO"/>
    <d v="1899-12-30T01:35:00"/>
    <d v="1899-12-30T01:34:06"/>
    <d v="1899-12-30T00:00:54"/>
    <s v="Granel"/>
    <s v="E001"/>
    <x v="1"/>
    <d v="1899-12-30T01:35:00"/>
    <d v="1899-12-30T01:34:06"/>
    <n v="13"/>
    <x v="16"/>
    <x v="0"/>
    <x v="0"/>
    <n v="0"/>
    <n v="0"/>
    <s v="OK"/>
    <s v="Clinker"/>
    <x v="0"/>
    <n v="0"/>
    <s v="F. ALCONERA"/>
    <s v="C"/>
    <d v="1899-12-30T00:00:54"/>
    <d v="1899-12-30T00:00:54"/>
    <s v="OK"/>
    <m/>
    <m/>
    <d v="1899-12-30T00:00:00"/>
    <d v="1899-12-30T01:35:00"/>
    <n v="2"/>
    <d v="1899-12-30T00:00:54"/>
    <n v="94.999999999996774"/>
    <n v="14"/>
    <s v="No"/>
  </r>
  <r>
    <s v="CCAL"/>
    <s v="2024076241"/>
    <x v="0"/>
    <s v="ER9480BDC"/>
    <s v="E2125KFY"/>
    <d v="2024-12-23T00:00:00"/>
    <m/>
    <s v="200223"/>
    <x v="0"/>
    <s v="PA"/>
    <s v="S1"/>
    <m/>
    <d v="2024-12-23T00:00:00"/>
    <d v="1899-12-30T13:06:36"/>
    <d v="2024-12-23T00:00:00"/>
    <d v="1899-12-30T13:07:41"/>
    <d v="2024-12-23T00:00:00"/>
    <d v="1899-12-30T14:48:05"/>
    <x v="0"/>
    <s v="RFCPI"/>
    <s v="8043253534"/>
    <s v="FBO"/>
    <d v="1899-12-30T01:41:29"/>
    <d v="1899-12-30T01:40:24"/>
    <d v="1899-12-30T00:01:05"/>
    <s v="Granel"/>
    <s v="E001"/>
    <x v="1"/>
    <d v="1899-12-30T01:41:29"/>
    <d v="1899-12-30T01:40:24"/>
    <n v="13"/>
    <x v="16"/>
    <x v="0"/>
    <x v="0"/>
    <n v="0"/>
    <n v="0"/>
    <s v="OK"/>
    <s v="Clinker"/>
    <x v="0"/>
    <n v="0"/>
    <s v="F. ALCONERA"/>
    <s v="C"/>
    <d v="1899-12-30T00:01:05"/>
    <d v="1899-12-30T00:01:05"/>
    <s v="OK"/>
    <m/>
    <m/>
    <d v="1899-12-30T00:00:00"/>
    <d v="1899-12-30T01:41:29"/>
    <n v="2"/>
    <d v="1899-12-30T00:01:05"/>
    <n v="101.48333333333757"/>
    <n v="14"/>
    <s v="No"/>
  </r>
  <r>
    <s v="CCAL"/>
    <s v="2024076255"/>
    <x v="0"/>
    <s v="ER2168BBZ"/>
    <s v="E9381MFG"/>
    <d v="2024-12-23T00:00:00"/>
    <m/>
    <s v="200223"/>
    <x v="0"/>
    <s v="PA"/>
    <s v="S6"/>
    <m/>
    <d v="2024-12-23T00:00:00"/>
    <d v="1899-12-30T13:31:12"/>
    <d v="2024-12-23T00:00:00"/>
    <d v="1899-12-30T13:32:50"/>
    <d v="2024-12-23T00:00:00"/>
    <d v="1899-12-30T14:52:54"/>
    <x v="0"/>
    <s v="RFCPI"/>
    <s v="8043253535"/>
    <s v="FBO"/>
    <d v="1899-12-30T01:21:42"/>
    <d v="1899-12-30T01:20:04"/>
    <d v="1899-12-30T00:01:38"/>
    <s v="Granel"/>
    <s v="E001"/>
    <x v="1"/>
    <d v="1899-12-30T01:21:42"/>
    <d v="1899-12-30T01:20:04"/>
    <n v="13"/>
    <x v="16"/>
    <x v="0"/>
    <x v="0"/>
    <n v="0"/>
    <n v="0"/>
    <s v="OK"/>
    <s v="Clinker"/>
    <x v="0"/>
    <n v="0"/>
    <s v="F. ALCONERA"/>
    <s v="B"/>
    <d v="1899-12-30T00:01:38"/>
    <d v="1899-12-30T00:01:38"/>
    <s v="OK"/>
    <m/>
    <m/>
    <d v="1899-12-30T00:00:00"/>
    <d v="1899-12-30T01:21:42"/>
    <n v="2"/>
    <d v="1899-12-30T00:01:38"/>
    <n v="81.699999999998383"/>
    <n v="14"/>
    <s v="No"/>
  </r>
  <r>
    <s v="CCAL"/>
    <s v="2024076250"/>
    <x v="0"/>
    <s v="ER8461BDF"/>
    <s v="E5993LKW"/>
    <d v="2024-12-23T00:00:00"/>
    <m/>
    <s v="200223"/>
    <x v="0"/>
    <s v="PA"/>
    <s v="S1"/>
    <m/>
    <d v="2024-12-23T00:00:00"/>
    <d v="1899-12-30T13:20:56"/>
    <d v="2024-12-23T00:00:00"/>
    <d v="1899-12-30T13:21:38"/>
    <d v="2024-12-23T00:00:00"/>
    <d v="1899-12-30T14:55:29"/>
    <x v="0"/>
    <s v="RFCPI"/>
    <s v="8043253536"/>
    <s v="FBO"/>
    <d v="1899-12-30T01:34:33"/>
    <d v="1899-12-30T01:33:51"/>
    <d v="1899-12-30T00:00:42"/>
    <s v="Granel"/>
    <s v="E001"/>
    <x v="1"/>
    <d v="1899-12-30T01:34:33"/>
    <d v="1899-12-30T01:33:51"/>
    <n v="13"/>
    <x v="16"/>
    <x v="0"/>
    <x v="0"/>
    <n v="0"/>
    <n v="0"/>
    <s v="OK"/>
    <s v="Clinker"/>
    <x v="0"/>
    <n v="0"/>
    <s v="F. ALCONERA"/>
    <s v="C"/>
    <d v="1899-12-30T00:00:42"/>
    <d v="1899-12-30T00:00:42"/>
    <s v="OK"/>
    <m/>
    <m/>
    <d v="1899-12-30T00:00:00"/>
    <d v="1899-12-30T01:34:33"/>
    <n v="2"/>
    <d v="1899-12-30T00:00:42"/>
    <n v="94.550000000011252"/>
    <n v="14"/>
    <s v="No"/>
  </r>
  <r>
    <s v="CCAL"/>
    <s v="2024076281"/>
    <x v="0"/>
    <s v="ER9492BCW"/>
    <s v="E4179MDV"/>
    <d v="2024-12-23T00:00:00"/>
    <m/>
    <s v="200223"/>
    <x v="0"/>
    <s v="PA"/>
    <s v="S1"/>
    <m/>
    <d v="2024-12-23T00:00:00"/>
    <d v="1899-12-30T14:49:00"/>
    <d v="2024-12-23T00:00:00"/>
    <d v="1899-12-30T14:49:48"/>
    <d v="2024-12-23T00:00:00"/>
    <d v="1899-12-30T14:59:00"/>
    <x v="0"/>
    <s v="RFCPI"/>
    <s v="8043253537"/>
    <s v="FBO"/>
    <d v="1899-12-30T00:10:00"/>
    <d v="1899-12-30T00:09:12"/>
    <d v="1899-12-30T00:00:48"/>
    <s v="Granel"/>
    <s v="E001"/>
    <x v="1"/>
    <d v="1899-12-30T00:10:00"/>
    <d v="1899-12-30T00:09:12"/>
    <n v="14"/>
    <x v="16"/>
    <x v="0"/>
    <x v="0"/>
    <n v="0"/>
    <n v="0"/>
    <s v="OK"/>
    <s v="Clinker"/>
    <x v="0"/>
    <n v="0"/>
    <s v="F. ALCONERA"/>
    <s v="A"/>
    <d v="1899-12-30T00:00:48"/>
    <d v="1899-12-30T00:00:48"/>
    <s v="OK"/>
    <m/>
    <m/>
    <d v="1899-12-30T00:00:00"/>
    <d v="1899-12-30T00:10:00"/>
    <n v="2"/>
    <d v="1899-12-30T00:00:48"/>
    <n v="10.000000000007958"/>
    <n v="14"/>
    <s v="Si"/>
  </r>
  <r>
    <s v="CCAL"/>
    <s v="2024076257"/>
    <x v="0"/>
    <s v="ER4101BDM"/>
    <s v="E6118KDM"/>
    <d v="2024-12-23T00:00:00"/>
    <m/>
    <s v="200223"/>
    <x v="0"/>
    <s v="PA"/>
    <s v="S1"/>
    <m/>
    <d v="2024-12-23T00:00:00"/>
    <d v="1899-12-30T13:35:18"/>
    <d v="2024-12-23T00:00:00"/>
    <d v="1899-12-30T13:36:00"/>
    <d v="2024-12-23T00:00:00"/>
    <d v="1899-12-30T15:13:32"/>
    <x v="0"/>
    <s v="RFCPI"/>
    <s v="8043253538"/>
    <s v="FBO"/>
    <d v="1899-12-30T01:38:14"/>
    <d v="1899-12-30T01:37:32"/>
    <d v="1899-12-30T00:00:42"/>
    <s v="Granel"/>
    <s v="E001"/>
    <x v="1"/>
    <d v="1899-12-30T01:38:14"/>
    <d v="1899-12-30T01:37:32"/>
    <n v="13"/>
    <x v="16"/>
    <x v="0"/>
    <x v="0"/>
    <n v="0"/>
    <n v="0"/>
    <s v="OK"/>
    <s v="Clinker"/>
    <x v="0"/>
    <n v="0"/>
    <s v="F. ALCONERA"/>
    <s v="C"/>
    <d v="1899-12-30T00:00:42"/>
    <d v="1899-12-30T00:00:42"/>
    <s v="OK"/>
    <m/>
    <m/>
    <d v="1899-12-30T00:00:00"/>
    <d v="1899-12-30T01:38:14"/>
    <n v="2"/>
    <d v="1899-12-30T00:00:42"/>
    <n v="98.233333333329554"/>
    <n v="15"/>
    <s v="No"/>
  </r>
  <r>
    <s v="CCAL"/>
    <s v="2024076263"/>
    <x v="0"/>
    <s v="ER2187BCP"/>
    <s v="E4654LGC"/>
    <d v="2024-12-23T00:00:00"/>
    <m/>
    <s v="200223"/>
    <x v="0"/>
    <s v="PA"/>
    <s v="S1"/>
    <m/>
    <d v="2024-12-23T00:00:00"/>
    <d v="1899-12-30T13:58:32"/>
    <d v="2024-12-23T00:00:00"/>
    <d v="1899-12-30T13:59:24"/>
    <d v="2024-12-23T00:00:00"/>
    <d v="1899-12-30T15:16:18"/>
    <x v="0"/>
    <s v="RFCPI"/>
    <s v="8043253539"/>
    <s v="FBO"/>
    <d v="1899-12-30T01:17:46"/>
    <d v="1899-12-30T01:16:54"/>
    <d v="1899-12-30T00:00:52"/>
    <s v="Granel"/>
    <s v="E001"/>
    <x v="1"/>
    <d v="1899-12-30T01:17:46"/>
    <d v="1899-12-30T01:16:54"/>
    <n v="13"/>
    <x v="16"/>
    <x v="0"/>
    <x v="0"/>
    <n v="0"/>
    <n v="0"/>
    <s v="OK"/>
    <s v="Clinker"/>
    <x v="0"/>
    <n v="0"/>
    <s v="F. ALCONERA"/>
    <s v="B"/>
    <d v="1899-12-30T00:00:52"/>
    <d v="1899-12-30T00:00:52"/>
    <s v="OK"/>
    <m/>
    <m/>
    <d v="1899-12-30T00:00:00"/>
    <d v="1899-12-30T01:17:46"/>
    <n v="2"/>
    <d v="1899-12-30T00:00:52"/>
    <n v="77.766666666667263"/>
    <n v="15"/>
    <s v="No"/>
  </r>
  <r>
    <s v="CCAL"/>
    <s v="2024076258"/>
    <x v="0"/>
    <s v="ER7408BCN"/>
    <s v="E2313MNJ"/>
    <d v="2024-12-23T00:00:00"/>
    <m/>
    <s v="200223"/>
    <x v="0"/>
    <s v="PA"/>
    <s v="S1"/>
    <m/>
    <d v="2024-12-23T00:00:00"/>
    <d v="1899-12-30T13:36:34"/>
    <d v="2024-12-23T00:00:00"/>
    <d v="1899-12-30T13:37:42"/>
    <d v="2024-12-23T00:00:00"/>
    <d v="1899-12-30T15:18:57"/>
    <x v="0"/>
    <s v="RFCPI"/>
    <s v="8043253540"/>
    <s v="FBO"/>
    <d v="1899-12-30T01:42:23"/>
    <d v="1899-12-30T01:41:15"/>
    <d v="1899-12-30T00:01:08"/>
    <s v="Granel"/>
    <s v="E001"/>
    <x v="1"/>
    <d v="1899-12-30T01:42:23"/>
    <d v="1899-12-30T01:41:15"/>
    <n v="13"/>
    <x v="16"/>
    <x v="0"/>
    <x v="0"/>
    <n v="0"/>
    <n v="0"/>
    <s v="OK"/>
    <s v="Clinker"/>
    <x v="0"/>
    <n v="0"/>
    <s v="F. ALCONERA"/>
    <s v="C"/>
    <d v="1899-12-30T00:01:08"/>
    <d v="1899-12-30T00:01:08"/>
    <s v="OK"/>
    <m/>
    <m/>
    <d v="1899-12-30T00:00:00"/>
    <d v="1899-12-30T01:42:23"/>
    <n v="2"/>
    <d v="1899-12-30T00:01:08"/>
    <n v="102.38333333332316"/>
    <n v="15"/>
    <s v="No"/>
  </r>
  <r>
    <s v="CCAL"/>
    <s v="2024076268"/>
    <x v="0"/>
    <s v="ER2820BCS"/>
    <s v="E1512MGR"/>
    <d v="2024-12-23T00:00:00"/>
    <m/>
    <s v="200223"/>
    <x v="0"/>
    <s v="PA"/>
    <s v="S1"/>
    <m/>
    <d v="2024-12-23T00:00:00"/>
    <d v="1899-12-30T14:13:46"/>
    <d v="2024-12-23T00:00:00"/>
    <d v="1899-12-30T14:14:37"/>
    <d v="2024-12-23T00:00:00"/>
    <d v="1899-12-30T15:33:59"/>
    <x v="0"/>
    <s v="RFCPI"/>
    <s v="8043253544"/>
    <s v="FBO"/>
    <d v="1899-12-30T01:20:13"/>
    <d v="1899-12-30T01:19:22"/>
    <d v="1899-12-30T00:00:51"/>
    <s v="Granel"/>
    <s v="E001"/>
    <x v="1"/>
    <d v="1899-12-30T01:20:13"/>
    <d v="1899-12-30T01:19:22"/>
    <n v="14"/>
    <x v="16"/>
    <x v="0"/>
    <x v="0"/>
    <n v="0"/>
    <n v="0"/>
    <s v="OK"/>
    <s v="Clinker"/>
    <x v="0"/>
    <n v="0"/>
    <s v="F. ALCONERA"/>
    <s v="B"/>
    <d v="1899-12-30T00:00:51"/>
    <d v="1899-12-30T00:00:51"/>
    <s v="OK"/>
    <m/>
    <m/>
    <d v="1899-12-30T00:00:00"/>
    <d v="1899-12-30T01:20:13"/>
    <n v="2"/>
    <d v="1899-12-30T00:00:51"/>
    <n v="80.216666666668758"/>
    <n v="15"/>
    <s v="No"/>
  </r>
  <r>
    <s v="CCAL"/>
    <s v="2024076269"/>
    <x v="0"/>
    <s v="ER6279BDC"/>
    <s v="E8695LMJ"/>
    <d v="2024-12-23T00:00:00"/>
    <m/>
    <s v="200223"/>
    <x v="0"/>
    <s v="PA"/>
    <s v="S1"/>
    <m/>
    <d v="2024-12-23T00:00:00"/>
    <d v="1899-12-30T14:14:41"/>
    <d v="2024-12-23T00:00:00"/>
    <d v="1899-12-30T14:15:33"/>
    <d v="2024-12-23T00:00:00"/>
    <d v="1899-12-30T15:49:39"/>
    <x v="0"/>
    <s v="RFCPI"/>
    <s v="8043253545"/>
    <s v="FBO"/>
    <d v="1899-12-30T01:34:58"/>
    <d v="1899-12-30T01:34:06"/>
    <d v="1899-12-30T00:00:52"/>
    <s v="Granel"/>
    <s v="E001"/>
    <x v="1"/>
    <d v="1899-12-30T01:34:58"/>
    <d v="1899-12-30T01:34:06"/>
    <n v="14"/>
    <x v="16"/>
    <x v="0"/>
    <x v="0"/>
    <n v="0"/>
    <n v="0"/>
    <s v="OK"/>
    <s v="Clinker"/>
    <x v="0"/>
    <n v="0"/>
    <s v="F. ALCONERA"/>
    <s v="C"/>
    <d v="1899-12-30T00:00:52"/>
    <d v="1899-12-30T00:00:52"/>
    <s v="OK"/>
    <m/>
    <m/>
    <d v="1899-12-30T00:00:00"/>
    <d v="1899-12-30T01:34:58"/>
    <n v="2"/>
    <d v="1899-12-30T00:00:52"/>
    <n v="94.966666666675053"/>
    <n v="15"/>
    <s v="No"/>
  </r>
  <r>
    <s v="CCAL"/>
    <s v="2024076274"/>
    <x v="0"/>
    <s v="ER1479BDL"/>
    <s v="E7827MPP"/>
    <d v="2024-12-23T00:00:00"/>
    <m/>
    <s v="200223"/>
    <x v="0"/>
    <s v="PA"/>
    <s v="S1"/>
    <m/>
    <d v="2024-12-23T00:00:00"/>
    <d v="1899-12-30T14:24:28"/>
    <d v="2024-12-23T00:00:00"/>
    <d v="1899-12-30T14:25:18"/>
    <d v="2024-12-23T00:00:00"/>
    <d v="1899-12-30T16:05:28"/>
    <x v="0"/>
    <s v="RFCPI"/>
    <s v="8043253546"/>
    <s v="FBO"/>
    <d v="1899-12-30T01:41:00"/>
    <d v="1899-12-30T01:40:10"/>
    <d v="1899-12-30T00:00:50"/>
    <s v="Granel"/>
    <s v="E001"/>
    <x v="1"/>
    <d v="1899-12-30T01:41:00"/>
    <d v="1899-12-30T01:40:10"/>
    <n v="14"/>
    <x v="16"/>
    <x v="0"/>
    <x v="0"/>
    <n v="0"/>
    <n v="0"/>
    <s v="OK"/>
    <s v="Clinker"/>
    <x v="0"/>
    <n v="0"/>
    <s v="F. ALCONERA"/>
    <s v="C"/>
    <d v="1899-12-30T00:00:50"/>
    <d v="1899-12-30T00:00:50"/>
    <s v="OK"/>
    <m/>
    <m/>
    <d v="1899-12-30T00:00:00"/>
    <d v="1899-12-30T01:41:00"/>
    <n v="2"/>
    <d v="1899-12-30T00:00:50"/>
    <n v="101.00000000000172"/>
    <n v="16"/>
    <s v="No"/>
  </r>
  <r>
    <s v="CCAL"/>
    <s v="2024076277"/>
    <x v="0"/>
    <s v="ER4815BDM"/>
    <s v="E3390MSK"/>
    <d v="2024-12-23T00:00:00"/>
    <m/>
    <s v="200223"/>
    <x v="0"/>
    <s v="PA"/>
    <s v="S1"/>
    <m/>
    <d v="2024-12-23T00:00:00"/>
    <d v="1899-12-30T14:31:40"/>
    <d v="2024-12-23T00:00:00"/>
    <d v="1899-12-30T14:33:56"/>
    <d v="2024-12-23T00:00:00"/>
    <d v="1899-12-30T16:21:39"/>
    <x v="0"/>
    <s v="RFCPI"/>
    <s v="8043253548"/>
    <s v="FBO"/>
    <d v="1899-12-30T01:49:59"/>
    <d v="1899-12-30T01:47:43"/>
    <d v="1899-12-30T00:02:16"/>
    <s v="Granel"/>
    <s v="E001"/>
    <x v="1"/>
    <d v="1899-12-30T01:49:59"/>
    <d v="1899-12-30T01:47:43"/>
    <n v="14"/>
    <x v="16"/>
    <x v="0"/>
    <x v="0"/>
    <n v="0"/>
    <n v="0"/>
    <s v="OK"/>
    <s v="Clinker"/>
    <x v="0"/>
    <n v="0"/>
    <s v="F. ALCONERA"/>
    <s v="C"/>
    <d v="1899-12-30T00:02:16"/>
    <d v="1899-12-30T00:02:16"/>
    <s v="OK"/>
    <m/>
    <m/>
    <d v="1899-12-30T00:00:00"/>
    <d v="1899-12-30T01:49:59"/>
    <n v="2"/>
    <d v="1899-12-30T00:02:16"/>
    <n v="109.98333333334082"/>
    <n v="16"/>
    <s v="No"/>
  </r>
  <r>
    <s v="CCAL"/>
    <s v="2024076279"/>
    <x v="0"/>
    <s v="ER4071BDM"/>
    <s v="E0399KCN"/>
    <d v="2024-12-23T00:00:00"/>
    <m/>
    <s v="200223"/>
    <x v="0"/>
    <s v="PA"/>
    <s v="S1"/>
    <m/>
    <d v="2024-12-23T00:00:00"/>
    <d v="1899-12-30T14:43:12"/>
    <d v="2024-12-23T00:00:00"/>
    <d v="1899-12-30T14:46:44"/>
    <d v="2024-12-23T00:00:00"/>
    <d v="1899-12-30T17:15:47"/>
    <x v="0"/>
    <s v="RFCPI"/>
    <s v="8043253555"/>
    <s v="FBO"/>
    <d v="1899-12-30T02:32:35"/>
    <d v="1899-12-30T02:29:03"/>
    <d v="1899-12-30T00:03:32"/>
    <s v="Granel"/>
    <s v="E001"/>
    <x v="1"/>
    <d v="1899-12-30T02:32:35"/>
    <d v="1899-12-30T02:29:03"/>
    <n v="14"/>
    <x v="16"/>
    <x v="0"/>
    <x v="0"/>
    <n v="0"/>
    <n v="0"/>
    <s v="OK"/>
    <s v="Clinker"/>
    <x v="0"/>
    <n v="0"/>
    <s v="F. ALCONERA"/>
    <s v="C"/>
    <d v="1899-12-30T00:03:32"/>
    <d v="1899-12-30T00:03:32"/>
    <s v="OK"/>
    <m/>
    <m/>
    <d v="1899-12-30T00:00:00"/>
    <d v="1899-12-30T02:32:35"/>
    <n v="2"/>
    <d v="1899-12-30T00:03:32"/>
    <n v="152.58333333333613"/>
    <n v="17"/>
    <s v="No"/>
  </r>
  <r>
    <s v="CCAL"/>
    <s v="2024076286"/>
    <x v="0"/>
    <s v="ER8710BDC"/>
    <s v="E8084LFF"/>
    <d v="2024-12-23T00:00:00"/>
    <m/>
    <s v="200223"/>
    <x v="0"/>
    <s v="PA"/>
    <s v="S1"/>
    <m/>
    <d v="2024-12-23T00:00:00"/>
    <d v="1899-12-30T15:06:12"/>
    <d v="2024-12-23T00:00:00"/>
    <d v="1899-12-30T15:07:58"/>
    <d v="2024-12-23T00:00:00"/>
    <d v="1899-12-30T17:35:14"/>
    <x v="0"/>
    <s v="RFCPI"/>
    <s v="8043253557"/>
    <s v="FBO"/>
    <d v="1899-12-30T02:29:02"/>
    <d v="1899-12-30T02:27:16"/>
    <d v="1899-12-30T00:01:46"/>
    <s v="Granel"/>
    <s v="E001"/>
    <x v="1"/>
    <d v="1899-12-30T02:29:02"/>
    <d v="1899-12-30T02:27:16"/>
    <n v="15"/>
    <x v="16"/>
    <x v="0"/>
    <x v="0"/>
    <n v="0"/>
    <n v="0"/>
    <s v="OK"/>
    <s v="Clinker"/>
    <x v="0"/>
    <n v="0"/>
    <s v="F. ALCONERA"/>
    <s v="C"/>
    <d v="1899-12-30T00:01:46"/>
    <d v="1899-12-30T00:01:46"/>
    <s v="OK"/>
    <m/>
    <m/>
    <d v="1899-12-30T00:00:00"/>
    <d v="1899-12-30T02:29:02"/>
    <n v="2"/>
    <d v="1899-12-30T00:01:46"/>
    <n v="149.03333333333285"/>
    <n v="17"/>
    <s v="No"/>
  </r>
  <r>
    <s v="CCAL"/>
    <s v="2024076292"/>
    <x v="0"/>
    <s v="ER3511BDG"/>
    <s v="E9139MMT"/>
    <d v="2024-12-23T00:00:00"/>
    <m/>
    <s v="200223"/>
    <x v="0"/>
    <s v="PA"/>
    <s v="S1"/>
    <m/>
    <d v="2024-12-23T00:00:00"/>
    <d v="1899-12-30T15:13:55"/>
    <d v="2024-12-23T00:00:00"/>
    <d v="1899-12-30T15:15:23"/>
    <d v="2024-12-23T00:00:00"/>
    <d v="1899-12-30T17:42:28"/>
    <x v="0"/>
    <s v="RFCPI"/>
    <s v="8043253558"/>
    <s v="FBO"/>
    <d v="1899-12-30T02:28:33"/>
    <d v="1899-12-30T02:27:05"/>
    <d v="1899-12-30T00:01:28"/>
    <s v="Granel"/>
    <s v="E001"/>
    <x v="1"/>
    <d v="1899-12-30T02:28:33"/>
    <d v="1899-12-30T02:27:05"/>
    <n v="15"/>
    <x v="16"/>
    <x v="0"/>
    <x v="0"/>
    <n v="0"/>
    <n v="0"/>
    <s v="OK"/>
    <s v="Clinker"/>
    <x v="0"/>
    <n v="0"/>
    <s v="F. ALCONERA"/>
    <s v="C"/>
    <d v="1899-12-30T00:01:28"/>
    <d v="1899-12-30T00:01:28"/>
    <s v="OK"/>
    <m/>
    <m/>
    <d v="1899-12-30T00:00:00"/>
    <d v="1899-12-30T02:28:33"/>
    <n v="2"/>
    <d v="1899-12-30T00:01:28"/>
    <n v="148.54999999999683"/>
    <n v="17"/>
    <s v="No"/>
  </r>
  <r>
    <s v="CCAL"/>
    <s v="2024076285"/>
    <x v="0"/>
    <s v="ER8438BDR"/>
    <s v="E4682LFK"/>
    <d v="2024-12-23T00:00:00"/>
    <m/>
    <s v="200223"/>
    <x v="0"/>
    <s v="PA"/>
    <s v="S6"/>
    <m/>
    <d v="2024-12-23T00:00:00"/>
    <d v="1899-12-30T15:05:02"/>
    <d v="2024-12-23T00:00:00"/>
    <d v="1899-12-30T15:07:44"/>
    <d v="2024-12-23T00:00:00"/>
    <d v="1899-12-30T17:50:32"/>
    <x v="0"/>
    <s v="RFCPI"/>
    <s v="8043253559"/>
    <s v="FBO"/>
    <d v="1899-12-30T02:45:30"/>
    <d v="1899-12-30T02:42:48"/>
    <d v="1899-12-30T00:02:42"/>
    <s v="Granel"/>
    <s v="E001"/>
    <x v="1"/>
    <d v="1899-12-30T02:45:30"/>
    <d v="1899-12-30T02:42:48"/>
    <n v="15"/>
    <x v="16"/>
    <x v="0"/>
    <x v="0"/>
    <n v="0"/>
    <n v="0"/>
    <s v="OK"/>
    <s v="Clinker"/>
    <x v="0"/>
    <n v="0"/>
    <s v="F. ALCONERA"/>
    <s v="C"/>
    <d v="1899-12-30T00:02:42"/>
    <d v="1899-12-30T00:02:42"/>
    <s v="OK"/>
    <m/>
    <m/>
    <d v="1899-12-30T00:00:00"/>
    <d v="1899-12-30T02:45:30"/>
    <n v="2"/>
    <d v="1899-12-30T00:02:42"/>
    <n v="165.50000000000651"/>
    <n v="17"/>
    <s v="No"/>
  </r>
  <r>
    <s v="CCAL"/>
    <s v="2024076295"/>
    <x v="0"/>
    <s v="EBA02549R"/>
    <s v="E4112HKF"/>
    <d v="2024-12-23T00:00:00"/>
    <m/>
    <s v="200223"/>
    <x v="0"/>
    <s v="PA"/>
    <s v="S1"/>
    <m/>
    <d v="2024-12-23T00:00:00"/>
    <d v="1899-12-30T15:18:11"/>
    <d v="2024-12-23T00:00:00"/>
    <d v="1899-12-30T15:24:52"/>
    <d v="2024-12-23T00:00:00"/>
    <d v="1899-12-30T18:06:25"/>
    <x v="0"/>
    <s v="RFCPI"/>
    <s v="8043253560"/>
    <s v="FBO"/>
    <d v="1899-12-30T02:48:14"/>
    <d v="1899-12-30T02:41:33"/>
    <d v="1899-12-30T00:06:41"/>
    <s v="Granel"/>
    <s v="E001"/>
    <x v="1"/>
    <d v="1899-12-30T02:48:14"/>
    <d v="1899-12-30T02:41:33"/>
    <n v="15"/>
    <x v="16"/>
    <x v="0"/>
    <x v="0"/>
    <n v="0"/>
    <n v="0"/>
    <s v="OK"/>
    <s v="Clinker"/>
    <x v="0"/>
    <n v="0"/>
    <s v="F. ALCONERA"/>
    <s v="C"/>
    <d v="1899-12-30T00:06:41"/>
    <d v="1899-12-30T00:06:41"/>
    <s v="OK"/>
    <m/>
    <m/>
    <d v="1899-12-30T00:00:00"/>
    <d v="1899-12-30T02:48:14"/>
    <n v="2"/>
    <d v="1899-12-30T00:06:41"/>
    <n v="168.23333333334224"/>
    <n v="18"/>
    <s v="No"/>
  </r>
  <r>
    <s v="CCAL"/>
    <s v="2024076297"/>
    <x v="0"/>
    <s v="ER5465BDP"/>
    <s v="E1192KVG"/>
    <d v="2024-12-23T00:00:00"/>
    <m/>
    <s v="200223"/>
    <x v="0"/>
    <s v="PA"/>
    <s v="S1"/>
    <m/>
    <d v="2024-12-23T00:00:00"/>
    <d v="1899-12-30T15:20:39"/>
    <d v="2024-12-23T00:00:00"/>
    <d v="1899-12-30T15:25:13"/>
    <d v="2024-12-23T00:00:00"/>
    <d v="1899-12-30T19:06:04"/>
    <x v="0"/>
    <s v="RFCPI"/>
    <s v="8043253564"/>
    <s v="FBO"/>
    <d v="1899-12-30T03:45:25"/>
    <d v="1899-12-30T03:40:51"/>
    <d v="1899-12-30T00:04:34"/>
    <s v="Granel"/>
    <s v="E001"/>
    <x v="1"/>
    <d v="1899-12-30T03:45:25"/>
    <d v="1899-12-30T03:40:51"/>
    <n v="15"/>
    <x v="16"/>
    <x v="0"/>
    <x v="0"/>
    <n v="0"/>
    <n v="0"/>
    <s v="OK"/>
    <s v="Clinker"/>
    <x v="0"/>
    <n v="0"/>
    <s v="F. ALCONERA"/>
    <s v="C"/>
    <d v="1899-12-30T00:04:34"/>
    <d v="1899-12-30T00:04:34"/>
    <s v="OK"/>
    <m/>
    <m/>
    <d v="1899-12-30T00:00:00"/>
    <d v="1899-12-30T03:45:25"/>
    <n v="2"/>
    <d v="1899-12-30T00:04:34"/>
    <n v="225.41666666666396"/>
    <n v="19"/>
    <s v="No"/>
  </r>
  <r>
    <s v="CCAL"/>
    <s v="2024076296"/>
    <x v="0"/>
    <s v="ER4005BDM"/>
    <s v="E3112MSJ"/>
    <d v="2024-12-23T00:00:00"/>
    <m/>
    <s v="200223"/>
    <x v="0"/>
    <s v="PA"/>
    <s v="S1"/>
    <m/>
    <d v="2024-12-23T00:00:00"/>
    <d v="1899-12-30T15:19:22"/>
    <d v="2024-12-23T00:00:00"/>
    <d v="1899-12-30T15:25:02"/>
    <d v="2024-12-23T00:00:00"/>
    <d v="1899-12-30T19:08:30"/>
    <x v="0"/>
    <s v="RFCPI"/>
    <s v="8043253565"/>
    <s v="FBO"/>
    <d v="1899-12-30T03:49:08"/>
    <d v="1899-12-30T03:43:28"/>
    <d v="1899-12-30T00:05:40"/>
    <s v="Granel"/>
    <s v="E001"/>
    <x v="1"/>
    <d v="1899-12-30T03:49:08"/>
    <d v="1899-12-30T03:43:28"/>
    <n v="15"/>
    <x v="16"/>
    <x v="0"/>
    <x v="0"/>
    <n v="0"/>
    <n v="0"/>
    <s v="OK"/>
    <s v="Clinker"/>
    <x v="0"/>
    <n v="0"/>
    <s v="F. ALCONERA"/>
    <s v="C"/>
    <d v="1899-12-30T00:05:40"/>
    <d v="1899-12-30T00:05:40"/>
    <s v="OK"/>
    <m/>
    <m/>
    <d v="1899-12-30T00:00:00"/>
    <d v="1899-12-30T03:49:08"/>
    <n v="2"/>
    <d v="1899-12-30T00:05:40"/>
    <n v="229.13333333333276"/>
    <n v="19"/>
    <s v="No"/>
  </r>
  <r>
    <s v="CCAL"/>
    <s v="2024076298"/>
    <x v="0"/>
    <s v="ER2203BDR"/>
    <s v="E6062JTP"/>
    <d v="2024-12-23T00:00:00"/>
    <m/>
    <s v="200223"/>
    <x v="0"/>
    <s v="PA"/>
    <s v="S1"/>
    <m/>
    <d v="2024-12-23T00:00:00"/>
    <d v="1899-12-30T15:21:28"/>
    <d v="2024-12-23T00:00:00"/>
    <d v="1899-12-30T15:25:29"/>
    <d v="2024-12-23T00:00:00"/>
    <d v="1899-12-30T19:22:30"/>
    <x v="0"/>
    <s v="RFCPI"/>
    <s v="8043253566"/>
    <s v="FBO"/>
    <d v="1899-12-30T04:01:02"/>
    <d v="1899-12-30T03:57:01"/>
    <d v="1899-12-30T00:04:01"/>
    <s v="Granel"/>
    <s v="E001"/>
    <x v="1"/>
    <d v="1899-12-30T04:01:02"/>
    <d v="1899-12-30T03:57:01"/>
    <n v="15"/>
    <x v="16"/>
    <x v="0"/>
    <x v="0"/>
    <n v="0"/>
    <n v="0"/>
    <s v="OK"/>
    <s v="Clinker"/>
    <x v="0"/>
    <n v="0"/>
    <s v="F. ALCONERA"/>
    <s v="C"/>
    <d v="1899-12-30T00:04:01"/>
    <d v="1899-12-30T00:04:01"/>
    <s v="OK"/>
    <m/>
    <m/>
    <d v="1899-12-30T00:00:00"/>
    <d v="1899-12-30T04:01:02"/>
    <n v="2"/>
    <d v="1899-12-30T00:04:01"/>
    <n v="241.0333333333343"/>
    <n v="19"/>
    <s v="No"/>
  </r>
  <r>
    <s v="CCAL"/>
    <s v="2024076310"/>
    <x v="0"/>
    <s v="ER9017BDK"/>
    <s v="E4375MNJ"/>
    <d v="2024-12-23T00:00:00"/>
    <m/>
    <s v="200223"/>
    <x v="0"/>
    <s v="PA"/>
    <s v="S1"/>
    <m/>
    <d v="2024-12-23T00:00:00"/>
    <d v="1899-12-30T16:25:25"/>
    <d v="2024-12-23T00:00:00"/>
    <d v="1899-12-30T16:26:13"/>
    <d v="2024-12-23T00:00:00"/>
    <d v="1899-12-30T19:38:50"/>
    <x v="0"/>
    <s v="RFCPI"/>
    <s v="8043253567"/>
    <s v="FBO"/>
    <d v="1899-12-30T03:13:25"/>
    <d v="1899-12-30T03:12:37"/>
    <d v="1899-12-30T00:00:48"/>
    <s v="Granel"/>
    <s v="E001"/>
    <x v="1"/>
    <d v="1899-12-30T03:13:25"/>
    <d v="1899-12-30T03:12:37"/>
    <n v="16"/>
    <x v="16"/>
    <x v="0"/>
    <x v="0"/>
    <n v="0"/>
    <n v="0"/>
    <s v="OK"/>
    <s v="Clinker"/>
    <x v="0"/>
    <n v="0"/>
    <s v="F. ALCONERA"/>
    <s v="C"/>
    <d v="1899-12-30T00:00:48"/>
    <d v="1899-12-30T00:00:48"/>
    <s v="OK"/>
    <m/>
    <m/>
    <d v="1899-12-30T00:00:00"/>
    <d v="1899-12-30T03:13:25"/>
    <n v="2"/>
    <d v="1899-12-30T00:00:48"/>
    <n v="193.41666666666725"/>
    <n v="19"/>
    <s v="No"/>
  </r>
  <r>
    <s v="CCAL"/>
    <s v="2024076312"/>
    <x v="0"/>
    <s v="ER8441BDD"/>
    <s v="E3413LXD"/>
    <d v="2024-12-23T00:00:00"/>
    <m/>
    <s v="200223"/>
    <x v="0"/>
    <s v="PA"/>
    <s v="S1"/>
    <m/>
    <d v="2024-12-23T00:00:00"/>
    <d v="1899-12-30T16:35:03"/>
    <d v="2024-12-23T00:00:00"/>
    <d v="1899-12-30T16:35:52"/>
    <d v="2024-12-23T00:00:00"/>
    <d v="1899-12-30T19:55:14"/>
    <x v="0"/>
    <s v="RFCPI"/>
    <s v="8043253568"/>
    <s v="FBO"/>
    <d v="1899-12-30T03:20:11"/>
    <d v="1899-12-30T03:19:22"/>
    <d v="1899-12-30T00:00:49"/>
    <s v="Granel"/>
    <s v="E001"/>
    <x v="1"/>
    <d v="1899-12-30T03:20:11"/>
    <d v="1899-12-30T03:19:22"/>
    <n v="16"/>
    <x v="16"/>
    <x v="0"/>
    <x v="0"/>
    <n v="0"/>
    <n v="0"/>
    <s v="OK"/>
    <s v="Clinker"/>
    <x v="0"/>
    <n v="0"/>
    <s v="F. ALCONERA"/>
    <s v="C"/>
    <d v="1899-12-30T00:00:49"/>
    <d v="1899-12-30T00:00:49"/>
    <s v="OK"/>
    <m/>
    <m/>
    <d v="1899-12-30T00:00:00"/>
    <d v="1899-12-30T03:20:11"/>
    <n v="2"/>
    <d v="1899-12-30T00:00:49"/>
    <n v="200.18333333334246"/>
    <n v="19"/>
    <s v="No"/>
  </r>
  <r>
    <s v="CCAL"/>
    <s v="2024076321"/>
    <x v="0"/>
    <s v="ER8062BBW"/>
    <s v="E1971KTB"/>
    <d v="2024-12-23T00:00:00"/>
    <m/>
    <s v="200223"/>
    <x v="0"/>
    <s v="PA"/>
    <s v="S1"/>
    <m/>
    <d v="2024-12-23T00:00:00"/>
    <d v="1899-12-30T17:06:38"/>
    <d v="2024-12-23T00:00:00"/>
    <d v="1899-12-30T17:07:28"/>
    <d v="2024-12-23T00:00:00"/>
    <d v="1899-12-30T20:13:06"/>
    <x v="0"/>
    <s v="RFCPI"/>
    <s v="8043253571"/>
    <s v="FBO"/>
    <d v="1899-12-30T03:06:28"/>
    <d v="1899-12-30T03:05:38"/>
    <d v="1899-12-30T00:00:50"/>
    <s v="Granel"/>
    <s v="E001"/>
    <x v="1"/>
    <d v="1899-12-30T03:06:28"/>
    <d v="1899-12-30T03:05:38"/>
    <n v="17"/>
    <x v="16"/>
    <x v="0"/>
    <x v="0"/>
    <n v="0"/>
    <n v="0"/>
    <s v="OK"/>
    <s v="Clinker"/>
    <x v="0"/>
    <n v="0"/>
    <s v="F. ALCONERA"/>
    <s v="C"/>
    <d v="1899-12-30T00:00:50"/>
    <d v="1899-12-30T00:00:50"/>
    <s v="OK"/>
    <m/>
    <m/>
    <d v="1899-12-30T00:00:00"/>
    <d v="1899-12-30T03:06:28"/>
    <n v="2"/>
    <d v="1899-12-30T00:00:50"/>
    <n v="186.46666666668008"/>
    <n v="20"/>
    <s v="No"/>
  </r>
  <r>
    <s v="CCAL"/>
    <s v="2024076335"/>
    <x v="0"/>
    <s v="ER6904BDF"/>
    <s v="E1608KYS"/>
    <d v="2024-12-23T00:00:00"/>
    <m/>
    <s v="200223"/>
    <x v="0"/>
    <s v="PA"/>
    <s v="S1"/>
    <m/>
    <d v="2024-12-23T00:00:00"/>
    <d v="1899-12-30T17:37:27"/>
    <d v="2024-12-23T00:00:00"/>
    <d v="1899-12-30T17:38:17"/>
    <d v="2024-12-23T00:00:00"/>
    <d v="1899-12-30T20:34:34"/>
    <x v="0"/>
    <s v="RFCPI"/>
    <s v="8043253572"/>
    <s v="FBO"/>
    <d v="1899-12-30T02:57:07"/>
    <d v="1899-12-30T02:56:17"/>
    <d v="1899-12-30T00:00:50"/>
    <s v="Granel"/>
    <s v="E001"/>
    <x v="1"/>
    <d v="1899-12-30T02:57:07"/>
    <d v="1899-12-30T02:56:17"/>
    <n v="17"/>
    <x v="16"/>
    <x v="0"/>
    <x v="0"/>
    <n v="0"/>
    <n v="0"/>
    <s v="OK"/>
    <s v="Clinker"/>
    <x v="0"/>
    <n v="0"/>
    <s v="F. ALCONERA"/>
    <s v="C"/>
    <d v="1899-12-30T00:00:50"/>
    <d v="1899-12-30T00:00:50"/>
    <s v="OK"/>
    <m/>
    <m/>
    <d v="1899-12-30T00:00:00"/>
    <d v="1899-12-30T02:57:07"/>
    <n v="2"/>
    <d v="1899-12-30T00:00:50"/>
    <n v="177.11666666665928"/>
    <n v="20"/>
    <s v="No"/>
  </r>
  <r>
    <s v="CCAL"/>
    <s v="2024076344"/>
    <x v="0"/>
    <s v="ER6079BDP"/>
    <s v="E3444MGY"/>
    <d v="2024-12-23T00:00:00"/>
    <m/>
    <s v="200223"/>
    <x v="0"/>
    <s v="PA"/>
    <s v="S1"/>
    <m/>
    <d v="2024-12-23T00:00:00"/>
    <d v="1899-12-30T18:46:56"/>
    <d v="2024-12-23T00:00:00"/>
    <d v="1899-12-30T18:47:39"/>
    <d v="2024-12-23T00:00:00"/>
    <d v="1899-12-30T20:46:54"/>
    <x v="0"/>
    <s v="RFCPI"/>
    <s v="8043253573"/>
    <s v="FBO"/>
    <d v="1899-12-30T01:59:58"/>
    <d v="1899-12-30T01:59:15"/>
    <d v="1899-12-30T00:00:43"/>
    <s v="Granel"/>
    <s v="E001"/>
    <x v="1"/>
    <d v="1899-12-30T01:59:58"/>
    <d v="1899-12-30T01:59:15"/>
    <n v="18"/>
    <x v="16"/>
    <x v="0"/>
    <x v="0"/>
    <n v="0"/>
    <n v="0"/>
    <s v="OK"/>
    <s v="Clinker"/>
    <x v="0"/>
    <n v="0"/>
    <s v="F. ALCONERA"/>
    <s v="C"/>
    <d v="1899-12-30T00:00:43"/>
    <d v="1899-12-30T00:00:43"/>
    <s v="OK"/>
    <m/>
    <m/>
    <d v="1899-12-30T00:00:00"/>
    <d v="1899-12-30T01:59:58"/>
    <n v="2"/>
    <d v="1899-12-30T00:00:43"/>
    <n v="119.96666666667369"/>
    <n v="20"/>
    <s v="No"/>
  </r>
  <r>
    <s v="CCAL"/>
    <s v="2024073853"/>
    <x v="0"/>
    <s v="ER3150BBV"/>
    <s v="E3718JTF"/>
    <d v="2024-12-09T00:00:00"/>
    <m/>
    <s v="3229"/>
    <x v="4"/>
    <s v="PA"/>
    <s v="S2"/>
    <m/>
    <d v="2024-12-09T00:00:00"/>
    <d v="1899-12-30T08:37:34"/>
    <d v="2024-12-09T00:00:00"/>
    <d v="1899-12-30T08:37:44"/>
    <d v="2024-12-09T00:00:00"/>
    <d v="1899-12-30T09:06:46"/>
    <x v="0"/>
    <s v="RFCPI"/>
    <s v="8043252330"/>
    <s v="EXW"/>
    <d v="1899-12-30T00:29:12"/>
    <d v="1899-12-30T00:29:02"/>
    <d v="1899-12-30T00:00:10"/>
    <s v="Granel"/>
    <s v="E001"/>
    <x v="1"/>
    <d v="1899-12-30T00:29:12"/>
    <d v="1899-12-30T00:29:02"/>
    <n v="8"/>
    <x v="10"/>
    <x v="4"/>
    <x v="1"/>
    <n v="0"/>
    <n v="0"/>
    <s v="OK"/>
    <s v="Granel"/>
    <x v="0"/>
    <n v="0"/>
    <s v="F. ALCONERA"/>
    <s v="A"/>
    <d v="1899-12-30T00:00:10"/>
    <d v="1899-12-30T00:00:10"/>
    <s v="OK"/>
    <m/>
    <m/>
    <d v="1899-12-30T00:00:00"/>
    <d v="1899-12-30T00:29:12"/>
    <n v="2"/>
    <d v="1899-12-30T00:00:10"/>
    <n v="29.199999999988815"/>
    <n v="9"/>
    <s v="Si"/>
  </r>
  <r>
    <s v="CCAL"/>
    <s v="2024073866"/>
    <x v="0"/>
    <s v="ER1058BBJ"/>
    <s v="E1800JBZ"/>
    <d v="2024-12-09T00:00:00"/>
    <m/>
    <s v="3228"/>
    <x v="3"/>
    <s v="PA"/>
    <s v="S4"/>
    <m/>
    <d v="2024-12-09T00:00:00"/>
    <d v="1899-12-30T12:01:46"/>
    <d v="2024-12-09T00:00:00"/>
    <d v="1899-12-30T12:01:58"/>
    <d v="2024-12-09T00:00:00"/>
    <d v="1899-12-30T12:30:58"/>
    <x v="0"/>
    <s v="RFCPI"/>
    <s v="8043252338"/>
    <s v="FBO"/>
    <d v="1899-12-30T00:29:12"/>
    <d v="1899-12-30T00:29:00"/>
    <d v="1899-12-30T00:00:12"/>
    <s v="Granel"/>
    <s v="E001"/>
    <x v="2"/>
    <d v="1899-12-30T00:29:12"/>
    <d v="1899-12-30T00:29:00"/>
    <n v="12"/>
    <x v="10"/>
    <x v="4"/>
    <x v="1"/>
    <n v="0"/>
    <n v="0"/>
    <s v="OK"/>
    <s v="Granel"/>
    <x v="0"/>
    <n v="0"/>
    <s v="F. ALCONERA"/>
    <s v="A"/>
    <d v="1899-12-30T00:00:12"/>
    <d v="1899-12-30T00:00:12"/>
    <s v="OK"/>
    <m/>
    <m/>
    <d v="1899-12-30T00:00:00"/>
    <d v="1899-12-30T00:29:12"/>
    <n v="2"/>
    <d v="1899-12-30T00:00:12"/>
    <n v="29.200000000003126"/>
    <n v="12"/>
    <s v="Si"/>
  </r>
  <r>
    <s v="CCAL"/>
    <s v="2024073867"/>
    <x v="0"/>
    <s v="ER7275BBY"/>
    <s v="E5855JGX"/>
    <d v="2024-12-09T00:00:00"/>
    <m/>
    <s v="3228"/>
    <x v="3"/>
    <s v="PA"/>
    <s v="S4"/>
    <m/>
    <d v="2024-12-09T00:00:00"/>
    <d v="1899-12-30T12:05:32"/>
    <d v="2024-12-09T00:00:00"/>
    <d v="1899-12-30T12:05:42"/>
    <d v="2024-12-09T00:00:00"/>
    <d v="1899-12-30T12:51:44"/>
    <x v="0"/>
    <s v="RFCPI"/>
    <s v="8043252339"/>
    <s v="FBO"/>
    <d v="1899-12-30T00:46:12"/>
    <d v="1899-12-30T00:46:02"/>
    <d v="1899-12-30T00:00:10"/>
    <s v="Granel"/>
    <s v="E001"/>
    <x v="2"/>
    <d v="1899-12-30T00:46:12"/>
    <d v="1899-12-30T00:46:02"/>
    <n v="12"/>
    <x v="10"/>
    <x v="4"/>
    <x v="1"/>
    <n v="0"/>
    <n v="0"/>
    <s v="OK"/>
    <s v="Granel"/>
    <x v="0"/>
    <n v="0"/>
    <s v="F. ALCONERA"/>
    <s v="B"/>
    <d v="1899-12-30T00:00:10"/>
    <d v="1899-12-30T00:00:10"/>
    <s v="OK"/>
    <m/>
    <m/>
    <d v="1899-12-30T00:00:00"/>
    <d v="1899-12-30T00:46:12"/>
    <n v="2"/>
    <d v="1899-12-30T00:00:10"/>
    <n v="46.200000000009616"/>
    <n v="12"/>
    <s v="No"/>
  </r>
  <r>
    <s v="CCAL"/>
    <s v="2024073871"/>
    <x v="0"/>
    <s v="ER0236BBT"/>
    <s v="E8342JHN"/>
    <d v="2024-12-09T00:00:00"/>
    <m/>
    <s v="3297"/>
    <x v="1"/>
    <s v="PA"/>
    <s v="S1"/>
    <m/>
    <d v="2024-12-09T00:00:00"/>
    <d v="1899-12-30T12:30:37"/>
    <d v="2024-12-09T00:00:00"/>
    <d v="1899-12-30T12:30:47"/>
    <d v="2024-12-09T00:00:00"/>
    <d v="1899-12-30T12:59:40"/>
    <x v="0"/>
    <s v="RFCPI"/>
    <s v="8043252340"/>
    <s v="FBO"/>
    <d v="1899-12-30T00:29:03"/>
    <d v="1899-12-30T00:28:53"/>
    <d v="1899-12-30T00:00:10"/>
    <s v="Granel"/>
    <s v="E001"/>
    <x v="2"/>
    <d v="1899-12-30T00:29:03"/>
    <d v="1899-12-30T00:28:53"/>
    <n v="12"/>
    <x v="10"/>
    <x v="4"/>
    <x v="1"/>
    <n v="0"/>
    <n v="0"/>
    <s v="OK"/>
    <s v="Granel"/>
    <x v="0"/>
    <n v="0"/>
    <s v="F. ALCONERA"/>
    <s v="A"/>
    <d v="1899-12-30T00:00:10"/>
    <d v="1899-12-30T00:00:10"/>
    <s v="OK"/>
    <m/>
    <m/>
    <d v="1899-12-30T00:00:00"/>
    <d v="1899-12-30T00:29:03"/>
    <n v="2"/>
    <d v="1899-12-30T00:00:10"/>
    <n v="29.050000000012695"/>
    <n v="12"/>
    <s v="Si"/>
  </r>
  <r>
    <s v="CCAL"/>
    <s v="2024073873"/>
    <x v="0"/>
    <s v="ER9606BBF"/>
    <s v="E2611KJC"/>
    <d v="2024-12-09T00:00:00"/>
    <m/>
    <s v="3297"/>
    <x v="1"/>
    <s v="PA"/>
    <s v="S1"/>
    <m/>
    <d v="2024-12-09T00:00:00"/>
    <d v="1899-12-30T13:08:49"/>
    <d v="2024-12-09T00:00:00"/>
    <d v="1899-12-30T13:08:59"/>
    <d v="2024-12-09T00:00:00"/>
    <d v="1899-12-30T13:45:14"/>
    <x v="0"/>
    <s v="RFCPI"/>
    <s v="8043252343"/>
    <s v="EXW"/>
    <d v="1899-12-30T00:36:25"/>
    <d v="1899-12-30T00:36:15"/>
    <d v="1899-12-30T00:00:10"/>
    <s v="Granel"/>
    <s v="E001"/>
    <x v="1"/>
    <d v="1899-12-30T00:36:25"/>
    <d v="1899-12-30T00:36:15"/>
    <n v="13"/>
    <x v="10"/>
    <x v="4"/>
    <x v="1"/>
    <n v="0"/>
    <n v="0"/>
    <s v="OK"/>
    <s v="Granel"/>
    <x v="0"/>
    <n v="0"/>
    <s v="F. ALCONERA"/>
    <s v="A"/>
    <d v="1899-12-30T00:00:10"/>
    <d v="1899-12-30T00:00:10"/>
    <s v="OK"/>
    <m/>
    <m/>
    <d v="1899-12-30T00:00:00"/>
    <d v="1899-12-30T00:36:25"/>
    <n v="2"/>
    <d v="1899-12-30T00:00:10"/>
    <n v="36.416666666663993"/>
    <n v="13"/>
    <s v="Si"/>
  </r>
  <r>
    <s v="CCAL"/>
    <s v="2024073875"/>
    <x v="0"/>
    <s v="ER2347BBR"/>
    <s v="E6106KCV"/>
    <d v="2024-12-09T00:00:00"/>
    <m/>
    <s v="3297"/>
    <x v="1"/>
    <s v="PA"/>
    <s v="S1"/>
    <m/>
    <d v="2024-12-09T00:00:00"/>
    <d v="1899-12-30T13:36:06"/>
    <d v="2024-12-09T00:00:00"/>
    <d v="1899-12-30T13:36:17"/>
    <d v="2024-12-09T00:00:00"/>
    <d v="1899-12-30T14:01:53"/>
    <x v="0"/>
    <s v="RFCPI"/>
    <s v="8043252344"/>
    <s v="FBO"/>
    <d v="1899-12-30T00:25:47"/>
    <d v="1899-12-30T00:25:36"/>
    <d v="1899-12-30T00:00:11"/>
    <s v="Granel"/>
    <s v="E001"/>
    <x v="2"/>
    <d v="1899-12-30T00:25:47"/>
    <d v="1899-12-30T00:25:36"/>
    <n v="13"/>
    <x v="10"/>
    <x v="4"/>
    <x v="1"/>
    <n v="0"/>
    <n v="0"/>
    <s v="OK"/>
    <s v="Granel"/>
    <x v="0"/>
    <n v="0"/>
    <s v="F. ALCONERA"/>
    <s v="A"/>
    <d v="1899-12-30T00:00:11"/>
    <d v="1899-12-30T00:00:11"/>
    <s v="OK"/>
    <m/>
    <m/>
    <d v="1899-12-30T00:00:00"/>
    <d v="1899-12-30T00:25:47"/>
    <n v="2"/>
    <d v="1899-12-30T00:00:11"/>
    <n v="25.783333333329583"/>
    <n v="14"/>
    <s v="Si"/>
  </r>
  <r>
    <s v="CCAL"/>
    <s v="2024073878"/>
    <x v="0"/>
    <s v="ER0181BBV"/>
    <s v="E6366KCV"/>
    <d v="2024-12-09T00:00:00"/>
    <m/>
    <s v="3297"/>
    <x v="1"/>
    <s v="PA"/>
    <s v="S1"/>
    <m/>
    <d v="2024-12-09T00:00:00"/>
    <d v="1899-12-30T14:28:05"/>
    <d v="2024-12-09T00:00:00"/>
    <d v="1899-12-30T14:28:15"/>
    <d v="2024-12-09T00:00:00"/>
    <d v="1899-12-30T15:23:58"/>
    <x v="0"/>
    <s v="RFCPI"/>
    <s v="8043252349"/>
    <s v="FBO"/>
    <d v="1899-12-30T00:55:53"/>
    <d v="1899-12-30T00:55:43"/>
    <d v="1899-12-30T00:00:10"/>
    <s v="Granel"/>
    <s v="E001"/>
    <x v="2"/>
    <d v="1899-12-30T00:55:53"/>
    <d v="1899-12-30T00:55:43"/>
    <n v="14"/>
    <x v="10"/>
    <x v="4"/>
    <x v="1"/>
    <n v="0"/>
    <n v="0"/>
    <s v="OK"/>
    <s v="Granel"/>
    <x v="0"/>
    <n v="0"/>
    <s v="F. ALCONERA"/>
    <s v="B"/>
    <d v="1899-12-30T00:00:10"/>
    <d v="1899-12-30T00:00:10"/>
    <s v="OK"/>
    <m/>
    <m/>
    <d v="1899-12-30T00:00:00"/>
    <d v="1899-12-30T00:55:53"/>
    <n v="2"/>
    <d v="1899-12-30T00:00:10"/>
    <n v="55.883333333332686"/>
    <n v="15"/>
    <s v="No"/>
  </r>
  <r>
    <s v="CCAL"/>
    <s v="2024073884"/>
    <x v="0"/>
    <s v="ER2637BBV"/>
    <s v="E4929LNP"/>
    <d v="2024-12-09T00:00:00"/>
    <m/>
    <s v="3297"/>
    <x v="1"/>
    <s v="PA"/>
    <s v="S1"/>
    <m/>
    <d v="2024-12-09T00:00:00"/>
    <d v="1899-12-30T16:14:46"/>
    <d v="2024-12-09T00:00:00"/>
    <d v="1899-12-30T16:14:57"/>
    <d v="2024-12-09T00:00:00"/>
    <d v="1899-12-30T16:43:30"/>
    <x v="0"/>
    <s v="RFCPI"/>
    <s v="8043252351"/>
    <s v="FBO"/>
    <d v="1899-12-30T00:28:44"/>
    <d v="1899-12-30T00:28:33"/>
    <d v="1899-12-30T00:00:11"/>
    <s v="Granel"/>
    <s v="E001"/>
    <x v="2"/>
    <d v="1899-12-30T00:28:44"/>
    <d v="1899-12-30T00:28:33"/>
    <n v="16"/>
    <x v="10"/>
    <x v="4"/>
    <x v="1"/>
    <n v="0"/>
    <n v="0"/>
    <s v="OK"/>
    <s v="Granel"/>
    <x v="0"/>
    <n v="0"/>
    <s v="F. ALCONERA"/>
    <s v="A"/>
    <d v="1899-12-30T00:00:11"/>
    <d v="1899-12-30T00:00:11"/>
    <s v="OK"/>
    <m/>
    <m/>
    <d v="1899-12-30T00:00:00"/>
    <d v="1899-12-30T00:28:44"/>
    <n v="2"/>
    <d v="1899-12-30T00:00:11"/>
    <n v="28.733333333327966"/>
    <n v="16"/>
    <s v="Si"/>
  </r>
  <r>
    <s v="CCAL"/>
    <s v="2024073885"/>
    <x v="0"/>
    <s v="ER6677BBW"/>
    <s v="E6245LDT"/>
    <d v="2024-12-09T00:00:00"/>
    <m/>
    <s v="3297"/>
    <x v="1"/>
    <s v="PA"/>
    <s v="S1"/>
    <m/>
    <d v="2024-12-09T00:00:00"/>
    <d v="1899-12-30T16:17:40"/>
    <d v="2024-12-09T00:00:00"/>
    <d v="1899-12-30T16:17:50"/>
    <d v="2024-12-09T00:00:00"/>
    <d v="1899-12-30T16:50:32"/>
    <x v="0"/>
    <s v="RFCPI"/>
    <s v="8043252352"/>
    <s v="FBO"/>
    <d v="1899-12-30T00:32:52"/>
    <d v="1899-12-30T00:32:42"/>
    <d v="1899-12-30T00:00:10"/>
    <s v="Granel"/>
    <s v="E001"/>
    <x v="2"/>
    <d v="1899-12-30T00:32:52"/>
    <d v="1899-12-30T00:32:42"/>
    <n v="16"/>
    <x v="10"/>
    <x v="4"/>
    <x v="1"/>
    <n v="0"/>
    <n v="0"/>
    <s v="OK"/>
    <s v="Granel"/>
    <x v="0"/>
    <n v="0"/>
    <s v="F. ALCONERA"/>
    <s v="A"/>
    <d v="1899-12-30T00:00:10"/>
    <d v="1899-12-30T00:00:10"/>
    <s v="OK"/>
    <m/>
    <m/>
    <d v="1899-12-30T00:00:00"/>
    <d v="1899-12-30T00:32:52"/>
    <n v="2"/>
    <d v="1899-12-30T00:00:10"/>
    <n v="32.86666666666072"/>
    <n v="16"/>
    <s v="Si"/>
  </r>
  <r>
    <s v="CCAL"/>
    <s v="2024073887"/>
    <x v="0"/>
    <s v="ER6535BBJ"/>
    <s v="E3039DBP"/>
    <d v="2024-12-09T00:00:00"/>
    <m/>
    <s v="3297"/>
    <x v="1"/>
    <s v="PA"/>
    <s v="S1"/>
    <m/>
    <d v="2024-12-09T00:00:00"/>
    <d v="1899-12-30T16:36:11"/>
    <d v="2024-12-09T00:00:00"/>
    <d v="1899-12-30T16:36:24"/>
    <d v="2024-12-09T00:00:00"/>
    <d v="1899-12-30T17:08:35"/>
    <x v="0"/>
    <s v="RFCPI"/>
    <s v="8043252353"/>
    <s v="EXW"/>
    <d v="1899-12-30T00:32:24"/>
    <d v="1899-12-30T00:32:11"/>
    <d v="1899-12-30T00:00:13"/>
    <s v="Granel"/>
    <s v="E001"/>
    <x v="1"/>
    <d v="1899-12-30T00:32:24"/>
    <d v="1899-12-30T00:32:11"/>
    <n v="16"/>
    <x v="10"/>
    <x v="4"/>
    <x v="1"/>
    <n v="0"/>
    <n v="0"/>
    <s v="OK"/>
    <s v="Granel"/>
    <x v="0"/>
    <n v="0"/>
    <s v="F. ALCONERA"/>
    <s v="A"/>
    <d v="1899-12-30T00:00:13"/>
    <d v="1899-12-30T00:00:13"/>
    <s v="OK"/>
    <m/>
    <m/>
    <d v="1899-12-30T00:00:00"/>
    <d v="1899-12-30T00:32:24"/>
    <n v="2"/>
    <d v="1899-12-30T00:00:13"/>
    <n v="32.400000000000105"/>
    <n v="17"/>
    <s v="Si"/>
  </r>
  <r>
    <s v="CCAL"/>
    <s v="2024073909"/>
    <x v="0"/>
    <s v="ER4238BDD"/>
    <s v="E2376LTT"/>
    <d v="2024-12-09T00:00:00"/>
    <m/>
    <s v="3230"/>
    <x v="2"/>
    <s v="PA"/>
    <s v="PA"/>
    <m/>
    <d v="2024-12-09T00:00:00"/>
    <d v="1899-12-30T19:02:05"/>
    <d v="2024-12-09T00:00:00"/>
    <d v="1899-12-30T19:02:18"/>
    <d v="2024-12-09T00:00:00"/>
    <d v="1899-12-30T19:41:58"/>
    <x v="0"/>
    <s v="RFCPI"/>
    <s v="8043252358"/>
    <s v="FBO"/>
    <d v="1899-12-30T00:39:53"/>
    <d v="1899-12-30T00:39:40"/>
    <d v="1899-12-30T00:00:13"/>
    <s v="Ensacado"/>
    <s v="E002"/>
    <x v="2"/>
    <d v="1899-12-30T00:39:53"/>
    <d v="1899-12-30T00:39:40"/>
    <n v="19"/>
    <x v="10"/>
    <x v="4"/>
    <x v="2"/>
    <n v="0"/>
    <n v="0"/>
    <s v="OK"/>
    <s v="Ensacado"/>
    <x v="0"/>
    <n v="0"/>
    <s v="F. ALCONERA"/>
    <s v="A"/>
    <d v="1899-12-30T00:00:13"/>
    <d v="1899-12-30T00:00:13"/>
    <s v="OK"/>
    <m/>
    <m/>
    <d v="1899-12-30T00:00:00"/>
    <d v="1899-12-30T00:39:53"/>
    <n v="2"/>
    <d v="1899-12-30T00:00:13"/>
    <n v="39.883333333334342"/>
    <n v="19"/>
    <s v="Si"/>
  </r>
  <r>
    <s v="CCAL"/>
    <s v="2024073915"/>
    <x v="0"/>
    <s v="ER2316BBD"/>
    <s v="E7555LTD"/>
    <d v="2024-12-10T00:00:00"/>
    <m/>
    <s v="3297"/>
    <x v="1"/>
    <s v="PA"/>
    <s v="S1"/>
    <m/>
    <d v="2024-12-10T00:00:00"/>
    <d v="1899-12-30T05:50:20"/>
    <d v="2024-12-10T00:00:00"/>
    <d v="1899-12-30T05:51:03"/>
    <d v="2024-12-10T00:00:00"/>
    <d v="1899-12-30T06:21:47"/>
    <x v="0"/>
    <s v="RFCPI"/>
    <s v="8043252361"/>
    <s v="EXW"/>
    <d v="1899-12-30T00:31:27"/>
    <d v="1899-12-30T00:30:44"/>
    <d v="1899-12-30T00:00:43"/>
    <s v="Granel"/>
    <s v="E001"/>
    <x v="1"/>
    <d v="1899-12-30T00:31:27"/>
    <d v="1899-12-30T00:30:44"/>
    <n v="5"/>
    <x v="6"/>
    <x v="4"/>
    <x v="1"/>
    <n v="0"/>
    <n v="0"/>
    <s v="OK"/>
    <s v="Granel"/>
    <x v="0"/>
    <n v="0"/>
    <s v="F. ALCONERA"/>
    <s v="A"/>
    <d v="1899-12-30T00:00:43"/>
    <d v="1899-12-30T00:00:43"/>
    <s v="OK"/>
    <m/>
    <m/>
    <d v="1899-12-30T00:00:00"/>
    <d v="1899-12-30T00:31:27"/>
    <n v="3"/>
    <d v="1899-12-30T00:00:43"/>
    <n v="31.449999999988808"/>
    <n v="6"/>
    <s v="Si"/>
  </r>
  <r>
    <s v="CCAL"/>
    <s v="2024073917"/>
    <x v="0"/>
    <s v="ER9810BBD"/>
    <s v="E7817JTR"/>
    <d v="2024-12-10T00:00:00"/>
    <m/>
    <s v="3297"/>
    <x v="1"/>
    <s v="PA"/>
    <s v="S1"/>
    <m/>
    <d v="2024-12-10T00:00:00"/>
    <d v="1899-12-30T06:25:47"/>
    <d v="2024-12-10T00:00:00"/>
    <d v="1899-12-30T06:25:59"/>
    <d v="2024-12-10T00:00:00"/>
    <d v="1899-12-30T06:57:40"/>
    <x v="0"/>
    <s v="RFCPI"/>
    <s v="8043252362"/>
    <s v="EXW"/>
    <d v="1899-12-30T00:31:53"/>
    <d v="1899-12-30T00:31:41"/>
    <d v="1899-12-30T00:00:12"/>
    <s v="Granel"/>
    <s v="E001"/>
    <x v="1"/>
    <d v="1899-12-30T00:31:53"/>
    <d v="1899-12-30T00:31:41"/>
    <n v="6"/>
    <x v="6"/>
    <x v="4"/>
    <x v="1"/>
    <n v="0"/>
    <n v="0"/>
    <s v="OK"/>
    <s v="Granel"/>
    <x v="0"/>
    <n v="0"/>
    <s v="F. ALCONERA"/>
    <s v="A"/>
    <d v="1899-12-30T00:00:12"/>
    <d v="1899-12-30T00:00:12"/>
    <s v="OK"/>
    <m/>
    <m/>
    <d v="1899-12-30T00:00:00"/>
    <d v="1899-12-30T00:31:53"/>
    <n v="3"/>
    <d v="1899-12-30T00:00:12"/>
    <n v="31.883333333342446"/>
    <n v="6"/>
    <s v="Si"/>
  </r>
  <r>
    <s v="CCAL"/>
    <s v="2024073920"/>
    <x v="0"/>
    <s v="ER9856BBZ"/>
    <s v="E4874GCT"/>
    <d v="2024-12-10T00:00:00"/>
    <m/>
    <s v="3297"/>
    <x v="1"/>
    <s v="PA"/>
    <s v="S1"/>
    <m/>
    <d v="2024-12-10T00:00:00"/>
    <d v="1899-12-30T06:33:42"/>
    <d v="2024-12-10T00:00:00"/>
    <d v="1899-12-30T06:33:54"/>
    <d v="2024-12-10T00:00:00"/>
    <d v="1899-12-30T07:06:45"/>
    <x v="0"/>
    <s v="RFCPI"/>
    <s v="8043252365"/>
    <s v="EXW"/>
    <d v="1899-12-30T00:33:03"/>
    <d v="1899-12-30T00:32:51"/>
    <d v="1899-12-30T00:00:12"/>
    <s v="Granel"/>
    <s v="E001"/>
    <x v="1"/>
    <d v="1899-12-30T00:33:03"/>
    <d v="1899-12-30T00:32:51"/>
    <n v="6"/>
    <x v="6"/>
    <x v="4"/>
    <x v="1"/>
    <n v="0"/>
    <n v="0"/>
    <s v="OK"/>
    <s v="Granel"/>
    <x v="0"/>
    <n v="0"/>
    <s v="F. ALCONERA"/>
    <s v="A"/>
    <d v="1899-12-30T00:00:12"/>
    <d v="1899-12-30T00:00:12"/>
    <s v="OK"/>
    <m/>
    <m/>
    <d v="1899-12-30T00:00:00"/>
    <d v="1899-12-30T00:33:03"/>
    <n v="3"/>
    <d v="1899-12-30T00:00:12"/>
    <n v="33.050000000001646"/>
    <n v="7"/>
    <s v="Si"/>
  </r>
  <r>
    <s v="CCAL"/>
    <s v="2024073923"/>
    <x v="0"/>
    <s v="ER9177BBP"/>
    <s v="E3246FMB"/>
    <d v="2024-12-10T00:00:00"/>
    <m/>
    <s v="3297"/>
    <x v="1"/>
    <s v="PA"/>
    <s v="S1"/>
    <m/>
    <d v="2024-12-10T00:00:00"/>
    <d v="1899-12-30T06:43:22"/>
    <d v="2024-12-10T00:00:00"/>
    <d v="1899-12-30T06:43:34"/>
    <d v="2024-12-10T00:00:00"/>
    <d v="1899-12-30T07:18:06"/>
    <x v="0"/>
    <s v="RFCPI"/>
    <s v="8043252366"/>
    <s v="EXW"/>
    <d v="1899-12-30T00:34:44"/>
    <d v="1899-12-30T00:34:32"/>
    <d v="1899-12-30T00:00:12"/>
    <s v="Granel"/>
    <s v="E001"/>
    <x v="1"/>
    <d v="1899-12-30T00:34:44"/>
    <d v="1899-12-30T00:34:32"/>
    <n v="6"/>
    <x v="6"/>
    <x v="4"/>
    <x v="1"/>
    <n v="0"/>
    <n v="0"/>
    <s v="OK"/>
    <s v="Granel"/>
    <x v="0"/>
    <n v="0"/>
    <s v="F. ALCONERA"/>
    <s v="A"/>
    <d v="1899-12-30T00:00:12"/>
    <d v="1899-12-30T00:00:12"/>
    <s v="OK"/>
    <m/>
    <m/>
    <d v="1899-12-30T00:00:00"/>
    <d v="1899-12-30T00:34:44"/>
    <n v="3"/>
    <d v="1899-12-30T00:00:12"/>
    <n v="34.733333333332737"/>
    <n v="7"/>
    <s v="Si"/>
  </r>
  <r>
    <s v="CCAL"/>
    <s v="2024073926"/>
    <x v="0"/>
    <s v="ER4070BBP"/>
    <s v="E5397LVZ"/>
    <d v="2024-12-10T00:00:00"/>
    <m/>
    <s v="3230"/>
    <x v="2"/>
    <s v="PA"/>
    <s v="PA"/>
    <m/>
    <d v="2024-12-10T00:00:00"/>
    <d v="1899-12-30T06:49:41"/>
    <d v="2024-12-10T00:00:00"/>
    <d v="1899-12-30T06:49:58"/>
    <d v="2024-12-10T00:00:00"/>
    <d v="1899-12-30T07:53:20"/>
    <x v="0"/>
    <s v="RFCPI"/>
    <s v="8043252373"/>
    <s v="EXW"/>
    <d v="1899-12-30T01:03:39"/>
    <d v="1899-12-30T01:03:22"/>
    <d v="1899-12-30T00:00:17"/>
    <s v="Ensacado"/>
    <s v="E002"/>
    <x v="1"/>
    <d v="1899-12-30T01:03:39"/>
    <d v="1899-12-30T01:03:22"/>
    <n v="6"/>
    <x v="6"/>
    <x v="4"/>
    <x v="2"/>
    <n v="0"/>
    <n v="0"/>
    <s v="OK"/>
    <s v="Ensacado"/>
    <x v="0"/>
    <n v="0"/>
    <s v="F. ALCONERA"/>
    <s v="B"/>
    <d v="1899-12-30T00:00:17"/>
    <d v="1899-12-30T00:00:17"/>
    <s v="OK"/>
    <m/>
    <m/>
    <d v="1899-12-30T00:00:00"/>
    <d v="1899-12-30T01:03:39"/>
    <n v="3"/>
    <d v="1899-12-30T00:00:17"/>
    <n v="63.650000000001633"/>
    <n v="7"/>
    <s v="No"/>
  </r>
  <r>
    <s v="CCAL"/>
    <s v="2024073938"/>
    <x v="0"/>
    <s v="ER5597BCG"/>
    <s v="E0709JPX"/>
    <d v="2024-12-10T00:00:00"/>
    <m/>
    <s v="3297"/>
    <x v="1"/>
    <s v="PA"/>
    <s v="S1"/>
    <m/>
    <d v="2024-12-10T00:00:00"/>
    <d v="1899-12-30T07:17:28"/>
    <d v="2024-12-10T00:00:00"/>
    <d v="1899-12-30T07:17:39"/>
    <d v="2024-12-10T00:00:00"/>
    <d v="1899-12-30T07:57:35"/>
    <x v="0"/>
    <s v="RFCPI"/>
    <s v="8043252374"/>
    <s v="FBO"/>
    <d v="1899-12-30T00:40:07"/>
    <d v="1899-12-30T00:39:56"/>
    <d v="1899-12-30T00:00:11"/>
    <s v="Granel"/>
    <s v="E001"/>
    <x v="2"/>
    <d v="1899-12-30T00:40:07"/>
    <d v="1899-12-30T00:39:56"/>
    <n v="7"/>
    <x v="6"/>
    <x v="4"/>
    <x v="1"/>
    <n v="0"/>
    <n v="0"/>
    <s v="OK"/>
    <s v="Granel"/>
    <x v="0"/>
    <n v="0"/>
    <s v="F. ALCONERA"/>
    <s v="A"/>
    <d v="1899-12-30T00:00:11"/>
    <d v="1899-12-30T00:00:11"/>
    <s v="OK"/>
    <m/>
    <m/>
    <d v="1899-12-30T00:00:00"/>
    <d v="1899-12-30T00:40:07"/>
    <n v="3"/>
    <d v="1899-12-30T00:00:11"/>
    <n v="40.116666666657615"/>
    <n v="7"/>
    <s v="Si"/>
  </r>
  <r>
    <s v="CCAL"/>
    <s v="2024073945"/>
    <x v="0"/>
    <s v="ER9178BBB"/>
    <s v="E3299HSH"/>
    <d v="2024-12-10T00:00:00"/>
    <m/>
    <s v="3297"/>
    <x v="1"/>
    <s v="PA"/>
    <s v="S1"/>
    <m/>
    <d v="2024-12-10T00:00:00"/>
    <d v="1899-12-30T07:30:02"/>
    <d v="2024-12-10T00:00:00"/>
    <d v="1899-12-30T07:30:51"/>
    <d v="2024-12-10T00:00:00"/>
    <d v="1899-12-30T07:59:53"/>
    <x v="0"/>
    <s v="RFCPI"/>
    <s v="8043252375"/>
    <s v="EXW"/>
    <d v="1899-12-30T00:29:51"/>
    <d v="1899-12-30T00:29:02"/>
    <d v="1899-12-30T00:00:49"/>
    <s v="Granel"/>
    <s v="E001"/>
    <x v="1"/>
    <d v="1899-12-30T00:29:51"/>
    <d v="1899-12-30T00:29:02"/>
    <n v="7"/>
    <x v="6"/>
    <x v="4"/>
    <x v="1"/>
    <n v="0"/>
    <n v="0"/>
    <s v="OK"/>
    <s v="Granel"/>
    <x v="0"/>
    <n v="0"/>
    <s v="F. ALCONERA"/>
    <s v="A"/>
    <d v="1899-12-30T00:00:49"/>
    <d v="1899-12-30T00:00:49"/>
    <s v="OK"/>
    <m/>
    <m/>
    <d v="1899-12-30T00:00:00"/>
    <d v="1899-12-30T00:29:51"/>
    <n v="3"/>
    <d v="1899-12-30T00:00:49"/>
    <n v="29.849999999990356"/>
    <n v="7"/>
    <s v="Si"/>
  </r>
  <r>
    <s v="CCAL"/>
    <s v="2024073956"/>
    <x v="0"/>
    <s v="EAV00575R"/>
    <s v="E8077KGN"/>
    <d v="2024-12-10T00:00:00"/>
    <m/>
    <s v="3297"/>
    <x v="1"/>
    <s v="PA"/>
    <s v="S1"/>
    <m/>
    <d v="2024-12-10T00:00:00"/>
    <d v="1899-12-30T07:47:22"/>
    <d v="2024-12-10T00:00:00"/>
    <d v="1899-12-30T07:47:58"/>
    <d v="2024-12-10T00:00:00"/>
    <d v="1899-12-30T08:58:59"/>
    <x v="0"/>
    <s v="RFCPI"/>
    <s v="8043252381"/>
    <s v="EXW"/>
    <d v="1899-12-30T01:11:37"/>
    <d v="1899-12-30T01:11:01"/>
    <d v="1899-12-30T00:00:36"/>
    <s v="Granel"/>
    <s v="E001"/>
    <x v="1"/>
    <d v="1899-12-30T01:11:37"/>
    <d v="1899-12-30T01:11:01"/>
    <n v="7"/>
    <x v="6"/>
    <x v="4"/>
    <x v="1"/>
    <n v="0"/>
    <n v="0"/>
    <s v="OK"/>
    <s v="Granel"/>
    <x v="0"/>
    <n v="0"/>
    <s v="F. ALCONERA"/>
    <s v="B"/>
    <d v="1899-12-30T00:00:36"/>
    <d v="1899-12-30T00:00:36"/>
    <s v="OK"/>
    <m/>
    <m/>
    <d v="1899-12-30T00:00:00"/>
    <d v="1899-12-30T01:11:37"/>
    <n v="3"/>
    <d v="1899-12-30T00:00:36"/>
    <n v="71.616666666657665"/>
    <n v="8"/>
    <s v="No"/>
  </r>
  <r>
    <s v="CCAL"/>
    <s v="2024073977"/>
    <x v="0"/>
    <s v="EM22799R"/>
    <s v="E7433KCN"/>
    <d v="2024-12-10T00:00:00"/>
    <m/>
    <s v="3297"/>
    <x v="1"/>
    <s v="PA"/>
    <s v="S1"/>
    <m/>
    <d v="2024-12-10T00:00:00"/>
    <d v="1899-12-30T08:36:15"/>
    <d v="2024-12-10T00:00:00"/>
    <d v="1899-12-30T08:39:12"/>
    <d v="2024-12-10T00:00:00"/>
    <d v="1899-12-30T09:43:26"/>
    <x v="0"/>
    <s v="RFCPI"/>
    <s v="8043252386"/>
    <s v="EXW"/>
    <d v="1899-12-30T01:07:11"/>
    <d v="1899-12-30T01:04:14"/>
    <d v="1899-12-30T00:02:57"/>
    <s v="Granel"/>
    <s v="E001"/>
    <x v="1"/>
    <d v="1899-12-30T01:07:11"/>
    <d v="1899-12-30T01:04:14"/>
    <n v="8"/>
    <x v="6"/>
    <x v="4"/>
    <x v="1"/>
    <n v="0"/>
    <n v="0"/>
    <s v="OK"/>
    <s v="Granel"/>
    <x v="0"/>
    <n v="0"/>
    <s v="F. ALCONERA"/>
    <s v="B"/>
    <d v="1899-12-30T00:02:57"/>
    <d v="1899-12-30T00:02:57"/>
    <s v="OK"/>
    <m/>
    <m/>
    <d v="1899-12-30T00:00:00"/>
    <d v="1899-12-30T01:07:11"/>
    <n v="3"/>
    <d v="1899-12-30T00:02:57"/>
    <n v="67.183333333344052"/>
    <n v="9"/>
    <s v="No"/>
  </r>
  <r>
    <s v="CCAL"/>
    <s v="2024073987"/>
    <x v="0"/>
    <s v="ER5232BCM"/>
    <s v="E3033HSB"/>
    <d v="2024-12-10T00:00:00"/>
    <m/>
    <s v="3230"/>
    <x v="2"/>
    <s v="PA"/>
    <s v="PA"/>
    <m/>
    <d v="2024-12-10T00:00:00"/>
    <d v="1899-12-30T09:21:44"/>
    <d v="2024-12-10T00:00:00"/>
    <d v="1899-12-30T09:29:52"/>
    <d v="2024-12-10T00:00:00"/>
    <d v="1899-12-30T10:08:51"/>
    <x v="0"/>
    <s v="RFCPI"/>
    <s v="8043252388"/>
    <s v="EXW"/>
    <d v="1899-12-30T00:47:07"/>
    <d v="1899-12-30T00:38:59"/>
    <d v="1899-12-30T00:08:08"/>
    <s v="Ensacado"/>
    <s v="E002"/>
    <x v="1"/>
    <d v="1899-12-30T00:47:07"/>
    <d v="1899-12-30T00:38:59"/>
    <n v="9"/>
    <x v="6"/>
    <x v="4"/>
    <x v="2"/>
    <n v="0"/>
    <n v="0"/>
    <s v="OK"/>
    <s v="Ensacado"/>
    <x v="0"/>
    <n v="0"/>
    <s v="F. ALCONERA"/>
    <s v="B"/>
    <d v="1899-12-30T00:08:08"/>
    <d v="1899-12-30T00:08:08"/>
    <s v="OK"/>
    <m/>
    <m/>
    <d v="1899-12-30T00:00:00"/>
    <d v="1899-12-30T00:47:07"/>
    <n v="3"/>
    <d v="1899-12-30T00:08:08"/>
    <n v="47.116666666670376"/>
    <n v="10"/>
    <s v="No"/>
  </r>
  <r>
    <s v="CCAL"/>
    <s v="2024074000"/>
    <x v="0"/>
    <s v="ER9810BBD"/>
    <s v="E7817JTR"/>
    <d v="2024-12-10T00:00:00"/>
    <m/>
    <s v="3297"/>
    <x v="1"/>
    <s v="PA"/>
    <s v="S1"/>
    <m/>
    <d v="2024-12-10T00:00:00"/>
    <d v="1899-12-30T09:52:35"/>
    <d v="2024-12-10T00:00:00"/>
    <d v="1899-12-30T09:52:45"/>
    <d v="2024-12-10T00:00:00"/>
    <d v="1899-12-30T10:21:23"/>
    <x v="0"/>
    <s v="RFCPI"/>
    <s v="8043252389"/>
    <s v="EXW"/>
    <d v="1899-12-30T00:28:48"/>
    <d v="1899-12-30T00:28:38"/>
    <d v="1899-12-30T00:00:10"/>
    <s v="Granel"/>
    <s v="E001"/>
    <x v="1"/>
    <d v="1899-12-30T00:28:48"/>
    <d v="1899-12-30T00:28:38"/>
    <n v="9"/>
    <x v="6"/>
    <x v="4"/>
    <x v="1"/>
    <n v="0"/>
    <n v="0"/>
    <s v="OK"/>
    <s v="Granel"/>
    <x v="0"/>
    <n v="0"/>
    <s v="F. ALCONERA"/>
    <s v="A"/>
    <d v="1899-12-30T00:00:10"/>
    <d v="1899-12-30T00:00:10"/>
    <s v="OK"/>
    <m/>
    <m/>
    <d v="1899-12-30T00:00:00"/>
    <d v="1899-12-30T00:28:48"/>
    <n v="3"/>
    <d v="1899-12-30T00:00:10"/>
    <n v="28.799999999999944"/>
    <n v="10"/>
    <s v="Si"/>
  </r>
  <r>
    <s v="CCAL"/>
    <s v="2024073997"/>
    <x v="0"/>
    <s v="ER5650BCF"/>
    <s v="E4405JTF"/>
    <d v="2024-12-10T00:00:00"/>
    <m/>
    <s v="3230"/>
    <x v="2"/>
    <s v="PA"/>
    <s v="PA"/>
    <m/>
    <d v="2024-12-10T00:00:00"/>
    <d v="1899-12-30T09:44:27"/>
    <d v="2024-12-10T00:00:00"/>
    <d v="1899-12-30T09:44:37"/>
    <d v="2024-12-10T00:00:00"/>
    <d v="1899-12-30T10:22:47"/>
    <x v="0"/>
    <s v="RFCPI"/>
    <s v="8043252390"/>
    <s v="EXW"/>
    <d v="1899-12-30T00:38:20"/>
    <d v="1899-12-30T00:38:10"/>
    <d v="1899-12-30T00:00:10"/>
    <s v="Ensacado"/>
    <s v="E002"/>
    <x v="1"/>
    <d v="1899-12-30T00:38:20"/>
    <d v="1899-12-30T00:38:10"/>
    <n v="9"/>
    <x v="6"/>
    <x v="4"/>
    <x v="2"/>
    <n v="0"/>
    <n v="0"/>
    <s v="OK"/>
    <s v="Ensacado"/>
    <x v="0"/>
    <n v="0"/>
    <s v="F. ALCONERA"/>
    <s v="A"/>
    <d v="1899-12-30T00:00:10"/>
    <d v="1899-12-30T00:00:10"/>
    <s v="OK"/>
    <m/>
    <m/>
    <d v="1899-12-30T00:00:00"/>
    <d v="1899-12-30T00:38:20"/>
    <n v="3"/>
    <d v="1899-12-30T00:00:10"/>
    <n v="38.333333333332824"/>
    <n v="10"/>
    <s v="Si"/>
  </r>
  <r>
    <s v="CCAL"/>
    <s v="2024074012"/>
    <x v="0"/>
    <s v="E3300GNC"/>
    <m/>
    <d v="2024-12-10T00:00:00"/>
    <m/>
    <s v="3230"/>
    <x v="2"/>
    <s v="PA"/>
    <s v="PA"/>
    <m/>
    <d v="2024-12-10T00:00:00"/>
    <d v="1899-12-30T10:09:20"/>
    <d v="2024-12-10T00:00:00"/>
    <d v="1899-12-30T10:09:33"/>
    <d v="2024-12-10T00:00:00"/>
    <d v="1899-12-30T10:30:38"/>
    <x v="0"/>
    <s v="RFCPI"/>
    <s v="8043252391"/>
    <s v="EXW"/>
    <d v="1899-12-30T00:21:18"/>
    <d v="1899-12-30T00:21:05"/>
    <d v="1899-12-30T00:00:13"/>
    <s v="Ensacado"/>
    <s v="E002"/>
    <x v="1"/>
    <d v="1899-12-30T00:21:18"/>
    <d v="1899-12-30T00:21:05"/>
    <n v="10"/>
    <x v="6"/>
    <x v="4"/>
    <x v="2"/>
    <n v="0"/>
    <n v="0"/>
    <s v="OK"/>
    <s v="Ensacado"/>
    <x v="0"/>
    <n v="0"/>
    <s v="F. ALCONERA"/>
    <s v="A"/>
    <d v="1899-12-30T00:00:13"/>
    <d v="1899-12-30T00:00:13"/>
    <s v="OK"/>
    <m/>
    <m/>
    <d v="1899-12-30T00:00:00"/>
    <d v="1899-12-30T00:21:18"/>
    <n v="3"/>
    <d v="1899-12-30T00:00:13"/>
    <n v="21.29999999999038"/>
    <n v="10"/>
    <s v="Si"/>
  </r>
  <r>
    <s v="CCAL"/>
    <s v="2024074016"/>
    <x v="0"/>
    <s v="ER9755BBK"/>
    <s v="E7061KZH"/>
    <d v="2024-12-10T00:00:00"/>
    <m/>
    <s v="3228"/>
    <x v="3"/>
    <s v="PA"/>
    <s v="S5"/>
    <m/>
    <d v="2024-12-10T00:00:00"/>
    <d v="1899-12-30T10:15:11"/>
    <d v="2024-12-10T00:00:00"/>
    <d v="1899-12-30T10:17:37"/>
    <d v="2024-12-10T00:00:00"/>
    <d v="1899-12-30T10:43:38"/>
    <x v="0"/>
    <s v="RFCPI"/>
    <s v="8043252392"/>
    <s v="EXW"/>
    <d v="1899-12-30T00:28:27"/>
    <d v="1899-12-30T00:26:01"/>
    <d v="1899-12-30T00:02:26"/>
    <s v="Granel"/>
    <s v="E001"/>
    <x v="1"/>
    <d v="1899-12-30T00:28:27"/>
    <d v="1899-12-30T00:26:01"/>
    <n v="10"/>
    <x v="6"/>
    <x v="4"/>
    <x v="1"/>
    <n v="0"/>
    <n v="0"/>
    <s v="OK"/>
    <s v="Granel"/>
    <x v="0"/>
    <n v="0"/>
    <s v="F. ALCONERA"/>
    <s v="A"/>
    <d v="1899-12-30T00:02:26"/>
    <d v="1899-12-30T00:02:26"/>
    <s v="OK"/>
    <m/>
    <m/>
    <d v="1899-12-30T00:00:00"/>
    <d v="1899-12-30T00:28:27"/>
    <n v="3"/>
    <d v="1899-12-30T00:02:26"/>
    <n v="28.449999999993576"/>
    <n v="10"/>
    <s v="Si"/>
  </r>
  <r>
    <s v="CCAL"/>
    <s v="2024074014"/>
    <x v="0"/>
    <s v="ER6910BDF"/>
    <s v="E7704LWS"/>
    <d v="2024-12-10T00:00:00"/>
    <m/>
    <s v="3230"/>
    <x v="2"/>
    <s v="PA"/>
    <s v="PA"/>
    <m/>
    <d v="2024-12-10T00:00:00"/>
    <d v="1899-12-30T10:13:00"/>
    <d v="2024-12-10T00:00:00"/>
    <d v="1899-12-30T10:13:12"/>
    <d v="2024-12-10T00:00:00"/>
    <d v="1899-12-30T11:03:07"/>
    <x v="0"/>
    <s v="RFCPI"/>
    <s v="8043252393"/>
    <s v="FBO"/>
    <d v="1899-12-30T00:50:07"/>
    <d v="1899-12-30T00:49:55"/>
    <d v="1899-12-30T00:00:12"/>
    <s v="Ensacado"/>
    <s v="E002"/>
    <x v="2"/>
    <d v="1899-12-30T00:50:07"/>
    <d v="1899-12-30T00:49:55"/>
    <n v="10"/>
    <x v="6"/>
    <x v="4"/>
    <x v="2"/>
    <n v="0"/>
    <n v="0"/>
    <s v="OK"/>
    <s v="Ensacado"/>
    <x v="0"/>
    <n v="0"/>
    <s v="F. ALCONERA"/>
    <s v="B"/>
    <d v="1899-12-30T00:00:12"/>
    <d v="1899-12-30T00:00:12"/>
    <s v="OK"/>
    <m/>
    <m/>
    <d v="1899-12-30T00:00:00"/>
    <d v="1899-12-30T00:50:07"/>
    <n v="3"/>
    <d v="1899-12-30T00:00:12"/>
    <n v="50.11666666668004"/>
    <n v="11"/>
    <s v="No"/>
  </r>
  <r>
    <s v="CCAL"/>
    <s v="2024074022"/>
    <x v="0"/>
    <s v="ER9177BBP"/>
    <s v="E3246FMB"/>
    <d v="2024-12-10T00:00:00"/>
    <m/>
    <s v="3297"/>
    <x v="1"/>
    <s v="PA"/>
    <s v="S1"/>
    <m/>
    <d v="2024-12-10T00:00:00"/>
    <d v="1899-12-30T10:31:22"/>
    <d v="2024-12-10T00:00:00"/>
    <d v="1899-12-30T10:31:34"/>
    <d v="2024-12-10T00:00:00"/>
    <d v="1899-12-30T11:07:12"/>
    <x v="0"/>
    <s v="RFCPI"/>
    <s v="8043252394"/>
    <s v="EXW"/>
    <d v="1899-12-30T00:35:50"/>
    <d v="1899-12-30T00:35:38"/>
    <d v="1899-12-30T00:00:12"/>
    <s v="Granel"/>
    <s v="E001"/>
    <x v="1"/>
    <d v="1899-12-30T00:35:50"/>
    <d v="1899-12-30T00:35:38"/>
    <n v="10"/>
    <x v="6"/>
    <x v="4"/>
    <x v="1"/>
    <n v="0"/>
    <n v="0"/>
    <s v="OK"/>
    <s v="Granel"/>
    <x v="0"/>
    <n v="0"/>
    <s v="F. ALCONERA"/>
    <s v="A"/>
    <d v="1899-12-30T00:00:12"/>
    <d v="1899-12-30T00:00:12"/>
    <s v="OK"/>
    <m/>
    <m/>
    <d v="1899-12-30T00:00:00"/>
    <d v="1899-12-30T00:35:50"/>
    <n v="3"/>
    <d v="1899-12-30T00:00:12"/>
    <n v="35.833333333334352"/>
    <n v="11"/>
    <s v="Si"/>
  </r>
  <r>
    <s v="CCAL"/>
    <s v="2024074015"/>
    <x v="0"/>
    <s v="ER3324BCS"/>
    <s v="E7921JGF"/>
    <d v="2024-12-10T00:00:00"/>
    <m/>
    <s v="3230"/>
    <x v="2"/>
    <s v="PA"/>
    <s v="PA"/>
    <m/>
    <d v="2024-12-10T00:00:00"/>
    <d v="1899-12-30T10:14:23"/>
    <d v="2024-12-10T00:00:00"/>
    <d v="1899-12-30T10:14:35"/>
    <d v="2024-12-10T00:00:00"/>
    <d v="1899-12-30T11:11:55"/>
    <x v="0"/>
    <s v="RFCPI"/>
    <s v="8043252395"/>
    <s v="FBO"/>
    <d v="1899-12-30T00:57:32"/>
    <d v="1899-12-30T00:57:20"/>
    <d v="1899-12-30T00:00:12"/>
    <s v="Ensacado"/>
    <s v="E002"/>
    <x v="2"/>
    <d v="1899-12-30T00:57:32"/>
    <d v="1899-12-30T00:57:20"/>
    <n v="10"/>
    <x v="6"/>
    <x v="4"/>
    <x v="2"/>
    <n v="0"/>
    <n v="0"/>
    <s v="OK"/>
    <s v="Ensacado"/>
    <x v="0"/>
    <n v="0"/>
    <s v="F. ALCONERA"/>
    <s v="B"/>
    <d v="1899-12-30T00:00:12"/>
    <d v="1899-12-30T00:00:12"/>
    <s v="OK"/>
    <m/>
    <m/>
    <d v="1899-12-30T00:00:00"/>
    <d v="1899-12-30T00:57:32"/>
    <n v="3"/>
    <d v="1899-12-30T00:00:12"/>
    <n v="57.533333333342377"/>
    <n v="11"/>
    <s v="No"/>
  </r>
  <r>
    <s v="CCAL"/>
    <s v="2024074018"/>
    <x v="0"/>
    <s v="ER2905BBV"/>
    <s v="E7944KGS"/>
    <d v="2024-12-10T00:00:00"/>
    <m/>
    <s v="3297"/>
    <x v="1"/>
    <s v="PA"/>
    <s v="S1"/>
    <m/>
    <d v="2024-12-10T00:00:00"/>
    <d v="1899-12-30T10:18:48"/>
    <d v="2024-12-10T00:00:00"/>
    <d v="1899-12-30T10:19:02"/>
    <d v="2024-12-10T00:00:00"/>
    <d v="1899-12-30T11:14:38"/>
    <x v="0"/>
    <s v="RFCPI"/>
    <s v="8043252396"/>
    <s v="EXW"/>
    <d v="1899-12-30T00:55:50"/>
    <d v="1899-12-30T00:55:36"/>
    <d v="1899-12-30T00:00:14"/>
    <s v="Granel"/>
    <s v="E001"/>
    <x v="1"/>
    <d v="1899-12-30T00:55:50"/>
    <d v="1899-12-30T00:55:36"/>
    <n v="10"/>
    <x v="6"/>
    <x v="4"/>
    <x v="1"/>
    <n v="0"/>
    <n v="0"/>
    <s v="OK"/>
    <s v="Granel"/>
    <x v="0"/>
    <n v="0"/>
    <s v="F. ALCONERA"/>
    <s v="B"/>
    <d v="1899-12-30T00:00:14"/>
    <d v="1899-12-30T00:00:14"/>
    <s v="OK"/>
    <m/>
    <m/>
    <d v="1899-12-30T00:00:00"/>
    <d v="1899-12-30T00:55:50"/>
    <n v="3"/>
    <d v="1899-12-30T00:00:14"/>
    <n v="55.833333333335958"/>
    <n v="11"/>
    <s v="No"/>
  </r>
  <r>
    <s v="CCAL"/>
    <s v="2024074020"/>
    <x v="0"/>
    <s v="ER8963BDN"/>
    <s v="E0260LKZ"/>
    <d v="2024-12-10T00:00:00"/>
    <m/>
    <s v="3230"/>
    <x v="2"/>
    <s v="PA"/>
    <s v="PA"/>
    <m/>
    <d v="2024-12-10T00:00:00"/>
    <d v="1899-12-30T10:23:07"/>
    <d v="2024-12-10T00:00:00"/>
    <d v="1899-12-30T10:23:19"/>
    <d v="2024-12-10T00:00:00"/>
    <d v="1899-12-30T11:27:41"/>
    <x v="0"/>
    <s v="RFCPI"/>
    <s v="8043252397"/>
    <s v="FBO"/>
    <d v="1899-12-30T01:04:34"/>
    <d v="1899-12-30T01:04:22"/>
    <d v="1899-12-30T00:00:12"/>
    <s v="Ensacado"/>
    <s v="E002"/>
    <x v="2"/>
    <d v="1899-12-30T01:04:34"/>
    <d v="1899-12-30T01:04:22"/>
    <n v="10"/>
    <x v="6"/>
    <x v="4"/>
    <x v="2"/>
    <n v="0"/>
    <n v="0"/>
    <s v="OK"/>
    <s v="Ensacado"/>
    <x v="0"/>
    <n v="0"/>
    <s v="F. ALCONERA"/>
    <s v="B"/>
    <d v="1899-12-30T00:00:12"/>
    <d v="1899-12-30T00:00:12"/>
    <s v="OK"/>
    <m/>
    <m/>
    <d v="1899-12-30T00:00:00"/>
    <d v="1899-12-30T01:04:34"/>
    <n v="3"/>
    <d v="1899-12-30T00:00:12"/>
    <n v="64.5666666666624"/>
    <n v="11"/>
    <s v="No"/>
  </r>
  <r>
    <s v="CCAL"/>
    <s v="2024074034"/>
    <x v="0"/>
    <s v="EAV00575R"/>
    <s v="E8077KGN"/>
    <d v="2024-12-10T00:00:00"/>
    <m/>
    <s v="3297"/>
    <x v="1"/>
    <s v="PA"/>
    <s v="S1"/>
    <m/>
    <d v="2024-12-10T00:00:00"/>
    <d v="1899-12-30T11:11:19"/>
    <d v="2024-12-10T00:00:00"/>
    <d v="1899-12-30T11:12:17"/>
    <d v="2024-12-10T00:00:00"/>
    <d v="1899-12-30T11:49:22"/>
    <x v="0"/>
    <s v="RFCPI"/>
    <s v="8043252401"/>
    <s v="EXW"/>
    <d v="1899-12-30T00:38:03"/>
    <d v="1899-12-30T00:37:05"/>
    <d v="1899-12-30T00:00:58"/>
    <s v="Granel"/>
    <s v="E001"/>
    <x v="1"/>
    <d v="1899-12-30T00:38:03"/>
    <d v="1899-12-30T00:37:05"/>
    <n v="11"/>
    <x v="6"/>
    <x v="4"/>
    <x v="1"/>
    <n v="0"/>
    <n v="0"/>
    <s v="OK"/>
    <s v="Granel"/>
    <x v="0"/>
    <n v="0"/>
    <s v="F. ALCONERA"/>
    <s v="A"/>
    <d v="1899-12-30T00:00:58"/>
    <d v="1899-12-30T00:00:58"/>
    <s v="OK"/>
    <m/>
    <m/>
    <d v="1899-12-30T00:00:00"/>
    <d v="1899-12-30T00:38:03"/>
    <n v="3"/>
    <d v="1899-12-30T00:00:58"/>
    <n v="38.049999999998356"/>
    <n v="11"/>
    <s v="Si"/>
  </r>
  <r>
    <s v="CCAL"/>
    <s v="2024074048"/>
    <x v="0"/>
    <s v="ER9606BBF"/>
    <s v="E2611KJC"/>
    <d v="2024-12-10T00:00:00"/>
    <m/>
    <s v="3297"/>
    <x v="1"/>
    <s v="PA"/>
    <s v="S1"/>
    <m/>
    <d v="2024-12-10T00:00:00"/>
    <d v="1899-12-30T11:41:46"/>
    <d v="2024-12-10T00:00:00"/>
    <d v="1899-12-30T11:42:42"/>
    <d v="2024-12-10T00:00:00"/>
    <d v="1899-12-30T12:35:50"/>
    <x v="0"/>
    <s v="RFCPI"/>
    <s v="8043252408"/>
    <s v="EXW"/>
    <d v="1899-12-30T00:54:04"/>
    <d v="1899-12-30T00:53:08"/>
    <d v="1899-12-30T00:00:56"/>
    <s v="Granel"/>
    <s v="E001"/>
    <x v="1"/>
    <d v="1899-12-30T00:54:04"/>
    <d v="1899-12-30T00:53:08"/>
    <n v="11"/>
    <x v="6"/>
    <x v="4"/>
    <x v="1"/>
    <n v="0"/>
    <n v="0"/>
    <s v="OK"/>
    <s v="Granel"/>
    <x v="0"/>
    <n v="0"/>
    <s v="F. ALCONERA"/>
    <s v="B"/>
    <d v="1899-12-30T00:00:56"/>
    <d v="1899-12-30T00:00:56"/>
    <s v="OK"/>
    <m/>
    <m/>
    <d v="1899-12-30T00:00:00"/>
    <d v="1899-12-30T00:54:04"/>
    <n v="3"/>
    <d v="1899-12-30T00:00:56"/>
    <n v="54.066666666671942"/>
    <n v="12"/>
    <s v="No"/>
  </r>
  <r>
    <s v="CCAL"/>
    <s v="2024074060"/>
    <x v="0"/>
    <s v="ER6535BBJ"/>
    <s v="E3039DBP"/>
    <d v="2024-12-10T00:00:00"/>
    <m/>
    <s v="3297"/>
    <x v="1"/>
    <s v="PA"/>
    <s v="S1"/>
    <m/>
    <d v="2024-12-10T00:00:00"/>
    <d v="1899-12-30T12:00:19"/>
    <d v="2024-12-10T00:00:00"/>
    <d v="1899-12-30T12:00:32"/>
    <d v="2024-12-10T00:00:00"/>
    <d v="1899-12-30T12:58:39"/>
    <x v="0"/>
    <s v="RFCPI"/>
    <s v="8043252415"/>
    <s v="EXW"/>
    <d v="1899-12-30T00:58:20"/>
    <d v="1899-12-30T00:58:07"/>
    <d v="1899-12-30T00:00:13"/>
    <s v="Granel"/>
    <s v="E001"/>
    <x v="1"/>
    <d v="1899-12-30T00:58:20"/>
    <d v="1899-12-30T00:58:07"/>
    <n v="12"/>
    <x v="6"/>
    <x v="4"/>
    <x v="1"/>
    <n v="0"/>
    <n v="0"/>
    <s v="OK"/>
    <s v="Granel"/>
    <x v="0"/>
    <n v="0"/>
    <s v="F. ALCONERA"/>
    <s v="B"/>
    <d v="1899-12-30T00:00:13"/>
    <d v="1899-12-30T00:00:13"/>
    <s v="OK"/>
    <m/>
    <m/>
    <d v="1899-12-30T00:00:00"/>
    <d v="1899-12-30T00:58:20"/>
    <n v="3"/>
    <d v="1899-12-30T00:00:13"/>
    <n v="58.333333333334508"/>
    <n v="12"/>
    <s v="No"/>
  </r>
  <r>
    <s v="CCAL"/>
    <s v="2024074068"/>
    <x v="0"/>
    <s v="ER6871BCC"/>
    <s v="E2716JKD"/>
    <d v="2024-12-10T00:00:00"/>
    <m/>
    <s v="3297"/>
    <x v="1"/>
    <s v="PA"/>
    <s v="S1"/>
    <m/>
    <d v="2024-12-10T00:00:00"/>
    <d v="1899-12-30T12:06:07"/>
    <d v="2024-12-10T00:00:00"/>
    <d v="1899-12-30T12:06:19"/>
    <d v="2024-12-10T00:00:00"/>
    <d v="1899-12-30T13:01:30"/>
    <x v="0"/>
    <s v="RFCPI"/>
    <s v="8043252416"/>
    <s v="FBO"/>
    <d v="1899-12-30T00:55:23"/>
    <d v="1899-12-30T00:55:11"/>
    <d v="1899-12-30T00:00:12"/>
    <s v="Granel"/>
    <s v="E001"/>
    <x v="2"/>
    <d v="1899-12-30T00:55:23"/>
    <d v="1899-12-30T00:55:11"/>
    <n v="12"/>
    <x v="6"/>
    <x v="4"/>
    <x v="1"/>
    <n v="0"/>
    <n v="0"/>
    <s v="OK"/>
    <s v="Granel"/>
    <x v="0"/>
    <n v="0"/>
    <s v="F. ALCONERA"/>
    <s v="B"/>
    <d v="1899-12-30T00:00:12"/>
    <d v="1899-12-30T00:00:12"/>
    <s v="OK"/>
    <m/>
    <m/>
    <d v="1899-12-30T00:00:00"/>
    <d v="1899-12-30T00:55:23"/>
    <n v="3"/>
    <d v="1899-12-30T00:00:12"/>
    <n v="55.38333333332158"/>
    <n v="13"/>
    <s v="No"/>
  </r>
  <r>
    <s v="CCAL"/>
    <s v="2024074074"/>
    <x v="0"/>
    <s v="ER4070BBP"/>
    <s v="E5397LVZ"/>
    <d v="2024-12-10T00:00:00"/>
    <m/>
    <s v="3230"/>
    <x v="2"/>
    <s v="PA"/>
    <s v="PA"/>
    <m/>
    <d v="2024-12-10T00:00:00"/>
    <d v="1899-12-30T12:15:30"/>
    <d v="2024-12-10T00:00:00"/>
    <d v="1899-12-30T12:15:44"/>
    <d v="2024-12-10T00:00:00"/>
    <d v="1899-12-30T13:05:22"/>
    <x v="0"/>
    <s v="RFCPI"/>
    <s v="8043252418"/>
    <s v="FBO"/>
    <d v="1899-12-30T00:49:52"/>
    <d v="1899-12-30T00:49:38"/>
    <d v="1899-12-30T00:00:14"/>
    <s v="Ensacado"/>
    <s v="E002"/>
    <x v="1"/>
    <d v="1899-12-30T00:49:52"/>
    <d v="1899-12-30T00:49:38"/>
    <n v="12"/>
    <x v="6"/>
    <x v="4"/>
    <x v="2"/>
    <n v="0"/>
    <n v="0"/>
    <s v="OK"/>
    <s v="Ensacado"/>
    <x v="0"/>
    <n v="0"/>
    <s v="F. ALCONERA"/>
    <s v="B"/>
    <d v="1899-12-30T00:00:14"/>
    <d v="1899-12-30T00:00:14"/>
    <s v="OK"/>
    <m/>
    <m/>
    <d v="1899-12-30T00:00:00"/>
    <d v="1899-12-30T00:49:52"/>
    <n v="3"/>
    <d v="1899-12-30T00:00:14"/>
    <n v="49.866666666667214"/>
    <n v="13"/>
    <s v="No"/>
  </r>
  <r>
    <s v="CCAL"/>
    <s v="2024074069"/>
    <x v="0"/>
    <s v="ER5456BBC"/>
    <s v="E9540KDB"/>
    <d v="2024-12-10T00:00:00"/>
    <m/>
    <s v="3297"/>
    <x v="1"/>
    <s v="PA"/>
    <s v="S1"/>
    <m/>
    <d v="2024-12-10T00:00:00"/>
    <d v="1899-12-30T12:07:10"/>
    <d v="2024-12-10T00:00:00"/>
    <d v="1899-12-30T12:07:22"/>
    <d v="2024-12-10T00:00:00"/>
    <d v="1899-12-30T13:06:12"/>
    <x v="0"/>
    <s v="RFCPI"/>
    <s v="8043252419"/>
    <s v="FBO"/>
    <d v="1899-12-30T00:59:02"/>
    <d v="1899-12-30T00:58:50"/>
    <d v="1899-12-30T00:00:12"/>
    <s v="Granel"/>
    <s v="E001"/>
    <x v="2"/>
    <d v="1899-12-30T00:59:02"/>
    <d v="1899-12-30T00:58:50"/>
    <n v="12"/>
    <x v="6"/>
    <x v="4"/>
    <x v="1"/>
    <n v="0"/>
    <n v="0"/>
    <s v="OK"/>
    <s v="Granel"/>
    <x v="0"/>
    <n v="0"/>
    <s v="F. ALCONERA"/>
    <s v="B"/>
    <d v="1899-12-30T00:00:12"/>
    <d v="1899-12-30T00:00:12"/>
    <s v="OK"/>
    <m/>
    <m/>
    <d v="1899-12-30T00:00:00"/>
    <d v="1899-12-30T00:59:02"/>
    <n v="3"/>
    <d v="1899-12-30T00:00:12"/>
    <n v="59.033333333332699"/>
    <n v="13"/>
    <s v="No"/>
  </r>
  <r>
    <s v="CCAL"/>
    <s v="2024074073"/>
    <x v="0"/>
    <s v="ER8803BBS"/>
    <s v="E1508HJM"/>
    <d v="2024-12-10T00:00:00"/>
    <m/>
    <s v="3297"/>
    <x v="1"/>
    <s v="PA"/>
    <s v="S1"/>
    <m/>
    <d v="2024-12-10T00:00:00"/>
    <d v="1899-12-30T12:14:57"/>
    <d v="2024-12-10T00:00:00"/>
    <d v="1899-12-30T12:15:09"/>
    <d v="2024-12-10T00:00:00"/>
    <d v="1899-12-30T13:20:17"/>
    <x v="0"/>
    <s v="RFCPI"/>
    <s v="8043252422"/>
    <s v="FBO"/>
    <d v="1899-12-30T01:05:20"/>
    <d v="1899-12-30T01:05:08"/>
    <d v="1899-12-30T00:00:12"/>
    <s v="Granel"/>
    <s v="E001"/>
    <x v="2"/>
    <d v="1899-12-30T01:05:20"/>
    <d v="1899-12-30T01:05:08"/>
    <n v="12"/>
    <x v="6"/>
    <x v="4"/>
    <x v="1"/>
    <n v="0"/>
    <n v="0"/>
    <s v="OK"/>
    <s v="Granel"/>
    <x v="0"/>
    <n v="0"/>
    <s v="F. ALCONERA"/>
    <s v="B"/>
    <d v="1899-12-30T00:00:12"/>
    <d v="1899-12-30T00:00:12"/>
    <s v="OK"/>
    <m/>
    <m/>
    <d v="1899-12-30T00:00:00"/>
    <d v="1899-12-30T01:05:20"/>
    <n v="3"/>
    <d v="1899-12-30T00:00:12"/>
    <n v="65.333333333332888"/>
    <n v="13"/>
    <s v="No"/>
  </r>
  <r>
    <s v="CCAL"/>
    <s v="2024074083"/>
    <x v="0"/>
    <s v="ER8806BBS"/>
    <s v="E4974HJL"/>
    <d v="2024-12-10T00:00:00"/>
    <m/>
    <s v="3297"/>
    <x v="1"/>
    <s v="PA"/>
    <s v="S1"/>
    <m/>
    <d v="2024-12-10T00:00:00"/>
    <d v="1899-12-30T12:46:52"/>
    <d v="2024-12-10T00:00:00"/>
    <d v="1899-12-30T12:47:04"/>
    <d v="2024-12-10T00:00:00"/>
    <d v="1899-12-30T13:26:29"/>
    <x v="0"/>
    <s v="RFCPI"/>
    <s v="8043252425"/>
    <s v="FBO"/>
    <d v="1899-12-30T00:39:37"/>
    <d v="1899-12-30T00:39:25"/>
    <d v="1899-12-30T00:00:12"/>
    <s v="Granel"/>
    <s v="E001"/>
    <x v="2"/>
    <d v="1899-12-30T00:39:37"/>
    <d v="1899-12-30T00:39:25"/>
    <n v="12"/>
    <x v="6"/>
    <x v="4"/>
    <x v="1"/>
    <n v="0"/>
    <n v="0"/>
    <s v="OK"/>
    <s v="Granel"/>
    <x v="0"/>
    <n v="0"/>
    <s v="F. ALCONERA"/>
    <s v="A"/>
    <d v="1899-12-30T00:00:12"/>
    <d v="1899-12-30T00:00:12"/>
    <s v="OK"/>
    <m/>
    <m/>
    <d v="1899-12-30T00:00:00"/>
    <d v="1899-12-30T00:39:37"/>
    <n v="3"/>
    <d v="1899-12-30T00:00:12"/>
    <n v="39.616666666660812"/>
    <n v="13"/>
    <s v="Si"/>
  </r>
  <r>
    <s v="CCAL"/>
    <s v="2024074092"/>
    <x v="0"/>
    <s v="ER4519BCY"/>
    <s v="E3496JHY"/>
    <d v="2024-12-10T00:00:00"/>
    <m/>
    <s v="3230"/>
    <x v="2"/>
    <s v="PA"/>
    <s v="PA"/>
    <m/>
    <d v="2024-12-10T00:00:00"/>
    <d v="1899-12-30T12:59:07"/>
    <d v="2024-12-10T00:00:00"/>
    <d v="1899-12-30T12:59:19"/>
    <d v="2024-12-10T00:00:00"/>
    <d v="1899-12-30T13:41:19"/>
    <x v="0"/>
    <s v="RFCPI"/>
    <s v="8043252427"/>
    <s v="EXW"/>
    <d v="1899-12-30T00:42:12"/>
    <d v="1899-12-30T00:42:00"/>
    <d v="1899-12-30T00:00:12"/>
    <s v="Ensacado"/>
    <s v="E002"/>
    <x v="1"/>
    <d v="1899-12-30T00:42:12"/>
    <d v="1899-12-30T00:42:00"/>
    <n v="12"/>
    <x v="6"/>
    <x v="4"/>
    <x v="2"/>
    <n v="0"/>
    <n v="0"/>
    <s v="OK"/>
    <s v="Ensacado"/>
    <x v="0"/>
    <n v="0"/>
    <s v="F. ALCONERA"/>
    <s v="A"/>
    <d v="1899-12-30T00:00:12"/>
    <d v="1899-12-30T00:00:12"/>
    <s v="OK"/>
    <m/>
    <m/>
    <d v="1899-12-30T00:00:00"/>
    <d v="1899-12-30T00:42:12"/>
    <n v="3"/>
    <d v="1899-12-30T00:00:12"/>
    <n v="42.200000000006433"/>
    <n v="13"/>
    <s v="Si"/>
  </r>
  <r>
    <s v="CCAL"/>
    <s v="2024074096"/>
    <x v="0"/>
    <s v="ER8459BBS"/>
    <s v="E5067LBR"/>
    <d v="2024-12-10T00:00:00"/>
    <m/>
    <s v="3228"/>
    <x v="3"/>
    <s v="PA"/>
    <s v="S4"/>
    <m/>
    <d v="2024-12-10T00:00:00"/>
    <d v="1899-12-30T13:06:36"/>
    <d v="2024-12-10T00:00:00"/>
    <d v="1899-12-30T13:06:49"/>
    <d v="2024-12-10T00:00:00"/>
    <d v="1899-12-30T13:42:51"/>
    <x v="0"/>
    <s v="RFCPI"/>
    <s v="8043252428"/>
    <s v="FBO"/>
    <d v="1899-12-30T00:36:15"/>
    <d v="1899-12-30T00:36:02"/>
    <d v="1899-12-30T00:00:13"/>
    <s v="Granel"/>
    <s v="E001"/>
    <x v="2"/>
    <d v="1899-12-30T00:36:15"/>
    <d v="1899-12-30T00:36:02"/>
    <n v="13"/>
    <x v="6"/>
    <x v="4"/>
    <x v="1"/>
    <n v="0"/>
    <n v="0"/>
    <s v="OK"/>
    <s v="Granel"/>
    <x v="0"/>
    <n v="0"/>
    <s v="F. ALCONERA"/>
    <s v="A"/>
    <d v="1899-12-30T00:00:13"/>
    <d v="1899-12-30T00:00:13"/>
    <s v="OK"/>
    <m/>
    <m/>
    <d v="1899-12-30T00:00:00"/>
    <d v="1899-12-30T00:36:15"/>
    <n v="3"/>
    <d v="1899-12-30T00:00:13"/>
    <n v="36.249999999998309"/>
    <n v="13"/>
    <s v="Si"/>
  </r>
  <r>
    <s v="CCAL"/>
    <s v="2024074105"/>
    <x v="0"/>
    <s v="ER0455BBX"/>
    <s v="E0438GVW"/>
    <d v="2024-12-10T00:00:00"/>
    <m/>
    <s v="3229"/>
    <x v="4"/>
    <s v="PA"/>
    <s v="S2"/>
    <m/>
    <d v="2024-12-10T00:00:00"/>
    <d v="1899-12-30T13:21:23"/>
    <d v="2024-12-10T00:00:00"/>
    <d v="1899-12-30T13:21:36"/>
    <d v="2024-12-10T00:00:00"/>
    <d v="1899-12-30T13:53:07"/>
    <x v="0"/>
    <s v="RFCPI"/>
    <s v="8043252430"/>
    <s v="EXW"/>
    <d v="1899-12-30T00:31:44"/>
    <d v="1899-12-30T00:31:31"/>
    <d v="1899-12-30T00:00:13"/>
    <s v="Granel"/>
    <s v="E001"/>
    <x v="1"/>
    <d v="1899-12-30T00:31:44"/>
    <d v="1899-12-30T00:31:31"/>
    <n v="13"/>
    <x v="6"/>
    <x v="4"/>
    <x v="1"/>
    <n v="0"/>
    <n v="0"/>
    <s v="OK"/>
    <s v="Granel"/>
    <x v="0"/>
    <n v="0"/>
    <s v="F. ALCONERA"/>
    <s v="A"/>
    <d v="1899-12-30T00:00:13"/>
    <d v="1899-12-30T00:00:13"/>
    <s v="OK"/>
    <m/>
    <m/>
    <d v="1899-12-30T00:00:00"/>
    <d v="1899-12-30T00:31:44"/>
    <n v="3"/>
    <d v="1899-12-30T00:00:13"/>
    <n v="31.733333333337548"/>
    <n v="13"/>
    <s v="Si"/>
  </r>
  <r>
    <s v="CCAL"/>
    <s v="2024074102"/>
    <x v="0"/>
    <s v="ER4761BBV"/>
    <s v="E7062KZH"/>
    <d v="2024-12-10T00:00:00"/>
    <m/>
    <s v="3297"/>
    <x v="1"/>
    <s v="PA"/>
    <s v="S1"/>
    <m/>
    <d v="2024-12-10T00:00:00"/>
    <d v="1899-12-30T13:16:13"/>
    <d v="2024-12-10T00:00:00"/>
    <d v="1899-12-30T13:16:26"/>
    <d v="2024-12-10T00:00:00"/>
    <d v="1899-12-30T13:55:47"/>
    <x v="1"/>
    <s v="RFCPI"/>
    <s v="8043252433"/>
    <s v="EXW"/>
    <d v="1899-12-30T00:39:34"/>
    <d v="1899-12-30T00:39:21"/>
    <d v="1899-12-30T00:00:13"/>
    <s v="Granel"/>
    <s v="E001"/>
    <x v="1"/>
    <d v="1899-12-30T00:39:34"/>
    <d v="1899-12-30T00:39:21"/>
    <n v="13"/>
    <x v="6"/>
    <x v="4"/>
    <x v="1"/>
    <n v="0"/>
    <n v="0"/>
    <s v="OK"/>
    <s v="Granel"/>
    <x v="0"/>
    <n v="0"/>
    <s v="F. ALCONERA"/>
    <s v="A"/>
    <d v="1899-12-30T00:00:13"/>
    <d v="1899-12-30T00:00:13"/>
    <s v="OK"/>
    <m/>
    <m/>
    <d v="1899-12-30T00:00:00"/>
    <d v="1899-12-30T00:39:34"/>
    <n v="3"/>
    <d v="1899-12-30T00:00:13"/>
    <n v="39.566666666664005"/>
    <n v="13"/>
    <s v="Si"/>
  </r>
  <r>
    <s v="CCAL"/>
    <s v="2024074109"/>
    <x v="0"/>
    <s v="ER9753BBP"/>
    <s v="E7813KDM"/>
    <d v="2024-12-10T00:00:00"/>
    <m/>
    <s v="3297"/>
    <x v="1"/>
    <s v="PA"/>
    <s v="S1"/>
    <m/>
    <d v="2024-12-10T00:00:00"/>
    <d v="1899-12-30T13:33:51"/>
    <d v="2024-12-10T00:00:00"/>
    <d v="1899-12-30T13:34:04"/>
    <d v="2024-12-10T00:00:00"/>
    <d v="1899-12-30T14:15:24"/>
    <x v="0"/>
    <s v="RFCPI"/>
    <s v="8043252434"/>
    <s v="FBO"/>
    <d v="1899-12-30T00:41:33"/>
    <d v="1899-12-30T00:41:20"/>
    <d v="1899-12-30T00:00:13"/>
    <s v="Granel"/>
    <s v="E001"/>
    <x v="2"/>
    <d v="1899-12-30T00:41:33"/>
    <d v="1899-12-30T00:41:20"/>
    <n v="13"/>
    <x v="6"/>
    <x v="4"/>
    <x v="1"/>
    <n v="0"/>
    <n v="0"/>
    <s v="OK"/>
    <s v="Granel"/>
    <x v="0"/>
    <n v="0"/>
    <s v="F. ALCONERA"/>
    <s v="A"/>
    <d v="1899-12-30T00:00:13"/>
    <d v="1899-12-30T00:00:13"/>
    <s v="OK"/>
    <m/>
    <m/>
    <d v="1899-12-30T00:00:00"/>
    <d v="1899-12-30T00:41:33"/>
    <n v="3"/>
    <d v="1899-12-30T00:00:13"/>
    <n v="41.550000000004893"/>
    <n v="14"/>
    <s v="Si"/>
  </r>
  <r>
    <s v="CCAL"/>
    <s v="2024074098"/>
    <x v="0"/>
    <s v="ER4517BCY"/>
    <s v="E2316HYF"/>
    <d v="2024-12-10T00:00:00"/>
    <m/>
    <s v="3230"/>
    <x v="2"/>
    <s v="PA"/>
    <s v="PA"/>
    <m/>
    <d v="2024-12-10T00:00:00"/>
    <d v="1899-12-30T13:10:30"/>
    <d v="2024-12-10T00:00:00"/>
    <d v="1899-12-30T13:10:42"/>
    <d v="2024-12-10T00:00:00"/>
    <d v="1899-12-30T14:22:47"/>
    <x v="0"/>
    <s v="RFCPI"/>
    <s v="8043252435"/>
    <s v="EXW"/>
    <d v="1899-12-30T01:12:17"/>
    <d v="1899-12-30T01:12:05"/>
    <d v="1899-12-30T00:00:12"/>
    <s v="Ensacado"/>
    <s v="E002"/>
    <x v="1"/>
    <d v="1899-12-30T01:12:17"/>
    <d v="1899-12-30T01:12:05"/>
    <n v="13"/>
    <x v="6"/>
    <x v="4"/>
    <x v="2"/>
    <n v="0"/>
    <n v="0"/>
    <s v="OK"/>
    <s v="Ensacado"/>
    <x v="0"/>
    <n v="0"/>
    <s v="F. ALCONERA"/>
    <s v="B"/>
    <d v="1899-12-30T00:00:12"/>
    <d v="1899-12-30T00:00:12"/>
    <s v="OK"/>
    <m/>
    <m/>
    <d v="1899-12-30T00:00:00"/>
    <d v="1899-12-30T01:12:17"/>
    <n v="3"/>
    <d v="1899-12-30T00:00:12"/>
    <n v="72.283333333334454"/>
    <n v="14"/>
    <s v="No"/>
  </r>
  <r>
    <s v="CCAL"/>
    <s v="2024074118"/>
    <x v="0"/>
    <s v="ER4777BBM"/>
    <s v="E1633HJM"/>
    <d v="2024-12-10T00:00:00"/>
    <m/>
    <s v="3297"/>
    <x v="1"/>
    <s v="PA"/>
    <s v="S1"/>
    <m/>
    <d v="2024-12-10T00:00:00"/>
    <d v="1899-12-30T13:55:01"/>
    <d v="2024-12-10T00:00:00"/>
    <d v="1899-12-30T13:55:13"/>
    <d v="2024-12-10T00:00:00"/>
    <d v="1899-12-30T14:25:21"/>
    <x v="0"/>
    <s v="RFCPI"/>
    <s v="8043252436"/>
    <s v="FBO"/>
    <d v="1899-12-30T00:30:20"/>
    <d v="1899-12-30T00:30:08"/>
    <d v="1899-12-30T00:00:12"/>
    <s v="Granel"/>
    <s v="E001"/>
    <x v="2"/>
    <d v="1899-12-30T00:30:20"/>
    <d v="1899-12-30T00:30:08"/>
    <n v="13"/>
    <x v="6"/>
    <x v="4"/>
    <x v="1"/>
    <n v="0"/>
    <n v="0"/>
    <s v="OK"/>
    <s v="Granel"/>
    <x v="0"/>
    <n v="0"/>
    <s v="F. ALCONERA"/>
    <s v="A"/>
    <d v="1899-12-30T00:00:12"/>
    <d v="1899-12-30T00:00:12"/>
    <s v="OK"/>
    <m/>
    <m/>
    <d v="1899-12-30T00:00:00"/>
    <d v="1899-12-30T00:30:20"/>
    <n v="3"/>
    <d v="1899-12-30T00:00:12"/>
    <n v="30.333333333326458"/>
    <n v="14"/>
    <s v="Si"/>
  </r>
  <r>
    <s v="CCAL"/>
    <s v="2024074124"/>
    <x v="0"/>
    <s v="ER3547BBD"/>
    <s v="E8416KLT"/>
    <d v="2024-12-10T00:00:00"/>
    <m/>
    <s v="3297"/>
    <x v="1"/>
    <s v="PA"/>
    <s v="S1"/>
    <m/>
    <d v="2024-12-10T00:00:00"/>
    <d v="1899-12-30T14:07:54"/>
    <d v="2024-12-10T00:00:00"/>
    <d v="1899-12-30T14:08:07"/>
    <d v="2024-12-10T00:00:00"/>
    <d v="1899-12-30T14:42:02"/>
    <x v="0"/>
    <s v="RFCPI"/>
    <s v="8043252437"/>
    <s v="EXW"/>
    <d v="1899-12-30T00:34:08"/>
    <d v="1899-12-30T00:33:55"/>
    <d v="1899-12-30T00:00:13"/>
    <s v="Granel"/>
    <s v="E001"/>
    <x v="1"/>
    <d v="1899-12-30T00:34:08"/>
    <d v="1899-12-30T00:33:55"/>
    <n v="14"/>
    <x v="6"/>
    <x v="4"/>
    <x v="1"/>
    <n v="0"/>
    <n v="0"/>
    <s v="OK"/>
    <s v="Granel"/>
    <x v="0"/>
    <n v="0"/>
    <s v="F. ALCONERA"/>
    <s v="A"/>
    <d v="1899-12-30T00:00:13"/>
    <d v="1899-12-30T00:00:13"/>
    <s v="OK"/>
    <m/>
    <m/>
    <d v="1899-12-30T00:00:00"/>
    <d v="1899-12-30T00:34:08"/>
    <n v="3"/>
    <d v="1899-12-30T00:00:13"/>
    <n v="34.133333333342399"/>
    <n v="14"/>
    <s v="Si"/>
  </r>
  <r>
    <s v="CCAL"/>
    <s v="2024074120"/>
    <x v="0"/>
    <s v="ER8801BBS"/>
    <s v="E9651KXD"/>
    <d v="2024-12-10T00:00:00"/>
    <m/>
    <s v="3297"/>
    <x v="1"/>
    <s v="PA"/>
    <s v="S1"/>
    <m/>
    <d v="2024-12-10T00:00:00"/>
    <d v="1899-12-30T14:02:55"/>
    <d v="2024-12-10T00:00:00"/>
    <d v="1899-12-30T14:03:07"/>
    <d v="2024-12-10T00:00:00"/>
    <d v="1899-12-30T14:48:11"/>
    <x v="0"/>
    <s v="RFCPI"/>
    <s v="8043252439"/>
    <s v="FBO"/>
    <d v="1899-12-30T00:45:16"/>
    <d v="1899-12-30T00:45:04"/>
    <d v="1899-12-30T00:00:12"/>
    <s v="Granel"/>
    <s v="E001"/>
    <x v="2"/>
    <d v="1899-12-30T00:45:16"/>
    <d v="1899-12-30T00:45:04"/>
    <n v="14"/>
    <x v="6"/>
    <x v="4"/>
    <x v="1"/>
    <n v="0"/>
    <n v="0"/>
    <s v="OK"/>
    <s v="Granel"/>
    <x v="0"/>
    <n v="0"/>
    <s v="F. ALCONERA"/>
    <s v="B"/>
    <d v="1899-12-30T00:00:12"/>
    <d v="1899-12-30T00:00:12"/>
    <s v="OK"/>
    <m/>
    <m/>
    <d v="1899-12-30T00:00:00"/>
    <d v="1899-12-30T00:45:16"/>
    <n v="3"/>
    <d v="1899-12-30T00:00:12"/>
    <n v="45.266666666659141"/>
    <n v="14"/>
    <s v="No"/>
  </r>
  <r>
    <s v="CCAL"/>
    <s v="2024074104"/>
    <x v="0"/>
    <s v="ER6779BDD"/>
    <s v="E8176LYY"/>
    <d v="2024-12-10T00:00:00"/>
    <m/>
    <s v="3230"/>
    <x v="2"/>
    <s v="PA"/>
    <s v="PA"/>
    <m/>
    <d v="2024-12-10T00:00:00"/>
    <d v="1899-12-30T13:20:38"/>
    <d v="2024-12-10T00:00:00"/>
    <d v="1899-12-30T13:20:50"/>
    <d v="2024-12-10T00:00:00"/>
    <d v="1899-12-30T14:50:32"/>
    <x v="0"/>
    <s v="RFCPI"/>
    <s v="8043252440"/>
    <s v="FBO"/>
    <d v="1899-12-30T01:29:54"/>
    <d v="1899-12-30T01:29:42"/>
    <d v="1899-12-30T00:00:12"/>
    <s v="Ensacado"/>
    <s v="E002"/>
    <x v="2"/>
    <d v="1899-12-30T01:29:54"/>
    <d v="1899-12-30T01:29:42"/>
    <n v="13"/>
    <x v="6"/>
    <x v="4"/>
    <x v="2"/>
    <n v="0"/>
    <n v="0"/>
    <s v="OK"/>
    <s v="Ensacado"/>
    <x v="0"/>
    <n v="0"/>
    <s v="F. ALCONERA"/>
    <s v="B"/>
    <d v="1899-12-30T00:00:12"/>
    <d v="1899-12-30T00:00:12"/>
    <s v="OK"/>
    <m/>
    <m/>
    <d v="1899-12-30T00:00:00"/>
    <d v="1899-12-30T01:29:54"/>
    <n v="3"/>
    <d v="1899-12-30T00:00:12"/>
    <n v="89.900000000006543"/>
    <n v="14"/>
    <s v="No"/>
  </r>
  <r>
    <s v="CCAL"/>
    <s v="2024074127"/>
    <x v="0"/>
    <s v="ER8804BBS"/>
    <s v="E8421HJR"/>
    <d v="2024-12-10T00:00:00"/>
    <m/>
    <s v="3228"/>
    <x v="3"/>
    <s v="PA"/>
    <s v="S5"/>
    <m/>
    <d v="2024-12-10T00:00:00"/>
    <d v="1899-12-30T14:11:24"/>
    <d v="2024-12-10T00:00:00"/>
    <d v="1899-12-30T14:11:36"/>
    <d v="2024-12-10T00:00:00"/>
    <d v="1899-12-30T14:52:25"/>
    <x v="0"/>
    <s v="RFCPI"/>
    <s v="8043252441"/>
    <s v="FBO"/>
    <d v="1899-12-30T00:41:01"/>
    <d v="1899-12-30T00:40:49"/>
    <d v="1899-12-30T00:00:12"/>
    <s v="Granel"/>
    <s v="E001"/>
    <x v="2"/>
    <d v="1899-12-30T00:41:01"/>
    <d v="1899-12-30T00:40:49"/>
    <n v="14"/>
    <x v="6"/>
    <x v="4"/>
    <x v="1"/>
    <n v="0"/>
    <n v="0"/>
    <s v="OK"/>
    <s v="Granel"/>
    <x v="0"/>
    <n v="0"/>
    <s v="F. ALCONERA"/>
    <s v="A"/>
    <d v="1899-12-30T00:00:12"/>
    <d v="1899-12-30T00:00:12"/>
    <s v="OK"/>
    <m/>
    <m/>
    <d v="1899-12-30T00:00:00"/>
    <d v="1899-12-30T00:41:01"/>
    <n v="3"/>
    <d v="1899-12-30T00:00:12"/>
    <n v="41.016666666671902"/>
    <n v="14"/>
    <s v="Si"/>
  </r>
  <r>
    <s v="CCAL"/>
    <s v="2024074111"/>
    <x v="0"/>
    <s v="ER9339BBT"/>
    <s v="E5086DKB"/>
    <d v="2024-12-10T00:00:00"/>
    <m/>
    <s v="3230"/>
    <x v="2"/>
    <s v="PA"/>
    <s v="PA"/>
    <m/>
    <d v="2024-12-10T00:00:00"/>
    <d v="1899-12-30T13:38:34"/>
    <d v="2024-12-10T00:00:00"/>
    <d v="1899-12-30T13:38:46"/>
    <d v="2024-12-10T00:00:00"/>
    <d v="1899-12-30T14:54:24"/>
    <x v="0"/>
    <s v="RFCPI"/>
    <s v="8043252442"/>
    <s v="EXW"/>
    <d v="1899-12-30T01:15:50"/>
    <d v="1899-12-30T01:15:38"/>
    <d v="1899-12-30T00:00:12"/>
    <s v="Ensacado"/>
    <s v="E002"/>
    <x v="1"/>
    <d v="1899-12-30T01:15:50"/>
    <d v="1899-12-30T01:15:38"/>
    <n v="13"/>
    <x v="6"/>
    <x v="4"/>
    <x v="2"/>
    <n v="0"/>
    <n v="0"/>
    <s v="OK"/>
    <s v="Ensacado"/>
    <x v="0"/>
    <n v="0"/>
    <s v="F. ALCONERA"/>
    <s v="B"/>
    <d v="1899-12-30T00:00:12"/>
    <d v="1899-12-30T00:00:12"/>
    <s v="OK"/>
    <m/>
    <m/>
    <d v="1899-12-30T00:00:00"/>
    <d v="1899-12-30T01:15:50"/>
    <n v="3"/>
    <d v="1899-12-30T00:00:12"/>
    <n v="75.833333333337563"/>
    <n v="14"/>
    <s v="No"/>
  </r>
  <r>
    <s v="CCAL"/>
    <s v="2024074134"/>
    <x v="0"/>
    <s v="ER0236BBT"/>
    <s v="E8342JHN"/>
    <d v="2024-12-10T00:00:00"/>
    <m/>
    <s v="3297"/>
    <x v="1"/>
    <s v="PA"/>
    <s v="S1"/>
    <m/>
    <d v="2024-12-10T00:00:00"/>
    <d v="1899-12-30T14:25:53"/>
    <d v="2024-12-10T00:00:00"/>
    <d v="1899-12-30T14:26:26"/>
    <d v="2024-12-10T00:00:00"/>
    <d v="1899-12-30T14:57:22"/>
    <x v="0"/>
    <s v="RFCPI"/>
    <s v="8043252443"/>
    <s v="EXW"/>
    <d v="1899-12-30T00:31:29"/>
    <d v="1899-12-30T00:30:56"/>
    <d v="1899-12-30T00:00:33"/>
    <s v="Granel"/>
    <s v="E001"/>
    <x v="1"/>
    <d v="1899-12-30T00:31:29"/>
    <d v="1899-12-30T00:30:56"/>
    <n v="14"/>
    <x v="6"/>
    <x v="4"/>
    <x v="1"/>
    <n v="0"/>
    <n v="0"/>
    <s v="OK"/>
    <s v="Granel"/>
    <x v="0"/>
    <n v="0"/>
    <s v="F. ALCONERA"/>
    <s v="A"/>
    <d v="1899-12-30T00:00:33"/>
    <d v="1899-12-30T00:00:33"/>
    <s v="OK"/>
    <m/>
    <m/>
    <d v="1899-12-30T00:00:00"/>
    <d v="1899-12-30T00:31:29"/>
    <n v="3"/>
    <d v="1899-12-30T00:00:33"/>
    <n v="31.483333333339107"/>
    <n v="14"/>
    <s v="Si"/>
  </r>
  <r>
    <s v="CCAL"/>
    <s v="2024074131"/>
    <x v="0"/>
    <s v="ER8908BBG"/>
    <s v="E5792MTF"/>
    <d v="2024-12-10T00:00:00"/>
    <m/>
    <s v="3297"/>
    <x v="1"/>
    <s v="PA"/>
    <s v="S1"/>
    <m/>
    <d v="2024-12-10T00:00:00"/>
    <d v="1899-12-30T14:23:09"/>
    <d v="2024-12-10T00:00:00"/>
    <d v="1899-12-30T14:23:21"/>
    <d v="2024-12-10T00:00:00"/>
    <d v="1899-12-30T15:02:33"/>
    <x v="0"/>
    <s v="RFCPI"/>
    <s v="8043252444"/>
    <s v="EXW"/>
    <d v="1899-12-30T00:39:24"/>
    <d v="1899-12-30T00:39:12"/>
    <d v="1899-12-30T00:00:12"/>
    <s v="Granel"/>
    <s v="E001"/>
    <x v="1"/>
    <d v="1899-12-30T00:39:24"/>
    <d v="1899-12-30T00:39:12"/>
    <n v="14"/>
    <x v="6"/>
    <x v="4"/>
    <x v="1"/>
    <n v="0"/>
    <n v="0"/>
    <s v="OK"/>
    <s v="Granel"/>
    <x v="0"/>
    <n v="0"/>
    <s v="F. ALCONERA"/>
    <s v="A"/>
    <d v="1899-12-30T00:00:12"/>
    <d v="1899-12-30T00:00:12"/>
    <s v="OK"/>
    <m/>
    <m/>
    <d v="1899-12-30T00:00:00"/>
    <d v="1899-12-30T00:39:24"/>
    <n v="3"/>
    <d v="1899-12-30T00:00:12"/>
    <n v="39.399999999998322"/>
    <n v="15"/>
    <s v="Si"/>
  </r>
  <r>
    <s v="CCAL"/>
    <s v="2024074148"/>
    <x v="0"/>
    <s v="ER0509BBW"/>
    <s v="E5122JHZ"/>
    <d v="2024-12-10T00:00:00"/>
    <m/>
    <s v="3228"/>
    <x v="3"/>
    <s v="PA"/>
    <s v="S5"/>
    <m/>
    <d v="2024-12-10T00:00:00"/>
    <d v="1899-12-30T15:04:52"/>
    <d v="2024-12-10T00:00:00"/>
    <d v="1899-12-30T15:05:07"/>
    <d v="2024-12-10T00:00:00"/>
    <d v="1899-12-30T15:32:16"/>
    <x v="0"/>
    <s v="RFCPI"/>
    <s v="8043252447"/>
    <s v="FBO"/>
    <d v="1899-12-30T00:27:24"/>
    <d v="1899-12-30T00:27:09"/>
    <d v="1899-12-30T00:00:15"/>
    <s v="Granel"/>
    <s v="E001"/>
    <x v="2"/>
    <d v="1899-12-30T00:27:24"/>
    <d v="1899-12-30T00:27:09"/>
    <n v="15"/>
    <x v="6"/>
    <x v="4"/>
    <x v="1"/>
    <n v="0"/>
    <n v="0"/>
    <s v="OK"/>
    <s v="Granel"/>
    <x v="0"/>
    <n v="0"/>
    <s v="F. ALCONERA"/>
    <s v="A"/>
    <d v="1899-12-30T00:00:15"/>
    <d v="1899-12-30T00:00:15"/>
    <s v="OK"/>
    <m/>
    <m/>
    <d v="1899-12-30T00:00:00"/>
    <d v="1899-12-30T00:27:24"/>
    <n v="3"/>
    <d v="1899-12-30T00:00:15"/>
    <n v="27.400000000003164"/>
    <n v="15"/>
    <s v="Si"/>
  </r>
  <r>
    <s v="CCAL"/>
    <s v="2024074136"/>
    <x v="0"/>
    <s v="ER6412BDD"/>
    <s v="E3261LJG"/>
    <d v="2024-12-10T00:00:00"/>
    <m/>
    <s v="3230"/>
    <x v="2"/>
    <s v="PA"/>
    <s v="PA"/>
    <m/>
    <d v="2024-12-10T00:00:00"/>
    <d v="1899-12-30T14:30:59"/>
    <d v="2024-12-10T00:00:00"/>
    <d v="1899-12-30T14:31:11"/>
    <d v="2024-12-10T00:00:00"/>
    <d v="1899-12-30T15:43:09"/>
    <x v="0"/>
    <s v="RFCPI"/>
    <s v="8043252449"/>
    <s v="FBO"/>
    <d v="1899-12-30T01:12:10"/>
    <d v="1899-12-30T01:11:58"/>
    <d v="1899-12-30T00:00:12"/>
    <s v="Ensacado"/>
    <s v="E002"/>
    <x v="2"/>
    <d v="1899-12-30T01:12:10"/>
    <d v="1899-12-30T01:11:58"/>
    <n v="14"/>
    <x v="6"/>
    <x v="4"/>
    <x v="2"/>
    <n v="0"/>
    <n v="0"/>
    <s v="OK"/>
    <s v="Ensacado"/>
    <x v="0"/>
    <n v="0"/>
    <s v="F. ALCONERA"/>
    <s v="B"/>
    <d v="1899-12-30T00:00:12"/>
    <d v="1899-12-30T00:00:12"/>
    <s v="OK"/>
    <m/>
    <m/>
    <d v="1899-12-30T00:00:00"/>
    <d v="1899-12-30T01:12:10"/>
    <n v="3"/>
    <d v="1899-12-30T00:00:12"/>
    <n v="72.166666666665577"/>
    <n v="15"/>
    <s v="No"/>
  </r>
  <r>
    <s v="CCAL"/>
    <s v="2024074146"/>
    <x v="0"/>
    <s v="ER7831BCS"/>
    <s v="E0309KYD"/>
    <d v="2024-12-10T00:00:00"/>
    <m/>
    <s v="3230"/>
    <x v="2"/>
    <s v="PA"/>
    <s v="PA"/>
    <m/>
    <d v="2024-12-10T00:00:00"/>
    <d v="1899-12-30T14:48:26"/>
    <d v="2024-12-10T00:00:00"/>
    <d v="1899-12-30T14:48:51"/>
    <d v="2024-12-10T00:00:00"/>
    <d v="1899-12-30T16:05:03"/>
    <x v="0"/>
    <s v="RFCPI"/>
    <s v="8043252451"/>
    <s v="FBO"/>
    <d v="1899-12-30T01:16:37"/>
    <d v="1899-12-30T01:16:12"/>
    <d v="1899-12-30T00:00:25"/>
    <s v="Ensacado"/>
    <s v="E002"/>
    <x v="2"/>
    <d v="1899-12-30T01:16:37"/>
    <d v="1899-12-30T01:16:12"/>
    <n v="14"/>
    <x v="6"/>
    <x v="4"/>
    <x v="2"/>
    <n v="0"/>
    <n v="0"/>
    <s v="OK"/>
    <s v="Ensacado"/>
    <x v="0"/>
    <n v="0"/>
    <s v="F. ALCONERA"/>
    <s v="B"/>
    <d v="1899-12-30T00:00:25"/>
    <d v="1899-12-30T00:00:25"/>
    <s v="OK"/>
    <m/>
    <m/>
    <d v="1899-12-30T00:00:00"/>
    <d v="1899-12-30T01:16:37"/>
    <n v="3"/>
    <d v="1899-12-30T00:00:25"/>
    <n v="76.616666666668678"/>
    <n v="16"/>
    <s v="No"/>
  </r>
  <r>
    <s v="CCAL"/>
    <s v="2024074162"/>
    <x v="0"/>
    <s v="ER9608BBY"/>
    <s v="E7553LTD"/>
    <d v="2024-12-10T00:00:00"/>
    <m/>
    <s v="3297"/>
    <x v="1"/>
    <s v="PA"/>
    <s v="S1"/>
    <m/>
    <d v="2024-12-10T00:00:00"/>
    <d v="1899-12-30T15:46:01"/>
    <d v="2024-12-10T00:00:00"/>
    <d v="1899-12-30T15:46:14"/>
    <d v="2024-12-10T00:00:00"/>
    <d v="1899-12-30T16:18:00"/>
    <x v="0"/>
    <s v="RFCPI"/>
    <s v="8043252453"/>
    <s v="FBO"/>
    <d v="1899-12-30T00:31:59"/>
    <d v="1899-12-30T00:31:46"/>
    <d v="1899-12-30T00:00:13"/>
    <s v="Granel"/>
    <s v="E001"/>
    <x v="2"/>
    <d v="1899-12-30T00:31:59"/>
    <d v="1899-12-30T00:31:46"/>
    <n v="15"/>
    <x v="6"/>
    <x v="4"/>
    <x v="1"/>
    <n v="0"/>
    <n v="0"/>
    <s v="OK"/>
    <s v="Granel"/>
    <x v="0"/>
    <n v="0"/>
    <s v="F. ALCONERA"/>
    <s v="A"/>
    <d v="1899-12-30T00:00:13"/>
    <d v="1899-12-30T00:00:13"/>
    <s v="OK"/>
    <m/>
    <m/>
    <d v="1899-12-30T00:00:00"/>
    <d v="1899-12-30T00:31:59"/>
    <n v="3"/>
    <d v="1899-12-30T00:00:13"/>
    <n v="31.983333333335988"/>
    <n v="16"/>
    <s v="Si"/>
  </r>
  <r>
    <s v="CCAL"/>
    <s v="2024074159"/>
    <x v="0"/>
    <s v="EMA02515R"/>
    <s v="E4262KXX"/>
    <d v="2024-12-10T00:00:00"/>
    <m/>
    <s v="3228"/>
    <x v="3"/>
    <s v="PA"/>
    <s v="S4"/>
    <m/>
    <d v="2024-12-10T00:00:00"/>
    <d v="1899-12-30T15:43:46"/>
    <d v="2024-12-10T00:00:00"/>
    <d v="1899-12-30T15:44:00"/>
    <d v="2024-12-10T00:00:00"/>
    <d v="1899-12-30T16:25:37"/>
    <x v="0"/>
    <s v="RFCPI"/>
    <s v="8043252455"/>
    <s v="FBO"/>
    <d v="1899-12-30T00:41:51"/>
    <d v="1899-12-30T00:41:37"/>
    <d v="1899-12-30T00:00:14"/>
    <s v="Granel"/>
    <s v="E001"/>
    <x v="2"/>
    <d v="1899-12-30T00:41:51"/>
    <d v="1899-12-30T00:41:37"/>
    <n v="15"/>
    <x v="6"/>
    <x v="4"/>
    <x v="1"/>
    <n v="0"/>
    <n v="0"/>
    <s v="OK"/>
    <s v="Granel"/>
    <x v="0"/>
    <n v="0"/>
    <s v="F. ALCONERA"/>
    <s v="A"/>
    <d v="1899-12-30T00:00:14"/>
    <d v="1899-12-30T00:00:14"/>
    <s v="OK"/>
    <m/>
    <m/>
    <d v="1899-12-30T00:00:00"/>
    <d v="1899-12-30T00:41:51"/>
    <n v="3"/>
    <d v="1899-12-30T00:00:14"/>
    <n v="41.849999999999987"/>
    <n v="16"/>
    <s v="Si"/>
  </r>
  <r>
    <s v="CCAL"/>
    <s v="2024074160"/>
    <x v="0"/>
    <s v="ER9177BBP"/>
    <s v="E3246FMB"/>
    <d v="2024-12-10T00:00:00"/>
    <m/>
    <s v="3297"/>
    <x v="1"/>
    <s v="PA"/>
    <s v="S1"/>
    <m/>
    <d v="2024-12-10T00:00:00"/>
    <d v="1899-12-30T15:44:20"/>
    <d v="2024-12-10T00:00:00"/>
    <d v="1899-12-30T15:44:33"/>
    <d v="2024-12-10T00:00:00"/>
    <d v="1899-12-30T16:28:51"/>
    <x v="0"/>
    <s v="RFCPI"/>
    <s v="8043252456"/>
    <s v="EXW"/>
    <d v="1899-12-30T00:44:31"/>
    <d v="1899-12-30T00:44:18"/>
    <d v="1899-12-30T00:00:13"/>
    <s v="Granel"/>
    <s v="E001"/>
    <x v="1"/>
    <d v="1899-12-30T00:44:31"/>
    <d v="1899-12-30T00:44:18"/>
    <n v="15"/>
    <x v="6"/>
    <x v="4"/>
    <x v="1"/>
    <n v="0"/>
    <n v="0"/>
    <s v="OK"/>
    <s v="Granel"/>
    <x v="0"/>
    <n v="0"/>
    <s v="F. ALCONERA"/>
    <s v="A"/>
    <d v="1899-12-30T00:00:13"/>
    <d v="1899-12-30T00:00:13"/>
    <s v="OK"/>
    <m/>
    <m/>
    <d v="1899-12-30T00:00:00"/>
    <d v="1899-12-30T00:44:31"/>
    <n v="3"/>
    <d v="1899-12-30T00:00:13"/>
    <n v="44.51666666666398"/>
    <n v="16"/>
    <s v="Si"/>
  </r>
  <r>
    <s v="CCAL"/>
    <s v="2024074163"/>
    <x v="0"/>
    <s v="ER2347BBR"/>
    <s v="E6106KCV"/>
    <d v="2024-12-10T00:00:00"/>
    <m/>
    <s v="3297"/>
    <x v="1"/>
    <s v="PA"/>
    <s v="S1"/>
    <m/>
    <d v="2024-12-10T00:00:00"/>
    <d v="1899-12-30T15:47:36"/>
    <d v="2024-12-10T00:00:00"/>
    <d v="1899-12-30T15:47:49"/>
    <d v="2024-12-10T00:00:00"/>
    <d v="1899-12-30T16:31:13"/>
    <x v="0"/>
    <s v="RFCPI"/>
    <s v="8043252458"/>
    <s v="EXW"/>
    <d v="1899-12-30T00:43:37"/>
    <d v="1899-12-30T00:43:24"/>
    <d v="1899-12-30T00:00:13"/>
    <s v="Granel"/>
    <s v="E001"/>
    <x v="1"/>
    <d v="1899-12-30T00:43:37"/>
    <d v="1899-12-30T00:43:24"/>
    <n v="15"/>
    <x v="6"/>
    <x v="4"/>
    <x v="1"/>
    <n v="0"/>
    <n v="0"/>
    <s v="OK"/>
    <s v="Granel"/>
    <x v="0"/>
    <n v="0"/>
    <s v="F. ALCONERA"/>
    <s v="A"/>
    <d v="1899-12-30T00:00:13"/>
    <d v="1899-12-30T00:00:13"/>
    <s v="OK"/>
    <m/>
    <m/>
    <d v="1899-12-30T00:00:00"/>
    <d v="1899-12-30T00:43:37"/>
    <n v="3"/>
    <d v="1899-12-30T00:00:13"/>
    <n v="43.616666666663995"/>
    <n v="16"/>
    <s v="Si"/>
  </r>
  <r>
    <s v="CCAL"/>
    <s v="2024074152"/>
    <x v="0"/>
    <s v="ER6785BDD"/>
    <s v="E9665LVG"/>
    <d v="2024-12-10T00:00:00"/>
    <m/>
    <s v="3230"/>
    <x v="2"/>
    <s v="PA"/>
    <s v="PA"/>
    <m/>
    <d v="2024-12-10T00:00:00"/>
    <d v="1899-12-30T15:23:59"/>
    <d v="2024-12-10T00:00:00"/>
    <d v="1899-12-30T15:24:11"/>
    <d v="2024-12-10T00:00:00"/>
    <d v="1899-12-30T16:39:43"/>
    <x v="0"/>
    <s v="RFCPI"/>
    <s v="8043252460"/>
    <s v="FBO"/>
    <d v="1899-12-30T01:15:44"/>
    <d v="1899-12-30T01:15:32"/>
    <d v="1899-12-30T00:00:12"/>
    <s v="Ensacado"/>
    <s v="E002"/>
    <x v="2"/>
    <d v="1899-12-30T01:15:44"/>
    <d v="1899-12-30T01:15:32"/>
    <n v="15"/>
    <x v="6"/>
    <x v="4"/>
    <x v="2"/>
    <n v="0"/>
    <n v="0"/>
    <s v="OK"/>
    <s v="Ensacado"/>
    <x v="0"/>
    <n v="0"/>
    <s v="F. ALCONERA"/>
    <s v="B"/>
    <d v="1899-12-30T00:00:12"/>
    <d v="1899-12-30T00:00:12"/>
    <s v="OK"/>
    <m/>
    <m/>
    <d v="1899-12-30T00:00:00"/>
    <d v="1899-12-30T01:15:44"/>
    <n v="3"/>
    <d v="1899-12-30T00:00:12"/>
    <n v="75.73333333334395"/>
    <n v="16"/>
    <s v="No"/>
  </r>
  <r>
    <s v="CCAL"/>
    <s v="2024074158"/>
    <x v="0"/>
    <s v="ER2619BDR"/>
    <s v="E2309MRC"/>
    <d v="2024-12-10T00:00:00"/>
    <m/>
    <s v="3230"/>
    <x v="2"/>
    <s v="PA"/>
    <s v="PA"/>
    <m/>
    <d v="2024-12-10T00:00:00"/>
    <d v="1899-12-30T15:42:50"/>
    <d v="2024-12-10T00:00:00"/>
    <d v="1899-12-30T15:43:03"/>
    <d v="2024-12-10T00:00:00"/>
    <d v="1899-12-30T16:42:20"/>
    <x v="0"/>
    <s v="RFCPI"/>
    <s v="8043252461"/>
    <s v="FBO"/>
    <d v="1899-12-30T00:59:30"/>
    <d v="1899-12-30T00:59:17"/>
    <d v="1899-12-30T00:00:13"/>
    <s v="Ensacado"/>
    <s v="E002"/>
    <x v="2"/>
    <d v="1899-12-30T00:59:30"/>
    <d v="1899-12-30T00:59:17"/>
    <n v="15"/>
    <x v="6"/>
    <x v="4"/>
    <x v="2"/>
    <n v="0"/>
    <n v="0"/>
    <s v="OK"/>
    <s v="Ensacado"/>
    <x v="0"/>
    <n v="0"/>
    <s v="F. ALCONERA"/>
    <s v="B"/>
    <d v="1899-12-30T00:00:13"/>
    <d v="1899-12-30T00:00:13"/>
    <s v="OK"/>
    <m/>
    <m/>
    <d v="1899-12-30T00:00:00"/>
    <d v="1899-12-30T00:59:30"/>
    <n v="3"/>
    <d v="1899-12-30T00:00:13"/>
    <n v="59.499999999993634"/>
    <n v="16"/>
    <s v="No"/>
  </r>
  <r>
    <s v="CCAL"/>
    <s v="2024074169"/>
    <x v="0"/>
    <s v="ER1640BCV"/>
    <s v="E3674HPN"/>
    <d v="2024-12-10T00:00:00"/>
    <m/>
    <s v="3230"/>
    <x v="2"/>
    <s v="PA"/>
    <s v="PA"/>
    <m/>
    <d v="2024-12-10T00:00:00"/>
    <d v="1899-12-30T16:08:57"/>
    <d v="2024-12-10T00:00:00"/>
    <d v="1899-12-30T16:09:10"/>
    <d v="2024-12-10T00:00:00"/>
    <d v="1899-12-30T17:07:33"/>
    <x v="0"/>
    <s v="RFCPI"/>
    <s v="8043252464"/>
    <s v="EXW"/>
    <d v="1899-12-30T00:58:36"/>
    <d v="1899-12-30T00:58:23"/>
    <d v="1899-12-30T00:00:13"/>
    <s v="Ensacado"/>
    <s v="E002"/>
    <x v="1"/>
    <d v="1899-12-30T00:58:36"/>
    <d v="1899-12-30T00:58:23"/>
    <n v="16"/>
    <x v="6"/>
    <x v="4"/>
    <x v="2"/>
    <n v="0"/>
    <n v="0"/>
    <s v="OK"/>
    <s v="Ensacado"/>
    <x v="0"/>
    <n v="0"/>
    <s v="F. ALCONERA"/>
    <s v="B"/>
    <d v="1899-12-30T00:00:13"/>
    <d v="1899-12-30T00:00:13"/>
    <s v="OK"/>
    <m/>
    <m/>
    <d v="1899-12-30T00:00:00"/>
    <d v="1899-12-30T00:58:36"/>
    <n v="3"/>
    <d v="1899-12-30T00:00:13"/>
    <n v="58.600000000007881"/>
    <n v="17"/>
    <s v="No"/>
  </r>
  <r>
    <s v="CCAL"/>
    <s v="2024074180"/>
    <x v="0"/>
    <s v="ER4886BBK"/>
    <s v="E2348DXT"/>
    <d v="2024-12-10T00:00:00"/>
    <m/>
    <s v="3230"/>
    <x v="2"/>
    <s v="PA"/>
    <s v="PA"/>
    <m/>
    <d v="2024-12-10T00:00:00"/>
    <d v="1899-12-30T16:29:29"/>
    <d v="2024-12-10T00:00:00"/>
    <d v="1899-12-30T16:29:42"/>
    <d v="2024-12-10T00:00:00"/>
    <d v="1899-12-30T17:25:39"/>
    <x v="0"/>
    <s v="RFCPI"/>
    <s v="8043252467"/>
    <s v="EXW"/>
    <d v="1899-12-30T00:56:10"/>
    <d v="1899-12-30T00:55:57"/>
    <d v="1899-12-30T00:00:13"/>
    <s v="Ensacado"/>
    <s v="E002"/>
    <x v="1"/>
    <d v="1899-12-30T00:56:10"/>
    <d v="1899-12-30T00:55:57"/>
    <n v="16"/>
    <x v="6"/>
    <x v="4"/>
    <x v="2"/>
    <n v="0"/>
    <n v="0"/>
    <s v="OK"/>
    <s v="Ensacado"/>
    <x v="0"/>
    <n v="0"/>
    <s v="F. ALCONERA"/>
    <s v="B"/>
    <d v="1899-12-30T00:00:13"/>
    <d v="1899-12-30T00:00:13"/>
    <s v="OK"/>
    <m/>
    <m/>
    <d v="1899-12-30T00:00:00"/>
    <d v="1899-12-30T00:56:10"/>
    <n v="3"/>
    <d v="1899-12-30T00:00:13"/>
    <n v="56.16666666666724"/>
    <n v="17"/>
    <s v="No"/>
  </r>
  <r>
    <s v="CCAL"/>
    <s v="2024074192"/>
    <x v="0"/>
    <s v="ER2905BBV"/>
    <s v="E7944KGS"/>
    <d v="2024-12-10T00:00:00"/>
    <m/>
    <s v="3228"/>
    <x v="3"/>
    <s v="PA"/>
    <s v="S4"/>
    <m/>
    <d v="2024-12-10T00:00:00"/>
    <d v="1899-12-30T16:50:27"/>
    <d v="2024-12-10T00:00:00"/>
    <d v="1899-12-30T16:50:40"/>
    <d v="2024-12-10T00:00:00"/>
    <d v="1899-12-30T17:26:21"/>
    <x v="0"/>
    <s v="RFCPI"/>
    <s v="8043252468"/>
    <s v="FBO"/>
    <d v="1899-12-30T00:35:54"/>
    <d v="1899-12-30T00:35:41"/>
    <d v="1899-12-30T00:00:13"/>
    <s v="Granel"/>
    <s v="E001"/>
    <x v="2"/>
    <d v="1899-12-30T00:35:54"/>
    <d v="1899-12-30T00:35:41"/>
    <n v="16"/>
    <x v="6"/>
    <x v="4"/>
    <x v="1"/>
    <n v="0"/>
    <n v="0"/>
    <s v="OK"/>
    <s v="Granel"/>
    <x v="0"/>
    <n v="0"/>
    <s v="F. ALCONERA"/>
    <s v="A"/>
    <d v="1899-12-30T00:00:13"/>
    <d v="1899-12-30T00:00:13"/>
    <s v="OK"/>
    <m/>
    <m/>
    <d v="1899-12-30T00:00:00"/>
    <d v="1899-12-30T00:35:54"/>
    <n v="3"/>
    <d v="1899-12-30T00:00:13"/>
    <n v="35.899999999992019"/>
    <n v="17"/>
    <s v="Si"/>
  </r>
  <r>
    <s v="CCAL"/>
    <s v="2024074195"/>
    <x v="0"/>
    <s v="ER3105BBY"/>
    <s v="E7841LBS"/>
    <d v="2024-12-10T00:00:00"/>
    <m/>
    <s v="3297"/>
    <x v="1"/>
    <s v="PA"/>
    <s v="S1"/>
    <m/>
    <d v="2024-12-10T00:00:00"/>
    <d v="1899-12-30T16:54:49"/>
    <d v="2024-12-10T00:00:00"/>
    <d v="1899-12-30T16:55:02"/>
    <d v="2024-12-10T00:00:00"/>
    <d v="1899-12-30T17:27:02"/>
    <x v="0"/>
    <s v="RFCPI"/>
    <s v="8043252469"/>
    <s v="FBO"/>
    <d v="1899-12-30T00:32:13"/>
    <d v="1899-12-30T00:32:00"/>
    <d v="1899-12-30T00:00:13"/>
    <s v="Granel"/>
    <s v="E001"/>
    <x v="2"/>
    <d v="1899-12-30T00:32:13"/>
    <d v="1899-12-30T00:32:00"/>
    <n v="16"/>
    <x v="6"/>
    <x v="4"/>
    <x v="1"/>
    <n v="0"/>
    <n v="0"/>
    <s v="OK"/>
    <s v="Granel"/>
    <x v="0"/>
    <n v="0"/>
    <s v="F. ALCONERA"/>
    <s v="A"/>
    <d v="1899-12-30T00:00:13"/>
    <d v="1899-12-30T00:00:13"/>
    <s v="OK"/>
    <m/>
    <m/>
    <d v="1899-12-30T00:00:00"/>
    <d v="1899-12-30T00:32:13"/>
    <n v="3"/>
    <d v="1899-12-30T00:00:13"/>
    <n v="32.216666666659336"/>
    <n v="17"/>
    <s v="Si"/>
  </r>
  <r>
    <s v="CCAL"/>
    <s v="2024074209"/>
    <x v="0"/>
    <s v="ER3686BCF"/>
    <s v="E9865JVX"/>
    <d v="2024-12-10T00:00:00"/>
    <m/>
    <s v="3297"/>
    <x v="1"/>
    <s v="PA"/>
    <s v="S1"/>
    <m/>
    <d v="2024-12-10T00:00:00"/>
    <d v="1899-12-30T17:06:27"/>
    <d v="2024-12-10T00:00:00"/>
    <d v="1899-12-30T17:06:41"/>
    <d v="2024-12-10T00:00:00"/>
    <d v="1899-12-30T17:35:36"/>
    <x v="0"/>
    <s v="RFCPI"/>
    <s v="8043252471"/>
    <s v="FBO"/>
    <d v="1899-12-30T00:29:09"/>
    <d v="1899-12-30T00:28:55"/>
    <d v="1899-12-30T00:00:14"/>
    <s v="Granel"/>
    <s v="E001"/>
    <x v="2"/>
    <d v="1899-12-30T00:29:09"/>
    <d v="1899-12-30T00:28:55"/>
    <n v="17"/>
    <x v="6"/>
    <x v="4"/>
    <x v="1"/>
    <n v="0"/>
    <n v="0"/>
    <s v="OK"/>
    <s v="Granel"/>
    <x v="0"/>
    <n v="0"/>
    <s v="F. ALCONERA"/>
    <s v="A"/>
    <d v="1899-12-30T00:00:14"/>
    <d v="1899-12-30T00:00:14"/>
    <s v="OK"/>
    <m/>
    <m/>
    <d v="1899-12-30T00:00:00"/>
    <d v="1899-12-30T00:29:09"/>
    <n v="3"/>
    <d v="1899-12-30T00:00:14"/>
    <n v="29.150000000006475"/>
    <n v="17"/>
    <s v="Si"/>
  </r>
  <r>
    <s v="CCAL"/>
    <s v="2024074193"/>
    <x v="0"/>
    <s v="ER6677BBW"/>
    <s v="E6245LDT"/>
    <d v="2024-12-10T00:00:00"/>
    <m/>
    <s v="3228"/>
    <x v="3"/>
    <s v="PA"/>
    <s v="S4"/>
    <m/>
    <d v="2024-12-10T00:00:00"/>
    <d v="1899-12-30T16:51:31"/>
    <d v="2024-12-10T00:00:00"/>
    <d v="1899-12-30T16:51:44"/>
    <d v="2024-12-10T00:00:00"/>
    <d v="1899-12-30T17:39:30"/>
    <x v="0"/>
    <s v="RFCPI"/>
    <s v="8043252472"/>
    <s v="FBO"/>
    <d v="1899-12-30T00:47:59"/>
    <d v="1899-12-30T00:47:46"/>
    <d v="1899-12-30T00:00:13"/>
    <s v="Granel"/>
    <s v="E001"/>
    <x v="2"/>
    <d v="1899-12-30T00:47:59"/>
    <d v="1899-12-30T00:47:46"/>
    <n v="16"/>
    <x v="6"/>
    <x v="4"/>
    <x v="1"/>
    <n v="0"/>
    <n v="0"/>
    <s v="OK"/>
    <s v="Granel"/>
    <x v="0"/>
    <n v="0"/>
    <s v="F. ALCONERA"/>
    <s v="B"/>
    <d v="1899-12-30T00:00:13"/>
    <d v="1899-12-30T00:00:13"/>
    <s v="OK"/>
    <m/>
    <m/>
    <d v="1899-12-30T00:00:00"/>
    <d v="1899-12-30T00:47:59"/>
    <n v="3"/>
    <d v="1899-12-30T00:00:13"/>
    <n v="47.983333333334329"/>
    <n v="17"/>
    <s v="No"/>
  </r>
  <r>
    <s v="CCAL"/>
    <s v="2024074217"/>
    <x v="0"/>
    <s v="ER4761BBV"/>
    <s v="E7062KZH"/>
    <d v="2024-12-10T00:00:00"/>
    <m/>
    <s v="3228"/>
    <x v="3"/>
    <s v="PA"/>
    <s v="S5"/>
    <m/>
    <d v="2024-12-10T00:00:00"/>
    <d v="1899-12-30T17:14:29"/>
    <d v="2024-12-10T00:00:00"/>
    <d v="1899-12-30T17:14:42"/>
    <d v="2024-12-10T00:00:00"/>
    <d v="1899-12-30T17:43:28"/>
    <x v="0"/>
    <s v="RFCPI"/>
    <s v="8043252474"/>
    <s v="EXW"/>
    <d v="1899-12-30T00:28:59"/>
    <d v="1899-12-30T00:28:46"/>
    <d v="1899-12-30T00:00:13"/>
    <s v="Granel"/>
    <s v="E001"/>
    <x v="1"/>
    <d v="1899-12-30T00:28:59"/>
    <d v="1899-12-30T00:28:46"/>
    <n v="17"/>
    <x v="6"/>
    <x v="4"/>
    <x v="1"/>
    <n v="0"/>
    <n v="0"/>
    <s v="OK"/>
    <s v="Granel"/>
    <x v="0"/>
    <n v="0"/>
    <s v="F. ALCONERA"/>
    <s v="A"/>
    <d v="1899-12-30T00:00:13"/>
    <d v="1899-12-30T00:00:13"/>
    <s v="OK"/>
    <m/>
    <m/>
    <d v="1899-12-30T00:00:00"/>
    <d v="1899-12-30T00:28:59"/>
    <n v="3"/>
    <d v="1899-12-30T00:00:13"/>
    <n v="28.983333333340795"/>
    <n v="17"/>
    <s v="Si"/>
  </r>
  <r>
    <s v="CCAL"/>
    <s v="2024074210"/>
    <x v="0"/>
    <s v="ER4777BBM"/>
    <s v="E1633HJM"/>
    <d v="2024-12-10T00:00:00"/>
    <m/>
    <s v="3297"/>
    <x v="1"/>
    <s v="PA"/>
    <s v="S1"/>
    <m/>
    <d v="2024-12-10T00:00:00"/>
    <d v="1899-12-30T17:07:08"/>
    <d v="2024-12-10T00:00:00"/>
    <d v="1899-12-30T17:07:20"/>
    <d v="2024-12-10T00:00:00"/>
    <d v="1899-12-30T17:46:24"/>
    <x v="0"/>
    <s v="RFCPI"/>
    <s v="8043252475"/>
    <s v="FBO"/>
    <d v="1899-12-30T00:39:16"/>
    <d v="1899-12-30T00:39:04"/>
    <d v="1899-12-30T00:00:12"/>
    <s v="Granel"/>
    <s v="E001"/>
    <x v="2"/>
    <d v="1899-12-30T00:39:16"/>
    <d v="1899-12-30T00:39:04"/>
    <n v="17"/>
    <x v="6"/>
    <x v="4"/>
    <x v="1"/>
    <n v="0"/>
    <n v="0"/>
    <s v="OK"/>
    <s v="Granel"/>
    <x v="0"/>
    <n v="0"/>
    <s v="F. ALCONERA"/>
    <s v="A"/>
    <d v="1899-12-30T00:00:12"/>
    <d v="1899-12-30T00:00:12"/>
    <s v="OK"/>
    <m/>
    <m/>
    <d v="1899-12-30T00:00:00"/>
    <d v="1899-12-30T00:39:16"/>
    <n v="3"/>
    <d v="1899-12-30T00:00:12"/>
    <n v="39.266666666668755"/>
    <n v="17"/>
    <s v="Si"/>
  </r>
  <r>
    <s v="CCAL"/>
    <s v="2024074178"/>
    <x v="0"/>
    <s v="ER8802BBS"/>
    <s v="E5397MMK"/>
    <d v="2024-12-10T00:00:00"/>
    <m/>
    <s v="3297"/>
    <x v="1"/>
    <s v="PA"/>
    <s v="S1"/>
    <m/>
    <d v="2024-12-10T00:00:00"/>
    <d v="1899-12-30T16:26:49"/>
    <d v="2024-12-10T00:00:00"/>
    <d v="1899-12-30T16:28:03"/>
    <d v="2024-12-10T00:00:00"/>
    <d v="1899-12-30T17:48:54"/>
    <x v="0"/>
    <s v="RFCPI"/>
    <s v="8043252476"/>
    <s v="FBO"/>
    <d v="1899-12-30T01:22:05"/>
    <d v="1899-12-30T01:20:51"/>
    <d v="1899-12-30T00:01:14"/>
    <s v="Granel"/>
    <s v="E001"/>
    <x v="2"/>
    <d v="1899-12-30T01:22:05"/>
    <d v="1899-12-30T01:20:51"/>
    <n v="16"/>
    <x v="6"/>
    <x v="4"/>
    <x v="1"/>
    <n v="0"/>
    <n v="0"/>
    <s v="OK"/>
    <s v="Granel"/>
    <x v="0"/>
    <n v="0"/>
    <s v="F. ALCONERA"/>
    <s v="B"/>
    <d v="1899-12-30T00:01:14"/>
    <d v="1899-12-30T00:01:14"/>
    <s v="OK"/>
    <m/>
    <m/>
    <d v="1899-12-30T00:00:00"/>
    <d v="1899-12-30T01:22:05"/>
    <n v="3"/>
    <d v="1899-12-30T00:01:14"/>
    <n v="82.083333333340775"/>
    <n v="17"/>
    <s v="No"/>
  </r>
  <r>
    <s v="CCAL"/>
    <s v="2024074218"/>
    <x v="0"/>
    <s v="ER0598BBT"/>
    <s v="E6172KZK"/>
    <d v="2024-12-10T00:00:00"/>
    <m/>
    <s v="3297"/>
    <x v="1"/>
    <s v="PA"/>
    <s v="S1"/>
    <m/>
    <d v="2024-12-10T00:00:00"/>
    <d v="1899-12-30T17:18:51"/>
    <d v="2024-12-10T00:00:00"/>
    <d v="1899-12-30T17:19:03"/>
    <d v="2024-12-10T00:00:00"/>
    <d v="1899-12-30T18:01:13"/>
    <x v="0"/>
    <s v="RFCPI"/>
    <s v="8043252479"/>
    <s v="EXW"/>
    <d v="1899-12-30T00:42:22"/>
    <d v="1899-12-30T00:42:10"/>
    <d v="1899-12-30T00:00:12"/>
    <s v="Granel"/>
    <s v="E001"/>
    <x v="1"/>
    <d v="1899-12-30T00:42:22"/>
    <d v="1899-12-30T00:42:10"/>
    <n v="17"/>
    <x v="6"/>
    <x v="4"/>
    <x v="1"/>
    <n v="0"/>
    <n v="0"/>
    <s v="OK"/>
    <s v="Granel"/>
    <x v="0"/>
    <n v="0"/>
    <s v="F. ALCONERA"/>
    <s v="A"/>
    <d v="1899-12-30T00:00:12"/>
    <d v="1899-12-30T00:00:12"/>
    <s v="OK"/>
    <m/>
    <m/>
    <d v="1899-12-30T00:00:00"/>
    <d v="1899-12-30T00:42:22"/>
    <n v="3"/>
    <d v="1899-12-30T00:00:12"/>
    <n v="42.366666666671954"/>
    <n v="18"/>
    <s v="Si"/>
  </r>
  <r>
    <s v="CCAL"/>
    <s v="2024074224"/>
    <x v="0"/>
    <s v="ER7455BBP"/>
    <s v="E7597LTD"/>
    <d v="2024-12-10T00:00:00"/>
    <m/>
    <s v="3297"/>
    <x v="1"/>
    <s v="PA"/>
    <s v="S1"/>
    <m/>
    <d v="2024-12-10T00:00:00"/>
    <d v="1899-12-30T17:30:06"/>
    <d v="2024-12-10T00:00:00"/>
    <d v="1899-12-30T17:30:18"/>
    <d v="2024-12-10T00:00:00"/>
    <d v="1899-12-30T18:03:20"/>
    <x v="0"/>
    <s v="RFCPI"/>
    <s v="8043252480"/>
    <s v="EXW"/>
    <d v="1899-12-30T00:33:14"/>
    <d v="1899-12-30T00:33:02"/>
    <d v="1899-12-30T00:00:12"/>
    <s v="Granel"/>
    <s v="E001"/>
    <x v="1"/>
    <d v="1899-12-30T00:33:14"/>
    <d v="1899-12-30T00:33:02"/>
    <n v="17"/>
    <x v="6"/>
    <x v="4"/>
    <x v="1"/>
    <n v="0"/>
    <n v="0"/>
    <s v="OK"/>
    <s v="Granel"/>
    <x v="0"/>
    <n v="0"/>
    <s v="F. ALCONERA"/>
    <s v="A"/>
    <d v="1899-12-30T00:00:12"/>
    <d v="1899-12-30T00:00:12"/>
    <s v="OK"/>
    <m/>
    <m/>
    <d v="1899-12-30T00:00:00"/>
    <d v="1899-12-30T00:33:14"/>
    <n v="3"/>
    <d v="1899-12-30T00:00:12"/>
    <n v="33.233333333328027"/>
    <n v="18"/>
    <s v="Si"/>
  </r>
  <r>
    <s v="CCAL"/>
    <s v="2024074233"/>
    <x v="0"/>
    <s v="ER4838BBS"/>
    <s v="E9945KBD"/>
    <d v="2024-12-10T00:00:00"/>
    <m/>
    <s v="3297"/>
    <x v="1"/>
    <s v="PA"/>
    <s v="S1"/>
    <m/>
    <d v="2024-12-10T00:00:00"/>
    <d v="1899-12-30T18:07:50"/>
    <d v="2024-12-10T00:00:00"/>
    <d v="1899-12-30T18:08:03"/>
    <d v="2024-12-10T00:00:00"/>
    <d v="1899-12-30T18:34:24"/>
    <x v="0"/>
    <s v="RFCPI"/>
    <s v="8043252484"/>
    <s v="FBO"/>
    <d v="1899-12-30T00:26:34"/>
    <d v="1899-12-30T00:26:21"/>
    <d v="1899-12-30T00:00:13"/>
    <s v="Granel"/>
    <s v="E001"/>
    <x v="2"/>
    <d v="1899-12-30T00:26:34"/>
    <d v="1899-12-30T00:26:21"/>
    <n v="18"/>
    <x v="6"/>
    <x v="4"/>
    <x v="1"/>
    <n v="0"/>
    <n v="0"/>
    <s v="OK"/>
    <s v="Granel"/>
    <x v="0"/>
    <n v="0"/>
    <s v="F. ALCONERA"/>
    <s v="A"/>
    <d v="1899-12-30T00:00:13"/>
    <d v="1899-12-30T00:00:13"/>
    <s v="OK"/>
    <m/>
    <m/>
    <d v="1899-12-30T00:00:00"/>
    <d v="1899-12-30T00:26:34"/>
    <n v="3"/>
    <d v="1899-12-30T00:00:13"/>
    <n v="26.566666666675083"/>
    <n v="18"/>
    <s v="Si"/>
  </r>
  <r>
    <s v="CCAL"/>
    <s v="2024074234"/>
    <x v="0"/>
    <s v="ER3348BBR"/>
    <s v="E6103LDT"/>
    <d v="2024-12-10T00:00:00"/>
    <m/>
    <s v="3228"/>
    <x v="3"/>
    <s v="PA"/>
    <s v="S4"/>
    <m/>
    <d v="2024-12-10T00:00:00"/>
    <d v="1899-12-30T18:09:40"/>
    <d v="2024-12-10T00:00:00"/>
    <d v="1899-12-30T18:09:53"/>
    <d v="2024-12-10T00:00:00"/>
    <d v="1899-12-30T18:43:23"/>
    <x v="0"/>
    <s v="RFCPI"/>
    <s v="8043252485"/>
    <s v="FBO"/>
    <d v="1899-12-30T00:33:43"/>
    <d v="1899-12-30T00:33:30"/>
    <d v="1899-12-30T00:00:13"/>
    <s v="Granel"/>
    <s v="E001"/>
    <x v="2"/>
    <d v="1899-12-30T00:33:43"/>
    <d v="1899-12-30T00:33:30"/>
    <n v="18"/>
    <x v="6"/>
    <x v="4"/>
    <x v="1"/>
    <n v="0"/>
    <n v="0"/>
    <s v="OK"/>
    <s v="Granel"/>
    <x v="0"/>
    <n v="0"/>
    <s v="F. ALCONERA"/>
    <s v="A"/>
    <d v="1899-12-30T00:00:13"/>
    <d v="1899-12-30T00:00:13"/>
    <s v="OK"/>
    <m/>
    <m/>
    <d v="1899-12-30T00:00:00"/>
    <d v="1899-12-30T00:33:43"/>
    <n v="3"/>
    <d v="1899-12-30T00:00:13"/>
    <n v="33.716666666664047"/>
    <n v="18"/>
    <s v="Si"/>
  </r>
  <r>
    <s v="CCAL"/>
    <s v="2024074237"/>
    <x v="0"/>
    <s v="ER8802BBS"/>
    <s v="E5397MMK"/>
    <d v="2024-12-10T00:00:00"/>
    <m/>
    <s v="3229"/>
    <x v="4"/>
    <s v="PA"/>
    <s v="S2"/>
    <m/>
    <d v="2024-12-10T00:00:00"/>
    <d v="1899-12-30T18:14:15"/>
    <d v="2024-12-10T00:00:00"/>
    <d v="1899-12-30T18:14:28"/>
    <d v="2024-12-10T00:00:00"/>
    <d v="1899-12-30T18:56:14"/>
    <x v="0"/>
    <s v="RFCPI"/>
    <s v="8043252486"/>
    <s v="FBO"/>
    <d v="1899-12-30T00:41:59"/>
    <d v="1899-12-30T00:41:46"/>
    <d v="1899-12-30T00:00:13"/>
    <s v="Granel"/>
    <s v="E001"/>
    <x v="2"/>
    <d v="1899-12-30T00:41:59"/>
    <d v="1899-12-30T00:41:46"/>
    <n v="18"/>
    <x v="6"/>
    <x v="4"/>
    <x v="1"/>
    <n v="0"/>
    <n v="0"/>
    <s v="OK"/>
    <s v="Granel"/>
    <x v="0"/>
    <n v="0"/>
    <s v="F. ALCONERA"/>
    <s v="A"/>
    <d v="1899-12-30T00:00:13"/>
    <d v="1899-12-30T00:00:13"/>
    <s v="OK"/>
    <m/>
    <m/>
    <d v="1899-12-30T00:00:00"/>
    <d v="1899-12-30T00:41:59"/>
    <n v="3"/>
    <d v="1899-12-30T00:00:13"/>
    <n v="41.983333333343943"/>
    <n v="18"/>
    <s v="Si"/>
  </r>
  <r>
    <s v="CCAL"/>
    <s v="2024074228"/>
    <x v="0"/>
    <s v="ER8564BDD"/>
    <s v="E9620LTM"/>
    <d v="2024-12-10T00:00:00"/>
    <m/>
    <s v="3230"/>
    <x v="2"/>
    <s v="PA"/>
    <s v="PA"/>
    <m/>
    <d v="2024-12-10T00:00:00"/>
    <d v="1899-12-30T17:55:13"/>
    <d v="2024-12-10T00:00:00"/>
    <d v="1899-12-30T17:55:25"/>
    <d v="2024-12-10T00:00:00"/>
    <d v="1899-12-30T19:12:16"/>
    <x v="0"/>
    <s v="RFCPI"/>
    <s v="8043252489"/>
    <s v="FBO"/>
    <d v="1899-12-30T01:17:03"/>
    <d v="1899-12-30T01:16:51"/>
    <d v="1899-12-30T00:00:12"/>
    <s v="Ensacado"/>
    <s v="E002"/>
    <x v="1"/>
    <d v="1899-12-30T01:17:03"/>
    <d v="1899-12-30T01:16:51"/>
    <n v="17"/>
    <x v="6"/>
    <x v="4"/>
    <x v="2"/>
    <n v="0"/>
    <n v="0"/>
    <s v="OK"/>
    <s v="Ensacado"/>
    <x v="0"/>
    <n v="0"/>
    <s v="F. ALCONERA"/>
    <s v="B"/>
    <d v="1899-12-30T00:00:12"/>
    <d v="1899-12-30T00:00:12"/>
    <s v="OK"/>
    <m/>
    <m/>
    <d v="1899-12-30T00:00:00"/>
    <d v="1899-12-30T01:17:03"/>
    <n v="3"/>
    <d v="1899-12-30T00:00:12"/>
    <n v="77.050000000008041"/>
    <n v="19"/>
    <s v="No"/>
  </r>
  <r>
    <s v="CCAL"/>
    <s v="2024074247"/>
    <x v="0"/>
    <s v="ER8908BBG"/>
    <s v="E5792MTF"/>
    <d v="2024-12-10T00:00:00"/>
    <m/>
    <s v="3228"/>
    <x v="3"/>
    <s v="PA"/>
    <s v="S5"/>
    <m/>
    <d v="2024-12-10T00:00:00"/>
    <d v="1899-12-30T20:05:20"/>
    <d v="2024-12-10T00:00:00"/>
    <d v="1899-12-30T20:05:34"/>
    <d v="2024-12-10T00:00:00"/>
    <d v="1899-12-30T20:36:24"/>
    <x v="0"/>
    <s v="RFCPI"/>
    <s v="8043252498"/>
    <s v="FBO"/>
    <d v="1899-12-30T00:31:04"/>
    <d v="1899-12-30T00:30:50"/>
    <d v="1899-12-30T00:00:14"/>
    <s v="Granel"/>
    <s v="E001"/>
    <x v="2"/>
    <d v="1899-12-30T00:31:04"/>
    <d v="1899-12-30T00:30:50"/>
    <n v="20"/>
    <x v="6"/>
    <x v="4"/>
    <x v="1"/>
    <n v="0"/>
    <n v="0"/>
    <s v="OK"/>
    <s v="Granel"/>
    <x v="0"/>
    <n v="0"/>
    <s v="F. ALCONERA"/>
    <s v="A"/>
    <d v="1899-12-30T00:00:14"/>
    <d v="1899-12-30T00:00:14"/>
    <s v="OK"/>
    <m/>
    <m/>
    <d v="1899-12-30T00:00:00"/>
    <d v="1899-12-30T00:31:04"/>
    <n v="3"/>
    <d v="1899-12-30T00:00:14"/>
    <n v="31.066666666660758"/>
    <n v="20"/>
    <s v="Si"/>
  </r>
  <r>
    <s v="CCAL"/>
    <s v="2024074249"/>
    <x v="0"/>
    <s v="ER0455BBX"/>
    <s v="E0438GVW"/>
    <d v="2024-12-11T00:00:00"/>
    <m/>
    <s v="3297"/>
    <x v="1"/>
    <s v="PA"/>
    <s v="S1"/>
    <m/>
    <d v="2024-12-11T00:00:00"/>
    <d v="1899-12-30T03:13:20"/>
    <d v="2024-12-11T00:00:00"/>
    <d v="1899-12-30T03:13:36"/>
    <d v="2024-12-11T00:00:00"/>
    <d v="1899-12-30T03:39:23"/>
    <x v="0"/>
    <s v="RFCPI"/>
    <s v="8043252499"/>
    <s v="EXW"/>
    <d v="1899-12-30T00:26:03"/>
    <d v="1899-12-30T00:25:47"/>
    <d v="1899-12-30T00:00:16"/>
    <s v="Granel"/>
    <s v="E001"/>
    <x v="1"/>
    <d v="1899-12-30T00:26:03"/>
    <d v="1899-12-30T00:25:47"/>
    <n v="3"/>
    <x v="7"/>
    <x v="4"/>
    <x v="1"/>
    <n v="0"/>
    <n v="0"/>
    <s v="OK"/>
    <s v="Granel"/>
    <x v="0"/>
    <n v="0"/>
    <s v="F. ALCONERA"/>
    <s v="A"/>
    <d v="1899-12-30T00:00:16"/>
    <d v="1899-12-30T00:00:16"/>
    <s v="OK"/>
    <m/>
    <m/>
    <d v="1899-12-30T00:00:00"/>
    <d v="1899-12-30T00:26:03"/>
    <n v="4"/>
    <d v="1899-12-30T00:00:16"/>
    <n v="26.050000000003191"/>
    <n v="3"/>
    <s v="Si"/>
  </r>
  <r>
    <s v="CCAL"/>
    <s v="2024074250"/>
    <x v="0"/>
    <s v="ER8805BBS"/>
    <s v="E8272KDP"/>
    <d v="2024-12-11T00:00:00"/>
    <m/>
    <s v="3228"/>
    <x v="3"/>
    <s v="PA"/>
    <s v="S4"/>
    <m/>
    <d v="2024-12-11T00:00:00"/>
    <d v="1899-12-30T05:09:14"/>
    <d v="2024-12-11T00:00:00"/>
    <d v="1899-12-30T05:09:29"/>
    <d v="2024-12-11T00:00:00"/>
    <d v="1899-12-30T05:35:21"/>
    <x v="0"/>
    <s v="RFCPI"/>
    <s v="8043252500"/>
    <s v="FBO"/>
    <d v="1899-12-30T00:26:07"/>
    <d v="1899-12-30T00:25:52"/>
    <d v="1899-12-30T00:00:15"/>
    <s v="Granel"/>
    <s v="E001"/>
    <x v="2"/>
    <d v="1899-12-30T00:26:07"/>
    <d v="1899-12-30T00:25:52"/>
    <n v="5"/>
    <x v="7"/>
    <x v="4"/>
    <x v="1"/>
    <n v="0"/>
    <n v="0"/>
    <s v="OK"/>
    <s v="Granel"/>
    <x v="0"/>
    <n v="0"/>
    <s v="F. ALCONERA"/>
    <s v="A"/>
    <d v="1899-12-30T00:00:15"/>
    <d v="1899-12-30T00:00:15"/>
    <s v="OK"/>
    <m/>
    <m/>
    <d v="1899-12-30T00:00:00"/>
    <d v="1899-12-30T00:26:07"/>
    <n v="4"/>
    <d v="1899-12-30T00:00:15"/>
    <n v="26.116666666660784"/>
    <n v="5"/>
    <s v="Si"/>
  </r>
  <r>
    <s v="CCAL"/>
    <s v="2024074251"/>
    <x v="0"/>
    <s v="ER1696BCF"/>
    <s v="E7412JLB"/>
    <d v="2024-12-11T00:00:00"/>
    <m/>
    <s v="3297"/>
    <x v="1"/>
    <s v="PA"/>
    <s v="S1"/>
    <m/>
    <d v="2024-12-11T00:00:00"/>
    <d v="1899-12-30T05:27:19"/>
    <d v="2024-12-11T00:00:00"/>
    <d v="1899-12-30T05:27:32"/>
    <d v="2024-12-11T00:00:00"/>
    <d v="1899-12-30T05:58:26"/>
    <x v="0"/>
    <s v="RFCPI"/>
    <s v="8043252501"/>
    <s v="FBO"/>
    <d v="1899-12-30T00:31:07"/>
    <d v="1899-12-30T00:30:54"/>
    <d v="1899-12-30T00:00:13"/>
    <s v="Granel"/>
    <s v="E001"/>
    <x v="2"/>
    <d v="1899-12-30T00:31:07"/>
    <d v="1899-12-30T00:30:54"/>
    <n v="5"/>
    <x v="7"/>
    <x v="4"/>
    <x v="1"/>
    <n v="0"/>
    <n v="0"/>
    <s v="OK"/>
    <s v="Granel"/>
    <x v="0"/>
    <n v="0"/>
    <s v="F. ALCONERA"/>
    <s v="A"/>
    <d v="1899-12-30T00:00:13"/>
    <d v="1899-12-30T00:00:13"/>
    <s v="OK"/>
    <m/>
    <m/>
    <d v="1899-12-30T00:00:00"/>
    <d v="1899-12-30T00:31:07"/>
    <n v="4"/>
    <d v="1899-12-30T00:00:13"/>
    <n v="31.116666666672035"/>
    <n v="5"/>
    <s v="Si"/>
  </r>
  <r>
    <s v="CCAL"/>
    <s v="2024074254"/>
    <x v="0"/>
    <s v="ER2316BBD"/>
    <s v="E7555LTD"/>
    <d v="2024-12-11T00:00:00"/>
    <m/>
    <s v="3297"/>
    <x v="1"/>
    <s v="PA"/>
    <s v="S1"/>
    <m/>
    <d v="2024-12-11T00:00:00"/>
    <d v="1899-12-30T05:42:51"/>
    <d v="2024-12-11T00:00:00"/>
    <d v="1899-12-30T05:43:05"/>
    <d v="2024-12-11T00:00:00"/>
    <d v="1899-12-30T06:22:04"/>
    <x v="0"/>
    <s v="RFCPI"/>
    <s v="8043252504"/>
    <s v="FBO"/>
    <d v="1899-12-30T00:39:13"/>
    <d v="1899-12-30T00:38:59"/>
    <d v="1899-12-30T00:00:14"/>
    <s v="Granel"/>
    <s v="E001"/>
    <x v="2"/>
    <d v="1899-12-30T00:39:13"/>
    <d v="1899-12-30T00:38:59"/>
    <n v="5"/>
    <x v="7"/>
    <x v="4"/>
    <x v="1"/>
    <n v="0"/>
    <n v="0"/>
    <s v="OK"/>
    <s v="Granel"/>
    <x v="0"/>
    <n v="0"/>
    <s v="F. ALCONERA"/>
    <s v="A"/>
    <d v="1899-12-30T00:00:14"/>
    <d v="1899-12-30T00:00:14"/>
    <s v="OK"/>
    <m/>
    <m/>
    <d v="1899-12-30T00:00:00"/>
    <d v="1899-12-30T00:39:13"/>
    <n v="4"/>
    <d v="1899-12-30T00:00:14"/>
    <n v="39.216666666657595"/>
    <n v="6"/>
    <s v="Si"/>
  </r>
  <r>
    <s v="CCAL"/>
    <s v="2024074253"/>
    <x v="0"/>
    <s v="ER9810BBD"/>
    <s v="E7817JTR"/>
    <d v="2024-12-11T00:00:00"/>
    <m/>
    <s v="3297"/>
    <x v="1"/>
    <s v="PA"/>
    <s v="S1"/>
    <m/>
    <d v="2024-12-11T00:00:00"/>
    <d v="1899-12-30T05:40:53"/>
    <d v="2024-12-11T00:00:00"/>
    <d v="1899-12-30T05:41:07"/>
    <d v="2024-12-11T00:00:00"/>
    <d v="1899-12-30T06:25:51"/>
    <x v="0"/>
    <s v="RFCPI"/>
    <s v="8043252505"/>
    <s v="EXW"/>
    <d v="1899-12-30T00:44:58"/>
    <d v="1899-12-30T00:44:44"/>
    <d v="1899-12-30T00:00:14"/>
    <s v="Granel"/>
    <s v="E001"/>
    <x v="1"/>
    <d v="1899-12-30T00:44:58"/>
    <d v="1899-12-30T00:44:44"/>
    <n v="5"/>
    <x v="7"/>
    <x v="4"/>
    <x v="1"/>
    <n v="0"/>
    <n v="0"/>
    <s v="OK"/>
    <s v="Granel"/>
    <x v="0"/>
    <n v="0"/>
    <s v="F. ALCONERA"/>
    <s v="A"/>
    <d v="1899-12-30T00:00:14"/>
    <d v="1899-12-30T00:00:14"/>
    <s v="OK"/>
    <m/>
    <m/>
    <d v="1899-12-30T00:00:00"/>
    <d v="1899-12-30T00:44:58"/>
    <n v="4"/>
    <d v="1899-12-30T00:00:14"/>
    <n v="44.966666666663968"/>
    <n v="6"/>
    <s v="Si"/>
  </r>
  <r>
    <s v="CCAL"/>
    <s v="2024074257"/>
    <x v="0"/>
    <s v="ER3908BBW"/>
    <s v="E5943KXX"/>
    <d v="2024-12-11T00:00:00"/>
    <m/>
    <s v="3228"/>
    <x v="3"/>
    <s v="PA"/>
    <s v="S5"/>
    <m/>
    <d v="2024-12-11T00:00:00"/>
    <d v="1899-12-30T06:12:03"/>
    <d v="2024-12-11T00:00:00"/>
    <d v="1899-12-30T06:12:17"/>
    <d v="2024-12-11T00:00:00"/>
    <d v="1899-12-30T06:48:13"/>
    <x v="0"/>
    <s v="RFCPI"/>
    <s v="8043252506"/>
    <s v="FBO"/>
    <d v="1899-12-30T00:36:10"/>
    <d v="1899-12-30T00:35:56"/>
    <d v="1899-12-30T00:00:14"/>
    <s v="Granel"/>
    <s v="E001"/>
    <x v="2"/>
    <d v="1899-12-30T00:36:10"/>
    <d v="1899-12-30T00:35:56"/>
    <n v="6"/>
    <x v="7"/>
    <x v="4"/>
    <x v="1"/>
    <n v="0"/>
    <n v="0"/>
    <s v="OK"/>
    <s v="Granel"/>
    <x v="0"/>
    <n v="0"/>
    <s v="F. ALCONERA"/>
    <s v="A"/>
    <d v="1899-12-30T00:00:14"/>
    <d v="1899-12-30T00:00:14"/>
    <s v="OK"/>
    <m/>
    <m/>
    <d v="1899-12-30T00:00:00"/>
    <d v="1899-12-30T00:36:10"/>
    <n v="4"/>
    <d v="1899-12-30T00:00:14"/>
    <n v="36.166666666665634"/>
    <n v="6"/>
    <s v="Si"/>
  </r>
  <r>
    <s v="CCAL"/>
    <s v="2024074259"/>
    <x v="0"/>
    <s v="ER9856BBZ"/>
    <s v="E4874GCT"/>
    <d v="2024-12-11T00:00:00"/>
    <m/>
    <s v="3297"/>
    <x v="1"/>
    <s v="PA"/>
    <s v="S1"/>
    <m/>
    <d v="2024-12-11T00:00:00"/>
    <d v="1899-12-30T06:26:05"/>
    <d v="2024-12-11T00:00:00"/>
    <d v="1899-12-30T06:26:18"/>
    <d v="2024-12-11T00:00:00"/>
    <d v="1899-12-30T06:53:14"/>
    <x v="0"/>
    <s v="RFCPI"/>
    <s v="8043252507"/>
    <s v="EXW"/>
    <d v="1899-12-30T00:27:09"/>
    <d v="1899-12-30T00:26:56"/>
    <d v="1899-12-30T00:00:13"/>
    <s v="Granel"/>
    <s v="E001"/>
    <x v="1"/>
    <d v="1899-12-30T00:27:09"/>
    <d v="1899-12-30T00:26:56"/>
    <n v="6"/>
    <x v="7"/>
    <x v="4"/>
    <x v="1"/>
    <n v="0"/>
    <n v="0"/>
    <s v="OK"/>
    <s v="Granel"/>
    <x v="0"/>
    <n v="0"/>
    <s v="F. ALCONERA"/>
    <s v="A"/>
    <d v="1899-12-30T00:00:13"/>
    <d v="1899-12-30T00:00:13"/>
    <s v="OK"/>
    <m/>
    <m/>
    <d v="1899-12-30T00:00:00"/>
    <d v="1899-12-30T00:27:09"/>
    <n v="4"/>
    <d v="1899-12-30T00:00:13"/>
    <n v="27.149999999990413"/>
    <n v="6"/>
    <s v="Si"/>
  </r>
  <r>
    <s v="CCAL"/>
    <s v="2024074262"/>
    <x v="0"/>
    <s v="ER0181BBV"/>
    <s v="E6366KCV"/>
    <d v="2024-12-11T00:00:00"/>
    <m/>
    <s v="3297"/>
    <x v="1"/>
    <s v="PA"/>
    <s v="S1"/>
    <m/>
    <d v="2024-12-11T00:00:00"/>
    <d v="1899-12-30T06:38:23"/>
    <d v="2024-12-11T00:00:00"/>
    <d v="1899-12-30T06:38:57"/>
    <d v="2024-12-11T00:00:00"/>
    <d v="1899-12-30T07:04:04"/>
    <x v="0"/>
    <s v="RFCPI"/>
    <s v="8043252508"/>
    <s v="EXW"/>
    <d v="1899-12-30T00:25:41"/>
    <d v="1899-12-30T00:25:07"/>
    <d v="1899-12-30T00:00:34"/>
    <s v="Granel"/>
    <s v="E001"/>
    <x v="1"/>
    <d v="1899-12-30T00:25:41"/>
    <d v="1899-12-30T00:25:07"/>
    <n v="6"/>
    <x v="7"/>
    <x v="4"/>
    <x v="1"/>
    <n v="0"/>
    <n v="0"/>
    <s v="OK"/>
    <s v="Granel"/>
    <x v="0"/>
    <n v="0"/>
    <s v="F. ALCONERA"/>
    <s v="A"/>
    <d v="1899-12-30T00:00:34"/>
    <d v="1899-12-30T00:00:34"/>
    <s v="OK"/>
    <m/>
    <m/>
    <d v="1899-12-30T00:00:00"/>
    <d v="1899-12-30T00:25:41"/>
    <n v="4"/>
    <d v="1899-12-30T00:00:34"/>
    <n v="25.683333333335963"/>
    <n v="7"/>
    <s v="Si"/>
  </r>
  <r>
    <s v="CCAL"/>
    <s v="2024074261"/>
    <x v="0"/>
    <s v="ER4070BBP"/>
    <s v="E5397LVZ"/>
    <d v="2024-12-11T00:00:00"/>
    <m/>
    <s v="3230"/>
    <x v="2"/>
    <s v="PA"/>
    <s v="PA"/>
    <m/>
    <d v="2024-12-11T00:00:00"/>
    <d v="1899-12-30T06:37:15"/>
    <d v="2024-12-11T00:00:00"/>
    <d v="1899-12-30T06:37:31"/>
    <d v="2024-12-11T00:00:00"/>
    <d v="1899-12-30T07:07:03"/>
    <x v="0"/>
    <s v="RFCPI"/>
    <s v="8043252509"/>
    <s v="EXW"/>
    <d v="1899-12-30T00:29:48"/>
    <d v="1899-12-30T00:29:32"/>
    <d v="1899-12-30T00:00:16"/>
    <s v="Ensacado"/>
    <s v="E002"/>
    <x v="1"/>
    <d v="1899-12-30T00:29:48"/>
    <d v="1899-12-30T00:29:32"/>
    <n v="6"/>
    <x v="7"/>
    <x v="4"/>
    <x v="2"/>
    <n v="0"/>
    <n v="0"/>
    <s v="OK"/>
    <s v="Ensacado"/>
    <x v="0"/>
    <n v="0"/>
    <s v="F. ALCONERA"/>
    <s v="A"/>
    <d v="1899-12-30T00:00:16"/>
    <d v="1899-12-30T00:00:16"/>
    <s v="OK"/>
    <m/>
    <m/>
    <d v="1899-12-30T00:00:00"/>
    <d v="1899-12-30T00:29:48"/>
    <n v="4"/>
    <d v="1899-12-30T00:00:16"/>
    <n v="29.799999999993627"/>
    <n v="7"/>
    <s v="Si"/>
  </r>
  <r>
    <s v="CCAL"/>
    <s v="2024074260"/>
    <x v="0"/>
    <s v="ER8271BDM"/>
    <s v="E0205LTP"/>
    <d v="2024-12-11T00:00:00"/>
    <m/>
    <s v="3297"/>
    <x v="1"/>
    <s v="PA"/>
    <s v="S1"/>
    <m/>
    <d v="2024-12-11T00:00:00"/>
    <d v="1899-12-30T06:34:55"/>
    <d v="2024-12-11T00:00:00"/>
    <d v="1899-12-30T06:35:09"/>
    <d v="2024-12-11T00:00:00"/>
    <d v="1899-12-30T07:20:30"/>
    <x v="0"/>
    <s v="RFCPI"/>
    <s v="8043252510"/>
    <s v="FBO"/>
    <d v="1899-12-30T00:45:35"/>
    <d v="1899-12-30T00:45:21"/>
    <d v="1899-12-30T00:00:14"/>
    <s v="Granel"/>
    <s v="E001"/>
    <x v="2"/>
    <d v="1899-12-30T00:45:35"/>
    <d v="1899-12-30T00:45:21"/>
    <n v="6"/>
    <x v="7"/>
    <x v="4"/>
    <x v="1"/>
    <n v="0"/>
    <n v="0"/>
    <s v="OK"/>
    <s v="Granel"/>
    <x v="0"/>
    <n v="0"/>
    <s v="F. ALCONERA"/>
    <s v="B"/>
    <d v="1899-12-30T00:00:14"/>
    <d v="1899-12-30T00:00:14"/>
    <s v="OK"/>
    <m/>
    <m/>
    <d v="1899-12-30T00:00:00"/>
    <d v="1899-12-30T00:45:35"/>
    <n v="4"/>
    <d v="1899-12-30T00:00:14"/>
    <n v="45.583333333329641"/>
    <n v="7"/>
    <s v="No"/>
  </r>
  <r>
    <s v="CCAL"/>
    <s v="2024074274"/>
    <x v="0"/>
    <s v="ER0119BBW"/>
    <s v="E8837LZK"/>
    <d v="2024-12-11T00:00:00"/>
    <m/>
    <s v="3297"/>
    <x v="1"/>
    <s v="PA"/>
    <s v="S1"/>
    <m/>
    <d v="2024-12-11T00:00:00"/>
    <d v="1899-12-30T07:19:29"/>
    <d v="2024-12-11T00:00:00"/>
    <d v="1899-12-30T07:19:43"/>
    <d v="2024-12-11T00:00:00"/>
    <d v="1899-12-30T07:55:51"/>
    <x v="0"/>
    <s v="RFCPI"/>
    <s v="8043252513"/>
    <s v="FBO"/>
    <d v="1899-12-30T00:36:22"/>
    <d v="1899-12-30T00:36:08"/>
    <d v="1899-12-30T00:00:14"/>
    <s v="Granel"/>
    <s v="E001"/>
    <x v="2"/>
    <d v="1899-12-30T00:36:22"/>
    <d v="1899-12-30T00:36:08"/>
    <n v="7"/>
    <x v="7"/>
    <x v="4"/>
    <x v="1"/>
    <n v="0"/>
    <n v="0"/>
    <s v="OK"/>
    <s v="Granel"/>
    <x v="0"/>
    <n v="0"/>
    <s v="F. ALCONERA"/>
    <s v="A"/>
    <d v="1899-12-30T00:00:14"/>
    <d v="1899-12-30T00:00:14"/>
    <s v="OK"/>
    <m/>
    <m/>
    <d v="1899-12-30T00:00:00"/>
    <d v="1899-12-30T00:36:22"/>
    <n v="4"/>
    <d v="1899-12-30T00:00:14"/>
    <n v="36.366666666667179"/>
    <n v="7"/>
    <s v="Si"/>
  </r>
  <r>
    <s v="CCAL"/>
    <s v="2024074275"/>
    <x v="0"/>
    <s v="ER9178BBB"/>
    <s v="E3299HSH"/>
    <d v="2024-12-11T00:00:00"/>
    <m/>
    <s v="3297"/>
    <x v="1"/>
    <s v="PA"/>
    <s v="S1"/>
    <m/>
    <d v="2024-12-11T00:00:00"/>
    <d v="1899-12-30T07:24:29"/>
    <d v="2024-12-11T00:00:00"/>
    <d v="1899-12-30T07:25:38"/>
    <d v="2024-12-11T00:00:00"/>
    <d v="1899-12-30T08:02:03"/>
    <x v="0"/>
    <s v="RFCPI"/>
    <s v="8043252514"/>
    <s v="EXW"/>
    <d v="1899-12-30T00:37:34"/>
    <d v="1899-12-30T00:36:25"/>
    <d v="1899-12-30T00:01:09"/>
    <s v="Granel"/>
    <s v="E001"/>
    <x v="1"/>
    <d v="1899-12-30T00:37:34"/>
    <d v="1899-12-30T00:36:25"/>
    <n v="7"/>
    <x v="7"/>
    <x v="4"/>
    <x v="1"/>
    <n v="0"/>
    <n v="0"/>
    <s v="OK"/>
    <s v="Granel"/>
    <x v="0"/>
    <n v="0"/>
    <s v="F. ALCONERA"/>
    <s v="A"/>
    <d v="1899-12-30T00:01:09"/>
    <d v="1899-12-30T00:01:09"/>
    <s v="OK"/>
    <m/>
    <m/>
    <d v="1899-12-30T00:00:00"/>
    <d v="1899-12-30T00:37:34"/>
    <n v="4"/>
    <d v="1899-12-30T00:01:09"/>
    <n v="37.566666666662414"/>
    <n v="8"/>
    <s v="Si"/>
  </r>
  <r>
    <s v="CCAL"/>
    <s v="2024074277"/>
    <x v="0"/>
    <s v="ER7275BBY"/>
    <s v="E5855JGX"/>
    <d v="2024-12-11T00:00:00"/>
    <m/>
    <s v="3297"/>
    <x v="1"/>
    <s v="PA"/>
    <s v="S1"/>
    <m/>
    <d v="2024-12-11T00:00:00"/>
    <d v="1899-12-30T07:27:20"/>
    <d v="2024-12-11T00:00:00"/>
    <d v="1899-12-30T07:27:33"/>
    <d v="2024-12-11T00:00:00"/>
    <d v="1899-12-30T08:13:19"/>
    <x v="0"/>
    <s v="RFCPI"/>
    <s v="8043252515"/>
    <s v="FBO"/>
    <d v="1899-12-30T00:45:59"/>
    <d v="1899-12-30T00:45:46"/>
    <d v="1899-12-30T00:00:13"/>
    <s v="Granel"/>
    <s v="E001"/>
    <x v="2"/>
    <d v="1899-12-30T00:45:59"/>
    <d v="1899-12-30T00:45:46"/>
    <n v="7"/>
    <x v="7"/>
    <x v="4"/>
    <x v="1"/>
    <n v="0"/>
    <n v="0"/>
    <s v="OK"/>
    <s v="Granel"/>
    <x v="0"/>
    <n v="0"/>
    <s v="F. ALCONERA"/>
    <s v="B"/>
    <d v="1899-12-30T00:00:13"/>
    <d v="1899-12-30T00:00:13"/>
    <s v="OK"/>
    <m/>
    <m/>
    <d v="1899-12-30T00:00:00"/>
    <d v="1899-12-30T00:45:59"/>
    <n v="4"/>
    <d v="1899-12-30T00:00:13"/>
    <n v="45.983333333332823"/>
    <n v="8"/>
    <s v="No"/>
  </r>
  <r>
    <s v="CCAL"/>
    <s v="2024074281"/>
    <x v="0"/>
    <s v="ER9755BBK"/>
    <s v="E7061KZH"/>
    <d v="2024-12-11T00:00:00"/>
    <m/>
    <s v="3228"/>
    <x v="3"/>
    <s v="PA"/>
    <s v="S4"/>
    <m/>
    <d v="2024-12-11T00:00:00"/>
    <d v="1899-12-30T07:41:01"/>
    <d v="2024-12-11T00:00:00"/>
    <d v="1899-12-30T07:41:15"/>
    <d v="2024-12-11T00:00:00"/>
    <d v="1899-12-30T08:19:34"/>
    <x v="0"/>
    <s v="RFCPI"/>
    <s v="8043252516"/>
    <s v="FBO"/>
    <d v="1899-12-30T00:38:33"/>
    <d v="1899-12-30T00:38:19"/>
    <d v="1899-12-30T00:00:14"/>
    <s v="Granel"/>
    <s v="E001"/>
    <x v="2"/>
    <d v="1899-12-30T00:38:33"/>
    <d v="1899-12-30T00:38:19"/>
    <n v="7"/>
    <x v="7"/>
    <x v="4"/>
    <x v="1"/>
    <n v="0"/>
    <n v="0"/>
    <s v="OK"/>
    <s v="Granel"/>
    <x v="0"/>
    <n v="0"/>
    <s v="F. ALCONERA"/>
    <s v="A"/>
    <d v="1899-12-30T00:00:14"/>
    <d v="1899-12-30T00:00:14"/>
    <s v="OK"/>
    <m/>
    <m/>
    <d v="1899-12-30T00:00:00"/>
    <d v="1899-12-30T00:38:33"/>
    <n v="4"/>
    <d v="1899-12-30T00:00:14"/>
    <n v="38.55000000000954"/>
    <n v="8"/>
    <s v="Si"/>
  </r>
  <r>
    <s v="CCAL"/>
    <s v="2024074280"/>
    <x v="0"/>
    <s v="ER8753BBR"/>
    <s v="E1651JFK"/>
    <d v="2024-12-11T00:00:00"/>
    <m/>
    <s v="3297"/>
    <x v="1"/>
    <s v="PA"/>
    <s v="S1"/>
    <m/>
    <d v="2024-12-11T00:00:00"/>
    <d v="1899-12-30T07:37:22"/>
    <d v="2024-12-11T00:00:00"/>
    <d v="1899-12-30T07:37:36"/>
    <d v="2024-12-11T00:00:00"/>
    <d v="1899-12-30T08:26:20"/>
    <x v="0"/>
    <s v="RFCPI"/>
    <s v="8043252517"/>
    <s v="EXW"/>
    <d v="1899-12-30T00:48:58"/>
    <d v="1899-12-30T00:48:44"/>
    <d v="1899-12-30T00:00:14"/>
    <s v="Granel"/>
    <s v="E001"/>
    <x v="1"/>
    <d v="1899-12-30T00:48:58"/>
    <d v="1899-12-30T00:48:44"/>
    <n v="7"/>
    <x v="7"/>
    <x v="4"/>
    <x v="1"/>
    <n v="0"/>
    <n v="0"/>
    <s v="OK"/>
    <s v="Granel"/>
    <x v="0"/>
    <n v="0"/>
    <s v="F. ALCONERA"/>
    <s v="B"/>
    <d v="1899-12-30T00:00:14"/>
    <d v="1899-12-30T00:00:14"/>
    <s v="OK"/>
    <m/>
    <m/>
    <d v="1899-12-30T00:00:00"/>
    <d v="1899-12-30T00:48:58"/>
    <n v="4"/>
    <d v="1899-12-30T00:00:14"/>
    <n v="48.966666666667152"/>
    <n v="8"/>
    <s v="No"/>
  </r>
  <r>
    <s v="CCAL"/>
    <s v="2024074283"/>
    <x v="0"/>
    <s v="EAV00575R"/>
    <s v="E8077KGN"/>
    <d v="2024-12-11T00:00:00"/>
    <m/>
    <s v="3297"/>
    <x v="1"/>
    <s v="PA"/>
    <s v="S1"/>
    <m/>
    <d v="2024-12-11T00:00:00"/>
    <d v="1899-12-30T07:48:31"/>
    <d v="2024-12-11T00:00:00"/>
    <d v="1899-12-30T07:49:04"/>
    <d v="2024-12-11T00:00:00"/>
    <d v="1899-12-30T08:32:01"/>
    <x v="0"/>
    <s v="RFCPI"/>
    <s v="8043252518"/>
    <s v="EXW"/>
    <d v="1899-12-30T00:43:30"/>
    <d v="1899-12-30T00:42:57"/>
    <d v="1899-12-30T00:00:33"/>
    <s v="Granel"/>
    <s v="E001"/>
    <x v="1"/>
    <d v="1899-12-30T00:43:30"/>
    <d v="1899-12-30T00:42:57"/>
    <n v="7"/>
    <x v="7"/>
    <x v="4"/>
    <x v="1"/>
    <n v="0"/>
    <n v="0"/>
    <s v="OK"/>
    <s v="Granel"/>
    <x v="0"/>
    <n v="0"/>
    <s v="F. ALCONERA"/>
    <s v="A"/>
    <d v="1899-12-30T00:00:33"/>
    <d v="1899-12-30T00:00:33"/>
    <s v="OK"/>
    <m/>
    <m/>
    <d v="1899-12-30T00:00:00"/>
    <d v="1899-12-30T00:43:30"/>
    <n v="4"/>
    <d v="1899-12-30T00:00:33"/>
    <n v="43.499999999995211"/>
    <n v="8"/>
    <s v="Si"/>
  </r>
  <r>
    <s v="CCAL"/>
    <s v="2024074287"/>
    <x v="0"/>
    <s v="ER6832BBP"/>
    <s v="E3043KFX"/>
    <d v="2024-12-11T00:00:00"/>
    <m/>
    <s v="3297"/>
    <x v="1"/>
    <s v="PA"/>
    <s v="S1"/>
    <m/>
    <d v="2024-12-11T00:00:00"/>
    <d v="1899-12-30T08:06:37"/>
    <d v="2024-12-11T00:00:00"/>
    <d v="1899-12-30T08:06:50"/>
    <d v="2024-12-11T00:00:00"/>
    <d v="1899-12-30T08:44:53"/>
    <x v="0"/>
    <s v="RFCPI"/>
    <s v="8043252519"/>
    <s v="FBO"/>
    <d v="1899-12-30T00:38:16"/>
    <d v="1899-12-30T00:38:03"/>
    <d v="1899-12-30T00:00:13"/>
    <s v="Granel"/>
    <s v="E001"/>
    <x v="2"/>
    <d v="1899-12-30T00:38:16"/>
    <d v="1899-12-30T00:38:03"/>
    <n v="8"/>
    <x v="7"/>
    <x v="4"/>
    <x v="1"/>
    <n v="0"/>
    <n v="0"/>
    <s v="OK"/>
    <s v="Granel"/>
    <x v="0"/>
    <n v="0"/>
    <s v="F. ALCONERA"/>
    <s v="A"/>
    <d v="1899-12-30T00:00:13"/>
    <d v="1899-12-30T00:00:13"/>
    <s v="OK"/>
    <m/>
    <m/>
    <d v="1899-12-30T00:00:00"/>
    <d v="1899-12-30T00:38:16"/>
    <n v="4"/>
    <d v="1899-12-30T00:00:13"/>
    <n v="38.266666666660761"/>
    <n v="8"/>
    <s v="Si"/>
  </r>
  <r>
    <s v="CCAL"/>
    <s v="2024074291"/>
    <x v="0"/>
    <s v="ER8806BBS"/>
    <s v="E4974HJL"/>
    <d v="2024-12-11T00:00:00"/>
    <m/>
    <s v="3229"/>
    <x v="4"/>
    <s v="PA"/>
    <s v="S2"/>
    <m/>
    <d v="2024-12-11T00:00:00"/>
    <d v="1899-12-30T08:21:12"/>
    <d v="2024-12-11T00:00:00"/>
    <d v="1899-12-30T08:21:26"/>
    <d v="2024-12-11T00:00:00"/>
    <d v="1899-12-30T09:01:08"/>
    <x v="0"/>
    <s v="RFCPI"/>
    <s v="8043252520"/>
    <s v="FBO"/>
    <d v="1899-12-30T00:39:56"/>
    <d v="1899-12-30T00:39:42"/>
    <d v="1899-12-30T00:00:14"/>
    <s v="Granel"/>
    <s v="E001"/>
    <x v="2"/>
    <d v="1899-12-30T00:39:56"/>
    <d v="1899-12-30T00:39:42"/>
    <n v="8"/>
    <x v="7"/>
    <x v="4"/>
    <x v="1"/>
    <n v="0"/>
    <n v="0"/>
    <s v="OK"/>
    <s v="Granel"/>
    <x v="0"/>
    <n v="0"/>
    <s v="F. ALCONERA"/>
    <s v="A"/>
    <d v="1899-12-30T00:00:14"/>
    <d v="1899-12-30T00:00:14"/>
    <s v="OK"/>
    <m/>
    <m/>
    <d v="1899-12-30T00:00:00"/>
    <d v="1899-12-30T00:39:56"/>
    <n v="4"/>
    <d v="1899-12-30T00:00:14"/>
    <n v="39.933333333331156"/>
    <n v="9"/>
    <s v="Si"/>
  </r>
  <r>
    <s v="CCAL"/>
    <s v="2024074293"/>
    <x v="0"/>
    <s v="ER1058BBJ"/>
    <s v="E1800JBZ"/>
    <d v="2024-12-11T00:00:00"/>
    <m/>
    <s v="3297"/>
    <x v="1"/>
    <s v="PA"/>
    <s v="S1"/>
    <m/>
    <d v="2024-12-11T00:00:00"/>
    <d v="1899-12-30T08:23:44"/>
    <d v="2024-12-11T00:00:00"/>
    <d v="1899-12-30T08:24:25"/>
    <d v="2024-12-11T00:00:00"/>
    <d v="1899-12-30T09:05:44"/>
    <x v="0"/>
    <s v="RFCPI"/>
    <s v="8043252521"/>
    <s v="EXW"/>
    <d v="1899-12-30T00:42:00"/>
    <d v="1899-12-30T00:41:19"/>
    <d v="1899-12-30T00:00:41"/>
    <s v="Granel"/>
    <s v="E001"/>
    <x v="1"/>
    <d v="1899-12-30T00:42:00"/>
    <d v="1899-12-30T00:41:19"/>
    <n v="8"/>
    <x v="7"/>
    <x v="4"/>
    <x v="1"/>
    <n v="0"/>
    <n v="0"/>
    <s v="OK"/>
    <s v="Granel"/>
    <x v="0"/>
    <n v="0"/>
    <s v="F. ALCONERA"/>
    <s v="A"/>
    <d v="1899-12-30T00:00:41"/>
    <d v="1899-12-30T00:00:41"/>
    <s v="OK"/>
    <m/>
    <m/>
    <d v="1899-12-30T00:00:00"/>
    <d v="1899-12-30T00:42:00"/>
    <n v="4"/>
    <d v="1899-12-30T00:00:41"/>
    <n v="42.000000000004725"/>
    <n v="9"/>
    <s v="Si"/>
  </r>
  <r>
    <s v="CCAL"/>
    <s v="2024074299"/>
    <x v="0"/>
    <s v="ER0598BBT"/>
    <s v="E2933KHG"/>
    <d v="2024-12-11T00:00:00"/>
    <m/>
    <s v="3228"/>
    <x v="3"/>
    <s v="PA"/>
    <s v="S5"/>
    <m/>
    <d v="2024-12-11T00:00:00"/>
    <d v="1899-12-30T08:56:00"/>
    <d v="2024-12-11T00:00:00"/>
    <d v="1899-12-30T08:56:13"/>
    <d v="2024-12-11T00:00:00"/>
    <d v="1899-12-30T09:27:05"/>
    <x v="0"/>
    <s v="RFCPI"/>
    <s v="8043252522"/>
    <s v="FBO"/>
    <d v="1899-12-30T00:31:05"/>
    <d v="1899-12-30T00:30:52"/>
    <d v="1899-12-30T00:00:13"/>
    <s v="Granel"/>
    <s v="E001"/>
    <x v="2"/>
    <d v="1899-12-30T00:31:05"/>
    <d v="1899-12-30T00:30:52"/>
    <n v="8"/>
    <x v="7"/>
    <x v="4"/>
    <x v="1"/>
    <n v="0"/>
    <n v="0"/>
    <s v="OK"/>
    <s v="Granel"/>
    <x v="0"/>
    <n v="0"/>
    <s v="F. ALCONERA"/>
    <s v="A"/>
    <d v="1899-12-30T00:00:13"/>
    <d v="1899-12-30T00:00:13"/>
    <s v="OK"/>
    <m/>
    <m/>
    <d v="1899-12-30T00:00:00"/>
    <d v="1899-12-30T00:31:05"/>
    <n v="4"/>
    <d v="1899-12-30T00:00:13"/>
    <n v="31.083333333336007"/>
    <n v="9"/>
    <s v="Si"/>
  </r>
  <r>
    <s v="CCAL"/>
    <s v="2024074315"/>
    <x v="0"/>
    <s v="ER8803BBS"/>
    <s v="E1508HJM"/>
    <d v="2024-12-11T00:00:00"/>
    <m/>
    <s v="3297"/>
    <x v="1"/>
    <s v="PA"/>
    <s v="S1"/>
    <m/>
    <d v="2024-12-11T00:00:00"/>
    <d v="1899-12-30T09:46:34"/>
    <d v="2024-12-11T00:00:00"/>
    <d v="1899-12-30T09:46:48"/>
    <d v="2024-12-11T00:00:00"/>
    <d v="1899-12-30T10:21:09"/>
    <x v="0"/>
    <s v="RFCPI"/>
    <s v="8043252523"/>
    <s v="FBO"/>
    <d v="1899-12-30T00:34:35"/>
    <d v="1899-12-30T00:34:21"/>
    <d v="1899-12-30T00:00:14"/>
    <s v="Granel"/>
    <s v="E001"/>
    <x v="2"/>
    <d v="1899-12-30T00:34:35"/>
    <d v="1899-12-30T00:34:21"/>
    <n v="9"/>
    <x v="7"/>
    <x v="4"/>
    <x v="1"/>
    <n v="0"/>
    <n v="0"/>
    <s v="OK"/>
    <s v="Granel"/>
    <x v="0"/>
    <n v="0"/>
    <s v="F. ALCONERA"/>
    <s v="A"/>
    <d v="1899-12-30T00:00:14"/>
    <d v="1899-12-30T00:00:14"/>
    <s v="OK"/>
    <m/>
    <m/>
    <d v="1899-12-30T00:00:00"/>
    <d v="1899-12-30T00:34:35"/>
    <n v="4"/>
    <d v="1899-12-30T00:00:14"/>
    <n v="34.583333333342388"/>
    <n v="10"/>
    <s v="Si"/>
  </r>
  <r>
    <s v="CCAL"/>
    <s v="2024074324"/>
    <x v="0"/>
    <s v="EJ01057R"/>
    <s v="E2544FHJ"/>
    <d v="2024-12-11T00:00:00"/>
    <m/>
    <s v="3230"/>
    <x v="2"/>
    <s v="PA"/>
    <s v="PA"/>
    <m/>
    <d v="2024-12-11T00:00:00"/>
    <d v="1899-12-30T10:03:23"/>
    <d v="2024-12-11T00:00:00"/>
    <d v="1899-12-30T10:03:35"/>
    <d v="2024-12-11T00:00:00"/>
    <d v="1899-12-30T10:27:46"/>
    <x v="0"/>
    <s v="RFCPI"/>
    <s v="8043252524"/>
    <s v="EXW"/>
    <d v="1899-12-30T00:24:23"/>
    <d v="1899-12-30T00:24:11"/>
    <d v="1899-12-30T00:00:12"/>
    <s v="Ensacado"/>
    <s v="E002"/>
    <x v="1"/>
    <d v="1899-12-30T00:24:23"/>
    <d v="1899-12-30T00:24:11"/>
    <n v="10"/>
    <x v="7"/>
    <x v="4"/>
    <x v="2"/>
    <n v="0"/>
    <n v="0"/>
    <s v="OK"/>
    <s v="Ensacado"/>
    <x v="0"/>
    <n v="0"/>
    <s v="F. ALCONERA"/>
    <s v="A"/>
    <d v="1899-12-30T00:00:12"/>
    <d v="1899-12-30T00:00:12"/>
    <s v="OK"/>
    <m/>
    <m/>
    <d v="1899-12-30T00:00:00"/>
    <d v="1899-12-30T00:24:23"/>
    <n v="4"/>
    <d v="1899-12-30T00:00:12"/>
    <n v="24.3833333333328"/>
    <n v="10"/>
    <s v="Si"/>
  </r>
  <r>
    <s v="CCAL"/>
    <s v="2024074337"/>
    <x v="0"/>
    <s v="ER1428BBX"/>
    <s v="E3192JFJ"/>
    <d v="2024-12-11T00:00:00"/>
    <m/>
    <s v="3230"/>
    <x v="2"/>
    <s v="PA"/>
    <s v="PA"/>
    <m/>
    <d v="2024-12-11T00:00:00"/>
    <d v="1899-12-30T10:52:59"/>
    <d v="2024-12-11T00:00:00"/>
    <d v="1899-12-30T10:53:12"/>
    <d v="2024-12-11T00:00:00"/>
    <d v="1899-12-30T11:25:42"/>
    <x v="0"/>
    <s v="RFCPI"/>
    <s v="8043252527"/>
    <s v="FBO"/>
    <d v="1899-12-30T00:32:43"/>
    <d v="1899-12-30T00:32:30"/>
    <d v="1899-12-30T00:00:13"/>
    <s v="Ensacado"/>
    <s v="E002"/>
    <x v="2"/>
    <d v="1899-12-30T00:32:43"/>
    <d v="1899-12-30T00:32:30"/>
    <n v="10"/>
    <x v="7"/>
    <x v="4"/>
    <x v="2"/>
    <n v="0"/>
    <n v="0"/>
    <s v="OK"/>
    <s v="Ensacado"/>
    <x v="0"/>
    <n v="0"/>
    <s v="F. ALCONERA"/>
    <s v="A"/>
    <d v="1899-12-30T00:00:13"/>
    <d v="1899-12-30T00:00:13"/>
    <s v="OK"/>
    <m/>
    <m/>
    <d v="1899-12-30T00:00:00"/>
    <d v="1899-12-30T00:32:43"/>
    <n v="4"/>
    <d v="1899-12-30T00:00:13"/>
    <n v="32.71666666667037"/>
    <n v="11"/>
    <s v="Si"/>
  </r>
  <r>
    <s v="CCAL"/>
    <s v="2024074347"/>
    <x v="0"/>
    <s v="ER0455BBX"/>
    <s v="E0438GVW"/>
    <d v="2024-12-11T00:00:00"/>
    <m/>
    <s v="3297"/>
    <x v="1"/>
    <s v="PA"/>
    <s v="S1"/>
    <m/>
    <d v="2024-12-11T00:00:00"/>
    <d v="1899-12-30T11:24:16"/>
    <d v="2024-12-11T00:00:00"/>
    <d v="1899-12-30T11:24:30"/>
    <d v="2024-12-11T00:00:00"/>
    <d v="1899-12-30T11:48:42"/>
    <x v="0"/>
    <s v="RFCPI"/>
    <s v="8043252529"/>
    <s v="EXW"/>
    <d v="1899-12-30T00:24:26"/>
    <d v="1899-12-30T00:24:12"/>
    <d v="1899-12-30T00:00:14"/>
    <s v="Granel"/>
    <s v="E001"/>
    <x v="1"/>
    <d v="1899-12-30T00:24:26"/>
    <d v="1899-12-30T00:24:12"/>
    <n v="11"/>
    <x v="7"/>
    <x v="4"/>
    <x v="1"/>
    <n v="0"/>
    <n v="0"/>
    <s v="OK"/>
    <s v="Granel"/>
    <x v="0"/>
    <n v="0"/>
    <s v="F. ALCONERA"/>
    <s v="A"/>
    <d v="1899-12-30T00:00:14"/>
    <d v="1899-12-30T00:00:14"/>
    <s v="OK"/>
    <m/>
    <m/>
    <d v="1899-12-30T00:00:00"/>
    <d v="1899-12-30T00:24:26"/>
    <n v="4"/>
    <d v="1899-12-30T00:00:14"/>
    <n v="24.43333333332961"/>
    <n v="11"/>
    <s v="Si"/>
  </r>
  <r>
    <s v="CCAL"/>
    <s v="2024074346"/>
    <x v="0"/>
    <s v="ER8804BBS"/>
    <s v="E8421HJR"/>
    <d v="2024-12-11T00:00:00"/>
    <m/>
    <s v="3228"/>
    <x v="3"/>
    <s v="PA"/>
    <s v="S4"/>
    <m/>
    <d v="2024-12-11T00:00:00"/>
    <d v="1899-12-30T11:18:33"/>
    <d v="2024-12-11T00:00:00"/>
    <d v="1899-12-30T11:18:46"/>
    <d v="2024-12-11T00:00:00"/>
    <d v="1899-12-30T11:52:25"/>
    <x v="0"/>
    <s v="RFCPI"/>
    <s v="8043252530"/>
    <s v="FBO"/>
    <d v="1899-12-30T00:33:52"/>
    <d v="1899-12-30T00:33:39"/>
    <d v="1899-12-30T00:00:13"/>
    <s v="Granel"/>
    <s v="E001"/>
    <x v="2"/>
    <d v="1899-12-30T00:33:52"/>
    <d v="1899-12-30T00:33:39"/>
    <n v="11"/>
    <x v="7"/>
    <x v="4"/>
    <x v="1"/>
    <n v="0"/>
    <n v="0"/>
    <s v="OK"/>
    <s v="Granel"/>
    <x v="0"/>
    <n v="0"/>
    <s v="F. ALCONERA"/>
    <s v="A"/>
    <d v="1899-12-30T00:00:13"/>
    <d v="1899-12-30T00:00:13"/>
    <s v="OK"/>
    <m/>
    <m/>
    <d v="1899-12-30T00:00:00"/>
    <d v="1899-12-30T00:33:52"/>
    <n v="4"/>
    <d v="1899-12-30T00:00:13"/>
    <n v="33.866666666668792"/>
    <n v="11"/>
    <s v="Si"/>
  </r>
  <r>
    <s v="CCAL"/>
    <s v="2024074352"/>
    <x v="0"/>
    <s v="ER4761BBV"/>
    <s v="E7062KZH"/>
    <d v="2024-12-11T00:00:00"/>
    <m/>
    <s v="3297"/>
    <x v="1"/>
    <s v="PA"/>
    <s v="S1"/>
    <m/>
    <d v="2024-12-11T00:00:00"/>
    <d v="1899-12-30T11:31:59"/>
    <d v="2024-12-11T00:00:00"/>
    <d v="1899-12-30T11:32:15"/>
    <d v="2024-12-11T00:00:00"/>
    <d v="1899-12-30T12:06:49"/>
    <x v="0"/>
    <s v="RFCPI"/>
    <s v="8043252532"/>
    <s v="EXW"/>
    <d v="1899-12-30T00:34:50"/>
    <d v="1899-12-30T00:34:34"/>
    <d v="1899-12-30T00:00:16"/>
    <s v="Granel"/>
    <s v="E001"/>
    <x v="1"/>
    <d v="1899-12-30T00:34:50"/>
    <d v="1899-12-30T00:34:34"/>
    <n v="11"/>
    <x v="7"/>
    <x v="4"/>
    <x v="1"/>
    <n v="0"/>
    <n v="0"/>
    <s v="OK"/>
    <s v="Granel"/>
    <x v="0"/>
    <n v="0"/>
    <s v="F. ALCONERA"/>
    <s v="A"/>
    <d v="1899-12-30T00:00:16"/>
    <d v="1899-12-30T00:00:16"/>
    <s v="OK"/>
    <m/>
    <m/>
    <d v="1899-12-30T00:00:00"/>
    <d v="1899-12-30T00:34:50"/>
    <n v="4"/>
    <d v="1899-12-30T00:00:16"/>
    <n v="34.833333333340832"/>
    <n v="12"/>
    <s v="Si"/>
  </r>
  <r>
    <s v="CCAL"/>
    <s v="2024074354"/>
    <x v="0"/>
    <s v="ER3686BCF"/>
    <s v="E9865JVX"/>
    <d v="2024-12-11T00:00:00"/>
    <m/>
    <s v="3297"/>
    <x v="1"/>
    <s v="PA"/>
    <s v="S1"/>
    <m/>
    <d v="2024-12-11T00:00:00"/>
    <d v="1899-12-30T11:33:40"/>
    <d v="2024-12-11T00:00:00"/>
    <d v="1899-12-30T11:33:55"/>
    <d v="2024-12-11T00:00:00"/>
    <d v="1899-12-30T12:09:21"/>
    <x v="0"/>
    <s v="RFCPI"/>
    <s v="8043252534"/>
    <s v="FBO"/>
    <d v="1899-12-30T00:35:41"/>
    <d v="1899-12-30T00:35:26"/>
    <d v="1899-12-30T00:00:15"/>
    <s v="Granel"/>
    <s v="E001"/>
    <x v="2"/>
    <d v="1899-12-30T00:35:41"/>
    <d v="1899-12-30T00:35:26"/>
    <n v="11"/>
    <x v="7"/>
    <x v="4"/>
    <x v="1"/>
    <n v="0"/>
    <n v="0"/>
    <s v="OK"/>
    <s v="Granel"/>
    <x v="0"/>
    <n v="0"/>
    <s v="F. ALCONERA"/>
    <s v="A"/>
    <d v="1899-12-30T00:00:15"/>
    <d v="1899-12-30T00:00:15"/>
    <s v="OK"/>
    <m/>
    <m/>
    <d v="1899-12-30T00:00:00"/>
    <d v="1899-12-30T00:35:41"/>
    <n v="4"/>
    <d v="1899-12-30T00:00:15"/>
    <n v="35.683333333344002"/>
    <n v="12"/>
    <s v="Si"/>
  </r>
  <r>
    <s v="CCAL"/>
    <s v="2024074356"/>
    <x v="0"/>
    <s v="ER8271BDM"/>
    <s v="E0205LTP"/>
    <d v="2024-12-11T00:00:00"/>
    <m/>
    <s v="3297"/>
    <x v="1"/>
    <s v="PA"/>
    <s v="S1"/>
    <m/>
    <d v="2024-12-11T00:00:00"/>
    <d v="1899-12-30T11:35:35"/>
    <d v="2024-12-11T00:00:00"/>
    <d v="1899-12-30T11:35:49"/>
    <d v="2024-12-11T00:00:00"/>
    <d v="1899-12-30T12:21:09"/>
    <x v="0"/>
    <s v="RFCPI"/>
    <s v="8043252536"/>
    <s v="FBO"/>
    <d v="1899-12-30T00:45:34"/>
    <d v="1899-12-30T00:45:20"/>
    <d v="1899-12-30T00:00:14"/>
    <s v="Granel"/>
    <s v="E001"/>
    <x v="2"/>
    <d v="1899-12-30T00:45:34"/>
    <d v="1899-12-30T00:45:20"/>
    <n v="11"/>
    <x v="7"/>
    <x v="4"/>
    <x v="1"/>
    <n v="0"/>
    <n v="0"/>
    <s v="OK"/>
    <s v="Granel"/>
    <x v="0"/>
    <n v="0"/>
    <s v="F. ALCONERA"/>
    <s v="B"/>
    <d v="1899-12-30T00:00:14"/>
    <d v="1899-12-30T00:00:14"/>
    <s v="OK"/>
    <m/>
    <m/>
    <d v="1899-12-30T00:00:00"/>
    <d v="1899-12-30T00:45:34"/>
    <n v="4"/>
    <d v="1899-12-30T00:00:14"/>
    <n v="45.56666666666878"/>
    <n v="12"/>
    <s v="No"/>
  </r>
  <r>
    <s v="CCAL"/>
    <s v="2024074351"/>
    <x v="0"/>
    <s v="ER2720BBS"/>
    <s v="E7839JGN"/>
    <d v="2024-12-11T00:00:00"/>
    <m/>
    <s v="3230"/>
    <x v="2"/>
    <s v="PA"/>
    <s v="PA"/>
    <m/>
    <d v="2024-12-11T00:00:00"/>
    <d v="1899-12-30T11:31:09"/>
    <d v="2024-12-11T00:00:00"/>
    <d v="1899-12-30T11:31:23"/>
    <d v="2024-12-11T00:00:00"/>
    <d v="1899-12-30T12:27:04"/>
    <x v="0"/>
    <s v="RFCPI"/>
    <s v="8043252537"/>
    <s v="FBO"/>
    <d v="1899-12-30T00:55:55"/>
    <d v="1899-12-30T00:55:41"/>
    <d v="1899-12-30T00:00:14"/>
    <s v="Ensacado"/>
    <s v="E002"/>
    <x v="2"/>
    <d v="1899-12-30T00:55:55"/>
    <d v="1899-12-30T00:55:41"/>
    <n v="11"/>
    <x v="7"/>
    <x v="4"/>
    <x v="2"/>
    <n v="0"/>
    <n v="0"/>
    <s v="OK"/>
    <s v="Ensacado"/>
    <x v="0"/>
    <n v="0"/>
    <s v="F. ALCONERA"/>
    <s v="B"/>
    <d v="1899-12-30T00:00:14"/>
    <d v="1899-12-30T00:00:14"/>
    <s v="OK"/>
    <m/>
    <m/>
    <d v="1899-12-30T00:00:00"/>
    <d v="1899-12-30T00:55:55"/>
    <n v="4"/>
    <d v="1899-12-30T00:00:14"/>
    <n v="55.916666666668796"/>
    <n v="12"/>
    <s v="No"/>
  </r>
  <r>
    <s v="CCAL"/>
    <s v="2024074365"/>
    <x v="0"/>
    <s v="ER3908BBW"/>
    <s v="E5943KXX"/>
    <d v="2024-12-11T00:00:00"/>
    <m/>
    <s v="3228"/>
    <x v="3"/>
    <s v="PA"/>
    <s v="S4"/>
    <m/>
    <d v="2024-12-11T00:00:00"/>
    <d v="1899-12-30T12:05:44"/>
    <d v="2024-12-11T00:00:00"/>
    <d v="1899-12-30T12:05:57"/>
    <d v="2024-12-11T00:00:00"/>
    <d v="1899-12-30T12:41:10"/>
    <x v="0"/>
    <s v="RFCPI"/>
    <s v="8043252540"/>
    <s v="FBO"/>
    <d v="1899-12-30T00:35:26"/>
    <d v="1899-12-30T00:35:13"/>
    <d v="1899-12-30T00:00:13"/>
    <s v="Granel"/>
    <s v="E001"/>
    <x v="2"/>
    <d v="1899-12-30T00:35:26"/>
    <d v="1899-12-30T00:35:13"/>
    <n v="12"/>
    <x v="7"/>
    <x v="4"/>
    <x v="1"/>
    <n v="0"/>
    <n v="0"/>
    <s v="OK"/>
    <s v="Granel"/>
    <x v="0"/>
    <n v="0"/>
    <s v="F. ALCONERA"/>
    <s v="A"/>
    <d v="1899-12-30T00:00:13"/>
    <d v="1899-12-30T00:00:13"/>
    <s v="OK"/>
    <m/>
    <m/>
    <d v="1899-12-30T00:00:00"/>
    <d v="1899-12-30T00:35:26"/>
    <n v="4"/>
    <d v="1899-12-30T00:00:13"/>
    <n v="35.433333333331092"/>
    <n v="12"/>
    <s v="Si"/>
  </r>
  <r>
    <s v="CCAL"/>
    <s v="2024074366"/>
    <x v="0"/>
    <s v="ER0119BBW"/>
    <s v="E8837LZK"/>
    <d v="2024-12-11T00:00:00"/>
    <m/>
    <s v="3228"/>
    <x v="3"/>
    <s v="PA"/>
    <s v="S5"/>
    <m/>
    <d v="2024-12-11T00:00:00"/>
    <d v="1899-12-30T12:06:42"/>
    <d v="2024-12-11T00:00:00"/>
    <d v="1899-12-30T12:06:55"/>
    <d v="2024-12-11T00:00:00"/>
    <d v="1899-12-30T12:43:42"/>
    <x v="0"/>
    <s v="RFCPI"/>
    <s v="8043252541"/>
    <s v="FBO"/>
    <d v="1899-12-30T00:37:00"/>
    <d v="1899-12-30T00:36:47"/>
    <d v="1899-12-30T00:00:13"/>
    <s v="Granel"/>
    <s v="E001"/>
    <x v="2"/>
    <d v="1899-12-30T00:37:00"/>
    <d v="1899-12-30T00:36:47"/>
    <n v="12"/>
    <x v="7"/>
    <x v="4"/>
    <x v="1"/>
    <n v="0"/>
    <n v="0"/>
    <s v="OK"/>
    <s v="Granel"/>
    <x v="0"/>
    <n v="0"/>
    <s v="F. ALCONERA"/>
    <s v="A"/>
    <d v="1899-12-30T00:00:13"/>
    <d v="1899-12-30T00:00:13"/>
    <s v="OK"/>
    <m/>
    <m/>
    <d v="1899-12-30T00:00:00"/>
    <d v="1899-12-30T00:37:00"/>
    <n v="4"/>
    <d v="1899-12-30T00:00:13"/>
    <n v="36.999999999993634"/>
    <n v="12"/>
    <s v="Si"/>
  </r>
  <r>
    <s v="CCAL"/>
    <s v="2024074367"/>
    <x v="0"/>
    <s v="E6390MGK"/>
    <m/>
    <d v="2024-12-11T00:00:00"/>
    <m/>
    <s v="3230"/>
    <x v="2"/>
    <s v="PA"/>
    <s v="PA"/>
    <m/>
    <d v="2024-12-11T00:00:00"/>
    <d v="1899-12-30T12:10:22"/>
    <d v="2024-12-11T00:00:00"/>
    <d v="1899-12-30T12:10:35"/>
    <d v="2024-12-11T00:00:00"/>
    <d v="1899-12-30T12:50:26"/>
    <x v="0"/>
    <s v="RFCPI"/>
    <s v="8043252542"/>
    <s v="EXW"/>
    <d v="1899-12-30T00:40:04"/>
    <d v="1899-12-30T00:39:51"/>
    <d v="1899-12-30T00:00:13"/>
    <s v="Ensacado"/>
    <s v="E002"/>
    <x v="1"/>
    <d v="1899-12-30T00:40:04"/>
    <d v="1899-12-30T00:39:51"/>
    <n v="12"/>
    <x v="7"/>
    <x v="4"/>
    <x v="2"/>
    <n v="0"/>
    <n v="0"/>
    <s v="OK"/>
    <s v="Ensacado"/>
    <x v="0"/>
    <n v="0"/>
    <s v="F. ALCONERA"/>
    <s v="A"/>
    <d v="1899-12-30T00:00:13"/>
    <d v="1899-12-30T00:00:13"/>
    <s v="OK"/>
    <m/>
    <m/>
    <d v="1899-12-30T00:00:00"/>
    <d v="1899-12-30T00:40:04"/>
    <n v="4"/>
    <d v="1899-12-30T00:00:13"/>
    <n v="40.066666666675111"/>
    <n v="12"/>
    <s v="Si"/>
  </r>
  <r>
    <s v="CCAL"/>
    <s v="2024074375"/>
    <x v="0"/>
    <s v="ER9252BBJ"/>
    <s v="E8364KHH"/>
    <d v="2024-12-11T00:00:00"/>
    <m/>
    <s v="3228"/>
    <x v="3"/>
    <s v="PA"/>
    <s v="S5"/>
    <m/>
    <d v="2024-12-11T00:00:00"/>
    <d v="1899-12-30T12:48:07"/>
    <d v="2024-12-11T00:00:00"/>
    <d v="1899-12-30T12:48:22"/>
    <d v="2024-12-11T00:00:00"/>
    <d v="1899-12-30T13:08:28"/>
    <x v="0"/>
    <s v="RFCPI"/>
    <s v="8043252545"/>
    <s v="FBO"/>
    <d v="1899-12-30T00:20:21"/>
    <d v="1899-12-30T00:20:06"/>
    <d v="1899-12-30T00:00:15"/>
    <s v="Granel"/>
    <s v="E001"/>
    <x v="2"/>
    <d v="1899-12-30T00:20:21"/>
    <d v="1899-12-30T00:20:06"/>
    <n v="12"/>
    <x v="7"/>
    <x v="4"/>
    <x v="1"/>
    <n v="0"/>
    <n v="0"/>
    <s v="OK"/>
    <s v="Granel"/>
    <x v="0"/>
    <n v="0"/>
    <s v="F. ALCONERA"/>
    <s v="A"/>
    <d v="1899-12-30T00:00:15"/>
    <d v="1899-12-30T00:00:15"/>
    <s v="OK"/>
    <m/>
    <m/>
    <d v="1899-12-30T00:00:00"/>
    <d v="1899-12-30T00:20:21"/>
    <n v="4"/>
    <d v="1899-12-30T00:00:15"/>
    <n v="20.350000000007977"/>
    <n v="13"/>
    <s v="Si"/>
  </r>
  <r>
    <s v="CCAL"/>
    <s v="2024074373"/>
    <x v="0"/>
    <s v="ER5597BCG"/>
    <s v="E0709JPX"/>
    <d v="2024-12-11T00:00:00"/>
    <m/>
    <s v="3297"/>
    <x v="1"/>
    <s v="PA"/>
    <s v="S1"/>
    <m/>
    <d v="2024-12-11T00:00:00"/>
    <d v="1899-12-30T12:41:50"/>
    <d v="2024-12-11T00:00:00"/>
    <d v="1899-12-30T12:42:04"/>
    <d v="2024-12-11T00:00:00"/>
    <d v="1899-12-30T13:09:50"/>
    <x v="0"/>
    <s v="RFCPI"/>
    <s v="8043252546"/>
    <s v="FBO"/>
    <d v="1899-12-30T00:28:00"/>
    <d v="1899-12-30T00:27:46"/>
    <d v="1899-12-30T00:00:14"/>
    <s v="Granel"/>
    <s v="E001"/>
    <x v="1"/>
    <d v="1899-12-30T00:28:00"/>
    <d v="1899-12-30T00:27:46"/>
    <n v="12"/>
    <x v="7"/>
    <x v="4"/>
    <x v="1"/>
    <n v="0"/>
    <n v="0"/>
    <s v="OK"/>
    <s v="Granel"/>
    <x v="0"/>
    <n v="0"/>
    <s v="F. ALCONERA"/>
    <s v="A"/>
    <d v="1899-12-30T00:00:14"/>
    <d v="1899-12-30T00:00:14"/>
    <s v="OK"/>
    <m/>
    <m/>
    <d v="1899-12-30T00:00:00"/>
    <d v="1899-12-30T00:28:00"/>
    <n v="4"/>
    <d v="1899-12-30T00:00:14"/>
    <n v="27.999999999993666"/>
    <n v="13"/>
    <s v="Si"/>
  </r>
  <r>
    <s v="CCAL"/>
    <s v="2024074374"/>
    <x v="0"/>
    <s v="EM22799R"/>
    <s v="E7433KCN"/>
    <d v="2024-12-11T00:00:00"/>
    <m/>
    <s v="3228"/>
    <x v="3"/>
    <s v="PA"/>
    <s v="S5"/>
    <m/>
    <d v="2024-12-11T00:00:00"/>
    <d v="1899-12-30T12:44:02"/>
    <d v="2024-12-11T00:00:00"/>
    <d v="1899-12-30T12:44:16"/>
    <d v="2024-12-11T00:00:00"/>
    <d v="1899-12-30T13:11:53"/>
    <x v="0"/>
    <s v="RFCPI"/>
    <s v="8043252547"/>
    <s v="FBO"/>
    <d v="1899-12-30T00:27:51"/>
    <d v="1899-12-30T00:27:37"/>
    <d v="1899-12-30T00:00:14"/>
    <s v="Granel"/>
    <s v="E001"/>
    <x v="2"/>
    <d v="1899-12-30T00:27:51"/>
    <d v="1899-12-30T00:27:37"/>
    <n v="12"/>
    <x v="7"/>
    <x v="4"/>
    <x v="1"/>
    <n v="0"/>
    <n v="0"/>
    <s v="OK"/>
    <s v="Granel"/>
    <x v="0"/>
    <n v="0"/>
    <s v="F. ALCONERA"/>
    <s v="A"/>
    <d v="1899-12-30T00:00:14"/>
    <d v="1899-12-30T00:00:14"/>
    <s v="OK"/>
    <m/>
    <m/>
    <d v="1899-12-30T00:00:00"/>
    <d v="1899-12-30T00:27:51"/>
    <n v="4"/>
    <d v="1899-12-30T00:00:14"/>
    <n v="27.850000000003234"/>
    <n v="13"/>
    <s v="Si"/>
  </r>
  <r>
    <s v="CCAL"/>
    <s v="2024074377"/>
    <x v="0"/>
    <s v="ER6677BBW"/>
    <s v="E6245LDT"/>
    <d v="2024-12-11T00:00:00"/>
    <m/>
    <s v="3297"/>
    <x v="1"/>
    <s v="PA"/>
    <s v="S1"/>
    <m/>
    <d v="2024-12-11T00:00:00"/>
    <d v="1899-12-30T12:56:23"/>
    <d v="2024-12-11T00:00:00"/>
    <d v="1899-12-30T12:56:38"/>
    <d v="2024-12-11T00:00:00"/>
    <d v="1899-12-30T13:18:46"/>
    <x v="0"/>
    <s v="RFCPI"/>
    <s v="8043252549"/>
    <s v="FBO"/>
    <d v="1899-12-30T00:22:23"/>
    <d v="1899-12-30T00:22:08"/>
    <d v="1899-12-30T00:00:15"/>
    <s v="Granel"/>
    <s v="E001"/>
    <x v="2"/>
    <d v="1899-12-30T00:22:23"/>
    <d v="1899-12-30T00:22:08"/>
    <n v="12"/>
    <x v="7"/>
    <x v="4"/>
    <x v="1"/>
    <n v="0"/>
    <n v="0"/>
    <s v="OK"/>
    <s v="Granel"/>
    <x v="0"/>
    <n v="0"/>
    <s v="F. ALCONERA"/>
    <s v="A"/>
    <d v="1899-12-30T00:00:15"/>
    <d v="1899-12-30T00:00:15"/>
    <s v="OK"/>
    <m/>
    <m/>
    <d v="1899-12-30T00:00:00"/>
    <d v="1899-12-30T00:22:23"/>
    <n v="4"/>
    <d v="1899-12-30T00:00:15"/>
    <n v="22.38333333333129"/>
    <n v="13"/>
    <s v="Si"/>
  </r>
  <r>
    <s v="CCAL"/>
    <s v="2024074372"/>
    <x v="0"/>
    <s v="ER1058BBJ"/>
    <s v="E1800JBZ"/>
    <d v="2024-12-11T00:00:00"/>
    <m/>
    <s v="3228"/>
    <x v="3"/>
    <s v="PA"/>
    <s v="S4"/>
    <m/>
    <d v="2024-12-11T00:00:00"/>
    <d v="1899-12-30T12:40:47"/>
    <d v="2024-12-11T00:00:00"/>
    <d v="1899-12-30T12:41:00"/>
    <d v="2024-12-11T00:00:00"/>
    <d v="1899-12-30T13:21:41"/>
    <x v="0"/>
    <s v="RFCPI"/>
    <s v="8043252550"/>
    <s v="FBO"/>
    <d v="1899-12-30T00:40:54"/>
    <d v="1899-12-30T00:40:41"/>
    <d v="1899-12-30T00:00:13"/>
    <s v="Granel"/>
    <s v="E001"/>
    <x v="2"/>
    <d v="1899-12-30T00:40:54"/>
    <d v="1899-12-30T00:40:41"/>
    <n v="12"/>
    <x v="7"/>
    <x v="4"/>
    <x v="1"/>
    <n v="0"/>
    <n v="0"/>
    <s v="OK"/>
    <s v="Granel"/>
    <x v="0"/>
    <n v="0"/>
    <s v="F. ALCONERA"/>
    <s v="A"/>
    <d v="1899-12-30T00:00:13"/>
    <d v="1899-12-30T00:00:13"/>
    <s v="OK"/>
    <m/>
    <m/>
    <d v="1899-12-30T00:00:00"/>
    <d v="1899-12-30T00:40:54"/>
    <n v="4"/>
    <d v="1899-12-30T00:00:13"/>
    <n v="40.900000000003196"/>
    <n v="13"/>
    <s v="Si"/>
  </r>
  <r>
    <s v="CCAL"/>
    <s v="2024074381"/>
    <x v="0"/>
    <s v="ER0598BBT"/>
    <s v="E6172KZK"/>
    <d v="2024-12-11T00:00:00"/>
    <m/>
    <s v="3297"/>
    <x v="1"/>
    <s v="PA"/>
    <s v="S1"/>
    <m/>
    <d v="2024-12-11T00:00:00"/>
    <d v="1899-12-30T13:10:16"/>
    <d v="2024-12-11T00:00:00"/>
    <d v="1899-12-30T13:10:32"/>
    <d v="2024-12-11T00:00:00"/>
    <d v="1899-12-30T13:59:57"/>
    <x v="0"/>
    <s v="RFCPI"/>
    <s v="8043252554"/>
    <s v="FBO"/>
    <d v="1899-12-30T00:49:41"/>
    <d v="1899-12-30T00:49:25"/>
    <d v="1899-12-30T00:00:16"/>
    <s v="Granel"/>
    <s v="E001"/>
    <x v="2"/>
    <d v="1899-12-30T00:49:41"/>
    <d v="1899-12-30T00:49:25"/>
    <n v="13"/>
    <x v="7"/>
    <x v="4"/>
    <x v="1"/>
    <n v="0"/>
    <n v="0"/>
    <s v="OK"/>
    <s v="Granel"/>
    <x v="0"/>
    <n v="0"/>
    <s v="F. ALCONERA"/>
    <s v="B"/>
    <d v="1899-12-30T00:00:16"/>
    <d v="1899-12-30T00:00:16"/>
    <s v="OK"/>
    <m/>
    <m/>
    <d v="1899-12-30T00:00:00"/>
    <d v="1899-12-30T00:49:41"/>
    <n v="4"/>
    <d v="1899-12-30T00:00:16"/>
    <n v="49.683333333326445"/>
    <n v="13"/>
    <s v="No"/>
  </r>
  <r>
    <s v="CCAL"/>
    <s v="2024074386"/>
    <x v="0"/>
    <s v="ER3547BBD"/>
    <s v="E8416KLT"/>
    <d v="2024-12-11T00:00:00"/>
    <m/>
    <s v="3297"/>
    <x v="1"/>
    <s v="PA"/>
    <s v="S1"/>
    <m/>
    <d v="2024-12-11T00:00:00"/>
    <d v="1899-12-30T13:31:27"/>
    <d v="2024-12-11T00:00:00"/>
    <d v="1899-12-30T13:31:28"/>
    <d v="2024-12-11T00:00:00"/>
    <d v="1899-12-30T14:11:02"/>
    <x v="0"/>
    <s v="RFCPI"/>
    <s v="8043252556"/>
    <s v="FBO"/>
    <d v="1899-12-30T00:39:35"/>
    <d v="1899-12-30T00:39:34"/>
    <d v="1899-12-30T00:00:01"/>
    <s v="Granel"/>
    <s v="E001"/>
    <x v="2"/>
    <d v="1899-12-30T00:39:35"/>
    <d v="1899-12-30T00:39:34"/>
    <n v="13"/>
    <x v="7"/>
    <x v="4"/>
    <x v="1"/>
    <n v="0"/>
    <n v="0"/>
    <s v="OK"/>
    <s v="Granel"/>
    <x v="0"/>
    <n v="0"/>
    <s v="F. ALCONERA"/>
    <s v="A"/>
    <d v="1899-12-30T00:00:01"/>
    <d v="1899-12-30T00:00:01"/>
    <s v="OK"/>
    <m/>
    <m/>
    <d v="1899-12-30T00:00:00"/>
    <d v="1899-12-30T00:39:35"/>
    <n v="4"/>
    <d v="1899-12-30T00:00:01"/>
    <n v="39.583333333339091"/>
    <n v="14"/>
    <s v="Si"/>
  </r>
  <r>
    <s v="CCAL"/>
    <s v=""/>
    <x v="0"/>
    <s v="ER9252BBJ"/>
    <s v="E8364KHH"/>
    <d v="2024-12-11T00:00:00"/>
    <m/>
    <s v="3228"/>
    <x v="3"/>
    <s v="PA"/>
    <s v="PA"/>
    <m/>
    <d v="2024-12-11T00:00:00"/>
    <d v="1899-12-30T14:16:35"/>
    <d v="2024-12-11T00:00:00"/>
    <d v="1899-12-30T14:16:55"/>
    <d v="2024-12-11T00:00:00"/>
    <d v="1899-12-30T14:17:23"/>
    <x v="2"/>
    <s v="CDESA"/>
    <s v="8043252557"/>
    <s v="FBO"/>
    <d v="1899-12-30T00:00:48"/>
    <d v="1899-12-30T00:00:28"/>
    <d v="1899-12-30T00:00:20"/>
    <s v="Granel"/>
    <s v="E001"/>
    <x v="2"/>
    <d v="1899-12-30T00:00:48"/>
    <d v="1899-12-30T00:00:28"/>
    <n v="14"/>
    <x v="7"/>
    <x v="4"/>
    <x v="1"/>
    <n v="1"/>
    <n v="0"/>
    <s v="KO"/>
    <s v="Granel"/>
    <x v="0"/>
    <n v="1"/>
    <s v="F. ALCONERA"/>
    <s v="A"/>
    <d v="1899-12-30T00:00:20"/>
    <d v="1899-12-30T00:00:20"/>
    <s v="OK"/>
    <m/>
    <m/>
    <d v="1899-12-30T00:00:00"/>
    <d v="1899-12-30T00:00:48"/>
    <n v="4"/>
    <d v="1899-12-30T00:00:20"/>
    <n v="0.79999999999197158"/>
    <n v="14"/>
    <s v="Si"/>
  </r>
  <r>
    <s v="CCAL"/>
    <s v="2024074388"/>
    <x v="0"/>
    <s v="ER9606BBF"/>
    <s v="E2611KJC"/>
    <d v="2024-12-11T00:00:00"/>
    <m/>
    <s v="3297"/>
    <x v="1"/>
    <s v="PA"/>
    <s v="S1"/>
    <m/>
    <d v="2024-12-11T00:00:00"/>
    <d v="1899-12-30T13:45:05"/>
    <d v="2024-12-11T00:00:00"/>
    <d v="1899-12-30T13:45:06"/>
    <d v="2024-12-11T00:00:00"/>
    <d v="1899-12-30T14:19:23"/>
    <x v="0"/>
    <s v="RFCPI"/>
    <s v="8043252558"/>
    <s v="EXW"/>
    <d v="1899-12-30T00:34:18"/>
    <d v="1899-12-30T00:34:17"/>
    <d v="1899-12-30T00:00:01"/>
    <s v="Granel"/>
    <s v="E001"/>
    <x v="1"/>
    <d v="1899-12-30T00:34:18"/>
    <d v="1899-12-30T00:34:17"/>
    <n v="13"/>
    <x v="7"/>
    <x v="4"/>
    <x v="1"/>
    <n v="0"/>
    <n v="0"/>
    <s v="OK"/>
    <s v="Granel"/>
    <x v="0"/>
    <n v="0"/>
    <s v="F. ALCONERA"/>
    <s v="A"/>
    <d v="1899-12-30T00:00:01"/>
    <d v="1899-12-30T00:00:01"/>
    <s v="OK"/>
    <m/>
    <m/>
    <d v="1899-12-30T00:00:00"/>
    <d v="1899-12-30T00:34:18"/>
    <n v="4"/>
    <d v="1899-12-30T00:00:01"/>
    <n v="34.299999999993531"/>
    <n v="14"/>
    <s v="Si"/>
  </r>
  <r>
    <s v="CCAL"/>
    <s v="2024074399"/>
    <x v="0"/>
    <s v="ER2070BBY"/>
    <s v="E1007JYX"/>
    <d v="2024-12-11T00:00:00"/>
    <m/>
    <s v="3297"/>
    <x v="1"/>
    <s v="PA"/>
    <s v="S1"/>
    <m/>
    <d v="2024-12-11T00:00:00"/>
    <d v="1899-12-30T14:03:55"/>
    <d v="2024-12-11T00:00:00"/>
    <d v="1899-12-30T14:04:26"/>
    <d v="2024-12-11T00:00:00"/>
    <d v="1899-12-30T14:27:27"/>
    <x v="0"/>
    <s v="RFCPI"/>
    <s v="8043252559"/>
    <s v="EXW"/>
    <d v="1899-12-30T00:23:32"/>
    <d v="1899-12-30T00:23:01"/>
    <d v="1899-12-30T00:00:31"/>
    <s v="Granel"/>
    <s v="E001"/>
    <x v="1"/>
    <d v="1899-12-30T00:23:32"/>
    <d v="1899-12-30T00:23:01"/>
    <n v="14"/>
    <x v="7"/>
    <x v="4"/>
    <x v="1"/>
    <n v="0"/>
    <n v="0"/>
    <s v="OK"/>
    <s v="Granel"/>
    <x v="0"/>
    <n v="0"/>
    <s v="F. ALCONERA"/>
    <s v="A"/>
    <d v="1899-12-30T00:00:31"/>
    <d v="1899-12-30T00:00:31"/>
    <s v="OK"/>
    <m/>
    <m/>
    <d v="1899-12-30T00:00:00"/>
    <d v="1899-12-30T00:23:32"/>
    <n v="4"/>
    <d v="1899-12-30T00:00:31"/>
    <n v="23.533333333329711"/>
    <n v="14"/>
    <s v="Si"/>
  </r>
  <r>
    <s v="CCAL"/>
    <s v="2024074391"/>
    <x v="0"/>
    <s v="ECC01635R"/>
    <s v="E8234JGZ"/>
    <d v="2024-12-11T00:00:00"/>
    <m/>
    <s v="3297"/>
    <x v="1"/>
    <s v="PA"/>
    <s v="S1"/>
    <m/>
    <d v="2024-12-11T00:00:00"/>
    <d v="1899-12-30T13:51:29"/>
    <d v="2024-12-11T00:00:00"/>
    <d v="1899-12-30T13:51:29"/>
    <d v="2024-12-11T00:00:00"/>
    <d v="1899-12-30T14:34:43"/>
    <x v="0"/>
    <s v="RFCPI"/>
    <s v="8043252560"/>
    <s v="EXW"/>
    <d v="1899-12-30T00:43:14"/>
    <d v="1899-12-30T00:43:14"/>
    <d v="1899-12-30T00:00:00"/>
    <s v="Granel"/>
    <s v="E001"/>
    <x v="1"/>
    <d v="1899-12-30T00:43:14"/>
    <d v="1899-12-30T00:43:14"/>
    <n v="13"/>
    <x v="7"/>
    <x v="4"/>
    <x v="1"/>
    <n v="0"/>
    <n v="0"/>
    <s v="OK"/>
    <s v="Granel"/>
    <x v="0"/>
    <n v="0"/>
    <s v="F. ALCONERA"/>
    <s v="A"/>
    <d v="1899-12-30T00:00:00"/>
    <d v="1899-12-30T00:00:00"/>
    <s v="OK"/>
    <m/>
    <m/>
    <d v="1899-12-30T00:00:00"/>
    <d v="1899-12-30T00:43:14"/>
    <n v="4"/>
    <d v="1899-12-30T00:00:00"/>
    <n v="43.233333333335985"/>
    <n v="14"/>
    <s v="Si"/>
  </r>
  <r>
    <s v="CCAL"/>
    <s v="2024074396"/>
    <x v="0"/>
    <s v="ER8753BBR"/>
    <s v="E1651JFK"/>
    <d v="2024-12-11T00:00:00"/>
    <m/>
    <s v="3228"/>
    <x v="3"/>
    <s v="PA"/>
    <s v="S4"/>
    <m/>
    <d v="2024-12-11T00:00:00"/>
    <d v="1899-12-30T13:59:35"/>
    <d v="2024-12-11T00:00:00"/>
    <d v="1899-12-30T13:59:37"/>
    <d v="2024-12-11T00:00:00"/>
    <d v="1899-12-30T14:44:42"/>
    <x v="0"/>
    <s v="RFCPI"/>
    <s v="8043252561"/>
    <s v="EXW"/>
    <d v="1899-12-30T00:45:07"/>
    <d v="1899-12-30T00:45:05"/>
    <d v="1899-12-30T00:00:02"/>
    <s v="Granel"/>
    <s v="E001"/>
    <x v="1"/>
    <d v="1899-12-30T00:45:07"/>
    <d v="1899-12-30T00:45:05"/>
    <n v="13"/>
    <x v="7"/>
    <x v="4"/>
    <x v="1"/>
    <n v="0"/>
    <n v="0"/>
    <s v="OK"/>
    <s v="Granel"/>
    <x v="0"/>
    <n v="0"/>
    <s v="F. ALCONERA"/>
    <s v="B"/>
    <d v="1899-12-30T00:00:02"/>
    <d v="1899-12-30T00:00:02"/>
    <s v="OK"/>
    <m/>
    <m/>
    <d v="1899-12-30T00:00:00"/>
    <d v="1899-12-30T00:45:07"/>
    <n v="4"/>
    <d v="1899-12-30T00:00:02"/>
    <n v="45.11666666666887"/>
    <n v="14"/>
    <s v="No"/>
  </r>
  <r>
    <s v="CCAL"/>
    <s v="2024074401"/>
    <x v="0"/>
    <s v="ER2638BBV"/>
    <s v="E8408KLT"/>
    <d v="2024-12-11T00:00:00"/>
    <m/>
    <s v="3297"/>
    <x v="1"/>
    <s v="PA"/>
    <s v="S1"/>
    <m/>
    <d v="2024-12-11T00:00:00"/>
    <d v="1899-12-30T14:10:10"/>
    <d v="2024-12-11T00:00:00"/>
    <d v="1899-12-30T14:11:27"/>
    <d v="2024-12-11T00:00:00"/>
    <d v="1899-12-30T14:54:51"/>
    <x v="0"/>
    <s v="RFCPI"/>
    <s v="8043252562"/>
    <s v="EXW"/>
    <d v="1899-12-30T00:44:41"/>
    <d v="1899-12-30T00:43:24"/>
    <d v="1899-12-30T00:01:17"/>
    <s v="Granel"/>
    <s v="E001"/>
    <x v="1"/>
    <d v="1899-12-30T00:44:41"/>
    <d v="1899-12-30T00:43:24"/>
    <n v="14"/>
    <x v="7"/>
    <x v="4"/>
    <x v="1"/>
    <n v="0"/>
    <n v="0"/>
    <s v="OK"/>
    <s v="Granel"/>
    <x v="0"/>
    <n v="0"/>
    <s v="F. ALCONERA"/>
    <s v="A"/>
    <d v="1899-12-30T00:01:17"/>
    <d v="1899-12-30T00:01:17"/>
    <s v="OK"/>
    <m/>
    <m/>
    <d v="1899-12-30T00:00:00"/>
    <d v="1899-12-30T00:44:41"/>
    <n v="4"/>
    <d v="1899-12-30T00:01:17"/>
    <n v="44.683333333329657"/>
    <n v="14"/>
    <s v="Si"/>
  </r>
  <r>
    <s v="CCAL"/>
    <s v="2024074400"/>
    <x v="0"/>
    <s v="ER6871BCC"/>
    <s v="E2716JKD"/>
    <d v="2024-12-11T00:00:00"/>
    <m/>
    <s v="3297"/>
    <x v="1"/>
    <s v="PA"/>
    <s v="S1"/>
    <m/>
    <d v="2024-12-11T00:00:00"/>
    <d v="1899-12-30T14:07:52"/>
    <d v="2024-12-11T00:00:00"/>
    <d v="1899-12-30T14:08:14"/>
    <d v="2024-12-11T00:00:00"/>
    <d v="1899-12-30T14:59:13"/>
    <x v="0"/>
    <s v="RFCPI"/>
    <s v="8043252563"/>
    <s v="EXW"/>
    <d v="1899-12-30T00:51:21"/>
    <d v="1899-12-30T00:50:59"/>
    <d v="1899-12-30T00:00:22"/>
    <s v="Granel"/>
    <s v="E001"/>
    <x v="1"/>
    <d v="1899-12-30T00:51:21"/>
    <d v="1899-12-30T00:50:59"/>
    <n v="14"/>
    <x v="7"/>
    <x v="4"/>
    <x v="1"/>
    <n v="0"/>
    <n v="0"/>
    <s v="OK"/>
    <s v="Granel"/>
    <x v="0"/>
    <n v="0"/>
    <s v="F. ALCONERA"/>
    <s v="B"/>
    <d v="1899-12-30T00:00:22"/>
    <d v="1899-12-30T00:00:22"/>
    <s v="OK"/>
    <m/>
    <m/>
    <d v="1899-12-30T00:00:00"/>
    <d v="1899-12-30T00:51:21"/>
    <n v="4"/>
    <d v="1899-12-30T00:00:22"/>
    <n v="51.349999999996676"/>
    <n v="14"/>
    <s v="No"/>
  </r>
  <r>
    <s v="CCAL"/>
    <s v="2024074398"/>
    <x v="0"/>
    <s v="ER8803BBS"/>
    <s v="E1508HJM"/>
    <d v="2024-12-11T00:00:00"/>
    <m/>
    <s v="3228"/>
    <x v="3"/>
    <s v="PA"/>
    <s v="S4"/>
    <m/>
    <d v="2024-12-11T00:00:00"/>
    <d v="1899-12-30T14:03:21"/>
    <d v="2024-12-11T00:00:00"/>
    <d v="1899-12-30T14:03:25"/>
    <d v="2024-12-11T00:00:00"/>
    <d v="1899-12-30T15:05:59"/>
    <x v="0"/>
    <s v="RFCPI"/>
    <s v="8043252564"/>
    <s v="FBO"/>
    <d v="1899-12-30T01:02:38"/>
    <d v="1899-12-30T01:02:34"/>
    <d v="1899-12-30T00:00:04"/>
    <s v="Granel"/>
    <s v="E001"/>
    <x v="2"/>
    <d v="1899-12-30T01:02:38"/>
    <d v="1899-12-30T01:02:34"/>
    <n v="14"/>
    <x v="7"/>
    <x v="4"/>
    <x v="1"/>
    <n v="0"/>
    <n v="0"/>
    <s v="OK"/>
    <s v="Granel"/>
    <x v="0"/>
    <n v="0"/>
    <s v="F. ALCONERA"/>
    <s v="B"/>
    <d v="1899-12-30T00:00:04"/>
    <d v="1899-12-30T00:00:04"/>
    <s v="OK"/>
    <m/>
    <m/>
    <d v="1899-12-30T00:00:00"/>
    <d v="1899-12-30T01:02:38"/>
    <n v="4"/>
    <d v="1899-12-30T00:00:04"/>
    <n v="62.633333333332786"/>
    <n v="15"/>
    <s v="No"/>
  </r>
  <r>
    <s v="CCAL"/>
    <s v="2024074403"/>
    <x v="0"/>
    <s v="ER8802BBS"/>
    <s v="E5397MMK"/>
    <d v="2024-12-11T00:00:00"/>
    <m/>
    <s v="3297"/>
    <x v="1"/>
    <s v="PA"/>
    <s v="S1"/>
    <m/>
    <d v="2024-12-11T00:00:00"/>
    <d v="1899-12-30T14:12:13"/>
    <d v="2024-12-11T00:00:00"/>
    <d v="1899-12-30T14:12:15"/>
    <d v="2024-12-11T00:00:00"/>
    <d v="1899-12-30T15:20:52"/>
    <x v="0"/>
    <s v="RFCPI"/>
    <s v="8043252565"/>
    <s v="FBO"/>
    <d v="1899-12-30T01:08:39"/>
    <d v="1899-12-30T01:08:37"/>
    <d v="1899-12-30T00:00:02"/>
    <s v="Granel"/>
    <s v="E001"/>
    <x v="2"/>
    <d v="1899-12-30T01:08:39"/>
    <d v="1899-12-30T01:08:37"/>
    <n v="14"/>
    <x v="7"/>
    <x v="4"/>
    <x v="1"/>
    <n v="0"/>
    <n v="0"/>
    <s v="OK"/>
    <s v="Granel"/>
    <x v="0"/>
    <n v="0"/>
    <s v="F. ALCONERA"/>
    <s v="B"/>
    <d v="1899-12-30T00:00:02"/>
    <d v="1899-12-30T00:00:02"/>
    <s v="OK"/>
    <m/>
    <m/>
    <d v="1899-12-30T00:00:00"/>
    <d v="1899-12-30T01:08:39"/>
    <n v="4"/>
    <d v="1899-12-30T00:00:02"/>
    <n v="68.649999999998414"/>
    <n v="15"/>
    <s v="No"/>
  </r>
  <r>
    <s v="CCAL"/>
    <s v="2024074413"/>
    <x v="0"/>
    <s v="ER2637BBV"/>
    <s v="E4929LNP"/>
    <d v="2024-12-11T00:00:00"/>
    <m/>
    <s v="3297"/>
    <x v="1"/>
    <s v="PA"/>
    <s v="S1"/>
    <m/>
    <d v="2024-12-11T00:00:00"/>
    <d v="1899-12-30T15:01:31"/>
    <d v="2024-12-11T00:00:00"/>
    <d v="1899-12-30T15:01:32"/>
    <d v="2024-12-11T00:00:00"/>
    <d v="1899-12-30T15:34:26"/>
    <x v="0"/>
    <s v="RFCPI"/>
    <s v="8043252566"/>
    <s v="FBO"/>
    <d v="1899-12-30T00:32:55"/>
    <d v="1899-12-30T00:32:54"/>
    <d v="1899-12-30T00:00:01"/>
    <s v="Granel"/>
    <s v="E001"/>
    <x v="2"/>
    <d v="1899-12-30T00:32:55"/>
    <d v="1899-12-30T00:32:54"/>
    <n v="15"/>
    <x v="7"/>
    <x v="4"/>
    <x v="1"/>
    <n v="0"/>
    <n v="0"/>
    <s v="OK"/>
    <s v="Granel"/>
    <x v="0"/>
    <n v="0"/>
    <s v="F. ALCONERA"/>
    <s v="A"/>
    <d v="1899-12-30T00:00:01"/>
    <d v="1899-12-30T00:00:01"/>
    <s v="OK"/>
    <m/>
    <m/>
    <d v="1899-12-30T00:00:00"/>
    <d v="1899-12-30T00:32:55"/>
    <n v="4"/>
    <d v="1899-12-30T00:00:01"/>
    <n v="32.916666666672079"/>
    <n v="15"/>
    <s v="Si"/>
  </r>
  <r>
    <s v="CCAL"/>
    <s v="2024074416"/>
    <x v="0"/>
    <s v="ER0455BBX"/>
    <s v="E0438GVW"/>
    <d v="2024-12-11T00:00:00"/>
    <m/>
    <s v="3297"/>
    <x v="1"/>
    <s v="PA"/>
    <s v="S1"/>
    <m/>
    <d v="2024-12-11T00:00:00"/>
    <d v="1899-12-30T15:28:27"/>
    <d v="2024-12-11T00:00:00"/>
    <d v="1899-12-30T15:28:30"/>
    <d v="2024-12-11T00:00:00"/>
    <d v="1899-12-30T15:54:51"/>
    <x v="0"/>
    <s v="RFCPI"/>
    <s v="8043252568"/>
    <s v="EXW"/>
    <d v="1899-12-30T00:26:24"/>
    <d v="1899-12-30T00:26:21"/>
    <d v="1899-12-30T00:00:03"/>
    <s v="Granel"/>
    <s v="E001"/>
    <x v="1"/>
    <d v="1899-12-30T00:26:24"/>
    <d v="1899-12-30T00:26:21"/>
    <n v="15"/>
    <x v="7"/>
    <x v="4"/>
    <x v="1"/>
    <n v="0"/>
    <n v="0"/>
    <s v="OK"/>
    <s v="Granel"/>
    <x v="0"/>
    <n v="0"/>
    <s v="F. ALCONERA"/>
    <s v="A"/>
    <d v="1899-12-30T00:00:03"/>
    <d v="1899-12-30T00:00:03"/>
    <s v="OK"/>
    <m/>
    <m/>
    <d v="1899-12-30T00:00:00"/>
    <d v="1899-12-30T00:26:24"/>
    <n v="4"/>
    <d v="1899-12-30T00:00:03"/>
    <n v="26.400000000009562"/>
    <n v="15"/>
    <s v="Si"/>
  </r>
  <r>
    <s v="CCAL"/>
    <s v="2024074419"/>
    <x v="0"/>
    <s v="ER4517BCY"/>
    <s v="E2316HYF"/>
    <d v="2024-12-11T00:00:00"/>
    <m/>
    <s v="3230"/>
    <x v="2"/>
    <s v="PA"/>
    <s v="PA"/>
    <m/>
    <d v="2024-12-11T00:00:00"/>
    <d v="1899-12-30T15:34:21"/>
    <d v="2024-12-11T00:00:00"/>
    <d v="1899-12-30T15:34:24"/>
    <d v="2024-12-11T00:00:00"/>
    <d v="1899-12-30T16:09:08"/>
    <x v="0"/>
    <s v="RFCPI"/>
    <s v="8043252569"/>
    <s v="EXW"/>
    <d v="1899-12-30T00:34:47"/>
    <d v="1899-12-30T00:34:44"/>
    <d v="1899-12-30T00:00:03"/>
    <s v="Ensacado"/>
    <s v="E002"/>
    <x v="1"/>
    <d v="1899-12-30T00:34:47"/>
    <d v="1899-12-30T00:34:44"/>
    <n v="15"/>
    <x v="7"/>
    <x v="4"/>
    <x v="2"/>
    <n v="0"/>
    <n v="0"/>
    <s v="OK"/>
    <s v="Ensacado"/>
    <x v="0"/>
    <n v="0"/>
    <s v="F. ALCONERA"/>
    <s v="A"/>
    <d v="1899-12-30T00:00:03"/>
    <d v="1899-12-30T00:00:03"/>
    <s v="OK"/>
    <m/>
    <m/>
    <d v="1899-12-30T00:00:00"/>
    <d v="1899-12-30T00:34:47"/>
    <n v="4"/>
    <d v="1899-12-30T00:00:03"/>
    <n v="34.783333333329708"/>
    <n v="16"/>
    <s v="Si"/>
  </r>
  <r>
    <s v="CCAL"/>
    <s v="2024074423"/>
    <x v="0"/>
    <s v="ER4761BBV"/>
    <s v="E7062KZH"/>
    <d v="2024-12-11T00:00:00"/>
    <m/>
    <s v="3297"/>
    <x v="1"/>
    <s v="PA"/>
    <s v="S1"/>
    <m/>
    <d v="2024-12-11T00:00:00"/>
    <d v="1899-12-30T15:39:03"/>
    <d v="2024-12-11T00:00:00"/>
    <d v="1899-12-30T15:39:07"/>
    <d v="2024-12-11T00:00:00"/>
    <d v="1899-12-30T16:20:03"/>
    <x v="0"/>
    <s v="RFCPI"/>
    <s v="8043252570"/>
    <s v="EXW"/>
    <d v="1899-12-30T00:41:00"/>
    <d v="1899-12-30T00:40:56"/>
    <d v="1899-12-30T00:00:04"/>
    <s v="Granel"/>
    <s v="E001"/>
    <x v="1"/>
    <d v="1899-12-30T00:41:00"/>
    <d v="1899-12-30T00:40:56"/>
    <n v="15"/>
    <x v="7"/>
    <x v="4"/>
    <x v="1"/>
    <n v="0"/>
    <n v="0"/>
    <s v="OK"/>
    <s v="Granel"/>
    <x v="0"/>
    <n v="0"/>
    <s v="F. ALCONERA"/>
    <s v="A"/>
    <d v="1899-12-30T00:00:04"/>
    <d v="1899-12-30T00:00:04"/>
    <s v="OK"/>
    <m/>
    <m/>
    <d v="1899-12-30T00:00:00"/>
    <d v="1899-12-30T00:41:00"/>
    <n v="4"/>
    <d v="1899-12-30T00:00:04"/>
    <n v="40.999999999996817"/>
    <n v="16"/>
    <s v="Si"/>
  </r>
  <r>
    <s v="CCAL"/>
    <s v="2024074425"/>
    <x v="0"/>
    <s v="ER1312BBM"/>
    <s v="E4902LFJ"/>
    <d v="2024-12-11T00:00:00"/>
    <m/>
    <s v="3297"/>
    <x v="1"/>
    <s v="PA"/>
    <s v="S1"/>
    <m/>
    <d v="2024-12-11T00:00:00"/>
    <d v="1899-12-30T15:48:58"/>
    <d v="2024-12-11T00:00:00"/>
    <d v="1899-12-30T15:49:28"/>
    <d v="2024-12-11T00:00:00"/>
    <d v="1899-12-30T16:21:28"/>
    <x v="0"/>
    <s v="RFCPI"/>
    <s v="8043252571"/>
    <s v="EXW"/>
    <d v="1899-12-30T00:32:30"/>
    <d v="1899-12-30T00:32:00"/>
    <d v="1899-12-30T00:00:30"/>
    <s v="Granel"/>
    <s v="E001"/>
    <x v="1"/>
    <d v="1899-12-30T00:32:30"/>
    <d v="1899-12-30T00:32:00"/>
    <n v="15"/>
    <x v="7"/>
    <x v="4"/>
    <x v="1"/>
    <n v="0"/>
    <n v="0"/>
    <s v="OK"/>
    <s v="Granel"/>
    <x v="0"/>
    <n v="0"/>
    <s v="F. ALCONERA"/>
    <s v="A"/>
    <d v="1899-12-30T00:00:30"/>
    <d v="1899-12-30T00:00:30"/>
    <s v="OK"/>
    <m/>
    <m/>
    <d v="1899-12-30T00:00:00"/>
    <d v="1899-12-30T00:32:30"/>
    <n v="4"/>
    <d v="1899-12-30T00:00:30"/>
    <n v="32.49999999999357"/>
    <n v="16"/>
    <s v="Si"/>
  </r>
  <r>
    <s v="CCAL"/>
    <s v="2024074429"/>
    <x v="0"/>
    <s v="ER4838BBS"/>
    <s v="E9945KBD"/>
    <d v="2024-12-11T00:00:00"/>
    <m/>
    <s v="3228"/>
    <x v="3"/>
    <s v="PA"/>
    <s v="S5"/>
    <m/>
    <d v="2024-12-11T00:00:00"/>
    <d v="1899-12-30T16:01:31"/>
    <d v="2024-12-11T00:00:00"/>
    <d v="1899-12-30T16:01:34"/>
    <d v="2024-12-11T00:00:00"/>
    <d v="1899-12-30T16:27:10"/>
    <x v="0"/>
    <s v="RFCPI"/>
    <s v="8043252573"/>
    <s v="FBO"/>
    <d v="1899-12-30T00:25:39"/>
    <d v="1899-12-30T00:25:36"/>
    <d v="1899-12-30T00:00:03"/>
    <s v="Granel"/>
    <s v="E001"/>
    <x v="2"/>
    <d v="1899-12-30T00:25:39"/>
    <d v="1899-12-30T00:25:36"/>
    <n v="16"/>
    <x v="7"/>
    <x v="4"/>
    <x v="1"/>
    <n v="0"/>
    <n v="0"/>
    <s v="OK"/>
    <s v="Granel"/>
    <x v="0"/>
    <n v="0"/>
    <s v="F. ALCONERA"/>
    <s v="A"/>
    <d v="1899-12-30T00:00:03"/>
    <d v="1899-12-30T00:00:03"/>
    <s v="OK"/>
    <m/>
    <m/>
    <d v="1899-12-30T00:00:00"/>
    <d v="1899-12-30T00:25:39"/>
    <n v="4"/>
    <d v="1899-12-30T00:00:03"/>
    <n v="25.649999999999853"/>
    <n v="16"/>
    <s v="Si"/>
  </r>
  <r>
    <s v="CCAL"/>
    <s v="2024074426"/>
    <x v="0"/>
    <s v="ER9178BBB"/>
    <s v="E3299HSH"/>
    <d v="2024-12-11T00:00:00"/>
    <m/>
    <s v="3297"/>
    <x v="1"/>
    <s v="PA"/>
    <s v="S1"/>
    <m/>
    <d v="2024-12-11T00:00:00"/>
    <d v="1899-12-30T15:56:37"/>
    <d v="2024-12-11T00:00:00"/>
    <d v="1899-12-30T15:57:14"/>
    <d v="2024-12-11T00:00:00"/>
    <d v="1899-12-30T16:27:45"/>
    <x v="0"/>
    <s v="RFCPI"/>
    <s v="8043252574"/>
    <s v="EXW"/>
    <d v="1899-12-30T00:31:08"/>
    <d v="1899-12-30T00:30:31"/>
    <d v="1899-12-30T00:00:37"/>
    <s v="Granel"/>
    <s v="E001"/>
    <x v="1"/>
    <d v="1899-12-30T00:31:08"/>
    <d v="1899-12-30T00:30:31"/>
    <n v="15"/>
    <x v="7"/>
    <x v="4"/>
    <x v="1"/>
    <n v="0"/>
    <n v="0"/>
    <s v="OK"/>
    <s v="Granel"/>
    <x v="0"/>
    <n v="0"/>
    <s v="F. ALCONERA"/>
    <s v="A"/>
    <d v="1899-12-30T00:00:37"/>
    <d v="1899-12-30T00:00:37"/>
    <s v="OK"/>
    <m/>
    <m/>
    <d v="1899-12-30T00:00:00"/>
    <d v="1899-12-30T00:31:08"/>
    <n v="4"/>
    <d v="1899-12-30T00:00:37"/>
    <n v="31.133333333332818"/>
    <n v="16"/>
    <s v="Si"/>
  </r>
  <r>
    <s v="CCAL"/>
    <s v="2024074427"/>
    <x v="0"/>
    <s v="ER9608BBY"/>
    <s v="E7553LTD"/>
    <d v="2024-12-11T00:00:00"/>
    <m/>
    <s v="3297"/>
    <x v="1"/>
    <s v="PA"/>
    <s v="S1"/>
    <m/>
    <d v="2024-12-11T00:00:00"/>
    <d v="1899-12-30T15:57:54"/>
    <d v="2024-12-11T00:00:00"/>
    <d v="1899-12-30T15:58:05"/>
    <d v="2024-12-11T00:00:00"/>
    <d v="1899-12-30T16:39:05"/>
    <x v="0"/>
    <s v="RFCPI"/>
    <s v="8043252575"/>
    <s v="EXW"/>
    <d v="1899-12-30T00:41:11"/>
    <d v="1899-12-30T00:41:00"/>
    <d v="1899-12-30T00:00:11"/>
    <s v="Granel"/>
    <s v="E001"/>
    <x v="1"/>
    <d v="1899-12-30T00:41:11"/>
    <d v="1899-12-30T00:41:00"/>
    <n v="15"/>
    <x v="7"/>
    <x v="4"/>
    <x v="1"/>
    <n v="0"/>
    <n v="0"/>
    <s v="OK"/>
    <s v="Granel"/>
    <x v="0"/>
    <n v="0"/>
    <s v="F. ALCONERA"/>
    <s v="A"/>
    <d v="1899-12-30T00:00:11"/>
    <d v="1899-12-30T00:00:11"/>
    <s v="OK"/>
    <m/>
    <m/>
    <d v="1899-12-30T00:00:00"/>
    <d v="1899-12-30T00:41:11"/>
    <n v="4"/>
    <d v="1899-12-30T00:00:11"/>
    <n v="41.183333333337586"/>
    <n v="16"/>
    <s v="Si"/>
  </r>
  <r>
    <s v="CCAL"/>
    <s v="2024074435"/>
    <x v="0"/>
    <s v="ER8271BDM"/>
    <s v="E0205LTP"/>
    <d v="2024-12-11T00:00:00"/>
    <m/>
    <s v="3228"/>
    <x v="3"/>
    <s v="PA"/>
    <s v="S4"/>
    <m/>
    <d v="2024-12-11T00:00:00"/>
    <d v="1899-12-30T16:13:49"/>
    <d v="2024-12-11T00:00:00"/>
    <d v="1899-12-30T16:13:51"/>
    <d v="2024-12-11T00:00:00"/>
    <d v="1899-12-30T16:45:15"/>
    <x v="0"/>
    <s v="RFCPI"/>
    <s v="8043252577"/>
    <s v="FBO"/>
    <d v="1899-12-30T00:31:26"/>
    <d v="1899-12-30T00:31:24"/>
    <d v="1899-12-30T00:00:02"/>
    <s v="Granel"/>
    <s v="E001"/>
    <x v="2"/>
    <d v="1899-12-30T00:31:26"/>
    <d v="1899-12-30T00:31:24"/>
    <n v="16"/>
    <x v="7"/>
    <x v="4"/>
    <x v="1"/>
    <n v="0"/>
    <n v="0"/>
    <s v="OK"/>
    <s v="Granel"/>
    <x v="0"/>
    <n v="0"/>
    <s v="F. ALCONERA"/>
    <s v="A"/>
    <d v="1899-12-30T00:00:02"/>
    <d v="1899-12-30T00:00:02"/>
    <s v="OK"/>
    <m/>
    <m/>
    <d v="1899-12-30T00:00:00"/>
    <d v="1899-12-30T00:31:26"/>
    <n v="4"/>
    <d v="1899-12-30T00:00:02"/>
    <n v="31.433333333342457"/>
    <n v="16"/>
    <s v="Si"/>
  </r>
  <r>
    <s v="CCAL"/>
    <s v="2024074424"/>
    <x v="0"/>
    <s v="ER3714BCY"/>
    <s v="E6976LNJ"/>
    <d v="2024-12-11T00:00:00"/>
    <m/>
    <s v="3230"/>
    <x v="2"/>
    <s v="PA"/>
    <s v="PA"/>
    <m/>
    <d v="2024-12-11T00:00:00"/>
    <d v="1899-12-30T15:47:39"/>
    <d v="2024-12-11T00:00:00"/>
    <d v="1899-12-30T15:47:41"/>
    <d v="2024-12-11T00:00:00"/>
    <d v="1899-12-30T16:46:37"/>
    <x v="0"/>
    <s v="RFCPI"/>
    <s v="8043252578"/>
    <s v="FBO"/>
    <d v="1899-12-30T00:58:58"/>
    <d v="1899-12-30T00:58:56"/>
    <d v="1899-12-30T00:00:02"/>
    <s v="Ensacado"/>
    <s v="E002"/>
    <x v="1"/>
    <d v="1899-12-30T00:58:58"/>
    <d v="1899-12-30T00:58:56"/>
    <n v="15"/>
    <x v="7"/>
    <x v="4"/>
    <x v="2"/>
    <n v="0"/>
    <n v="0"/>
    <s v="OK"/>
    <s v="Ensacado"/>
    <x v="0"/>
    <n v="0"/>
    <s v="F. ALCONERA"/>
    <s v="B"/>
    <d v="1899-12-30T00:00:02"/>
    <d v="1899-12-30T00:00:02"/>
    <s v="OK"/>
    <m/>
    <m/>
    <d v="1899-12-30T00:00:00"/>
    <d v="1899-12-30T00:58:58"/>
    <n v="4"/>
    <d v="1899-12-30T00:00:02"/>
    <n v="58.966666666660799"/>
    <n v="16"/>
    <s v="No"/>
  </r>
  <r>
    <s v="CCAL"/>
    <s v="2024074433"/>
    <x v="0"/>
    <s v="ER8806BBS"/>
    <s v="E4974HJL"/>
    <d v="2024-12-11T00:00:00"/>
    <m/>
    <s v="3297"/>
    <x v="1"/>
    <s v="PA"/>
    <s v="S1"/>
    <m/>
    <d v="2024-12-11T00:00:00"/>
    <d v="1899-12-30T16:08:07"/>
    <d v="2024-12-11T00:00:00"/>
    <d v="1899-12-30T16:08:09"/>
    <d v="2024-12-11T00:00:00"/>
    <d v="1899-12-30T16:52:34"/>
    <x v="0"/>
    <s v="RFCPI"/>
    <s v="8043252579"/>
    <s v="FBO"/>
    <d v="1899-12-30T00:44:27"/>
    <d v="1899-12-30T00:44:25"/>
    <d v="1899-12-30T00:00:02"/>
    <s v="Granel"/>
    <s v="E001"/>
    <x v="2"/>
    <d v="1899-12-30T00:44:27"/>
    <d v="1899-12-30T00:44:25"/>
    <n v="16"/>
    <x v="7"/>
    <x v="4"/>
    <x v="1"/>
    <n v="0"/>
    <n v="0"/>
    <s v="OK"/>
    <s v="Granel"/>
    <x v="0"/>
    <n v="0"/>
    <s v="F. ALCONERA"/>
    <s v="A"/>
    <d v="1899-12-30T00:00:02"/>
    <d v="1899-12-30T00:00:02"/>
    <s v="OK"/>
    <m/>
    <m/>
    <d v="1899-12-30T00:00:00"/>
    <d v="1899-12-30T00:44:27"/>
    <n v="4"/>
    <d v="1899-12-30T00:00:02"/>
    <n v="44.450000000006469"/>
    <n v="16"/>
    <s v="Si"/>
  </r>
  <r>
    <s v="CCAL"/>
    <s v="2024074434"/>
    <x v="0"/>
    <s v="ER3686BCF"/>
    <s v="E9865JVX"/>
    <d v="2024-12-11T00:00:00"/>
    <m/>
    <s v="3297"/>
    <x v="1"/>
    <s v="PA"/>
    <s v="S1"/>
    <m/>
    <d v="2024-12-11T00:00:00"/>
    <d v="1899-12-30T16:12:20"/>
    <d v="2024-12-11T00:00:00"/>
    <d v="1899-12-30T16:12:22"/>
    <d v="2024-12-11T00:00:00"/>
    <d v="1899-12-30T16:56:50"/>
    <x v="0"/>
    <s v="RFCPI"/>
    <s v="8043252580"/>
    <s v="FBO"/>
    <d v="1899-12-30T00:44:30"/>
    <d v="1899-12-30T00:44:28"/>
    <d v="1899-12-30T00:00:02"/>
    <s v="Granel"/>
    <s v="E001"/>
    <x v="2"/>
    <d v="1899-12-30T00:44:30"/>
    <d v="1899-12-30T00:44:28"/>
    <n v="16"/>
    <x v="7"/>
    <x v="4"/>
    <x v="1"/>
    <n v="0"/>
    <n v="0"/>
    <s v="OK"/>
    <s v="Granel"/>
    <x v="0"/>
    <n v="0"/>
    <s v="F. ALCONERA"/>
    <s v="A"/>
    <d v="1899-12-30T00:00:02"/>
    <d v="1899-12-30T00:00:02"/>
    <s v="OK"/>
    <m/>
    <m/>
    <d v="1899-12-30T00:00:00"/>
    <d v="1899-12-30T00:44:30"/>
    <n v="4"/>
    <d v="1899-12-30T00:00:02"/>
    <n v="44.500000000003119"/>
    <n v="16"/>
    <s v="Si"/>
  </r>
  <r>
    <s v="CCAL"/>
    <s v="2024074438"/>
    <x v="0"/>
    <s v="ER4519BCY"/>
    <s v="E3496JHY"/>
    <d v="2024-12-11T00:00:00"/>
    <m/>
    <s v="3230"/>
    <x v="2"/>
    <s v="PA"/>
    <s v="PA"/>
    <m/>
    <d v="2024-12-11T00:00:00"/>
    <d v="1899-12-30T16:23:23"/>
    <d v="2024-12-11T00:00:00"/>
    <d v="1899-12-30T16:23:25"/>
    <d v="2024-12-11T00:00:00"/>
    <d v="1899-12-30T17:02:21"/>
    <x v="0"/>
    <s v="RFCPI"/>
    <s v="8043252581"/>
    <s v="EXW"/>
    <d v="1899-12-30T00:38:58"/>
    <d v="1899-12-30T00:38:56"/>
    <d v="1899-12-30T00:00:02"/>
    <s v="Ensacado"/>
    <s v="E002"/>
    <x v="1"/>
    <d v="1899-12-30T00:38:58"/>
    <d v="1899-12-30T00:38:56"/>
    <n v="16"/>
    <x v="7"/>
    <x v="4"/>
    <x v="2"/>
    <n v="0"/>
    <n v="0"/>
    <s v="OK"/>
    <s v="Ensacado"/>
    <x v="0"/>
    <n v="0"/>
    <s v="F. ALCONERA"/>
    <s v="A"/>
    <d v="1899-12-30T00:00:02"/>
    <d v="1899-12-30T00:00:02"/>
    <s v="OK"/>
    <m/>
    <m/>
    <d v="1899-12-30T00:00:00"/>
    <d v="1899-12-30T00:38:58"/>
    <n v="4"/>
    <d v="1899-12-30T00:00:02"/>
    <n v="38.966666666673504"/>
    <n v="17"/>
    <s v="Si"/>
  </r>
  <r>
    <s v="CCAL"/>
    <s v="2024074442"/>
    <x v="0"/>
    <s v="ER8017BDB"/>
    <s v="E6383KKR"/>
    <d v="2024-12-11T00:00:00"/>
    <m/>
    <s v="3228"/>
    <x v="3"/>
    <s v="PA"/>
    <s v="S5"/>
    <m/>
    <d v="2024-12-11T00:00:00"/>
    <d v="1899-12-30T16:42:52"/>
    <d v="2024-12-11T00:00:00"/>
    <d v="1899-12-30T16:42:55"/>
    <d v="2024-12-11T00:00:00"/>
    <d v="1899-12-30T17:05:20"/>
    <x v="0"/>
    <s v="RFCPI"/>
    <s v="8043252582"/>
    <s v="EXW"/>
    <d v="1899-12-30T00:22:28"/>
    <d v="1899-12-30T00:22:25"/>
    <d v="1899-12-30T00:00:03"/>
    <s v="Granel"/>
    <s v="E001"/>
    <x v="1"/>
    <d v="1899-12-30T00:22:28"/>
    <d v="1899-12-30T00:22:25"/>
    <n v="16"/>
    <x v="7"/>
    <x v="4"/>
    <x v="1"/>
    <n v="0"/>
    <n v="0"/>
    <s v="OK"/>
    <s v="Granel"/>
    <x v="0"/>
    <n v="0"/>
    <s v="F. ALCONERA"/>
    <s v="A"/>
    <d v="1899-12-30T00:00:03"/>
    <d v="1899-12-30T00:00:03"/>
    <s v="OK"/>
    <m/>
    <m/>
    <d v="1899-12-30T00:00:00"/>
    <d v="1899-12-30T00:22:28"/>
    <n v="4"/>
    <d v="1899-12-30T00:00:03"/>
    <n v="22.46666666666405"/>
    <n v="17"/>
    <s v="Si"/>
  </r>
  <r>
    <s v="CCAL"/>
    <s v="2024074441"/>
    <x v="0"/>
    <s v="ER6535BBJ"/>
    <s v="E3039DBP"/>
    <d v="2024-12-11T00:00:00"/>
    <m/>
    <s v="3297"/>
    <x v="1"/>
    <s v="PA"/>
    <s v="S1"/>
    <m/>
    <d v="2024-12-11T00:00:00"/>
    <d v="1899-12-30T16:39:35"/>
    <d v="2024-12-11T00:00:00"/>
    <d v="1899-12-30T16:39:38"/>
    <d v="2024-12-11T00:00:00"/>
    <d v="1899-12-30T17:12:35"/>
    <x v="0"/>
    <s v="RFCPI"/>
    <s v="8043252584"/>
    <s v="EXW"/>
    <d v="1899-12-30T00:33:00"/>
    <d v="1899-12-30T00:32:57"/>
    <d v="1899-12-30T00:00:03"/>
    <s v="Granel"/>
    <s v="E001"/>
    <x v="1"/>
    <d v="1899-12-30T00:33:00"/>
    <d v="1899-12-30T00:32:57"/>
    <n v="16"/>
    <x v="7"/>
    <x v="4"/>
    <x v="1"/>
    <n v="0"/>
    <n v="0"/>
    <s v="OK"/>
    <s v="Granel"/>
    <x v="0"/>
    <n v="0"/>
    <s v="F. ALCONERA"/>
    <s v="A"/>
    <d v="1899-12-30T00:00:03"/>
    <d v="1899-12-30T00:00:03"/>
    <s v="OK"/>
    <m/>
    <m/>
    <d v="1899-12-30T00:00:00"/>
    <d v="1899-12-30T00:33:00"/>
    <n v="4"/>
    <d v="1899-12-30T00:00:03"/>
    <n v="33.000000000004839"/>
    <n v="17"/>
    <s v="Si"/>
  </r>
  <r>
    <s v="CCAL"/>
    <s v="2024074450"/>
    <x v="0"/>
    <s v="ER8801BBS"/>
    <s v="E9651KXD"/>
    <d v="2024-12-11T00:00:00"/>
    <m/>
    <s v="3228"/>
    <x v="3"/>
    <s v="PA"/>
    <s v="S4"/>
    <m/>
    <d v="2024-12-11T00:00:00"/>
    <d v="1899-12-30T17:21:30"/>
    <d v="2024-12-11T00:00:00"/>
    <d v="1899-12-30T17:21:32"/>
    <d v="2024-12-11T00:00:00"/>
    <d v="1899-12-30T18:06:16"/>
    <x v="0"/>
    <s v="RFCPI"/>
    <s v="8043252587"/>
    <s v="FBO"/>
    <d v="1899-12-30T00:44:46"/>
    <d v="1899-12-30T00:44:44"/>
    <d v="1899-12-30T00:00:02"/>
    <s v="Granel"/>
    <s v="E001"/>
    <x v="2"/>
    <d v="1899-12-30T00:44:46"/>
    <d v="1899-12-30T00:44:44"/>
    <n v="17"/>
    <x v="7"/>
    <x v="4"/>
    <x v="1"/>
    <n v="0"/>
    <n v="0"/>
    <s v="OK"/>
    <s v="Granel"/>
    <x v="0"/>
    <n v="0"/>
    <s v="F. ALCONERA"/>
    <s v="A"/>
    <d v="1899-12-30T00:00:02"/>
    <d v="1899-12-30T00:00:02"/>
    <s v="OK"/>
    <m/>
    <m/>
    <d v="1899-12-30T00:00:00"/>
    <d v="1899-12-30T00:44:46"/>
    <n v="4"/>
    <d v="1899-12-30T00:00:02"/>
    <n v="44.766666666662417"/>
    <n v="18"/>
    <s v="Si"/>
  </r>
  <r>
    <s v="CCAL"/>
    <s v="2024074452"/>
    <x v="0"/>
    <s v="ER1696BCF"/>
    <s v="E7412JLB"/>
    <d v="2024-12-11T00:00:00"/>
    <m/>
    <s v="3297"/>
    <x v="1"/>
    <s v="PA"/>
    <s v="S1"/>
    <m/>
    <d v="2024-12-11T00:00:00"/>
    <d v="1899-12-30T17:33:43"/>
    <d v="2024-12-11T00:00:00"/>
    <d v="1899-12-30T17:33:44"/>
    <d v="2024-12-11T00:00:00"/>
    <d v="1899-12-30T18:20:32"/>
    <x v="0"/>
    <s v="RFCPI"/>
    <s v="8043252588"/>
    <s v="FBO"/>
    <d v="1899-12-30T00:46:49"/>
    <d v="1899-12-30T00:46:48"/>
    <d v="1899-12-30T00:00:01"/>
    <s v="Granel"/>
    <s v="E001"/>
    <x v="2"/>
    <d v="1899-12-30T00:46:49"/>
    <d v="1899-12-30T00:46:48"/>
    <n v="17"/>
    <x v="7"/>
    <x v="4"/>
    <x v="1"/>
    <n v="0"/>
    <n v="0"/>
    <s v="OK"/>
    <s v="Granel"/>
    <x v="0"/>
    <n v="0"/>
    <s v="F. ALCONERA"/>
    <s v="B"/>
    <d v="1899-12-30T00:00:01"/>
    <d v="1899-12-30T00:00:01"/>
    <s v="OK"/>
    <m/>
    <m/>
    <d v="1899-12-30T00:00:00"/>
    <d v="1899-12-30T00:46:49"/>
    <n v="4"/>
    <d v="1899-12-30T00:00:01"/>
    <n v="46.816666666660822"/>
    <n v="18"/>
    <s v="No"/>
  </r>
  <r>
    <s v="CCAL"/>
    <s v="2024074455"/>
    <x v="0"/>
    <s v="ER8589BDB"/>
    <s v="E4062MRG"/>
    <d v="2024-12-11T00:00:00"/>
    <m/>
    <s v="3230"/>
    <x v="2"/>
    <s v="PA"/>
    <s v="PA"/>
    <m/>
    <d v="2024-12-11T00:00:00"/>
    <d v="1899-12-30T17:55:17"/>
    <d v="2024-12-11T00:00:00"/>
    <d v="1899-12-30T17:55:20"/>
    <d v="2024-12-11T00:00:00"/>
    <d v="1899-12-30T18:26:52"/>
    <x v="0"/>
    <s v="RFCPI"/>
    <s v="8043252589"/>
    <s v="FBO"/>
    <d v="1899-12-30T00:31:35"/>
    <d v="1899-12-30T00:31:32"/>
    <d v="1899-12-30T00:00:03"/>
    <s v="Ensacado"/>
    <s v="E002"/>
    <x v="2"/>
    <d v="1899-12-30T00:31:35"/>
    <d v="1899-12-30T00:31:32"/>
    <n v="17"/>
    <x v="7"/>
    <x v="4"/>
    <x v="2"/>
    <n v="0"/>
    <n v="0"/>
    <s v="OK"/>
    <s v="Ensacado"/>
    <x v="0"/>
    <n v="0"/>
    <s v="F. ALCONERA"/>
    <s v="A"/>
    <d v="1899-12-30T00:00:03"/>
    <d v="1899-12-30T00:00:03"/>
    <s v="OK"/>
    <m/>
    <m/>
    <d v="1899-12-30T00:00:00"/>
    <d v="1899-12-30T00:31:35"/>
    <n v="4"/>
    <d v="1899-12-30T00:00:03"/>
    <n v="31.583333333332728"/>
    <n v="18"/>
    <s v="Si"/>
  </r>
  <r>
    <s v="CCAL"/>
    <s v="2024074456"/>
    <x v="0"/>
    <s v="ER0894BBZ"/>
    <s v="E5542MNV"/>
    <d v="2024-12-11T00:00:00"/>
    <m/>
    <s v="3297"/>
    <x v="1"/>
    <s v="PA"/>
    <s v="S1"/>
    <m/>
    <d v="2024-12-11T00:00:00"/>
    <d v="1899-12-30T17:55:59"/>
    <d v="2024-12-11T00:00:00"/>
    <d v="1899-12-30T17:56:01"/>
    <d v="2024-12-11T00:00:00"/>
    <d v="1899-12-30T18:30:29"/>
    <x v="0"/>
    <s v="RFCPI"/>
    <s v="8043252590"/>
    <s v="FBO"/>
    <d v="1899-12-30T00:34:30"/>
    <d v="1899-12-30T00:34:28"/>
    <d v="1899-12-30T00:00:02"/>
    <s v="Granel"/>
    <s v="E001"/>
    <x v="2"/>
    <d v="1899-12-30T00:34:30"/>
    <d v="1899-12-30T00:34:28"/>
    <n v="17"/>
    <x v="7"/>
    <x v="4"/>
    <x v="1"/>
    <n v="0"/>
    <n v="0"/>
    <s v="OK"/>
    <s v="Granel"/>
    <x v="0"/>
    <n v="0"/>
    <s v="F. ALCONERA"/>
    <s v="A"/>
    <d v="1899-12-30T00:00:02"/>
    <d v="1899-12-30T00:00:02"/>
    <s v="OK"/>
    <m/>
    <m/>
    <d v="1899-12-30T00:00:00"/>
    <d v="1899-12-30T00:34:30"/>
    <n v="4"/>
    <d v="1899-12-30T00:00:02"/>
    <n v="34.499999999995318"/>
    <n v="18"/>
    <s v="Si"/>
  </r>
  <r>
    <s v="CCAL"/>
    <s v="2024074465"/>
    <x v="0"/>
    <s v="ER3908BBW"/>
    <s v="E5943KXX"/>
    <d v="2024-12-11T00:00:00"/>
    <m/>
    <s v="3228"/>
    <x v="3"/>
    <s v="PA"/>
    <s v="S5"/>
    <m/>
    <d v="2024-12-11T00:00:00"/>
    <d v="1899-12-30T18:16:15"/>
    <d v="2024-12-11T00:00:00"/>
    <d v="1899-12-30T18:16:16"/>
    <d v="2024-12-11T00:00:00"/>
    <d v="1899-12-30T18:46:29"/>
    <x v="0"/>
    <s v="RFCPI"/>
    <s v="8043252591"/>
    <s v="FBO"/>
    <d v="1899-12-30T00:30:14"/>
    <d v="1899-12-30T00:30:13"/>
    <d v="1899-12-30T00:00:01"/>
    <s v="Granel"/>
    <s v="E001"/>
    <x v="2"/>
    <d v="1899-12-30T00:30:14"/>
    <d v="1899-12-30T00:30:13"/>
    <n v="18"/>
    <x v="7"/>
    <x v="4"/>
    <x v="1"/>
    <n v="0"/>
    <n v="0"/>
    <s v="OK"/>
    <s v="Granel"/>
    <x v="0"/>
    <n v="0"/>
    <s v="F. ALCONERA"/>
    <s v="A"/>
    <d v="1899-12-30T00:00:01"/>
    <d v="1899-12-30T00:00:01"/>
    <s v="OK"/>
    <m/>
    <m/>
    <d v="1899-12-30T00:00:00"/>
    <d v="1899-12-30T00:30:14"/>
    <n v="4"/>
    <d v="1899-12-30T00:00:01"/>
    <n v="30.233333333332837"/>
    <n v="18"/>
    <s v="Si"/>
  </r>
  <r>
    <s v="CCAL"/>
    <s v="2024074459"/>
    <x v="0"/>
    <s v="ER1315BDP"/>
    <s v="E4797MDG"/>
    <d v="2024-12-11T00:00:00"/>
    <m/>
    <s v="3230"/>
    <x v="2"/>
    <s v="PA"/>
    <s v="PA"/>
    <m/>
    <d v="2024-12-11T00:00:00"/>
    <d v="1899-12-30T18:06:59"/>
    <d v="2024-12-11T00:00:00"/>
    <d v="1899-12-30T18:07:26"/>
    <d v="2024-12-11T00:00:00"/>
    <d v="1899-12-30T18:46:42"/>
    <x v="0"/>
    <s v="RFCPI"/>
    <s v="8043252592"/>
    <s v="EXW"/>
    <d v="1899-12-30T00:39:43"/>
    <d v="1899-12-30T00:39:16"/>
    <d v="1899-12-30T00:00:27"/>
    <s v="Ensacado"/>
    <s v="E002"/>
    <x v="1"/>
    <d v="1899-12-30T00:39:43"/>
    <d v="1899-12-30T00:39:16"/>
    <n v="18"/>
    <x v="7"/>
    <x v="4"/>
    <x v="2"/>
    <n v="0"/>
    <n v="0"/>
    <s v="OK"/>
    <s v="Ensacado"/>
    <x v="0"/>
    <n v="0"/>
    <s v="F. ALCONERA"/>
    <s v="A"/>
    <d v="1899-12-30T00:00:27"/>
    <d v="1899-12-30T00:00:27"/>
    <s v="OK"/>
    <m/>
    <m/>
    <d v="1899-12-30T00:00:00"/>
    <d v="1899-12-30T00:39:43"/>
    <n v="4"/>
    <d v="1899-12-30T00:00:27"/>
    <n v="39.716666666668665"/>
    <n v="18"/>
    <s v="Si"/>
  </r>
  <r>
    <s v="CCAL"/>
    <s v="2024074466"/>
    <x v="0"/>
    <s v="ER0119BBW"/>
    <s v="E8837LZK"/>
    <d v="2024-12-11T00:00:00"/>
    <m/>
    <s v="3297"/>
    <x v="1"/>
    <s v="PA"/>
    <s v="S1"/>
    <m/>
    <d v="2024-12-11T00:00:00"/>
    <d v="1899-12-30T18:17:12"/>
    <d v="2024-12-11T00:00:00"/>
    <d v="1899-12-30T18:17:13"/>
    <d v="2024-12-11T00:00:00"/>
    <d v="1899-12-30T18:50:03"/>
    <x v="0"/>
    <s v="RFCPI"/>
    <s v="8043252593"/>
    <s v="FBO"/>
    <d v="1899-12-30T00:32:51"/>
    <d v="1899-12-30T00:32:50"/>
    <d v="1899-12-30T00:00:01"/>
    <s v="Granel"/>
    <s v="E001"/>
    <x v="2"/>
    <d v="1899-12-30T00:32:51"/>
    <d v="1899-12-30T00:32:50"/>
    <n v="18"/>
    <x v="7"/>
    <x v="4"/>
    <x v="1"/>
    <n v="0"/>
    <n v="0"/>
    <s v="OK"/>
    <s v="Granel"/>
    <x v="0"/>
    <n v="0"/>
    <s v="F. ALCONERA"/>
    <s v="A"/>
    <d v="1899-12-30T00:00:01"/>
    <d v="1899-12-30T00:00:01"/>
    <s v="OK"/>
    <m/>
    <m/>
    <d v="1899-12-30T00:00:00"/>
    <d v="1899-12-30T00:32:51"/>
    <n v="4"/>
    <d v="1899-12-30T00:00:01"/>
    <n v="32.850000000000016"/>
    <n v="18"/>
    <s v="Si"/>
  </r>
  <r>
    <s v="CCAL"/>
    <s v="2024074461"/>
    <x v="0"/>
    <s v="ER8908BBG"/>
    <s v="E5792MTF"/>
    <d v="2024-12-11T00:00:00"/>
    <m/>
    <s v="3297"/>
    <x v="1"/>
    <s v="PA"/>
    <s v="S1"/>
    <m/>
    <d v="2024-12-11T00:00:00"/>
    <d v="1899-12-30T18:11:49"/>
    <d v="2024-12-11T00:00:00"/>
    <d v="1899-12-30T18:11:50"/>
    <d v="2024-12-11T00:00:00"/>
    <d v="1899-12-30T18:58:09"/>
    <x v="0"/>
    <s v="RFCPI"/>
    <s v="8043252594"/>
    <s v="FBO"/>
    <d v="1899-12-30T00:46:20"/>
    <d v="1899-12-30T00:46:19"/>
    <d v="1899-12-30T00:00:01"/>
    <s v="Granel"/>
    <s v="E001"/>
    <x v="1"/>
    <d v="1899-12-30T00:46:20"/>
    <d v="1899-12-30T00:46:19"/>
    <n v="18"/>
    <x v="7"/>
    <x v="4"/>
    <x v="1"/>
    <n v="0"/>
    <n v="0"/>
    <s v="OK"/>
    <s v="Granel"/>
    <x v="0"/>
    <n v="0"/>
    <s v="F. ALCONERA"/>
    <s v="B"/>
    <d v="1899-12-30T00:00:01"/>
    <d v="1899-12-30T00:00:01"/>
    <s v="OK"/>
    <m/>
    <m/>
    <d v="1899-12-30T00:00:00"/>
    <d v="1899-12-30T00:46:20"/>
    <n v="4"/>
    <d v="1899-12-30T00:00:01"/>
    <n v="46.333333333324802"/>
    <n v="18"/>
    <s v="No"/>
  </r>
  <r>
    <s v="CCAL"/>
    <s v="2024074467"/>
    <x v="0"/>
    <s v="ER8802BBS"/>
    <s v="E5397MMK"/>
    <d v="2024-12-11T00:00:00"/>
    <m/>
    <s v="3297"/>
    <x v="1"/>
    <s v="PA"/>
    <s v="S1"/>
    <m/>
    <d v="2024-12-11T00:00:00"/>
    <d v="1899-12-30T18:20:45"/>
    <d v="2024-12-11T00:00:00"/>
    <d v="1899-12-30T18:20:47"/>
    <d v="2024-12-11T00:00:00"/>
    <d v="1899-12-30T19:07:52"/>
    <x v="0"/>
    <s v="RFCPI"/>
    <s v="8043252596"/>
    <s v="FBO"/>
    <d v="1899-12-30T00:47:07"/>
    <d v="1899-12-30T00:47:05"/>
    <d v="1899-12-30T00:00:02"/>
    <s v="Granel"/>
    <s v="E001"/>
    <x v="2"/>
    <d v="1899-12-30T00:47:07"/>
    <d v="1899-12-30T00:47:05"/>
    <n v="18"/>
    <x v="7"/>
    <x v="4"/>
    <x v="1"/>
    <n v="0"/>
    <n v="0"/>
    <s v="OK"/>
    <s v="Granel"/>
    <x v="0"/>
    <n v="0"/>
    <s v="F. ALCONERA"/>
    <s v="B"/>
    <d v="1899-12-30T00:00:02"/>
    <d v="1899-12-30T00:00:02"/>
    <s v="OK"/>
    <m/>
    <m/>
    <d v="1899-12-30T00:00:00"/>
    <d v="1899-12-30T00:47:07"/>
    <n v="4"/>
    <d v="1899-12-30T00:00:02"/>
    <n v="47.116666666670298"/>
    <n v="19"/>
    <s v="No"/>
  </r>
  <r>
    <s v="CCAL"/>
    <s v="2024074471"/>
    <x v="0"/>
    <s v="ER8804BBS"/>
    <s v="E8421HJR"/>
    <d v="2024-12-11T00:00:00"/>
    <m/>
    <s v="3297"/>
    <x v="1"/>
    <s v="PA"/>
    <s v="S1"/>
    <m/>
    <d v="2024-12-11T00:00:00"/>
    <d v="1899-12-30T18:56:51"/>
    <d v="2024-12-11T00:00:00"/>
    <d v="1899-12-30T18:56:52"/>
    <d v="2024-12-11T00:00:00"/>
    <d v="1899-12-30T19:30:35"/>
    <x v="0"/>
    <s v="RFCPI"/>
    <s v="8043252597"/>
    <s v="FBO"/>
    <d v="1899-12-30T00:33:44"/>
    <d v="1899-12-30T00:33:43"/>
    <d v="1899-12-30T00:00:01"/>
    <s v="Granel"/>
    <s v="E001"/>
    <x v="2"/>
    <d v="1899-12-30T00:33:44"/>
    <d v="1899-12-30T00:33:43"/>
    <n v="18"/>
    <x v="7"/>
    <x v="4"/>
    <x v="1"/>
    <n v="0"/>
    <n v="0"/>
    <s v="OK"/>
    <s v="Granel"/>
    <x v="0"/>
    <n v="0"/>
    <s v="F. ALCONERA"/>
    <s v="A"/>
    <d v="1899-12-30T00:00:01"/>
    <d v="1899-12-30T00:00:01"/>
    <s v="OK"/>
    <m/>
    <m/>
    <d v="1899-12-30T00:00:00"/>
    <d v="1899-12-30T00:33:44"/>
    <n v="4"/>
    <d v="1899-12-30T00:00:01"/>
    <n v="33.733333333324907"/>
    <n v="19"/>
    <s v="Si"/>
  </r>
  <r>
    <s v="CCAL"/>
    <s v="2024074472"/>
    <x v="0"/>
    <s v="ER7831BCS"/>
    <s v="E0309KYD"/>
    <d v="2024-12-11T00:00:00"/>
    <m/>
    <s v="3230"/>
    <x v="2"/>
    <s v="PA"/>
    <s v="PA"/>
    <m/>
    <d v="2024-12-11T00:00:00"/>
    <d v="1899-12-30T19:06:13"/>
    <d v="2024-12-11T00:00:00"/>
    <d v="1899-12-30T19:06:16"/>
    <d v="2024-12-11T00:00:00"/>
    <d v="1899-12-30T19:41:16"/>
    <x v="0"/>
    <s v="RFCPI"/>
    <s v="8043252599"/>
    <s v="FBO"/>
    <d v="1899-12-30T00:35:03"/>
    <d v="1899-12-30T00:35:00"/>
    <d v="1899-12-30T00:00:03"/>
    <s v="Ensacado"/>
    <s v="E002"/>
    <x v="2"/>
    <d v="1899-12-30T00:35:03"/>
    <d v="1899-12-30T00:35:00"/>
    <n v="19"/>
    <x v="7"/>
    <x v="4"/>
    <x v="2"/>
    <n v="0"/>
    <n v="0"/>
    <s v="OK"/>
    <s v="Ensacado"/>
    <x v="0"/>
    <n v="0"/>
    <s v="F. ALCONERA"/>
    <s v="A"/>
    <d v="1899-12-30T00:00:03"/>
    <d v="1899-12-30T00:00:03"/>
    <s v="OK"/>
    <m/>
    <m/>
    <d v="1899-12-30T00:00:00"/>
    <d v="1899-12-30T00:35:03"/>
    <n v="4"/>
    <d v="1899-12-30T00:00:03"/>
    <n v="35.049999999988849"/>
    <n v="19"/>
    <s v="Si"/>
  </r>
  <r>
    <s v="CCAL"/>
    <s v="2024074473"/>
    <x v="0"/>
    <s v="ER4761BBV"/>
    <s v="E7062KZH"/>
    <d v="2024-12-11T00:00:00"/>
    <m/>
    <s v="3228"/>
    <x v="3"/>
    <s v="PA"/>
    <s v="S5"/>
    <m/>
    <d v="2024-12-11T00:00:00"/>
    <d v="1899-12-30T19:18:31"/>
    <d v="2024-12-11T00:00:00"/>
    <d v="1899-12-30T19:18:32"/>
    <d v="2024-12-11T00:00:00"/>
    <d v="1899-12-30T19:43:03"/>
    <x v="0"/>
    <s v="RFCPI"/>
    <s v="8043252600"/>
    <s v="FBO"/>
    <d v="1899-12-30T00:24:32"/>
    <d v="1899-12-30T00:24:31"/>
    <d v="1899-12-30T00:00:01"/>
    <s v="Granel"/>
    <s v="E001"/>
    <x v="2"/>
    <d v="1899-12-30T00:24:32"/>
    <d v="1899-12-30T00:24:31"/>
    <n v="19"/>
    <x v="7"/>
    <x v="4"/>
    <x v="1"/>
    <n v="0"/>
    <n v="0"/>
    <s v="OK"/>
    <s v="Granel"/>
    <x v="0"/>
    <n v="0"/>
    <s v="F. ALCONERA"/>
    <s v="A"/>
    <d v="1899-12-30T00:00:01"/>
    <d v="1899-12-30T00:00:01"/>
    <s v="OK"/>
    <m/>
    <m/>
    <d v="1899-12-30T00:00:00"/>
    <d v="1899-12-30T00:24:32"/>
    <n v="4"/>
    <d v="1899-12-30T00:00:01"/>
    <n v="24.533333333337541"/>
    <n v="19"/>
    <s v="Si"/>
  </r>
  <r>
    <s v="CCAL"/>
    <s v="2024074474"/>
    <x v="0"/>
    <s v="ER3686BCF"/>
    <s v="E9865JVX"/>
    <d v="2024-12-11T00:00:00"/>
    <m/>
    <s v="3297"/>
    <x v="1"/>
    <s v="PA"/>
    <s v="S1"/>
    <m/>
    <d v="2024-12-11T00:00:00"/>
    <d v="1899-12-30T19:29:19"/>
    <d v="2024-12-11T00:00:00"/>
    <d v="1899-12-30T19:29:21"/>
    <d v="2024-12-11T00:00:00"/>
    <d v="1899-12-30T19:57:26"/>
    <x v="0"/>
    <s v="RFCPI"/>
    <s v="8043252601"/>
    <s v="FBO"/>
    <d v="1899-12-30T00:28:07"/>
    <d v="1899-12-30T00:28:05"/>
    <d v="1899-12-30T00:00:02"/>
    <s v="Granel"/>
    <s v="E001"/>
    <x v="2"/>
    <d v="1899-12-30T00:28:07"/>
    <d v="1899-12-30T00:28:05"/>
    <n v="19"/>
    <x v="7"/>
    <x v="4"/>
    <x v="1"/>
    <n v="0"/>
    <n v="0"/>
    <s v="OK"/>
    <s v="Granel"/>
    <x v="0"/>
    <n v="0"/>
    <s v="F. ALCONERA"/>
    <s v="A"/>
    <d v="1899-12-30T00:00:02"/>
    <d v="1899-12-30T00:00:02"/>
    <s v="OK"/>
    <m/>
    <m/>
    <d v="1899-12-30T00:00:00"/>
    <d v="1899-12-30T00:28:07"/>
    <n v="4"/>
    <d v="1899-12-30T00:00:02"/>
    <n v="28.116666666676924"/>
    <n v="19"/>
    <s v="Si"/>
  </r>
  <r>
    <s v="CCAL"/>
    <s v="2024074479"/>
    <x v="0"/>
    <s v="EAV51548"/>
    <s v="EBA27QV"/>
    <d v="2024-12-11T00:00:00"/>
    <m/>
    <s v="3230"/>
    <x v="2"/>
    <s v="PA"/>
    <s v="PA"/>
    <m/>
    <d v="2024-12-11T00:00:00"/>
    <d v="1899-12-30T20:09:20"/>
    <d v="2024-12-11T00:00:00"/>
    <d v="1899-12-30T20:09:23"/>
    <d v="2024-12-11T00:00:00"/>
    <d v="1899-12-30T20:47:55"/>
    <x v="0"/>
    <s v="RFCPI"/>
    <s v="8043252602"/>
    <s v="FBO"/>
    <d v="1899-12-30T00:38:35"/>
    <d v="1899-12-30T00:38:32"/>
    <d v="1899-12-30T00:00:03"/>
    <s v="Ensacado"/>
    <s v="E002"/>
    <x v="2"/>
    <d v="1899-12-30T00:38:35"/>
    <d v="1899-12-30T00:38:32"/>
    <n v="20"/>
    <x v="7"/>
    <x v="4"/>
    <x v="2"/>
    <n v="0"/>
    <n v="0"/>
    <s v="OK"/>
    <s v="Ensacado"/>
    <x v="0"/>
    <n v="0"/>
    <s v="F. ALCONERA"/>
    <s v="A"/>
    <d v="1899-12-30T00:00:03"/>
    <d v="1899-12-30T00:00:03"/>
    <s v="OK"/>
    <m/>
    <m/>
    <d v="1899-12-30T00:00:00"/>
    <d v="1899-12-30T00:38:35"/>
    <n v="4"/>
    <d v="1899-12-30T00:00:03"/>
    <n v="38.583333333345649"/>
    <n v="20"/>
    <s v="Si"/>
  </r>
  <r>
    <s v="CCAL"/>
    <s v="2024074481"/>
    <x v="0"/>
    <s v="EMA02515R"/>
    <s v="E4262KXX"/>
    <d v="2024-12-12T00:00:00"/>
    <m/>
    <s v="3228"/>
    <x v="3"/>
    <s v="PA"/>
    <s v="S5"/>
    <m/>
    <d v="2024-12-12T00:00:00"/>
    <d v="1899-12-30T04:46:51"/>
    <d v="2024-12-12T00:00:00"/>
    <d v="1899-12-30T04:46:59"/>
    <d v="2024-12-12T00:00:00"/>
    <d v="1899-12-30T05:04:24"/>
    <x v="0"/>
    <s v="RFCPI"/>
    <s v="8043252603"/>
    <s v="FBO"/>
    <d v="1899-12-30T00:17:33"/>
    <d v="1899-12-30T00:17:25"/>
    <d v="1899-12-30T00:00:08"/>
    <s v="Granel"/>
    <s v="E001"/>
    <x v="2"/>
    <d v="1899-12-30T00:17:33"/>
    <d v="1899-12-30T00:17:25"/>
    <n v="4"/>
    <x v="8"/>
    <x v="4"/>
    <x v="1"/>
    <n v="0"/>
    <n v="0"/>
    <s v="OK"/>
    <s v="Granel"/>
    <x v="0"/>
    <n v="0"/>
    <s v="F. ALCONERA"/>
    <s v="A"/>
    <d v="1899-12-30T00:00:08"/>
    <d v="1899-12-30T00:00:08"/>
    <s v="OK"/>
    <m/>
    <m/>
    <d v="1899-12-30T00:00:00"/>
    <d v="1899-12-30T00:17:33"/>
    <n v="5"/>
    <d v="1899-12-30T00:00:08"/>
    <n v="17.549999999999986"/>
    <n v="5"/>
    <s v="Si"/>
  </r>
  <r>
    <s v="CCAL"/>
    <s v="2024074482"/>
    <x v="0"/>
    <s v="ER9753BBP"/>
    <s v="E7813KDM"/>
    <d v="2024-12-12T00:00:00"/>
    <m/>
    <s v="3228"/>
    <x v="3"/>
    <s v="PA"/>
    <s v="S4"/>
    <m/>
    <d v="2024-12-12T00:00:00"/>
    <d v="1899-12-30T05:04:23"/>
    <d v="2024-12-12T00:00:00"/>
    <d v="1899-12-30T05:04:28"/>
    <d v="2024-12-12T00:00:00"/>
    <d v="1899-12-30T05:34:57"/>
    <x v="0"/>
    <s v="RFCPI"/>
    <s v="8043252604"/>
    <s v="FBO"/>
    <d v="1899-12-30T00:30:34"/>
    <d v="1899-12-30T00:30:29"/>
    <d v="1899-12-30T00:00:05"/>
    <s v="Granel"/>
    <s v="E001"/>
    <x v="2"/>
    <d v="1899-12-30T00:30:34"/>
    <d v="1899-12-30T00:30:29"/>
    <n v="5"/>
    <x v="8"/>
    <x v="4"/>
    <x v="1"/>
    <n v="0"/>
    <n v="0"/>
    <s v="OK"/>
    <s v="Granel"/>
    <x v="0"/>
    <n v="0"/>
    <s v="F. ALCONERA"/>
    <s v="A"/>
    <d v="1899-12-30T00:00:05"/>
    <d v="1899-12-30T00:00:05"/>
    <s v="OK"/>
    <m/>
    <m/>
    <d v="1899-12-30T00:00:00"/>
    <d v="1899-12-30T00:30:34"/>
    <n v="5"/>
    <d v="1899-12-30T00:00:05"/>
    <n v="30.566666666678383"/>
    <n v="5"/>
    <s v="Si"/>
  </r>
  <r>
    <s v="CCAL"/>
    <s v="2024074483"/>
    <x v="0"/>
    <s v="ER4328BBZ"/>
    <s v="E1417JCG"/>
    <d v="2024-12-12T00:00:00"/>
    <m/>
    <s v="3230"/>
    <x v="2"/>
    <s v="PA"/>
    <s v="PA"/>
    <m/>
    <d v="2024-12-12T00:00:00"/>
    <d v="1899-12-30T05:56:29"/>
    <d v="2024-12-12T00:00:00"/>
    <d v="1899-12-30T05:56:33"/>
    <d v="2024-12-12T00:00:00"/>
    <d v="1899-12-30T06:21:02"/>
    <x v="0"/>
    <s v="RFCPI"/>
    <s v="8043252605"/>
    <s v="EXW"/>
    <d v="1899-12-30T00:24:33"/>
    <d v="1899-12-30T00:24:29"/>
    <d v="1899-12-30T00:00:04"/>
    <s v="Ensacado"/>
    <s v="E002"/>
    <x v="1"/>
    <d v="1899-12-30T00:24:33"/>
    <d v="1899-12-30T00:24:29"/>
    <n v="5"/>
    <x v="8"/>
    <x v="4"/>
    <x v="2"/>
    <n v="0"/>
    <n v="0"/>
    <s v="OK"/>
    <s v="Ensacado"/>
    <x v="0"/>
    <n v="0"/>
    <s v="F. ALCONERA"/>
    <s v="A"/>
    <d v="1899-12-30T00:00:04"/>
    <d v="1899-12-30T00:00:04"/>
    <s v="OK"/>
    <m/>
    <m/>
    <d v="1899-12-30T00:00:00"/>
    <d v="1899-12-30T00:24:33"/>
    <n v="5"/>
    <d v="1899-12-30T00:00:04"/>
    <n v="24.549999999998441"/>
    <n v="6"/>
    <s v="Si"/>
  </r>
  <r>
    <s v="CCAL"/>
    <s v="2024074484"/>
    <x v="0"/>
    <s v="ER1640BCV"/>
    <s v="E3674HPN"/>
    <d v="2024-12-12T00:00:00"/>
    <m/>
    <s v="3230"/>
    <x v="2"/>
    <s v="PA"/>
    <s v="PA"/>
    <m/>
    <d v="2024-12-12T00:00:00"/>
    <d v="1899-12-30T05:57:30"/>
    <d v="2024-12-12T00:00:00"/>
    <d v="1899-12-30T05:57:32"/>
    <d v="2024-12-12T00:00:00"/>
    <d v="1899-12-30T06:30:16"/>
    <x v="0"/>
    <s v="RFCPI"/>
    <s v="8043252606"/>
    <s v="EXW"/>
    <d v="1899-12-30T00:32:46"/>
    <d v="1899-12-30T00:32:44"/>
    <d v="1899-12-30T00:00:02"/>
    <s v="Ensacado"/>
    <s v="E002"/>
    <x v="1"/>
    <d v="1899-12-30T00:32:46"/>
    <d v="1899-12-30T00:32:44"/>
    <n v="5"/>
    <x v="8"/>
    <x v="4"/>
    <x v="2"/>
    <n v="0"/>
    <n v="0"/>
    <s v="OK"/>
    <s v="Ensacado"/>
    <x v="0"/>
    <n v="0"/>
    <s v="F. ALCONERA"/>
    <s v="A"/>
    <d v="1899-12-30T00:00:02"/>
    <d v="1899-12-30T00:00:02"/>
    <s v="OK"/>
    <m/>
    <m/>
    <d v="1899-12-30T00:00:00"/>
    <d v="1899-12-30T00:32:46"/>
    <n v="5"/>
    <d v="1899-12-30T00:00:02"/>
    <n v="32.766666666667177"/>
    <n v="6"/>
    <s v="Si"/>
  </r>
  <r>
    <s v="CCAL"/>
    <s v="2024074486"/>
    <x v="0"/>
    <s v="ER2347BBR"/>
    <s v="E6106KCV"/>
    <d v="2024-12-12T00:00:00"/>
    <m/>
    <s v="3297"/>
    <x v="1"/>
    <s v="PA"/>
    <s v="S1"/>
    <m/>
    <d v="2024-12-12T00:00:00"/>
    <d v="1899-12-30T06:21:01"/>
    <d v="2024-12-12T00:00:00"/>
    <d v="1899-12-30T06:21:05"/>
    <d v="2024-12-12T00:00:00"/>
    <d v="1899-12-30T06:46:49"/>
    <x v="0"/>
    <s v="RFCPI"/>
    <s v="8043252607"/>
    <s v="EXW"/>
    <d v="1899-12-30T00:25:48"/>
    <d v="1899-12-30T00:25:44"/>
    <d v="1899-12-30T00:00:04"/>
    <s v="Granel"/>
    <s v="E001"/>
    <x v="1"/>
    <d v="1899-12-30T00:25:48"/>
    <d v="1899-12-30T00:25:44"/>
    <n v="6"/>
    <x v="8"/>
    <x v="4"/>
    <x v="1"/>
    <n v="0"/>
    <n v="0"/>
    <s v="OK"/>
    <s v="Granel"/>
    <x v="0"/>
    <n v="0"/>
    <s v="F. ALCONERA"/>
    <s v="A"/>
    <d v="1899-12-30T00:00:04"/>
    <d v="1899-12-30T00:00:04"/>
    <s v="OK"/>
    <m/>
    <m/>
    <d v="1899-12-30T00:00:00"/>
    <d v="1899-12-30T00:25:48"/>
    <n v="5"/>
    <d v="1899-12-30T00:00:04"/>
    <n v="25.799999999990444"/>
    <n v="6"/>
    <s v="Si"/>
  </r>
  <r>
    <s v="CCAL"/>
    <s v="2024074487"/>
    <x v="0"/>
    <s v="ER9810BBD"/>
    <s v="E7817JTR"/>
    <d v="2024-12-12T00:00:00"/>
    <m/>
    <s v="3297"/>
    <x v="1"/>
    <s v="PA"/>
    <s v="S1"/>
    <m/>
    <d v="2024-12-12T00:00:00"/>
    <d v="1899-12-30T06:26:18"/>
    <d v="2024-12-12T00:00:00"/>
    <d v="1899-12-30T06:26:20"/>
    <d v="2024-12-12T00:00:00"/>
    <d v="1899-12-30T07:10:36"/>
    <x v="0"/>
    <s v="RFCPI"/>
    <s v="8043252608"/>
    <s v="EXW"/>
    <d v="1899-12-30T00:44:18"/>
    <d v="1899-12-30T00:44:16"/>
    <d v="1899-12-30T00:00:02"/>
    <s v="Granel"/>
    <s v="E001"/>
    <x v="1"/>
    <d v="1899-12-30T00:44:18"/>
    <d v="1899-12-30T00:44:16"/>
    <n v="6"/>
    <x v="8"/>
    <x v="4"/>
    <x v="1"/>
    <n v="0"/>
    <n v="0"/>
    <s v="OK"/>
    <s v="Granel"/>
    <x v="0"/>
    <n v="0"/>
    <s v="F. ALCONERA"/>
    <s v="A"/>
    <d v="1899-12-30T00:00:02"/>
    <d v="1899-12-30T00:00:02"/>
    <s v="OK"/>
    <m/>
    <m/>
    <d v="1899-12-30T00:00:00"/>
    <d v="1899-12-30T00:44:18"/>
    <n v="5"/>
    <d v="1899-12-30T00:00:02"/>
    <n v="44.300000000001567"/>
    <n v="7"/>
    <s v="Si"/>
  </r>
  <r>
    <s v="CCAL"/>
    <s v="2024074489"/>
    <x v="0"/>
    <s v="ER8459BBS"/>
    <s v="E5067LBR"/>
    <d v="2024-12-12T00:00:00"/>
    <m/>
    <s v="3228"/>
    <x v="3"/>
    <s v="PA"/>
    <s v="S4"/>
    <m/>
    <d v="2024-12-12T00:00:00"/>
    <d v="1899-12-30T06:40:16"/>
    <d v="2024-12-12T00:00:00"/>
    <d v="1899-12-30T06:40:19"/>
    <d v="2024-12-12T00:00:00"/>
    <d v="1899-12-30T07:15:31"/>
    <x v="0"/>
    <s v="RFCPI"/>
    <s v="8043252609"/>
    <s v="FBO"/>
    <d v="1899-12-30T00:35:15"/>
    <d v="1899-12-30T00:35:12"/>
    <d v="1899-12-30T00:00:03"/>
    <s v="Granel"/>
    <s v="E001"/>
    <x v="2"/>
    <d v="1899-12-30T00:35:15"/>
    <d v="1899-12-30T00:35:12"/>
    <n v="6"/>
    <x v="8"/>
    <x v="4"/>
    <x v="1"/>
    <n v="0"/>
    <n v="0"/>
    <s v="OK"/>
    <s v="Granel"/>
    <x v="0"/>
    <n v="0"/>
    <s v="F. ALCONERA"/>
    <s v="A"/>
    <d v="1899-12-30T00:00:03"/>
    <d v="1899-12-30T00:00:03"/>
    <s v="OK"/>
    <m/>
    <m/>
    <d v="1899-12-30T00:00:00"/>
    <d v="1899-12-30T00:35:15"/>
    <n v="5"/>
    <d v="1899-12-30T00:00:03"/>
    <n v="35.250000000004789"/>
    <n v="7"/>
    <s v="Si"/>
  </r>
  <r>
    <s v="CCAL"/>
    <s v="2024074493"/>
    <x v="0"/>
    <s v="ER9856BBZ"/>
    <s v="E4874GCT"/>
    <d v="2024-12-12T00:00:00"/>
    <m/>
    <s v="3297"/>
    <x v="1"/>
    <s v="PA"/>
    <s v="S1"/>
    <m/>
    <d v="2024-12-12T00:00:00"/>
    <d v="1899-12-30T06:52:52"/>
    <d v="2024-12-12T00:00:00"/>
    <d v="1899-12-30T06:52:55"/>
    <d v="2024-12-12T00:00:00"/>
    <d v="1899-12-30T07:21:19"/>
    <x v="0"/>
    <s v="RFCPI"/>
    <s v="8043252610"/>
    <s v="FBO"/>
    <d v="1899-12-30T00:28:27"/>
    <d v="1899-12-30T00:28:24"/>
    <d v="1899-12-30T00:00:03"/>
    <s v="Granel"/>
    <s v="E001"/>
    <x v="1"/>
    <d v="1899-12-30T00:28:27"/>
    <d v="1899-12-30T00:28:24"/>
    <n v="6"/>
    <x v="8"/>
    <x v="4"/>
    <x v="1"/>
    <n v="0"/>
    <n v="0"/>
    <s v="OK"/>
    <s v="Granel"/>
    <x v="0"/>
    <n v="0"/>
    <s v="F. ALCONERA"/>
    <s v="A"/>
    <d v="1899-12-30T00:00:03"/>
    <d v="1899-12-30T00:00:03"/>
    <s v="OK"/>
    <m/>
    <m/>
    <d v="1899-12-30T00:00:00"/>
    <d v="1899-12-30T00:28:27"/>
    <n v="5"/>
    <d v="1899-12-30T00:00:03"/>
    <n v="28.450000000007964"/>
    <n v="7"/>
    <s v="Si"/>
  </r>
  <r>
    <s v="CCAL"/>
    <s v="2024074491"/>
    <x v="0"/>
    <s v="ER0509BBW"/>
    <s v="E5122JHZ"/>
    <d v="2024-12-12T00:00:00"/>
    <m/>
    <s v="3297"/>
    <x v="1"/>
    <s v="PA"/>
    <s v="S1"/>
    <m/>
    <d v="2024-12-12T00:00:00"/>
    <d v="1899-12-30T06:47:29"/>
    <d v="2024-12-12T00:00:00"/>
    <d v="1899-12-30T06:47:32"/>
    <d v="2024-12-12T00:00:00"/>
    <d v="1899-12-30T07:25:34"/>
    <x v="0"/>
    <s v="RFCPI"/>
    <s v="8043252611"/>
    <s v="FBO"/>
    <d v="1899-12-30T00:38:05"/>
    <d v="1899-12-30T00:38:02"/>
    <d v="1899-12-30T00:00:03"/>
    <s v="Granel"/>
    <s v="E001"/>
    <x v="2"/>
    <d v="1899-12-30T00:38:05"/>
    <d v="1899-12-30T00:38:02"/>
    <n v="6"/>
    <x v="8"/>
    <x v="4"/>
    <x v="1"/>
    <n v="0"/>
    <n v="0"/>
    <s v="OK"/>
    <s v="Granel"/>
    <x v="0"/>
    <n v="0"/>
    <s v="F. ALCONERA"/>
    <s v="A"/>
    <d v="1899-12-30T00:00:03"/>
    <d v="1899-12-30T00:00:03"/>
    <s v="OK"/>
    <m/>
    <m/>
    <d v="1899-12-30T00:00:00"/>
    <d v="1899-12-30T00:38:05"/>
    <n v="5"/>
    <d v="1899-12-30T00:00:03"/>
    <n v="38.08333333333438"/>
    <n v="7"/>
    <s v="Si"/>
  </r>
  <r>
    <s v="CCAL"/>
    <s v="2024074492"/>
    <x v="0"/>
    <s v="ER1428BBX"/>
    <s v="E3192JFJ"/>
    <d v="2024-12-12T00:00:00"/>
    <m/>
    <s v="3232"/>
    <x v="5"/>
    <s v="PA"/>
    <s v="PA"/>
    <m/>
    <d v="2024-12-12T00:00:00"/>
    <d v="1899-12-30T06:50:32"/>
    <d v="2024-12-12T00:00:00"/>
    <d v="1899-12-30T06:50:34"/>
    <d v="2024-12-12T00:00:00"/>
    <d v="1899-12-30T07:31:55"/>
    <x v="0"/>
    <s v="RFCPI"/>
    <s v="8043252612"/>
    <s v="FBO"/>
    <d v="1899-12-30T00:41:23"/>
    <d v="1899-12-30T00:41:21"/>
    <d v="1899-12-30T00:00:02"/>
    <s v="Ensacado"/>
    <s v="E002"/>
    <x v="2"/>
    <d v="1899-12-30T00:41:23"/>
    <d v="1899-12-30T00:41:21"/>
    <n v="6"/>
    <x v="8"/>
    <x v="4"/>
    <x v="2"/>
    <n v="0"/>
    <n v="0"/>
    <s v="OK"/>
    <s v="Ensacado"/>
    <x v="0"/>
    <n v="0"/>
    <s v="F. ALCONERA"/>
    <s v="A"/>
    <d v="1899-12-30T00:00:02"/>
    <d v="1899-12-30T00:00:02"/>
    <s v="OK"/>
    <m/>
    <m/>
    <d v="1899-12-30T00:00:00"/>
    <d v="1899-12-30T00:41:23"/>
    <n v="5"/>
    <d v="1899-12-30T00:00:02"/>
    <n v="41.383333333339216"/>
    <n v="7"/>
    <s v="Si"/>
  </r>
  <r>
    <s v="CCAL"/>
    <s v="2024074494"/>
    <x v="0"/>
    <s v="ER2316BBD"/>
    <s v="E7555LTD"/>
    <d v="2024-12-12T00:00:00"/>
    <m/>
    <s v="3297"/>
    <x v="1"/>
    <s v="PA"/>
    <s v="S1"/>
    <m/>
    <d v="2024-12-12T00:00:00"/>
    <d v="1899-12-30T06:56:16"/>
    <d v="2024-12-12T00:00:00"/>
    <d v="1899-12-30T06:56:19"/>
    <d v="2024-12-12T00:00:00"/>
    <d v="1899-12-30T07:43:24"/>
    <x v="0"/>
    <s v="RFCPI"/>
    <s v="8043252613"/>
    <s v="FBO"/>
    <d v="1899-12-30T00:47:08"/>
    <d v="1899-12-30T00:47:05"/>
    <d v="1899-12-30T00:00:03"/>
    <s v="Granel"/>
    <s v="E001"/>
    <x v="2"/>
    <d v="1899-12-30T00:47:08"/>
    <d v="1899-12-30T00:47:05"/>
    <n v="6"/>
    <x v="8"/>
    <x v="4"/>
    <x v="1"/>
    <n v="0"/>
    <n v="0"/>
    <s v="OK"/>
    <s v="Granel"/>
    <x v="0"/>
    <n v="0"/>
    <s v="F. ALCONERA"/>
    <s v="B"/>
    <d v="1899-12-30T00:00:03"/>
    <d v="1899-12-30T00:00:03"/>
    <s v="OK"/>
    <m/>
    <m/>
    <d v="1899-12-30T00:00:00"/>
    <d v="1899-12-30T00:47:08"/>
    <n v="5"/>
    <d v="1899-12-30T00:00:03"/>
    <n v="47.133333333345625"/>
    <n v="7"/>
    <s v="No"/>
  </r>
  <r>
    <s v="CCAL"/>
    <s v="2024074495"/>
    <x v="0"/>
    <s v="ER8803BBS"/>
    <s v="E1508HJM"/>
    <d v="2024-12-12T00:00:00"/>
    <m/>
    <s v="3297"/>
    <x v="1"/>
    <s v="PA"/>
    <s v="S1"/>
    <m/>
    <d v="2024-12-12T00:00:00"/>
    <d v="1899-12-30T07:03:47"/>
    <d v="2024-12-12T00:00:00"/>
    <d v="1899-12-30T07:03:50"/>
    <d v="2024-12-12T00:00:00"/>
    <d v="1899-12-30T07:52:23"/>
    <x v="0"/>
    <s v="RFCPI"/>
    <s v="8043252614"/>
    <s v="FBO"/>
    <d v="1899-12-30T00:48:36"/>
    <d v="1899-12-30T00:48:33"/>
    <d v="1899-12-30T00:00:03"/>
    <s v="Granel"/>
    <s v="E001"/>
    <x v="2"/>
    <d v="1899-12-30T00:48:36"/>
    <d v="1899-12-30T00:48:33"/>
    <n v="7"/>
    <x v="8"/>
    <x v="4"/>
    <x v="1"/>
    <n v="0"/>
    <n v="0"/>
    <s v="OK"/>
    <s v="Granel"/>
    <x v="0"/>
    <n v="0"/>
    <s v="F. ALCONERA"/>
    <s v="B"/>
    <d v="1899-12-30T00:00:03"/>
    <d v="1899-12-30T00:00:03"/>
    <s v="OK"/>
    <m/>
    <m/>
    <d v="1899-12-30T00:00:00"/>
    <d v="1899-12-30T00:48:36"/>
    <n v="5"/>
    <d v="1899-12-30T00:00:03"/>
    <n v="48.6"/>
    <n v="7"/>
    <s v="No"/>
  </r>
  <r>
    <s v="CCAL"/>
    <s v="2024074509"/>
    <x v="0"/>
    <s v="ER0181BBV"/>
    <s v="E6366KCV"/>
    <d v="2024-12-12T00:00:00"/>
    <m/>
    <s v="3228"/>
    <x v="3"/>
    <s v="PA"/>
    <s v="S5"/>
    <m/>
    <d v="2024-12-12T00:00:00"/>
    <d v="1899-12-30T07:33:33"/>
    <d v="2024-12-12T00:00:00"/>
    <d v="1899-12-30T07:33:35"/>
    <d v="2024-12-12T00:00:00"/>
    <d v="1899-12-30T07:57:27"/>
    <x v="0"/>
    <s v="RFCPI"/>
    <s v="8043252615"/>
    <s v="FBO"/>
    <d v="1899-12-30T00:23:54"/>
    <d v="1899-12-30T00:23:52"/>
    <d v="1899-12-30T00:00:02"/>
    <s v="Granel"/>
    <s v="E001"/>
    <x v="2"/>
    <d v="1899-12-30T00:23:54"/>
    <d v="1899-12-30T00:23:52"/>
    <n v="7"/>
    <x v="8"/>
    <x v="4"/>
    <x v="1"/>
    <n v="0"/>
    <n v="0"/>
    <s v="OK"/>
    <s v="Granel"/>
    <x v="0"/>
    <n v="0"/>
    <s v="F. ALCONERA"/>
    <s v="A"/>
    <d v="1899-12-30T00:00:02"/>
    <d v="1899-12-30T00:00:02"/>
    <s v="OK"/>
    <m/>
    <m/>
    <d v="1899-12-30T00:00:00"/>
    <d v="1899-12-30T00:23:54"/>
    <n v="5"/>
    <d v="1899-12-30T00:00:02"/>
    <n v="23.89999999999678"/>
    <n v="7"/>
    <s v="Si"/>
  </r>
  <r>
    <s v="CCAL"/>
    <s v="2024074508"/>
    <x v="0"/>
    <s v="ER8753BBR"/>
    <s v="E1651JFK"/>
    <d v="2024-12-12T00:00:00"/>
    <m/>
    <s v="3228"/>
    <x v="3"/>
    <s v="PA"/>
    <s v="S4"/>
    <m/>
    <d v="2024-12-12T00:00:00"/>
    <d v="1899-12-30T07:30:31"/>
    <d v="2024-12-12T00:00:00"/>
    <d v="1899-12-30T07:30:33"/>
    <d v="2024-12-12T00:00:00"/>
    <d v="1899-12-30T08:02:59"/>
    <x v="0"/>
    <s v="RFCPI"/>
    <s v="8043252616"/>
    <s v="EXW"/>
    <d v="1899-12-30T00:32:28"/>
    <d v="1899-12-30T00:32:26"/>
    <d v="1899-12-30T00:00:02"/>
    <s v="Granel"/>
    <s v="E001"/>
    <x v="1"/>
    <d v="1899-12-30T00:32:28"/>
    <d v="1899-12-30T00:32:26"/>
    <n v="7"/>
    <x v="8"/>
    <x v="4"/>
    <x v="1"/>
    <n v="0"/>
    <n v="0"/>
    <s v="OK"/>
    <s v="Granel"/>
    <x v="0"/>
    <n v="0"/>
    <s v="F. ALCONERA"/>
    <s v="A"/>
    <d v="1899-12-30T00:00:02"/>
    <d v="1899-12-30T00:00:02"/>
    <s v="OK"/>
    <m/>
    <m/>
    <d v="1899-12-30T00:00:00"/>
    <d v="1899-12-30T00:32:28"/>
    <n v="5"/>
    <d v="1899-12-30T00:00:02"/>
    <n v="32.466666666657616"/>
    <n v="8"/>
    <s v="Si"/>
  </r>
  <r>
    <s v="CCAL"/>
    <s v="2024074496"/>
    <x v="0"/>
    <s v="ER7455BBP"/>
    <s v="E7597LTD"/>
    <d v="2024-12-12T00:00:00"/>
    <m/>
    <s v="3297"/>
    <x v="1"/>
    <s v="PA"/>
    <s v="S1"/>
    <m/>
    <d v="2024-12-12T00:00:00"/>
    <d v="1899-12-30T07:05:22"/>
    <d v="2024-12-12T00:00:00"/>
    <d v="1899-12-30T07:05:25"/>
    <d v="2024-12-12T00:00:00"/>
    <d v="1899-12-30T08:03:36"/>
    <x v="0"/>
    <s v="RFCPI"/>
    <s v="8043252617"/>
    <s v="EXW"/>
    <d v="1899-12-30T00:58:14"/>
    <d v="1899-12-30T00:58:11"/>
    <d v="1899-12-30T00:00:03"/>
    <s v="Granel"/>
    <s v="E001"/>
    <x v="1"/>
    <d v="1899-12-30T00:58:14"/>
    <d v="1899-12-30T00:58:11"/>
    <n v="7"/>
    <x v="8"/>
    <x v="4"/>
    <x v="1"/>
    <n v="0"/>
    <n v="0"/>
    <s v="OK"/>
    <s v="Granel"/>
    <x v="0"/>
    <n v="0"/>
    <s v="F. ALCONERA"/>
    <s v="B"/>
    <d v="1899-12-30T00:00:03"/>
    <d v="1899-12-30T00:00:03"/>
    <s v="OK"/>
    <m/>
    <m/>
    <d v="1899-12-30T00:00:00"/>
    <d v="1899-12-30T00:58:14"/>
    <n v="5"/>
    <d v="1899-12-30T00:00:03"/>
    <n v="58.233333333326343"/>
    <n v="8"/>
    <s v="No"/>
  </r>
  <r>
    <s v="CCAL"/>
    <s v="2024074498"/>
    <x v="0"/>
    <s v="ER3105BBY"/>
    <s v="E7841LBS"/>
    <d v="2024-12-12T00:00:00"/>
    <m/>
    <s v="3297"/>
    <x v="1"/>
    <s v="PA"/>
    <s v="S1"/>
    <m/>
    <d v="2024-12-12T00:00:00"/>
    <d v="1899-12-30T07:09:06"/>
    <d v="2024-12-12T00:00:00"/>
    <d v="1899-12-30T07:09:24"/>
    <d v="2024-12-12T00:00:00"/>
    <d v="1899-12-30T08:07:32"/>
    <x v="0"/>
    <s v="RFCPI"/>
    <s v="8043252618"/>
    <s v="FBO"/>
    <d v="1899-12-30T00:58:26"/>
    <d v="1899-12-30T00:58:08"/>
    <d v="1899-12-30T00:00:18"/>
    <s v="Granel"/>
    <s v="E001"/>
    <x v="2"/>
    <d v="1899-12-30T00:58:26"/>
    <d v="1899-12-30T00:58:08"/>
    <n v="7"/>
    <x v="8"/>
    <x v="4"/>
    <x v="1"/>
    <n v="0"/>
    <n v="0"/>
    <s v="OK"/>
    <s v="Granel"/>
    <x v="0"/>
    <n v="0"/>
    <s v="F. ALCONERA"/>
    <s v="B"/>
    <d v="1899-12-30T00:00:18"/>
    <d v="1899-12-30T00:00:18"/>
    <s v="OK"/>
    <m/>
    <m/>
    <d v="1899-12-30T00:00:00"/>
    <d v="1899-12-30T00:58:26"/>
    <n v="5"/>
    <d v="1899-12-30T00:00:18"/>
    <n v="58.433333333327973"/>
    <n v="8"/>
    <s v="No"/>
  </r>
  <r>
    <s v="CCAL"/>
    <s v="2024074505"/>
    <x v="0"/>
    <s v="ER9177BBP"/>
    <s v="E3246FMB"/>
    <d v="2024-12-12T00:00:00"/>
    <m/>
    <s v="3297"/>
    <x v="1"/>
    <s v="PA"/>
    <s v="S1"/>
    <m/>
    <d v="2024-12-12T00:00:00"/>
    <d v="1899-12-30T07:19:14"/>
    <d v="2024-12-12T00:00:00"/>
    <d v="1899-12-30T07:19:17"/>
    <d v="2024-12-12T00:00:00"/>
    <d v="1899-12-30T08:19:34"/>
    <x v="0"/>
    <s v="RFCPI"/>
    <s v="8043252619"/>
    <s v="EXW"/>
    <d v="1899-12-30T01:00:20"/>
    <d v="1899-12-30T01:00:17"/>
    <d v="1899-12-30T00:00:03"/>
    <s v="Granel"/>
    <s v="E001"/>
    <x v="1"/>
    <d v="1899-12-30T01:00:20"/>
    <d v="1899-12-30T01:00:17"/>
    <n v="7"/>
    <x v="8"/>
    <x v="4"/>
    <x v="1"/>
    <n v="0"/>
    <n v="0"/>
    <s v="OK"/>
    <s v="Granel"/>
    <x v="0"/>
    <n v="0"/>
    <s v="F. ALCONERA"/>
    <s v="B"/>
    <d v="1899-12-30T00:00:03"/>
    <d v="1899-12-30T00:00:03"/>
    <s v="OK"/>
    <m/>
    <m/>
    <d v="1899-12-30T00:00:00"/>
    <d v="1899-12-30T01:00:20"/>
    <n v="5"/>
    <d v="1899-12-30T00:00:03"/>
    <n v="60.333333333335943"/>
    <n v="8"/>
    <s v="No"/>
  </r>
  <r>
    <s v="CCAL"/>
    <s v="2024074507"/>
    <x v="0"/>
    <s v="ECR03220R"/>
    <s v="E0948JLM"/>
    <d v="2024-12-12T00:00:00"/>
    <m/>
    <s v="3230"/>
    <x v="2"/>
    <s v="PA"/>
    <s v="PA"/>
    <m/>
    <d v="2024-12-12T00:00:00"/>
    <d v="1899-12-30T07:29:17"/>
    <d v="2024-12-12T00:00:00"/>
    <d v="1899-12-30T07:29:19"/>
    <d v="2024-12-12T00:00:00"/>
    <d v="1899-12-30T08:24:10"/>
    <x v="0"/>
    <s v="RFCPI"/>
    <s v="8043252620"/>
    <s v="FBO"/>
    <d v="1899-12-30T00:54:53"/>
    <d v="1899-12-30T00:54:51"/>
    <d v="1899-12-30T00:00:02"/>
    <s v="Ensacado"/>
    <s v="E002"/>
    <x v="2"/>
    <d v="1899-12-30T00:54:53"/>
    <d v="1899-12-30T00:54:51"/>
    <n v="7"/>
    <x v="8"/>
    <x v="4"/>
    <x v="2"/>
    <n v="0"/>
    <n v="0"/>
    <s v="OK"/>
    <s v="Ensacado"/>
    <x v="0"/>
    <n v="0"/>
    <s v="F. ALCONERA"/>
    <s v="B"/>
    <d v="1899-12-30T00:00:02"/>
    <d v="1899-12-30T00:00:02"/>
    <s v="OK"/>
    <m/>
    <m/>
    <d v="1899-12-30T00:00:00"/>
    <d v="1899-12-30T00:54:53"/>
    <n v="5"/>
    <d v="1899-12-30T00:00:02"/>
    <n v="54.883333333339166"/>
    <n v="8"/>
    <s v="No"/>
  </r>
  <r>
    <s v="CCAL"/>
    <s v="2024074514"/>
    <x v="0"/>
    <s v="EAV00575R"/>
    <s v="E8077KGN"/>
    <d v="2024-12-12T00:00:00"/>
    <m/>
    <s v="3297"/>
    <x v="1"/>
    <s v="PA"/>
    <s v="S1"/>
    <m/>
    <d v="2024-12-12T00:00:00"/>
    <d v="1899-12-30T07:45:39"/>
    <d v="2024-12-12T00:00:00"/>
    <d v="1899-12-30T07:46:15"/>
    <d v="2024-12-12T00:00:00"/>
    <d v="1899-12-30T08:30:48"/>
    <x v="0"/>
    <s v="RFCPI"/>
    <s v="8043252623"/>
    <s v="EXW"/>
    <d v="1899-12-30T00:45:09"/>
    <d v="1899-12-30T00:44:33"/>
    <d v="1899-12-30T00:00:36"/>
    <s v="Granel"/>
    <s v="E001"/>
    <x v="1"/>
    <d v="1899-12-30T00:45:09"/>
    <d v="1899-12-30T00:44:33"/>
    <n v="7"/>
    <x v="8"/>
    <x v="4"/>
    <x v="1"/>
    <n v="0"/>
    <n v="0"/>
    <s v="OK"/>
    <s v="Granel"/>
    <x v="0"/>
    <n v="0"/>
    <s v="F. ALCONERA"/>
    <s v="B"/>
    <d v="1899-12-30T00:00:36"/>
    <d v="1899-12-30T00:00:36"/>
    <s v="OK"/>
    <m/>
    <m/>
    <d v="1899-12-30T00:00:00"/>
    <d v="1899-12-30T00:45:09"/>
    <n v="5"/>
    <d v="1899-12-30T00:00:36"/>
    <n v="45.149999999990428"/>
    <n v="8"/>
    <s v="No"/>
  </r>
  <r>
    <s v="CCAL"/>
    <s v="2024074515"/>
    <x v="0"/>
    <s v="ER4777BBM"/>
    <s v="E1633HJM"/>
    <d v="2024-12-12T00:00:00"/>
    <m/>
    <s v="3297"/>
    <x v="1"/>
    <s v="PA"/>
    <s v="S1"/>
    <m/>
    <d v="2024-12-12T00:00:00"/>
    <d v="1899-12-30T07:48:41"/>
    <d v="2024-12-12T00:00:00"/>
    <d v="1899-12-30T07:48:44"/>
    <d v="2024-12-12T00:00:00"/>
    <d v="1899-12-30T08:32:59"/>
    <x v="0"/>
    <s v="RFCPI"/>
    <s v="8043252624"/>
    <s v="FBO"/>
    <d v="1899-12-30T00:44:18"/>
    <d v="1899-12-30T00:44:15"/>
    <d v="1899-12-30T00:00:03"/>
    <s v="Granel"/>
    <s v="E001"/>
    <x v="2"/>
    <d v="1899-12-30T00:44:18"/>
    <d v="1899-12-30T00:44:15"/>
    <n v="7"/>
    <x v="8"/>
    <x v="4"/>
    <x v="1"/>
    <n v="0"/>
    <n v="0"/>
    <s v="OK"/>
    <s v="Granel"/>
    <x v="0"/>
    <n v="0"/>
    <s v="F. ALCONERA"/>
    <s v="A"/>
    <d v="1899-12-30T00:00:03"/>
    <d v="1899-12-30T00:00:03"/>
    <s v="OK"/>
    <m/>
    <m/>
    <d v="1899-12-30T00:00:00"/>
    <d v="1899-12-30T00:44:18"/>
    <n v="5"/>
    <d v="1899-12-30T00:00:03"/>
    <n v="44.300000000001646"/>
    <n v="8"/>
    <s v="Si"/>
  </r>
  <r>
    <s v="CCAL"/>
    <s v="2024074513"/>
    <x v="0"/>
    <s v="ER5650BCF"/>
    <s v="E4405JTF"/>
    <d v="2024-12-12T00:00:00"/>
    <m/>
    <s v="3230"/>
    <x v="2"/>
    <s v="PA"/>
    <s v="PA"/>
    <m/>
    <d v="2024-12-12T00:00:00"/>
    <d v="1899-12-30T07:44:51"/>
    <d v="2024-12-12T00:00:00"/>
    <d v="1899-12-30T07:44:54"/>
    <d v="2024-12-12T00:00:00"/>
    <d v="1899-12-30T08:39:26"/>
    <x v="0"/>
    <s v="RFCPI"/>
    <s v="8043252625"/>
    <s v="EXW"/>
    <d v="1899-12-30T00:54:35"/>
    <d v="1899-12-30T00:54:32"/>
    <d v="1899-12-30T00:00:03"/>
    <s v="Ensacado"/>
    <s v="E002"/>
    <x v="1"/>
    <d v="1899-12-30T00:54:35"/>
    <d v="1899-12-30T00:54:32"/>
    <n v="7"/>
    <x v="8"/>
    <x v="4"/>
    <x v="2"/>
    <n v="0"/>
    <n v="0"/>
    <s v="OK"/>
    <s v="Ensacado"/>
    <x v="0"/>
    <n v="0"/>
    <s v="F. ALCONERA"/>
    <s v="B"/>
    <d v="1899-12-30T00:00:03"/>
    <d v="1899-12-30T00:00:03"/>
    <s v="OK"/>
    <m/>
    <m/>
    <d v="1899-12-30T00:00:00"/>
    <d v="1899-12-30T00:54:35"/>
    <n v="5"/>
    <d v="1899-12-30T00:00:03"/>
    <n v="54.583333333329605"/>
    <n v="8"/>
    <s v="No"/>
  </r>
  <r>
    <s v="CCAL"/>
    <s v="2024074527"/>
    <x v="0"/>
    <s v="ER9252BBJ"/>
    <s v="E8364KHH"/>
    <d v="2024-12-12T00:00:00"/>
    <m/>
    <s v="3297"/>
    <x v="1"/>
    <s v="PA"/>
    <s v="S1"/>
    <m/>
    <d v="2024-12-12T00:00:00"/>
    <d v="1899-12-30T08:47:29"/>
    <d v="2024-12-12T00:00:00"/>
    <d v="1899-12-30T08:50:06"/>
    <d v="2024-12-12T00:00:00"/>
    <d v="1899-12-30T09:28:01"/>
    <x v="0"/>
    <s v="RFCPI"/>
    <s v="8043252627"/>
    <s v="EXW"/>
    <d v="1899-12-30T00:40:32"/>
    <d v="1899-12-30T00:37:55"/>
    <d v="1899-12-30T00:02:37"/>
    <s v="Granel"/>
    <s v="E001"/>
    <x v="1"/>
    <d v="1899-12-30T00:40:32"/>
    <d v="1899-12-30T00:37:55"/>
    <n v="8"/>
    <x v="8"/>
    <x v="4"/>
    <x v="1"/>
    <n v="0"/>
    <n v="0"/>
    <s v="OK"/>
    <s v="Granel"/>
    <x v="0"/>
    <n v="0"/>
    <s v="F. ALCONERA"/>
    <s v="A"/>
    <d v="1899-12-30T00:02:37"/>
    <d v="1899-12-30T00:02:37"/>
    <s v="OK"/>
    <m/>
    <m/>
    <d v="1899-12-30T00:00:00"/>
    <d v="1899-12-30T00:40:32"/>
    <n v="5"/>
    <d v="1899-12-30T00:02:37"/>
    <n v="40.533333333336046"/>
    <n v="9"/>
    <s v="Si"/>
  </r>
  <r>
    <s v="CCAL"/>
    <s v="2024074530"/>
    <x v="0"/>
    <s v="ER6832BBP"/>
    <s v="E3043KFX"/>
    <d v="2024-12-12T00:00:00"/>
    <m/>
    <s v="3228"/>
    <x v="3"/>
    <s v="PA"/>
    <s v="S4"/>
    <m/>
    <d v="2024-12-12T00:00:00"/>
    <d v="1899-12-30T09:05:27"/>
    <d v="2024-12-12T00:00:00"/>
    <d v="1899-12-30T09:05:32"/>
    <d v="2024-12-12T00:00:00"/>
    <d v="1899-12-30T09:33:05"/>
    <x v="0"/>
    <s v="RFCPI"/>
    <s v="8043252628"/>
    <s v="FBO"/>
    <d v="1899-12-30T00:27:38"/>
    <d v="1899-12-30T00:27:33"/>
    <d v="1899-12-30T00:00:05"/>
    <s v="Granel"/>
    <s v="E001"/>
    <x v="2"/>
    <d v="1899-12-30T00:27:38"/>
    <d v="1899-12-30T00:27:33"/>
    <n v="9"/>
    <x v="8"/>
    <x v="4"/>
    <x v="1"/>
    <n v="0"/>
    <n v="0"/>
    <s v="OK"/>
    <s v="Granel"/>
    <x v="0"/>
    <n v="0"/>
    <s v="F. ALCONERA"/>
    <s v="A"/>
    <d v="1899-12-30T00:00:05"/>
    <d v="1899-12-30T00:00:05"/>
    <s v="OK"/>
    <m/>
    <m/>
    <d v="1899-12-30T00:00:00"/>
    <d v="1899-12-30T00:27:38"/>
    <n v="5"/>
    <d v="1899-12-30T00:00:05"/>
    <n v="27.633333333340822"/>
    <n v="9"/>
    <s v="Si"/>
  </r>
  <r>
    <s v="CCAL"/>
    <s v="2024074534"/>
    <x v="0"/>
    <s v="ER0455BBX"/>
    <s v="E0438GVW"/>
    <d v="2024-12-12T00:00:00"/>
    <m/>
    <s v="3297"/>
    <x v="1"/>
    <s v="PA"/>
    <s v="S1"/>
    <m/>
    <d v="2024-12-12T00:00:00"/>
    <d v="1899-12-30T09:09:39"/>
    <d v="2024-12-12T00:00:00"/>
    <d v="1899-12-30T09:09:41"/>
    <d v="2024-12-12T00:00:00"/>
    <d v="1899-12-30T09:36:08"/>
    <x v="0"/>
    <s v="RFCPI"/>
    <s v="8043252629"/>
    <s v="EXW"/>
    <d v="1899-12-30T00:26:29"/>
    <d v="1899-12-30T00:26:27"/>
    <d v="1899-12-30T00:00:02"/>
    <s v="Granel"/>
    <s v="E001"/>
    <x v="1"/>
    <d v="1899-12-30T00:26:29"/>
    <d v="1899-12-30T00:26:27"/>
    <n v="9"/>
    <x v="8"/>
    <x v="4"/>
    <x v="1"/>
    <n v="0"/>
    <n v="0"/>
    <s v="OK"/>
    <s v="Granel"/>
    <x v="0"/>
    <n v="0"/>
    <s v="F. ALCONERA"/>
    <s v="A"/>
    <d v="1899-12-30T00:00:02"/>
    <d v="1899-12-30T00:00:02"/>
    <s v="OK"/>
    <m/>
    <m/>
    <d v="1899-12-30T00:00:00"/>
    <d v="1899-12-30T00:26:29"/>
    <n v="5"/>
    <d v="1899-12-30T00:00:02"/>
    <n v="26.483333333328012"/>
    <n v="9"/>
    <s v="Si"/>
  </r>
  <r>
    <s v="CCAL"/>
    <s v="2024074545"/>
    <x v="0"/>
    <s v="ER7753BDF"/>
    <s v="E7085LFH"/>
    <d v="2024-12-12T00:00:00"/>
    <m/>
    <s v="3230"/>
    <x v="2"/>
    <s v="PA"/>
    <s v="PA"/>
    <m/>
    <d v="2024-12-12T00:00:00"/>
    <d v="1899-12-30T09:29:22"/>
    <d v="2024-12-12T00:00:00"/>
    <d v="1899-12-30T09:29:24"/>
    <d v="2024-12-12T00:00:00"/>
    <d v="1899-12-30T09:57:26"/>
    <x v="0"/>
    <s v="RFCPI"/>
    <s v="8043252630"/>
    <s v="EXW"/>
    <d v="1899-12-30T00:28:04"/>
    <d v="1899-12-30T00:28:02"/>
    <d v="1899-12-30T00:00:02"/>
    <s v="Ensacado"/>
    <s v="E002"/>
    <x v="1"/>
    <d v="1899-12-30T00:28:04"/>
    <d v="1899-12-30T00:28:02"/>
    <n v="9"/>
    <x v="8"/>
    <x v="4"/>
    <x v="2"/>
    <n v="0"/>
    <n v="0"/>
    <s v="OK"/>
    <s v="Ensacado"/>
    <x v="0"/>
    <n v="0"/>
    <s v="F. ALCONERA"/>
    <s v="A"/>
    <d v="1899-12-30T00:00:02"/>
    <d v="1899-12-30T00:00:02"/>
    <s v="OK"/>
    <m/>
    <m/>
    <d v="1899-12-30T00:00:00"/>
    <d v="1899-12-30T00:28:04"/>
    <n v="5"/>
    <d v="1899-12-30T00:00:02"/>
    <n v="28.066666666665565"/>
    <n v="9"/>
    <s v="Si"/>
  </r>
  <r>
    <s v="CCAL"/>
    <s v="2024074543"/>
    <x v="0"/>
    <s v="ER0598BBT"/>
    <s v="E2933KHG"/>
    <d v="2024-12-12T00:00:00"/>
    <m/>
    <s v="3228"/>
    <x v="3"/>
    <s v="PA"/>
    <s v="S5"/>
    <m/>
    <d v="2024-12-12T00:00:00"/>
    <d v="1899-12-30T09:26:44"/>
    <d v="2024-12-12T00:00:00"/>
    <d v="1899-12-30T09:26:46"/>
    <d v="2024-12-12T00:00:00"/>
    <d v="1899-12-30T10:03:26"/>
    <x v="0"/>
    <s v="RFCPI"/>
    <s v="8043252631"/>
    <s v="FBO"/>
    <d v="1899-12-30T00:36:42"/>
    <d v="1899-12-30T00:36:40"/>
    <d v="1899-12-30T00:00:02"/>
    <s v="Granel"/>
    <s v="E001"/>
    <x v="2"/>
    <d v="1899-12-30T00:36:42"/>
    <d v="1899-12-30T00:36:40"/>
    <n v="9"/>
    <x v="8"/>
    <x v="4"/>
    <x v="1"/>
    <n v="0"/>
    <n v="0"/>
    <s v="OK"/>
    <s v="Granel"/>
    <x v="0"/>
    <n v="0"/>
    <s v="F. ALCONERA"/>
    <s v="A"/>
    <d v="1899-12-30T00:00:02"/>
    <d v="1899-12-30T00:00:02"/>
    <s v="OK"/>
    <m/>
    <m/>
    <d v="1899-12-30T00:00:00"/>
    <d v="1899-12-30T00:36:42"/>
    <n v="5"/>
    <d v="1899-12-30T00:00:02"/>
    <n v="36.700000000012849"/>
    <n v="10"/>
    <s v="Si"/>
  </r>
  <r>
    <s v="CCAL"/>
    <s v="2024074547"/>
    <x v="0"/>
    <s v="ER6915BDF"/>
    <s v="E1348MWT"/>
    <d v="2024-12-12T00:00:00"/>
    <m/>
    <s v="3230"/>
    <x v="2"/>
    <s v="PA"/>
    <s v="PA"/>
    <m/>
    <d v="2024-12-12T00:00:00"/>
    <d v="1899-12-30T09:33:56"/>
    <d v="2024-12-12T00:00:00"/>
    <d v="1899-12-30T09:33:58"/>
    <d v="2024-12-12T00:00:00"/>
    <d v="1899-12-30T10:15:17"/>
    <x v="0"/>
    <s v="RFCPI"/>
    <s v="8043252632"/>
    <s v="FBO"/>
    <d v="1899-12-30T00:41:21"/>
    <d v="1899-12-30T00:41:19"/>
    <d v="1899-12-30T00:00:02"/>
    <s v="Ensacado"/>
    <s v="E002"/>
    <x v="2"/>
    <d v="1899-12-30T00:41:21"/>
    <d v="1899-12-30T00:41:19"/>
    <n v="9"/>
    <x v="8"/>
    <x v="4"/>
    <x v="2"/>
    <n v="0"/>
    <n v="0"/>
    <s v="OK"/>
    <s v="Ensacado"/>
    <x v="0"/>
    <n v="0"/>
    <s v="F. ALCONERA"/>
    <s v="A"/>
    <d v="1899-12-30T00:00:02"/>
    <d v="1899-12-30T00:00:02"/>
    <s v="OK"/>
    <m/>
    <m/>
    <d v="1899-12-30T00:00:00"/>
    <d v="1899-12-30T00:41:21"/>
    <n v="5"/>
    <d v="1899-12-30T00:00:02"/>
    <n v="41.350000000003185"/>
    <n v="10"/>
    <s v="Si"/>
  </r>
  <r>
    <s v="CCAL"/>
    <s v="2024074551"/>
    <x v="0"/>
    <s v="ER0894BBZ"/>
    <s v="E5542MNV"/>
    <d v="2024-12-12T00:00:00"/>
    <m/>
    <s v="3297"/>
    <x v="1"/>
    <s v="PA"/>
    <s v="S1"/>
    <m/>
    <d v="2024-12-12T00:00:00"/>
    <d v="1899-12-30T09:49:18"/>
    <d v="2024-12-12T00:00:00"/>
    <d v="1899-12-30T09:49:19"/>
    <d v="2024-12-12T00:00:00"/>
    <d v="1899-12-30T10:24:11"/>
    <x v="0"/>
    <s v="RFCPI"/>
    <s v="8043252633"/>
    <s v="FBO"/>
    <d v="1899-12-30T00:34:53"/>
    <d v="1899-12-30T00:34:52"/>
    <d v="1899-12-30T00:00:01"/>
    <s v="Granel"/>
    <s v="E001"/>
    <x v="2"/>
    <d v="1899-12-30T00:34:53"/>
    <d v="1899-12-30T00:34:52"/>
    <n v="9"/>
    <x v="8"/>
    <x v="4"/>
    <x v="1"/>
    <n v="0"/>
    <n v="0"/>
    <s v="OK"/>
    <s v="Granel"/>
    <x v="0"/>
    <n v="0"/>
    <s v="F. ALCONERA"/>
    <s v="A"/>
    <d v="1899-12-30T00:00:01"/>
    <d v="1899-12-30T00:00:01"/>
    <s v="OK"/>
    <m/>
    <m/>
    <d v="1899-12-30T00:00:00"/>
    <d v="1899-12-30T00:34:53"/>
    <n v="5"/>
    <d v="1899-12-30T00:00:01"/>
    <n v="34.883333333337561"/>
    <n v="10"/>
    <s v="Si"/>
  </r>
  <r>
    <s v="CCAL"/>
    <s v="2024074557"/>
    <x v="0"/>
    <s v="E2513BGH"/>
    <m/>
    <d v="2024-12-12T00:00:00"/>
    <m/>
    <s v="3230"/>
    <x v="2"/>
    <s v="PA"/>
    <s v="PA"/>
    <m/>
    <d v="2024-12-12T00:00:00"/>
    <d v="1899-12-30T10:13:06"/>
    <d v="2024-12-12T00:00:00"/>
    <d v="1899-12-30T10:13:09"/>
    <d v="2024-12-12T00:00:00"/>
    <d v="1899-12-30T10:41:43"/>
    <x v="0"/>
    <s v="RFCPI"/>
    <s v="8043252634"/>
    <s v="EXW"/>
    <d v="1899-12-30T00:28:37"/>
    <d v="1899-12-30T00:28:34"/>
    <d v="1899-12-30T00:00:03"/>
    <s v="Ensacado"/>
    <s v="E002"/>
    <x v="1"/>
    <d v="1899-12-30T00:28:37"/>
    <d v="1899-12-30T00:28:34"/>
    <n v="10"/>
    <x v="8"/>
    <x v="4"/>
    <x v="2"/>
    <n v="0"/>
    <n v="0"/>
    <s v="OK"/>
    <s v="Ensacado"/>
    <x v="0"/>
    <n v="0"/>
    <s v="F. ALCONERA"/>
    <s v="A"/>
    <d v="1899-12-30T00:00:03"/>
    <d v="1899-12-30T00:00:03"/>
    <s v="OK"/>
    <m/>
    <m/>
    <d v="1899-12-30T00:00:00"/>
    <d v="1899-12-30T00:28:37"/>
    <n v="5"/>
    <d v="1899-12-30T00:00:03"/>
    <n v="28.616666666659174"/>
    <n v="10"/>
    <s v="Si"/>
  </r>
  <r>
    <s v="CCAL"/>
    <s v="2024074558"/>
    <x v="0"/>
    <s v="ER1242BBS"/>
    <s v="E7586KJW"/>
    <d v="2024-12-12T00:00:00"/>
    <m/>
    <s v="3228"/>
    <x v="3"/>
    <s v="PA"/>
    <s v="S4"/>
    <m/>
    <d v="2024-12-12T00:00:00"/>
    <d v="1899-12-30T10:18:14"/>
    <d v="2024-12-12T00:00:00"/>
    <d v="1899-12-30T10:18:17"/>
    <d v="2024-12-12T00:00:00"/>
    <d v="1899-12-30T10:51:01"/>
    <x v="0"/>
    <s v="RFCPI"/>
    <s v="8043252637"/>
    <s v="FBO"/>
    <d v="1899-12-30T00:32:47"/>
    <d v="1899-12-30T00:32:44"/>
    <d v="1899-12-30T00:00:03"/>
    <s v="Granel"/>
    <s v="E001"/>
    <x v="2"/>
    <d v="1899-12-30T00:32:47"/>
    <d v="1899-12-30T00:32:44"/>
    <n v="10"/>
    <x v="8"/>
    <x v="4"/>
    <x v="1"/>
    <n v="0"/>
    <n v="0"/>
    <s v="OK"/>
    <s v="Granel"/>
    <x v="0"/>
    <n v="0"/>
    <s v="F. ALCONERA"/>
    <s v="A"/>
    <d v="1899-12-30T00:00:03"/>
    <d v="1899-12-30T00:00:03"/>
    <s v="OK"/>
    <m/>
    <m/>
    <d v="1899-12-30T00:00:00"/>
    <d v="1899-12-30T00:32:47"/>
    <n v="5"/>
    <d v="1899-12-30T00:00:03"/>
    <n v="32.783333333342348"/>
    <n v="10"/>
    <s v="Si"/>
  </r>
  <r>
    <s v="CCAL"/>
    <s v="2024074559"/>
    <x v="0"/>
    <s v="ER3686BCF"/>
    <s v="E9865JVX"/>
    <d v="2024-12-12T00:00:00"/>
    <m/>
    <s v="3228"/>
    <x v="3"/>
    <s v="PA"/>
    <s v="S5"/>
    <m/>
    <d v="2024-12-12T00:00:00"/>
    <d v="1899-12-30T10:28:14"/>
    <d v="2024-12-12T00:00:00"/>
    <d v="1899-12-30T10:28:18"/>
    <d v="2024-12-12T00:00:00"/>
    <d v="1899-12-30T10:54:20"/>
    <x v="0"/>
    <s v="RFCPI"/>
    <s v="8043252638"/>
    <s v="FBO"/>
    <d v="1899-12-30T00:26:06"/>
    <d v="1899-12-30T00:26:02"/>
    <d v="1899-12-30T00:00:04"/>
    <s v="Granel"/>
    <s v="E001"/>
    <x v="2"/>
    <d v="1899-12-30T00:26:06"/>
    <d v="1899-12-30T00:26:02"/>
    <n v="10"/>
    <x v="8"/>
    <x v="4"/>
    <x v="1"/>
    <n v="0"/>
    <n v="0"/>
    <s v="OK"/>
    <s v="Granel"/>
    <x v="0"/>
    <n v="0"/>
    <s v="F. ALCONERA"/>
    <s v="A"/>
    <d v="1899-12-30T00:00:04"/>
    <d v="1899-12-30T00:00:04"/>
    <s v="OK"/>
    <m/>
    <m/>
    <d v="1899-12-30T00:00:00"/>
    <d v="1899-12-30T00:26:06"/>
    <n v="5"/>
    <d v="1899-12-30T00:00:04"/>
    <n v="26.1"/>
    <n v="10"/>
    <s v="Si"/>
  </r>
  <r>
    <s v="CCAL"/>
    <s v="2024074561"/>
    <x v="0"/>
    <s v="ER9177BBP"/>
    <s v="E3246FMB"/>
    <d v="2024-12-12T00:00:00"/>
    <m/>
    <s v="3297"/>
    <x v="1"/>
    <s v="PA"/>
    <s v="S1"/>
    <m/>
    <d v="2024-12-12T00:00:00"/>
    <d v="1899-12-30T10:31:54"/>
    <d v="2024-12-12T00:00:00"/>
    <d v="1899-12-30T10:31:57"/>
    <d v="2024-12-12T00:00:00"/>
    <d v="1899-12-30T11:00:26"/>
    <x v="0"/>
    <s v="RFCPI"/>
    <s v="8043252641"/>
    <s v="EXW"/>
    <d v="1899-12-30T00:28:32"/>
    <d v="1899-12-30T00:28:29"/>
    <d v="1899-12-30T00:00:03"/>
    <s v="Granel"/>
    <s v="E001"/>
    <x v="1"/>
    <d v="1899-12-30T00:28:32"/>
    <d v="1899-12-30T00:28:29"/>
    <n v="10"/>
    <x v="8"/>
    <x v="4"/>
    <x v="1"/>
    <n v="0"/>
    <n v="0"/>
    <s v="OK"/>
    <s v="Granel"/>
    <x v="0"/>
    <n v="0"/>
    <s v="F. ALCONERA"/>
    <s v="A"/>
    <d v="1899-12-30T00:00:03"/>
    <d v="1899-12-30T00:00:03"/>
    <s v="OK"/>
    <m/>
    <m/>
    <d v="1899-12-30T00:00:00"/>
    <d v="1899-12-30T00:28:32"/>
    <n v="5"/>
    <d v="1899-12-30T00:00:03"/>
    <n v="28.533333333340803"/>
    <n v="11"/>
    <s v="Si"/>
  </r>
  <r>
    <s v="CCAL"/>
    <s v="2024074564"/>
    <x v="0"/>
    <s v="ER8802BBS"/>
    <s v="E5397MMK"/>
    <d v="2024-12-12T00:00:00"/>
    <m/>
    <s v="3297"/>
    <x v="1"/>
    <s v="PA"/>
    <s v="S1"/>
    <m/>
    <d v="2024-12-12T00:00:00"/>
    <d v="1899-12-30T10:39:54"/>
    <d v="2024-12-12T00:00:00"/>
    <d v="1899-12-30T10:39:57"/>
    <d v="2024-12-12T00:00:00"/>
    <d v="1899-12-30T11:16:53"/>
    <x v="0"/>
    <s v="RFCPI"/>
    <s v="8043252643"/>
    <s v="FBO"/>
    <d v="1899-12-30T00:36:59"/>
    <d v="1899-12-30T00:36:56"/>
    <d v="1899-12-30T00:00:03"/>
    <s v="Granel"/>
    <s v="E001"/>
    <x v="2"/>
    <d v="1899-12-30T00:36:59"/>
    <d v="1899-12-30T00:36:56"/>
    <n v="10"/>
    <x v="8"/>
    <x v="4"/>
    <x v="1"/>
    <n v="0"/>
    <n v="0"/>
    <s v="OK"/>
    <s v="Granel"/>
    <x v="0"/>
    <n v="0"/>
    <s v="F. ALCONERA"/>
    <s v="A"/>
    <d v="1899-12-30T00:00:03"/>
    <d v="1899-12-30T00:00:03"/>
    <s v="OK"/>
    <m/>
    <m/>
    <d v="1899-12-30T00:00:00"/>
    <d v="1899-12-30T00:36:59"/>
    <n v="5"/>
    <d v="1899-12-30T00:00:03"/>
    <n v="36.983333333332773"/>
    <n v="11"/>
    <s v="Si"/>
  </r>
  <r>
    <s v="CCAL"/>
    <s v="2024074556"/>
    <x v="0"/>
    <s v="ER3907BDF"/>
    <s v="E3554MCX"/>
    <d v="2024-12-12T00:00:00"/>
    <m/>
    <s v="3230"/>
    <x v="2"/>
    <s v="PA"/>
    <m/>
    <m/>
    <d v="2024-12-12T00:00:00"/>
    <d v="1899-12-30T10:11:26"/>
    <d v="2024-12-12T00:00:00"/>
    <d v="1899-12-30T13:09:00"/>
    <d v="2024-12-12T00:00:00"/>
    <d v="1899-12-30T11:23:13"/>
    <x v="3"/>
    <s v="NRODRIGUEZ"/>
    <s v="8043252644"/>
    <s v="FBO"/>
    <d v="1899-12-30T04:43:21"/>
    <d v="1899-12-30T01:45:47"/>
    <d v="1899-12-30T02:57:34"/>
    <s v="Ensacado"/>
    <s v="E002"/>
    <x v="2"/>
    <d v="1899-12-30T01:11:47"/>
    <n v="-7.3460648148150065E-2"/>
    <n v="10"/>
    <x v="8"/>
    <x v="4"/>
    <x v="2"/>
    <n v="0"/>
    <n v="0"/>
    <s v="OK"/>
    <s v="Ensacado"/>
    <x v="0"/>
    <n v="0"/>
    <s v="F. ALCONERA"/>
    <s v="B"/>
    <d v="1899-12-30T02:57:34"/>
    <d v="1899-12-30T01:59:34"/>
    <s v="KO"/>
    <m/>
    <m/>
    <d v="1899-12-30T00:00:00"/>
    <d v="1899-12-30T01:11:47"/>
    <n v="5"/>
    <d v="1899-12-30T02:57:34"/>
    <n v="71.783333333337566"/>
    <n v="11"/>
    <s v="No"/>
  </r>
  <r>
    <s v="CCAL"/>
    <s v="2024074569"/>
    <x v="0"/>
    <s v="ER0119BBW"/>
    <s v="E8837LZK"/>
    <d v="2024-12-12T00:00:00"/>
    <m/>
    <s v="3228"/>
    <x v="3"/>
    <s v="PA"/>
    <s v="S4"/>
    <m/>
    <d v="2024-12-12T00:00:00"/>
    <d v="1899-12-30T11:03:06"/>
    <d v="2024-12-12T00:00:00"/>
    <d v="1899-12-30T11:03:09"/>
    <d v="2024-12-12T00:00:00"/>
    <d v="1899-12-30T11:33:18"/>
    <x v="0"/>
    <s v="RFCPI"/>
    <s v="8043252646"/>
    <s v="FBO"/>
    <d v="1899-12-30T00:30:12"/>
    <d v="1899-12-30T00:30:09"/>
    <d v="1899-12-30T00:00:03"/>
    <s v="Granel"/>
    <s v="E001"/>
    <x v="2"/>
    <d v="1899-12-30T00:30:12"/>
    <d v="1899-12-30T00:30:09"/>
    <n v="11"/>
    <x v="8"/>
    <x v="4"/>
    <x v="1"/>
    <n v="0"/>
    <n v="0"/>
    <s v="OK"/>
    <s v="Granel"/>
    <x v="0"/>
    <n v="0"/>
    <s v="F. ALCONERA"/>
    <s v="A"/>
    <d v="1899-12-30T00:00:03"/>
    <d v="1899-12-30T00:00:03"/>
    <s v="OK"/>
    <m/>
    <m/>
    <d v="1899-12-30T00:00:00"/>
    <d v="1899-12-30T00:30:12"/>
    <n v="5"/>
    <d v="1899-12-30T00:00:03"/>
    <n v="30.199999999996805"/>
    <n v="11"/>
    <s v="Si"/>
  </r>
  <r>
    <s v="CCAL"/>
    <s v="2024074570"/>
    <x v="0"/>
    <s v="ER4328BBZ"/>
    <s v="E7306CXV"/>
    <d v="2024-12-12T00:00:00"/>
    <m/>
    <s v="3230"/>
    <x v="2"/>
    <s v="PA"/>
    <s v="PA"/>
    <m/>
    <d v="2024-12-12T00:00:00"/>
    <d v="1899-12-30T11:04:32"/>
    <d v="2024-12-12T00:00:00"/>
    <d v="1899-12-30T11:04:34"/>
    <d v="2024-12-12T00:00:00"/>
    <d v="1899-12-30T11:51:25"/>
    <x v="0"/>
    <s v="RFCPI"/>
    <s v="8043252649"/>
    <s v="EXW"/>
    <d v="1899-12-30T00:46:53"/>
    <d v="1899-12-30T00:46:51"/>
    <d v="1899-12-30T00:00:02"/>
    <s v="Ensacado"/>
    <s v="E002"/>
    <x v="1"/>
    <d v="1899-12-30T00:46:53"/>
    <d v="1899-12-30T00:46:51"/>
    <n v="11"/>
    <x v="8"/>
    <x v="4"/>
    <x v="2"/>
    <n v="0"/>
    <n v="0"/>
    <s v="OK"/>
    <s v="Ensacado"/>
    <x v="0"/>
    <n v="0"/>
    <s v="F. ALCONERA"/>
    <s v="B"/>
    <d v="1899-12-30T00:00:02"/>
    <d v="1899-12-30T00:00:02"/>
    <s v="OK"/>
    <m/>
    <m/>
    <d v="1899-12-30T00:00:00"/>
    <d v="1899-12-30T00:46:53"/>
    <n v="5"/>
    <d v="1899-12-30T00:00:02"/>
    <n v="46.8833333333328"/>
    <n v="11"/>
    <s v="No"/>
  </r>
  <r>
    <s v="CCAL"/>
    <s v="2024074576"/>
    <x v="0"/>
    <s v="ER8806BBS"/>
    <s v="E4974HJL"/>
    <d v="2024-12-12T00:00:00"/>
    <m/>
    <s v="3297"/>
    <x v="1"/>
    <s v="PA"/>
    <s v="S1"/>
    <m/>
    <d v="2024-12-12T00:00:00"/>
    <d v="1899-12-30T11:25:39"/>
    <d v="2024-12-12T00:00:00"/>
    <d v="1899-12-30T11:25:42"/>
    <d v="2024-12-12T00:00:00"/>
    <d v="1899-12-30T11:54:34"/>
    <x v="0"/>
    <s v="RFCPI"/>
    <s v="8043252651"/>
    <s v="FBO"/>
    <d v="1899-12-30T00:28:55"/>
    <d v="1899-12-30T00:28:52"/>
    <d v="1899-12-30T00:00:03"/>
    <s v="Granel"/>
    <s v="E001"/>
    <x v="2"/>
    <d v="1899-12-30T00:28:55"/>
    <d v="1899-12-30T00:28:52"/>
    <n v="11"/>
    <x v="8"/>
    <x v="4"/>
    <x v="1"/>
    <n v="0"/>
    <n v="0"/>
    <s v="OK"/>
    <s v="Granel"/>
    <x v="0"/>
    <n v="0"/>
    <s v="F. ALCONERA"/>
    <s v="A"/>
    <d v="1899-12-30T00:00:03"/>
    <d v="1899-12-30T00:00:03"/>
    <s v="OK"/>
    <m/>
    <m/>
    <d v="1899-12-30T00:00:00"/>
    <d v="1899-12-30T00:28:55"/>
    <n v="5"/>
    <d v="1899-12-30T00:00:03"/>
    <n v="28.916666666668814"/>
    <n v="11"/>
    <s v="Si"/>
  </r>
  <r>
    <s v="CCAL"/>
    <s v="2024074573"/>
    <x v="0"/>
    <s v="ER5650BCF"/>
    <s v="E4405JTF"/>
    <d v="2024-12-12T00:00:00"/>
    <m/>
    <s v="3230"/>
    <x v="2"/>
    <s v="PA"/>
    <s v="PA"/>
    <m/>
    <d v="2024-12-12T00:00:00"/>
    <d v="1899-12-30T11:12:28"/>
    <d v="2024-12-12T00:00:00"/>
    <d v="1899-12-30T11:12:33"/>
    <d v="2024-12-12T00:00:00"/>
    <d v="1899-12-30T12:10:50"/>
    <x v="0"/>
    <s v="RFCPI"/>
    <s v="8043252653"/>
    <s v="FBO"/>
    <d v="1899-12-30T00:58:22"/>
    <d v="1899-12-30T00:58:17"/>
    <d v="1899-12-30T00:00:05"/>
    <s v="Ensacado"/>
    <s v="E002"/>
    <x v="1"/>
    <d v="1899-12-30T00:58:22"/>
    <d v="1899-12-30T00:58:17"/>
    <n v="11"/>
    <x v="8"/>
    <x v="4"/>
    <x v="2"/>
    <n v="0"/>
    <n v="0"/>
    <s v="OK"/>
    <s v="Ensacado"/>
    <x v="0"/>
    <n v="0"/>
    <s v="F. ALCONERA"/>
    <s v="B"/>
    <d v="1899-12-30T00:00:05"/>
    <d v="1899-12-30T00:00:05"/>
    <s v="OK"/>
    <m/>
    <m/>
    <d v="1899-12-30T00:00:00"/>
    <d v="1899-12-30T00:58:22"/>
    <n v="5"/>
    <d v="1899-12-30T00:00:05"/>
    <n v="58.366666666670461"/>
    <n v="12"/>
    <s v="No"/>
  </r>
  <r>
    <s v="CCAL"/>
    <s v="2024074579"/>
    <x v="0"/>
    <s v="ER9252BBJ"/>
    <s v="E8364KHH"/>
    <d v="2024-12-12T00:00:00"/>
    <m/>
    <s v="3228"/>
    <x v="3"/>
    <s v="PA"/>
    <s v="S4"/>
    <m/>
    <d v="2024-12-12T00:00:00"/>
    <d v="1899-12-30T11:40:25"/>
    <d v="2024-12-12T00:00:00"/>
    <d v="1899-12-30T11:40:36"/>
    <d v="2024-12-12T00:00:00"/>
    <d v="1899-12-30T12:12:38"/>
    <x v="0"/>
    <s v="RFCPI"/>
    <s v="8043252654"/>
    <s v="EXW"/>
    <d v="1899-12-30T00:32:13"/>
    <d v="1899-12-30T00:32:02"/>
    <d v="1899-12-30T00:00:11"/>
    <s v="Granel"/>
    <s v="E001"/>
    <x v="1"/>
    <d v="1899-12-30T00:32:13"/>
    <d v="1899-12-30T00:32:02"/>
    <n v="11"/>
    <x v="8"/>
    <x v="4"/>
    <x v="1"/>
    <n v="0"/>
    <n v="0"/>
    <s v="OK"/>
    <s v="Granel"/>
    <x v="0"/>
    <n v="0"/>
    <s v="F. ALCONERA"/>
    <s v="A"/>
    <d v="1899-12-30T00:00:11"/>
    <d v="1899-12-30T00:00:11"/>
    <s v="OK"/>
    <m/>
    <m/>
    <d v="1899-12-30T00:00:00"/>
    <d v="1899-12-30T00:32:13"/>
    <n v="5"/>
    <d v="1899-12-30T00:00:11"/>
    <n v="32.216666666673568"/>
    <n v="12"/>
    <s v="Si"/>
  </r>
  <r>
    <s v="CCAL"/>
    <s v="2024074580"/>
    <x v="0"/>
    <s v="ER3908BBW"/>
    <s v="E5943KXX"/>
    <d v="2024-12-12T00:00:00"/>
    <m/>
    <s v="3297"/>
    <x v="1"/>
    <s v="PA"/>
    <s v="S1"/>
    <m/>
    <d v="2024-12-12T00:00:00"/>
    <d v="1899-12-30T11:41:28"/>
    <d v="2024-12-12T00:00:00"/>
    <d v="1899-12-30T11:41:31"/>
    <d v="2024-12-12T00:00:00"/>
    <d v="1899-12-30T12:26:28"/>
    <x v="0"/>
    <s v="RFCPI"/>
    <s v="8043252656"/>
    <s v="FBO"/>
    <d v="1899-12-30T00:45:00"/>
    <d v="1899-12-30T00:44:57"/>
    <d v="1899-12-30T00:00:03"/>
    <s v="Granel"/>
    <s v="E001"/>
    <x v="2"/>
    <d v="1899-12-30T00:45:00"/>
    <d v="1899-12-30T00:44:57"/>
    <n v="11"/>
    <x v="8"/>
    <x v="4"/>
    <x v="1"/>
    <n v="0"/>
    <n v="0"/>
    <s v="OK"/>
    <s v="Granel"/>
    <x v="0"/>
    <n v="0"/>
    <s v="F. ALCONERA"/>
    <s v="B"/>
    <d v="1899-12-30T00:00:03"/>
    <d v="1899-12-30T00:00:03"/>
    <s v="OK"/>
    <m/>
    <m/>
    <d v="1899-12-30T00:00:00"/>
    <d v="1899-12-30T00:45:00"/>
    <n v="5"/>
    <d v="1899-12-30T00:00:03"/>
    <n v="45"/>
    <n v="12"/>
    <s v="No"/>
  </r>
  <r>
    <s v="CCAL"/>
    <s v="2024074582"/>
    <x v="0"/>
    <s v="ER4519BCY"/>
    <s v="E3496JHY"/>
    <d v="2024-12-12T00:00:00"/>
    <m/>
    <s v="3230"/>
    <x v="2"/>
    <s v="PA"/>
    <s v="PA"/>
    <m/>
    <d v="2024-12-12T00:00:00"/>
    <d v="1899-12-30T11:43:31"/>
    <d v="2024-12-12T00:00:00"/>
    <d v="1899-12-30T11:43:34"/>
    <d v="2024-12-12T00:00:00"/>
    <d v="1899-12-30T12:27:30"/>
    <x v="0"/>
    <s v="RFCPI"/>
    <s v="8043252657"/>
    <s v="EXW"/>
    <d v="1899-12-30T00:43:59"/>
    <d v="1899-12-30T00:43:56"/>
    <d v="1899-12-30T00:00:03"/>
    <s v="Ensacado"/>
    <s v="E002"/>
    <x v="1"/>
    <d v="1899-12-30T00:43:59"/>
    <d v="1899-12-30T00:43:56"/>
    <n v="11"/>
    <x v="8"/>
    <x v="4"/>
    <x v="2"/>
    <n v="0"/>
    <n v="0"/>
    <s v="OK"/>
    <s v="Ensacado"/>
    <x v="0"/>
    <n v="0"/>
    <s v="F. ALCONERA"/>
    <s v="A"/>
    <d v="1899-12-30T00:00:03"/>
    <d v="1899-12-30T00:00:03"/>
    <s v="OK"/>
    <m/>
    <m/>
    <d v="1899-12-30T00:00:00"/>
    <d v="1899-12-30T00:43:59"/>
    <n v="5"/>
    <d v="1899-12-30T00:00:03"/>
    <n v="43.983333333331146"/>
    <n v="12"/>
    <s v="Si"/>
  </r>
  <r>
    <s v="CCAL"/>
    <s v="2024074587"/>
    <x v="0"/>
    <s v="ER8801BBS"/>
    <s v="E9651KXD"/>
    <d v="2024-12-12T00:00:00"/>
    <m/>
    <s v="3297"/>
    <x v="1"/>
    <s v="PA"/>
    <s v="S1"/>
    <m/>
    <d v="2024-12-12T00:00:00"/>
    <d v="1899-12-30T11:58:47"/>
    <d v="2024-12-12T00:00:00"/>
    <d v="1899-12-30T11:58:51"/>
    <d v="2024-12-12T00:00:00"/>
    <d v="1899-12-30T12:33:03"/>
    <x v="0"/>
    <s v="RFCPI"/>
    <s v="8043252658"/>
    <s v="FBO"/>
    <d v="1899-12-30T00:34:16"/>
    <d v="1899-12-30T00:34:12"/>
    <d v="1899-12-30T00:00:04"/>
    <s v="Granel"/>
    <s v="E001"/>
    <x v="2"/>
    <d v="1899-12-30T00:34:16"/>
    <d v="1899-12-30T00:34:12"/>
    <n v="11"/>
    <x v="8"/>
    <x v="4"/>
    <x v="1"/>
    <n v="0"/>
    <n v="0"/>
    <s v="OK"/>
    <s v="Granel"/>
    <x v="0"/>
    <n v="0"/>
    <s v="F. ALCONERA"/>
    <s v="A"/>
    <d v="1899-12-30T00:00:04"/>
    <d v="1899-12-30T00:00:04"/>
    <s v="OK"/>
    <m/>
    <m/>
    <d v="1899-12-30T00:00:00"/>
    <d v="1899-12-30T00:34:16"/>
    <n v="5"/>
    <d v="1899-12-30T00:00:04"/>
    <n v="34.266666666672052"/>
    <n v="12"/>
    <s v="Si"/>
  </r>
  <r>
    <s v="CCAL"/>
    <s v="2024074590"/>
    <x v="0"/>
    <s v="ER9178BBB"/>
    <s v="E3299HSH"/>
    <d v="2024-12-12T00:00:00"/>
    <m/>
    <s v="3297"/>
    <x v="1"/>
    <s v="PA"/>
    <s v="S1"/>
    <m/>
    <d v="2024-12-12T00:00:00"/>
    <d v="1899-12-30T12:04:57"/>
    <d v="2024-12-12T00:00:00"/>
    <d v="1899-12-30T12:06:35"/>
    <d v="2024-12-12T00:00:00"/>
    <d v="1899-12-30T12:42:46"/>
    <x v="0"/>
    <s v="RFCPI"/>
    <s v="8043252659"/>
    <s v="EXW"/>
    <d v="1899-12-30T00:37:49"/>
    <d v="1899-12-30T00:36:11"/>
    <d v="1899-12-30T00:01:38"/>
    <s v="Granel"/>
    <s v="E001"/>
    <x v="1"/>
    <d v="1899-12-30T00:37:49"/>
    <d v="1899-12-30T00:36:11"/>
    <n v="12"/>
    <x v="8"/>
    <x v="4"/>
    <x v="1"/>
    <n v="0"/>
    <n v="0"/>
    <s v="OK"/>
    <s v="Granel"/>
    <x v="0"/>
    <n v="0"/>
    <s v="F. ALCONERA"/>
    <s v="A"/>
    <d v="1899-12-30T00:01:38"/>
    <d v="1899-12-30T00:01:38"/>
    <s v="OK"/>
    <m/>
    <m/>
    <d v="1899-12-30T00:00:00"/>
    <d v="1899-12-30T00:37:49"/>
    <n v="5"/>
    <d v="1899-12-30T00:01:38"/>
    <n v="37.816666666660851"/>
    <n v="12"/>
    <s v="Si"/>
  </r>
  <r>
    <s v="CCAL"/>
    <s v="2024074592"/>
    <x v="0"/>
    <s v="ER7275BBY"/>
    <s v="E5855JGX"/>
    <d v="2024-12-12T00:00:00"/>
    <m/>
    <s v="3297"/>
    <x v="1"/>
    <s v="PA"/>
    <s v="S1"/>
    <m/>
    <d v="2024-12-12T00:00:00"/>
    <d v="1899-12-30T12:16:20"/>
    <d v="2024-12-12T00:00:00"/>
    <d v="1899-12-30T12:16:23"/>
    <d v="2024-12-12T00:00:00"/>
    <d v="1899-12-30T12:45:28"/>
    <x v="0"/>
    <s v="RFCPI"/>
    <s v="8043252660"/>
    <s v="FBO"/>
    <d v="1899-12-30T00:29:08"/>
    <d v="1899-12-30T00:29:05"/>
    <d v="1899-12-30T00:00:03"/>
    <s v="Granel"/>
    <s v="E001"/>
    <x v="2"/>
    <d v="1899-12-30T00:29:08"/>
    <d v="1899-12-30T00:29:05"/>
    <n v="12"/>
    <x v="8"/>
    <x v="4"/>
    <x v="1"/>
    <n v="0"/>
    <n v="0"/>
    <s v="OK"/>
    <s v="Granel"/>
    <x v="0"/>
    <n v="0"/>
    <s v="F. ALCONERA"/>
    <s v="A"/>
    <d v="1899-12-30T00:00:03"/>
    <d v="1899-12-30T00:00:03"/>
    <s v="OK"/>
    <m/>
    <m/>
    <d v="1899-12-30T00:00:00"/>
    <d v="1899-12-30T00:29:08"/>
    <n v="5"/>
    <d v="1899-12-30T00:00:03"/>
    <n v="29.133333333331226"/>
    <n v="12"/>
    <s v="Si"/>
  </r>
  <r>
    <s v="CCAL"/>
    <s v="2024074591"/>
    <x v="0"/>
    <s v="ER8804BBS"/>
    <s v="E8421HJR"/>
    <d v="2024-12-12T00:00:00"/>
    <m/>
    <s v="3227"/>
    <x v="6"/>
    <s v="PA"/>
    <s v="S3"/>
    <m/>
    <d v="2024-12-12T00:00:00"/>
    <d v="1899-12-30T12:10:50"/>
    <d v="2024-12-12T00:00:00"/>
    <d v="1899-12-30T12:10:53"/>
    <d v="2024-12-12T00:00:00"/>
    <d v="1899-12-30T12:47:16"/>
    <x v="0"/>
    <s v="RFCPI"/>
    <s v="8043252661"/>
    <s v="FBO"/>
    <d v="1899-12-30T00:36:26"/>
    <d v="1899-12-30T00:36:23"/>
    <d v="1899-12-30T00:00:03"/>
    <s v="Granel"/>
    <s v="E001"/>
    <x v="2"/>
    <d v="1899-12-30T00:36:26"/>
    <d v="1899-12-30T00:36:23"/>
    <n v="12"/>
    <x v="8"/>
    <x v="4"/>
    <x v="1"/>
    <n v="0"/>
    <n v="0"/>
    <s v="OK"/>
    <s v="Granel"/>
    <x v="0"/>
    <n v="0"/>
    <s v="F. ALCONERA"/>
    <s v="A"/>
    <d v="1899-12-30T00:00:03"/>
    <d v="1899-12-30T00:00:03"/>
    <s v="OK"/>
    <m/>
    <m/>
    <d v="1899-12-30T00:00:00"/>
    <d v="1899-12-30T00:36:26"/>
    <n v="5"/>
    <d v="1899-12-30T00:00:03"/>
    <n v="36.43333333332469"/>
    <n v="12"/>
    <s v="Si"/>
  </r>
  <r>
    <s v="CCAL"/>
    <s v="2024074593"/>
    <x v="0"/>
    <s v="ER8908BBG"/>
    <s v="E5792MTF"/>
    <d v="2024-12-12T00:00:00"/>
    <m/>
    <s v="3297"/>
    <x v="1"/>
    <s v="PA"/>
    <s v="S1"/>
    <m/>
    <d v="2024-12-12T00:00:00"/>
    <d v="1899-12-30T12:20:35"/>
    <d v="2024-12-12T00:00:00"/>
    <d v="1899-12-30T12:20:39"/>
    <d v="2024-12-12T00:00:00"/>
    <d v="1899-12-30T12:59:45"/>
    <x v="0"/>
    <s v="RFCPI"/>
    <s v="8043252662"/>
    <s v="EXW"/>
    <d v="1899-12-30T00:39:10"/>
    <d v="1899-12-30T00:39:06"/>
    <d v="1899-12-30T00:00:04"/>
    <s v="Granel"/>
    <s v="E001"/>
    <x v="1"/>
    <d v="1899-12-30T00:39:10"/>
    <d v="1899-12-30T00:39:06"/>
    <n v="12"/>
    <x v="8"/>
    <x v="4"/>
    <x v="1"/>
    <n v="0"/>
    <n v="0"/>
    <s v="OK"/>
    <s v="Granel"/>
    <x v="0"/>
    <n v="0"/>
    <s v="F. ALCONERA"/>
    <s v="A"/>
    <d v="1899-12-30T00:00:04"/>
    <d v="1899-12-30T00:00:04"/>
    <s v="OK"/>
    <m/>
    <m/>
    <d v="1899-12-30T00:00:00"/>
    <d v="1899-12-30T00:39:10"/>
    <n v="5"/>
    <d v="1899-12-30T00:00:04"/>
    <n v="39.16666666667529"/>
    <n v="12"/>
    <s v="Si"/>
  </r>
  <r>
    <s v="CCAL"/>
    <s v="2024074595"/>
    <x v="0"/>
    <s v="ER9606BBF"/>
    <s v="E2611KJC"/>
    <d v="2024-12-12T00:00:00"/>
    <m/>
    <s v="3297"/>
    <x v="1"/>
    <s v="PA"/>
    <s v="S1"/>
    <m/>
    <d v="2024-12-12T00:00:00"/>
    <d v="1899-12-30T12:33:42"/>
    <d v="2024-12-12T00:00:00"/>
    <d v="1899-12-30T12:34:47"/>
    <d v="2024-12-12T00:00:00"/>
    <d v="1899-12-30T13:02:15"/>
    <x v="0"/>
    <s v="RFCPI"/>
    <s v="8043252663"/>
    <s v="EXW"/>
    <d v="1899-12-30T00:28:33"/>
    <d v="1899-12-30T00:27:28"/>
    <d v="1899-12-30T00:01:05"/>
    <s v="Granel"/>
    <s v="E001"/>
    <x v="1"/>
    <d v="1899-12-30T00:28:33"/>
    <d v="1899-12-30T00:27:28"/>
    <n v="12"/>
    <x v="8"/>
    <x v="4"/>
    <x v="1"/>
    <n v="0"/>
    <n v="0"/>
    <s v="OK"/>
    <s v="Granel"/>
    <x v="0"/>
    <n v="0"/>
    <s v="F. ALCONERA"/>
    <s v="A"/>
    <d v="1899-12-30T00:01:05"/>
    <d v="1899-12-30T00:01:05"/>
    <s v="OK"/>
    <m/>
    <m/>
    <d v="1899-12-30T00:00:00"/>
    <d v="1899-12-30T00:28:33"/>
    <n v="5"/>
    <d v="1899-12-30T00:01:05"/>
    <n v="28.550000000001585"/>
    <n v="13"/>
    <s v="Si"/>
  </r>
  <r>
    <s v="CCAL"/>
    <s v="2024074597"/>
    <x v="0"/>
    <s v="ER5456BBC"/>
    <s v="E9540KDB"/>
    <d v="2024-12-12T00:00:00"/>
    <m/>
    <s v="3228"/>
    <x v="3"/>
    <s v="PA"/>
    <s v="S4"/>
    <m/>
    <d v="2024-12-12T00:00:00"/>
    <d v="1899-12-30T12:39:09"/>
    <d v="2024-12-12T00:00:00"/>
    <d v="1899-12-30T12:39:12"/>
    <d v="2024-12-12T00:00:00"/>
    <d v="1899-12-30T13:06:37"/>
    <x v="0"/>
    <s v="RFCPI"/>
    <s v="8043252664"/>
    <s v="FBO"/>
    <d v="1899-12-30T00:27:28"/>
    <d v="1899-12-30T00:27:25"/>
    <d v="1899-12-30T00:00:03"/>
    <s v="Granel"/>
    <s v="E001"/>
    <x v="2"/>
    <d v="1899-12-30T00:27:28"/>
    <d v="1899-12-30T00:27:25"/>
    <n v="12"/>
    <x v="8"/>
    <x v="4"/>
    <x v="1"/>
    <n v="0"/>
    <n v="0"/>
    <s v="OK"/>
    <s v="Granel"/>
    <x v="0"/>
    <n v="0"/>
    <s v="F. ALCONERA"/>
    <s v="A"/>
    <d v="1899-12-30T00:00:03"/>
    <d v="1899-12-30T00:00:03"/>
    <s v="OK"/>
    <m/>
    <m/>
    <d v="1899-12-30T00:00:00"/>
    <d v="1899-12-30T00:27:28"/>
    <n v="5"/>
    <d v="1899-12-30T00:00:03"/>
    <n v="27.466666666660835"/>
    <n v="13"/>
    <s v="Si"/>
  </r>
  <r>
    <s v="CCAL"/>
    <s v="2024074596"/>
    <x v="0"/>
    <s v="EMA02515R"/>
    <s v="E4262KXX"/>
    <d v="2024-12-12T00:00:00"/>
    <m/>
    <s v="3297"/>
    <x v="1"/>
    <s v="PA"/>
    <s v="S1"/>
    <m/>
    <d v="2024-12-12T00:00:00"/>
    <d v="1899-12-30T12:37:01"/>
    <d v="2024-12-12T00:00:00"/>
    <d v="1899-12-30T12:37:03"/>
    <d v="2024-12-12T00:00:00"/>
    <d v="1899-12-30T13:23:30"/>
    <x v="0"/>
    <s v="RFCPI"/>
    <s v="8043252665"/>
    <s v="FBO"/>
    <d v="1899-12-30T00:46:29"/>
    <d v="1899-12-30T00:46:27"/>
    <d v="1899-12-30T00:00:02"/>
    <s v="Granel"/>
    <s v="E001"/>
    <x v="2"/>
    <d v="1899-12-30T00:46:29"/>
    <d v="1899-12-30T00:46:27"/>
    <n v="12"/>
    <x v="8"/>
    <x v="4"/>
    <x v="1"/>
    <n v="0"/>
    <n v="0"/>
    <s v="OK"/>
    <s v="Granel"/>
    <x v="0"/>
    <n v="0"/>
    <s v="F. ALCONERA"/>
    <s v="B"/>
    <d v="1899-12-30T00:00:02"/>
    <d v="1899-12-30T00:00:02"/>
    <s v="OK"/>
    <m/>
    <m/>
    <d v="1899-12-30T00:00:00"/>
    <d v="1899-12-30T00:46:29"/>
    <n v="5"/>
    <d v="1899-12-30T00:00:02"/>
    <n v="46.483333333329618"/>
    <n v="13"/>
    <s v="No"/>
  </r>
  <r>
    <s v="CCAL"/>
    <s v="2024074601"/>
    <x v="0"/>
    <s v="ER0236BBT"/>
    <s v="E8342JHN"/>
    <d v="2024-12-12T00:00:00"/>
    <m/>
    <s v="3228"/>
    <x v="3"/>
    <s v="PA"/>
    <s v="S4"/>
    <m/>
    <d v="2024-12-12T00:00:00"/>
    <d v="1899-12-30T12:45:42"/>
    <d v="2024-12-12T00:00:00"/>
    <d v="1899-12-30T12:45:46"/>
    <d v="2024-12-12T00:00:00"/>
    <d v="1899-12-30T13:28:57"/>
    <x v="0"/>
    <s v="RFCPI"/>
    <s v="8043252667"/>
    <s v="FBO"/>
    <d v="1899-12-30T00:43:15"/>
    <d v="1899-12-30T00:43:11"/>
    <d v="1899-12-30T00:00:04"/>
    <s v="Granel"/>
    <s v="E001"/>
    <x v="2"/>
    <d v="1899-12-30T00:43:15"/>
    <d v="1899-12-30T00:43:11"/>
    <n v="12"/>
    <x v="8"/>
    <x v="4"/>
    <x v="1"/>
    <n v="0"/>
    <n v="0"/>
    <s v="OK"/>
    <s v="Granel"/>
    <x v="0"/>
    <n v="0"/>
    <s v="F. ALCONERA"/>
    <s v="A"/>
    <d v="1899-12-30T00:00:04"/>
    <d v="1899-12-30T00:00:04"/>
    <s v="OK"/>
    <m/>
    <m/>
    <d v="1899-12-30T00:00:00"/>
    <d v="1899-12-30T00:43:15"/>
    <n v="5"/>
    <d v="1899-12-30T00:00:04"/>
    <n v="43.249999999996845"/>
    <n v="13"/>
    <s v="Si"/>
  </r>
  <r>
    <s v="CCAL"/>
    <s v="2024074604"/>
    <x v="0"/>
    <s v="ER8803BBS"/>
    <s v="E1508HJM"/>
    <d v="2024-12-12T00:00:00"/>
    <m/>
    <s v="3297"/>
    <x v="1"/>
    <s v="PA"/>
    <s v="S1"/>
    <m/>
    <d v="2024-12-12T00:00:00"/>
    <d v="1899-12-30T12:57:00"/>
    <d v="2024-12-12T00:00:00"/>
    <d v="1899-12-30T12:57:03"/>
    <d v="2024-12-12T00:00:00"/>
    <d v="1899-12-30T13:34:08"/>
    <x v="0"/>
    <s v="RFCPI"/>
    <s v="8043252669"/>
    <s v="FBO"/>
    <d v="1899-12-30T00:37:08"/>
    <d v="1899-12-30T00:37:05"/>
    <d v="1899-12-30T00:00:03"/>
    <s v="Granel"/>
    <s v="E001"/>
    <x v="2"/>
    <d v="1899-12-30T00:37:08"/>
    <d v="1899-12-30T00:37:05"/>
    <n v="12"/>
    <x v="8"/>
    <x v="4"/>
    <x v="1"/>
    <n v="0"/>
    <n v="0"/>
    <s v="OK"/>
    <s v="Granel"/>
    <x v="0"/>
    <n v="0"/>
    <s v="F. ALCONERA"/>
    <s v="A"/>
    <d v="1899-12-30T00:00:03"/>
    <d v="1899-12-30T00:00:03"/>
    <s v="OK"/>
    <m/>
    <m/>
    <d v="1899-12-30T00:00:00"/>
    <d v="1899-12-30T00:37:08"/>
    <n v="5"/>
    <d v="1899-12-30T00:00:03"/>
    <n v="37.133333333337589"/>
    <n v="13"/>
    <s v="Si"/>
  </r>
  <r>
    <s v="CCAL"/>
    <s v="2024074603"/>
    <x v="0"/>
    <s v="ER6677BBW"/>
    <s v="E6245LDT"/>
    <d v="2024-12-12T00:00:00"/>
    <m/>
    <s v="3228"/>
    <x v="3"/>
    <s v="PA"/>
    <s v="S4"/>
    <m/>
    <d v="2024-12-12T00:00:00"/>
    <d v="1899-12-30T12:55:59"/>
    <d v="2024-12-12T00:00:00"/>
    <d v="1899-12-30T12:56:02"/>
    <d v="2024-12-12T00:00:00"/>
    <d v="1899-12-30T13:39:52"/>
    <x v="0"/>
    <s v="RFCPI"/>
    <s v="8043252670"/>
    <s v="FBO"/>
    <d v="1899-12-30T00:43:53"/>
    <d v="1899-12-30T00:43:50"/>
    <d v="1899-12-30T00:00:03"/>
    <s v="Granel"/>
    <s v="E001"/>
    <x v="2"/>
    <d v="1899-12-30T00:43:53"/>
    <d v="1899-12-30T00:43:50"/>
    <n v="12"/>
    <x v="8"/>
    <x v="4"/>
    <x v="1"/>
    <n v="0"/>
    <n v="0"/>
    <s v="OK"/>
    <s v="Granel"/>
    <x v="0"/>
    <n v="0"/>
    <s v="F. ALCONERA"/>
    <s v="A"/>
    <d v="1899-12-30T00:00:03"/>
    <d v="1899-12-30T00:00:03"/>
    <s v="OK"/>
    <m/>
    <m/>
    <d v="1899-12-30T00:00:00"/>
    <d v="1899-12-30T00:43:53"/>
    <n v="5"/>
    <d v="1899-12-30T00:00:03"/>
    <n v="43.883333333337525"/>
    <n v="13"/>
    <s v="Si"/>
  </r>
  <r>
    <s v="CCAL"/>
    <s v="2024074612"/>
    <x v="0"/>
    <s v="ER8963BDN"/>
    <s v="E0260LKZ"/>
    <d v="2024-12-12T00:00:00"/>
    <m/>
    <s v="3318"/>
    <x v="7"/>
    <s v="PA"/>
    <s v="PA"/>
    <m/>
    <d v="2024-12-12T00:00:00"/>
    <d v="1899-12-30T13:28:03"/>
    <d v="2024-12-12T00:00:00"/>
    <d v="1899-12-30T13:28:05"/>
    <d v="2024-12-12T00:00:00"/>
    <d v="1899-12-30T13:50:44"/>
    <x v="0"/>
    <s v="RFCPI"/>
    <s v="8043252671"/>
    <s v="FBO"/>
    <d v="1899-12-30T00:22:41"/>
    <d v="1899-12-30T00:22:39"/>
    <d v="1899-12-30T00:00:02"/>
    <s v="Ensacado"/>
    <s v="E002"/>
    <x v="2"/>
    <d v="1899-12-30T00:22:41"/>
    <d v="1899-12-30T00:22:39"/>
    <n v="13"/>
    <x v="8"/>
    <x v="4"/>
    <x v="2"/>
    <n v="0"/>
    <n v="0"/>
    <s v="OK"/>
    <s v="Ensacado"/>
    <x v="0"/>
    <n v="0"/>
    <s v="F. ALCONERA"/>
    <s v="A"/>
    <d v="1899-12-30T00:00:02"/>
    <d v="1899-12-30T00:00:02"/>
    <s v="OK"/>
    <m/>
    <m/>
    <d v="1899-12-30T00:00:00"/>
    <d v="1899-12-30T00:22:41"/>
    <n v="5"/>
    <d v="1899-12-30T00:00:02"/>
    <n v="22.683333333340769"/>
    <n v="13"/>
    <s v="Si"/>
  </r>
  <r>
    <s v="CCAL"/>
    <s v="2024074606"/>
    <x v="0"/>
    <s v="ER0509BBW"/>
    <s v="E5122JHZ"/>
    <d v="2024-12-12T00:00:00"/>
    <m/>
    <s v="3297"/>
    <x v="1"/>
    <s v="PA"/>
    <s v="S1"/>
    <m/>
    <d v="2024-12-12T00:00:00"/>
    <d v="1899-12-30T12:59:25"/>
    <d v="2024-12-12T00:00:00"/>
    <d v="1899-12-30T12:59:28"/>
    <d v="2024-12-12T00:00:00"/>
    <d v="1899-12-30T13:53:08"/>
    <x v="0"/>
    <s v="RFCPI"/>
    <s v="8043252672"/>
    <s v="FBO"/>
    <d v="1899-12-30T00:53:43"/>
    <d v="1899-12-30T00:53:40"/>
    <d v="1899-12-30T00:00:03"/>
    <s v="Granel"/>
    <s v="E001"/>
    <x v="2"/>
    <d v="1899-12-30T00:53:43"/>
    <d v="1899-12-30T00:53:40"/>
    <n v="12"/>
    <x v="8"/>
    <x v="4"/>
    <x v="1"/>
    <n v="0"/>
    <n v="0"/>
    <s v="OK"/>
    <s v="Granel"/>
    <x v="0"/>
    <n v="0"/>
    <s v="F. ALCONERA"/>
    <s v="B"/>
    <d v="1899-12-30T00:00:03"/>
    <d v="1899-12-30T00:00:03"/>
    <s v="OK"/>
    <m/>
    <m/>
    <d v="1899-12-30T00:00:00"/>
    <d v="1899-12-30T00:53:43"/>
    <n v="5"/>
    <d v="1899-12-30T00:00:03"/>
    <n v="53.716666666665574"/>
    <n v="13"/>
    <s v="No"/>
  </r>
  <r>
    <s v="CCAL"/>
    <s v="2024074609"/>
    <x v="0"/>
    <s v="ER8753BBR"/>
    <s v="E1651JFK"/>
    <d v="2024-12-12T00:00:00"/>
    <m/>
    <s v="3228"/>
    <x v="3"/>
    <s v="PA"/>
    <s v="S4"/>
    <m/>
    <d v="2024-12-12T00:00:00"/>
    <d v="1899-12-30T13:15:35"/>
    <d v="2024-12-12T00:00:00"/>
    <d v="1899-12-30T13:15:38"/>
    <d v="2024-12-12T00:00:00"/>
    <d v="1899-12-30T13:59:14"/>
    <x v="0"/>
    <s v="RFCPI"/>
    <s v="8043252673"/>
    <s v="EXW"/>
    <d v="1899-12-30T00:43:39"/>
    <d v="1899-12-30T00:43:36"/>
    <d v="1899-12-30T00:00:03"/>
    <s v="Granel"/>
    <s v="E001"/>
    <x v="1"/>
    <d v="1899-12-30T00:43:39"/>
    <d v="1899-12-30T00:43:36"/>
    <n v="13"/>
    <x v="8"/>
    <x v="4"/>
    <x v="1"/>
    <n v="0"/>
    <n v="0"/>
    <s v="OK"/>
    <s v="Granel"/>
    <x v="0"/>
    <n v="0"/>
    <s v="F. ALCONERA"/>
    <s v="A"/>
    <d v="1899-12-30T00:00:03"/>
    <d v="1899-12-30T00:00:03"/>
    <s v="OK"/>
    <m/>
    <m/>
    <d v="1899-12-30T00:00:00"/>
    <d v="1899-12-30T00:43:39"/>
    <n v="5"/>
    <d v="1899-12-30T00:00:03"/>
    <n v="43.650000000000105"/>
    <n v="13"/>
    <s v="Si"/>
  </r>
  <r>
    <s v="CCAL"/>
    <s v="2024074614"/>
    <x v="0"/>
    <s v="ER6535BBJ"/>
    <s v="E3039DBP"/>
    <d v="2024-12-12T00:00:00"/>
    <m/>
    <s v="3297"/>
    <x v="1"/>
    <s v="PA"/>
    <s v="S1"/>
    <m/>
    <d v="2024-12-12T00:00:00"/>
    <d v="1899-12-30T13:35:26"/>
    <d v="2024-12-12T00:00:00"/>
    <d v="1899-12-30T13:35:29"/>
    <d v="2024-12-12T00:00:00"/>
    <d v="1899-12-30T14:16:19"/>
    <x v="0"/>
    <s v="RFCPI"/>
    <s v="8043252675"/>
    <s v="EXW"/>
    <d v="1899-12-30T00:40:53"/>
    <d v="1899-12-30T00:40:50"/>
    <d v="1899-12-30T00:00:03"/>
    <s v="Granel"/>
    <s v="E001"/>
    <x v="1"/>
    <d v="1899-12-30T00:40:53"/>
    <d v="1899-12-30T00:40:50"/>
    <n v="13"/>
    <x v="8"/>
    <x v="4"/>
    <x v="1"/>
    <n v="0"/>
    <n v="0"/>
    <s v="OK"/>
    <s v="Granel"/>
    <x v="0"/>
    <n v="0"/>
    <s v="F. ALCONERA"/>
    <s v="A"/>
    <d v="1899-12-30T00:00:03"/>
    <d v="1899-12-30T00:00:03"/>
    <s v="OK"/>
    <m/>
    <m/>
    <d v="1899-12-30T00:00:00"/>
    <d v="1899-12-30T00:40:53"/>
    <n v="5"/>
    <d v="1899-12-30T00:00:03"/>
    <n v="40.883333333327947"/>
    <n v="14"/>
    <s v="Si"/>
  </r>
  <r>
    <s v="CCAL"/>
    <s v="2024074617"/>
    <x v="0"/>
    <s v="ER8472BCT"/>
    <s v="E9981JVR"/>
    <d v="2024-12-12T00:00:00"/>
    <m/>
    <s v="3230"/>
    <x v="2"/>
    <s v="PA"/>
    <s v="PA"/>
    <m/>
    <d v="2024-12-12T00:00:00"/>
    <d v="1899-12-30T13:57:41"/>
    <d v="2024-12-12T00:00:00"/>
    <d v="1899-12-30T13:57:45"/>
    <d v="2024-12-12T00:00:00"/>
    <d v="1899-12-30T14:20:50"/>
    <x v="0"/>
    <s v="RFCPI"/>
    <s v="8043252676"/>
    <s v="EXW"/>
    <d v="1899-12-30T00:23:09"/>
    <d v="1899-12-30T00:23:05"/>
    <d v="1899-12-30T00:00:04"/>
    <s v="Ensacado"/>
    <s v="E002"/>
    <x v="1"/>
    <d v="1899-12-30T00:23:09"/>
    <d v="1899-12-30T00:23:05"/>
    <n v="13"/>
    <x v="8"/>
    <x v="4"/>
    <x v="2"/>
    <n v="0"/>
    <n v="0"/>
    <s v="OK"/>
    <s v="Ensacado"/>
    <x v="0"/>
    <n v="0"/>
    <s v="F. ALCONERA"/>
    <s v="A"/>
    <d v="1899-12-30T00:00:04"/>
    <d v="1899-12-30T00:00:04"/>
    <s v="OK"/>
    <m/>
    <m/>
    <d v="1899-12-30T00:00:00"/>
    <d v="1899-12-30T00:23:09"/>
    <n v="5"/>
    <d v="1899-12-30T00:00:04"/>
    <n v="23.1500000000017"/>
    <n v="14"/>
    <s v="Si"/>
  </r>
  <r>
    <s v="CCAL"/>
    <s v="2024074618"/>
    <x v="0"/>
    <s v="ER4761BBV"/>
    <s v="E7062KZH"/>
    <d v="2024-12-12T00:00:00"/>
    <m/>
    <s v="3297"/>
    <x v="1"/>
    <s v="PA"/>
    <s v="S1"/>
    <m/>
    <d v="2024-12-12T00:00:00"/>
    <d v="1899-12-30T14:01:18"/>
    <d v="2024-12-12T00:00:00"/>
    <d v="1899-12-30T14:01:22"/>
    <d v="2024-12-12T00:00:00"/>
    <d v="1899-12-30T14:38:27"/>
    <x v="0"/>
    <s v="RFCPI"/>
    <s v="8043252677"/>
    <s v="EXW"/>
    <d v="1899-12-30T00:37:09"/>
    <d v="1899-12-30T00:37:05"/>
    <d v="1899-12-30T00:00:04"/>
    <s v="Granel"/>
    <s v="E001"/>
    <x v="1"/>
    <d v="1899-12-30T00:37:09"/>
    <d v="1899-12-30T00:37:05"/>
    <n v="14"/>
    <x v="8"/>
    <x v="4"/>
    <x v="1"/>
    <n v="0"/>
    <n v="0"/>
    <s v="OK"/>
    <s v="Granel"/>
    <x v="0"/>
    <n v="0"/>
    <s v="F. ALCONERA"/>
    <s v="A"/>
    <d v="1899-12-30T00:00:04"/>
    <d v="1899-12-30T00:00:04"/>
    <s v="OK"/>
    <m/>
    <m/>
    <d v="1899-12-30T00:00:00"/>
    <d v="1899-12-30T00:37:09"/>
    <n v="5"/>
    <d v="1899-12-30T00:00:04"/>
    <n v="37.14999999999845"/>
    <n v="14"/>
    <s v="Si"/>
  </r>
  <r>
    <s v="CCAL"/>
    <s v="2024074620"/>
    <x v="0"/>
    <s v="ER9753BBP"/>
    <s v="E7813KDM"/>
    <d v="2024-12-12T00:00:00"/>
    <m/>
    <s v="3297"/>
    <x v="1"/>
    <s v="PA"/>
    <s v="S1"/>
    <m/>
    <d v="2024-12-12T00:00:00"/>
    <d v="1899-12-30T14:11:35"/>
    <d v="2024-12-12T00:00:00"/>
    <d v="1899-12-30T14:11:39"/>
    <d v="2024-12-12T00:00:00"/>
    <d v="1899-12-30T14:40:17"/>
    <x v="0"/>
    <s v="RFCPI"/>
    <s v="8043252678"/>
    <s v="FBO"/>
    <d v="1899-12-30T00:28:42"/>
    <d v="1899-12-30T00:28:38"/>
    <d v="1899-12-30T00:00:04"/>
    <s v="Granel"/>
    <s v="E001"/>
    <x v="2"/>
    <d v="1899-12-30T00:28:42"/>
    <d v="1899-12-30T00:28:38"/>
    <n v="14"/>
    <x v="8"/>
    <x v="4"/>
    <x v="1"/>
    <n v="0"/>
    <n v="0"/>
    <s v="OK"/>
    <s v="Granel"/>
    <x v="0"/>
    <n v="0"/>
    <s v="F. ALCONERA"/>
    <s v="A"/>
    <d v="1899-12-30T00:00:04"/>
    <d v="1899-12-30T00:00:04"/>
    <s v="OK"/>
    <m/>
    <m/>
    <d v="1899-12-30T00:00:00"/>
    <d v="1899-12-30T00:28:42"/>
    <n v="5"/>
    <d v="1899-12-30T00:00:04"/>
    <n v="28.700000000006405"/>
    <n v="14"/>
    <s v="Si"/>
  </r>
  <r>
    <s v="CCAL"/>
    <s v="2024074626"/>
    <x v="0"/>
    <s v="ER9608BBY"/>
    <s v="E7553LTD"/>
    <d v="2024-12-12T00:00:00"/>
    <m/>
    <s v="3228"/>
    <x v="3"/>
    <s v="PA"/>
    <s v="S5"/>
    <m/>
    <d v="2024-12-12T00:00:00"/>
    <d v="1899-12-30T14:22:42"/>
    <d v="2024-12-12T00:00:00"/>
    <d v="1899-12-30T14:22:45"/>
    <d v="2024-12-12T00:00:00"/>
    <d v="1899-12-30T14:46:53"/>
    <x v="0"/>
    <s v="RFCPI"/>
    <s v="8043252679"/>
    <s v="FBO"/>
    <d v="1899-12-30T00:24:11"/>
    <d v="1899-12-30T00:24:08"/>
    <d v="1899-12-30T00:00:03"/>
    <s v="Granel"/>
    <s v="E001"/>
    <x v="2"/>
    <d v="1899-12-30T00:24:11"/>
    <d v="1899-12-30T00:24:08"/>
    <n v="14"/>
    <x v="8"/>
    <x v="4"/>
    <x v="1"/>
    <n v="0"/>
    <n v="0"/>
    <s v="OK"/>
    <s v="Granel"/>
    <x v="0"/>
    <n v="0"/>
    <s v="F. ALCONERA"/>
    <s v="A"/>
    <d v="1899-12-30T00:00:03"/>
    <d v="1899-12-30T00:00:03"/>
    <s v="OK"/>
    <m/>
    <m/>
    <d v="1899-12-30T00:00:00"/>
    <d v="1899-12-30T00:24:11"/>
    <n v="5"/>
    <d v="1899-12-30T00:00:03"/>
    <n v="24.183333333331252"/>
    <n v="14"/>
    <s v="Si"/>
  </r>
  <r>
    <s v="CCAL"/>
    <s v="2024074629"/>
    <x v="0"/>
    <s v="ER8459BBS"/>
    <s v="E5067LBR"/>
    <d v="2024-12-12T00:00:00"/>
    <m/>
    <s v="3228"/>
    <x v="3"/>
    <s v="PA"/>
    <s v="S4"/>
    <m/>
    <d v="2024-12-12T00:00:00"/>
    <d v="1899-12-30T14:27:25"/>
    <d v="2024-12-12T00:00:00"/>
    <d v="1899-12-30T14:27:28"/>
    <d v="2024-12-12T00:00:00"/>
    <d v="1899-12-30T14:55:24"/>
    <x v="0"/>
    <s v="RFCPI"/>
    <s v="8043252680"/>
    <s v="FBO"/>
    <d v="1899-12-30T00:27:59"/>
    <d v="1899-12-30T00:27:56"/>
    <d v="1899-12-30T00:00:03"/>
    <s v="Granel"/>
    <s v="E001"/>
    <x v="2"/>
    <d v="1899-12-30T00:27:59"/>
    <d v="1899-12-30T00:27:56"/>
    <n v="14"/>
    <x v="8"/>
    <x v="4"/>
    <x v="1"/>
    <n v="0"/>
    <n v="0"/>
    <s v="OK"/>
    <s v="Granel"/>
    <x v="0"/>
    <n v="0"/>
    <s v="F. ALCONERA"/>
    <s v="A"/>
    <d v="1899-12-30T00:00:03"/>
    <d v="1899-12-30T00:00:03"/>
    <s v="OK"/>
    <m/>
    <m/>
    <d v="1899-12-30T00:00:00"/>
    <d v="1899-12-30T00:27:59"/>
    <n v="5"/>
    <d v="1899-12-30T00:00:03"/>
    <n v="27.983333333332805"/>
    <n v="14"/>
    <s v="Si"/>
  </r>
  <r>
    <s v="CCAL"/>
    <s v="2024074627"/>
    <x v="0"/>
    <s v="ER3547BBD"/>
    <s v="E8416KLT"/>
    <d v="2024-12-12T00:00:00"/>
    <m/>
    <s v="3297"/>
    <x v="1"/>
    <s v="PA"/>
    <s v="S1"/>
    <m/>
    <d v="2024-12-12T00:00:00"/>
    <d v="1899-12-30T14:23:51"/>
    <d v="2024-12-12T00:00:00"/>
    <d v="1899-12-30T14:23:55"/>
    <d v="2024-12-12T00:00:00"/>
    <d v="1899-12-30T15:01:19"/>
    <x v="0"/>
    <s v="RFCPI"/>
    <s v="8043252681"/>
    <s v="FBO"/>
    <d v="1899-12-30T00:37:28"/>
    <d v="1899-12-30T00:37:24"/>
    <d v="1899-12-30T00:00:04"/>
    <s v="Granel"/>
    <s v="E001"/>
    <x v="2"/>
    <d v="1899-12-30T00:37:28"/>
    <d v="1899-12-30T00:37:24"/>
    <n v="14"/>
    <x v="8"/>
    <x v="4"/>
    <x v="1"/>
    <n v="0"/>
    <n v="0"/>
    <s v="OK"/>
    <s v="Granel"/>
    <x v="0"/>
    <n v="0"/>
    <s v="F. ALCONERA"/>
    <s v="A"/>
    <d v="1899-12-30T00:00:04"/>
    <d v="1899-12-30T00:00:04"/>
    <s v="OK"/>
    <m/>
    <m/>
    <d v="1899-12-30T00:00:00"/>
    <d v="1899-12-30T00:37:28"/>
    <n v="5"/>
    <d v="1899-12-30T00:00:04"/>
    <n v="37.466666666668793"/>
    <n v="15"/>
    <s v="Si"/>
  </r>
  <r>
    <s v="CCAL"/>
    <s v="2024074631"/>
    <x v="0"/>
    <s v="EMA02515R"/>
    <s v="E4262KXX"/>
    <d v="2024-12-12T00:00:00"/>
    <m/>
    <s v="3227"/>
    <x v="6"/>
    <s v="PA"/>
    <s v="S3"/>
    <m/>
    <d v="2024-12-12T00:00:00"/>
    <d v="1899-12-30T14:28:32"/>
    <d v="2024-12-12T00:00:00"/>
    <d v="1899-12-30T14:28:34"/>
    <d v="2024-12-12T00:00:00"/>
    <d v="1899-12-30T15:02:12"/>
    <x v="0"/>
    <s v="RFCPI"/>
    <s v="8043252682"/>
    <s v="FBO"/>
    <d v="1899-12-30T00:33:40"/>
    <d v="1899-12-30T00:33:38"/>
    <d v="1899-12-30T00:00:02"/>
    <s v="Granel"/>
    <s v="E001"/>
    <x v="2"/>
    <d v="1899-12-30T00:33:40"/>
    <d v="1899-12-30T00:33:38"/>
    <n v="14"/>
    <x v="8"/>
    <x v="4"/>
    <x v="1"/>
    <n v="0"/>
    <n v="0"/>
    <s v="OK"/>
    <s v="Granel"/>
    <x v="0"/>
    <n v="0"/>
    <s v="F. ALCONERA"/>
    <s v="A"/>
    <d v="1899-12-30T00:00:02"/>
    <d v="1899-12-30T00:00:02"/>
    <s v="OK"/>
    <m/>
    <m/>
    <d v="1899-12-30T00:00:00"/>
    <d v="1899-12-30T00:33:40"/>
    <n v="5"/>
    <d v="1899-12-30T00:00:02"/>
    <n v="33.66666666666724"/>
    <n v="15"/>
    <s v="Si"/>
  </r>
  <r>
    <s v="CCAL"/>
    <s v="2024074621"/>
    <x v="0"/>
    <s v="ER4838BBS"/>
    <s v="E9945KBD"/>
    <d v="2024-12-12T00:00:00"/>
    <m/>
    <s v="3297"/>
    <x v="1"/>
    <s v="PA"/>
    <s v="S1"/>
    <m/>
    <d v="2024-12-12T00:00:00"/>
    <d v="1899-12-30T14:12:08"/>
    <d v="2024-12-12T00:00:00"/>
    <d v="1899-12-30T14:12:11"/>
    <d v="2024-12-12T00:00:00"/>
    <d v="1899-12-30T15:08:18"/>
    <x v="0"/>
    <s v="RFCPI"/>
    <s v="8043252683"/>
    <s v="FBO"/>
    <d v="1899-12-30T00:56:10"/>
    <d v="1899-12-30T00:56:07"/>
    <d v="1899-12-30T00:00:03"/>
    <s v="Granel"/>
    <s v="E001"/>
    <x v="2"/>
    <d v="1899-12-30T00:56:10"/>
    <d v="1899-12-30T00:56:07"/>
    <n v="14"/>
    <x v="8"/>
    <x v="4"/>
    <x v="1"/>
    <n v="0"/>
    <n v="0"/>
    <s v="OK"/>
    <s v="Granel"/>
    <x v="0"/>
    <n v="0"/>
    <s v="F. ALCONERA"/>
    <s v="B"/>
    <d v="1899-12-30T00:00:03"/>
    <d v="1899-12-30T00:00:03"/>
    <s v="OK"/>
    <m/>
    <m/>
    <d v="1899-12-30T00:00:00"/>
    <d v="1899-12-30T00:56:10"/>
    <n v="5"/>
    <d v="1899-12-30T00:00:03"/>
    <n v="56.16666666666724"/>
    <n v="15"/>
    <s v="No"/>
  </r>
  <r>
    <s v="CCAL"/>
    <s v="2024074637"/>
    <x v="0"/>
    <s v="ER4535BDJ"/>
    <s v="E8313LNN"/>
    <d v="2024-12-12T00:00:00"/>
    <m/>
    <s v="3230"/>
    <x v="2"/>
    <s v="PA"/>
    <s v="PA"/>
    <m/>
    <d v="2024-12-12T00:00:00"/>
    <d v="1899-12-30T14:36:33"/>
    <d v="2024-12-12T00:00:00"/>
    <d v="1899-12-30T14:36:36"/>
    <d v="2024-12-12T00:00:00"/>
    <d v="1899-12-30T15:11:14"/>
    <x v="0"/>
    <s v="RFCPI"/>
    <s v="8043252684"/>
    <s v="FBO"/>
    <d v="1899-12-30T00:34:41"/>
    <d v="1899-12-30T00:34:38"/>
    <d v="1899-12-30T00:00:03"/>
    <s v="Ensacado"/>
    <s v="E002"/>
    <x v="2"/>
    <d v="1899-12-30T00:34:41"/>
    <d v="1899-12-30T00:34:38"/>
    <n v="14"/>
    <x v="8"/>
    <x v="4"/>
    <x v="2"/>
    <n v="0"/>
    <n v="0"/>
    <s v="OK"/>
    <s v="Ensacado"/>
    <x v="0"/>
    <n v="0"/>
    <s v="F. ALCONERA"/>
    <s v="A"/>
    <d v="1899-12-30T00:00:03"/>
    <d v="1899-12-30T00:00:03"/>
    <s v="OK"/>
    <m/>
    <m/>
    <d v="1899-12-30T00:00:00"/>
    <d v="1899-12-30T00:34:41"/>
    <n v="5"/>
    <d v="1899-12-30T00:00:03"/>
    <n v="34.683333333335931"/>
    <n v="15"/>
    <s v="Si"/>
  </r>
  <r>
    <s v="CCAL"/>
    <s v="2024074633"/>
    <x v="0"/>
    <s v="ER8804BBS"/>
    <s v="E8421HJR"/>
    <d v="2024-12-12T00:00:00"/>
    <m/>
    <s v="3297"/>
    <x v="1"/>
    <s v="PA"/>
    <s v="S1"/>
    <m/>
    <d v="2024-12-12T00:00:00"/>
    <d v="1899-12-30T14:33:14"/>
    <d v="2024-12-12T00:00:00"/>
    <d v="1899-12-30T14:33:17"/>
    <d v="2024-12-12T00:00:00"/>
    <d v="1899-12-30T15:20:25"/>
    <x v="0"/>
    <s v="RFCPI"/>
    <s v="8043252685"/>
    <s v="FBO"/>
    <d v="1899-12-30T00:47:11"/>
    <d v="1899-12-30T00:47:08"/>
    <d v="1899-12-30T00:00:03"/>
    <s v="Granel"/>
    <s v="E001"/>
    <x v="2"/>
    <d v="1899-12-30T00:47:11"/>
    <d v="1899-12-30T00:47:08"/>
    <n v="14"/>
    <x v="8"/>
    <x v="4"/>
    <x v="1"/>
    <n v="0"/>
    <n v="0"/>
    <s v="OK"/>
    <s v="Granel"/>
    <x v="0"/>
    <n v="0"/>
    <s v="F. ALCONERA"/>
    <s v="B"/>
    <d v="1899-12-30T00:00:03"/>
    <d v="1899-12-30T00:00:03"/>
    <s v="OK"/>
    <m/>
    <m/>
    <d v="1899-12-30T00:00:00"/>
    <d v="1899-12-30T00:47:11"/>
    <n v="5"/>
    <d v="1899-12-30T00:00:03"/>
    <n v="47.183333333327973"/>
    <n v="15"/>
    <s v="No"/>
  </r>
  <r>
    <s v="CCAL"/>
    <s v="2024074646"/>
    <x v="0"/>
    <s v="ER0894BBZ"/>
    <s v="E5542MNV"/>
    <d v="2024-12-12T00:00:00"/>
    <m/>
    <s v="3228"/>
    <x v="3"/>
    <s v="PA"/>
    <s v="S4"/>
    <m/>
    <d v="2024-12-12T00:00:00"/>
    <d v="1899-12-30T14:55:01"/>
    <d v="2024-12-12T00:00:00"/>
    <d v="1899-12-30T14:55:04"/>
    <d v="2024-12-12T00:00:00"/>
    <d v="1899-12-30T15:27:39"/>
    <x v="0"/>
    <s v="RFCPI"/>
    <s v="8043252687"/>
    <s v="FBO"/>
    <d v="1899-12-30T00:32:38"/>
    <d v="1899-12-30T00:32:35"/>
    <d v="1899-12-30T00:00:03"/>
    <s v="Granel"/>
    <s v="E001"/>
    <x v="2"/>
    <d v="1899-12-30T00:32:38"/>
    <d v="1899-12-30T00:32:35"/>
    <n v="14"/>
    <x v="8"/>
    <x v="4"/>
    <x v="1"/>
    <n v="0"/>
    <n v="0"/>
    <s v="OK"/>
    <s v="Granel"/>
    <x v="0"/>
    <n v="0"/>
    <s v="F. ALCONERA"/>
    <s v="A"/>
    <d v="1899-12-30T00:00:03"/>
    <d v="1899-12-30T00:00:03"/>
    <s v="OK"/>
    <m/>
    <m/>
    <d v="1899-12-30T00:00:00"/>
    <d v="1899-12-30T00:32:38"/>
    <n v="5"/>
    <d v="1899-12-30T00:00:03"/>
    <n v="32.633333333337525"/>
    <n v="15"/>
    <s v="Si"/>
  </r>
  <r>
    <s v="CCAL"/>
    <s v="2024074645"/>
    <x v="0"/>
    <s v="ER8805BBS"/>
    <s v="E8272KDP"/>
    <d v="2024-12-12T00:00:00"/>
    <m/>
    <s v="3297"/>
    <x v="1"/>
    <s v="PA"/>
    <s v="S1"/>
    <m/>
    <d v="2024-12-12T00:00:00"/>
    <d v="1899-12-30T14:53:37"/>
    <d v="2024-12-12T00:00:00"/>
    <d v="1899-12-30T14:53:40"/>
    <d v="2024-12-12T00:00:00"/>
    <d v="1899-12-30T15:36:18"/>
    <x v="0"/>
    <s v="RFCPI"/>
    <s v="8043252688"/>
    <s v="FBO"/>
    <d v="1899-12-30T00:42:41"/>
    <d v="1899-12-30T00:42:38"/>
    <d v="1899-12-30T00:00:03"/>
    <s v="Granel"/>
    <s v="E001"/>
    <x v="2"/>
    <d v="1899-12-30T00:42:41"/>
    <d v="1899-12-30T00:42:38"/>
    <n v="14"/>
    <x v="8"/>
    <x v="4"/>
    <x v="1"/>
    <n v="0"/>
    <n v="0"/>
    <s v="OK"/>
    <s v="Granel"/>
    <x v="0"/>
    <n v="0"/>
    <s v="F. ALCONERA"/>
    <s v="A"/>
    <d v="1899-12-30T00:00:03"/>
    <d v="1899-12-30T00:00:03"/>
    <s v="OK"/>
    <m/>
    <m/>
    <d v="1899-12-30T00:00:00"/>
    <d v="1899-12-30T00:42:41"/>
    <n v="5"/>
    <d v="1899-12-30T00:00:03"/>
    <n v="42.683333333327909"/>
    <n v="15"/>
    <s v="Si"/>
  </r>
  <r>
    <s v="CCAL"/>
    <s v="2024074628"/>
    <x v="0"/>
    <s v="ER0455BBX"/>
    <s v="E0438GVW"/>
    <d v="2024-12-12T00:00:00"/>
    <m/>
    <s v="3297"/>
    <x v="1"/>
    <s v="PA"/>
    <s v="S1"/>
    <m/>
    <d v="2024-12-12T00:00:00"/>
    <d v="1899-12-30T14:26:14"/>
    <d v="2024-12-12T00:00:00"/>
    <d v="1899-12-30T14:26:28"/>
    <d v="2024-12-12T00:00:00"/>
    <d v="1899-12-30T15:47:00"/>
    <x v="0"/>
    <s v="RFCPI"/>
    <s v="8043252689"/>
    <s v="EXW"/>
    <d v="1899-12-30T01:20:46"/>
    <d v="1899-12-30T01:20:32"/>
    <d v="1899-12-30T00:00:14"/>
    <s v="Granel"/>
    <s v="E001"/>
    <x v="1"/>
    <d v="1899-12-30T01:20:46"/>
    <d v="1899-12-30T01:20:32"/>
    <n v="14"/>
    <x v="8"/>
    <x v="4"/>
    <x v="1"/>
    <n v="0"/>
    <n v="0"/>
    <s v="OK"/>
    <s v="Granel"/>
    <x v="0"/>
    <n v="0"/>
    <s v="F. ALCONERA"/>
    <s v="B"/>
    <d v="1899-12-30T00:00:14"/>
    <d v="1899-12-30T00:00:14"/>
    <s v="OK"/>
    <m/>
    <m/>
    <d v="1899-12-30T00:00:00"/>
    <d v="1899-12-30T01:20:46"/>
    <n v="5"/>
    <d v="1899-12-30T00:00:14"/>
    <n v="80.766666666662445"/>
    <n v="15"/>
    <s v="No"/>
  </r>
  <r>
    <s v="CCAL"/>
    <s v="2024074651"/>
    <x v="0"/>
    <s v="ER4777BBM"/>
    <s v="E1633HJM"/>
    <d v="2024-12-12T00:00:00"/>
    <m/>
    <s v="3229"/>
    <x v="4"/>
    <s v="PA"/>
    <s v="S2"/>
    <m/>
    <d v="2024-12-12T00:00:00"/>
    <d v="1899-12-30T15:29:21"/>
    <d v="2024-12-12T00:00:00"/>
    <d v="1899-12-30T15:29:25"/>
    <d v="2024-12-12T00:00:00"/>
    <d v="1899-12-30T16:03:39"/>
    <x v="0"/>
    <s v="RFCPI"/>
    <s v="8043252691"/>
    <s v="FBO"/>
    <d v="1899-12-30T00:34:18"/>
    <d v="1899-12-30T00:34:14"/>
    <d v="1899-12-30T00:00:04"/>
    <s v="Granel"/>
    <s v="E001"/>
    <x v="2"/>
    <d v="1899-12-30T00:34:18"/>
    <d v="1899-12-30T00:34:14"/>
    <n v="15"/>
    <x v="8"/>
    <x v="4"/>
    <x v="1"/>
    <n v="0"/>
    <n v="0"/>
    <s v="OK"/>
    <s v="Granel"/>
    <x v="0"/>
    <n v="0"/>
    <s v="F. ALCONERA"/>
    <s v="A"/>
    <d v="1899-12-30T00:00:04"/>
    <d v="1899-12-30T00:00:04"/>
    <s v="OK"/>
    <m/>
    <m/>
    <d v="1899-12-30T00:00:00"/>
    <d v="1899-12-30T00:34:18"/>
    <n v="5"/>
    <d v="1899-12-30T00:00:04"/>
    <n v="34.300000000008076"/>
    <n v="16"/>
    <s v="Si"/>
  </r>
  <r>
    <s v="CCAL"/>
    <s v="2024074644"/>
    <x v="0"/>
    <s v="ER3706BCF"/>
    <s v="E7061KZH"/>
    <d v="2024-12-12T00:00:00"/>
    <m/>
    <s v="3297"/>
    <x v="1"/>
    <s v="PA"/>
    <s v="S1"/>
    <m/>
    <d v="2024-12-12T00:00:00"/>
    <d v="1899-12-30T14:52:23"/>
    <d v="2024-12-12T00:00:00"/>
    <d v="1899-12-30T14:52:28"/>
    <d v="2024-12-12T00:00:00"/>
    <d v="1899-12-30T16:04:54"/>
    <x v="0"/>
    <s v="RFCPI"/>
    <s v="8043252692"/>
    <s v="EXW"/>
    <d v="1899-12-30T01:12:31"/>
    <d v="1899-12-30T01:12:26"/>
    <d v="1899-12-30T00:00:05"/>
    <s v="Granel"/>
    <s v="E001"/>
    <x v="1"/>
    <d v="1899-12-30T01:12:31"/>
    <d v="1899-12-30T01:12:26"/>
    <n v="14"/>
    <x v="8"/>
    <x v="4"/>
    <x v="1"/>
    <n v="0"/>
    <n v="0"/>
    <s v="OK"/>
    <s v="Granel"/>
    <x v="0"/>
    <n v="0"/>
    <s v="F. ALCONERA"/>
    <s v="B"/>
    <d v="1899-12-30T00:00:05"/>
    <d v="1899-12-30T00:00:05"/>
    <s v="OK"/>
    <m/>
    <m/>
    <d v="1899-12-30T00:00:00"/>
    <d v="1899-12-30T01:12:31"/>
    <n v="5"/>
    <d v="1899-12-30T00:00:05"/>
    <n v="72.516666666657642"/>
    <n v="16"/>
    <s v="No"/>
  </r>
  <r>
    <s v="CCAL"/>
    <s v="2024074647"/>
    <x v="0"/>
    <s v="ER9177BBP"/>
    <s v="E3246FMB"/>
    <d v="2024-12-12T00:00:00"/>
    <m/>
    <s v="3297"/>
    <x v="1"/>
    <s v="PA"/>
    <s v="S1"/>
    <m/>
    <d v="2024-12-12T00:00:00"/>
    <d v="1899-12-30T14:56:10"/>
    <d v="2024-12-12T00:00:00"/>
    <d v="1899-12-30T14:56:13"/>
    <d v="2024-12-12T00:00:00"/>
    <d v="1899-12-30T16:13:21"/>
    <x v="0"/>
    <s v="RFCPI"/>
    <s v="8043252693"/>
    <s v="EXW"/>
    <d v="1899-12-30T01:17:11"/>
    <d v="1899-12-30T01:17:08"/>
    <d v="1899-12-30T00:00:03"/>
    <s v="Granel"/>
    <s v="E001"/>
    <x v="1"/>
    <d v="1899-12-30T01:17:11"/>
    <d v="1899-12-30T01:17:08"/>
    <n v="14"/>
    <x v="8"/>
    <x v="4"/>
    <x v="1"/>
    <n v="0"/>
    <n v="0"/>
    <s v="OK"/>
    <s v="Granel"/>
    <x v="0"/>
    <n v="0"/>
    <s v="F. ALCONERA"/>
    <s v="B"/>
    <d v="1899-12-30T00:00:03"/>
    <d v="1899-12-30T00:00:03"/>
    <s v="OK"/>
    <m/>
    <m/>
    <d v="1899-12-30T00:00:00"/>
    <d v="1899-12-30T01:17:11"/>
    <n v="5"/>
    <d v="1899-12-30T00:00:03"/>
    <n v="77.183333333337615"/>
    <n v="16"/>
    <s v="No"/>
  </r>
  <r>
    <s v="CCAL"/>
    <s v="2024074650"/>
    <x v="0"/>
    <s v="ER2347BBR"/>
    <s v="E6106KCV"/>
    <d v="2024-12-12T00:00:00"/>
    <m/>
    <s v="3297"/>
    <x v="1"/>
    <s v="PA"/>
    <s v="S1"/>
    <m/>
    <d v="2024-12-12T00:00:00"/>
    <d v="1899-12-30T15:23:00"/>
    <d v="2024-12-12T00:00:00"/>
    <d v="1899-12-30T15:23:04"/>
    <d v="2024-12-12T00:00:00"/>
    <d v="1899-12-30T16:27:34"/>
    <x v="0"/>
    <s v="RFCPI"/>
    <s v="8043252695"/>
    <s v="EXW"/>
    <d v="1899-12-30T01:04:34"/>
    <d v="1899-12-30T01:04:30"/>
    <d v="1899-12-30T00:00:04"/>
    <s v="Granel"/>
    <s v="E001"/>
    <x v="1"/>
    <d v="1899-12-30T01:04:34"/>
    <d v="1899-12-30T01:04:30"/>
    <n v="15"/>
    <x v="8"/>
    <x v="4"/>
    <x v="1"/>
    <n v="0"/>
    <n v="0"/>
    <s v="OK"/>
    <s v="Granel"/>
    <x v="0"/>
    <n v="0"/>
    <s v="F. ALCONERA"/>
    <s v="B"/>
    <d v="1899-12-30T00:00:04"/>
    <d v="1899-12-30T00:00:04"/>
    <s v="OK"/>
    <m/>
    <m/>
    <d v="1899-12-30T00:00:00"/>
    <d v="1899-12-30T01:04:34"/>
    <n v="5"/>
    <d v="1899-12-30T00:00:04"/>
    <n v="64.566666666676866"/>
    <n v="16"/>
    <s v="No"/>
  </r>
  <r>
    <s v="CCAL"/>
    <s v="2024074657"/>
    <x v="0"/>
    <s v="ER8806BBS"/>
    <s v="E4974HJL"/>
    <d v="2024-12-12T00:00:00"/>
    <m/>
    <s v="3297"/>
    <x v="1"/>
    <s v="PA"/>
    <s v="S1"/>
    <m/>
    <d v="2024-12-12T00:00:00"/>
    <d v="1899-12-30T15:49:31"/>
    <d v="2024-12-12T00:00:00"/>
    <d v="1899-12-30T15:49:35"/>
    <d v="2024-12-12T00:00:00"/>
    <d v="1899-12-30T16:43:33"/>
    <x v="0"/>
    <s v="RFCPI"/>
    <s v="8043252696"/>
    <s v="FBO"/>
    <d v="1899-12-30T00:54:02"/>
    <d v="1899-12-30T00:53:58"/>
    <d v="1899-12-30T00:00:04"/>
    <s v="Granel"/>
    <s v="E001"/>
    <x v="2"/>
    <d v="1899-12-30T00:54:02"/>
    <d v="1899-12-30T00:53:58"/>
    <n v="15"/>
    <x v="8"/>
    <x v="4"/>
    <x v="1"/>
    <n v="0"/>
    <n v="0"/>
    <s v="OK"/>
    <s v="Granel"/>
    <x v="0"/>
    <n v="0"/>
    <s v="F. ALCONERA"/>
    <s v="B"/>
    <d v="1899-12-30T00:00:04"/>
    <d v="1899-12-30T00:00:04"/>
    <s v="OK"/>
    <m/>
    <m/>
    <d v="1899-12-30T00:00:00"/>
    <d v="1899-12-30T00:54:02"/>
    <n v="5"/>
    <d v="1899-12-30T00:00:04"/>
    <n v="54.033333333336074"/>
    <n v="16"/>
    <s v="No"/>
  </r>
  <r>
    <s v="CCAL"/>
    <s v="2024074653"/>
    <x v="0"/>
    <s v="ER6832BBP"/>
    <s v="E3043KFX"/>
    <d v="2024-12-12T00:00:00"/>
    <m/>
    <s v="3297"/>
    <x v="1"/>
    <s v="PA"/>
    <s v="S1"/>
    <m/>
    <d v="2024-12-12T00:00:00"/>
    <d v="1899-12-30T15:33:12"/>
    <d v="2024-12-12T00:00:00"/>
    <d v="1899-12-30T15:33:17"/>
    <d v="2024-12-12T00:00:00"/>
    <d v="1899-12-30T16:49:14"/>
    <x v="0"/>
    <s v="RFCPI"/>
    <s v="8043252698"/>
    <s v="FBO"/>
    <d v="1899-12-30T01:16:02"/>
    <d v="1899-12-30T01:15:57"/>
    <d v="1899-12-30T00:00:05"/>
    <s v="Granel"/>
    <s v="E001"/>
    <x v="2"/>
    <d v="1899-12-30T01:16:02"/>
    <d v="1899-12-30T01:15:57"/>
    <n v="15"/>
    <x v="8"/>
    <x v="4"/>
    <x v="1"/>
    <n v="0"/>
    <n v="0"/>
    <s v="OK"/>
    <s v="Granel"/>
    <x v="0"/>
    <n v="0"/>
    <s v="F. ALCONERA"/>
    <s v="B"/>
    <d v="1899-12-30T00:00:05"/>
    <d v="1899-12-30T00:00:05"/>
    <s v="OK"/>
    <m/>
    <m/>
    <d v="1899-12-30T00:00:00"/>
    <d v="1899-12-30T01:16:02"/>
    <n v="5"/>
    <d v="1899-12-30T00:00:05"/>
    <n v="76.033333333324805"/>
    <n v="16"/>
    <s v="No"/>
  </r>
  <r>
    <s v="CCAL"/>
    <s v="2024074666"/>
    <x v="0"/>
    <s v="EMA02515R"/>
    <s v="E4262KXX"/>
    <d v="2024-12-12T00:00:00"/>
    <m/>
    <s v="3228"/>
    <x v="3"/>
    <s v="PA"/>
    <s v="S5"/>
    <m/>
    <d v="2024-12-12T00:00:00"/>
    <d v="1899-12-30T16:33:43"/>
    <d v="2024-12-12T00:00:00"/>
    <d v="1899-12-30T16:33:46"/>
    <d v="2024-12-12T00:00:00"/>
    <d v="1899-12-30T16:50:20"/>
    <x v="0"/>
    <s v="RFCPI"/>
    <s v="8043252699"/>
    <s v="FBO"/>
    <d v="1899-12-30T00:16:37"/>
    <d v="1899-12-30T00:16:34"/>
    <d v="1899-12-30T00:00:03"/>
    <s v="Granel"/>
    <s v="E001"/>
    <x v="2"/>
    <d v="1899-12-30T00:16:37"/>
    <d v="1899-12-30T00:16:34"/>
    <n v="16"/>
    <x v="8"/>
    <x v="4"/>
    <x v="1"/>
    <n v="0"/>
    <n v="0"/>
    <s v="OK"/>
    <s v="Granel"/>
    <x v="0"/>
    <n v="0"/>
    <s v="F. ALCONERA"/>
    <s v="A"/>
    <d v="1899-12-30T00:00:03"/>
    <d v="1899-12-30T00:00:03"/>
    <s v="OK"/>
    <m/>
    <m/>
    <d v="1899-12-30T00:00:00"/>
    <d v="1899-12-30T00:16:37"/>
    <n v="5"/>
    <d v="1899-12-30T00:00:03"/>
    <n v="16.616666666663935"/>
    <n v="16"/>
    <s v="Si"/>
  </r>
  <r>
    <s v="CCAL"/>
    <s v="2024074654"/>
    <x v="0"/>
    <s v="ER0181BBV"/>
    <s v="E6366KCV"/>
    <d v="2024-12-12T00:00:00"/>
    <m/>
    <s v="3297"/>
    <x v="1"/>
    <s v="PA"/>
    <s v="S1"/>
    <m/>
    <d v="2024-12-12T00:00:00"/>
    <d v="1899-12-30T15:34:13"/>
    <d v="2024-12-12T00:00:00"/>
    <d v="1899-12-30T15:34:16"/>
    <d v="2024-12-12T00:00:00"/>
    <d v="1899-12-30T17:07:14"/>
    <x v="0"/>
    <s v="RFCPI"/>
    <s v="8043252700"/>
    <s v="FBO"/>
    <d v="1899-12-30T01:33:01"/>
    <d v="1899-12-30T01:32:58"/>
    <d v="1899-12-30T00:00:03"/>
    <s v="Granel"/>
    <s v="E001"/>
    <x v="1"/>
    <d v="1899-12-30T01:33:01"/>
    <d v="1899-12-30T01:32:58"/>
    <n v="15"/>
    <x v="8"/>
    <x v="4"/>
    <x v="1"/>
    <n v="0"/>
    <n v="0"/>
    <s v="OK"/>
    <s v="Granel"/>
    <x v="0"/>
    <n v="0"/>
    <s v="F. ALCONERA"/>
    <s v="C"/>
    <d v="1899-12-30T00:00:03"/>
    <d v="1899-12-30T00:00:03"/>
    <s v="OK"/>
    <m/>
    <m/>
    <d v="1899-12-30T00:00:00"/>
    <d v="1899-12-30T01:33:01"/>
    <n v="5"/>
    <d v="1899-12-30T00:00:03"/>
    <n v="93.016666666670432"/>
    <n v="17"/>
    <s v="No"/>
  </r>
  <r>
    <s v="CCAL"/>
    <s v="2024074658"/>
    <x v="0"/>
    <s v="ER8017BDB"/>
    <s v="E6383KKR"/>
    <d v="2024-12-12T00:00:00"/>
    <m/>
    <s v="3297"/>
    <x v="1"/>
    <s v="PA"/>
    <s v="S1"/>
    <m/>
    <d v="2024-12-12T00:00:00"/>
    <d v="1899-12-30T15:55:21"/>
    <d v="2024-12-12T00:00:00"/>
    <d v="1899-12-30T15:55:23"/>
    <d v="2024-12-12T00:00:00"/>
    <d v="1899-12-30T17:18:15"/>
    <x v="0"/>
    <s v="RFCPI"/>
    <s v="8043252701"/>
    <s v="EXW"/>
    <d v="1899-12-30T01:22:54"/>
    <d v="1899-12-30T01:22:52"/>
    <d v="1899-12-30T00:00:02"/>
    <s v="Granel"/>
    <s v="E001"/>
    <x v="1"/>
    <d v="1899-12-30T01:22:54"/>
    <d v="1899-12-30T01:22:52"/>
    <n v="15"/>
    <x v="8"/>
    <x v="4"/>
    <x v="1"/>
    <n v="0"/>
    <n v="0"/>
    <s v="OK"/>
    <s v="Granel"/>
    <x v="0"/>
    <n v="0"/>
    <s v="F. ALCONERA"/>
    <s v="B"/>
    <d v="1899-12-30T00:00:02"/>
    <d v="1899-12-30T00:00:02"/>
    <s v="OK"/>
    <m/>
    <m/>
    <d v="1899-12-30T00:00:00"/>
    <d v="1899-12-30T01:22:54"/>
    <n v="5"/>
    <d v="1899-12-30T00:00:02"/>
    <n v="82.899999999993611"/>
    <n v="17"/>
    <s v="No"/>
  </r>
  <r>
    <s v="CCAL"/>
    <s v="2024074662"/>
    <x v="0"/>
    <s v="ER2638BBV"/>
    <s v="E8408KLT"/>
    <d v="2024-12-12T00:00:00"/>
    <m/>
    <s v="3297"/>
    <x v="1"/>
    <s v="PA"/>
    <s v="S1"/>
    <m/>
    <d v="2024-12-12T00:00:00"/>
    <d v="1899-12-30T16:20:06"/>
    <d v="2024-12-12T00:00:00"/>
    <d v="1899-12-30T16:20:09"/>
    <d v="2024-12-12T00:00:00"/>
    <d v="1899-12-30T17:31:31"/>
    <x v="0"/>
    <s v="RFCPI"/>
    <s v="8043252702"/>
    <s v="EXW"/>
    <d v="1899-12-30T01:11:25"/>
    <d v="1899-12-30T01:11:22"/>
    <d v="1899-12-30T00:00:03"/>
    <s v="Granel"/>
    <s v="E001"/>
    <x v="1"/>
    <d v="1899-12-30T01:11:25"/>
    <d v="1899-12-30T01:11:22"/>
    <n v="16"/>
    <x v="8"/>
    <x v="4"/>
    <x v="1"/>
    <n v="0"/>
    <n v="0"/>
    <s v="OK"/>
    <s v="Granel"/>
    <x v="0"/>
    <n v="0"/>
    <s v="F. ALCONERA"/>
    <s v="B"/>
    <d v="1899-12-30T00:00:03"/>
    <d v="1899-12-30T00:00:03"/>
    <s v="OK"/>
    <m/>
    <m/>
    <d v="1899-12-30T00:00:00"/>
    <d v="1899-12-30T01:11:25"/>
    <n v="5"/>
    <d v="1899-12-30T00:00:03"/>
    <n v="71.416666666670423"/>
    <n v="17"/>
    <s v="No"/>
  </r>
  <r>
    <s v="CCAL"/>
    <s v="2024074671"/>
    <x v="0"/>
    <s v="ER8802BBS"/>
    <s v="E5397MMK"/>
    <d v="2024-12-12T00:00:00"/>
    <m/>
    <s v="3228"/>
    <x v="3"/>
    <s v="PA"/>
    <s v="S5"/>
    <m/>
    <d v="2024-12-12T00:00:00"/>
    <d v="1899-12-30T17:01:51"/>
    <d v="2024-12-12T00:00:00"/>
    <d v="1899-12-30T17:01:56"/>
    <d v="2024-12-12T00:00:00"/>
    <d v="1899-12-30T17:36:50"/>
    <x v="0"/>
    <s v="RFCPI"/>
    <s v="8043252703"/>
    <s v="FBO"/>
    <d v="1899-12-30T00:34:59"/>
    <d v="1899-12-30T00:34:54"/>
    <d v="1899-12-30T00:00:05"/>
    <s v="Granel"/>
    <s v="E001"/>
    <x v="2"/>
    <d v="1899-12-30T00:34:59"/>
    <d v="1899-12-30T00:34:54"/>
    <n v="17"/>
    <x v="8"/>
    <x v="4"/>
    <x v="1"/>
    <n v="0"/>
    <n v="0"/>
    <s v="OK"/>
    <s v="Granel"/>
    <x v="0"/>
    <n v="0"/>
    <s v="F. ALCONERA"/>
    <s v="A"/>
    <d v="1899-12-30T00:00:05"/>
    <d v="1899-12-30T00:00:05"/>
    <s v="OK"/>
    <m/>
    <m/>
    <d v="1899-12-30T00:00:00"/>
    <d v="1899-12-30T00:34:59"/>
    <n v="5"/>
    <d v="1899-12-30T00:00:05"/>
    <n v="34.983333333331181"/>
    <n v="17"/>
    <s v="Si"/>
  </r>
  <r>
    <s v="CCAL"/>
    <s v="2024074664"/>
    <x v="0"/>
    <s v="ER2070BBY"/>
    <s v="E1007JYX"/>
    <d v="2024-12-12T00:00:00"/>
    <m/>
    <s v="3297"/>
    <x v="1"/>
    <s v="PA"/>
    <s v="S1"/>
    <m/>
    <d v="2024-12-12T00:00:00"/>
    <d v="1899-12-30T16:25:37"/>
    <d v="2024-12-12T00:00:00"/>
    <d v="1899-12-30T16:25:41"/>
    <d v="2024-12-12T00:00:00"/>
    <d v="1899-12-30T17:44:05"/>
    <x v="0"/>
    <s v="RFCPI"/>
    <s v="8043252704"/>
    <s v="FBO"/>
    <d v="1899-12-30T01:18:28"/>
    <d v="1899-12-30T01:18:24"/>
    <d v="1899-12-30T00:00:04"/>
    <s v="Granel"/>
    <s v="E001"/>
    <x v="2"/>
    <d v="1899-12-30T01:18:28"/>
    <d v="1899-12-30T01:18:24"/>
    <n v="16"/>
    <x v="8"/>
    <x v="4"/>
    <x v="1"/>
    <n v="0"/>
    <n v="0"/>
    <s v="OK"/>
    <s v="Granel"/>
    <x v="0"/>
    <n v="0"/>
    <s v="F. ALCONERA"/>
    <s v="B"/>
    <d v="1899-12-30T00:00:04"/>
    <d v="1899-12-30T00:00:04"/>
    <s v="OK"/>
    <m/>
    <m/>
    <d v="1899-12-30T00:00:00"/>
    <d v="1899-12-30T01:18:28"/>
    <n v="5"/>
    <d v="1899-12-30T00:00:04"/>
    <n v="78.466666666665603"/>
    <n v="17"/>
    <s v="No"/>
  </r>
  <r>
    <s v="CCAL"/>
    <s v="2024074674"/>
    <x v="0"/>
    <s v="ER9252BBJ"/>
    <s v="E8364KHH"/>
    <d v="2024-12-12T00:00:00"/>
    <m/>
    <s v="3297"/>
    <x v="1"/>
    <s v="PA"/>
    <s v="S1"/>
    <m/>
    <d v="2024-12-12T00:00:00"/>
    <d v="1899-12-30T17:06:54"/>
    <d v="2024-12-12T00:00:00"/>
    <d v="1899-12-30T17:06:57"/>
    <d v="2024-12-12T00:00:00"/>
    <d v="1899-12-30T18:01:55"/>
    <x v="0"/>
    <s v="RFCPI"/>
    <s v="8043252705"/>
    <s v="FBO"/>
    <d v="1899-12-30T00:55:01"/>
    <d v="1899-12-30T00:54:58"/>
    <d v="1899-12-30T00:00:03"/>
    <s v="Granel"/>
    <s v="E001"/>
    <x v="2"/>
    <d v="1899-12-30T00:55:01"/>
    <d v="1899-12-30T00:54:58"/>
    <n v="17"/>
    <x v="8"/>
    <x v="4"/>
    <x v="1"/>
    <n v="0"/>
    <n v="0"/>
    <s v="OK"/>
    <s v="Granel"/>
    <x v="0"/>
    <n v="0"/>
    <s v="F. ALCONERA"/>
    <s v="B"/>
    <d v="1899-12-30T00:00:03"/>
    <d v="1899-12-30T00:00:03"/>
    <s v="OK"/>
    <m/>
    <m/>
    <d v="1899-12-30T00:00:00"/>
    <d v="1899-12-30T00:55:01"/>
    <n v="5"/>
    <d v="1899-12-30T00:00:03"/>
    <n v="55.016666666668819"/>
    <n v="18"/>
    <s v="No"/>
  </r>
  <r>
    <s v="CCAL"/>
    <s v="2024074677"/>
    <x v="0"/>
    <s v="ER3908BBW"/>
    <s v="E5943KXX"/>
    <d v="2024-12-12T00:00:00"/>
    <m/>
    <s v="3297"/>
    <x v="1"/>
    <s v="PA"/>
    <s v="S1"/>
    <m/>
    <d v="2024-12-12T00:00:00"/>
    <d v="1899-12-30T17:37:53"/>
    <d v="2024-12-12T00:00:00"/>
    <d v="1899-12-30T17:37:56"/>
    <d v="2024-12-12T00:00:00"/>
    <d v="1899-12-30T18:20:00"/>
    <x v="0"/>
    <s v="RFCPI"/>
    <s v="8043252706"/>
    <s v="FBO"/>
    <d v="1899-12-30T00:42:07"/>
    <d v="1899-12-30T00:42:04"/>
    <d v="1899-12-30T00:00:03"/>
    <s v="Granel"/>
    <s v="E001"/>
    <x v="2"/>
    <d v="1899-12-30T00:42:07"/>
    <d v="1899-12-30T00:42:04"/>
    <n v="17"/>
    <x v="8"/>
    <x v="4"/>
    <x v="1"/>
    <n v="0"/>
    <n v="0"/>
    <s v="OK"/>
    <s v="Granel"/>
    <x v="0"/>
    <n v="0"/>
    <s v="F. ALCONERA"/>
    <s v="A"/>
    <d v="1899-12-30T00:00:03"/>
    <d v="1899-12-30T00:00:03"/>
    <s v="OK"/>
    <m/>
    <m/>
    <d v="1899-12-30T00:00:00"/>
    <d v="1899-12-30T00:42:07"/>
    <n v="5"/>
    <d v="1899-12-30T00:00:03"/>
    <n v="42.116666666673517"/>
    <n v="18"/>
    <s v="Si"/>
  </r>
  <r>
    <s v="CCAL"/>
    <s v="2024074684"/>
    <x v="0"/>
    <s v="ER8803BBS"/>
    <s v="E1508HJM"/>
    <d v="2024-12-12T00:00:00"/>
    <m/>
    <s v="3228"/>
    <x v="3"/>
    <s v="PA"/>
    <s v="S4"/>
    <m/>
    <d v="2024-12-12T00:00:00"/>
    <d v="1899-12-30T17:54:41"/>
    <d v="2024-12-12T00:00:00"/>
    <d v="1899-12-30T17:54:44"/>
    <d v="2024-12-12T00:00:00"/>
    <d v="1899-12-30T18:31:17"/>
    <x v="0"/>
    <s v="RFCPI"/>
    <s v="8043252707"/>
    <s v="FBO"/>
    <d v="1899-12-30T00:36:36"/>
    <d v="1899-12-30T00:36:33"/>
    <d v="1899-12-30T00:00:03"/>
    <s v="Granel"/>
    <s v="E001"/>
    <x v="2"/>
    <d v="1899-12-30T00:36:36"/>
    <d v="1899-12-30T00:36:33"/>
    <n v="17"/>
    <x v="8"/>
    <x v="4"/>
    <x v="1"/>
    <n v="0"/>
    <n v="0"/>
    <s v="OK"/>
    <s v="Granel"/>
    <x v="0"/>
    <n v="0"/>
    <s v="F. ALCONERA"/>
    <s v="A"/>
    <d v="1899-12-30T00:00:03"/>
    <d v="1899-12-30T00:00:03"/>
    <s v="OK"/>
    <m/>
    <m/>
    <d v="1899-12-30T00:00:00"/>
    <d v="1899-12-30T00:36:36"/>
    <n v="5"/>
    <d v="1899-12-30T00:00:03"/>
    <n v="36.600000000004762"/>
    <n v="18"/>
    <s v="Si"/>
  </r>
  <r>
    <s v="CCAL"/>
    <s v="2024074679"/>
    <x v="0"/>
    <s v="ER7455BBP"/>
    <s v="E7597LTD"/>
    <d v="2024-12-12T00:00:00"/>
    <m/>
    <s v="3297"/>
    <x v="1"/>
    <s v="PA"/>
    <s v="S1"/>
    <m/>
    <d v="2024-12-12T00:00:00"/>
    <d v="1899-12-30T17:40:34"/>
    <d v="2024-12-12T00:00:00"/>
    <d v="1899-12-30T17:40:37"/>
    <d v="2024-12-12T00:00:00"/>
    <d v="1899-12-30T18:34:51"/>
    <x v="0"/>
    <s v="RFCPI"/>
    <s v="8043252708"/>
    <s v="FBO"/>
    <d v="1899-12-30T00:54:17"/>
    <d v="1899-12-30T00:54:14"/>
    <d v="1899-12-30T00:00:03"/>
    <s v="Granel"/>
    <s v="E001"/>
    <x v="2"/>
    <d v="1899-12-30T00:54:17"/>
    <d v="1899-12-30T00:54:14"/>
    <n v="17"/>
    <x v="8"/>
    <x v="4"/>
    <x v="1"/>
    <n v="0"/>
    <n v="0"/>
    <s v="OK"/>
    <s v="Granel"/>
    <x v="0"/>
    <n v="0"/>
    <s v="F. ALCONERA"/>
    <s v="B"/>
    <d v="1899-12-30T00:00:03"/>
    <d v="1899-12-30T00:00:03"/>
    <s v="OK"/>
    <m/>
    <m/>
    <d v="1899-12-30T00:00:00"/>
    <d v="1899-12-30T00:54:17"/>
    <n v="5"/>
    <d v="1899-12-30T00:00:03"/>
    <n v="54.283333333334355"/>
    <n v="18"/>
    <s v="No"/>
  </r>
  <r>
    <s v="CCAL"/>
    <s v="2024074682"/>
    <x v="0"/>
    <s v="ER3348BBR"/>
    <s v="E6103LDT"/>
    <d v="2024-12-12T00:00:00"/>
    <m/>
    <s v="3297"/>
    <x v="1"/>
    <s v="PA"/>
    <s v="S1"/>
    <m/>
    <d v="2024-12-12T00:00:00"/>
    <d v="1899-12-30T17:49:00"/>
    <d v="2024-12-12T00:00:00"/>
    <d v="1899-12-30T17:49:04"/>
    <d v="2024-12-12T00:00:00"/>
    <d v="1899-12-30T18:54:43"/>
    <x v="0"/>
    <s v="RFCPI"/>
    <s v="8043252711"/>
    <s v="FBO"/>
    <d v="1899-12-30T01:05:43"/>
    <d v="1899-12-30T01:05:39"/>
    <d v="1899-12-30T00:00:04"/>
    <s v="Granel"/>
    <s v="E001"/>
    <x v="2"/>
    <d v="1899-12-30T01:05:43"/>
    <d v="1899-12-30T01:05:39"/>
    <n v="17"/>
    <x v="8"/>
    <x v="4"/>
    <x v="1"/>
    <n v="0"/>
    <n v="0"/>
    <s v="OK"/>
    <s v="Granel"/>
    <x v="0"/>
    <n v="0"/>
    <s v="F. ALCONERA"/>
    <s v="B"/>
    <d v="1899-12-30T00:00:04"/>
    <d v="1899-12-30T00:00:04"/>
    <s v="OK"/>
    <m/>
    <m/>
    <d v="1899-12-30T00:00:00"/>
    <d v="1899-12-30T01:05:43"/>
    <n v="5"/>
    <d v="1899-12-30T00:00:04"/>
    <n v="65.716666666675124"/>
    <n v="18"/>
    <s v="No"/>
  </r>
  <r>
    <s v="CCAL"/>
    <s v="2024074697"/>
    <x v="0"/>
    <s v="EBA1640AF"/>
    <m/>
    <d v="2024-12-12T00:00:00"/>
    <m/>
    <s v="3230"/>
    <x v="2"/>
    <s v="PA"/>
    <s v="PA"/>
    <m/>
    <d v="2024-12-12T00:00:00"/>
    <d v="1899-12-30T19:04:04"/>
    <d v="2024-12-12T00:00:00"/>
    <d v="1899-12-30T19:05:22"/>
    <d v="2024-12-12T00:00:00"/>
    <d v="1899-12-30T19:23:01"/>
    <x v="0"/>
    <s v="RFCPI"/>
    <s v="8043252713"/>
    <s v="FBO"/>
    <d v="1899-12-30T00:18:57"/>
    <d v="1899-12-30T00:17:39"/>
    <d v="1899-12-30T00:01:18"/>
    <s v="Ensacado"/>
    <s v="E002"/>
    <x v="1"/>
    <d v="1899-12-30T00:18:57"/>
    <d v="1899-12-30T00:17:39"/>
    <n v="19"/>
    <x v="8"/>
    <x v="4"/>
    <x v="2"/>
    <n v="0"/>
    <n v="0"/>
    <s v="OK"/>
    <s v="Ensacado"/>
    <x v="0"/>
    <n v="0"/>
    <s v="F. ALCONERA"/>
    <s v="A"/>
    <d v="1899-12-30T00:01:18"/>
    <d v="1899-12-30T00:01:18"/>
    <s v="OK"/>
    <m/>
    <m/>
    <d v="1899-12-30T00:00:00"/>
    <d v="1899-12-30T00:18:57"/>
    <n v="5"/>
    <d v="1899-12-30T00:01:18"/>
    <n v="18.949999999996727"/>
    <n v="19"/>
    <s v="Si"/>
  </r>
  <r>
    <s v="CCAL"/>
    <s v="2024074701"/>
    <x v="0"/>
    <s v="ER4552BDG"/>
    <s v="E3201LJG"/>
    <d v="2024-12-12T00:00:00"/>
    <m/>
    <s v="3230"/>
    <x v="2"/>
    <s v="PA"/>
    <s v="PA"/>
    <m/>
    <d v="2024-12-12T00:00:00"/>
    <d v="1899-12-30T19:20:18"/>
    <d v="2024-12-12T00:00:00"/>
    <d v="1899-12-30T19:20:21"/>
    <d v="2024-12-12T00:00:00"/>
    <d v="1899-12-30T20:03:31"/>
    <x v="0"/>
    <s v="RFCPI"/>
    <s v="8043252714"/>
    <s v="FBO"/>
    <d v="1899-12-30T00:43:13"/>
    <d v="1899-12-30T00:43:10"/>
    <d v="1899-12-30T00:00:03"/>
    <s v="Ensacado"/>
    <s v="E002"/>
    <x v="2"/>
    <d v="1899-12-30T00:43:13"/>
    <d v="1899-12-30T00:43:10"/>
    <n v="19"/>
    <x v="8"/>
    <x v="4"/>
    <x v="2"/>
    <n v="0"/>
    <n v="0"/>
    <s v="OK"/>
    <s v="Ensacado"/>
    <x v="0"/>
    <n v="0"/>
    <s v="F. ALCONERA"/>
    <s v="A"/>
    <d v="1899-12-30T00:00:03"/>
    <d v="1899-12-30T00:00:03"/>
    <s v="OK"/>
    <m/>
    <m/>
    <d v="1899-12-30T00:00:00"/>
    <d v="1899-12-30T00:43:13"/>
    <n v="5"/>
    <d v="1899-12-30T00:00:03"/>
    <n v="43.216666666660899"/>
    <n v="20"/>
    <s v="Si"/>
  </r>
  <r>
    <s v="CCAL"/>
    <s v="2024074706"/>
    <x v="0"/>
    <s v="ER3686BCF"/>
    <s v="E9865JVX"/>
    <d v="2024-12-12T00:00:00"/>
    <m/>
    <s v="3297"/>
    <x v="1"/>
    <s v="PA"/>
    <s v="S1"/>
    <m/>
    <d v="2024-12-12T00:00:00"/>
    <d v="1899-12-30T19:58:38"/>
    <d v="2024-12-12T00:00:00"/>
    <d v="1899-12-30T19:58:42"/>
    <d v="2024-12-12T00:00:00"/>
    <d v="1899-12-30T20:30:33"/>
    <x v="0"/>
    <s v="RFCPI"/>
    <s v="8043252716"/>
    <s v="FBO"/>
    <d v="1899-12-30T00:31:55"/>
    <d v="1899-12-30T00:31:51"/>
    <d v="1899-12-30T00:00:04"/>
    <s v="Granel"/>
    <s v="E001"/>
    <x v="2"/>
    <d v="1899-12-30T00:31:55"/>
    <d v="1899-12-30T00:31:51"/>
    <n v="19"/>
    <x v="8"/>
    <x v="4"/>
    <x v="1"/>
    <n v="0"/>
    <n v="0"/>
    <s v="OK"/>
    <s v="Granel"/>
    <x v="0"/>
    <n v="0"/>
    <s v="F. ALCONERA"/>
    <s v="A"/>
    <d v="1899-12-30T00:00:04"/>
    <d v="1899-12-30T00:00:04"/>
    <s v="OK"/>
    <m/>
    <m/>
    <d v="1899-12-30T00:00:00"/>
    <d v="1899-12-30T00:31:55"/>
    <n v="5"/>
    <d v="1899-12-30T00:00:04"/>
    <n v="31.916666666664089"/>
    <n v="20"/>
    <s v="Si"/>
  </r>
  <r>
    <s v="CCAL"/>
    <s v="2024074707"/>
    <x v="0"/>
    <s v="ER4911BDJ"/>
    <s v="E2372LTT"/>
    <d v="2024-12-12T00:00:00"/>
    <m/>
    <s v="3230"/>
    <x v="2"/>
    <s v="PA"/>
    <s v="PA"/>
    <m/>
    <d v="2024-12-12T00:00:00"/>
    <d v="1899-12-30T20:02:21"/>
    <d v="2024-12-12T00:00:00"/>
    <d v="1899-12-30T20:02:25"/>
    <d v="2024-12-12T00:00:00"/>
    <d v="1899-12-30T20:48:45"/>
    <x v="0"/>
    <s v="RFCPI"/>
    <s v="8043252717"/>
    <s v="FBO"/>
    <d v="1899-12-30T00:46:24"/>
    <d v="1899-12-30T00:46:20"/>
    <d v="1899-12-30T00:00:04"/>
    <s v="Ensacado"/>
    <s v="E002"/>
    <x v="2"/>
    <d v="1899-12-30T00:46:24"/>
    <d v="1899-12-30T00:46:20"/>
    <n v="20"/>
    <x v="8"/>
    <x v="4"/>
    <x v="2"/>
    <n v="0"/>
    <n v="0"/>
    <s v="OK"/>
    <s v="Ensacado"/>
    <x v="0"/>
    <n v="0"/>
    <s v="F. ALCONERA"/>
    <s v="B"/>
    <d v="1899-12-30T00:00:04"/>
    <d v="1899-12-30T00:00:04"/>
    <s v="OK"/>
    <m/>
    <m/>
    <d v="1899-12-30T00:00:00"/>
    <d v="1899-12-30T00:46:24"/>
    <n v="5"/>
    <d v="1899-12-30T00:00:04"/>
    <n v="46.399999999996858"/>
    <n v="20"/>
    <s v="No"/>
  </r>
  <r>
    <s v="CCAL"/>
    <s v="2024074710"/>
    <x v="0"/>
    <s v="ER5784BBP"/>
    <s v="E7944KGS"/>
    <d v="2024-12-12T00:00:00"/>
    <m/>
    <s v="3230"/>
    <x v="2"/>
    <s v="PA"/>
    <s v="PA"/>
    <m/>
    <d v="2024-12-12T00:00:00"/>
    <d v="1899-12-30T20:13:36"/>
    <d v="2024-12-12T00:00:00"/>
    <d v="1899-12-30T20:13:41"/>
    <d v="2024-12-12T00:00:00"/>
    <d v="1899-12-30T21:10:56"/>
    <x v="0"/>
    <s v="RFCPI"/>
    <s v="8043252719"/>
    <s v="EXW"/>
    <d v="1899-12-30T00:57:20"/>
    <d v="1899-12-30T00:57:15"/>
    <d v="1899-12-30T00:00:05"/>
    <s v="Ensacado"/>
    <s v="E002"/>
    <x v="1"/>
    <d v="1899-12-30T00:57:20"/>
    <d v="1899-12-30T00:57:15"/>
    <n v="20"/>
    <x v="8"/>
    <x v="4"/>
    <x v="2"/>
    <n v="0"/>
    <n v="0"/>
    <s v="OK"/>
    <s v="Ensacado"/>
    <x v="0"/>
    <n v="0"/>
    <s v="F. ALCONERA"/>
    <s v="B"/>
    <d v="1899-12-30T00:00:05"/>
    <d v="1899-12-30T00:00:05"/>
    <s v="OK"/>
    <m/>
    <m/>
    <d v="1899-12-30T00:00:00"/>
    <d v="1899-12-30T00:57:20"/>
    <n v="5"/>
    <d v="1899-12-30T00:00:05"/>
    <n v="57.333333333326522"/>
    <n v="21"/>
    <s v="No"/>
  </r>
  <r>
    <s v="CCAL"/>
    <s v="2024074713"/>
    <x v="0"/>
    <s v="ER3706BCF"/>
    <s v="E7061KZH"/>
    <d v="2024-12-12T00:00:00"/>
    <m/>
    <s v="3228"/>
    <x v="3"/>
    <s v="PA"/>
    <s v="S5"/>
    <m/>
    <d v="2024-12-12T00:00:00"/>
    <d v="1899-12-30T20:31:35"/>
    <d v="2024-12-12T00:00:00"/>
    <d v="1899-12-30T20:31:41"/>
    <d v="2024-12-12T00:00:00"/>
    <d v="1899-12-30T21:48:30"/>
    <x v="0"/>
    <s v="RFCPI"/>
    <s v="8043252720"/>
    <s v="EXW"/>
    <d v="1899-12-30T01:16:55"/>
    <d v="1899-12-30T01:16:49"/>
    <d v="1899-12-30T00:00:06"/>
    <s v="Granel"/>
    <s v="E001"/>
    <x v="1"/>
    <d v="1899-12-30T01:16:55"/>
    <d v="1899-12-30T01:16:49"/>
    <n v="20"/>
    <x v="8"/>
    <x v="4"/>
    <x v="1"/>
    <n v="0"/>
    <n v="0"/>
    <s v="OK"/>
    <s v="Granel"/>
    <x v="0"/>
    <n v="0"/>
    <s v="F. ALCONERA"/>
    <s v="B"/>
    <d v="1899-12-30T00:00:06"/>
    <d v="1899-12-30T00:00:06"/>
    <s v="OK"/>
    <m/>
    <m/>
    <d v="1899-12-30T00:00:00"/>
    <d v="1899-12-30T01:16:55"/>
    <n v="5"/>
    <d v="1899-12-30T00:00:06"/>
    <n v="76.916666666678481"/>
    <n v="21"/>
    <s v="No"/>
  </r>
  <r>
    <s v="CCAL"/>
    <s v="2024074717"/>
    <x v="0"/>
    <s v="ER9606BBF"/>
    <s v="E2611KJC"/>
    <d v="2024-12-13T00:00:00"/>
    <m/>
    <s v="3297"/>
    <x v="1"/>
    <s v="PA"/>
    <s v="S1"/>
    <m/>
    <d v="2024-12-13T00:00:00"/>
    <d v="1899-12-30T05:03:26"/>
    <d v="2024-12-13T00:00:00"/>
    <d v="1899-12-30T05:04:02"/>
    <d v="2024-12-13T00:00:00"/>
    <d v="1899-12-30T05:43:46"/>
    <x v="0"/>
    <s v="RFCPI"/>
    <s v="8043252721"/>
    <s v="EXW"/>
    <d v="1899-12-30T00:40:20"/>
    <d v="1899-12-30T00:39:44"/>
    <d v="1899-12-30T00:00:36"/>
    <s v="Granel"/>
    <s v="E001"/>
    <x v="1"/>
    <d v="1899-12-30T00:40:20"/>
    <d v="1899-12-30T00:39:44"/>
    <n v="5"/>
    <x v="9"/>
    <x v="4"/>
    <x v="1"/>
    <n v="0"/>
    <n v="0"/>
    <s v="OK"/>
    <s v="Granel"/>
    <x v="0"/>
    <n v="0"/>
    <s v="F. ALCONERA"/>
    <s v="A"/>
    <d v="1899-12-30T00:00:36"/>
    <d v="1899-12-30T00:00:36"/>
    <s v="OK"/>
    <m/>
    <m/>
    <d v="1899-12-30T00:00:00"/>
    <d v="1899-12-30T00:40:20"/>
    <n v="6"/>
    <d v="1899-12-30T00:00:36"/>
    <n v="40.333333333334416"/>
    <n v="5"/>
    <s v="Si"/>
  </r>
  <r>
    <s v="CCAL"/>
    <s v="2024074720"/>
    <x v="0"/>
    <s v="ER1696BCF"/>
    <s v="E7412JLB"/>
    <d v="2024-12-13T00:00:00"/>
    <m/>
    <s v="3228"/>
    <x v="3"/>
    <s v="PA"/>
    <s v="S4"/>
    <m/>
    <d v="2024-12-13T00:00:00"/>
    <d v="1899-12-30T06:11:30"/>
    <d v="2024-12-13T00:00:00"/>
    <d v="1899-12-30T06:11:34"/>
    <d v="2024-12-13T00:00:00"/>
    <d v="1899-12-30T06:47:54"/>
    <x v="0"/>
    <s v="RFCPI"/>
    <s v="8043252723"/>
    <s v="FBO"/>
    <d v="1899-12-30T00:36:24"/>
    <d v="1899-12-30T00:36:20"/>
    <d v="1899-12-30T00:00:04"/>
    <s v="Granel"/>
    <s v="E001"/>
    <x v="2"/>
    <d v="1899-12-30T00:36:24"/>
    <d v="1899-12-30T00:36:20"/>
    <n v="6"/>
    <x v="9"/>
    <x v="4"/>
    <x v="1"/>
    <n v="0"/>
    <n v="0"/>
    <s v="OK"/>
    <s v="Granel"/>
    <x v="0"/>
    <n v="0"/>
    <s v="F. ALCONERA"/>
    <s v="A"/>
    <d v="1899-12-30T00:00:04"/>
    <d v="1899-12-30T00:00:04"/>
    <s v="OK"/>
    <m/>
    <m/>
    <d v="1899-12-30T00:00:00"/>
    <d v="1899-12-30T00:36:24"/>
    <n v="6"/>
    <d v="1899-12-30T00:00:04"/>
    <n v="36.40000000000321"/>
    <n v="6"/>
    <s v="Si"/>
  </r>
  <r>
    <s v="CCAL"/>
    <s v="2024074721"/>
    <x v="0"/>
    <s v="ER8801BBS"/>
    <s v="E9651KXD"/>
    <d v="2024-12-13T00:00:00"/>
    <m/>
    <s v="3297"/>
    <x v="1"/>
    <s v="PA"/>
    <s v="S1"/>
    <m/>
    <d v="2024-12-13T00:00:00"/>
    <d v="1899-12-30T06:27:48"/>
    <d v="2024-12-13T00:00:00"/>
    <d v="1899-12-30T06:27:53"/>
    <d v="2024-12-13T00:00:00"/>
    <d v="1899-12-30T07:08:11"/>
    <x v="0"/>
    <s v="RFCPI"/>
    <s v="8043252724"/>
    <s v="FBO"/>
    <d v="1899-12-30T00:40:23"/>
    <d v="1899-12-30T00:40:18"/>
    <d v="1899-12-30T00:00:05"/>
    <s v="Granel"/>
    <s v="E001"/>
    <x v="2"/>
    <d v="1899-12-30T00:40:23"/>
    <d v="1899-12-30T00:40:18"/>
    <n v="6"/>
    <x v="9"/>
    <x v="4"/>
    <x v="1"/>
    <n v="0"/>
    <n v="0"/>
    <s v="OK"/>
    <s v="Granel"/>
    <x v="0"/>
    <n v="0"/>
    <s v="F. ALCONERA"/>
    <s v="A"/>
    <d v="1899-12-30T00:00:05"/>
    <d v="1899-12-30T00:00:05"/>
    <s v="OK"/>
    <m/>
    <m/>
    <d v="1899-12-30T00:00:00"/>
    <d v="1899-12-30T00:40:23"/>
    <n v="6"/>
    <d v="1899-12-30T00:00:05"/>
    <n v="40.383333333331144"/>
    <n v="7"/>
    <s v="Si"/>
  </r>
  <r>
    <s v="CCAL"/>
    <s v="2024074723"/>
    <x v="0"/>
    <s v="ECS04211R"/>
    <s v="E3710KKC"/>
    <d v="2024-12-13T00:00:00"/>
    <m/>
    <s v="3230"/>
    <x v="2"/>
    <s v="PA"/>
    <s v="PA"/>
    <m/>
    <d v="2024-12-13T00:00:00"/>
    <d v="1899-12-30T06:50:21"/>
    <d v="2024-12-13T00:00:00"/>
    <d v="1899-12-30T06:50:26"/>
    <d v="2024-12-13T00:00:00"/>
    <d v="1899-12-30T07:19:51"/>
    <x v="0"/>
    <s v="RFCPI"/>
    <s v="8043252725"/>
    <s v="FBO"/>
    <d v="1899-12-30T00:29:30"/>
    <d v="1899-12-30T00:29:25"/>
    <d v="1899-12-30T00:00:05"/>
    <s v="Ensacado"/>
    <s v="E002"/>
    <x v="2"/>
    <d v="1899-12-30T00:29:30"/>
    <d v="1899-12-30T00:29:25"/>
    <n v="6"/>
    <x v="9"/>
    <x v="4"/>
    <x v="2"/>
    <n v="0"/>
    <n v="0"/>
    <s v="OK"/>
    <s v="Ensacado"/>
    <x v="0"/>
    <n v="0"/>
    <s v="F. ALCONERA"/>
    <s v="A"/>
    <d v="1899-12-30T00:00:05"/>
    <d v="1899-12-30T00:00:05"/>
    <s v="OK"/>
    <m/>
    <m/>
    <d v="1899-12-30T00:00:00"/>
    <d v="1899-12-30T00:29:30"/>
    <n v="6"/>
    <d v="1899-12-30T00:00:05"/>
    <n v="29.499999999998376"/>
    <n v="7"/>
    <s v="Si"/>
  </r>
  <r>
    <s v="CCAL"/>
    <s v="2024074722"/>
    <x v="0"/>
    <s v="ER9856BBZ"/>
    <s v="E4874GCT"/>
    <d v="2024-12-13T00:00:00"/>
    <m/>
    <s v="3297"/>
    <x v="1"/>
    <s v="PA"/>
    <s v="S1"/>
    <m/>
    <d v="2024-12-13T00:00:00"/>
    <d v="1899-12-30T06:42:31"/>
    <d v="2024-12-13T00:00:00"/>
    <d v="1899-12-30T06:42:36"/>
    <d v="2024-12-13T00:00:00"/>
    <d v="1899-12-30T07:22:05"/>
    <x v="0"/>
    <s v="RFCPI"/>
    <s v="8043252726"/>
    <s v="FBO"/>
    <d v="1899-12-30T00:39:34"/>
    <d v="1899-12-30T00:39:29"/>
    <d v="1899-12-30T00:00:05"/>
    <s v="Granel"/>
    <s v="E001"/>
    <x v="1"/>
    <d v="1899-12-30T00:39:34"/>
    <d v="1899-12-30T00:39:29"/>
    <n v="6"/>
    <x v="9"/>
    <x v="4"/>
    <x v="1"/>
    <n v="0"/>
    <n v="0"/>
    <s v="OK"/>
    <s v="Granel"/>
    <x v="0"/>
    <n v="0"/>
    <s v="F. ALCONERA"/>
    <s v="A"/>
    <d v="1899-12-30T00:00:05"/>
    <d v="1899-12-30T00:00:05"/>
    <s v="OK"/>
    <m/>
    <m/>
    <d v="1899-12-30T00:00:00"/>
    <d v="1899-12-30T00:39:34"/>
    <n v="6"/>
    <d v="1899-12-30T00:00:05"/>
    <n v="39.566666666664005"/>
    <n v="7"/>
    <s v="Si"/>
  </r>
  <r>
    <s v="CCAL"/>
    <s v="2024074725"/>
    <x v="0"/>
    <s v="ER2316BBD"/>
    <s v="E7555LTD"/>
    <d v="2024-12-13T00:00:00"/>
    <m/>
    <s v="3228"/>
    <x v="3"/>
    <s v="PA"/>
    <s v="S5"/>
    <m/>
    <d v="2024-12-13T00:00:00"/>
    <d v="1899-12-30T06:55:47"/>
    <d v="2024-12-13T00:00:00"/>
    <d v="1899-12-30T06:55:51"/>
    <d v="2024-12-13T00:00:00"/>
    <d v="1899-12-30T07:27:26"/>
    <x v="0"/>
    <s v="RFCPI"/>
    <s v="8043252727"/>
    <s v="FBO"/>
    <d v="1899-12-30T00:31:39"/>
    <d v="1899-12-30T00:31:35"/>
    <d v="1899-12-30T00:00:04"/>
    <s v="Granel"/>
    <s v="E001"/>
    <x v="2"/>
    <d v="1899-12-30T00:31:39"/>
    <d v="1899-12-30T00:31:35"/>
    <n v="6"/>
    <x v="9"/>
    <x v="4"/>
    <x v="1"/>
    <n v="0"/>
    <n v="0"/>
    <s v="OK"/>
    <s v="Granel"/>
    <x v="0"/>
    <n v="0"/>
    <s v="F. ALCONERA"/>
    <s v="A"/>
    <d v="1899-12-30T00:00:04"/>
    <d v="1899-12-30T00:00:04"/>
    <s v="OK"/>
    <m/>
    <m/>
    <d v="1899-12-30T00:00:00"/>
    <d v="1899-12-30T00:31:39"/>
    <n v="6"/>
    <d v="1899-12-30T00:00:04"/>
    <n v="31.649999999990399"/>
    <n v="7"/>
    <s v="Si"/>
  </r>
  <r>
    <s v="CCAL"/>
    <s v="2024074734"/>
    <x v="0"/>
    <s v="ECS04211R"/>
    <s v="E3710KKC"/>
    <d v="2024-12-13T00:00:00"/>
    <m/>
    <s v="3230"/>
    <x v="2"/>
    <s v="PA"/>
    <s v="PA"/>
    <m/>
    <d v="2024-12-13T00:00:00"/>
    <d v="1899-12-30T07:24:09"/>
    <d v="2024-12-13T00:00:00"/>
    <d v="1899-12-30T07:24:14"/>
    <d v="2024-12-13T00:00:00"/>
    <d v="1899-12-30T07:27:27"/>
    <x v="0"/>
    <s v="RFCPI"/>
    <s v="8043252728"/>
    <s v="FBO"/>
    <d v="1899-12-30T00:03:18"/>
    <d v="1899-12-30T00:03:13"/>
    <d v="1899-12-30T00:00:05"/>
    <s v="Ensacado"/>
    <s v="E002"/>
    <x v="2"/>
    <d v="1899-12-30T00:03:18"/>
    <d v="1899-12-30T00:03:13"/>
    <n v="7"/>
    <x v="9"/>
    <x v="4"/>
    <x v="2"/>
    <n v="1"/>
    <n v="0"/>
    <s v="KO"/>
    <s v="Ensacado"/>
    <x v="0"/>
    <n v="1"/>
    <s v="F. ALCONERA"/>
    <s v="A"/>
    <d v="1899-12-30T00:00:05"/>
    <d v="1899-12-30T00:00:05"/>
    <s v="OK"/>
    <m/>
    <m/>
    <d v="1899-12-30T00:00:00"/>
    <d v="1899-12-30T00:03:18"/>
    <n v="6"/>
    <d v="1899-12-30T00:00:05"/>
    <n v="3.3000000000048324"/>
    <n v="7"/>
    <s v="Si"/>
  </r>
  <r>
    <s v="CCAL"/>
    <s v="2024074730"/>
    <x v="0"/>
    <s v="ER8271BDM"/>
    <s v="E0205LTP"/>
    <d v="2024-12-13T00:00:00"/>
    <m/>
    <s v="3297"/>
    <x v="1"/>
    <s v="PA"/>
    <s v="S1"/>
    <m/>
    <d v="2024-12-13T00:00:00"/>
    <d v="1899-12-30T07:05:41"/>
    <d v="2024-12-13T00:00:00"/>
    <d v="1899-12-30T07:05:46"/>
    <d v="2024-12-13T00:00:00"/>
    <d v="1899-12-30T07:39:47"/>
    <x v="0"/>
    <s v="RFCPI"/>
    <s v="8043252730"/>
    <s v="FBO"/>
    <d v="1899-12-30T00:34:06"/>
    <d v="1899-12-30T00:34:01"/>
    <d v="1899-12-30T00:00:05"/>
    <s v="Granel"/>
    <s v="E001"/>
    <x v="2"/>
    <d v="1899-12-30T00:34:06"/>
    <d v="1899-12-30T00:34:01"/>
    <n v="7"/>
    <x v="9"/>
    <x v="4"/>
    <x v="1"/>
    <n v="0"/>
    <n v="0"/>
    <s v="OK"/>
    <s v="Granel"/>
    <x v="0"/>
    <n v="0"/>
    <s v="F. ALCONERA"/>
    <s v="A"/>
    <d v="1899-12-30T00:00:05"/>
    <d v="1899-12-30T00:00:05"/>
    <s v="OK"/>
    <m/>
    <m/>
    <d v="1899-12-30T00:00:00"/>
    <d v="1899-12-30T00:34:06"/>
    <n v="6"/>
    <d v="1899-12-30T00:00:05"/>
    <n v="34.099999999992058"/>
    <n v="7"/>
    <s v="Si"/>
  </r>
  <r>
    <s v="CCAL"/>
    <s v="2024074724"/>
    <x v="0"/>
    <s v="ER1428BBX"/>
    <s v="E3192JFJ"/>
    <d v="2024-12-13T00:00:00"/>
    <m/>
    <s v="3230"/>
    <x v="2"/>
    <s v="PA"/>
    <s v="PA"/>
    <m/>
    <d v="2024-12-13T00:00:00"/>
    <d v="1899-12-30T06:51:30"/>
    <d v="2024-12-13T00:00:00"/>
    <d v="1899-12-30T06:51:34"/>
    <d v="2024-12-13T00:00:00"/>
    <d v="1899-12-30T07:40:59"/>
    <x v="0"/>
    <s v="RFCPI"/>
    <s v="8043252731"/>
    <s v="FBO"/>
    <d v="1899-12-30T00:49:29"/>
    <d v="1899-12-30T00:49:25"/>
    <d v="1899-12-30T00:00:04"/>
    <s v="Ensacado"/>
    <s v="E002"/>
    <x v="2"/>
    <d v="1899-12-30T00:49:29"/>
    <d v="1899-12-30T00:49:25"/>
    <n v="6"/>
    <x v="9"/>
    <x v="4"/>
    <x v="2"/>
    <n v="0"/>
    <n v="0"/>
    <s v="OK"/>
    <s v="Ensacado"/>
    <x v="0"/>
    <n v="0"/>
    <s v="F. ALCONERA"/>
    <s v="B"/>
    <d v="1899-12-30T00:00:04"/>
    <d v="1899-12-30T00:00:04"/>
    <s v="OK"/>
    <m/>
    <m/>
    <d v="1899-12-30T00:00:00"/>
    <d v="1899-12-30T00:49:29"/>
    <n v="6"/>
    <d v="1899-12-30T00:00:04"/>
    <n v="49.483333333324815"/>
    <n v="7"/>
    <s v="No"/>
  </r>
  <r>
    <s v="CCAL"/>
    <s v="2024074728"/>
    <x v="0"/>
    <s v="EBA2424AB"/>
    <m/>
    <d v="2024-12-13T00:00:00"/>
    <m/>
    <s v="3230"/>
    <x v="2"/>
    <s v="PA"/>
    <s v="PA"/>
    <m/>
    <d v="2024-12-13T00:00:00"/>
    <d v="1899-12-30T06:58:25"/>
    <d v="2024-12-13T00:00:00"/>
    <d v="1899-12-30T06:58:33"/>
    <d v="2024-12-13T00:00:00"/>
    <d v="1899-12-30T07:45:09"/>
    <x v="0"/>
    <s v="RFCPI"/>
    <s v="8043252733"/>
    <s v="FBO"/>
    <d v="1899-12-30T00:46:44"/>
    <d v="1899-12-30T00:46:36"/>
    <d v="1899-12-30T00:00:08"/>
    <s v="Ensacado"/>
    <s v="E002"/>
    <x v="1"/>
    <d v="1899-12-30T00:46:44"/>
    <d v="1899-12-30T00:46:36"/>
    <n v="6"/>
    <x v="9"/>
    <x v="4"/>
    <x v="2"/>
    <n v="0"/>
    <n v="0"/>
    <s v="OK"/>
    <s v="Ensacado"/>
    <x v="0"/>
    <n v="0"/>
    <s v="F. ALCONERA"/>
    <s v="B"/>
    <d v="1899-12-30T00:00:08"/>
    <d v="1899-12-30T00:00:08"/>
    <s v="OK"/>
    <m/>
    <m/>
    <d v="1899-12-30T00:00:00"/>
    <d v="1899-12-30T00:46:44"/>
    <n v="6"/>
    <d v="1899-12-30T00:00:08"/>
    <n v="46.733333333327977"/>
    <n v="7"/>
    <s v="No"/>
  </r>
  <r>
    <s v="CCAL"/>
    <s v="2024074729"/>
    <x v="0"/>
    <s v="ER3105BBY"/>
    <s v="E7841LBS"/>
    <d v="2024-12-13T00:00:00"/>
    <m/>
    <s v="3297"/>
    <x v="1"/>
    <s v="PA"/>
    <s v="S1"/>
    <m/>
    <d v="2024-12-13T00:00:00"/>
    <d v="1899-12-30T07:02:20"/>
    <d v="2024-12-13T00:00:00"/>
    <d v="1899-12-30T07:02:27"/>
    <d v="2024-12-13T00:00:00"/>
    <d v="1899-12-30T07:48:41"/>
    <x v="0"/>
    <s v="RFCPI"/>
    <s v="8043252734"/>
    <s v="FBO"/>
    <d v="1899-12-30T00:46:21"/>
    <d v="1899-12-30T00:46:14"/>
    <d v="1899-12-30T00:00:07"/>
    <s v="Granel"/>
    <s v="E001"/>
    <x v="1"/>
    <d v="1899-12-30T00:46:21"/>
    <d v="1899-12-30T00:46:14"/>
    <n v="7"/>
    <x v="9"/>
    <x v="4"/>
    <x v="1"/>
    <n v="0"/>
    <n v="0"/>
    <s v="OK"/>
    <s v="Granel"/>
    <x v="0"/>
    <n v="0"/>
    <s v="F. ALCONERA"/>
    <s v="B"/>
    <d v="1899-12-30T00:00:07"/>
    <d v="1899-12-30T00:00:07"/>
    <s v="OK"/>
    <m/>
    <m/>
    <d v="1899-12-30T00:00:00"/>
    <d v="1899-12-30T00:46:21"/>
    <n v="6"/>
    <d v="1899-12-30T00:00:07"/>
    <n v="46.349999999999973"/>
    <n v="7"/>
    <s v="No"/>
  </r>
  <r>
    <s v="CCAL"/>
    <s v="2024074732"/>
    <x v="0"/>
    <s v="ER9178BBB"/>
    <s v="E3299HSH"/>
    <d v="2024-12-13T00:00:00"/>
    <m/>
    <s v="3297"/>
    <x v="1"/>
    <s v="PA"/>
    <s v="S1"/>
    <m/>
    <d v="2024-12-13T00:00:00"/>
    <d v="1899-12-30T07:08:02"/>
    <d v="2024-12-13T00:00:00"/>
    <d v="1899-12-30T07:08:36"/>
    <d v="2024-12-13T00:00:00"/>
    <d v="1899-12-30T08:02:12"/>
    <x v="0"/>
    <s v="RFCPI"/>
    <s v="8043252736"/>
    <s v="FBO"/>
    <d v="1899-12-30T00:54:10"/>
    <d v="1899-12-30T00:53:36"/>
    <d v="1899-12-30T00:00:34"/>
    <s v="Granel"/>
    <s v="E001"/>
    <x v="1"/>
    <d v="1899-12-30T00:54:10"/>
    <d v="1899-12-30T00:53:36"/>
    <n v="7"/>
    <x v="9"/>
    <x v="4"/>
    <x v="1"/>
    <n v="0"/>
    <n v="0"/>
    <s v="OK"/>
    <s v="Granel"/>
    <x v="0"/>
    <n v="0"/>
    <s v="F. ALCONERA"/>
    <s v="B"/>
    <d v="1899-12-30T00:00:34"/>
    <d v="1899-12-30T00:00:34"/>
    <s v="OK"/>
    <m/>
    <m/>
    <d v="1899-12-30T00:00:00"/>
    <d v="1899-12-30T00:54:10"/>
    <n v="6"/>
    <d v="1899-12-30T00:00:34"/>
    <n v="54.166666666665563"/>
    <n v="8"/>
    <s v="No"/>
  </r>
  <r>
    <s v="CCAL"/>
    <s v="2024074746"/>
    <x v="0"/>
    <s v="ER2502BCM"/>
    <s v="E9189JXJ"/>
    <d v="2024-12-13T00:00:00"/>
    <m/>
    <s v="3234"/>
    <x v="8"/>
    <s v="PA"/>
    <s v="PA"/>
    <m/>
    <d v="2024-12-13T00:00:00"/>
    <d v="1899-12-30T07:59:50"/>
    <d v="2024-12-13T00:00:00"/>
    <d v="1899-12-30T07:59:55"/>
    <d v="2024-12-13T00:00:00"/>
    <d v="1899-12-30T08:39:10"/>
    <x v="0"/>
    <s v="RFCPI"/>
    <s v="8043252738"/>
    <s v="FBO"/>
    <d v="1899-12-30T00:39:20"/>
    <d v="1899-12-30T00:39:15"/>
    <d v="1899-12-30T00:00:05"/>
    <s v="Ensacado"/>
    <s v="E002"/>
    <x v="2"/>
    <d v="1899-12-30T00:39:20"/>
    <d v="1899-12-30T00:39:15"/>
    <n v="7"/>
    <x v="9"/>
    <x v="4"/>
    <x v="2"/>
    <n v="0"/>
    <n v="0"/>
    <s v="OK"/>
    <s v="Ensacado"/>
    <x v="0"/>
    <n v="0"/>
    <s v="F. ALCONERA"/>
    <s v="A"/>
    <d v="1899-12-30T00:00:05"/>
    <d v="1899-12-30T00:00:05"/>
    <s v="OK"/>
    <m/>
    <m/>
    <d v="1899-12-30T00:00:00"/>
    <d v="1899-12-30T00:39:20"/>
    <n v="6"/>
    <d v="1899-12-30T00:00:05"/>
    <n v="39.333333333340811"/>
    <n v="8"/>
    <s v="Si"/>
  </r>
  <r>
    <s v="CCAL"/>
    <s v="2024074744"/>
    <x v="0"/>
    <s v="ER8753BBR"/>
    <s v="E1651JFK"/>
    <d v="2024-12-13T00:00:00"/>
    <m/>
    <s v="3228"/>
    <x v="3"/>
    <s v="PA"/>
    <s v="S4"/>
    <m/>
    <d v="2024-12-13T00:00:00"/>
    <d v="1899-12-30T07:52:53"/>
    <d v="2024-12-13T00:00:00"/>
    <d v="1899-12-30T07:52:59"/>
    <d v="2024-12-13T00:00:00"/>
    <d v="1899-12-30T08:54:49"/>
    <x v="0"/>
    <s v="RFCPI"/>
    <s v="8043252740"/>
    <s v="EXW"/>
    <d v="1899-12-30T01:01:56"/>
    <d v="1899-12-30T01:01:50"/>
    <d v="1899-12-30T00:00:06"/>
    <s v="Granel"/>
    <s v="E001"/>
    <x v="1"/>
    <d v="1899-12-30T01:01:56"/>
    <d v="1899-12-30T01:01:50"/>
    <n v="7"/>
    <x v="9"/>
    <x v="4"/>
    <x v="1"/>
    <n v="0"/>
    <n v="0"/>
    <s v="OK"/>
    <s v="Granel"/>
    <x v="0"/>
    <n v="0"/>
    <s v="F. ALCONERA"/>
    <s v="B"/>
    <d v="1899-12-30T00:00:06"/>
    <d v="1899-12-30T00:00:06"/>
    <s v="OK"/>
    <m/>
    <m/>
    <d v="1899-12-30T00:00:00"/>
    <d v="1899-12-30T01:01:56"/>
    <n v="6"/>
    <d v="1899-12-30T00:00:06"/>
    <n v="61.933333333334353"/>
    <n v="8"/>
    <s v="No"/>
  </r>
  <r>
    <s v="CCAL"/>
    <s v="2024074753"/>
    <x v="0"/>
    <s v="ER0598BBT"/>
    <s v="E6172KZK"/>
    <d v="2024-12-13T00:00:00"/>
    <m/>
    <s v="3228"/>
    <x v="3"/>
    <s v="PA"/>
    <s v="S5"/>
    <m/>
    <d v="2024-12-13T00:00:00"/>
    <d v="1899-12-30T08:26:00"/>
    <d v="2024-12-13T00:00:00"/>
    <d v="1899-12-30T08:26:04"/>
    <d v="2024-12-13T00:00:00"/>
    <d v="1899-12-30T08:56:30"/>
    <x v="0"/>
    <s v="RFCPI"/>
    <s v="8043252741"/>
    <s v="EXW"/>
    <d v="1899-12-30T00:30:30"/>
    <d v="1899-12-30T00:30:26"/>
    <d v="1899-12-30T00:00:04"/>
    <s v="Granel"/>
    <s v="E001"/>
    <x v="1"/>
    <d v="1899-12-30T00:30:30"/>
    <d v="1899-12-30T00:30:26"/>
    <n v="8"/>
    <x v="9"/>
    <x v="4"/>
    <x v="1"/>
    <n v="0"/>
    <n v="0"/>
    <s v="OK"/>
    <s v="Granel"/>
    <x v="0"/>
    <n v="0"/>
    <s v="F. ALCONERA"/>
    <s v="A"/>
    <d v="1899-12-30T00:00:04"/>
    <d v="1899-12-30T00:00:04"/>
    <s v="OK"/>
    <m/>
    <m/>
    <d v="1899-12-30T00:00:00"/>
    <d v="1899-12-30T00:30:30"/>
    <n v="6"/>
    <d v="1899-12-30T00:00:04"/>
    <n v="30.499999999991978"/>
    <n v="8"/>
    <s v="Si"/>
  </r>
  <r>
    <s v="CCAL"/>
    <s v="2024074749"/>
    <x v="0"/>
    <s v="ER7831BCS"/>
    <s v="E0309KYD"/>
    <d v="2024-12-13T00:00:00"/>
    <m/>
    <s v="3230"/>
    <x v="2"/>
    <s v="PA"/>
    <s v="PA"/>
    <m/>
    <d v="2024-12-13T00:00:00"/>
    <d v="1899-12-30T08:05:57"/>
    <d v="2024-12-13T00:00:00"/>
    <d v="1899-12-30T08:06:02"/>
    <d v="2024-12-13T00:00:00"/>
    <d v="1899-12-30T09:06:18"/>
    <x v="0"/>
    <s v="RFCPI"/>
    <s v="8043252742"/>
    <s v="FBO"/>
    <d v="1899-12-30T01:00:21"/>
    <d v="1899-12-30T01:00:16"/>
    <d v="1899-12-30T00:00:05"/>
    <s v="Ensacado"/>
    <s v="E002"/>
    <x v="2"/>
    <d v="1899-12-30T01:00:21"/>
    <d v="1899-12-30T01:00:16"/>
    <n v="8"/>
    <x v="9"/>
    <x v="4"/>
    <x v="2"/>
    <n v="0"/>
    <n v="0"/>
    <s v="OK"/>
    <s v="Ensacado"/>
    <x v="0"/>
    <n v="0"/>
    <s v="F. ALCONERA"/>
    <s v="B"/>
    <d v="1899-12-30T00:00:05"/>
    <d v="1899-12-30T00:00:05"/>
    <s v="OK"/>
    <m/>
    <m/>
    <d v="1899-12-30T00:00:00"/>
    <d v="1899-12-30T01:00:21"/>
    <n v="6"/>
    <d v="1899-12-30T00:00:05"/>
    <n v="60.349999999996804"/>
    <n v="9"/>
    <s v="No"/>
  </r>
  <r>
    <s v="CCAL"/>
    <s v="2024074759"/>
    <x v="0"/>
    <s v="ER0119BBW"/>
    <s v="E8837LZK"/>
    <d v="2024-12-13T00:00:00"/>
    <m/>
    <s v="3297"/>
    <x v="1"/>
    <s v="PA"/>
    <s v="S1"/>
    <m/>
    <d v="2024-12-13T00:00:00"/>
    <d v="1899-12-30T08:43:56"/>
    <d v="2024-12-13T00:00:00"/>
    <d v="1899-12-30T08:44:00"/>
    <d v="2024-12-13T00:00:00"/>
    <d v="1899-12-30T09:15:18"/>
    <x v="0"/>
    <s v="RFCPI"/>
    <s v="8043252746"/>
    <s v="FBO"/>
    <d v="1899-12-30T00:31:22"/>
    <d v="1899-12-30T00:31:18"/>
    <d v="1899-12-30T00:00:04"/>
    <s v="Granel"/>
    <s v="E001"/>
    <x v="2"/>
    <d v="1899-12-30T00:31:22"/>
    <d v="1899-12-30T00:31:18"/>
    <n v="8"/>
    <x v="9"/>
    <x v="4"/>
    <x v="1"/>
    <n v="0"/>
    <n v="0"/>
    <s v="OK"/>
    <s v="Granel"/>
    <x v="0"/>
    <n v="0"/>
    <s v="F. ALCONERA"/>
    <s v="A"/>
    <d v="1899-12-30T00:00:04"/>
    <d v="1899-12-30T00:00:04"/>
    <s v="OK"/>
    <m/>
    <m/>
    <d v="1899-12-30T00:00:00"/>
    <d v="1899-12-30T00:31:22"/>
    <n v="6"/>
    <d v="1899-12-30T00:00:04"/>
    <n v="31.366666666670397"/>
    <n v="9"/>
    <s v="Si"/>
  </r>
  <r>
    <s v="CCAL"/>
    <s v="2024074761"/>
    <x v="0"/>
    <s v="ER4328BBZ"/>
    <s v="E9897DWX"/>
    <d v="2024-12-13T00:00:00"/>
    <m/>
    <s v="3232"/>
    <x v="5"/>
    <s v="PA"/>
    <s v="PA"/>
    <m/>
    <d v="2024-12-13T00:00:00"/>
    <d v="1899-12-30T08:50:23"/>
    <d v="2024-12-13T00:00:00"/>
    <d v="1899-12-30T08:50:27"/>
    <d v="2024-12-13T00:00:00"/>
    <d v="1899-12-30T09:37:27"/>
    <x v="0"/>
    <s v="RFCPI"/>
    <s v="8043252747"/>
    <s v="EXW"/>
    <d v="1899-12-30T00:47:04"/>
    <d v="1899-12-30T00:47:00"/>
    <d v="1899-12-30T00:00:04"/>
    <s v="Ensacado"/>
    <s v="E002"/>
    <x v="1"/>
    <d v="1899-12-30T00:47:04"/>
    <d v="1899-12-30T00:47:00"/>
    <n v="8"/>
    <x v="9"/>
    <x v="4"/>
    <x v="2"/>
    <n v="0"/>
    <n v="0"/>
    <s v="OK"/>
    <s v="Ensacado"/>
    <x v="0"/>
    <n v="0"/>
    <s v="F. ALCONERA"/>
    <s v="B"/>
    <d v="1899-12-30T00:00:04"/>
    <d v="1899-12-30T00:00:04"/>
    <s v="OK"/>
    <m/>
    <m/>
    <d v="1899-12-30T00:00:00"/>
    <d v="1899-12-30T00:47:04"/>
    <n v="6"/>
    <d v="1899-12-30T00:00:04"/>
    <n v="47.066666666659259"/>
    <n v="9"/>
    <s v="No"/>
  </r>
  <r>
    <s v="CCAL"/>
    <s v="2024074772"/>
    <x v="0"/>
    <s v="ER5784BBP"/>
    <s v="E7944KGS"/>
    <d v="2024-12-13T00:00:00"/>
    <m/>
    <s v="3230"/>
    <x v="2"/>
    <s v="PA"/>
    <s v="PA"/>
    <m/>
    <d v="2024-12-13T00:00:00"/>
    <d v="1899-12-30T09:24:51"/>
    <d v="2024-12-13T00:00:00"/>
    <d v="1899-12-30T09:24:57"/>
    <d v="2024-12-13T00:00:00"/>
    <d v="1899-12-30T10:14:07"/>
    <x v="0"/>
    <s v="RFCPI"/>
    <s v="8043252750"/>
    <s v="EXW"/>
    <d v="1899-12-30T00:49:16"/>
    <d v="1899-12-30T00:49:10"/>
    <d v="1899-12-30T00:00:06"/>
    <s v="Ensacado"/>
    <s v="E002"/>
    <x v="1"/>
    <d v="1899-12-30T00:49:16"/>
    <d v="1899-12-30T00:49:10"/>
    <n v="9"/>
    <x v="9"/>
    <x v="4"/>
    <x v="2"/>
    <n v="0"/>
    <n v="0"/>
    <s v="OK"/>
    <s v="Ensacado"/>
    <x v="0"/>
    <n v="0"/>
    <s v="F. ALCONERA"/>
    <s v="B"/>
    <d v="1899-12-30T00:00:06"/>
    <d v="1899-12-30T00:00:06"/>
    <s v="OK"/>
    <m/>
    <m/>
    <d v="1899-12-30T00:00:00"/>
    <d v="1899-12-30T00:49:16"/>
    <n v="6"/>
    <d v="1899-12-30T00:00:06"/>
    <n v="49.266666666676791"/>
    <n v="10"/>
    <s v="No"/>
  </r>
  <r>
    <s v="CCAL"/>
    <s v="2024074777"/>
    <x v="0"/>
    <s v="ER1696BCF"/>
    <s v="E7412JLB"/>
    <d v="2024-12-13T00:00:00"/>
    <m/>
    <s v="3297"/>
    <x v="1"/>
    <s v="PA"/>
    <s v="S1"/>
    <m/>
    <d v="2024-12-13T00:00:00"/>
    <d v="1899-12-30T09:39:05"/>
    <d v="2024-12-13T00:00:00"/>
    <d v="1899-12-30T09:39:09"/>
    <d v="2024-12-13T00:00:00"/>
    <d v="1899-12-30T10:18:18"/>
    <x v="0"/>
    <s v="RFCPI"/>
    <s v="8043252751"/>
    <s v="FBO"/>
    <d v="1899-12-30T00:39:13"/>
    <d v="1899-12-30T00:39:09"/>
    <d v="1899-12-30T00:00:04"/>
    <s v="Granel"/>
    <s v="E001"/>
    <x v="2"/>
    <d v="1899-12-30T00:39:13"/>
    <d v="1899-12-30T00:39:09"/>
    <n v="9"/>
    <x v="9"/>
    <x v="4"/>
    <x v="1"/>
    <n v="0"/>
    <n v="0"/>
    <s v="OK"/>
    <s v="Granel"/>
    <x v="0"/>
    <n v="0"/>
    <s v="F. ALCONERA"/>
    <s v="A"/>
    <d v="1899-12-30T00:00:04"/>
    <d v="1899-12-30T00:00:04"/>
    <s v="OK"/>
    <m/>
    <m/>
    <d v="1899-12-30T00:00:00"/>
    <d v="1899-12-30T00:39:13"/>
    <n v="6"/>
    <d v="1899-12-30T00:00:04"/>
    <n v="39.216666666672026"/>
    <n v="10"/>
    <s v="Si"/>
  </r>
  <r>
    <s v="CCAL"/>
    <s v="2024074785"/>
    <x v="0"/>
    <s v="ER8801BBS"/>
    <s v="E9651KXD"/>
    <d v="2024-12-13T00:00:00"/>
    <m/>
    <s v="3228"/>
    <x v="3"/>
    <s v="PA"/>
    <s v="S4"/>
    <m/>
    <d v="2024-12-13T00:00:00"/>
    <d v="1899-12-30T10:07:08"/>
    <d v="2024-12-13T00:00:00"/>
    <d v="1899-12-30T10:07:14"/>
    <d v="2024-12-13T00:00:00"/>
    <d v="1899-12-30T10:44:38"/>
    <x v="0"/>
    <s v="RFCPI"/>
    <s v="8043252752"/>
    <s v="FBO"/>
    <d v="1899-12-30T00:37:30"/>
    <d v="1899-12-30T00:37:24"/>
    <d v="1899-12-30T00:00:06"/>
    <s v="Granel"/>
    <s v="E001"/>
    <x v="2"/>
    <d v="1899-12-30T00:37:30"/>
    <d v="1899-12-30T00:37:24"/>
    <n v="10"/>
    <x v="9"/>
    <x v="4"/>
    <x v="1"/>
    <n v="0"/>
    <n v="0"/>
    <s v="OK"/>
    <s v="Granel"/>
    <x v="0"/>
    <n v="0"/>
    <s v="F. ALCONERA"/>
    <s v="A"/>
    <d v="1899-12-30T00:00:06"/>
    <d v="1899-12-30T00:00:06"/>
    <s v="OK"/>
    <m/>
    <m/>
    <d v="1899-12-30T00:00:00"/>
    <d v="1899-12-30T00:37:30"/>
    <n v="6"/>
    <d v="1899-12-30T00:00:06"/>
    <n v="37.500000000004825"/>
    <n v="10"/>
    <s v="Si"/>
  </r>
  <r>
    <s v="CCAL"/>
    <s v="2024074791"/>
    <x v="0"/>
    <s v="ER3908BBW"/>
    <s v="E5943KXX"/>
    <d v="2024-12-13T00:00:00"/>
    <m/>
    <s v="3228"/>
    <x v="3"/>
    <s v="PA"/>
    <s v="S5"/>
    <m/>
    <d v="2024-12-13T00:00:00"/>
    <d v="1899-12-30T10:23:20"/>
    <d v="2024-12-13T00:00:00"/>
    <d v="1899-12-30T10:23:25"/>
    <d v="2024-12-13T00:00:00"/>
    <d v="1899-12-30T10:50:38"/>
    <x v="0"/>
    <s v="RFCPI"/>
    <s v="8043252755"/>
    <s v="FBO"/>
    <d v="1899-12-30T00:27:18"/>
    <d v="1899-12-30T00:27:13"/>
    <d v="1899-12-30T00:00:05"/>
    <s v="Granel"/>
    <s v="E001"/>
    <x v="2"/>
    <d v="1899-12-30T00:27:18"/>
    <d v="1899-12-30T00:27:13"/>
    <n v="10"/>
    <x v="9"/>
    <x v="4"/>
    <x v="1"/>
    <n v="0"/>
    <n v="0"/>
    <s v="OK"/>
    <s v="Granel"/>
    <x v="0"/>
    <n v="0"/>
    <s v="F. ALCONERA"/>
    <s v="A"/>
    <d v="1899-12-30T00:00:05"/>
    <d v="1899-12-30T00:00:05"/>
    <s v="OK"/>
    <m/>
    <m/>
    <d v="1899-12-30T00:00:00"/>
    <d v="1899-12-30T00:27:18"/>
    <n v="6"/>
    <d v="1899-12-30T00:00:05"/>
    <n v="27.299999999995155"/>
    <n v="10"/>
    <s v="Si"/>
  </r>
  <r>
    <s v="CCAL"/>
    <s v="2024074794"/>
    <x v="0"/>
    <s v="ER6677BBW"/>
    <s v="E6245LDT"/>
    <d v="2024-12-13T00:00:00"/>
    <m/>
    <s v="3229"/>
    <x v="4"/>
    <s v="PA"/>
    <s v="S2"/>
    <m/>
    <d v="2024-12-13T00:00:00"/>
    <d v="1899-12-30T10:25:04"/>
    <d v="2024-12-13T00:00:00"/>
    <d v="1899-12-30T10:25:08"/>
    <d v="2024-12-13T00:00:00"/>
    <d v="1899-12-30T10:52:02"/>
    <x v="0"/>
    <s v="RFCPI"/>
    <s v="8043252756"/>
    <s v="FBO"/>
    <d v="1899-12-30T00:26:58"/>
    <d v="1899-12-30T00:26:54"/>
    <d v="1899-12-30T00:00:04"/>
    <s v="Granel"/>
    <s v="E001"/>
    <x v="2"/>
    <d v="1899-12-30T00:26:58"/>
    <d v="1899-12-30T00:26:54"/>
    <n v="10"/>
    <x v="9"/>
    <x v="4"/>
    <x v="1"/>
    <n v="0"/>
    <n v="0"/>
    <s v="OK"/>
    <s v="Granel"/>
    <x v="0"/>
    <n v="0"/>
    <s v="F. ALCONERA"/>
    <s v="A"/>
    <d v="1899-12-30T00:00:04"/>
    <d v="1899-12-30T00:00:04"/>
    <s v="OK"/>
    <m/>
    <m/>
    <d v="1899-12-30T00:00:00"/>
    <d v="1899-12-30T00:26:58"/>
    <n v="6"/>
    <d v="1899-12-30T00:00:04"/>
    <n v="26.966666666678421"/>
    <n v="10"/>
    <s v="Si"/>
  </r>
  <r>
    <s v="CCAL"/>
    <s v="2024074793"/>
    <x v="0"/>
    <s v="ER0894BBZ"/>
    <s v="E5542MNV"/>
    <d v="2024-12-13T00:00:00"/>
    <m/>
    <s v="3297"/>
    <x v="1"/>
    <s v="PA"/>
    <s v="S1"/>
    <m/>
    <d v="2024-12-13T00:00:00"/>
    <d v="1899-12-30T10:24:00"/>
    <d v="2024-12-13T00:00:00"/>
    <d v="1899-12-30T10:24:04"/>
    <d v="2024-12-13T00:00:00"/>
    <d v="1899-12-30T11:02:38"/>
    <x v="0"/>
    <s v="RFCPI"/>
    <s v="8043252757"/>
    <s v="FBO"/>
    <d v="1899-12-30T00:38:38"/>
    <d v="1899-12-30T00:38:34"/>
    <d v="1899-12-30T00:00:04"/>
    <s v="Granel"/>
    <s v="E001"/>
    <x v="2"/>
    <d v="1899-12-30T00:38:38"/>
    <d v="1899-12-30T00:38:34"/>
    <n v="10"/>
    <x v="9"/>
    <x v="4"/>
    <x v="1"/>
    <n v="0"/>
    <n v="0"/>
    <s v="OK"/>
    <s v="Granel"/>
    <x v="0"/>
    <n v="0"/>
    <s v="F. ALCONERA"/>
    <s v="A"/>
    <d v="1899-12-30T00:00:04"/>
    <d v="1899-12-30T00:00:04"/>
    <s v="OK"/>
    <m/>
    <m/>
    <d v="1899-12-30T00:00:00"/>
    <d v="1899-12-30T00:38:38"/>
    <n v="6"/>
    <d v="1899-12-30T00:00:04"/>
    <n v="38.633333333342385"/>
    <n v="11"/>
    <s v="Si"/>
  </r>
  <r>
    <s v="CCAL"/>
    <s v="2024074795"/>
    <x v="0"/>
    <s v="ER3706BCF"/>
    <s v="E7061KZH"/>
    <d v="2024-12-13T00:00:00"/>
    <m/>
    <s v="3228"/>
    <x v="3"/>
    <s v="PA"/>
    <s v="S4"/>
    <m/>
    <d v="2024-12-13T00:00:00"/>
    <d v="1899-12-30T10:25:42"/>
    <d v="2024-12-13T00:00:00"/>
    <d v="1899-12-30T10:25:49"/>
    <d v="2024-12-13T00:00:00"/>
    <d v="1899-12-30T11:08:42"/>
    <x v="0"/>
    <s v="RFCPI"/>
    <s v="8043252759"/>
    <s v="EXW"/>
    <d v="1899-12-30T00:43:00"/>
    <d v="1899-12-30T00:42:53"/>
    <d v="1899-12-30T00:00:07"/>
    <s v="Granel"/>
    <s v="E001"/>
    <x v="1"/>
    <d v="1899-12-30T00:43:00"/>
    <d v="1899-12-30T00:42:53"/>
    <n v="10"/>
    <x v="9"/>
    <x v="4"/>
    <x v="1"/>
    <n v="0"/>
    <n v="0"/>
    <s v="OK"/>
    <s v="Granel"/>
    <x v="0"/>
    <n v="0"/>
    <s v="F. ALCONERA"/>
    <s v="A"/>
    <d v="1899-12-30T00:00:07"/>
    <d v="1899-12-30T00:00:07"/>
    <s v="OK"/>
    <m/>
    <m/>
    <d v="1899-12-30T00:00:00"/>
    <d v="1899-12-30T00:43:00"/>
    <n v="6"/>
    <d v="1899-12-30T00:00:07"/>
    <n v="42.999999999998408"/>
    <n v="11"/>
    <s v="Si"/>
  </r>
  <r>
    <s v="CCAL"/>
    <s v="2024074798"/>
    <x v="0"/>
    <s v="ER8805BBS"/>
    <s v="E8272KDP"/>
    <d v="2024-12-13T00:00:00"/>
    <m/>
    <s v="3228"/>
    <x v="3"/>
    <s v="PA"/>
    <s v="S5"/>
    <m/>
    <d v="2024-12-13T00:00:00"/>
    <d v="1899-12-30T10:33:58"/>
    <d v="2024-12-13T00:00:00"/>
    <d v="1899-12-30T10:34:02"/>
    <d v="2024-12-13T00:00:00"/>
    <d v="1899-12-30T11:09:16"/>
    <x v="0"/>
    <s v="RFCPI"/>
    <s v="8043252760"/>
    <s v="FBO"/>
    <d v="1899-12-30T00:35:18"/>
    <d v="1899-12-30T00:35:14"/>
    <d v="1899-12-30T00:00:04"/>
    <s v="Granel"/>
    <s v="E001"/>
    <x v="2"/>
    <d v="1899-12-30T00:35:18"/>
    <d v="1899-12-30T00:35:14"/>
    <n v="10"/>
    <x v="9"/>
    <x v="4"/>
    <x v="1"/>
    <n v="0"/>
    <n v="0"/>
    <s v="OK"/>
    <s v="Granel"/>
    <x v="0"/>
    <n v="0"/>
    <s v="F. ALCONERA"/>
    <s v="A"/>
    <d v="1899-12-30T00:00:04"/>
    <d v="1899-12-30T00:00:04"/>
    <s v="OK"/>
    <m/>
    <m/>
    <d v="1899-12-30T00:00:00"/>
    <d v="1899-12-30T00:35:18"/>
    <n v="6"/>
    <d v="1899-12-30T00:00:04"/>
    <n v="35.300000000001603"/>
    <n v="11"/>
    <s v="Si"/>
  </r>
  <r>
    <s v="CCAL"/>
    <s v="2024074800"/>
    <x v="0"/>
    <s v="ER1428BBX"/>
    <s v="E3192JFJ"/>
    <d v="2024-12-13T00:00:00"/>
    <m/>
    <s v="3230"/>
    <x v="2"/>
    <s v="PA"/>
    <s v="PA"/>
    <m/>
    <d v="2024-12-13T00:00:00"/>
    <d v="1899-12-30T10:50:10"/>
    <d v="2024-12-13T00:00:00"/>
    <d v="1899-12-30T10:50:15"/>
    <d v="2024-12-13T00:00:00"/>
    <d v="1899-12-30T11:32:17"/>
    <x v="0"/>
    <s v="RFCPI"/>
    <s v="8043252763"/>
    <s v="FBO"/>
    <d v="1899-12-30T00:42:07"/>
    <d v="1899-12-30T00:42:02"/>
    <d v="1899-12-30T00:00:05"/>
    <s v="Ensacado"/>
    <s v="E002"/>
    <x v="2"/>
    <d v="1899-12-30T00:42:07"/>
    <d v="1899-12-30T00:42:02"/>
    <n v="10"/>
    <x v="9"/>
    <x v="4"/>
    <x v="2"/>
    <n v="0"/>
    <n v="0"/>
    <s v="OK"/>
    <s v="Ensacado"/>
    <x v="0"/>
    <n v="0"/>
    <s v="F. ALCONERA"/>
    <s v="A"/>
    <d v="1899-12-30T00:00:05"/>
    <d v="1899-12-30T00:00:05"/>
    <s v="OK"/>
    <m/>
    <m/>
    <d v="1899-12-30T00:00:00"/>
    <d v="1899-12-30T00:42:07"/>
    <n v="6"/>
    <d v="1899-12-30T00:00:05"/>
    <n v="42.116666666659206"/>
    <n v="11"/>
    <s v="Si"/>
  </r>
  <r>
    <s v="CCAL"/>
    <s v="2024074803"/>
    <x v="0"/>
    <s v="ER8802BBS"/>
    <s v="E5397MMK"/>
    <d v="2024-12-13T00:00:00"/>
    <m/>
    <s v="3297"/>
    <x v="1"/>
    <s v="PA"/>
    <s v="S1"/>
    <m/>
    <d v="2024-12-13T00:00:00"/>
    <d v="1899-12-30T11:08:06"/>
    <d v="2024-12-13T00:00:00"/>
    <d v="1899-12-30T11:08:11"/>
    <d v="2024-12-13T00:00:00"/>
    <d v="1899-12-30T11:50:43"/>
    <x v="0"/>
    <s v="RFCPI"/>
    <s v="8043252766"/>
    <s v="FBO"/>
    <d v="1899-12-30T00:42:37"/>
    <d v="1899-12-30T00:42:32"/>
    <d v="1899-12-30T00:00:05"/>
    <s v="Granel"/>
    <s v="E001"/>
    <x v="2"/>
    <d v="1899-12-30T00:42:37"/>
    <d v="1899-12-30T00:42:32"/>
    <n v="11"/>
    <x v="9"/>
    <x v="4"/>
    <x v="1"/>
    <n v="0"/>
    <n v="0"/>
    <s v="OK"/>
    <s v="Granel"/>
    <x v="0"/>
    <n v="0"/>
    <s v="F. ALCONERA"/>
    <s v="A"/>
    <d v="1899-12-30T00:00:05"/>
    <d v="1899-12-30T00:00:05"/>
    <s v="OK"/>
    <m/>
    <m/>
    <d v="1899-12-30T00:00:00"/>
    <d v="1899-12-30T00:42:37"/>
    <n v="6"/>
    <d v="1899-12-30T00:00:05"/>
    <n v="42.616666666670397"/>
    <n v="11"/>
    <s v="Si"/>
  </r>
  <r>
    <s v="CCAL"/>
    <s v="2024074804"/>
    <x v="0"/>
    <s v="ER8017BDB"/>
    <s v="E6383KKR"/>
    <d v="2024-12-13T00:00:00"/>
    <m/>
    <s v="3228"/>
    <x v="3"/>
    <s v="PA"/>
    <s v="S4"/>
    <m/>
    <d v="2024-12-13T00:00:00"/>
    <d v="1899-12-30T11:19:39"/>
    <d v="2024-12-13T00:00:00"/>
    <d v="1899-12-30T11:19:45"/>
    <d v="2024-12-13T00:00:00"/>
    <d v="1899-12-30T11:54:55"/>
    <x v="0"/>
    <s v="RFCPI"/>
    <s v="8043252767"/>
    <s v="EXW"/>
    <d v="1899-12-30T00:35:16"/>
    <d v="1899-12-30T00:35:10"/>
    <d v="1899-12-30T00:00:06"/>
    <s v="Granel"/>
    <s v="E001"/>
    <x v="1"/>
    <d v="1899-12-30T00:35:16"/>
    <d v="1899-12-30T00:35:10"/>
    <n v="11"/>
    <x v="9"/>
    <x v="4"/>
    <x v="1"/>
    <n v="0"/>
    <n v="0"/>
    <s v="OK"/>
    <s v="Granel"/>
    <x v="0"/>
    <n v="0"/>
    <s v="F. ALCONERA"/>
    <s v="A"/>
    <d v="1899-12-30T00:00:06"/>
    <d v="1899-12-30T00:00:06"/>
    <s v="OK"/>
    <m/>
    <m/>
    <d v="1899-12-30T00:00:00"/>
    <d v="1899-12-30T00:35:16"/>
    <n v="6"/>
    <d v="1899-12-30T00:00:06"/>
    <n v="35.266666666665571"/>
    <n v="11"/>
    <s v="Si"/>
  </r>
  <r>
    <s v="CCAL"/>
    <s v="2024074807"/>
    <x v="0"/>
    <s v="ER6871BCC"/>
    <s v="E2716JKD"/>
    <d v="2024-12-13T00:00:00"/>
    <m/>
    <s v="3297"/>
    <x v="1"/>
    <s v="PA"/>
    <s v="S1"/>
    <m/>
    <d v="2024-12-13T00:00:00"/>
    <d v="1899-12-30T11:27:44"/>
    <d v="2024-12-13T00:00:00"/>
    <d v="1899-12-30T11:27:49"/>
    <d v="2024-12-13T00:00:00"/>
    <d v="1899-12-30T11:59:37"/>
    <x v="0"/>
    <s v="RFCPI"/>
    <s v="8043252769"/>
    <s v="FBO"/>
    <d v="1899-12-30T00:31:53"/>
    <d v="1899-12-30T00:31:48"/>
    <d v="1899-12-30T00:00:05"/>
    <s v="Granel"/>
    <s v="E001"/>
    <x v="2"/>
    <d v="1899-12-30T00:31:53"/>
    <d v="1899-12-30T00:31:48"/>
    <n v="11"/>
    <x v="9"/>
    <x v="4"/>
    <x v="1"/>
    <n v="0"/>
    <n v="0"/>
    <s v="OK"/>
    <s v="Granel"/>
    <x v="0"/>
    <n v="0"/>
    <s v="F. ALCONERA"/>
    <s v="A"/>
    <d v="1899-12-30T00:00:05"/>
    <d v="1899-12-30T00:00:05"/>
    <s v="OK"/>
    <m/>
    <m/>
    <d v="1899-12-30T00:00:00"/>
    <d v="1899-12-30T00:31:53"/>
    <n v="6"/>
    <d v="1899-12-30T00:00:05"/>
    <n v="31.883333333342367"/>
    <n v="11"/>
    <s v="Si"/>
  </r>
  <r>
    <s v="CCAL"/>
    <s v="2024074799"/>
    <x v="0"/>
    <s v="ER0598BBT"/>
    <s v="E2933KHG"/>
    <d v="2024-12-13T00:00:00"/>
    <m/>
    <s v="3228"/>
    <x v="3"/>
    <s v="PA"/>
    <s v="S5"/>
    <m/>
    <d v="2024-12-13T00:00:00"/>
    <d v="1899-12-30T10:48:53"/>
    <d v="2024-12-13T00:00:00"/>
    <d v="1899-12-30T11:45:52"/>
    <d v="2024-12-13T00:00:00"/>
    <d v="1899-12-30T12:03:27"/>
    <x v="0"/>
    <s v="RFCPI"/>
    <s v="8043252770"/>
    <s v="FBO"/>
    <d v="1899-12-30T01:14:34"/>
    <d v="1899-12-30T00:17:35"/>
    <d v="1899-12-30T00:56:59"/>
    <s v="Granel"/>
    <s v="E001"/>
    <x v="2"/>
    <d v="1899-12-30T01:14:34"/>
    <d v="1899-12-30T00:17:35"/>
    <n v="10"/>
    <x v="9"/>
    <x v="4"/>
    <x v="1"/>
    <n v="0"/>
    <n v="0"/>
    <s v="OK"/>
    <s v="Granel"/>
    <x v="0"/>
    <n v="0"/>
    <s v="F. ALCONERA"/>
    <s v="B"/>
    <d v="1899-12-30T00:56:59"/>
    <d v="1899-12-30T00:11:59"/>
    <s v="OK"/>
    <m/>
    <m/>
    <d v="1899-12-30T00:00:00"/>
    <d v="1899-12-30T01:14:34"/>
    <n v="6"/>
    <d v="1899-12-30T00:56:59"/>
    <n v="74.566666666656047"/>
    <n v="12"/>
    <s v="No"/>
  </r>
  <r>
    <s v="CCAL"/>
    <s v="2024074810"/>
    <x v="0"/>
    <s v="ER8459BBS"/>
    <s v="E5067LBR"/>
    <d v="2024-12-13T00:00:00"/>
    <m/>
    <s v="3228"/>
    <x v="3"/>
    <s v="PA"/>
    <s v="S4"/>
    <m/>
    <d v="2024-12-13T00:00:00"/>
    <d v="1899-12-30T11:53:34"/>
    <d v="2024-12-13T00:00:00"/>
    <d v="1899-12-30T11:53:39"/>
    <d v="2024-12-13T00:00:00"/>
    <d v="1899-12-30T12:36:27"/>
    <x v="0"/>
    <s v="RFCPI"/>
    <s v="8043252772"/>
    <s v="FBO"/>
    <d v="1899-12-30T00:42:53"/>
    <d v="1899-12-30T00:42:48"/>
    <d v="1899-12-30T00:00:05"/>
    <s v="Granel"/>
    <s v="E001"/>
    <x v="2"/>
    <d v="1899-12-30T00:42:53"/>
    <d v="1899-12-30T00:42:48"/>
    <n v="11"/>
    <x v="9"/>
    <x v="4"/>
    <x v="1"/>
    <n v="0"/>
    <n v="0"/>
    <s v="OK"/>
    <s v="Granel"/>
    <x v="0"/>
    <n v="0"/>
    <s v="F. ALCONERA"/>
    <s v="A"/>
    <d v="1899-12-30T00:00:05"/>
    <d v="1899-12-30T00:00:05"/>
    <s v="OK"/>
    <m/>
    <m/>
    <d v="1899-12-30T00:00:00"/>
    <d v="1899-12-30T00:42:53"/>
    <n v="6"/>
    <d v="1899-12-30T00:00:05"/>
    <n v="42.883333333329539"/>
    <n v="12"/>
    <s v="Si"/>
  </r>
  <r>
    <s v="CCAL"/>
    <s v="2024074816"/>
    <x v="0"/>
    <s v="ER0478BBR"/>
    <s v="E7369HDL"/>
    <d v="2024-12-13T00:00:00"/>
    <m/>
    <s v="3232"/>
    <x v="5"/>
    <s v="PA"/>
    <s v="PA"/>
    <m/>
    <d v="2024-12-13T00:00:00"/>
    <d v="1899-12-30T12:11:38"/>
    <d v="2024-12-13T00:00:00"/>
    <d v="1899-12-30T12:11:43"/>
    <d v="2024-12-13T00:00:00"/>
    <d v="1899-12-30T12:39:16"/>
    <x v="0"/>
    <s v="RFCPI"/>
    <s v="8043252773"/>
    <s v="EXW"/>
    <d v="1899-12-30T00:27:38"/>
    <d v="1899-12-30T00:27:33"/>
    <d v="1899-12-30T00:00:05"/>
    <s v="Ensacado"/>
    <s v="E002"/>
    <x v="1"/>
    <d v="1899-12-30T00:27:38"/>
    <d v="1899-12-30T00:27:33"/>
    <n v="12"/>
    <x v="9"/>
    <x v="4"/>
    <x v="2"/>
    <n v="0"/>
    <n v="0"/>
    <s v="OK"/>
    <s v="Ensacado"/>
    <x v="0"/>
    <n v="0"/>
    <s v="F. ALCONERA"/>
    <s v="A"/>
    <d v="1899-12-30T00:00:05"/>
    <d v="1899-12-30T00:00:05"/>
    <s v="OK"/>
    <m/>
    <m/>
    <d v="1899-12-30T00:00:00"/>
    <d v="1899-12-30T00:27:38"/>
    <n v="6"/>
    <d v="1899-12-30T00:00:05"/>
    <n v="27.633333333340744"/>
    <n v="12"/>
    <s v="Si"/>
  </r>
  <r>
    <s v="CCAL"/>
    <s v="2024074814"/>
    <x v="0"/>
    <s v="ER1058BBJ"/>
    <s v="E1800JBZ"/>
    <d v="2024-12-13T00:00:00"/>
    <m/>
    <s v="3297"/>
    <x v="1"/>
    <s v="PA"/>
    <s v="S1"/>
    <m/>
    <d v="2024-12-13T00:00:00"/>
    <d v="1899-12-30T12:04:29"/>
    <d v="2024-12-13T00:00:00"/>
    <d v="1899-12-30T12:04:35"/>
    <d v="2024-12-13T00:00:00"/>
    <d v="1899-12-30T12:46:24"/>
    <x v="0"/>
    <s v="RFCPI"/>
    <s v="8043252774"/>
    <s v="EXW"/>
    <d v="1899-12-30T00:41:55"/>
    <d v="1899-12-30T00:41:49"/>
    <d v="1899-12-30T00:00:06"/>
    <s v="Granel"/>
    <s v="E001"/>
    <x v="1"/>
    <d v="1899-12-30T00:41:55"/>
    <d v="1899-12-30T00:41:49"/>
    <n v="12"/>
    <x v="9"/>
    <x v="4"/>
    <x v="1"/>
    <n v="0"/>
    <n v="0"/>
    <s v="OK"/>
    <s v="Granel"/>
    <x v="0"/>
    <n v="0"/>
    <s v="F. ALCONERA"/>
    <s v="A"/>
    <d v="1899-12-30T00:00:06"/>
    <d v="1899-12-30T00:00:06"/>
    <s v="OK"/>
    <m/>
    <m/>
    <d v="1899-12-30T00:00:00"/>
    <d v="1899-12-30T00:41:55"/>
    <n v="6"/>
    <d v="1899-12-30T00:00:06"/>
    <n v="41.916666666657655"/>
    <n v="12"/>
    <s v="Si"/>
  </r>
  <r>
    <s v="CCAL"/>
    <s v="2024074818"/>
    <x v="0"/>
    <s v="ER5597BCG"/>
    <s v="E0709JPX"/>
    <d v="2024-12-13T00:00:00"/>
    <m/>
    <s v="3228"/>
    <x v="3"/>
    <s v="PA"/>
    <s v="S4"/>
    <m/>
    <d v="2024-12-13T00:00:00"/>
    <d v="1899-12-30T12:22:15"/>
    <d v="2024-12-13T00:00:00"/>
    <d v="1899-12-30T12:22:20"/>
    <d v="2024-12-13T00:00:00"/>
    <d v="1899-12-30T12:49:48"/>
    <x v="0"/>
    <s v="RFCPI"/>
    <s v="8043252775"/>
    <s v="FBO"/>
    <d v="1899-12-30T00:27:33"/>
    <d v="1899-12-30T00:27:28"/>
    <d v="1899-12-30T00:00:05"/>
    <s v="Granel"/>
    <s v="E001"/>
    <x v="2"/>
    <d v="1899-12-30T00:27:33"/>
    <d v="1899-12-30T00:27:28"/>
    <n v="12"/>
    <x v="9"/>
    <x v="4"/>
    <x v="1"/>
    <n v="0"/>
    <n v="0"/>
    <s v="OK"/>
    <s v="Granel"/>
    <x v="0"/>
    <n v="0"/>
    <s v="F. ALCONERA"/>
    <s v="A"/>
    <d v="1899-12-30T00:00:05"/>
    <d v="1899-12-30T00:00:05"/>
    <s v="OK"/>
    <m/>
    <m/>
    <d v="1899-12-30T00:00:00"/>
    <d v="1899-12-30T00:27:33"/>
    <n v="6"/>
    <d v="1899-12-30T00:00:05"/>
    <n v="27.549999999993595"/>
    <n v="12"/>
    <s v="Si"/>
  </r>
  <r>
    <s v="CCAL"/>
    <s v="2024074823"/>
    <x v="0"/>
    <s v="ER0455BBX"/>
    <s v="E0438GVW"/>
    <d v="2024-12-13T00:00:00"/>
    <m/>
    <s v="3297"/>
    <x v="1"/>
    <s v="PA"/>
    <s v="S1"/>
    <m/>
    <d v="2024-12-13T00:00:00"/>
    <d v="1899-12-30T12:38:53"/>
    <d v="2024-12-13T00:00:00"/>
    <d v="1899-12-30T12:38:58"/>
    <d v="2024-12-13T00:00:00"/>
    <d v="1899-12-30T13:03:56"/>
    <x v="0"/>
    <s v="RFCPI"/>
    <s v="8043252776"/>
    <s v="EXW"/>
    <d v="1899-12-30T00:25:03"/>
    <d v="1899-12-30T00:24:58"/>
    <d v="1899-12-30T00:00:05"/>
    <s v="Granel"/>
    <s v="E001"/>
    <x v="1"/>
    <d v="1899-12-30T00:25:03"/>
    <d v="1899-12-30T00:24:58"/>
    <n v="12"/>
    <x v="9"/>
    <x v="4"/>
    <x v="1"/>
    <n v="0"/>
    <n v="0"/>
    <s v="OK"/>
    <s v="Granel"/>
    <x v="0"/>
    <n v="0"/>
    <s v="F. ALCONERA"/>
    <s v="A"/>
    <d v="1899-12-30T00:00:05"/>
    <d v="1899-12-30T00:00:05"/>
    <s v="OK"/>
    <m/>
    <m/>
    <d v="1899-12-30T00:00:00"/>
    <d v="1899-12-30T00:25:03"/>
    <n v="6"/>
    <d v="1899-12-30T00:00:05"/>
    <n v="25.050000000009671"/>
    <n v="13"/>
    <s v="Si"/>
  </r>
  <r>
    <s v="CCAL"/>
    <s v="2024074822"/>
    <x v="0"/>
    <s v="ER8804BBS"/>
    <s v="E8421HJR"/>
    <d v="2024-12-13T00:00:00"/>
    <m/>
    <s v="3227"/>
    <x v="6"/>
    <s v="PA"/>
    <s v="S3"/>
    <m/>
    <d v="2024-12-13T00:00:00"/>
    <d v="1899-12-30T12:34:06"/>
    <d v="2024-12-13T00:00:00"/>
    <d v="1899-12-30T12:34:10"/>
    <d v="2024-12-13T00:00:00"/>
    <d v="1899-12-30T13:15:40"/>
    <x v="0"/>
    <s v="RFCPI"/>
    <s v="8043252777"/>
    <s v="FBO"/>
    <d v="1899-12-30T00:41:34"/>
    <d v="1899-12-30T00:41:30"/>
    <d v="1899-12-30T00:00:04"/>
    <s v="Granel"/>
    <s v="E001"/>
    <x v="2"/>
    <d v="1899-12-30T00:41:34"/>
    <d v="1899-12-30T00:41:30"/>
    <n v="12"/>
    <x v="9"/>
    <x v="4"/>
    <x v="1"/>
    <n v="0"/>
    <n v="0"/>
    <s v="OK"/>
    <s v="Granel"/>
    <x v="0"/>
    <n v="0"/>
    <s v="F. ALCONERA"/>
    <s v="A"/>
    <d v="1899-12-30T00:00:04"/>
    <d v="1899-12-30T00:00:04"/>
    <s v="OK"/>
    <m/>
    <m/>
    <d v="1899-12-30T00:00:00"/>
    <d v="1899-12-30T00:41:34"/>
    <n v="6"/>
    <d v="1899-12-30T00:00:04"/>
    <n v="41.566666666665597"/>
    <n v="13"/>
    <s v="Si"/>
  </r>
  <r>
    <s v="CCAL"/>
    <s v="2024074826"/>
    <x v="0"/>
    <s v="ER2905BBV"/>
    <s v="E7944KGS"/>
    <d v="2024-12-13T00:00:00"/>
    <m/>
    <s v="3228"/>
    <x v="3"/>
    <s v="PA"/>
    <s v="S5"/>
    <m/>
    <d v="2024-12-13T00:00:00"/>
    <d v="1899-12-30T12:56:37"/>
    <d v="2024-12-13T00:00:00"/>
    <d v="1899-12-30T12:56:45"/>
    <d v="2024-12-13T00:00:00"/>
    <d v="1899-12-30T13:23:05"/>
    <x v="0"/>
    <s v="RFCPI"/>
    <s v="8043252778"/>
    <s v="FBO"/>
    <d v="1899-12-30T00:26:28"/>
    <d v="1899-12-30T00:26:20"/>
    <d v="1899-12-30T00:00:08"/>
    <s v="Granel"/>
    <s v="E001"/>
    <x v="2"/>
    <d v="1899-12-30T00:26:28"/>
    <d v="1899-12-30T00:26:20"/>
    <n v="12"/>
    <x v="9"/>
    <x v="4"/>
    <x v="1"/>
    <n v="0"/>
    <n v="0"/>
    <s v="OK"/>
    <s v="Granel"/>
    <x v="0"/>
    <n v="0"/>
    <s v="F. ALCONERA"/>
    <s v="A"/>
    <d v="1899-12-30T00:00:08"/>
    <d v="1899-12-30T00:00:08"/>
    <s v="OK"/>
    <m/>
    <m/>
    <d v="1899-12-30T00:00:00"/>
    <d v="1899-12-30T00:26:28"/>
    <n v="6"/>
    <d v="1899-12-30T00:00:08"/>
    <n v="26.466666666667233"/>
    <n v="13"/>
    <s v="Si"/>
  </r>
  <r>
    <s v="CCAL"/>
    <s v="2024074829"/>
    <x v="0"/>
    <s v="ER5456BBC"/>
    <s v="E9540KDB"/>
    <d v="2024-12-13T00:00:00"/>
    <m/>
    <s v="3297"/>
    <x v="1"/>
    <s v="PA"/>
    <s v="S1"/>
    <m/>
    <d v="2024-12-13T00:00:00"/>
    <d v="1899-12-30T13:12:09"/>
    <d v="2024-12-13T00:00:00"/>
    <d v="1899-12-30T13:12:14"/>
    <d v="2024-12-13T00:00:00"/>
    <d v="1899-12-30T13:39:41"/>
    <x v="0"/>
    <s v="RFCPI"/>
    <s v="8043252780"/>
    <s v="FBO"/>
    <d v="1899-12-30T00:27:32"/>
    <d v="1899-12-30T00:27:27"/>
    <d v="1899-12-30T00:00:05"/>
    <s v="Granel"/>
    <s v="E001"/>
    <x v="2"/>
    <d v="1899-12-30T00:27:32"/>
    <d v="1899-12-30T00:27:27"/>
    <n v="13"/>
    <x v="9"/>
    <x v="4"/>
    <x v="1"/>
    <n v="0"/>
    <n v="0"/>
    <s v="OK"/>
    <s v="Granel"/>
    <x v="0"/>
    <n v="0"/>
    <s v="F. ALCONERA"/>
    <s v="A"/>
    <d v="1899-12-30T00:00:05"/>
    <d v="1899-12-30T00:00:05"/>
    <s v="OK"/>
    <m/>
    <m/>
    <d v="1899-12-30T00:00:00"/>
    <d v="1899-12-30T00:27:32"/>
    <n v="6"/>
    <d v="1899-12-30T00:00:05"/>
    <n v="27.533333333332894"/>
    <n v="13"/>
    <s v="Si"/>
  </r>
  <r>
    <s v="CCAL"/>
    <s v="2024074832"/>
    <x v="0"/>
    <s v="ER0894BBZ"/>
    <s v="E5542MNV"/>
    <d v="2024-12-13T00:00:00"/>
    <m/>
    <s v="3297"/>
    <x v="1"/>
    <s v="PA"/>
    <s v="S1"/>
    <m/>
    <d v="2024-12-13T00:00:00"/>
    <d v="1899-12-30T13:29:39"/>
    <d v="2024-12-13T00:00:00"/>
    <d v="1899-12-30T13:29:45"/>
    <d v="2024-12-13T00:00:00"/>
    <d v="1899-12-30T14:02:10"/>
    <x v="0"/>
    <s v="RFCPI"/>
    <s v="8043252782"/>
    <s v="FBO"/>
    <d v="1899-12-30T00:32:31"/>
    <d v="1899-12-30T00:32:25"/>
    <d v="1899-12-30T00:00:06"/>
    <s v="Granel"/>
    <s v="E001"/>
    <x v="2"/>
    <d v="1899-12-30T00:32:31"/>
    <d v="1899-12-30T00:32:25"/>
    <n v="13"/>
    <x v="9"/>
    <x v="4"/>
    <x v="1"/>
    <n v="0"/>
    <n v="0"/>
    <s v="OK"/>
    <s v="Granel"/>
    <x v="0"/>
    <n v="0"/>
    <s v="F. ALCONERA"/>
    <s v="A"/>
    <d v="1899-12-30T00:00:06"/>
    <d v="1899-12-30T00:00:06"/>
    <s v="OK"/>
    <m/>
    <m/>
    <d v="1899-12-30T00:00:00"/>
    <d v="1899-12-30T00:32:31"/>
    <n v="6"/>
    <d v="1899-12-30T00:00:06"/>
    <n v="32.516666666668819"/>
    <n v="14"/>
    <s v="Si"/>
  </r>
  <r>
    <s v="CCAL"/>
    <s v="2024074831"/>
    <x v="0"/>
    <s v="ER8806BBS"/>
    <s v="E4974HJL"/>
    <d v="2024-12-13T00:00:00"/>
    <m/>
    <s v="3297"/>
    <x v="1"/>
    <s v="PA"/>
    <s v="S1"/>
    <m/>
    <d v="2024-12-13T00:00:00"/>
    <d v="1899-12-30T13:25:28"/>
    <d v="2024-12-13T00:00:00"/>
    <d v="1899-12-30T13:25:33"/>
    <d v="2024-12-13T00:00:00"/>
    <d v="1899-12-30T14:05:32"/>
    <x v="0"/>
    <s v="RFCPI"/>
    <s v="8043252783"/>
    <s v="FBO"/>
    <d v="1899-12-30T00:40:04"/>
    <d v="1899-12-30T00:39:59"/>
    <d v="1899-12-30T00:00:05"/>
    <s v="Granel"/>
    <s v="E001"/>
    <x v="2"/>
    <d v="1899-12-30T00:40:04"/>
    <d v="1899-12-30T00:39:59"/>
    <n v="13"/>
    <x v="9"/>
    <x v="4"/>
    <x v="1"/>
    <n v="0"/>
    <n v="0"/>
    <s v="OK"/>
    <s v="Granel"/>
    <x v="0"/>
    <n v="0"/>
    <s v="F. ALCONERA"/>
    <s v="A"/>
    <d v="1899-12-30T00:00:05"/>
    <d v="1899-12-30T00:00:05"/>
    <s v="OK"/>
    <m/>
    <m/>
    <d v="1899-12-30T00:00:00"/>
    <d v="1899-12-30T00:40:04"/>
    <n v="6"/>
    <d v="1899-12-30T00:00:05"/>
    <n v="40.066666666675275"/>
    <n v="14"/>
    <s v="Si"/>
  </r>
  <r>
    <s v="CCAL"/>
    <s v="2024074840"/>
    <x v="0"/>
    <s v="ER9606BBF"/>
    <s v="E2611KJC"/>
    <d v="2024-12-13T00:00:00"/>
    <m/>
    <s v="3297"/>
    <x v="1"/>
    <s v="PA"/>
    <s v="S1"/>
    <m/>
    <d v="2024-12-13T00:00:00"/>
    <d v="1899-12-30T13:52:38"/>
    <d v="2024-12-13T00:00:00"/>
    <d v="1899-12-30T13:52:43"/>
    <d v="2024-12-13T00:00:00"/>
    <d v="1899-12-30T14:24:57"/>
    <x v="0"/>
    <s v="RFCPI"/>
    <s v="8043252784"/>
    <s v="EXW"/>
    <d v="1899-12-30T00:32:19"/>
    <d v="1899-12-30T00:32:14"/>
    <d v="1899-12-30T00:00:05"/>
    <s v="Granel"/>
    <s v="E001"/>
    <x v="1"/>
    <d v="1899-12-30T00:32:19"/>
    <d v="1899-12-30T00:32:14"/>
    <n v="13"/>
    <x v="9"/>
    <x v="4"/>
    <x v="1"/>
    <n v="0"/>
    <n v="0"/>
    <s v="OK"/>
    <s v="Granel"/>
    <x v="0"/>
    <n v="0"/>
    <s v="F. ALCONERA"/>
    <s v="A"/>
    <d v="1899-12-30T00:00:05"/>
    <d v="1899-12-30T00:00:05"/>
    <s v="OK"/>
    <m/>
    <m/>
    <d v="1899-12-30T00:00:00"/>
    <d v="1899-12-30T00:32:19"/>
    <n v="6"/>
    <d v="1899-12-30T00:00:05"/>
    <n v="32.316666666667189"/>
    <n v="14"/>
    <s v="Si"/>
  </r>
  <r>
    <s v="CCAL"/>
    <s v="2024074838"/>
    <x v="0"/>
    <s v="ER1617BDL"/>
    <s v="E3439LZH"/>
    <d v="2024-12-13T00:00:00"/>
    <m/>
    <s v="3230"/>
    <x v="2"/>
    <s v="PA"/>
    <s v="PA"/>
    <m/>
    <d v="2024-12-13T00:00:00"/>
    <d v="1899-12-30T13:41:50"/>
    <d v="2024-12-13T00:00:00"/>
    <d v="1899-12-30T13:41:55"/>
    <d v="2024-12-13T00:00:00"/>
    <d v="1899-12-30T14:27:06"/>
    <x v="0"/>
    <s v="RFCPI"/>
    <s v="8043252785"/>
    <s v="FBO"/>
    <d v="1899-12-30T00:45:16"/>
    <d v="1899-12-30T00:45:11"/>
    <d v="1899-12-30T00:00:05"/>
    <s v="Ensacado"/>
    <s v="E002"/>
    <x v="2"/>
    <d v="1899-12-30T00:45:16"/>
    <d v="1899-12-30T00:45:11"/>
    <n v="13"/>
    <x v="9"/>
    <x v="4"/>
    <x v="2"/>
    <n v="0"/>
    <n v="0"/>
    <s v="OK"/>
    <s v="Ensacado"/>
    <x v="0"/>
    <n v="0"/>
    <s v="F. ALCONERA"/>
    <s v="B"/>
    <d v="1899-12-30T00:00:05"/>
    <d v="1899-12-30T00:00:05"/>
    <s v="OK"/>
    <m/>
    <m/>
    <d v="1899-12-30T00:00:00"/>
    <d v="1899-12-30T00:45:16"/>
    <n v="6"/>
    <d v="1899-12-30T00:00:05"/>
    <n v="45.26666666667353"/>
    <n v="14"/>
    <s v="No"/>
  </r>
  <r>
    <s v="CCAL"/>
    <s v="2024074839"/>
    <x v="0"/>
    <s v="ER8753BBR"/>
    <s v="E1651JFK"/>
    <d v="2024-12-13T00:00:00"/>
    <m/>
    <s v="3228"/>
    <x v="3"/>
    <s v="PA"/>
    <s v="S5"/>
    <m/>
    <d v="2024-12-13T00:00:00"/>
    <d v="1899-12-30T13:43:16"/>
    <d v="2024-12-13T00:00:00"/>
    <d v="1899-12-30T13:43:21"/>
    <d v="2024-12-13T00:00:00"/>
    <d v="1899-12-30T14:27:08"/>
    <x v="0"/>
    <s v="RFCPI"/>
    <s v="8043252786"/>
    <s v="EXW"/>
    <d v="1899-12-30T00:43:52"/>
    <d v="1899-12-30T00:43:47"/>
    <d v="1899-12-30T00:00:05"/>
    <s v="Granel"/>
    <s v="E001"/>
    <x v="1"/>
    <d v="1899-12-30T00:43:52"/>
    <d v="1899-12-30T00:43:47"/>
    <n v="13"/>
    <x v="9"/>
    <x v="4"/>
    <x v="1"/>
    <n v="0"/>
    <n v="0"/>
    <s v="OK"/>
    <s v="Granel"/>
    <x v="0"/>
    <n v="0"/>
    <s v="F. ALCONERA"/>
    <s v="A"/>
    <d v="1899-12-30T00:00:05"/>
    <d v="1899-12-30T00:00:05"/>
    <s v="OK"/>
    <m/>
    <m/>
    <d v="1899-12-30T00:00:00"/>
    <d v="1899-12-30T00:43:52"/>
    <n v="6"/>
    <d v="1899-12-30T00:00:05"/>
    <n v="43.866666666676664"/>
    <n v="14"/>
    <s v="Si"/>
  </r>
  <r>
    <s v="CCAL"/>
    <s v="2024074842"/>
    <x v="0"/>
    <s v="ER7275BBY"/>
    <s v="E5855JGX"/>
    <d v="2024-12-13T00:00:00"/>
    <m/>
    <s v="3297"/>
    <x v="1"/>
    <s v="PA"/>
    <s v="S1"/>
    <m/>
    <d v="2024-12-13T00:00:00"/>
    <d v="1899-12-30T13:57:37"/>
    <d v="2024-12-13T00:00:00"/>
    <d v="1899-12-30T13:57:44"/>
    <d v="2024-12-13T00:00:00"/>
    <d v="1899-12-30T14:38:00"/>
    <x v="0"/>
    <s v="RFCPI"/>
    <s v="8043252787"/>
    <s v="FBO"/>
    <d v="1899-12-30T00:40:23"/>
    <d v="1899-12-30T00:40:16"/>
    <d v="1899-12-30T00:00:07"/>
    <s v="Granel"/>
    <s v="E001"/>
    <x v="2"/>
    <d v="1899-12-30T00:40:23"/>
    <d v="1899-12-30T00:40:16"/>
    <n v="13"/>
    <x v="9"/>
    <x v="4"/>
    <x v="1"/>
    <n v="0"/>
    <n v="0"/>
    <s v="OK"/>
    <s v="Granel"/>
    <x v="0"/>
    <n v="0"/>
    <s v="F. ALCONERA"/>
    <s v="A"/>
    <d v="1899-12-30T00:00:07"/>
    <d v="1899-12-30T00:00:07"/>
    <s v="OK"/>
    <m/>
    <m/>
    <d v="1899-12-30T00:00:00"/>
    <d v="1899-12-30T00:40:23"/>
    <n v="6"/>
    <d v="1899-12-30T00:00:07"/>
    <n v="40.383333333331066"/>
    <n v="14"/>
    <s v="Si"/>
  </r>
  <r>
    <s v="CCAL"/>
    <s v="2024074844"/>
    <x v="0"/>
    <s v="ER2347BBR"/>
    <s v="E6106KCV"/>
    <d v="2024-12-13T00:00:00"/>
    <m/>
    <s v="3297"/>
    <x v="1"/>
    <s v="PA"/>
    <s v="S1"/>
    <m/>
    <d v="2024-12-13T00:00:00"/>
    <d v="1899-12-30T14:04:08"/>
    <d v="2024-12-13T00:00:00"/>
    <d v="1899-12-30T14:04:15"/>
    <d v="2024-12-13T00:00:00"/>
    <d v="1899-12-30T14:47:38"/>
    <x v="0"/>
    <s v="RFCPI"/>
    <s v="8043252788"/>
    <s v="EXW"/>
    <d v="1899-12-30T00:43:30"/>
    <d v="1899-12-30T00:43:23"/>
    <d v="1899-12-30T00:00:07"/>
    <s v="Granel"/>
    <s v="E001"/>
    <x v="1"/>
    <d v="1899-12-30T00:43:30"/>
    <d v="1899-12-30T00:43:23"/>
    <n v="14"/>
    <x v="9"/>
    <x v="4"/>
    <x v="1"/>
    <n v="0"/>
    <n v="0"/>
    <s v="OK"/>
    <s v="Granel"/>
    <x v="0"/>
    <n v="0"/>
    <s v="F. ALCONERA"/>
    <s v="A"/>
    <d v="1899-12-30T00:00:07"/>
    <d v="1899-12-30T00:00:07"/>
    <s v="OK"/>
    <m/>
    <m/>
    <d v="1899-12-30T00:00:00"/>
    <d v="1899-12-30T00:43:30"/>
    <n v="6"/>
    <d v="1899-12-30T00:00:07"/>
    <n v="43.500000000009514"/>
    <n v="14"/>
    <s v="Si"/>
  </r>
  <r>
    <s v="CCAL"/>
    <s v="2024074848"/>
    <x v="0"/>
    <s v="ER8017BDB"/>
    <s v="E6383KKR"/>
    <d v="2024-12-13T00:00:00"/>
    <m/>
    <s v="3229"/>
    <x v="4"/>
    <s v="PA"/>
    <s v="S2"/>
    <m/>
    <d v="2024-12-13T00:00:00"/>
    <d v="1899-12-30T14:21:53"/>
    <d v="2024-12-13T00:00:00"/>
    <d v="1899-12-30T14:21:59"/>
    <d v="2024-12-13T00:00:00"/>
    <d v="1899-12-30T14:51:34"/>
    <x v="0"/>
    <s v="RFCPI"/>
    <s v="8043252789"/>
    <s v="EXW"/>
    <d v="1899-12-30T00:29:41"/>
    <d v="1899-12-30T00:29:35"/>
    <d v="1899-12-30T00:00:06"/>
    <s v="Granel"/>
    <s v="E001"/>
    <x v="1"/>
    <d v="1899-12-30T00:29:41"/>
    <d v="1899-12-30T00:29:35"/>
    <n v="14"/>
    <x v="9"/>
    <x v="4"/>
    <x v="1"/>
    <n v="0"/>
    <n v="0"/>
    <s v="OK"/>
    <s v="Granel"/>
    <x v="0"/>
    <n v="0"/>
    <s v="F. ALCONERA"/>
    <s v="A"/>
    <d v="1899-12-30T00:00:06"/>
    <d v="1899-12-30T00:00:06"/>
    <s v="OK"/>
    <m/>
    <m/>
    <d v="1899-12-30T00:00:00"/>
    <d v="1899-12-30T00:29:41"/>
    <n v="6"/>
    <d v="1899-12-30T00:00:06"/>
    <n v="29.683333333339146"/>
    <n v="14"/>
    <s v="Si"/>
  </r>
  <r>
    <s v="CCAL"/>
    <s v="2024074849"/>
    <x v="0"/>
    <s v="ER0181BBV"/>
    <s v="E6366KCV"/>
    <d v="2024-12-13T00:00:00"/>
    <m/>
    <s v="3297"/>
    <x v="1"/>
    <s v="PA"/>
    <s v="S1"/>
    <m/>
    <d v="2024-12-13T00:00:00"/>
    <d v="1899-12-30T14:26:47"/>
    <d v="2024-12-13T00:00:00"/>
    <d v="1899-12-30T14:26:52"/>
    <d v="2024-12-13T00:00:00"/>
    <d v="1899-12-30T14:52:09"/>
    <x v="0"/>
    <s v="RFCPI"/>
    <s v="8043252790"/>
    <s v="EXW"/>
    <d v="1899-12-30T00:25:22"/>
    <d v="1899-12-30T00:25:17"/>
    <d v="1899-12-30T00:00:05"/>
    <s v="Granel"/>
    <s v="E001"/>
    <x v="1"/>
    <d v="1899-12-30T00:25:22"/>
    <d v="1899-12-30T00:25:17"/>
    <n v="14"/>
    <x v="9"/>
    <x v="4"/>
    <x v="1"/>
    <n v="0"/>
    <n v="0"/>
    <s v="OK"/>
    <s v="Granel"/>
    <x v="0"/>
    <n v="0"/>
    <s v="F. ALCONERA"/>
    <s v="A"/>
    <d v="1899-12-30T00:00:05"/>
    <d v="1899-12-30T00:00:05"/>
    <s v="OK"/>
    <m/>
    <m/>
    <d v="1899-12-30T00:00:00"/>
    <d v="1899-12-30T00:25:22"/>
    <n v="6"/>
    <d v="1899-12-30T00:00:05"/>
    <n v="25.366666666665623"/>
    <n v="14"/>
    <s v="Si"/>
  </r>
  <r>
    <s v="CCAL"/>
    <s v="2024074846"/>
    <x v="0"/>
    <s v="ER7455BBP"/>
    <s v="E7597LTD"/>
    <d v="2024-12-13T00:00:00"/>
    <m/>
    <s v="3228"/>
    <x v="3"/>
    <s v="PA"/>
    <s v="S4"/>
    <m/>
    <d v="2024-12-13T00:00:00"/>
    <d v="1899-12-30T14:19:55"/>
    <d v="2024-12-13T00:00:00"/>
    <d v="1899-12-30T14:19:59"/>
    <d v="2024-12-13T00:00:00"/>
    <d v="1899-12-30T14:54:03"/>
    <x v="0"/>
    <s v="RFCPI"/>
    <s v="8043252791"/>
    <s v="FBO"/>
    <d v="1899-12-30T00:34:08"/>
    <d v="1899-12-30T00:34:04"/>
    <d v="1899-12-30T00:00:04"/>
    <s v="Granel"/>
    <s v="E001"/>
    <x v="2"/>
    <d v="1899-12-30T00:34:08"/>
    <d v="1899-12-30T00:34:04"/>
    <n v="14"/>
    <x v="9"/>
    <x v="4"/>
    <x v="1"/>
    <n v="0"/>
    <n v="0"/>
    <s v="OK"/>
    <s v="Granel"/>
    <x v="0"/>
    <n v="0"/>
    <s v="F. ALCONERA"/>
    <s v="A"/>
    <d v="1899-12-30T00:00:04"/>
    <d v="1899-12-30T00:00:04"/>
    <s v="OK"/>
    <m/>
    <m/>
    <d v="1899-12-30T00:00:00"/>
    <d v="1899-12-30T00:34:08"/>
    <n v="6"/>
    <d v="1899-12-30T00:00:04"/>
    <n v="34.133333333342399"/>
    <n v="14"/>
    <s v="Si"/>
  </r>
  <r>
    <s v="CCAL"/>
    <s v="2024074850"/>
    <x v="0"/>
    <s v="ER0598BBT"/>
    <s v="E6172KZK"/>
    <d v="2024-12-13T00:00:00"/>
    <m/>
    <s v="3229"/>
    <x v="4"/>
    <s v="PA"/>
    <s v="S2"/>
    <m/>
    <d v="2024-12-13T00:00:00"/>
    <d v="1899-12-30T14:29:31"/>
    <d v="2024-12-13T00:00:00"/>
    <d v="1899-12-30T14:29:36"/>
    <d v="2024-12-13T00:00:00"/>
    <d v="1899-12-30T15:11:11"/>
    <x v="0"/>
    <s v="RFCPI"/>
    <s v="8043252793"/>
    <s v="EXW"/>
    <d v="1899-12-30T00:41:40"/>
    <d v="1899-12-30T00:41:35"/>
    <d v="1899-12-30T00:00:05"/>
    <s v="Granel"/>
    <s v="E001"/>
    <x v="1"/>
    <d v="1899-12-30T00:41:40"/>
    <d v="1899-12-30T00:41:35"/>
    <n v="14"/>
    <x v="9"/>
    <x v="4"/>
    <x v="1"/>
    <n v="0"/>
    <n v="0"/>
    <s v="OK"/>
    <s v="Granel"/>
    <x v="0"/>
    <n v="0"/>
    <s v="F. ALCONERA"/>
    <s v="A"/>
    <d v="1899-12-30T00:00:05"/>
    <d v="1899-12-30T00:00:05"/>
    <s v="OK"/>
    <m/>
    <m/>
    <d v="1899-12-30T00:00:00"/>
    <d v="1899-12-30T00:41:40"/>
    <n v="6"/>
    <d v="1899-12-30T00:00:05"/>
    <n v="41.666666666659218"/>
    <n v="15"/>
    <s v="Si"/>
  </r>
  <r>
    <s v="CCAL"/>
    <s v="2024074854"/>
    <x v="0"/>
    <s v="ER7831BCS"/>
    <s v="E0309KYD"/>
    <d v="2024-12-13T00:00:00"/>
    <m/>
    <s v="3230"/>
    <x v="2"/>
    <s v="PA"/>
    <s v="PA"/>
    <m/>
    <d v="2024-12-13T00:00:00"/>
    <d v="1899-12-30T14:56:06"/>
    <d v="2024-12-13T00:00:00"/>
    <d v="1899-12-30T14:56:10"/>
    <d v="2024-12-13T00:00:00"/>
    <d v="1899-12-30T15:25:33"/>
    <x v="0"/>
    <s v="RFCPI"/>
    <s v="8043252795"/>
    <s v="EXW"/>
    <d v="1899-12-30T00:29:27"/>
    <d v="1899-12-30T00:29:23"/>
    <d v="1899-12-30T00:00:04"/>
    <s v="Ensacado"/>
    <s v="E002"/>
    <x v="1"/>
    <d v="1899-12-30T00:29:27"/>
    <d v="1899-12-30T00:29:23"/>
    <n v="14"/>
    <x v="9"/>
    <x v="4"/>
    <x v="2"/>
    <n v="0"/>
    <n v="0"/>
    <s v="OK"/>
    <s v="Ensacado"/>
    <x v="0"/>
    <n v="0"/>
    <s v="F. ALCONERA"/>
    <s v="A"/>
    <d v="1899-12-30T00:00:04"/>
    <d v="1899-12-30T00:00:04"/>
    <s v="OK"/>
    <m/>
    <m/>
    <d v="1899-12-30T00:00:00"/>
    <d v="1899-12-30T00:29:27"/>
    <n v="6"/>
    <d v="1899-12-30T00:00:04"/>
    <n v="29.450000000001566"/>
    <n v="15"/>
    <s v="Si"/>
  </r>
  <r>
    <s v="CCAL"/>
    <s v="2024074855"/>
    <x v="0"/>
    <s v="ER8589BDB"/>
    <s v="E4062MRG"/>
    <d v="2024-12-13T00:00:00"/>
    <m/>
    <s v="3230"/>
    <x v="2"/>
    <s v="PA"/>
    <s v="PA"/>
    <m/>
    <d v="2024-12-13T00:00:00"/>
    <d v="1899-12-30T14:57:13"/>
    <d v="2024-12-13T00:00:00"/>
    <d v="1899-12-30T14:57:18"/>
    <d v="2024-12-13T00:00:00"/>
    <d v="1899-12-30T15:42:51"/>
    <x v="0"/>
    <s v="RFCPI"/>
    <s v="8043252797"/>
    <s v="FBO"/>
    <d v="1899-12-30T00:45:38"/>
    <d v="1899-12-30T00:45:33"/>
    <d v="1899-12-30T00:00:05"/>
    <s v="Ensacado"/>
    <s v="E002"/>
    <x v="2"/>
    <d v="1899-12-30T00:45:38"/>
    <d v="1899-12-30T00:45:33"/>
    <n v="14"/>
    <x v="9"/>
    <x v="4"/>
    <x v="2"/>
    <n v="0"/>
    <n v="0"/>
    <s v="OK"/>
    <s v="Ensacado"/>
    <x v="0"/>
    <n v="0"/>
    <s v="F. ALCONERA"/>
    <s v="B"/>
    <d v="1899-12-30T00:00:05"/>
    <d v="1899-12-30T00:00:05"/>
    <s v="OK"/>
    <m/>
    <m/>
    <d v="1899-12-30T00:00:00"/>
    <d v="1899-12-30T00:45:38"/>
    <n v="6"/>
    <d v="1899-12-30T00:00:05"/>
    <n v="45.633333333326448"/>
    <n v="15"/>
    <s v="No"/>
  </r>
  <r>
    <s v="CCAL"/>
    <s v="2024074858"/>
    <x v="0"/>
    <s v="ER5921BDJ"/>
    <s v="E5148MHB"/>
    <d v="2024-12-13T00:00:00"/>
    <m/>
    <s v="3230"/>
    <x v="2"/>
    <s v="PA"/>
    <s v="PA"/>
    <m/>
    <d v="2024-12-13T00:00:00"/>
    <d v="1899-12-30T15:24:24"/>
    <d v="2024-12-13T00:00:00"/>
    <d v="1899-12-30T15:24:31"/>
    <d v="2024-12-13T00:00:00"/>
    <d v="1899-12-30T16:06:39"/>
    <x v="0"/>
    <s v="RFCPI"/>
    <s v="8043252798"/>
    <s v="FBO"/>
    <d v="1899-12-30T00:42:15"/>
    <d v="1899-12-30T00:42:08"/>
    <d v="1899-12-30T00:00:07"/>
    <s v="Ensacado"/>
    <s v="E002"/>
    <x v="2"/>
    <d v="1899-12-30T00:42:15"/>
    <d v="1899-12-30T00:42:08"/>
    <n v="15"/>
    <x v="9"/>
    <x v="4"/>
    <x v="2"/>
    <n v="0"/>
    <n v="0"/>
    <s v="OK"/>
    <s v="Ensacado"/>
    <x v="0"/>
    <n v="0"/>
    <s v="F. ALCONERA"/>
    <s v="A"/>
    <d v="1899-12-30T00:00:07"/>
    <d v="1899-12-30T00:00:07"/>
    <s v="OK"/>
    <m/>
    <m/>
    <d v="1899-12-30T00:00:00"/>
    <d v="1899-12-30T00:42:15"/>
    <n v="6"/>
    <d v="1899-12-30T00:00:07"/>
    <n v="42.250000000003247"/>
    <n v="16"/>
    <s v="Si"/>
  </r>
  <r>
    <s v="CCAL"/>
    <s v="2024074864"/>
    <x v="0"/>
    <s v="ER9178BBB"/>
    <s v="E3299HSH"/>
    <d v="2024-12-13T00:00:00"/>
    <m/>
    <s v="3297"/>
    <x v="1"/>
    <s v="PA"/>
    <s v="S1"/>
    <m/>
    <d v="2024-12-13T00:00:00"/>
    <d v="1899-12-30T16:13:42"/>
    <d v="2024-12-13T00:00:00"/>
    <d v="1899-12-30T16:15:07"/>
    <d v="2024-12-13T00:00:00"/>
    <d v="1899-12-30T16:39:09"/>
    <x v="0"/>
    <s v="RFCPI"/>
    <s v="8043252801"/>
    <s v="EXW"/>
    <d v="1899-12-30T00:25:27"/>
    <d v="1899-12-30T00:24:02"/>
    <d v="1899-12-30T00:01:25"/>
    <s v="Granel"/>
    <s v="E001"/>
    <x v="1"/>
    <d v="1899-12-30T00:25:27"/>
    <d v="1899-12-30T00:24:02"/>
    <n v="16"/>
    <x v="9"/>
    <x v="4"/>
    <x v="1"/>
    <n v="0"/>
    <n v="0"/>
    <s v="OK"/>
    <s v="Granel"/>
    <x v="0"/>
    <n v="0"/>
    <s v="F. ALCONERA"/>
    <s v="A"/>
    <d v="1899-12-30T00:01:25"/>
    <d v="1899-12-30T00:01:25"/>
    <s v="OK"/>
    <m/>
    <m/>
    <d v="1899-12-30T00:00:00"/>
    <d v="1899-12-30T00:25:27"/>
    <n v="6"/>
    <d v="1899-12-30T00:01:25"/>
    <n v="25.449999999998383"/>
    <n v="16"/>
    <s v="Si"/>
  </r>
  <r>
    <s v="CCAL"/>
    <s v="2024074866"/>
    <x v="0"/>
    <s v="ER9252BBJ"/>
    <s v="E8364KHH"/>
    <d v="2024-12-13T00:00:00"/>
    <m/>
    <s v="3229"/>
    <x v="4"/>
    <s v="PA"/>
    <s v="S2"/>
    <m/>
    <d v="2024-12-13T00:00:00"/>
    <d v="1899-12-30T16:22:02"/>
    <d v="2024-12-13T00:00:00"/>
    <d v="1899-12-30T16:22:10"/>
    <d v="2024-12-13T00:00:00"/>
    <d v="1899-12-30T16:51:32"/>
    <x v="0"/>
    <s v="RFCPI"/>
    <s v="8043252802"/>
    <s v="EXW"/>
    <d v="1899-12-30T00:29:30"/>
    <d v="1899-12-30T00:29:22"/>
    <d v="1899-12-30T00:00:08"/>
    <s v="Granel"/>
    <s v="E001"/>
    <x v="1"/>
    <d v="1899-12-30T00:29:30"/>
    <d v="1899-12-30T00:29:22"/>
    <n v="16"/>
    <x v="9"/>
    <x v="4"/>
    <x v="1"/>
    <n v="0"/>
    <n v="0"/>
    <s v="OK"/>
    <s v="Granel"/>
    <x v="0"/>
    <n v="0"/>
    <s v="F. ALCONERA"/>
    <s v="A"/>
    <d v="1899-12-30T00:00:08"/>
    <d v="1899-12-30T00:00:08"/>
    <s v="OK"/>
    <m/>
    <m/>
    <d v="1899-12-30T00:00:00"/>
    <d v="1899-12-30T00:29:30"/>
    <n v="6"/>
    <d v="1899-12-30T00:00:08"/>
    <n v="29.499999999998376"/>
    <n v="16"/>
    <s v="Si"/>
  </r>
  <r>
    <s v="CCAL"/>
    <s v="2024074867"/>
    <x v="0"/>
    <s v="ER4838BBS"/>
    <s v="E9945KBD"/>
    <d v="2024-12-13T00:00:00"/>
    <m/>
    <s v="3297"/>
    <x v="1"/>
    <s v="PA"/>
    <s v="S1"/>
    <m/>
    <d v="2024-12-13T00:00:00"/>
    <d v="1899-12-30T16:24:29"/>
    <d v="2024-12-13T00:00:00"/>
    <d v="1899-12-30T16:24:33"/>
    <d v="2024-12-13T00:00:00"/>
    <d v="1899-12-30T17:05:54"/>
    <x v="0"/>
    <s v="RFCPI"/>
    <s v="8043252804"/>
    <s v="FBO"/>
    <d v="1899-12-30T00:41:25"/>
    <d v="1899-12-30T00:41:21"/>
    <d v="1899-12-30T00:00:04"/>
    <s v="Granel"/>
    <s v="E001"/>
    <x v="2"/>
    <d v="1899-12-30T00:41:25"/>
    <d v="1899-12-30T00:41:21"/>
    <n v="16"/>
    <x v="9"/>
    <x v="4"/>
    <x v="1"/>
    <n v="0"/>
    <n v="0"/>
    <s v="OK"/>
    <s v="Granel"/>
    <x v="0"/>
    <n v="0"/>
    <s v="F. ALCONERA"/>
    <s v="A"/>
    <d v="1899-12-30T00:00:04"/>
    <d v="1899-12-30T00:00:04"/>
    <s v="OK"/>
    <m/>
    <m/>
    <d v="1899-12-30T00:00:00"/>
    <d v="1899-12-30T00:41:25"/>
    <n v="6"/>
    <d v="1899-12-30T00:00:04"/>
    <n v="41.416666666675162"/>
    <n v="17"/>
    <s v="Si"/>
  </r>
  <r>
    <s v="CCAL"/>
    <s v="2024074863"/>
    <x v="0"/>
    <s v="ER0478BBR"/>
    <s v="E7369HDL"/>
    <d v="2024-12-13T00:00:00"/>
    <m/>
    <s v="3232"/>
    <x v="5"/>
    <s v="PA"/>
    <s v="PA"/>
    <m/>
    <d v="2024-12-13T00:00:00"/>
    <d v="1899-12-30T16:12:30"/>
    <d v="2024-12-13T00:00:00"/>
    <d v="1899-12-30T16:12:35"/>
    <d v="2024-12-13T00:00:00"/>
    <d v="1899-12-30T17:07:47"/>
    <x v="0"/>
    <s v="RFCPI"/>
    <s v="8043252805"/>
    <s v="EXW"/>
    <d v="1899-12-30T00:55:17"/>
    <d v="1899-12-30T00:55:12"/>
    <d v="1899-12-30T00:00:05"/>
    <s v="Ensacado"/>
    <s v="E002"/>
    <x v="1"/>
    <d v="1899-12-30T00:55:17"/>
    <d v="1899-12-30T00:55:12"/>
    <n v="16"/>
    <x v="9"/>
    <x v="4"/>
    <x v="2"/>
    <n v="0"/>
    <n v="0"/>
    <s v="OK"/>
    <s v="Ensacado"/>
    <x v="0"/>
    <n v="0"/>
    <s v="F. ALCONERA"/>
    <s v="B"/>
    <d v="1899-12-30T00:00:05"/>
    <d v="1899-12-30T00:00:05"/>
    <s v="OK"/>
    <m/>
    <m/>
    <d v="1899-12-30T00:00:00"/>
    <d v="1899-12-30T00:55:17"/>
    <n v="6"/>
    <d v="1899-12-30T00:00:05"/>
    <n v="55.283333333342348"/>
    <n v="17"/>
    <s v="No"/>
  </r>
  <r>
    <s v="CCAL"/>
    <s v="2024074870"/>
    <x v="0"/>
    <s v="ER4614BDJ"/>
    <s v="E6613MKM"/>
    <d v="2024-12-13T00:00:00"/>
    <m/>
    <s v="3230"/>
    <x v="2"/>
    <s v="PA"/>
    <s v="PA"/>
    <m/>
    <d v="2024-12-13T00:00:00"/>
    <d v="1899-12-30T16:39:35"/>
    <d v="2024-12-13T00:00:00"/>
    <d v="1899-12-30T16:39:39"/>
    <d v="2024-12-13T00:00:00"/>
    <d v="1899-12-30T17:41:56"/>
    <x v="0"/>
    <s v="RFCPI"/>
    <s v="8043252806"/>
    <s v="FBO"/>
    <d v="1899-12-30T01:02:21"/>
    <d v="1899-12-30T01:02:17"/>
    <d v="1899-12-30T00:00:04"/>
    <s v="Ensacado"/>
    <s v="E002"/>
    <x v="2"/>
    <d v="1899-12-30T01:02:21"/>
    <d v="1899-12-30T01:02:17"/>
    <n v="16"/>
    <x v="9"/>
    <x v="4"/>
    <x v="2"/>
    <n v="0"/>
    <n v="0"/>
    <s v="OK"/>
    <s v="Ensacado"/>
    <x v="0"/>
    <n v="0"/>
    <s v="F. ALCONERA"/>
    <s v="B"/>
    <d v="1899-12-30T00:00:04"/>
    <d v="1899-12-30T00:00:04"/>
    <s v="OK"/>
    <m/>
    <m/>
    <d v="1899-12-30T00:00:00"/>
    <d v="1899-12-30T01:02:21"/>
    <n v="6"/>
    <d v="1899-12-30T00:00:04"/>
    <n v="62.349999999998396"/>
    <n v="17"/>
    <s v="No"/>
  </r>
  <r>
    <s v="CCAL"/>
    <s v="2024074876"/>
    <x v="0"/>
    <s v="ER6535BBJ"/>
    <s v="E3039DBP"/>
    <d v="2024-12-13T00:00:00"/>
    <m/>
    <s v="3297"/>
    <x v="1"/>
    <s v="PA"/>
    <s v="S1"/>
    <m/>
    <d v="2024-12-13T00:00:00"/>
    <d v="1899-12-30T17:37:34"/>
    <d v="2024-12-13T00:00:00"/>
    <d v="1899-12-30T17:38:27"/>
    <d v="2024-12-13T00:00:00"/>
    <d v="1899-12-30T18:35:13"/>
    <x v="0"/>
    <s v="RFCPI"/>
    <s v="8043252807"/>
    <s v="FBO"/>
    <d v="1899-12-30T00:57:39"/>
    <d v="1899-12-30T00:56:46"/>
    <d v="1899-12-30T00:00:53"/>
    <s v="Granel"/>
    <s v="E001"/>
    <x v="1"/>
    <d v="1899-12-30T00:57:39"/>
    <d v="1899-12-30T00:56:46"/>
    <n v="17"/>
    <x v="9"/>
    <x v="4"/>
    <x v="1"/>
    <n v="0"/>
    <n v="0"/>
    <s v="OK"/>
    <s v="Granel"/>
    <x v="0"/>
    <n v="0"/>
    <s v="F. ALCONERA"/>
    <s v="B"/>
    <d v="1899-12-30T00:00:53"/>
    <d v="1899-12-30T00:00:53"/>
    <s v="OK"/>
    <m/>
    <m/>
    <d v="1899-12-30T00:00:00"/>
    <d v="1899-12-30T00:57:39"/>
    <n v="6"/>
    <d v="1899-12-30T00:00:53"/>
    <n v="57.649999999996702"/>
    <n v="18"/>
    <s v="No"/>
  </r>
  <r>
    <s v="CCAL"/>
    <s v="2024074877"/>
    <x v="0"/>
    <s v="ER0455BBX"/>
    <s v="E0438GVW"/>
    <d v="2024-12-13T00:00:00"/>
    <m/>
    <s v="3297"/>
    <x v="1"/>
    <s v="PA"/>
    <s v="S1"/>
    <m/>
    <d v="2024-12-13T00:00:00"/>
    <d v="1899-12-30T18:00:22"/>
    <d v="2024-12-13T00:00:00"/>
    <d v="1899-12-30T18:00:28"/>
    <d v="2024-12-13T00:00:00"/>
    <d v="1899-12-30T18:36:23"/>
    <x v="0"/>
    <s v="RFCPI"/>
    <s v="8043252808"/>
    <s v="EXW"/>
    <d v="1899-12-30T00:36:01"/>
    <d v="1899-12-30T00:35:55"/>
    <d v="1899-12-30T00:00:06"/>
    <s v="Granel"/>
    <s v="E001"/>
    <x v="1"/>
    <d v="1899-12-30T00:36:01"/>
    <d v="1899-12-30T00:35:55"/>
    <n v="18"/>
    <x v="9"/>
    <x v="4"/>
    <x v="1"/>
    <n v="0"/>
    <n v="0"/>
    <s v="OK"/>
    <s v="Granel"/>
    <x v="0"/>
    <n v="0"/>
    <s v="F. ALCONERA"/>
    <s v="A"/>
    <d v="1899-12-30T00:00:06"/>
    <d v="1899-12-30T00:00:06"/>
    <s v="OK"/>
    <m/>
    <m/>
    <d v="1899-12-30T00:00:00"/>
    <d v="1899-12-30T00:36:01"/>
    <n v="6"/>
    <d v="1899-12-30T00:00:06"/>
    <n v="36.016666666660889"/>
    <n v="18"/>
    <s v="Si"/>
  </r>
  <r>
    <s v="CCAL"/>
    <s v="2024074878"/>
    <x v="0"/>
    <s v="ER6832BBP"/>
    <s v="E3043KFX"/>
    <d v="2024-12-13T00:00:00"/>
    <m/>
    <s v="3228"/>
    <x v="3"/>
    <s v="PA"/>
    <s v="S4"/>
    <m/>
    <d v="2024-12-13T00:00:00"/>
    <d v="1899-12-30T18:27:13"/>
    <d v="2024-12-13T00:00:00"/>
    <d v="1899-12-30T18:27:17"/>
    <d v="2024-12-13T00:00:00"/>
    <d v="1899-12-30T18:56:49"/>
    <x v="0"/>
    <s v="RFCPI"/>
    <s v="8043252809"/>
    <s v="EXW"/>
    <d v="1899-12-30T00:29:36"/>
    <d v="1899-12-30T00:29:32"/>
    <d v="1899-12-30T00:00:04"/>
    <s v="Granel"/>
    <s v="E001"/>
    <x v="1"/>
    <d v="1899-12-30T00:29:36"/>
    <d v="1899-12-30T00:29:32"/>
    <n v="18"/>
    <x v="9"/>
    <x v="4"/>
    <x v="1"/>
    <n v="0"/>
    <n v="0"/>
    <s v="OK"/>
    <s v="Granel"/>
    <x v="0"/>
    <n v="0"/>
    <s v="F. ALCONERA"/>
    <s v="A"/>
    <d v="1899-12-30T00:00:04"/>
    <d v="1899-12-30T00:00:04"/>
    <s v="OK"/>
    <m/>
    <m/>
    <d v="1899-12-30T00:00:00"/>
    <d v="1899-12-30T00:29:36"/>
    <n v="6"/>
    <d v="1899-12-30T00:00:04"/>
    <n v="29.600000000006386"/>
    <n v="18"/>
    <s v="Si"/>
  </r>
  <r>
    <s v="CCAL"/>
    <s v="2024074880"/>
    <x v="0"/>
    <s v="ER4582BDL"/>
    <s v="E5148MHB"/>
    <d v="2024-12-13T00:00:00"/>
    <m/>
    <s v="3230"/>
    <x v="2"/>
    <s v="PA"/>
    <s v="PA"/>
    <m/>
    <d v="2024-12-13T00:00:00"/>
    <d v="1899-12-30T18:44:12"/>
    <d v="2024-12-13T00:00:00"/>
    <d v="1899-12-30T18:44:16"/>
    <d v="2024-12-13T00:00:00"/>
    <d v="1899-12-30T19:21:51"/>
    <x v="0"/>
    <s v="RFCPI"/>
    <s v="8043252810"/>
    <s v="FBO"/>
    <d v="1899-12-30T00:37:39"/>
    <d v="1899-12-30T00:37:35"/>
    <d v="1899-12-30T00:00:04"/>
    <s v="Ensacado"/>
    <s v="E002"/>
    <x v="2"/>
    <d v="1899-12-30T00:37:39"/>
    <d v="1899-12-30T00:37:35"/>
    <n v="18"/>
    <x v="9"/>
    <x v="4"/>
    <x v="2"/>
    <n v="0"/>
    <n v="0"/>
    <s v="OK"/>
    <s v="Ensacado"/>
    <x v="0"/>
    <n v="0"/>
    <s v="F. ALCONERA"/>
    <s v="A"/>
    <d v="1899-12-30T00:00:04"/>
    <d v="1899-12-30T00:00:04"/>
    <s v="OK"/>
    <m/>
    <m/>
    <d v="1899-12-30T00:00:00"/>
    <d v="1899-12-30T00:37:39"/>
    <n v="6"/>
    <d v="1899-12-30T00:00:04"/>
    <n v="37.650000000009562"/>
    <n v="19"/>
    <s v="Si"/>
  </r>
  <r>
    <s v="CCAL"/>
    <s v="2024074881"/>
    <x v="0"/>
    <s v="ER3686BCF"/>
    <s v="E9865JVX"/>
    <d v="2024-12-13T00:00:00"/>
    <m/>
    <s v="3297"/>
    <x v="1"/>
    <s v="PA"/>
    <s v="S1"/>
    <m/>
    <d v="2024-12-13T00:00:00"/>
    <d v="1899-12-30T19:53:28"/>
    <d v="2024-12-13T00:00:00"/>
    <d v="1899-12-30T19:53:35"/>
    <d v="2024-12-13T00:00:00"/>
    <d v="1899-12-30T20:21:00"/>
    <x v="0"/>
    <s v="RFCPI"/>
    <s v="8043252811"/>
    <s v="FBO"/>
    <d v="1899-12-30T00:27:32"/>
    <d v="1899-12-30T00:27:25"/>
    <d v="1899-12-30T00:00:07"/>
    <s v="Granel"/>
    <s v="E001"/>
    <x v="2"/>
    <d v="1899-12-30T00:27:32"/>
    <d v="1899-12-30T00:27:25"/>
    <n v="19"/>
    <x v="9"/>
    <x v="4"/>
    <x v="1"/>
    <n v="0"/>
    <n v="0"/>
    <s v="OK"/>
    <s v="Granel"/>
    <x v="0"/>
    <n v="0"/>
    <s v="F. ALCONERA"/>
    <s v="A"/>
    <d v="1899-12-30T00:00:07"/>
    <d v="1899-12-30T00:00:07"/>
    <s v="OK"/>
    <m/>
    <m/>
    <d v="1899-12-30T00:00:00"/>
    <d v="1899-12-30T00:27:32"/>
    <n v="6"/>
    <d v="1899-12-30T00:00:07"/>
    <n v="27.533333333332735"/>
    <n v="20"/>
    <s v="Si"/>
  </r>
  <r>
    <s v="CCAL"/>
    <s v="2024074882"/>
    <x v="0"/>
    <s v="ER2637BBV"/>
    <s v="E4929LNP"/>
    <d v="2024-12-13T00:00:00"/>
    <m/>
    <s v="3297"/>
    <x v="1"/>
    <s v="PA"/>
    <s v="S1"/>
    <m/>
    <d v="2024-12-13T00:00:00"/>
    <d v="1899-12-30T21:29:53"/>
    <d v="2024-12-13T00:00:00"/>
    <d v="1899-12-30T21:29:59"/>
    <d v="2024-12-13T00:00:00"/>
    <d v="1899-12-30T21:58:10"/>
    <x v="0"/>
    <s v="RFCPI"/>
    <s v="8043252812"/>
    <s v="FBO"/>
    <d v="1899-12-30T00:28:17"/>
    <d v="1899-12-30T00:28:11"/>
    <d v="1899-12-30T00:00:06"/>
    <s v="Granel"/>
    <s v="E001"/>
    <x v="1"/>
    <d v="1899-12-30T00:28:17"/>
    <d v="1899-12-30T00:28:11"/>
    <n v="21"/>
    <x v="9"/>
    <x v="4"/>
    <x v="1"/>
    <n v="0"/>
    <n v="0"/>
    <s v="OK"/>
    <s v="Granel"/>
    <x v="0"/>
    <n v="0"/>
    <s v="F. ALCONERA"/>
    <s v="A"/>
    <d v="1899-12-30T00:00:06"/>
    <d v="1899-12-30T00:00:06"/>
    <s v="OK"/>
    <m/>
    <m/>
    <d v="1899-12-30T00:00:00"/>
    <d v="1899-12-30T00:28:17"/>
    <n v="6"/>
    <d v="1899-12-30T00:00:06"/>
    <n v="28.283333333342444"/>
    <n v="21"/>
    <s v="Si"/>
  </r>
  <r>
    <s v="CCAL"/>
    <s v="2024074883"/>
    <x v="0"/>
    <s v="ER2316BBD"/>
    <s v="E7555LTD"/>
    <d v="2024-12-14T00:00:00"/>
    <m/>
    <s v="3297"/>
    <x v="1"/>
    <s v="PA"/>
    <s v="S1"/>
    <m/>
    <d v="2024-12-14T00:00:00"/>
    <d v="1899-12-30T05:34:26"/>
    <d v="2024-12-14T00:00:00"/>
    <d v="1899-12-30T05:34:36"/>
    <d v="2024-12-14T00:00:00"/>
    <d v="1899-12-30T06:15:09"/>
    <x v="0"/>
    <s v="RFCPI"/>
    <s v="8043252813"/>
    <s v="EXW"/>
    <d v="1899-12-30T00:00:00"/>
    <d v="1899-12-30T00:00:00"/>
    <d v="1899-12-30T00:00:00"/>
    <s v="Granel"/>
    <s v="E001"/>
    <x v="1"/>
    <d v="1899-12-30T00:40:43"/>
    <d v="1899-12-30T00:40:33"/>
    <n v="5"/>
    <x v="17"/>
    <x v="4"/>
    <x v="1"/>
    <n v="0"/>
    <n v="0"/>
    <s v="OK"/>
    <s v="Granel"/>
    <x v="0"/>
    <n v="0"/>
    <s v="F. ALCONERA"/>
    <s v="A"/>
    <d v="1899-12-30T00:00:00"/>
    <d v="1899-12-30T00:00:00"/>
    <s v="OK"/>
    <m/>
    <m/>
    <d v="1899-12-30T00:00:00"/>
    <d v="1899-12-30T00:40:43"/>
    <n v="7"/>
    <d v="1899-12-30T00:00:10"/>
    <n v="40.716666666662384"/>
    <n v="6"/>
    <s v="Si"/>
  </r>
  <r>
    <s v="CCAL"/>
    <s v="2024074884"/>
    <x v="0"/>
    <s v="ER3547BBD"/>
    <s v="E8416KLT"/>
    <d v="2024-12-14T00:00:00"/>
    <m/>
    <s v="3297"/>
    <x v="1"/>
    <s v="PA"/>
    <s v="S1"/>
    <m/>
    <d v="2024-12-14T00:00:00"/>
    <d v="1899-12-30T05:57:59"/>
    <d v="2024-12-14T00:00:00"/>
    <d v="1899-12-30T05:58:19"/>
    <d v="2024-12-14T00:00:00"/>
    <d v="1899-12-30T06:34:18"/>
    <x v="0"/>
    <s v="RFCPI"/>
    <s v="8043252814"/>
    <s v="EXW"/>
    <d v="1899-12-30T00:00:00"/>
    <d v="1899-12-30T00:00:00"/>
    <d v="1899-12-30T00:00:00"/>
    <s v="Granel"/>
    <s v="E001"/>
    <x v="1"/>
    <d v="1899-12-30T00:36:19"/>
    <d v="1899-12-30T00:35:59"/>
    <n v="5"/>
    <x v="17"/>
    <x v="4"/>
    <x v="1"/>
    <n v="0"/>
    <n v="0"/>
    <s v="OK"/>
    <s v="Granel"/>
    <x v="0"/>
    <n v="0"/>
    <s v="F. ALCONERA"/>
    <s v="A"/>
    <d v="1899-12-30T00:00:00"/>
    <d v="1899-12-30T00:00:00"/>
    <s v="OK"/>
    <m/>
    <m/>
    <d v="1899-12-30T00:00:00"/>
    <d v="1899-12-30T00:36:19"/>
    <n v="7"/>
    <d v="1899-12-30T00:00:20"/>
    <n v="36.316666666656019"/>
    <n v="6"/>
    <s v="Si"/>
  </r>
  <r>
    <s v="CCAL"/>
    <s v="2024074885"/>
    <x v="0"/>
    <s v="ER3150BBV"/>
    <s v="E3718JTF"/>
    <d v="2024-12-14T00:00:00"/>
    <m/>
    <s v="3297"/>
    <x v="1"/>
    <s v="PA"/>
    <s v="S1"/>
    <m/>
    <d v="2024-12-14T00:00:00"/>
    <d v="1899-12-30T06:47:28"/>
    <d v="2024-12-14T00:00:00"/>
    <d v="1899-12-30T06:47:36"/>
    <d v="2024-12-14T00:00:00"/>
    <d v="1899-12-30T07:15:28"/>
    <x v="0"/>
    <s v="RFCPI"/>
    <s v="8043252815"/>
    <s v="EXW"/>
    <d v="1899-12-30T00:00:00"/>
    <d v="1899-12-30T00:00:00"/>
    <d v="1899-12-30T00:00:00"/>
    <s v="Granel"/>
    <s v="E001"/>
    <x v="1"/>
    <d v="1899-12-30T00:28:00"/>
    <d v="1899-12-30T00:27:52"/>
    <n v="6"/>
    <x v="17"/>
    <x v="4"/>
    <x v="1"/>
    <n v="0"/>
    <n v="0"/>
    <s v="OK"/>
    <s v="Granel"/>
    <x v="0"/>
    <n v="0"/>
    <s v="F. ALCONERA"/>
    <s v="A"/>
    <d v="1899-12-30T00:00:00"/>
    <d v="1899-12-30T00:00:00"/>
    <s v="OK"/>
    <m/>
    <m/>
    <d v="1899-12-30T00:00:00"/>
    <d v="1899-12-30T00:28:00"/>
    <n v="7"/>
    <d v="1899-12-30T00:00:08"/>
    <n v="28.000000000008054"/>
    <n v="7"/>
    <s v="Si"/>
  </r>
  <r>
    <s v="CCAL"/>
    <s v="2024074886"/>
    <x v="0"/>
    <s v="ER2638BBV"/>
    <s v="E8408KLT"/>
    <d v="2024-12-14T00:00:00"/>
    <m/>
    <s v="3297"/>
    <x v="1"/>
    <s v="PA"/>
    <s v="S1"/>
    <m/>
    <d v="2024-12-14T00:00:00"/>
    <d v="1899-12-30T08:23:38"/>
    <d v="2024-12-14T00:00:00"/>
    <d v="1899-12-30T08:23:43"/>
    <d v="2024-12-14T00:00:00"/>
    <d v="1899-12-30T08:47:41"/>
    <x v="0"/>
    <s v="RFCPI"/>
    <s v="8043252816"/>
    <s v="EXW"/>
    <d v="1899-12-30T00:00:00"/>
    <d v="1899-12-30T00:00:00"/>
    <d v="1899-12-30T00:00:00"/>
    <s v="Granel"/>
    <s v="E001"/>
    <x v="1"/>
    <d v="1899-12-30T00:24:03"/>
    <d v="1899-12-30T00:23:58"/>
    <n v="8"/>
    <x v="17"/>
    <x v="4"/>
    <x v="1"/>
    <n v="0"/>
    <n v="0"/>
    <s v="OK"/>
    <s v="Granel"/>
    <x v="0"/>
    <n v="0"/>
    <s v="F. ALCONERA"/>
    <s v="A"/>
    <d v="1899-12-30T00:00:00"/>
    <d v="1899-12-30T00:00:00"/>
    <s v="OK"/>
    <m/>
    <m/>
    <d v="1899-12-30T00:00:00"/>
    <d v="1899-12-30T00:24:03"/>
    <n v="7"/>
    <d v="1899-12-30T00:00:05"/>
    <n v="24.050000000001599"/>
    <n v="8"/>
    <s v="Si"/>
  </r>
  <r>
    <s v="CCAL"/>
    <s v="2024074887"/>
    <x v="0"/>
    <s v="ER8908BBG"/>
    <s v="E5792MTF"/>
    <d v="2024-12-14T00:00:00"/>
    <m/>
    <s v="3297"/>
    <x v="1"/>
    <s v="PA"/>
    <s v="S1"/>
    <m/>
    <d v="2024-12-14T00:00:00"/>
    <d v="1899-12-30T08:47:11"/>
    <d v="2024-12-14T00:00:00"/>
    <d v="1899-12-30T08:47:17"/>
    <d v="2024-12-14T00:00:00"/>
    <d v="1899-12-30T09:20:44"/>
    <x v="0"/>
    <s v="RFCPI"/>
    <s v="8043252817"/>
    <s v="FBO"/>
    <d v="1899-12-30T00:00:00"/>
    <d v="1899-12-30T00:00:00"/>
    <d v="1899-12-30T00:00:00"/>
    <s v="Granel"/>
    <s v="E001"/>
    <x v="2"/>
    <d v="1899-12-30T00:33:33"/>
    <d v="1899-12-30T00:33:27"/>
    <n v="8"/>
    <x v="17"/>
    <x v="4"/>
    <x v="1"/>
    <n v="0"/>
    <n v="0"/>
    <s v="OK"/>
    <s v="Granel"/>
    <x v="0"/>
    <n v="0"/>
    <s v="F. ALCONERA"/>
    <s v="A"/>
    <d v="1899-12-30T00:00:00"/>
    <d v="1899-12-30T00:00:00"/>
    <s v="OK"/>
    <m/>
    <m/>
    <d v="1899-12-30T00:00:00"/>
    <d v="1899-12-30T00:33:33"/>
    <n v="7"/>
    <d v="1899-12-30T00:00:06"/>
    <n v="33.54999999999837"/>
    <n v="9"/>
    <s v="Si"/>
  </r>
  <r>
    <s v="CCAL"/>
    <s v="2024074889"/>
    <x v="0"/>
    <s v="ER3348BBR"/>
    <s v="E6103LDT"/>
    <d v="2024-12-14T00:00:00"/>
    <m/>
    <s v="3297"/>
    <x v="1"/>
    <s v="PA"/>
    <s v="S1"/>
    <m/>
    <d v="2024-12-14T00:00:00"/>
    <d v="1899-12-30T09:30:51"/>
    <d v="2024-12-14T00:00:00"/>
    <d v="1899-12-30T09:30:58"/>
    <d v="2024-12-14T00:00:00"/>
    <d v="1899-12-30T10:02:38"/>
    <x v="0"/>
    <s v="RFCPI"/>
    <s v="8043252818"/>
    <s v="FBO"/>
    <d v="1899-12-30T00:00:00"/>
    <d v="1899-12-30T00:00:00"/>
    <d v="1899-12-30T00:00:00"/>
    <s v="Granel"/>
    <s v="E001"/>
    <x v="1"/>
    <d v="1899-12-30T00:31:47"/>
    <d v="1899-12-30T00:31:40"/>
    <n v="9"/>
    <x v="17"/>
    <x v="4"/>
    <x v="1"/>
    <n v="0"/>
    <n v="0"/>
    <s v="OK"/>
    <s v="Granel"/>
    <x v="0"/>
    <n v="0"/>
    <s v="F. ALCONERA"/>
    <s v="A"/>
    <d v="1899-12-30T00:00:00"/>
    <d v="1899-12-30T00:00:00"/>
    <s v="OK"/>
    <m/>
    <m/>
    <d v="1899-12-30T00:00:00"/>
    <d v="1899-12-30T00:31:47"/>
    <n v="7"/>
    <d v="1899-12-30T00:00:07"/>
    <n v="31.783333333334358"/>
    <n v="10"/>
    <s v="Si"/>
  </r>
  <r>
    <s v="CCAL"/>
    <s v="2024074890"/>
    <x v="0"/>
    <s v="ER2574BCW"/>
    <s v="E0238LNL"/>
    <d v="2024-12-14T00:00:00"/>
    <m/>
    <s v="3230"/>
    <x v="2"/>
    <s v="PA"/>
    <s v="PA"/>
    <m/>
    <d v="2024-12-14T00:00:00"/>
    <d v="1899-12-30T12:11:41"/>
    <d v="2024-12-14T00:00:00"/>
    <d v="1899-12-30T12:11:50"/>
    <d v="2024-12-14T00:00:00"/>
    <d v="1899-12-30T12:42:09"/>
    <x v="0"/>
    <s v="RFCPI"/>
    <s v="8043252819"/>
    <s v="EXW"/>
    <d v="1899-12-30T00:00:00"/>
    <d v="1899-12-30T00:00:00"/>
    <d v="1899-12-30T00:00:00"/>
    <s v="Ensacado"/>
    <s v="E002"/>
    <x v="1"/>
    <d v="1899-12-30T00:30:28"/>
    <d v="1899-12-30T00:30:19"/>
    <n v="12"/>
    <x v="17"/>
    <x v="4"/>
    <x v="2"/>
    <n v="0"/>
    <n v="0"/>
    <s v="OK"/>
    <s v="Ensacado"/>
    <x v="0"/>
    <n v="0"/>
    <s v="F. ALCONERA"/>
    <s v="A"/>
    <d v="1899-12-30T00:00:00"/>
    <d v="1899-12-30T00:00:00"/>
    <s v="OK"/>
    <m/>
    <m/>
    <d v="1899-12-30T00:00:00"/>
    <d v="1899-12-30T00:30:28"/>
    <n v="7"/>
    <d v="1899-12-30T00:00:09"/>
    <n v="30.466666666656028"/>
    <n v="12"/>
    <s v="Si"/>
  </r>
  <r>
    <s v="CCAL"/>
    <s v="2024074897"/>
    <x v="0"/>
    <s v="ER9608BBY"/>
    <s v="E7553LTD"/>
    <d v="2024-12-16T00:00:00"/>
    <m/>
    <s v="3228"/>
    <x v="3"/>
    <s v="PA"/>
    <s v="S5"/>
    <m/>
    <d v="2024-12-16T00:00:00"/>
    <d v="1899-12-30T06:45:58"/>
    <d v="2024-12-16T00:00:00"/>
    <d v="1899-12-30T06:46:08"/>
    <d v="2024-12-16T00:00:00"/>
    <d v="1899-12-30T07:04:27"/>
    <x v="0"/>
    <s v="RFCPI"/>
    <s v="8043252820"/>
    <s v="FBO"/>
    <d v="1899-12-30T00:18:29"/>
    <d v="1899-12-30T00:18:19"/>
    <d v="1899-12-30T00:00:10"/>
    <s v="Granel"/>
    <s v="E001"/>
    <x v="2"/>
    <d v="1899-12-30T00:18:29"/>
    <d v="1899-12-30T00:18:19"/>
    <n v="6"/>
    <x v="11"/>
    <x v="5"/>
    <x v="1"/>
    <n v="0"/>
    <n v="0"/>
    <s v="OK"/>
    <s v="Granel"/>
    <x v="0"/>
    <n v="0"/>
    <s v="F. ALCONERA"/>
    <s v="A"/>
    <d v="1899-12-30T00:00:10"/>
    <d v="1899-12-30T00:00:10"/>
    <s v="OK"/>
    <m/>
    <m/>
    <d v="1899-12-30T00:00:00"/>
    <d v="1899-12-30T00:18:29"/>
    <n v="2"/>
    <d v="1899-12-30T00:00:10"/>
    <n v="18.483333333321646"/>
    <n v="7"/>
    <s v="Si"/>
  </r>
  <r>
    <s v="CCAL"/>
    <s v="2024074895"/>
    <x v="0"/>
    <s v="ER9810BBD"/>
    <s v="E7817JTR"/>
    <d v="2024-12-16T00:00:00"/>
    <m/>
    <s v="3297"/>
    <x v="1"/>
    <s v="PA"/>
    <s v="S1"/>
    <m/>
    <d v="2024-12-16T00:00:00"/>
    <d v="1899-12-30T06:38:20"/>
    <d v="2024-12-16T00:00:00"/>
    <d v="1899-12-30T06:38:29"/>
    <d v="2024-12-16T00:00:00"/>
    <d v="1899-12-30T07:12:11"/>
    <x v="0"/>
    <s v="RFCPI"/>
    <s v="8043252821"/>
    <s v="EXW"/>
    <d v="1899-12-30T00:33:51"/>
    <d v="1899-12-30T00:33:42"/>
    <d v="1899-12-30T00:00:09"/>
    <s v="Granel"/>
    <s v="E001"/>
    <x v="1"/>
    <d v="1899-12-30T00:33:51"/>
    <d v="1899-12-30T00:33:42"/>
    <n v="6"/>
    <x v="11"/>
    <x v="5"/>
    <x v="1"/>
    <n v="0"/>
    <n v="0"/>
    <s v="OK"/>
    <s v="Granel"/>
    <x v="0"/>
    <n v="0"/>
    <s v="F. ALCONERA"/>
    <s v="A"/>
    <d v="1899-12-30T00:00:09"/>
    <d v="1899-12-30T00:00:09"/>
    <s v="OK"/>
    <m/>
    <m/>
    <d v="1899-12-30T00:00:00"/>
    <d v="1899-12-30T00:33:51"/>
    <n v="2"/>
    <d v="1899-12-30T00:00:09"/>
    <n v="33.849999999993543"/>
    <n v="7"/>
    <s v="Si"/>
  </r>
  <r>
    <s v="CCAL"/>
    <s v="2024074894"/>
    <x v="0"/>
    <s v="ER3908BBW"/>
    <s v="E5943KXX"/>
    <d v="2024-12-16T00:00:00"/>
    <m/>
    <s v="3228"/>
    <x v="3"/>
    <s v="PA"/>
    <s v="S4"/>
    <m/>
    <d v="2024-12-16T00:00:00"/>
    <d v="1899-12-30T06:37:09"/>
    <d v="2024-12-16T00:00:00"/>
    <d v="1899-12-30T06:37:19"/>
    <d v="2024-12-16T00:00:00"/>
    <d v="1899-12-30T07:16:43"/>
    <x v="0"/>
    <s v="RFCPI"/>
    <s v="8043252822"/>
    <s v="FBO"/>
    <d v="1899-12-30T00:39:34"/>
    <d v="1899-12-30T00:39:24"/>
    <d v="1899-12-30T00:00:10"/>
    <s v="Granel"/>
    <s v="E001"/>
    <x v="2"/>
    <d v="1899-12-30T00:39:34"/>
    <d v="1899-12-30T00:39:24"/>
    <n v="6"/>
    <x v="11"/>
    <x v="5"/>
    <x v="1"/>
    <n v="0"/>
    <n v="0"/>
    <s v="OK"/>
    <s v="Granel"/>
    <x v="0"/>
    <n v="0"/>
    <s v="F. ALCONERA"/>
    <s v="A"/>
    <d v="1899-12-30T00:00:10"/>
    <d v="1899-12-30T00:00:10"/>
    <s v="OK"/>
    <m/>
    <m/>
    <d v="1899-12-30T00:00:00"/>
    <d v="1899-12-30T00:39:34"/>
    <n v="2"/>
    <d v="1899-12-30T00:00:10"/>
    <n v="39.566666666664005"/>
    <n v="7"/>
    <s v="Si"/>
  </r>
  <r>
    <s v="CCAL"/>
    <s v="2024074898"/>
    <x v="0"/>
    <s v="ER9856BBZ"/>
    <s v="E4874GCT"/>
    <d v="2024-12-16T00:00:00"/>
    <m/>
    <s v="3297"/>
    <x v="1"/>
    <s v="PA"/>
    <s v="S1"/>
    <m/>
    <d v="2024-12-16T00:00:00"/>
    <d v="1899-12-30T06:47:05"/>
    <d v="2024-12-16T00:00:00"/>
    <d v="1899-12-30T06:47:15"/>
    <d v="2024-12-16T00:00:00"/>
    <d v="1899-12-30T07:20:07"/>
    <x v="0"/>
    <s v="RFCPI"/>
    <s v="8043252823"/>
    <s v="FBO"/>
    <d v="1899-12-30T00:33:02"/>
    <d v="1899-12-30T00:32:52"/>
    <d v="1899-12-30T00:00:10"/>
    <s v="Granel"/>
    <s v="E001"/>
    <x v="1"/>
    <d v="1899-12-30T00:33:02"/>
    <d v="1899-12-30T00:32:52"/>
    <n v="6"/>
    <x v="11"/>
    <x v="5"/>
    <x v="1"/>
    <n v="0"/>
    <n v="0"/>
    <s v="OK"/>
    <s v="Granel"/>
    <x v="0"/>
    <n v="0"/>
    <s v="F. ALCONERA"/>
    <s v="A"/>
    <d v="1899-12-30T00:00:10"/>
    <d v="1899-12-30T00:00:10"/>
    <s v="OK"/>
    <m/>
    <m/>
    <d v="1899-12-30T00:00:00"/>
    <d v="1899-12-30T00:33:02"/>
    <n v="2"/>
    <d v="1899-12-30T00:00:10"/>
    <n v="33.033333333326397"/>
    <n v="7"/>
    <s v="Si"/>
  </r>
  <r>
    <s v="CCAL"/>
    <s v="2024074905"/>
    <x v="0"/>
    <s v="ER8434BCD"/>
    <s v="E5789MNZ"/>
    <d v="2024-12-16T00:00:00"/>
    <m/>
    <s v="3230"/>
    <x v="2"/>
    <s v="PA"/>
    <s v="PA"/>
    <m/>
    <d v="2024-12-16T00:00:00"/>
    <d v="1899-12-30T07:03:48"/>
    <d v="2024-12-16T00:00:00"/>
    <d v="1899-12-30T07:03:58"/>
    <d v="2024-12-16T00:00:00"/>
    <d v="1899-12-30T07:27:17"/>
    <x v="0"/>
    <s v="RFCPI"/>
    <s v="8043252824"/>
    <s v="FBO"/>
    <d v="1899-12-30T00:23:29"/>
    <d v="1899-12-30T00:23:19"/>
    <d v="1899-12-30T00:00:10"/>
    <s v="Ensacado"/>
    <s v="E002"/>
    <x v="1"/>
    <d v="1899-12-30T00:23:29"/>
    <d v="1899-12-30T00:23:19"/>
    <n v="7"/>
    <x v="11"/>
    <x v="5"/>
    <x v="2"/>
    <n v="0"/>
    <n v="0"/>
    <s v="OK"/>
    <s v="Ensacado"/>
    <x v="0"/>
    <n v="0"/>
    <s v="F. ALCONERA"/>
    <s v="A"/>
    <d v="1899-12-30T00:00:10"/>
    <d v="1899-12-30T00:00:10"/>
    <s v="OK"/>
    <m/>
    <m/>
    <d v="1899-12-30T00:00:00"/>
    <d v="1899-12-30T00:23:29"/>
    <n v="2"/>
    <d v="1899-12-30T00:00:10"/>
    <n v="23.483333333332819"/>
    <n v="7"/>
    <s v="Si"/>
  </r>
  <r>
    <s v="CCAL"/>
    <s v="2024074901"/>
    <x v="0"/>
    <s v="ER8459BBS"/>
    <s v="E5067LBR"/>
    <d v="2024-12-16T00:00:00"/>
    <m/>
    <s v="3297"/>
    <x v="1"/>
    <s v="PA"/>
    <s v="S1"/>
    <m/>
    <d v="2024-12-16T00:00:00"/>
    <d v="1899-12-30T06:57:31"/>
    <d v="2024-12-16T00:00:00"/>
    <d v="1899-12-30T06:57:40"/>
    <d v="2024-12-16T00:00:00"/>
    <d v="1899-12-30T07:28:14"/>
    <x v="0"/>
    <s v="RFCPI"/>
    <s v="8043252825"/>
    <s v="EXW"/>
    <d v="1899-12-30T00:30:43"/>
    <d v="1899-12-30T00:30:34"/>
    <d v="1899-12-30T00:00:09"/>
    <s v="Granel"/>
    <s v="E001"/>
    <x v="1"/>
    <d v="1899-12-30T00:30:43"/>
    <d v="1899-12-30T00:30:34"/>
    <n v="6"/>
    <x v="11"/>
    <x v="5"/>
    <x v="1"/>
    <n v="0"/>
    <n v="0"/>
    <s v="OK"/>
    <s v="Granel"/>
    <x v="0"/>
    <n v="0"/>
    <s v="F. ALCONERA"/>
    <s v="A"/>
    <d v="1899-12-30T00:00:09"/>
    <d v="1899-12-30T00:00:09"/>
    <s v="OK"/>
    <m/>
    <m/>
    <d v="1899-12-30T00:00:00"/>
    <d v="1899-12-30T00:30:43"/>
    <n v="2"/>
    <d v="1899-12-30T00:00:09"/>
    <n v="30.716666666668775"/>
    <n v="7"/>
    <s v="Si"/>
  </r>
  <r>
    <s v="CCAL"/>
    <s v="2024074896"/>
    <x v="0"/>
    <s v="ER1428BBX"/>
    <s v="E3192JFJ"/>
    <d v="2024-12-16T00:00:00"/>
    <m/>
    <s v="3230"/>
    <x v="2"/>
    <s v="PA"/>
    <s v="PA"/>
    <m/>
    <d v="2024-12-16T00:00:00"/>
    <d v="1899-12-30T06:39:04"/>
    <d v="2024-12-16T00:00:00"/>
    <d v="1899-12-30T06:39:13"/>
    <d v="2024-12-16T00:00:00"/>
    <d v="1899-12-30T07:37:29"/>
    <x v="0"/>
    <s v="RFCPI"/>
    <s v="8043252827"/>
    <s v="FBO"/>
    <d v="1899-12-30T00:58:25"/>
    <d v="1899-12-30T00:58:16"/>
    <d v="1899-12-30T00:00:09"/>
    <s v="Ensacado"/>
    <s v="E002"/>
    <x v="2"/>
    <d v="1899-12-30T00:58:25"/>
    <d v="1899-12-30T00:58:16"/>
    <n v="6"/>
    <x v="11"/>
    <x v="5"/>
    <x v="2"/>
    <n v="0"/>
    <n v="0"/>
    <s v="OK"/>
    <s v="Ensacado"/>
    <x v="0"/>
    <n v="0"/>
    <s v="F. ALCONERA"/>
    <s v="B"/>
    <d v="1899-12-30T00:00:09"/>
    <d v="1899-12-30T00:00:09"/>
    <s v="OK"/>
    <m/>
    <m/>
    <d v="1899-12-30T00:00:00"/>
    <d v="1899-12-30T00:58:25"/>
    <n v="2"/>
    <d v="1899-12-30T00:00:09"/>
    <n v="58.41666666666719"/>
    <n v="7"/>
    <s v="No"/>
  </r>
  <r>
    <s v="CCAL"/>
    <s v="2024074902"/>
    <x v="0"/>
    <s v="EMA02515R"/>
    <s v="E4262KXX"/>
    <d v="2024-12-16T00:00:00"/>
    <m/>
    <s v="3297"/>
    <x v="1"/>
    <s v="PA"/>
    <s v="S1"/>
    <m/>
    <d v="2024-12-16T00:00:00"/>
    <d v="1899-12-30T06:58:15"/>
    <d v="2024-12-16T00:00:00"/>
    <d v="1899-12-30T06:58:25"/>
    <d v="2024-12-16T00:00:00"/>
    <d v="1899-12-30T07:39:35"/>
    <x v="0"/>
    <s v="RFCPI"/>
    <s v="8043252828"/>
    <s v="FBO"/>
    <d v="1899-12-30T00:41:20"/>
    <d v="1899-12-30T00:41:10"/>
    <d v="1899-12-30T00:00:10"/>
    <s v="Granel"/>
    <s v="E001"/>
    <x v="2"/>
    <d v="1899-12-30T00:41:20"/>
    <d v="1899-12-30T00:41:10"/>
    <n v="6"/>
    <x v="11"/>
    <x v="5"/>
    <x v="1"/>
    <n v="0"/>
    <n v="0"/>
    <s v="OK"/>
    <s v="Granel"/>
    <x v="0"/>
    <n v="0"/>
    <s v="F. ALCONERA"/>
    <s v="A"/>
    <d v="1899-12-30T00:00:10"/>
    <d v="1899-12-30T00:00:10"/>
    <s v="OK"/>
    <m/>
    <m/>
    <d v="1899-12-30T00:00:00"/>
    <d v="1899-12-30T00:41:20"/>
    <n v="2"/>
    <d v="1899-12-30T00:00:10"/>
    <n v="41.333333333328014"/>
    <n v="7"/>
    <s v="Si"/>
  </r>
  <r>
    <s v="CCAL"/>
    <s v="2024074900"/>
    <x v="0"/>
    <s v="ER2070BBY"/>
    <s v="E1007JYX"/>
    <d v="2024-12-16T00:00:00"/>
    <m/>
    <s v="3228"/>
    <x v="3"/>
    <s v="PA"/>
    <s v="S4"/>
    <m/>
    <d v="2024-12-16T00:00:00"/>
    <d v="1899-12-30T06:52:40"/>
    <d v="2024-12-16T00:00:00"/>
    <d v="1899-12-30T06:52:50"/>
    <d v="2024-12-16T00:00:00"/>
    <d v="1899-12-30T07:47:25"/>
    <x v="0"/>
    <s v="RFCPI"/>
    <s v="8043252829"/>
    <s v="FBO"/>
    <d v="1899-12-30T00:54:45"/>
    <d v="1899-12-30T00:54:35"/>
    <d v="1899-12-30T00:00:10"/>
    <s v="Granel"/>
    <s v="E001"/>
    <x v="2"/>
    <d v="1899-12-30T00:54:45"/>
    <d v="1899-12-30T00:54:35"/>
    <n v="6"/>
    <x v="11"/>
    <x v="5"/>
    <x v="1"/>
    <n v="0"/>
    <n v="0"/>
    <s v="OK"/>
    <s v="Granel"/>
    <x v="0"/>
    <n v="0"/>
    <s v="F. ALCONERA"/>
    <s v="B"/>
    <d v="1899-12-30T00:00:10"/>
    <d v="1899-12-30T00:00:10"/>
    <s v="OK"/>
    <m/>
    <m/>
    <d v="1899-12-30T00:00:00"/>
    <d v="1899-12-30T00:54:45"/>
    <n v="2"/>
    <d v="1899-12-30T00:00:10"/>
    <n v="54.750000000009592"/>
    <n v="7"/>
    <s v="No"/>
  </r>
  <r>
    <s v="CCAL"/>
    <s v="2024074904"/>
    <x v="0"/>
    <s v="ER3105BBY"/>
    <s v="E7841LBS"/>
    <d v="2024-12-16T00:00:00"/>
    <m/>
    <s v="3297"/>
    <x v="1"/>
    <s v="PA"/>
    <s v="S1"/>
    <m/>
    <d v="2024-12-16T00:00:00"/>
    <d v="1899-12-30T07:02:14"/>
    <d v="2024-12-16T00:00:00"/>
    <d v="1899-12-30T07:03:02"/>
    <d v="2024-12-16T00:00:00"/>
    <d v="1899-12-30T07:48:04"/>
    <x v="0"/>
    <s v="RFCPI"/>
    <s v="8043252830"/>
    <s v="FBO"/>
    <d v="1899-12-30T00:45:50"/>
    <d v="1899-12-30T00:45:02"/>
    <d v="1899-12-30T00:00:48"/>
    <s v="Granel"/>
    <s v="E001"/>
    <x v="1"/>
    <d v="1899-12-30T00:45:50"/>
    <d v="1899-12-30T00:45:02"/>
    <n v="7"/>
    <x v="11"/>
    <x v="5"/>
    <x v="1"/>
    <n v="0"/>
    <n v="0"/>
    <s v="OK"/>
    <s v="Granel"/>
    <x v="0"/>
    <n v="0"/>
    <s v="F. ALCONERA"/>
    <s v="B"/>
    <d v="1899-12-30T00:00:48"/>
    <d v="1899-12-30T00:00:48"/>
    <s v="OK"/>
    <m/>
    <m/>
    <d v="1899-12-30T00:00:00"/>
    <d v="1899-12-30T00:45:50"/>
    <n v="2"/>
    <d v="1899-12-30T00:00:48"/>
    <n v="45.833333333342388"/>
    <n v="7"/>
    <s v="No"/>
  </r>
  <r>
    <s v="CCAL"/>
    <s v="2024074906"/>
    <x v="0"/>
    <s v="ER0119BBW"/>
    <s v="E8837LZK"/>
    <d v="2024-12-16T00:00:00"/>
    <m/>
    <s v="3297"/>
    <x v="1"/>
    <s v="PA"/>
    <s v="S1"/>
    <m/>
    <d v="2024-12-16T00:00:00"/>
    <d v="1899-12-30T07:19:35"/>
    <d v="2024-12-16T00:00:00"/>
    <d v="1899-12-30T07:19:44"/>
    <d v="2024-12-16T00:00:00"/>
    <d v="1899-12-30T07:54:20"/>
    <x v="0"/>
    <s v="RFCPI"/>
    <s v="8043252831"/>
    <s v="FBO"/>
    <d v="1899-12-30T00:34:45"/>
    <d v="1899-12-30T00:34:36"/>
    <d v="1899-12-30T00:00:09"/>
    <s v="Granel"/>
    <s v="E001"/>
    <x v="2"/>
    <d v="1899-12-30T00:34:45"/>
    <d v="1899-12-30T00:34:36"/>
    <n v="7"/>
    <x v="11"/>
    <x v="5"/>
    <x v="1"/>
    <n v="0"/>
    <n v="0"/>
    <s v="OK"/>
    <s v="Granel"/>
    <x v="0"/>
    <n v="0"/>
    <s v="F. ALCONERA"/>
    <s v="A"/>
    <d v="1899-12-30T00:00:09"/>
    <d v="1899-12-30T00:00:09"/>
    <s v="OK"/>
    <m/>
    <m/>
    <d v="1899-12-30T00:00:00"/>
    <d v="1899-12-30T00:34:45"/>
    <n v="2"/>
    <d v="1899-12-30T00:00:09"/>
    <n v="34.750000000007987"/>
    <n v="7"/>
    <s v="Si"/>
  </r>
  <r>
    <s v="CCAL"/>
    <s v="2024074913"/>
    <x v="0"/>
    <s v="ER8753BBR"/>
    <s v="E1651JFK"/>
    <d v="2024-12-16T00:00:00"/>
    <m/>
    <s v="3228"/>
    <x v="3"/>
    <s v="PA"/>
    <s v="S5"/>
    <m/>
    <d v="2024-12-16T00:00:00"/>
    <d v="1899-12-30T07:37:58"/>
    <d v="2024-12-16T00:00:00"/>
    <d v="1899-12-30T07:38:09"/>
    <d v="2024-12-16T00:00:00"/>
    <d v="1899-12-30T08:04:15"/>
    <x v="0"/>
    <s v="RFCPI"/>
    <s v="8043252833"/>
    <s v="EXW"/>
    <d v="1899-12-30T00:26:17"/>
    <d v="1899-12-30T00:26:06"/>
    <d v="1899-12-30T00:00:11"/>
    <s v="Granel"/>
    <s v="E001"/>
    <x v="1"/>
    <d v="1899-12-30T00:26:17"/>
    <d v="1899-12-30T00:26:06"/>
    <n v="7"/>
    <x v="11"/>
    <x v="5"/>
    <x v="1"/>
    <n v="0"/>
    <n v="0"/>
    <s v="OK"/>
    <s v="Granel"/>
    <x v="0"/>
    <n v="0"/>
    <s v="F. ALCONERA"/>
    <s v="A"/>
    <d v="1899-12-30T00:00:11"/>
    <d v="1899-12-30T00:00:11"/>
    <s v="OK"/>
    <m/>
    <m/>
    <d v="1899-12-30T00:00:00"/>
    <d v="1899-12-30T00:26:17"/>
    <n v="2"/>
    <d v="1899-12-30T00:00:11"/>
    <n v="26.283333333326382"/>
    <n v="8"/>
    <s v="Si"/>
  </r>
  <r>
    <s v="CCAL"/>
    <s v="2024074910"/>
    <x v="0"/>
    <s v="ER5784BBP"/>
    <s v="E7061KZH"/>
    <d v="2024-12-16T00:00:00"/>
    <m/>
    <s v="3230"/>
    <x v="2"/>
    <s v="PA"/>
    <s v="PA"/>
    <m/>
    <d v="2024-12-16T00:00:00"/>
    <d v="1899-12-30T07:31:00"/>
    <d v="2024-12-16T00:00:00"/>
    <d v="1899-12-30T07:31:13"/>
    <d v="2024-12-16T00:00:00"/>
    <d v="1899-12-30T08:09:05"/>
    <x v="0"/>
    <s v="RFCPI"/>
    <s v="8043252834"/>
    <s v="EXW"/>
    <d v="1899-12-30T00:38:05"/>
    <d v="1899-12-30T00:37:52"/>
    <d v="1899-12-30T00:00:13"/>
    <s v="Ensacado"/>
    <s v="E002"/>
    <x v="1"/>
    <d v="1899-12-30T00:38:05"/>
    <d v="1899-12-30T00:37:52"/>
    <n v="7"/>
    <x v="11"/>
    <x v="5"/>
    <x v="2"/>
    <n v="0"/>
    <n v="0"/>
    <s v="OK"/>
    <s v="Ensacado"/>
    <x v="0"/>
    <n v="0"/>
    <s v="F. ALCONERA"/>
    <s v="A"/>
    <d v="1899-12-30T00:00:13"/>
    <d v="1899-12-30T00:00:13"/>
    <s v="OK"/>
    <m/>
    <m/>
    <d v="1899-12-30T00:00:00"/>
    <d v="1899-12-30T00:38:05"/>
    <n v="2"/>
    <d v="1899-12-30T00:00:13"/>
    <n v="38.08333333333438"/>
    <n v="8"/>
    <s v="Si"/>
  </r>
  <r>
    <s v="CCAL"/>
    <s v="2024074908"/>
    <x v="0"/>
    <s v="ER8805BBS"/>
    <s v="E8272KDP"/>
    <d v="2024-12-16T00:00:00"/>
    <m/>
    <s v="3297"/>
    <x v="1"/>
    <s v="PA"/>
    <s v="S1"/>
    <m/>
    <d v="2024-12-16T00:00:00"/>
    <d v="1899-12-30T07:29:57"/>
    <d v="2024-12-16T00:00:00"/>
    <d v="1899-12-30T07:30:07"/>
    <d v="2024-12-16T00:00:00"/>
    <d v="1899-12-30T08:10:45"/>
    <x v="0"/>
    <s v="RFCPI"/>
    <s v="8043252836"/>
    <s v="FBO"/>
    <d v="1899-12-30T00:40:48"/>
    <d v="1899-12-30T00:40:38"/>
    <d v="1899-12-30T00:00:10"/>
    <s v="Granel"/>
    <s v="E001"/>
    <x v="2"/>
    <d v="1899-12-30T00:40:48"/>
    <d v="1899-12-30T00:40:38"/>
    <n v="7"/>
    <x v="11"/>
    <x v="5"/>
    <x v="1"/>
    <n v="0"/>
    <n v="0"/>
    <s v="OK"/>
    <s v="Granel"/>
    <x v="0"/>
    <n v="0"/>
    <s v="F. ALCONERA"/>
    <s v="A"/>
    <d v="1899-12-30T00:00:10"/>
    <d v="1899-12-30T00:00:10"/>
    <s v="OK"/>
    <m/>
    <m/>
    <d v="1899-12-30T00:00:00"/>
    <d v="1899-12-30T00:40:48"/>
    <n v="2"/>
    <d v="1899-12-30T00:00:10"/>
    <n v="40.799999999995187"/>
    <n v="8"/>
    <s v="Si"/>
  </r>
  <r>
    <s v="CCAL"/>
    <s v="2024074912"/>
    <x v="0"/>
    <s v="EAV00575R"/>
    <s v="E8077KGN"/>
    <d v="2024-12-16T00:00:00"/>
    <m/>
    <s v="3297"/>
    <x v="1"/>
    <s v="PA"/>
    <s v="S1"/>
    <m/>
    <d v="2024-12-16T00:00:00"/>
    <d v="1899-12-30T07:34:35"/>
    <d v="2024-12-16T00:00:00"/>
    <d v="1899-12-30T07:36:01"/>
    <d v="2024-12-16T00:00:00"/>
    <d v="1899-12-30T08:11:51"/>
    <x v="0"/>
    <s v="RFCPI"/>
    <s v="8043252837"/>
    <s v="EXW"/>
    <d v="1899-12-30T00:37:16"/>
    <d v="1899-12-30T00:35:50"/>
    <d v="1899-12-30T00:01:26"/>
    <s v="Granel"/>
    <s v="E001"/>
    <x v="1"/>
    <d v="1899-12-30T00:37:16"/>
    <d v="1899-12-30T00:35:50"/>
    <n v="7"/>
    <x v="11"/>
    <x v="5"/>
    <x v="1"/>
    <n v="0"/>
    <n v="0"/>
    <s v="OK"/>
    <s v="Granel"/>
    <x v="0"/>
    <n v="0"/>
    <s v="F. ALCONERA"/>
    <s v="A"/>
    <d v="1899-12-30T00:01:26"/>
    <d v="1899-12-30T00:01:26"/>
    <s v="OK"/>
    <m/>
    <m/>
    <d v="1899-12-30T00:00:00"/>
    <d v="1899-12-30T00:37:16"/>
    <n v="2"/>
    <d v="1899-12-30T00:01:26"/>
    <n v="37.266666666667163"/>
    <n v="8"/>
    <s v="Si"/>
  </r>
  <r>
    <s v="CCAL"/>
    <s v="2024074921"/>
    <x v="0"/>
    <s v="ER1696BCF"/>
    <s v="E7412JLB"/>
    <d v="2024-12-16T00:00:00"/>
    <m/>
    <s v="3228"/>
    <x v="3"/>
    <s v="PA"/>
    <s v="S4"/>
    <m/>
    <d v="2024-12-16T00:00:00"/>
    <d v="1899-12-30T07:52:58"/>
    <d v="2024-12-16T00:00:00"/>
    <d v="1899-12-30T07:53:08"/>
    <d v="2024-12-16T00:00:00"/>
    <d v="1899-12-30T08:28:43"/>
    <x v="0"/>
    <s v="RFCPI"/>
    <s v="8043252839"/>
    <s v="FBO"/>
    <d v="1899-12-30T00:35:45"/>
    <d v="1899-12-30T00:35:35"/>
    <d v="1899-12-30T00:00:10"/>
    <s v="Granel"/>
    <s v="E001"/>
    <x v="2"/>
    <d v="1899-12-30T00:35:45"/>
    <d v="1899-12-30T00:35:35"/>
    <n v="7"/>
    <x v="11"/>
    <x v="5"/>
    <x v="1"/>
    <n v="0"/>
    <n v="0"/>
    <s v="OK"/>
    <s v="Granel"/>
    <x v="0"/>
    <n v="0"/>
    <s v="F. ALCONERA"/>
    <s v="A"/>
    <d v="1899-12-30T00:00:10"/>
    <d v="1899-12-30T00:00:10"/>
    <s v="OK"/>
    <m/>
    <m/>
    <d v="1899-12-30T00:00:00"/>
    <d v="1899-12-30T00:35:45"/>
    <n v="2"/>
    <d v="1899-12-30T00:00:10"/>
    <n v="35.750000000001592"/>
    <n v="8"/>
    <s v="Si"/>
  </r>
  <r>
    <s v="CCAL"/>
    <s v="2024074916"/>
    <x v="0"/>
    <s v="ER7831BCS"/>
    <s v="E0309KYD"/>
    <d v="2024-12-16T00:00:00"/>
    <m/>
    <s v="3230"/>
    <x v="2"/>
    <s v="PA"/>
    <s v="PA"/>
    <m/>
    <d v="2024-12-16T00:00:00"/>
    <d v="1899-12-30T07:43:23"/>
    <d v="2024-12-16T00:00:00"/>
    <d v="1899-12-30T07:43:32"/>
    <d v="2024-12-16T00:00:00"/>
    <d v="1899-12-30T08:30:44"/>
    <x v="0"/>
    <s v="RFCPI"/>
    <s v="8043252840"/>
    <s v="FBO"/>
    <d v="1899-12-30T00:47:21"/>
    <d v="1899-12-30T00:47:12"/>
    <d v="1899-12-30T00:00:09"/>
    <s v="Ensacado"/>
    <s v="E002"/>
    <x v="2"/>
    <d v="1899-12-30T00:47:21"/>
    <d v="1899-12-30T00:47:12"/>
    <n v="7"/>
    <x v="11"/>
    <x v="5"/>
    <x v="2"/>
    <n v="0"/>
    <n v="0"/>
    <s v="OK"/>
    <s v="Ensacado"/>
    <x v="0"/>
    <n v="0"/>
    <s v="F. ALCONERA"/>
    <s v="B"/>
    <d v="1899-12-30T00:00:09"/>
    <d v="1899-12-30T00:00:09"/>
    <s v="OK"/>
    <m/>
    <m/>
    <d v="1899-12-30T00:00:00"/>
    <d v="1899-12-30T00:47:21"/>
    <n v="2"/>
    <d v="1899-12-30T00:00:09"/>
    <n v="47.350000000008038"/>
    <n v="8"/>
    <s v="No"/>
  </r>
  <r>
    <s v="CCAL"/>
    <s v="2024074917"/>
    <x v="0"/>
    <s v="ER8271BDM"/>
    <s v="E0205LTP"/>
    <d v="2024-12-16T00:00:00"/>
    <m/>
    <s v="3297"/>
    <x v="1"/>
    <s v="PA"/>
    <s v="S1"/>
    <m/>
    <d v="2024-12-16T00:00:00"/>
    <d v="1899-12-30T07:44:21"/>
    <d v="2024-12-16T00:00:00"/>
    <d v="1899-12-30T07:44:31"/>
    <d v="2024-12-16T00:00:00"/>
    <d v="1899-12-30T08:32:16"/>
    <x v="0"/>
    <s v="RFCPI"/>
    <s v="8043252841"/>
    <s v="FBO"/>
    <d v="1899-12-30T00:47:55"/>
    <d v="1899-12-30T00:47:45"/>
    <d v="1899-12-30T00:00:10"/>
    <s v="Granel"/>
    <s v="E001"/>
    <x v="2"/>
    <d v="1899-12-30T00:47:55"/>
    <d v="1899-12-30T00:47:45"/>
    <n v="7"/>
    <x v="11"/>
    <x v="5"/>
    <x v="1"/>
    <n v="0"/>
    <n v="0"/>
    <s v="OK"/>
    <s v="Granel"/>
    <x v="0"/>
    <n v="0"/>
    <s v="F. ALCONERA"/>
    <s v="B"/>
    <d v="1899-12-30T00:00:10"/>
    <d v="1899-12-30T00:00:10"/>
    <s v="OK"/>
    <m/>
    <m/>
    <d v="1899-12-30T00:00:00"/>
    <d v="1899-12-30T00:47:55"/>
    <n v="2"/>
    <d v="1899-12-30T00:00:10"/>
    <n v="47.916666666662429"/>
    <n v="8"/>
    <s v="No"/>
  </r>
  <r>
    <s v="CCAL"/>
    <s v="2024074915"/>
    <x v="0"/>
    <s v="ECS04211R"/>
    <s v="E3710KKC"/>
    <d v="2024-12-16T00:00:00"/>
    <m/>
    <s v="3230"/>
    <x v="2"/>
    <s v="PA"/>
    <s v="PA"/>
    <m/>
    <d v="2024-12-16T00:00:00"/>
    <d v="1899-12-30T07:42:39"/>
    <d v="2024-12-16T00:00:00"/>
    <d v="1899-12-30T07:42:48"/>
    <d v="2024-12-16T00:00:00"/>
    <d v="1899-12-30T08:36:03"/>
    <x v="0"/>
    <s v="RFCPI"/>
    <s v="8043252843"/>
    <s v="FBO"/>
    <d v="1899-12-30T00:53:24"/>
    <d v="1899-12-30T00:53:15"/>
    <d v="1899-12-30T00:00:09"/>
    <s v="Ensacado"/>
    <s v="E002"/>
    <x v="2"/>
    <d v="1899-12-30T00:53:24"/>
    <d v="1899-12-30T00:53:15"/>
    <n v="7"/>
    <x v="11"/>
    <x v="5"/>
    <x v="2"/>
    <n v="0"/>
    <n v="0"/>
    <s v="OK"/>
    <s v="Ensacado"/>
    <x v="0"/>
    <n v="0"/>
    <s v="F. ALCONERA"/>
    <s v="B"/>
    <d v="1899-12-30T00:00:09"/>
    <d v="1899-12-30T00:00:09"/>
    <s v="OK"/>
    <m/>
    <m/>
    <d v="1899-12-30T00:00:00"/>
    <d v="1899-12-30T00:53:24"/>
    <n v="2"/>
    <d v="1899-12-30T00:00:09"/>
    <n v="53.400000000009626"/>
    <n v="8"/>
    <s v="No"/>
  </r>
  <r>
    <s v="CCAL"/>
    <s v="2024074925"/>
    <x v="0"/>
    <s v="ER0509BBW"/>
    <s v="E5122JHZ"/>
    <d v="2024-12-16T00:00:00"/>
    <m/>
    <s v="3297"/>
    <x v="1"/>
    <s v="PA"/>
    <s v="S1"/>
    <m/>
    <d v="2024-12-16T00:00:00"/>
    <d v="1899-12-30T08:18:10"/>
    <d v="2024-12-16T00:00:00"/>
    <d v="1899-12-30T08:19:09"/>
    <d v="2024-12-16T00:00:00"/>
    <d v="1899-12-30T08:44:41"/>
    <x v="0"/>
    <s v="RFCPI"/>
    <s v="8043252846"/>
    <s v="EXW"/>
    <d v="1899-12-30T00:26:31"/>
    <d v="1899-12-30T00:25:32"/>
    <d v="1899-12-30T00:00:59"/>
    <s v="Granel"/>
    <s v="E001"/>
    <x v="1"/>
    <d v="1899-12-30T00:26:31"/>
    <d v="1899-12-30T00:25:32"/>
    <n v="8"/>
    <x v="11"/>
    <x v="5"/>
    <x v="1"/>
    <n v="0"/>
    <n v="0"/>
    <s v="OK"/>
    <s v="Granel"/>
    <x v="0"/>
    <n v="0"/>
    <s v="F. ALCONERA"/>
    <s v="A"/>
    <d v="1899-12-30T00:00:59"/>
    <d v="1899-12-30T00:00:59"/>
    <s v="OK"/>
    <m/>
    <m/>
    <d v="1899-12-30T00:00:00"/>
    <d v="1899-12-30T00:26:31"/>
    <n v="2"/>
    <d v="1899-12-30T00:00:59"/>
    <n v="26.516666666678432"/>
    <n v="8"/>
    <s v="Si"/>
  </r>
  <r>
    <s v="CCAL"/>
    <s v="2024074922"/>
    <x v="0"/>
    <s v="ER8963BDN"/>
    <s v="E0260LKZ"/>
    <d v="2024-12-16T00:00:00"/>
    <m/>
    <s v="3230"/>
    <x v="2"/>
    <s v="PA"/>
    <s v="PA"/>
    <m/>
    <d v="2024-12-16T00:00:00"/>
    <d v="1899-12-30T07:58:42"/>
    <d v="2024-12-16T00:00:00"/>
    <d v="1899-12-30T07:58:51"/>
    <d v="2024-12-16T00:00:00"/>
    <d v="1899-12-30T08:51:12"/>
    <x v="0"/>
    <s v="RFCPI"/>
    <s v="8043252847"/>
    <s v="FBO"/>
    <d v="1899-12-30T00:52:30"/>
    <d v="1899-12-30T00:52:21"/>
    <d v="1899-12-30T00:00:09"/>
    <s v="Ensacado"/>
    <s v="E002"/>
    <x v="2"/>
    <d v="1899-12-30T00:52:30"/>
    <d v="1899-12-30T00:52:21"/>
    <n v="7"/>
    <x v="11"/>
    <x v="5"/>
    <x v="2"/>
    <n v="0"/>
    <n v="0"/>
    <s v="OK"/>
    <s v="Ensacado"/>
    <x v="0"/>
    <n v="0"/>
    <s v="F. ALCONERA"/>
    <s v="B"/>
    <d v="1899-12-30T00:00:09"/>
    <d v="1899-12-30T00:00:09"/>
    <s v="OK"/>
    <m/>
    <m/>
    <d v="1899-12-30T00:00:00"/>
    <d v="1899-12-30T00:52:30"/>
    <n v="2"/>
    <d v="1899-12-30T00:00:09"/>
    <n v="52.499999999995175"/>
    <n v="8"/>
    <s v="No"/>
  </r>
  <r>
    <s v="CCAL"/>
    <s v="2024074933"/>
    <x v="0"/>
    <s v="ER8803BBS"/>
    <s v="E1508HJM"/>
    <d v="2024-12-16T00:00:00"/>
    <m/>
    <s v="3228"/>
    <x v="3"/>
    <s v="PA"/>
    <s v="S5"/>
    <m/>
    <d v="2024-12-16T00:00:00"/>
    <d v="1899-12-30T08:51:36"/>
    <d v="2024-12-16T00:00:00"/>
    <d v="1899-12-30T08:51:45"/>
    <d v="2024-12-16T00:00:00"/>
    <d v="1899-12-30T09:23:12"/>
    <x v="0"/>
    <s v="RFCPI"/>
    <s v="8043252851"/>
    <s v="FBO"/>
    <d v="1899-12-30T00:31:36"/>
    <d v="1899-12-30T00:31:27"/>
    <d v="1899-12-30T00:00:09"/>
    <s v="Granel"/>
    <s v="E001"/>
    <x v="2"/>
    <d v="1899-12-30T00:31:36"/>
    <d v="1899-12-30T00:31:27"/>
    <n v="8"/>
    <x v="11"/>
    <x v="5"/>
    <x v="1"/>
    <n v="0"/>
    <n v="0"/>
    <s v="OK"/>
    <s v="Granel"/>
    <x v="0"/>
    <n v="0"/>
    <s v="F. ALCONERA"/>
    <s v="A"/>
    <d v="1899-12-30T00:00:09"/>
    <d v="1899-12-30T00:00:09"/>
    <s v="OK"/>
    <m/>
    <m/>
    <d v="1899-12-30T00:00:00"/>
    <d v="1899-12-30T00:31:36"/>
    <n v="2"/>
    <d v="1899-12-30T00:00:09"/>
    <n v="31.599999999993667"/>
    <n v="9"/>
    <s v="Si"/>
  </r>
  <r>
    <s v="CCAL"/>
    <s v="2024074929"/>
    <x v="0"/>
    <s v="EH01729R"/>
    <s v="E3043KFX"/>
    <d v="2024-12-16T00:00:00"/>
    <m/>
    <s v="3232"/>
    <x v="5"/>
    <s v="PA"/>
    <s v="PA"/>
    <m/>
    <d v="2024-12-16T00:00:00"/>
    <d v="1899-12-30T08:39:24"/>
    <d v="2024-12-16T00:00:00"/>
    <d v="1899-12-30T08:39:34"/>
    <d v="2024-12-16T00:00:00"/>
    <d v="1899-12-30T09:27:21"/>
    <x v="0"/>
    <s v="RFCPI"/>
    <s v="8043252852"/>
    <s v="FBO"/>
    <d v="1899-12-30T00:47:57"/>
    <d v="1899-12-30T00:47:47"/>
    <d v="1899-12-30T00:00:10"/>
    <s v="Ensacado"/>
    <s v="E002"/>
    <x v="2"/>
    <d v="1899-12-30T00:47:57"/>
    <d v="1899-12-30T00:47:47"/>
    <n v="8"/>
    <x v="11"/>
    <x v="5"/>
    <x v="2"/>
    <n v="0"/>
    <n v="0"/>
    <s v="OK"/>
    <s v="Ensacado"/>
    <x v="0"/>
    <n v="0"/>
    <s v="F. ALCONERA"/>
    <s v="B"/>
    <d v="1899-12-30T00:00:10"/>
    <d v="1899-12-30T00:00:10"/>
    <s v="OK"/>
    <m/>
    <m/>
    <d v="1899-12-30T00:00:00"/>
    <d v="1899-12-30T00:47:57"/>
    <n v="2"/>
    <d v="1899-12-30T00:00:10"/>
    <n v="47.950000000012849"/>
    <n v="9"/>
    <s v="No"/>
  </r>
  <r>
    <s v="CCAL"/>
    <s v="2024074932"/>
    <x v="0"/>
    <s v="ER1200BBL"/>
    <s v="E8055LBS"/>
    <d v="2024-12-16T00:00:00"/>
    <m/>
    <s v="3297"/>
    <x v="1"/>
    <s v="PA"/>
    <s v="S1"/>
    <m/>
    <d v="2024-12-16T00:00:00"/>
    <d v="1899-12-30T08:50:33"/>
    <d v="2024-12-16T00:00:00"/>
    <d v="1899-12-30T08:50:44"/>
    <d v="2024-12-16T00:00:00"/>
    <d v="1899-12-30T09:28:58"/>
    <x v="0"/>
    <s v="RFCPI"/>
    <s v="8043252853"/>
    <s v="EXW"/>
    <d v="1899-12-30T00:38:25"/>
    <d v="1899-12-30T00:38:14"/>
    <d v="1899-12-30T00:00:11"/>
    <s v="Granel"/>
    <s v="E001"/>
    <x v="1"/>
    <d v="1899-12-30T00:38:25"/>
    <d v="1899-12-30T00:38:14"/>
    <n v="8"/>
    <x v="11"/>
    <x v="5"/>
    <x v="1"/>
    <n v="0"/>
    <n v="0"/>
    <s v="OK"/>
    <s v="Granel"/>
    <x v="0"/>
    <n v="0"/>
    <s v="F. ALCONERA"/>
    <s v="A"/>
    <d v="1899-12-30T00:00:11"/>
    <d v="1899-12-30T00:00:11"/>
    <s v="OK"/>
    <m/>
    <m/>
    <d v="1899-12-30T00:00:00"/>
    <d v="1899-12-30T00:38:25"/>
    <n v="2"/>
    <d v="1899-12-30T00:00:11"/>
    <n v="38.416666666665662"/>
    <n v="9"/>
    <s v="Si"/>
  </r>
  <r>
    <s v="CCAL"/>
    <s v="2024074934"/>
    <x v="0"/>
    <s v="ER5239BBL"/>
    <s v="E7269LRK"/>
    <d v="2024-12-16T00:00:00"/>
    <m/>
    <s v="3297"/>
    <x v="1"/>
    <s v="PA"/>
    <s v="S1"/>
    <m/>
    <d v="2024-12-16T00:00:00"/>
    <d v="1899-12-30T08:56:24"/>
    <d v="2024-12-16T00:00:00"/>
    <d v="1899-12-30T08:58:13"/>
    <d v="2024-12-16T00:00:00"/>
    <d v="1899-12-30T09:33:46"/>
    <x v="0"/>
    <s v="RFCPI"/>
    <s v="8043252854"/>
    <s v="EXW"/>
    <d v="1899-12-30T00:37:22"/>
    <d v="1899-12-30T00:35:33"/>
    <d v="1899-12-30T00:01:49"/>
    <s v="Granel"/>
    <s v="E001"/>
    <x v="1"/>
    <d v="1899-12-30T00:37:22"/>
    <d v="1899-12-30T00:35:33"/>
    <n v="8"/>
    <x v="11"/>
    <x v="5"/>
    <x v="1"/>
    <n v="0"/>
    <n v="0"/>
    <s v="OK"/>
    <s v="Granel"/>
    <x v="0"/>
    <n v="0"/>
    <s v="F. ALCONERA"/>
    <s v="A"/>
    <d v="1899-12-30T00:01:49"/>
    <d v="1899-12-30T00:01:49"/>
    <s v="OK"/>
    <m/>
    <m/>
    <d v="1899-12-30T00:00:00"/>
    <d v="1899-12-30T00:37:22"/>
    <n v="2"/>
    <d v="1899-12-30T00:01:49"/>
    <n v="37.366666666660784"/>
    <n v="9"/>
    <s v="Si"/>
  </r>
  <r>
    <s v="CCAL"/>
    <s v="2024074941"/>
    <x v="0"/>
    <s v="ER8017BDB"/>
    <s v="E6383KKR"/>
    <d v="2024-12-16T00:00:00"/>
    <m/>
    <s v="3228"/>
    <x v="3"/>
    <s v="PA"/>
    <s v="S4"/>
    <m/>
    <d v="2024-12-16T00:00:00"/>
    <d v="1899-12-30T09:22:45"/>
    <d v="2024-12-16T00:00:00"/>
    <d v="1899-12-30T09:22:56"/>
    <d v="2024-12-16T00:00:00"/>
    <d v="1899-12-30T09:54:59"/>
    <x v="0"/>
    <s v="RFCPI"/>
    <s v="8043252855"/>
    <s v="EXW"/>
    <d v="1899-12-30T00:32:14"/>
    <d v="1899-12-30T00:32:03"/>
    <d v="1899-12-30T00:00:11"/>
    <s v="Granel"/>
    <s v="E001"/>
    <x v="1"/>
    <d v="1899-12-30T00:32:14"/>
    <d v="1899-12-30T00:32:03"/>
    <n v="9"/>
    <x v="11"/>
    <x v="5"/>
    <x v="1"/>
    <n v="0"/>
    <n v="0"/>
    <s v="OK"/>
    <s v="Granel"/>
    <x v="0"/>
    <n v="0"/>
    <s v="F. ALCONERA"/>
    <s v="A"/>
    <d v="1899-12-30T00:00:11"/>
    <d v="1899-12-30T00:00:11"/>
    <s v="OK"/>
    <m/>
    <m/>
    <d v="1899-12-30T00:00:00"/>
    <d v="1899-12-30T00:32:14"/>
    <n v="2"/>
    <d v="1899-12-30T00:00:11"/>
    <n v="32.233333333334429"/>
    <n v="9"/>
    <s v="Si"/>
  </r>
  <r>
    <s v="CCAL"/>
    <s v="2024074945"/>
    <x v="0"/>
    <s v="ER8804BBS"/>
    <s v="E8421HJR"/>
    <d v="2024-12-16T00:00:00"/>
    <m/>
    <s v="3297"/>
    <x v="1"/>
    <s v="PA"/>
    <s v="S1"/>
    <m/>
    <d v="2024-12-16T00:00:00"/>
    <d v="1899-12-30T09:43:00"/>
    <d v="2024-12-16T00:00:00"/>
    <d v="1899-12-30T09:43:10"/>
    <d v="2024-12-16T00:00:00"/>
    <d v="1899-12-30T10:15:06"/>
    <x v="0"/>
    <s v="RFCPI"/>
    <s v="8043252857"/>
    <s v="FBO"/>
    <d v="1899-12-30T00:32:06"/>
    <d v="1899-12-30T00:31:56"/>
    <d v="1899-12-30T00:00:10"/>
    <s v="Granel"/>
    <s v="E001"/>
    <x v="2"/>
    <d v="1899-12-30T00:32:06"/>
    <d v="1899-12-30T00:31:56"/>
    <n v="9"/>
    <x v="11"/>
    <x v="5"/>
    <x v="1"/>
    <n v="0"/>
    <n v="0"/>
    <s v="OK"/>
    <s v="Granel"/>
    <x v="0"/>
    <n v="0"/>
    <s v="F. ALCONERA"/>
    <s v="A"/>
    <d v="1899-12-30T00:00:10"/>
    <d v="1899-12-30T00:00:10"/>
    <s v="OK"/>
    <m/>
    <m/>
    <d v="1899-12-30T00:00:00"/>
    <d v="1899-12-30T00:32:06"/>
    <n v="2"/>
    <d v="1899-12-30T00:00:10"/>
    <n v="32.100000000004776"/>
    <n v="10"/>
    <s v="Si"/>
  </r>
  <r>
    <s v="CCAL"/>
    <s v="2024074949"/>
    <x v="0"/>
    <s v="ER9810BBD"/>
    <s v="E7817JTR"/>
    <d v="2024-12-16T00:00:00"/>
    <m/>
    <s v="3297"/>
    <x v="1"/>
    <s v="PA"/>
    <s v="S1"/>
    <m/>
    <d v="2024-12-16T00:00:00"/>
    <d v="1899-12-30T10:17:37"/>
    <d v="2024-12-16T00:00:00"/>
    <d v="1899-12-30T10:17:47"/>
    <d v="2024-12-16T00:00:00"/>
    <d v="1899-12-30T10:41:00"/>
    <x v="0"/>
    <s v="RFCPI"/>
    <s v="8043252858"/>
    <s v="EXW"/>
    <d v="1899-12-30T00:23:23"/>
    <d v="1899-12-30T00:23:13"/>
    <d v="1899-12-30T00:00:10"/>
    <s v="Granel"/>
    <s v="E001"/>
    <x v="1"/>
    <d v="1899-12-30T00:23:23"/>
    <d v="1899-12-30T00:23:13"/>
    <n v="10"/>
    <x v="11"/>
    <x v="5"/>
    <x v="1"/>
    <n v="0"/>
    <n v="0"/>
    <s v="OK"/>
    <s v="Granel"/>
    <x v="0"/>
    <n v="0"/>
    <s v="F. ALCONERA"/>
    <s v="A"/>
    <d v="1899-12-30T00:00:10"/>
    <d v="1899-12-30T00:00:10"/>
    <s v="OK"/>
    <m/>
    <m/>
    <d v="1899-12-30T00:00:00"/>
    <d v="1899-12-30T00:23:23"/>
    <n v="2"/>
    <d v="1899-12-30T00:00:10"/>
    <n v="23.383333333339198"/>
    <n v="10"/>
    <s v="Si"/>
  </r>
  <r>
    <s v="CCAL"/>
    <s v="2024074948"/>
    <x v="0"/>
    <s v="ER8806BBS"/>
    <s v="E4974HJL"/>
    <d v="2024-12-16T00:00:00"/>
    <m/>
    <s v="3229"/>
    <x v="4"/>
    <s v="PA"/>
    <s v="S2"/>
    <m/>
    <d v="2024-12-16T00:00:00"/>
    <d v="1899-12-30T10:09:57"/>
    <d v="2024-12-16T00:00:00"/>
    <d v="1899-12-30T10:10:08"/>
    <d v="2024-12-16T00:00:00"/>
    <d v="1899-12-30T10:45:51"/>
    <x v="0"/>
    <s v="RFCPI"/>
    <s v="8043252859"/>
    <s v="FBO"/>
    <d v="1899-12-30T00:35:54"/>
    <d v="1899-12-30T00:35:43"/>
    <d v="1899-12-30T00:00:11"/>
    <s v="Granel"/>
    <s v="E001"/>
    <x v="2"/>
    <d v="1899-12-30T00:35:54"/>
    <d v="1899-12-30T00:35:43"/>
    <n v="10"/>
    <x v="11"/>
    <x v="5"/>
    <x v="1"/>
    <n v="0"/>
    <n v="0"/>
    <s v="OK"/>
    <s v="Granel"/>
    <x v="0"/>
    <n v="0"/>
    <s v="F. ALCONERA"/>
    <s v="A"/>
    <d v="1899-12-30T00:00:11"/>
    <d v="1899-12-30T00:00:11"/>
    <s v="OK"/>
    <m/>
    <m/>
    <d v="1899-12-30T00:00:00"/>
    <d v="1899-12-30T00:35:54"/>
    <n v="2"/>
    <d v="1899-12-30T00:00:11"/>
    <n v="35.899999999992019"/>
    <n v="10"/>
    <s v="Si"/>
  </r>
  <r>
    <s v="CCAL"/>
    <s v="2024074960"/>
    <x v="0"/>
    <s v="ER0598BBT"/>
    <s v="E2933KHG"/>
    <d v="2024-12-16T00:00:00"/>
    <m/>
    <s v="3228"/>
    <x v="3"/>
    <s v="PA"/>
    <s v="S5"/>
    <m/>
    <d v="2024-12-16T00:00:00"/>
    <d v="1899-12-30T10:44:10"/>
    <d v="2024-12-16T00:00:00"/>
    <d v="1899-12-30T10:44:20"/>
    <d v="2024-12-16T00:00:00"/>
    <d v="1899-12-30T11:08:33"/>
    <x v="0"/>
    <s v="RFCPI"/>
    <s v="8043252861"/>
    <s v="EXW"/>
    <d v="1899-12-30T00:24:23"/>
    <d v="1899-12-30T00:24:13"/>
    <d v="1899-12-30T00:00:10"/>
    <s v="Granel"/>
    <s v="E001"/>
    <x v="1"/>
    <d v="1899-12-30T00:24:23"/>
    <d v="1899-12-30T00:24:13"/>
    <n v="10"/>
    <x v="11"/>
    <x v="5"/>
    <x v="1"/>
    <n v="0"/>
    <n v="0"/>
    <s v="OK"/>
    <s v="Granel"/>
    <x v="0"/>
    <n v="0"/>
    <s v="F. ALCONERA"/>
    <s v="A"/>
    <d v="1899-12-30T00:00:10"/>
    <d v="1899-12-30T00:00:10"/>
    <s v="OK"/>
    <m/>
    <m/>
    <d v="1899-12-30T00:00:00"/>
    <d v="1899-12-30T00:24:23"/>
    <n v="2"/>
    <d v="1899-12-30T00:00:10"/>
    <n v="24.3833333333328"/>
    <n v="11"/>
    <s v="Si"/>
  </r>
  <r>
    <s v="CCAL"/>
    <s v="2024074961"/>
    <x v="0"/>
    <s v="ER1250BBY"/>
    <s v="E4097KNW"/>
    <d v="2024-12-16T00:00:00"/>
    <m/>
    <s v="3229"/>
    <x v="4"/>
    <s v="PA"/>
    <s v="S2"/>
    <m/>
    <d v="2024-12-16T00:00:00"/>
    <d v="1899-12-30T10:50:20"/>
    <d v="2024-12-16T00:00:00"/>
    <d v="1899-12-30T10:50:33"/>
    <d v="2024-12-16T00:00:00"/>
    <d v="1899-12-30T11:18:20"/>
    <x v="0"/>
    <s v="RFCPI"/>
    <s v="8043252863"/>
    <s v="EXW"/>
    <d v="1899-12-30T00:28:00"/>
    <d v="1899-12-30T00:27:47"/>
    <d v="1899-12-30T00:00:13"/>
    <s v="Granel"/>
    <s v="E001"/>
    <x v="1"/>
    <d v="1899-12-30T00:28:00"/>
    <d v="1899-12-30T00:27:47"/>
    <n v="10"/>
    <x v="11"/>
    <x v="5"/>
    <x v="1"/>
    <n v="0"/>
    <n v="0"/>
    <s v="OK"/>
    <s v="Granel"/>
    <x v="0"/>
    <n v="0"/>
    <s v="F. ALCONERA"/>
    <s v="A"/>
    <d v="1899-12-30T00:00:13"/>
    <d v="1899-12-30T00:00:13"/>
    <s v="OK"/>
    <m/>
    <m/>
    <d v="1899-12-30T00:00:00"/>
    <d v="1899-12-30T00:28:00"/>
    <n v="2"/>
    <d v="1899-12-30T00:00:13"/>
    <n v="27.999999999993584"/>
    <n v="11"/>
    <s v="Si"/>
  </r>
  <r>
    <s v="CCAL"/>
    <s v="2024074962"/>
    <x v="0"/>
    <s v="ER0455BBX"/>
    <s v="E0438GVW"/>
    <d v="2024-12-16T00:00:00"/>
    <m/>
    <s v="3297"/>
    <x v="1"/>
    <s v="PA"/>
    <s v="S1"/>
    <m/>
    <d v="2024-12-16T00:00:00"/>
    <d v="1899-12-30T10:58:24"/>
    <d v="2024-12-16T00:00:00"/>
    <d v="1899-12-30T10:58:33"/>
    <d v="2024-12-16T00:00:00"/>
    <d v="1899-12-30T11:20:27"/>
    <x v="0"/>
    <s v="RFCPI"/>
    <s v="8043252864"/>
    <s v="EXW"/>
    <d v="1899-12-30T00:22:03"/>
    <d v="1899-12-30T00:21:54"/>
    <d v="1899-12-30T00:00:09"/>
    <s v="Granel"/>
    <s v="E001"/>
    <x v="1"/>
    <d v="1899-12-30T00:22:03"/>
    <d v="1899-12-30T00:21:54"/>
    <n v="10"/>
    <x v="11"/>
    <x v="5"/>
    <x v="1"/>
    <n v="0"/>
    <n v="0"/>
    <s v="OK"/>
    <s v="Granel"/>
    <x v="0"/>
    <n v="0"/>
    <s v="F. ALCONERA"/>
    <s v="A"/>
    <d v="1899-12-30T00:00:09"/>
    <d v="1899-12-30T00:00:09"/>
    <s v="OK"/>
    <m/>
    <m/>
    <d v="1899-12-30T00:00:00"/>
    <d v="1899-12-30T00:22:03"/>
    <n v="2"/>
    <d v="1899-12-30T00:00:09"/>
    <n v="22.050000000000008"/>
    <n v="11"/>
    <s v="Si"/>
  </r>
  <r>
    <s v="CCAL"/>
    <s v="2024074953"/>
    <x v="0"/>
    <s v="ER1261BBT"/>
    <s v="E8342JHN"/>
    <d v="2024-12-16T00:00:00"/>
    <m/>
    <s v="3230"/>
    <x v="2"/>
    <s v="PA"/>
    <s v="PA"/>
    <m/>
    <d v="2024-12-16T00:00:00"/>
    <d v="1899-12-30T10:35:01"/>
    <d v="2024-12-16T00:00:00"/>
    <d v="1899-12-30T10:35:15"/>
    <d v="2024-12-16T00:00:00"/>
    <d v="1899-12-30T11:23:26"/>
    <x v="0"/>
    <s v="RFCPI"/>
    <s v="8043252865"/>
    <s v="EXW"/>
    <d v="1899-12-30T00:48:25"/>
    <d v="1899-12-30T00:48:11"/>
    <d v="1899-12-30T00:00:14"/>
    <s v="Ensacado"/>
    <s v="E002"/>
    <x v="1"/>
    <d v="1899-12-30T00:48:25"/>
    <d v="1899-12-30T00:48:11"/>
    <n v="10"/>
    <x v="11"/>
    <x v="5"/>
    <x v="2"/>
    <n v="0"/>
    <n v="0"/>
    <s v="OK"/>
    <s v="Ensacado"/>
    <x v="0"/>
    <n v="0"/>
    <s v="F. ALCONERA"/>
    <s v="B"/>
    <d v="1899-12-30T00:00:14"/>
    <d v="1899-12-30T00:00:14"/>
    <s v="OK"/>
    <m/>
    <m/>
    <d v="1899-12-30T00:00:00"/>
    <d v="1899-12-30T00:48:25"/>
    <n v="2"/>
    <d v="1899-12-30T00:00:14"/>
    <n v="48.416666666659154"/>
    <n v="11"/>
    <s v="No"/>
  </r>
  <r>
    <s v="CCAL"/>
    <s v="2024074958"/>
    <x v="0"/>
    <s v="ER2813BBG"/>
    <s v="E0351CRG"/>
    <d v="2024-12-16T00:00:00"/>
    <m/>
    <s v="3232"/>
    <x v="5"/>
    <s v="PA"/>
    <s v="PA"/>
    <m/>
    <d v="2024-12-16T00:00:00"/>
    <d v="1899-12-30T10:40:34"/>
    <d v="2024-12-16T00:00:00"/>
    <d v="1899-12-30T10:40:45"/>
    <d v="2024-12-16T00:00:00"/>
    <d v="1899-12-30T11:25:52"/>
    <x v="0"/>
    <s v="RFCPI"/>
    <s v="8043252866"/>
    <s v="EXW"/>
    <d v="1899-12-30T00:45:18"/>
    <d v="1899-12-30T00:45:07"/>
    <d v="1899-12-30T00:00:11"/>
    <s v="Ensacado"/>
    <s v="E002"/>
    <x v="1"/>
    <d v="1899-12-30T00:45:18"/>
    <d v="1899-12-30T00:45:07"/>
    <n v="10"/>
    <x v="11"/>
    <x v="5"/>
    <x v="2"/>
    <n v="0"/>
    <n v="0"/>
    <s v="OK"/>
    <s v="Ensacado"/>
    <x v="0"/>
    <n v="0"/>
    <s v="F. ALCONERA"/>
    <s v="B"/>
    <d v="1899-12-30T00:00:11"/>
    <d v="1899-12-30T00:00:11"/>
    <s v="OK"/>
    <m/>
    <m/>
    <d v="1899-12-30T00:00:00"/>
    <d v="1899-12-30T00:45:18"/>
    <n v="2"/>
    <d v="1899-12-30T00:00:11"/>
    <n v="45.300000000009561"/>
    <n v="11"/>
    <s v="No"/>
  </r>
  <r>
    <s v="CCAL"/>
    <s v="2024074970"/>
    <x v="0"/>
    <s v="ER1428BBX"/>
    <s v="E3192JFJ"/>
    <d v="2024-12-16T00:00:00"/>
    <m/>
    <s v="3230"/>
    <x v="2"/>
    <s v="PA"/>
    <s v="PA"/>
    <m/>
    <d v="2024-12-16T00:00:00"/>
    <d v="1899-12-30T11:20:11"/>
    <d v="2024-12-16T00:00:00"/>
    <d v="1899-12-30T11:20:20"/>
    <d v="2024-12-16T00:00:00"/>
    <d v="1899-12-30T11:33:58"/>
    <x v="0"/>
    <s v="RFCPI"/>
    <s v="8043252867"/>
    <s v="FBO"/>
    <d v="1899-12-30T00:13:47"/>
    <d v="1899-12-30T00:13:38"/>
    <d v="1899-12-30T00:00:09"/>
    <s v="Ensacado"/>
    <s v="E002"/>
    <x v="2"/>
    <d v="1899-12-30T00:13:47"/>
    <d v="1899-12-30T00:13:38"/>
    <n v="11"/>
    <x v="11"/>
    <x v="5"/>
    <x v="2"/>
    <n v="0"/>
    <n v="0"/>
    <s v="OK"/>
    <s v="Ensacado"/>
    <x v="0"/>
    <n v="0"/>
    <s v="F. ALCONERA"/>
    <s v="A"/>
    <d v="1899-12-30T00:00:09"/>
    <d v="1899-12-30T00:00:09"/>
    <s v="OK"/>
    <m/>
    <m/>
    <d v="1899-12-30T00:00:00"/>
    <d v="1899-12-30T00:13:47"/>
    <n v="2"/>
    <d v="1899-12-30T00:00:09"/>
    <n v="13.783333333334342"/>
    <n v="11"/>
    <s v="Si"/>
  </r>
  <r>
    <s v="CCAL"/>
    <s v="2024074965"/>
    <x v="0"/>
    <s v="EAV00575R"/>
    <s v="E8077KGN"/>
    <d v="2024-12-16T00:00:00"/>
    <m/>
    <s v="3297"/>
    <x v="1"/>
    <s v="PA"/>
    <s v="S1"/>
    <m/>
    <d v="2024-12-16T00:00:00"/>
    <d v="1899-12-30T11:07:03"/>
    <d v="2024-12-16T00:00:00"/>
    <d v="1899-12-30T11:07:41"/>
    <d v="2024-12-16T00:00:00"/>
    <d v="1899-12-30T11:37:29"/>
    <x v="0"/>
    <s v="RFCPI"/>
    <s v="8043252869"/>
    <s v="EXW"/>
    <d v="1899-12-30T00:30:26"/>
    <d v="1899-12-30T00:29:48"/>
    <d v="1899-12-30T00:00:38"/>
    <s v="Granel"/>
    <s v="E001"/>
    <x v="1"/>
    <d v="1899-12-30T00:30:26"/>
    <d v="1899-12-30T00:29:48"/>
    <n v="11"/>
    <x v="11"/>
    <x v="5"/>
    <x v="1"/>
    <n v="0"/>
    <n v="0"/>
    <s v="OK"/>
    <s v="Granel"/>
    <x v="0"/>
    <n v="0"/>
    <s v="F. ALCONERA"/>
    <s v="A"/>
    <d v="1899-12-30T00:00:38"/>
    <d v="1899-12-30T00:00:38"/>
    <s v="OK"/>
    <m/>
    <m/>
    <d v="1899-12-30T00:00:00"/>
    <d v="1899-12-30T00:30:26"/>
    <n v="2"/>
    <d v="1899-12-30T00:00:38"/>
    <n v="30.433333333334385"/>
    <n v="11"/>
    <s v="Si"/>
  </r>
  <r>
    <s v="CCAL"/>
    <s v="2024074967"/>
    <x v="0"/>
    <s v="ER8434BCD"/>
    <s v="E5789MNZ"/>
    <d v="2024-12-16T00:00:00"/>
    <m/>
    <s v="3230"/>
    <x v="2"/>
    <s v="PA"/>
    <s v="PA"/>
    <m/>
    <d v="2024-12-16T00:00:00"/>
    <d v="1899-12-30T11:12:15"/>
    <d v="2024-12-16T00:00:00"/>
    <d v="1899-12-30T11:12:24"/>
    <d v="2024-12-16T00:00:00"/>
    <d v="1899-12-30T11:39:02"/>
    <x v="0"/>
    <s v="RFCPI"/>
    <s v="8043252870"/>
    <s v="EXW"/>
    <d v="1899-12-30T00:26:47"/>
    <d v="1899-12-30T00:26:38"/>
    <d v="1899-12-30T00:00:09"/>
    <s v="Ensacado"/>
    <s v="E002"/>
    <x v="1"/>
    <d v="1899-12-30T00:26:47"/>
    <d v="1899-12-30T00:26:38"/>
    <n v="11"/>
    <x v="11"/>
    <x v="5"/>
    <x v="2"/>
    <n v="0"/>
    <n v="0"/>
    <s v="OK"/>
    <s v="Ensacado"/>
    <x v="0"/>
    <n v="0"/>
    <s v="F. ALCONERA"/>
    <s v="A"/>
    <d v="1899-12-30T00:00:09"/>
    <d v="1899-12-30T00:00:09"/>
    <s v="OK"/>
    <m/>
    <m/>
    <d v="1899-12-30T00:00:00"/>
    <d v="1899-12-30T00:26:47"/>
    <n v="2"/>
    <d v="1899-12-30T00:00:09"/>
    <n v="26.783333333323263"/>
    <n v="11"/>
    <s v="Si"/>
  </r>
  <r>
    <s v="CCAL"/>
    <s v="2024074966"/>
    <x v="0"/>
    <s v="ER8802BBS"/>
    <s v="E5397MMK"/>
    <d v="2024-12-16T00:00:00"/>
    <m/>
    <s v="3228"/>
    <x v="3"/>
    <s v="PA"/>
    <s v="S5"/>
    <m/>
    <d v="2024-12-16T00:00:00"/>
    <d v="1899-12-30T11:08:38"/>
    <d v="2024-12-16T00:00:00"/>
    <d v="1899-12-30T11:08:48"/>
    <d v="2024-12-16T00:00:00"/>
    <d v="1899-12-30T11:41:26"/>
    <x v="0"/>
    <s v="RFCPI"/>
    <s v="8043252871"/>
    <s v="FBO"/>
    <d v="1899-12-30T00:32:48"/>
    <d v="1899-12-30T00:32:38"/>
    <d v="1899-12-30T00:00:10"/>
    <s v="Granel"/>
    <s v="E001"/>
    <x v="2"/>
    <d v="1899-12-30T00:32:48"/>
    <d v="1899-12-30T00:32:38"/>
    <n v="11"/>
    <x v="11"/>
    <x v="5"/>
    <x v="1"/>
    <n v="0"/>
    <n v="0"/>
    <s v="OK"/>
    <s v="Granel"/>
    <x v="0"/>
    <n v="0"/>
    <s v="F. ALCONERA"/>
    <s v="A"/>
    <d v="1899-12-30T00:00:10"/>
    <d v="1899-12-30T00:00:10"/>
    <s v="OK"/>
    <m/>
    <m/>
    <d v="1899-12-30T00:00:00"/>
    <d v="1899-12-30T00:32:48"/>
    <n v="2"/>
    <d v="1899-12-30T00:00:10"/>
    <n v="32.800000000003209"/>
    <n v="11"/>
    <s v="Si"/>
  </r>
  <r>
    <s v="CCAL"/>
    <s v="2024074963"/>
    <x v="0"/>
    <s v="ER4777BBM"/>
    <s v="E1633HJM"/>
    <d v="2024-12-16T00:00:00"/>
    <m/>
    <s v="3228"/>
    <x v="3"/>
    <s v="PA"/>
    <s v="S4"/>
    <m/>
    <d v="2024-12-16T00:00:00"/>
    <d v="1899-12-30T11:05:17"/>
    <d v="2024-12-16T00:00:00"/>
    <d v="1899-12-30T11:05:26"/>
    <d v="2024-12-16T00:00:00"/>
    <d v="1899-12-30T11:45:15"/>
    <x v="0"/>
    <s v="RFCPI"/>
    <s v="8043252872"/>
    <s v="FBO"/>
    <d v="1899-12-30T00:39:58"/>
    <d v="1899-12-30T00:39:49"/>
    <d v="1899-12-30T00:00:09"/>
    <s v="Granel"/>
    <s v="E001"/>
    <x v="2"/>
    <d v="1899-12-30T00:39:58"/>
    <d v="1899-12-30T00:39:49"/>
    <n v="11"/>
    <x v="11"/>
    <x v="5"/>
    <x v="1"/>
    <n v="0"/>
    <n v="0"/>
    <s v="OK"/>
    <s v="Granel"/>
    <x v="0"/>
    <n v="0"/>
    <s v="F. ALCONERA"/>
    <s v="A"/>
    <d v="1899-12-30T00:00:09"/>
    <d v="1899-12-30T00:00:09"/>
    <s v="OK"/>
    <m/>
    <m/>
    <d v="1899-12-30T00:00:00"/>
    <d v="1899-12-30T00:39:58"/>
    <n v="2"/>
    <d v="1899-12-30T00:00:09"/>
    <n v="39.966666666667187"/>
    <n v="11"/>
    <s v="Si"/>
  </r>
  <r>
    <s v="CCAL"/>
    <s v="2024074968"/>
    <x v="0"/>
    <s v="ER5784BBP"/>
    <s v="E7061KZH"/>
    <d v="2024-12-16T00:00:00"/>
    <m/>
    <s v="3230"/>
    <x v="2"/>
    <s v="PA"/>
    <s v="PA"/>
    <m/>
    <d v="2024-12-16T00:00:00"/>
    <d v="1899-12-30T11:12:57"/>
    <d v="2024-12-16T00:00:00"/>
    <d v="1899-12-30T11:13:09"/>
    <d v="2024-12-16T00:00:00"/>
    <d v="1899-12-30T12:06:35"/>
    <x v="0"/>
    <s v="RFCPI"/>
    <s v="8043252874"/>
    <s v="EXW"/>
    <d v="1899-12-30T00:53:38"/>
    <d v="1899-12-30T00:53:26"/>
    <d v="1899-12-30T00:00:12"/>
    <s v="Ensacado"/>
    <s v="E002"/>
    <x v="1"/>
    <d v="1899-12-30T00:53:38"/>
    <d v="1899-12-30T00:53:26"/>
    <n v="11"/>
    <x v="11"/>
    <x v="5"/>
    <x v="2"/>
    <n v="0"/>
    <n v="0"/>
    <s v="OK"/>
    <s v="Ensacado"/>
    <x v="0"/>
    <n v="0"/>
    <s v="F. ALCONERA"/>
    <s v="B"/>
    <d v="1899-12-30T00:00:12"/>
    <d v="1899-12-30T00:00:12"/>
    <s v="OK"/>
    <m/>
    <m/>
    <d v="1899-12-30T00:00:00"/>
    <d v="1899-12-30T00:53:38"/>
    <n v="2"/>
    <d v="1899-12-30T00:00:12"/>
    <n v="53.633333333332814"/>
    <n v="12"/>
    <s v="No"/>
  </r>
  <r>
    <s v="CCAL"/>
    <s v="2024074975"/>
    <x v="0"/>
    <s v="ER9178BBB"/>
    <s v="E3299HSH"/>
    <d v="2024-12-16T00:00:00"/>
    <m/>
    <s v="3297"/>
    <x v="1"/>
    <s v="PA"/>
    <s v="S1"/>
    <m/>
    <d v="2024-12-16T00:00:00"/>
    <d v="1899-12-30T11:46:19"/>
    <d v="2024-12-16T00:00:00"/>
    <d v="1899-12-30T11:46:55"/>
    <d v="2024-12-16T00:00:00"/>
    <d v="1899-12-30T12:07:44"/>
    <x v="0"/>
    <s v="RFCPI"/>
    <s v="8043252875"/>
    <s v="EXW"/>
    <d v="1899-12-30T00:21:25"/>
    <d v="1899-12-30T00:20:49"/>
    <d v="1899-12-30T00:00:36"/>
    <s v="Granel"/>
    <s v="E001"/>
    <x v="1"/>
    <d v="1899-12-30T00:21:25"/>
    <d v="1899-12-30T00:20:49"/>
    <n v="11"/>
    <x v="11"/>
    <x v="5"/>
    <x v="1"/>
    <n v="0"/>
    <n v="0"/>
    <s v="OK"/>
    <s v="Granel"/>
    <x v="0"/>
    <n v="0"/>
    <s v="F. ALCONERA"/>
    <s v="A"/>
    <d v="1899-12-30T00:00:36"/>
    <d v="1899-12-30T00:00:36"/>
    <s v="OK"/>
    <m/>
    <m/>
    <d v="1899-12-30T00:00:00"/>
    <d v="1899-12-30T00:21:25"/>
    <n v="2"/>
    <d v="1899-12-30T00:00:36"/>
    <n v="21.41666666665925"/>
    <n v="12"/>
    <s v="Si"/>
  </r>
  <r>
    <s v="CCAL"/>
    <s v="2024074973"/>
    <x v="0"/>
    <s v="ER1428BBX"/>
    <s v="E3192JFJ"/>
    <d v="2024-12-16T00:00:00"/>
    <m/>
    <s v="3230"/>
    <x v="2"/>
    <s v="PA"/>
    <s v="PA"/>
    <m/>
    <d v="2024-12-16T00:00:00"/>
    <d v="1899-12-30T11:37:27"/>
    <d v="2024-12-16T00:00:00"/>
    <d v="1899-12-30T11:37:37"/>
    <d v="2024-12-16T00:00:00"/>
    <d v="1899-12-30T12:12:19"/>
    <x v="0"/>
    <s v="RFCPI"/>
    <s v="8043252876"/>
    <s v="FBO"/>
    <d v="1899-12-30T00:34:52"/>
    <d v="1899-12-30T00:34:42"/>
    <d v="1899-12-30T00:00:10"/>
    <s v="Ensacado"/>
    <s v="E002"/>
    <x v="2"/>
    <d v="1899-12-30T00:34:52"/>
    <d v="1899-12-30T00:34:42"/>
    <n v="11"/>
    <x v="11"/>
    <x v="5"/>
    <x v="2"/>
    <n v="0"/>
    <n v="0"/>
    <s v="OK"/>
    <s v="Ensacado"/>
    <x v="0"/>
    <n v="0"/>
    <s v="F. ALCONERA"/>
    <s v="A"/>
    <d v="1899-12-30T00:00:10"/>
    <d v="1899-12-30T00:00:10"/>
    <s v="OK"/>
    <m/>
    <m/>
    <d v="1899-12-30T00:00:00"/>
    <d v="1899-12-30T00:34:52"/>
    <n v="2"/>
    <d v="1899-12-30T00:00:10"/>
    <n v="34.866666666662468"/>
    <n v="12"/>
    <s v="Si"/>
  </r>
  <r>
    <s v="CCAL"/>
    <s v="2024074974"/>
    <x v="0"/>
    <s v="ER9606BBF"/>
    <s v="E2611KJC"/>
    <d v="2024-12-16T00:00:00"/>
    <m/>
    <s v="3297"/>
    <x v="1"/>
    <s v="PA"/>
    <s v="S1"/>
    <m/>
    <d v="2024-12-16T00:00:00"/>
    <d v="1899-12-30T11:41:55"/>
    <d v="2024-12-16T00:00:00"/>
    <d v="1899-12-30T11:42:19"/>
    <d v="2024-12-16T00:00:00"/>
    <d v="1899-12-30T12:15:26"/>
    <x v="0"/>
    <s v="RFCPI"/>
    <s v="8043252878"/>
    <s v="EXW"/>
    <d v="1899-12-30T00:33:31"/>
    <d v="1899-12-30T00:33:07"/>
    <d v="1899-12-30T00:00:24"/>
    <s v="Granel"/>
    <s v="E001"/>
    <x v="1"/>
    <d v="1899-12-30T00:33:31"/>
    <d v="1899-12-30T00:33:07"/>
    <n v="11"/>
    <x v="11"/>
    <x v="5"/>
    <x v="1"/>
    <n v="0"/>
    <n v="0"/>
    <s v="OK"/>
    <s v="Granel"/>
    <x v="0"/>
    <n v="0"/>
    <s v="F. ALCONERA"/>
    <s v="A"/>
    <d v="1899-12-30T00:00:24"/>
    <d v="1899-12-30T00:00:24"/>
    <s v="OK"/>
    <m/>
    <m/>
    <d v="1899-12-30T00:00:00"/>
    <d v="1899-12-30T00:33:31"/>
    <n v="2"/>
    <d v="1899-12-30T00:00:24"/>
    <n v="33.516666666662339"/>
    <n v="12"/>
    <s v="Si"/>
  </r>
  <r>
    <s v="CCAL"/>
    <s v="2024074971"/>
    <x v="0"/>
    <s v="ER4517BCY"/>
    <s v="E2316HYF"/>
    <d v="2024-12-16T00:00:00"/>
    <m/>
    <s v="3230"/>
    <x v="2"/>
    <s v="PA"/>
    <s v="PA"/>
    <m/>
    <d v="2024-12-16T00:00:00"/>
    <d v="1899-12-30T11:21:42"/>
    <d v="2024-12-16T00:00:00"/>
    <d v="1899-12-30T11:21:51"/>
    <d v="2024-12-16T00:00:00"/>
    <d v="1899-12-30T12:23:58"/>
    <x v="0"/>
    <s v="RFCPI"/>
    <s v="8043252879"/>
    <s v="EXW"/>
    <d v="1899-12-30T01:02:16"/>
    <d v="1899-12-30T01:02:07"/>
    <d v="1899-12-30T00:00:09"/>
    <s v="Ensacado"/>
    <s v="E002"/>
    <x v="1"/>
    <d v="1899-12-30T01:02:16"/>
    <d v="1899-12-30T01:02:07"/>
    <n v="11"/>
    <x v="11"/>
    <x v="5"/>
    <x v="2"/>
    <n v="0"/>
    <n v="0"/>
    <s v="OK"/>
    <s v="Ensacado"/>
    <x v="0"/>
    <n v="0"/>
    <s v="F. ALCONERA"/>
    <s v="B"/>
    <d v="1899-12-30T00:00:09"/>
    <d v="1899-12-30T00:00:09"/>
    <s v="OK"/>
    <m/>
    <m/>
    <d v="1899-12-30T00:00:00"/>
    <d v="1899-12-30T01:02:16"/>
    <n v="2"/>
    <d v="1899-12-30T00:00:09"/>
    <n v="62.26666666666555"/>
    <n v="12"/>
    <s v="No"/>
  </r>
  <r>
    <s v="CCAL"/>
    <s v="2024074978"/>
    <x v="0"/>
    <s v="ER3105BBY"/>
    <s v="E7841LBS"/>
    <d v="2024-12-16T00:00:00"/>
    <m/>
    <s v="3297"/>
    <x v="1"/>
    <s v="PA"/>
    <s v="S1"/>
    <m/>
    <d v="2024-12-16T00:00:00"/>
    <d v="1899-12-30T12:15:30"/>
    <d v="2024-12-16T00:00:00"/>
    <d v="1899-12-30T12:15:59"/>
    <d v="2024-12-16T00:00:00"/>
    <d v="1899-12-30T12:45:27"/>
    <x v="0"/>
    <s v="RFCPI"/>
    <s v="8043252880"/>
    <s v="EXW"/>
    <d v="1899-12-30T00:29:57"/>
    <d v="1899-12-30T00:29:28"/>
    <d v="1899-12-30T00:00:29"/>
    <s v="Granel"/>
    <s v="E001"/>
    <x v="1"/>
    <d v="1899-12-30T00:29:57"/>
    <d v="1899-12-30T00:29:28"/>
    <n v="12"/>
    <x v="11"/>
    <x v="5"/>
    <x v="1"/>
    <n v="0"/>
    <n v="0"/>
    <s v="OK"/>
    <s v="Granel"/>
    <x v="0"/>
    <n v="0"/>
    <s v="F. ALCONERA"/>
    <s v="A"/>
    <d v="1899-12-30T00:00:29"/>
    <d v="1899-12-30T00:00:29"/>
    <s v="OK"/>
    <m/>
    <m/>
    <d v="1899-12-30T00:00:00"/>
    <d v="1899-12-30T00:29:57"/>
    <n v="2"/>
    <d v="1899-12-30T00:00:29"/>
    <n v="29.949999999998447"/>
    <n v="12"/>
    <s v="Si"/>
  </r>
  <r>
    <s v="CCAL"/>
    <s v="2024074979"/>
    <x v="0"/>
    <s v="ER3908BBW"/>
    <s v="E5943KXX"/>
    <d v="2024-12-16T00:00:00"/>
    <m/>
    <s v="3297"/>
    <x v="1"/>
    <s v="PA"/>
    <s v="S1"/>
    <m/>
    <d v="2024-12-16T00:00:00"/>
    <d v="1899-12-30T12:26:12"/>
    <d v="2024-12-16T00:00:00"/>
    <d v="1899-12-30T12:26:23"/>
    <d v="2024-12-16T00:00:00"/>
    <d v="1899-12-30T12:55:14"/>
    <x v="0"/>
    <s v="RFCPI"/>
    <s v="8043252881"/>
    <s v="FBO"/>
    <d v="1899-12-30T00:29:02"/>
    <d v="1899-12-30T00:28:51"/>
    <d v="1899-12-30T00:00:11"/>
    <s v="Granel"/>
    <s v="E001"/>
    <x v="2"/>
    <d v="1899-12-30T00:29:02"/>
    <d v="1899-12-30T00:28:51"/>
    <n v="12"/>
    <x v="11"/>
    <x v="5"/>
    <x v="1"/>
    <n v="0"/>
    <n v="0"/>
    <s v="OK"/>
    <s v="Granel"/>
    <x v="0"/>
    <n v="0"/>
    <s v="F. ALCONERA"/>
    <s v="A"/>
    <d v="1899-12-30T00:00:11"/>
    <d v="1899-12-30T00:00:11"/>
    <s v="OK"/>
    <m/>
    <m/>
    <d v="1899-12-30T00:00:00"/>
    <d v="1899-12-30T00:29:02"/>
    <n v="2"/>
    <d v="1899-12-30T00:00:11"/>
    <n v="29.033333333337605"/>
    <n v="12"/>
    <s v="Si"/>
  </r>
  <r>
    <s v="CCAL"/>
    <s v="2024074983"/>
    <x v="0"/>
    <s v="ER0509BBW"/>
    <s v="E5122JHZ"/>
    <d v="2024-12-16T00:00:00"/>
    <m/>
    <s v="3297"/>
    <x v="1"/>
    <s v="PA"/>
    <s v="S1"/>
    <m/>
    <d v="2024-12-16T00:00:00"/>
    <d v="1899-12-30T12:43:22"/>
    <d v="2024-12-16T00:00:00"/>
    <d v="1899-12-30T12:43:31"/>
    <d v="2024-12-16T00:00:00"/>
    <d v="1899-12-30T13:06:59"/>
    <x v="0"/>
    <s v="RFCPI"/>
    <s v="8043252883"/>
    <s v="FBO"/>
    <d v="1899-12-30T00:23:37"/>
    <d v="1899-12-30T00:23:28"/>
    <d v="1899-12-30T00:00:09"/>
    <s v="Granel"/>
    <s v="E001"/>
    <x v="2"/>
    <d v="1899-12-30T00:23:37"/>
    <d v="1899-12-30T00:23:28"/>
    <n v="12"/>
    <x v="11"/>
    <x v="5"/>
    <x v="1"/>
    <n v="0"/>
    <n v="0"/>
    <s v="OK"/>
    <s v="Granel"/>
    <x v="0"/>
    <n v="0"/>
    <s v="F. ALCONERA"/>
    <s v="A"/>
    <d v="1899-12-30T00:00:09"/>
    <d v="1899-12-30T00:00:09"/>
    <s v="OK"/>
    <m/>
    <m/>
    <d v="1899-12-30T00:00:00"/>
    <d v="1899-12-30T00:23:37"/>
    <n v="2"/>
    <d v="1899-12-30T00:00:09"/>
    <n v="23.616666666662471"/>
    <n v="13"/>
    <s v="Si"/>
  </r>
  <r>
    <s v="CCAL"/>
    <s v="2024074985"/>
    <x v="0"/>
    <s v="ER8805BBS"/>
    <s v="E8272KDP"/>
    <d v="2024-12-16T00:00:00"/>
    <m/>
    <s v="3297"/>
    <x v="1"/>
    <s v="PA"/>
    <s v="S1"/>
    <m/>
    <d v="2024-12-16T00:00:00"/>
    <d v="1899-12-30T12:45:34"/>
    <d v="2024-12-16T00:00:00"/>
    <d v="1899-12-30T12:45:43"/>
    <d v="2024-12-16T00:00:00"/>
    <d v="1899-12-30T13:14:22"/>
    <x v="0"/>
    <s v="RFCPI"/>
    <s v="8043252884"/>
    <s v="FBO"/>
    <d v="1899-12-30T00:28:48"/>
    <d v="1899-12-30T00:28:39"/>
    <d v="1899-12-30T00:00:09"/>
    <s v="Granel"/>
    <s v="E001"/>
    <x v="2"/>
    <d v="1899-12-30T00:28:48"/>
    <d v="1899-12-30T00:28:39"/>
    <n v="12"/>
    <x v="11"/>
    <x v="5"/>
    <x v="1"/>
    <n v="0"/>
    <n v="0"/>
    <s v="OK"/>
    <s v="Granel"/>
    <x v="0"/>
    <n v="0"/>
    <s v="F. ALCONERA"/>
    <s v="A"/>
    <d v="1899-12-30T00:00:09"/>
    <d v="1899-12-30T00:00:09"/>
    <s v="OK"/>
    <m/>
    <m/>
    <d v="1899-12-30T00:00:00"/>
    <d v="1899-12-30T00:28:48"/>
    <n v="2"/>
    <d v="1899-12-30T00:00:09"/>
    <n v="28.800000000000026"/>
    <n v="13"/>
    <s v="Si"/>
  </r>
  <r>
    <s v="CCAL"/>
    <s v="2024074988"/>
    <x v="0"/>
    <s v="EM22799R"/>
    <s v="E7433KCN"/>
    <d v="2024-12-16T00:00:00"/>
    <m/>
    <s v="3297"/>
    <x v="1"/>
    <s v="PA"/>
    <s v="S1"/>
    <m/>
    <d v="2024-12-16T00:00:00"/>
    <d v="1899-12-30T12:58:35"/>
    <d v="2024-12-16T00:00:00"/>
    <d v="1899-12-30T12:58:44"/>
    <d v="2024-12-16T00:00:00"/>
    <d v="1899-12-30T13:32:57"/>
    <x v="0"/>
    <s v="RFCPI"/>
    <s v="8043252885"/>
    <s v="FBO"/>
    <d v="1899-12-30T00:34:22"/>
    <d v="1899-12-30T00:34:13"/>
    <d v="1899-12-30T00:00:09"/>
    <s v="Granel"/>
    <s v="E001"/>
    <x v="2"/>
    <d v="1899-12-30T00:34:22"/>
    <d v="1899-12-30T00:34:13"/>
    <n v="12"/>
    <x v="11"/>
    <x v="5"/>
    <x v="1"/>
    <n v="0"/>
    <n v="0"/>
    <s v="OK"/>
    <s v="Granel"/>
    <x v="0"/>
    <n v="0"/>
    <s v="F. ALCONERA"/>
    <s v="A"/>
    <d v="1899-12-30T00:00:09"/>
    <d v="1899-12-30T00:00:09"/>
    <s v="OK"/>
    <m/>
    <m/>
    <d v="1899-12-30T00:00:00"/>
    <d v="1899-12-30T00:34:22"/>
    <n v="2"/>
    <d v="1899-12-30T00:00:09"/>
    <n v="34.366666666665587"/>
    <n v="13"/>
    <s v="Si"/>
  </r>
  <r>
    <s v="CCAL"/>
    <s v="2024074987"/>
    <x v="0"/>
    <s v="ER1058BBJ"/>
    <s v="E1800JBZ"/>
    <d v="2024-12-16T00:00:00"/>
    <m/>
    <s v="3297"/>
    <x v="1"/>
    <s v="PA"/>
    <s v="S1"/>
    <m/>
    <d v="2024-12-16T00:00:00"/>
    <d v="1899-12-30T12:56:10"/>
    <d v="2024-12-16T00:00:00"/>
    <d v="1899-12-30T12:57:51"/>
    <d v="2024-12-16T00:00:00"/>
    <d v="1899-12-30T13:36:18"/>
    <x v="0"/>
    <s v="RFCPI"/>
    <s v="8043252886"/>
    <s v="FBO"/>
    <d v="1899-12-30T00:40:08"/>
    <d v="1899-12-30T00:38:27"/>
    <d v="1899-12-30T00:01:41"/>
    <s v="Granel"/>
    <s v="E001"/>
    <x v="1"/>
    <d v="1899-12-30T00:40:08"/>
    <d v="1899-12-30T00:38:27"/>
    <n v="12"/>
    <x v="11"/>
    <x v="5"/>
    <x v="1"/>
    <n v="0"/>
    <n v="0"/>
    <s v="OK"/>
    <s v="Granel"/>
    <x v="0"/>
    <n v="0"/>
    <s v="F. ALCONERA"/>
    <s v="A"/>
    <d v="1899-12-30T00:01:41"/>
    <d v="1899-12-30T00:01:41"/>
    <s v="OK"/>
    <m/>
    <m/>
    <d v="1899-12-30T00:00:00"/>
    <d v="1899-12-30T00:40:08"/>
    <n v="2"/>
    <d v="1899-12-30T00:01:41"/>
    <n v="40.133333333332786"/>
    <n v="13"/>
    <s v="Si"/>
  </r>
  <r>
    <s v="CCAL"/>
    <s v="2024074990"/>
    <x v="0"/>
    <s v="ER1696BCF"/>
    <s v="E7412JLB"/>
    <d v="2024-12-16T00:00:00"/>
    <m/>
    <s v="3297"/>
    <x v="1"/>
    <s v="PA"/>
    <s v="S1"/>
    <m/>
    <d v="2024-12-16T00:00:00"/>
    <d v="1899-12-30T13:07:24"/>
    <d v="2024-12-16T00:00:00"/>
    <d v="1899-12-30T13:07:34"/>
    <d v="2024-12-16T00:00:00"/>
    <d v="1899-12-30T13:48:35"/>
    <x v="0"/>
    <s v="RFCPI"/>
    <s v="8043252887"/>
    <s v="FBO"/>
    <d v="1899-12-30T00:41:11"/>
    <d v="1899-12-30T00:41:01"/>
    <d v="1899-12-30T00:00:10"/>
    <s v="Granel"/>
    <s v="E001"/>
    <x v="2"/>
    <d v="1899-12-30T00:41:11"/>
    <d v="1899-12-30T00:41:01"/>
    <n v="13"/>
    <x v="11"/>
    <x v="5"/>
    <x v="1"/>
    <n v="0"/>
    <n v="0"/>
    <s v="OK"/>
    <s v="Granel"/>
    <x v="0"/>
    <n v="0"/>
    <s v="F. ALCONERA"/>
    <s v="A"/>
    <d v="1899-12-30T00:00:10"/>
    <d v="1899-12-30T00:00:10"/>
    <s v="OK"/>
    <m/>
    <m/>
    <d v="1899-12-30T00:00:00"/>
    <d v="1899-12-30T00:41:11"/>
    <n v="2"/>
    <d v="1899-12-30T00:00:10"/>
    <n v="41.183333333323198"/>
    <n v="13"/>
    <s v="Si"/>
  </r>
  <r>
    <s v="CCAL"/>
    <s v="2024074986"/>
    <x v="0"/>
    <s v="ER8753BBR"/>
    <s v="E1651JFK"/>
    <d v="2024-12-16T00:00:00"/>
    <m/>
    <s v="3228"/>
    <x v="3"/>
    <s v="PA"/>
    <s v="S4"/>
    <m/>
    <d v="2024-12-16T00:00:00"/>
    <d v="1899-12-30T12:47:55"/>
    <d v="2024-12-16T00:00:00"/>
    <d v="1899-12-30T12:48:04"/>
    <d v="2024-12-16T00:00:00"/>
    <d v="1899-12-30T13:52:34"/>
    <x v="0"/>
    <s v="RFCPI"/>
    <s v="8043252888"/>
    <s v="EXW"/>
    <d v="1899-12-30T01:04:39"/>
    <d v="1899-12-30T01:04:30"/>
    <d v="1899-12-30T00:00:09"/>
    <s v="Granel"/>
    <s v="E001"/>
    <x v="1"/>
    <d v="1899-12-30T01:04:39"/>
    <d v="1899-12-30T01:04:30"/>
    <n v="12"/>
    <x v="11"/>
    <x v="5"/>
    <x v="1"/>
    <n v="0"/>
    <n v="0"/>
    <s v="OK"/>
    <s v="Granel"/>
    <x v="0"/>
    <n v="0"/>
    <s v="F. ALCONERA"/>
    <s v="B"/>
    <d v="1899-12-30T00:00:09"/>
    <d v="1899-12-30T00:00:09"/>
    <s v="OK"/>
    <m/>
    <m/>
    <d v="1899-12-30T00:00:00"/>
    <d v="1899-12-30T01:04:39"/>
    <n v="2"/>
    <d v="1899-12-30T00:00:09"/>
    <n v="64.650000000009626"/>
    <n v="13"/>
    <s v="No"/>
  </r>
  <r>
    <s v="CCAL"/>
    <s v="2024074998"/>
    <x v="0"/>
    <s v="ER1457BCH"/>
    <s v="E4368JTN"/>
    <d v="2024-12-16T00:00:00"/>
    <m/>
    <s v="3230"/>
    <x v="2"/>
    <s v="PA"/>
    <s v="PA"/>
    <m/>
    <d v="2024-12-16T00:00:00"/>
    <d v="1899-12-30T13:24:09"/>
    <d v="2024-12-16T00:00:00"/>
    <d v="1899-12-30T13:24:18"/>
    <d v="2024-12-16T00:00:00"/>
    <d v="1899-12-30T14:00:53"/>
    <x v="0"/>
    <s v="RFCPI"/>
    <s v="8043252890"/>
    <s v="FBO"/>
    <d v="1899-12-30T00:36:44"/>
    <d v="1899-12-30T00:36:35"/>
    <d v="1899-12-30T00:00:09"/>
    <s v="Ensacado"/>
    <s v="E002"/>
    <x v="2"/>
    <d v="1899-12-30T00:36:44"/>
    <d v="1899-12-30T00:36:35"/>
    <n v="13"/>
    <x v="11"/>
    <x v="5"/>
    <x v="2"/>
    <n v="0"/>
    <n v="0"/>
    <s v="OK"/>
    <s v="Ensacado"/>
    <x v="0"/>
    <n v="0"/>
    <s v="F. ALCONERA"/>
    <s v="A"/>
    <d v="1899-12-30T00:00:09"/>
    <d v="1899-12-30T00:00:09"/>
    <s v="OK"/>
    <m/>
    <m/>
    <d v="1899-12-30T00:00:00"/>
    <d v="1899-12-30T00:36:44"/>
    <n v="2"/>
    <d v="1899-12-30T00:00:09"/>
    <n v="36.733333333334329"/>
    <n v="14"/>
    <s v="Si"/>
  </r>
  <r>
    <s v="CCAL"/>
    <s v="2024075002"/>
    <x v="0"/>
    <s v="ER2637BBV"/>
    <s v="E4929LNP"/>
    <d v="2024-12-16T00:00:00"/>
    <m/>
    <s v="3297"/>
    <x v="1"/>
    <s v="PA"/>
    <s v="S1"/>
    <m/>
    <d v="2024-12-16T00:00:00"/>
    <d v="1899-12-30T13:27:51"/>
    <d v="2024-12-16T00:00:00"/>
    <d v="1899-12-30T13:28:23"/>
    <d v="2024-12-16T00:00:00"/>
    <d v="1899-12-30T14:05:21"/>
    <x v="0"/>
    <s v="RFCPI"/>
    <s v="8043252891"/>
    <s v="EXW"/>
    <d v="1899-12-30T00:37:30"/>
    <d v="1899-12-30T00:36:58"/>
    <d v="1899-12-30T00:00:32"/>
    <s v="Granel"/>
    <s v="E001"/>
    <x v="1"/>
    <d v="1899-12-30T00:37:30"/>
    <d v="1899-12-30T00:36:58"/>
    <n v="13"/>
    <x v="11"/>
    <x v="5"/>
    <x v="1"/>
    <n v="0"/>
    <n v="0"/>
    <s v="OK"/>
    <s v="Granel"/>
    <x v="0"/>
    <n v="0"/>
    <s v="F. ALCONERA"/>
    <s v="A"/>
    <d v="1899-12-30T00:00:32"/>
    <d v="1899-12-30T00:00:32"/>
    <s v="OK"/>
    <m/>
    <m/>
    <d v="1899-12-30T00:00:00"/>
    <d v="1899-12-30T00:37:30"/>
    <n v="2"/>
    <d v="1899-12-30T00:00:32"/>
    <n v="37.500000000004739"/>
    <n v="14"/>
    <s v="Si"/>
  </r>
  <r>
    <s v="CCAL"/>
    <s v="2024075011"/>
    <x v="0"/>
    <s v="EMA02515R"/>
    <s v="E4262KXX"/>
    <d v="2024-12-16T00:00:00"/>
    <m/>
    <s v="3229"/>
    <x v="4"/>
    <s v="PA"/>
    <s v="S2"/>
    <m/>
    <d v="2024-12-16T00:00:00"/>
    <d v="1899-12-30T13:43:45"/>
    <d v="2024-12-16T00:00:00"/>
    <d v="1899-12-30T13:43:53"/>
    <d v="2024-12-16T00:00:00"/>
    <d v="1899-12-30T14:15:01"/>
    <x v="0"/>
    <s v="RFCPI"/>
    <s v="8043252892"/>
    <s v="FBO"/>
    <d v="1899-12-30T00:31:16"/>
    <d v="1899-12-30T00:31:08"/>
    <d v="1899-12-30T00:00:08"/>
    <s v="Granel"/>
    <s v="E001"/>
    <x v="2"/>
    <d v="1899-12-30T00:31:16"/>
    <d v="1899-12-30T00:31:08"/>
    <n v="13"/>
    <x v="11"/>
    <x v="5"/>
    <x v="1"/>
    <n v="0"/>
    <n v="0"/>
    <s v="OK"/>
    <s v="Granel"/>
    <x v="0"/>
    <n v="0"/>
    <s v="F. ALCONERA"/>
    <s v="A"/>
    <d v="1899-12-30T00:00:08"/>
    <d v="1899-12-30T00:00:08"/>
    <s v="OK"/>
    <m/>
    <m/>
    <d v="1899-12-30T00:00:00"/>
    <d v="1899-12-30T00:31:16"/>
    <n v="2"/>
    <d v="1899-12-30T00:00:08"/>
    <n v="31.266666666662388"/>
    <n v="14"/>
    <s v="Si"/>
  </r>
  <r>
    <s v="CCAL"/>
    <s v="2024075007"/>
    <x v="0"/>
    <s v="ER3764BBR"/>
    <s v="E9502JVD"/>
    <d v="2024-12-16T00:00:00"/>
    <m/>
    <s v="3230"/>
    <x v="2"/>
    <s v="PA"/>
    <s v="PA"/>
    <m/>
    <d v="2024-12-16T00:00:00"/>
    <d v="1899-12-30T13:37:10"/>
    <d v="2024-12-16T00:00:00"/>
    <d v="1899-12-30T13:37:20"/>
    <d v="2024-12-16T00:00:00"/>
    <d v="1899-12-30T14:15:25"/>
    <x v="0"/>
    <s v="RFCPI"/>
    <s v="8043252893"/>
    <s v="FBO"/>
    <d v="1899-12-30T00:38:15"/>
    <d v="1899-12-30T00:38:05"/>
    <d v="1899-12-30T00:00:10"/>
    <s v="Ensacado"/>
    <s v="E002"/>
    <x v="2"/>
    <d v="1899-12-30T00:38:15"/>
    <d v="1899-12-30T00:38:05"/>
    <n v="13"/>
    <x v="11"/>
    <x v="5"/>
    <x v="2"/>
    <n v="0"/>
    <n v="0"/>
    <s v="OK"/>
    <s v="Ensacado"/>
    <x v="0"/>
    <n v="0"/>
    <s v="F. ALCONERA"/>
    <s v="A"/>
    <d v="1899-12-30T00:00:10"/>
    <d v="1899-12-30T00:00:10"/>
    <s v="OK"/>
    <m/>
    <m/>
    <d v="1899-12-30T00:00:00"/>
    <d v="1899-12-30T00:38:15"/>
    <n v="2"/>
    <d v="1899-12-30T00:00:10"/>
    <n v="38.249999999999901"/>
    <n v="14"/>
    <s v="Si"/>
  </r>
  <r>
    <s v="CCAL"/>
    <s v="2024075009"/>
    <x v="0"/>
    <s v="ER8803BBS"/>
    <s v="E1508HJM"/>
    <d v="2024-12-16T00:00:00"/>
    <m/>
    <s v="3227"/>
    <x v="6"/>
    <s v="PA"/>
    <s v="S3"/>
    <m/>
    <d v="2024-12-16T00:00:00"/>
    <d v="1899-12-30T13:40:50"/>
    <d v="2024-12-16T00:00:00"/>
    <d v="1899-12-30T13:40:59"/>
    <d v="2024-12-16T00:00:00"/>
    <d v="1899-12-30T14:16:43"/>
    <x v="0"/>
    <s v="RFCPI"/>
    <s v="8043252894"/>
    <s v="FBO"/>
    <d v="1899-12-30T00:35:53"/>
    <d v="1899-12-30T00:35:44"/>
    <d v="1899-12-30T00:00:09"/>
    <s v="Granel"/>
    <s v="E001"/>
    <x v="2"/>
    <d v="1899-12-30T00:35:53"/>
    <d v="1899-12-30T00:35:44"/>
    <n v="13"/>
    <x v="11"/>
    <x v="5"/>
    <x v="1"/>
    <n v="0"/>
    <n v="0"/>
    <s v="OK"/>
    <s v="Granel"/>
    <x v="0"/>
    <n v="0"/>
    <s v="F. ALCONERA"/>
    <s v="A"/>
    <d v="1899-12-30T00:00:09"/>
    <d v="1899-12-30T00:00:09"/>
    <s v="OK"/>
    <m/>
    <m/>
    <d v="1899-12-30T00:00:00"/>
    <d v="1899-12-30T00:35:53"/>
    <n v="2"/>
    <d v="1899-12-30T00:00:09"/>
    <n v="35.883333333331159"/>
    <n v="14"/>
    <s v="Si"/>
  </r>
  <r>
    <s v="CCAL"/>
    <s v="2024075017"/>
    <x v="0"/>
    <s v="ER4838BBS"/>
    <s v="E9945KBD"/>
    <d v="2024-12-16T00:00:00"/>
    <m/>
    <s v="3297"/>
    <x v="1"/>
    <s v="PA"/>
    <s v="S1"/>
    <m/>
    <d v="2024-12-16T00:00:00"/>
    <d v="1899-12-30T13:51:51"/>
    <d v="2024-12-16T00:00:00"/>
    <d v="1899-12-30T13:52:01"/>
    <d v="2024-12-16T00:00:00"/>
    <d v="1899-12-30T14:23:48"/>
    <x v="0"/>
    <s v="RFCPI"/>
    <s v="8043252895"/>
    <s v="FBO"/>
    <d v="1899-12-30T00:31:57"/>
    <d v="1899-12-30T00:31:47"/>
    <d v="1899-12-30T00:00:10"/>
    <s v="Granel"/>
    <s v="E001"/>
    <x v="2"/>
    <d v="1899-12-30T00:31:57"/>
    <d v="1899-12-30T00:31:47"/>
    <n v="13"/>
    <x v="11"/>
    <x v="5"/>
    <x v="1"/>
    <n v="0"/>
    <n v="0"/>
    <s v="OK"/>
    <s v="Granel"/>
    <x v="0"/>
    <n v="0"/>
    <s v="F. ALCONERA"/>
    <s v="A"/>
    <d v="1899-12-30T00:00:10"/>
    <d v="1899-12-30T00:00:10"/>
    <s v="OK"/>
    <m/>
    <m/>
    <d v="1899-12-30T00:00:00"/>
    <d v="1899-12-30T00:31:57"/>
    <n v="2"/>
    <d v="1899-12-30T00:00:10"/>
    <n v="31.949999999999878"/>
    <n v="14"/>
    <s v="Si"/>
  </r>
  <r>
    <s v="CCAL"/>
    <s v="2024075015"/>
    <x v="0"/>
    <s v="ER0598BBT"/>
    <s v="E6172KZK"/>
    <d v="2024-12-16T00:00:00"/>
    <m/>
    <s v="3297"/>
    <x v="1"/>
    <s v="PA"/>
    <s v="S1"/>
    <m/>
    <d v="2024-12-16T00:00:00"/>
    <d v="1899-12-30T13:48:43"/>
    <d v="2024-12-16T00:00:00"/>
    <d v="1899-12-30T13:48:53"/>
    <d v="2024-12-16T00:00:00"/>
    <d v="1899-12-30T14:29:10"/>
    <x v="0"/>
    <s v="RFCPI"/>
    <s v="8043252896"/>
    <s v="EXW"/>
    <d v="1899-12-30T00:40:27"/>
    <d v="1899-12-30T00:40:17"/>
    <d v="1899-12-30T00:00:10"/>
    <s v="Granel"/>
    <s v="E001"/>
    <x v="1"/>
    <d v="1899-12-30T00:40:27"/>
    <d v="1899-12-30T00:40:17"/>
    <n v="13"/>
    <x v="11"/>
    <x v="5"/>
    <x v="1"/>
    <n v="0"/>
    <n v="0"/>
    <s v="OK"/>
    <s v="Granel"/>
    <x v="0"/>
    <n v="0"/>
    <s v="F. ALCONERA"/>
    <s v="A"/>
    <d v="1899-12-30T00:00:10"/>
    <d v="1899-12-30T00:00:10"/>
    <s v="OK"/>
    <m/>
    <m/>
    <d v="1899-12-30T00:00:00"/>
    <d v="1899-12-30T00:40:27"/>
    <n v="2"/>
    <d v="1899-12-30T00:00:10"/>
    <n v="40.449999999988897"/>
    <n v="14"/>
    <s v="Si"/>
  </r>
  <r>
    <s v="CCAL"/>
    <s v="2024074989"/>
    <x v="0"/>
    <s v="ER4761BBV"/>
    <s v="E7062KZH"/>
    <d v="2024-12-16T00:00:00"/>
    <m/>
    <s v="3229"/>
    <x v="4"/>
    <s v="PA"/>
    <s v="S2"/>
    <m/>
    <d v="2024-12-16T00:00:00"/>
    <d v="1899-12-30T13:05:11"/>
    <d v="2024-12-16T00:00:00"/>
    <d v="1899-12-30T13:05:20"/>
    <d v="2024-12-16T00:00:00"/>
    <d v="1899-12-30T14:31:44"/>
    <x v="0"/>
    <s v="RFCPI"/>
    <s v="8043252897"/>
    <s v="EXW"/>
    <d v="1899-12-30T01:26:33"/>
    <d v="1899-12-30T01:26:24"/>
    <d v="1899-12-30T00:00:09"/>
    <s v="Granel"/>
    <s v="E001"/>
    <x v="1"/>
    <d v="1899-12-30T01:26:33"/>
    <d v="1899-12-30T01:26:24"/>
    <n v="13"/>
    <x v="11"/>
    <x v="5"/>
    <x v="1"/>
    <n v="0"/>
    <n v="0"/>
    <s v="OK"/>
    <s v="Granel"/>
    <x v="0"/>
    <n v="0"/>
    <s v="F. ALCONERA"/>
    <s v="B"/>
    <d v="1899-12-30T00:00:09"/>
    <d v="1899-12-30T00:00:09"/>
    <s v="OK"/>
    <m/>
    <m/>
    <d v="1899-12-30T00:00:00"/>
    <d v="1899-12-30T01:26:33"/>
    <n v="2"/>
    <d v="1899-12-30T00:00:09"/>
    <n v="86.550000000004729"/>
    <n v="14"/>
    <s v="No"/>
  </r>
  <r>
    <s v="CCAL"/>
    <s v="2024075010"/>
    <x v="0"/>
    <s v="ER8271BDM"/>
    <s v="E0205LTP"/>
    <d v="2024-12-16T00:00:00"/>
    <m/>
    <s v="3227"/>
    <x v="6"/>
    <s v="PA"/>
    <s v="S3"/>
    <m/>
    <d v="2024-12-16T00:00:00"/>
    <d v="1899-12-30T13:41:25"/>
    <d v="2024-12-16T00:00:00"/>
    <d v="1899-12-30T13:41:36"/>
    <d v="2024-12-16T00:00:00"/>
    <d v="1899-12-30T14:37:01"/>
    <x v="0"/>
    <s v="RFCPI"/>
    <s v="8043252899"/>
    <s v="FBO"/>
    <d v="1899-12-30T00:55:36"/>
    <d v="1899-12-30T00:55:25"/>
    <d v="1899-12-30T00:00:11"/>
    <s v="Granel"/>
    <s v="E001"/>
    <x v="2"/>
    <d v="1899-12-30T00:55:36"/>
    <d v="1899-12-30T00:55:25"/>
    <n v="13"/>
    <x v="11"/>
    <x v="5"/>
    <x v="1"/>
    <n v="0"/>
    <n v="0"/>
    <s v="OK"/>
    <s v="Granel"/>
    <x v="0"/>
    <n v="0"/>
    <s v="F. ALCONERA"/>
    <s v="B"/>
    <d v="1899-12-30T00:00:11"/>
    <d v="1899-12-30T00:00:11"/>
    <s v="OK"/>
    <m/>
    <m/>
    <d v="1899-12-30T00:00:00"/>
    <d v="1899-12-30T00:55:36"/>
    <n v="2"/>
    <d v="1899-12-30T00:00:11"/>
    <n v="55.59999999999846"/>
    <n v="14"/>
    <s v="No"/>
  </r>
  <r>
    <s v="CCAL"/>
    <s v="2024075013"/>
    <x v="0"/>
    <s v="ER7565BDB"/>
    <s v="E6414LKJ"/>
    <d v="2024-12-16T00:00:00"/>
    <m/>
    <s v="3232"/>
    <x v="5"/>
    <s v="PA"/>
    <s v="PA"/>
    <m/>
    <d v="2024-12-16T00:00:00"/>
    <d v="1899-12-30T13:46:43"/>
    <d v="2024-12-16T00:00:00"/>
    <d v="1899-12-30T13:46:52"/>
    <d v="2024-12-16T00:00:00"/>
    <d v="1899-12-30T14:39:18"/>
    <x v="0"/>
    <s v="RFCPI"/>
    <s v="8043252900"/>
    <s v="EXW"/>
    <d v="1899-12-30T00:52:35"/>
    <d v="1899-12-30T00:52:26"/>
    <d v="1899-12-30T00:00:09"/>
    <s v="Ensacado"/>
    <s v="E002"/>
    <x v="1"/>
    <d v="1899-12-30T00:52:35"/>
    <d v="1899-12-30T00:52:26"/>
    <n v="13"/>
    <x v="11"/>
    <x v="5"/>
    <x v="2"/>
    <n v="0"/>
    <n v="0"/>
    <s v="OK"/>
    <s v="Ensacado"/>
    <x v="0"/>
    <n v="0"/>
    <s v="F. ALCONERA"/>
    <s v="B"/>
    <d v="1899-12-30T00:00:09"/>
    <d v="1899-12-30T00:00:09"/>
    <s v="OK"/>
    <m/>
    <m/>
    <d v="1899-12-30T00:00:00"/>
    <d v="1899-12-30T00:52:35"/>
    <n v="2"/>
    <d v="1899-12-30T00:00:09"/>
    <n v="52.583333333328014"/>
    <n v="14"/>
    <s v="No"/>
  </r>
  <r>
    <s v="CCAL"/>
    <s v="2024075016"/>
    <x v="0"/>
    <s v="ER8963BDN"/>
    <s v="E0260LKZ"/>
    <d v="2024-12-16T00:00:00"/>
    <m/>
    <s v="3230"/>
    <x v="2"/>
    <s v="PA"/>
    <s v="PA"/>
    <m/>
    <d v="2024-12-16T00:00:00"/>
    <d v="1899-12-30T13:49:59"/>
    <d v="2024-12-16T00:00:00"/>
    <d v="1899-12-30T13:50:08"/>
    <d v="2024-12-16T00:00:00"/>
    <d v="1899-12-30T14:47:12"/>
    <x v="0"/>
    <s v="RFCPI"/>
    <s v="8043252901"/>
    <s v="FBO"/>
    <d v="1899-12-30T00:57:13"/>
    <d v="1899-12-30T00:57:04"/>
    <d v="1899-12-30T00:00:09"/>
    <s v="Ensacado"/>
    <s v="E002"/>
    <x v="2"/>
    <d v="1899-12-30T00:57:13"/>
    <d v="1899-12-30T00:57:04"/>
    <n v="13"/>
    <x v="11"/>
    <x v="5"/>
    <x v="2"/>
    <n v="0"/>
    <n v="0"/>
    <s v="OK"/>
    <s v="Ensacado"/>
    <x v="0"/>
    <n v="0"/>
    <s v="F. ALCONERA"/>
    <s v="B"/>
    <d v="1899-12-30T00:00:09"/>
    <d v="1899-12-30T00:00:09"/>
    <s v="OK"/>
    <m/>
    <m/>
    <d v="1899-12-30T00:00:00"/>
    <d v="1899-12-30T00:57:13"/>
    <n v="2"/>
    <d v="1899-12-30T00:00:09"/>
    <n v="57.21666666667204"/>
    <n v="14"/>
    <s v="No"/>
  </r>
  <r>
    <s v="CCAL"/>
    <s v="2024075019"/>
    <x v="0"/>
    <s v="ER0181BBV"/>
    <s v="E6366KCV"/>
    <d v="2024-12-16T00:00:00"/>
    <m/>
    <s v="3297"/>
    <x v="1"/>
    <s v="PA"/>
    <s v="S1"/>
    <m/>
    <d v="2024-12-16T00:00:00"/>
    <d v="1899-12-30T14:07:54"/>
    <d v="2024-12-16T00:00:00"/>
    <d v="1899-12-30T14:08:04"/>
    <d v="2024-12-16T00:00:00"/>
    <d v="1899-12-30T14:49:22"/>
    <x v="0"/>
    <s v="RFCPI"/>
    <s v="8043252902"/>
    <s v="FBO"/>
    <d v="1899-12-30T00:41:28"/>
    <d v="1899-12-30T00:41:18"/>
    <d v="1899-12-30T00:00:10"/>
    <s v="Granel"/>
    <s v="E001"/>
    <x v="2"/>
    <d v="1899-12-30T00:41:28"/>
    <d v="1899-12-30T00:41:18"/>
    <n v="14"/>
    <x v="11"/>
    <x v="5"/>
    <x v="1"/>
    <n v="0"/>
    <n v="0"/>
    <s v="OK"/>
    <s v="Granel"/>
    <x v="0"/>
    <n v="0"/>
    <s v="F. ALCONERA"/>
    <s v="A"/>
    <d v="1899-12-30T00:00:10"/>
    <d v="1899-12-30T00:00:10"/>
    <s v="OK"/>
    <m/>
    <m/>
    <d v="1899-12-30T00:00:00"/>
    <d v="1899-12-30T00:41:28"/>
    <n v="2"/>
    <d v="1899-12-30T00:00:10"/>
    <n v="41.466666666671976"/>
    <n v="14"/>
    <s v="Si"/>
  </r>
  <r>
    <s v="CCAL"/>
    <s v="2024075020"/>
    <x v="0"/>
    <s v="ER5784BBP"/>
    <s v="E7061KZH"/>
    <d v="2024-12-16T00:00:00"/>
    <m/>
    <s v="3230"/>
    <x v="2"/>
    <s v="PA"/>
    <s v="PA"/>
    <m/>
    <d v="2024-12-16T00:00:00"/>
    <d v="1899-12-30T14:09:19"/>
    <d v="2024-12-16T00:00:00"/>
    <d v="1899-12-30T14:09:32"/>
    <d v="2024-12-16T00:00:00"/>
    <d v="1899-12-30T15:11:56"/>
    <x v="0"/>
    <s v="RFCPI"/>
    <s v="8043252905"/>
    <s v="FBO"/>
    <d v="1899-12-30T01:02:37"/>
    <d v="1899-12-30T01:02:24"/>
    <d v="1899-12-30T00:00:13"/>
    <s v="Ensacado"/>
    <s v="E002"/>
    <x v="1"/>
    <d v="1899-12-30T01:02:37"/>
    <d v="1899-12-30T01:02:24"/>
    <n v="14"/>
    <x v="11"/>
    <x v="5"/>
    <x v="2"/>
    <n v="0"/>
    <n v="0"/>
    <s v="OK"/>
    <s v="Ensacado"/>
    <x v="0"/>
    <n v="0"/>
    <s v="F. ALCONERA"/>
    <s v="B"/>
    <d v="1899-12-30T00:00:13"/>
    <d v="1899-12-30T00:00:13"/>
    <s v="OK"/>
    <m/>
    <m/>
    <d v="1899-12-30T00:00:00"/>
    <d v="1899-12-30T01:02:37"/>
    <n v="2"/>
    <d v="1899-12-30T00:00:13"/>
    <n v="62.616666666672081"/>
    <n v="15"/>
    <s v="No"/>
  </r>
  <r>
    <s v="CCAL"/>
    <s v="2024075026"/>
    <x v="0"/>
    <s v="ER2316BBD"/>
    <s v="E7555LTD"/>
    <d v="2024-12-16T00:00:00"/>
    <m/>
    <s v="3297"/>
    <x v="1"/>
    <s v="PA"/>
    <s v="S1"/>
    <m/>
    <d v="2024-12-16T00:00:00"/>
    <d v="1899-12-30T15:22:35"/>
    <d v="2024-12-16T00:00:00"/>
    <d v="1899-12-30T15:23:18"/>
    <d v="2024-12-16T00:00:00"/>
    <d v="1899-12-30T15:53:00"/>
    <x v="0"/>
    <s v="RFCPI"/>
    <s v="8043252908"/>
    <s v="EXW"/>
    <d v="1899-12-30T00:30:25"/>
    <d v="1899-12-30T00:29:42"/>
    <d v="1899-12-30T00:00:43"/>
    <s v="Granel"/>
    <s v="E001"/>
    <x v="1"/>
    <d v="1899-12-30T00:30:25"/>
    <d v="1899-12-30T00:29:42"/>
    <n v="15"/>
    <x v="11"/>
    <x v="5"/>
    <x v="1"/>
    <n v="0"/>
    <n v="0"/>
    <s v="OK"/>
    <s v="Granel"/>
    <x v="0"/>
    <n v="0"/>
    <s v="F. ALCONERA"/>
    <s v="A"/>
    <d v="1899-12-30T00:00:43"/>
    <d v="1899-12-30T00:00:43"/>
    <s v="OK"/>
    <m/>
    <m/>
    <d v="1899-12-30T00:00:00"/>
    <d v="1899-12-30T00:30:25"/>
    <n v="2"/>
    <d v="1899-12-30T00:00:43"/>
    <n v="30.416666666673606"/>
    <n v="15"/>
    <s v="Si"/>
  </r>
  <r>
    <s v="CCAL"/>
    <s v="2024075030"/>
    <x v="0"/>
    <s v="ER0455BBX"/>
    <s v="E0438GVW"/>
    <d v="2024-12-16T00:00:00"/>
    <m/>
    <s v="3297"/>
    <x v="1"/>
    <s v="PA"/>
    <s v="S1"/>
    <m/>
    <d v="2024-12-16T00:00:00"/>
    <d v="1899-12-30T15:45:22"/>
    <d v="2024-12-16T00:00:00"/>
    <d v="1899-12-30T15:45:32"/>
    <d v="2024-12-16T00:00:00"/>
    <d v="1899-12-30T16:08:54"/>
    <x v="0"/>
    <s v="RFCPI"/>
    <s v="8043252910"/>
    <s v="EXW"/>
    <d v="1899-12-30T00:23:32"/>
    <d v="1899-12-30T00:23:22"/>
    <d v="1899-12-30T00:00:10"/>
    <s v="Granel"/>
    <s v="E001"/>
    <x v="1"/>
    <d v="1899-12-30T00:23:32"/>
    <d v="1899-12-30T00:23:22"/>
    <n v="15"/>
    <x v="11"/>
    <x v="5"/>
    <x v="1"/>
    <n v="0"/>
    <n v="0"/>
    <s v="OK"/>
    <s v="Granel"/>
    <x v="0"/>
    <n v="0"/>
    <s v="F. ALCONERA"/>
    <s v="A"/>
    <d v="1899-12-30T00:00:10"/>
    <d v="1899-12-30T00:00:10"/>
    <s v="OK"/>
    <m/>
    <m/>
    <d v="1899-12-30T00:00:00"/>
    <d v="1899-12-30T00:23:32"/>
    <n v="2"/>
    <d v="1899-12-30T00:00:10"/>
    <n v="23.533333333329711"/>
    <n v="16"/>
    <s v="Si"/>
  </r>
  <r>
    <s v="CCAL"/>
    <s v="2024075035"/>
    <x v="0"/>
    <s v="ER9178BBB"/>
    <s v="E3299HSH"/>
    <d v="2024-12-16T00:00:00"/>
    <m/>
    <s v="3297"/>
    <x v="1"/>
    <s v="PA"/>
    <s v="S1"/>
    <m/>
    <d v="2024-12-16T00:00:00"/>
    <d v="1899-12-30T15:53:14"/>
    <d v="2024-12-16T00:00:00"/>
    <d v="1899-12-30T15:54:09"/>
    <d v="2024-12-16T00:00:00"/>
    <d v="1899-12-30T16:27:12"/>
    <x v="0"/>
    <s v="RFCPI"/>
    <s v="8043252912"/>
    <s v="EXW"/>
    <d v="1899-12-30T00:33:58"/>
    <d v="1899-12-30T00:33:03"/>
    <d v="1899-12-30T00:00:55"/>
    <s v="Granel"/>
    <s v="E001"/>
    <x v="1"/>
    <d v="1899-12-30T00:33:58"/>
    <d v="1899-12-30T00:33:03"/>
    <n v="15"/>
    <x v="11"/>
    <x v="5"/>
    <x v="1"/>
    <n v="0"/>
    <n v="0"/>
    <s v="OK"/>
    <s v="Granel"/>
    <x v="0"/>
    <n v="0"/>
    <s v="F. ALCONERA"/>
    <s v="A"/>
    <d v="1899-12-30T00:00:55"/>
    <d v="1899-12-30T00:00:55"/>
    <s v="OK"/>
    <m/>
    <m/>
    <d v="1899-12-30T00:00:00"/>
    <d v="1899-12-30T00:33:58"/>
    <n v="2"/>
    <d v="1899-12-30T00:00:55"/>
    <n v="33.966666666676879"/>
    <n v="16"/>
    <s v="Si"/>
  </r>
  <r>
    <s v="CCAL"/>
    <s v="2024075036"/>
    <x v="0"/>
    <s v="ER2347BBR"/>
    <s v="E6106KCV"/>
    <d v="2024-12-16T00:00:00"/>
    <m/>
    <s v="3297"/>
    <x v="1"/>
    <s v="PA"/>
    <s v="S1"/>
    <m/>
    <d v="2024-12-16T00:00:00"/>
    <d v="1899-12-30T15:54:25"/>
    <d v="2024-12-16T00:00:00"/>
    <d v="1899-12-30T15:54:35"/>
    <d v="2024-12-16T00:00:00"/>
    <d v="1899-12-30T16:28:38"/>
    <x v="0"/>
    <s v="RFCPI"/>
    <s v="8043252913"/>
    <s v="EXW"/>
    <d v="1899-12-30T00:34:13"/>
    <d v="1899-12-30T00:34:03"/>
    <d v="1899-12-30T00:00:10"/>
    <s v="Granel"/>
    <s v="E001"/>
    <x v="1"/>
    <d v="1899-12-30T00:34:13"/>
    <d v="1899-12-30T00:34:03"/>
    <n v="15"/>
    <x v="11"/>
    <x v="5"/>
    <x v="1"/>
    <n v="0"/>
    <n v="0"/>
    <s v="OK"/>
    <s v="Granel"/>
    <x v="0"/>
    <n v="0"/>
    <s v="F. ALCONERA"/>
    <s v="A"/>
    <d v="1899-12-30T00:00:10"/>
    <d v="1899-12-30T00:00:10"/>
    <s v="OK"/>
    <m/>
    <m/>
    <d v="1899-12-30T00:00:00"/>
    <d v="1899-12-30T00:34:13"/>
    <n v="2"/>
    <d v="1899-12-30T00:00:10"/>
    <n v="34.216666666675316"/>
    <n v="16"/>
    <s v="Si"/>
  </r>
  <r>
    <s v="CCAL"/>
    <s v="2024075031"/>
    <x v="0"/>
    <s v="ER9771BCY"/>
    <s v="E0524LKZ"/>
    <d v="2024-12-16T00:00:00"/>
    <m/>
    <s v="3230"/>
    <x v="2"/>
    <s v="PA"/>
    <s v="PA"/>
    <m/>
    <d v="2024-12-16T00:00:00"/>
    <d v="1899-12-30T15:49:49"/>
    <d v="2024-12-16T00:00:00"/>
    <d v="1899-12-30T15:49:59"/>
    <d v="2024-12-16T00:00:00"/>
    <d v="1899-12-30T16:36:22"/>
    <x v="0"/>
    <s v="RFCPI"/>
    <s v="8043252914"/>
    <s v="EXW"/>
    <d v="1899-12-30T00:46:33"/>
    <d v="1899-12-30T00:46:23"/>
    <d v="1899-12-30T00:00:10"/>
    <s v="Ensacado"/>
    <s v="E002"/>
    <x v="1"/>
    <d v="1899-12-30T00:46:33"/>
    <d v="1899-12-30T00:46:23"/>
    <n v="15"/>
    <x v="11"/>
    <x v="5"/>
    <x v="2"/>
    <n v="0"/>
    <n v="0"/>
    <s v="OK"/>
    <s v="Ensacado"/>
    <x v="0"/>
    <n v="0"/>
    <s v="F. ALCONERA"/>
    <s v="B"/>
    <d v="1899-12-30T00:00:10"/>
    <d v="1899-12-30T00:00:10"/>
    <s v="OK"/>
    <m/>
    <m/>
    <d v="1899-12-30T00:00:00"/>
    <d v="1899-12-30T00:46:33"/>
    <n v="2"/>
    <d v="1899-12-30T00:00:10"/>
    <n v="46.550000000001518"/>
    <n v="16"/>
    <s v="No"/>
  </r>
  <r>
    <s v="CCAL"/>
    <s v="2024075041"/>
    <x v="0"/>
    <s v="ER8803BBS"/>
    <s v="E1508HJM"/>
    <d v="2024-12-16T00:00:00"/>
    <m/>
    <s v="3297"/>
    <x v="1"/>
    <s v="PA"/>
    <s v="S1"/>
    <m/>
    <d v="2024-12-16T00:00:00"/>
    <d v="1899-12-30T16:03:28"/>
    <d v="2024-12-16T00:00:00"/>
    <d v="1899-12-30T16:03:37"/>
    <d v="2024-12-16T00:00:00"/>
    <d v="1899-12-30T16:44:36"/>
    <x v="0"/>
    <s v="RFCPI"/>
    <s v="8043252916"/>
    <s v="FBO"/>
    <d v="1899-12-30T00:41:08"/>
    <d v="1899-12-30T00:40:59"/>
    <d v="1899-12-30T00:00:09"/>
    <s v="Granel"/>
    <s v="E001"/>
    <x v="2"/>
    <d v="1899-12-30T00:41:08"/>
    <d v="1899-12-30T00:40:59"/>
    <n v="16"/>
    <x v="11"/>
    <x v="5"/>
    <x v="1"/>
    <n v="0"/>
    <n v="0"/>
    <s v="OK"/>
    <s v="Granel"/>
    <x v="0"/>
    <n v="0"/>
    <s v="F. ALCONERA"/>
    <s v="A"/>
    <d v="1899-12-30T00:00:09"/>
    <d v="1899-12-30T00:00:09"/>
    <s v="OK"/>
    <m/>
    <m/>
    <d v="1899-12-30T00:00:00"/>
    <d v="1899-12-30T00:41:08"/>
    <n v="2"/>
    <d v="1899-12-30T00:00:09"/>
    <n v="41.133333333340772"/>
    <n v="16"/>
    <s v="Si"/>
  </r>
  <r>
    <s v="CCAL"/>
    <s v="2024075037"/>
    <x v="0"/>
    <s v="ER9606BBF"/>
    <s v="E2611KJC"/>
    <d v="2024-12-16T00:00:00"/>
    <m/>
    <s v="3297"/>
    <x v="1"/>
    <s v="PA"/>
    <s v="S1"/>
    <m/>
    <d v="2024-12-16T00:00:00"/>
    <d v="1899-12-30T15:55:15"/>
    <d v="2024-12-16T00:00:00"/>
    <d v="1899-12-30T15:56:01"/>
    <d v="2024-12-16T00:00:00"/>
    <d v="1899-12-30T16:52:31"/>
    <x v="0"/>
    <s v="RFCPI"/>
    <s v="8043252917"/>
    <s v="EXW"/>
    <d v="1899-12-30T00:57:16"/>
    <d v="1899-12-30T00:56:30"/>
    <d v="1899-12-30T00:00:46"/>
    <s v="Granel"/>
    <s v="E001"/>
    <x v="1"/>
    <d v="1899-12-30T00:57:16"/>
    <d v="1899-12-30T00:56:30"/>
    <n v="15"/>
    <x v="11"/>
    <x v="5"/>
    <x v="1"/>
    <n v="0"/>
    <n v="0"/>
    <s v="OK"/>
    <s v="Granel"/>
    <x v="0"/>
    <n v="0"/>
    <s v="F. ALCONERA"/>
    <s v="B"/>
    <d v="1899-12-30T00:00:46"/>
    <d v="1899-12-30T00:00:46"/>
    <s v="OK"/>
    <m/>
    <m/>
    <d v="1899-12-30T00:00:00"/>
    <d v="1899-12-30T00:57:16"/>
    <n v="2"/>
    <d v="1899-12-30T00:00:46"/>
    <n v="57.266666666654459"/>
    <n v="16"/>
    <s v="No"/>
  </r>
  <r>
    <s v="CCAL"/>
    <s v="2024075051"/>
    <x v="0"/>
    <s v="ER0119BBW"/>
    <s v="E8837LZK"/>
    <d v="2024-12-16T00:00:00"/>
    <m/>
    <s v="3228"/>
    <x v="3"/>
    <s v="PA"/>
    <s v="S4"/>
    <m/>
    <d v="2024-12-16T00:00:00"/>
    <d v="1899-12-30T16:29:28"/>
    <d v="2024-12-16T00:00:00"/>
    <d v="1899-12-30T16:29:38"/>
    <d v="2024-12-16T00:00:00"/>
    <d v="1899-12-30T16:57:23"/>
    <x v="0"/>
    <s v="RFCPI"/>
    <s v="8043252918"/>
    <s v="FBO"/>
    <d v="1899-12-30T00:27:55"/>
    <d v="1899-12-30T00:27:45"/>
    <d v="1899-12-30T00:00:10"/>
    <s v="Granel"/>
    <s v="E001"/>
    <x v="2"/>
    <d v="1899-12-30T00:27:55"/>
    <d v="1899-12-30T00:27:45"/>
    <n v="16"/>
    <x v="11"/>
    <x v="5"/>
    <x v="1"/>
    <n v="0"/>
    <n v="0"/>
    <s v="OK"/>
    <s v="Granel"/>
    <x v="0"/>
    <n v="0"/>
    <s v="F. ALCONERA"/>
    <s v="A"/>
    <d v="1899-12-30T00:00:10"/>
    <d v="1899-12-30T00:00:10"/>
    <s v="OK"/>
    <m/>
    <m/>
    <d v="1899-12-30T00:00:00"/>
    <d v="1899-12-30T00:27:55"/>
    <n v="2"/>
    <d v="1899-12-30T00:00:10"/>
    <n v="27.916666666660905"/>
    <n v="16"/>
    <s v="Si"/>
  </r>
  <r>
    <s v="CCAL"/>
    <s v="2024075044"/>
    <x v="0"/>
    <s v="ER3908BBW"/>
    <s v="E5943KXX"/>
    <d v="2024-12-16T00:00:00"/>
    <m/>
    <s v="3229"/>
    <x v="4"/>
    <s v="PA"/>
    <s v="S2"/>
    <m/>
    <d v="2024-12-16T00:00:00"/>
    <d v="1899-12-30T16:07:52"/>
    <d v="2024-12-16T00:00:00"/>
    <d v="1899-12-30T16:08:02"/>
    <d v="2024-12-16T00:00:00"/>
    <d v="1899-12-30T17:00:05"/>
    <x v="0"/>
    <s v="RFCPI"/>
    <s v="8043252919"/>
    <s v="FBO"/>
    <d v="1899-12-30T00:52:13"/>
    <d v="1899-12-30T00:52:03"/>
    <d v="1899-12-30T00:00:10"/>
    <s v="Granel"/>
    <s v="E001"/>
    <x v="2"/>
    <d v="1899-12-30T00:52:13"/>
    <d v="1899-12-30T00:52:03"/>
    <n v="16"/>
    <x v="11"/>
    <x v="5"/>
    <x v="1"/>
    <n v="0"/>
    <n v="0"/>
    <s v="OK"/>
    <s v="Granel"/>
    <x v="0"/>
    <n v="0"/>
    <s v="F. ALCONERA"/>
    <s v="B"/>
    <d v="1899-12-30T00:00:10"/>
    <d v="1899-12-30T00:00:10"/>
    <s v="OK"/>
    <m/>
    <m/>
    <d v="1899-12-30T00:00:00"/>
    <d v="1899-12-30T00:52:13"/>
    <n v="2"/>
    <d v="1899-12-30T00:00:10"/>
    <n v="52.216666666660863"/>
    <n v="17"/>
    <s v="No"/>
  </r>
  <r>
    <s v="CCAL"/>
    <s v="2024075047"/>
    <x v="0"/>
    <s v="ER4777BBM"/>
    <s v="E1633HJM"/>
    <d v="2024-12-16T00:00:00"/>
    <m/>
    <s v="3297"/>
    <x v="1"/>
    <s v="PA"/>
    <s v="S1"/>
    <m/>
    <d v="2024-12-16T00:00:00"/>
    <d v="1899-12-30T16:21:01"/>
    <d v="2024-12-16T00:00:00"/>
    <d v="1899-12-30T16:21:11"/>
    <d v="2024-12-16T00:00:00"/>
    <d v="1899-12-30T17:04:02"/>
    <x v="0"/>
    <s v="RFCPI"/>
    <s v="8043252921"/>
    <s v="FBO"/>
    <d v="1899-12-30T00:43:01"/>
    <d v="1899-12-30T00:42:51"/>
    <d v="1899-12-30T00:00:10"/>
    <s v="Granel"/>
    <s v="E001"/>
    <x v="2"/>
    <d v="1899-12-30T00:43:01"/>
    <d v="1899-12-30T00:42:51"/>
    <n v="16"/>
    <x v="11"/>
    <x v="5"/>
    <x v="1"/>
    <n v="0"/>
    <n v="0"/>
    <s v="OK"/>
    <s v="Granel"/>
    <x v="0"/>
    <n v="0"/>
    <s v="F. ALCONERA"/>
    <s v="A"/>
    <d v="1899-12-30T00:00:10"/>
    <d v="1899-12-30T00:00:10"/>
    <s v="OK"/>
    <m/>
    <m/>
    <d v="1899-12-30T00:00:00"/>
    <d v="1899-12-30T00:43:01"/>
    <n v="2"/>
    <d v="1899-12-30T00:00:10"/>
    <n v="43.016666666673657"/>
    <n v="17"/>
    <s v="Si"/>
  </r>
  <r>
    <s v="CCAL"/>
    <s v="2024075045"/>
    <x v="0"/>
    <s v="ER8804BBS"/>
    <s v="E8421HJR"/>
    <d v="2024-12-16T00:00:00"/>
    <m/>
    <s v="3228"/>
    <x v="3"/>
    <s v="PA"/>
    <s v="S5"/>
    <m/>
    <d v="2024-12-16T00:00:00"/>
    <d v="1899-12-30T16:10:44"/>
    <d v="2024-12-16T00:00:00"/>
    <d v="1899-12-30T16:10:54"/>
    <d v="2024-12-16T00:00:00"/>
    <d v="1899-12-30T17:16:39"/>
    <x v="0"/>
    <s v="RFCPI"/>
    <s v="8043252922"/>
    <s v="FBO"/>
    <d v="1899-12-30T01:05:55"/>
    <d v="1899-12-30T01:05:45"/>
    <d v="1899-12-30T00:00:10"/>
    <s v="Granel"/>
    <s v="E001"/>
    <x v="2"/>
    <d v="1899-12-30T01:05:55"/>
    <d v="1899-12-30T01:05:45"/>
    <n v="16"/>
    <x v="11"/>
    <x v="5"/>
    <x v="1"/>
    <n v="0"/>
    <n v="0"/>
    <s v="OK"/>
    <s v="Granel"/>
    <x v="0"/>
    <n v="0"/>
    <s v="F. ALCONERA"/>
    <s v="B"/>
    <d v="1899-12-30T00:00:10"/>
    <d v="1899-12-30T00:00:10"/>
    <s v="OK"/>
    <m/>
    <m/>
    <d v="1899-12-30T00:00:00"/>
    <d v="1899-12-30T01:05:55"/>
    <n v="2"/>
    <d v="1899-12-30T00:00:10"/>
    <n v="65.916666666662366"/>
    <n v="17"/>
    <s v="No"/>
  </r>
  <r>
    <s v="CCAL"/>
    <s v="2024075048"/>
    <x v="0"/>
    <s v="ER7866BCC"/>
    <s v="E0003JWH"/>
    <d v="2024-12-16T00:00:00"/>
    <m/>
    <s v="3230"/>
    <x v="2"/>
    <s v="PA"/>
    <s v="PA"/>
    <m/>
    <d v="2024-12-16T00:00:00"/>
    <d v="1899-12-30T16:23:59"/>
    <d v="2024-12-16T00:00:00"/>
    <d v="1899-12-30T16:24:34"/>
    <d v="2024-12-16T00:00:00"/>
    <d v="1899-12-30T17:22:05"/>
    <x v="0"/>
    <s v="RFCPI"/>
    <s v="8043252923"/>
    <s v="EXW"/>
    <d v="1899-12-30T00:58:06"/>
    <d v="1899-12-30T00:57:31"/>
    <d v="1899-12-30T00:00:35"/>
    <s v="Ensacado"/>
    <s v="E002"/>
    <x v="1"/>
    <d v="1899-12-30T00:58:06"/>
    <d v="1899-12-30T00:57:31"/>
    <n v="16"/>
    <x v="11"/>
    <x v="5"/>
    <x v="2"/>
    <n v="0"/>
    <n v="0"/>
    <s v="OK"/>
    <s v="Ensacado"/>
    <x v="0"/>
    <n v="0"/>
    <s v="F. ALCONERA"/>
    <s v="B"/>
    <d v="1899-12-30T00:00:35"/>
    <d v="1899-12-30T00:00:35"/>
    <s v="OK"/>
    <m/>
    <m/>
    <d v="1899-12-30T00:00:00"/>
    <d v="1899-12-30T00:58:06"/>
    <n v="2"/>
    <d v="1899-12-30T00:00:35"/>
    <n v="58.099999999996768"/>
    <n v="17"/>
    <s v="No"/>
  </r>
  <r>
    <s v="CCAL"/>
    <s v="2024075061"/>
    <x v="0"/>
    <s v="ER6128BDF"/>
    <s v="E0593KKN"/>
    <d v="2024-12-16T00:00:00"/>
    <m/>
    <s v="3230"/>
    <x v="2"/>
    <s v="PA"/>
    <s v="PA"/>
    <m/>
    <d v="2024-12-16T00:00:00"/>
    <d v="1899-12-30T17:11:11"/>
    <d v="2024-12-16T00:00:00"/>
    <d v="1899-12-30T17:11:20"/>
    <d v="2024-12-16T00:00:00"/>
    <d v="1899-12-30T17:32:32"/>
    <x v="0"/>
    <s v="RFCPI"/>
    <s v="8043252924"/>
    <s v="EXW"/>
    <d v="1899-12-30T00:21:21"/>
    <d v="1899-12-30T00:21:12"/>
    <d v="1899-12-30T00:00:09"/>
    <s v="Ensacado"/>
    <s v="E002"/>
    <x v="1"/>
    <d v="1899-12-30T00:21:21"/>
    <d v="1899-12-30T00:21:12"/>
    <n v="17"/>
    <x v="11"/>
    <x v="5"/>
    <x v="2"/>
    <n v="0"/>
    <n v="0"/>
    <s v="OK"/>
    <s v="Ensacado"/>
    <x v="0"/>
    <n v="0"/>
    <s v="F. ALCONERA"/>
    <s v="A"/>
    <d v="1899-12-30T00:00:09"/>
    <d v="1899-12-30T00:00:09"/>
    <s v="OK"/>
    <m/>
    <m/>
    <d v="1899-12-30T00:00:00"/>
    <d v="1899-12-30T00:21:21"/>
    <n v="2"/>
    <d v="1899-12-30T00:00:09"/>
    <n v="21.350000000001579"/>
    <n v="17"/>
    <s v="Si"/>
  </r>
  <r>
    <s v="CCAL"/>
    <s v="2024075052"/>
    <x v="0"/>
    <s v="ER8801BBS"/>
    <s v="E9651KXD"/>
    <d v="2024-12-16T00:00:00"/>
    <m/>
    <s v="3297"/>
    <x v="1"/>
    <s v="PA"/>
    <s v="S1"/>
    <m/>
    <d v="2024-12-16T00:00:00"/>
    <d v="1899-12-30T16:32:00"/>
    <d v="2024-12-16T00:00:00"/>
    <d v="1899-12-30T16:32:10"/>
    <d v="2024-12-16T00:00:00"/>
    <d v="1899-12-30T17:35:49"/>
    <x v="0"/>
    <s v="RFCPI"/>
    <s v="8043252925"/>
    <s v="FBO"/>
    <d v="1899-12-30T01:03:49"/>
    <d v="1899-12-30T01:03:39"/>
    <d v="1899-12-30T00:00:10"/>
    <s v="Granel"/>
    <s v="E001"/>
    <x v="2"/>
    <d v="1899-12-30T01:03:49"/>
    <d v="1899-12-30T01:03:39"/>
    <n v="16"/>
    <x v="11"/>
    <x v="5"/>
    <x v="1"/>
    <n v="0"/>
    <n v="0"/>
    <s v="OK"/>
    <s v="Granel"/>
    <x v="0"/>
    <n v="0"/>
    <s v="F. ALCONERA"/>
    <s v="B"/>
    <d v="1899-12-30T00:00:10"/>
    <d v="1899-12-30T00:00:10"/>
    <s v="OK"/>
    <m/>
    <m/>
    <d v="1899-12-30T00:00:00"/>
    <d v="1899-12-30T01:03:49"/>
    <n v="2"/>
    <d v="1899-12-30T00:00:10"/>
    <n v="63.816666666667153"/>
    <n v="17"/>
    <s v="No"/>
  </r>
  <r>
    <s v="CCAL"/>
    <s v="2024075058"/>
    <x v="0"/>
    <s v="ER8805BBS"/>
    <s v="E8272KDP"/>
    <d v="2024-12-16T00:00:00"/>
    <m/>
    <s v="3297"/>
    <x v="1"/>
    <s v="PA"/>
    <s v="S1"/>
    <m/>
    <d v="2024-12-16T00:00:00"/>
    <d v="1899-12-30T17:01:22"/>
    <d v="2024-12-16T00:00:00"/>
    <d v="1899-12-30T17:01:32"/>
    <d v="2024-12-16T00:00:00"/>
    <d v="1899-12-30T17:37:59"/>
    <x v="0"/>
    <s v="RFCPI"/>
    <s v="8043252926"/>
    <s v="FBO"/>
    <d v="1899-12-30T00:36:37"/>
    <d v="1899-12-30T00:36:27"/>
    <d v="1899-12-30T00:00:10"/>
    <s v="Granel"/>
    <s v="E001"/>
    <x v="2"/>
    <d v="1899-12-30T00:36:37"/>
    <d v="1899-12-30T00:36:27"/>
    <n v="17"/>
    <x v="11"/>
    <x v="5"/>
    <x v="1"/>
    <n v="0"/>
    <n v="0"/>
    <s v="OK"/>
    <s v="Granel"/>
    <x v="0"/>
    <n v="0"/>
    <s v="F. ALCONERA"/>
    <s v="A"/>
    <d v="1899-12-30T00:00:10"/>
    <d v="1899-12-30T00:00:10"/>
    <s v="OK"/>
    <m/>
    <m/>
    <d v="1899-12-30T00:00:00"/>
    <d v="1899-12-30T00:36:37"/>
    <n v="2"/>
    <d v="1899-12-30T00:00:10"/>
    <n v="36.616666666665623"/>
    <n v="17"/>
    <s v="Si"/>
  </r>
  <r>
    <s v="CCAL"/>
    <s v="2024075060"/>
    <x v="0"/>
    <s v="ER1696BCF"/>
    <s v="E7412JLB"/>
    <d v="2024-12-16T00:00:00"/>
    <m/>
    <s v="3297"/>
    <x v="1"/>
    <s v="PA"/>
    <s v="S1"/>
    <m/>
    <d v="2024-12-16T00:00:00"/>
    <d v="1899-12-30T17:08:59"/>
    <d v="2024-12-16T00:00:00"/>
    <d v="1899-12-30T17:09:09"/>
    <d v="2024-12-16T00:00:00"/>
    <d v="1899-12-30T17:50:44"/>
    <x v="0"/>
    <s v="RFCPI"/>
    <s v="8043252929"/>
    <s v="FBO"/>
    <d v="1899-12-30T00:41:45"/>
    <d v="1899-12-30T00:41:35"/>
    <d v="1899-12-30T00:00:10"/>
    <s v="Granel"/>
    <s v="E001"/>
    <x v="2"/>
    <d v="1899-12-30T00:41:45"/>
    <d v="1899-12-30T00:41:35"/>
    <n v="17"/>
    <x v="11"/>
    <x v="5"/>
    <x v="1"/>
    <n v="0"/>
    <n v="0"/>
    <s v="OK"/>
    <s v="Granel"/>
    <x v="0"/>
    <n v="0"/>
    <s v="F. ALCONERA"/>
    <s v="A"/>
    <d v="1899-12-30T00:00:10"/>
    <d v="1899-12-30T00:00:10"/>
    <s v="OK"/>
    <m/>
    <m/>
    <d v="1899-12-30T00:00:00"/>
    <d v="1899-12-30T00:41:45"/>
    <n v="2"/>
    <d v="1899-12-30T00:00:10"/>
    <n v="41.749999999991978"/>
    <n v="17"/>
    <s v="Si"/>
  </r>
  <r>
    <s v="CCAL"/>
    <s v="2024075062"/>
    <x v="0"/>
    <s v="ER2889BDF"/>
    <s v="E1938MKN"/>
    <d v="2024-12-16T00:00:00"/>
    <m/>
    <s v="3230"/>
    <x v="2"/>
    <s v="PA"/>
    <s v="PA"/>
    <m/>
    <d v="2024-12-16T00:00:00"/>
    <d v="1899-12-30T17:27:18"/>
    <d v="2024-12-16T00:00:00"/>
    <d v="1899-12-30T17:27:28"/>
    <d v="2024-12-16T00:00:00"/>
    <d v="1899-12-30T18:04:08"/>
    <x v="0"/>
    <s v="RFCPI"/>
    <s v="8043252931"/>
    <s v="FBO"/>
    <d v="1899-12-30T00:36:50"/>
    <d v="1899-12-30T00:36:40"/>
    <d v="1899-12-30T00:00:10"/>
    <s v="Ensacado"/>
    <s v="E002"/>
    <x v="2"/>
    <d v="1899-12-30T00:36:50"/>
    <d v="1899-12-30T00:36:40"/>
    <n v="17"/>
    <x v="11"/>
    <x v="5"/>
    <x v="2"/>
    <n v="0"/>
    <n v="0"/>
    <s v="OK"/>
    <s v="Ensacado"/>
    <x v="0"/>
    <n v="0"/>
    <s v="F. ALCONERA"/>
    <s v="A"/>
    <d v="1899-12-30T00:00:10"/>
    <d v="1899-12-30T00:00:10"/>
    <s v="OK"/>
    <m/>
    <m/>
    <d v="1899-12-30T00:00:00"/>
    <d v="1899-12-30T00:36:50"/>
    <n v="2"/>
    <d v="1899-12-30T00:00:10"/>
    <n v="36.83333333332795"/>
    <n v="18"/>
    <s v="Si"/>
  </r>
  <r>
    <s v="CCAL"/>
    <s v="2024075063"/>
    <x v="0"/>
    <s v="ER8806BBS"/>
    <s v="E4974HJL"/>
    <d v="2024-12-16T00:00:00"/>
    <m/>
    <s v="3297"/>
    <x v="1"/>
    <s v="PA"/>
    <s v="S1"/>
    <m/>
    <d v="2024-12-16T00:00:00"/>
    <d v="1899-12-30T17:42:00"/>
    <d v="2024-12-16T00:00:00"/>
    <d v="1899-12-30T17:42:11"/>
    <d v="2024-12-16T00:00:00"/>
    <d v="1899-12-30T18:14:52"/>
    <x v="0"/>
    <s v="RFCPI"/>
    <s v="8043252932"/>
    <s v="FBO"/>
    <d v="1899-12-30T00:32:52"/>
    <d v="1899-12-30T00:32:41"/>
    <d v="1899-12-30T00:00:11"/>
    <s v="Granel"/>
    <s v="E001"/>
    <x v="2"/>
    <d v="1899-12-30T00:32:52"/>
    <d v="1899-12-30T00:32:41"/>
    <n v="17"/>
    <x v="11"/>
    <x v="5"/>
    <x v="1"/>
    <n v="0"/>
    <n v="0"/>
    <s v="OK"/>
    <s v="Granel"/>
    <x v="0"/>
    <n v="0"/>
    <s v="F. ALCONERA"/>
    <s v="A"/>
    <d v="1899-12-30T00:00:11"/>
    <d v="1899-12-30T00:00:11"/>
    <s v="OK"/>
    <m/>
    <m/>
    <d v="1899-12-30T00:00:00"/>
    <d v="1899-12-30T00:32:52"/>
    <n v="2"/>
    <d v="1899-12-30T00:00:11"/>
    <n v="32.86666666666072"/>
    <n v="18"/>
    <s v="Si"/>
  </r>
  <r>
    <s v="CCAL"/>
    <s v="2024075064"/>
    <x v="0"/>
    <s v="ER6996BCZ"/>
    <s v="E2357LZC"/>
    <d v="2024-12-16T00:00:00"/>
    <m/>
    <s v="3230"/>
    <x v="2"/>
    <s v="PA"/>
    <s v="PA"/>
    <m/>
    <d v="2024-12-16T00:00:00"/>
    <d v="1899-12-30T17:46:02"/>
    <d v="2024-12-16T00:00:00"/>
    <d v="1899-12-30T17:46:13"/>
    <d v="2024-12-16T00:00:00"/>
    <d v="1899-12-30T18:20:44"/>
    <x v="0"/>
    <s v="RFCPI"/>
    <s v="8043252933"/>
    <s v="FBO"/>
    <d v="1899-12-30T00:34:42"/>
    <d v="1899-12-30T00:34:31"/>
    <d v="1899-12-30T00:00:11"/>
    <s v="Ensacado"/>
    <s v="E002"/>
    <x v="2"/>
    <d v="1899-12-30T00:34:42"/>
    <d v="1899-12-30T00:34:31"/>
    <n v="17"/>
    <x v="11"/>
    <x v="5"/>
    <x v="2"/>
    <n v="0"/>
    <n v="0"/>
    <s v="OK"/>
    <s v="Ensacado"/>
    <x v="0"/>
    <n v="0"/>
    <s v="F. ALCONERA"/>
    <s v="A"/>
    <d v="1899-12-30T00:00:11"/>
    <d v="1899-12-30T00:00:11"/>
    <s v="OK"/>
    <m/>
    <m/>
    <d v="1899-12-30T00:00:00"/>
    <d v="1899-12-30T00:34:42"/>
    <n v="2"/>
    <d v="1899-12-30T00:00:11"/>
    <n v="34.699999999996791"/>
    <n v="18"/>
    <s v="Si"/>
  </r>
  <r>
    <s v="CCAL"/>
    <s v="2024075065"/>
    <x v="0"/>
    <s v="ER8271BDM"/>
    <s v="E0205LTP"/>
    <d v="2024-12-16T00:00:00"/>
    <m/>
    <s v="3297"/>
    <x v="1"/>
    <s v="PA"/>
    <s v="S1"/>
    <m/>
    <d v="2024-12-16T00:00:00"/>
    <d v="1899-12-30T17:49:12"/>
    <d v="2024-12-16T00:00:00"/>
    <d v="1899-12-30T17:49:23"/>
    <d v="2024-12-16T00:00:00"/>
    <d v="1899-12-30T18:23:10"/>
    <x v="0"/>
    <s v="RFCPI"/>
    <s v="8043252934"/>
    <s v="FBO"/>
    <d v="1899-12-30T00:33:58"/>
    <d v="1899-12-30T00:33:47"/>
    <d v="1899-12-30T00:00:11"/>
    <s v="Granel"/>
    <s v="E001"/>
    <x v="2"/>
    <d v="1899-12-30T00:33:58"/>
    <d v="1899-12-30T00:33:47"/>
    <n v="17"/>
    <x v="11"/>
    <x v="5"/>
    <x v="1"/>
    <n v="0"/>
    <n v="0"/>
    <s v="OK"/>
    <s v="Granel"/>
    <x v="0"/>
    <n v="0"/>
    <s v="F. ALCONERA"/>
    <s v="A"/>
    <d v="1899-12-30T00:00:11"/>
    <d v="1899-12-30T00:00:11"/>
    <s v="OK"/>
    <m/>
    <m/>
    <d v="1899-12-30T00:00:00"/>
    <d v="1899-12-30T00:33:58"/>
    <n v="2"/>
    <d v="1899-12-30T00:00:11"/>
    <n v="33.966666666662327"/>
    <n v="18"/>
    <s v="Si"/>
  </r>
  <r>
    <s v="CCAL"/>
    <s v="2024075067"/>
    <x v="0"/>
    <s v="ER0100BDB"/>
    <s v="E3179MJG"/>
    <d v="2024-12-16T00:00:00"/>
    <m/>
    <s v="3297"/>
    <x v="1"/>
    <s v="PA"/>
    <s v="S1"/>
    <m/>
    <d v="2024-12-16T00:00:00"/>
    <d v="1899-12-30T18:02:38"/>
    <d v="2024-12-16T00:00:00"/>
    <d v="1899-12-30T18:02:51"/>
    <d v="2024-12-16T00:00:00"/>
    <d v="1899-12-30T18:30:45"/>
    <x v="0"/>
    <s v="RFCPI"/>
    <s v="8043252935"/>
    <s v="FBO"/>
    <d v="1899-12-30T00:28:07"/>
    <d v="1899-12-30T00:27:54"/>
    <d v="1899-12-30T00:00:13"/>
    <s v="Granel"/>
    <s v="E001"/>
    <x v="2"/>
    <d v="1899-12-30T00:28:07"/>
    <d v="1899-12-30T00:27:54"/>
    <n v="18"/>
    <x v="11"/>
    <x v="5"/>
    <x v="1"/>
    <n v="0"/>
    <n v="0"/>
    <s v="OK"/>
    <s v="Granel"/>
    <x v="0"/>
    <n v="0"/>
    <s v="F. ALCONERA"/>
    <s v="A"/>
    <d v="1899-12-30T00:00:13"/>
    <d v="1899-12-30T00:00:13"/>
    <s v="OK"/>
    <m/>
    <m/>
    <d v="1899-12-30T00:00:00"/>
    <d v="1899-12-30T00:28:07"/>
    <n v="2"/>
    <d v="1899-12-30T00:00:13"/>
    <n v="28.116666666676764"/>
    <n v="18"/>
    <s v="Si"/>
  </r>
  <r>
    <s v="CCAL"/>
    <s v="2024075072"/>
    <x v="0"/>
    <s v="ER8017BDB"/>
    <s v="E6383KKR"/>
    <d v="2024-12-16T00:00:00"/>
    <m/>
    <s v="3228"/>
    <x v="3"/>
    <s v="PA"/>
    <s v="S5"/>
    <m/>
    <d v="2024-12-16T00:00:00"/>
    <d v="1899-12-30T18:20:23"/>
    <d v="2024-12-16T00:00:00"/>
    <d v="1899-12-30T18:20:33"/>
    <d v="2024-12-16T00:00:00"/>
    <d v="1899-12-30T19:10:40"/>
    <x v="0"/>
    <s v="RFCPI"/>
    <s v="8043252937"/>
    <s v="FBO"/>
    <d v="1899-12-30T00:50:17"/>
    <d v="1899-12-30T00:50:07"/>
    <d v="1899-12-30T00:00:10"/>
    <s v="Granel"/>
    <s v="E001"/>
    <x v="2"/>
    <d v="1899-12-30T00:50:17"/>
    <d v="1899-12-30T00:50:07"/>
    <n v="18"/>
    <x v="11"/>
    <x v="5"/>
    <x v="1"/>
    <n v="0"/>
    <n v="0"/>
    <s v="OK"/>
    <s v="Granel"/>
    <x v="0"/>
    <n v="0"/>
    <s v="F. ALCONERA"/>
    <s v="B"/>
    <d v="1899-12-30T00:00:10"/>
    <d v="1899-12-30T00:00:10"/>
    <s v="OK"/>
    <m/>
    <m/>
    <d v="1899-12-30T00:00:00"/>
    <d v="1899-12-30T00:50:17"/>
    <n v="2"/>
    <d v="1899-12-30T00:00:10"/>
    <n v="50.283333333331335"/>
    <n v="19"/>
    <s v="No"/>
  </r>
  <r>
    <s v="CCAL"/>
    <s v="2024075071"/>
    <x v="0"/>
    <s v="ER9252BBJ"/>
    <s v="E8364KHH"/>
    <d v="2024-12-16T00:00:00"/>
    <m/>
    <s v="3297"/>
    <x v="1"/>
    <s v="PA"/>
    <s v="S1"/>
    <m/>
    <d v="2024-12-16T00:00:00"/>
    <d v="1899-12-30T18:10:21"/>
    <d v="2024-12-16T00:00:00"/>
    <d v="1899-12-30T18:10:33"/>
    <d v="2024-12-16T00:00:00"/>
    <d v="1899-12-30T19:16:13"/>
    <x v="0"/>
    <s v="RFCPI"/>
    <s v="8043252939"/>
    <s v="EXW"/>
    <d v="1899-12-30T01:05:52"/>
    <d v="1899-12-30T01:05:40"/>
    <d v="1899-12-30T00:00:12"/>
    <s v="Granel"/>
    <s v="E001"/>
    <x v="1"/>
    <d v="1899-12-30T01:05:52"/>
    <d v="1899-12-30T01:05:40"/>
    <n v="18"/>
    <x v="11"/>
    <x v="5"/>
    <x v="1"/>
    <n v="0"/>
    <n v="0"/>
    <s v="OK"/>
    <s v="Granel"/>
    <x v="0"/>
    <n v="0"/>
    <s v="F. ALCONERA"/>
    <s v="B"/>
    <d v="1899-12-30T00:00:12"/>
    <d v="1899-12-30T00:00:12"/>
    <s v="OK"/>
    <m/>
    <m/>
    <d v="1899-12-30T00:00:00"/>
    <d v="1899-12-30T01:05:52"/>
    <n v="2"/>
    <d v="1899-12-30T00:00:12"/>
    <n v="65.866666666665552"/>
    <n v="19"/>
    <s v="No"/>
  </r>
  <r>
    <s v="CCAL"/>
    <s v="2024075075"/>
    <x v="0"/>
    <s v="ER3686BCF"/>
    <s v="E9865JVX"/>
    <d v="2024-12-16T00:00:00"/>
    <m/>
    <s v="3297"/>
    <x v="1"/>
    <s v="PA"/>
    <s v="S1"/>
    <m/>
    <d v="2024-12-16T00:00:00"/>
    <d v="1899-12-30T18:47:42"/>
    <d v="2024-12-16T00:00:00"/>
    <d v="1899-12-30T18:47:53"/>
    <d v="2024-12-16T00:00:00"/>
    <d v="1899-12-30T19:26:52"/>
    <x v="0"/>
    <s v="RFCPI"/>
    <s v="8043252940"/>
    <s v="FBO"/>
    <d v="1899-12-30T00:39:10"/>
    <d v="1899-12-30T00:38:59"/>
    <d v="1899-12-30T00:00:11"/>
    <s v="Granel"/>
    <s v="E001"/>
    <x v="2"/>
    <d v="1899-12-30T00:39:10"/>
    <d v="1899-12-30T00:38:59"/>
    <n v="18"/>
    <x v="11"/>
    <x v="5"/>
    <x v="1"/>
    <n v="0"/>
    <n v="0"/>
    <s v="OK"/>
    <s v="Granel"/>
    <x v="0"/>
    <n v="0"/>
    <s v="F. ALCONERA"/>
    <s v="A"/>
    <d v="1899-12-30T00:00:11"/>
    <d v="1899-12-30T00:00:11"/>
    <s v="OK"/>
    <m/>
    <m/>
    <d v="1899-12-30T00:00:00"/>
    <d v="1899-12-30T00:39:10"/>
    <n v="2"/>
    <d v="1899-12-30T00:00:11"/>
    <n v="39.166666666660902"/>
    <n v="19"/>
    <s v="Si"/>
  </r>
  <r>
    <s v="CCAL"/>
    <s v="2024075069"/>
    <x v="0"/>
    <s v="ER3348BBR"/>
    <s v="E6103LDT"/>
    <d v="2024-12-16T00:00:00"/>
    <m/>
    <s v="3297"/>
    <x v="1"/>
    <s v="PA"/>
    <s v="S1"/>
    <m/>
    <d v="2024-12-16T00:00:00"/>
    <d v="1899-12-30T18:08:50"/>
    <d v="2024-12-16T00:00:00"/>
    <d v="1899-12-30T18:08:59"/>
    <d v="2024-12-16T00:00:00"/>
    <d v="1899-12-30T19:36:08"/>
    <x v="0"/>
    <s v="RFCPI"/>
    <s v="8043252942"/>
    <s v="FBO"/>
    <d v="1899-12-30T01:27:18"/>
    <d v="1899-12-30T01:27:09"/>
    <d v="1899-12-30T00:00:09"/>
    <s v="Granel"/>
    <s v="E001"/>
    <x v="2"/>
    <d v="1899-12-30T01:27:18"/>
    <d v="1899-12-30T01:27:09"/>
    <n v="18"/>
    <x v="11"/>
    <x v="5"/>
    <x v="1"/>
    <n v="0"/>
    <n v="0"/>
    <s v="OK"/>
    <s v="Granel"/>
    <x v="0"/>
    <n v="0"/>
    <s v="F. ALCONERA"/>
    <s v="B"/>
    <d v="1899-12-30T00:00:09"/>
    <d v="1899-12-30T00:00:09"/>
    <s v="OK"/>
    <m/>
    <m/>
    <d v="1899-12-30T00:00:00"/>
    <d v="1899-12-30T01:27:18"/>
    <n v="2"/>
    <d v="1899-12-30T00:00:09"/>
    <n v="87.299999999999898"/>
    <n v="19"/>
    <s v="No"/>
  </r>
  <r>
    <s v="CCAL"/>
    <s v="2024075078"/>
    <x v="0"/>
    <s v="ER8908BBG"/>
    <s v="E5792MTF"/>
    <d v="2024-12-16T00:00:00"/>
    <m/>
    <s v="3297"/>
    <x v="1"/>
    <s v="PA"/>
    <s v="S1"/>
    <m/>
    <d v="2024-12-16T00:00:00"/>
    <d v="1899-12-30T19:10:04"/>
    <d v="2024-12-16T00:00:00"/>
    <d v="1899-12-30T19:10:15"/>
    <d v="2024-12-16T00:00:00"/>
    <d v="1899-12-30T19:40:48"/>
    <x v="0"/>
    <s v="RFCPI"/>
    <s v="8043252943"/>
    <s v="FBO"/>
    <d v="1899-12-30T00:30:44"/>
    <d v="1899-12-30T00:30:33"/>
    <d v="1899-12-30T00:00:11"/>
    <s v="Granel"/>
    <s v="E001"/>
    <x v="2"/>
    <d v="1899-12-30T00:30:44"/>
    <d v="1899-12-30T00:30:33"/>
    <n v="19"/>
    <x v="11"/>
    <x v="5"/>
    <x v="1"/>
    <n v="0"/>
    <n v="0"/>
    <s v="OK"/>
    <s v="Granel"/>
    <x v="0"/>
    <n v="0"/>
    <s v="F. ALCONERA"/>
    <s v="A"/>
    <d v="1899-12-30T00:00:11"/>
    <d v="1899-12-30T00:00:11"/>
    <s v="OK"/>
    <m/>
    <m/>
    <d v="1899-12-30T00:00:00"/>
    <d v="1899-12-30T00:30:44"/>
    <n v="2"/>
    <d v="1899-12-30T00:00:11"/>
    <n v="30.733333333329558"/>
    <n v="19"/>
    <s v="Si"/>
  </r>
  <r>
    <s v="CCAL"/>
    <s v="2024075083"/>
    <x v="0"/>
    <s v="ER3547BBD"/>
    <s v="E8416KLT"/>
    <d v="2024-12-17T00:00:00"/>
    <m/>
    <s v="3297"/>
    <x v="1"/>
    <s v="PA"/>
    <s v="S1"/>
    <m/>
    <d v="2024-12-17T00:00:00"/>
    <d v="1899-12-30T05:31:32"/>
    <d v="2024-12-17T00:00:00"/>
    <d v="1899-12-30T05:31:43"/>
    <d v="2024-12-17T00:00:00"/>
    <d v="1899-12-30T06:02:32"/>
    <x v="0"/>
    <s v="RFCPI"/>
    <s v="8043252947"/>
    <s v="FBO"/>
    <d v="1899-12-30T00:31:00"/>
    <d v="1899-12-30T00:30:49"/>
    <d v="1899-12-30T00:00:11"/>
    <s v="Granel"/>
    <s v="E001"/>
    <x v="2"/>
    <d v="1899-12-30T00:31:00"/>
    <d v="1899-12-30T00:30:49"/>
    <n v="5"/>
    <x v="12"/>
    <x v="5"/>
    <x v="1"/>
    <n v="0"/>
    <n v="0"/>
    <s v="OK"/>
    <s v="Granel"/>
    <x v="0"/>
    <n v="0"/>
    <s v="F. ALCONERA"/>
    <s v="A"/>
    <d v="1899-12-30T00:00:11"/>
    <d v="1899-12-30T00:00:11"/>
    <s v="OK"/>
    <m/>
    <m/>
    <d v="1899-12-30T00:00:00"/>
    <d v="1899-12-30T00:31:00"/>
    <n v="3"/>
    <d v="1899-12-30T00:00:11"/>
    <n v="31.000000000003205"/>
    <n v="6"/>
    <s v="Si"/>
  </r>
  <r>
    <s v="CCAL"/>
    <s v="2024075084"/>
    <x v="0"/>
    <s v="ER4328BBZ"/>
    <s v="E1417JCG"/>
    <d v="2024-12-17T00:00:00"/>
    <m/>
    <s v="3232"/>
    <x v="5"/>
    <s v="PA"/>
    <s v="PA"/>
    <m/>
    <d v="2024-12-17T00:00:00"/>
    <d v="1899-12-30T05:58:05"/>
    <d v="2024-12-17T00:00:00"/>
    <d v="1899-12-30T05:58:17"/>
    <d v="2024-12-17T00:00:00"/>
    <d v="1899-12-30T06:28:05"/>
    <x v="0"/>
    <s v="RFCPI"/>
    <s v="8043252948"/>
    <s v="EXW"/>
    <d v="1899-12-30T00:30:00"/>
    <d v="1899-12-30T00:29:48"/>
    <d v="1899-12-30T00:00:12"/>
    <s v="Ensacado"/>
    <s v="E002"/>
    <x v="1"/>
    <d v="1899-12-30T00:30:00"/>
    <d v="1899-12-30T00:29:48"/>
    <n v="5"/>
    <x v="12"/>
    <x v="5"/>
    <x v="2"/>
    <n v="0"/>
    <n v="0"/>
    <s v="OK"/>
    <s v="Ensacado"/>
    <x v="0"/>
    <n v="0"/>
    <s v="F. ALCONERA"/>
    <s v="A"/>
    <d v="1899-12-30T00:00:12"/>
    <d v="1899-12-30T00:00:12"/>
    <s v="OK"/>
    <m/>
    <m/>
    <d v="1899-12-30T00:00:00"/>
    <d v="1899-12-30T00:30:00"/>
    <n v="3"/>
    <d v="1899-12-30T00:00:12"/>
    <n v="29.999999999995214"/>
    <n v="6"/>
    <s v="Si"/>
  </r>
  <r>
    <s v="CCAL"/>
    <s v="2024075085"/>
    <x v="0"/>
    <s v="ER6535BBJ"/>
    <s v="E3039DBP"/>
    <d v="2024-12-17T00:00:00"/>
    <m/>
    <s v="3297"/>
    <x v="1"/>
    <s v="PA"/>
    <s v="S1"/>
    <m/>
    <d v="2024-12-17T00:00:00"/>
    <d v="1899-12-30T06:04:16"/>
    <d v="2024-12-17T00:00:00"/>
    <d v="1899-12-30T06:04:28"/>
    <d v="2024-12-17T00:00:00"/>
    <d v="1899-12-30T06:38:53"/>
    <x v="0"/>
    <s v="RFCPI"/>
    <s v="8043252950"/>
    <s v="EXW"/>
    <d v="1899-12-30T00:34:37"/>
    <d v="1899-12-30T00:34:25"/>
    <d v="1899-12-30T00:00:12"/>
    <s v="Granel"/>
    <s v="E001"/>
    <x v="1"/>
    <d v="1899-12-30T00:34:37"/>
    <d v="1899-12-30T00:34:25"/>
    <n v="6"/>
    <x v="12"/>
    <x v="5"/>
    <x v="1"/>
    <n v="0"/>
    <n v="0"/>
    <s v="OK"/>
    <s v="Granel"/>
    <x v="0"/>
    <n v="0"/>
    <s v="F. ALCONERA"/>
    <s v="A"/>
    <d v="1899-12-30T00:00:12"/>
    <d v="1899-12-30T00:00:12"/>
    <s v="OK"/>
    <m/>
    <m/>
    <d v="1899-12-30T00:00:00"/>
    <d v="1899-12-30T00:34:37"/>
    <n v="3"/>
    <d v="1899-12-30T00:00:12"/>
    <n v="34.616666666664031"/>
    <n v="6"/>
    <s v="Si"/>
  </r>
  <r>
    <s v="CCAL"/>
    <s v="2024075087"/>
    <x v="0"/>
    <s v="ER8459BBS"/>
    <s v="E5067LBR"/>
    <d v="2024-12-17T00:00:00"/>
    <m/>
    <s v="3297"/>
    <x v="1"/>
    <s v="PA"/>
    <s v="S1"/>
    <m/>
    <d v="2024-12-17T00:00:00"/>
    <d v="1899-12-30T06:22:49"/>
    <d v="2024-12-17T00:00:00"/>
    <d v="1899-12-30T06:23:00"/>
    <d v="2024-12-17T00:00:00"/>
    <d v="1899-12-30T06:54:03"/>
    <x v="0"/>
    <s v="RFCPI"/>
    <s v="8043252951"/>
    <s v="FBO"/>
    <d v="1899-12-30T00:31:14"/>
    <d v="1899-12-30T00:31:03"/>
    <d v="1899-12-30T00:00:11"/>
    <s v="Granel"/>
    <s v="E001"/>
    <x v="2"/>
    <d v="1899-12-30T00:31:14"/>
    <d v="1899-12-30T00:31:03"/>
    <n v="6"/>
    <x v="12"/>
    <x v="5"/>
    <x v="1"/>
    <n v="0"/>
    <n v="0"/>
    <s v="OK"/>
    <s v="Granel"/>
    <x v="0"/>
    <n v="0"/>
    <s v="F. ALCONERA"/>
    <s v="A"/>
    <d v="1899-12-30T00:00:11"/>
    <d v="1899-12-30T00:00:11"/>
    <s v="OK"/>
    <m/>
    <m/>
    <d v="1899-12-30T00:00:00"/>
    <d v="1899-12-30T00:31:14"/>
    <n v="3"/>
    <d v="1899-12-30T00:00:11"/>
    <n v="31.233333333326357"/>
    <n v="6"/>
    <s v="Si"/>
  </r>
  <r>
    <s v="CCAL"/>
    <s v="2024075091"/>
    <x v="0"/>
    <s v="ER9856BBZ"/>
    <s v="E4874GCT"/>
    <d v="2024-12-17T00:00:00"/>
    <m/>
    <s v="3297"/>
    <x v="1"/>
    <s v="PA"/>
    <s v="S1"/>
    <m/>
    <d v="2024-12-17T00:00:00"/>
    <d v="1899-12-30T06:38:48"/>
    <d v="2024-12-17T00:00:00"/>
    <d v="1899-12-30T06:39:00"/>
    <d v="2024-12-17T00:00:00"/>
    <d v="1899-12-30T07:04:23"/>
    <x v="0"/>
    <s v="RFCPI"/>
    <s v="8043252952"/>
    <s v="FBO"/>
    <d v="1899-12-30T00:25:35"/>
    <d v="1899-12-30T00:25:23"/>
    <d v="1899-12-30T00:00:12"/>
    <s v="Granel"/>
    <s v="E001"/>
    <x v="1"/>
    <d v="1899-12-30T00:25:35"/>
    <d v="1899-12-30T00:25:23"/>
    <n v="6"/>
    <x v="12"/>
    <x v="5"/>
    <x v="1"/>
    <n v="0"/>
    <n v="0"/>
    <s v="OK"/>
    <s v="Granel"/>
    <x v="0"/>
    <n v="0"/>
    <s v="F. ALCONERA"/>
    <s v="A"/>
    <d v="1899-12-30T00:00:12"/>
    <d v="1899-12-30T00:00:12"/>
    <s v="OK"/>
    <m/>
    <m/>
    <d v="1899-12-30T00:00:00"/>
    <d v="1899-12-30T00:25:35"/>
    <n v="3"/>
    <d v="1899-12-30T00:00:12"/>
    <n v="25.58333333334242"/>
    <n v="7"/>
    <s v="Si"/>
  </r>
  <r>
    <s v="CCAL"/>
    <s v="2024075089"/>
    <x v="0"/>
    <s v="ER9810BBD"/>
    <s v="E7817JTR"/>
    <d v="2024-12-17T00:00:00"/>
    <m/>
    <s v="3297"/>
    <x v="1"/>
    <s v="PA"/>
    <s v="S1"/>
    <m/>
    <d v="2024-12-17T00:00:00"/>
    <d v="1899-12-30T06:27:18"/>
    <d v="2024-12-17T00:00:00"/>
    <d v="1899-12-30T06:27:29"/>
    <d v="2024-12-17T00:00:00"/>
    <d v="1899-12-30T07:10:46"/>
    <x v="0"/>
    <s v="RFCPI"/>
    <s v="8043252953"/>
    <s v="EXW"/>
    <d v="1899-12-30T00:43:28"/>
    <d v="1899-12-30T00:43:17"/>
    <d v="1899-12-30T00:00:11"/>
    <s v="Granel"/>
    <s v="E001"/>
    <x v="1"/>
    <d v="1899-12-30T00:43:28"/>
    <d v="1899-12-30T00:43:17"/>
    <n v="6"/>
    <x v="12"/>
    <x v="5"/>
    <x v="1"/>
    <n v="0"/>
    <n v="0"/>
    <s v="OK"/>
    <s v="Granel"/>
    <x v="0"/>
    <n v="0"/>
    <s v="F. ALCONERA"/>
    <s v="A"/>
    <d v="1899-12-30T00:00:11"/>
    <d v="1899-12-30T00:00:11"/>
    <s v="OK"/>
    <m/>
    <m/>
    <d v="1899-12-30T00:00:00"/>
    <d v="1899-12-30T00:43:28"/>
    <n v="3"/>
    <d v="1899-12-30T00:00:11"/>
    <n v="43.466666666673568"/>
    <n v="7"/>
    <s v="Si"/>
  </r>
  <r>
    <s v="CCAL"/>
    <s v="2024075094"/>
    <x v="0"/>
    <s v="ECR03220R"/>
    <s v="E0948JLM"/>
    <d v="2024-12-17T00:00:00"/>
    <m/>
    <s v="3230"/>
    <x v="2"/>
    <s v="PA"/>
    <s v="PA"/>
    <m/>
    <d v="2024-12-17T00:00:00"/>
    <d v="1899-12-30T06:48:18"/>
    <d v="2024-12-17T00:00:00"/>
    <d v="1899-12-30T06:48:29"/>
    <d v="2024-12-17T00:00:00"/>
    <d v="1899-12-30T07:27:15"/>
    <x v="0"/>
    <s v="RFCPI"/>
    <s v="8043252955"/>
    <s v="FBO"/>
    <d v="1899-12-30T00:38:57"/>
    <d v="1899-12-30T00:38:46"/>
    <d v="1899-12-30T00:00:11"/>
    <s v="Ensacado"/>
    <s v="E002"/>
    <x v="2"/>
    <d v="1899-12-30T00:38:57"/>
    <d v="1899-12-30T00:38:46"/>
    <n v="6"/>
    <x v="12"/>
    <x v="5"/>
    <x v="2"/>
    <n v="0"/>
    <n v="0"/>
    <s v="OK"/>
    <s v="Ensacado"/>
    <x v="0"/>
    <n v="0"/>
    <s v="F. ALCONERA"/>
    <s v="A"/>
    <d v="1899-12-30T00:00:11"/>
    <d v="1899-12-30T00:00:11"/>
    <s v="OK"/>
    <m/>
    <m/>
    <d v="1899-12-30T00:00:00"/>
    <d v="1899-12-30T00:38:57"/>
    <n v="3"/>
    <d v="1899-12-30T00:00:11"/>
    <n v="38.949999999998333"/>
    <n v="7"/>
    <s v="Si"/>
  </r>
  <r>
    <s v="CCAL"/>
    <s v="2024075100"/>
    <x v="0"/>
    <s v="ER7455BBP"/>
    <s v="E7597LTD"/>
    <d v="2024-12-17T00:00:00"/>
    <m/>
    <s v="3297"/>
    <x v="1"/>
    <s v="PA"/>
    <s v="S1"/>
    <m/>
    <d v="2024-12-17T00:00:00"/>
    <d v="1899-12-30T07:30:13"/>
    <d v="2024-12-17T00:00:00"/>
    <d v="1899-12-30T07:30:25"/>
    <d v="2024-12-17T00:00:00"/>
    <d v="1899-12-30T07:57:44"/>
    <x v="0"/>
    <s v="RFCPI"/>
    <s v="8043252956"/>
    <s v="FBO"/>
    <d v="1899-12-30T00:27:31"/>
    <d v="1899-12-30T00:27:19"/>
    <d v="1899-12-30T00:00:12"/>
    <s v="Granel"/>
    <s v="E001"/>
    <x v="2"/>
    <d v="1899-12-30T00:27:31"/>
    <d v="1899-12-30T00:27:19"/>
    <n v="7"/>
    <x v="12"/>
    <x v="5"/>
    <x v="1"/>
    <n v="0"/>
    <n v="0"/>
    <s v="OK"/>
    <s v="Granel"/>
    <x v="0"/>
    <n v="0"/>
    <s v="F. ALCONERA"/>
    <s v="A"/>
    <d v="1899-12-30T00:00:12"/>
    <d v="1899-12-30T00:00:12"/>
    <s v="OK"/>
    <m/>
    <m/>
    <d v="1899-12-30T00:00:00"/>
    <d v="1899-12-30T00:27:31"/>
    <n v="3"/>
    <d v="1899-12-30T00:00:12"/>
    <n v="27.516666666671952"/>
    <n v="7"/>
    <s v="Si"/>
  </r>
  <r>
    <s v="CCAL"/>
    <s v="2024075101"/>
    <x v="0"/>
    <s v="ER8753BBR"/>
    <s v="E1651JFK"/>
    <d v="2024-12-17T00:00:00"/>
    <m/>
    <s v="3228"/>
    <x v="3"/>
    <s v="PA"/>
    <s v="S4"/>
    <m/>
    <d v="2024-12-17T00:00:00"/>
    <d v="1899-12-30T07:35:03"/>
    <d v="2024-12-17T00:00:00"/>
    <d v="1899-12-30T07:35:15"/>
    <d v="2024-12-17T00:00:00"/>
    <d v="1899-12-30T08:16:20"/>
    <x v="0"/>
    <s v="RFCPI"/>
    <s v="8043252959"/>
    <s v="EXW"/>
    <d v="1899-12-30T00:41:17"/>
    <d v="1899-12-30T00:41:05"/>
    <d v="1899-12-30T00:00:12"/>
    <s v="Granel"/>
    <s v="E001"/>
    <x v="1"/>
    <d v="1899-12-30T00:41:17"/>
    <d v="1899-12-30T00:41:05"/>
    <n v="7"/>
    <x v="12"/>
    <x v="5"/>
    <x v="1"/>
    <n v="0"/>
    <n v="0"/>
    <s v="OK"/>
    <s v="Granel"/>
    <x v="0"/>
    <n v="0"/>
    <s v="F. ALCONERA"/>
    <s v="A"/>
    <d v="1899-12-30T00:00:12"/>
    <d v="1899-12-30T00:00:12"/>
    <s v="OK"/>
    <m/>
    <m/>
    <d v="1899-12-30T00:00:00"/>
    <d v="1899-12-30T00:41:17"/>
    <n v="3"/>
    <d v="1899-12-30T00:00:12"/>
    <n v="41.283333333345595"/>
    <n v="8"/>
    <s v="Si"/>
  </r>
  <r>
    <s v="CCAL"/>
    <s v="2024075102"/>
    <x v="0"/>
    <s v="ER7275BBY"/>
    <s v="E5855JGX"/>
    <d v="2024-12-17T00:00:00"/>
    <m/>
    <s v="3228"/>
    <x v="3"/>
    <s v="PA"/>
    <s v="S5"/>
    <m/>
    <d v="2024-12-17T00:00:00"/>
    <d v="1899-12-30T07:37:36"/>
    <d v="2024-12-17T00:00:00"/>
    <d v="1899-12-30T07:37:48"/>
    <d v="2024-12-17T00:00:00"/>
    <d v="1899-12-30T08:25:39"/>
    <x v="0"/>
    <s v="RFCPI"/>
    <s v="8043252962"/>
    <s v="FBO"/>
    <d v="1899-12-30T00:48:03"/>
    <d v="1899-12-30T00:47:51"/>
    <d v="1899-12-30T00:00:12"/>
    <s v="Granel"/>
    <s v="E001"/>
    <x v="2"/>
    <d v="1899-12-30T00:48:03"/>
    <d v="1899-12-30T00:47:51"/>
    <n v="7"/>
    <x v="12"/>
    <x v="5"/>
    <x v="1"/>
    <n v="0"/>
    <n v="0"/>
    <s v="OK"/>
    <s v="Granel"/>
    <x v="0"/>
    <n v="0"/>
    <s v="F. ALCONERA"/>
    <s v="B"/>
    <d v="1899-12-30T00:00:12"/>
    <d v="1899-12-30T00:00:12"/>
    <s v="OK"/>
    <m/>
    <m/>
    <d v="1899-12-30T00:00:00"/>
    <d v="1899-12-30T00:48:03"/>
    <n v="3"/>
    <d v="1899-12-30T00:00:12"/>
    <n v="48.049999999992004"/>
    <n v="8"/>
    <s v="No"/>
  </r>
  <r>
    <s v="CCAL"/>
    <s v="2024075103"/>
    <x v="0"/>
    <s v="EAV00575R"/>
    <s v="E8077KGN"/>
    <d v="2024-12-17T00:00:00"/>
    <m/>
    <s v="3297"/>
    <x v="1"/>
    <s v="PA"/>
    <s v="S1"/>
    <m/>
    <d v="2024-12-17T00:00:00"/>
    <d v="1899-12-30T07:38:49"/>
    <d v="2024-12-17T00:00:00"/>
    <d v="1899-12-30T07:58:39"/>
    <d v="2024-12-17T00:00:00"/>
    <d v="1899-12-30T08:30:26"/>
    <x v="0"/>
    <s v="RFCPI"/>
    <s v="8043252963"/>
    <s v="EXW"/>
    <d v="1899-12-30T00:51:37"/>
    <d v="1899-12-30T00:31:47"/>
    <d v="1899-12-30T00:19:50"/>
    <s v="Granel"/>
    <s v="E001"/>
    <x v="1"/>
    <d v="1899-12-30T00:51:37"/>
    <d v="1899-12-30T00:31:47"/>
    <n v="7"/>
    <x v="12"/>
    <x v="5"/>
    <x v="1"/>
    <n v="0"/>
    <n v="0"/>
    <s v="OK"/>
    <s v="Granel"/>
    <x v="0"/>
    <n v="0"/>
    <s v="F. ALCONERA"/>
    <s v="B"/>
    <d v="1899-12-30T00:19:50"/>
    <d v="1899-12-30T00:19:50"/>
    <s v="OK"/>
    <m/>
    <m/>
    <d v="1899-12-30T00:00:00"/>
    <d v="1899-12-30T00:51:37"/>
    <n v="3"/>
    <d v="1899-12-30T00:19:50"/>
    <n v="51.616666666655973"/>
    <n v="8"/>
    <s v="No"/>
  </r>
  <r>
    <s v="CCAL"/>
    <s v="2024075107"/>
    <x v="0"/>
    <s v="ER9796BDF"/>
    <s v="E3923MTL"/>
    <d v="2024-12-17T00:00:00"/>
    <m/>
    <s v="3230"/>
    <x v="2"/>
    <s v="PA"/>
    <s v="PA"/>
    <m/>
    <d v="2024-12-17T00:00:00"/>
    <d v="1899-12-30T08:13:37"/>
    <d v="2024-12-17T00:00:00"/>
    <d v="1899-12-30T08:13:48"/>
    <d v="2024-12-17T00:00:00"/>
    <d v="1899-12-30T08:51:27"/>
    <x v="0"/>
    <s v="RFCPI"/>
    <s v="8043252964"/>
    <s v="FBO"/>
    <d v="1899-12-30T00:37:50"/>
    <d v="1899-12-30T00:37:39"/>
    <d v="1899-12-30T00:00:11"/>
    <s v="Ensacado"/>
    <s v="E002"/>
    <x v="2"/>
    <d v="1899-12-30T00:37:50"/>
    <d v="1899-12-30T00:37:39"/>
    <n v="8"/>
    <x v="12"/>
    <x v="5"/>
    <x v="2"/>
    <n v="0"/>
    <n v="0"/>
    <s v="OK"/>
    <s v="Ensacado"/>
    <x v="0"/>
    <n v="0"/>
    <s v="F. ALCONERA"/>
    <s v="A"/>
    <d v="1899-12-30T00:00:11"/>
    <d v="1899-12-30T00:00:11"/>
    <s v="OK"/>
    <m/>
    <m/>
    <d v="1899-12-30T00:00:00"/>
    <d v="1899-12-30T00:37:50"/>
    <n v="3"/>
    <d v="1899-12-30T00:00:11"/>
    <n v="37.833333333336022"/>
    <n v="8"/>
    <s v="Si"/>
  </r>
  <r>
    <s v="CCAL"/>
    <s v="2024075109"/>
    <x v="0"/>
    <s v="ER8802BBS"/>
    <s v="E5397MMK"/>
    <d v="2024-12-17T00:00:00"/>
    <m/>
    <s v="3297"/>
    <x v="1"/>
    <s v="PA"/>
    <s v="S1"/>
    <m/>
    <d v="2024-12-17T00:00:00"/>
    <d v="1899-12-30T08:17:30"/>
    <d v="2024-12-17T00:00:00"/>
    <d v="1899-12-30T08:17:41"/>
    <d v="2024-12-17T00:00:00"/>
    <d v="1899-12-30T08:58:18"/>
    <x v="0"/>
    <s v="RFCPI"/>
    <s v="8043252965"/>
    <s v="FBO"/>
    <d v="1899-12-30T00:40:48"/>
    <d v="1899-12-30T00:40:37"/>
    <d v="1899-12-30T00:00:11"/>
    <s v="Granel"/>
    <s v="E001"/>
    <x v="2"/>
    <d v="1899-12-30T00:40:48"/>
    <d v="1899-12-30T00:40:37"/>
    <n v="8"/>
    <x v="12"/>
    <x v="5"/>
    <x v="1"/>
    <n v="0"/>
    <n v="0"/>
    <s v="OK"/>
    <s v="Granel"/>
    <x v="0"/>
    <n v="0"/>
    <s v="F. ALCONERA"/>
    <s v="A"/>
    <d v="1899-12-30T00:00:11"/>
    <d v="1899-12-30T00:00:11"/>
    <s v="OK"/>
    <m/>
    <m/>
    <d v="1899-12-30T00:00:00"/>
    <d v="1899-12-30T00:40:48"/>
    <n v="3"/>
    <d v="1899-12-30T00:00:11"/>
    <n v="40.799999999995187"/>
    <n v="8"/>
    <s v="Si"/>
  </r>
  <r>
    <s v="CCAL"/>
    <s v="2024075108"/>
    <x v="0"/>
    <s v="ER5444BDK"/>
    <s v="E3168MBF"/>
    <d v="2024-12-17T00:00:00"/>
    <m/>
    <s v="3230"/>
    <x v="2"/>
    <s v="PA"/>
    <s v="PA"/>
    <m/>
    <d v="2024-12-17T00:00:00"/>
    <d v="1899-12-30T08:15:58"/>
    <d v="2024-12-17T00:00:00"/>
    <d v="1899-12-30T08:16:09"/>
    <d v="2024-12-17T00:00:00"/>
    <d v="1899-12-30T09:11:09"/>
    <x v="0"/>
    <s v="RFCPI"/>
    <s v="8043252966"/>
    <s v="FBO"/>
    <d v="1899-12-30T00:55:11"/>
    <d v="1899-12-30T00:55:00"/>
    <d v="1899-12-30T00:00:11"/>
    <s v="Ensacado"/>
    <s v="E002"/>
    <x v="2"/>
    <d v="1899-12-30T00:55:11"/>
    <d v="1899-12-30T00:55:00"/>
    <n v="8"/>
    <x v="12"/>
    <x v="5"/>
    <x v="2"/>
    <n v="0"/>
    <n v="0"/>
    <s v="OK"/>
    <s v="Ensacado"/>
    <x v="0"/>
    <n v="0"/>
    <s v="F. ALCONERA"/>
    <s v="B"/>
    <d v="1899-12-30T00:00:11"/>
    <d v="1899-12-30T00:00:11"/>
    <s v="OK"/>
    <m/>
    <m/>
    <d v="1899-12-30T00:00:00"/>
    <d v="1899-12-30T00:55:11"/>
    <n v="3"/>
    <d v="1899-12-30T00:00:11"/>
    <n v="55.183333333334417"/>
    <n v="9"/>
    <s v="No"/>
  </r>
  <r>
    <s v="CCAL"/>
    <s v="2024075111"/>
    <x v="0"/>
    <s v="ER5456BBC"/>
    <s v="E9540KDB"/>
    <d v="2024-12-17T00:00:00"/>
    <m/>
    <s v="3297"/>
    <x v="1"/>
    <s v="PA"/>
    <s v="S1"/>
    <m/>
    <d v="2024-12-17T00:00:00"/>
    <d v="1899-12-30T08:44:42"/>
    <d v="2024-12-17T00:00:00"/>
    <d v="1899-12-30T08:47:14"/>
    <d v="2024-12-17T00:00:00"/>
    <d v="1899-12-30T09:24:29"/>
    <x v="0"/>
    <s v="RFCPI"/>
    <s v="8043252967"/>
    <s v="FBO"/>
    <d v="1899-12-30T00:39:47"/>
    <d v="1899-12-30T00:37:15"/>
    <d v="1899-12-30T00:02:32"/>
    <s v="Granel"/>
    <s v="E001"/>
    <x v="1"/>
    <d v="1899-12-30T00:39:47"/>
    <d v="1899-12-30T00:37:15"/>
    <n v="8"/>
    <x v="12"/>
    <x v="5"/>
    <x v="1"/>
    <n v="0"/>
    <n v="0"/>
    <s v="OK"/>
    <s v="Granel"/>
    <x v="0"/>
    <n v="0"/>
    <s v="F. ALCONERA"/>
    <s v="A"/>
    <d v="1899-12-30T00:02:32"/>
    <d v="1899-12-30T00:02:32"/>
    <s v="OK"/>
    <m/>
    <m/>
    <d v="1899-12-30T00:00:00"/>
    <d v="1899-12-30T00:39:47"/>
    <n v="3"/>
    <d v="1899-12-30T00:02:32"/>
    <n v="39.783333333326418"/>
    <n v="9"/>
    <s v="Si"/>
  </r>
  <r>
    <s v="CCAL"/>
    <s v="2024075112"/>
    <x v="0"/>
    <s v="ECC01635R"/>
    <s v="E8234JGZ"/>
    <d v="2024-12-17T00:00:00"/>
    <m/>
    <s v="3228"/>
    <x v="3"/>
    <s v="PA"/>
    <s v="S4"/>
    <m/>
    <d v="2024-12-17T00:00:00"/>
    <d v="1899-12-30T08:46:23"/>
    <d v="2024-12-17T00:00:00"/>
    <d v="1899-12-30T08:46:35"/>
    <d v="2024-12-17T00:00:00"/>
    <d v="1899-12-30T09:32:41"/>
    <x v="0"/>
    <s v="RFCPI"/>
    <s v="8043252969"/>
    <s v="FBO"/>
    <d v="1899-12-30T00:46:18"/>
    <d v="1899-12-30T00:46:06"/>
    <d v="1899-12-30T00:00:12"/>
    <s v="Granel"/>
    <s v="E001"/>
    <x v="2"/>
    <d v="1899-12-30T00:46:18"/>
    <d v="1899-12-30T00:46:06"/>
    <n v="8"/>
    <x v="12"/>
    <x v="5"/>
    <x v="1"/>
    <n v="0"/>
    <n v="0"/>
    <s v="OK"/>
    <s v="Granel"/>
    <x v="0"/>
    <n v="0"/>
    <s v="F. ALCONERA"/>
    <s v="B"/>
    <d v="1899-12-30T00:00:12"/>
    <d v="1899-12-30T00:00:12"/>
    <s v="OK"/>
    <m/>
    <m/>
    <d v="1899-12-30T00:00:00"/>
    <d v="1899-12-30T00:46:18"/>
    <n v="3"/>
    <d v="1899-12-30T00:00:12"/>
    <n v="46.300000000003237"/>
    <n v="9"/>
    <s v="No"/>
  </r>
  <r>
    <s v="CCAL"/>
    <s v="2024075120"/>
    <x v="0"/>
    <s v="ER0598BBT"/>
    <s v="E2933KHG"/>
    <d v="2024-12-17T00:00:00"/>
    <m/>
    <s v="3228"/>
    <x v="3"/>
    <s v="PA"/>
    <s v="S5"/>
    <m/>
    <d v="2024-12-17T00:00:00"/>
    <d v="1899-12-30T09:28:05"/>
    <d v="2024-12-17T00:00:00"/>
    <d v="1899-12-30T09:28:17"/>
    <d v="2024-12-17T00:00:00"/>
    <d v="1899-12-30T09:52:37"/>
    <x v="0"/>
    <s v="RFCPI"/>
    <s v="8043252970"/>
    <s v="FBO"/>
    <d v="1899-12-30T00:24:32"/>
    <d v="1899-12-30T00:24:20"/>
    <d v="1899-12-30T00:00:12"/>
    <s v="Granel"/>
    <s v="E001"/>
    <x v="2"/>
    <d v="1899-12-30T00:24:32"/>
    <d v="1899-12-30T00:24:20"/>
    <n v="9"/>
    <x v="12"/>
    <x v="5"/>
    <x v="1"/>
    <n v="0"/>
    <n v="0"/>
    <s v="OK"/>
    <s v="Granel"/>
    <x v="0"/>
    <n v="0"/>
    <s v="F. ALCONERA"/>
    <s v="A"/>
    <d v="1899-12-30T00:00:12"/>
    <d v="1899-12-30T00:00:12"/>
    <s v="OK"/>
    <m/>
    <m/>
    <d v="1899-12-30T00:00:00"/>
    <d v="1899-12-30T00:24:32"/>
    <n v="3"/>
    <d v="1899-12-30T00:00:12"/>
    <n v="24.533333333337541"/>
    <n v="9"/>
    <s v="Si"/>
  </r>
  <r>
    <s v="CCAL"/>
    <s v="2024075123"/>
    <x v="0"/>
    <s v="ER6535BBJ"/>
    <s v="E3039DBP"/>
    <d v="2024-12-17T00:00:00"/>
    <m/>
    <s v="3297"/>
    <x v="1"/>
    <s v="PA"/>
    <s v="S1"/>
    <m/>
    <d v="2024-12-17T00:00:00"/>
    <d v="1899-12-30T09:44:19"/>
    <d v="2024-12-17T00:00:00"/>
    <d v="1899-12-30T09:44:31"/>
    <d v="2024-12-17T00:00:00"/>
    <d v="1899-12-30T10:15:15"/>
    <x v="0"/>
    <s v="RFCPI"/>
    <s v="8043252972"/>
    <s v="EXW"/>
    <d v="1899-12-30T00:30:56"/>
    <d v="1899-12-30T00:30:44"/>
    <d v="1899-12-30T00:00:12"/>
    <s v="Granel"/>
    <s v="E001"/>
    <x v="1"/>
    <d v="1899-12-30T00:30:56"/>
    <d v="1899-12-30T00:30:44"/>
    <n v="9"/>
    <x v="12"/>
    <x v="5"/>
    <x v="1"/>
    <n v="0"/>
    <n v="0"/>
    <s v="OK"/>
    <s v="Granel"/>
    <x v="0"/>
    <n v="0"/>
    <s v="F. ALCONERA"/>
    <s v="A"/>
    <d v="1899-12-30T00:00:12"/>
    <d v="1899-12-30T00:00:12"/>
    <s v="OK"/>
    <m/>
    <m/>
    <d v="1899-12-30T00:00:00"/>
    <d v="1899-12-30T00:30:56"/>
    <n v="3"/>
    <d v="1899-12-30T00:00:12"/>
    <n v="30.933333333331188"/>
    <n v="10"/>
    <s v="Si"/>
  </r>
  <r>
    <s v="CCAL"/>
    <s v="2024075127"/>
    <x v="0"/>
    <s v="ER8271BDM"/>
    <s v="E0205LTP"/>
    <d v="2024-12-17T00:00:00"/>
    <m/>
    <s v="3228"/>
    <x v="3"/>
    <s v="PA"/>
    <s v="S5"/>
    <m/>
    <d v="2024-12-17T00:00:00"/>
    <d v="1899-12-30T09:54:11"/>
    <d v="2024-12-17T00:00:00"/>
    <d v="1899-12-30T09:54:22"/>
    <d v="2024-12-17T00:00:00"/>
    <d v="1899-12-30T10:19:50"/>
    <x v="0"/>
    <s v="RFCPI"/>
    <s v="8043252973"/>
    <s v="FBO"/>
    <d v="1899-12-30T00:25:39"/>
    <d v="1899-12-30T00:25:28"/>
    <d v="1899-12-30T00:00:11"/>
    <s v="Granel"/>
    <s v="E001"/>
    <x v="2"/>
    <d v="1899-12-30T00:25:39"/>
    <d v="1899-12-30T00:25:28"/>
    <n v="9"/>
    <x v="12"/>
    <x v="5"/>
    <x v="1"/>
    <n v="0"/>
    <n v="0"/>
    <s v="OK"/>
    <s v="Granel"/>
    <x v="0"/>
    <n v="0"/>
    <s v="F. ALCONERA"/>
    <s v="A"/>
    <d v="1899-12-30T00:00:11"/>
    <d v="1899-12-30T00:00:11"/>
    <s v="OK"/>
    <m/>
    <m/>
    <d v="1899-12-30T00:00:00"/>
    <d v="1899-12-30T00:25:39"/>
    <n v="3"/>
    <d v="1899-12-30T00:00:11"/>
    <n v="25.649999999999931"/>
    <n v="10"/>
    <s v="Si"/>
  </r>
  <r>
    <s v="CCAL"/>
    <s v="2024075124"/>
    <x v="0"/>
    <s v="ER9810BBD"/>
    <s v="E7817JTR"/>
    <d v="2024-12-17T00:00:00"/>
    <m/>
    <s v="3297"/>
    <x v="1"/>
    <s v="PA"/>
    <s v="S1"/>
    <m/>
    <d v="2024-12-17T00:00:00"/>
    <d v="1899-12-30T09:45:07"/>
    <d v="2024-12-17T00:00:00"/>
    <d v="1899-12-30T09:45:20"/>
    <d v="2024-12-17T00:00:00"/>
    <d v="1899-12-30T10:20:25"/>
    <x v="0"/>
    <s v="RFCPI"/>
    <s v="8043252974"/>
    <s v="EXW"/>
    <d v="1899-12-30T00:35:18"/>
    <d v="1899-12-30T00:35:05"/>
    <d v="1899-12-30T00:00:13"/>
    <s v="Granel"/>
    <s v="E001"/>
    <x v="1"/>
    <d v="1899-12-30T00:35:18"/>
    <d v="1899-12-30T00:35:05"/>
    <n v="9"/>
    <x v="12"/>
    <x v="5"/>
    <x v="1"/>
    <n v="0"/>
    <n v="0"/>
    <s v="OK"/>
    <s v="Granel"/>
    <x v="0"/>
    <n v="0"/>
    <s v="F. ALCONERA"/>
    <s v="A"/>
    <d v="1899-12-30T00:00:13"/>
    <d v="1899-12-30T00:00:13"/>
    <s v="OK"/>
    <m/>
    <m/>
    <d v="1899-12-30T00:00:00"/>
    <d v="1899-12-30T00:35:18"/>
    <n v="3"/>
    <d v="1899-12-30T00:00:13"/>
    <n v="35.300000000001603"/>
    <n v="10"/>
    <s v="Si"/>
  </r>
  <r>
    <s v="CCAL"/>
    <s v="2024075122"/>
    <x v="0"/>
    <s v="ER1200BBL"/>
    <s v="E8055LBS"/>
    <d v="2024-12-17T00:00:00"/>
    <m/>
    <s v="3228"/>
    <x v="3"/>
    <s v="PA"/>
    <s v="S4"/>
    <m/>
    <d v="2024-12-17T00:00:00"/>
    <d v="1899-12-30T09:35:06"/>
    <d v="2024-12-17T00:00:00"/>
    <d v="1899-12-30T09:35:19"/>
    <d v="2024-12-17T00:00:00"/>
    <d v="1899-12-30T10:28:47"/>
    <x v="0"/>
    <s v="RFCPI"/>
    <s v="8043252975"/>
    <s v="FBO"/>
    <d v="1899-12-30T00:53:41"/>
    <d v="1899-12-30T00:53:28"/>
    <d v="1899-12-30T00:00:13"/>
    <s v="Granel"/>
    <s v="E001"/>
    <x v="2"/>
    <d v="1899-12-30T00:53:41"/>
    <d v="1899-12-30T00:53:28"/>
    <n v="9"/>
    <x v="12"/>
    <x v="5"/>
    <x v="1"/>
    <n v="0"/>
    <n v="0"/>
    <s v="OK"/>
    <s v="Granel"/>
    <x v="0"/>
    <n v="0"/>
    <s v="F. ALCONERA"/>
    <s v="B"/>
    <d v="1899-12-30T00:00:13"/>
    <d v="1899-12-30T00:00:13"/>
    <s v="OK"/>
    <m/>
    <m/>
    <d v="1899-12-30T00:00:00"/>
    <d v="1899-12-30T00:53:41"/>
    <n v="3"/>
    <d v="1899-12-30T00:00:13"/>
    <n v="53.683333333329628"/>
    <n v="10"/>
    <s v="No"/>
  </r>
  <r>
    <s v="CCAL"/>
    <s v="2024075133"/>
    <x v="0"/>
    <s v="ER1250BBY"/>
    <s v="E4097KNW"/>
    <d v="2024-12-17T00:00:00"/>
    <m/>
    <s v="3228"/>
    <x v="3"/>
    <s v="PA"/>
    <s v="S4"/>
    <m/>
    <d v="2024-12-17T00:00:00"/>
    <d v="1899-12-30T10:13:28"/>
    <d v="2024-12-17T00:00:00"/>
    <d v="1899-12-30T10:13:40"/>
    <d v="2024-12-17T00:00:00"/>
    <d v="1899-12-30T10:43:50"/>
    <x v="0"/>
    <s v="RFCPI"/>
    <s v="8043252976"/>
    <s v="EXW"/>
    <d v="1899-12-30T00:30:22"/>
    <d v="1899-12-30T00:30:10"/>
    <d v="1899-12-30T00:00:12"/>
    <s v="Granel"/>
    <s v="E001"/>
    <x v="1"/>
    <d v="1899-12-30T00:30:22"/>
    <d v="1899-12-30T00:30:10"/>
    <n v="10"/>
    <x v="12"/>
    <x v="5"/>
    <x v="1"/>
    <n v="0"/>
    <n v="0"/>
    <s v="OK"/>
    <s v="Granel"/>
    <x v="0"/>
    <n v="0"/>
    <s v="F. ALCONERA"/>
    <s v="A"/>
    <d v="1899-12-30T00:00:12"/>
    <d v="1899-12-30T00:00:12"/>
    <s v="OK"/>
    <m/>
    <m/>
    <d v="1899-12-30T00:00:00"/>
    <d v="1899-12-30T00:30:22"/>
    <n v="3"/>
    <d v="1899-12-30T00:00:12"/>
    <n v="30.366666666662407"/>
    <n v="10"/>
    <s v="Si"/>
  </r>
  <r>
    <s v="CCAL"/>
    <s v="2024075134"/>
    <x v="0"/>
    <s v="ER0455BBX"/>
    <s v="E0438GVW"/>
    <d v="2024-12-17T00:00:00"/>
    <m/>
    <s v="3297"/>
    <x v="1"/>
    <s v="PA"/>
    <s v="S1"/>
    <m/>
    <d v="2024-12-17T00:00:00"/>
    <d v="1899-12-30T10:25:39"/>
    <d v="2024-12-17T00:00:00"/>
    <d v="1899-12-30T10:25:50"/>
    <d v="2024-12-17T00:00:00"/>
    <d v="1899-12-30T10:46:06"/>
    <x v="0"/>
    <s v="RFCPI"/>
    <s v="8043252977"/>
    <s v="EXW"/>
    <d v="1899-12-30T00:20:27"/>
    <d v="1899-12-30T00:20:16"/>
    <d v="1899-12-30T00:00:11"/>
    <s v="Granel"/>
    <s v="E001"/>
    <x v="1"/>
    <d v="1899-12-30T00:20:27"/>
    <d v="1899-12-30T00:20:16"/>
    <n v="10"/>
    <x v="12"/>
    <x v="5"/>
    <x v="1"/>
    <n v="0"/>
    <n v="0"/>
    <s v="OK"/>
    <s v="Granel"/>
    <x v="0"/>
    <n v="0"/>
    <s v="F. ALCONERA"/>
    <s v="A"/>
    <d v="1899-12-30T00:00:11"/>
    <d v="1899-12-30T00:00:11"/>
    <s v="OK"/>
    <m/>
    <m/>
    <d v="1899-12-30T00:00:00"/>
    <d v="1899-12-30T00:20:27"/>
    <n v="3"/>
    <d v="1899-12-30T00:00:11"/>
    <n v="20.450000000001598"/>
    <n v="10"/>
    <s v="Si"/>
  </r>
  <r>
    <s v="CCAL"/>
    <s v="2024075135"/>
    <x v="0"/>
    <s v="ER8806BBS"/>
    <s v="E4974HJL"/>
    <d v="2024-12-17T00:00:00"/>
    <m/>
    <s v="3228"/>
    <x v="3"/>
    <s v="PA"/>
    <s v="S5"/>
    <m/>
    <d v="2024-12-17T00:00:00"/>
    <d v="1899-12-30T10:26:36"/>
    <d v="2024-12-17T00:00:00"/>
    <d v="1899-12-30T10:26:47"/>
    <d v="2024-12-17T00:00:00"/>
    <d v="1899-12-30T10:50:45"/>
    <x v="0"/>
    <s v="RFCPI"/>
    <s v="8043252978"/>
    <s v="FBO"/>
    <d v="1899-12-30T00:24:09"/>
    <d v="1899-12-30T00:23:58"/>
    <d v="1899-12-30T00:00:11"/>
    <s v="Granel"/>
    <s v="E001"/>
    <x v="2"/>
    <d v="1899-12-30T00:24:09"/>
    <d v="1899-12-30T00:23:58"/>
    <n v="10"/>
    <x v="12"/>
    <x v="5"/>
    <x v="1"/>
    <n v="0"/>
    <n v="0"/>
    <s v="OK"/>
    <s v="Granel"/>
    <x v="0"/>
    <n v="0"/>
    <s v="F. ALCONERA"/>
    <s v="A"/>
    <d v="1899-12-30T00:00:11"/>
    <d v="1899-12-30T00:00:11"/>
    <s v="OK"/>
    <m/>
    <m/>
    <d v="1899-12-30T00:00:00"/>
    <d v="1899-12-30T00:24:09"/>
    <n v="3"/>
    <d v="1899-12-30T00:00:11"/>
    <n v="24.149999999995142"/>
    <n v="10"/>
    <s v="Si"/>
  </r>
  <r>
    <s v="CCAL"/>
    <s v="2024075137"/>
    <x v="0"/>
    <s v="ER4328BBZ"/>
    <s v="E6539CRT"/>
    <d v="2024-12-17T00:00:00"/>
    <m/>
    <s v="3232"/>
    <x v="5"/>
    <s v="PA"/>
    <s v="PA"/>
    <m/>
    <d v="2024-12-17T00:00:00"/>
    <d v="1899-12-30T10:33:30"/>
    <d v="2024-12-17T00:00:00"/>
    <d v="1899-12-30T10:33:40"/>
    <d v="2024-12-17T00:00:00"/>
    <d v="1899-12-30T10:59:39"/>
    <x v="0"/>
    <s v="RFCPI"/>
    <s v="8043252980"/>
    <s v="EXW"/>
    <d v="1899-12-30T00:26:09"/>
    <d v="1899-12-30T00:25:59"/>
    <d v="1899-12-30T00:00:10"/>
    <s v="Ensacado"/>
    <s v="E002"/>
    <x v="1"/>
    <d v="1899-12-30T00:26:09"/>
    <d v="1899-12-30T00:25:59"/>
    <n v="10"/>
    <x v="12"/>
    <x v="5"/>
    <x v="2"/>
    <n v="0"/>
    <n v="0"/>
    <s v="OK"/>
    <s v="Ensacado"/>
    <x v="0"/>
    <n v="0"/>
    <s v="F. ALCONERA"/>
    <s v="A"/>
    <d v="1899-12-30T00:00:10"/>
    <d v="1899-12-30T00:00:10"/>
    <s v="OK"/>
    <m/>
    <m/>
    <d v="1899-12-30T00:00:00"/>
    <d v="1899-12-30T00:26:09"/>
    <n v="3"/>
    <d v="1899-12-30T00:00:10"/>
    <n v="26.149999999996812"/>
    <n v="10"/>
    <s v="Si"/>
  </r>
  <r>
    <s v="CCAL"/>
    <s v="2024075140"/>
    <x v="0"/>
    <s v="ESE08009R"/>
    <s v="E5354JHZ"/>
    <d v="2024-12-17T00:00:00"/>
    <m/>
    <s v="3297"/>
    <x v="1"/>
    <s v="PA"/>
    <s v="S1"/>
    <m/>
    <d v="2024-12-17T00:00:00"/>
    <d v="1899-12-30T10:57:50"/>
    <d v="2024-12-17T00:00:00"/>
    <d v="1899-12-30T10:58:02"/>
    <d v="2024-12-17T00:00:00"/>
    <d v="1899-12-30T11:33:32"/>
    <x v="0"/>
    <s v="RFCPI"/>
    <s v="8043252982"/>
    <s v="EXW"/>
    <d v="1899-12-30T00:35:42"/>
    <d v="1899-12-30T00:35:30"/>
    <d v="1899-12-30T00:00:12"/>
    <s v="Granel"/>
    <s v="E001"/>
    <x v="1"/>
    <d v="1899-12-30T00:35:42"/>
    <d v="1899-12-30T00:35:30"/>
    <n v="10"/>
    <x v="12"/>
    <x v="5"/>
    <x v="1"/>
    <n v="0"/>
    <n v="0"/>
    <s v="OK"/>
    <s v="Granel"/>
    <x v="0"/>
    <n v="0"/>
    <s v="F. ALCONERA"/>
    <s v="A"/>
    <d v="1899-12-30T00:00:12"/>
    <d v="1899-12-30T00:00:12"/>
    <s v="OK"/>
    <m/>
    <m/>
    <d v="1899-12-30T00:00:00"/>
    <d v="1899-12-30T00:35:42"/>
    <n v="3"/>
    <d v="1899-12-30T00:00:12"/>
    <n v="35.700000000004778"/>
    <n v="11"/>
    <s v="Si"/>
  </r>
  <r>
    <s v="CCAL"/>
    <s v="2024075139"/>
    <x v="0"/>
    <s v="ER8803BBS"/>
    <s v="E1508HJM"/>
    <d v="2024-12-17T00:00:00"/>
    <m/>
    <s v="3228"/>
    <x v="3"/>
    <s v="PA"/>
    <s v="S4"/>
    <m/>
    <d v="2024-12-17T00:00:00"/>
    <d v="1899-12-30T10:54:26"/>
    <d v="2024-12-17T00:00:00"/>
    <d v="1899-12-30T10:54:38"/>
    <d v="2024-12-17T00:00:00"/>
    <d v="1899-12-30T11:33:35"/>
    <x v="0"/>
    <s v="RFCPI"/>
    <s v="8043252983"/>
    <s v="FBO"/>
    <d v="1899-12-30T00:39:09"/>
    <d v="1899-12-30T00:38:57"/>
    <d v="1899-12-30T00:00:12"/>
    <s v="Granel"/>
    <s v="E001"/>
    <x v="2"/>
    <d v="1899-12-30T00:39:09"/>
    <d v="1899-12-30T00:38:57"/>
    <n v="10"/>
    <x v="12"/>
    <x v="5"/>
    <x v="1"/>
    <n v="0"/>
    <n v="0"/>
    <s v="OK"/>
    <s v="Granel"/>
    <x v="0"/>
    <n v="0"/>
    <s v="F. ALCONERA"/>
    <s v="A"/>
    <d v="1899-12-30T00:00:12"/>
    <d v="1899-12-30T00:00:12"/>
    <s v="OK"/>
    <m/>
    <m/>
    <d v="1899-12-30T00:00:00"/>
    <d v="1899-12-30T00:39:09"/>
    <n v="3"/>
    <d v="1899-12-30T00:00:12"/>
    <n v="39.149999999999963"/>
    <n v="11"/>
    <s v="Si"/>
  </r>
  <r>
    <s v="CCAL"/>
    <s v="2024075149"/>
    <x v="0"/>
    <s v="ER3706BCF"/>
    <s v="E7061KZH"/>
    <d v="2024-12-17T00:00:00"/>
    <m/>
    <s v="3228"/>
    <x v="3"/>
    <s v="PA"/>
    <s v="S5"/>
    <m/>
    <d v="2024-12-17T00:00:00"/>
    <d v="1899-12-30T11:15:38"/>
    <d v="2024-12-17T00:00:00"/>
    <d v="1899-12-30T11:15:49"/>
    <d v="2024-12-17T00:00:00"/>
    <d v="1899-12-30T11:38:37"/>
    <x v="0"/>
    <s v="RFCPI"/>
    <s v="8043252984"/>
    <s v="FBO"/>
    <d v="1899-12-30T00:22:59"/>
    <d v="1899-12-30T00:22:48"/>
    <d v="1899-12-30T00:00:11"/>
    <s v="Granel"/>
    <s v="E001"/>
    <x v="2"/>
    <d v="1899-12-30T00:22:59"/>
    <d v="1899-12-30T00:22:48"/>
    <n v="11"/>
    <x v="12"/>
    <x v="5"/>
    <x v="1"/>
    <n v="0"/>
    <n v="0"/>
    <s v="OK"/>
    <s v="Granel"/>
    <x v="0"/>
    <n v="0"/>
    <s v="F. ALCONERA"/>
    <s v="A"/>
    <d v="1899-12-30T00:00:11"/>
    <d v="1899-12-30T00:00:11"/>
    <s v="OK"/>
    <m/>
    <m/>
    <d v="1899-12-30T00:00:00"/>
    <d v="1899-12-30T00:22:59"/>
    <n v="3"/>
    <d v="1899-12-30T00:00:11"/>
    <n v="22.98333333333602"/>
    <n v="11"/>
    <s v="Si"/>
  </r>
  <r>
    <s v="CCAL"/>
    <s v="2024075146"/>
    <x v="0"/>
    <s v="ER4328BBZ"/>
    <s v="E7306CXV"/>
    <d v="2024-12-17T00:00:00"/>
    <m/>
    <s v="3230"/>
    <x v="2"/>
    <s v="PA"/>
    <s v="PA"/>
    <m/>
    <d v="2024-12-17T00:00:00"/>
    <d v="1899-12-30T11:07:12"/>
    <d v="2024-12-17T00:00:00"/>
    <d v="1899-12-30T11:07:22"/>
    <d v="2024-12-17T00:00:00"/>
    <d v="1899-12-30T11:42:06"/>
    <x v="0"/>
    <s v="RFCPI"/>
    <s v="8043252985"/>
    <s v="EXW"/>
    <d v="1899-12-30T00:34:54"/>
    <d v="1899-12-30T00:34:44"/>
    <d v="1899-12-30T00:00:10"/>
    <s v="Ensacado"/>
    <s v="E002"/>
    <x v="1"/>
    <d v="1899-12-30T00:34:54"/>
    <d v="1899-12-30T00:34:44"/>
    <n v="11"/>
    <x v="12"/>
    <x v="5"/>
    <x v="2"/>
    <n v="0"/>
    <n v="0"/>
    <s v="OK"/>
    <s v="Ensacado"/>
    <x v="0"/>
    <n v="0"/>
    <s v="F. ALCONERA"/>
    <s v="A"/>
    <d v="1899-12-30T00:00:10"/>
    <d v="1899-12-30T00:00:10"/>
    <s v="OK"/>
    <m/>
    <m/>
    <d v="1899-12-30T00:00:00"/>
    <d v="1899-12-30T00:34:54"/>
    <n v="3"/>
    <d v="1899-12-30T00:00:10"/>
    <n v="34.899999999998421"/>
    <n v="11"/>
    <s v="Si"/>
  </r>
  <r>
    <s v="CCAL"/>
    <s v="2024075142"/>
    <x v="0"/>
    <s v="ER8804BBS"/>
    <s v="E8421HJR"/>
    <d v="2024-12-17T00:00:00"/>
    <m/>
    <s v="3228"/>
    <x v="3"/>
    <s v="PA"/>
    <s v="S4"/>
    <m/>
    <d v="2024-12-17T00:00:00"/>
    <d v="1899-12-30T11:01:00"/>
    <d v="2024-12-17T00:00:00"/>
    <d v="1899-12-30T11:01:11"/>
    <d v="2024-12-17T00:00:00"/>
    <d v="1899-12-30T11:55:56"/>
    <x v="0"/>
    <s v="RFCPI"/>
    <s v="8043252987"/>
    <s v="FBO"/>
    <d v="1899-12-30T00:54:56"/>
    <d v="1899-12-30T00:54:45"/>
    <d v="1899-12-30T00:00:11"/>
    <s v="Granel"/>
    <s v="E001"/>
    <x v="2"/>
    <d v="1899-12-30T00:54:56"/>
    <d v="1899-12-30T00:54:45"/>
    <n v="11"/>
    <x v="12"/>
    <x v="5"/>
    <x v="1"/>
    <n v="0"/>
    <n v="0"/>
    <s v="OK"/>
    <s v="Granel"/>
    <x v="0"/>
    <n v="0"/>
    <s v="F. ALCONERA"/>
    <s v="B"/>
    <d v="1899-12-30T00:00:11"/>
    <d v="1899-12-30T00:00:11"/>
    <s v="OK"/>
    <m/>
    <m/>
    <d v="1899-12-30T00:00:00"/>
    <d v="1899-12-30T00:54:56"/>
    <n v="3"/>
    <d v="1899-12-30T00:00:11"/>
    <n v="54.933333333336059"/>
    <n v="11"/>
    <s v="No"/>
  </r>
  <r>
    <s v="CCAL"/>
    <s v="2024075147"/>
    <x v="0"/>
    <s v="ER4231BDD"/>
    <s v="E1829LYJ"/>
    <d v="2024-12-17T00:00:00"/>
    <m/>
    <s v="3230"/>
    <x v="2"/>
    <s v="PA"/>
    <s v="PA"/>
    <m/>
    <d v="2024-12-17T00:00:00"/>
    <d v="1899-12-30T11:13:11"/>
    <d v="2024-12-17T00:00:00"/>
    <d v="1899-12-30T11:55:01"/>
    <d v="2024-12-17T00:00:00"/>
    <d v="1899-12-30T12:02:56"/>
    <x v="4"/>
    <s v="RFCPI"/>
    <s v="8043252988"/>
    <s v="FBO"/>
    <d v="1899-12-30T00:49:45"/>
    <d v="1899-12-30T00:07:55"/>
    <d v="1899-12-30T00:41:50"/>
    <s v="Ensacado"/>
    <s v="E002"/>
    <x v="2"/>
    <d v="1899-12-30T00:49:45"/>
    <d v="1899-12-30T00:07:55"/>
    <n v="11"/>
    <x v="12"/>
    <x v="5"/>
    <x v="2"/>
    <n v="0"/>
    <n v="0"/>
    <s v="OK"/>
    <s v="Ensacado"/>
    <x v="0"/>
    <n v="0"/>
    <s v="F. ALCONERA"/>
    <s v="B"/>
    <d v="1899-12-30T00:41:50"/>
    <d v="1899-12-30T00:41:50"/>
    <s v="OK"/>
    <m/>
    <m/>
    <d v="1899-12-30T00:00:00"/>
    <d v="1899-12-30T00:49:45"/>
    <n v="3"/>
    <d v="1899-12-30T00:41:50"/>
    <n v="49.749999999998344"/>
    <n v="12"/>
    <s v="No"/>
  </r>
  <r>
    <s v="CCAL"/>
    <s v="2024075152"/>
    <x v="0"/>
    <s v="ER9178BBB"/>
    <s v="E3299HSH"/>
    <d v="2024-12-17T00:00:00"/>
    <m/>
    <s v="3297"/>
    <x v="1"/>
    <s v="PA"/>
    <s v="S1"/>
    <m/>
    <d v="2024-12-17T00:00:00"/>
    <d v="1899-12-30T11:28:12"/>
    <d v="2024-12-17T00:00:00"/>
    <d v="1899-12-30T11:29:25"/>
    <d v="2024-12-17T00:00:00"/>
    <d v="1899-12-30T12:05:30"/>
    <x v="0"/>
    <s v="RFCPI"/>
    <s v="8043252989"/>
    <s v="EXW"/>
    <d v="1899-12-30T00:37:18"/>
    <d v="1899-12-30T00:36:05"/>
    <d v="1899-12-30T00:01:13"/>
    <s v="Granel"/>
    <s v="E001"/>
    <x v="1"/>
    <d v="1899-12-30T00:37:18"/>
    <d v="1899-12-30T00:36:05"/>
    <n v="11"/>
    <x v="12"/>
    <x v="5"/>
    <x v="1"/>
    <n v="0"/>
    <n v="0"/>
    <s v="OK"/>
    <s v="Granel"/>
    <x v="0"/>
    <n v="0"/>
    <s v="F. ALCONERA"/>
    <s v="A"/>
    <d v="1899-12-30T00:01:13"/>
    <d v="1899-12-30T00:01:13"/>
    <s v="OK"/>
    <m/>
    <m/>
    <d v="1899-12-30T00:00:00"/>
    <d v="1899-12-30T00:37:18"/>
    <n v="3"/>
    <d v="1899-12-30T00:01:13"/>
    <n v="37.299999999988884"/>
    <n v="12"/>
    <s v="Si"/>
  </r>
  <r>
    <s v="CCAL"/>
    <s v="2024075156"/>
    <x v="0"/>
    <s v="ER4777BBM"/>
    <s v="E1633HJM"/>
    <d v="2024-12-17T00:00:00"/>
    <m/>
    <s v="3227"/>
    <x v="6"/>
    <s v="PA"/>
    <s v="S3"/>
    <m/>
    <d v="2024-12-17T00:00:00"/>
    <d v="1899-12-30T11:43:16"/>
    <d v="2024-12-17T00:00:00"/>
    <d v="1899-12-30T11:43:27"/>
    <d v="2024-12-17T00:00:00"/>
    <d v="1899-12-30T12:16:22"/>
    <x v="0"/>
    <s v="RFCPI"/>
    <s v="8043252991"/>
    <s v="FBO"/>
    <d v="1899-12-30T00:33:06"/>
    <d v="1899-12-30T00:32:55"/>
    <d v="1899-12-30T00:00:11"/>
    <s v="Granel"/>
    <s v="E001"/>
    <x v="2"/>
    <d v="1899-12-30T00:33:06"/>
    <d v="1899-12-30T00:32:55"/>
    <n v="11"/>
    <x v="12"/>
    <x v="5"/>
    <x v="1"/>
    <n v="0"/>
    <n v="0"/>
    <s v="OK"/>
    <s v="Granel"/>
    <x v="0"/>
    <n v="0"/>
    <s v="F. ALCONERA"/>
    <s v="A"/>
    <d v="1899-12-30T00:00:11"/>
    <d v="1899-12-30T00:00:11"/>
    <s v="OK"/>
    <m/>
    <m/>
    <d v="1899-12-30T00:00:00"/>
    <d v="1899-12-30T00:33:06"/>
    <n v="3"/>
    <d v="1899-12-30T00:00:11"/>
    <n v="33.09999999999846"/>
    <n v="12"/>
    <s v="Si"/>
  </r>
  <r>
    <s v="CCAL"/>
    <s v="2024075155"/>
    <x v="0"/>
    <s v="ER5597BCG"/>
    <s v="E0709JPX"/>
    <d v="2024-12-17T00:00:00"/>
    <m/>
    <s v="3297"/>
    <x v="1"/>
    <s v="PA"/>
    <s v="S1"/>
    <m/>
    <d v="2024-12-17T00:00:00"/>
    <d v="1899-12-30T11:38:08"/>
    <d v="2024-12-17T00:00:00"/>
    <d v="1899-12-30T11:38:20"/>
    <d v="2024-12-17T00:00:00"/>
    <d v="1899-12-30T12:19:40"/>
    <x v="0"/>
    <s v="RFCPI"/>
    <s v="8043252992"/>
    <s v="FBO"/>
    <d v="1899-12-30T00:41:32"/>
    <d v="1899-12-30T00:41:20"/>
    <d v="1899-12-30T00:00:12"/>
    <s v="Granel"/>
    <s v="E001"/>
    <x v="2"/>
    <d v="1899-12-30T00:41:32"/>
    <d v="1899-12-30T00:41:20"/>
    <n v="11"/>
    <x v="12"/>
    <x v="5"/>
    <x v="1"/>
    <n v="0"/>
    <n v="0"/>
    <s v="OK"/>
    <s v="Granel"/>
    <x v="0"/>
    <n v="0"/>
    <s v="F. ALCONERA"/>
    <s v="A"/>
    <d v="1899-12-30T00:00:12"/>
    <d v="1899-12-30T00:00:12"/>
    <s v="OK"/>
    <m/>
    <m/>
    <d v="1899-12-30T00:00:00"/>
    <d v="1899-12-30T00:41:32"/>
    <n v="3"/>
    <d v="1899-12-30T00:00:12"/>
    <n v="41.533333333343954"/>
    <n v="12"/>
    <s v="Si"/>
  </r>
  <r>
    <s v="CCAL"/>
    <s v="2024075158"/>
    <x v="0"/>
    <s v="ER0100BDB"/>
    <s v="E3179MJG"/>
    <d v="2024-12-17T00:00:00"/>
    <m/>
    <s v="3297"/>
    <x v="1"/>
    <s v="PA"/>
    <s v="S1"/>
    <m/>
    <d v="2024-12-17T00:00:00"/>
    <d v="1899-12-30T11:47:17"/>
    <d v="2024-12-17T00:00:00"/>
    <d v="1899-12-30T11:47:28"/>
    <d v="2024-12-17T00:00:00"/>
    <d v="1899-12-30T12:21:52"/>
    <x v="0"/>
    <s v="RFCPI"/>
    <s v="8043252993"/>
    <s v="FBO"/>
    <d v="1899-12-30T00:34:35"/>
    <d v="1899-12-30T00:34:24"/>
    <d v="1899-12-30T00:00:11"/>
    <s v="Granel"/>
    <s v="E001"/>
    <x v="2"/>
    <d v="1899-12-30T00:34:35"/>
    <d v="1899-12-30T00:34:24"/>
    <n v="11"/>
    <x v="12"/>
    <x v="5"/>
    <x v="1"/>
    <n v="0"/>
    <n v="0"/>
    <s v="OK"/>
    <s v="Granel"/>
    <x v="0"/>
    <n v="0"/>
    <s v="F. ALCONERA"/>
    <s v="A"/>
    <d v="1899-12-30T00:00:11"/>
    <d v="1899-12-30T00:00:11"/>
    <s v="OK"/>
    <m/>
    <m/>
    <d v="1899-12-30T00:00:00"/>
    <d v="1899-12-30T00:34:35"/>
    <n v="3"/>
    <d v="1899-12-30T00:00:11"/>
    <n v="34.58333333334231"/>
    <n v="12"/>
    <s v="Si"/>
  </r>
  <r>
    <s v="CCAL"/>
    <s v="2024075154"/>
    <x v="0"/>
    <s v="ER7831BCS"/>
    <s v="E0309KYD"/>
    <d v="2024-12-17T00:00:00"/>
    <m/>
    <s v="3230"/>
    <x v="2"/>
    <s v="PA"/>
    <s v="PA"/>
    <m/>
    <d v="2024-12-17T00:00:00"/>
    <d v="1899-12-30T11:35:41"/>
    <d v="2024-12-17T00:00:00"/>
    <d v="1899-12-30T11:35:53"/>
    <d v="2024-12-17T00:00:00"/>
    <d v="1899-12-30T12:24:29"/>
    <x v="0"/>
    <s v="RFCPI"/>
    <s v="8043252994"/>
    <s v="FBO"/>
    <d v="1899-12-30T00:48:48"/>
    <d v="1899-12-30T00:48:36"/>
    <d v="1899-12-30T00:00:12"/>
    <s v="Ensacado"/>
    <s v="E002"/>
    <x v="2"/>
    <d v="1899-12-30T00:48:48"/>
    <d v="1899-12-30T00:48:36"/>
    <n v="11"/>
    <x v="12"/>
    <x v="5"/>
    <x v="2"/>
    <n v="0"/>
    <n v="0"/>
    <s v="OK"/>
    <s v="Ensacado"/>
    <x v="0"/>
    <n v="0"/>
    <s v="F. ALCONERA"/>
    <s v="B"/>
    <d v="1899-12-30T00:00:12"/>
    <d v="1899-12-30T00:00:12"/>
    <s v="OK"/>
    <m/>
    <m/>
    <d v="1899-12-30T00:00:00"/>
    <d v="1899-12-30T00:48:48"/>
    <n v="3"/>
    <d v="1899-12-30T00:00:12"/>
    <n v="48.799999999987165"/>
    <n v="12"/>
    <s v="No"/>
  </r>
  <r>
    <s v="CCAL"/>
    <s v="2024075153"/>
    <x v="0"/>
    <s v="ER1428BBX"/>
    <s v="E3192JFJ"/>
    <d v="2024-12-17T00:00:00"/>
    <m/>
    <s v="3230"/>
    <x v="2"/>
    <s v="PA"/>
    <m/>
    <m/>
    <d v="2024-12-17T00:00:00"/>
    <d v="1899-12-30T11:33:24"/>
    <d v="2024-12-17T00:00:00"/>
    <d v="1899-12-30T17:57:00"/>
    <d v="2024-12-17T00:00:00"/>
    <d v="1899-12-30T12:26:22"/>
    <x v="5"/>
    <s v="NRODRIGUEZ"/>
    <s v="8043252995"/>
    <s v="FBO"/>
    <d v="1899-12-30T11:54:14"/>
    <d v="1899-12-30T05:30:38"/>
    <d v="1899-12-30T06:23:36"/>
    <s v="Ensacado"/>
    <s v="E002"/>
    <x v="2"/>
    <d v="1899-12-30T00:52:58"/>
    <n v="-0.22960648148148"/>
    <n v="11"/>
    <x v="12"/>
    <x v="5"/>
    <x v="2"/>
    <n v="0"/>
    <n v="0"/>
    <s v="OK"/>
    <s v="Ensacado"/>
    <x v="0"/>
    <n v="0"/>
    <s v="F. ALCONERA"/>
    <s v="B"/>
    <d v="1899-12-30T06:23:36"/>
    <d v="1899-12-30T05:25:36"/>
    <s v="KO"/>
    <m/>
    <m/>
    <d v="1899-12-30T00:00:00"/>
    <d v="1899-12-30T00:52:58"/>
    <n v="3"/>
    <d v="1899-12-30T06:23:36"/>
    <n v="52.966666666670413"/>
    <n v="12"/>
    <s v="No"/>
  </r>
  <r>
    <s v="CCAL"/>
    <s v="2024075159"/>
    <x v="0"/>
    <s v="EMA02515R"/>
    <s v="E4262KXX"/>
    <d v="2024-12-17T00:00:00"/>
    <m/>
    <s v="3228"/>
    <x v="3"/>
    <s v="PA"/>
    <s v="S4"/>
    <m/>
    <d v="2024-12-17T00:00:00"/>
    <d v="1899-12-30T11:48:55"/>
    <d v="2024-12-17T00:00:00"/>
    <d v="1899-12-30T11:49:06"/>
    <d v="2024-12-17T00:00:00"/>
    <d v="1899-12-30T12:27:22"/>
    <x v="0"/>
    <s v="RFCPI"/>
    <s v="8043252996"/>
    <s v="FBO"/>
    <d v="1899-12-30T00:38:27"/>
    <d v="1899-12-30T00:38:16"/>
    <d v="1899-12-30T00:00:11"/>
    <s v="Granel"/>
    <s v="E001"/>
    <x v="2"/>
    <d v="1899-12-30T00:38:27"/>
    <d v="1899-12-30T00:38:16"/>
    <n v="11"/>
    <x v="12"/>
    <x v="5"/>
    <x v="1"/>
    <n v="0"/>
    <n v="0"/>
    <s v="OK"/>
    <s v="Granel"/>
    <x v="0"/>
    <n v="0"/>
    <s v="F. ALCONERA"/>
    <s v="A"/>
    <d v="1899-12-30T00:00:11"/>
    <d v="1899-12-30T00:00:11"/>
    <s v="OK"/>
    <m/>
    <m/>
    <d v="1899-12-30T00:00:00"/>
    <d v="1899-12-30T00:38:27"/>
    <n v="3"/>
    <d v="1899-12-30T00:00:11"/>
    <n v="38.450000000001616"/>
    <n v="12"/>
    <s v="Si"/>
  </r>
  <r>
    <s v="CCAL"/>
    <s v="2024075167"/>
    <x v="0"/>
    <s v="E3300GNC"/>
    <m/>
    <d v="2024-12-17T00:00:00"/>
    <m/>
    <s v="3230"/>
    <x v="2"/>
    <s v="PA"/>
    <s v="PA"/>
    <m/>
    <d v="2024-12-17T00:00:00"/>
    <d v="1899-12-30T12:20:24"/>
    <d v="2024-12-17T00:00:00"/>
    <d v="1899-12-30T12:20:36"/>
    <d v="2024-12-17T00:00:00"/>
    <d v="1899-12-30T12:39:31"/>
    <x v="0"/>
    <s v="RFCPI"/>
    <s v="8043252998"/>
    <s v="EXW"/>
    <d v="1899-12-30T00:19:07"/>
    <d v="1899-12-30T00:18:55"/>
    <d v="1899-12-30T00:00:12"/>
    <s v="Ensacado"/>
    <s v="E002"/>
    <x v="1"/>
    <d v="1899-12-30T00:19:07"/>
    <d v="1899-12-30T00:18:55"/>
    <n v="12"/>
    <x v="12"/>
    <x v="5"/>
    <x v="2"/>
    <n v="0"/>
    <n v="0"/>
    <s v="OK"/>
    <s v="Ensacado"/>
    <x v="0"/>
    <n v="0"/>
    <s v="F. ALCONERA"/>
    <s v="A"/>
    <d v="1899-12-30T00:00:12"/>
    <d v="1899-12-30T00:00:12"/>
    <s v="OK"/>
    <m/>
    <m/>
    <d v="1899-12-30T00:00:00"/>
    <d v="1899-12-30T00:19:07"/>
    <n v="3"/>
    <d v="1899-12-30T00:00:12"/>
    <n v="19.116666666662407"/>
    <n v="12"/>
    <s v="Si"/>
  </r>
  <r>
    <s v="CCAL"/>
    <s v="2024075170"/>
    <x v="0"/>
    <s v="ER8682BBN"/>
    <s v="E0172BGR"/>
    <d v="2024-12-17T00:00:00"/>
    <m/>
    <s v="3230"/>
    <x v="2"/>
    <s v="PA"/>
    <s v="PA"/>
    <m/>
    <d v="2024-12-17T00:00:00"/>
    <d v="1899-12-30T12:28:38"/>
    <d v="2024-12-17T00:00:00"/>
    <d v="1899-12-30T12:28:49"/>
    <d v="2024-12-17T00:00:00"/>
    <d v="1899-12-30T12:51:41"/>
    <x v="0"/>
    <s v="RFCPI"/>
    <s v="8043253000"/>
    <s v="EXW"/>
    <d v="1899-12-30T00:23:03"/>
    <d v="1899-12-30T00:22:52"/>
    <d v="1899-12-30T00:00:11"/>
    <s v="Ensacado"/>
    <s v="E002"/>
    <x v="1"/>
    <d v="1899-12-30T00:23:03"/>
    <d v="1899-12-30T00:22:52"/>
    <n v="12"/>
    <x v="12"/>
    <x v="5"/>
    <x v="2"/>
    <n v="0"/>
    <n v="0"/>
    <s v="OK"/>
    <s v="Ensacado"/>
    <x v="0"/>
    <n v="0"/>
    <s v="F. ALCONERA"/>
    <s v="A"/>
    <d v="1899-12-30T00:00:11"/>
    <d v="1899-12-30T00:00:11"/>
    <s v="OK"/>
    <m/>
    <m/>
    <d v="1899-12-30T00:00:00"/>
    <d v="1899-12-30T00:23:03"/>
    <n v="3"/>
    <d v="1899-12-30T00:00:11"/>
    <n v="23.049999999993691"/>
    <n v="12"/>
    <s v="Si"/>
  </r>
  <r>
    <s v="CCAL"/>
    <s v="2024075173"/>
    <x v="0"/>
    <s v="ER2070BBY"/>
    <s v="E1007JYX"/>
    <d v="2024-12-17T00:00:00"/>
    <m/>
    <s v="3297"/>
    <x v="1"/>
    <s v="PA"/>
    <s v="S1"/>
    <m/>
    <d v="2024-12-17T00:00:00"/>
    <d v="1899-12-30T12:31:59"/>
    <d v="2024-12-17T00:00:00"/>
    <d v="1899-12-30T12:32:10"/>
    <d v="2024-12-17T00:00:00"/>
    <d v="1899-12-30T12:56:12"/>
    <x v="0"/>
    <s v="RFCPI"/>
    <s v="8043253001"/>
    <s v="FBO"/>
    <d v="1899-12-30T00:24:13"/>
    <d v="1899-12-30T00:24:02"/>
    <d v="1899-12-30T00:00:11"/>
    <s v="Granel"/>
    <s v="E001"/>
    <x v="2"/>
    <d v="1899-12-30T00:24:13"/>
    <d v="1899-12-30T00:24:02"/>
    <n v="12"/>
    <x v="12"/>
    <x v="5"/>
    <x v="1"/>
    <n v="0"/>
    <n v="0"/>
    <s v="OK"/>
    <s v="Granel"/>
    <x v="0"/>
    <n v="0"/>
    <s v="F. ALCONERA"/>
    <s v="A"/>
    <d v="1899-12-30T00:00:11"/>
    <d v="1899-12-30T00:00:11"/>
    <s v="OK"/>
    <m/>
    <m/>
    <d v="1899-12-30T00:00:00"/>
    <d v="1899-12-30T00:24:13"/>
    <n v="3"/>
    <d v="1899-12-30T00:00:11"/>
    <n v="24.216666666667201"/>
    <n v="12"/>
    <s v="Si"/>
  </r>
  <r>
    <s v="CCAL"/>
    <s v="2024075176"/>
    <x v="0"/>
    <s v="ER0236BBT"/>
    <s v="E8342JHN"/>
    <d v="2024-12-17T00:00:00"/>
    <m/>
    <s v="3297"/>
    <x v="1"/>
    <s v="PA"/>
    <s v="S1"/>
    <m/>
    <d v="2024-12-17T00:00:00"/>
    <d v="1899-12-30T12:45:47"/>
    <d v="2024-12-17T00:00:00"/>
    <d v="1899-12-30T12:46:00"/>
    <d v="2024-12-17T00:00:00"/>
    <d v="1899-12-30T13:29:12"/>
    <x v="0"/>
    <s v="RFCPI"/>
    <s v="8043253004"/>
    <s v="FBO"/>
    <d v="1899-12-30T00:43:25"/>
    <d v="1899-12-30T00:43:12"/>
    <d v="1899-12-30T00:00:13"/>
    <s v="Granel"/>
    <s v="E001"/>
    <x v="2"/>
    <d v="1899-12-30T00:43:25"/>
    <d v="1899-12-30T00:43:12"/>
    <n v="12"/>
    <x v="12"/>
    <x v="5"/>
    <x v="1"/>
    <n v="0"/>
    <n v="0"/>
    <s v="OK"/>
    <s v="Granel"/>
    <x v="0"/>
    <n v="0"/>
    <s v="F. ALCONERA"/>
    <s v="A"/>
    <d v="1899-12-30T00:00:13"/>
    <d v="1899-12-30T00:00:13"/>
    <s v="OK"/>
    <m/>
    <m/>
    <d v="1899-12-30T00:00:00"/>
    <d v="1899-12-30T00:43:25"/>
    <n v="3"/>
    <d v="1899-12-30T00:00:13"/>
    <n v="43.416666666662366"/>
    <n v="13"/>
    <s v="Si"/>
  </r>
  <r>
    <s v="CCAL"/>
    <s v="2024075177"/>
    <x v="0"/>
    <s v="ER8753BBR"/>
    <s v="E1651JFK"/>
    <d v="2024-12-17T00:00:00"/>
    <m/>
    <s v="3228"/>
    <x v="3"/>
    <s v="PA"/>
    <s v="S4"/>
    <m/>
    <d v="2024-12-17T00:00:00"/>
    <d v="1899-12-30T12:54:58"/>
    <d v="2024-12-17T00:00:00"/>
    <d v="1899-12-30T12:55:09"/>
    <d v="2024-12-17T00:00:00"/>
    <d v="1899-12-30T13:31:50"/>
    <x v="0"/>
    <s v="RFCPI"/>
    <s v="8043253005"/>
    <s v="EXW"/>
    <d v="1899-12-30T00:36:52"/>
    <d v="1899-12-30T00:36:41"/>
    <d v="1899-12-30T00:00:11"/>
    <s v="Granel"/>
    <s v="E001"/>
    <x v="1"/>
    <d v="1899-12-30T00:36:52"/>
    <d v="1899-12-30T00:36:41"/>
    <n v="12"/>
    <x v="12"/>
    <x v="5"/>
    <x v="1"/>
    <n v="0"/>
    <n v="0"/>
    <s v="OK"/>
    <s v="Granel"/>
    <x v="0"/>
    <n v="0"/>
    <s v="F. ALCONERA"/>
    <s v="A"/>
    <d v="1899-12-30T00:00:11"/>
    <d v="1899-12-30T00:00:11"/>
    <s v="OK"/>
    <m/>
    <m/>
    <d v="1899-12-30T00:00:00"/>
    <d v="1899-12-30T00:36:52"/>
    <n v="3"/>
    <d v="1899-12-30T00:00:11"/>
    <n v="36.866666666664059"/>
    <n v="13"/>
    <s v="Si"/>
  </r>
  <r>
    <s v="CCAL"/>
    <s v="2024075175"/>
    <x v="0"/>
    <s v="ECR03220R"/>
    <s v="E0948JLM"/>
    <d v="2024-12-17T00:00:00"/>
    <m/>
    <s v="3230"/>
    <x v="2"/>
    <s v="PA"/>
    <s v="PA"/>
    <m/>
    <d v="2024-12-17T00:00:00"/>
    <d v="1899-12-30T12:34:34"/>
    <d v="2024-12-17T00:00:00"/>
    <d v="1899-12-30T12:34:46"/>
    <d v="2024-12-17T00:00:00"/>
    <d v="1899-12-30T13:34:48"/>
    <x v="0"/>
    <s v="RFCPI"/>
    <s v="8043253006"/>
    <s v="FBO"/>
    <d v="1899-12-30T01:00:14"/>
    <d v="1899-12-30T01:00:02"/>
    <d v="1899-12-30T00:00:12"/>
    <s v="Ensacado"/>
    <s v="E002"/>
    <x v="2"/>
    <d v="1899-12-30T01:00:14"/>
    <d v="1899-12-30T01:00:02"/>
    <n v="12"/>
    <x v="12"/>
    <x v="5"/>
    <x v="2"/>
    <n v="0"/>
    <n v="0"/>
    <s v="OK"/>
    <s v="Ensacado"/>
    <x v="0"/>
    <n v="0"/>
    <s v="F. ALCONERA"/>
    <s v="B"/>
    <d v="1899-12-30T00:00:12"/>
    <d v="1899-12-30T00:00:12"/>
    <s v="OK"/>
    <m/>
    <m/>
    <d v="1899-12-30T00:00:00"/>
    <d v="1899-12-30T01:00:14"/>
    <n v="3"/>
    <d v="1899-12-30T00:00:12"/>
    <n v="60.233333333327934"/>
    <n v="13"/>
    <s v="No"/>
  </r>
  <r>
    <s v="CCAL"/>
    <s v="2024075179"/>
    <x v="0"/>
    <s v="ER6763BDD"/>
    <s v="E7697LWS"/>
    <d v="2024-12-17T00:00:00"/>
    <m/>
    <s v="3230"/>
    <x v="2"/>
    <s v="PA"/>
    <s v="PA"/>
    <m/>
    <d v="2024-12-17T00:00:00"/>
    <d v="1899-12-30T13:09:48"/>
    <d v="2024-12-17T00:00:00"/>
    <d v="1899-12-30T13:10:02"/>
    <d v="2024-12-17T00:00:00"/>
    <d v="1899-12-30T13:44:25"/>
    <x v="0"/>
    <s v="RFCPI"/>
    <s v="8043253010"/>
    <s v="FBO"/>
    <d v="1899-12-30T00:34:37"/>
    <d v="1899-12-30T00:34:23"/>
    <d v="1899-12-30T00:00:14"/>
    <s v="Ensacado"/>
    <s v="E002"/>
    <x v="2"/>
    <d v="1899-12-30T00:34:37"/>
    <d v="1899-12-30T00:34:23"/>
    <n v="13"/>
    <x v="12"/>
    <x v="5"/>
    <x v="2"/>
    <n v="0"/>
    <n v="0"/>
    <s v="OK"/>
    <s v="Ensacado"/>
    <x v="0"/>
    <n v="0"/>
    <s v="F. ALCONERA"/>
    <s v="A"/>
    <d v="1899-12-30T00:00:14"/>
    <d v="1899-12-30T00:00:14"/>
    <s v="OK"/>
    <m/>
    <m/>
    <d v="1899-12-30T00:00:00"/>
    <d v="1899-12-30T00:34:37"/>
    <n v="3"/>
    <d v="1899-12-30T00:00:14"/>
    <n v="34.616666666664031"/>
    <n v="13"/>
    <s v="Si"/>
  </r>
  <r>
    <s v="CCAL"/>
    <s v="2024075182"/>
    <x v="0"/>
    <s v="ER1604BDF"/>
    <s v="E7429LJY"/>
    <d v="2024-12-17T00:00:00"/>
    <m/>
    <s v="3230"/>
    <x v="2"/>
    <s v="PA"/>
    <s v="PA"/>
    <m/>
    <d v="2024-12-17T00:00:00"/>
    <d v="1899-12-30T13:14:57"/>
    <d v="2024-12-17T00:00:00"/>
    <d v="1899-12-30T13:15:10"/>
    <d v="2024-12-17T00:00:00"/>
    <d v="1899-12-30T13:54:33"/>
    <x v="0"/>
    <s v="RFCPI"/>
    <s v="8043253011"/>
    <s v="FBO"/>
    <d v="1899-12-30T00:39:36"/>
    <d v="1899-12-30T00:39:23"/>
    <d v="1899-12-30T00:00:13"/>
    <s v="Ensacado"/>
    <s v="E002"/>
    <x v="2"/>
    <d v="1899-12-30T00:39:36"/>
    <d v="1899-12-30T00:39:23"/>
    <n v="13"/>
    <x v="12"/>
    <x v="5"/>
    <x v="2"/>
    <n v="0"/>
    <n v="0"/>
    <s v="OK"/>
    <s v="Ensacado"/>
    <x v="0"/>
    <n v="0"/>
    <s v="F. ALCONERA"/>
    <s v="A"/>
    <d v="1899-12-30T00:00:13"/>
    <d v="1899-12-30T00:00:13"/>
    <s v="OK"/>
    <m/>
    <m/>
    <d v="1899-12-30T00:00:00"/>
    <d v="1899-12-30T00:39:36"/>
    <n v="3"/>
    <d v="1899-12-30T00:00:13"/>
    <n v="39.599999999999952"/>
    <n v="13"/>
    <s v="Si"/>
  </r>
  <r>
    <s v="CCAL"/>
    <s v="2024075191"/>
    <x v="0"/>
    <s v="ER4838BBS"/>
    <s v="E9945KBD"/>
    <d v="2024-12-17T00:00:00"/>
    <m/>
    <s v="3297"/>
    <x v="1"/>
    <s v="PA"/>
    <s v="S1"/>
    <m/>
    <d v="2024-12-17T00:00:00"/>
    <d v="1899-12-30T13:39:52"/>
    <d v="2024-12-17T00:00:00"/>
    <d v="1899-12-30T13:40:05"/>
    <d v="2024-12-17T00:00:00"/>
    <d v="1899-12-30T14:24:29"/>
    <x v="0"/>
    <s v="RFCPI"/>
    <s v="8043253014"/>
    <s v="EXW"/>
    <d v="1899-12-30T00:44:37"/>
    <d v="1899-12-30T00:44:24"/>
    <d v="1899-12-30T00:00:13"/>
    <s v="Granel"/>
    <s v="E001"/>
    <x v="1"/>
    <d v="1899-12-30T00:44:37"/>
    <d v="1899-12-30T00:44:24"/>
    <n v="13"/>
    <x v="12"/>
    <x v="5"/>
    <x v="1"/>
    <n v="0"/>
    <n v="0"/>
    <s v="OK"/>
    <s v="Granel"/>
    <x v="0"/>
    <n v="0"/>
    <s v="F. ALCONERA"/>
    <s v="A"/>
    <d v="1899-12-30T00:00:13"/>
    <d v="1899-12-30T00:00:13"/>
    <s v="OK"/>
    <m/>
    <m/>
    <d v="1899-12-30T00:00:00"/>
    <d v="1899-12-30T00:44:37"/>
    <n v="3"/>
    <d v="1899-12-30T00:00:13"/>
    <n v="44.616666666671989"/>
    <n v="14"/>
    <s v="Si"/>
  </r>
  <r>
    <s v="CCAL"/>
    <s v="2024075193"/>
    <x v="0"/>
    <s v="ER8801BBS"/>
    <s v="E9651KXD"/>
    <d v="2024-12-17T00:00:00"/>
    <m/>
    <s v="3297"/>
    <x v="1"/>
    <s v="PA"/>
    <s v="S1"/>
    <m/>
    <d v="2024-12-17T00:00:00"/>
    <d v="1899-12-30T13:48:39"/>
    <d v="2024-12-17T00:00:00"/>
    <d v="1899-12-30T13:48:50"/>
    <d v="2024-12-17T00:00:00"/>
    <d v="1899-12-30T14:34:54"/>
    <x v="0"/>
    <s v="RFCPI"/>
    <s v="8043253015"/>
    <s v="FBO"/>
    <d v="1899-12-30T00:46:15"/>
    <d v="1899-12-30T00:46:04"/>
    <d v="1899-12-30T00:00:11"/>
    <s v="Granel"/>
    <s v="E001"/>
    <x v="2"/>
    <d v="1899-12-30T00:46:15"/>
    <d v="1899-12-30T00:46:04"/>
    <n v="13"/>
    <x v="12"/>
    <x v="5"/>
    <x v="1"/>
    <n v="0"/>
    <n v="0"/>
    <s v="OK"/>
    <s v="Granel"/>
    <x v="0"/>
    <n v="0"/>
    <s v="F. ALCONERA"/>
    <s v="B"/>
    <d v="1899-12-30T00:00:11"/>
    <d v="1899-12-30T00:00:11"/>
    <s v="OK"/>
    <m/>
    <m/>
    <d v="1899-12-30T00:00:00"/>
    <d v="1899-12-30T00:46:15"/>
    <n v="3"/>
    <d v="1899-12-30T00:00:11"/>
    <n v="46.249999999992042"/>
    <n v="14"/>
    <s v="No"/>
  </r>
  <r>
    <s v="CCAL"/>
    <s v="2024075195"/>
    <x v="0"/>
    <s v="ER8805BBS"/>
    <s v="E8272KDP"/>
    <d v="2024-12-17T00:00:00"/>
    <m/>
    <s v="3297"/>
    <x v="1"/>
    <s v="PA"/>
    <s v="S1"/>
    <m/>
    <d v="2024-12-17T00:00:00"/>
    <d v="1899-12-30T13:50:27"/>
    <d v="2024-12-17T00:00:00"/>
    <d v="1899-12-30T13:50:38"/>
    <d v="2024-12-17T00:00:00"/>
    <d v="1899-12-30T14:43:16"/>
    <x v="0"/>
    <s v="RFCPI"/>
    <s v="8043253016"/>
    <s v="FBO"/>
    <d v="1899-12-30T00:52:49"/>
    <d v="1899-12-30T00:52:38"/>
    <d v="1899-12-30T00:00:11"/>
    <s v="Granel"/>
    <s v="E001"/>
    <x v="2"/>
    <d v="1899-12-30T00:52:49"/>
    <d v="1899-12-30T00:52:38"/>
    <n v="13"/>
    <x v="12"/>
    <x v="5"/>
    <x v="1"/>
    <n v="0"/>
    <n v="0"/>
    <s v="OK"/>
    <s v="Granel"/>
    <x v="0"/>
    <n v="0"/>
    <s v="F. ALCONERA"/>
    <s v="B"/>
    <d v="1899-12-30T00:00:11"/>
    <d v="1899-12-30T00:00:11"/>
    <s v="OK"/>
    <m/>
    <m/>
    <d v="1899-12-30T00:00:00"/>
    <d v="1899-12-30T00:52:49"/>
    <n v="3"/>
    <d v="1899-12-30T00:00:11"/>
    <n v="52.816666666665597"/>
    <n v="14"/>
    <s v="No"/>
  </r>
  <r>
    <s v="CCAL"/>
    <s v="2024075209"/>
    <x v="0"/>
    <s v="ER0100BDB"/>
    <s v="E3179MJG"/>
    <d v="2024-12-17T00:00:00"/>
    <m/>
    <s v="3228"/>
    <x v="3"/>
    <s v="PA"/>
    <s v="S4"/>
    <m/>
    <d v="2024-12-17T00:00:00"/>
    <d v="1899-12-30T14:24:48"/>
    <d v="2024-12-17T00:00:00"/>
    <d v="1899-12-30T14:25:14"/>
    <d v="2024-12-17T00:00:00"/>
    <d v="1899-12-30T14:59:05"/>
    <x v="0"/>
    <s v="RFCPI"/>
    <s v="8043253018"/>
    <s v="FBO"/>
    <d v="1899-12-30T00:34:17"/>
    <d v="1899-12-30T00:33:51"/>
    <d v="1899-12-30T00:00:26"/>
    <s v="Granel"/>
    <s v="E001"/>
    <x v="2"/>
    <d v="1899-12-30T00:34:17"/>
    <d v="1899-12-30T00:33:51"/>
    <n v="14"/>
    <x v="12"/>
    <x v="5"/>
    <x v="1"/>
    <n v="0"/>
    <n v="0"/>
    <s v="OK"/>
    <s v="Granel"/>
    <x v="0"/>
    <n v="0"/>
    <s v="F. ALCONERA"/>
    <s v="A"/>
    <d v="1899-12-30T00:00:26"/>
    <d v="1899-12-30T00:00:26"/>
    <s v="OK"/>
    <m/>
    <m/>
    <d v="1899-12-30T00:00:00"/>
    <d v="1899-12-30T00:34:17"/>
    <n v="3"/>
    <d v="1899-12-30T00:00:26"/>
    <n v="34.283333333332827"/>
    <n v="14"/>
    <s v="Si"/>
  </r>
  <r>
    <s v="CCAL"/>
    <s v="2024075211"/>
    <x v="0"/>
    <s v="ER3908BBW"/>
    <s v="E5943KXX"/>
    <d v="2024-12-17T00:00:00"/>
    <m/>
    <s v="3297"/>
    <x v="1"/>
    <s v="PA"/>
    <s v="S1"/>
    <m/>
    <d v="2024-12-17T00:00:00"/>
    <d v="1899-12-30T14:27:18"/>
    <d v="2024-12-17T00:00:00"/>
    <d v="1899-12-30T14:27:30"/>
    <d v="2024-12-17T00:00:00"/>
    <d v="1899-12-30T15:16:13"/>
    <x v="0"/>
    <s v="RFCPI"/>
    <s v="8043253023"/>
    <s v="FBO"/>
    <d v="1899-12-30T00:48:55"/>
    <d v="1899-12-30T00:48:43"/>
    <d v="1899-12-30T00:00:12"/>
    <s v="Granel"/>
    <s v="E001"/>
    <x v="2"/>
    <d v="1899-12-30T00:48:55"/>
    <d v="1899-12-30T00:48:43"/>
    <n v="14"/>
    <x v="12"/>
    <x v="5"/>
    <x v="1"/>
    <n v="0"/>
    <n v="0"/>
    <s v="OK"/>
    <s v="Granel"/>
    <x v="0"/>
    <n v="0"/>
    <s v="F. ALCONERA"/>
    <s v="B"/>
    <d v="1899-12-30T00:00:12"/>
    <d v="1899-12-30T00:00:12"/>
    <s v="OK"/>
    <m/>
    <m/>
    <d v="1899-12-30T00:00:00"/>
    <d v="1899-12-30T00:48:55"/>
    <n v="3"/>
    <d v="1899-12-30T00:00:12"/>
    <n v="48.916666666656035"/>
    <n v="15"/>
    <s v="No"/>
  </r>
  <r>
    <s v="CCAL"/>
    <s v="2024075224"/>
    <x v="0"/>
    <s v="ER8804BBS"/>
    <s v="E8421HJR"/>
    <d v="2024-12-17T00:00:00"/>
    <m/>
    <s v="3228"/>
    <x v="3"/>
    <s v="PA"/>
    <s v="S4"/>
    <m/>
    <d v="2024-12-17T00:00:00"/>
    <d v="1899-12-30T14:48:05"/>
    <d v="2024-12-17T00:00:00"/>
    <d v="1899-12-30T14:48:18"/>
    <d v="2024-12-17T00:00:00"/>
    <d v="1899-12-30T15:22:43"/>
    <x v="0"/>
    <s v="RFCPI"/>
    <s v="8043253025"/>
    <s v="FBO"/>
    <d v="1899-12-30T00:34:38"/>
    <d v="1899-12-30T00:34:25"/>
    <d v="1899-12-30T00:00:13"/>
    <s v="Granel"/>
    <s v="E001"/>
    <x v="2"/>
    <d v="1899-12-30T00:34:38"/>
    <d v="1899-12-30T00:34:25"/>
    <n v="14"/>
    <x v="12"/>
    <x v="5"/>
    <x v="1"/>
    <n v="0"/>
    <n v="0"/>
    <s v="OK"/>
    <s v="Granel"/>
    <x v="0"/>
    <n v="0"/>
    <s v="F. ALCONERA"/>
    <s v="A"/>
    <d v="1899-12-30T00:00:13"/>
    <d v="1899-12-30T00:00:13"/>
    <s v="OK"/>
    <m/>
    <m/>
    <d v="1899-12-30T00:00:00"/>
    <d v="1899-12-30T00:34:38"/>
    <n v="3"/>
    <d v="1899-12-30T00:00:13"/>
    <n v="34.633333333324728"/>
    <n v="15"/>
    <s v="Si"/>
  </r>
  <r>
    <s v="CCAL"/>
    <s v="2024075221"/>
    <x v="0"/>
    <s v="ER8808BDG"/>
    <s v="E1829LYJ"/>
    <d v="2024-12-17T00:00:00"/>
    <m/>
    <s v="3230"/>
    <x v="2"/>
    <s v="PA"/>
    <s v="PA"/>
    <m/>
    <d v="2024-12-17T00:00:00"/>
    <d v="1899-12-30T14:45:08"/>
    <d v="2024-12-17T00:00:00"/>
    <d v="1899-12-30T14:45:20"/>
    <d v="2024-12-17T00:00:00"/>
    <d v="1899-12-30T15:27:47"/>
    <x v="0"/>
    <s v="RFCPI"/>
    <s v="8043253027"/>
    <s v="FBO"/>
    <d v="1899-12-30T00:42:39"/>
    <d v="1899-12-30T00:42:27"/>
    <d v="1899-12-30T00:00:12"/>
    <s v="Ensacado"/>
    <s v="E002"/>
    <x v="2"/>
    <d v="1899-12-30T00:42:39"/>
    <d v="1899-12-30T00:42:27"/>
    <n v="14"/>
    <x v="12"/>
    <x v="5"/>
    <x v="2"/>
    <n v="0"/>
    <n v="0"/>
    <s v="OK"/>
    <s v="Ensacado"/>
    <x v="0"/>
    <n v="0"/>
    <s v="F. ALCONERA"/>
    <s v="A"/>
    <d v="1899-12-30T00:00:12"/>
    <d v="1899-12-30T00:00:12"/>
    <s v="OK"/>
    <m/>
    <m/>
    <d v="1899-12-30T00:00:00"/>
    <d v="1899-12-30T00:42:39"/>
    <n v="3"/>
    <d v="1899-12-30T00:00:12"/>
    <n v="42.649999999991955"/>
    <n v="15"/>
    <s v="Si"/>
  </r>
  <r>
    <s v="CCAL"/>
    <s v="2024075227"/>
    <x v="0"/>
    <s v="ER6599BBV"/>
    <s v="E1319MSC"/>
    <d v="2024-12-17T00:00:00"/>
    <m/>
    <s v="3234"/>
    <x v="8"/>
    <s v="PA"/>
    <s v="PA"/>
    <m/>
    <d v="2024-12-17T00:00:00"/>
    <d v="1899-12-30T14:51:10"/>
    <d v="2024-12-17T00:00:00"/>
    <d v="1899-12-30T14:51:22"/>
    <d v="2024-12-17T00:00:00"/>
    <d v="1899-12-30T15:41:13"/>
    <x v="0"/>
    <s v="RFCPI"/>
    <s v="8043253030"/>
    <s v="EXW"/>
    <d v="1899-12-30T00:50:03"/>
    <d v="1899-12-30T00:49:51"/>
    <d v="1899-12-30T00:00:12"/>
    <s v="Ensacado"/>
    <s v="E002"/>
    <x v="1"/>
    <d v="1899-12-30T00:50:03"/>
    <d v="1899-12-30T00:49:51"/>
    <n v="14"/>
    <x v="12"/>
    <x v="5"/>
    <x v="2"/>
    <n v="0"/>
    <n v="0"/>
    <s v="OK"/>
    <s v="Ensacado"/>
    <x v="0"/>
    <n v="0"/>
    <s v="F. ALCONERA"/>
    <s v="B"/>
    <d v="1899-12-30T00:00:12"/>
    <d v="1899-12-30T00:00:12"/>
    <s v="OK"/>
    <m/>
    <m/>
    <d v="1899-12-30T00:00:00"/>
    <d v="1899-12-30T00:50:03"/>
    <n v="3"/>
    <d v="1899-12-30T00:00:12"/>
    <n v="50.050000000007984"/>
    <n v="15"/>
    <s v="No"/>
  </r>
  <r>
    <s v="CCAL"/>
    <s v="2024075230"/>
    <x v="0"/>
    <s v="ER6875BCZ"/>
    <s v="E0357LBP"/>
    <d v="2024-12-17T00:00:00"/>
    <m/>
    <s v="3230"/>
    <x v="2"/>
    <s v="PA"/>
    <s v="PA"/>
    <m/>
    <d v="2024-12-17T00:00:00"/>
    <d v="1899-12-30T14:56:42"/>
    <d v="2024-12-17T00:00:00"/>
    <d v="1899-12-30T14:56:54"/>
    <d v="2024-12-17T00:00:00"/>
    <d v="1899-12-30T16:09:39"/>
    <x v="0"/>
    <s v="RFCPI"/>
    <s v="8043253037"/>
    <s v="FBO"/>
    <d v="1899-12-30T01:12:57"/>
    <d v="1899-12-30T01:12:45"/>
    <d v="1899-12-30T00:00:12"/>
    <s v="Ensacado"/>
    <s v="E002"/>
    <x v="2"/>
    <d v="1899-12-30T01:12:57"/>
    <d v="1899-12-30T01:12:45"/>
    <n v="14"/>
    <x v="12"/>
    <x v="5"/>
    <x v="2"/>
    <n v="0"/>
    <n v="0"/>
    <s v="OK"/>
    <s v="Ensacado"/>
    <x v="0"/>
    <n v="0"/>
    <s v="F. ALCONERA"/>
    <s v="B"/>
    <d v="1899-12-30T00:00:12"/>
    <d v="1899-12-30T00:00:12"/>
    <s v="OK"/>
    <m/>
    <m/>
    <d v="1899-12-30T00:00:00"/>
    <d v="1899-12-30T01:12:57"/>
    <n v="3"/>
    <d v="1899-12-30T00:00:12"/>
    <n v="72.950000000011244"/>
    <n v="16"/>
    <s v="No"/>
  </r>
  <r>
    <s v="CCAL"/>
    <s v="2024075232"/>
    <x v="0"/>
    <s v="ER3105BBY"/>
    <s v="E7841LBS"/>
    <d v="2024-12-17T00:00:00"/>
    <m/>
    <s v="3297"/>
    <x v="1"/>
    <s v="PA"/>
    <s v="S1"/>
    <m/>
    <d v="2024-12-17T00:00:00"/>
    <d v="1899-12-30T15:01:45"/>
    <d v="2024-12-17T00:00:00"/>
    <d v="1899-12-30T15:02:00"/>
    <d v="2024-12-17T00:00:00"/>
    <d v="1899-12-30T16:10:46"/>
    <x v="0"/>
    <s v="RFCPI"/>
    <s v="8043253038"/>
    <s v="FBO"/>
    <d v="1899-12-30T01:09:01"/>
    <d v="1899-12-30T01:08:46"/>
    <d v="1899-12-30T00:00:15"/>
    <s v="Granel"/>
    <s v="E001"/>
    <x v="2"/>
    <d v="1899-12-30T01:09:01"/>
    <d v="1899-12-30T01:08:46"/>
    <n v="15"/>
    <x v="12"/>
    <x v="5"/>
    <x v="1"/>
    <n v="0"/>
    <n v="0"/>
    <s v="OK"/>
    <s v="Granel"/>
    <x v="0"/>
    <n v="0"/>
    <s v="F. ALCONERA"/>
    <s v="B"/>
    <d v="1899-12-30T00:00:15"/>
    <d v="1899-12-30T00:00:15"/>
    <s v="OK"/>
    <m/>
    <m/>
    <d v="1899-12-30T00:00:00"/>
    <d v="1899-12-30T01:09:01"/>
    <n v="3"/>
    <d v="1899-12-30T00:00:15"/>
    <n v="69.016666666665571"/>
    <n v="16"/>
    <s v="No"/>
  </r>
  <r>
    <s v="CCAL"/>
    <s v="2024075223"/>
    <x v="0"/>
    <s v="ER1058BBJ"/>
    <s v="E1800JBZ"/>
    <d v="2024-12-17T00:00:00"/>
    <m/>
    <s v="3297"/>
    <x v="1"/>
    <s v="PA"/>
    <s v="S1"/>
    <m/>
    <d v="2024-12-17T00:00:00"/>
    <d v="1899-12-30T14:46:52"/>
    <d v="2024-12-17T00:00:00"/>
    <d v="1899-12-30T14:47:06"/>
    <d v="2024-12-17T00:00:00"/>
    <d v="1899-12-30T16:25:40"/>
    <x v="0"/>
    <s v="RFCPI"/>
    <s v="8043253041"/>
    <s v="FBO"/>
    <d v="1899-12-30T01:38:48"/>
    <d v="1899-12-30T01:38:34"/>
    <d v="1899-12-30T00:00:14"/>
    <s v="Granel"/>
    <s v="E001"/>
    <x v="1"/>
    <d v="1899-12-30T01:38:48"/>
    <d v="1899-12-30T01:38:34"/>
    <n v="14"/>
    <x v="12"/>
    <x v="5"/>
    <x v="1"/>
    <n v="0"/>
    <n v="0"/>
    <s v="OK"/>
    <s v="Granel"/>
    <x v="0"/>
    <n v="0"/>
    <s v="F. ALCONERA"/>
    <s v="C"/>
    <d v="1899-12-30T00:00:14"/>
    <d v="1899-12-30T00:00:14"/>
    <s v="OK"/>
    <m/>
    <m/>
    <d v="1899-12-30T00:00:00"/>
    <d v="1899-12-30T01:38:48"/>
    <n v="3"/>
    <d v="1899-12-30T00:00:14"/>
    <n v="98.799999999998334"/>
    <n v="16"/>
    <s v="No"/>
  </r>
  <r>
    <s v="CCAL"/>
    <s v="2024075239"/>
    <x v="0"/>
    <s v="ER0455BBX"/>
    <s v="E0438GVW"/>
    <d v="2024-12-17T00:00:00"/>
    <m/>
    <s v="3297"/>
    <x v="1"/>
    <s v="PA"/>
    <s v="S1"/>
    <m/>
    <d v="2024-12-17T00:00:00"/>
    <d v="1899-12-30T15:34:36"/>
    <d v="2024-12-17T00:00:00"/>
    <d v="1899-12-30T15:34:49"/>
    <d v="2024-12-17T00:00:00"/>
    <d v="1899-12-30T16:36:39"/>
    <x v="0"/>
    <s v="RFCPI"/>
    <s v="8043253044"/>
    <s v="EXW"/>
    <d v="1899-12-30T01:02:03"/>
    <d v="1899-12-30T01:01:50"/>
    <d v="1899-12-30T00:00:13"/>
    <s v="Granel"/>
    <s v="E001"/>
    <x v="1"/>
    <d v="1899-12-30T01:02:03"/>
    <d v="1899-12-30T01:01:50"/>
    <n v="15"/>
    <x v="12"/>
    <x v="5"/>
    <x v="1"/>
    <n v="0"/>
    <n v="0"/>
    <s v="OK"/>
    <s v="Granel"/>
    <x v="0"/>
    <n v="0"/>
    <s v="F. ALCONERA"/>
    <s v="B"/>
    <d v="1899-12-30T00:00:13"/>
    <d v="1899-12-30T00:00:13"/>
    <s v="OK"/>
    <m/>
    <m/>
    <d v="1899-12-30T00:00:00"/>
    <d v="1899-12-30T01:02:03"/>
    <n v="3"/>
    <d v="1899-12-30T00:00:13"/>
    <n v="62.050000000003301"/>
    <n v="16"/>
    <s v="No"/>
  </r>
  <r>
    <s v="CCAL"/>
    <s v="2024075234"/>
    <x v="0"/>
    <s v="ER7275BBY"/>
    <s v="E5855JGX"/>
    <d v="2024-12-17T00:00:00"/>
    <m/>
    <s v="3297"/>
    <x v="1"/>
    <s v="PA"/>
    <s v="S1"/>
    <m/>
    <d v="2024-12-17T00:00:00"/>
    <d v="1899-12-30T15:27:33"/>
    <d v="2024-12-17T00:00:00"/>
    <d v="1899-12-30T15:27:45"/>
    <d v="2024-12-17T00:00:00"/>
    <d v="1899-12-30T16:47:04"/>
    <x v="0"/>
    <s v="RFCPI"/>
    <s v="8043253047"/>
    <s v="FBO"/>
    <d v="1899-12-30T01:19:31"/>
    <d v="1899-12-30T01:19:19"/>
    <d v="1899-12-30T00:00:12"/>
    <s v="Granel"/>
    <s v="E001"/>
    <x v="2"/>
    <d v="1899-12-30T01:19:31"/>
    <d v="1899-12-30T01:19:19"/>
    <n v="15"/>
    <x v="12"/>
    <x v="5"/>
    <x v="1"/>
    <n v="0"/>
    <n v="0"/>
    <s v="OK"/>
    <s v="Granel"/>
    <x v="0"/>
    <n v="0"/>
    <s v="F. ALCONERA"/>
    <s v="B"/>
    <d v="1899-12-30T00:00:12"/>
    <d v="1899-12-30T00:00:12"/>
    <s v="OK"/>
    <m/>
    <m/>
    <d v="1899-12-30T00:00:00"/>
    <d v="1899-12-30T01:19:31"/>
    <n v="3"/>
    <d v="1899-12-30T00:00:12"/>
    <n v="79.516666666670403"/>
    <n v="16"/>
    <s v="No"/>
  </r>
  <r>
    <s v="CCAL"/>
    <s v="2024075257"/>
    <x v="0"/>
    <s v="ER5676BDF"/>
    <s v="E7697LWS"/>
    <d v="2024-12-17T00:00:00"/>
    <m/>
    <s v="3230"/>
    <x v="2"/>
    <s v="PA"/>
    <s v="PA"/>
    <m/>
    <d v="2024-12-17T00:00:00"/>
    <d v="1899-12-30T16:26:15"/>
    <d v="2024-12-17T00:00:00"/>
    <d v="1899-12-30T16:26:27"/>
    <d v="2024-12-17T00:00:00"/>
    <d v="1899-12-30T16:59:38"/>
    <x v="0"/>
    <s v="RFCPI"/>
    <s v="8043253049"/>
    <s v="FBO"/>
    <d v="1899-12-30T00:33:23"/>
    <d v="1899-12-30T00:33:11"/>
    <d v="1899-12-30T00:00:12"/>
    <s v="Ensacado"/>
    <s v="E002"/>
    <x v="2"/>
    <d v="1899-12-30T00:33:23"/>
    <d v="1899-12-30T00:33:11"/>
    <n v="16"/>
    <x v="12"/>
    <x v="5"/>
    <x v="2"/>
    <n v="0"/>
    <n v="0"/>
    <s v="OK"/>
    <s v="Ensacado"/>
    <x v="0"/>
    <n v="0"/>
    <s v="F. ALCONERA"/>
    <s v="A"/>
    <d v="1899-12-30T00:00:12"/>
    <d v="1899-12-30T00:00:12"/>
    <s v="OK"/>
    <m/>
    <m/>
    <d v="1899-12-30T00:00:00"/>
    <d v="1899-12-30T00:33:23"/>
    <n v="3"/>
    <d v="1899-12-30T00:00:12"/>
    <n v="33.383333333332686"/>
    <n v="16"/>
    <s v="Si"/>
  </r>
  <r>
    <s v="CCAL"/>
    <s v="2024075240"/>
    <x v="0"/>
    <s v="ER9608BBY"/>
    <s v="E7553LTD"/>
    <d v="2024-12-17T00:00:00"/>
    <m/>
    <s v="3297"/>
    <x v="1"/>
    <s v="PA"/>
    <s v="S1"/>
    <m/>
    <d v="2024-12-17T00:00:00"/>
    <d v="1899-12-30T15:39:45"/>
    <d v="2024-12-17T00:00:00"/>
    <d v="1899-12-30T15:39:57"/>
    <d v="2024-12-17T00:00:00"/>
    <d v="1899-12-30T17:01:07"/>
    <x v="0"/>
    <s v="RFCPI"/>
    <s v="8043253050"/>
    <s v="FBO"/>
    <d v="1899-12-30T01:21:22"/>
    <d v="1899-12-30T01:21:10"/>
    <d v="1899-12-30T00:00:12"/>
    <s v="Granel"/>
    <s v="E001"/>
    <x v="2"/>
    <d v="1899-12-30T01:21:22"/>
    <d v="1899-12-30T01:21:10"/>
    <n v="15"/>
    <x v="12"/>
    <x v="5"/>
    <x v="1"/>
    <n v="0"/>
    <n v="0"/>
    <s v="OK"/>
    <s v="Granel"/>
    <x v="0"/>
    <n v="0"/>
    <s v="F. ALCONERA"/>
    <s v="B"/>
    <d v="1899-12-30T00:00:12"/>
    <d v="1899-12-30T00:00:12"/>
    <s v="OK"/>
    <m/>
    <m/>
    <d v="1899-12-30T00:00:00"/>
    <d v="1899-12-30T01:21:22"/>
    <n v="3"/>
    <d v="1899-12-30T00:00:12"/>
    <n v="81.366666666667186"/>
    <n v="17"/>
    <s v="No"/>
  </r>
  <r>
    <s v="CCAL"/>
    <s v="2024075247"/>
    <x v="0"/>
    <s v="ER8017BDB"/>
    <s v="E6383KKR"/>
    <d v="2024-12-17T00:00:00"/>
    <m/>
    <s v="3297"/>
    <x v="1"/>
    <s v="PA"/>
    <s v="S1"/>
    <m/>
    <d v="2024-12-17T00:00:00"/>
    <d v="1899-12-30T16:02:48"/>
    <d v="2024-12-17T00:00:00"/>
    <d v="1899-12-30T16:03:00"/>
    <d v="2024-12-17T00:00:00"/>
    <d v="1899-12-30T17:07:48"/>
    <x v="0"/>
    <s v="RFCPI"/>
    <s v="8043253051"/>
    <s v="FBO"/>
    <d v="1899-12-30T01:05:00"/>
    <d v="1899-12-30T01:04:48"/>
    <d v="1899-12-30T00:00:12"/>
    <s v="Granel"/>
    <s v="E001"/>
    <x v="2"/>
    <d v="1899-12-30T01:05:00"/>
    <d v="1899-12-30T01:04:48"/>
    <n v="16"/>
    <x v="12"/>
    <x v="5"/>
    <x v="1"/>
    <n v="0"/>
    <n v="0"/>
    <s v="OK"/>
    <s v="Granel"/>
    <x v="0"/>
    <n v="0"/>
    <s v="F. ALCONERA"/>
    <s v="B"/>
    <d v="1899-12-30T00:00:12"/>
    <d v="1899-12-30T00:00:12"/>
    <s v="OK"/>
    <m/>
    <m/>
    <d v="1899-12-30T00:00:00"/>
    <d v="1899-12-30T01:05:00"/>
    <n v="3"/>
    <d v="1899-12-30T00:00:12"/>
    <n v="65.000000000001521"/>
    <n v="17"/>
    <s v="No"/>
  </r>
  <r>
    <s v="CCAL"/>
    <s v="2024075243"/>
    <x v="0"/>
    <s v="ER1250BBY"/>
    <s v="E4097KNW"/>
    <d v="2024-12-17T00:00:00"/>
    <m/>
    <s v="3297"/>
    <x v="1"/>
    <s v="PA"/>
    <s v="S1"/>
    <m/>
    <d v="2024-12-17T00:00:00"/>
    <d v="1899-12-30T15:46:19"/>
    <d v="2024-12-17T00:00:00"/>
    <d v="1899-12-30T15:46:31"/>
    <d v="2024-12-17T00:00:00"/>
    <d v="1899-12-30T17:12:05"/>
    <x v="0"/>
    <s v="RFCPI"/>
    <s v="8043253052"/>
    <s v="FBO"/>
    <d v="1899-12-30T01:25:46"/>
    <d v="1899-12-30T01:25:34"/>
    <d v="1899-12-30T00:00:12"/>
    <s v="Granel"/>
    <s v="E001"/>
    <x v="2"/>
    <d v="1899-12-30T01:25:46"/>
    <d v="1899-12-30T01:25:34"/>
    <n v="15"/>
    <x v="12"/>
    <x v="5"/>
    <x v="1"/>
    <n v="0"/>
    <n v="0"/>
    <s v="OK"/>
    <s v="Granel"/>
    <x v="0"/>
    <n v="0"/>
    <s v="F. ALCONERA"/>
    <s v="B"/>
    <d v="1899-12-30T00:00:12"/>
    <d v="1899-12-30T00:00:12"/>
    <s v="OK"/>
    <m/>
    <m/>
    <d v="1899-12-30T00:00:00"/>
    <d v="1899-12-30T01:25:46"/>
    <n v="3"/>
    <d v="1899-12-30T00:00:12"/>
    <n v="85.766666666673629"/>
    <n v="17"/>
    <s v="No"/>
  </r>
  <r>
    <s v="CCAL"/>
    <s v="2024075262"/>
    <x v="0"/>
    <s v="ER0962BDL"/>
    <s v="E9439MSL"/>
    <d v="2024-12-17T00:00:00"/>
    <m/>
    <s v="3230"/>
    <x v="2"/>
    <s v="PA"/>
    <s v="PA"/>
    <m/>
    <d v="2024-12-17T00:00:00"/>
    <d v="1899-12-30T16:35:48"/>
    <d v="2024-12-17T00:00:00"/>
    <d v="1899-12-30T16:36:00"/>
    <d v="2024-12-17T00:00:00"/>
    <d v="1899-12-30T17:24:57"/>
    <x v="0"/>
    <s v="RFCPI"/>
    <s v="8043253054"/>
    <s v="FBO"/>
    <d v="1899-12-30T00:49:09"/>
    <d v="1899-12-30T00:48:57"/>
    <d v="1899-12-30T00:00:12"/>
    <s v="Ensacado"/>
    <s v="E002"/>
    <x v="2"/>
    <d v="1899-12-30T00:49:09"/>
    <d v="1899-12-30T00:48:57"/>
    <n v="16"/>
    <x v="12"/>
    <x v="5"/>
    <x v="2"/>
    <n v="0"/>
    <n v="0"/>
    <s v="OK"/>
    <s v="Ensacado"/>
    <x v="0"/>
    <n v="0"/>
    <s v="F. ALCONERA"/>
    <s v="B"/>
    <d v="1899-12-30T00:00:12"/>
    <d v="1899-12-30T00:00:12"/>
    <s v="OK"/>
    <m/>
    <m/>
    <d v="1899-12-30T00:00:00"/>
    <d v="1899-12-30T00:49:09"/>
    <n v="3"/>
    <d v="1899-12-30T00:00:12"/>
    <n v="49.149999999993611"/>
    <n v="17"/>
    <s v="No"/>
  </r>
  <r>
    <s v="CCAL"/>
    <s v="2024075268"/>
    <x v="0"/>
    <s v="ER6784BDD"/>
    <s v="E1563LNC"/>
    <d v="2024-12-17T00:00:00"/>
    <m/>
    <s v="3230"/>
    <x v="2"/>
    <s v="PA"/>
    <s v="PA"/>
    <m/>
    <d v="2024-12-17T00:00:00"/>
    <d v="1899-12-30T16:45:56"/>
    <d v="2024-12-17T00:00:00"/>
    <d v="1899-12-30T16:46:08"/>
    <d v="2024-12-17T00:00:00"/>
    <d v="1899-12-30T17:34:18"/>
    <x v="0"/>
    <s v="RFCPI"/>
    <s v="8043253055"/>
    <s v="FBO"/>
    <d v="1899-12-30T00:48:22"/>
    <d v="1899-12-30T00:48:10"/>
    <d v="1899-12-30T00:00:12"/>
    <s v="Ensacado"/>
    <s v="E002"/>
    <x v="2"/>
    <d v="1899-12-30T00:48:22"/>
    <d v="1899-12-30T00:48:10"/>
    <n v="16"/>
    <x v="12"/>
    <x v="5"/>
    <x v="2"/>
    <n v="0"/>
    <n v="0"/>
    <s v="OK"/>
    <s v="Ensacado"/>
    <x v="0"/>
    <n v="0"/>
    <s v="F. ALCONERA"/>
    <s v="B"/>
    <d v="1899-12-30T00:00:12"/>
    <d v="1899-12-30T00:00:12"/>
    <s v="OK"/>
    <m/>
    <m/>
    <d v="1899-12-30T00:00:00"/>
    <d v="1899-12-30T00:48:22"/>
    <n v="3"/>
    <d v="1899-12-30T00:00:12"/>
    <n v="48.366666666676728"/>
    <n v="17"/>
    <s v="No"/>
  </r>
  <r>
    <s v="CCAL"/>
    <s v="2024075270"/>
    <x v="0"/>
    <s v="ER3564BDM"/>
    <s v="E4861MPF"/>
    <d v="2024-12-17T00:00:00"/>
    <m/>
    <s v="3230"/>
    <x v="2"/>
    <s v="PA"/>
    <s v="PA"/>
    <m/>
    <d v="2024-12-17T00:00:00"/>
    <d v="1899-12-30T17:00:46"/>
    <d v="2024-12-17T00:00:00"/>
    <d v="1899-12-30T17:00:59"/>
    <d v="2024-12-17T00:00:00"/>
    <d v="1899-12-30T17:47:26"/>
    <x v="0"/>
    <s v="RFCPI"/>
    <s v="8043253057"/>
    <s v="FBO"/>
    <d v="1899-12-30T00:46:40"/>
    <d v="1899-12-30T00:46:27"/>
    <d v="1899-12-30T00:00:13"/>
    <s v="Ensacado"/>
    <s v="E002"/>
    <x v="2"/>
    <d v="1899-12-30T00:46:40"/>
    <d v="1899-12-30T00:46:27"/>
    <n v="17"/>
    <x v="12"/>
    <x v="5"/>
    <x v="2"/>
    <n v="0"/>
    <n v="0"/>
    <s v="OK"/>
    <s v="Ensacado"/>
    <x v="0"/>
    <n v="0"/>
    <s v="F. ALCONERA"/>
    <s v="B"/>
    <d v="1899-12-30T00:00:13"/>
    <d v="1899-12-30T00:00:13"/>
    <s v="OK"/>
    <m/>
    <m/>
    <d v="1899-12-30T00:00:00"/>
    <d v="1899-12-30T00:46:40"/>
    <n v="3"/>
    <d v="1899-12-30T00:00:13"/>
    <n v="46.666666666670388"/>
    <n v="17"/>
    <s v="No"/>
  </r>
  <r>
    <s v="CCAL"/>
    <s v="2024075276"/>
    <x v="0"/>
    <s v="ER1200BBL"/>
    <s v="E8055LBS"/>
    <d v="2024-12-17T00:00:00"/>
    <m/>
    <s v="3297"/>
    <x v="1"/>
    <s v="PA"/>
    <s v="S1"/>
    <m/>
    <d v="2024-12-17T00:00:00"/>
    <d v="1899-12-30T17:42:10"/>
    <d v="2024-12-17T00:00:00"/>
    <d v="1899-12-30T17:42:23"/>
    <d v="2024-12-17T00:00:00"/>
    <d v="1899-12-30T18:10:20"/>
    <x v="0"/>
    <s v="RFCPI"/>
    <s v="8043253059"/>
    <s v="FBO"/>
    <d v="1899-12-30T00:28:10"/>
    <d v="1899-12-30T00:27:57"/>
    <d v="1899-12-30T00:00:13"/>
    <s v="Granel"/>
    <s v="E001"/>
    <x v="2"/>
    <d v="1899-12-30T00:28:10"/>
    <d v="1899-12-30T00:27:57"/>
    <n v="17"/>
    <x v="12"/>
    <x v="5"/>
    <x v="1"/>
    <n v="0"/>
    <n v="0"/>
    <s v="OK"/>
    <s v="Granel"/>
    <x v="0"/>
    <n v="0"/>
    <s v="F. ALCONERA"/>
    <s v="A"/>
    <d v="1899-12-30T00:00:13"/>
    <d v="1899-12-30T00:00:13"/>
    <s v="OK"/>
    <m/>
    <m/>
    <d v="1899-12-30T00:00:00"/>
    <d v="1899-12-30T00:28:10"/>
    <n v="3"/>
    <d v="1899-12-30T00:00:13"/>
    <n v="28.166666666673574"/>
    <n v="18"/>
    <s v="Si"/>
  </r>
  <r>
    <s v="CCAL"/>
    <s v="2024075281"/>
    <x v="0"/>
    <s v="ER3908BBW"/>
    <s v="E5943KXX"/>
    <d v="2024-12-17T00:00:00"/>
    <m/>
    <s v="3297"/>
    <x v="1"/>
    <s v="PA"/>
    <s v="S1"/>
    <m/>
    <d v="2024-12-17T00:00:00"/>
    <d v="1899-12-30T18:17:44"/>
    <d v="2024-12-17T00:00:00"/>
    <d v="1899-12-30T18:17:57"/>
    <d v="2024-12-17T00:00:00"/>
    <d v="1899-12-30T18:47:54"/>
    <x v="0"/>
    <s v="RFCPI"/>
    <s v="8043253060"/>
    <s v="FBO"/>
    <d v="1899-12-30T00:30:10"/>
    <d v="1899-12-30T00:29:57"/>
    <d v="1899-12-30T00:00:13"/>
    <s v="Granel"/>
    <s v="E001"/>
    <x v="2"/>
    <d v="1899-12-30T00:30:10"/>
    <d v="1899-12-30T00:29:57"/>
    <n v="18"/>
    <x v="12"/>
    <x v="5"/>
    <x v="1"/>
    <n v="0"/>
    <n v="0"/>
    <s v="OK"/>
    <s v="Granel"/>
    <x v="0"/>
    <n v="0"/>
    <s v="F. ALCONERA"/>
    <s v="A"/>
    <d v="1899-12-30T00:00:13"/>
    <d v="1899-12-30T00:00:13"/>
    <s v="OK"/>
    <m/>
    <m/>
    <d v="1899-12-30T00:00:00"/>
    <d v="1899-12-30T00:30:10"/>
    <n v="3"/>
    <d v="1899-12-30T00:00:13"/>
    <n v="30.166666666675166"/>
    <n v="18"/>
    <s v="Si"/>
  </r>
  <r>
    <s v="CCAL"/>
    <s v="2024075284"/>
    <x v="0"/>
    <s v="ER3348BBR"/>
    <s v="E6103LDT"/>
    <d v="2024-12-17T00:00:00"/>
    <m/>
    <s v="3297"/>
    <x v="1"/>
    <s v="PA"/>
    <s v="S1"/>
    <m/>
    <d v="2024-12-17T00:00:00"/>
    <d v="1899-12-30T18:23:59"/>
    <d v="2024-12-17T00:00:00"/>
    <d v="1899-12-30T18:24:11"/>
    <d v="2024-12-17T00:00:00"/>
    <d v="1899-12-30T18:53:54"/>
    <x v="0"/>
    <s v="RFCPI"/>
    <s v="8043253061"/>
    <s v="EXW"/>
    <d v="1899-12-30T00:29:55"/>
    <d v="1899-12-30T00:29:43"/>
    <d v="1899-12-30T00:00:12"/>
    <s v="Granel"/>
    <s v="E001"/>
    <x v="1"/>
    <d v="1899-12-30T00:29:55"/>
    <d v="1899-12-30T00:29:43"/>
    <n v="18"/>
    <x v="12"/>
    <x v="5"/>
    <x v="1"/>
    <n v="0"/>
    <n v="0"/>
    <s v="OK"/>
    <s v="Granel"/>
    <x v="0"/>
    <n v="0"/>
    <s v="F. ALCONERA"/>
    <s v="A"/>
    <d v="1899-12-30T00:00:12"/>
    <d v="1899-12-30T00:00:12"/>
    <s v="OK"/>
    <m/>
    <m/>
    <d v="1899-12-30T00:00:00"/>
    <d v="1899-12-30T00:29:55"/>
    <n v="3"/>
    <d v="1899-12-30T00:00:12"/>
    <n v="29.916666666676726"/>
    <n v="18"/>
    <s v="Si"/>
  </r>
  <r>
    <s v="CCAL"/>
    <s v="2024075287"/>
    <x v="0"/>
    <s v="ER3686BCF"/>
    <s v="E9865JVX"/>
    <d v="2024-12-17T00:00:00"/>
    <m/>
    <s v="3297"/>
    <x v="1"/>
    <s v="PA"/>
    <s v="S1"/>
    <m/>
    <d v="2024-12-17T00:00:00"/>
    <d v="1899-12-30T18:44:00"/>
    <d v="2024-12-17T00:00:00"/>
    <d v="1899-12-30T18:44:12"/>
    <d v="2024-12-17T00:00:00"/>
    <d v="1899-12-30T19:13:48"/>
    <x v="0"/>
    <s v="RFCPI"/>
    <s v="8043253062"/>
    <s v="FBO"/>
    <d v="1899-12-30T00:29:48"/>
    <d v="1899-12-30T00:29:36"/>
    <d v="1899-12-30T00:00:12"/>
    <s v="Granel"/>
    <s v="E001"/>
    <x v="2"/>
    <d v="1899-12-30T00:29:48"/>
    <d v="1899-12-30T00:29:36"/>
    <n v="18"/>
    <x v="12"/>
    <x v="5"/>
    <x v="1"/>
    <n v="0"/>
    <n v="0"/>
    <s v="OK"/>
    <s v="Granel"/>
    <x v="0"/>
    <n v="0"/>
    <s v="F. ALCONERA"/>
    <s v="A"/>
    <d v="1899-12-30T00:00:12"/>
    <d v="1899-12-30T00:00:12"/>
    <s v="OK"/>
    <m/>
    <m/>
    <d v="1899-12-30T00:00:00"/>
    <d v="1899-12-30T00:29:48"/>
    <n v="3"/>
    <d v="1899-12-30T00:00:12"/>
    <n v="29.799999999993627"/>
    <n v="19"/>
    <s v="Si"/>
  </r>
  <r>
    <s v="CCAL"/>
    <s v="2024075290"/>
    <x v="0"/>
    <s v="ER3706BCF"/>
    <s v="E7061KZH"/>
    <d v="2024-12-17T00:00:00"/>
    <m/>
    <s v="3228"/>
    <x v="3"/>
    <s v="PA"/>
    <s v="S4"/>
    <m/>
    <d v="2024-12-17T00:00:00"/>
    <d v="1899-12-30T19:03:58"/>
    <d v="2024-12-17T00:00:00"/>
    <d v="1899-12-30T19:04:11"/>
    <d v="2024-12-17T00:00:00"/>
    <d v="1899-12-30T19:35:24"/>
    <x v="0"/>
    <s v="RFCPI"/>
    <s v="8043253065"/>
    <s v="FBO"/>
    <d v="1899-12-30T00:31:26"/>
    <d v="1899-12-30T00:31:13"/>
    <d v="1899-12-30T00:00:13"/>
    <s v="Granel"/>
    <s v="E001"/>
    <x v="2"/>
    <d v="1899-12-30T00:31:26"/>
    <d v="1899-12-30T00:31:13"/>
    <n v="19"/>
    <x v="12"/>
    <x v="5"/>
    <x v="1"/>
    <n v="0"/>
    <n v="0"/>
    <s v="OK"/>
    <s v="Granel"/>
    <x v="0"/>
    <n v="0"/>
    <s v="F. ALCONERA"/>
    <s v="A"/>
    <d v="1899-12-30T00:00:13"/>
    <d v="1899-12-30T00:00:13"/>
    <s v="OK"/>
    <m/>
    <m/>
    <d v="1899-12-30T00:00:00"/>
    <d v="1899-12-30T00:31:26"/>
    <n v="3"/>
    <d v="1899-12-30T00:00:13"/>
    <n v="31.433333333328068"/>
    <n v="19"/>
    <s v="Si"/>
  </r>
  <r>
    <s v="CCAL"/>
    <s v="2024075299"/>
    <x v="0"/>
    <s v="ER3547BBD"/>
    <s v="E8416KLT"/>
    <d v="2024-12-18T00:00:00"/>
    <m/>
    <s v="3228"/>
    <x v="3"/>
    <s v="PA"/>
    <s v="S5"/>
    <m/>
    <d v="2024-12-18T00:00:00"/>
    <d v="1899-12-30T04:55:20"/>
    <d v="2024-12-18T00:00:00"/>
    <d v="1899-12-30T04:55:38"/>
    <d v="2024-12-18T00:00:00"/>
    <d v="1899-12-30T05:25:36"/>
    <x v="0"/>
    <s v="RFCPI"/>
    <s v="8043253074"/>
    <s v="FBO"/>
    <d v="1899-12-30T00:30:16"/>
    <d v="1899-12-30T00:29:58"/>
    <d v="1899-12-30T00:00:18"/>
    <s v="Granel"/>
    <s v="E001"/>
    <x v="2"/>
    <d v="1899-12-30T00:30:16"/>
    <d v="1899-12-30T00:29:58"/>
    <n v="4"/>
    <x v="13"/>
    <x v="5"/>
    <x v="1"/>
    <n v="0"/>
    <n v="0"/>
    <s v="OK"/>
    <s v="Granel"/>
    <x v="0"/>
    <n v="0"/>
    <s v="F. ALCONERA"/>
    <s v="A"/>
    <d v="1899-12-30T00:00:18"/>
    <d v="1899-12-30T00:00:18"/>
    <s v="OK"/>
    <m/>
    <m/>
    <d v="1899-12-30T00:00:00"/>
    <d v="1899-12-30T00:30:16"/>
    <n v="4"/>
    <d v="1899-12-30T00:00:18"/>
    <n v="30.266666666668826"/>
    <n v="5"/>
    <s v="Si"/>
  </r>
  <r>
    <s v="CCAL"/>
    <s v="2024075320"/>
    <x v="0"/>
    <s v="ECR03220R"/>
    <s v="E0948JLM"/>
    <d v="2024-12-18T00:00:00"/>
    <m/>
    <s v="3230"/>
    <x v="2"/>
    <s v="PA"/>
    <s v="PA"/>
    <m/>
    <d v="2024-12-18T00:00:00"/>
    <d v="1899-12-30T06:52:04"/>
    <d v="2024-12-18T00:00:00"/>
    <d v="1899-12-30T06:52:16"/>
    <d v="2024-12-18T00:00:00"/>
    <d v="1899-12-30T06:58:44"/>
    <x v="0"/>
    <s v="RFCPI"/>
    <s v="8043253079"/>
    <s v="FBO"/>
    <d v="1899-12-30T00:06:40"/>
    <d v="1899-12-30T00:06:28"/>
    <d v="1899-12-30T00:00:12"/>
    <s v="Ensacado"/>
    <s v="E002"/>
    <x v="2"/>
    <d v="1899-12-30T00:06:40"/>
    <d v="1899-12-30T00:06:28"/>
    <n v="6"/>
    <x v="13"/>
    <x v="5"/>
    <x v="2"/>
    <n v="1"/>
    <n v="0"/>
    <s v="KO"/>
    <s v="Ensacado"/>
    <x v="0"/>
    <n v="1"/>
    <s v="F. ALCONERA"/>
    <s v="A"/>
    <d v="1899-12-30T00:00:12"/>
    <d v="1899-12-30T00:00:12"/>
    <s v="OK"/>
    <m/>
    <m/>
    <d v="1899-12-30T00:00:00"/>
    <d v="1899-12-30T00:06:40"/>
    <n v="4"/>
    <d v="1899-12-30T00:00:12"/>
    <n v="6.6666666666671759"/>
    <n v="6"/>
    <s v="Si"/>
  </r>
  <r>
    <s v="CCAL"/>
    <s v="2024075316"/>
    <x v="0"/>
    <s v="ER8459BBS"/>
    <s v="E5067LBR"/>
    <d v="2024-12-18T00:00:00"/>
    <m/>
    <s v="3297"/>
    <x v="1"/>
    <s v="PA"/>
    <s v="S1"/>
    <m/>
    <d v="2024-12-18T00:00:00"/>
    <d v="1899-12-30T06:44:56"/>
    <d v="2024-12-18T00:00:00"/>
    <d v="1899-12-30T06:45:10"/>
    <d v="2024-12-18T00:00:00"/>
    <d v="1899-12-30T07:13:53"/>
    <x v="0"/>
    <s v="RFCPI"/>
    <s v="8043253082"/>
    <s v="EXW"/>
    <d v="1899-12-30T00:28:57"/>
    <d v="1899-12-30T00:28:43"/>
    <d v="1899-12-30T00:00:14"/>
    <s v="Granel"/>
    <s v="E001"/>
    <x v="1"/>
    <d v="1899-12-30T00:28:57"/>
    <d v="1899-12-30T00:28:43"/>
    <n v="6"/>
    <x v="13"/>
    <x v="5"/>
    <x v="1"/>
    <n v="0"/>
    <n v="0"/>
    <s v="OK"/>
    <s v="Granel"/>
    <x v="0"/>
    <n v="0"/>
    <s v="F. ALCONERA"/>
    <s v="A"/>
    <d v="1899-12-30T00:00:14"/>
    <d v="1899-12-30T00:00:14"/>
    <s v="OK"/>
    <m/>
    <m/>
    <d v="1899-12-30T00:00:00"/>
    <d v="1899-12-30T00:28:57"/>
    <n v="4"/>
    <d v="1899-12-30T00:00:14"/>
    <n v="28.950000000004763"/>
    <n v="7"/>
    <s v="Si"/>
  </r>
  <r>
    <s v="CCAL"/>
    <s v="2024075314"/>
    <x v="0"/>
    <s v="ER1428BBX"/>
    <s v="E3192JFJ"/>
    <d v="2024-12-18T00:00:00"/>
    <m/>
    <s v="3230"/>
    <x v="2"/>
    <s v="PA"/>
    <s v="PA"/>
    <m/>
    <d v="2024-12-18T00:00:00"/>
    <d v="1899-12-30T06:39:50"/>
    <d v="2024-12-18T00:00:00"/>
    <d v="1899-12-30T06:40:04"/>
    <d v="2024-12-18T00:00:00"/>
    <d v="1899-12-30T07:15:21"/>
    <x v="0"/>
    <s v="RFCPI"/>
    <s v="8043253083"/>
    <s v="FBO"/>
    <d v="1899-12-30T00:35:31"/>
    <d v="1899-12-30T00:35:17"/>
    <d v="1899-12-30T00:00:14"/>
    <s v="Ensacado"/>
    <s v="E002"/>
    <x v="2"/>
    <d v="1899-12-30T00:35:31"/>
    <d v="1899-12-30T00:35:17"/>
    <n v="6"/>
    <x v="13"/>
    <x v="5"/>
    <x v="2"/>
    <n v="0"/>
    <n v="0"/>
    <s v="OK"/>
    <s v="Ensacado"/>
    <x v="0"/>
    <n v="0"/>
    <s v="F. ALCONERA"/>
    <s v="A"/>
    <d v="1899-12-30T00:00:14"/>
    <d v="1899-12-30T00:00:14"/>
    <s v="OK"/>
    <m/>
    <m/>
    <d v="1899-12-30T00:00:00"/>
    <d v="1899-12-30T00:35:31"/>
    <n v="4"/>
    <d v="1899-12-30T00:00:14"/>
    <n v="35.516666666664008"/>
    <n v="7"/>
    <s v="Si"/>
  </r>
  <r>
    <s v="CCAL"/>
    <s v="2024075324"/>
    <x v="0"/>
    <s v="ECR03220R"/>
    <s v="E0948JLM"/>
    <d v="2024-12-18T00:00:00"/>
    <m/>
    <s v="3230"/>
    <x v="2"/>
    <s v="PA"/>
    <s v="PA"/>
    <m/>
    <d v="2024-12-18T00:00:00"/>
    <d v="1899-12-30T07:01:25"/>
    <d v="2024-12-18T00:00:00"/>
    <d v="1899-12-30T07:01:39"/>
    <d v="2024-12-18T00:00:00"/>
    <d v="1899-12-30T07:42:19"/>
    <x v="0"/>
    <s v="RFCPI"/>
    <s v="8043253086"/>
    <s v="FBO"/>
    <d v="1899-12-30T00:40:54"/>
    <d v="1899-12-30T00:40:40"/>
    <d v="1899-12-30T00:00:14"/>
    <s v="Ensacado"/>
    <s v="E002"/>
    <x v="2"/>
    <d v="1899-12-30T00:40:54"/>
    <d v="1899-12-30T00:40:40"/>
    <n v="7"/>
    <x v="13"/>
    <x v="5"/>
    <x v="2"/>
    <n v="0"/>
    <n v="0"/>
    <s v="OK"/>
    <s v="Ensacado"/>
    <x v="0"/>
    <n v="0"/>
    <s v="F. ALCONERA"/>
    <s v="A"/>
    <d v="1899-12-30T00:00:14"/>
    <d v="1899-12-30T00:00:14"/>
    <s v="OK"/>
    <m/>
    <m/>
    <d v="1899-12-30T00:00:00"/>
    <d v="1899-12-30T00:40:54"/>
    <n v="4"/>
    <d v="1899-12-30T00:00:14"/>
    <n v="40.900000000003196"/>
    <n v="7"/>
    <s v="Si"/>
  </r>
  <r>
    <s v="CCAL"/>
    <s v="2024075368"/>
    <x v="0"/>
    <s v="ER3898BDF"/>
    <s v="E9242LVF"/>
    <d v="2024-12-18T00:00:00"/>
    <m/>
    <s v="3230"/>
    <x v="2"/>
    <s v="PA"/>
    <s v="PA"/>
    <m/>
    <d v="2024-12-18T00:00:00"/>
    <d v="1899-12-30T10:28:39"/>
    <d v="2024-12-18T00:00:00"/>
    <d v="1899-12-30T10:28:51"/>
    <d v="2024-12-18T00:00:00"/>
    <d v="1899-12-30T11:07:25"/>
    <x v="0"/>
    <s v="RFCPI"/>
    <s v="8043253109"/>
    <s v="FBO"/>
    <d v="1899-12-30T00:38:46"/>
    <d v="1899-12-30T00:38:34"/>
    <d v="1899-12-30T00:00:12"/>
    <s v="Ensacado"/>
    <s v="E002"/>
    <x v="2"/>
    <d v="1899-12-30T00:38:46"/>
    <d v="1899-12-30T00:38:34"/>
    <n v="10"/>
    <x v="13"/>
    <x v="5"/>
    <x v="2"/>
    <n v="0"/>
    <n v="0"/>
    <s v="OK"/>
    <s v="Ensacado"/>
    <x v="0"/>
    <n v="0"/>
    <s v="F. ALCONERA"/>
    <s v="A"/>
    <d v="1899-12-30T00:00:12"/>
    <d v="1899-12-30T00:00:12"/>
    <s v="OK"/>
    <m/>
    <m/>
    <d v="1899-12-30T00:00:00"/>
    <d v="1899-12-30T00:38:46"/>
    <n v="4"/>
    <d v="1899-12-30T00:00:12"/>
    <n v="38.766666666671952"/>
    <n v="11"/>
    <s v="Si"/>
  </r>
  <r>
    <s v="CCAL"/>
    <s v="2024075399"/>
    <x v="0"/>
    <s v="ER8805BBS"/>
    <s v="E8272KDP"/>
    <d v="2024-12-18T00:00:00"/>
    <m/>
    <s v="3228"/>
    <x v="3"/>
    <s v="PA"/>
    <s v="S5"/>
    <m/>
    <d v="2024-12-18T00:00:00"/>
    <d v="1899-12-30T12:09:16"/>
    <d v="2024-12-18T00:00:00"/>
    <d v="1899-12-30T12:09:29"/>
    <d v="2024-12-18T00:00:00"/>
    <d v="1899-12-30T12:43:46"/>
    <x v="0"/>
    <s v="RFCPI"/>
    <s v="8043253123"/>
    <s v="FBO"/>
    <d v="1899-12-30T00:34:30"/>
    <d v="1899-12-30T00:34:17"/>
    <d v="1899-12-30T00:00:13"/>
    <s v="Granel"/>
    <s v="E001"/>
    <x v="2"/>
    <d v="1899-12-30T00:34:30"/>
    <d v="1899-12-30T00:34:17"/>
    <n v="12"/>
    <x v="13"/>
    <x v="5"/>
    <x v="1"/>
    <n v="0"/>
    <n v="0"/>
    <s v="OK"/>
    <s v="Granel"/>
    <x v="0"/>
    <n v="0"/>
    <s v="F. ALCONERA"/>
    <s v="A"/>
    <d v="1899-12-30T00:00:13"/>
    <d v="1899-12-30T00:00:13"/>
    <s v="OK"/>
    <m/>
    <m/>
    <d v="1899-12-30T00:00:00"/>
    <d v="1899-12-30T00:34:30"/>
    <n v="4"/>
    <d v="1899-12-30T00:00:13"/>
    <n v="34.499999999995161"/>
    <n v="12"/>
    <s v="Si"/>
  </r>
  <r>
    <s v="CCAL"/>
    <s v="2024075392"/>
    <x v="0"/>
    <s v="ER6600BCY"/>
    <s v="E8134LTD"/>
    <d v="2024-12-18T00:00:00"/>
    <m/>
    <s v="3230"/>
    <x v="2"/>
    <s v="PA"/>
    <s v="PA"/>
    <m/>
    <d v="2024-12-18T00:00:00"/>
    <d v="1899-12-30T11:52:33"/>
    <d v="2024-12-18T00:00:00"/>
    <d v="1899-12-30T11:53:47"/>
    <d v="2024-12-18T00:00:00"/>
    <d v="1899-12-30T12:46:49"/>
    <x v="0"/>
    <s v="RFCPI"/>
    <s v="8043253124"/>
    <s v="EXW"/>
    <d v="1899-12-30T00:54:16"/>
    <d v="1899-12-30T00:53:02"/>
    <d v="1899-12-30T00:01:14"/>
    <s v="Ensacado"/>
    <s v="E002"/>
    <x v="1"/>
    <d v="1899-12-30T00:54:16"/>
    <d v="1899-12-30T00:53:02"/>
    <n v="11"/>
    <x v="13"/>
    <x v="5"/>
    <x v="2"/>
    <n v="0"/>
    <n v="0"/>
    <s v="OK"/>
    <s v="Ensacado"/>
    <x v="0"/>
    <n v="0"/>
    <s v="F. ALCONERA"/>
    <s v="B"/>
    <d v="1899-12-30T00:01:14"/>
    <d v="1899-12-30T00:01:14"/>
    <s v="OK"/>
    <m/>
    <m/>
    <d v="1899-12-30T00:00:00"/>
    <d v="1899-12-30T00:54:16"/>
    <n v="4"/>
    <d v="1899-12-30T00:01:14"/>
    <n v="54.266666666659184"/>
    <n v="12"/>
    <s v="No"/>
  </r>
  <r>
    <s v="CCAL"/>
    <s v="2024075407"/>
    <x v="0"/>
    <s v="ER8801BBS"/>
    <s v="E9651KXD"/>
    <d v="2024-12-18T00:00:00"/>
    <m/>
    <s v="3297"/>
    <x v="1"/>
    <s v="PA"/>
    <s v="S1"/>
    <m/>
    <d v="2024-12-18T00:00:00"/>
    <d v="1899-12-30T12:25:30"/>
    <d v="2024-12-18T00:00:00"/>
    <d v="1899-12-30T12:25:51"/>
    <d v="2024-12-18T00:00:00"/>
    <d v="1899-12-30T13:13:15"/>
    <x v="0"/>
    <s v="RFCPI"/>
    <s v="8043253130"/>
    <s v="FBO"/>
    <d v="1899-12-30T00:47:45"/>
    <d v="1899-12-30T00:47:24"/>
    <d v="1899-12-30T00:00:21"/>
    <s v="Granel"/>
    <s v="E001"/>
    <x v="2"/>
    <d v="1899-12-30T00:47:45"/>
    <d v="1899-12-30T00:47:24"/>
    <n v="12"/>
    <x v="13"/>
    <x v="5"/>
    <x v="1"/>
    <n v="0"/>
    <n v="0"/>
    <s v="OK"/>
    <s v="Granel"/>
    <x v="0"/>
    <n v="0"/>
    <s v="F. ALCONERA"/>
    <s v="B"/>
    <d v="1899-12-30T00:00:21"/>
    <d v="1899-12-30T00:00:21"/>
    <s v="OK"/>
    <m/>
    <m/>
    <d v="1899-12-30T00:00:00"/>
    <d v="1899-12-30T00:47:45"/>
    <n v="4"/>
    <d v="1899-12-30T00:00:21"/>
    <n v="47.750000000011141"/>
    <n v="13"/>
    <s v="No"/>
  </r>
  <r>
    <s v="CCAL"/>
    <s v="2024075413"/>
    <x v="0"/>
    <s v="ER1428BBX"/>
    <s v="E3192JFJ"/>
    <d v="2024-12-18T00:00:00"/>
    <m/>
    <s v="3230"/>
    <x v="2"/>
    <s v="PA"/>
    <s v="PA"/>
    <m/>
    <d v="2024-12-18T00:00:00"/>
    <d v="1899-12-30T12:47:19"/>
    <d v="2024-12-18T00:00:00"/>
    <d v="1899-12-30T12:47:33"/>
    <d v="2024-12-18T00:00:00"/>
    <d v="1899-12-30T13:37:39"/>
    <x v="0"/>
    <s v="RFCPI"/>
    <s v="8043253136"/>
    <s v="FBO"/>
    <d v="1899-12-30T00:50:20"/>
    <d v="1899-12-30T00:50:06"/>
    <d v="1899-12-30T00:00:14"/>
    <s v="Ensacado"/>
    <s v="E002"/>
    <x v="2"/>
    <d v="1899-12-30T00:50:20"/>
    <d v="1899-12-30T00:50:06"/>
    <n v="12"/>
    <x v="13"/>
    <x v="5"/>
    <x v="2"/>
    <n v="0"/>
    <n v="0"/>
    <s v="OK"/>
    <s v="Ensacado"/>
    <x v="0"/>
    <n v="0"/>
    <s v="F. ALCONERA"/>
    <s v="B"/>
    <d v="1899-12-30T00:00:14"/>
    <d v="1899-12-30T00:00:14"/>
    <s v="OK"/>
    <m/>
    <m/>
    <d v="1899-12-30T00:00:00"/>
    <d v="1899-12-30T00:50:20"/>
    <n v="4"/>
    <d v="1899-12-30T00:00:14"/>
    <n v="50.333333333328142"/>
    <n v="13"/>
    <s v="No"/>
  </r>
  <r>
    <s v="CCAL"/>
    <s v="2024075421"/>
    <x v="0"/>
    <s v="ER6785BDD"/>
    <s v="E9665LVG"/>
    <d v="2024-12-18T00:00:00"/>
    <m/>
    <s v="3230"/>
    <x v="2"/>
    <s v="PA"/>
    <s v="PA"/>
    <m/>
    <d v="2024-12-18T00:00:00"/>
    <d v="1899-12-30T13:24:07"/>
    <d v="2024-12-18T00:00:00"/>
    <d v="1899-12-30T13:24:20"/>
    <d v="2024-12-18T00:00:00"/>
    <d v="1899-12-30T14:21:10"/>
    <x v="0"/>
    <s v="RFCPI"/>
    <s v="8043253144"/>
    <s v="FBO"/>
    <d v="1899-12-30T00:57:03"/>
    <d v="1899-12-30T00:56:50"/>
    <d v="1899-12-30T00:00:13"/>
    <s v="Ensacado"/>
    <s v="E002"/>
    <x v="2"/>
    <d v="1899-12-30T00:57:03"/>
    <d v="1899-12-30T00:56:50"/>
    <n v="13"/>
    <x v="13"/>
    <x v="5"/>
    <x v="2"/>
    <n v="0"/>
    <n v="0"/>
    <s v="OK"/>
    <s v="Ensacado"/>
    <x v="0"/>
    <n v="0"/>
    <s v="F. ALCONERA"/>
    <s v="B"/>
    <d v="1899-12-30T00:00:13"/>
    <d v="1899-12-30T00:00:13"/>
    <s v="OK"/>
    <m/>
    <m/>
    <d v="1899-12-30T00:00:00"/>
    <d v="1899-12-30T00:57:03"/>
    <n v="4"/>
    <d v="1899-12-30T00:00:13"/>
    <n v="57.05000000000652"/>
    <n v="14"/>
    <s v="No"/>
  </r>
  <r>
    <s v="CCAL"/>
    <s v="2024075435"/>
    <x v="0"/>
    <s v="ER8753BBR"/>
    <s v="E1651JFK"/>
    <d v="2024-12-18T00:00:00"/>
    <m/>
    <s v="3228"/>
    <x v="3"/>
    <s v="PA"/>
    <s v="S4"/>
    <m/>
    <d v="2024-12-18T00:00:00"/>
    <d v="1899-12-30T13:56:18"/>
    <d v="2024-12-18T00:00:00"/>
    <d v="1899-12-30T13:56:32"/>
    <d v="2024-12-18T00:00:00"/>
    <d v="1899-12-30T14:25:46"/>
    <x v="0"/>
    <s v="RFCPI"/>
    <s v="8043253145"/>
    <s v="EXW"/>
    <d v="1899-12-30T00:29:28"/>
    <d v="1899-12-30T00:29:14"/>
    <d v="1899-12-30T00:00:14"/>
    <s v="Granel"/>
    <s v="E001"/>
    <x v="1"/>
    <d v="1899-12-30T00:29:28"/>
    <d v="1899-12-30T00:29:14"/>
    <n v="13"/>
    <x v="13"/>
    <x v="5"/>
    <x v="1"/>
    <n v="0"/>
    <n v="0"/>
    <s v="OK"/>
    <s v="Granel"/>
    <x v="0"/>
    <n v="0"/>
    <s v="F. ALCONERA"/>
    <s v="A"/>
    <d v="1899-12-30T00:00:14"/>
    <d v="1899-12-30T00:00:14"/>
    <s v="OK"/>
    <m/>
    <m/>
    <d v="1899-12-30T00:00:00"/>
    <d v="1899-12-30T00:29:28"/>
    <n v="4"/>
    <d v="1899-12-30T00:00:14"/>
    <n v="29.466666666662427"/>
    <n v="14"/>
    <s v="Si"/>
  </r>
  <r>
    <s v="CCAL"/>
    <s v="2024075425"/>
    <x v="0"/>
    <s v="ECS04211R"/>
    <s v="E3710KKC"/>
    <d v="2024-12-18T00:00:00"/>
    <m/>
    <s v="3230"/>
    <x v="2"/>
    <s v="PA"/>
    <s v="PA"/>
    <m/>
    <d v="2024-12-18T00:00:00"/>
    <d v="1899-12-30T13:37:31"/>
    <d v="2024-12-18T00:00:00"/>
    <d v="1899-12-30T13:37:45"/>
    <d v="2024-12-18T00:00:00"/>
    <d v="1899-12-30T14:54:57"/>
    <x v="0"/>
    <s v="RFCPI"/>
    <s v="8043253149"/>
    <s v="FBO"/>
    <d v="1899-12-30T01:17:26"/>
    <d v="1899-12-30T01:17:12"/>
    <d v="1899-12-30T00:00:14"/>
    <s v="Ensacado"/>
    <s v="E002"/>
    <x v="2"/>
    <d v="1899-12-30T01:17:26"/>
    <d v="1899-12-30T01:17:12"/>
    <n v="13"/>
    <x v="13"/>
    <x v="5"/>
    <x v="2"/>
    <n v="0"/>
    <n v="0"/>
    <s v="OK"/>
    <s v="Ensacado"/>
    <x v="0"/>
    <n v="0"/>
    <s v="F. ALCONERA"/>
    <s v="B"/>
    <d v="1899-12-30T00:00:14"/>
    <d v="1899-12-30T00:00:14"/>
    <s v="OK"/>
    <m/>
    <m/>
    <d v="1899-12-30T00:00:00"/>
    <d v="1899-12-30T01:17:26"/>
    <n v="4"/>
    <d v="1899-12-30T00:00:14"/>
    <n v="77.433333333336051"/>
    <n v="14"/>
    <s v="No"/>
  </r>
  <r>
    <s v="CCAL"/>
    <s v="2024075455"/>
    <x v="0"/>
    <s v="ER0181BBV"/>
    <s v="E6366KCV"/>
    <d v="2024-12-18T00:00:00"/>
    <m/>
    <s v="3297"/>
    <x v="1"/>
    <s v="PA"/>
    <s v="S1"/>
    <m/>
    <d v="2024-12-18T00:00:00"/>
    <d v="1899-12-30T14:47:58"/>
    <d v="2024-12-18T00:00:00"/>
    <d v="1899-12-30T14:48:12"/>
    <d v="2024-12-18T00:00:00"/>
    <d v="1899-12-30T15:27:34"/>
    <x v="0"/>
    <s v="RFCPI"/>
    <s v="8043253156"/>
    <s v="EXW"/>
    <d v="1899-12-30T00:39:36"/>
    <d v="1899-12-30T00:39:22"/>
    <d v="1899-12-30T00:00:14"/>
    <s v="Granel"/>
    <s v="E001"/>
    <x v="1"/>
    <d v="1899-12-30T00:39:36"/>
    <d v="1899-12-30T00:39:22"/>
    <n v="14"/>
    <x v="13"/>
    <x v="5"/>
    <x v="1"/>
    <n v="0"/>
    <n v="0"/>
    <s v="OK"/>
    <s v="Granel"/>
    <x v="0"/>
    <n v="0"/>
    <s v="F. ALCONERA"/>
    <s v="A"/>
    <d v="1899-12-30T00:00:14"/>
    <d v="1899-12-30T00:00:14"/>
    <s v="OK"/>
    <m/>
    <m/>
    <d v="1899-12-30T00:00:00"/>
    <d v="1899-12-30T00:39:36"/>
    <n v="4"/>
    <d v="1899-12-30T00:00:14"/>
    <n v="39.600000000000115"/>
    <n v="15"/>
    <s v="Si"/>
  </r>
  <r>
    <s v="CCAL"/>
    <s v="2024075478"/>
    <x v="0"/>
    <s v="ER0962BDL"/>
    <s v="E9439MSL"/>
    <d v="2024-12-18T00:00:00"/>
    <m/>
    <s v="3230"/>
    <x v="2"/>
    <s v="PA"/>
    <s v="PA"/>
    <m/>
    <d v="2024-12-18T00:00:00"/>
    <d v="1899-12-30T16:10:08"/>
    <d v="2024-12-18T00:00:00"/>
    <d v="1899-12-30T16:10:22"/>
    <d v="2024-12-18T00:00:00"/>
    <d v="1899-12-30T16:58:58"/>
    <x v="0"/>
    <s v="RFCPI"/>
    <s v="8043253166"/>
    <s v="FBO"/>
    <d v="1899-12-30T00:48:50"/>
    <d v="1899-12-30T00:48:36"/>
    <d v="1899-12-30T00:00:14"/>
    <s v="Ensacado"/>
    <s v="E002"/>
    <x v="2"/>
    <d v="1899-12-30T00:48:50"/>
    <d v="1899-12-30T00:48:36"/>
    <n v="16"/>
    <x v="13"/>
    <x v="5"/>
    <x v="2"/>
    <n v="0"/>
    <n v="0"/>
    <s v="OK"/>
    <s v="Ensacado"/>
    <x v="0"/>
    <n v="0"/>
    <s v="F. ALCONERA"/>
    <s v="B"/>
    <d v="1899-12-30T00:00:14"/>
    <d v="1899-12-30T00:00:14"/>
    <s v="OK"/>
    <m/>
    <m/>
    <d v="1899-12-30T00:00:00"/>
    <d v="1899-12-30T00:48:50"/>
    <n v="4"/>
    <d v="1899-12-30T00:00:14"/>
    <n v="48.833333333337499"/>
    <n v="16"/>
    <s v="No"/>
  </r>
  <r>
    <s v="CCAL"/>
    <s v="2024075482"/>
    <x v="0"/>
    <s v="ER8963BDN"/>
    <s v="E0260LKZ"/>
    <d v="2024-12-18T00:00:00"/>
    <m/>
    <s v="3230"/>
    <x v="2"/>
    <s v="PA"/>
    <s v="PA"/>
    <m/>
    <d v="2024-12-18T00:00:00"/>
    <d v="1899-12-30T16:17:10"/>
    <d v="2024-12-18T00:00:00"/>
    <d v="1899-12-30T16:17:25"/>
    <d v="2024-12-18T00:00:00"/>
    <d v="1899-12-30T17:13:44"/>
    <x v="0"/>
    <s v="RFCPI"/>
    <s v="8043253173"/>
    <s v="FBO"/>
    <d v="1899-12-30T00:56:34"/>
    <d v="1899-12-30T00:56:19"/>
    <d v="1899-12-30T00:00:15"/>
    <s v="Ensacado"/>
    <s v="E002"/>
    <x v="2"/>
    <d v="1899-12-30T00:56:34"/>
    <d v="1899-12-30T00:56:19"/>
    <n v="16"/>
    <x v="13"/>
    <x v="5"/>
    <x v="2"/>
    <n v="0"/>
    <n v="0"/>
    <s v="OK"/>
    <s v="Ensacado"/>
    <x v="0"/>
    <n v="0"/>
    <s v="F. ALCONERA"/>
    <s v="B"/>
    <d v="1899-12-30T00:00:15"/>
    <d v="1899-12-30T00:00:15"/>
    <s v="OK"/>
    <m/>
    <m/>
    <d v="1899-12-30T00:00:00"/>
    <d v="1899-12-30T00:56:34"/>
    <n v="4"/>
    <d v="1899-12-30T00:00:15"/>
    <n v="56.5666666666705"/>
    <n v="17"/>
    <s v="No"/>
  </r>
  <r>
    <s v="CCAL"/>
    <s v="2024075517"/>
    <x v="0"/>
    <s v="ER4777BBM"/>
    <s v="E1633HJM"/>
    <d v="2024-12-18T00:00:00"/>
    <m/>
    <s v="3297"/>
    <x v="1"/>
    <s v="PA"/>
    <s v="S1"/>
    <m/>
    <d v="2024-12-18T00:00:00"/>
    <d v="1899-12-30T17:31:19"/>
    <d v="2024-12-18T00:00:00"/>
    <d v="1899-12-30T17:31:32"/>
    <d v="2024-12-18T00:00:00"/>
    <d v="1899-12-30T18:19:39"/>
    <x v="0"/>
    <s v="RFCPI"/>
    <s v="8043253186"/>
    <s v="FBO"/>
    <d v="1899-12-30T00:48:20"/>
    <d v="1899-12-30T00:48:07"/>
    <d v="1899-12-30T00:00:13"/>
    <s v="Granel"/>
    <s v="E001"/>
    <x v="2"/>
    <d v="1899-12-30T00:48:20"/>
    <d v="1899-12-30T00:48:07"/>
    <n v="17"/>
    <x v="13"/>
    <x v="5"/>
    <x v="1"/>
    <n v="0"/>
    <n v="0"/>
    <s v="OK"/>
    <s v="Granel"/>
    <x v="0"/>
    <n v="0"/>
    <s v="F. ALCONERA"/>
    <s v="B"/>
    <d v="1899-12-30T00:00:13"/>
    <d v="1899-12-30T00:00:13"/>
    <s v="OK"/>
    <m/>
    <m/>
    <d v="1899-12-30T00:00:00"/>
    <d v="1899-12-30T00:48:20"/>
    <n v="4"/>
    <d v="1899-12-30T00:00:13"/>
    <n v="48.333333333326394"/>
    <n v="18"/>
    <s v="No"/>
  </r>
  <r>
    <s v="CCAL"/>
    <s v="2024075507"/>
    <x v="0"/>
    <s v="ER8102BBW"/>
    <s v="E7198KDW"/>
    <d v="2024-12-18T00:00:00"/>
    <m/>
    <s v="3230"/>
    <x v="2"/>
    <s v="PA"/>
    <s v="PA"/>
    <m/>
    <d v="2024-12-18T00:00:00"/>
    <d v="1899-12-30T17:14:40"/>
    <d v="2024-12-18T00:00:00"/>
    <d v="1899-12-30T17:14:54"/>
    <d v="2024-12-18T00:00:00"/>
    <d v="1899-12-30T18:19:54"/>
    <x v="0"/>
    <s v="RFCPI"/>
    <s v="8043253187"/>
    <s v="EXW"/>
    <d v="1899-12-30T01:05:14"/>
    <d v="1899-12-30T01:05:00"/>
    <d v="1899-12-30T00:00:14"/>
    <s v="Ensacado"/>
    <s v="E002"/>
    <x v="1"/>
    <d v="1899-12-30T01:05:14"/>
    <d v="1899-12-30T01:05:00"/>
    <n v="17"/>
    <x v="13"/>
    <x v="5"/>
    <x v="2"/>
    <n v="0"/>
    <n v="0"/>
    <s v="OK"/>
    <s v="Ensacado"/>
    <x v="0"/>
    <n v="0"/>
    <s v="F. ALCONERA"/>
    <s v="B"/>
    <d v="1899-12-30T00:00:14"/>
    <d v="1899-12-30T00:00:14"/>
    <s v="OK"/>
    <m/>
    <m/>
    <d v="1899-12-30T00:00:00"/>
    <d v="1899-12-30T01:05:14"/>
    <n v="4"/>
    <d v="1899-12-30T00:00:14"/>
    <n v="65.233333333324879"/>
    <n v="18"/>
    <s v="No"/>
  </r>
  <r>
    <s v="CCAL"/>
    <s v="2024075659"/>
    <x v="0"/>
    <s v="ER7831BCS"/>
    <s v="E0309KYD"/>
    <d v="2024-12-19T00:00:00"/>
    <m/>
    <s v="3230"/>
    <x v="2"/>
    <s v="PA"/>
    <s v="PA"/>
    <m/>
    <d v="2024-12-19T00:00:00"/>
    <d v="1899-12-30T11:19:31"/>
    <d v="2024-12-19T00:00:00"/>
    <d v="1899-12-30T11:19:46"/>
    <d v="2024-12-19T00:00:00"/>
    <d v="1899-12-30T11:43:23"/>
    <x v="0"/>
    <s v="RFCPI"/>
    <s v="8043253254"/>
    <s v="FBO"/>
    <d v="1899-12-30T00:23:52"/>
    <d v="1899-12-30T00:23:37"/>
    <d v="1899-12-30T00:00:15"/>
    <s v="Ensacado"/>
    <s v="E002"/>
    <x v="2"/>
    <d v="1899-12-30T00:23:52"/>
    <d v="1899-12-30T00:23:37"/>
    <n v="11"/>
    <x v="14"/>
    <x v="5"/>
    <x v="2"/>
    <n v="0"/>
    <n v="0"/>
    <s v="OK"/>
    <s v="Ensacado"/>
    <x v="0"/>
    <n v="0"/>
    <s v="F. ALCONERA"/>
    <s v="A"/>
    <d v="1899-12-30T00:00:15"/>
    <d v="1899-12-30T00:00:15"/>
    <s v="OK"/>
    <m/>
    <m/>
    <d v="1899-12-30T00:00:00"/>
    <d v="1899-12-30T00:23:52"/>
    <n v="5"/>
    <d v="1899-12-30T00:00:15"/>
    <n v="23.866666666675219"/>
    <n v="11"/>
    <s v="Si"/>
  </r>
  <r>
    <s v="CCAL"/>
    <s v="2024075666"/>
    <x v="0"/>
    <s v="ECS04211R"/>
    <s v="E3710KKC"/>
    <d v="2024-12-19T00:00:00"/>
    <m/>
    <s v="3232"/>
    <x v="5"/>
    <s v="PA"/>
    <s v="PA"/>
    <m/>
    <d v="2024-12-19T00:00:00"/>
    <d v="1899-12-30T11:36:10"/>
    <d v="2024-12-19T00:00:00"/>
    <d v="1899-12-30T11:36:26"/>
    <d v="2024-12-19T00:00:00"/>
    <d v="1899-12-30T12:18:50"/>
    <x v="0"/>
    <s v="RFCPI"/>
    <s v="8043253260"/>
    <s v="FBO"/>
    <d v="1899-12-30T00:42:40"/>
    <d v="1899-12-30T00:42:24"/>
    <d v="1899-12-30T00:00:16"/>
    <s v="Ensacado"/>
    <s v="E002"/>
    <x v="2"/>
    <d v="1899-12-30T00:42:40"/>
    <d v="1899-12-30T00:42:24"/>
    <n v="11"/>
    <x v="14"/>
    <x v="5"/>
    <x v="2"/>
    <n v="0"/>
    <n v="0"/>
    <s v="OK"/>
    <s v="Ensacado"/>
    <x v="0"/>
    <n v="0"/>
    <s v="F. ALCONERA"/>
    <s v="A"/>
    <d v="1899-12-30T00:00:16"/>
    <d v="1899-12-30T00:00:16"/>
    <s v="OK"/>
    <m/>
    <m/>
    <d v="1899-12-30T00:00:00"/>
    <d v="1899-12-30T00:42:40"/>
    <n v="5"/>
    <d v="1899-12-30T00:00:16"/>
    <n v="42.666666666667204"/>
    <n v="12"/>
    <s v="Si"/>
  </r>
  <r>
    <s v="CCAL"/>
    <s v="2024075835"/>
    <x v="0"/>
    <s v="ER2502BCM"/>
    <s v="E9189JXJ"/>
    <d v="2024-12-20T00:00:00"/>
    <m/>
    <s v="3230"/>
    <x v="2"/>
    <s v="PA"/>
    <s v="PA"/>
    <m/>
    <d v="2024-12-20T00:00:00"/>
    <d v="1899-12-30T06:50:20"/>
    <d v="2024-12-20T00:00:00"/>
    <d v="1899-12-30T06:50:36"/>
    <d v="2024-12-20T00:00:00"/>
    <d v="1899-12-30T07:25:15"/>
    <x v="0"/>
    <s v="RFCPI"/>
    <s v="8043253347"/>
    <s v="FBO"/>
    <d v="1899-12-30T00:34:55"/>
    <d v="1899-12-30T00:34:39"/>
    <d v="1899-12-30T00:00:16"/>
    <s v="Ensacado"/>
    <s v="E002"/>
    <x v="2"/>
    <d v="1899-12-30T00:34:55"/>
    <d v="1899-12-30T00:34:39"/>
    <n v="6"/>
    <x v="15"/>
    <x v="5"/>
    <x v="2"/>
    <n v="0"/>
    <n v="0"/>
    <s v="OK"/>
    <s v="Ensacado"/>
    <x v="0"/>
    <n v="0"/>
    <s v="F. ALCONERA"/>
    <s v="A"/>
    <d v="1899-12-30T00:00:16"/>
    <d v="1899-12-30T00:00:16"/>
    <s v="OK"/>
    <m/>
    <m/>
    <d v="1899-12-30T00:00:00"/>
    <d v="1899-12-30T00:34:55"/>
    <n v="6"/>
    <d v="1899-12-30T00:00:16"/>
    <n v="34.916666666673592"/>
    <n v="7"/>
    <s v="Si"/>
  </r>
  <r>
    <s v="CCAL"/>
    <s v="2024075995"/>
    <x v="0"/>
    <s v="ER3898BDF"/>
    <s v="E3637MCX"/>
    <d v="2024-12-20T00:00:00"/>
    <m/>
    <s v="3230"/>
    <x v="2"/>
    <s v="PA"/>
    <s v="PA"/>
    <m/>
    <d v="2024-12-20T00:00:00"/>
    <d v="1899-12-30T13:56:31"/>
    <d v="2024-12-20T00:00:00"/>
    <d v="1899-12-30T13:56:49"/>
    <d v="2024-12-20T00:00:00"/>
    <d v="1899-12-30T14:27:40"/>
    <x v="0"/>
    <s v="RFCPI"/>
    <s v="8043253411"/>
    <s v="FBO"/>
    <d v="1899-12-30T00:31:09"/>
    <d v="1899-12-30T00:30:51"/>
    <d v="1899-12-30T00:00:18"/>
    <s v="Ensacado"/>
    <s v="E002"/>
    <x v="2"/>
    <d v="1899-12-30T00:31:09"/>
    <d v="1899-12-30T00:30:51"/>
    <n v="13"/>
    <x v="15"/>
    <x v="5"/>
    <x v="2"/>
    <n v="0"/>
    <n v="0"/>
    <s v="OK"/>
    <s v="Ensacado"/>
    <x v="0"/>
    <n v="0"/>
    <s v="F. ALCONERA"/>
    <s v="A"/>
    <d v="1899-12-30T00:00:18"/>
    <d v="1899-12-30T00:00:18"/>
    <s v="OK"/>
    <m/>
    <m/>
    <d v="1899-12-30T00:00:00"/>
    <d v="1899-12-30T00:31:09"/>
    <n v="6"/>
    <d v="1899-12-30T00:00:18"/>
    <n v="31.150000000007907"/>
    <n v="14"/>
    <s v="Si"/>
  </r>
  <r>
    <s v="CCAL"/>
    <s v="2024076407"/>
    <x v="0"/>
    <s v="ECS04211R"/>
    <s v="E3710KKC"/>
    <d v="2024-12-24T00:00:00"/>
    <m/>
    <s v="3230"/>
    <x v="2"/>
    <s v="PA"/>
    <s v="PA"/>
    <m/>
    <d v="2024-12-24T00:00:00"/>
    <d v="1899-12-30T10:57:17"/>
    <d v="2024-12-24T00:00:00"/>
    <d v="1899-12-30T10:57:42"/>
    <d v="2024-12-24T00:00:00"/>
    <d v="1899-12-30T11:30:17"/>
    <x v="0"/>
    <s v="RFCPI"/>
    <s v="8043253591"/>
    <s v="FBO"/>
    <d v="1899-12-30T00:33:00"/>
    <d v="1899-12-30T00:32:35"/>
    <d v="1899-12-30T00:00:25"/>
    <s v="Ensacado"/>
    <s v="E002"/>
    <x v="2"/>
    <d v="1899-12-30T00:33:00"/>
    <d v="1899-12-30T00:32:35"/>
    <n v="10"/>
    <x v="18"/>
    <x v="0"/>
    <x v="2"/>
    <n v="0"/>
    <n v="0"/>
    <s v="OK"/>
    <s v="Ensacado"/>
    <x v="0"/>
    <n v="0"/>
    <s v="F. ALCONERA"/>
    <s v="A"/>
    <d v="1899-12-30T00:00:25"/>
    <d v="1899-12-30T00:00:25"/>
    <s v="OK"/>
    <m/>
    <m/>
    <d v="1899-12-30T00:00:00"/>
    <d v="1899-12-30T00:33:00"/>
    <n v="3"/>
    <d v="1899-12-30T00:00:25"/>
    <n v="33.000000000004839"/>
    <n v="11"/>
    <s v="Si"/>
  </r>
  <r>
    <s v="CCAL"/>
    <s v="2024075166"/>
    <x v="0"/>
    <s v="ER6871BCC"/>
    <s v="E2716JKD"/>
    <d v="2024-12-17T00:00:00"/>
    <m/>
    <s v="3297"/>
    <x v="1"/>
    <s v="PA"/>
    <s v="S1"/>
    <m/>
    <d v="2024-12-17T00:00:00"/>
    <d v="1899-12-30T12:18:01"/>
    <d v="2024-12-17T00:00:00"/>
    <d v="1899-12-30T12:18:25"/>
    <d v="2024-12-17T00:00:00"/>
    <d v="1899-12-30T12:45:17"/>
    <x v="0"/>
    <s v="RFCPI"/>
    <s v="8043252999"/>
    <s v="EXW"/>
    <d v="1899-12-30T00:27:16"/>
    <d v="1899-12-30T00:26:52"/>
    <d v="1899-12-30T00:00:24"/>
    <s v="Granel"/>
    <s v="E001"/>
    <x v="1"/>
    <d v="1899-12-30T00:27:16"/>
    <d v="1899-12-30T00:26:52"/>
    <n v="12"/>
    <x v="12"/>
    <x v="5"/>
    <x v="1"/>
    <n v="0"/>
    <n v="0"/>
    <s v="OK"/>
    <s v="Granel"/>
    <x v="0"/>
    <n v="0"/>
    <s v="F. ALCONERA"/>
    <s v="A"/>
    <d v="1899-12-30T00:00:24"/>
    <d v="1899-12-30T00:00:24"/>
    <s v="OK"/>
    <m/>
    <m/>
    <d v="1899-12-30T00:00:00"/>
    <d v="1899-12-30T00:27:16"/>
    <n v="3"/>
    <d v="1899-12-30T00:00:24"/>
    <n v="27.266666666673594"/>
    <n v="12"/>
    <s v="Si"/>
  </r>
  <r>
    <s v="CCAL"/>
    <s v="2024075180"/>
    <x v="0"/>
    <s v="ER8802BBS"/>
    <s v="E5397MMK"/>
    <d v="2024-12-17T00:00:00"/>
    <m/>
    <s v="3228"/>
    <x v="3"/>
    <s v="PA"/>
    <s v="S5"/>
    <m/>
    <d v="2024-12-17T00:00:00"/>
    <d v="1899-12-30T13:10:52"/>
    <d v="2024-12-17T00:00:00"/>
    <d v="1899-12-30T13:11:03"/>
    <d v="2024-12-17T00:00:00"/>
    <d v="1899-12-30T13:38:53"/>
    <x v="0"/>
    <s v="RFCPI"/>
    <s v="8043253008"/>
    <s v="FBO"/>
    <d v="1899-12-30T00:28:01"/>
    <d v="1899-12-30T00:27:50"/>
    <d v="1899-12-30T00:00:11"/>
    <s v="Granel"/>
    <s v="E001"/>
    <x v="2"/>
    <d v="1899-12-30T00:28:01"/>
    <d v="1899-12-30T00:27:50"/>
    <n v="13"/>
    <x v="12"/>
    <x v="5"/>
    <x v="1"/>
    <n v="0"/>
    <n v="0"/>
    <s v="OK"/>
    <s v="Granel"/>
    <x v="0"/>
    <n v="0"/>
    <s v="F. ALCONERA"/>
    <s v="A"/>
    <d v="1899-12-30T00:00:11"/>
    <d v="1899-12-30T00:00:11"/>
    <s v="OK"/>
    <m/>
    <m/>
    <d v="1899-12-30T00:00:00"/>
    <d v="1899-12-30T00:28:01"/>
    <n v="3"/>
    <d v="1899-12-30T00:00:11"/>
    <n v="28.016666666668915"/>
    <n v="13"/>
    <s v="Si"/>
  </r>
  <r>
    <s v="CCAL"/>
    <s v="2024075190"/>
    <x v="0"/>
    <s v="ER0598BBT"/>
    <s v="E6172KZK"/>
    <d v="2024-12-17T00:00:00"/>
    <m/>
    <s v="3297"/>
    <x v="1"/>
    <s v="PA"/>
    <s v="S1"/>
    <m/>
    <d v="2024-12-17T00:00:00"/>
    <d v="1899-12-30T13:37:14"/>
    <d v="2024-12-17T00:00:00"/>
    <d v="1899-12-30T13:37:25"/>
    <d v="2024-12-17T00:00:00"/>
    <d v="1899-12-30T14:09:56"/>
    <x v="0"/>
    <s v="RFCPI"/>
    <s v="8043253012"/>
    <s v="EXW"/>
    <d v="1899-12-30T00:32:42"/>
    <d v="1899-12-30T00:32:31"/>
    <d v="1899-12-30T00:00:11"/>
    <s v="Granel"/>
    <s v="E001"/>
    <x v="1"/>
    <d v="1899-12-30T00:32:42"/>
    <d v="1899-12-30T00:32:31"/>
    <n v="13"/>
    <x v="12"/>
    <x v="5"/>
    <x v="1"/>
    <n v="0"/>
    <n v="0"/>
    <s v="OK"/>
    <s v="Granel"/>
    <x v="0"/>
    <n v="0"/>
    <s v="F. ALCONERA"/>
    <s v="A"/>
    <d v="1899-12-30T00:00:11"/>
    <d v="1899-12-30T00:00:11"/>
    <s v="OK"/>
    <m/>
    <m/>
    <d v="1899-12-30T00:00:00"/>
    <d v="1899-12-30T00:32:42"/>
    <n v="3"/>
    <d v="1899-12-30T00:00:11"/>
    <n v="32.6999999999952"/>
    <n v="14"/>
    <s v="Si"/>
  </r>
  <r>
    <s v="CCAL"/>
    <s v="2024075185"/>
    <x v="0"/>
    <s v="E1141FZS"/>
    <m/>
    <d v="2024-12-17T00:00:00"/>
    <m/>
    <s v="3230"/>
    <x v="2"/>
    <s v="PA"/>
    <s v="PA"/>
    <m/>
    <d v="2024-12-17T00:00:00"/>
    <d v="1899-12-30T13:21:20"/>
    <d v="2024-12-17T00:00:00"/>
    <d v="1899-12-30T13:22:21"/>
    <d v="2024-12-17T00:00:00"/>
    <d v="1899-12-30T14:15:31"/>
    <x v="0"/>
    <s v="RFCPI"/>
    <s v="8043253013"/>
    <s v="EXW"/>
    <d v="1899-12-30T00:54:11"/>
    <d v="1899-12-30T00:53:10"/>
    <d v="1899-12-30T00:01:01"/>
    <s v="Ensacado"/>
    <s v="E002"/>
    <x v="1"/>
    <d v="1899-12-30T00:54:11"/>
    <d v="1899-12-30T00:53:10"/>
    <n v="13"/>
    <x v="12"/>
    <x v="5"/>
    <x v="2"/>
    <n v="0"/>
    <n v="0"/>
    <s v="OK"/>
    <s v="Ensacado"/>
    <x v="0"/>
    <n v="0"/>
    <s v="F. ALCONERA"/>
    <s v="B"/>
    <d v="1899-12-30T00:01:01"/>
    <d v="1899-12-30T00:01:01"/>
    <s v="OK"/>
    <m/>
    <m/>
    <d v="1899-12-30T00:00:00"/>
    <d v="1899-12-30T00:54:11"/>
    <n v="3"/>
    <d v="1899-12-30T00:01:01"/>
    <n v="54.183333333340734"/>
    <n v="14"/>
    <s v="No"/>
  </r>
  <r>
    <s v="CCAL"/>
    <s v="2024075206"/>
    <x v="0"/>
    <s v="ER6535BBJ"/>
    <s v="E3039DBP"/>
    <d v="2024-12-17T00:00:00"/>
    <m/>
    <s v="3297"/>
    <x v="1"/>
    <s v="PA"/>
    <s v="S1"/>
    <m/>
    <d v="2024-12-17T00:00:00"/>
    <d v="1899-12-30T14:12:30"/>
    <d v="2024-12-17T00:00:00"/>
    <d v="1899-12-30T14:12:42"/>
    <d v="2024-12-17T00:00:00"/>
    <d v="1899-12-30T14:56:17"/>
    <x v="0"/>
    <s v="RFCPI"/>
    <s v="8043253017"/>
    <s v="EXW"/>
    <d v="1899-12-30T00:43:47"/>
    <d v="1899-12-30T00:43:35"/>
    <d v="1899-12-30T00:00:12"/>
    <s v="Granel"/>
    <s v="E001"/>
    <x v="1"/>
    <d v="1899-12-30T00:43:47"/>
    <d v="1899-12-30T00:43:35"/>
    <n v="14"/>
    <x v="12"/>
    <x v="5"/>
    <x v="1"/>
    <n v="0"/>
    <n v="0"/>
    <s v="OK"/>
    <s v="Granel"/>
    <x v="0"/>
    <n v="0"/>
    <s v="F. ALCONERA"/>
    <s v="A"/>
    <d v="1899-12-30T00:00:12"/>
    <d v="1899-12-30T00:00:12"/>
    <s v="OK"/>
    <m/>
    <m/>
    <d v="1899-12-30T00:00:00"/>
    <d v="1899-12-30T00:43:47"/>
    <n v="3"/>
    <d v="1899-12-30T00:00:12"/>
    <n v="43.783333333329679"/>
    <n v="14"/>
    <s v="Si"/>
  </r>
  <r>
    <s v="CCAL"/>
    <s v="2024075205"/>
    <x v="0"/>
    <s v="ER9606BBF"/>
    <s v="E2611KJC"/>
    <d v="2024-12-17T00:00:00"/>
    <m/>
    <s v="3297"/>
    <x v="1"/>
    <s v="PA"/>
    <s v="S1"/>
    <m/>
    <d v="2024-12-17T00:00:00"/>
    <d v="1899-12-30T14:04:08"/>
    <d v="2024-12-17T00:00:00"/>
    <d v="1899-12-30T14:04:40"/>
    <d v="2024-12-17T00:00:00"/>
    <d v="1899-12-30T15:03:17"/>
    <x v="0"/>
    <s v="RFCPI"/>
    <s v="8043253019"/>
    <s v="EXW"/>
    <d v="1899-12-30T00:59:09"/>
    <d v="1899-12-30T00:58:37"/>
    <d v="1899-12-30T00:00:32"/>
    <s v="Granel"/>
    <s v="E001"/>
    <x v="1"/>
    <d v="1899-12-30T00:59:09"/>
    <d v="1899-12-30T00:58:37"/>
    <n v="14"/>
    <x v="12"/>
    <x v="5"/>
    <x v="1"/>
    <n v="0"/>
    <n v="0"/>
    <s v="OK"/>
    <s v="Granel"/>
    <x v="0"/>
    <n v="0"/>
    <s v="F. ALCONERA"/>
    <s v="B"/>
    <d v="1899-12-30T00:00:32"/>
    <d v="1899-12-30T00:00:32"/>
    <s v="OK"/>
    <m/>
    <m/>
    <d v="1899-12-30T00:00:00"/>
    <d v="1899-12-30T00:59:09"/>
    <n v="3"/>
    <d v="1899-12-30T00:00:32"/>
    <n v="59.150000000001569"/>
    <n v="15"/>
    <s v="No"/>
  </r>
  <r>
    <s v="CCAL"/>
    <s v="2024075208"/>
    <x v="0"/>
    <s v="ER0509BBW"/>
    <s v="E5122JHZ"/>
    <d v="2024-12-17T00:00:00"/>
    <m/>
    <s v="3297"/>
    <x v="1"/>
    <s v="PA"/>
    <s v="S1"/>
    <m/>
    <d v="2024-12-17T00:00:00"/>
    <d v="1899-12-30T14:21:33"/>
    <d v="2024-12-17T00:00:00"/>
    <d v="1899-12-30T14:22:01"/>
    <d v="2024-12-17T00:00:00"/>
    <d v="1899-12-30T15:05:57"/>
    <x v="0"/>
    <s v="RFCPI"/>
    <s v="8043253020"/>
    <s v="EXW"/>
    <d v="1899-12-30T00:44:24"/>
    <d v="1899-12-30T00:43:56"/>
    <d v="1899-12-30T00:00:28"/>
    <s v="Granel"/>
    <s v="E001"/>
    <x v="1"/>
    <d v="1899-12-30T00:44:24"/>
    <d v="1899-12-30T00:43:56"/>
    <n v="14"/>
    <x v="12"/>
    <x v="5"/>
    <x v="1"/>
    <n v="0"/>
    <n v="0"/>
    <s v="OK"/>
    <s v="Granel"/>
    <x v="0"/>
    <n v="0"/>
    <s v="F. ALCONERA"/>
    <s v="A"/>
    <d v="1899-12-30T00:00:28"/>
    <d v="1899-12-30T00:00:28"/>
    <s v="OK"/>
    <m/>
    <m/>
    <d v="1899-12-30T00:00:00"/>
    <d v="1899-12-30T00:44:24"/>
    <n v="3"/>
    <d v="1899-12-30T00:00:28"/>
    <n v="44.39999999999511"/>
    <n v="15"/>
    <s v="Si"/>
  </r>
  <r>
    <s v="CCAL"/>
    <s v="2024075212"/>
    <x v="0"/>
    <s v="ER3686BCF"/>
    <s v="E9865JVX"/>
    <d v="2024-12-17T00:00:00"/>
    <m/>
    <s v="3297"/>
    <x v="1"/>
    <s v="PA"/>
    <s v="S1"/>
    <m/>
    <d v="2024-12-17T00:00:00"/>
    <d v="1899-12-30T14:29:42"/>
    <d v="2024-12-17T00:00:00"/>
    <d v="1899-12-30T14:29:55"/>
    <d v="2024-12-17T00:00:00"/>
    <d v="1899-12-30T15:19:10"/>
    <x v="0"/>
    <s v="RFCPI"/>
    <s v="8043253024"/>
    <s v="FBO"/>
    <d v="1899-12-30T00:49:28"/>
    <d v="1899-12-30T00:49:15"/>
    <d v="1899-12-30T00:00:13"/>
    <s v="Granel"/>
    <s v="E001"/>
    <x v="2"/>
    <d v="1899-12-30T00:49:28"/>
    <d v="1899-12-30T00:49:15"/>
    <n v="14"/>
    <x v="12"/>
    <x v="5"/>
    <x v="1"/>
    <n v="0"/>
    <n v="0"/>
    <s v="OK"/>
    <s v="Granel"/>
    <x v="0"/>
    <n v="0"/>
    <s v="F. ALCONERA"/>
    <s v="B"/>
    <d v="1899-12-30T00:00:13"/>
    <d v="1899-12-30T00:00:13"/>
    <s v="OK"/>
    <m/>
    <m/>
    <d v="1899-12-30T00:00:00"/>
    <d v="1899-12-30T00:49:28"/>
    <n v="3"/>
    <d v="1899-12-30T00:00:13"/>
    <n v="49.466666666678343"/>
    <n v="15"/>
    <s v="No"/>
  </r>
  <r>
    <s v="CCAL"/>
    <s v="2024075219"/>
    <x v="0"/>
    <s v="ER2347BBR"/>
    <s v="E6106KCV"/>
    <d v="2024-12-17T00:00:00"/>
    <m/>
    <s v="3297"/>
    <x v="1"/>
    <s v="PA"/>
    <s v="S1"/>
    <m/>
    <d v="2024-12-17T00:00:00"/>
    <d v="1899-12-30T14:41:37"/>
    <d v="2024-12-17T00:00:00"/>
    <d v="1899-12-30T14:41:49"/>
    <d v="2024-12-17T00:00:00"/>
    <d v="1899-12-30T15:37:00"/>
    <x v="0"/>
    <s v="RFCPI"/>
    <s v="8043253029"/>
    <s v="FBO"/>
    <d v="1899-12-30T00:55:23"/>
    <d v="1899-12-30T00:55:11"/>
    <d v="1899-12-30T00:00:12"/>
    <s v="Granel"/>
    <s v="E001"/>
    <x v="1"/>
    <d v="1899-12-30T00:55:23"/>
    <d v="1899-12-30T00:55:11"/>
    <n v="14"/>
    <x v="12"/>
    <x v="5"/>
    <x v="1"/>
    <n v="0"/>
    <n v="0"/>
    <s v="OK"/>
    <s v="Granel"/>
    <x v="0"/>
    <n v="0"/>
    <s v="F. ALCONERA"/>
    <s v="B"/>
    <d v="1899-12-30T00:00:12"/>
    <d v="1899-12-30T00:00:12"/>
    <s v="OK"/>
    <m/>
    <m/>
    <d v="1899-12-30T00:00:00"/>
    <d v="1899-12-30T00:55:23"/>
    <n v="3"/>
    <d v="1899-12-30T00:00:12"/>
    <n v="55.38333333332158"/>
    <n v="15"/>
    <s v="No"/>
  </r>
  <r>
    <s v="CCAL"/>
    <s v="2024075218"/>
    <x v="0"/>
    <s v="ER2637BBV"/>
    <s v="E4929LNP"/>
    <d v="2024-12-17T00:00:00"/>
    <m/>
    <s v="3297"/>
    <x v="1"/>
    <s v="PA"/>
    <s v="S1"/>
    <m/>
    <d v="2024-12-17T00:00:00"/>
    <d v="1899-12-30T14:40:51"/>
    <d v="2024-12-17T00:00:00"/>
    <d v="1899-12-30T14:41:03"/>
    <d v="2024-12-17T00:00:00"/>
    <d v="1899-12-30T15:41:30"/>
    <x v="0"/>
    <s v="RFCPI"/>
    <s v="8043253031"/>
    <s v="EXW"/>
    <d v="1899-12-30T01:00:39"/>
    <d v="1899-12-30T01:00:27"/>
    <d v="1899-12-30T00:00:12"/>
    <s v="Granel"/>
    <s v="E001"/>
    <x v="1"/>
    <d v="1899-12-30T01:00:39"/>
    <d v="1899-12-30T01:00:27"/>
    <n v="14"/>
    <x v="12"/>
    <x v="5"/>
    <x v="1"/>
    <n v="0"/>
    <n v="0"/>
    <s v="OK"/>
    <s v="Granel"/>
    <x v="0"/>
    <n v="0"/>
    <s v="F. ALCONERA"/>
    <s v="B"/>
    <d v="1899-12-30T00:00:12"/>
    <d v="1899-12-30T00:00:12"/>
    <s v="OK"/>
    <m/>
    <m/>
    <d v="1899-12-30T00:00:00"/>
    <d v="1899-12-30T01:00:39"/>
    <n v="3"/>
    <d v="1899-12-30T00:00:12"/>
    <n v="60.649999999991891"/>
    <n v="15"/>
    <s v="No"/>
  </r>
  <r>
    <s v="CCAL"/>
    <s v="2024075233"/>
    <x v="0"/>
    <s v="ER4777BBM"/>
    <s v="E1633HJM"/>
    <d v="2024-12-17T00:00:00"/>
    <m/>
    <s v="3297"/>
    <x v="1"/>
    <s v="PA"/>
    <s v="S1"/>
    <m/>
    <d v="2024-12-17T00:00:00"/>
    <d v="1899-12-30T15:11:30"/>
    <d v="2024-12-17T00:00:00"/>
    <d v="1899-12-30T15:11:45"/>
    <d v="2024-12-17T00:00:00"/>
    <d v="1899-12-30T15:53:06"/>
    <x v="0"/>
    <s v="RFCPI"/>
    <s v="8043253033"/>
    <s v="EXW"/>
    <d v="1899-12-30T00:41:36"/>
    <d v="1899-12-30T00:41:21"/>
    <d v="1899-12-30T00:00:15"/>
    <s v="Granel"/>
    <s v="E001"/>
    <x v="2"/>
    <d v="1899-12-30T00:41:36"/>
    <d v="1899-12-30T00:41:21"/>
    <n v="15"/>
    <x v="12"/>
    <x v="5"/>
    <x v="1"/>
    <n v="0"/>
    <n v="0"/>
    <s v="OK"/>
    <s v="Granel"/>
    <x v="0"/>
    <n v="0"/>
    <s v="F. ALCONERA"/>
    <s v="A"/>
    <d v="1899-12-30T00:00:15"/>
    <d v="1899-12-30T00:00:15"/>
    <s v="OK"/>
    <m/>
    <m/>
    <d v="1899-12-30T00:00:00"/>
    <d v="1899-12-30T00:41:36"/>
    <n v="3"/>
    <d v="1899-12-30T00:00:15"/>
    <n v="41.600000000001543"/>
    <n v="15"/>
    <s v="Si"/>
  </r>
  <r>
    <s v="CCAL"/>
    <s v="2024075235"/>
    <x v="0"/>
    <s v="ER8802BBS"/>
    <s v="E5397MMK"/>
    <d v="2024-12-17T00:00:00"/>
    <m/>
    <s v="3228"/>
    <x v="3"/>
    <s v="PA"/>
    <s v="S5"/>
    <m/>
    <d v="2024-12-17T00:00:00"/>
    <d v="1899-12-30T15:29:40"/>
    <d v="2024-12-17T00:00:00"/>
    <d v="1899-12-30T15:29:53"/>
    <d v="2024-12-17T00:00:00"/>
    <d v="1899-12-30T15:57:43"/>
    <x v="0"/>
    <s v="RFCPI"/>
    <s v="8043253035"/>
    <s v="FBO"/>
    <d v="1899-12-30T00:28:03"/>
    <d v="1899-12-30T00:27:50"/>
    <d v="1899-12-30T00:00:13"/>
    <s v="Granel"/>
    <s v="E001"/>
    <x v="2"/>
    <d v="1899-12-30T00:28:03"/>
    <d v="1899-12-30T00:27:50"/>
    <n v="15"/>
    <x v="12"/>
    <x v="5"/>
    <x v="1"/>
    <n v="0"/>
    <n v="0"/>
    <s v="OK"/>
    <s v="Granel"/>
    <x v="0"/>
    <n v="0"/>
    <s v="F. ALCONERA"/>
    <s v="A"/>
    <d v="1899-12-30T00:00:13"/>
    <d v="1899-12-30T00:00:13"/>
    <s v="OK"/>
    <m/>
    <m/>
    <d v="1899-12-30T00:00:00"/>
    <d v="1899-12-30T00:28:03"/>
    <n v="3"/>
    <d v="1899-12-30T00:00:13"/>
    <n v="28.050000000004705"/>
    <n v="15"/>
    <s v="Si"/>
  </r>
  <r>
    <s v="CCAL"/>
    <s v="2024075229"/>
    <x v="0"/>
    <s v="EAV00575R"/>
    <s v="E8077KGN"/>
    <d v="2024-12-17T00:00:00"/>
    <m/>
    <s v="3297"/>
    <x v="1"/>
    <s v="PA"/>
    <s v="S1"/>
    <m/>
    <d v="2024-12-17T00:00:00"/>
    <d v="1899-12-30T14:54:09"/>
    <d v="2024-12-17T00:00:00"/>
    <d v="1899-12-30T14:55:09"/>
    <d v="2024-12-17T00:00:00"/>
    <d v="1899-12-30T16:07:22"/>
    <x v="0"/>
    <s v="RFCPI"/>
    <s v="8043253036"/>
    <s v="FBO"/>
    <d v="1899-12-30T01:13:13"/>
    <d v="1899-12-30T01:12:13"/>
    <d v="1899-12-30T00:01:00"/>
    <s v="Granel"/>
    <s v="E001"/>
    <x v="1"/>
    <d v="1899-12-30T01:13:13"/>
    <d v="1899-12-30T01:12:13"/>
    <n v="14"/>
    <x v="12"/>
    <x v="5"/>
    <x v="1"/>
    <n v="0"/>
    <n v="0"/>
    <s v="OK"/>
    <s v="Granel"/>
    <x v="0"/>
    <n v="0"/>
    <s v="F. ALCONERA"/>
    <s v="B"/>
    <d v="1899-12-30T00:01:00"/>
    <d v="1899-12-30T00:01:00"/>
    <s v="OK"/>
    <m/>
    <m/>
    <d v="1899-12-30T00:00:00"/>
    <d v="1899-12-30T01:13:13"/>
    <n v="3"/>
    <d v="1899-12-30T00:01:00"/>
    <n v="73.216666666670378"/>
    <n v="16"/>
    <s v="No"/>
  </r>
  <r>
    <s v="CCAL"/>
    <s v="2024075238"/>
    <x v="0"/>
    <s v="ER2316BBD"/>
    <s v="E7555LTD"/>
    <d v="2024-12-17T00:00:00"/>
    <m/>
    <s v="3297"/>
    <x v="1"/>
    <s v="PA"/>
    <s v="S1"/>
    <m/>
    <d v="2024-12-17T00:00:00"/>
    <d v="1899-12-30T15:33:42"/>
    <d v="2024-12-17T00:00:00"/>
    <d v="1899-12-30T15:33:56"/>
    <d v="2024-12-17T00:00:00"/>
    <d v="1899-12-30T16:29:52"/>
    <x v="0"/>
    <s v="RFCPI"/>
    <s v="8043253042"/>
    <s v="FBO"/>
    <d v="1899-12-30T00:56:10"/>
    <d v="1899-12-30T00:55:56"/>
    <d v="1899-12-30T00:00:14"/>
    <s v="Granel"/>
    <s v="E001"/>
    <x v="1"/>
    <d v="1899-12-30T00:56:10"/>
    <d v="1899-12-30T00:55:56"/>
    <n v="15"/>
    <x v="12"/>
    <x v="5"/>
    <x v="1"/>
    <n v="0"/>
    <n v="0"/>
    <s v="OK"/>
    <s v="Granel"/>
    <x v="0"/>
    <n v="0"/>
    <s v="F. ALCONERA"/>
    <s v="B"/>
    <d v="1899-12-30T00:00:14"/>
    <d v="1899-12-30T00:00:14"/>
    <s v="OK"/>
    <m/>
    <m/>
    <d v="1899-12-30T00:00:00"/>
    <d v="1899-12-30T00:56:10"/>
    <n v="3"/>
    <d v="1899-12-30T00:00:14"/>
    <n v="56.16666666666724"/>
    <n v="16"/>
    <s v="No"/>
  </r>
  <r>
    <s v="CCAL"/>
    <s v="2024075250"/>
    <x v="0"/>
    <s v="ER0119BBW"/>
    <s v="E8837LZK"/>
    <d v="2024-12-17T00:00:00"/>
    <m/>
    <s v="3228"/>
    <x v="3"/>
    <s v="PA"/>
    <s v="S5"/>
    <m/>
    <d v="2024-12-17T00:00:00"/>
    <d v="1899-12-30T16:09:37"/>
    <d v="2024-12-17T00:00:00"/>
    <d v="1899-12-30T16:09:49"/>
    <d v="2024-12-17T00:00:00"/>
    <d v="1899-12-30T16:32:32"/>
    <x v="0"/>
    <s v="RFCPI"/>
    <s v="8043253043"/>
    <s v="FBO"/>
    <d v="1899-12-30T00:22:55"/>
    <d v="1899-12-30T00:22:43"/>
    <d v="1899-12-30T00:00:12"/>
    <s v="Granel"/>
    <s v="E001"/>
    <x v="2"/>
    <d v="1899-12-30T00:22:55"/>
    <d v="1899-12-30T00:22:43"/>
    <n v="16"/>
    <x v="12"/>
    <x v="5"/>
    <x v="1"/>
    <n v="0"/>
    <n v="0"/>
    <s v="OK"/>
    <s v="Granel"/>
    <x v="0"/>
    <n v="0"/>
    <s v="F. ALCONERA"/>
    <s v="A"/>
    <d v="1899-12-30T00:00:12"/>
    <d v="1899-12-30T00:00:12"/>
    <s v="OK"/>
    <m/>
    <m/>
    <d v="1899-12-30T00:00:00"/>
    <d v="1899-12-30T00:22:55"/>
    <n v="3"/>
    <d v="1899-12-30T00:00:12"/>
    <n v="22.916666666663961"/>
    <n v="16"/>
    <s v="Si"/>
  </r>
  <r>
    <s v="CCAL"/>
    <s v="2024075249"/>
    <x v="0"/>
    <s v="ER8803BBS"/>
    <s v="E1508HJM"/>
    <d v="2024-12-17T00:00:00"/>
    <m/>
    <s v="3229"/>
    <x v="4"/>
    <s v="PA"/>
    <s v="S2"/>
    <m/>
    <d v="2024-12-17T00:00:00"/>
    <d v="1899-12-30T16:07:15"/>
    <d v="2024-12-17T00:00:00"/>
    <d v="1899-12-30T16:07:28"/>
    <d v="2024-12-17T00:00:00"/>
    <d v="1899-12-30T16:43:01"/>
    <x v="0"/>
    <s v="RFCPI"/>
    <s v="8043253046"/>
    <s v="FBO"/>
    <d v="1899-12-30T00:35:46"/>
    <d v="1899-12-30T00:35:33"/>
    <d v="1899-12-30T00:00:13"/>
    <s v="Granel"/>
    <s v="E001"/>
    <x v="2"/>
    <d v="1899-12-30T00:35:46"/>
    <d v="1899-12-30T00:35:33"/>
    <n v="16"/>
    <x v="12"/>
    <x v="5"/>
    <x v="1"/>
    <n v="0"/>
    <n v="0"/>
    <s v="OK"/>
    <s v="Granel"/>
    <x v="0"/>
    <n v="0"/>
    <s v="F. ALCONERA"/>
    <s v="A"/>
    <d v="1899-12-30T00:00:13"/>
    <d v="1899-12-30T00:00:13"/>
    <s v="OK"/>
    <m/>
    <m/>
    <d v="1899-12-30T00:00:00"/>
    <d v="1899-12-30T00:35:46"/>
    <n v="3"/>
    <d v="1899-12-30T00:00:13"/>
    <n v="35.766666666662452"/>
    <n v="16"/>
    <s v="Si"/>
  </r>
  <r>
    <s v="CCAL"/>
    <s v="2024075245"/>
    <x v="0"/>
    <s v="ER0181BBV"/>
    <s v="E6366KCV"/>
    <d v="2024-12-17T00:00:00"/>
    <m/>
    <s v="3297"/>
    <x v="1"/>
    <s v="PA"/>
    <s v="S1"/>
    <m/>
    <d v="2024-12-17T00:00:00"/>
    <d v="1899-12-30T15:52:32"/>
    <d v="2024-12-17T00:00:00"/>
    <d v="1899-12-30T15:52:44"/>
    <d v="2024-12-17T00:00:00"/>
    <d v="1899-12-30T17:24:02"/>
    <x v="0"/>
    <s v="RFCPI"/>
    <s v="8043253053"/>
    <s v="FBO"/>
    <d v="1899-12-30T01:31:30"/>
    <d v="1899-12-30T01:31:18"/>
    <d v="1899-12-30T00:00:12"/>
    <s v="Granel"/>
    <s v="E001"/>
    <x v="1"/>
    <d v="1899-12-30T01:31:30"/>
    <d v="1899-12-30T01:31:18"/>
    <n v="15"/>
    <x v="12"/>
    <x v="5"/>
    <x v="1"/>
    <n v="0"/>
    <n v="0"/>
    <s v="OK"/>
    <s v="Granel"/>
    <x v="0"/>
    <n v="0"/>
    <s v="F. ALCONERA"/>
    <s v="C"/>
    <d v="1899-12-30T00:00:12"/>
    <d v="1899-12-30T00:00:12"/>
    <s v="OK"/>
    <m/>
    <m/>
    <d v="1899-12-30T00:00:00"/>
    <d v="1899-12-30T01:31:30"/>
    <n v="3"/>
    <d v="1899-12-30T00:00:12"/>
    <n v="91.500000000004874"/>
    <n v="17"/>
    <s v="No"/>
  </r>
  <r>
    <s v="CCAL"/>
    <s v="2024075248"/>
    <x v="0"/>
    <s v="ER1696BCF"/>
    <s v="E7412JLB"/>
    <d v="2024-12-17T00:00:00"/>
    <m/>
    <s v="3297"/>
    <x v="1"/>
    <s v="PA"/>
    <s v="S1"/>
    <m/>
    <d v="2024-12-17T00:00:00"/>
    <d v="1899-12-30T16:05:02"/>
    <d v="2024-12-17T00:00:00"/>
    <d v="1899-12-30T16:05:14"/>
    <d v="2024-12-17T00:00:00"/>
    <d v="1899-12-30T17:35:58"/>
    <x v="0"/>
    <s v="RFCPI"/>
    <s v="8043253056"/>
    <s v="FBO"/>
    <d v="1899-12-30T01:30:56"/>
    <d v="1899-12-30T01:30:44"/>
    <d v="1899-12-30T00:00:12"/>
    <s v="Granel"/>
    <s v="E001"/>
    <x v="2"/>
    <d v="1899-12-30T01:30:56"/>
    <d v="1899-12-30T01:30:44"/>
    <n v="16"/>
    <x v="12"/>
    <x v="5"/>
    <x v="1"/>
    <n v="0"/>
    <n v="0"/>
    <s v="OK"/>
    <s v="Granel"/>
    <x v="0"/>
    <n v="0"/>
    <s v="F. ALCONERA"/>
    <s v="C"/>
    <d v="1899-12-30T00:00:12"/>
    <d v="1899-12-30T00:00:12"/>
    <s v="OK"/>
    <m/>
    <m/>
    <d v="1899-12-30T00:00:00"/>
    <d v="1899-12-30T01:30:56"/>
    <n v="3"/>
    <d v="1899-12-30T00:00:12"/>
    <n v="90.933333333335923"/>
    <n v="17"/>
    <s v="No"/>
  </r>
  <r>
    <s v="CCAL"/>
    <s v="2024075274"/>
    <x v="0"/>
    <s v="ER8908BBG"/>
    <s v="E5792MTF"/>
    <d v="2024-12-17T00:00:00"/>
    <m/>
    <s v="3297"/>
    <x v="1"/>
    <s v="PA"/>
    <s v="S1"/>
    <m/>
    <d v="2024-12-17T00:00:00"/>
    <d v="1899-12-30T17:29:30"/>
    <d v="2024-12-17T00:00:00"/>
    <d v="1899-12-30T17:29:42"/>
    <d v="2024-12-17T00:00:00"/>
    <d v="1899-12-30T17:58:38"/>
    <x v="0"/>
    <s v="RFCPI"/>
    <s v="8043253058"/>
    <s v="EXW"/>
    <d v="1899-12-30T00:29:08"/>
    <d v="1899-12-30T00:28:56"/>
    <d v="1899-12-30T00:00:12"/>
    <s v="Granel"/>
    <s v="E001"/>
    <x v="1"/>
    <d v="1899-12-30T00:29:08"/>
    <d v="1899-12-30T00:28:56"/>
    <n v="17"/>
    <x v="12"/>
    <x v="5"/>
    <x v="1"/>
    <n v="0"/>
    <n v="0"/>
    <s v="OK"/>
    <s v="Granel"/>
    <x v="0"/>
    <n v="0"/>
    <s v="F. ALCONERA"/>
    <s v="A"/>
    <d v="1899-12-30T00:00:12"/>
    <d v="1899-12-30T00:00:12"/>
    <s v="OK"/>
    <m/>
    <m/>
    <d v="1899-12-30T00:00:00"/>
    <d v="1899-12-30T00:29:08"/>
    <n v="3"/>
    <d v="1899-12-30T00:00:12"/>
    <n v="29.133333333345615"/>
    <n v="17"/>
    <s v="Si"/>
  </r>
  <r>
    <s v="CCAL"/>
    <s v="2024075286"/>
    <x v="0"/>
    <s v="ER6090BCY"/>
    <s v="E5800KHZ"/>
    <d v="2024-12-17T00:00:00"/>
    <m/>
    <s v="3230"/>
    <x v="2"/>
    <s v="PA"/>
    <s v="PA"/>
    <m/>
    <d v="2024-12-17T00:00:00"/>
    <d v="1899-12-30T18:33:00"/>
    <d v="2024-12-17T00:00:00"/>
    <d v="1899-12-30T18:33:13"/>
    <d v="2024-12-17T00:00:00"/>
    <d v="1899-12-30T19:15:08"/>
    <x v="0"/>
    <s v="RFCPI"/>
    <s v="8043253063"/>
    <s v="EXW"/>
    <d v="1899-12-30T00:42:08"/>
    <d v="1899-12-30T00:41:55"/>
    <d v="1899-12-30T00:00:13"/>
    <s v="Ensacado"/>
    <s v="E002"/>
    <x v="1"/>
    <d v="1899-12-30T00:42:08"/>
    <d v="1899-12-30T00:41:55"/>
    <n v="18"/>
    <x v="12"/>
    <x v="5"/>
    <x v="2"/>
    <n v="0"/>
    <n v="0"/>
    <s v="OK"/>
    <s v="Ensacado"/>
    <x v="0"/>
    <n v="0"/>
    <s v="F. ALCONERA"/>
    <s v="A"/>
    <d v="1899-12-30T00:00:13"/>
    <d v="1899-12-30T00:00:13"/>
    <s v="OK"/>
    <m/>
    <m/>
    <d v="1899-12-30T00:00:00"/>
    <d v="1899-12-30T00:42:08"/>
    <n v="3"/>
    <d v="1899-12-30T00:00:13"/>
    <n v="42.133333333334377"/>
    <n v="19"/>
    <s v="Si"/>
  </r>
  <r>
    <s v="CCAL"/>
    <s v="2024075289"/>
    <x v="0"/>
    <s v="ER4761BBV"/>
    <s v="E7062KZH"/>
    <d v="2024-12-17T00:00:00"/>
    <m/>
    <s v="3297"/>
    <x v="1"/>
    <s v="PA"/>
    <s v="S1"/>
    <m/>
    <d v="2024-12-17T00:00:00"/>
    <d v="1899-12-30T19:02:25"/>
    <d v="2024-12-17T00:00:00"/>
    <d v="1899-12-30T19:02:44"/>
    <d v="2024-12-17T00:00:00"/>
    <d v="1899-12-30T19:35:56"/>
    <x v="0"/>
    <s v="RFCPI"/>
    <s v="8043253066"/>
    <s v="EXW"/>
    <d v="1899-12-30T00:33:31"/>
    <d v="1899-12-30T00:33:12"/>
    <d v="1899-12-30T00:00:19"/>
    <s v="Granel"/>
    <s v="E001"/>
    <x v="1"/>
    <d v="1899-12-30T00:33:31"/>
    <d v="1899-12-30T00:33:12"/>
    <n v="19"/>
    <x v="12"/>
    <x v="5"/>
    <x v="1"/>
    <n v="0"/>
    <n v="0"/>
    <s v="OK"/>
    <s v="Granel"/>
    <x v="0"/>
    <n v="0"/>
    <s v="F. ALCONERA"/>
    <s v="A"/>
    <d v="1899-12-30T00:00:19"/>
    <d v="1899-12-30T00:00:19"/>
    <s v="OK"/>
    <m/>
    <m/>
    <d v="1899-12-30T00:00:00"/>
    <d v="1899-12-30T00:33:31"/>
    <n v="3"/>
    <d v="1899-12-30T00:00:19"/>
    <n v="33.516666666662417"/>
    <n v="19"/>
    <s v="Si"/>
  </r>
  <r>
    <s v="CCAL"/>
    <s v="2024075292"/>
    <x v="0"/>
    <s v="ER2905BBV"/>
    <s v="E7944KGS"/>
    <d v="2024-12-17T00:00:00"/>
    <m/>
    <s v="3228"/>
    <x v="3"/>
    <s v="PA"/>
    <s v="S5"/>
    <m/>
    <d v="2024-12-17T00:00:00"/>
    <d v="1899-12-30T19:18:21"/>
    <d v="2024-12-17T00:00:00"/>
    <d v="1899-12-30T19:18:35"/>
    <d v="2024-12-17T00:00:00"/>
    <d v="1899-12-30T19:39:07"/>
    <x v="0"/>
    <s v="RFCPI"/>
    <s v="8043253067"/>
    <s v="FBO"/>
    <d v="1899-12-30T00:20:46"/>
    <d v="1899-12-30T00:20:32"/>
    <d v="1899-12-30T00:00:14"/>
    <s v="Granel"/>
    <s v="E001"/>
    <x v="2"/>
    <d v="1899-12-30T00:20:46"/>
    <d v="1899-12-30T00:20:32"/>
    <n v="19"/>
    <x v="12"/>
    <x v="5"/>
    <x v="1"/>
    <n v="0"/>
    <n v="0"/>
    <s v="OK"/>
    <s v="Granel"/>
    <x v="0"/>
    <n v="0"/>
    <s v="F. ALCONERA"/>
    <s v="A"/>
    <d v="1899-12-30T00:00:14"/>
    <d v="1899-12-30T00:00:14"/>
    <s v="OK"/>
    <m/>
    <m/>
    <d v="1899-12-30T00:00:00"/>
    <d v="1899-12-30T00:20:46"/>
    <n v="3"/>
    <d v="1899-12-30T00:00:14"/>
    <n v="20.766666666672098"/>
    <n v="19"/>
    <s v="Si"/>
  </r>
  <r>
    <s v="CCAL"/>
    <s v="2024075294"/>
    <x v="0"/>
    <s v="ER0912BBF"/>
    <s v="E1400KHH"/>
    <d v="2024-12-17T00:00:00"/>
    <m/>
    <s v="3230"/>
    <x v="2"/>
    <s v="PA"/>
    <s v="PA"/>
    <m/>
    <d v="2024-12-17T00:00:00"/>
    <d v="1899-12-30T20:18:46"/>
    <d v="2024-12-17T00:00:00"/>
    <d v="1899-12-30T20:19:07"/>
    <d v="2024-12-17T00:00:00"/>
    <d v="1899-12-30T20:55:13"/>
    <x v="0"/>
    <s v="RFCPI"/>
    <s v="8043253070"/>
    <s v="EXW"/>
    <d v="1899-12-30T00:36:27"/>
    <d v="1899-12-30T00:36:06"/>
    <d v="1899-12-30T00:00:21"/>
    <s v="Ensacado"/>
    <s v="E002"/>
    <x v="1"/>
    <d v="1899-12-30T00:36:27"/>
    <d v="1899-12-30T00:36:06"/>
    <n v="20"/>
    <x v="12"/>
    <x v="5"/>
    <x v="2"/>
    <n v="0"/>
    <n v="0"/>
    <s v="OK"/>
    <s v="Ensacado"/>
    <x v="0"/>
    <n v="0"/>
    <s v="F. ALCONERA"/>
    <s v="A"/>
    <d v="1899-12-30T00:00:21"/>
    <d v="1899-12-30T00:00:21"/>
    <s v="OK"/>
    <m/>
    <m/>
    <d v="1899-12-30T00:00:00"/>
    <d v="1899-12-30T00:36:27"/>
    <n v="3"/>
    <d v="1899-12-30T00:00:21"/>
    <n v="36.449999999999939"/>
    <n v="20"/>
    <s v="Si"/>
  </r>
  <r>
    <s v="CCAL"/>
    <s v="2024075296"/>
    <x v="0"/>
    <s v="ER6832BBP"/>
    <s v="E3043KFX"/>
    <d v="2024-12-17T00:00:00"/>
    <m/>
    <s v="3228"/>
    <x v="3"/>
    <s v="PA"/>
    <s v="S4"/>
    <m/>
    <d v="2024-12-17T00:00:00"/>
    <d v="1899-12-30T20:31:00"/>
    <d v="2024-12-17T00:00:00"/>
    <d v="1899-12-30T20:31:12"/>
    <d v="2024-12-17T00:00:00"/>
    <d v="1899-12-30T20:55:24"/>
    <x v="0"/>
    <s v="RFCPI"/>
    <s v="8043253071"/>
    <s v="FBO"/>
    <d v="1899-12-30T00:24:24"/>
    <d v="1899-12-30T00:24:12"/>
    <d v="1899-12-30T00:00:12"/>
    <s v="Granel"/>
    <s v="E001"/>
    <x v="2"/>
    <d v="1899-12-30T00:24:24"/>
    <d v="1899-12-30T00:24:12"/>
    <n v="20"/>
    <x v="12"/>
    <x v="5"/>
    <x v="1"/>
    <n v="0"/>
    <n v="0"/>
    <s v="OK"/>
    <s v="Granel"/>
    <x v="0"/>
    <n v="0"/>
    <s v="F. ALCONERA"/>
    <s v="A"/>
    <d v="1899-12-30T00:00:12"/>
    <d v="1899-12-30T00:00:12"/>
    <s v="OK"/>
    <m/>
    <m/>
    <d v="1899-12-30T00:00:00"/>
    <d v="1899-12-30T00:24:24"/>
    <n v="3"/>
    <d v="1899-12-30T00:00:12"/>
    <n v="24.400000000008131"/>
    <n v="20"/>
    <s v="Si"/>
  </r>
  <r>
    <s v="CCAL"/>
    <s v="2024075297"/>
    <x v="0"/>
    <s v="ER8865BBL"/>
    <s v="E2256HMW"/>
    <d v="2024-12-17T00:00:00"/>
    <m/>
    <s v="3228"/>
    <x v="3"/>
    <s v="PA"/>
    <s v="S4"/>
    <m/>
    <d v="2024-12-17T00:00:00"/>
    <d v="1899-12-30T22:03:12"/>
    <d v="2024-12-17T00:00:00"/>
    <d v="1899-12-30T22:03:31"/>
    <d v="2024-12-17T00:00:00"/>
    <d v="1899-12-30T22:45:02"/>
    <x v="0"/>
    <s v="RFCPI"/>
    <s v="8043253072"/>
    <s v="FBO"/>
    <d v="1899-12-30T00:41:50"/>
    <d v="1899-12-30T00:41:31"/>
    <d v="1899-12-30T00:00:19"/>
    <s v="Granel"/>
    <s v="E001"/>
    <x v="2"/>
    <d v="1899-12-30T00:41:50"/>
    <d v="1899-12-30T00:41:31"/>
    <n v="22"/>
    <x v="12"/>
    <x v="5"/>
    <x v="1"/>
    <n v="0"/>
    <n v="0"/>
    <s v="OK"/>
    <s v="Granel"/>
    <x v="0"/>
    <n v="0"/>
    <s v="F. ALCONERA"/>
    <s v="A"/>
    <d v="1899-12-30T00:00:19"/>
    <d v="1899-12-30T00:00:19"/>
    <s v="OK"/>
    <m/>
    <m/>
    <d v="1899-12-30T00:00:00"/>
    <d v="1899-12-30T00:41:50"/>
    <n v="3"/>
    <d v="1899-12-30T00:00:19"/>
    <n v="41.833333333324894"/>
    <n v="22"/>
    <s v="Si"/>
  </r>
  <r>
    <s v="CCAL"/>
    <s v="2024075298"/>
    <x v="0"/>
    <s v="ER0455BBX"/>
    <s v="E0438GVW"/>
    <d v="2024-12-18T00:00:00"/>
    <m/>
    <s v="3297"/>
    <x v="1"/>
    <s v="PA"/>
    <s v="S1"/>
    <m/>
    <d v="2024-12-18T00:00:00"/>
    <d v="1899-12-30T03:27:53"/>
    <d v="2024-12-18T00:00:00"/>
    <d v="1899-12-30T03:28:12"/>
    <d v="2024-12-18T00:00:00"/>
    <d v="1899-12-30T03:51:55"/>
    <x v="0"/>
    <s v="RFCPI"/>
    <s v="8043253073"/>
    <s v="EXW"/>
    <d v="1899-12-30T00:24:02"/>
    <d v="1899-12-30T00:23:43"/>
    <d v="1899-12-30T00:00:19"/>
    <s v="Granel"/>
    <s v="E001"/>
    <x v="1"/>
    <d v="1899-12-30T00:24:02"/>
    <d v="1899-12-30T00:23:43"/>
    <n v="3"/>
    <x v="13"/>
    <x v="5"/>
    <x v="1"/>
    <n v="0"/>
    <n v="0"/>
    <s v="OK"/>
    <s v="Granel"/>
    <x v="0"/>
    <n v="0"/>
    <s v="F. ALCONERA"/>
    <s v="A"/>
    <d v="1899-12-30T00:00:19"/>
    <d v="1899-12-30T00:00:19"/>
    <s v="OK"/>
    <m/>
    <m/>
    <d v="1899-12-30T00:00:00"/>
    <d v="1899-12-30T00:24:02"/>
    <n v="4"/>
    <d v="1899-12-30T00:00:19"/>
    <n v="24.033333333326432"/>
    <n v="3"/>
    <s v="Si"/>
  </r>
  <r>
    <s v="CCAL"/>
    <s v="2024075310"/>
    <x v="0"/>
    <s v="ER9810BBD"/>
    <s v="E7817JTR"/>
    <d v="2024-12-18T00:00:00"/>
    <m/>
    <s v="3297"/>
    <x v="1"/>
    <s v="PA"/>
    <s v="S1"/>
    <m/>
    <d v="2024-12-18T00:00:00"/>
    <d v="1899-12-30T06:08:27"/>
    <d v="2024-12-18T00:00:00"/>
    <d v="1899-12-30T06:08:41"/>
    <d v="2024-12-18T00:00:00"/>
    <d v="1899-12-30T06:36:41"/>
    <x v="0"/>
    <s v="RFCPI"/>
    <s v="8043253075"/>
    <s v="EXW"/>
    <d v="1899-12-30T00:28:14"/>
    <d v="1899-12-30T00:28:00"/>
    <d v="1899-12-30T00:00:14"/>
    <s v="Granel"/>
    <s v="E001"/>
    <x v="1"/>
    <d v="1899-12-30T00:28:14"/>
    <d v="1899-12-30T00:28:00"/>
    <n v="6"/>
    <x v="13"/>
    <x v="5"/>
    <x v="1"/>
    <n v="0"/>
    <n v="0"/>
    <s v="OK"/>
    <s v="Granel"/>
    <x v="0"/>
    <n v="0"/>
    <s v="F. ALCONERA"/>
    <s v="A"/>
    <d v="1899-12-30T00:00:14"/>
    <d v="1899-12-30T00:00:14"/>
    <s v="OK"/>
    <m/>
    <m/>
    <d v="1899-12-30T00:00:00"/>
    <d v="1899-12-30T00:28:14"/>
    <n v="4"/>
    <d v="1899-12-30T00:00:14"/>
    <n v="28.233333333331164"/>
    <n v="6"/>
    <s v="Si"/>
  </r>
  <r>
    <s v="CCAL"/>
    <s v="2024075307"/>
    <x v="0"/>
    <s v="ER6907BDF"/>
    <s v="E0969KBR"/>
    <d v="2024-12-18T00:00:00"/>
    <m/>
    <s v="3230"/>
    <x v="2"/>
    <s v="PA"/>
    <s v="PA"/>
    <m/>
    <d v="2024-12-18T00:00:00"/>
    <d v="1899-12-30T06:02:14"/>
    <d v="2024-12-18T00:00:00"/>
    <d v="1899-12-30T06:02:28"/>
    <d v="2024-12-18T00:00:00"/>
    <d v="1899-12-30T06:38:24"/>
    <x v="0"/>
    <s v="RFCPI"/>
    <s v="8043253076"/>
    <s v="FBO"/>
    <d v="1899-12-30T00:36:10"/>
    <d v="1899-12-30T00:35:56"/>
    <d v="1899-12-30T00:00:14"/>
    <s v="Ensacado"/>
    <s v="E002"/>
    <x v="2"/>
    <d v="1899-12-30T00:36:10"/>
    <d v="1899-12-30T00:35:56"/>
    <n v="6"/>
    <x v="13"/>
    <x v="5"/>
    <x v="2"/>
    <n v="0"/>
    <n v="0"/>
    <s v="OK"/>
    <s v="Ensacado"/>
    <x v="0"/>
    <n v="0"/>
    <s v="F. ALCONERA"/>
    <s v="A"/>
    <d v="1899-12-30T00:00:14"/>
    <d v="1899-12-30T00:00:14"/>
    <s v="OK"/>
    <m/>
    <m/>
    <d v="1899-12-30T00:00:00"/>
    <d v="1899-12-30T00:36:10"/>
    <n v="4"/>
    <d v="1899-12-30T00:00:14"/>
    <n v="36.166666666665634"/>
    <n v="6"/>
    <s v="Si"/>
  </r>
  <r>
    <s v="CCAL"/>
    <s v="2024075311"/>
    <x v="0"/>
    <s v="ER8271BDM"/>
    <s v="E0205LTP"/>
    <d v="2024-12-18T00:00:00"/>
    <m/>
    <s v="3228"/>
    <x v="3"/>
    <s v="PA"/>
    <s v="S5"/>
    <m/>
    <d v="2024-12-18T00:00:00"/>
    <d v="1899-12-30T06:33:18"/>
    <d v="2024-12-18T00:00:00"/>
    <d v="1899-12-30T06:33:32"/>
    <d v="2024-12-18T00:00:00"/>
    <d v="1899-12-30T06:53:42"/>
    <x v="0"/>
    <s v="RFCPI"/>
    <s v="8043253077"/>
    <s v="FBO"/>
    <d v="1899-12-30T00:20:24"/>
    <d v="1899-12-30T00:20:10"/>
    <d v="1899-12-30T00:00:14"/>
    <s v="Granel"/>
    <s v="E001"/>
    <x v="2"/>
    <d v="1899-12-30T00:20:24"/>
    <d v="1899-12-30T00:20:10"/>
    <n v="6"/>
    <x v="13"/>
    <x v="5"/>
    <x v="1"/>
    <n v="0"/>
    <n v="0"/>
    <s v="OK"/>
    <s v="Granel"/>
    <x v="0"/>
    <n v="0"/>
    <s v="F. ALCONERA"/>
    <s v="A"/>
    <d v="1899-12-30T00:00:14"/>
    <d v="1899-12-30T00:00:14"/>
    <s v="OK"/>
    <m/>
    <m/>
    <d v="1899-12-30T00:00:00"/>
    <d v="1899-12-30T00:20:24"/>
    <n v="4"/>
    <d v="1899-12-30T00:00:14"/>
    <n v="20.400000000004788"/>
    <n v="6"/>
    <s v="Si"/>
  </r>
  <r>
    <s v="CCAL"/>
    <s v="2024075308"/>
    <x v="0"/>
    <s v="ECS04211R"/>
    <s v="E3710KKC"/>
    <d v="2024-12-18T00:00:00"/>
    <m/>
    <s v="3230"/>
    <x v="2"/>
    <s v="PA"/>
    <s v="PA"/>
    <m/>
    <d v="2024-12-18T00:00:00"/>
    <d v="1899-12-30T06:03:28"/>
    <d v="2024-12-18T00:00:00"/>
    <d v="1899-12-30T06:03:41"/>
    <d v="2024-12-18T00:00:00"/>
    <d v="1899-12-30T06:55:34"/>
    <x v="0"/>
    <s v="RFCPI"/>
    <s v="8043253078"/>
    <s v="FBO"/>
    <d v="1899-12-30T00:52:06"/>
    <d v="1899-12-30T00:51:53"/>
    <d v="1899-12-30T00:00:13"/>
    <s v="Ensacado"/>
    <s v="E002"/>
    <x v="2"/>
    <d v="1899-12-30T00:52:06"/>
    <d v="1899-12-30T00:51:53"/>
    <n v="6"/>
    <x v="13"/>
    <x v="5"/>
    <x v="2"/>
    <n v="0"/>
    <n v="0"/>
    <s v="OK"/>
    <s v="Ensacado"/>
    <x v="0"/>
    <n v="0"/>
    <s v="F. ALCONERA"/>
    <s v="B"/>
    <d v="1899-12-30T00:00:13"/>
    <d v="1899-12-30T00:00:13"/>
    <s v="OK"/>
    <m/>
    <m/>
    <d v="1899-12-30T00:00:00"/>
    <d v="1899-12-30T00:52:06"/>
    <n v="4"/>
    <d v="1899-12-30T00:00:13"/>
    <n v="52.099999999991994"/>
    <n v="6"/>
    <s v="No"/>
  </r>
  <r>
    <s v="CCAL"/>
    <s v="2024075317"/>
    <x v="0"/>
    <s v="ER9856BBZ"/>
    <s v="E4874GCT"/>
    <d v="2024-12-18T00:00:00"/>
    <m/>
    <s v="3297"/>
    <x v="1"/>
    <s v="PA"/>
    <s v="S1"/>
    <m/>
    <d v="2024-12-18T00:00:00"/>
    <d v="1899-12-30T06:47:29"/>
    <d v="2024-12-18T00:00:00"/>
    <d v="1899-12-30T06:47:42"/>
    <d v="2024-12-18T00:00:00"/>
    <d v="1899-12-30T07:11:23"/>
    <x v="0"/>
    <s v="RFCPI"/>
    <s v="8043253081"/>
    <s v="EXW"/>
    <d v="1899-12-30T00:23:54"/>
    <d v="1899-12-30T00:23:41"/>
    <d v="1899-12-30T00:00:13"/>
    <s v="Granel"/>
    <s v="E001"/>
    <x v="1"/>
    <d v="1899-12-30T00:23:54"/>
    <d v="1899-12-30T00:23:41"/>
    <n v="6"/>
    <x v="13"/>
    <x v="5"/>
    <x v="1"/>
    <n v="0"/>
    <n v="0"/>
    <s v="OK"/>
    <s v="Granel"/>
    <x v="0"/>
    <n v="0"/>
    <s v="F. ALCONERA"/>
    <s v="A"/>
    <d v="1899-12-30T00:00:13"/>
    <d v="1899-12-30T00:00:13"/>
    <s v="OK"/>
    <m/>
    <m/>
    <d v="1899-12-30T00:00:00"/>
    <d v="1899-12-30T00:23:54"/>
    <n v="4"/>
    <d v="1899-12-30T00:00:13"/>
    <n v="23.89999999999678"/>
    <n v="7"/>
    <s v="Si"/>
  </r>
  <r>
    <s v="CCAL"/>
    <s v="2024075325"/>
    <x v="0"/>
    <s v="ER7455BBP"/>
    <s v="E7597LTD"/>
    <d v="2024-12-18T00:00:00"/>
    <m/>
    <s v="3228"/>
    <x v="3"/>
    <s v="PA"/>
    <s v="S4"/>
    <m/>
    <d v="2024-12-18T00:00:00"/>
    <d v="1899-12-30T07:02:22"/>
    <d v="2024-12-18T00:00:00"/>
    <d v="1899-12-30T07:02:35"/>
    <d v="2024-12-18T00:00:00"/>
    <d v="1899-12-30T07:31:45"/>
    <x v="0"/>
    <s v="RFCPI"/>
    <s v="8043253085"/>
    <s v="FBO"/>
    <d v="1899-12-30T00:29:23"/>
    <d v="1899-12-30T00:29:10"/>
    <d v="1899-12-30T00:00:13"/>
    <s v="Granel"/>
    <s v="E001"/>
    <x v="2"/>
    <d v="1899-12-30T00:29:23"/>
    <d v="1899-12-30T00:29:10"/>
    <n v="7"/>
    <x v="13"/>
    <x v="5"/>
    <x v="1"/>
    <n v="0"/>
    <n v="0"/>
    <s v="OK"/>
    <s v="Granel"/>
    <x v="0"/>
    <n v="0"/>
    <s v="F. ALCONERA"/>
    <s v="A"/>
    <d v="1899-12-30T00:00:13"/>
    <d v="1899-12-30T00:00:13"/>
    <s v="OK"/>
    <m/>
    <m/>
    <d v="1899-12-30T00:00:00"/>
    <d v="1899-12-30T00:29:23"/>
    <n v="4"/>
    <d v="1899-12-30T00:00:13"/>
    <n v="29.383333333329666"/>
    <n v="7"/>
    <s v="Si"/>
  </r>
  <r>
    <s v="CCAL"/>
    <s v="2024075327"/>
    <x v="0"/>
    <s v="ER9178BBB"/>
    <s v="E3299HSH"/>
    <d v="2024-12-18T00:00:00"/>
    <m/>
    <s v="3297"/>
    <x v="1"/>
    <s v="PA"/>
    <s v="S1"/>
    <m/>
    <d v="2024-12-18T00:00:00"/>
    <d v="1899-12-30T07:16:14"/>
    <d v="2024-12-18T00:00:00"/>
    <d v="1899-12-30T07:19:18"/>
    <d v="2024-12-18T00:00:00"/>
    <d v="1899-12-30T07:49:32"/>
    <x v="0"/>
    <s v="RFCPI"/>
    <s v="8043253088"/>
    <s v="EXW"/>
    <d v="1899-12-30T00:33:18"/>
    <d v="1899-12-30T00:30:14"/>
    <d v="1899-12-30T00:03:04"/>
    <s v="Granel"/>
    <s v="E001"/>
    <x v="1"/>
    <d v="1899-12-30T00:33:18"/>
    <d v="1899-12-30T00:30:14"/>
    <n v="7"/>
    <x v="13"/>
    <x v="5"/>
    <x v="1"/>
    <n v="0"/>
    <n v="0"/>
    <s v="OK"/>
    <s v="Granel"/>
    <x v="0"/>
    <n v="0"/>
    <s v="F. ALCONERA"/>
    <s v="A"/>
    <d v="1899-12-30T00:03:04"/>
    <d v="1899-12-30T00:03:04"/>
    <s v="OK"/>
    <m/>
    <m/>
    <d v="1899-12-30T00:00:00"/>
    <d v="1899-12-30T00:33:18"/>
    <n v="4"/>
    <d v="1899-12-30T00:03:04"/>
    <n v="33.299999999999926"/>
    <n v="7"/>
    <s v="Si"/>
  </r>
  <r>
    <s v="CCAL"/>
    <s v="2024075329"/>
    <x v="0"/>
    <s v="ER8753BBR"/>
    <s v="E1651JFK"/>
    <d v="2024-12-18T00:00:00"/>
    <m/>
    <s v="3297"/>
    <x v="1"/>
    <s v="PA"/>
    <s v="S1"/>
    <m/>
    <d v="2024-12-18T00:00:00"/>
    <d v="1899-12-30T07:33:11"/>
    <d v="2024-12-18T00:00:00"/>
    <d v="1899-12-30T07:33:24"/>
    <d v="2024-12-18T00:00:00"/>
    <d v="1899-12-30T08:05:37"/>
    <x v="0"/>
    <s v="RFCPI"/>
    <s v="8043253090"/>
    <s v="EXW"/>
    <d v="1899-12-30T00:32:26"/>
    <d v="1899-12-30T00:32:13"/>
    <d v="1899-12-30T00:00:13"/>
    <s v="Granel"/>
    <s v="E001"/>
    <x v="1"/>
    <d v="1899-12-30T00:32:26"/>
    <d v="1899-12-30T00:32:13"/>
    <n v="7"/>
    <x v="13"/>
    <x v="5"/>
    <x v="1"/>
    <n v="0"/>
    <n v="0"/>
    <s v="OK"/>
    <s v="Granel"/>
    <x v="0"/>
    <n v="0"/>
    <s v="F. ALCONERA"/>
    <s v="A"/>
    <d v="1899-12-30T00:00:13"/>
    <d v="1899-12-30T00:00:13"/>
    <s v="OK"/>
    <m/>
    <m/>
    <d v="1899-12-30T00:00:00"/>
    <d v="1899-12-30T00:32:26"/>
    <n v="4"/>
    <d v="1899-12-30T00:00:13"/>
    <n v="32.433333333336059"/>
    <n v="8"/>
    <s v="Si"/>
  </r>
  <r>
    <s v="CCAL"/>
    <s v="2024075330"/>
    <x v="0"/>
    <s v="ER8806BBS"/>
    <s v="E4974HJL"/>
    <d v="2024-12-18T00:00:00"/>
    <m/>
    <s v="3229"/>
    <x v="4"/>
    <s v="PA"/>
    <s v="S2"/>
    <m/>
    <d v="2024-12-18T00:00:00"/>
    <d v="1899-12-30T07:57:00"/>
    <d v="2024-12-18T00:00:00"/>
    <d v="1899-12-30T07:57:14"/>
    <d v="2024-12-18T00:00:00"/>
    <d v="1899-12-30T08:31:57"/>
    <x v="0"/>
    <s v="RFCPI"/>
    <s v="8043253093"/>
    <s v="FBO"/>
    <d v="1899-12-30T00:34:57"/>
    <d v="1899-12-30T00:34:43"/>
    <d v="1899-12-30T00:00:14"/>
    <s v="Granel"/>
    <s v="E001"/>
    <x v="2"/>
    <d v="1899-12-30T00:34:57"/>
    <d v="1899-12-30T00:34:43"/>
    <n v="7"/>
    <x v="13"/>
    <x v="5"/>
    <x v="1"/>
    <n v="0"/>
    <n v="0"/>
    <s v="OK"/>
    <s v="Granel"/>
    <x v="0"/>
    <n v="0"/>
    <s v="F. ALCONERA"/>
    <s v="A"/>
    <d v="1899-12-30T00:00:14"/>
    <d v="1899-12-30T00:00:14"/>
    <s v="OK"/>
    <m/>
    <m/>
    <d v="1899-12-30T00:00:00"/>
    <d v="1899-12-30T00:34:57"/>
    <n v="4"/>
    <d v="1899-12-30T00:00:14"/>
    <n v="34.949999999995228"/>
    <n v="8"/>
    <s v="Si"/>
  </r>
  <r>
    <s v="CCAL"/>
    <s v="2024075335"/>
    <x v="0"/>
    <s v="ER5456BBC"/>
    <s v="E9540KDB"/>
    <d v="2024-12-18T00:00:00"/>
    <m/>
    <s v="3297"/>
    <x v="1"/>
    <s v="PA"/>
    <s v="S1"/>
    <m/>
    <d v="2024-12-18T00:00:00"/>
    <d v="1899-12-30T08:07:07"/>
    <d v="2024-12-18T00:00:00"/>
    <d v="1899-12-30T08:07:20"/>
    <d v="2024-12-18T00:00:00"/>
    <d v="1899-12-30T08:41:18"/>
    <x v="0"/>
    <s v="RFCPI"/>
    <s v="8043253094"/>
    <s v="FBO"/>
    <d v="1899-12-30T00:34:11"/>
    <d v="1899-12-30T00:33:58"/>
    <d v="1899-12-30T00:00:13"/>
    <s v="Granel"/>
    <s v="E001"/>
    <x v="2"/>
    <d v="1899-12-30T00:34:11"/>
    <d v="1899-12-30T00:33:58"/>
    <n v="8"/>
    <x v="13"/>
    <x v="5"/>
    <x v="1"/>
    <n v="0"/>
    <n v="0"/>
    <s v="OK"/>
    <s v="Granel"/>
    <x v="0"/>
    <n v="0"/>
    <s v="F. ALCONERA"/>
    <s v="A"/>
    <d v="1899-12-30T00:00:13"/>
    <d v="1899-12-30T00:00:13"/>
    <s v="OK"/>
    <m/>
    <m/>
    <d v="1899-12-30T00:00:00"/>
    <d v="1899-12-30T00:34:11"/>
    <n v="4"/>
    <d v="1899-12-30T00:00:13"/>
    <n v="34.183333333339206"/>
    <n v="8"/>
    <s v="Si"/>
  </r>
  <r>
    <s v="CCAL"/>
    <s v="2024075334"/>
    <x v="0"/>
    <s v="ER2153BDL"/>
    <s v="E9341JBY"/>
    <d v="2024-12-18T00:00:00"/>
    <m/>
    <s v="3228"/>
    <x v="3"/>
    <s v="PA"/>
    <s v="S5"/>
    <m/>
    <d v="2024-12-18T00:00:00"/>
    <d v="1899-12-30T08:04:59"/>
    <d v="2024-12-18T00:00:00"/>
    <d v="1899-12-30T08:05:26"/>
    <d v="2024-12-18T00:00:00"/>
    <d v="1899-12-30T08:41:53"/>
    <x v="0"/>
    <s v="RFCPI"/>
    <s v="8043253095"/>
    <s v="EXW"/>
    <d v="1899-12-30T00:36:54"/>
    <d v="1899-12-30T00:36:27"/>
    <d v="1899-12-30T00:00:27"/>
    <s v="Granel"/>
    <s v="E001"/>
    <x v="1"/>
    <d v="1899-12-30T00:36:54"/>
    <d v="1899-12-30T00:36:27"/>
    <n v="8"/>
    <x v="13"/>
    <x v="5"/>
    <x v="1"/>
    <n v="0"/>
    <n v="0"/>
    <s v="OK"/>
    <s v="Granel"/>
    <x v="0"/>
    <n v="0"/>
    <s v="F. ALCONERA"/>
    <s v="A"/>
    <d v="1899-12-30T00:00:27"/>
    <d v="1899-12-30T00:00:27"/>
    <s v="OK"/>
    <m/>
    <m/>
    <d v="1899-12-30T00:00:00"/>
    <d v="1899-12-30T00:36:54"/>
    <n v="4"/>
    <d v="1899-12-30T00:00:27"/>
    <n v="36.900000000000013"/>
    <n v="8"/>
    <s v="Si"/>
  </r>
  <r>
    <s v="CCAL"/>
    <s v="2024075343"/>
    <x v="0"/>
    <s v="ESE08009R"/>
    <s v="E5354JHZ"/>
    <d v="2024-12-18T00:00:00"/>
    <m/>
    <s v="3297"/>
    <x v="1"/>
    <s v="PA"/>
    <s v="S1"/>
    <m/>
    <d v="2024-12-18T00:00:00"/>
    <d v="1899-12-30T08:37:36"/>
    <d v="2024-12-18T00:00:00"/>
    <d v="1899-12-30T08:38:23"/>
    <d v="2024-12-18T00:00:00"/>
    <d v="1899-12-30T09:07:27"/>
    <x v="0"/>
    <s v="RFCPI"/>
    <s v="8043253096"/>
    <s v="EXW"/>
    <d v="1899-12-30T00:29:51"/>
    <d v="1899-12-30T00:29:04"/>
    <d v="1899-12-30T00:00:47"/>
    <s v="Granel"/>
    <s v="E001"/>
    <x v="1"/>
    <d v="1899-12-30T00:29:51"/>
    <d v="1899-12-30T00:29:04"/>
    <n v="8"/>
    <x v="13"/>
    <x v="5"/>
    <x v="1"/>
    <n v="0"/>
    <n v="0"/>
    <s v="OK"/>
    <s v="Granel"/>
    <x v="0"/>
    <n v="0"/>
    <s v="F. ALCONERA"/>
    <s v="A"/>
    <d v="1899-12-30T00:00:47"/>
    <d v="1899-12-30T00:00:47"/>
    <s v="OK"/>
    <m/>
    <m/>
    <d v="1899-12-30T00:00:00"/>
    <d v="1899-12-30T00:29:51"/>
    <n v="4"/>
    <d v="1899-12-30T00:00:47"/>
    <n v="29.850000000004744"/>
    <n v="9"/>
    <s v="Si"/>
  </r>
  <r>
    <s v="CCAL"/>
    <s v="2024075346"/>
    <x v="0"/>
    <s v="ER3902BDF"/>
    <s v="E9422MSL"/>
    <d v="2024-12-18T00:00:00"/>
    <m/>
    <s v="3230"/>
    <x v="2"/>
    <s v="PA"/>
    <s v="PA"/>
    <m/>
    <d v="2024-12-18T00:00:00"/>
    <d v="1899-12-30T08:53:53"/>
    <d v="2024-12-18T00:00:00"/>
    <d v="1899-12-30T08:54:07"/>
    <d v="2024-12-18T00:00:00"/>
    <d v="1899-12-30T09:36:46"/>
    <x v="0"/>
    <s v="RFCPI"/>
    <s v="8043253100"/>
    <s v="FBO"/>
    <d v="1899-12-30T00:42:53"/>
    <d v="1899-12-30T00:42:39"/>
    <d v="1899-12-30T00:00:14"/>
    <s v="Ensacado"/>
    <s v="E002"/>
    <x v="2"/>
    <d v="1899-12-30T00:42:53"/>
    <d v="1899-12-30T00:42:39"/>
    <n v="8"/>
    <x v="13"/>
    <x v="5"/>
    <x v="2"/>
    <n v="0"/>
    <n v="0"/>
    <s v="OK"/>
    <s v="Ensacado"/>
    <x v="0"/>
    <n v="0"/>
    <s v="F. ALCONERA"/>
    <s v="A"/>
    <d v="1899-12-30T00:00:14"/>
    <d v="1899-12-30T00:00:14"/>
    <s v="OK"/>
    <m/>
    <m/>
    <d v="1899-12-30T00:00:00"/>
    <d v="1899-12-30T00:42:53"/>
    <n v="4"/>
    <d v="1899-12-30T00:00:14"/>
    <n v="42.883333333343927"/>
    <n v="9"/>
    <s v="Si"/>
  </r>
  <r>
    <s v="CCAL"/>
    <s v="2024075357"/>
    <x v="0"/>
    <s v="ER2650BBF"/>
    <s v="E1853FWY"/>
    <d v="2024-12-18T00:00:00"/>
    <m/>
    <s v="3228"/>
    <x v="3"/>
    <s v="PA"/>
    <s v="S5"/>
    <m/>
    <d v="2024-12-18T00:00:00"/>
    <d v="1899-12-30T09:50:27"/>
    <d v="2024-12-18T00:00:00"/>
    <d v="1899-12-30T09:50:41"/>
    <d v="2024-12-18T00:00:00"/>
    <d v="1899-12-30T10:14:23"/>
    <x v="0"/>
    <s v="RFCPI"/>
    <s v="8043253103"/>
    <s v="FBO"/>
    <d v="1899-12-30T00:23:56"/>
    <d v="1899-12-30T00:23:42"/>
    <d v="1899-12-30T00:00:14"/>
    <s v="Granel"/>
    <s v="E001"/>
    <x v="2"/>
    <d v="1899-12-30T00:23:56"/>
    <d v="1899-12-30T00:23:42"/>
    <n v="9"/>
    <x v="13"/>
    <x v="5"/>
    <x v="1"/>
    <n v="0"/>
    <n v="0"/>
    <s v="OK"/>
    <s v="Granel"/>
    <x v="0"/>
    <n v="0"/>
    <s v="F. ALCONERA"/>
    <s v="A"/>
    <d v="1899-12-30T00:00:14"/>
    <d v="1899-12-30T00:00:14"/>
    <s v="OK"/>
    <m/>
    <m/>
    <d v="1899-12-30T00:00:00"/>
    <d v="1899-12-30T00:23:56"/>
    <n v="4"/>
    <d v="1899-12-30T00:00:14"/>
    <n v="23.933333333332811"/>
    <n v="10"/>
    <s v="Si"/>
  </r>
  <r>
    <s v="CCAL"/>
    <s v="2024075356"/>
    <x v="0"/>
    <s v="ER7566BDB"/>
    <s v="E1055MSC"/>
    <d v="2024-12-18T00:00:00"/>
    <m/>
    <s v="3232"/>
    <x v="5"/>
    <s v="PA"/>
    <s v="PA"/>
    <m/>
    <d v="2024-12-18T00:00:00"/>
    <d v="1899-12-30T09:41:34"/>
    <d v="2024-12-18T00:00:00"/>
    <d v="1899-12-30T09:41:48"/>
    <d v="2024-12-18T00:00:00"/>
    <d v="1899-12-30T10:28:59"/>
    <x v="0"/>
    <s v="RFCPI"/>
    <s v="8043253104"/>
    <s v="EXW"/>
    <d v="1899-12-30T00:47:25"/>
    <d v="1899-12-30T00:47:11"/>
    <d v="1899-12-30T00:00:14"/>
    <s v="Ensacado"/>
    <s v="E002"/>
    <x v="1"/>
    <d v="1899-12-30T00:47:25"/>
    <d v="1899-12-30T00:47:11"/>
    <n v="9"/>
    <x v="13"/>
    <x v="5"/>
    <x v="2"/>
    <n v="0"/>
    <n v="0"/>
    <s v="OK"/>
    <s v="Ensacado"/>
    <x v="0"/>
    <n v="0"/>
    <s v="F. ALCONERA"/>
    <s v="B"/>
    <d v="1899-12-30T00:00:14"/>
    <d v="1899-12-30T00:00:14"/>
    <s v="OK"/>
    <m/>
    <m/>
    <d v="1899-12-30T00:00:00"/>
    <d v="1899-12-30T00:47:25"/>
    <n v="4"/>
    <d v="1899-12-30T00:00:14"/>
    <n v="47.416666666665627"/>
    <n v="10"/>
    <s v="No"/>
  </r>
  <r>
    <s v="CCAL"/>
    <s v="2024075363"/>
    <x v="0"/>
    <s v="ER1696BCF"/>
    <s v="E7412JLB"/>
    <d v="2024-12-18T00:00:00"/>
    <m/>
    <s v="3229"/>
    <x v="4"/>
    <s v="PA"/>
    <s v="S2"/>
    <m/>
    <d v="2024-12-18T00:00:00"/>
    <d v="1899-12-30T10:11:43"/>
    <d v="2024-12-18T00:00:00"/>
    <d v="1899-12-30T10:11:56"/>
    <d v="2024-12-18T00:00:00"/>
    <d v="1899-12-30T10:47:48"/>
    <x v="0"/>
    <s v="RFCPI"/>
    <s v="8043253105"/>
    <s v="FBO"/>
    <d v="1899-12-30T00:36:05"/>
    <d v="1899-12-30T00:35:52"/>
    <d v="1899-12-30T00:00:13"/>
    <s v="Granel"/>
    <s v="E001"/>
    <x v="2"/>
    <d v="1899-12-30T00:36:05"/>
    <d v="1899-12-30T00:35:52"/>
    <n v="10"/>
    <x v="13"/>
    <x v="5"/>
    <x v="1"/>
    <n v="0"/>
    <n v="0"/>
    <s v="OK"/>
    <s v="Granel"/>
    <x v="0"/>
    <n v="0"/>
    <s v="F. ALCONERA"/>
    <s v="A"/>
    <d v="1899-12-30T00:00:13"/>
    <d v="1899-12-30T00:00:13"/>
    <s v="OK"/>
    <m/>
    <m/>
    <d v="1899-12-30T00:00:00"/>
    <d v="1899-12-30T00:36:05"/>
    <n v="4"/>
    <d v="1899-12-30T00:00:13"/>
    <n v="36.083333333332789"/>
    <n v="10"/>
    <s v="Si"/>
  </r>
  <r>
    <s v="CCAL"/>
    <s v="2024075369"/>
    <x v="0"/>
    <s v="ER3547BBD"/>
    <s v="E8416KLT"/>
    <d v="2024-12-18T00:00:00"/>
    <m/>
    <s v="3229"/>
    <x v="4"/>
    <s v="PA"/>
    <s v="S2"/>
    <m/>
    <d v="2024-12-18T00:00:00"/>
    <d v="1899-12-30T10:38:07"/>
    <d v="2024-12-18T00:00:00"/>
    <d v="1899-12-30T10:38:20"/>
    <d v="2024-12-18T00:00:00"/>
    <d v="1899-12-30T11:05:14"/>
    <x v="0"/>
    <s v="RFCPI"/>
    <s v="8043253108"/>
    <s v="FBO"/>
    <d v="1899-12-30T00:27:07"/>
    <d v="1899-12-30T00:26:54"/>
    <d v="1899-12-30T00:00:13"/>
    <s v="Granel"/>
    <s v="E001"/>
    <x v="2"/>
    <d v="1899-12-30T00:27:07"/>
    <d v="1899-12-30T00:26:54"/>
    <n v="10"/>
    <x v="13"/>
    <x v="5"/>
    <x v="1"/>
    <n v="0"/>
    <n v="0"/>
    <s v="OK"/>
    <s v="Granel"/>
    <x v="0"/>
    <n v="0"/>
    <s v="F. ALCONERA"/>
    <s v="A"/>
    <d v="1899-12-30T00:00:13"/>
    <d v="1899-12-30T00:00:13"/>
    <s v="OK"/>
    <m/>
    <m/>
    <d v="1899-12-30T00:00:00"/>
    <d v="1899-12-30T00:27:07"/>
    <n v="4"/>
    <d v="1899-12-30T00:00:13"/>
    <n v="27.116666666668852"/>
    <n v="11"/>
    <s v="Si"/>
  </r>
  <r>
    <s v="CCAL"/>
    <s v="2024075370"/>
    <x v="0"/>
    <s v="ER3908BBW"/>
    <s v="E5943KXX"/>
    <d v="2024-12-18T00:00:00"/>
    <m/>
    <s v="3228"/>
    <x v="3"/>
    <s v="PA"/>
    <s v="S5"/>
    <m/>
    <d v="2024-12-18T00:00:00"/>
    <d v="1899-12-30T10:51:40"/>
    <d v="2024-12-18T00:00:00"/>
    <d v="1899-12-30T10:51:53"/>
    <d v="2024-12-18T00:00:00"/>
    <d v="1899-12-30T11:17:19"/>
    <x v="0"/>
    <s v="RFCPI"/>
    <s v="8043253110"/>
    <s v="FBO"/>
    <d v="1899-12-30T00:25:39"/>
    <d v="1899-12-30T00:25:26"/>
    <d v="1899-12-30T00:00:13"/>
    <s v="Granel"/>
    <s v="E001"/>
    <x v="2"/>
    <d v="1899-12-30T00:25:39"/>
    <d v="1899-12-30T00:25:26"/>
    <n v="10"/>
    <x v="13"/>
    <x v="5"/>
    <x v="1"/>
    <n v="0"/>
    <n v="0"/>
    <s v="OK"/>
    <s v="Granel"/>
    <x v="0"/>
    <n v="0"/>
    <s v="F. ALCONERA"/>
    <s v="A"/>
    <d v="1899-12-30T00:00:13"/>
    <d v="1899-12-30T00:00:13"/>
    <s v="OK"/>
    <m/>
    <m/>
    <d v="1899-12-30T00:00:00"/>
    <d v="1899-12-30T00:25:39"/>
    <n v="4"/>
    <d v="1899-12-30T00:00:13"/>
    <n v="25.650000000000013"/>
    <n v="11"/>
    <s v="Si"/>
  </r>
  <r>
    <s v="CCAL"/>
    <s v="2024075371"/>
    <x v="0"/>
    <s v="ER4761BBV"/>
    <s v="E7062KZH"/>
    <d v="2024-12-18T00:00:00"/>
    <m/>
    <s v="3228"/>
    <x v="3"/>
    <s v="PA"/>
    <s v="S4"/>
    <m/>
    <d v="2024-12-18T00:00:00"/>
    <d v="1899-12-30T10:52:19"/>
    <d v="2024-12-18T00:00:00"/>
    <d v="1899-12-30T10:52:33"/>
    <d v="2024-12-18T00:00:00"/>
    <d v="1899-12-30T11:23:58"/>
    <x v="0"/>
    <s v="RFCPI"/>
    <s v="8043253112"/>
    <s v="EXW"/>
    <d v="1899-12-30T00:31:39"/>
    <d v="1899-12-30T00:31:25"/>
    <d v="1899-12-30T00:00:14"/>
    <s v="Granel"/>
    <s v="E001"/>
    <x v="1"/>
    <d v="1899-12-30T00:31:39"/>
    <d v="1899-12-30T00:31:25"/>
    <n v="10"/>
    <x v="13"/>
    <x v="5"/>
    <x v="1"/>
    <n v="0"/>
    <n v="0"/>
    <s v="OK"/>
    <s v="Granel"/>
    <x v="0"/>
    <n v="0"/>
    <s v="F. ALCONERA"/>
    <s v="A"/>
    <d v="1899-12-30T00:00:14"/>
    <d v="1899-12-30T00:00:14"/>
    <s v="OK"/>
    <m/>
    <m/>
    <d v="1899-12-30T00:00:00"/>
    <d v="1899-12-30T00:31:39"/>
    <n v="4"/>
    <d v="1899-12-30T00:00:14"/>
    <n v="31.649999999990399"/>
    <n v="11"/>
    <s v="Si"/>
  </r>
  <r>
    <s v="CCAL"/>
    <s v="2024075382"/>
    <x v="0"/>
    <s v="ER9810BBD"/>
    <s v="E7817JTR"/>
    <d v="2024-12-18T00:00:00"/>
    <m/>
    <s v="3297"/>
    <x v="1"/>
    <s v="PA"/>
    <s v="S1"/>
    <m/>
    <d v="2024-12-18T00:00:00"/>
    <d v="1899-12-30T11:21:49"/>
    <d v="2024-12-18T00:00:00"/>
    <d v="1899-12-30T11:22:04"/>
    <d v="2024-12-18T00:00:00"/>
    <d v="1899-12-30T11:48:41"/>
    <x v="0"/>
    <s v="RFCPI"/>
    <s v="8043253113"/>
    <s v="EXW"/>
    <d v="1899-12-30T00:26:52"/>
    <d v="1899-12-30T00:26:37"/>
    <d v="1899-12-30T00:00:15"/>
    <s v="Granel"/>
    <s v="E001"/>
    <x v="1"/>
    <d v="1899-12-30T00:26:52"/>
    <d v="1899-12-30T00:26:37"/>
    <n v="11"/>
    <x v="13"/>
    <x v="5"/>
    <x v="1"/>
    <n v="0"/>
    <n v="0"/>
    <s v="OK"/>
    <s v="Granel"/>
    <x v="0"/>
    <n v="0"/>
    <s v="F. ALCONERA"/>
    <s v="A"/>
    <d v="1899-12-30T00:00:15"/>
    <d v="1899-12-30T00:00:15"/>
    <s v="OK"/>
    <m/>
    <m/>
    <d v="1899-12-30T00:00:00"/>
    <d v="1899-12-30T00:26:52"/>
    <n v="4"/>
    <d v="1899-12-30T00:00:15"/>
    <n v="26.866666666656023"/>
    <n v="11"/>
    <s v="Si"/>
  </r>
  <r>
    <s v="CCAL"/>
    <s v="2024075387"/>
    <x v="0"/>
    <s v="ER3686BCF"/>
    <s v="E9865JVX"/>
    <d v="2024-12-18T00:00:00"/>
    <m/>
    <s v="3297"/>
    <x v="1"/>
    <s v="PA"/>
    <s v="S1"/>
    <m/>
    <d v="2024-12-18T00:00:00"/>
    <d v="1899-12-30T11:44:20"/>
    <d v="2024-12-18T00:00:00"/>
    <d v="1899-12-30T11:44:34"/>
    <d v="2024-12-18T00:00:00"/>
    <d v="1899-12-30T12:10:44"/>
    <x v="0"/>
    <s v="RFCPI"/>
    <s v="8043253114"/>
    <s v="FBO"/>
    <d v="1899-12-30T00:26:24"/>
    <d v="1899-12-30T00:26:10"/>
    <d v="1899-12-30T00:00:14"/>
    <s v="Granel"/>
    <s v="E001"/>
    <x v="2"/>
    <d v="1899-12-30T00:26:24"/>
    <d v="1899-12-30T00:26:10"/>
    <n v="11"/>
    <x v="13"/>
    <x v="5"/>
    <x v="1"/>
    <n v="0"/>
    <n v="0"/>
    <s v="OK"/>
    <s v="Granel"/>
    <x v="0"/>
    <n v="0"/>
    <s v="F. ALCONERA"/>
    <s v="A"/>
    <d v="1899-12-30T00:00:14"/>
    <d v="1899-12-30T00:00:14"/>
    <s v="OK"/>
    <m/>
    <m/>
    <d v="1899-12-30T00:00:00"/>
    <d v="1899-12-30T00:26:24"/>
    <n v="4"/>
    <d v="1899-12-30T00:00:14"/>
    <n v="26.399999999995252"/>
    <n v="12"/>
    <s v="Si"/>
  </r>
  <r>
    <s v="CCAL"/>
    <s v="2024075385"/>
    <x v="0"/>
    <s v="ER3896BDF"/>
    <s v="E3555MXC"/>
    <d v="2024-12-18T00:00:00"/>
    <m/>
    <s v="3230"/>
    <x v="2"/>
    <s v="PA"/>
    <s v="PA"/>
    <m/>
    <d v="2024-12-18T00:00:00"/>
    <d v="1899-12-30T11:42:29"/>
    <d v="2024-12-18T00:00:00"/>
    <d v="1899-12-30T11:42:43"/>
    <d v="2024-12-18T00:00:00"/>
    <d v="1899-12-30T12:11:25"/>
    <x v="0"/>
    <s v="RFCPI"/>
    <s v="8043253115"/>
    <s v="FBO"/>
    <d v="1899-12-30T00:28:56"/>
    <d v="1899-12-30T00:28:42"/>
    <d v="1899-12-30T00:00:14"/>
    <s v="Ensacado"/>
    <s v="E002"/>
    <x v="2"/>
    <d v="1899-12-30T00:28:56"/>
    <d v="1899-12-30T00:28:42"/>
    <n v="11"/>
    <x v="13"/>
    <x v="5"/>
    <x v="2"/>
    <n v="0"/>
    <n v="0"/>
    <s v="OK"/>
    <s v="Ensacado"/>
    <x v="0"/>
    <n v="0"/>
    <s v="F. ALCONERA"/>
    <s v="A"/>
    <d v="1899-12-30T00:00:14"/>
    <d v="1899-12-30T00:00:14"/>
    <s v="OK"/>
    <m/>
    <m/>
    <d v="1899-12-30T00:00:00"/>
    <d v="1899-12-30T00:28:56"/>
    <n v="4"/>
    <d v="1899-12-30T00:00:14"/>
    <n v="28.933333333329514"/>
    <n v="12"/>
    <s v="Si"/>
  </r>
  <r>
    <s v="CCAL"/>
    <s v="2024075386"/>
    <x v="0"/>
    <s v="ER8908BBG"/>
    <s v="E5792MTF"/>
    <d v="2024-12-18T00:00:00"/>
    <m/>
    <s v="3228"/>
    <x v="3"/>
    <s v="PA"/>
    <s v="S4"/>
    <m/>
    <d v="2024-12-18T00:00:00"/>
    <d v="1899-12-30T11:43:30"/>
    <d v="2024-12-18T00:00:00"/>
    <d v="1899-12-30T11:43:44"/>
    <d v="2024-12-18T00:00:00"/>
    <d v="1899-12-30T12:13:20"/>
    <x v="0"/>
    <s v="RFCPI"/>
    <s v="8043253116"/>
    <s v="FBO"/>
    <d v="1899-12-30T00:29:50"/>
    <d v="1899-12-30T00:29:36"/>
    <d v="1899-12-30T00:00:14"/>
    <s v="Granel"/>
    <s v="E001"/>
    <x v="2"/>
    <d v="1899-12-30T00:29:50"/>
    <d v="1899-12-30T00:29:36"/>
    <n v="11"/>
    <x v="13"/>
    <x v="5"/>
    <x v="1"/>
    <n v="0"/>
    <n v="0"/>
    <s v="OK"/>
    <s v="Granel"/>
    <x v="0"/>
    <n v="0"/>
    <s v="F. ALCONERA"/>
    <s v="A"/>
    <d v="1899-12-30T00:00:14"/>
    <d v="1899-12-30T00:00:14"/>
    <s v="OK"/>
    <m/>
    <m/>
    <d v="1899-12-30T00:00:00"/>
    <d v="1899-12-30T00:29:50"/>
    <n v="4"/>
    <d v="1899-12-30T00:00:14"/>
    <n v="29.833333333329577"/>
    <n v="12"/>
    <s v="Si"/>
  </r>
  <r>
    <s v="CCAL"/>
    <s v="2024075390"/>
    <x v="0"/>
    <s v="EM22799R"/>
    <s v="E7433KCN"/>
    <d v="2024-12-18T00:00:00"/>
    <m/>
    <s v="3297"/>
    <x v="1"/>
    <s v="PA"/>
    <s v="S1"/>
    <m/>
    <d v="2024-12-18T00:00:00"/>
    <d v="1899-12-30T11:49:43"/>
    <d v="2024-12-18T00:00:00"/>
    <d v="1899-12-30T11:49:57"/>
    <d v="2024-12-18T00:00:00"/>
    <d v="1899-12-30T12:17:19"/>
    <x v="0"/>
    <s v="RFCPI"/>
    <s v="8043253117"/>
    <s v="FBO"/>
    <d v="1899-12-30T00:27:36"/>
    <d v="1899-12-30T00:27:22"/>
    <d v="1899-12-30T00:00:14"/>
    <s v="Granel"/>
    <s v="E001"/>
    <x v="2"/>
    <d v="1899-12-30T00:27:36"/>
    <d v="1899-12-30T00:27:22"/>
    <n v="11"/>
    <x v="13"/>
    <x v="5"/>
    <x v="1"/>
    <n v="0"/>
    <n v="0"/>
    <s v="OK"/>
    <s v="Granel"/>
    <x v="0"/>
    <n v="0"/>
    <s v="F. ALCONERA"/>
    <s v="A"/>
    <d v="1899-12-30T00:00:14"/>
    <d v="1899-12-30T00:00:14"/>
    <s v="OK"/>
    <m/>
    <m/>
    <d v="1899-12-30T00:00:00"/>
    <d v="1899-12-30T00:27:36"/>
    <n v="4"/>
    <d v="1899-12-30T00:00:14"/>
    <n v="27.599999999990484"/>
    <n v="12"/>
    <s v="Si"/>
  </r>
  <r>
    <s v="CCAL"/>
    <s v="2024075396"/>
    <x v="0"/>
    <s v="ER0455BBX"/>
    <s v="E0438GVW"/>
    <d v="2024-12-18T00:00:00"/>
    <m/>
    <s v="3297"/>
    <x v="1"/>
    <s v="PA"/>
    <s v="S1"/>
    <m/>
    <d v="2024-12-18T00:00:00"/>
    <d v="1899-12-30T11:56:38"/>
    <d v="2024-12-18T00:00:00"/>
    <d v="1899-12-30T11:56:52"/>
    <d v="2024-12-18T00:00:00"/>
    <d v="1899-12-30T12:25:15"/>
    <x v="0"/>
    <s v="RFCPI"/>
    <s v="8043253119"/>
    <s v="EXW"/>
    <d v="1899-12-30T00:28:37"/>
    <d v="1899-12-30T00:28:23"/>
    <d v="1899-12-30T00:00:14"/>
    <s v="Granel"/>
    <s v="E001"/>
    <x v="1"/>
    <d v="1899-12-30T00:28:37"/>
    <d v="1899-12-30T00:28:23"/>
    <n v="11"/>
    <x v="13"/>
    <x v="5"/>
    <x v="1"/>
    <n v="0"/>
    <n v="0"/>
    <s v="OK"/>
    <s v="Granel"/>
    <x v="0"/>
    <n v="0"/>
    <s v="F. ALCONERA"/>
    <s v="A"/>
    <d v="1899-12-30T00:00:14"/>
    <d v="1899-12-30T00:00:14"/>
    <s v="OK"/>
    <m/>
    <m/>
    <d v="1899-12-30T00:00:00"/>
    <d v="1899-12-30T00:28:37"/>
    <n v="4"/>
    <d v="1899-12-30T00:00:14"/>
    <n v="28.616666666659174"/>
    <n v="12"/>
    <s v="Si"/>
  </r>
  <r>
    <s v="CCAL"/>
    <s v="2024075391"/>
    <x v="0"/>
    <s v="ER8803BBS"/>
    <s v="E1508HJM"/>
    <d v="2024-12-18T00:00:00"/>
    <m/>
    <s v="3227"/>
    <x v="6"/>
    <s v="PA"/>
    <s v="S3"/>
    <m/>
    <d v="2024-12-18T00:00:00"/>
    <d v="1899-12-30T11:51:08"/>
    <d v="2024-12-18T00:00:00"/>
    <d v="1899-12-30T11:51:22"/>
    <d v="2024-12-18T00:00:00"/>
    <d v="1899-12-30T12:27:41"/>
    <x v="0"/>
    <s v="RFCPI"/>
    <s v="8043253120"/>
    <s v="FBO"/>
    <d v="1899-12-30T00:36:33"/>
    <d v="1899-12-30T00:36:19"/>
    <d v="1899-12-30T00:00:14"/>
    <s v="Granel"/>
    <s v="E001"/>
    <x v="2"/>
    <d v="1899-12-30T00:36:33"/>
    <d v="1899-12-30T00:36:19"/>
    <n v="11"/>
    <x v="13"/>
    <x v="5"/>
    <x v="1"/>
    <n v="0"/>
    <n v="0"/>
    <s v="OK"/>
    <s v="Granel"/>
    <x v="0"/>
    <n v="0"/>
    <s v="F. ALCONERA"/>
    <s v="A"/>
    <d v="1899-12-30T00:00:14"/>
    <d v="1899-12-30T00:00:14"/>
    <s v="OK"/>
    <m/>
    <m/>
    <d v="1899-12-30T00:00:00"/>
    <d v="1899-12-30T00:36:33"/>
    <n v="4"/>
    <d v="1899-12-30T00:00:14"/>
    <n v="36.550000000007948"/>
    <n v="12"/>
    <s v="Si"/>
  </r>
  <r>
    <s v="CCAL"/>
    <s v="2024075389"/>
    <x v="0"/>
    <s v="ENA03689R"/>
    <s v="E0255FJF"/>
    <d v="2024-12-18T00:00:00"/>
    <m/>
    <s v="3230"/>
    <x v="2"/>
    <s v="PA"/>
    <s v="PA"/>
    <m/>
    <d v="2024-12-18T00:00:00"/>
    <d v="1899-12-30T11:49:01"/>
    <d v="2024-12-18T00:00:00"/>
    <d v="1899-12-30T11:49:14"/>
    <d v="2024-12-18T00:00:00"/>
    <d v="1899-12-30T12:33:31"/>
    <x v="0"/>
    <s v="RFCPI"/>
    <s v="8043253121"/>
    <s v="EXW"/>
    <d v="1899-12-30T00:44:30"/>
    <d v="1899-12-30T00:44:17"/>
    <d v="1899-12-30T00:00:13"/>
    <s v="Ensacado"/>
    <s v="E002"/>
    <x v="1"/>
    <d v="1899-12-30T00:44:30"/>
    <d v="1899-12-30T00:44:17"/>
    <n v="11"/>
    <x v="13"/>
    <x v="5"/>
    <x v="2"/>
    <n v="0"/>
    <n v="0"/>
    <s v="OK"/>
    <s v="Ensacado"/>
    <x v="0"/>
    <n v="0"/>
    <s v="F. ALCONERA"/>
    <s v="A"/>
    <d v="1899-12-30T00:00:13"/>
    <d v="1899-12-30T00:00:13"/>
    <s v="OK"/>
    <m/>
    <m/>
    <d v="1899-12-30T00:00:00"/>
    <d v="1899-12-30T00:44:30"/>
    <n v="4"/>
    <d v="1899-12-30T00:00:13"/>
    <n v="44.499999999988809"/>
    <n v="12"/>
    <s v="Si"/>
  </r>
  <r>
    <s v="CCAL"/>
    <s v="2024075400"/>
    <x v="0"/>
    <s v="ER9606BBF"/>
    <s v="E2611KJC"/>
    <d v="2024-12-18T00:00:00"/>
    <m/>
    <s v="3297"/>
    <x v="1"/>
    <s v="PA"/>
    <s v="S1"/>
    <m/>
    <d v="2024-12-18T00:00:00"/>
    <d v="1899-12-30T12:10:02"/>
    <d v="2024-12-18T00:00:00"/>
    <d v="1899-12-30T12:10:16"/>
    <d v="2024-12-18T00:00:00"/>
    <d v="1899-12-30T12:51:27"/>
    <x v="0"/>
    <s v="RFCPI"/>
    <s v="8043253126"/>
    <s v="EXW"/>
    <d v="1899-12-30T00:41:25"/>
    <d v="1899-12-30T00:41:11"/>
    <d v="1899-12-30T00:00:14"/>
    <s v="Granel"/>
    <s v="E001"/>
    <x v="1"/>
    <d v="1899-12-30T00:41:25"/>
    <d v="1899-12-30T00:41:11"/>
    <n v="12"/>
    <x v="13"/>
    <x v="5"/>
    <x v="1"/>
    <n v="0"/>
    <n v="0"/>
    <s v="OK"/>
    <s v="Granel"/>
    <x v="0"/>
    <n v="0"/>
    <s v="F. ALCONERA"/>
    <s v="A"/>
    <d v="1899-12-30T00:00:14"/>
    <d v="1899-12-30T00:00:14"/>
    <s v="OK"/>
    <m/>
    <m/>
    <d v="1899-12-30T00:00:00"/>
    <d v="1899-12-30T00:41:25"/>
    <n v="4"/>
    <d v="1899-12-30T00:00:14"/>
    <n v="41.416666666675162"/>
    <n v="12"/>
    <s v="Si"/>
  </r>
  <r>
    <s v="CCAL"/>
    <s v="2024075403"/>
    <x v="0"/>
    <s v="ER8802BBS"/>
    <s v="E5397MMK"/>
    <d v="2024-12-18T00:00:00"/>
    <m/>
    <s v="3297"/>
    <x v="1"/>
    <s v="PA"/>
    <s v="S1"/>
    <m/>
    <d v="2024-12-18T00:00:00"/>
    <d v="1899-12-30T12:21:35"/>
    <d v="2024-12-18T00:00:00"/>
    <d v="1899-12-30T12:21:49"/>
    <d v="2024-12-18T00:00:00"/>
    <d v="1899-12-30T12:54:52"/>
    <x v="0"/>
    <s v="RFCPI"/>
    <s v="8043253127"/>
    <s v="FBO"/>
    <d v="1899-12-30T00:33:17"/>
    <d v="1899-12-30T00:33:03"/>
    <d v="1899-12-30T00:00:14"/>
    <s v="Granel"/>
    <s v="E001"/>
    <x v="2"/>
    <d v="1899-12-30T00:33:17"/>
    <d v="1899-12-30T00:33:03"/>
    <n v="12"/>
    <x v="13"/>
    <x v="5"/>
    <x v="1"/>
    <n v="0"/>
    <n v="0"/>
    <s v="OK"/>
    <s v="Granel"/>
    <x v="0"/>
    <n v="0"/>
    <s v="F. ALCONERA"/>
    <s v="A"/>
    <d v="1899-12-30T00:00:14"/>
    <d v="1899-12-30T00:00:14"/>
    <s v="OK"/>
    <m/>
    <m/>
    <d v="1899-12-30T00:00:00"/>
    <d v="1899-12-30T00:33:17"/>
    <n v="4"/>
    <d v="1899-12-30T00:00:14"/>
    <n v="33.28333333332484"/>
    <n v="12"/>
    <s v="Si"/>
  </r>
  <r>
    <s v="CCAL"/>
    <s v="2024075408"/>
    <x v="0"/>
    <s v="ER4838BBS"/>
    <s v="E9945KBD"/>
    <d v="2024-12-18T00:00:00"/>
    <m/>
    <s v="3228"/>
    <x v="3"/>
    <s v="PA"/>
    <s v="S4"/>
    <m/>
    <d v="2024-12-18T00:00:00"/>
    <d v="1899-12-30T12:27:38"/>
    <d v="2024-12-18T00:00:00"/>
    <d v="1899-12-30T12:27:51"/>
    <d v="2024-12-18T00:00:00"/>
    <d v="1899-12-30T13:08:17"/>
    <x v="0"/>
    <s v="RFCPI"/>
    <s v="8043253128"/>
    <s v="FBO"/>
    <d v="1899-12-30T00:40:39"/>
    <d v="1899-12-30T00:40:26"/>
    <d v="1899-12-30T00:00:13"/>
    <s v="Granel"/>
    <s v="E001"/>
    <x v="2"/>
    <d v="1899-12-30T00:40:39"/>
    <d v="1899-12-30T00:40:26"/>
    <n v="12"/>
    <x v="13"/>
    <x v="5"/>
    <x v="1"/>
    <n v="0"/>
    <n v="0"/>
    <s v="OK"/>
    <s v="Granel"/>
    <x v="0"/>
    <n v="0"/>
    <s v="F. ALCONERA"/>
    <s v="A"/>
    <d v="1899-12-30T00:00:13"/>
    <d v="1899-12-30T00:00:13"/>
    <s v="OK"/>
    <m/>
    <m/>
    <d v="1899-12-30T00:00:00"/>
    <d v="1899-12-30T00:40:39"/>
    <n v="4"/>
    <d v="1899-12-30T00:00:13"/>
    <n v="40.650000000004916"/>
    <n v="13"/>
    <s v="Si"/>
  </r>
  <r>
    <s v="CCAL"/>
    <s v="2024075409"/>
    <x v="0"/>
    <s v="ER3706BCF"/>
    <s v="E7061KZH"/>
    <d v="2024-12-18T00:00:00"/>
    <m/>
    <s v="3297"/>
    <x v="1"/>
    <s v="PA"/>
    <s v="S1"/>
    <m/>
    <d v="2024-12-18T00:00:00"/>
    <d v="1899-12-30T12:30:23"/>
    <d v="2024-12-18T00:00:00"/>
    <d v="1899-12-30T12:30:38"/>
    <d v="2024-12-18T00:00:00"/>
    <d v="1899-12-30T13:08:58"/>
    <x v="0"/>
    <s v="RFCPI"/>
    <s v="8043253129"/>
    <s v="EXW"/>
    <d v="1899-12-30T00:38:35"/>
    <d v="1899-12-30T00:38:20"/>
    <d v="1899-12-30T00:00:15"/>
    <s v="Granel"/>
    <s v="E001"/>
    <x v="1"/>
    <d v="1899-12-30T00:38:35"/>
    <d v="1899-12-30T00:38:20"/>
    <n v="12"/>
    <x v="13"/>
    <x v="5"/>
    <x v="1"/>
    <n v="0"/>
    <n v="0"/>
    <s v="OK"/>
    <s v="Granel"/>
    <x v="0"/>
    <n v="0"/>
    <s v="F. ALCONERA"/>
    <s v="A"/>
    <d v="1899-12-30T00:00:15"/>
    <d v="1899-12-30T00:00:15"/>
    <s v="OK"/>
    <m/>
    <m/>
    <d v="1899-12-30T00:00:00"/>
    <d v="1899-12-30T00:38:35"/>
    <n v="4"/>
    <d v="1899-12-30T00:00:15"/>
    <n v="38.583333333331105"/>
    <n v="13"/>
    <s v="Si"/>
  </r>
  <r>
    <s v="CCAL"/>
    <s v="2024075398"/>
    <x v="0"/>
    <s v="ECR03220R"/>
    <s v="E0948JLM"/>
    <d v="2024-12-18T00:00:00"/>
    <m/>
    <s v="3230"/>
    <x v="2"/>
    <s v="PA"/>
    <s v="PA"/>
    <m/>
    <d v="2024-12-18T00:00:00"/>
    <d v="1899-12-30T12:05:47"/>
    <d v="2024-12-18T00:00:00"/>
    <d v="1899-12-30T12:06:03"/>
    <d v="2024-12-18T00:00:00"/>
    <d v="1899-12-30T13:16:54"/>
    <x v="0"/>
    <s v="RFCPI"/>
    <s v="8043253131"/>
    <s v="FBO"/>
    <d v="1899-12-30T01:11:07"/>
    <d v="1899-12-30T01:10:51"/>
    <d v="1899-12-30T00:00:16"/>
    <s v="Ensacado"/>
    <s v="E002"/>
    <x v="2"/>
    <d v="1899-12-30T01:11:07"/>
    <d v="1899-12-30T01:10:51"/>
    <n v="12"/>
    <x v="13"/>
    <x v="5"/>
    <x v="2"/>
    <n v="0"/>
    <n v="0"/>
    <s v="OK"/>
    <s v="Ensacado"/>
    <x v="0"/>
    <n v="0"/>
    <s v="F. ALCONERA"/>
    <s v="B"/>
    <d v="1899-12-30T00:00:16"/>
    <d v="1899-12-30T00:00:16"/>
    <s v="OK"/>
    <m/>
    <m/>
    <d v="1899-12-30T00:00:00"/>
    <d v="1899-12-30T01:11:07"/>
    <n v="4"/>
    <d v="1899-12-30T00:00:16"/>
    <n v="71.116666666675172"/>
    <n v="13"/>
    <s v="No"/>
  </r>
  <r>
    <s v="CCAL"/>
    <s v="2024075411"/>
    <x v="0"/>
    <s v="ER4777BBM"/>
    <s v="E1633HJM"/>
    <d v="2024-12-18T00:00:00"/>
    <m/>
    <s v="3297"/>
    <x v="1"/>
    <s v="PA"/>
    <s v="S1"/>
    <m/>
    <d v="2024-12-18T00:00:00"/>
    <d v="1899-12-30T12:38:13"/>
    <d v="2024-12-18T00:00:00"/>
    <d v="1899-12-30T12:38:27"/>
    <d v="2024-12-18T00:00:00"/>
    <d v="1899-12-30T13:25:14"/>
    <x v="0"/>
    <s v="RFCPI"/>
    <s v="8043253134"/>
    <s v="FBO"/>
    <d v="1899-12-30T00:47:01"/>
    <d v="1899-12-30T00:46:47"/>
    <d v="1899-12-30T00:00:14"/>
    <s v="Granel"/>
    <s v="E001"/>
    <x v="2"/>
    <d v="1899-12-30T00:47:01"/>
    <d v="1899-12-30T00:46:47"/>
    <n v="12"/>
    <x v="13"/>
    <x v="5"/>
    <x v="1"/>
    <n v="0"/>
    <n v="0"/>
    <s v="OK"/>
    <s v="Granel"/>
    <x v="0"/>
    <n v="0"/>
    <s v="F. ALCONERA"/>
    <s v="B"/>
    <d v="1899-12-30T00:00:14"/>
    <d v="1899-12-30T00:00:14"/>
    <s v="OK"/>
    <m/>
    <m/>
    <d v="1899-12-30T00:00:00"/>
    <d v="1899-12-30T00:47:01"/>
    <n v="4"/>
    <d v="1899-12-30T00:00:14"/>
    <n v="47.016666666662452"/>
    <n v="13"/>
    <s v="No"/>
  </r>
  <r>
    <s v="CCAL"/>
    <s v="2024075402"/>
    <x v="0"/>
    <s v="ER6909BDF"/>
    <s v="E1915LVK"/>
    <d v="2024-12-18T00:00:00"/>
    <m/>
    <s v="3230"/>
    <x v="2"/>
    <s v="PA"/>
    <s v="PA"/>
    <m/>
    <d v="2024-12-18T00:00:00"/>
    <d v="1899-12-30T12:16:29"/>
    <d v="2024-12-18T00:00:00"/>
    <d v="1899-12-30T12:16:44"/>
    <d v="2024-12-18T00:00:00"/>
    <d v="1899-12-30T13:29:43"/>
    <x v="0"/>
    <s v="RFCPI"/>
    <s v="8043253135"/>
    <s v="FBO"/>
    <d v="1899-12-30T01:13:14"/>
    <d v="1899-12-30T01:12:59"/>
    <d v="1899-12-30T00:00:15"/>
    <s v="Ensacado"/>
    <s v="E002"/>
    <x v="2"/>
    <d v="1899-12-30T01:13:14"/>
    <d v="1899-12-30T01:12:59"/>
    <n v="12"/>
    <x v="13"/>
    <x v="5"/>
    <x v="2"/>
    <n v="0"/>
    <n v="0"/>
    <s v="OK"/>
    <s v="Ensacado"/>
    <x v="0"/>
    <n v="0"/>
    <s v="F. ALCONERA"/>
    <s v="B"/>
    <d v="1899-12-30T00:00:15"/>
    <d v="1899-12-30T00:00:15"/>
    <s v="OK"/>
    <m/>
    <m/>
    <d v="1899-12-30T00:00:00"/>
    <d v="1899-12-30T01:13:14"/>
    <n v="4"/>
    <d v="1899-12-30T00:00:15"/>
    <n v="73.233333333331245"/>
    <n v="13"/>
    <s v="No"/>
  </r>
  <r>
    <s v="CCAL"/>
    <s v="2024075410"/>
    <x v="0"/>
    <s v="ER2638BBV"/>
    <s v="E8408KLT"/>
    <d v="2024-12-18T00:00:00"/>
    <m/>
    <s v="3297"/>
    <x v="1"/>
    <s v="PA"/>
    <s v="S1"/>
    <m/>
    <d v="2024-12-18T00:00:00"/>
    <d v="1899-12-30T12:34:14"/>
    <d v="2024-12-18T00:00:00"/>
    <d v="1899-12-30T12:34:50"/>
    <d v="2024-12-18T00:00:00"/>
    <d v="1899-12-30T13:38:50"/>
    <x v="0"/>
    <s v="RFCPI"/>
    <s v="8043253137"/>
    <s v="EXW"/>
    <d v="1899-12-30T01:04:36"/>
    <d v="1899-12-30T01:04:00"/>
    <d v="1899-12-30T00:00:36"/>
    <s v="Granel"/>
    <s v="E001"/>
    <x v="1"/>
    <d v="1899-12-30T01:04:36"/>
    <d v="1899-12-30T01:04:00"/>
    <n v="12"/>
    <x v="13"/>
    <x v="5"/>
    <x v="1"/>
    <n v="0"/>
    <n v="0"/>
    <s v="OK"/>
    <s v="Granel"/>
    <x v="0"/>
    <n v="0"/>
    <s v="F. ALCONERA"/>
    <s v="B"/>
    <d v="1899-12-30T00:00:36"/>
    <d v="1899-12-30T00:00:36"/>
    <s v="OK"/>
    <m/>
    <m/>
    <d v="1899-12-30T00:00:00"/>
    <d v="1899-12-30T01:04:36"/>
    <n v="4"/>
    <d v="1899-12-30T00:00:36"/>
    <n v="64.599999999998431"/>
    <n v="13"/>
    <s v="No"/>
  </r>
  <r>
    <s v="CCAL"/>
    <s v="2024075418"/>
    <x v="0"/>
    <s v="ER2153BDL"/>
    <s v="E9341JBY"/>
    <d v="2024-12-18T00:00:00"/>
    <m/>
    <s v="3228"/>
    <x v="3"/>
    <s v="PA"/>
    <s v="S4"/>
    <m/>
    <d v="2024-12-18T00:00:00"/>
    <d v="1899-12-30T13:20:01"/>
    <d v="2024-12-18T00:00:00"/>
    <d v="1899-12-30T13:20:14"/>
    <d v="2024-12-18T00:00:00"/>
    <d v="1899-12-30T13:50:05"/>
    <x v="0"/>
    <s v="RFCPI"/>
    <s v="8043253139"/>
    <s v="EXW"/>
    <d v="1899-12-30T00:30:04"/>
    <d v="1899-12-30T00:29:51"/>
    <d v="1899-12-30T00:00:13"/>
    <s v="Granel"/>
    <s v="E001"/>
    <x v="1"/>
    <d v="1899-12-30T00:30:04"/>
    <d v="1899-12-30T00:29:51"/>
    <n v="13"/>
    <x v="13"/>
    <x v="5"/>
    <x v="1"/>
    <n v="0"/>
    <n v="0"/>
    <s v="OK"/>
    <s v="Granel"/>
    <x v="0"/>
    <n v="0"/>
    <s v="F. ALCONERA"/>
    <s v="A"/>
    <d v="1899-12-30T00:00:13"/>
    <d v="1899-12-30T00:00:13"/>
    <s v="OK"/>
    <m/>
    <m/>
    <d v="1899-12-30T00:00:00"/>
    <d v="1899-12-30T00:30:04"/>
    <n v="4"/>
    <d v="1899-12-30T00:00:13"/>
    <n v="30.066666666667317"/>
    <n v="13"/>
    <s v="Si"/>
  </r>
  <r>
    <s v="CCAL"/>
    <s v="2024075419"/>
    <x v="0"/>
    <s v="ER6871BCC"/>
    <s v="E2716JKD"/>
    <d v="2024-12-18T00:00:00"/>
    <m/>
    <s v="3297"/>
    <x v="1"/>
    <s v="PA"/>
    <s v="S1"/>
    <m/>
    <d v="2024-12-18T00:00:00"/>
    <d v="1899-12-30T13:21:14"/>
    <d v="2024-12-18T00:00:00"/>
    <d v="1899-12-30T13:21:27"/>
    <d v="2024-12-18T00:00:00"/>
    <d v="1899-12-30T13:52:00"/>
    <x v="0"/>
    <s v="RFCPI"/>
    <s v="8043253140"/>
    <s v="FBO"/>
    <d v="1899-12-30T00:30:46"/>
    <d v="1899-12-30T00:30:33"/>
    <d v="1899-12-30T00:00:13"/>
    <s v="Granel"/>
    <s v="E001"/>
    <x v="2"/>
    <d v="1899-12-30T00:30:46"/>
    <d v="1899-12-30T00:30:33"/>
    <n v="13"/>
    <x v="13"/>
    <x v="5"/>
    <x v="1"/>
    <n v="0"/>
    <n v="0"/>
    <s v="OK"/>
    <s v="Granel"/>
    <x v="0"/>
    <n v="0"/>
    <s v="F. ALCONERA"/>
    <s v="A"/>
    <d v="1899-12-30T00:00:13"/>
    <d v="1899-12-30T00:00:13"/>
    <s v="OK"/>
    <m/>
    <m/>
    <d v="1899-12-30T00:00:00"/>
    <d v="1899-12-30T00:30:46"/>
    <n v="4"/>
    <d v="1899-12-30T00:00:13"/>
    <n v="30.766666666665667"/>
    <n v="13"/>
    <s v="Si"/>
  </r>
  <r>
    <s v="CCAL"/>
    <s v="2024075420"/>
    <x v="0"/>
    <s v="E1775GKJ"/>
    <m/>
    <d v="2024-12-18T00:00:00"/>
    <m/>
    <s v="3230"/>
    <x v="2"/>
    <s v="PA"/>
    <s v="PA"/>
    <m/>
    <d v="2024-12-18T00:00:00"/>
    <d v="1899-12-30T13:22:01"/>
    <d v="2024-12-18T00:00:00"/>
    <d v="1899-12-30T13:22:43"/>
    <d v="2024-12-18T00:00:00"/>
    <d v="1899-12-30T13:54:48"/>
    <x v="0"/>
    <s v="RFCPI"/>
    <s v="8043253141"/>
    <s v="EXW"/>
    <d v="1899-12-30T00:32:47"/>
    <d v="1899-12-30T00:32:05"/>
    <d v="1899-12-30T00:00:42"/>
    <s v="Ensacado"/>
    <s v="E002"/>
    <x v="1"/>
    <d v="1899-12-30T00:32:47"/>
    <d v="1899-12-30T00:32:05"/>
    <n v="13"/>
    <x v="13"/>
    <x v="5"/>
    <x v="2"/>
    <n v="0"/>
    <n v="0"/>
    <s v="OK"/>
    <s v="Ensacado"/>
    <x v="0"/>
    <n v="0"/>
    <s v="F. ALCONERA"/>
    <s v="A"/>
    <d v="1899-12-30T00:00:42"/>
    <d v="1899-12-30T00:00:42"/>
    <s v="OK"/>
    <m/>
    <m/>
    <d v="1899-12-30T00:00:00"/>
    <d v="1899-12-30T00:32:47"/>
    <n v="4"/>
    <d v="1899-12-30T00:00:42"/>
    <n v="32.783333333328116"/>
    <n v="13"/>
    <s v="Si"/>
  </r>
  <r>
    <s v="CCAL"/>
    <s v="2024075412"/>
    <x v="0"/>
    <s v="ER1058BBJ"/>
    <s v="E1800JBZ"/>
    <d v="2024-12-18T00:00:00"/>
    <m/>
    <s v="3297"/>
    <x v="1"/>
    <s v="PA"/>
    <s v="S1"/>
    <m/>
    <d v="2024-12-18T00:00:00"/>
    <d v="1899-12-30T12:45:00"/>
    <d v="2024-12-18T00:00:00"/>
    <d v="1899-12-30T12:45:15"/>
    <d v="2024-12-18T00:00:00"/>
    <d v="1899-12-30T13:56:58"/>
    <x v="0"/>
    <s v="RFCPI"/>
    <s v="8043253142"/>
    <s v="FBO"/>
    <d v="1899-12-30T01:11:58"/>
    <d v="1899-12-30T01:11:43"/>
    <d v="1899-12-30T00:00:15"/>
    <s v="Granel"/>
    <s v="E001"/>
    <x v="2"/>
    <d v="1899-12-30T01:11:58"/>
    <d v="1899-12-30T01:11:43"/>
    <n v="12"/>
    <x v="13"/>
    <x v="5"/>
    <x v="1"/>
    <n v="0"/>
    <n v="0"/>
    <s v="OK"/>
    <s v="Granel"/>
    <x v="0"/>
    <n v="0"/>
    <s v="F. ALCONERA"/>
    <s v="B"/>
    <d v="1899-12-30T00:00:15"/>
    <d v="1899-12-30T00:00:15"/>
    <s v="OK"/>
    <m/>
    <m/>
    <d v="1899-12-30T00:00:00"/>
    <d v="1899-12-30T01:11:58"/>
    <n v="4"/>
    <d v="1899-12-30T00:00:15"/>
    <n v="71.966666666663954"/>
    <n v="13"/>
    <s v="No"/>
  </r>
  <r>
    <s v="CCAL"/>
    <s v="2024075431"/>
    <x v="0"/>
    <s v="ER0509BBW"/>
    <s v="E5122JHZ"/>
    <d v="2024-12-18T00:00:00"/>
    <m/>
    <s v="3297"/>
    <x v="1"/>
    <s v="PA"/>
    <s v="S1"/>
    <m/>
    <d v="2024-12-18T00:00:00"/>
    <d v="1899-12-30T13:51:03"/>
    <d v="2024-12-18T00:00:00"/>
    <d v="1899-12-30T13:51:17"/>
    <d v="2024-12-18T00:00:00"/>
    <d v="1899-12-30T14:17:09"/>
    <x v="0"/>
    <s v="RFCPI"/>
    <s v="8043253143"/>
    <s v="FBO"/>
    <d v="1899-12-30T00:26:06"/>
    <d v="1899-12-30T00:25:52"/>
    <d v="1899-12-30T00:00:14"/>
    <s v="Granel"/>
    <s v="E001"/>
    <x v="2"/>
    <d v="1899-12-30T00:26:06"/>
    <d v="1899-12-30T00:25:52"/>
    <n v="13"/>
    <x v="13"/>
    <x v="5"/>
    <x v="1"/>
    <n v="0"/>
    <n v="0"/>
    <s v="OK"/>
    <s v="Granel"/>
    <x v="0"/>
    <n v="0"/>
    <s v="F. ALCONERA"/>
    <s v="A"/>
    <d v="1899-12-30T00:00:14"/>
    <d v="1899-12-30T00:00:14"/>
    <s v="OK"/>
    <m/>
    <m/>
    <d v="1899-12-30T00:00:00"/>
    <d v="1899-12-30T00:26:06"/>
    <n v="4"/>
    <d v="1899-12-30T00:00:14"/>
    <n v="26.100000000000083"/>
    <n v="14"/>
    <s v="Si"/>
  </r>
  <r>
    <s v="CCAL"/>
    <s v="2024075429"/>
    <x v="0"/>
    <s v="ER2070BBY"/>
    <s v="E1007JYX"/>
    <d v="2024-12-18T00:00:00"/>
    <m/>
    <s v="3297"/>
    <x v="1"/>
    <s v="PA"/>
    <s v="S1"/>
    <m/>
    <d v="2024-12-18T00:00:00"/>
    <d v="1899-12-30T13:48:17"/>
    <d v="2024-12-18T00:00:00"/>
    <d v="1899-12-30T13:48:30"/>
    <d v="2024-12-18T00:00:00"/>
    <d v="1899-12-30T14:28:47"/>
    <x v="0"/>
    <s v="RFCPI"/>
    <s v="8043253146"/>
    <s v="FBO"/>
    <d v="1899-12-30T00:40:30"/>
    <d v="1899-12-30T00:40:17"/>
    <d v="1899-12-30T00:00:13"/>
    <s v="Granel"/>
    <s v="E001"/>
    <x v="1"/>
    <d v="1899-12-30T00:40:30"/>
    <d v="1899-12-30T00:40:17"/>
    <n v="13"/>
    <x v="13"/>
    <x v="5"/>
    <x v="1"/>
    <n v="0"/>
    <n v="0"/>
    <s v="OK"/>
    <s v="Granel"/>
    <x v="0"/>
    <n v="0"/>
    <s v="F. ALCONERA"/>
    <s v="A"/>
    <d v="1899-12-30T00:00:13"/>
    <d v="1899-12-30T00:00:13"/>
    <s v="OK"/>
    <m/>
    <m/>
    <d v="1899-12-30T00:00:00"/>
    <d v="1899-12-30T00:40:30"/>
    <n v="4"/>
    <d v="1899-12-30T00:00:13"/>
    <n v="40.500000000000092"/>
    <n v="14"/>
    <s v="Si"/>
  </r>
  <r>
    <s v="CCAL"/>
    <s v="2024075438"/>
    <x v="0"/>
    <s v="EMA02515R"/>
    <s v="E4262KXX"/>
    <d v="2024-12-18T00:00:00"/>
    <m/>
    <s v="3228"/>
    <x v="3"/>
    <s v="PA"/>
    <s v="S4"/>
    <m/>
    <d v="2024-12-18T00:00:00"/>
    <d v="1899-12-30T14:06:03"/>
    <d v="2024-12-18T00:00:00"/>
    <d v="1899-12-30T14:06:16"/>
    <d v="2024-12-18T00:00:00"/>
    <d v="1899-12-30T14:43:16"/>
    <x v="0"/>
    <s v="RFCPI"/>
    <s v="8043253147"/>
    <s v="FBO"/>
    <d v="1899-12-30T00:37:13"/>
    <d v="1899-12-30T00:37:00"/>
    <d v="1899-12-30T00:00:13"/>
    <s v="Granel"/>
    <s v="E001"/>
    <x v="2"/>
    <d v="1899-12-30T00:37:13"/>
    <d v="1899-12-30T00:37:00"/>
    <n v="14"/>
    <x v="13"/>
    <x v="5"/>
    <x v="1"/>
    <n v="0"/>
    <n v="0"/>
    <s v="OK"/>
    <s v="Granel"/>
    <x v="0"/>
    <n v="0"/>
    <s v="F. ALCONERA"/>
    <s v="A"/>
    <d v="1899-12-30T00:00:13"/>
    <d v="1899-12-30T00:00:13"/>
    <s v="OK"/>
    <m/>
    <m/>
    <d v="1899-12-30T00:00:00"/>
    <d v="1899-12-30T00:37:13"/>
    <n v="4"/>
    <d v="1899-12-30T00:00:13"/>
    <n v="37.216666666670349"/>
    <n v="14"/>
    <s v="Si"/>
  </r>
  <r>
    <s v="CCAL"/>
    <s v="2024075443"/>
    <x v="0"/>
    <s v="ER8803BBS"/>
    <s v="E1508HJM"/>
    <d v="2024-12-18T00:00:00"/>
    <m/>
    <s v="3297"/>
    <x v="1"/>
    <s v="PA"/>
    <s v="S1"/>
    <m/>
    <d v="2024-12-18T00:00:00"/>
    <d v="1899-12-30T14:15:07"/>
    <d v="2024-12-18T00:00:00"/>
    <d v="1899-12-30T14:15:21"/>
    <d v="2024-12-18T00:00:00"/>
    <d v="1899-12-30T14:45:53"/>
    <x v="0"/>
    <s v="RFCPI"/>
    <s v="8043253148"/>
    <s v="FBO"/>
    <d v="1899-12-30T00:30:46"/>
    <d v="1899-12-30T00:30:32"/>
    <d v="1899-12-30T00:00:14"/>
    <s v="Granel"/>
    <s v="E001"/>
    <x v="2"/>
    <d v="1899-12-30T00:30:46"/>
    <d v="1899-12-30T00:30:32"/>
    <n v="14"/>
    <x v="13"/>
    <x v="5"/>
    <x v="1"/>
    <n v="0"/>
    <n v="0"/>
    <s v="OK"/>
    <s v="Granel"/>
    <x v="0"/>
    <n v="0"/>
    <s v="F. ALCONERA"/>
    <s v="A"/>
    <d v="1899-12-30T00:00:14"/>
    <d v="1899-12-30T00:00:14"/>
    <s v="OK"/>
    <m/>
    <m/>
    <d v="1899-12-30T00:00:00"/>
    <d v="1899-12-30T00:30:46"/>
    <n v="4"/>
    <d v="1899-12-30T00:00:14"/>
    <n v="30.766666666665508"/>
    <n v="14"/>
    <s v="Si"/>
  </r>
  <r>
    <s v="CCAL"/>
    <s v="2024075449"/>
    <x v="0"/>
    <s v="ER5597BCG"/>
    <s v="E0709JPX"/>
    <d v="2024-12-18T00:00:00"/>
    <m/>
    <s v="3297"/>
    <x v="1"/>
    <s v="PA"/>
    <s v="S1"/>
    <m/>
    <d v="2024-12-18T00:00:00"/>
    <d v="1899-12-30T14:28:11"/>
    <d v="2024-12-18T00:00:00"/>
    <d v="1899-12-30T14:28:37"/>
    <d v="2024-12-18T00:00:00"/>
    <d v="1899-12-30T14:58:54"/>
    <x v="0"/>
    <s v="RFCPI"/>
    <s v="8043253151"/>
    <s v="FBO"/>
    <d v="1899-12-30T00:30:43"/>
    <d v="1899-12-30T00:30:17"/>
    <d v="1899-12-30T00:00:26"/>
    <s v="Granel"/>
    <s v="E001"/>
    <x v="1"/>
    <d v="1899-12-30T00:30:43"/>
    <d v="1899-12-30T00:30:17"/>
    <n v="14"/>
    <x v="13"/>
    <x v="5"/>
    <x v="1"/>
    <n v="0"/>
    <n v="0"/>
    <s v="OK"/>
    <s v="Granel"/>
    <x v="0"/>
    <n v="0"/>
    <s v="F. ALCONERA"/>
    <s v="A"/>
    <d v="1899-12-30T00:00:26"/>
    <d v="1899-12-30T00:00:26"/>
    <s v="OK"/>
    <m/>
    <m/>
    <d v="1899-12-30T00:00:00"/>
    <d v="1899-12-30T00:30:43"/>
    <n v="4"/>
    <d v="1899-12-30T00:00:26"/>
    <n v="30.716666666668857"/>
    <n v="14"/>
    <s v="Si"/>
  </r>
  <r>
    <s v="CCAL"/>
    <s v="2024075442"/>
    <x v="0"/>
    <s v="ER2316BBD"/>
    <s v="E7555LTD"/>
    <d v="2024-12-18T00:00:00"/>
    <m/>
    <s v="3297"/>
    <x v="1"/>
    <s v="PA"/>
    <s v="S1"/>
    <m/>
    <d v="2024-12-18T00:00:00"/>
    <d v="1899-12-30T14:14:03"/>
    <d v="2024-12-18T00:00:00"/>
    <d v="1899-12-30T14:14:16"/>
    <d v="2024-12-18T00:00:00"/>
    <d v="1899-12-30T15:02:21"/>
    <x v="0"/>
    <s v="RFCPI"/>
    <s v="8043253152"/>
    <s v="FBO"/>
    <d v="1899-12-30T00:48:18"/>
    <d v="1899-12-30T00:48:05"/>
    <d v="1899-12-30T00:00:13"/>
    <s v="Granel"/>
    <s v="E001"/>
    <x v="2"/>
    <d v="1899-12-30T00:48:18"/>
    <d v="1899-12-30T00:48:05"/>
    <n v="14"/>
    <x v="13"/>
    <x v="5"/>
    <x v="1"/>
    <n v="0"/>
    <n v="0"/>
    <s v="OK"/>
    <s v="Granel"/>
    <x v="0"/>
    <n v="0"/>
    <s v="F. ALCONERA"/>
    <s v="B"/>
    <d v="1899-12-30T00:00:13"/>
    <d v="1899-12-30T00:00:13"/>
    <s v="OK"/>
    <m/>
    <m/>
    <d v="1899-12-30T00:00:00"/>
    <d v="1899-12-30T00:48:18"/>
    <n v="4"/>
    <d v="1899-12-30T00:00:13"/>
    <n v="48.29999999999044"/>
    <n v="15"/>
    <s v="No"/>
  </r>
  <r>
    <s v="CCAL"/>
    <s v="2024075428"/>
    <x v="0"/>
    <s v="ER8964BDG"/>
    <s v="E5938LYL"/>
    <d v="2024-12-18T00:00:00"/>
    <m/>
    <s v="3232"/>
    <x v="5"/>
    <s v="PA"/>
    <s v="PA"/>
    <m/>
    <d v="2024-12-18T00:00:00"/>
    <d v="1899-12-30T13:46:59"/>
    <d v="2024-12-18T00:00:00"/>
    <d v="1899-12-30T13:53:04"/>
    <d v="2024-12-18T00:00:00"/>
    <d v="1899-12-30T15:08:09"/>
    <x v="0"/>
    <s v="RFCPI"/>
    <s v="8043253153"/>
    <s v="EXW"/>
    <d v="1899-12-30T01:21:10"/>
    <d v="1899-12-30T01:15:05"/>
    <d v="1899-12-30T00:06:05"/>
    <s v="Ensacado"/>
    <s v="E002"/>
    <x v="1"/>
    <d v="1899-12-30T01:21:10"/>
    <d v="1899-12-30T01:15:05"/>
    <n v="13"/>
    <x v="13"/>
    <x v="5"/>
    <x v="2"/>
    <n v="0"/>
    <n v="0"/>
    <s v="OK"/>
    <s v="Ensacado"/>
    <x v="0"/>
    <n v="0"/>
    <s v="F. ALCONERA"/>
    <s v="B"/>
    <d v="1899-12-30T00:06:05"/>
    <d v="1899-12-30T00:06:05"/>
    <s v="OK"/>
    <m/>
    <m/>
    <d v="1899-12-30T00:00:00"/>
    <d v="1899-12-30T01:21:10"/>
    <n v="4"/>
    <d v="1899-12-30T00:06:05"/>
    <n v="81.166666666665549"/>
    <n v="15"/>
    <s v="No"/>
  </r>
  <r>
    <s v="CCAL"/>
    <s v="2024075444"/>
    <x v="0"/>
    <s v="ER2347BBR"/>
    <s v="E6106KCV"/>
    <d v="2024-12-18T00:00:00"/>
    <m/>
    <s v="3297"/>
    <x v="1"/>
    <s v="PA"/>
    <s v="S1"/>
    <m/>
    <d v="2024-12-18T00:00:00"/>
    <d v="1899-12-30T14:16:04"/>
    <d v="2024-12-18T00:00:00"/>
    <d v="1899-12-30T14:16:18"/>
    <d v="2024-12-18T00:00:00"/>
    <d v="1899-12-30T15:14:43"/>
    <x v="0"/>
    <s v="RFCPI"/>
    <s v="8043253154"/>
    <s v="FBO"/>
    <d v="1899-12-30T00:58:39"/>
    <d v="1899-12-30T00:58:25"/>
    <d v="1899-12-30T00:00:14"/>
    <s v="Granel"/>
    <s v="E001"/>
    <x v="2"/>
    <d v="1899-12-30T00:58:39"/>
    <d v="1899-12-30T00:58:25"/>
    <n v="14"/>
    <x v="13"/>
    <x v="5"/>
    <x v="1"/>
    <n v="0"/>
    <n v="0"/>
    <s v="OK"/>
    <s v="Granel"/>
    <x v="0"/>
    <n v="0"/>
    <s v="F. ALCONERA"/>
    <s v="B"/>
    <d v="1899-12-30T00:00:14"/>
    <d v="1899-12-30T00:00:14"/>
    <s v="OK"/>
    <m/>
    <m/>
    <d v="1899-12-30T00:00:00"/>
    <d v="1899-12-30T00:58:39"/>
    <n v="4"/>
    <d v="1899-12-30T00:00:14"/>
    <n v="58.650000000004688"/>
    <n v="15"/>
    <s v="No"/>
  </r>
  <r>
    <s v="CCAL"/>
    <s v="2024075453"/>
    <x v="0"/>
    <s v="ER0236BBT"/>
    <s v="E8342JHN"/>
    <d v="2024-12-18T00:00:00"/>
    <m/>
    <s v="3297"/>
    <x v="1"/>
    <s v="PA"/>
    <s v="S1"/>
    <m/>
    <d v="2024-12-18T00:00:00"/>
    <d v="1899-12-30T14:43:43"/>
    <d v="2024-12-18T00:00:00"/>
    <d v="1899-12-30T14:43:57"/>
    <d v="2024-12-18T00:00:00"/>
    <d v="1899-12-30T15:15:20"/>
    <x v="0"/>
    <s v="RFCPI"/>
    <s v="8043253155"/>
    <s v="FBO"/>
    <d v="1899-12-30T00:31:37"/>
    <d v="1899-12-30T00:31:23"/>
    <d v="1899-12-30T00:00:14"/>
    <s v="Granel"/>
    <s v="E001"/>
    <x v="2"/>
    <d v="1899-12-30T00:31:37"/>
    <d v="1899-12-30T00:31:23"/>
    <n v="14"/>
    <x v="13"/>
    <x v="5"/>
    <x v="1"/>
    <n v="0"/>
    <n v="0"/>
    <s v="OK"/>
    <s v="Granel"/>
    <x v="0"/>
    <n v="0"/>
    <s v="F. ALCONERA"/>
    <s v="A"/>
    <d v="1899-12-30T00:00:14"/>
    <d v="1899-12-30T00:00:14"/>
    <s v="OK"/>
    <m/>
    <m/>
    <d v="1899-12-30T00:00:00"/>
    <d v="1899-12-30T00:31:37"/>
    <n v="4"/>
    <d v="1899-12-30T00:00:14"/>
    <n v="31.616666666668678"/>
    <n v="15"/>
    <s v="Si"/>
  </r>
  <r>
    <s v="CCAL"/>
    <s v="2024075457"/>
    <x v="0"/>
    <s v="ER2637BBV"/>
    <s v="E4929LNP"/>
    <d v="2024-12-18T00:00:00"/>
    <m/>
    <s v="3297"/>
    <x v="1"/>
    <s v="PA"/>
    <s v="S1"/>
    <m/>
    <d v="2024-12-18T00:00:00"/>
    <d v="1899-12-30T14:59:19"/>
    <d v="2024-12-18T00:00:00"/>
    <d v="1899-12-30T14:59:33"/>
    <d v="2024-12-18T00:00:00"/>
    <d v="1899-12-30T15:38:05"/>
    <x v="0"/>
    <s v="RFCPI"/>
    <s v="8043253157"/>
    <s v="FBO"/>
    <d v="1899-12-30T00:38:46"/>
    <d v="1899-12-30T00:38:32"/>
    <d v="1899-12-30T00:00:14"/>
    <s v="Granel"/>
    <s v="E001"/>
    <x v="2"/>
    <d v="1899-12-30T00:38:46"/>
    <d v="1899-12-30T00:38:32"/>
    <n v="14"/>
    <x v="13"/>
    <x v="5"/>
    <x v="1"/>
    <n v="0"/>
    <n v="0"/>
    <s v="OK"/>
    <s v="Granel"/>
    <x v="0"/>
    <n v="0"/>
    <s v="F. ALCONERA"/>
    <s v="A"/>
    <d v="1899-12-30T00:00:14"/>
    <d v="1899-12-30T00:00:14"/>
    <s v="OK"/>
    <m/>
    <m/>
    <d v="1899-12-30T00:00:00"/>
    <d v="1899-12-30T00:38:46"/>
    <n v="4"/>
    <d v="1899-12-30T00:00:14"/>
    <n v="38.76666666667203"/>
    <n v="15"/>
    <s v="Si"/>
  </r>
  <r>
    <s v="CCAL"/>
    <s v="2024075440"/>
    <x v="0"/>
    <s v="ER0859BDM"/>
    <s v="E1826LPG"/>
    <d v="2024-12-18T00:00:00"/>
    <m/>
    <s v="3230"/>
    <x v="2"/>
    <s v="PA"/>
    <s v="PA"/>
    <m/>
    <d v="2024-12-18T00:00:00"/>
    <d v="1899-12-30T14:12:57"/>
    <d v="2024-12-18T00:00:00"/>
    <d v="1899-12-30T14:13:11"/>
    <d v="2024-12-18T00:00:00"/>
    <d v="1899-12-30T15:43:55"/>
    <x v="0"/>
    <s v="RFCPI"/>
    <s v="8043253158"/>
    <s v="FBO"/>
    <d v="1899-12-30T01:30:58"/>
    <d v="1899-12-30T01:30:44"/>
    <d v="1899-12-30T00:00:14"/>
    <s v="Ensacado"/>
    <s v="E002"/>
    <x v="2"/>
    <d v="1899-12-30T01:30:58"/>
    <d v="1899-12-30T01:30:44"/>
    <n v="14"/>
    <x v="13"/>
    <x v="5"/>
    <x v="2"/>
    <n v="0"/>
    <n v="0"/>
    <s v="OK"/>
    <s v="Ensacado"/>
    <x v="0"/>
    <n v="0"/>
    <s v="F. ALCONERA"/>
    <s v="C"/>
    <d v="1899-12-30T00:00:14"/>
    <d v="1899-12-30T00:00:14"/>
    <s v="OK"/>
    <m/>
    <m/>
    <d v="1899-12-30T00:00:00"/>
    <d v="1899-12-30T01:30:58"/>
    <n v="4"/>
    <d v="1899-12-30T00:00:14"/>
    <n v="90.96666666667204"/>
    <n v="15"/>
    <s v="No"/>
  </r>
  <r>
    <s v="CCAL"/>
    <s v="2024075460"/>
    <x v="0"/>
    <s v="ER7455BBP"/>
    <s v="E7597LTD"/>
    <d v="2024-12-18T00:00:00"/>
    <m/>
    <s v="3228"/>
    <x v="3"/>
    <s v="PA"/>
    <s v="S5"/>
    <m/>
    <d v="2024-12-18T00:00:00"/>
    <d v="1899-12-30T15:24:17"/>
    <d v="2024-12-18T00:00:00"/>
    <d v="1899-12-30T15:24:32"/>
    <d v="2024-12-18T00:00:00"/>
    <d v="1899-12-30T15:47:30"/>
    <x v="0"/>
    <s v="RFCPI"/>
    <s v="8043253159"/>
    <s v="FBO"/>
    <d v="1899-12-30T00:23:13"/>
    <d v="1899-12-30T00:22:58"/>
    <d v="1899-12-30T00:00:15"/>
    <s v="Granel"/>
    <s v="E001"/>
    <x v="2"/>
    <d v="1899-12-30T00:23:13"/>
    <d v="1899-12-30T00:22:58"/>
    <n v="15"/>
    <x v="13"/>
    <x v="5"/>
    <x v="1"/>
    <n v="0"/>
    <n v="0"/>
    <s v="OK"/>
    <s v="Granel"/>
    <x v="0"/>
    <n v="0"/>
    <s v="F. ALCONERA"/>
    <s v="A"/>
    <d v="1899-12-30T00:00:15"/>
    <d v="1899-12-30T00:00:15"/>
    <s v="OK"/>
    <m/>
    <m/>
    <d v="1899-12-30T00:00:00"/>
    <d v="1899-12-30T00:23:13"/>
    <n v="4"/>
    <d v="1899-12-30T00:00:15"/>
    <n v="23.216666666659211"/>
    <n v="15"/>
    <s v="Si"/>
  </r>
  <r>
    <s v="CCAL"/>
    <s v="2024075466"/>
    <x v="0"/>
    <s v="ER8271BDM"/>
    <s v="E0205LTP"/>
    <d v="2024-12-18T00:00:00"/>
    <m/>
    <s v="3297"/>
    <x v="1"/>
    <s v="PA"/>
    <s v="S1"/>
    <m/>
    <d v="2024-12-18T00:00:00"/>
    <d v="1899-12-30T15:52:05"/>
    <d v="2024-12-18T00:00:00"/>
    <d v="1899-12-30T15:52:19"/>
    <d v="2024-12-18T00:00:00"/>
    <d v="1899-12-30T16:16:58"/>
    <x v="0"/>
    <s v="RFCPI"/>
    <s v="8043253162"/>
    <s v="FBO"/>
    <d v="1899-12-30T00:24:53"/>
    <d v="1899-12-30T00:24:39"/>
    <d v="1899-12-30T00:00:14"/>
    <s v="Granel"/>
    <s v="E001"/>
    <x v="2"/>
    <d v="1899-12-30T00:24:53"/>
    <d v="1899-12-30T00:24:39"/>
    <n v="15"/>
    <x v="13"/>
    <x v="5"/>
    <x v="1"/>
    <n v="0"/>
    <n v="0"/>
    <s v="OK"/>
    <s v="Granel"/>
    <x v="0"/>
    <n v="0"/>
    <s v="F. ALCONERA"/>
    <s v="A"/>
    <d v="1899-12-30T00:00:14"/>
    <d v="1899-12-30T00:00:14"/>
    <s v="OK"/>
    <m/>
    <m/>
    <d v="1899-12-30T00:00:00"/>
    <d v="1899-12-30T00:24:53"/>
    <n v="4"/>
    <d v="1899-12-30T00:00:14"/>
    <n v="24.883333333329603"/>
    <n v="16"/>
    <s v="Si"/>
  </r>
  <r>
    <s v="CCAL"/>
    <s v="2024075470"/>
    <x v="0"/>
    <s v="ER8806BBS"/>
    <s v="E4974HJL"/>
    <d v="2024-12-18T00:00:00"/>
    <m/>
    <s v="3227"/>
    <x v="6"/>
    <s v="PA"/>
    <s v="S3"/>
    <m/>
    <d v="2024-12-18T00:00:00"/>
    <d v="1899-12-30T16:03:21"/>
    <d v="2024-12-18T00:00:00"/>
    <d v="1899-12-30T16:03:34"/>
    <d v="2024-12-18T00:00:00"/>
    <d v="1899-12-30T16:32:36"/>
    <x v="0"/>
    <s v="RFCPI"/>
    <s v="8043253163"/>
    <s v="FBO"/>
    <d v="1899-12-30T00:29:15"/>
    <d v="1899-12-30T00:29:02"/>
    <d v="1899-12-30T00:00:13"/>
    <s v="Granel"/>
    <s v="E001"/>
    <x v="2"/>
    <d v="1899-12-30T00:29:15"/>
    <d v="1899-12-30T00:29:02"/>
    <n v="16"/>
    <x v="13"/>
    <x v="5"/>
    <x v="1"/>
    <n v="0"/>
    <n v="0"/>
    <s v="OK"/>
    <s v="Granel"/>
    <x v="0"/>
    <n v="0"/>
    <s v="F. ALCONERA"/>
    <s v="A"/>
    <d v="1899-12-30T00:00:13"/>
    <d v="1899-12-30T00:00:13"/>
    <s v="OK"/>
    <m/>
    <m/>
    <d v="1899-12-30T00:00:00"/>
    <d v="1899-12-30T00:29:15"/>
    <n v="4"/>
    <d v="1899-12-30T00:00:13"/>
    <n v="29.249999999999936"/>
    <n v="16"/>
    <s v="Si"/>
  </r>
  <r>
    <s v="CCAL"/>
    <s v="2024075489"/>
    <x v="0"/>
    <s v="ER9178BBB"/>
    <s v="E3299HSH"/>
    <d v="2024-12-18T00:00:00"/>
    <m/>
    <s v="3229"/>
    <x v="4"/>
    <s v="PA"/>
    <s v="S2"/>
    <m/>
    <d v="2024-12-18T00:00:00"/>
    <d v="1899-12-30T16:28:50"/>
    <d v="2024-12-18T00:00:00"/>
    <d v="1899-12-30T16:30:07"/>
    <d v="2024-12-18T00:00:00"/>
    <d v="1899-12-30T17:02:05"/>
    <x v="0"/>
    <s v="RFCPI"/>
    <s v="8043253167"/>
    <s v="EXW"/>
    <d v="1899-12-30T00:33:15"/>
    <d v="1899-12-30T00:31:58"/>
    <d v="1899-12-30T00:01:17"/>
    <s v="Granel"/>
    <s v="E001"/>
    <x v="1"/>
    <d v="1899-12-30T00:33:15"/>
    <d v="1899-12-30T00:31:58"/>
    <n v="16"/>
    <x v="13"/>
    <x v="5"/>
    <x v="1"/>
    <n v="0"/>
    <n v="0"/>
    <s v="OK"/>
    <s v="Granel"/>
    <x v="0"/>
    <n v="0"/>
    <s v="F. ALCONERA"/>
    <s v="A"/>
    <d v="1899-12-30T00:01:17"/>
    <d v="1899-12-30T00:01:17"/>
    <s v="OK"/>
    <m/>
    <m/>
    <d v="1899-12-30T00:00:00"/>
    <d v="1899-12-30T00:33:15"/>
    <n v="4"/>
    <d v="1899-12-30T00:01:17"/>
    <n v="33.250000000003276"/>
    <n v="17"/>
    <s v="Si"/>
  </r>
  <r>
    <s v="CCAL"/>
    <s v="2024075481"/>
    <x v="0"/>
    <s v="ER4514BCY"/>
    <s v="E9897DWX"/>
    <d v="2024-12-18T00:00:00"/>
    <m/>
    <s v="3230"/>
    <x v="2"/>
    <s v="PA"/>
    <s v="PA"/>
    <m/>
    <d v="2024-12-18T00:00:00"/>
    <d v="1899-12-30T16:13:39"/>
    <d v="2024-12-18T00:00:00"/>
    <d v="1899-12-30T16:13:52"/>
    <d v="2024-12-18T00:00:00"/>
    <d v="1899-12-30T17:04:56"/>
    <x v="0"/>
    <s v="RFCPI"/>
    <s v="8043253168"/>
    <s v="EXW"/>
    <d v="1899-12-30T00:51:17"/>
    <d v="1899-12-30T00:51:04"/>
    <d v="1899-12-30T00:00:13"/>
    <s v="Ensacado"/>
    <s v="E002"/>
    <x v="1"/>
    <d v="1899-12-30T00:51:17"/>
    <d v="1899-12-30T00:51:04"/>
    <n v="16"/>
    <x v="13"/>
    <x v="5"/>
    <x v="2"/>
    <n v="0"/>
    <n v="0"/>
    <s v="OK"/>
    <s v="Ensacado"/>
    <x v="0"/>
    <n v="0"/>
    <s v="F. ALCONERA"/>
    <s v="B"/>
    <d v="1899-12-30T00:00:13"/>
    <d v="1899-12-30T00:00:13"/>
    <s v="OK"/>
    <m/>
    <m/>
    <d v="1899-12-30T00:00:00"/>
    <d v="1899-12-30T00:51:17"/>
    <n v="4"/>
    <d v="1899-12-30T00:00:13"/>
    <n v="51.283333333339165"/>
    <n v="17"/>
    <s v="No"/>
  </r>
  <r>
    <s v="CCAL"/>
    <s v="2024075491"/>
    <x v="0"/>
    <s v="ER2650BBF"/>
    <s v="E1853FWY"/>
    <d v="2024-12-18T00:00:00"/>
    <m/>
    <s v="3228"/>
    <x v="3"/>
    <s v="PA"/>
    <s v="S4"/>
    <m/>
    <d v="2024-12-18T00:00:00"/>
    <d v="1899-12-30T16:35:38"/>
    <d v="2024-12-18T00:00:00"/>
    <d v="1899-12-30T16:35:52"/>
    <d v="2024-12-18T00:00:00"/>
    <d v="1899-12-30T17:07:18"/>
    <x v="0"/>
    <s v="RFCPI"/>
    <s v="8043253169"/>
    <s v="FBO"/>
    <d v="1899-12-30T00:31:40"/>
    <d v="1899-12-30T00:31:26"/>
    <d v="1899-12-30T00:00:14"/>
    <s v="Granel"/>
    <s v="E001"/>
    <x v="2"/>
    <d v="1899-12-30T00:31:40"/>
    <d v="1899-12-30T00:31:26"/>
    <n v="16"/>
    <x v="13"/>
    <x v="5"/>
    <x v="1"/>
    <n v="0"/>
    <n v="0"/>
    <s v="OK"/>
    <s v="Granel"/>
    <x v="0"/>
    <n v="0"/>
    <s v="F. ALCONERA"/>
    <s v="A"/>
    <d v="1899-12-30T00:00:14"/>
    <d v="1899-12-30T00:00:14"/>
    <s v="OK"/>
    <m/>
    <m/>
    <d v="1899-12-30T00:00:00"/>
    <d v="1899-12-30T00:31:40"/>
    <n v="4"/>
    <d v="1899-12-30T00:00:14"/>
    <n v="31.666666666665648"/>
    <n v="17"/>
    <s v="Si"/>
  </r>
  <r>
    <s v="CCAL"/>
    <s v="2024075495"/>
    <x v="0"/>
    <s v="ER9606BBF"/>
    <s v="E2611KJC"/>
    <d v="2024-12-18T00:00:00"/>
    <m/>
    <s v="3297"/>
    <x v="1"/>
    <s v="PA"/>
    <s v="S1"/>
    <m/>
    <d v="2024-12-18T00:00:00"/>
    <d v="1899-12-30T16:42:28"/>
    <d v="2024-12-18T00:00:00"/>
    <d v="1899-12-30T16:42:42"/>
    <d v="2024-12-18T00:00:00"/>
    <d v="1899-12-30T17:10:08"/>
    <x v="0"/>
    <s v="RFCPI"/>
    <s v="8043253170"/>
    <s v="EXW"/>
    <d v="1899-12-30T00:27:40"/>
    <d v="1899-12-30T00:27:26"/>
    <d v="1899-12-30T00:00:14"/>
    <s v="Granel"/>
    <s v="E001"/>
    <x v="1"/>
    <d v="1899-12-30T00:27:40"/>
    <d v="1899-12-30T00:27:26"/>
    <n v="16"/>
    <x v="13"/>
    <x v="5"/>
    <x v="1"/>
    <n v="0"/>
    <n v="0"/>
    <s v="OK"/>
    <s v="Granel"/>
    <x v="0"/>
    <n v="0"/>
    <s v="F. ALCONERA"/>
    <s v="A"/>
    <d v="1899-12-30T00:00:14"/>
    <d v="1899-12-30T00:00:14"/>
    <s v="OK"/>
    <m/>
    <m/>
    <d v="1899-12-30T00:00:00"/>
    <d v="1899-12-30T00:27:40"/>
    <n v="4"/>
    <d v="1899-12-30T00:00:14"/>
    <n v="27.666666666662465"/>
    <n v="17"/>
    <s v="Si"/>
  </r>
  <r>
    <s v="CCAL"/>
    <s v="2024075494"/>
    <x v="0"/>
    <s v="ER3105BBY"/>
    <s v="E7841LBS"/>
    <d v="2024-12-18T00:00:00"/>
    <m/>
    <s v="3297"/>
    <x v="1"/>
    <s v="PA"/>
    <s v="S1"/>
    <m/>
    <d v="2024-12-18T00:00:00"/>
    <d v="1899-12-30T16:41:35"/>
    <d v="2024-12-18T00:00:00"/>
    <d v="1899-12-30T16:41:48"/>
    <d v="2024-12-18T00:00:00"/>
    <d v="1899-12-30T17:11:26"/>
    <x v="0"/>
    <s v="RFCPI"/>
    <s v="8043253172"/>
    <s v="EXW"/>
    <d v="1899-12-30T00:29:51"/>
    <d v="1899-12-30T00:29:38"/>
    <d v="1899-12-30T00:00:13"/>
    <s v="Granel"/>
    <s v="E001"/>
    <x v="1"/>
    <d v="1899-12-30T00:29:51"/>
    <d v="1899-12-30T00:29:38"/>
    <n v="16"/>
    <x v="13"/>
    <x v="5"/>
    <x v="1"/>
    <n v="0"/>
    <n v="0"/>
    <s v="OK"/>
    <s v="Granel"/>
    <x v="0"/>
    <n v="0"/>
    <s v="F. ALCONERA"/>
    <s v="A"/>
    <d v="1899-12-30T00:00:13"/>
    <d v="1899-12-30T00:00:13"/>
    <s v="OK"/>
    <m/>
    <m/>
    <d v="1899-12-30T00:00:00"/>
    <d v="1899-12-30T00:29:51"/>
    <n v="4"/>
    <d v="1899-12-30T00:00:13"/>
    <n v="29.850000000004826"/>
    <n v="17"/>
    <s v="Si"/>
  </r>
  <r>
    <s v="CCAL"/>
    <s v="2024075499"/>
    <x v="0"/>
    <s v="ER0894BBZ"/>
    <s v="E5542MNV"/>
    <d v="2024-12-18T00:00:00"/>
    <m/>
    <s v="3228"/>
    <x v="3"/>
    <s v="PA"/>
    <s v="S5"/>
    <m/>
    <d v="2024-12-18T00:00:00"/>
    <d v="1899-12-30T16:45:56"/>
    <d v="2024-12-18T00:00:00"/>
    <d v="1899-12-30T16:46:10"/>
    <d v="2024-12-18T00:00:00"/>
    <d v="1899-12-30T17:15:38"/>
    <x v="0"/>
    <s v="RFCPI"/>
    <s v="8043253174"/>
    <s v="FBO"/>
    <d v="1899-12-30T00:29:42"/>
    <d v="1899-12-30T00:29:28"/>
    <d v="1899-12-30T00:00:14"/>
    <s v="Granel"/>
    <s v="E001"/>
    <x v="2"/>
    <d v="1899-12-30T00:29:42"/>
    <d v="1899-12-30T00:29:28"/>
    <n v="16"/>
    <x v="13"/>
    <x v="5"/>
    <x v="1"/>
    <n v="0"/>
    <n v="0"/>
    <s v="OK"/>
    <s v="Granel"/>
    <x v="0"/>
    <n v="0"/>
    <s v="F. ALCONERA"/>
    <s v="A"/>
    <d v="1899-12-30T00:00:14"/>
    <d v="1899-12-30T00:00:14"/>
    <s v="OK"/>
    <m/>
    <m/>
    <d v="1899-12-30T00:00:00"/>
    <d v="1899-12-30T00:29:42"/>
    <n v="4"/>
    <d v="1899-12-30T00:00:14"/>
    <n v="29.700000000000006"/>
    <n v="17"/>
    <s v="Si"/>
  </r>
  <r>
    <s v="CCAL"/>
    <s v="2024075500"/>
    <x v="0"/>
    <s v="ER3706BCF"/>
    <s v="E7061KZH"/>
    <d v="2024-12-18T00:00:00"/>
    <m/>
    <s v="3297"/>
    <x v="1"/>
    <s v="PA"/>
    <s v="S1"/>
    <m/>
    <d v="2024-12-18T00:00:00"/>
    <d v="1899-12-30T16:47:25"/>
    <d v="2024-12-18T00:00:00"/>
    <d v="1899-12-30T16:47:41"/>
    <d v="2024-12-18T00:00:00"/>
    <d v="1899-12-30T17:25:30"/>
    <x v="0"/>
    <s v="RFCPI"/>
    <s v="8043253175"/>
    <s v="EXW"/>
    <d v="1899-12-30T00:38:05"/>
    <d v="1899-12-30T00:37:49"/>
    <d v="1899-12-30T00:00:16"/>
    <s v="Granel"/>
    <s v="E001"/>
    <x v="1"/>
    <d v="1899-12-30T00:38:05"/>
    <d v="1899-12-30T00:37:49"/>
    <n v="16"/>
    <x v="13"/>
    <x v="5"/>
    <x v="1"/>
    <n v="0"/>
    <n v="0"/>
    <s v="OK"/>
    <s v="Granel"/>
    <x v="0"/>
    <n v="0"/>
    <s v="F. ALCONERA"/>
    <s v="A"/>
    <d v="1899-12-30T00:00:16"/>
    <d v="1899-12-30T00:00:16"/>
    <s v="OK"/>
    <m/>
    <m/>
    <d v="1899-12-30T00:00:00"/>
    <d v="1899-12-30T00:38:05"/>
    <n v="4"/>
    <d v="1899-12-30T00:00:16"/>
    <n v="38.08333333333438"/>
    <n v="17"/>
    <s v="Si"/>
  </r>
  <r>
    <s v="CCAL"/>
    <s v="2024075483"/>
    <x v="0"/>
    <s v="ER4328BBZ"/>
    <s v="E1417JCG"/>
    <d v="2024-12-18T00:00:00"/>
    <m/>
    <s v="3232"/>
    <x v="5"/>
    <s v="PA"/>
    <s v="PA"/>
    <m/>
    <d v="2024-12-18T00:00:00"/>
    <d v="1899-12-30T16:18:10"/>
    <d v="2024-12-18T00:00:00"/>
    <d v="1899-12-30T16:18:23"/>
    <d v="2024-12-18T00:00:00"/>
    <d v="1899-12-30T17:27:58"/>
    <x v="0"/>
    <s v="RFCPI"/>
    <s v="8043253176"/>
    <s v="EXW"/>
    <d v="1899-12-30T01:09:48"/>
    <d v="1899-12-30T01:09:35"/>
    <d v="1899-12-30T00:00:13"/>
    <s v="Ensacado"/>
    <s v="E002"/>
    <x v="1"/>
    <d v="1899-12-30T01:09:48"/>
    <d v="1899-12-30T01:09:35"/>
    <n v="16"/>
    <x v="13"/>
    <x v="5"/>
    <x v="2"/>
    <n v="0"/>
    <n v="0"/>
    <s v="OK"/>
    <s v="Ensacado"/>
    <x v="0"/>
    <n v="0"/>
    <s v="F. ALCONERA"/>
    <s v="B"/>
    <d v="1899-12-30T00:00:13"/>
    <d v="1899-12-30T00:00:13"/>
    <s v="OK"/>
    <m/>
    <m/>
    <d v="1899-12-30T00:00:00"/>
    <d v="1899-12-30T01:09:48"/>
    <n v="4"/>
    <d v="1899-12-30T00:00:13"/>
    <n v="69.799999999996842"/>
    <n v="17"/>
    <s v="No"/>
  </r>
  <r>
    <s v="CCAL"/>
    <s v="2024075496"/>
    <x v="0"/>
    <s v="ER3547BBD"/>
    <s v="E8416KLT"/>
    <d v="2024-12-18T00:00:00"/>
    <m/>
    <s v="3297"/>
    <x v="1"/>
    <s v="PA"/>
    <s v="S1"/>
    <m/>
    <d v="2024-12-18T00:00:00"/>
    <d v="1899-12-30T16:43:06"/>
    <d v="2024-12-18T00:00:00"/>
    <d v="1899-12-30T16:43:20"/>
    <d v="2024-12-18T00:00:00"/>
    <d v="1899-12-30T17:29:32"/>
    <x v="0"/>
    <s v="RFCPI"/>
    <s v="8043253177"/>
    <s v="FBO"/>
    <d v="1899-12-30T00:46:26"/>
    <d v="1899-12-30T00:46:12"/>
    <d v="1899-12-30T00:00:14"/>
    <s v="Granel"/>
    <s v="E001"/>
    <x v="2"/>
    <d v="1899-12-30T00:46:26"/>
    <d v="1899-12-30T00:46:12"/>
    <n v="16"/>
    <x v="13"/>
    <x v="5"/>
    <x v="1"/>
    <n v="0"/>
    <n v="0"/>
    <s v="OK"/>
    <s v="Granel"/>
    <x v="0"/>
    <n v="0"/>
    <s v="F. ALCONERA"/>
    <s v="B"/>
    <d v="1899-12-30T00:00:14"/>
    <d v="1899-12-30T00:00:14"/>
    <s v="OK"/>
    <m/>
    <m/>
    <d v="1899-12-30T00:00:00"/>
    <d v="1899-12-30T00:46:26"/>
    <n v="4"/>
    <d v="1899-12-30T00:00:14"/>
    <n v="46.433333333332811"/>
    <n v="17"/>
    <s v="No"/>
  </r>
  <r>
    <s v="CCAL"/>
    <s v="2024075503"/>
    <x v="0"/>
    <s v="ER3908BBW"/>
    <s v="E5943KXX"/>
    <d v="2024-12-18T00:00:00"/>
    <m/>
    <s v="3228"/>
    <x v="3"/>
    <s v="PA"/>
    <s v="S5"/>
    <m/>
    <d v="2024-12-18T00:00:00"/>
    <d v="1899-12-30T16:56:33"/>
    <d v="2024-12-18T00:00:00"/>
    <d v="1899-12-30T16:56:47"/>
    <d v="2024-12-18T00:00:00"/>
    <d v="1899-12-30T17:30:12"/>
    <x v="0"/>
    <s v="RFCPI"/>
    <s v="8043253178"/>
    <s v="FBO"/>
    <d v="1899-12-30T00:33:39"/>
    <d v="1899-12-30T00:33:25"/>
    <d v="1899-12-30T00:00:14"/>
    <s v="Granel"/>
    <s v="E001"/>
    <x v="2"/>
    <d v="1899-12-30T00:33:39"/>
    <d v="1899-12-30T00:33:25"/>
    <n v="16"/>
    <x v="13"/>
    <x v="5"/>
    <x v="1"/>
    <n v="0"/>
    <n v="0"/>
    <s v="OK"/>
    <s v="Granel"/>
    <x v="0"/>
    <n v="0"/>
    <s v="F. ALCONERA"/>
    <s v="A"/>
    <d v="1899-12-30T00:00:14"/>
    <d v="1899-12-30T00:00:14"/>
    <s v="OK"/>
    <m/>
    <m/>
    <d v="1899-12-30T00:00:00"/>
    <d v="1899-12-30T00:33:39"/>
    <n v="4"/>
    <d v="1899-12-30T00:00:14"/>
    <n v="33.650000000006379"/>
    <n v="17"/>
    <s v="Si"/>
  </r>
  <r>
    <s v="CCAL"/>
    <s v="2024075510"/>
    <x v="0"/>
    <s v="ER4761BBV"/>
    <s v="E7062KZH"/>
    <d v="2024-12-18T00:00:00"/>
    <m/>
    <s v="3297"/>
    <x v="1"/>
    <s v="PA"/>
    <s v="S1"/>
    <m/>
    <d v="2024-12-18T00:00:00"/>
    <d v="1899-12-30T17:20:52"/>
    <d v="2024-12-18T00:00:00"/>
    <d v="1899-12-30T17:21:06"/>
    <d v="2024-12-18T00:00:00"/>
    <d v="1899-12-30T17:48:28"/>
    <x v="0"/>
    <s v="RFCPI"/>
    <s v="8043253180"/>
    <s v="EXW"/>
    <d v="1899-12-30T00:27:36"/>
    <d v="1899-12-30T00:27:22"/>
    <d v="1899-12-30T00:00:14"/>
    <s v="Granel"/>
    <s v="E001"/>
    <x v="1"/>
    <d v="1899-12-30T00:27:36"/>
    <d v="1899-12-30T00:27:22"/>
    <n v="17"/>
    <x v="13"/>
    <x v="5"/>
    <x v="1"/>
    <n v="0"/>
    <n v="0"/>
    <s v="OK"/>
    <s v="Granel"/>
    <x v="0"/>
    <n v="0"/>
    <s v="F. ALCONERA"/>
    <s v="A"/>
    <d v="1899-12-30T00:00:14"/>
    <d v="1899-12-30T00:00:14"/>
    <s v="OK"/>
    <m/>
    <m/>
    <d v="1899-12-30T00:00:00"/>
    <d v="1899-12-30T00:27:36"/>
    <n v="4"/>
    <d v="1899-12-30T00:00:14"/>
    <n v="27.600000000004794"/>
    <n v="17"/>
    <s v="Si"/>
  </r>
  <r>
    <s v="CCAL"/>
    <s v="2024075509"/>
    <x v="0"/>
    <s v="ER9608BBY"/>
    <s v="E7553LTD"/>
    <d v="2024-12-18T00:00:00"/>
    <m/>
    <s v="3297"/>
    <x v="1"/>
    <s v="PA"/>
    <s v="S1"/>
    <m/>
    <d v="2024-12-18T00:00:00"/>
    <d v="1899-12-30T17:19:57"/>
    <d v="2024-12-18T00:00:00"/>
    <d v="1899-12-30T17:20:11"/>
    <d v="2024-12-18T00:00:00"/>
    <d v="1899-12-30T17:51:55"/>
    <x v="0"/>
    <s v="RFCPI"/>
    <s v="8043253181"/>
    <s v="EXW"/>
    <d v="1899-12-30T00:31:58"/>
    <d v="1899-12-30T00:31:44"/>
    <d v="1899-12-30T00:00:14"/>
    <s v="Granel"/>
    <s v="E001"/>
    <x v="1"/>
    <d v="1899-12-30T00:31:58"/>
    <d v="1899-12-30T00:31:44"/>
    <n v="17"/>
    <x v="13"/>
    <x v="5"/>
    <x v="1"/>
    <n v="0"/>
    <n v="0"/>
    <s v="OK"/>
    <s v="Granel"/>
    <x v="0"/>
    <n v="0"/>
    <s v="F. ALCONERA"/>
    <s v="A"/>
    <d v="1899-12-30T00:00:14"/>
    <d v="1899-12-30T00:00:14"/>
    <s v="OK"/>
    <m/>
    <m/>
    <d v="1899-12-30T00:00:00"/>
    <d v="1899-12-30T00:31:58"/>
    <n v="4"/>
    <d v="1899-12-30T00:00:14"/>
    <n v="31.966666666660899"/>
    <n v="17"/>
    <s v="Si"/>
  </r>
  <r>
    <s v="CCAL"/>
    <s v="2024075518"/>
    <x v="0"/>
    <s v="ER8802BBS"/>
    <s v="E5397MMK"/>
    <d v="2024-12-18T00:00:00"/>
    <m/>
    <s v="3228"/>
    <x v="3"/>
    <s v="PA"/>
    <s v="S5"/>
    <m/>
    <d v="2024-12-18T00:00:00"/>
    <d v="1899-12-30T17:32:11"/>
    <d v="2024-12-18T00:00:00"/>
    <d v="1899-12-30T17:32:25"/>
    <d v="2024-12-18T00:00:00"/>
    <d v="1899-12-30T17:56:11"/>
    <x v="0"/>
    <s v="RFCPI"/>
    <s v="8043253182"/>
    <s v="FBO"/>
    <d v="1899-12-30T00:24:00"/>
    <d v="1899-12-30T00:23:46"/>
    <d v="1899-12-30T00:00:14"/>
    <s v="Granel"/>
    <s v="E001"/>
    <x v="2"/>
    <d v="1899-12-30T00:24:00"/>
    <d v="1899-12-30T00:23:46"/>
    <n v="17"/>
    <x v="13"/>
    <x v="5"/>
    <x v="1"/>
    <n v="0"/>
    <n v="0"/>
    <s v="OK"/>
    <s v="Granel"/>
    <x v="0"/>
    <n v="0"/>
    <s v="F. ALCONERA"/>
    <s v="A"/>
    <d v="1899-12-30T00:00:14"/>
    <d v="1899-12-30T00:00:14"/>
    <s v="OK"/>
    <m/>
    <m/>
    <d v="1899-12-30T00:00:00"/>
    <d v="1899-12-30T00:24:00"/>
    <n v="4"/>
    <d v="1899-12-30T00:00:14"/>
    <n v="24.000000000004711"/>
    <n v="17"/>
    <s v="Si"/>
  </r>
  <r>
    <s v="CCAL"/>
    <s v="2024075511"/>
    <x v="0"/>
    <s v="ER0455BBX"/>
    <s v="E0438GVW"/>
    <d v="2024-12-18T00:00:00"/>
    <m/>
    <s v="3297"/>
    <x v="1"/>
    <s v="PA"/>
    <s v="S1"/>
    <m/>
    <d v="2024-12-18T00:00:00"/>
    <d v="1899-12-30T17:21:47"/>
    <d v="2024-12-18T00:00:00"/>
    <d v="1899-12-30T17:22:02"/>
    <d v="2024-12-18T00:00:00"/>
    <d v="1899-12-30T17:59:04"/>
    <x v="0"/>
    <s v="RFCPI"/>
    <s v="8043253183"/>
    <s v="FBO"/>
    <d v="1899-12-30T00:37:17"/>
    <d v="1899-12-30T00:37:02"/>
    <d v="1899-12-30T00:00:15"/>
    <s v="Granel"/>
    <s v="E001"/>
    <x v="1"/>
    <d v="1899-12-30T00:37:17"/>
    <d v="1899-12-30T00:37:02"/>
    <n v="17"/>
    <x v="13"/>
    <x v="5"/>
    <x v="1"/>
    <n v="0"/>
    <n v="0"/>
    <s v="OK"/>
    <s v="Granel"/>
    <x v="0"/>
    <n v="0"/>
    <s v="F. ALCONERA"/>
    <s v="A"/>
    <d v="1899-12-30T00:00:15"/>
    <d v="1899-12-30T00:00:15"/>
    <s v="OK"/>
    <m/>
    <m/>
    <d v="1899-12-30T00:00:00"/>
    <d v="1899-12-30T00:37:17"/>
    <n v="4"/>
    <d v="1899-12-30T00:00:15"/>
    <n v="37.283333333328024"/>
    <n v="17"/>
    <s v="Si"/>
  </r>
  <r>
    <s v="CCAL"/>
    <s v="2024075519"/>
    <x v="0"/>
    <s v="ER3348BBR"/>
    <s v="E6103LDT"/>
    <d v="2024-12-18T00:00:00"/>
    <m/>
    <s v="3228"/>
    <x v="3"/>
    <s v="PA"/>
    <s v="S4"/>
    <m/>
    <d v="2024-12-18T00:00:00"/>
    <d v="1899-12-30T17:33:34"/>
    <d v="2024-12-18T00:00:00"/>
    <d v="1899-12-30T17:33:47"/>
    <d v="2024-12-18T00:00:00"/>
    <d v="1899-12-30T18:05:00"/>
    <x v="0"/>
    <s v="RFCPI"/>
    <s v="8043253184"/>
    <s v="FBO"/>
    <d v="1899-12-30T00:31:26"/>
    <d v="1899-12-30T00:31:13"/>
    <d v="1899-12-30T00:00:13"/>
    <s v="Granel"/>
    <s v="E001"/>
    <x v="2"/>
    <d v="1899-12-30T00:31:26"/>
    <d v="1899-12-30T00:31:13"/>
    <n v="17"/>
    <x v="13"/>
    <x v="5"/>
    <x v="1"/>
    <n v="0"/>
    <n v="0"/>
    <s v="OK"/>
    <s v="Granel"/>
    <x v="0"/>
    <n v="0"/>
    <s v="F. ALCONERA"/>
    <s v="A"/>
    <d v="1899-12-30T00:00:13"/>
    <d v="1899-12-30T00:00:13"/>
    <s v="OK"/>
    <m/>
    <m/>
    <d v="1899-12-30T00:00:00"/>
    <d v="1899-12-30T00:31:26"/>
    <n v="4"/>
    <d v="1899-12-30T00:00:13"/>
    <n v="31.433333333327909"/>
    <n v="18"/>
    <s v="Si"/>
  </r>
  <r>
    <s v="CCAL"/>
    <s v="2024075523"/>
    <x v="0"/>
    <s v="ER0119BBW"/>
    <s v="E8837LZK"/>
    <d v="2024-12-18T00:00:00"/>
    <m/>
    <s v="3297"/>
    <x v="1"/>
    <s v="PA"/>
    <s v="S1"/>
    <m/>
    <d v="2024-12-18T00:00:00"/>
    <d v="1899-12-30T17:58:31"/>
    <d v="2024-12-18T00:00:00"/>
    <d v="1899-12-30T17:58:45"/>
    <d v="2024-12-18T00:00:00"/>
    <d v="1899-12-30T18:27:26"/>
    <x v="0"/>
    <s v="RFCPI"/>
    <s v="8043253188"/>
    <s v="FBO"/>
    <d v="1899-12-30T00:28:55"/>
    <d v="1899-12-30T00:28:41"/>
    <d v="1899-12-30T00:00:14"/>
    <s v="Granel"/>
    <s v="E001"/>
    <x v="2"/>
    <d v="1899-12-30T00:28:55"/>
    <d v="1899-12-30T00:28:41"/>
    <n v="17"/>
    <x v="13"/>
    <x v="5"/>
    <x v="1"/>
    <n v="0"/>
    <n v="0"/>
    <s v="OK"/>
    <s v="Granel"/>
    <x v="0"/>
    <n v="0"/>
    <s v="F. ALCONERA"/>
    <s v="A"/>
    <d v="1899-12-30T00:00:14"/>
    <d v="1899-12-30T00:00:14"/>
    <s v="OK"/>
    <m/>
    <m/>
    <d v="1899-12-30T00:00:00"/>
    <d v="1899-12-30T00:28:55"/>
    <n v="4"/>
    <d v="1899-12-30T00:00:14"/>
    <n v="28.916666666668895"/>
    <n v="18"/>
    <s v="Si"/>
  </r>
  <r>
    <s v="CCAL"/>
    <s v="2024075524"/>
    <x v="0"/>
    <s v="ER8801BBS"/>
    <s v="E9651KXD"/>
    <d v="2024-12-18T00:00:00"/>
    <m/>
    <s v="3297"/>
    <x v="1"/>
    <s v="PA"/>
    <s v="S1"/>
    <m/>
    <d v="2024-12-18T00:00:00"/>
    <d v="1899-12-30T17:59:41"/>
    <d v="2024-12-18T00:00:00"/>
    <d v="1899-12-30T17:59:55"/>
    <d v="2024-12-18T00:00:00"/>
    <d v="1899-12-30T18:39:01"/>
    <x v="0"/>
    <s v="RFCPI"/>
    <s v="8043253189"/>
    <s v="FBO"/>
    <d v="1899-12-30T00:39:20"/>
    <d v="1899-12-30T00:39:06"/>
    <d v="1899-12-30T00:00:14"/>
    <s v="Granel"/>
    <s v="E001"/>
    <x v="2"/>
    <d v="1899-12-30T00:39:20"/>
    <d v="1899-12-30T00:39:06"/>
    <n v="17"/>
    <x v="13"/>
    <x v="5"/>
    <x v="1"/>
    <n v="0"/>
    <n v="0"/>
    <s v="OK"/>
    <s v="Granel"/>
    <x v="0"/>
    <n v="0"/>
    <s v="F. ALCONERA"/>
    <s v="A"/>
    <d v="1899-12-30T00:00:14"/>
    <d v="1899-12-30T00:00:14"/>
    <s v="OK"/>
    <m/>
    <m/>
    <d v="1899-12-30T00:00:00"/>
    <d v="1899-12-30T00:39:20"/>
    <n v="4"/>
    <d v="1899-12-30T00:00:14"/>
    <n v="39.333333333340811"/>
    <n v="18"/>
    <s v="Si"/>
  </r>
  <r>
    <s v="CCAL"/>
    <s v="2024075515"/>
    <x v="0"/>
    <s v="ER4064BDN"/>
    <s v="E6692MRX"/>
    <d v="2024-12-18T00:00:00"/>
    <m/>
    <s v="3230"/>
    <x v="2"/>
    <s v="PA"/>
    <s v="PA"/>
    <m/>
    <d v="2024-12-18T00:00:00"/>
    <d v="1899-12-30T17:25:56"/>
    <d v="2024-12-18T00:00:00"/>
    <d v="1899-12-30T17:26:10"/>
    <d v="2024-12-18T00:00:00"/>
    <d v="1899-12-30T18:51:32"/>
    <x v="0"/>
    <s v="RFCPI"/>
    <s v="8043253190"/>
    <s v="FBO"/>
    <d v="1899-12-30T01:25:36"/>
    <d v="1899-12-30T01:25:22"/>
    <d v="1899-12-30T00:00:14"/>
    <s v="Ensacado"/>
    <s v="E002"/>
    <x v="2"/>
    <d v="1899-12-30T01:25:36"/>
    <d v="1899-12-30T01:25:22"/>
    <n v="17"/>
    <x v="13"/>
    <x v="5"/>
    <x v="2"/>
    <n v="0"/>
    <n v="0"/>
    <s v="OK"/>
    <s v="Ensacado"/>
    <x v="0"/>
    <n v="0"/>
    <s v="F. ALCONERA"/>
    <s v="B"/>
    <d v="1899-12-30T00:00:14"/>
    <d v="1899-12-30T00:00:14"/>
    <s v="OK"/>
    <m/>
    <m/>
    <d v="1899-12-30T00:00:00"/>
    <d v="1899-12-30T01:25:36"/>
    <n v="4"/>
    <d v="1899-12-30T00:00:14"/>
    <n v="85.600000000007938"/>
    <n v="18"/>
    <s v="No"/>
  </r>
  <r>
    <s v="CCAL"/>
    <s v="2024075528"/>
    <x v="0"/>
    <s v="ER8806BBS"/>
    <s v="E4974HJL"/>
    <d v="2024-12-18T00:00:00"/>
    <m/>
    <s v="3297"/>
    <x v="1"/>
    <s v="PA"/>
    <s v="S1"/>
    <m/>
    <d v="2024-12-18T00:00:00"/>
    <d v="1899-12-30T18:11:01"/>
    <d v="2024-12-18T00:00:00"/>
    <d v="1899-12-30T18:11:16"/>
    <d v="2024-12-18T00:00:00"/>
    <d v="1899-12-30T18:51:39"/>
    <x v="0"/>
    <s v="RFCPI"/>
    <s v="8043253191"/>
    <s v="FBO"/>
    <d v="1899-12-30T00:40:38"/>
    <d v="1899-12-30T00:40:23"/>
    <d v="1899-12-30T00:00:15"/>
    <s v="Granel"/>
    <s v="E001"/>
    <x v="2"/>
    <d v="1899-12-30T00:40:38"/>
    <d v="1899-12-30T00:40:23"/>
    <n v="18"/>
    <x v="13"/>
    <x v="5"/>
    <x v="1"/>
    <n v="0"/>
    <n v="0"/>
    <s v="OK"/>
    <s v="Granel"/>
    <x v="0"/>
    <n v="0"/>
    <s v="F. ALCONERA"/>
    <s v="A"/>
    <d v="1899-12-30T00:00:15"/>
    <d v="1899-12-30T00:00:15"/>
    <s v="OK"/>
    <m/>
    <m/>
    <d v="1899-12-30T00:00:00"/>
    <d v="1899-12-30T00:40:38"/>
    <n v="4"/>
    <d v="1899-12-30T00:00:15"/>
    <n v="40.633333333344055"/>
    <n v="18"/>
    <s v="Si"/>
  </r>
  <r>
    <s v="CCAL"/>
    <s v="2024075529"/>
    <x v="0"/>
    <s v="ER6535BBJ"/>
    <s v="E3039DBP"/>
    <d v="2024-12-18T00:00:00"/>
    <m/>
    <s v="3297"/>
    <x v="1"/>
    <s v="PA"/>
    <s v="S1"/>
    <m/>
    <d v="2024-12-18T00:00:00"/>
    <d v="1899-12-30T18:11:47"/>
    <d v="2024-12-18T00:00:00"/>
    <d v="1899-12-30T18:12:01"/>
    <d v="2024-12-18T00:00:00"/>
    <d v="1899-12-30T18:55:14"/>
    <x v="0"/>
    <s v="RFCPI"/>
    <s v="8043253192"/>
    <s v="FBO"/>
    <d v="1899-12-30T00:43:27"/>
    <d v="1899-12-30T00:43:13"/>
    <d v="1899-12-30T00:00:14"/>
    <s v="Granel"/>
    <s v="E001"/>
    <x v="1"/>
    <d v="1899-12-30T00:43:27"/>
    <d v="1899-12-30T00:43:13"/>
    <n v="18"/>
    <x v="13"/>
    <x v="5"/>
    <x v="1"/>
    <n v="0"/>
    <n v="0"/>
    <s v="OK"/>
    <s v="Granel"/>
    <x v="0"/>
    <n v="0"/>
    <s v="F. ALCONERA"/>
    <s v="A"/>
    <d v="1899-12-30T00:00:14"/>
    <d v="1899-12-30T00:00:14"/>
    <s v="OK"/>
    <m/>
    <m/>
    <d v="1899-12-30T00:00:00"/>
    <d v="1899-12-30T00:43:27"/>
    <n v="4"/>
    <d v="1899-12-30T00:00:14"/>
    <n v="43.449999999998319"/>
    <n v="18"/>
    <s v="Si"/>
  </r>
  <r>
    <s v="CCAL"/>
    <s v="2024075531"/>
    <x v="0"/>
    <s v="ER8805BBS"/>
    <s v="E8272KDP"/>
    <d v="2024-12-18T00:00:00"/>
    <m/>
    <s v="3228"/>
    <x v="3"/>
    <s v="PA"/>
    <s v="S4"/>
    <m/>
    <d v="2024-12-18T00:00:00"/>
    <d v="1899-12-30T18:35:32"/>
    <d v="2024-12-18T00:00:00"/>
    <d v="1899-12-30T18:35:46"/>
    <d v="2024-12-18T00:00:00"/>
    <d v="1899-12-30T19:12:09"/>
    <x v="0"/>
    <s v="RFCPI"/>
    <s v="8043253193"/>
    <s v="FBO"/>
    <d v="1899-12-30T00:36:37"/>
    <d v="1899-12-30T00:36:23"/>
    <d v="1899-12-30T00:00:14"/>
    <s v="Granel"/>
    <s v="E001"/>
    <x v="2"/>
    <d v="1899-12-30T00:36:37"/>
    <d v="1899-12-30T00:36:23"/>
    <n v="18"/>
    <x v="13"/>
    <x v="5"/>
    <x v="1"/>
    <n v="0"/>
    <n v="0"/>
    <s v="OK"/>
    <s v="Granel"/>
    <x v="0"/>
    <n v="0"/>
    <s v="F. ALCONERA"/>
    <s v="A"/>
    <d v="1899-12-30T00:00:14"/>
    <d v="1899-12-30T00:00:14"/>
    <s v="OK"/>
    <m/>
    <m/>
    <d v="1899-12-30T00:00:00"/>
    <d v="1899-12-30T00:36:37"/>
    <n v="4"/>
    <d v="1899-12-30T00:00:14"/>
    <n v="36.616666666665459"/>
    <n v="19"/>
    <s v="Si"/>
  </r>
  <r>
    <s v="CCAL"/>
    <s v="2024075532"/>
    <x v="0"/>
    <s v="ER8803BBS"/>
    <s v="E1508HJM"/>
    <d v="2024-12-18T00:00:00"/>
    <m/>
    <s v="3297"/>
    <x v="1"/>
    <s v="PA"/>
    <s v="S1"/>
    <m/>
    <d v="2024-12-18T00:00:00"/>
    <d v="1899-12-30T18:37:27"/>
    <d v="2024-12-18T00:00:00"/>
    <d v="1899-12-30T18:37:41"/>
    <d v="2024-12-18T00:00:00"/>
    <d v="1899-12-30T19:18:15"/>
    <x v="0"/>
    <s v="RFCPI"/>
    <s v="8043253195"/>
    <s v="FBO"/>
    <d v="1899-12-30T00:40:48"/>
    <d v="1899-12-30T00:40:34"/>
    <d v="1899-12-30T00:00:14"/>
    <s v="Granel"/>
    <s v="E001"/>
    <x v="2"/>
    <d v="1899-12-30T00:40:48"/>
    <d v="1899-12-30T00:40:34"/>
    <n v="18"/>
    <x v="13"/>
    <x v="5"/>
    <x v="1"/>
    <n v="0"/>
    <n v="0"/>
    <s v="OK"/>
    <s v="Granel"/>
    <x v="0"/>
    <n v="0"/>
    <s v="F. ALCONERA"/>
    <s v="A"/>
    <d v="1899-12-30T00:00:14"/>
    <d v="1899-12-30T00:00:14"/>
    <s v="OK"/>
    <m/>
    <m/>
    <d v="1899-12-30T00:00:00"/>
    <d v="1899-12-30T00:40:48"/>
    <n v="4"/>
    <d v="1899-12-30T00:00:14"/>
    <n v="40.800000000009732"/>
    <n v="19"/>
    <s v="Si"/>
  </r>
  <r>
    <s v="CCAL"/>
    <s v="2024075526"/>
    <x v="0"/>
    <s v="ER7831BCS"/>
    <s v="E0309KYD"/>
    <d v="2024-12-18T00:00:00"/>
    <m/>
    <s v="3232"/>
    <x v="5"/>
    <s v="PA"/>
    <s v="PA"/>
    <m/>
    <d v="2024-12-18T00:00:00"/>
    <d v="1899-12-30T18:01:38"/>
    <d v="2024-12-18T00:00:00"/>
    <d v="1899-12-30T18:01:57"/>
    <d v="2024-12-18T00:00:00"/>
    <d v="1899-12-30T19:19:59"/>
    <x v="0"/>
    <s v="RFCPI"/>
    <s v="8043253196"/>
    <s v="FBO"/>
    <d v="1899-12-30T01:18:21"/>
    <d v="1899-12-30T01:18:02"/>
    <d v="1899-12-30T00:00:19"/>
    <s v="Ensacado"/>
    <s v="E002"/>
    <x v="2"/>
    <d v="1899-12-30T01:18:21"/>
    <d v="1899-12-30T01:18:02"/>
    <n v="18"/>
    <x v="13"/>
    <x v="5"/>
    <x v="2"/>
    <n v="0"/>
    <n v="0"/>
    <s v="OK"/>
    <s v="Ensacado"/>
    <x v="0"/>
    <n v="0"/>
    <s v="F. ALCONERA"/>
    <s v="B"/>
    <d v="1899-12-30T00:00:19"/>
    <d v="1899-12-30T00:00:19"/>
    <s v="OK"/>
    <m/>
    <m/>
    <d v="1899-12-30T00:00:00"/>
    <d v="1899-12-30T01:18:21"/>
    <n v="4"/>
    <d v="1899-12-30T00:00:19"/>
    <n v="78.34999999999674"/>
    <n v="19"/>
    <s v="No"/>
  </r>
  <r>
    <s v="CCAL"/>
    <s v="2024075530"/>
    <x v="0"/>
    <s v="ER1696BCF"/>
    <s v="E7412JLB"/>
    <d v="2024-12-18T00:00:00"/>
    <m/>
    <s v="3297"/>
    <x v="1"/>
    <s v="PA"/>
    <s v="S1"/>
    <m/>
    <d v="2024-12-18T00:00:00"/>
    <d v="1899-12-30T18:29:01"/>
    <d v="2024-12-18T00:00:00"/>
    <d v="1899-12-30T18:29:15"/>
    <d v="2024-12-18T00:00:00"/>
    <d v="1899-12-30T19:20:34"/>
    <x v="0"/>
    <s v="RFCPI"/>
    <s v="8043253197"/>
    <s v="FBO"/>
    <d v="1899-12-30T00:51:33"/>
    <d v="1899-12-30T00:51:19"/>
    <d v="1899-12-30T00:00:14"/>
    <s v="Granel"/>
    <s v="E001"/>
    <x v="2"/>
    <d v="1899-12-30T00:51:33"/>
    <d v="1899-12-30T00:51:19"/>
    <n v="18"/>
    <x v="13"/>
    <x v="5"/>
    <x v="1"/>
    <n v="0"/>
    <n v="0"/>
    <s v="OK"/>
    <s v="Granel"/>
    <x v="0"/>
    <n v="0"/>
    <s v="F. ALCONERA"/>
    <s v="B"/>
    <d v="1899-12-30T00:00:14"/>
    <d v="1899-12-30T00:00:14"/>
    <s v="OK"/>
    <m/>
    <m/>
    <d v="1899-12-30T00:00:00"/>
    <d v="1899-12-30T00:51:33"/>
    <n v="4"/>
    <d v="1899-12-30T00:00:14"/>
    <n v="51.549999999998462"/>
    <n v="19"/>
    <s v="No"/>
  </r>
  <r>
    <s v="CCAL"/>
    <s v="2024075535"/>
    <x v="0"/>
    <s v="ER1200BBL"/>
    <s v="E8055LBS"/>
    <d v="2024-12-18T00:00:00"/>
    <m/>
    <s v="3229"/>
    <x v="4"/>
    <s v="PA"/>
    <s v="S2"/>
    <m/>
    <d v="2024-12-18T00:00:00"/>
    <d v="1899-12-30T19:09:12"/>
    <d v="2024-12-18T00:00:00"/>
    <d v="1899-12-30T19:09:26"/>
    <d v="2024-12-18T00:00:00"/>
    <d v="1899-12-30T19:50:08"/>
    <x v="0"/>
    <s v="RFCPI"/>
    <s v="8043253200"/>
    <s v="FBO"/>
    <d v="1899-12-30T00:40:56"/>
    <d v="1899-12-30T00:40:42"/>
    <d v="1899-12-30T00:00:14"/>
    <s v="Granel"/>
    <s v="E001"/>
    <x v="2"/>
    <d v="1899-12-30T00:40:56"/>
    <d v="1899-12-30T00:40:42"/>
    <n v="19"/>
    <x v="13"/>
    <x v="5"/>
    <x v="1"/>
    <n v="0"/>
    <n v="0"/>
    <s v="OK"/>
    <s v="Granel"/>
    <x v="0"/>
    <n v="0"/>
    <s v="F. ALCONERA"/>
    <s v="A"/>
    <d v="1899-12-30T00:00:14"/>
    <d v="1899-12-30T00:00:14"/>
    <s v="OK"/>
    <m/>
    <m/>
    <d v="1899-12-30T00:00:00"/>
    <d v="1899-12-30T00:40:56"/>
    <n v="4"/>
    <d v="1899-12-30T00:00:14"/>
    <n v="40.933333333324917"/>
    <n v="19"/>
    <s v="Si"/>
  </r>
  <r>
    <s v="CCAL"/>
    <s v="2024075537"/>
    <x v="0"/>
    <s v="ER8908BBG"/>
    <s v="E5792MTF"/>
    <d v="2024-12-18T00:00:00"/>
    <m/>
    <s v="3228"/>
    <x v="3"/>
    <s v="PA"/>
    <s v="S5"/>
    <m/>
    <d v="2024-12-18T00:00:00"/>
    <d v="1899-12-30T19:36:02"/>
    <d v="2024-12-18T00:00:00"/>
    <d v="1899-12-30T19:36:16"/>
    <d v="2024-12-18T00:00:00"/>
    <d v="1899-12-30T19:57:14"/>
    <x v="0"/>
    <s v="RFCPI"/>
    <s v="8043253201"/>
    <s v="EXW"/>
    <d v="1899-12-30T00:21:12"/>
    <d v="1899-12-30T00:20:58"/>
    <d v="1899-12-30T00:00:14"/>
    <s v="Granel"/>
    <s v="E001"/>
    <x v="1"/>
    <d v="1899-12-30T00:21:12"/>
    <d v="1899-12-30T00:20:58"/>
    <n v="19"/>
    <x v="13"/>
    <x v="5"/>
    <x v="1"/>
    <n v="0"/>
    <n v="0"/>
    <s v="OK"/>
    <s v="Granel"/>
    <x v="0"/>
    <n v="0"/>
    <s v="F. ALCONERA"/>
    <s v="A"/>
    <d v="1899-12-30T00:00:14"/>
    <d v="1899-12-30T00:00:14"/>
    <s v="OK"/>
    <m/>
    <m/>
    <d v="1899-12-30T00:00:00"/>
    <d v="1899-12-30T00:21:12"/>
    <n v="4"/>
    <d v="1899-12-30T00:00:14"/>
    <n v="21.200000000011308"/>
    <n v="19"/>
    <s v="Si"/>
  </r>
  <r>
    <s v="CCAL"/>
    <s v="2024075536"/>
    <x v="0"/>
    <s v="ER8804BBS"/>
    <s v="E8421HJR"/>
    <d v="2024-12-18T00:00:00"/>
    <m/>
    <s v="3228"/>
    <x v="3"/>
    <s v="PA"/>
    <s v="S4"/>
    <m/>
    <d v="2024-12-18T00:00:00"/>
    <d v="1899-12-30T19:31:08"/>
    <d v="2024-12-18T00:00:00"/>
    <d v="1899-12-30T19:31:22"/>
    <d v="2024-12-18T00:00:00"/>
    <d v="1899-12-30T20:01:56"/>
    <x v="0"/>
    <s v="RFCPI"/>
    <s v="8043253202"/>
    <s v="FBO"/>
    <d v="1899-12-30T00:30:48"/>
    <d v="1899-12-30T00:30:34"/>
    <d v="1899-12-30T00:00:14"/>
    <s v="Granel"/>
    <s v="E001"/>
    <x v="2"/>
    <d v="1899-12-30T00:30:48"/>
    <d v="1899-12-30T00:30:34"/>
    <n v="19"/>
    <x v="13"/>
    <x v="5"/>
    <x v="1"/>
    <n v="0"/>
    <n v="0"/>
    <s v="OK"/>
    <s v="Granel"/>
    <x v="0"/>
    <n v="0"/>
    <s v="F. ALCONERA"/>
    <s v="A"/>
    <d v="1899-12-30T00:00:14"/>
    <d v="1899-12-30T00:00:14"/>
    <s v="OK"/>
    <m/>
    <m/>
    <d v="1899-12-30T00:00:00"/>
    <d v="1899-12-30T00:30:48"/>
    <n v="4"/>
    <d v="1899-12-30T00:00:14"/>
    <n v="30.800000000001617"/>
    <n v="20"/>
    <s v="Si"/>
  </r>
  <r>
    <s v="CCAL"/>
    <s v="2024075540"/>
    <x v="0"/>
    <s v="ER8865BBL"/>
    <s v="E2256HMW"/>
    <d v="2024-12-18T00:00:00"/>
    <m/>
    <s v="3228"/>
    <x v="3"/>
    <s v="PA"/>
    <s v="S5"/>
    <m/>
    <d v="2024-12-18T00:00:00"/>
    <d v="1899-12-30T19:57:05"/>
    <d v="2024-12-18T00:00:00"/>
    <d v="1899-12-30T19:57:20"/>
    <d v="2024-12-18T00:00:00"/>
    <d v="1899-12-30T20:16:25"/>
    <x v="0"/>
    <s v="RFCPI"/>
    <s v="8043253203"/>
    <s v="FBO"/>
    <d v="1899-12-30T00:19:20"/>
    <d v="1899-12-30T00:19:05"/>
    <d v="1899-12-30T00:00:15"/>
    <s v="Granel"/>
    <s v="E001"/>
    <x v="2"/>
    <d v="1899-12-30T00:19:20"/>
    <d v="1899-12-30T00:19:05"/>
    <n v="19"/>
    <x v="13"/>
    <x v="5"/>
    <x v="1"/>
    <n v="0"/>
    <n v="0"/>
    <s v="OK"/>
    <s v="Granel"/>
    <x v="0"/>
    <n v="0"/>
    <s v="F. ALCONERA"/>
    <s v="A"/>
    <d v="1899-12-30T00:00:15"/>
    <d v="1899-12-30T00:00:15"/>
    <s v="OK"/>
    <m/>
    <m/>
    <d v="1899-12-30T00:00:00"/>
    <d v="1899-12-30T00:19:20"/>
    <n v="4"/>
    <d v="1899-12-30T00:00:15"/>
    <n v="19.333333333339127"/>
    <n v="20"/>
    <s v="Si"/>
  </r>
  <r>
    <s v="CCAL"/>
    <s v="2024075556"/>
    <x v="0"/>
    <s v="EMA02515R"/>
    <s v="E4262KXX"/>
    <d v="2024-12-19T00:00:00"/>
    <m/>
    <s v="3297"/>
    <x v="1"/>
    <s v="PA"/>
    <s v="S1"/>
    <m/>
    <d v="2024-12-19T00:00:00"/>
    <d v="1899-12-30T06:11:42"/>
    <d v="2024-12-19T00:00:00"/>
    <d v="1899-12-30T06:11:59"/>
    <d v="2024-12-19T00:00:00"/>
    <d v="1899-12-30T06:35:14"/>
    <x v="0"/>
    <s v="RFCPI"/>
    <s v="8043253204"/>
    <s v="FBO"/>
    <d v="1899-12-30T00:23:32"/>
    <d v="1899-12-30T00:23:15"/>
    <d v="1899-12-30T00:00:17"/>
    <s v="Granel"/>
    <s v="E001"/>
    <x v="2"/>
    <d v="1899-12-30T00:23:32"/>
    <d v="1899-12-30T00:23:15"/>
    <n v="6"/>
    <x v="14"/>
    <x v="5"/>
    <x v="1"/>
    <n v="0"/>
    <n v="0"/>
    <s v="OK"/>
    <s v="Granel"/>
    <x v="0"/>
    <n v="0"/>
    <s v="F. ALCONERA"/>
    <s v="A"/>
    <d v="1899-12-30T00:00:17"/>
    <d v="1899-12-30T00:00:17"/>
    <s v="OK"/>
    <m/>
    <m/>
    <d v="1899-12-30T00:00:00"/>
    <d v="1899-12-30T00:23:32"/>
    <n v="5"/>
    <d v="1899-12-30T00:00:17"/>
    <n v="23.53333333332963"/>
    <n v="6"/>
    <s v="Si"/>
  </r>
  <r>
    <s v="CCAL"/>
    <s v="2024075560"/>
    <x v="0"/>
    <s v="ER9856BBZ"/>
    <s v="E4874GCT"/>
    <d v="2024-12-19T00:00:00"/>
    <m/>
    <s v="3297"/>
    <x v="1"/>
    <s v="PA"/>
    <s v="S1"/>
    <m/>
    <d v="2024-12-19T00:00:00"/>
    <d v="1899-12-30T06:33:29"/>
    <d v="2024-12-19T00:00:00"/>
    <d v="1899-12-30T06:33:45"/>
    <d v="2024-12-19T00:00:00"/>
    <d v="1899-12-30T06:54:17"/>
    <x v="0"/>
    <s v="RFCPI"/>
    <s v="8043253205"/>
    <s v="EXW"/>
    <d v="1899-12-30T00:20:48"/>
    <d v="1899-12-30T00:20:32"/>
    <d v="1899-12-30T00:00:16"/>
    <s v="Granel"/>
    <s v="E001"/>
    <x v="1"/>
    <d v="1899-12-30T00:20:48"/>
    <d v="1899-12-30T00:20:32"/>
    <n v="6"/>
    <x v="14"/>
    <x v="5"/>
    <x v="1"/>
    <n v="0"/>
    <n v="0"/>
    <s v="OK"/>
    <s v="Granel"/>
    <x v="0"/>
    <n v="0"/>
    <s v="F. ALCONERA"/>
    <s v="A"/>
    <d v="1899-12-30T00:00:16"/>
    <d v="1899-12-30T00:00:16"/>
    <s v="OK"/>
    <m/>
    <m/>
    <d v="1899-12-30T00:00:00"/>
    <d v="1899-12-30T00:20:48"/>
    <n v="5"/>
    <d v="1899-12-30T00:00:16"/>
    <n v="20.800000000008048"/>
    <n v="6"/>
    <s v="Si"/>
  </r>
  <r>
    <s v="CCAL"/>
    <s v="2024075559"/>
    <x v="0"/>
    <s v="ECS04211R"/>
    <s v="E3710KKC"/>
    <d v="2024-12-19T00:00:00"/>
    <m/>
    <s v="3230"/>
    <x v="2"/>
    <s v="PA"/>
    <s v="PA"/>
    <m/>
    <d v="2024-12-19T00:00:00"/>
    <d v="1899-12-30T06:32:48"/>
    <d v="2024-12-19T00:00:00"/>
    <d v="1899-12-30T06:33:03"/>
    <d v="2024-12-19T00:00:00"/>
    <d v="1899-12-30T07:06:16"/>
    <x v="0"/>
    <s v="RFCPI"/>
    <s v="8043253206"/>
    <s v="FBO"/>
    <d v="1899-12-30T00:33:28"/>
    <d v="1899-12-30T00:33:13"/>
    <d v="1899-12-30T00:00:15"/>
    <s v="Ensacado"/>
    <s v="E002"/>
    <x v="2"/>
    <d v="1899-12-30T00:33:28"/>
    <d v="1899-12-30T00:33:13"/>
    <n v="6"/>
    <x v="14"/>
    <x v="5"/>
    <x v="2"/>
    <n v="0"/>
    <n v="0"/>
    <s v="OK"/>
    <s v="Ensacado"/>
    <x v="0"/>
    <n v="0"/>
    <s v="F. ALCONERA"/>
    <s v="A"/>
    <d v="1899-12-30T00:00:15"/>
    <d v="1899-12-30T00:00:15"/>
    <s v="OK"/>
    <m/>
    <m/>
    <d v="1899-12-30T00:00:00"/>
    <d v="1899-12-30T00:33:28"/>
    <n v="5"/>
    <d v="1899-12-30T00:00:15"/>
    <n v="33.46666666666561"/>
    <n v="7"/>
    <s v="Si"/>
  </r>
  <r>
    <s v="CCAL"/>
    <s v="2024075561"/>
    <x v="0"/>
    <s v="ER0100BDB"/>
    <s v="E3179MJG"/>
    <d v="2024-12-19T00:00:00"/>
    <m/>
    <s v="3297"/>
    <x v="1"/>
    <s v="PA"/>
    <s v="S1"/>
    <m/>
    <d v="2024-12-19T00:00:00"/>
    <d v="1899-12-30T06:36:46"/>
    <d v="2024-12-19T00:00:00"/>
    <d v="1899-12-30T06:37:02"/>
    <d v="2024-12-19T00:00:00"/>
    <d v="1899-12-30T07:09:06"/>
    <x v="0"/>
    <s v="RFCPI"/>
    <s v="8043253208"/>
    <s v="FBO"/>
    <d v="1899-12-30T00:32:20"/>
    <d v="1899-12-30T00:32:04"/>
    <d v="1899-12-30T00:00:16"/>
    <s v="Granel"/>
    <s v="E001"/>
    <x v="2"/>
    <d v="1899-12-30T00:32:20"/>
    <d v="1899-12-30T00:32:04"/>
    <n v="6"/>
    <x v="14"/>
    <x v="5"/>
    <x v="1"/>
    <n v="0"/>
    <n v="0"/>
    <s v="OK"/>
    <s v="Granel"/>
    <x v="0"/>
    <n v="0"/>
    <s v="F. ALCONERA"/>
    <s v="A"/>
    <d v="1899-12-30T00:00:16"/>
    <d v="1899-12-30T00:00:16"/>
    <s v="OK"/>
    <m/>
    <m/>
    <d v="1899-12-30T00:00:00"/>
    <d v="1899-12-30T00:32:20"/>
    <n v="5"/>
    <d v="1899-12-30T00:00:16"/>
    <n v="32.333333333328049"/>
    <n v="7"/>
    <s v="Si"/>
  </r>
  <r>
    <s v="CCAL"/>
    <s v="2024075562"/>
    <x v="0"/>
    <s v="ER9810BBD"/>
    <s v="E7817JTR"/>
    <d v="2024-12-19T00:00:00"/>
    <m/>
    <s v="3297"/>
    <x v="1"/>
    <s v="PA"/>
    <s v="S1"/>
    <m/>
    <d v="2024-12-19T00:00:00"/>
    <d v="1899-12-30T06:37:54"/>
    <d v="2024-12-19T00:00:00"/>
    <d v="1899-12-30T06:38:08"/>
    <d v="2024-12-19T00:00:00"/>
    <d v="1899-12-30T07:14:30"/>
    <x v="0"/>
    <s v="RFCPI"/>
    <s v="8043253209"/>
    <s v="EXW"/>
    <d v="1899-12-30T00:36:36"/>
    <d v="1899-12-30T00:36:22"/>
    <d v="1899-12-30T00:00:14"/>
    <s v="Granel"/>
    <s v="E001"/>
    <x v="1"/>
    <d v="1899-12-30T00:36:36"/>
    <d v="1899-12-30T00:36:22"/>
    <n v="6"/>
    <x v="14"/>
    <x v="5"/>
    <x v="1"/>
    <n v="0"/>
    <n v="0"/>
    <s v="OK"/>
    <s v="Granel"/>
    <x v="0"/>
    <n v="0"/>
    <s v="F. ALCONERA"/>
    <s v="A"/>
    <d v="1899-12-30T00:00:14"/>
    <d v="1899-12-30T00:00:14"/>
    <s v="OK"/>
    <m/>
    <m/>
    <d v="1899-12-30T00:00:00"/>
    <d v="1899-12-30T00:36:36"/>
    <n v="5"/>
    <d v="1899-12-30T00:00:14"/>
    <n v="36.600000000004762"/>
    <n v="7"/>
    <s v="Si"/>
  </r>
  <r>
    <s v="CCAL"/>
    <s v="2024075564"/>
    <x v="0"/>
    <s v="ER2502BCM"/>
    <s v="E9189JXJ"/>
    <d v="2024-12-19T00:00:00"/>
    <m/>
    <s v="3230"/>
    <x v="2"/>
    <s v="PA"/>
    <s v="PA"/>
    <m/>
    <d v="2024-12-19T00:00:00"/>
    <d v="1899-12-30T06:43:19"/>
    <d v="2024-12-19T00:00:00"/>
    <d v="1899-12-30T06:43:34"/>
    <d v="2024-12-19T00:00:00"/>
    <d v="1899-12-30T07:39:54"/>
    <x v="0"/>
    <s v="RFCPI"/>
    <s v="8043253211"/>
    <s v="FBO"/>
    <d v="1899-12-30T00:56:35"/>
    <d v="1899-12-30T00:56:20"/>
    <d v="1899-12-30T00:00:15"/>
    <s v="Ensacado"/>
    <s v="E002"/>
    <x v="2"/>
    <d v="1899-12-30T00:56:35"/>
    <d v="1899-12-30T00:56:20"/>
    <n v="6"/>
    <x v="14"/>
    <x v="5"/>
    <x v="2"/>
    <n v="0"/>
    <n v="0"/>
    <s v="OK"/>
    <s v="Ensacado"/>
    <x v="0"/>
    <n v="0"/>
    <s v="F. ALCONERA"/>
    <s v="B"/>
    <d v="1899-12-30T00:00:15"/>
    <d v="1899-12-30T00:00:15"/>
    <s v="OK"/>
    <m/>
    <m/>
    <d v="1899-12-30T00:00:00"/>
    <d v="1899-12-30T00:56:35"/>
    <n v="5"/>
    <d v="1899-12-30T00:00:15"/>
    <n v="56.583333333331197"/>
    <n v="7"/>
    <s v="No"/>
  </r>
  <r>
    <s v="CCAL"/>
    <s v="2024075566"/>
    <x v="0"/>
    <s v="ER1428BBX"/>
    <s v="E3192JFJ"/>
    <d v="2024-12-19T00:00:00"/>
    <m/>
    <s v="3232"/>
    <x v="5"/>
    <s v="PA"/>
    <s v="PA"/>
    <m/>
    <d v="2024-12-19T00:00:00"/>
    <d v="1899-12-30T06:46:39"/>
    <d v="2024-12-19T00:00:00"/>
    <d v="1899-12-30T06:46:55"/>
    <d v="2024-12-19T00:00:00"/>
    <d v="1899-12-30T07:50:45"/>
    <x v="0"/>
    <s v="RFCPI"/>
    <s v="8043253214"/>
    <s v="FBO"/>
    <d v="1899-12-30T01:04:06"/>
    <d v="1899-12-30T01:03:50"/>
    <d v="1899-12-30T00:00:16"/>
    <s v="Ensacado"/>
    <s v="E002"/>
    <x v="2"/>
    <d v="1899-12-30T01:04:06"/>
    <d v="1899-12-30T01:03:50"/>
    <n v="6"/>
    <x v="14"/>
    <x v="5"/>
    <x v="2"/>
    <n v="0"/>
    <n v="0"/>
    <s v="OK"/>
    <s v="Ensacado"/>
    <x v="0"/>
    <n v="0"/>
    <s v="F. ALCONERA"/>
    <s v="B"/>
    <d v="1899-12-30T00:00:16"/>
    <d v="1899-12-30T00:00:16"/>
    <s v="OK"/>
    <m/>
    <m/>
    <d v="1899-12-30T00:00:00"/>
    <d v="1899-12-30T01:04:06"/>
    <n v="5"/>
    <d v="1899-12-30T00:00:16"/>
    <n v="64.100000000001543"/>
    <n v="7"/>
    <s v="No"/>
  </r>
  <r>
    <s v="CCAL"/>
    <s v="2024075578"/>
    <x v="0"/>
    <s v="ER6832BBP"/>
    <s v="E3043KFX"/>
    <d v="2024-12-19T00:00:00"/>
    <m/>
    <s v="3228"/>
    <x v="3"/>
    <s v="PA"/>
    <s v="S5"/>
    <m/>
    <d v="2024-12-19T00:00:00"/>
    <d v="1899-12-30T07:31:37"/>
    <d v="2024-12-19T00:00:00"/>
    <d v="1899-12-30T07:31:52"/>
    <d v="2024-12-19T00:00:00"/>
    <d v="1899-12-30T07:51:45"/>
    <x v="0"/>
    <s v="RFCPI"/>
    <s v="8043253215"/>
    <s v="FBO"/>
    <d v="1899-12-30T00:20:08"/>
    <d v="1899-12-30T00:19:53"/>
    <d v="1899-12-30T00:00:15"/>
    <s v="Granel"/>
    <s v="E001"/>
    <x v="2"/>
    <d v="1899-12-30T00:20:08"/>
    <d v="1899-12-30T00:19:53"/>
    <n v="7"/>
    <x v="14"/>
    <x v="5"/>
    <x v="1"/>
    <n v="0"/>
    <n v="0"/>
    <s v="OK"/>
    <s v="Granel"/>
    <x v="0"/>
    <n v="0"/>
    <s v="F. ALCONERA"/>
    <s v="A"/>
    <d v="1899-12-30T00:00:15"/>
    <d v="1899-12-30T00:00:15"/>
    <s v="OK"/>
    <m/>
    <m/>
    <d v="1899-12-30T00:00:00"/>
    <d v="1899-12-30T00:20:08"/>
    <n v="5"/>
    <d v="1899-12-30T00:00:15"/>
    <n v="20.133333333331258"/>
    <n v="7"/>
    <s v="Si"/>
  </r>
  <r>
    <s v="CCAL"/>
    <s v="2024075579"/>
    <x v="0"/>
    <s v="EAV00575R"/>
    <s v="E8077KGN"/>
    <d v="2024-12-19T00:00:00"/>
    <m/>
    <s v="3297"/>
    <x v="1"/>
    <s v="PA"/>
    <s v="S1"/>
    <m/>
    <d v="2024-12-19T00:00:00"/>
    <d v="1899-12-30T07:32:24"/>
    <d v="2024-12-19T00:00:00"/>
    <d v="1899-12-30T07:32:57"/>
    <d v="2024-12-19T00:00:00"/>
    <d v="1899-12-30T07:56:15"/>
    <x v="0"/>
    <s v="RFCPI"/>
    <s v="8043253217"/>
    <s v="EXW"/>
    <d v="1899-12-30T00:23:51"/>
    <d v="1899-12-30T00:23:18"/>
    <d v="1899-12-30T00:00:33"/>
    <s v="Granel"/>
    <s v="E001"/>
    <x v="1"/>
    <d v="1899-12-30T00:23:51"/>
    <d v="1899-12-30T00:23:18"/>
    <n v="7"/>
    <x v="14"/>
    <x v="5"/>
    <x v="1"/>
    <n v="0"/>
    <n v="0"/>
    <s v="OK"/>
    <s v="Granel"/>
    <x v="0"/>
    <n v="0"/>
    <s v="F. ALCONERA"/>
    <s v="A"/>
    <d v="1899-12-30T00:00:33"/>
    <d v="1899-12-30T00:00:33"/>
    <s v="OK"/>
    <m/>
    <m/>
    <d v="1899-12-30T00:00:00"/>
    <d v="1899-12-30T00:23:51"/>
    <n v="5"/>
    <d v="1899-12-30T00:00:33"/>
    <n v="23.850000000000051"/>
    <n v="7"/>
    <s v="Si"/>
  </r>
  <r>
    <s v="CCAL"/>
    <s v="2024075577"/>
    <x v="0"/>
    <s v="ER8753BBR"/>
    <s v="E1651JFK"/>
    <d v="2024-12-19T00:00:00"/>
    <m/>
    <s v="3297"/>
    <x v="1"/>
    <s v="PA"/>
    <s v="S1"/>
    <m/>
    <d v="2024-12-19T00:00:00"/>
    <d v="1899-12-30T07:27:32"/>
    <d v="2024-12-19T00:00:00"/>
    <d v="1899-12-30T07:27:47"/>
    <d v="2024-12-19T00:00:00"/>
    <d v="1899-12-30T08:05:08"/>
    <x v="0"/>
    <s v="RFCPI"/>
    <s v="8043253218"/>
    <s v="EXW"/>
    <d v="1899-12-30T00:37:36"/>
    <d v="1899-12-30T00:37:21"/>
    <d v="1899-12-30T00:00:15"/>
    <s v="Granel"/>
    <s v="E001"/>
    <x v="1"/>
    <d v="1899-12-30T00:37:36"/>
    <d v="1899-12-30T00:37:21"/>
    <n v="7"/>
    <x v="14"/>
    <x v="5"/>
    <x v="1"/>
    <n v="0"/>
    <n v="0"/>
    <s v="OK"/>
    <s v="Granel"/>
    <x v="0"/>
    <n v="0"/>
    <s v="F. ALCONERA"/>
    <s v="A"/>
    <d v="1899-12-30T00:00:15"/>
    <d v="1899-12-30T00:00:15"/>
    <s v="OK"/>
    <m/>
    <m/>
    <d v="1899-12-30T00:00:00"/>
    <d v="1899-12-30T00:37:36"/>
    <n v="5"/>
    <d v="1899-12-30T00:00:15"/>
    <n v="37.59999999999836"/>
    <n v="8"/>
    <s v="Si"/>
  </r>
  <r>
    <s v="CCAL"/>
    <s v="2024075581"/>
    <x v="0"/>
    <s v="ER1250BBY"/>
    <s v="E4097KNW"/>
    <d v="2024-12-19T00:00:00"/>
    <m/>
    <s v="3297"/>
    <x v="1"/>
    <s v="PA"/>
    <s v="S1"/>
    <m/>
    <d v="2024-12-19T00:00:00"/>
    <d v="1899-12-30T07:41:56"/>
    <d v="2024-12-19T00:00:00"/>
    <d v="1899-12-30T07:42:14"/>
    <d v="2024-12-19T00:00:00"/>
    <d v="1899-12-30T08:15:37"/>
    <x v="0"/>
    <s v="RFCPI"/>
    <s v="8043253219"/>
    <s v="EXW"/>
    <d v="1899-12-30T00:33:41"/>
    <d v="1899-12-30T00:33:23"/>
    <d v="1899-12-30T00:00:18"/>
    <s v="Granel"/>
    <s v="E001"/>
    <x v="1"/>
    <d v="1899-12-30T00:33:41"/>
    <d v="1899-12-30T00:33:23"/>
    <n v="7"/>
    <x v="14"/>
    <x v="5"/>
    <x v="1"/>
    <n v="0"/>
    <n v="0"/>
    <s v="OK"/>
    <s v="Granel"/>
    <x v="0"/>
    <n v="0"/>
    <s v="F. ALCONERA"/>
    <s v="A"/>
    <d v="1899-12-30T00:00:18"/>
    <d v="1899-12-30T00:00:18"/>
    <s v="OK"/>
    <m/>
    <m/>
    <d v="1899-12-30T00:00:00"/>
    <d v="1899-12-30T00:33:41"/>
    <n v="5"/>
    <d v="1899-12-30T00:00:18"/>
    <n v="33.683333333328022"/>
    <n v="8"/>
    <s v="Si"/>
  </r>
  <r>
    <s v="CCAL"/>
    <s v="2024075584"/>
    <x v="0"/>
    <s v="ER2153BDL"/>
    <s v="E9341JBY"/>
    <d v="2024-12-19T00:00:00"/>
    <m/>
    <s v="3228"/>
    <x v="3"/>
    <s v="PA"/>
    <s v="S5"/>
    <m/>
    <d v="2024-12-19T00:00:00"/>
    <d v="1899-12-30T07:52:46"/>
    <d v="2024-12-19T00:00:00"/>
    <d v="1899-12-30T07:53:01"/>
    <d v="2024-12-19T00:00:00"/>
    <d v="1899-12-30T08:17:29"/>
    <x v="0"/>
    <s v="RFCPI"/>
    <s v="8043253220"/>
    <s v="EXW"/>
    <d v="1899-12-30T00:24:43"/>
    <d v="1899-12-30T00:24:28"/>
    <d v="1899-12-30T00:00:15"/>
    <s v="Granel"/>
    <s v="E001"/>
    <x v="1"/>
    <d v="1899-12-30T00:24:43"/>
    <d v="1899-12-30T00:24:28"/>
    <n v="7"/>
    <x v="14"/>
    <x v="5"/>
    <x v="1"/>
    <n v="0"/>
    <n v="0"/>
    <s v="OK"/>
    <s v="Granel"/>
    <x v="0"/>
    <n v="0"/>
    <s v="F. ALCONERA"/>
    <s v="A"/>
    <d v="1899-12-30T00:00:15"/>
    <d v="1899-12-30T00:00:15"/>
    <s v="OK"/>
    <m/>
    <m/>
    <d v="1899-12-30T00:00:00"/>
    <d v="1899-12-30T00:24:43"/>
    <n v="5"/>
    <d v="1899-12-30T00:00:15"/>
    <n v="24.716666666664"/>
    <n v="8"/>
    <s v="Si"/>
  </r>
  <r>
    <s v="CCAL"/>
    <s v="2024075583"/>
    <x v="0"/>
    <s v="ER8459BBS"/>
    <s v="E5067LBR"/>
    <d v="2024-12-19T00:00:00"/>
    <m/>
    <s v="3228"/>
    <x v="3"/>
    <s v="PA"/>
    <s v="S4"/>
    <m/>
    <d v="2024-12-19T00:00:00"/>
    <d v="1899-12-30T07:51:52"/>
    <d v="2024-12-19T00:00:00"/>
    <d v="1899-12-30T07:52:06"/>
    <d v="2024-12-19T00:00:00"/>
    <d v="1899-12-30T08:24:37"/>
    <x v="0"/>
    <s v="RFCPI"/>
    <s v="8043253221"/>
    <s v="FBO"/>
    <d v="1899-12-30T00:32:45"/>
    <d v="1899-12-30T00:32:31"/>
    <d v="1899-12-30T00:00:14"/>
    <s v="Granel"/>
    <s v="E001"/>
    <x v="2"/>
    <d v="1899-12-30T00:32:45"/>
    <d v="1899-12-30T00:32:31"/>
    <n v="7"/>
    <x v="14"/>
    <x v="5"/>
    <x v="1"/>
    <n v="0"/>
    <n v="0"/>
    <s v="OK"/>
    <s v="Granel"/>
    <x v="0"/>
    <n v="0"/>
    <s v="F. ALCONERA"/>
    <s v="A"/>
    <d v="1899-12-30T00:00:14"/>
    <d v="1899-12-30T00:00:14"/>
    <s v="OK"/>
    <m/>
    <m/>
    <d v="1899-12-30T00:00:00"/>
    <d v="1899-12-30T00:32:45"/>
    <n v="5"/>
    <d v="1899-12-30T00:00:14"/>
    <n v="32.749999999992006"/>
    <n v="8"/>
    <s v="Si"/>
  </r>
  <r>
    <s v="CCAL"/>
    <s v="2024075588"/>
    <x v="0"/>
    <s v="ER8017BDB"/>
    <s v="E6383KKR"/>
    <d v="2024-12-19T00:00:00"/>
    <m/>
    <s v="3297"/>
    <x v="1"/>
    <s v="PA"/>
    <s v="S1"/>
    <m/>
    <d v="2024-12-19T00:00:00"/>
    <d v="1899-12-30T08:10:52"/>
    <d v="2024-12-19T00:00:00"/>
    <d v="1899-12-30T08:11:08"/>
    <d v="2024-12-19T00:00:00"/>
    <d v="1899-12-30T08:40:43"/>
    <x v="0"/>
    <s v="RFCPI"/>
    <s v="8043253222"/>
    <s v="FBO"/>
    <d v="1899-12-30T00:29:51"/>
    <d v="1899-12-30T00:29:35"/>
    <d v="1899-12-30T00:00:16"/>
    <s v="Granel"/>
    <s v="E001"/>
    <x v="2"/>
    <d v="1899-12-30T00:29:51"/>
    <d v="1899-12-30T00:29:35"/>
    <n v="8"/>
    <x v="14"/>
    <x v="5"/>
    <x v="1"/>
    <n v="0"/>
    <n v="0"/>
    <s v="OK"/>
    <s v="Granel"/>
    <x v="0"/>
    <n v="0"/>
    <s v="F. ALCONERA"/>
    <s v="A"/>
    <d v="1899-12-30T00:00:16"/>
    <d v="1899-12-30T00:00:16"/>
    <s v="OK"/>
    <m/>
    <m/>
    <d v="1899-12-30T00:00:00"/>
    <d v="1899-12-30T00:29:51"/>
    <n v="5"/>
    <d v="1899-12-30T00:00:16"/>
    <n v="29.850000000004826"/>
    <n v="8"/>
    <s v="Si"/>
  </r>
  <r>
    <s v="CCAL"/>
    <s v="2024075594"/>
    <x v="0"/>
    <s v="ER9011BBT"/>
    <s v="ECO9437AU"/>
    <d v="2024-12-19T00:00:00"/>
    <m/>
    <s v="3230"/>
    <x v="2"/>
    <s v="PA"/>
    <s v="PA"/>
    <m/>
    <d v="2024-12-19T00:00:00"/>
    <d v="1899-12-30T08:22:46"/>
    <d v="2024-12-19T00:00:00"/>
    <d v="1899-12-30T08:23:51"/>
    <d v="2024-12-19T00:00:00"/>
    <d v="1899-12-30T09:04:44"/>
    <x v="0"/>
    <s v="RFCPI"/>
    <s v="8043253223"/>
    <s v="EXW"/>
    <d v="1899-12-30T00:41:58"/>
    <d v="1899-12-30T00:40:53"/>
    <d v="1899-12-30T00:01:05"/>
    <s v="Ensacado"/>
    <s v="E002"/>
    <x v="1"/>
    <d v="1899-12-30T00:41:58"/>
    <d v="1899-12-30T00:40:53"/>
    <n v="8"/>
    <x v="14"/>
    <x v="5"/>
    <x v="2"/>
    <n v="0"/>
    <n v="0"/>
    <s v="OK"/>
    <s v="Ensacado"/>
    <x v="0"/>
    <n v="0"/>
    <s v="F. ALCONERA"/>
    <s v="A"/>
    <d v="1899-12-30T00:01:05"/>
    <d v="1899-12-30T00:01:05"/>
    <s v="OK"/>
    <m/>
    <m/>
    <d v="1899-12-30T00:00:00"/>
    <d v="1899-12-30T00:41:58"/>
    <n v="5"/>
    <d v="1899-12-30T00:01:05"/>
    <n v="41.966666666668779"/>
    <n v="9"/>
    <s v="Si"/>
  </r>
  <r>
    <s v="CCAL"/>
    <s v="2024075602"/>
    <x v="0"/>
    <s v="ER3686BCF"/>
    <s v="E9865JVX"/>
    <d v="2024-12-19T00:00:00"/>
    <m/>
    <s v="3297"/>
    <x v="1"/>
    <s v="PA"/>
    <s v="S1"/>
    <m/>
    <d v="2024-12-19T00:00:00"/>
    <d v="1899-12-30T08:39:11"/>
    <d v="2024-12-19T00:00:00"/>
    <d v="1899-12-30T08:39:26"/>
    <d v="2024-12-19T00:00:00"/>
    <d v="1899-12-30T09:05:45"/>
    <x v="0"/>
    <s v="RFCPI"/>
    <s v="8043253224"/>
    <s v="FBO"/>
    <d v="1899-12-30T00:26:34"/>
    <d v="1899-12-30T00:26:19"/>
    <d v="1899-12-30T00:00:15"/>
    <s v="Granel"/>
    <s v="E001"/>
    <x v="2"/>
    <d v="1899-12-30T00:26:34"/>
    <d v="1899-12-30T00:26:19"/>
    <n v="8"/>
    <x v="14"/>
    <x v="5"/>
    <x v="1"/>
    <n v="0"/>
    <n v="0"/>
    <s v="OK"/>
    <s v="Granel"/>
    <x v="0"/>
    <n v="0"/>
    <s v="F. ALCONERA"/>
    <s v="A"/>
    <d v="1899-12-30T00:00:15"/>
    <d v="1899-12-30T00:00:15"/>
    <s v="OK"/>
    <m/>
    <m/>
    <d v="1899-12-30T00:00:00"/>
    <d v="1899-12-30T00:26:34"/>
    <n v="5"/>
    <d v="1899-12-30T00:00:15"/>
    <n v="26.566666666675243"/>
    <n v="9"/>
    <s v="Si"/>
  </r>
  <r>
    <s v="CCAL"/>
    <s v="2024075601"/>
    <x v="0"/>
    <s v="ER5456BBC"/>
    <s v="E9540KDB"/>
    <d v="2024-12-19T00:00:00"/>
    <m/>
    <s v="3228"/>
    <x v="3"/>
    <s v="PA"/>
    <s v="S4"/>
    <m/>
    <d v="2024-12-19T00:00:00"/>
    <d v="1899-12-30T08:36:17"/>
    <d v="2024-12-19T00:00:00"/>
    <d v="1899-12-30T08:36:32"/>
    <d v="2024-12-19T00:00:00"/>
    <d v="1899-12-30T09:09:50"/>
    <x v="0"/>
    <s v="RFCPI"/>
    <s v="8043253225"/>
    <s v="FBO"/>
    <d v="1899-12-30T00:33:33"/>
    <d v="1899-12-30T00:33:18"/>
    <d v="1899-12-30T00:00:15"/>
    <s v="Granel"/>
    <s v="E001"/>
    <x v="2"/>
    <d v="1899-12-30T00:33:33"/>
    <d v="1899-12-30T00:33:18"/>
    <n v="8"/>
    <x v="14"/>
    <x v="5"/>
    <x v="1"/>
    <n v="0"/>
    <n v="0"/>
    <s v="OK"/>
    <s v="Granel"/>
    <x v="0"/>
    <n v="0"/>
    <s v="F. ALCONERA"/>
    <s v="A"/>
    <d v="1899-12-30T00:00:15"/>
    <d v="1899-12-30T00:00:15"/>
    <s v="OK"/>
    <m/>
    <m/>
    <d v="1899-12-30T00:00:00"/>
    <d v="1899-12-30T00:33:33"/>
    <n v="5"/>
    <d v="1899-12-30T00:00:15"/>
    <n v="33.54999999999837"/>
    <n v="9"/>
    <s v="Si"/>
  </r>
  <r>
    <s v="CCAL"/>
    <s v="2024075605"/>
    <x v="0"/>
    <s v="ESE08009R"/>
    <s v="E5354JHZ"/>
    <d v="2024-12-19T00:00:00"/>
    <m/>
    <s v="3297"/>
    <x v="1"/>
    <s v="PA"/>
    <s v="S1"/>
    <m/>
    <d v="2024-12-19T00:00:00"/>
    <d v="1899-12-30T08:44:31"/>
    <d v="2024-12-19T00:00:00"/>
    <d v="1899-12-30T08:49:43"/>
    <d v="2024-12-19T00:00:00"/>
    <d v="1899-12-30T09:21:59"/>
    <x v="0"/>
    <s v="RFCPI"/>
    <s v="8043253227"/>
    <s v="FBO"/>
    <d v="1899-12-30T00:37:28"/>
    <d v="1899-12-30T00:32:16"/>
    <d v="1899-12-30T00:05:12"/>
    <s v="Granel"/>
    <s v="E001"/>
    <x v="1"/>
    <d v="1899-12-30T00:37:28"/>
    <d v="1899-12-30T00:32:16"/>
    <n v="8"/>
    <x v="14"/>
    <x v="5"/>
    <x v="1"/>
    <n v="0"/>
    <n v="0"/>
    <s v="OK"/>
    <s v="Granel"/>
    <x v="0"/>
    <n v="0"/>
    <s v="F. ALCONERA"/>
    <s v="A"/>
    <d v="1899-12-30T00:05:12"/>
    <d v="1899-12-30T00:05:12"/>
    <s v="OK"/>
    <m/>
    <m/>
    <d v="1899-12-30T00:00:00"/>
    <d v="1899-12-30T00:37:28"/>
    <n v="5"/>
    <d v="1899-12-30T00:05:12"/>
    <n v="37.466666666654405"/>
    <n v="9"/>
    <s v="Si"/>
  </r>
  <r>
    <s v="CCAL"/>
    <s v="2024075599"/>
    <x v="0"/>
    <s v="ER0598BBT"/>
    <s v="E1006KHK"/>
    <d v="2024-12-19T00:00:00"/>
    <m/>
    <s v="3297"/>
    <x v="1"/>
    <s v="PA"/>
    <s v="PA"/>
    <m/>
    <d v="2024-12-19T00:00:00"/>
    <d v="1899-12-30T08:34:16"/>
    <d v="2024-12-19T00:00:00"/>
    <d v="1899-12-30T08:48:49"/>
    <d v="2024-12-19T00:00:00"/>
    <d v="1899-12-30T09:35:59"/>
    <x v="0"/>
    <s v="OASENSIO"/>
    <s v="8043253228"/>
    <s v="EXW"/>
    <d v="1899-12-30T01:01:43"/>
    <d v="1899-12-30T00:47:10"/>
    <d v="1899-12-30T00:14:33"/>
    <s v="Granel"/>
    <s v="E001"/>
    <x v="1"/>
    <d v="1899-12-30T01:01:43"/>
    <d v="1899-12-30T00:47:10"/>
    <n v="8"/>
    <x v="14"/>
    <x v="5"/>
    <x v="1"/>
    <n v="0"/>
    <n v="0"/>
    <s v="OK"/>
    <s v="Granel"/>
    <x v="0"/>
    <n v="0"/>
    <s v="F. ALCONERA"/>
    <s v="B"/>
    <d v="1899-12-30T00:14:33"/>
    <d v="1899-12-30T00:14:33"/>
    <s v="OK"/>
    <m/>
    <m/>
    <d v="1899-12-30T00:00:00"/>
    <d v="1899-12-30T01:01:43"/>
    <n v="5"/>
    <d v="1899-12-30T00:14:33"/>
    <n v="61.716666666671941"/>
    <n v="9"/>
    <s v="No"/>
  </r>
  <r>
    <s v="CCAL"/>
    <s v="2024075609"/>
    <x v="0"/>
    <s v="ER9108BBX"/>
    <s v="E6172KZK"/>
    <d v="2024-12-19T00:00:00"/>
    <m/>
    <s v="3297"/>
    <x v="1"/>
    <s v="PA"/>
    <s v="S1"/>
    <m/>
    <d v="2024-12-19T00:00:00"/>
    <d v="1899-12-30T08:51:48"/>
    <d v="2024-12-19T00:00:00"/>
    <d v="1899-12-30T08:52:04"/>
    <d v="2024-12-19T00:00:00"/>
    <d v="1899-12-30T09:47:07"/>
    <x v="0"/>
    <s v="RFCPI"/>
    <s v="8043253231"/>
    <s v="EXW"/>
    <d v="1899-12-30T00:55:19"/>
    <d v="1899-12-30T00:55:03"/>
    <d v="1899-12-30T00:00:16"/>
    <s v="Granel"/>
    <s v="E001"/>
    <x v="1"/>
    <d v="1899-12-30T00:55:19"/>
    <d v="1899-12-30T00:55:03"/>
    <n v="8"/>
    <x v="14"/>
    <x v="5"/>
    <x v="1"/>
    <n v="0"/>
    <n v="0"/>
    <s v="OK"/>
    <s v="Granel"/>
    <x v="0"/>
    <n v="0"/>
    <s v="F. ALCONERA"/>
    <s v="B"/>
    <d v="1899-12-30T00:00:16"/>
    <d v="1899-12-30T00:00:16"/>
    <s v="OK"/>
    <m/>
    <m/>
    <d v="1899-12-30T00:00:00"/>
    <d v="1899-12-30T00:55:19"/>
    <n v="5"/>
    <d v="1899-12-30T00:00:16"/>
    <n v="55.316666666663984"/>
    <n v="9"/>
    <s v="No"/>
  </r>
  <r>
    <s v="CCAL"/>
    <s v="2024075619"/>
    <x v="0"/>
    <s v="EC03550R"/>
    <s v="E3260HWF"/>
    <d v="2024-12-19T00:00:00"/>
    <m/>
    <s v="3228"/>
    <x v="3"/>
    <s v="PA"/>
    <s v="S5"/>
    <m/>
    <d v="2024-12-19T00:00:00"/>
    <d v="1899-12-30T09:30:16"/>
    <d v="2024-12-19T00:00:00"/>
    <d v="1899-12-30T09:30:32"/>
    <d v="2024-12-19T00:00:00"/>
    <d v="1899-12-30T09:59:31"/>
    <x v="0"/>
    <s v="RFCPI"/>
    <s v="8043253232"/>
    <s v="FBO"/>
    <d v="1899-12-30T00:29:15"/>
    <d v="1899-12-30T00:28:59"/>
    <d v="1899-12-30T00:00:16"/>
    <s v="Granel"/>
    <s v="E001"/>
    <x v="2"/>
    <d v="1899-12-30T00:29:15"/>
    <d v="1899-12-30T00:28:59"/>
    <n v="9"/>
    <x v="14"/>
    <x v="5"/>
    <x v="1"/>
    <n v="0"/>
    <n v="0"/>
    <s v="OK"/>
    <s v="Granel"/>
    <x v="0"/>
    <n v="0"/>
    <s v="F. ALCONERA"/>
    <s v="A"/>
    <d v="1899-12-30T00:00:16"/>
    <d v="1899-12-30T00:00:16"/>
    <s v="OK"/>
    <m/>
    <m/>
    <d v="1899-12-30T00:00:00"/>
    <d v="1899-12-30T00:29:15"/>
    <n v="5"/>
    <d v="1899-12-30T00:00:16"/>
    <n v="29.250000000000014"/>
    <n v="9"/>
    <s v="Si"/>
  </r>
  <r>
    <s v="CCAL"/>
    <s v="2024075623"/>
    <x v="0"/>
    <s v="ER0100BDB"/>
    <s v="E3179MJG"/>
    <d v="2024-12-19T00:00:00"/>
    <m/>
    <s v="3228"/>
    <x v="3"/>
    <s v="PA"/>
    <s v="S4"/>
    <m/>
    <d v="2024-12-19T00:00:00"/>
    <d v="1899-12-30T09:41:17"/>
    <d v="2024-12-19T00:00:00"/>
    <d v="1899-12-30T09:41:34"/>
    <d v="2024-12-19T00:00:00"/>
    <d v="1899-12-30T10:13:25"/>
    <x v="0"/>
    <s v="RFCPI"/>
    <s v="8043253233"/>
    <s v="FBO"/>
    <d v="1899-12-30T00:32:08"/>
    <d v="1899-12-30T00:31:51"/>
    <d v="1899-12-30T00:00:17"/>
    <s v="Granel"/>
    <s v="E001"/>
    <x v="2"/>
    <d v="1899-12-30T00:32:08"/>
    <d v="1899-12-30T00:31:51"/>
    <n v="9"/>
    <x v="14"/>
    <x v="5"/>
    <x v="1"/>
    <n v="0"/>
    <n v="0"/>
    <s v="OK"/>
    <s v="Granel"/>
    <x v="0"/>
    <n v="0"/>
    <s v="F. ALCONERA"/>
    <s v="A"/>
    <d v="1899-12-30T00:00:17"/>
    <d v="1899-12-30T00:00:17"/>
    <s v="OK"/>
    <m/>
    <m/>
    <d v="1899-12-30T00:00:00"/>
    <d v="1899-12-30T00:32:08"/>
    <n v="5"/>
    <d v="1899-12-30T00:00:17"/>
    <n v="32.133333333340808"/>
    <n v="10"/>
    <s v="Si"/>
  </r>
  <r>
    <s v="CCAL"/>
    <s v="2024075617"/>
    <x v="0"/>
    <s v="ER1234BDM"/>
    <s v="E3178MBF"/>
    <d v="2024-12-19T00:00:00"/>
    <m/>
    <s v="3230"/>
    <x v="2"/>
    <s v="PA"/>
    <s v="PA"/>
    <m/>
    <d v="2024-12-19T00:00:00"/>
    <d v="1899-12-30T09:25:25"/>
    <d v="2024-12-19T00:00:00"/>
    <d v="1899-12-30T09:25:40"/>
    <d v="2024-12-19T00:00:00"/>
    <d v="1899-12-30T10:15:13"/>
    <x v="0"/>
    <s v="RFCPI"/>
    <s v="8043253234"/>
    <s v="FBO"/>
    <d v="1899-12-30T00:49:48"/>
    <d v="1899-12-30T00:49:33"/>
    <d v="1899-12-30T00:00:15"/>
    <s v="Ensacado"/>
    <s v="E002"/>
    <x v="2"/>
    <d v="1899-12-30T00:49:48"/>
    <d v="1899-12-30T00:49:33"/>
    <n v="9"/>
    <x v="14"/>
    <x v="5"/>
    <x v="2"/>
    <n v="0"/>
    <n v="0"/>
    <s v="OK"/>
    <s v="Ensacado"/>
    <x v="0"/>
    <n v="0"/>
    <s v="F. ALCONERA"/>
    <s v="B"/>
    <d v="1899-12-30T00:00:15"/>
    <d v="1899-12-30T00:00:15"/>
    <s v="OK"/>
    <m/>
    <m/>
    <d v="1899-12-30T00:00:00"/>
    <d v="1899-12-30T00:49:48"/>
    <n v="5"/>
    <d v="1899-12-30T00:00:15"/>
    <n v="49.80000000000954"/>
    <n v="10"/>
    <s v="No"/>
  </r>
  <r>
    <s v="CCAL"/>
    <s v="2024075634"/>
    <x v="0"/>
    <s v="ER4838BBS"/>
    <s v="E9945KBD"/>
    <d v="2024-12-19T00:00:00"/>
    <m/>
    <s v="3229"/>
    <x v="4"/>
    <s v="PA"/>
    <s v="S2"/>
    <m/>
    <d v="2024-12-19T00:00:00"/>
    <d v="1899-12-30T10:02:05"/>
    <d v="2024-12-19T00:00:00"/>
    <d v="1899-12-30T10:02:24"/>
    <d v="2024-12-19T00:00:00"/>
    <d v="1899-12-30T10:28:46"/>
    <x v="0"/>
    <s v="RFCPI"/>
    <s v="8043253235"/>
    <s v="FBO"/>
    <d v="1899-12-30T00:26:41"/>
    <d v="1899-12-30T00:26:22"/>
    <d v="1899-12-30T00:00:19"/>
    <s v="Granel"/>
    <s v="E001"/>
    <x v="2"/>
    <d v="1899-12-30T00:26:41"/>
    <d v="1899-12-30T00:26:22"/>
    <n v="10"/>
    <x v="14"/>
    <x v="5"/>
    <x v="1"/>
    <n v="0"/>
    <n v="0"/>
    <s v="OK"/>
    <s v="Granel"/>
    <x v="0"/>
    <n v="0"/>
    <s v="F. ALCONERA"/>
    <s v="A"/>
    <d v="1899-12-30T00:00:19"/>
    <d v="1899-12-30T00:00:19"/>
    <s v="OK"/>
    <m/>
    <m/>
    <d v="1899-12-30T00:00:00"/>
    <d v="1899-12-30T00:26:41"/>
    <n v="5"/>
    <d v="1899-12-30T00:00:19"/>
    <n v="26.683333333329642"/>
    <n v="10"/>
    <s v="Si"/>
  </r>
  <r>
    <s v="CCAL"/>
    <s v="2024075602"/>
    <x v="0"/>
    <s v="ER3686BCF"/>
    <s v="E9865JVX"/>
    <d v="2024-12-19T00:00:00"/>
    <m/>
    <s v="3297"/>
    <x v="1"/>
    <s v="PA"/>
    <s v="S1"/>
    <m/>
    <d v="2024-12-19T00:00:00"/>
    <d v="1899-12-30T08:39:11"/>
    <d v="2024-12-19T00:00:00"/>
    <d v="1899-12-30T08:39:26"/>
    <d v="2024-12-19T00:00:00"/>
    <d v="1899-12-30T09:05:45"/>
    <x v="6"/>
    <s v="RFCPI"/>
    <s v="8043253237"/>
    <s v="FBO"/>
    <d v="1899-12-30T00:26:34"/>
    <d v="1899-12-30T00:26:19"/>
    <d v="1899-12-30T00:00:15"/>
    <s v="Granel"/>
    <s v="E001"/>
    <x v="2"/>
    <d v="1899-12-30T00:26:34"/>
    <d v="1899-12-30T00:26:19"/>
    <n v="8"/>
    <x v="14"/>
    <x v="5"/>
    <x v="1"/>
    <n v="0"/>
    <n v="0"/>
    <s v="OK"/>
    <s v="Granel"/>
    <x v="0"/>
    <n v="0"/>
    <s v="F. ALCONERA"/>
    <s v="A"/>
    <d v="1899-12-30T00:00:15"/>
    <d v="1899-12-30T00:00:15"/>
    <s v="OK"/>
    <m/>
    <m/>
    <d v="1899-12-30T00:00:00"/>
    <d v="1899-12-30T00:26:34"/>
    <n v="5"/>
    <d v="1899-12-30T00:00:15"/>
    <n v="26.566666666675243"/>
    <n v="9"/>
    <s v="Si"/>
  </r>
  <r>
    <s v="CCAL"/>
    <s v="2024075638"/>
    <x v="0"/>
    <s v="EAV00575R"/>
    <s v="E8077KGN"/>
    <d v="2024-12-19T00:00:00"/>
    <m/>
    <s v="3297"/>
    <x v="1"/>
    <s v="PA"/>
    <s v="S1"/>
    <m/>
    <d v="2024-12-19T00:00:00"/>
    <d v="1899-12-30T10:12:28"/>
    <d v="2024-12-19T00:00:00"/>
    <d v="1899-12-30T10:13:06"/>
    <d v="2024-12-19T00:00:00"/>
    <d v="1899-12-30T10:36:15"/>
    <x v="0"/>
    <s v="RFCPI"/>
    <s v="8043253238"/>
    <s v="EXW"/>
    <d v="1899-12-30T00:23:47"/>
    <d v="1899-12-30T00:23:09"/>
    <d v="1899-12-30T00:00:38"/>
    <s v="Granel"/>
    <s v="E001"/>
    <x v="1"/>
    <d v="1899-12-30T00:23:47"/>
    <d v="1899-12-30T00:23:09"/>
    <n v="10"/>
    <x v="14"/>
    <x v="5"/>
    <x v="1"/>
    <n v="0"/>
    <n v="0"/>
    <s v="OK"/>
    <s v="Granel"/>
    <x v="0"/>
    <n v="0"/>
    <s v="F. ALCONERA"/>
    <s v="A"/>
    <d v="1899-12-30T00:00:38"/>
    <d v="1899-12-30T00:00:38"/>
    <s v="OK"/>
    <m/>
    <m/>
    <d v="1899-12-30T00:00:00"/>
    <d v="1899-12-30T00:23:47"/>
    <n v="5"/>
    <d v="1899-12-30T00:00:38"/>
    <n v="23.78333333334238"/>
    <n v="10"/>
    <s v="Si"/>
  </r>
  <r>
    <s v="CCAL"/>
    <s v="2024075639"/>
    <x v="0"/>
    <s v="ER0894BBZ"/>
    <s v="E5542MNV"/>
    <d v="2024-12-19T00:00:00"/>
    <m/>
    <s v="3228"/>
    <x v="3"/>
    <s v="PA"/>
    <s v="S5"/>
    <m/>
    <d v="2024-12-19T00:00:00"/>
    <d v="1899-12-30T10:17:15"/>
    <d v="2024-12-19T00:00:00"/>
    <d v="1899-12-30T10:17:30"/>
    <d v="2024-12-19T00:00:00"/>
    <d v="1899-12-30T10:41:22"/>
    <x v="0"/>
    <s v="RFCPI"/>
    <s v="8043253240"/>
    <s v="FBO"/>
    <d v="1899-12-30T00:24:07"/>
    <d v="1899-12-30T00:23:52"/>
    <d v="1899-12-30T00:00:15"/>
    <s v="Granel"/>
    <s v="E001"/>
    <x v="2"/>
    <d v="1899-12-30T00:24:07"/>
    <d v="1899-12-30T00:23:52"/>
    <n v="10"/>
    <x v="14"/>
    <x v="5"/>
    <x v="1"/>
    <n v="0"/>
    <n v="0"/>
    <s v="OK"/>
    <s v="Granel"/>
    <x v="0"/>
    <n v="0"/>
    <s v="F. ALCONERA"/>
    <s v="A"/>
    <d v="1899-12-30T00:00:15"/>
    <d v="1899-12-30T00:00:15"/>
    <s v="OK"/>
    <m/>
    <m/>
    <d v="1899-12-30T00:00:00"/>
    <d v="1899-12-30T00:24:07"/>
    <n v="5"/>
    <d v="1899-12-30T00:00:15"/>
    <n v="24.116666666673581"/>
    <n v="10"/>
    <s v="Si"/>
  </r>
  <r>
    <s v="CCAL"/>
    <s v="2024075640"/>
    <x v="0"/>
    <s v="ER3764BBR"/>
    <s v="E9502JVD"/>
    <d v="2024-12-19T00:00:00"/>
    <m/>
    <s v="3230"/>
    <x v="2"/>
    <s v="PA"/>
    <s v="PA"/>
    <m/>
    <d v="2024-12-19T00:00:00"/>
    <d v="1899-12-30T10:25:53"/>
    <d v="2024-12-19T00:00:00"/>
    <d v="1899-12-30T10:26:08"/>
    <d v="2024-12-19T00:00:00"/>
    <d v="1899-12-30T10:44:25"/>
    <x v="0"/>
    <s v="RFCPI"/>
    <s v="8043253241"/>
    <s v="EXW"/>
    <d v="1899-12-30T00:18:32"/>
    <d v="1899-12-30T00:18:17"/>
    <d v="1899-12-30T00:00:15"/>
    <s v="Ensacado"/>
    <s v="E002"/>
    <x v="1"/>
    <d v="1899-12-30T00:18:32"/>
    <d v="1899-12-30T00:18:17"/>
    <n v="10"/>
    <x v="14"/>
    <x v="5"/>
    <x v="2"/>
    <n v="0"/>
    <n v="0"/>
    <s v="OK"/>
    <s v="Ensacado"/>
    <x v="0"/>
    <n v="0"/>
    <s v="F. ALCONERA"/>
    <s v="A"/>
    <d v="1899-12-30T00:00:15"/>
    <d v="1899-12-30T00:00:15"/>
    <s v="OK"/>
    <m/>
    <m/>
    <d v="1899-12-30T00:00:00"/>
    <d v="1899-12-30T00:18:32"/>
    <n v="5"/>
    <d v="1899-12-30T00:00:15"/>
    <n v="18.533333333332767"/>
    <n v="10"/>
    <s v="Si"/>
  </r>
  <r>
    <s v="CCAL"/>
    <s v="2024075641"/>
    <x v="0"/>
    <s v="ER1696BCF"/>
    <s v="E7412JLB"/>
    <d v="2024-12-19T00:00:00"/>
    <m/>
    <s v="3297"/>
    <x v="1"/>
    <s v="PA"/>
    <s v="S1"/>
    <m/>
    <d v="2024-12-19T00:00:00"/>
    <d v="1899-12-30T10:26:46"/>
    <d v="2024-12-19T00:00:00"/>
    <d v="1899-12-30T10:27:01"/>
    <d v="2024-12-19T00:00:00"/>
    <d v="1899-12-30T11:02:13"/>
    <x v="0"/>
    <s v="RFCPI"/>
    <s v="8043253243"/>
    <s v="FBO"/>
    <d v="1899-12-30T00:35:27"/>
    <d v="1899-12-30T00:35:12"/>
    <d v="1899-12-30T00:00:15"/>
    <s v="Granel"/>
    <s v="E001"/>
    <x v="2"/>
    <d v="1899-12-30T00:35:27"/>
    <d v="1899-12-30T00:35:12"/>
    <n v="10"/>
    <x v="14"/>
    <x v="5"/>
    <x v="1"/>
    <n v="0"/>
    <n v="0"/>
    <s v="OK"/>
    <s v="Granel"/>
    <x v="0"/>
    <n v="0"/>
    <s v="F. ALCONERA"/>
    <s v="A"/>
    <d v="1899-12-30T00:00:15"/>
    <d v="1899-12-30T00:00:15"/>
    <s v="OK"/>
    <m/>
    <m/>
    <d v="1899-12-30T00:00:00"/>
    <d v="1899-12-30T00:35:27"/>
    <n v="5"/>
    <d v="1899-12-30T00:00:15"/>
    <n v="35.450000000006341"/>
    <n v="11"/>
    <s v="Si"/>
  </r>
  <r>
    <s v="CCAL"/>
    <s v="2024075644"/>
    <x v="0"/>
    <s v="ER0646BDH"/>
    <s v="E8513JSL"/>
    <d v="2024-12-19T00:00:00"/>
    <m/>
    <s v="3232"/>
    <x v="5"/>
    <s v="PA"/>
    <s v="PA"/>
    <m/>
    <d v="2024-12-19T00:00:00"/>
    <d v="1899-12-30T10:38:23"/>
    <d v="2024-12-19T00:00:00"/>
    <d v="1899-12-30T10:38:38"/>
    <d v="2024-12-19T00:00:00"/>
    <d v="1899-12-30T11:10:15"/>
    <x v="0"/>
    <s v="RFCPI"/>
    <s v="8043253245"/>
    <s v="EXW"/>
    <d v="1899-12-30T00:31:52"/>
    <d v="1899-12-30T00:31:37"/>
    <d v="1899-12-30T00:00:15"/>
    <s v="Ensacado"/>
    <s v="E002"/>
    <x v="1"/>
    <d v="1899-12-30T00:31:52"/>
    <d v="1899-12-30T00:31:37"/>
    <n v="10"/>
    <x v="14"/>
    <x v="5"/>
    <x v="2"/>
    <n v="0"/>
    <n v="0"/>
    <s v="OK"/>
    <s v="Ensacado"/>
    <x v="0"/>
    <n v="0"/>
    <s v="F. ALCONERA"/>
    <s v="A"/>
    <d v="1899-12-30T00:00:15"/>
    <d v="1899-12-30T00:00:15"/>
    <s v="OK"/>
    <m/>
    <m/>
    <d v="1899-12-30T00:00:00"/>
    <d v="1899-12-30T00:31:52"/>
    <n v="5"/>
    <d v="1899-12-30T00:00:15"/>
    <n v="31.866666666667196"/>
    <n v="11"/>
    <s v="Si"/>
  </r>
  <r>
    <s v="CCAL"/>
    <s v="2024075642"/>
    <x v="0"/>
    <s v="ER0119BBW"/>
    <s v="E8837LZK"/>
    <d v="2024-12-19T00:00:00"/>
    <m/>
    <s v="3228"/>
    <x v="3"/>
    <s v="PA"/>
    <s v="S4"/>
    <m/>
    <d v="2024-12-19T00:00:00"/>
    <d v="1899-12-30T10:29:49"/>
    <d v="2024-12-19T00:00:00"/>
    <d v="1899-12-30T10:30:04"/>
    <d v="2024-12-19T00:00:00"/>
    <d v="1899-12-30T11:13:38"/>
    <x v="0"/>
    <s v="RFCPI"/>
    <s v="8043253246"/>
    <s v="FBO"/>
    <d v="1899-12-30T00:43:49"/>
    <d v="1899-12-30T00:43:34"/>
    <d v="1899-12-30T00:00:15"/>
    <s v="Granel"/>
    <s v="E001"/>
    <x v="2"/>
    <d v="1899-12-30T00:43:49"/>
    <d v="1899-12-30T00:43:34"/>
    <n v="10"/>
    <x v="14"/>
    <x v="5"/>
    <x v="1"/>
    <n v="0"/>
    <n v="0"/>
    <s v="OK"/>
    <s v="Granel"/>
    <x v="0"/>
    <n v="0"/>
    <s v="F. ALCONERA"/>
    <s v="A"/>
    <d v="1899-12-30T00:00:15"/>
    <d v="1899-12-30T00:00:15"/>
    <s v="OK"/>
    <m/>
    <m/>
    <d v="1899-12-30T00:00:00"/>
    <d v="1899-12-30T00:43:49"/>
    <n v="5"/>
    <d v="1899-12-30T00:00:15"/>
    <n v="43.816666666665547"/>
    <n v="11"/>
    <s v="Si"/>
  </r>
  <r>
    <s v="CCAL"/>
    <s v="2024075648"/>
    <x v="0"/>
    <s v="ER9810BBD"/>
    <s v="E7817JTR"/>
    <d v="2024-12-19T00:00:00"/>
    <m/>
    <s v="3297"/>
    <x v="1"/>
    <s v="PA"/>
    <s v="S1"/>
    <m/>
    <d v="2024-12-19T00:00:00"/>
    <d v="1899-12-30T10:47:36"/>
    <d v="2024-12-19T00:00:00"/>
    <d v="1899-12-30T10:47:56"/>
    <d v="2024-12-19T00:00:00"/>
    <d v="1899-12-30T11:17:44"/>
    <x v="0"/>
    <s v="RFCPI"/>
    <s v="8043253247"/>
    <s v="EXW"/>
    <d v="1899-12-30T00:30:08"/>
    <d v="1899-12-30T00:29:48"/>
    <d v="1899-12-30T00:00:20"/>
    <s v="Granel"/>
    <s v="E001"/>
    <x v="1"/>
    <d v="1899-12-30T00:30:08"/>
    <d v="1899-12-30T00:29:48"/>
    <n v="10"/>
    <x v="14"/>
    <x v="5"/>
    <x v="1"/>
    <n v="0"/>
    <n v="0"/>
    <s v="OK"/>
    <s v="Granel"/>
    <x v="0"/>
    <n v="0"/>
    <s v="F. ALCONERA"/>
    <s v="A"/>
    <d v="1899-12-30T00:00:20"/>
    <d v="1899-12-30T00:00:20"/>
    <s v="OK"/>
    <m/>
    <m/>
    <d v="1899-12-30T00:00:00"/>
    <d v="1899-12-30T00:30:08"/>
    <n v="5"/>
    <d v="1899-12-30T00:00:20"/>
    <n v="30.133333333339134"/>
    <n v="11"/>
    <s v="Si"/>
  </r>
  <r>
    <s v="CCAL"/>
    <s v="2024075649"/>
    <x v="0"/>
    <s v="ER4777BBM"/>
    <s v="E1633HJM"/>
    <d v="2024-12-19T00:00:00"/>
    <m/>
    <s v="3297"/>
    <x v="1"/>
    <s v="PA"/>
    <s v="S1"/>
    <m/>
    <d v="2024-12-19T00:00:00"/>
    <d v="1899-12-30T10:48:28"/>
    <d v="2024-12-19T00:00:00"/>
    <d v="1899-12-30T10:48:43"/>
    <d v="2024-12-19T00:00:00"/>
    <d v="1899-12-30T11:26:43"/>
    <x v="0"/>
    <s v="RFCPI"/>
    <s v="8043253249"/>
    <s v="FBO"/>
    <d v="1899-12-30T00:38:15"/>
    <d v="1899-12-30T00:38:00"/>
    <d v="1899-12-30T00:00:15"/>
    <s v="Granel"/>
    <s v="E001"/>
    <x v="2"/>
    <d v="1899-12-30T00:38:15"/>
    <d v="1899-12-30T00:38:00"/>
    <n v="10"/>
    <x v="14"/>
    <x v="5"/>
    <x v="1"/>
    <n v="0"/>
    <n v="0"/>
    <s v="OK"/>
    <s v="Granel"/>
    <x v="0"/>
    <n v="0"/>
    <s v="F. ALCONERA"/>
    <s v="A"/>
    <d v="1899-12-30T00:00:15"/>
    <d v="1899-12-30T00:00:15"/>
    <s v="OK"/>
    <m/>
    <m/>
    <d v="1899-12-30T00:00:00"/>
    <d v="1899-12-30T00:38:15"/>
    <n v="5"/>
    <d v="1899-12-30T00:00:15"/>
    <n v="38.249999999999986"/>
    <n v="11"/>
    <s v="Si"/>
  </r>
  <r>
    <s v="CCAL"/>
    <s v="2024075655"/>
    <x v="0"/>
    <s v="ER4517BCY"/>
    <s v="E2316HYF"/>
    <d v="2024-12-19T00:00:00"/>
    <m/>
    <s v="3230"/>
    <x v="2"/>
    <s v="PA"/>
    <s v="PA"/>
    <m/>
    <d v="2024-12-19T00:00:00"/>
    <d v="1899-12-30T11:05:31"/>
    <d v="2024-12-19T00:00:00"/>
    <d v="1899-12-30T11:05:46"/>
    <d v="2024-12-19T00:00:00"/>
    <d v="1899-12-30T11:28:53"/>
    <x v="0"/>
    <s v="RFCPI"/>
    <s v="8043253250"/>
    <s v="EXW"/>
    <d v="1899-12-30T00:23:22"/>
    <d v="1899-12-30T00:23:07"/>
    <d v="1899-12-30T00:00:15"/>
    <s v="Ensacado"/>
    <s v="E002"/>
    <x v="1"/>
    <d v="1899-12-30T00:23:22"/>
    <d v="1899-12-30T00:23:07"/>
    <n v="11"/>
    <x v="14"/>
    <x v="5"/>
    <x v="2"/>
    <n v="0"/>
    <n v="0"/>
    <s v="OK"/>
    <s v="Ensacado"/>
    <x v="0"/>
    <n v="0"/>
    <s v="F. ALCONERA"/>
    <s v="A"/>
    <d v="1899-12-30T00:00:15"/>
    <d v="1899-12-30T00:00:15"/>
    <s v="OK"/>
    <m/>
    <m/>
    <d v="1899-12-30T00:00:00"/>
    <d v="1899-12-30T00:23:22"/>
    <n v="5"/>
    <d v="1899-12-30T00:00:15"/>
    <n v="23.366666666663949"/>
    <n v="11"/>
    <s v="Si"/>
  </r>
  <r>
    <s v="CCAL"/>
    <s v="2024075654"/>
    <x v="0"/>
    <s v="ER3348BBR"/>
    <s v="E6103LDT"/>
    <d v="2024-12-19T00:00:00"/>
    <m/>
    <s v="3228"/>
    <x v="3"/>
    <s v="PA"/>
    <s v="S5"/>
    <m/>
    <d v="2024-12-19T00:00:00"/>
    <d v="1899-12-30T11:04:38"/>
    <d v="2024-12-19T00:00:00"/>
    <d v="1899-12-30T11:04:55"/>
    <d v="2024-12-19T00:00:00"/>
    <d v="1899-12-30T11:31:19"/>
    <x v="0"/>
    <s v="RFCPI"/>
    <s v="8043253251"/>
    <s v="FBO"/>
    <d v="1899-12-30T00:26:41"/>
    <d v="1899-12-30T00:26:24"/>
    <d v="1899-12-30T00:00:17"/>
    <s v="Granel"/>
    <s v="E001"/>
    <x v="2"/>
    <d v="1899-12-30T00:26:41"/>
    <d v="1899-12-30T00:26:24"/>
    <n v="11"/>
    <x v="14"/>
    <x v="5"/>
    <x v="1"/>
    <n v="0"/>
    <n v="0"/>
    <s v="OK"/>
    <s v="Granel"/>
    <x v="0"/>
    <n v="0"/>
    <s v="F. ALCONERA"/>
    <s v="A"/>
    <d v="1899-12-30T00:00:17"/>
    <d v="1899-12-30T00:00:17"/>
    <s v="OK"/>
    <m/>
    <m/>
    <d v="1899-12-30T00:00:00"/>
    <d v="1899-12-30T00:26:41"/>
    <n v="5"/>
    <d v="1899-12-30T00:00:17"/>
    <n v="26.683333333329564"/>
    <n v="11"/>
    <s v="Si"/>
  </r>
  <r>
    <s v="CCAL"/>
    <s v="2024075652"/>
    <x v="0"/>
    <s v="ER9178BBB"/>
    <s v="E3299HSH"/>
    <d v="2024-12-19T00:00:00"/>
    <m/>
    <s v="3297"/>
    <x v="1"/>
    <s v="PA"/>
    <s v="S1"/>
    <m/>
    <d v="2024-12-19T00:00:00"/>
    <d v="1899-12-30T10:58:15"/>
    <d v="2024-12-19T00:00:00"/>
    <d v="1899-12-30T10:58:55"/>
    <d v="2024-12-19T00:00:00"/>
    <d v="1899-12-30T11:32:58"/>
    <x v="0"/>
    <s v="RFCPI"/>
    <s v="8043253252"/>
    <s v="EXW"/>
    <d v="1899-12-30T00:34:43"/>
    <d v="1899-12-30T00:34:03"/>
    <d v="1899-12-30T00:00:40"/>
    <s v="Granel"/>
    <s v="E001"/>
    <x v="1"/>
    <d v="1899-12-30T00:34:43"/>
    <d v="1899-12-30T00:34:03"/>
    <n v="10"/>
    <x v="14"/>
    <x v="5"/>
    <x v="1"/>
    <n v="0"/>
    <n v="0"/>
    <s v="OK"/>
    <s v="Granel"/>
    <x v="0"/>
    <n v="0"/>
    <s v="F. ALCONERA"/>
    <s v="A"/>
    <d v="1899-12-30T00:00:40"/>
    <d v="1899-12-30T00:00:40"/>
    <s v="OK"/>
    <m/>
    <m/>
    <d v="1899-12-30T00:00:00"/>
    <d v="1899-12-30T00:34:43"/>
    <n v="5"/>
    <d v="1899-12-30T00:00:40"/>
    <n v="34.716666666657574"/>
    <n v="11"/>
    <s v="Si"/>
  </r>
  <r>
    <s v="CCAL"/>
    <s v="2024075661"/>
    <x v="0"/>
    <s v="ER9606BBF"/>
    <s v="E2611KJC"/>
    <d v="2024-12-19T00:00:00"/>
    <m/>
    <s v="3297"/>
    <x v="1"/>
    <s v="PA"/>
    <s v="S1"/>
    <m/>
    <d v="2024-12-19T00:00:00"/>
    <d v="1899-12-30T11:23:05"/>
    <d v="2024-12-19T00:00:00"/>
    <d v="1899-12-30T11:23:21"/>
    <d v="2024-12-19T00:00:00"/>
    <d v="1899-12-30T12:03:20"/>
    <x v="0"/>
    <s v="RFCPI"/>
    <s v="8043253257"/>
    <s v="EXW"/>
    <d v="1899-12-30T00:40:15"/>
    <d v="1899-12-30T00:39:59"/>
    <d v="1899-12-30T00:00:16"/>
    <s v="Granel"/>
    <s v="E001"/>
    <x v="1"/>
    <d v="1899-12-30T00:40:15"/>
    <d v="1899-12-30T00:39:59"/>
    <n v="11"/>
    <x v="14"/>
    <x v="5"/>
    <x v="1"/>
    <n v="0"/>
    <n v="0"/>
    <s v="OK"/>
    <s v="Granel"/>
    <x v="0"/>
    <n v="0"/>
    <s v="F. ALCONERA"/>
    <s v="A"/>
    <d v="1899-12-30T00:00:16"/>
    <d v="1899-12-30T00:00:16"/>
    <s v="OK"/>
    <m/>
    <m/>
    <d v="1899-12-30T00:00:00"/>
    <d v="1899-12-30T00:40:15"/>
    <n v="5"/>
    <d v="1899-12-30T00:00:16"/>
    <n v="40.249999999987189"/>
    <n v="12"/>
    <s v="Si"/>
  </r>
  <r>
    <s v="CCAL"/>
    <s v="2024075663"/>
    <x v="0"/>
    <s v="ER8803BBS"/>
    <s v="E1508HJM"/>
    <d v="2024-12-19T00:00:00"/>
    <m/>
    <s v="3297"/>
    <x v="1"/>
    <s v="PA"/>
    <s v="S1"/>
    <m/>
    <d v="2024-12-19T00:00:00"/>
    <d v="1899-12-30T11:32:24"/>
    <d v="2024-12-19T00:00:00"/>
    <d v="1899-12-30T11:32:39"/>
    <d v="2024-12-19T00:00:00"/>
    <d v="1899-12-30T12:08:05"/>
    <x v="0"/>
    <s v="RFCPI"/>
    <s v="8043253259"/>
    <s v="FBO"/>
    <d v="1899-12-30T00:35:41"/>
    <d v="1899-12-30T00:35:26"/>
    <d v="1899-12-30T00:00:15"/>
    <s v="Granel"/>
    <s v="E001"/>
    <x v="2"/>
    <d v="1899-12-30T00:35:41"/>
    <d v="1899-12-30T00:35:26"/>
    <n v="11"/>
    <x v="14"/>
    <x v="5"/>
    <x v="1"/>
    <n v="0"/>
    <n v="0"/>
    <s v="OK"/>
    <s v="Granel"/>
    <x v="0"/>
    <n v="0"/>
    <s v="F. ALCONERA"/>
    <s v="A"/>
    <d v="1899-12-30T00:00:15"/>
    <d v="1899-12-30T00:00:15"/>
    <s v="OK"/>
    <m/>
    <m/>
    <d v="1899-12-30T00:00:00"/>
    <d v="1899-12-30T00:35:41"/>
    <n v="5"/>
    <d v="1899-12-30T00:00:15"/>
    <n v="35.683333333343917"/>
    <n v="12"/>
    <s v="Si"/>
  </r>
  <r>
    <s v="CCAL"/>
    <s v="2024075669"/>
    <x v="0"/>
    <s v="ER4328BBZ"/>
    <s v="E7306CXV"/>
    <d v="2024-12-19T00:00:00"/>
    <m/>
    <s v="3232"/>
    <x v="5"/>
    <s v="PA"/>
    <s v="PA"/>
    <m/>
    <d v="2024-12-19T00:00:00"/>
    <d v="1899-12-30T11:42:47"/>
    <d v="2024-12-19T00:00:00"/>
    <d v="1899-12-30T11:43:07"/>
    <d v="2024-12-19T00:00:00"/>
    <d v="1899-12-30T12:23:05"/>
    <x v="0"/>
    <s v="RFCPI"/>
    <s v="8043253261"/>
    <s v="EXW"/>
    <d v="1899-12-30T00:40:18"/>
    <d v="1899-12-30T00:39:58"/>
    <d v="1899-12-30T00:00:20"/>
    <s v="Ensacado"/>
    <s v="E002"/>
    <x v="1"/>
    <d v="1899-12-30T00:40:18"/>
    <d v="1899-12-30T00:39:58"/>
    <n v="11"/>
    <x v="14"/>
    <x v="5"/>
    <x v="2"/>
    <n v="0"/>
    <n v="0"/>
    <s v="OK"/>
    <s v="Ensacado"/>
    <x v="0"/>
    <n v="0"/>
    <s v="F. ALCONERA"/>
    <s v="A"/>
    <d v="1899-12-30T00:00:20"/>
    <d v="1899-12-30T00:00:20"/>
    <s v="OK"/>
    <m/>
    <m/>
    <d v="1899-12-30T00:00:00"/>
    <d v="1899-12-30T00:40:18"/>
    <n v="5"/>
    <d v="1899-12-30T00:00:20"/>
    <n v="40.299999999998462"/>
    <n v="12"/>
    <s v="Si"/>
  </r>
  <r>
    <s v="CCAL"/>
    <s v="2024075667"/>
    <x v="0"/>
    <s v="ER1250BBY"/>
    <s v="E4097KNW"/>
    <d v="2024-12-19T00:00:00"/>
    <m/>
    <s v="3297"/>
    <x v="1"/>
    <s v="PA"/>
    <s v="S1"/>
    <m/>
    <d v="2024-12-19T00:00:00"/>
    <d v="1899-12-30T11:36:45"/>
    <d v="2024-12-19T00:00:00"/>
    <d v="1899-12-30T11:37:01"/>
    <d v="2024-12-19T00:00:00"/>
    <d v="1899-12-30T12:23:57"/>
    <x v="0"/>
    <s v="RFCPI"/>
    <s v="8043253262"/>
    <s v="EXW"/>
    <d v="1899-12-30T00:47:12"/>
    <d v="1899-12-30T00:46:56"/>
    <d v="1899-12-30T00:00:16"/>
    <s v="Granel"/>
    <s v="E001"/>
    <x v="1"/>
    <d v="1899-12-30T00:47:12"/>
    <d v="1899-12-30T00:46:56"/>
    <n v="11"/>
    <x v="14"/>
    <x v="5"/>
    <x v="1"/>
    <n v="0"/>
    <n v="0"/>
    <s v="OK"/>
    <s v="Granel"/>
    <x v="0"/>
    <n v="0"/>
    <s v="F. ALCONERA"/>
    <s v="B"/>
    <d v="1899-12-30T00:00:16"/>
    <d v="1899-12-30T00:00:16"/>
    <s v="OK"/>
    <m/>
    <m/>
    <d v="1899-12-30T00:00:00"/>
    <d v="1899-12-30T00:47:12"/>
    <n v="5"/>
    <d v="1899-12-30T00:00:16"/>
    <n v="47.199999999988833"/>
    <n v="12"/>
    <s v="No"/>
  </r>
  <r>
    <s v="CCAL"/>
    <s v="2024074862"/>
    <x v="0"/>
    <s v="ER2502BCM"/>
    <s v="E9189JXJ"/>
    <d v="2024-12-19T00:00:00"/>
    <m/>
    <s v="3230"/>
    <x v="2"/>
    <s v="PA"/>
    <s v="PA"/>
    <m/>
    <d v="2024-12-13T00:00:00"/>
    <d v="1899-12-30T16:10:56"/>
    <d v="2024-12-13T00:00:00"/>
    <d v="1899-12-30T16:11:01"/>
    <d v="2024-12-13T00:00:00"/>
    <d v="1899-12-30T16:58:57"/>
    <x v="0"/>
    <s v="RFCPI"/>
    <s v="8043253263"/>
    <s v="EXW"/>
    <d v="1899-12-30T00:48:01"/>
    <d v="1899-12-30T00:47:56"/>
    <d v="1899-12-30T00:00:05"/>
    <s v="Ensacado"/>
    <s v="E002"/>
    <x v="2"/>
    <d v="1899-12-30T00:48:01"/>
    <d v="1899-12-30T00:47:56"/>
    <n v="16"/>
    <x v="9"/>
    <x v="4"/>
    <x v="2"/>
    <n v="0"/>
    <n v="0"/>
    <s v="OK"/>
    <s v="Ensacado"/>
    <x v="0"/>
    <n v="0"/>
    <s v="F. ALCONERA"/>
    <s v="B"/>
    <d v="1899-12-30T00:00:05"/>
    <d v="1899-12-30T00:00:05"/>
    <s v="OK"/>
    <m/>
    <m/>
    <d v="1899-12-30T00:00:00"/>
    <d v="1899-12-30T00:48:01"/>
    <n v="6"/>
    <d v="1899-12-30T00:00:05"/>
    <n v="48.016666666670439"/>
    <n v="16"/>
    <s v="No"/>
  </r>
  <r>
    <s v="CCAL"/>
    <s v="2024075664"/>
    <x v="0"/>
    <s v="ER1200BBL"/>
    <s v="E8055LBS"/>
    <d v="2024-12-19T00:00:00"/>
    <m/>
    <s v="3297"/>
    <x v="1"/>
    <s v="PA"/>
    <s v="S1"/>
    <m/>
    <d v="2024-12-19T00:00:00"/>
    <d v="1899-12-30T11:32:56"/>
    <d v="2024-12-19T00:00:00"/>
    <d v="1899-12-30T11:33:12"/>
    <d v="2024-12-19T00:00:00"/>
    <d v="1899-12-30T12:26:29"/>
    <x v="0"/>
    <s v="RFCPI"/>
    <s v="8043253264"/>
    <s v="FBO"/>
    <d v="1899-12-30T00:53:33"/>
    <d v="1899-12-30T00:53:17"/>
    <d v="1899-12-30T00:00:16"/>
    <s v="Granel"/>
    <s v="E001"/>
    <x v="2"/>
    <d v="1899-12-30T00:53:33"/>
    <d v="1899-12-30T00:53:17"/>
    <n v="11"/>
    <x v="14"/>
    <x v="5"/>
    <x v="1"/>
    <n v="0"/>
    <n v="0"/>
    <s v="OK"/>
    <s v="Granel"/>
    <x v="0"/>
    <n v="0"/>
    <s v="F. ALCONERA"/>
    <s v="B"/>
    <d v="1899-12-30T00:00:16"/>
    <d v="1899-12-30T00:00:16"/>
    <s v="OK"/>
    <m/>
    <m/>
    <d v="1899-12-30T00:00:00"/>
    <d v="1899-12-30T00:53:33"/>
    <n v="5"/>
    <d v="1899-12-30T00:00:16"/>
    <n v="53.549999999999898"/>
    <n v="12"/>
    <s v="No"/>
  </r>
  <r>
    <s v="CCAL"/>
    <s v="2024075679"/>
    <x v="0"/>
    <s v="ER3706BCF"/>
    <s v="E7061KZH"/>
    <d v="2024-12-19T00:00:00"/>
    <m/>
    <s v="3297"/>
    <x v="1"/>
    <s v="PA"/>
    <s v="S1"/>
    <m/>
    <d v="2024-12-19T00:00:00"/>
    <d v="1899-12-30T12:06:28"/>
    <d v="2024-12-19T00:00:00"/>
    <d v="1899-12-30T12:06:50"/>
    <d v="2024-12-19T00:00:00"/>
    <d v="1899-12-30T12:38:04"/>
    <x v="0"/>
    <s v="RFCPI"/>
    <s v="8043253265"/>
    <s v="EXW"/>
    <d v="1899-12-30T00:31:36"/>
    <d v="1899-12-30T00:31:14"/>
    <d v="1899-12-30T00:00:22"/>
    <s v="Granel"/>
    <s v="E001"/>
    <x v="1"/>
    <d v="1899-12-30T00:31:36"/>
    <d v="1899-12-30T00:31:14"/>
    <n v="12"/>
    <x v="14"/>
    <x v="5"/>
    <x v="1"/>
    <n v="0"/>
    <n v="0"/>
    <s v="OK"/>
    <s v="Granel"/>
    <x v="0"/>
    <n v="0"/>
    <s v="F. ALCONERA"/>
    <s v="A"/>
    <d v="1899-12-30T00:00:22"/>
    <d v="1899-12-30T00:00:22"/>
    <s v="OK"/>
    <m/>
    <m/>
    <d v="1899-12-30T00:00:00"/>
    <d v="1899-12-30T00:31:36"/>
    <n v="5"/>
    <d v="1899-12-30T00:00:22"/>
    <n v="31.600000000007977"/>
    <n v="12"/>
    <s v="Si"/>
  </r>
  <r>
    <s v="CCAL"/>
    <s v="2024075681"/>
    <x v="0"/>
    <s v="ER3317BBR"/>
    <s v="E1078KFK"/>
    <d v="2024-12-19T00:00:00"/>
    <m/>
    <s v="3230"/>
    <x v="2"/>
    <s v="PA"/>
    <s v="PA"/>
    <m/>
    <d v="2024-12-19T00:00:00"/>
    <d v="1899-12-30T12:09:38"/>
    <d v="2024-12-19T00:00:00"/>
    <d v="1899-12-30T12:25:53"/>
    <d v="2024-12-19T00:00:00"/>
    <d v="1899-12-30T12:48:30"/>
    <x v="0"/>
    <s v="RFCPI"/>
    <s v="8043253267"/>
    <s v="EXW"/>
    <d v="1899-12-30T00:38:52"/>
    <d v="1899-12-30T00:22:37"/>
    <d v="1899-12-30T00:16:15"/>
    <s v="Ensacado"/>
    <s v="E002"/>
    <x v="1"/>
    <d v="1899-12-30T00:38:52"/>
    <d v="1899-12-30T00:22:37"/>
    <n v="12"/>
    <x v="14"/>
    <x v="5"/>
    <x v="2"/>
    <n v="0"/>
    <n v="0"/>
    <s v="OK"/>
    <s v="Ensacado"/>
    <x v="0"/>
    <n v="0"/>
    <s v="F. ALCONERA"/>
    <s v="A"/>
    <d v="1899-12-30T00:16:15"/>
    <d v="1899-12-30T00:16:15"/>
    <s v="OK"/>
    <m/>
    <m/>
    <d v="1899-12-30T00:00:00"/>
    <d v="1899-12-30T00:38:52"/>
    <n v="5"/>
    <d v="1899-12-30T00:16:15"/>
    <n v="38.86666666668004"/>
    <n v="12"/>
    <s v="Si"/>
  </r>
  <r>
    <s v="CCAL"/>
    <s v="2024075677"/>
    <x v="0"/>
    <s v="EMA02515R"/>
    <s v="E4262KXX"/>
    <d v="2024-12-19T00:00:00"/>
    <m/>
    <s v="3228"/>
    <x v="3"/>
    <s v="PA"/>
    <s v="S4"/>
    <m/>
    <d v="2024-12-19T00:00:00"/>
    <d v="1899-12-30T11:59:01"/>
    <d v="2024-12-19T00:00:00"/>
    <d v="1899-12-30T11:59:17"/>
    <d v="2024-12-19T00:00:00"/>
    <d v="1899-12-30T13:03:10"/>
    <x v="0"/>
    <s v="RFCPI"/>
    <s v="8043253268"/>
    <s v="FBO"/>
    <d v="1899-12-30T01:04:09"/>
    <d v="1899-12-30T01:03:53"/>
    <d v="1899-12-30T00:00:16"/>
    <s v="Granel"/>
    <s v="E001"/>
    <x v="2"/>
    <d v="1899-12-30T01:04:09"/>
    <d v="1899-12-30T01:03:53"/>
    <n v="11"/>
    <x v="14"/>
    <x v="5"/>
    <x v="1"/>
    <n v="0"/>
    <n v="0"/>
    <s v="OK"/>
    <s v="Granel"/>
    <x v="0"/>
    <n v="0"/>
    <s v="F. ALCONERA"/>
    <s v="B"/>
    <d v="1899-12-30T00:00:16"/>
    <d v="1899-12-30T00:00:16"/>
    <s v="OK"/>
    <m/>
    <m/>
    <d v="1899-12-30T00:00:00"/>
    <d v="1899-12-30T01:04:09"/>
    <n v="5"/>
    <d v="1899-12-30T00:00:16"/>
    <n v="64.149999999998428"/>
    <n v="13"/>
    <s v="No"/>
  </r>
  <r>
    <s v="CCAL"/>
    <s v="2024075682"/>
    <x v="0"/>
    <s v="ER7201BDG"/>
    <s v="E2088MDN"/>
    <d v="2024-12-19T00:00:00"/>
    <m/>
    <s v="3230"/>
    <x v="2"/>
    <s v="PA"/>
    <s v="PA"/>
    <m/>
    <d v="2024-12-19T00:00:00"/>
    <d v="1899-12-30T12:17:21"/>
    <d v="2024-12-19T00:00:00"/>
    <d v="1899-12-30T12:17:37"/>
    <d v="2024-12-19T00:00:00"/>
    <d v="1899-12-30T13:07:58"/>
    <x v="0"/>
    <s v="RFCPI"/>
    <s v="8043253269"/>
    <s v="FBO"/>
    <d v="1899-12-30T00:50:37"/>
    <d v="1899-12-30T00:50:21"/>
    <d v="1899-12-30T00:00:16"/>
    <s v="Ensacado"/>
    <s v="E002"/>
    <x v="2"/>
    <d v="1899-12-30T00:50:37"/>
    <d v="1899-12-30T00:50:21"/>
    <n v="12"/>
    <x v="14"/>
    <x v="5"/>
    <x v="2"/>
    <n v="0"/>
    <n v="0"/>
    <s v="OK"/>
    <s v="Ensacado"/>
    <x v="0"/>
    <n v="0"/>
    <s v="F. ALCONERA"/>
    <s v="B"/>
    <d v="1899-12-30T00:00:16"/>
    <d v="1899-12-30T00:00:16"/>
    <s v="OK"/>
    <m/>
    <m/>
    <d v="1899-12-30T00:00:00"/>
    <d v="1899-12-30T00:50:37"/>
    <n v="5"/>
    <d v="1899-12-30T00:00:16"/>
    <n v="50.616666666662375"/>
    <n v="13"/>
    <s v="No"/>
  </r>
  <r>
    <s v="CCAL"/>
    <s v="2024075686"/>
    <x v="0"/>
    <s v="ER8476BCK"/>
    <s v="E5245KXR"/>
    <d v="2024-12-19T00:00:00"/>
    <m/>
    <s v="3230"/>
    <x v="2"/>
    <s v="PA"/>
    <s v="PA"/>
    <m/>
    <d v="2024-12-19T00:00:00"/>
    <d v="1899-12-30T12:24:20"/>
    <d v="2024-12-19T00:00:00"/>
    <d v="1899-12-30T12:37:47"/>
    <d v="2024-12-19T00:00:00"/>
    <d v="1899-12-30T13:24:33"/>
    <x v="0"/>
    <s v="RFCPI"/>
    <s v="8043253270"/>
    <s v="EXW"/>
    <d v="1899-12-30T01:00:13"/>
    <d v="1899-12-30T00:46:46"/>
    <d v="1899-12-30T00:13:27"/>
    <s v="Ensacado"/>
    <s v="E002"/>
    <x v="1"/>
    <d v="1899-12-30T01:00:13"/>
    <d v="1899-12-30T00:46:46"/>
    <n v="12"/>
    <x v="14"/>
    <x v="5"/>
    <x v="2"/>
    <n v="0"/>
    <n v="0"/>
    <s v="OK"/>
    <s v="Ensacado"/>
    <x v="0"/>
    <n v="0"/>
    <s v="F. ALCONERA"/>
    <s v="B"/>
    <d v="1899-12-30T00:13:27"/>
    <d v="1899-12-30T00:13:27"/>
    <s v="OK"/>
    <m/>
    <m/>
    <d v="1899-12-30T00:00:00"/>
    <d v="1899-12-30T01:00:13"/>
    <n v="5"/>
    <d v="1899-12-30T00:13:27"/>
    <n v="60.216666666667074"/>
    <n v="13"/>
    <s v="No"/>
  </r>
  <r>
    <s v="CCAL"/>
    <s v="2024075689"/>
    <x v="0"/>
    <s v="ER8806BBS"/>
    <s v="E4974HJL"/>
    <d v="2024-12-19T00:00:00"/>
    <m/>
    <s v="3229"/>
    <x v="4"/>
    <s v="PA"/>
    <s v="S2"/>
    <m/>
    <d v="2024-12-19T00:00:00"/>
    <d v="1899-12-30T13:01:10"/>
    <d v="2024-12-19T00:00:00"/>
    <d v="1899-12-30T13:01:26"/>
    <d v="2024-12-19T00:00:00"/>
    <d v="1899-12-30T13:29:08"/>
    <x v="0"/>
    <s v="RFCPI"/>
    <s v="8043253271"/>
    <s v="FBO"/>
    <d v="1899-12-30T00:27:58"/>
    <d v="1899-12-30T00:27:42"/>
    <d v="1899-12-30T00:00:16"/>
    <s v="Granel"/>
    <s v="E001"/>
    <x v="2"/>
    <d v="1899-12-30T00:27:58"/>
    <d v="1899-12-30T00:27:42"/>
    <n v="13"/>
    <x v="14"/>
    <x v="5"/>
    <x v="1"/>
    <n v="0"/>
    <n v="0"/>
    <s v="OK"/>
    <s v="Granel"/>
    <x v="0"/>
    <n v="0"/>
    <s v="F. ALCONERA"/>
    <s v="A"/>
    <d v="1899-12-30T00:00:16"/>
    <d v="1899-12-30T00:00:16"/>
    <s v="OK"/>
    <m/>
    <m/>
    <d v="1899-12-30T00:00:00"/>
    <d v="1899-12-30T00:27:58"/>
    <n v="5"/>
    <d v="1899-12-30T00:00:16"/>
    <n v="27.966666666671944"/>
    <n v="13"/>
    <s v="Si"/>
  </r>
  <r>
    <s v="CCAL"/>
    <s v="2024075690"/>
    <x v="0"/>
    <s v="ER4761BBV"/>
    <s v="E7062KZH"/>
    <d v="2024-12-19T00:00:00"/>
    <m/>
    <s v="3228"/>
    <x v="3"/>
    <s v="PA"/>
    <s v="S5"/>
    <m/>
    <d v="2024-12-19T00:00:00"/>
    <d v="1899-12-30T13:02:35"/>
    <d v="2024-12-19T00:00:00"/>
    <d v="1899-12-30T13:02:53"/>
    <d v="2024-12-19T00:00:00"/>
    <d v="1899-12-30T13:32:58"/>
    <x v="0"/>
    <s v="RFCPI"/>
    <s v="8043253272"/>
    <s v="FBO"/>
    <d v="1899-12-30T00:30:23"/>
    <d v="1899-12-30T00:30:05"/>
    <d v="1899-12-30T00:00:18"/>
    <s v="Granel"/>
    <s v="E001"/>
    <x v="2"/>
    <d v="1899-12-30T00:30:23"/>
    <d v="1899-12-30T00:30:05"/>
    <n v="13"/>
    <x v="14"/>
    <x v="5"/>
    <x v="1"/>
    <n v="0"/>
    <n v="0"/>
    <s v="OK"/>
    <s v="Granel"/>
    <x v="0"/>
    <n v="0"/>
    <s v="F. ALCONERA"/>
    <s v="A"/>
    <d v="1899-12-30T00:00:18"/>
    <d v="1899-12-30T00:00:18"/>
    <s v="OK"/>
    <m/>
    <m/>
    <d v="1899-12-30T00:00:00"/>
    <d v="1899-12-30T00:30:23"/>
    <n v="5"/>
    <d v="1899-12-30T00:00:18"/>
    <n v="30.383333333337657"/>
    <n v="13"/>
    <s v="Si"/>
  </r>
  <r>
    <s v="CCAL"/>
    <s v="2024075692"/>
    <x v="0"/>
    <s v="ER8908BBG"/>
    <s v="E5792MTF"/>
    <d v="2024-12-19T00:00:00"/>
    <m/>
    <s v="3297"/>
    <x v="1"/>
    <s v="PA"/>
    <s v="S1"/>
    <m/>
    <d v="2024-12-19T00:00:00"/>
    <d v="1899-12-30T13:10:43"/>
    <d v="2024-12-19T00:00:00"/>
    <d v="1899-12-30T13:10:59"/>
    <d v="2024-12-19T00:00:00"/>
    <d v="1899-12-30T13:38:44"/>
    <x v="0"/>
    <s v="RFCPI"/>
    <s v="8043253273"/>
    <s v="EXW"/>
    <d v="1899-12-30T00:28:01"/>
    <d v="1899-12-30T00:27:45"/>
    <d v="1899-12-30T00:00:16"/>
    <s v="Granel"/>
    <s v="E001"/>
    <x v="1"/>
    <d v="1899-12-30T00:28:01"/>
    <d v="1899-12-30T00:27:45"/>
    <n v="13"/>
    <x v="14"/>
    <x v="5"/>
    <x v="1"/>
    <n v="0"/>
    <n v="0"/>
    <s v="OK"/>
    <s v="Granel"/>
    <x v="0"/>
    <n v="0"/>
    <s v="F. ALCONERA"/>
    <s v="A"/>
    <d v="1899-12-30T00:00:16"/>
    <d v="1899-12-30T00:00:16"/>
    <s v="OK"/>
    <m/>
    <m/>
    <d v="1899-12-30T00:00:00"/>
    <d v="1899-12-30T00:28:01"/>
    <n v="5"/>
    <d v="1899-12-30T00:00:16"/>
    <n v="28.016666666654366"/>
    <n v="13"/>
    <s v="Si"/>
  </r>
  <r>
    <s v="CCAL"/>
    <s v="2024075693"/>
    <x v="0"/>
    <s v="ER8805BBS"/>
    <s v="E8272KDP"/>
    <d v="2024-12-19T00:00:00"/>
    <m/>
    <s v="3228"/>
    <x v="3"/>
    <s v="PA"/>
    <s v="S4"/>
    <m/>
    <d v="2024-12-19T00:00:00"/>
    <d v="1899-12-30T13:11:52"/>
    <d v="2024-12-19T00:00:00"/>
    <d v="1899-12-30T13:12:07"/>
    <d v="2024-12-19T00:00:00"/>
    <d v="1899-12-30T13:46:16"/>
    <x v="0"/>
    <s v="RFCPI"/>
    <s v="8043253275"/>
    <s v="FBO"/>
    <d v="1899-12-30T00:34:24"/>
    <d v="1899-12-30T00:34:09"/>
    <d v="1899-12-30T00:00:15"/>
    <s v="Granel"/>
    <s v="E001"/>
    <x v="2"/>
    <d v="1899-12-30T00:34:24"/>
    <d v="1899-12-30T00:34:09"/>
    <n v="13"/>
    <x v="14"/>
    <x v="5"/>
    <x v="1"/>
    <n v="0"/>
    <n v="0"/>
    <s v="OK"/>
    <s v="Granel"/>
    <x v="0"/>
    <n v="0"/>
    <s v="F. ALCONERA"/>
    <s v="A"/>
    <d v="1899-12-30T00:00:15"/>
    <d v="1899-12-30T00:00:15"/>
    <s v="OK"/>
    <m/>
    <m/>
    <d v="1899-12-30T00:00:00"/>
    <d v="1899-12-30T00:34:24"/>
    <n v="5"/>
    <d v="1899-12-30T00:00:15"/>
    <n v="34.400000000001697"/>
    <n v="13"/>
    <s v="Si"/>
  </r>
  <r>
    <s v="CCAL"/>
    <s v="2024075695"/>
    <x v="0"/>
    <s v="ER2153BDL"/>
    <s v="E9341JBY"/>
    <d v="2024-12-19T00:00:00"/>
    <m/>
    <s v="3228"/>
    <x v="3"/>
    <s v="PA"/>
    <s v="S4"/>
    <m/>
    <d v="2024-12-19T00:00:00"/>
    <d v="1899-12-30T13:12:40"/>
    <d v="2024-12-19T00:00:00"/>
    <d v="1899-12-30T13:12:56"/>
    <d v="2024-12-19T00:00:00"/>
    <d v="1899-12-30T14:02:52"/>
    <x v="0"/>
    <s v="RFCPI"/>
    <s v="8043253277"/>
    <s v="EXW"/>
    <d v="1899-12-30T00:50:12"/>
    <d v="1899-12-30T00:49:56"/>
    <d v="1899-12-30T00:00:16"/>
    <s v="Granel"/>
    <s v="E001"/>
    <x v="1"/>
    <d v="1899-12-30T00:50:12"/>
    <d v="1899-12-30T00:49:56"/>
    <n v="13"/>
    <x v="14"/>
    <x v="5"/>
    <x v="1"/>
    <n v="0"/>
    <n v="0"/>
    <s v="OK"/>
    <s v="Granel"/>
    <x v="0"/>
    <n v="0"/>
    <s v="F. ALCONERA"/>
    <s v="B"/>
    <d v="1899-12-30T00:00:16"/>
    <d v="1899-12-30T00:00:16"/>
    <s v="OK"/>
    <m/>
    <m/>
    <d v="1899-12-30T00:00:00"/>
    <d v="1899-12-30T00:50:12"/>
    <n v="5"/>
    <d v="1899-12-30T00:00:16"/>
    <n v="50.199999999998411"/>
    <n v="14"/>
    <s v="No"/>
  </r>
  <r>
    <s v="CCAL"/>
    <s v="2024075706"/>
    <x v="0"/>
    <s v="ER8753BBR"/>
    <s v="E1651JFK"/>
    <d v="2024-12-19T00:00:00"/>
    <m/>
    <s v="3228"/>
    <x v="3"/>
    <s v="PA"/>
    <s v="S5"/>
    <m/>
    <d v="2024-12-19T00:00:00"/>
    <d v="1899-12-30T13:42:34"/>
    <d v="2024-12-19T00:00:00"/>
    <d v="1899-12-30T13:42:49"/>
    <d v="2024-12-19T00:00:00"/>
    <d v="1899-12-30T14:05:07"/>
    <x v="0"/>
    <s v="RFCPI"/>
    <s v="8043253278"/>
    <s v="EXW"/>
    <d v="1899-12-30T00:22:33"/>
    <d v="1899-12-30T00:22:18"/>
    <d v="1899-12-30T00:00:15"/>
    <s v="Granel"/>
    <s v="E001"/>
    <x v="1"/>
    <d v="1899-12-30T00:22:33"/>
    <d v="1899-12-30T00:22:18"/>
    <n v="13"/>
    <x v="14"/>
    <x v="5"/>
    <x v="1"/>
    <n v="0"/>
    <n v="0"/>
    <s v="OK"/>
    <s v="Granel"/>
    <x v="0"/>
    <n v="0"/>
    <s v="F. ALCONERA"/>
    <s v="A"/>
    <d v="1899-12-30T00:00:15"/>
    <d v="1899-12-30T00:00:15"/>
    <s v="OK"/>
    <m/>
    <m/>
    <d v="1899-12-30T00:00:00"/>
    <d v="1899-12-30T00:22:33"/>
    <n v="5"/>
    <d v="1899-12-30T00:00:15"/>
    <n v="22.54999999999681"/>
    <n v="14"/>
    <s v="Si"/>
  </r>
  <r>
    <s v="CCAL"/>
    <s v="2024075703"/>
    <x v="0"/>
    <s v="ER8802BBS"/>
    <s v="E5397MMK"/>
    <d v="2024-12-19T00:00:00"/>
    <m/>
    <s v="3227"/>
    <x v="6"/>
    <s v="PA"/>
    <s v="S3"/>
    <m/>
    <d v="2024-12-19T00:00:00"/>
    <d v="1899-12-30T13:36:48"/>
    <d v="2024-12-19T00:00:00"/>
    <d v="1899-12-30T13:37:04"/>
    <d v="2024-12-19T00:00:00"/>
    <d v="1899-12-30T14:12:16"/>
    <x v="0"/>
    <s v="RFCPI"/>
    <s v="8043253279"/>
    <s v="FBO"/>
    <d v="1899-12-30T00:35:28"/>
    <d v="1899-12-30T00:35:12"/>
    <d v="1899-12-30T00:00:16"/>
    <s v="Granel"/>
    <s v="E001"/>
    <x v="2"/>
    <d v="1899-12-30T00:35:28"/>
    <d v="1899-12-30T00:35:12"/>
    <n v="13"/>
    <x v="14"/>
    <x v="5"/>
    <x v="1"/>
    <n v="0"/>
    <n v="0"/>
    <s v="OK"/>
    <s v="Granel"/>
    <x v="0"/>
    <n v="0"/>
    <s v="F. ALCONERA"/>
    <s v="A"/>
    <d v="1899-12-30T00:00:16"/>
    <d v="1899-12-30T00:00:16"/>
    <s v="OK"/>
    <m/>
    <m/>
    <d v="1899-12-30T00:00:00"/>
    <d v="1899-12-30T00:35:28"/>
    <n v="5"/>
    <d v="1899-12-30T00:00:16"/>
    <n v="35.466666666667201"/>
    <n v="14"/>
    <s v="Si"/>
  </r>
  <r>
    <s v="CCAL"/>
    <s v="2024075711"/>
    <x v="0"/>
    <s v="ER9608BBY"/>
    <s v="E7553LTD"/>
    <d v="2024-12-19T00:00:00"/>
    <m/>
    <s v="3297"/>
    <x v="1"/>
    <s v="PA"/>
    <s v="S1"/>
    <m/>
    <d v="2024-12-19T00:00:00"/>
    <d v="1899-12-30T14:03:11"/>
    <d v="2024-12-19T00:00:00"/>
    <d v="1899-12-30T14:03:26"/>
    <d v="2024-12-19T00:00:00"/>
    <d v="1899-12-30T14:29:43"/>
    <x v="0"/>
    <s v="RFCPI"/>
    <s v="8043253281"/>
    <s v="FBO"/>
    <d v="1899-12-30T00:26:32"/>
    <d v="1899-12-30T00:26:17"/>
    <d v="1899-12-30T00:00:15"/>
    <s v="Granel"/>
    <s v="E001"/>
    <x v="2"/>
    <d v="1899-12-30T00:26:32"/>
    <d v="1899-12-30T00:26:17"/>
    <n v="14"/>
    <x v="14"/>
    <x v="5"/>
    <x v="1"/>
    <n v="0"/>
    <n v="0"/>
    <s v="OK"/>
    <s v="Granel"/>
    <x v="0"/>
    <n v="0"/>
    <s v="F. ALCONERA"/>
    <s v="A"/>
    <d v="1899-12-30T00:00:15"/>
    <d v="1899-12-30T00:00:15"/>
    <s v="OK"/>
    <m/>
    <m/>
    <d v="1899-12-30T00:00:00"/>
    <d v="1899-12-30T00:26:32"/>
    <n v="5"/>
    <d v="1899-12-30T00:00:15"/>
    <n v="26.533333333339133"/>
    <n v="14"/>
    <s v="Si"/>
  </r>
  <r>
    <s v="CCAL"/>
    <s v="2024075709"/>
    <x v="0"/>
    <s v="ER8434BCD"/>
    <s v="E5789MNZ"/>
    <d v="2024-12-19T00:00:00"/>
    <m/>
    <s v="3230"/>
    <x v="2"/>
    <s v="PA"/>
    <s v="PA"/>
    <m/>
    <d v="2024-12-19T00:00:00"/>
    <d v="1899-12-30T13:55:12"/>
    <d v="2024-12-19T00:00:00"/>
    <d v="1899-12-30T13:55:28"/>
    <d v="2024-12-19T00:00:00"/>
    <d v="1899-12-30T14:35:24"/>
    <x v="0"/>
    <s v="RFCPI"/>
    <s v="8043253282"/>
    <s v="FBO"/>
    <d v="1899-12-30T00:40:12"/>
    <d v="1899-12-30T00:39:56"/>
    <d v="1899-12-30T00:00:16"/>
    <s v="Ensacado"/>
    <s v="E002"/>
    <x v="1"/>
    <d v="1899-12-30T00:40:12"/>
    <d v="1899-12-30T00:39:56"/>
    <n v="13"/>
    <x v="14"/>
    <x v="5"/>
    <x v="2"/>
    <n v="0"/>
    <n v="0"/>
    <s v="OK"/>
    <s v="Ensacado"/>
    <x v="0"/>
    <n v="0"/>
    <s v="F. ALCONERA"/>
    <s v="A"/>
    <d v="1899-12-30T00:00:16"/>
    <d v="1899-12-30T00:00:16"/>
    <s v="OK"/>
    <m/>
    <m/>
    <d v="1899-12-30T00:00:00"/>
    <d v="1899-12-30T00:40:12"/>
    <n v="5"/>
    <d v="1899-12-30T00:00:16"/>
    <n v="40.200000000004842"/>
    <n v="14"/>
    <s v="Si"/>
  </r>
  <r>
    <s v="CCAL"/>
    <s v="2024075717"/>
    <x v="0"/>
    <s v="ER3686BCF"/>
    <s v="E9865JVX"/>
    <d v="2024-12-19T00:00:00"/>
    <m/>
    <s v="3297"/>
    <x v="1"/>
    <s v="PA"/>
    <s v="S1"/>
    <m/>
    <d v="2024-12-19T00:00:00"/>
    <d v="1899-12-30T14:16:29"/>
    <d v="2024-12-19T00:00:00"/>
    <d v="1899-12-30T14:16:44"/>
    <d v="2024-12-19T00:00:00"/>
    <d v="1899-12-30T14:39:06"/>
    <x v="0"/>
    <s v="RFCPI"/>
    <s v="8043253283"/>
    <s v="FBO"/>
    <d v="1899-12-30T00:22:37"/>
    <d v="1899-12-30T00:22:22"/>
    <d v="1899-12-30T00:00:15"/>
    <s v="Granel"/>
    <s v="E001"/>
    <x v="2"/>
    <d v="1899-12-30T00:22:37"/>
    <d v="1899-12-30T00:22:22"/>
    <n v="14"/>
    <x v="14"/>
    <x v="5"/>
    <x v="1"/>
    <n v="0"/>
    <n v="0"/>
    <s v="OK"/>
    <s v="Granel"/>
    <x v="0"/>
    <n v="0"/>
    <s v="F. ALCONERA"/>
    <s v="A"/>
    <d v="1899-12-30T00:00:15"/>
    <d v="1899-12-30T00:00:15"/>
    <s v="OK"/>
    <m/>
    <m/>
    <d v="1899-12-30T00:00:00"/>
    <d v="1899-12-30T00:22:37"/>
    <n v="5"/>
    <d v="1899-12-30T00:00:15"/>
    <n v="22.61666666666871"/>
    <n v="14"/>
    <s v="Si"/>
  </r>
  <r>
    <s v="CCAL"/>
    <s v="2024075716"/>
    <x v="0"/>
    <s v="ER1696BCF"/>
    <s v="E7412JLB"/>
    <d v="2024-12-19T00:00:00"/>
    <m/>
    <s v="3228"/>
    <x v="3"/>
    <s v="PA"/>
    <s v="S4"/>
    <m/>
    <d v="2024-12-19T00:00:00"/>
    <d v="1899-12-30T14:15:50"/>
    <d v="2024-12-19T00:00:00"/>
    <d v="1899-12-30T14:16:06"/>
    <d v="2024-12-19T00:00:00"/>
    <d v="1899-12-30T14:45:24"/>
    <x v="0"/>
    <s v="RFCPI"/>
    <s v="8043253284"/>
    <s v="FBO"/>
    <d v="1899-12-30T00:29:34"/>
    <d v="1899-12-30T00:29:18"/>
    <d v="1899-12-30T00:00:16"/>
    <s v="Granel"/>
    <s v="E001"/>
    <x v="2"/>
    <d v="1899-12-30T00:29:34"/>
    <d v="1899-12-30T00:29:18"/>
    <n v="14"/>
    <x v="14"/>
    <x v="5"/>
    <x v="1"/>
    <n v="0"/>
    <n v="0"/>
    <s v="OK"/>
    <s v="Granel"/>
    <x v="0"/>
    <n v="0"/>
    <s v="F. ALCONERA"/>
    <s v="A"/>
    <d v="1899-12-30T00:00:16"/>
    <d v="1899-12-30T00:00:16"/>
    <s v="OK"/>
    <m/>
    <m/>
    <d v="1899-12-30T00:00:00"/>
    <d v="1899-12-30T00:29:34"/>
    <n v="5"/>
    <d v="1899-12-30T00:00:16"/>
    <n v="29.566666666670436"/>
    <n v="14"/>
    <s v="Si"/>
  </r>
  <r>
    <s v="CCAL"/>
    <s v="2024075719"/>
    <x v="0"/>
    <s v="ER1058BBJ"/>
    <s v="E1800JBZ"/>
    <d v="2024-12-19T00:00:00"/>
    <m/>
    <s v="3297"/>
    <x v="1"/>
    <s v="PA"/>
    <s v="S1"/>
    <m/>
    <d v="2024-12-19T00:00:00"/>
    <d v="1899-12-30T14:19:32"/>
    <d v="2024-12-19T00:00:00"/>
    <d v="1899-12-30T14:19:48"/>
    <d v="2024-12-19T00:00:00"/>
    <d v="1899-12-30T14:48:23"/>
    <x v="0"/>
    <s v="RFCPI"/>
    <s v="8043253285"/>
    <s v="FBO"/>
    <d v="1899-12-30T00:28:51"/>
    <d v="1899-12-30T00:28:35"/>
    <d v="1899-12-30T00:00:16"/>
    <s v="Granel"/>
    <s v="E001"/>
    <x v="2"/>
    <d v="1899-12-30T00:28:51"/>
    <d v="1899-12-30T00:28:35"/>
    <n v="14"/>
    <x v="14"/>
    <x v="5"/>
    <x v="1"/>
    <n v="0"/>
    <n v="0"/>
    <s v="OK"/>
    <s v="Granel"/>
    <x v="0"/>
    <n v="0"/>
    <s v="F. ALCONERA"/>
    <s v="A"/>
    <d v="1899-12-30T00:00:16"/>
    <d v="1899-12-30T00:00:16"/>
    <s v="OK"/>
    <m/>
    <m/>
    <d v="1899-12-30T00:00:00"/>
    <d v="1899-12-30T00:28:51"/>
    <n v="5"/>
    <d v="1899-12-30T00:00:16"/>
    <n v="28.849999999996836"/>
    <n v="14"/>
    <s v="Si"/>
  </r>
  <r>
    <s v="CCAL"/>
    <s v="2024075726"/>
    <x v="0"/>
    <s v="ER7828BDJ"/>
    <s v="E1829LYJ"/>
    <d v="2024-12-19T00:00:00"/>
    <m/>
    <s v="3230"/>
    <x v="2"/>
    <s v="PA"/>
    <s v="PA"/>
    <m/>
    <d v="2024-12-19T00:00:00"/>
    <d v="1899-12-30T14:27:34"/>
    <d v="2024-12-19T00:00:00"/>
    <d v="1899-12-30T14:27:49"/>
    <d v="2024-12-19T00:00:00"/>
    <d v="1899-12-30T14:58:14"/>
    <x v="0"/>
    <s v="RFCPI"/>
    <s v="8043253286"/>
    <s v="FBO"/>
    <d v="1899-12-30T00:30:40"/>
    <d v="1899-12-30T00:30:25"/>
    <d v="1899-12-30T00:00:15"/>
    <s v="Ensacado"/>
    <s v="E002"/>
    <x v="2"/>
    <d v="1899-12-30T00:30:40"/>
    <d v="1899-12-30T00:30:25"/>
    <n v="14"/>
    <x v="14"/>
    <x v="5"/>
    <x v="2"/>
    <n v="0"/>
    <n v="0"/>
    <s v="OK"/>
    <s v="Ensacado"/>
    <x v="0"/>
    <n v="0"/>
    <s v="F. ALCONERA"/>
    <s v="A"/>
    <d v="1899-12-30T00:00:15"/>
    <d v="1899-12-30T00:00:15"/>
    <s v="OK"/>
    <m/>
    <m/>
    <d v="1899-12-30T00:00:00"/>
    <d v="1899-12-30T00:30:40"/>
    <n v="5"/>
    <d v="1899-12-30T00:00:15"/>
    <n v="30.666666666672047"/>
    <n v="14"/>
    <s v="Si"/>
  </r>
  <r>
    <s v="CCAL"/>
    <s v="2024075720"/>
    <x v="0"/>
    <s v="ER4777BBM"/>
    <s v="E1633HJM"/>
    <d v="2024-12-19T00:00:00"/>
    <m/>
    <s v="3297"/>
    <x v="1"/>
    <s v="PA"/>
    <s v="S1"/>
    <m/>
    <d v="2024-12-19T00:00:00"/>
    <d v="1899-12-30T14:20:05"/>
    <d v="2024-12-19T00:00:00"/>
    <d v="1899-12-30T14:20:20"/>
    <d v="2024-12-19T00:00:00"/>
    <d v="1899-12-30T15:01:07"/>
    <x v="0"/>
    <s v="RFCPI"/>
    <s v="8043253287"/>
    <s v="FBO"/>
    <d v="1899-12-30T00:41:02"/>
    <d v="1899-12-30T00:40:47"/>
    <d v="1899-12-30T00:00:15"/>
    <s v="Granel"/>
    <s v="E001"/>
    <x v="2"/>
    <d v="1899-12-30T00:41:02"/>
    <d v="1899-12-30T00:40:47"/>
    <n v="14"/>
    <x v="14"/>
    <x v="5"/>
    <x v="1"/>
    <n v="0"/>
    <n v="0"/>
    <s v="OK"/>
    <s v="Granel"/>
    <x v="0"/>
    <n v="0"/>
    <s v="F. ALCONERA"/>
    <s v="A"/>
    <d v="1899-12-30T00:00:15"/>
    <d v="1899-12-30T00:00:15"/>
    <s v="OK"/>
    <m/>
    <m/>
    <d v="1899-12-30T00:00:00"/>
    <d v="1899-12-30T00:41:02"/>
    <n v="5"/>
    <d v="1899-12-30T00:00:15"/>
    <n v="41.033333333332926"/>
    <n v="15"/>
    <s v="Si"/>
  </r>
  <r>
    <s v="CCAL"/>
    <s v="2024075724"/>
    <x v="0"/>
    <s v="ER0181BBV"/>
    <s v="E6366KCV"/>
    <d v="2024-12-19T00:00:00"/>
    <m/>
    <s v="3297"/>
    <x v="1"/>
    <s v="PA"/>
    <s v="S1"/>
    <m/>
    <d v="2024-12-19T00:00:00"/>
    <d v="1899-12-30T14:23:20"/>
    <d v="2024-12-19T00:00:00"/>
    <d v="1899-12-30T14:23:52"/>
    <d v="2024-12-19T00:00:00"/>
    <d v="1899-12-30T15:05:58"/>
    <x v="0"/>
    <s v="RFCPI"/>
    <s v="8043253288"/>
    <s v="EXW"/>
    <d v="1899-12-30T00:42:38"/>
    <d v="1899-12-30T00:42:06"/>
    <d v="1899-12-30T00:00:32"/>
    <s v="Granel"/>
    <s v="E001"/>
    <x v="1"/>
    <d v="1899-12-30T00:42:38"/>
    <d v="1899-12-30T00:42:06"/>
    <n v="14"/>
    <x v="14"/>
    <x v="5"/>
    <x v="1"/>
    <n v="0"/>
    <n v="0"/>
    <s v="OK"/>
    <s v="Granel"/>
    <x v="0"/>
    <n v="0"/>
    <s v="F. ALCONERA"/>
    <s v="A"/>
    <d v="1899-12-30T00:00:32"/>
    <d v="1899-12-30T00:00:32"/>
    <s v="OK"/>
    <m/>
    <m/>
    <d v="1899-12-30T00:00:00"/>
    <d v="1899-12-30T00:42:38"/>
    <n v="5"/>
    <d v="1899-12-30T00:00:32"/>
    <n v="42.633333333331258"/>
    <n v="15"/>
    <s v="Si"/>
  </r>
  <r>
    <s v="CCAL"/>
    <s v="2024075728"/>
    <x v="0"/>
    <s v="ER0455BBX"/>
    <s v="E0438GVW"/>
    <d v="2024-12-19T00:00:00"/>
    <m/>
    <s v="3297"/>
    <x v="1"/>
    <s v="PA"/>
    <s v="S1"/>
    <m/>
    <d v="2024-12-19T00:00:00"/>
    <d v="1899-12-30T14:28:41"/>
    <d v="2024-12-19T00:00:00"/>
    <d v="1899-12-30T14:28:56"/>
    <d v="2024-12-19T00:00:00"/>
    <d v="1899-12-30T15:09:15"/>
    <x v="0"/>
    <s v="RFCPI"/>
    <s v="8043253289"/>
    <s v="EXW"/>
    <d v="1899-12-30T00:40:34"/>
    <d v="1899-12-30T00:40:19"/>
    <d v="1899-12-30T00:00:15"/>
    <s v="Granel"/>
    <s v="E001"/>
    <x v="1"/>
    <d v="1899-12-30T00:40:34"/>
    <d v="1899-12-30T00:40:19"/>
    <n v="14"/>
    <x v="14"/>
    <x v="5"/>
    <x v="1"/>
    <n v="0"/>
    <n v="0"/>
    <s v="OK"/>
    <s v="Granel"/>
    <x v="0"/>
    <n v="0"/>
    <s v="F. ALCONERA"/>
    <s v="A"/>
    <d v="1899-12-30T00:00:15"/>
    <d v="1899-12-30T00:00:15"/>
    <s v="OK"/>
    <m/>
    <m/>
    <d v="1899-12-30T00:00:00"/>
    <d v="1899-12-30T00:40:34"/>
    <n v="5"/>
    <d v="1899-12-30T00:00:15"/>
    <n v="40.566666666671992"/>
    <n v="15"/>
    <s v="Si"/>
  </r>
  <r>
    <s v="CCAL"/>
    <s v="2024075735"/>
    <x v="0"/>
    <s v="ER1250BBY"/>
    <s v="E4097KNW"/>
    <d v="2024-12-19T00:00:00"/>
    <m/>
    <s v="3228"/>
    <x v="3"/>
    <s v="PA"/>
    <s v="S4"/>
    <m/>
    <d v="2024-12-19T00:00:00"/>
    <d v="1899-12-30T14:48:57"/>
    <d v="2024-12-19T00:00:00"/>
    <d v="1899-12-30T14:49:14"/>
    <d v="2024-12-19T00:00:00"/>
    <d v="1899-12-30T15:21:01"/>
    <x v="0"/>
    <s v="RFCPI"/>
    <s v="8043253290"/>
    <s v="EXW"/>
    <d v="1899-12-30T00:32:04"/>
    <d v="1899-12-30T00:31:47"/>
    <d v="1899-12-30T00:00:17"/>
    <s v="Granel"/>
    <s v="E001"/>
    <x v="1"/>
    <d v="1899-12-30T00:32:04"/>
    <d v="1899-12-30T00:31:47"/>
    <n v="14"/>
    <x v="14"/>
    <x v="5"/>
    <x v="1"/>
    <n v="0"/>
    <n v="0"/>
    <s v="OK"/>
    <s v="Granel"/>
    <x v="0"/>
    <n v="0"/>
    <s v="F. ALCONERA"/>
    <s v="A"/>
    <d v="1899-12-30T00:00:17"/>
    <d v="1899-12-30T00:00:17"/>
    <s v="OK"/>
    <m/>
    <m/>
    <d v="1899-12-30T00:00:00"/>
    <d v="1899-12-30T00:32:04"/>
    <n v="5"/>
    <d v="1899-12-30T00:00:17"/>
    <n v="32.066666666668745"/>
    <n v="15"/>
    <s v="Si"/>
  </r>
  <r>
    <s v="CCAL"/>
    <s v="2024075734"/>
    <x v="0"/>
    <s v="ER3901BDF"/>
    <s v="E3213LXJ"/>
    <d v="2024-12-19T00:00:00"/>
    <m/>
    <s v="3230"/>
    <x v="2"/>
    <s v="PA"/>
    <s v="PA"/>
    <m/>
    <d v="2024-12-19T00:00:00"/>
    <d v="1899-12-30T14:48:30"/>
    <d v="2024-12-19T00:00:00"/>
    <d v="1899-12-30T14:48:46"/>
    <d v="2024-12-19T00:00:00"/>
    <d v="1899-12-30T15:28:25"/>
    <x v="0"/>
    <s v="RFCPI"/>
    <s v="8043253291"/>
    <s v="FBO"/>
    <d v="1899-12-30T00:39:55"/>
    <d v="1899-12-30T00:39:39"/>
    <d v="1899-12-30T00:00:16"/>
    <s v="Ensacado"/>
    <s v="E002"/>
    <x v="2"/>
    <d v="1899-12-30T00:39:55"/>
    <d v="1899-12-30T00:39:39"/>
    <n v="14"/>
    <x v="14"/>
    <x v="5"/>
    <x v="2"/>
    <n v="0"/>
    <n v="0"/>
    <s v="OK"/>
    <s v="Ensacado"/>
    <x v="0"/>
    <n v="0"/>
    <s v="F. ALCONERA"/>
    <s v="A"/>
    <d v="1899-12-30T00:00:16"/>
    <d v="1899-12-30T00:00:16"/>
    <s v="OK"/>
    <m/>
    <m/>
    <d v="1899-12-30T00:00:00"/>
    <d v="1899-12-30T00:39:55"/>
    <n v="5"/>
    <d v="1899-12-30T00:00:16"/>
    <n v="39.916666666670451"/>
    <n v="15"/>
    <s v="Si"/>
  </r>
  <r>
    <s v="CCAL"/>
    <s v="2024075736"/>
    <x v="0"/>
    <s v="ER5597BCG"/>
    <s v="E0709JPX"/>
    <d v="2024-12-19T00:00:00"/>
    <m/>
    <s v="3297"/>
    <x v="1"/>
    <s v="PA"/>
    <s v="S1"/>
    <m/>
    <d v="2024-12-19T00:00:00"/>
    <d v="1899-12-30T14:50:20"/>
    <d v="2024-12-19T00:00:00"/>
    <d v="1899-12-30T14:50:36"/>
    <d v="2024-12-19T00:00:00"/>
    <d v="1899-12-30T15:54:38"/>
    <x v="0"/>
    <s v="RFCPI"/>
    <s v="8043253293"/>
    <s v="FBO"/>
    <d v="1899-12-30T01:04:18"/>
    <d v="1899-12-30T01:04:02"/>
    <d v="1899-12-30T00:00:16"/>
    <s v="Granel"/>
    <s v="E001"/>
    <x v="2"/>
    <d v="1899-12-30T01:04:18"/>
    <d v="1899-12-30T01:04:02"/>
    <n v="14"/>
    <x v="14"/>
    <x v="5"/>
    <x v="1"/>
    <n v="0"/>
    <n v="0"/>
    <s v="OK"/>
    <s v="Granel"/>
    <x v="0"/>
    <n v="0"/>
    <s v="F. ALCONERA"/>
    <s v="B"/>
    <d v="1899-12-30T00:00:16"/>
    <d v="1899-12-30T00:00:16"/>
    <s v="OK"/>
    <m/>
    <m/>
    <d v="1899-12-30T00:00:00"/>
    <d v="1899-12-30T01:04:18"/>
    <n v="5"/>
    <d v="1899-12-30T00:00:16"/>
    <n v="64.299999999988785"/>
    <n v="15"/>
    <s v="No"/>
  </r>
  <r>
    <s v="CCAL"/>
    <s v="2024075729"/>
    <x v="0"/>
    <s v="ER3105BBY"/>
    <s v="E7841LBS"/>
    <d v="2024-12-19T00:00:00"/>
    <m/>
    <s v="3297"/>
    <x v="1"/>
    <s v="PA"/>
    <s v="S1"/>
    <m/>
    <d v="2024-12-19T00:00:00"/>
    <d v="1899-12-30T14:31:40"/>
    <d v="2024-12-19T00:00:00"/>
    <d v="1899-12-30T14:32:27"/>
    <d v="2024-12-19T00:00:00"/>
    <d v="1899-12-30T16:04:56"/>
    <x v="0"/>
    <s v="RFCPI"/>
    <s v="8043253295"/>
    <s v="EXW"/>
    <d v="1899-12-30T01:33:16"/>
    <d v="1899-12-30T01:32:29"/>
    <d v="1899-12-30T00:00:47"/>
    <s v="Granel"/>
    <s v="E001"/>
    <x v="1"/>
    <d v="1899-12-30T01:33:16"/>
    <d v="1899-12-30T01:32:29"/>
    <n v="14"/>
    <x v="14"/>
    <x v="5"/>
    <x v="1"/>
    <n v="0"/>
    <n v="0"/>
    <s v="OK"/>
    <s v="Granel"/>
    <x v="0"/>
    <n v="0"/>
    <s v="F. ALCONERA"/>
    <s v="C"/>
    <d v="1899-12-30T00:00:47"/>
    <d v="1899-12-30T00:00:47"/>
    <s v="OK"/>
    <m/>
    <m/>
    <d v="1899-12-30T00:00:00"/>
    <d v="1899-12-30T01:33:16"/>
    <n v="5"/>
    <d v="1899-12-30T00:00:47"/>
    <n v="93.266666666668883"/>
    <n v="16"/>
    <s v="No"/>
  </r>
  <r>
    <s v="CCAL"/>
    <s v="2024075739"/>
    <x v="0"/>
    <s v="ER0236BBT"/>
    <s v="E8342JHN"/>
    <d v="2024-12-19T00:00:00"/>
    <m/>
    <s v="3297"/>
    <x v="1"/>
    <s v="PA"/>
    <s v="S1"/>
    <m/>
    <d v="2024-12-19T00:00:00"/>
    <d v="1899-12-30T15:33:59"/>
    <d v="2024-12-19T00:00:00"/>
    <d v="1899-12-30T15:34:15"/>
    <d v="2024-12-19T00:00:00"/>
    <d v="1899-12-30T16:10:10"/>
    <x v="0"/>
    <s v="RFCPI"/>
    <s v="8043253297"/>
    <s v="FBO"/>
    <d v="1899-12-30T00:36:11"/>
    <d v="1899-12-30T00:35:55"/>
    <d v="1899-12-30T00:00:16"/>
    <s v="Granel"/>
    <s v="E001"/>
    <x v="2"/>
    <d v="1899-12-30T00:36:11"/>
    <d v="1899-12-30T00:35:55"/>
    <n v="15"/>
    <x v="14"/>
    <x v="5"/>
    <x v="1"/>
    <n v="0"/>
    <n v="0"/>
    <s v="OK"/>
    <s v="Granel"/>
    <x v="0"/>
    <n v="0"/>
    <s v="F. ALCONERA"/>
    <s v="A"/>
    <d v="1899-12-30T00:00:16"/>
    <d v="1899-12-30T00:00:16"/>
    <s v="OK"/>
    <m/>
    <m/>
    <d v="1899-12-30T00:00:00"/>
    <d v="1899-12-30T00:36:11"/>
    <n v="5"/>
    <d v="1899-12-30T00:00:16"/>
    <n v="36.183333333326409"/>
    <n v="16"/>
    <s v="Si"/>
  </r>
  <r>
    <s v="CCAL"/>
    <s v="2024075737"/>
    <x v="0"/>
    <s v="ER2637BBV"/>
    <s v="E4929LNP"/>
    <d v="2024-12-19T00:00:00"/>
    <m/>
    <s v="3297"/>
    <x v="1"/>
    <s v="PA"/>
    <s v="S1"/>
    <m/>
    <d v="2024-12-19T00:00:00"/>
    <d v="1899-12-30T14:56:40"/>
    <d v="2024-12-19T00:00:00"/>
    <d v="1899-12-30T14:56:55"/>
    <d v="2024-12-19T00:00:00"/>
    <d v="1899-12-30T16:22:06"/>
    <x v="0"/>
    <s v="RFCPI"/>
    <s v="8043253298"/>
    <s v="FBO"/>
    <d v="1899-12-30T01:25:26"/>
    <d v="1899-12-30T01:25:11"/>
    <d v="1899-12-30T00:00:15"/>
    <s v="Granel"/>
    <s v="E001"/>
    <x v="2"/>
    <d v="1899-12-30T01:25:26"/>
    <d v="1899-12-30T01:25:11"/>
    <n v="14"/>
    <x v="14"/>
    <x v="5"/>
    <x v="1"/>
    <n v="0"/>
    <n v="0"/>
    <s v="OK"/>
    <s v="Granel"/>
    <x v="0"/>
    <n v="0"/>
    <s v="F. ALCONERA"/>
    <s v="B"/>
    <d v="1899-12-30T00:00:15"/>
    <d v="1899-12-30T00:00:15"/>
    <s v="OK"/>
    <m/>
    <m/>
    <d v="1899-12-30T00:00:00"/>
    <d v="1899-12-30T01:25:26"/>
    <n v="5"/>
    <d v="1899-12-30T00:00:15"/>
    <n v="85.433333333328036"/>
    <n v="16"/>
    <s v="No"/>
  </r>
  <r>
    <s v="CCAL"/>
    <s v="2024075748"/>
    <x v="0"/>
    <s v="ER0904BDG"/>
    <s v="E3534MCX"/>
    <d v="2024-12-19T00:00:00"/>
    <m/>
    <s v="3230"/>
    <x v="2"/>
    <s v="PA"/>
    <s v="PA"/>
    <m/>
    <d v="2024-12-19T00:00:00"/>
    <d v="1899-12-30T15:51:37"/>
    <d v="2024-12-19T00:00:00"/>
    <d v="1899-12-30T15:51:51"/>
    <d v="2024-12-19T00:00:00"/>
    <d v="1899-12-30T16:24:12"/>
    <x v="0"/>
    <s v="RFCPI"/>
    <s v="8043253299"/>
    <s v="FBO"/>
    <d v="1899-12-30T00:32:35"/>
    <d v="1899-12-30T00:32:21"/>
    <d v="1899-12-30T00:00:14"/>
    <s v="Ensacado"/>
    <s v="E002"/>
    <x v="2"/>
    <d v="1899-12-30T00:32:35"/>
    <d v="1899-12-30T00:32:21"/>
    <n v="15"/>
    <x v="14"/>
    <x v="5"/>
    <x v="2"/>
    <n v="0"/>
    <n v="0"/>
    <s v="OK"/>
    <s v="Ensacado"/>
    <x v="0"/>
    <n v="0"/>
    <s v="F. ALCONERA"/>
    <s v="A"/>
    <d v="1899-12-30T00:00:14"/>
    <d v="1899-12-30T00:00:14"/>
    <s v="OK"/>
    <m/>
    <m/>
    <d v="1899-12-30T00:00:00"/>
    <d v="1899-12-30T00:32:35"/>
    <n v="5"/>
    <d v="1899-12-30T00:00:14"/>
    <n v="32.583333333326486"/>
    <n v="16"/>
    <s v="Si"/>
  </r>
  <r>
    <s v="CCAL"/>
    <s v="2024075744"/>
    <x v="0"/>
    <s v="ER0894BBZ"/>
    <s v="E5542MNV"/>
    <d v="2024-12-19T00:00:00"/>
    <m/>
    <s v="3297"/>
    <x v="1"/>
    <s v="PA"/>
    <s v="S1"/>
    <m/>
    <d v="2024-12-19T00:00:00"/>
    <d v="1899-12-30T15:42:21"/>
    <d v="2024-12-19T00:00:00"/>
    <d v="1899-12-30T15:42:35"/>
    <d v="2024-12-19T00:00:00"/>
    <d v="1899-12-30T16:26:48"/>
    <x v="0"/>
    <s v="RFCPI"/>
    <s v="8043253300"/>
    <s v="FBO"/>
    <d v="1899-12-30T00:44:27"/>
    <d v="1899-12-30T00:44:13"/>
    <d v="1899-12-30T00:00:14"/>
    <s v="Granel"/>
    <s v="E001"/>
    <x v="2"/>
    <d v="1899-12-30T00:44:27"/>
    <d v="1899-12-30T00:44:13"/>
    <n v="15"/>
    <x v="14"/>
    <x v="5"/>
    <x v="1"/>
    <n v="0"/>
    <n v="0"/>
    <s v="OK"/>
    <s v="Granel"/>
    <x v="0"/>
    <n v="0"/>
    <s v="F. ALCONERA"/>
    <s v="A"/>
    <d v="1899-12-30T00:00:14"/>
    <d v="1899-12-30T00:00:14"/>
    <s v="OK"/>
    <m/>
    <m/>
    <d v="1899-12-30T00:00:00"/>
    <d v="1899-12-30T00:44:27"/>
    <n v="5"/>
    <d v="1899-12-30T00:00:14"/>
    <n v="44.450000000006305"/>
    <n v="16"/>
    <s v="Si"/>
  </r>
  <r>
    <s v="CCAL"/>
    <s v="2024075757"/>
    <x v="0"/>
    <s v="ER3547BBD"/>
    <s v="E8416KLT"/>
    <d v="2024-12-19T00:00:00"/>
    <m/>
    <s v="3228"/>
    <x v="3"/>
    <s v="PA"/>
    <s v="S4"/>
    <m/>
    <d v="2024-12-19T00:00:00"/>
    <d v="1899-12-30T16:03:53"/>
    <d v="2024-12-19T00:00:00"/>
    <d v="1899-12-30T16:04:09"/>
    <d v="2024-12-19T00:00:00"/>
    <d v="1899-12-30T16:33:38"/>
    <x v="0"/>
    <s v="RFCPI"/>
    <s v="8043253301"/>
    <s v="FBO"/>
    <d v="1899-12-30T00:29:45"/>
    <d v="1899-12-30T00:29:29"/>
    <d v="1899-12-30T00:00:16"/>
    <s v="Granel"/>
    <s v="E001"/>
    <x v="2"/>
    <d v="1899-12-30T00:29:45"/>
    <d v="1899-12-30T00:29:29"/>
    <n v="16"/>
    <x v="14"/>
    <x v="5"/>
    <x v="1"/>
    <n v="0"/>
    <n v="0"/>
    <s v="OK"/>
    <s v="Granel"/>
    <x v="0"/>
    <n v="0"/>
    <s v="F. ALCONERA"/>
    <s v="A"/>
    <d v="1899-12-30T00:00:16"/>
    <d v="1899-12-30T00:00:16"/>
    <s v="OK"/>
    <m/>
    <m/>
    <d v="1899-12-30T00:00:00"/>
    <d v="1899-12-30T00:29:45"/>
    <n v="5"/>
    <d v="1899-12-30T00:00:16"/>
    <n v="29.749999999996817"/>
    <n v="16"/>
    <s v="Si"/>
  </r>
  <r>
    <s v="CCAL"/>
    <s v="2024075745"/>
    <x v="0"/>
    <s v="ER9606BBF"/>
    <s v="E2611KJC"/>
    <d v="2024-12-19T00:00:00"/>
    <m/>
    <s v="3297"/>
    <x v="1"/>
    <s v="PA"/>
    <s v="S1"/>
    <m/>
    <d v="2024-12-19T00:00:00"/>
    <d v="1899-12-30T15:42:59"/>
    <d v="2024-12-19T00:00:00"/>
    <d v="1899-12-30T15:43:32"/>
    <d v="2024-12-19T00:00:00"/>
    <d v="1899-12-30T16:43:16"/>
    <x v="0"/>
    <s v="RFCPI"/>
    <s v="8043253303"/>
    <s v="EXW"/>
    <d v="1899-12-30T01:00:17"/>
    <d v="1899-12-30T00:59:44"/>
    <d v="1899-12-30T00:00:33"/>
    <s v="Granel"/>
    <s v="E001"/>
    <x v="1"/>
    <d v="1899-12-30T01:00:17"/>
    <d v="1899-12-30T00:59:44"/>
    <n v="15"/>
    <x v="14"/>
    <x v="5"/>
    <x v="1"/>
    <n v="0"/>
    <n v="0"/>
    <s v="OK"/>
    <s v="Granel"/>
    <x v="0"/>
    <n v="0"/>
    <s v="F. ALCONERA"/>
    <s v="B"/>
    <d v="1899-12-30T00:00:33"/>
    <d v="1899-12-30T00:00:33"/>
    <s v="OK"/>
    <m/>
    <m/>
    <d v="1899-12-30T00:00:00"/>
    <d v="1899-12-30T01:00:17"/>
    <n v="5"/>
    <d v="1899-12-30T00:00:33"/>
    <n v="60.283333333324904"/>
    <n v="16"/>
    <s v="No"/>
  </r>
  <r>
    <s v="CCAL"/>
    <s v="2024075743"/>
    <x v="0"/>
    <s v="ER8801BBS"/>
    <s v="E9651KXD"/>
    <d v="2024-12-19T00:00:00"/>
    <m/>
    <s v="3297"/>
    <x v="1"/>
    <s v="PA"/>
    <s v="S1"/>
    <m/>
    <d v="2024-12-19T00:00:00"/>
    <d v="1899-12-30T15:40:58"/>
    <d v="2024-12-19T00:00:00"/>
    <d v="1899-12-30T15:41:13"/>
    <d v="2024-12-19T00:00:00"/>
    <d v="1899-12-30T16:46:15"/>
    <x v="0"/>
    <s v="RFCPI"/>
    <s v="8043253304"/>
    <s v="FBO"/>
    <d v="1899-12-30T01:05:17"/>
    <d v="1899-12-30T01:05:02"/>
    <d v="1899-12-30T00:00:15"/>
    <s v="Granel"/>
    <s v="E001"/>
    <x v="2"/>
    <d v="1899-12-30T01:05:17"/>
    <d v="1899-12-30T01:05:02"/>
    <n v="15"/>
    <x v="14"/>
    <x v="5"/>
    <x v="1"/>
    <n v="0"/>
    <n v="0"/>
    <s v="OK"/>
    <s v="Granel"/>
    <x v="0"/>
    <n v="0"/>
    <s v="F. ALCONERA"/>
    <s v="B"/>
    <d v="1899-12-30T00:00:15"/>
    <d v="1899-12-30T00:00:15"/>
    <s v="OK"/>
    <m/>
    <m/>
    <d v="1899-12-30T00:00:00"/>
    <d v="1899-12-30T01:05:17"/>
    <n v="5"/>
    <d v="1899-12-30T00:00:15"/>
    <n v="65.283333333335918"/>
    <n v="16"/>
    <s v="No"/>
  </r>
  <r>
    <s v="CCAL"/>
    <s v="2024075767"/>
    <x v="0"/>
    <s v="E2513BGH"/>
    <m/>
    <d v="2024-12-19T00:00:00"/>
    <m/>
    <s v="3230"/>
    <x v="2"/>
    <s v="PA"/>
    <s v="PA"/>
    <m/>
    <d v="2024-12-19T00:00:00"/>
    <d v="1899-12-30T16:34:00"/>
    <d v="2024-12-19T00:00:00"/>
    <d v="1899-12-30T16:34:16"/>
    <d v="2024-12-19T00:00:00"/>
    <d v="1899-12-30T16:51:23"/>
    <x v="0"/>
    <s v="RFCPI"/>
    <s v="8043253305"/>
    <s v="EXW"/>
    <d v="1899-12-30T00:17:23"/>
    <d v="1899-12-30T00:17:07"/>
    <d v="1899-12-30T00:00:16"/>
    <s v="Ensacado"/>
    <s v="E002"/>
    <x v="1"/>
    <d v="1899-12-30T00:17:23"/>
    <d v="1899-12-30T00:17:07"/>
    <n v="16"/>
    <x v="14"/>
    <x v="5"/>
    <x v="2"/>
    <n v="0"/>
    <n v="0"/>
    <s v="OK"/>
    <s v="Ensacado"/>
    <x v="0"/>
    <n v="0"/>
    <s v="F. ALCONERA"/>
    <s v="A"/>
    <d v="1899-12-30T00:00:16"/>
    <d v="1899-12-30T00:00:16"/>
    <s v="OK"/>
    <m/>
    <m/>
    <d v="1899-12-30T00:00:00"/>
    <d v="1899-12-30T00:17:23"/>
    <n v="5"/>
    <d v="1899-12-30T00:00:16"/>
    <n v="17.383333333334345"/>
    <n v="16"/>
    <s v="Si"/>
  </r>
  <r>
    <s v="CCAL"/>
    <s v="2024075752"/>
    <x v="0"/>
    <s v="ER5784BBP"/>
    <s v="E8687HMG"/>
    <d v="2024-12-19T00:00:00"/>
    <m/>
    <s v="3230"/>
    <x v="2"/>
    <s v="PA"/>
    <s v="PA"/>
    <m/>
    <d v="2024-12-19T00:00:00"/>
    <d v="1899-12-30T15:58:58"/>
    <d v="2024-12-19T00:00:00"/>
    <d v="1899-12-30T16:06:39"/>
    <d v="2024-12-19T00:00:00"/>
    <d v="1899-12-30T16:59:12"/>
    <x v="0"/>
    <s v="RFCPI"/>
    <s v="8043253307"/>
    <s v="EXW"/>
    <d v="1899-12-30T01:00:14"/>
    <d v="1899-12-30T00:52:33"/>
    <d v="1899-12-30T00:07:41"/>
    <s v="Ensacado"/>
    <s v="E002"/>
    <x v="1"/>
    <d v="1899-12-30T01:00:14"/>
    <d v="1899-12-30T00:52:33"/>
    <n v="15"/>
    <x v="14"/>
    <x v="5"/>
    <x v="2"/>
    <n v="0"/>
    <n v="0"/>
    <s v="OK"/>
    <s v="Ensacado"/>
    <x v="0"/>
    <n v="0"/>
    <s v="F. ALCONERA"/>
    <s v="B"/>
    <d v="1899-12-30T00:07:41"/>
    <d v="1899-12-30T00:07:41"/>
    <s v="OK"/>
    <m/>
    <m/>
    <d v="1899-12-30T00:00:00"/>
    <d v="1899-12-30T01:00:14"/>
    <n v="5"/>
    <d v="1899-12-30T00:07:41"/>
    <n v="60.233333333342323"/>
    <n v="16"/>
    <s v="No"/>
  </r>
  <r>
    <s v="CCAL"/>
    <s v="2024075747"/>
    <x v="0"/>
    <s v="ER8459BBS"/>
    <s v="E5067LBR"/>
    <d v="2024-12-19T00:00:00"/>
    <m/>
    <s v="3297"/>
    <x v="1"/>
    <s v="PA"/>
    <s v="S1"/>
    <m/>
    <d v="2024-12-19T00:00:00"/>
    <d v="1899-12-30T15:47:03"/>
    <d v="2024-12-19T00:00:00"/>
    <d v="1899-12-30T15:47:17"/>
    <d v="2024-12-19T00:00:00"/>
    <d v="1899-12-30T17:02:08"/>
    <x v="0"/>
    <s v="RFCPI"/>
    <s v="8043253308"/>
    <s v="EXW"/>
    <d v="1899-12-30T01:15:05"/>
    <d v="1899-12-30T01:14:51"/>
    <d v="1899-12-30T00:00:14"/>
    <s v="Granel"/>
    <s v="E001"/>
    <x v="1"/>
    <d v="1899-12-30T01:15:05"/>
    <d v="1899-12-30T01:14:51"/>
    <n v="15"/>
    <x v="14"/>
    <x v="5"/>
    <x v="1"/>
    <n v="0"/>
    <n v="0"/>
    <s v="OK"/>
    <s v="Granel"/>
    <x v="0"/>
    <n v="0"/>
    <s v="F. ALCONERA"/>
    <s v="B"/>
    <d v="1899-12-30T00:00:14"/>
    <d v="1899-12-30T00:00:14"/>
    <s v="OK"/>
    <m/>
    <m/>
    <d v="1899-12-30T00:00:00"/>
    <d v="1899-12-30T01:15:05"/>
    <n v="5"/>
    <d v="1899-12-30T00:00:14"/>
    <n v="75.083333333328014"/>
    <n v="17"/>
    <s v="No"/>
  </r>
  <r>
    <s v="CCAL"/>
    <s v="2024075750"/>
    <x v="0"/>
    <s v="ER2638BBV"/>
    <s v="E8408KLT"/>
    <d v="2024-12-19T00:00:00"/>
    <m/>
    <s v="3297"/>
    <x v="1"/>
    <s v="PA"/>
    <s v="S1"/>
    <m/>
    <d v="2024-12-19T00:00:00"/>
    <d v="1899-12-30T15:54:59"/>
    <d v="2024-12-19T00:00:00"/>
    <d v="1899-12-30T15:55:40"/>
    <d v="2024-12-19T00:00:00"/>
    <d v="1899-12-30T17:06:16"/>
    <x v="0"/>
    <s v="RFCPI"/>
    <s v="8043253309"/>
    <s v="EXW"/>
    <d v="1899-12-30T01:11:17"/>
    <d v="1899-12-30T01:10:36"/>
    <d v="1899-12-30T00:00:41"/>
    <s v="Granel"/>
    <s v="E001"/>
    <x v="1"/>
    <d v="1899-12-30T01:11:17"/>
    <d v="1899-12-30T01:10:36"/>
    <n v="15"/>
    <x v="14"/>
    <x v="5"/>
    <x v="1"/>
    <n v="0"/>
    <n v="0"/>
    <s v="OK"/>
    <s v="Granel"/>
    <x v="0"/>
    <n v="0"/>
    <s v="F. ALCONERA"/>
    <s v="B"/>
    <d v="1899-12-30T00:00:41"/>
    <d v="1899-12-30T00:00:41"/>
    <s v="OK"/>
    <m/>
    <m/>
    <d v="1899-12-30T00:00:00"/>
    <d v="1899-12-30T01:11:17"/>
    <n v="5"/>
    <d v="1899-12-30T00:00:41"/>
    <n v="71.283333333340693"/>
    <n v="17"/>
    <s v="No"/>
  </r>
  <r>
    <s v="CCAL"/>
    <s v="2024075774"/>
    <x v="0"/>
    <s v="ER8805BBS"/>
    <s v="E8272KDP"/>
    <d v="2024-12-19T00:00:00"/>
    <m/>
    <s v="3228"/>
    <x v="3"/>
    <s v="PA"/>
    <s v="S5"/>
    <m/>
    <d v="2024-12-19T00:00:00"/>
    <d v="1899-12-30T16:51:00"/>
    <d v="2024-12-19T00:00:00"/>
    <d v="1899-12-30T16:51:16"/>
    <d v="2024-12-19T00:00:00"/>
    <d v="1899-12-30T17:16:07"/>
    <x v="0"/>
    <s v="RFCPI"/>
    <s v="8043253310"/>
    <s v="FBO"/>
    <d v="1899-12-30T00:25:07"/>
    <d v="1899-12-30T00:24:51"/>
    <d v="1899-12-30T00:00:16"/>
    <s v="Granel"/>
    <s v="E001"/>
    <x v="2"/>
    <d v="1899-12-30T00:25:07"/>
    <d v="1899-12-30T00:24:51"/>
    <n v="16"/>
    <x v="14"/>
    <x v="5"/>
    <x v="1"/>
    <n v="0"/>
    <n v="0"/>
    <s v="OK"/>
    <s v="Granel"/>
    <x v="0"/>
    <n v="0"/>
    <s v="F. ALCONERA"/>
    <s v="A"/>
    <d v="1899-12-30T00:00:16"/>
    <d v="1899-12-30T00:00:16"/>
    <s v="OK"/>
    <m/>
    <m/>
    <d v="1899-12-30T00:00:00"/>
    <d v="1899-12-30T00:25:07"/>
    <n v="5"/>
    <d v="1899-12-30T00:00:16"/>
    <n v="25.116666666667342"/>
    <n v="17"/>
    <s v="Si"/>
  </r>
  <r>
    <s v="CCAL"/>
    <s v="2024075751"/>
    <x v="0"/>
    <s v="ER2316BBD"/>
    <s v="E7555LTD"/>
    <d v="2024-12-19T00:00:00"/>
    <m/>
    <s v="3297"/>
    <x v="1"/>
    <s v="PA"/>
    <s v="S1"/>
    <m/>
    <d v="2024-12-19T00:00:00"/>
    <d v="1899-12-30T15:56:19"/>
    <d v="2024-12-19T00:00:00"/>
    <d v="1899-12-30T15:56:34"/>
    <d v="2024-12-19T00:00:00"/>
    <d v="1899-12-30T17:21:09"/>
    <x v="0"/>
    <s v="RFCPI"/>
    <s v="8043253311"/>
    <s v="FBO"/>
    <d v="1899-12-30T01:24:50"/>
    <d v="1899-12-30T01:24:35"/>
    <d v="1899-12-30T00:00:15"/>
    <s v="Granel"/>
    <s v="E001"/>
    <x v="2"/>
    <d v="1899-12-30T01:24:50"/>
    <d v="1899-12-30T01:24:35"/>
    <n v="15"/>
    <x v="14"/>
    <x v="5"/>
    <x v="1"/>
    <n v="0"/>
    <n v="0"/>
    <s v="OK"/>
    <s v="Granel"/>
    <x v="0"/>
    <n v="0"/>
    <s v="F. ALCONERA"/>
    <s v="B"/>
    <d v="1899-12-30T00:00:15"/>
    <d v="1899-12-30T00:00:15"/>
    <s v="OK"/>
    <m/>
    <m/>
    <d v="1899-12-30T00:00:00"/>
    <d v="1899-12-30T01:24:50"/>
    <n v="5"/>
    <d v="1899-12-30T00:00:15"/>
    <n v="84.833333333323139"/>
    <n v="17"/>
    <s v="No"/>
  </r>
  <r>
    <s v="CCAL"/>
    <s v="2024075781"/>
    <x v="0"/>
    <s v="EBA2424AB"/>
    <m/>
    <d v="2024-12-19T00:00:00"/>
    <m/>
    <s v="3230"/>
    <x v="2"/>
    <s v="PA"/>
    <s v="PA"/>
    <m/>
    <d v="2024-12-19T00:00:00"/>
    <d v="1899-12-30T17:11:59"/>
    <d v="2024-12-19T00:00:00"/>
    <d v="1899-12-30T17:12:13"/>
    <d v="2024-12-19T00:00:00"/>
    <d v="1899-12-30T17:25:34"/>
    <x v="0"/>
    <s v="RFCPI"/>
    <s v="8043253312"/>
    <s v="FBO"/>
    <d v="1899-12-30T00:13:35"/>
    <d v="1899-12-30T00:13:21"/>
    <d v="1899-12-30T00:00:14"/>
    <s v="Ensacado"/>
    <s v="E002"/>
    <x v="1"/>
    <d v="1899-12-30T00:13:35"/>
    <d v="1899-12-30T00:13:21"/>
    <n v="17"/>
    <x v="14"/>
    <x v="5"/>
    <x v="2"/>
    <n v="0"/>
    <n v="0"/>
    <s v="OK"/>
    <s v="Ensacado"/>
    <x v="0"/>
    <n v="0"/>
    <s v="F. ALCONERA"/>
    <s v="A"/>
    <d v="1899-12-30T00:00:14"/>
    <d v="1899-12-30T00:00:14"/>
    <s v="OK"/>
    <m/>
    <m/>
    <d v="1899-12-30T00:00:00"/>
    <d v="1899-12-30T00:13:35"/>
    <n v="5"/>
    <d v="1899-12-30T00:00:14"/>
    <n v="13.583333333332792"/>
    <n v="17"/>
    <s v="Si"/>
  </r>
  <r>
    <s v="CCAL"/>
    <s v="2024075754"/>
    <x v="0"/>
    <s v="ER3706BCF"/>
    <s v="E7061KZH"/>
    <d v="2024-12-19T00:00:00"/>
    <m/>
    <s v="3297"/>
    <x v="1"/>
    <s v="PA"/>
    <s v="S1"/>
    <m/>
    <d v="2024-12-19T00:00:00"/>
    <d v="1899-12-30T16:01:06"/>
    <d v="2024-12-19T00:00:00"/>
    <d v="1899-12-30T16:01:26"/>
    <d v="2024-12-19T00:00:00"/>
    <d v="1899-12-30T17:27:34"/>
    <x v="0"/>
    <s v="RFCPI"/>
    <s v="8043253313"/>
    <s v="EXW"/>
    <d v="1899-12-30T01:26:28"/>
    <d v="1899-12-30T01:26:08"/>
    <d v="1899-12-30T00:00:20"/>
    <s v="Granel"/>
    <s v="E001"/>
    <x v="1"/>
    <d v="1899-12-30T01:26:28"/>
    <d v="1899-12-30T01:26:08"/>
    <n v="16"/>
    <x v="14"/>
    <x v="5"/>
    <x v="1"/>
    <n v="0"/>
    <n v="0"/>
    <s v="OK"/>
    <s v="Granel"/>
    <x v="0"/>
    <n v="0"/>
    <s v="F. ALCONERA"/>
    <s v="B"/>
    <d v="1899-12-30T00:00:20"/>
    <d v="1899-12-30T00:00:20"/>
    <s v="OK"/>
    <m/>
    <m/>
    <d v="1899-12-30T00:00:00"/>
    <d v="1899-12-30T01:26:28"/>
    <n v="5"/>
    <d v="1899-12-30T00:00:20"/>
    <n v="86.466666666657588"/>
    <n v="17"/>
    <s v="No"/>
  </r>
  <r>
    <s v="CCAL"/>
    <s v="2024075756"/>
    <x v="0"/>
    <s v="ER8802BBS"/>
    <s v="E5397MMK"/>
    <d v="2024-12-19T00:00:00"/>
    <m/>
    <s v="3297"/>
    <x v="1"/>
    <s v="PA"/>
    <s v="S1"/>
    <m/>
    <d v="2024-12-19T00:00:00"/>
    <d v="1899-12-30T16:02:57"/>
    <d v="2024-12-19T00:00:00"/>
    <d v="1899-12-30T16:03:13"/>
    <d v="2024-12-19T00:00:00"/>
    <d v="1899-12-30T17:35:29"/>
    <x v="0"/>
    <s v="RFCPI"/>
    <s v="8043253314"/>
    <s v="FBO"/>
    <d v="1899-12-30T01:32:32"/>
    <d v="1899-12-30T01:32:16"/>
    <d v="1899-12-30T00:00:16"/>
    <s v="Granel"/>
    <s v="E001"/>
    <x v="2"/>
    <d v="1899-12-30T01:32:32"/>
    <d v="1899-12-30T01:32:16"/>
    <n v="16"/>
    <x v="14"/>
    <x v="5"/>
    <x v="1"/>
    <n v="0"/>
    <n v="0"/>
    <s v="OK"/>
    <s v="Granel"/>
    <x v="0"/>
    <n v="0"/>
    <s v="F. ALCONERA"/>
    <s v="C"/>
    <d v="1899-12-30T00:00:16"/>
    <d v="1899-12-30T00:00:16"/>
    <s v="OK"/>
    <m/>
    <m/>
    <d v="1899-12-30T00:00:00"/>
    <d v="1899-12-30T01:32:32"/>
    <n v="5"/>
    <d v="1899-12-30T00:00:16"/>
    <n v="92.533333333334426"/>
    <n v="17"/>
    <s v="No"/>
  </r>
  <r>
    <s v="CCAL"/>
    <s v="2024075776"/>
    <x v="0"/>
    <s v="ER8806BBS"/>
    <s v="E4974HJL"/>
    <d v="2024-12-19T00:00:00"/>
    <m/>
    <s v="3228"/>
    <x v="3"/>
    <s v="PA"/>
    <s v="S4"/>
    <m/>
    <d v="2024-12-19T00:00:00"/>
    <d v="1899-12-30T16:54:43"/>
    <d v="2024-12-19T00:00:00"/>
    <d v="1899-12-30T16:54:57"/>
    <d v="2024-12-19T00:00:00"/>
    <d v="1899-12-30T17:39:38"/>
    <x v="0"/>
    <s v="RFCPI"/>
    <s v="8043253315"/>
    <s v="FBO"/>
    <d v="1899-12-30T00:44:55"/>
    <d v="1899-12-30T00:44:41"/>
    <d v="1899-12-30T00:00:14"/>
    <s v="Granel"/>
    <s v="E001"/>
    <x v="2"/>
    <d v="1899-12-30T00:44:55"/>
    <d v="1899-12-30T00:44:41"/>
    <n v="16"/>
    <x v="14"/>
    <x v="5"/>
    <x v="1"/>
    <n v="0"/>
    <n v="0"/>
    <s v="OK"/>
    <s v="Granel"/>
    <x v="0"/>
    <n v="0"/>
    <s v="F. ALCONERA"/>
    <s v="A"/>
    <d v="1899-12-30T00:00:14"/>
    <d v="1899-12-30T00:00:14"/>
    <s v="OK"/>
    <m/>
    <m/>
    <d v="1899-12-30T00:00:00"/>
    <d v="1899-12-30T00:44:55"/>
    <n v="5"/>
    <d v="1899-12-30T00:00:14"/>
    <n v="44.91666666666724"/>
    <n v="17"/>
    <s v="Si"/>
  </r>
  <r>
    <s v="CCAL"/>
    <s v="2024075777"/>
    <x v="0"/>
    <s v="ER2775BBR"/>
    <s v="E4544MKW"/>
    <d v="2024-12-19T00:00:00"/>
    <m/>
    <s v="3228"/>
    <x v="3"/>
    <s v="PA"/>
    <s v="S5"/>
    <m/>
    <d v="2024-12-19T00:00:00"/>
    <d v="1899-12-30T17:02:30"/>
    <d v="2024-12-19T00:00:00"/>
    <d v="1899-12-30T17:02:44"/>
    <d v="2024-12-19T00:00:00"/>
    <d v="1899-12-30T17:53:31"/>
    <x v="0"/>
    <s v="RFCPI"/>
    <s v="8043253316"/>
    <s v="FBO"/>
    <d v="1899-12-30T00:51:01"/>
    <d v="1899-12-30T00:50:47"/>
    <d v="1899-12-30T00:00:14"/>
    <s v="Granel"/>
    <s v="E001"/>
    <x v="2"/>
    <d v="1899-12-30T00:51:01"/>
    <d v="1899-12-30T00:50:47"/>
    <n v="17"/>
    <x v="14"/>
    <x v="5"/>
    <x v="1"/>
    <n v="0"/>
    <n v="0"/>
    <s v="OK"/>
    <s v="Granel"/>
    <x v="0"/>
    <n v="0"/>
    <s v="F. ALCONERA"/>
    <s v="B"/>
    <d v="1899-12-30T00:00:14"/>
    <d v="1899-12-30T00:00:14"/>
    <s v="OK"/>
    <m/>
    <m/>
    <d v="1899-12-30T00:00:00"/>
    <d v="1899-12-30T00:51:01"/>
    <n v="5"/>
    <d v="1899-12-30T00:00:14"/>
    <n v="51.016666666680024"/>
    <n v="17"/>
    <s v="No"/>
  </r>
  <r>
    <s v="CCAL"/>
    <s v="2024075759"/>
    <x v="0"/>
    <s v="ER9178BBB"/>
    <s v="E3299HSH"/>
    <d v="2024-12-19T00:00:00"/>
    <m/>
    <s v="3297"/>
    <x v="1"/>
    <s v="PA"/>
    <s v="S1"/>
    <m/>
    <d v="2024-12-19T00:00:00"/>
    <d v="1899-12-30T16:06:05"/>
    <d v="2024-12-19T00:00:00"/>
    <d v="1899-12-30T16:07:04"/>
    <d v="2024-12-19T00:00:00"/>
    <d v="1899-12-30T17:54:57"/>
    <x v="0"/>
    <s v="RFCPI"/>
    <s v="8043253317"/>
    <s v="EXW"/>
    <d v="1899-12-30T01:48:52"/>
    <d v="1899-12-30T01:47:53"/>
    <d v="1899-12-30T00:00:59"/>
    <s v="Granel"/>
    <s v="E001"/>
    <x v="1"/>
    <d v="1899-12-30T01:48:52"/>
    <d v="1899-12-30T01:47:53"/>
    <n v="16"/>
    <x v="14"/>
    <x v="5"/>
    <x v="1"/>
    <n v="0"/>
    <n v="0"/>
    <s v="OK"/>
    <s v="Granel"/>
    <x v="0"/>
    <n v="0"/>
    <s v="F. ALCONERA"/>
    <s v="C"/>
    <d v="1899-12-30T00:00:59"/>
    <d v="1899-12-30T00:00:59"/>
    <s v="OK"/>
    <m/>
    <m/>
    <d v="1899-12-30T00:00:00"/>
    <d v="1899-12-30T01:48:52"/>
    <n v="5"/>
    <d v="1899-12-30T00:00:59"/>
    <n v="108.86666666667836"/>
    <n v="17"/>
    <s v="No"/>
  </r>
  <r>
    <s v="CCAL"/>
    <s v="2024075758"/>
    <x v="0"/>
    <s v="ER8803BBS"/>
    <s v="E1508HJM"/>
    <d v="2024-12-19T00:00:00"/>
    <m/>
    <s v="3297"/>
    <x v="1"/>
    <s v="PA"/>
    <s v="S1"/>
    <m/>
    <d v="2024-12-19T00:00:00"/>
    <d v="1899-12-30T16:05:18"/>
    <d v="2024-12-19T00:00:00"/>
    <d v="1899-12-30T16:05:34"/>
    <d v="2024-12-19T00:00:00"/>
    <d v="1899-12-30T17:56:06"/>
    <x v="0"/>
    <s v="RFCPI"/>
    <s v="8043253318"/>
    <s v="FBO"/>
    <d v="1899-12-30T01:50:48"/>
    <d v="1899-12-30T01:50:32"/>
    <d v="1899-12-30T00:00:16"/>
    <s v="Granel"/>
    <s v="E001"/>
    <x v="2"/>
    <d v="1899-12-30T01:50:48"/>
    <d v="1899-12-30T01:50:32"/>
    <n v="16"/>
    <x v="14"/>
    <x v="5"/>
    <x v="1"/>
    <n v="0"/>
    <n v="0"/>
    <s v="OK"/>
    <s v="Granel"/>
    <x v="0"/>
    <n v="0"/>
    <s v="F. ALCONERA"/>
    <s v="C"/>
    <d v="1899-12-30T00:00:16"/>
    <d v="1899-12-30T00:00:16"/>
    <s v="OK"/>
    <m/>
    <m/>
    <d v="1899-12-30T00:00:00"/>
    <d v="1899-12-30T01:50:48"/>
    <n v="5"/>
    <d v="1899-12-30T00:00:16"/>
    <n v="110.80000000000804"/>
    <n v="17"/>
    <s v="No"/>
  </r>
  <r>
    <s v="CCAL"/>
    <s v="2024075779"/>
    <x v="0"/>
    <s v="ER8798BBS"/>
    <s v="E4443KBP"/>
    <d v="2024-12-19T00:00:00"/>
    <m/>
    <s v="3228"/>
    <x v="3"/>
    <s v="PA"/>
    <s v="S4"/>
    <m/>
    <d v="2024-12-19T00:00:00"/>
    <d v="1899-12-30T17:08:02"/>
    <d v="2024-12-19T00:00:00"/>
    <d v="1899-12-30T17:08:17"/>
    <d v="2024-12-19T00:00:00"/>
    <d v="1899-12-30T17:59:39"/>
    <x v="0"/>
    <s v="RFCPI"/>
    <s v="8043253319"/>
    <s v="FBO"/>
    <d v="1899-12-30T00:51:37"/>
    <d v="1899-12-30T00:51:22"/>
    <d v="1899-12-30T00:00:15"/>
    <s v="Granel"/>
    <s v="E001"/>
    <x v="2"/>
    <d v="1899-12-30T00:51:37"/>
    <d v="1899-12-30T00:51:22"/>
    <n v="17"/>
    <x v="14"/>
    <x v="5"/>
    <x v="1"/>
    <n v="0"/>
    <n v="0"/>
    <s v="OK"/>
    <s v="Granel"/>
    <x v="0"/>
    <n v="0"/>
    <s v="F. ALCONERA"/>
    <s v="B"/>
    <d v="1899-12-30T00:00:15"/>
    <d v="1899-12-30T00:00:15"/>
    <s v="OK"/>
    <m/>
    <m/>
    <d v="1899-12-30T00:00:00"/>
    <d v="1899-12-30T00:51:37"/>
    <n v="5"/>
    <d v="1899-12-30T00:00:15"/>
    <n v="51.616666666655973"/>
    <n v="17"/>
    <s v="No"/>
  </r>
  <r>
    <s v="CCAL"/>
    <s v="2024075788"/>
    <x v="0"/>
    <s v="ER1234BDM"/>
    <s v="E3178MBF"/>
    <d v="2024-12-19T00:00:00"/>
    <m/>
    <s v="3230"/>
    <x v="2"/>
    <s v="PA"/>
    <s v="PA"/>
    <m/>
    <d v="2024-12-19T00:00:00"/>
    <d v="1899-12-30T17:33:27"/>
    <d v="2024-12-19T00:00:00"/>
    <d v="1899-12-30T17:33:43"/>
    <d v="2024-12-19T00:00:00"/>
    <d v="1899-12-30T18:12:22"/>
    <x v="0"/>
    <s v="RFCPI"/>
    <s v="8043253321"/>
    <s v="FBO"/>
    <d v="1899-12-30T00:38:55"/>
    <d v="1899-12-30T00:38:39"/>
    <d v="1899-12-30T00:00:16"/>
    <s v="Ensacado"/>
    <s v="E002"/>
    <x v="2"/>
    <d v="1899-12-30T00:38:55"/>
    <d v="1899-12-30T00:38:39"/>
    <n v="17"/>
    <x v="14"/>
    <x v="5"/>
    <x v="2"/>
    <n v="0"/>
    <n v="0"/>
    <s v="OK"/>
    <s v="Ensacado"/>
    <x v="0"/>
    <n v="0"/>
    <s v="F. ALCONERA"/>
    <s v="A"/>
    <d v="1899-12-30T00:00:16"/>
    <d v="1899-12-30T00:00:16"/>
    <s v="OK"/>
    <m/>
    <m/>
    <d v="1899-12-30T00:00:00"/>
    <d v="1899-12-30T00:38:55"/>
    <n v="5"/>
    <d v="1899-12-30T00:00:16"/>
    <n v="38.916666666662465"/>
    <n v="18"/>
    <s v="Si"/>
  </r>
  <r>
    <s v="CCAL"/>
    <s v="2024075792"/>
    <x v="0"/>
    <s v="EMA02515R"/>
    <s v="E4262KXX"/>
    <d v="2024-12-19T00:00:00"/>
    <m/>
    <s v="3228"/>
    <x v="3"/>
    <s v="PA"/>
    <s v="S4"/>
    <m/>
    <d v="2024-12-19T00:00:00"/>
    <d v="1899-12-30T17:48:30"/>
    <d v="2024-12-19T00:00:00"/>
    <d v="1899-12-30T17:48:46"/>
    <d v="2024-12-19T00:00:00"/>
    <d v="1899-12-30T18:12:43"/>
    <x v="0"/>
    <s v="RFCPI"/>
    <s v="8043253322"/>
    <s v="FBO"/>
    <d v="1899-12-30T00:24:13"/>
    <d v="1899-12-30T00:23:57"/>
    <d v="1899-12-30T00:00:16"/>
    <s v="Granel"/>
    <s v="E001"/>
    <x v="2"/>
    <d v="1899-12-30T00:24:13"/>
    <d v="1899-12-30T00:23:57"/>
    <n v="17"/>
    <x v="14"/>
    <x v="5"/>
    <x v="1"/>
    <n v="0"/>
    <n v="0"/>
    <s v="OK"/>
    <s v="Granel"/>
    <x v="0"/>
    <n v="0"/>
    <s v="F. ALCONERA"/>
    <s v="A"/>
    <d v="1899-12-30T00:00:16"/>
    <d v="1899-12-30T00:00:16"/>
    <s v="OK"/>
    <m/>
    <m/>
    <d v="1899-12-30T00:00:00"/>
    <d v="1899-12-30T00:24:13"/>
    <n v="5"/>
    <d v="1899-12-30T00:00:16"/>
    <n v="24.216666666667201"/>
    <n v="18"/>
    <s v="Si"/>
  </r>
  <r>
    <s v="CCAL"/>
    <s v="2024075789"/>
    <x v="0"/>
    <s v="ER6535BBJ"/>
    <s v="E3039DBP"/>
    <d v="2024-12-19T00:00:00"/>
    <m/>
    <s v="3297"/>
    <x v="1"/>
    <s v="PA"/>
    <s v="S1"/>
    <m/>
    <d v="2024-12-19T00:00:00"/>
    <d v="1899-12-30T17:36:27"/>
    <d v="2024-12-19T00:00:00"/>
    <d v="1899-12-30T17:36:43"/>
    <d v="2024-12-19T00:00:00"/>
    <d v="1899-12-30T18:14:46"/>
    <x v="0"/>
    <s v="RFCPI"/>
    <s v="8043253323"/>
    <s v="FBO"/>
    <d v="1899-12-30T00:38:19"/>
    <d v="1899-12-30T00:38:03"/>
    <d v="1899-12-30T00:00:16"/>
    <s v="Granel"/>
    <s v="E001"/>
    <x v="1"/>
    <d v="1899-12-30T00:38:19"/>
    <d v="1899-12-30T00:38:03"/>
    <n v="17"/>
    <x v="14"/>
    <x v="5"/>
    <x v="1"/>
    <n v="0"/>
    <n v="0"/>
    <s v="OK"/>
    <s v="Granel"/>
    <x v="0"/>
    <n v="0"/>
    <s v="F. ALCONERA"/>
    <s v="A"/>
    <d v="1899-12-30T00:00:16"/>
    <d v="1899-12-30T00:00:16"/>
    <s v="OK"/>
    <m/>
    <m/>
    <d v="1899-12-30T00:00:00"/>
    <d v="1899-12-30T00:38:19"/>
    <n v="5"/>
    <d v="1899-12-30T00:00:16"/>
    <n v="38.316666666671964"/>
    <n v="18"/>
    <s v="Si"/>
  </r>
  <r>
    <s v="CCAL"/>
    <s v="2024075761"/>
    <x v="0"/>
    <s v="ER8804BBS"/>
    <s v="E8421HJR"/>
    <d v="2024-12-19T00:00:00"/>
    <m/>
    <s v="3297"/>
    <x v="1"/>
    <s v="PA"/>
    <s v="S1"/>
    <m/>
    <d v="2024-12-19T00:00:00"/>
    <d v="1899-12-30T16:11:31"/>
    <d v="2024-12-19T00:00:00"/>
    <d v="1899-12-30T16:11:47"/>
    <d v="2024-12-19T00:00:00"/>
    <d v="1899-12-30T18:18:44"/>
    <x v="0"/>
    <s v="RFCPI"/>
    <s v="8043253324"/>
    <s v="FBO"/>
    <d v="1899-12-30T02:07:13"/>
    <d v="1899-12-30T02:06:57"/>
    <d v="1899-12-30T00:00:16"/>
    <s v="Granel"/>
    <s v="E001"/>
    <x v="2"/>
    <d v="1899-12-30T02:07:13"/>
    <d v="1899-12-30T02:06:57"/>
    <n v="16"/>
    <x v="14"/>
    <x v="5"/>
    <x v="1"/>
    <n v="0"/>
    <n v="0"/>
    <s v="OK"/>
    <s v="Granel"/>
    <x v="0"/>
    <n v="0"/>
    <s v="F. ALCONERA"/>
    <s v="C"/>
    <d v="1899-12-30T00:00:16"/>
    <d v="1899-12-30T00:00:16"/>
    <s v="OK"/>
    <m/>
    <m/>
    <d v="1899-12-30T00:00:00"/>
    <d v="1899-12-30T02:07:13"/>
    <n v="5"/>
    <d v="1899-12-30T00:00:16"/>
    <n v="127.21666666667035"/>
    <n v="18"/>
    <s v="No"/>
  </r>
  <r>
    <s v="CCAL"/>
    <s v="2024075790"/>
    <x v="0"/>
    <s v="ER0455BBX"/>
    <s v="E0438GVW"/>
    <d v="2024-12-19T00:00:00"/>
    <m/>
    <s v="3297"/>
    <x v="1"/>
    <s v="PA"/>
    <s v="S1"/>
    <m/>
    <d v="2024-12-19T00:00:00"/>
    <d v="1899-12-30T17:46:53"/>
    <d v="2024-12-19T00:00:00"/>
    <d v="1899-12-30T17:47:10"/>
    <d v="2024-12-19T00:00:00"/>
    <d v="1899-12-30T18:25:00"/>
    <x v="0"/>
    <s v="RFCPI"/>
    <s v="8043253325"/>
    <s v="EXW"/>
    <d v="1899-12-30T00:38:07"/>
    <d v="1899-12-30T00:37:50"/>
    <d v="1899-12-30T00:00:17"/>
    <s v="Granel"/>
    <s v="E001"/>
    <x v="1"/>
    <d v="1899-12-30T00:38:07"/>
    <d v="1899-12-30T00:37:50"/>
    <n v="17"/>
    <x v="14"/>
    <x v="5"/>
    <x v="1"/>
    <n v="0"/>
    <n v="0"/>
    <s v="OK"/>
    <s v="Granel"/>
    <x v="0"/>
    <n v="0"/>
    <s v="F. ALCONERA"/>
    <s v="A"/>
    <d v="1899-12-30T00:00:17"/>
    <d v="1899-12-30T00:00:17"/>
    <s v="OK"/>
    <m/>
    <m/>
    <d v="1899-12-30T00:00:00"/>
    <d v="1899-12-30T00:38:07"/>
    <n v="5"/>
    <d v="1899-12-30T00:00:17"/>
    <n v="38.11666666667049"/>
    <n v="18"/>
    <s v="Si"/>
  </r>
  <r>
    <s v="CCAL"/>
    <s v="2024075800"/>
    <x v="0"/>
    <s v="ER7455BBP"/>
    <s v="E7597LTD"/>
    <d v="2024-12-19T00:00:00"/>
    <m/>
    <s v="3228"/>
    <x v="3"/>
    <s v="PA"/>
    <s v="S5"/>
    <m/>
    <d v="2024-12-19T00:00:00"/>
    <d v="1899-12-30T18:13:05"/>
    <d v="2024-12-19T00:00:00"/>
    <d v="1899-12-30T18:13:23"/>
    <d v="2024-12-19T00:00:00"/>
    <d v="1899-12-30T18:35:22"/>
    <x v="0"/>
    <s v="RFCPI"/>
    <s v="8043253326"/>
    <s v="FBO"/>
    <d v="1899-12-30T00:22:17"/>
    <d v="1899-12-30T00:21:59"/>
    <d v="1899-12-30T00:00:18"/>
    <s v="Granel"/>
    <s v="E001"/>
    <x v="2"/>
    <d v="1899-12-30T00:22:17"/>
    <d v="1899-12-30T00:21:59"/>
    <n v="18"/>
    <x v="14"/>
    <x v="5"/>
    <x v="1"/>
    <n v="0"/>
    <n v="0"/>
    <s v="OK"/>
    <s v="Granel"/>
    <x v="0"/>
    <n v="0"/>
    <s v="F. ALCONERA"/>
    <s v="A"/>
    <d v="1899-12-30T00:00:18"/>
    <d v="1899-12-30T00:00:18"/>
    <s v="OK"/>
    <m/>
    <m/>
    <d v="1899-12-30T00:00:00"/>
    <d v="1899-12-30T00:22:17"/>
    <n v="5"/>
    <d v="1899-12-30T00:00:18"/>
    <n v="22.283333333337509"/>
    <n v="18"/>
    <s v="Si"/>
  </r>
  <r>
    <s v="CCAL"/>
    <s v="2024075798"/>
    <x v="0"/>
    <s v="ER8271BDM"/>
    <s v="E0205LTP"/>
    <d v="2024-12-19T00:00:00"/>
    <m/>
    <s v="3297"/>
    <x v="1"/>
    <s v="PA"/>
    <s v="S1"/>
    <m/>
    <d v="2024-12-19T00:00:00"/>
    <d v="1899-12-30T17:57:10"/>
    <d v="2024-12-19T00:00:00"/>
    <d v="1899-12-30T17:57:25"/>
    <d v="2024-12-19T00:00:00"/>
    <d v="1899-12-30T18:41:34"/>
    <x v="0"/>
    <s v="RFCPI"/>
    <s v="8043253327"/>
    <s v="FBO"/>
    <d v="1899-12-30T00:44:24"/>
    <d v="1899-12-30T00:44:09"/>
    <d v="1899-12-30T00:00:15"/>
    <s v="Granel"/>
    <s v="E001"/>
    <x v="2"/>
    <d v="1899-12-30T00:44:24"/>
    <d v="1899-12-30T00:44:09"/>
    <n v="17"/>
    <x v="14"/>
    <x v="5"/>
    <x v="1"/>
    <n v="0"/>
    <n v="0"/>
    <s v="OK"/>
    <s v="Granel"/>
    <x v="0"/>
    <n v="0"/>
    <s v="F. ALCONERA"/>
    <s v="A"/>
    <d v="1899-12-30T00:00:15"/>
    <d v="1899-12-30T00:00:15"/>
    <s v="OK"/>
    <m/>
    <m/>
    <d v="1899-12-30T00:00:00"/>
    <d v="1899-12-30T00:44:24"/>
    <n v="5"/>
    <d v="1899-12-30T00:00:15"/>
    <n v="44.399999999995266"/>
    <n v="18"/>
    <s v="Si"/>
  </r>
  <r>
    <s v="CCAL"/>
    <s v="2024075802"/>
    <x v="0"/>
    <s v="ER3686BCF"/>
    <s v="E9865JVX"/>
    <d v="2024-12-19T00:00:00"/>
    <m/>
    <s v="3297"/>
    <x v="1"/>
    <s v="PA"/>
    <s v="S1"/>
    <m/>
    <d v="2024-12-19T00:00:00"/>
    <d v="1899-12-30T18:17:11"/>
    <d v="2024-12-19T00:00:00"/>
    <d v="1899-12-30T18:17:27"/>
    <d v="2024-12-19T00:00:00"/>
    <d v="1899-12-30T18:44:09"/>
    <x v="0"/>
    <s v="RFCPI"/>
    <s v="8043253328"/>
    <s v="FBO"/>
    <d v="1899-12-30T00:26:58"/>
    <d v="1899-12-30T00:26:42"/>
    <d v="1899-12-30T00:00:16"/>
    <s v="Granel"/>
    <s v="E001"/>
    <x v="2"/>
    <d v="1899-12-30T00:26:58"/>
    <d v="1899-12-30T00:26:42"/>
    <n v="18"/>
    <x v="14"/>
    <x v="5"/>
    <x v="1"/>
    <n v="0"/>
    <n v="0"/>
    <s v="OK"/>
    <s v="Granel"/>
    <x v="0"/>
    <n v="0"/>
    <s v="F. ALCONERA"/>
    <s v="A"/>
    <d v="1899-12-30T00:00:16"/>
    <d v="1899-12-30T00:00:16"/>
    <s v="OK"/>
    <m/>
    <m/>
    <d v="1899-12-30T00:00:00"/>
    <d v="1899-12-30T00:26:58"/>
    <n v="5"/>
    <d v="1899-12-30T00:00:16"/>
    <n v="26.966666666663954"/>
    <n v="18"/>
    <s v="Si"/>
  </r>
  <r>
    <s v="CCAL"/>
    <s v="2024075799"/>
    <x v="0"/>
    <s v="ER4838BBS"/>
    <s v="E9945KBD"/>
    <d v="2024-12-19T00:00:00"/>
    <m/>
    <s v="3229"/>
    <x v="4"/>
    <s v="PA"/>
    <s v="S2"/>
    <m/>
    <d v="2024-12-19T00:00:00"/>
    <d v="1899-12-30T17:59:01"/>
    <d v="2024-12-19T00:00:00"/>
    <d v="1899-12-30T17:59:16"/>
    <d v="2024-12-19T00:00:00"/>
    <d v="1899-12-30T18:46:11"/>
    <x v="0"/>
    <s v="RFCPI"/>
    <s v="8043253329"/>
    <s v="EXW"/>
    <d v="1899-12-30T00:47:10"/>
    <d v="1899-12-30T00:46:55"/>
    <d v="1899-12-30T00:00:15"/>
    <s v="Granel"/>
    <s v="E001"/>
    <x v="1"/>
    <d v="1899-12-30T00:47:10"/>
    <d v="1899-12-30T00:46:55"/>
    <n v="17"/>
    <x v="14"/>
    <x v="5"/>
    <x v="1"/>
    <n v="0"/>
    <n v="0"/>
    <s v="OK"/>
    <s v="Granel"/>
    <x v="0"/>
    <n v="0"/>
    <s v="F. ALCONERA"/>
    <s v="B"/>
    <d v="1899-12-30T00:00:15"/>
    <d v="1899-12-30T00:00:15"/>
    <s v="OK"/>
    <m/>
    <m/>
    <d v="1899-12-30T00:00:00"/>
    <d v="1899-12-30T00:47:10"/>
    <n v="5"/>
    <d v="1899-12-30T00:00:15"/>
    <n v="47.166666666667112"/>
    <n v="18"/>
    <s v="No"/>
  </r>
  <r>
    <s v="CCAL"/>
    <s v="2024075801"/>
    <x v="0"/>
    <s v="ER0119BBW"/>
    <s v="E8837LZK"/>
    <d v="2024-12-19T00:00:00"/>
    <m/>
    <s v="3228"/>
    <x v="3"/>
    <s v="PA"/>
    <s v="S4"/>
    <m/>
    <d v="2024-12-19T00:00:00"/>
    <d v="1899-12-30T18:14:15"/>
    <d v="2024-12-19T00:00:00"/>
    <d v="1899-12-30T18:14:30"/>
    <d v="2024-12-19T00:00:00"/>
    <d v="1899-12-30T19:03:04"/>
    <x v="0"/>
    <s v="RFCPI"/>
    <s v="8043253331"/>
    <s v="FBO"/>
    <d v="1899-12-30T00:48:49"/>
    <d v="1899-12-30T00:48:34"/>
    <d v="1899-12-30T00:00:15"/>
    <s v="Granel"/>
    <s v="E001"/>
    <x v="2"/>
    <d v="1899-12-30T00:48:49"/>
    <d v="1899-12-30T00:48:34"/>
    <n v="18"/>
    <x v="14"/>
    <x v="5"/>
    <x v="1"/>
    <n v="0"/>
    <n v="0"/>
    <s v="OK"/>
    <s v="Granel"/>
    <x v="0"/>
    <n v="0"/>
    <s v="F. ALCONERA"/>
    <s v="B"/>
    <d v="1899-12-30T00:00:15"/>
    <d v="1899-12-30T00:00:15"/>
    <s v="OK"/>
    <m/>
    <m/>
    <d v="1899-12-30T00:00:00"/>
    <d v="1899-12-30T00:48:49"/>
    <n v="5"/>
    <d v="1899-12-30T00:00:15"/>
    <n v="48.816666666676802"/>
    <n v="19"/>
    <s v="No"/>
  </r>
  <r>
    <s v="CCAL"/>
    <s v="2024075805"/>
    <x v="0"/>
    <s v="ER8908BBG"/>
    <s v="E5792MTF"/>
    <d v="2024-12-19T00:00:00"/>
    <m/>
    <s v="3228"/>
    <x v="3"/>
    <s v="PA"/>
    <s v="S5"/>
    <m/>
    <d v="2024-12-19T00:00:00"/>
    <d v="1899-12-30T18:42:52"/>
    <d v="2024-12-19T00:00:00"/>
    <d v="1899-12-30T18:43:07"/>
    <d v="2024-12-19T00:00:00"/>
    <d v="1899-12-30T19:06:39"/>
    <x v="0"/>
    <s v="RFCPI"/>
    <s v="8043253332"/>
    <s v="FBO"/>
    <d v="1899-12-30T00:23:47"/>
    <d v="1899-12-30T00:23:32"/>
    <d v="1899-12-30T00:00:15"/>
    <s v="Granel"/>
    <s v="E001"/>
    <x v="2"/>
    <d v="1899-12-30T00:23:47"/>
    <d v="1899-12-30T00:23:32"/>
    <n v="18"/>
    <x v="14"/>
    <x v="5"/>
    <x v="1"/>
    <n v="0"/>
    <n v="0"/>
    <s v="OK"/>
    <s v="Granel"/>
    <x v="0"/>
    <n v="0"/>
    <s v="F. ALCONERA"/>
    <s v="A"/>
    <d v="1899-12-30T00:00:15"/>
    <d v="1899-12-30T00:00:15"/>
    <s v="OK"/>
    <m/>
    <m/>
    <d v="1899-12-30T00:00:00"/>
    <d v="1899-12-30T00:23:47"/>
    <n v="5"/>
    <d v="1899-12-30T00:00:15"/>
    <n v="23.783333333327992"/>
    <n v="19"/>
    <s v="Si"/>
  </r>
  <r>
    <s v="CCAL"/>
    <s v="2024075809"/>
    <x v="0"/>
    <s v="ER4777BBM"/>
    <s v="E1633HJM"/>
    <d v="2024-12-19T00:00:00"/>
    <m/>
    <s v="3297"/>
    <x v="1"/>
    <s v="PA"/>
    <s v="S1"/>
    <m/>
    <d v="2024-12-19T00:00:00"/>
    <d v="1899-12-30T19:22:20"/>
    <d v="2024-12-19T00:00:00"/>
    <d v="1899-12-30T19:22:38"/>
    <d v="2024-12-19T00:00:00"/>
    <d v="1899-12-30T19:51:43"/>
    <x v="0"/>
    <s v="RFCPI"/>
    <s v="8043253333"/>
    <s v="FBO"/>
    <d v="1899-12-30T00:29:23"/>
    <d v="1899-12-30T00:29:05"/>
    <d v="1899-12-30T00:00:18"/>
    <s v="Granel"/>
    <s v="E001"/>
    <x v="2"/>
    <d v="1899-12-30T00:29:23"/>
    <d v="1899-12-30T00:29:05"/>
    <n v="19"/>
    <x v="14"/>
    <x v="5"/>
    <x v="1"/>
    <n v="0"/>
    <n v="0"/>
    <s v="OK"/>
    <s v="Granel"/>
    <x v="0"/>
    <n v="0"/>
    <s v="F. ALCONERA"/>
    <s v="A"/>
    <d v="1899-12-30T00:00:18"/>
    <d v="1899-12-30T00:00:18"/>
    <s v="OK"/>
    <m/>
    <m/>
    <d v="1899-12-30T00:00:00"/>
    <d v="1899-12-30T00:29:23"/>
    <n v="5"/>
    <d v="1899-12-30T00:00:18"/>
    <n v="29.383333333329507"/>
    <n v="19"/>
    <s v="Si"/>
  </r>
  <r>
    <s v="CCAL"/>
    <s v="2024075811"/>
    <x v="0"/>
    <s v="ER9108BBX"/>
    <s v="E6172KZK"/>
    <d v="2024-12-19T00:00:00"/>
    <m/>
    <s v="3297"/>
    <x v="1"/>
    <s v="PA"/>
    <s v="S1"/>
    <m/>
    <d v="2024-12-19T00:00:00"/>
    <d v="1899-12-30T19:33:45"/>
    <d v="2024-12-19T00:00:00"/>
    <d v="1899-12-30T19:34:02"/>
    <d v="2024-12-19T00:00:00"/>
    <d v="1899-12-30T20:05:04"/>
    <x v="0"/>
    <s v="RFCPI"/>
    <s v="8043253334"/>
    <s v="FBO"/>
    <d v="1899-12-30T00:31:19"/>
    <d v="1899-12-30T00:31:02"/>
    <d v="1899-12-30T00:00:17"/>
    <s v="Granel"/>
    <s v="E001"/>
    <x v="2"/>
    <d v="1899-12-30T00:31:19"/>
    <d v="1899-12-30T00:31:02"/>
    <n v="19"/>
    <x v="14"/>
    <x v="5"/>
    <x v="1"/>
    <n v="0"/>
    <n v="0"/>
    <s v="OK"/>
    <s v="Granel"/>
    <x v="0"/>
    <n v="0"/>
    <s v="F. ALCONERA"/>
    <s v="A"/>
    <d v="1899-12-30T00:00:17"/>
    <d v="1899-12-30T00:00:17"/>
    <s v="OK"/>
    <m/>
    <m/>
    <d v="1899-12-30T00:00:00"/>
    <d v="1899-12-30T00:31:19"/>
    <n v="5"/>
    <d v="1899-12-30T00:00:17"/>
    <n v="31.316666666659199"/>
    <n v="20"/>
    <s v="Si"/>
  </r>
  <r>
    <s v="CCAL"/>
    <s v="2024075815"/>
    <x v="0"/>
    <s v="ER8167BDM"/>
    <s v="E9824LFX"/>
    <d v="2024-12-19T00:00:00"/>
    <m/>
    <s v="3230"/>
    <x v="2"/>
    <s v="PA"/>
    <s v="PA"/>
    <m/>
    <d v="2024-12-19T00:00:00"/>
    <d v="1899-12-30T20:31:49"/>
    <d v="2024-12-19T00:00:00"/>
    <d v="1899-12-30T20:32:06"/>
    <d v="2024-12-19T00:00:00"/>
    <d v="1899-12-30T21:00:58"/>
    <x v="0"/>
    <s v="RFCPI"/>
    <s v="8043253335"/>
    <s v="FBO"/>
    <d v="1899-12-30T00:29:09"/>
    <d v="1899-12-30T00:28:52"/>
    <d v="1899-12-30T00:00:17"/>
    <s v="Ensacado"/>
    <s v="E002"/>
    <x v="2"/>
    <d v="1899-12-30T00:29:09"/>
    <d v="1899-12-30T00:28:52"/>
    <n v="20"/>
    <x v="14"/>
    <x v="5"/>
    <x v="2"/>
    <n v="0"/>
    <n v="0"/>
    <s v="OK"/>
    <s v="Ensacado"/>
    <x v="0"/>
    <n v="0"/>
    <s v="F. ALCONERA"/>
    <s v="A"/>
    <d v="1899-12-30T00:00:17"/>
    <d v="1899-12-30T00:00:17"/>
    <s v="OK"/>
    <m/>
    <m/>
    <d v="1899-12-30T00:00:00"/>
    <d v="1899-12-30T00:29:09"/>
    <n v="5"/>
    <d v="1899-12-30T00:00:17"/>
    <n v="29.150000000006475"/>
    <n v="21"/>
    <s v="Si"/>
  </r>
  <r>
    <s v="CCAL"/>
    <s v="2024075817"/>
    <x v="0"/>
    <s v="ER1696BCF"/>
    <s v="E7412JLB"/>
    <d v="2024-12-20T00:00:00"/>
    <m/>
    <s v="3228"/>
    <x v="3"/>
    <s v="PA"/>
    <s v="S4"/>
    <m/>
    <d v="2024-12-20T00:00:00"/>
    <d v="1899-12-30T05:33:13"/>
    <d v="2024-12-20T00:00:00"/>
    <d v="1899-12-30T05:33:30"/>
    <d v="2024-12-20T00:00:00"/>
    <d v="1899-12-30T06:13:30"/>
    <x v="0"/>
    <s v="RFCPI"/>
    <s v="8043253336"/>
    <s v="FBO"/>
    <d v="1899-12-30T00:40:17"/>
    <d v="1899-12-30T00:40:00"/>
    <d v="1899-12-30T00:00:17"/>
    <s v="Granel"/>
    <s v="E001"/>
    <x v="2"/>
    <d v="1899-12-30T00:40:17"/>
    <d v="1899-12-30T00:40:00"/>
    <n v="5"/>
    <x v="15"/>
    <x v="5"/>
    <x v="1"/>
    <n v="0"/>
    <n v="0"/>
    <s v="OK"/>
    <s v="Granel"/>
    <x v="0"/>
    <n v="0"/>
    <s v="F. ALCONERA"/>
    <s v="A"/>
    <d v="1899-12-30T00:00:17"/>
    <d v="1899-12-30T00:00:17"/>
    <s v="OK"/>
    <m/>
    <m/>
    <d v="1899-12-30T00:00:00"/>
    <d v="1899-12-30T00:40:17"/>
    <n v="6"/>
    <d v="1899-12-30T00:00:17"/>
    <n v="40.283333333337644"/>
    <n v="6"/>
    <s v="Si"/>
  </r>
  <r>
    <s v="CCAL"/>
    <s v="2024075818"/>
    <x v="0"/>
    <s v="EJ01057R"/>
    <s v="E2544FHJ"/>
    <d v="2024-12-20T00:00:00"/>
    <m/>
    <s v="3230"/>
    <x v="2"/>
    <s v="PA"/>
    <s v="PA"/>
    <m/>
    <d v="2024-12-20T00:00:00"/>
    <d v="1899-12-30T05:55:19"/>
    <d v="2024-12-20T00:00:00"/>
    <d v="1899-12-30T05:55:36"/>
    <d v="2024-12-20T00:00:00"/>
    <d v="1899-12-30T06:27:14"/>
    <x v="0"/>
    <s v="RFCPI"/>
    <s v="8043253337"/>
    <s v="EXW"/>
    <d v="1899-12-30T00:31:55"/>
    <d v="1899-12-30T00:31:38"/>
    <d v="1899-12-30T00:00:17"/>
    <s v="Ensacado"/>
    <s v="E002"/>
    <x v="1"/>
    <d v="1899-12-30T00:31:55"/>
    <d v="1899-12-30T00:31:38"/>
    <n v="5"/>
    <x v="15"/>
    <x v="5"/>
    <x v="2"/>
    <n v="0"/>
    <n v="0"/>
    <s v="OK"/>
    <s v="Ensacado"/>
    <x v="0"/>
    <n v="0"/>
    <s v="F. ALCONERA"/>
    <s v="A"/>
    <d v="1899-12-30T00:00:17"/>
    <d v="1899-12-30T00:00:17"/>
    <s v="OK"/>
    <m/>
    <m/>
    <d v="1899-12-30T00:00:00"/>
    <d v="1899-12-30T00:31:55"/>
    <n v="6"/>
    <d v="1899-12-30T00:00:17"/>
    <n v="31.916666666663968"/>
    <n v="6"/>
    <s v="Si"/>
  </r>
  <r>
    <s v="CCAL"/>
    <s v="2024075823"/>
    <x v="0"/>
    <s v="ER1428BBX"/>
    <s v="E3192JFJ"/>
    <d v="2024-12-20T00:00:00"/>
    <m/>
    <s v="3230"/>
    <x v="2"/>
    <s v="PA"/>
    <s v="PA"/>
    <m/>
    <d v="2024-12-20T00:00:00"/>
    <d v="1899-12-30T06:24:32"/>
    <d v="2024-12-20T00:00:00"/>
    <d v="1899-12-30T06:24:49"/>
    <d v="2024-12-20T00:00:00"/>
    <d v="1899-12-30T06:34:16"/>
    <x v="0"/>
    <s v="RFCPI"/>
    <s v="8043253338"/>
    <s v="FBO"/>
    <d v="1899-12-30T00:09:44"/>
    <d v="1899-12-30T00:09:27"/>
    <d v="1899-12-30T00:00:17"/>
    <s v="Ensacado"/>
    <s v="E002"/>
    <x v="2"/>
    <d v="1899-12-30T00:09:44"/>
    <d v="1899-12-30T00:09:27"/>
    <n v="6"/>
    <x v="15"/>
    <x v="5"/>
    <x v="2"/>
    <n v="1"/>
    <n v="0"/>
    <s v="KO"/>
    <s v="Ensacado"/>
    <x v="0"/>
    <n v="1"/>
    <s v="F. ALCONERA"/>
    <s v="A"/>
    <d v="1899-12-30T00:00:17"/>
    <d v="1899-12-30T00:00:17"/>
    <s v="OK"/>
    <m/>
    <m/>
    <d v="1899-12-30T00:00:00"/>
    <d v="1899-12-30T00:09:44"/>
    <n v="6"/>
    <d v="1899-12-30T00:00:17"/>
    <n v="9.7333333333343486"/>
    <n v="6"/>
    <s v="Si"/>
  </r>
  <r>
    <s v="CCAL"/>
    <s v="2024075819"/>
    <x v="0"/>
    <s v="ECS04211R"/>
    <s v="E3710KKC"/>
    <d v="2024-12-20T00:00:00"/>
    <m/>
    <s v="3230"/>
    <x v="2"/>
    <s v="PA"/>
    <s v="PA"/>
    <m/>
    <d v="2024-12-20T00:00:00"/>
    <d v="1899-12-30T06:01:31"/>
    <d v="2024-12-20T00:00:00"/>
    <d v="1899-12-30T06:01:49"/>
    <d v="2024-12-20T00:00:00"/>
    <d v="1899-12-30T06:46:33"/>
    <x v="0"/>
    <s v="RFCPI"/>
    <s v="8043253339"/>
    <s v="FBO"/>
    <d v="1899-12-30T00:45:02"/>
    <d v="1899-12-30T00:44:44"/>
    <d v="1899-12-30T00:00:18"/>
    <s v="Ensacado"/>
    <s v="E002"/>
    <x v="2"/>
    <d v="1899-12-30T00:45:02"/>
    <d v="1899-12-30T00:44:44"/>
    <n v="6"/>
    <x v="15"/>
    <x v="5"/>
    <x v="2"/>
    <n v="0"/>
    <n v="0"/>
    <s v="OK"/>
    <s v="Ensacado"/>
    <x v="0"/>
    <n v="0"/>
    <s v="F. ALCONERA"/>
    <s v="B"/>
    <d v="1899-12-30T00:00:18"/>
    <d v="1899-12-30T00:00:18"/>
    <s v="OK"/>
    <m/>
    <m/>
    <d v="1899-12-30T00:00:00"/>
    <d v="1899-12-30T00:45:02"/>
    <n v="6"/>
    <d v="1899-12-30T00:00:18"/>
    <n v="45.033333333336032"/>
    <n v="6"/>
    <s v="No"/>
  </r>
  <r>
    <s v="CCAL"/>
    <s v="2024075821"/>
    <x v="0"/>
    <s v="ER9810BBD"/>
    <s v="E7817JTR"/>
    <d v="2024-12-20T00:00:00"/>
    <m/>
    <s v="3297"/>
    <x v="1"/>
    <s v="PA"/>
    <s v="S1"/>
    <m/>
    <d v="2024-12-20T00:00:00"/>
    <d v="1899-12-30T06:18:45"/>
    <d v="2024-12-20T00:00:00"/>
    <d v="1899-12-30T06:19:02"/>
    <d v="2024-12-20T00:00:00"/>
    <d v="1899-12-30T06:46:51"/>
    <x v="0"/>
    <s v="RFCPI"/>
    <s v="8043253340"/>
    <s v="EXW"/>
    <d v="1899-12-30T00:28:06"/>
    <d v="1899-12-30T00:27:49"/>
    <d v="1899-12-30T00:00:17"/>
    <s v="Granel"/>
    <s v="E001"/>
    <x v="1"/>
    <d v="1899-12-30T00:28:06"/>
    <d v="1899-12-30T00:27:49"/>
    <n v="6"/>
    <x v="15"/>
    <x v="5"/>
    <x v="1"/>
    <n v="0"/>
    <n v="0"/>
    <s v="OK"/>
    <s v="Granel"/>
    <x v="0"/>
    <n v="0"/>
    <s v="F. ALCONERA"/>
    <s v="A"/>
    <d v="1899-12-30T00:00:17"/>
    <d v="1899-12-30T00:00:17"/>
    <s v="OK"/>
    <m/>
    <m/>
    <d v="1899-12-30T00:00:00"/>
    <d v="1899-12-30T00:28:06"/>
    <n v="6"/>
    <d v="1899-12-30T00:00:17"/>
    <n v="28.100000000001593"/>
    <n v="6"/>
    <s v="Si"/>
  </r>
  <r>
    <s v="CCAL"/>
    <s v="2024075827"/>
    <x v="0"/>
    <s v="ER1428BBX"/>
    <s v="E3192JFJ"/>
    <d v="2024-12-20T00:00:00"/>
    <m/>
    <s v="3230"/>
    <x v="2"/>
    <s v="PA"/>
    <s v="PA"/>
    <m/>
    <d v="2024-12-20T00:00:00"/>
    <d v="1899-12-30T06:35:39"/>
    <d v="2024-12-20T00:00:00"/>
    <d v="1899-12-30T06:35:56"/>
    <d v="2024-12-20T00:00:00"/>
    <d v="1899-12-30T07:00:06"/>
    <x v="0"/>
    <s v="RFCPI"/>
    <s v="8043253342"/>
    <s v="FBO"/>
    <d v="1899-12-30T00:24:27"/>
    <d v="1899-12-30T00:24:10"/>
    <d v="1899-12-30T00:00:17"/>
    <s v="Ensacado"/>
    <s v="E002"/>
    <x v="2"/>
    <d v="1899-12-30T00:24:27"/>
    <d v="1899-12-30T00:24:10"/>
    <n v="6"/>
    <x v="15"/>
    <x v="5"/>
    <x v="2"/>
    <n v="0"/>
    <n v="0"/>
    <s v="OK"/>
    <s v="Ensacado"/>
    <x v="0"/>
    <n v="0"/>
    <s v="F. ALCONERA"/>
    <s v="A"/>
    <d v="1899-12-30T00:00:17"/>
    <d v="1899-12-30T00:00:17"/>
    <s v="OK"/>
    <m/>
    <m/>
    <d v="1899-12-30T00:00:00"/>
    <d v="1899-12-30T00:24:27"/>
    <n v="6"/>
    <d v="1899-12-30T00:00:17"/>
    <n v="24.450000000004781"/>
    <n v="7"/>
    <s v="Si"/>
  </r>
  <r>
    <s v="CCAL"/>
    <s v="2024075825"/>
    <x v="0"/>
    <s v="ER3348BBR"/>
    <s v="E6103LDT"/>
    <d v="2024-12-20T00:00:00"/>
    <m/>
    <s v="3297"/>
    <x v="1"/>
    <s v="PA"/>
    <s v="S1"/>
    <m/>
    <d v="2024-12-20T00:00:00"/>
    <d v="1899-12-30T06:27:27"/>
    <d v="2024-12-20T00:00:00"/>
    <d v="1899-12-30T06:27:43"/>
    <d v="2024-12-20T00:00:00"/>
    <d v="1899-12-30T07:02:36"/>
    <x v="0"/>
    <s v="RFCPI"/>
    <s v="8043253343"/>
    <s v="FBO"/>
    <d v="1899-12-30T00:35:09"/>
    <d v="1899-12-30T00:34:53"/>
    <d v="1899-12-30T00:00:16"/>
    <s v="Granel"/>
    <s v="E001"/>
    <x v="2"/>
    <d v="1899-12-30T00:35:09"/>
    <d v="1899-12-30T00:34:53"/>
    <n v="6"/>
    <x v="15"/>
    <x v="5"/>
    <x v="1"/>
    <n v="0"/>
    <n v="0"/>
    <s v="OK"/>
    <s v="Granel"/>
    <x v="0"/>
    <n v="0"/>
    <s v="F. ALCONERA"/>
    <s v="A"/>
    <d v="1899-12-30T00:00:16"/>
    <d v="1899-12-30T00:00:16"/>
    <s v="OK"/>
    <m/>
    <m/>
    <d v="1899-12-30T00:00:00"/>
    <d v="1899-12-30T00:35:09"/>
    <n v="6"/>
    <d v="1899-12-30T00:00:16"/>
    <n v="35.149999999996858"/>
    <n v="7"/>
    <s v="Si"/>
  </r>
  <r>
    <s v="CCAL"/>
    <s v="2024075824"/>
    <x v="0"/>
    <s v="ER3908BBW"/>
    <s v="E5943KXX"/>
    <d v="2024-12-20T00:00:00"/>
    <m/>
    <s v="3297"/>
    <x v="1"/>
    <s v="PA"/>
    <s v="S1"/>
    <m/>
    <d v="2024-12-20T00:00:00"/>
    <d v="1899-12-30T06:25:22"/>
    <d v="2024-12-20T00:00:00"/>
    <d v="1899-12-30T06:25:38"/>
    <d v="2024-12-20T00:00:00"/>
    <d v="1899-12-30T07:04:49"/>
    <x v="0"/>
    <s v="RFCPI"/>
    <s v="8043253344"/>
    <s v="FBO"/>
    <d v="1899-12-30T00:39:27"/>
    <d v="1899-12-30T00:39:11"/>
    <d v="1899-12-30T00:00:16"/>
    <s v="Granel"/>
    <s v="E001"/>
    <x v="2"/>
    <d v="1899-12-30T00:39:27"/>
    <d v="1899-12-30T00:39:11"/>
    <n v="6"/>
    <x v="15"/>
    <x v="5"/>
    <x v="1"/>
    <n v="0"/>
    <n v="0"/>
    <s v="OK"/>
    <s v="Granel"/>
    <x v="0"/>
    <n v="0"/>
    <s v="F. ALCONERA"/>
    <s v="A"/>
    <d v="1899-12-30T00:00:16"/>
    <d v="1899-12-30T00:00:16"/>
    <s v="OK"/>
    <m/>
    <m/>
    <d v="1899-12-30T00:00:00"/>
    <d v="1899-12-30T00:39:27"/>
    <n v="6"/>
    <d v="1899-12-30T00:00:16"/>
    <n v="39.449999999995214"/>
    <n v="7"/>
    <s v="Si"/>
  </r>
  <r>
    <s v="CCAL"/>
    <s v="2024075830"/>
    <x v="0"/>
    <s v="ER2153BDL"/>
    <s v="E9341JBY"/>
    <d v="2024-12-20T00:00:00"/>
    <m/>
    <s v="3228"/>
    <x v="3"/>
    <s v="PA"/>
    <s v="S4"/>
    <m/>
    <d v="2024-12-20T00:00:00"/>
    <d v="1899-12-30T06:44:01"/>
    <d v="2024-12-20T00:00:00"/>
    <d v="1899-12-30T06:44:17"/>
    <d v="2024-12-20T00:00:00"/>
    <d v="1899-12-30T07:13:58"/>
    <x v="0"/>
    <s v="RFCPI"/>
    <s v="8043253345"/>
    <s v="EXW"/>
    <d v="1899-12-30T00:29:57"/>
    <d v="1899-12-30T00:29:41"/>
    <d v="1899-12-30T00:00:16"/>
    <s v="Granel"/>
    <s v="E001"/>
    <x v="1"/>
    <d v="1899-12-30T00:29:57"/>
    <d v="1899-12-30T00:29:41"/>
    <n v="6"/>
    <x v="15"/>
    <x v="5"/>
    <x v="1"/>
    <n v="0"/>
    <n v="0"/>
    <s v="OK"/>
    <s v="Granel"/>
    <x v="0"/>
    <n v="0"/>
    <s v="F. ALCONERA"/>
    <s v="A"/>
    <d v="1899-12-30T00:00:16"/>
    <d v="1899-12-30T00:00:16"/>
    <s v="OK"/>
    <m/>
    <m/>
    <d v="1899-12-30T00:00:00"/>
    <d v="1899-12-30T00:29:57"/>
    <n v="6"/>
    <d v="1899-12-30T00:00:16"/>
    <n v="29.949999999998447"/>
    <n v="7"/>
    <s v="Si"/>
  </r>
  <r>
    <s v="CCAL"/>
    <s v="2024075826"/>
    <x v="0"/>
    <s v="ER9856BBZ"/>
    <s v="E4874GCT"/>
    <d v="2024-12-20T00:00:00"/>
    <m/>
    <s v="3297"/>
    <x v="1"/>
    <s v="PA"/>
    <s v="S1"/>
    <m/>
    <d v="2024-12-20T00:00:00"/>
    <d v="1899-12-30T06:29:04"/>
    <d v="2024-12-20T00:00:00"/>
    <d v="1899-12-30T06:29:21"/>
    <d v="2024-12-20T00:00:00"/>
    <d v="1899-12-30T07:17:21"/>
    <x v="0"/>
    <s v="RFCPI"/>
    <s v="8043253346"/>
    <s v="EXW"/>
    <d v="1899-12-30T00:48:17"/>
    <d v="1899-12-30T00:48:00"/>
    <d v="1899-12-30T00:00:17"/>
    <s v="Granel"/>
    <s v="E001"/>
    <x v="1"/>
    <d v="1899-12-30T00:48:17"/>
    <d v="1899-12-30T00:48:00"/>
    <n v="6"/>
    <x v="15"/>
    <x v="5"/>
    <x v="1"/>
    <n v="0"/>
    <n v="0"/>
    <s v="OK"/>
    <s v="Granel"/>
    <x v="0"/>
    <n v="0"/>
    <s v="F. ALCONERA"/>
    <s v="B"/>
    <d v="1899-12-30T00:00:17"/>
    <d v="1899-12-30T00:00:17"/>
    <s v="OK"/>
    <m/>
    <m/>
    <d v="1899-12-30T00:00:00"/>
    <d v="1899-12-30T00:48:17"/>
    <n v="6"/>
    <d v="1899-12-30T00:00:17"/>
    <n v="48.28333333332958"/>
    <n v="7"/>
    <s v="No"/>
  </r>
  <r>
    <s v="CCAL"/>
    <s v="2024075837"/>
    <x v="0"/>
    <s v="ER2070BBY"/>
    <s v="E1007JYX"/>
    <d v="2024-12-20T00:00:00"/>
    <m/>
    <s v="3297"/>
    <x v="1"/>
    <s v="PA"/>
    <s v="S1"/>
    <m/>
    <d v="2024-12-20T00:00:00"/>
    <d v="1899-12-30T06:57:47"/>
    <d v="2024-12-20T00:00:00"/>
    <d v="1899-12-30T06:58:04"/>
    <d v="2024-12-20T00:00:00"/>
    <d v="1899-12-30T07:31:29"/>
    <x v="0"/>
    <s v="RFCPI"/>
    <s v="8043253348"/>
    <s v="EXW"/>
    <d v="1899-12-30T00:33:42"/>
    <d v="1899-12-30T00:33:25"/>
    <d v="1899-12-30T00:00:17"/>
    <s v="Granel"/>
    <s v="E001"/>
    <x v="1"/>
    <d v="1899-12-30T00:33:42"/>
    <d v="1899-12-30T00:33:25"/>
    <n v="6"/>
    <x v="15"/>
    <x v="5"/>
    <x v="1"/>
    <n v="0"/>
    <n v="0"/>
    <s v="OK"/>
    <s v="Granel"/>
    <x v="0"/>
    <n v="0"/>
    <s v="F. ALCONERA"/>
    <s v="A"/>
    <d v="1899-12-30T00:00:17"/>
    <d v="1899-12-30T00:00:17"/>
    <s v="OK"/>
    <m/>
    <m/>
    <d v="1899-12-30T00:00:00"/>
    <d v="1899-12-30T00:33:42"/>
    <n v="6"/>
    <d v="1899-12-30T00:00:17"/>
    <n v="33.700000000003186"/>
    <n v="7"/>
    <s v="Si"/>
  </r>
  <r>
    <s v="CCAL"/>
    <s v="2024075844"/>
    <x v="0"/>
    <s v="ER0598BBT"/>
    <s v="E1006KHK"/>
    <d v="2024-12-20T00:00:00"/>
    <m/>
    <s v="3228"/>
    <x v="3"/>
    <s v="PA"/>
    <s v="S5"/>
    <m/>
    <d v="2024-12-20T00:00:00"/>
    <d v="1899-12-30T07:16:54"/>
    <d v="2024-12-20T00:00:00"/>
    <d v="1899-12-30T07:17:11"/>
    <d v="2024-12-20T00:00:00"/>
    <d v="1899-12-30T07:44:26"/>
    <x v="0"/>
    <s v="RFCPI"/>
    <s v="8043253349"/>
    <s v="FBO"/>
    <d v="1899-12-30T00:27:32"/>
    <d v="1899-12-30T00:27:15"/>
    <d v="1899-12-30T00:00:17"/>
    <s v="Granel"/>
    <s v="E001"/>
    <x v="2"/>
    <d v="1899-12-30T00:27:32"/>
    <d v="1899-12-30T00:27:15"/>
    <n v="7"/>
    <x v="15"/>
    <x v="5"/>
    <x v="1"/>
    <n v="0"/>
    <n v="0"/>
    <s v="OK"/>
    <s v="Granel"/>
    <x v="0"/>
    <n v="0"/>
    <s v="F. ALCONERA"/>
    <s v="A"/>
    <d v="1899-12-30T00:00:17"/>
    <d v="1899-12-30T00:00:17"/>
    <s v="OK"/>
    <m/>
    <m/>
    <d v="1899-12-30T00:00:00"/>
    <d v="1899-12-30T00:27:32"/>
    <n v="6"/>
    <d v="1899-12-30T00:00:17"/>
    <n v="27.533333333332735"/>
    <n v="7"/>
    <s v="Si"/>
  </r>
  <r>
    <s v="CCAL"/>
    <s v="2024075847"/>
    <x v="0"/>
    <s v="ER2347BBR"/>
    <s v="E6106KCV"/>
    <d v="2024-12-20T00:00:00"/>
    <m/>
    <s v="3228"/>
    <x v="3"/>
    <s v="PA"/>
    <s v="S4"/>
    <m/>
    <d v="2024-12-20T00:00:00"/>
    <d v="1899-12-30T07:19:25"/>
    <d v="2024-12-20T00:00:00"/>
    <d v="1899-12-30T07:19:41"/>
    <d v="2024-12-20T00:00:00"/>
    <d v="1899-12-30T07:48:02"/>
    <x v="0"/>
    <s v="RFCPI"/>
    <s v="8043253350"/>
    <s v="FBO"/>
    <d v="1899-12-30T00:28:37"/>
    <d v="1899-12-30T00:28:21"/>
    <d v="1899-12-30T00:00:16"/>
    <s v="Granel"/>
    <s v="E001"/>
    <x v="2"/>
    <d v="1899-12-30T00:28:37"/>
    <d v="1899-12-30T00:28:21"/>
    <n v="7"/>
    <x v="15"/>
    <x v="5"/>
    <x v="1"/>
    <n v="0"/>
    <n v="0"/>
    <s v="OK"/>
    <s v="Granel"/>
    <x v="0"/>
    <n v="0"/>
    <s v="F. ALCONERA"/>
    <s v="A"/>
    <d v="1899-12-30T00:00:16"/>
    <d v="1899-12-30T00:00:16"/>
    <s v="OK"/>
    <m/>
    <m/>
    <d v="1899-12-30T00:00:00"/>
    <d v="1899-12-30T00:28:37"/>
    <n v="6"/>
    <d v="1899-12-30T00:00:16"/>
    <n v="28.616666666673563"/>
    <n v="7"/>
    <s v="Si"/>
  </r>
  <r>
    <s v="CCAL"/>
    <s v="2024075846"/>
    <x v="0"/>
    <s v="ER7275BBY"/>
    <s v="E5855JGX"/>
    <d v="2024-12-20T00:00:00"/>
    <m/>
    <s v="3297"/>
    <x v="1"/>
    <s v="PA"/>
    <s v="S1"/>
    <m/>
    <d v="2024-12-20T00:00:00"/>
    <d v="1899-12-30T07:18:39"/>
    <d v="2024-12-20T00:00:00"/>
    <d v="1899-12-30T07:19:11"/>
    <d v="2024-12-20T00:00:00"/>
    <d v="1899-12-30T07:53:09"/>
    <x v="0"/>
    <s v="RFCPI"/>
    <s v="8043253351"/>
    <s v="FBO"/>
    <d v="1899-12-30T00:34:30"/>
    <d v="1899-12-30T00:33:58"/>
    <d v="1899-12-30T00:00:32"/>
    <s v="Granel"/>
    <s v="E001"/>
    <x v="1"/>
    <d v="1899-12-30T00:34:30"/>
    <d v="1899-12-30T00:33:58"/>
    <n v="7"/>
    <x v="15"/>
    <x v="5"/>
    <x v="1"/>
    <n v="0"/>
    <n v="0"/>
    <s v="OK"/>
    <s v="Granel"/>
    <x v="0"/>
    <n v="0"/>
    <s v="F. ALCONERA"/>
    <s v="A"/>
    <d v="1899-12-30T00:00:32"/>
    <d v="1899-12-30T00:00:32"/>
    <s v="OK"/>
    <m/>
    <m/>
    <d v="1899-12-30T00:00:00"/>
    <d v="1899-12-30T00:34:30"/>
    <n v="6"/>
    <d v="1899-12-30T00:00:32"/>
    <n v="34.499999999995239"/>
    <n v="7"/>
    <s v="Si"/>
  </r>
  <r>
    <s v="CCAL"/>
    <s v="2024075852"/>
    <x v="0"/>
    <s v="ER8753BBR"/>
    <s v="E1651JFK"/>
    <d v="2024-12-20T00:00:00"/>
    <m/>
    <s v="3228"/>
    <x v="3"/>
    <s v="PA"/>
    <s v="S4"/>
    <m/>
    <d v="2024-12-20T00:00:00"/>
    <d v="1899-12-30T07:34:49"/>
    <d v="2024-12-20T00:00:00"/>
    <d v="1899-12-30T07:35:06"/>
    <d v="2024-12-20T00:00:00"/>
    <d v="1899-12-30T08:06:41"/>
    <x v="0"/>
    <s v="RFCPI"/>
    <s v="8043253353"/>
    <s v="EXW"/>
    <d v="1899-12-30T00:31:52"/>
    <d v="1899-12-30T00:31:35"/>
    <d v="1899-12-30T00:00:17"/>
    <s v="Granel"/>
    <s v="E001"/>
    <x v="1"/>
    <d v="1899-12-30T00:31:52"/>
    <d v="1899-12-30T00:31:35"/>
    <n v="7"/>
    <x v="15"/>
    <x v="5"/>
    <x v="1"/>
    <n v="0"/>
    <n v="0"/>
    <s v="OK"/>
    <s v="Granel"/>
    <x v="0"/>
    <n v="0"/>
    <s v="F. ALCONERA"/>
    <s v="A"/>
    <d v="1899-12-30T00:00:17"/>
    <d v="1899-12-30T00:00:17"/>
    <s v="OK"/>
    <m/>
    <m/>
    <d v="1899-12-30T00:00:00"/>
    <d v="1899-12-30T00:31:52"/>
    <n v="6"/>
    <d v="1899-12-30T00:00:17"/>
    <n v="31.866666666667196"/>
    <n v="8"/>
    <s v="Si"/>
  </r>
  <r>
    <s v="CCAL"/>
    <s v="2024075857"/>
    <x v="0"/>
    <s v="EM22799R"/>
    <s v="E7433KCN"/>
    <d v="2024-12-20T00:00:00"/>
    <m/>
    <s v="3297"/>
    <x v="1"/>
    <s v="PA"/>
    <s v="S1"/>
    <m/>
    <d v="2024-12-20T00:00:00"/>
    <d v="1899-12-30T07:43:37"/>
    <d v="2024-12-20T00:00:00"/>
    <d v="1899-12-30T07:44:06"/>
    <d v="2024-12-20T00:00:00"/>
    <d v="1899-12-30T08:15:09"/>
    <x v="0"/>
    <s v="RFCPI"/>
    <s v="8043253354"/>
    <s v="EXW"/>
    <d v="1899-12-30T00:31:32"/>
    <d v="1899-12-30T00:31:03"/>
    <d v="1899-12-30T00:00:29"/>
    <s v="Granel"/>
    <s v="E001"/>
    <x v="1"/>
    <d v="1899-12-30T00:31:32"/>
    <d v="1899-12-30T00:31:03"/>
    <n v="7"/>
    <x v="15"/>
    <x v="5"/>
    <x v="1"/>
    <n v="0"/>
    <n v="0"/>
    <s v="OK"/>
    <s v="Granel"/>
    <x v="0"/>
    <n v="0"/>
    <s v="F. ALCONERA"/>
    <s v="A"/>
    <d v="1899-12-30T00:00:29"/>
    <d v="1899-12-30T00:00:29"/>
    <s v="OK"/>
    <m/>
    <m/>
    <d v="1899-12-30T00:00:00"/>
    <d v="1899-12-30T00:31:32"/>
    <n v="6"/>
    <d v="1899-12-30T00:00:29"/>
    <n v="31.533333333335996"/>
    <n v="8"/>
    <s v="Si"/>
  </r>
  <r>
    <s v="CCAL"/>
    <s v="2024075863"/>
    <x v="0"/>
    <s v="EAV00575R"/>
    <s v="E8077KGN"/>
    <d v="2024-12-20T00:00:00"/>
    <m/>
    <s v="3297"/>
    <x v="1"/>
    <s v="PA"/>
    <s v="S1"/>
    <m/>
    <d v="2024-12-20T00:00:00"/>
    <d v="1899-12-30T07:56:51"/>
    <d v="2024-12-20T00:00:00"/>
    <d v="1899-12-30T07:57:42"/>
    <d v="2024-12-20T00:00:00"/>
    <d v="1899-12-30T08:24:15"/>
    <x v="0"/>
    <s v="RFCPI"/>
    <s v="8043253355"/>
    <s v="EXW"/>
    <d v="1899-12-30T00:27:24"/>
    <d v="1899-12-30T00:26:33"/>
    <d v="1899-12-30T00:00:51"/>
    <s v="Granel"/>
    <s v="E001"/>
    <x v="1"/>
    <d v="1899-12-30T00:27:24"/>
    <d v="1899-12-30T00:26:33"/>
    <n v="7"/>
    <x v="15"/>
    <x v="5"/>
    <x v="1"/>
    <n v="0"/>
    <n v="0"/>
    <s v="OK"/>
    <s v="Granel"/>
    <x v="0"/>
    <n v="0"/>
    <s v="F. ALCONERA"/>
    <s v="A"/>
    <d v="1899-12-30T00:00:51"/>
    <d v="1899-12-30T00:00:51"/>
    <s v="OK"/>
    <m/>
    <m/>
    <d v="1899-12-30T00:00:00"/>
    <d v="1899-12-30T00:27:24"/>
    <n v="6"/>
    <d v="1899-12-30T00:00:51"/>
    <n v="27.400000000003242"/>
    <n v="8"/>
    <s v="Si"/>
  </r>
  <r>
    <s v="CCAL"/>
    <s v="2024075866"/>
    <x v="0"/>
    <s v="ER5650BCF"/>
    <s v="E4405JTF"/>
    <d v="2024-12-20T00:00:00"/>
    <m/>
    <s v="3230"/>
    <x v="2"/>
    <s v="PA"/>
    <s v="PA"/>
    <m/>
    <d v="2024-12-20T00:00:00"/>
    <d v="1899-12-30T07:59:27"/>
    <d v="2024-12-20T00:00:00"/>
    <d v="1899-12-30T08:00:37"/>
    <d v="2024-12-20T00:00:00"/>
    <d v="1899-12-30T08:26:33"/>
    <x v="0"/>
    <s v="RFCPI"/>
    <s v="8043253356"/>
    <s v="EXW"/>
    <d v="1899-12-30T00:27:06"/>
    <d v="1899-12-30T00:25:56"/>
    <d v="1899-12-30T00:01:10"/>
    <s v="Ensacado"/>
    <s v="E002"/>
    <x v="1"/>
    <d v="1899-12-30T00:27:06"/>
    <d v="1899-12-30T00:25:56"/>
    <n v="7"/>
    <x v="15"/>
    <x v="5"/>
    <x v="2"/>
    <n v="0"/>
    <n v="0"/>
    <s v="OK"/>
    <s v="Ensacado"/>
    <x v="0"/>
    <n v="0"/>
    <s v="F. ALCONERA"/>
    <s v="A"/>
    <d v="1899-12-30T00:01:10"/>
    <d v="1899-12-30T00:01:10"/>
    <s v="OK"/>
    <m/>
    <m/>
    <d v="1899-12-30T00:00:00"/>
    <d v="1899-12-30T00:27:06"/>
    <n v="6"/>
    <d v="1899-12-30T00:01:10"/>
    <n v="27.099999999993603"/>
    <n v="8"/>
    <s v="Si"/>
  </r>
  <r>
    <s v="CCAL"/>
    <s v="2024075853"/>
    <x v="0"/>
    <s v="ER3665BBS"/>
    <s v="E3872MNH"/>
    <d v="2024-12-20T00:00:00"/>
    <m/>
    <s v="3228"/>
    <x v="3"/>
    <s v="PA"/>
    <s v="S4"/>
    <m/>
    <d v="2024-12-20T00:00:00"/>
    <d v="1899-12-30T07:36:36"/>
    <d v="2024-12-20T00:00:00"/>
    <d v="1899-12-30T07:36:53"/>
    <d v="2024-12-20T00:00:00"/>
    <d v="1899-12-30T08:29:37"/>
    <x v="0"/>
    <s v="RFCPI"/>
    <s v="8043253357"/>
    <s v="EXW"/>
    <d v="1899-12-30T00:53:01"/>
    <d v="1899-12-30T00:52:44"/>
    <d v="1899-12-30T00:00:17"/>
    <s v="Granel"/>
    <s v="E001"/>
    <x v="1"/>
    <d v="1899-12-30T00:53:01"/>
    <d v="1899-12-30T00:52:44"/>
    <n v="7"/>
    <x v="15"/>
    <x v="5"/>
    <x v="1"/>
    <n v="0"/>
    <n v="0"/>
    <s v="OK"/>
    <s v="Granel"/>
    <x v="0"/>
    <n v="0"/>
    <s v="F. ALCONERA"/>
    <s v="B"/>
    <d v="1899-12-30T00:00:17"/>
    <d v="1899-12-30T00:00:17"/>
    <s v="OK"/>
    <m/>
    <m/>
    <d v="1899-12-30T00:00:00"/>
    <d v="1899-12-30T00:53:01"/>
    <n v="6"/>
    <d v="1899-12-30T00:00:17"/>
    <n v="53.016666666667227"/>
    <n v="8"/>
    <s v="No"/>
  </r>
  <r>
    <s v="CCAL"/>
    <s v="2024075870"/>
    <x v="0"/>
    <s v="ER0509BBW"/>
    <s v="E5122JHZ"/>
    <d v="2024-12-20T00:00:00"/>
    <m/>
    <s v="3297"/>
    <x v="1"/>
    <s v="PA"/>
    <s v="S1"/>
    <m/>
    <d v="2024-12-20T00:00:00"/>
    <d v="1899-12-30T08:03:46"/>
    <d v="2024-12-20T00:00:00"/>
    <d v="1899-12-30T08:04:03"/>
    <d v="2024-12-20T00:00:00"/>
    <d v="1899-12-30T08:31:20"/>
    <x v="0"/>
    <s v="RFCPI"/>
    <s v="8043253358"/>
    <s v="FBO"/>
    <d v="1899-12-30T00:27:34"/>
    <d v="1899-12-30T00:27:17"/>
    <d v="1899-12-30T00:00:17"/>
    <s v="Granel"/>
    <s v="E001"/>
    <x v="2"/>
    <d v="1899-12-30T00:27:34"/>
    <d v="1899-12-30T00:27:17"/>
    <n v="8"/>
    <x v="15"/>
    <x v="5"/>
    <x v="1"/>
    <n v="0"/>
    <n v="0"/>
    <s v="OK"/>
    <s v="Granel"/>
    <x v="0"/>
    <n v="0"/>
    <s v="F. ALCONERA"/>
    <s v="A"/>
    <d v="1899-12-30T00:00:17"/>
    <d v="1899-12-30T00:00:17"/>
    <s v="OK"/>
    <m/>
    <m/>
    <d v="1899-12-30T00:00:00"/>
    <d v="1899-12-30T00:27:34"/>
    <n v="6"/>
    <d v="1899-12-30T00:00:17"/>
    <n v="27.566666666668844"/>
    <n v="8"/>
    <s v="Si"/>
  </r>
  <r>
    <s v="CCAL"/>
    <s v="2024075874"/>
    <x v="0"/>
    <s v="ER0455BBX"/>
    <s v="E0438GVW"/>
    <d v="2024-12-20T00:00:00"/>
    <m/>
    <s v="3297"/>
    <x v="1"/>
    <s v="PA"/>
    <s v="S1"/>
    <m/>
    <d v="2024-12-20T00:00:00"/>
    <d v="1899-12-30T08:22:53"/>
    <d v="2024-12-20T00:00:00"/>
    <d v="1899-12-30T08:23:11"/>
    <d v="2024-12-20T00:00:00"/>
    <d v="1899-12-30T08:45:30"/>
    <x v="0"/>
    <s v="RFCPI"/>
    <s v="8043253359"/>
    <s v="EXW"/>
    <d v="1899-12-30T00:22:37"/>
    <d v="1899-12-30T00:22:19"/>
    <d v="1899-12-30T00:00:18"/>
    <s v="Granel"/>
    <s v="E001"/>
    <x v="1"/>
    <d v="1899-12-30T00:22:37"/>
    <d v="1899-12-30T00:22:19"/>
    <n v="8"/>
    <x v="15"/>
    <x v="5"/>
    <x v="1"/>
    <n v="0"/>
    <n v="0"/>
    <s v="OK"/>
    <s v="Granel"/>
    <x v="0"/>
    <n v="0"/>
    <s v="F. ALCONERA"/>
    <s v="A"/>
    <d v="1899-12-30T00:00:18"/>
    <d v="1899-12-30T00:00:18"/>
    <s v="OK"/>
    <m/>
    <m/>
    <d v="1899-12-30T00:00:00"/>
    <d v="1899-12-30T00:22:37"/>
    <n v="6"/>
    <d v="1899-12-30T00:00:18"/>
    <n v="22.616666666668788"/>
    <n v="8"/>
    <s v="Si"/>
  </r>
  <r>
    <s v="CCAL"/>
    <s v="2024075878"/>
    <x v="0"/>
    <s v="ER4761BBV"/>
    <s v="E7062KZH"/>
    <d v="2024-12-20T00:00:00"/>
    <m/>
    <s v="3297"/>
    <x v="1"/>
    <s v="PA"/>
    <s v="S1"/>
    <m/>
    <d v="2024-12-20T00:00:00"/>
    <d v="1899-12-30T08:30:33"/>
    <d v="2024-12-20T00:00:00"/>
    <d v="1899-12-30T08:30:50"/>
    <d v="2024-12-20T00:00:00"/>
    <d v="1899-12-30T09:11:18"/>
    <x v="0"/>
    <s v="RFCPI"/>
    <s v="8043253361"/>
    <s v="EXW"/>
    <d v="1899-12-30T00:40:45"/>
    <d v="1899-12-30T00:40:28"/>
    <d v="1899-12-30T00:00:17"/>
    <s v="Granel"/>
    <s v="E001"/>
    <x v="1"/>
    <d v="1899-12-30T00:40:45"/>
    <d v="1899-12-30T00:40:28"/>
    <n v="8"/>
    <x v="15"/>
    <x v="5"/>
    <x v="1"/>
    <n v="0"/>
    <n v="0"/>
    <s v="OK"/>
    <s v="Granel"/>
    <x v="0"/>
    <n v="0"/>
    <s v="F. ALCONERA"/>
    <s v="A"/>
    <d v="1899-12-30T00:00:17"/>
    <d v="1899-12-30T00:00:17"/>
    <s v="OK"/>
    <m/>
    <m/>
    <d v="1899-12-30T00:00:00"/>
    <d v="1899-12-30T00:40:45"/>
    <n v="6"/>
    <d v="1899-12-30T00:00:17"/>
    <n v="40.749999999998373"/>
    <n v="9"/>
    <s v="Si"/>
  </r>
  <r>
    <s v="CCAL"/>
    <s v="2024075881"/>
    <x v="0"/>
    <s v="EC03550R"/>
    <s v="E3260HWF"/>
    <d v="2024-12-20T00:00:00"/>
    <m/>
    <s v="3297"/>
    <x v="1"/>
    <s v="PA"/>
    <s v="S1"/>
    <m/>
    <d v="2024-12-20T00:00:00"/>
    <d v="1899-12-30T08:36:47"/>
    <d v="2024-12-20T00:00:00"/>
    <d v="1899-12-30T08:38:34"/>
    <d v="2024-12-20T00:00:00"/>
    <d v="1899-12-30T09:18:29"/>
    <x v="0"/>
    <s v="RFCPI"/>
    <s v="8043253362"/>
    <s v="EXW"/>
    <d v="1899-12-30T00:41:42"/>
    <d v="1899-12-30T00:39:55"/>
    <d v="1899-12-30T00:01:47"/>
    <s v="Granel"/>
    <s v="E001"/>
    <x v="1"/>
    <d v="1899-12-30T00:41:42"/>
    <d v="1899-12-30T00:39:55"/>
    <n v="8"/>
    <x v="15"/>
    <x v="5"/>
    <x v="1"/>
    <n v="0"/>
    <n v="0"/>
    <s v="OK"/>
    <s v="Granel"/>
    <x v="0"/>
    <n v="0"/>
    <s v="F. ALCONERA"/>
    <s v="A"/>
    <d v="1899-12-30T00:01:47"/>
    <d v="1899-12-30T00:01:47"/>
    <s v="OK"/>
    <m/>
    <m/>
    <d v="1899-12-30T00:00:00"/>
    <d v="1899-12-30T00:41:42"/>
    <n v="6"/>
    <d v="1899-12-30T00:01:47"/>
    <n v="41.700000000009638"/>
    <n v="9"/>
    <s v="Si"/>
  </r>
  <r>
    <s v="CCAL"/>
    <s v="2024075884"/>
    <x v="0"/>
    <s v="ESE08009R"/>
    <s v="E5354JHZ"/>
    <d v="2024-12-20T00:00:00"/>
    <m/>
    <s v="3297"/>
    <x v="1"/>
    <s v="PA"/>
    <s v="S1"/>
    <m/>
    <d v="2024-12-20T00:00:00"/>
    <d v="1899-12-30T08:45:00"/>
    <d v="2024-12-20T00:00:00"/>
    <d v="1899-12-30T08:45:37"/>
    <d v="2024-12-20T00:00:00"/>
    <d v="1899-12-30T09:26:20"/>
    <x v="0"/>
    <s v="RFCPI"/>
    <s v="8043253363"/>
    <s v="EXW"/>
    <d v="1899-12-30T00:41:20"/>
    <d v="1899-12-30T00:40:43"/>
    <d v="1899-12-30T00:00:37"/>
    <s v="Granel"/>
    <s v="E001"/>
    <x v="1"/>
    <d v="1899-12-30T00:41:20"/>
    <d v="1899-12-30T00:40:43"/>
    <n v="8"/>
    <x v="15"/>
    <x v="5"/>
    <x v="1"/>
    <n v="0"/>
    <n v="0"/>
    <s v="OK"/>
    <s v="Granel"/>
    <x v="0"/>
    <n v="0"/>
    <s v="F. ALCONERA"/>
    <s v="A"/>
    <d v="1899-12-30T00:00:37"/>
    <d v="1899-12-30T00:00:37"/>
    <s v="OK"/>
    <m/>
    <m/>
    <d v="1899-12-30T00:00:00"/>
    <d v="1899-12-30T00:41:20"/>
    <n v="6"/>
    <d v="1899-12-30T00:00:37"/>
    <n v="41.333333333342402"/>
    <n v="9"/>
    <s v="Si"/>
  </r>
  <r>
    <s v="CCAL"/>
    <s v="2024075906"/>
    <x v="0"/>
    <s v="ER3686BCF"/>
    <s v="E9865JVX"/>
    <d v="2024-12-20T00:00:00"/>
    <m/>
    <s v="3228"/>
    <x v="3"/>
    <s v="PA"/>
    <s v="S5"/>
    <m/>
    <d v="2024-12-20T00:00:00"/>
    <d v="1899-12-30T09:37:29"/>
    <d v="2024-12-20T00:00:00"/>
    <d v="1899-12-30T09:37:47"/>
    <d v="2024-12-20T00:00:00"/>
    <d v="1899-12-30T10:01:44"/>
    <x v="0"/>
    <s v="RFCPI"/>
    <s v="8043253366"/>
    <s v="FBO"/>
    <d v="1899-12-30T00:24:15"/>
    <d v="1899-12-30T00:23:57"/>
    <d v="1899-12-30T00:00:18"/>
    <s v="Granel"/>
    <s v="E001"/>
    <x v="2"/>
    <d v="1899-12-30T00:24:15"/>
    <d v="1899-12-30T00:23:57"/>
    <n v="9"/>
    <x v="15"/>
    <x v="5"/>
    <x v="1"/>
    <n v="0"/>
    <n v="0"/>
    <s v="OK"/>
    <s v="Granel"/>
    <x v="0"/>
    <n v="0"/>
    <s v="F. ALCONERA"/>
    <s v="A"/>
    <d v="1899-12-30T00:00:18"/>
    <d v="1899-12-30T00:00:18"/>
    <s v="OK"/>
    <m/>
    <m/>
    <d v="1899-12-30T00:00:00"/>
    <d v="1899-12-30T00:24:15"/>
    <n v="6"/>
    <d v="1899-12-30T00:00:18"/>
    <n v="24.250000000003229"/>
    <n v="10"/>
    <s v="Si"/>
  </r>
  <r>
    <s v="CCAL"/>
    <s v="2024075664"/>
    <x v="0"/>
    <s v="ER1200BBL"/>
    <s v="E8055LBS"/>
    <d v="2024-12-19T00:00:00"/>
    <m/>
    <s v="3297"/>
    <x v="1"/>
    <s v="PA"/>
    <s v="S1"/>
    <m/>
    <d v="2024-12-19T00:00:00"/>
    <d v="1899-12-30T11:32:56"/>
    <d v="2024-12-19T00:00:00"/>
    <d v="1899-12-30T11:33:12"/>
    <d v="2024-12-19T00:00:00"/>
    <d v="1899-12-30T12:26:29"/>
    <x v="7"/>
    <s v="RFCPI"/>
    <s v="8043253367"/>
    <s v="FBO"/>
    <d v="1899-12-30T00:53:33"/>
    <d v="1899-12-30T00:53:17"/>
    <d v="1899-12-30T00:00:16"/>
    <s v="Granel"/>
    <s v="E001"/>
    <x v="2"/>
    <d v="1899-12-30T00:53:33"/>
    <d v="1899-12-30T00:53:17"/>
    <n v="11"/>
    <x v="14"/>
    <x v="5"/>
    <x v="1"/>
    <n v="0"/>
    <n v="0"/>
    <s v="OK"/>
    <s v="Granel"/>
    <x v="0"/>
    <n v="0"/>
    <s v="F. ALCONERA"/>
    <s v="B"/>
    <d v="1899-12-30T00:00:16"/>
    <d v="1899-12-30T00:00:16"/>
    <s v="OK"/>
    <m/>
    <m/>
    <d v="1899-12-30T00:00:00"/>
    <d v="1899-12-30T00:53:33"/>
    <n v="5"/>
    <d v="1899-12-30T00:00:16"/>
    <n v="53.549999999999898"/>
    <n v="12"/>
    <s v="No"/>
  </r>
  <r>
    <s v="CCAL"/>
    <s v="2024075909"/>
    <x v="0"/>
    <s v="ER6832BBP"/>
    <s v="E3043KFX"/>
    <d v="2024-12-20T00:00:00"/>
    <m/>
    <s v="3297"/>
    <x v="1"/>
    <s v="PA"/>
    <s v="S1"/>
    <m/>
    <d v="2024-12-20T00:00:00"/>
    <d v="1899-12-30T09:42:13"/>
    <d v="2024-12-20T00:00:00"/>
    <d v="1899-12-30T09:42:29"/>
    <d v="2024-12-20T00:00:00"/>
    <d v="1899-12-30T10:19:15"/>
    <x v="0"/>
    <s v="RFCPI"/>
    <s v="8043253368"/>
    <s v="FBO"/>
    <d v="1899-12-30T00:37:02"/>
    <d v="1899-12-30T00:36:46"/>
    <d v="1899-12-30T00:00:16"/>
    <s v="Granel"/>
    <s v="E001"/>
    <x v="2"/>
    <d v="1899-12-30T00:37:02"/>
    <d v="1899-12-30T00:36:46"/>
    <n v="9"/>
    <x v="15"/>
    <x v="5"/>
    <x v="1"/>
    <n v="0"/>
    <n v="0"/>
    <s v="OK"/>
    <s v="Granel"/>
    <x v="0"/>
    <n v="0"/>
    <s v="F. ALCONERA"/>
    <s v="A"/>
    <d v="1899-12-30T00:00:16"/>
    <d v="1899-12-30T00:00:16"/>
    <s v="OK"/>
    <m/>
    <m/>
    <d v="1899-12-30T00:00:00"/>
    <d v="1899-12-30T00:37:02"/>
    <n v="6"/>
    <d v="1899-12-30T00:00:16"/>
    <n v="37.03333333332958"/>
    <n v="10"/>
    <s v="Si"/>
  </r>
  <r>
    <s v="CCAL"/>
    <s v="2024075916"/>
    <x v="0"/>
    <s v="ER8271BDM"/>
    <s v="E0205LTP"/>
    <d v="2024-12-20T00:00:00"/>
    <m/>
    <s v="3297"/>
    <x v="1"/>
    <s v="PA"/>
    <s v="S1"/>
    <m/>
    <d v="2024-12-20T00:00:00"/>
    <d v="1899-12-30T09:54:27"/>
    <d v="2024-12-20T00:00:00"/>
    <d v="1899-12-30T09:54:44"/>
    <d v="2024-12-20T00:00:00"/>
    <d v="1899-12-30T10:26:49"/>
    <x v="0"/>
    <s v="RFCPI"/>
    <s v="8043253369"/>
    <s v="FBO"/>
    <d v="1899-12-30T00:32:22"/>
    <d v="1899-12-30T00:32:05"/>
    <d v="1899-12-30T00:00:17"/>
    <s v="Granel"/>
    <s v="E001"/>
    <x v="2"/>
    <d v="1899-12-30T00:32:22"/>
    <d v="1899-12-30T00:32:05"/>
    <n v="9"/>
    <x v="15"/>
    <x v="5"/>
    <x v="1"/>
    <n v="0"/>
    <n v="0"/>
    <s v="OK"/>
    <s v="Granel"/>
    <x v="0"/>
    <n v="0"/>
    <s v="F. ALCONERA"/>
    <s v="A"/>
    <d v="1899-12-30T00:00:17"/>
    <d v="1899-12-30T00:00:17"/>
    <s v="OK"/>
    <m/>
    <m/>
    <d v="1899-12-30T00:00:00"/>
    <d v="1899-12-30T00:32:22"/>
    <n v="6"/>
    <d v="1899-12-30T00:00:17"/>
    <n v="32.366666666663995"/>
    <n v="10"/>
    <s v="Si"/>
  </r>
  <r>
    <s v="CCAL"/>
    <s v="2024075901"/>
    <x v="0"/>
    <s v="EM24335R"/>
    <s v="E0532LZK"/>
    <d v="2024-12-20T00:00:00"/>
    <m/>
    <s v="3230"/>
    <x v="2"/>
    <s v="PA"/>
    <s v="PA"/>
    <m/>
    <d v="2024-12-20T00:00:00"/>
    <d v="1899-12-30T09:27:11"/>
    <d v="2024-12-20T00:00:00"/>
    <d v="1899-12-30T09:27:29"/>
    <d v="2024-12-20T00:00:00"/>
    <d v="1899-12-30T10:50:38"/>
    <x v="0"/>
    <s v="RFCPI"/>
    <s v="8043253372"/>
    <s v="EXW"/>
    <d v="1899-12-30T01:23:27"/>
    <d v="1899-12-30T01:23:09"/>
    <d v="1899-12-30T00:00:18"/>
    <s v="Ensacado"/>
    <s v="E002"/>
    <x v="1"/>
    <d v="1899-12-30T01:23:27"/>
    <d v="1899-12-30T01:23:09"/>
    <n v="9"/>
    <x v="15"/>
    <x v="5"/>
    <x v="2"/>
    <n v="0"/>
    <n v="0"/>
    <s v="OK"/>
    <s v="Ensacado"/>
    <x v="0"/>
    <n v="0"/>
    <s v="F. ALCONERA"/>
    <s v="B"/>
    <d v="1899-12-30T00:00:18"/>
    <d v="1899-12-30T00:00:18"/>
    <s v="OK"/>
    <m/>
    <m/>
    <d v="1899-12-30T00:00:00"/>
    <d v="1899-12-30T01:23:27"/>
    <n v="6"/>
    <d v="1899-12-30T00:00:18"/>
    <n v="83.450000000001609"/>
    <n v="10"/>
    <s v="No"/>
  </r>
  <r>
    <s v="CCAL"/>
    <s v="2024075920"/>
    <x v="0"/>
    <s v="ER8803BBS"/>
    <s v="E1508HJM"/>
    <d v="2024-12-20T00:00:00"/>
    <m/>
    <s v="3297"/>
    <x v="1"/>
    <s v="PA"/>
    <s v="S1"/>
    <m/>
    <d v="2024-12-20T00:00:00"/>
    <d v="1899-12-30T10:13:41"/>
    <d v="2024-12-20T00:00:00"/>
    <d v="1899-12-30T10:13:59"/>
    <d v="2024-12-20T00:00:00"/>
    <d v="1899-12-30T10:52:58"/>
    <x v="0"/>
    <s v="RFCPI"/>
    <s v="8043253373"/>
    <s v="FBO"/>
    <d v="1899-12-30T00:39:17"/>
    <d v="1899-12-30T00:38:59"/>
    <d v="1899-12-30T00:00:18"/>
    <s v="Granel"/>
    <s v="E001"/>
    <x v="2"/>
    <d v="1899-12-30T00:39:17"/>
    <d v="1899-12-30T00:38:59"/>
    <n v="10"/>
    <x v="15"/>
    <x v="5"/>
    <x v="1"/>
    <n v="0"/>
    <n v="0"/>
    <s v="OK"/>
    <s v="Granel"/>
    <x v="0"/>
    <n v="0"/>
    <s v="F. ALCONERA"/>
    <s v="A"/>
    <d v="1899-12-30T00:00:18"/>
    <d v="1899-12-30T00:00:18"/>
    <s v="OK"/>
    <m/>
    <m/>
    <d v="1899-12-30T00:00:00"/>
    <d v="1899-12-30T00:39:17"/>
    <n v="6"/>
    <d v="1899-12-30T00:00:18"/>
    <n v="39.283333333329537"/>
    <n v="10"/>
    <s v="Si"/>
  </r>
  <r>
    <s v="CCAL"/>
    <s v="2024075919"/>
    <x v="0"/>
    <s v="ER9339BBT"/>
    <s v="E5086DKB"/>
    <d v="2024-12-20T00:00:00"/>
    <m/>
    <s v="3230"/>
    <x v="2"/>
    <s v="PA"/>
    <s v="PA"/>
    <m/>
    <d v="2024-12-20T00:00:00"/>
    <d v="1899-12-30T10:07:37"/>
    <d v="2024-12-20T00:00:00"/>
    <d v="1899-12-30T10:07:54"/>
    <d v="2024-12-20T00:00:00"/>
    <d v="1899-12-30T10:55:55"/>
    <x v="0"/>
    <s v="RFCPI"/>
    <s v="8043253375"/>
    <s v="EXW"/>
    <d v="1899-12-30T00:48:18"/>
    <d v="1899-12-30T00:48:01"/>
    <d v="1899-12-30T00:00:17"/>
    <s v="Ensacado"/>
    <s v="E002"/>
    <x v="1"/>
    <d v="1899-12-30T00:48:18"/>
    <d v="1899-12-30T00:48:01"/>
    <n v="10"/>
    <x v="15"/>
    <x v="5"/>
    <x v="2"/>
    <n v="0"/>
    <n v="0"/>
    <s v="OK"/>
    <s v="Ensacado"/>
    <x v="0"/>
    <n v="0"/>
    <s v="F. ALCONERA"/>
    <s v="B"/>
    <d v="1899-12-30T00:00:17"/>
    <d v="1899-12-30T00:00:17"/>
    <s v="OK"/>
    <m/>
    <m/>
    <d v="1899-12-30T00:00:00"/>
    <d v="1899-12-30T00:48:18"/>
    <n v="6"/>
    <d v="1899-12-30T00:00:17"/>
    <n v="48.300000000004829"/>
    <n v="10"/>
    <s v="No"/>
  </r>
  <r>
    <s v="CCAL"/>
    <s v="2024075922"/>
    <x v="0"/>
    <s v="ER8806BBS"/>
    <s v="E4974HJL"/>
    <d v="2024-12-20T00:00:00"/>
    <m/>
    <s v="3297"/>
    <x v="1"/>
    <s v="PA"/>
    <s v="S1"/>
    <m/>
    <d v="2024-12-20T00:00:00"/>
    <d v="1899-12-30T10:20:41"/>
    <d v="2024-12-20T00:00:00"/>
    <d v="1899-12-30T10:20:59"/>
    <d v="2024-12-20T00:00:00"/>
    <d v="1899-12-30T11:09:07"/>
    <x v="0"/>
    <s v="RFCPI"/>
    <s v="8043253377"/>
    <s v="FBO"/>
    <d v="1899-12-30T00:48:26"/>
    <d v="1899-12-30T00:48:08"/>
    <d v="1899-12-30T00:00:18"/>
    <s v="Granel"/>
    <s v="E001"/>
    <x v="2"/>
    <d v="1899-12-30T00:48:26"/>
    <d v="1899-12-30T00:48:08"/>
    <n v="10"/>
    <x v="15"/>
    <x v="5"/>
    <x v="1"/>
    <n v="0"/>
    <n v="0"/>
    <s v="OK"/>
    <s v="Granel"/>
    <x v="0"/>
    <n v="0"/>
    <s v="F. ALCONERA"/>
    <s v="B"/>
    <d v="1899-12-30T00:00:18"/>
    <d v="1899-12-30T00:00:18"/>
    <s v="OK"/>
    <m/>
    <m/>
    <d v="1899-12-30T00:00:00"/>
    <d v="1899-12-30T00:48:26"/>
    <n v="6"/>
    <d v="1899-12-30T00:00:18"/>
    <n v="48.433333333334403"/>
    <n v="11"/>
    <s v="No"/>
  </r>
  <r>
    <s v="CCAL"/>
    <s v="2024075929"/>
    <x v="0"/>
    <s v="ER0896BBZ"/>
    <s v="E7008LML"/>
    <d v="2024-12-20T00:00:00"/>
    <m/>
    <s v="3297"/>
    <x v="1"/>
    <s v="PA"/>
    <s v="S1"/>
    <m/>
    <d v="2024-12-20T00:00:00"/>
    <d v="1899-12-30T10:46:39"/>
    <d v="2024-12-20T00:00:00"/>
    <d v="1899-12-30T10:47:37"/>
    <d v="2024-12-20T00:00:00"/>
    <d v="1899-12-30T11:18:47"/>
    <x v="0"/>
    <s v="RFCPI"/>
    <s v="8043253378"/>
    <s v="FBO"/>
    <d v="1899-12-30T00:32:08"/>
    <d v="1899-12-30T00:31:10"/>
    <d v="1899-12-30T00:00:58"/>
    <s v="Granel"/>
    <s v="E001"/>
    <x v="1"/>
    <d v="1899-12-30T00:32:08"/>
    <d v="1899-12-30T00:31:10"/>
    <n v="10"/>
    <x v="15"/>
    <x v="5"/>
    <x v="1"/>
    <n v="0"/>
    <n v="0"/>
    <s v="OK"/>
    <s v="Granel"/>
    <x v="0"/>
    <n v="0"/>
    <s v="F. ALCONERA"/>
    <s v="A"/>
    <d v="1899-12-30T00:00:58"/>
    <d v="1899-12-30T00:00:58"/>
    <s v="OK"/>
    <m/>
    <m/>
    <d v="1899-12-30T00:00:00"/>
    <d v="1899-12-30T00:32:08"/>
    <n v="6"/>
    <d v="1899-12-30T00:00:58"/>
    <n v="32.133333333326419"/>
    <n v="11"/>
    <s v="Si"/>
  </r>
  <r>
    <s v="CCAL"/>
    <s v="2024075921"/>
    <x v="0"/>
    <s v="ER1683BCX"/>
    <s v="E2553JZB"/>
    <d v="2024-12-20T00:00:00"/>
    <m/>
    <s v="3232"/>
    <x v="5"/>
    <s v="PA"/>
    <s v="PA"/>
    <m/>
    <d v="2024-12-20T00:00:00"/>
    <d v="1899-12-30T10:19:42"/>
    <d v="2024-12-20T00:00:00"/>
    <d v="1899-12-30T10:19:59"/>
    <d v="2024-12-20T00:00:00"/>
    <d v="1899-12-30T11:26:56"/>
    <x v="0"/>
    <s v="RFCPI"/>
    <s v="8043253379"/>
    <s v="EXW"/>
    <d v="1899-12-30T01:07:14"/>
    <d v="1899-12-30T01:06:57"/>
    <d v="1899-12-30T00:00:17"/>
    <s v="Ensacado"/>
    <s v="E002"/>
    <x v="1"/>
    <d v="1899-12-30T01:07:14"/>
    <d v="1899-12-30T01:06:57"/>
    <n v="10"/>
    <x v="15"/>
    <x v="5"/>
    <x v="2"/>
    <n v="0"/>
    <n v="0"/>
    <s v="OK"/>
    <s v="Ensacado"/>
    <x v="0"/>
    <n v="0"/>
    <s v="F. ALCONERA"/>
    <s v="B"/>
    <d v="1899-12-30T00:00:17"/>
    <d v="1899-12-30T00:00:17"/>
    <s v="OK"/>
    <m/>
    <m/>
    <d v="1899-12-30T00:00:00"/>
    <d v="1899-12-30T01:07:14"/>
    <n v="6"/>
    <d v="1899-12-30T00:00:17"/>
    <n v="67.233333333340781"/>
    <n v="11"/>
    <s v="No"/>
  </r>
  <r>
    <s v="CCAL"/>
    <s v="2024075939"/>
    <x v="0"/>
    <s v="ER1250BBY"/>
    <s v="E4097KNW"/>
    <d v="2024-12-20T00:00:00"/>
    <m/>
    <s v="3297"/>
    <x v="1"/>
    <s v="PA"/>
    <s v="S1"/>
    <m/>
    <d v="2024-12-20T00:00:00"/>
    <d v="1899-12-30T11:09:22"/>
    <d v="2024-12-20T00:00:00"/>
    <d v="1899-12-30T11:09:40"/>
    <d v="2024-12-20T00:00:00"/>
    <d v="1899-12-30T12:07:27"/>
    <x v="0"/>
    <s v="RFCPI"/>
    <s v="8043253383"/>
    <s v="EXW"/>
    <d v="1899-12-30T00:58:05"/>
    <d v="1899-12-30T00:57:47"/>
    <d v="1899-12-30T00:00:18"/>
    <s v="Granel"/>
    <s v="E001"/>
    <x v="1"/>
    <d v="1899-12-30T00:58:05"/>
    <d v="1899-12-30T00:57:47"/>
    <n v="11"/>
    <x v="15"/>
    <x v="5"/>
    <x v="1"/>
    <n v="0"/>
    <n v="0"/>
    <s v="OK"/>
    <s v="Granel"/>
    <x v="0"/>
    <n v="0"/>
    <s v="F. ALCONERA"/>
    <s v="B"/>
    <d v="1899-12-30T00:00:18"/>
    <d v="1899-12-30T00:00:18"/>
    <s v="OK"/>
    <m/>
    <m/>
    <d v="1899-12-30T00:00:00"/>
    <d v="1899-12-30T00:58:05"/>
    <n v="6"/>
    <d v="1899-12-30T00:00:18"/>
    <n v="58.083333333336071"/>
    <n v="12"/>
    <s v="No"/>
  </r>
  <r>
    <s v="CCAL"/>
    <s v="2024075935"/>
    <x v="0"/>
    <s v="ER8801BBS"/>
    <s v="E9651KXD"/>
    <d v="2024-12-20T00:00:00"/>
    <m/>
    <s v="3229"/>
    <x v="4"/>
    <s v="PA"/>
    <s v="S2"/>
    <m/>
    <d v="2024-12-20T00:00:00"/>
    <d v="1899-12-30T11:03:22"/>
    <d v="2024-12-20T00:00:00"/>
    <d v="1899-12-30T11:03:38"/>
    <d v="2024-12-20T00:00:00"/>
    <d v="1899-12-30T12:10:49"/>
    <x v="0"/>
    <s v="RFCPI"/>
    <s v="8043253384"/>
    <s v="FBO"/>
    <d v="1899-12-30T01:07:27"/>
    <d v="1899-12-30T01:07:11"/>
    <d v="1899-12-30T00:00:16"/>
    <s v="Granel"/>
    <s v="E001"/>
    <x v="2"/>
    <d v="1899-12-30T01:07:27"/>
    <d v="1899-12-30T01:07:11"/>
    <n v="11"/>
    <x v="15"/>
    <x v="5"/>
    <x v="1"/>
    <n v="0"/>
    <n v="0"/>
    <s v="OK"/>
    <s v="Granel"/>
    <x v="0"/>
    <n v="0"/>
    <s v="F. ALCONERA"/>
    <s v="B"/>
    <d v="1899-12-30T00:00:16"/>
    <d v="1899-12-30T00:00:16"/>
    <s v="OK"/>
    <m/>
    <m/>
    <d v="1899-12-30T00:00:00"/>
    <d v="1899-12-30T01:07:27"/>
    <n v="6"/>
    <d v="1899-12-30T00:00:16"/>
    <n v="67.449999999988805"/>
    <n v="12"/>
    <s v="No"/>
  </r>
  <r>
    <s v="CCAL"/>
    <s v="2024075933"/>
    <x v="0"/>
    <s v="ER5650BCF"/>
    <s v="E4405JTF"/>
    <d v="2024-12-20T00:00:00"/>
    <m/>
    <s v="3230"/>
    <x v="2"/>
    <s v="PA"/>
    <s v="PA"/>
    <m/>
    <d v="2024-12-20T00:00:00"/>
    <d v="1899-12-30T10:56:14"/>
    <d v="2024-12-20T00:00:00"/>
    <d v="1899-12-30T10:56:31"/>
    <d v="2024-12-20T00:00:00"/>
    <d v="1899-12-30T12:11:04"/>
    <x v="0"/>
    <s v="RFCPI"/>
    <s v="8043253385"/>
    <s v="EXW"/>
    <d v="1899-12-30T01:14:50"/>
    <d v="1899-12-30T01:14:33"/>
    <d v="1899-12-30T00:00:17"/>
    <s v="Ensacado"/>
    <s v="E002"/>
    <x v="1"/>
    <d v="1899-12-30T01:14:50"/>
    <d v="1899-12-30T01:14:33"/>
    <n v="10"/>
    <x v="15"/>
    <x v="5"/>
    <x v="2"/>
    <n v="0"/>
    <n v="0"/>
    <s v="OK"/>
    <s v="Ensacado"/>
    <x v="0"/>
    <n v="0"/>
    <s v="F. ALCONERA"/>
    <s v="B"/>
    <d v="1899-12-30T00:00:17"/>
    <d v="1899-12-30T00:00:17"/>
    <s v="OK"/>
    <m/>
    <m/>
    <d v="1899-12-30T00:00:00"/>
    <d v="1899-12-30T01:14:50"/>
    <n v="6"/>
    <d v="1899-12-30T00:00:17"/>
    <n v="74.833333333344044"/>
    <n v="12"/>
    <s v="No"/>
  </r>
  <r>
    <s v="CCAL"/>
    <s v="2024075938"/>
    <x v="0"/>
    <s v="ER8805BBS"/>
    <s v="E8272KDP"/>
    <d v="2024-12-20T00:00:00"/>
    <m/>
    <s v="3228"/>
    <x v="3"/>
    <s v="PA"/>
    <s v="S5"/>
    <m/>
    <d v="2024-12-20T00:00:00"/>
    <d v="1899-12-30T11:08:23"/>
    <d v="2024-12-20T00:00:00"/>
    <d v="1899-12-30T11:08:39"/>
    <d v="2024-12-20T00:00:00"/>
    <d v="1899-12-30T12:15:18"/>
    <x v="0"/>
    <s v="RFCPI"/>
    <s v="8043253387"/>
    <s v="FBO"/>
    <d v="1899-12-30T01:06:55"/>
    <d v="1899-12-30T01:06:39"/>
    <d v="1899-12-30T00:00:16"/>
    <s v="Granel"/>
    <s v="E001"/>
    <x v="2"/>
    <d v="1899-12-30T01:06:55"/>
    <d v="1899-12-30T01:06:39"/>
    <n v="11"/>
    <x v="15"/>
    <x v="5"/>
    <x v="1"/>
    <n v="0"/>
    <n v="0"/>
    <s v="OK"/>
    <s v="Granel"/>
    <x v="0"/>
    <n v="0"/>
    <s v="F. ALCONERA"/>
    <s v="B"/>
    <d v="1899-12-30T00:00:16"/>
    <d v="1899-12-30T00:00:16"/>
    <s v="OK"/>
    <m/>
    <m/>
    <d v="1899-12-30T00:00:00"/>
    <d v="1899-12-30T01:06:55"/>
    <n v="6"/>
    <d v="1899-12-30T00:00:16"/>
    <n v="66.916666666670352"/>
    <n v="12"/>
    <s v="No"/>
  </r>
  <r>
    <s v="CCAL"/>
    <s v="2024075943"/>
    <x v="0"/>
    <s v="ER9606BBF"/>
    <s v="E2611KJC"/>
    <d v="2024-12-20T00:00:00"/>
    <m/>
    <s v="3297"/>
    <x v="1"/>
    <s v="PA"/>
    <s v="S1"/>
    <m/>
    <d v="2024-12-20T00:00:00"/>
    <d v="1899-12-30T11:22:17"/>
    <d v="2024-12-20T00:00:00"/>
    <d v="1899-12-30T11:22:33"/>
    <d v="2024-12-20T00:00:00"/>
    <d v="1899-12-30T12:17:27"/>
    <x v="0"/>
    <s v="RFCPI"/>
    <s v="8043253388"/>
    <s v="EXW"/>
    <d v="1899-12-30T00:55:10"/>
    <d v="1899-12-30T00:54:54"/>
    <d v="1899-12-30T00:00:16"/>
    <s v="Granel"/>
    <s v="E001"/>
    <x v="1"/>
    <d v="1899-12-30T00:55:10"/>
    <d v="1899-12-30T00:54:54"/>
    <n v="11"/>
    <x v="15"/>
    <x v="5"/>
    <x v="1"/>
    <n v="0"/>
    <n v="0"/>
    <s v="OK"/>
    <s v="Granel"/>
    <x v="0"/>
    <n v="0"/>
    <s v="F. ALCONERA"/>
    <s v="B"/>
    <d v="1899-12-30T00:00:16"/>
    <d v="1899-12-30T00:00:16"/>
    <s v="OK"/>
    <m/>
    <m/>
    <d v="1899-12-30T00:00:00"/>
    <d v="1899-12-30T00:55:10"/>
    <n v="6"/>
    <d v="1899-12-30T00:00:16"/>
    <n v="55.166666666673635"/>
    <n v="12"/>
    <s v="No"/>
  </r>
  <r>
    <s v="CCAL"/>
    <s v="2024075955"/>
    <x v="0"/>
    <s v="EAV00575R"/>
    <s v="E8077KGN"/>
    <d v="2024-12-20T00:00:00"/>
    <m/>
    <s v="3297"/>
    <x v="1"/>
    <s v="PA"/>
    <s v="S1"/>
    <m/>
    <d v="2024-12-20T00:00:00"/>
    <d v="1899-12-30T11:49:48"/>
    <d v="2024-12-20T00:00:00"/>
    <d v="1899-12-30T11:50:55"/>
    <d v="2024-12-20T00:00:00"/>
    <d v="1899-12-30T12:19:32"/>
    <x v="0"/>
    <s v="RFCPI"/>
    <s v="8043253389"/>
    <s v="EXW"/>
    <d v="1899-12-30T00:29:44"/>
    <d v="1899-12-30T00:28:37"/>
    <d v="1899-12-30T00:01:07"/>
    <s v="Granel"/>
    <s v="E001"/>
    <x v="1"/>
    <d v="1899-12-30T00:29:44"/>
    <d v="1899-12-30T00:28:37"/>
    <n v="11"/>
    <x v="15"/>
    <x v="5"/>
    <x v="1"/>
    <n v="0"/>
    <n v="0"/>
    <s v="OK"/>
    <s v="Granel"/>
    <x v="0"/>
    <n v="0"/>
    <s v="F. ALCONERA"/>
    <s v="A"/>
    <d v="1899-12-30T00:01:07"/>
    <d v="1899-12-30T00:01:07"/>
    <s v="OK"/>
    <m/>
    <m/>
    <d v="1899-12-30T00:00:00"/>
    <d v="1899-12-30T00:29:44"/>
    <n v="6"/>
    <d v="1899-12-30T00:01:07"/>
    <n v="29.733333333321568"/>
    <n v="12"/>
    <s v="Si"/>
  </r>
  <r>
    <s v="CCAL"/>
    <s v="2024075946"/>
    <x v="0"/>
    <s v="ER1696BCF"/>
    <s v="E7412JLB"/>
    <d v="2024-12-20T00:00:00"/>
    <m/>
    <s v="3228"/>
    <x v="3"/>
    <s v="PA"/>
    <s v="S4"/>
    <m/>
    <d v="2024-12-20T00:00:00"/>
    <d v="1899-12-30T11:27:33"/>
    <d v="2024-12-20T00:00:00"/>
    <d v="1899-12-30T11:27:54"/>
    <d v="2024-12-20T00:00:00"/>
    <d v="1899-12-30T12:32:11"/>
    <x v="0"/>
    <s v="RFCPI"/>
    <s v="8043253390"/>
    <s v="FBO"/>
    <d v="1899-12-30T01:04:38"/>
    <d v="1899-12-30T01:04:17"/>
    <d v="1899-12-30T00:00:21"/>
    <s v="Granel"/>
    <s v="E001"/>
    <x v="2"/>
    <d v="1899-12-30T01:04:38"/>
    <d v="1899-12-30T01:04:17"/>
    <n v="11"/>
    <x v="15"/>
    <x v="5"/>
    <x v="1"/>
    <n v="0"/>
    <n v="0"/>
    <s v="OK"/>
    <s v="Granel"/>
    <x v="0"/>
    <n v="0"/>
    <s v="F. ALCONERA"/>
    <s v="B"/>
    <d v="1899-12-30T00:00:21"/>
    <d v="1899-12-30T00:00:21"/>
    <s v="OK"/>
    <m/>
    <m/>
    <d v="1899-12-30T00:00:00"/>
    <d v="1899-12-30T01:04:38"/>
    <n v="6"/>
    <d v="1899-12-30T00:00:21"/>
    <n v="64.633333333334448"/>
    <n v="12"/>
    <s v="No"/>
  </r>
  <r>
    <s v="CCAL"/>
    <s v="2024075958"/>
    <x v="0"/>
    <s v="ER3908BBW"/>
    <s v="E5943KXX"/>
    <d v="2024-12-20T00:00:00"/>
    <m/>
    <s v="3297"/>
    <x v="1"/>
    <s v="PA"/>
    <s v="S1"/>
    <m/>
    <d v="2024-12-20T00:00:00"/>
    <d v="1899-12-30T12:00:36"/>
    <d v="2024-12-20T00:00:00"/>
    <d v="1899-12-30T12:00:55"/>
    <d v="2024-12-20T00:00:00"/>
    <d v="1899-12-30T12:38:12"/>
    <x v="0"/>
    <s v="RFCPI"/>
    <s v="8043253391"/>
    <s v="FBO"/>
    <d v="1899-12-30T00:37:36"/>
    <d v="1899-12-30T00:37:17"/>
    <d v="1899-12-30T00:00:19"/>
    <s v="Granel"/>
    <s v="E001"/>
    <x v="2"/>
    <d v="1899-12-30T00:37:36"/>
    <d v="1899-12-30T00:37:17"/>
    <n v="12"/>
    <x v="15"/>
    <x v="5"/>
    <x v="1"/>
    <n v="0"/>
    <n v="0"/>
    <s v="OK"/>
    <s v="Granel"/>
    <x v="0"/>
    <n v="0"/>
    <s v="F. ALCONERA"/>
    <s v="A"/>
    <d v="1899-12-30T00:00:19"/>
    <d v="1899-12-30T00:00:19"/>
    <s v="OK"/>
    <m/>
    <m/>
    <d v="1899-12-30T00:00:00"/>
    <d v="1899-12-30T00:37:36"/>
    <n v="6"/>
    <d v="1899-12-30T00:00:19"/>
    <n v="37.599999999998523"/>
    <n v="12"/>
    <s v="Si"/>
  </r>
  <r>
    <s v="CCAL"/>
    <s v="2024075956"/>
    <x v="0"/>
    <s v="ER6871BCC"/>
    <s v="E2716JKD"/>
    <d v="2024-12-20T00:00:00"/>
    <m/>
    <s v="3297"/>
    <x v="1"/>
    <s v="PA"/>
    <s v="S1"/>
    <m/>
    <d v="2024-12-20T00:00:00"/>
    <d v="1899-12-30T11:53:49"/>
    <d v="2024-12-20T00:00:00"/>
    <d v="1899-12-30T11:54:05"/>
    <d v="2024-12-20T00:00:00"/>
    <d v="1899-12-30T12:43:57"/>
    <x v="0"/>
    <s v="RFCPI"/>
    <s v="8043253392"/>
    <s v="FBO"/>
    <d v="1899-12-30T00:50:08"/>
    <d v="1899-12-30T00:49:52"/>
    <d v="1899-12-30T00:00:16"/>
    <s v="Granel"/>
    <s v="E001"/>
    <x v="1"/>
    <d v="1899-12-30T00:50:08"/>
    <d v="1899-12-30T00:49:52"/>
    <n v="11"/>
    <x v="15"/>
    <x v="5"/>
    <x v="1"/>
    <n v="0"/>
    <n v="0"/>
    <s v="OK"/>
    <s v="Granel"/>
    <x v="0"/>
    <n v="0"/>
    <s v="F. ALCONERA"/>
    <s v="B"/>
    <d v="1899-12-30T00:00:16"/>
    <d v="1899-12-30T00:00:16"/>
    <s v="OK"/>
    <m/>
    <m/>
    <d v="1899-12-30T00:00:00"/>
    <d v="1899-12-30T00:50:08"/>
    <n v="6"/>
    <d v="1899-12-30T00:00:16"/>
    <n v="50.133333333326433"/>
    <n v="12"/>
    <s v="No"/>
  </r>
  <r>
    <s v="CCAL"/>
    <s v="2024075963"/>
    <x v="0"/>
    <s v="ER5456BBC"/>
    <s v="E9540KDB"/>
    <d v="2024-12-20T00:00:00"/>
    <m/>
    <s v="3297"/>
    <x v="1"/>
    <s v="PA"/>
    <s v="S1"/>
    <m/>
    <d v="2024-12-20T00:00:00"/>
    <d v="1899-12-30T12:28:00"/>
    <d v="2024-12-20T00:00:00"/>
    <d v="1899-12-30T12:28:17"/>
    <d v="2024-12-20T00:00:00"/>
    <d v="1899-12-30T12:54:50"/>
    <x v="0"/>
    <s v="RFCPI"/>
    <s v="8043253393"/>
    <s v="FBO"/>
    <d v="1899-12-30T00:26:50"/>
    <d v="1899-12-30T00:26:33"/>
    <d v="1899-12-30T00:00:17"/>
    <s v="Granel"/>
    <s v="E001"/>
    <x v="2"/>
    <d v="1899-12-30T00:26:50"/>
    <d v="1899-12-30T00:26:33"/>
    <n v="12"/>
    <x v="15"/>
    <x v="5"/>
    <x v="1"/>
    <n v="0"/>
    <n v="0"/>
    <s v="OK"/>
    <s v="Granel"/>
    <x v="0"/>
    <n v="0"/>
    <s v="F. ALCONERA"/>
    <s v="A"/>
    <d v="1899-12-30T00:00:17"/>
    <d v="1899-12-30T00:00:17"/>
    <s v="OK"/>
    <m/>
    <m/>
    <d v="1899-12-30T00:00:00"/>
    <d v="1899-12-30T00:26:50"/>
    <n v="6"/>
    <d v="1899-12-30T00:00:17"/>
    <n v="26.833333333334384"/>
    <n v="12"/>
    <s v="Si"/>
  </r>
  <r>
    <s v="CCAL"/>
    <s v="2024075966"/>
    <x v="0"/>
    <s v="EM22799R"/>
    <s v="E7433KCN"/>
    <d v="2024-12-20T00:00:00"/>
    <m/>
    <s v="3297"/>
    <x v="1"/>
    <s v="PA"/>
    <s v="S1"/>
    <m/>
    <d v="2024-12-20T00:00:00"/>
    <d v="1899-12-30T12:39:16"/>
    <d v="2024-12-20T00:00:00"/>
    <d v="1899-12-30T12:39:34"/>
    <d v="2024-12-20T00:00:00"/>
    <d v="1899-12-30T13:13:18"/>
    <x v="0"/>
    <s v="RFCPI"/>
    <s v="8043253396"/>
    <s v="FBO"/>
    <d v="1899-12-30T00:34:02"/>
    <d v="1899-12-30T00:33:44"/>
    <d v="1899-12-30T00:00:18"/>
    <s v="Granel"/>
    <s v="E001"/>
    <x v="1"/>
    <d v="1899-12-30T00:34:02"/>
    <d v="1899-12-30T00:33:44"/>
    <n v="12"/>
    <x v="15"/>
    <x v="5"/>
    <x v="1"/>
    <n v="0"/>
    <n v="0"/>
    <s v="OK"/>
    <s v="Granel"/>
    <x v="0"/>
    <n v="0"/>
    <s v="F. ALCONERA"/>
    <s v="A"/>
    <d v="1899-12-30T00:00:18"/>
    <d v="1899-12-30T00:00:18"/>
    <s v="OK"/>
    <m/>
    <m/>
    <d v="1899-12-30T00:00:00"/>
    <d v="1899-12-30T00:34:02"/>
    <n v="6"/>
    <d v="1899-12-30T00:00:18"/>
    <n v="34.03333333333439"/>
    <n v="13"/>
    <s v="Si"/>
  </r>
  <r>
    <s v="CCAL"/>
    <s v="2024075973"/>
    <x v="0"/>
    <s v="ER1058BBJ"/>
    <s v="E1800JBZ"/>
    <d v="2024-12-20T00:00:00"/>
    <m/>
    <s v="3297"/>
    <x v="1"/>
    <s v="PA"/>
    <s v="S1"/>
    <m/>
    <d v="2024-12-20T00:00:00"/>
    <d v="1899-12-30T12:54:12"/>
    <d v="2024-12-20T00:00:00"/>
    <d v="1899-12-30T12:55:09"/>
    <d v="2024-12-20T00:00:00"/>
    <d v="1899-12-30T13:24:27"/>
    <x v="0"/>
    <s v="RFCPI"/>
    <s v="8043253399"/>
    <s v="EXW"/>
    <d v="1899-12-30T00:30:15"/>
    <d v="1899-12-30T00:29:18"/>
    <d v="1899-12-30T00:00:57"/>
    <s v="Granel"/>
    <s v="E001"/>
    <x v="1"/>
    <d v="1899-12-30T00:30:15"/>
    <d v="1899-12-30T00:29:18"/>
    <n v="12"/>
    <x v="15"/>
    <x v="5"/>
    <x v="1"/>
    <n v="0"/>
    <n v="0"/>
    <s v="OK"/>
    <s v="Granel"/>
    <x v="0"/>
    <n v="0"/>
    <s v="F. ALCONERA"/>
    <s v="A"/>
    <d v="1899-12-30T00:00:57"/>
    <d v="1899-12-30T00:00:57"/>
    <s v="OK"/>
    <m/>
    <m/>
    <d v="1899-12-30T00:00:00"/>
    <d v="1899-12-30T00:30:15"/>
    <n v="6"/>
    <d v="1899-12-30T00:00:57"/>
    <n v="30.249999999993538"/>
    <n v="13"/>
    <s v="Si"/>
  </r>
  <r>
    <s v="CCAL"/>
    <s v="2024075975"/>
    <x v="0"/>
    <s v="ER0894BBZ"/>
    <s v="E5542MNV"/>
    <d v="2024-12-20T00:00:00"/>
    <m/>
    <s v="3297"/>
    <x v="1"/>
    <s v="PA"/>
    <s v="S1"/>
    <m/>
    <d v="2024-12-20T00:00:00"/>
    <d v="1899-12-30T12:56:57"/>
    <d v="2024-12-20T00:00:00"/>
    <d v="1899-12-30T12:57:15"/>
    <d v="2024-12-20T00:00:00"/>
    <d v="1899-12-30T13:27:24"/>
    <x v="0"/>
    <s v="RFCPI"/>
    <s v="8043253400"/>
    <s v="FBO"/>
    <d v="1899-12-30T00:30:27"/>
    <d v="1899-12-30T00:30:09"/>
    <d v="1899-12-30T00:00:18"/>
    <s v="Granel"/>
    <s v="E001"/>
    <x v="2"/>
    <d v="1899-12-30T00:30:27"/>
    <d v="1899-12-30T00:30:09"/>
    <n v="12"/>
    <x v="15"/>
    <x v="5"/>
    <x v="1"/>
    <n v="0"/>
    <n v="0"/>
    <s v="OK"/>
    <s v="Granel"/>
    <x v="0"/>
    <n v="0"/>
    <s v="F. ALCONERA"/>
    <s v="A"/>
    <d v="1899-12-30T00:00:18"/>
    <d v="1899-12-30T00:00:18"/>
    <s v="OK"/>
    <m/>
    <m/>
    <d v="1899-12-30T00:00:00"/>
    <d v="1899-12-30T00:30:27"/>
    <n v="6"/>
    <d v="1899-12-30T00:00:18"/>
    <n v="30.449999999995327"/>
    <n v="13"/>
    <s v="Si"/>
  </r>
  <r>
    <s v="CCAL"/>
    <s v="2024075978"/>
    <x v="0"/>
    <s v="ER4838BBS"/>
    <s v="E9945KBD"/>
    <d v="2024-12-20T00:00:00"/>
    <m/>
    <s v="3297"/>
    <x v="1"/>
    <s v="PA"/>
    <s v="S1"/>
    <m/>
    <d v="2024-12-20T00:00:00"/>
    <d v="1899-12-30T13:06:34"/>
    <d v="2024-12-20T00:00:00"/>
    <d v="1899-12-30T13:06:51"/>
    <d v="2024-12-20T00:00:00"/>
    <d v="1899-12-30T13:38:58"/>
    <x v="0"/>
    <s v="RFCPI"/>
    <s v="8043253402"/>
    <s v="FBO"/>
    <d v="1899-12-30T00:32:24"/>
    <d v="1899-12-30T00:32:07"/>
    <d v="1899-12-30T00:00:17"/>
    <s v="Granel"/>
    <s v="E001"/>
    <x v="1"/>
    <d v="1899-12-30T00:32:24"/>
    <d v="1899-12-30T00:32:07"/>
    <n v="13"/>
    <x v="15"/>
    <x v="5"/>
    <x v="1"/>
    <n v="0"/>
    <n v="0"/>
    <s v="OK"/>
    <s v="Granel"/>
    <x v="0"/>
    <n v="0"/>
    <s v="F. ALCONERA"/>
    <s v="A"/>
    <d v="1899-12-30T00:00:17"/>
    <d v="1899-12-30T00:00:17"/>
    <s v="OK"/>
    <m/>
    <m/>
    <d v="1899-12-30T00:00:00"/>
    <d v="1899-12-30T00:32:24"/>
    <n v="6"/>
    <d v="1899-12-30T00:00:17"/>
    <n v="32.399999999999949"/>
    <n v="13"/>
    <s v="Si"/>
  </r>
  <r>
    <s v="CCAL"/>
    <s v="2024075983"/>
    <x v="0"/>
    <s v="ER0455BBX"/>
    <s v="E0438GVW"/>
    <d v="2024-12-20T00:00:00"/>
    <m/>
    <s v="3297"/>
    <x v="1"/>
    <s v="PA"/>
    <s v="S1"/>
    <m/>
    <d v="2024-12-20T00:00:00"/>
    <d v="1899-12-30T13:18:14"/>
    <d v="2024-12-20T00:00:00"/>
    <d v="1899-12-30T13:18:30"/>
    <d v="2024-12-20T00:00:00"/>
    <d v="1899-12-30T13:39:29"/>
    <x v="0"/>
    <s v="RFCPI"/>
    <s v="8043253403"/>
    <s v="EXW"/>
    <d v="1899-12-30T00:21:15"/>
    <d v="1899-12-30T00:20:59"/>
    <d v="1899-12-30T00:00:16"/>
    <s v="Granel"/>
    <s v="E001"/>
    <x v="1"/>
    <d v="1899-12-30T00:21:15"/>
    <d v="1899-12-30T00:20:59"/>
    <n v="13"/>
    <x v="15"/>
    <x v="5"/>
    <x v="1"/>
    <n v="0"/>
    <n v="0"/>
    <s v="OK"/>
    <s v="Granel"/>
    <x v="0"/>
    <n v="0"/>
    <s v="F. ALCONERA"/>
    <s v="A"/>
    <d v="1899-12-30T00:00:16"/>
    <d v="1899-12-30T00:00:16"/>
    <s v="OK"/>
    <m/>
    <m/>
    <d v="1899-12-30T00:00:00"/>
    <d v="1899-12-30T00:21:15"/>
    <n v="6"/>
    <d v="1899-12-30T00:00:16"/>
    <n v="21.250000000007958"/>
    <n v="13"/>
    <s v="Si"/>
  </r>
  <r>
    <s v="CCAL"/>
    <s v="2024075976"/>
    <x v="0"/>
    <s v="ER8017BDB"/>
    <s v="E6383KKR"/>
    <d v="2024-12-20T00:00:00"/>
    <m/>
    <s v="3229"/>
    <x v="4"/>
    <s v="PA"/>
    <s v="S2"/>
    <m/>
    <d v="2024-12-20T00:00:00"/>
    <d v="1899-12-30T13:03:32"/>
    <d v="2024-12-20T00:00:00"/>
    <d v="1899-12-30T13:03:52"/>
    <d v="2024-12-20T00:00:00"/>
    <d v="1899-12-30T13:42:47"/>
    <x v="0"/>
    <s v="RFCPI"/>
    <s v="8043253404"/>
    <s v="EXW"/>
    <d v="1899-12-30T00:39:15"/>
    <d v="1899-12-30T00:38:55"/>
    <d v="1899-12-30T00:00:20"/>
    <s v="Granel"/>
    <s v="E001"/>
    <x v="1"/>
    <d v="1899-12-30T00:39:15"/>
    <d v="1899-12-30T00:38:55"/>
    <n v="13"/>
    <x v="15"/>
    <x v="5"/>
    <x v="1"/>
    <n v="0"/>
    <n v="0"/>
    <s v="OK"/>
    <s v="Granel"/>
    <x v="0"/>
    <n v="0"/>
    <s v="F. ALCONERA"/>
    <s v="A"/>
    <d v="1899-12-30T00:00:20"/>
    <d v="1899-12-30T00:00:20"/>
    <s v="OK"/>
    <m/>
    <m/>
    <d v="1899-12-30T00:00:00"/>
    <d v="1899-12-30T00:39:15"/>
    <n v="6"/>
    <d v="1899-12-30T00:00:20"/>
    <n v="39.249999999993662"/>
    <n v="13"/>
    <s v="Si"/>
  </r>
  <r>
    <s v="CCAL"/>
    <s v="2024075989"/>
    <x v="0"/>
    <s v="ER0509BBW"/>
    <s v="E5122JHZ"/>
    <d v="2024-12-20T00:00:00"/>
    <m/>
    <s v="3297"/>
    <x v="1"/>
    <s v="PA"/>
    <s v="S1"/>
    <m/>
    <d v="2024-12-20T00:00:00"/>
    <d v="1899-12-30T13:40:52"/>
    <d v="2024-12-20T00:00:00"/>
    <d v="1899-12-30T13:42:21"/>
    <d v="2024-12-20T00:00:00"/>
    <d v="1899-12-30T14:07:56"/>
    <x v="0"/>
    <s v="RFCPI"/>
    <s v="8043253407"/>
    <s v="EXW"/>
    <d v="1899-12-30T00:27:04"/>
    <d v="1899-12-30T00:25:35"/>
    <d v="1899-12-30T00:01:29"/>
    <s v="Granel"/>
    <s v="E001"/>
    <x v="1"/>
    <d v="1899-12-30T00:27:04"/>
    <d v="1899-12-30T00:25:35"/>
    <n v="13"/>
    <x v="15"/>
    <x v="5"/>
    <x v="1"/>
    <n v="0"/>
    <n v="0"/>
    <s v="OK"/>
    <s v="Granel"/>
    <x v="0"/>
    <n v="0"/>
    <s v="F. ALCONERA"/>
    <s v="A"/>
    <d v="1899-12-30T00:01:29"/>
    <d v="1899-12-30T00:01:29"/>
    <s v="OK"/>
    <m/>
    <m/>
    <d v="1899-12-30T00:00:00"/>
    <d v="1899-12-30T00:27:04"/>
    <n v="6"/>
    <d v="1899-12-30T00:01:29"/>
    <n v="27.066666666657575"/>
    <n v="14"/>
    <s v="Si"/>
  </r>
  <r>
    <s v="CCAL"/>
    <s v="2024075988"/>
    <x v="0"/>
    <s v="ER2347BBR"/>
    <s v="E6106KCV"/>
    <d v="2024-12-20T00:00:00"/>
    <m/>
    <s v="3297"/>
    <x v="1"/>
    <s v="PA"/>
    <s v="S1"/>
    <m/>
    <d v="2024-12-20T00:00:00"/>
    <d v="1899-12-30T13:35:30"/>
    <d v="2024-12-20T00:00:00"/>
    <d v="1899-12-30T13:35:50"/>
    <d v="2024-12-20T00:00:00"/>
    <d v="1899-12-30T14:13:56"/>
    <x v="0"/>
    <s v="RFCPI"/>
    <s v="8043253408"/>
    <s v="FBO"/>
    <d v="1899-12-30T00:38:26"/>
    <d v="1899-12-30T00:38:06"/>
    <d v="1899-12-30T00:00:20"/>
    <s v="Granel"/>
    <s v="E001"/>
    <x v="2"/>
    <d v="1899-12-30T00:38:26"/>
    <d v="1899-12-30T00:38:06"/>
    <n v="13"/>
    <x v="15"/>
    <x v="5"/>
    <x v="1"/>
    <n v="0"/>
    <n v="0"/>
    <s v="OK"/>
    <s v="Granel"/>
    <x v="0"/>
    <n v="0"/>
    <s v="F. ALCONERA"/>
    <s v="A"/>
    <d v="1899-12-30T00:00:20"/>
    <d v="1899-12-30T00:00:20"/>
    <s v="OK"/>
    <m/>
    <m/>
    <d v="1899-12-30T00:00:00"/>
    <d v="1899-12-30T00:38:26"/>
    <n v="6"/>
    <d v="1899-12-30T00:00:20"/>
    <n v="38.43333333334067"/>
    <n v="14"/>
    <s v="Si"/>
  </r>
  <r>
    <s v="CCAL"/>
    <s v="2024074382"/>
    <x v="0"/>
    <s v="ER5784BBP"/>
    <s v="E7944KGS"/>
    <d v="2024-12-20T00:00:00"/>
    <m/>
    <s v="3230"/>
    <x v="2"/>
    <s v="PA"/>
    <s v="PA"/>
    <m/>
    <d v="2024-12-11T00:00:00"/>
    <d v="1899-12-30T13:11:56"/>
    <d v="2024-12-11T00:00:00"/>
    <d v="1899-12-30T13:12:10"/>
    <d v="2024-12-11T00:00:00"/>
    <d v="1899-12-30T14:07:12"/>
    <x v="0"/>
    <s v="RFCPI"/>
    <s v="8043253409"/>
    <s v="EXW"/>
    <d v="1899-12-30T00:55:16"/>
    <d v="1899-12-30T00:55:02"/>
    <d v="1899-12-30T00:00:14"/>
    <s v="Ensacado"/>
    <s v="E002"/>
    <x v="1"/>
    <d v="1899-12-30T00:55:16"/>
    <d v="1899-12-30T00:55:02"/>
    <n v="13"/>
    <x v="7"/>
    <x v="4"/>
    <x v="2"/>
    <n v="0"/>
    <n v="0"/>
    <s v="OK"/>
    <s v="Ensacado"/>
    <x v="0"/>
    <n v="0"/>
    <s v="F. ALCONERA"/>
    <s v="B"/>
    <d v="1899-12-30T00:00:14"/>
    <d v="1899-12-30T00:00:14"/>
    <s v="OK"/>
    <m/>
    <m/>
    <d v="1899-12-30T00:00:00"/>
    <d v="1899-12-30T00:55:16"/>
    <n v="4"/>
    <d v="1899-12-30T00:00:14"/>
    <n v="55.266666666667255"/>
    <n v="14"/>
    <s v="No"/>
  </r>
  <r>
    <s v="CCAL"/>
    <s v="2024075999"/>
    <x v="0"/>
    <s v="ER0181BBV"/>
    <s v="E6366KCV"/>
    <d v="2024-12-20T00:00:00"/>
    <m/>
    <s v="3297"/>
    <x v="1"/>
    <s v="PA"/>
    <s v="S1"/>
    <m/>
    <d v="2024-12-20T00:00:00"/>
    <d v="1899-12-30T14:03:01"/>
    <d v="2024-12-20T00:00:00"/>
    <d v="1899-12-30T14:03:42"/>
    <d v="2024-12-20T00:00:00"/>
    <d v="1899-12-30T14:26:08"/>
    <x v="0"/>
    <s v="RFCPI"/>
    <s v="8043253410"/>
    <s v="EXW"/>
    <d v="1899-12-30T00:23:07"/>
    <d v="1899-12-30T00:22:26"/>
    <d v="1899-12-30T00:00:41"/>
    <s v="Granel"/>
    <s v="E001"/>
    <x v="1"/>
    <d v="1899-12-30T00:23:07"/>
    <d v="1899-12-30T00:22:26"/>
    <n v="14"/>
    <x v="15"/>
    <x v="5"/>
    <x v="1"/>
    <n v="0"/>
    <n v="0"/>
    <s v="OK"/>
    <s v="Granel"/>
    <x v="0"/>
    <n v="0"/>
    <s v="F. ALCONERA"/>
    <s v="A"/>
    <d v="1899-12-30T00:00:41"/>
    <d v="1899-12-30T00:00:41"/>
    <s v="OK"/>
    <m/>
    <m/>
    <d v="1899-12-30T00:00:00"/>
    <d v="1899-12-30T00:23:07"/>
    <n v="6"/>
    <d v="1899-12-30T00:00:41"/>
    <n v="23.116666666665591"/>
    <n v="14"/>
    <s v="Si"/>
  </r>
  <r>
    <s v="CCAL"/>
    <s v="2024075990"/>
    <x v="0"/>
    <s v="ER4761BBV"/>
    <s v="E7062KZH"/>
    <d v="2024-12-20T00:00:00"/>
    <m/>
    <s v="3297"/>
    <x v="1"/>
    <s v="PA"/>
    <s v="S1"/>
    <m/>
    <d v="2024-12-20T00:00:00"/>
    <d v="1899-12-30T13:43:43"/>
    <d v="2024-12-20T00:00:00"/>
    <d v="1899-12-30T13:44:00"/>
    <d v="2024-12-20T00:00:00"/>
    <d v="1899-12-30T14:41:52"/>
    <x v="0"/>
    <s v="RFCPI"/>
    <s v="8043253412"/>
    <s v="FBO"/>
    <d v="1899-12-30T00:58:09"/>
    <d v="1899-12-30T00:57:52"/>
    <d v="1899-12-30T00:00:17"/>
    <s v="Granel"/>
    <s v="E001"/>
    <x v="2"/>
    <d v="1899-12-30T00:58:09"/>
    <d v="1899-12-30T00:57:52"/>
    <n v="13"/>
    <x v="15"/>
    <x v="5"/>
    <x v="1"/>
    <n v="0"/>
    <n v="0"/>
    <s v="OK"/>
    <s v="Granel"/>
    <x v="0"/>
    <n v="0"/>
    <s v="F. ALCONERA"/>
    <s v="B"/>
    <d v="1899-12-30T00:00:17"/>
    <d v="1899-12-30T00:00:17"/>
    <s v="OK"/>
    <m/>
    <m/>
    <d v="1899-12-30T00:00:00"/>
    <d v="1899-12-30T00:58:09"/>
    <n v="6"/>
    <d v="1899-12-30T00:00:17"/>
    <n v="58.150000000007971"/>
    <n v="14"/>
    <s v="No"/>
  </r>
  <r>
    <s v="CCAL"/>
    <s v="2024076012"/>
    <x v="0"/>
    <s v="ER2316BBD"/>
    <s v="E7555LTD"/>
    <d v="2024-12-20T00:00:00"/>
    <m/>
    <s v="3297"/>
    <x v="1"/>
    <s v="PA"/>
    <s v="S1"/>
    <m/>
    <d v="2024-12-20T00:00:00"/>
    <d v="1899-12-30T14:24:45"/>
    <d v="2024-12-20T00:00:00"/>
    <d v="1899-12-30T14:25:03"/>
    <d v="2024-12-20T00:00:00"/>
    <d v="1899-12-30T14:55:10"/>
    <x v="0"/>
    <s v="RFCPI"/>
    <s v="8043253413"/>
    <s v="FBO"/>
    <d v="1899-12-30T00:30:25"/>
    <d v="1899-12-30T00:30:07"/>
    <d v="1899-12-30T00:00:18"/>
    <s v="Granel"/>
    <s v="E001"/>
    <x v="2"/>
    <d v="1899-12-30T00:30:25"/>
    <d v="1899-12-30T00:30:07"/>
    <n v="14"/>
    <x v="15"/>
    <x v="5"/>
    <x v="1"/>
    <n v="0"/>
    <n v="0"/>
    <s v="OK"/>
    <s v="Granel"/>
    <x v="0"/>
    <n v="0"/>
    <s v="F. ALCONERA"/>
    <s v="A"/>
    <d v="1899-12-30T00:00:18"/>
    <d v="1899-12-30T00:00:18"/>
    <s v="OK"/>
    <m/>
    <m/>
    <d v="1899-12-30T00:00:00"/>
    <d v="1899-12-30T00:30:25"/>
    <n v="6"/>
    <d v="1899-12-30T00:00:18"/>
    <n v="30.416666666673606"/>
    <n v="14"/>
    <s v="Si"/>
  </r>
  <r>
    <s v="CCAL"/>
    <s v="2024075998"/>
    <x v="0"/>
    <s v="ER2502BCM"/>
    <s v="E9189JXJ"/>
    <d v="2024-12-20T00:00:00"/>
    <m/>
    <s v="3230"/>
    <x v="2"/>
    <s v="PA"/>
    <s v="PA"/>
    <m/>
    <d v="2024-12-20T00:00:00"/>
    <d v="1899-12-30T14:02:28"/>
    <d v="2024-12-20T00:00:00"/>
    <d v="1899-12-30T14:02:52"/>
    <d v="2024-12-20T00:00:00"/>
    <d v="1899-12-30T14:59:54"/>
    <x v="0"/>
    <s v="RFCPI"/>
    <s v="8043253414"/>
    <s v="FBO"/>
    <d v="1899-12-30T00:57:26"/>
    <d v="1899-12-30T00:57:02"/>
    <d v="1899-12-30T00:00:24"/>
    <s v="Ensacado"/>
    <s v="E002"/>
    <x v="2"/>
    <d v="1899-12-30T00:57:26"/>
    <d v="1899-12-30T00:57:02"/>
    <n v="14"/>
    <x v="15"/>
    <x v="5"/>
    <x v="2"/>
    <n v="0"/>
    <n v="0"/>
    <s v="OK"/>
    <s v="Ensacado"/>
    <x v="0"/>
    <n v="0"/>
    <s v="F. ALCONERA"/>
    <s v="B"/>
    <d v="1899-12-30T00:00:24"/>
    <d v="1899-12-30T00:00:24"/>
    <s v="OK"/>
    <m/>
    <m/>
    <d v="1899-12-30T00:00:00"/>
    <d v="1899-12-30T00:57:26"/>
    <n v="6"/>
    <d v="1899-12-30T00:00:24"/>
    <n v="57.433333333334367"/>
    <n v="14"/>
    <s v="No"/>
  </r>
  <r>
    <s v="CCAL"/>
    <s v="2024076016"/>
    <x v="0"/>
    <s v="ER0894BBZ"/>
    <s v="E5542MNV"/>
    <d v="2024-12-20T00:00:00"/>
    <m/>
    <s v="3297"/>
    <x v="1"/>
    <s v="PA"/>
    <s v="S1"/>
    <m/>
    <d v="2024-12-20T00:00:00"/>
    <d v="1899-12-30T14:33:51"/>
    <d v="2024-12-20T00:00:00"/>
    <d v="1899-12-30T14:34:08"/>
    <d v="2024-12-20T00:00:00"/>
    <d v="1899-12-30T15:06:50"/>
    <x v="0"/>
    <s v="RFCPI"/>
    <s v="8043253416"/>
    <s v="FBO"/>
    <d v="1899-12-30T00:32:59"/>
    <d v="1899-12-30T00:32:42"/>
    <d v="1899-12-30T00:00:17"/>
    <s v="Granel"/>
    <s v="E001"/>
    <x v="2"/>
    <d v="1899-12-30T00:32:59"/>
    <d v="1899-12-30T00:32:42"/>
    <n v="14"/>
    <x v="15"/>
    <x v="5"/>
    <x v="1"/>
    <n v="0"/>
    <n v="0"/>
    <s v="OK"/>
    <s v="Granel"/>
    <x v="0"/>
    <n v="0"/>
    <s v="F. ALCONERA"/>
    <s v="A"/>
    <d v="1899-12-30T00:00:17"/>
    <d v="1899-12-30T00:00:17"/>
    <s v="OK"/>
    <m/>
    <m/>
    <d v="1899-12-30T00:00:00"/>
    <d v="1899-12-30T00:32:59"/>
    <n v="6"/>
    <d v="1899-12-30T00:00:17"/>
    <n v="32.98333333332959"/>
    <n v="15"/>
    <s v="Si"/>
  </r>
  <r>
    <s v="CCAL"/>
    <s v="2024076015"/>
    <x v="0"/>
    <s v="ER8804BBS"/>
    <s v="E8421HJR"/>
    <d v="2024-12-20T00:00:00"/>
    <m/>
    <s v="3297"/>
    <x v="1"/>
    <s v="PA"/>
    <s v="S1"/>
    <m/>
    <d v="2024-12-20T00:00:00"/>
    <d v="1899-12-30T14:31:58"/>
    <d v="2024-12-20T00:00:00"/>
    <d v="1899-12-30T14:32:16"/>
    <d v="2024-12-20T00:00:00"/>
    <d v="1899-12-30T15:21:50"/>
    <x v="0"/>
    <s v="RFCPI"/>
    <s v="8043253419"/>
    <s v="FBO"/>
    <d v="1899-12-30T00:49:52"/>
    <d v="1899-12-30T00:49:34"/>
    <d v="1899-12-30T00:00:18"/>
    <s v="Granel"/>
    <s v="E001"/>
    <x v="2"/>
    <d v="1899-12-30T00:49:52"/>
    <d v="1899-12-30T00:49:34"/>
    <n v="14"/>
    <x v="15"/>
    <x v="5"/>
    <x v="1"/>
    <n v="0"/>
    <n v="0"/>
    <s v="OK"/>
    <s v="Granel"/>
    <x v="0"/>
    <n v="0"/>
    <s v="F. ALCONERA"/>
    <s v="B"/>
    <d v="1899-12-30T00:00:18"/>
    <d v="1899-12-30T00:00:18"/>
    <s v="OK"/>
    <m/>
    <m/>
    <d v="1899-12-30T00:00:00"/>
    <d v="1899-12-30T00:49:52"/>
    <n v="6"/>
    <d v="1899-12-30T00:00:18"/>
    <n v="49.866666666667214"/>
    <n v="15"/>
    <s v="No"/>
  </r>
  <r>
    <s v="CCAL"/>
    <s v="2024076025"/>
    <x v="0"/>
    <s v="ER9606BBF"/>
    <s v="E2611KJC"/>
    <d v="2024-12-20T00:00:00"/>
    <m/>
    <s v="3229"/>
    <x v="4"/>
    <s v="PA"/>
    <s v="S2"/>
    <m/>
    <d v="2024-12-20T00:00:00"/>
    <d v="1899-12-30T14:52:06"/>
    <d v="2024-12-20T00:00:00"/>
    <d v="1899-12-30T14:52:23"/>
    <d v="2024-12-20T00:00:00"/>
    <d v="1899-12-30T15:24:34"/>
    <x v="0"/>
    <s v="RFCPI"/>
    <s v="8043253421"/>
    <s v="EXW"/>
    <d v="1899-12-30T00:32:28"/>
    <d v="1899-12-30T00:32:11"/>
    <d v="1899-12-30T00:00:17"/>
    <s v="Granel"/>
    <s v="E001"/>
    <x v="1"/>
    <d v="1899-12-30T00:32:28"/>
    <d v="1899-12-30T00:32:11"/>
    <n v="14"/>
    <x v="15"/>
    <x v="5"/>
    <x v="1"/>
    <n v="0"/>
    <n v="0"/>
    <s v="OK"/>
    <s v="Granel"/>
    <x v="0"/>
    <n v="0"/>
    <s v="F. ALCONERA"/>
    <s v="A"/>
    <d v="1899-12-30T00:00:17"/>
    <d v="1899-12-30T00:00:17"/>
    <s v="OK"/>
    <m/>
    <m/>
    <d v="1899-12-30T00:00:00"/>
    <d v="1899-12-30T00:32:28"/>
    <n v="6"/>
    <d v="1899-12-30T00:00:17"/>
    <n v="32.466666666672005"/>
    <n v="15"/>
    <s v="Si"/>
  </r>
  <r>
    <s v="CCAL"/>
    <s v="2024076020"/>
    <x v="0"/>
    <s v="ER9178BBB"/>
    <s v="E3299HSH"/>
    <d v="2024-12-20T00:00:00"/>
    <m/>
    <s v="3297"/>
    <x v="1"/>
    <s v="PA"/>
    <s v="S1"/>
    <m/>
    <d v="2024-12-20T00:00:00"/>
    <d v="1899-12-30T14:42:35"/>
    <d v="2024-12-20T00:00:00"/>
    <d v="1899-12-30T14:43:13"/>
    <d v="2024-12-20T00:00:00"/>
    <d v="1899-12-30T15:28:29"/>
    <x v="0"/>
    <s v="RFCPI"/>
    <s v="8043253422"/>
    <s v="EXW"/>
    <d v="1899-12-30T00:45:54"/>
    <d v="1899-12-30T00:45:16"/>
    <d v="1899-12-30T00:00:38"/>
    <s v="Granel"/>
    <s v="E001"/>
    <x v="1"/>
    <d v="1899-12-30T00:45:54"/>
    <d v="1899-12-30T00:45:16"/>
    <n v="14"/>
    <x v="15"/>
    <x v="5"/>
    <x v="1"/>
    <n v="0"/>
    <n v="0"/>
    <s v="OK"/>
    <s v="Granel"/>
    <x v="0"/>
    <n v="0"/>
    <s v="F. ALCONERA"/>
    <s v="B"/>
    <d v="1899-12-30T00:00:38"/>
    <d v="1899-12-30T00:00:38"/>
    <s v="OK"/>
    <m/>
    <m/>
    <d v="1899-12-30T00:00:00"/>
    <d v="1899-12-30T00:45:54"/>
    <n v="6"/>
    <d v="1899-12-30T00:00:38"/>
    <n v="45.899999999999977"/>
    <n v="15"/>
    <s v="No"/>
  </r>
  <r>
    <s v="CCAL"/>
    <s v="2024076024"/>
    <x v="0"/>
    <s v="ER3105BBY"/>
    <s v="E7841LBS"/>
    <d v="2024-12-20T00:00:00"/>
    <m/>
    <s v="3297"/>
    <x v="1"/>
    <s v="PA"/>
    <s v="S1"/>
    <m/>
    <d v="2024-12-20T00:00:00"/>
    <d v="1899-12-30T14:48:49"/>
    <d v="2024-12-20T00:00:00"/>
    <d v="1899-12-30T14:49:06"/>
    <d v="2024-12-20T00:00:00"/>
    <d v="1899-12-30T15:32:04"/>
    <x v="0"/>
    <s v="RFCPI"/>
    <s v="8043253423"/>
    <s v="EXW"/>
    <d v="1899-12-30T00:43:15"/>
    <d v="1899-12-30T00:42:58"/>
    <d v="1899-12-30T00:00:17"/>
    <s v="Granel"/>
    <s v="E001"/>
    <x v="1"/>
    <d v="1899-12-30T00:43:15"/>
    <d v="1899-12-30T00:42:58"/>
    <n v="14"/>
    <x v="15"/>
    <x v="5"/>
    <x v="1"/>
    <n v="0"/>
    <n v="0"/>
    <s v="OK"/>
    <s v="Granel"/>
    <x v="0"/>
    <n v="0"/>
    <s v="F. ALCONERA"/>
    <s v="A"/>
    <d v="1899-12-30T00:00:17"/>
    <d v="1899-12-30T00:00:17"/>
    <s v="OK"/>
    <m/>
    <m/>
    <d v="1899-12-30T00:00:00"/>
    <d v="1899-12-30T00:43:15"/>
    <n v="6"/>
    <d v="1899-12-30T00:00:17"/>
    <n v="43.249999999996689"/>
    <n v="15"/>
    <s v="Si"/>
  </r>
  <r>
    <s v="CCAL"/>
    <s v="2024076029"/>
    <x v="0"/>
    <s v="ER8753BBR"/>
    <s v="E1651JFK"/>
    <d v="2024-12-20T00:00:00"/>
    <m/>
    <s v="3228"/>
    <x v="3"/>
    <s v="PA"/>
    <s v="S4"/>
    <m/>
    <d v="2024-12-20T00:00:00"/>
    <d v="1899-12-30T15:03:35"/>
    <d v="2024-12-20T00:00:00"/>
    <d v="1899-12-30T15:03:54"/>
    <d v="2024-12-20T00:00:00"/>
    <d v="1899-12-30T15:34:50"/>
    <x v="0"/>
    <s v="RFCPI"/>
    <s v="8043253425"/>
    <s v="EXW"/>
    <d v="1899-12-30T00:31:15"/>
    <d v="1899-12-30T00:30:56"/>
    <d v="1899-12-30T00:00:19"/>
    <s v="Granel"/>
    <s v="E001"/>
    <x v="1"/>
    <d v="1899-12-30T00:31:15"/>
    <d v="1899-12-30T00:30:56"/>
    <n v="15"/>
    <x v="15"/>
    <x v="5"/>
    <x v="1"/>
    <n v="0"/>
    <n v="0"/>
    <s v="OK"/>
    <s v="Granel"/>
    <x v="0"/>
    <n v="0"/>
    <s v="F. ALCONERA"/>
    <s v="A"/>
    <d v="1899-12-30T00:00:19"/>
    <d v="1899-12-30T00:00:19"/>
    <s v="OK"/>
    <m/>
    <m/>
    <d v="1899-12-30T00:00:00"/>
    <d v="1899-12-30T00:31:15"/>
    <n v="6"/>
    <d v="1899-12-30T00:00:19"/>
    <n v="31.249999999987139"/>
    <n v="15"/>
    <s v="Si"/>
  </r>
  <r>
    <s v="CCAL"/>
    <s v="2024076027"/>
    <x v="0"/>
    <s v="ECS04211R"/>
    <s v="E3710KKC"/>
    <d v="2024-12-20T00:00:00"/>
    <m/>
    <s v="3230"/>
    <x v="2"/>
    <s v="PA"/>
    <s v="PA"/>
    <m/>
    <d v="2024-12-20T00:00:00"/>
    <d v="1899-12-30T14:54:54"/>
    <d v="2024-12-20T00:00:00"/>
    <d v="1899-12-30T14:55:11"/>
    <d v="2024-12-20T00:00:00"/>
    <d v="1899-12-30T15:40:14"/>
    <x v="0"/>
    <s v="RFCPI"/>
    <s v="8043253427"/>
    <s v="FBO"/>
    <d v="1899-12-30T00:45:20"/>
    <d v="1899-12-30T00:45:03"/>
    <d v="1899-12-30T00:00:17"/>
    <s v="Ensacado"/>
    <s v="E002"/>
    <x v="2"/>
    <d v="1899-12-30T00:45:20"/>
    <d v="1899-12-30T00:45:03"/>
    <n v="14"/>
    <x v="15"/>
    <x v="5"/>
    <x v="2"/>
    <n v="0"/>
    <n v="0"/>
    <s v="OK"/>
    <s v="Ensacado"/>
    <x v="0"/>
    <n v="0"/>
    <s v="F. ALCONERA"/>
    <s v="B"/>
    <d v="1899-12-30T00:00:17"/>
    <d v="1899-12-30T00:00:17"/>
    <s v="OK"/>
    <m/>
    <m/>
    <d v="1899-12-30T00:00:00"/>
    <d v="1899-12-30T00:45:20"/>
    <n v="6"/>
    <d v="1899-12-30T00:00:17"/>
    <n v="45.333333333331197"/>
    <n v="15"/>
    <s v="No"/>
  </r>
  <r>
    <s v="CCAL"/>
    <s v="2024076030"/>
    <x v="0"/>
    <s v="ER8803BBS"/>
    <s v="E1508HJM"/>
    <d v="2024-12-20T00:00:00"/>
    <m/>
    <s v="3297"/>
    <x v="1"/>
    <s v="PA"/>
    <s v="S1"/>
    <m/>
    <d v="2024-12-20T00:00:00"/>
    <d v="1899-12-30T15:08:46"/>
    <d v="2024-12-20T00:00:00"/>
    <d v="1899-12-30T15:09:03"/>
    <d v="2024-12-20T00:00:00"/>
    <d v="1899-12-30T15:44:42"/>
    <x v="0"/>
    <s v="RFCPI"/>
    <s v="8043253428"/>
    <s v="FBO"/>
    <d v="1899-12-30T00:35:56"/>
    <d v="1899-12-30T00:35:39"/>
    <d v="1899-12-30T00:00:17"/>
    <s v="Granel"/>
    <s v="E001"/>
    <x v="2"/>
    <d v="1899-12-30T00:35:56"/>
    <d v="1899-12-30T00:35:39"/>
    <n v="15"/>
    <x v="15"/>
    <x v="5"/>
    <x v="1"/>
    <n v="0"/>
    <n v="0"/>
    <s v="OK"/>
    <s v="Granel"/>
    <x v="0"/>
    <n v="0"/>
    <s v="F. ALCONERA"/>
    <s v="A"/>
    <d v="1899-12-30T00:00:17"/>
    <d v="1899-12-30T00:00:17"/>
    <s v="OK"/>
    <m/>
    <m/>
    <d v="1899-12-30T00:00:00"/>
    <d v="1899-12-30T00:35:56"/>
    <n v="6"/>
    <d v="1899-12-30T00:00:17"/>
    <n v="35.933333333342361"/>
    <n v="15"/>
    <s v="Si"/>
  </r>
  <r>
    <s v="CCAL"/>
    <s v="2024076028"/>
    <x v="0"/>
    <s v="ER8806BBS"/>
    <s v="E4974HJL"/>
    <d v="2024-12-20T00:00:00"/>
    <m/>
    <s v="3297"/>
    <x v="1"/>
    <s v="PA"/>
    <s v="S1"/>
    <m/>
    <d v="2024-12-20T00:00:00"/>
    <d v="1899-12-30T14:56:29"/>
    <d v="2024-12-20T00:00:00"/>
    <d v="1899-12-30T14:56:46"/>
    <d v="2024-12-20T00:00:00"/>
    <d v="1899-12-30T15:45:22"/>
    <x v="0"/>
    <s v="RFCPI"/>
    <s v="8043253429"/>
    <s v="FBO"/>
    <d v="1899-12-30T00:48:53"/>
    <d v="1899-12-30T00:48:36"/>
    <d v="1899-12-30T00:00:17"/>
    <s v="Granel"/>
    <s v="E001"/>
    <x v="2"/>
    <d v="1899-12-30T00:48:53"/>
    <d v="1899-12-30T00:48:36"/>
    <n v="14"/>
    <x v="15"/>
    <x v="5"/>
    <x v="1"/>
    <n v="0"/>
    <n v="0"/>
    <s v="OK"/>
    <s v="Granel"/>
    <x v="0"/>
    <n v="0"/>
    <s v="F. ALCONERA"/>
    <s v="B"/>
    <d v="1899-12-30T00:00:17"/>
    <d v="1899-12-30T00:00:17"/>
    <s v="OK"/>
    <m/>
    <m/>
    <d v="1899-12-30T00:00:00"/>
    <d v="1899-12-30T00:48:53"/>
    <n v="6"/>
    <d v="1899-12-30T00:00:17"/>
    <n v="48.883333333334313"/>
    <n v="15"/>
    <s v="No"/>
  </r>
  <r>
    <s v="CCAL"/>
    <s v="2024076026"/>
    <x v="0"/>
    <s v="ER5666BCY"/>
    <s v="E0637JVX"/>
    <d v="2024-12-20T00:00:00"/>
    <m/>
    <s v="3230"/>
    <x v="2"/>
    <s v="PA"/>
    <s v="PA"/>
    <m/>
    <d v="2024-12-20T00:00:00"/>
    <d v="1899-12-30T14:53:35"/>
    <d v="2024-12-20T00:00:00"/>
    <d v="1899-12-30T14:54:43"/>
    <d v="2024-12-20T00:00:00"/>
    <d v="1899-12-30T15:50:59"/>
    <x v="0"/>
    <s v="RFCPI"/>
    <s v="8043253431"/>
    <s v="EXW"/>
    <d v="1899-12-30T00:57:24"/>
    <d v="1899-12-30T00:56:16"/>
    <d v="1899-12-30T00:01:08"/>
    <s v="Ensacado"/>
    <s v="E002"/>
    <x v="1"/>
    <d v="1899-12-30T00:57:24"/>
    <d v="1899-12-30T00:56:16"/>
    <n v="14"/>
    <x v="15"/>
    <x v="5"/>
    <x v="2"/>
    <n v="0"/>
    <n v="0"/>
    <s v="OK"/>
    <s v="Ensacado"/>
    <x v="0"/>
    <n v="0"/>
    <s v="F. ALCONERA"/>
    <s v="B"/>
    <d v="1899-12-30T00:01:08"/>
    <d v="1899-12-30T00:01:08"/>
    <s v="OK"/>
    <m/>
    <m/>
    <d v="1899-12-30T00:00:00"/>
    <d v="1899-12-30T00:57:24"/>
    <n v="6"/>
    <d v="1899-12-30T00:01:08"/>
    <n v="57.399999999998258"/>
    <n v="15"/>
    <s v="No"/>
  </r>
  <r>
    <s v="CCAL"/>
    <s v="2024076034"/>
    <x v="0"/>
    <s v="ER7753BDF"/>
    <s v="E7085LFH"/>
    <d v="2024-12-20T00:00:00"/>
    <m/>
    <s v="3230"/>
    <x v="2"/>
    <s v="PA"/>
    <s v="PA"/>
    <m/>
    <d v="2024-12-20T00:00:00"/>
    <d v="1899-12-30T15:39:35"/>
    <d v="2024-12-20T00:00:00"/>
    <d v="1899-12-30T15:39:53"/>
    <d v="2024-12-20T00:00:00"/>
    <d v="1899-12-30T16:03:17"/>
    <x v="0"/>
    <s v="RFCPI"/>
    <s v="8043253433"/>
    <s v="EXW"/>
    <d v="1899-12-30T00:23:42"/>
    <d v="1899-12-30T00:23:24"/>
    <d v="1899-12-30T00:00:18"/>
    <s v="Ensacado"/>
    <s v="E002"/>
    <x v="1"/>
    <d v="1899-12-30T00:23:42"/>
    <d v="1899-12-30T00:23:24"/>
    <n v="15"/>
    <x v="15"/>
    <x v="5"/>
    <x v="2"/>
    <n v="0"/>
    <n v="0"/>
    <s v="OK"/>
    <s v="Ensacado"/>
    <x v="0"/>
    <n v="0"/>
    <s v="F. ALCONERA"/>
    <s v="A"/>
    <d v="1899-12-30T00:00:18"/>
    <d v="1899-12-30T00:00:18"/>
    <s v="OK"/>
    <m/>
    <m/>
    <d v="1899-12-30T00:00:00"/>
    <d v="1899-12-30T00:23:42"/>
    <n v="6"/>
    <d v="1899-12-30T00:00:18"/>
    <n v="23.699999999995072"/>
    <n v="16"/>
    <s v="Si"/>
  </r>
  <r>
    <s v="CCAL"/>
    <s v="2024076031"/>
    <x v="0"/>
    <s v="ER8459BBS"/>
    <s v="E5067LBR"/>
    <d v="2024-12-20T00:00:00"/>
    <m/>
    <s v="3297"/>
    <x v="1"/>
    <s v="PA"/>
    <s v="S1"/>
    <m/>
    <d v="2024-12-20T00:00:00"/>
    <d v="1899-12-30T15:21:03"/>
    <d v="2024-12-20T00:00:00"/>
    <d v="1899-12-30T15:21:47"/>
    <d v="2024-12-20T00:00:00"/>
    <d v="1899-12-30T16:03:41"/>
    <x v="0"/>
    <s v="RFCPI"/>
    <s v="8043253434"/>
    <s v="EXW"/>
    <d v="1899-12-30T00:42:38"/>
    <d v="1899-12-30T00:41:54"/>
    <d v="1899-12-30T00:00:44"/>
    <s v="Granel"/>
    <s v="E001"/>
    <x v="1"/>
    <d v="1899-12-30T00:42:38"/>
    <d v="1899-12-30T00:41:54"/>
    <n v="15"/>
    <x v="15"/>
    <x v="5"/>
    <x v="1"/>
    <n v="0"/>
    <n v="0"/>
    <s v="OK"/>
    <s v="Granel"/>
    <x v="0"/>
    <n v="0"/>
    <s v="F. ALCONERA"/>
    <s v="A"/>
    <d v="1899-12-30T00:00:44"/>
    <d v="1899-12-30T00:00:44"/>
    <s v="OK"/>
    <m/>
    <m/>
    <d v="1899-12-30T00:00:00"/>
    <d v="1899-12-30T00:42:38"/>
    <n v="6"/>
    <d v="1899-12-30T00:00:44"/>
    <n v="42.633333333331258"/>
    <n v="16"/>
    <s v="Si"/>
  </r>
  <r>
    <s v="CCAL"/>
    <s v="2024076035"/>
    <x v="0"/>
    <s v="ER3908BBW"/>
    <s v="E5943KXX"/>
    <d v="2024-12-20T00:00:00"/>
    <m/>
    <s v="3228"/>
    <x v="3"/>
    <s v="PA"/>
    <s v="S4"/>
    <m/>
    <d v="2024-12-20T00:00:00"/>
    <d v="1899-12-30T15:41:10"/>
    <d v="2024-12-20T00:00:00"/>
    <d v="1899-12-30T15:41:28"/>
    <d v="2024-12-20T00:00:00"/>
    <d v="1899-12-30T16:22:57"/>
    <x v="0"/>
    <s v="RFCPI"/>
    <s v="8043253437"/>
    <s v="FBO"/>
    <d v="1899-12-30T00:41:47"/>
    <d v="1899-12-30T00:41:29"/>
    <d v="1899-12-30T00:00:18"/>
    <s v="Granel"/>
    <s v="E001"/>
    <x v="2"/>
    <d v="1899-12-30T00:41:47"/>
    <d v="1899-12-30T00:41:29"/>
    <n v="15"/>
    <x v="15"/>
    <x v="5"/>
    <x v="1"/>
    <n v="0"/>
    <n v="0"/>
    <s v="OK"/>
    <s v="Granel"/>
    <x v="0"/>
    <n v="0"/>
    <s v="F. ALCONERA"/>
    <s v="A"/>
    <d v="1899-12-30T00:00:18"/>
    <d v="1899-12-30T00:00:18"/>
    <s v="OK"/>
    <m/>
    <m/>
    <d v="1899-12-30T00:00:00"/>
    <d v="1899-12-30T00:41:47"/>
    <n v="6"/>
    <d v="1899-12-30T00:00:18"/>
    <n v="41.783333333342476"/>
    <n v="16"/>
    <s v="Si"/>
  </r>
  <r>
    <s v="CCAL"/>
    <s v="2024076042"/>
    <x v="0"/>
    <s v="ER7831BCS"/>
    <s v="E0309KYD"/>
    <d v="2024-12-20T00:00:00"/>
    <m/>
    <s v="3230"/>
    <x v="2"/>
    <s v="PA"/>
    <s v="PA"/>
    <m/>
    <d v="2024-12-20T00:00:00"/>
    <d v="1899-12-30T16:13:26"/>
    <d v="2024-12-20T00:00:00"/>
    <d v="1899-12-30T16:13:43"/>
    <d v="2024-12-20T00:00:00"/>
    <d v="1899-12-30T16:45:42"/>
    <x v="0"/>
    <s v="RFCPI"/>
    <s v="8043253438"/>
    <s v="EXW"/>
    <d v="1899-12-30T00:32:16"/>
    <d v="1899-12-30T00:31:59"/>
    <d v="1899-12-30T00:00:17"/>
    <s v="Ensacado"/>
    <s v="E002"/>
    <x v="1"/>
    <d v="1899-12-30T00:32:16"/>
    <d v="1899-12-30T00:31:59"/>
    <n v="16"/>
    <x v="15"/>
    <x v="5"/>
    <x v="2"/>
    <n v="0"/>
    <n v="0"/>
    <s v="OK"/>
    <s v="Ensacado"/>
    <x v="0"/>
    <n v="0"/>
    <s v="F. ALCONERA"/>
    <s v="A"/>
    <d v="1899-12-30T00:00:17"/>
    <d v="1899-12-30T00:00:17"/>
    <s v="OK"/>
    <m/>
    <m/>
    <d v="1899-12-30T00:00:00"/>
    <d v="1899-12-30T00:32:16"/>
    <n v="6"/>
    <d v="1899-12-30T00:00:17"/>
    <n v="32.266666666670375"/>
    <n v="16"/>
    <s v="Si"/>
  </r>
  <r>
    <s v="CCAL"/>
    <s v="2024076045"/>
    <x v="0"/>
    <s v="ER8908BBG"/>
    <s v="E5792MTF"/>
    <d v="2024-12-20T00:00:00"/>
    <m/>
    <s v="3297"/>
    <x v="1"/>
    <s v="PA"/>
    <s v="S1"/>
    <m/>
    <d v="2024-12-20T00:00:00"/>
    <d v="1899-12-30T16:30:23"/>
    <d v="2024-12-20T00:00:00"/>
    <d v="1899-12-30T16:30:40"/>
    <d v="2024-12-20T00:00:00"/>
    <d v="1899-12-30T17:02:21"/>
    <x v="0"/>
    <s v="RFCPI"/>
    <s v="8043253440"/>
    <s v="FBO"/>
    <d v="1899-12-30T00:31:58"/>
    <d v="1899-12-30T00:31:41"/>
    <d v="1899-12-30T00:00:17"/>
    <s v="Granel"/>
    <s v="E001"/>
    <x v="2"/>
    <d v="1899-12-30T00:31:58"/>
    <d v="1899-12-30T00:31:41"/>
    <n v="16"/>
    <x v="15"/>
    <x v="5"/>
    <x v="1"/>
    <n v="0"/>
    <n v="0"/>
    <s v="OK"/>
    <s v="Granel"/>
    <x v="0"/>
    <n v="0"/>
    <s v="F. ALCONERA"/>
    <s v="A"/>
    <d v="1899-12-30T00:00:17"/>
    <d v="1899-12-30T00:00:17"/>
    <s v="OK"/>
    <m/>
    <m/>
    <d v="1899-12-30T00:00:00"/>
    <d v="1899-12-30T00:31:58"/>
    <n v="6"/>
    <d v="1899-12-30T00:00:17"/>
    <n v="31.966666666675128"/>
    <n v="17"/>
    <s v="Si"/>
  </r>
  <r>
    <s v="CCAL"/>
    <s v="2024076047"/>
    <x v="0"/>
    <s v="ER7455BBP"/>
    <s v="E7597LTD"/>
    <d v="2024-12-20T00:00:00"/>
    <m/>
    <s v="3297"/>
    <x v="1"/>
    <s v="PA"/>
    <s v="S1"/>
    <m/>
    <d v="2024-12-20T00:00:00"/>
    <d v="1899-12-30T16:34:52"/>
    <d v="2024-12-20T00:00:00"/>
    <d v="1899-12-30T16:35:10"/>
    <d v="2024-12-20T00:00:00"/>
    <d v="1899-12-30T17:06:23"/>
    <x v="0"/>
    <s v="RFCPI"/>
    <s v="8043253441"/>
    <s v="FBO"/>
    <d v="1899-12-30T00:31:31"/>
    <d v="1899-12-30T00:31:13"/>
    <d v="1899-12-30T00:00:18"/>
    <s v="Granel"/>
    <s v="E001"/>
    <x v="1"/>
    <d v="1899-12-30T00:31:31"/>
    <d v="1899-12-30T00:31:13"/>
    <n v="16"/>
    <x v="15"/>
    <x v="5"/>
    <x v="1"/>
    <n v="0"/>
    <n v="0"/>
    <s v="OK"/>
    <s v="Granel"/>
    <x v="0"/>
    <n v="0"/>
    <s v="F. ALCONERA"/>
    <s v="A"/>
    <d v="1899-12-30T00:00:18"/>
    <d v="1899-12-30T00:00:18"/>
    <s v="OK"/>
    <m/>
    <m/>
    <d v="1899-12-30T00:00:00"/>
    <d v="1899-12-30T00:31:31"/>
    <n v="6"/>
    <d v="1899-12-30T00:00:18"/>
    <n v="31.516666666660829"/>
    <n v="17"/>
    <s v="Si"/>
  </r>
  <r>
    <s v="CCAL"/>
    <s v="2024076055"/>
    <x v="0"/>
    <s v="ER8805BBS"/>
    <s v="E8272KDP"/>
    <d v="2024-12-20T00:00:00"/>
    <m/>
    <s v="3228"/>
    <x v="3"/>
    <s v="PA"/>
    <s v="S4"/>
    <m/>
    <d v="2024-12-20T00:00:00"/>
    <d v="1899-12-30T17:21:19"/>
    <d v="2024-12-20T00:00:00"/>
    <d v="1899-12-30T17:21:38"/>
    <d v="2024-12-20T00:00:00"/>
    <d v="1899-12-30T17:55:57"/>
    <x v="0"/>
    <s v="RFCPI"/>
    <s v="8043253443"/>
    <s v="FBO"/>
    <d v="1899-12-30T00:34:38"/>
    <d v="1899-12-30T00:34:19"/>
    <d v="1899-12-30T00:00:19"/>
    <s v="Granel"/>
    <s v="E001"/>
    <x v="2"/>
    <d v="1899-12-30T00:34:38"/>
    <d v="1899-12-30T00:34:19"/>
    <n v="17"/>
    <x v="15"/>
    <x v="5"/>
    <x v="1"/>
    <n v="0"/>
    <n v="0"/>
    <s v="OK"/>
    <s v="Granel"/>
    <x v="0"/>
    <n v="0"/>
    <s v="F. ALCONERA"/>
    <s v="A"/>
    <d v="1899-12-30T00:00:19"/>
    <d v="1899-12-30T00:00:19"/>
    <s v="OK"/>
    <m/>
    <m/>
    <d v="1899-12-30T00:00:00"/>
    <d v="1899-12-30T00:34:38"/>
    <n v="6"/>
    <d v="1899-12-30T00:00:19"/>
    <n v="34.63333333333928"/>
    <n v="17"/>
    <s v="Si"/>
  </r>
  <r>
    <s v="CCAL"/>
    <s v="2024076058"/>
    <x v="0"/>
    <s v="ER4514BCY"/>
    <s v="E9897DWX"/>
    <d v="2024-12-20T00:00:00"/>
    <m/>
    <s v="3230"/>
    <x v="2"/>
    <s v="PA"/>
    <s v="PA"/>
    <m/>
    <d v="2024-12-20T00:00:00"/>
    <d v="1899-12-30T17:43:39"/>
    <d v="2024-12-20T00:00:00"/>
    <d v="1899-12-30T17:43:56"/>
    <d v="2024-12-20T00:00:00"/>
    <d v="1899-12-30T18:22:38"/>
    <x v="0"/>
    <s v="RFCPI"/>
    <s v="8043253444"/>
    <s v="EXW"/>
    <d v="1899-12-30T00:38:59"/>
    <d v="1899-12-30T00:38:42"/>
    <d v="1899-12-30T00:00:17"/>
    <s v="Ensacado"/>
    <s v="E002"/>
    <x v="1"/>
    <d v="1899-12-30T00:38:59"/>
    <d v="1899-12-30T00:38:42"/>
    <n v="17"/>
    <x v="15"/>
    <x v="5"/>
    <x v="2"/>
    <n v="0"/>
    <n v="0"/>
    <s v="OK"/>
    <s v="Ensacado"/>
    <x v="0"/>
    <n v="0"/>
    <s v="F. ALCONERA"/>
    <s v="A"/>
    <d v="1899-12-30T00:00:17"/>
    <d v="1899-12-30T00:00:17"/>
    <s v="OK"/>
    <m/>
    <m/>
    <d v="1899-12-30T00:00:00"/>
    <d v="1899-12-30T00:38:59"/>
    <n v="6"/>
    <d v="1899-12-30T00:00:17"/>
    <n v="38.983333333334365"/>
    <n v="18"/>
    <s v="Si"/>
  </r>
  <r>
    <s v="CCAL"/>
    <s v="2024076060"/>
    <x v="0"/>
    <s v="ER1696BCF"/>
    <s v="E7412JLB"/>
    <d v="2024-12-20T00:00:00"/>
    <m/>
    <s v="3228"/>
    <x v="3"/>
    <s v="PA"/>
    <s v="S4"/>
    <m/>
    <d v="2024-12-20T00:00:00"/>
    <d v="1899-12-30T18:04:31"/>
    <d v="2024-12-20T00:00:00"/>
    <d v="1899-12-30T18:04:51"/>
    <d v="2024-12-20T00:00:00"/>
    <d v="1899-12-30T18:40:42"/>
    <x v="0"/>
    <s v="RFCPI"/>
    <s v="8043253446"/>
    <s v="FBO"/>
    <d v="1899-12-30T00:36:11"/>
    <d v="1899-12-30T00:35:51"/>
    <d v="1899-12-30T00:00:20"/>
    <s v="Granel"/>
    <s v="E001"/>
    <x v="2"/>
    <d v="1899-12-30T00:36:11"/>
    <d v="1899-12-30T00:35:51"/>
    <n v="18"/>
    <x v="15"/>
    <x v="5"/>
    <x v="1"/>
    <n v="0"/>
    <n v="0"/>
    <s v="OK"/>
    <s v="Granel"/>
    <x v="0"/>
    <n v="0"/>
    <s v="F. ALCONERA"/>
    <s v="A"/>
    <d v="1899-12-30T00:00:20"/>
    <d v="1899-12-30T00:00:20"/>
    <s v="OK"/>
    <m/>
    <m/>
    <d v="1899-12-30T00:00:00"/>
    <d v="1899-12-30T00:36:11"/>
    <n v="6"/>
    <d v="1899-12-30T00:00:20"/>
    <n v="36.183333333340798"/>
    <n v="18"/>
    <s v="Si"/>
  </r>
  <r>
    <s v="CCAL"/>
    <s v="2024076062"/>
    <x v="0"/>
    <s v="ER8801BBS"/>
    <s v="E9651KXD"/>
    <d v="2024-12-20T00:00:00"/>
    <m/>
    <s v="3228"/>
    <x v="3"/>
    <s v="PA"/>
    <s v="S4"/>
    <m/>
    <d v="2024-12-20T00:00:00"/>
    <d v="1899-12-30T18:49:48"/>
    <d v="2024-12-20T00:00:00"/>
    <d v="1899-12-30T18:50:07"/>
    <d v="2024-12-20T00:00:00"/>
    <d v="1899-12-30T19:18:59"/>
    <x v="0"/>
    <s v="RFCPI"/>
    <s v="8043253447"/>
    <s v="FBO"/>
    <d v="1899-12-30T00:29:11"/>
    <d v="1899-12-30T00:28:52"/>
    <d v="1899-12-30T00:00:19"/>
    <s v="Granel"/>
    <s v="E001"/>
    <x v="2"/>
    <d v="1899-12-30T00:29:11"/>
    <d v="1899-12-30T00:28:52"/>
    <n v="18"/>
    <x v="15"/>
    <x v="5"/>
    <x v="1"/>
    <n v="0"/>
    <n v="0"/>
    <s v="OK"/>
    <s v="Granel"/>
    <x v="0"/>
    <n v="0"/>
    <s v="F. ALCONERA"/>
    <s v="A"/>
    <d v="1899-12-30T00:00:19"/>
    <d v="1899-12-30T00:00:19"/>
    <s v="OK"/>
    <m/>
    <m/>
    <d v="1899-12-30T00:00:00"/>
    <d v="1899-12-30T00:29:11"/>
    <n v="6"/>
    <d v="1899-12-30T00:00:19"/>
    <n v="29.183333333342425"/>
    <n v="19"/>
    <s v="Si"/>
  </r>
  <r>
    <s v="CCAL"/>
    <s v="2024076063"/>
    <x v="0"/>
    <s v="ER3686BCF"/>
    <s v="E9865JVX"/>
    <d v="2024-12-20T00:00:00"/>
    <m/>
    <s v="3297"/>
    <x v="1"/>
    <s v="PA"/>
    <s v="S1"/>
    <m/>
    <d v="2024-12-20T00:00:00"/>
    <d v="1899-12-30T19:05:09"/>
    <d v="2024-12-20T00:00:00"/>
    <d v="1899-12-30T19:05:28"/>
    <d v="2024-12-20T00:00:00"/>
    <d v="1899-12-30T19:37:01"/>
    <x v="0"/>
    <s v="RFCPI"/>
    <s v="8043253448"/>
    <s v="FBO"/>
    <d v="1899-12-30T00:31:52"/>
    <d v="1899-12-30T00:31:33"/>
    <d v="1899-12-30T00:00:19"/>
    <s v="Granel"/>
    <s v="E001"/>
    <x v="2"/>
    <d v="1899-12-30T00:31:52"/>
    <d v="1899-12-30T00:31:33"/>
    <n v="19"/>
    <x v="15"/>
    <x v="5"/>
    <x v="1"/>
    <n v="0"/>
    <n v="0"/>
    <s v="OK"/>
    <s v="Granel"/>
    <x v="0"/>
    <n v="0"/>
    <s v="F. ALCONERA"/>
    <s v="A"/>
    <d v="1899-12-30T00:00:19"/>
    <d v="1899-12-30T00:00:19"/>
    <s v="OK"/>
    <m/>
    <m/>
    <d v="1899-12-30T00:00:00"/>
    <d v="1899-12-30T00:31:52"/>
    <n v="6"/>
    <d v="1899-12-30T00:00:19"/>
    <n v="31.866666666667278"/>
    <n v="19"/>
    <s v="Si"/>
  </r>
  <r>
    <s v="CCAL"/>
    <s v="2024076066"/>
    <x v="0"/>
    <s v="ER1828BCZ"/>
    <s v="E8267MMP"/>
    <d v="2024-12-20T00:00:00"/>
    <m/>
    <s v="3230"/>
    <x v="2"/>
    <s v="PA"/>
    <s v="PA"/>
    <m/>
    <d v="2024-12-20T00:00:00"/>
    <d v="1899-12-30T19:26:11"/>
    <d v="2024-12-20T00:00:00"/>
    <d v="1899-12-30T19:27:27"/>
    <d v="2024-12-20T00:00:00"/>
    <d v="1899-12-30T19:52:14"/>
    <x v="0"/>
    <s v="RFCPI"/>
    <s v="8043253449"/>
    <s v="EXW"/>
    <d v="1899-12-30T00:26:03"/>
    <d v="1899-12-30T00:24:47"/>
    <d v="1899-12-30T00:01:16"/>
    <s v="Ensacado"/>
    <s v="E002"/>
    <x v="1"/>
    <d v="1899-12-30T00:26:03"/>
    <d v="1899-12-30T00:24:47"/>
    <n v="19"/>
    <x v="15"/>
    <x v="5"/>
    <x v="2"/>
    <n v="0"/>
    <n v="0"/>
    <s v="OK"/>
    <s v="Ensacado"/>
    <x v="0"/>
    <n v="0"/>
    <s v="F. ALCONERA"/>
    <s v="A"/>
    <d v="1899-12-30T00:01:16"/>
    <d v="1899-12-30T00:01:16"/>
    <s v="OK"/>
    <m/>
    <m/>
    <d v="1899-12-30T00:00:00"/>
    <d v="1899-12-30T00:26:03"/>
    <n v="6"/>
    <d v="1899-12-30T00:01:16"/>
    <n v="26.049999999988884"/>
    <n v="19"/>
    <s v="Si"/>
  </r>
  <r>
    <s v="CCAL"/>
    <s v="2024076070"/>
    <x v="0"/>
    <s v="EBA02367R"/>
    <s v="E0874MWX"/>
    <d v="2024-12-20T00:00:00"/>
    <m/>
    <s v="3230"/>
    <x v="2"/>
    <s v="PA"/>
    <s v="PA"/>
    <m/>
    <d v="2024-12-20T00:00:00"/>
    <d v="1899-12-30T19:43:33"/>
    <d v="2024-12-20T00:00:00"/>
    <d v="1899-12-30T19:43:51"/>
    <d v="2024-12-20T00:00:00"/>
    <d v="1899-12-30T20:05:20"/>
    <x v="0"/>
    <s v="RFCPI"/>
    <s v="8043253450"/>
    <s v="EXW"/>
    <d v="1899-12-30T00:21:47"/>
    <d v="1899-12-30T00:21:29"/>
    <d v="1899-12-30T00:00:18"/>
    <s v="Ensacado"/>
    <s v="E002"/>
    <x v="1"/>
    <d v="1899-12-30T00:21:47"/>
    <d v="1899-12-30T00:21:29"/>
    <n v="19"/>
    <x v="15"/>
    <x v="5"/>
    <x v="2"/>
    <n v="0"/>
    <n v="0"/>
    <s v="OK"/>
    <s v="Ensacado"/>
    <x v="0"/>
    <n v="0"/>
    <s v="F. ALCONERA"/>
    <s v="A"/>
    <d v="1899-12-30T00:00:18"/>
    <d v="1899-12-30T00:00:18"/>
    <s v="OK"/>
    <m/>
    <m/>
    <d v="1899-12-30T00:00:00"/>
    <d v="1899-12-30T00:21:47"/>
    <n v="6"/>
    <d v="1899-12-30T00:00:18"/>
    <n v="21.783333333340789"/>
    <n v="20"/>
    <s v="Si"/>
  </r>
  <r>
    <s v="CCAL"/>
    <s v="2024076075"/>
    <x v="0"/>
    <s v="ER4517BCY"/>
    <s v="E2316HYF"/>
    <d v="2024-12-21T00:00:00"/>
    <m/>
    <s v="3230"/>
    <x v="2"/>
    <s v="PA"/>
    <s v="PA"/>
    <m/>
    <d v="2024-12-21T00:00:00"/>
    <d v="1899-12-30T07:31:15"/>
    <d v="2024-12-21T00:00:00"/>
    <d v="1899-12-30T07:31:35"/>
    <d v="2024-12-21T00:00:00"/>
    <d v="1899-12-30T08:01:59"/>
    <x v="0"/>
    <s v="RFCPI"/>
    <s v="8043253452"/>
    <s v="EXW"/>
    <d v="1899-12-30T00:00:00"/>
    <d v="1899-12-30T00:00:00"/>
    <d v="1899-12-30T00:00:00"/>
    <s v="Ensacado"/>
    <s v="E002"/>
    <x v="1"/>
    <d v="1899-12-30T00:30:44"/>
    <d v="1899-12-30T00:30:24"/>
    <n v="7"/>
    <x v="19"/>
    <x v="5"/>
    <x v="2"/>
    <n v="0"/>
    <n v="0"/>
    <s v="OK"/>
    <s v="Ensacado"/>
    <x v="0"/>
    <n v="0"/>
    <s v="F. ALCONERA"/>
    <s v="A"/>
    <d v="1899-12-30T00:00:00"/>
    <d v="1899-12-30T00:00:00"/>
    <s v="OK"/>
    <m/>
    <m/>
    <d v="1899-12-30T00:00:00"/>
    <d v="1899-12-30T00:30:44"/>
    <n v="7"/>
    <d v="1899-12-30T00:00:20"/>
    <n v="30.733333333329558"/>
    <n v="8"/>
    <s v="Si"/>
  </r>
  <r>
    <s v="CCAL"/>
    <s v="2024076076"/>
    <x v="0"/>
    <s v="ER6677BBW"/>
    <s v="E6245LDT"/>
    <d v="2024-12-21T00:00:00"/>
    <m/>
    <s v="3297"/>
    <x v="1"/>
    <s v="PA"/>
    <s v="S1"/>
    <m/>
    <d v="2024-12-21T00:00:00"/>
    <d v="1899-12-30T07:54:13"/>
    <d v="2024-12-21T00:00:00"/>
    <d v="1899-12-30T07:54:58"/>
    <d v="2024-12-21T00:00:00"/>
    <d v="1899-12-30T08:18:31"/>
    <x v="0"/>
    <s v="RFCPI"/>
    <s v="8043253453"/>
    <s v="EXW"/>
    <d v="1899-12-30T00:00:00"/>
    <d v="1899-12-30T00:00:00"/>
    <d v="1899-12-30T00:00:00"/>
    <s v="Granel"/>
    <s v="E001"/>
    <x v="1"/>
    <d v="1899-12-30T00:24:18"/>
    <d v="1899-12-30T00:23:33"/>
    <n v="7"/>
    <x v="19"/>
    <x v="5"/>
    <x v="1"/>
    <n v="0"/>
    <n v="0"/>
    <s v="OK"/>
    <s v="Granel"/>
    <x v="0"/>
    <n v="0"/>
    <s v="F. ALCONERA"/>
    <s v="A"/>
    <d v="1899-12-30T00:00:00"/>
    <d v="1899-12-30T00:00:00"/>
    <s v="OK"/>
    <m/>
    <m/>
    <d v="1899-12-30T00:00:00"/>
    <d v="1899-12-30T00:24:18"/>
    <n v="7"/>
    <d v="1899-12-30T00:00:45"/>
    <n v="24.299999999999962"/>
    <n v="8"/>
    <s v="Si"/>
  </r>
  <r>
    <s v="CCAL"/>
    <s v="2024076081"/>
    <x v="0"/>
    <s v="ER7831BCS"/>
    <s v="E0309KYD"/>
    <d v="2024-12-23T00:00:00"/>
    <m/>
    <s v="3230"/>
    <x v="2"/>
    <s v="PA"/>
    <s v="PA"/>
    <m/>
    <d v="2024-12-23T00:00:00"/>
    <d v="1899-12-30T05:48:01"/>
    <d v="2024-12-23T00:00:00"/>
    <d v="1899-12-30T05:48:23"/>
    <d v="2024-12-23T00:00:00"/>
    <d v="1899-12-30T06:24:40"/>
    <x v="0"/>
    <s v="RFCPI"/>
    <s v="8043253454"/>
    <s v="FBO"/>
    <d v="1899-12-30T00:36:39"/>
    <d v="1899-12-30T00:36:17"/>
    <d v="1899-12-30T00:00:22"/>
    <s v="Ensacado"/>
    <s v="E002"/>
    <x v="2"/>
    <d v="1899-12-30T00:36:39"/>
    <d v="1899-12-30T00:36:17"/>
    <n v="5"/>
    <x v="16"/>
    <x v="0"/>
    <x v="2"/>
    <n v="0"/>
    <n v="0"/>
    <s v="OK"/>
    <s v="Ensacado"/>
    <x v="0"/>
    <n v="0"/>
    <s v="F. ALCONERA"/>
    <s v="A"/>
    <d v="1899-12-30T00:00:22"/>
    <d v="1899-12-30T00:00:22"/>
    <s v="OK"/>
    <m/>
    <m/>
    <d v="1899-12-30T00:00:00"/>
    <d v="1899-12-30T00:36:39"/>
    <n v="2"/>
    <d v="1899-12-30T00:00:22"/>
    <n v="36.650000000001569"/>
    <n v="6"/>
    <s v="Si"/>
  </r>
  <r>
    <s v="CCAL"/>
    <s v="2024076082"/>
    <x v="0"/>
    <s v="ER9177BBP"/>
    <s v="E3246FMB"/>
    <d v="2024-12-23T00:00:00"/>
    <m/>
    <s v="3297"/>
    <x v="1"/>
    <s v="PA"/>
    <s v="S1"/>
    <m/>
    <d v="2024-12-23T00:00:00"/>
    <d v="1899-12-30T05:53:50"/>
    <d v="2024-12-23T00:00:00"/>
    <d v="1899-12-30T05:54:12"/>
    <d v="2024-12-23T00:00:00"/>
    <d v="1899-12-30T06:32:45"/>
    <x v="0"/>
    <s v="RFCPI"/>
    <s v="8043253455"/>
    <s v="EXW"/>
    <d v="1899-12-30T00:38:55"/>
    <d v="1899-12-30T00:38:33"/>
    <d v="1899-12-30T00:00:22"/>
    <s v="Granel"/>
    <s v="E001"/>
    <x v="1"/>
    <d v="1899-12-30T00:38:55"/>
    <d v="1899-12-30T00:38:33"/>
    <n v="5"/>
    <x v="16"/>
    <x v="0"/>
    <x v="1"/>
    <n v="0"/>
    <n v="0"/>
    <s v="OK"/>
    <s v="Granel"/>
    <x v="0"/>
    <n v="0"/>
    <s v="F. ALCONERA"/>
    <s v="A"/>
    <d v="1899-12-30T00:00:22"/>
    <d v="1899-12-30T00:00:22"/>
    <s v="OK"/>
    <m/>
    <m/>
    <d v="1899-12-30T00:00:00"/>
    <d v="1899-12-30T00:38:55"/>
    <n v="2"/>
    <d v="1899-12-30T00:00:22"/>
    <n v="38.916666666676811"/>
    <n v="6"/>
    <s v="Si"/>
  </r>
  <r>
    <s v="CCAL"/>
    <s v="2024076083"/>
    <x v="0"/>
    <s v="ER3665BBS"/>
    <s v="E4990DBM"/>
    <d v="2024-12-23T00:00:00"/>
    <m/>
    <s v="3228"/>
    <x v="3"/>
    <s v="PA"/>
    <s v="S4"/>
    <m/>
    <d v="2024-12-23T00:00:00"/>
    <d v="1899-12-30T06:23:17"/>
    <d v="2024-12-23T00:00:00"/>
    <d v="1899-12-30T06:23:42"/>
    <d v="2024-12-23T00:00:00"/>
    <d v="1899-12-30T06:54:24"/>
    <x v="0"/>
    <s v="RFCPI"/>
    <s v="8043253456"/>
    <s v="EXW"/>
    <d v="1899-12-30T00:31:07"/>
    <d v="1899-12-30T00:30:42"/>
    <d v="1899-12-30T00:00:25"/>
    <s v="Granel"/>
    <s v="E001"/>
    <x v="1"/>
    <d v="1899-12-30T00:31:07"/>
    <d v="1899-12-30T00:30:42"/>
    <n v="6"/>
    <x v="16"/>
    <x v="0"/>
    <x v="1"/>
    <n v="0"/>
    <n v="0"/>
    <s v="OK"/>
    <s v="Granel"/>
    <x v="0"/>
    <n v="0"/>
    <s v="F. ALCONERA"/>
    <s v="A"/>
    <d v="1899-12-30T00:00:25"/>
    <d v="1899-12-30T00:00:25"/>
    <s v="OK"/>
    <m/>
    <m/>
    <d v="1899-12-30T00:00:00"/>
    <d v="1899-12-30T00:31:07"/>
    <n v="2"/>
    <d v="1899-12-30T00:00:25"/>
    <n v="31.116666666672035"/>
    <n v="6"/>
    <s v="Si"/>
  </r>
  <r>
    <s v="CCAL"/>
    <s v="2024076085"/>
    <x v="0"/>
    <s v="ER9856BBZ"/>
    <s v="E4874GCT"/>
    <d v="2024-12-23T00:00:00"/>
    <m/>
    <s v="3297"/>
    <x v="1"/>
    <s v="PA"/>
    <s v="S1"/>
    <m/>
    <d v="2024-12-23T00:00:00"/>
    <d v="1899-12-30T06:46:05"/>
    <d v="2024-12-23T00:00:00"/>
    <d v="1899-12-30T06:46:28"/>
    <d v="2024-12-23T00:00:00"/>
    <d v="1899-12-30T07:11:50"/>
    <x v="0"/>
    <s v="RFCPI"/>
    <s v="8043253458"/>
    <s v="EXW"/>
    <d v="1899-12-30T00:25:45"/>
    <d v="1899-12-30T00:25:22"/>
    <d v="1899-12-30T00:00:23"/>
    <s v="Granel"/>
    <s v="E001"/>
    <x v="1"/>
    <d v="1899-12-30T00:25:45"/>
    <d v="1899-12-30T00:25:22"/>
    <n v="6"/>
    <x v="16"/>
    <x v="0"/>
    <x v="1"/>
    <n v="0"/>
    <n v="0"/>
    <s v="OK"/>
    <s v="Granel"/>
    <x v="0"/>
    <n v="0"/>
    <s v="F. ALCONERA"/>
    <s v="A"/>
    <d v="1899-12-30T00:00:23"/>
    <d v="1899-12-30T00:00:23"/>
    <s v="OK"/>
    <m/>
    <m/>
    <d v="1899-12-30T00:00:00"/>
    <d v="1899-12-30T00:25:45"/>
    <n v="2"/>
    <d v="1899-12-30T00:00:23"/>
    <n v="25.750000000008022"/>
    <n v="7"/>
    <s v="Si"/>
  </r>
  <r>
    <s v="CCAL"/>
    <s v="2024076088"/>
    <x v="0"/>
    <s v="ER8963BDN"/>
    <s v="E0260LKZ"/>
    <d v="2024-12-23T00:00:00"/>
    <m/>
    <s v="3230"/>
    <x v="2"/>
    <s v="PA"/>
    <s v="PA"/>
    <m/>
    <d v="2024-12-23T00:00:00"/>
    <d v="1899-12-30T06:50:06"/>
    <d v="2024-12-23T00:00:00"/>
    <d v="1899-12-30T06:50:28"/>
    <d v="2024-12-23T00:00:00"/>
    <d v="1899-12-30T07:21:28"/>
    <x v="0"/>
    <s v="RFCPI"/>
    <s v="8043253461"/>
    <s v="FBO"/>
    <d v="1899-12-30T00:31:22"/>
    <d v="1899-12-30T00:31:00"/>
    <d v="1899-12-30T00:00:22"/>
    <s v="Ensacado"/>
    <s v="E002"/>
    <x v="2"/>
    <d v="1899-12-30T00:31:22"/>
    <d v="1899-12-30T00:31:00"/>
    <n v="6"/>
    <x v="16"/>
    <x v="0"/>
    <x v="2"/>
    <n v="0"/>
    <n v="0"/>
    <s v="OK"/>
    <s v="Ensacado"/>
    <x v="0"/>
    <n v="0"/>
    <s v="F. ALCONERA"/>
    <s v="A"/>
    <d v="1899-12-30T00:00:22"/>
    <d v="1899-12-30T00:00:22"/>
    <s v="OK"/>
    <m/>
    <m/>
    <d v="1899-12-30T00:00:00"/>
    <d v="1899-12-30T00:31:22"/>
    <n v="2"/>
    <d v="1899-12-30T00:00:22"/>
    <n v="31.366666666656009"/>
    <n v="7"/>
    <s v="Si"/>
  </r>
  <r>
    <s v="CCAL"/>
    <s v="2024076090"/>
    <x v="0"/>
    <s v="ER9810BBD"/>
    <s v="E7817JTR"/>
    <d v="2024-12-23T00:00:00"/>
    <m/>
    <s v="3229"/>
    <x v="4"/>
    <s v="PA"/>
    <s v="S2"/>
    <m/>
    <d v="2024-12-23T00:00:00"/>
    <d v="1899-12-30T06:53:42"/>
    <d v="2024-12-23T00:00:00"/>
    <d v="1899-12-30T06:54:05"/>
    <d v="2024-12-23T00:00:00"/>
    <d v="1899-12-30T07:27:21"/>
    <x v="0"/>
    <s v="RFCPI"/>
    <s v="8043253462"/>
    <s v="EXW"/>
    <d v="1899-12-30T00:33:39"/>
    <d v="1899-12-30T00:33:16"/>
    <d v="1899-12-30T00:00:23"/>
    <s v="Granel"/>
    <s v="E001"/>
    <x v="1"/>
    <d v="1899-12-30T00:33:39"/>
    <d v="1899-12-30T00:33:16"/>
    <n v="6"/>
    <x v="16"/>
    <x v="0"/>
    <x v="1"/>
    <n v="0"/>
    <n v="0"/>
    <s v="OK"/>
    <s v="Granel"/>
    <x v="0"/>
    <n v="0"/>
    <s v="F. ALCONERA"/>
    <s v="A"/>
    <d v="1899-12-30T00:00:23"/>
    <d v="1899-12-30T00:00:23"/>
    <s v="OK"/>
    <m/>
    <m/>
    <d v="1899-12-30T00:00:00"/>
    <d v="1899-12-30T00:33:39"/>
    <n v="2"/>
    <d v="1899-12-30T00:00:23"/>
    <n v="33.649999999991991"/>
    <n v="7"/>
    <s v="Si"/>
  </r>
  <r>
    <s v="CCAL"/>
    <s v="2024076094"/>
    <x v="0"/>
    <s v="ER0100BDB"/>
    <s v="E3179MJG"/>
    <d v="2024-12-23T00:00:00"/>
    <m/>
    <s v="3228"/>
    <x v="3"/>
    <s v="PA"/>
    <s v="S5"/>
    <m/>
    <d v="2024-12-23T00:00:00"/>
    <d v="1899-12-30T07:10:48"/>
    <d v="2024-12-23T00:00:00"/>
    <d v="1899-12-30T07:11:12"/>
    <d v="2024-12-23T00:00:00"/>
    <d v="1899-12-30T07:37:07"/>
    <x v="0"/>
    <s v="RFCPI"/>
    <s v="8043253463"/>
    <s v="FBO"/>
    <d v="1899-12-30T00:26:19"/>
    <d v="1899-12-30T00:25:55"/>
    <d v="1899-12-30T00:00:24"/>
    <s v="Granel"/>
    <s v="E001"/>
    <x v="2"/>
    <d v="1899-12-30T00:26:19"/>
    <d v="1899-12-30T00:25:55"/>
    <n v="7"/>
    <x v="16"/>
    <x v="0"/>
    <x v="1"/>
    <n v="0"/>
    <n v="0"/>
    <s v="OK"/>
    <s v="Granel"/>
    <x v="0"/>
    <n v="0"/>
    <s v="F. ALCONERA"/>
    <s v="A"/>
    <d v="1899-12-30T00:00:24"/>
    <d v="1899-12-30T00:00:24"/>
    <s v="OK"/>
    <m/>
    <m/>
    <d v="1899-12-30T00:00:00"/>
    <d v="1899-12-30T00:26:19"/>
    <n v="2"/>
    <d v="1899-12-30T00:00:24"/>
    <n v="26.316666666662332"/>
    <n v="7"/>
    <s v="Si"/>
  </r>
  <r>
    <s v="CCAL"/>
    <s v="2024076089"/>
    <x v="0"/>
    <s v="ER2502BCM"/>
    <s v="E9189JXJ"/>
    <d v="2024-12-23T00:00:00"/>
    <m/>
    <s v="3230"/>
    <x v="2"/>
    <s v="PA"/>
    <s v="PA"/>
    <m/>
    <d v="2024-12-23T00:00:00"/>
    <d v="1899-12-30T06:51:08"/>
    <d v="2024-12-23T00:00:00"/>
    <d v="1899-12-30T06:51:30"/>
    <d v="2024-12-23T00:00:00"/>
    <d v="1899-12-30T07:43:18"/>
    <x v="0"/>
    <s v="RFCPI"/>
    <s v="8043253464"/>
    <s v="FBO"/>
    <d v="1899-12-30T00:52:10"/>
    <d v="1899-12-30T00:51:48"/>
    <d v="1899-12-30T00:00:22"/>
    <s v="Ensacado"/>
    <s v="E002"/>
    <x v="2"/>
    <d v="1899-12-30T00:52:10"/>
    <d v="1899-12-30T00:51:48"/>
    <n v="6"/>
    <x v="16"/>
    <x v="0"/>
    <x v="2"/>
    <n v="0"/>
    <n v="0"/>
    <s v="OK"/>
    <s v="Ensacado"/>
    <x v="0"/>
    <n v="0"/>
    <s v="F. ALCONERA"/>
    <s v="B"/>
    <d v="1899-12-30T00:00:22"/>
    <d v="1899-12-30T00:00:22"/>
    <s v="OK"/>
    <m/>
    <m/>
    <d v="1899-12-30T00:00:00"/>
    <d v="1899-12-30T00:52:10"/>
    <n v="2"/>
    <d v="1899-12-30T00:00:22"/>
    <n v="52.166666666663971"/>
    <n v="7"/>
    <s v="No"/>
  </r>
  <r>
    <s v="CCAL"/>
    <s v="2024076100"/>
    <x v="0"/>
    <s v="EAV00575R"/>
    <s v="E8077KGN"/>
    <d v="2024-12-23T00:00:00"/>
    <m/>
    <s v="3297"/>
    <x v="1"/>
    <s v="PA"/>
    <s v="S1"/>
    <m/>
    <d v="2024-12-23T00:00:00"/>
    <d v="1899-12-30T07:26:58"/>
    <d v="2024-12-23T00:00:00"/>
    <d v="1899-12-30T07:27:45"/>
    <d v="2024-12-23T00:00:00"/>
    <d v="1899-12-30T07:47:00"/>
    <x v="0"/>
    <s v="RFCPI"/>
    <s v="8043253466"/>
    <s v="EXW"/>
    <d v="1899-12-30T00:20:02"/>
    <d v="1899-12-30T00:19:15"/>
    <d v="1899-12-30T00:00:47"/>
    <s v="Granel"/>
    <s v="E001"/>
    <x v="1"/>
    <d v="1899-12-30T00:20:02"/>
    <d v="1899-12-30T00:19:15"/>
    <n v="7"/>
    <x v="16"/>
    <x v="0"/>
    <x v="1"/>
    <n v="0"/>
    <n v="0"/>
    <s v="OK"/>
    <s v="Granel"/>
    <x v="0"/>
    <n v="0"/>
    <s v="F. ALCONERA"/>
    <s v="A"/>
    <d v="1899-12-30T00:00:47"/>
    <d v="1899-12-30T00:00:47"/>
    <s v="OK"/>
    <m/>
    <m/>
    <d v="1899-12-30T00:00:00"/>
    <d v="1899-12-30T00:20:02"/>
    <n v="2"/>
    <d v="1899-12-30T00:00:47"/>
    <n v="20.033333333337637"/>
    <n v="7"/>
    <s v="Si"/>
  </r>
  <r>
    <s v="CCAL"/>
    <s v="2024076101"/>
    <x v="0"/>
    <s v="ER8753BBR"/>
    <s v="E1651JFK"/>
    <d v="2024-12-23T00:00:00"/>
    <m/>
    <s v="3228"/>
    <x v="3"/>
    <s v="PA"/>
    <s v="S4"/>
    <m/>
    <d v="2024-12-23T00:00:00"/>
    <d v="1899-12-30T07:34:24"/>
    <d v="2024-12-23T00:00:00"/>
    <d v="1899-12-30T07:34:48"/>
    <d v="2024-12-23T00:00:00"/>
    <d v="1899-12-30T08:07:57"/>
    <x v="0"/>
    <s v="RFCPI"/>
    <s v="8043253467"/>
    <s v="EXW"/>
    <d v="1899-12-30T00:33:33"/>
    <d v="1899-12-30T00:33:09"/>
    <d v="1899-12-30T00:00:24"/>
    <s v="Granel"/>
    <s v="E001"/>
    <x v="1"/>
    <d v="1899-12-30T00:33:33"/>
    <d v="1899-12-30T00:33:09"/>
    <n v="7"/>
    <x v="16"/>
    <x v="0"/>
    <x v="1"/>
    <n v="0"/>
    <n v="0"/>
    <s v="OK"/>
    <s v="Granel"/>
    <x v="0"/>
    <n v="0"/>
    <s v="F. ALCONERA"/>
    <s v="A"/>
    <d v="1899-12-30T00:00:24"/>
    <d v="1899-12-30T00:00:24"/>
    <s v="OK"/>
    <m/>
    <m/>
    <d v="1899-12-30T00:00:00"/>
    <d v="1899-12-30T00:33:33"/>
    <n v="2"/>
    <d v="1899-12-30T00:00:24"/>
    <n v="33.549999999998448"/>
    <n v="8"/>
    <s v="Si"/>
  </r>
  <r>
    <s v="CCAL"/>
    <s v="2024076114"/>
    <x v="0"/>
    <s v="ER6832BBP"/>
    <s v="E3043KFX"/>
    <d v="2024-12-23T00:00:00"/>
    <m/>
    <s v="3228"/>
    <x v="3"/>
    <s v="PA"/>
    <s v="S5"/>
    <m/>
    <d v="2024-12-23T00:00:00"/>
    <d v="1899-12-30T08:16:12"/>
    <d v="2024-12-23T00:00:00"/>
    <d v="1899-12-30T08:16:34"/>
    <d v="2024-12-23T00:00:00"/>
    <d v="1899-12-30T08:40:19"/>
    <x v="0"/>
    <s v="RFCPI"/>
    <s v="8043253470"/>
    <s v="FBO"/>
    <d v="1899-12-30T00:24:07"/>
    <d v="1899-12-30T00:23:45"/>
    <d v="1899-12-30T00:00:22"/>
    <s v="Granel"/>
    <s v="E001"/>
    <x v="2"/>
    <d v="1899-12-30T00:24:07"/>
    <d v="1899-12-30T00:23:45"/>
    <n v="8"/>
    <x v="16"/>
    <x v="0"/>
    <x v="1"/>
    <n v="0"/>
    <n v="0"/>
    <s v="OK"/>
    <s v="Granel"/>
    <x v="0"/>
    <n v="0"/>
    <s v="F. ALCONERA"/>
    <s v="A"/>
    <d v="1899-12-30T00:00:22"/>
    <d v="1899-12-30T00:00:22"/>
    <s v="OK"/>
    <m/>
    <m/>
    <d v="1899-12-30T00:00:00"/>
    <d v="1899-12-30T00:24:07"/>
    <n v="2"/>
    <d v="1899-12-30T00:00:22"/>
    <n v="24.116666666673581"/>
    <n v="8"/>
    <s v="Si"/>
  </r>
  <r>
    <s v="CCAL"/>
    <s v="2024076116"/>
    <x v="0"/>
    <s v="ER0478BBR"/>
    <s v="E7369HDL"/>
    <d v="2024-12-23T00:00:00"/>
    <m/>
    <s v="3232"/>
    <x v="5"/>
    <s v="PA"/>
    <s v="PA"/>
    <m/>
    <d v="2024-12-23T00:00:00"/>
    <d v="1899-12-30T08:19:17"/>
    <d v="2024-12-23T00:00:00"/>
    <d v="1899-12-30T08:19:39"/>
    <d v="2024-12-23T00:00:00"/>
    <d v="1899-12-30T08:42:28"/>
    <x v="0"/>
    <s v="RFCPI"/>
    <s v="8043253471"/>
    <s v="EXW"/>
    <d v="1899-12-30T00:23:11"/>
    <d v="1899-12-30T00:22:49"/>
    <d v="1899-12-30T00:00:22"/>
    <s v="Ensacado"/>
    <s v="E002"/>
    <x v="1"/>
    <d v="1899-12-30T00:23:11"/>
    <d v="1899-12-30T00:22:49"/>
    <n v="8"/>
    <x v="16"/>
    <x v="0"/>
    <x v="2"/>
    <n v="0"/>
    <n v="0"/>
    <s v="OK"/>
    <s v="Ensacado"/>
    <x v="0"/>
    <n v="0"/>
    <s v="F. ALCONERA"/>
    <s v="A"/>
    <d v="1899-12-30T00:00:22"/>
    <d v="1899-12-30T00:00:22"/>
    <s v="OK"/>
    <m/>
    <m/>
    <d v="1899-12-30T00:00:00"/>
    <d v="1899-12-30T00:23:11"/>
    <n v="2"/>
    <d v="1899-12-30T00:00:22"/>
    <n v="23.183333333323262"/>
    <n v="8"/>
    <s v="Si"/>
  </r>
  <r>
    <s v="CCAL"/>
    <s v="2024076119"/>
    <x v="0"/>
    <s v="ER3764BBR"/>
    <s v="E9502JVD"/>
    <d v="2024-12-23T00:00:00"/>
    <m/>
    <s v="3230"/>
    <x v="2"/>
    <s v="PA"/>
    <s v="PA"/>
    <m/>
    <d v="2024-12-23T00:00:00"/>
    <d v="1899-12-30T08:25:32"/>
    <d v="2024-12-23T00:00:00"/>
    <d v="1899-12-30T08:25:54"/>
    <d v="2024-12-23T00:00:00"/>
    <d v="1899-12-30T08:48:05"/>
    <x v="0"/>
    <s v="RFCPI"/>
    <s v="8043253472"/>
    <s v="FBO"/>
    <d v="1899-12-30T00:22:33"/>
    <d v="1899-12-30T00:22:11"/>
    <d v="1899-12-30T00:00:22"/>
    <s v="Ensacado"/>
    <s v="E002"/>
    <x v="2"/>
    <d v="1899-12-30T00:22:33"/>
    <d v="1899-12-30T00:22:11"/>
    <n v="8"/>
    <x v="16"/>
    <x v="0"/>
    <x v="2"/>
    <n v="0"/>
    <n v="0"/>
    <s v="OK"/>
    <s v="Ensacado"/>
    <x v="0"/>
    <n v="0"/>
    <s v="F. ALCONERA"/>
    <s v="A"/>
    <d v="1899-12-30T00:00:22"/>
    <d v="1899-12-30T00:00:22"/>
    <s v="OK"/>
    <m/>
    <m/>
    <d v="1899-12-30T00:00:00"/>
    <d v="1899-12-30T00:22:33"/>
    <n v="2"/>
    <d v="1899-12-30T00:00:22"/>
    <n v="22.550000000011199"/>
    <n v="8"/>
    <s v="Si"/>
  </r>
  <r>
    <s v="CCAL"/>
    <s v="2024076123"/>
    <x v="0"/>
    <s v="ER5597BCG"/>
    <s v="E0709JPX"/>
    <d v="2024-12-23T00:00:00"/>
    <m/>
    <s v="3297"/>
    <x v="1"/>
    <s v="PA"/>
    <s v="S1"/>
    <m/>
    <d v="2024-12-23T00:00:00"/>
    <d v="1899-12-30T08:36:41"/>
    <d v="2024-12-23T00:00:00"/>
    <d v="1899-12-30T08:37:05"/>
    <d v="2024-12-23T00:00:00"/>
    <d v="1899-12-30T09:03:47"/>
    <x v="0"/>
    <s v="RFCPI"/>
    <s v="8043253474"/>
    <s v="FBO"/>
    <d v="1899-12-30T00:27:06"/>
    <d v="1899-12-30T00:26:42"/>
    <d v="1899-12-30T00:00:24"/>
    <s v="Granel"/>
    <s v="E001"/>
    <x v="2"/>
    <d v="1899-12-30T00:27:06"/>
    <d v="1899-12-30T00:26:42"/>
    <n v="8"/>
    <x v="16"/>
    <x v="0"/>
    <x v="1"/>
    <n v="0"/>
    <n v="0"/>
    <s v="OK"/>
    <s v="Granel"/>
    <x v="0"/>
    <n v="0"/>
    <s v="F. ALCONERA"/>
    <s v="A"/>
    <d v="1899-12-30T00:00:24"/>
    <d v="1899-12-30T00:00:24"/>
    <s v="OK"/>
    <m/>
    <m/>
    <d v="1899-12-30T00:00:00"/>
    <d v="1899-12-30T00:27:06"/>
    <n v="2"/>
    <d v="1899-12-30T00:00:24"/>
    <n v="27.099999999993603"/>
    <n v="9"/>
    <s v="Si"/>
  </r>
  <r>
    <s v="CCAL"/>
    <s v="2024076035"/>
    <x v="0"/>
    <s v="ER3908BBW"/>
    <s v="E5943KXX"/>
    <d v="2024-12-20T00:00:00"/>
    <m/>
    <s v="3228"/>
    <x v="3"/>
    <s v="PA"/>
    <s v="S4"/>
    <m/>
    <d v="2024-12-20T00:00:00"/>
    <d v="1899-12-30T15:41:10"/>
    <d v="2024-12-20T00:00:00"/>
    <d v="1899-12-30T15:41:28"/>
    <d v="2024-12-20T00:00:00"/>
    <d v="1899-12-30T16:22:57"/>
    <x v="8"/>
    <s v="RFCPI"/>
    <s v="8043253475"/>
    <s v="FBO"/>
    <d v="1899-12-30T00:41:47"/>
    <d v="1899-12-30T00:41:29"/>
    <d v="1899-12-30T00:00:18"/>
    <s v="Granel"/>
    <s v="E001"/>
    <x v="2"/>
    <d v="1899-12-30T00:41:47"/>
    <d v="1899-12-30T00:41:29"/>
    <n v="15"/>
    <x v="15"/>
    <x v="5"/>
    <x v="1"/>
    <n v="0"/>
    <n v="0"/>
    <s v="OK"/>
    <s v="Granel"/>
    <x v="0"/>
    <n v="0"/>
    <s v="F. ALCONERA"/>
    <s v="A"/>
    <d v="1899-12-30T00:00:18"/>
    <d v="1899-12-30T00:00:18"/>
    <s v="OK"/>
    <m/>
    <m/>
    <d v="1899-12-30T00:00:00"/>
    <d v="1899-12-30T00:41:47"/>
    <n v="6"/>
    <d v="1899-12-30T00:00:18"/>
    <n v="41.783333333342476"/>
    <n v="16"/>
    <s v="Si"/>
  </r>
  <r>
    <s v="CCAL"/>
    <s v="2024076055"/>
    <x v="0"/>
    <s v="ER8805BBS"/>
    <s v="E8272KDP"/>
    <d v="2024-12-20T00:00:00"/>
    <m/>
    <s v="3228"/>
    <x v="3"/>
    <s v="PA"/>
    <s v="S4"/>
    <m/>
    <d v="2024-12-20T00:00:00"/>
    <d v="1899-12-30T17:21:19"/>
    <d v="2024-12-20T00:00:00"/>
    <d v="1899-12-30T17:21:38"/>
    <d v="2024-12-20T00:00:00"/>
    <d v="1899-12-30T17:55:57"/>
    <x v="9"/>
    <s v="RFCPI"/>
    <s v="8043253476"/>
    <s v="FBO"/>
    <d v="1899-12-30T00:34:38"/>
    <d v="1899-12-30T00:34:19"/>
    <d v="1899-12-30T00:00:19"/>
    <s v="Granel"/>
    <s v="E001"/>
    <x v="2"/>
    <d v="1899-12-30T00:34:38"/>
    <d v="1899-12-30T00:34:19"/>
    <n v="17"/>
    <x v="15"/>
    <x v="5"/>
    <x v="1"/>
    <n v="0"/>
    <n v="0"/>
    <s v="OK"/>
    <s v="Granel"/>
    <x v="0"/>
    <n v="0"/>
    <s v="F. ALCONERA"/>
    <s v="A"/>
    <d v="1899-12-30T00:00:19"/>
    <d v="1899-12-30T00:00:19"/>
    <s v="OK"/>
    <m/>
    <m/>
    <d v="1899-12-30T00:00:00"/>
    <d v="1899-12-30T00:34:38"/>
    <n v="6"/>
    <d v="1899-12-30T00:00:19"/>
    <n v="34.63333333333928"/>
    <n v="17"/>
    <s v="Si"/>
  </r>
  <r>
    <s v="CCAL"/>
    <s v="2024076118"/>
    <x v="0"/>
    <s v="ETO01943R"/>
    <s v="E1271KSY"/>
    <d v="2024-12-23T00:00:00"/>
    <m/>
    <s v="3230"/>
    <x v="2"/>
    <s v="PA"/>
    <s v="PA"/>
    <m/>
    <d v="2024-12-23T00:00:00"/>
    <d v="1899-12-30T08:23:53"/>
    <d v="2024-12-23T00:00:00"/>
    <d v="1899-12-30T08:25:31"/>
    <d v="2024-12-23T00:00:00"/>
    <d v="1899-12-30T09:17:19"/>
    <x v="0"/>
    <s v="RFCPI"/>
    <s v="8043253477"/>
    <s v="EXW"/>
    <d v="1899-12-30T00:53:26"/>
    <d v="1899-12-30T00:51:48"/>
    <d v="1899-12-30T00:01:38"/>
    <s v="Ensacado"/>
    <s v="E002"/>
    <x v="1"/>
    <d v="1899-12-30T00:53:26"/>
    <d v="1899-12-30T00:51:48"/>
    <n v="8"/>
    <x v="16"/>
    <x v="0"/>
    <x v="2"/>
    <n v="0"/>
    <n v="0"/>
    <s v="OK"/>
    <s v="Ensacado"/>
    <x v="0"/>
    <n v="0"/>
    <s v="F. ALCONERA"/>
    <s v="B"/>
    <d v="1899-12-30T00:01:38"/>
    <d v="1899-12-30T00:01:38"/>
    <s v="OK"/>
    <m/>
    <m/>
    <d v="1899-12-30T00:00:00"/>
    <d v="1899-12-30T00:53:26"/>
    <n v="2"/>
    <d v="1899-12-30T00:01:38"/>
    <n v="53.433333333331184"/>
    <n v="9"/>
    <s v="No"/>
  </r>
  <r>
    <s v="CCAL"/>
    <s v="2024076128"/>
    <x v="0"/>
    <s v="ER0598BBT"/>
    <s v="E1006KHK"/>
    <d v="2024-12-23T00:00:00"/>
    <m/>
    <s v="3297"/>
    <x v="1"/>
    <s v="PA"/>
    <s v="S1"/>
    <m/>
    <d v="2024-12-23T00:00:00"/>
    <d v="1899-12-30T08:47:20"/>
    <d v="2024-12-23T00:00:00"/>
    <d v="1899-12-30T08:47:43"/>
    <d v="2024-12-23T00:00:00"/>
    <d v="1899-12-30T09:19:30"/>
    <x v="0"/>
    <s v="RFCPI"/>
    <s v="8043253478"/>
    <s v="EXW"/>
    <d v="1899-12-30T00:32:10"/>
    <d v="1899-12-30T00:31:47"/>
    <d v="1899-12-30T00:00:23"/>
    <s v="Granel"/>
    <s v="E001"/>
    <x v="1"/>
    <d v="1899-12-30T00:32:10"/>
    <d v="1899-12-30T00:31:47"/>
    <n v="8"/>
    <x v="16"/>
    <x v="0"/>
    <x v="1"/>
    <n v="0"/>
    <n v="0"/>
    <s v="OK"/>
    <s v="Granel"/>
    <x v="0"/>
    <n v="0"/>
    <s v="F. ALCONERA"/>
    <s v="A"/>
    <d v="1899-12-30T00:00:23"/>
    <d v="1899-12-30T00:00:23"/>
    <s v="OK"/>
    <m/>
    <m/>
    <d v="1899-12-30T00:00:00"/>
    <d v="1899-12-30T00:32:10"/>
    <n v="2"/>
    <d v="1899-12-30T00:00:23"/>
    <n v="32.166666666676839"/>
    <n v="9"/>
    <s v="Si"/>
  </r>
  <r>
    <s v="CCAL"/>
    <s v="2024076132"/>
    <x v="0"/>
    <s v="ER7275BBY"/>
    <s v="E5855JGX"/>
    <d v="2024-12-23T00:00:00"/>
    <m/>
    <s v="3297"/>
    <x v="1"/>
    <s v="PA"/>
    <s v="S1"/>
    <m/>
    <d v="2024-12-23T00:00:00"/>
    <d v="1899-12-30T09:02:26"/>
    <d v="2024-12-23T00:00:00"/>
    <d v="1899-12-30T09:02:47"/>
    <d v="2024-12-23T00:00:00"/>
    <d v="1899-12-30T09:29:49"/>
    <x v="0"/>
    <s v="RFCPI"/>
    <s v="8043253479"/>
    <s v="FBO"/>
    <d v="1899-12-30T00:27:23"/>
    <d v="1899-12-30T00:27:02"/>
    <d v="1899-12-30T00:00:21"/>
    <s v="Granel"/>
    <s v="E001"/>
    <x v="2"/>
    <d v="1899-12-30T00:27:23"/>
    <d v="1899-12-30T00:27:02"/>
    <n v="9"/>
    <x v="16"/>
    <x v="0"/>
    <x v="1"/>
    <n v="0"/>
    <n v="0"/>
    <s v="OK"/>
    <s v="Granel"/>
    <x v="0"/>
    <n v="0"/>
    <s v="F. ALCONERA"/>
    <s v="A"/>
    <d v="1899-12-30T00:00:21"/>
    <d v="1899-12-30T00:00:21"/>
    <s v="OK"/>
    <m/>
    <m/>
    <d v="1899-12-30T00:00:00"/>
    <d v="1899-12-30T00:27:23"/>
    <n v="2"/>
    <d v="1899-12-30T00:00:21"/>
    <n v="27.383333333342382"/>
    <n v="9"/>
    <s v="Si"/>
  </r>
  <r>
    <s v="CCAL"/>
    <s v="2024076129"/>
    <x v="0"/>
    <s v="ER6983BCM"/>
    <s v="E7262JBG"/>
    <d v="2024-12-23T00:00:00"/>
    <m/>
    <s v="3234"/>
    <x v="8"/>
    <s v="PA"/>
    <s v="PA"/>
    <m/>
    <d v="2024-12-23T00:00:00"/>
    <d v="1899-12-30T08:49:30"/>
    <d v="2024-12-23T00:00:00"/>
    <d v="1899-12-30T08:49:53"/>
    <d v="2024-12-23T00:00:00"/>
    <d v="1899-12-30T09:30:48"/>
    <x v="0"/>
    <s v="RFCPI"/>
    <s v="8043253480"/>
    <s v="FBO"/>
    <d v="1899-12-30T00:41:18"/>
    <d v="1899-12-30T00:40:55"/>
    <d v="1899-12-30T00:00:23"/>
    <s v="Ensacado"/>
    <s v="E002"/>
    <x v="1"/>
    <d v="1899-12-30T00:41:18"/>
    <d v="1899-12-30T00:40:55"/>
    <n v="8"/>
    <x v="16"/>
    <x v="0"/>
    <x v="2"/>
    <n v="0"/>
    <n v="0"/>
    <s v="OK"/>
    <s v="Ensacado"/>
    <x v="0"/>
    <n v="0"/>
    <s v="F. ALCONERA"/>
    <s v="A"/>
    <d v="1899-12-30T00:00:23"/>
    <d v="1899-12-30T00:00:23"/>
    <s v="OK"/>
    <m/>
    <m/>
    <d v="1899-12-30T00:00:00"/>
    <d v="1899-12-30T00:41:18"/>
    <n v="2"/>
    <d v="1899-12-30T00:00:23"/>
    <n v="41.300000000006456"/>
    <n v="9"/>
    <s v="Si"/>
  </r>
  <r>
    <s v="CCAL"/>
    <s v="2024076135"/>
    <x v="0"/>
    <s v="ER8804BBS"/>
    <s v="E8421HJR"/>
    <d v="2024-12-23T00:00:00"/>
    <m/>
    <s v="3297"/>
    <x v="1"/>
    <s v="PA"/>
    <s v="S1"/>
    <m/>
    <d v="2024-12-23T00:00:00"/>
    <d v="1899-12-30T09:08:58"/>
    <d v="2024-12-23T00:00:00"/>
    <d v="1899-12-30T09:09:20"/>
    <d v="2024-12-23T00:00:00"/>
    <d v="1899-12-30T09:39:56"/>
    <x v="0"/>
    <s v="RFCPI"/>
    <s v="8043253481"/>
    <s v="FBO"/>
    <d v="1899-12-30T00:30:58"/>
    <d v="1899-12-30T00:30:36"/>
    <d v="1899-12-30T00:00:22"/>
    <s v="Granel"/>
    <s v="E001"/>
    <x v="2"/>
    <d v="1899-12-30T00:30:58"/>
    <d v="1899-12-30T00:30:36"/>
    <n v="9"/>
    <x v="16"/>
    <x v="0"/>
    <x v="1"/>
    <n v="0"/>
    <n v="0"/>
    <s v="OK"/>
    <s v="Granel"/>
    <x v="0"/>
    <n v="0"/>
    <s v="F. ALCONERA"/>
    <s v="A"/>
    <d v="1899-12-30T00:00:22"/>
    <d v="1899-12-30T00:00:22"/>
    <s v="OK"/>
    <m/>
    <m/>
    <d v="1899-12-30T00:00:00"/>
    <d v="1899-12-30T00:30:58"/>
    <n v="2"/>
    <d v="1899-12-30T00:00:22"/>
    <n v="30.966666666667216"/>
    <n v="9"/>
    <s v="Si"/>
  </r>
  <r>
    <s v="CCAL"/>
    <s v="2024076142"/>
    <x v="0"/>
    <s v="ER1428BBX"/>
    <s v="E3192JFJ"/>
    <d v="2024-12-23T00:00:00"/>
    <m/>
    <s v="3230"/>
    <x v="2"/>
    <s v="PA"/>
    <s v="PA"/>
    <m/>
    <d v="2024-12-23T00:00:00"/>
    <d v="1899-12-30T09:20:45"/>
    <d v="2024-12-23T00:00:00"/>
    <d v="1899-12-30T09:21:09"/>
    <d v="2024-12-23T00:00:00"/>
    <d v="1899-12-30T10:04:55"/>
    <x v="0"/>
    <s v="RFCPI"/>
    <s v="8043253483"/>
    <s v="FBO"/>
    <d v="1899-12-30T00:44:10"/>
    <d v="1899-12-30T00:43:46"/>
    <d v="1899-12-30T00:00:24"/>
    <s v="Ensacado"/>
    <s v="E002"/>
    <x v="2"/>
    <d v="1899-12-30T00:44:10"/>
    <d v="1899-12-30T00:43:46"/>
    <n v="9"/>
    <x v="16"/>
    <x v="0"/>
    <x v="2"/>
    <n v="0"/>
    <n v="0"/>
    <s v="OK"/>
    <s v="Ensacado"/>
    <x v="0"/>
    <n v="0"/>
    <s v="F. ALCONERA"/>
    <s v="A"/>
    <d v="1899-12-30T00:00:24"/>
    <d v="1899-12-30T00:00:24"/>
    <s v="OK"/>
    <m/>
    <m/>
    <d v="1899-12-30T00:00:00"/>
    <d v="1899-12-30T00:44:10"/>
    <n v="2"/>
    <d v="1899-12-30T00:00:24"/>
    <n v="44.166666666672"/>
    <n v="10"/>
    <s v="Si"/>
  </r>
  <r>
    <s v="CCAL"/>
    <s v="2024076146"/>
    <x v="0"/>
    <s v="ER0236BBT"/>
    <s v="E8342JHN"/>
    <d v="2024-12-23T00:00:00"/>
    <m/>
    <s v="3297"/>
    <x v="1"/>
    <s v="PA"/>
    <s v="S1"/>
    <m/>
    <d v="2024-12-23T00:00:00"/>
    <d v="1899-12-30T09:29:59"/>
    <d v="2024-12-23T00:00:00"/>
    <d v="1899-12-30T09:30:20"/>
    <d v="2024-12-23T00:00:00"/>
    <d v="1899-12-30T10:13:37"/>
    <x v="0"/>
    <s v="RFCPI"/>
    <s v="8043253487"/>
    <s v="FBO"/>
    <d v="1899-12-30T00:43:38"/>
    <d v="1899-12-30T00:43:17"/>
    <d v="1899-12-30T00:00:21"/>
    <s v="Granel"/>
    <s v="E001"/>
    <x v="2"/>
    <d v="1899-12-30T00:43:38"/>
    <d v="1899-12-30T00:43:17"/>
    <n v="9"/>
    <x v="16"/>
    <x v="0"/>
    <x v="1"/>
    <n v="0"/>
    <n v="0"/>
    <s v="OK"/>
    <s v="Granel"/>
    <x v="0"/>
    <n v="0"/>
    <s v="F. ALCONERA"/>
    <s v="A"/>
    <d v="1899-12-30T00:00:21"/>
    <d v="1899-12-30T00:00:21"/>
    <s v="OK"/>
    <m/>
    <m/>
    <d v="1899-12-30T00:00:00"/>
    <d v="1899-12-30T00:43:38"/>
    <n v="2"/>
    <d v="1899-12-30T00:00:21"/>
    <n v="43.633333333339166"/>
    <n v="10"/>
    <s v="Si"/>
  </r>
  <r>
    <s v="CCAL"/>
    <s v="2024076153"/>
    <x v="0"/>
    <s v="ER4328BBZ"/>
    <s v="E1417JCG"/>
    <d v="2024-12-23T00:00:00"/>
    <m/>
    <s v="3230"/>
    <x v="2"/>
    <s v="PA"/>
    <s v="PA"/>
    <m/>
    <d v="2024-12-23T00:00:00"/>
    <d v="1899-12-30T09:53:02"/>
    <d v="2024-12-23T00:00:00"/>
    <d v="1899-12-30T09:53:23"/>
    <d v="2024-12-23T00:00:00"/>
    <d v="1899-12-30T10:15:47"/>
    <x v="0"/>
    <s v="RFCPI"/>
    <s v="8043253488"/>
    <s v="EXW"/>
    <d v="1899-12-30T00:22:45"/>
    <d v="1899-12-30T00:22:24"/>
    <d v="1899-12-30T00:00:21"/>
    <s v="Ensacado"/>
    <s v="E002"/>
    <x v="1"/>
    <d v="1899-12-30T00:22:45"/>
    <d v="1899-12-30T00:22:24"/>
    <n v="9"/>
    <x v="16"/>
    <x v="0"/>
    <x v="2"/>
    <n v="0"/>
    <n v="0"/>
    <s v="OK"/>
    <s v="Ensacado"/>
    <x v="0"/>
    <n v="0"/>
    <s v="F. ALCONERA"/>
    <s v="A"/>
    <d v="1899-12-30T00:00:21"/>
    <d v="1899-12-30T00:00:21"/>
    <s v="OK"/>
    <m/>
    <m/>
    <d v="1899-12-30T00:00:00"/>
    <d v="1899-12-30T00:22:45"/>
    <n v="2"/>
    <d v="1899-12-30T00:00:21"/>
    <n v="22.749999999998359"/>
    <n v="10"/>
    <s v="Si"/>
  </r>
  <r>
    <s v="CCAL"/>
    <s v="2024076159"/>
    <x v="0"/>
    <s v="ER0455BBX"/>
    <s v="E0438GVW"/>
    <d v="2024-12-23T00:00:00"/>
    <m/>
    <s v="3297"/>
    <x v="1"/>
    <s v="PA"/>
    <s v="S1"/>
    <m/>
    <d v="2024-12-23T00:00:00"/>
    <d v="1899-12-30T10:14:48"/>
    <d v="2024-12-23T00:00:00"/>
    <d v="1899-12-30T10:15:09"/>
    <d v="2024-12-23T00:00:00"/>
    <d v="1899-12-30T10:36:53"/>
    <x v="0"/>
    <s v="RFCPI"/>
    <s v="8043253490"/>
    <s v="EXW"/>
    <d v="1899-12-30T00:22:05"/>
    <d v="1899-12-30T00:21:44"/>
    <d v="1899-12-30T00:00:21"/>
    <s v="Granel"/>
    <s v="E001"/>
    <x v="1"/>
    <d v="1899-12-30T00:22:05"/>
    <d v="1899-12-30T00:21:44"/>
    <n v="10"/>
    <x v="16"/>
    <x v="0"/>
    <x v="1"/>
    <n v="0"/>
    <n v="0"/>
    <s v="OK"/>
    <s v="Granel"/>
    <x v="0"/>
    <n v="0"/>
    <s v="F. ALCONERA"/>
    <s v="A"/>
    <d v="1899-12-30T00:00:21"/>
    <d v="1899-12-30T00:00:21"/>
    <s v="OK"/>
    <m/>
    <m/>
    <d v="1899-12-30T00:00:00"/>
    <d v="1899-12-30T00:22:05"/>
    <n v="2"/>
    <d v="1899-12-30T00:00:21"/>
    <n v="22.083333333335958"/>
    <n v="10"/>
    <s v="Si"/>
  </r>
  <r>
    <s v="CCAL"/>
    <s v="2024076156"/>
    <x v="0"/>
    <s v="ER8802BBS"/>
    <s v="E5397MMK"/>
    <d v="2024-12-23T00:00:00"/>
    <m/>
    <s v="3297"/>
    <x v="1"/>
    <s v="PA"/>
    <s v="S1"/>
    <m/>
    <d v="2024-12-23T00:00:00"/>
    <d v="1899-12-30T10:09:09"/>
    <d v="2024-12-23T00:00:00"/>
    <d v="1899-12-30T10:09:30"/>
    <d v="2024-12-23T00:00:00"/>
    <d v="1899-12-30T10:42:49"/>
    <x v="0"/>
    <s v="RFCPI"/>
    <s v="8043253492"/>
    <s v="FBO"/>
    <d v="1899-12-30T00:33:40"/>
    <d v="1899-12-30T00:33:19"/>
    <d v="1899-12-30T00:00:21"/>
    <s v="Granel"/>
    <s v="E001"/>
    <x v="2"/>
    <d v="1899-12-30T00:33:40"/>
    <d v="1899-12-30T00:33:19"/>
    <n v="10"/>
    <x v="16"/>
    <x v="0"/>
    <x v="1"/>
    <n v="0"/>
    <n v="0"/>
    <s v="OK"/>
    <s v="Granel"/>
    <x v="0"/>
    <n v="0"/>
    <s v="F. ALCONERA"/>
    <s v="A"/>
    <d v="1899-12-30T00:00:21"/>
    <d v="1899-12-30T00:00:21"/>
    <s v="OK"/>
    <m/>
    <m/>
    <d v="1899-12-30T00:00:00"/>
    <d v="1899-12-30T00:33:40"/>
    <n v="2"/>
    <d v="1899-12-30T00:00:21"/>
    <n v="33.666666666667162"/>
    <n v="10"/>
    <s v="Si"/>
  </r>
  <r>
    <s v="CCAL"/>
    <s v="2024076161"/>
    <x v="0"/>
    <s v="EMA02515R"/>
    <s v="E4262KXX"/>
    <d v="2024-12-23T00:00:00"/>
    <m/>
    <s v="3228"/>
    <x v="3"/>
    <s v="PA"/>
    <s v="S4"/>
    <m/>
    <d v="2024-12-23T00:00:00"/>
    <d v="1899-12-30T10:16:17"/>
    <d v="2024-12-23T00:00:00"/>
    <d v="1899-12-30T10:16:38"/>
    <d v="2024-12-23T00:00:00"/>
    <d v="1899-12-30T10:46:31"/>
    <x v="0"/>
    <s v="RFCPI"/>
    <s v="8043253494"/>
    <s v="FBO"/>
    <d v="1899-12-30T00:30:14"/>
    <d v="1899-12-30T00:29:53"/>
    <d v="1899-12-30T00:00:21"/>
    <s v="Granel"/>
    <s v="E001"/>
    <x v="2"/>
    <d v="1899-12-30T00:30:14"/>
    <d v="1899-12-30T00:29:53"/>
    <n v="10"/>
    <x v="16"/>
    <x v="0"/>
    <x v="1"/>
    <n v="0"/>
    <n v="0"/>
    <s v="OK"/>
    <s v="Granel"/>
    <x v="0"/>
    <n v="0"/>
    <s v="F. ALCONERA"/>
    <s v="A"/>
    <d v="1899-12-30T00:00:21"/>
    <d v="1899-12-30T00:00:21"/>
    <s v="OK"/>
    <m/>
    <m/>
    <d v="1899-12-30T00:00:00"/>
    <d v="1899-12-30T00:30:14"/>
    <n v="2"/>
    <d v="1899-12-30T00:00:21"/>
    <n v="30.233333333332755"/>
    <n v="10"/>
    <s v="Si"/>
  </r>
  <r>
    <s v="CCAL"/>
    <s v="2024076164"/>
    <x v="0"/>
    <s v="ER9606BBF"/>
    <s v="E2611KJC"/>
    <d v="2024-12-23T00:00:00"/>
    <m/>
    <s v="3297"/>
    <x v="1"/>
    <s v="PA"/>
    <s v="S1"/>
    <m/>
    <d v="2024-12-23T00:00:00"/>
    <d v="1899-12-30T10:21:36"/>
    <d v="2024-12-23T00:00:00"/>
    <d v="1899-12-30T10:26:33"/>
    <d v="2024-12-23T00:00:00"/>
    <d v="1899-12-30T10:56:48"/>
    <x v="0"/>
    <s v="RFCPI"/>
    <s v="8043253496"/>
    <s v="EXW"/>
    <d v="1899-12-30T00:35:12"/>
    <d v="1899-12-30T00:30:15"/>
    <d v="1899-12-30T00:04:57"/>
    <s v="Granel"/>
    <s v="E001"/>
    <x v="1"/>
    <d v="1899-12-30T00:35:12"/>
    <d v="1899-12-30T00:30:15"/>
    <n v="10"/>
    <x v="16"/>
    <x v="0"/>
    <x v="1"/>
    <n v="0"/>
    <n v="0"/>
    <s v="OK"/>
    <s v="Granel"/>
    <x v="0"/>
    <n v="0"/>
    <s v="F. ALCONERA"/>
    <s v="A"/>
    <d v="1899-12-30T00:04:57"/>
    <d v="1899-12-30T00:04:57"/>
    <s v="OK"/>
    <m/>
    <m/>
    <d v="1899-12-30T00:00:00"/>
    <d v="1899-12-30T00:35:12"/>
    <n v="2"/>
    <d v="1899-12-30T00:04:57"/>
    <n v="35.199999999993672"/>
    <n v="10"/>
    <s v="Si"/>
  </r>
  <r>
    <s v="CCAL"/>
    <s v="2024076176"/>
    <x v="0"/>
    <s v="ER3665BBS"/>
    <s v="E4990DBM"/>
    <d v="2024-12-23T00:00:00"/>
    <m/>
    <s v="3228"/>
    <x v="3"/>
    <s v="PA"/>
    <s v="S5"/>
    <m/>
    <d v="2024-12-23T00:00:00"/>
    <d v="1899-12-30T11:01:03"/>
    <d v="2024-12-23T00:00:00"/>
    <d v="1899-12-30T11:01:25"/>
    <d v="2024-12-23T00:00:00"/>
    <d v="1899-12-30T11:19:57"/>
    <x v="0"/>
    <s v="RFCPI"/>
    <s v="8043253497"/>
    <s v="EXW"/>
    <d v="1899-12-30T00:18:54"/>
    <d v="1899-12-30T00:18:32"/>
    <d v="1899-12-30T00:00:22"/>
    <s v="Granel"/>
    <s v="E001"/>
    <x v="1"/>
    <d v="1899-12-30T00:18:54"/>
    <d v="1899-12-30T00:18:32"/>
    <n v="11"/>
    <x v="16"/>
    <x v="0"/>
    <x v="1"/>
    <n v="0"/>
    <n v="0"/>
    <s v="OK"/>
    <s v="Granel"/>
    <x v="0"/>
    <n v="0"/>
    <s v="F. ALCONERA"/>
    <s v="A"/>
    <d v="1899-12-30T00:00:22"/>
    <d v="1899-12-30T00:00:22"/>
    <s v="OK"/>
    <m/>
    <m/>
    <d v="1899-12-30T00:00:00"/>
    <d v="1899-12-30T00:18:54"/>
    <n v="2"/>
    <d v="1899-12-30T00:00:22"/>
    <n v="18.899999999999995"/>
    <n v="11"/>
    <s v="Si"/>
  </r>
  <r>
    <s v="CCAL"/>
    <s v="2024076172"/>
    <x v="0"/>
    <s v="ER4328BBZ"/>
    <s v="E6539CRT"/>
    <d v="2024-12-23T00:00:00"/>
    <m/>
    <s v="3232"/>
    <x v="5"/>
    <s v="PA"/>
    <s v="PA"/>
    <m/>
    <d v="2024-12-23T00:00:00"/>
    <d v="1899-12-30T10:54:21"/>
    <d v="2024-12-23T00:00:00"/>
    <d v="1899-12-30T10:55:01"/>
    <d v="2024-12-23T00:00:00"/>
    <d v="1899-12-30T11:20:18"/>
    <x v="0"/>
    <s v="RFCPI"/>
    <s v="8043253498"/>
    <s v="EXW"/>
    <d v="1899-12-30T00:25:57"/>
    <d v="1899-12-30T00:25:17"/>
    <d v="1899-12-30T00:00:40"/>
    <s v="Ensacado"/>
    <s v="E002"/>
    <x v="1"/>
    <d v="1899-12-30T00:25:57"/>
    <d v="1899-12-30T00:25:17"/>
    <n v="10"/>
    <x v="16"/>
    <x v="0"/>
    <x v="2"/>
    <n v="0"/>
    <n v="0"/>
    <s v="OK"/>
    <s v="Ensacado"/>
    <x v="0"/>
    <n v="0"/>
    <s v="F. ALCONERA"/>
    <s v="A"/>
    <d v="1899-12-30T00:00:40"/>
    <d v="1899-12-30T00:00:40"/>
    <s v="OK"/>
    <m/>
    <m/>
    <d v="1899-12-30T00:00:00"/>
    <d v="1899-12-30T00:25:57"/>
    <n v="2"/>
    <d v="1899-12-30T00:00:40"/>
    <n v="25.950000000009652"/>
    <n v="11"/>
    <s v="Si"/>
  </r>
  <r>
    <s v="CCAL"/>
    <s v="2024076173"/>
    <x v="0"/>
    <s v="ER8271BDM"/>
    <s v="E0205LTP"/>
    <d v="2024-12-23T00:00:00"/>
    <m/>
    <s v="3297"/>
    <x v="1"/>
    <s v="PA"/>
    <s v="S1"/>
    <m/>
    <d v="2024-12-23T00:00:00"/>
    <d v="1899-12-30T10:56:57"/>
    <d v="2024-12-23T00:00:00"/>
    <d v="1899-12-30T10:57:17"/>
    <d v="2024-12-23T00:00:00"/>
    <d v="1899-12-30T11:29:45"/>
    <x v="0"/>
    <s v="RFCPI"/>
    <s v="8043253499"/>
    <s v="FBO"/>
    <d v="1899-12-30T00:32:48"/>
    <d v="1899-12-30T00:32:28"/>
    <d v="1899-12-30T00:00:20"/>
    <s v="Granel"/>
    <s v="E001"/>
    <x v="2"/>
    <d v="1899-12-30T00:32:48"/>
    <d v="1899-12-30T00:32:28"/>
    <n v="10"/>
    <x v="16"/>
    <x v="0"/>
    <x v="1"/>
    <n v="0"/>
    <n v="0"/>
    <s v="OK"/>
    <s v="Granel"/>
    <x v="0"/>
    <n v="0"/>
    <s v="F. ALCONERA"/>
    <s v="A"/>
    <d v="1899-12-30T00:00:20"/>
    <d v="1899-12-30T00:00:20"/>
    <s v="OK"/>
    <m/>
    <m/>
    <d v="1899-12-30T00:00:00"/>
    <d v="1899-12-30T00:32:48"/>
    <n v="2"/>
    <d v="1899-12-30T00:00:20"/>
    <n v="32.800000000003209"/>
    <n v="11"/>
    <s v="Si"/>
  </r>
  <r>
    <s v="CCAL"/>
    <s v="2024076178"/>
    <x v="0"/>
    <s v="EAV00575R"/>
    <s v="E8077KGN"/>
    <d v="2024-12-23T00:00:00"/>
    <m/>
    <s v="3297"/>
    <x v="1"/>
    <s v="PA"/>
    <s v="S1"/>
    <m/>
    <d v="2024-12-23T00:00:00"/>
    <d v="1899-12-30T11:11:47"/>
    <d v="2024-12-23T00:00:00"/>
    <d v="1899-12-30T11:12:41"/>
    <d v="2024-12-23T00:00:00"/>
    <d v="1899-12-30T11:35:15"/>
    <x v="0"/>
    <s v="RFCPI"/>
    <s v="8043253500"/>
    <s v="EXW"/>
    <d v="1899-12-30T00:23:28"/>
    <d v="1899-12-30T00:22:34"/>
    <d v="1899-12-30T00:00:54"/>
    <s v="Granel"/>
    <s v="E001"/>
    <x v="1"/>
    <d v="1899-12-30T00:23:28"/>
    <d v="1899-12-30T00:22:34"/>
    <n v="11"/>
    <x v="16"/>
    <x v="0"/>
    <x v="1"/>
    <n v="0"/>
    <n v="0"/>
    <s v="OK"/>
    <s v="Granel"/>
    <x v="0"/>
    <n v="0"/>
    <s v="F. ALCONERA"/>
    <s v="A"/>
    <d v="1899-12-30T00:00:54"/>
    <d v="1899-12-30T00:00:54"/>
    <s v="OK"/>
    <m/>
    <m/>
    <d v="1899-12-30T00:00:00"/>
    <d v="1899-12-30T00:23:28"/>
    <n v="2"/>
    <d v="1899-12-30T00:00:54"/>
    <n v="23.466666666671959"/>
    <n v="11"/>
    <s v="Si"/>
  </r>
  <r>
    <s v="CCAL"/>
    <s v="2024076187"/>
    <x v="0"/>
    <s v="ER8806BBS"/>
    <s v="E4974HJL"/>
    <d v="2024-12-23T00:00:00"/>
    <m/>
    <s v="3297"/>
    <x v="1"/>
    <s v="PA"/>
    <s v="S1"/>
    <m/>
    <d v="2024-12-23T00:00:00"/>
    <d v="1899-12-30T11:32:00"/>
    <d v="2024-12-23T00:00:00"/>
    <d v="1899-12-30T11:32:24"/>
    <d v="2024-12-23T00:00:00"/>
    <d v="1899-12-30T12:05:58"/>
    <x v="0"/>
    <s v="RFCPI"/>
    <s v="8043253501"/>
    <s v="FBO"/>
    <d v="1899-12-30T00:33:58"/>
    <d v="1899-12-30T00:33:34"/>
    <d v="1899-12-30T00:00:24"/>
    <s v="Granel"/>
    <s v="E001"/>
    <x v="2"/>
    <d v="1899-12-30T00:33:58"/>
    <d v="1899-12-30T00:33:34"/>
    <n v="11"/>
    <x v="16"/>
    <x v="0"/>
    <x v="1"/>
    <n v="0"/>
    <n v="0"/>
    <s v="OK"/>
    <s v="Granel"/>
    <x v="0"/>
    <n v="0"/>
    <s v="F. ALCONERA"/>
    <s v="A"/>
    <d v="1899-12-30T00:00:24"/>
    <d v="1899-12-30T00:00:24"/>
    <s v="OK"/>
    <m/>
    <m/>
    <d v="1899-12-30T00:00:00"/>
    <d v="1899-12-30T00:33:58"/>
    <n v="2"/>
    <d v="1899-12-30T00:00:24"/>
    <n v="33.966666666662412"/>
    <n v="12"/>
    <s v="Si"/>
  </r>
  <r>
    <s v="CCAL"/>
    <s v="2024076188"/>
    <x v="0"/>
    <s v="ECS04211R"/>
    <s v="E3710KKC"/>
    <d v="2024-12-23T00:00:00"/>
    <m/>
    <s v="3230"/>
    <x v="2"/>
    <s v="PA"/>
    <s v="PA"/>
    <m/>
    <d v="2024-12-23T00:00:00"/>
    <d v="1899-12-30T11:35:57"/>
    <d v="2024-12-23T00:00:00"/>
    <d v="1899-12-30T11:36:19"/>
    <d v="2024-12-23T00:00:00"/>
    <d v="1899-12-30T12:17:56"/>
    <x v="0"/>
    <s v="RFCPI"/>
    <s v="8043253502"/>
    <s v="FBO"/>
    <d v="1899-12-30T00:41:59"/>
    <d v="1899-12-30T00:41:37"/>
    <d v="1899-12-30T00:00:22"/>
    <s v="Ensacado"/>
    <s v="E002"/>
    <x v="2"/>
    <d v="1899-12-30T00:41:59"/>
    <d v="1899-12-30T00:41:37"/>
    <n v="11"/>
    <x v="16"/>
    <x v="0"/>
    <x v="2"/>
    <n v="0"/>
    <n v="0"/>
    <s v="OK"/>
    <s v="Ensacado"/>
    <x v="0"/>
    <n v="0"/>
    <s v="F. ALCONERA"/>
    <s v="A"/>
    <d v="1899-12-30T00:00:22"/>
    <d v="1899-12-30T00:00:22"/>
    <s v="OK"/>
    <m/>
    <m/>
    <d v="1899-12-30T00:00:00"/>
    <d v="1899-12-30T00:41:59"/>
    <n v="2"/>
    <d v="1899-12-30T00:00:22"/>
    <n v="41.983333333329639"/>
    <n v="12"/>
    <s v="Si"/>
  </r>
  <r>
    <s v="CCAL"/>
    <s v="2024076207"/>
    <x v="0"/>
    <s v="ER8459BBS"/>
    <s v="E5067LBR"/>
    <d v="2024-12-23T00:00:00"/>
    <m/>
    <s v="3297"/>
    <x v="1"/>
    <s v="PA"/>
    <s v="S1"/>
    <m/>
    <d v="2024-12-23T00:00:00"/>
    <d v="1899-12-30T12:15:26"/>
    <d v="2024-12-23T00:00:00"/>
    <d v="1899-12-30T12:16:14"/>
    <d v="2024-12-23T00:00:00"/>
    <d v="1899-12-30T12:44:20"/>
    <x v="0"/>
    <s v="RFCPI"/>
    <s v="8043253506"/>
    <s v="FBO"/>
    <d v="1899-12-30T00:28:54"/>
    <d v="1899-12-30T00:28:06"/>
    <d v="1899-12-30T00:00:48"/>
    <s v="Granel"/>
    <s v="E001"/>
    <x v="1"/>
    <d v="1899-12-30T00:28:54"/>
    <d v="1899-12-30T00:28:06"/>
    <n v="12"/>
    <x v="16"/>
    <x v="0"/>
    <x v="1"/>
    <n v="0"/>
    <n v="0"/>
    <s v="OK"/>
    <s v="Granel"/>
    <x v="0"/>
    <n v="0"/>
    <s v="F. ALCONERA"/>
    <s v="A"/>
    <d v="1899-12-30T00:00:48"/>
    <d v="1899-12-30T00:00:48"/>
    <s v="OK"/>
    <m/>
    <m/>
    <d v="1899-12-30T00:00:00"/>
    <d v="1899-12-30T00:28:54"/>
    <n v="2"/>
    <d v="1899-12-30T00:00:48"/>
    <n v="28.900000000008035"/>
    <n v="12"/>
    <s v="Si"/>
  </r>
  <r>
    <s v="CCAL"/>
    <s v="2024076208"/>
    <x v="0"/>
    <s v="ER3348BBR"/>
    <s v="E6103LDT"/>
    <d v="2024-12-23T00:00:00"/>
    <m/>
    <s v="3297"/>
    <x v="1"/>
    <s v="PA"/>
    <s v="S1"/>
    <m/>
    <d v="2024-12-23T00:00:00"/>
    <d v="1899-12-30T12:17:09"/>
    <d v="2024-12-23T00:00:00"/>
    <d v="1899-12-30T12:18:42"/>
    <d v="2024-12-23T00:00:00"/>
    <d v="1899-12-30T12:49:30"/>
    <x v="0"/>
    <s v="RFCPI"/>
    <s v="8043253508"/>
    <s v="EXW"/>
    <d v="1899-12-30T00:32:21"/>
    <d v="1899-12-30T00:30:48"/>
    <d v="1899-12-30T00:01:33"/>
    <s v="Granel"/>
    <s v="E001"/>
    <x v="1"/>
    <d v="1899-12-30T00:32:21"/>
    <d v="1899-12-30T00:30:48"/>
    <n v="12"/>
    <x v="16"/>
    <x v="0"/>
    <x v="1"/>
    <n v="0"/>
    <n v="0"/>
    <s v="OK"/>
    <s v="Granel"/>
    <x v="0"/>
    <n v="0"/>
    <s v="F. ALCONERA"/>
    <s v="A"/>
    <d v="1899-12-30T00:01:33"/>
    <d v="1899-12-30T00:01:33"/>
    <s v="OK"/>
    <m/>
    <m/>
    <d v="1899-12-30T00:00:00"/>
    <d v="1899-12-30T00:32:21"/>
    <n v="2"/>
    <d v="1899-12-30T00:01:33"/>
    <n v="32.350000000003298"/>
    <n v="12"/>
    <s v="Si"/>
  </r>
  <r>
    <s v="CCAL"/>
    <s v="2024076213"/>
    <x v="0"/>
    <s v="ER3015BCH"/>
    <s v="E1257GKV"/>
    <d v="2024-12-23T00:00:00"/>
    <m/>
    <s v="3230"/>
    <x v="2"/>
    <s v="PA"/>
    <s v="PA"/>
    <m/>
    <d v="2024-12-23T00:00:00"/>
    <d v="1899-12-30T12:32:20"/>
    <d v="2024-12-23T00:00:00"/>
    <d v="1899-12-30T12:32:41"/>
    <d v="2024-12-23T00:00:00"/>
    <d v="1899-12-30T12:50:06"/>
    <x v="0"/>
    <s v="RFCPI"/>
    <s v="8043253509"/>
    <s v="EXW"/>
    <d v="1899-12-30T00:17:46"/>
    <d v="1899-12-30T00:17:25"/>
    <d v="1899-12-30T00:00:21"/>
    <s v="Ensacado"/>
    <s v="E002"/>
    <x v="1"/>
    <d v="1899-12-30T00:17:46"/>
    <d v="1899-12-30T00:17:25"/>
    <n v="12"/>
    <x v="16"/>
    <x v="0"/>
    <x v="2"/>
    <n v="0"/>
    <n v="0"/>
    <s v="OK"/>
    <s v="Ensacado"/>
    <x v="0"/>
    <n v="0"/>
    <s v="F. ALCONERA"/>
    <s v="A"/>
    <d v="1899-12-30T00:00:21"/>
    <d v="1899-12-30T00:00:21"/>
    <s v="OK"/>
    <m/>
    <m/>
    <d v="1899-12-30T00:00:00"/>
    <d v="1899-12-30T00:17:46"/>
    <n v="2"/>
    <d v="1899-12-30T00:00:21"/>
    <n v="17.766666666676745"/>
    <n v="12"/>
    <s v="Si"/>
  </r>
  <r>
    <s v="CCAL"/>
    <s v="2024076209"/>
    <x v="0"/>
    <s v="ER1696BCF"/>
    <s v="E7412JLB"/>
    <d v="2024-12-23T00:00:00"/>
    <m/>
    <s v="3228"/>
    <x v="3"/>
    <s v="PA"/>
    <s v="S4"/>
    <m/>
    <d v="2024-12-23T00:00:00"/>
    <d v="1899-12-30T12:20:31"/>
    <d v="2024-12-23T00:00:00"/>
    <d v="1899-12-30T12:20:53"/>
    <d v="2024-12-23T00:00:00"/>
    <d v="1899-12-30T12:54:01"/>
    <x v="0"/>
    <s v="RFCPI"/>
    <s v="8043253510"/>
    <s v="FBO"/>
    <d v="1899-12-30T00:33:30"/>
    <d v="1899-12-30T00:33:08"/>
    <d v="1899-12-30T00:00:22"/>
    <s v="Granel"/>
    <s v="E001"/>
    <x v="2"/>
    <d v="1899-12-30T00:33:30"/>
    <d v="1899-12-30T00:33:08"/>
    <n v="12"/>
    <x v="16"/>
    <x v="0"/>
    <x v="1"/>
    <n v="0"/>
    <n v="0"/>
    <s v="OK"/>
    <s v="Granel"/>
    <x v="0"/>
    <n v="0"/>
    <s v="F. ALCONERA"/>
    <s v="A"/>
    <d v="1899-12-30T00:00:22"/>
    <d v="1899-12-30T00:00:22"/>
    <s v="OK"/>
    <m/>
    <m/>
    <d v="1899-12-30T00:00:00"/>
    <d v="1899-12-30T00:33:30"/>
    <n v="2"/>
    <d v="1899-12-30T00:00:22"/>
    <n v="33.499999999987168"/>
    <n v="12"/>
    <s v="Si"/>
  </r>
  <r>
    <s v="CCAL"/>
    <s v="2024076214"/>
    <x v="0"/>
    <s v="ER8801BBS"/>
    <s v="E9651KXD"/>
    <d v="2024-12-23T00:00:00"/>
    <m/>
    <s v="3297"/>
    <x v="1"/>
    <s v="PA"/>
    <s v="S1"/>
    <m/>
    <d v="2024-12-23T00:00:00"/>
    <d v="1899-12-30T12:34:37"/>
    <d v="2024-12-23T00:00:00"/>
    <d v="1899-12-30T12:35:00"/>
    <d v="2024-12-23T00:00:00"/>
    <d v="1899-12-30T13:10:38"/>
    <x v="0"/>
    <s v="RFCPI"/>
    <s v="8043253513"/>
    <s v="FBO"/>
    <d v="1899-12-30T00:36:01"/>
    <d v="1899-12-30T00:35:38"/>
    <d v="1899-12-30T00:00:23"/>
    <s v="Granel"/>
    <s v="E001"/>
    <x v="2"/>
    <d v="1899-12-30T00:36:01"/>
    <d v="1899-12-30T00:35:38"/>
    <n v="12"/>
    <x v="16"/>
    <x v="0"/>
    <x v="1"/>
    <n v="0"/>
    <n v="0"/>
    <s v="OK"/>
    <s v="Granel"/>
    <x v="0"/>
    <n v="0"/>
    <s v="F. ALCONERA"/>
    <s v="A"/>
    <d v="1899-12-30T00:00:23"/>
    <d v="1899-12-30T00:00:23"/>
    <s v="OK"/>
    <m/>
    <m/>
    <d v="1899-12-30T00:00:00"/>
    <d v="1899-12-30T00:36:01"/>
    <n v="2"/>
    <d v="1899-12-30T00:00:23"/>
    <n v="36.016666666675121"/>
    <n v="13"/>
    <s v="Si"/>
  </r>
  <r>
    <s v="CCAL"/>
    <s v="2024076225"/>
    <x v="0"/>
    <s v="ER8804BBS"/>
    <s v="E8421HJR"/>
    <d v="2024-12-23T00:00:00"/>
    <m/>
    <s v="3297"/>
    <x v="1"/>
    <s v="PA"/>
    <s v="S1"/>
    <m/>
    <d v="2024-12-23T00:00:00"/>
    <d v="1899-12-30T12:49:05"/>
    <d v="2024-12-23T00:00:00"/>
    <d v="1899-12-30T12:49:27"/>
    <d v="2024-12-23T00:00:00"/>
    <d v="1899-12-30T13:15:06"/>
    <x v="0"/>
    <s v="RFCPI"/>
    <s v="8043253514"/>
    <s v="FBO"/>
    <d v="1899-12-30T00:26:01"/>
    <d v="1899-12-30T00:25:39"/>
    <d v="1899-12-30T00:00:22"/>
    <s v="Granel"/>
    <s v="E001"/>
    <x v="2"/>
    <d v="1899-12-30T00:26:01"/>
    <d v="1899-12-30T00:25:39"/>
    <n v="12"/>
    <x v="16"/>
    <x v="0"/>
    <x v="1"/>
    <n v="0"/>
    <n v="0"/>
    <s v="OK"/>
    <s v="Granel"/>
    <x v="0"/>
    <n v="0"/>
    <s v="F. ALCONERA"/>
    <s v="A"/>
    <d v="1899-12-30T00:00:22"/>
    <d v="1899-12-30T00:00:22"/>
    <s v="OK"/>
    <m/>
    <m/>
    <d v="1899-12-30T00:00:00"/>
    <d v="1899-12-30T00:26:01"/>
    <n v="2"/>
    <d v="1899-12-30T00:00:22"/>
    <n v="26.016666666667323"/>
    <n v="13"/>
    <s v="Si"/>
  </r>
  <r>
    <s v="CCAL"/>
    <s v="2024076221"/>
    <x v="0"/>
    <s v="ER1200BBL"/>
    <s v="E8055LBS"/>
    <d v="2024-12-23T00:00:00"/>
    <m/>
    <s v="3228"/>
    <x v="3"/>
    <s v="PA"/>
    <s v="S4"/>
    <m/>
    <d v="2024-12-23T00:00:00"/>
    <d v="1899-12-30T12:44:28"/>
    <d v="2024-12-23T00:00:00"/>
    <d v="1899-12-30T12:44:49"/>
    <d v="2024-12-23T00:00:00"/>
    <d v="1899-12-30T13:18:36"/>
    <x v="0"/>
    <s v="RFCPI"/>
    <s v="8043253516"/>
    <s v="FBO"/>
    <d v="1899-12-30T00:34:08"/>
    <d v="1899-12-30T00:33:47"/>
    <d v="1899-12-30T00:00:21"/>
    <s v="Granel"/>
    <s v="E001"/>
    <x v="2"/>
    <d v="1899-12-30T00:34:08"/>
    <d v="1899-12-30T00:33:47"/>
    <n v="12"/>
    <x v="16"/>
    <x v="0"/>
    <x v="1"/>
    <n v="0"/>
    <n v="0"/>
    <s v="OK"/>
    <s v="Granel"/>
    <x v="0"/>
    <n v="0"/>
    <s v="F. ALCONERA"/>
    <s v="A"/>
    <d v="1899-12-30T00:00:21"/>
    <d v="1899-12-30T00:00:21"/>
    <s v="OK"/>
    <m/>
    <m/>
    <d v="1899-12-30T00:00:00"/>
    <d v="1899-12-30T00:34:08"/>
    <n v="2"/>
    <d v="1899-12-30T00:00:21"/>
    <n v="34.133333333328011"/>
    <n v="13"/>
    <s v="Si"/>
  </r>
  <r>
    <s v="CCAL"/>
    <s v="2024076229"/>
    <x v="0"/>
    <s v="ER3547BBD"/>
    <s v="E8416KLT"/>
    <d v="2024-12-23T00:00:00"/>
    <m/>
    <s v="3228"/>
    <x v="3"/>
    <s v="PA"/>
    <s v="S4"/>
    <m/>
    <d v="2024-12-23T00:00:00"/>
    <d v="1899-12-30T12:53:13"/>
    <d v="2024-12-23T00:00:00"/>
    <d v="1899-12-30T12:53:34"/>
    <d v="2024-12-23T00:00:00"/>
    <d v="1899-12-30T13:31:27"/>
    <x v="0"/>
    <s v="RFCPI"/>
    <s v="8043253518"/>
    <s v="FBO"/>
    <d v="1899-12-30T00:38:14"/>
    <d v="1899-12-30T00:37:53"/>
    <d v="1899-12-30T00:00:21"/>
    <s v="Granel"/>
    <s v="E001"/>
    <x v="2"/>
    <d v="1899-12-30T00:38:14"/>
    <d v="1899-12-30T00:37:53"/>
    <n v="12"/>
    <x v="16"/>
    <x v="0"/>
    <x v="1"/>
    <n v="0"/>
    <n v="0"/>
    <s v="OK"/>
    <s v="Granel"/>
    <x v="0"/>
    <n v="0"/>
    <s v="F. ALCONERA"/>
    <s v="A"/>
    <d v="1899-12-30T00:00:21"/>
    <d v="1899-12-30T00:00:21"/>
    <s v="OK"/>
    <m/>
    <m/>
    <d v="1899-12-30T00:00:00"/>
    <d v="1899-12-30T00:38:14"/>
    <n v="2"/>
    <d v="1899-12-30T00:00:21"/>
    <n v="38.233333333324815"/>
    <n v="13"/>
    <s v="Si"/>
  </r>
  <r>
    <s v="CCAL"/>
    <s v="2024076220"/>
    <x v="0"/>
    <s v="ER8017BDB"/>
    <s v="E6383KKR"/>
    <d v="2024-12-23T00:00:00"/>
    <m/>
    <s v="3297"/>
    <x v="1"/>
    <s v="PA"/>
    <s v="S1"/>
    <m/>
    <d v="2024-12-23T00:00:00"/>
    <d v="1899-12-30T12:43:54"/>
    <d v="2024-12-23T00:00:00"/>
    <d v="1899-12-30T12:44:17"/>
    <d v="2024-12-23T00:00:00"/>
    <d v="1899-12-30T13:34:24"/>
    <x v="0"/>
    <s v="RFCPI"/>
    <s v="8043253520"/>
    <s v="EXW"/>
    <d v="1899-12-30T00:50:30"/>
    <d v="1899-12-30T00:50:07"/>
    <d v="1899-12-30T00:00:23"/>
    <s v="Granel"/>
    <s v="E001"/>
    <x v="1"/>
    <d v="1899-12-30T00:50:30"/>
    <d v="1899-12-30T00:50:07"/>
    <n v="12"/>
    <x v="16"/>
    <x v="0"/>
    <x v="1"/>
    <n v="0"/>
    <n v="0"/>
    <s v="OK"/>
    <s v="Granel"/>
    <x v="0"/>
    <n v="0"/>
    <s v="F. ALCONERA"/>
    <s v="B"/>
    <d v="1899-12-30T00:00:23"/>
    <d v="1899-12-30T00:00:23"/>
    <s v="OK"/>
    <m/>
    <m/>
    <d v="1899-12-30T00:00:00"/>
    <d v="1899-12-30T00:50:30"/>
    <n v="2"/>
    <d v="1899-12-30T00:00:23"/>
    <n v="50.50000000000805"/>
    <n v="13"/>
    <s v="No"/>
  </r>
  <r>
    <s v="CCAL"/>
    <s v="2024076228"/>
    <x v="0"/>
    <s v="ER2502BCM"/>
    <s v="E9189JXJ"/>
    <d v="2024-12-23T00:00:00"/>
    <m/>
    <s v="3230"/>
    <x v="2"/>
    <s v="PA"/>
    <s v="PA"/>
    <m/>
    <d v="2024-12-23T00:00:00"/>
    <d v="1899-12-30T12:52:30"/>
    <d v="2024-12-23T00:00:00"/>
    <d v="1899-12-30T12:52:52"/>
    <d v="2024-12-23T00:00:00"/>
    <d v="1899-12-30T13:35:37"/>
    <x v="0"/>
    <s v="RFCPI"/>
    <s v="8043253521"/>
    <s v="FBO"/>
    <d v="1899-12-30T00:43:07"/>
    <d v="1899-12-30T00:42:45"/>
    <d v="1899-12-30T00:00:22"/>
    <s v="Ensacado"/>
    <s v="E002"/>
    <x v="2"/>
    <d v="1899-12-30T00:43:07"/>
    <d v="1899-12-30T00:42:45"/>
    <n v="12"/>
    <x v="16"/>
    <x v="0"/>
    <x v="2"/>
    <n v="0"/>
    <n v="0"/>
    <s v="OK"/>
    <s v="Ensacado"/>
    <x v="0"/>
    <n v="0"/>
    <s v="F. ALCONERA"/>
    <s v="A"/>
    <d v="1899-12-30T00:00:22"/>
    <d v="1899-12-30T00:00:22"/>
    <s v="OK"/>
    <m/>
    <m/>
    <d v="1899-12-30T00:00:00"/>
    <d v="1899-12-30T00:43:07"/>
    <n v="2"/>
    <d v="1899-12-30T00:00:22"/>
    <n v="43.116666666667115"/>
    <n v="13"/>
    <s v="Si"/>
  </r>
  <r>
    <s v="CCAL"/>
    <s v="2024076230"/>
    <x v="0"/>
    <s v="EM22799R"/>
    <s v="E7433KCN"/>
    <d v="2024-12-23T00:00:00"/>
    <m/>
    <s v="3297"/>
    <x v="1"/>
    <s v="PA"/>
    <s v="S1"/>
    <m/>
    <d v="2024-12-23T00:00:00"/>
    <d v="1899-12-30T12:53:59"/>
    <d v="2024-12-23T00:00:00"/>
    <d v="1899-12-30T12:54:21"/>
    <d v="2024-12-23T00:00:00"/>
    <d v="1899-12-30T13:37:39"/>
    <x v="0"/>
    <s v="RFCPI"/>
    <s v="8043253523"/>
    <s v="EXW"/>
    <d v="1899-12-30T00:43:40"/>
    <d v="1899-12-30T00:43:18"/>
    <d v="1899-12-30T00:00:22"/>
    <s v="Granel"/>
    <s v="E001"/>
    <x v="1"/>
    <d v="1899-12-30T00:43:40"/>
    <d v="1899-12-30T00:43:18"/>
    <n v="12"/>
    <x v="16"/>
    <x v="0"/>
    <x v="1"/>
    <n v="0"/>
    <n v="0"/>
    <s v="OK"/>
    <s v="Granel"/>
    <x v="0"/>
    <n v="0"/>
    <s v="F. ALCONERA"/>
    <s v="A"/>
    <d v="1899-12-30T00:00:22"/>
    <d v="1899-12-30T00:00:22"/>
    <s v="OK"/>
    <m/>
    <m/>
    <d v="1899-12-30T00:00:00"/>
    <d v="1899-12-30T00:43:40"/>
    <n v="2"/>
    <d v="1899-12-30T00:00:22"/>
    <n v="43.666666666660809"/>
    <n v="13"/>
    <s v="Si"/>
  </r>
  <r>
    <s v="CCAL"/>
    <s v="2024076248"/>
    <x v="0"/>
    <s v="ER0646BDH"/>
    <s v="E8513JSL"/>
    <d v="2024-12-23T00:00:00"/>
    <m/>
    <s v="3232"/>
    <x v="5"/>
    <s v="PA"/>
    <s v="PA"/>
    <m/>
    <d v="2024-12-23T00:00:00"/>
    <d v="1899-12-30T13:17:14"/>
    <d v="2024-12-23T00:00:00"/>
    <d v="1899-12-30T13:17:36"/>
    <d v="2024-12-23T00:00:00"/>
    <d v="1899-12-30T13:46:14"/>
    <x v="0"/>
    <s v="RFCPI"/>
    <s v="8043253524"/>
    <s v="EXW"/>
    <d v="1899-12-30T00:29:00"/>
    <d v="1899-12-30T00:28:38"/>
    <d v="1899-12-30T00:00:22"/>
    <s v="Ensacado"/>
    <s v="E002"/>
    <x v="1"/>
    <d v="1899-12-30T00:29:00"/>
    <d v="1899-12-30T00:28:38"/>
    <n v="13"/>
    <x v="16"/>
    <x v="0"/>
    <x v="2"/>
    <n v="0"/>
    <n v="0"/>
    <s v="OK"/>
    <s v="Ensacado"/>
    <x v="0"/>
    <n v="0"/>
    <s v="F. ALCONERA"/>
    <s v="A"/>
    <d v="1899-12-30T00:00:22"/>
    <d v="1899-12-30T00:00:22"/>
    <s v="OK"/>
    <m/>
    <m/>
    <d v="1899-12-30T00:00:00"/>
    <d v="1899-12-30T00:29:00"/>
    <n v="2"/>
    <d v="1899-12-30T00:00:22"/>
    <n v="29.000000000001496"/>
    <n v="13"/>
    <s v="Si"/>
  </r>
  <r>
    <s v="CCAL"/>
    <s v="2024076246"/>
    <x v="0"/>
    <s v="ER9606BBF"/>
    <s v="E2611KJC"/>
    <d v="2024-12-23T00:00:00"/>
    <m/>
    <s v="3297"/>
    <x v="1"/>
    <s v="PA"/>
    <s v="S1"/>
    <m/>
    <d v="2024-12-23T00:00:00"/>
    <d v="1899-12-30T13:09:57"/>
    <d v="2024-12-23T00:00:00"/>
    <d v="1899-12-30T13:10:19"/>
    <d v="2024-12-23T00:00:00"/>
    <d v="1899-12-30T13:52:30"/>
    <x v="0"/>
    <s v="RFCPI"/>
    <s v="8043253526"/>
    <s v="EXW"/>
    <d v="1899-12-30T00:42:33"/>
    <d v="1899-12-30T00:42:11"/>
    <d v="1899-12-30T00:00:22"/>
    <s v="Granel"/>
    <s v="E001"/>
    <x v="1"/>
    <d v="1899-12-30T00:42:33"/>
    <d v="1899-12-30T00:42:11"/>
    <n v="13"/>
    <x v="16"/>
    <x v="0"/>
    <x v="1"/>
    <n v="0"/>
    <n v="0"/>
    <s v="OK"/>
    <s v="Granel"/>
    <x v="0"/>
    <n v="0"/>
    <s v="F. ALCONERA"/>
    <s v="A"/>
    <d v="1899-12-30T00:00:22"/>
    <d v="1899-12-30T00:00:22"/>
    <s v="OK"/>
    <m/>
    <m/>
    <d v="1899-12-30T00:00:00"/>
    <d v="1899-12-30T00:42:33"/>
    <n v="2"/>
    <d v="1899-12-30T00:00:22"/>
    <n v="42.549999999998334"/>
    <n v="13"/>
    <s v="Si"/>
  </r>
  <r>
    <s v="CCAL"/>
    <s v="2024076231"/>
    <x v="0"/>
    <s v="ER2637BBV"/>
    <s v="E4929LNP"/>
    <d v="2024-12-23T00:00:00"/>
    <m/>
    <s v="3297"/>
    <x v="1"/>
    <s v="PA"/>
    <s v="S1"/>
    <m/>
    <d v="2024-12-23T00:00:00"/>
    <d v="1899-12-30T12:54:59"/>
    <d v="2024-12-23T00:00:00"/>
    <d v="1899-12-30T12:55:21"/>
    <d v="2024-12-23T00:00:00"/>
    <d v="1899-12-30T13:56:31"/>
    <x v="0"/>
    <s v="RFCPI"/>
    <s v="8043253527"/>
    <s v="FBO"/>
    <d v="1899-12-30T01:01:32"/>
    <d v="1899-12-30T01:01:10"/>
    <d v="1899-12-30T00:00:22"/>
    <s v="Granel"/>
    <s v="E001"/>
    <x v="2"/>
    <d v="1899-12-30T01:01:32"/>
    <d v="1899-12-30T01:01:10"/>
    <n v="12"/>
    <x v="16"/>
    <x v="0"/>
    <x v="1"/>
    <n v="0"/>
    <n v="0"/>
    <s v="OK"/>
    <s v="Granel"/>
    <x v="0"/>
    <n v="0"/>
    <s v="F. ALCONERA"/>
    <s v="B"/>
    <d v="1899-12-30T00:00:22"/>
    <d v="1899-12-30T00:00:22"/>
    <s v="OK"/>
    <m/>
    <m/>
    <d v="1899-12-30T00:00:00"/>
    <d v="1899-12-30T01:01:32"/>
    <n v="2"/>
    <d v="1899-12-30T00:00:22"/>
    <n v="61.533333333331171"/>
    <n v="13"/>
    <s v="No"/>
  </r>
  <r>
    <s v="CCAL"/>
    <s v="2024076237"/>
    <x v="0"/>
    <s v="ER8753BBR"/>
    <s v="E1651JFK"/>
    <d v="2024-12-23T00:00:00"/>
    <m/>
    <s v="3228"/>
    <x v="3"/>
    <s v="PA"/>
    <s v="S4"/>
    <m/>
    <d v="2024-12-23T00:00:00"/>
    <d v="1899-12-30T13:03:45"/>
    <d v="2024-12-23T00:00:00"/>
    <d v="1899-12-30T13:04:09"/>
    <d v="2024-12-23T00:00:00"/>
    <d v="1899-12-30T14:03:16"/>
    <x v="0"/>
    <s v="RFCPI"/>
    <s v="8043253528"/>
    <s v="EXW"/>
    <d v="1899-12-30T00:59:31"/>
    <d v="1899-12-30T00:59:07"/>
    <d v="1899-12-30T00:00:24"/>
    <s v="Granel"/>
    <s v="E001"/>
    <x v="1"/>
    <d v="1899-12-30T00:59:31"/>
    <d v="1899-12-30T00:59:07"/>
    <n v="13"/>
    <x v="16"/>
    <x v="0"/>
    <x v="1"/>
    <n v="0"/>
    <n v="0"/>
    <s v="OK"/>
    <s v="Granel"/>
    <x v="0"/>
    <n v="0"/>
    <s v="F. ALCONERA"/>
    <s v="B"/>
    <d v="1899-12-30T00:00:24"/>
    <d v="1899-12-30T00:00:24"/>
    <s v="OK"/>
    <m/>
    <m/>
    <d v="1899-12-30T00:00:00"/>
    <d v="1899-12-30T00:59:31"/>
    <n v="2"/>
    <d v="1899-12-30T00:00:24"/>
    <n v="59.516666666668719"/>
    <n v="14"/>
    <s v="No"/>
  </r>
  <r>
    <s v="CCAL"/>
    <s v="2024076251"/>
    <x v="0"/>
    <s v="ER9753BBP"/>
    <s v="E7813KDM"/>
    <d v="2024-12-23T00:00:00"/>
    <m/>
    <s v="3297"/>
    <x v="1"/>
    <s v="PA"/>
    <s v="S1"/>
    <m/>
    <d v="2024-12-23T00:00:00"/>
    <d v="1899-12-30T13:23:16"/>
    <d v="2024-12-23T00:00:00"/>
    <d v="1899-12-30T13:24:07"/>
    <d v="2024-12-23T00:00:00"/>
    <d v="1899-12-30T14:07:56"/>
    <x v="0"/>
    <s v="RFCPI"/>
    <s v="8043253529"/>
    <s v="EXW"/>
    <d v="1899-12-30T00:44:40"/>
    <d v="1899-12-30T00:43:49"/>
    <d v="1899-12-30T00:00:51"/>
    <s v="Granel"/>
    <s v="E001"/>
    <x v="1"/>
    <d v="1899-12-30T00:44:40"/>
    <d v="1899-12-30T00:43:49"/>
    <n v="13"/>
    <x v="16"/>
    <x v="0"/>
    <x v="1"/>
    <n v="0"/>
    <n v="0"/>
    <s v="OK"/>
    <s v="Granel"/>
    <x v="0"/>
    <n v="0"/>
    <s v="F. ALCONERA"/>
    <s v="A"/>
    <d v="1899-12-30T00:00:51"/>
    <d v="1899-12-30T00:00:51"/>
    <s v="OK"/>
    <m/>
    <m/>
    <d v="1899-12-30T00:00:00"/>
    <d v="1899-12-30T00:44:40"/>
    <n v="2"/>
    <d v="1899-12-30T00:00:51"/>
    <n v="44.666666666668796"/>
    <n v="14"/>
    <s v="Si"/>
  </r>
  <r>
    <s v="CCAL"/>
    <s v="2024076265"/>
    <x v="0"/>
    <s v="ECS04211R"/>
    <s v="E3710KKC"/>
    <d v="2024-12-23T00:00:00"/>
    <m/>
    <s v="3230"/>
    <x v="2"/>
    <s v="PA"/>
    <s v="PA"/>
    <m/>
    <d v="2024-12-23T00:00:00"/>
    <d v="1899-12-30T14:06:48"/>
    <d v="2024-12-23T00:00:00"/>
    <d v="1899-12-30T14:07:11"/>
    <d v="2024-12-23T00:00:00"/>
    <d v="1899-12-30T14:42:53"/>
    <x v="0"/>
    <s v="RFCPI"/>
    <s v="8043253532"/>
    <s v="FBO"/>
    <d v="1899-12-30T00:36:05"/>
    <d v="1899-12-30T00:35:42"/>
    <d v="1899-12-30T00:00:23"/>
    <s v="Ensacado"/>
    <s v="E002"/>
    <x v="2"/>
    <d v="1899-12-30T00:36:05"/>
    <d v="1899-12-30T00:35:42"/>
    <n v="14"/>
    <x v="16"/>
    <x v="0"/>
    <x v="2"/>
    <n v="0"/>
    <n v="0"/>
    <s v="OK"/>
    <s v="Ensacado"/>
    <x v="0"/>
    <n v="0"/>
    <s v="F. ALCONERA"/>
    <s v="A"/>
    <d v="1899-12-30T00:00:23"/>
    <d v="1899-12-30T00:00:23"/>
    <s v="OK"/>
    <m/>
    <m/>
    <d v="1899-12-30T00:00:00"/>
    <d v="1899-12-30T00:36:05"/>
    <n v="2"/>
    <d v="1899-12-30T00:00:23"/>
    <n v="36.083333333332789"/>
    <n v="14"/>
    <s v="Si"/>
  </r>
  <r>
    <s v="CCAL"/>
    <s v="2024076280"/>
    <x v="0"/>
    <s v="ER2638BBV"/>
    <s v="E8408KLT"/>
    <d v="2024-12-23T00:00:00"/>
    <m/>
    <s v="3297"/>
    <x v="1"/>
    <s v="PA"/>
    <s v="S1"/>
    <m/>
    <d v="2024-12-23T00:00:00"/>
    <d v="1899-12-30T14:45:15"/>
    <d v="2024-12-23T00:00:00"/>
    <d v="1899-12-30T14:46:57"/>
    <d v="2024-12-23T00:00:00"/>
    <d v="1899-12-30T15:19:00"/>
    <x v="0"/>
    <s v="RFCPI"/>
    <s v="8043253541"/>
    <s v="EXW"/>
    <d v="1899-12-30T00:33:45"/>
    <d v="1899-12-30T00:32:03"/>
    <d v="1899-12-30T00:01:42"/>
    <s v="Granel"/>
    <s v="E001"/>
    <x v="1"/>
    <d v="1899-12-30T00:33:45"/>
    <d v="1899-12-30T00:32:03"/>
    <n v="14"/>
    <x v="16"/>
    <x v="0"/>
    <x v="1"/>
    <n v="0"/>
    <n v="0"/>
    <s v="OK"/>
    <s v="Granel"/>
    <x v="0"/>
    <n v="0"/>
    <s v="F. ALCONERA"/>
    <s v="A"/>
    <d v="1899-12-30T00:01:42"/>
    <d v="1899-12-30T00:01:42"/>
    <s v="OK"/>
    <m/>
    <m/>
    <d v="1899-12-30T00:00:00"/>
    <d v="1899-12-30T00:33:45"/>
    <n v="2"/>
    <d v="1899-12-30T00:01:42"/>
    <n v="33.75"/>
    <n v="15"/>
    <s v="Si"/>
  </r>
  <r>
    <s v="CCAL"/>
    <s v="2024076276"/>
    <x v="0"/>
    <s v="ER0910BDG"/>
    <s v="E3614MCX"/>
    <d v="2024-12-23T00:00:00"/>
    <m/>
    <s v="3230"/>
    <x v="2"/>
    <s v="PA"/>
    <s v="PA"/>
    <m/>
    <d v="2024-12-23T00:00:00"/>
    <d v="1899-12-30T14:30:38"/>
    <d v="2024-12-23T00:00:00"/>
    <d v="1899-12-30T14:31:01"/>
    <d v="2024-12-23T00:00:00"/>
    <d v="1899-12-30T15:22:56"/>
    <x v="0"/>
    <s v="RFCPI"/>
    <s v="8043253542"/>
    <s v="FBO"/>
    <d v="1899-12-30T00:52:18"/>
    <d v="1899-12-30T00:51:55"/>
    <d v="1899-12-30T00:00:23"/>
    <s v="Ensacado"/>
    <s v="E002"/>
    <x v="2"/>
    <d v="1899-12-30T00:52:18"/>
    <d v="1899-12-30T00:51:55"/>
    <n v="14"/>
    <x v="16"/>
    <x v="0"/>
    <x v="2"/>
    <n v="0"/>
    <n v="0"/>
    <s v="OK"/>
    <s v="Ensacado"/>
    <x v="0"/>
    <n v="0"/>
    <s v="F. ALCONERA"/>
    <s v="B"/>
    <d v="1899-12-30T00:00:23"/>
    <d v="1899-12-30T00:00:23"/>
    <s v="OK"/>
    <m/>
    <m/>
    <d v="1899-12-30T00:00:00"/>
    <d v="1899-12-30T00:52:18"/>
    <n v="2"/>
    <d v="1899-12-30T00:00:23"/>
    <n v="52.300000000008012"/>
    <n v="15"/>
    <s v="No"/>
  </r>
  <r>
    <s v="CCAL"/>
    <s v="2024076283"/>
    <x v="0"/>
    <s v="ER0455BBX"/>
    <s v="E0438GVW"/>
    <d v="2024-12-23T00:00:00"/>
    <m/>
    <s v="3297"/>
    <x v="1"/>
    <s v="PA"/>
    <s v="S1"/>
    <m/>
    <d v="2024-12-23T00:00:00"/>
    <d v="1899-12-30T14:54:47"/>
    <d v="2024-12-23T00:00:00"/>
    <d v="1899-12-30T14:55:10"/>
    <d v="2024-12-23T00:00:00"/>
    <d v="1899-12-30T15:28:09"/>
    <x v="0"/>
    <s v="RFCPI"/>
    <s v="8043253543"/>
    <s v="EXW"/>
    <d v="1899-12-30T00:33:22"/>
    <d v="1899-12-30T00:32:59"/>
    <d v="1899-12-30T00:00:23"/>
    <s v="Granel"/>
    <s v="E001"/>
    <x v="1"/>
    <d v="1899-12-30T00:33:22"/>
    <d v="1899-12-30T00:32:59"/>
    <n v="14"/>
    <x v="16"/>
    <x v="0"/>
    <x v="1"/>
    <n v="0"/>
    <n v="0"/>
    <s v="OK"/>
    <s v="Granel"/>
    <x v="0"/>
    <n v="0"/>
    <s v="F. ALCONERA"/>
    <s v="A"/>
    <d v="1899-12-30T00:00:23"/>
    <d v="1899-12-30T00:00:23"/>
    <s v="OK"/>
    <m/>
    <m/>
    <d v="1899-12-30T00:00:00"/>
    <d v="1899-12-30T00:33:22"/>
    <n v="2"/>
    <d v="1899-12-30T00:00:23"/>
    <n v="33.366666666671989"/>
    <n v="15"/>
    <s v="Si"/>
  </r>
  <r>
    <s v="CCAL"/>
    <s v="2024076290"/>
    <x v="0"/>
    <s v="ER2427BBR"/>
    <s v="E2553JZB"/>
    <d v="2024-12-23T00:00:00"/>
    <m/>
    <s v="3230"/>
    <x v="2"/>
    <s v="PA"/>
    <s v="PA"/>
    <m/>
    <d v="2024-12-23T00:00:00"/>
    <d v="1899-12-30T15:11:44"/>
    <d v="2024-12-23T00:00:00"/>
    <d v="1899-12-30T15:13:07"/>
    <d v="2024-12-23T00:00:00"/>
    <d v="1899-12-30T16:11:00"/>
    <x v="0"/>
    <s v="RFCPI"/>
    <s v="8043253547"/>
    <s v="EXW"/>
    <d v="1899-12-30T00:59:16"/>
    <d v="1899-12-30T00:57:53"/>
    <d v="1899-12-30T00:01:23"/>
    <s v="Ensacado"/>
    <s v="E002"/>
    <x v="1"/>
    <d v="1899-12-30T00:59:16"/>
    <d v="1899-12-30T00:57:53"/>
    <n v="15"/>
    <x v="16"/>
    <x v="0"/>
    <x v="2"/>
    <n v="0"/>
    <n v="0"/>
    <s v="OK"/>
    <s v="Ensacado"/>
    <x v="0"/>
    <n v="0"/>
    <s v="F. ALCONERA"/>
    <s v="B"/>
    <d v="1899-12-30T00:01:23"/>
    <d v="1899-12-30T00:01:23"/>
    <s v="OK"/>
    <m/>
    <m/>
    <d v="1899-12-30T00:00:00"/>
    <d v="1899-12-30T00:59:16"/>
    <n v="2"/>
    <d v="1899-12-30T00:01:23"/>
    <n v="59.266666666670439"/>
    <n v="16"/>
    <s v="No"/>
  </r>
  <r>
    <s v="CCAL"/>
    <s v="2024076293"/>
    <x v="0"/>
    <s v="ER5784BBP"/>
    <s v="E7944KGS"/>
    <d v="2024-12-23T00:00:00"/>
    <m/>
    <s v="3230"/>
    <x v="2"/>
    <s v="PA"/>
    <s v="PA"/>
    <m/>
    <d v="2024-12-23T00:00:00"/>
    <d v="1899-12-30T15:14:56"/>
    <d v="2024-12-23T00:00:00"/>
    <d v="1899-12-30T15:15:19"/>
    <d v="2024-12-23T00:00:00"/>
    <d v="1899-12-30T16:30:00"/>
    <x v="0"/>
    <s v="RFCPI"/>
    <s v="8043253549"/>
    <s v="EXW"/>
    <d v="1899-12-30T01:15:04"/>
    <d v="1899-12-30T01:14:41"/>
    <d v="1899-12-30T00:00:23"/>
    <s v="Ensacado"/>
    <s v="E002"/>
    <x v="1"/>
    <d v="1899-12-30T01:15:04"/>
    <d v="1899-12-30T01:14:41"/>
    <n v="15"/>
    <x v="16"/>
    <x v="0"/>
    <x v="2"/>
    <n v="0"/>
    <n v="0"/>
    <s v="OK"/>
    <s v="Ensacado"/>
    <x v="0"/>
    <n v="0"/>
    <s v="F. ALCONERA"/>
    <s v="B"/>
    <d v="1899-12-30T00:00:23"/>
    <d v="1899-12-30T00:00:23"/>
    <s v="OK"/>
    <m/>
    <m/>
    <d v="1899-12-30T00:00:00"/>
    <d v="1899-12-30T01:15:04"/>
    <n v="2"/>
    <d v="1899-12-30T00:00:23"/>
    <n v="75.06666666666716"/>
    <n v="16"/>
    <s v="No"/>
  </r>
  <r>
    <s v="CCAL"/>
    <s v="2024076302"/>
    <x v="0"/>
    <s v="ER0478BBR"/>
    <s v="E7369HDL"/>
    <d v="2024-12-23T00:00:00"/>
    <m/>
    <s v="3232"/>
    <x v="5"/>
    <s v="PA"/>
    <s v="PA"/>
    <m/>
    <d v="2024-12-23T00:00:00"/>
    <d v="1899-12-30T16:08:16"/>
    <d v="2024-12-23T00:00:00"/>
    <d v="1899-12-30T16:08:39"/>
    <d v="2024-12-23T00:00:00"/>
    <d v="1899-12-30T16:41:25"/>
    <x v="0"/>
    <s v="RFCPI"/>
    <s v="8043253550"/>
    <s v="EXW"/>
    <d v="1899-12-30T00:33:09"/>
    <d v="1899-12-30T00:32:46"/>
    <d v="1899-12-30T00:00:23"/>
    <s v="Ensacado"/>
    <s v="E002"/>
    <x v="1"/>
    <d v="1899-12-30T00:33:09"/>
    <d v="1899-12-30T00:32:46"/>
    <n v="16"/>
    <x v="16"/>
    <x v="0"/>
    <x v="2"/>
    <n v="0"/>
    <n v="0"/>
    <s v="OK"/>
    <s v="Ensacado"/>
    <x v="0"/>
    <n v="0"/>
    <s v="F. ALCONERA"/>
    <s v="A"/>
    <d v="1899-12-30T00:00:23"/>
    <d v="1899-12-30T00:00:23"/>
    <s v="OK"/>
    <m/>
    <m/>
    <d v="1899-12-30T00:00:00"/>
    <d v="1899-12-30T00:33:09"/>
    <n v="2"/>
    <d v="1899-12-30T00:00:23"/>
    <n v="33.14999999999511"/>
    <n v="16"/>
    <s v="Si"/>
  </r>
  <r>
    <s v="CCAL"/>
    <s v="2024076313"/>
    <x v="0"/>
    <s v="ER6677BBW"/>
    <s v="E6245LDT"/>
    <d v="2024-12-23T00:00:00"/>
    <m/>
    <s v="3297"/>
    <x v="1"/>
    <s v="PA"/>
    <s v="S1"/>
    <m/>
    <d v="2024-12-23T00:00:00"/>
    <d v="1899-12-30T16:40:42"/>
    <d v="2024-12-23T00:00:00"/>
    <d v="1899-12-30T16:41:23"/>
    <d v="2024-12-23T00:00:00"/>
    <d v="1899-12-30T17:04:18"/>
    <x v="0"/>
    <s v="RFCPI"/>
    <s v="8043253551"/>
    <s v="EXW"/>
    <d v="1899-12-30T00:23:36"/>
    <d v="1899-12-30T00:22:55"/>
    <d v="1899-12-30T00:00:41"/>
    <s v="Granel"/>
    <s v="E001"/>
    <x v="1"/>
    <d v="1899-12-30T00:23:36"/>
    <d v="1899-12-30T00:22:55"/>
    <n v="16"/>
    <x v="16"/>
    <x v="0"/>
    <x v="1"/>
    <n v="0"/>
    <n v="0"/>
    <s v="OK"/>
    <s v="Granel"/>
    <x v="0"/>
    <n v="0"/>
    <s v="F. ALCONERA"/>
    <s v="A"/>
    <d v="1899-12-30T00:00:41"/>
    <d v="1899-12-30T00:00:41"/>
    <s v="OK"/>
    <m/>
    <m/>
    <d v="1899-12-30T00:00:00"/>
    <d v="1899-12-30T00:23:36"/>
    <n v="2"/>
    <d v="1899-12-30T00:00:41"/>
    <n v="23.599999999987062"/>
    <n v="17"/>
    <s v="Si"/>
  </r>
  <r>
    <s v="CCAL"/>
    <s v="2024076315"/>
    <x v="0"/>
    <s v="ER9178BBB"/>
    <s v="E3299HSH"/>
    <d v="2024-12-23T00:00:00"/>
    <m/>
    <s v="3297"/>
    <x v="1"/>
    <s v="PA"/>
    <s v="S1"/>
    <m/>
    <d v="2024-12-23T00:00:00"/>
    <d v="1899-12-30T16:43:26"/>
    <d v="2024-12-23T00:00:00"/>
    <d v="1899-12-30T16:44:23"/>
    <d v="2024-12-23T00:00:00"/>
    <d v="1899-12-30T17:09:44"/>
    <x v="0"/>
    <s v="RFCPI"/>
    <s v="8043253552"/>
    <s v="EXW"/>
    <d v="1899-12-30T00:26:18"/>
    <d v="1899-12-30T00:25:21"/>
    <d v="1899-12-30T00:00:57"/>
    <s v="Granel"/>
    <s v="E001"/>
    <x v="1"/>
    <d v="1899-12-30T00:26:18"/>
    <d v="1899-12-30T00:25:21"/>
    <n v="16"/>
    <x v="16"/>
    <x v="0"/>
    <x v="1"/>
    <n v="0"/>
    <n v="0"/>
    <s v="OK"/>
    <s v="Granel"/>
    <x v="0"/>
    <n v="0"/>
    <s v="F. ALCONERA"/>
    <s v="A"/>
    <d v="1899-12-30T00:00:57"/>
    <d v="1899-12-30T00:00:57"/>
    <s v="OK"/>
    <m/>
    <m/>
    <d v="1899-12-30T00:00:00"/>
    <d v="1899-12-30T00:26:18"/>
    <n v="2"/>
    <d v="1899-12-30T00:00:57"/>
    <n v="26.300000000001553"/>
    <n v="17"/>
    <s v="Si"/>
  </r>
  <r>
    <s v="CCAL"/>
    <s v="2024076305"/>
    <x v="0"/>
    <s v="ER3901BDF"/>
    <s v="E3178MBF"/>
    <d v="2024-12-23T00:00:00"/>
    <m/>
    <s v="3230"/>
    <x v="2"/>
    <s v="PA"/>
    <s v="PA"/>
    <m/>
    <d v="2024-12-23T00:00:00"/>
    <d v="1899-12-30T16:15:19"/>
    <d v="2024-12-23T00:00:00"/>
    <d v="1899-12-30T16:15:42"/>
    <d v="2024-12-23T00:00:00"/>
    <d v="1899-12-30T17:10:19"/>
    <x v="0"/>
    <s v="RFCPI"/>
    <s v="8043253553"/>
    <s v="FBO"/>
    <d v="1899-12-30T00:55:00"/>
    <d v="1899-12-30T00:54:37"/>
    <d v="1899-12-30T00:00:23"/>
    <s v="Ensacado"/>
    <s v="E002"/>
    <x v="2"/>
    <d v="1899-12-30T00:55:00"/>
    <d v="1899-12-30T00:54:37"/>
    <n v="16"/>
    <x v="16"/>
    <x v="0"/>
    <x v="2"/>
    <n v="0"/>
    <n v="0"/>
    <s v="OK"/>
    <s v="Ensacado"/>
    <x v="0"/>
    <n v="0"/>
    <s v="F. ALCONERA"/>
    <s v="B"/>
    <d v="1899-12-30T00:00:23"/>
    <d v="1899-12-30T00:00:23"/>
    <s v="OK"/>
    <m/>
    <m/>
    <d v="1899-12-30T00:00:00"/>
    <d v="1899-12-30T00:55:00"/>
    <n v="2"/>
    <d v="1899-12-30T00:00:23"/>
    <n v="55.000000000007958"/>
    <n v="17"/>
    <s v="No"/>
  </r>
  <r>
    <s v="CCAL"/>
    <s v="2024076318"/>
    <x v="0"/>
    <s v="ER8271BDM"/>
    <s v="E0205LTP"/>
    <d v="2024-12-23T00:00:00"/>
    <m/>
    <s v="3228"/>
    <x v="3"/>
    <s v="PA"/>
    <s v="S5"/>
    <m/>
    <d v="2024-12-23T00:00:00"/>
    <d v="1899-12-30T16:45:10"/>
    <d v="2024-12-23T00:00:00"/>
    <d v="1899-12-30T16:45:32"/>
    <d v="2024-12-23T00:00:00"/>
    <d v="1899-12-30T17:12:24"/>
    <x v="0"/>
    <s v="RFCPI"/>
    <s v="8043253554"/>
    <s v="FBO"/>
    <d v="1899-12-30T00:27:14"/>
    <d v="1899-12-30T00:26:52"/>
    <d v="1899-12-30T00:00:22"/>
    <s v="Granel"/>
    <s v="E001"/>
    <x v="2"/>
    <d v="1899-12-30T00:27:14"/>
    <d v="1899-12-30T00:26:52"/>
    <n v="16"/>
    <x v="16"/>
    <x v="0"/>
    <x v="1"/>
    <n v="0"/>
    <n v="0"/>
    <s v="OK"/>
    <s v="Granel"/>
    <x v="0"/>
    <n v="0"/>
    <s v="F. ALCONERA"/>
    <s v="A"/>
    <d v="1899-12-30T00:00:22"/>
    <d v="1899-12-30T00:00:22"/>
    <s v="OK"/>
    <m/>
    <m/>
    <d v="1899-12-30T00:00:00"/>
    <d v="1899-12-30T00:27:14"/>
    <n v="2"/>
    <d v="1899-12-30T00:00:22"/>
    <n v="27.233333333323255"/>
    <n v="17"/>
    <s v="Si"/>
  </r>
  <r>
    <s v="CCAL"/>
    <s v="2024076314"/>
    <x v="0"/>
    <s v="EBA1640AF"/>
    <m/>
    <d v="2024-12-23T00:00:00"/>
    <m/>
    <s v="3230"/>
    <x v="2"/>
    <s v="PA"/>
    <s v="PA"/>
    <m/>
    <d v="2024-12-23T00:00:00"/>
    <d v="1899-12-30T16:41:54"/>
    <d v="2024-12-23T00:00:00"/>
    <d v="1899-12-30T16:42:49"/>
    <d v="2024-12-23T00:00:00"/>
    <d v="1899-12-30T17:20:23"/>
    <x v="0"/>
    <s v="RFCPI"/>
    <s v="8043253556"/>
    <s v="FBO"/>
    <d v="1899-12-30T00:38:29"/>
    <d v="1899-12-30T00:37:34"/>
    <d v="1899-12-30T00:00:55"/>
    <s v="Ensacado"/>
    <s v="E002"/>
    <x v="1"/>
    <d v="1899-12-30T00:38:29"/>
    <d v="1899-12-30T00:37:34"/>
    <n v="16"/>
    <x v="16"/>
    <x v="0"/>
    <x v="2"/>
    <n v="0"/>
    <n v="0"/>
    <s v="OK"/>
    <s v="Ensacado"/>
    <x v="0"/>
    <n v="0"/>
    <s v="F. ALCONERA"/>
    <s v="A"/>
    <d v="1899-12-30T00:00:55"/>
    <d v="1899-12-30T00:00:55"/>
    <s v="OK"/>
    <m/>
    <m/>
    <d v="1899-12-30T00:00:00"/>
    <d v="1899-12-30T00:38:29"/>
    <n v="2"/>
    <d v="1899-12-30T00:00:55"/>
    <n v="38.48333333333764"/>
    <n v="17"/>
    <s v="Si"/>
  </r>
  <r>
    <s v="CCAL"/>
    <s v="2024076333"/>
    <x v="0"/>
    <s v="ER8565BDD"/>
    <s v="E0620JVT"/>
    <d v="2024-12-23T00:00:00"/>
    <m/>
    <s v="3230"/>
    <x v="2"/>
    <s v="PA"/>
    <s v="PA"/>
    <m/>
    <d v="2024-12-23T00:00:00"/>
    <d v="1899-12-30T17:34:22"/>
    <d v="2024-12-23T00:00:00"/>
    <d v="1899-12-30T17:34:44"/>
    <d v="2024-12-23T00:00:00"/>
    <d v="1899-12-30T18:20:52"/>
    <x v="0"/>
    <s v="RFCPI"/>
    <s v="8043253561"/>
    <s v="FBO"/>
    <d v="1899-12-30T00:46:30"/>
    <d v="1899-12-30T00:46:08"/>
    <d v="1899-12-30T00:00:22"/>
    <s v="Ensacado"/>
    <s v="E002"/>
    <x v="1"/>
    <d v="1899-12-30T00:46:30"/>
    <d v="1899-12-30T00:46:08"/>
    <n v="17"/>
    <x v="16"/>
    <x v="0"/>
    <x v="2"/>
    <n v="0"/>
    <n v="0"/>
    <s v="OK"/>
    <s v="Ensacado"/>
    <x v="0"/>
    <n v="0"/>
    <s v="F. ALCONERA"/>
    <s v="B"/>
    <d v="1899-12-30T00:00:22"/>
    <d v="1899-12-30T00:00:22"/>
    <s v="OK"/>
    <m/>
    <m/>
    <d v="1899-12-30T00:00:00"/>
    <d v="1899-12-30T00:46:30"/>
    <n v="2"/>
    <d v="1899-12-30T00:00:22"/>
    <n v="46.500000000004711"/>
    <n v="18"/>
    <s v="No"/>
  </r>
  <r>
    <s v="CCAL"/>
    <s v="2024076343"/>
    <x v="0"/>
    <s v="ER9753BBP"/>
    <s v="E7813KDM"/>
    <d v="2024-12-23T00:00:00"/>
    <m/>
    <s v="3297"/>
    <x v="1"/>
    <s v="PA"/>
    <s v="S1"/>
    <m/>
    <d v="2024-12-23T00:00:00"/>
    <d v="1899-12-30T18:03:13"/>
    <d v="2024-12-23T00:00:00"/>
    <d v="1899-12-30T18:03:37"/>
    <d v="2024-12-23T00:00:00"/>
    <d v="1899-12-30T18:28:41"/>
    <x v="0"/>
    <s v="RFCPI"/>
    <s v="8043253562"/>
    <s v="EXW"/>
    <d v="1899-12-30T00:25:28"/>
    <d v="1899-12-30T00:25:04"/>
    <d v="1899-12-30T00:00:24"/>
    <s v="Granel"/>
    <s v="E001"/>
    <x v="1"/>
    <d v="1899-12-30T00:25:28"/>
    <d v="1899-12-30T00:25:04"/>
    <n v="18"/>
    <x v="16"/>
    <x v="0"/>
    <x v="1"/>
    <n v="0"/>
    <n v="0"/>
    <s v="OK"/>
    <s v="Granel"/>
    <x v="0"/>
    <n v="0"/>
    <s v="F. ALCONERA"/>
    <s v="A"/>
    <d v="1899-12-30T00:00:24"/>
    <d v="1899-12-30T00:00:24"/>
    <s v="OK"/>
    <m/>
    <m/>
    <d v="1899-12-30T00:00:00"/>
    <d v="1899-12-30T00:25:28"/>
    <n v="2"/>
    <d v="1899-12-30T00:00:24"/>
    <n v="25.466666666659084"/>
    <n v="18"/>
    <s v="Si"/>
  </r>
  <r>
    <s v="CCAL"/>
    <s v="2024076342"/>
    <x v="0"/>
    <s v="ER8908BBG"/>
    <s v="E5792MTF"/>
    <d v="2024-12-23T00:00:00"/>
    <m/>
    <s v="3297"/>
    <x v="1"/>
    <s v="PA"/>
    <s v="S1"/>
    <m/>
    <d v="2024-12-23T00:00:00"/>
    <d v="1899-12-30T18:00:44"/>
    <d v="2024-12-23T00:00:00"/>
    <d v="1899-12-30T18:01:08"/>
    <d v="2024-12-23T00:00:00"/>
    <d v="1899-12-30T18:34:27"/>
    <x v="0"/>
    <s v="RFCPI"/>
    <s v="8043253563"/>
    <s v="EXW"/>
    <d v="1899-12-30T00:33:43"/>
    <d v="1899-12-30T00:33:19"/>
    <d v="1899-12-30T00:00:24"/>
    <s v="Granel"/>
    <s v="E001"/>
    <x v="1"/>
    <d v="1899-12-30T00:33:43"/>
    <d v="1899-12-30T00:33:19"/>
    <n v="18"/>
    <x v="16"/>
    <x v="0"/>
    <x v="1"/>
    <n v="0"/>
    <n v="0"/>
    <s v="OK"/>
    <s v="Granel"/>
    <x v="0"/>
    <n v="0"/>
    <s v="F. ALCONERA"/>
    <s v="A"/>
    <d v="1899-12-30T00:00:24"/>
    <d v="1899-12-30T00:00:24"/>
    <s v="OK"/>
    <m/>
    <m/>
    <d v="1899-12-30T00:00:00"/>
    <d v="1899-12-30T00:33:43"/>
    <n v="2"/>
    <d v="1899-12-30T00:00:24"/>
    <n v="33.71666666666389"/>
    <n v="18"/>
    <s v="Si"/>
  </r>
  <r>
    <s v="CCAL"/>
    <s v="2024076346"/>
    <x v="0"/>
    <s v="ER7831BCS"/>
    <s v="E0309KYD"/>
    <d v="2024-12-23T00:00:00"/>
    <m/>
    <s v="3230"/>
    <x v="2"/>
    <s v="PA"/>
    <s v="PA"/>
    <m/>
    <d v="2024-12-23T00:00:00"/>
    <d v="1899-12-30T19:40:10"/>
    <d v="2024-12-23T00:00:00"/>
    <d v="1899-12-30T19:40:35"/>
    <d v="2024-12-23T00:00:00"/>
    <d v="1899-12-30T20:08:44"/>
    <x v="0"/>
    <s v="RFCPI"/>
    <s v="8043253569"/>
    <s v="FBO"/>
    <d v="1899-12-30T00:28:34"/>
    <d v="1899-12-30T00:28:09"/>
    <d v="1899-12-30T00:00:25"/>
    <s v="Ensacado"/>
    <s v="E002"/>
    <x v="2"/>
    <d v="1899-12-30T00:28:34"/>
    <d v="1899-12-30T00:28:09"/>
    <n v="19"/>
    <x v="16"/>
    <x v="0"/>
    <x v="2"/>
    <n v="0"/>
    <n v="0"/>
    <s v="OK"/>
    <s v="Ensacado"/>
    <x v="0"/>
    <n v="0"/>
    <s v="F. ALCONERA"/>
    <s v="A"/>
    <d v="1899-12-30T00:00:25"/>
    <d v="1899-12-30T00:00:25"/>
    <s v="OK"/>
    <m/>
    <m/>
    <d v="1899-12-30T00:00:00"/>
    <d v="1899-12-30T00:28:34"/>
    <n v="2"/>
    <d v="1899-12-30T00:00:25"/>
    <n v="28.566666666662286"/>
    <n v="20"/>
    <s v="Si"/>
  </r>
  <r>
    <s v="CCAL"/>
    <s v="2024076349"/>
    <x v="0"/>
    <s v="ER5784BBP"/>
    <s v="E7944KGS"/>
    <d v="2024-12-23T00:00:00"/>
    <m/>
    <s v="3230"/>
    <x v="2"/>
    <s v="PA"/>
    <s v="PA"/>
    <m/>
    <d v="2024-12-23T00:00:00"/>
    <d v="1899-12-30T20:28:20"/>
    <d v="2024-12-23T00:00:00"/>
    <d v="1899-12-30T20:28:44"/>
    <d v="2024-12-23T00:00:00"/>
    <d v="1899-12-30T21:11:27"/>
    <x v="0"/>
    <s v="RFCPI"/>
    <s v="8043253574"/>
    <s v="FBO"/>
    <d v="1899-12-30T00:43:07"/>
    <d v="1899-12-30T00:42:43"/>
    <d v="1899-12-30T00:00:24"/>
    <s v="Ensacado"/>
    <s v="E002"/>
    <x v="1"/>
    <d v="1899-12-30T00:43:07"/>
    <d v="1899-12-30T00:42:43"/>
    <n v="20"/>
    <x v="16"/>
    <x v="0"/>
    <x v="2"/>
    <n v="0"/>
    <n v="0"/>
    <s v="OK"/>
    <s v="Ensacado"/>
    <x v="0"/>
    <n v="0"/>
    <s v="F. ALCONERA"/>
    <s v="A"/>
    <d v="1899-12-30T00:00:24"/>
    <d v="1899-12-30T00:00:24"/>
    <s v="OK"/>
    <m/>
    <m/>
    <d v="1899-12-30T00:00:00"/>
    <d v="1899-12-30T00:43:07"/>
    <n v="2"/>
    <d v="1899-12-30T00:00:24"/>
    <n v="43.116666666667278"/>
    <n v="21"/>
    <s v="Si"/>
  </r>
  <r>
    <s v="CCAL"/>
    <s v="2024076350"/>
    <x v="0"/>
    <s v="ER4761BBV"/>
    <s v="E3093KGW"/>
    <d v="2024-12-23T00:00:00"/>
    <m/>
    <s v="3297"/>
    <x v="1"/>
    <s v="PA"/>
    <s v="S1"/>
    <m/>
    <d v="2024-12-23T00:00:00"/>
    <d v="1899-12-30T20:52:07"/>
    <d v="2024-12-23T00:00:00"/>
    <d v="1899-12-30T20:52:34"/>
    <d v="2024-12-23T00:00:00"/>
    <d v="1899-12-30T21:32:27"/>
    <x v="0"/>
    <s v="RFCPI"/>
    <s v="8043253575"/>
    <s v="EXW"/>
    <d v="1899-12-30T00:40:20"/>
    <d v="1899-12-30T00:39:53"/>
    <d v="1899-12-30T00:00:27"/>
    <s v="Granel"/>
    <s v="E001"/>
    <x v="1"/>
    <d v="1899-12-30T00:40:20"/>
    <d v="1899-12-30T00:39:53"/>
    <n v="20"/>
    <x v="16"/>
    <x v="0"/>
    <x v="1"/>
    <n v="0"/>
    <n v="0"/>
    <s v="OK"/>
    <s v="Granel"/>
    <x v="0"/>
    <n v="0"/>
    <s v="F. ALCONERA"/>
    <s v="A"/>
    <d v="1899-12-30T00:00:27"/>
    <d v="1899-12-30T00:00:27"/>
    <s v="OK"/>
    <m/>
    <m/>
    <d v="1899-12-30T00:00:00"/>
    <d v="1899-12-30T00:40:20"/>
    <n v="2"/>
    <d v="1899-12-30T00:00:27"/>
    <n v="40.333333333334416"/>
    <n v="21"/>
    <s v="Si"/>
  </r>
  <r>
    <s v="CCAL"/>
    <s v="2024076351"/>
    <x v="0"/>
    <s v="ER3665BBS"/>
    <s v="E4990DBM"/>
    <d v="2024-12-24T00:00:00"/>
    <m/>
    <s v="3297"/>
    <x v="1"/>
    <s v="PA"/>
    <s v="S1"/>
    <m/>
    <d v="2024-12-24T00:00:00"/>
    <d v="1899-12-30T06:06:16"/>
    <d v="2024-12-24T00:00:00"/>
    <d v="1899-12-30T06:06:40"/>
    <d v="2024-12-24T00:00:00"/>
    <d v="1899-12-30T06:41:00"/>
    <x v="0"/>
    <s v="RFCPI"/>
    <s v="8043253576"/>
    <s v="EXW"/>
    <d v="1899-12-30T00:34:44"/>
    <d v="1899-12-30T00:34:20"/>
    <d v="1899-12-30T00:00:24"/>
    <s v="Granel"/>
    <s v="E001"/>
    <x v="1"/>
    <d v="1899-12-30T00:34:44"/>
    <d v="1899-12-30T00:34:20"/>
    <n v="6"/>
    <x v="18"/>
    <x v="0"/>
    <x v="1"/>
    <n v="0"/>
    <n v="0"/>
    <s v="OK"/>
    <s v="Granel"/>
    <x v="0"/>
    <n v="0"/>
    <s v="F. ALCONERA"/>
    <s v="A"/>
    <d v="1899-12-30T00:00:24"/>
    <d v="1899-12-30T00:00:24"/>
    <s v="OK"/>
    <m/>
    <m/>
    <d v="1899-12-30T00:00:00"/>
    <d v="1899-12-30T00:34:44"/>
    <n v="3"/>
    <d v="1899-12-30T00:00:24"/>
    <n v="34.733333333332823"/>
    <n v="6"/>
    <s v="Si"/>
  </r>
  <r>
    <s v="CCAL"/>
    <s v="2024076352"/>
    <x v="0"/>
    <s v="ER2502BCM"/>
    <s v="E9189JXJ"/>
    <d v="2024-12-24T00:00:00"/>
    <m/>
    <s v="3230"/>
    <x v="2"/>
    <s v="PA"/>
    <s v="PA"/>
    <m/>
    <d v="2024-12-24T00:00:00"/>
    <d v="1899-12-30T06:20:46"/>
    <d v="2024-12-24T00:00:00"/>
    <d v="1899-12-30T06:21:09"/>
    <d v="2024-12-24T00:00:00"/>
    <d v="1899-12-30T06:48:06"/>
    <x v="0"/>
    <s v="RFCPI"/>
    <s v="8043253577"/>
    <s v="FBO"/>
    <d v="1899-12-30T00:27:20"/>
    <d v="1899-12-30T00:26:57"/>
    <d v="1899-12-30T00:00:23"/>
    <s v="Ensacado"/>
    <s v="E002"/>
    <x v="2"/>
    <d v="1899-12-30T00:27:20"/>
    <d v="1899-12-30T00:26:57"/>
    <n v="6"/>
    <x v="18"/>
    <x v="0"/>
    <x v="2"/>
    <n v="0"/>
    <n v="0"/>
    <s v="OK"/>
    <s v="Ensacado"/>
    <x v="0"/>
    <n v="0"/>
    <s v="F. ALCONERA"/>
    <s v="A"/>
    <d v="1899-12-30T00:00:23"/>
    <d v="1899-12-30T00:00:23"/>
    <s v="OK"/>
    <m/>
    <m/>
    <d v="1899-12-30T00:00:00"/>
    <d v="1899-12-30T00:27:20"/>
    <n v="3"/>
    <d v="1899-12-30T00:00:23"/>
    <n v="27.333333333331183"/>
    <n v="6"/>
    <s v="Si"/>
  </r>
  <r>
    <s v="CCAL"/>
    <s v="2024076353"/>
    <x v="0"/>
    <s v="ER1428BBX"/>
    <s v="E3192JFJ"/>
    <d v="2024-12-24T00:00:00"/>
    <m/>
    <s v="3230"/>
    <x v="2"/>
    <s v="PA"/>
    <s v="PA"/>
    <m/>
    <d v="2024-12-24T00:00:00"/>
    <d v="1899-12-30T06:41:26"/>
    <d v="2024-12-24T00:00:00"/>
    <d v="1899-12-30T06:41:50"/>
    <d v="2024-12-24T00:00:00"/>
    <d v="1899-12-30T07:11:44"/>
    <x v="0"/>
    <s v="RFCPI"/>
    <s v="8043253578"/>
    <s v="FBO"/>
    <d v="1899-12-30T00:30:18"/>
    <d v="1899-12-30T00:29:54"/>
    <d v="1899-12-30T00:00:24"/>
    <s v="Ensacado"/>
    <s v="E002"/>
    <x v="2"/>
    <d v="1899-12-30T00:30:18"/>
    <d v="1899-12-30T00:29:54"/>
    <n v="6"/>
    <x v="18"/>
    <x v="0"/>
    <x v="2"/>
    <n v="0"/>
    <n v="0"/>
    <s v="OK"/>
    <s v="Ensacado"/>
    <x v="0"/>
    <n v="0"/>
    <s v="F. ALCONERA"/>
    <s v="A"/>
    <d v="1899-12-30T00:00:24"/>
    <d v="1899-12-30T00:00:24"/>
    <s v="OK"/>
    <m/>
    <m/>
    <d v="1899-12-30T00:00:00"/>
    <d v="1899-12-30T00:30:18"/>
    <n v="3"/>
    <d v="1899-12-30T00:00:24"/>
    <n v="30.299999999990348"/>
    <n v="7"/>
    <s v="Si"/>
  </r>
  <r>
    <s v="CCAL"/>
    <s v="2024076359"/>
    <x v="0"/>
    <s v="ER8753BBR"/>
    <s v="E1651JFK"/>
    <d v="2024-12-24T00:00:00"/>
    <m/>
    <s v="3228"/>
    <x v="3"/>
    <s v="PA"/>
    <s v="S5"/>
    <m/>
    <d v="2024-12-24T00:00:00"/>
    <d v="1899-12-30T07:19:49"/>
    <d v="2024-12-24T00:00:00"/>
    <d v="1899-12-30T07:20:13"/>
    <d v="2024-12-24T00:00:00"/>
    <d v="1899-12-30T07:45:24"/>
    <x v="0"/>
    <s v="RFCPI"/>
    <s v="8043253579"/>
    <s v="EXW"/>
    <d v="1899-12-30T00:25:35"/>
    <d v="1899-12-30T00:25:11"/>
    <d v="1899-12-30T00:00:24"/>
    <s v="Granel"/>
    <s v="E001"/>
    <x v="1"/>
    <d v="1899-12-30T00:25:35"/>
    <d v="1899-12-30T00:25:11"/>
    <n v="7"/>
    <x v="18"/>
    <x v="0"/>
    <x v="1"/>
    <n v="0"/>
    <n v="0"/>
    <s v="OK"/>
    <s v="Granel"/>
    <x v="0"/>
    <n v="0"/>
    <s v="F. ALCONERA"/>
    <s v="A"/>
    <d v="1899-12-30T00:00:24"/>
    <d v="1899-12-30T00:00:24"/>
    <s v="OK"/>
    <m/>
    <m/>
    <d v="1899-12-30T00:00:00"/>
    <d v="1899-12-30T00:25:35"/>
    <n v="3"/>
    <d v="1899-12-30T00:00:24"/>
    <n v="25.583333333328032"/>
    <n v="7"/>
    <s v="Si"/>
  </r>
  <r>
    <s v="CCAL"/>
    <s v="2024076358"/>
    <x v="0"/>
    <s v="ER0100BDB"/>
    <s v="E3179MJG"/>
    <d v="2024-12-24T00:00:00"/>
    <m/>
    <s v="3228"/>
    <x v="3"/>
    <s v="PA"/>
    <s v="S4"/>
    <m/>
    <d v="2024-12-24T00:00:00"/>
    <d v="1899-12-30T07:18:00"/>
    <d v="2024-12-24T00:00:00"/>
    <d v="1899-12-30T07:18:24"/>
    <d v="2024-12-24T00:00:00"/>
    <d v="1899-12-30T07:48:55"/>
    <x v="0"/>
    <s v="RFCPI"/>
    <s v="8043253580"/>
    <s v="FBO"/>
    <d v="1899-12-30T00:30:55"/>
    <d v="1899-12-30T00:30:31"/>
    <d v="1899-12-30T00:00:24"/>
    <s v="Granel"/>
    <s v="E001"/>
    <x v="2"/>
    <d v="1899-12-30T00:30:55"/>
    <d v="1899-12-30T00:30:31"/>
    <n v="7"/>
    <x v="18"/>
    <x v="0"/>
    <x v="1"/>
    <n v="0"/>
    <n v="0"/>
    <s v="OK"/>
    <s v="Granel"/>
    <x v="0"/>
    <n v="0"/>
    <s v="F. ALCONERA"/>
    <s v="A"/>
    <d v="1899-12-30T00:00:24"/>
    <d v="1899-12-30T00:00:24"/>
    <s v="OK"/>
    <m/>
    <m/>
    <d v="1899-12-30T00:00:00"/>
    <d v="1899-12-30T00:30:55"/>
    <n v="3"/>
    <d v="1899-12-30T00:00:24"/>
    <n v="30.916666666655939"/>
    <n v="7"/>
    <s v="Si"/>
  </r>
  <r>
    <s v="CCAL"/>
    <s v="2024076366"/>
    <x v="0"/>
    <s v="E3300GNC"/>
    <m/>
    <d v="2024-12-24T00:00:00"/>
    <m/>
    <s v="3230"/>
    <x v="2"/>
    <s v="PA"/>
    <s v="PA"/>
    <m/>
    <d v="2024-12-24T00:00:00"/>
    <d v="1899-12-30T07:37:38"/>
    <d v="2024-12-24T00:00:00"/>
    <d v="1899-12-30T07:38:04"/>
    <d v="2024-12-24T00:00:00"/>
    <d v="1899-12-30T07:55:07"/>
    <x v="0"/>
    <s v="RFCPI"/>
    <s v="8043253581"/>
    <s v="EXW"/>
    <d v="1899-12-30T00:17:29"/>
    <d v="1899-12-30T00:17:03"/>
    <d v="1899-12-30T00:00:26"/>
    <s v="Ensacado"/>
    <s v="E002"/>
    <x v="1"/>
    <d v="1899-12-30T00:17:29"/>
    <d v="1899-12-30T00:17:03"/>
    <n v="7"/>
    <x v="18"/>
    <x v="0"/>
    <x v="2"/>
    <n v="0"/>
    <n v="0"/>
    <s v="OK"/>
    <s v="Ensacado"/>
    <x v="0"/>
    <n v="0"/>
    <s v="F. ALCONERA"/>
    <s v="A"/>
    <d v="1899-12-30T00:00:26"/>
    <d v="1899-12-30T00:00:26"/>
    <s v="OK"/>
    <m/>
    <m/>
    <d v="1899-12-30T00:00:00"/>
    <d v="1899-12-30T00:17:29"/>
    <n v="3"/>
    <d v="1899-12-30T00:00:26"/>
    <n v="17.483333333327966"/>
    <n v="7"/>
    <s v="Si"/>
  </r>
  <r>
    <s v="CCAL"/>
    <s v="2024076367"/>
    <x v="0"/>
    <s v="ER0478BBR"/>
    <s v="E7369HDL"/>
    <d v="2024-12-24T00:00:00"/>
    <m/>
    <s v="3232"/>
    <x v="5"/>
    <s v="PA"/>
    <s v="PA"/>
    <m/>
    <d v="2024-12-24T00:00:00"/>
    <d v="1899-12-30T07:44:01"/>
    <d v="2024-12-24T00:00:00"/>
    <d v="1899-12-30T07:44:25"/>
    <d v="2024-12-24T00:00:00"/>
    <d v="1899-12-30T08:08:12"/>
    <x v="0"/>
    <s v="RFCPI"/>
    <s v="8043253582"/>
    <s v="EXW"/>
    <d v="1899-12-30T00:24:11"/>
    <d v="1899-12-30T00:23:47"/>
    <d v="1899-12-30T00:00:24"/>
    <s v="Ensacado"/>
    <s v="E002"/>
    <x v="1"/>
    <d v="1899-12-30T00:24:11"/>
    <d v="1899-12-30T00:23:47"/>
    <n v="7"/>
    <x v="18"/>
    <x v="0"/>
    <x v="2"/>
    <n v="0"/>
    <n v="0"/>
    <s v="OK"/>
    <s v="Ensacado"/>
    <x v="0"/>
    <n v="0"/>
    <s v="F. ALCONERA"/>
    <s v="A"/>
    <d v="1899-12-30T00:00:24"/>
    <d v="1899-12-30T00:00:24"/>
    <s v="OK"/>
    <m/>
    <m/>
    <d v="1899-12-30T00:00:00"/>
    <d v="1899-12-30T00:24:11"/>
    <n v="3"/>
    <d v="1899-12-30T00:00:24"/>
    <n v="24.18333333333117"/>
    <n v="8"/>
    <s v="Si"/>
  </r>
  <r>
    <s v="CCAL"/>
    <s v="2024076371"/>
    <x v="0"/>
    <s v="ER4519BCY"/>
    <s v="E3496JHY"/>
    <d v="2024-12-24T00:00:00"/>
    <m/>
    <s v="3230"/>
    <x v="2"/>
    <s v="PA"/>
    <s v="PA"/>
    <m/>
    <d v="2024-12-24T00:00:00"/>
    <d v="1899-12-30T07:56:16"/>
    <d v="2024-12-24T00:00:00"/>
    <d v="1899-12-30T07:56:40"/>
    <d v="2024-12-24T00:00:00"/>
    <d v="1899-12-30T08:27:18"/>
    <x v="0"/>
    <s v="RFCPI"/>
    <s v="8043253583"/>
    <s v="EXW"/>
    <d v="1899-12-30T00:31:02"/>
    <d v="1899-12-30T00:30:38"/>
    <d v="1899-12-30T00:00:24"/>
    <s v="Ensacado"/>
    <s v="E002"/>
    <x v="1"/>
    <d v="1899-12-30T00:31:02"/>
    <d v="1899-12-30T00:30:38"/>
    <n v="7"/>
    <x v="18"/>
    <x v="0"/>
    <x v="2"/>
    <n v="0"/>
    <n v="0"/>
    <s v="OK"/>
    <s v="Ensacado"/>
    <x v="0"/>
    <n v="0"/>
    <s v="F. ALCONERA"/>
    <s v="A"/>
    <d v="1899-12-30T00:00:24"/>
    <d v="1899-12-30T00:00:24"/>
    <s v="OK"/>
    <m/>
    <m/>
    <d v="1899-12-30T00:00:00"/>
    <d v="1899-12-30T00:31:02"/>
    <n v="3"/>
    <d v="1899-12-30T00:00:24"/>
    <n v="31.033333333339197"/>
    <n v="8"/>
    <s v="Si"/>
  </r>
  <r>
    <s v="CCAL"/>
    <s v="2024076370"/>
    <x v="0"/>
    <s v="ETO01943R"/>
    <s v="E1271KSY"/>
    <d v="2024-12-24T00:00:00"/>
    <m/>
    <s v="3230"/>
    <x v="2"/>
    <s v="PA"/>
    <s v="PA"/>
    <m/>
    <d v="2024-12-24T00:00:00"/>
    <d v="1899-12-30T07:53:58"/>
    <d v="2024-12-24T00:00:00"/>
    <d v="1899-12-30T07:56:15"/>
    <d v="2024-12-24T00:00:00"/>
    <d v="1899-12-30T08:47:58"/>
    <x v="0"/>
    <s v="RFCPI"/>
    <s v="8043253584"/>
    <s v="EXW"/>
    <d v="1899-12-30T00:54:00"/>
    <d v="1899-12-30T00:51:43"/>
    <d v="1899-12-30T00:02:17"/>
    <s v="Ensacado"/>
    <s v="E002"/>
    <x v="1"/>
    <d v="1899-12-30T00:54:00"/>
    <d v="1899-12-30T00:51:43"/>
    <n v="7"/>
    <x v="18"/>
    <x v="0"/>
    <x v="2"/>
    <n v="0"/>
    <n v="0"/>
    <s v="OK"/>
    <s v="Ensacado"/>
    <x v="0"/>
    <n v="0"/>
    <s v="F. ALCONERA"/>
    <s v="B"/>
    <d v="1899-12-30T00:02:17"/>
    <d v="1899-12-30T00:02:17"/>
    <s v="OK"/>
    <m/>
    <m/>
    <d v="1899-12-30T00:00:00"/>
    <d v="1899-12-30T00:54:00"/>
    <n v="3"/>
    <d v="1899-12-30T00:02:17"/>
    <n v="54.000000000000043"/>
    <n v="8"/>
    <s v="No"/>
  </r>
  <r>
    <s v="CCAL"/>
    <s v="2024076375"/>
    <x v="0"/>
    <s v="ER6794BCT"/>
    <s v="E8246FCL"/>
    <d v="2024-12-24T00:00:00"/>
    <m/>
    <s v="3230"/>
    <x v="2"/>
    <s v="PA"/>
    <s v="PA"/>
    <m/>
    <d v="2024-12-24T00:00:00"/>
    <d v="1899-12-30T08:16:29"/>
    <d v="2024-12-24T00:00:00"/>
    <d v="1899-12-30T08:16:53"/>
    <d v="2024-12-24T00:00:00"/>
    <d v="1899-12-30T08:51:43"/>
    <x v="0"/>
    <s v="RFCPI"/>
    <s v="8043253585"/>
    <s v="EXW"/>
    <d v="1899-12-30T00:35:14"/>
    <d v="1899-12-30T00:34:50"/>
    <d v="1899-12-30T00:00:24"/>
    <s v="Ensacado"/>
    <s v="E002"/>
    <x v="1"/>
    <d v="1899-12-30T00:35:14"/>
    <d v="1899-12-30T00:34:50"/>
    <n v="8"/>
    <x v="18"/>
    <x v="0"/>
    <x v="2"/>
    <n v="0"/>
    <n v="0"/>
    <s v="OK"/>
    <s v="Ensacado"/>
    <x v="0"/>
    <n v="0"/>
    <s v="F. ALCONERA"/>
    <s v="A"/>
    <d v="1899-12-30T00:00:24"/>
    <d v="1899-12-30T00:00:24"/>
    <s v="OK"/>
    <m/>
    <m/>
    <d v="1899-12-30T00:00:00"/>
    <d v="1899-12-30T00:35:14"/>
    <n v="3"/>
    <d v="1899-12-30T00:00:24"/>
    <n v="35.233333333344007"/>
    <n v="8"/>
    <s v="Si"/>
  </r>
  <r>
    <s v="CCAL"/>
    <s v="2024076378"/>
    <x v="0"/>
    <s v="ECS04211R"/>
    <s v="E3710KKC"/>
    <d v="2024-12-24T00:00:00"/>
    <m/>
    <s v="3232"/>
    <x v="5"/>
    <s v="PA"/>
    <s v="PA"/>
    <m/>
    <d v="2024-12-24T00:00:00"/>
    <d v="1899-12-30T08:19:48"/>
    <d v="2024-12-24T00:00:00"/>
    <d v="1899-12-30T08:20:12"/>
    <d v="2024-12-24T00:00:00"/>
    <d v="1899-12-30T09:08:02"/>
    <x v="0"/>
    <s v="RFCPI"/>
    <s v="8043253586"/>
    <s v="EXW"/>
    <d v="1899-12-30T00:48:14"/>
    <d v="1899-12-30T00:47:50"/>
    <d v="1899-12-30T00:00:24"/>
    <s v="Ensacado"/>
    <s v="E002"/>
    <x v="1"/>
    <d v="1899-12-30T00:48:14"/>
    <d v="1899-12-30T00:47:50"/>
    <n v="8"/>
    <x v="18"/>
    <x v="0"/>
    <x v="2"/>
    <n v="0"/>
    <n v="0"/>
    <s v="OK"/>
    <s v="Ensacado"/>
    <x v="0"/>
    <n v="0"/>
    <s v="F. ALCONERA"/>
    <s v="B"/>
    <d v="1899-12-30T00:00:24"/>
    <d v="1899-12-30T00:00:24"/>
    <s v="OK"/>
    <m/>
    <m/>
    <d v="1899-12-30T00:00:00"/>
    <d v="1899-12-30T00:48:14"/>
    <n v="3"/>
    <d v="1899-12-30T00:00:24"/>
    <n v="48.233333333332773"/>
    <n v="9"/>
    <s v="No"/>
  </r>
  <r>
    <s v="CCAL"/>
    <s v="2024076390"/>
    <x v="0"/>
    <s v="ER3908BBW"/>
    <s v="E5943KXX"/>
    <d v="2024-12-24T00:00:00"/>
    <m/>
    <s v="3297"/>
    <x v="1"/>
    <s v="PA"/>
    <s v="S1"/>
    <m/>
    <d v="2024-12-24T00:00:00"/>
    <d v="1899-12-30T09:15:02"/>
    <d v="2024-12-24T00:00:00"/>
    <d v="1899-12-30T09:15:27"/>
    <d v="2024-12-24T00:00:00"/>
    <d v="1899-12-30T09:47:31"/>
    <x v="0"/>
    <s v="RFCPI"/>
    <s v="8043253588"/>
    <s v="FBO"/>
    <d v="1899-12-30T00:32:29"/>
    <d v="1899-12-30T00:32:04"/>
    <d v="1899-12-30T00:00:25"/>
    <s v="Granel"/>
    <s v="E001"/>
    <x v="2"/>
    <d v="1899-12-30T00:32:29"/>
    <d v="1899-12-30T00:32:04"/>
    <n v="9"/>
    <x v="18"/>
    <x v="0"/>
    <x v="1"/>
    <n v="0"/>
    <n v="0"/>
    <s v="OK"/>
    <s v="Granel"/>
    <x v="0"/>
    <n v="0"/>
    <s v="F. ALCONERA"/>
    <s v="A"/>
    <d v="1899-12-30T00:00:25"/>
    <d v="1899-12-30T00:00:25"/>
    <s v="OK"/>
    <m/>
    <m/>
    <d v="1899-12-30T00:00:00"/>
    <d v="1899-12-30T00:32:29"/>
    <n v="3"/>
    <d v="1899-12-30T00:00:25"/>
    <n v="32.483333333347176"/>
    <n v="9"/>
    <s v="Si"/>
  </r>
  <r>
    <s v="CCAL"/>
    <s v="2024076392"/>
    <x v="0"/>
    <s v="ER4813BDB"/>
    <s v="E8156JBG"/>
    <d v="2024-12-24T00:00:00"/>
    <m/>
    <s v="3230"/>
    <x v="2"/>
    <s v="PA"/>
    <s v="PA"/>
    <m/>
    <d v="2024-12-24T00:00:00"/>
    <d v="1899-12-30T09:18:37"/>
    <d v="2024-12-24T00:00:00"/>
    <d v="1899-12-30T09:19:01"/>
    <d v="2024-12-24T00:00:00"/>
    <d v="1899-12-30T09:48:35"/>
    <x v="0"/>
    <s v="RFCPI"/>
    <s v="8043253589"/>
    <s v="FBO"/>
    <d v="1899-12-30T00:29:58"/>
    <d v="1899-12-30T00:29:34"/>
    <d v="1899-12-30T00:00:24"/>
    <s v="Ensacado"/>
    <s v="E002"/>
    <x v="2"/>
    <d v="1899-12-30T00:29:58"/>
    <d v="1899-12-30T00:29:34"/>
    <n v="9"/>
    <x v="18"/>
    <x v="0"/>
    <x v="2"/>
    <n v="0"/>
    <n v="0"/>
    <s v="OK"/>
    <s v="Ensacado"/>
    <x v="0"/>
    <n v="0"/>
    <s v="F. ALCONERA"/>
    <s v="A"/>
    <d v="1899-12-30T00:00:24"/>
    <d v="1899-12-30T00:00:24"/>
    <s v="OK"/>
    <m/>
    <m/>
    <d v="1899-12-30T00:00:00"/>
    <d v="1899-12-30T00:29:58"/>
    <n v="3"/>
    <d v="1899-12-30T00:00:24"/>
    <n v="29.966666666673614"/>
    <n v="9"/>
    <s v="Si"/>
  </r>
  <r>
    <s v="CCAL"/>
    <s v="2024076398"/>
    <x v="0"/>
    <s v="ER3665BBS"/>
    <s v="E4990DBM"/>
    <d v="2024-12-24T00:00:00"/>
    <m/>
    <s v="3228"/>
    <x v="3"/>
    <s v="PA"/>
    <s v="S4"/>
    <m/>
    <d v="2024-12-24T00:00:00"/>
    <d v="1899-12-30T09:53:51"/>
    <d v="2024-12-24T00:00:00"/>
    <d v="1899-12-30T09:54:15"/>
    <d v="2024-12-24T00:00:00"/>
    <d v="1899-12-30T10:24:23"/>
    <x v="0"/>
    <s v="RFCPI"/>
    <s v="8043253590"/>
    <s v="EXW"/>
    <d v="1899-12-30T00:30:32"/>
    <d v="1899-12-30T00:30:08"/>
    <d v="1899-12-30T00:00:24"/>
    <s v="Granel"/>
    <s v="E001"/>
    <x v="1"/>
    <d v="1899-12-30T00:30:32"/>
    <d v="1899-12-30T00:30:08"/>
    <n v="9"/>
    <x v="18"/>
    <x v="0"/>
    <x v="1"/>
    <n v="0"/>
    <n v="0"/>
    <s v="OK"/>
    <s v="Granel"/>
    <x v="0"/>
    <n v="0"/>
    <s v="F. ALCONERA"/>
    <s v="A"/>
    <d v="1899-12-30T00:00:24"/>
    <d v="1899-12-30T00:00:24"/>
    <s v="OK"/>
    <m/>
    <m/>
    <d v="1899-12-30T00:00:00"/>
    <d v="1899-12-30T00:30:32"/>
    <n v="3"/>
    <d v="1899-12-30T00:00:24"/>
    <n v="30.533333333342394"/>
    <n v="10"/>
    <s v="Si"/>
  </r>
  <r>
    <s v="CCAL"/>
    <s v="2024076414"/>
    <x v="0"/>
    <s v="ER5448BDJ"/>
    <s v="E3215LXJ"/>
    <d v="2024-12-24T00:00:00"/>
    <m/>
    <s v="3230"/>
    <x v="2"/>
    <s v="PA"/>
    <s v="PA"/>
    <m/>
    <d v="2024-12-24T00:00:00"/>
    <d v="1899-12-30T11:07:07"/>
    <d v="2024-12-24T00:00:00"/>
    <d v="1899-12-30T11:07:31"/>
    <d v="2024-12-24T00:00:00"/>
    <d v="1899-12-30T12:09:21"/>
    <x v="0"/>
    <s v="RFCPI"/>
    <s v="8043253592"/>
    <s v="FBO"/>
    <d v="1899-12-30T01:02:14"/>
    <d v="1899-12-30T01:01:50"/>
    <d v="1899-12-30T00:00:24"/>
    <s v="Ensacado"/>
    <s v="E002"/>
    <x v="2"/>
    <d v="1899-12-30T01:02:14"/>
    <d v="1899-12-30T01:01:50"/>
    <n v="11"/>
    <x v="18"/>
    <x v="0"/>
    <x v="2"/>
    <n v="0"/>
    <n v="0"/>
    <s v="OK"/>
    <s v="Ensacado"/>
    <x v="0"/>
    <n v="0"/>
    <s v="F. ALCONERA"/>
    <s v="B"/>
    <d v="1899-12-30T00:00:24"/>
    <d v="1899-12-30T00:00:24"/>
    <s v="OK"/>
    <m/>
    <m/>
    <d v="1899-12-30T00:00:00"/>
    <d v="1899-12-30T01:02:14"/>
    <n v="3"/>
    <d v="1899-12-30T00:00:24"/>
    <n v="62.233333333343992"/>
    <n v="12"/>
    <s v="No"/>
  </r>
  <r>
    <s v="CCAL"/>
    <s v="2024076419"/>
    <x v="0"/>
    <s v="ER8908BBG"/>
    <s v="E5792MTF"/>
    <d v="2024-12-24T00:00:00"/>
    <m/>
    <s v="3297"/>
    <x v="1"/>
    <s v="PA"/>
    <s v="S1"/>
    <m/>
    <d v="2024-12-24T00:00:00"/>
    <d v="1899-12-30T11:57:54"/>
    <d v="2024-12-24T00:00:00"/>
    <d v="1899-12-30T11:58:19"/>
    <d v="2024-12-24T00:00:00"/>
    <d v="1899-12-30T12:25:44"/>
    <x v="0"/>
    <s v="RFCPI"/>
    <s v="8043253593"/>
    <s v="EXW"/>
    <d v="1899-12-30T00:27:50"/>
    <d v="1899-12-30T00:27:25"/>
    <d v="1899-12-30T00:00:25"/>
    <s v="Granel"/>
    <s v="E001"/>
    <x v="1"/>
    <d v="1899-12-30T00:27:50"/>
    <d v="1899-12-30T00:27:25"/>
    <n v="11"/>
    <x v="18"/>
    <x v="0"/>
    <x v="1"/>
    <n v="0"/>
    <n v="0"/>
    <s v="OK"/>
    <s v="Granel"/>
    <x v="0"/>
    <n v="0"/>
    <s v="F. ALCONERA"/>
    <s v="A"/>
    <d v="1899-12-30T00:00:25"/>
    <d v="1899-12-30T00:00:25"/>
    <s v="OK"/>
    <m/>
    <m/>
    <d v="1899-12-30T00:00:00"/>
    <d v="1899-12-30T00:27:50"/>
    <n v="3"/>
    <d v="1899-12-30T00:00:25"/>
    <n v="27.833333333327985"/>
    <n v="12"/>
    <s v="Si"/>
  </r>
  <r>
    <s v="CCAL"/>
    <s v="2024076424"/>
    <x v="0"/>
    <s v="ER0894BBZ"/>
    <s v="E5542MNV"/>
    <d v="2024-12-26T00:00:00"/>
    <m/>
    <s v="3297"/>
    <x v="1"/>
    <s v="PA"/>
    <s v="S1"/>
    <m/>
    <d v="2024-12-26T00:00:00"/>
    <d v="1899-12-30T06:00:43"/>
    <d v="2024-12-26T00:00:00"/>
    <d v="1899-12-30T06:01:11"/>
    <d v="2024-12-26T00:00:00"/>
    <d v="1899-12-30T06:25:59"/>
    <x v="0"/>
    <s v="RFCPI"/>
    <s v="8043253594"/>
    <s v="FBO"/>
    <d v="1899-12-30T00:25:16"/>
    <d v="1899-12-30T00:24:48"/>
    <d v="1899-12-30T00:00:28"/>
    <s v="Granel"/>
    <s v="E001"/>
    <x v="2"/>
    <d v="1899-12-30T00:25:16"/>
    <d v="1899-12-30T00:24:48"/>
    <n v="6"/>
    <x v="20"/>
    <x v="0"/>
    <x v="1"/>
    <n v="0"/>
    <n v="0"/>
    <s v="OK"/>
    <s v="Granel"/>
    <x v="0"/>
    <n v="0"/>
    <s v="F. ALCONERA"/>
    <s v="A"/>
    <d v="1899-12-30T00:00:28"/>
    <d v="1899-12-30T00:00:28"/>
    <s v="OK"/>
    <m/>
    <m/>
    <d v="1899-12-30T00:00:00"/>
    <d v="1899-12-30T00:25:16"/>
    <n v="5"/>
    <d v="1899-12-30T00:00:28"/>
    <n v="25.266666666657613"/>
    <n v="6"/>
    <s v="Si"/>
  </r>
  <r>
    <s v="CCAL"/>
    <s v="2024076425"/>
    <x v="0"/>
    <s v="EJ01057R"/>
    <s v="E2544FHJ"/>
    <d v="2024-12-26T00:00:00"/>
    <m/>
    <s v="3230"/>
    <x v="2"/>
    <s v="PA"/>
    <s v="PA"/>
    <m/>
    <d v="2024-12-26T00:00:00"/>
    <d v="1899-12-30T06:08:42"/>
    <d v="2024-12-26T00:00:00"/>
    <d v="1899-12-30T06:09:10"/>
    <d v="2024-12-26T00:00:00"/>
    <d v="1899-12-30T06:35:09"/>
    <x v="0"/>
    <s v="RFCPI"/>
    <s v="8043253595"/>
    <s v="EXW"/>
    <d v="1899-12-30T00:26:27"/>
    <d v="1899-12-30T00:25:59"/>
    <d v="1899-12-30T00:00:28"/>
    <s v="Ensacado"/>
    <s v="E002"/>
    <x v="1"/>
    <d v="1899-12-30T00:26:27"/>
    <d v="1899-12-30T00:25:59"/>
    <n v="6"/>
    <x v="20"/>
    <x v="0"/>
    <x v="2"/>
    <n v="0"/>
    <n v="0"/>
    <s v="OK"/>
    <s v="Ensacado"/>
    <x v="0"/>
    <n v="0"/>
    <s v="F. ALCONERA"/>
    <s v="A"/>
    <d v="1899-12-30T00:00:28"/>
    <d v="1899-12-30T00:00:28"/>
    <s v="OK"/>
    <m/>
    <m/>
    <d v="1899-12-30T00:00:00"/>
    <d v="1899-12-30T00:26:27"/>
    <n v="5"/>
    <d v="1899-12-30T00:00:28"/>
    <n v="26.449999999991984"/>
    <n v="6"/>
    <s v="Si"/>
  </r>
  <r>
    <s v="CCAL"/>
    <s v="2024076426"/>
    <x v="0"/>
    <s v="ER3665BBS"/>
    <s v="E4990DBM"/>
    <d v="2024-12-26T00:00:00"/>
    <m/>
    <s v="3228"/>
    <x v="3"/>
    <s v="PA"/>
    <s v="S4"/>
    <m/>
    <d v="2024-12-26T00:00:00"/>
    <d v="1899-12-30T06:15:13"/>
    <d v="2024-12-26T00:00:00"/>
    <d v="1899-12-30T06:15:41"/>
    <d v="2024-12-26T00:00:00"/>
    <d v="1899-12-30T06:47:45"/>
    <x v="0"/>
    <s v="RFCPI"/>
    <s v="8043253596"/>
    <s v="EXW"/>
    <d v="1899-12-30T00:32:32"/>
    <d v="1899-12-30T00:32:04"/>
    <d v="1899-12-30T00:00:28"/>
    <s v="Granel"/>
    <s v="E001"/>
    <x v="1"/>
    <d v="1899-12-30T00:32:32"/>
    <d v="1899-12-30T00:32:04"/>
    <n v="6"/>
    <x v="20"/>
    <x v="0"/>
    <x v="1"/>
    <n v="0"/>
    <n v="0"/>
    <s v="OK"/>
    <s v="Granel"/>
    <x v="0"/>
    <n v="0"/>
    <s v="F. ALCONERA"/>
    <s v="A"/>
    <d v="1899-12-30T00:00:28"/>
    <d v="1899-12-30T00:00:28"/>
    <s v="OK"/>
    <m/>
    <m/>
    <d v="1899-12-30T00:00:00"/>
    <d v="1899-12-30T00:32:32"/>
    <n v="5"/>
    <d v="1899-12-30T00:00:28"/>
    <n v="32.533333333329601"/>
    <n v="6"/>
    <s v="Si"/>
  </r>
  <r>
    <s v="CCAL"/>
    <s v="2024076427"/>
    <x v="0"/>
    <s v="ER1428BBX"/>
    <s v="E3192JFJ"/>
    <d v="2024-12-26T00:00:00"/>
    <m/>
    <s v="3232"/>
    <x v="5"/>
    <s v="PA"/>
    <s v="PA"/>
    <m/>
    <d v="2024-12-26T00:00:00"/>
    <d v="1899-12-30T06:25:39"/>
    <d v="2024-12-26T00:00:00"/>
    <d v="1899-12-30T06:26:07"/>
    <d v="2024-12-26T00:00:00"/>
    <d v="1899-12-30T06:51:56"/>
    <x v="0"/>
    <s v="RFCPI"/>
    <s v="8043253597"/>
    <s v="FBO"/>
    <d v="1899-12-30T00:26:17"/>
    <d v="1899-12-30T00:25:49"/>
    <d v="1899-12-30T00:00:28"/>
    <s v="Ensacado"/>
    <s v="E002"/>
    <x v="2"/>
    <d v="1899-12-30T00:26:17"/>
    <d v="1899-12-30T00:25:49"/>
    <n v="6"/>
    <x v="20"/>
    <x v="0"/>
    <x v="2"/>
    <n v="0"/>
    <n v="0"/>
    <s v="OK"/>
    <s v="Ensacado"/>
    <x v="0"/>
    <n v="0"/>
    <s v="F. ALCONERA"/>
    <s v="A"/>
    <d v="1899-12-30T00:00:28"/>
    <d v="1899-12-30T00:00:28"/>
    <s v="OK"/>
    <m/>
    <m/>
    <d v="1899-12-30T00:00:00"/>
    <d v="1899-12-30T00:26:17"/>
    <n v="5"/>
    <d v="1899-12-30T00:00:28"/>
    <n v="26.283333333326382"/>
    <n v="6"/>
    <s v="Si"/>
  </r>
  <r>
    <s v="CCAL"/>
    <s v="2024076432"/>
    <x v="0"/>
    <s v="ER9177BBP"/>
    <s v="E3246FMB"/>
    <d v="2024-12-26T00:00:00"/>
    <m/>
    <s v="3297"/>
    <x v="1"/>
    <s v="PA"/>
    <s v="S1"/>
    <m/>
    <d v="2024-12-26T00:00:00"/>
    <d v="1899-12-30T06:45:00"/>
    <d v="2024-12-26T00:00:00"/>
    <d v="1899-12-30T06:45:27"/>
    <d v="2024-12-26T00:00:00"/>
    <d v="1899-12-30T07:14:57"/>
    <x v="0"/>
    <s v="RFCPI"/>
    <s v="8043253599"/>
    <s v="EXW"/>
    <d v="1899-12-30T00:29:57"/>
    <d v="1899-12-30T00:29:30"/>
    <d v="1899-12-30T00:00:27"/>
    <s v="Granel"/>
    <s v="E001"/>
    <x v="1"/>
    <d v="1899-12-30T00:29:57"/>
    <d v="1899-12-30T00:29:30"/>
    <n v="6"/>
    <x v="20"/>
    <x v="0"/>
    <x v="1"/>
    <n v="0"/>
    <n v="0"/>
    <s v="OK"/>
    <s v="Granel"/>
    <x v="0"/>
    <n v="0"/>
    <s v="F. ALCONERA"/>
    <s v="A"/>
    <d v="1899-12-30T00:00:27"/>
    <d v="1899-12-30T00:00:27"/>
    <s v="OK"/>
    <m/>
    <m/>
    <d v="1899-12-30T00:00:00"/>
    <d v="1899-12-30T00:29:57"/>
    <n v="5"/>
    <d v="1899-12-30T00:00:27"/>
    <n v="29.949999999998365"/>
    <n v="7"/>
    <s v="Si"/>
  </r>
  <r>
    <s v="CCAL"/>
    <s v="2024076430"/>
    <x v="0"/>
    <s v="ER4838BBS"/>
    <s v="E9945KBD"/>
    <d v="2024-12-26T00:00:00"/>
    <m/>
    <s v="3297"/>
    <x v="1"/>
    <s v="PA"/>
    <s v="S1"/>
    <m/>
    <d v="2024-12-26T00:00:00"/>
    <d v="1899-12-30T06:42:00"/>
    <d v="2024-12-26T00:00:00"/>
    <d v="1899-12-30T06:42:27"/>
    <d v="2024-12-26T00:00:00"/>
    <d v="1899-12-30T07:18:14"/>
    <x v="0"/>
    <s v="RFCPI"/>
    <s v="8043253600"/>
    <s v="EXW"/>
    <d v="1899-12-30T00:36:14"/>
    <d v="1899-12-30T00:35:47"/>
    <d v="1899-12-30T00:00:27"/>
    <s v="Granel"/>
    <s v="E001"/>
    <x v="1"/>
    <d v="1899-12-30T00:36:14"/>
    <d v="1899-12-30T00:35:47"/>
    <n v="6"/>
    <x v="20"/>
    <x v="0"/>
    <x v="1"/>
    <n v="0"/>
    <n v="0"/>
    <s v="OK"/>
    <s v="Granel"/>
    <x v="0"/>
    <n v="0"/>
    <s v="F. ALCONERA"/>
    <s v="A"/>
    <d v="1899-12-30T00:00:27"/>
    <d v="1899-12-30T00:00:27"/>
    <s v="OK"/>
    <m/>
    <m/>
    <d v="1899-12-30T00:00:00"/>
    <d v="1899-12-30T00:36:14"/>
    <n v="5"/>
    <d v="1899-12-30T00:00:27"/>
    <n v="36.233333333323223"/>
    <n v="7"/>
    <s v="Si"/>
  </r>
  <r>
    <s v="CCAL"/>
    <s v="2024076433"/>
    <x v="0"/>
    <s v="ER2502BCM"/>
    <s v="E9189JXJ"/>
    <d v="2024-12-26T00:00:00"/>
    <m/>
    <s v="3230"/>
    <x v="2"/>
    <s v="PA"/>
    <s v="PA"/>
    <m/>
    <d v="2024-12-26T00:00:00"/>
    <d v="1899-12-30T06:45:54"/>
    <d v="2024-12-26T00:00:00"/>
    <d v="1899-12-30T06:46:21"/>
    <d v="2024-12-26T00:00:00"/>
    <d v="1899-12-30T07:20:49"/>
    <x v="0"/>
    <s v="RFCPI"/>
    <s v="8043253601"/>
    <s v="FBO"/>
    <d v="1899-12-30T00:34:55"/>
    <d v="1899-12-30T00:34:28"/>
    <d v="1899-12-30T00:00:27"/>
    <s v="Ensacado"/>
    <s v="E002"/>
    <x v="2"/>
    <d v="1899-12-30T00:34:55"/>
    <d v="1899-12-30T00:34:28"/>
    <n v="6"/>
    <x v="20"/>
    <x v="0"/>
    <x v="2"/>
    <n v="0"/>
    <n v="0"/>
    <s v="OK"/>
    <s v="Ensacado"/>
    <x v="0"/>
    <n v="0"/>
    <s v="F. ALCONERA"/>
    <s v="A"/>
    <d v="1899-12-30T00:00:27"/>
    <d v="1899-12-30T00:00:27"/>
    <s v="OK"/>
    <m/>
    <m/>
    <d v="1899-12-30T00:00:00"/>
    <d v="1899-12-30T00:34:55"/>
    <n v="5"/>
    <d v="1899-12-30T00:00:27"/>
    <n v="34.916666666673592"/>
    <n v="7"/>
    <s v="Si"/>
  </r>
  <r>
    <s v="CCAL"/>
    <s v="2024076436"/>
    <x v="0"/>
    <s v="ER8963BDN"/>
    <s v="E0260LKZ"/>
    <d v="2024-12-26T00:00:00"/>
    <m/>
    <s v="3230"/>
    <x v="2"/>
    <s v="PA"/>
    <s v="PA"/>
    <m/>
    <d v="2024-12-26T00:00:00"/>
    <d v="1899-12-30T07:08:20"/>
    <d v="2024-12-26T00:00:00"/>
    <d v="1899-12-30T07:08:47"/>
    <d v="2024-12-26T00:00:00"/>
    <d v="1899-12-30T07:30:31"/>
    <x v="0"/>
    <s v="RFCPI"/>
    <s v="8043253602"/>
    <s v="FBO"/>
    <d v="1899-12-30T00:22:11"/>
    <d v="1899-12-30T00:21:44"/>
    <d v="1899-12-30T00:00:27"/>
    <s v="Ensacado"/>
    <s v="E002"/>
    <x v="2"/>
    <d v="1899-12-30T00:22:11"/>
    <d v="1899-12-30T00:21:44"/>
    <n v="7"/>
    <x v="20"/>
    <x v="0"/>
    <x v="2"/>
    <n v="0"/>
    <n v="0"/>
    <s v="OK"/>
    <s v="Ensacado"/>
    <x v="0"/>
    <n v="0"/>
    <s v="F. ALCONERA"/>
    <s v="A"/>
    <d v="1899-12-30T00:00:27"/>
    <d v="1899-12-30T00:00:27"/>
    <s v="OK"/>
    <m/>
    <m/>
    <d v="1899-12-30T00:00:00"/>
    <d v="1899-12-30T00:22:11"/>
    <n v="5"/>
    <d v="1899-12-30T00:00:27"/>
    <n v="22.183333333343967"/>
    <n v="7"/>
    <s v="Si"/>
  </r>
  <r>
    <s v="CCAL"/>
    <s v="2024076429"/>
    <x v="0"/>
    <s v="ER8802BBS"/>
    <s v="E5397MMK"/>
    <d v="2024-12-26T00:00:00"/>
    <m/>
    <s v="3297"/>
    <x v="1"/>
    <s v="PA"/>
    <s v="S1"/>
    <m/>
    <d v="2024-12-26T00:00:00"/>
    <d v="1899-12-30T06:33:56"/>
    <d v="2024-12-26T00:00:00"/>
    <d v="1899-12-30T06:34:23"/>
    <d v="2024-12-26T00:00:00"/>
    <d v="1899-12-30T07:32:30"/>
    <x v="0"/>
    <s v="RFCPI"/>
    <s v="8043253603"/>
    <s v="FBO"/>
    <d v="1899-12-30T00:58:34"/>
    <d v="1899-12-30T00:58:07"/>
    <d v="1899-12-30T00:00:27"/>
    <s v="Granel"/>
    <s v="E001"/>
    <x v="2"/>
    <d v="1899-12-30T00:58:34"/>
    <d v="1899-12-30T00:58:07"/>
    <n v="6"/>
    <x v="20"/>
    <x v="0"/>
    <x v="1"/>
    <n v="0"/>
    <n v="0"/>
    <s v="OK"/>
    <s v="Granel"/>
    <x v="0"/>
    <n v="0"/>
    <s v="F. ALCONERA"/>
    <s v="B"/>
    <d v="1899-12-30T00:00:27"/>
    <d v="1899-12-30T00:00:27"/>
    <s v="OK"/>
    <m/>
    <m/>
    <d v="1899-12-30T00:00:00"/>
    <d v="1899-12-30T00:58:34"/>
    <n v="5"/>
    <d v="1899-12-30T00:00:27"/>
    <n v="58.566666666672006"/>
    <n v="7"/>
    <s v="No"/>
  </r>
  <r>
    <s v="CCAL"/>
    <s v="2024076434"/>
    <x v="0"/>
    <s v="ER9856BBZ"/>
    <s v="E4874GCT"/>
    <d v="2024-12-26T00:00:00"/>
    <m/>
    <s v="3297"/>
    <x v="1"/>
    <s v="PA"/>
    <s v="S1"/>
    <m/>
    <d v="2024-12-26T00:00:00"/>
    <d v="1899-12-30T06:52:37"/>
    <d v="2024-12-26T00:00:00"/>
    <d v="1899-12-30T06:53:04"/>
    <d v="2024-12-26T00:00:00"/>
    <d v="1899-12-30T07:37:39"/>
    <x v="0"/>
    <s v="RFCPI"/>
    <s v="8043253604"/>
    <s v="FBO"/>
    <d v="1899-12-30T00:45:02"/>
    <d v="1899-12-30T00:44:35"/>
    <d v="1899-12-30T00:00:27"/>
    <s v="Granel"/>
    <s v="E001"/>
    <x v="1"/>
    <d v="1899-12-30T00:45:02"/>
    <d v="1899-12-30T00:44:35"/>
    <n v="6"/>
    <x v="20"/>
    <x v="0"/>
    <x v="1"/>
    <n v="0"/>
    <n v="0"/>
    <s v="OK"/>
    <s v="Granel"/>
    <x v="0"/>
    <n v="0"/>
    <s v="F. ALCONERA"/>
    <s v="B"/>
    <d v="1899-12-30T00:00:27"/>
    <d v="1899-12-30T00:00:27"/>
    <s v="OK"/>
    <m/>
    <m/>
    <d v="1899-12-30T00:00:00"/>
    <d v="1899-12-30T00:45:02"/>
    <n v="5"/>
    <d v="1899-12-30T00:00:27"/>
    <n v="45.033333333336032"/>
    <n v="7"/>
    <s v="No"/>
  </r>
  <r>
    <s v="CCAL"/>
    <s v="2024076442"/>
    <x v="0"/>
    <s v="ER3686BCF"/>
    <s v="E9865JVX"/>
    <d v="2024-12-26T00:00:00"/>
    <m/>
    <s v="3297"/>
    <x v="1"/>
    <s v="PA"/>
    <s v="S1"/>
    <m/>
    <d v="2024-12-26T00:00:00"/>
    <d v="1899-12-30T07:18:22"/>
    <d v="2024-12-26T00:00:00"/>
    <d v="1899-12-30T07:18:50"/>
    <d v="2024-12-26T00:00:00"/>
    <d v="1899-12-30T07:47:06"/>
    <x v="0"/>
    <s v="RFCPI"/>
    <s v="8043253605"/>
    <s v="FBO"/>
    <d v="1899-12-30T00:28:44"/>
    <d v="1899-12-30T00:28:16"/>
    <d v="1899-12-30T00:00:28"/>
    <s v="Granel"/>
    <s v="E001"/>
    <x v="2"/>
    <d v="1899-12-30T00:28:44"/>
    <d v="1899-12-30T00:28:16"/>
    <n v="7"/>
    <x v="20"/>
    <x v="0"/>
    <x v="1"/>
    <n v="0"/>
    <n v="0"/>
    <s v="OK"/>
    <s v="Granel"/>
    <x v="0"/>
    <n v="0"/>
    <s v="F. ALCONERA"/>
    <s v="A"/>
    <d v="1899-12-30T00:00:28"/>
    <d v="1899-12-30T00:00:28"/>
    <s v="OK"/>
    <m/>
    <m/>
    <d v="1899-12-30T00:00:00"/>
    <d v="1899-12-30T00:28:44"/>
    <n v="5"/>
    <d v="1899-12-30T00:00:28"/>
    <n v="28.733333333328044"/>
    <n v="7"/>
    <s v="Si"/>
  </r>
  <r>
    <s v="CCAL"/>
    <s v="2024076444"/>
    <x v="0"/>
    <s v="ER8753BBR"/>
    <s v="E1651JFK"/>
    <d v="2024-12-26T00:00:00"/>
    <m/>
    <s v="3297"/>
    <x v="1"/>
    <s v="PA"/>
    <s v="S1"/>
    <m/>
    <d v="2024-12-26T00:00:00"/>
    <d v="1899-12-30T07:23:56"/>
    <d v="2024-12-26T00:00:00"/>
    <d v="1899-12-30T07:24:23"/>
    <d v="2024-12-26T00:00:00"/>
    <d v="1899-12-30T08:00:43"/>
    <x v="0"/>
    <s v="RFCPI"/>
    <s v="8043253606"/>
    <s v="EXW"/>
    <d v="1899-12-30T00:36:47"/>
    <d v="1899-12-30T00:36:20"/>
    <d v="1899-12-30T00:00:27"/>
    <s v="Granel"/>
    <s v="E001"/>
    <x v="1"/>
    <d v="1899-12-30T00:36:47"/>
    <d v="1899-12-30T00:36:20"/>
    <n v="7"/>
    <x v="20"/>
    <x v="0"/>
    <x v="1"/>
    <n v="0"/>
    <n v="0"/>
    <s v="OK"/>
    <s v="Granel"/>
    <x v="0"/>
    <n v="0"/>
    <s v="F. ALCONERA"/>
    <s v="A"/>
    <d v="1899-12-30T00:00:27"/>
    <d v="1899-12-30T00:00:27"/>
    <s v="OK"/>
    <m/>
    <m/>
    <d v="1899-12-30T00:00:00"/>
    <d v="1899-12-30T00:36:47"/>
    <n v="5"/>
    <d v="1899-12-30T00:00:27"/>
    <n v="36.783333333331143"/>
    <n v="8"/>
    <s v="Si"/>
  </r>
  <r>
    <s v="CCAL"/>
    <s v="2024076449"/>
    <x v="0"/>
    <s v="EAV00575R"/>
    <s v="E8077KGN"/>
    <d v="2024-12-26T00:00:00"/>
    <m/>
    <s v="3297"/>
    <x v="1"/>
    <s v="PA"/>
    <s v="S1"/>
    <m/>
    <d v="2024-12-26T00:00:00"/>
    <d v="1899-12-30T07:39:51"/>
    <d v="2024-12-26T00:00:00"/>
    <d v="1899-12-30T07:43:21"/>
    <d v="2024-12-26T00:00:00"/>
    <d v="1899-12-30T08:04:06"/>
    <x v="0"/>
    <s v="RFCPI"/>
    <s v="8043253607"/>
    <s v="EXW"/>
    <d v="1899-12-30T00:24:15"/>
    <d v="1899-12-30T00:20:45"/>
    <d v="1899-12-30T00:03:30"/>
    <s v="Granel"/>
    <s v="E001"/>
    <x v="1"/>
    <d v="1899-12-30T00:24:15"/>
    <d v="1899-12-30T00:20:45"/>
    <n v="7"/>
    <x v="20"/>
    <x v="0"/>
    <x v="1"/>
    <n v="0"/>
    <n v="0"/>
    <s v="OK"/>
    <s v="Granel"/>
    <x v="0"/>
    <n v="0"/>
    <s v="F. ALCONERA"/>
    <s v="A"/>
    <d v="1899-12-30T00:03:30"/>
    <d v="1899-12-30T00:03:30"/>
    <s v="OK"/>
    <m/>
    <m/>
    <d v="1899-12-30T00:00:00"/>
    <d v="1899-12-30T00:24:15"/>
    <n v="5"/>
    <d v="1899-12-30T00:03:30"/>
    <n v="24.250000000003151"/>
    <n v="8"/>
    <s v="Si"/>
  </r>
  <r>
    <s v="CCAL"/>
    <s v="2024076447"/>
    <x v="0"/>
    <s v="ER3105BBY"/>
    <s v="E7841LBS"/>
    <d v="2024-12-26T00:00:00"/>
    <m/>
    <s v="3228"/>
    <x v="3"/>
    <s v="PA"/>
    <s v="S4"/>
    <m/>
    <d v="2024-12-26T00:00:00"/>
    <d v="1899-12-30T07:34:05"/>
    <d v="2024-12-26T00:00:00"/>
    <d v="1899-12-30T07:34:33"/>
    <d v="2024-12-26T00:00:00"/>
    <d v="1899-12-30T08:06:38"/>
    <x v="0"/>
    <s v="RFCPI"/>
    <s v="8043253608"/>
    <s v="FBO"/>
    <d v="1899-12-30T00:32:33"/>
    <d v="1899-12-30T00:32:05"/>
    <d v="1899-12-30T00:00:28"/>
    <s v="Granel"/>
    <s v="E001"/>
    <x v="2"/>
    <d v="1899-12-30T00:32:33"/>
    <d v="1899-12-30T00:32:05"/>
    <n v="7"/>
    <x v="20"/>
    <x v="0"/>
    <x v="1"/>
    <n v="0"/>
    <n v="0"/>
    <s v="OK"/>
    <s v="Granel"/>
    <x v="0"/>
    <n v="0"/>
    <s v="F. ALCONERA"/>
    <s v="A"/>
    <d v="1899-12-30T00:00:28"/>
    <d v="1899-12-30T00:00:28"/>
    <s v="OK"/>
    <m/>
    <m/>
    <d v="1899-12-30T00:00:00"/>
    <d v="1899-12-30T00:32:33"/>
    <n v="5"/>
    <d v="1899-12-30T00:00:28"/>
    <n v="32.549999999990376"/>
    <n v="8"/>
    <s v="Si"/>
  </r>
  <r>
    <s v="CCAL"/>
    <s v="2024076428"/>
    <x v="0"/>
    <s v="ER1696BCF"/>
    <s v="E7412JLB"/>
    <d v="2024-12-26T00:00:00"/>
    <m/>
    <s v="3297"/>
    <x v="1"/>
    <s v="PA"/>
    <s v="S1"/>
    <m/>
    <d v="2024-12-26T00:00:00"/>
    <d v="1899-12-30T06:28:58"/>
    <d v="2024-12-26T00:00:00"/>
    <d v="1899-12-30T06:29:43"/>
    <d v="2024-12-26T00:00:00"/>
    <d v="1899-12-30T07:03:11"/>
    <x v="0"/>
    <s v="RFCPI"/>
    <s v="8043253609"/>
    <s v="FBO"/>
    <d v="1899-12-30T00:34:13"/>
    <d v="1899-12-30T00:33:28"/>
    <d v="1899-12-30T00:00:45"/>
    <s v="Granel"/>
    <s v="E001"/>
    <x v="2"/>
    <d v="1899-12-30T00:34:13"/>
    <d v="1899-12-30T00:33:28"/>
    <n v="6"/>
    <x v="20"/>
    <x v="0"/>
    <x v="1"/>
    <n v="0"/>
    <n v="0"/>
    <s v="OK"/>
    <s v="Granel"/>
    <x v="0"/>
    <n v="0"/>
    <s v="F. ALCONERA"/>
    <s v="A"/>
    <d v="1899-12-30T00:00:45"/>
    <d v="1899-12-30T00:00:45"/>
    <s v="OK"/>
    <m/>
    <m/>
    <d v="1899-12-30T00:00:00"/>
    <d v="1899-12-30T00:34:13"/>
    <n v="5"/>
    <d v="1899-12-30T00:00:45"/>
    <n v="34.216666666660771"/>
    <n v="7"/>
    <s v="Si"/>
  </r>
  <r>
    <s v="CCAL"/>
    <s v="2024076460"/>
    <x v="0"/>
    <s v="ER3764BBR"/>
    <s v="E9502JVD"/>
    <d v="2024-12-26T00:00:00"/>
    <m/>
    <s v="3230"/>
    <x v="2"/>
    <s v="PA"/>
    <s v="PA"/>
    <m/>
    <d v="2024-12-26T00:00:00"/>
    <d v="1899-12-30T08:12:42"/>
    <d v="2024-12-26T00:00:00"/>
    <d v="1899-12-30T08:13:09"/>
    <d v="2024-12-26T00:00:00"/>
    <d v="1899-12-30T08:35:22"/>
    <x v="0"/>
    <s v="RFCPI"/>
    <s v="8043253610"/>
    <s v="FBO"/>
    <d v="1899-12-30T00:22:40"/>
    <d v="1899-12-30T00:22:13"/>
    <d v="1899-12-30T00:00:27"/>
    <s v="Ensacado"/>
    <s v="E002"/>
    <x v="2"/>
    <d v="1899-12-30T00:22:40"/>
    <d v="1899-12-30T00:22:13"/>
    <n v="8"/>
    <x v="20"/>
    <x v="0"/>
    <x v="2"/>
    <n v="0"/>
    <n v="0"/>
    <s v="OK"/>
    <s v="Ensacado"/>
    <x v="0"/>
    <n v="0"/>
    <s v="F. ALCONERA"/>
    <s v="A"/>
    <d v="1899-12-30T00:00:27"/>
    <d v="1899-12-30T00:00:27"/>
    <s v="OK"/>
    <m/>
    <m/>
    <d v="1899-12-30T00:00:00"/>
    <d v="1899-12-30T00:22:40"/>
    <n v="5"/>
    <d v="1899-12-30T00:00:27"/>
    <n v="22.666666666665598"/>
    <n v="8"/>
    <s v="Si"/>
  </r>
  <r>
    <s v="CCAL"/>
    <s v="2024076462"/>
    <x v="0"/>
    <s v="ER4761BBV"/>
    <s v="E3093KGW"/>
    <d v="2024-12-26T00:00:00"/>
    <m/>
    <s v="3297"/>
    <x v="1"/>
    <s v="PA"/>
    <s v="S1"/>
    <m/>
    <d v="2024-12-26T00:00:00"/>
    <d v="1899-12-30T08:16:27"/>
    <d v="2024-12-26T00:00:00"/>
    <d v="1899-12-30T08:16:55"/>
    <d v="2024-12-26T00:00:00"/>
    <d v="1899-12-30T08:50:46"/>
    <x v="0"/>
    <s v="RFCPI"/>
    <s v="8043253611"/>
    <s v="EXW"/>
    <d v="1899-12-30T00:34:19"/>
    <d v="1899-12-30T00:33:51"/>
    <d v="1899-12-30T00:00:28"/>
    <s v="Granel"/>
    <s v="E001"/>
    <x v="1"/>
    <d v="1899-12-30T00:34:19"/>
    <d v="1899-12-30T00:33:51"/>
    <n v="8"/>
    <x v="20"/>
    <x v="0"/>
    <x v="1"/>
    <n v="0"/>
    <n v="0"/>
    <s v="OK"/>
    <s v="Granel"/>
    <x v="0"/>
    <n v="0"/>
    <s v="F. ALCONERA"/>
    <s v="A"/>
    <d v="1899-12-30T00:00:28"/>
    <d v="1899-12-30T00:00:28"/>
    <s v="OK"/>
    <m/>
    <m/>
    <d v="1899-12-30T00:00:00"/>
    <d v="1899-12-30T00:34:19"/>
    <n v="5"/>
    <d v="1899-12-30T00:00:28"/>
    <n v="34.31666666666878"/>
    <n v="8"/>
    <s v="Si"/>
  </r>
  <r>
    <s v="CCAL"/>
    <s v="2024076461"/>
    <x v="0"/>
    <s v="ER9015BCD"/>
    <s v="E7062KZH"/>
    <d v="2024-12-26T00:00:00"/>
    <m/>
    <s v="3297"/>
    <x v="1"/>
    <s v="PA"/>
    <s v="S1"/>
    <m/>
    <d v="2024-12-26T00:00:00"/>
    <d v="1899-12-30T08:15:39"/>
    <d v="2024-12-26T00:00:00"/>
    <d v="1899-12-30T08:16:08"/>
    <d v="2024-12-26T00:00:00"/>
    <d v="1899-12-30T08:56:17"/>
    <x v="0"/>
    <s v="RFCPI"/>
    <s v="8043253612"/>
    <s v="EXW"/>
    <d v="1899-12-30T00:40:38"/>
    <d v="1899-12-30T00:40:09"/>
    <d v="1899-12-30T00:00:29"/>
    <s v="Granel"/>
    <s v="E001"/>
    <x v="1"/>
    <d v="1899-12-30T00:40:38"/>
    <d v="1899-12-30T00:40:09"/>
    <n v="8"/>
    <x v="20"/>
    <x v="0"/>
    <x v="1"/>
    <n v="0"/>
    <n v="0"/>
    <s v="OK"/>
    <s v="Granel"/>
    <x v="0"/>
    <n v="0"/>
    <s v="F. ALCONERA"/>
    <s v="A"/>
    <d v="1899-12-30T00:00:29"/>
    <d v="1899-12-30T00:00:29"/>
    <s v="OK"/>
    <m/>
    <m/>
    <d v="1899-12-30T00:00:00"/>
    <d v="1899-12-30T00:40:38"/>
    <n v="5"/>
    <d v="1899-12-30T00:00:29"/>
    <n v="40.633333333329588"/>
    <n v="8"/>
    <s v="Si"/>
  </r>
  <r>
    <s v="CCAL"/>
    <s v="2024076472"/>
    <x v="0"/>
    <s v="ER1312BBM"/>
    <s v="E4902LFJ"/>
    <d v="2024-12-26T00:00:00"/>
    <m/>
    <s v="3297"/>
    <x v="1"/>
    <s v="PA"/>
    <s v="S1"/>
    <m/>
    <d v="2024-12-26T00:00:00"/>
    <d v="1899-12-30T08:40:40"/>
    <d v="2024-12-26T00:00:00"/>
    <d v="1899-12-30T08:41:26"/>
    <d v="2024-12-26T00:00:00"/>
    <d v="1899-12-30T09:04:48"/>
    <x v="0"/>
    <s v="RFCPI"/>
    <s v="8043253613"/>
    <s v="EXW"/>
    <d v="1899-12-30T00:24:08"/>
    <d v="1899-12-30T00:23:22"/>
    <d v="1899-12-30T00:00:46"/>
    <s v="Granel"/>
    <s v="E001"/>
    <x v="1"/>
    <d v="1899-12-30T00:24:08"/>
    <d v="1899-12-30T00:23:22"/>
    <n v="8"/>
    <x v="20"/>
    <x v="0"/>
    <x v="1"/>
    <n v="0"/>
    <n v="0"/>
    <s v="OK"/>
    <s v="Granel"/>
    <x v="0"/>
    <n v="0"/>
    <s v="F. ALCONERA"/>
    <s v="A"/>
    <d v="1899-12-30T00:00:46"/>
    <d v="1899-12-30T00:00:46"/>
    <s v="OK"/>
    <m/>
    <m/>
    <d v="1899-12-30T00:00:00"/>
    <d v="1899-12-30T00:24:08"/>
    <n v="5"/>
    <d v="1899-12-30T00:00:46"/>
    <n v="24.133333333334441"/>
    <n v="9"/>
    <s v="Si"/>
  </r>
  <r>
    <s v="CCAL"/>
    <s v="2024076465"/>
    <x v="0"/>
    <s v="ER9252BBJ"/>
    <s v="E8364KHH"/>
    <d v="2024-12-26T00:00:00"/>
    <m/>
    <s v="3297"/>
    <x v="1"/>
    <s v="PA"/>
    <s v="S1"/>
    <m/>
    <d v="2024-12-26T00:00:00"/>
    <d v="1899-12-30T08:23:26"/>
    <d v="2024-12-26T00:00:00"/>
    <d v="1899-12-30T08:23:54"/>
    <d v="2024-12-26T00:00:00"/>
    <d v="1899-12-30T09:19:24"/>
    <x v="0"/>
    <s v="RFCPI"/>
    <s v="8043253614"/>
    <s v="EXW"/>
    <d v="1899-12-30T00:55:58"/>
    <d v="1899-12-30T00:55:30"/>
    <d v="1899-12-30T00:00:28"/>
    <s v="Granel"/>
    <s v="E001"/>
    <x v="1"/>
    <d v="1899-12-30T00:55:58"/>
    <d v="1899-12-30T00:55:30"/>
    <n v="8"/>
    <x v="20"/>
    <x v="0"/>
    <x v="1"/>
    <n v="0"/>
    <n v="0"/>
    <s v="OK"/>
    <s v="Granel"/>
    <x v="0"/>
    <n v="0"/>
    <s v="F. ALCONERA"/>
    <s v="B"/>
    <d v="1899-12-30T00:00:28"/>
    <d v="1899-12-30T00:00:28"/>
    <s v="OK"/>
    <m/>
    <m/>
    <d v="1899-12-30T00:00:00"/>
    <d v="1899-12-30T00:55:58"/>
    <n v="5"/>
    <d v="1899-12-30T00:00:28"/>
    <n v="55.96666666666561"/>
    <n v="9"/>
    <s v="No"/>
  </r>
  <r>
    <s v="CCAL"/>
    <s v="2024076476"/>
    <x v="0"/>
    <s v="ER8803BBS"/>
    <s v="E1508HJM"/>
    <d v="2024-12-26T00:00:00"/>
    <m/>
    <s v="3297"/>
    <x v="1"/>
    <s v="PA"/>
    <s v="S1"/>
    <m/>
    <d v="2024-12-26T00:00:00"/>
    <d v="1899-12-30T08:46:05"/>
    <d v="2024-12-26T00:00:00"/>
    <d v="1899-12-30T08:46:32"/>
    <d v="2024-12-26T00:00:00"/>
    <d v="1899-12-30T09:27:22"/>
    <x v="0"/>
    <s v="RFCPI"/>
    <s v="8043253615"/>
    <s v="FBO"/>
    <d v="1899-12-30T00:41:17"/>
    <d v="1899-12-30T00:40:50"/>
    <d v="1899-12-30T00:00:27"/>
    <s v="Granel"/>
    <s v="E001"/>
    <x v="2"/>
    <d v="1899-12-30T00:41:17"/>
    <d v="1899-12-30T00:40:50"/>
    <n v="8"/>
    <x v="20"/>
    <x v="0"/>
    <x v="1"/>
    <n v="0"/>
    <n v="0"/>
    <s v="OK"/>
    <s v="Granel"/>
    <x v="0"/>
    <n v="0"/>
    <s v="F. ALCONERA"/>
    <s v="A"/>
    <d v="1899-12-30T00:00:27"/>
    <d v="1899-12-30T00:00:27"/>
    <s v="OK"/>
    <m/>
    <m/>
    <d v="1899-12-30T00:00:00"/>
    <d v="1899-12-30T00:41:17"/>
    <n v="5"/>
    <d v="1899-12-30T00:00:27"/>
    <n v="41.283333333331207"/>
    <n v="9"/>
    <s v="Si"/>
  </r>
  <r>
    <s v="CCAL"/>
    <s v="2024076481"/>
    <x v="0"/>
    <s v="ER8017BDB"/>
    <s v="E6383KKR"/>
    <d v="2024-12-26T00:00:00"/>
    <m/>
    <s v="3297"/>
    <x v="1"/>
    <s v="PA"/>
    <s v="S1"/>
    <m/>
    <d v="2024-12-26T00:00:00"/>
    <d v="1899-12-30T08:51:50"/>
    <d v="2024-12-26T00:00:00"/>
    <d v="1899-12-30T08:52:18"/>
    <d v="2024-12-26T00:00:00"/>
    <d v="1899-12-30T09:34:40"/>
    <x v="0"/>
    <s v="RFCPI"/>
    <s v="8043253616"/>
    <s v="EXW"/>
    <d v="1899-12-30T00:42:50"/>
    <d v="1899-12-30T00:42:22"/>
    <d v="1899-12-30T00:00:28"/>
    <s v="Granel"/>
    <s v="E001"/>
    <x v="1"/>
    <d v="1899-12-30T00:42:50"/>
    <d v="1899-12-30T00:42:22"/>
    <n v="8"/>
    <x v="20"/>
    <x v="0"/>
    <x v="1"/>
    <n v="0"/>
    <n v="0"/>
    <s v="OK"/>
    <s v="Granel"/>
    <x v="0"/>
    <n v="0"/>
    <s v="F. ALCONERA"/>
    <s v="A"/>
    <d v="1899-12-30T00:00:28"/>
    <d v="1899-12-30T00:00:28"/>
    <s v="OK"/>
    <m/>
    <m/>
    <d v="1899-12-30T00:00:00"/>
    <d v="1899-12-30T00:42:50"/>
    <n v="5"/>
    <d v="1899-12-30T00:00:28"/>
    <n v="42.833333333332725"/>
    <n v="9"/>
    <s v="Si"/>
  </r>
  <r>
    <s v="CCAL"/>
    <s v="2024076480"/>
    <x v="0"/>
    <s v="ER6983BCM"/>
    <s v="E7262JBG"/>
    <d v="2024-12-26T00:00:00"/>
    <m/>
    <s v="3230"/>
    <x v="2"/>
    <s v="PA"/>
    <s v="PA"/>
    <m/>
    <d v="2024-12-26T00:00:00"/>
    <d v="1899-12-30T08:51:19"/>
    <d v="2024-12-26T00:00:00"/>
    <d v="1899-12-30T08:51:46"/>
    <d v="2024-12-26T00:00:00"/>
    <d v="1899-12-30T09:35:22"/>
    <x v="0"/>
    <s v="RFCPI"/>
    <s v="8043253617"/>
    <s v="EXW"/>
    <d v="1899-12-30T00:44:03"/>
    <d v="1899-12-30T00:43:36"/>
    <d v="1899-12-30T00:00:27"/>
    <s v="Ensacado"/>
    <s v="E002"/>
    <x v="1"/>
    <d v="1899-12-30T00:44:03"/>
    <d v="1899-12-30T00:43:36"/>
    <n v="8"/>
    <x v="20"/>
    <x v="0"/>
    <x v="2"/>
    <n v="0"/>
    <n v="0"/>
    <s v="OK"/>
    <s v="Ensacado"/>
    <x v="0"/>
    <n v="0"/>
    <s v="F. ALCONERA"/>
    <s v="A"/>
    <d v="1899-12-30T00:00:27"/>
    <d v="1899-12-30T00:00:27"/>
    <s v="OK"/>
    <m/>
    <m/>
    <d v="1899-12-30T00:00:00"/>
    <d v="1899-12-30T00:44:03"/>
    <n v="5"/>
    <d v="1899-12-30T00:00:27"/>
    <n v="44.050000000003209"/>
    <n v="9"/>
    <s v="Si"/>
  </r>
  <r>
    <s v="CCAL"/>
    <s v="2024076487"/>
    <x v="0"/>
    <s v="ER4777BBM"/>
    <s v="E1633HJM"/>
    <d v="2024-12-26T00:00:00"/>
    <m/>
    <s v="3297"/>
    <x v="1"/>
    <s v="PA"/>
    <s v="S1"/>
    <m/>
    <d v="2024-12-26T00:00:00"/>
    <d v="1899-12-30T09:03:19"/>
    <d v="2024-12-26T00:00:00"/>
    <d v="1899-12-30T09:03:47"/>
    <d v="2024-12-26T00:00:00"/>
    <d v="1899-12-30T09:53:27"/>
    <x v="0"/>
    <s v="RFCPI"/>
    <s v="8043253618"/>
    <s v="FBO"/>
    <d v="1899-12-30T00:50:08"/>
    <d v="1899-12-30T00:49:40"/>
    <d v="1899-12-30T00:00:28"/>
    <s v="Granel"/>
    <s v="E001"/>
    <x v="2"/>
    <d v="1899-12-30T00:50:08"/>
    <d v="1899-12-30T00:49:40"/>
    <n v="9"/>
    <x v="20"/>
    <x v="0"/>
    <x v="1"/>
    <n v="0"/>
    <n v="0"/>
    <s v="OK"/>
    <s v="Granel"/>
    <x v="0"/>
    <n v="0"/>
    <s v="F. ALCONERA"/>
    <s v="B"/>
    <d v="1899-12-30T00:00:28"/>
    <d v="1899-12-30T00:00:28"/>
    <s v="OK"/>
    <m/>
    <m/>
    <d v="1899-12-30T00:00:00"/>
    <d v="1899-12-30T00:50:08"/>
    <n v="5"/>
    <d v="1899-12-30T00:00:28"/>
    <n v="50.133333333340822"/>
    <n v="9"/>
    <s v="No"/>
  </r>
  <r>
    <s v="CCAL"/>
    <s v="2024076501"/>
    <x v="0"/>
    <s v="E5588DHP"/>
    <m/>
    <d v="2024-12-26T00:00:00"/>
    <m/>
    <s v="3230"/>
    <x v="2"/>
    <s v="PA"/>
    <s v="PA"/>
    <m/>
    <d v="2024-12-26T00:00:00"/>
    <d v="1899-12-30T09:40:13"/>
    <d v="2024-12-26T00:00:00"/>
    <d v="1899-12-30T09:41:57"/>
    <d v="2024-12-26T00:00:00"/>
    <d v="1899-12-30T09:59:23"/>
    <x v="0"/>
    <s v="RFCPI"/>
    <s v="8043253619"/>
    <s v="EXW"/>
    <d v="1899-12-30T00:19:10"/>
    <d v="1899-12-30T00:17:26"/>
    <d v="1899-12-30T00:01:44"/>
    <s v="Ensacado"/>
    <s v="E002"/>
    <x v="1"/>
    <d v="1899-12-30T00:19:10"/>
    <d v="1899-12-30T00:17:26"/>
    <n v="9"/>
    <x v="20"/>
    <x v="0"/>
    <x v="2"/>
    <n v="0"/>
    <n v="0"/>
    <s v="OK"/>
    <s v="Ensacado"/>
    <x v="0"/>
    <n v="0"/>
    <s v="F. ALCONERA"/>
    <s v="A"/>
    <d v="1899-12-30T00:01:44"/>
    <d v="1899-12-30T00:01:44"/>
    <s v="OK"/>
    <m/>
    <m/>
    <d v="1899-12-30T00:00:00"/>
    <d v="1899-12-30T00:19:10"/>
    <n v="5"/>
    <d v="1899-12-30T00:01:44"/>
    <n v="19.166666666673606"/>
    <n v="9"/>
    <s v="Si"/>
  </r>
  <r>
    <s v="CCAL"/>
    <s v="2024076498"/>
    <x v="0"/>
    <s v="ER3932BCS"/>
    <s v="E1416MGX"/>
    <d v="2024-12-26T00:00:00"/>
    <m/>
    <s v="3230"/>
    <x v="2"/>
    <s v="PA"/>
    <s v="PA"/>
    <m/>
    <d v="2024-12-26T00:00:00"/>
    <d v="1899-12-30T09:35:44"/>
    <d v="2024-12-26T00:00:00"/>
    <d v="1899-12-30T09:36:11"/>
    <d v="2024-12-26T00:00:00"/>
    <d v="1899-12-30T10:20:33"/>
    <x v="0"/>
    <s v="RFCPI"/>
    <s v="8043253621"/>
    <s v="FBO"/>
    <d v="1899-12-30T00:44:49"/>
    <d v="1899-12-30T00:44:22"/>
    <d v="1899-12-30T00:00:27"/>
    <s v="Ensacado"/>
    <s v="E002"/>
    <x v="2"/>
    <d v="1899-12-30T00:44:49"/>
    <d v="1899-12-30T00:44:22"/>
    <n v="9"/>
    <x v="20"/>
    <x v="0"/>
    <x v="2"/>
    <n v="0"/>
    <n v="0"/>
    <s v="OK"/>
    <s v="Ensacado"/>
    <x v="0"/>
    <n v="0"/>
    <s v="F. ALCONERA"/>
    <s v="A"/>
    <d v="1899-12-30T00:00:27"/>
    <d v="1899-12-30T00:00:27"/>
    <s v="OK"/>
    <m/>
    <m/>
    <d v="1899-12-30T00:00:00"/>
    <d v="1899-12-30T00:44:49"/>
    <n v="5"/>
    <d v="1899-12-30T00:00:27"/>
    <n v="44.816666666673541"/>
    <n v="10"/>
    <s v="Si"/>
  </r>
  <r>
    <s v="CCAL"/>
    <s v="2024076505"/>
    <x v="0"/>
    <s v="ER3686BCF"/>
    <s v="E9865JVX"/>
    <d v="2024-12-26T00:00:00"/>
    <m/>
    <s v="3228"/>
    <x v="3"/>
    <s v="PA"/>
    <s v="S5"/>
    <m/>
    <d v="2024-12-26T00:00:00"/>
    <d v="1899-12-30T09:51:50"/>
    <d v="2024-12-26T00:00:00"/>
    <d v="1899-12-30T09:52:18"/>
    <d v="2024-12-26T00:00:00"/>
    <d v="1899-12-30T10:24:38"/>
    <x v="0"/>
    <s v="RFCPI"/>
    <s v="8043253622"/>
    <s v="FBO"/>
    <d v="1899-12-30T00:32:48"/>
    <d v="1899-12-30T00:32:20"/>
    <d v="1899-12-30T00:00:28"/>
    <s v="Granel"/>
    <s v="E001"/>
    <x v="2"/>
    <d v="1899-12-30T00:32:48"/>
    <d v="1899-12-30T00:32:20"/>
    <n v="9"/>
    <x v="20"/>
    <x v="0"/>
    <x v="1"/>
    <n v="0"/>
    <n v="0"/>
    <s v="OK"/>
    <s v="Granel"/>
    <x v="0"/>
    <n v="0"/>
    <s v="F. ALCONERA"/>
    <s v="A"/>
    <d v="1899-12-30T00:00:28"/>
    <d v="1899-12-30T00:00:28"/>
    <s v="OK"/>
    <m/>
    <m/>
    <d v="1899-12-30T00:00:00"/>
    <d v="1899-12-30T00:32:48"/>
    <n v="5"/>
    <d v="1899-12-30T00:00:28"/>
    <n v="32.800000000003209"/>
    <n v="10"/>
    <s v="Si"/>
  </r>
  <r>
    <s v="CCAL"/>
    <s v="2024076507"/>
    <x v="0"/>
    <s v="ER0922BBV"/>
    <s v="E8234JGZ"/>
    <d v="2024-12-26T00:00:00"/>
    <m/>
    <s v="3230"/>
    <x v="2"/>
    <s v="PA"/>
    <s v="PA"/>
    <m/>
    <d v="2024-12-26T00:00:00"/>
    <d v="1899-12-30T09:55:26"/>
    <d v="2024-12-26T00:00:00"/>
    <d v="1899-12-30T09:55:52"/>
    <d v="2024-12-26T00:00:00"/>
    <d v="1899-12-30T10:26:47"/>
    <x v="0"/>
    <s v="RFCPI"/>
    <s v="8043253623"/>
    <s v="EXW"/>
    <d v="1899-12-30T00:31:21"/>
    <d v="1899-12-30T00:30:55"/>
    <d v="1899-12-30T00:00:26"/>
    <s v="Ensacado"/>
    <s v="E002"/>
    <x v="1"/>
    <d v="1899-12-30T00:31:21"/>
    <d v="1899-12-30T00:30:55"/>
    <n v="9"/>
    <x v="20"/>
    <x v="0"/>
    <x v="2"/>
    <n v="0"/>
    <n v="0"/>
    <s v="OK"/>
    <s v="Ensacado"/>
    <x v="0"/>
    <n v="0"/>
    <s v="F. ALCONERA"/>
    <s v="A"/>
    <d v="1899-12-30T00:00:26"/>
    <d v="1899-12-30T00:00:26"/>
    <s v="OK"/>
    <m/>
    <m/>
    <d v="1899-12-30T00:00:00"/>
    <d v="1899-12-30T00:31:21"/>
    <n v="5"/>
    <d v="1899-12-30T00:00:26"/>
    <n v="31.349999999995227"/>
    <n v="10"/>
    <s v="Si"/>
  </r>
  <r>
    <s v="CCAL"/>
    <s v="2024076509"/>
    <x v="0"/>
    <s v="ER9606BBF"/>
    <s v="E2611KJC"/>
    <d v="2024-12-26T00:00:00"/>
    <m/>
    <s v="3297"/>
    <x v="1"/>
    <s v="PA"/>
    <s v="S1"/>
    <m/>
    <d v="2024-12-26T00:00:00"/>
    <d v="1899-12-30T10:07:56"/>
    <d v="2024-12-26T00:00:00"/>
    <d v="1899-12-30T10:08:23"/>
    <d v="2024-12-26T00:00:00"/>
    <d v="1899-12-30T10:34:18"/>
    <x v="0"/>
    <s v="RFCPI"/>
    <s v="8043253624"/>
    <s v="EXW"/>
    <d v="1899-12-30T00:26:22"/>
    <d v="1899-12-30T00:25:55"/>
    <d v="1899-12-30T00:00:27"/>
    <s v="Granel"/>
    <s v="E001"/>
    <x v="1"/>
    <d v="1899-12-30T00:26:22"/>
    <d v="1899-12-30T00:25:55"/>
    <n v="10"/>
    <x v="20"/>
    <x v="0"/>
    <x v="1"/>
    <n v="0"/>
    <n v="0"/>
    <s v="OK"/>
    <s v="Granel"/>
    <x v="0"/>
    <n v="0"/>
    <s v="F. ALCONERA"/>
    <s v="A"/>
    <d v="1899-12-30T00:00:27"/>
    <d v="1899-12-30T00:00:27"/>
    <s v="OK"/>
    <m/>
    <m/>
    <d v="1899-12-30T00:00:00"/>
    <d v="1899-12-30T00:26:22"/>
    <n v="5"/>
    <d v="1899-12-30T00:00:27"/>
    <n v="26.366666666659224"/>
    <n v="10"/>
    <s v="Si"/>
  </r>
  <r>
    <s v="CCAL"/>
    <s v="2024076515"/>
    <x v="0"/>
    <s v="ER9177BBP"/>
    <s v="E3246FMB"/>
    <d v="2024-12-26T00:00:00"/>
    <m/>
    <s v="3297"/>
    <x v="1"/>
    <s v="PA"/>
    <s v="S1"/>
    <m/>
    <d v="2024-12-26T00:00:00"/>
    <d v="1899-12-30T10:21:41"/>
    <d v="2024-12-26T00:00:00"/>
    <d v="1899-12-30T10:22:07"/>
    <d v="2024-12-26T00:00:00"/>
    <d v="1899-12-30T10:50:08"/>
    <x v="0"/>
    <s v="RFCPI"/>
    <s v="8043253625"/>
    <s v="EXW"/>
    <d v="1899-12-30T00:28:27"/>
    <d v="1899-12-30T00:28:01"/>
    <d v="1899-12-30T00:00:26"/>
    <s v="Granel"/>
    <s v="E001"/>
    <x v="1"/>
    <d v="1899-12-30T00:28:27"/>
    <d v="1899-12-30T00:28:01"/>
    <n v="10"/>
    <x v="20"/>
    <x v="0"/>
    <x v="1"/>
    <n v="0"/>
    <n v="0"/>
    <s v="OK"/>
    <s v="Granel"/>
    <x v="0"/>
    <n v="0"/>
    <s v="F. ALCONERA"/>
    <s v="A"/>
    <d v="1899-12-30T00:00:26"/>
    <d v="1899-12-30T00:00:26"/>
    <s v="OK"/>
    <m/>
    <m/>
    <d v="1899-12-30T00:00:00"/>
    <d v="1899-12-30T00:28:27"/>
    <n v="5"/>
    <d v="1899-12-30T00:00:26"/>
    <n v="28.449999999993576"/>
    <n v="10"/>
    <s v="Si"/>
  </r>
  <r>
    <s v="CCAL"/>
    <s v="2024076511"/>
    <x v="0"/>
    <s v="ER8802BBS"/>
    <s v="E5397MMK"/>
    <d v="2024-12-26T00:00:00"/>
    <m/>
    <s v="3229"/>
    <x v="4"/>
    <s v="PA"/>
    <s v="S2"/>
    <m/>
    <d v="2024-12-26T00:00:00"/>
    <d v="1899-12-30T10:16:45"/>
    <d v="2024-12-26T00:00:00"/>
    <d v="1899-12-30T10:17:12"/>
    <d v="2024-12-26T00:00:00"/>
    <d v="1899-12-30T10:50:39"/>
    <x v="0"/>
    <s v="RFCPI"/>
    <s v="8043253626"/>
    <s v="FBO"/>
    <d v="1899-12-30T00:33:54"/>
    <d v="1899-12-30T00:33:27"/>
    <d v="1899-12-30T00:00:27"/>
    <s v="Granel"/>
    <s v="E001"/>
    <x v="2"/>
    <d v="1899-12-30T00:33:54"/>
    <d v="1899-12-30T00:33:27"/>
    <n v="10"/>
    <x v="20"/>
    <x v="0"/>
    <x v="1"/>
    <n v="0"/>
    <n v="0"/>
    <s v="OK"/>
    <s v="Granel"/>
    <x v="0"/>
    <n v="0"/>
    <s v="F. ALCONERA"/>
    <s v="A"/>
    <d v="1899-12-30T00:00:27"/>
    <d v="1899-12-30T00:00:27"/>
    <s v="OK"/>
    <m/>
    <m/>
    <d v="1899-12-30T00:00:00"/>
    <d v="1899-12-30T00:33:54"/>
    <n v="5"/>
    <d v="1899-12-30T00:00:27"/>
    <n v="33.900000000004816"/>
    <n v="10"/>
    <s v="Si"/>
  </r>
  <r>
    <s v="CCAL"/>
    <s v="2024076510"/>
    <x v="0"/>
    <s v="ER8804BBS"/>
    <s v="E8421HJR"/>
    <d v="2024-12-26T00:00:00"/>
    <m/>
    <s v="3297"/>
    <x v="1"/>
    <s v="PA"/>
    <s v="S1"/>
    <m/>
    <d v="2024-12-26T00:00:00"/>
    <d v="1899-12-30T10:09:29"/>
    <d v="2024-12-26T00:00:00"/>
    <d v="1899-12-30T10:09:56"/>
    <d v="2024-12-26T00:00:00"/>
    <d v="1899-12-30T10:56:10"/>
    <x v="0"/>
    <s v="RFCPI"/>
    <s v="8043253627"/>
    <s v="FBO"/>
    <d v="1899-12-30T00:46:41"/>
    <d v="1899-12-30T00:46:14"/>
    <d v="1899-12-30T00:00:27"/>
    <s v="Granel"/>
    <s v="E001"/>
    <x v="2"/>
    <d v="1899-12-30T00:46:41"/>
    <d v="1899-12-30T00:46:14"/>
    <n v="10"/>
    <x v="20"/>
    <x v="0"/>
    <x v="1"/>
    <n v="0"/>
    <n v="0"/>
    <s v="OK"/>
    <s v="Granel"/>
    <x v="0"/>
    <n v="0"/>
    <s v="F. ALCONERA"/>
    <s v="B"/>
    <d v="1899-12-30T00:00:27"/>
    <d v="1899-12-30T00:00:27"/>
    <s v="OK"/>
    <m/>
    <m/>
    <d v="1899-12-30T00:00:00"/>
    <d v="1899-12-30T00:46:41"/>
    <n v="5"/>
    <d v="1899-12-30T00:00:27"/>
    <n v="46.683333333345558"/>
    <n v="10"/>
    <s v="No"/>
  </r>
  <r>
    <s v="CCAL"/>
    <s v="2024076516"/>
    <x v="0"/>
    <s v="ER0894BBZ"/>
    <s v="E5542MNV"/>
    <d v="2024-12-26T00:00:00"/>
    <m/>
    <s v="3228"/>
    <x v="3"/>
    <s v="PA"/>
    <s v="S4"/>
    <m/>
    <d v="2024-12-26T00:00:00"/>
    <d v="1899-12-30T10:30:49"/>
    <d v="2024-12-26T00:00:00"/>
    <d v="1899-12-30T10:31:16"/>
    <d v="2024-12-26T00:00:00"/>
    <d v="1899-12-30T11:01:12"/>
    <x v="0"/>
    <s v="RFCPI"/>
    <s v="8043253628"/>
    <s v="FBO"/>
    <d v="1899-12-30T00:30:23"/>
    <d v="1899-12-30T00:29:56"/>
    <d v="1899-12-30T00:00:27"/>
    <s v="Granel"/>
    <s v="E001"/>
    <x v="2"/>
    <d v="1899-12-30T00:30:23"/>
    <d v="1899-12-30T00:29:56"/>
    <n v="10"/>
    <x v="20"/>
    <x v="0"/>
    <x v="1"/>
    <n v="0"/>
    <n v="0"/>
    <s v="OK"/>
    <s v="Granel"/>
    <x v="0"/>
    <n v="0"/>
    <s v="F. ALCONERA"/>
    <s v="A"/>
    <d v="1899-12-30T00:00:27"/>
    <d v="1899-12-30T00:00:27"/>
    <s v="OK"/>
    <m/>
    <m/>
    <d v="1899-12-30T00:00:00"/>
    <d v="1899-12-30T00:30:23"/>
    <n v="5"/>
    <d v="1899-12-30T00:00:27"/>
    <n v="30.383333333337575"/>
    <n v="11"/>
    <s v="Si"/>
  </r>
  <r>
    <s v="CCAL"/>
    <s v="2024076517"/>
    <x v="0"/>
    <s v="ER5784BBP"/>
    <s v="E6172KZK"/>
    <d v="2024-12-26T00:00:00"/>
    <m/>
    <s v="3230"/>
    <x v="2"/>
    <s v="PA"/>
    <s v="PA"/>
    <m/>
    <d v="2024-12-26T00:00:00"/>
    <d v="1899-12-30T10:32:19"/>
    <d v="2024-12-26T00:00:00"/>
    <d v="1899-12-30T10:32:45"/>
    <d v="2024-12-26T00:00:00"/>
    <d v="1899-12-30T11:02:20"/>
    <x v="0"/>
    <s v="RFCPI"/>
    <s v="8043253629"/>
    <s v="EXW"/>
    <d v="1899-12-30T00:30:01"/>
    <d v="1899-12-30T00:29:35"/>
    <d v="1899-12-30T00:00:26"/>
    <s v="Ensacado"/>
    <s v="E002"/>
    <x v="1"/>
    <d v="1899-12-30T00:30:01"/>
    <d v="1899-12-30T00:29:35"/>
    <n v="10"/>
    <x v="20"/>
    <x v="0"/>
    <x v="2"/>
    <n v="0"/>
    <n v="0"/>
    <s v="OK"/>
    <s v="Ensacado"/>
    <x v="0"/>
    <n v="0"/>
    <s v="F. ALCONERA"/>
    <s v="A"/>
    <d v="1899-12-30T00:00:26"/>
    <d v="1899-12-30T00:00:26"/>
    <s v="OK"/>
    <m/>
    <m/>
    <d v="1899-12-30T00:00:00"/>
    <d v="1899-12-30T00:30:01"/>
    <n v="5"/>
    <d v="1899-12-30T00:00:26"/>
    <n v="30.016666666655958"/>
    <n v="11"/>
    <s v="Si"/>
  </r>
  <r>
    <s v="CCAL"/>
    <s v="2024076518"/>
    <x v="0"/>
    <s v="EAV00575R"/>
    <s v="E8077KGN"/>
    <d v="2024-12-26T00:00:00"/>
    <m/>
    <s v="3297"/>
    <x v="1"/>
    <s v="PA"/>
    <s v="S1"/>
    <m/>
    <d v="2024-12-26T00:00:00"/>
    <d v="1899-12-30T10:33:01"/>
    <d v="2024-12-26T00:00:00"/>
    <d v="1899-12-30T10:39:09"/>
    <d v="2024-12-26T00:00:00"/>
    <d v="1899-12-30T11:09:23"/>
    <x v="0"/>
    <s v="RFCPI"/>
    <s v="8043253630"/>
    <s v="EXW"/>
    <d v="1899-12-30T00:36:22"/>
    <d v="1899-12-30T00:30:14"/>
    <d v="1899-12-30T00:06:08"/>
    <s v="Granel"/>
    <s v="E001"/>
    <x v="1"/>
    <d v="1899-12-30T00:36:22"/>
    <d v="1899-12-30T00:30:14"/>
    <n v="10"/>
    <x v="20"/>
    <x v="0"/>
    <x v="1"/>
    <n v="0"/>
    <n v="0"/>
    <s v="OK"/>
    <s v="Granel"/>
    <x v="0"/>
    <n v="0"/>
    <s v="F. ALCONERA"/>
    <s v="A"/>
    <d v="1899-12-30T00:06:08"/>
    <d v="1899-12-30T00:06:08"/>
    <s v="OK"/>
    <m/>
    <m/>
    <d v="1899-12-30T00:00:00"/>
    <d v="1899-12-30T00:36:22"/>
    <n v="5"/>
    <d v="1899-12-30T00:06:08"/>
    <n v="36.366666666667264"/>
    <n v="11"/>
    <s v="Si"/>
  </r>
  <r>
    <s v="CCAL"/>
    <s v="2024076514"/>
    <x v="0"/>
    <s v="ER6763BDD"/>
    <s v="E6633MJP"/>
    <d v="2024-12-26T00:00:00"/>
    <m/>
    <s v="3230"/>
    <x v="2"/>
    <s v="PA"/>
    <s v="PA"/>
    <m/>
    <d v="2024-12-26T00:00:00"/>
    <d v="1899-12-30T10:21:04"/>
    <d v="2024-12-26T00:00:00"/>
    <d v="1899-12-30T10:21:31"/>
    <d v="2024-12-26T00:00:00"/>
    <d v="1899-12-30T11:12:17"/>
    <x v="0"/>
    <s v="RFCPI"/>
    <s v="8043253631"/>
    <s v="FBO"/>
    <d v="1899-12-30T00:51:13"/>
    <d v="1899-12-30T00:50:46"/>
    <d v="1899-12-30T00:00:27"/>
    <s v="Ensacado"/>
    <s v="E002"/>
    <x v="2"/>
    <d v="1899-12-30T00:51:13"/>
    <d v="1899-12-30T00:50:46"/>
    <n v="10"/>
    <x v="20"/>
    <x v="0"/>
    <x v="2"/>
    <n v="0"/>
    <n v="0"/>
    <s v="OK"/>
    <s v="Ensacado"/>
    <x v="0"/>
    <n v="0"/>
    <s v="F. ALCONERA"/>
    <s v="B"/>
    <d v="1899-12-30T00:00:27"/>
    <d v="1899-12-30T00:00:27"/>
    <s v="OK"/>
    <m/>
    <m/>
    <d v="1899-12-30T00:00:00"/>
    <d v="1899-12-30T00:51:13"/>
    <n v="5"/>
    <d v="1899-12-30T00:00:27"/>
    <n v="51.21666666666718"/>
    <n v="11"/>
    <s v="No"/>
  </r>
  <r>
    <s v="CCAL"/>
    <s v="2024076519"/>
    <x v="0"/>
    <s v="ER8689BDK"/>
    <s v="E3281KBG"/>
    <d v="2024-12-26T00:00:00"/>
    <m/>
    <s v="3230"/>
    <x v="2"/>
    <s v="PA"/>
    <s v="PA"/>
    <m/>
    <d v="2024-12-26T00:00:00"/>
    <d v="1899-12-30T10:38:09"/>
    <d v="2024-12-26T00:00:00"/>
    <d v="1899-12-30T10:38:36"/>
    <d v="2024-12-26T00:00:00"/>
    <d v="1899-12-30T11:25:30"/>
    <x v="0"/>
    <s v="RFCPI"/>
    <s v="8043253632"/>
    <s v="FBO"/>
    <d v="1899-12-30T00:47:21"/>
    <d v="1899-12-30T00:46:54"/>
    <d v="1899-12-30T00:00:27"/>
    <s v="Ensacado"/>
    <s v="E002"/>
    <x v="1"/>
    <d v="1899-12-30T00:47:21"/>
    <d v="1899-12-30T00:46:54"/>
    <n v="10"/>
    <x v="20"/>
    <x v="0"/>
    <x v="2"/>
    <n v="0"/>
    <n v="0"/>
    <s v="OK"/>
    <s v="Ensacado"/>
    <x v="0"/>
    <n v="0"/>
    <s v="F. ALCONERA"/>
    <s v="B"/>
    <d v="1899-12-30T00:00:27"/>
    <d v="1899-12-30T00:00:27"/>
    <s v="OK"/>
    <m/>
    <m/>
    <d v="1899-12-30T00:00:00"/>
    <d v="1899-12-30T00:47:21"/>
    <n v="5"/>
    <d v="1899-12-30T00:00:27"/>
    <n v="47.350000000008038"/>
    <n v="11"/>
    <s v="No"/>
  </r>
  <r>
    <s v="CCAL"/>
    <s v="2024076526"/>
    <x v="0"/>
    <s v="ER0509BBW"/>
    <s v="E5122JHZ"/>
    <d v="2024-12-26T00:00:00"/>
    <m/>
    <s v="3297"/>
    <x v="1"/>
    <s v="PA"/>
    <s v="S1"/>
    <m/>
    <d v="2024-12-26T00:00:00"/>
    <d v="1899-12-30T10:59:09"/>
    <d v="2024-12-26T00:00:00"/>
    <d v="1899-12-30T10:59:36"/>
    <d v="2024-12-26T00:00:00"/>
    <d v="1899-12-30T11:27:57"/>
    <x v="0"/>
    <s v="RFCPI"/>
    <s v="8043253633"/>
    <s v="FBO"/>
    <d v="1899-12-30T00:28:48"/>
    <d v="1899-12-30T00:28:21"/>
    <d v="1899-12-30T00:00:27"/>
    <s v="Granel"/>
    <s v="E001"/>
    <x v="2"/>
    <d v="1899-12-30T00:28:48"/>
    <d v="1899-12-30T00:28:21"/>
    <n v="10"/>
    <x v="20"/>
    <x v="0"/>
    <x v="1"/>
    <n v="0"/>
    <n v="0"/>
    <s v="OK"/>
    <s v="Granel"/>
    <x v="0"/>
    <n v="0"/>
    <s v="F. ALCONERA"/>
    <s v="A"/>
    <d v="1899-12-30T00:00:27"/>
    <d v="1899-12-30T00:00:27"/>
    <s v="OK"/>
    <m/>
    <m/>
    <d v="1899-12-30T00:00:00"/>
    <d v="1899-12-30T00:28:48"/>
    <n v="5"/>
    <d v="1899-12-30T00:00:27"/>
    <n v="28.800000000000026"/>
    <n v="11"/>
    <s v="Si"/>
  </r>
  <r>
    <s v="CCAL"/>
    <s v="2024076527"/>
    <x v="0"/>
    <s v="ER3665BBS"/>
    <s v="E4990DBM"/>
    <d v="2024-12-26T00:00:00"/>
    <m/>
    <s v="3228"/>
    <x v="3"/>
    <s v="PA"/>
    <s v="S4"/>
    <m/>
    <d v="2024-12-26T00:00:00"/>
    <d v="1899-12-30T11:00:22"/>
    <d v="2024-12-26T00:00:00"/>
    <d v="1899-12-30T11:00:52"/>
    <d v="2024-12-26T00:00:00"/>
    <d v="1899-12-30T11:39:23"/>
    <x v="0"/>
    <s v="RFCPI"/>
    <s v="8043253634"/>
    <s v="EXW"/>
    <d v="1899-12-30T00:39:01"/>
    <d v="1899-12-30T00:38:31"/>
    <d v="1899-12-30T00:00:30"/>
    <s v="Granel"/>
    <s v="E001"/>
    <x v="1"/>
    <d v="1899-12-30T00:39:01"/>
    <d v="1899-12-30T00:38:31"/>
    <n v="11"/>
    <x v="20"/>
    <x v="0"/>
    <x v="1"/>
    <n v="0"/>
    <n v="0"/>
    <s v="OK"/>
    <s v="Granel"/>
    <x v="0"/>
    <n v="0"/>
    <s v="F. ALCONERA"/>
    <s v="A"/>
    <d v="1899-12-30T00:00:30"/>
    <d v="1899-12-30T00:00:30"/>
    <s v="OK"/>
    <m/>
    <m/>
    <d v="1899-12-30T00:00:00"/>
    <d v="1899-12-30T00:39:01"/>
    <n v="5"/>
    <d v="1899-12-30T00:00:30"/>
    <n v="39.016666666670396"/>
    <n v="11"/>
    <s v="Si"/>
  </r>
  <r>
    <s v="CCAL"/>
    <s v="2024076525"/>
    <x v="0"/>
    <s v="ECS04211R"/>
    <s v="E3710KKC"/>
    <d v="2024-12-26T00:00:00"/>
    <m/>
    <s v="3230"/>
    <x v="2"/>
    <s v="PA"/>
    <s v="PA"/>
    <m/>
    <d v="2024-12-26T00:00:00"/>
    <d v="1899-12-30T10:57:32"/>
    <d v="2024-12-26T00:00:00"/>
    <d v="1899-12-30T10:58:00"/>
    <d v="2024-12-26T00:00:00"/>
    <d v="1899-12-30T11:43:54"/>
    <x v="0"/>
    <s v="RFCPI"/>
    <s v="8043253635"/>
    <s v="FBO"/>
    <d v="1899-12-30T00:46:22"/>
    <d v="1899-12-30T00:45:54"/>
    <d v="1899-12-30T00:00:28"/>
    <s v="Ensacado"/>
    <s v="E002"/>
    <x v="2"/>
    <d v="1899-12-30T00:46:22"/>
    <d v="1899-12-30T00:45:54"/>
    <n v="10"/>
    <x v="20"/>
    <x v="0"/>
    <x v="2"/>
    <n v="0"/>
    <n v="0"/>
    <s v="OK"/>
    <s v="Ensacado"/>
    <x v="0"/>
    <n v="0"/>
    <s v="F. ALCONERA"/>
    <s v="B"/>
    <d v="1899-12-30T00:00:28"/>
    <d v="1899-12-30T00:00:28"/>
    <s v="OK"/>
    <m/>
    <m/>
    <d v="1899-12-30T00:00:00"/>
    <d v="1899-12-30T00:46:22"/>
    <n v="5"/>
    <d v="1899-12-30T00:00:28"/>
    <n v="46.366666666660748"/>
    <n v="11"/>
    <s v="No"/>
  </r>
  <r>
    <s v="CCAL"/>
    <s v="2024076530"/>
    <x v="0"/>
    <s v="ER2347BBR"/>
    <s v="E6106KCV"/>
    <d v="2024-12-26T00:00:00"/>
    <m/>
    <s v="3297"/>
    <x v="1"/>
    <s v="PA"/>
    <s v="S1"/>
    <m/>
    <d v="2024-12-26T00:00:00"/>
    <d v="1899-12-30T11:20:50"/>
    <d v="2024-12-26T00:00:00"/>
    <d v="1899-12-30T11:21:20"/>
    <d v="2024-12-26T00:00:00"/>
    <d v="1899-12-30T11:52:17"/>
    <x v="0"/>
    <s v="RFCPI"/>
    <s v="8043253636"/>
    <s v="EXW"/>
    <d v="1899-12-30T00:31:27"/>
    <d v="1899-12-30T00:30:57"/>
    <d v="1899-12-30T00:00:30"/>
    <s v="Granel"/>
    <s v="E001"/>
    <x v="1"/>
    <d v="1899-12-30T00:31:27"/>
    <d v="1899-12-30T00:30:57"/>
    <n v="11"/>
    <x v="20"/>
    <x v="0"/>
    <x v="1"/>
    <n v="0"/>
    <n v="0"/>
    <s v="OK"/>
    <s v="Granel"/>
    <x v="0"/>
    <n v="0"/>
    <s v="F. ALCONERA"/>
    <s v="A"/>
    <d v="1899-12-30T00:00:30"/>
    <d v="1899-12-30T00:00:30"/>
    <s v="OK"/>
    <m/>
    <m/>
    <d v="1899-12-30T00:00:00"/>
    <d v="1899-12-30T00:31:27"/>
    <n v="5"/>
    <d v="1899-12-30T00:00:30"/>
    <n v="31.449999999988847"/>
    <n v="11"/>
    <s v="Si"/>
  </r>
  <r>
    <s v="CCAL"/>
    <s v="2024076537"/>
    <x v="0"/>
    <s v="ER1428BBX"/>
    <s v="E3192JFJ"/>
    <d v="2024-12-26T00:00:00"/>
    <m/>
    <s v="3230"/>
    <x v="2"/>
    <s v="PA"/>
    <s v="PA"/>
    <m/>
    <d v="2024-12-26T00:00:00"/>
    <d v="1899-12-30T11:29:57"/>
    <d v="2024-12-26T00:00:00"/>
    <d v="1899-12-30T11:30:25"/>
    <d v="2024-12-26T00:00:00"/>
    <d v="1899-12-30T12:05:35"/>
    <x v="0"/>
    <s v="RFCPI"/>
    <s v="8043253637"/>
    <s v="FBO"/>
    <d v="1899-12-30T00:35:38"/>
    <d v="1899-12-30T00:35:10"/>
    <d v="1899-12-30T00:00:28"/>
    <s v="Ensacado"/>
    <s v="E002"/>
    <x v="2"/>
    <d v="1899-12-30T00:35:38"/>
    <d v="1899-12-30T00:35:10"/>
    <n v="11"/>
    <x v="20"/>
    <x v="0"/>
    <x v="2"/>
    <n v="0"/>
    <n v="0"/>
    <s v="OK"/>
    <s v="Ensacado"/>
    <x v="0"/>
    <n v="0"/>
    <s v="F. ALCONERA"/>
    <s v="A"/>
    <d v="1899-12-30T00:00:28"/>
    <d v="1899-12-30T00:00:28"/>
    <s v="OK"/>
    <m/>
    <m/>
    <d v="1899-12-30T00:00:00"/>
    <d v="1899-12-30T00:35:38"/>
    <n v="5"/>
    <d v="1899-12-30T00:00:28"/>
    <n v="35.6333333333328"/>
    <n v="12"/>
    <s v="Si"/>
  </r>
  <r>
    <s v="CCAL"/>
    <s v="2024076532"/>
    <x v="0"/>
    <s v="ER1696BCF"/>
    <s v="E7412JLB"/>
    <d v="2024-12-26T00:00:00"/>
    <m/>
    <s v="3297"/>
    <x v="1"/>
    <s v="PA"/>
    <s v="S1"/>
    <m/>
    <d v="2024-12-26T00:00:00"/>
    <d v="1899-12-30T11:24:44"/>
    <d v="2024-12-26T00:00:00"/>
    <d v="1899-12-30T11:25:12"/>
    <d v="2024-12-26T00:00:00"/>
    <d v="1899-12-30T12:07:20"/>
    <x v="0"/>
    <s v="RFCPI"/>
    <s v="8043253638"/>
    <s v="FBO"/>
    <d v="1899-12-30T00:42:36"/>
    <d v="1899-12-30T00:42:08"/>
    <d v="1899-12-30T00:00:28"/>
    <s v="Granel"/>
    <s v="E001"/>
    <x v="2"/>
    <d v="1899-12-30T00:42:36"/>
    <d v="1899-12-30T00:42:08"/>
    <n v="11"/>
    <x v="20"/>
    <x v="0"/>
    <x v="1"/>
    <n v="0"/>
    <n v="0"/>
    <s v="OK"/>
    <s v="Granel"/>
    <x v="0"/>
    <n v="0"/>
    <s v="F. ALCONERA"/>
    <s v="A"/>
    <d v="1899-12-30T00:00:28"/>
    <d v="1899-12-30T00:00:28"/>
    <s v="OK"/>
    <m/>
    <m/>
    <d v="1899-12-30T00:00:00"/>
    <d v="1899-12-30T00:42:36"/>
    <n v="5"/>
    <d v="1899-12-30T00:00:28"/>
    <n v="42.599999999995148"/>
    <n v="12"/>
    <s v="Si"/>
  </r>
  <r>
    <s v="CCAL"/>
    <s v="2024076555"/>
    <x v="0"/>
    <s v="ER0455BBX"/>
    <s v="E0438GVW"/>
    <d v="2024-12-26T00:00:00"/>
    <m/>
    <s v="3297"/>
    <x v="1"/>
    <s v="PA"/>
    <s v="S1"/>
    <m/>
    <d v="2024-12-26T00:00:00"/>
    <d v="1899-12-30T11:59:11"/>
    <d v="2024-12-26T00:00:00"/>
    <d v="1899-12-30T11:59:38"/>
    <d v="2024-12-26T00:00:00"/>
    <d v="1899-12-30T12:21:19"/>
    <x v="0"/>
    <s v="RFCPI"/>
    <s v="8043253640"/>
    <s v="EXW"/>
    <d v="1899-12-30T00:22:08"/>
    <d v="1899-12-30T00:21:41"/>
    <d v="1899-12-30T00:00:27"/>
    <s v="Granel"/>
    <s v="E001"/>
    <x v="1"/>
    <d v="1899-12-30T00:22:08"/>
    <d v="1899-12-30T00:21:41"/>
    <n v="11"/>
    <x v="20"/>
    <x v="0"/>
    <x v="1"/>
    <n v="0"/>
    <n v="0"/>
    <s v="OK"/>
    <s v="Granel"/>
    <x v="0"/>
    <n v="0"/>
    <s v="F. ALCONERA"/>
    <s v="A"/>
    <d v="1899-12-30T00:00:27"/>
    <d v="1899-12-30T00:00:27"/>
    <s v="OK"/>
    <m/>
    <m/>
    <d v="1899-12-30T00:00:00"/>
    <d v="1899-12-30T00:22:08"/>
    <n v="5"/>
    <d v="1899-12-30T00:00:27"/>
    <n v="22.13333333333285"/>
    <n v="12"/>
    <s v="Si"/>
  </r>
  <r>
    <s v="CCAL"/>
    <s v="2024076546"/>
    <x v="0"/>
    <s v="ER8811BDG"/>
    <s v="E3787MNY"/>
    <d v="2024-12-26T00:00:00"/>
    <m/>
    <s v="3230"/>
    <x v="2"/>
    <s v="PA"/>
    <s v="PA"/>
    <m/>
    <d v="2024-12-26T00:00:00"/>
    <d v="1899-12-30T11:48:40"/>
    <d v="2024-12-26T00:00:00"/>
    <d v="1899-12-30T11:49:07"/>
    <d v="2024-12-26T00:00:00"/>
    <d v="1899-12-30T12:31:43"/>
    <x v="0"/>
    <s v="RFCPI"/>
    <s v="8043253641"/>
    <s v="FBO"/>
    <d v="1899-12-30T00:43:03"/>
    <d v="1899-12-30T00:42:36"/>
    <d v="1899-12-30T00:00:27"/>
    <s v="Ensacado"/>
    <s v="E002"/>
    <x v="2"/>
    <d v="1899-12-30T00:43:03"/>
    <d v="1899-12-30T00:42:36"/>
    <n v="11"/>
    <x v="20"/>
    <x v="0"/>
    <x v="2"/>
    <n v="0"/>
    <n v="0"/>
    <s v="OK"/>
    <s v="Ensacado"/>
    <x v="0"/>
    <n v="0"/>
    <s v="F. ALCONERA"/>
    <s v="A"/>
    <d v="1899-12-30T00:00:27"/>
    <d v="1899-12-30T00:00:27"/>
    <s v="OK"/>
    <m/>
    <m/>
    <d v="1899-12-30T00:00:00"/>
    <d v="1899-12-30T00:43:03"/>
    <n v="5"/>
    <d v="1899-12-30T00:00:27"/>
    <n v="43.049999999995215"/>
    <n v="12"/>
    <s v="Si"/>
  </r>
  <r>
    <s v="CCAL"/>
    <s v="2024076556"/>
    <x v="0"/>
    <s v="ER8801BBS"/>
    <s v="E9651KXD"/>
    <d v="2024-12-26T00:00:00"/>
    <m/>
    <s v="3297"/>
    <x v="1"/>
    <s v="PA"/>
    <s v="S1"/>
    <m/>
    <d v="2024-12-26T00:00:00"/>
    <d v="1899-12-30T12:01:44"/>
    <d v="2024-12-26T00:00:00"/>
    <d v="1899-12-30T12:02:13"/>
    <d v="2024-12-26T00:00:00"/>
    <d v="1899-12-30T12:43:32"/>
    <x v="0"/>
    <s v="RFCPI"/>
    <s v="8043253642"/>
    <s v="FBO"/>
    <d v="1899-12-30T00:41:48"/>
    <d v="1899-12-30T00:41:19"/>
    <d v="1899-12-30T00:00:29"/>
    <s v="Granel"/>
    <s v="E001"/>
    <x v="2"/>
    <d v="1899-12-30T00:41:48"/>
    <d v="1899-12-30T00:41:19"/>
    <n v="12"/>
    <x v="20"/>
    <x v="0"/>
    <x v="1"/>
    <n v="0"/>
    <n v="0"/>
    <s v="OK"/>
    <s v="Granel"/>
    <x v="0"/>
    <n v="0"/>
    <s v="F. ALCONERA"/>
    <s v="A"/>
    <d v="1899-12-30T00:00:29"/>
    <d v="1899-12-30T00:00:29"/>
    <s v="OK"/>
    <m/>
    <m/>
    <d v="1899-12-30T00:00:00"/>
    <d v="1899-12-30T00:41:48"/>
    <n v="5"/>
    <d v="1899-12-30T00:00:29"/>
    <n v="41.800000000003173"/>
    <n v="12"/>
    <s v="Si"/>
  </r>
  <r>
    <s v="CCAL"/>
    <s v="2024076541"/>
    <x v="0"/>
    <s v="ER1058BBJ"/>
    <s v="E1800JBZ"/>
    <d v="2024-12-26T00:00:00"/>
    <m/>
    <s v="3297"/>
    <x v="1"/>
    <s v="PA"/>
    <s v="S1"/>
    <m/>
    <d v="2024-12-26T00:00:00"/>
    <d v="1899-12-30T11:36:10"/>
    <d v="2024-12-26T00:00:00"/>
    <d v="1899-12-30T11:36:38"/>
    <d v="2024-12-26T00:00:00"/>
    <d v="1899-12-30T12:47:11"/>
    <x v="0"/>
    <s v="RFCPI"/>
    <s v="8043253643"/>
    <s v="FBO"/>
    <d v="1899-12-30T01:11:01"/>
    <d v="1899-12-30T01:10:33"/>
    <d v="1899-12-30T00:00:28"/>
    <s v="Granel"/>
    <s v="E001"/>
    <x v="2"/>
    <d v="1899-12-30T01:11:01"/>
    <d v="1899-12-30T01:10:33"/>
    <n v="11"/>
    <x v="20"/>
    <x v="0"/>
    <x v="1"/>
    <n v="0"/>
    <n v="0"/>
    <s v="OK"/>
    <s v="Granel"/>
    <x v="0"/>
    <n v="0"/>
    <s v="F. ALCONERA"/>
    <s v="B"/>
    <d v="1899-12-30T00:00:28"/>
    <d v="1899-12-30T00:00:28"/>
    <s v="OK"/>
    <m/>
    <m/>
    <d v="1899-12-30T00:00:00"/>
    <d v="1899-12-30T01:11:01"/>
    <n v="5"/>
    <d v="1899-12-30T00:00:28"/>
    <n v="71.016666666667163"/>
    <n v="12"/>
    <s v="No"/>
  </r>
  <r>
    <s v="CCAL"/>
    <s v="2024076553"/>
    <x v="0"/>
    <s v="ER6600BCY"/>
    <s v="E8134LTD"/>
    <d v="2024-12-26T00:00:00"/>
    <m/>
    <s v="3230"/>
    <x v="2"/>
    <s v="PA"/>
    <s v="PA"/>
    <m/>
    <d v="2024-12-26T00:00:00"/>
    <d v="1899-12-30T11:56:36"/>
    <d v="2024-12-26T00:00:00"/>
    <d v="1899-12-30T11:57:53"/>
    <d v="2024-12-26T00:00:00"/>
    <d v="1899-12-30T12:47:53"/>
    <x v="0"/>
    <s v="RFCPI"/>
    <s v="8043253644"/>
    <s v="EXW"/>
    <d v="1899-12-30T00:51:17"/>
    <d v="1899-12-30T00:50:00"/>
    <d v="1899-12-30T00:01:17"/>
    <s v="Ensacado"/>
    <s v="E002"/>
    <x v="1"/>
    <d v="1899-12-30T00:51:17"/>
    <d v="1899-12-30T00:50:00"/>
    <n v="11"/>
    <x v="20"/>
    <x v="0"/>
    <x v="2"/>
    <n v="0"/>
    <n v="0"/>
    <s v="OK"/>
    <s v="Ensacado"/>
    <x v="0"/>
    <n v="0"/>
    <s v="F. ALCONERA"/>
    <s v="B"/>
    <d v="1899-12-30T00:01:17"/>
    <d v="1899-12-30T00:01:17"/>
    <s v="OK"/>
    <m/>
    <m/>
    <d v="1899-12-30T00:00:00"/>
    <d v="1899-12-30T00:51:17"/>
    <n v="5"/>
    <d v="1899-12-30T00:01:17"/>
    <n v="51.283333333324691"/>
    <n v="12"/>
    <s v="No"/>
  </r>
  <r>
    <s v="CCAL"/>
    <s v="2024076552"/>
    <x v="0"/>
    <s v="ER0598BBT"/>
    <s v="E1006KHK"/>
    <d v="2024-12-26T00:00:00"/>
    <m/>
    <s v="3297"/>
    <x v="1"/>
    <s v="PA"/>
    <s v="S1"/>
    <m/>
    <d v="2024-12-26T00:00:00"/>
    <d v="1899-12-30T11:54:44"/>
    <d v="2024-12-26T00:00:00"/>
    <d v="1899-12-30T11:55:13"/>
    <d v="2024-12-26T00:00:00"/>
    <d v="1899-12-30T12:51:13"/>
    <x v="0"/>
    <s v="RFCPI"/>
    <s v="8043253645"/>
    <s v="FBO"/>
    <d v="1899-12-30T00:56:29"/>
    <d v="1899-12-30T00:56:00"/>
    <d v="1899-12-30T00:00:29"/>
    <s v="Granel"/>
    <s v="E001"/>
    <x v="2"/>
    <d v="1899-12-30T00:56:29"/>
    <d v="1899-12-30T00:56:00"/>
    <n v="11"/>
    <x v="20"/>
    <x v="0"/>
    <x v="1"/>
    <n v="0"/>
    <n v="0"/>
    <s v="OK"/>
    <s v="Granel"/>
    <x v="0"/>
    <n v="0"/>
    <s v="F. ALCONERA"/>
    <s v="B"/>
    <d v="1899-12-30T00:00:29"/>
    <d v="1899-12-30T00:00:29"/>
    <s v="OK"/>
    <m/>
    <m/>
    <d v="1899-12-30T00:00:00"/>
    <d v="1899-12-30T00:56:29"/>
    <n v="5"/>
    <d v="1899-12-30T00:00:29"/>
    <n v="56.483333333337654"/>
    <n v="12"/>
    <s v="No"/>
  </r>
  <r>
    <s v="CCAL"/>
    <s v="2024076568"/>
    <x v="0"/>
    <s v="ER8803BBS"/>
    <s v="E1508HJM"/>
    <d v="2024-12-26T00:00:00"/>
    <m/>
    <s v="3297"/>
    <x v="1"/>
    <s v="PA"/>
    <s v="S1"/>
    <m/>
    <d v="2024-12-26T00:00:00"/>
    <d v="1899-12-30T12:37:37"/>
    <d v="2024-12-26T00:00:00"/>
    <d v="1899-12-30T12:38:05"/>
    <d v="2024-12-26T00:00:00"/>
    <d v="1899-12-30T13:08:19"/>
    <x v="0"/>
    <s v="RFCPI"/>
    <s v="8043253646"/>
    <s v="FBO"/>
    <d v="1899-12-30T00:30:42"/>
    <d v="1899-12-30T00:30:14"/>
    <d v="1899-12-30T00:00:28"/>
    <s v="Granel"/>
    <s v="E001"/>
    <x v="2"/>
    <d v="1899-12-30T00:30:42"/>
    <d v="1899-12-30T00:30:14"/>
    <n v="12"/>
    <x v="20"/>
    <x v="0"/>
    <x v="1"/>
    <n v="0"/>
    <n v="0"/>
    <s v="OK"/>
    <s v="Granel"/>
    <x v="0"/>
    <n v="0"/>
    <s v="F. ALCONERA"/>
    <s v="A"/>
    <d v="1899-12-30T00:00:28"/>
    <d v="1899-12-30T00:00:28"/>
    <s v="OK"/>
    <m/>
    <m/>
    <d v="1899-12-30T00:00:00"/>
    <d v="1899-12-30T00:30:42"/>
    <n v="5"/>
    <d v="1899-12-30T00:00:28"/>
    <n v="30.699999999993608"/>
    <n v="13"/>
    <s v="Si"/>
  </r>
  <r>
    <s v="CCAL"/>
    <s v="2024076565"/>
    <x v="0"/>
    <s v="ER8017BDB"/>
    <s v="E6383KKR"/>
    <d v="2024-12-26T00:00:00"/>
    <m/>
    <s v="3297"/>
    <x v="1"/>
    <s v="PA"/>
    <s v="S1"/>
    <m/>
    <d v="2024-12-26T00:00:00"/>
    <d v="1899-12-30T12:32:20"/>
    <d v="2024-12-26T00:00:00"/>
    <d v="1899-12-30T12:32:49"/>
    <d v="2024-12-26T00:00:00"/>
    <d v="1899-12-30T13:14:16"/>
    <x v="0"/>
    <s v="RFCPI"/>
    <s v="8043253647"/>
    <s v="EXW"/>
    <d v="1899-12-30T00:41:56"/>
    <d v="1899-12-30T00:41:27"/>
    <d v="1899-12-30T00:00:29"/>
    <s v="Granel"/>
    <s v="E001"/>
    <x v="1"/>
    <d v="1899-12-30T00:41:56"/>
    <d v="1899-12-30T00:41:27"/>
    <n v="12"/>
    <x v="20"/>
    <x v="0"/>
    <x v="1"/>
    <n v="0"/>
    <n v="0"/>
    <s v="OK"/>
    <s v="Granel"/>
    <x v="0"/>
    <n v="0"/>
    <s v="F. ALCONERA"/>
    <s v="A"/>
    <d v="1899-12-30T00:00:29"/>
    <d v="1899-12-30T00:00:29"/>
    <s v="OK"/>
    <m/>
    <m/>
    <d v="1899-12-30T00:00:00"/>
    <d v="1899-12-30T00:41:56"/>
    <n v="5"/>
    <d v="1899-12-30T00:00:29"/>
    <n v="41.933333333332747"/>
    <n v="13"/>
    <s v="Si"/>
  </r>
  <r>
    <s v="CCAL"/>
    <s v="2024076559"/>
    <x v="0"/>
    <s v="ER4793BDK"/>
    <s v="E0233MNP"/>
    <d v="2024-12-26T00:00:00"/>
    <m/>
    <s v="3230"/>
    <x v="2"/>
    <s v="PA"/>
    <s v="PA"/>
    <m/>
    <d v="2024-12-26T00:00:00"/>
    <d v="1899-12-30T12:09:26"/>
    <d v="2024-12-26T00:00:00"/>
    <d v="1899-12-30T12:09:55"/>
    <d v="2024-12-26T00:00:00"/>
    <d v="1899-12-30T13:18:02"/>
    <x v="0"/>
    <s v="RFCPI"/>
    <s v="8043253648"/>
    <s v="EXW"/>
    <d v="1899-12-30T01:08:36"/>
    <d v="1899-12-30T01:08:07"/>
    <d v="1899-12-30T00:00:29"/>
    <s v="Ensacado"/>
    <s v="E002"/>
    <x v="1"/>
    <d v="1899-12-30T01:08:36"/>
    <d v="1899-12-30T01:08:07"/>
    <n v="12"/>
    <x v="20"/>
    <x v="0"/>
    <x v="2"/>
    <n v="0"/>
    <n v="0"/>
    <s v="OK"/>
    <s v="Ensacado"/>
    <x v="0"/>
    <n v="0"/>
    <s v="F. ALCONERA"/>
    <s v="B"/>
    <d v="1899-12-30T00:00:29"/>
    <d v="1899-12-30T00:00:29"/>
    <s v="OK"/>
    <m/>
    <m/>
    <d v="1899-12-30T00:00:00"/>
    <d v="1899-12-30T01:08:36"/>
    <n v="5"/>
    <d v="1899-12-30T00:00:29"/>
    <n v="68.599999999987219"/>
    <n v="13"/>
    <s v="No"/>
  </r>
  <r>
    <s v="CCAL"/>
    <s v="2024076562"/>
    <x v="0"/>
    <s v="E4001BYB"/>
    <m/>
    <d v="2024-12-26T00:00:00"/>
    <m/>
    <s v="3230"/>
    <x v="2"/>
    <s v="PA"/>
    <s v="PA"/>
    <m/>
    <d v="2024-12-26T00:00:00"/>
    <d v="1899-12-30T12:27:35"/>
    <d v="2024-12-26T00:00:00"/>
    <d v="1899-12-30T12:28:02"/>
    <d v="2024-12-26T00:00:00"/>
    <d v="1899-12-30T13:21:15"/>
    <x v="0"/>
    <s v="RFCPI"/>
    <s v="8043253649"/>
    <s v="EXW"/>
    <d v="1899-12-30T00:53:40"/>
    <d v="1899-12-30T00:53:13"/>
    <d v="1899-12-30T00:00:27"/>
    <s v="Ensacado"/>
    <s v="E002"/>
    <x v="1"/>
    <d v="1899-12-30T00:53:40"/>
    <d v="1899-12-30T00:53:13"/>
    <n v="12"/>
    <x v="20"/>
    <x v="0"/>
    <x v="2"/>
    <n v="0"/>
    <n v="0"/>
    <s v="OK"/>
    <s v="Ensacado"/>
    <x v="0"/>
    <n v="0"/>
    <s v="F. ALCONERA"/>
    <s v="B"/>
    <d v="1899-12-30T00:00:27"/>
    <d v="1899-12-30T00:00:27"/>
    <s v="OK"/>
    <m/>
    <m/>
    <d v="1899-12-30T00:00:00"/>
    <d v="1899-12-30T00:53:40"/>
    <n v="5"/>
    <d v="1899-12-30T00:00:27"/>
    <n v="53.666666666668924"/>
    <n v="13"/>
    <s v="No"/>
  </r>
  <r>
    <s v="CCAL"/>
    <s v="2024076573"/>
    <x v="0"/>
    <s v="ER8753BBR"/>
    <s v="E1651JFK"/>
    <d v="2024-12-26T00:00:00"/>
    <m/>
    <s v="3228"/>
    <x v="3"/>
    <s v="PA"/>
    <s v="S5"/>
    <m/>
    <d v="2024-12-26T00:00:00"/>
    <d v="1899-12-30T12:56:56"/>
    <d v="2024-12-26T00:00:00"/>
    <d v="1899-12-30T12:57:23"/>
    <d v="2024-12-26T00:00:00"/>
    <d v="1899-12-30T13:26:06"/>
    <x v="0"/>
    <s v="RFCPI"/>
    <s v="8043253650"/>
    <s v="EXW"/>
    <d v="1899-12-30T00:29:10"/>
    <d v="1899-12-30T00:28:43"/>
    <d v="1899-12-30T00:00:27"/>
    <s v="Granel"/>
    <s v="E001"/>
    <x v="1"/>
    <d v="1899-12-30T00:29:10"/>
    <d v="1899-12-30T00:28:43"/>
    <n v="12"/>
    <x v="20"/>
    <x v="0"/>
    <x v="1"/>
    <n v="0"/>
    <n v="0"/>
    <s v="OK"/>
    <s v="Granel"/>
    <x v="0"/>
    <n v="0"/>
    <s v="F. ALCONERA"/>
    <s v="A"/>
    <d v="1899-12-30T00:00:27"/>
    <d v="1899-12-30T00:00:27"/>
    <s v="OK"/>
    <m/>
    <m/>
    <d v="1899-12-30T00:00:00"/>
    <d v="1899-12-30T00:29:10"/>
    <n v="5"/>
    <d v="1899-12-30T00:00:27"/>
    <n v="29.166666666667176"/>
    <n v="13"/>
    <s v="Si"/>
  </r>
  <r>
    <s v="CCAL"/>
    <s v="2024076570"/>
    <x v="0"/>
    <s v="EM22799R"/>
    <s v="E7433KCN"/>
    <d v="2024-12-26T00:00:00"/>
    <m/>
    <s v="3297"/>
    <x v="1"/>
    <s v="PA"/>
    <s v="S1"/>
    <m/>
    <d v="2024-12-26T00:00:00"/>
    <d v="1899-12-30T12:39:53"/>
    <d v="2024-12-26T00:00:00"/>
    <d v="1899-12-30T12:40:21"/>
    <d v="2024-12-26T00:00:00"/>
    <d v="1899-12-30T13:30:01"/>
    <x v="0"/>
    <s v="RFCPI"/>
    <s v="8043253651"/>
    <s v="FBO"/>
    <d v="1899-12-30T00:50:08"/>
    <d v="1899-12-30T00:49:40"/>
    <d v="1899-12-30T00:00:28"/>
    <s v="Granel"/>
    <s v="E001"/>
    <x v="2"/>
    <d v="1899-12-30T00:50:08"/>
    <d v="1899-12-30T00:49:40"/>
    <n v="12"/>
    <x v="20"/>
    <x v="0"/>
    <x v="1"/>
    <n v="0"/>
    <n v="0"/>
    <s v="OK"/>
    <s v="Granel"/>
    <x v="0"/>
    <n v="0"/>
    <s v="F. ALCONERA"/>
    <s v="B"/>
    <d v="1899-12-30T00:00:28"/>
    <d v="1899-12-30T00:00:28"/>
    <s v="OK"/>
    <m/>
    <m/>
    <d v="1899-12-30T00:00:00"/>
    <d v="1899-12-30T00:50:08"/>
    <n v="5"/>
    <d v="1899-12-30T00:00:28"/>
    <n v="50.133333333326512"/>
    <n v="13"/>
    <s v="No"/>
  </r>
  <r>
    <s v="CCAL"/>
    <s v="2024076566"/>
    <x v="0"/>
    <s v="ER2502BCM"/>
    <s v="E9189JXJ"/>
    <d v="2024-12-26T00:00:00"/>
    <m/>
    <s v="3230"/>
    <x v="2"/>
    <s v="PA"/>
    <s v="PA"/>
    <m/>
    <d v="2024-12-26T00:00:00"/>
    <d v="1899-12-30T12:34:24"/>
    <d v="2024-12-26T00:00:00"/>
    <d v="1899-12-30T12:34:52"/>
    <d v="2024-12-26T00:00:00"/>
    <d v="1899-12-30T13:36:04"/>
    <x v="0"/>
    <s v="RFCPI"/>
    <s v="8043253652"/>
    <s v="FBO"/>
    <d v="1899-12-30T01:01:40"/>
    <d v="1899-12-30T01:01:12"/>
    <d v="1899-12-30T00:00:28"/>
    <s v="Ensacado"/>
    <s v="E002"/>
    <x v="2"/>
    <d v="1899-12-30T01:01:40"/>
    <d v="1899-12-30T01:01:12"/>
    <n v="12"/>
    <x v="20"/>
    <x v="0"/>
    <x v="2"/>
    <n v="0"/>
    <n v="0"/>
    <s v="OK"/>
    <s v="Ensacado"/>
    <x v="0"/>
    <n v="0"/>
    <s v="F. ALCONERA"/>
    <s v="B"/>
    <d v="1899-12-30T00:00:28"/>
    <d v="1899-12-30T00:00:28"/>
    <s v="OK"/>
    <m/>
    <m/>
    <d v="1899-12-30T00:00:00"/>
    <d v="1899-12-30T01:01:40"/>
    <n v="5"/>
    <d v="1899-12-30T00:00:28"/>
    <n v="61.666666666660902"/>
    <n v="13"/>
    <s v="No"/>
  </r>
  <r>
    <s v="CCAL"/>
    <s v="2024076580"/>
    <x v="0"/>
    <s v="ER0894BBZ"/>
    <s v="E5542MNV"/>
    <d v="2024-12-26T00:00:00"/>
    <m/>
    <s v="3228"/>
    <x v="3"/>
    <s v="PA"/>
    <s v="S4"/>
    <m/>
    <d v="2024-12-26T00:00:00"/>
    <d v="1899-12-30T13:14:38"/>
    <d v="2024-12-26T00:00:00"/>
    <d v="1899-12-30T13:15:07"/>
    <d v="2024-12-26T00:00:00"/>
    <d v="1899-12-30T13:47:31"/>
    <x v="0"/>
    <s v="RFCPI"/>
    <s v="8043253653"/>
    <s v="FBO"/>
    <d v="1899-12-30T00:32:53"/>
    <d v="1899-12-30T00:32:24"/>
    <d v="1899-12-30T00:00:29"/>
    <s v="Granel"/>
    <s v="E001"/>
    <x v="2"/>
    <d v="1899-12-30T00:32:53"/>
    <d v="1899-12-30T00:32:24"/>
    <n v="13"/>
    <x v="20"/>
    <x v="0"/>
    <x v="1"/>
    <n v="0"/>
    <n v="0"/>
    <s v="OK"/>
    <s v="Granel"/>
    <x v="0"/>
    <n v="0"/>
    <s v="F. ALCONERA"/>
    <s v="A"/>
    <d v="1899-12-30T00:00:29"/>
    <d v="1899-12-30T00:00:29"/>
    <s v="OK"/>
    <m/>
    <m/>
    <d v="1899-12-30T00:00:00"/>
    <d v="1899-12-30T00:32:53"/>
    <n v="5"/>
    <d v="1899-12-30T00:00:29"/>
    <n v="32.883333333336125"/>
    <n v="13"/>
    <s v="Si"/>
  </r>
  <r>
    <s v="CCAL"/>
    <s v="2024076567"/>
    <x v="0"/>
    <s v="ER3714BCY"/>
    <s v="E6976LNJ"/>
    <d v="2024-12-26T00:00:00"/>
    <m/>
    <s v="3230"/>
    <x v="2"/>
    <s v="PA"/>
    <s v="PA"/>
    <m/>
    <d v="2024-12-26T00:00:00"/>
    <d v="1899-12-30T12:36:06"/>
    <d v="2024-12-26T00:00:00"/>
    <d v="1899-12-30T12:36:33"/>
    <d v="2024-12-26T00:00:00"/>
    <d v="1899-12-30T13:51:28"/>
    <x v="0"/>
    <s v="RFCPI"/>
    <s v="8043253654"/>
    <s v="FBO"/>
    <d v="1899-12-30T01:15:22"/>
    <d v="1899-12-30T01:14:55"/>
    <d v="1899-12-30T00:00:27"/>
    <s v="Ensacado"/>
    <s v="E002"/>
    <x v="1"/>
    <d v="1899-12-30T01:15:22"/>
    <d v="1899-12-30T01:14:55"/>
    <n v="12"/>
    <x v="20"/>
    <x v="0"/>
    <x v="2"/>
    <n v="0"/>
    <n v="0"/>
    <s v="OK"/>
    <s v="Ensacado"/>
    <x v="0"/>
    <n v="0"/>
    <s v="F. ALCONERA"/>
    <s v="B"/>
    <d v="1899-12-30T00:00:27"/>
    <d v="1899-12-30T00:00:27"/>
    <s v="OK"/>
    <m/>
    <m/>
    <d v="1899-12-30T00:00:00"/>
    <d v="1899-12-30T01:15:22"/>
    <n v="5"/>
    <d v="1899-12-30T00:00:27"/>
    <n v="75.366666666676792"/>
    <n v="13"/>
    <s v="No"/>
  </r>
  <r>
    <s v="CCAL"/>
    <s v="2024076585"/>
    <x v="0"/>
    <s v="ER9177BBP"/>
    <s v="E3246FMB"/>
    <d v="2024-12-26T00:00:00"/>
    <m/>
    <s v="3297"/>
    <x v="1"/>
    <s v="PA"/>
    <s v="S1"/>
    <m/>
    <d v="2024-12-26T00:00:00"/>
    <d v="1899-12-30T13:30:34"/>
    <d v="2024-12-26T00:00:00"/>
    <d v="1899-12-30T13:31:03"/>
    <d v="2024-12-26T00:00:00"/>
    <d v="1899-12-30T14:01:34"/>
    <x v="0"/>
    <s v="RFCPI"/>
    <s v="8043253655"/>
    <s v="EXW"/>
    <d v="1899-12-30T00:31:00"/>
    <d v="1899-12-30T00:30:31"/>
    <d v="1899-12-30T00:00:29"/>
    <s v="Granel"/>
    <s v="E001"/>
    <x v="1"/>
    <d v="1899-12-30T00:31:00"/>
    <d v="1899-12-30T00:30:31"/>
    <n v="13"/>
    <x v="20"/>
    <x v="0"/>
    <x v="1"/>
    <n v="0"/>
    <n v="0"/>
    <s v="OK"/>
    <s v="Granel"/>
    <x v="0"/>
    <n v="0"/>
    <s v="F. ALCONERA"/>
    <s v="A"/>
    <d v="1899-12-30T00:00:29"/>
    <d v="1899-12-30T00:00:29"/>
    <s v="OK"/>
    <m/>
    <m/>
    <d v="1899-12-30T00:00:00"/>
    <d v="1899-12-30T00:31:00"/>
    <n v="5"/>
    <d v="1899-12-30T00:00:29"/>
    <n v="31.000000000003247"/>
    <n v="14"/>
    <s v="Si"/>
  </r>
  <r>
    <s v="CCAL"/>
    <s v="2024076593"/>
    <x v="0"/>
    <s v="ER6677BBW"/>
    <s v="E6245LDT"/>
    <d v="2024-12-26T00:00:00"/>
    <m/>
    <s v="3297"/>
    <x v="1"/>
    <s v="PA"/>
    <s v="S1"/>
    <m/>
    <d v="2024-12-26T00:00:00"/>
    <d v="1899-12-30T13:46:38"/>
    <d v="2024-12-26T00:00:00"/>
    <d v="1899-12-30T13:47:35"/>
    <d v="2024-12-26T00:00:00"/>
    <d v="1899-12-30T14:11:34"/>
    <x v="0"/>
    <s v="RFCPI"/>
    <s v="8043253656"/>
    <s v="EXW"/>
    <d v="1899-12-30T00:24:56"/>
    <d v="1899-12-30T00:23:59"/>
    <d v="1899-12-30T00:00:57"/>
    <s v="Granel"/>
    <s v="E001"/>
    <x v="1"/>
    <d v="1899-12-30T00:24:56"/>
    <d v="1899-12-30T00:23:59"/>
    <n v="13"/>
    <x v="20"/>
    <x v="0"/>
    <x v="1"/>
    <n v="0"/>
    <n v="0"/>
    <s v="OK"/>
    <s v="Granel"/>
    <x v="0"/>
    <n v="0"/>
    <s v="F. ALCONERA"/>
    <s v="A"/>
    <d v="1899-12-30T00:00:57"/>
    <d v="1899-12-30T00:00:57"/>
    <s v="OK"/>
    <m/>
    <m/>
    <d v="1899-12-30T00:00:00"/>
    <d v="1899-12-30T00:24:56"/>
    <n v="5"/>
    <d v="1899-12-30T00:00:57"/>
    <n v="24.933333333326413"/>
    <n v="14"/>
    <s v="Si"/>
  </r>
  <r>
    <s v="CCAL"/>
    <s v="2024076595"/>
    <x v="0"/>
    <s v="ER8802BBS"/>
    <s v="E5397MMK"/>
    <d v="2024-12-26T00:00:00"/>
    <m/>
    <s v="3228"/>
    <x v="3"/>
    <s v="PA"/>
    <s v="S5"/>
    <m/>
    <d v="2024-12-26T00:00:00"/>
    <d v="1899-12-30T13:50:05"/>
    <d v="2024-12-26T00:00:00"/>
    <d v="1899-12-30T13:50:33"/>
    <d v="2024-12-26T00:00:00"/>
    <d v="1899-12-30T14:18:03"/>
    <x v="0"/>
    <s v="RFCPI"/>
    <s v="8043253657"/>
    <s v="FBO"/>
    <d v="1899-12-30T00:27:58"/>
    <d v="1899-12-30T00:27:30"/>
    <d v="1899-12-30T00:00:28"/>
    <s v="Granel"/>
    <s v="E001"/>
    <x v="2"/>
    <d v="1899-12-30T00:27:58"/>
    <d v="1899-12-30T00:27:30"/>
    <n v="13"/>
    <x v="20"/>
    <x v="0"/>
    <x v="1"/>
    <n v="0"/>
    <n v="0"/>
    <s v="OK"/>
    <s v="Granel"/>
    <x v="0"/>
    <n v="0"/>
    <s v="F. ALCONERA"/>
    <s v="A"/>
    <d v="1899-12-30T00:00:28"/>
    <d v="1899-12-30T00:00:28"/>
    <s v="OK"/>
    <m/>
    <m/>
    <d v="1899-12-30T00:00:00"/>
    <d v="1899-12-30T00:27:58"/>
    <n v="5"/>
    <d v="1899-12-30T00:00:28"/>
    <n v="27.966666666671944"/>
    <n v="14"/>
    <s v="Si"/>
  </r>
  <r>
    <s v="CCAL"/>
    <s v="2024076579"/>
    <x v="0"/>
    <s v="ER3905BDF"/>
    <s v="E1421LNC"/>
    <d v="2024-12-26T00:00:00"/>
    <m/>
    <s v="3230"/>
    <x v="2"/>
    <s v="PA"/>
    <s v="PA"/>
    <m/>
    <d v="2024-12-26T00:00:00"/>
    <d v="1899-12-30T13:14:00"/>
    <d v="2024-12-26T00:00:00"/>
    <d v="1899-12-30T13:14:29"/>
    <d v="2024-12-26T00:00:00"/>
    <d v="1899-12-30T14:24:03"/>
    <x v="0"/>
    <s v="RFCPI"/>
    <s v="8043253658"/>
    <s v="FBO"/>
    <d v="1899-12-30T01:10:03"/>
    <d v="1899-12-30T01:09:34"/>
    <d v="1899-12-30T00:00:29"/>
    <s v="Ensacado"/>
    <s v="E002"/>
    <x v="2"/>
    <d v="1899-12-30T01:10:03"/>
    <d v="1899-12-30T01:09:34"/>
    <n v="13"/>
    <x v="20"/>
    <x v="0"/>
    <x v="2"/>
    <n v="0"/>
    <n v="0"/>
    <s v="OK"/>
    <s v="Ensacado"/>
    <x v="0"/>
    <n v="0"/>
    <s v="F. ALCONERA"/>
    <s v="B"/>
    <d v="1899-12-30T00:00:29"/>
    <d v="1899-12-30T00:00:29"/>
    <s v="OK"/>
    <m/>
    <m/>
    <d v="1899-12-30T00:00:00"/>
    <d v="1899-12-30T01:10:03"/>
    <n v="5"/>
    <d v="1899-12-30T00:00:29"/>
    <n v="70.049999999995123"/>
    <n v="14"/>
    <s v="No"/>
  </r>
  <r>
    <s v="CCAL"/>
    <s v="2024076601"/>
    <x v="0"/>
    <s v="ER5456BBC"/>
    <s v="E9540KDB"/>
    <d v="2024-12-26T00:00:00"/>
    <m/>
    <s v="3297"/>
    <x v="1"/>
    <s v="PA"/>
    <s v="S1"/>
    <m/>
    <d v="2024-12-26T00:00:00"/>
    <d v="1899-12-30T14:08:40"/>
    <d v="2024-12-26T00:00:00"/>
    <d v="1899-12-30T14:09:09"/>
    <d v="2024-12-26T00:00:00"/>
    <d v="1899-12-30T14:37:31"/>
    <x v="0"/>
    <s v="RFCPI"/>
    <s v="8043253659"/>
    <s v="FBO"/>
    <d v="1899-12-30T00:28:51"/>
    <d v="1899-12-30T00:28:22"/>
    <d v="1899-12-30T00:00:29"/>
    <s v="Granel"/>
    <s v="E001"/>
    <x v="2"/>
    <d v="1899-12-30T00:28:51"/>
    <d v="1899-12-30T00:28:22"/>
    <n v="14"/>
    <x v="20"/>
    <x v="0"/>
    <x v="1"/>
    <n v="0"/>
    <n v="0"/>
    <s v="OK"/>
    <s v="Granel"/>
    <x v="0"/>
    <n v="0"/>
    <s v="F. ALCONERA"/>
    <s v="A"/>
    <d v="1899-12-30T00:00:29"/>
    <d v="1899-12-30T00:00:29"/>
    <s v="OK"/>
    <m/>
    <m/>
    <d v="1899-12-30T00:00:00"/>
    <d v="1899-12-30T00:28:51"/>
    <n v="5"/>
    <d v="1899-12-30T00:00:29"/>
    <n v="28.849999999996836"/>
    <n v="14"/>
    <s v="Si"/>
  </r>
  <r>
    <s v="CCAL"/>
    <s v="2024076590"/>
    <x v="0"/>
    <s v="ER2916BDC"/>
    <s v="E8374MRN"/>
    <d v="2024-12-26T00:00:00"/>
    <m/>
    <s v="3230"/>
    <x v="2"/>
    <s v="PA"/>
    <s v="PA"/>
    <m/>
    <d v="2024-12-26T00:00:00"/>
    <d v="1899-12-30T13:40:49"/>
    <d v="2024-12-26T00:00:00"/>
    <d v="1899-12-30T13:41:16"/>
    <d v="2024-12-26T00:00:00"/>
    <d v="1899-12-30T14:40:52"/>
    <x v="0"/>
    <s v="RFCPI"/>
    <s v="8043253660"/>
    <s v="EXW"/>
    <d v="1899-12-30T01:00:03"/>
    <d v="1899-12-30T00:59:36"/>
    <d v="1899-12-30T00:00:27"/>
    <s v="Ensacado"/>
    <s v="E002"/>
    <x v="1"/>
    <d v="1899-12-30T01:00:03"/>
    <d v="1899-12-30T00:59:36"/>
    <n v="13"/>
    <x v="20"/>
    <x v="0"/>
    <x v="2"/>
    <n v="0"/>
    <n v="0"/>
    <s v="OK"/>
    <s v="Ensacado"/>
    <x v="0"/>
    <n v="0"/>
    <s v="F. ALCONERA"/>
    <s v="B"/>
    <d v="1899-12-30T00:00:27"/>
    <d v="1899-12-30T00:00:27"/>
    <s v="OK"/>
    <m/>
    <m/>
    <d v="1899-12-30T00:00:00"/>
    <d v="1899-12-30T01:00:03"/>
    <n v="5"/>
    <d v="1899-12-30T00:00:27"/>
    <n v="60.050000000001553"/>
    <n v="14"/>
    <s v="No"/>
  </r>
  <r>
    <s v="CCAL"/>
    <s v="2024076597"/>
    <x v="0"/>
    <s v="ER9606BBF"/>
    <s v="E2611KJC"/>
    <d v="2024-12-26T00:00:00"/>
    <m/>
    <s v="3297"/>
    <x v="1"/>
    <s v="PA"/>
    <s v="S1"/>
    <m/>
    <d v="2024-12-26T00:00:00"/>
    <d v="1899-12-30T14:00:35"/>
    <d v="2024-12-26T00:00:00"/>
    <d v="1899-12-30T14:01:21"/>
    <d v="2024-12-26T00:00:00"/>
    <d v="1899-12-30T14:42:32"/>
    <x v="0"/>
    <s v="RFCPI"/>
    <s v="8043253661"/>
    <s v="EXW"/>
    <d v="1899-12-30T00:41:57"/>
    <d v="1899-12-30T00:41:11"/>
    <d v="1899-12-30T00:00:46"/>
    <s v="Granel"/>
    <s v="E001"/>
    <x v="1"/>
    <d v="1899-12-30T00:41:57"/>
    <d v="1899-12-30T00:41:11"/>
    <n v="14"/>
    <x v="20"/>
    <x v="0"/>
    <x v="1"/>
    <n v="0"/>
    <n v="0"/>
    <s v="OK"/>
    <s v="Granel"/>
    <x v="0"/>
    <n v="0"/>
    <s v="F. ALCONERA"/>
    <s v="A"/>
    <d v="1899-12-30T00:00:46"/>
    <d v="1899-12-30T00:00:46"/>
    <s v="OK"/>
    <m/>
    <m/>
    <d v="1899-12-30T00:00:00"/>
    <d v="1899-12-30T00:41:57"/>
    <n v="5"/>
    <d v="1899-12-30T00:00:46"/>
    <n v="41.949999999993608"/>
    <n v="14"/>
    <s v="Si"/>
  </r>
  <r>
    <s v="CCAL"/>
    <s v="2024076608"/>
    <x v="0"/>
    <s v="ER2638BBV"/>
    <s v="E8408KLT"/>
    <d v="2024-12-26T00:00:00"/>
    <m/>
    <s v="3297"/>
    <x v="1"/>
    <s v="PA"/>
    <s v="S1"/>
    <m/>
    <d v="2024-12-26T00:00:00"/>
    <d v="1899-12-30T14:32:44"/>
    <d v="2024-12-26T00:00:00"/>
    <d v="1899-12-30T14:33:12"/>
    <d v="2024-12-26T00:00:00"/>
    <d v="1899-12-30T15:06:33"/>
    <x v="0"/>
    <s v="RFCPI"/>
    <s v="8043253662"/>
    <s v="FBO"/>
    <d v="1899-12-30T00:33:49"/>
    <d v="1899-12-30T00:33:21"/>
    <d v="1899-12-30T00:00:28"/>
    <s v="Granel"/>
    <s v="E001"/>
    <x v="2"/>
    <d v="1899-12-30T00:33:49"/>
    <d v="1899-12-30T00:33:21"/>
    <n v="14"/>
    <x v="20"/>
    <x v="0"/>
    <x v="1"/>
    <n v="0"/>
    <n v="0"/>
    <s v="OK"/>
    <s v="Granel"/>
    <x v="0"/>
    <n v="0"/>
    <s v="F. ALCONERA"/>
    <s v="A"/>
    <d v="1899-12-30T00:00:28"/>
    <d v="1899-12-30T00:00:28"/>
    <s v="OK"/>
    <m/>
    <m/>
    <d v="1899-12-30T00:00:00"/>
    <d v="1899-12-30T00:33:49"/>
    <n v="5"/>
    <d v="1899-12-30T00:00:28"/>
    <n v="33.816666666672056"/>
    <n v="15"/>
    <s v="Si"/>
  </r>
  <r>
    <s v="CCAL"/>
    <s v="2024076615"/>
    <x v="0"/>
    <s v="ER9753BBP"/>
    <s v="E7813KDM"/>
    <d v="2024-12-26T00:00:00"/>
    <m/>
    <s v="3228"/>
    <x v="3"/>
    <s v="PA"/>
    <s v="S5"/>
    <m/>
    <d v="2024-12-26T00:00:00"/>
    <d v="1899-12-30T14:59:08"/>
    <d v="2024-12-26T00:00:00"/>
    <d v="1899-12-30T14:59:37"/>
    <d v="2024-12-26T00:00:00"/>
    <d v="1899-12-30T15:18:09"/>
    <x v="0"/>
    <s v="RFCPI"/>
    <s v="8043253663"/>
    <s v="FBO"/>
    <d v="1899-12-30T00:19:01"/>
    <d v="1899-12-30T00:18:32"/>
    <d v="1899-12-30T00:00:29"/>
    <s v="Granel"/>
    <s v="E001"/>
    <x v="2"/>
    <d v="1899-12-30T00:19:01"/>
    <d v="1899-12-30T00:18:32"/>
    <n v="14"/>
    <x v="20"/>
    <x v="0"/>
    <x v="1"/>
    <n v="0"/>
    <n v="0"/>
    <s v="OK"/>
    <s v="Granel"/>
    <x v="0"/>
    <n v="0"/>
    <s v="F. ALCONERA"/>
    <s v="A"/>
    <d v="1899-12-30T00:00:29"/>
    <d v="1899-12-30T00:00:29"/>
    <s v="OK"/>
    <m/>
    <m/>
    <d v="1899-12-30T00:00:00"/>
    <d v="1899-12-30T00:19:01"/>
    <n v="5"/>
    <d v="1899-12-30T00:00:29"/>
    <n v="19.016666666668787"/>
    <n v="15"/>
    <s v="Si"/>
  </r>
  <r>
    <s v="CCAL"/>
    <s v="2024076613"/>
    <x v="0"/>
    <s v="ER9926BCC"/>
    <s v="E3616JTZ"/>
    <d v="2024-12-26T00:00:00"/>
    <m/>
    <s v="3228"/>
    <x v="3"/>
    <s v="PA"/>
    <s v="S4"/>
    <m/>
    <d v="2024-12-26T00:00:00"/>
    <d v="1899-12-30T14:43:44"/>
    <d v="2024-12-26T00:00:00"/>
    <d v="1899-12-30T14:44:12"/>
    <d v="2024-12-26T00:00:00"/>
    <d v="1899-12-30T15:18:56"/>
    <x v="0"/>
    <s v="RFCPI"/>
    <s v="8043253664"/>
    <s v="FBO"/>
    <d v="1899-12-30T00:35:12"/>
    <d v="1899-12-30T00:34:44"/>
    <d v="1899-12-30T00:00:28"/>
    <s v="Granel"/>
    <s v="E001"/>
    <x v="2"/>
    <d v="1899-12-30T00:35:12"/>
    <d v="1899-12-30T00:34:44"/>
    <n v="14"/>
    <x v="20"/>
    <x v="0"/>
    <x v="1"/>
    <n v="0"/>
    <n v="0"/>
    <s v="OK"/>
    <s v="Granel"/>
    <x v="0"/>
    <n v="0"/>
    <s v="F. ALCONERA"/>
    <s v="A"/>
    <d v="1899-12-30T00:00:28"/>
    <d v="1899-12-30T00:00:28"/>
    <s v="OK"/>
    <m/>
    <m/>
    <d v="1899-12-30T00:00:00"/>
    <d v="1899-12-30T00:35:12"/>
    <n v="5"/>
    <d v="1899-12-30T00:00:28"/>
    <n v="35.20000000000806"/>
    <n v="15"/>
    <s v="Si"/>
  </r>
  <r>
    <s v="CCAL"/>
    <s v="2024076617"/>
    <x v="0"/>
    <s v="ER0181BBV"/>
    <s v="E6366KCV"/>
    <d v="2024-12-26T00:00:00"/>
    <m/>
    <s v="3297"/>
    <x v="1"/>
    <s v="PA"/>
    <s v="S1"/>
    <m/>
    <d v="2024-12-26T00:00:00"/>
    <d v="1899-12-30T15:19:03"/>
    <d v="2024-12-26T00:00:00"/>
    <d v="1899-12-30T15:19:31"/>
    <d v="2024-12-26T00:00:00"/>
    <d v="1899-12-30T15:46:25"/>
    <x v="0"/>
    <s v="RFCPI"/>
    <s v="8043253665"/>
    <s v="EXW"/>
    <d v="1899-12-30T00:27:22"/>
    <d v="1899-12-30T00:26:54"/>
    <d v="1899-12-30T00:00:28"/>
    <s v="Granel"/>
    <s v="E001"/>
    <x v="1"/>
    <d v="1899-12-30T00:27:22"/>
    <d v="1899-12-30T00:26:54"/>
    <n v="15"/>
    <x v="20"/>
    <x v="0"/>
    <x v="1"/>
    <n v="0"/>
    <n v="0"/>
    <s v="OK"/>
    <s v="Granel"/>
    <x v="0"/>
    <n v="0"/>
    <s v="F. ALCONERA"/>
    <s v="A"/>
    <d v="1899-12-30T00:00:28"/>
    <d v="1899-12-30T00:00:28"/>
    <s v="OK"/>
    <m/>
    <m/>
    <d v="1899-12-30T00:00:00"/>
    <d v="1899-12-30T00:27:22"/>
    <n v="5"/>
    <d v="1899-12-30T00:00:28"/>
    <n v="27.366666666667214"/>
    <n v="15"/>
    <s v="Si"/>
  </r>
  <r>
    <s v="CCAL"/>
    <s v="2024076618"/>
    <x v="0"/>
    <s v="ER7455BBP"/>
    <s v="E7597LTD"/>
    <d v="2024-12-26T00:00:00"/>
    <m/>
    <s v="3297"/>
    <x v="1"/>
    <s v="PA"/>
    <s v="S1"/>
    <m/>
    <d v="2024-12-26T00:00:00"/>
    <d v="1899-12-30T15:34:54"/>
    <d v="2024-12-26T00:00:00"/>
    <d v="1899-12-30T15:35:23"/>
    <d v="2024-12-26T00:00:00"/>
    <d v="1899-12-30T15:58:47"/>
    <x v="0"/>
    <s v="RFCPI"/>
    <s v="8043253666"/>
    <s v="FBO"/>
    <d v="1899-12-30T00:23:53"/>
    <d v="1899-12-30T00:23:24"/>
    <d v="1899-12-30T00:00:29"/>
    <s v="Granel"/>
    <s v="E001"/>
    <x v="2"/>
    <d v="1899-12-30T00:23:53"/>
    <d v="1899-12-30T00:23:24"/>
    <n v="15"/>
    <x v="20"/>
    <x v="0"/>
    <x v="1"/>
    <n v="0"/>
    <n v="0"/>
    <s v="OK"/>
    <s v="Granel"/>
    <x v="0"/>
    <n v="0"/>
    <s v="F. ALCONERA"/>
    <s v="A"/>
    <d v="1899-12-30T00:00:29"/>
    <d v="1899-12-30T00:00:29"/>
    <s v="OK"/>
    <m/>
    <m/>
    <d v="1899-12-30T00:00:00"/>
    <d v="1899-12-30T00:23:53"/>
    <n v="5"/>
    <d v="1899-12-30T00:00:29"/>
    <n v="23.883333333336001"/>
    <n v="15"/>
    <s v="Si"/>
  </r>
  <r>
    <s v="CCAL"/>
    <s v="2024076621"/>
    <x v="0"/>
    <s v="ER9178BBB"/>
    <s v="E3299HSH"/>
    <d v="2024-12-26T00:00:00"/>
    <m/>
    <s v="3297"/>
    <x v="1"/>
    <s v="PA"/>
    <s v="S1"/>
    <m/>
    <d v="2024-12-26T00:00:00"/>
    <d v="1899-12-30T15:49:07"/>
    <d v="2024-12-26T00:00:00"/>
    <d v="1899-12-30T15:50:29"/>
    <d v="2024-12-26T00:00:00"/>
    <d v="1899-12-30T16:17:18"/>
    <x v="0"/>
    <s v="RFCPI"/>
    <s v="8043253667"/>
    <s v="EXW"/>
    <d v="1899-12-30T00:28:11"/>
    <d v="1899-12-30T00:26:49"/>
    <d v="1899-12-30T00:01:22"/>
    <s v="Granel"/>
    <s v="E001"/>
    <x v="1"/>
    <d v="1899-12-30T00:28:11"/>
    <d v="1899-12-30T00:26:49"/>
    <n v="15"/>
    <x v="20"/>
    <x v="0"/>
    <x v="1"/>
    <n v="0"/>
    <n v="0"/>
    <s v="OK"/>
    <s v="Granel"/>
    <x v="0"/>
    <n v="0"/>
    <s v="F. ALCONERA"/>
    <s v="A"/>
    <d v="1899-12-30T00:01:22"/>
    <d v="1899-12-30T00:01:22"/>
    <s v="OK"/>
    <m/>
    <m/>
    <d v="1899-12-30T00:00:00"/>
    <d v="1899-12-30T00:28:11"/>
    <n v="5"/>
    <d v="1899-12-30T00:01:22"/>
    <n v="28.183333333334275"/>
    <n v="16"/>
    <s v="Si"/>
  </r>
  <r>
    <s v="CCAL"/>
    <s v="2024076623"/>
    <x v="0"/>
    <s v="ER0478BBR"/>
    <s v="E7369HDL"/>
    <d v="2024-12-26T00:00:00"/>
    <m/>
    <s v="3232"/>
    <x v="5"/>
    <s v="PA"/>
    <s v="PA"/>
    <m/>
    <d v="2024-12-26T00:00:00"/>
    <d v="1899-12-30T16:04:53"/>
    <d v="2024-12-26T00:00:00"/>
    <d v="1899-12-30T16:05:20"/>
    <d v="2024-12-26T00:00:00"/>
    <d v="1899-12-30T16:27:03"/>
    <x v="0"/>
    <s v="RFCPI"/>
    <s v="8043253668"/>
    <s v="EXW"/>
    <d v="1899-12-30T00:22:10"/>
    <d v="1899-12-30T00:21:43"/>
    <d v="1899-12-30T00:00:27"/>
    <s v="Ensacado"/>
    <s v="E002"/>
    <x v="1"/>
    <d v="1899-12-30T00:22:10"/>
    <d v="1899-12-30T00:21:43"/>
    <n v="16"/>
    <x v="20"/>
    <x v="0"/>
    <x v="2"/>
    <n v="0"/>
    <n v="0"/>
    <s v="OK"/>
    <s v="Ensacado"/>
    <x v="0"/>
    <n v="0"/>
    <s v="F. ALCONERA"/>
    <s v="A"/>
    <d v="1899-12-30T00:00:27"/>
    <d v="1899-12-30T00:00:27"/>
    <s v="OK"/>
    <m/>
    <m/>
    <d v="1899-12-30T00:00:00"/>
    <d v="1899-12-30T00:22:10"/>
    <n v="5"/>
    <d v="1899-12-30T00:00:27"/>
    <n v="22.166666666668799"/>
    <n v="16"/>
    <s v="Si"/>
  </r>
  <r>
    <s v="CCAL"/>
    <s v="2024076622"/>
    <x v="0"/>
    <s v="ER8459BBS"/>
    <s v="E5067LBR"/>
    <d v="2024-12-26T00:00:00"/>
    <m/>
    <s v="3228"/>
    <x v="3"/>
    <s v="PA"/>
    <s v="S4"/>
    <m/>
    <d v="2024-12-26T00:00:00"/>
    <d v="1899-12-30T15:50:50"/>
    <d v="2024-12-26T00:00:00"/>
    <d v="1899-12-30T15:51:18"/>
    <d v="2024-12-26T00:00:00"/>
    <d v="1899-12-30T16:30:07"/>
    <x v="0"/>
    <s v="RFCPI"/>
    <s v="8043253669"/>
    <s v="FBO"/>
    <d v="1899-12-30T00:39:17"/>
    <d v="1899-12-30T00:38:49"/>
    <d v="1899-12-30T00:00:28"/>
    <s v="Granel"/>
    <s v="E001"/>
    <x v="2"/>
    <d v="1899-12-30T00:39:17"/>
    <d v="1899-12-30T00:38:49"/>
    <n v="15"/>
    <x v="20"/>
    <x v="0"/>
    <x v="1"/>
    <n v="0"/>
    <n v="0"/>
    <s v="OK"/>
    <s v="Granel"/>
    <x v="0"/>
    <n v="0"/>
    <s v="F. ALCONERA"/>
    <s v="A"/>
    <d v="1899-12-30T00:00:28"/>
    <d v="1899-12-30T00:00:28"/>
    <s v="OK"/>
    <m/>
    <m/>
    <d v="1899-12-30T00:00:00"/>
    <d v="1899-12-30T00:39:17"/>
    <n v="5"/>
    <d v="1899-12-30T00:00:28"/>
    <n v="39.283333333329615"/>
    <n v="16"/>
    <s v="Si"/>
  </r>
  <r>
    <s v="CCAL"/>
    <s v="2024076627"/>
    <x v="0"/>
    <s v="ER6983BCM"/>
    <s v="E7262JBG"/>
    <d v="2024-12-26T00:00:00"/>
    <m/>
    <s v="3230"/>
    <x v="2"/>
    <s v="PA"/>
    <s v="PA"/>
    <m/>
    <d v="2024-12-26T00:00:00"/>
    <d v="1899-12-30T16:13:14"/>
    <d v="2024-12-26T00:00:00"/>
    <d v="1899-12-30T16:13:41"/>
    <d v="2024-12-26T00:00:00"/>
    <d v="1899-12-30T16:57:49"/>
    <x v="0"/>
    <s v="RFCPI"/>
    <s v="8043253670"/>
    <s v="EXW"/>
    <d v="1899-12-30T00:44:35"/>
    <d v="1899-12-30T00:44:08"/>
    <d v="1899-12-30T00:00:27"/>
    <s v="Ensacado"/>
    <s v="E002"/>
    <x v="1"/>
    <d v="1899-12-30T00:44:35"/>
    <d v="1899-12-30T00:44:08"/>
    <n v="16"/>
    <x v="20"/>
    <x v="0"/>
    <x v="2"/>
    <n v="0"/>
    <n v="0"/>
    <s v="OK"/>
    <s v="Ensacado"/>
    <x v="0"/>
    <n v="0"/>
    <s v="F. ALCONERA"/>
    <s v="A"/>
    <d v="1899-12-30T00:00:27"/>
    <d v="1899-12-30T00:00:27"/>
    <s v="OK"/>
    <m/>
    <m/>
    <d v="1899-12-30T00:00:00"/>
    <d v="1899-12-30T00:44:35"/>
    <n v="5"/>
    <d v="1899-12-30T00:00:27"/>
    <n v="44.583333333335879"/>
    <n v="16"/>
    <s v="Si"/>
  </r>
  <r>
    <s v="CCAL"/>
    <s v="2024076633"/>
    <x v="0"/>
    <s v="ER8801BBS"/>
    <s v="E9651KXD"/>
    <d v="2024-12-26T00:00:00"/>
    <m/>
    <s v="3297"/>
    <x v="1"/>
    <s v="PA"/>
    <s v="S1"/>
    <m/>
    <d v="2024-12-26T00:00:00"/>
    <d v="1899-12-30T16:25:17"/>
    <d v="2024-12-26T00:00:00"/>
    <d v="1899-12-30T16:25:44"/>
    <d v="2024-12-26T00:00:00"/>
    <d v="1899-12-30T16:58:48"/>
    <x v="0"/>
    <s v="RFCPI"/>
    <s v="8043253671"/>
    <s v="FBO"/>
    <d v="1899-12-30T00:33:31"/>
    <d v="1899-12-30T00:33:04"/>
    <d v="1899-12-30T00:00:27"/>
    <s v="Granel"/>
    <s v="E001"/>
    <x v="2"/>
    <d v="1899-12-30T00:33:31"/>
    <d v="1899-12-30T00:33:04"/>
    <n v="16"/>
    <x v="20"/>
    <x v="0"/>
    <x v="1"/>
    <n v="0"/>
    <n v="0"/>
    <s v="OK"/>
    <s v="Granel"/>
    <x v="0"/>
    <n v="0"/>
    <s v="F. ALCONERA"/>
    <s v="A"/>
    <d v="1899-12-30T00:00:27"/>
    <d v="1899-12-30T00:00:27"/>
    <s v="OK"/>
    <m/>
    <m/>
    <d v="1899-12-30T00:00:00"/>
    <d v="1899-12-30T00:33:31"/>
    <n v="5"/>
    <d v="1899-12-30T00:00:27"/>
    <n v="33.516666666662417"/>
    <n v="16"/>
    <s v="Si"/>
  </r>
  <r>
    <s v="CCAL"/>
    <s v="2024076641"/>
    <x v="0"/>
    <s v="ER8017BDB"/>
    <s v="E6383KKR"/>
    <d v="2024-12-26T00:00:00"/>
    <m/>
    <s v="3229"/>
    <x v="4"/>
    <s v="PA"/>
    <s v="S2"/>
    <m/>
    <d v="2024-12-26T00:00:00"/>
    <d v="1899-12-30T16:47:19"/>
    <d v="2024-12-26T00:00:00"/>
    <d v="1899-12-30T16:47:47"/>
    <d v="2024-12-26T00:00:00"/>
    <d v="1899-12-30T17:14:57"/>
    <x v="0"/>
    <s v="RFCPI"/>
    <s v="8043253672"/>
    <s v="EXW"/>
    <d v="1899-12-30T00:27:38"/>
    <d v="1899-12-30T00:27:10"/>
    <d v="1899-12-30T00:00:28"/>
    <s v="Granel"/>
    <s v="E001"/>
    <x v="1"/>
    <d v="1899-12-30T00:27:38"/>
    <d v="1899-12-30T00:27:10"/>
    <n v="16"/>
    <x v="20"/>
    <x v="0"/>
    <x v="1"/>
    <n v="0"/>
    <n v="0"/>
    <s v="OK"/>
    <s v="Granel"/>
    <x v="0"/>
    <n v="0"/>
    <s v="F. ALCONERA"/>
    <s v="A"/>
    <d v="1899-12-30T00:00:28"/>
    <d v="1899-12-30T00:00:28"/>
    <s v="OK"/>
    <m/>
    <m/>
    <d v="1899-12-30T00:00:00"/>
    <d v="1899-12-30T00:27:38"/>
    <n v="5"/>
    <d v="1899-12-30T00:00:28"/>
    <n v="27.633333333340744"/>
    <n v="17"/>
    <s v="Si"/>
  </r>
  <r>
    <s v="CCAL"/>
    <s v="2024076648"/>
    <x v="0"/>
    <s v="ER5784BBP"/>
    <s v="E6172KZK"/>
    <d v="2024-12-26T00:00:00"/>
    <m/>
    <s v="3230"/>
    <x v="2"/>
    <s v="PA"/>
    <s v="PA"/>
    <m/>
    <d v="2024-12-26T00:00:00"/>
    <d v="1899-12-30T17:05:14"/>
    <d v="2024-12-26T00:00:00"/>
    <d v="1899-12-30T17:05:42"/>
    <d v="2024-12-26T00:00:00"/>
    <d v="1899-12-30T17:32:58"/>
    <x v="0"/>
    <s v="RFCPI"/>
    <s v="8043253673"/>
    <s v="EXW"/>
    <d v="1899-12-30T00:27:44"/>
    <d v="1899-12-30T00:27:16"/>
    <d v="1899-12-30T00:00:28"/>
    <s v="Ensacado"/>
    <s v="E002"/>
    <x v="1"/>
    <d v="1899-12-30T00:27:44"/>
    <d v="1899-12-30T00:27:16"/>
    <n v="17"/>
    <x v="20"/>
    <x v="0"/>
    <x v="2"/>
    <n v="0"/>
    <n v="0"/>
    <s v="OK"/>
    <s v="Ensacado"/>
    <x v="0"/>
    <n v="0"/>
    <s v="F. ALCONERA"/>
    <s v="A"/>
    <d v="1899-12-30T00:00:28"/>
    <d v="1899-12-30T00:00:28"/>
    <s v="OK"/>
    <m/>
    <m/>
    <d v="1899-12-30T00:00:00"/>
    <d v="1899-12-30T00:27:44"/>
    <n v="5"/>
    <d v="1899-12-30T00:00:28"/>
    <n v="27.733333333334365"/>
    <n v="17"/>
    <s v="Si"/>
  </r>
  <r>
    <s v="CCAL"/>
    <s v="2024076655"/>
    <x v="0"/>
    <s v="ER9606BBF"/>
    <s v="E2611KJC"/>
    <d v="2024-12-26T00:00:00"/>
    <m/>
    <s v="3297"/>
    <x v="1"/>
    <s v="PA"/>
    <s v="S1"/>
    <m/>
    <d v="2024-12-26T00:00:00"/>
    <d v="1899-12-30T17:33:42"/>
    <d v="2024-12-26T00:00:00"/>
    <d v="1899-12-30T17:34:40"/>
    <d v="2024-12-26T00:00:00"/>
    <d v="1899-12-30T17:58:56"/>
    <x v="0"/>
    <s v="RFCPI"/>
    <s v="8043253674"/>
    <s v="EXW"/>
    <d v="1899-12-30T00:25:14"/>
    <d v="1899-12-30T00:24:16"/>
    <d v="1899-12-30T00:00:58"/>
    <s v="Granel"/>
    <s v="E001"/>
    <x v="1"/>
    <d v="1899-12-30T00:25:14"/>
    <d v="1899-12-30T00:24:16"/>
    <n v="17"/>
    <x v="20"/>
    <x v="0"/>
    <x v="1"/>
    <n v="0"/>
    <n v="0"/>
    <s v="OK"/>
    <s v="Granel"/>
    <x v="0"/>
    <n v="0"/>
    <s v="F. ALCONERA"/>
    <s v="A"/>
    <d v="1899-12-30T00:00:58"/>
    <d v="1899-12-30T00:00:58"/>
    <s v="OK"/>
    <m/>
    <m/>
    <d v="1899-12-30T00:00:00"/>
    <d v="1899-12-30T00:25:14"/>
    <n v="5"/>
    <d v="1899-12-30T00:00:58"/>
    <n v="25.233333333335892"/>
    <n v="17"/>
    <s v="Si"/>
  </r>
  <r>
    <s v="CCAL"/>
    <s v="2024076658"/>
    <x v="0"/>
    <s v="ER4838BBS"/>
    <s v="E9945KBD"/>
    <d v="2024-12-26T00:00:00"/>
    <m/>
    <s v="3297"/>
    <x v="1"/>
    <s v="PA"/>
    <s v="S1"/>
    <m/>
    <d v="2024-12-26T00:00:00"/>
    <d v="1899-12-30T17:56:28"/>
    <d v="2024-12-26T00:00:00"/>
    <d v="1899-12-30T17:56:57"/>
    <d v="2024-12-26T00:00:00"/>
    <d v="1899-12-30T18:21:07"/>
    <x v="0"/>
    <s v="RFCPI"/>
    <s v="8043253675"/>
    <s v="FBO"/>
    <d v="1899-12-30T00:24:39"/>
    <d v="1899-12-30T00:24:10"/>
    <d v="1899-12-30T00:00:29"/>
    <s v="Granel"/>
    <s v="E001"/>
    <x v="2"/>
    <d v="1899-12-30T00:24:39"/>
    <d v="1899-12-30T00:24:10"/>
    <n v="17"/>
    <x v="20"/>
    <x v="0"/>
    <x v="1"/>
    <n v="0"/>
    <n v="0"/>
    <s v="OK"/>
    <s v="Granel"/>
    <x v="0"/>
    <n v="0"/>
    <s v="F. ALCONERA"/>
    <s v="A"/>
    <d v="1899-12-30T00:00:29"/>
    <d v="1899-12-30T00:00:29"/>
    <s v="OK"/>
    <m/>
    <m/>
    <d v="1899-12-30T00:00:00"/>
    <d v="1899-12-30T00:24:39"/>
    <n v="5"/>
    <d v="1899-12-30T00:00:29"/>
    <n v="24.649999999992023"/>
    <n v="18"/>
    <s v="Si"/>
  </r>
  <r>
    <s v="CCAL"/>
    <s v="2024076662"/>
    <x v="0"/>
    <s v="ER3348BBR"/>
    <s v="E6103LDT"/>
    <d v="2024-12-26T00:00:00"/>
    <m/>
    <s v="3297"/>
    <x v="1"/>
    <s v="PA"/>
    <s v="S1"/>
    <m/>
    <d v="2024-12-26T00:00:00"/>
    <d v="1899-12-30T18:08:31"/>
    <d v="2024-12-26T00:00:00"/>
    <d v="1899-12-30T18:08:59"/>
    <d v="2024-12-26T00:00:00"/>
    <d v="1899-12-30T18:38:09"/>
    <x v="0"/>
    <s v="RFCPI"/>
    <s v="8043253676"/>
    <s v="FBO"/>
    <d v="1899-12-30T00:29:38"/>
    <d v="1899-12-30T00:29:10"/>
    <d v="1899-12-30T00:00:28"/>
    <s v="Granel"/>
    <s v="E001"/>
    <x v="2"/>
    <d v="1899-12-30T00:29:38"/>
    <d v="1899-12-30T00:29:10"/>
    <n v="18"/>
    <x v="20"/>
    <x v="0"/>
    <x v="1"/>
    <n v="0"/>
    <n v="0"/>
    <s v="OK"/>
    <s v="Granel"/>
    <x v="0"/>
    <n v="0"/>
    <s v="F. ALCONERA"/>
    <s v="A"/>
    <d v="1899-12-30T00:00:28"/>
    <d v="1899-12-30T00:00:28"/>
    <s v="OK"/>
    <m/>
    <m/>
    <d v="1899-12-30T00:00:00"/>
    <d v="1899-12-30T00:29:38"/>
    <n v="5"/>
    <d v="1899-12-30T00:00:28"/>
    <n v="29.633333333342495"/>
    <n v="18"/>
    <s v="Si"/>
  </r>
  <r>
    <s v="CCAL"/>
    <s v="2024076663"/>
    <x v="0"/>
    <s v="ER8908BBG"/>
    <s v="E5792MTF"/>
    <d v="2024-12-26T00:00:00"/>
    <m/>
    <s v="3297"/>
    <x v="1"/>
    <s v="PA"/>
    <s v="S1"/>
    <m/>
    <d v="2024-12-26T00:00:00"/>
    <d v="1899-12-30T18:21:52"/>
    <d v="2024-12-26T00:00:00"/>
    <d v="1899-12-30T18:22:20"/>
    <d v="2024-12-26T00:00:00"/>
    <d v="1899-12-30T18:57:29"/>
    <x v="0"/>
    <s v="RFCPI"/>
    <s v="8043253677"/>
    <s v="EXW"/>
    <d v="1899-12-30T00:35:37"/>
    <d v="1899-12-30T00:35:09"/>
    <d v="1899-12-30T00:00:28"/>
    <s v="Granel"/>
    <s v="E001"/>
    <x v="1"/>
    <d v="1899-12-30T00:35:37"/>
    <d v="1899-12-30T00:35:09"/>
    <n v="18"/>
    <x v="20"/>
    <x v="0"/>
    <x v="1"/>
    <n v="0"/>
    <n v="0"/>
    <s v="OK"/>
    <s v="Granel"/>
    <x v="0"/>
    <n v="0"/>
    <s v="F. ALCONERA"/>
    <s v="A"/>
    <d v="1899-12-30T00:00:28"/>
    <d v="1899-12-30T00:00:28"/>
    <s v="OK"/>
    <m/>
    <m/>
    <d v="1899-12-30T00:00:00"/>
    <d v="1899-12-30T00:35:37"/>
    <n v="5"/>
    <d v="1899-12-30T00:00:28"/>
    <n v="35.616666666657629"/>
    <n v="18"/>
    <s v="Si"/>
  </r>
  <r>
    <s v="CCAL"/>
    <s v="2024076669"/>
    <x v="0"/>
    <s v="ER2637BBV"/>
    <s v="E4929LNP"/>
    <d v="2024-12-26T00:00:00"/>
    <m/>
    <s v="3228"/>
    <x v="3"/>
    <s v="PA"/>
    <s v="S4"/>
    <m/>
    <d v="2024-12-26T00:00:00"/>
    <d v="1899-12-30T21:24:13"/>
    <d v="2024-12-26T00:00:00"/>
    <d v="1899-12-30T21:24:43"/>
    <d v="2024-12-26T00:00:00"/>
    <d v="1899-12-30T21:56:24"/>
    <x v="0"/>
    <s v="RFCPI"/>
    <s v="8043253678"/>
    <s v="FBO"/>
    <d v="1899-12-30T00:32:11"/>
    <d v="1899-12-30T00:31:41"/>
    <d v="1899-12-30T00:00:30"/>
    <s v="Granel"/>
    <s v="E001"/>
    <x v="2"/>
    <d v="1899-12-30T00:32:11"/>
    <d v="1899-12-30T00:31:41"/>
    <n v="21"/>
    <x v="20"/>
    <x v="0"/>
    <x v="1"/>
    <n v="0"/>
    <n v="0"/>
    <s v="OK"/>
    <s v="Granel"/>
    <x v="0"/>
    <n v="0"/>
    <s v="F. ALCONERA"/>
    <s v="A"/>
    <d v="1899-12-30T00:00:30"/>
    <d v="1899-12-30T00:00:30"/>
    <s v="OK"/>
    <m/>
    <m/>
    <d v="1899-12-30T00:00:00"/>
    <d v="1899-12-30T00:32:11"/>
    <n v="5"/>
    <d v="1899-12-30T00:00:30"/>
    <n v="32.183333333337615"/>
    <n v="21"/>
    <s v="Si"/>
  </r>
  <r>
    <s v="CCAL"/>
    <s v="2024076670"/>
    <x v="0"/>
    <s v="ER0455BBX"/>
    <s v="E0438GVW"/>
    <d v="2024-12-27T00:00:00"/>
    <m/>
    <s v="3297"/>
    <x v="1"/>
    <s v="PA"/>
    <s v="S1"/>
    <m/>
    <d v="2024-12-27T00:00:00"/>
    <d v="1899-12-30T04:43:52"/>
    <d v="2024-12-27T00:00:00"/>
    <d v="1899-12-30T04:44:24"/>
    <d v="2024-12-27T00:00:00"/>
    <d v="1899-12-30T05:08:19"/>
    <x v="0"/>
    <s v="RFCPI"/>
    <s v="8043253679"/>
    <s v="EXW"/>
    <d v="1899-12-30T00:24:27"/>
    <d v="1899-12-30T00:23:55"/>
    <d v="1899-12-30T00:00:32"/>
    <s v="Granel"/>
    <s v="E001"/>
    <x v="1"/>
    <d v="1899-12-30T00:24:27"/>
    <d v="1899-12-30T00:23:55"/>
    <n v="4"/>
    <x v="0"/>
    <x v="0"/>
    <x v="1"/>
    <n v="0"/>
    <n v="0"/>
    <s v="OK"/>
    <s v="Granel"/>
    <x v="0"/>
    <n v="0"/>
    <s v="F. ALCONERA"/>
    <s v="A"/>
    <d v="1899-12-30T00:00:32"/>
    <d v="1899-12-30T00:00:32"/>
    <s v="OK"/>
    <m/>
    <m/>
    <d v="1899-12-30T00:00:00"/>
    <d v="1899-12-30T00:24:27"/>
    <n v="6"/>
    <d v="1899-12-30T00:00:32"/>
    <n v="24.45000000000482"/>
    <n v="5"/>
    <s v="Si"/>
  </r>
  <r>
    <s v="CCAL"/>
    <s v="2024076671"/>
    <x v="0"/>
    <s v="ER1696BCF"/>
    <s v="E7412JLB"/>
    <d v="2024-12-27T00:00:00"/>
    <m/>
    <s v="3229"/>
    <x v="4"/>
    <s v="PA"/>
    <s v="S2"/>
    <m/>
    <d v="2024-12-27T00:00:00"/>
    <d v="1899-12-30T05:22:55"/>
    <d v="2024-12-27T00:00:00"/>
    <d v="1899-12-30T05:23:26"/>
    <d v="2024-12-27T00:00:00"/>
    <d v="1899-12-30T05:56:13"/>
    <x v="0"/>
    <s v="RFCPI"/>
    <s v="8043253680"/>
    <s v="FBO"/>
    <d v="1899-12-30T00:33:18"/>
    <d v="1899-12-30T00:32:47"/>
    <d v="1899-12-30T00:00:31"/>
    <s v="Granel"/>
    <s v="E001"/>
    <x v="2"/>
    <d v="1899-12-30T00:33:18"/>
    <d v="1899-12-30T00:32:47"/>
    <n v="5"/>
    <x v="0"/>
    <x v="0"/>
    <x v="1"/>
    <n v="0"/>
    <n v="0"/>
    <s v="OK"/>
    <s v="Granel"/>
    <x v="0"/>
    <n v="0"/>
    <s v="F. ALCONERA"/>
    <s v="A"/>
    <d v="1899-12-30T00:00:31"/>
    <d v="1899-12-30T00:00:31"/>
    <s v="OK"/>
    <m/>
    <m/>
    <d v="1899-12-30T00:00:00"/>
    <d v="1899-12-30T00:33:18"/>
    <n v="6"/>
    <d v="1899-12-30T00:00:31"/>
    <n v="33.300000000000011"/>
    <n v="5"/>
    <s v="Si"/>
  </r>
  <r>
    <s v="CCAL"/>
    <s v="2024076672"/>
    <x v="0"/>
    <s v="ER2347BBR"/>
    <s v="E6106KCV"/>
    <d v="2024-12-27T00:00:00"/>
    <m/>
    <s v="3297"/>
    <x v="1"/>
    <s v="PA"/>
    <s v="S1"/>
    <m/>
    <d v="2024-12-27T00:00:00"/>
    <d v="1899-12-30T05:45:00"/>
    <d v="2024-12-27T00:00:00"/>
    <d v="1899-12-30T05:45:29"/>
    <d v="2024-12-27T00:00:00"/>
    <d v="1899-12-30T06:11:34"/>
    <x v="0"/>
    <s v="RFCPI"/>
    <s v="8043253681"/>
    <s v="FBO"/>
    <d v="1899-12-30T00:26:34"/>
    <d v="1899-12-30T00:26:05"/>
    <d v="1899-12-30T00:00:29"/>
    <s v="Granel"/>
    <s v="E001"/>
    <x v="2"/>
    <d v="1899-12-30T00:26:34"/>
    <d v="1899-12-30T00:26:05"/>
    <n v="5"/>
    <x v="0"/>
    <x v="0"/>
    <x v="1"/>
    <n v="0"/>
    <n v="0"/>
    <s v="OK"/>
    <s v="Granel"/>
    <x v="0"/>
    <n v="0"/>
    <s v="F. ALCONERA"/>
    <s v="A"/>
    <d v="1899-12-30T00:00:29"/>
    <d v="1899-12-30T00:00:29"/>
    <s v="OK"/>
    <m/>
    <m/>
    <d v="1899-12-30T00:00:00"/>
    <d v="1899-12-30T00:26:34"/>
    <n v="6"/>
    <d v="1899-12-30T00:00:29"/>
    <n v="26.5666666666752"/>
    <n v="6"/>
    <s v="Si"/>
  </r>
  <r>
    <s v="CCAL"/>
    <s v="2024076676"/>
    <x v="0"/>
    <s v="ER3665BBS"/>
    <s v="E4990DBM"/>
    <d v="2024-12-27T00:00:00"/>
    <m/>
    <s v="3297"/>
    <x v="1"/>
    <s v="PA"/>
    <s v="S1"/>
    <m/>
    <d v="2024-12-27T00:00:00"/>
    <d v="1899-12-30T06:04:56"/>
    <d v="2024-12-27T00:00:00"/>
    <d v="1899-12-30T06:05:26"/>
    <d v="2024-12-27T00:00:00"/>
    <d v="1899-12-30T06:30:09"/>
    <x v="0"/>
    <s v="RFCPI"/>
    <s v="8043253682"/>
    <s v="EXW"/>
    <d v="1899-12-30T00:25:13"/>
    <d v="1899-12-30T00:24:43"/>
    <d v="1899-12-30T00:00:30"/>
    <s v="Granel"/>
    <s v="E001"/>
    <x v="1"/>
    <d v="1899-12-30T00:25:13"/>
    <d v="1899-12-30T00:24:43"/>
    <n v="6"/>
    <x v="0"/>
    <x v="0"/>
    <x v="1"/>
    <n v="0"/>
    <n v="0"/>
    <s v="OK"/>
    <s v="Granel"/>
    <x v="0"/>
    <n v="0"/>
    <s v="F. ALCONERA"/>
    <s v="A"/>
    <d v="1899-12-30T00:00:30"/>
    <d v="1899-12-30T00:00:30"/>
    <s v="OK"/>
    <m/>
    <m/>
    <d v="1899-12-30T00:00:00"/>
    <d v="1899-12-30T00:25:13"/>
    <n v="6"/>
    <d v="1899-12-30T00:00:30"/>
    <n v="25.216666666660803"/>
    <n v="6"/>
    <s v="Si"/>
  </r>
  <r>
    <s v="CCAL"/>
    <s v="2024076673"/>
    <x v="0"/>
    <s v="EJ01057R"/>
    <s v="E2544FHJ"/>
    <d v="2024-12-27T00:00:00"/>
    <m/>
    <s v="3230"/>
    <x v="2"/>
    <s v="PA"/>
    <s v="PA"/>
    <m/>
    <d v="2024-12-27T00:00:00"/>
    <d v="1899-12-30T05:55:24"/>
    <d v="2024-12-27T00:00:00"/>
    <d v="1899-12-30T05:55:53"/>
    <d v="2024-12-27T00:00:00"/>
    <d v="1899-12-30T06:30:44"/>
    <x v="0"/>
    <s v="RFCPI"/>
    <s v="8043253683"/>
    <s v="EXW"/>
    <d v="1899-12-30T00:35:20"/>
    <d v="1899-12-30T00:34:51"/>
    <d v="1899-12-30T00:00:29"/>
    <s v="Ensacado"/>
    <s v="E002"/>
    <x v="1"/>
    <d v="1899-12-30T00:35:20"/>
    <d v="1899-12-30T00:34:51"/>
    <n v="5"/>
    <x v="0"/>
    <x v="0"/>
    <x v="2"/>
    <n v="0"/>
    <n v="0"/>
    <s v="OK"/>
    <s v="Ensacado"/>
    <x v="0"/>
    <n v="0"/>
    <s v="F. ALCONERA"/>
    <s v="A"/>
    <d v="1899-12-30T00:00:29"/>
    <d v="1899-12-30T00:00:29"/>
    <s v="OK"/>
    <m/>
    <m/>
    <d v="1899-12-30T00:00:00"/>
    <d v="1899-12-30T00:35:20"/>
    <n v="6"/>
    <d v="1899-12-30T00:00:29"/>
    <n v="35.333333333323239"/>
    <n v="6"/>
    <s v="Si"/>
  </r>
  <r>
    <s v="CCAL"/>
    <s v="2024076675"/>
    <x v="0"/>
    <s v="ER8805BBS"/>
    <s v="E8272KDP"/>
    <d v="2024-12-27T00:00:00"/>
    <m/>
    <s v="3297"/>
    <x v="1"/>
    <s v="PA"/>
    <s v="S1"/>
    <m/>
    <d v="2024-12-27T00:00:00"/>
    <d v="1899-12-30T06:03:11"/>
    <d v="2024-12-27T00:00:00"/>
    <d v="1899-12-30T06:03:41"/>
    <d v="2024-12-27T00:00:00"/>
    <d v="1899-12-30T06:34:00"/>
    <x v="0"/>
    <s v="RFCPI"/>
    <s v="8043253684"/>
    <s v="FBO"/>
    <d v="1899-12-30T00:30:49"/>
    <d v="1899-12-30T00:30:19"/>
    <d v="1899-12-30T00:00:30"/>
    <s v="Granel"/>
    <s v="E001"/>
    <x v="2"/>
    <d v="1899-12-30T00:30:49"/>
    <d v="1899-12-30T00:30:19"/>
    <n v="6"/>
    <x v="0"/>
    <x v="0"/>
    <x v="1"/>
    <n v="0"/>
    <n v="0"/>
    <s v="OK"/>
    <s v="Granel"/>
    <x v="0"/>
    <n v="0"/>
    <s v="F. ALCONERA"/>
    <s v="A"/>
    <d v="1899-12-30T00:00:30"/>
    <d v="1899-12-30T00:00:30"/>
    <s v="OK"/>
    <m/>
    <m/>
    <d v="1899-12-30T00:00:00"/>
    <d v="1899-12-30T00:30:49"/>
    <n v="6"/>
    <d v="1899-12-30T00:00:30"/>
    <n v="30.816666666662396"/>
    <n v="6"/>
    <s v="Si"/>
  </r>
  <r>
    <s v="CCAL"/>
    <s v="2024076681"/>
    <x v="0"/>
    <s v="ER2316BBD"/>
    <s v="E7555LTD"/>
    <d v="2024-12-27T00:00:00"/>
    <m/>
    <s v="3297"/>
    <x v="1"/>
    <s v="PA"/>
    <s v="S1"/>
    <m/>
    <d v="2024-12-27T00:00:00"/>
    <d v="1899-12-30T06:25:28"/>
    <d v="2024-12-27T00:00:00"/>
    <d v="1899-12-30T06:26:25"/>
    <d v="2024-12-27T00:00:00"/>
    <d v="1899-12-30T06:52:58"/>
    <x v="0"/>
    <s v="RFCPI"/>
    <s v="8043253685"/>
    <s v="EXW"/>
    <d v="1899-12-30T00:27:30"/>
    <d v="1899-12-30T00:26:33"/>
    <d v="1899-12-30T00:00:57"/>
    <s v="Granel"/>
    <s v="E001"/>
    <x v="1"/>
    <d v="1899-12-30T00:27:30"/>
    <d v="1899-12-30T00:26:33"/>
    <n v="6"/>
    <x v="0"/>
    <x v="0"/>
    <x v="1"/>
    <n v="0"/>
    <n v="0"/>
    <s v="OK"/>
    <s v="Granel"/>
    <x v="0"/>
    <n v="0"/>
    <s v="F. ALCONERA"/>
    <s v="A"/>
    <d v="1899-12-30T00:00:57"/>
    <d v="1899-12-30T00:00:57"/>
    <s v="OK"/>
    <m/>
    <m/>
    <d v="1899-12-30T00:00:00"/>
    <d v="1899-12-30T00:27:30"/>
    <n v="6"/>
    <d v="1899-12-30T00:00:57"/>
    <n v="27.499999999996785"/>
    <n v="6"/>
    <s v="Si"/>
  </r>
  <r>
    <s v="CCAL"/>
    <s v="2024076678"/>
    <x v="0"/>
    <s v="ER3908BBW"/>
    <s v="E5943KXX"/>
    <d v="2024-12-27T00:00:00"/>
    <m/>
    <s v="3228"/>
    <x v="3"/>
    <s v="PA"/>
    <s v="S4"/>
    <m/>
    <d v="2024-12-27T00:00:00"/>
    <d v="1899-12-30T06:19:21"/>
    <d v="2024-12-27T00:00:00"/>
    <d v="1899-12-30T06:19:50"/>
    <d v="2024-12-27T00:00:00"/>
    <d v="1899-12-30T06:56:49"/>
    <x v="0"/>
    <s v="RFCPI"/>
    <s v="8043253686"/>
    <s v="FBO"/>
    <d v="1899-12-30T00:37:28"/>
    <d v="1899-12-30T00:36:59"/>
    <d v="1899-12-30T00:00:29"/>
    <s v="Granel"/>
    <s v="E001"/>
    <x v="2"/>
    <d v="1899-12-30T00:37:28"/>
    <d v="1899-12-30T00:36:59"/>
    <n v="6"/>
    <x v="0"/>
    <x v="0"/>
    <x v="1"/>
    <n v="0"/>
    <n v="0"/>
    <s v="OK"/>
    <s v="Granel"/>
    <x v="0"/>
    <n v="0"/>
    <s v="F. ALCONERA"/>
    <s v="A"/>
    <d v="1899-12-30T00:00:29"/>
    <d v="1899-12-30T00:00:29"/>
    <s v="OK"/>
    <m/>
    <m/>
    <d v="1899-12-30T00:00:00"/>
    <d v="1899-12-30T00:37:28"/>
    <n v="6"/>
    <d v="1899-12-30T00:00:29"/>
    <n v="37.466666666668793"/>
    <n v="6"/>
    <s v="Si"/>
  </r>
  <r>
    <s v="CCAL"/>
    <s v="2024076682"/>
    <x v="0"/>
    <s v="ECS04211R"/>
    <s v="E3710KKC"/>
    <d v="2024-12-27T00:00:00"/>
    <m/>
    <s v="3230"/>
    <x v="2"/>
    <s v="PA"/>
    <s v="PA"/>
    <m/>
    <d v="2024-12-27T00:00:00"/>
    <d v="1899-12-30T06:26:49"/>
    <d v="2024-12-27T00:00:00"/>
    <d v="1899-12-30T06:27:18"/>
    <d v="2024-12-27T00:00:00"/>
    <d v="1899-12-30T07:05:41"/>
    <x v="0"/>
    <s v="RFCPI"/>
    <s v="8043253687"/>
    <s v="FBO"/>
    <d v="1899-12-30T00:38:52"/>
    <d v="1899-12-30T00:38:23"/>
    <d v="1899-12-30T00:00:29"/>
    <s v="Ensacado"/>
    <s v="E002"/>
    <x v="2"/>
    <d v="1899-12-30T00:38:52"/>
    <d v="1899-12-30T00:38:23"/>
    <n v="6"/>
    <x v="0"/>
    <x v="0"/>
    <x v="2"/>
    <n v="0"/>
    <n v="0"/>
    <s v="OK"/>
    <s v="Ensacado"/>
    <x v="0"/>
    <n v="0"/>
    <s v="F. ALCONERA"/>
    <s v="A"/>
    <d v="1899-12-30T00:00:29"/>
    <d v="1899-12-30T00:00:29"/>
    <s v="OK"/>
    <m/>
    <m/>
    <d v="1899-12-30T00:00:00"/>
    <d v="1899-12-30T00:38:52"/>
    <n v="6"/>
    <d v="1899-12-30T00:00:29"/>
    <n v="38.866666666665573"/>
    <n v="7"/>
    <s v="Si"/>
  </r>
  <r>
    <s v="CCAL"/>
    <s v="2024076685"/>
    <x v="0"/>
    <s v="ER9856BBZ"/>
    <s v="E4874GCT"/>
    <d v="2024-12-27T00:00:00"/>
    <m/>
    <s v="3297"/>
    <x v="1"/>
    <s v="PA"/>
    <s v="S1"/>
    <m/>
    <d v="2024-12-27T00:00:00"/>
    <d v="1899-12-30T06:40:21"/>
    <d v="2024-12-27T00:00:00"/>
    <d v="1899-12-30T06:40:51"/>
    <d v="2024-12-27T00:00:00"/>
    <d v="1899-12-30T07:07:18"/>
    <x v="0"/>
    <s v="RFCPI"/>
    <s v="8043253688"/>
    <s v="EXW"/>
    <d v="1899-12-30T00:26:57"/>
    <d v="1899-12-30T00:26:27"/>
    <d v="1899-12-30T00:00:30"/>
    <s v="Granel"/>
    <s v="E001"/>
    <x v="1"/>
    <d v="1899-12-30T00:26:57"/>
    <d v="1899-12-30T00:26:27"/>
    <n v="6"/>
    <x v="0"/>
    <x v="0"/>
    <x v="1"/>
    <n v="0"/>
    <n v="0"/>
    <s v="OK"/>
    <s v="Granel"/>
    <x v="0"/>
    <n v="0"/>
    <s v="F. ALCONERA"/>
    <s v="A"/>
    <d v="1899-12-30T00:00:30"/>
    <d v="1899-12-30T00:00:30"/>
    <s v="OK"/>
    <m/>
    <m/>
    <d v="1899-12-30T00:00:00"/>
    <d v="1899-12-30T00:26:57"/>
    <n v="6"/>
    <d v="1899-12-30T00:00:30"/>
    <n v="26.950000000003172"/>
    <n v="7"/>
    <s v="Si"/>
  </r>
  <r>
    <s v="CCAL"/>
    <s v="2024076687"/>
    <x v="0"/>
    <s v="ER2502BCM"/>
    <s v="E9189JXJ"/>
    <d v="2024-12-27T00:00:00"/>
    <m/>
    <s v="3230"/>
    <x v="2"/>
    <s v="PA"/>
    <s v="PA"/>
    <m/>
    <d v="2024-12-27T00:00:00"/>
    <d v="1899-12-30T06:47:18"/>
    <d v="2024-12-27T00:00:00"/>
    <d v="1899-12-30T06:47:47"/>
    <d v="2024-12-27T00:00:00"/>
    <d v="1899-12-30T07:11:16"/>
    <x v="0"/>
    <s v="RFCPI"/>
    <s v="8043253690"/>
    <s v="FBO"/>
    <d v="1899-12-30T00:23:58"/>
    <d v="1899-12-30T00:23:29"/>
    <d v="1899-12-30T00:00:29"/>
    <s v="Ensacado"/>
    <s v="E002"/>
    <x v="2"/>
    <d v="1899-12-30T00:23:58"/>
    <d v="1899-12-30T00:23:29"/>
    <n v="6"/>
    <x v="0"/>
    <x v="0"/>
    <x v="2"/>
    <n v="0"/>
    <n v="0"/>
    <s v="OK"/>
    <s v="Ensacado"/>
    <x v="0"/>
    <n v="0"/>
    <s v="F. ALCONERA"/>
    <s v="A"/>
    <d v="1899-12-30T00:00:29"/>
    <d v="1899-12-30T00:00:29"/>
    <s v="OK"/>
    <m/>
    <m/>
    <d v="1899-12-30T00:00:00"/>
    <d v="1899-12-30T00:23:58"/>
    <n v="6"/>
    <d v="1899-12-30T00:00:29"/>
    <n v="23.966666666668839"/>
    <n v="7"/>
    <s v="Si"/>
  </r>
  <r>
    <s v="CCAL"/>
    <s v="2024076683"/>
    <x v="0"/>
    <s v="ER8804BBS"/>
    <s v="E8421HJR"/>
    <d v="2024-12-27T00:00:00"/>
    <m/>
    <s v="3228"/>
    <x v="3"/>
    <s v="PA"/>
    <s v="S4"/>
    <m/>
    <d v="2024-12-27T00:00:00"/>
    <d v="1899-12-30T06:29:53"/>
    <d v="2024-12-27T00:00:00"/>
    <d v="1899-12-30T06:30:37"/>
    <d v="2024-12-27T00:00:00"/>
    <d v="1899-12-30T07:14:29"/>
    <x v="0"/>
    <s v="RFCPI"/>
    <s v="8043253691"/>
    <s v="FBO"/>
    <d v="1899-12-30T00:44:36"/>
    <d v="1899-12-30T00:43:52"/>
    <d v="1899-12-30T00:00:44"/>
    <s v="Granel"/>
    <s v="E001"/>
    <x v="2"/>
    <d v="1899-12-30T00:44:36"/>
    <d v="1899-12-30T00:43:52"/>
    <n v="6"/>
    <x v="0"/>
    <x v="0"/>
    <x v="1"/>
    <n v="0"/>
    <n v="0"/>
    <s v="OK"/>
    <s v="Granel"/>
    <x v="0"/>
    <n v="0"/>
    <s v="F. ALCONERA"/>
    <s v="A"/>
    <d v="1899-12-30T00:00:44"/>
    <d v="1899-12-30T00:00:44"/>
    <s v="OK"/>
    <m/>
    <m/>
    <d v="1899-12-30T00:00:00"/>
    <d v="1899-12-30T00:44:36"/>
    <n v="6"/>
    <d v="1899-12-30T00:00:44"/>
    <n v="44.600000000011207"/>
    <n v="7"/>
    <s v="Si"/>
  </r>
  <r>
    <s v="CCAL"/>
    <s v="2024076684"/>
    <x v="0"/>
    <s v="ER1428BBX"/>
    <s v="E3192JFJ"/>
    <d v="2024-12-27T00:00:00"/>
    <m/>
    <s v="3230"/>
    <x v="2"/>
    <s v="PA"/>
    <s v="PA"/>
    <m/>
    <d v="2024-12-27T00:00:00"/>
    <d v="1899-12-30T06:30:54"/>
    <d v="2024-12-27T00:00:00"/>
    <d v="1899-12-30T06:31:22"/>
    <d v="2024-12-27T00:00:00"/>
    <d v="1899-12-30T07:15:09"/>
    <x v="0"/>
    <s v="RFCPI"/>
    <s v="8043253692"/>
    <s v="FBO"/>
    <d v="1899-12-30T00:44:15"/>
    <d v="1899-12-30T00:43:47"/>
    <d v="1899-12-30T00:00:28"/>
    <s v="Ensacado"/>
    <s v="E002"/>
    <x v="2"/>
    <d v="1899-12-30T00:44:15"/>
    <d v="1899-12-30T00:43:47"/>
    <n v="6"/>
    <x v="0"/>
    <x v="0"/>
    <x v="2"/>
    <n v="0"/>
    <n v="0"/>
    <s v="OK"/>
    <s v="Ensacado"/>
    <x v="0"/>
    <n v="0"/>
    <s v="F. ALCONERA"/>
    <s v="A"/>
    <d v="1899-12-30T00:00:28"/>
    <d v="1899-12-30T00:00:28"/>
    <s v="OK"/>
    <m/>
    <m/>
    <d v="1899-12-30T00:00:00"/>
    <d v="1899-12-30T00:44:15"/>
    <n v="6"/>
    <d v="1899-12-30T00:00:28"/>
    <n v="44.250000000004761"/>
    <n v="7"/>
    <s v="Si"/>
  </r>
  <r>
    <s v="CCAL"/>
    <s v="2024076703"/>
    <x v="0"/>
    <s v="ER2502BCM"/>
    <s v="E9189JXJ"/>
    <d v="2024-12-27T00:00:00"/>
    <m/>
    <s v="3230"/>
    <x v="2"/>
    <s v="PA"/>
    <s v="PA"/>
    <m/>
    <d v="2024-12-27T00:00:00"/>
    <d v="1899-12-30T07:14:21"/>
    <d v="2024-12-27T00:00:00"/>
    <d v="1899-12-30T07:15:14"/>
    <d v="2024-12-27T00:00:00"/>
    <d v="1899-12-30T07:36:07"/>
    <x v="0"/>
    <s v="RFCPI"/>
    <s v="8043253695"/>
    <s v="FBO"/>
    <d v="1899-12-30T00:21:46"/>
    <d v="1899-12-30T00:20:53"/>
    <d v="1899-12-30T00:00:53"/>
    <s v="Ensacado"/>
    <s v="E002"/>
    <x v="2"/>
    <d v="1899-12-30T00:21:46"/>
    <d v="1899-12-30T00:20:53"/>
    <n v="7"/>
    <x v="0"/>
    <x v="0"/>
    <x v="2"/>
    <n v="0"/>
    <n v="0"/>
    <s v="OK"/>
    <s v="Ensacado"/>
    <x v="0"/>
    <n v="0"/>
    <s v="F. ALCONERA"/>
    <s v="A"/>
    <d v="1899-12-30T00:00:53"/>
    <d v="1899-12-30T00:00:53"/>
    <s v="OK"/>
    <m/>
    <m/>
    <d v="1899-12-30T00:00:00"/>
    <d v="1899-12-30T00:21:46"/>
    <n v="6"/>
    <d v="1899-12-30T00:00:53"/>
    <n v="21.766666666679928"/>
    <n v="7"/>
    <s v="Si"/>
  </r>
  <r>
    <s v="CCAL"/>
    <s v="2024076700"/>
    <x v="0"/>
    <s v="ER8753BBR"/>
    <s v="E1651JFK"/>
    <d v="2024-12-27T00:00:00"/>
    <m/>
    <s v="3297"/>
    <x v="1"/>
    <s v="PA"/>
    <s v="S1"/>
    <m/>
    <d v="2024-12-27T00:00:00"/>
    <d v="1899-12-30T07:09:29"/>
    <d v="2024-12-27T00:00:00"/>
    <d v="1899-12-30T07:09:58"/>
    <d v="2024-12-27T00:00:00"/>
    <d v="1899-12-30T07:46:01"/>
    <x v="0"/>
    <s v="RFCPI"/>
    <s v="8043253698"/>
    <s v="EXW"/>
    <d v="1899-12-30T00:36:32"/>
    <d v="1899-12-30T00:36:03"/>
    <d v="1899-12-30T00:00:29"/>
    <s v="Granel"/>
    <s v="E001"/>
    <x v="1"/>
    <d v="1899-12-30T00:36:32"/>
    <d v="1899-12-30T00:36:03"/>
    <n v="7"/>
    <x v="0"/>
    <x v="0"/>
    <x v="1"/>
    <n v="0"/>
    <n v="0"/>
    <s v="OK"/>
    <s v="Granel"/>
    <x v="0"/>
    <n v="0"/>
    <s v="F. ALCONERA"/>
    <s v="A"/>
    <d v="1899-12-30T00:00:29"/>
    <d v="1899-12-30T00:00:29"/>
    <s v="OK"/>
    <m/>
    <m/>
    <d v="1899-12-30T00:00:00"/>
    <d v="1899-12-30T00:36:32"/>
    <n v="6"/>
    <d v="1899-12-30T00:00:29"/>
    <n v="36.533333333347173"/>
    <n v="7"/>
    <s v="Si"/>
  </r>
  <r>
    <s v="CCAL"/>
    <s v="2024076705"/>
    <x v="0"/>
    <s v="ER1760BDB"/>
    <s v="E3179MJG"/>
    <d v="2024-12-27T00:00:00"/>
    <m/>
    <s v="3228"/>
    <x v="3"/>
    <s v="PA"/>
    <s v="S4"/>
    <m/>
    <d v="2024-12-27T00:00:00"/>
    <d v="1899-12-30T07:23:05"/>
    <d v="2024-12-27T00:00:00"/>
    <d v="1899-12-30T07:23:35"/>
    <d v="2024-12-27T00:00:00"/>
    <d v="1899-12-30T07:51:11"/>
    <x v="0"/>
    <s v="RFCPI"/>
    <s v="8043253699"/>
    <s v="FBO"/>
    <d v="1899-12-30T00:28:06"/>
    <d v="1899-12-30T00:27:36"/>
    <d v="1899-12-30T00:00:30"/>
    <s v="Granel"/>
    <s v="E001"/>
    <x v="2"/>
    <d v="1899-12-30T00:28:06"/>
    <d v="1899-12-30T00:27:36"/>
    <n v="7"/>
    <x v="0"/>
    <x v="0"/>
    <x v="1"/>
    <n v="0"/>
    <n v="0"/>
    <s v="OK"/>
    <s v="Granel"/>
    <x v="0"/>
    <n v="0"/>
    <s v="F. ALCONERA"/>
    <s v="A"/>
    <d v="1899-12-30T00:00:30"/>
    <d v="1899-12-30T00:00:30"/>
    <s v="OK"/>
    <m/>
    <m/>
    <d v="1899-12-30T00:00:00"/>
    <d v="1899-12-30T00:28:06"/>
    <n v="6"/>
    <d v="1899-12-30T00:00:30"/>
    <n v="28.100000000001593"/>
    <n v="7"/>
    <s v="Si"/>
  </r>
  <r>
    <s v="CCAL"/>
    <s v="2024076692"/>
    <x v="0"/>
    <s v="ER2664BDC"/>
    <s v="E7470MCF"/>
    <d v="2024-12-27T00:00:00"/>
    <m/>
    <s v="3232"/>
    <x v="5"/>
    <s v="PA"/>
    <s v="PA"/>
    <m/>
    <d v="2024-12-27T00:00:00"/>
    <d v="1899-12-30T07:02:02"/>
    <d v="2024-12-27T00:00:00"/>
    <d v="1899-12-30T07:02:33"/>
    <d v="2024-12-27T00:00:00"/>
    <d v="1899-12-30T07:58:33"/>
    <x v="0"/>
    <s v="RFCPI"/>
    <s v="8043253700"/>
    <s v="EXW"/>
    <d v="1899-12-30T00:56:31"/>
    <d v="1899-12-30T00:56:00"/>
    <d v="1899-12-30T00:00:31"/>
    <s v="Ensacado"/>
    <s v="E002"/>
    <x v="1"/>
    <d v="1899-12-30T00:56:31"/>
    <d v="1899-12-30T00:56:00"/>
    <n v="7"/>
    <x v="0"/>
    <x v="0"/>
    <x v="2"/>
    <n v="0"/>
    <n v="0"/>
    <s v="OK"/>
    <s v="Ensacado"/>
    <x v="0"/>
    <n v="0"/>
    <s v="F. ALCONERA"/>
    <s v="B"/>
    <d v="1899-12-30T00:00:31"/>
    <d v="1899-12-30T00:00:31"/>
    <s v="OK"/>
    <m/>
    <m/>
    <d v="1899-12-30T00:00:00"/>
    <d v="1899-12-30T00:56:31"/>
    <n v="6"/>
    <d v="1899-12-30T00:00:31"/>
    <n v="56.516666666673608"/>
    <n v="7"/>
    <s v="No"/>
  </r>
  <r>
    <s v="CCAL"/>
    <s v="2024076710"/>
    <x v="0"/>
    <s v="EAV00575R"/>
    <s v="E8077KGN"/>
    <d v="2024-12-27T00:00:00"/>
    <m/>
    <s v="3297"/>
    <x v="1"/>
    <s v="PA"/>
    <s v="S1"/>
    <m/>
    <d v="2024-12-27T00:00:00"/>
    <d v="1899-12-30T07:44:53"/>
    <d v="2024-12-27T00:00:00"/>
    <d v="1899-12-30T07:45:45"/>
    <d v="2024-12-27T00:00:00"/>
    <d v="1899-12-30T08:07:47"/>
    <x v="0"/>
    <s v="RFCPI"/>
    <s v="8043253702"/>
    <s v="EXW"/>
    <d v="1899-12-30T00:22:54"/>
    <d v="1899-12-30T00:22:02"/>
    <d v="1899-12-30T00:00:52"/>
    <s v="Granel"/>
    <s v="E001"/>
    <x v="1"/>
    <d v="1899-12-30T00:22:54"/>
    <d v="1899-12-30T00:22:02"/>
    <n v="7"/>
    <x v="0"/>
    <x v="0"/>
    <x v="1"/>
    <n v="0"/>
    <n v="0"/>
    <s v="OK"/>
    <s v="Granel"/>
    <x v="0"/>
    <n v="0"/>
    <s v="F. ALCONERA"/>
    <s v="A"/>
    <d v="1899-12-30T00:00:52"/>
    <d v="1899-12-30T00:00:52"/>
    <s v="OK"/>
    <m/>
    <m/>
    <d v="1899-12-30T00:00:00"/>
    <d v="1899-12-30T00:22:54"/>
    <n v="6"/>
    <d v="1899-12-30T00:00:52"/>
    <n v="22.900000000003178"/>
    <n v="8"/>
    <s v="Si"/>
  </r>
  <r>
    <s v="CCAL"/>
    <s v="2024076720"/>
    <x v="0"/>
    <s v="ER7831BCS"/>
    <s v="E0309KYD"/>
    <d v="2024-12-27T00:00:00"/>
    <m/>
    <s v="3230"/>
    <x v="2"/>
    <s v="PA"/>
    <s v="PA"/>
    <m/>
    <d v="2024-12-27T00:00:00"/>
    <d v="1899-12-30T08:17:03"/>
    <d v="2024-12-27T00:00:00"/>
    <d v="1899-12-30T08:18:29"/>
    <d v="2024-12-27T00:00:00"/>
    <d v="1899-12-30T08:45:21"/>
    <x v="0"/>
    <s v="RFCPI"/>
    <s v="8043253705"/>
    <s v="EXW"/>
    <d v="1899-12-30T00:28:18"/>
    <d v="1899-12-30T00:26:52"/>
    <d v="1899-12-30T00:01:26"/>
    <s v="Ensacado"/>
    <s v="E002"/>
    <x v="1"/>
    <d v="1899-12-30T00:28:18"/>
    <d v="1899-12-30T00:26:52"/>
    <n v="8"/>
    <x v="0"/>
    <x v="0"/>
    <x v="2"/>
    <n v="0"/>
    <n v="0"/>
    <s v="OK"/>
    <s v="Ensacado"/>
    <x v="0"/>
    <n v="0"/>
    <s v="F. ALCONERA"/>
    <s v="A"/>
    <d v="1899-12-30T00:01:26"/>
    <d v="1899-12-30T00:01:26"/>
    <s v="OK"/>
    <m/>
    <m/>
    <d v="1899-12-30T00:00:00"/>
    <d v="1899-12-30T00:28:18"/>
    <n v="6"/>
    <d v="1899-12-30T00:01:26"/>
    <n v="28.300000000003223"/>
    <n v="8"/>
    <s v="Si"/>
  </r>
  <r>
    <s v="CCAL"/>
    <s v="2024076723"/>
    <x v="0"/>
    <s v="ER1312BBM"/>
    <s v="E4902LFJ"/>
    <d v="2024-12-27T00:00:00"/>
    <m/>
    <s v="3297"/>
    <x v="1"/>
    <s v="PA"/>
    <s v="S1"/>
    <m/>
    <d v="2024-12-27T00:00:00"/>
    <d v="1899-12-30T08:32:27"/>
    <d v="2024-12-27T00:00:00"/>
    <d v="1899-12-30T08:33:27"/>
    <d v="2024-12-27T00:00:00"/>
    <d v="1899-12-30T09:01:14"/>
    <x v="0"/>
    <s v="RFCPI"/>
    <s v="8043253709"/>
    <s v="EXW"/>
    <d v="1899-12-30T00:28:47"/>
    <d v="1899-12-30T00:27:47"/>
    <d v="1899-12-30T00:01:00"/>
    <s v="Granel"/>
    <s v="E001"/>
    <x v="1"/>
    <d v="1899-12-30T00:28:47"/>
    <d v="1899-12-30T00:27:47"/>
    <n v="8"/>
    <x v="0"/>
    <x v="0"/>
    <x v="1"/>
    <n v="0"/>
    <n v="0"/>
    <s v="OK"/>
    <s v="Granel"/>
    <x v="0"/>
    <n v="0"/>
    <s v="F. ALCONERA"/>
    <s v="A"/>
    <d v="1899-12-30T00:01:00"/>
    <d v="1899-12-30T00:01:00"/>
    <s v="OK"/>
    <m/>
    <m/>
    <d v="1899-12-30T00:00:00"/>
    <d v="1899-12-30T00:28:47"/>
    <n v="6"/>
    <d v="1899-12-30T00:01:00"/>
    <n v="28.783333333324777"/>
    <n v="9"/>
    <s v="Si"/>
  </r>
  <r>
    <s v="CCAL"/>
    <s v="2024076741"/>
    <x v="0"/>
    <s v="ER4231BDD"/>
    <s v="E3586MCX"/>
    <d v="2024-12-27T00:00:00"/>
    <m/>
    <s v="3230"/>
    <x v="2"/>
    <s v="PA"/>
    <s v="PA"/>
    <m/>
    <d v="2024-12-27T00:00:00"/>
    <d v="1899-12-30T09:30:18"/>
    <d v="2024-12-27T00:00:00"/>
    <d v="1899-12-30T09:30:47"/>
    <d v="2024-12-27T00:00:00"/>
    <d v="1899-12-30T10:06:36"/>
    <x v="0"/>
    <s v="RFCPI"/>
    <s v="8043253713"/>
    <s v="FBO"/>
    <d v="1899-12-30T00:36:18"/>
    <d v="1899-12-30T00:35:49"/>
    <d v="1899-12-30T00:00:29"/>
    <s v="Ensacado"/>
    <s v="E002"/>
    <x v="2"/>
    <d v="1899-12-30T00:36:18"/>
    <d v="1899-12-30T00:35:49"/>
    <n v="9"/>
    <x v="0"/>
    <x v="0"/>
    <x v="2"/>
    <n v="0"/>
    <n v="0"/>
    <s v="OK"/>
    <s v="Ensacado"/>
    <x v="0"/>
    <n v="0"/>
    <s v="F. ALCONERA"/>
    <s v="A"/>
    <d v="1899-12-30T00:00:29"/>
    <d v="1899-12-30T00:00:29"/>
    <s v="OK"/>
    <m/>
    <m/>
    <d v="1899-12-30T00:00:00"/>
    <d v="1899-12-30T00:36:18"/>
    <n v="6"/>
    <d v="1899-12-30T00:00:29"/>
    <n v="36.299999999995201"/>
    <n v="10"/>
    <s v="Si"/>
  </r>
  <r>
    <s v="CCAL"/>
    <s v="2024076754"/>
    <x v="0"/>
    <s v="EMA02515R"/>
    <s v="E4262KXX"/>
    <d v="2024-12-27T00:00:00"/>
    <m/>
    <s v="3228"/>
    <x v="3"/>
    <s v="PA"/>
    <s v="S5"/>
    <m/>
    <d v="2024-12-27T00:00:00"/>
    <d v="1899-12-30T09:56:08"/>
    <d v="2024-12-27T00:00:00"/>
    <d v="1899-12-30T09:56:38"/>
    <d v="2024-12-27T00:00:00"/>
    <d v="1899-12-30T10:15:29"/>
    <x v="0"/>
    <s v="RFCPI"/>
    <s v="8043253714"/>
    <s v="FBO"/>
    <d v="1899-12-30T00:19:21"/>
    <d v="1899-12-30T00:18:51"/>
    <d v="1899-12-30T00:00:30"/>
    <s v="Granel"/>
    <s v="E001"/>
    <x v="2"/>
    <d v="1899-12-30T00:19:21"/>
    <d v="1899-12-30T00:18:51"/>
    <n v="9"/>
    <x v="0"/>
    <x v="0"/>
    <x v="1"/>
    <n v="0"/>
    <n v="0"/>
    <s v="OK"/>
    <s v="Granel"/>
    <x v="0"/>
    <n v="0"/>
    <s v="F. ALCONERA"/>
    <s v="A"/>
    <d v="1899-12-30T00:00:30"/>
    <d v="1899-12-30T00:00:30"/>
    <s v="OK"/>
    <m/>
    <m/>
    <d v="1899-12-30T00:00:00"/>
    <d v="1899-12-30T00:19:21"/>
    <n v="6"/>
    <d v="1899-12-30T00:00:30"/>
    <n v="19.349999999999987"/>
    <n v="10"/>
    <s v="Si"/>
  </r>
  <r>
    <s v="CCAL"/>
    <s v="2024076753"/>
    <x v="0"/>
    <s v="ER3686BCF"/>
    <s v="E9865JVX"/>
    <d v="2024-12-27T00:00:00"/>
    <m/>
    <s v="3297"/>
    <x v="1"/>
    <s v="PA"/>
    <s v="S1"/>
    <m/>
    <d v="2024-12-27T00:00:00"/>
    <d v="1899-12-30T09:55:29"/>
    <d v="2024-12-27T00:00:00"/>
    <d v="1899-12-30T09:55:59"/>
    <d v="2024-12-27T00:00:00"/>
    <d v="1899-12-30T10:20:16"/>
    <x v="0"/>
    <s v="RFCPI"/>
    <s v="8043253715"/>
    <s v="FBO"/>
    <d v="1899-12-30T00:24:47"/>
    <d v="1899-12-30T00:24:17"/>
    <d v="1899-12-30T00:00:30"/>
    <s v="Granel"/>
    <s v="E001"/>
    <x v="2"/>
    <d v="1899-12-30T00:24:47"/>
    <d v="1899-12-30T00:24:17"/>
    <n v="9"/>
    <x v="0"/>
    <x v="0"/>
    <x v="1"/>
    <n v="0"/>
    <n v="0"/>
    <s v="OK"/>
    <s v="Granel"/>
    <x v="0"/>
    <n v="0"/>
    <s v="F. ALCONERA"/>
    <s v="A"/>
    <d v="1899-12-30T00:00:30"/>
    <d v="1899-12-30T00:00:30"/>
    <s v="OK"/>
    <m/>
    <m/>
    <d v="1899-12-30T00:00:00"/>
    <d v="1899-12-30T00:24:47"/>
    <n v="6"/>
    <d v="1899-12-30T00:00:30"/>
    <n v="24.783333333335982"/>
    <n v="10"/>
    <s v="Si"/>
  </r>
  <r>
    <s v="CCAL"/>
    <s v="2024076758"/>
    <x v="0"/>
    <s v="ER1200BBL"/>
    <s v="E8055LBS"/>
    <d v="2024-12-27T00:00:00"/>
    <m/>
    <s v="3297"/>
    <x v="1"/>
    <s v="PA"/>
    <s v="S1"/>
    <m/>
    <d v="2024-12-27T00:00:00"/>
    <d v="1899-12-30T10:02:10"/>
    <d v="2024-12-27T00:00:00"/>
    <d v="1899-12-30T10:02:40"/>
    <d v="2024-12-27T00:00:00"/>
    <d v="1899-12-30T10:31:41"/>
    <x v="0"/>
    <s v="RFCPI"/>
    <s v="8043253716"/>
    <s v="EXW"/>
    <d v="1899-12-30T00:29:31"/>
    <d v="1899-12-30T00:29:01"/>
    <d v="1899-12-30T00:00:30"/>
    <s v="Granel"/>
    <s v="E001"/>
    <x v="1"/>
    <d v="1899-12-30T00:29:31"/>
    <d v="1899-12-30T00:29:01"/>
    <n v="10"/>
    <x v="0"/>
    <x v="0"/>
    <x v="1"/>
    <n v="0"/>
    <n v="0"/>
    <s v="OK"/>
    <s v="Granel"/>
    <x v="0"/>
    <n v="0"/>
    <s v="F. ALCONERA"/>
    <s v="A"/>
    <d v="1899-12-30T00:00:30"/>
    <d v="1899-12-30T00:00:30"/>
    <s v="OK"/>
    <m/>
    <m/>
    <d v="1899-12-30T00:00:00"/>
    <d v="1899-12-30T00:29:31"/>
    <n v="6"/>
    <d v="1899-12-30T00:00:30"/>
    <n v="29.516666666659155"/>
    <n v="10"/>
    <s v="Si"/>
  </r>
  <r>
    <s v="CCAL"/>
    <s v="2024076766"/>
    <x v="0"/>
    <s v="E1775GKJ"/>
    <m/>
    <d v="2024-12-27T00:00:00"/>
    <m/>
    <s v="3230"/>
    <x v="2"/>
    <s v="PA"/>
    <s v="PA"/>
    <m/>
    <d v="2024-12-27T00:00:00"/>
    <d v="1899-12-30T10:20:24"/>
    <d v="2024-12-27T00:00:00"/>
    <d v="1899-12-30T10:21:20"/>
    <d v="2024-12-27T00:00:00"/>
    <d v="1899-12-30T10:37:50"/>
    <x v="0"/>
    <s v="RFCPI"/>
    <s v="8043253717"/>
    <s v="EXW"/>
    <d v="1899-12-30T00:17:26"/>
    <d v="1899-12-30T00:16:30"/>
    <d v="1899-12-30T00:00:56"/>
    <s v="Ensacado"/>
    <s v="E002"/>
    <x v="1"/>
    <d v="1899-12-30T00:17:26"/>
    <d v="1899-12-30T00:16:30"/>
    <n v="10"/>
    <x v="0"/>
    <x v="0"/>
    <x v="2"/>
    <n v="0"/>
    <n v="0"/>
    <s v="OK"/>
    <s v="Ensacado"/>
    <x v="0"/>
    <n v="0"/>
    <s v="F. ALCONERA"/>
    <s v="A"/>
    <d v="1899-12-30T00:00:56"/>
    <d v="1899-12-30T00:00:56"/>
    <s v="OK"/>
    <m/>
    <m/>
    <d v="1899-12-30T00:00:00"/>
    <d v="1899-12-30T00:17:26"/>
    <n v="6"/>
    <d v="1899-12-30T00:00:56"/>
    <n v="17.433333333331156"/>
    <n v="10"/>
    <s v="Si"/>
  </r>
  <r>
    <s v="CCAL"/>
    <s v="2024076770"/>
    <x v="0"/>
    <s v="ER0922BBV"/>
    <s v="E8234JGZ"/>
    <d v="2024-12-27T00:00:00"/>
    <m/>
    <s v="3230"/>
    <x v="2"/>
    <s v="PA"/>
    <s v="PA"/>
    <m/>
    <d v="2024-12-27T00:00:00"/>
    <d v="1899-12-30T10:29:03"/>
    <d v="2024-12-27T00:00:00"/>
    <d v="1899-12-30T10:29:31"/>
    <d v="2024-12-27T00:00:00"/>
    <d v="1899-12-30T10:49:40"/>
    <x v="0"/>
    <s v="RFCPI"/>
    <s v="8043253720"/>
    <s v="EXW"/>
    <d v="1899-12-30T00:20:37"/>
    <d v="1899-12-30T00:20:09"/>
    <d v="1899-12-30T00:00:28"/>
    <s v="Ensacado"/>
    <s v="E002"/>
    <x v="1"/>
    <d v="1899-12-30T00:20:37"/>
    <d v="1899-12-30T00:20:09"/>
    <n v="10"/>
    <x v="0"/>
    <x v="0"/>
    <x v="2"/>
    <n v="0"/>
    <n v="0"/>
    <s v="OK"/>
    <s v="Ensacado"/>
    <x v="0"/>
    <n v="0"/>
    <s v="F. ALCONERA"/>
    <s v="A"/>
    <d v="1899-12-30T00:00:28"/>
    <d v="1899-12-30T00:00:28"/>
    <s v="OK"/>
    <m/>
    <m/>
    <d v="1899-12-30T00:00:00"/>
    <d v="1899-12-30T00:20:37"/>
    <n v="6"/>
    <d v="1899-12-30T00:00:28"/>
    <n v="20.616666666667196"/>
    <n v="10"/>
    <s v="Si"/>
  </r>
  <r>
    <s v="CCAL"/>
    <s v="2024076763"/>
    <x v="0"/>
    <s v="ER8804BBS"/>
    <s v="E8421HJR"/>
    <d v="2024-12-27T00:00:00"/>
    <m/>
    <s v="3297"/>
    <x v="1"/>
    <s v="PA"/>
    <s v="S1"/>
    <m/>
    <d v="2024-12-27T00:00:00"/>
    <d v="1899-12-30T10:09:00"/>
    <d v="2024-12-27T00:00:00"/>
    <d v="1899-12-30T10:09:29"/>
    <d v="2024-12-27T00:00:00"/>
    <d v="1899-12-30T11:03:08"/>
    <x v="0"/>
    <s v="RFCPI"/>
    <s v="8043253721"/>
    <s v="FBO"/>
    <d v="1899-12-30T00:54:08"/>
    <d v="1899-12-30T00:53:39"/>
    <d v="1899-12-30T00:00:29"/>
    <s v="Granel"/>
    <s v="E001"/>
    <x v="2"/>
    <d v="1899-12-30T00:54:08"/>
    <d v="1899-12-30T00:53:39"/>
    <n v="10"/>
    <x v="0"/>
    <x v="0"/>
    <x v="1"/>
    <n v="0"/>
    <n v="0"/>
    <s v="OK"/>
    <s v="Granel"/>
    <x v="0"/>
    <n v="0"/>
    <s v="F. ALCONERA"/>
    <s v="B"/>
    <d v="1899-12-30T00:00:29"/>
    <d v="1899-12-30T00:00:29"/>
    <s v="OK"/>
    <m/>
    <m/>
    <d v="1899-12-30T00:00:00"/>
    <d v="1899-12-30T00:54:08"/>
    <n v="6"/>
    <d v="1899-12-30T00:00:29"/>
    <n v="54.133333333329617"/>
    <n v="11"/>
    <s v="No"/>
  </r>
  <r>
    <s v="CCAL"/>
    <s v="2024076767"/>
    <x v="0"/>
    <s v="ER0455BBX"/>
    <s v="E0438GVW"/>
    <d v="2024-12-27T00:00:00"/>
    <m/>
    <s v="3297"/>
    <x v="1"/>
    <s v="PA"/>
    <s v="S1"/>
    <m/>
    <d v="2024-12-27T00:00:00"/>
    <d v="1899-12-30T10:21:43"/>
    <d v="2024-12-27T00:00:00"/>
    <d v="1899-12-30T10:22:14"/>
    <d v="2024-12-27T00:00:00"/>
    <d v="1899-12-30T11:06:01"/>
    <x v="0"/>
    <s v="RFCPI"/>
    <s v="8043253722"/>
    <s v="EXW"/>
    <d v="1899-12-30T00:44:18"/>
    <d v="1899-12-30T00:43:47"/>
    <d v="1899-12-30T00:00:31"/>
    <s v="Granel"/>
    <s v="E001"/>
    <x v="1"/>
    <d v="1899-12-30T00:44:18"/>
    <d v="1899-12-30T00:43:47"/>
    <n v="10"/>
    <x v="0"/>
    <x v="0"/>
    <x v="1"/>
    <n v="0"/>
    <n v="0"/>
    <s v="OK"/>
    <s v="Granel"/>
    <x v="0"/>
    <n v="0"/>
    <s v="F. ALCONERA"/>
    <s v="A"/>
    <d v="1899-12-30T00:00:31"/>
    <d v="1899-12-30T00:00:31"/>
    <s v="OK"/>
    <m/>
    <m/>
    <d v="1899-12-30T00:00:00"/>
    <d v="1899-12-30T00:44:18"/>
    <n v="6"/>
    <d v="1899-12-30T00:00:31"/>
    <n v="44.299999999987179"/>
    <n v="11"/>
    <s v="Si"/>
  </r>
  <r>
    <s v="CCAL"/>
    <s v="2024076778"/>
    <x v="0"/>
    <s v="ER5784BBP"/>
    <s v="E6172KZK"/>
    <d v="2024-12-27T00:00:00"/>
    <m/>
    <s v="3230"/>
    <x v="2"/>
    <s v="PA"/>
    <s v="PA"/>
    <m/>
    <d v="2024-12-27T00:00:00"/>
    <d v="1899-12-30T10:48:19"/>
    <d v="2024-12-27T00:00:00"/>
    <d v="1899-12-30T10:48:51"/>
    <d v="2024-12-27T00:00:00"/>
    <d v="1899-12-30T11:08:43"/>
    <x v="0"/>
    <s v="RFCPI"/>
    <s v="8043253723"/>
    <s v="EXW"/>
    <d v="1899-12-30T00:20:24"/>
    <d v="1899-12-30T00:19:52"/>
    <d v="1899-12-30T00:00:32"/>
    <s v="Ensacado"/>
    <s v="E002"/>
    <x v="1"/>
    <d v="1899-12-30T00:20:24"/>
    <d v="1899-12-30T00:19:52"/>
    <n v="10"/>
    <x v="0"/>
    <x v="0"/>
    <x v="2"/>
    <n v="0"/>
    <n v="0"/>
    <s v="OK"/>
    <s v="Ensacado"/>
    <x v="0"/>
    <n v="0"/>
    <s v="F. ALCONERA"/>
    <s v="A"/>
    <d v="1899-12-30T00:00:32"/>
    <d v="1899-12-30T00:00:32"/>
    <s v="OK"/>
    <m/>
    <m/>
    <d v="1899-12-30T00:00:00"/>
    <d v="1899-12-30T00:20:24"/>
    <n v="6"/>
    <d v="1899-12-30T00:00:32"/>
    <n v="20.399999999990399"/>
    <n v="11"/>
    <s v="Si"/>
  </r>
  <r>
    <s v="CCAL"/>
    <s v="2024076787"/>
    <x v="0"/>
    <s v="EBA2424AB"/>
    <m/>
    <d v="2024-12-27T00:00:00"/>
    <m/>
    <s v="3230"/>
    <x v="2"/>
    <s v="PA"/>
    <s v="PA"/>
    <m/>
    <d v="2024-12-27T00:00:00"/>
    <d v="1899-12-30T11:00:42"/>
    <d v="2024-12-27T00:00:00"/>
    <d v="1899-12-30T11:01:11"/>
    <d v="2024-12-27T00:00:00"/>
    <d v="1899-12-30T11:12:10"/>
    <x v="0"/>
    <s v="RFCPI"/>
    <s v="8043253724"/>
    <s v="EXW"/>
    <d v="1899-12-30T00:11:28"/>
    <d v="1899-12-30T00:10:59"/>
    <d v="1899-12-30T00:00:29"/>
    <s v="Ensacado"/>
    <s v="E002"/>
    <x v="1"/>
    <d v="1899-12-30T00:11:28"/>
    <d v="1899-12-30T00:10:59"/>
    <n v="11"/>
    <x v="0"/>
    <x v="0"/>
    <x v="2"/>
    <n v="0"/>
    <n v="0"/>
    <s v="OK"/>
    <s v="Ensacado"/>
    <x v="0"/>
    <n v="0"/>
    <s v="F. ALCONERA"/>
    <s v="A"/>
    <d v="1899-12-30T00:00:29"/>
    <d v="1899-12-30T00:00:29"/>
    <s v="OK"/>
    <m/>
    <m/>
    <d v="1899-12-30T00:00:00"/>
    <d v="1899-12-30T00:11:28"/>
    <n v="6"/>
    <d v="1899-12-30T00:00:29"/>
    <n v="11.466666666676799"/>
    <n v="11"/>
    <s v="Si"/>
  </r>
  <r>
    <s v="CCAL"/>
    <s v="2024076775"/>
    <x v="0"/>
    <s v="ER3908BBW"/>
    <s v="E5943KXX"/>
    <d v="2024-12-27T00:00:00"/>
    <m/>
    <s v="3297"/>
    <x v="1"/>
    <s v="PA"/>
    <s v="S1"/>
    <m/>
    <d v="2024-12-27T00:00:00"/>
    <d v="1899-12-30T10:40:58"/>
    <d v="2024-12-27T00:00:00"/>
    <d v="1899-12-30T10:41:27"/>
    <d v="2024-12-27T00:00:00"/>
    <d v="1899-12-30T11:14:57"/>
    <x v="0"/>
    <s v="RFCPI"/>
    <s v="8043253725"/>
    <s v="FBO"/>
    <d v="1899-12-30T00:33:59"/>
    <d v="1899-12-30T00:33:30"/>
    <d v="1899-12-30T00:00:29"/>
    <s v="Granel"/>
    <s v="E001"/>
    <x v="2"/>
    <d v="1899-12-30T00:33:59"/>
    <d v="1899-12-30T00:33:30"/>
    <n v="10"/>
    <x v="0"/>
    <x v="0"/>
    <x v="1"/>
    <n v="0"/>
    <n v="0"/>
    <s v="OK"/>
    <s v="Granel"/>
    <x v="0"/>
    <n v="0"/>
    <s v="F. ALCONERA"/>
    <s v="A"/>
    <d v="1899-12-30T00:00:29"/>
    <d v="1899-12-30T00:00:29"/>
    <s v="OK"/>
    <m/>
    <m/>
    <d v="1899-12-30T00:00:00"/>
    <d v="1899-12-30T00:33:59"/>
    <n v="6"/>
    <d v="1899-12-30T00:00:29"/>
    <n v="33.983333333337576"/>
    <n v="11"/>
    <s v="Si"/>
  </r>
  <r>
    <s v="CCAL"/>
    <s v="2024076774"/>
    <x v="0"/>
    <s v="ER8801BBS"/>
    <s v="E9651KXD"/>
    <d v="2024-12-27T00:00:00"/>
    <m/>
    <s v="3297"/>
    <x v="1"/>
    <s v="PA"/>
    <s v="S1"/>
    <m/>
    <d v="2024-12-27T00:00:00"/>
    <d v="1899-12-30T10:36:44"/>
    <d v="2024-12-27T00:00:00"/>
    <d v="1899-12-30T10:37:13"/>
    <d v="2024-12-27T00:00:00"/>
    <d v="1899-12-30T11:30:03"/>
    <x v="0"/>
    <s v="RFCPI"/>
    <s v="8043253728"/>
    <s v="FBO"/>
    <d v="1899-12-30T00:53:19"/>
    <d v="1899-12-30T00:52:50"/>
    <d v="1899-12-30T00:00:29"/>
    <s v="Granel"/>
    <s v="E001"/>
    <x v="2"/>
    <d v="1899-12-30T00:53:19"/>
    <d v="1899-12-30T00:52:50"/>
    <n v="10"/>
    <x v="0"/>
    <x v="0"/>
    <x v="1"/>
    <n v="0"/>
    <n v="0"/>
    <s v="OK"/>
    <s v="Granel"/>
    <x v="0"/>
    <n v="0"/>
    <s v="F. ALCONERA"/>
    <s v="B"/>
    <d v="1899-12-30T00:00:29"/>
    <d v="1899-12-30T00:00:29"/>
    <s v="OK"/>
    <m/>
    <m/>
    <d v="1899-12-30T00:00:00"/>
    <d v="1899-12-30T00:53:19"/>
    <n v="6"/>
    <d v="1899-12-30T00:00:29"/>
    <n v="53.316666666662393"/>
    <n v="11"/>
    <s v="No"/>
  </r>
  <r>
    <s v="CCAL"/>
    <s v="2024076786"/>
    <x v="0"/>
    <s v="ER8908BBG"/>
    <s v="E5792MTF"/>
    <d v="2024-12-27T00:00:00"/>
    <m/>
    <s v="3297"/>
    <x v="1"/>
    <s v="PA"/>
    <s v="S1"/>
    <m/>
    <d v="2024-12-27T00:00:00"/>
    <d v="1899-12-30T10:59:50"/>
    <d v="2024-12-27T00:00:00"/>
    <d v="1899-12-30T11:00:18"/>
    <d v="2024-12-27T00:00:00"/>
    <d v="1899-12-30T11:35:43"/>
    <x v="0"/>
    <s v="RFCPI"/>
    <s v="8043253730"/>
    <s v="EXW"/>
    <d v="1899-12-30T00:35:53"/>
    <d v="1899-12-30T00:35:25"/>
    <d v="1899-12-30T00:00:28"/>
    <s v="Granel"/>
    <s v="E001"/>
    <x v="1"/>
    <d v="1899-12-30T00:35:53"/>
    <d v="1899-12-30T00:35:25"/>
    <n v="10"/>
    <x v="0"/>
    <x v="0"/>
    <x v="1"/>
    <n v="0"/>
    <n v="0"/>
    <s v="OK"/>
    <s v="Granel"/>
    <x v="0"/>
    <n v="0"/>
    <s v="F. ALCONERA"/>
    <s v="A"/>
    <d v="1899-12-30T00:00:28"/>
    <d v="1899-12-30T00:00:28"/>
    <s v="OK"/>
    <m/>
    <m/>
    <d v="1899-12-30T00:00:00"/>
    <d v="1899-12-30T00:35:53"/>
    <n v="6"/>
    <d v="1899-12-30T00:00:28"/>
    <n v="35.883333333331244"/>
    <n v="11"/>
    <s v="Si"/>
  </r>
  <r>
    <s v="CCAL"/>
    <s v="2024076779"/>
    <x v="0"/>
    <s v="EAV00575R"/>
    <s v="E8077KGN"/>
    <d v="2024-12-27T00:00:00"/>
    <m/>
    <s v="3297"/>
    <x v="1"/>
    <s v="PA"/>
    <s v="S1"/>
    <m/>
    <d v="2024-12-27T00:00:00"/>
    <d v="1899-12-30T10:50:46"/>
    <d v="2024-12-27T00:00:00"/>
    <d v="1899-12-30T10:51:48"/>
    <d v="2024-12-27T00:00:00"/>
    <d v="1899-12-30T11:38:40"/>
    <x v="0"/>
    <s v="RFCPI"/>
    <s v="8043253731"/>
    <s v="EXW"/>
    <d v="1899-12-30T00:47:54"/>
    <d v="1899-12-30T00:46:52"/>
    <d v="1899-12-30T00:01:02"/>
    <s v="Granel"/>
    <s v="E001"/>
    <x v="1"/>
    <d v="1899-12-30T00:47:54"/>
    <d v="1899-12-30T00:46:52"/>
    <n v="10"/>
    <x v="0"/>
    <x v="0"/>
    <x v="1"/>
    <n v="0"/>
    <n v="0"/>
    <s v="OK"/>
    <s v="Granel"/>
    <x v="0"/>
    <n v="0"/>
    <s v="F. ALCONERA"/>
    <s v="B"/>
    <d v="1899-12-30T00:01:02"/>
    <d v="1899-12-30T00:01:02"/>
    <s v="OK"/>
    <m/>
    <m/>
    <d v="1899-12-30T00:00:00"/>
    <d v="1899-12-30T00:47:54"/>
    <n v="6"/>
    <d v="1899-12-30T00:01:02"/>
    <n v="47.900000000001569"/>
    <n v="11"/>
    <s v="No"/>
  </r>
  <r>
    <s v="CCAL"/>
    <s v="2024076793"/>
    <x v="0"/>
    <s v="ER8805BBS"/>
    <s v="E8272KDP"/>
    <d v="2024-12-27T00:00:00"/>
    <m/>
    <s v="3297"/>
    <x v="1"/>
    <s v="PA"/>
    <s v="S1"/>
    <m/>
    <d v="2024-12-27T00:00:00"/>
    <d v="1899-12-30T11:14:14"/>
    <d v="2024-12-27T00:00:00"/>
    <d v="1899-12-30T11:14:42"/>
    <d v="2024-12-27T00:00:00"/>
    <d v="1899-12-30T11:54:56"/>
    <x v="0"/>
    <s v="RFCPI"/>
    <s v="8043253735"/>
    <s v="FBO"/>
    <d v="1899-12-30T00:40:42"/>
    <d v="1899-12-30T00:40:14"/>
    <d v="1899-12-30T00:00:28"/>
    <s v="Granel"/>
    <s v="E001"/>
    <x v="2"/>
    <d v="1899-12-30T00:40:42"/>
    <d v="1899-12-30T00:40:14"/>
    <n v="11"/>
    <x v="0"/>
    <x v="0"/>
    <x v="1"/>
    <n v="0"/>
    <n v="0"/>
    <s v="OK"/>
    <s v="Granel"/>
    <x v="0"/>
    <n v="0"/>
    <s v="F. ALCONERA"/>
    <s v="A"/>
    <d v="1899-12-30T00:00:28"/>
    <d v="1899-12-30T00:00:28"/>
    <s v="OK"/>
    <m/>
    <m/>
    <d v="1899-12-30T00:00:00"/>
    <d v="1899-12-30T00:40:42"/>
    <n v="6"/>
    <d v="1899-12-30T00:00:28"/>
    <n v="40.700000000001644"/>
    <n v="11"/>
    <s v="Si"/>
  </r>
  <r>
    <s v="CCAL"/>
    <s v="2024076792"/>
    <x v="0"/>
    <s v="ER9753BBP"/>
    <s v="E7813KDM"/>
    <d v="2024-12-27T00:00:00"/>
    <m/>
    <s v="3297"/>
    <x v="1"/>
    <s v="PA"/>
    <s v="S1"/>
    <m/>
    <d v="2024-12-27T00:00:00"/>
    <d v="1899-12-30T11:11:22"/>
    <d v="2024-12-27T00:00:00"/>
    <d v="1899-12-30T11:11:51"/>
    <d v="2024-12-27T00:00:00"/>
    <d v="1899-12-30T11:58:41"/>
    <x v="0"/>
    <s v="RFCPI"/>
    <s v="8043253737"/>
    <s v="FBO"/>
    <d v="1899-12-30T00:47:19"/>
    <d v="1899-12-30T00:46:50"/>
    <d v="1899-12-30T00:00:29"/>
    <s v="Granel"/>
    <s v="E001"/>
    <x v="2"/>
    <d v="1899-12-30T00:47:19"/>
    <d v="1899-12-30T00:46:50"/>
    <n v="11"/>
    <x v="0"/>
    <x v="0"/>
    <x v="1"/>
    <n v="0"/>
    <n v="0"/>
    <s v="OK"/>
    <s v="Granel"/>
    <x v="0"/>
    <n v="0"/>
    <s v="F. ALCONERA"/>
    <s v="B"/>
    <d v="1899-12-30T00:00:29"/>
    <d v="1899-12-30T00:00:29"/>
    <s v="OK"/>
    <m/>
    <m/>
    <d v="1899-12-30T00:00:00"/>
    <d v="1899-12-30T00:47:19"/>
    <n v="6"/>
    <d v="1899-12-30T00:00:29"/>
    <n v="47.316666666672006"/>
    <n v="11"/>
    <s v="No"/>
  </r>
  <r>
    <s v="CCAL"/>
    <s v="2024076799"/>
    <x v="0"/>
    <s v="ER3665BBS"/>
    <s v="E4990DBM"/>
    <d v="2024-12-27T00:00:00"/>
    <m/>
    <s v="3228"/>
    <x v="3"/>
    <s v="PA"/>
    <s v="S4"/>
    <m/>
    <d v="2024-12-27T00:00:00"/>
    <d v="1899-12-30T11:31:07"/>
    <d v="2024-12-27T00:00:00"/>
    <d v="1899-12-30T11:31:37"/>
    <d v="2024-12-27T00:00:00"/>
    <d v="1899-12-30T12:02:23"/>
    <x v="0"/>
    <s v="RFCPI"/>
    <s v="8043253738"/>
    <s v="EXW"/>
    <d v="1899-12-30T00:31:16"/>
    <d v="1899-12-30T00:30:46"/>
    <d v="1899-12-30T00:00:30"/>
    <s v="Granel"/>
    <s v="E001"/>
    <x v="1"/>
    <d v="1899-12-30T00:31:16"/>
    <d v="1899-12-30T00:30:46"/>
    <n v="11"/>
    <x v="0"/>
    <x v="0"/>
    <x v="1"/>
    <n v="0"/>
    <n v="0"/>
    <s v="OK"/>
    <s v="Granel"/>
    <x v="0"/>
    <n v="0"/>
    <s v="F. ALCONERA"/>
    <s v="A"/>
    <d v="1899-12-30T00:00:30"/>
    <d v="1899-12-30T00:00:30"/>
    <s v="OK"/>
    <m/>
    <m/>
    <d v="1899-12-30T00:00:00"/>
    <d v="1899-12-30T00:31:16"/>
    <n v="6"/>
    <d v="1899-12-30T00:00:30"/>
    <n v="31.266666666662388"/>
    <n v="12"/>
    <s v="Si"/>
  </r>
  <r>
    <s v="CCAL"/>
    <s v="2024076800"/>
    <x v="0"/>
    <s v="ER9606BBF"/>
    <s v="E2611KJC"/>
    <d v="2024-12-27T00:00:00"/>
    <m/>
    <s v="3297"/>
    <x v="1"/>
    <s v="PA"/>
    <s v="S1"/>
    <m/>
    <d v="2024-12-27T00:00:00"/>
    <d v="1899-12-30T11:32:09"/>
    <d v="2024-12-27T00:00:00"/>
    <d v="1899-12-30T11:33:02"/>
    <d v="2024-12-27T00:00:00"/>
    <d v="1899-12-30T12:10:15"/>
    <x v="0"/>
    <s v="RFCPI"/>
    <s v="8043253740"/>
    <s v="EXW"/>
    <d v="1899-12-30T00:38:06"/>
    <d v="1899-12-30T00:37:13"/>
    <d v="1899-12-30T00:00:53"/>
    <s v="Granel"/>
    <s v="E001"/>
    <x v="1"/>
    <d v="1899-12-30T00:38:06"/>
    <d v="1899-12-30T00:37:13"/>
    <n v="11"/>
    <x v="0"/>
    <x v="0"/>
    <x v="1"/>
    <n v="0"/>
    <n v="0"/>
    <s v="OK"/>
    <s v="Granel"/>
    <x v="0"/>
    <n v="0"/>
    <s v="F. ALCONERA"/>
    <s v="A"/>
    <d v="1899-12-30T00:00:53"/>
    <d v="1899-12-30T00:00:53"/>
    <s v="OK"/>
    <m/>
    <m/>
    <d v="1899-12-30T00:00:00"/>
    <d v="1899-12-30T00:38:06"/>
    <n v="6"/>
    <d v="1899-12-30T00:00:53"/>
    <n v="38.100000000009629"/>
    <n v="12"/>
    <s v="Si"/>
  </r>
  <r>
    <s v="CCAL"/>
    <s v="2024076811"/>
    <x v="0"/>
    <s v="ER5597BCG"/>
    <s v="E0709JPX"/>
    <d v="2024-12-27T00:00:00"/>
    <m/>
    <s v="3297"/>
    <x v="1"/>
    <s v="PA"/>
    <s v="S1"/>
    <m/>
    <d v="2024-12-27T00:00:00"/>
    <d v="1899-12-30T11:51:46"/>
    <d v="2024-12-27T00:00:00"/>
    <d v="1899-12-30T11:52:15"/>
    <d v="2024-12-27T00:00:00"/>
    <d v="1899-12-30T12:16:29"/>
    <x v="0"/>
    <s v="RFCPI"/>
    <s v="8043253741"/>
    <s v="FBO"/>
    <d v="1899-12-30T00:24:43"/>
    <d v="1899-12-30T00:24:14"/>
    <d v="1899-12-30T00:00:29"/>
    <s v="Granel"/>
    <s v="E001"/>
    <x v="2"/>
    <d v="1899-12-30T00:24:43"/>
    <d v="1899-12-30T00:24:14"/>
    <n v="11"/>
    <x v="0"/>
    <x v="0"/>
    <x v="1"/>
    <n v="0"/>
    <n v="0"/>
    <s v="OK"/>
    <s v="Granel"/>
    <x v="0"/>
    <n v="0"/>
    <s v="F. ALCONERA"/>
    <s v="A"/>
    <d v="1899-12-30T00:00:29"/>
    <d v="1899-12-30T00:00:29"/>
    <s v="OK"/>
    <m/>
    <m/>
    <d v="1899-12-30T00:00:00"/>
    <d v="1899-12-30T00:24:43"/>
    <n v="6"/>
    <d v="1899-12-30T00:00:29"/>
    <n v="24.716666666664"/>
    <n v="12"/>
    <s v="Si"/>
  </r>
  <r>
    <s v="CCAL"/>
    <s v="2024076815"/>
    <x v="0"/>
    <s v="ER0236BBT"/>
    <s v="E8342JHN"/>
    <d v="2024-12-27T00:00:00"/>
    <m/>
    <s v="3297"/>
    <x v="1"/>
    <s v="PA"/>
    <s v="S1"/>
    <m/>
    <d v="2024-12-27T00:00:00"/>
    <d v="1899-12-30T12:11:20"/>
    <d v="2024-12-27T00:00:00"/>
    <d v="1899-12-30T12:19:27"/>
    <d v="2024-12-27T00:00:00"/>
    <d v="1899-12-30T12:47:47"/>
    <x v="0"/>
    <s v="RFCPI"/>
    <s v="8043253742"/>
    <s v="FBO"/>
    <d v="1899-12-30T00:36:27"/>
    <d v="1899-12-30T00:28:20"/>
    <d v="1899-12-30T00:08:07"/>
    <s v="Granel"/>
    <s v="E001"/>
    <x v="1"/>
    <d v="1899-12-30T00:36:27"/>
    <d v="1899-12-30T00:28:20"/>
    <n v="12"/>
    <x v="0"/>
    <x v="0"/>
    <x v="1"/>
    <n v="0"/>
    <n v="0"/>
    <s v="OK"/>
    <s v="Granel"/>
    <x v="0"/>
    <n v="0"/>
    <s v="F. ALCONERA"/>
    <s v="A"/>
    <d v="1899-12-30T00:08:07"/>
    <d v="1899-12-30T00:08:07"/>
    <s v="OK"/>
    <m/>
    <m/>
    <d v="1899-12-30T00:00:00"/>
    <d v="1899-12-30T00:36:27"/>
    <n v="6"/>
    <d v="1899-12-30T00:08:07"/>
    <n v="36.450000000000102"/>
    <n v="12"/>
    <s v="Si"/>
  </r>
  <r>
    <s v="CCAL"/>
    <s v="2024076821"/>
    <x v="0"/>
    <s v="ER7275BBY"/>
    <s v="E5855JGX"/>
    <d v="2024-12-27T00:00:00"/>
    <m/>
    <s v="3297"/>
    <x v="1"/>
    <s v="PA"/>
    <s v="S1"/>
    <m/>
    <d v="2024-12-27T00:00:00"/>
    <d v="1899-12-30T12:24:39"/>
    <d v="2024-12-27T00:00:00"/>
    <d v="1899-12-30T12:27:44"/>
    <d v="2024-12-27T00:00:00"/>
    <d v="1899-12-30T13:02:16"/>
    <x v="0"/>
    <s v="RFCPI"/>
    <s v="8043253745"/>
    <s v="EXW"/>
    <d v="1899-12-30T00:37:37"/>
    <d v="1899-12-30T00:34:32"/>
    <d v="1899-12-30T00:03:05"/>
    <s v="Granel"/>
    <s v="E001"/>
    <x v="1"/>
    <d v="1899-12-30T00:37:37"/>
    <d v="1899-12-30T00:34:32"/>
    <n v="12"/>
    <x v="0"/>
    <x v="0"/>
    <x v="1"/>
    <n v="0"/>
    <n v="0"/>
    <s v="OK"/>
    <s v="Granel"/>
    <x v="0"/>
    <n v="0"/>
    <s v="F. ALCONERA"/>
    <s v="A"/>
    <d v="1899-12-30T00:03:05"/>
    <d v="1899-12-30T00:03:05"/>
    <s v="OK"/>
    <m/>
    <m/>
    <d v="1899-12-30T00:00:00"/>
    <d v="1899-12-30T00:37:37"/>
    <n v="6"/>
    <d v="1899-12-30T00:03:05"/>
    <n v="37.616666666659221"/>
    <n v="13"/>
    <s v="Si"/>
  </r>
  <r>
    <s v="CCAL"/>
    <s v="2024076824"/>
    <x v="0"/>
    <s v="ER8802BBS"/>
    <s v="E5397MMK"/>
    <d v="2024-12-27T00:00:00"/>
    <m/>
    <s v="3297"/>
    <x v="1"/>
    <s v="PA"/>
    <s v="S1"/>
    <m/>
    <d v="2024-12-27T00:00:00"/>
    <d v="1899-12-30T12:46:24"/>
    <d v="2024-12-27T00:00:00"/>
    <d v="1899-12-30T12:46:53"/>
    <d v="2024-12-27T00:00:00"/>
    <d v="1899-12-30T13:18:28"/>
    <x v="0"/>
    <s v="RFCPI"/>
    <s v="8043253746"/>
    <s v="FBO"/>
    <d v="1899-12-30T00:32:04"/>
    <d v="1899-12-30T00:31:35"/>
    <d v="1899-12-30T00:00:29"/>
    <s v="Granel"/>
    <s v="E001"/>
    <x v="2"/>
    <d v="1899-12-30T00:32:04"/>
    <d v="1899-12-30T00:31:35"/>
    <n v="12"/>
    <x v="0"/>
    <x v="0"/>
    <x v="1"/>
    <n v="0"/>
    <n v="0"/>
    <s v="OK"/>
    <s v="Granel"/>
    <x v="0"/>
    <n v="0"/>
    <s v="F. ALCONERA"/>
    <s v="A"/>
    <d v="1899-12-30T00:00:29"/>
    <d v="1899-12-30T00:00:29"/>
    <s v="OK"/>
    <m/>
    <m/>
    <d v="1899-12-30T00:00:00"/>
    <d v="1899-12-30T00:32:04"/>
    <n v="6"/>
    <d v="1899-12-30T00:00:29"/>
    <n v="32.066666666668745"/>
    <n v="13"/>
    <s v="Si"/>
  </r>
  <r>
    <s v="CCAL"/>
    <s v="2024076822"/>
    <x v="0"/>
    <s v="ER1696BCF"/>
    <s v="E7412JLB"/>
    <d v="2024-12-27T00:00:00"/>
    <m/>
    <s v="3297"/>
    <x v="1"/>
    <s v="PA"/>
    <s v="S1"/>
    <m/>
    <d v="2024-12-27T00:00:00"/>
    <d v="1899-12-30T12:41:01"/>
    <d v="2024-12-27T00:00:00"/>
    <d v="1899-12-30T12:41:30"/>
    <d v="2024-12-27T00:00:00"/>
    <d v="1899-12-30T13:27:29"/>
    <x v="0"/>
    <s v="RFCPI"/>
    <s v="8043253747"/>
    <s v="FBO"/>
    <d v="1899-12-30T00:46:28"/>
    <d v="1899-12-30T00:45:59"/>
    <d v="1899-12-30T00:00:29"/>
    <s v="Granel"/>
    <s v="E001"/>
    <x v="2"/>
    <d v="1899-12-30T00:46:28"/>
    <d v="1899-12-30T00:45:59"/>
    <n v="12"/>
    <x v="0"/>
    <x v="0"/>
    <x v="1"/>
    <n v="0"/>
    <n v="0"/>
    <s v="OK"/>
    <s v="Granel"/>
    <x v="0"/>
    <n v="0"/>
    <s v="F. ALCONERA"/>
    <s v="B"/>
    <d v="1899-12-30T00:00:29"/>
    <d v="1899-12-30T00:00:29"/>
    <s v="OK"/>
    <m/>
    <m/>
    <d v="1899-12-30T00:00:00"/>
    <d v="1899-12-30T00:46:28"/>
    <n v="6"/>
    <d v="1899-12-30T00:00:29"/>
    <n v="46.466666666654369"/>
    <n v="13"/>
    <s v="No"/>
  </r>
  <r>
    <s v="CCAL"/>
    <s v="2024076829"/>
    <x v="0"/>
    <s v="ER3686BCF"/>
    <s v="E9865JVX"/>
    <d v="2024-12-27T00:00:00"/>
    <m/>
    <s v="3297"/>
    <x v="1"/>
    <s v="PA"/>
    <s v="S1"/>
    <m/>
    <d v="2024-12-27T00:00:00"/>
    <d v="1899-12-30T12:59:01"/>
    <d v="2024-12-27T00:00:00"/>
    <d v="1899-12-30T12:59:31"/>
    <d v="2024-12-27T00:00:00"/>
    <d v="1899-12-30T13:31:23"/>
    <x v="0"/>
    <s v="RFCPI"/>
    <s v="8043253748"/>
    <s v="FBO"/>
    <d v="1899-12-30T00:32:22"/>
    <d v="1899-12-30T00:31:52"/>
    <d v="1899-12-30T00:00:30"/>
    <s v="Granel"/>
    <s v="E001"/>
    <x v="2"/>
    <d v="1899-12-30T00:32:22"/>
    <d v="1899-12-30T00:31:52"/>
    <n v="12"/>
    <x v="0"/>
    <x v="0"/>
    <x v="1"/>
    <n v="0"/>
    <n v="0"/>
    <s v="OK"/>
    <s v="Granel"/>
    <x v="0"/>
    <n v="0"/>
    <s v="F. ALCONERA"/>
    <s v="A"/>
    <d v="1899-12-30T00:00:30"/>
    <d v="1899-12-30T00:00:30"/>
    <s v="OK"/>
    <m/>
    <m/>
    <d v="1899-12-30T00:00:00"/>
    <d v="1899-12-30T00:32:22"/>
    <n v="6"/>
    <d v="1899-12-30T00:00:30"/>
    <n v="32.366666666663995"/>
    <n v="13"/>
    <s v="Si"/>
  </r>
  <r>
    <s v="CCAL"/>
    <s v="2024076834"/>
    <x v="0"/>
    <s v="ER8271BDM"/>
    <s v="E0205LTP"/>
    <d v="2024-12-27T00:00:00"/>
    <m/>
    <s v="3228"/>
    <x v="3"/>
    <s v="PA"/>
    <s v="S5"/>
    <m/>
    <d v="2024-12-27T00:00:00"/>
    <d v="1899-12-30T13:12:44"/>
    <d v="2024-12-27T00:00:00"/>
    <d v="1899-12-30T13:13:15"/>
    <d v="2024-12-27T00:00:00"/>
    <d v="1899-12-30T13:37:09"/>
    <x v="0"/>
    <s v="RFCPI"/>
    <s v="8043253749"/>
    <s v="FBO"/>
    <d v="1899-12-30T00:24:25"/>
    <d v="1899-12-30T00:23:54"/>
    <d v="1899-12-30T00:00:31"/>
    <s v="Granel"/>
    <s v="E001"/>
    <x v="2"/>
    <d v="1899-12-30T00:24:25"/>
    <d v="1899-12-30T00:23:54"/>
    <n v="13"/>
    <x v="0"/>
    <x v="0"/>
    <x v="1"/>
    <n v="0"/>
    <n v="0"/>
    <s v="OK"/>
    <s v="Granel"/>
    <x v="0"/>
    <n v="0"/>
    <s v="F. ALCONERA"/>
    <s v="A"/>
    <d v="1899-12-30T00:00:31"/>
    <d v="1899-12-30T00:00:31"/>
    <s v="OK"/>
    <m/>
    <m/>
    <d v="1899-12-30T00:00:00"/>
    <d v="1899-12-30T00:24:25"/>
    <n v="6"/>
    <d v="1899-12-30T00:00:31"/>
    <n v="24.416666666668831"/>
    <n v="13"/>
    <s v="Si"/>
  </r>
  <r>
    <s v="CCAL"/>
    <s v="2024076842"/>
    <x v="0"/>
    <s v="ER8804BBS"/>
    <s v="E8421HJR"/>
    <d v="2024-12-27T00:00:00"/>
    <m/>
    <s v="3297"/>
    <x v="1"/>
    <s v="PA"/>
    <s v="S1"/>
    <m/>
    <d v="2024-12-27T00:00:00"/>
    <d v="1899-12-30T13:29:52"/>
    <d v="2024-12-27T00:00:00"/>
    <d v="1899-12-30T13:30:20"/>
    <d v="2024-12-27T00:00:00"/>
    <d v="1899-12-30T13:57:32"/>
    <x v="0"/>
    <s v="RFCPI"/>
    <s v="8043253750"/>
    <s v="FBO"/>
    <d v="1899-12-30T00:27:40"/>
    <d v="1899-12-30T00:27:12"/>
    <d v="1899-12-30T00:00:28"/>
    <s v="Granel"/>
    <s v="E001"/>
    <x v="2"/>
    <d v="1899-12-30T00:27:40"/>
    <d v="1899-12-30T00:27:12"/>
    <n v="13"/>
    <x v="0"/>
    <x v="0"/>
    <x v="1"/>
    <n v="0"/>
    <n v="0"/>
    <s v="OK"/>
    <s v="Granel"/>
    <x v="0"/>
    <n v="0"/>
    <s v="F. ALCONERA"/>
    <s v="A"/>
    <d v="1899-12-30T00:00:28"/>
    <d v="1899-12-30T00:00:28"/>
    <s v="OK"/>
    <m/>
    <m/>
    <d v="1899-12-30T00:00:00"/>
    <d v="1899-12-30T00:27:40"/>
    <n v="6"/>
    <d v="1899-12-30T00:00:28"/>
    <n v="27.666666666662305"/>
    <n v="13"/>
    <s v="Si"/>
  </r>
  <r>
    <s v="CCAL"/>
    <s v="2024076839"/>
    <x v="0"/>
    <s v="ER2638BBV"/>
    <s v="E8408KLT"/>
    <d v="2024-12-27T00:00:00"/>
    <m/>
    <s v="3297"/>
    <x v="1"/>
    <s v="PA"/>
    <s v="S1"/>
    <m/>
    <d v="2024-12-27T00:00:00"/>
    <d v="1899-12-30T13:20:20"/>
    <d v="2024-12-27T00:00:00"/>
    <d v="1899-12-30T13:20:50"/>
    <d v="2024-12-27T00:00:00"/>
    <d v="1899-12-30T14:05:07"/>
    <x v="0"/>
    <s v="RFCPI"/>
    <s v="8043253751"/>
    <s v="FBO"/>
    <d v="1899-12-30T00:44:47"/>
    <d v="1899-12-30T00:44:17"/>
    <d v="1899-12-30T00:00:30"/>
    <s v="Granel"/>
    <s v="E001"/>
    <x v="2"/>
    <d v="1899-12-30T00:44:47"/>
    <d v="1899-12-30T00:44:17"/>
    <n v="13"/>
    <x v="0"/>
    <x v="0"/>
    <x v="1"/>
    <n v="0"/>
    <n v="0"/>
    <s v="OK"/>
    <s v="Granel"/>
    <x v="0"/>
    <n v="0"/>
    <s v="F. ALCONERA"/>
    <s v="A"/>
    <d v="1899-12-30T00:00:30"/>
    <d v="1899-12-30T00:00:30"/>
    <s v="OK"/>
    <m/>
    <m/>
    <d v="1899-12-30T00:00:00"/>
    <d v="1899-12-30T00:44:47"/>
    <n v="6"/>
    <d v="1899-12-30T00:00:30"/>
    <n v="44.783333333323121"/>
    <n v="14"/>
    <s v="Si"/>
  </r>
  <r>
    <s v="CCAL"/>
    <s v="2024076838"/>
    <x v="0"/>
    <s v="ER8753BBR"/>
    <s v="E1651JFK"/>
    <d v="2024-12-27T00:00:00"/>
    <m/>
    <s v="3228"/>
    <x v="3"/>
    <s v="PA"/>
    <s v="S4"/>
    <m/>
    <d v="2024-12-27T00:00:00"/>
    <d v="1899-12-30T13:18:35"/>
    <d v="2024-12-27T00:00:00"/>
    <d v="1899-12-30T13:19:04"/>
    <d v="2024-12-27T00:00:00"/>
    <d v="1899-12-30T14:09:26"/>
    <x v="0"/>
    <s v="RFCPI"/>
    <s v="8043253752"/>
    <s v="EXW"/>
    <d v="1899-12-30T00:50:51"/>
    <d v="1899-12-30T00:50:22"/>
    <d v="1899-12-30T00:00:29"/>
    <s v="Granel"/>
    <s v="E001"/>
    <x v="1"/>
    <d v="1899-12-30T00:50:51"/>
    <d v="1899-12-30T00:50:22"/>
    <n v="13"/>
    <x v="0"/>
    <x v="0"/>
    <x v="1"/>
    <n v="0"/>
    <n v="0"/>
    <s v="OK"/>
    <s v="Granel"/>
    <x v="0"/>
    <n v="0"/>
    <s v="F. ALCONERA"/>
    <s v="B"/>
    <d v="1899-12-30T00:00:29"/>
    <d v="1899-12-30T00:00:29"/>
    <s v="OK"/>
    <m/>
    <m/>
    <d v="1899-12-30T00:00:00"/>
    <d v="1899-12-30T00:50:51"/>
    <n v="6"/>
    <d v="1899-12-30T00:00:29"/>
    <n v="50.849999999999952"/>
    <n v="14"/>
    <s v="No"/>
  </r>
  <r>
    <s v="CCAL"/>
    <s v="2024076848"/>
    <x v="0"/>
    <s v="ER6677BBW"/>
    <s v="E6245LDT"/>
    <d v="2024-12-27T00:00:00"/>
    <m/>
    <s v="3228"/>
    <x v="3"/>
    <s v="PA"/>
    <s v="S5"/>
    <m/>
    <d v="2024-12-27T00:00:00"/>
    <d v="1899-12-30T13:47:41"/>
    <d v="2024-12-27T00:00:00"/>
    <d v="1899-12-30T13:48:10"/>
    <d v="2024-12-27T00:00:00"/>
    <d v="1899-12-30T14:14:47"/>
    <x v="0"/>
    <s v="RFCPI"/>
    <s v="8043253753"/>
    <s v="FBO"/>
    <d v="1899-12-30T00:27:06"/>
    <d v="1899-12-30T00:26:37"/>
    <d v="1899-12-30T00:00:29"/>
    <s v="Granel"/>
    <s v="E001"/>
    <x v="2"/>
    <d v="1899-12-30T00:27:06"/>
    <d v="1899-12-30T00:26:37"/>
    <n v="13"/>
    <x v="0"/>
    <x v="0"/>
    <x v="1"/>
    <n v="0"/>
    <n v="0"/>
    <s v="OK"/>
    <s v="Granel"/>
    <x v="0"/>
    <n v="0"/>
    <s v="F. ALCONERA"/>
    <s v="A"/>
    <d v="1899-12-30T00:00:29"/>
    <d v="1899-12-30T00:00:29"/>
    <s v="OK"/>
    <m/>
    <m/>
    <d v="1899-12-30T00:00:00"/>
    <d v="1899-12-30T00:27:06"/>
    <n v="6"/>
    <d v="1899-12-30T00:00:29"/>
    <n v="27.100000000008073"/>
    <n v="14"/>
    <s v="Si"/>
  </r>
  <r>
    <s v="CCAL"/>
    <s v="2024076856"/>
    <x v="0"/>
    <s v="ER0181BBV"/>
    <s v="E6366KCV"/>
    <d v="2024-12-27T00:00:00"/>
    <m/>
    <s v="3297"/>
    <x v="1"/>
    <s v="PA"/>
    <s v="S1"/>
    <m/>
    <d v="2024-12-27T00:00:00"/>
    <d v="1899-12-30T14:04:39"/>
    <d v="2024-12-27T00:00:00"/>
    <d v="1899-12-30T14:05:09"/>
    <d v="2024-12-27T00:00:00"/>
    <d v="1899-12-30T14:27:01"/>
    <x v="0"/>
    <s v="RFCPI"/>
    <s v="8043253754"/>
    <s v="FBO"/>
    <d v="1899-12-30T00:22:22"/>
    <d v="1899-12-30T00:21:52"/>
    <d v="1899-12-30T00:00:30"/>
    <s v="Granel"/>
    <s v="E001"/>
    <x v="1"/>
    <d v="1899-12-30T00:22:22"/>
    <d v="1899-12-30T00:21:52"/>
    <n v="14"/>
    <x v="0"/>
    <x v="0"/>
    <x v="1"/>
    <n v="0"/>
    <n v="0"/>
    <s v="OK"/>
    <s v="Granel"/>
    <x v="0"/>
    <n v="0"/>
    <s v="F. ALCONERA"/>
    <s v="A"/>
    <d v="1899-12-30T00:00:30"/>
    <d v="1899-12-30T00:00:30"/>
    <s v="OK"/>
    <m/>
    <m/>
    <d v="1899-12-30T00:00:00"/>
    <d v="1899-12-30T00:22:22"/>
    <n v="6"/>
    <d v="1899-12-30T00:00:30"/>
    <n v="22.366666666670429"/>
    <n v="14"/>
    <s v="Si"/>
  </r>
  <r>
    <s v="CCAL"/>
    <s v="2024076854"/>
    <x v="0"/>
    <s v="ER2316BBD"/>
    <s v="E7555LTD"/>
    <d v="2024-12-27T00:00:00"/>
    <m/>
    <s v="3297"/>
    <x v="1"/>
    <s v="PA"/>
    <s v="S1"/>
    <m/>
    <d v="2024-12-27T00:00:00"/>
    <d v="1899-12-30T14:03:52"/>
    <d v="2024-12-27T00:00:00"/>
    <d v="1899-12-30T14:04:22"/>
    <d v="2024-12-27T00:00:00"/>
    <d v="1899-12-30T14:41:15"/>
    <x v="0"/>
    <s v="RFCPI"/>
    <s v="8043253755"/>
    <s v="FBO"/>
    <d v="1899-12-30T00:37:23"/>
    <d v="1899-12-30T00:36:53"/>
    <d v="1899-12-30T00:00:30"/>
    <s v="Granel"/>
    <s v="E001"/>
    <x v="2"/>
    <d v="1899-12-30T00:37:23"/>
    <d v="1899-12-30T00:36:53"/>
    <n v="14"/>
    <x v="0"/>
    <x v="0"/>
    <x v="1"/>
    <n v="0"/>
    <n v="0"/>
    <s v="OK"/>
    <s v="Granel"/>
    <x v="0"/>
    <n v="0"/>
    <s v="F. ALCONERA"/>
    <s v="A"/>
    <d v="1899-12-30T00:00:30"/>
    <d v="1899-12-30T00:00:30"/>
    <s v="OK"/>
    <m/>
    <m/>
    <d v="1899-12-30T00:00:00"/>
    <d v="1899-12-30T00:37:23"/>
    <n v="6"/>
    <d v="1899-12-30T00:00:30"/>
    <n v="37.383333333335869"/>
    <n v="14"/>
    <s v="Si"/>
  </r>
  <r>
    <s v="CCAL"/>
    <s v="2024076857"/>
    <x v="0"/>
    <s v="EBA02162R"/>
    <s v="E7365JGF"/>
    <d v="2024-12-27T00:00:00"/>
    <m/>
    <s v="3297"/>
    <x v="1"/>
    <s v="PA"/>
    <s v="S1"/>
    <m/>
    <d v="2024-12-27T00:00:00"/>
    <d v="1899-12-30T14:05:34"/>
    <d v="2024-12-27T00:00:00"/>
    <d v="1899-12-30T14:06:03"/>
    <d v="2024-12-27T00:00:00"/>
    <d v="1899-12-30T14:46:14"/>
    <x v="0"/>
    <s v="RFCPI"/>
    <s v="8043253756"/>
    <s v="EXW"/>
    <d v="1899-12-30T00:40:40"/>
    <d v="1899-12-30T00:40:11"/>
    <d v="1899-12-30T00:00:29"/>
    <s v="Granel"/>
    <s v="E001"/>
    <x v="1"/>
    <d v="1899-12-30T00:40:40"/>
    <d v="1899-12-30T00:40:11"/>
    <n v="14"/>
    <x v="0"/>
    <x v="0"/>
    <x v="1"/>
    <n v="0"/>
    <n v="0"/>
    <s v="OK"/>
    <s v="Granel"/>
    <x v="0"/>
    <n v="0"/>
    <s v="F. ALCONERA"/>
    <s v="A"/>
    <d v="1899-12-30T00:00:29"/>
    <d v="1899-12-30T00:00:29"/>
    <s v="OK"/>
    <m/>
    <m/>
    <d v="1899-12-30T00:00:00"/>
    <d v="1899-12-30T00:40:40"/>
    <n v="6"/>
    <d v="1899-12-30T00:00:29"/>
    <n v="40.666666666665613"/>
    <n v="14"/>
    <s v="Si"/>
  </r>
  <r>
    <s v="CCAL"/>
    <s v="2024076858"/>
    <x v="0"/>
    <s v="ER9339BBT"/>
    <s v="E5086DKB"/>
    <d v="2024-12-27T00:00:00"/>
    <m/>
    <s v="3230"/>
    <x v="2"/>
    <s v="PA"/>
    <s v="PA"/>
    <m/>
    <d v="2024-12-27T00:00:00"/>
    <d v="1899-12-30T14:06:45"/>
    <d v="2024-12-27T00:00:00"/>
    <d v="1899-12-30T14:07:14"/>
    <d v="2024-12-27T00:00:00"/>
    <d v="1899-12-30T14:55:43"/>
    <x v="0"/>
    <s v="RFCPI"/>
    <s v="8043253757"/>
    <s v="EXW"/>
    <d v="1899-12-30T00:48:58"/>
    <d v="1899-12-30T00:48:29"/>
    <d v="1899-12-30T00:00:29"/>
    <s v="Ensacado"/>
    <s v="E002"/>
    <x v="1"/>
    <d v="1899-12-30T00:48:58"/>
    <d v="1899-12-30T00:48:29"/>
    <n v="14"/>
    <x v="0"/>
    <x v="0"/>
    <x v="2"/>
    <n v="0"/>
    <n v="0"/>
    <s v="OK"/>
    <s v="Ensacado"/>
    <x v="0"/>
    <n v="0"/>
    <s v="F. ALCONERA"/>
    <s v="B"/>
    <d v="1899-12-30T00:00:29"/>
    <d v="1899-12-30T00:00:29"/>
    <s v="OK"/>
    <m/>
    <m/>
    <d v="1899-12-30T00:00:00"/>
    <d v="1899-12-30T00:48:58"/>
    <n v="6"/>
    <d v="1899-12-30T00:00:29"/>
    <n v="48.96666666666723"/>
    <n v="14"/>
    <s v="No"/>
  </r>
  <r>
    <s v="CCAL"/>
    <s v="2024076868"/>
    <x v="0"/>
    <s v="ER9177BBP"/>
    <s v="E3246FMB"/>
    <d v="2024-12-27T00:00:00"/>
    <m/>
    <s v="3297"/>
    <x v="1"/>
    <s v="PA"/>
    <s v="S1"/>
    <m/>
    <d v="2024-12-27T00:00:00"/>
    <d v="1899-12-30T14:34:41"/>
    <d v="2024-12-27T00:00:00"/>
    <d v="1899-12-30T14:35:11"/>
    <d v="2024-12-27T00:00:00"/>
    <d v="1899-12-30T15:00:59"/>
    <x v="0"/>
    <s v="RFCPI"/>
    <s v="8043253758"/>
    <s v="EXW"/>
    <d v="1899-12-30T00:26:18"/>
    <d v="1899-12-30T00:25:48"/>
    <d v="1899-12-30T00:00:30"/>
    <s v="Granel"/>
    <s v="E001"/>
    <x v="1"/>
    <d v="1899-12-30T00:26:18"/>
    <d v="1899-12-30T00:25:48"/>
    <n v="14"/>
    <x v="0"/>
    <x v="0"/>
    <x v="1"/>
    <n v="0"/>
    <n v="0"/>
    <s v="OK"/>
    <s v="Granel"/>
    <x v="0"/>
    <n v="0"/>
    <s v="F. ALCONERA"/>
    <s v="A"/>
    <d v="1899-12-30T00:00:30"/>
    <d v="1899-12-30T00:00:30"/>
    <s v="OK"/>
    <m/>
    <m/>
    <d v="1899-12-30T00:00:00"/>
    <d v="1899-12-30T00:26:18"/>
    <n v="6"/>
    <d v="1899-12-30T00:00:30"/>
    <n v="26.300000000001553"/>
    <n v="15"/>
    <s v="Si"/>
  </r>
  <r>
    <s v="CCAL"/>
    <s v="2024076870"/>
    <x v="0"/>
    <s v="ER9926BCC"/>
    <s v="E3616JTZ"/>
    <d v="2024-12-27T00:00:00"/>
    <m/>
    <s v="3228"/>
    <x v="3"/>
    <s v="PA"/>
    <s v="S4"/>
    <m/>
    <d v="2024-12-27T00:00:00"/>
    <d v="1899-12-30T14:37:12"/>
    <d v="2024-12-27T00:00:00"/>
    <d v="1899-12-30T14:37:42"/>
    <d v="2024-12-27T00:00:00"/>
    <d v="1899-12-30T15:11:00"/>
    <x v="0"/>
    <s v="RFCPI"/>
    <s v="8043253760"/>
    <s v="FBO"/>
    <d v="1899-12-30T00:33:48"/>
    <d v="1899-12-30T00:33:18"/>
    <d v="1899-12-30T00:00:30"/>
    <s v="Granel"/>
    <s v="E001"/>
    <x v="2"/>
    <d v="1899-12-30T00:33:48"/>
    <d v="1899-12-30T00:33:18"/>
    <n v="14"/>
    <x v="0"/>
    <x v="0"/>
    <x v="1"/>
    <n v="0"/>
    <n v="0"/>
    <s v="OK"/>
    <s v="Granel"/>
    <x v="0"/>
    <n v="0"/>
    <s v="F. ALCONERA"/>
    <s v="A"/>
    <d v="1899-12-30T00:00:30"/>
    <d v="1899-12-30T00:00:30"/>
    <s v="OK"/>
    <m/>
    <m/>
    <d v="1899-12-30T00:00:00"/>
    <d v="1899-12-30T00:33:48"/>
    <n v="6"/>
    <d v="1899-12-30T00:00:30"/>
    <n v="33.799999999996807"/>
    <n v="15"/>
    <s v="Si"/>
  </r>
  <r>
    <s v="CCAL"/>
    <s v="2024076867"/>
    <x v="0"/>
    <s v="E9406DXH"/>
    <m/>
    <d v="2024-12-27T00:00:00"/>
    <m/>
    <s v="3230"/>
    <x v="2"/>
    <s v="PA"/>
    <s v="PA"/>
    <m/>
    <d v="2024-12-27T00:00:00"/>
    <d v="1899-12-30T14:30:35"/>
    <d v="2024-12-27T00:00:00"/>
    <d v="1899-12-30T14:32:48"/>
    <d v="2024-12-27T00:00:00"/>
    <d v="1899-12-30T15:15:03"/>
    <x v="0"/>
    <s v="RFCPI"/>
    <s v="8043253761"/>
    <s v="EXW"/>
    <d v="1899-12-30T00:44:28"/>
    <d v="1899-12-30T00:42:15"/>
    <d v="1899-12-30T00:02:13"/>
    <s v="Ensacado"/>
    <s v="E002"/>
    <x v="1"/>
    <d v="1899-12-30T00:44:28"/>
    <d v="1899-12-30T00:42:15"/>
    <n v="14"/>
    <x v="0"/>
    <x v="0"/>
    <x v="2"/>
    <n v="0"/>
    <n v="0"/>
    <s v="OK"/>
    <s v="Ensacado"/>
    <x v="0"/>
    <n v="0"/>
    <s v="F. ALCONERA"/>
    <s v="A"/>
    <d v="1899-12-30T00:02:13"/>
    <d v="1899-12-30T00:02:13"/>
    <s v="OK"/>
    <m/>
    <m/>
    <d v="1899-12-30T00:00:00"/>
    <d v="1899-12-30T00:44:28"/>
    <n v="6"/>
    <d v="1899-12-30T00:02:13"/>
    <n v="44.466666666667166"/>
    <n v="15"/>
    <s v="Si"/>
  </r>
  <r>
    <s v="CCAL"/>
    <s v="2024076872"/>
    <x v="0"/>
    <s v="ER3547BBD"/>
    <s v="E8416KLT"/>
    <d v="2024-12-27T00:00:00"/>
    <m/>
    <s v="3297"/>
    <x v="1"/>
    <s v="PA"/>
    <s v="S1"/>
    <m/>
    <d v="2024-12-27T00:00:00"/>
    <d v="1899-12-30T15:12:28"/>
    <d v="2024-12-27T00:00:00"/>
    <d v="1899-12-30T15:13:17"/>
    <d v="2024-12-27T00:00:00"/>
    <d v="1899-12-30T15:41:46"/>
    <x v="0"/>
    <s v="RFCPI"/>
    <s v="8043253762"/>
    <s v="EXW"/>
    <d v="1899-12-30T00:29:18"/>
    <d v="1899-12-30T00:28:29"/>
    <d v="1899-12-30T00:00:49"/>
    <s v="Granel"/>
    <s v="E001"/>
    <x v="1"/>
    <d v="1899-12-30T00:29:18"/>
    <d v="1899-12-30T00:28:29"/>
    <n v="15"/>
    <x v="0"/>
    <x v="0"/>
    <x v="1"/>
    <n v="0"/>
    <n v="0"/>
    <s v="OK"/>
    <s v="Granel"/>
    <x v="0"/>
    <n v="0"/>
    <s v="F. ALCONERA"/>
    <s v="A"/>
    <d v="1899-12-30T00:00:49"/>
    <d v="1899-12-30T00:00:49"/>
    <s v="OK"/>
    <m/>
    <m/>
    <d v="1899-12-30T00:00:00"/>
    <d v="1899-12-30T00:29:18"/>
    <n v="6"/>
    <d v="1899-12-30T00:00:49"/>
    <n v="29.299999999996906"/>
    <n v="15"/>
    <s v="Si"/>
  </r>
  <r>
    <s v="CCAL"/>
    <s v="2024076878"/>
    <x v="0"/>
    <s v="EM22799R"/>
    <s v="E7433KCN"/>
    <d v="2024-12-27T00:00:00"/>
    <m/>
    <s v="3297"/>
    <x v="1"/>
    <s v="PA"/>
    <s v="S1"/>
    <m/>
    <d v="2024-12-27T00:00:00"/>
    <d v="1899-12-30T15:29:48"/>
    <d v="2024-12-27T00:00:00"/>
    <d v="1899-12-30T15:30:17"/>
    <d v="2024-12-27T00:00:00"/>
    <d v="1899-12-30T15:56:24"/>
    <x v="0"/>
    <s v="RFCPI"/>
    <s v="8043253763"/>
    <s v="EXW"/>
    <d v="1899-12-30T00:26:36"/>
    <d v="1899-12-30T00:26:07"/>
    <d v="1899-12-30T00:00:29"/>
    <s v="Granel"/>
    <s v="E001"/>
    <x v="1"/>
    <d v="1899-12-30T00:26:36"/>
    <d v="1899-12-30T00:26:07"/>
    <n v="15"/>
    <x v="0"/>
    <x v="0"/>
    <x v="1"/>
    <n v="0"/>
    <n v="0"/>
    <s v="OK"/>
    <s v="Granel"/>
    <x v="0"/>
    <n v="0"/>
    <s v="F. ALCONERA"/>
    <s v="A"/>
    <d v="1899-12-30T00:00:29"/>
    <d v="1899-12-30T00:00:29"/>
    <s v="OK"/>
    <m/>
    <m/>
    <d v="1899-12-30T00:00:00"/>
    <d v="1899-12-30T00:26:36"/>
    <n v="6"/>
    <d v="1899-12-30T00:00:29"/>
    <n v="26.600000000011192"/>
    <n v="15"/>
    <s v="Si"/>
  </r>
  <r>
    <s v="CCAL"/>
    <s v="2024076879"/>
    <x v="0"/>
    <s v="ER9015BCD"/>
    <s v="E7062KZH"/>
    <d v="2024-12-27T00:00:00"/>
    <m/>
    <s v="3229"/>
    <x v="4"/>
    <s v="PA"/>
    <s v="S2"/>
    <m/>
    <d v="2024-12-27T00:00:00"/>
    <d v="1899-12-30T15:43:22"/>
    <d v="2024-12-27T00:00:00"/>
    <d v="1899-12-30T15:43:53"/>
    <d v="2024-12-27T00:00:00"/>
    <d v="1899-12-30T16:19:58"/>
    <x v="0"/>
    <s v="RFCPI"/>
    <s v="8043253764"/>
    <s v="EXW"/>
    <d v="1899-12-30T00:36:36"/>
    <d v="1899-12-30T00:36:05"/>
    <d v="1899-12-30T00:00:31"/>
    <s v="Granel"/>
    <s v="E001"/>
    <x v="1"/>
    <d v="1899-12-30T00:36:36"/>
    <d v="1899-12-30T00:36:05"/>
    <n v="15"/>
    <x v="0"/>
    <x v="0"/>
    <x v="1"/>
    <n v="0"/>
    <n v="0"/>
    <s v="OK"/>
    <s v="Granel"/>
    <x v="0"/>
    <n v="0"/>
    <s v="F. ALCONERA"/>
    <s v="A"/>
    <d v="1899-12-30T00:00:31"/>
    <d v="1899-12-30T00:00:31"/>
    <s v="OK"/>
    <m/>
    <m/>
    <d v="1899-12-30T00:00:00"/>
    <d v="1899-12-30T00:36:36"/>
    <n v="6"/>
    <d v="1899-12-30T00:00:31"/>
    <n v="36.600000000004762"/>
    <n v="16"/>
    <s v="Si"/>
  </r>
  <r>
    <s v="CCAL"/>
    <s v="2024076891"/>
    <x v="0"/>
    <s v="ER7455BBP"/>
    <s v="E7597LTD"/>
    <d v="2024-12-27T00:00:00"/>
    <m/>
    <s v="3297"/>
    <x v="1"/>
    <s v="PA"/>
    <s v="S1"/>
    <m/>
    <d v="2024-12-27T00:00:00"/>
    <d v="1899-12-30T16:28:48"/>
    <d v="2024-12-27T00:00:00"/>
    <d v="1899-12-30T16:29:18"/>
    <d v="2024-12-27T00:00:00"/>
    <d v="1899-12-30T17:03:36"/>
    <x v="0"/>
    <s v="RFCPI"/>
    <s v="8043253765"/>
    <s v="FBO"/>
    <d v="1899-12-30T00:34:48"/>
    <d v="1899-12-30T00:34:18"/>
    <d v="1899-12-30T00:00:30"/>
    <s v="Granel"/>
    <s v="E001"/>
    <x v="2"/>
    <d v="1899-12-30T00:34:48"/>
    <d v="1899-12-30T00:34:18"/>
    <n v="16"/>
    <x v="0"/>
    <x v="0"/>
    <x v="1"/>
    <n v="0"/>
    <n v="0"/>
    <s v="OK"/>
    <s v="Granel"/>
    <x v="0"/>
    <n v="0"/>
    <s v="F. ALCONERA"/>
    <s v="A"/>
    <d v="1899-12-30T00:00:30"/>
    <d v="1899-12-30T00:00:30"/>
    <s v="OK"/>
    <m/>
    <m/>
    <d v="1899-12-30T00:00:00"/>
    <d v="1899-12-30T00:34:48"/>
    <n v="6"/>
    <d v="1899-12-30T00:00:30"/>
    <n v="34.799999999990412"/>
    <n v="17"/>
    <s v="Si"/>
  </r>
  <r>
    <s v="CCAL"/>
    <s v="2024076901"/>
    <x v="0"/>
    <s v="ER4838BBS"/>
    <s v="E9945KBD"/>
    <d v="2024-12-27T00:00:00"/>
    <m/>
    <s v="3297"/>
    <x v="1"/>
    <s v="PA"/>
    <s v="S1"/>
    <m/>
    <d v="2024-12-27T00:00:00"/>
    <d v="1899-12-30T16:57:07"/>
    <d v="2024-12-27T00:00:00"/>
    <d v="1899-12-30T16:57:36"/>
    <d v="2024-12-27T00:00:00"/>
    <d v="1899-12-30T17:22:35"/>
    <x v="0"/>
    <s v="RFCPI"/>
    <s v="8043253766"/>
    <s v="FBO"/>
    <d v="1899-12-30T00:25:28"/>
    <d v="1899-12-30T00:24:59"/>
    <d v="1899-12-30T00:00:29"/>
    <s v="Granel"/>
    <s v="E001"/>
    <x v="1"/>
    <d v="1899-12-30T00:25:28"/>
    <d v="1899-12-30T00:24:59"/>
    <n v="16"/>
    <x v="0"/>
    <x v="0"/>
    <x v="1"/>
    <n v="0"/>
    <n v="0"/>
    <s v="OK"/>
    <s v="Granel"/>
    <x v="0"/>
    <n v="0"/>
    <s v="F. ALCONERA"/>
    <s v="A"/>
    <d v="1899-12-30T00:00:29"/>
    <d v="1899-12-30T00:00:29"/>
    <s v="OK"/>
    <m/>
    <m/>
    <d v="1899-12-30T00:00:00"/>
    <d v="1899-12-30T00:25:28"/>
    <n v="6"/>
    <d v="1899-12-30T00:00:29"/>
    <n v="25.466666666659243"/>
    <n v="17"/>
    <s v="Si"/>
  </r>
  <r>
    <s v="CCAL"/>
    <s v="2024076897"/>
    <x v="0"/>
    <s v="ER4070BBP"/>
    <s v="E5397LVZ"/>
    <d v="2024-12-27T00:00:00"/>
    <m/>
    <s v="3230"/>
    <x v="2"/>
    <s v="PA"/>
    <s v="PA"/>
    <m/>
    <d v="2024-12-27T00:00:00"/>
    <d v="1899-12-30T16:38:25"/>
    <d v="2024-12-27T00:00:00"/>
    <d v="1899-12-30T16:38:56"/>
    <d v="2024-12-27T00:00:00"/>
    <d v="1899-12-30T17:31:15"/>
    <x v="0"/>
    <s v="RFCPI"/>
    <s v="8043253767"/>
    <s v="FBO"/>
    <d v="1899-12-30T00:52:50"/>
    <d v="1899-12-30T00:52:19"/>
    <d v="1899-12-30T00:00:31"/>
    <s v="Ensacado"/>
    <s v="E002"/>
    <x v="1"/>
    <d v="1899-12-30T00:52:50"/>
    <d v="1899-12-30T00:52:19"/>
    <n v="16"/>
    <x v="0"/>
    <x v="0"/>
    <x v="2"/>
    <n v="0"/>
    <n v="0"/>
    <s v="OK"/>
    <s v="Ensacado"/>
    <x v="0"/>
    <n v="0"/>
    <s v="F. ALCONERA"/>
    <s v="B"/>
    <d v="1899-12-30T00:00:31"/>
    <d v="1899-12-30T00:00:31"/>
    <s v="OK"/>
    <m/>
    <m/>
    <d v="1899-12-30T00:00:00"/>
    <d v="1899-12-30T00:52:50"/>
    <n v="6"/>
    <d v="1899-12-30T00:00:31"/>
    <n v="52.833333333326458"/>
    <n v="17"/>
    <s v="No"/>
  </r>
  <r>
    <s v="CCAL"/>
    <s v="2024076898"/>
    <x v="0"/>
    <s v="ER5650BCF"/>
    <s v="E4405JTF"/>
    <d v="2024-12-27T00:00:00"/>
    <m/>
    <s v="3230"/>
    <x v="2"/>
    <s v="PA"/>
    <s v="PA"/>
    <m/>
    <d v="2024-12-27T00:00:00"/>
    <d v="1899-12-30T16:39:31"/>
    <d v="2024-12-27T00:00:00"/>
    <d v="1899-12-30T16:41:02"/>
    <d v="2024-12-27T00:00:00"/>
    <d v="1899-12-30T17:42:40"/>
    <x v="0"/>
    <s v="RFCPI"/>
    <s v="8043253768"/>
    <s v="FBO"/>
    <d v="1899-12-30T01:03:09"/>
    <d v="1899-12-30T01:01:38"/>
    <d v="1899-12-30T00:01:31"/>
    <s v="Ensacado"/>
    <s v="E002"/>
    <x v="1"/>
    <d v="1899-12-30T01:03:09"/>
    <d v="1899-12-30T01:01:38"/>
    <n v="16"/>
    <x v="0"/>
    <x v="0"/>
    <x v="2"/>
    <n v="0"/>
    <n v="0"/>
    <s v="OK"/>
    <s v="Ensacado"/>
    <x v="0"/>
    <n v="0"/>
    <s v="F. ALCONERA"/>
    <s v="B"/>
    <d v="1899-12-30T00:01:31"/>
    <d v="1899-12-30T00:01:31"/>
    <s v="OK"/>
    <m/>
    <m/>
    <d v="1899-12-30T00:00:00"/>
    <d v="1899-12-30T01:03:09"/>
    <n v="6"/>
    <d v="1899-12-30T00:01:31"/>
    <n v="63.149999999990527"/>
    <n v="17"/>
    <s v="No"/>
  </r>
  <r>
    <s v="CCAL"/>
    <s v="2024076912"/>
    <x v="0"/>
    <s v="ER4761BBV"/>
    <s v="E3093KGW"/>
    <d v="2024-12-27T00:00:00"/>
    <m/>
    <s v="3228"/>
    <x v="3"/>
    <s v="PA"/>
    <s v="S5"/>
    <m/>
    <d v="2024-12-27T00:00:00"/>
    <d v="1899-12-30T17:35:10"/>
    <d v="2024-12-27T00:00:00"/>
    <d v="1899-12-30T17:35:41"/>
    <d v="2024-12-27T00:00:00"/>
    <d v="1899-12-30T18:04:25"/>
    <x v="0"/>
    <s v="RFCPI"/>
    <s v="8043253769"/>
    <s v="EXW"/>
    <d v="1899-12-30T00:29:15"/>
    <d v="1899-12-30T00:28:44"/>
    <d v="1899-12-30T00:00:31"/>
    <s v="Granel"/>
    <s v="E001"/>
    <x v="1"/>
    <d v="1899-12-30T00:29:15"/>
    <d v="1899-12-30T00:28:44"/>
    <n v="17"/>
    <x v="0"/>
    <x v="0"/>
    <x v="1"/>
    <n v="0"/>
    <n v="0"/>
    <s v="OK"/>
    <s v="Granel"/>
    <x v="0"/>
    <n v="0"/>
    <s v="F. ALCONERA"/>
    <s v="A"/>
    <d v="1899-12-30T00:00:31"/>
    <d v="1899-12-30T00:00:31"/>
    <s v="OK"/>
    <m/>
    <m/>
    <d v="1899-12-30T00:00:00"/>
    <d v="1899-12-30T00:29:15"/>
    <n v="6"/>
    <d v="1899-12-30T00:00:31"/>
    <n v="29.249999999999936"/>
    <n v="18"/>
    <s v="Si"/>
  </r>
  <r>
    <s v="CCAL"/>
    <s v="2024076907"/>
    <x v="0"/>
    <s v="ER6763BDD"/>
    <s v="E6633MJP"/>
    <d v="2024-12-27T00:00:00"/>
    <m/>
    <s v="3230"/>
    <x v="2"/>
    <s v="PA"/>
    <s v="PA"/>
    <m/>
    <d v="2024-12-27T00:00:00"/>
    <d v="1899-12-30T17:22:12"/>
    <d v="2024-12-27T00:00:00"/>
    <d v="1899-12-30T17:22:40"/>
    <d v="2024-12-27T00:00:00"/>
    <d v="1899-12-30T18:18:53"/>
    <x v="0"/>
    <s v="RFCPI"/>
    <s v="8043253770"/>
    <s v="FBO"/>
    <d v="1899-12-30T00:56:41"/>
    <d v="1899-12-30T00:56:13"/>
    <d v="1899-12-30T00:00:28"/>
    <s v="Ensacado"/>
    <s v="E002"/>
    <x v="2"/>
    <d v="1899-12-30T00:56:41"/>
    <d v="1899-12-30T00:56:13"/>
    <n v="17"/>
    <x v="0"/>
    <x v="0"/>
    <x v="2"/>
    <n v="0"/>
    <n v="0"/>
    <s v="OK"/>
    <s v="Ensacado"/>
    <x v="0"/>
    <n v="0"/>
    <s v="F. ALCONERA"/>
    <s v="B"/>
    <d v="1899-12-30T00:00:28"/>
    <d v="1899-12-30T00:00:28"/>
    <s v="OK"/>
    <m/>
    <m/>
    <d v="1899-12-30T00:00:00"/>
    <d v="1899-12-30T00:56:41"/>
    <n v="6"/>
    <d v="1899-12-30T00:00:28"/>
    <n v="56.683333333339206"/>
    <n v="18"/>
    <s v="No"/>
  </r>
  <r>
    <s v="CCAL"/>
    <s v="2024076914"/>
    <x v="0"/>
    <s v="ER3505BCS"/>
    <s v="E8974JFH"/>
    <d v="2024-12-27T00:00:00"/>
    <m/>
    <s v="3230"/>
    <x v="2"/>
    <s v="PA"/>
    <s v="PA"/>
    <m/>
    <d v="2024-12-27T00:00:00"/>
    <d v="1899-12-30T18:08:38"/>
    <d v="2024-12-27T00:00:00"/>
    <d v="1899-12-30T18:13:00"/>
    <d v="2024-12-27T00:00:00"/>
    <d v="1899-12-30T18:45:01"/>
    <x v="0"/>
    <s v="RFCPI"/>
    <s v="8043253771"/>
    <s v="EXW"/>
    <d v="1899-12-30T00:36:23"/>
    <d v="1899-12-30T00:32:01"/>
    <d v="1899-12-30T00:04:22"/>
    <s v="Ensacado"/>
    <s v="E002"/>
    <x v="1"/>
    <d v="1899-12-30T00:36:23"/>
    <d v="1899-12-30T00:32:01"/>
    <n v="18"/>
    <x v="0"/>
    <x v="0"/>
    <x v="2"/>
    <n v="0"/>
    <n v="0"/>
    <s v="OK"/>
    <s v="Ensacado"/>
    <x v="0"/>
    <n v="0"/>
    <s v="F. ALCONERA"/>
    <s v="A"/>
    <d v="1899-12-30T00:04:22"/>
    <d v="1899-12-30T00:04:22"/>
    <s v="OK"/>
    <m/>
    <m/>
    <d v="1899-12-30T00:00:00"/>
    <d v="1899-12-30T00:36:23"/>
    <n v="6"/>
    <d v="1899-12-30T00:04:22"/>
    <n v="36.383333333328039"/>
    <n v="18"/>
    <s v="Si"/>
  </r>
  <r>
    <s v="CCAL"/>
    <s v="2024076916"/>
    <x v="0"/>
    <s v="ER8753BBR"/>
    <s v="E1651JFK"/>
    <d v="2024-12-28T00:00:00"/>
    <m/>
    <s v="3228"/>
    <x v="3"/>
    <s v="PA"/>
    <s v="S4"/>
    <m/>
    <d v="2024-12-28T00:00:00"/>
    <d v="1899-12-30T07:27:41"/>
    <d v="2024-12-28T00:00:00"/>
    <d v="1899-12-30T07:28:13"/>
    <d v="2024-12-28T00:00:00"/>
    <d v="1899-12-30T07:59:00"/>
    <x v="0"/>
    <s v="RFCPI"/>
    <s v="8043253773"/>
    <s v="EXW"/>
    <d v="1899-12-30T00:00:00"/>
    <d v="1899-12-30T00:00:00"/>
    <d v="1899-12-30T00:00:00"/>
    <s v="Granel"/>
    <s v="E001"/>
    <x v="1"/>
    <d v="1899-12-30T00:31:19"/>
    <d v="1899-12-30T00:30:47"/>
    <n v="7"/>
    <x v="21"/>
    <x v="0"/>
    <x v="1"/>
    <n v="0"/>
    <n v="0"/>
    <s v="OK"/>
    <s v="Granel"/>
    <x v="0"/>
    <n v="0"/>
    <s v="F. ALCONERA"/>
    <s v="A"/>
    <d v="1899-12-30T00:00:00"/>
    <d v="1899-12-30T00:00:00"/>
    <s v="OK"/>
    <m/>
    <m/>
    <d v="1899-12-30T00:00:00"/>
    <d v="1899-12-30T00:31:19"/>
    <n v="7"/>
    <d v="1899-12-30T00:00:32"/>
    <n v="31.316666666673587"/>
    <n v="7"/>
    <s v="Si"/>
  </r>
  <r>
    <s v="CCAL"/>
    <s v="2024076917"/>
    <x v="0"/>
    <s v="E3300GNC"/>
    <m/>
    <d v="2024-12-28T00:00:00"/>
    <m/>
    <s v="3230"/>
    <x v="2"/>
    <s v="PA"/>
    <s v="PA"/>
    <m/>
    <d v="2024-12-28T00:00:00"/>
    <d v="1899-12-30T09:34:35"/>
    <d v="2024-12-28T00:00:00"/>
    <d v="1899-12-30T09:35:08"/>
    <d v="2024-12-28T00:00:00"/>
    <d v="1899-12-30T09:54:48"/>
    <x v="0"/>
    <s v="RFCPI"/>
    <s v="8043253774"/>
    <s v="EXW"/>
    <d v="1899-12-30T00:00:00"/>
    <d v="1899-12-30T00:00:00"/>
    <d v="1899-12-30T00:00:00"/>
    <s v="Ensacado"/>
    <s v="E002"/>
    <x v="1"/>
    <d v="1899-12-30T00:20:13"/>
    <d v="1899-12-30T00:19:40"/>
    <n v="9"/>
    <x v="21"/>
    <x v="0"/>
    <x v="2"/>
    <n v="0"/>
    <n v="0"/>
    <s v="OK"/>
    <s v="Ensacado"/>
    <x v="0"/>
    <n v="0"/>
    <s v="F. ALCONERA"/>
    <s v="A"/>
    <d v="1899-12-30T00:00:00"/>
    <d v="1899-12-30T00:00:00"/>
    <s v="OK"/>
    <m/>
    <m/>
    <d v="1899-12-30T00:00:00"/>
    <d v="1899-12-30T00:20:13"/>
    <n v="7"/>
    <d v="1899-12-30T00:00:33"/>
    <n v="20.216666666678407"/>
    <n v="9"/>
    <s v="Si"/>
  </r>
  <r>
    <s v="CCAL"/>
    <s v="2024076918"/>
    <x v="0"/>
    <s v="ER0598BBT"/>
    <s v="E1006KHK"/>
    <d v="2024-12-28T00:00:00"/>
    <m/>
    <s v="3297"/>
    <x v="1"/>
    <s v="PA"/>
    <s v="S1"/>
    <m/>
    <d v="2024-12-28T00:00:00"/>
    <d v="1899-12-30T11:21:04"/>
    <d v="2024-12-28T00:00:00"/>
    <d v="1899-12-30T11:21:39"/>
    <d v="2024-12-28T00:00:00"/>
    <d v="1899-12-30T11:57:07"/>
    <x v="0"/>
    <s v="RFCPI"/>
    <s v="8043253775"/>
    <s v="FBO"/>
    <d v="1899-12-30T00:00:00"/>
    <d v="1899-12-30T00:00:00"/>
    <d v="1899-12-30T00:00:00"/>
    <s v="Granel"/>
    <s v="E001"/>
    <x v="2"/>
    <d v="1899-12-30T00:36:03"/>
    <d v="1899-12-30T00:35:28"/>
    <n v="11"/>
    <x v="21"/>
    <x v="0"/>
    <x v="1"/>
    <n v="0"/>
    <n v="0"/>
    <s v="OK"/>
    <s v="Granel"/>
    <x v="0"/>
    <n v="0"/>
    <s v="F. ALCONERA"/>
    <s v="A"/>
    <d v="1899-12-30T00:00:00"/>
    <d v="1899-12-30T00:00:00"/>
    <s v="OK"/>
    <m/>
    <m/>
    <d v="1899-12-30T00:00:00"/>
    <d v="1899-12-30T00:36:03"/>
    <n v="7"/>
    <d v="1899-12-30T00:00:35"/>
    <n v="36.050000000011231"/>
    <n v="11"/>
    <s v="Si"/>
  </r>
  <r>
    <s v="CCAL"/>
    <s v="2024076919"/>
    <x v="0"/>
    <s v="ER0455BBX"/>
    <s v="E0438GVW"/>
    <d v="2024-12-30T00:00:00"/>
    <m/>
    <s v="3297"/>
    <x v="1"/>
    <s v="PA"/>
    <s v="S1"/>
    <m/>
    <d v="2024-12-30T00:00:00"/>
    <d v="1899-12-30T05:51:36"/>
    <d v="2024-12-30T00:00:00"/>
    <d v="1899-12-30T05:52:12"/>
    <d v="2024-12-30T00:00:00"/>
    <d v="1899-12-30T06:12:03"/>
    <x v="0"/>
    <s v="RFCPI"/>
    <s v="8043253776"/>
    <s v="EXW"/>
    <d v="1899-12-30T00:20:27"/>
    <d v="1899-12-30T00:19:51"/>
    <d v="1899-12-30T00:00:36"/>
    <s v="Granel"/>
    <s v="E001"/>
    <x v="1"/>
    <d v="1899-12-30T00:20:27"/>
    <d v="1899-12-30T00:19:51"/>
    <n v="5"/>
    <x v="1"/>
    <x v="1"/>
    <x v="1"/>
    <n v="0"/>
    <n v="0"/>
    <s v="OK"/>
    <s v="Granel"/>
    <x v="0"/>
    <n v="0"/>
    <s v="F. ALCONERA"/>
    <s v="A"/>
    <d v="1899-12-30T00:00:36"/>
    <d v="1899-12-30T00:00:36"/>
    <s v="OK"/>
    <m/>
    <m/>
    <d v="1899-12-30T00:00:00"/>
    <d v="1899-12-30T00:20:27"/>
    <n v="2"/>
    <d v="1899-12-30T00:00:36"/>
    <n v="20.450000000001559"/>
    <n v="6"/>
    <s v="Si"/>
  </r>
  <r>
    <s v="CCAL"/>
    <s v="2024076920"/>
    <x v="0"/>
    <s v="ER7831BCS"/>
    <s v="E0309KYD"/>
    <d v="2024-12-30T00:00:00"/>
    <m/>
    <s v="3230"/>
    <x v="2"/>
    <s v="PA"/>
    <s v="PA"/>
    <m/>
    <d v="2024-12-30T00:00:00"/>
    <d v="1899-12-30T05:52:33"/>
    <d v="2024-12-30T00:00:00"/>
    <d v="1899-12-30T05:53:07"/>
    <d v="2024-12-30T00:00:00"/>
    <d v="1899-12-30T06:26:42"/>
    <x v="0"/>
    <s v="RFCPI"/>
    <s v="8043253777"/>
    <s v="FBO"/>
    <d v="1899-12-30T00:34:09"/>
    <d v="1899-12-30T00:33:35"/>
    <d v="1899-12-30T00:00:34"/>
    <s v="Ensacado"/>
    <s v="E002"/>
    <x v="2"/>
    <d v="1899-12-30T00:34:09"/>
    <d v="1899-12-30T00:33:35"/>
    <n v="5"/>
    <x v="1"/>
    <x v="1"/>
    <x v="2"/>
    <n v="0"/>
    <n v="0"/>
    <s v="OK"/>
    <s v="Ensacado"/>
    <x v="0"/>
    <n v="0"/>
    <s v="F. ALCONERA"/>
    <s v="A"/>
    <d v="1899-12-30T00:00:34"/>
    <d v="1899-12-30T00:00:34"/>
    <s v="OK"/>
    <m/>
    <m/>
    <d v="1899-12-30T00:00:00"/>
    <d v="1899-12-30T00:34:09"/>
    <n v="2"/>
    <d v="1899-12-30T00:00:34"/>
    <n v="34.150000000003217"/>
    <n v="6"/>
    <s v="Si"/>
  </r>
  <r>
    <s v="CCAL"/>
    <s v="2024076921"/>
    <x v="0"/>
    <s v="EJ01057R"/>
    <s v="E2544FHJ"/>
    <d v="2024-12-30T00:00:00"/>
    <m/>
    <s v="3230"/>
    <x v="2"/>
    <s v="PA"/>
    <s v="PA"/>
    <m/>
    <d v="2024-12-30T00:00:00"/>
    <d v="1899-12-30T05:59:08"/>
    <d v="2024-12-30T00:00:00"/>
    <d v="1899-12-30T05:59:42"/>
    <d v="2024-12-30T00:00:00"/>
    <d v="1899-12-30T06:38:13"/>
    <x v="0"/>
    <s v="RFCPI"/>
    <s v="8043253778"/>
    <s v="EXW"/>
    <d v="1899-12-30T00:39:05"/>
    <d v="1899-12-30T00:38:31"/>
    <d v="1899-12-30T00:00:34"/>
    <s v="Ensacado"/>
    <s v="E002"/>
    <x v="1"/>
    <d v="1899-12-30T00:39:05"/>
    <d v="1899-12-30T00:38:31"/>
    <n v="5"/>
    <x v="1"/>
    <x v="1"/>
    <x v="2"/>
    <n v="0"/>
    <n v="0"/>
    <s v="OK"/>
    <s v="Ensacado"/>
    <x v="0"/>
    <n v="0"/>
    <s v="F. ALCONERA"/>
    <s v="A"/>
    <d v="1899-12-30T00:00:34"/>
    <d v="1899-12-30T00:00:34"/>
    <s v="OK"/>
    <m/>
    <m/>
    <d v="1899-12-30T00:00:00"/>
    <d v="1899-12-30T00:39:05"/>
    <n v="2"/>
    <d v="1899-12-30T00:00:34"/>
    <n v="39.083333333328021"/>
    <n v="6"/>
    <s v="Si"/>
  </r>
  <r>
    <s v="CCAL"/>
    <s v="2024076923"/>
    <x v="0"/>
    <s v="ER9606BBF"/>
    <s v="E2611KJC"/>
    <d v="2024-12-30T00:00:00"/>
    <m/>
    <s v="3297"/>
    <x v="1"/>
    <s v="PA"/>
    <s v="S1"/>
    <m/>
    <d v="2024-12-30T00:00:00"/>
    <d v="1899-12-30T06:14:01"/>
    <d v="2024-12-30T00:00:00"/>
    <d v="1899-12-30T06:14:36"/>
    <d v="2024-12-30T00:00:00"/>
    <d v="1899-12-30T06:43:54"/>
    <x v="0"/>
    <s v="RFCPI"/>
    <s v="8043253779"/>
    <s v="EXW"/>
    <d v="1899-12-30T00:29:53"/>
    <d v="1899-12-30T00:29:18"/>
    <d v="1899-12-30T00:00:35"/>
    <s v="Granel"/>
    <s v="E001"/>
    <x v="1"/>
    <d v="1899-12-30T00:29:53"/>
    <d v="1899-12-30T00:29:18"/>
    <n v="6"/>
    <x v="1"/>
    <x v="1"/>
    <x v="1"/>
    <n v="0"/>
    <n v="0"/>
    <s v="OK"/>
    <s v="Granel"/>
    <x v="0"/>
    <n v="0"/>
    <s v="F. ALCONERA"/>
    <s v="A"/>
    <d v="1899-12-30T00:00:35"/>
    <d v="1899-12-30T00:00:35"/>
    <s v="OK"/>
    <m/>
    <m/>
    <d v="1899-12-30T00:00:00"/>
    <d v="1899-12-30T00:29:53"/>
    <n v="2"/>
    <d v="1899-12-30T00:00:35"/>
    <n v="29.883333333326387"/>
    <n v="6"/>
    <s v="Si"/>
  </r>
  <r>
    <s v="CCAL"/>
    <s v="2024076925"/>
    <x v="0"/>
    <s v="ER3665BBS"/>
    <s v="E4990DBM"/>
    <d v="2024-12-30T00:00:00"/>
    <m/>
    <s v="3228"/>
    <x v="3"/>
    <s v="PA"/>
    <s v="S4"/>
    <m/>
    <d v="2024-12-30T00:00:00"/>
    <d v="1899-12-30T06:21:01"/>
    <d v="2024-12-30T00:00:00"/>
    <d v="1899-12-30T06:21:36"/>
    <d v="2024-12-30T00:00:00"/>
    <d v="1899-12-30T06:49:34"/>
    <x v="0"/>
    <s v="RFCPI"/>
    <s v="8043253780"/>
    <s v="EXW"/>
    <d v="1899-12-30T00:28:33"/>
    <d v="1899-12-30T00:27:58"/>
    <d v="1899-12-30T00:00:35"/>
    <s v="Granel"/>
    <s v="E001"/>
    <x v="1"/>
    <d v="1899-12-30T00:28:33"/>
    <d v="1899-12-30T00:27:58"/>
    <n v="6"/>
    <x v="1"/>
    <x v="1"/>
    <x v="1"/>
    <n v="0"/>
    <n v="0"/>
    <s v="OK"/>
    <s v="Granel"/>
    <x v="0"/>
    <n v="0"/>
    <s v="F. ALCONERA"/>
    <s v="A"/>
    <d v="1899-12-30T00:00:35"/>
    <d v="1899-12-30T00:00:35"/>
    <s v="OK"/>
    <m/>
    <m/>
    <d v="1899-12-30T00:00:00"/>
    <d v="1899-12-30T00:28:33"/>
    <n v="2"/>
    <d v="1899-12-30T00:00:35"/>
    <n v="28.550000000001585"/>
    <n v="6"/>
    <s v="Si"/>
  </r>
  <r>
    <s v="CCAL"/>
    <s v="2024076922"/>
    <x v="0"/>
    <s v="ER1428BBX"/>
    <s v="E3192JFJ"/>
    <d v="2024-12-30T00:00:00"/>
    <m/>
    <s v="3230"/>
    <x v="2"/>
    <s v="PA"/>
    <s v="PA"/>
    <m/>
    <d v="2024-12-30T00:00:00"/>
    <d v="1899-12-30T06:08:57"/>
    <d v="2024-12-30T00:00:00"/>
    <d v="1899-12-30T06:09:32"/>
    <d v="2024-12-30T00:00:00"/>
    <d v="1899-12-30T06:53:49"/>
    <x v="0"/>
    <s v="RFCPI"/>
    <s v="8043253781"/>
    <s v="FBO"/>
    <d v="1899-12-30T00:44:52"/>
    <d v="1899-12-30T00:44:17"/>
    <d v="1899-12-30T00:00:35"/>
    <s v="Ensacado"/>
    <s v="E002"/>
    <x v="2"/>
    <d v="1899-12-30T00:44:52"/>
    <d v="1899-12-30T00:44:17"/>
    <n v="6"/>
    <x v="1"/>
    <x v="1"/>
    <x v="2"/>
    <n v="0"/>
    <n v="0"/>
    <s v="OK"/>
    <s v="Ensacado"/>
    <x v="0"/>
    <n v="0"/>
    <s v="F. ALCONERA"/>
    <s v="A"/>
    <d v="1899-12-30T00:00:35"/>
    <d v="1899-12-30T00:00:35"/>
    <s v="OK"/>
    <m/>
    <m/>
    <d v="1899-12-30T00:00:00"/>
    <d v="1899-12-30T00:44:52"/>
    <n v="2"/>
    <d v="1899-12-30T00:00:35"/>
    <n v="44.866666666670348"/>
    <n v="6"/>
    <s v="Si"/>
  </r>
  <r>
    <s v="CCAL"/>
    <s v="2024076934"/>
    <x v="0"/>
    <s v="ER9856BBZ"/>
    <s v="E4874GCT"/>
    <d v="2024-12-30T00:00:00"/>
    <m/>
    <s v="3297"/>
    <x v="1"/>
    <s v="PA"/>
    <s v="S1"/>
    <m/>
    <d v="2024-12-30T00:00:00"/>
    <d v="1899-12-30T06:33:38"/>
    <d v="2024-12-30T00:00:00"/>
    <d v="1899-12-30T06:34:13"/>
    <d v="2024-12-30T00:00:00"/>
    <d v="1899-12-30T06:56:01"/>
    <x v="0"/>
    <s v="RFCPI"/>
    <s v="8043253782"/>
    <s v="FBO"/>
    <d v="1899-12-30T00:22:23"/>
    <d v="1899-12-30T00:21:48"/>
    <d v="1899-12-30T00:00:35"/>
    <s v="Granel"/>
    <s v="E001"/>
    <x v="1"/>
    <d v="1899-12-30T00:22:23"/>
    <d v="1899-12-30T00:21:48"/>
    <n v="6"/>
    <x v="1"/>
    <x v="1"/>
    <x v="1"/>
    <n v="0"/>
    <n v="0"/>
    <s v="OK"/>
    <s v="Granel"/>
    <x v="0"/>
    <n v="0"/>
    <s v="F. ALCONERA"/>
    <s v="A"/>
    <d v="1899-12-30T00:00:35"/>
    <d v="1899-12-30T00:00:35"/>
    <s v="OK"/>
    <m/>
    <m/>
    <d v="1899-12-30T00:00:00"/>
    <d v="1899-12-30T00:22:23"/>
    <n v="2"/>
    <d v="1899-12-30T00:00:35"/>
    <n v="22.383333333331208"/>
    <n v="6"/>
    <s v="Si"/>
  </r>
  <r>
    <s v="CCAL"/>
    <s v="2024076924"/>
    <x v="0"/>
    <s v="ER8908BBG"/>
    <s v="E5792MTF"/>
    <d v="2024-12-30T00:00:00"/>
    <m/>
    <s v="3297"/>
    <x v="1"/>
    <s v="PA"/>
    <s v="S1"/>
    <m/>
    <d v="2024-12-30T00:00:00"/>
    <d v="1899-12-30T06:19:41"/>
    <d v="2024-12-30T00:00:00"/>
    <d v="1899-12-30T06:20:15"/>
    <d v="2024-12-30T00:00:00"/>
    <d v="1899-12-30T06:57:51"/>
    <x v="0"/>
    <s v="RFCPI"/>
    <s v="8043253783"/>
    <s v="EXW"/>
    <d v="1899-12-30T00:38:10"/>
    <d v="1899-12-30T00:37:36"/>
    <d v="1899-12-30T00:00:34"/>
    <s v="Granel"/>
    <s v="E001"/>
    <x v="1"/>
    <d v="1899-12-30T00:38:10"/>
    <d v="1899-12-30T00:37:36"/>
    <n v="6"/>
    <x v="1"/>
    <x v="1"/>
    <x v="1"/>
    <n v="0"/>
    <n v="0"/>
    <s v="OK"/>
    <s v="Granel"/>
    <x v="0"/>
    <n v="0"/>
    <s v="F. ALCONERA"/>
    <s v="A"/>
    <d v="1899-12-30T00:00:34"/>
    <d v="1899-12-30T00:00:34"/>
    <s v="OK"/>
    <m/>
    <m/>
    <d v="1899-12-30T00:00:00"/>
    <d v="1899-12-30T00:38:10"/>
    <n v="2"/>
    <d v="1899-12-30T00:00:34"/>
    <n v="38.166666666667226"/>
    <n v="6"/>
    <s v="Si"/>
  </r>
  <r>
    <s v="CCAL"/>
    <s v="2024076931"/>
    <x v="0"/>
    <s v="ER2502BCM"/>
    <s v="E9189JXJ"/>
    <d v="2024-12-30T00:00:00"/>
    <m/>
    <s v="3230"/>
    <x v="2"/>
    <s v="PA"/>
    <s v="PA"/>
    <m/>
    <d v="2024-12-30T00:00:00"/>
    <d v="1899-12-30T06:25:37"/>
    <d v="2024-12-30T00:00:00"/>
    <d v="1899-12-30T06:26:12"/>
    <d v="2024-12-30T00:00:00"/>
    <d v="1899-12-30T07:08:58"/>
    <x v="0"/>
    <s v="RFCPI"/>
    <s v="8043253785"/>
    <s v="FBO"/>
    <d v="1899-12-30T00:43:21"/>
    <d v="1899-12-30T00:42:46"/>
    <d v="1899-12-30T00:00:35"/>
    <s v="Ensacado"/>
    <s v="E002"/>
    <x v="2"/>
    <d v="1899-12-30T00:43:21"/>
    <d v="1899-12-30T00:42:46"/>
    <n v="6"/>
    <x v="1"/>
    <x v="1"/>
    <x v="2"/>
    <n v="0"/>
    <n v="0"/>
    <s v="OK"/>
    <s v="Ensacado"/>
    <x v="0"/>
    <n v="0"/>
    <s v="F. ALCONERA"/>
    <s v="A"/>
    <d v="1899-12-30T00:00:35"/>
    <d v="1899-12-30T00:00:35"/>
    <s v="OK"/>
    <m/>
    <m/>
    <d v="1899-12-30T00:00:00"/>
    <d v="1899-12-30T00:43:21"/>
    <n v="2"/>
    <d v="1899-12-30T00:00:35"/>
    <n v="43.350000000004776"/>
    <n v="7"/>
    <s v="Si"/>
  </r>
  <r>
    <s v="CCAL"/>
    <s v="2024076930"/>
    <x v="0"/>
    <s v="EMA02515R"/>
    <s v="E4262KXX"/>
    <d v="2024-12-30T00:00:00"/>
    <m/>
    <s v="3228"/>
    <x v="3"/>
    <s v="PA"/>
    <s v="S4"/>
    <m/>
    <d v="2024-12-30T00:00:00"/>
    <d v="1899-12-30T06:24:23"/>
    <d v="2024-12-30T00:00:00"/>
    <d v="1899-12-30T06:24:57"/>
    <d v="2024-12-30T00:00:00"/>
    <d v="1899-12-30T07:13:36"/>
    <x v="0"/>
    <s v="RFCPI"/>
    <s v="8043253786"/>
    <s v="FBO"/>
    <d v="1899-12-30T00:49:13"/>
    <d v="1899-12-30T00:48:39"/>
    <d v="1899-12-30T00:00:34"/>
    <s v="Granel"/>
    <s v="E001"/>
    <x v="2"/>
    <d v="1899-12-30T00:49:13"/>
    <d v="1899-12-30T00:48:39"/>
    <n v="6"/>
    <x v="1"/>
    <x v="1"/>
    <x v="1"/>
    <n v="0"/>
    <n v="0"/>
    <s v="OK"/>
    <s v="Granel"/>
    <x v="0"/>
    <n v="0"/>
    <s v="F. ALCONERA"/>
    <s v="B"/>
    <d v="1899-12-30T00:00:34"/>
    <d v="1899-12-30T00:00:34"/>
    <s v="OK"/>
    <m/>
    <m/>
    <d v="1899-12-30T00:00:00"/>
    <d v="1899-12-30T00:49:13"/>
    <n v="2"/>
    <d v="1899-12-30T00:00:34"/>
    <n v="49.216666666665589"/>
    <n v="7"/>
    <s v="No"/>
  </r>
  <r>
    <s v="CCAL"/>
    <s v="2024076932"/>
    <x v="0"/>
    <s v="ER8801BBS"/>
    <s v="E9651KXD"/>
    <d v="2024-12-30T00:00:00"/>
    <m/>
    <s v="3297"/>
    <x v="1"/>
    <s v="PA"/>
    <s v="S1"/>
    <m/>
    <d v="2024-12-30T00:00:00"/>
    <d v="1899-12-30T06:27:41"/>
    <d v="2024-12-30T00:00:00"/>
    <d v="1899-12-30T06:28:15"/>
    <d v="2024-12-30T00:00:00"/>
    <d v="1899-12-30T07:18:48"/>
    <x v="0"/>
    <s v="RFCPI"/>
    <s v="8043253787"/>
    <s v="FBO"/>
    <d v="1899-12-30T00:51:07"/>
    <d v="1899-12-30T00:50:33"/>
    <d v="1899-12-30T00:00:34"/>
    <s v="Granel"/>
    <s v="E001"/>
    <x v="2"/>
    <d v="1899-12-30T00:51:07"/>
    <d v="1899-12-30T00:50:33"/>
    <n v="6"/>
    <x v="1"/>
    <x v="1"/>
    <x v="1"/>
    <n v="0"/>
    <n v="0"/>
    <s v="OK"/>
    <s v="Granel"/>
    <x v="0"/>
    <n v="0"/>
    <s v="F. ALCONERA"/>
    <s v="B"/>
    <d v="1899-12-30T00:00:34"/>
    <d v="1899-12-30T00:00:34"/>
    <s v="OK"/>
    <m/>
    <m/>
    <d v="1899-12-30T00:00:00"/>
    <d v="1899-12-30T00:51:07"/>
    <n v="2"/>
    <d v="1899-12-30T00:00:34"/>
    <n v="51.116666666659171"/>
    <n v="7"/>
    <s v="No"/>
  </r>
  <r>
    <s v="CCAL"/>
    <s v="2024076935"/>
    <x v="0"/>
    <s v="ER3908BBW"/>
    <s v="E5943KXX"/>
    <d v="2024-12-30T00:00:00"/>
    <m/>
    <s v="3297"/>
    <x v="1"/>
    <s v="PA"/>
    <s v="S1"/>
    <m/>
    <d v="2024-12-30T00:00:00"/>
    <d v="1899-12-30T06:37:05"/>
    <d v="2024-12-30T00:00:00"/>
    <d v="1899-12-30T06:37:40"/>
    <d v="2024-12-30T00:00:00"/>
    <d v="1899-12-30T07:22:10"/>
    <x v="0"/>
    <s v="RFCPI"/>
    <s v="8043253788"/>
    <s v="FBO"/>
    <d v="1899-12-30T00:45:05"/>
    <d v="1899-12-30T00:44:30"/>
    <d v="1899-12-30T00:00:35"/>
    <s v="Granel"/>
    <s v="E001"/>
    <x v="2"/>
    <d v="1899-12-30T00:45:05"/>
    <d v="1899-12-30T00:44:30"/>
    <n v="6"/>
    <x v="1"/>
    <x v="1"/>
    <x v="1"/>
    <n v="0"/>
    <n v="0"/>
    <s v="OK"/>
    <s v="Granel"/>
    <x v="0"/>
    <n v="0"/>
    <s v="F. ALCONERA"/>
    <s v="B"/>
    <d v="1899-12-30T00:00:35"/>
    <d v="1899-12-30T00:00:35"/>
    <s v="OK"/>
    <m/>
    <m/>
    <d v="1899-12-30T00:00:00"/>
    <d v="1899-12-30T00:45:05"/>
    <n v="2"/>
    <d v="1899-12-30T00:00:35"/>
    <n v="45.083333333347227"/>
    <n v="7"/>
    <s v="No"/>
  </r>
  <r>
    <s v="CCAL"/>
    <s v="2024076941"/>
    <x v="0"/>
    <s v="ER2637BBV"/>
    <s v="E4929LNP"/>
    <d v="2024-12-30T00:00:00"/>
    <m/>
    <s v="3297"/>
    <x v="1"/>
    <s v="PA"/>
    <s v="S1"/>
    <m/>
    <d v="2024-12-30T00:00:00"/>
    <d v="1899-12-30T07:07:07"/>
    <d v="2024-12-30T00:00:00"/>
    <d v="1899-12-30T07:07:59"/>
    <d v="2024-12-30T00:00:00"/>
    <d v="1899-12-30T07:46:53"/>
    <x v="0"/>
    <s v="RFCPI"/>
    <s v="8043253789"/>
    <s v="EXW"/>
    <d v="1899-12-30T00:39:46"/>
    <d v="1899-12-30T00:38:54"/>
    <d v="1899-12-30T00:00:52"/>
    <s v="Granel"/>
    <s v="E001"/>
    <x v="1"/>
    <d v="1899-12-30T00:39:46"/>
    <d v="1899-12-30T00:38:54"/>
    <n v="7"/>
    <x v="1"/>
    <x v="1"/>
    <x v="1"/>
    <n v="0"/>
    <n v="0"/>
    <s v="OK"/>
    <s v="Granel"/>
    <x v="0"/>
    <n v="0"/>
    <s v="F. ALCONERA"/>
    <s v="A"/>
    <d v="1899-12-30T00:00:52"/>
    <d v="1899-12-30T00:00:52"/>
    <s v="OK"/>
    <m/>
    <m/>
    <d v="1899-12-30T00:00:00"/>
    <d v="1899-12-30T00:39:46"/>
    <n v="2"/>
    <d v="1899-12-30T00:00:52"/>
    <n v="39.766666666665635"/>
    <n v="7"/>
    <s v="Si"/>
  </r>
  <r>
    <s v="CCAL"/>
    <s v="2024076936"/>
    <x v="0"/>
    <s v="ECS04211R"/>
    <s v="E3710KKC"/>
    <d v="2024-12-30T00:00:00"/>
    <m/>
    <s v="3232"/>
    <x v="5"/>
    <s v="PA"/>
    <s v="PA"/>
    <m/>
    <d v="2024-12-30T00:00:00"/>
    <d v="1899-12-30T06:39:52"/>
    <d v="2024-12-30T00:00:00"/>
    <d v="1899-12-30T06:40:27"/>
    <d v="2024-12-30T00:00:00"/>
    <d v="1899-12-30T08:00:59"/>
    <x v="0"/>
    <s v="RFCPI"/>
    <s v="8043253791"/>
    <s v="FBO"/>
    <d v="1899-12-30T01:21:07"/>
    <d v="1899-12-30T01:20:32"/>
    <d v="1899-12-30T00:00:35"/>
    <s v="Ensacado"/>
    <s v="E002"/>
    <x v="2"/>
    <d v="1899-12-30T01:21:07"/>
    <d v="1899-12-30T01:20:32"/>
    <n v="6"/>
    <x v="1"/>
    <x v="1"/>
    <x v="2"/>
    <n v="0"/>
    <n v="0"/>
    <s v="OK"/>
    <s v="Ensacado"/>
    <x v="0"/>
    <n v="0"/>
    <s v="F. ALCONERA"/>
    <s v="B"/>
    <d v="1899-12-30T00:00:35"/>
    <d v="1899-12-30T00:00:35"/>
    <s v="OK"/>
    <m/>
    <m/>
    <d v="1899-12-30T00:00:00"/>
    <d v="1899-12-30T01:21:07"/>
    <n v="2"/>
    <d v="1899-12-30T00:00:35"/>
    <n v="81.116666666654424"/>
    <n v="8"/>
    <s v="No"/>
  </r>
  <r>
    <s v="CCAL"/>
    <s v="2024076949"/>
    <x v="0"/>
    <s v="ER8753BBR"/>
    <s v="E1651JFK"/>
    <d v="2024-12-30T00:00:00"/>
    <m/>
    <s v="3228"/>
    <x v="3"/>
    <s v="PA"/>
    <s v="S4"/>
    <m/>
    <d v="2024-12-30T00:00:00"/>
    <d v="1899-12-30T07:29:35"/>
    <d v="2024-12-30T00:00:00"/>
    <d v="1899-12-30T07:30:10"/>
    <d v="2024-12-30T00:00:00"/>
    <d v="1899-12-30T08:02:42"/>
    <x v="0"/>
    <s v="RFCPI"/>
    <s v="8043253792"/>
    <s v="EXW"/>
    <d v="1899-12-30T00:33:07"/>
    <d v="1899-12-30T00:32:32"/>
    <d v="1899-12-30T00:00:35"/>
    <s v="Granel"/>
    <s v="E001"/>
    <x v="1"/>
    <d v="1899-12-30T00:33:07"/>
    <d v="1899-12-30T00:32:32"/>
    <n v="7"/>
    <x v="1"/>
    <x v="1"/>
    <x v="1"/>
    <n v="0"/>
    <n v="0"/>
    <s v="OK"/>
    <s v="Granel"/>
    <x v="0"/>
    <n v="0"/>
    <s v="F. ALCONERA"/>
    <s v="A"/>
    <d v="1899-12-30T00:00:35"/>
    <d v="1899-12-30T00:00:35"/>
    <s v="OK"/>
    <m/>
    <m/>
    <d v="1899-12-30T00:00:00"/>
    <d v="1899-12-30T00:33:07"/>
    <n v="2"/>
    <d v="1899-12-30T00:00:35"/>
    <n v="33.116666666659157"/>
    <n v="8"/>
    <s v="Si"/>
  </r>
  <r>
    <s v="CCAL"/>
    <s v="2024076937"/>
    <x v="0"/>
    <s v="ER8963BDN"/>
    <s v="E0260LKZ"/>
    <d v="2024-12-30T00:00:00"/>
    <m/>
    <s v="3230"/>
    <x v="2"/>
    <s v="PA"/>
    <s v="PA"/>
    <m/>
    <d v="2024-12-30T00:00:00"/>
    <d v="1899-12-30T06:41:36"/>
    <d v="2024-12-30T00:00:00"/>
    <d v="1899-12-30T06:42:10"/>
    <d v="2024-12-30T00:00:00"/>
    <d v="1899-12-30T08:09:59"/>
    <x v="0"/>
    <s v="RFCPI"/>
    <s v="8043253794"/>
    <s v="FBO"/>
    <d v="1899-12-30T01:28:23"/>
    <d v="1899-12-30T01:27:49"/>
    <d v="1899-12-30T00:00:34"/>
    <s v="Ensacado"/>
    <s v="E002"/>
    <x v="2"/>
    <d v="1899-12-30T01:28:23"/>
    <d v="1899-12-30T01:27:49"/>
    <n v="6"/>
    <x v="1"/>
    <x v="1"/>
    <x v="2"/>
    <n v="0"/>
    <n v="0"/>
    <s v="OK"/>
    <s v="Ensacado"/>
    <x v="0"/>
    <n v="0"/>
    <s v="F. ALCONERA"/>
    <s v="B"/>
    <d v="1899-12-30T00:00:34"/>
    <d v="1899-12-30T00:00:34"/>
    <s v="OK"/>
    <m/>
    <m/>
    <d v="1899-12-30T00:00:00"/>
    <d v="1899-12-30T01:28:23"/>
    <n v="2"/>
    <d v="1899-12-30T00:00:34"/>
    <n v="88.383333333326334"/>
    <n v="8"/>
    <s v="No"/>
  </r>
  <r>
    <s v="CCAL"/>
    <s v="2024076938"/>
    <x v="0"/>
    <s v="ER5650BCF"/>
    <s v="E4405JTF"/>
    <d v="2024-12-30T00:00:00"/>
    <m/>
    <s v="3230"/>
    <x v="2"/>
    <s v="PA"/>
    <s v="PA"/>
    <m/>
    <d v="2024-12-30T00:00:00"/>
    <d v="1899-12-30T06:52:17"/>
    <d v="2024-12-30T00:00:00"/>
    <d v="1899-12-30T06:52:51"/>
    <d v="2024-12-30T00:00:00"/>
    <d v="1899-12-30T08:15:54"/>
    <x v="0"/>
    <s v="RFCPI"/>
    <s v="8043253795"/>
    <s v="FBO"/>
    <d v="1899-12-30T01:23:37"/>
    <d v="1899-12-30T01:23:03"/>
    <d v="1899-12-30T00:00:34"/>
    <s v="Ensacado"/>
    <s v="E002"/>
    <x v="1"/>
    <d v="1899-12-30T01:23:37"/>
    <d v="1899-12-30T01:23:03"/>
    <n v="6"/>
    <x v="1"/>
    <x v="1"/>
    <x v="2"/>
    <n v="0"/>
    <n v="0"/>
    <s v="OK"/>
    <s v="Ensacado"/>
    <x v="0"/>
    <n v="0"/>
    <s v="F. ALCONERA"/>
    <s v="B"/>
    <d v="1899-12-30T00:00:34"/>
    <d v="1899-12-30T00:00:34"/>
    <s v="OK"/>
    <m/>
    <m/>
    <d v="1899-12-30T00:00:00"/>
    <d v="1899-12-30T01:23:37"/>
    <n v="2"/>
    <d v="1899-12-30T00:00:34"/>
    <n v="83.616666666667214"/>
    <n v="8"/>
    <s v="No"/>
  </r>
  <r>
    <s v="CCAL"/>
    <s v="2024076969"/>
    <x v="0"/>
    <s v="ER1312BBM"/>
    <s v="E4902LFJ"/>
    <d v="2024-12-30T00:00:00"/>
    <m/>
    <s v="3297"/>
    <x v="1"/>
    <s v="PA"/>
    <s v="S1"/>
    <m/>
    <d v="2024-12-30T00:00:00"/>
    <d v="1899-12-30T08:35:42"/>
    <d v="2024-12-30T00:00:00"/>
    <d v="1899-12-30T08:47:03"/>
    <d v="2024-12-30T00:00:00"/>
    <d v="1899-12-30T09:09:15"/>
    <x v="0"/>
    <s v="RFCPI"/>
    <s v="8043253799"/>
    <s v="EXW"/>
    <d v="1899-12-30T00:33:33"/>
    <d v="1899-12-30T00:22:12"/>
    <d v="1899-12-30T00:11:21"/>
    <s v="Granel"/>
    <s v="E001"/>
    <x v="1"/>
    <d v="1899-12-30T00:33:33"/>
    <d v="1899-12-30T00:22:12"/>
    <n v="8"/>
    <x v="1"/>
    <x v="1"/>
    <x v="1"/>
    <n v="0"/>
    <n v="0"/>
    <s v="OK"/>
    <s v="Granel"/>
    <x v="0"/>
    <n v="0"/>
    <s v="F. ALCONERA"/>
    <s v="A"/>
    <d v="1899-12-30T00:11:21"/>
    <d v="1899-12-30T00:11:21"/>
    <s v="OK"/>
    <m/>
    <m/>
    <d v="1899-12-30T00:00:00"/>
    <d v="1899-12-30T00:33:33"/>
    <n v="2"/>
    <d v="1899-12-30T00:11:21"/>
    <n v="33.54999999999837"/>
    <n v="9"/>
    <s v="Si"/>
  </r>
  <r>
    <s v="CCAL"/>
    <s v="2024076978"/>
    <x v="0"/>
    <s v="ER3764BBR"/>
    <s v="E9502JVD"/>
    <d v="2024-12-30T00:00:00"/>
    <m/>
    <s v="3230"/>
    <x v="2"/>
    <s v="PA"/>
    <s v="PA"/>
    <m/>
    <d v="2024-12-30T00:00:00"/>
    <d v="1899-12-30T08:48:22"/>
    <d v="2024-12-30T00:00:00"/>
    <d v="1899-12-30T08:48:57"/>
    <d v="2024-12-30T00:00:00"/>
    <d v="1899-12-30T09:11:47"/>
    <x v="0"/>
    <s v="RFCPI"/>
    <s v="8043253800"/>
    <s v="EXW"/>
    <d v="1899-12-30T00:23:25"/>
    <d v="1899-12-30T00:22:50"/>
    <d v="1899-12-30T00:00:35"/>
    <s v="Ensacado"/>
    <s v="E002"/>
    <x v="1"/>
    <d v="1899-12-30T00:23:25"/>
    <d v="1899-12-30T00:22:50"/>
    <n v="8"/>
    <x v="1"/>
    <x v="1"/>
    <x v="2"/>
    <n v="0"/>
    <n v="0"/>
    <s v="OK"/>
    <s v="Ensacado"/>
    <x v="0"/>
    <n v="0"/>
    <s v="F. ALCONERA"/>
    <s v="A"/>
    <d v="1899-12-30T00:00:35"/>
    <d v="1899-12-30T00:00:35"/>
    <s v="OK"/>
    <m/>
    <m/>
    <d v="1899-12-30T00:00:00"/>
    <d v="1899-12-30T00:23:25"/>
    <n v="2"/>
    <d v="1899-12-30T00:00:35"/>
    <n v="23.416666666660841"/>
    <n v="9"/>
    <s v="Si"/>
  </r>
  <r>
    <s v="CCAL"/>
    <s v="2024076970"/>
    <x v="0"/>
    <s v="EBA02162R"/>
    <s v="E7365JGF"/>
    <d v="2024-12-30T00:00:00"/>
    <m/>
    <s v="3297"/>
    <x v="1"/>
    <s v="PA"/>
    <s v="S1"/>
    <m/>
    <d v="2024-12-30T00:00:00"/>
    <d v="1899-12-30T08:36:51"/>
    <d v="2024-12-30T00:00:00"/>
    <d v="1899-12-30T08:37:26"/>
    <d v="2024-12-30T00:00:00"/>
    <d v="1899-12-30T09:12:26"/>
    <x v="0"/>
    <s v="RFCPI"/>
    <s v="8043253801"/>
    <s v="EXW"/>
    <d v="1899-12-30T00:35:35"/>
    <d v="1899-12-30T00:35:00"/>
    <d v="1899-12-30T00:00:35"/>
    <s v="Granel"/>
    <s v="E001"/>
    <x v="1"/>
    <d v="1899-12-30T00:35:35"/>
    <d v="1899-12-30T00:35:00"/>
    <n v="8"/>
    <x v="1"/>
    <x v="1"/>
    <x v="1"/>
    <n v="0"/>
    <n v="0"/>
    <s v="OK"/>
    <s v="Granel"/>
    <x v="0"/>
    <n v="0"/>
    <s v="F. ALCONERA"/>
    <s v="A"/>
    <d v="1899-12-30T00:00:35"/>
    <d v="1899-12-30T00:00:35"/>
    <s v="OK"/>
    <m/>
    <m/>
    <d v="1899-12-30T00:00:00"/>
    <d v="1899-12-30T00:35:35"/>
    <n v="2"/>
    <d v="1899-12-30T00:00:35"/>
    <n v="35.583333333335993"/>
    <n v="9"/>
    <s v="Si"/>
  </r>
  <r>
    <s v="CCAL"/>
    <s v="2024076980"/>
    <x v="0"/>
    <s v="ER3317BBR"/>
    <s v="E1078KFK"/>
    <d v="2024-12-30T00:00:00"/>
    <m/>
    <s v="3230"/>
    <x v="2"/>
    <s v="PA"/>
    <s v="PA"/>
    <m/>
    <d v="2024-12-30T00:00:00"/>
    <d v="1899-12-30T08:56:27"/>
    <d v="2024-12-30T00:00:00"/>
    <d v="1899-12-30T08:57:01"/>
    <d v="2024-12-30T00:00:00"/>
    <d v="1899-12-30T09:45:07"/>
    <x v="0"/>
    <s v="RFCPI"/>
    <s v="8043253806"/>
    <s v="EXW"/>
    <d v="1899-12-30T00:48:40"/>
    <d v="1899-12-30T00:48:06"/>
    <d v="1899-12-30T00:00:34"/>
    <s v="Ensacado"/>
    <s v="E002"/>
    <x v="1"/>
    <d v="1899-12-30T00:48:40"/>
    <d v="1899-12-30T00:48:06"/>
    <n v="8"/>
    <x v="1"/>
    <x v="1"/>
    <x v="2"/>
    <n v="0"/>
    <n v="0"/>
    <s v="OK"/>
    <s v="Ensacado"/>
    <x v="0"/>
    <n v="0"/>
    <s v="F. ALCONERA"/>
    <s v="B"/>
    <d v="1899-12-30T00:00:34"/>
    <d v="1899-12-30T00:00:34"/>
    <s v="OK"/>
    <m/>
    <m/>
    <d v="1899-12-30T00:00:00"/>
    <d v="1899-12-30T00:48:40"/>
    <n v="2"/>
    <d v="1899-12-30T00:00:34"/>
    <n v="48.666666666671979"/>
    <n v="9"/>
    <s v="No"/>
  </r>
  <r>
    <s v="CCAL"/>
    <s v="2024076996"/>
    <x v="0"/>
    <s v="ER0455BBX"/>
    <s v="E0438GVW"/>
    <d v="2024-12-30T00:00:00"/>
    <m/>
    <s v="3297"/>
    <x v="1"/>
    <s v="PA"/>
    <s v="S1"/>
    <m/>
    <d v="2024-12-30T00:00:00"/>
    <d v="1899-12-30T09:30:41"/>
    <d v="2024-12-30T00:00:00"/>
    <d v="1899-12-30T09:31:16"/>
    <d v="2024-12-30T00:00:00"/>
    <d v="1899-12-30T09:53:00"/>
    <x v="0"/>
    <s v="RFCPI"/>
    <s v="8043253807"/>
    <s v="EXW"/>
    <d v="1899-12-30T00:22:19"/>
    <d v="1899-12-30T00:21:44"/>
    <d v="1899-12-30T00:00:35"/>
    <s v="Granel"/>
    <s v="E001"/>
    <x v="1"/>
    <d v="1899-12-30T00:22:19"/>
    <d v="1899-12-30T00:21:44"/>
    <n v="9"/>
    <x v="1"/>
    <x v="1"/>
    <x v="1"/>
    <n v="0"/>
    <n v="0"/>
    <s v="OK"/>
    <s v="Granel"/>
    <x v="0"/>
    <n v="0"/>
    <s v="F. ALCONERA"/>
    <s v="A"/>
    <d v="1899-12-30T00:00:35"/>
    <d v="1899-12-30T00:00:35"/>
    <s v="OK"/>
    <m/>
    <m/>
    <d v="1899-12-30T00:00:00"/>
    <d v="1899-12-30T00:22:19"/>
    <n v="2"/>
    <d v="1899-12-30T00:00:35"/>
    <n v="22.316666666673537"/>
    <n v="9"/>
    <s v="Si"/>
  </r>
  <r>
    <s v="CCAL"/>
    <s v="2024076988"/>
    <x v="0"/>
    <s v="ER1428BBX"/>
    <s v="E3192JFJ"/>
    <d v="2024-12-30T00:00:00"/>
    <m/>
    <s v="3232"/>
    <x v="5"/>
    <s v="PA"/>
    <s v="PA"/>
    <m/>
    <d v="2024-12-30T00:00:00"/>
    <d v="1899-12-30T09:16:15"/>
    <d v="2024-12-30T00:00:00"/>
    <d v="1899-12-30T09:16:50"/>
    <d v="2024-12-30T00:00:00"/>
    <d v="1899-12-30T10:01:23"/>
    <x v="0"/>
    <s v="RFCPI"/>
    <s v="8043253808"/>
    <s v="FBO"/>
    <d v="1899-12-30T00:45:08"/>
    <d v="1899-12-30T00:44:33"/>
    <d v="1899-12-30T00:00:35"/>
    <s v="Ensacado"/>
    <s v="E002"/>
    <x v="2"/>
    <d v="1899-12-30T00:45:08"/>
    <d v="1899-12-30T00:44:33"/>
    <n v="9"/>
    <x v="1"/>
    <x v="1"/>
    <x v="2"/>
    <n v="0"/>
    <n v="0"/>
    <s v="OK"/>
    <s v="Ensacado"/>
    <x v="0"/>
    <n v="0"/>
    <s v="F. ALCONERA"/>
    <s v="B"/>
    <d v="1899-12-30T00:00:35"/>
    <d v="1899-12-30T00:00:35"/>
    <s v="OK"/>
    <m/>
    <m/>
    <d v="1899-12-30T00:00:00"/>
    <d v="1899-12-30T00:45:08"/>
    <n v="2"/>
    <d v="1899-12-30T00:00:35"/>
    <n v="45.133333333329652"/>
    <n v="10"/>
    <s v="No"/>
  </r>
  <r>
    <s v="CCAL"/>
    <s v="2024077018"/>
    <x v="0"/>
    <s v="ER3908BBW"/>
    <s v="E5943KXX"/>
    <d v="2024-12-30T00:00:00"/>
    <m/>
    <s v="3297"/>
    <x v="1"/>
    <s v="PA"/>
    <s v="S1"/>
    <m/>
    <d v="2024-12-30T00:00:00"/>
    <d v="1899-12-30T09:56:52"/>
    <d v="2024-12-30T00:00:00"/>
    <d v="1899-12-30T09:57:29"/>
    <d v="2024-12-30T00:00:00"/>
    <d v="1899-12-30T10:26:36"/>
    <x v="0"/>
    <s v="RFCPI"/>
    <s v="8043253809"/>
    <s v="FBO"/>
    <d v="1899-12-30T00:29:44"/>
    <d v="1899-12-30T00:29:07"/>
    <d v="1899-12-30T00:00:37"/>
    <s v="Granel"/>
    <s v="E001"/>
    <x v="2"/>
    <d v="1899-12-30T00:29:44"/>
    <d v="1899-12-30T00:29:07"/>
    <n v="9"/>
    <x v="1"/>
    <x v="1"/>
    <x v="1"/>
    <n v="0"/>
    <n v="0"/>
    <s v="OK"/>
    <s v="Granel"/>
    <x v="0"/>
    <n v="0"/>
    <s v="F. ALCONERA"/>
    <s v="A"/>
    <d v="1899-12-30T00:00:37"/>
    <d v="1899-12-30T00:00:37"/>
    <s v="OK"/>
    <m/>
    <m/>
    <d v="1899-12-30T00:00:00"/>
    <d v="1899-12-30T00:29:44"/>
    <n v="2"/>
    <d v="1899-12-30T00:00:37"/>
    <n v="29.733333333336034"/>
    <n v="10"/>
    <s v="Si"/>
  </r>
  <r>
    <s v="CCAL"/>
    <s v="2024077020"/>
    <x v="0"/>
    <s v="ER0509BBW"/>
    <s v="E5122JHZ"/>
    <d v="2024-12-30T00:00:00"/>
    <m/>
    <s v="3297"/>
    <x v="1"/>
    <s v="PA"/>
    <s v="S1"/>
    <m/>
    <d v="2024-12-30T00:00:00"/>
    <d v="1899-12-30T10:16:16"/>
    <d v="2024-12-30T00:00:00"/>
    <d v="1899-12-30T10:16:51"/>
    <d v="2024-12-30T00:00:00"/>
    <d v="1899-12-30T10:46:16"/>
    <x v="0"/>
    <s v="RFCPI"/>
    <s v="8043253812"/>
    <s v="FBO"/>
    <d v="1899-12-30T00:30:00"/>
    <d v="1899-12-30T00:29:25"/>
    <d v="1899-12-30T00:00:35"/>
    <s v="Granel"/>
    <s v="E001"/>
    <x v="2"/>
    <d v="1899-12-30T00:30:00"/>
    <d v="1899-12-30T00:29:25"/>
    <n v="10"/>
    <x v="1"/>
    <x v="1"/>
    <x v="1"/>
    <n v="0"/>
    <n v="0"/>
    <s v="OK"/>
    <s v="Granel"/>
    <x v="0"/>
    <n v="0"/>
    <s v="F. ALCONERA"/>
    <s v="A"/>
    <d v="1899-12-30T00:00:35"/>
    <d v="1899-12-30T00:00:35"/>
    <s v="OK"/>
    <m/>
    <m/>
    <d v="1899-12-30T00:00:00"/>
    <d v="1899-12-30T00:30:00"/>
    <n v="2"/>
    <d v="1899-12-30T00:00:35"/>
    <n v="30.000000000009646"/>
    <n v="10"/>
    <s v="Si"/>
  </r>
  <r>
    <s v="CCAL"/>
    <s v="2024077019"/>
    <x v="0"/>
    <s v="ER3348BBR"/>
    <s v="E6103LDT"/>
    <d v="2024-12-30T00:00:00"/>
    <m/>
    <s v="3297"/>
    <x v="1"/>
    <s v="PA"/>
    <s v="S1"/>
    <m/>
    <d v="2024-12-30T00:00:00"/>
    <d v="1899-12-30T10:10:36"/>
    <d v="2024-12-30T00:00:00"/>
    <d v="1899-12-30T10:11:13"/>
    <d v="2024-12-30T00:00:00"/>
    <d v="1899-12-30T10:46:51"/>
    <x v="0"/>
    <s v="RFCPI"/>
    <s v="8043253813"/>
    <s v="EXW"/>
    <d v="1899-12-30T00:36:15"/>
    <d v="1899-12-30T00:35:38"/>
    <d v="1899-12-30T00:00:37"/>
    <s v="Granel"/>
    <s v="E001"/>
    <x v="1"/>
    <d v="1899-12-30T00:36:15"/>
    <d v="1899-12-30T00:35:38"/>
    <n v="10"/>
    <x v="1"/>
    <x v="1"/>
    <x v="1"/>
    <n v="0"/>
    <n v="0"/>
    <s v="OK"/>
    <s v="Granel"/>
    <x v="0"/>
    <n v="0"/>
    <s v="F. ALCONERA"/>
    <s v="A"/>
    <d v="1899-12-30T00:00:37"/>
    <d v="1899-12-30T00:00:37"/>
    <s v="OK"/>
    <m/>
    <m/>
    <d v="1899-12-30T00:00:00"/>
    <d v="1899-12-30T00:36:15"/>
    <n v="2"/>
    <d v="1899-12-30T00:00:37"/>
    <n v="36.249999999998394"/>
    <n v="10"/>
    <s v="Si"/>
  </r>
  <r>
    <s v="CCAL"/>
    <s v="2024077024"/>
    <x v="0"/>
    <s v="ER2813BBG"/>
    <s v="E0351CRG"/>
    <d v="2024-12-30T00:00:00"/>
    <m/>
    <s v="3232"/>
    <x v="5"/>
    <s v="PA"/>
    <s v="PA"/>
    <m/>
    <d v="2024-12-30T00:00:00"/>
    <d v="1899-12-30T10:39:01"/>
    <d v="2024-12-30T00:00:00"/>
    <d v="1899-12-30T10:39:36"/>
    <d v="2024-12-30T00:00:00"/>
    <d v="1899-12-30T11:01:53"/>
    <x v="0"/>
    <s v="RFCPI"/>
    <s v="8043253817"/>
    <s v="EXW"/>
    <d v="1899-12-30T00:22:52"/>
    <d v="1899-12-30T00:22:17"/>
    <d v="1899-12-30T00:00:35"/>
    <s v="Ensacado"/>
    <s v="E002"/>
    <x v="1"/>
    <d v="1899-12-30T00:22:52"/>
    <d v="1899-12-30T00:22:17"/>
    <n v="10"/>
    <x v="1"/>
    <x v="1"/>
    <x v="2"/>
    <n v="0"/>
    <n v="0"/>
    <s v="OK"/>
    <s v="Ensacado"/>
    <x v="0"/>
    <n v="0"/>
    <s v="F. ALCONERA"/>
    <s v="A"/>
    <d v="1899-12-30T00:00:35"/>
    <d v="1899-12-30T00:00:35"/>
    <s v="OK"/>
    <m/>
    <m/>
    <d v="1899-12-30T00:00:00"/>
    <d v="1899-12-30T00:22:52"/>
    <n v="2"/>
    <d v="1899-12-30T00:00:35"/>
    <n v="22.86666666666715"/>
    <n v="11"/>
    <s v="Si"/>
  </r>
  <r>
    <s v="CCAL"/>
    <s v="2024077027"/>
    <x v="0"/>
    <s v="ER9606BBF"/>
    <s v="E2611KJC"/>
    <d v="2024-12-30T00:00:00"/>
    <m/>
    <s v="3297"/>
    <x v="1"/>
    <s v="PA"/>
    <s v="S1"/>
    <m/>
    <d v="2024-12-30T00:00:00"/>
    <d v="1899-12-30T10:45:57"/>
    <d v="2024-12-30T00:00:00"/>
    <d v="1899-12-30T10:46:31"/>
    <d v="2024-12-30T00:00:00"/>
    <d v="1899-12-30T11:10:37"/>
    <x v="0"/>
    <s v="RFCPI"/>
    <s v="8043253819"/>
    <s v="EXW"/>
    <d v="1899-12-30T00:24:40"/>
    <d v="1899-12-30T00:24:06"/>
    <d v="1899-12-30T00:00:34"/>
    <s v="Granel"/>
    <s v="E001"/>
    <x v="1"/>
    <d v="1899-12-30T00:24:40"/>
    <d v="1899-12-30T00:24:06"/>
    <n v="10"/>
    <x v="1"/>
    <x v="1"/>
    <x v="1"/>
    <n v="0"/>
    <n v="0"/>
    <s v="OK"/>
    <s v="Granel"/>
    <x v="0"/>
    <n v="0"/>
    <s v="F. ALCONERA"/>
    <s v="A"/>
    <d v="1899-12-30T00:00:34"/>
    <d v="1899-12-30T00:00:34"/>
    <s v="OK"/>
    <m/>
    <m/>
    <d v="1899-12-30T00:00:00"/>
    <d v="1899-12-30T00:24:40"/>
    <n v="2"/>
    <d v="1899-12-30T00:00:34"/>
    <n v="24.66666666666719"/>
    <n v="11"/>
    <s v="Si"/>
  </r>
  <r>
    <s v="CCAL"/>
    <s v="2024077050"/>
    <x v="0"/>
    <s v="ER1696BCF"/>
    <s v="E7412JLB"/>
    <d v="2024-12-30T00:00:00"/>
    <m/>
    <s v="3297"/>
    <x v="1"/>
    <s v="PA"/>
    <s v="S1"/>
    <m/>
    <d v="2024-12-30T00:00:00"/>
    <d v="1899-12-30T11:07:42"/>
    <d v="2024-12-30T00:00:00"/>
    <d v="1899-12-30T11:08:19"/>
    <d v="2024-12-30T00:00:00"/>
    <d v="1899-12-30T11:49:40"/>
    <x v="0"/>
    <s v="RFCPI"/>
    <s v="8043253824"/>
    <s v="FBO"/>
    <d v="1899-12-30T00:41:58"/>
    <d v="1899-12-30T00:41:21"/>
    <d v="1899-12-30T00:00:37"/>
    <s v="Granel"/>
    <s v="E001"/>
    <x v="2"/>
    <d v="1899-12-30T00:41:58"/>
    <d v="1899-12-30T00:41:21"/>
    <n v="11"/>
    <x v="1"/>
    <x v="1"/>
    <x v="1"/>
    <n v="0"/>
    <n v="0"/>
    <s v="OK"/>
    <s v="Granel"/>
    <x v="0"/>
    <n v="0"/>
    <s v="F. ALCONERA"/>
    <s v="A"/>
    <d v="1899-12-30T00:00:37"/>
    <d v="1899-12-30T00:00:37"/>
    <s v="OK"/>
    <m/>
    <m/>
    <d v="1899-12-30T00:00:00"/>
    <d v="1899-12-30T00:41:58"/>
    <n v="2"/>
    <d v="1899-12-30T00:00:37"/>
    <n v="41.96666666665439"/>
    <n v="11"/>
    <s v="Si"/>
  </r>
  <r>
    <s v="CCAL"/>
    <s v="2024077040"/>
    <x v="0"/>
    <s v="ER0912BBF"/>
    <s v="E8687HMG"/>
    <d v="2024-12-30T00:00:00"/>
    <m/>
    <s v="3230"/>
    <x v="2"/>
    <s v="PA"/>
    <s v="PA"/>
    <m/>
    <d v="2024-12-30T00:00:00"/>
    <d v="1899-12-30T10:58:07"/>
    <d v="2024-12-30T00:00:00"/>
    <d v="1899-12-30T10:58:44"/>
    <d v="2024-12-30T00:00:00"/>
    <d v="1899-12-30T11:52:12"/>
    <x v="0"/>
    <s v="RFCPI"/>
    <s v="8043253825"/>
    <s v="EXW"/>
    <d v="1899-12-30T00:54:05"/>
    <d v="1899-12-30T00:53:28"/>
    <d v="1899-12-30T00:00:37"/>
    <s v="Ensacado"/>
    <s v="E002"/>
    <x v="1"/>
    <d v="1899-12-30T00:54:05"/>
    <d v="1899-12-30T00:53:28"/>
    <n v="10"/>
    <x v="1"/>
    <x v="1"/>
    <x v="2"/>
    <n v="0"/>
    <n v="0"/>
    <s v="OK"/>
    <s v="Ensacado"/>
    <x v="0"/>
    <n v="0"/>
    <s v="F. ALCONERA"/>
    <s v="B"/>
    <d v="1899-12-30T00:00:37"/>
    <d v="1899-12-30T00:00:37"/>
    <s v="OK"/>
    <m/>
    <m/>
    <d v="1899-12-30T00:00:00"/>
    <d v="1899-12-30T00:54:05"/>
    <n v="2"/>
    <d v="1899-12-30T00:00:37"/>
    <n v="54.083333333332803"/>
    <n v="11"/>
    <s v="No"/>
  </r>
  <r>
    <s v="CCAL"/>
    <s v="2024077042"/>
    <x v="0"/>
    <s v="ER1234BDM"/>
    <s v="E3178MBF"/>
    <d v="2024-12-30T00:00:00"/>
    <m/>
    <s v="3230"/>
    <x v="2"/>
    <s v="PA"/>
    <s v="PA"/>
    <m/>
    <d v="2024-12-30T00:00:00"/>
    <d v="1899-12-30T11:00:37"/>
    <d v="2024-12-30T00:00:00"/>
    <d v="1899-12-30T11:01:12"/>
    <d v="2024-12-30T00:00:00"/>
    <d v="1899-12-30T12:06:29"/>
    <x v="0"/>
    <s v="RFCPI"/>
    <s v="8043253826"/>
    <s v="FBO"/>
    <d v="1899-12-30T01:05:52"/>
    <d v="1899-12-30T01:05:17"/>
    <d v="1899-12-30T00:00:35"/>
    <s v="Ensacado"/>
    <s v="E002"/>
    <x v="2"/>
    <d v="1899-12-30T01:05:52"/>
    <d v="1899-12-30T01:05:17"/>
    <n v="11"/>
    <x v="1"/>
    <x v="1"/>
    <x v="2"/>
    <n v="0"/>
    <n v="0"/>
    <s v="OK"/>
    <s v="Ensacado"/>
    <x v="0"/>
    <n v="0"/>
    <s v="F. ALCONERA"/>
    <s v="B"/>
    <d v="1899-12-30T00:00:35"/>
    <d v="1899-12-30T00:00:35"/>
    <s v="OK"/>
    <m/>
    <m/>
    <d v="1899-12-30T00:00:00"/>
    <d v="1899-12-30T01:05:52"/>
    <n v="2"/>
    <d v="1899-12-30T00:00:35"/>
    <n v="65.866666666665637"/>
    <n v="12"/>
    <s v="No"/>
  </r>
  <r>
    <s v="CCAL"/>
    <s v="2024077037"/>
    <x v="0"/>
    <s v="ER3282BDN"/>
    <s v="E3215LXJ"/>
    <d v="2024-12-30T00:00:00"/>
    <m/>
    <s v="3230"/>
    <x v="2"/>
    <s v="PA"/>
    <s v="PA"/>
    <m/>
    <d v="2024-12-30T00:00:00"/>
    <d v="1899-12-30T10:55:33"/>
    <d v="2024-12-30T00:00:00"/>
    <d v="1899-12-30T10:56:09"/>
    <d v="2024-12-30T00:00:00"/>
    <d v="1899-12-30T12:16:00"/>
    <x v="0"/>
    <s v="RFCPI"/>
    <s v="8043253827"/>
    <s v="FBO"/>
    <d v="1899-12-30T01:20:27"/>
    <d v="1899-12-30T01:19:51"/>
    <d v="1899-12-30T00:00:36"/>
    <s v="Ensacado"/>
    <s v="E002"/>
    <x v="2"/>
    <d v="1899-12-30T01:20:27"/>
    <d v="1899-12-30T01:19:51"/>
    <n v="10"/>
    <x v="1"/>
    <x v="1"/>
    <x v="2"/>
    <n v="0"/>
    <n v="0"/>
    <s v="OK"/>
    <s v="Ensacado"/>
    <x v="0"/>
    <n v="0"/>
    <s v="F. ALCONERA"/>
    <s v="B"/>
    <d v="1899-12-30T00:00:36"/>
    <d v="1899-12-30T00:00:36"/>
    <s v="OK"/>
    <m/>
    <m/>
    <d v="1899-12-30T00:00:00"/>
    <d v="1899-12-30T01:20:27"/>
    <n v="2"/>
    <d v="1899-12-30T00:00:36"/>
    <n v="80.449999999991945"/>
    <n v="12"/>
    <s v="No"/>
  </r>
  <r>
    <s v="CCAL"/>
    <s v="2024077081"/>
    <x v="0"/>
    <s v="EMA02515R"/>
    <s v="E4262KXX"/>
    <d v="2024-12-30T00:00:00"/>
    <m/>
    <s v="3228"/>
    <x v="3"/>
    <s v="PA"/>
    <s v="S4"/>
    <m/>
    <d v="2024-12-30T00:00:00"/>
    <d v="1899-12-30T11:56:02"/>
    <d v="2024-12-30T00:00:00"/>
    <d v="1899-12-30T11:56:35"/>
    <d v="2024-12-30T00:00:00"/>
    <d v="1899-12-30T12:17:26"/>
    <x v="0"/>
    <s v="RFCPI"/>
    <s v="8043253828"/>
    <s v="FBO"/>
    <d v="1899-12-30T00:21:24"/>
    <d v="1899-12-30T00:20:51"/>
    <d v="1899-12-30T00:00:33"/>
    <s v="Granel"/>
    <s v="E001"/>
    <x v="2"/>
    <d v="1899-12-30T00:21:24"/>
    <d v="1899-12-30T00:20:51"/>
    <n v="11"/>
    <x v="1"/>
    <x v="1"/>
    <x v="1"/>
    <n v="0"/>
    <n v="0"/>
    <s v="OK"/>
    <s v="Granel"/>
    <x v="0"/>
    <n v="0"/>
    <s v="F. ALCONERA"/>
    <s v="A"/>
    <d v="1899-12-30T00:00:33"/>
    <d v="1899-12-30T00:00:33"/>
    <s v="OK"/>
    <m/>
    <m/>
    <d v="1899-12-30T00:00:00"/>
    <d v="1899-12-30T00:21:24"/>
    <n v="2"/>
    <d v="1899-12-30T00:00:33"/>
    <n v="21.399999999998389"/>
    <n v="12"/>
    <s v="Si"/>
  </r>
  <r>
    <s v="CCAL"/>
    <s v="2024077053"/>
    <x v="0"/>
    <s v="ER5650BCF"/>
    <s v="E4405JTF"/>
    <d v="2024-12-30T00:00:00"/>
    <m/>
    <s v="3230"/>
    <x v="2"/>
    <s v="PA"/>
    <s v="PA"/>
    <m/>
    <d v="2024-12-30T00:00:00"/>
    <d v="1899-12-30T11:10:18"/>
    <d v="2024-12-30T00:00:00"/>
    <d v="1899-12-30T11:10:54"/>
    <d v="2024-12-30T00:00:00"/>
    <d v="1899-12-30T12:19:59"/>
    <x v="0"/>
    <s v="RFCPI"/>
    <s v="8043253829"/>
    <s v="EXW"/>
    <d v="1899-12-30T01:09:41"/>
    <d v="1899-12-30T01:09:05"/>
    <d v="1899-12-30T00:00:36"/>
    <s v="Ensacado"/>
    <s v="E002"/>
    <x v="1"/>
    <d v="1899-12-30T01:09:41"/>
    <d v="1899-12-30T01:09:05"/>
    <n v="11"/>
    <x v="1"/>
    <x v="1"/>
    <x v="2"/>
    <n v="0"/>
    <n v="0"/>
    <s v="OK"/>
    <s v="Ensacado"/>
    <x v="0"/>
    <n v="0"/>
    <s v="F. ALCONERA"/>
    <s v="B"/>
    <d v="1899-12-30T00:00:36"/>
    <d v="1899-12-30T00:00:36"/>
    <s v="OK"/>
    <m/>
    <m/>
    <d v="1899-12-30T00:00:00"/>
    <d v="1899-12-30T01:09:41"/>
    <n v="2"/>
    <d v="1899-12-30T00:00:36"/>
    <n v="69.683333333328051"/>
    <n v="12"/>
    <s v="No"/>
  </r>
  <r>
    <s v="CCAL"/>
    <s v="2024076933"/>
    <x v="0"/>
    <s v="ER0912BBF"/>
    <s v="E8687HMG"/>
    <d v="2024-12-30T00:00:00"/>
    <m/>
    <s v="3230"/>
    <x v="2"/>
    <s v="PA"/>
    <s v="PA"/>
    <m/>
    <d v="2024-12-30T00:00:00"/>
    <d v="1899-12-30T06:30:05"/>
    <d v="2024-12-30T00:00:00"/>
    <d v="1899-12-30T06:31:54"/>
    <d v="2024-12-30T00:00:00"/>
    <d v="1899-12-30T07:52:00"/>
    <x v="0"/>
    <s v="RFCPI"/>
    <s v="8043253830"/>
    <s v="EXW"/>
    <d v="1899-12-30T01:21:55"/>
    <d v="1899-12-30T01:20:06"/>
    <d v="1899-12-30T00:01:49"/>
    <s v="Ensacado"/>
    <s v="E002"/>
    <x v="1"/>
    <d v="1899-12-30T01:21:55"/>
    <d v="1899-12-30T01:20:06"/>
    <n v="6"/>
    <x v="1"/>
    <x v="1"/>
    <x v="2"/>
    <n v="0"/>
    <n v="0"/>
    <s v="OK"/>
    <s v="Ensacado"/>
    <x v="0"/>
    <n v="0"/>
    <s v="F. ALCONERA"/>
    <s v="B"/>
    <d v="1899-12-30T00:01:49"/>
    <d v="1899-12-30T00:01:49"/>
    <s v="OK"/>
    <m/>
    <m/>
    <d v="1899-12-30T00:00:00"/>
    <d v="1899-12-30T01:21:55"/>
    <n v="2"/>
    <d v="1899-12-30T00:01:49"/>
    <n v="81.916666666675184"/>
    <n v="7"/>
    <s v="No"/>
  </r>
  <r>
    <s v="CCAL"/>
    <s v="2024077082"/>
    <x v="0"/>
    <s v="ER2637BBV"/>
    <s v="E4929LNP"/>
    <d v="2024-12-30T00:00:00"/>
    <m/>
    <s v="3297"/>
    <x v="1"/>
    <s v="PA"/>
    <s v="S1"/>
    <m/>
    <d v="2024-12-30T00:00:00"/>
    <d v="1899-12-30T12:00:16"/>
    <d v="2024-12-30T00:00:00"/>
    <d v="1899-12-30T12:01:19"/>
    <d v="2024-12-30T00:00:00"/>
    <d v="1899-12-30T12:26:16"/>
    <x v="0"/>
    <s v="RFCPI"/>
    <s v="8043253831"/>
    <s v="EXW"/>
    <d v="1899-12-30T00:26:00"/>
    <d v="1899-12-30T00:24:57"/>
    <d v="1899-12-30T00:01:03"/>
    <s v="Granel"/>
    <s v="E001"/>
    <x v="1"/>
    <d v="1899-12-30T00:26:00"/>
    <d v="1899-12-30T00:24:57"/>
    <n v="12"/>
    <x v="1"/>
    <x v="1"/>
    <x v="1"/>
    <n v="0"/>
    <n v="0"/>
    <s v="OK"/>
    <s v="Granel"/>
    <x v="0"/>
    <n v="0"/>
    <s v="F. ALCONERA"/>
    <s v="A"/>
    <d v="1899-12-30T00:01:03"/>
    <d v="1899-12-30T00:01:03"/>
    <s v="OK"/>
    <m/>
    <m/>
    <d v="1899-12-30T00:00:00"/>
    <d v="1899-12-30T00:26:00"/>
    <n v="2"/>
    <d v="1899-12-30T00:01:03"/>
    <n v="25.999999999992074"/>
    <n v="12"/>
    <s v="Si"/>
  </r>
  <r>
    <s v="CCAL"/>
    <s v="2024077093"/>
    <x v="0"/>
    <s v="ER1312BBM"/>
    <s v="E4902LFJ"/>
    <d v="2024-12-30T00:00:00"/>
    <m/>
    <s v="3297"/>
    <x v="1"/>
    <s v="PA"/>
    <s v="S1"/>
    <m/>
    <d v="2024-12-30T00:00:00"/>
    <d v="1899-12-30T12:15:25"/>
    <d v="2024-12-30T00:00:00"/>
    <d v="1899-12-30T12:17:14"/>
    <d v="2024-12-30T00:00:00"/>
    <d v="1899-12-30T12:43:03"/>
    <x v="0"/>
    <s v="RFCPI"/>
    <s v="8043253832"/>
    <s v="EXW"/>
    <d v="1899-12-30T00:27:38"/>
    <d v="1899-12-30T00:25:49"/>
    <d v="1899-12-30T00:01:49"/>
    <s v="Granel"/>
    <s v="E001"/>
    <x v="1"/>
    <d v="1899-12-30T00:27:38"/>
    <d v="1899-12-30T00:25:49"/>
    <n v="12"/>
    <x v="1"/>
    <x v="1"/>
    <x v="1"/>
    <n v="0"/>
    <n v="0"/>
    <s v="OK"/>
    <s v="Granel"/>
    <x v="0"/>
    <n v="0"/>
    <s v="F. ALCONERA"/>
    <s v="A"/>
    <d v="1899-12-30T00:01:49"/>
    <d v="1899-12-30T00:01:49"/>
    <s v="OK"/>
    <m/>
    <m/>
    <d v="1899-12-30T00:00:00"/>
    <d v="1899-12-30T00:27:38"/>
    <n v="2"/>
    <d v="1899-12-30T00:01:49"/>
    <n v="27.633333333326355"/>
    <n v="12"/>
    <s v="Si"/>
  </r>
  <r>
    <s v="CCAL"/>
    <s v="2024077087"/>
    <x v="0"/>
    <s v="ER6535BBJ"/>
    <s v="E3039DBP"/>
    <d v="2024-12-30T00:00:00"/>
    <m/>
    <s v="3297"/>
    <x v="1"/>
    <s v="PA"/>
    <s v="S1"/>
    <m/>
    <d v="2024-12-30T00:00:00"/>
    <d v="1899-12-30T12:12:23"/>
    <d v="2024-12-30T00:00:00"/>
    <d v="1899-12-30T12:12:58"/>
    <d v="2024-12-30T00:00:00"/>
    <d v="1899-12-30T12:45:43"/>
    <x v="0"/>
    <s v="RFCPI"/>
    <s v="8043253833"/>
    <s v="EXW"/>
    <d v="1899-12-30T00:33:20"/>
    <d v="1899-12-30T00:32:45"/>
    <d v="1899-12-30T00:00:35"/>
    <s v="Granel"/>
    <s v="E001"/>
    <x v="1"/>
    <d v="1899-12-30T00:33:20"/>
    <d v="1899-12-30T00:32:45"/>
    <n v="12"/>
    <x v="1"/>
    <x v="1"/>
    <x v="1"/>
    <n v="0"/>
    <n v="0"/>
    <s v="OK"/>
    <s v="Granel"/>
    <x v="0"/>
    <n v="0"/>
    <s v="F. ALCONERA"/>
    <s v="A"/>
    <d v="1899-12-30T00:00:35"/>
    <d v="1899-12-30T00:00:35"/>
    <s v="OK"/>
    <m/>
    <m/>
    <d v="1899-12-30T00:00:00"/>
    <d v="1899-12-30T00:33:20"/>
    <n v="2"/>
    <d v="1899-12-30T00:00:35"/>
    <n v="33.333333333336036"/>
    <n v="12"/>
    <s v="Si"/>
  </r>
  <r>
    <s v="CCAL"/>
    <s v="2024077075"/>
    <x v="0"/>
    <s v="ER7111BBR"/>
    <s v="E2348DXT"/>
    <d v="2024-12-30T00:00:00"/>
    <m/>
    <s v="3230"/>
    <x v="2"/>
    <s v="PA"/>
    <s v="PA"/>
    <m/>
    <d v="2024-12-30T00:00:00"/>
    <d v="1899-12-30T11:39:46"/>
    <d v="2024-12-30T00:00:00"/>
    <d v="1899-12-30T11:40:21"/>
    <d v="2024-12-30T00:00:00"/>
    <d v="1899-12-30T12:54:51"/>
    <x v="0"/>
    <s v="RFCPI"/>
    <s v="8043253834"/>
    <s v="EXW"/>
    <d v="1899-12-30T01:15:05"/>
    <d v="1899-12-30T01:14:30"/>
    <d v="1899-12-30T00:00:35"/>
    <s v="Ensacado"/>
    <s v="E002"/>
    <x v="1"/>
    <d v="1899-12-30T01:15:05"/>
    <d v="1899-12-30T01:14:30"/>
    <n v="11"/>
    <x v="1"/>
    <x v="1"/>
    <x v="2"/>
    <n v="0"/>
    <n v="0"/>
    <s v="OK"/>
    <s v="Ensacado"/>
    <x v="0"/>
    <n v="0"/>
    <s v="F. ALCONERA"/>
    <s v="B"/>
    <d v="1899-12-30T00:00:35"/>
    <d v="1899-12-30T00:00:35"/>
    <s v="OK"/>
    <m/>
    <m/>
    <d v="1899-12-30T00:00:00"/>
    <d v="1899-12-30T01:15:05"/>
    <n v="2"/>
    <d v="1899-12-30T00:00:35"/>
    <n v="75.083333333342324"/>
    <n v="12"/>
    <s v="No"/>
  </r>
  <r>
    <s v="CCAL"/>
    <s v="2024077085"/>
    <x v="0"/>
    <s v="ER8804BBS"/>
    <s v="E8421HJR"/>
    <d v="2024-12-30T00:00:00"/>
    <m/>
    <s v="3228"/>
    <x v="3"/>
    <s v="PA"/>
    <s v="S4"/>
    <m/>
    <d v="2024-12-30T00:00:00"/>
    <d v="1899-12-30T12:08:17"/>
    <d v="2024-12-30T00:00:00"/>
    <d v="1899-12-30T12:08:50"/>
    <d v="2024-12-30T00:00:00"/>
    <d v="1899-12-30T13:09:31"/>
    <x v="0"/>
    <s v="RFCPI"/>
    <s v="8043253835"/>
    <s v="FBO"/>
    <d v="1899-12-30T01:01:14"/>
    <d v="1899-12-30T01:00:41"/>
    <d v="1899-12-30T00:00:33"/>
    <s v="Granel"/>
    <s v="E001"/>
    <x v="2"/>
    <d v="1899-12-30T01:01:14"/>
    <d v="1899-12-30T01:00:41"/>
    <n v="12"/>
    <x v="1"/>
    <x v="1"/>
    <x v="1"/>
    <n v="0"/>
    <n v="0"/>
    <s v="OK"/>
    <s v="Granel"/>
    <x v="0"/>
    <n v="0"/>
    <s v="F. ALCONERA"/>
    <s v="B"/>
    <d v="1899-12-30T00:00:33"/>
    <d v="1899-12-30T00:00:33"/>
    <s v="OK"/>
    <m/>
    <m/>
    <d v="1899-12-30T00:00:00"/>
    <d v="1899-12-30T01:01:14"/>
    <n v="2"/>
    <d v="1899-12-30T00:00:33"/>
    <n v="61.233333333336084"/>
    <n v="13"/>
    <s v="No"/>
  </r>
  <r>
    <s v="CCAL"/>
    <s v="2024077073"/>
    <x v="0"/>
    <s v="ER6804BDD"/>
    <s v="E1827LYJ"/>
    <d v="2024-12-30T00:00:00"/>
    <m/>
    <s v="3230"/>
    <x v="2"/>
    <s v="PA"/>
    <s v="PA"/>
    <m/>
    <d v="2024-12-30T00:00:00"/>
    <d v="1899-12-30T11:38:16"/>
    <d v="2024-12-30T00:00:00"/>
    <d v="1899-12-30T11:38:53"/>
    <d v="2024-12-30T00:00:00"/>
    <d v="1899-12-30T13:15:22"/>
    <x v="0"/>
    <s v="RFCPI"/>
    <s v="8043253836"/>
    <s v="FBO"/>
    <d v="1899-12-30T01:37:06"/>
    <d v="1899-12-30T01:36:29"/>
    <d v="1899-12-30T00:00:37"/>
    <s v="Ensacado"/>
    <s v="E002"/>
    <x v="2"/>
    <d v="1899-12-30T01:37:06"/>
    <d v="1899-12-30T01:36:29"/>
    <n v="11"/>
    <x v="1"/>
    <x v="1"/>
    <x v="2"/>
    <n v="0"/>
    <n v="0"/>
    <s v="OK"/>
    <s v="Ensacado"/>
    <x v="0"/>
    <n v="0"/>
    <s v="F. ALCONERA"/>
    <s v="C"/>
    <d v="1899-12-30T00:00:37"/>
    <d v="1899-12-30T00:00:37"/>
    <s v="OK"/>
    <m/>
    <m/>
    <d v="1899-12-30T00:00:00"/>
    <d v="1899-12-30T01:37:06"/>
    <n v="2"/>
    <d v="1899-12-30T00:00:37"/>
    <n v="97.099999999991994"/>
    <n v="13"/>
    <s v="No"/>
  </r>
  <r>
    <s v="CCAL"/>
    <s v="2024077080"/>
    <x v="0"/>
    <s v="ER2585BCZ"/>
    <s v="E0324JSP"/>
    <d v="2024-12-30T00:00:00"/>
    <m/>
    <s v="3230"/>
    <x v="2"/>
    <s v="PA"/>
    <s v="PA"/>
    <m/>
    <d v="2024-12-30T00:00:00"/>
    <d v="1899-12-30T11:52:42"/>
    <d v="2024-12-30T00:00:00"/>
    <d v="1899-12-30T11:53:16"/>
    <d v="2024-12-30T00:00:00"/>
    <d v="1899-12-30T13:22:35"/>
    <x v="0"/>
    <s v="RFCPI"/>
    <s v="8043253837"/>
    <s v="FBO"/>
    <d v="1899-12-30T01:29:53"/>
    <d v="1899-12-30T01:29:19"/>
    <d v="1899-12-30T00:00:34"/>
    <s v="Ensacado"/>
    <s v="E002"/>
    <x v="2"/>
    <d v="1899-12-30T01:29:53"/>
    <d v="1899-12-30T01:29:19"/>
    <n v="11"/>
    <x v="1"/>
    <x v="1"/>
    <x v="2"/>
    <n v="0"/>
    <n v="0"/>
    <s v="OK"/>
    <s v="Ensacado"/>
    <x v="0"/>
    <n v="0"/>
    <s v="F. ALCONERA"/>
    <s v="B"/>
    <d v="1899-12-30T00:00:34"/>
    <d v="1899-12-30T00:00:34"/>
    <s v="OK"/>
    <m/>
    <m/>
    <d v="1899-12-30T00:00:00"/>
    <d v="1899-12-30T01:29:53"/>
    <n v="2"/>
    <d v="1899-12-30T00:00:34"/>
    <n v="89.883333333331294"/>
    <n v="13"/>
    <s v="No"/>
  </r>
  <r>
    <s v="CCAL"/>
    <s v="2024077111"/>
    <x v="0"/>
    <s v="ER9015BCD"/>
    <s v="E7062KZH"/>
    <d v="2024-12-30T00:00:00"/>
    <m/>
    <s v="3297"/>
    <x v="1"/>
    <s v="PA"/>
    <s v="S1"/>
    <m/>
    <d v="2024-12-30T00:00:00"/>
    <d v="1899-12-30T12:53:21"/>
    <d v="2024-12-30T00:00:00"/>
    <d v="1899-12-30T12:53:57"/>
    <d v="2024-12-30T00:00:00"/>
    <d v="1899-12-30T13:36:02"/>
    <x v="0"/>
    <s v="RFCPI"/>
    <s v="8043253838"/>
    <s v="EXW"/>
    <d v="1899-12-30T00:42:41"/>
    <d v="1899-12-30T00:42:05"/>
    <d v="1899-12-30T00:00:36"/>
    <s v="Granel"/>
    <s v="E001"/>
    <x v="1"/>
    <d v="1899-12-30T00:42:41"/>
    <d v="1899-12-30T00:42:05"/>
    <n v="12"/>
    <x v="1"/>
    <x v="1"/>
    <x v="1"/>
    <n v="0"/>
    <n v="0"/>
    <s v="OK"/>
    <s v="Granel"/>
    <x v="0"/>
    <n v="0"/>
    <s v="F. ALCONERA"/>
    <s v="A"/>
    <d v="1899-12-30T00:00:36"/>
    <d v="1899-12-30T00:00:36"/>
    <s v="OK"/>
    <m/>
    <m/>
    <d v="1899-12-30T00:00:00"/>
    <d v="1899-12-30T00:42:41"/>
    <n v="2"/>
    <d v="1899-12-30T00:00:36"/>
    <n v="42.683333333327909"/>
    <n v="13"/>
    <s v="Si"/>
  </r>
  <r>
    <s v="CCAL"/>
    <s v="2024077102"/>
    <x v="0"/>
    <s v="ER3764BBR"/>
    <s v="E9502JVD"/>
    <d v="2024-12-30T00:00:00"/>
    <m/>
    <s v="3230"/>
    <x v="2"/>
    <s v="PA"/>
    <s v="PA"/>
    <m/>
    <d v="2024-12-30T00:00:00"/>
    <d v="1899-12-30T12:34:49"/>
    <d v="2024-12-30T00:00:00"/>
    <d v="1899-12-30T12:35:25"/>
    <d v="2024-12-30T00:00:00"/>
    <d v="1899-12-30T13:38:39"/>
    <x v="0"/>
    <s v="RFCPI"/>
    <s v="8043253839"/>
    <s v="EXW"/>
    <d v="1899-12-30T01:03:50"/>
    <d v="1899-12-30T01:03:14"/>
    <d v="1899-12-30T00:00:36"/>
    <s v="Ensacado"/>
    <s v="E002"/>
    <x v="1"/>
    <d v="1899-12-30T01:03:50"/>
    <d v="1899-12-30T01:03:14"/>
    <n v="12"/>
    <x v="1"/>
    <x v="1"/>
    <x v="2"/>
    <n v="0"/>
    <n v="0"/>
    <s v="OK"/>
    <s v="Ensacado"/>
    <x v="0"/>
    <n v="0"/>
    <s v="F. ALCONERA"/>
    <s v="B"/>
    <d v="1899-12-30T00:00:36"/>
    <d v="1899-12-30T00:00:36"/>
    <s v="OK"/>
    <m/>
    <m/>
    <d v="1899-12-30T00:00:00"/>
    <d v="1899-12-30T01:03:50"/>
    <n v="2"/>
    <d v="1899-12-30T00:00:36"/>
    <n v="63.833333333328014"/>
    <n v="13"/>
    <s v="No"/>
  </r>
  <r>
    <s v="CCAL"/>
    <s v="2024077121"/>
    <x v="0"/>
    <s v="ER3686BCF"/>
    <s v="E9865JVX"/>
    <d v="2024-12-30T00:00:00"/>
    <m/>
    <s v="3297"/>
    <x v="1"/>
    <s v="PA"/>
    <s v="S1"/>
    <m/>
    <d v="2024-12-30T00:00:00"/>
    <d v="1899-12-30T13:26:47"/>
    <d v="2024-12-30T00:00:00"/>
    <d v="1899-12-30T13:27:22"/>
    <d v="2024-12-30T00:00:00"/>
    <d v="1899-12-30T13:51:01"/>
    <x v="0"/>
    <s v="RFCPI"/>
    <s v="8043253840"/>
    <s v="FBO"/>
    <d v="1899-12-30T00:24:14"/>
    <d v="1899-12-30T00:23:39"/>
    <d v="1899-12-30T00:00:35"/>
    <s v="Granel"/>
    <s v="E001"/>
    <x v="2"/>
    <d v="1899-12-30T00:24:14"/>
    <d v="1899-12-30T00:23:39"/>
    <n v="13"/>
    <x v="1"/>
    <x v="1"/>
    <x v="1"/>
    <n v="0"/>
    <n v="0"/>
    <s v="OK"/>
    <s v="Granel"/>
    <x v="0"/>
    <n v="0"/>
    <s v="F. ALCONERA"/>
    <s v="A"/>
    <d v="1899-12-30T00:00:35"/>
    <d v="1899-12-30T00:00:35"/>
    <s v="OK"/>
    <m/>
    <m/>
    <d v="1899-12-30T00:00:00"/>
    <d v="1899-12-30T00:24:14"/>
    <n v="2"/>
    <d v="1899-12-30T00:00:35"/>
    <n v="24.233333333342451"/>
    <n v="13"/>
    <s v="Si"/>
  </r>
  <r>
    <s v="CCAL"/>
    <s v="2024077117"/>
    <x v="0"/>
    <s v="ER8753BBR"/>
    <s v="E1651JFK"/>
    <d v="2024-12-30T00:00:00"/>
    <m/>
    <s v="3297"/>
    <x v="1"/>
    <s v="PA"/>
    <s v="S1"/>
    <m/>
    <d v="2024-12-30T00:00:00"/>
    <d v="1899-12-30T13:22:58"/>
    <d v="2024-12-30T00:00:00"/>
    <d v="1899-12-30T13:23:32"/>
    <d v="2024-12-30T00:00:00"/>
    <d v="1899-12-30T13:54:11"/>
    <x v="0"/>
    <s v="RFCPI"/>
    <s v="8043253841"/>
    <s v="EXW"/>
    <d v="1899-12-30T00:31:13"/>
    <d v="1899-12-30T00:30:39"/>
    <d v="1899-12-30T00:00:34"/>
    <s v="Granel"/>
    <s v="E001"/>
    <x v="1"/>
    <d v="1899-12-30T00:31:13"/>
    <d v="1899-12-30T00:30:39"/>
    <n v="13"/>
    <x v="1"/>
    <x v="1"/>
    <x v="1"/>
    <n v="0"/>
    <n v="0"/>
    <s v="OK"/>
    <s v="Granel"/>
    <x v="0"/>
    <n v="0"/>
    <s v="F. ALCONERA"/>
    <s v="A"/>
    <d v="1899-12-30T00:00:34"/>
    <d v="1899-12-30T00:00:34"/>
    <s v="OK"/>
    <m/>
    <m/>
    <d v="1899-12-30T00:00:00"/>
    <d v="1899-12-30T00:31:13"/>
    <n v="2"/>
    <d v="1899-12-30T00:00:34"/>
    <n v="31.216666666665578"/>
    <n v="13"/>
    <s v="Si"/>
  </r>
  <r>
    <s v="CCAL"/>
    <s v="2024077103"/>
    <x v="0"/>
    <s v="ER4018BCC"/>
    <s v="E8966LCC"/>
    <d v="2024-12-30T00:00:00"/>
    <m/>
    <s v="3230"/>
    <x v="2"/>
    <s v="PA"/>
    <s v="PA"/>
    <m/>
    <d v="2024-12-30T00:00:00"/>
    <d v="1899-12-30T12:40:30"/>
    <d v="2024-12-30T00:00:00"/>
    <d v="1899-12-30T12:41:04"/>
    <d v="2024-12-30T00:00:00"/>
    <d v="1899-12-30T13:54:48"/>
    <x v="0"/>
    <s v="RFCPI"/>
    <s v="8043253842"/>
    <s v="EXW"/>
    <d v="1899-12-30T01:14:18"/>
    <d v="1899-12-30T01:13:44"/>
    <d v="1899-12-30T00:00:34"/>
    <s v="Ensacado"/>
    <s v="E002"/>
    <x v="1"/>
    <d v="1899-12-30T01:14:18"/>
    <d v="1899-12-30T01:13:44"/>
    <n v="12"/>
    <x v="1"/>
    <x v="1"/>
    <x v="2"/>
    <n v="0"/>
    <n v="0"/>
    <s v="OK"/>
    <s v="Ensacado"/>
    <x v="0"/>
    <n v="0"/>
    <s v="F. ALCONERA"/>
    <s v="B"/>
    <d v="1899-12-30T00:00:34"/>
    <d v="1899-12-30T00:00:34"/>
    <s v="OK"/>
    <m/>
    <m/>
    <d v="1899-12-30T00:00:00"/>
    <d v="1899-12-30T01:14:18"/>
    <n v="2"/>
    <d v="1899-12-30T00:00:34"/>
    <n v="74.299999999996899"/>
    <n v="13"/>
    <s v="No"/>
  </r>
  <r>
    <s v="CCAL"/>
    <s v="2024077127"/>
    <x v="0"/>
    <s v="EBA02162R"/>
    <s v="E7365JGF"/>
    <d v="2024-12-30T00:00:00"/>
    <m/>
    <s v="3297"/>
    <x v="1"/>
    <s v="PA"/>
    <s v="S1"/>
    <m/>
    <d v="2024-12-30T00:00:00"/>
    <d v="1899-12-30T13:41:10"/>
    <d v="2024-12-30T00:00:00"/>
    <d v="1899-12-30T13:41:44"/>
    <d v="2024-12-30T00:00:00"/>
    <d v="1899-12-30T14:09:11"/>
    <x v="0"/>
    <s v="RFCPI"/>
    <s v="8043253843"/>
    <s v="EXW"/>
    <d v="1899-12-30T00:28:01"/>
    <d v="1899-12-30T00:27:27"/>
    <d v="1899-12-30T00:00:34"/>
    <s v="Granel"/>
    <s v="E001"/>
    <x v="1"/>
    <d v="1899-12-30T00:28:01"/>
    <d v="1899-12-30T00:27:27"/>
    <n v="13"/>
    <x v="1"/>
    <x v="1"/>
    <x v="1"/>
    <n v="0"/>
    <n v="0"/>
    <s v="OK"/>
    <s v="Granel"/>
    <x v="0"/>
    <n v="0"/>
    <s v="F. ALCONERA"/>
    <s v="A"/>
    <d v="1899-12-30T00:00:34"/>
    <d v="1899-12-30T00:00:34"/>
    <s v="OK"/>
    <m/>
    <m/>
    <d v="1899-12-30T00:00:00"/>
    <d v="1899-12-30T00:28:01"/>
    <n v="2"/>
    <d v="1899-12-30T00:00:34"/>
    <n v="28.016666666668755"/>
    <n v="14"/>
    <s v="Si"/>
  </r>
  <r>
    <s v="CCAL"/>
    <s v="2024077126"/>
    <x v="0"/>
    <s v="ER3908BBW"/>
    <s v="E5943KXX"/>
    <d v="2024-12-30T00:00:00"/>
    <m/>
    <s v="3228"/>
    <x v="3"/>
    <s v="PA"/>
    <s v="S4"/>
    <m/>
    <d v="2024-12-30T00:00:00"/>
    <d v="1899-12-30T13:40:24"/>
    <d v="2024-12-30T00:00:00"/>
    <d v="1899-12-30T13:40:58"/>
    <d v="2024-12-30T00:00:00"/>
    <d v="1899-12-30T14:11:04"/>
    <x v="0"/>
    <s v="RFCPI"/>
    <s v="8043253844"/>
    <s v="FBO"/>
    <d v="1899-12-30T00:30:40"/>
    <d v="1899-12-30T00:30:06"/>
    <d v="1899-12-30T00:00:34"/>
    <s v="Granel"/>
    <s v="E001"/>
    <x v="2"/>
    <d v="1899-12-30T00:30:40"/>
    <d v="1899-12-30T00:30:06"/>
    <n v="13"/>
    <x v="1"/>
    <x v="1"/>
    <x v="1"/>
    <n v="0"/>
    <n v="0"/>
    <s v="OK"/>
    <s v="Granel"/>
    <x v="0"/>
    <n v="0"/>
    <s v="F. ALCONERA"/>
    <s v="A"/>
    <d v="1899-12-30T00:00:34"/>
    <d v="1899-12-30T00:00:34"/>
    <s v="OK"/>
    <m/>
    <m/>
    <d v="1899-12-30T00:00:00"/>
    <d v="1899-12-30T00:30:40"/>
    <n v="2"/>
    <d v="1899-12-30T00:00:34"/>
    <n v="30.666666666672047"/>
    <n v="14"/>
    <s v="Si"/>
  </r>
  <r>
    <s v="CCAL"/>
    <s v="2024077104"/>
    <x v="0"/>
    <s v="ECS04211R"/>
    <s v="E3710KKC"/>
    <d v="2024-12-30T00:00:00"/>
    <m/>
    <s v="3230"/>
    <x v="2"/>
    <s v="PA"/>
    <s v="PA"/>
    <m/>
    <d v="2024-12-30T00:00:00"/>
    <d v="1899-12-30T12:41:43"/>
    <d v="2024-12-30T00:00:00"/>
    <d v="1899-12-30T12:42:17"/>
    <d v="2024-12-30T00:00:00"/>
    <d v="1899-12-30T14:16:30"/>
    <x v="0"/>
    <s v="RFCPI"/>
    <s v="8043253846"/>
    <s v="FBO"/>
    <d v="1899-12-30T01:34:47"/>
    <d v="1899-12-30T01:34:13"/>
    <d v="1899-12-30T00:00:34"/>
    <s v="Ensacado"/>
    <s v="E002"/>
    <x v="2"/>
    <d v="1899-12-30T01:34:47"/>
    <d v="1899-12-30T01:34:13"/>
    <n v="12"/>
    <x v="1"/>
    <x v="1"/>
    <x v="2"/>
    <n v="0"/>
    <n v="0"/>
    <s v="OK"/>
    <s v="Ensacado"/>
    <x v="0"/>
    <n v="0"/>
    <s v="F. ALCONERA"/>
    <s v="C"/>
    <d v="1899-12-30T00:00:34"/>
    <d v="1899-12-30T00:00:34"/>
    <s v="OK"/>
    <m/>
    <m/>
    <d v="1899-12-30T00:00:00"/>
    <d v="1899-12-30T01:34:47"/>
    <n v="2"/>
    <d v="1899-12-30T00:00:34"/>
    <n v="94.783333333334454"/>
    <n v="14"/>
    <s v="No"/>
  </r>
  <r>
    <s v="CCAL"/>
    <s v="2024077125"/>
    <x v="0"/>
    <s v="ER8805BBS"/>
    <s v="E8272KDP"/>
    <d v="2024-12-30T00:00:00"/>
    <m/>
    <s v="3297"/>
    <x v="1"/>
    <s v="PA"/>
    <s v="S1"/>
    <m/>
    <d v="2024-12-30T00:00:00"/>
    <d v="1899-12-30T13:38:07"/>
    <d v="2024-12-30T00:00:00"/>
    <d v="1899-12-30T13:38:42"/>
    <d v="2024-12-30T00:00:00"/>
    <d v="1899-12-30T14:17:55"/>
    <x v="0"/>
    <s v="RFCPI"/>
    <s v="8043253847"/>
    <s v="FBO"/>
    <d v="1899-12-30T00:39:48"/>
    <d v="1899-12-30T00:39:13"/>
    <d v="1899-12-30T00:00:35"/>
    <s v="Granel"/>
    <s v="E001"/>
    <x v="2"/>
    <d v="1899-12-30T00:39:48"/>
    <d v="1899-12-30T00:39:13"/>
    <n v="13"/>
    <x v="1"/>
    <x v="1"/>
    <x v="1"/>
    <n v="0"/>
    <n v="0"/>
    <s v="OK"/>
    <s v="Granel"/>
    <x v="0"/>
    <n v="0"/>
    <s v="F. ALCONERA"/>
    <s v="A"/>
    <d v="1899-12-30T00:00:35"/>
    <d v="1899-12-30T00:00:35"/>
    <s v="OK"/>
    <m/>
    <m/>
    <d v="1899-12-30T00:00:00"/>
    <d v="1899-12-30T00:39:48"/>
    <n v="2"/>
    <d v="1899-12-30T00:00:35"/>
    <n v="39.800000000001582"/>
    <n v="14"/>
    <s v="Si"/>
  </r>
  <r>
    <s v="CCAL"/>
    <s v="2024077133"/>
    <x v="0"/>
    <s v="ER1760BDB"/>
    <s v="E3179MJG"/>
    <d v="2024-12-30T00:00:00"/>
    <m/>
    <s v="3228"/>
    <x v="3"/>
    <s v="PA"/>
    <s v="S4"/>
    <m/>
    <d v="2024-12-30T00:00:00"/>
    <d v="1899-12-30T13:57:24"/>
    <d v="2024-12-30T00:00:00"/>
    <d v="1899-12-30T13:58:00"/>
    <d v="2024-12-30T00:00:00"/>
    <d v="1899-12-30T14:26:21"/>
    <x v="0"/>
    <s v="RFCPI"/>
    <s v="8043253850"/>
    <s v="FBO"/>
    <d v="1899-12-30T00:28:57"/>
    <d v="1899-12-30T00:28:21"/>
    <d v="1899-12-30T00:00:36"/>
    <s v="Granel"/>
    <s v="E001"/>
    <x v="2"/>
    <d v="1899-12-30T00:28:57"/>
    <d v="1899-12-30T00:28:21"/>
    <n v="13"/>
    <x v="1"/>
    <x v="1"/>
    <x v="1"/>
    <n v="0"/>
    <n v="0"/>
    <s v="OK"/>
    <s v="Granel"/>
    <x v="0"/>
    <n v="0"/>
    <s v="F. ALCONERA"/>
    <s v="A"/>
    <d v="1899-12-30T00:00:36"/>
    <d v="1899-12-30T00:00:36"/>
    <s v="OK"/>
    <m/>
    <m/>
    <d v="1899-12-30T00:00:00"/>
    <d v="1899-12-30T00:28:57"/>
    <n v="2"/>
    <d v="1899-12-30T00:00:36"/>
    <n v="28.949999999990457"/>
    <n v="14"/>
    <s v="Si"/>
  </r>
  <r>
    <s v="CCAL"/>
    <s v="2024077131"/>
    <x v="0"/>
    <s v="ER9177BBP"/>
    <s v="E3246FMB"/>
    <d v="2024-12-30T00:00:00"/>
    <m/>
    <s v="3297"/>
    <x v="1"/>
    <s v="PA"/>
    <s v="S1"/>
    <m/>
    <d v="2024-12-30T00:00:00"/>
    <d v="1899-12-30T13:47:04"/>
    <d v="2024-12-30T00:00:00"/>
    <d v="1899-12-30T13:47:39"/>
    <d v="2024-12-30T00:00:00"/>
    <d v="1899-12-30T14:30:33"/>
    <x v="0"/>
    <s v="RFCPI"/>
    <s v="8043253851"/>
    <s v="EXW"/>
    <d v="1899-12-30T00:43:29"/>
    <d v="1899-12-30T00:42:54"/>
    <d v="1899-12-30T00:00:35"/>
    <s v="Granel"/>
    <s v="E001"/>
    <x v="1"/>
    <d v="1899-12-30T00:43:29"/>
    <d v="1899-12-30T00:42:54"/>
    <n v="13"/>
    <x v="1"/>
    <x v="1"/>
    <x v="1"/>
    <n v="0"/>
    <n v="0"/>
    <s v="OK"/>
    <s v="Granel"/>
    <x v="0"/>
    <n v="0"/>
    <s v="F. ALCONERA"/>
    <s v="A"/>
    <d v="1899-12-30T00:00:35"/>
    <d v="1899-12-30T00:00:35"/>
    <s v="OK"/>
    <m/>
    <m/>
    <d v="1899-12-30T00:00:00"/>
    <d v="1899-12-30T00:43:29"/>
    <n v="2"/>
    <d v="1899-12-30T00:00:35"/>
    <n v="43.483333333334429"/>
    <n v="14"/>
    <s v="Si"/>
  </r>
  <r>
    <s v="CCAL"/>
    <s v="2024077108"/>
    <x v="0"/>
    <s v="ER9339BBT"/>
    <s v="E5086DKB"/>
    <d v="2024-12-30T00:00:00"/>
    <m/>
    <s v="3230"/>
    <x v="2"/>
    <s v="PA"/>
    <s v="PA"/>
    <m/>
    <d v="2024-12-30T00:00:00"/>
    <d v="1899-12-30T12:44:38"/>
    <d v="2024-12-30T00:00:00"/>
    <d v="1899-12-30T12:45:11"/>
    <d v="2024-12-30T00:00:00"/>
    <d v="1899-12-30T14:48:42"/>
    <x v="0"/>
    <s v="RFCPI"/>
    <s v="8043253853"/>
    <s v="EXW"/>
    <d v="1899-12-30T02:04:04"/>
    <d v="1899-12-30T02:03:31"/>
    <d v="1899-12-30T00:00:33"/>
    <s v="Ensacado"/>
    <s v="E002"/>
    <x v="1"/>
    <d v="1899-12-30T02:04:04"/>
    <d v="1899-12-30T02:03:31"/>
    <n v="12"/>
    <x v="1"/>
    <x v="1"/>
    <x v="2"/>
    <n v="0"/>
    <n v="0"/>
    <s v="OK"/>
    <s v="Ensacado"/>
    <x v="0"/>
    <n v="0"/>
    <s v="F. ALCONERA"/>
    <s v="C"/>
    <d v="1899-12-30T00:00:33"/>
    <d v="1899-12-30T00:00:33"/>
    <s v="OK"/>
    <m/>
    <m/>
    <d v="1899-12-30T00:00:00"/>
    <d v="1899-12-30T02:04:04"/>
    <n v="2"/>
    <d v="1899-12-30T00:00:33"/>
    <n v="124.06666666667033"/>
    <n v="14"/>
    <s v="No"/>
  </r>
  <r>
    <s v="CCAL"/>
    <s v="2024077140"/>
    <x v="0"/>
    <s v="ER9606BBF"/>
    <s v="E2611KJC"/>
    <d v="2024-12-30T00:00:00"/>
    <m/>
    <s v="3297"/>
    <x v="1"/>
    <s v="PA"/>
    <s v="S1"/>
    <m/>
    <d v="2024-12-30T00:00:00"/>
    <d v="1899-12-30T14:19:35"/>
    <d v="2024-12-30T00:00:00"/>
    <d v="1899-12-30T14:20:37"/>
    <d v="2024-12-30T00:00:00"/>
    <d v="1899-12-30T14:53:26"/>
    <x v="0"/>
    <s v="RFCPI"/>
    <s v="8043253854"/>
    <s v="EXW"/>
    <d v="1899-12-30T00:33:51"/>
    <d v="1899-12-30T00:32:49"/>
    <d v="1899-12-30T00:01:02"/>
    <s v="Granel"/>
    <s v="E001"/>
    <x v="1"/>
    <d v="1899-12-30T00:33:51"/>
    <d v="1899-12-30T00:32:49"/>
    <n v="14"/>
    <x v="1"/>
    <x v="1"/>
    <x v="1"/>
    <n v="0"/>
    <n v="0"/>
    <s v="OK"/>
    <s v="Granel"/>
    <x v="0"/>
    <n v="0"/>
    <s v="F. ALCONERA"/>
    <s v="A"/>
    <d v="1899-12-30T00:01:02"/>
    <d v="1899-12-30T00:01:02"/>
    <s v="OK"/>
    <m/>
    <m/>
    <d v="1899-12-30T00:00:00"/>
    <d v="1899-12-30T00:33:51"/>
    <n v="2"/>
    <d v="1899-12-30T00:01:02"/>
    <n v="33.849999999993621"/>
    <n v="14"/>
    <s v="Si"/>
  </r>
  <r>
    <s v="CCAL"/>
    <s v="2024077137"/>
    <x v="0"/>
    <s v="ER4761BBV"/>
    <s v="E3093KGW"/>
    <d v="2024-12-30T00:00:00"/>
    <m/>
    <s v="3297"/>
    <x v="1"/>
    <s v="PA"/>
    <s v="S1"/>
    <m/>
    <d v="2024-12-30T00:00:00"/>
    <d v="1899-12-30T14:03:34"/>
    <d v="2024-12-30T00:00:00"/>
    <d v="1899-12-30T14:04:10"/>
    <d v="2024-12-30T00:00:00"/>
    <d v="1899-12-30T14:55:35"/>
    <x v="0"/>
    <s v="RFCPI"/>
    <s v="8043253855"/>
    <s v="EXW"/>
    <d v="1899-12-30T00:52:01"/>
    <d v="1899-12-30T00:51:25"/>
    <d v="1899-12-30T00:00:36"/>
    <s v="Granel"/>
    <s v="E001"/>
    <x v="1"/>
    <d v="1899-12-30T00:52:01"/>
    <d v="1899-12-30T00:51:25"/>
    <n v="14"/>
    <x v="1"/>
    <x v="1"/>
    <x v="1"/>
    <n v="0"/>
    <n v="0"/>
    <s v="OK"/>
    <s v="Granel"/>
    <x v="0"/>
    <n v="0"/>
    <s v="F. ALCONERA"/>
    <s v="B"/>
    <d v="1899-12-30T00:00:36"/>
    <d v="1899-12-30T00:00:36"/>
    <s v="OK"/>
    <m/>
    <m/>
    <d v="1899-12-30T00:00:00"/>
    <d v="1899-12-30T00:52:01"/>
    <n v="2"/>
    <d v="1899-12-30T00:00:36"/>
    <n v="52.016666666659233"/>
    <n v="14"/>
    <s v="No"/>
  </r>
  <r>
    <s v="CCAL"/>
    <s v="2024077119"/>
    <x v="0"/>
    <s v="ER7753BDF"/>
    <s v="E7085LFH"/>
    <d v="2024-12-30T00:00:00"/>
    <m/>
    <s v="3230"/>
    <x v="2"/>
    <s v="PA"/>
    <s v="PA"/>
    <m/>
    <d v="2024-12-30T00:00:00"/>
    <d v="1899-12-30T13:24:29"/>
    <d v="2024-12-30T00:00:00"/>
    <d v="1899-12-30T13:25:05"/>
    <d v="2024-12-30T00:00:00"/>
    <d v="1899-12-30T15:01:35"/>
    <x v="0"/>
    <s v="RFCPI"/>
    <s v="8043253856"/>
    <s v="EXW"/>
    <d v="1899-12-30T01:37:06"/>
    <d v="1899-12-30T01:36:30"/>
    <d v="1899-12-30T00:00:36"/>
    <s v="Ensacado"/>
    <s v="E002"/>
    <x v="1"/>
    <d v="1899-12-30T01:37:06"/>
    <d v="1899-12-30T01:36:30"/>
    <n v="13"/>
    <x v="1"/>
    <x v="1"/>
    <x v="2"/>
    <n v="0"/>
    <n v="0"/>
    <s v="OK"/>
    <s v="Ensacado"/>
    <x v="0"/>
    <n v="0"/>
    <s v="F. ALCONERA"/>
    <s v="C"/>
    <d v="1899-12-30T00:00:36"/>
    <d v="1899-12-30T00:00:36"/>
    <s v="OK"/>
    <m/>
    <m/>
    <d v="1899-12-30T00:00:00"/>
    <d v="1899-12-30T01:37:06"/>
    <n v="2"/>
    <d v="1899-12-30T00:00:36"/>
    <n v="97.100000000006375"/>
    <n v="15"/>
    <s v="No"/>
  </r>
  <r>
    <s v="CCAL"/>
    <s v="2024077147"/>
    <x v="0"/>
    <s v="ER9753BBP"/>
    <s v="E7813KDM"/>
    <d v="2024-12-30T00:00:00"/>
    <m/>
    <s v="3297"/>
    <x v="1"/>
    <s v="PA"/>
    <s v="S1"/>
    <m/>
    <d v="2024-12-30T00:00:00"/>
    <d v="1899-12-30T14:30:40"/>
    <d v="2024-12-30T00:00:00"/>
    <d v="1899-12-30T14:31:26"/>
    <d v="2024-12-30T00:00:00"/>
    <d v="1899-12-30T15:10:00"/>
    <x v="0"/>
    <s v="RFCPI"/>
    <s v="8043253858"/>
    <s v="EXW"/>
    <d v="1899-12-30T00:39:20"/>
    <d v="1899-12-30T00:38:34"/>
    <d v="1899-12-30T00:00:46"/>
    <s v="Granel"/>
    <s v="E001"/>
    <x v="1"/>
    <d v="1899-12-30T00:39:20"/>
    <d v="1899-12-30T00:38:34"/>
    <n v="14"/>
    <x v="1"/>
    <x v="1"/>
    <x v="1"/>
    <n v="0"/>
    <n v="0"/>
    <s v="OK"/>
    <s v="Granel"/>
    <x v="0"/>
    <n v="0"/>
    <s v="F. ALCONERA"/>
    <s v="A"/>
    <d v="1899-12-30T00:00:46"/>
    <d v="1899-12-30T00:00:46"/>
    <s v="OK"/>
    <m/>
    <m/>
    <d v="1899-12-30T00:00:00"/>
    <d v="1899-12-30T00:39:20"/>
    <n v="2"/>
    <d v="1899-12-30T00:00:46"/>
    <n v="39.333333333326422"/>
    <n v="15"/>
    <s v="Si"/>
  </r>
  <r>
    <s v="CCAL"/>
    <s v="2024077139"/>
    <x v="0"/>
    <s v="ER5650BCF"/>
    <s v="E4405JTF"/>
    <d v="2024-12-30T00:00:00"/>
    <m/>
    <s v="3230"/>
    <x v="2"/>
    <s v="PA"/>
    <s v="PA"/>
    <m/>
    <d v="2024-12-30T00:00:00"/>
    <d v="1899-12-30T14:15:46"/>
    <d v="2024-12-30T00:00:00"/>
    <d v="1899-12-30T14:16:21"/>
    <d v="2024-12-30T00:00:00"/>
    <d v="1899-12-30T15:11:33"/>
    <x v="0"/>
    <s v="RFCPI"/>
    <s v="8043253859"/>
    <s v="EXW"/>
    <d v="1899-12-30T00:55:47"/>
    <d v="1899-12-30T00:55:12"/>
    <d v="1899-12-30T00:00:35"/>
    <s v="Ensacado"/>
    <s v="E002"/>
    <x v="1"/>
    <d v="1899-12-30T00:55:47"/>
    <d v="1899-12-30T00:55:12"/>
    <n v="14"/>
    <x v="1"/>
    <x v="1"/>
    <x v="2"/>
    <n v="0"/>
    <n v="0"/>
    <s v="OK"/>
    <s v="Ensacado"/>
    <x v="0"/>
    <n v="0"/>
    <s v="F. ALCONERA"/>
    <s v="B"/>
    <d v="1899-12-30T00:00:35"/>
    <d v="1899-12-30T00:00:35"/>
    <s v="OK"/>
    <m/>
    <m/>
    <d v="1899-12-30T00:00:00"/>
    <d v="1899-12-30T00:55:47"/>
    <n v="2"/>
    <d v="1899-12-30T00:00:35"/>
    <n v="55.78333333332484"/>
    <n v="15"/>
    <s v="No"/>
  </r>
  <r>
    <s v="CCAL"/>
    <s v="2024077153"/>
    <x v="0"/>
    <s v="ER8908BBG"/>
    <s v="E5792MTF"/>
    <d v="2024-12-30T00:00:00"/>
    <m/>
    <s v="3297"/>
    <x v="1"/>
    <s v="PA"/>
    <s v="S1"/>
    <m/>
    <d v="2024-12-30T00:00:00"/>
    <d v="1899-12-30T14:46:27"/>
    <d v="2024-12-30T00:00:00"/>
    <d v="1899-12-30T14:47:02"/>
    <d v="2024-12-30T00:00:00"/>
    <d v="1899-12-30T15:20:03"/>
    <x v="0"/>
    <s v="RFCPI"/>
    <s v="8043253860"/>
    <s v="EXW"/>
    <d v="1899-12-30T00:33:36"/>
    <d v="1899-12-30T00:33:01"/>
    <d v="1899-12-30T00:00:35"/>
    <s v="Granel"/>
    <s v="E001"/>
    <x v="1"/>
    <d v="1899-12-30T00:33:36"/>
    <d v="1899-12-30T00:33:01"/>
    <n v="14"/>
    <x v="1"/>
    <x v="1"/>
    <x v="1"/>
    <n v="0"/>
    <n v="0"/>
    <s v="OK"/>
    <s v="Granel"/>
    <x v="0"/>
    <n v="0"/>
    <s v="F. ALCONERA"/>
    <s v="A"/>
    <d v="1899-12-30T00:00:35"/>
    <d v="1899-12-30T00:00:35"/>
    <s v="OK"/>
    <m/>
    <m/>
    <d v="1899-12-30T00:00:00"/>
    <d v="1899-12-30T00:33:36"/>
    <n v="2"/>
    <d v="1899-12-30T00:00:35"/>
    <n v="33.599999999995177"/>
    <n v="15"/>
    <s v="Si"/>
  </r>
  <r>
    <s v="CCAL"/>
    <s v="2024077149"/>
    <x v="0"/>
    <s v="ER0912BBF"/>
    <s v="E8687HMG"/>
    <d v="2024-12-30T00:00:00"/>
    <m/>
    <s v="3230"/>
    <x v="2"/>
    <s v="PA"/>
    <s v="PA"/>
    <m/>
    <d v="2024-12-30T00:00:00"/>
    <d v="1899-12-30T14:39:56"/>
    <d v="2024-12-30T00:00:00"/>
    <d v="1899-12-30T14:40:33"/>
    <d v="2024-12-30T00:00:00"/>
    <d v="1899-12-30T15:33:10"/>
    <x v="0"/>
    <s v="RFCPI"/>
    <s v="8043253862"/>
    <s v="EXW"/>
    <d v="1899-12-30T00:53:14"/>
    <d v="1899-12-30T00:52:37"/>
    <d v="1899-12-30T00:00:37"/>
    <s v="Ensacado"/>
    <s v="E002"/>
    <x v="1"/>
    <d v="1899-12-30T00:53:14"/>
    <d v="1899-12-30T00:52:37"/>
    <n v="14"/>
    <x v="1"/>
    <x v="1"/>
    <x v="2"/>
    <n v="0"/>
    <n v="0"/>
    <s v="OK"/>
    <s v="Ensacado"/>
    <x v="0"/>
    <n v="0"/>
    <s v="F. ALCONERA"/>
    <s v="B"/>
    <d v="1899-12-30T00:00:37"/>
    <d v="1899-12-30T00:00:37"/>
    <s v="OK"/>
    <m/>
    <m/>
    <d v="1899-12-30T00:00:00"/>
    <d v="1899-12-30T00:53:14"/>
    <n v="2"/>
    <d v="1899-12-30T00:00:37"/>
    <n v="53.233333333343943"/>
    <n v="15"/>
    <s v="No"/>
  </r>
  <r>
    <s v="CCAL"/>
    <s v="2024077158"/>
    <x v="0"/>
    <s v="ER1312BBM"/>
    <s v="E4902LFJ"/>
    <d v="2024-12-30T00:00:00"/>
    <m/>
    <s v="3297"/>
    <x v="1"/>
    <s v="PA"/>
    <s v="S1"/>
    <m/>
    <d v="2024-12-30T00:00:00"/>
    <d v="1899-12-30T15:33:54"/>
    <d v="2024-12-30T00:00:00"/>
    <d v="1899-12-30T15:34:57"/>
    <d v="2024-12-30T00:00:00"/>
    <d v="1899-12-30T15:59:05"/>
    <x v="0"/>
    <s v="RFCPI"/>
    <s v="8043253864"/>
    <s v="EXW"/>
    <d v="1899-12-30T00:25:11"/>
    <d v="1899-12-30T00:24:08"/>
    <d v="1899-12-30T00:01:03"/>
    <s v="Granel"/>
    <s v="E001"/>
    <x v="1"/>
    <d v="1899-12-30T00:25:11"/>
    <d v="1899-12-30T00:24:08"/>
    <n v="15"/>
    <x v="1"/>
    <x v="1"/>
    <x v="1"/>
    <n v="0"/>
    <n v="0"/>
    <s v="OK"/>
    <s v="Granel"/>
    <x v="0"/>
    <n v="0"/>
    <s v="F. ALCONERA"/>
    <s v="A"/>
    <d v="1899-12-30T00:01:03"/>
    <d v="1899-12-30T00:01:03"/>
    <s v="OK"/>
    <m/>
    <m/>
    <d v="1899-12-30T00:00:00"/>
    <d v="1899-12-30T00:25:11"/>
    <n v="2"/>
    <d v="1899-12-30T00:01:03"/>
    <n v="25.183333333324853"/>
    <n v="15"/>
    <s v="Si"/>
  </r>
  <r>
    <s v="CCAL"/>
    <s v="2024077159"/>
    <x v="0"/>
    <s v="ER3665BBS"/>
    <s v="E4990DBM"/>
    <d v="2024-12-30T00:00:00"/>
    <m/>
    <s v="3297"/>
    <x v="1"/>
    <s v="PA"/>
    <s v="S1"/>
    <m/>
    <d v="2024-12-30T00:00:00"/>
    <d v="1899-12-30T15:35:31"/>
    <d v="2024-12-30T00:00:00"/>
    <d v="1899-12-30T15:36:08"/>
    <d v="2024-12-30T00:00:00"/>
    <d v="1899-12-30T16:05:32"/>
    <x v="0"/>
    <s v="RFCPI"/>
    <s v="8043253865"/>
    <s v="EXW"/>
    <d v="1899-12-30T00:30:01"/>
    <d v="1899-12-30T00:29:24"/>
    <d v="1899-12-30T00:00:37"/>
    <s v="Granel"/>
    <s v="E001"/>
    <x v="1"/>
    <d v="1899-12-30T00:30:01"/>
    <d v="1899-12-30T00:29:24"/>
    <n v="15"/>
    <x v="1"/>
    <x v="1"/>
    <x v="1"/>
    <n v="0"/>
    <n v="0"/>
    <s v="OK"/>
    <s v="Granel"/>
    <x v="0"/>
    <n v="0"/>
    <s v="F. ALCONERA"/>
    <s v="A"/>
    <d v="1899-12-30T00:00:37"/>
    <d v="1899-12-30T00:00:37"/>
    <s v="OK"/>
    <m/>
    <m/>
    <d v="1899-12-30T00:00:00"/>
    <d v="1899-12-30T00:30:01"/>
    <n v="2"/>
    <d v="1899-12-30T00:00:37"/>
    <n v="30.016666666670346"/>
    <n v="16"/>
    <s v="Si"/>
  </r>
  <r>
    <s v="CCAL"/>
    <s v="2024077164"/>
    <x v="0"/>
    <s v="ER0455BBX"/>
    <s v="E0438GVW"/>
    <d v="2024-12-30T00:00:00"/>
    <m/>
    <s v="3297"/>
    <x v="1"/>
    <s v="PA"/>
    <s v="S1"/>
    <m/>
    <d v="2024-12-30T00:00:00"/>
    <d v="1899-12-30T16:05:30"/>
    <d v="2024-12-30T00:00:00"/>
    <d v="1899-12-30T16:06:05"/>
    <d v="2024-12-30T00:00:00"/>
    <d v="1899-12-30T16:25:37"/>
    <x v="0"/>
    <s v="RFCPI"/>
    <s v="8043253867"/>
    <s v="EXW"/>
    <d v="1899-12-30T00:20:07"/>
    <d v="1899-12-30T00:19:32"/>
    <d v="1899-12-30T00:00:35"/>
    <s v="Granel"/>
    <s v="E001"/>
    <x v="1"/>
    <d v="1899-12-30T00:20:07"/>
    <d v="1899-12-30T00:19:32"/>
    <n v="16"/>
    <x v="1"/>
    <x v="1"/>
    <x v="1"/>
    <n v="0"/>
    <n v="0"/>
    <s v="OK"/>
    <s v="Granel"/>
    <x v="0"/>
    <n v="0"/>
    <s v="F. ALCONERA"/>
    <s v="A"/>
    <d v="1899-12-30T00:00:35"/>
    <d v="1899-12-30T00:00:35"/>
    <s v="OK"/>
    <m/>
    <m/>
    <d v="1899-12-30T00:00:00"/>
    <d v="1899-12-30T00:20:07"/>
    <n v="2"/>
    <d v="1899-12-30T00:00:35"/>
    <n v="20.116666666670397"/>
    <n v="16"/>
    <s v="Si"/>
  </r>
  <r>
    <s v="CCAL"/>
    <s v="2024077165"/>
    <x v="0"/>
    <s v="ER3923BCN"/>
    <s v="E9163LDX"/>
    <d v="2024-12-30T00:00:00"/>
    <m/>
    <s v="3230"/>
    <x v="2"/>
    <s v="PA"/>
    <s v="PA"/>
    <m/>
    <d v="2024-12-30T00:00:00"/>
    <d v="1899-12-30T16:08:00"/>
    <d v="2024-12-30T00:00:00"/>
    <d v="1899-12-30T16:09:07"/>
    <d v="2024-12-30T00:00:00"/>
    <d v="1899-12-30T16:39:54"/>
    <x v="0"/>
    <s v="RFCPI"/>
    <s v="8043253868"/>
    <s v="EXW"/>
    <d v="1899-12-30T00:31:54"/>
    <d v="1899-12-30T00:30:47"/>
    <d v="1899-12-30T00:01:07"/>
    <s v="Ensacado"/>
    <s v="E002"/>
    <x v="1"/>
    <d v="1899-12-30T00:31:54"/>
    <d v="1899-12-30T00:30:47"/>
    <n v="16"/>
    <x v="1"/>
    <x v="1"/>
    <x v="2"/>
    <n v="0"/>
    <n v="0"/>
    <s v="OK"/>
    <s v="Ensacado"/>
    <x v="0"/>
    <n v="0"/>
    <s v="F. ALCONERA"/>
    <s v="A"/>
    <d v="1899-12-30T00:01:07"/>
    <d v="1899-12-30T00:01:07"/>
    <s v="OK"/>
    <m/>
    <m/>
    <d v="1899-12-30T00:00:00"/>
    <d v="1899-12-30T00:31:54"/>
    <n v="2"/>
    <d v="1899-12-30T00:01:07"/>
    <n v="31.900000000003228"/>
    <n v="16"/>
    <s v="Si"/>
  </r>
  <r>
    <s v="CCAL"/>
    <s v="2024077171"/>
    <x v="0"/>
    <s v="ER9926BCC"/>
    <s v="E3616JTZ"/>
    <d v="2024-12-30T00:00:00"/>
    <m/>
    <s v="3297"/>
    <x v="1"/>
    <s v="PA"/>
    <s v="S1"/>
    <m/>
    <d v="2024-12-30T00:00:00"/>
    <d v="1899-12-30T16:40:09"/>
    <d v="2024-12-30T00:00:00"/>
    <d v="1899-12-30T16:40:43"/>
    <d v="2024-12-30T00:00:00"/>
    <d v="1899-12-30T17:13:24"/>
    <x v="0"/>
    <s v="RFCPI"/>
    <s v="8043253870"/>
    <s v="FBO"/>
    <d v="1899-12-30T00:33:15"/>
    <d v="1899-12-30T00:32:41"/>
    <d v="1899-12-30T00:00:34"/>
    <s v="Granel"/>
    <s v="E001"/>
    <x v="2"/>
    <d v="1899-12-30T00:33:15"/>
    <d v="1899-12-30T00:32:41"/>
    <n v="16"/>
    <x v="1"/>
    <x v="1"/>
    <x v="1"/>
    <n v="0"/>
    <n v="0"/>
    <s v="OK"/>
    <s v="Granel"/>
    <x v="0"/>
    <n v="0"/>
    <s v="F. ALCONERA"/>
    <s v="A"/>
    <d v="1899-12-30T00:00:34"/>
    <d v="1899-12-30T00:00:34"/>
    <s v="OK"/>
    <m/>
    <m/>
    <d v="1899-12-30T00:00:00"/>
    <d v="1899-12-30T00:33:15"/>
    <n v="2"/>
    <d v="1899-12-30T00:00:34"/>
    <n v="33.250000000003276"/>
    <n v="17"/>
    <s v="Si"/>
  </r>
  <r>
    <s v="CCAL"/>
    <s v="2024077173"/>
    <x v="0"/>
    <s v="E2513BGH"/>
    <m/>
    <d v="2024-12-30T00:00:00"/>
    <m/>
    <s v="3230"/>
    <x v="2"/>
    <s v="PA"/>
    <s v="PA"/>
    <m/>
    <d v="2024-12-30T00:00:00"/>
    <d v="1899-12-30T16:58:13"/>
    <d v="2024-12-30T00:00:00"/>
    <d v="1899-12-30T16:58:49"/>
    <d v="2024-12-30T00:00:00"/>
    <d v="1899-12-30T17:21:29"/>
    <x v="0"/>
    <s v="RFCPI"/>
    <s v="8043253871"/>
    <s v="EXW"/>
    <d v="1899-12-30T00:23:16"/>
    <d v="1899-12-30T00:22:40"/>
    <d v="1899-12-30T00:00:36"/>
    <s v="Ensacado"/>
    <s v="E002"/>
    <x v="1"/>
    <d v="1899-12-30T00:23:16"/>
    <d v="1899-12-30T00:22:40"/>
    <n v="16"/>
    <x v="1"/>
    <x v="1"/>
    <x v="2"/>
    <n v="0"/>
    <n v="0"/>
    <s v="OK"/>
    <s v="Ensacado"/>
    <x v="0"/>
    <n v="0"/>
    <s v="F. ALCONERA"/>
    <s v="A"/>
    <d v="1899-12-30T00:00:36"/>
    <d v="1899-12-30T00:00:36"/>
    <s v="OK"/>
    <m/>
    <m/>
    <d v="1899-12-30T00:00:00"/>
    <d v="1899-12-30T00:23:16"/>
    <n v="2"/>
    <d v="1899-12-30T00:00:36"/>
    <n v="23.266666666656022"/>
    <n v="17"/>
    <s v="Si"/>
  </r>
  <r>
    <s v="CCAL"/>
    <s v=""/>
    <x v="0"/>
    <s v="ER5784BBP"/>
    <s v="E6172KZK"/>
    <d v="2024-12-30T00:00:00"/>
    <m/>
    <s v="3230"/>
    <x v="2"/>
    <s v="PA"/>
    <m/>
    <m/>
    <d v="2024-12-30T00:00:00"/>
    <d v="1899-12-30T17:35:48"/>
    <d v="2024-12-30T00:00:00"/>
    <d v="1899-12-30T14:51:00"/>
    <d v="2024-12-30T00:00:00"/>
    <d v="1899-12-30T17:36:21"/>
    <x v="10"/>
    <s v="ELOPEZ1"/>
    <s v="8043253872"/>
    <s v="EXW"/>
    <d v="1899-12-30T05:30:09"/>
    <d v="1899-12-30T02:45:21"/>
    <d v="1899-12-30T02:44:48"/>
    <s v="Ensacado"/>
    <s v="E002"/>
    <x v="1"/>
    <d v="1899-12-30T00:00:33"/>
    <d v="1899-12-30T02:45:21"/>
    <n v="17"/>
    <x v="1"/>
    <x v="1"/>
    <x v="2"/>
    <n v="1"/>
    <n v="0"/>
    <s v="KO"/>
    <s v="Ensacado"/>
    <x v="0"/>
    <n v="1"/>
    <s v="F. ALCONERA"/>
    <s v="A"/>
    <d v="1899-12-30T02:44:48"/>
    <d v="1899-12-30T01:46:48"/>
    <s v="KO"/>
    <m/>
    <m/>
    <d v="1899-12-30T00:00:00"/>
    <d v="1899-12-30T00:00:33"/>
    <n v="2"/>
    <n v="-0.11444444444444002"/>
    <n v="0.55000000000791971"/>
    <n v="17"/>
    <s v="Si"/>
  </r>
  <r>
    <s v="CCAL"/>
    <s v="2024077174"/>
    <x v="0"/>
    <s v="ER4761BBV"/>
    <s v="E3093KGW"/>
    <d v="2024-12-30T00:00:00"/>
    <m/>
    <s v="3297"/>
    <x v="1"/>
    <s v="PA"/>
    <s v="S1"/>
    <m/>
    <d v="2024-12-30T00:00:00"/>
    <d v="1899-12-30T17:11:02"/>
    <d v="2024-12-30T00:00:00"/>
    <d v="1899-12-30T17:11:39"/>
    <d v="2024-12-30T00:00:00"/>
    <d v="1899-12-30T17:42:23"/>
    <x v="0"/>
    <s v="RFCPI"/>
    <s v="8043253873"/>
    <s v="EXW"/>
    <d v="1899-12-30T00:31:21"/>
    <d v="1899-12-30T00:30:44"/>
    <d v="1899-12-30T00:00:37"/>
    <s v="Granel"/>
    <s v="E001"/>
    <x v="1"/>
    <d v="1899-12-30T00:31:21"/>
    <d v="1899-12-30T00:30:44"/>
    <n v="17"/>
    <x v="1"/>
    <x v="1"/>
    <x v="1"/>
    <n v="0"/>
    <n v="0"/>
    <s v="OK"/>
    <s v="Granel"/>
    <x v="0"/>
    <n v="0"/>
    <s v="F. ALCONERA"/>
    <s v="A"/>
    <d v="1899-12-30T00:00:37"/>
    <d v="1899-12-30T00:00:37"/>
    <s v="OK"/>
    <m/>
    <m/>
    <d v="1899-12-30T00:00:00"/>
    <d v="1899-12-30T00:31:21"/>
    <n v="2"/>
    <d v="1899-12-30T00:00:37"/>
    <n v="31.349999999995308"/>
    <n v="17"/>
    <s v="Si"/>
  </r>
  <r>
    <s v="CCAL"/>
    <s v="2024077175"/>
    <x v="0"/>
    <s v="ER8908BBG"/>
    <s v="E5792MTF"/>
    <d v="2024-12-30T00:00:00"/>
    <m/>
    <s v="3297"/>
    <x v="1"/>
    <s v="PA"/>
    <s v="S1"/>
    <m/>
    <d v="2024-12-30T00:00:00"/>
    <d v="1899-12-30T17:14:16"/>
    <d v="2024-12-30T00:00:00"/>
    <d v="1899-12-30T17:14:51"/>
    <d v="2024-12-30T00:00:00"/>
    <d v="1899-12-30T17:45:44"/>
    <x v="0"/>
    <s v="RFCPI"/>
    <s v="8043253874"/>
    <s v="EXW"/>
    <d v="1899-12-30T00:31:28"/>
    <d v="1899-12-30T00:30:53"/>
    <d v="1899-12-30T00:00:35"/>
    <s v="Granel"/>
    <s v="E001"/>
    <x v="1"/>
    <d v="1899-12-30T00:31:28"/>
    <d v="1899-12-30T00:30:53"/>
    <n v="17"/>
    <x v="1"/>
    <x v="1"/>
    <x v="1"/>
    <n v="0"/>
    <n v="0"/>
    <s v="OK"/>
    <s v="Granel"/>
    <x v="0"/>
    <n v="0"/>
    <s v="F. ALCONERA"/>
    <s v="A"/>
    <d v="1899-12-30T00:00:35"/>
    <d v="1899-12-30T00:00:35"/>
    <s v="OK"/>
    <m/>
    <m/>
    <d v="1899-12-30T00:00:00"/>
    <d v="1899-12-30T00:31:28"/>
    <n v="2"/>
    <d v="1899-12-30T00:00:35"/>
    <n v="31.466666666664018"/>
    <n v="17"/>
    <s v="Si"/>
  </r>
  <r>
    <s v="CCAL"/>
    <s v="2024077178"/>
    <x v="0"/>
    <s v="ER3764BBR"/>
    <s v="E9502JVD"/>
    <d v="2024-12-30T00:00:00"/>
    <m/>
    <s v="3230"/>
    <x v="2"/>
    <s v="PA"/>
    <s v="PA"/>
    <m/>
    <d v="2024-12-30T00:00:00"/>
    <d v="1899-12-30T17:43:39"/>
    <d v="2024-12-30T00:00:00"/>
    <d v="1899-12-30T17:44:14"/>
    <d v="2024-12-30T00:00:00"/>
    <d v="1899-12-30T18:05:59"/>
    <x v="0"/>
    <s v="RFCPI"/>
    <s v="8043253875"/>
    <s v="EXW"/>
    <d v="1899-12-30T00:22:20"/>
    <d v="1899-12-30T00:21:45"/>
    <d v="1899-12-30T00:00:35"/>
    <s v="Ensacado"/>
    <s v="E002"/>
    <x v="1"/>
    <d v="1899-12-30T00:22:20"/>
    <d v="1899-12-30T00:21:45"/>
    <n v="17"/>
    <x v="1"/>
    <x v="1"/>
    <x v="2"/>
    <n v="0"/>
    <n v="0"/>
    <s v="OK"/>
    <s v="Ensacado"/>
    <x v="0"/>
    <n v="0"/>
    <s v="F. ALCONERA"/>
    <s v="A"/>
    <d v="1899-12-30T00:00:35"/>
    <d v="1899-12-30T00:00:35"/>
    <s v="OK"/>
    <m/>
    <m/>
    <d v="1899-12-30T00:00:00"/>
    <d v="1899-12-30T00:22:20"/>
    <n v="2"/>
    <d v="1899-12-30T00:00:35"/>
    <n v="22.33333333333432"/>
    <n v="18"/>
    <s v="Si"/>
  </r>
  <r>
    <s v="CCAL"/>
    <s v="2024077176"/>
    <x v="0"/>
    <s v="ER9015BCD"/>
    <s v="E7062KZH"/>
    <d v="2024-12-30T00:00:00"/>
    <m/>
    <s v="3297"/>
    <x v="1"/>
    <s v="PA"/>
    <s v="S1"/>
    <m/>
    <d v="2024-12-30T00:00:00"/>
    <d v="1899-12-30T17:39:34"/>
    <d v="2024-12-30T00:00:00"/>
    <d v="1899-12-30T17:40:10"/>
    <d v="2024-12-30T00:00:00"/>
    <d v="1899-12-30T18:11:26"/>
    <x v="0"/>
    <s v="RFCPI"/>
    <s v="8043253877"/>
    <s v="FBO"/>
    <d v="1899-12-30T00:31:52"/>
    <d v="1899-12-30T00:31:16"/>
    <d v="1899-12-30T00:00:36"/>
    <s v="Granel"/>
    <s v="E001"/>
    <x v="2"/>
    <d v="1899-12-30T00:31:52"/>
    <d v="1899-12-30T00:31:16"/>
    <n v="17"/>
    <x v="1"/>
    <x v="1"/>
    <x v="1"/>
    <n v="0"/>
    <n v="0"/>
    <s v="OK"/>
    <s v="Granel"/>
    <x v="0"/>
    <n v="0"/>
    <s v="F. ALCONERA"/>
    <s v="A"/>
    <d v="1899-12-30T00:00:36"/>
    <d v="1899-12-30T00:00:36"/>
    <s v="OK"/>
    <m/>
    <m/>
    <d v="1899-12-30T00:00:00"/>
    <d v="1899-12-30T00:31:52"/>
    <n v="2"/>
    <d v="1899-12-30T00:00:36"/>
    <n v="31.86666666665273"/>
    <n v="18"/>
    <s v="Si"/>
  </r>
  <r>
    <s v="CCAL"/>
    <s v="2024077180"/>
    <x v="0"/>
    <s v="ER0912BBF"/>
    <s v="E8687HMG"/>
    <d v="2024-12-30T00:00:00"/>
    <m/>
    <s v="3230"/>
    <x v="2"/>
    <s v="PA"/>
    <s v="PA"/>
    <m/>
    <d v="2024-12-30T00:00:00"/>
    <d v="1899-12-30T18:00:21"/>
    <d v="2024-12-30T00:00:00"/>
    <d v="1899-12-30T18:01:01"/>
    <d v="2024-12-30T00:00:00"/>
    <d v="1899-12-30T18:35:47"/>
    <x v="0"/>
    <s v="RFCPI"/>
    <s v="8043253878"/>
    <s v="EXW"/>
    <d v="1899-12-30T00:35:26"/>
    <d v="1899-12-30T00:34:46"/>
    <d v="1899-12-30T00:00:40"/>
    <s v="Ensacado"/>
    <s v="E002"/>
    <x v="1"/>
    <d v="1899-12-30T00:35:26"/>
    <d v="1899-12-30T00:34:46"/>
    <n v="18"/>
    <x v="1"/>
    <x v="1"/>
    <x v="2"/>
    <n v="0"/>
    <n v="0"/>
    <s v="OK"/>
    <s v="Ensacado"/>
    <x v="0"/>
    <n v="0"/>
    <s v="F. ALCONERA"/>
    <s v="A"/>
    <d v="1899-12-30T00:00:40"/>
    <d v="1899-12-30T00:00:40"/>
    <s v="OK"/>
    <m/>
    <m/>
    <d v="1899-12-30T00:00:00"/>
    <d v="1899-12-30T00:35:26"/>
    <n v="2"/>
    <d v="1899-12-30T00:00:40"/>
    <n v="35.433333333331092"/>
    <n v="18"/>
    <s v="Si"/>
  </r>
  <r>
    <s v="CCAL"/>
    <s v="2024077183"/>
    <x v="0"/>
    <s v="ER1312BBM"/>
    <s v="E4902LFJ"/>
    <d v="2024-12-30T00:00:00"/>
    <m/>
    <s v="3297"/>
    <x v="1"/>
    <s v="PA"/>
    <s v="S1"/>
    <m/>
    <d v="2024-12-30T00:00:00"/>
    <d v="1899-12-30T18:35:34"/>
    <d v="2024-12-30T00:00:00"/>
    <d v="1899-12-30T18:36:53"/>
    <d v="2024-12-30T00:00:00"/>
    <d v="1899-12-30T19:10:10"/>
    <x v="0"/>
    <s v="RFCPI"/>
    <s v="8043253881"/>
    <s v="EXW"/>
    <d v="1899-12-30T00:34:36"/>
    <d v="1899-12-30T00:33:17"/>
    <d v="1899-12-30T00:01:19"/>
    <s v="Granel"/>
    <s v="E001"/>
    <x v="1"/>
    <d v="1899-12-30T00:34:36"/>
    <d v="1899-12-30T00:33:17"/>
    <n v="18"/>
    <x v="1"/>
    <x v="1"/>
    <x v="1"/>
    <n v="0"/>
    <n v="0"/>
    <s v="OK"/>
    <s v="Granel"/>
    <x v="0"/>
    <n v="0"/>
    <s v="F. ALCONERA"/>
    <s v="A"/>
    <d v="1899-12-30T00:01:19"/>
    <d v="1899-12-30T00:01:19"/>
    <s v="OK"/>
    <m/>
    <m/>
    <d v="1899-12-30T00:00:00"/>
    <d v="1899-12-30T00:34:36"/>
    <n v="2"/>
    <d v="1899-12-30T00:01:19"/>
    <n v="34.60000000000317"/>
    <n v="19"/>
    <s v="Si"/>
  </r>
  <r>
    <s v="CCAL"/>
    <s v="2024077186"/>
    <x v="0"/>
    <s v="ER0455BBX"/>
    <s v="E0438GVW"/>
    <d v="2024-12-30T00:00:00"/>
    <m/>
    <s v="3297"/>
    <x v="1"/>
    <s v="PA"/>
    <s v="S1"/>
    <m/>
    <d v="2024-12-30T00:00:00"/>
    <d v="1899-12-30T19:13:42"/>
    <d v="2024-12-30T00:00:00"/>
    <d v="1899-12-30T19:14:18"/>
    <d v="2024-12-30T00:00:00"/>
    <d v="1899-12-30T19:36:21"/>
    <x v="0"/>
    <s v="RFCPI"/>
    <s v="8043253882"/>
    <s v="EXW"/>
    <d v="1899-12-30T00:22:39"/>
    <d v="1899-12-30T00:22:03"/>
    <d v="1899-12-30T00:00:36"/>
    <s v="Granel"/>
    <s v="E001"/>
    <x v="1"/>
    <d v="1899-12-30T00:22:39"/>
    <d v="1899-12-30T00:22:03"/>
    <n v="19"/>
    <x v="1"/>
    <x v="1"/>
    <x v="1"/>
    <n v="0"/>
    <n v="0"/>
    <s v="OK"/>
    <s v="Granel"/>
    <x v="0"/>
    <n v="0"/>
    <s v="F. ALCONERA"/>
    <s v="A"/>
    <d v="1899-12-30T00:00:36"/>
    <d v="1899-12-30T00:00:36"/>
    <s v="OK"/>
    <m/>
    <m/>
    <d v="1899-12-30T00:00:00"/>
    <d v="1899-12-30T00:22:39"/>
    <n v="2"/>
    <d v="1899-12-30T00:00:36"/>
    <n v="22.649999999990431"/>
    <n v="19"/>
    <s v="Si"/>
  </r>
  <r>
    <s v="CCAL"/>
    <s v="2024077190"/>
    <x v="0"/>
    <s v="ER2502BCM"/>
    <s v="E9189JXJ"/>
    <d v="2024-12-31T00:00:00"/>
    <m/>
    <s v="3230"/>
    <x v="2"/>
    <s v="PA"/>
    <s v="PA"/>
    <m/>
    <d v="2024-12-31T00:00:00"/>
    <d v="1899-12-30T06:03:05"/>
    <d v="2024-12-31T00:00:00"/>
    <d v="1899-12-30T06:03:42"/>
    <d v="2024-12-31T00:00:00"/>
    <d v="1899-12-30T06:11:22"/>
    <x v="0"/>
    <s v="RFCPI"/>
    <s v="8043253883"/>
    <s v="FBO"/>
    <d v="1899-12-30T00:08:17"/>
    <d v="1899-12-30T00:07:40"/>
    <d v="1899-12-30T00:00:37"/>
    <s v="Ensacado"/>
    <s v="E002"/>
    <x v="2"/>
    <d v="1899-12-30T00:08:17"/>
    <d v="1899-12-30T00:07:40"/>
    <n v="6"/>
    <x v="2"/>
    <x v="1"/>
    <x v="2"/>
    <n v="1"/>
    <n v="0"/>
    <s v="KO"/>
    <s v="Ensacado"/>
    <x v="0"/>
    <n v="1"/>
    <s v="F. ALCONERA"/>
    <s v="A"/>
    <d v="1899-12-30T00:00:37"/>
    <d v="1899-12-30T00:00:37"/>
    <s v="OK"/>
    <m/>
    <m/>
    <d v="1899-12-30T00:00:00"/>
    <d v="1899-12-30T00:08:17"/>
    <n v="3"/>
    <d v="1899-12-30T00:00:37"/>
    <n v="8.2833333333407566"/>
    <n v="6"/>
    <s v="Si"/>
  </r>
  <r>
    <s v="CCAL"/>
    <s v="2024077194"/>
    <x v="0"/>
    <s v="ER2502BCM"/>
    <s v="E9189JXJ"/>
    <d v="2024-12-31T00:00:00"/>
    <m/>
    <s v="3230"/>
    <x v="2"/>
    <s v="PA"/>
    <s v="PA"/>
    <m/>
    <d v="2024-12-31T00:00:00"/>
    <d v="1899-12-30T06:16:42"/>
    <d v="2024-12-31T00:00:00"/>
    <d v="1899-12-30T06:17:51"/>
    <d v="2024-12-31T00:00:00"/>
    <d v="1899-12-30T06:38:09"/>
    <x v="0"/>
    <s v="RFCPI"/>
    <s v="8043253885"/>
    <s v="FBO"/>
    <d v="1899-12-30T00:21:27"/>
    <d v="1899-12-30T00:20:18"/>
    <d v="1899-12-30T00:01:09"/>
    <s v="Ensacado"/>
    <s v="E002"/>
    <x v="2"/>
    <d v="1899-12-30T00:21:27"/>
    <d v="1899-12-30T00:20:18"/>
    <n v="6"/>
    <x v="2"/>
    <x v="1"/>
    <x v="2"/>
    <n v="0"/>
    <n v="0"/>
    <s v="OK"/>
    <s v="Ensacado"/>
    <x v="0"/>
    <n v="0"/>
    <s v="F. ALCONERA"/>
    <s v="A"/>
    <d v="1899-12-30T00:01:09"/>
    <d v="1899-12-30T00:01:09"/>
    <s v="OK"/>
    <m/>
    <m/>
    <d v="1899-12-30T00:00:00"/>
    <d v="1899-12-30T00:21:27"/>
    <n v="3"/>
    <d v="1899-12-30T00:01:09"/>
    <n v="21.450000000009588"/>
    <n v="6"/>
    <s v="Si"/>
  </r>
  <r>
    <s v="CCAL"/>
    <s v="2024077193"/>
    <x v="0"/>
    <s v="ER3665BBS"/>
    <s v="E4990DBM"/>
    <d v="2024-12-31T00:00:00"/>
    <m/>
    <s v="3297"/>
    <x v="1"/>
    <s v="PA"/>
    <s v="S1"/>
    <m/>
    <d v="2024-12-31T00:00:00"/>
    <d v="1899-12-30T06:14:54"/>
    <d v="2024-12-31T00:00:00"/>
    <d v="1899-12-30T06:15:29"/>
    <d v="2024-12-31T00:00:00"/>
    <d v="1899-12-30T06:40:05"/>
    <x v="0"/>
    <s v="RFCPI"/>
    <s v="8043253886"/>
    <s v="EXW"/>
    <d v="1899-12-30T00:25:11"/>
    <d v="1899-12-30T00:24:36"/>
    <d v="1899-12-30T00:00:35"/>
    <s v="Granel"/>
    <s v="E001"/>
    <x v="1"/>
    <d v="1899-12-30T00:25:11"/>
    <d v="1899-12-30T00:24:36"/>
    <n v="6"/>
    <x v="2"/>
    <x v="1"/>
    <x v="1"/>
    <n v="0"/>
    <n v="0"/>
    <s v="OK"/>
    <s v="Granel"/>
    <x v="0"/>
    <n v="0"/>
    <s v="F. ALCONERA"/>
    <s v="A"/>
    <d v="1899-12-30T00:00:35"/>
    <d v="1899-12-30T00:00:35"/>
    <s v="OK"/>
    <m/>
    <m/>
    <d v="1899-12-30T00:00:00"/>
    <d v="1899-12-30T00:25:11"/>
    <n v="3"/>
    <d v="1899-12-30T00:00:35"/>
    <n v="25.18333333333916"/>
    <n v="6"/>
    <s v="Si"/>
  </r>
  <r>
    <s v="CCAL"/>
    <s v="2024077191"/>
    <x v="0"/>
    <s v="ECR03220R"/>
    <s v="E0948JLM"/>
    <d v="2024-12-31T00:00:00"/>
    <m/>
    <s v="3230"/>
    <x v="2"/>
    <s v="PA"/>
    <s v="PA"/>
    <m/>
    <d v="2024-12-31T00:00:00"/>
    <d v="1899-12-30T06:09:18"/>
    <d v="2024-12-31T00:00:00"/>
    <d v="1899-12-30T06:09:55"/>
    <d v="2024-12-31T00:00:00"/>
    <d v="1899-12-30T06:52:51"/>
    <x v="0"/>
    <s v="RFCPI"/>
    <s v="8043253888"/>
    <s v="FBO"/>
    <d v="1899-12-30T00:43:33"/>
    <d v="1899-12-30T00:42:56"/>
    <d v="1899-12-30T00:00:37"/>
    <s v="Ensacado"/>
    <s v="E002"/>
    <x v="2"/>
    <d v="1899-12-30T00:43:33"/>
    <d v="1899-12-30T00:42:56"/>
    <n v="6"/>
    <x v="2"/>
    <x v="1"/>
    <x v="2"/>
    <n v="0"/>
    <n v="0"/>
    <s v="OK"/>
    <s v="Ensacado"/>
    <x v="0"/>
    <n v="0"/>
    <s v="F. ALCONERA"/>
    <s v="A"/>
    <d v="1899-12-30T00:00:37"/>
    <d v="1899-12-30T00:00:37"/>
    <s v="OK"/>
    <m/>
    <m/>
    <d v="1899-12-30T00:00:00"/>
    <d v="1899-12-30T00:43:33"/>
    <n v="3"/>
    <d v="1899-12-30T00:00:37"/>
    <n v="43.550000000006406"/>
    <n v="6"/>
    <s v="Si"/>
  </r>
  <r>
    <s v="CCAL"/>
    <s v="2024077195"/>
    <x v="0"/>
    <s v="ER1428BBX"/>
    <s v="E3192JFJ"/>
    <d v="2024-12-31T00:00:00"/>
    <m/>
    <s v="3230"/>
    <x v="2"/>
    <s v="PA"/>
    <s v="PA"/>
    <m/>
    <d v="2024-12-31T00:00:00"/>
    <d v="1899-12-30T06:17:22"/>
    <d v="2024-12-31T00:00:00"/>
    <d v="1899-12-30T06:17:58"/>
    <d v="2024-12-31T00:00:00"/>
    <d v="1899-12-30T07:02:39"/>
    <x v="0"/>
    <s v="RFCPI"/>
    <s v="8043253889"/>
    <s v="FBO"/>
    <d v="1899-12-30T00:45:17"/>
    <d v="1899-12-30T00:44:41"/>
    <d v="1899-12-30T00:00:36"/>
    <s v="Ensacado"/>
    <s v="E002"/>
    <x v="2"/>
    <d v="1899-12-30T00:45:17"/>
    <d v="1899-12-30T00:44:41"/>
    <n v="6"/>
    <x v="2"/>
    <x v="1"/>
    <x v="2"/>
    <n v="0"/>
    <n v="0"/>
    <s v="OK"/>
    <s v="Ensacado"/>
    <x v="0"/>
    <n v="0"/>
    <s v="F. ALCONERA"/>
    <s v="B"/>
    <d v="1899-12-30T00:00:36"/>
    <d v="1899-12-30T00:00:36"/>
    <s v="OK"/>
    <m/>
    <m/>
    <d v="1899-12-30T00:00:00"/>
    <d v="1899-12-30T00:45:17"/>
    <n v="3"/>
    <d v="1899-12-30T00:00:36"/>
    <n v="45.283333333320002"/>
    <n v="7"/>
    <s v="No"/>
  </r>
  <r>
    <s v="CCAL"/>
    <s v="2024077206"/>
    <x v="0"/>
    <s v="ER8753BBR"/>
    <s v="E1651JFK"/>
    <d v="2024-12-31T00:00:00"/>
    <m/>
    <s v="3297"/>
    <x v="1"/>
    <s v="PA"/>
    <s v="S1"/>
    <m/>
    <d v="2024-12-31T00:00:00"/>
    <d v="1899-12-30T07:20:14"/>
    <d v="2024-12-31T00:00:00"/>
    <d v="1899-12-30T07:20:49"/>
    <d v="2024-12-31T00:00:00"/>
    <d v="1899-12-30T07:49:08"/>
    <x v="0"/>
    <s v="RFCPI"/>
    <s v="8043253890"/>
    <s v="EXW"/>
    <d v="1899-12-30T00:28:54"/>
    <d v="1899-12-30T00:28:19"/>
    <d v="1899-12-30T00:00:35"/>
    <s v="Granel"/>
    <s v="E001"/>
    <x v="1"/>
    <d v="1899-12-30T00:28:54"/>
    <d v="1899-12-30T00:28:19"/>
    <n v="7"/>
    <x v="2"/>
    <x v="1"/>
    <x v="1"/>
    <n v="0"/>
    <n v="0"/>
    <s v="OK"/>
    <s v="Granel"/>
    <x v="0"/>
    <n v="0"/>
    <s v="F. ALCONERA"/>
    <s v="A"/>
    <d v="1899-12-30T00:00:35"/>
    <d v="1899-12-30T00:00:35"/>
    <s v="OK"/>
    <m/>
    <m/>
    <d v="1899-12-30T00:00:00"/>
    <d v="1899-12-30T00:28:54"/>
    <n v="3"/>
    <d v="1899-12-30T00:00:35"/>
    <n v="28.900000000007953"/>
    <n v="7"/>
    <s v="Si"/>
  </r>
  <r>
    <s v="CCAL"/>
    <s v="2024077227"/>
    <x v="0"/>
    <s v="ER5784BBP"/>
    <s v="E6172KZK"/>
    <d v="2024-12-31T00:00:00"/>
    <m/>
    <s v="3230"/>
    <x v="2"/>
    <s v="PA"/>
    <s v="PA"/>
    <m/>
    <d v="2024-12-31T00:00:00"/>
    <d v="1899-12-30T08:29:41"/>
    <d v="2024-12-31T00:00:00"/>
    <d v="1899-12-30T08:30:18"/>
    <d v="2024-12-31T00:00:00"/>
    <d v="1899-12-30T08:56:54"/>
    <x v="0"/>
    <s v="RFCPI"/>
    <s v="8043253894"/>
    <s v="EXW"/>
    <d v="1899-12-30T00:27:13"/>
    <d v="1899-12-30T00:26:36"/>
    <d v="1899-12-30T00:00:37"/>
    <s v="Ensacado"/>
    <s v="E002"/>
    <x v="1"/>
    <d v="1899-12-30T00:27:13"/>
    <d v="1899-12-30T00:26:36"/>
    <n v="8"/>
    <x v="2"/>
    <x v="1"/>
    <x v="2"/>
    <n v="0"/>
    <n v="0"/>
    <s v="OK"/>
    <s v="Ensacado"/>
    <x v="0"/>
    <n v="0"/>
    <s v="F. ALCONERA"/>
    <s v="A"/>
    <d v="1899-12-30T00:00:37"/>
    <d v="1899-12-30T00:00:37"/>
    <s v="OK"/>
    <m/>
    <m/>
    <d v="1899-12-30T00:00:00"/>
    <d v="1899-12-30T00:27:13"/>
    <n v="3"/>
    <d v="1899-12-30T00:00:37"/>
    <n v="27.216666666662395"/>
    <n v="8"/>
    <s v="Si"/>
  </r>
  <r>
    <s v="CCAL"/>
    <s v="2024077266"/>
    <x v="0"/>
    <s v="ER1428BBX"/>
    <s v="E3192JFJ"/>
    <d v="2024-12-31T00:00:00"/>
    <m/>
    <s v="3230"/>
    <x v="2"/>
    <s v="PA"/>
    <s v="PA"/>
    <m/>
    <d v="2024-12-31T00:00:00"/>
    <d v="1899-12-30T10:29:54"/>
    <d v="2024-12-31T00:00:00"/>
    <d v="1899-12-30T10:30:32"/>
    <d v="2024-12-31T00:00:00"/>
    <d v="1899-12-30T10:59:09"/>
    <x v="0"/>
    <s v="RFCPI"/>
    <s v="8043253902"/>
    <s v="FBO"/>
    <d v="1899-12-30T00:29:15"/>
    <d v="1899-12-30T00:28:37"/>
    <d v="1899-12-30T00:00:38"/>
    <s v="Ensacado"/>
    <s v="E002"/>
    <x v="2"/>
    <d v="1899-12-30T00:29:15"/>
    <d v="1899-12-30T00:28:37"/>
    <n v="10"/>
    <x v="2"/>
    <x v="1"/>
    <x v="2"/>
    <n v="0"/>
    <n v="0"/>
    <s v="OK"/>
    <s v="Ensacado"/>
    <x v="0"/>
    <n v="0"/>
    <s v="F. ALCONERA"/>
    <s v="A"/>
    <d v="1899-12-30T00:00:38"/>
    <d v="1899-12-30T00:00:38"/>
    <s v="OK"/>
    <m/>
    <m/>
    <d v="1899-12-30T00:00:00"/>
    <d v="1899-12-30T00:29:15"/>
    <n v="3"/>
    <d v="1899-12-30T00:00:38"/>
    <n v="29.250000000000014"/>
    <n v="10"/>
    <s v="Si"/>
  </r>
  <r>
    <s v="CCAL"/>
    <s v="2024077287"/>
    <x v="0"/>
    <s v="ER2598BDR"/>
    <s v="E7674MFG"/>
    <d v="2024-12-31T00:00:00"/>
    <m/>
    <s v="3230"/>
    <x v="2"/>
    <s v="PA"/>
    <s v="PA"/>
    <m/>
    <d v="2024-12-31T00:00:00"/>
    <d v="1899-12-30T11:56:10"/>
    <d v="2024-12-31T00:00:00"/>
    <d v="1899-12-30T11:56:47"/>
    <d v="2024-12-31T00:00:00"/>
    <d v="1899-12-30T12:19:59"/>
    <x v="0"/>
    <s v="RFCPI"/>
    <s v="8043253903"/>
    <s v="FBO"/>
    <d v="1899-12-30T00:23:49"/>
    <d v="1899-12-30T00:23:12"/>
    <d v="1899-12-30T00:00:37"/>
    <s v="Ensacado"/>
    <s v="E002"/>
    <x v="2"/>
    <d v="1899-12-30T00:23:49"/>
    <d v="1899-12-30T00:23:12"/>
    <n v="11"/>
    <x v="2"/>
    <x v="1"/>
    <x v="2"/>
    <n v="0"/>
    <n v="0"/>
    <s v="OK"/>
    <s v="Ensacado"/>
    <x v="0"/>
    <n v="0"/>
    <s v="F. ALCONERA"/>
    <s v="A"/>
    <d v="1899-12-30T00:00:37"/>
    <d v="1899-12-30T00:00:37"/>
    <s v="OK"/>
    <m/>
    <m/>
    <d v="1899-12-30T00:00:00"/>
    <d v="1899-12-30T00:23:49"/>
    <n v="3"/>
    <d v="1899-12-30T00:00:37"/>
    <n v="23.81666666666402"/>
    <n v="12"/>
    <s v="Si"/>
  </r>
  <r>
    <s v="CCAL"/>
    <s v="2024077291"/>
    <x v="0"/>
    <s v="ER5784BBP"/>
    <s v="E6172KZK"/>
    <d v="2024-12-31T00:00:00"/>
    <m/>
    <s v="3230"/>
    <x v="2"/>
    <s v="PA"/>
    <s v="PA"/>
    <m/>
    <d v="2024-12-31T00:00:00"/>
    <d v="1899-12-30T12:19:37"/>
    <d v="2024-12-31T00:00:00"/>
    <d v="1899-12-30T12:20:14"/>
    <d v="2024-12-31T00:00:00"/>
    <d v="1899-12-30T12:35:27"/>
    <x v="0"/>
    <s v="RFCPI"/>
    <s v="8043253904"/>
    <s v="EXW"/>
    <d v="1899-12-30T00:15:50"/>
    <d v="1899-12-30T00:15:13"/>
    <d v="1899-12-30T00:00:37"/>
    <s v="Ensacado"/>
    <s v="E002"/>
    <x v="1"/>
    <d v="1899-12-30T00:15:50"/>
    <d v="1899-12-30T00:15:13"/>
    <n v="12"/>
    <x v="2"/>
    <x v="1"/>
    <x v="2"/>
    <n v="0"/>
    <n v="0"/>
    <s v="OK"/>
    <s v="Ensacado"/>
    <x v="0"/>
    <n v="0"/>
    <s v="F. ALCONERA"/>
    <s v="A"/>
    <d v="1899-12-30T00:00:37"/>
    <d v="1899-12-30T00:00:37"/>
    <s v="OK"/>
    <m/>
    <m/>
    <d v="1899-12-30T00:00:00"/>
    <d v="1899-12-30T00:15:50"/>
    <n v="3"/>
    <d v="1899-12-30T00:00:37"/>
    <n v="15.833333333332664"/>
    <n v="12"/>
    <s v="Si"/>
  </r>
  <r>
    <s v="CCAL"/>
    <s v="2024077290"/>
    <x v="0"/>
    <s v="ER0598BBT"/>
    <s v="E1006KHK"/>
    <d v="2024-12-31T00:00:00"/>
    <m/>
    <s v="3297"/>
    <x v="1"/>
    <s v="PA"/>
    <s v="S1"/>
    <m/>
    <d v="2024-12-31T00:00:00"/>
    <d v="1899-12-30T12:18:46"/>
    <d v="2024-12-31T00:00:00"/>
    <d v="1899-12-30T12:19:23"/>
    <d v="2024-12-31T00:00:00"/>
    <d v="1899-12-30T13:02:27"/>
    <x v="0"/>
    <s v="RFCPI"/>
    <s v="8043253905"/>
    <s v="FBO"/>
    <d v="1899-12-30T00:43:41"/>
    <d v="1899-12-30T00:43:04"/>
    <d v="1899-12-30T00:00:37"/>
    <s v="Granel"/>
    <s v="E001"/>
    <x v="2"/>
    <d v="1899-12-30T00:43:41"/>
    <d v="1899-12-30T00:43:04"/>
    <n v="12"/>
    <x v="2"/>
    <x v="1"/>
    <x v="1"/>
    <n v="0"/>
    <n v="0"/>
    <s v="OK"/>
    <s v="Granel"/>
    <x v="0"/>
    <n v="0"/>
    <s v="F. ALCONERA"/>
    <s v="A"/>
    <d v="1899-12-30T00:00:37"/>
    <d v="1899-12-30T00:00:37"/>
    <s v="OK"/>
    <m/>
    <m/>
    <d v="1899-12-30T00:00:00"/>
    <d v="1899-12-30T00:43:41"/>
    <n v="3"/>
    <d v="1899-12-30T00:00:37"/>
    <n v="43.683333333336059"/>
    <n v="13"/>
    <s v="Si"/>
  </r>
  <r>
    <s v="CCAL"/>
    <s v="2025000002"/>
    <x v="0"/>
    <s v="ER3665BBS"/>
    <s v="E4990DBM"/>
    <d v="2025-01-02T00:00:00"/>
    <m/>
    <s v="3297"/>
    <x v="1"/>
    <s v="PA"/>
    <s v="S1"/>
    <m/>
    <d v="2025-01-02T00:00:00"/>
    <d v="1899-12-30T06:20:20"/>
    <d v="2025-01-02T00:00:00"/>
    <d v="1899-12-30T06:21:00"/>
    <d v="2025-01-02T00:00:00"/>
    <d v="1899-12-30T06:51:05"/>
    <x v="0"/>
    <s v="RFCPI"/>
    <s v="8043253907"/>
    <s v="EXW"/>
    <d v="1899-12-30T00:30:45"/>
    <d v="1899-12-30T00:30:05"/>
    <d v="1899-12-30T00:00:40"/>
    <s v="Granel"/>
    <s v="E001"/>
    <x v="1"/>
    <d v="1899-12-30T00:30:45"/>
    <d v="1899-12-30T00:30:05"/>
    <n v="6"/>
    <x v="3"/>
    <x v="2"/>
    <x v="1"/>
    <n v="0"/>
    <n v="0"/>
    <s v="OK"/>
    <s v="Granel"/>
    <x v="1"/>
    <n v="0"/>
    <s v="F. ALCONERA"/>
    <s v="A"/>
    <d v="1899-12-30T00:00:40"/>
    <d v="1899-12-30T00:00:40"/>
    <s v="OK"/>
    <m/>
    <m/>
    <d v="1899-12-30T00:00:00"/>
    <d v="1899-12-30T00:30:45"/>
    <n v="5"/>
    <d v="1899-12-30T00:00:40"/>
    <n v="30.750000000004807"/>
    <n v="6"/>
    <s v="Si"/>
  </r>
  <r>
    <s v="CCAL"/>
    <s v="2025000004"/>
    <x v="0"/>
    <s v="ER8908BBG"/>
    <s v="E5792MTF"/>
    <d v="2025-01-02T00:00:00"/>
    <m/>
    <s v="3297"/>
    <x v="1"/>
    <s v="PA"/>
    <s v="S1"/>
    <m/>
    <d v="2025-01-02T00:00:00"/>
    <d v="1899-12-30T06:29:17"/>
    <d v="2025-01-02T00:00:00"/>
    <d v="1899-12-30T06:29:57"/>
    <d v="2025-01-02T00:00:00"/>
    <d v="1899-12-30T06:57:41"/>
    <x v="0"/>
    <s v="RFCPI"/>
    <s v="8043253908"/>
    <s v="EXW"/>
    <d v="1899-12-30T00:28:24"/>
    <d v="1899-12-30T00:27:44"/>
    <d v="1899-12-30T00:00:40"/>
    <s v="Granel"/>
    <s v="E001"/>
    <x v="1"/>
    <d v="1899-12-30T00:28:24"/>
    <d v="1899-12-30T00:27:44"/>
    <n v="6"/>
    <x v="3"/>
    <x v="2"/>
    <x v="1"/>
    <n v="0"/>
    <n v="0"/>
    <s v="OK"/>
    <s v="Granel"/>
    <x v="1"/>
    <n v="0"/>
    <s v="F. ALCONERA"/>
    <s v="A"/>
    <d v="1899-12-30T00:00:40"/>
    <d v="1899-12-30T00:00:40"/>
    <s v="OK"/>
    <m/>
    <m/>
    <d v="1899-12-30T00:00:00"/>
    <d v="1899-12-30T00:28:24"/>
    <n v="5"/>
    <d v="1899-12-30T00:00:40"/>
    <n v="28.399999999996844"/>
    <n v="6"/>
    <s v="Si"/>
  </r>
  <r>
    <s v="CCAL"/>
    <s v="2025000006"/>
    <x v="0"/>
    <s v="ER9856BBZ"/>
    <s v="E4874GCT"/>
    <d v="2025-01-02T00:00:00"/>
    <m/>
    <s v="3297"/>
    <x v="1"/>
    <s v="PA"/>
    <s v="S1"/>
    <m/>
    <d v="2025-01-02T00:00:00"/>
    <d v="1899-12-30T06:47:48"/>
    <d v="2025-01-02T00:00:00"/>
    <d v="1899-12-30T06:49:32"/>
    <d v="2025-01-02T00:00:00"/>
    <d v="1899-12-30T07:12:19"/>
    <x v="0"/>
    <s v="RFCPI"/>
    <s v="8043253909"/>
    <s v="EXW"/>
    <d v="1899-12-30T00:24:31"/>
    <d v="1899-12-30T00:22:47"/>
    <d v="1899-12-30T00:01:44"/>
    <s v="Granel"/>
    <s v="E001"/>
    <x v="1"/>
    <d v="1899-12-30T00:24:31"/>
    <d v="1899-12-30T00:22:47"/>
    <n v="6"/>
    <x v="3"/>
    <x v="2"/>
    <x v="1"/>
    <n v="0"/>
    <n v="0"/>
    <s v="OK"/>
    <s v="Granel"/>
    <x v="1"/>
    <n v="0"/>
    <s v="F. ALCONERA"/>
    <s v="A"/>
    <d v="1899-12-30T00:01:44"/>
    <d v="1899-12-30T00:01:44"/>
    <s v="OK"/>
    <m/>
    <m/>
    <d v="1899-12-30T00:00:00"/>
    <d v="1899-12-30T00:24:31"/>
    <n v="5"/>
    <d v="1899-12-30T00:01:44"/>
    <n v="24.516666666676841"/>
    <n v="7"/>
    <s v="Si"/>
  </r>
  <r>
    <s v="CCAL"/>
    <s v="2024077277"/>
    <x v="0"/>
    <s v="EBA1640AF"/>
    <m/>
    <d v="2024-12-31T00:00:00"/>
    <m/>
    <s v="3230"/>
    <x v="2"/>
    <s v="PA"/>
    <s v="PA"/>
    <m/>
    <d v="2024-12-31T00:00:00"/>
    <d v="1899-12-30T11:14:41"/>
    <d v="2024-12-31T00:00:00"/>
    <d v="1899-12-30T11:15:39"/>
    <d v="2024-12-31T00:00:00"/>
    <d v="1899-12-30T11:34:36"/>
    <x v="0"/>
    <s v="RFCPI"/>
    <s v="8043253914"/>
    <s v="EXW"/>
    <d v="1899-12-30T00:19:55"/>
    <d v="1899-12-30T00:18:57"/>
    <d v="1899-12-30T00:00:58"/>
    <s v="Ensacado"/>
    <s v="E002"/>
    <x v="1"/>
    <d v="1899-12-30T00:19:55"/>
    <d v="1899-12-30T00:18:57"/>
    <n v="11"/>
    <x v="2"/>
    <x v="1"/>
    <x v="2"/>
    <n v="0"/>
    <n v="0"/>
    <s v="OK"/>
    <s v="Ensacado"/>
    <x v="0"/>
    <n v="0"/>
    <s v="F. ALCONERA"/>
    <s v="A"/>
    <d v="1899-12-30T00:00:58"/>
    <d v="1899-12-30T00:00:58"/>
    <s v="OK"/>
    <m/>
    <m/>
    <d v="1899-12-30T00:00:00"/>
    <d v="1899-12-30T00:19:55"/>
    <n v="3"/>
    <d v="1899-12-30T00:00:58"/>
    <n v="19.916666666668846"/>
    <n v="11"/>
    <s v="Si"/>
  </r>
  <r>
    <s v="CCAL"/>
    <s v="2025000039"/>
    <x v="0"/>
    <s v="ER3764BBR"/>
    <s v="E9502JVD"/>
    <d v="2025-01-02T00:00:00"/>
    <m/>
    <s v="3318"/>
    <x v="7"/>
    <s v="PA"/>
    <s v="PA"/>
    <m/>
    <d v="2025-01-02T00:00:00"/>
    <d v="1899-12-30T08:25:17"/>
    <d v="2025-01-02T00:00:00"/>
    <d v="1899-12-30T08:25:56"/>
    <d v="2025-01-02T00:00:00"/>
    <d v="1899-12-30T09:02:50"/>
    <x v="0"/>
    <s v="RFCPI"/>
    <s v="8043253915"/>
    <s v="FBO"/>
    <d v="1899-12-30T00:37:33"/>
    <d v="1899-12-30T00:36:54"/>
    <d v="1899-12-30T00:00:39"/>
    <s v="Ensacado"/>
    <s v="E002"/>
    <x v="2"/>
    <d v="1899-12-30T00:37:33"/>
    <d v="1899-12-30T00:36:54"/>
    <n v="8"/>
    <x v="3"/>
    <x v="2"/>
    <x v="2"/>
    <n v="0"/>
    <n v="0"/>
    <s v="OK"/>
    <s v="Ensacado"/>
    <x v="1"/>
    <n v="0"/>
    <s v="F. ALCONERA"/>
    <s v="A"/>
    <d v="1899-12-30T00:00:39"/>
    <d v="1899-12-30T00:00:39"/>
    <s v="OK"/>
    <m/>
    <m/>
    <d v="1899-12-30T00:00:00"/>
    <d v="1899-12-30T00:37:33"/>
    <n v="5"/>
    <d v="1899-12-30T00:00:39"/>
    <n v="37.550000000001553"/>
    <n v="9"/>
    <s v="Si"/>
  </r>
  <r>
    <s v="CCAL"/>
    <s v="2024077268"/>
    <x v="0"/>
    <s v="ER3764BBR"/>
    <s v="E9502JVD"/>
    <d v="2024-12-31T00:00:00"/>
    <m/>
    <s v="3230"/>
    <x v="2"/>
    <s v="PA"/>
    <s v="PA"/>
    <m/>
    <d v="2024-12-31T00:00:00"/>
    <d v="1899-12-30T10:34:49"/>
    <d v="2024-12-31T00:00:00"/>
    <d v="1899-12-30T10:35:56"/>
    <d v="2024-12-31T00:00:00"/>
    <d v="1899-12-30T11:10:27"/>
    <x v="0"/>
    <s v="RFCPI"/>
    <s v="8043253919"/>
    <s v="EXW"/>
    <d v="1899-12-30T00:35:38"/>
    <d v="1899-12-30T00:34:31"/>
    <d v="1899-12-30T00:01:07"/>
    <s v="Ensacado"/>
    <s v="E002"/>
    <x v="1"/>
    <d v="1899-12-30T00:35:38"/>
    <d v="1899-12-30T00:34:31"/>
    <n v="10"/>
    <x v="2"/>
    <x v="1"/>
    <x v="2"/>
    <n v="0"/>
    <n v="0"/>
    <s v="OK"/>
    <s v="Ensacado"/>
    <x v="0"/>
    <n v="0"/>
    <s v="F. ALCONERA"/>
    <s v="A"/>
    <d v="1899-12-30T00:01:07"/>
    <d v="1899-12-30T00:01:07"/>
    <s v="OK"/>
    <m/>
    <m/>
    <d v="1899-12-30T00:00:00"/>
    <d v="1899-12-30T00:35:38"/>
    <n v="3"/>
    <d v="1899-12-30T00:01:07"/>
    <n v="35.6333333333328"/>
    <n v="11"/>
    <s v="Si"/>
  </r>
  <r>
    <s v="CCAL"/>
    <s v="2025000085"/>
    <x v="0"/>
    <s v="ER3706BCF"/>
    <s v="E7061KZH"/>
    <d v="2025-01-02T00:00:00"/>
    <m/>
    <s v="3297"/>
    <x v="1"/>
    <s v="PA"/>
    <s v="S1"/>
    <m/>
    <d v="2025-01-02T00:00:00"/>
    <d v="1899-12-30T10:07:08"/>
    <d v="2025-01-02T00:00:00"/>
    <d v="1899-12-30T10:07:48"/>
    <d v="2025-01-02T00:00:00"/>
    <d v="1899-12-30T10:32:12"/>
    <x v="0"/>
    <s v="RFCPI"/>
    <s v="8043253920"/>
    <s v="FBO"/>
    <d v="1899-12-30T00:25:04"/>
    <d v="1899-12-30T00:24:24"/>
    <d v="1899-12-30T00:00:40"/>
    <s v="Granel"/>
    <s v="E001"/>
    <x v="2"/>
    <d v="1899-12-30T00:25:04"/>
    <d v="1899-12-30T00:24:24"/>
    <n v="10"/>
    <x v="3"/>
    <x v="2"/>
    <x v="1"/>
    <n v="0"/>
    <n v="0"/>
    <s v="OK"/>
    <s v="Granel"/>
    <x v="1"/>
    <n v="0"/>
    <s v="F. ALCONERA"/>
    <s v="A"/>
    <d v="1899-12-30T00:00:40"/>
    <d v="1899-12-30T00:00:40"/>
    <s v="OK"/>
    <m/>
    <m/>
    <d v="1899-12-30T00:00:00"/>
    <d v="1899-12-30T00:25:04"/>
    <n v="5"/>
    <d v="1899-12-30T00:00:40"/>
    <n v="25.06666666667045"/>
    <n v="10"/>
    <s v="Si"/>
  </r>
  <r>
    <s v="CCAL"/>
    <s v="2025000086"/>
    <x v="0"/>
    <s v="ER3665BBS"/>
    <s v="E4990DBM"/>
    <d v="2025-01-02T00:00:00"/>
    <m/>
    <s v="3228"/>
    <x v="3"/>
    <s v="PA"/>
    <s v="S4"/>
    <m/>
    <d v="2025-01-02T00:00:00"/>
    <d v="1899-12-30T10:07:47"/>
    <d v="2025-01-02T00:00:00"/>
    <d v="1899-12-30T10:08:27"/>
    <d v="2025-01-02T00:00:00"/>
    <d v="1899-12-30T10:59:35"/>
    <x v="0"/>
    <s v="RFCPI"/>
    <s v="8043253922"/>
    <s v="EXW"/>
    <d v="1899-12-30T00:51:48"/>
    <d v="1899-12-30T00:51:08"/>
    <d v="1899-12-30T00:00:40"/>
    <s v="Granel"/>
    <s v="E001"/>
    <x v="1"/>
    <d v="1899-12-30T00:51:48"/>
    <d v="1899-12-30T00:51:08"/>
    <n v="10"/>
    <x v="3"/>
    <x v="2"/>
    <x v="1"/>
    <n v="0"/>
    <n v="0"/>
    <s v="OK"/>
    <s v="Granel"/>
    <x v="1"/>
    <n v="0"/>
    <s v="F. ALCONERA"/>
    <s v="B"/>
    <d v="1899-12-30T00:00:40"/>
    <d v="1899-12-30T00:00:40"/>
    <s v="OK"/>
    <m/>
    <m/>
    <d v="1899-12-30T00:00:00"/>
    <d v="1899-12-30T00:51:48"/>
    <n v="5"/>
    <d v="1899-12-30T00:00:40"/>
    <n v="51.799999999996821"/>
    <n v="10"/>
    <s v="No"/>
  </r>
  <r>
    <s v="CCAL"/>
    <s v="2025000130"/>
    <x v="0"/>
    <s v="ER9606BBF"/>
    <s v="E2611KJC"/>
    <d v="2025-01-02T00:00:00"/>
    <m/>
    <s v="3297"/>
    <x v="1"/>
    <s v="PA"/>
    <s v="S1"/>
    <m/>
    <d v="2025-01-02T00:00:00"/>
    <d v="1899-12-30T12:03:13"/>
    <d v="2025-01-02T00:00:00"/>
    <d v="1899-12-30T12:03:53"/>
    <d v="2025-01-02T00:00:00"/>
    <d v="1899-12-30T12:30:32"/>
    <x v="0"/>
    <s v="RFCPI"/>
    <s v="8043253927"/>
    <s v="EXW"/>
    <d v="1899-12-30T00:27:19"/>
    <d v="1899-12-30T00:26:39"/>
    <d v="1899-12-30T00:00:40"/>
    <s v="Granel"/>
    <s v="E001"/>
    <x v="1"/>
    <d v="1899-12-30T00:27:19"/>
    <d v="1899-12-30T00:26:39"/>
    <n v="12"/>
    <x v="3"/>
    <x v="2"/>
    <x v="1"/>
    <n v="0"/>
    <n v="0"/>
    <s v="OK"/>
    <s v="Granel"/>
    <x v="1"/>
    <n v="0"/>
    <s v="F. ALCONERA"/>
    <s v="A"/>
    <d v="1899-12-30T00:00:40"/>
    <d v="1899-12-30T00:00:40"/>
    <s v="OK"/>
    <m/>
    <m/>
    <d v="1899-12-30T00:00:00"/>
    <d v="1899-12-30T00:27:19"/>
    <n v="5"/>
    <d v="1899-12-30T00:00:40"/>
    <n v="27.316666666655856"/>
    <n v="12"/>
    <s v="Si"/>
  </r>
  <r>
    <s v="CCAL"/>
    <s v="2025000133"/>
    <x v="0"/>
    <s v="ER0406BCW"/>
    <s v="E6414LKJ"/>
    <d v="2025-01-02T00:00:00"/>
    <m/>
    <s v="3232"/>
    <x v="5"/>
    <s v="PA"/>
    <s v="PA"/>
    <m/>
    <d v="2025-01-02T00:00:00"/>
    <d v="1899-12-30T12:11:58"/>
    <d v="2025-01-02T00:00:00"/>
    <d v="1899-12-30T12:12:38"/>
    <d v="2025-01-02T00:00:00"/>
    <d v="1899-12-30T12:42:30"/>
    <x v="0"/>
    <s v="RFCPI"/>
    <s v="8043253929"/>
    <s v="EXW"/>
    <d v="1899-12-30T00:30:32"/>
    <d v="1899-12-30T00:29:52"/>
    <d v="1899-12-30T00:00:40"/>
    <s v="Ensacado"/>
    <s v="E002"/>
    <x v="1"/>
    <d v="1899-12-30T00:30:32"/>
    <d v="1899-12-30T00:29:52"/>
    <n v="12"/>
    <x v="3"/>
    <x v="2"/>
    <x v="2"/>
    <n v="0"/>
    <n v="0"/>
    <s v="OK"/>
    <s v="Ensacado"/>
    <x v="1"/>
    <n v="0"/>
    <s v="F. ALCONERA"/>
    <s v="A"/>
    <d v="1899-12-30T00:00:40"/>
    <d v="1899-12-30T00:00:40"/>
    <s v="OK"/>
    <m/>
    <m/>
    <d v="1899-12-30T00:00:00"/>
    <d v="1899-12-30T00:30:32"/>
    <n v="5"/>
    <d v="1899-12-30T00:00:40"/>
    <n v="30.533333333327928"/>
    <n v="12"/>
    <s v="Si"/>
  </r>
  <r>
    <s v="CCAL"/>
    <s v="2025000136"/>
    <x v="0"/>
    <s v="ER1760BDB"/>
    <s v="E3179MJG"/>
    <d v="2025-01-02T00:00:00"/>
    <m/>
    <s v="3229"/>
    <x v="4"/>
    <s v="PA"/>
    <s v="S2"/>
    <m/>
    <d v="2025-01-02T00:00:00"/>
    <d v="1899-12-30T12:16:10"/>
    <d v="2025-01-02T00:00:00"/>
    <d v="1899-12-30T12:16:50"/>
    <d v="2025-01-02T00:00:00"/>
    <d v="1899-12-30T12:44:24"/>
    <x v="0"/>
    <s v="RFCPI"/>
    <s v="8043253930"/>
    <s v="FBO"/>
    <d v="1899-12-30T00:28:14"/>
    <d v="1899-12-30T00:27:34"/>
    <d v="1899-12-30T00:00:40"/>
    <s v="Granel"/>
    <s v="E001"/>
    <x v="2"/>
    <d v="1899-12-30T00:28:14"/>
    <d v="1899-12-30T00:27:34"/>
    <n v="12"/>
    <x v="3"/>
    <x v="2"/>
    <x v="1"/>
    <n v="0"/>
    <n v="0"/>
    <s v="OK"/>
    <s v="Granel"/>
    <x v="1"/>
    <n v="0"/>
    <s v="F. ALCONERA"/>
    <s v="A"/>
    <d v="1899-12-30T00:00:40"/>
    <d v="1899-12-30T00:00:40"/>
    <s v="OK"/>
    <m/>
    <m/>
    <d v="1899-12-30T00:00:00"/>
    <d v="1899-12-30T00:28:14"/>
    <n v="5"/>
    <d v="1899-12-30T00:00:40"/>
    <n v="28.233333333331245"/>
    <n v="12"/>
    <s v="Si"/>
  </r>
  <r>
    <s v="CCAL"/>
    <s v="2025000135"/>
    <x v="0"/>
    <s v="ER4613BDJ"/>
    <s v="E6533MNZ"/>
    <d v="2025-01-02T00:00:00"/>
    <m/>
    <s v="3230"/>
    <x v="2"/>
    <s v="PA"/>
    <s v="PA"/>
    <m/>
    <d v="2025-01-02T00:00:00"/>
    <d v="1899-12-30T12:15:12"/>
    <d v="2025-01-02T00:00:00"/>
    <d v="1899-12-30T12:15:51"/>
    <d v="2025-01-02T00:00:00"/>
    <d v="1899-12-30T12:55:37"/>
    <x v="0"/>
    <s v="RFCPI"/>
    <s v="8043253932"/>
    <s v="FBO"/>
    <d v="1899-12-30T00:40:25"/>
    <d v="1899-12-30T00:39:46"/>
    <d v="1899-12-30T00:00:39"/>
    <s v="Ensacado"/>
    <s v="E002"/>
    <x v="2"/>
    <d v="1899-12-30T00:40:25"/>
    <d v="1899-12-30T00:39:46"/>
    <n v="12"/>
    <x v="3"/>
    <x v="2"/>
    <x v="2"/>
    <n v="0"/>
    <n v="0"/>
    <s v="OK"/>
    <s v="Ensacado"/>
    <x v="1"/>
    <n v="0"/>
    <s v="F. ALCONERA"/>
    <s v="A"/>
    <d v="1899-12-30T00:00:39"/>
    <d v="1899-12-30T00:00:39"/>
    <s v="OK"/>
    <m/>
    <m/>
    <d v="1899-12-30T00:00:00"/>
    <d v="1899-12-30T00:40:25"/>
    <n v="5"/>
    <d v="1899-12-30T00:00:39"/>
    <n v="40.416666666667176"/>
    <n v="12"/>
    <s v="Si"/>
  </r>
  <r>
    <s v="CCAL"/>
    <s v="2025000151"/>
    <x v="0"/>
    <s v="E3300GNC"/>
    <m/>
    <d v="2025-01-02T00:00:00"/>
    <m/>
    <s v="3230"/>
    <x v="2"/>
    <s v="PA"/>
    <s v="PA"/>
    <m/>
    <d v="2025-01-02T00:00:00"/>
    <d v="1899-12-30T13:01:09"/>
    <d v="2025-01-02T00:00:00"/>
    <d v="1899-12-30T13:01:51"/>
    <d v="2025-01-02T00:00:00"/>
    <d v="1899-12-30T13:25:58"/>
    <x v="0"/>
    <s v="RFCPI"/>
    <s v="8043253934"/>
    <s v="EXW"/>
    <d v="1899-12-30T00:24:49"/>
    <d v="1899-12-30T00:24:07"/>
    <d v="1899-12-30T00:00:42"/>
    <s v="Ensacado"/>
    <s v="E002"/>
    <x v="1"/>
    <d v="1899-12-30T00:24:49"/>
    <d v="1899-12-30T00:24:07"/>
    <n v="13"/>
    <x v="3"/>
    <x v="2"/>
    <x v="2"/>
    <n v="0"/>
    <n v="0"/>
    <s v="OK"/>
    <s v="Ensacado"/>
    <x v="1"/>
    <n v="0"/>
    <s v="F. ALCONERA"/>
    <s v="A"/>
    <d v="1899-12-30T00:00:42"/>
    <d v="1899-12-30T00:00:42"/>
    <s v="OK"/>
    <m/>
    <m/>
    <d v="1899-12-30T00:00:00"/>
    <d v="1899-12-30T00:24:49"/>
    <n v="5"/>
    <d v="1899-12-30T00:00:42"/>
    <n v="24.816666666657703"/>
    <n v="13"/>
    <s v="Si"/>
  </r>
  <r>
    <s v="CCAL"/>
    <s v="2025000168"/>
    <x v="0"/>
    <s v="ER2316BBD"/>
    <s v="E7555LTD"/>
    <d v="2025-01-02T00:00:00"/>
    <m/>
    <s v="3228"/>
    <x v="3"/>
    <s v="PA"/>
    <s v="S4"/>
    <m/>
    <d v="2025-01-02T00:00:00"/>
    <d v="1899-12-30T13:42:20"/>
    <d v="2025-01-02T00:00:00"/>
    <d v="1899-12-30T13:43:00"/>
    <d v="2025-01-02T00:00:00"/>
    <d v="1899-12-30T14:10:59"/>
    <x v="0"/>
    <s v="RFCPI"/>
    <s v="8043253937"/>
    <s v="FBO"/>
    <d v="1899-12-30T00:28:39"/>
    <d v="1899-12-30T00:27:59"/>
    <d v="1899-12-30T00:00:40"/>
    <s v="Granel"/>
    <s v="E001"/>
    <x v="2"/>
    <d v="1899-12-30T00:28:39"/>
    <d v="1899-12-30T00:27:59"/>
    <n v="13"/>
    <x v="3"/>
    <x v="2"/>
    <x v="1"/>
    <n v="0"/>
    <n v="0"/>
    <s v="OK"/>
    <s v="Granel"/>
    <x v="1"/>
    <n v="0"/>
    <s v="F. ALCONERA"/>
    <s v="A"/>
    <d v="1899-12-30T00:00:40"/>
    <d v="1899-12-30T00:00:40"/>
    <s v="OK"/>
    <m/>
    <m/>
    <d v="1899-12-30T00:00:00"/>
    <d v="1899-12-30T00:28:39"/>
    <n v="5"/>
    <d v="1899-12-30T00:00:40"/>
    <n v="28.650000000009594"/>
    <n v="14"/>
    <s v="Si"/>
  </r>
  <r>
    <s v="CCAL"/>
    <s v="2025000171"/>
    <x v="0"/>
    <s v="ER6871BCC"/>
    <s v="E2716JKD"/>
    <d v="2025-01-02T00:00:00"/>
    <m/>
    <s v="3297"/>
    <x v="1"/>
    <s v="PA"/>
    <s v="S1"/>
    <m/>
    <d v="2025-01-02T00:00:00"/>
    <d v="1899-12-30T13:46:59"/>
    <d v="2025-01-02T00:00:00"/>
    <d v="1899-12-30T13:47:38"/>
    <d v="2025-01-02T00:00:00"/>
    <d v="1899-12-30T14:14:49"/>
    <x v="0"/>
    <s v="RFCPI"/>
    <s v="8043253938"/>
    <s v="FBO"/>
    <d v="1899-12-30T00:27:50"/>
    <d v="1899-12-30T00:27:11"/>
    <d v="1899-12-30T00:00:39"/>
    <s v="Granel"/>
    <s v="E001"/>
    <x v="2"/>
    <d v="1899-12-30T00:27:50"/>
    <d v="1899-12-30T00:27:11"/>
    <n v="13"/>
    <x v="3"/>
    <x v="2"/>
    <x v="1"/>
    <n v="0"/>
    <n v="0"/>
    <s v="OK"/>
    <s v="Granel"/>
    <x v="1"/>
    <n v="0"/>
    <s v="F. ALCONERA"/>
    <s v="A"/>
    <d v="1899-12-30T00:00:39"/>
    <d v="1899-12-30T00:00:39"/>
    <s v="OK"/>
    <m/>
    <m/>
    <d v="1899-12-30T00:00:00"/>
    <d v="1899-12-30T00:27:50"/>
    <n v="5"/>
    <d v="1899-12-30T00:00:39"/>
    <n v="27.833333333342374"/>
    <n v="14"/>
    <s v="Si"/>
  </r>
  <r>
    <s v="CCAL"/>
    <s v="2025000201"/>
    <x v="0"/>
    <s v="ER6677BBW"/>
    <s v="E6245LDT"/>
    <d v="2025-01-02T00:00:00"/>
    <m/>
    <s v="3297"/>
    <x v="1"/>
    <s v="PA"/>
    <s v="S1"/>
    <m/>
    <d v="2025-01-02T00:00:00"/>
    <d v="1899-12-30T14:48:38"/>
    <d v="2025-01-02T00:00:00"/>
    <d v="1899-12-30T14:49:17"/>
    <d v="2025-01-02T00:00:00"/>
    <d v="1899-12-30T15:11:33"/>
    <x v="0"/>
    <s v="RFCPI"/>
    <s v="8043253941"/>
    <s v="FBO"/>
    <d v="1899-12-30T00:22:55"/>
    <d v="1899-12-30T00:22:16"/>
    <d v="1899-12-30T00:00:39"/>
    <s v="Granel"/>
    <s v="E001"/>
    <x v="2"/>
    <d v="1899-12-30T00:22:55"/>
    <d v="1899-12-30T00:22:16"/>
    <n v="14"/>
    <x v="3"/>
    <x v="2"/>
    <x v="1"/>
    <n v="0"/>
    <n v="0"/>
    <s v="OK"/>
    <s v="Granel"/>
    <x v="1"/>
    <n v="0"/>
    <s v="F. ALCONERA"/>
    <s v="A"/>
    <d v="1899-12-30T00:00:39"/>
    <d v="1899-12-30T00:00:39"/>
    <s v="OK"/>
    <m/>
    <m/>
    <d v="1899-12-30T00:00:00"/>
    <d v="1899-12-30T00:22:55"/>
    <n v="5"/>
    <d v="1899-12-30T00:00:39"/>
    <n v="22.916666666664121"/>
    <n v="15"/>
    <s v="Si"/>
  </r>
  <r>
    <s v="CCAL"/>
    <s v="2025000204"/>
    <x v="0"/>
    <s v="EAV55999"/>
    <s v="EBH13VC"/>
    <d v="2025-01-02T00:00:00"/>
    <m/>
    <s v="3230"/>
    <x v="2"/>
    <s v="PA"/>
    <s v="PA"/>
    <m/>
    <d v="2025-01-02T00:00:00"/>
    <d v="1899-12-30T14:56:49"/>
    <d v="2025-01-02T00:00:00"/>
    <d v="1899-12-30T15:03:56"/>
    <d v="2025-01-02T00:00:00"/>
    <d v="1899-12-30T16:09:57"/>
    <x v="0"/>
    <s v="RFCPI"/>
    <s v="8043253944"/>
    <s v="EXW"/>
    <d v="1899-12-30T01:13:08"/>
    <d v="1899-12-30T01:06:01"/>
    <d v="1899-12-30T00:07:07"/>
    <s v="Ensacado"/>
    <s v="E002"/>
    <x v="1"/>
    <d v="1899-12-30T01:13:08"/>
    <d v="1899-12-30T01:06:01"/>
    <n v="14"/>
    <x v="3"/>
    <x v="2"/>
    <x v="2"/>
    <n v="0"/>
    <n v="0"/>
    <s v="OK"/>
    <s v="Ensacado"/>
    <x v="1"/>
    <n v="0"/>
    <s v="F. ALCONERA"/>
    <s v="B"/>
    <d v="1899-12-30T00:07:07"/>
    <d v="1899-12-30T00:07:07"/>
    <s v="OK"/>
    <m/>
    <m/>
    <d v="1899-12-30T00:00:00"/>
    <d v="1899-12-30T01:13:08"/>
    <n v="5"/>
    <d v="1899-12-30T00:07:07"/>
    <n v="73.133333333337617"/>
    <n v="16"/>
    <s v="No"/>
  </r>
  <r>
    <s v="CCAL"/>
    <s v="2025000212"/>
    <x v="0"/>
    <s v="ECR03220R"/>
    <s v="E0948JLM"/>
    <d v="2025-01-02T00:00:00"/>
    <m/>
    <s v="3230"/>
    <x v="2"/>
    <s v="PA"/>
    <s v="PA"/>
    <m/>
    <d v="2025-01-02T00:00:00"/>
    <d v="1899-12-30T15:48:14"/>
    <d v="2025-01-02T00:00:00"/>
    <d v="1899-12-30T15:48:54"/>
    <d v="2025-01-02T00:00:00"/>
    <d v="1899-12-30T16:31:05"/>
    <x v="0"/>
    <s v="RFCPI"/>
    <s v="8043253946"/>
    <s v="FBO"/>
    <d v="1899-12-30T00:42:51"/>
    <d v="1899-12-30T00:42:11"/>
    <d v="1899-12-30T00:00:40"/>
    <s v="Ensacado"/>
    <s v="E002"/>
    <x v="2"/>
    <d v="1899-12-30T00:42:51"/>
    <d v="1899-12-30T00:42:11"/>
    <n v="15"/>
    <x v="3"/>
    <x v="2"/>
    <x v="2"/>
    <n v="0"/>
    <n v="0"/>
    <s v="OK"/>
    <s v="Ensacado"/>
    <x v="1"/>
    <n v="0"/>
    <s v="F. ALCONERA"/>
    <s v="A"/>
    <d v="1899-12-30T00:00:40"/>
    <d v="1899-12-30T00:00:40"/>
    <s v="OK"/>
    <m/>
    <m/>
    <d v="1899-12-30T00:00:00"/>
    <d v="1899-12-30T00:42:51"/>
    <n v="5"/>
    <d v="1899-12-30T00:00:40"/>
    <n v="42.849999999993585"/>
    <n v="16"/>
    <s v="Si"/>
  </r>
  <r>
    <s v="CCAL"/>
    <s v="2025000219"/>
    <x v="0"/>
    <s v="ER2502BCM"/>
    <s v="E9189JXJ"/>
    <d v="2025-01-02T00:00:00"/>
    <m/>
    <s v="3230"/>
    <x v="2"/>
    <s v="PA"/>
    <s v="PA"/>
    <m/>
    <d v="2025-01-02T00:00:00"/>
    <d v="1899-12-30T16:22:22"/>
    <d v="2025-01-02T00:00:00"/>
    <d v="1899-12-30T16:23:02"/>
    <d v="2025-01-02T00:00:00"/>
    <d v="1899-12-30T17:01:14"/>
    <x v="0"/>
    <s v="RFCPI"/>
    <s v="8043253948"/>
    <s v="FBO"/>
    <d v="1899-12-30T00:38:52"/>
    <d v="1899-12-30T00:38:12"/>
    <d v="1899-12-30T00:00:40"/>
    <s v="Ensacado"/>
    <s v="E002"/>
    <x v="2"/>
    <d v="1899-12-30T00:38:52"/>
    <d v="1899-12-30T00:38:12"/>
    <n v="16"/>
    <x v="3"/>
    <x v="2"/>
    <x v="2"/>
    <n v="0"/>
    <n v="0"/>
    <s v="OK"/>
    <s v="Ensacado"/>
    <x v="1"/>
    <n v="0"/>
    <s v="F. ALCONERA"/>
    <s v="A"/>
    <d v="1899-12-30T00:00:40"/>
    <d v="1899-12-30T00:00:40"/>
    <s v="OK"/>
    <m/>
    <m/>
    <d v="1899-12-30T00:00:00"/>
    <d v="1899-12-30T00:38:52"/>
    <n v="5"/>
    <d v="1899-12-30T00:00:40"/>
    <n v="38.866666666665651"/>
    <n v="17"/>
    <s v="Si"/>
  </r>
  <r>
    <s v="CCAL"/>
    <s v="2025000231"/>
    <x v="0"/>
    <s v="ER4838BBS"/>
    <s v="E9945KBD"/>
    <d v="2025-01-02T00:00:00"/>
    <m/>
    <s v="3297"/>
    <x v="1"/>
    <s v="PA"/>
    <s v="S1"/>
    <m/>
    <d v="2025-01-02T00:00:00"/>
    <d v="1899-12-30T16:47:48"/>
    <d v="2025-01-02T00:00:00"/>
    <d v="1899-12-30T16:48:29"/>
    <d v="2025-01-02T00:00:00"/>
    <d v="1899-12-30T17:10:14"/>
    <x v="0"/>
    <s v="RFCPI"/>
    <s v="8043253950"/>
    <s v="FBO"/>
    <d v="1899-12-30T00:22:26"/>
    <d v="1899-12-30T00:21:45"/>
    <d v="1899-12-30T00:00:41"/>
    <s v="Granel"/>
    <s v="E001"/>
    <x v="2"/>
    <d v="1899-12-30T00:22:26"/>
    <d v="1899-12-30T00:21:45"/>
    <n v="16"/>
    <x v="3"/>
    <x v="2"/>
    <x v="1"/>
    <n v="0"/>
    <n v="0"/>
    <s v="OK"/>
    <s v="Granel"/>
    <x v="1"/>
    <n v="0"/>
    <s v="F. ALCONERA"/>
    <s v="A"/>
    <d v="1899-12-30T00:00:41"/>
    <d v="1899-12-30T00:00:41"/>
    <s v="OK"/>
    <m/>
    <m/>
    <d v="1899-12-30T00:00:00"/>
    <d v="1899-12-30T00:22:26"/>
    <n v="5"/>
    <d v="1899-12-30T00:00:41"/>
    <n v="22.433333333327941"/>
    <n v="17"/>
    <s v="Si"/>
  </r>
  <r>
    <s v="CCAL"/>
    <s v="2025000250"/>
    <x v="0"/>
    <s v="ER0119BBW"/>
    <s v="E8837LZK"/>
    <d v="2025-01-02T00:00:00"/>
    <m/>
    <s v="3228"/>
    <x v="3"/>
    <s v="PA"/>
    <s v="S4"/>
    <m/>
    <d v="2025-01-02T00:00:00"/>
    <d v="1899-12-30T17:35:12"/>
    <d v="2025-01-02T00:00:00"/>
    <d v="1899-12-30T17:35:52"/>
    <d v="2025-01-02T00:00:00"/>
    <d v="1899-12-30T18:03:53"/>
    <x v="0"/>
    <s v="RFCPI"/>
    <s v="8043253953"/>
    <s v="FBO"/>
    <d v="1899-12-30T00:28:41"/>
    <d v="1899-12-30T00:28:01"/>
    <d v="1899-12-30T00:00:40"/>
    <s v="Granel"/>
    <s v="E001"/>
    <x v="2"/>
    <d v="1899-12-30T00:28:41"/>
    <d v="1899-12-30T00:28:01"/>
    <n v="17"/>
    <x v="3"/>
    <x v="2"/>
    <x v="1"/>
    <n v="0"/>
    <n v="0"/>
    <s v="OK"/>
    <s v="Granel"/>
    <x v="1"/>
    <n v="0"/>
    <s v="F. ALCONERA"/>
    <s v="A"/>
    <d v="1899-12-30T00:00:40"/>
    <d v="1899-12-30T00:00:40"/>
    <s v="OK"/>
    <m/>
    <m/>
    <d v="1899-12-30T00:00:00"/>
    <d v="1899-12-30T00:28:41"/>
    <n v="5"/>
    <d v="1899-12-30T00:00:40"/>
    <n v="28.683333333331316"/>
    <n v="18"/>
    <s v="Si"/>
  </r>
  <r>
    <s v="CCAL"/>
    <s v="2025000253"/>
    <x v="0"/>
    <s v="ER4614BDJ"/>
    <s v="E1824LPG"/>
    <d v="2025-01-02T00:00:00"/>
    <m/>
    <s v="3230"/>
    <x v="2"/>
    <s v="PA"/>
    <s v="PA"/>
    <m/>
    <d v="2025-01-02T00:00:00"/>
    <d v="1899-12-30T17:46:13"/>
    <d v="2025-01-02T00:00:00"/>
    <d v="1899-12-30T17:46:55"/>
    <d v="2025-01-02T00:00:00"/>
    <d v="1899-12-30T18:19:05"/>
    <x v="0"/>
    <s v="RFCPI"/>
    <s v="8043253955"/>
    <s v="FBO"/>
    <d v="1899-12-30T00:32:52"/>
    <d v="1899-12-30T00:32:10"/>
    <d v="1899-12-30T00:00:42"/>
    <s v="Ensacado"/>
    <s v="E002"/>
    <x v="2"/>
    <d v="1899-12-30T00:32:52"/>
    <d v="1899-12-30T00:32:10"/>
    <n v="17"/>
    <x v="3"/>
    <x v="2"/>
    <x v="2"/>
    <n v="0"/>
    <n v="0"/>
    <s v="OK"/>
    <s v="Ensacado"/>
    <x v="1"/>
    <n v="0"/>
    <s v="F. ALCONERA"/>
    <s v="A"/>
    <d v="1899-12-30T00:00:42"/>
    <d v="1899-12-30T00:00:42"/>
    <s v="OK"/>
    <m/>
    <m/>
    <d v="1899-12-30T00:00:00"/>
    <d v="1899-12-30T00:32:52"/>
    <n v="5"/>
    <d v="1899-12-30T00:00:42"/>
    <n v="32.866666666660876"/>
    <n v="18"/>
    <s v="Si"/>
  </r>
  <r>
    <s v="CCAL"/>
    <s v="2025000255"/>
    <x v="0"/>
    <s v="ECR03220R"/>
    <s v="E0948JLM"/>
    <d v="2025-01-02T00:00:00"/>
    <m/>
    <s v="3230"/>
    <x v="2"/>
    <s v="PA"/>
    <s v="PA"/>
    <m/>
    <d v="2025-01-02T00:00:00"/>
    <d v="1899-12-30T18:15:15"/>
    <d v="2025-01-02T00:00:00"/>
    <d v="1899-12-30T18:15:58"/>
    <d v="2025-01-02T00:00:00"/>
    <d v="1899-12-30T18:51:32"/>
    <x v="0"/>
    <s v="RFCPI"/>
    <s v="8043253957"/>
    <s v="FBO"/>
    <d v="1899-12-30T00:36:17"/>
    <d v="1899-12-30T00:35:34"/>
    <d v="1899-12-30T00:00:43"/>
    <s v="Ensacado"/>
    <s v="E002"/>
    <x v="2"/>
    <d v="1899-12-30T00:36:17"/>
    <d v="1899-12-30T00:35:34"/>
    <n v="18"/>
    <x v="3"/>
    <x v="2"/>
    <x v="2"/>
    <n v="0"/>
    <n v="0"/>
    <s v="OK"/>
    <s v="Ensacado"/>
    <x v="1"/>
    <n v="0"/>
    <s v="F. ALCONERA"/>
    <s v="A"/>
    <d v="1899-12-30T00:00:43"/>
    <d v="1899-12-30T00:00:43"/>
    <s v="OK"/>
    <m/>
    <m/>
    <d v="1899-12-30T00:00:00"/>
    <d v="1899-12-30T00:36:17"/>
    <n v="5"/>
    <d v="1899-12-30T00:00:43"/>
    <n v="36.283333333334419"/>
    <n v="18"/>
    <s v="Si"/>
  </r>
  <r>
    <s v="CCAL"/>
    <s v="2025000256"/>
    <x v="0"/>
    <s v="ER8908BBG"/>
    <s v="E5792MTF"/>
    <d v="2025-01-02T00:00:00"/>
    <m/>
    <s v="3297"/>
    <x v="1"/>
    <s v="PA"/>
    <s v="S1"/>
    <m/>
    <d v="2025-01-02T00:00:00"/>
    <d v="1899-12-30T18:26:51"/>
    <d v="2025-01-02T00:00:00"/>
    <d v="1899-12-30T18:27:32"/>
    <d v="2025-01-02T00:00:00"/>
    <d v="1899-12-30T18:58:03"/>
    <x v="0"/>
    <s v="RFCPI"/>
    <s v="8043253959"/>
    <s v="EXW"/>
    <d v="1899-12-30T00:31:12"/>
    <d v="1899-12-30T00:30:31"/>
    <d v="1899-12-30T00:00:41"/>
    <s v="Granel"/>
    <s v="E001"/>
    <x v="1"/>
    <d v="1899-12-30T00:31:12"/>
    <d v="1899-12-30T00:30:31"/>
    <n v="18"/>
    <x v="3"/>
    <x v="2"/>
    <x v="1"/>
    <n v="0"/>
    <n v="0"/>
    <s v="OK"/>
    <s v="Granel"/>
    <x v="1"/>
    <n v="0"/>
    <s v="F. ALCONERA"/>
    <s v="A"/>
    <d v="1899-12-30T00:00:41"/>
    <d v="1899-12-30T00:00:41"/>
    <s v="OK"/>
    <m/>
    <m/>
    <d v="1899-12-30T00:00:00"/>
    <d v="1899-12-30T00:31:12"/>
    <n v="5"/>
    <d v="1899-12-30T00:00:41"/>
    <n v="31.200000000004717"/>
    <n v="18"/>
    <s v="Si"/>
  </r>
  <r>
    <s v="CCAL"/>
    <s v="2025000260"/>
    <x v="0"/>
    <s v="ER1200BBL"/>
    <s v="E8055LBS"/>
    <d v="2025-01-02T00:00:00"/>
    <m/>
    <s v="3297"/>
    <x v="1"/>
    <s v="PA"/>
    <s v="S1"/>
    <m/>
    <d v="2025-01-02T00:00:00"/>
    <d v="1899-12-30T18:45:21"/>
    <d v="2025-01-02T00:00:00"/>
    <d v="1899-12-30T18:46:02"/>
    <d v="2025-01-02T00:00:00"/>
    <d v="1899-12-30T19:12:10"/>
    <x v="0"/>
    <s v="RFCPI"/>
    <s v="8043253960"/>
    <s v="FBO"/>
    <d v="1899-12-30T00:26:49"/>
    <d v="1899-12-30T00:26:08"/>
    <d v="1899-12-30T00:00:41"/>
    <s v="Granel"/>
    <s v="E001"/>
    <x v="2"/>
    <d v="1899-12-30T00:26:49"/>
    <d v="1899-12-30T00:26:08"/>
    <n v="18"/>
    <x v="3"/>
    <x v="2"/>
    <x v="1"/>
    <n v="0"/>
    <n v="0"/>
    <s v="OK"/>
    <s v="Granel"/>
    <x v="1"/>
    <n v="0"/>
    <s v="F. ALCONERA"/>
    <s v="A"/>
    <d v="1899-12-30T00:00:41"/>
    <d v="1899-12-30T00:00:41"/>
    <s v="OK"/>
    <m/>
    <m/>
    <d v="1899-12-30T00:00:00"/>
    <d v="1899-12-30T00:26:49"/>
    <n v="5"/>
    <d v="1899-12-30T00:00:41"/>
    <n v="26.816666666659135"/>
    <n v="19"/>
    <s v="Si"/>
  </r>
  <r>
    <s v="CCAL"/>
    <s v="2025000265"/>
    <x v="0"/>
    <s v="ER6535BBJ"/>
    <s v="E3039DBP"/>
    <d v="2025-01-03T00:00:00"/>
    <m/>
    <s v="3297"/>
    <x v="1"/>
    <s v="PA"/>
    <s v="S1"/>
    <m/>
    <d v="2025-01-03T00:00:00"/>
    <d v="1899-12-30T06:04:59"/>
    <d v="2025-01-03T00:00:00"/>
    <d v="1899-12-30T06:05:42"/>
    <d v="2025-01-03T00:00:00"/>
    <d v="1899-12-30T06:39:36"/>
    <x v="0"/>
    <s v="RFCPI"/>
    <s v="8043253963"/>
    <s v="EXW"/>
    <d v="1899-12-30T00:34:37"/>
    <d v="1899-12-30T00:33:54"/>
    <d v="1899-12-30T00:00:43"/>
    <s v="Granel"/>
    <s v="E001"/>
    <x v="1"/>
    <d v="1899-12-30T00:34:37"/>
    <d v="1899-12-30T00:33:54"/>
    <n v="6"/>
    <x v="4"/>
    <x v="2"/>
    <x v="1"/>
    <n v="0"/>
    <n v="0"/>
    <s v="OK"/>
    <s v="Granel"/>
    <x v="1"/>
    <n v="0"/>
    <s v="F. ALCONERA"/>
    <s v="A"/>
    <d v="1899-12-30T00:00:43"/>
    <d v="1899-12-30T00:00:43"/>
    <s v="OK"/>
    <m/>
    <m/>
    <d v="1899-12-30T00:00:00"/>
    <d v="1899-12-30T00:34:37"/>
    <n v="6"/>
    <d v="1899-12-30T00:00:43"/>
    <n v="34.616666666664031"/>
    <n v="6"/>
    <s v="Si"/>
  </r>
  <r>
    <s v="CCAL"/>
    <s v="2025000268"/>
    <x v="0"/>
    <s v="ER1428BBX"/>
    <s v="E3192JFJ"/>
    <d v="2025-01-03T00:00:00"/>
    <m/>
    <s v="3230"/>
    <x v="2"/>
    <s v="PA"/>
    <s v="PA"/>
    <m/>
    <d v="2025-01-03T00:00:00"/>
    <d v="1899-12-30T06:31:42"/>
    <d v="2025-01-03T00:00:00"/>
    <d v="1899-12-30T06:32:24"/>
    <d v="2025-01-03T00:00:00"/>
    <d v="1899-12-30T06:59:42"/>
    <x v="0"/>
    <s v="RFCPI"/>
    <s v="8043253964"/>
    <s v="FBO"/>
    <d v="1899-12-30T00:28:00"/>
    <d v="1899-12-30T00:27:18"/>
    <d v="1899-12-30T00:00:42"/>
    <s v="Ensacado"/>
    <s v="E002"/>
    <x v="2"/>
    <d v="1899-12-30T00:28:00"/>
    <d v="1899-12-30T00:27:18"/>
    <n v="6"/>
    <x v="4"/>
    <x v="2"/>
    <x v="2"/>
    <n v="0"/>
    <n v="0"/>
    <s v="OK"/>
    <s v="Ensacado"/>
    <x v="1"/>
    <n v="0"/>
    <s v="F. ALCONERA"/>
    <s v="A"/>
    <d v="1899-12-30T00:00:42"/>
    <d v="1899-12-30T00:00:42"/>
    <s v="OK"/>
    <m/>
    <m/>
    <d v="1899-12-30T00:00:00"/>
    <d v="1899-12-30T00:28:00"/>
    <n v="6"/>
    <d v="1899-12-30T00:00:42"/>
    <n v="27.999999999993584"/>
    <n v="6"/>
    <s v="Si"/>
  </r>
  <r>
    <s v="CCAL"/>
    <s v="2025000288"/>
    <x v="0"/>
    <s v="EBA2424AB"/>
    <m/>
    <d v="2025-01-03T00:00:00"/>
    <m/>
    <s v="3230"/>
    <x v="2"/>
    <s v="PA"/>
    <s v="PA"/>
    <m/>
    <d v="2025-01-03T00:00:00"/>
    <d v="1899-12-30T07:12:05"/>
    <d v="2025-01-03T00:00:00"/>
    <d v="1899-12-30T07:12:47"/>
    <d v="2025-01-03T00:00:00"/>
    <d v="1899-12-30T07:35:31"/>
    <x v="0"/>
    <s v="RFCPI"/>
    <s v="8043253968"/>
    <s v="FBO"/>
    <d v="1899-12-30T00:23:26"/>
    <d v="1899-12-30T00:22:44"/>
    <d v="1899-12-30T00:00:42"/>
    <s v="Ensacado"/>
    <s v="E002"/>
    <x v="1"/>
    <d v="1899-12-30T00:23:26"/>
    <d v="1899-12-30T00:22:44"/>
    <n v="7"/>
    <x v="4"/>
    <x v="2"/>
    <x v="2"/>
    <n v="0"/>
    <n v="0"/>
    <s v="OK"/>
    <s v="Ensacado"/>
    <x v="1"/>
    <n v="0"/>
    <s v="F. ALCONERA"/>
    <s v="A"/>
    <d v="1899-12-30T00:00:42"/>
    <d v="1899-12-30T00:00:42"/>
    <s v="OK"/>
    <m/>
    <m/>
    <d v="1899-12-30T00:00:00"/>
    <d v="1899-12-30T00:23:26"/>
    <n v="6"/>
    <d v="1899-12-30T00:00:42"/>
    <n v="23.433333333336009"/>
    <n v="7"/>
    <s v="Si"/>
  </r>
  <r>
    <s v="CCAL"/>
    <s v="2025000296"/>
    <x v="0"/>
    <s v="ER9177BBP"/>
    <s v="E3246FMB"/>
    <d v="2025-01-03T00:00:00"/>
    <m/>
    <s v="3297"/>
    <x v="1"/>
    <s v="PA"/>
    <s v="S1"/>
    <m/>
    <d v="2025-01-03T00:00:00"/>
    <d v="1899-12-30T07:32:25"/>
    <d v="2025-01-03T00:00:00"/>
    <d v="1899-12-30T07:33:07"/>
    <d v="2025-01-03T00:00:00"/>
    <d v="1899-12-30T08:08:45"/>
    <x v="0"/>
    <s v="RFCPI"/>
    <s v="8043253971"/>
    <s v="FBO"/>
    <d v="1899-12-30T00:36:20"/>
    <d v="1899-12-30T00:35:38"/>
    <d v="1899-12-30T00:00:42"/>
    <s v="Granel"/>
    <s v="E001"/>
    <x v="1"/>
    <d v="1899-12-30T00:36:20"/>
    <d v="1899-12-30T00:35:38"/>
    <n v="7"/>
    <x v="4"/>
    <x v="2"/>
    <x v="1"/>
    <n v="0"/>
    <n v="0"/>
    <s v="OK"/>
    <s v="Granel"/>
    <x v="1"/>
    <n v="0"/>
    <s v="F. ALCONERA"/>
    <s v="A"/>
    <d v="1899-12-30T00:00:42"/>
    <d v="1899-12-30T00:00:42"/>
    <s v="OK"/>
    <m/>
    <m/>
    <d v="1899-12-30T00:00:00"/>
    <d v="1899-12-30T00:36:20"/>
    <n v="6"/>
    <d v="1899-12-30T00:00:42"/>
    <n v="36.333333333331154"/>
    <n v="8"/>
    <s v="Si"/>
  </r>
  <r>
    <s v="CCAL"/>
    <s v="2025000354"/>
    <x v="0"/>
    <s v="ER0912BBF"/>
    <s v="E8687HMG"/>
    <d v="2025-01-03T00:00:00"/>
    <m/>
    <s v="3230"/>
    <x v="2"/>
    <s v="PA"/>
    <s v="PA"/>
    <m/>
    <d v="2025-01-03T00:00:00"/>
    <d v="1899-12-30T10:09:19"/>
    <d v="2025-01-03T00:00:00"/>
    <d v="1899-12-30T10:10:03"/>
    <d v="2025-01-03T00:00:00"/>
    <d v="1899-12-30T10:52:10"/>
    <x v="0"/>
    <s v="RFCPI"/>
    <s v="8043253977"/>
    <s v="EXW"/>
    <d v="1899-12-30T00:42:51"/>
    <d v="1899-12-30T00:42:07"/>
    <d v="1899-12-30T00:00:44"/>
    <s v="Ensacado"/>
    <s v="E002"/>
    <x v="1"/>
    <d v="1899-12-30T00:42:51"/>
    <d v="1899-12-30T00:42:07"/>
    <n v="10"/>
    <x v="4"/>
    <x v="2"/>
    <x v="2"/>
    <n v="0"/>
    <n v="0"/>
    <s v="OK"/>
    <s v="Ensacado"/>
    <x v="1"/>
    <n v="0"/>
    <s v="F. ALCONERA"/>
    <s v="A"/>
    <d v="1899-12-30T00:00:44"/>
    <d v="1899-12-30T00:00:44"/>
    <s v="OK"/>
    <m/>
    <m/>
    <d v="1899-12-30T00:00:00"/>
    <d v="1899-12-30T00:42:51"/>
    <n v="6"/>
    <d v="1899-12-30T00:00:44"/>
    <n v="42.850000000007974"/>
    <n v="10"/>
    <s v="Si"/>
  </r>
  <r>
    <s v="CCAL"/>
    <s v="2025000359"/>
    <x v="0"/>
    <s v="ER1696BCF"/>
    <s v="E7412JLB"/>
    <d v="2025-01-03T00:00:00"/>
    <m/>
    <s v="3228"/>
    <x v="3"/>
    <s v="PA"/>
    <s v="S4"/>
    <m/>
    <d v="2025-01-03T00:00:00"/>
    <d v="1899-12-30T10:27:07"/>
    <d v="2025-01-03T00:00:00"/>
    <d v="1899-12-30T10:27:48"/>
    <d v="2025-01-03T00:00:00"/>
    <d v="1899-12-30T11:01:16"/>
    <x v="0"/>
    <s v="RFCPI"/>
    <s v="8043253979"/>
    <s v="FBO"/>
    <d v="1899-12-30T00:34:09"/>
    <d v="1899-12-30T00:33:28"/>
    <d v="1899-12-30T00:00:41"/>
    <s v="Granel"/>
    <s v="E001"/>
    <x v="2"/>
    <d v="1899-12-30T00:34:09"/>
    <d v="1899-12-30T00:33:28"/>
    <n v="10"/>
    <x v="4"/>
    <x v="2"/>
    <x v="1"/>
    <n v="0"/>
    <n v="0"/>
    <s v="OK"/>
    <s v="Granel"/>
    <x v="1"/>
    <n v="0"/>
    <s v="F. ALCONERA"/>
    <s v="A"/>
    <d v="1899-12-30T00:00:41"/>
    <d v="1899-12-30T00:00:41"/>
    <s v="OK"/>
    <m/>
    <m/>
    <d v="1899-12-30T00:00:00"/>
    <d v="1899-12-30T00:34:09"/>
    <n v="6"/>
    <d v="1899-12-30T00:00:41"/>
    <n v="34.149999999988793"/>
    <n v="11"/>
    <s v="Si"/>
  </r>
  <r>
    <s v="CCAL"/>
    <s v="2025000364"/>
    <x v="0"/>
    <s v="ER8908BBG"/>
    <s v="E5792MTF"/>
    <d v="2025-01-03T00:00:00"/>
    <m/>
    <s v="3297"/>
    <x v="1"/>
    <s v="PA"/>
    <s v="S1"/>
    <m/>
    <d v="2025-01-03T00:00:00"/>
    <d v="1899-12-30T10:44:05"/>
    <d v="2025-01-03T00:00:00"/>
    <d v="1899-12-30T10:44:46"/>
    <d v="2025-01-03T00:00:00"/>
    <d v="1899-12-30T11:11:53"/>
    <x v="0"/>
    <s v="RFCPI"/>
    <s v="8043253980"/>
    <s v="EXW"/>
    <d v="1899-12-30T00:27:48"/>
    <d v="1899-12-30T00:27:07"/>
    <d v="1899-12-30T00:00:41"/>
    <s v="Granel"/>
    <s v="E001"/>
    <x v="1"/>
    <d v="1899-12-30T00:27:48"/>
    <d v="1899-12-30T00:27:07"/>
    <n v="10"/>
    <x v="4"/>
    <x v="2"/>
    <x v="1"/>
    <n v="0"/>
    <n v="0"/>
    <s v="OK"/>
    <s v="Granel"/>
    <x v="1"/>
    <n v="0"/>
    <s v="F. ALCONERA"/>
    <s v="A"/>
    <d v="1899-12-30T00:00:41"/>
    <d v="1899-12-30T00:00:41"/>
    <s v="OK"/>
    <m/>
    <m/>
    <d v="1899-12-30T00:00:00"/>
    <d v="1899-12-30T00:27:48"/>
    <n v="6"/>
    <d v="1899-12-30T00:00:41"/>
    <n v="27.800000000006424"/>
    <n v="11"/>
    <s v="Si"/>
  </r>
  <r>
    <s v="CCAL"/>
    <s v="2025000363"/>
    <x v="0"/>
    <s v="ECR03220R"/>
    <s v="E0948JLM"/>
    <d v="2025-01-03T00:00:00"/>
    <m/>
    <s v="3230"/>
    <x v="2"/>
    <s v="PA"/>
    <s v="PA"/>
    <m/>
    <d v="2025-01-03T00:00:00"/>
    <d v="1899-12-30T10:39:19"/>
    <d v="2025-01-03T00:00:00"/>
    <d v="1899-12-30T10:40:01"/>
    <d v="2025-01-03T00:00:00"/>
    <d v="1899-12-30T11:12:21"/>
    <x v="0"/>
    <s v="RFCPI"/>
    <s v="8043253981"/>
    <s v="FBO"/>
    <d v="1899-12-30T00:33:02"/>
    <d v="1899-12-30T00:32:20"/>
    <d v="1899-12-30T00:00:42"/>
    <s v="Ensacado"/>
    <s v="E002"/>
    <x v="2"/>
    <d v="1899-12-30T00:33:02"/>
    <d v="1899-12-30T00:32:20"/>
    <n v="10"/>
    <x v="4"/>
    <x v="2"/>
    <x v="2"/>
    <n v="0"/>
    <n v="0"/>
    <s v="OK"/>
    <s v="Ensacado"/>
    <x v="1"/>
    <n v="0"/>
    <s v="F. ALCONERA"/>
    <s v="A"/>
    <d v="1899-12-30T00:00:42"/>
    <d v="1899-12-30T00:00:42"/>
    <s v="OK"/>
    <m/>
    <m/>
    <d v="1899-12-30T00:00:00"/>
    <d v="1899-12-30T00:33:02"/>
    <n v="6"/>
    <d v="1899-12-30T00:00:42"/>
    <n v="33.033333333326397"/>
    <n v="11"/>
    <s v="Si"/>
  </r>
  <r>
    <s v="CCAL"/>
    <s v="2025000372"/>
    <x v="0"/>
    <s v="ER9606BBF"/>
    <s v="E2611KJC"/>
    <d v="2025-01-03T00:00:00"/>
    <m/>
    <s v="3297"/>
    <x v="1"/>
    <s v="PA"/>
    <s v="S1"/>
    <m/>
    <d v="2025-01-03T00:00:00"/>
    <d v="1899-12-30T11:03:59"/>
    <d v="2025-01-03T00:00:00"/>
    <d v="1899-12-30T11:04:44"/>
    <d v="2025-01-03T00:00:00"/>
    <d v="1899-12-30T11:29:52"/>
    <x v="0"/>
    <s v="RFCPI"/>
    <s v="8043253983"/>
    <s v="EXW"/>
    <d v="1899-12-30T00:25:53"/>
    <d v="1899-12-30T00:25:08"/>
    <d v="1899-12-30T00:00:45"/>
    <s v="Granel"/>
    <s v="E001"/>
    <x v="1"/>
    <d v="1899-12-30T00:25:53"/>
    <d v="1899-12-30T00:25:08"/>
    <n v="11"/>
    <x v="4"/>
    <x v="2"/>
    <x v="1"/>
    <n v="0"/>
    <n v="0"/>
    <s v="OK"/>
    <s v="Granel"/>
    <x v="1"/>
    <n v="0"/>
    <s v="F. ALCONERA"/>
    <s v="A"/>
    <d v="1899-12-30T00:00:45"/>
    <d v="1899-12-30T00:00:45"/>
    <s v="OK"/>
    <m/>
    <m/>
    <d v="1899-12-30T00:00:00"/>
    <d v="1899-12-30T00:25:53"/>
    <n v="6"/>
    <d v="1899-12-30T00:00:45"/>
    <n v="25.883333333323204"/>
    <n v="11"/>
    <s v="Si"/>
  </r>
  <r>
    <s v="CCAL"/>
    <s v="2025000369"/>
    <x v="0"/>
    <s v="ER8804BBS"/>
    <s v="E8421HJR"/>
    <d v="2025-01-03T00:00:00"/>
    <m/>
    <s v="3228"/>
    <x v="3"/>
    <s v="PA"/>
    <s v="S4"/>
    <m/>
    <d v="2025-01-03T00:00:00"/>
    <d v="1899-12-30T10:58:36"/>
    <d v="2025-01-03T00:00:00"/>
    <d v="1899-12-30T10:59:18"/>
    <d v="2025-01-03T00:00:00"/>
    <d v="1899-12-30T11:39:23"/>
    <x v="0"/>
    <s v="RFCPI"/>
    <s v="8043253985"/>
    <s v="FBO"/>
    <d v="1899-12-30T00:40:47"/>
    <d v="1899-12-30T00:40:05"/>
    <d v="1899-12-30T00:00:42"/>
    <s v="Granel"/>
    <s v="E001"/>
    <x v="2"/>
    <d v="1899-12-30T00:40:47"/>
    <d v="1899-12-30T00:40:05"/>
    <n v="10"/>
    <x v="4"/>
    <x v="2"/>
    <x v="1"/>
    <n v="0"/>
    <n v="0"/>
    <s v="OK"/>
    <s v="Granel"/>
    <x v="1"/>
    <n v="0"/>
    <s v="F. ALCONERA"/>
    <s v="A"/>
    <d v="1899-12-30T00:00:42"/>
    <d v="1899-12-30T00:00:42"/>
    <s v="OK"/>
    <m/>
    <m/>
    <d v="1899-12-30T00:00:00"/>
    <d v="1899-12-30T00:40:47"/>
    <n v="6"/>
    <d v="1899-12-30T00:00:42"/>
    <n v="40.783333333334404"/>
    <n v="11"/>
    <s v="Si"/>
  </r>
  <r>
    <s v="CCAL"/>
    <s v="2025000381"/>
    <x v="0"/>
    <s v="ER0765BCW"/>
    <s v="E8374MRN"/>
    <d v="2025-01-03T00:00:00"/>
    <m/>
    <s v="3230"/>
    <x v="2"/>
    <s v="PA"/>
    <s v="PA"/>
    <m/>
    <d v="2025-01-03T00:00:00"/>
    <d v="1899-12-30T11:45:58"/>
    <d v="2025-01-03T00:00:00"/>
    <d v="1899-12-30T11:46:40"/>
    <d v="2025-01-03T00:00:00"/>
    <d v="1899-12-30T12:22:48"/>
    <x v="0"/>
    <s v="RFCPI"/>
    <s v="8043253988"/>
    <s v="EXW"/>
    <d v="1899-12-30T00:36:50"/>
    <d v="1899-12-30T00:36:08"/>
    <d v="1899-12-30T00:00:42"/>
    <s v="Ensacado"/>
    <s v="E002"/>
    <x v="1"/>
    <d v="1899-12-30T00:36:50"/>
    <d v="1899-12-30T00:36:08"/>
    <n v="11"/>
    <x v="4"/>
    <x v="2"/>
    <x v="2"/>
    <n v="0"/>
    <n v="0"/>
    <s v="OK"/>
    <s v="Ensacado"/>
    <x v="1"/>
    <n v="0"/>
    <s v="F. ALCONERA"/>
    <s v="A"/>
    <d v="1899-12-30T00:00:42"/>
    <d v="1899-12-30T00:00:42"/>
    <s v="OK"/>
    <m/>
    <m/>
    <d v="1899-12-30T00:00:00"/>
    <d v="1899-12-30T00:36:50"/>
    <n v="6"/>
    <d v="1899-12-30T00:00:42"/>
    <n v="36.833333333328035"/>
    <n v="12"/>
    <s v="Si"/>
  </r>
  <r>
    <s v="CCAL"/>
    <s v="2025000410"/>
    <x v="0"/>
    <s v="ER3348BBR"/>
    <s v="E6103LDT"/>
    <d v="2025-01-03T00:00:00"/>
    <m/>
    <s v="3228"/>
    <x v="3"/>
    <s v="PA"/>
    <s v="S4"/>
    <m/>
    <d v="2025-01-03T00:00:00"/>
    <d v="1899-12-30T13:26:45"/>
    <d v="2025-01-03T00:00:00"/>
    <d v="1899-12-30T13:27:27"/>
    <d v="2025-01-03T00:00:00"/>
    <d v="1899-12-30T14:02:03"/>
    <x v="0"/>
    <s v="RFCPI"/>
    <s v="8043253993"/>
    <s v="FBO"/>
    <d v="1899-12-30T00:35:18"/>
    <d v="1899-12-30T00:34:36"/>
    <d v="1899-12-30T00:00:42"/>
    <s v="Granel"/>
    <s v="E001"/>
    <x v="2"/>
    <d v="1899-12-30T00:35:18"/>
    <d v="1899-12-30T00:34:36"/>
    <n v="13"/>
    <x v="4"/>
    <x v="2"/>
    <x v="1"/>
    <n v="0"/>
    <n v="0"/>
    <s v="OK"/>
    <s v="Granel"/>
    <x v="1"/>
    <n v="0"/>
    <s v="F. ALCONERA"/>
    <s v="A"/>
    <d v="1899-12-30T00:00:42"/>
    <d v="1899-12-30T00:00:42"/>
    <s v="OK"/>
    <m/>
    <m/>
    <d v="1899-12-30T00:00:00"/>
    <d v="1899-12-30T00:35:18"/>
    <n v="6"/>
    <d v="1899-12-30T00:00:42"/>
    <n v="35.299999999987293"/>
    <n v="14"/>
    <s v="Si"/>
  </r>
  <r>
    <s v="CCAL"/>
    <s v="2025000422"/>
    <x v="0"/>
    <s v="ER0894BBZ"/>
    <s v="E5542MNV"/>
    <d v="2025-01-03T00:00:00"/>
    <m/>
    <s v="3228"/>
    <x v="3"/>
    <s v="PA"/>
    <s v="S4"/>
    <m/>
    <d v="2025-01-03T00:00:00"/>
    <d v="1899-12-30T14:09:20"/>
    <d v="2025-01-03T00:00:00"/>
    <d v="1899-12-30T14:10:03"/>
    <d v="2025-01-03T00:00:00"/>
    <d v="1899-12-30T14:37:14"/>
    <x v="0"/>
    <s v="RFCPI"/>
    <s v="8043253994"/>
    <s v="FBO"/>
    <d v="1899-12-30T00:27:54"/>
    <d v="1899-12-30T00:27:11"/>
    <d v="1899-12-30T00:00:43"/>
    <s v="Granel"/>
    <s v="E001"/>
    <x v="2"/>
    <d v="1899-12-30T00:27:54"/>
    <d v="1899-12-30T00:27:11"/>
    <n v="14"/>
    <x v="4"/>
    <x v="2"/>
    <x v="1"/>
    <n v="0"/>
    <n v="0"/>
    <s v="OK"/>
    <s v="Granel"/>
    <x v="1"/>
    <n v="0"/>
    <s v="F. ALCONERA"/>
    <s v="A"/>
    <d v="1899-12-30T00:00:43"/>
    <d v="1899-12-30T00:00:43"/>
    <s v="OK"/>
    <m/>
    <m/>
    <d v="1899-12-30T00:00:00"/>
    <d v="1899-12-30T00:27:54"/>
    <n v="6"/>
    <d v="1899-12-30T00:00:43"/>
    <n v="27.900000000000045"/>
    <n v="14"/>
    <s v="Si"/>
  </r>
  <r>
    <s v="CCAL"/>
    <s v="2025000425"/>
    <x v="0"/>
    <s v="ER2637BBV"/>
    <s v="E4929LNP"/>
    <d v="2025-01-03T00:00:00"/>
    <m/>
    <s v="3228"/>
    <x v="3"/>
    <s v="PA"/>
    <s v="S4"/>
    <m/>
    <d v="2025-01-03T00:00:00"/>
    <d v="1899-12-30T14:15:04"/>
    <d v="2025-01-03T00:00:00"/>
    <d v="1899-12-30T14:15:47"/>
    <d v="2025-01-03T00:00:00"/>
    <d v="1899-12-30T14:53:32"/>
    <x v="0"/>
    <s v="RFCPI"/>
    <s v="8043253996"/>
    <s v="FBO"/>
    <d v="1899-12-30T00:38:28"/>
    <d v="1899-12-30T00:37:45"/>
    <d v="1899-12-30T00:00:43"/>
    <s v="Granel"/>
    <s v="E001"/>
    <x v="2"/>
    <d v="1899-12-30T00:38:28"/>
    <d v="1899-12-30T00:37:45"/>
    <n v="14"/>
    <x v="4"/>
    <x v="2"/>
    <x v="1"/>
    <n v="0"/>
    <n v="0"/>
    <s v="OK"/>
    <s v="Granel"/>
    <x v="1"/>
    <n v="0"/>
    <s v="F. ALCONERA"/>
    <s v="A"/>
    <d v="1899-12-30T00:00:43"/>
    <d v="1899-12-30T00:00:43"/>
    <s v="OK"/>
    <m/>
    <m/>
    <d v="1899-12-30T00:00:00"/>
    <d v="1899-12-30T00:38:28"/>
    <n v="6"/>
    <d v="1899-12-30T00:00:43"/>
    <n v="38.466666666662391"/>
    <n v="14"/>
    <s v="Si"/>
  </r>
  <r>
    <s v="CCAL"/>
    <s v="2025000431"/>
    <x v="0"/>
    <s v="ER8804BBS"/>
    <s v="E8421HJR"/>
    <d v="2025-01-03T00:00:00"/>
    <m/>
    <s v="3227"/>
    <x v="6"/>
    <s v="PA"/>
    <s v="S3"/>
    <m/>
    <d v="2025-01-03T00:00:00"/>
    <d v="1899-12-30T14:33:09"/>
    <d v="2025-01-03T00:00:00"/>
    <d v="1899-12-30T14:33:52"/>
    <d v="2025-01-03T00:00:00"/>
    <d v="1899-12-30T15:01:52"/>
    <x v="0"/>
    <s v="RFCPI"/>
    <s v="8043253998"/>
    <s v="FBO"/>
    <d v="1899-12-30T00:28:43"/>
    <d v="1899-12-30T00:28:00"/>
    <d v="1899-12-30T00:00:43"/>
    <s v="Granel"/>
    <s v="E001"/>
    <x v="2"/>
    <d v="1899-12-30T00:28:43"/>
    <d v="1899-12-30T00:28:00"/>
    <n v="14"/>
    <x v="4"/>
    <x v="2"/>
    <x v="1"/>
    <n v="0"/>
    <n v="0"/>
    <s v="OK"/>
    <s v="Granel"/>
    <x v="1"/>
    <n v="0"/>
    <s v="F. ALCONERA"/>
    <s v="A"/>
    <d v="1899-12-30T00:00:43"/>
    <d v="1899-12-30T00:00:43"/>
    <s v="OK"/>
    <m/>
    <m/>
    <d v="1899-12-30T00:00:00"/>
    <d v="1899-12-30T00:28:43"/>
    <n v="6"/>
    <d v="1899-12-30T00:00:43"/>
    <n v="28.716666666667265"/>
    <n v="15"/>
    <s v="Si"/>
  </r>
  <r>
    <s v="CCAL"/>
    <s v="2025000435"/>
    <x v="0"/>
    <s v="ER7275BBY"/>
    <s v="E5855JGX"/>
    <d v="2025-01-03T00:00:00"/>
    <m/>
    <s v="3297"/>
    <x v="1"/>
    <s v="PA"/>
    <s v="S1"/>
    <m/>
    <d v="2025-01-03T00:00:00"/>
    <d v="1899-12-30T14:38:59"/>
    <d v="2025-01-03T00:00:00"/>
    <d v="1899-12-30T14:39:40"/>
    <d v="2025-01-03T00:00:00"/>
    <d v="1899-12-30T15:06:34"/>
    <x v="0"/>
    <s v="RFCPI"/>
    <s v="8043253999"/>
    <s v="FBO"/>
    <d v="1899-12-30T00:27:35"/>
    <d v="1899-12-30T00:26:54"/>
    <d v="1899-12-30T00:00:41"/>
    <s v="Granel"/>
    <s v="E001"/>
    <x v="1"/>
    <d v="1899-12-30T00:27:35"/>
    <d v="1899-12-30T00:26:54"/>
    <n v="14"/>
    <x v="4"/>
    <x v="2"/>
    <x v="1"/>
    <n v="0"/>
    <n v="0"/>
    <s v="OK"/>
    <s v="Granel"/>
    <x v="1"/>
    <n v="0"/>
    <s v="F. ALCONERA"/>
    <s v="A"/>
    <d v="1899-12-30T00:00:41"/>
    <d v="1899-12-30T00:00:41"/>
    <s v="OK"/>
    <m/>
    <m/>
    <d v="1899-12-30T00:00:00"/>
    <d v="1899-12-30T00:27:35"/>
    <n v="6"/>
    <d v="1899-12-30T00:00:41"/>
    <n v="27.583333333343933"/>
    <n v="15"/>
    <s v="Si"/>
  </r>
  <r>
    <s v="CCAL"/>
    <s v="2025000433"/>
    <x v="0"/>
    <s v="ER6535BBJ"/>
    <s v="E3039DBP"/>
    <d v="2025-01-03T00:00:00"/>
    <m/>
    <s v="3297"/>
    <x v="1"/>
    <s v="PA"/>
    <s v="S1"/>
    <m/>
    <d v="2025-01-03T00:00:00"/>
    <d v="1899-12-30T14:34:39"/>
    <d v="2025-01-03T00:00:00"/>
    <d v="1899-12-30T14:35:21"/>
    <d v="2025-01-03T00:00:00"/>
    <d v="1899-12-30T15:16:07"/>
    <x v="0"/>
    <s v="RFCPI"/>
    <s v="8043254000"/>
    <s v="EXW"/>
    <d v="1899-12-30T00:41:28"/>
    <d v="1899-12-30T00:40:46"/>
    <d v="1899-12-30T00:00:42"/>
    <s v="Granel"/>
    <s v="E001"/>
    <x v="1"/>
    <d v="1899-12-30T00:41:28"/>
    <d v="1899-12-30T00:40:46"/>
    <n v="14"/>
    <x v="4"/>
    <x v="2"/>
    <x v="1"/>
    <n v="0"/>
    <n v="0"/>
    <s v="OK"/>
    <s v="Granel"/>
    <x v="1"/>
    <n v="0"/>
    <s v="F. ALCONERA"/>
    <s v="A"/>
    <d v="1899-12-30T00:00:42"/>
    <d v="1899-12-30T00:00:42"/>
    <s v="OK"/>
    <m/>
    <m/>
    <d v="1899-12-30T00:00:00"/>
    <d v="1899-12-30T00:41:28"/>
    <n v="6"/>
    <d v="1899-12-30T00:00:42"/>
    <n v="41.466666666671976"/>
    <n v="15"/>
    <s v="Si"/>
  </r>
  <r>
    <s v="CCAL"/>
    <s v="2025000427"/>
    <x v="0"/>
    <s v="ER0509BBW"/>
    <s v="E5122JHZ"/>
    <d v="2025-01-03T00:00:00"/>
    <m/>
    <s v="3228"/>
    <x v="3"/>
    <s v="PA"/>
    <s v="S4"/>
    <m/>
    <d v="2025-01-03T00:00:00"/>
    <d v="1899-12-30T14:19:07"/>
    <d v="2025-01-03T00:00:00"/>
    <d v="1899-12-30T14:19:49"/>
    <d v="2025-01-03T00:00:00"/>
    <d v="1899-12-30T15:19:44"/>
    <x v="0"/>
    <s v="RFCPI"/>
    <s v="8043254001"/>
    <s v="FBO"/>
    <d v="1899-12-30T01:00:37"/>
    <d v="1899-12-30T00:59:55"/>
    <d v="1899-12-30T00:00:42"/>
    <s v="Granel"/>
    <s v="E001"/>
    <x v="2"/>
    <d v="1899-12-30T01:00:37"/>
    <d v="1899-12-30T00:59:55"/>
    <n v="14"/>
    <x v="4"/>
    <x v="2"/>
    <x v="1"/>
    <n v="0"/>
    <n v="0"/>
    <s v="OK"/>
    <s v="Granel"/>
    <x v="1"/>
    <n v="0"/>
    <s v="F. ALCONERA"/>
    <s v="B"/>
    <d v="1899-12-30T00:00:42"/>
    <d v="1899-12-30T00:00:42"/>
    <s v="OK"/>
    <m/>
    <m/>
    <d v="1899-12-30T00:00:00"/>
    <d v="1899-12-30T01:00:37"/>
    <n v="6"/>
    <d v="1899-12-30T00:00:42"/>
    <n v="60.616666666655945"/>
    <n v="15"/>
    <s v="No"/>
  </r>
  <r>
    <s v="CCAL"/>
    <s v="2025000438"/>
    <x v="0"/>
    <s v="ER9606BBF"/>
    <s v="E2611KJC"/>
    <d v="2025-01-03T00:00:00"/>
    <m/>
    <s v="3297"/>
    <x v="1"/>
    <s v="PA"/>
    <s v="S1"/>
    <m/>
    <d v="2025-01-03T00:00:00"/>
    <d v="1899-12-30T14:54:05"/>
    <d v="2025-01-03T00:00:00"/>
    <d v="1899-12-30T14:56:31"/>
    <d v="2025-01-03T00:00:00"/>
    <d v="1899-12-30T15:24:36"/>
    <x v="0"/>
    <s v="RFCPI"/>
    <s v="8043254002"/>
    <s v="FBO"/>
    <d v="1899-12-30T00:30:31"/>
    <d v="1899-12-30T00:28:05"/>
    <d v="1899-12-30T00:02:26"/>
    <s v="Granel"/>
    <s v="E001"/>
    <x v="1"/>
    <d v="1899-12-30T00:30:31"/>
    <d v="1899-12-30T00:28:05"/>
    <n v="14"/>
    <x v="4"/>
    <x v="2"/>
    <x v="1"/>
    <n v="0"/>
    <n v="0"/>
    <s v="OK"/>
    <s v="Granel"/>
    <x v="1"/>
    <n v="0"/>
    <s v="F. ALCONERA"/>
    <s v="A"/>
    <d v="1899-12-30T00:02:26"/>
    <d v="1899-12-30T00:02:26"/>
    <s v="OK"/>
    <m/>
    <m/>
    <d v="1899-12-30T00:00:00"/>
    <d v="1899-12-30T00:30:31"/>
    <n v="6"/>
    <d v="1899-12-30T00:02:26"/>
    <n v="30.516666666667227"/>
    <n v="15"/>
    <s v="Si"/>
  </r>
  <r>
    <s v="CCAL"/>
    <s v="2025000440"/>
    <x v="0"/>
    <s v="ER6677BBW"/>
    <s v="E6245LDT"/>
    <d v="2025-01-03T00:00:00"/>
    <m/>
    <s v="3297"/>
    <x v="1"/>
    <s v="PA"/>
    <s v="S1"/>
    <m/>
    <d v="2025-01-03T00:00:00"/>
    <d v="1899-12-30T15:24:12"/>
    <d v="2025-01-03T00:00:00"/>
    <d v="1899-12-30T15:24:56"/>
    <d v="2025-01-03T00:00:00"/>
    <d v="1899-12-30T15:48:23"/>
    <x v="0"/>
    <s v="RFCPI"/>
    <s v="8043254003"/>
    <s v="FBO"/>
    <d v="1899-12-30T00:24:11"/>
    <d v="1899-12-30T00:23:27"/>
    <d v="1899-12-30T00:00:44"/>
    <s v="Granel"/>
    <s v="E001"/>
    <x v="2"/>
    <d v="1899-12-30T00:24:11"/>
    <d v="1899-12-30T00:23:27"/>
    <n v="15"/>
    <x v="4"/>
    <x v="2"/>
    <x v="1"/>
    <n v="0"/>
    <n v="0"/>
    <s v="OK"/>
    <s v="Granel"/>
    <x v="1"/>
    <n v="0"/>
    <s v="F. ALCONERA"/>
    <s v="A"/>
    <d v="1899-12-30T00:00:44"/>
    <d v="1899-12-30T00:00:44"/>
    <s v="OK"/>
    <m/>
    <m/>
    <d v="1899-12-30T00:00:00"/>
    <d v="1899-12-30T00:24:11"/>
    <n v="6"/>
    <d v="1899-12-30T00:00:44"/>
    <n v="24.183333333331252"/>
    <n v="15"/>
    <s v="Si"/>
  </r>
  <r>
    <s v="CCAL"/>
    <s v="2025000441"/>
    <x v="0"/>
    <s v="ER1760BDB"/>
    <s v="E3179MJG"/>
    <d v="2025-01-03T00:00:00"/>
    <m/>
    <s v="3228"/>
    <x v="3"/>
    <s v="PA"/>
    <s v="S4"/>
    <m/>
    <d v="2025-01-03T00:00:00"/>
    <d v="1899-12-30T15:26:04"/>
    <d v="2025-01-03T00:00:00"/>
    <d v="1899-12-30T15:26:46"/>
    <d v="2025-01-03T00:00:00"/>
    <d v="1899-12-30T15:54:49"/>
    <x v="0"/>
    <s v="RFCPI"/>
    <s v="8043254004"/>
    <s v="FBO"/>
    <d v="1899-12-30T00:28:45"/>
    <d v="1899-12-30T00:28:03"/>
    <d v="1899-12-30T00:00:42"/>
    <s v="Granel"/>
    <s v="E001"/>
    <x v="2"/>
    <d v="1899-12-30T00:28:45"/>
    <d v="1899-12-30T00:28:03"/>
    <n v="15"/>
    <x v="4"/>
    <x v="2"/>
    <x v="1"/>
    <n v="0"/>
    <n v="0"/>
    <s v="OK"/>
    <s v="Granel"/>
    <x v="1"/>
    <n v="0"/>
    <s v="F. ALCONERA"/>
    <s v="A"/>
    <d v="1899-12-30T00:00:42"/>
    <d v="1899-12-30T00:00:42"/>
    <s v="OK"/>
    <m/>
    <m/>
    <d v="1899-12-30T00:00:00"/>
    <d v="1899-12-30T00:28:45"/>
    <n v="6"/>
    <d v="1899-12-30T00:00:42"/>
    <n v="28.750000000003215"/>
    <n v="15"/>
    <s v="Si"/>
  </r>
  <r>
    <s v="CCAL"/>
    <s v="2025000451"/>
    <x v="0"/>
    <s v="ER0318BDR"/>
    <s v="E9260KWX"/>
    <d v="2025-01-03T00:00:00"/>
    <m/>
    <s v="3230"/>
    <x v="2"/>
    <s v="PA"/>
    <s v="PA"/>
    <m/>
    <d v="2025-01-03T00:00:00"/>
    <d v="1899-12-30T15:42:44"/>
    <d v="2025-01-03T00:00:00"/>
    <d v="1899-12-30T15:43:48"/>
    <d v="2025-01-03T00:00:00"/>
    <d v="1899-12-30T16:20:06"/>
    <x v="11"/>
    <s v="OASENSIO"/>
    <s v="8043254005"/>
    <s v="FBO"/>
    <d v="1899-12-30T00:37:22"/>
    <d v="1899-12-30T00:36:18"/>
    <d v="1899-12-30T00:01:04"/>
    <s v="Ensacado"/>
    <s v="E002"/>
    <x v="2"/>
    <d v="1899-12-30T00:37:22"/>
    <d v="1899-12-30T00:36:18"/>
    <n v="15"/>
    <x v="4"/>
    <x v="2"/>
    <x v="2"/>
    <n v="0"/>
    <n v="0"/>
    <s v="OK"/>
    <s v="Ensacado"/>
    <x v="1"/>
    <n v="0"/>
    <s v="F. ALCONERA"/>
    <s v="A"/>
    <d v="1899-12-30T00:01:04"/>
    <d v="1899-12-30T00:01:04"/>
    <s v="OK"/>
    <m/>
    <m/>
    <d v="1899-12-30T00:00:00"/>
    <d v="1899-12-30T00:37:22"/>
    <n v="6"/>
    <d v="1899-12-30T00:01:04"/>
    <n v="37.366666666660784"/>
    <n v="16"/>
    <s v="Si"/>
  </r>
  <r>
    <s v="CCAL"/>
    <s v="2025000452"/>
    <x v="0"/>
    <s v="ER1604BDF"/>
    <s v="E7429LJY"/>
    <d v="2025-01-03T00:00:00"/>
    <m/>
    <s v="3230"/>
    <x v="2"/>
    <s v="PA"/>
    <s v="PA"/>
    <m/>
    <d v="2025-01-03T00:00:00"/>
    <d v="1899-12-30T15:46:31"/>
    <d v="2025-01-03T00:00:00"/>
    <d v="1899-12-30T15:47:13"/>
    <d v="2025-01-03T00:00:00"/>
    <d v="1899-12-30T16:31:23"/>
    <x v="0"/>
    <s v="RFCPI"/>
    <s v="8043254007"/>
    <s v="FBO"/>
    <d v="1899-12-30T00:44:52"/>
    <d v="1899-12-30T00:44:10"/>
    <d v="1899-12-30T00:00:42"/>
    <s v="Ensacado"/>
    <s v="E002"/>
    <x v="2"/>
    <d v="1899-12-30T00:44:52"/>
    <d v="1899-12-30T00:44:10"/>
    <n v="15"/>
    <x v="4"/>
    <x v="2"/>
    <x v="2"/>
    <n v="0"/>
    <n v="0"/>
    <s v="OK"/>
    <s v="Ensacado"/>
    <x v="1"/>
    <n v="0"/>
    <s v="F. ALCONERA"/>
    <s v="A"/>
    <d v="1899-12-30T00:00:42"/>
    <d v="1899-12-30T00:00:42"/>
    <s v="OK"/>
    <m/>
    <m/>
    <d v="1899-12-30T00:00:00"/>
    <d v="1899-12-30T00:44:52"/>
    <n v="6"/>
    <d v="1899-12-30T00:00:42"/>
    <n v="44.866666666670426"/>
    <n v="16"/>
    <s v="Si"/>
  </r>
  <r>
    <s v="CCAL"/>
    <s v="2025000483"/>
    <x v="0"/>
    <s v="ER3686BCF"/>
    <s v="E9865JVX"/>
    <d v="2025-01-03T00:00:00"/>
    <m/>
    <s v="3228"/>
    <x v="3"/>
    <s v="PA"/>
    <s v="S4"/>
    <m/>
    <d v="2025-01-03T00:00:00"/>
    <d v="1899-12-30T18:48:28"/>
    <d v="2025-01-03T00:00:00"/>
    <d v="1899-12-30T18:49:10"/>
    <d v="2025-01-03T00:00:00"/>
    <d v="1899-12-30T19:18:39"/>
    <x v="0"/>
    <s v="RFCPI"/>
    <s v="8043254010"/>
    <s v="FBO"/>
    <d v="1899-12-30T00:30:11"/>
    <d v="1899-12-30T00:29:29"/>
    <d v="1899-12-30T00:00:42"/>
    <s v="Granel"/>
    <s v="E001"/>
    <x v="2"/>
    <d v="1899-12-30T00:30:11"/>
    <d v="1899-12-30T00:29:29"/>
    <n v="18"/>
    <x v="4"/>
    <x v="2"/>
    <x v="1"/>
    <n v="0"/>
    <n v="0"/>
    <s v="OK"/>
    <s v="Granel"/>
    <x v="1"/>
    <n v="0"/>
    <s v="F. ALCONERA"/>
    <s v="A"/>
    <d v="1899-12-30T00:00:42"/>
    <d v="1899-12-30T00:00:42"/>
    <s v="OK"/>
    <m/>
    <m/>
    <d v="1899-12-30T00:00:00"/>
    <d v="1899-12-30T00:30:11"/>
    <n v="6"/>
    <d v="1899-12-30T00:00:42"/>
    <n v="30.183333333336027"/>
    <n v="19"/>
    <s v="Si"/>
  </r>
  <r>
    <s v="CCAL"/>
    <s v="2025000485"/>
    <x v="0"/>
    <s v="E3300GNC"/>
    <m/>
    <d v="2025-01-04T00:00:00"/>
    <m/>
    <s v="3230"/>
    <x v="2"/>
    <s v="PA"/>
    <s v="PA"/>
    <m/>
    <d v="2025-01-04T00:00:00"/>
    <d v="1899-12-30T08:38:35"/>
    <d v="2025-01-04T00:00:00"/>
    <d v="1899-12-30T08:39:22"/>
    <d v="2025-01-04T00:00:00"/>
    <d v="1899-12-30T08:57:30"/>
    <x v="0"/>
    <s v="RFCPI"/>
    <s v="8043254011"/>
    <s v="EXW"/>
    <d v="1899-12-30T00:00:00"/>
    <d v="1899-12-30T00:00:00"/>
    <d v="1899-12-30T00:00:00"/>
    <s v="Ensacado"/>
    <s v="E002"/>
    <x v="1"/>
    <d v="1899-12-30T00:18:55"/>
    <d v="1899-12-30T00:18:08"/>
    <n v="8"/>
    <x v="22"/>
    <x v="2"/>
    <x v="2"/>
    <n v="0"/>
    <n v="0"/>
    <s v="OK"/>
    <s v="Ensacado"/>
    <x v="1"/>
    <n v="0"/>
    <s v="F. ALCONERA"/>
    <s v="A"/>
    <d v="1899-12-30T00:00:00"/>
    <d v="1899-12-30T00:00:00"/>
    <s v="OK"/>
    <m/>
    <m/>
    <d v="1899-12-30T00:00:00"/>
    <d v="1899-12-30T00:18:55"/>
    <n v="7"/>
    <d v="1899-12-30T00:00:47"/>
    <n v="18.916666666675244"/>
    <n v="8"/>
    <s v="Si"/>
  </r>
  <r>
    <s v="CCAL"/>
    <s v="2025000501"/>
    <x v="0"/>
    <s v="ER8802BBS"/>
    <s v="E5397MMK"/>
    <d v="2025-01-07T00:00:00"/>
    <m/>
    <s v="3229"/>
    <x v="4"/>
    <s v="PA"/>
    <s v="S2"/>
    <m/>
    <d v="2025-01-07T00:00:00"/>
    <d v="1899-12-30T05:54:48"/>
    <d v="2025-01-07T00:00:00"/>
    <d v="1899-12-30T05:55:37"/>
    <d v="2025-01-07T00:00:00"/>
    <d v="1899-12-30T06:35:39"/>
    <x v="0"/>
    <s v="RFCPI"/>
    <s v="8043254012"/>
    <s v="FBO"/>
    <d v="1899-12-30T00:40:51"/>
    <d v="1899-12-30T00:40:02"/>
    <d v="1899-12-30T00:00:49"/>
    <s v="Granel"/>
    <s v="E001"/>
    <x v="2"/>
    <d v="1899-12-30T00:40:51"/>
    <d v="1899-12-30T00:40:02"/>
    <n v="5"/>
    <x v="5"/>
    <x v="3"/>
    <x v="1"/>
    <n v="0"/>
    <n v="0"/>
    <s v="OK"/>
    <s v="Granel"/>
    <x v="1"/>
    <n v="0"/>
    <s v="F. ALCONERA"/>
    <s v="A"/>
    <d v="1899-12-30T00:00:49"/>
    <d v="1899-12-30T00:00:49"/>
    <s v="OK"/>
    <m/>
    <m/>
    <d v="1899-12-30T00:00:00"/>
    <d v="1899-12-30T00:40:51"/>
    <n v="3"/>
    <d v="1899-12-30T00:00:49"/>
    <n v="40.849999999991994"/>
    <n v="6"/>
    <s v="Si"/>
  </r>
  <r>
    <s v="CCAL"/>
    <s v="2025000505"/>
    <x v="0"/>
    <s v="ER3665BBS"/>
    <s v="E4990DBM"/>
    <d v="2025-01-07T00:00:00"/>
    <m/>
    <s v="3297"/>
    <x v="1"/>
    <s v="PA"/>
    <s v="S1"/>
    <m/>
    <d v="2025-01-07T00:00:00"/>
    <d v="1899-12-30T06:15:57"/>
    <d v="2025-01-07T00:00:00"/>
    <d v="1899-12-30T06:16:45"/>
    <d v="2025-01-07T00:00:00"/>
    <d v="1899-12-30T06:42:37"/>
    <x v="0"/>
    <s v="RFCPI"/>
    <s v="8043254013"/>
    <s v="EXW"/>
    <d v="1899-12-30T00:26:40"/>
    <d v="1899-12-30T00:25:52"/>
    <d v="1899-12-30T00:00:48"/>
    <s v="Granel"/>
    <s v="E001"/>
    <x v="1"/>
    <d v="1899-12-30T00:26:40"/>
    <d v="1899-12-30T00:25:52"/>
    <n v="6"/>
    <x v="5"/>
    <x v="3"/>
    <x v="1"/>
    <n v="0"/>
    <n v="0"/>
    <s v="OK"/>
    <s v="Granel"/>
    <x v="1"/>
    <n v="0"/>
    <s v="F. ALCONERA"/>
    <s v="A"/>
    <d v="1899-12-30T00:00:48"/>
    <d v="1899-12-30T00:00:48"/>
    <s v="OK"/>
    <m/>
    <m/>
    <d v="1899-12-30T00:00:00"/>
    <d v="1899-12-30T00:26:40"/>
    <n v="3"/>
    <d v="1899-12-30T00:00:48"/>
    <n v="26.666666666668782"/>
    <n v="6"/>
    <s v="Si"/>
  </r>
  <r>
    <s v="CCAL"/>
    <s v="2025000503"/>
    <x v="0"/>
    <s v="ER8805BBS"/>
    <s v="E8272KDP"/>
    <d v="2025-01-07T00:00:00"/>
    <m/>
    <s v="3297"/>
    <x v="1"/>
    <s v="PA"/>
    <s v="S1"/>
    <m/>
    <d v="2025-01-07T00:00:00"/>
    <d v="1899-12-30T06:10:36"/>
    <d v="2025-01-07T00:00:00"/>
    <d v="1899-12-30T06:11:25"/>
    <d v="2025-01-07T00:00:00"/>
    <d v="1899-12-30T06:50:16"/>
    <x v="0"/>
    <s v="RFCPI"/>
    <s v="8043254014"/>
    <s v="FBO"/>
    <d v="1899-12-30T00:39:40"/>
    <d v="1899-12-30T00:38:51"/>
    <d v="1899-12-30T00:00:49"/>
    <s v="Granel"/>
    <s v="E001"/>
    <x v="2"/>
    <d v="1899-12-30T00:39:40"/>
    <d v="1899-12-30T00:38:51"/>
    <n v="6"/>
    <x v="5"/>
    <x v="3"/>
    <x v="1"/>
    <n v="0"/>
    <n v="0"/>
    <s v="OK"/>
    <s v="Granel"/>
    <x v="1"/>
    <n v="0"/>
    <s v="F. ALCONERA"/>
    <s v="A"/>
    <d v="1899-12-30T00:00:49"/>
    <d v="1899-12-30T00:00:49"/>
    <s v="OK"/>
    <m/>
    <m/>
    <d v="1899-12-30T00:00:00"/>
    <d v="1899-12-30T00:39:40"/>
    <n v="3"/>
    <d v="1899-12-30T00:00:49"/>
    <n v="39.666666666672015"/>
    <n v="6"/>
    <s v="Si"/>
  </r>
  <r>
    <s v="CCAL"/>
    <s v="2025000511"/>
    <x v="0"/>
    <s v="ER3908BBW"/>
    <s v="E5943KXX"/>
    <d v="2025-01-07T00:00:00"/>
    <m/>
    <s v="3228"/>
    <x v="3"/>
    <s v="PA"/>
    <s v="S4"/>
    <m/>
    <d v="2025-01-07T00:00:00"/>
    <d v="1899-12-30T06:39:00"/>
    <d v="2025-01-07T00:00:00"/>
    <d v="1899-12-30T06:39:48"/>
    <d v="2025-01-07T00:00:00"/>
    <d v="1899-12-30T07:12:09"/>
    <x v="0"/>
    <s v="RFCPI"/>
    <s v="8043254015"/>
    <s v="FBO"/>
    <d v="1899-12-30T00:33:09"/>
    <d v="1899-12-30T00:32:21"/>
    <d v="1899-12-30T00:00:48"/>
    <s v="Granel"/>
    <s v="E001"/>
    <x v="2"/>
    <d v="1899-12-30T00:33:09"/>
    <d v="1899-12-30T00:32:21"/>
    <n v="6"/>
    <x v="5"/>
    <x v="3"/>
    <x v="1"/>
    <n v="0"/>
    <n v="0"/>
    <s v="OK"/>
    <s v="Granel"/>
    <x v="1"/>
    <n v="0"/>
    <s v="F. ALCONERA"/>
    <s v="A"/>
    <d v="1899-12-30T00:00:48"/>
    <d v="1899-12-30T00:00:48"/>
    <s v="OK"/>
    <m/>
    <m/>
    <d v="1899-12-30T00:00:00"/>
    <d v="1899-12-30T00:33:09"/>
    <n v="3"/>
    <d v="1899-12-30T00:00:48"/>
    <n v="33.150000000009577"/>
    <n v="7"/>
    <s v="Si"/>
  </r>
  <r>
    <s v="CCAL"/>
    <s v="2025000517"/>
    <x v="0"/>
    <s v="ER1428BBX"/>
    <s v="E3192JFJ"/>
    <d v="2025-01-07T00:00:00"/>
    <m/>
    <s v="3230"/>
    <x v="2"/>
    <s v="PA"/>
    <s v="PA"/>
    <m/>
    <d v="2025-01-07T00:00:00"/>
    <d v="1899-12-30T06:48:47"/>
    <d v="2025-01-07T00:00:00"/>
    <d v="1899-12-30T06:49:35"/>
    <d v="2025-01-07T00:00:00"/>
    <d v="1899-12-30T07:38:40"/>
    <x v="0"/>
    <s v="RFCPI"/>
    <s v="8043254017"/>
    <s v="FBO"/>
    <d v="1899-12-30T00:49:53"/>
    <d v="1899-12-30T00:49:05"/>
    <d v="1899-12-30T00:00:48"/>
    <s v="Ensacado"/>
    <s v="E002"/>
    <x v="2"/>
    <d v="1899-12-30T00:49:53"/>
    <d v="1899-12-30T00:49:05"/>
    <n v="6"/>
    <x v="5"/>
    <x v="3"/>
    <x v="2"/>
    <n v="0"/>
    <n v="0"/>
    <s v="OK"/>
    <s v="Ensacado"/>
    <x v="1"/>
    <n v="0"/>
    <s v="F. ALCONERA"/>
    <s v="B"/>
    <d v="1899-12-30T00:00:48"/>
    <d v="1899-12-30T00:00:48"/>
    <s v="OK"/>
    <m/>
    <m/>
    <d v="1899-12-30T00:00:00"/>
    <d v="1899-12-30T00:49:53"/>
    <n v="3"/>
    <d v="1899-12-30T00:00:48"/>
    <n v="49.883333333342378"/>
    <n v="7"/>
    <s v="No"/>
  </r>
  <r>
    <s v="CCAL"/>
    <s v="2025000531"/>
    <x v="0"/>
    <s v="ER9178BBB"/>
    <s v="E3299HSH"/>
    <d v="2025-01-07T00:00:00"/>
    <m/>
    <s v="3297"/>
    <x v="1"/>
    <s v="PA"/>
    <s v="S1"/>
    <m/>
    <d v="2025-01-07T00:00:00"/>
    <d v="1899-12-30T07:13:06"/>
    <d v="2025-01-07T00:00:00"/>
    <d v="1899-12-30T07:15:33"/>
    <d v="2025-01-07T00:00:00"/>
    <d v="1899-12-30T07:45:26"/>
    <x v="0"/>
    <s v="RFCPI"/>
    <s v="8043254019"/>
    <s v="EXW"/>
    <d v="1899-12-30T00:32:20"/>
    <d v="1899-12-30T00:29:53"/>
    <d v="1899-12-30T00:02:27"/>
    <s v="Granel"/>
    <s v="E001"/>
    <x v="1"/>
    <d v="1899-12-30T00:32:20"/>
    <d v="1899-12-30T00:29:53"/>
    <n v="7"/>
    <x v="5"/>
    <x v="3"/>
    <x v="1"/>
    <n v="0"/>
    <n v="0"/>
    <s v="OK"/>
    <s v="Granel"/>
    <x v="1"/>
    <n v="0"/>
    <s v="F. ALCONERA"/>
    <s v="A"/>
    <d v="1899-12-30T00:02:27"/>
    <d v="1899-12-30T00:02:27"/>
    <s v="OK"/>
    <m/>
    <m/>
    <d v="1899-12-30T00:00:00"/>
    <d v="1899-12-30T00:32:20"/>
    <n v="3"/>
    <d v="1899-12-30T00:02:27"/>
    <n v="32.333333333327971"/>
    <n v="7"/>
    <s v="Si"/>
  </r>
  <r>
    <s v="CCAL"/>
    <s v="2025000564"/>
    <x v="0"/>
    <s v="ER6832BBP"/>
    <s v="E3043KFX"/>
    <d v="2025-01-07T00:00:00"/>
    <m/>
    <s v="3228"/>
    <x v="3"/>
    <s v="PA"/>
    <s v="S4"/>
    <m/>
    <d v="2025-01-07T00:00:00"/>
    <d v="1899-12-30T08:19:03"/>
    <d v="2025-01-07T00:00:00"/>
    <d v="1899-12-30T08:19:52"/>
    <d v="2025-01-07T00:00:00"/>
    <d v="1899-12-30T08:53:38"/>
    <x v="0"/>
    <s v="RFCPI"/>
    <s v="8043254025"/>
    <s v="FBO"/>
    <d v="1899-12-30T00:34:35"/>
    <d v="1899-12-30T00:33:46"/>
    <d v="1899-12-30T00:00:49"/>
    <s v="Granel"/>
    <s v="E001"/>
    <x v="2"/>
    <d v="1899-12-30T00:34:35"/>
    <d v="1899-12-30T00:33:46"/>
    <n v="8"/>
    <x v="5"/>
    <x v="3"/>
    <x v="1"/>
    <n v="0"/>
    <n v="0"/>
    <s v="OK"/>
    <s v="Granel"/>
    <x v="1"/>
    <n v="0"/>
    <s v="F. ALCONERA"/>
    <s v="A"/>
    <d v="1899-12-30T00:00:49"/>
    <d v="1899-12-30T00:00:49"/>
    <s v="OK"/>
    <m/>
    <m/>
    <d v="1899-12-30T00:00:00"/>
    <d v="1899-12-30T00:34:35"/>
    <n v="3"/>
    <d v="1899-12-30T00:00:49"/>
    <n v="34.583333333328"/>
    <n v="8"/>
    <s v="Si"/>
  </r>
  <r>
    <s v="CCAL"/>
    <s v="2025000542"/>
    <x v="0"/>
    <s v="ER2423BBP"/>
    <s v="E4394LKY"/>
    <d v="2025-01-07T00:00:00"/>
    <m/>
    <s v="3230"/>
    <x v="2"/>
    <s v="PA"/>
    <s v="PA"/>
    <m/>
    <d v="2025-01-07T00:00:00"/>
    <d v="1899-12-30T07:33:58"/>
    <d v="2025-01-07T00:00:00"/>
    <d v="1899-12-30T07:34:49"/>
    <d v="2025-01-07T00:00:00"/>
    <d v="1899-12-30T08:55:45"/>
    <x v="0"/>
    <s v="RFCPI"/>
    <s v="8043254026"/>
    <s v="FBO"/>
    <d v="1899-12-30T01:21:47"/>
    <d v="1899-12-30T01:20:56"/>
    <d v="1899-12-30T00:00:51"/>
    <s v="Ensacado"/>
    <s v="E002"/>
    <x v="2"/>
    <d v="1899-12-30T01:21:47"/>
    <d v="1899-12-30T01:20:56"/>
    <n v="7"/>
    <x v="5"/>
    <x v="3"/>
    <x v="2"/>
    <n v="0"/>
    <n v="0"/>
    <s v="OK"/>
    <s v="Ensacado"/>
    <x v="1"/>
    <n v="0"/>
    <s v="F. ALCONERA"/>
    <s v="B"/>
    <d v="1899-12-30T00:00:51"/>
    <d v="1899-12-30T00:00:51"/>
    <s v="OK"/>
    <m/>
    <m/>
    <d v="1899-12-30T00:00:00"/>
    <d v="1899-12-30T01:21:47"/>
    <n v="3"/>
    <d v="1899-12-30T00:00:51"/>
    <n v="81.783333333331143"/>
    <n v="8"/>
    <s v="No"/>
  </r>
  <r>
    <s v="CCAL"/>
    <s v="2025000572"/>
    <x v="0"/>
    <s v="ER8804BBS"/>
    <s v="E8421HJR"/>
    <d v="2025-01-07T00:00:00"/>
    <m/>
    <s v="3297"/>
    <x v="1"/>
    <s v="PA"/>
    <s v="S1"/>
    <m/>
    <d v="2025-01-07T00:00:00"/>
    <d v="1899-12-30T08:35:46"/>
    <d v="2025-01-07T00:00:00"/>
    <d v="1899-12-30T08:36:37"/>
    <d v="2025-01-07T00:00:00"/>
    <d v="1899-12-30T09:13:31"/>
    <x v="0"/>
    <s v="RFCPI"/>
    <s v="8043254028"/>
    <s v="FBO"/>
    <d v="1899-12-30T00:37:45"/>
    <d v="1899-12-30T00:36:54"/>
    <d v="1899-12-30T00:00:51"/>
    <s v="Granel"/>
    <s v="E001"/>
    <x v="2"/>
    <d v="1899-12-30T00:37:45"/>
    <d v="1899-12-30T00:36:54"/>
    <n v="8"/>
    <x v="5"/>
    <x v="3"/>
    <x v="1"/>
    <n v="0"/>
    <n v="0"/>
    <s v="OK"/>
    <s v="Granel"/>
    <x v="1"/>
    <n v="0"/>
    <s v="F. ALCONERA"/>
    <s v="A"/>
    <d v="1899-12-30T00:00:51"/>
    <d v="1899-12-30T00:00:51"/>
    <s v="OK"/>
    <m/>
    <m/>
    <d v="1899-12-30T00:00:00"/>
    <d v="1899-12-30T00:37:45"/>
    <n v="3"/>
    <d v="1899-12-30T00:00:51"/>
    <n v="37.749999999988795"/>
    <n v="9"/>
    <s v="Si"/>
  </r>
  <r>
    <s v="CCAL"/>
    <s v="2025000575"/>
    <x v="0"/>
    <s v="ER8806BBS"/>
    <s v="E4974HJL"/>
    <d v="2025-01-07T00:00:00"/>
    <m/>
    <s v="3297"/>
    <x v="1"/>
    <s v="PA"/>
    <s v="S1"/>
    <m/>
    <d v="2025-01-07T00:00:00"/>
    <d v="1899-12-30T08:39:56"/>
    <d v="2025-01-07T00:00:00"/>
    <d v="1899-12-30T08:40:44"/>
    <d v="2025-01-07T00:00:00"/>
    <d v="1899-12-30T09:17:00"/>
    <x v="0"/>
    <s v="RFCPI"/>
    <s v="8043254029"/>
    <s v="FBO"/>
    <d v="1899-12-30T00:37:04"/>
    <d v="1899-12-30T00:36:16"/>
    <d v="1899-12-30T00:00:48"/>
    <s v="Granel"/>
    <s v="E001"/>
    <x v="2"/>
    <d v="1899-12-30T00:37:04"/>
    <d v="1899-12-30T00:36:16"/>
    <n v="8"/>
    <x v="5"/>
    <x v="3"/>
    <x v="1"/>
    <n v="0"/>
    <n v="0"/>
    <s v="OK"/>
    <s v="Granel"/>
    <x v="1"/>
    <n v="0"/>
    <s v="F. ALCONERA"/>
    <s v="A"/>
    <d v="1899-12-30T00:00:48"/>
    <d v="1899-12-30T00:00:48"/>
    <s v="OK"/>
    <m/>
    <m/>
    <d v="1899-12-30T00:00:00"/>
    <d v="1899-12-30T00:37:04"/>
    <n v="3"/>
    <d v="1899-12-30T00:00:48"/>
    <n v="37.06666666668"/>
    <n v="9"/>
    <s v="Si"/>
  </r>
  <r>
    <s v="CCAL"/>
    <s v="2025000566"/>
    <x v="0"/>
    <s v="ER2153BDL"/>
    <s v="E9341JBY"/>
    <d v="2025-01-07T00:00:00"/>
    <m/>
    <s v="3228"/>
    <x v="3"/>
    <s v="PA"/>
    <s v="S4"/>
    <m/>
    <d v="2025-01-07T00:00:00"/>
    <d v="1899-12-30T08:26:59"/>
    <d v="2025-01-07T00:00:00"/>
    <d v="1899-12-30T08:27:48"/>
    <d v="2025-01-07T00:00:00"/>
    <d v="1899-12-30T09:20:28"/>
    <x v="0"/>
    <s v="RFCPI"/>
    <s v="8043254030"/>
    <s v="EXW"/>
    <d v="1899-12-30T00:53:29"/>
    <d v="1899-12-30T00:52:40"/>
    <d v="1899-12-30T00:00:49"/>
    <s v="Granel"/>
    <s v="E001"/>
    <x v="1"/>
    <d v="1899-12-30T00:53:29"/>
    <d v="1899-12-30T00:52:40"/>
    <n v="8"/>
    <x v="5"/>
    <x v="3"/>
    <x v="1"/>
    <n v="0"/>
    <n v="0"/>
    <s v="OK"/>
    <s v="Granel"/>
    <x v="1"/>
    <n v="0"/>
    <s v="F. ALCONERA"/>
    <s v="B"/>
    <d v="1899-12-30T00:00:49"/>
    <d v="1899-12-30T00:00:49"/>
    <s v="OK"/>
    <m/>
    <m/>
    <d v="1899-12-30T00:00:00"/>
    <d v="1899-12-30T00:53:29"/>
    <n v="3"/>
    <d v="1899-12-30T00:00:49"/>
    <n v="53.483333333327998"/>
    <n v="9"/>
    <s v="No"/>
  </r>
  <r>
    <s v="CCAL"/>
    <s v="2025000585"/>
    <x v="0"/>
    <s v="ER1696BCF"/>
    <s v="E7412JLB"/>
    <d v="2025-01-07T00:00:00"/>
    <m/>
    <s v="3297"/>
    <x v="1"/>
    <s v="PA"/>
    <s v="S1"/>
    <m/>
    <d v="2025-01-07T00:00:00"/>
    <d v="1899-12-30T08:55:45"/>
    <d v="2025-01-07T00:00:00"/>
    <d v="1899-12-30T08:56:33"/>
    <d v="2025-01-07T00:00:00"/>
    <d v="1899-12-30T09:28:00"/>
    <x v="0"/>
    <s v="RFCPI"/>
    <s v="8043254032"/>
    <s v="FBO"/>
    <d v="1899-12-30T00:32:15"/>
    <d v="1899-12-30T00:31:27"/>
    <d v="1899-12-30T00:00:48"/>
    <s v="Granel"/>
    <s v="E001"/>
    <x v="2"/>
    <d v="1899-12-30T00:32:15"/>
    <d v="1899-12-30T00:31:27"/>
    <n v="8"/>
    <x v="5"/>
    <x v="3"/>
    <x v="1"/>
    <n v="0"/>
    <n v="0"/>
    <s v="OK"/>
    <s v="Granel"/>
    <x v="1"/>
    <n v="0"/>
    <s v="F. ALCONERA"/>
    <s v="A"/>
    <d v="1899-12-30T00:00:48"/>
    <d v="1899-12-30T00:00:48"/>
    <s v="OK"/>
    <m/>
    <m/>
    <d v="1899-12-30T00:00:00"/>
    <d v="1899-12-30T00:32:15"/>
    <n v="3"/>
    <d v="1899-12-30T00:00:48"/>
    <n v="32.249999999995211"/>
    <n v="9"/>
    <s v="Si"/>
  </r>
  <r>
    <s v="CCAL"/>
    <s v="2025000560"/>
    <x v="0"/>
    <s v="ER8963BDN"/>
    <s v="E0260LKZ"/>
    <d v="2025-01-07T00:00:00"/>
    <m/>
    <s v="3230"/>
    <x v="2"/>
    <s v="PA"/>
    <s v="PA"/>
    <m/>
    <d v="2025-01-07T00:00:00"/>
    <d v="1899-12-30T08:12:32"/>
    <d v="2025-01-07T00:00:00"/>
    <d v="1899-12-30T08:13:20"/>
    <d v="2025-01-07T00:00:00"/>
    <d v="1899-12-30T09:29:28"/>
    <x v="0"/>
    <s v="RFCPI"/>
    <s v="8043254033"/>
    <s v="FBO"/>
    <d v="1899-12-30T01:16:56"/>
    <d v="1899-12-30T01:16:08"/>
    <d v="1899-12-30T00:00:48"/>
    <s v="Ensacado"/>
    <s v="E002"/>
    <x v="2"/>
    <d v="1899-12-30T01:16:56"/>
    <d v="1899-12-30T01:16:08"/>
    <n v="8"/>
    <x v="5"/>
    <x v="3"/>
    <x v="2"/>
    <n v="0"/>
    <n v="0"/>
    <s v="OK"/>
    <s v="Ensacado"/>
    <x v="1"/>
    <n v="0"/>
    <s v="F. ALCONERA"/>
    <s v="B"/>
    <d v="1899-12-30T00:00:48"/>
    <d v="1899-12-30T00:00:48"/>
    <s v="OK"/>
    <m/>
    <m/>
    <d v="1899-12-30T00:00:00"/>
    <d v="1899-12-30T01:16:56"/>
    <n v="3"/>
    <d v="1899-12-30T00:00:48"/>
    <n v="76.933333333324782"/>
    <n v="9"/>
    <s v="No"/>
  </r>
  <r>
    <s v="CCAL"/>
    <s v="2025000574"/>
    <x v="0"/>
    <s v="ER3764BBR"/>
    <s v="E9502JVD"/>
    <d v="2025-01-07T00:00:00"/>
    <m/>
    <s v="3230"/>
    <x v="2"/>
    <s v="PA"/>
    <s v="PA"/>
    <m/>
    <d v="2025-01-07T00:00:00"/>
    <d v="1899-12-30T08:38:07"/>
    <d v="2025-01-07T00:00:00"/>
    <d v="1899-12-30T08:38:57"/>
    <d v="2025-01-07T00:00:00"/>
    <d v="1899-12-30T09:44:43"/>
    <x v="0"/>
    <s v="RFCPI"/>
    <s v="8043254036"/>
    <s v="FBO"/>
    <d v="1899-12-30T01:06:36"/>
    <d v="1899-12-30T01:05:46"/>
    <d v="1899-12-30T00:00:50"/>
    <s v="Ensacado"/>
    <s v="E002"/>
    <x v="2"/>
    <d v="1899-12-30T01:06:36"/>
    <d v="1899-12-30T01:05:46"/>
    <n v="8"/>
    <x v="5"/>
    <x v="3"/>
    <x v="2"/>
    <n v="0"/>
    <n v="0"/>
    <s v="OK"/>
    <s v="Ensacado"/>
    <x v="1"/>
    <n v="0"/>
    <s v="F. ALCONERA"/>
    <s v="B"/>
    <d v="1899-12-30T00:00:50"/>
    <d v="1899-12-30T00:00:50"/>
    <s v="OK"/>
    <m/>
    <m/>
    <d v="1899-12-30T00:00:00"/>
    <d v="1899-12-30T01:06:36"/>
    <n v="3"/>
    <d v="1899-12-30T00:00:50"/>
    <n v="66.600000000000023"/>
    <n v="9"/>
    <s v="No"/>
  </r>
  <r>
    <s v="CCAL"/>
    <s v="2025000571"/>
    <x v="0"/>
    <s v="ER4777BBM"/>
    <s v="E1633HJM"/>
    <d v="2025-01-07T00:00:00"/>
    <m/>
    <s v="3228"/>
    <x v="3"/>
    <s v="PA"/>
    <s v="S4"/>
    <m/>
    <d v="2025-01-07T00:00:00"/>
    <d v="1899-12-30T08:34:48"/>
    <d v="2025-01-07T00:00:00"/>
    <d v="1899-12-30T08:35:36"/>
    <d v="2025-01-07T00:00:00"/>
    <d v="1899-12-30T09:56:18"/>
    <x v="0"/>
    <s v="RFCPI"/>
    <s v="8043254039"/>
    <s v="FBO"/>
    <d v="1899-12-30T01:21:30"/>
    <d v="1899-12-30T01:20:42"/>
    <d v="1899-12-30T00:00:48"/>
    <s v="Granel"/>
    <s v="E001"/>
    <x v="2"/>
    <d v="1899-12-30T01:21:30"/>
    <d v="1899-12-30T01:20:42"/>
    <n v="8"/>
    <x v="5"/>
    <x v="3"/>
    <x v="1"/>
    <n v="0"/>
    <n v="0"/>
    <s v="OK"/>
    <s v="Granel"/>
    <x v="1"/>
    <n v="0"/>
    <s v="F. ALCONERA"/>
    <s v="B"/>
    <d v="1899-12-30T00:00:48"/>
    <d v="1899-12-30T00:00:48"/>
    <s v="OK"/>
    <m/>
    <m/>
    <d v="1899-12-30T00:00:00"/>
    <d v="1899-12-30T01:21:30"/>
    <n v="3"/>
    <d v="1899-12-30T00:00:48"/>
    <n v="81.499999999996831"/>
    <n v="9"/>
    <s v="No"/>
  </r>
  <r>
    <s v="CCAL"/>
    <s v="2025000629"/>
    <x v="0"/>
    <s v="ER8803BBS"/>
    <s v="E1508HJM"/>
    <d v="2025-01-07T00:00:00"/>
    <m/>
    <s v="3297"/>
    <x v="1"/>
    <s v="PA"/>
    <s v="S1"/>
    <m/>
    <d v="2025-01-07T00:00:00"/>
    <d v="1899-12-30T10:05:29"/>
    <d v="2025-01-07T00:00:00"/>
    <d v="1899-12-30T10:06:18"/>
    <d v="2025-01-07T00:00:00"/>
    <d v="1899-12-30T10:37:51"/>
    <x v="0"/>
    <s v="RFCPI"/>
    <s v="8043254044"/>
    <s v="FBO"/>
    <d v="1899-12-30T00:32:22"/>
    <d v="1899-12-30T00:31:33"/>
    <d v="1899-12-30T00:00:49"/>
    <s v="Granel"/>
    <s v="E001"/>
    <x v="2"/>
    <d v="1899-12-30T00:32:22"/>
    <d v="1899-12-30T00:31:33"/>
    <n v="10"/>
    <x v="5"/>
    <x v="3"/>
    <x v="1"/>
    <n v="0"/>
    <n v="0"/>
    <s v="OK"/>
    <s v="Granel"/>
    <x v="1"/>
    <n v="0"/>
    <s v="F. ALCONERA"/>
    <s v="A"/>
    <d v="1899-12-30T00:00:49"/>
    <d v="1899-12-30T00:00:49"/>
    <s v="OK"/>
    <m/>
    <m/>
    <d v="1899-12-30T00:00:00"/>
    <d v="1899-12-30T00:32:22"/>
    <n v="3"/>
    <d v="1899-12-30T00:00:49"/>
    <n v="32.366666666663995"/>
    <n v="10"/>
    <s v="Si"/>
  </r>
  <r>
    <s v="CCAL"/>
    <s v="2025000631"/>
    <x v="0"/>
    <s v="ER9606BBF"/>
    <s v="E2611KJC"/>
    <d v="2025-01-07T00:00:00"/>
    <m/>
    <s v="3297"/>
    <x v="1"/>
    <s v="PA"/>
    <s v="S1"/>
    <m/>
    <d v="2025-01-07T00:00:00"/>
    <d v="1899-12-30T10:14:07"/>
    <d v="2025-01-07T00:00:00"/>
    <d v="1899-12-30T10:14:54"/>
    <d v="2025-01-07T00:00:00"/>
    <d v="1899-12-30T10:45:30"/>
    <x v="0"/>
    <s v="RFCPI"/>
    <s v="8043254045"/>
    <s v="EXW"/>
    <d v="1899-12-30T00:31:23"/>
    <d v="1899-12-30T00:30:36"/>
    <d v="1899-12-30T00:00:47"/>
    <s v="Granel"/>
    <s v="E001"/>
    <x v="1"/>
    <d v="1899-12-30T00:31:23"/>
    <d v="1899-12-30T00:30:36"/>
    <n v="10"/>
    <x v="5"/>
    <x v="3"/>
    <x v="1"/>
    <n v="0"/>
    <n v="0"/>
    <s v="OK"/>
    <s v="Granel"/>
    <x v="1"/>
    <n v="0"/>
    <s v="F. ALCONERA"/>
    <s v="A"/>
    <d v="1899-12-30T00:00:47"/>
    <d v="1899-12-30T00:00:47"/>
    <s v="OK"/>
    <m/>
    <m/>
    <d v="1899-12-30T00:00:00"/>
    <d v="1899-12-30T00:31:23"/>
    <n v="3"/>
    <d v="1899-12-30T00:00:47"/>
    <n v="31.383333333331258"/>
    <n v="10"/>
    <s v="Si"/>
  </r>
  <r>
    <s v="CCAL"/>
    <s v="2025000626"/>
    <x v="0"/>
    <s v="ER5784BBP"/>
    <s v="E2965KHG"/>
    <d v="2025-01-07T00:00:00"/>
    <m/>
    <s v="3230"/>
    <x v="2"/>
    <s v="PA"/>
    <s v="PA"/>
    <m/>
    <d v="2025-01-07T00:00:00"/>
    <d v="1899-12-30T10:02:15"/>
    <d v="2025-01-07T00:00:00"/>
    <d v="1899-12-30T10:03:03"/>
    <d v="2025-01-07T00:00:00"/>
    <d v="1899-12-30T10:49:01"/>
    <x v="0"/>
    <s v="RFCPI"/>
    <s v="8043254046"/>
    <s v="EXW"/>
    <d v="1899-12-30T00:46:46"/>
    <d v="1899-12-30T00:45:58"/>
    <d v="1899-12-30T00:00:48"/>
    <s v="Ensacado"/>
    <s v="E002"/>
    <x v="1"/>
    <d v="1899-12-30T00:46:46"/>
    <d v="1899-12-30T00:45:58"/>
    <n v="10"/>
    <x v="5"/>
    <x v="3"/>
    <x v="2"/>
    <n v="0"/>
    <n v="0"/>
    <s v="OK"/>
    <s v="Ensacado"/>
    <x v="1"/>
    <n v="0"/>
    <s v="F. ALCONERA"/>
    <s v="B"/>
    <d v="1899-12-30T00:00:48"/>
    <d v="1899-12-30T00:00:48"/>
    <s v="OK"/>
    <m/>
    <m/>
    <d v="1899-12-30T00:00:00"/>
    <d v="1899-12-30T00:46:46"/>
    <n v="3"/>
    <d v="1899-12-30T00:00:48"/>
    <n v="46.766666666664008"/>
    <n v="10"/>
    <s v="No"/>
  </r>
  <r>
    <s v="CCAL"/>
    <s v="2025000640"/>
    <x v="0"/>
    <s v="ER0455BBX"/>
    <s v="E0438GVW"/>
    <d v="2025-01-07T00:00:00"/>
    <m/>
    <s v="3297"/>
    <x v="1"/>
    <s v="PA"/>
    <s v="S1"/>
    <m/>
    <d v="2025-01-07T00:00:00"/>
    <d v="1899-12-30T10:30:15"/>
    <d v="2025-01-07T00:00:00"/>
    <d v="1899-12-30T10:31:05"/>
    <d v="2025-01-07T00:00:00"/>
    <d v="1899-12-30T10:55:49"/>
    <x v="0"/>
    <s v="RFCPI"/>
    <s v="8043254048"/>
    <s v="EXW"/>
    <d v="1899-12-30T00:25:34"/>
    <d v="1899-12-30T00:24:44"/>
    <d v="1899-12-30T00:00:50"/>
    <s v="Granel"/>
    <s v="E001"/>
    <x v="1"/>
    <d v="1899-12-30T00:25:34"/>
    <d v="1899-12-30T00:24:44"/>
    <n v="10"/>
    <x v="5"/>
    <x v="3"/>
    <x v="1"/>
    <n v="0"/>
    <n v="0"/>
    <s v="OK"/>
    <s v="Granel"/>
    <x v="1"/>
    <n v="0"/>
    <s v="F. ALCONERA"/>
    <s v="A"/>
    <d v="1899-12-30T00:00:50"/>
    <d v="1899-12-30T00:00:50"/>
    <s v="OK"/>
    <m/>
    <m/>
    <d v="1899-12-30T00:00:00"/>
    <d v="1899-12-30T00:25:34"/>
    <n v="3"/>
    <d v="1899-12-30T00:00:50"/>
    <n v="25.566666666667253"/>
    <n v="10"/>
    <s v="Si"/>
  </r>
  <r>
    <s v="CCAL"/>
    <s v="2025000648"/>
    <x v="0"/>
    <s v="ER2905BBV"/>
    <s v="E7944KGS"/>
    <d v="2025-01-07T00:00:00"/>
    <m/>
    <s v="3228"/>
    <x v="3"/>
    <s v="PA"/>
    <s v="S4"/>
    <m/>
    <d v="2025-01-07T00:00:00"/>
    <d v="1899-12-30T10:55:00"/>
    <d v="2025-01-07T00:00:00"/>
    <d v="1899-12-30T10:58:05"/>
    <d v="2025-01-07T00:00:00"/>
    <d v="1899-12-30T11:33:47"/>
    <x v="0"/>
    <s v="RFCPI"/>
    <s v="8043254051"/>
    <s v="EXW"/>
    <d v="1899-12-30T00:38:47"/>
    <d v="1899-12-30T00:35:42"/>
    <d v="1899-12-30T00:03:05"/>
    <s v="Granel"/>
    <s v="E001"/>
    <x v="1"/>
    <d v="1899-12-30T00:38:47"/>
    <d v="1899-12-30T00:35:42"/>
    <n v="10"/>
    <x v="5"/>
    <x v="3"/>
    <x v="1"/>
    <n v="0"/>
    <n v="0"/>
    <s v="OK"/>
    <s v="Granel"/>
    <x v="1"/>
    <n v="0"/>
    <s v="F. ALCONERA"/>
    <s v="A"/>
    <d v="1899-12-30T00:03:05"/>
    <d v="1899-12-30T00:03:05"/>
    <s v="OK"/>
    <m/>
    <m/>
    <d v="1899-12-30T00:00:00"/>
    <d v="1899-12-30T00:38:47"/>
    <n v="3"/>
    <d v="1899-12-30T00:03:05"/>
    <n v="38.783333333332813"/>
    <n v="11"/>
    <s v="Si"/>
  </r>
  <r>
    <s v="CCAL"/>
    <s v="2025000668"/>
    <x v="0"/>
    <s v="ER6535BBJ"/>
    <s v="E3039DBP"/>
    <d v="2025-01-07T00:00:00"/>
    <m/>
    <s v="3297"/>
    <x v="1"/>
    <s v="PA"/>
    <s v="S1"/>
    <m/>
    <d v="2025-01-07T00:00:00"/>
    <d v="1899-12-30T11:36:33"/>
    <d v="2025-01-07T00:00:00"/>
    <d v="1899-12-30T11:37:23"/>
    <d v="2025-01-07T00:00:00"/>
    <d v="1899-12-30T12:12:42"/>
    <x v="0"/>
    <s v="RFCPI"/>
    <s v="8043254053"/>
    <s v="EXW"/>
    <d v="1899-12-30T00:36:09"/>
    <d v="1899-12-30T00:35:19"/>
    <d v="1899-12-30T00:00:50"/>
    <s v="Granel"/>
    <s v="E001"/>
    <x v="1"/>
    <d v="1899-12-30T00:36:09"/>
    <d v="1899-12-30T00:35:19"/>
    <n v="11"/>
    <x v="5"/>
    <x v="3"/>
    <x v="1"/>
    <n v="0"/>
    <n v="0"/>
    <s v="OK"/>
    <s v="Granel"/>
    <x v="1"/>
    <n v="0"/>
    <s v="F. ALCONERA"/>
    <s v="A"/>
    <d v="1899-12-30T00:00:50"/>
    <d v="1899-12-30T00:00:50"/>
    <s v="OK"/>
    <m/>
    <m/>
    <d v="1899-12-30T00:00:00"/>
    <d v="1899-12-30T00:36:09"/>
    <n v="3"/>
    <d v="1899-12-30T00:00:50"/>
    <n v="36.149999999990463"/>
    <n v="12"/>
    <s v="Si"/>
  </r>
  <r>
    <s v="CCAL"/>
    <s v="2025000671"/>
    <x v="0"/>
    <s v="ER3665BBS"/>
    <s v="E4990DBM"/>
    <d v="2025-01-07T00:00:00"/>
    <m/>
    <s v="3297"/>
    <x v="1"/>
    <s v="PA"/>
    <s v="S1"/>
    <m/>
    <d v="2025-01-07T00:00:00"/>
    <d v="1899-12-30T11:49:28"/>
    <d v="2025-01-07T00:00:00"/>
    <d v="1899-12-30T11:50:17"/>
    <d v="2025-01-07T00:00:00"/>
    <d v="1899-12-30T12:16:31"/>
    <x v="0"/>
    <s v="RFCPI"/>
    <s v="8043254055"/>
    <s v="EXW"/>
    <d v="1899-12-30T00:27:03"/>
    <d v="1899-12-30T00:26:14"/>
    <d v="1899-12-30T00:00:49"/>
    <s v="Granel"/>
    <s v="E001"/>
    <x v="1"/>
    <d v="1899-12-30T00:27:03"/>
    <d v="1899-12-30T00:26:14"/>
    <n v="11"/>
    <x v="5"/>
    <x v="3"/>
    <x v="1"/>
    <n v="0"/>
    <n v="0"/>
    <s v="OK"/>
    <s v="Granel"/>
    <x v="1"/>
    <n v="0"/>
    <s v="F. ALCONERA"/>
    <s v="A"/>
    <d v="1899-12-30T00:00:49"/>
    <d v="1899-12-30T00:00:49"/>
    <s v="OK"/>
    <m/>
    <m/>
    <d v="1899-12-30T00:00:00"/>
    <d v="1899-12-30T00:27:03"/>
    <n v="3"/>
    <d v="1899-12-30T00:00:49"/>
    <n v="27.049999999996874"/>
    <n v="12"/>
    <s v="Si"/>
  </r>
  <r>
    <s v="CCAL"/>
    <s v="2025000686"/>
    <x v="0"/>
    <s v="ER5597BCG"/>
    <s v="E0709JPX"/>
    <d v="2025-01-07T00:00:00"/>
    <m/>
    <s v="3297"/>
    <x v="1"/>
    <s v="PA"/>
    <s v="S1"/>
    <m/>
    <d v="2025-01-07T00:00:00"/>
    <d v="1899-12-30T12:47:34"/>
    <d v="2025-01-07T00:00:00"/>
    <d v="1899-12-30T12:48:22"/>
    <d v="2025-01-07T00:00:00"/>
    <d v="1899-12-30T13:11:43"/>
    <x v="0"/>
    <s v="RFCPI"/>
    <s v="8043254059"/>
    <s v="FBO"/>
    <d v="1899-12-30T00:24:09"/>
    <d v="1899-12-30T00:23:21"/>
    <d v="1899-12-30T00:00:48"/>
    <s v="Granel"/>
    <s v="E001"/>
    <x v="2"/>
    <d v="1899-12-30T00:24:09"/>
    <d v="1899-12-30T00:23:21"/>
    <n v="12"/>
    <x v="5"/>
    <x v="3"/>
    <x v="1"/>
    <n v="0"/>
    <n v="0"/>
    <s v="OK"/>
    <s v="Granel"/>
    <x v="1"/>
    <n v="0"/>
    <s v="F. ALCONERA"/>
    <s v="A"/>
    <d v="1899-12-30T00:00:48"/>
    <d v="1899-12-30T00:00:48"/>
    <s v="OK"/>
    <m/>
    <m/>
    <d v="1899-12-30T00:00:00"/>
    <d v="1899-12-30T00:24:09"/>
    <n v="3"/>
    <d v="1899-12-30T00:00:48"/>
    <n v="24.149999999995302"/>
    <n v="13"/>
    <s v="Si"/>
  </r>
  <r>
    <s v="CCAL"/>
    <s v="2025000691"/>
    <x v="0"/>
    <s v="ER1428BBX"/>
    <s v="E3192JFJ"/>
    <d v="2025-01-07T00:00:00"/>
    <m/>
    <s v="3230"/>
    <x v="2"/>
    <s v="PA"/>
    <s v="PA"/>
    <m/>
    <d v="2025-01-07T00:00:00"/>
    <d v="1899-12-30T12:55:58"/>
    <d v="2025-01-07T00:00:00"/>
    <d v="1899-12-30T12:56:47"/>
    <d v="2025-01-07T00:00:00"/>
    <d v="1899-12-30T13:27:51"/>
    <x v="0"/>
    <s v="RFCPI"/>
    <s v="8043254062"/>
    <s v="FBO"/>
    <d v="1899-12-30T00:31:53"/>
    <d v="1899-12-30T00:31:04"/>
    <d v="1899-12-30T00:00:49"/>
    <s v="Ensacado"/>
    <s v="E002"/>
    <x v="2"/>
    <d v="1899-12-30T00:31:53"/>
    <d v="1899-12-30T00:31:04"/>
    <n v="12"/>
    <x v="5"/>
    <x v="3"/>
    <x v="2"/>
    <n v="0"/>
    <n v="0"/>
    <s v="OK"/>
    <s v="Ensacado"/>
    <x v="1"/>
    <n v="0"/>
    <s v="F. ALCONERA"/>
    <s v="A"/>
    <d v="1899-12-30T00:00:49"/>
    <d v="1899-12-30T00:00:49"/>
    <s v="OK"/>
    <m/>
    <m/>
    <d v="1899-12-30T00:00:00"/>
    <d v="1899-12-30T00:31:53"/>
    <n v="3"/>
    <d v="1899-12-30T00:00:49"/>
    <n v="31.883333333327979"/>
    <n v="13"/>
    <s v="Si"/>
  </r>
  <r>
    <s v="CCAL"/>
    <s v="2025000703"/>
    <x v="0"/>
    <s v="ER8802BBS"/>
    <s v="E5397MMK"/>
    <d v="2025-01-07T00:00:00"/>
    <m/>
    <s v="3297"/>
    <x v="1"/>
    <s v="PA"/>
    <s v="S1"/>
    <m/>
    <d v="2025-01-07T00:00:00"/>
    <d v="1899-12-30T13:34:20"/>
    <d v="2025-01-07T00:00:00"/>
    <d v="1899-12-30T13:35:09"/>
    <d v="2025-01-07T00:00:00"/>
    <d v="1899-12-30T14:12:05"/>
    <x v="0"/>
    <s v="RFCPI"/>
    <s v="8043254066"/>
    <s v="FBO"/>
    <d v="1899-12-30T00:37:45"/>
    <d v="1899-12-30T00:36:56"/>
    <d v="1899-12-30T00:00:49"/>
    <s v="Granel"/>
    <s v="E001"/>
    <x v="2"/>
    <d v="1899-12-30T00:37:45"/>
    <d v="1899-12-30T00:36:56"/>
    <n v="13"/>
    <x v="5"/>
    <x v="3"/>
    <x v="1"/>
    <n v="0"/>
    <n v="0"/>
    <s v="OK"/>
    <s v="Granel"/>
    <x v="1"/>
    <n v="0"/>
    <s v="F. ALCONERA"/>
    <s v="A"/>
    <d v="1899-12-30T00:00:49"/>
    <d v="1899-12-30T00:00:49"/>
    <s v="OK"/>
    <m/>
    <m/>
    <d v="1899-12-30T00:00:00"/>
    <d v="1899-12-30T00:37:45"/>
    <n v="3"/>
    <d v="1899-12-30T00:00:49"/>
    <n v="37.750000000003183"/>
    <n v="14"/>
    <s v="Si"/>
  </r>
  <r>
    <s v="CCAL"/>
    <s v="2025000713"/>
    <x v="0"/>
    <s v="ER0236BBT"/>
    <s v="E8342JHN"/>
    <d v="2025-01-07T00:00:00"/>
    <m/>
    <s v="3297"/>
    <x v="1"/>
    <s v="PA"/>
    <s v="S1"/>
    <m/>
    <d v="2025-01-07T00:00:00"/>
    <d v="1899-12-30T13:54:06"/>
    <d v="2025-01-07T00:00:00"/>
    <d v="1899-12-30T13:54:53"/>
    <d v="2025-01-07T00:00:00"/>
    <d v="1899-12-30T14:36:49"/>
    <x v="0"/>
    <s v="RFCPI"/>
    <s v="8043254067"/>
    <s v="FBO"/>
    <d v="1899-12-30T00:42:43"/>
    <d v="1899-12-30T00:41:56"/>
    <d v="1899-12-30T00:00:47"/>
    <s v="Granel"/>
    <s v="E001"/>
    <x v="2"/>
    <d v="1899-12-30T00:42:43"/>
    <d v="1899-12-30T00:41:56"/>
    <n v="13"/>
    <x v="5"/>
    <x v="3"/>
    <x v="1"/>
    <n v="0"/>
    <n v="0"/>
    <s v="OK"/>
    <s v="Granel"/>
    <x v="1"/>
    <n v="0"/>
    <s v="F. ALCONERA"/>
    <s v="A"/>
    <d v="1899-12-30T00:00:47"/>
    <d v="1899-12-30T00:00:47"/>
    <s v="OK"/>
    <m/>
    <m/>
    <d v="1899-12-30T00:00:00"/>
    <d v="1899-12-30T00:42:43"/>
    <n v="3"/>
    <d v="1899-12-30T00:00:47"/>
    <n v="42.716666666664018"/>
    <n v="14"/>
    <s v="Si"/>
  </r>
  <r>
    <s v="CCAL"/>
    <s v="2025000718"/>
    <x v="0"/>
    <s v="ER9753BBP"/>
    <s v="E7813KDM"/>
    <d v="2025-01-07T00:00:00"/>
    <m/>
    <s v="3228"/>
    <x v="3"/>
    <s v="PA"/>
    <s v="S4"/>
    <m/>
    <d v="2025-01-07T00:00:00"/>
    <d v="1899-12-30T14:05:18"/>
    <d v="2025-01-07T00:00:00"/>
    <d v="1899-12-30T14:06:06"/>
    <d v="2025-01-07T00:00:00"/>
    <d v="1899-12-30T14:40:23"/>
    <x v="0"/>
    <s v="RFCPI"/>
    <s v="8043254068"/>
    <s v="FBO"/>
    <d v="1899-12-30T00:35:05"/>
    <d v="1899-12-30T00:34:17"/>
    <d v="1899-12-30T00:00:48"/>
    <s v="Granel"/>
    <s v="E001"/>
    <x v="2"/>
    <d v="1899-12-30T00:35:05"/>
    <d v="1899-12-30T00:34:17"/>
    <n v="14"/>
    <x v="5"/>
    <x v="3"/>
    <x v="1"/>
    <n v="0"/>
    <n v="0"/>
    <s v="OK"/>
    <s v="Granel"/>
    <x v="1"/>
    <n v="0"/>
    <s v="F. ALCONERA"/>
    <s v="A"/>
    <d v="1899-12-30T00:00:48"/>
    <d v="1899-12-30T00:00:48"/>
    <s v="OK"/>
    <m/>
    <m/>
    <d v="1899-12-30T00:00:00"/>
    <d v="1899-12-30T00:35:05"/>
    <n v="3"/>
    <d v="1899-12-30T00:00:48"/>
    <n v="35.083333333324802"/>
    <n v="14"/>
    <s v="Si"/>
  </r>
  <r>
    <s v="CCAL"/>
    <s v="2025000725"/>
    <x v="0"/>
    <s v="ER9252BBJ"/>
    <s v="E8364KHH"/>
    <d v="2025-01-07T00:00:00"/>
    <m/>
    <s v="3228"/>
    <x v="3"/>
    <s v="PA"/>
    <s v="S5"/>
    <m/>
    <d v="2025-01-07T00:00:00"/>
    <d v="1899-12-30T14:16:46"/>
    <d v="2025-01-07T00:00:00"/>
    <d v="1899-12-30T14:17:48"/>
    <d v="2025-01-07T00:00:00"/>
    <d v="1899-12-30T14:49:02"/>
    <x v="0"/>
    <s v="RFCPI"/>
    <s v="8043254069"/>
    <s v="FBO"/>
    <d v="1899-12-30T00:32:16"/>
    <d v="1899-12-30T00:31:14"/>
    <d v="1899-12-30T00:01:02"/>
    <s v="Granel"/>
    <s v="E001"/>
    <x v="2"/>
    <d v="1899-12-30T00:32:16"/>
    <d v="1899-12-30T00:31:14"/>
    <n v="14"/>
    <x v="5"/>
    <x v="3"/>
    <x v="1"/>
    <n v="0"/>
    <n v="0"/>
    <s v="OK"/>
    <s v="Granel"/>
    <x v="1"/>
    <n v="0"/>
    <s v="F. ALCONERA"/>
    <s v="A"/>
    <d v="1899-12-30T00:01:02"/>
    <d v="1899-12-30T00:01:02"/>
    <s v="OK"/>
    <m/>
    <m/>
    <d v="1899-12-30T00:00:00"/>
    <d v="1899-12-30T00:32:16"/>
    <n v="3"/>
    <d v="1899-12-30T00:01:02"/>
    <n v="32.266666666670375"/>
    <n v="14"/>
    <s v="Si"/>
  </r>
  <r>
    <s v="CCAL"/>
    <s v="2025000731"/>
    <x v="0"/>
    <s v="ER9606BBF"/>
    <s v="E2611KJC"/>
    <d v="2025-01-07T00:00:00"/>
    <m/>
    <s v="3297"/>
    <x v="1"/>
    <s v="PA"/>
    <s v="S1"/>
    <m/>
    <d v="2025-01-07T00:00:00"/>
    <d v="1899-12-30T14:24:35"/>
    <d v="2025-01-07T00:00:00"/>
    <d v="1899-12-30T14:25:23"/>
    <d v="2025-01-07T00:00:00"/>
    <d v="1899-12-30T14:49:38"/>
    <x v="0"/>
    <s v="RFCPI"/>
    <s v="8043254070"/>
    <s v="EXW"/>
    <d v="1899-12-30T00:25:03"/>
    <d v="1899-12-30T00:24:15"/>
    <d v="1899-12-30T00:00:48"/>
    <s v="Granel"/>
    <s v="E001"/>
    <x v="1"/>
    <d v="1899-12-30T00:25:03"/>
    <d v="1899-12-30T00:24:15"/>
    <n v="14"/>
    <x v="5"/>
    <x v="3"/>
    <x v="1"/>
    <n v="0"/>
    <n v="0"/>
    <s v="OK"/>
    <s v="Granel"/>
    <x v="1"/>
    <n v="0"/>
    <s v="F. ALCONERA"/>
    <s v="A"/>
    <d v="1899-12-30T00:00:48"/>
    <d v="1899-12-30T00:00:48"/>
    <s v="OK"/>
    <m/>
    <m/>
    <d v="1899-12-30T00:00:00"/>
    <d v="1899-12-30T00:25:03"/>
    <n v="3"/>
    <d v="1899-12-30T00:00:48"/>
    <n v="25.050000000009511"/>
    <n v="14"/>
    <s v="Si"/>
  </r>
  <r>
    <s v="CCAL"/>
    <s v="2025000740"/>
    <x v="0"/>
    <s v="ER8806BBS"/>
    <s v="E4974HJL"/>
    <d v="2025-01-07T00:00:00"/>
    <m/>
    <s v="3297"/>
    <x v="1"/>
    <s v="PA"/>
    <s v="S1"/>
    <m/>
    <d v="2025-01-07T00:00:00"/>
    <d v="1899-12-30T14:55:05"/>
    <d v="2025-01-07T00:00:00"/>
    <d v="1899-12-30T14:55:54"/>
    <d v="2025-01-07T00:00:00"/>
    <d v="1899-12-30T15:32:34"/>
    <x v="0"/>
    <s v="RFCPI"/>
    <s v="8043254073"/>
    <s v="FBO"/>
    <d v="1899-12-30T00:37:29"/>
    <d v="1899-12-30T00:36:40"/>
    <d v="1899-12-30T00:00:49"/>
    <s v="Granel"/>
    <s v="E001"/>
    <x v="2"/>
    <d v="1899-12-30T00:37:29"/>
    <d v="1899-12-30T00:36:40"/>
    <n v="14"/>
    <x v="5"/>
    <x v="3"/>
    <x v="1"/>
    <n v="0"/>
    <n v="0"/>
    <s v="OK"/>
    <s v="Granel"/>
    <x v="1"/>
    <n v="0"/>
    <s v="F. ALCONERA"/>
    <s v="A"/>
    <d v="1899-12-30T00:00:49"/>
    <d v="1899-12-30T00:00:49"/>
    <s v="OK"/>
    <m/>
    <m/>
    <d v="1899-12-30T00:00:00"/>
    <d v="1899-12-30T00:37:29"/>
    <n v="3"/>
    <d v="1899-12-30T00:00:49"/>
    <n v="37.483333333329654"/>
    <n v="15"/>
    <s v="Si"/>
  </r>
  <r>
    <s v="CCAL"/>
    <s v="2025000741"/>
    <x v="0"/>
    <s v="ER8803BBS"/>
    <s v="E1508HJM"/>
    <d v="2025-01-07T00:00:00"/>
    <m/>
    <s v="3228"/>
    <x v="3"/>
    <s v="PA"/>
    <s v="S4"/>
    <m/>
    <d v="2025-01-07T00:00:00"/>
    <d v="1899-12-30T14:56:32"/>
    <d v="2025-01-07T00:00:00"/>
    <d v="1899-12-30T14:57:20"/>
    <d v="2025-01-07T00:00:00"/>
    <d v="1899-12-30T15:49:24"/>
    <x v="0"/>
    <s v="RFCPI"/>
    <s v="8043254075"/>
    <s v="FBO"/>
    <d v="1899-12-30T00:52:52"/>
    <d v="1899-12-30T00:52:04"/>
    <d v="1899-12-30T00:00:48"/>
    <s v="Granel"/>
    <s v="E001"/>
    <x v="2"/>
    <d v="1899-12-30T00:52:52"/>
    <d v="1899-12-30T00:52:04"/>
    <n v="14"/>
    <x v="5"/>
    <x v="3"/>
    <x v="1"/>
    <n v="0"/>
    <n v="0"/>
    <s v="OK"/>
    <s v="Granel"/>
    <x v="1"/>
    <n v="0"/>
    <s v="F. ALCONERA"/>
    <s v="B"/>
    <d v="1899-12-30T00:00:48"/>
    <d v="1899-12-30T00:00:48"/>
    <s v="OK"/>
    <m/>
    <m/>
    <d v="1899-12-30T00:00:00"/>
    <d v="1899-12-30T00:52:52"/>
    <n v="3"/>
    <d v="1899-12-30T00:00:48"/>
    <n v="52.866666666676792"/>
    <n v="15"/>
    <s v="No"/>
  </r>
  <r>
    <s v="CCAL"/>
    <s v="2025000746"/>
    <x v="0"/>
    <s v="ER0455BBX"/>
    <s v="E0438GVW"/>
    <d v="2025-01-07T00:00:00"/>
    <m/>
    <s v="3297"/>
    <x v="1"/>
    <s v="PA"/>
    <s v="S1"/>
    <m/>
    <d v="2025-01-07T00:00:00"/>
    <d v="1899-12-30T15:24:33"/>
    <d v="2025-01-07T00:00:00"/>
    <d v="1899-12-30T15:25:22"/>
    <d v="2025-01-07T00:00:00"/>
    <d v="1899-12-30T15:50:48"/>
    <x v="0"/>
    <s v="RFCPI"/>
    <s v="8043254076"/>
    <s v="EXW"/>
    <d v="1899-12-30T00:26:15"/>
    <d v="1899-12-30T00:25:26"/>
    <d v="1899-12-30T00:00:49"/>
    <s v="Granel"/>
    <s v="E001"/>
    <x v="1"/>
    <d v="1899-12-30T00:26:15"/>
    <d v="1899-12-30T00:25:26"/>
    <n v="15"/>
    <x v="5"/>
    <x v="3"/>
    <x v="1"/>
    <n v="0"/>
    <n v="0"/>
    <s v="OK"/>
    <s v="Granel"/>
    <x v="1"/>
    <n v="0"/>
    <s v="F. ALCONERA"/>
    <s v="A"/>
    <d v="1899-12-30T00:00:49"/>
    <d v="1899-12-30T00:00:49"/>
    <s v="OK"/>
    <m/>
    <m/>
    <d v="1899-12-30T00:00:00"/>
    <d v="1899-12-30T00:26:15"/>
    <n v="3"/>
    <d v="1899-12-30T00:00:49"/>
    <n v="26.250000000004743"/>
    <n v="15"/>
    <s v="Si"/>
  </r>
  <r>
    <s v="CCAL"/>
    <s v="2025000747"/>
    <x v="0"/>
    <s v="ER8459BBS"/>
    <s v="E5067LBR"/>
    <d v="2025-01-07T00:00:00"/>
    <m/>
    <s v="3297"/>
    <x v="1"/>
    <s v="PA"/>
    <s v="S1"/>
    <m/>
    <d v="2025-01-07T00:00:00"/>
    <d v="1899-12-30T15:29:41"/>
    <d v="2025-01-07T00:00:00"/>
    <d v="1899-12-30T15:30:39"/>
    <d v="2025-01-07T00:00:00"/>
    <d v="1899-12-30T15:58:55"/>
    <x v="0"/>
    <s v="RFCPI"/>
    <s v="8043254078"/>
    <s v="FBO"/>
    <d v="1899-12-30T00:29:14"/>
    <d v="1899-12-30T00:28:16"/>
    <d v="1899-12-30T00:00:58"/>
    <s v="Granel"/>
    <s v="E001"/>
    <x v="2"/>
    <d v="1899-12-30T00:29:14"/>
    <d v="1899-12-30T00:28:16"/>
    <n v="15"/>
    <x v="5"/>
    <x v="3"/>
    <x v="1"/>
    <n v="0"/>
    <n v="0"/>
    <s v="OK"/>
    <s v="Granel"/>
    <x v="1"/>
    <n v="0"/>
    <s v="F. ALCONERA"/>
    <s v="A"/>
    <d v="1899-12-30T00:00:58"/>
    <d v="1899-12-30T00:00:58"/>
    <s v="OK"/>
    <m/>
    <m/>
    <d v="1899-12-30T00:00:00"/>
    <d v="1899-12-30T00:29:14"/>
    <n v="3"/>
    <d v="1899-12-30T00:00:58"/>
    <n v="29.233333333324847"/>
    <n v="15"/>
    <s v="Si"/>
  </r>
  <r>
    <s v="CCAL"/>
    <s v="2025000752"/>
    <x v="0"/>
    <s v="ER2070BBY"/>
    <s v="E1007JYX"/>
    <d v="2025-01-07T00:00:00"/>
    <m/>
    <s v="3297"/>
    <x v="1"/>
    <s v="PA"/>
    <s v="S1"/>
    <m/>
    <d v="2025-01-07T00:00:00"/>
    <d v="1899-12-30T15:46:25"/>
    <d v="2025-01-07T00:00:00"/>
    <d v="1899-12-30T15:47:15"/>
    <d v="2025-01-07T00:00:00"/>
    <d v="1899-12-30T16:09:43"/>
    <x v="0"/>
    <s v="RFCPI"/>
    <s v="8043254079"/>
    <s v="FBO"/>
    <d v="1899-12-30T00:23:18"/>
    <d v="1899-12-30T00:22:28"/>
    <d v="1899-12-30T00:00:50"/>
    <s v="Granel"/>
    <s v="E001"/>
    <x v="2"/>
    <d v="1899-12-30T00:23:18"/>
    <d v="1899-12-30T00:22:28"/>
    <n v="15"/>
    <x v="5"/>
    <x v="3"/>
    <x v="1"/>
    <n v="0"/>
    <n v="0"/>
    <s v="OK"/>
    <s v="Granel"/>
    <x v="1"/>
    <n v="0"/>
    <s v="F. ALCONERA"/>
    <s v="A"/>
    <d v="1899-12-30T00:00:50"/>
    <d v="1899-12-30T00:00:50"/>
    <s v="OK"/>
    <m/>
    <m/>
    <d v="1899-12-30T00:00:00"/>
    <d v="1899-12-30T00:23:18"/>
    <n v="3"/>
    <d v="1899-12-30T00:00:50"/>
    <n v="23.299999999991972"/>
    <n v="16"/>
    <s v="Si"/>
  </r>
  <r>
    <s v="CCAL"/>
    <s v="2025000761"/>
    <x v="0"/>
    <s v="ER9178BBB"/>
    <s v="E3299HSH"/>
    <d v="2025-01-07T00:00:00"/>
    <m/>
    <s v="3297"/>
    <x v="1"/>
    <s v="PA"/>
    <s v="S1"/>
    <m/>
    <d v="2025-01-07T00:00:00"/>
    <d v="1899-12-30T16:10:08"/>
    <d v="2025-01-07T00:00:00"/>
    <d v="1899-12-30T16:12:07"/>
    <d v="2025-01-07T00:00:00"/>
    <d v="1899-12-30T16:35:14"/>
    <x v="0"/>
    <s v="RFCPI"/>
    <s v="8043254080"/>
    <s v="FBO"/>
    <d v="1899-12-30T00:25:06"/>
    <d v="1899-12-30T00:23:07"/>
    <d v="1899-12-30T00:01:59"/>
    <s v="Granel"/>
    <s v="E001"/>
    <x v="1"/>
    <d v="1899-12-30T00:25:06"/>
    <d v="1899-12-30T00:23:07"/>
    <n v="16"/>
    <x v="5"/>
    <x v="3"/>
    <x v="1"/>
    <n v="0"/>
    <n v="0"/>
    <s v="OK"/>
    <s v="Granel"/>
    <x v="1"/>
    <n v="0"/>
    <s v="F. ALCONERA"/>
    <s v="A"/>
    <d v="1899-12-30T00:01:59"/>
    <d v="1899-12-30T00:01:59"/>
    <s v="OK"/>
    <m/>
    <m/>
    <d v="1899-12-30T00:00:00"/>
    <d v="1899-12-30T00:25:06"/>
    <n v="3"/>
    <d v="1899-12-30T00:01:59"/>
    <n v="25.100000000006322"/>
    <n v="16"/>
    <s v="Si"/>
  </r>
  <r>
    <s v="CCAL"/>
    <s v="2025000787"/>
    <x v="0"/>
    <s v="ER3348BBR"/>
    <s v="E6103LDT"/>
    <d v="2025-01-07T00:00:00"/>
    <m/>
    <s v="3228"/>
    <x v="3"/>
    <s v="PA"/>
    <s v="S4"/>
    <m/>
    <d v="2025-01-07T00:00:00"/>
    <d v="1899-12-30T17:02:35"/>
    <d v="2025-01-07T00:00:00"/>
    <d v="1899-12-30T17:03:24"/>
    <d v="2025-01-07T00:00:00"/>
    <d v="1899-12-30T17:37:51"/>
    <x v="0"/>
    <s v="RFCPI"/>
    <s v="8043254085"/>
    <s v="FBO"/>
    <d v="1899-12-30T00:35:16"/>
    <d v="1899-12-30T00:34:27"/>
    <d v="1899-12-30T00:00:49"/>
    <s v="Granel"/>
    <s v="E001"/>
    <x v="2"/>
    <d v="1899-12-30T00:35:16"/>
    <d v="1899-12-30T00:34:27"/>
    <n v="17"/>
    <x v="5"/>
    <x v="3"/>
    <x v="1"/>
    <n v="0"/>
    <n v="0"/>
    <s v="OK"/>
    <s v="Granel"/>
    <x v="1"/>
    <n v="0"/>
    <s v="F. ALCONERA"/>
    <s v="A"/>
    <d v="1899-12-30T00:00:49"/>
    <d v="1899-12-30T00:00:49"/>
    <s v="OK"/>
    <m/>
    <m/>
    <d v="1899-12-30T00:00:00"/>
    <d v="1899-12-30T00:35:16"/>
    <n v="3"/>
    <d v="1899-12-30T00:00:49"/>
    <n v="35.266666666680116"/>
    <n v="17"/>
    <s v="Si"/>
  </r>
  <r>
    <s v="CCAL"/>
    <s v="2025000809"/>
    <x v="0"/>
    <s v="ER8908BBG"/>
    <s v="E5792MTF"/>
    <d v="2025-01-07T00:00:00"/>
    <m/>
    <s v="3297"/>
    <x v="1"/>
    <s v="PA"/>
    <s v="S1"/>
    <m/>
    <d v="2025-01-07T00:00:00"/>
    <d v="1899-12-30T18:14:44"/>
    <d v="2025-01-07T00:00:00"/>
    <d v="1899-12-30T18:16:24"/>
    <d v="2025-01-07T00:00:00"/>
    <d v="1899-12-30T19:08:49"/>
    <x v="0"/>
    <s v="RFCPI"/>
    <s v="8043254086"/>
    <s v="EXW"/>
    <d v="1899-12-30T00:54:05"/>
    <d v="1899-12-30T00:52:25"/>
    <d v="1899-12-30T00:01:40"/>
    <s v="Granel"/>
    <s v="E001"/>
    <x v="1"/>
    <d v="1899-12-30T00:54:05"/>
    <d v="1899-12-30T00:52:25"/>
    <n v="18"/>
    <x v="5"/>
    <x v="3"/>
    <x v="1"/>
    <n v="0"/>
    <n v="0"/>
    <s v="OK"/>
    <s v="Granel"/>
    <x v="1"/>
    <n v="0"/>
    <s v="F. ALCONERA"/>
    <s v="B"/>
    <d v="1899-12-30T00:01:40"/>
    <d v="1899-12-30T00:01:40"/>
    <s v="OK"/>
    <m/>
    <m/>
    <d v="1899-12-30T00:00:00"/>
    <d v="1899-12-30T00:54:05"/>
    <n v="3"/>
    <d v="1899-12-30T00:01:40"/>
    <n v="54.083333333332725"/>
    <n v="19"/>
    <s v="No"/>
  </r>
  <r>
    <s v="CCAL"/>
    <s v="2025000812"/>
    <x v="0"/>
    <s v="ER6568BDM"/>
    <s v="E9429MSL"/>
    <d v="2025-01-07T00:00:00"/>
    <m/>
    <s v="3230"/>
    <x v="2"/>
    <s v="PA"/>
    <s v="PA"/>
    <m/>
    <d v="2025-01-07T00:00:00"/>
    <d v="1899-12-30T19:03:30"/>
    <d v="2025-01-07T00:00:00"/>
    <d v="1899-12-30T19:04:20"/>
    <d v="2025-01-07T00:00:00"/>
    <d v="1899-12-30T19:26:56"/>
    <x v="0"/>
    <s v="RFCPI"/>
    <s v="8043254087"/>
    <s v="FBO"/>
    <d v="1899-12-30T00:23:26"/>
    <d v="1899-12-30T00:22:36"/>
    <d v="1899-12-30T00:00:50"/>
    <s v="Ensacado"/>
    <s v="E002"/>
    <x v="2"/>
    <d v="1899-12-30T00:23:26"/>
    <d v="1899-12-30T00:22:36"/>
    <n v="19"/>
    <x v="5"/>
    <x v="3"/>
    <x v="2"/>
    <n v="0"/>
    <n v="0"/>
    <s v="OK"/>
    <s v="Ensacado"/>
    <x v="1"/>
    <n v="0"/>
    <s v="F. ALCONERA"/>
    <s v="A"/>
    <d v="1899-12-30T00:00:50"/>
    <d v="1899-12-30T00:00:50"/>
    <s v="OK"/>
    <m/>
    <m/>
    <d v="1899-12-30T00:00:00"/>
    <d v="1899-12-30T00:23:26"/>
    <n v="3"/>
    <d v="1899-12-30T00:00:50"/>
    <n v="23.433333333335931"/>
    <n v="19"/>
    <s v="Si"/>
  </r>
  <r>
    <s v="CCAL"/>
    <s v="2025000813"/>
    <x v="0"/>
    <s v="ER6832BBP"/>
    <s v="E3043KFX"/>
    <d v="2025-01-07T00:00:00"/>
    <m/>
    <s v="3297"/>
    <x v="1"/>
    <s v="PA"/>
    <s v="S1"/>
    <m/>
    <d v="2025-01-07T00:00:00"/>
    <d v="1899-12-30T19:06:18"/>
    <d v="2025-01-07T00:00:00"/>
    <d v="1899-12-30T19:07:07"/>
    <d v="2025-01-07T00:00:00"/>
    <d v="1899-12-30T19:34:39"/>
    <x v="0"/>
    <s v="RFCPI"/>
    <s v="8043254088"/>
    <s v="FBO"/>
    <d v="1899-12-30T00:28:21"/>
    <d v="1899-12-30T00:27:32"/>
    <d v="1899-12-30T00:00:49"/>
    <s v="Granel"/>
    <s v="E001"/>
    <x v="2"/>
    <d v="1899-12-30T00:28:21"/>
    <d v="1899-12-30T00:27:32"/>
    <n v="19"/>
    <x v="5"/>
    <x v="3"/>
    <x v="1"/>
    <n v="0"/>
    <n v="0"/>
    <s v="OK"/>
    <s v="Granel"/>
    <x v="1"/>
    <n v="0"/>
    <s v="F. ALCONERA"/>
    <s v="A"/>
    <d v="1899-12-30T00:00:49"/>
    <d v="1899-12-30T00:00:49"/>
    <s v="OK"/>
    <m/>
    <m/>
    <d v="1899-12-30T00:00:00"/>
    <d v="1899-12-30T00:28:21"/>
    <n v="3"/>
    <d v="1899-12-30T00:00:49"/>
    <n v="28.349999999999955"/>
    <n v="19"/>
    <s v="Si"/>
  </r>
  <r>
    <s v="CCAL"/>
    <s v="2025000815"/>
    <x v="0"/>
    <s v="ER8908BBG"/>
    <s v="E5792MTF"/>
    <d v="2025-01-07T00:00:00"/>
    <m/>
    <s v="3228"/>
    <x v="3"/>
    <s v="PA"/>
    <s v="S4"/>
    <m/>
    <d v="2025-01-07T00:00:00"/>
    <d v="1899-12-30T19:16:10"/>
    <d v="2025-01-07T00:00:00"/>
    <d v="1899-12-30T19:16:59"/>
    <d v="2025-01-07T00:00:00"/>
    <d v="1899-12-30T19:50:55"/>
    <x v="0"/>
    <s v="RFCPI"/>
    <s v="8043254089"/>
    <s v="FBO"/>
    <d v="1899-12-30T00:34:45"/>
    <d v="1899-12-30T00:33:56"/>
    <d v="1899-12-30T00:00:49"/>
    <s v="Granel"/>
    <s v="E001"/>
    <x v="2"/>
    <d v="1899-12-30T00:34:45"/>
    <d v="1899-12-30T00:33:56"/>
    <n v="19"/>
    <x v="5"/>
    <x v="3"/>
    <x v="1"/>
    <n v="0"/>
    <n v="0"/>
    <s v="OK"/>
    <s v="Granel"/>
    <x v="1"/>
    <n v="0"/>
    <s v="F. ALCONERA"/>
    <s v="A"/>
    <d v="1899-12-30T00:00:49"/>
    <d v="1899-12-30T00:00:49"/>
    <s v="OK"/>
    <m/>
    <m/>
    <d v="1899-12-30T00:00:00"/>
    <d v="1899-12-30T00:34:45"/>
    <n v="3"/>
    <d v="1899-12-30T00:00:49"/>
    <n v="34.749999999993598"/>
    <n v="19"/>
    <s v="Si"/>
  </r>
  <r>
    <s v="CCAL"/>
    <s v="2024073863"/>
    <x v="0"/>
    <s v="ER0119BBW"/>
    <s v="E8837LZK"/>
    <d v="2024-12-09T00:00:00"/>
    <m/>
    <s v="3229"/>
    <x v="4"/>
    <s v="PA"/>
    <s v="S2"/>
    <m/>
    <d v="2024-12-09T00:00:00"/>
    <d v="1899-12-30T11:43:30"/>
    <d v="2024-12-09T00:00:00"/>
    <d v="1899-12-30T11:43:41"/>
    <d v="2024-12-09T00:00:00"/>
    <d v="1899-12-30T12:13:11"/>
    <x v="0"/>
    <s v="RFCPI"/>
    <s v="8045613233"/>
    <s v="FBO"/>
    <d v="1899-12-30T00:29:41"/>
    <d v="1899-12-30T00:29:30"/>
    <d v="1899-12-30T00:00:11"/>
    <s v="Granel"/>
    <s v="E001"/>
    <x v="2"/>
    <d v="1899-12-30T00:29:41"/>
    <d v="1899-12-30T00:29:30"/>
    <n v="11"/>
    <x v="10"/>
    <x v="4"/>
    <x v="1"/>
    <n v="0"/>
    <n v="0"/>
    <s v="OK"/>
    <s v="Granel"/>
    <x v="0"/>
    <n v="0"/>
    <s v="F. ALCONERA"/>
    <s v="A"/>
    <d v="1899-12-30T00:00:11"/>
    <d v="1899-12-30T00:00:11"/>
    <s v="OK"/>
    <m/>
    <m/>
    <d v="1899-12-30T00:00:00"/>
    <d v="1899-12-30T00:29:41"/>
    <n v="2"/>
    <d v="1899-12-30T00:00:11"/>
    <n v="29.683333333324757"/>
    <n v="12"/>
    <s v="Si"/>
  </r>
  <r>
    <s v="CCAL"/>
    <s v="2024073864"/>
    <x v="0"/>
    <s v="ELE4020"/>
    <s v="E67TJ95"/>
    <d v="2024-12-09T00:00:00"/>
    <m/>
    <s v="3228"/>
    <x v="3"/>
    <s v="PA"/>
    <s v="S5"/>
    <m/>
    <d v="2024-12-09T00:00:00"/>
    <d v="1899-12-30T11:48:25"/>
    <d v="2024-12-09T00:00:00"/>
    <d v="1899-12-30T11:49:55"/>
    <d v="2024-12-09T00:00:00"/>
    <d v="1899-12-30T12:34:46"/>
    <x v="0"/>
    <s v="RFCPI"/>
    <s v="8045613234"/>
    <s v="FBO"/>
    <d v="1899-12-30T00:46:21"/>
    <d v="1899-12-30T00:44:51"/>
    <d v="1899-12-30T00:01:30"/>
    <s v="Granel"/>
    <s v="E001"/>
    <x v="1"/>
    <d v="1899-12-30T00:46:21"/>
    <d v="1899-12-30T00:44:51"/>
    <n v="11"/>
    <x v="10"/>
    <x v="4"/>
    <x v="1"/>
    <n v="0"/>
    <n v="0"/>
    <s v="OK"/>
    <s v="Granel"/>
    <x v="0"/>
    <n v="0"/>
    <s v="F. ALCONERA"/>
    <s v="B"/>
    <d v="1899-12-30T00:01:30"/>
    <d v="1899-12-30T00:01:30"/>
    <s v="OK"/>
    <m/>
    <m/>
    <d v="1899-12-30T00:00:00"/>
    <d v="1899-12-30T00:46:21"/>
    <n v="2"/>
    <d v="1899-12-30T00:01:30"/>
    <n v="46.350000000000051"/>
    <n v="12"/>
    <s v="No"/>
  </r>
  <r>
    <s v="CCAL"/>
    <s v="2024073880"/>
    <x v="0"/>
    <s v="ELE4419"/>
    <s v="E97UB80"/>
    <d v="2024-12-09T00:00:00"/>
    <m/>
    <s v="3228"/>
    <x v="3"/>
    <s v="PA"/>
    <s v="S5"/>
    <m/>
    <d v="2024-12-09T00:00:00"/>
    <d v="1899-12-30T14:38:16"/>
    <d v="2024-12-09T00:00:00"/>
    <d v="1899-12-30T14:39:06"/>
    <d v="2024-12-09T00:00:00"/>
    <d v="1899-12-30T15:08:39"/>
    <x v="0"/>
    <s v="RFCPI"/>
    <s v="8045613235"/>
    <s v="FBO"/>
    <d v="1899-12-30T00:30:23"/>
    <d v="1899-12-30T00:29:33"/>
    <d v="1899-12-30T00:00:50"/>
    <s v="Granel"/>
    <s v="E001"/>
    <x v="1"/>
    <d v="1899-12-30T00:30:23"/>
    <d v="1899-12-30T00:29:33"/>
    <n v="14"/>
    <x v="10"/>
    <x v="4"/>
    <x v="1"/>
    <n v="0"/>
    <n v="0"/>
    <s v="OK"/>
    <s v="Granel"/>
    <x v="0"/>
    <n v="0"/>
    <s v="F. ALCONERA"/>
    <s v="A"/>
    <d v="1899-12-30T00:00:50"/>
    <d v="1899-12-30T00:00:50"/>
    <s v="OK"/>
    <m/>
    <m/>
    <d v="1899-12-30T00:00:00"/>
    <d v="1899-12-30T00:30:23"/>
    <n v="2"/>
    <d v="1899-12-30T00:00:50"/>
    <n v="30.383333333323268"/>
    <n v="15"/>
    <s v="Si"/>
  </r>
  <r>
    <s v="CCAL"/>
    <s v="2024073882"/>
    <x v="0"/>
    <s v="ELE3841"/>
    <s v="E19UF36"/>
    <d v="2024-12-09T00:00:00"/>
    <m/>
    <s v="3228"/>
    <x v="3"/>
    <s v="PA"/>
    <s v="S4"/>
    <m/>
    <d v="2024-12-09T00:00:00"/>
    <d v="1899-12-30T15:13:06"/>
    <d v="2024-12-09T00:00:00"/>
    <d v="1899-12-30T15:17:38"/>
    <d v="2024-12-09T00:00:00"/>
    <d v="1899-12-30T16:16:13"/>
    <x v="0"/>
    <s v="RFCPI"/>
    <s v="8045613236"/>
    <s v="FBO"/>
    <d v="1899-12-30T01:03:07"/>
    <d v="1899-12-30T00:58:35"/>
    <d v="1899-12-30T00:04:32"/>
    <s v="Granel"/>
    <s v="E001"/>
    <x v="1"/>
    <d v="1899-12-30T01:03:07"/>
    <d v="1899-12-30T00:58:35"/>
    <n v="15"/>
    <x v="10"/>
    <x v="4"/>
    <x v="1"/>
    <n v="0"/>
    <n v="0"/>
    <s v="OK"/>
    <s v="Granel"/>
    <x v="0"/>
    <n v="0"/>
    <s v="F. ALCONERA"/>
    <s v="B"/>
    <d v="1899-12-30T00:04:32"/>
    <d v="1899-12-30T00:04:32"/>
    <s v="OK"/>
    <m/>
    <m/>
    <d v="1899-12-30T00:00:00"/>
    <d v="1899-12-30T01:03:07"/>
    <n v="2"/>
    <d v="1899-12-30T00:04:32"/>
    <n v="63.116666666668806"/>
    <n v="16"/>
    <s v="No"/>
  </r>
  <r>
    <s v="CCAL"/>
    <s v="2024073886"/>
    <x v="0"/>
    <s v="EAV37602"/>
    <s v="EBA70ND"/>
    <d v="2024-12-09T00:00:00"/>
    <m/>
    <s v="3229"/>
    <x v="4"/>
    <s v="PA"/>
    <s v="S2"/>
    <m/>
    <d v="2024-12-09T00:00:00"/>
    <d v="1899-12-30T16:19:31"/>
    <d v="2024-12-09T00:00:00"/>
    <d v="1899-12-30T16:20:23"/>
    <d v="2024-12-09T00:00:00"/>
    <d v="1899-12-30T16:49:37"/>
    <x v="0"/>
    <s v="RFCPI"/>
    <s v="8045613237"/>
    <s v="FBO"/>
    <d v="1899-12-30T00:30:06"/>
    <d v="1899-12-30T00:29:14"/>
    <d v="1899-12-30T00:00:52"/>
    <s v="Granel"/>
    <s v="E001"/>
    <x v="1"/>
    <d v="1899-12-30T00:30:06"/>
    <d v="1899-12-30T00:29:14"/>
    <n v="16"/>
    <x v="10"/>
    <x v="4"/>
    <x v="1"/>
    <n v="0"/>
    <n v="0"/>
    <s v="OK"/>
    <s v="Granel"/>
    <x v="0"/>
    <n v="0"/>
    <s v="F. ALCONERA"/>
    <s v="A"/>
    <d v="1899-12-30T00:00:52"/>
    <d v="1899-12-30T00:00:52"/>
    <s v="OK"/>
    <m/>
    <m/>
    <d v="1899-12-30T00:00:00"/>
    <d v="1899-12-30T00:30:06"/>
    <n v="2"/>
    <d v="1899-12-30T00:00:52"/>
    <n v="30.100000000003266"/>
    <n v="16"/>
    <s v="Si"/>
  </r>
  <r>
    <s v="CCAL"/>
    <s v="2024073889"/>
    <x v="0"/>
    <s v="ELE4663"/>
    <s v="EBA89QS"/>
    <d v="2024-12-09T00:00:00"/>
    <m/>
    <s v="3228"/>
    <x v="3"/>
    <s v="PA"/>
    <s v="S5"/>
    <m/>
    <d v="2024-12-09T00:00:00"/>
    <d v="1899-12-30T16:47:20"/>
    <d v="2024-12-09T00:00:00"/>
    <d v="1899-12-30T16:47:59"/>
    <d v="2024-12-09T00:00:00"/>
    <d v="1899-12-30T17:13:34"/>
    <x v="0"/>
    <s v="RFCPI"/>
    <s v="8045613238"/>
    <s v="FBO"/>
    <d v="1899-12-30T00:26:14"/>
    <d v="1899-12-30T00:25:35"/>
    <d v="1899-12-30T00:00:39"/>
    <s v="Granel"/>
    <s v="E001"/>
    <x v="1"/>
    <d v="1899-12-30T00:26:14"/>
    <d v="1899-12-30T00:25:35"/>
    <n v="16"/>
    <x v="10"/>
    <x v="4"/>
    <x v="1"/>
    <n v="0"/>
    <n v="0"/>
    <s v="OK"/>
    <s v="Granel"/>
    <x v="0"/>
    <n v="0"/>
    <s v="F. ALCONERA"/>
    <s v="A"/>
    <d v="1899-12-30T00:00:39"/>
    <d v="1899-12-30T00:00:39"/>
    <s v="OK"/>
    <m/>
    <m/>
    <d v="1899-12-30T00:00:00"/>
    <d v="1899-12-30T00:26:14"/>
    <n v="2"/>
    <d v="1899-12-30T00:00:39"/>
    <n v="26.233333333329654"/>
    <n v="17"/>
    <s v="Si"/>
  </r>
  <r>
    <s v="CCAL"/>
    <s v="2024073890"/>
    <x v="0"/>
    <s v="EVI14517"/>
    <s v="EBA34RM"/>
    <d v="2024-12-09T00:00:00"/>
    <m/>
    <s v="3228"/>
    <x v="3"/>
    <s v="PA"/>
    <s v="S4"/>
    <m/>
    <d v="2024-12-09T00:00:00"/>
    <d v="1899-12-30T16:49:26"/>
    <d v="2024-12-09T00:00:00"/>
    <d v="1899-12-30T16:50:08"/>
    <d v="2024-12-09T00:00:00"/>
    <d v="1899-12-30T17:18:59"/>
    <x v="0"/>
    <s v="RFCPI"/>
    <s v="8045613239"/>
    <s v="FBO"/>
    <d v="1899-12-30T00:29:33"/>
    <d v="1899-12-30T00:28:51"/>
    <d v="1899-12-30T00:00:42"/>
    <s v="Granel"/>
    <s v="E001"/>
    <x v="1"/>
    <d v="1899-12-30T00:29:33"/>
    <d v="1899-12-30T00:28:51"/>
    <n v="16"/>
    <x v="10"/>
    <x v="4"/>
    <x v="1"/>
    <n v="0"/>
    <n v="0"/>
    <s v="OK"/>
    <s v="Granel"/>
    <x v="0"/>
    <n v="0"/>
    <s v="F. ALCONERA"/>
    <s v="A"/>
    <d v="1899-12-30T00:00:42"/>
    <d v="1899-12-30T00:00:42"/>
    <s v="OK"/>
    <m/>
    <m/>
    <d v="1899-12-30T00:00:00"/>
    <d v="1899-12-30T00:29:33"/>
    <n v="2"/>
    <d v="1899-12-30T00:00:42"/>
    <n v="29.549999999995187"/>
    <n v="17"/>
    <s v="Si"/>
  </r>
  <r>
    <s v="CCAL"/>
    <s v="2024073894"/>
    <x v="0"/>
    <s v="EVI14516"/>
    <s v="EBO80HQ"/>
    <d v="2024-12-09T00:00:00"/>
    <m/>
    <s v="3228"/>
    <x v="3"/>
    <s v="PA"/>
    <s v="S5"/>
    <m/>
    <d v="2024-12-09T00:00:00"/>
    <d v="1899-12-30T16:57:26"/>
    <d v="2024-12-09T00:00:00"/>
    <d v="1899-12-30T16:58:05"/>
    <d v="2024-12-09T00:00:00"/>
    <d v="1899-12-30T17:34:55"/>
    <x v="0"/>
    <s v="RFCPI"/>
    <s v="8045613240"/>
    <s v="FBO"/>
    <d v="1899-12-30T00:37:29"/>
    <d v="1899-12-30T00:36:50"/>
    <d v="1899-12-30T00:00:39"/>
    <s v="Granel"/>
    <s v="E001"/>
    <x v="1"/>
    <d v="1899-12-30T00:37:29"/>
    <d v="1899-12-30T00:36:50"/>
    <n v="16"/>
    <x v="10"/>
    <x v="4"/>
    <x v="1"/>
    <n v="0"/>
    <n v="0"/>
    <s v="OK"/>
    <s v="Granel"/>
    <x v="0"/>
    <n v="0"/>
    <s v="F. ALCONERA"/>
    <s v="A"/>
    <d v="1899-12-30T00:00:39"/>
    <d v="1899-12-30T00:00:39"/>
    <s v="OK"/>
    <m/>
    <m/>
    <d v="1899-12-30T00:00:00"/>
    <d v="1899-12-30T00:37:29"/>
    <n v="2"/>
    <d v="1899-12-30T00:00:39"/>
    <n v="37.48333333332949"/>
    <n v="17"/>
    <s v="Si"/>
  </r>
  <r>
    <s v="CCAL"/>
    <s v="2024073888"/>
    <x v="0"/>
    <s v="ER3904BDF"/>
    <s v="E9239LVF"/>
    <d v="2024-12-09T00:00:00"/>
    <m/>
    <s v="3230"/>
    <x v="2"/>
    <s v="PA"/>
    <s v="PA"/>
    <m/>
    <d v="2024-12-09T00:00:00"/>
    <d v="1899-12-30T16:38:55"/>
    <d v="2024-12-09T00:00:00"/>
    <d v="1899-12-30T16:39:05"/>
    <d v="2024-12-09T00:00:00"/>
    <d v="1899-12-30T17:41:27"/>
    <x v="0"/>
    <s v="RFCPI"/>
    <s v="8045613241"/>
    <s v="FBO"/>
    <d v="1899-12-30T01:02:32"/>
    <d v="1899-12-30T01:02:22"/>
    <d v="1899-12-30T00:00:10"/>
    <s v="Ensacado"/>
    <s v="E002"/>
    <x v="2"/>
    <d v="1899-12-30T01:02:32"/>
    <d v="1899-12-30T01:02:22"/>
    <n v="16"/>
    <x v="10"/>
    <x v="4"/>
    <x v="2"/>
    <n v="0"/>
    <n v="0"/>
    <s v="OK"/>
    <s v="Ensacado"/>
    <x v="0"/>
    <n v="0"/>
    <s v="F. ALCONERA"/>
    <s v="B"/>
    <d v="1899-12-30T00:00:10"/>
    <d v="1899-12-30T00:00:10"/>
    <s v="OK"/>
    <m/>
    <m/>
    <d v="1899-12-30T00:00:00"/>
    <d v="1899-12-30T01:02:32"/>
    <n v="2"/>
    <d v="1899-12-30T00:00:10"/>
    <n v="62.533333333339165"/>
    <n v="17"/>
    <s v="No"/>
  </r>
  <r>
    <s v="CCAL"/>
    <s v="2024073902"/>
    <x v="0"/>
    <s v="EL185516"/>
    <s v="E26VI02"/>
    <d v="2024-12-09T00:00:00"/>
    <m/>
    <s v="3229"/>
    <x v="4"/>
    <s v="PA"/>
    <s v="S2"/>
    <m/>
    <d v="2024-12-09T00:00:00"/>
    <d v="1899-12-30T18:12:13"/>
    <d v="2024-12-09T00:00:00"/>
    <d v="1899-12-30T18:13:06"/>
    <d v="2024-12-09T00:00:00"/>
    <d v="1899-12-30T18:45:36"/>
    <x v="0"/>
    <s v="RFCPI"/>
    <s v="8045613242"/>
    <s v="FBO"/>
    <d v="1899-12-30T00:33:23"/>
    <d v="1899-12-30T00:32:30"/>
    <d v="1899-12-30T00:00:53"/>
    <s v="Granel"/>
    <s v="E001"/>
    <x v="1"/>
    <d v="1899-12-30T00:33:23"/>
    <d v="1899-12-30T00:32:30"/>
    <n v="18"/>
    <x v="10"/>
    <x v="4"/>
    <x v="1"/>
    <n v="0"/>
    <n v="0"/>
    <s v="OK"/>
    <s v="Granel"/>
    <x v="0"/>
    <n v="0"/>
    <s v="F. ALCONERA"/>
    <s v="A"/>
    <d v="1899-12-30T00:00:53"/>
    <d v="1899-12-30T00:00:53"/>
    <s v="OK"/>
    <m/>
    <m/>
    <d v="1899-12-30T00:00:00"/>
    <d v="1899-12-30T00:33:23"/>
    <n v="2"/>
    <d v="1899-12-30T00:00:53"/>
    <n v="33.383333333332686"/>
    <n v="18"/>
    <s v="Si"/>
  </r>
  <r>
    <s v="CCAL"/>
    <s v="2024073903"/>
    <x v="0"/>
    <s v="EL179231"/>
    <s v="E77ZI58"/>
    <d v="2024-12-09T00:00:00"/>
    <m/>
    <s v="3228"/>
    <x v="3"/>
    <s v="PA"/>
    <s v="S4"/>
    <m/>
    <d v="2024-12-09T00:00:00"/>
    <d v="1899-12-30T18:29:54"/>
    <d v="2024-12-09T00:00:00"/>
    <d v="1899-12-30T18:31:15"/>
    <d v="2024-12-09T00:00:00"/>
    <d v="1899-12-30T18:59:00"/>
    <x v="0"/>
    <s v="RFCPI"/>
    <s v="8045613243"/>
    <s v="FBO"/>
    <d v="1899-12-30T00:29:06"/>
    <d v="1899-12-30T00:27:45"/>
    <d v="1899-12-30T00:01:21"/>
    <s v="Granel"/>
    <s v="E001"/>
    <x v="1"/>
    <d v="1899-12-30T00:29:06"/>
    <d v="1899-12-30T00:27:45"/>
    <n v="18"/>
    <x v="10"/>
    <x v="4"/>
    <x v="1"/>
    <n v="0"/>
    <n v="0"/>
    <s v="OK"/>
    <s v="Granel"/>
    <x v="0"/>
    <n v="0"/>
    <s v="F. ALCONERA"/>
    <s v="A"/>
    <d v="1899-12-30T00:01:21"/>
    <d v="1899-12-30T00:01:21"/>
    <s v="OK"/>
    <m/>
    <m/>
    <d v="1899-12-30T00:00:00"/>
    <d v="1899-12-30T00:29:06"/>
    <n v="2"/>
    <d v="1899-12-30T00:01:21"/>
    <n v="29.099999999995116"/>
    <n v="18"/>
    <s v="Si"/>
  </r>
  <r>
    <s v="CCAL"/>
    <s v="2024073911"/>
    <x v="0"/>
    <s v="EVI10070"/>
    <s v="EAH40MN"/>
    <d v="2024-12-09T00:00:00"/>
    <m/>
    <s v="3230"/>
    <x v="2"/>
    <s v="PA"/>
    <s v="PA"/>
    <m/>
    <d v="2024-12-09T00:00:00"/>
    <d v="1899-12-30T19:15:08"/>
    <d v="2024-12-09T00:00:00"/>
    <d v="1899-12-30T19:15:41"/>
    <d v="2024-12-09T00:00:00"/>
    <d v="1899-12-30T20:06:09"/>
    <x v="0"/>
    <s v="RFCPI"/>
    <s v="8045613244"/>
    <s v="FBO"/>
    <d v="1899-12-30T00:51:01"/>
    <d v="1899-12-30T00:50:28"/>
    <d v="1899-12-30T00:00:33"/>
    <s v="Ensacado"/>
    <s v="E002"/>
    <x v="1"/>
    <d v="1899-12-30T00:51:01"/>
    <d v="1899-12-30T00:50:28"/>
    <n v="19"/>
    <x v="10"/>
    <x v="4"/>
    <x v="2"/>
    <n v="0"/>
    <n v="0"/>
    <s v="OK"/>
    <s v="Ensacado"/>
    <x v="0"/>
    <n v="0"/>
    <s v="F. ALCONERA"/>
    <s v="B"/>
    <d v="1899-12-30T00:00:33"/>
    <d v="1899-12-30T00:00:33"/>
    <s v="OK"/>
    <m/>
    <m/>
    <d v="1899-12-30T00:00:00"/>
    <d v="1899-12-30T00:51:01"/>
    <n v="2"/>
    <d v="1899-12-30T00:00:33"/>
    <n v="51.016666666665635"/>
    <n v="20"/>
    <s v="No"/>
  </r>
  <r>
    <s v="CCAL"/>
    <s v="2024073912"/>
    <x v="0"/>
    <s v="EGD3902"/>
    <s v="EAF13IT"/>
    <d v="2024-12-09T00:00:00"/>
    <m/>
    <s v="3228"/>
    <x v="3"/>
    <s v="PA"/>
    <s v="S4"/>
    <m/>
    <d v="2024-12-09T00:00:00"/>
    <d v="1899-12-30T19:52:07"/>
    <d v="2024-12-09T00:00:00"/>
    <d v="1899-12-30T19:52:42"/>
    <d v="2024-12-09T00:00:00"/>
    <d v="1899-12-30T20:17:41"/>
    <x v="0"/>
    <s v="RFCPI"/>
    <s v="8045613245"/>
    <s v="FBO"/>
    <d v="1899-12-30T00:25:34"/>
    <d v="1899-12-30T00:24:59"/>
    <d v="1899-12-30T00:00:35"/>
    <s v="Granel"/>
    <s v="E001"/>
    <x v="1"/>
    <d v="1899-12-30T00:25:34"/>
    <d v="1899-12-30T00:24:59"/>
    <n v="19"/>
    <x v="10"/>
    <x v="4"/>
    <x v="1"/>
    <n v="0"/>
    <n v="0"/>
    <s v="OK"/>
    <s v="Granel"/>
    <x v="0"/>
    <n v="0"/>
    <s v="F. ALCONERA"/>
    <s v="A"/>
    <d v="1899-12-30T00:00:35"/>
    <d v="1899-12-30T00:00:35"/>
    <s v="OK"/>
    <m/>
    <m/>
    <d v="1899-12-30T00:00:00"/>
    <d v="1899-12-30T00:25:34"/>
    <n v="2"/>
    <d v="1899-12-30T00:00:35"/>
    <n v="25.566666666667253"/>
    <n v="20"/>
    <s v="Si"/>
  </r>
  <r>
    <s v="CCAL"/>
    <s v="2024073916"/>
    <x v="0"/>
    <s v="EJ01057R"/>
    <s v="E2544FHJ"/>
    <d v="2024-12-10T00:00:00"/>
    <m/>
    <s v="3230"/>
    <x v="2"/>
    <s v="PA"/>
    <s v="PA"/>
    <m/>
    <d v="2024-12-10T00:00:00"/>
    <d v="1899-12-30T05:59:12"/>
    <d v="2024-12-10T00:00:00"/>
    <d v="1899-12-30T05:59:24"/>
    <d v="2024-12-10T00:00:00"/>
    <d v="1899-12-30T06:26:54"/>
    <x v="0"/>
    <s v="RFCPI"/>
    <s v="8045613246"/>
    <s v="FBO"/>
    <d v="1899-12-30T00:27:42"/>
    <d v="1899-12-30T00:27:30"/>
    <d v="1899-12-30T00:00:12"/>
    <s v="Ensacado"/>
    <s v="E002"/>
    <x v="1"/>
    <d v="1899-12-30T00:27:42"/>
    <d v="1899-12-30T00:27:30"/>
    <n v="5"/>
    <x v="6"/>
    <x v="4"/>
    <x v="2"/>
    <n v="0"/>
    <n v="0"/>
    <s v="OK"/>
    <s v="Ensacado"/>
    <x v="0"/>
    <n v="0"/>
    <s v="F. ALCONERA"/>
    <s v="A"/>
    <d v="1899-12-30T00:00:12"/>
    <d v="1899-12-30T00:00:12"/>
    <s v="OK"/>
    <m/>
    <m/>
    <d v="1899-12-30T00:00:00"/>
    <d v="1899-12-30T00:27:42"/>
    <n v="3"/>
    <d v="1899-12-30T00:00:12"/>
    <n v="27.700000000012761"/>
    <n v="6"/>
    <s v="Si"/>
  </r>
  <r>
    <s v="CCAL"/>
    <s v="2024073967"/>
    <x v="0"/>
    <s v="EL210241"/>
    <s v="EAZ14EI"/>
    <d v="2024-12-10T00:00:00"/>
    <m/>
    <s v="3233"/>
    <x v="9"/>
    <s v="PA"/>
    <s v="PA"/>
    <m/>
    <d v="2024-12-10T00:00:00"/>
    <d v="1899-12-30T08:19:06"/>
    <d v="2024-12-10T00:00:00"/>
    <d v="1899-12-30T08:19:36"/>
    <d v="2024-12-10T00:00:00"/>
    <d v="1899-12-30T09:02:40"/>
    <x v="0"/>
    <s v="RFCPI"/>
    <s v="8045613247"/>
    <s v="FBO"/>
    <d v="1899-12-30T00:43:34"/>
    <d v="1899-12-30T00:43:04"/>
    <d v="1899-12-30T00:00:30"/>
    <s v="Ensacado"/>
    <s v="E002"/>
    <x v="1"/>
    <d v="1899-12-30T00:43:34"/>
    <d v="1899-12-30T00:43:04"/>
    <n v="8"/>
    <x v="6"/>
    <x v="4"/>
    <x v="2"/>
    <n v="0"/>
    <n v="0"/>
    <s v="OK"/>
    <s v="Ensacado"/>
    <x v="0"/>
    <n v="0"/>
    <s v="F. ALCONERA"/>
    <s v="A"/>
    <d v="1899-12-30T00:00:30"/>
    <d v="1899-12-30T00:00:30"/>
    <s v="OK"/>
    <m/>
    <m/>
    <d v="1899-12-30T00:00:00"/>
    <d v="1899-12-30T00:43:34"/>
    <n v="3"/>
    <d v="1899-12-30T00:00:30"/>
    <n v="43.566666666667189"/>
    <n v="9"/>
    <s v="Si"/>
  </r>
  <r>
    <s v="CCAL"/>
    <s v="2024073971"/>
    <x v="0"/>
    <s v="EL174797"/>
    <s v="E98ZU75"/>
    <d v="2024-12-10T00:00:00"/>
    <m/>
    <s v="3229"/>
    <x v="4"/>
    <s v="PA"/>
    <s v="S2"/>
    <m/>
    <d v="2024-12-10T00:00:00"/>
    <d v="1899-12-30T08:30:30"/>
    <d v="2024-12-10T00:00:00"/>
    <d v="1899-12-30T08:31:20"/>
    <d v="2024-12-10T00:00:00"/>
    <d v="1899-12-30T09:13:40"/>
    <x v="0"/>
    <s v="RFCPI"/>
    <s v="8045613248"/>
    <s v="FBO"/>
    <d v="1899-12-30T00:43:10"/>
    <d v="1899-12-30T00:42:20"/>
    <d v="1899-12-30T00:00:50"/>
    <s v="Granel"/>
    <s v="E001"/>
    <x v="1"/>
    <d v="1899-12-30T00:43:10"/>
    <d v="1899-12-30T00:42:20"/>
    <n v="8"/>
    <x v="6"/>
    <x v="4"/>
    <x v="1"/>
    <n v="0"/>
    <n v="0"/>
    <s v="OK"/>
    <s v="Granel"/>
    <x v="0"/>
    <n v="0"/>
    <s v="F. ALCONERA"/>
    <s v="A"/>
    <d v="1899-12-30T00:00:50"/>
    <d v="1899-12-30T00:00:50"/>
    <s v="OK"/>
    <m/>
    <m/>
    <d v="1899-12-30T00:00:00"/>
    <d v="1899-12-30T00:43:10"/>
    <n v="3"/>
    <d v="1899-12-30T00:00:50"/>
    <n v="43.166666666664007"/>
    <n v="9"/>
    <s v="Si"/>
  </r>
  <r>
    <s v="CCAL"/>
    <s v="2024074027"/>
    <x v="0"/>
    <s v="ELE4020"/>
    <s v="E67TJ95"/>
    <d v="2024-12-10T00:00:00"/>
    <m/>
    <s v="3228"/>
    <x v="3"/>
    <s v="PA"/>
    <s v="S5"/>
    <m/>
    <d v="2024-12-10T00:00:00"/>
    <d v="1899-12-30T10:47:13"/>
    <d v="2024-12-10T00:00:00"/>
    <d v="1899-12-30T10:48:24"/>
    <d v="2024-12-10T00:00:00"/>
    <d v="1899-12-30T11:30:35"/>
    <x v="0"/>
    <s v="RFCPI"/>
    <s v="8045613249"/>
    <s v="FBO"/>
    <d v="1899-12-30T00:43:22"/>
    <d v="1899-12-30T00:42:11"/>
    <d v="1899-12-30T00:01:11"/>
    <s v="Granel"/>
    <s v="E001"/>
    <x v="1"/>
    <d v="1899-12-30T00:43:22"/>
    <d v="1899-12-30T00:42:11"/>
    <n v="10"/>
    <x v="6"/>
    <x v="4"/>
    <x v="1"/>
    <n v="0"/>
    <n v="0"/>
    <s v="OK"/>
    <s v="Granel"/>
    <x v="0"/>
    <n v="0"/>
    <s v="F. ALCONERA"/>
    <s v="A"/>
    <d v="1899-12-30T00:01:11"/>
    <d v="1899-12-30T00:01:11"/>
    <s v="OK"/>
    <m/>
    <m/>
    <d v="1899-12-30T00:00:00"/>
    <d v="1899-12-30T00:43:22"/>
    <n v="3"/>
    <d v="1899-12-30T00:01:11"/>
    <n v="43.366666666665559"/>
    <n v="11"/>
    <s v="Si"/>
  </r>
  <r>
    <s v="CCAL"/>
    <s v="2024074044"/>
    <x v="0"/>
    <s v="EBR10380"/>
    <s v="EBI91DF"/>
    <d v="2024-12-10T00:00:00"/>
    <m/>
    <s v="3228"/>
    <x v="3"/>
    <s v="PA"/>
    <s v="S5"/>
    <m/>
    <d v="2024-12-10T00:00:00"/>
    <d v="1899-12-30T11:31:45"/>
    <d v="2024-12-10T00:00:00"/>
    <d v="1899-12-30T11:32:26"/>
    <d v="2024-12-10T00:00:00"/>
    <d v="1899-12-30T12:22:47"/>
    <x v="0"/>
    <s v="RFCPI"/>
    <s v="8045613250"/>
    <s v="FBO"/>
    <d v="1899-12-30T00:51:02"/>
    <d v="1899-12-30T00:50:21"/>
    <d v="1899-12-30T00:00:41"/>
    <s v="Granel"/>
    <s v="E001"/>
    <x v="1"/>
    <d v="1899-12-30T00:51:02"/>
    <d v="1899-12-30T00:50:21"/>
    <n v="11"/>
    <x v="6"/>
    <x v="4"/>
    <x v="1"/>
    <n v="0"/>
    <n v="0"/>
    <s v="OK"/>
    <s v="Granel"/>
    <x v="0"/>
    <n v="0"/>
    <s v="F. ALCONERA"/>
    <s v="B"/>
    <d v="1899-12-30T00:00:41"/>
    <d v="1899-12-30T00:00:41"/>
    <s v="OK"/>
    <m/>
    <m/>
    <d v="1899-12-30T00:00:00"/>
    <d v="1899-12-30T00:51:02"/>
    <n v="3"/>
    <d v="1899-12-30T00:00:41"/>
    <n v="51.033333333340799"/>
    <n v="12"/>
    <s v="No"/>
  </r>
  <r>
    <s v="CCAL"/>
    <s v="2024074071"/>
    <x v="0"/>
    <s v="EVI14052"/>
    <s v="EBL30QD"/>
    <d v="2024-12-10T00:00:00"/>
    <m/>
    <s v="3229"/>
    <x v="4"/>
    <s v="PA"/>
    <s v="S2"/>
    <m/>
    <d v="2024-12-10T00:00:00"/>
    <d v="1899-12-30T12:09:51"/>
    <d v="2024-12-10T00:00:00"/>
    <d v="1899-12-30T12:13:47"/>
    <d v="2024-12-10T00:00:00"/>
    <d v="1899-12-30T13:05:14"/>
    <x v="0"/>
    <s v="RFCPI"/>
    <s v="8045613251"/>
    <s v="FBO"/>
    <d v="1899-12-30T00:55:23"/>
    <d v="1899-12-30T00:51:27"/>
    <d v="1899-12-30T00:03:56"/>
    <s v="Granel"/>
    <s v="E001"/>
    <x v="1"/>
    <d v="1899-12-30T00:55:23"/>
    <d v="1899-12-30T00:51:27"/>
    <n v="12"/>
    <x v="6"/>
    <x v="4"/>
    <x v="1"/>
    <n v="0"/>
    <n v="0"/>
    <s v="OK"/>
    <s v="Granel"/>
    <x v="0"/>
    <n v="0"/>
    <s v="F. ALCONERA"/>
    <s v="B"/>
    <d v="1899-12-30T00:03:56"/>
    <d v="1899-12-30T00:03:56"/>
    <s v="OK"/>
    <m/>
    <m/>
    <d v="1899-12-30T00:00:00"/>
    <d v="1899-12-30T00:55:23"/>
    <n v="3"/>
    <d v="1899-12-30T00:03:56"/>
    <n v="55.383333333336125"/>
    <n v="13"/>
    <s v="No"/>
  </r>
  <r>
    <s v="CCAL"/>
    <s v="2024074095"/>
    <x v="0"/>
    <s v="ER0894BBZ"/>
    <s v="E5542MNV"/>
    <d v="2024-12-10T00:00:00"/>
    <m/>
    <s v="3229"/>
    <x v="4"/>
    <s v="PA"/>
    <s v="S2"/>
    <m/>
    <d v="2024-12-10T00:00:00"/>
    <d v="1899-12-30T13:05:40"/>
    <d v="2024-12-10T00:00:00"/>
    <d v="1899-12-30T13:05:54"/>
    <d v="2024-12-10T00:00:00"/>
    <d v="1899-12-30T13:39:55"/>
    <x v="0"/>
    <s v="RFCPI"/>
    <s v="8045613253"/>
    <s v="FBO"/>
    <d v="1899-12-30T00:34:15"/>
    <d v="1899-12-30T00:34:01"/>
    <d v="1899-12-30T00:00:14"/>
    <s v="Granel"/>
    <s v="E001"/>
    <x v="2"/>
    <d v="1899-12-30T00:34:15"/>
    <d v="1899-12-30T00:34:01"/>
    <n v="13"/>
    <x v="6"/>
    <x v="4"/>
    <x v="1"/>
    <n v="0"/>
    <n v="0"/>
    <s v="OK"/>
    <s v="Granel"/>
    <x v="0"/>
    <n v="0"/>
    <s v="F. ALCONERA"/>
    <s v="A"/>
    <d v="1899-12-30T00:00:14"/>
    <d v="1899-12-30T00:00:14"/>
    <s v="OK"/>
    <m/>
    <m/>
    <d v="1899-12-30T00:00:00"/>
    <d v="1899-12-30T00:34:15"/>
    <n v="3"/>
    <d v="1899-12-30T00:00:14"/>
    <n v="34.249999999996881"/>
    <n v="13"/>
    <s v="Si"/>
  </r>
  <r>
    <s v="CCAL"/>
    <s v="2024074088"/>
    <x v="0"/>
    <s v="EVI10106"/>
    <s v="EAV11BG"/>
    <d v="2024-12-10T00:00:00"/>
    <m/>
    <s v="3230"/>
    <x v="2"/>
    <s v="PA"/>
    <s v="PA"/>
    <m/>
    <d v="2024-12-10T00:00:00"/>
    <d v="1899-12-30T12:53:29"/>
    <d v="2024-12-10T00:00:00"/>
    <d v="1899-12-30T12:54:16"/>
    <d v="2024-12-10T00:00:00"/>
    <d v="1899-12-30T13:48:46"/>
    <x v="0"/>
    <s v="RFCPI"/>
    <s v="8045613254"/>
    <s v="FBO"/>
    <d v="1899-12-30T00:55:17"/>
    <d v="1899-12-30T00:54:30"/>
    <d v="1899-12-30T00:00:47"/>
    <s v="Ensacado"/>
    <s v="E002"/>
    <x v="1"/>
    <d v="1899-12-30T00:55:17"/>
    <d v="1899-12-30T00:54:30"/>
    <n v="12"/>
    <x v="6"/>
    <x v="4"/>
    <x v="2"/>
    <n v="0"/>
    <n v="0"/>
    <s v="OK"/>
    <s v="Ensacado"/>
    <x v="0"/>
    <n v="0"/>
    <s v="F. ALCONERA"/>
    <s v="B"/>
    <d v="1899-12-30T00:00:47"/>
    <d v="1899-12-30T00:00:47"/>
    <s v="OK"/>
    <m/>
    <m/>
    <d v="1899-12-30T00:00:00"/>
    <d v="1899-12-30T00:55:17"/>
    <n v="3"/>
    <d v="1899-12-30T00:00:47"/>
    <n v="55.283333333342348"/>
    <n v="13"/>
    <s v="No"/>
  </r>
  <r>
    <s v="CCAL"/>
    <s v="2024074097"/>
    <x v="0"/>
    <s v="EVI10070"/>
    <s v="EAH40MN"/>
    <d v="2024-12-10T00:00:00"/>
    <m/>
    <s v="3231"/>
    <x v="10"/>
    <s v="PA"/>
    <s v="PA"/>
    <m/>
    <d v="2024-12-10T00:00:00"/>
    <d v="1899-12-30T13:07:18"/>
    <d v="2024-12-10T00:00:00"/>
    <d v="1899-12-30T13:07:58"/>
    <d v="2024-12-10T00:00:00"/>
    <d v="1899-12-30T14:07:07"/>
    <x v="0"/>
    <s v="RFCPI"/>
    <s v="8045613255"/>
    <s v="FBO"/>
    <d v="1899-12-30T00:59:49"/>
    <d v="1899-12-30T00:59:09"/>
    <d v="1899-12-30T00:00:40"/>
    <s v="Ensacado"/>
    <s v="E002"/>
    <x v="1"/>
    <d v="1899-12-30T00:59:49"/>
    <d v="1899-12-30T00:59:09"/>
    <n v="13"/>
    <x v="6"/>
    <x v="4"/>
    <x v="2"/>
    <n v="0"/>
    <n v="0"/>
    <s v="OK"/>
    <s v="Ensacado"/>
    <x v="0"/>
    <n v="0"/>
    <s v="F. ALCONERA"/>
    <s v="B"/>
    <d v="1899-12-30T00:00:40"/>
    <d v="1899-12-30T00:00:40"/>
    <s v="OK"/>
    <m/>
    <m/>
    <d v="1899-12-30T00:00:00"/>
    <d v="1899-12-30T00:59:49"/>
    <n v="3"/>
    <d v="1899-12-30T00:00:40"/>
    <n v="59.81666666666397"/>
    <n v="14"/>
    <s v="No"/>
  </r>
  <r>
    <s v="CCAL"/>
    <s v="2024074126"/>
    <x v="0"/>
    <s v="EVI14051"/>
    <s v="EBL30QD"/>
    <d v="2024-12-10T00:00:00"/>
    <m/>
    <s v="3229"/>
    <x v="4"/>
    <s v="PA"/>
    <s v="S2"/>
    <m/>
    <d v="2024-12-10T00:00:00"/>
    <d v="1899-12-30T14:10:11"/>
    <d v="2024-12-10T00:00:00"/>
    <d v="1899-12-30T14:10:53"/>
    <d v="2024-12-10T00:00:00"/>
    <d v="1899-12-30T14:37:40"/>
    <x v="0"/>
    <s v="RFCPI"/>
    <s v="8045613256"/>
    <s v="FBO"/>
    <d v="1899-12-30T00:27:29"/>
    <d v="1899-12-30T00:26:47"/>
    <d v="1899-12-30T00:00:42"/>
    <s v="Granel"/>
    <s v="E001"/>
    <x v="1"/>
    <d v="1899-12-30T00:27:29"/>
    <d v="1899-12-30T00:26:47"/>
    <n v="14"/>
    <x v="6"/>
    <x v="4"/>
    <x v="1"/>
    <n v="0"/>
    <n v="0"/>
    <s v="OK"/>
    <s v="Granel"/>
    <x v="0"/>
    <n v="0"/>
    <s v="F. ALCONERA"/>
    <s v="A"/>
    <d v="1899-12-30T00:00:42"/>
    <d v="1899-12-30T00:00:42"/>
    <s v="OK"/>
    <m/>
    <m/>
    <d v="1899-12-30T00:00:00"/>
    <d v="1899-12-30T00:27:29"/>
    <n v="3"/>
    <d v="1899-12-30T00:00:42"/>
    <n v="27.483333333335924"/>
    <n v="14"/>
    <s v="Si"/>
  </r>
  <r>
    <s v="CCAL"/>
    <s v="2024074128"/>
    <x v="0"/>
    <s v="ESE13080"/>
    <s v="EBA65ZG"/>
    <d v="2024-12-10T00:00:00"/>
    <m/>
    <s v="3228"/>
    <x v="3"/>
    <s v="PA"/>
    <s v="S4"/>
    <m/>
    <d v="2024-12-10T00:00:00"/>
    <d v="1899-12-30T14:14:09"/>
    <d v="2024-12-10T00:00:00"/>
    <d v="1899-12-30T14:14:52"/>
    <d v="2024-12-10T00:00:00"/>
    <d v="1899-12-30T14:43:45"/>
    <x v="0"/>
    <s v="RFCPI"/>
    <s v="8045613257"/>
    <s v="FBO"/>
    <d v="1899-12-30T00:29:36"/>
    <d v="1899-12-30T00:28:53"/>
    <d v="1899-12-30T00:00:43"/>
    <s v="Granel"/>
    <s v="E001"/>
    <x v="1"/>
    <d v="1899-12-30T00:29:36"/>
    <d v="1899-12-30T00:28:53"/>
    <n v="14"/>
    <x v="6"/>
    <x v="4"/>
    <x v="1"/>
    <n v="0"/>
    <n v="0"/>
    <s v="OK"/>
    <s v="Granel"/>
    <x v="0"/>
    <n v="0"/>
    <s v="F. ALCONERA"/>
    <s v="A"/>
    <d v="1899-12-30T00:00:43"/>
    <d v="1899-12-30T00:00:43"/>
    <s v="OK"/>
    <m/>
    <m/>
    <d v="1899-12-30T00:00:00"/>
    <d v="1899-12-30T00:29:36"/>
    <n v="3"/>
    <d v="1899-12-30T00:00:43"/>
    <n v="29.600000000006386"/>
    <n v="14"/>
    <s v="Si"/>
  </r>
  <r>
    <s v="CCAL"/>
    <s v="2024074155"/>
    <x v="0"/>
    <s v="ELE4003"/>
    <s v="E44VJ63"/>
    <d v="2024-12-10T00:00:00"/>
    <m/>
    <s v="3228"/>
    <x v="3"/>
    <s v="PA"/>
    <s v="S5"/>
    <m/>
    <d v="2024-12-10T00:00:00"/>
    <d v="1899-12-30T15:34:00"/>
    <d v="2024-12-10T00:00:00"/>
    <d v="1899-12-30T15:34:55"/>
    <d v="2024-12-10T00:00:00"/>
    <d v="1899-12-30T16:09:20"/>
    <x v="0"/>
    <s v="RFCPI"/>
    <s v="8045613258"/>
    <s v="FBO"/>
    <d v="1899-12-30T00:35:20"/>
    <d v="1899-12-30T00:34:25"/>
    <d v="1899-12-30T00:00:55"/>
    <s v="Granel"/>
    <s v="E001"/>
    <x v="1"/>
    <d v="1899-12-30T00:35:20"/>
    <d v="1899-12-30T00:34:25"/>
    <n v="15"/>
    <x v="6"/>
    <x v="4"/>
    <x v="1"/>
    <n v="0"/>
    <n v="0"/>
    <s v="OK"/>
    <s v="Granel"/>
    <x v="0"/>
    <n v="0"/>
    <s v="F. ALCONERA"/>
    <s v="A"/>
    <d v="1899-12-30T00:00:55"/>
    <d v="1899-12-30T00:00:55"/>
    <s v="OK"/>
    <m/>
    <m/>
    <d v="1899-12-30T00:00:00"/>
    <d v="1899-12-30T00:35:20"/>
    <n v="3"/>
    <d v="1899-12-30T00:00:55"/>
    <n v="35.333333333337627"/>
    <n v="16"/>
    <s v="Si"/>
  </r>
  <r>
    <s v="CCAL"/>
    <s v="2024074153"/>
    <x v="0"/>
    <s v="EL163809"/>
    <s v="E39TD89"/>
    <d v="2024-12-10T00:00:00"/>
    <m/>
    <s v="3229"/>
    <x v="4"/>
    <s v="PA"/>
    <s v="S2"/>
    <m/>
    <d v="2024-12-10T00:00:00"/>
    <d v="1899-12-30T15:25:26"/>
    <d v="2024-12-10T00:00:00"/>
    <d v="1899-12-30T15:26:26"/>
    <d v="2024-12-10T00:00:00"/>
    <d v="1899-12-30T16:11:22"/>
    <x v="0"/>
    <s v="RFCPI"/>
    <s v="8045613259"/>
    <s v="FBO"/>
    <d v="1899-12-30T00:45:56"/>
    <d v="1899-12-30T00:44:56"/>
    <d v="1899-12-30T00:01:00"/>
    <s v="Granel"/>
    <s v="E001"/>
    <x v="1"/>
    <d v="1899-12-30T00:45:56"/>
    <d v="1899-12-30T00:44:56"/>
    <n v="15"/>
    <x v="6"/>
    <x v="4"/>
    <x v="1"/>
    <n v="0"/>
    <n v="0"/>
    <s v="OK"/>
    <s v="Granel"/>
    <x v="0"/>
    <n v="0"/>
    <s v="F. ALCONERA"/>
    <s v="B"/>
    <d v="1899-12-30T00:01:00"/>
    <d v="1899-12-30T00:01:00"/>
    <s v="OK"/>
    <m/>
    <m/>
    <d v="1899-12-30T00:00:00"/>
    <d v="1899-12-30T00:45:56"/>
    <n v="3"/>
    <d v="1899-12-30T00:01:00"/>
    <n v="45.933333333336087"/>
    <n v="16"/>
    <s v="No"/>
  </r>
  <r>
    <s v="CCAL"/>
    <s v="2024074149"/>
    <x v="0"/>
    <s v="ELE3841"/>
    <s v="E19UF36"/>
    <d v="2024-12-10T00:00:00"/>
    <m/>
    <s v="3228"/>
    <x v="3"/>
    <s v="PA"/>
    <s v="S4"/>
    <m/>
    <d v="2024-12-10T00:00:00"/>
    <d v="1899-12-30T15:07:12"/>
    <d v="2024-12-10T00:00:00"/>
    <d v="1899-12-30T15:11:03"/>
    <d v="2024-12-10T00:00:00"/>
    <d v="1899-12-30T16:17:35"/>
    <x v="0"/>
    <s v="RFCPI"/>
    <s v="8045613260"/>
    <s v="FBO"/>
    <d v="1899-12-30T01:10:23"/>
    <d v="1899-12-30T01:06:32"/>
    <d v="1899-12-30T00:03:51"/>
    <s v="Granel"/>
    <s v="E001"/>
    <x v="1"/>
    <d v="1899-12-30T01:10:23"/>
    <d v="1899-12-30T01:06:32"/>
    <n v="15"/>
    <x v="6"/>
    <x v="4"/>
    <x v="1"/>
    <n v="0"/>
    <n v="0"/>
    <s v="OK"/>
    <s v="Granel"/>
    <x v="0"/>
    <n v="0"/>
    <s v="F. ALCONERA"/>
    <s v="B"/>
    <d v="1899-12-30T00:03:51"/>
    <d v="1899-12-30T00:03:51"/>
    <s v="OK"/>
    <m/>
    <m/>
    <d v="1899-12-30T00:00:00"/>
    <d v="1899-12-30T01:10:23"/>
    <n v="3"/>
    <d v="1899-12-30T00:03:51"/>
    <n v="70.38333333332632"/>
    <n v="16"/>
    <s v="No"/>
  </r>
  <r>
    <s v="CCAL"/>
    <s v="2024074165"/>
    <x v="0"/>
    <s v="EL193037"/>
    <s v="E53XL24"/>
    <d v="2024-12-10T00:00:00"/>
    <m/>
    <s v="3230"/>
    <x v="2"/>
    <s v="PA"/>
    <s v="PA"/>
    <m/>
    <d v="2024-12-10T00:00:00"/>
    <d v="1899-12-30T16:01:49"/>
    <d v="2024-12-10T00:00:00"/>
    <d v="1899-12-30T16:02:59"/>
    <d v="2024-12-10T00:00:00"/>
    <d v="1899-12-30T16:53:13"/>
    <x v="0"/>
    <s v="RFCPI"/>
    <s v="8045613261"/>
    <s v="FBO"/>
    <d v="1899-12-30T00:51:24"/>
    <d v="1899-12-30T00:50:14"/>
    <d v="1899-12-30T00:01:10"/>
    <s v="Ensacado"/>
    <s v="E002"/>
    <x v="1"/>
    <d v="1899-12-30T00:51:24"/>
    <d v="1899-12-30T00:50:14"/>
    <n v="16"/>
    <x v="6"/>
    <x v="4"/>
    <x v="2"/>
    <n v="0"/>
    <n v="0"/>
    <s v="OK"/>
    <s v="Ensacado"/>
    <x v="0"/>
    <n v="0"/>
    <s v="F. ALCONERA"/>
    <s v="B"/>
    <d v="1899-12-30T00:01:10"/>
    <d v="1899-12-30T00:01:10"/>
    <s v="OK"/>
    <m/>
    <m/>
    <d v="1899-12-30T00:00:00"/>
    <d v="1899-12-30T00:51:24"/>
    <n v="3"/>
    <d v="1899-12-30T00:01:10"/>
    <n v="51.400000000008035"/>
    <n v="16"/>
    <s v="No"/>
  </r>
  <r>
    <s v="CCAL"/>
    <s v="2024074177"/>
    <x v="0"/>
    <s v="ESE11177"/>
    <s v="EAQ08CB"/>
    <d v="2024-12-10T00:00:00"/>
    <m/>
    <s v="3228"/>
    <x v="3"/>
    <s v="PA"/>
    <s v="S5"/>
    <m/>
    <d v="2024-12-10T00:00:00"/>
    <d v="1899-12-30T16:25:32"/>
    <d v="2024-12-10T00:00:00"/>
    <d v="1899-12-30T16:26:08"/>
    <d v="2024-12-10T00:00:00"/>
    <d v="1899-12-30T16:59:38"/>
    <x v="0"/>
    <s v="RFCPI"/>
    <s v="8045613262"/>
    <s v="FBO"/>
    <d v="1899-12-30T00:34:06"/>
    <d v="1899-12-30T00:33:30"/>
    <d v="1899-12-30T00:00:36"/>
    <s v="Granel"/>
    <s v="E001"/>
    <x v="1"/>
    <d v="1899-12-30T00:34:06"/>
    <d v="1899-12-30T00:33:30"/>
    <n v="16"/>
    <x v="6"/>
    <x v="4"/>
    <x v="1"/>
    <n v="0"/>
    <n v="0"/>
    <s v="OK"/>
    <s v="Granel"/>
    <x v="0"/>
    <n v="0"/>
    <s v="F. ALCONERA"/>
    <s v="A"/>
    <d v="1899-12-30T00:00:36"/>
    <d v="1899-12-30T00:00:36"/>
    <s v="OK"/>
    <m/>
    <m/>
    <d v="1899-12-30T00:00:00"/>
    <d v="1899-12-30T00:34:06"/>
    <n v="3"/>
    <d v="1899-12-30T00:00:36"/>
    <n v="34.099999999991901"/>
    <n v="16"/>
    <s v="Si"/>
  </r>
  <r>
    <s v="CCAL"/>
    <s v="2024074201"/>
    <x v="0"/>
    <s v="EVI11002"/>
    <s v="E33ZG78"/>
    <d v="2024-12-10T00:00:00"/>
    <m/>
    <s v="3230"/>
    <x v="2"/>
    <s v="PA"/>
    <s v="PA"/>
    <m/>
    <d v="2024-12-10T00:00:00"/>
    <d v="1899-12-30T16:58:47"/>
    <d v="2024-12-10T00:00:00"/>
    <d v="1899-12-30T17:00:01"/>
    <d v="2024-12-10T00:00:00"/>
    <d v="1899-12-30T17:52:22"/>
    <x v="0"/>
    <s v="RFCPI"/>
    <s v="8045613263"/>
    <s v="FBO"/>
    <d v="1899-12-30T00:53:35"/>
    <d v="1899-12-30T00:52:21"/>
    <d v="1899-12-30T00:01:14"/>
    <s v="Ensacado"/>
    <s v="E002"/>
    <x v="1"/>
    <d v="1899-12-30T00:53:35"/>
    <d v="1899-12-30T00:52:21"/>
    <n v="16"/>
    <x v="6"/>
    <x v="4"/>
    <x v="2"/>
    <n v="0"/>
    <n v="0"/>
    <s v="OK"/>
    <s v="Ensacado"/>
    <x v="0"/>
    <n v="0"/>
    <s v="F. ALCONERA"/>
    <s v="B"/>
    <d v="1899-12-30T00:01:14"/>
    <d v="1899-12-30T00:01:14"/>
    <s v="OK"/>
    <m/>
    <m/>
    <d v="1899-12-30T00:00:00"/>
    <d v="1899-12-30T00:53:35"/>
    <n v="3"/>
    <d v="1899-12-30T00:01:14"/>
    <n v="53.583333333321619"/>
    <n v="17"/>
    <s v="No"/>
  </r>
  <r>
    <s v="CCAL"/>
    <s v="2024074225"/>
    <x v="0"/>
    <s v="ESE6307"/>
    <s v="E60MJ52"/>
    <d v="2024-12-10T00:00:00"/>
    <m/>
    <s v="3230"/>
    <x v="2"/>
    <s v="PA"/>
    <s v="PA"/>
    <m/>
    <d v="2024-12-10T00:00:00"/>
    <d v="1899-12-30T17:33:17"/>
    <d v="2024-12-10T00:00:00"/>
    <d v="1899-12-30T17:33:31"/>
    <d v="2024-12-10T00:00:00"/>
    <d v="1899-12-30T18:24:27"/>
    <x v="0"/>
    <s v="RFCPI"/>
    <s v="8045613264"/>
    <s v="FBO"/>
    <d v="1899-12-30T00:51:10"/>
    <d v="1899-12-30T00:50:56"/>
    <d v="1899-12-30T00:00:14"/>
    <s v="Ensacado"/>
    <s v="E002"/>
    <x v="2"/>
    <d v="1899-12-30T00:51:10"/>
    <d v="1899-12-30T00:50:56"/>
    <n v="17"/>
    <x v="6"/>
    <x v="4"/>
    <x v="2"/>
    <n v="0"/>
    <n v="0"/>
    <s v="OK"/>
    <s v="Ensacado"/>
    <x v="0"/>
    <n v="0"/>
    <s v="F. ALCONERA"/>
    <s v="B"/>
    <d v="1899-12-30T00:00:14"/>
    <d v="1899-12-30T00:00:14"/>
    <s v="OK"/>
    <m/>
    <m/>
    <d v="1899-12-30T00:00:00"/>
    <d v="1899-12-30T00:51:10"/>
    <n v="3"/>
    <d v="1899-12-30T00:00:14"/>
    <n v="51.166666666670451"/>
    <n v="18"/>
    <s v="No"/>
  </r>
  <r>
    <s v="CCAL"/>
    <s v="2024074244"/>
    <x v="0"/>
    <s v="ELE4458"/>
    <s v="EAQ15FM"/>
    <d v="2024-12-10T00:00:00"/>
    <m/>
    <s v="3228"/>
    <x v="3"/>
    <s v="PA"/>
    <s v="S5"/>
    <m/>
    <d v="2024-12-10T00:00:00"/>
    <d v="1899-12-30T18:54:22"/>
    <d v="2024-12-10T00:00:00"/>
    <d v="1899-12-30T18:55:29"/>
    <d v="2024-12-10T00:00:00"/>
    <d v="1899-12-30T19:40:40"/>
    <x v="0"/>
    <s v="RFCPI"/>
    <s v="8045613265"/>
    <s v="FBO"/>
    <d v="1899-12-30T00:46:18"/>
    <d v="1899-12-30T00:45:11"/>
    <d v="1899-12-30T00:01:07"/>
    <s v="Granel"/>
    <s v="E001"/>
    <x v="1"/>
    <d v="1899-12-30T00:46:18"/>
    <d v="1899-12-30T00:45:11"/>
    <n v="18"/>
    <x v="6"/>
    <x v="4"/>
    <x v="1"/>
    <n v="0"/>
    <n v="0"/>
    <s v="OK"/>
    <s v="Granel"/>
    <x v="0"/>
    <n v="0"/>
    <s v="F. ALCONERA"/>
    <s v="B"/>
    <d v="1899-12-30T00:01:07"/>
    <d v="1899-12-30T00:01:07"/>
    <s v="OK"/>
    <m/>
    <m/>
    <d v="1899-12-30T00:00:00"/>
    <d v="1899-12-30T00:46:18"/>
    <n v="3"/>
    <d v="1899-12-30T00:01:07"/>
    <n v="46.300000000003081"/>
    <n v="19"/>
    <s v="No"/>
  </r>
  <r>
    <s v="CCAL"/>
    <s v="2024074246"/>
    <x v="0"/>
    <s v="EL184406"/>
    <s v="EBM48FF"/>
    <d v="2024-12-10T00:00:00"/>
    <m/>
    <s v="3228"/>
    <x v="3"/>
    <s v="PA"/>
    <s v="S4"/>
    <m/>
    <d v="2024-12-10T00:00:00"/>
    <d v="1899-12-30T19:41:29"/>
    <d v="2024-12-10T00:00:00"/>
    <d v="1899-12-30T19:42:25"/>
    <d v="2024-12-10T00:00:00"/>
    <d v="1899-12-30T20:14:52"/>
    <x v="0"/>
    <s v="RFCPI"/>
    <s v="8045613266"/>
    <s v="FBO"/>
    <d v="1899-12-30T00:33:23"/>
    <d v="1899-12-30T00:32:27"/>
    <d v="1899-12-30T00:00:56"/>
    <s v="Granel"/>
    <s v="E001"/>
    <x v="1"/>
    <d v="1899-12-30T00:33:23"/>
    <d v="1899-12-30T00:32:27"/>
    <n v="19"/>
    <x v="6"/>
    <x v="4"/>
    <x v="1"/>
    <n v="0"/>
    <n v="0"/>
    <s v="OK"/>
    <s v="Granel"/>
    <x v="0"/>
    <n v="0"/>
    <s v="F. ALCONERA"/>
    <s v="A"/>
    <d v="1899-12-30T00:00:56"/>
    <d v="1899-12-30T00:00:56"/>
    <s v="OK"/>
    <m/>
    <m/>
    <d v="1899-12-30T00:00:00"/>
    <d v="1899-12-30T00:33:23"/>
    <n v="3"/>
    <d v="1899-12-30T00:00:56"/>
    <n v="33.38333333333285"/>
    <n v="20"/>
    <s v="Si"/>
  </r>
  <r>
    <s v="CCAL"/>
    <s v="2024074314"/>
    <x v="0"/>
    <s v="EL213853"/>
    <s v="EBB70XE"/>
    <d v="2024-12-11T00:00:00"/>
    <m/>
    <s v="3230"/>
    <x v="2"/>
    <s v="PA"/>
    <s v="PA"/>
    <m/>
    <d v="2024-12-11T00:00:00"/>
    <d v="1899-12-30T09:45:38"/>
    <d v="2024-12-11T00:00:00"/>
    <d v="1899-12-30T09:45:52"/>
    <d v="2024-12-11T00:00:00"/>
    <d v="1899-12-30T10:25:06"/>
    <x v="0"/>
    <s v="RFCPI"/>
    <s v="8045613267"/>
    <s v="FBO"/>
    <d v="1899-12-30T00:39:28"/>
    <d v="1899-12-30T00:39:14"/>
    <d v="1899-12-30T00:00:14"/>
    <s v="Ensacado"/>
    <s v="E002"/>
    <x v="1"/>
    <d v="1899-12-30T00:39:28"/>
    <d v="1899-12-30T00:39:14"/>
    <n v="9"/>
    <x v="7"/>
    <x v="4"/>
    <x v="2"/>
    <n v="0"/>
    <n v="0"/>
    <s v="OK"/>
    <s v="Ensacado"/>
    <x v="0"/>
    <n v="0"/>
    <s v="F. ALCONERA"/>
    <s v="A"/>
    <d v="1899-12-30T00:00:14"/>
    <d v="1899-12-30T00:00:14"/>
    <s v="OK"/>
    <m/>
    <m/>
    <d v="1899-12-30T00:00:00"/>
    <d v="1899-12-30T00:39:28"/>
    <n v="4"/>
    <d v="1899-12-30T00:00:14"/>
    <n v="39.466666666670463"/>
    <n v="10"/>
    <s v="Si"/>
  </r>
  <r>
    <s v="CCAL"/>
    <s v="2024074325"/>
    <x v="0"/>
    <s v="ELE4020"/>
    <s v="E67TJ95"/>
    <d v="2024-12-11T00:00:00"/>
    <m/>
    <s v="3228"/>
    <x v="3"/>
    <s v="PA"/>
    <s v="S5"/>
    <m/>
    <d v="2024-12-11T00:00:00"/>
    <d v="1899-12-30T10:11:16"/>
    <d v="2024-12-11T00:00:00"/>
    <d v="1899-12-30T10:12:13"/>
    <d v="2024-12-11T00:00:00"/>
    <d v="1899-12-30T10:51:52"/>
    <x v="0"/>
    <s v="RFCPI"/>
    <s v="8045613268"/>
    <s v="FBO"/>
    <d v="1899-12-30T00:40:36"/>
    <d v="1899-12-30T00:39:39"/>
    <d v="1899-12-30T00:00:57"/>
    <s v="Granel"/>
    <s v="E001"/>
    <x v="1"/>
    <d v="1899-12-30T00:40:36"/>
    <d v="1899-12-30T00:39:39"/>
    <n v="10"/>
    <x v="7"/>
    <x v="4"/>
    <x v="1"/>
    <n v="0"/>
    <n v="0"/>
    <s v="OK"/>
    <s v="Granel"/>
    <x v="0"/>
    <n v="0"/>
    <s v="F. ALCONERA"/>
    <s v="A"/>
    <d v="1899-12-30T00:00:57"/>
    <d v="1899-12-30T00:00:57"/>
    <s v="OK"/>
    <m/>
    <m/>
    <d v="1899-12-30T00:00:00"/>
    <d v="1899-12-30T00:40:36"/>
    <n v="4"/>
    <d v="1899-12-30T00:00:57"/>
    <n v="40.600000000008023"/>
    <n v="10"/>
    <s v="Si"/>
  </r>
  <r>
    <s v="CCAL"/>
    <s v="2024074332"/>
    <x v="0"/>
    <s v="EL213739"/>
    <s v="EBB70XE"/>
    <d v="2024-12-11T00:00:00"/>
    <m/>
    <s v="3230"/>
    <x v="2"/>
    <s v="PA"/>
    <s v="PA"/>
    <m/>
    <d v="2024-12-11T00:00:00"/>
    <d v="1899-12-30T10:40:17"/>
    <d v="2024-12-11T00:00:00"/>
    <d v="1899-12-30T10:40:30"/>
    <d v="2024-12-11T00:00:00"/>
    <d v="1899-12-30T11:20:11"/>
    <x v="0"/>
    <s v="RFCPI"/>
    <s v="8045613269"/>
    <s v="FBO"/>
    <d v="1899-12-30T00:39:54"/>
    <d v="1899-12-30T00:39:41"/>
    <d v="1899-12-30T00:00:13"/>
    <s v="Ensacado"/>
    <s v="E002"/>
    <x v="1"/>
    <d v="1899-12-30T00:39:54"/>
    <d v="1899-12-30T00:39:41"/>
    <n v="10"/>
    <x v="7"/>
    <x v="4"/>
    <x v="2"/>
    <n v="0"/>
    <n v="0"/>
    <s v="OK"/>
    <s v="Ensacado"/>
    <x v="0"/>
    <n v="0"/>
    <s v="F. ALCONERA"/>
    <s v="A"/>
    <d v="1899-12-30T00:00:13"/>
    <d v="1899-12-30T00:00:13"/>
    <s v="OK"/>
    <m/>
    <m/>
    <d v="1899-12-30T00:00:00"/>
    <d v="1899-12-30T00:39:54"/>
    <n v="4"/>
    <d v="1899-12-30T00:00:13"/>
    <n v="39.900000000009591"/>
    <n v="11"/>
    <s v="Si"/>
  </r>
  <r>
    <s v="CCAL"/>
    <s v="2024074344"/>
    <x v="0"/>
    <s v="EGD3432"/>
    <s v="E80TX42"/>
    <d v="2024-12-11T00:00:00"/>
    <m/>
    <s v="3228"/>
    <x v="3"/>
    <s v="PA"/>
    <s v="S5"/>
    <m/>
    <d v="2024-12-11T00:00:00"/>
    <d v="1899-12-30T11:14:08"/>
    <d v="2024-12-11T00:00:00"/>
    <d v="1899-12-30T11:14:48"/>
    <d v="2024-12-11T00:00:00"/>
    <d v="1899-12-30T11:41:58"/>
    <x v="0"/>
    <s v="RFCPI"/>
    <s v="8045613270"/>
    <s v="FBO"/>
    <d v="1899-12-30T00:27:50"/>
    <d v="1899-12-30T00:27:10"/>
    <d v="1899-12-30T00:00:40"/>
    <s v="Granel"/>
    <s v="E001"/>
    <x v="1"/>
    <d v="1899-12-30T00:27:50"/>
    <d v="1899-12-30T00:27:10"/>
    <n v="11"/>
    <x v="7"/>
    <x v="4"/>
    <x v="1"/>
    <n v="0"/>
    <n v="0"/>
    <s v="OK"/>
    <s v="Granel"/>
    <x v="0"/>
    <n v="0"/>
    <s v="F. ALCONERA"/>
    <s v="A"/>
    <d v="1899-12-30T00:00:40"/>
    <d v="1899-12-30T00:00:40"/>
    <s v="OK"/>
    <m/>
    <m/>
    <d v="1899-12-30T00:00:00"/>
    <d v="1899-12-30T00:27:50"/>
    <n v="4"/>
    <d v="1899-12-30T00:00:40"/>
    <n v="27.833333333328063"/>
    <n v="11"/>
    <s v="Si"/>
  </r>
  <r>
    <s v="CCAL"/>
    <s v="2024074340"/>
    <x v="0"/>
    <s v="EL136328"/>
    <s v="E93SB86"/>
    <d v="2024-12-11T00:00:00"/>
    <m/>
    <s v="3230"/>
    <x v="2"/>
    <s v="PA"/>
    <s v="PA"/>
    <m/>
    <d v="2024-12-11T00:00:00"/>
    <d v="1899-12-30T11:04:34"/>
    <d v="2024-12-11T00:00:00"/>
    <d v="1899-12-30T11:05:25"/>
    <d v="2024-12-11T00:00:00"/>
    <d v="1899-12-30T12:00:07"/>
    <x v="0"/>
    <s v="RFCPI"/>
    <s v="8045613271"/>
    <s v="FBO"/>
    <d v="1899-12-30T00:55:33"/>
    <d v="1899-12-30T00:54:42"/>
    <d v="1899-12-30T00:00:51"/>
    <s v="Ensacado"/>
    <s v="E002"/>
    <x v="1"/>
    <d v="1899-12-30T00:55:33"/>
    <d v="1899-12-30T00:54:42"/>
    <n v="11"/>
    <x v="7"/>
    <x v="4"/>
    <x v="2"/>
    <n v="0"/>
    <n v="0"/>
    <s v="OK"/>
    <s v="Ensacado"/>
    <x v="0"/>
    <n v="0"/>
    <s v="F. ALCONERA"/>
    <s v="B"/>
    <d v="1899-12-30T00:00:51"/>
    <d v="1899-12-30T00:00:51"/>
    <s v="OK"/>
    <m/>
    <m/>
    <d v="1899-12-30T00:00:00"/>
    <d v="1899-12-30T00:55:33"/>
    <n v="4"/>
    <d v="1899-12-30T00:00:51"/>
    <n v="55.550000000001646"/>
    <n v="12"/>
    <s v="No"/>
  </r>
  <r>
    <s v="CCAL"/>
    <s v="2024074341"/>
    <x v="0"/>
    <s v="ER7831BCS"/>
    <s v="E0309KYD"/>
    <d v="2024-12-11T00:00:00"/>
    <m/>
    <s v="3230"/>
    <x v="2"/>
    <s v="PA"/>
    <s v="PA"/>
    <m/>
    <d v="2024-12-11T00:00:00"/>
    <d v="1899-12-30T11:08:15"/>
    <d v="2024-12-11T00:00:00"/>
    <d v="1899-12-30T11:08:29"/>
    <d v="2024-12-11T00:00:00"/>
    <d v="1899-12-30T12:05:29"/>
    <x v="0"/>
    <s v="RFCPI"/>
    <s v="8045613272"/>
    <s v="FBO"/>
    <d v="1899-12-30T00:57:14"/>
    <d v="1899-12-30T00:57:00"/>
    <d v="1899-12-30T00:00:14"/>
    <s v="Ensacado"/>
    <s v="E002"/>
    <x v="1"/>
    <d v="1899-12-30T00:57:14"/>
    <d v="1899-12-30T00:57:00"/>
    <n v="11"/>
    <x v="7"/>
    <x v="4"/>
    <x v="2"/>
    <n v="0"/>
    <n v="0"/>
    <s v="OK"/>
    <s v="Ensacado"/>
    <x v="0"/>
    <n v="0"/>
    <s v="F. ALCONERA"/>
    <s v="B"/>
    <d v="1899-12-30T00:00:14"/>
    <d v="1899-12-30T00:00:14"/>
    <s v="OK"/>
    <m/>
    <m/>
    <d v="1899-12-30T00:00:00"/>
    <d v="1899-12-30T00:57:14"/>
    <n v="4"/>
    <d v="1899-12-30T00:00:14"/>
    <n v="57.233333333332816"/>
    <n v="12"/>
    <s v="No"/>
  </r>
  <r>
    <s v="CCAL"/>
    <s v="2024074348"/>
    <x v="0"/>
    <s v="EAV37602"/>
    <s v="EBA70ND"/>
    <d v="2024-12-11T00:00:00"/>
    <m/>
    <s v="3229"/>
    <x v="4"/>
    <s v="PA"/>
    <s v="S2"/>
    <m/>
    <d v="2024-12-11T00:00:00"/>
    <d v="1899-12-30T11:25:52"/>
    <d v="2024-12-11T00:00:00"/>
    <d v="1899-12-30T11:26:37"/>
    <d v="2024-12-11T00:00:00"/>
    <d v="1899-12-30T12:13:44"/>
    <x v="0"/>
    <s v="RFCPI"/>
    <s v="8045613273"/>
    <s v="FBO"/>
    <d v="1899-12-30T00:47:52"/>
    <d v="1899-12-30T00:47:07"/>
    <d v="1899-12-30T00:00:45"/>
    <s v="Granel"/>
    <s v="E001"/>
    <x v="1"/>
    <d v="1899-12-30T00:47:52"/>
    <d v="1899-12-30T00:47:07"/>
    <n v="11"/>
    <x v="7"/>
    <x v="4"/>
    <x v="1"/>
    <n v="0"/>
    <n v="0"/>
    <s v="OK"/>
    <s v="Granel"/>
    <x v="0"/>
    <n v="0"/>
    <s v="F. ALCONERA"/>
    <s v="B"/>
    <d v="1899-12-30T00:00:45"/>
    <d v="1899-12-30T00:00:45"/>
    <s v="OK"/>
    <m/>
    <m/>
    <d v="1899-12-30T00:00:00"/>
    <d v="1899-12-30T00:47:52"/>
    <n v="4"/>
    <d v="1899-12-30T00:00:45"/>
    <n v="47.866666666665623"/>
    <n v="12"/>
    <s v="No"/>
  </r>
  <r>
    <s v="CCAL"/>
    <s v="2024074361"/>
    <x v="0"/>
    <s v="EBR10380"/>
    <s v="EBI91DF"/>
    <d v="2024-12-11T00:00:00"/>
    <m/>
    <s v="3228"/>
    <x v="3"/>
    <s v="PA"/>
    <s v="S4"/>
    <m/>
    <d v="2024-12-11T00:00:00"/>
    <d v="1899-12-30T11:54:44"/>
    <d v="2024-12-11T00:00:00"/>
    <d v="1899-12-30T11:55:24"/>
    <d v="2024-12-11T00:00:00"/>
    <d v="1899-12-30T12:23:21"/>
    <x v="0"/>
    <s v="RFCPI"/>
    <s v="8045613274"/>
    <s v="FBO"/>
    <d v="1899-12-30T00:28:37"/>
    <d v="1899-12-30T00:27:57"/>
    <d v="1899-12-30T00:00:40"/>
    <s v="Granel"/>
    <s v="E001"/>
    <x v="1"/>
    <d v="1899-12-30T00:28:37"/>
    <d v="1899-12-30T00:27:57"/>
    <n v="11"/>
    <x v="7"/>
    <x v="4"/>
    <x v="1"/>
    <n v="0"/>
    <n v="0"/>
    <s v="OK"/>
    <s v="Granel"/>
    <x v="0"/>
    <n v="0"/>
    <s v="F. ALCONERA"/>
    <s v="A"/>
    <d v="1899-12-30T00:00:40"/>
    <d v="1899-12-30T00:00:40"/>
    <s v="OK"/>
    <m/>
    <m/>
    <d v="1899-12-30T00:00:00"/>
    <d v="1899-12-30T00:28:37"/>
    <n v="4"/>
    <d v="1899-12-30T00:00:40"/>
    <n v="28.616666666673563"/>
    <n v="12"/>
    <s v="Si"/>
  </r>
  <r>
    <s v="CCAL"/>
    <s v="2024074360"/>
    <x v="0"/>
    <s v="EL163809"/>
    <s v="E39TD89"/>
    <d v="2024-12-11T00:00:00"/>
    <m/>
    <s v="3228"/>
    <x v="3"/>
    <s v="PA"/>
    <s v="S5"/>
    <m/>
    <d v="2024-12-11T00:00:00"/>
    <d v="1899-12-30T11:53:58"/>
    <d v="2024-12-11T00:00:00"/>
    <d v="1899-12-30T11:55:00"/>
    <d v="2024-12-11T00:00:00"/>
    <d v="1899-12-30T12:27:38"/>
    <x v="0"/>
    <s v="RFCPI"/>
    <s v="8045613275"/>
    <s v="FBO"/>
    <d v="1899-12-30T00:33:40"/>
    <d v="1899-12-30T00:32:38"/>
    <d v="1899-12-30T00:01:02"/>
    <s v="Granel"/>
    <s v="E001"/>
    <x v="1"/>
    <d v="1899-12-30T00:33:40"/>
    <d v="1899-12-30T00:32:38"/>
    <n v="11"/>
    <x v="7"/>
    <x v="4"/>
    <x v="1"/>
    <n v="0"/>
    <n v="0"/>
    <s v="OK"/>
    <s v="Granel"/>
    <x v="0"/>
    <n v="0"/>
    <s v="F. ALCONERA"/>
    <s v="A"/>
    <d v="1899-12-30T00:01:02"/>
    <d v="1899-12-30T00:01:02"/>
    <s v="OK"/>
    <m/>
    <m/>
    <d v="1899-12-30T00:00:00"/>
    <d v="1899-12-30T00:33:40"/>
    <n v="4"/>
    <d v="1899-12-30T00:01:02"/>
    <n v="33.666666666652773"/>
    <n v="12"/>
    <s v="Si"/>
  </r>
  <r>
    <s v="CCAL"/>
    <s v="2024074363"/>
    <x v="0"/>
    <s v="ER5035BDN"/>
    <s v="E1363MFD"/>
    <d v="2024-12-11T00:00:00"/>
    <m/>
    <s v="3230"/>
    <x v="2"/>
    <s v="PA"/>
    <s v="PA"/>
    <m/>
    <d v="2024-12-11T00:00:00"/>
    <d v="1899-12-30T11:57:48"/>
    <d v="2024-12-11T00:00:00"/>
    <d v="1899-12-30T11:58:02"/>
    <d v="2024-12-11T00:00:00"/>
    <d v="1899-12-30T12:38:31"/>
    <x v="0"/>
    <s v="RFCPI"/>
    <s v="8045613276"/>
    <s v="FBO"/>
    <d v="1899-12-30T00:40:43"/>
    <d v="1899-12-30T00:40:29"/>
    <d v="1899-12-30T00:00:14"/>
    <s v="Ensacado"/>
    <s v="E002"/>
    <x v="2"/>
    <d v="1899-12-30T00:40:43"/>
    <d v="1899-12-30T00:40:29"/>
    <n v="11"/>
    <x v="7"/>
    <x v="4"/>
    <x v="2"/>
    <n v="0"/>
    <n v="0"/>
    <s v="OK"/>
    <s v="Ensacado"/>
    <x v="0"/>
    <n v="0"/>
    <s v="F. ALCONERA"/>
    <s v="A"/>
    <d v="1899-12-30T00:00:14"/>
    <d v="1899-12-30T00:00:14"/>
    <s v="OK"/>
    <m/>
    <m/>
    <d v="1899-12-30T00:00:00"/>
    <d v="1899-12-30T00:40:43"/>
    <n v="4"/>
    <d v="1899-12-30T00:00:14"/>
    <n v="40.716666666676815"/>
    <n v="12"/>
    <s v="Si"/>
  </r>
  <r>
    <s v="CCAL"/>
    <s v="2024074371"/>
    <x v="0"/>
    <s v="EP107705"/>
    <s v="EBL56ZG"/>
    <d v="2024-12-11T00:00:00"/>
    <m/>
    <s v="3229"/>
    <x v="4"/>
    <s v="PA"/>
    <s v="S2"/>
    <m/>
    <d v="2024-12-11T00:00:00"/>
    <d v="1899-12-30T12:20:49"/>
    <d v="2024-12-11T00:00:00"/>
    <d v="1899-12-30T12:21:38"/>
    <d v="2024-12-11T00:00:00"/>
    <d v="1899-12-30T12:51:46"/>
    <x v="0"/>
    <s v="RFCPI"/>
    <s v="8045613277"/>
    <s v="FBO"/>
    <d v="1899-12-30T00:30:57"/>
    <d v="1899-12-30T00:30:08"/>
    <d v="1899-12-30T00:00:49"/>
    <s v="Granel"/>
    <s v="E001"/>
    <x v="1"/>
    <d v="1899-12-30T00:30:57"/>
    <d v="1899-12-30T00:30:08"/>
    <n v="12"/>
    <x v="7"/>
    <x v="4"/>
    <x v="1"/>
    <n v="0"/>
    <n v="0"/>
    <s v="OK"/>
    <s v="Granel"/>
    <x v="0"/>
    <n v="0"/>
    <s v="F. ALCONERA"/>
    <s v="A"/>
    <d v="1899-12-30T00:00:49"/>
    <d v="1899-12-30T00:00:49"/>
    <s v="OK"/>
    <m/>
    <m/>
    <d v="1899-12-30T00:00:00"/>
    <d v="1899-12-30T00:30:57"/>
    <n v="4"/>
    <d v="1899-12-30T00:00:49"/>
    <n v="30.949999999992048"/>
    <n v="12"/>
    <s v="Si"/>
  </r>
  <r>
    <s v="CCAL"/>
    <s v="2024074376"/>
    <x v="0"/>
    <s v="ELE4458"/>
    <s v="EAQ15FM"/>
    <d v="2024-12-11T00:00:00"/>
    <m/>
    <s v="3228"/>
    <x v="3"/>
    <s v="PA"/>
    <s v="S4"/>
    <m/>
    <d v="2024-12-11T00:00:00"/>
    <d v="1899-12-30T12:51:10"/>
    <d v="2024-12-11T00:00:00"/>
    <d v="1899-12-30T12:52:00"/>
    <d v="2024-12-11T00:00:00"/>
    <d v="1899-12-30T13:52:31"/>
    <x v="0"/>
    <s v="RFCPI"/>
    <s v="8045613278"/>
    <s v="FBO"/>
    <d v="1899-12-30T01:01:21"/>
    <d v="1899-12-30T01:00:31"/>
    <d v="1899-12-30T00:00:50"/>
    <s v="Granel"/>
    <s v="E001"/>
    <x v="1"/>
    <d v="1899-12-30T01:01:21"/>
    <d v="1899-12-30T01:00:31"/>
    <n v="12"/>
    <x v="7"/>
    <x v="4"/>
    <x v="1"/>
    <n v="0"/>
    <n v="0"/>
    <s v="OK"/>
    <s v="Granel"/>
    <x v="0"/>
    <n v="0"/>
    <s v="F. ALCONERA"/>
    <s v="B"/>
    <d v="1899-12-30T00:00:50"/>
    <d v="1899-12-30T00:00:50"/>
    <s v="OK"/>
    <m/>
    <m/>
    <d v="1899-12-30T00:00:00"/>
    <d v="1899-12-30T01:01:21"/>
    <n v="4"/>
    <d v="1899-12-30T00:00:50"/>
    <n v="61.349999999990402"/>
    <n v="13"/>
    <s v="No"/>
  </r>
  <r>
    <s v="CCAL"/>
    <s v="2024074378"/>
    <x v="0"/>
    <s v="EGD4139"/>
    <s v="E24ZB71"/>
    <d v="2024-12-11T00:00:00"/>
    <m/>
    <s v="3228"/>
    <x v="3"/>
    <s v="PA"/>
    <s v="S5"/>
    <m/>
    <d v="2024-12-11T00:00:00"/>
    <d v="1899-12-30T12:57:37"/>
    <d v="2024-12-11T00:00:00"/>
    <d v="1899-12-30T12:59:40"/>
    <d v="2024-12-11T00:00:00"/>
    <d v="1899-12-30T13:55:13"/>
    <x v="0"/>
    <s v="RFCPI"/>
    <s v="8045613279"/>
    <s v="FBO"/>
    <d v="1899-12-30T00:57:36"/>
    <d v="1899-12-30T00:55:33"/>
    <d v="1899-12-30T00:02:03"/>
    <s v="Granel"/>
    <s v="E001"/>
    <x v="1"/>
    <d v="1899-12-30T00:57:36"/>
    <d v="1899-12-30T00:55:33"/>
    <n v="12"/>
    <x v="7"/>
    <x v="4"/>
    <x v="1"/>
    <n v="0"/>
    <n v="0"/>
    <s v="OK"/>
    <s v="Granel"/>
    <x v="0"/>
    <n v="0"/>
    <s v="F. ALCONERA"/>
    <s v="B"/>
    <d v="1899-12-30T00:02:03"/>
    <d v="1899-12-30T00:02:03"/>
    <s v="OK"/>
    <m/>
    <m/>
    <d v="1899-12-30T00:00:00"/>
    <d v="1899-12-30T00:57:36"/>
    <n v="4"/>
    <d v="1899-12-30T00:02:03"/>
    <n v="57.600000000000051"/>
    <n v="13"/>
    <s v="No"/>
  </r>
  <r>
    <s v="CCAL"/>
    <s v="2024074384"/>
    <x v="0"/>
    <s v="E13075"/>
    <s v="E59VU54"/>
    <d v="2024-12-11T00:00:00"/>
    <m/>
    <s v="3230"/>
    <x v="2"/>
    <s v="PA"/>
    <s v="PA"/>
    <m/>
    <d v="2024-12-11T00:00:00"/>
    <d v="1899-12-30T13:18:41"/>
    <d v="2024-12-11T00:00:00"/>
    <d v="1899-12-30T13:19:20"/>
    <d v="2024-12-11T00:00:00"/>
    <d v="1899-12-30T14:12:32"/>
    <x v="0"/>
    <s v="RFCPI"/>
    <s v="8045613280"/>
    <s v="FBO"/>
    <d v="1899-12-30T00:53:51"/>
    <d v="1899-12-30T00:53:12"/>
    <d v="1899-12-30T00:00:39"/>
    <s v="Ensacado"/>
    <s v="E002"/>
    <x v="1"/>
    <d v="1899-12-30T00:53:51"/>
    <d v="1899-12-30T00:53:12"/>
    <n v="13"/>
    <x v="7"/>
    <x v="4"/>
    <x v="2"/>
    <n v="0"/>
    <n v="0"/>
    <s v="OK"/>
    <s v="Ensacado"/>
    <x v="0"/>
    <n v="0"/>
    <s v="F. ALCONERA"/>
    <s v="B"/>
    <d v="1899-12-30T00:00:39"/>
    <d v="1899-12-30T00:00:39"/>
    <s v="OK"/>
    <m/>
    <m/>
    <d v="1899-12-30T00:00:00"/>
    <d v="1899-12-30T00:53:51"/>
    <n v="4"/>
    <d v="1899-12-30T00:00:39"/>
    <n v="53.850000000009693"/>
    <n v="14"/>
    <s v="No"/>
  </r>
  <r>
    <s v="CCAL"/>
    <s v="2024074392"/>
    <x v="0"/>
    <s v="ESE1475"/>
    <s v="E21TP04"/>
    <d v="2024-12-11T00:00:00"/>
    <m/>
    <s v="3229"/>
    <x v="4"/>
    <s v="PA"/>
    <s v="S2"/>
    <m/>
    <d v="2024-12-11T00:00:00"/>
    <d v="1899-12-30T13:52:11"/>
    <d v="2024-12-11T00:00:00"/>
    <d v="1899-12-30T13:53:04"/>
    <d v="2024-12-11T00:00:00"/>
    <d v="1899-12-30T14:24:02"/>
    <x v="0"/>
    <s v="RFCPI"/>
    <s v="8045613281"/>
    <s v="FBO"/>
    <d v="1899-12-30T00:31:51"/>
    <d v="1899-12-30T00:30:58"/>
    <d v="1899-12-30T00:00:53"/>
    <s v="Granel"/>
    <s v="E001"/>
    <x v="1"/>
    <d v="1899-12-30T00:31:51"/>
    <d v="1899-12-30T00:30:58"/>
    <n v="13"/>
    <x v="7"/>
    <x v="4"/>
    <x v="1"/>
    <n v="0"/>
    <n v="0"/>
    <s v="OK"/>
    <s v="Granel"/>
    <x v="0"/>
    <n v="0"/>
    <s v="F. ALCONERA"/>
    <s v="A"/>
    <d v="1899-12-30T00:00:53"/>
    <d v="1899-12-30T00:00:53"/>
    <s v="OK"/>
    <m/>
    <m/>
    <d v="1899-12-30T00:00:00"/>
    <d v="1899-12-30T00:31:51"/>
    <n v="4"/>
    <d v="1899-12-30T00:00:53"/>
    <n v="31.850000000006418"/>
    <n v="14"/>
    <s v="Si"/>
  </r>
  <r>
    <s v="CCAL"/>
    <s v="2024074395"/>
    <x v="0"/>
    <s v="ESE7933"/>
    <s v="E63OD69"/>
    <d v="2024-12-11T00:00:00"/>
    <m/>
    <s v="3228"/>
    <x v="3"/>
    <s v="PA"/>
    <s v="S5"/>
    <m/>
    <d v="2024-12-11T00:00:00"/>
    <d v="1899-12-30T13:57:39"/>
    <d v="2024-12-11T00:00:00"/>
    <d v="1899-12-30T13:59:10"/>
    <d v="2024-12-11T00:00:00"/>
    <d v="1899-12-30T14:35:25"/>
    <x v="0"/>
    <s v="RFCPI"/>
    <s v="8045613282"/>
    <s v="FBO"/>
    <d v="1899-12-30T00:37:46"/>
    <d v="1899-12-30T00:36:15"/>
    <d v="1899-12-30T00:01:31"/>
    <s v="Granel"/>
    <s v="E001"/>
    <x v="1"/>
    <d v="1899-12-30T00:37:46"/>
    <d v="1899-12-30T00:36:15"/>
    <n v="13"/>
    <x v="7"/>
    <x v="4"/>
    <x v="1"/>
    <n v="0"/>
    <n v="0"/>
    <s v="OK"/>
    <s v="Granel"/>
    <x v="0"/>
    <n v="0"/>
    <s v="F. ALCONERA"/>
    <s v="A"/>
    <d v="1899-12-30T00:01:31"/>
    <d v="1899-12-30T00:01:31"/>
    <s v="OK"/>
    <m/>
    <m/>
    <d v="1899-12-30T00:00:00"/>
    <d v="1899-12-30T00:37:46"/>
    <n v="4"/>
    <d v="1899-12-30T00:01:31"/>
    <n v="37.766666666664044"/>
    <n v="14"/>
    <s v="Si"/>
  </r>
  <r>
    <s v="CCAL"/>
    <s v="2024074411"/>
    <x v="0"/>
    <s v="EGD3384"/>
    <s v="EAB22BF"/>
    <d v="2024-12-11T00:00:00"/>
    <m/>
    <s v="3228"/>
    <x v="3"/>
    <s v="PA"/>
    <s v="S5"/>
    <m/>
    <d v="2024-12-11T00:00:00"/>
    <d v="1899-12-30T14:51:33"/>
    <d v="2024-12-11T00:00:00"/>
    <d v="1899-12-30T14:52:02"/>
    <d v="2024-12-11T00:00:00"/>
    <d v="1899-12-30T15:31:52"/>
    <x v="0"/>
    <s v="RFCPI"/>
    <s v="8045613283"/>
    <s v="FBO"/>
    <d v="1899-12-30T00:40:19"/>
    <d v="1899-12-30T00:39:50"/>
    <d v="1899-12-30T00:00:29"/>
    <s v="Granel"/>
    <s v="E001"/>
    <x v="1"/>
    <d v="1899-12-30T00:40:19"/>
    <d v="1899-12-30T00:39:50"/>
    <n v="14"/>
    <x v="7"/>
    <x v="4"/>
    <x v="1"/>
    <n v="0"/>
    <n v="0"/>
    <s v="OK"/>
    <s v="Granel"/>
    <x v="0"/>
    <n v="0"/>
    <s v="F. ALCONERA"/>
    <s v="A"/>
    <d v="1899-12-30T00:00:29"/>
    <d v="1899-12-30T00:00:29"/>
    <s v="OK"/>
    <m/>
    <m/>
    <d v="1899-12-30T00:00:00"/>
    <d v="1899-12-30T00:40:19"/>
    <n v="4"/>
    <d v="1899-12-30T00:00:29"/>
    <n v="40.316666666673711"/>
    <n v="15"/>
    <s v="Si"/>
  </r>
  <r>
    <s v="CCAL"/>
    <s v="2024074412"/>
    <x v="0"/>
    <s v="ELE3841"/>
    <s v="E19UF36"/>
    <d v="2024-12-11T00:00:00"/>
    <m/>
    <s v="3228"/>
    <x v="3"/>
    <s v="PA"/>
    <s v="S5"/>
    <m/>
    <d v="2024-12-11T00:00:00"/>
    <d v="1899-12-30T15:00:33"/>
    <d v="2024-12-11T00:00:00"/>
    <d v="1899-12-30T15:04:45"/>
    <d v="2024-12-11T00:00:00"/>
    <d v="1899-12-30T15:49:06"/>
    <x v="0"/>
    <s v="RFCPI"/>
    <s v="8045613284"/>
    <s v="FBO"/>
    <d v="1899-12-30T00:48:33"/>
    <d v="1899-12-30T00:44:21"/>
    <d v="1899-12-30T00:04:12"/>
    <s v="Granel"/>
    <s v="E001"/>
    <x v="1"/>
    <d v="1899-12-30T00:48:33"/>
    <d v="1899-12-30T00:44:21"/>
    <n v="15"/>
    <x v="7"/>
    <x v="4"/>
    <x v="1"/>
    <n v="0"/>
    <n v="0"/>
    <s v="OK"/>
    <s v="Granel"/>
    <x v="0"/>
    <n v="0"/>
    <s v="F. ALCONERA"/>
    <s v="B"/>
    <d v="1899-12-30T00:04:12"/>
    <d v="1899-12-30T00:04:12"/>
    <s v="OK"/>
    <m/>
    <m/>
    <d v="1899-12-30T00:00:00"/>
    <d v="1899-12-30T00:48:33"/>
    <n v="4"/>
    <d v="1899-12-30T00:04:12"/>
    <n v="48.550000000003273"/>
    <n v="15"/>
    <s v="No"/>
  </r>
  <r>
    <s v="CCAL"/>
    <s v="2024074421"/>
    <x v="0"/>
    <s v="EBR10240"/>
    <s v="E55RN60"/>
    <d v="2024-12-11T00:00:00"/>
    <m/>
    <s v="3228"/>
    <x v="3"/>
    <s v="PA"/>
    <s v="S4"/>
    <m/>
    <d v="2024-12-11T00:00:00"/>
    <d v="1899-12-30T15:36:26"/>
    <d v="2024-12-11T00:00:00"/>
    <d v="1899-12-30T15:36:53"/>
    <d v="2024-12-11T00:00:00"/>
    <d v="1899-12-30T16:15:22"/>
    <x v="0"/>
    <s v="RFCPI"/>
    <s v="8045613285"/>
    <s v="FBO"/>
    <d v="1899-12-30T00:38:56"/>
    <d v="1899-12-30T00:38:29"/>
    <d v="1899-12-30T00:00:27"/>
    <s v="Granel"/>
    <s v="E001"/>
    <x v="1"/>
    <d v="1899-12-30T00:38:56"/>
    <d v="1899-12-30T00:38:29"/>
    <n v="15"/>
    <x v="7"/>
    <x v="4"/>
    <x v="1"/>
    <n v="0"/>
    <n v="0"/>
    <s v="OK"/>
    <s v="Granel"/>
    <x v="0"/>
    <n v="0"/>
    <s v="F. ALCONERA"/>
    <s v="A"/>
    <d v="1899-12-30T00:00:27"/>
    <d v="1899-12-30T00:00:27"/>
    <s v="OK"/>
    <m/>
    <m/>
    <d v="1899-12-30T00:00:00"/>
    <d v="1899-12-30T00:38:56"/>
    <n v="4"/>
    <d v="1899-12-30T00:00:27"/>
    <n v="38.933333333323162"/>
    <n v="16"/>
    <s v="Si"/>
  </r>
  <r>
    <s v="CCAL"/>
    <s v="2024074444"/>
    <x v="0"/>
    <s v="EVI10008"/>
    <s v="E27QI45"/>
    <d v="2024-12-11T00:00:00"/>
    <m/>
    <s v="3230"/>
    <x v="2"/>
    <s v="PA"/>
    <s v="PA"/>
    <m/>
    <d v="2024-12-11T00:00:00"/>
    <d v="1899-12-30T16:48:58"/>
    <d v="2024-12-11T00:00:00"/>
    <d v="1899-12-30T16:49:40"/>
    <d v="2024-12-11T00:00:00"/>
    <d v="1899-12-30T17:28:46"/>
    <x v="0"/>
    <s v="RFCPI"/>
    <s v="8045613286"/>
    <s v="FBO"/>
    <d v="1899-12-30T00:39:48"/>
    <d v="1899-12-30T00:39:06"/>
    <d v="1899-12-30T00:00:42"/>
    <s v="Ensacado"/>
    <s v="E002"/>
    <x v="1"/>
    <d v="1899-12-30T00:39:48"/>
    <d v="1899-12-30T00:39:06"/>
    <n v="16"/>
    <x v="7"/>
    <x v="4"/>
    <x v="2"/>
    <n v="0"/>
    <n v="0"/>
    <s v="OK"/>
    <s v="Ensacado"/>
    <x v="0"/>
    <n v="0"/>
    <s v="F. ALCONERA"/>
    <s v="A"/>
    <d v="1899-12-30T00:00:42"/>
    <d v="1899-12-30T00:00:42"/>
    <s v="OK"/>
    <m/>
    <m/>
    <d v="1899-12-30T00:00:00"/>
    <d v="1899-12-30T00:39:48"/>
    <n v="4"/>
    <d v="1899-12-30T00:00:42"/>
    <n v="39.800000000001582"/>
    <n v="17"/>
    <s v="Si"/>
  </r>
  <r>
    <s v="CCAL"/>
    <s v="2024074445"/>
    <x v="0"/>
    <s v="EL156220"/>
    <s v="E54XL56"/>
    <d v="2024-12-11T00:00:00"/>
    <m/>
    <s v="3230"/>
    <x v="2"/>
    <s v="PA"/>
    <s v="PA"/>
    <m/>
    <d v="2024-12-11T00:00:00"/>
    <d v="1899-12-30T16:50:07"/>
    <d v="2024-12-11T00:00:00"/>
    <d v="1899-12-30T16:50:41"/>
    <d v="2024-12-11T00:00:00"/>
    <d v="1899-12-30T17:35:51"/>
    <x v="0"/>
    <s v="RFCPI"/>
    <s v="8045613287"/>
    <s v="FBO"/>
    <d v="1899-12-30T00:45:44"/>
    <d v="1899-12-30T00:45:10"/>
    <d v="1899-12-30T00:00:34"/>
    <s v="Ensacado"/>
    <s v="E002"/>
    <x v="1"/>
    <d v="1899-12-30T00:45:44"/>
    <d v="1899-12-30T00:45:10"/>
    <n v="16"/>
    <x v="7"/>
    <x v="4"/>
    <x v="2"/>
    <n v="0"/>
    <n v="0"/>
    <s v="OK"/>
    <s v="Ensacado"/>
    <x v="0"/>
    <n v="0"/>
    <s v="F. ALCONERA"/>
    <s v="B"/>
    <d v="1899-12-30T00:00:34"/>
    <d v="1899-12-30T00:00:34"/>
    <s v="OK"/>
    <m/>
    <m/>
    <d v="1899-12-30T00:00:00"/>
    <d v="1899-12-30T00:45:44"/>
    <n v="4"/>
    <d v="1899-12-30T00:00:34"/>
    <n v="45.733333333334457"/>
    <n v="17"/>
    <s v="No"/>
  </r>
  <r>
    <s v="CCAL"/>
    <s v="2024074447"/>
    <x v="0"/>
    <s v="EL193158"/>
    <s v="EAV24EQ"/>
    <d v="2024-12-11T00:00:00"/>
    <m/>
    <s v="3230"/>
    <x v="2"/>
    <s v="PA"/>
    <s v="PA"/>
    <m/>
    <d v="2024-12-11T00:00:00"/>
    <d v="1899-12-30T16:57:25"/>
    <d v="2024-12-11T00:00:00"/>
    <d v="1899-12-30T16:58:48"/>
    <d v="2024-12-11T00:00:00"/>
    <d v="1899-12-30T17:50:51"/>
    <x v="0"/>
    <s v="RFCPI"/>
    <s v="8045613288"/>
    <s v="FBO"/>
    <d v="1899-12-30T00:53:26"/>
    <d v="1899-12-30T00:52:03"/>
    <d v="1899-12-30T00:01:23"/>
    <s v="Ensacado"/>
    <s v="E002"/>
    <x v="1"/>
    <d v="1899-12-30T00:53:26"/>
    <d v="1899-12-30T00:52:03"/>
    <n v="16"/>
    <x v="7"/>
    <x v="4"/>
    <x v="2"/>
    <n v="0"/>
    <n v="0"/>
    <s v="OK"/>
    <s v="Ensacado"/>
    <x v="0"/>
    <n v="0"/>
    <s v="F. ALCONERA"/>
    <s v="B"/>
    <d v="1899-12-30T00:01:23"/>
    <d v="1899-12-30T00:01:23"/>
    <s v="OK"/>
    <m/>
    <m/>
    <d v="1899-12-30T00:00:00"/>
    <d v="1899-12-30T00:53:26"/>
    <n v="4"/>
    <d v="1899-12-30T00:01:23"/>
    <n v="53.433333333331184"/>
    <n v="17"/>
    <s v="No"/>
  </r>
  <r>
    <s v="CCAL"/>
    <s v="2024074462"/>
    <x v="0"/>
    <s v="ESE9754"/>
    <s v="E70JR83"/>
    <d v="2024-12-11T00:00:00"/>
    <m/>
    <s v="3229"/>
    <x v="4"/>
    <s v="PA"/>
    <s v="S2"/>
    <m/>
    <d v="2024-12-11T00:00:00"/>
    <d v="1899-12-30T18:12:42"/>
    <d v="2024-12-11T00:00:00"/>
    <d v="1899-12-30T18:14:29"/>
    <d v="2024-12-11T00:00:00"/>
    <d v="1899-12-30T18:45:56"/>
    <x v="0"/>
    <s v="RFCPI"/>
    <s v="8045613289"/>
    <s v="FBO"/>
    <d v="1899-12-30T00:33:14"/>
    <d v="1899-12-30T00:31:27"/>
    <d v="1899-12-30T00:01:47"/>
    <s v="Granel"/>
    <s v="E001"/>
    <x v="1"/>
    <d v="1899-12-30T00:33:14"/>
    <d v="1899-12-30T00:31:27"/>
    <n v="18"/>
    <x v="7"/>
    <x v="4"/>
    <x v="1"/>
    <n v="0"/>
    <n v="0"/>
    <s v="OK"/>
    <s v="Granel"/>
    <x v="0"/>
    <n v="0"/>
    <s v="F. ALCONERA"/>
    <s v="A"/>
    <d v="1899-12-30T00:01:47"/>
    <d v="1899-12-30T00:01:47"/>
    <s v="OK"/>
    <m/>
    <m/>
    <d v="1899-12-30T00:00:00"/>
    <d v="1899-12-30T00:33:14"/>
    <n v="4"/>
    <d v="1899-12-30T00:01:47"/>
    <n v="33.233333333342259"/>
    <n v="18"/>
    <s v="Si"/>
  </r>
  <r>
    <s v="CCAL"/>
    <s v="2024074468"/>
    <x v="0"/>
    <s v="ELE4655"/>
    <s v="EBA72OG"/>
    <d v="2024-12-11T00:00:00"/>
    <m/>
    <s v="3228"/>
    <x v="3"/>
    <s v="PA"/>
    <s v="S4"/>
    <m/>
    <d v="2024-12-11T00:00:00"/>
    <d v="1899-12-30T18:37:30"/>
    <d v="2024-12-11T00:00:00"/>
    <d v="1899-12-30T18:37:58"/>
    <d v="2024-12-11T00:00:00"/>
    <d v="1899-12-30T19:15:09"/>
    <x v="0"/>
    <s v="RFCPI"/>
    <s v="8045613290"/>
    <s v="FBO"/>
    <d v="1899-12-30T00:37:39"/>
    <d v="1899-12-30T00:37:11"/>
    <d v="1899-12-30T00:00:28"/>
    <s v="Granel"/>
    <s v="E001"/>
    <x v="1"/>
    <d v="1899-12-30T00:37:39"/>
    <d v="1899-12-30T00:37:11"/>
    <n v="18"/>
    <x v="7"/>
    <x v="4"/>
    <x v="1"/>
    <n v="0"/>
    <n v="0"/>
    <s v="OK"/>
    <s v="Granel"/>
    <x v="0"/>
    <n v="0"/>
    <s v="F. ALCONERA"/>
    <s v="A"/>
    <d v="1899-12-30T00:00:28"/>
    <d v="1899-12-30T00:00:28"/>
    <s v="OK"/>
    <m/>
    <m/>
    <d v="1899-12-30T00:00:00"/>
    <d v="1899-12-30T00:37:39"/>
    <n v="4"/>
    <d v="1899-12-30T00:00:28"/>
    <n v="37.64999999999533"/>
    <n v="19"/>
    <s v="Si"/>
  </r>
  <r>
    <s v="CCAL"/>
    <s v="2024074480"/>
    <x v="0"/>
    <s v="ELE4364"/>
    <s v="EAJ68DG"/>
    <d v="2024-12-11T00:00:00"/>
    <m/>
    <s v="3228"/>
    <x v="3"/>
    <s v="PA"/>
    <s v="S4"/>
    <m/>
    <d v="2024-12-11T00:00:00"/>
    <d v="1899-12-30T20:21:02"/>
    <d v="2024-12-11T00:00:00"/>
    <d v="1899-12-30T20:21:43"/>
    <d v="2024-12-11T00:00:00"/>
    <d v="1899-12-30T20:52:40"/>
    <x v="0"/>
    <s v="RFCPI"/>
    <s v="8045613292"/>
    <s v="FBO"/>
    <d v="1899-12-30T00:31:38"/>
    <d v="1899-12-30T00:30:57"/>
    <d v="1899-12-30T00:00:41"/>
    <s v="Granel"/>
    <s v="E001"/>
    <x v="1"/>
    <d v="1899-12-30T00:31:38"/>
    <d v="1899-12-30T00:30:57"/>
    <n v="20"/>
    <x v="7"/>
    <x v="4"/>
    <x v="1"/>
    <n v="0"/>
    <n v="0"/>
    <s v="OK"/>
    <s v="Granel"/>
    <x v="0"/>
    <n v="0"/>
    <s v="F. ALCONERA"/>
    <s v="A"/>
    <d v="1899-12-30T00:00:41"/>
    <d v="1899-12-30T00:00:41"/>
    <s v="OK"/>
    <m/>
    <m/>
    <d v="1899-12-30T00:00:00"/>
    <d v="1899-12-30T00:31:38"/>
    <n v="4"/>
    <d v="1899-12-30T00:00:41"/>
    <n v="31.633333333344087"/>
    <n v="20"/>
    <s v="Si"/>
  </r>
  <r>
    <s v="CCAL"/>
    <s v="2024074478"/>
    <x v="0"/>
    <s v="ELE3842"/>
    <s v="E47XB02"/>
    <d v="2024-12-11T00:00:00"/>
    <m/>
    <s v="3228"/>
    <x v="3"/>
    <s v="PA"/>
    <s v="S5"/>
    <m/>
    <d v="2024-12-11T00:00:00"/>
    <d v="1899-12-30T19:56:12"/>
    <d v="2024-12-11T00:00:00"/>
    <d v="1899-12-30T19:56:32"/>
    <d v="2024-12-11T00:00:00"/>
    <d v="1899-12-30T21:11:55"/>
    <x v="0"/>
    <s v="RFCPI"/>
    <s v="8045613293"/>
    <s v="FBO"/>
    <d v="1899-12-30T01:15:43"/>
    <d v="1899-12-30T01:15:23"/>
    <d v="1899-12-30T00:00:20"/>
    <s v="Granel"/>
    <s v="E001"/>
    <x v="1"/>
    <d v="1899-12-30T01:15:43"/>
    <d v="1899-12-30T01:15:23"/>
    <n v="19"/>
    <x v="7"/>
    <x v="4"/>
    <x v="1"/>
    <n v="0"/>
    <n v="0"/>
    <s v="OK"/>
    <s v="Granel"/>
    <x v="0"/>
    <n v="0"/>
    <s v="F. ALCONERA"/>
    <s v="B"/>
    <d v="1899-12-30T00:00:20"/>
    <d v="1899-12-30T00:00:20"/>
    <s v="OK"/>
    <m/>
    <m/>
    <d v="1899-12-30T00:00:00"/>
    <d v="1899-12-30T01:15:43"/>
    <n v="4"/>
    <d v="1899-12-30T00:00:20"/>
    <n v="75.716666666668857"/>
    <n v="21"/>
    <s v="No"/>
  </r>
  <r>
    <s v="CCAL"/>
    <s v="2024074500"/>
    <x v="0"/>
    <s v="EVI9987"/>
    <s v="E21TH08"/>
    <d v="2024-12-12T00:00:00"/>
    <m/>
    <s v="3230"/>
    <x v="2"/>
    <s v="PA"/>
    <s v="PA"/>
    <m/>
    <d v="2024-12-12T00:00:00"/>
    <d v="1899-12-30T07:10:53"/>
    <d v="2024-12-12T00:00:00"/>
    <d v="1899-12-30T07:13:09"/>
    <d v="2024-12-12T00:00:00"/>
    <d v="1899-12-30T07:56:01"/>
    <x v="0"/>
    <s v="RFCPI"/>
    <s v="8045613294"/>
    <s v="FBO"/>
    <d v="1899-12-30T00:45:08"/>
    <d v="1899-12-30T00:42:52"/>
    <d v="1899-12-30T00:02:16"/>
    <s v="Ensacado"/>
    <s v="E002"/>
    <x v="1"/>
    <d v="1899-12-30T00:45:08"/>
    <d v="1899-12-30T00:42:52"/>
    <n v="7"/>
    <x v="8"/>
    <x v="4"/>
    <x v="2"/>
    <n v="0"/>
    <n v="0"/>
    <s v="OK"/>
    <s v="Ensacado"/>
    <x v="0"/>
    <n v="0"/>
    <s v="F. ALCONERA"/>
    <s v="B"/>
    <d v="1899-12-30T00:02:16"/>
    <d v="1899-12-30T00:02:16"/>
    <s v="OK"/>
    <m/>
    <m/>
    <d v="1899-12-30T00:00:00"/>
    <d v="1899-12-30T00:45:08"/>
    <n v="5"/>
    <d v="1899-12-30T00:02:16"/>
    <n v="45.133333333329567"/>
    <n v="7"/>
    <s v="No"/>
  </r>
  <r>
    <s v="CCAL"/>
    <s v="2024074506"/>
    <x v="0"/>
    <s v="EL216328"/>
    <s v="EBM99HC"/>
    <d v="2024-12-12T00:00:00"/>
    <m/>
    <s v="3230"/>
    <x v="2"/>
    <s v="PA"/>
    <s v="PA"/>
    <m/>
    <d v="2024-12-12T00:00:00"/>
    <d v="1899-12-30T07:22:56"/>
    <d v="2024-12-12T00:00:00"/>
    <d v="1899-12-30T07:23:23"/>
    <d v="2024-12-12T00:00:00"/>
    <d v="1899-12-30T07:59:16"/>
    <x v="0"/>
    <s v="RFCPI"/>
    <s v="8045613295"/>
    <s v="FBO"/>
    <d v="1899-12-30T00:36:20"/>
    <d v="1899-12-30T00:35:53"/>
    <d v="1899-12-30T00:00:27"/>
    <s v="Ensacado"/>
    <s v="E002"/>
    <x v="1"/>
    <d v="1899-12-30T00:36:20"/>
    <d v="1899-12-30T00:35:53"/>
    <n v="7"/>
    <x v="8"/>
    <x v="4"/>
    <x v="2"/>
    <n v="0"/>
    <n v="0"/>
    <s v="OK"/>
    <s v="Ensacado"/>
    <x v="0"/>
    <n v="0"/>
    <s v="F. ALCONERA"/>
    <s v="A"/>
    <d v="1899-12-30T00:00:27"/>
    <d v="1899-12-30T00:00:27"/>
    <s v="OK"/>
    <m/>
    <m/>
    <d v="1899-12-30T00:00:00"/>
    <d v="1899-12-30T00:36:20"/>
    <n v="5"/>
    <d v="1899-12-30T00:00:27"/>
    <n v="36.333333333331232"/>
    <n v="7"/>
    <s v="Si"/>
  </r>
  <r>
    <s v="CCAL"/>
    <s v="2024074520"/>
    <x v="0"/>
    <s v="EL216274"/>
    <s v="EBM99HC"/>
    <d v="2024-12-12T00:00:00"/>
    <m/>
    <s v="3230"/>
    <x v="2"/>
    <s v="PA"/>
    <s v="PA"/>
    <m/>
    <d v="2024-12-12T00:00:00"/>
    <d v="1899-12-30T08:16:25"/>
    <d v="2024-12-12T00:00:00"/>
    <d v="1899-12-30T08:16:54"/>
    <d v="2024-12-12T00:00:00"/>
    <d v="1899-12-30T08:54:21"/>
    <x v="0"/>
    <s v="RFCPI"/>
    <s v="8045613296"/>
    <s v="FBO"/>
    <d v="1899-12-30T00:37:56"/>
    <d v="1899-12-30T00:37:27"/>
    <d v="1899-12-30T00:00:29"/>
    <s v="Ensacado"/>
    <s v="E002"/>
    <x v="1"/>
    <d v="1899-12-30T00:37:56"/>
    <d v="1899-12-30T00:37:27"/>
    <n v="8"/>
    <x v="8"/>
    <x v="4"/>
    <x v="2"/>
    <n v="0"/>
    <n v="0"/>
    <s v="OK"/>
    <s v="Ensacado"/>
    <x v="0"/>
    <n v="0"/>
    <s v="F. ALCONERA"/>
    <s v="A"/>
    <d v="1899-12-30T00:00:29"/>
    <d v="1899-12-30T00:00:29"/>
    <s v="OK"/>
    <m/>
    <m/>
    <d v="1899-12-30T00:00:00"/>
    <d v="1899-12-30T00:37:56"/>
    <n v="5"/>
    <d v="1899-12-30T00:00:29"/>
    <n v="37.933333333329564"/>
    <n v="8"/>
    <s v="Si"/>
  </r>
  <r>
    <s v="CCAL"/>
    <s v="2024074566"/>
    <x v="0"/>
    <s v="EBR10380"/>
    <s v="EBI91DF"/>
    <d v="2024-12-12T00:00:00"/>
    <m/>
    <s v="3228"/>
    <x v="3"/>
    <s v="PA"/>
    <s v="S4"/>
    <m/>
    <d v="2024-12-12T00:00:00"/>
    <d v="1899-12-30T10:41:19"/>
    <d v="2024-12-12T00:00:00"/>
    <d v="1899-12-30T10:41:51"/>
    <d v="2024-12-12T00:00:00"/>
    <d v="1899-12-30T11:12:02"/>
    <x v="0"/>
    <s v="RFCPI"/>
    <s v="8045613297"/>
    <s v="FBO"/>
    <d v="1899-12-30T00:30:43"/>
    <d v="1899-12-30T00:30:11"/>
    <d v="1899-12-30T00:00:32"/>
    <s v="Granel"/>
    <s v="E001"/>
    <x v="1"/>
    <d v="1899-12-30T00:30:43"/>
    <d v="1899-12-30T00:30:11"/>
    <n v="10"/>
    <x v="8"/>
    <x v="4"/>
    <x v="1"/>
    <n v="0"/>
    <n v="0"/>
    <s v="OK"/>
    <s v="Granel"/>
    <x v="0"/>
    <n v="0"/>
    <s v="F. ALCONERA"/>
    <s v="A"/>
    <d v="1899-12-30T00:00:32"/>
    <d v="1899-12-30T00:00:32"/>
    <s v="OK"/>
    <m/>
    <m/>
    <d v="1899-12-30T00:00:00"/>
    <d v="1899-12-30T00:30:43"/>
    <n v="5"/>
    <d v="1899-12-30T00:00:32"/>
    <n v="30.716666666654387"/>
    <n v="11"/>
    <s v="Si"/>
  </r>
  <r>
    <s v="CCAL"/>
    <s v="2024074562"/>
    <x v="0"/>
    <s v="ELE4020"/>
    <s v="E67TJ95"/>
    <d v="2024-12-12T00:00:00"/>
    <m/>
    <s v="3228"/>
    <x v="3"/>
    <s v="PA"/>
    <s v="S5"/>
    <m/>
    <d v="2024-12-12T00:00:00"/>
    <d v="1899-12-30T10:35:26"/>
    <d v="2024-12-12T00:00:00"/>
    <d v="1899-12-30T10:36:10"/>
    <d v="2024-12-12T00:00:00"/>
    <d v="1899-12-30T11:30:19"/>
    <x v="0"/>
    <s v="RFCPI"/>
    <s v="8045613298"/>
    <s v="FBO"/>
    <d v="1899-12-30T00:54:53"/>
    <d v="1899-12-30T00:54:09"/>
    <d v="1899-12-30T00:00:44"/>
    <s v="Granel"/>
    <s v="E001"/>
    <x v="1"/>
    <d v="1899-12-30T00:54:53"/>
    <d v="1899-12-30T00:54:09"/>
    <n v="10"/>
    <x v="8"/>
    <x v="4"/>
    <x v="1"/>
    <n v="0"/>
    <n v="0"/>
    <s v="OK"/>
    <s v="Granel"/>
    <x v="0"/>
    <n v="0"/>
    <s v="F. ALCONERA"/>
    <s v="B"/>
    <d v="1899-12-30T00:00:44"/>
    <d v="1899-12-30T00:00:44"/>
    <s v="OK"/>
    <m/>
    <m/>
    <d v="1899-12-30T00:00:00"/>
    <d v="1899-12-30T00:54:53"/>
    <n v="5"/>
    <d v="1899-12-30T00:00:44"/>
    <n v="54.883333333324778"/>
    <n v="11"/>
    <s v="No"/>
  </r>
  <r>
    <s v="CCAL"/>
    <s v="2024074589"/>
    <x v="0"/>
    <s v="EGD3810"/>
    <s v="E37UL03"/>
    <d v="2024-12-12T00:00:00"/>
    <m/>
    <s v="3228"/>
    <x v="3"/>
    <s v="PA"/>
    <s v="S4"/>
    <m/>
    <d v="2024-12-12T00:00:00"/>
    <d v="1899-12-30T12:04:25"/>
    <d v="2024-12-12T00:00:00"/>
    <d v="1899-12-30T12:06:16"/>
    <d v="2024-12-12T00:00:00"/>
    <d v="1899-12-30T12:39:57"/>
    <x v="0"/>
    <s v="RFCPI"/>
    <s v="8045613299"/>
    <s v="FBO"/>
    <d v="1899-12-30T00:35:32"/>
    <d v="1899-12-30T00:33:41"/>
    <d v="1899-12-30T00:01:51"/>
    <s v="Granel"/>
    <s v="E001"/>
    <x v="1"/>
    <d v="1899-12-30T00:35:32"/>
    <d v="1899-12-30T00:33:41"/>
    <n v="12"/>
    <x v="8"/>
    <x v="4"/>
    <x v="1"/>
    <n v="0"/>
    <n v="0"/>
    <s v="OK"/>
    <s v="Granel"/>
    <x v="0"/>
    <n v="0"/>
    <s v="F. ALCONERA"/>
    <s v="A"/>
    <d v="1899-12-30T00:01:51"/>
    <d v="1899-12-30T00:01:51"/>
    <s v="OK"/>
    <m/>
    <m/>
    <d v="1899-12-30T00:00:00"/>
    <d v="1899-12-30T00:35:32"/>
    <n v="5"/>
    <d v="1899-12-30T00:01:51"/>
    <n v="35.533333333339257"/>
    <n v="12"/>
    <s v="Si"/>
  </r>
  <r>
    <s v="CCAL"/>
    <s v="2024074594"/>
    <x v="0"/>
    <s v="EL193158"/>
    <s v="EAV24EQ"/>
    <d v="2024-12-12T00:00:00"/>
    <m/>
    <s v="3231"/>
    <x v="10"/>
    <s v="PA"/>
    <s v="PA"/>
    <m/>
    <d v="2024-12-12T00:00:00"/>
    <d v="1899-12-30T12:24:30"/>
    <d v="2024-12-12T00:00:00"/>
    <d v="1899-12-30T12:25:08"/>
    <d v="2024-12-12T00:00:00"/>
    <d v="1899-12-30T12:55:49"/>
    <x v="0"/>
    <s v="RFCPI"/>
    <s v="8045613300"/>
    <s v="FBO"/>
    <d v="1899-12-30T00:31:19"/>
    <d v="1899-12-30T00:30:41"/>
    <d v="1899-12-30T00:00:38"/>
    <s v="Ensacado"/>
    <s v="E002"/>
    <x v="1"/>
    <d v="1899-12-30T00:31:19"/>
    <d v="1899-12-30T00:30:41"/>
    <n v="12"/>
    <x v="8"/>
    <x v="4"/>
    <x v="2"/>
    <n v="0"/>
    <n v="0"/>
    <s v="OK"/>
    <s v="Ensacado"/>
    <x v="0"/>
    <n v="0"/>
    <s v="F. ALCONERA"/>
    <s v="A"/>
    <d v="1899-12-30T00:00:38"/>
    <d v="1899-12-30T00:00:38"/>
    <s v="OK"/>
    <m/>
    <m/>
    <d v="1899-12-30T00:00:00"/>
    <d v="1899-12-30T00:31:19"/>
    <n v="5"/>
    <d v="1899-12-30T00:00:38"/>
    <n v="31.316666666659199"/>
    <n v="12"/>
    <s v="Si"/>
  </r>
  <r>
    <s v="CCAL"/>
    <s v="2024074607"/>
    <x v="0"/>
    <s v="ESE11177"/>
    <s v="EAQ08CB"/>
    <d v="2024-12-12T00:00:00"/>
    <m/>
    <s v="3229"/>
    <x v="4"/>
    <s v="PA"/>
    <s v="S2"/>
    <m/>
    <d v="2024-12-12T00:00:00"/>
    <d v="1899-12-30T13:02:40"/>
    <d v="2024-12-12T00:00:00"/>
    <d v="1899-12-30T13:03:17"/>
    <d v="2024-12-12T00:00:00"/>
    <d v="1899-12-30T13:34:52"/>
    <x v="0"/>
    <s v="RFCPI"/>
    <s v="8045613301"/>
    <s v="FBO"/>
    <d v="1899-12-30T00:32:12"/>
    <d v="1899-12-30T00:31:35"/>
    <d v="1899-12-30T00:00:37"/>
    <s v="Granel"/>
    <s v="E001"/>
    <x v="1"/>
    <d v="1899-12-30T00:32:12"/>
    <d v="1899-12-30T00:31:35"/>
    <n v="13"/>
    <x v="8"/>
    <x v="4"/>
    <x v="1"/>
    <n v="0"/>
    <n v="0"/>
    <s v="OK"/>
    <s v="Granel"/>
    <x v="0"/>
    <n v="0"/>
    <s v="F. ALCONERA"/>
    <s v="A"/>
    <d v="1899-12-30T00:00:37"/>
    <d v="1899-12-30T00:00:37"/>
    <s v="OK"/>
    <m/>
    <m/>
    <d v="1899-12-30T00:00:00"/>
    <d v="1899-12-30T00:32:12"/>
    <n v="5"/>
    <d v="1899-12-30T00:00:37"/>
    <n v="32.199999999998475"/>
    <n v="13"/>
    <s v="Si"/>
  </r>
  <r>
    <s v="CCAL"/>
    <s v="2024074605"/>
    <x v="0"/>
    <s v="EVI10008"/>
    <s v="E27QI45"/>
    <d v="2024-12-12T00:00:00"/>
    <m/>
    <s v="3231"/>
    <x v="10"/>
    <s v="PA"/>
    <s v="PA"/>
    <m/>
    <d v="2024-12-12T00:00:00"/>
    <d v="1899-12-30T12:57:40"/>
    <d v="2024-12-12T00:00:00"/>
    <d v="1899-12-30T12:58:03"/>
    <d v="2024-12-12T00:00:00"/>
    <d v="1899-12-30T13:37:09"/>
    <x v="0"/>
    <s v="RFCPI"/>
    <s v="8045613302"/>
    <s v="FBO"/>
    <d v="1899-12-30T00:39:29"/>
    <d v="1899-12-30T00:39:06"/>
    <d v="1899-12-30T00:00:23"/>
    <s v="Ensacado"/>
    <s v="E002"/>
    <x v="1"/>
    <d v="1899-12-30T00:39:29"/>
    <d v="1899-12-30T00:39:06"/>
    <n v="12"/>
    <x v="8"/>
    <x v="4"/>
    <x v="2"/>
    <n v="0"/>
    <n v="0"/>
    <s v="OK"/>
    <s v="Ensacado"/>
    <x v="0"/>
    <n v="0"/>
    <s v="F. ALCONERA"/>
    <s v="A"/>
    <d v="1899-12-30T00:00:23"/>
    <d v="1899-12-30T00:00:23"/>
    <s v="OK"/>
    <m/>
    <m/>
    <d v="1899-12-30T00:00:00"/>
    <d v="1899-12-30T00:39:29"/>
    <n v="5"/>
    <d v="1899-12-30T00:00:23"/>
    <n v="39.483333333331245"/>
    <n v="13"/>
    <s v="Si"/>
  </r>
  <r>
    <s v="CCAL"/>
    <s v="2024074643"/>
    <x v="0"/>
    <s v="ER4590BDL"/>
    <s v="E0178MFH"/>
    <d v="2024-12-12T00:00:00"/>
    <m/>
    <s v="3230"/>
    <x v="2"/>
    <s v="PA"/>
    <s v="PA"/>
    <m/>
    <d v="2024-12-12T00:00:00"/>
    <d v="1899-12-30T14:51:06"/>
    <d v="2024-12-12T00:00:00"/>
    <d v="1899-12-30T14:51:09"/>
    <d v="2024-12-12T00:00:00"/>
    <d v="1899-12-30T15:46:32"/>
    <x v="0"/>
    <s v="RFCPI"/>
    <s v="8045613303"/>
    <s v="FBO"/>
    <d v="1899-12-30T00:55:26"/>
    <d v="1899-12-30T00:55:23"/>
    <d v="1899-12-30T00:00:03"/>
    <s v="Ensacado"/>
    <s v="E002"/>
    <x v="2"/>
    <d v="1899-12-30T00:55:26"/>
    <d v="1899-12-30T00:55:23"/>
    <n v="14"/>
    <x v="8"/>
    <x v="4"/>
    <x v="2"/>
    <n v="0"/>
    <n v="0"/>
    <s v="OK"/>
    <s v="Ensacado"/>
    <x v="0"/>
    <n v="0"/>
    <s v="F. ALCONERA"/>
    <s v="B"/>
    <d v="1899-12-30T00:00:03"/>
    <d v="1899-12-30T00:00:03"/>
    <s v="OK"/>
    <m/>
    <m/>
    <d v="1899-12-30T00:00:00"/>
    <d v="1899-12-30T00:55:26"/>
    <n v="5"/>
    <d v="1899-12-30T00:00:03"/>
    <n v="55.433333333332776"/>
    <n v="15"/>
    <s v="No"/>
  </r>
  <r>
    <s v="CCAL"/>
    <s v="2024074649"/>
    <x v="0"/>
    <s v="EGD3432"/>
    <s v="E80TX42"/>
    <d v="2024-12-12T00:00:00"/>
    <m/>
    <s v="3228"/>
    <x v="3"/>
    <s v="PA"/>
    <s v="S4"/>
    <m/>
    <d v="2024-12-12T00:00:00"/>
    <d v="1899-12-30T15:14:17"/>
    <d v="2024-12-12T00:00:00"/>
    <d v="1899-12-30T15:14:58"/>
    <d v="2024-12-12T00:00:00"/>
    <d v="1899-12-30T15:48:54"/>
    <x v="0"/>
    <s v="RFCPI"/>
    <s v="8045613304"/>
    <s v="FBO"/>
    <d v="1899-12-30T00:34:37"/>
    <d v="1899-12-30T00:33:56"/>
    <d v="1899-12-30T00:00:41"/>
    <s v="Granel"/>
    <s v="E001"/>
    <x v="1"/>
    <d v="1899-12-30T00:34:37"/>
    <d v="1899-12-30T00:33:56"/>
    <n v="15"/>
    <x v="8"/>
    <x v="4"/>
    <x v="1"/>
    <n v="0"/>
    <n v="0"/>
    <s v="OK"/>
    <s v="Granel"/>
    <x v="0"/>
    <n v="0"/>
    <s v="F. ALCONERA"/>
    <s v="A"/>
    <d v="1899-12-30T00:00:41"/>
    <d v="1899-12-30T00:00:41"/>
    <s v="OK"/>
    <m/>
    <m/>
    <d v="1899-12-30T00:00:00"/>
    <d v="1899-12-30T00:34:37"/>
    <n v="5"/>
    <d v="1899-12-30T00:00:41"/>
    <n v="34.616666666664031"/>
    <n v="15"/>
    <s v="Si"/>
  </r>
  <r>
    <s v="CCAL"/>
    <s v="2024074673"/>
    <x v="0"/>
    <s v="EVI10070"/>
    <s v="EAH40MN"/>
    <d v="2024-12-12T00:00:00"/>
    <m/>
    <s v="3230"/>
    <x v="2"/>
    <s v="PA"/>
    <s v="PA"/>
    <m/>
    <d v="2024-12-12T00:00:00"/>
    <d v="1899-12-30T17:04:40"/>
    <d v="2024-12-12T00:00:00"/>
    <d v="1899-12-30T17:05:12"/>
    <d v="2024-12-12T00:00:00"/>
    <d v="1899-12-30T17:37:04"/>
    <x v="0"/>
    <s v="RFCPI"/>
    <s v="8045613305"/>
    <s v="FBO"/>
    <d v="1899-12-30T00:32:24"/>
    <d v="1899-12-30T00:31:52"/>
    <d v="1899-12-30T00:00:32"/>
    <s v="Ensacado"/>
    <s v="E002"/>
    <x v="1"/>
    <d v="1899-12-30T00:32:24"/>
    <d v="1899-12-30T00:31:52"/>
    <n v="17"/>
    <x v="8"/>
    <x v="4"/>
    <x v="2"/>
    <n v="0"/>
    <n v="0"/>
    <s v="OK"/>
    <s v="Ensacado"/>
    <x v="0"/>
    <n v="0"/>
    <s v="F. ALCONERA"/>
    <s v="A"/>
    <d v="1899-12-30T00:00:32"/>
    <d v="1899-12-30T00:00:32"/>
    <s v="OK"/>
    <m/>
    <m/>
    <d v="1899-12-30T00:00:00"/>
    <d v="1899-12-30T00:32:24"/>
    <n v="5"/>
    <d v="1899-12-30T00:00:32"/>
    <n v="32.399999999999949"/>
    <n v="17"/>
    <s v="Si"/>
  </r>
  <r>
    <s v="CCAL"/>
    <s v="2024074668"/>
    <x v="0"/>
    <s v="ELE3842"/>
    <s v="E47XB02"/>
    <d v="2024-12-12T00:00:00"/>
    <m/>
    <s v="3228"/>
    <x v="3"/>
    <s v="PA"/>
    <s v="S4"/>
    <m/>
    <d v="2024-12-12T00:00:00"/>
    <d v="1899-12-30T16:44:17"/>
    <d v="2024-12-12T00:00:00"/>
    <d v="1899-12-30T16:45:15"/>
    <d v="2024-12-12T00:00:00"/>
    <d v="1899-12-30T17:41:33"/>
    <x v="0"/>
    <s v="RFCPI"/>
    <s v="8045613306"/>
    <s v="FBO"/>
    <d v="1899-12-30T00:57:16"/>
    <d v="1899-12-30T00:56:18"/>
    <d v="1899-12-30T00:00:58"/>
    <s v="Granel"/>
    <s v="E001"/>
    <x v="1"/>
    <d v="1899-12-30T00:57:16"/>
    <d v="1899-12-30T00:56:18"/>
    <n v="16"/>
    <x v="8"/>
    <x v="4"/>
    <x v="1"/>
    <n v="0"/>
    <n v="0"/>
    <s v="OK"/>
    <s v="Granel"/>
    <x v="0"/>
    <n v="0"/>
    <s v="F. ALCONERA"/>
    <s v="B"/>
    <d v="1899-12-30T00:00:58"/>
    <d v="1899-12-30T00:00:58"/>
    <s v="OK"/>
    <m/>
    <m/>
    <d v="1899-12-30T00:00:00"/>
    <d v="1899-12-30T00:57:16"/>
    <n v="5"/>
    <d v="1899-12-30T00:00:58"/>
    <n v="57.266666666668847"/>
    <n v="17"/>
    <s v="No"/>
  </r>
  <r>
    <s v="CCAL"/>
    <s v="2024074683"/>
    <x v="0"/>
    <s v="ESE7473"/>
    <s v="E26VE91"/>
    <d v="2024-12-12T00:00:00"/>
    <m/>
    <s v="3230"/>
    <x v="2"/>
    <s v="PA"/>
    <s v="PA"/>
    <m/>
    <d v="2024-12-12T00:00:00"/>
    <d v="1899-12-30T17:49:44"/>
    <d v="2024-12-12T00:00:00"/>
    <d v="1899-12-30T17:50:11"/>
    <d v="2024-12-12T00:00:00"/>
    <d v="1899-12-30T18:42:47"/>
    <x v="0"/>
    <s v="RFCPI"/>
    <s v="8045613307"/>
    <s v="FBO"/>
    <d v="1899-12-30T00:53:03"/>
    <d v="1899-12-30T00:52:36"/>
    <d v="1899-12-30T00:00:27"/>
    <s v="Ensacado"/>
    <s v="E002"/>
    <x v="1"/>
    <d v="1899-12-30T00:53:03"/>
    <d v="1899-12-30T00:52:36"/>
    <n v="17"/>
    <x v="8"/>
    <x v="4"/>
    <x v="2"/>
    <n v="0"/>
    <n v="0"/>
    <s v="OK"/>
    <s v="Ensacado"/>
    <x v="0"/>
    <n v="0"/>
    <s v="F. ALCONERA"/>
    <s v="B"/>
    <d v="1899-12-30T00:00:27"/>
    <d v="1899-12-30T00:00:27"/>
    <s v="OK"/>
    <m/>
    <m/>
    <d v="1899-12-30T00:00:00"/>
    <d v="1899-12-30T00:53:03"/>
    <n v="5"/>
    <d v="1899-12-30T00:00:27"/>
    <n v="53.050000000003337"/>
    <n v="18"/>
    <s v="No"/>
  </r>
  <r>
    <s v="CCAL"/>
    <s v="2024074686"/>
    <x v="0"/>
    <s v="EAV37602"/>
    <s v="EBA70ND"/>
    <d v="2024-12-12T00:00:00"/>
    <m/>
    <s v="3229"/>
    <x v="4"/>
    <s v="PA"/>
    <s v="S2"/>
    <m/>
    <d v="2024-12-12T00:00:00"/>
    <d v="1899-12-30T18:23:59"/>
    <d v="2024-12-12T00:00:00"/>
    <d v="1899-12-30T18:24:28"/>
    <d v="2024-12-12T00:00:00"/>
    <d v="1899-12-30T18:53:30"/>
    <x v="0"/>
    <s v="RFCPI"/>
    <s v="8045613308"/>
    <s v="FBO"/>
    <d v="1899-12-30T00:29:31"/>
    <d v="1899-12-30T00:29:02"/>
    <d v="1899-12-30T00:00:29"/>
    <s v="Granel"/>
    <s v="E001"/>
    <x v="1"/>
    <d v="1899-12-30T00:29:31"/>
    <d v="1899-12-30T00:29:02"/>
    <n v="18"/>
    <x v="8"/>
    <x v="4"/>
    <x v="1"/>
    <n v="0"/>
    <n v="0"/>
    <s v="OK"/>
    <s v="Granel"/>
    <x v="0"/>
    <n v="0"/>
    <s v="F. ALCONERA"/>
    <s v="A"/>
    <d v="1899-12-30T00:00:29"/>
    <d v="1899-12-30T00:00:29"/>
    <s v="OK"/>
    <m/>
    <m/>
    <d v="1899-12-30T00:00:00"/>
    <d v="1899-12-30T00:29:31"/>
    <n v="5"/>
    <d v="1899-12-30T00:00:29"/>
    <n v="29.516666666673625"/>
    <n v="18"/>
    <s v="Si"/>
  </r>
  <r>
    <s v="CCAL"/>
    <s v="2024074685"/>
    <x v="0"/>
    <s v="EL189358"/>
    <s v="E66UC63"/>
    <d v="2024-12-12T00:00:00"/>
    <m/>
    <s v="3230"/>
    <x v="2"/>
    <s v="PA"/>
    <s v="PA"/>
    <m/>
    <d v="2024-12-12T00:00:00"/>
    <d v="1899-12-30T18:00:06"/>
    <d v="2024-12-12T00:00:00"/>
    <d v="1899-12-30T18:00:39"/>
    <d v="2024-12-12T00:00:00"/>
    <d v="1899-12-30T19:01:09"/>
    <x v="0"/>
    <s v="RFCPI"/>
    <s v="8045613309"/>
    <s v="FBO"/>
    <d v="1899-12-30T01:01:03"/>
    <d v="1899-12-30T01:00:30"/>
    <d v="1899-12-30T00:00:33"/>
    <s v="Ensacado"/>
    <s v="E002"/>
    <x v="1"/>
    <d v="1899-12-30T01:01:03"/>
    <d v="1899-12-30T01:00:30"/>
    <n v="18"/>
    <x v="8"/>
    <x v="4"/>
    <x v="2"/>
    <n v="0"/>
    <n v="0"/>
    <s v="OK"/>
    <s v="Ensacado"/>
    <x v="0"/>
    <n v="0"/>
    <s v="F. ALCONERA"/>
    <s v="B"/>
    <d v="1899-12-30T00:00:33"/>
    <d v="1899-12-30T00:00:33"/>
    <s v="OK"/>
    <m/>
    <m/>
    <d v="1899-12-30T00:00:00"/>
    <d v="1899-12-30T01:01:03"/>
    <n v="5"/>
    <d v="1899-12-30T00:00:33"/>
    <n v="61.05000000000954"/>
    <n v="19"/>
    <s v="No"/>
  </r>
  <r>
    <s v="CCAL"/>
    <s v="2024074689"/>
    <x v="0"/>
    <s v="EC67241"/>
    <s v="E92VG76"/>
    <d v="2024-12-12T00:00:00"/>
    <m/>
    <s v="3230"/>
    <x v="2"/>
    <s v="PA"/>
    <s v="PA"/>
    <m/>
    <d v="2024-12-12T00:00:00"/>
    <d v="1899-12-30T18:52:51"/>
    <d v="2024-12-12T00:00:00"/>
    <d v="1899-12-30T18:53:13"/>
    <d v="2024-12-12T00:00:00"/>
    <d v="1899-12-30T19:32:20"/>
    <x v="0"/>
    <s v="RFCPI"/>
    <s v="8045613310"/>
    <s v="FBO"/>
    <d v="1899-12-30T00:39:29"/>
    <d v="1899-12-30T00:39:07"/>
    <d v="1899-12-30T00:00:22"/>
    <s v="Ensacado"/>
    <s v="E002"/>
    <x v="1"/>
    <d v="1899-12-30T00:39:29"/>
    <d v="1899-12-30T00:39:07"/>
    <n v="18"/>
    <x v="8"/>
    <x v="4"/>
    <x v="2"/>
    <n v="0"/>
    <n v="0"/>
    <s v="OK"/>
    <s v="Ensacado"/>
    <x v="0"/>
    <n v="0"/>
    <s v="F. ALCONERA"/>
    <s v="A"/>
    <d v="1899-12-30T00:00:22"/>
    <d v="1899-12-30T00:00:22"/>
    <s v="OK"/>
    <m/>
    <m/>
    <d v="1899-12-30T00:00:00"/>
    <d v="1899-12-30T00:39:29"/>
    <n v="5"/>
    <d v="1899-12-30T00:00:22"/>
    <n v="39.483333333331245"/>
    <n v="19"/>
    <s v="Si"/>
  </r>
  <r>
    <s v="CCAL"/>
    <s v="2024074703"/>
    <x v="0"/>
    <s v="ELE4458"/>
    <s v="EAQ15FM"/>
    <d v="2024-12-12T00:00:00"/>
    <m/>
    <s v="3228"/>
    <x v="3"/>
    <s v="PA"/>
    <s v="S4"/>
    <m/>
    <d v="2024-12-12T00:00:00"/>
    <d v="1899-12-30T19:40:02"/>
    <d v="2024-12-12T00:00:00"/>
    <d v="1899-12-30T19:41:14"/>
    <d v="2024-12-12T00:00:00"/>
    <d v="1899-12-30T20:11:48"/>
    <x v="0"/>
    <s v="RFCPI"/>
    <s v="8045613311"/>
    <s v="FBO"/>
    <d v="1899-12-30T00:31:46"/>
    <d v="1899-12-30T00:30:34"/>
    <d v="1899-12-30T00:01:12"/>
    <s v="Granel"/>
    <s v="E001"/>
    <x v="1"/>
    <d v="1899-12-30T00:31:46"/>
    <d v="1899-12-30T00:30:34"/>
    <n v="19"/>
    <x v="8"/>
    <x v="4"/>
    <x v="1"/>
    <n v="0"/>
    <n v="0"/>
    <s v="OK"/>
    <s v="Granel"/>
    <x v="0"/>
    <n v="0"/>
    <s v="F. ALCONERA"/>
    <s v="A"/>
    <d v="1899-12-30T00:01:12"/>
    <d v="1899-12-30T00:01:12"/>
    <s v="OK"/>
    <m/>
    <m/>
    <d v="1899-12-30T00:00:00"/>
    <d v="1899-12-30T00:31:46"/>
    <n v="5"/>
    <d v="1899-12-30T00:01:12"/>
    <n v="31.766666666673498"/>
    <n v="20"/>
    <s v="Si"/>
  </r>
  <r>
    <s v="CCAL"/>
    <s v="2024074702"/>
    <x v="0"/>
    <s v="EGD3384"/>
    <s v="EAB22BF"/>
    <d v="2024-12-12T00:00:00"/>
    <m/>
    <s v="3228"/>
    <x v="3"/>
    <s v="PA"/>
    <s v="S5"/>
    <m/>
    <d v="2024-12-12T00:00:00"/>
    <d v="1899-12-30T19:34:30"/>
    <d v="2024-12-12T00:00:00"/>
    <d v="1899-12-30T19:34:58"/>
    <d v="2024-12-12T00:00:00"/>
    <d v="1899-12-30T20:24:29"/>
    <x v="0"/>
    <s v="RFCPI"/>
    <s v="8045613312"/>
    <s v="FBO"/>
    <d v="1899-12-30T00:49:59"/>
    <d v="1899-12-30T00:49:31"/>
    <d v="1899-12-30T00:00:28"/>
    <s v="Granel"/>
    <s v="E001"/>
    <x v="1"/>
    <d v="1899-12-30T00:49:59"/>
    <d v="1899-12-30T00:49:31"/>
    <n v="19"/>
    <x v="8"/>
    <x v="4"/>
    <x v="1"/>
    <n v="0"/>
    <n v="0"/>
    <s v="OK"/>
    <s v="Granel"/>
    <x v="0"/>
    <n v="0"/>
    <s v="F. ALCONERA"/>
    <s v="B"/>
    <d v="1899-12-30T00:00:28"/>
    <d v="1899-12-30T00:00:28"/>
    <s v="OK"/>
    <m/>
    <m/>
    <d v="1899-12-30T00:00:00"/>
    <d v="1899-12-30T00:49:59"/>
    <n v="5"/>
    <d v="1899-12-30T00:00:28"/>
    <n v="49.983333333335921"/>
    <n v="20"/>
    <s v="No"/>
  </r>
  <r>
    <s v="CCAL"/>
    <s v="2024074709"/>
    <x v="0"/>
    <s v="EVI14516"/>
    <s v="EBO80HQ"/>
    <d v="2024-12-12T00:00:00"/>
    <m/>
    <s v="3228"/>
    <x v="3"/>
    <s v="PA"/>
    <s v="S4"/>
    <m/>
    <d v="2024-12-12T00:00:00"/>
    <d v="1899-12-30T20:12:28"/>
    <d v="2024-12-12T00:00:00"/>
    <d v="1899-12-30T20:13:16"/>
    <d v="2024-12-12T00:00:00"/>
    <d v="1899-12-30T20:46:16"/>
    <x v="0"/>
    <s v="RFCPI"/>
    <s v="8045613313"/>
    <s v="FBO"/>
    <d v="1899-12-30T00:33:48"/>
    <d v="1899-12-30T00:33:00"/>
    <d v="1899-12-30T00:00:48"/>
    <s v="Granel"/>
    <s v="E001"/>
    <x v="1"/>
    <d v="1899-12-30T00:33:48"/>
    <d v="1899-12-30T00:33:00"/>
    <n v="20"/>
    <x v="8"/>
    <x v="4"/>
    <x v="1"/>
    <n v="0"/>
    <n v="0"/>
    <s v="OK"/>
    <s v="Granel"/>
    <x v="0"/>
    <n v="0"/>
    <s v="F. ALCONERA"/>
    <s v="A"/>
    <d v="1899-12-30T00:00:48"/>
    <d v="1899-12-30T00:00:48"/>
    <s v="OK"/>
    <m/>
    <m/>
    <d v="1899-12-30T00:00:00"/>
    <d v="1899-12-30T00:33:48"/>
    <n v="5"/>
    <d v="1899-12-30T00:00:48"/>
    <n v="33.799999999996807"/>
    <n v="20"/>
    <s v="Si"/>
  </r>
  <r>
    <s v="CCAL"/>
    <s v="2024074712"/>
    <x v="0"/>
    <s v="EL216329"/>
    <s v="EBM96HC"/>
    <d v="2024-12-12T00:00:00"/>
    <m/>
    <s v="3230"/>
    <x v="2"/>
    <s v="PA"/>
    <s v="PA"/>
    <m/>
    <d v="2024-12-12T00:00:00"/>
    <d v="1899-12-30T20:30:14"/>
    <d v="2024-12-12T00:00:00"/>
    <d v="1899-12-30T20:30:50"/>
    <d v="2024-12-12T00:00:00"/>
    <d v="1899-12-30T21:25:02"/>
    <x v="0"/>
    <s v="RFCPI"/>
    <s v="8045613314"/>
    <s v="FBO"/>
    <d v="1899-12-30T00:54:48"/>
    <d v="1899-12-30T00:54:12"/>
    <d v="1899-12-30T00:00:36"/>
    <s v="Ensacado"/>
    <s v="E002"/>
    <x v="1"/>
    <d v="1899-12-30T00:54:48"/>
    <d v="1899-12-30T00:54:12"/>
    <n v="20"/>
    <x v="8"/>
    <x v="4"/>
    <x v="2"/>
    <n v="0"/>
    <n v="0"/>
    <s v="OK"/>
    <s v="Ensacado"/>
    <x v="0"/>
    <n v="0"/>
    <s v="F. ALCONERA"/>
    <s v="B"/>
    <d v="1899-12-30T00:00:36"/>
    <d v="1899-12-30T00:00:36"/>
    <s v="OK"/>
    <m/>
    <m/>
    <d v="1899-12-30T00:00:00"/>
    <d v="1899-12-30T00:54:48"/>
    <n v="5"/>
    <d v="1899-12-30T00:00:36"/>
    <n v="54.800000000006484"/>
    <n v="21"/>
    <s v="No"/>
  </r>
  <r>
    <s v="CCAL"/>
    <s v="2024074716"/>
    <x v="0"/>
    <s v="EL216275"/>
    <s v="EBM96HC"/>
    <d v="2024-12-12T00:00:00"/>
    <m/>
    <s v="3230"/>
    <x v="2"/>
    <s v="PA"/>
    <s v="PA"/>
    <m/>
    <d v="2024-12-12T00:00:00"/>
    <d v="1899-12-30T21:37:18"/>
    <d v="2024-12-12T00:00:00"/>
    <d v="1899-12-30T21:38:21"/>
    <d v="2024-12-12T00:00:00"/>
    <d v="1899-12-30T21:58:10"/>
    <x v="0"/>
    <s v="RFCPI"/>
    <s v="8045613315"/>
    <s v="FBO"/>
    <d v="1899-12-30T00:20:52"/>
    <d v="1899-12-30T00:19:49"/>
    <d v="1899-12-30T00:01:03"/>
    <s v="Ensacado"/>
    <s v="E002"/>
    <x v="1"/>
    <d v="1899-12-30T00:20:52"/>
    <d v="1899-12-30T00:19:49"/>
    <n v="21"/>
    <x v="8"/>
    <x v="4"/>
    <x v="2"/>
    <n v="0"/>
    <n v="0"/>
    <s v="OK"/>
    <s v="Ensacado"/>
    <x v="0"/>
    <n v="0"/>
    <s v="F. ALCONERA"/>
    <s v="A"/>
    <d v="1899-12-30T00:01:03"/>
    <d v="1899-12-30T00:01:03"/>
    <s v="OK"/>
    <m/>
    <m/>
    <d v="1899-12-30T00:00:00"/>
    <d v="1899-12-30T00:20:52"/>
    <n v="5"/>
    <d v="1899-12-30T00:01:03"/>
    <n v="20.866666666665559"/>
    <n v="21"/>
    <s v="Si"/>
  </r>
  <r>
    <s v="CCAL"/>
    <s v="2024074745"/>
    <x v="0"/>
    <s v="ELE3841"/>
    <s v="E04OR69"/>
    <d v="2024-12-13T00:00:00"/>
    <m/>
    <s v="3228"/>
    <x v="3"/>
    <s v="PA"/>
    <s v="S5"/>
    <m/>
    <d v="2024-12-13T00:00:00"/>
    <d v="1899-12-30T07:58:41"/>
    <d v="2024-12-13T00:00:00"/>
    <d v="1899-12-30T07:59:19"/>
    <d v="2024-12-13T00:00:00"/>
    <d v="1899-12-30T09:01:06"/>
    <x v="0"/>
    <s v="RFCPI"/>
    <s v="8045613316"/>
    <s v="FBO"/>
    <d v="1899-12-30T01:02:25"/>
    <d v="1899-12-30T01:01:47"/>
    <d v="1899-12-30T00:00:38"/>
    <s v="Granel"/>
    <s v="E001"/>
    <x v="1"/>
    <d v="1899-12-30T01:02:25"/>
    <d v="1899-12-30T01:01:47"/>
    <n v="7"/>
    <x v="9"/>
    <x v="4"/>
    <x v="1"/>
    <n v="0"/>
    <n v="0"/>
    <s v="OK"/>
    <s v="Granel"/>
    <x v="0"/>
    <n v="0"/>
    <s v="F. ALCONERA"/>
    <s v="B"/>
    <d v="1899-12-30T00:00:38"/>
    <d v="1899-12-30T00:00:38"/>
    <s v="OK"/>
    <m/>
    <m/>
    <d v="1899-12-30T00:00:00"/>
    <d v="1899-12-30T01:02:25"/>
    <n v="6"/>
    <d v="1899-12-30T00:00:38"/>
    <n v="62.416666666670373"/>
    <n v="9"/>
    <s v="No"/>
  </r>
  <r>
    <s v="CCAL"/>
    <s v="2024074770"/>
    <x v="0"/>
    <s v="EVI10106"/>
    <s v="EAV11BG"/>
    <d v="2024-12-13T00:00:00"/>
    <m/>
    <s v="3230"/>
    <x v="2"/>
    <s v="PA"/>
    <s v="PA"/>
    <m/>
    <d v="2024-12-13T00:00:00"/>
    <d v="1899-12-30T09:21:17"/>
    <d v="2024-12-13T00:00:00"/>
    <d v="1899-12-30T09:21:50"/>
    <d v="2024-12-13T00:00:00"/>
    <d v="1899-12-30T10:02:20"/>
    <x v="0"/>
    <s v="RFCPI"/>
    <s v="8045613317"/>
    <s v="FBO"/>
    <d v="1899-12-30T00:41:03"/>
    <d v="1899-12-30T00:40:30"/>
    <d v="1899-12-30T00:00:33"/>
    <s v="Ensacado"/>
    <s v="E002"/>
    <x v="1"/>
    <d v="1899-12-30T00:41:03"/>
    <d v="1899-12-30T00:40:30"/>
    <n v="9"/>
    <x v="9"/>
    <x v="4"/>
    <x v="2"/>
    <n v="0"/>
    <n v="0"/>
    <s v="OK"/>
    <s v="Ensacado"/>
    <x v="0"/>
    <n v="0"/>
    <s v="F. ALCONERA"/>
    <s v="A"/>
    <d v="1899-12-30T00:00:33"/>
    <d v="1899-12-30T00:00:33"/>
    <s v="OK"/>
    <m/>
    <m/>
    <d v="1899-12-30T00:00:00"/>
    <d v="1899-12-30T00:41:03"/>
    <n v="6"/>
    <d v="1899-12-30T00:00:33"/>
    <n v="41.050000000008012"/>
    <n v="10"/>
    <s v="Si"/>
  </r>
  <r>
    <s v="CCAL"/>
    <s v="2024074776"/>
    <x v="0"/>
    <s v="ELE4020"/>
    <s v="E67TJ95"/>
    <d v="2024-12-13T00:00:00"/>
    <m/>
    <s v="3228"/>
    <x v="3"/>
    <s v="PA"/>
    <s v="S5"/>
    <m/>
    <d v="2024-12-13T00:00:00"/>
    <d v="1899-12-30T09:34:50"/>
    <d v="2024-12-13T00:00:00"/>
    <d v="1899-12-30T09:35:39"/>
    <d v="2024-12-13T00:00:00"/>
    <d v="1899-12-30T10:09:18"/>
    <x v="0"/>
    <s v="RFCPI"/>
    <s v="8045613318"/>
    <s v="FBO"/>
    <d v="1899-12-30T00:34:28"/>
    <d v="1899-12-30T00:33:39"/>
    <d v="1899-12-30T00:00:49"/>
    <s v="Granel"/>
    <s v="E001"/>
    <x v="1"/>
    <d v="1899-12-30T00:34:28"/>
    <d v="1899-12-30T00:33:39"/>
    <n v="9"/>
    <x v="9"/>
    <x v="4"/>
    <x v="1"/>
    <n v="0"/>
    <n v="0"/>
    <s v="OK"/>
    <s v="Granel"/>
    <x v="0"/>
    <n v="0"/>
    <s v="F. ALCONERA"/>
    <s v="A"/>
    <d v="1899-12-30T00:00:49"/>
    <d v="1899-12-30T00:00:49"/>
    <s v="OK"/>
    <m/>
    <m/>
    <d v="1899-12-30T00:00:00"/>
    <d v="1899-12-30T00:34:28"/>
    <n v="6"/>
    <d v="1899-12-30T00:00:49"/>
    <n v="34.466666666673596"/>
    <n v="10"/>
    <s v="Si"/>
  </r>
  <r>
    <s v="CCAL"/>
    <s v="2024074797"/>
    <x v="0"/>
    <s v="ESE7607"/>
    <s v="E41UX54"/>
    <d v="2024-12-13T00:00:00"/>
    <m/>
    <s v="3228"/>
    <x v="3"/>
    <s v="PA"/>
    <s v="S4"/>
    <m/>
    <d v="2024-12-13T00:00:00"/>
    <d v="1899-12-30T10:29:23"/>
    <d v="2024-12-13T00:00:00"/>
    <d v="1899-12-30T10:30:07"/>
    <d v="2024-12-13T00:00:00"/>
    <d v="1899-12-30T11:31:57"/>
    <x v="0"/>
    <s v="RFCPI"/>
    <s v="8045613319"/>
    <s v="FBO"/>
    <d v="1899-12-30T01:02:34"/>
    <d v="1899-12-30T01:01:50"/>
    <d v="1899-12-30T00:00:44"/>
    <s v="Granel"/>
    <s v="E001"/>
    <x v="1"/>
    <d v="1899-12-30T01:02:34"/>
    <d v="1899-12-30T01:01:50"/>
    <n v="10"/>
    <x v="9"/>
    <x v="4"/>
    <x v="1"/>
    <n v="0"/>
    <n v="0"/>
    <s v="OK"/>
    <s v="Granel"/>
    <x v="0"/>
    <n v="0"/>
    <s v="F. ALCONERA"/>
    <s v="B"/>
    <d v="1899-12-30T00:00:44"/>
    <d v="1899-12-30T00:00:44"/>
    <s v="OK"/>
    <m/>
    <m/>
    <d v="1899-12-30T00:00:00"/>
    <d v="1899-12-30T01:02:34"/>
    <n v="6"/>
    <d v="1899-12-30T00:00:44"/>
    <n v="62.566666666660801"/>
    <n v="11"/>
    <s v="No"/>
  </r>
  <r>
    <s v="CCAL"/>
    <s v="2024074806"/>
    <x v="0"/>
    <s v="EBR10380"/>
    <s v="EBI91DF"/>
    <d v="2024-12-13T00:00:00"/>
    <m/>
    <s v="3228"/>
    <x v="3"/>
    <s v="PA"/>
    <s v="S4"/>
    <m/>
    <d v="2024-12-13T00:00:00"/>
    <d v="1899-12-30T11:25:36"/>
    <d v="2024-12-13T00:00:00"/>
    <d v="1899-12-30T11:26:43"/>
    <d v="2024-12-13T00:00:00"/>
    <d v="1899-12-30T12:13:37"/>
    <x v="0"/>
    <s v="RFCPI"/>
    <s v="8045613320"/>
    <s v="FBO"/>
    <d v="1899-12-30T00:48:01"/>
    <d v="1899-12-30T00:46:54"/>
    <d v="1899-12-30T00:01:07"/>
    <s v="Granel"/>
    <s v="E001"/>
    <x v="1"/>
    <d v="1899-12-30T00:48:01"/>
    <d v="1899-12-30T00:46:54"/>
    <n v="11"/>
    <x v="9"/>
    <x v="4"/>
    <x v="1"/>
    <n v="0"/>
    <n v="0"/>
    <s v="OK"/>
    <s v="Granel"/>
    <x v="0"/>
    <n v="0"/>
    <s v="F. ALCONERA"/>
    <s v="B"/>
    <d v="1899-12-30T00:01:07"/>
    <d v="1899-12-30T00:01:07"/>
    <s v="OK"/>
    <m/>
    <m/>
    <d v="1899-12-30T00:00:00"/>
    <d v="1899-12-30T00:48:01"/>
    <n v="6"/>
    <d v="1899-12-30T00:01:07"/>
    <n v="48.016666666670361"/>
    <n v="12"/>
    <s v="No"/>
  </r>
  <r>
    <s v="CCAL"/>
    <s v="2024074812"/>
    <x v="0"/>
    <s v="ESE9048"/>
    <s v="EAD87DZ"/>
    <d v="2024-12-13T00:00:00"/>
    <m/>
    <s v="3228"/>
    <x v="3"/>
    <s v="PA"/>
    <s v="S5"/>
    <m/>
    <d v="2024-12-13T00:00:00"/>
    <d v="1899-12-30T12:00:40"/>
    <d v="2024-12-13T00:00:00"/>
    <d v="1899-12-30T12:01:06"/>
    <d v="2024-12-13T00:00:00"/>
    <d v="1899-12-30T12:42:28"/>
    <x v="0"/>
    <s v="RFCPI"/>
    <s v="8045613321"/>
    <s v="FBO"/>
    <d v="1899-12-30T00:41:48"/>
    <d v="1899-12-30T00:41:22"/>
    <d v="1899-12-30T00:00:26"/>
    <s v="Granel"/>
    <s v="E001"/>
    <x v="1"/>
    <d v="1899-12-30T00:41:48"/>
    <d v="1899-12-30T00:41:22"/>
    <n v="12"/>
    <x v="9"/>
    <x v="4"/>
    <x v="1"/>
    <n v="0"/>
    <n v="0"/>
    <s v="OK"/>
    <s v="Granel"/>
    <x v="0"/>
    <n v="0"/>
    <s v="F. ALCONERA"/>
    <s v="A"/>
    <d v="1899-12-30T00:00:26"/>
    <d v="1899-12-30T00:00:26"/>
    <s v="OK"/>
    <m/>
    <m/>
    <d v="1899-12-30T00:00:00"/>
    <d v="1899-12-30T00:41:48"/>
    <n v="6"/>
    <d v="1899-12-30T00:00:26"/>
    <n v="41.800000000003173"/>
    <n v="12"/>
    <s v="Si"/>
  </r>
  <r>
    <s v="CCAL"/>
    <s v="2024074835"/>
    <x v="0"/>
    <s v="ELE4364"/>
    <s v="EAJ68DG"/>
    <d v="2024-12-13T00:00:00"/>
    <m/>
    <s v="3228"/>
    <x v="3"/>
    <s v="PA"/>
    <s v="S4"/>
    <m/>
    <d v="2024-12-13T00:00:00"/>
    <d v="1899-12-30T13:33:21"/>
    <d v="2024-12-13T00:00:00"/>
    <d v="1899-12-30T13:33:55"/>
    <d v="2024-12-13T00:00:00"/>
    <d v="1899-12-30T14:02:44"/>
    <x v="0"/>
    <s v="RFCPI"/>
    <s v="8045613322"/>
    <s v="FBO"/>
    <d v="1899-12-30T00:29:23"/>
    <d v="1899-12-30T00:28:49"/>
    <d v="1899-12-30T00:00:34"/>
    <s v="Granel"/>
    <s v="E001"/>
    <x v="1"/>
    <d v="1899-12-30T00:29:23"/>
    <d v="1899-12-30T00:28:49"/>
    <n v="13"/>
    <x v="9"/>
    <x v="4"/>
    <x v="1"/>
    <n v="0"/>
    <n v="0"/>
    <s v="OK"/>
    <s v="Granel"/>
    <x v="0"/>
    <n v="0"/>
    <s v="F. ALCONERA"/>
    <s v="A"/>
    <d v="1899-12-30T00:00:34"/>
    <d v="1899-12-30T00:00:34"/>
    <s v="OK"/>
    <m/>
    <m/>
    <d v="1899-12-30T00:00:00"/>
    <d v="1899-12-30T00:29:23"/>
    <n v="6"/>
    <d v="1899-12-30T00:00:34"/>
    <n v="29.383333333329507"/>
    <n v="14"/>
    <s v="Si"/>
  </r>
  <r>
    <s v="CCAL"/>
    <s v="2024074845"/>
    <x v="0"/>
    <s v="ESE9821"/>
    <s v="E24ZF53"/>
    <d v="2024-12-13T00:00:00"/>
    <m/>
    <s v="3229"/>
    <x v="4"/>
    <s v="PA"/>
    <s v="S2"/>
    <m/>
    <d v="2024-12-13T00:00:00"/>
    <d v="1899-12-30T14:04:51"/>
    <d v="2024-12-13T00:00:00"/>
    <d v="1899-12-30T14:06:04"/>
    <d v="2024-12-13T00:00:00"/>
    <d v="1899-12-30T14:30:32"/>
    <x v="0"/>
    <s v="RFCPI"/>
    <s v="8045613323"/>
    <s v="FBO"/>
    <d v="1899-12-30T00:25:41"/>
    <d v="1899-12-30T00:24:28"/>
    <d v="1899-12-30T00:01:13"/>
    <s v="Granel"/>
    <s v="E001"/>
    <x v="1"/>
    <d v="1899-12-30T00:25:41"/>
    <d v="1899-12-30T00:24:28"/>
    <n v="14"/>
    <x v="9"/>
    <x v="4"/>
    <x v="1"/>
    <n v="0"/>
    <n v="0"/>
    <s v="OK"/>
    <s v="Granel"/>
    <x v="0"/>
    <n v="0"/>
    <s v="F. ALCONERA"/>
    <s v="A"/>
    <d v="1899-12-30T00:01:13"/>
    <d v="1899-12-30T00:01:13"/>
    <s v="OK"/>
    <m/>
    <m/>
    <d v="1899-12-30T00:00:00"/>
    <d v="1899-12-30T00:25:41"/>
    <n v="6"/>
    <d v="1899-12-30T00:01:13"/>
    <n v="25.683333333335963"/>
    <n v="14"/>
    <s v="Si"/>
  </r>
  <r>
    <s v="CCAL"/>
    <s v="2024074871"/>
    <x v="0"/>
    <s v="ER4802BDK"/>
    <s v="E0795MNY"/>
    <d v="2024-12-13T00:00:00"/>
    <m/>
    <s v="3230"/>
    <x v="2"/>
    <s v="PA"/>
    <s v="PA"/>
    <m/>
    <d v="2024-12-13T00:00:00"/>
    <d v="1899-12-30T16:41:18"/>
    <d v="2024-12-13T00:00:00"/>
    <d v="1899-12-30T16:41:23"/>
    <d v="2024-12-13T00:00:00"/>
    <d v="1899-12-30T17:59:14"/>
    <x v="0"/>
    <s v="RFCPI"/>
    <s v="8045613325"/>
    <s v="FBO"/>
    <d v="1899-12-30T01:17:56"/>
    <d v="1899-12-30T01:17:51"/>
    <d v="1899-12-30T00:00:05"/>
    <s v="Ensacado"/>
    <s v="E002"/>
    <x v="2"/>
    <d v="1899-12-30T01:17:56"/>
    <d v="1899-12-30T01:17:51"/>
    <n v="16"/>
    <x v="9"/>
    <x v="4"/>
    <x v="2"/>
    <n v="0"/>
    <n v="0"/>
    <s v="OK"/>
    <s v="Ensacado"/>
    <x v="0"/>
    <n v="0"/>
    <s v="F. ALCONERA"/>
    <s v="B"/>
    <d v="1899-12-30T00:00:05"/>
    <d v="1899-12-30T00:00:05"/>
    <s v="OK"/>
    <m/>
    <m/>
    <d v="1899-12-30T00:00:00"/>
    <d v="1899-12-30T01:17:56"/>
    <n v="6"/>
    <d v="1899-12-30T00:00:05"/>
    <n v="77.933333333332783"/>
    <n v="17"/>
    <s v="No"/>
  </r>
  <r>
    <s v="CCAL"/>
    <s v="2024074976"/>
    <x v="0"/>
    <s v="ELE3841"/>
    <s v="E04OR69"/>
    <d v="2024-12-16T00:00:00"/>
    <m/>
    <s v="3228"/>
    <x v="3"/>
    <s v="PA"/>
    <s v="S4"/>
    <m/>
    <d v="2024-12-16T00:00:00"/>
    <d v="1899-12-30T11:58:20"/>
    <d v="2024-12-16T00:00:00"/>
    <d v="1899-12-30T11:59:06"/>
    <d v="2024-12-16T00:00:00"/>
    <d v="1899-12-30T12:48:32"/>
    <x v="0"/>
    <s v="RFCPI"/>
    <s v="8045613328"/>
    <s v="FBO"/>
    <d v="1899-12-30T00:50:12"/>
    <d v="1899-12-30T00:49:26"/>
    <d v="1899-12-30T00:00:46"/>
    <s v="Granel"/>
    <s v="E001"/>
    <x v="1"/>
    <d v="1899-12-30T00:50:12"/>
    <d v="1899-12-30T00:49:26"/>
    <n v="11"/>
    <x v="11"/>
    <x v="5"/>
    <x v="1"/>
    <n v="0"/>
    <n v="0"/>
    <s v="OK"/>
    <s v="Granel"/>
    <x v="0"/>
    <n v="0"/>
    <s v="F. ALCONERA"/>
    <s v="B"/>
    <d v="1899-12-30T00:00:46"/>
    <d v="1899-12-30T00:00:46"/>
    <s v="OK"/>
    <m/>
    <m/>
    <d v="1899-12-30T00:00:00"/>
    <d v="1899-12-30T00:50:12"/>
    <n v="2"/>
    <d v="1899-12-30T00:00:46"/>
    <n v="50.199999999998411"/>
    <n v="12"/>
    <s v="No"/>
  </r>
  <r>
    <s v="CCAL"/>
    <s v="2024074980"/>
    <x v="0"/>
    <s v="ELE4020"/>
    <s v="E67TJ95"/>
    <d v="2024-12-16T00:00:00"/>
    <m/>
    <s v="3228"/>
    <x v="3"/>
    <s v="PA"/>
    <s v="S5"/>
    <m/>
    <d v="2024-12-16T00:00:00"/>
    <d v="1899-12-30T12:28:51"/>
    <d v="2024-12-16T00:00:00"/>
    <d v="1899-12-30T12:29:48"/>
    <d v="2024-12-16T00:00:00"/>
    <d v="1899-12-30T13:06:01"/>
    <x v="0"/>
    <s v="RFCPI"/>
    <s v="8045613329"/>
    <s v="FBO"/>
    <d v="1899-12-30T00:37:10"/>
    <d v="1899-12-30T00:36:13"/>
    <d v="1899-12-30T00:00:57"/>
    <s v="Granel"/>
    <s v="E001"/>
    <x v="1"/>
    <d v="1899-12-30T00:37:10"/>
    <d v="1899-12-30T00:36:13"/>
    <n v="12"/>
    <x v="11"/>
    <x v="5"/>
    <x v="1"/>
    <n v="0"/>
    <n v="0"/>
    <s v="OK"/>
    <s v="Granel"/>
    <x v="0"/>
    <n v="0"/>
    <s v="F. ALCONERA"/>
    <s v="A"/>
    <d v="1899-12-30T00:00:57"/>
    <d v="1899-12-30T00:00:57"/>
    <s v="OK"/>
    <m/>
    <m/>
    <d v="1899-12-30T00:00:00"/>
    <d v="1899-12-30T00:37:10"/>
    <n v="2"/>
    <d v="1899-12-30T00:00:57"/>
    <n v="37.166666666673542"/>
    <n v="13"/>
    <s v="Si"/>
  </r>
  <r>
    <s v="CCAL"/>
    <s v="2024074977"/>
    <x v="0"/>
    <s v="ESE13080"/>
    <s v="EBA65ZG"/>
    <d v="2024-12-16T00:00:00"/>
    <m/>
    <s v="3228"/>
    <x v="3"/>
    <s v="PA"/>
    <s v="S4"/>
    <m/>
    <d v="2024-12-16T00:00:00"/>
    <d v="1899-12-30T12:08:47"/>
    <d v="2024-12-16T00:00:00"/>
    <d v="1899-12-30T12:46:35"/>
    <d v="2024-12-16T00:00:00"/>
    <d v="1899-12-30T13:10:09"/>
    <x v="0"/>
    <s v="RFCPI"/>
    <s v="8045613330"/>
    <s v="FBO"/>
    <d v="1899-12-30T01:01:22"/>
    <d v="1899-12-30T00:23:34"/>
    <d v="1899-12-30T00:37:48"/>
    <s v="Granel"/>
    <s v="E001"/>
    <x v="1"/>
    <d v="1899-12-30T01:01:22"/>
    <d v="1899-12-30T00:23:34"/>
    <n v="12"/>
    <x v="11"/>
    <x v="5"/>
    <x v="1"/>
    <n v="0"/>
    <n v="0"/>
    <s v="OK"/>
    <s v="Granel"/>
    <x v="0"/>
    <n v="0"/>
    <s v="F. ALCONERA"/>
    <s v="B"/>
    <d v="1899-12-30T00:37:48"/>
    <d v="1899-12-30T00:37:48"/>
    <s v="OK"/>
    <m/>
    <m/>
    <d v="1899-12-30T00:00:00"/>
    <d v="1899-12-30T01:01:22"/>
    <n v="2"/>
    <d v="1899-12-30T00:37:48"/>
    <n v="61.366666666665495"/>
    <n v="13"/>
    <s v="No"/>
  </r>
  <r>
    <s v="CCAL"/>
    <s v="2024074982"/>
    <x v="0"/>
    <s v="EBR10380"/>
    <s v="EBI91DF"/>
    <d v="2024-12-16T00:00:00"/>
    <m/>
    <s v="3228"/>
    <x v="3"/>
    <s v="PA"/>
    <s v="S4"/>
    <m/>
    <d v="2024-12-16T00:00:00"/>
    <d v="1899-12-30T12:36:32"/>
    <d v="2024-12-16T00:00:00"/>
    <d v="1899-12-30T12:37:18"/>
    <d v="2024-12-16T00:00:00"/>
    <d v="1899-12-30T13:28:39"/>
    <x v="0"/>
    <s v="RFCPI"/>
    <s v="8045613331"/>
    <s v="FBO"/>
    <d v="1899-12-30T00:52:07"/>
    <d v="1899-12-30T00:51:21"/>
    <d v="1899-12-30T00:00:46"/>
    <s v="Granel"/>
    <s v="E001"/>
    <x v="1"/>
    <d v="1899-12-30T00:52:07"/>
    <d v="1899-12-30T00:51:21"/>
    <n v="12"/>
    <x v="11"/>
    <x v="5"/>
    <x v="1"/>
    <n v="0"/>
    <n v="0"/>
    <s v="OK"/>
    <s v="Granel"/>
    <x v="0"/>
    <n v="0"/>
    <s v="F. ALCONERA"/>
    <s v="B"/>
    <d v="1899-12-30T00:00:46"/>
    <d v="1899-12-30T00:00:46"/>
    <s v="OK"/>
    <m/>
    <m/>
    <d v="1899-12-30T00:00:00"/>
    <d v="1899-12-30T00:52:07"/>
    <n v="2"/>
    <d v="1899-12-30T00:00:46"/>
    <n v="52.116666666667086"/>
    <n v="13"/>
    <s v="No"/>
  </r>
  <r>
    <s v="CCAL"/>
    <s v="2024074991"/>
    <x v="0"/>
    <s v="ELE3842"/>
    <s v="E47XB02"/>
    <d v="2024-12-16T00:00:00"/>
    <m/>
    <s v="3228"/>
    <x v="3"/>
    <s v="PA"/>
    <s v="S5"/>
    <m/>
    <d v="2024-12-16T00:00:00"/>
    <d v="1899-12-30T13:09:01"/>
    <d v="2024-12-16T00:00:00"/>
    <d v="1899-12-30T13:09:39"/>
    <d v="2024-12-16T00:00:00"/>
    <d v="1899-12-30T13:57:51"/>
    <x v="0"/>
    <s v="RFCPI"/>
    <s v="8045613332"/>
    <s v="FBO"/>
    <d v="1899-12-30T00:48:50"/>
    <d v="1899-12-30T00:48:12"/>
    <d v="1899-12-30T00:00:38"/>
    <s v="Granel"/>
    <s v="E001"/>
    <x v="1"/>
    <d v="1899-12-30T00:48:50"/>
    <d v="1899-12-30T00:48:12"/>
    <n v="13"/>
    <x v="11"/>
    <x v="5"/>
    <x v="1"/>
    <n v="0"/>
    <n v="0"/>
    <s v="OK"/>
    <s v="Granel"/>
    <x v="0"/>
    <n v="0"/>
    <s v="F. ALCONERA"/>
    <s v="B"/>
    <d v="1899-12-30T00:00:38"/>
    <d v="1899-12-30T00:00:38"/>
    <s v="OK"/>
    <m/>
    <m/>
    <d v="1899-12-30T00:00:00"/>
    <d v="1899-12-30T00:48:50"/>
    <n v="2"/>
    <d v="1899-12-30T00:00:38"/>
    <n v="48.833333333337663"/>
    <n v="13"/>
    <s v="No"/>
  </r>
  <r>
    <s v="CCAL"/>
    <s v="2024075000"/>
    <x v="0"/>
    <s v="ESE9754"/>
    <s v="E70JR83"/>
    <d v="2024-12-16T00:00:00"/>
    <m/>
    <s v="3229"/>
    <x v="4"/>
    <s v="PA"/>
    <s v="S2"/>
    <m/>
    <d v="2024-12-16T00:00:00"/>
    <d v="1899-12-30T13:25:39"/>
    <d v="2024-12-16T00:00:00"/>
    <d v="1899-12-30T13:26:16"/>
    <d v="2024-12-16T00:00:00"/>
    <d v="1899-12-30T14:01:43"/>
    <x v="0"/>
    <s v="RFCPI"/>
    <s v="8045613333"/>
    <s v="FBO"/>
    <d v="1899-12-30T00:36:04"/>
    <d v="1899-12-30T00:35:27"/>
    <d v="1899-12-30T00:00:37"/>
    <s v="Granel"/>
    <s v="E001"/>
    <x v="1"/>
    <d v="1899-12-30T00:36:04"/>
    <d v="1899-12-30T00:35:27"/>
    <n v="13"/>
    <x v="11"/>
    <x v="5"/>
    <x v="1"/>
    <n v="0"/>
    <n v="0"/>
    <s v="OK"/>
    <s v="Granel"/>
    <x v="0"/>
    <n v="0"/>
    <s v="F. ALCONERA"/>
    <s v="A"/>
    <d v="1899-12-30T00:00:37"/>
    <d v="1899-12-30T00:00:37"/>
    <s v="OK"/>
    <m/>
    <m/>
    <d v="1899-12-30T00:00:00"/>
    <d v="1899-12-30T00:36:04"/>
    <n v="2"/>
    <d v="1899-12-30T00:00:37"/>
    <n v="36.066666666657703"/>
    <n v="14"/>
    <s v="Si"/>
  </r>
  <r>
    <s v="CCAL"/>
    <s v="2024074992"/>
    <x v="0"/>
    <s v="EL181870"/>
    <s v="EAB28GF"/>
    <d v="2024-12-16T00:00:00"/>
    <m/>
    <s v="3233"/>
    <x v="9"/>
    <s v="PA"/>
    <s v="PA"/>
    <m/>
    <d v="2024-12-16T00:00:00"/>
    <d v="1899-12-30T13:14:05"/>
    <d v="2024-12-16T00:00:00"/>
    <d v="1899-12-30T13:15:03"/>
    <d v="2024-12-16T00:00:00"/>
    <d v="1899-12-30T14:21:21"/>
    <x v="0"/>
    <s v="RFCPI"/>
    <s v="8045613334"/>
    <s v="FBO"/>
    <d v="1899-12-30T01:07:16"/>
    <d v="1899-12-30T01:06:18"/>
    <d v="1899-12-30T00:00:58"/>
    <s v="Ensacado"/>
    <s v="E002"/>
    <x v="1"/>
    <d v="1899-12-30T01:07:16"/>
    <d v="1899-12-30T01:06:18"/>
    <n v="13"/>
    <x v="11"/>
    <x v="5"/>
    <x v="2"/>
    <n v="0"/>
    <n v="0"/>
    <s v="OK"/>
    <s v="Ensacado"/>
    <x v="0"/>
    <n v="0"/>
    <s v="F. ALCONERA"/>
    <s v="B"/>
    <d v="1899-12-30T00:00:58"/>
    <d v="1899-12-30T00:00:58"/>
    <s v="OK"/>
    <m/>
    <m/>
    <d v="1899-12-30T00:00:00"/>
    <d v="1899-12-30T01:07:16"/>
    <n v="2"/>
    <d v="1899-12-30T00:00:58"/>
    <n v="67.266666666662417"/>
    <n v="14"/>
    <s v="No"/>
  </r>
  <r>
    <s v="CCAL"/>
    <s v="2024075021"/>
    <x v="0"/>
    <s v="EC63707"/>
    <s v="EAV57RZ"/>
    <d v="2024-12-16T00:00:00"/>
    <m/>
    <s v="3228"/>
    <x v="3"/>
    <s v="PA"/>
    <s v="S4"/>
    <m/>
    <d v="2024-12-16T00:00:00"/>
    <d v="1899-12-30T14:28:27"/>
    <d v="2024-12-16T00:00:00"/>
    <d v="1899-12-30T14:28:56"/>
    <d v="2024-12-16T00:00:00"/>
    <d v="1899-12-30T15:04:34"/>
    <x v="0"/>
    <s v="RFCPI"/>
    <s v="8045613335"/>
    <s v="FBO"/>
    <d v="1899-12-30T00:36:07"/>
    <d v="1899-12-30T00:35:38"/>
    <d v="1899-12-30T00:00:29"/>
    <s v="Granel"/>
    <s v="E001"/>
    <x v="1"/>
    <d v="1899-12-30T00:36:07"/>
    <d v="1899-12-30T00:35:38"/>
    <n v="14"/>
    <x v="11"/>
    <x v="5"/>
    <x v="1"/>
    <n v="0"/>
    <n v="0"/>
    <s v="OK"/>
    <s v="Granel"/>
    <x v="0"/>
    <n v="0"/>
    <s v="F. ALCONERA"/>
    <s v="A"/>
    <d v="1899-12-30T00:00:29"/>
    <d v="1899-12-30T00:00:29"/>
    <s v="OK"/>
    <m/>
    <m/>
    <d v="1899-12-30T00:00:00"/>
    <d v="1899-12-30T00:36:07"/>
    <n v="2"/>
    <d v="1899-12-30T00:00:29"/>
    <n v="36.116666666668742"/>
    <n v="15"/>
    <s v="Si"/>
  </r>
  <r>
    <s v="CCAL"/>
    <s v="2024075024"/>
    <x v="0"/>
    <s v="EL136328"/>
    <s v="E93SB86"/>
    <d v="2024-12-16T00:00:00"/>
    <m/>
    <s v="3230"/>
    <x v="2"/>
    <s v="PA"/>
    <s v="PA"/>
    <m/>
    <d v="2024-12-16T00:00:00"/>
    <d v="1899-12-30T14:48:10"/>
    <d v="2024-12-16T00:00:00"/>
    <d v="1899-12-30T14:48:50"/>
    <d v="2024-12-16T00:00:00"/>
    <d v="1899-12-30T15:38:01"/>
    <x v="0"/>
    <s v="RFCPI"/>
    <s v="8045613336"/>
    <s v="FBO"/>
    <d v="1899-12-30T00:49:51"/>
    <d v="1899-12-30T00:49:11"/>
    <d v="1899-12-30T00:00:40"/>
    <s v="Ensacado"/>
    <s v="E002"/>
    <x v="1"/>
    <d v="1899-12-30T00:49:51"/>
    <d v="1899-12-30T00:49:11"/>
    <n v="14"/>
    <x v="11"/>
    <x v="5"/>
    <x v="2"/>
    <n v="0"/>
    <n v="0"/>
    <s v="OK"/>
    <s v="Ensacado"/>
    <x v="0"/>
    <n v="0"/>
    <s v="F. ALCONERA"/>
    <s v="B"/>
    <d v="1899-12-30T00:00:40"/>
    <d v="1899-12-30T00:00:40"/>
    <s v="OK"/>
    <m/>
    <m/>
    <d v="1899-12-30T00:00:00"/>
    <d v="1899-12-30T00:49:51"/>
    <n v="2"/>
    <d v="1899-12-30T00:00:40"/>
    <n v="49.849999999991965"/>
    <n v="15"/>
    <s v="No"/>
  </r>
  <r>
    <s v="CCAL"/>
    <s v="2024075025"/>
    <x v="0"/>
    <s v="EL163809"/>
    <s v="E39TD89"/>
    <d v="2024-12-16T00:00:00"/>
    <m/>
    <s v="3228"/>
    <x v="3"/>
    <s v="PA"/>
    <s v="S5"/>
    <m/>
    <d v="2024-12-16T00:00:00"/>
    <d v="1899-12-30T15:07:01"/>
    <d v="2024-12-16T00:00:00"/>
    <d v="1899-12-30T15:07:27"/>
    <d v="2024-12-16T00:00:00"/>
    <d v="1899-12-30T15:44:30"/>
    <x v="0"/>
    <s v="RFCPI"/>
    <s v="8045613337"/>
    <s v="FBO"/>
    <d v="1899-12-30T00:37:29"/>
    <d v="1899-12-30T00:37:03"/>
    <d v="1899-12-30T00:00:26"/>
    <s v="Granel"/>
    <s v="E001"/>
    <x v="1"/>
    <d v="1899-12-30T00:37:29"/>
    <d v="1899-12-30T00:37:03"/>
    <n v="15"/>
    <x v="11"/>
    <x v="5"/>
    <x v="1"/>
    <n v="0"/>
    <n v="0"/>
    <s v="OK"/>
    <s v="Granel"/>
    <x v="0"/>
    <n v="0"/>
    <s v="F. ALCONERA"/>
    <s v="A"/>
    <d v="1899-12-30T00:00:26"/>
    <d v="1899-12-30T00:00:26"/>
    <s v="OK"/>
    <m/>
    <m/>
    <d v="1899-12-30T00:00:00"/>
    <d v="1899-12-30T00:37:29"/>
    <n v="2"/>
    <d v="1899-12-30T00:00:26"/>
    <n v="37.483333333329654"/>
    <n v="15"/>
    <s v="Si"/>
  </r>
  <r>
    <s v="CCAL"/>
    <s v="2024075032"/>
    <x v="0"/>
    <s v="EGD3437"/>
    <s v="EAN25XE"/>
    <d v="2024-12-16T00:00:00"/>
    <m/>
    <s v="3228"/>
    <x v="3"/>
    <s v="PA"/>
    <s v="S4"/>
    <m/>
    <d v="2024-12-16T00:00:00"/>
    <d v="1899-12-30T15:50:26"/>
    <d v="2024-12-16T00:00:00"/>
    <d v="1899-12-30T15:51:02"/>
    <d v="2024-12-16T00:00:00"/>
    <d v="1899-12-30T16:25:23"/>
    <x v="0"/>
    <s v="RFCPI"/>
    <s v="8045613338"/>
    <s v="FBO"/>
    <d v="1899-12-30T00:34:57"/>
    <d v="1899-12-30T00:34:21"/>
    <d v="1899-12-30T00:00:36"/>
    <s v="Granel"/>
    <s v="E001"/>
    <x v="1"/>
    <d v="1899-12-30T00:34:57"/>
    <d v="1899-12-30T00:34:21"/>
    <n v="15"/>
    <x v="11"/>
    <x v="5"/>
    <x v="1"/>
    <n v="0"/>
    <n v="0"/>
    <s v="OK"/>
    <s v="Granel"/>
    <x v="0"/>
    <n v="0"/>
    <s v="F. ALCONERA"/>
    <s v="A"/>
    <d v="1899-12-30T00:00:36"/>
    <d v="1899-12-30T00:00:36"/>
    <s v="OK"/>
    <m/>
    <m/>
    <d v="1899-12-30T00:00:00"/>
    <d v="1899-12-30T00:34:57"/>
    <n v="2"/>
    <d v="1899-12-30T00:00:36"/>
    <n v="34.949999999995228"/>
    <n v="16"/>
    <s v="Si"/>
  </r>
  <r>
    <s v="CCAL"/>
    <s v="2024075033"/>
    <x v="0"/>
    <s v="EL213853"/>
    <s v="EBB70XE"/>
    <d v="2024-12-16T00:00:00"/>
    <m/>
    <s v="3230"/>
    <x v="2"/>
    <s v="PA"/>
    <s v="PA"/>
    <m/>
    <d v="2024-12-16T00:00:00"/>
    <d v="1899-12-30T15:51:42"/>
    <d v="2024-12-16T00:00:00"/>
    <d v="1899-12-30T15:51:52"/>
    <d v="2024-12-16T00:00:00"/>
    <d v="1899-12-30T16:54:29"/>
    <x v="0"/>
    <s v="RFCPI"/>
    <s v="8045613339"/>
    <s v="FBO"/>
    <d v="1899-12-30T01:02:47"/>
    <d v="1899-12-30T01:02:37"/>
    <d v="1899-12-30T00:00:10"/>
    <s v="Ensacado"/>
    <s v="E002"/>
    <x v="1"/>
    <d v="1899-12-30T01:02:47"/>
    <d v="1899-12-30T01:02:37"/>
    <n v="15"/>
    <x v="11"/>
    <x v="5"/>
    <x v="2"/>
    <n v="0"/>
    <n v="0"/>
    <s v="OK"/>
    <s v="Ensacado"/>
    <x v="0"/>
    <n v="0"/>
    <s v="F. ALCONERA"/>
    <s v="B"/>
    <d v="1899-12-30T00:00:10"/>
    <d v="1899-12-30T00:00:10"/>
    <s v="OK"/>
    <m/>
    <m/>
    <d v="1899-12-30T00:00:00"/>
    <d v="1899-12-30T01:02:47"/>
    <n v="2"/>
    <d v="1899-12-30T00:00:10"/>
    <n v="62.783333333323213"/>
    <n v="16"/>
    <s v="No"/>
  </r>
  <r>
    <s v="CCAL"/>
    <s v="2024075053"/>
    <x v="0"/>
    <s v="ESE6566"/>
    <s v="E89UO81"/>
    <d v="2024-12-16T00:00:00"/>
    <m/>
    <s v="3228"/>
    <x v="3"/>
    <s v="PA"/>
    <s v="S4"/>
    <m/>
    <d v="2024-12-16T00:00:00"/>
    <d v="1899-12-30T16:38:57"/>
    <d v="2024-12-16T00:00:00"/>
    <d v="1899-12-30T16:39:33"/>
    <d v="2024-12-16T00:00:00"/>
    <d v="1899-12-30T17:19:41"/>
    <x v="0"/>
    <s v="RFCPI"/>
    <s v="8045613340"/>
    <s v="FBO"/>
    <d v="1899-12-30T00:40:44"/>
    <d v="1899-12-30T00:40:08"/>
    <d v="1899-12-30T00:00:36"/>
    <s v="Granel"/>
    <s v="E001"/>
    <x v="1"/>
    <d v="1899-12-30T00:40:44"/>
    <d v="1899-12-30T00:40:08"/>
    <n v="16"/>
    <x v="11"/>
    <x v="5"/>
    <x v="1"/>
    <n v="0"/>
    <n v="0"/>
    <s v="OK"/>
    <s v="Granel"/>
    <x v="0"/>
    <n v="0"/>
    <s v="F. ALCONERA"/>
    <s v="A"/>
    <d v="1899-12-30T00:00:36"/>
    <d v="1899-12-30T00:00:36"/>
    <s v="OK"/>
    <m/>
    <m/>
    <d v="1899-12-30T00:00:00"/>
    <d v="1899-12-30T00:40:44"/>
    <n v="2"/>
    <d v="1899-12-30T00:00:36"/>
    <n v="40.733333333323287"/>
    <n v="17"/>
    <s v="Si"/>
  </r>
  <r>
    <s v="CCAL"/>
    <s v="2024075057"/>
    <x v="0"/>
    <s v="EGD3432"/>
    <s v="E80TX42"/>
    <d v="2024-12-16T00:00:00"/>
    <m/>
    <s v="3228"/>
    <x v="3"/>
    <s v="PA"/>
    <s v="S4"/>
    <m/>
    <d v="2024-12-16T00:00:00"/>
    <d v="1899-12-30T16:52:29"/>
    <d v="2024-12-16T00:00:00"/>
    <d v="1899-12-30T16:53:09"/>
    <d v="2024-12-16T00:00:00"/>
    <d v="1899-12-30T17:39:31"/>
    <x v="0"/>
    <s v="RFCPI"/>
    <s v="8045613341"/>
    <s v="FBO"/>
    <d v="1899-12-30T00:47:02"/>
    <d v="1899-12-30T00:46:22"/>
    <d v="1899-12-30T00:00:40"/>
    <s v="Granel"/>
    <s v="E001"/>
    <x v="1"/>
    <d v="1899-12-30T00:47:02"/>
    <d v="1899-12-30T00:46:22"/>
    <n v="16"/>
    <x v="11"/>
    <x v="5"/>
    <x v="1"/>
    <n v="0"/>
    <n v="0"/>
    <s v="OK"/>
    <s v="Granel"/>
    <x v="0"/>
    <n v="0"/>
    <s v="F. ALCONERA"/>
    <s v="B"/>
    <d v="1899-12-30T00:00:40"/>
    <d v="1899-12-30T00:00:40"/>
    <s v="OK"/>
    <m/>
    <m/>
    <d v="1899-12-30T00:00:00"/>
    <d v="1899-12-30T00:47:02"/>
    <n v="2"/>
    <d v="1899-12-30T00:00:40"/>
    <n v="47.033333333323313"/>
    <n v="17"/>
    <s v="No"/>
  </r>
  <r>
    <s v="CCAL"/>
    <s v="2024075059"/>
    <x v="0"/>
    <s v="EL213739"/>
    <s v="EBB70XE"/>
    <d v="2024-12-16T00:00:00"/>
    <m/>
    <s v="3230"/>
    <x v="2"/>
    <s v="PA"/>
    <s v="PA"/>
    <m/>
    <d v="2024-12-16T00:00:00"/>
    <d v="1899-12-30T17:06:27"/>
    <d v="2024-12-16T00:00:00"/>
    <d v="1899-12-30T17:06:36"/>
    <d v="2024-12-16T00:00:00"/>
    <d v="1899-12-30T17:53:57"/>
    <x v="0"/>
    <s v="RFCPI"/>
    <s v="8045613342"/>
    <s v="FBO"/>
    <d v="1899-12-30T00:47:30"/>
    <d v="1899-12-30T00:47:21"/>
    <d v="1899-12-30T00:00:09"/>
    <s v="Ensacado"/>
    <s v="E002"/>
    <x v="1"/>
    <d v="1899-12-30T00:47:30"/>
    <d v="1899-12-30T00:47:21"/>
    <n v="17"/>
    <x v="11"/>
    <x v="5"/>
    <x v="2"/>
    <n v="0"/>
    <n v="0"/>
    <s v="OK"/>
    <s v="Ensacado"/>
    <x v="0"/>
    <n v="0"/>
    <s v="F. ALCONERA"/>
    <s v="B"/>
    <d v="1899-12-30T00:00:09"/>
    <d v="1899-12-30T00:00:09"/>
    <s v="OK"/>
    <m/>
    <m/>
    <d v="1899-12-30T00:00:00"/>
    <d v="1899-12-30T00:47:30"/>
    <n v="2"/>
    <d v="1899-12-30T00:00:09"/>
    <n v="47.499999999998472"/>
    <n v="17"/>
    <s v="No"/>
  </r>
  <r>
    <s v="CCAL"/>
    <s v="2024075066"/>
    <x v="0"/>
    <s v="EL181870"/>
    <s v="EAB28GF"/>
    <d v="2024-12-16T00:00:00"/>
    <m/>
    <s v="3233"/>
    <x v="9"/>
    <s v="PA"/>
    <s v="PA"/>
    <m/>
    <d v="2024-12-16T00:00:00"/>
    <d v="1899-12-30T17:50:01"/>
    <d v="2024-12-16T00:00:00"/>
    <d v="1899-12-30T17:50:44"/>
    <d v="2024-12-16T00:00:00"/>
    <d v="1899-12-30T18:33:15"/>
    <x v="0"/>
    <s v="RFCPI"/>
    <s v="8045613343"/>
    <s v="FBO"/>
    <d v="1899-12-30T00:43:14"/>
    <d v="1899-12-30T00:42:31"/>
    <d v="1899-12-30T00:00:43"/>
    <s v="Ensacado"/>
    <s v="E002"/>
    <x v="1"/>
    <d v="1899-12-30T00:43:14"/>
    <d v="1899-12-30T00:42:31"/>
    <n v="17"/>
    <x v="11"/>
    <x v="5"/>
    <x v="2"/>
    <n v="0"/>
    <n v="0"/>
    <s v="OK"/>
    <s v="Ensacado"/>
    <x v="0"/>
    <n v="0"/>
    <s v="F. ALCONERA"/>
    <s v="A"/>
    <d v="1899-12-30T00:00:43"/>
    <d v="1899-12-30T00:00:43"/>
    <s v="OK"/>
    <m/>
    <m/>
    <d v="1899-12-30T00:00:00"/>
    <d v="1899-12-30T00:43:14"/>
    <n v="2"/>
    <d v="1899-12-30T00:00:43"/>
    <n v="43.233333333336148"/>
    <n v="18"/>
    <s v="Si"/>
  </r>
  <r>
    <s v="CCAL"/>
    <s v="2024075079"/>
    <x v="0"/>
    <s v="EL189358"/>
    <s v="E66UC63"/>
    <d v="2024-12-16T00:00:00"/>
    <m/>
    <s v="3231"/>
    <x v="10"/>
    <s v="PA"/>
    <s v="PA"/>
    <m/>
    <d v="2024-12-16T00:00:00"/>
    <d v="1899-12-30T19:12:52"/>
    <d v="2024-12-16T00:00:00"/>
    <d v="1899-12-30T19:14:32"/>
    <d v="2024-12-16T00:00:00"/>
    <d v="1899-12-30T19:35:16"/>
    <x v="0"/>
    <s v="RFCPI"/>
    <s v="8045613344"/>
    <s v="FBO"/>
    <d v="1899-12-30T00:22:24"/>
    <d v="1899-12-30T00:20:44"/>
    <d v="1899-12-30T00:01:40"/>
    <s v="Ensacado"/>
    <s v="E002"/>
    <x v="1"/>
    <d v="1899-12-30T00:22:24"/>
    <d v="1899-12-30T00:20:44"/>
    <n v="19"/>
    <x v="11"/>
    <x v="5"/>
    <x v="2"/>
    <n v="0"/>
    <n v="0"/>
    <s v="OK"/>
    <s v="Ensacado"/>
    <x v="0"/>
    <n v="0"/>
    <s v="F. ALCONERA"/>
    <s v="A"/>
    <d v="1899-12-30T00:01:40"/>
    <d v="1899-12-30T00:01:40"/>
    <s v="OK"/>
    <m/>
    <m/>
    <d v="1899-12-30T00:00:00"/>
    <d v="1899-12-30T00:22:24"/>
    <n v="2"/>
    <d v="1899-12-30T00:01:40"/>
    <n v="22.400000000006539"/>
    <n v="19"/>
    <s v="Si"/>
  </r>
  <r>
    <s v="CCAL"/>
    <s v="2024075099"/>
    <x v="0"/>
    <s v="ER1428BBX"/>
    <s v="E3192JFJ"/>
    <d v="2024-12-17T00:00:00"/>
    <m/>
    <s v="3230"/>
    <x v="2"/>
    <s v="PA"/>
    <s v="PA"/>
    <m/>
    <d v="2024-12-17T00:00:00"/>
    <d v="1899-12-30T07:03:52"/>
    <d v="2024-12-17T00:00:00"/>
    <d v="1899-12-30T07:04:06"/>
    <d v="2024-12-17T00:00:00"/>
    <d v="1899-12-30T07:50:31"/>
    <x v="0"/>
    <s v="RFCPI"/>
    <s v="8045613345"/>
    <s v="FBO"/>
    <d v="1899-12-30T00:46:39"/>
    <d v="1899-12-30T00:46:25"/>
    <d v="1899-12-30T00:00:14"/>
    <s v="Ensacado"/>
    <s v="E002"/>
    <x v="2"/>
    <d v="1899-12-30T00:46:39"/>
    <d v="1899-12-30T00:46:25"/>
    <n v="7"/>
    <x v="12"/>
    <x v="5"/>
    <x v="2"/>
    <n v="0"/>
    <n v="0"/>
    <s v="OK"/>
    <s v="Ensacado"/>
    <x v="0"/>
    <n v="0"/>
    <s v="F. ALCONERA"/>
    <s v="B"/>
    <d v="1899-12-30T00:00:14"/>
    <d v="1899-12-30T00:00:14"/>
    <s v="OK"/>
    <m/>
    <m/>
    <d v="1899-12-30T00:00:00"/>
    <d v="1899-12-30T00:46:39"/>
    <n v="3"/>
    <d v="1899-12-30T00:00:14"/>
    <n v="46.650000000009605"/>
    <n v="7"/>
    <s v="No"/>
  </r>
  <r>
    <s v="CCAL"/>
    <s v="2024075105"/>
    <x v="0"/>
    <s v="ER3764BBR"/>
    <s v="E9502JVD"/>
    <d v="2024-12-17T00:00:00"/>
    <m/>
    <s v="3230"/>
    <x v="2"/>
    <s v="PA"/>
    <s v="PA"/>
    <m/>
    <d v="2024-12-17T00:00:00"/>
    <d v="1899-12-30T08:03:28"/>
    <d v="2024-12-17T00:00:00"/>
    <d v="1899-12-30T08:03:40"/>
    <d v="2024-12-17T00:00:00"/>
    <d v="1899-12-30T08:33:03"/>
    <x v="0"/>
    <s v="RFCPI"/>
    <s v="8045613346"/>
    <s v="FBO"/>
    <d v="1899-12-30T00:29:35"/>
    <d v="1899-12-30T00:29:23"/>
    <d v="1899-12-30T00:00:12"/>
    <s v="Ensacado"/>
    <s v="E002"/>
    <x v="1"/>
    <d v="1899-12-30T00:29:35"/>
    <d v="1899-12-30T00:29:23"/>
    <n v="8"/>
    <x v="12"/>
    <x v="5"/>
    <x v="2"/>
    <n v="0"/>
    <n v="0"/>
    <s v="OK"/>
    <s v="Ensacado"/>
    <x v="0"/>
    <n v="0"/>
    <s v="F. ALCONERA"/>
    <s v="A"/>
    <d v="1899-12-30T00:00:12"/>
    <d v="1899-12-30T00:00:12"/>
    <s v="OK"/>
    <m/>
    <m/>
    <d v="1899-12-30T00:00:00"/>
    <d v="1899-12-30T00:29:35"/>
    <n v="3"/>
    <d v="1899-12-30T00:00:12"/>
    <n v="29.583333333331215"/>
    <n v="8"/>
    <s v="Si"/>
  </r>
  <r>
    <s v="CCAL"/>
    <s v="2024075110"/>
    <x v="0"/>
    <s v="ESE9754"/>
    <s v="E70JR83"/>
    <d v="2024-12-17T00:00:00"/>
    <m/>
    <s v="3229"/>
    <x v="4"/>
    <s v="PA"/>
    <s v="S2"/>
    <m/>
    <d v="2024-12-17T00:00:00"/>
    <d v="1899-12-30T08:39:46"/>
    <d v="2024-12-17T00:00:00"/>
    <d v="1899-12-30T08:40:44"/>
    <d v="2024-12-17T00:00:00"/>
    <d v="1899-12-30T09:09:14"/>
    <x v="0"/>
    <s v="RFCPI"/>
    <s v="8045613347"/>
    <s v="FBO"/>
    <d v="1899-12-30T00:29:28"/>
    <d v="1899-12-30T00:28:30"/>
    <d v="1899-12-30T00:00:58"/>
    <s v="Granel"/>
    <s v="E001"/>
    <x v="1"/>
    <d v="1899-12-30T00:29:28"/>
    <d v="1899-12-30T00:28:30"/>
    <n v="8"/>
    <x v="12"/>
    <x v="5"/>
    <x v="1"/>
    <n v="0"/>
    <n v="0"/>
    <s v="OK"/>
    <s v="Granel"/>
    <x v="0"/>
    <n v="0"/>
    <s v="F. ALCONERA"/>
    <s v="A"/>
    <d v="1899-12-30T00:00:58"/>
    <d v="1899-12-30T00:00:58"/>
    <s v="OK"/>
    <m/>
    <m/>
    <d v="1899-12-30T00:00:00"/>
    <d v="1899-12-30T00:29:28"/>
    <n v="3"/>
    <d v="1899-12-30T00:00:58"/>
    <n v="29.466666666676815"/>
    <n v="9"/>
    <s v="Si"/>
  </r>
  <r>
    <s v="CCAL"/>
    <s v="2024075113"/>
    <x v="0"/>
    <s v="E14664"/>
    <s v="E16XN13"/>
    <d v="2024-12-17T00:00:00"/>
    <m/>
    <s v="3228"/>
    <x v="3"/>
    <s v="PA"/>
    <s v="S5"/>
    <m/>
    <d v="2024-12-17T00:00:00"/>
    <d v="1899-12-30T08:47:35"/>
    <d v="2024-12-17T00:00:00"/>
    <d v="1899-12-30T08:48:24"/>
    <d v="2024-12-17T00:00:00"/>
    <d v="1899-12-30T09:13:30"/>
    <x v="0"/>
    <s v="RFCPI"/>
    <s v="8045613348"/>
    <s v="FBO"/>
    <d v="1899-12-30T00:25:55"/>
    <d v="1899-12-30T00:25:06"/>
    <d v="1899-12-30T00:00:49"/>
    <s v="Granel"/>
    <s v="E001"/>
    <x v="1"/>
    <d v="1899-12-30T00:25:55"/>
    <d v="1899-12-30T00:25:06"/>
    <n v="8"/>
    <x v="12"/>
    <x v="5"/>
    <x v="1"/>
    <n v="0"/>
    <n v="0"/>
    <s v="OK"/>
    <s v="Granel"/>
    <x v="0"/>
    <n v="0"/>
    <s v="F. ALCONERA"/>
    <s v="A"/>
    <d v="1899-12-30T00:00:49"/>
    <d v="1899-12-30T00:00:49"/>
    <s v="OK"/>
    <m/>
    <m/>
    <d v="1899-12-30T00:00:00"/>
    <d v="1899-12-30T00:25:55"/>
    <n v="3"/>
    <d v="1899-12-30T00:00:49"/>
    <n v="25.916666666673621"/>
    <n v="9"/>
    <s v="Si"/>
  </r>
  <r>
    <s v="CCAL"/>
    <s v="2024075148"/>
    <x v="0"/>
    <s v="EGD3432"/>
    <s v="E80TX42"/>
    <d v="2024-12-17T00:00:00"/>
    <m/>
    <s v="3228"/>
    <x v="3"/>
    <s v="PA"/>
    <s v="S4"/>
    <m/>
    <d v="2024-12-17T00:00:00"/>
    <d v="1899-12-30T11:14:04"/>
    <d v="2024-12-17T00:00:00"/>
    <d v="1899-12-30T11:14:49"/>
    <d v="2024-12-17T00:00:00"/>
    <d v="1899-12-30T12:08:52"/>
    <x v="0"/>
    <s v="RFCPI"/>
    <s v="8045613349"/>
    <s v="FBO"/>
    <d v="1899-12-30T00:54:48"/>
    <d v="1899-12-30T00:54:03"/>
    <d v="1899-12-30T00:00:45"/>
    <s v="Granel"/>
    <s v="E001"/>
    <x v="1"/>
    <d v="1899-12-30T00:54:48"/>
    <d v="1899-12-30T00:54:03"/>
    <n v="11"/>
    <x v="12"/>
    <x v="5"/>
    <x v="1"/>
    <n v="0"/>
    <n v="0"/>
    <s v="OK"/>
    <s v="Granel"/>
    <x v="0"/>
    <n v="0"/>
    <s v="F. ALCONERA"/>
    <s v="B"/>
    <d v="1899-12-30T00:00:45"/>
    <d v="1899-12-30T00:00:45"/>
    <s v="OK"/>
    <m/>
    <m/>
    <d v="1899-12-30T00:00:00"/>
    <d v="1899-12-30T00:54:48"/>
    <n v="3"/>
    <d v="1899-12-30T00:00:45"/>
    <n v="54.800000000006406"/>
    <n v="12"/>
    <s v="No"/>
  </r>
  <r>
    <s v="CCAL"/>
    <s v="2024075174"/>
    <x v="0"/>
    <s v="E13075"/>
    <s v="E59VU54"/>
    <d v="2024-12-17T00:00:00"/>
    <m/>
    <s v="3230"/>
    <x v="2"/>
    <s v="PA"/>
    <s v="PA"/>
    <m/>
    <d v="2024-12-17T00:00:00"/>
    <d v="1899-12-30T12:33:01"/>
    <d v="2024-12-17T00:00:00"/>
    <d v="1899-12-30T12:33:49"/>
    <d v="2024-12-17T00:00:00"/>
    <d v="1899-12-30T13:04:09"/>
    <x v="0"/>
    <s v="RFCPI"/>
    <s v="8045613351"/>
    <s v="FBO"/>
    <d v="1899-12-30T00:31:08"/>
    <d v="1899-12-30T00:30:20"/>
    <d v="1899-12-30T00:00:48"/>
    <s v="Ensacado"/>
    <s v="E002"/>
    <x v="1"/>
    <d v="1899-12-30T00:31:08"/>
    <d v="1899-12-30T00:30:20"/>
    <n v="12"/>
    <x v="12"/>
    <x v="5"/>
    <x v="2"/>
    <n v="0"/>
    <n v="0"/>
    <s v="OK"/>
    <s v="Ensacado"/>
    <x v="0"/>
    <n v="0"/>
    <s v="F. ALCONERA"/>
    <s v="A"/>
    <d v="1899-12-30T00:00:48"/>
    <d v="1899-12-30T00:00:48"/>
    <s v="OK"/>
    <m/>
    <m/>
    <d v="1899-12-30T00:00:00"/>
    <d v="1899-12-30T00:31:08"/>
    <n v="3"/>
    <d v="1899-12-30T00:00:48"/>
    <n v="31.133333333332818"/>
    <n v="13"/>
    <s v="Si"/>
  </r>
  <r>
    <s v="CCAL"/>
    <s v="2024075171"/>
    <x v="0"/>
    <s v="ESE11475"/>
    <s v="E11RE48"/>
    <d v="2024-12-17T00:00:00"/>
    <m/>
    <s v="3228"/>
    <x v="3"/>
    <s v="PA"/>
    <s v="S5"/>
    <m/>
    <d v="2024-12-17T00:00:00"/>
    <d v="1899-12-30T12:29:53"/>
    <d v="2024-12-17T00:00:00"/>
    <d v="1899-12-30T12:31:00"/>
    <d v="2024-12-17T00:00:00"/>
    <d v="1899-12-30T13:04:36"/>
    <x v="0"/>
    <s v="RFCPI"/>
    <s v="8045613352"/>
    <s v="FBO"/>
    <d v="1899-12-30T00:34:43"/>
    <d v="1899-12-30T00:33:36"/>
    <d v="1899-12-30T00:01:07"/>
    <s v="Granel"/>
    <s v="E001"/>
    <x v="1"/>
    <d v="1899-12-30T00:34:43"/>
    <d v="1899-12-30T00:33:36"/>
    <n v="12"/>
    <x v="12"/>
    <x v="5"/>
    <x v="1"/>
    <n v="0"/>
    <n v="0"/>
    <s v="OK"/>
    <s v="Granel"/>
    <x v="0"/>
    <n v="0"/>
    <s v="F. ALCONERA"/>
    <s v="A"/>
    <d v="1899-12-30T00:01:07"/>
    <d v="1899-12-30T00:01:07"/>
    <s v="OK"/>
    <m/>
    <m/>
    <d v="1899-12-30T00:00:00"/>
    <d v="1899-12-30T00:34:43"/>
    <n v="3"/>
    <d v="1899-12-30T00:01:07"/>
    <n v="34.71666666667204"/>
    <n v="13"/>
    <s v="Si"/>
  </r>
  <r>
    <s v="CCAL"/>
    <s v="2024075213"/>
    <x v="0"/>
    <s v="EGD3902"/>
    <s v="EAF13IT"/>
    <d v="2024-12-17T00:00:00"/>
    <m/>
    <s v="3228"/>
    <x v="3"/>
    <s v="PA"/>
    <s v="S5"/>
    <m/>
    <d v="2024-12-17T00:00:00"/>
    <d v="1899-12-30T14:30:25"/>
    <d v="2024-12-17T00:00:00"/>
    <d v="1899-12-30T14:37:58"/>
    <d v="2024-12-17T00:00:00"/>
    <d v="1899-12-30T15:01:40"/>
    <x v="0"/>
    <s v="RFCPI"/>
    <s v="8045613353"/>
    <s v="FBO"/>
    <d v="1899-12-30T00:31:15"/>
    <d v="1899-12-30T00:23:42"/>
    <d v="1899-12-30T00:07:33"/>
    <s v="Granel"/>
    <s v="E001"/>
    <x v="1"/>
    <d v="1899-12-30T00:31:15"/>
    <d v="1899-12-30T00:23:42"/>
    <n v="14"/>
    <x v="12"/>
    <x v="5"/>
    <x v="1"/>
    <n v="0"/>
    <n v="0"/>
    <s v="OK"/>
    <s v="Granel"/>
    <x v="0"/>
    <n v="0"/>
    <s v="F. ALCONERA"/>
    <s v="A"/>
    <d v="1899-12-30T00:07:33"/>
    <d v="1899-12-30T00:07:33"/>
    <s v="OK"/>
    <m/>
    <m/>
    <d v="1899-12-30T00:00:00"/>
    <d v="1899-12-30T00:31:15"/>
    <n v="3"/>
    <d v="1899-12-30T00:07:33"/>
    <n v="31.250000000001528"/>
    <n v="15"/>
    <s v="Si"/>
  </r>
  <r>
    <s v="CCAL"/>
    <s v="2024075231"/>
    <x v="0"/>
    <s v="ER0894BBZ"/>
    <s v="E5542MNV"/>
    <d v="2024-12-17T00:00:00"/>
    <m/>
    <s v="3229"/>
    <x v="4"/>
    <s v="PA"/>
    <s v="S2"/>
    <m/>
    <d v="2024-12-17T00:00:00"/>
    <d v="1899-12-30T14:57:24"/>
    <d v="2024-12-17T00:00:00"/>
    <d v="1899-12-30T14:57:36"/>
    <d v="2024-12-17T00:00:00"/>
    <d v="1899-12-30T15:30:57"/>
    <x v="0"/>
    <s v="RFCPI"/>
    <s v="8045613354"/>
    <s v="FBO"/>
    <d v="1899-12-30T00:33:33"/>
    <d v="1899-12-30T00:33:21"/>
    <d v="1899-12-30T00:00:12"/>
    <s v="Granel"/>
    <s v="E001"/>
    <x v="2"/>
    <d v="1899-12-30T00:33:33"/>
    <d v="1899-12-30T00:33:21"/>
    <n v="14"/>
    <x v="12"/>
    <x v="5"/>
    <x v="1"/>
    <n v="0"/>
    <n v="0"/>
    <s v="OK"/>
    <s v="Granel"/>
    <x v="0"/>
    <n v="0"/>
    <s v="F. ALCONERA"/>
    <s v="A"/>
    <d v="1899-12-30T00:00:12"/>
    <d v="1899-12-30T00:00:12"/>
    <s v="OK"/>
    <m/>
    <m/>
    <d v="1899-12-30T00:00:00"/>
    <d v="1899-12-30T00:33:33"/>
    <n v="3"/>
    <d v="1899-12-30T00:00:12"/>
    <n v="33.550000000012759"/>
    <n v="15"/>
    <s v="Si"/>
  </r>
  <r>
    <s v="CCAL"/>
    <s v="2024075236"/>
    <x v="0"/>
    <s v="EAV37602"/>
    <s v="EBA70ND"/>
    <d v="2024-12-17T00:00:00"/>
    <m/>
    <s v="3229"/>
    <x v="4"/>
    <s v="PA"/>
    <s v="S2"/>
    <m/>
    <d v="2024-12-17T00:00:00"/>
    <d v="1899-12-30T15:30:31"/>
    <d v="2024-12-17T00:00:00"/>
    <d v="1899-12-30T15:31:35"/>
    <d v="2024-12-17T00:00:00"/>
    <d v="1899-12-30T16:00:28"/>
    <x v="0"/>
    <s v="RFCPI"/>
    <s v="8045613355"/>
    <s v="FBO"/>
    <d v="1899-12-30T00:29:57"/>
    <d v="1899-12-30T00:28:53"/>
    <d v="1899-12-30T00:01:04"/>
    <s v="Granel"/>
    <s v="E001"/>
    <x v="1"/>
    <d v="1899-12-30T00:29:57"/>
    <d v="1899-12-30T00:28:53"/>
    <n v="15"/>
    <x v="12"/>
    <x v="5"/>
    <x v="1"/>
    <n v="0"/>
    <n v="0"/>
    <s v="OK"/>
    <s v="Granel"/>
    <x v="0"/>
    <n v="0"/>
    <s v="F. ALCONERA"/>
    <s v="A"/>
    <d v="1899-12-30T00:01:04"/>
    <d v="1899-12-30T00:01:04"/>
    <s v="OK"/>
    <m/>
    <m/>
    <d v="1899-12-30T00:00:00"/>
    <d v="1899-12-30T00:29:57"/>
    <n v="3"/>
    <d v="1899-12-30T00:01:04"/>
    <n v="29.949999999998447"/>
    <n v="16"/>
    <s v="Si"/>
  </r>
  <r>
    <s v="CCAL"/>
    <s v="2024075244"/>
    <x v="0"/>
    <s v="ESE1525"/>
    <s v="E39SX74"/>
    <d v="2024-12-17T00:00:00"/>
    <m/>
    <s v="3228"/>
    <x v="3"/>
    <s v="PA"/>
    <s v="S4"/>
    <m/>
    <d v="2024-12-17T00:00:00"/>
    <d v="1899-12-30T15:49:40"/>
    <d v="2024-12-17T00:00:00"/>
    <d v="1899-12-30T15:51:51"/>
    <d v="2024-12-17T00:00:00"/>
    <d v="1899-12-30T16:16:20"/>
    <x v="0"/>
    <s v="RFCPI"/>
    <s v="8045613356"/>
    <s v="FBO"/>
    <d v="1899-12-30T00:26:40"/>
    <d v="1899-12-30T00:24:29"/>
    <d v="1899-12-30T00:02:11"/>
    <s v="Granel"/>
    <s v="E001"/>
    <x v="1"/>
    <d v="1899-12-30T00:26:40"/>
    <d v="1899-12-30T00:24:29"/>
    <n v="15"/>
    <x v="12"/>
    <x v="5"/>
    <x v="1"/>
    <n v="0"/>
    <n v="0"/>
    <s v="OK"/>
    <s v="Granel"/>
    <x v="0"/>
    <n v="0"/>
    <s v="F. ALCONERA"/>
    <s v="A"/>
    <d v="1899-12-30T00:02:11"/>
    <d v="1899-12-30T00:02:11"/>
    <s v="OK"/>
    <m/>
    <m/>
    <d v="1899-12-30T00:00:00"/>
    <d v="1899-12-30T00:26:40"/>
    <n v="3"/>
    <d v="1899-12-30T00:02:11"/>
    <n v="26.666666666668863"/>
    <n v="16"/>
    <s v="Si"/>
  </r>
  <r>
    <s v="CCAL"/>
    <s v="2024075258"/>
    <x v="0"/>
    <s v="EGD4139"/>
    <s v="E24ZB71"/>
    <d v="2024-12-17T00:00:00"/>
    <m/>
    <s v="3228"/>
    <x v="3"/>
    <s v="PA"/>
    <s v="S4"/>
    <m/>
    <d v="2024-12-17T00:00:00"/>
    <d v="1899-12-30T16:27:12"/>
    <d v="2024-12-17T00:00:00"/>
    <d v="1899-12-30T16:27:45"/>
    <d v="2024-12-17T00:00:00"/>
    <d v="1899-12-30T16:58:42"/>
    <x v="0"/>
    <s v="RFCPI"/>
    <s v="8045613357"/>
    <s v="FBO"/>
    <d v="1899-12-30T00:31:30"/>
    <d v="1899-12-30T00:30:57"/>
    <d v="1899-12-30T00:00:33"/>
    <s v="Granel"/>
    <s v="E001"/>
    <x v="1"/>
    <d v="1899-12-30T00:31:30"/>
    <d v="1899-12-30T00:30:57"/>
    <n v="16"/>
    <x v="12"/>
    <x v="5"/>
    <x v="1"/>
    <n v="0"/>
    <n v="0"/>
    <s v="OK"/>
    <s v="Granel"/>
    <x v="0"/>
    <n v="0"/>
    <s v="F. ALCONERA"/>
    <s v="A"/>
    <d v="1899-12-30T00:00:33"/>
    <d v="1899-12-30T00:00:33"/>
    <s v="OK"/>
    <m/>
    <m/>
    <d v="1899-12-30T00:00:00"/>
    <d v="1899-12-30T00:31:30"/>
    <n v="3"/>
    <d v="1899-12-30T00:00:33"/>
    <n v="31.499999999999968"/>
    <n v="16"/>
    <s v="Si"/>
  </r>
  <r>
    <s v="CCAL"/>
    <s v="2024075252"/>
    <x v="0"/>
    <s v="ESE11177"/>
    <s v="EAQ08CB"/>
    <d v="2024-12-17T00:00:00"/>
    <m/>
    <s v="3229"/>
    <x v="4"/>
    <s v="PA"/>
    <s v="S2"/>
    <m/>
    <d v="2024-12-17T00:00:00"/>
    <d v="1899-12-30T16:16:06"/>
    <d v="2024-12-17T00:00:00"/>
    <d v="1899-12-30T16:16:44"/>
    <d v="2024-12-17T00:00:00"/>
    <d v="1899-12-30T17:04:16"/>
    <x v="0"/>
    <s v="RFCPI"/>
    <s v="8045613358"/>
    <s v="FBO"/>
    <d v="1899-12-30T00:48:10"/>
    <d v="1899-12-30T00:47:32"/>
    <d v="1899-12-30T00:00:38"/>
    <s v="Granel"/>
    <s v="E001"/>
    <x v="1"/>
    <d v="1899-12-30T00:48:10"/>
    <d v="1899-12-30T00:47:32"/>
    <n v="16"/>
    <x v="12"/>
    <x v="5"/>
    <x v="1"/>
    <n v="0"/>
    <n v="0"/>
    <s v="OK"/>
    <s v="Granel"/>
    <x v="0"/>
    <n v="0"/>
    <s v="F. ALCONERA"/>
    <s v="B"/>
    <d v="1899-12-30T00:00:38"/>
    <d v="1899-12-30T00:00:38"/>
    <s v="OK"/>
    <m/>
    <m/>
    <d v="1899-12-30T00:00:00"/>
    <d v="1899-12-30T00:48:10"/>
    <n v="3"/>
    <d v="1899-12-30T00:00:38"/>
    <n v="48.166666666675098"/>
    <n v="17"/>
    <s v="No"/>
  </r>
  <r>
    <s v="CCAL"/>
    <s v="2024075272"/>
    <x v="0"/>
    <s v="EBR10240"/>
    <s v="E55RN60"/>
    <d v="2024-12-17T00:00:00"/>
    <m/>
    <s v="3229"/>
    <x v="4"/>
    <s v="PA"/>
    <s v="S2"/>
    <m/>
    <d v="2024-12-17T00:00:00"/>
    <d v="1899-12-30T17:06:21"/>
    <d v="2024-12-17T00:00:00"/>
    <d v="1899-12-30T17:06:52"/>
    <d v="2024-12-17T00:00:00"/>
    <d v="1899-12-30T17:39:38"/>
    <x v="0"/>
    <s v="RFCPI"/>
    <s v="8045613359"/>
    <s v="FBO"/>
    <d v="1899-12-30T00:33:17"/>
    <d v="1899-12-30T00:32:46"/>
    <d v="1899-12-30T00:00:31"/>
    <s v="Granel"/>
    <s v="E001"/>
    <x v="1"/>
    <d v="1899-12-30T00:33:17"/>
    <d v="1899-12-30T00:32:46"/>
    <n v="17"/>
    <x v="12"/>
    <x v="5"/>
    <x v="1"/>
    <n v="0"/>
    <n v="0"/>
    <s v="OK"/>
    <s v="Granel"/>
    <x v="0"/>
    <n v="0"/>
    <s v="F. ALCONERA"/>
    <s v="A"/>
    <d v="1899-12-30T00:00:31"/>
    <d v="1899-12-30T00:00:31"/>
    <s v="OK"/>
    <m/>
    <m/>
    <d v="1899-12-30T00:00:00"/>
    <d v="1899-12-30T00:33:17"/>
    <n v="3"/>
    <d v="1899-12-30T00:00:31"/>
    <n v="33.28333333332484"/>
    <n v="17"/>
    <s v="Si"/>
  </r>
  <r>
    <s v="CCAL"/>
    <s v="2024075279"/>
    <x v="0"/>
    <s v="ESE9821"/>
    <s v="E24ZF53"/>
    <d v="2024-12-17T00:00:00"/>
    <m/>
    <s v="3228"/>
    <x v="3"/>
    <s v="PA"/>
    <s v="S5"/>
    <m/>
    <d v="2024-12-17T00:00:00"/>
    <d v="1899-12-30T18:01:26"/>
    <d v="2024-12-17T00:00:00"/>
    <d v="1899-12-30T18:01:59"/>
    <d v="2024-12-17T00:00:00"/>
    <d v="1899-12-30T18:32:22"/>
    <x v="0"/>
    <s v="RFCPI"/>
    <s v="8045613360"/>
    <s v="FBO"/>
    <d v="1899-12-30T00:30:56"/>
    <d v="1899-12-30T00:30:23"/>
    <d v="1899-12-30T00:00:33"/>
    <s v="Granel"/>
    <s v="E001"/>
    <x v="1"/>
    <d v="1899-12-30T00:30:56"/>
    <d v="1899-12-30T00:30:23"/>
    <n v="18"/>
    <x v="12"/>
    <x v="5"/>
    <x v="1"/>
    <n v="0"/>
    <n v="0"/>
    <s v="OK"/>
    <s v="Granel"/>
    <x v="0"/>
    <n v="0"/>
    <s v="F. ALCONERA"/>
    <s v="A"/>
    <d v="1899-12-30T00:00:33"/>
    <d v="1899-12-30T00:00:33"/>
    <s v="OK"/>
    <m/>
    <m/>
    <d v="1899-12-30T00:00:00"/>
    <d v="1899-12-30T00:30:56"/>
    <n v="3"/>
    <d v="1899-12-30T00:00:33"/>
    <n v="30.933333333331188"/>
    <n v="18"/>
    <s v="Si"/>
  </r>
  <r>
    <s v="CCAL"/>
    <s v="2024075283"/>
    <x v="0"/>
    <s v="EVI14052"/>
    <s v="EBL30QD"/>
    <d v="2024-12-17T00:00:00"/>
    <m/>
    <s v="3229"/>
    <x v="4"/>
    <s v="PA"/>
    <s v="S2"/>
    <m/>
    <d v="2024-12-17T00:00:00"/>
    <d v="1899-12-30T18:22:39"/>
    <d v="2024-12-17T00:00:00"/>
    <d v="1899-12-30T18:23:14"/>
    <d v="2024-12-17T00:00:00"/>
    <d v="1899-12-30T18:51:53"/>
    <x v="0"/>
    <s v="RFCPI"/>
    <s v="8045613361"/>
    <s v="FBO"/>
    <d v="1899-12-30T00:29:14"/>
    <d v="1899-12-30T00:28:39"/>
    <d v="1899-12-30T00:00:35"/>
    <s v="Granel"/>
    <s v="E001"/>
    <x v="1"/>
    <d v="1899-12-30T00:29:14"/>
    <d v="1899-12-30T00:28:39"/>
    <n v="18"/>
    <x v="12"/>
    <x v="5"/>
    <x v="1"/>
    <n v="0"/>
    <n v="0"/>
    <s v="OK"/>
    <s v="Granel"/>
    <x v="0"/>
    <n v="0"/>
    <s v="F. ALCONERA"/>
    <s v="A"/>
    <d v="1899-12-30T00:00:35"/>
    <d v="1899-12-30T00:00:35"/>
    <s v="OK"/>
    <m/>
    <m/>
    <d v="1899-12-30T00:00:00"/>
    <d v="1899-12-30T00:29:14"/>
    <n v="3"/>
    <d v="1899-12-30T00:00:35"/>
    <n v="29.233333333324847"/>
    <n v="18"/>
    <s v="Si"/>
  </r>
  <r>
    <s v="CCAL"/>
    <s v="2024075291"/>
    <x v="0"/>
    <s v="EVI14051"/>
    <s v="EBL30QD"/>
    <d v="2024-12-17T00:00:00"/>
    <m/>
    <s v="3229"/>
    <x v="4"/>
    <s v="PA"/>
    <s v="S2"/>
    <m/>
    <d v="2024-12-17T00:00:00"/>
    <d v="1899-12-30T19:07:47"/>
    <d v="2024-12-17T00:00:00"/>
    <d v="1899-12-30T19:08:28"/>
    <d v="2024-12-17T00:00:00"/>
    <d v="1899-12-30T19:31:11"/>
    <x v="0"/>
    <s v="RFCPI"/>
    <s v="8045613362"/>
    <s v="FBO"/>
    <d v="1899-12-30T00:23:24"/>
    <d v="1899-12-30T00:22:43"/>
    <d v="1899-12-30T00:00:41"/>
    <s v="Granel"/>
    <s v="E001"/>
    <x v="1"/>
    <d v="1899-12-30T00:23:24"/>
    <d v="1899-12-30T00:22:43"/>
    <n v="19"/>
    <x v="12"/>
    <x v="5"/>
    <x v="1"/>
    <n v="0"/>
    <n v="0"/>
    <s v="OK"/>
    <s v="Granel"/>
    <x v="0"/>
    <n v="0"/>
    <s v="F. ALCONERA"/>
    <s v="A"/>
    <d v="1899-12-30T00:00:41"/>
    <d v="1899-12-30T00:00:41"/>
    <s v="OK"/>
    <m/>
    <m/>
    <d v="1899-12-30T00:00:00"/>
    <d v="1899-12-30T00:23:24"/>
    <n v="3"/>
    <d v="1899-12-30T00:00:41"/>
    <n v="23.399999999999981"/>
    <n v="19"/>
    <s v="Si"/>
  </r>
  <r>
    <s v="CCAL"/>
    <s v="2024075332"/>
    <x v="0"/>
    <s v="ER7828BDJ"/>
    <s v="E3637MCX"/>
    <d v="2024-12-18T00:00:00"/>
    <m/>
    <s v="3230"/>
    <x v="2"/>
    <s v="PA"/>
    <s v="PA"/>
    <m/>
    <d v="2024-12-18T00:00:00"/>
    <d v="1899-12-30T08:01:10"/>
    <d v="2024-12-18T00:00:00"/>
    <d v="1899-12-30T08:01:24"/>
    <d v="2024-12-18T00:00:00"/>
    <d v="1899-12-30T08:36:29"/>
    <x v="0"/>
    <s v="RFCPI"/>
    <s v="8045613363"/>
    <s v="FBO"/>
    <d v="1899-12-30T00:35:19"/>
    <d v="1899-12-30T00:35:05"/>
    <d v="1899-12-30T00:00:14"/>
    <s v="Ensacado"/>
    <s v="E002"/>
    <x v="2"/>
    <d v="1899-12-30T00:35:19"/>
    <d v="1899-12-30T00:35:05"/>
    <n v="8"/>
    <x v="13"/>
    <x v="5"/>
    <x v="2"/>
    <n v="0"/>
    <n v="0"/>
    <s v="OK"/>
    <s v="Ensacado"/>
    <x v="0"/>
    <n v="0"/>
    <s v="F. ALCONERA"/>
    <s v="A"/>
    <d v="1899-12-30T00:00:14"/>
    <d v="1899-12-30T00:00:14"/>
    <s v="OK"/>
    <m/>
    <m/>
    <d v="1899-12-30T00:00:00"/>
    <d v="1899-12-30T00:35:19"/>
    <n v="4"/>
    <d v="1899-12-30T00:00:14"/>
    <n v="35.316666666662464"/>
    <n v="8"/>
    <s v="Si"/>
  </r>
  <r>
    <s v="CCAL"/>
    <s v="2024075336"/>
    <x v="0"/>
    <s v="EVI10106"/>
    <s v="EAV11BG"/>
    <d v="2024-12-18T00:00:00"/>
    <m/>
    <s v="3230"/>
    <x v="2"/>
    <s v="PA"/>
    <s v="PA"/>
    <m/>
    <d v="2024-12-18T00:00:00"/>
    <d v="1899-12-30T08:09:41"/>
    <d v="2024-12-18T00:00:00"/>
    <d v="1899-12-30T08:10:49"/>
    <d v="2024-12-18T00:00:00"/>
    <d v="1899-12-30T09:02:09"/>
    <x v="0"/>
    <s v="RFCPI"/>
    <s v="8045613364"/>
    <s v="FBO"/>
    <d v="1899-12-30T00:52:28"/>
    <d v="1899-12-30T00:51:20"/>
    <d v="1899-12-30T00:01:08"/>
    <s v="Ensacado"/>
    <s v="E002"/>
    <x v="1"/>
    <d v="1899-12-30T00:52:28"/>
    <d v="1899-12-30T00:51:20"/>
    <n v="8"/>
    <x v="13"/>
    <x v="5"/>
    <x v="2"/>
    <n v="0"/>
    <n v="0"/>
    <s v="OK"/>
    <s v="Ensacado"/>
    <x v="0"/>
    <n v="0"/>
    <s v="F. ALCONERA"/>
    <s v="B"/>
    <d v="1899-12-30T00:01:08"/>
    <d v="1899-12-30T00:01:08"/>
    <s v="OK"/>
    <m/>
    <m/>
    <d v="1899-12-30T00:00:00"/>
    <d v="1899-12-30T00:52:28"/>
    <n v="4"/>
    <d v="1899-12-30T00:01:08"/>
    <n v="52.466666666673611"/>
    <n v="9"/>
    <s v="No"/>
  </r>
  <r>
    <s v="CCAL"/>
    <s v="2024075342"/>
    <x v="0"/>
    <s v="EGD3902"/>
    <s v="EAF13IT"/>
    <d v="2024-12-18T00:00:00"/>
    <m/>
    <s v="3228"/>
    <x v="3"/>
    <s v="PA"/>
    <s v="S4"/>
    <m/>
    <d v="2024-12-18T00:00:00"/>
    <d v="1899-12-30T08:36:11"/>
    <d v="2024-12-18T00:00:00"/>
    <d v="1899-12-30T08:37:16"/>
    <d v="2024-12-18T00:00:00"/>
    <d v="1899-12-30T09:04:44"/>
    <x v="0"/>
    <s v="RFCPI"/>
    <s v="8045613365"/>
    <s v="FBO"/>
    <d v="1899-12-30T00:28:33"/>
    <d v="1899-12-30T00:27:28"/>
    <d v="1899-12-30T00:01:05"/>
    <s v="Granel"/>
    <s v="E001"/>
    <x v="1"/>
    <d v="1899-12-30T00:28:33"/>
    <d v="1899-12-30T00:27:28"/>
    <n v="8"/>
    <x v="13"/>
    <x v="5"/>
    <x v="1"/>
    <n v="0"/>
    <n v="0"/>
    <s v="OK"/>
    <s v="Granel"/>
    <x v="0"/>
    <n v="0"/>
    <s v="F. ALCONERA"/>
    <s v="A"/>
    <d v="1899-12-30T00:01:05"/>
    <d v="1899-12-30T00:01:05"/>
    <s v="OK"/>
    <m/>
    <m/>
    <d v="1899-12-30T00:00:00"/>
    <d v="1899-12-30T00:28:33"/>
    <n v="4"/>
    <d v="1899-12-30T00:01:05"/>
    <n v="28.550000000001585"/>
    <n v="9"/>
    <s v="Si"/>
  </r>
  <r>
    <s v="CCAL"/>
    <s v="2024075338"/>
    <x v="0"/>
    <s v="EL177537"/>
    <s v="EAZ31DO"/>
    <d v="2024-12-18T00:00:00"/>
    <m/>
    <s v="3233"/>
    <x v="9"/>
    <s v="PA"/>
    <s v="PA"/>
    <m/>
    <d v="2024-12-18T00:00:00"/>
    <d v="1899-12-30T08:13:33"/>
    <d v="2024-12-18T00:00:00"/>
    <d v="1899-12-30T08:18:48"/>
    <d v="2024-12-18T00:00:00"/>
    <d v="1899-12-30T09:15:08"/>
    <x v="0"/>
    <s v="RFCPI"/>
    <s v="8045613366"/>
    <s v="FBO"/>
    <d v="1899-12-30T01:01:35"/>
    <d v="1899-12-30T00:56:20"/>
    <d v="1899-12-30T00:05:15"/>
    <s v="Ensacado"/>
    <s v="E002"/>
    <x v="1"/>
    <d v="1899-12-30T01:01:35"/>
    <d v="1899-12-30T00:56:20"/>
    <n v="8"/>
    <x v="13"/>
    <x v="5"/>
    <x v="2"/>
    <n v="0"/>
    <n v="0"/>
    <s v="OK"/>
    <s v="Ensacado"/>
    <x v="0"/>
    <n v="0"/>
    <s v="F. ALCONERA"/>
    <s v="B"/>
    <d v="1899-12-30T00:05:15"/>
    <d v="1899-12-30T00:05:15"/>
    <s v="OK"/>
    <m/>
    <m/>
    <d v="1899-12-30T00:00:00"/>
    <d v="1899-12-30T01:01:35"/>
    <n v="4"/>
    <d v="1899-12-30T00:05:15"/>
    <n v="61.583333333327985"/>
    <n v="9"/>
    <s v="No"/>
  </r>
  <r>
    <s v="CCAL"/>
    <s v="2024075365"/>
    <x v="0"/>
    <s v="E14363"/>
    <s v="EBD40VA"/>
    <d v="2024-12-18T00:00:00"/>
    <m/>
    <s v="3228"/>
    <x v="3"/>
    <s v="PA"/>
    <s v="S4"/>
    <m/>
    <d v="2024-12-18T00:00:00"/>
    <d v="1899-12-30T10:18:33"/>
    <d v="2024-12-18T00:00:00"/>
    <d v="1899-12-30T10:19:06"/>
    <d v="2024-12-18T00:00:00"/>
    <d v="1899-12-30T11:03:02"/>
    <x v="0"/>
    <s v="RFCPI"/>
    <s v="8045613367"/>
    <s v="FBO"/>
    <d v="1899-12-30T00:44:29"/>
    <d v="1899-12-30T00:43:56"/>
    <d v="1899-12-30T00:00:33"/>
    <s v="Granel"/>
    <s v="E001"/>
    <x v="1"/>
    <d v="1899-12-30T00:44:29"/>
    <d v="1899-12-30T00:43:56"/>
    <n v="10"/>
    <x v="13"/>
    <x v="5"/>
    <x v="1"/>
    <n v="0"/>
    <n v="0"/>
    <s v="OK"/>
    <s v="Granel"/>
    <x v="0"/>
    <n v="0"/>
    <s v="F. ALCONERA"/>
    <s v="A"/>
    <d v="1899-12-30T00:00:33"/>
    <d v="1899-12-30T00:00:33"/>
    <s v="OK"/>
    <m/>
    <m/>
    <d v="1899-12-30T00:00:00"/>
    <d v="1899-12-30T00:44:29"/>
    <n v="4"/>
    <d v="1899-12-30T00:00:33"/>
    <n v="44.483333333328027"/>
    <n v="11"/>
    <s v="Si"/>
  </r>
  <r>
    <s v="CCAL"/>
    <s v="2024075383"/>
    <x v="0"/>
    <s v="EC63707"/>
    <s v="EAV57RZ"/>
    <d v="2024-12-18T00:00:00"/>
    <m/>
    <s v="3228"/>
    <x v="3"/>
    <s v="PA"/>
    <s v="S5"/>
    <m/>
    <d v="2024-12-18T00:00:00"/>
    <d v="1899-12-30T11:35:41"/>
    <d v="2024-12-18T00:00:00"/>
    <d v="1899-12-30T11:38:16"/>
    <d v="2024-12-18T00:00:00"/>
    <d v="1899-12-30T12:07:51"/>
    <x v="0"/>
    <s v="RFCPI"/>
    <s v="8045613368"/>
    <s v="FBO"/>
    <d v="1899-12-30T00:32:10"/>
    <d v="1899-12-30T00:29:35"/>
    <d v="1899-12-30T00:02:35"/>
    <s v="Granel"/>
    <s v="E001"/>
    <x v="1"/>
    <d v="1899-12-30T00:32:10"/>
    <d v="1899-12-30T00:29:35"/>
    <n v="11"/>
    <x v="13"/>
    <x v="5"/>
    <x v="1"/>
    <n v="0"/>
    <n v="0"/>
    <s v="OK"/>
    <s v="Granel"/>
    <x v="0"/>
    <n v="0"/>
    <s v="F. ALCONERA"/>
    <s v="A"/>
    <d v="1899-12-30T00:02:35"/>
    <d v="1899-12-30T00:02:35"/>
    <s v="OK"/>
    <m/>
    <m/>
    <d v="1899-12-30T00:00:00"/>
    <d v="1899-12-30T00:32:10"/>
    <n v="4"/>
    <d v="1899-12-30T00:02:35"/>
    <n v="32.166666666662366"/>
    <n v="12"/>
    <s v="Si"/>
  </r>
  <r>
    <s v="CCAL"/>
    <s v="2024075393"/>
    <x v="0"/>
    <s v="EBR10380"/>
    <s v="EBI91DF"/>
    <d v="2024-12-18T00:00:00"/>
    <m/>
    <s v="3228"/>
    <x v="3"/>
    <s v="PA"/>
    <s v="S4"/>
    <m/>
    <d v="2024-12-18T00:00:00"/>
    <d v="1899-12-30T11:54:18"/>
    <d v="2024-12-18T00:00:00"/>
    <d v="1899-12-30T11:54:51"/>
    <d v="2024-12-18T00:00:00"/>
    <d v="1899-12-30T12:32:36"/>
    <x v="0"/>
    <s v="RFCPI"/>
    <s v="8045613369"/>
    <s v="FBO"/>
    <d v="1899-12-30T00:38:18"/>
    <d v="1899-12-30T00:37:45"/>
    <d v="1899-12-30T00:00:33"/>
    <s v="Granel"/>
    <s v="E001"/>
    <x v="1"/>
    <d v="1899-12-30T00:38:18"/>
    <d v="1899-12-30T00:37:45"/>
    <n v="11"/>
    <x v="13"/>
    <x v="5"/>
    <x v="1"/>
    <n v="0"/>
    <n v="0"/>
    <s v="OK"/>
    <s v="Granel"/>
    <x v="0"/>
    <n v="0"/>
    <s v="F. ALCONERA"/>
    <s v="A"/>
    <d v="1899-12-30T00:00:33"/>
    <d v="1899-12-30T00:00:33"/>
    <s v="OK"/>
    <m/>
    <m/>
    <d v="1899-12-30T00:00:00"/>
    <d v="1899-12-30T00:38:18"/>
    <n v="4"/>
    <d v="1899-12-30T00:00:33"/>
    <n v="38.299999999996793"/>
    <n v="12"/>
    <s v="Si"/>
  </r>
  <r>
    <s v="CCAL"/>
    <s v="2024075380"/>
    <x v="0"/>
    <s v="ELE4020"/>
    <s v="E46XB96"/>
    <d v="2024-12-18T00:00:00"/>
    <m/>
    <s v="3230"/>
    <x v="2"/>
    <s v="PA"/>
    <s v="PA"/>
    <m/>
    <d v="2024-12-18T00:00:00"/>
    <d v="1899-12-30T11:18:18"/>
    <d v="2024-12-18T00:00:00"/>
    <d v="1899-12-30T11:26:36"/>
    <d v="2024-12-18T00:00:00"/>
    <d v="1899-12-30T12:36:12"/>
    <x v="0"/>
    <s v="RFCPI"/>
    <s v="8045613370"/>
    <s v="FBO"/>
    <d v="1899-12-30T01:17:54"/>
    <d v="1899-12-30T01:09:36"/>
    <d v="1899-12-30T00:08:18"/>
    <s v="Ensacado"/>
    <s v="E002"/>
    <x v="1"/>
    <d v="1899-12-30T01:17:54"/>
    <d v="1899-12-30T01:09:36"/>
    <n v="11"/>
    <x v="13"/>
    <x v="5"/>
    <x v="2"/>
    <n v="0"/>
    <n v="0"/>
    <s v="OK"/>
    <s v="Ensacado"/>
    <x v="0"/>
    <n v="0"/>
    <s v="F. ALCONERA"/>
    <s v="B"/>
    <d v="1899-12-30T00:08:18"/>
    <d v="1899-12-30T00:08:18"/>
    <s v="OK"/>
    <m/>
    <m/>
    <d v="1899-12-30T00:00:00"/>
    <d v="1899-12-30T01:17:54"/>
    <n v="4"/>
    <d v="1899-12-30T00:08:18"/>
    <n v="77.899999999996822"/>
    <n v="12"/>
    <s v="No"/>
  </r>
  <r>
    <s v="CCAL"/>
    <s v="2024075395"/>
    <x v="0"/>
    <s v="ESE13080"/>
    <s v="EBA65ZG"/>
    <d v="2024-12-18T00:00:00"/>
    <m/>
    <s v="3228"/>
    <x v="3"/>
    <s v="PA"/>
    <s v="S4"/>
    <m/>
    <d v="2024-12-18T00:00:00"/>
    <d v="1899-12-30T11:55:49"/>
    <d v="2024-12-18T00:00:00"/>
    <d v="1899-12-30T11:56:22"/>
    <d v="2024-12-18T00:00:00"/>
    <d v="1899-12-30T12:50:09"/>
    <x v="0"/>
    <s v="RFCPI"/>
    <s v="8045613371"/>
    <s v="FBO"/>
    <d v="1899-12-30T00:54:20"/>
    <d v="1899-12-30T00:53:47"/>
    <d v="1899-12-30T00:00:33"/>
    <s v="Granel"/>
    <s v="E001"/>
    <x v="1"/>
    <d v="1899-12-30T00:54:20"/>
    <d v="1899-12-30T00:53:47"/>
    <n v="11"/>
    <x v="13"/>
    <x v="5"/>
    <x v="1"/>
    <n v="0"/>
    <n v="0"/>
    <s v="OK"/>
    <s v="Granel"/>
    <x v="0"/>
    <n v="0"/>
    <s v="F. ALCONERA"/>
    <s v="B"/>
    <d v="1899-12-30T00:00:33"/>
    <d v="1899-12-30T00:00:33"/>
    <s v="OK"/>
    <m/>
    <m/>
    <d v="1899-12-30T00:00:00"/>
    <d v="1899-12-30T00:54:20"/>
    <n v="4"/>
    <d v="1899-12-30T00:00:33"/>
    <n v="54.333333333331169"/>
    <n v="12"/>
    <s v="No"/>
  </r>
  <r>
    <s v="CCAL"/>
    <s v="2024075394"/>
    <x v="0"/>
    <s v="EL181870"/>
    <s v="EAB28GF"/>
    <d v="2024-12-18T00:00:00"/>
    <m/>
    <s v="3233"/>
    <x v="9"/>
    <s v="PA"/>
    <s v="PA"/>
    <m/>
    <d v="2024-12-18T00:00:00"/>
    <d v="1899-12-30T11:55:06"/>
    <d v="2024-12-18T00:00:00"/>
    <d v="1899-12-30T11:55:47"/>
    <d v="2024-12-18T00:00:00"/>
    <d v="1899-12-30T12:58:41"/>
    <x v="0"/>
    <s v="RFCPI"/>
    <s v="8045613372"/>
    <s v="FBO"/>
    <d v="1899-12-30T01:03:35"/>
    <d v="1899-12-30T01:02:54"/>
    <d v="1899-12-30T00:00:41"/>
    <s v="Ensacado"/>
    <s v="E002"/>
    <x v="1"/>
    <d v="1899-12-30T01:03:35"/>
    <d v="1899-12-30T01:02:54"/>
    <n v="11"/>
    <x v="13"/>
    <x v="5"/>
    <x v="2"/>
    <n v="0"/>
    <n v="0"/>
    <s v="OK"/>
    <s v="Ensacado"/>
    <x v="0"/>
    <n v="0"/>
    <s v="F. ALCONERA"/>
    <s v="B"/>
    <d v="1899-12-30T00:00:41"/>
    <d v="1899-12-30T00:00:41"/>
    <s v="OK"/>
    <m/>
    <m/>
    <d v="1899-12-30T00:00:00"/>
    <d v="1899-12-30T01:03:35"/>
    <n v="4"/>
    <d v="1899-12-30T00:00:41"/>
    <n v="63.583333333329577"/>
    <n v="12"/>
    <s v="No"/>
  </r>
  <r>
    <s v="CCAL"/>
    <s v="2024075415"/>
    <x v="0"/>
    <s v="ELE4298"/>
    <s v="EAE72DR"/>
    <d v="2024-12-18T00:00:00"/>
    <m/>
    <s v="3228"/>
    <x v="3"/>
    <s v="PA"/>
    <s v="S5"/>
    <m/>
    <d v="2024-12-18T00:00:00"/>
    <d v="1899-12-30T12:51:02"/>
    <d v="2024-12-18T00:00:00"/>
    <d v="1899-12-30T12:52:00"/>
    <d v="2024-12-18T00:00:00"/>
    <d v="1899-12-30T13:13:53"/>
    <x v="0"/>
    <s v="RFCPI"/>
    <s v="8045613373"/>
    <s v="FBO"/>
    <d v="1899-12-30T00:22:51"/>
    <d v="1899-12-30T00:21:53"/>
    <d v="1899-12-30T00:00:58"/>
    <s v="Granel"/>
    <s v="E001"/>
    <x v="1"/>
    <d v="1899-12-30T00:22:51"/>
    <d v="1899-12-30T00:21:53"/>
    <n v="12"/>
    <x v="13"/>
    <x v="5"/>
    <x v="1"/>
    <n v="0"/>
    <n v="0"/>
    <s v="OK"/>
    <s v="Granel"/>
    <x v="0"/>
    <n v="0"/>
    <s v="F. ALCONERA"/>
    <s v="A"/>
    <d v="1899-12-30T00:00:58"/>
    <d v="1899-12-30T00:00:58"/>
    <s v="OK"/>
    <m/>
    <m/>
    <d v="1899-12-30T00:00:00"/>
    <d v="1899-12-30T00:22:51"/>
    <n v="4"/>
    <d v="1899-12-30T00:00:58"/>
    <n v="22.85000000000645"/>
    <n v="13"/>
    <s v="Si"/>
  </r>
  <r>
    <s v="CCAL"/>
    <s v="2024075404"/>
    <x v="0"/>
    <s v="EGD4140"/>
    <s v="E40ZB67"/>
    <d v="2024-12-18T00:00:00"/>
    <m/>
    <s v="3228"/>
    <x v="3"/>
    <s v="PA"/>
    <s v="S4"/>
    <m/>
    <d v="2024-12-18T00:00:00"/>
    <d v="1899-12-30T12:22:14"/>
    <d v="2024-12-18T00:00:00"/>
    <d v="1899-12-30T12:22:56"/>
    <d v="2024-12-18T00:00:00"/>
    <d v="1899-12-30T13:30:30"/>
    <x v="0"/>
    <s v="RFCPI"/>
    <s v="8045613374"/>
    <s v="FBO"/>
    <d v="1899-12-30T01:08:16"/>
    <d v="1899-12-30T01:07:34"/>
    <d v="1899-12-30T00:00:42"/>
    <s v="Granel"/>
    <s v="E001"/>
    <x v="1"/>
    <d v="1899-12-30T01:08:16"/>
    <d v="1899-12-30T01:07:34"/>
    <n v="12"/>
    <x v="13"/>
    <x v="5"/>
    <x v="1"/>
    <n v="0"/>
    <n v="0"/>
    <s v="OK"/>
    <s v="Granel"/>
    <x v="0"/>
    <n v="0"/>
    <s v="F. ALCONERA"/>
    <s v="B"/>
    <d v="1899-12-30T00:00:42"/>
    <d v="1899-12-30T00:00:42"/>
    <s v="OK"/>
    <m/>
    <m/>
    <d v="1899-12-30T00:00:00"/>
    <d v="1899-12-30T01:08:16"/>
    <n v="4"/>
    <d v="1899-12-30T00:00:42"/>
    <n v="68.266666666670247"/>
    <n v="13"/>
    <s v="No"/>
  </r>
  <r>
    <s v="CCAL"/>
    <s v="2024075414"/>
    <x v="0"/>
    <s v="EL216329"/>
    <s v="EBM96HC"/>
    <d v="2024-12-18T00:00:00"/>
    <m/>
    <s v="3230"/>
    <x v="2"/>
    <s v="PA"/>
    <s v="PA"/>
    <m/>
    <d v="2024-12-18T00:00:00"/>
    <d v="1899-12-30T12:48:42"/>
    <d v="2024-12-18T00:00:00"/>
    <d v="1899-12-30T12:49:27"/>
    <d v="2024-12-18T00:00:00"/>
    <d v="1899-12-30T13:48:57"/>
    <x v="0"/>
    <s v="RFCPI"/>
    <s v="8045613375"/>
    <s v="FBO"/>
    <d v="1899-12-30T01:00:15"/>
    <d v="1899-12-30T00:59:30"/>
    <d v="1899-12-30T00:00:45"/>
    <s v="Ensacado"/>
    <s v="E002"/>
    <x v="1"/>
    <d v="1899-12-30T01:00:15"/>
    <d v="1899-12-30T00:59:30"/>
    <n v="12"/>
    <x v="13"/>
    <x v="5"/>
    <x v="2"/>
    <n v="0"/>
    <n v="0"/>
    <s v="OK"/>
    <s v="Ensacado"/>
    <x v="0"/>
    <n v="0"/>
    <s v="F. ALCONERA"/>
    <s v="B"/>
    <d v="1899-12-30T00:00:45"/>
    <d v="1899-12-30T00:00:45"/>
    <s v="OK"/>
    <m/>
    <m/>
    <d v="1899-12-30T00:00:00"/>
    <d v="1899-12-30T01:00:15"/>
    <n v="4"/>
    <d v="1899-12-30T00:00:45"/>
    <n v="60.250000000003183"/>
    <n v="13"/>
    <s v="No"/>
  </r>
  <r>
    <s v="CCAL"/>
    <s v="2024075433"/>
    <x v="0"/>
    <s v="ESE11475"/>
    <s v="E11RE48"/>
    <d v="2024-12-18T00:00:00"/>
    <m/>
    <s v="3228"/>
    <x v="3"/>
    <s v="PA"/>
    <s v="S5"/>
    <m/>
    <d v="2024-12-18T00:00:00"/>
    <d v="1899-12-30T13:55:14"/>
    <d v="2024-12-18T00:00:00"/>
    <d v="1899-12-30T13:55:54"/>
    <d v="2024-12-18T00:00:00"/>
    <d v="1899-12-30T14:21:57"/>
    <x v="0"/>
    <s v="RFCPI"/>
    <s v="8045613376"/>
    <s v="FBO"/>
    <d v="1899-12-30T00:26:43"/>
    <d v="1899-12-30T00:26:03"/>
    <d v="1899-12-30T00:00:40"/>
    <s v="Granel"/>
    <s v="E001"/>
    <x v="1"/>
    <d v="1899-12-30T00:26:43"/>
    <d v="1899-12-30T00:26:03"/>
    <n v="13"/>
    <x v="13"/>
    <x v="5"/>
    <x v="1"/>
    <n v="0"/>
    <n v="0"/>
    <s v="OK"/>
    <s v="Granel"/>
    <x v="0"/>
    <n v="0"/>
    <s v="F. ALCONERA"/>
    <s v="A"/>
    <d v="1899-12-30T00:00:40"/>
    <d v="1899-12-30T00:00:40"/>
    <s v="OK"/>
    <m/>
    <m/>
    <d v="1899-12-30T00:00:00"/>
    <d v="1899-12-30T00:26:43"/>
    <n v="4"/>
    <d v="1899-12-30T00:00:40"/>
    <n v="26.716666666665514"/>
    <n v="14"/>
    <s v="Si"/>
  </r>
  <r>
    <s v="CCAL"/>
    <s v="2024075422"/>
    <x v="0"/>
    <s v="EL177537"/>
    <s v="EAZ31DO"/>
    <d v="2024-12-18T00:00:00"/>
    <m/>
    <s v="3233"/>
    <x v="9"/>
    <s v="PA"/>
    <s v="PA"/>
    <m/>
    <d v="2024-12-18T00:00:00"/>
    <d v="1899-12-30T13:26:12"/>
    <d v="2024-12-18T00:00:00"/>
    <d v="1899-12-30T13:27:25"/>
    <d v="2024-12-18T00:00:00"/>
    <d v="1899-12-30T14:42:52"/>
    <x v="0"/>
    <s v="RFCPI"/>
    <s v="8045613377"/>
    <s v="FBO"/>
    <d v="1899-12-30T01:16:40"/>
    <d v="1899-12-30T01:15:27"/>
    <d v="1899-12-30T00:01:13"/>
    <s v="Ensacado"/>
    <s v="E002"/>
    <x v="1"/>
    <d v="1899-12-30T01:16:40"/>
    <d v="1899-12-30T01:15:27"/>
    <n v="13"/>
    <x v="13"/>
    <x v="5"/>
    <x v="2"/>
    <n v="0"/>
    <n v="0"/>
    <s v="OK"/>
    <s v="Ensacado"/>
    <x v="0"/>
    <n v="0"/>
    <s v="F. ALCONERA"/>
    <s v="B"/>
    <d v="1899-12-30T00:01:13"/>
    <d v="1899-12-30T00:01:13"/>
    <s v="OK"/>
    <m/>
    <m/>
    <d v="1899-12-30T00:00:00"/>
    <d v="1899-12-30T01:16:40"/>
    <n v="4"/>
    <d v="1899-12-30T00:01:13"/>
    <n v="76.666666666665492"/>
    <n v="14"/>
    <s v="No"/>
  </r>
  <r>
    <s v="CCAL"/>
    <s v="2024075452"/>
    <x v="0"/>
    <s v="EGD3384"/>
    <s v="EAB22BF"/>
    <d v="2024-12-18T00:00:00"/>
    <m/>
    <s v="3228"/>
    <x v="3"/>
    <s v="PA"/>
    <s v="S5"/>
    <m/>
    <d v="2024-12-18T00:00:00"/>
    <d v="1899-12-30T14:37:47"/>
    <d v="2024-12-18T00:00:00"/>
    <d v="1899-12-30T14:38:21"/>
    <d v="2024-12-18T00:00:00"/>
    <d v="1899-12-30T15:06:22"/>
    <x v="0"/>
    <s v="RFCPI"/>
    <s v="8045613378"/>
    <s v="FBO"/>
    <d v="1899-12-30T00:28:35"/>
    <d v="1899-12-30T00:28:01"/>
    <d v="1899-12-30T00:00:34"/>
    <s v="Granel"/>
    <s v="E001"/>
    <x v="1"/>
    <d v="1899-12-30T00:28:35"/>
    <d v="1899-12-30T00:28:01"/>
    <n v="14"/>
    <x v="13"/>
    <x v="5"/>
    <x v="1"/>
    <n v="0"/>
    <n v="0"/>
    <s v="OK"/>
    <s v="Granel"/>
    <x v="0"/>
    <n v="0"/>
    <s v="F. ALCONERA"/>
    <s v="A"/>
    <d v="1899-12-30T00:00:34"/>
    <d v="1899-12-30T00:00:34"/>
    <s v="OK"/>
    <m/>
    <m/>
    <d v="1899-12-30T00:00:00"/>
    <d v="1899-12-30T00:28:35"/>
    <n v="4"/>
    <d v="1899-12-30T00:00:34"/>
    <n v="28.583333333337535"/>
    <n v="15"/>
    <s v="Si"/>
  </r>
  <r>
    <s v="CCAL"/>
    <s v="2024075445"/>
    <x v="0"/>
    <s v="ELE4381"/>
    <s v="E80ZI49"/>
    <d v="2024-12-18T00:00:00"/>
    <m/>
    <s v="3228"/>
    <x v="3"/>
    <s v="PA"/>
    <s v="S4"/>
    <m/>
    <d v="2024-12-18T00:00:00"/>
    <d v="1899-12-30T14:17:51"/>
    <d v="2024-12-18T00:00:00"/>
    <d v="1899-12-30T14:18:19"/>
    <d v="2024-12-18T00:00:00"/>
    <d v="1899-12-30T15:11:09"/>
    <x v="0"/>
    <s v="RFCPI"/>
    <s v="8045613379"/>
    <s v="FBO"/>
    <d v="1899-12-30T00:53:18"/>
    <d v="1899-12-30T00:52:50"/>
    <d v="1899-12-30T00:00:28"/>
    <s v="Granel"/>
    <s v="E001"/>
    <x v="1"/>
    <d v="1899-12-30T00:53:18"/>
    <d v="1899-12-30T00:52:50"/>
    <n v="14"/>
    <x v="13"/>
    <x v="5"/>
    <x v="1"/>
    <n v="0"/>
    <n v="0"/>
    <s v="OK"/>
    <s v="Granel"/>
    <x v="0"/>
    <n v="0"/>
    <s v="F. ALCONERA"/>
    <s v="B"/>
    <d v="1899-12-30T00:00:28"/>
    <d v="1899-12-30T00:00:28"/>
    <s v="OK"/>
    <m/>
    <m/>
    <d v="1899-12-30T00:00:00"/>
    <d v="1899-12-30T00:53:18"/>
    <n v="4"/>
    <d v="1899-12-30T00:00:28"/>
    <n v="53.300000000001617"/>
    <n v="15"/>
    <s v="No"/>
  </r>
  <r>
    <s v="CCAL"/>
    <s v="2024075436"/>
    <x v="0"/>
    <s v="EL216275"/>
    <s v="EBM96HC"/>
    <d v="2024-12-18T00:00:00"/>
    <m/>
    <s v="3230"/>
    <x v="2"/>
    <s v="PA"/>
    <s v="PA"/>
    <m/>
    <d v="2024-12-18T00:00:00"/>
    <d v="1899-12-30T14:00:57"/>
    <d v="2024-12-18T00:00:00"/>
    <d v="1899-12-30T14:01:59"/>
    <d v="2024-12-18T00:00:00"/>
    <d v="1899-12-30T15:16:33"/>
    <x v="0"/>
    <s v="RFCPI"/>
    <s v="8045613380"/>
    <s v="FBO"/>
    <d v="1899-12-30T01:15:36"/>
    <d v="1899-12-30T01:14:34"/>
    <d v="1899-12-30T00:01:02"/>
    <s v="Ensacado"/>
    <s v="E002"/>
    <x v="1"/>
    <d v="1899-12-30T01:15:36"/>
    <d v="1899-12-30T01:14:34"/>
    <n v="14"/>
    <x v="13"/>
    <x v="5"/>
    <x v="2"/>
    <n v="0"/>
    <n v="0"/>
    <s v="OK"/>
    <s v="Ensacado"/>
    <x v="0"/>
    <n v="0"/>
    <s v="F. ALCONERA"/>
    <s v="B"/>
    <d v="1899-12-30T00:01:02"/>
    <d v="1899-12-30T00:01:02"/>
    <s v="OK"/>
    <m/>
    <m/>
    <d v="1899-12-30T00:00:00"/>
    <d v="1899-12-30T01:15:36"/>
    <n v="4"/>
    <d v="1899-12-30T00:01:02"/>
    <n v="75.59999999999998"/>
    <n v="15"/>
    <s v="No"/>
  </r>
  <r>
    <s v="CCAL"/>
    <s v="2024075459"/>
    <x v="0"/>
    <s v="EGD3432"/>
    <s v="E80TX42"/>
    <d v="2024-12-18T00:00:00"/>
    <m/>
    <s v="3228"/>
    <x v="3"/>
    <s v="PA"/>
    <s v="S4"/>
    <m/>
    <d v="2024-12-18T00:00:00"/>
    <d v="1899-12-30T15:20:18"/>
    <d v="2024-12-18T00:00:00"/>
    <d v="1899-12-30T15:20:57"/>
    <d v="2024-12-18T00:00:00"/>
    <d v="1899-12-30T15:48:29"/>
    <x v="0"/>
    <s v="RFCPI"/>
    <s v="8045613381"/>
    <s v="FBO"/>
    <d v="1899-12-30T00:28:11"/>
    <d v="1899-12-30T00:27:32"/>
    <d v="1899-12-30T00:00:39"/>
    <s v="Granel"/>
    <s v="E001"/>
    <x v="1"/>
    <d v="1899-12-30T00:28:11"/>
    <d v="1899-12-30T00:27:32"/>
    <n v="15"/>
    <x v="13"/>
    <x v="5"/>
    <x v="1"/>
    <n v="0"/>
    <n v="0"/>
    <s v="OK"/>
    <s v="Granel"/>
    <x v="0"/>
    <n v="0"/>
    <s v="F. ALCONERA"/>
    <s v="A"/>
    <d v="1899-12-30T00:00:39"/>
    <d v="1899-12-30T00:00:39"/>
    <s v="OK"/>
    <m/>
    <m/>
    <d v="1899-12-30T00:00:00"/>
    <d v="1899-12-30T00:28:11"/>
    <n v="4"/>
    <d v="1899-12-30T00:00:39"/>
    <n v="28.183333333334435"/>
    <n v="15"/>
    <s v="Si"/>
  </r>
  <r>
    <s v="CCAL"/>
    <s v="2024075467"/>
    <x v="0"/>
    <s v="EP68574"/>
    <s v="EAO84NG"/>
    <d v="2024-12-18T00:00:00"/>
    <m/>
    <s v="3233"/>
    <x v="9"/>
    <s v="PA"/>
    <s v="PA"/>
    <m/>
    <d v="2024-12-18T00:00:00"/>
    <d v="1899-12-30T15:54:41"/>
    <d v="2024-12-18T00:00:00"/>
    <d v="1899-12-30T15:55:22"/>
    <d v="2024-12-18T00:00:00"/>
    <d v="1899-12-30T16:14:21"/>
    <x v="0"/>
    <s v="RFCPI"/>
    <s v="8045613382"/>
    <s v="FBO"/>
    <d v="1899-12-30T00:19:40"/>
    <d v="1899-12-30T00:18:59"/>
    <d v="1899-12-30T00:00:41"/>
    <s v="Ensacado"/>
    <s v="E002"/>
    <x v="1"/>
    <d v="1899-12-30T00:19:40"/>
    <d v="1899-12-30T00:18:59"/>
    <n v="15"/>
    <x v="13"/>
    <x v="5"/>
    <x v="2"/>
    <n v="0"/>
    <n v="0"/>
    <s v="OK"/>
    <s v="Ensacado"/>
    <x v="0"/>
    <n v="0"/>
    <s v="F. ALCONERA"/>
    <s v="A"/>
    <d v="1899-12-30T00:00:41"/>
    <d v="1899-12-30T00:00:41"/>
    <s v="OK"/>
    <m/>
    <m/>
    <d v="1899-12-30T00:00:00"/>
    <d v="1899-12-30T00:19:40"/>
    <n v="4"/>
    <d v="1899-12-30T00:00:41"/>
    <n v="19.666666666655939"/>
    <n v="16"/>
    <s v="Si"/>
  </r>
  <r>
    <s v="CCAL"/>
    <s v="2024075480"/>
    <x v="0"/>
    <s v="E13075"/>
    <s v="E59VU54"/>
    <d v="2024-12-18T00:00:00"/>
    <m/>
    <s v="3230"/>
    <x v="2"/>
    <s v="PA"/>
    <s v="PA"/>
    <m/>
    <d v="2024-12-18T00:00:00"/>
    <d v="1899-12-30T16:12:15"/>
    <d v="2024-12-18T00:00:00"/>
    <d v="1899-12-30T16:12:56"/>
    <d v="2024-12-18T00:00:00"/>
    <d v="1899-12-30T16:33:06"/>
    <x v="0"/>
    <s v="RFCPI"/>
    <s v="8045613383"/>
    <s v="FBO"/>
    <d v="1899-12-30T00:20:51"/>
    <d v="1899-12-30T00:20:10"/>
    <d v="1899-12-30T00:00:41"/>
    <s v="Ensacado"/>
    <s v="E002"/>
    <x v="1"/>
    <d v="1899-12-30T00:20:51"/>
    <d v="1899-12-30T00:20:10"/>
    <n v="16"/>
    <x v="13"/>
    <x v="5"/>
    <x v="2"/>
    <n v="0"/>
    <n v="0"/>
    <s v="OK"/>
    <s v="Ensacado"/>
    <x v="0"/>
    <n v="0"/>
    <s v="F. ALCONERA"/>
    <s v="A"/>
    <d v="1899-12-30T00:00:41"/>
    <d v="1899-12-30T00:00:41"/>
    <s v="OK"/>
    <m/>
    <m/>
    <d v="1899-12-30T00:00:00"/>
    <d v="1899-12-30T00:20:51"/>
    <n v="4"/>
    <d v="1899-12-30T00:00:41"/>
    <n v="20.850000000004858"/>
    <n v="16"/>
    <s v="Si"/>
  </r>
  <r>
    <s v="CCAL"/>
    <s v="2024075468"/>
    <x v="0"/>
    <s v="EL163809"/>
    <s v="E39TD89"/>
    <d v="2024-12-18T00:00:00"/>
    <m/>
    <s v="3229"/>
    <x v="4"/>
    <s v="PA"/>
    <s v="S2"/>
    <m/>
    <d v="2024-12-18T00:00:00"/>
    <d v="1899-12-30T16:00:40"/>
    <d v="2024-12-18T00:00:00"/>
    <d v="1899-12-30T16:01:26"/>
    <d v="2024-12-18T00:00:00"/>
    <d v="1899-12-30T16:35:15"/>
    <x v="0"/>
    <s v="RFCPI"/>
    <s v="8045613384"/>
    <s v="FBO"/>
    <d v="1899-12-30T00:34:35"/>
    <d v="1899-12-30T00:33:49"/>
    <d v="1899-12-30T00:00:46"/>
    <s v="Granel"/>
    <s v="E001"/>
    <x v="1"/>
    <d v="1899-12-30T00:34:35"/>
    <d v="1899-12-30T00:33:49"/>
    <n v="16"/>
    <x v="13"/>
    <x v="5"/>
    <x v="1"/>
    <n v="0"/>
    <n v="0"/>
    <s v="OK"/>
    <s v="Granel"/>
    <x v="0"/>
    <n v="0"/>
    <s v="F. ALCONERA"/>
    <s v="A"/>
    <d v="1899-12-30T00:00:46"/>
    <d v="1899-12-30T00:00:46"/>
    <s v="OK"/>
    <m/>
    <m/>
    <d v="1899-12-30T00:00:00"/>
    <d v="1899-12-30T00:34:35"/>
    <n v="4"/>
    <d v="1899-12-30T00:00:46"/>
    <n v="34.583333333328078"/>
    <n v="16"/>
    <s v="Si"/>
  </r>
  <r>
    <s v="CCAL"/>
    <s v="2024075485"/>
    <x v="0"/>
    <s v="ESE1475"/>
    <s v="E21TP04"/>
    <d v="2024-12-18T00:00:00"/>
    <m/>
    <s v="3228"/>
    <x v="3"/>
    <s v="PA"/>
    <s v="S5"/>
    <m/>
    <d v="2024-12-18T00:00:00"/>
    <d v="1899-12-30T16:21:46"/>
    <d v="2024-12-18T00:00:00"/>
    <d v="1899-12-30T16:22:27"/>
    <d v="2024-12-18T00:00:00"/>
    <d v="1899-12-30T16:50:30"/>
    <x v="0"/>
    <s v="RFCPI"/>
    <s v="8045613385"/>
    <s v="FBO"/>
    <d v="1899-12-30T00:28:44"/>
    <d v="1899-12-30T00:28:03"/>
    <d v="1899-12-30T00:00:41"/>
    <s v="Granel"/>
    <s v="E001"/>
    <x v="1"/>
    <d v="1899-12-30T00:28:44"/>
    <d v="1899-12-30T00:28:03"/>
    <n v="16"/>
    <x v="13"/>
    <x v="5"/>
    <x v="1"/>
    <n v="0"/>
    <n v="0"/>
    <s v="OK"/>
    <s v="Granel"/>
    <x v="0"/>
    <n v="0"/>
    <s v="F. ALCONERA"/>
    <s v="A"/>
    <d v="1899-12-30T00:00:41"/>
    <d v="1899-12-30T00:00:41"/>
    <s v="OK"/>
    <m/>
    <m/>
    <d v="1899-12-30T00:00:00"/>
    <d v="1899-12-30T00:28:44"/>
    <n v="4"/>
    <d v="1899-12-30T00:00:41"/>
    <n v="28.733333333327966"/>
    <n v="16"/>
    <s v="Si"/>
  </r>
  <r>
    <s v="CCAL"/>
    <s v="2024075484"/>
    <x v="0"/>
    <s v="EL174798"/>
    <s v="E15ZX35"/>
    <d v="2024-12-18T00:00:00"/>
    <m/>
    <s v="3228"/>
    <x v="3"/>
    <s v="PA"/>
    <s v="S4"/>
    <m/>
    <d v="2024-12-18T00:00:00"/>
    <d v="1899-12-30T16:20:52"/>
    <d v="2024-12-18T00:00:00"/>
    <d v="1899-12-30T16:21:35"/>
    <d v="2024-12-18T00:00:00"/>
    <d v="1899-12-30T16:52:11"/>
    <x v="0"/>
    <s v="RFCPI"/>
    <s v="8045613386"/>
    <s v="FBO"/>
    <d v="1899-12-30T00:31:19"/>
    <d v="1899-12-30T00:30:36"/>
    <d v="1899-12-30T00:00:43"/>
    <s v="Granel"/>
    <s v="E001"/>
    <x v="1"/>
    <d v="1899-12-30T00:31:19"/>
    <d v="1899-12-30T00:30:36"/>
    <n v="16"/>
    <x v="13"/>
    <x v="5"/>
    <x v="1"/>
    <n v="0"/>
    <n v="0"/>
    <s v="OK"/>
    <s v="Granel"/>
    <x v="0"/>
    <n v="0"/>
    <s v="F. ALCONERA"/>
    <s v="A"/>
    <d v="1899-12-30T00:00:43"/>
    <d v="1899-12-30T00:00:43"/>
    <s v="OK"/>
    <m/>
    <m/>
    <d v="1899-12-30T00:00:00"/>
    <d v="1899-12-30T00:31:19"/>
    <n v="4"/>
    <d v="1899-12-30T00:00:43"/>
    <n v="31.316666666659199"/>
    <n v="16"/>
    <s v="Si"/>
  </r>
  <r>
    <s v="CCAL"/>
    <s v="2024075498"/>
    <x v="0"/>
    <s v="EVI14517"/>
    <s v="EBA34RM"/>
    <d v="2024-12-18T00:00:00"/>
    <m/>
    <s v="3228"/>
    <x v="3"/>
    <s v="PA"/>
    <s v="S4"/>
    <m/>
    <d v="2024-12-18T00:00:00"/>
    <d v="1899-12-30T16:44:42"/>
    <d v="2024-12-18T00:00:00"/>
    <d v="1899-12-30T16:45:19"/>
    <d v="2024-12-18T00:00:00"/>
    <d v="1899-12-30T17:38:45"/>
    <x v="0"/>
    <s v="RFCPI"/>
    <s v="8045613388"/>
    <s v="FBO"/>
    <d v="1899-12-30T00:54:03"/>
    <d v="1899-12-30T00:53:26"/>
    <d v="1899-12-30T00:00:37"/>
    <s v="Granel"/>
    <s v="E001"/>
    <x v="1"/>
    <d v="1899-12-30T00:54:03"/>
    <d v="1899-12-30T00:53:26"/>
    <n v="16"/>
    <x v="13"/>
    <x v="5"/>
    <x v="1"/>
    <n v="0"/>
    <n v="0"/>
    <s v="OK"/>
    <s v="Granel"/>
    <x v="0"/>
    <n v="0"/>
    <s v="F. ALCONERA"/>
    <s v="B"/>
    <d v="1899-12-30T00:00:37"/>
    <d v="1899-12-30T00:00:37"/>
    <s v="OK"/>
    <m/>
    <m/>
    <d v="1899-12-30T00:00:00"/>
    <d v="1899-12-30T00:54:03"/>
    <n v="4"/>
    <d v="1899-12-30T00:00:37"/>
    <n v="54.050000000011167"/>
    <n v="17"/>
    <s v="No"/>
  </r>
  <r>
    <s v="CCAL"/>
    <s v="2024075487"/>
    <x v="0"/>
    <s v="EVI10106"/>
    <s v="EAV11BG"/>
    <d v="2024-12-18T00:00:00"/>
    <m/>
    <s v="3230"/>
    <x v="2"/>
    <s v="PA"/>
    <s v="PA"/>
    <m/>
    <d v="2024-12-18T00:00:00"/>
    <d v="1899-12-30T16:26:52"/>
    <d v="2024-12-18T00:00:00"/>
    <d v="1899-12-30T16:27:51"/>
    <d v="2024-12-18T00:00:00"/>
    <d v="1899-12-30T17:55:10"/>
    <x v="0"/>
    <s v="RFCPI"/>
    <s v="8045613389"/>
    <s v="FBO"/>
    <d v="1899-12-30T01:28:18"/>
    <d v="1899-12-30T01:27:19"/>
    <d v="1899-12-30T00:00:59"/>
    <s v="Ensacado"/>
    <s v="E002"/>
    <x v="1"/>
    <d v="1899-12-30T01:28:18"/>
    <d v="1899-12-30T01:27:19"/>
    <n v="16"/>
    <x v="13"/>
    <x v="5"/>
    <x v="2"/>
    <n v="0"/>
    <n v="0"/>
    <s v="OK"/>
    <s v="Ensacado"/>
    <x v="0"/>
    <n v="0"/>
    <s v="F. ALCONERA"/>
    <s v="B"/>
    <d v="1899-12-30T00:00:59"/>
    <d v="1899-12-30T00:00:59"/>
    <s v="OK"/>
    <m/>
    <m/>
    <d v="1899-12-30T00:00:00"/>
    <d v="1899-12-30T01:28:18"/>
    <n v="4"/>
    <d v="1899-12-30T00:00:59"/>
    <n v="88.300000000007884"/>
    <n v="17"/>
    <s v="No"/>
  </r>
  <r>
    <s v="CCAL"/>
    <s v="2024075502"/>
    <x v="0"/>
    <s v="EL181870"/>
    <s v="EAB28GF"/>
    <d v="2024-12-18T00:00:00"/>
    <m/>
    <s v="3233"/>
    <x v="9"/>
    <s v="PA"/>
    <s v="PA"/>
    <m/>
    <d v="2024-12-18T00:00:00"/>
    <d v="1899-12-30T16:54:34"/>
    <d v="2024-12-18T00:00:00"/>
    <d v="1899-12-30T16:55:24"/>
    <d v="2024-12-18T00:00:00"/>
    <d v="1899-12-30T18:01:58"/>
    <x v="0"/>
    <s v="RFCPI"/>
    <s v="8045613390"/>
    <s v="FBO"/>
    <d v="1899-12-30T01:07:24"/>
    <d v="1899-12-30T01:06:34"/>
    <d v="1899-12-30T00:00:50"/>
    <s v="Ensacado"/>
    <s v="E002"/>
    <x v="1"/>
    <d v="1899-12-30T01:07:24"/>
    <d v="1899-12-30T01:06:34"/>
    <n v="16"/>
    <x v="13"/>
    <x v="5"/>
    <x v="2"/>
    <n v="0"/>
    <n v="0"/>
    <s v="OK"/>
    <s v="Ensacado"/>
    <x v="0"/>
    <n v="0"/>
    <s v="F. ALCONERA"/>
    <s v="B"/>
    <d v="1899-12-30T00:00:50"/>
    <d v="1899-12-30T00:00:50"/>
    <s v="OK"/>
    <m/>
    <m/>
    <d v="1899-12-30T00:00:00"/>
    <d v="1899-12-30T01:07:24"/>
    <n v="4"/>
    <d v="1899-12-30T00:00:50"/>
    <n v="67.399999999991991"/>
    <n v="18"/>
    <s v="No"/>
  </r>
  <r>
    <s v="CCAL"/>
    <s v="2024075508"/>
    <x v="0"/>
    <s v="EL193158"/>
    <s v="EAV24EQ"/>
    <d v="2024-12-18T00:00:00"/>
    <m/>
    <s v="3230"/>
    <x v="2"/>
    <s v="PA"/>
    <s v="PA"/>
    <m/>
    <d v="2024-12-18T00:00:00"/>
    <d v="1899-12-30T17:16:17"/>
    <d v="2024-12-18T00:00:00"/>
    <d v="1899-12-30T17:18:18"/>
    <d v="2024-12-18T00:00:00"/>
    <d v="1899-12-30T18:40:54"/>
    <x v="0"/>
    <s v="RFCPI"/>
    <s v="8045613391"/>
    <s v="FBO"/>
    <d v="1899-12-30T01:24:37"/>
    <d v="1899-12-30T01:22:36"/>
    <d v="1899-12-30T00:02:01"/>
    <s v="Ensacado"/>
    <s v="E002"/>
    <x v="1"/>
    <d v="1899-12-30T01:24:37"/>
    <d v="1899-12-30T01:22:36"/>
    <n v="17"/>
    <x v="13"/>
    <x v="5"/>
    <x v="2"/>
    <n v="0"/>
    <n v="0"/>
    <s v="OK"/>
    <s v="Ensacado"/>
    <x v="0"/>
    <n v="0"/>
    <s v="F. ALCONERA"/>
    <s v="B"/>
    <d v="1899-12-30T00:02:01"/>
    <d v="1899-12-30T00:02:01"/>
    <s v="OK"/>
    <m/>
    <m/>
    <d v="1899-12-30T00:00:00"/>
    <d v="1899-12-30T01:24:37"/>
    <n v="4"/>
    <d v="1899-12-30T00:02:01"/>
    <n v="84.616666666675201"/>
    <n v="18"/>
    <s v="No"/>
  </r>
  <r>
    <s v="CCAL"/>
    <s v="2024075525"/>
    <x v="0"/>
    <s v="EL156273"/>
    <s v="E76DA70"/>
    <d v="2024-12-18T00:00:00"/>
    <m/>
    <s v="3229"/>
    <x v="4"/>
    <s v="PA"/>
    <s v="S2"/>
    <m/>
    <d v="2024-12-18T00:00:00"/>
    <d v="1899-12-30T18:00:42"/>
    <d v="2024-12-18T00:00:00"/>
    <d v="1899-12-30T18:08:10"/>
    <d v="2024-12-18T00:00:00"/>
    <d v="1899-12-30T18:43:12"/>
    <x v="0"/>
    <s v="RFCPI"/>
    <s v="8045613392"/>
    <s v="FBO"/>
    <d v="1899-12-30T00:42:30"/>
    <d v="1899-12-30T00:35:02"/>
    <d v="1899-12-30T00:07:28"/>
    <s v="Granel"/>
    <s v="E001"/>
    <x v="1"/>
    <d v="1899-12-30T00:42:30"/>
    <d v="1899-12-30T00:35:02"/>
    <n v="18"/>
    <x v="13"/>
    <x v="5"/>
    <x v="1"/>
    <n v="0"/>
    <n v="0"/>
    <s v="OK"/>
    <s v="Granel"/>
    <x v="0"/>
    <n v="0"/>
    <s v="F. ALCONERA"/>
    <s v="A"/>
    <d v="1899-12-30T00:07:28"/>
    <d v="1899-12-30T00:07:28"/>
    <s v="OK"/>
    <m/>
    <m/>
    <d v="1899-12-30T00:00:00"/>
    <d v="1899-12-30T00:42:30"/>
    <n v="4"/>
    <d v="1899-12-30T00:07:28"/>
    <n v="42.500000000001684"/>
    <n v="18"/>
    <s v="Si"/>
  </r>
  <r>
    <s v="CCAL"/>
    <s v="2024075520"/>
    <x v="0"/>
    <s v="EL156220"/>
    <s v="E54XL56"/>
    <d v="2024-12-18T00:00:00"/>
    <m/>
    <s v="3230"/>
    <x v="2"/>
    <s v="PA"/>
    <s v="PA"/>
    <m/>
    <d v="2024-12-18T00:00:00"/>
    <d v="1899-12-30T17:45:43"/>
    <d v="2024-12-18T00:00:00"/>
    <d v="1899-12-30T17:57:38"/>
    <d v="2024-12-18T00:00:00"/>
    <d v="1899-12-30T19:11:56"/>
    <x v="0"/>
    <s v="RFCPI"/>
    <s v="8045613393"/>
    <s v="FBO"/>
    <d v="1899-12-30T01:26:13"/>
    <d v="1899-12-30T01:14:18"/>
    <d v="1899-12-30T00:11:55"/>
    <s v="Ensacado"/>
    <s v="E002"/>
    <x v="1"/>
    <d v="1899-12-30T01:26:13"/>
    <d v="1899-12-30T01:14:18"/>
    <n v="17"/>
    <x v="13"/>
    <x v="5"/>
    <x v="2"/>
    <n v="0"/>
    <n v="0"/>
    <s v="OK"/>
    <s v="Ensacado"/>
    <x v="0"/>
    <n v="0"/>
    <s v="F. ALCONERA"/>
    <s v="B"/>
    <d v="1899-12-30T00:11:55"/>
    <d v="1899-12-30T00:11:55"/>
    <s v="OK"/>
    <m/>
    <m/>
    <d v="1899-12-30T00:00:00"/>
    <d v="1899-12-30T01:26:13"/>
    <n v="4"/>
    <d v="1899-12-30T00:11:55"/>
    <n v="86.216666666659151"/>
    <n v="19"/>
    <s v="No"/>
  </r>
  <r>
    <s v="CCAL"/>
    <s v="2024075534"/>
    <x v="0"/>
    <s v="ER8271BDM"/>
    <s v="E0205LTP"/>
    <d v="2024-12-18T00:00:00"/>
    <m/>
    <s v="3229"/>
    <x v="4"/>
    <s v="PA"/>
    <s v="S2"/>
    <m/>
    <d v="2024-12-18T00:00:00"/>
    <d v="1899-12-30T19:08:39"/>
    <d v="2024-12-18T00:00:00"/>
    <d v="1899-12-30T19:08:53"/>
    <d v="2024-12-18T00:00:00"/>
    <d v="1899-12-30T19:34:37"/>
    <x v="0"/>
    <s v="RFCPI"/>
    <s v="8045613394"/>
    <s v="FBO"/>
    <d v="1899-12-30T00:25:58"/>
    <d v="1899-12-30T00:25:44"/>
    <d v="1899-12-30T00:00:14"/>
    <s v="Granel"/>
    <s v="E001"/>
    <x v="2"/>
    <d v="1899-12-30T00:25:58"/>
    <d v="1899-12-30T00:25:44"/>
    <n v="19"/>
    <x v="13"/>
    <x v="5"/>
    <x v="1"/>
    <n v="0"/>
    <n v="0"/>
    <s v="OK"/>
    <s v="Granel"/>
    <x v="0"/>
    <n v="0"/>
    <s v="F. ALCONERA"/>
    <s v="A"/>
    <d v="1899-12-30T00:00:14"/>
    <d v="1899-12-30T00:00:14"/>
    <s v="OK"/>
    <m/>
    <m/>
    <d v="1899-12-30T00:00:00"/>
    <d v="1899-12-30T00:25:58"/>
    <n v="4"/>
    <d v="1899-12-30T00:00:14"/>
    <n v="25.966666666670353"/>
    <n v="19"/>
    <s v="Si"/>
  </r>
  <r>
    <s v="CCAL"/>
    <s v="2024075538"/>
    <x v="0"/>
    <s v="EC71960"/>
    <s v="E07RF64"/>
    <d v="2024-12-18T00:00:00"/>
    <m/>
    <s v="3228"/>
    <x v="3"/>
    <s v="PA"/>
    <s v="S4"/>
    <m/>
    <d v="2024-12-18T00:00:00"/>
    <d v="1899-12-30T19:52:36"/>
    <d v="2024-12-18T00:00:00"/>
    <d v="1899-12-30T19:53:10"/>
    <d v="2024-12-18T00:00:00"/>
    <d v="1899-12-30T20:20:50"/>
    <x v="0"/>
    <s v="RFCPI"/>
    <s v="8045613395"/>
    <s v="FBO"/>
    <d v="1899-12-30T00:28:14"/>
    <d v="1899-12-30T00:27:40"/>
    <d v="1899-12-30T00:00:34"/>
    <s v="Granel"/>
    <s v="E001"/>
    <x v="1"/>
    <d v="1899-12-30T00:28:14"/>
    <d v="1899-12-30T00:27:40"/>
    <n v="19"/>
    <x v="13"/>
    <x v="5"/>
    <x v="1"/>
    <n v="0"/>
    <n v="0"/>
    <s v="OK"/>
    <s v="Granel"/>
    <x v="0"/>
    <n v="0"/>
    <s v="F. ALCONERA"/>
    <s v="A"/>
    <d v="1899-12-30T00:00:34"/>
    <d v="1899-12-30T00:00:34"/>
    <s v="OK"/>
    <m/>
    <m/>
    <d v="1899-12-30T00:00:00"/>
    <d v="1899-12-30T00:28:14"/>
    <n v="4"/>
    <d v="1899-12-30T00:00:34"/>
    <n v="28.233333333345634"/>
    <n v="20"/>
    <s v="Si"/>
  </r>
  <r>
    <s v="CCAL"/>
    <s v="2024075541"/>
    <x v="0"/>
    <s v="EVI14516"/>
    <s v="EBO80HQ"/>
    <d v="2024-12-18T00:00:00"/>
    <m/>
    <s v="3228"/>
    <x v="3"/>
    <s v="PA"/>
    <s v="S5"/>
    <m/>
    <d v="2024-12-18T00:00:00"/>
    <d v="1899-12-30T19:58:27"/>
    <d v="2024-12-18T00:00:00"/>
    <d v="1899-12-30T19:59:02"/>
    <d v="2024-12-18T00:00:00"/>
    <d v="1899-12-30T20:36:37"/>
    <x v="0"/>
    <s v="RFCPI"/>
    <s v="8045613396"/>
    <s v="FBO"/>
    <d v="1899-12-30T00:38:10"/>
    <d v="1899-12-30T00:37:35"/>
    <d v="1899-12-30T00:00:35"/>
    <s v="Granel"/>
    <s v="E001"/>
    <x v="1"/>
    <d v="1899-12-30T00:38:10"/>
    <d v="1899-12-30T00:37:35"/>
    <n v="19"/>
    <x v="13"/>
    <x v="5"/>
    <x v="1"/>
    <n v="0"/>
    <n v="0"/>
    <s v="OK"/>
    <s v="Granel"/>
    <x v="0"/>
    <n v="0"/>
    <s v="F. ALCONERA"/>
    <s v="A"/>
    <d v="1899-12-30T00:00:35"/>
    <d v="1899-12-30T00:00:35"/>
    <s v="OK"/>
    <m/>
    <m/>
    <d v="1899-12-30T00:00:00"/>
    <d v="1899-12-30T00:38:10"/>
    <n v="4"/>
    <d v="1899-12-30T00:00:35"/>
    <n v="38.166666666667304"/>
    <n v="20"/>
    <s v="Si"/>
  </r>
  <r>
    <s v="CCAL"/>
    <s v="2024075539"/>
    <x v="0"/>
    <s v="ELE4364"/>
    <s v="EAJ68DG"/>
    <d v="2024-12-18T00:00:00"/>
    <m/>
    <s v="3228"/>
    <x v="3"/>
    <s v="PA"/>
    <s v="S4"/>
    <m/>
    <d v="2024-12-18T00:00:00"/>
    <d v="1899-12-30T19:54:08"/>
    <d v="2024-12-18T00:00:00"/>
    <d v="1899-12-30T19:54:43"/>
    <d v="2024-12-18T00:00:00"/>
    <d v="1899-12-30T20:39:18"/>
    <x v="0"/>
    <s v="RFCPI"/>
    <s v="8045613397"/>
    <s v="FBO"/>
    <d v="1899-12-30T00:45:10"/>
    <d v="1899-12-30T00:44:35"/>
    <d v="1899-12-30T00:00:35"/>
    <s v="Granel"/>
    <s v="E001"/>
    <x v="1"/>
    <d v="1899-12-30T00:45:10"/>
    <d v="1899-12-30T00:44:35"/>
    <n v="19"/>
    <x v="13"/>
    <x v="5"/>
    <x v="1"/>
    <n v="0"/>
    <n v="0"/>
    <s v="OK"/>
    <s v="Granel"/>
    <x v="0"/>
    <n v="0"/>
    <s v="F. ALCONERA"/>
    <s v="B"/>
    <d v="1899-12-30T00:00:35"/>
    <d v="1899-12-30T00:00:35"/>
    <s v="OK"/>
    <m/>
    <m/>
    <d v="1899-12-30T00:00:00"/>
    <d v="1899-12-30T00:45:10"/>
    <n v="4"/>
    <d v="1899-12-30T00:00:35"/>
    <n v="45.16666666666552"/>
    <n v="20"/>
    <s v="No"/>
  </r>
  <r>
    <s v="CCAL"/>
    <s v="2024075542"/>
    <x v="0"/>
    <s v="EGD4140"/>
    <s v="E40ZB67"/>
    <d v="2024-12-18T00:00:00"/>
    <m/>
    <s v="3228"/>
    <x v="3"/>
    <s v="PA"/>
    <s v="S4"/>
    <m/>
    <d v="2024-12-18T00:00:00"/>
    <d v="1899-12-30T20:28:37"/>
    <d v="2024-12-18T00:00:00"/>
    <d v="1899-12-30T20:29:40"/>
    <d v="2024-12-18T00:00:00"/>
    <d v="1899-12-30T20:56:59"/>
    <x v="0"/>
    <s v="RFCPI"/>
    <s v="8045613398"/>
    <s v="FBO"/>
    <d v="1899-12-30T00:28:22"/>
    <d v="1899-12-30T00:27:19"/>
    <d v="1899-12-30T00:01:03"/>
    <s v="Granel"/>
    <s v="E001"/>
    <x v="1"/>
    <d v="1899-12-30T00:28:22"/>
    <d v="1899-12-30T00:27:19"/>
    <n v="20"/>
    <x v="13"/>
    <x v="5"/>
    <x v="1"/>
    <n v="0"/>
    <n v="0"/>
    <s v="OK"/>
    <s v="Granel"/>
    <x v="0"/>
    <n v="0"/>
    <s v="F. ALCONERA"/>
    <s v="A"/>
    <d v="1899-12-30T00:01:03"/>
    <d v="1899-12-30T00:01:03"/>
    <s v="OK"/>
    <m/>
    <m/>
    <d v="1899-12-30T00:00:00"/>
    <d v="1899-12-30T00:28:22"/>
    <n v="4"/>
    <d v="1899-12-30T00:01:03"/>
    <n v="28.366666666660816"/>
    <n v="20"/>
    <s v="Si"/>
  </r>
  <r>
    <s v="CCAL"/>
    <s v="2024075674"/>
    <x v="0"/>
    <s v="EAV37602"/>
    <s v="EBA70ND"/>
    <d v="2024-12-19T00:00:00"/>
    <m/>
    <s v="3229"/>
    <x v="4"/>
    <s v="PA"/>
    <s v="S2"/>
    <m/>
    <d v="2024-12-19T00:00:00"/>
    <d v="1899-12-30T11:54:35"/>
    <d v="2024-12-19T00:00:00"/>
    <d v="1899-12-30T11:55:45"/>
    <d v="2024-12-19T00:00:00"/>
    <d v="1899-12-30T12:21:18"/>
    <x v="0"/>
    <s v="RFCPI"/>
    <s v="8045613399"/>
    <s v="FBO"/>
    <d v="1899-12-30T00:26:43"/>
    <d v="1899-12-30T00:25:33"/>
    <d v="1899-12-30T00:01:10"/>
    <s v="Granel"/>
    <s v="E001"/>
    <x v="1"/>
    <d v="1899-12-30T00:26:43"/>
    <d v="1899-12-30T00:25:33"/>
    <n v="11"/>
    <x v="14"/>
    <x v="5"/>
    <x v="1"/>
    <n v="0"/>
    <n v="0"/>
    <s v="OK"/>
    <s v="Granel"/>
    <x v="0"/>
    <n v="0"/>
    <s v="F. ALCONERA"/>
    <s v="A"/>
    <d v="1899-12-30T00:01:10"/>
    <d v="1899-12-30T00:01:10"/>
    <s v="OK"/>
    <m/>
    <m/>
    <d v="1899-12-30T00:00:00"/>
    <d v="1899-12-30T00:26:43"/>
    <n v="5"/>
    <d v="1899-12-30T00:01:10"/>
    <n v="26.716666666665592"/>
    <n v="12"/>
    <s v="Si"/>
  </r>
  <r>
    <s v="CCAL"/>
    <s v="2024075675"/>
    <x v="0"/>
    <s v="E13075"/>
    <s v="E59VU54"/>
    <d v="2024-12-19T00:00:00"/>
    <m/>
    <s v="3230"/>
    <x v="2"/>
    <s v="PA"/>
    <s v="PA"/>
    <m/>
    <d v="2024-12-19T00:00:00"/>
    <d v="1899-12-30T11:55:51"/>
    <d v="2024-12-19T00:00:00"/>
    <d v="1899-12-30T11:56:25"/>
    <d v="2024-12-19T00:00:00"/>
    <d v="1899-12-30T12:32:21"/>
    <x v="0"/>
    <s v="RFCPI"/>
    <s v="8045613400"/>
    <s v="FBO"/>
    <d v="1899-12-30T00:36:30"/>
    <d v="1899-12-30T00:35:56"/>
    <d v="1899-12-30T00:00:34"/>
    <s v="Ensacado"/>
    <s v="E002"/>
    <x v="1"/>
    <d v="1899-12-30T00:36:30"/>
    <d v="1899-12-30T00:35:56"/>
    <n v="11"/>
    <x v="14"/>
    <x v="5"/>
    <x v="2"/>
    <n v="0"/>
    <n v="0"/>
    <s v="OK"/>
    <s v="Ensacado"/>
    <x v="0"/>
    <n v="0"/>
    <s v="F. ALCONERA"/>
    <s v="A"/>
    <d v="1899-12-30T00:00:34"/>
    <d v="1899-12-30T00:00:34"/>
    <s v="OK"/>
    <m/>
    <m/>
    <d v="1899-12-30T00:00:00"/>
    <d v="1899-12-30T00:36:30"/>
    <n v="5"/>
    <d v="1899-12-30T00:00:34"/>
    <n v="36.499999999996753"/>
    <n v="12"/>
    <s v="Si"/>
  </r>
  <r>
    <s v="CCAL"/>
    <s v="2024075676"/>
    <x v="0"/>
    <s v="ESE11177"/>
    <s v="EAQ08CB"/>
    <d v="2024-12-19T00:00:00"/>
    <m/>
    <s v="3229"/>
    <x v="4"/>
    <s v="PA"/>
    <s v="S2"/>
    <m/>
    <d v="2024-12-19T00:00:00"/>
    <d v="1899-12-30T11:56:37"/>
    <d v="2024-12-19T00:00:00"/>
    <d v="1899-12-30T11:57:18"/>
    <d v="2024-12-19T00:00:00"/>
    <d v="1899-12-30T12:37:53"/>
    <x v="0"/>
    <s v="RFCPI"/>
    <s v="8045613401"/>
    <s v="FBO"/>
    <d v="1899-12-30T00:41:16"/>
    <d v="1899-12-30T00:40:35"/>
    <d v="1899-12-30T00:00:41"/>
    <s v="Granel"/>
    <s v="E001"/>
    <x v="1"/>
    <d v="1899-12-30T00:41:16"/>
    <d v="1899-12-30T00:40:35"/>
    <n v="11"/>
    <x v="14"/>
    <x v="5"/>
    <x v="1"/>
    <n v="0"/>
    <n v="0"/>
    <s v="OK"/>
    <s v="Granel"/>
    <x v="0"/>
    <n v="0"/>
    <s v="F. ALCONERA"/>
    <s v="A"/>
    <d v="1899-12-30T00:00:41"/>
    <d v="1899-12-30T00:00:41"/>
    <s v="OK"/>
    <m/>
    <m/>
    <d v="1899-12-30T00:00:00"/>
    <d v="1899-12-30T00:41:16"/>
    <n v="5"/>
    <d v="1899-12-30T00:00:41"/>
    <n v="41.266666666670346"/>
    <n v="12"/>
    <s v="Si"/>
  </r>
  <r>
    <s v="CCAL"/>
    <s v="2024075722"/>
    <x v="0"/>
    <s v="EBR10380"/>
    <s v="EBI91DF"/>
    <d v="2024-12-19T00:00:00"/>
    <m/>
    <s v="3229"/>
    <x v="4"/>
    <s v="PA"/>
    <s v="S2"/>
    <m/>
    <d v="2024-12-19T00:00:00"/>
    <d v="1899-12-30T14:22:44"/>
    <d v="2024-12-19T00:00:00"/>
    <d v="1899-12-30T14:23:30"/>
    <d v="2024-12-19T00:00:00"/>
    <d v="1899-12-30T14:55:11"/>
    <x v="0"/>
    <s v="RFCPI"/>
    <s v="8045613402"/>
    <s v="FBO"/>
    <d v="1899-12-30T00:32:27"/>
    <d v="1899-12-30T00:31:41"/>
    <d v="1899-12-30T00:00:46"/>
    <s v="Granel"/>
    <s v="E001"/>
    <x v="1"/>
    <d v="1899-12-30T00:32:27"/>
    <d v="1899-12-30T00:31:41"/>
    <n v="14"/>
    <x v="14"/>
    <x v="5"/>
    <x v="1"/>
    <n v="0"/>
    <n v="0"/>
    <s v="OK"/>
    <s v="Granel"/>
    <x v="0"/>
    <n v="0"/>
    <s v="F. ALCONERA"/>
    <s v="A"/>
    <d v="1899-12-30T00:00:46"/>
    <d v="1899-12-30T00:00:46"/>
    <s v="OK"/>
    <m/>
    <m/>
    <d v="1899-12-30T00:00:00"/>
    <d v="1899-12-30T00:32:27"/>
    <n v="5"/>
    <d v="1899-12-30T00:00:46"/>
    <n v="32.449999999996756"/>
    <n v="14"/>
    <s v="Si"/>
  </r>
  <r>
    <s v="CCAL"/>
    <s v="2024075721"/>
    <x v="0"/>
    <s v="EL185993"/>
    <s v="E07SD41"/>
    <d v="2024-12-19T00:00:00"/>
    <m/>
    <s v="3228"/>
    <x v="3"/>
    <s v="PA"/>
    <s v="S5"/>
    <m/>
    <d v="2024-12-19T00:00:00"/>
    <d v="1899-12-30T14:21:22"/>
    <d v="2024-12-19T00:00:00"/>
    <d v="1899-12-30T14:22:37"/>
    <d v="2024-12-19T00:00:00"/>
    <d v="1899-12-30T14:58:42"/>
    <x v="0"/>
    <s v="RFCPI"/>
    <s v="8045613403"/>
    <s v="FBO"/>
    <d v="1899-12-30T00:37:20"/>
    <d v="1899-12-30T00:36:05"/>
    <d v="1899-12-30T00:01:15"/>
    <s v="Granel"/>
    <s v="E001"/>
    <x v="1"/>
    <d v="1899-12-30T00:37:20"/>
    <d v="1899-12-30T00:36:05"/>
    <n v="14"/>
    <x v="14"/>
    <x v="5"/>
    <x v="1"/>
    <n v="0"/>
    <n v="0"/>
    <s v="OK"/>
    <s v="Granel"/>
    <x v="0"/>
    <n v="0"/>
    <s v="F. ALCONERA"/>
    <s v="A"/>
    <d v="1899-12-30T00:01:15"/>
    <d v="1899-12-30T00:01:15"/>
    <s v="OK"/>
    <m/>
    <m/>
    <d v="1899-12-30T00:00:00"/>
    <d v="1899-12-30T00:37:20"/>
    <n v="5"/>
    <d v="1899-12-30T00:01:15"/>
    <n v="37.333333333324831"/>
    <n v="14"/>
    <s v="Si"/>
  </r>
  <r>
    <s v="CCAL"/>
    <s v="2024075755"/>
    <x v="0"/>
    <s v="EBR10240"/>
    <s v="E55RN60"/>
    <d v="2024-12-19T00:00:00"/>
    <m/>
    <s v="3228"/>
    <x v="3"/>
    <s v="PA"/>
    <s v="S5"/>
    <m/>
    <d v="2024-12-19T00:00:00"/>
    <d v="1899-12-30T16:01:49"/>
    <d v="2024-12-19T00:00:00"/>
    <d v="1899-12-30T16:02:31"/>
    <d v="2024-12-19T00:00:00"/>
    <d v="1899-12-30T16:29:40"/>
    <x v="0"/>
    <s v="RFCPI"/>
    <s v="8045613404"/>
    <s v="FBO"/>
    <d v="1899-12-30T00:27:51"/>
    <d v="1899-12-30T00:27:09"/>
    <d v="1899-12-30T00:00:42"/>
    <s v="Granel"/>
    <s v="E001"/>
    <x v="1"/>
    <d v="1899-12-30T00:27:51"/>
    <d v="1899-12-30T00:27:09"/>
    <n v="16"/>
    <x v="14"/>
    <x v="5"/>
    <x v="1"/>
    <n v="0"/>
    <n v="0"/>
    <s v="OK"/>
    <s v="Granel"/>
    <x v="0"/>
    <n v="0"/>
    <s v="F. ALCONERA"/>
    <s v="A"/>
    <d v="1899-12-30T00:00:42"/>
    <d v="1899-12-30T00:00:42"/>
    <s v="OK"/>
    <m/>
    <m/>
    <d v="1899-12-30T00:00:00"/>
    <d v="1899-12-30T00:27:51"/>
    <n v="5"/>
    <d v="1899-12-30T00:00:42"/>
    <n v="27.850000000003234"/>
    <n v="16"/>
    <s v="Si"/>
  </r>
  <r>
    <s v="CCAL"/>
    <s v="2024075773"/>
    <x v="0"/>
    <s v="EGD3437"/>
    <s v="EAN25XE"/>
    <d v="2024-12-19T00:00:00"/>
    <m/>
    <s v="3229"/>
    <x v="4"/>
    <s v="PA"/>
    <s v="S2"/>
    <m/>
    <d v="2024-12-19T00:00:00"/>
    <d v="1899-12-30T16:48:18"/>
    <d v="2024-12-19T00:00:00"/>
    <d v="1899-12-30T16:49:02"/>
    <d v="2024-12-19T00:00:00"/>
    <d v="1899-12-30T18:03:49"/>
    <x v="0"/>
    <s v="RFCPI"/>
    <s v="8045613405"/>
    <s v="FBO"/>
    <d v="1899-12-30T01:15:31"/>
    <d v="1899-12-30T01:14:47"/>
    <d v="1899-12-30T00:00:44"/>
    <s v="Granel"/>
    <s v="E001"/>
    <x v="1"/>
    <d v="1899-12-30T01:15:31"/>
    <d v="1899-12-30T01:14:47"/>
    <n v="16"/>
    <x v="14"/>
    <x v="5"/>
    <x v="1"/>
    <n v="0"/>
    <n v="0"/>
    <s v="OK"/>
    <s v="Granel"/>
    <x v="0"/>
    <n v="0"/>
    <s v="F. ALCONERA"/>
    <s v="B"/>
    <d v="1899-12-30T00:00:44"/>
    <d v="1899-12-30T00:00:44"/>
    <s v="OK"/>
    <m/>
    <m/>
    <d v="1899-12-30T00:00:00"/>
    <d v="1899-12-30T01:15:31"/>
    <n v="5"/>
    <d v="1899-12-30T00:00:44"/>
    <n v="75.51666666666722"/>
    <n v="18"/>
    <s v="No"/>
  </r>
  <r>
    <s v="CCAL"/>
    <s v="2024075791"/>
    <x v="0"/>
    <s v="EL193037"/>
    <s v="E53XL24"/>
    <d v="2024-12-19T00:00:00"/>
    <m/>
    <s v="3230"/>
    <x v="2"/>
    <s v="PA"/>
    <s v="PA"/>
    <m/>
    <d v="2024-12-19T00:00:00"/>
    <d v="1899-12-30T17:47:43"/>
    <d v="2024-12-19T00:00:00"/>
    <d v="1899-12-30T17:49:09"/>
    <d v="2024-12-19T00:00:00"/>
    <d v="1899-12-30T18:22:13"/>
    <x v="0"/>
    <s v="RFCPI"/>
    <s v="8045613406"/>
    <s v="FBO"/>
    <d v="1899-12-30T00:34:30"/>
    <d v="1899-12-30T00:33:04"/>
    <d v="1899-12-30T00:01:26"/>
    <s v="Ensacado"/>
    <s v="E002"/>
    <x v="1"/>
    <d v="1899-12-30T00:34:30"/>
    <d v="1899-12-30T00:33:04"/>
    <n v="17"/>
    <x v="14"/>
    <x v="5"/>
    <x v="2"/>
    <n v="0"/>
    <n v="0"/>
    <s v="OK"/>
    <s v="Ensacado"/>
    <x v="0"/>
    <n v="0"/>
    <s v="F. ALCONERA"/>
    <s v="A"/>
    <d v="1899-12-30T00:01:26"/>
    <d v="1899-12-30T00:01:26"/>
    <s v="OK"/>
    <m/>
    <m/>
    <d v="1899-12-30T00:00:00"/>
    <d v="1899-12-30T00:34:30"/>
    <n v="5"/>
    <d v="1899-12-30T00:01:26"/>
    <n v="34.499999999995161"/>
    <n v="18"/>
    <s v="Si"/>
  </r>
  <r>
    <s v="CCAL"/>
    <s v="2024075787"/>
    <x v="0"/>
    <s v="ESE9048"/>
    <s v="EAD87DZ"/>
    <d v="2024-12-19T00:00:00"/>
    <m/>
    <s v="3229"/>
    <x v="4"/>
    <s v="PA"/>
    <s v="S2"/>
    <m/>
    <d v="2024-12-19T00:00:00"/>
    <d v="1899-12-30T17:31:31"/>
    <d v="2024-12-19T00:00:00"/>
    <d v="1899-12-30T17:32:20"/>
    <d v="2024-12-19T00:00:00"/>
    <d v="1899-12-30T18:31:40"/>
    <x v="0"/>
    <s v="RFCPI"/>
    <s v="8045613407"/>
    <s v="FBO"/>
    <d v="1899-12-30T01:00:09"/>
    <d v="1899-12-30T00:59:20"/>
    <d v="1899-12-30T00:00:49"/>
    <s v="Granel"/>
    <s v="E001"/>
    <x v="1"/>
    <d v="1899-12-30T01:00:09"/>
    <d v="1899-12-30T00:59:20"/>
    <n v="17"/>
    <x v="14"/>
    <x v="5"/>
    <x v="1"/>
    <n v="0"/>
    <n v="0"/>
    <s v="OK"/>
    <s v="Granel"/>
    <x v="0"/>
    <n v="0"/>
    <s v="F. ALCONERA"/>
    <s v="B"/>
    <d v="1899-12-30T00:00:49"/>
    <d v="1899-12-30T00:00:49"/>
    <s v="OK"/>
    <m/>
    <m/>
    <d v="1899-12-30T00:00:00"/>
    <d v="1899-12-30T01:00:09"/>
    <n v="5"/>
    <d v="1899-12-30T00:00:49"/>
    <n v="60.149999999995174"/>
    <n v="18"/>
    <s v="No"/>
  </r>
  <r>
    <s v="CCAL"/>
    <s v="2024075793"/>
    <x v="0"/>
    <s v="ELE4655"/>
    <s v="EBA72OG"/>
    <d v="2024-12-19T00:00:00"/>
    <m/>
    <s v="3228"/>
    <x v="3"/>
    <s v="PA"/>
    <s v="S4"/>
    <m/>
    <d v="2024-12-19T00:00:00"/>
    <d v="1899-12-30T17:49:19"/>
    <d v="2024-12-19T00:00:00"/>
    <d v="1899-12-30T17:49:57"/>
    <d v="2024-12-19T00:00:00"/>
    <d v="1899-12-30T18:35:59"/>
    <x v="0"/>
    <s v="RFCPI"/>
    <s v="8045613408"/>
    <s v="FBO"/>
    <d v="1899-12-30T00:46:40"/>
    <d v="1899-12-30T00:46:02"/>
    <d v="1899-12-30T00:00:38"/>
    <s v="Granel"/>
    <s v="E001"/>
    <x v="1"/>
    <d v="1899-12-30T00:46:40"/>
    <d v="1899-12-30T00:46:02"/>
    <n v="17"/>
    <x v="14"/>
    <x v="5"/>
    <x v="1"/>
    <n v="0"/>
    <n v="0"/>
    <s v="OK"/>
    <s v="Granel"/>
    <x v="0"/>
    <n v="0"/>
    <s v="F. ALCONERA"/>
    <s v="B"/>
    <d v="1899-12-30T00:00:38"/>
    <d v="1899-12-30T00:00:38"/>
    <s v="OK"/>
    <m/>
    <m/>
    <d v="1899-12-30T00:00:00"/>
    <d v="1899-12-30T00:46:40"/>
    <n v="5"/>
    <d v="1899-12-30T00:00:38"/>
    <n v="46.666666666670388"/>
    <n v="18"/>
    <s v="No"/>
  </r>
  <r>
    <s v="CCAL"/>
    <s v="2024075806"/>
    <x v="0"/>
    <s v="EVI14052"/>
    <s v="EBL30QD"/>
    <d v="2024-12-19T00:00:00"/>
    <m/>
    <s v="3229"/>
    <x v="4"/>
    <s v="PA"/>
    <s v="S2"/>
    <m/>
    <d v="2024-12-19T00:00:00"/>
    <d v="1899-12-30T18:48:26"/>
    <d v="2024-12-19T00:00:00"/>
    <d v="1899-12-30T18:49:14"/>
    <d v="2024-12-19T00:00:00"/>
    <d v="1899-12-30T19:17:03"/>
    <x v="0"/>
    <s v="RFCPI"/>
    <s v="8045613409"/>
    <s v="FBO"/>
    <d v="1899-12-30T00:28:37"/>
    <d v="1899-12-30T00:27:49"/>
    <d v="1899-12-30T00:00:48"/>
    <s v="Granel"/>
    <s v="E001"/>
    <x v="1"/>
    <d v="1899-12-30T00:28:37"/>
    <d v="1899-12-30T00:27:49"/>
    <n v="18"/>
    <x v="14"/>
    <x v="5"/>
    <x v="1"/>
    <n v="0"/>
    <n v="0"/>
    <s v="OK"/>
    <s v="Granel"/>
    <x v="0"/>
    <n v="0"/>
    <s v="F. ALCONERA"/>
    <s v="A"/>
    <d v="1899-12-30T00:00:48"/>
    <d v="1899-12-30T00:00:48"/>
    <s v="OK"/>
    <m/>
    <m/>
    <d v="1899-12-30T00:00:00"/>
    <d v="1899-12-30T00:28:37"/>
    <n v="5"/>
    <d v="1899-12-30T00:00:48"/>
    <n v="28.616666666659256"/>
    <n v="19"/>
    <s v="Si"/>
  </r>
  <r>
    <s v="CCAL"/>
    <s v="2024075810"/>
    <x v="0"/>
    <s v="EVI14051"/>
    <s v="EBL30QD"/>
    <d v="2024-12-19T00:00:00"/>
    <m/>
    <s v="3229"/>
    <x v="4"/>
    <s v="PA"/>
    <s v="S2"/>
    <m/>
    <d v="2024-12-19T00:00:00"/>
    <d v="1899-12-30T19:28:28"/>
    <d v="2024-12-19T00:00:00"/>
    <d v="1899-12-30T19:31:42"/>
    <d v="2024-12-19T00:00:00"/>
    <d v="1899-12-30T19:53:45"/>
    <x v="0"/>
    <s v="RFCPI"/>
    <s v="8045613410"/>
    <s v="FBO"/>
    <d v="1899-12-30T00:25:17"/>
    <d v="1899-12-30T00:22:03"/>
    <d v="1899-12-30T00:03:14"/>
    <s v="Granel"/>
    <s v="E001"/>
    <x v="1"/>
    <d v="1899-12-30T00:25:17"/>
    <d v="1899-12-30T00:22:03"/>
    <n v="19"/>
    <x v="14"/>
    <x v="5"/>
    <x v="1"/>
    <n v="0"/>
    <n v="0"/>
    <s v="OK"/>
    <s v="Granel"/>
    <x v="0"/>
    <n v="0"/>
    <s v="F. ALCONERA"/>
    <s v="A"/>
    <d v="1899-12-30T00:03:14"/>
    <d v="1899-12-30T00:03:14"/>
    <s v="OK"/>
    <m/>
    <m/>
    <d v="1899-12-30T00:00:00"/>
    <d v="1899-12-30T00:25:17"/>
    <n v="5"/>
    <d v="1899-12-30T00:03:14"/>
    <n v="25.283333333332862"/>
    <n v="19"/>
    <s v="Si"/>
  </r>
  <r>
    <s v="CCAL"/>
    <s v="2024075812"/>
    <x v="0"/>
    <s v="ER0960BDL"/>
    <s v="E5149MHB"/>
    <d v="2024-12-19T00:00:00"/>
    <m/>
    <s v="3230"/>
    <x v="2"/>
    <s v="PA"/>
    <s v="PA"/>
    <m/>
    <d v="2024-12-19T00:00:00"/>
    <d v="1899-12-30T19:38:50"/>
    <d v="2024-12-19T00:00:00"/>
    <d v="1899-12-30T19:39:06"/>
    <d v="2024-12-19T00:00:00"/>
    <d v="1899-12-30T20:03:25"/>
    <x v="0"/>
    <s v="RFCPI"/>
    <s v="8045613411"/>
    <s v="FBO"/>
    <d v="1899-12-30T00:24:35"/>
    <d v="1899-12-30T00:24:19"/>
    <d v="1899-12-30T00:00:16"/>
    <s v="Ensacado"/>
    <s v="E002"/>
    <x v="2"/>
    <d v="1899-12-30T00:24:35"/>
    <d v="1899-12-30T00:24:19"/>
    <n v="19"/>
    <x v="14"/>
    <x v="5"/>
    <x v="2"/>
    <n v="0"/>
    <n v="0"/>
    <s v="OK"/>
    <s v="Ensacado"/>
    <x v="0"/>
    <n v="0"/>
    <s v="F. ALCONERA"/>
    <s v="A"/>
    <d v="1899-12-30T00:00:16"/>
    <d v="1899-12-30T00:00:16"/>
    <s v="OK"/>
    <m/>
    <m/>
    <d v="1899-12-30T00:00:00"/>
    <d v="1899-12-30T00:24:35"/>
    <n v="5"/>
    <d v="1899-12-30T00:00:16"/>
    <n v="24.583333333334352"/>
    <n v="20"/>
    <s v="Si"/>
  </r>
  <r>
    <s v="CCAL"/>
    <s v="2024075816"/>
    <x v="0"/>
    <s v="ELE4458"/>
    <s v="EAQ15FM"/>
    <d v="2024-12-19T00:00:00"/>
    <m/>
    <s v="3228"/>
    <x v="3"/>
    <s v="PA"/>
    <s v="S4"/>
    <m/>
    <d v="2024-12-19T00:00:00"/>
    <d v="1899-12-30T22:03:46"/>
    <d v="2024-12-19T00:00:00"/>
    <d v="1899-12-30T22:05:23"/>
    <d v="2024-12-19T00:00:00"/>
    <d v="1899-12-30T22:34:04"/>
    <x v="0"/>
    <s v="RFCPI"/>
    <s v="8045613412"/>
    <s v="FBO"/>
    <d v="1899-12-30T00:30:18"/>
    <d v="1899-12-30T00:28:41"/>
    <d v="1899-12-30T00:01:37"/>
    <s v="Granel"/>
    <s v="E001"/>
    <x v="1"/>
    <d v="1899-12-30T00:30:18"/>
    <d v="1899-12-30T00:28:41"/>
    <n v="22"/>
    <x v="14"/>
    <x v="5"/>
    <x v="1"/>
    <n v="0"/>
    <n v="0"/>
    <s v="OK"/>
    <s v="Granel"/>
    <x v="0"/>
    <n v="0"/>
    <s v="F. ALCONERA"/>
    <s v="A"/>
    <d v="1899-12-30T00:01:37"/>
    <d v="1899-12-30T00:01:37"/>
    <s v="OK"/>
    <m/>
    <m/>
    <d v="1899-12-30T00:00:00"/>
    <d v="1899-12-30T00:30:18"/>
    <n v="5"/>
    <d v="1899-12-30T00:01:37"/>
    <n v="30.299999999990508"/>
    <n v="22"/>
    <s v="Si"/>
  </r>
  <r>
    <s v="CCAL"/>
    <s v="2024075869"/>
    <x v="0"/>
    <s v="E13075"/>
    <s v="E59VU54"/>
    <d v="2024-12-20T00:00:00"/>
    <m/>
    <s v="3230"/>
    <x v="2"/>
    <s v="PA"/>
    <s v="PA"/>
    <m/>
    <d v="2024-12-20T00:00:00"/>
    <d v="1899-12-30T08:02:22"/>
    <d v="2024-12-20T00:00:00"/>
    <d v="1899-12-30T08:03:18"/>
    <d v="2024-12-20T00:00:00"/>
    <d v="1899-12-30T08:47:57"/>
    <x v="0"/>
    <s v="RFCPI"/>
    <s v="8045613413"/>
    <s v="FBO"/>
    <d v="1899-12-30T00:45:35"/>
    <d v="1899-12-30T00:44:39"/>
    <d v="1899-12-30T00:00:56"/>
    <s v="Ensacado"/>
    <s v="E002"/>
    <x v="1"/>
    <d v="1899-12-30T00:45:35"/>
    <d v="1899-12-30T00:44:39"/>
    <n v="8"/>
    <x v="15"/>
    <x v="5"/>
    <x v="2"/>
    <n v="0"/>
    <n v="0"/>
    <s v="OK"/>
    <s v="Ensacado"/>
    <x v="0"/>
    <n v="0"/>
    <s v="F. ALCONERA"/>
    <s v="B"/>
    <d v="1899-12-30T00:00:56"/>
    <d v="1899-12-30T00:00:56"/>
    <s v="OK"/>
    <m/>
    <m/>
    <d v="1899-12-30T00:00:00"/>
    <d v="1899-12-30T00:45:35"/>
    <n v="6"/>
    <d v="1899-12-30T00:00:56"/>
    <n v="45.583333333329641"/>
    <n v="8"/>
    <s v="No"/>
  </r>
  <r>
    <s v="CCAL"/>
    <s v="2024075855"/>
    <x v="0"/>
    <s v="ER6810BDD"/>
    <s v="E8818MNX"/>
    <d v="2024-12-20T00:00:00"/>
    <m/>
    <s v="3230"/>
    <x v="2"/>
    <s v="PA"/>
    <s v="PA"/>
    <m/>
    <d v="2024-12-20T00:00:00"/>
    <d v="1899-12-30T07:39:03"/>
    <d v="2024-12-20T00:00:00"/>
    <d v="1899-12-30T07:39:21"/>
    <d v="2024-12-20T00:00:00"/>
    <d v="1899-12-30T08:51:14"/>
    <x v="0"/>
    <s v="RFCPI"/>
    <s v="8045613414"/>
    <s v="FBO"/>
    <d v="1899-12-30T01:12:11"/>
    <d v="1899-12-30T01:11:53"/>
    <d v="1899-12-30T00:00:18"/>
    <s v="Ensacado"/>
    <s v="E002"/>
    <x v="2"/>
    <d v="1899-12-30T01:12:11"/>
    <d v="1899-12-30T01:11:53"/>
    <n v="7"/>
    <x v="15"/>
    <x v="5"/>
    <x v="2"/>
    <n v="0"/>
    <n v="0"/>
    <s v="OK"/>
    <s v="Ensacado"/>
    <x v="0"/>
    <n v="0"/>
    <s v="F. ALCONERA"/>
    <s v="B"/>
    <d v="1899-12-30T00:00:18"/>
    <d v="1899-12-30T00:00:18"/>
    <s v="OK"/>
    <m/>
    <m/>
    <d v="1899-12-30T00:00:00"/>
    <d v="1899-12-30T01:12:11"/>
    <n v="6"/>
    <d v="1899-12-30T00:00:18"/>
    <n v="72.183333333340826"/>
    <n v="8"/>
    <s v="No"/>
  </r>
  <r>
    <s v="CCAL"/>
    <s v="2024075871"/>
    <x v="0"/>
    <s v="ELE4381"/>
    <s v="E80ZI49"/>
    <d v="2024-12-20T00:00:00"/>
    <m/>
    <s v="3228"/>
    <x v="3"/>
    <s v="PA"/>
    <s v="S4"/>
    <m/>
    <d v="2024-12-20T00:00:00"/>
    <d v="1899-12-30T08:08:09"/>
    <d v="2024-12-20T00:00:00"/>
    <d v="1899-12-30T08:08:51"/>
    <d v="2024-12-20T00:00:00"/>
    <d v="1899-12-30T08:51:50"/>
    <x v="0"/>
    <s v="RFCPI"/>
    <s v="8045613415"/>
    <s v="FBO"/>
    <d v="1899-12-30T00:43:41"/>
    <d v="1899-12-30T00:42:59"/>
    <d v="1899-12-30T00:00:42"/>
    <s v="Granel"/>
    <s v="E001"/>
    <x v="1"/>
    <d v="1899-12-30T00:43:41"/>
    <d v="1899-12-30T00:42:59"/>
    <n v="8"/>
    <x v="15"/>
    <x v="5"/>
    <x v="1"/>
    <n v="0"/>
    <n v="0"/>
    <s v="OK"/>
    <s v="Granel"/>
    <x v="0"/>
    <n v="0"/>
    <s v="F. ALCONERA"/>
    <s v="A"/>
    <d v="1899-12-30T00:00:42"/>
    <d v="1899-12-30T00:00:42"/>
    <s v="OK"/>
    <m/>
    <m/>
    <d v="1899-12-30T00:00:00"/>
    <d v="1899-12-30T00:43:41"/>
    <n v="6"/>
    <d v="1899-12-30T00:00:42"/>
    <n v="43.68333333332167"/>
    <n v="8"/>
    <s v="Si"/>
  </r>
  <r>
    <s v="CCAL"/>
    <s v="2024075883"/>
    <x v="0"/>
    <s v="EL181870"/>
    <s v="EAB28GF"/>
    <d v="2024-12-20T00:00:00"/>
    <m/>
    <s v="3233"/>
    <x v="9"/>
    <s v="PA"/>
    <s v="PA"/>
    <m/>
    <d v="2024-12-20T00:00:00"/>
    <d v="1899-12-30T08:43:21"/>
    <d v="2024-12-20T00:00:00"/>
    <d v="1899-12-30T08:46:05"/>
    <d v="2024-12-20T00:00:00"/>
    <d v="1899-12-30T09:15:30"/>
    <x v="0"/>
    <s v="RFCPI"/>
    <s v="8045613416"/>
    <s v="FBO"/>
    <d v="1899-12-30T00:32:09"/>
    <d v="1899-12-30T00:29:25"/>
    <d v="1899-12-30T00:02:44"/>
    <s v="Ensacado"/>
    <s v="E002"/>
    <x v="1"/>
    <d v="1899-12-30T00:32:09"/>
    <d v="1899-12-30T00:29:25"/>
    <n v="8"/>
    <x v="15"/>
    <x v="5"/>
    <x v="2"/>
    <n v="0"/>
    <n v="0"/>
    <s v="OK"/>
    <s v="Ensacado"/>
    <x v="0"/>
    <n v="0"/>
    <s v="F. ALCONERA"/>
    <s v="A"/>
    <d v="1899-12-30T00:02:44"/>
    <d v="1899-12-30T00:02:44"/>
    <s v="OK"/>
    <m/>
    <m/>
    <d v="1899-12-30T00:00:00"/>
    <d v="1899-12-30T00:32:09"/>
    <n v="6"/>
    <d v="1899-12-30T00:02:44"/>
    <n v="32.15000000000159"/>
    <n v="9"/>
    <s v="Si"/>
  </r>
  <r>
    <s v="CCAL"/>
    <s v="2024075889"/>
    <x v="0"/>
    <s v="EL179230"/>
    <s v="E63UI43"/>
    <d v="2024-12-20T00:00:00"/>
    <m/>
    <s v="3228"/>
    <x v="3"/>
    <s v="PA"/>
    <s v="S4"/>
    <m/>
    <d v="2024-12-20T00:00:00"/>
    <d v="1899-12-30T09:07:26"/>
    <d v="2024-12-20T00:00:00"/>
    <d v="1899-12-30T09:12:47"/>
    <d v="2024-12-20T00:00:00"/>
    <d v="1899-12-30T09:48:02"/>
    <x v="0"/>
    <s v="RFCPI"/>
    <s v="8045613417"/>
    <s v="FBO"/>
    <d v="1899-12-30T00:40:36"/>
    <d v="1899-12-30T00:35:15"/>
    <d v="1899-12-30T00:05:21"/>
    <s v="Granel"/>
    <s v="E001"/>
    <x v="1"/>
    <d v="1899-12-30T00:40:36"/>
    <d v="1899-12-30T00:35:15"/>
    <n v="9"/>
    <x v="15"/>
    <x v="5"/>
    <x v="1"/>
    <n v="0"/>
    <n v="0"/>
    <s v="OK"/>
    <s v="Granel"/>
    <x v="0"/>
    <n v="0"/>
    <s v="F. ALCONERA"/>
    <s v="A"/>
    <d v="1899-12-30T00:05:21"/>
    <d v="1899-12-30T00:05:21"/>
    <s v="OK"/>
    <m/>
    <m/>
    <d v="1899-12-30T00:00:00"/>
    <d v="1899-12-30T00:40:36"/>
    <n v="6"/>
    <d v="1899-12-30T00:05:21"/>
    <n v="40.599999999993635"/>
    <n v="9"/>
    <s v="Si"/>
  </r>
  <r>
    <s v="CCAL"/>
    <s v="2024075915"/>
    <x v="0"/>
    <s v="EGD3810"/>
    <s v="E37UL03"/>
    <d v="2024-12-20T00:00:00"/>
    <m/>
    <s v="3228"/>
    <x v="3"/>
    <s v="PA"/>
    <s v="S4"/>
    <m/>
    <d v="2024-12-20T00:00:00"/>
    <d v="1899-12-30T09:52:09"/>
    <d v="2024-12-20T00:00:00"/>
    <d v="1899-12-30T09:53:07"/>
    <d v="2024-12-20T00:00:00"/>
    <d v="1899-12-30T10:25:40"/>
    <x v="0"/>
    <s v="RFCPI"/>
    <s v="8045613418"/>
    <s v="FBO"/>
    <d v="1899-12-30T00:33:31"/>
    <d v="1899-12-30T00:32:33"/>
    <d v="1899-12-30T00:00:58"/>
    <s v="Granel"/>
    <s v="E001"/>
    <x v="1"/>
    <d v="1899-12-30T00:33:31"/>
    <d v="1899-12-30T00:32:33"/>
    <n v="9"/>
    <x v="15"/>
    <x v="5"/>
    <x v="1"/>
    <n v="0"/>
    <n v="0"/>
    <s v="OK"/>
    <s v="Granel"/>
    <x v="0"/>
    <n v="0"/>
    <s v="F. ALCONERA"/>
    <s v="A"/>
    <d v="1899-12-30T00:00:58"/>
    <d v="1899-12-30T00:00:58"/>
    <s v="OK"/>
    <m/>
    <m/>
    <d v="1899-12-30T00:00:00"/>
    <d v="1899-12-30T00:33:31"/>
    <n v="6"/>
    <d v="1899-12-30T00:00:58"/>
    <n v="33.516666666662417"/>
    <n v="10"/>
    <s v="Si"/>
  </r>
  <r>
    <s v="CCAL"/>
    <s v="2024075925"/>
    <x v="0"/>
    <s v="ELE4364"/>
    <s v="EAJ68DG"/>
    <d v="2024-12-20T00:00:00"/>
    <m/>
    <s v="3228"/>
    <x v="3"/>
    <s v="PA"/>
    <s v="S5"/>
    <m/>
    <d v="2024-12-20T00:00:00"/>
    <d v="1899-12-30T10:36:23"/>
    <d v="2024-12-20T00:00:00"/>
    <d v="1899-12-30T10:37:10"/>
    <d v="2024-12-20T00:00:00"/>
    <d v="1899-12-30T10:56:44"/>
    <x v="0"/>
    <s v="RFCPI"/>
    <s v="8045613419"/>
    <s v="FBO"/>
    <d v="1899-12-30T00:20:21"/>
    <d v="1899-12-30T00:19:34"/>
    <d v="1899-12-30T00:00:47"/>
    <s v="Granel"/>
    <s v="E001"/>
    <x v="1"/>
    <d v="1899-12-30T00:20:21"/>
    <d v="1899-12-30T00:19:34"/>
    <n v="10"/>
    <x v="15"/>
    <x v="5"/>
    <x v="1"/>
    <n v="0"/>
    <n v="0"/>
    <s v="OK"/>
    <s v="Granel"/>
    <x v="0"/>
    <n v="0"/>
    <s v="F. ALCONERA"/>
    <s v="A"/>
    <d v="1899-12-30T00:00:47"/>
    <d v="1899-12-30T00:00:47"/>
    <s v="OK"/>
    <m/>
    <m/>
    <d v="1899-12-30T00:00:00"/>
    <d v="1899-12-30T00:20:21"/>
    <n v="6"/>
    <d v="1899-12-30T00:00:47"/>
    <n v="20.349999999993589"/>
    <n v="10"/>
    <s v="Si"/>
  </r>
  <r>
    <s v="CCAL"/>
    <s v="2024075917"/>
    <x v="0"/>
    <s v="EVI11002"/>
    <s v="E33ZG78"/>
    <d v="2024-12-20T00:00:00"/>
    <m/>
    <s v="3230"/>
    <x v="2"/>
    <s v="PA"/>
    <s v="PA"/>
    <m/>
    <d v="2024-12-20T00:00:00"/>
    <d v="1899-12-30T09:55:07"/>
    <d v="2024-12-20T00:00:00"/>
    <d v="1899-12-30T09:55:50"/>
    <d v="2024-12-20T00:00:00"/>
    <d v="1899-12-30T11:01:45"/>
    <x v="0"/>
    <s v="RFCPI"/>
    <s v="8045613420"/>
    <s v="FBO"/>
    <d v="1899-12-30T01:06:38"/>
    <d v="1899-12-30T01:05:55"/>
    <d v="1899-12-30T00:00:43"/>
    <s v="Ensacado"/>
    <s v="E002"/>
    <x v="1"/>
    <d v="1899-12-30T01:06:38"/>
    <d v="1899-12-30T01:05:55"/>
    <n v="9"/>
    <x v="15"/>
    <x v="5"/>
    <x v="2"/>
    <n v="0"/>
    <n v="0"/>
    <s v="OK"/>
    <s v="Ensacado"/>
    <x v="0"/>
    <n v="0"/>
    <s v="F. ALCONERA"/>
    <s v="B"/>
    <d v="1899-12-30T00:00:43"/>
    <d v="1899-12-30T00:00:43"/>
    <s v="OK"/>
    <m/>
    <m/>
    <d v="1899-12-30T00:00:00"/>
    <d v="1899-12-30T01:06:38"/>
    <n v="6"/>
    <d v="1899-12-30T00:00:43"/>
    <n v="66.633333333335969"/>
    <n v="11"/>
    <s v="No"/>
  </r>
  <r>
    <s v="CCAL"/>
    <s v="2024075932"/>
    <x v="0"/>
    <s v="EL206036"/>
    <s v="E99XI36"/>
    <d v="2024-12-20T00:00:00"/>
    <m/>
    <s v="3233"/>
    <x v="9"/>
    <s v="PA"/>
    <s v="PA"/>
    <m/>
    <d v="2024-12-20T00:00:00"/>
    <d v="1899-12-30T10:54:57"/>
    <d v="2024-12-20T00:00:00"/>
    <d v="1899-12-30T10:55:34"/>
    <d v="2024-12-20T00:00:00"/>
    <d v="1899-12-30T11:48:25"/>
    <x v="0"/>
    <s v="RFCPI"/>
    <s v="8045613421"/>
    <s v="FBO"/>
    <d v="1899-12-30T00:53:28"/>
    <d v="1899-12-30T00:52:51"/>
    <d v="1899-12-30T00:00:37"/>
    <s v="Ensacado"/>
    <s v="E002"/>
    <x v="1"/>
    <d v="1899-12-30T00:53:28"/>
    <d v="1899-12-30T00:52:51"/>
    <n v="10"/>
    <x v="15"/>
    <x v="5"/>
    <x v="2"/>
    <n v="0"/>
    <n v="0"/>
    <s v="OK"/>
    <s v="Ensacado"/>
    <x v="0"/>
    <n v="0"/>
    <s v="F. ALCONERA"/>
    <s v="B"/>
    <d v="1899-12-30T00:00:37"/>
    <d v="1899-12-30T00:00:37"/>
    <s v="OK"/>
    <m/>
    <m/>
    <d v="1899-12-30T00:00:00"/>
    <d v="1899-12-30T00:53:28"/>
    <n v="6"/>
    <d v="1899-12-30T00:00:37"/>
    <n v="53.466666666667216"/>
    <n v="11"/>
    <s v="No"/>
  </r>
  <r>
    <s v="CCAL"/>
    <s v="2024075934"/>
    <x v="0"/>
    <s v="EGD3384"/>
    <s v="EAB22BF"/>
    <d v="2024-12-20T00:00:00"/>
    <m/>
    <s v="3228"/>
    <x v="3"/>
    <s v="PA"/>
    <s v="S4"/>
    <m/>
    <d v="2024-12-20T00:00:00"/>
    <d v="1899-12-30T11:01:27"/>
    <d v="2024-12-20T00:00:00"/>
    <d v="1899-12-30T11:02:05"/>
    <d v="2024-12-20T00:00:00"/>
    <d v="1899-12-30T12:09:57"/>
    <x v="0"/>
    <s v="RFCPI"/>
    <s v="8045613422"/>
    <s v="FBO"/>
    <d v="1899-12-30T01:08:30"/>
    <d v="1899-12-30T01:07:52"/>
    <d v="1899-12-30T00:00:38"/>
    <s v="Granel"/>
    <s v="E001"/>
    <x v="1"/>
    <d v="1899-12-30T01:08:30"/>
    <d v="1899-12-30T01:07:52"/>
    <n v="11"/>
    <x v="15"/>
    <x v="5"/>
    <x v="1"/>
    <n v="0"/>
    <n v="0"/>
    <s v="OK"/>
    <s v="Granel"/>
    <x v="0"/>
    <n v="0"/>
    <s v="F. ALCONERA"/>
    <s v="B"/>
    <d v="1899-12-30T00:00:38"/>
    <d v="1899-12-30T00:00:38"/>
    <s v="OK"/>
    <m/>
    <m/>
    <d v="1899-12-30T00:00:00"/>
    <d v="1899-12-30T01:08:30"/>
    <n v="6"/>
    <d v="1899-12-30T00:00:38"/>
    <n v="68.49999999999352"/>
    <n v="12"/>
    <s v="No"/>
  </r>
  <r>
    <s v="CCAL"/>
    <s v="2024075961"/>
    <x v="0"/>
    <s v="E12540"/>
    <s v="E6445MKW"/>
    <d v="2024-12-20T00:00:00"/>
    <m/>
    <s v="3230"/>
    <x v="2"/>
    <s v="PA"/>
    <s v="PA"/>
    <m/>
    <d v="2024-12-20T00:00:00"/>
    <d v="1899-12-30T12:09:29"/>
    <d v="2024-12-20T00:00:00"/>
    <d v="1899-12-30T12:10:27"/>
    <d v="2024-12-20T00:00:00"/>
    <d v="1899-12-30T12:42:46"/>
    <x v="0"/>
    <s v="RFCPI"/>
    <s v="8045613423"/>
    <s v="FBO"/>
    <d v="1899-12-30T00:33:17"/>
    <d v="1899-12-30T00:32:19"/>
    <d v="1899-12-30T00:00:58"/>
    <s v="Ensacado"/>
    <s v="E002"/>
    <x v="1"/>
    <d v="1899-12-30T00:33:17"/>
    <d v="1899-12-30T00:32:19"/>
    <n v="12"/>
    <x v="15"/>
    <x v="5"/>
    <x v="2"/>
    <n v="0"/>
    <n v="0"/>
    <s v="OK"/>
    <s v="Ensacado"/>
    <x v="0"/>
    <n v="0"/>
    <s v="F. ALCONERA"/>
    <s v="A"/>
    <d v="1899-12-30T00:00:58"/>
    <d v="1899-12-30T00:00:58"/>
    <s v="OK"/>
    <m/>
    <m/>
    <d v="1899-12-30T00:00:00"/>
    <d v="1899-12-30T00:33:17"/>
    <n v="6"/>
    <d v="1899-12-30T00:00:58"/>
    <n v="33.28333333332484"/>
    <n v="12"/>
    <s v="Si"/>
  </r>
  <r>
    <s v="CCAL"/>
    <s v="2024075962"/>
    <x v="0"/>
    <s v="EL199089"/>
    <s v="EBM47SR"/>
    <d v="2024-12-20T00:00:00"/>
    <m/>
    <s v="3230"/>
    <x v="2"/>
    <s v="PA"/>
    <s v="PA"/>
    <m/>
    <d v="2024-12-20T00:00:00"/>
    <d v="1899-12-30T12:14:19"/>
    <d v="2024-12-20T00:00:00"/>
    <d v="1899-12-30T12:15:05"/>
    <d v="2024-12-20T00:00:00"/>
    <d v="1899-12-30T12:55:17"/>
    <x v="0"/>
    <s v="RFCPI"/>
    <s v="8045613424"/>
    <s v="FBO"/>
    <d v="1899-12-30T00:40:58"/>
    <d v="1899-12-30T00:40:12"/>
    <d v="1899-12-30T00:00:46"/>
    <s v="Ensacado"/>
    <s v="E002"/>
    <x v="1"/>
    <d v="1899-12-30T00:40:58"/>
    <d v="1899-12-30T00:40:12"/>
    <n v="12"/>
    <x v="15"/>
    <x v="5"/>
    <x v="2"/>
    <n v="0"/>
    <n v="0"/>
    <s v="OK"/>
    <s v="Ensacado"/>
    <x v="0"/>
    <n v="0"/>
    <s v="F. ALCONERA"/>
    <s v="A"/>
    <d v="1899-12-30T00:00:46"/>
    <d v="1899-12-30T00:00:46"/>
    <s v="OK"/>
    <m/>
    <m/>
    <d v="1899-12-30T00:00:00"/>
    <d v="1899-12-30T00:40:58"/>
    <n v="6"/>
    <d v="1899-12-30T00:00:46"/>
    <n v="40.966666666660707"/>
    <n v="12"/>
    <s v="Si"/>
  </r>
  <r>
    <s v="CCAL"/>
    <s v="2024075974"/>
    <x v="0"/>
    <s v="EL177537"/>
    <s v="EAZ31DO"/>
    <d v="2024-12-20T00:00:00"/>
    <m/>
    <s v="3233"/>
    <x v="9"/>
    <s v="PA"/>
    <s v="PA"/>
    <m/>
    <d v="2024-12-20T00:00:00"/>
    <d v="1899-12-30T12:55:58"/>
    <d v="2024-12-20T00:00:00"/>
    <d v="1899-12-30T12:56:46"/>
    <d v="2024-12-20T00:00:00"/>
    <d v="1899-12-30T13:32:43"/>
    <x v="0"/>
    <s v="RFCPI"/>
    <s v="8045613425"/>
    <s v="FBO"/>
    <d v="1899-12-30T00:36:45"/>
    <d v="1899-12-30T00:35:57"/>
    <d v="1899-12-30T00:00:48"/>
    <s v="Ensacado"/>
    <s v="E002"/>
    <x v="1"/>
    <d v="1899-12-30T00:36:45"/>
    <d v="1899-12-30T00:35:57"/>
    <n v="12"/>
    <x v="15"/>
    <x v="5"/>
    <x v="2"/>
    <n v="0"/>
    <n v="0"/>
    <s v="OK"/>
    <s v="Ensacado"/>
    <x v="0"/>
    <n v="0"/>
    <s v="F. ALCONERA"/>
    <s v="A"/>
    <d v="1899-12-30T00:00:48"/>
    <d v="1899-12-30T00:00:48"/>
    <s v="OK"/>
    <m/>
    <m/>
    <d v="1899-12-30T00:00:00"/>
    <d v="1899-12-30T00:36:45"/>
    <n v="6"/>
    <d v="1899-12-30T00:00:48"/>
    <n v="36.74999999999519"/>
    <n v="13"/>
    <s v="Si"/>
  </r>
  <r>
    <s v="CCAL"/>
    <s v="2024075996"/>
    <x v="0"/>
    <s v="EBR10380"/>
    <s v="EBI91DF"/>
    <d v="2024-12-20T00:00:00"/>
    <m/>
    <s v="3228"/>
    <x v="3"/>
    <s v="PA"/>
    <s v="S4"/>
    <m/>
    <d v="2024-12-20T00:00:00"/>
    <d v="1899-12-30T13:57:29"/>
    <d v="2024-12-20T00:00:00"/>
    <d v="1899-12-30T13:58:54"/>
    <d v="2024-12-20T00:00:00"/>
    <d v="1899-12-30T14:27:18"/>
    <x v="0"/>
    <s v="RFCPI"/>
    <s v="8045613426"/>
    <s v="FBO"/>
    <d v="1899-12-30T00:29:49"/>
    <d v="1899-12-30T00:28:24"/>
    <d v="1899-12-30T00:01:25"/>
    <s v="Granel"/>
    <s v="E001"/>
    <x v="1"/>
    <d v="1899-12-30T00:29:49"/>
    <d v="1899-12-30T00:28:24"/>
    <n v="13"/>
    <x v="15"/>
    <x v="5"/>
    <x v="1"/>
    <n v="0"/>
    <n v="0"/>
    <s v="OK"/>
    <s v="Granel"/>
    <x v="0"/>
    <n v="0"/>
    <s v="F. ALCONERA"/>
    <s v="A"/>
    <d v="1899-12-30T00:01:25"/>
    <d v="1899-12-30T00:01:25"/>
    <s v="OK"/>
    <m/>
    <m/>
    <d v="1899-12-30T00:00:00"/>
    <d v="1899-12-30T00:29:49"/>
    <n v="6"/>
    <d v="1899-12-30T00:01:25"/>
    <n v="29.816666666668876"/>
    <n v="14"/>
    <s v="Si"/>
  </r>
  <r>
    <s v="CCAL"/>
    <s v="2024076003"/>
    <x v="0"/>
    <s v="ESE9754"/>
    <s v="E70JR83"/>
    <d v="2024-12-20T00:00:00"/>
    <m/>
    <s v="3229"/>
    <x v="4"/>
    <s v="PA"/>
    <s v="S2"/>
    <m/>
    <d v="2024-12-20T00:00:00"/>
    <d v="1899-12-30T14:16:22"/>
    <d v="2024-12-20T00:00:00"/>
    <d v="1899-12-30T14:17:10"/>
    <d v="2024-12-20T00:00:00"/>
    <d v="1899-12-30T14:54:29"/>
    <x v="0"/>
    <s v="RFCPI"/>
    <s v="8045613427"/>
    <s v="FBO"/>
    <d v="1899-12-30T00:38:07"/>
    <d v="1899-12-30T00:37:19"/>
    <d v="1899-12-30T00:00:48"/>
    <s v="Granel"/>
    <s v="E001"/>
    <x v="1"/>
    <d v="1899-12-30T00:38:07"/>
    <d v="1899-12-30T00:37:19"/>
    <n v="14"/>
    <x v="15"/>
    <x v="5"/>
    <x v="1"/>
    <n v="0"/>
    <n v="0"/>
    <s v="OK"/>
    <s v="Granel"/>
    <x v="0"/>
    <n v="0"/>
    <s v="F. ALCONERA"/>
    <s v="A"/>
    <d v="1899-12-30T00:00:48"/>
    <d v="1899-12-30T00:00:48"/>
    <s v="OK"/>
    <m/>
    <m/>
    <d v="1899-12-30T00:00:00"/>
    <d v="1899-12-30T00:38:07"/>
    <n v="6"/>
    <d v="1899-12-30T00:00:48"/>
    <n v="38.11666666667049"/>
    <n v="14"/>
    <s v="Si"/>
  </r>
  <r>
    <s v="CCAL"/>
    <s v="2024076010"/>
    <x v="0"/>
    <s v="EAV61330"/>
    <s v="E99XI41"/>
    <d v="2024-12-20T00:00:00"/>
    <m/>
    <s v="3233"/>
    <x v="9"/>
    <s v="PA"/>
    <s v="PA"/>
    <m/>
    <d v="2024-12-20T00:00:00"/>
    <d v="1899-12-30T14:21:40"/>
    <d v="2024-12-20T00:00:00"/>
    <d v="1899-12-30T14:22:19"/>
    <d v="2024-12-20T00:00:00"/>
    <d v="1899-12-30T14:57:23"/>
    <x v="0"/>
    <s v="RFCPI"/>
    <s v="8045613428"/>
    <s v="FBO"/>
    <d v="1899-12-30T00:35:43"/>
    <d v="1899-12-30T00:35:04"/>
    <d v="1899-12-30T00:00:39"/>
    <s v="Ensacado"/>
    <s v="E002"/>
    <x v="1"/>
    <d v="1899-12-30T00:35:43"/>
    <d v="1899-12-30T00:35:04"/>
    <n v="14"/>
    <x v="15"/>
    <x v="5"/>
    <x v="2"/>
    <n v="0"/>
    <n v="0"/>
    <s v="OK"/>
    <s v="Ensacado"/>
    <x v="0"/>
    <n v="0"/>
    <s v="F. ALCONERA"/>
    <s v="A"/>
    <d v="1899-12-30T00:00:39"/>
    <d v="1899-12-30T00:00:39"/>
    <s v="OK"/>
    <m/>
    <m/>
    <d v="1899-12-30T00:00:00"/>
    <d v="1899-12-30T00:35:43"/>
    <n v="6"/>
    <d v="1899-12-30T00:00:39"/>
    <n v="35.716666666665638"/>
    <n v="14"/>
    <s v="Si"/>
  </r>
  <r>
    <s v="CCAL"/>
    <s v="2024076051"/>
    <x v="0"/>
    <s v="EL201166"/>
    <s v="EAS75XZ"/>
    <d v="2024-12-20T00:00:00"/>
    <m/>
    <s v="3233"/>
    <x v="9"/>
    <s v="PA"/>
    <s v="PA"/>
    <m/>
    <d v="2024-12-20T00:00:00"/>
    <d v="1899-12-30T16:45:58"/>
    <d v="2024-12-20T00:00:00"/>
    <d v="1899-12-30T16:46:39"/>
    <d v="2024-12-20T00:00:00"/>
    <d v="1899-12-30T17:18:58"/>
    <x v="0"/>
    <s v="RFCPI"/>
    <s v="8045613429"/>
    <s v="FBO"/>
    <d v="1899-12-30T00:33:00"/>
    <d v="1899-12-30T00:32:19"/>
    <d v="1899-12-30T00:00:41"/>
    <s v="Ensacado"/>
    <s v="E002"/>
    <x v="1"/>
    <d v="1899-12-30T00:33:00"/>
    <d v="1899-12-30T00:32:19"/>
    <n v="16"/>
    <x v="15"/>
    <x v="5"/>
    <x v="2"/>
    <n v="0"/>
    <n v="0"/>
    <s v="OK"/>
    <s v="Ensacado"/>
    <x v="0"/>
    <n v="0"/>
    <s v="F. ALCONERA"/>
    <s v="A"/>
    <d v="1899-12-30T00:00:41"/>
    <d v="1899-12-30T00:00:41"/>
    <s v="OK"/>
    <m/>
    <m/>
    <d v="1899-12-30T00:00:00"/>
    <d v="1899-12-30T00:33:00"/>
    <n v="6"/>
    <d v="1899-12-30T00:00:41"/>
    <n v="33.000000000004839"/>
    <n v="17"/>
    <s v="Si"/>
  </r>
  <r>
    <s v="CCAL"/>
    <s v="2024076072"/>
    <x v="0"/>
    <s v="EL177537"/>
    <s v="EAZ31DO"/>
    <d v="2024-12-20T00:00:00"/>
    <m/>
    <s v="3233"/>
    <x v="9"/>
    <s v="PA"/>
    <s v="PA"/>
    <m/>
    <d v="2024-12-20T00:00:00"/>
    <d v="1899-12-30T19:55:04"/>
    <d v="2024-12-20T00:00:00"/>
    <d v="1899-12-30T19:56:31"/>
    <d v="2024-12-20T00:00:00"/>
    <d v="1899-12-30T20:27:40"/>
    <x v="0"/>
    <s v="RFCPI"/>
    <s v="8045613430"/>
    <s v="FBO"/>
    <d v="1899-12-30T00:32:36"/>
    <d v="1899-12-30T00:31:09"/>
    <d v="1899-12-30T00:01:27"/>
    <s v="Ensacado"/>
    <s v="E002"/>
    <x v="1"/>
    <d v="1899-12-30T00:32:36"/>
    <d v="1899-12-30T00:31:09"/>
    <n v="19"/>
    <x v="15"/>
    <x v="5"/>
    <x v="2"/>
    <n v="0"/>
    <n v="0"/>
    <s v="OK"/>
    <s v="Ensacado"/>
    <x v="0"/>
    <n v="0"/>
    <s v="F. ALCONERA"/>
    <s v="A"/>
    <d v="1899-12-30T00:01:27"/>
    <d v="1899-12-30T00:01:27"/>
    <s v="OK"/>
    <m/>
    <m/>
    <d v="1899-12-30T00:00:00"/>
    <d v="1899-12-30T00:32:36"/>
    <n v="6"/>
    <d v="1899-12-30T00:01:27"/>
    <n v="32.600000000001579"/>
    <n v="20"/>
    <s v="Si"/>
  </r>
  <r>
    <s v="CCAL"/>
    <s v="2024076073"/>
    <x v="0"/>
    <s v="EL201166"/>
    <s v="EAS75XZ"/>
    <d v="2024-12-21T00:00:00"/>
    <m/>
    <s v="3233"/>
    <x v="9"/>
    <s v="PA"/>
    <s v="PA"/>
    <m/>
    <d v="2024-12-21T00:00:00"/>
    <d v="1899-12-30T06:01:00"/>
    <d v="2024-12-21T00:00:00"/>
    <d v="1899-12-30T06:02:33"/>
    <d v="2024-12-21T00:00:00"/>
    <d v="1899-12-30T06:50:00"/>
    <x v="0"/>
    <s v="RFCPI"/>
    <s v="8045613431"/>
    <s v="FBO"/>
    <d v="1899-12-30T00:00:00"/>
    <d v="1899-12-30T00:00:00"/>
    <d v="1899-12-30T00:00:00"/>
    <s v="Ensacado"/>
    <s v="E002"/>
    <x v="1"/>
    <d v="1899-12-30T00:49:00"/>
    <d v="1899-12-30T00:47:27"/>
    <n v="6"/>
    <x v="19"/>
    <x v="5"/>
    <x v="2"/>
    <n v="0"/>
    <n v="0"/>
    <s v="OK"/>
    <s v="Ensacado"/>
    <x v="0"/>
    <n v="0"/>
    <s v="F. ALCONERA"/>
    <s v="B"/>
    <d v="1899-12-30T00:00:00"/>
    <d v="1899-12-30T00:00:00"/>
    <s v="OK"/>
    <m/>
    <m/>
    <d v="1899-12-30T00:00:00"/>
    <d v="1899-12-30T00:49:00"/>
    <n v="7"/>
    <d v="1899-12-30T00:01:33"/>
    <n v="49.000000000003183"/>
    <n v="6"/>
    <s v="No"/>
  </r>
  <r>
    <s v="CCAL"/>
    <s v="2024076074"/>
    <x v="0"/>
    <s v="EAV61330"/>
    <s v="E99XI41"/>
    <d v="2024-12-21T00:00:00"/>
    <m/>
    <s v="3233"/>
    <x v="9"/>
    <s v="PA"/>
    <s v="PA"/>
    <m/>
    <d v="2024-12-21T00:00:00"/>
    <d v="1899-12-30T07:21:47"/>
    <d v="2024-12-21T00:00:00"/>
    <d v="1899-12-30T07:22:44"/>
    <d v="2024-12-21T00:00:00"/>
    <d v="1899-12-30T07:57:40"/>
    <x v="0"/>
    <s v="RFCPI"/>
    <s v="8045613432"/>
    <s v="FBO"/>
    <d v="1899-12-30T00:00:00"/>
    <d v="1899-12-30T00:00:00"/>
    <d v="1899-12-30T00:00:00"/>
    <s v="Ensacado"/>
    <s v="E002"/>
    <x v="1"/>
    <d v="1899-12-30T00:35:53"/>
    <d v="1899-12-30T00:34:56"/>
    <n v="7"/>
    <x v="19"/>
    <x v="5"/>
    <x v="2"/>
    <n v="0"/>
    <n v="0"/>
    <s v="OK"/>
    <s v="Ensacado"/>
    <x v="0"/>
    <n v="0"/>
    <s v="F. ALCONERA"/>
    <s v="A"/>
    <d v="1899-12-30T00:00:00"/>
    <d v="1899-12-30T00:00:00"/>
    <s v="OK"/>
    <m/>
    <m/>
    <d v="1899-12-30T00:00:00"/>
    <d v="1899-12-30T00:35:53"/>
    <n v="7"/>
    <d v="1899-12-30T00:00:57"/>
    <n v="35.883333333331159"/>
    <n v="7"/>
    <s v="Si"/>
  </r>
  <r>
    <s v="CCAL"/>
    <s v="2024076077"/>
    <x v="0"/>
    <s v="EL177537"/>
    <s v="EAZ31DO"/>
    <d v="2024-12-21T00:00:00"/>
    <m/>
    <s v="3233"/>
    <x v="9"/>
    <s v="PA"/>
    <s v="PA"/>
    <m/>
    <d v="2024-12-21T00:00:00"/>
    <d v="1899-12-30T09:57:31"/>
    <d v="2024-12-21T00:00:00"/>
    <d v="1899-12-30T09:58:37"/>
    <d v="2024-12-21T00:00:00"/>
    <d v="1899-12-30T10:45:24"/>
    <x v="0"/>
    <s v="RFCPI"/>
    <s v="8045613433"/>
    <s v="FBO"/>
    <d v="1899-12-30T00:00:00"/>
    <d v="1899-12-30T00:00:00"/>
    <d v="1899-12-30T00:00:00"/>
    <s v="Ensacado"/>
    <s v="E002"/>
    <x v="1"/>
    <d v="1899-12-30T00:47:53"/>
    <d v="1899-12-30T00:46:47"/>
    <n v="9"/>
    <x v="19"/>
    <x v="5"/>
    <x v="2"/>
    <n v="0"/>
    <n v="0"/>
    <s v="OK"/>
    <s v="Ensacado"/>
    <x v="0"/>
    <n v="0"/>
    <s v="F. ALCONERA"/>
    <s v="B"/>
    <d v="1899-12-30T00:00:00"/>
    <d v="1899-12-30T00:00:00"/>
    <s v="OK"/>
    <m/>
    <m/>
    <d v="1899-12-30T00:00:00"/>
    <d v="1899-12-30T00:47:53"/>
    <n v="7"/>
    <d v="1899-12-30T00:01:06"/>
    <n v="47.883333333326398"/>
    <n v="10"/>
    <s v="No"/>
  </r>
  <r>
    <s v="CCAL"/>
    <s v="2024076184"/>
    <x v="0"/>
    <s v="EVI9987"/>
    <s v="E21TH08"/>
    <d v="2024-12-23T00:00:00"/>
    <m/>
    <s v="3230"/>
    <x v="2"/>
    <s v="PA"/>
    <s v="PA"/>
    <m/>
    <d v="2024-12-23T00:00:00"/>
    <d v="1899-12-30T11:24:00"/>
    <d v="2024-12-23T00:00:00"/>
    <d v="1899-12-30T11:25:11"/>
    <d v="2024-12-23T00:00:00"/>
    <d v="1899-12-30T12:12:59"/>
    <x v="0"/>
    <s v="RFCPI"/>
    <s v="8045613434"/>
    <s v="FBO"/>
    <d v="1899-12-30T00:48:59"/>
    <d v="1899-12-30T00:47:48"/>
    <d v="1899-12-30T00:01:11"/>
    <s v="Ensacado"/>
    <s v="E002"/>
    <x v="1"/>
    <d v="1899-12-30T00:48:59"/>
    <d v="1899-12-30T00:47:48"/>
    <n v="11"/>
    <x v="16"/>
    <x v="0"/>
    <x v="2"/>
    <n v="0"/>
    <n v="0"/>
    <s v="OK"/>
    <s v="Ensacado"/>
    <x v="0"/>
    <n v="0"/>
    <s v="F. ALCONERA"/>
    <s v="B"/>
    <d v="1899-12-30T00:01:11"/>
    <d v="1899-12-30T00:01:11"/>
    <s v="OK"/>
    <m/>
    <m/>
    <d v="1899-12-30T00:00:00"/>
    <d v="1899-12-30T00:48:59"/>
    <n v="2"/>
    <d v="1899-12-30T00:01:11"/>
    <n v="48.98333333332809"/>
    <n v="12"/>
    <s v="No"/>
  </r>
  <r>
    <s v="CCAL"/>
    <s v="2024076196"/>
    <x v="0"/>
    <s v="EBR10380"/>
    <s v="EBI91DF"/>
    <d v="2024-12-23T00:00:00"/>
    <m/>
    <s v="3228"/>
    <x v="3"/>
    <s v="PA"/>
    <s v="S4"/>
    <m/>
    <d v="2024-12-23T00:00:00"/>
    <d v="1899-12-30T11:58:20"/>
    <d v="2024-12-23T00:00:00"/>
    <d v="1899-12-30T11:59:12"/>
    <d v="2024-12-23T00:00:00"/>
    <d v="1899-12-30T12:30:20"/>
    <x v="0"/>
    <s v="RFCPI"/>
    <s v="8045613435"/>
    <s v="FBO"/>
    <d v="1899-12-30T00:32:00"/>
    <d v="1899-12-30T00:31:08"/>
    <d v="1899-12-30T00:00:52"/>
    <s v="Granel"/>
    <s v="E001"/>
    <x v="1"/>
    <d v="1899-12-30T00:32:00"/>
    <d v="1899-12-30T00:31:08"/>
    <n v="11"/>
    <x v="16"/>
    <x v="0"/>
    <x v="1"/>
    <n v="0"/>
    <n v="0"/>
    <s v="OK"/>
    <s v="Granel"/>
    <x v="0"/>
    <n v="0"/>
    <s v="F. ALCONERA"/>
    <s v="A"/>
    <d v="1899-12-30T00:00:52"/>
    <d v="1899-12-30T00:00:52"/>
    <s v="OK"/>
    <m/>
    <m/>
    <d v="1899-12-30T00:00:00"/>
    <d v="1899-12-30T00:32:00"/>
    <n v="2"/>
    <d v="1899-12-30T00:00:52"/>
    <n v="31.999999999996849"/>
    <n v="12"/>
    <s v="Si"/>
  </r>
  <r>
    <s v="CCAL"/>
    <s v="2024076202"/>
    <x v="0"/>
    <s v="EAV61330"/>
    <s v="E99XI41"/>
    <d v="2024-12-23T00:00:00"/>
    <m/>
    <s v="3233"/>
    <x v="9"/>
    <s v="PA"/>
    <s v="PA"/>
    <m/>
    <d v="2024-12-23T00:00:00"/>
    <d v="1899-12-30T12:10:23"/>
    <d v="2024-12-23T00:00:00"/>
    <d v="1899-12-30T12:11:11"/>
    <d v="2024-12-23T00:00:00"/>
    <d v="1899-12-30T12:38:54"/>
    <x v="0"/>
    <s v="RFCPI"/>
    <s v="8045613436"/>
    <s v="FBO"/>
    <d v="1899-12-30T00:28:31"/>
    <d v="1899-12-30T00:27:43"/>
    <d v="1899-12-30T00:00:48"/>
    <s v="Ensacado"/>
    <s v="E002"/>
    <x v="1"/>
    <d v="1899-12-30T00:28:31"/>
    <d v="1899-12-30T00:27:43"/>
    <n v="12"/>
    <x v="16"/>
    <x v="0"/>
    <x v="2"/>
    <n v="0"/>
    <n v="0"/>
    <s v="OK"/>
    <s v="Ensacado"/>
    <x v="0"/>
    <n v="0"/>
    <s v="F. ALCONERA"/>
    <s v="A"/>
    <d v="1899-12-30T00:00:48"/>
    <d v="1899-12-30T00:00:48"/>
    <s v="OK"/>
    <m/>
    <m/>
    <d v="1899-12-30T00:00:00"/>
    <d v="1899-12-30T00:28:31"/>
    <n v="2"/>
    <d v="1899-12-30T00:00:48"/>
    <n v="28.516666666665635"/>
    <n v="12"/>
    <s v="Si"/>
  </r>
  <r>
    <s v="CCAL"/>
    <s v="2024076226"/>
    <x v="0"/>
    <s v="EL163809"/>
    <s v="E39TD89"/>
    <d v="2024-12-23T00:00:00"/>
    <m/>
    <s v="3228"/>
    <x v="3"/>
    <s v="PA"/>
    <s v="S5"/>
    <m/>
    <d v="2024-12-23T00:00:00"/>
    <d v="1899-12-30T12:50:01"/>
    <d v="2024-12-23T00:00:00"/>
    <d v="1899-12-30T12:50:39"/>
    <d v="2024-12-23T00:00:00"/>
    <d v="1899-12-30T13:14:29"/>
    <x v="0"/>
    <s v="RFCPI"/>
    <s v="8045613437"/>
    <s v="FBO"/>
    <d v="1899-12-30T00:24:28"/>
    <d v="1899-12-30T00:23:50"/>
    <d v="1899-12-30T00:00:38"/>
    <s v="Granel"/>
    <s v="E001"/>
    <x v="1"/>
    <d v="1899-12-30T00:24:28"/>
    <d v="1899-12-30T00:23:50"/>
    <n v="12"/>
    <x v="16"/>
    <x v="0"/>
    <x v="1"/>
    <n v="0"/>
    <n v="0"/>
    <s v="OK"/>
    <s v="Granel"/>
    <x v="0"/>
    <n v="0"/>
    <s v="F. ALCONERA"/>
    <s v="A"/>
    <d v="1899-12-30T00:00:38"/>
    <d v="1899-12-30T00:00:38"/>
    <s v="OK"/>
    <m/>
    <m/>
    <d v="1899-12-30T00:00:00"/>
    <d v="1899-12-30T00:24:28"/>
    <n v="2"/>
    <d v="1899-12-30T00:00:38"/>
    <n v="24.466666666665642"/>
    <n v="13"/>
    <s v="Si"/>
  </r>
  <r>
    <s v="CCAL"/>
    <s v="2024076224"/>
    <x v="0"/>
    <s v="EL209689"/>
    <s v="EAS75XZ"/>
    <d v="2024-12-23T00:00:00"/>
    <m/>
    <s v="3233"/>
    <x v="9"/>
    <s v="PA"/>
    <s v="PA"/>
    <m/>
    <d v="2024-12-23T00:00:00"/>
    <d v="1899-12-30T12:48:18"/>
    <d v="2024-12-23T00:00:00"/>
    <d v="1899-12-30T12:49:05"/>
    <d v="2024-12-23T00:00:00"/>
    <d v="1899-12-30T13:23:46"/>
    <x v="0"/>
    <s v="RFCPI"/>
    <s v="8045613438"/>
    <s v="FBO"/>
    <d v="1899-12-30T00:35:28"/>
    <d v="1899-12-30T00:34:41"/>
    <d v="1899-12-30T00:00:47"/>
    <s v="Ensacado"/>
    <s v="E002"/>
    <x v="1"/>
    <d v="1899-12-30T00:35:28"/>
    <d v="1899-12-30T00:34:41"/>
    <n v="12"/>
    <x v="16"/>
    <x v="0"/>
    <x v="2"/>
    <n v="0"/>
    <n v="0"/>
    <s v="OK"/>
    <s v="Ensacado"/>
    <x v="0"/>
    <n v="0"/>
    <s v="F. ALCONERA"/>
    <s v="A"/>
    <d v="1899-12-30T00:00:47"/>
    <d v="1899-12-30T00:00:47"/>
    <s v="OK"/>
    <m/>
    <m/>
    <d v="1899-12-30T00:00:00"/>
    <d v="1899-12-30T00:35:28"/>
    <n v="2"/>
    <d v="1899-12-30T00:00:47"/>
    <n v="35.466666666667201"/>
    <n v="13"/>
    <s v="Si"/>
  </r>
  <r>
    <s v="CCAL"/>
    <s v="2024076245"/>
    <x v="0"/>
    <s v="ESE9754"/>
    <s v="E70JR83"/>
    <d v="2024-12-23T00:00:00"/>
    <m/>
    <s v="3229"/>
    <x v="4"/>
    <s v="PA"/>
    <s v="S2"/>
    <m/>
    <d v="2024-12-23T00:00:00"/>
    <d v="1899-12-30T13:08:47"/>
    <d v="2024-12-23T00:00:00"/>
    <d v="1899-12-30T13:09:49"/>
    <d v="2024-12-23T00:00:00"/>
    <d v="1899-12-30T13:46:18"/>
    <x v="0"/>
    <s v="RFCPI"/>
    <s v="8045613439"/>
    <s v="FBO"/>
    <d v="1899-12-30T00:37:31"/>
    <d v="1899-12-30T00:36:29"/>
    <d v="1899-12-30T00:01:02"/>
    <s v="Granel"/>
    <s v="E001"/>
    <x v="1"/>
    <d v="1899-12-30T00:37:31"/>
    <d v="1899-12-30T00:36:29"/>
    <n v="13"/>
    <x v="16"/>
    <x v="0"/>
    <x v="1"/>
    <n v="0"/>
    <n v="0"/>
    <s v="OK"/>
    <s v="Granel"/>
    <x v="0"/>
    <n v="0"/>
    <s v="F. ALCONERA"/>
    <s v="A"/>
    <d v="1899-12-30T00:01:02"/>
    <d v="1899-12-30T00:01:02"/>
    <s v="OK"/>
    <m/>
    <m/>
    <d v="1899-12-30T00:00:00"/>
    <d v="1899-12-30T00:37:31"/>
    <n v="2"/>
    <d v="1899-12-30T00:01:02"/>
    <n v="37.5166666666656"/>
    <n v="13"/>
    <s v="Si"/>
  </r>
  <r>
    <s v="CCAL"/>
    <s v="2024076273"/>
    <x v="0"/>
    <s v="EAV61337"/>
    <s v="E99XI36"/>
    <d v="2024-12-23T00:00:00"/>
    <m/>
    <s v="3233"/>
    <x v="9"/>
    <s v="PA"/>
    <s v="PA"/>
    <m/>
    <d v="2024-12-23T00:00:00"/>
    <d v="1899-12-30T14:23:39"/>
    <d v="2024-12-23T00:00:00"/>
    <d v="1899-12-30T14:24:54"/>
    <d v="2024-12-23T00:00:00"/>
    <d v="1899-12-30T15:29:31"/>
    <x v="0"/>
    <s v="RFCPI"/>
    <s v="8045613440"/>
    <s v="FBO"/>
    <d v="1899-12-30T01:05:52"/>
    <d v="1899-12-30T01:04:37"/>
    <d v="1899-12-30T00:01:15"/>
    <s v="Ensacado"/>
    <s v="E002"/>
    <x v="1"/>
    <d v="1899-12-30T01:05:52"/>
    <d v="1899-12-30T01:04:37"/>
    <n v="14"/>
    <x v="16"/>
    <x v="0"/>
    <x v="2"/>
    <n v="0"/>
    <n v="0"/>
    <s v="OK"/>
    <s v="Ensacado"/>
    <x v="0"/>
    <n v="0"/>
    <s v="F. ALCONERA"/>
    <s v="B"/>
    <d v="1899-12-30T00:01:15"/>
    <d v="1899-12-30T00:01:15"/>
    <s v="OK"/>
    <m/>
    <m/>
    <d v="1899-12-30T00:00:00"/>
    <d v="1899-12-30T01:05:52"/>
    <n v="2"/>
    <d v="1899-12-30T00:01:15"/>
    <n v="65.866666666679947"/>
    <n v="15"/>
    <s v="No"/>
  </r>
  <r>
    <s v="CCAL"/>
    <s v="2024076282"/>
    <x v="0"/>
    <s v="EGD3902"/>
    <s v="EAF13IT"/>
    <d v="2024-12-23T00:00:00"/>
    <m/>
    <s v="3228"/>
    <x v="3"/>
    <s v="PA"/>
    <s v="S5"/>
    <m/>
    <d v="2024-12-23T00:00:00"/>
    <d v="1899-12-30T14:49:48"/>
    <d v="2024-12-23T00:00:00"/>
    <d v="1899-12-30T14:50:35"/>
    <d v="2024-12-23T00:00:00"/>
    <d v="1899-12-30T15:45:22"/>
    <x v="0"/>
    <s v="RFCPI"/>
    <s v="8045613441"/>
    <s v="FBO"/>
    <d v="1899-12-30T00:55:34"/>
    <d v="1899-12-30T00:54:47"/>
    <d v="1899-12-30T00:00:47"/>
    <s v="Granel"/>
    <s v="E001"/>
    <x v="1"/>
    <d v="1899-12-30T00:55:34"/>
    <d v="1899-12-30T00:54:47"/>
    <n v="14"/>
    <x v="16"/>
    <x v="0"/>
    <x v="1"/>
    <n v="0"/>
    <n v="0"/>
    <s v="OK"/>
    <s v="Granel"/>
    <x v="0"/>
    <n v="0"/>
    <s v="F. ALCONERA"/>
    <s v="B"/>
    <d v="1899-12-30T00:00:47"/>
    <d v="1899-12-30T00:00:47"/>
    <s v="OK"/>
    <m/>
    <m/>
    <d v="1899-12-30T00:00:00"/>
    <d v="1899-12-30T00:55:34"/>
    <n v="2"/>
    <d v="1899-12-30T00:00:47"/>
    <n v="55.56666666666235"/>
    <n v="15"/>
    <s v="No"/>
  </r>
  <r>
    <s v="CCAL"/>
    <s v="2024076291"/>
    <x v="0"/>
    <s v="ELE3842"/>
    <s v="E47XB02"/>
    <d v="2024-12-23T00:00:00"/>
    <m/>
    <s v="3228"/>
    <x v="3"/>
    <s v="PA"/>
    <s v="S4"/>
    <m/>
    <d v="2024-12-23T00:00:00"/>
    <d v="1899-12-30T15:13:09"/>
    <d v="2024-12-23T00:00:00"/>
    <d v="1899-12-30T15:14:46"/>
    <d v="2024-12-23T00:00:00"/>
    <d v="1899-12-30T16:07:47"/>
    <x v="0"/>
    <s v="RFCPI"/>
    <s v="8045613442"/>
    <s v="FBO"/>
    <d v="1899-12-30T00:54:38"/>
    <d v="1899-12-30T00:53:01"/>
    <d v="1899-12-30T00:01:37"/>
    <s v="Granel"/>
    <s v="E001"/>
    <x v="1"/>
    <d v="1899-12-30T00:54:38"/>
    <d v="1899-12-30T00:53:01"/>
    <n v="15"/>
    <x v="16"/>
    <x v="0"/>
    <x v="1"/>
    <n v="0"/>
    <n v="0"/>
    <s v="OK"/>
    <s v="Granel"/>
    <x v="0"/>
    <n v="0"/>
    <s v="F. ALCONERA"/>
    <s v="B"/>
    <d v="1899-12-30T00:01:37"/>
    <d v="1899-12-30T00:01:37"/>
    <s v="OK"/>
    <m/>
    <m/>
    <d v="1899-12-30T00:00:00"/>
    <d v="1899-12-30T00:54:38"/>
    <n v="2"/>
    <d v="1899-12-30T00:01:37"/>
    <n v="54.633333333340808"/>
    <n v="16"/>
    <s v="No"/>
  </r>
  <r>
    <s v="CCAL"/>
    <s v="2024076299"/>
    <x v="0"/>
    <s v="EMA02515R"/>
    <s v="E4262KXX"/>
    <d v="2024-12-23T00:00:00"/>
    <m/>
    <s v="3229"/>
    <x v="4"/>
    <s v="PA"/>
    <s v="S2"/>
    <m/>
    <d v="2024-12-23T00:00:00"/>
    <d v="1899-12-30T15:40:02"/>
    <d v="2024-12-23T00:00:00"/>
    <d v="1899-12-30T15:40:26"/>
    <d v="2024-12-23T00:00:00"/>
    <d v="1899-12-30T16:18:12"/>
    <x v="0"/>
    <s v="RFCPI"/>
    <s v="8045613443"/>
    <s v="FBO"/>
    <d v="1899-12-30T00:38:10"/>
    <d v="1899-12-30T00:37:46"/>
    <d v="1899-12-30T00:00:24"/>
    <s v="Granel"/>
    <s v="E001"/>
    <x v="2"/>
    <d v="1899-12-30T00:38:10"/>
    <d v="1899-12-30T00:37:46"/>
    <n v="15"/>
    <x v="16"/>
    <x v="0"/>
    <x v="1"/>
    <n v="0"/>
    <n v="0"/>
    <s v="OK"/>
    <s v="Granel"/>
    <x v="0"/>
    <n v="0"/>
    <s v="F. ALCONERA"/>
    <s v="A"/>
    <d v="1899-12-30T00:00:24"/>
    <d v="1899-12-30T00:00:24"/>
    <s v="OK"/>
    <m/>
    <m/>
    <d v="1899-12-30T00:00:00"/>
    <d v="1899-12-30T00:38:10"/>
    <n v="2"/>
    <d v="1899-12-30T00:00:24"/>
    <n v="38.166666666667304"/>
    <n v="16"/>
    <s v="Si"/>
  </r>
  <r>
    <s v="CCAL"/>
    <s v="2024076300"/>
    <x v="0"/>
    <s v="ELE4194"/>
    <s v="EAD41OO"/>
    <d v="2024-12-23T00:00:00"/>
    <m/>
    <s v="3229"/>
    <x v="4"/>
    <s v="PA"/>
    <s v="S2"/>
    <m/>
    <d v="2024-12-23T00:00:00"/>
    <d v="1899-12-30T15:58:02"/>
    <d v="2024-12-23T00:00:00"/>
    <d v="1899-12-30T15:59:07"/>
    <d v="2024-12-23T00:00:00"/>
    <d v="1899-12-30T16:50:57"/>
    <x v="0"/>
    <s v="RFCPI"/>
    <s v="8045613444"/>
    <s v="FBO"/>
    <d v="1899-12-30T00:52:55"/>
    <d v="1899-12-30T00:51:50"/>
    <d v="1899-12-30T00:01:05"/>
    <s v="Granel"/>
    <s v="E001"/>
    <x v="1"/>
    <d v="1899-12-30T00:52:55"/>
    <d v="1899-12-30T00:51:50"/>
    <n v="15"/>
    <x v="16"/>
    <x v="0"/>
    <x v="1"/>
    <n v="0"/>
    <n v="0"/>
    <s v="OK"/>
    <s v="Granel"/>
    <x v="0"/>
    <n v="0"/>
    <s v="F. ALCONERA"/>
    <s v="B"/>
    <d v="1899-12-30T00:01:05"/>
    <d v="1899-12-30T00:01:05"/>
    <s v="OK"/>
    <m/>
    <m/>
    <d v="1899-12-30T00:00:00"/>
    <d v="1899-12-30T00:52:55"/>
    <n v="2"/>
    <d v="1899-12-30T00:01:05"/>
    <n v="52.916666666659218"/>
    <n v="16"/>
    <s v="No"/>
  </r>
  <r>
    <s v="CCAL"/>
    <s v="2024076307"/>
    <x v="0"/>
    <s v="EAV61330"/>
    <s v="E99XI41"/>
    <d v="2024-12-23T00:00:00"/>
    <m/>
    <s v="3233"/>
    <x v="9"/>
    <s v="PA"/>
    <s v="PA"/>
    <m/>
    <d v="2024-12-23T00:00:00"/>
    <d v="1899-12-30T16:20:45"/>
    <d v="2024-12-23T00:00:00"/>
    <d v="1899-12-30T16:21:48"/>
    <d v="2024-12-23T00:00:00"/>
    <d v="1899-12-30T17:12:46"/>
    <x v="0"/>
    <s v="RFCPI"/>
    <s v="8045613445"/>
    <s v="FBO"/>
    <d v="1899-12-30T00:52:01"/>
    <d v="1899-12-30T00:50:58"/>
    <d v="1899-12-30T00:01:03"/>
    <s v="Ensacado"/>
    <s v="E002"/>
    <x v="1"/>
    <d v="1899-12-30T00:52:01"/>
    <d v="1899-12-30T00:50:58"/>
    <n v="16"/>
    <x v="16"/>
    <x v="0"/>
    <x v="2"/>
    <n v="0"/>
    <n v="0"/>
    <s v="OK"/>
    <s v="Ensacado"/>
    <x v="0"/>
    <n v="0"/>
    <s v="F. ALCONERA"/>
    <s v="B"/>
    <d v="1899-12-30T00:01:03"/>
    <d v="1899-12-30T00:01:03"/>
    <s v="OK"/>
    <m/>
    <m/>
    <d v="1899-12-30T00:00:00"/>
    <d v="1899-12-30T00:52:01"/>
    <n v="2"/>
    <d v="1899-12-30T00:01:03"/>
    <n v="52.016666666659233"/>
    <n v="17"/>
    <s v="No"/>
  </r>
  <r>
    <s v="CCAL"/>
    <s v="2024076334"/>
    <x v="0"/>
    <s v="ELE4020"/>
    <s v="E16ZX22"/>
    <d v="2024-12-23T00:00:00"/>
    <m/>
    <s v="3228"/>
    <x v="3"/>
    <s v="PA"/>
    <s v="S5"/>
    <m/>
    <d v="2024-12-23T00:00:00"/>
    <d v="1899-12-30T17:35:34"/>
    <d v="2024-12-23T00:00:00"/>
    <d v="1899-12-30T17:42:16"/>
    <d v="2024-12-23T00:00:00"/>
    <d v="1899-12-30T18:14:54"/>
    <x v="0"/>
    <s v="RFCPI"/>
    <s v="8045613446"/>
    <s v="FBO"/>
    <d v="1899-12-30T00:39:20"/>
    <d v="1899-12-30T00:32:38"/>
    <d v="1899-12-30T00:06:42"/>
    <s v="Granel"/>
    <s v="E001"/>
    <x v="1"/>
    <d v="1899-12-30T00:39:20"/>
    <d v="1899-12-30T00:32:38"/>
    <n v="17"/>
    <x v="16"/>
    <x v="0"/>
    <x v="1"/>
    <n v="0"/>
    <n v="0"/>
    <s v="OK"/>
    <s v="Granel"/>
    <x v="0"/>
    <n v="0"/>
    <s v="F. ALCONERA"/>
    <s v="A"/>
    <d v="1899-12-30T00:06:42"/>
    <d v="1899-12-30T00:06:42"/>
    <s v="OK"/>
    <m/>
    <m/>
    <d v="1899-12-30T00:00:00"/>
    <d v="1899-12-30T00:39:20"/>
    <n v="2"/>
    <d v="1899-12-30T00:06:42"/>
    <n v="39.333333333326266"/>
    <n v="18"/>
    <s v="Si"/>
  </r>
  <r>
    <s v="CCAL"/>
    <s v="2024076339"/>
    <x v="0"/>
    <s v="EL209689"/>
    <s v="EAS75XZ"/>
    <d v="2024-12-23T00:00:00"/>
    <m/>
    <s v="3233"/>
    <x v="9"/>
    <s v="PA"/>
    <s v="PA"/>
    <m/>
    <d v="2024-12-23T00:00:00"/>
    <d v="1899-12-30T17:47:38"/>
    <d v="2024-12-23T00:00:00"/>
    <d v="1899-12-30T17:48:40"/>
    <d v="2024-12-23T00:00:00"/>
    <d v="1899-12-30T18:41:51"/>
    <x v="0"/>
    <s v="RFCPI"/>
    <s v="8045613447"/>
    <s v="FBO"/>
    <d v="1899-12-30T00:54:13"/>
    <d v="1899-12-30T00:53:11"/>
    <d v="1899-12-30T00:01:02"/>
    <s v="Ensacado"/>
    <s v="E002"/>
    <x v="1"/>
    <d v="1899-12-30T00:54:13"/>
    <d v="1899-12-30T00:53:11"/>
    <n v="17"/>
    <x v="16"/>
    <x v="0"/>
    <x v="2"/>
    <n v="0"/>
    <n v="0"/>
    <s v="OK"/>
    <s v="Ensacado"/>
    <x v="0"/>
    <n v="0"/>
    <s v="F. ALCONERA"/>
    <s v="B"/>
    <d v="1899-12-30T00:01:02"/>
    <d v="1899-12-30T00:01:02"/>
    <s v="OK"/>
    <m/>
    <m/>
    <d v="1899-12-30T00:00:00"/>
    <d v="1899-12-30T00:54:13"/>
    <n v="2"/>
    <d v="1899-12-30T00:01:02"/>
    <n v="54.216666666662455"/>
    <n v="18"/>
    <s v="No"/>
  </r>
  <r>
    <s v="CCAL"/>
    <s v="2024076348"/>
    <x v="0"/>
    <s v="ELE4364"/>
    <s v="EAJ68DG"/>
    <d v="2024-12-23T00:00:00"/>
    <m/>
    <s v="3228"/>
    <x v="3"/>
    <s v="PA"/>
    <s v="S5"/>
    <m/>
    <d v="2024-12-23T00:00:00"/>
    <d v="1899-12-30T19:53:55"/>
    <d v="2024-12-23T00:00:00"/>
    <d v="1899-12-30T19:55:01"/>
    <d v="2024-12-23T00:00:00"/>
    <d v="1899-12-30T20:16:47"/>
    <x v="0"/>
    <s v="RFCPI"/>
    <s v="8045613448"/>
    <s v="FBO"/>
    <d v="1899-12-30T00:22:52"/>
    <d v="1899-12-30T00:21:46"/>
    <d v="1899-12-30T00:01:06"/>
    <s v="Granel"/>
    <s v="E001"/>
    <x v="1"/>
    <d v="1899-12-30T00:22:52"/>
    <d v="1899-12-30T00:21:46"/>
    <n v="19"/>
    <x v="16"/>
    <x v="0"/>
    <x v="1"/>
    <n v="0"/>
    <n v="0"/>
    <s v="OK"/>
    <s v="Granel"/>
    <x v="0"/>
    <n v="0"/>
    <s v="F. ALCONERA"/>
    <s v="A"/>
    <d v="1899-12-30T00:01:06"/>
    <d v="1899-12-30T00:01:06"/>
    <s v="OK"/>
    <m/>
    <m/>
    <d v="1899-12-30T00:00:00"/>
    <d v="1899-12-30T00:22:52"/>
    <n v="2"/>
    <d v="1899-12-30T00:01:06"/>
    <n v="22.86666666666731"/>
    <n v="20"/>
    <s v="Si"/>
  </r>
  <r>
    <s v="CCAL"/>
    <s v="2024076347"/>
    <x v="0"/>
    <s v="ELE3851"/>
    <s v="EBM48FF"/>
    <d v="2024-12-23T00:00:00"/>
    <m/>
    <s v="3229"/>
    <x v="4"/>
    <s v="PA"/>
    <s v="S2"/>
    <m/>
    <d v="2024-12-23T00:00:00"/>
    <d v="1899-12-30T19:41:18"/>
    <d v="2024-12-23T00:00:00"/>
    <d v="1899-12-30T19:42:12"/>
    <d v="2024-12-23T00:00:00"/>
    <d v="1899-12-30T20:20:34"/>
    <x v="0"/>
    <s v="RFCPI"/>
    <s v="8045613449"/>
    <s v="FBO"/>
    <d v="1899-12-30T00:39:16"/>
    <d v="1899-12-30T00:38:22"/>
    <d v="1899-12-30T00:00:54"/>
    <s v="Granel"/>
    <s v="E001"/>
    <x v="1"/>
    <d v="1899-12-30T00:39:16"/>
    <d v="1899-12-30T00:38:22"/>
    <n v="19"/>
    <x v="16"/>
    <x v="0"/>
    <x v="1"/>
    <n v="0"/>
    <n v="0"/>
    <s v="OK"/>
    <s v="Granel"/>
    <x v="0"/>
    <n v="0"/>
    <s v="F. ALCONERA"/>
    <s v="A"/>
    <d v="1899-12-30T00:00:54"/>
    <d v="1899-12-30T00:00:54"/>
    <s v="OK"/>
    <m/>
    <m/>
    <d v="1899-12-30T00:00:00"/>
    <d v="1899-12-30T00:39:16"/>
    <n v="2"/>
    <d v="1899-12-30T00:00:54"/>
    <n v="39.266666666668755"/>
    <n v="20"/>
    <s v="Si"/>
  </r>
  <r>
    <s v="CCAL"/>
    <s v="2024076431"/>
    <x v="0"/>
    <s v="EL209689"/>
    <s v="EAS75XZ"/>
    <d v="2024-12-26T00:00:00"/>
    <m/>
    <s v="3233"/>
    <x v="9"/>
    <s v="PA"/>
    <s v="PA"/>
    <m/>
    <d v="2024-12-26T00:00:00"/>
    <d v="1899-12-30T06:43:52"/>
    <d v="2024-12-26T00:00:00"/>
    <d v="1899-12-30T06:45:01"/>
    <d v="2024-12-26T00:00:00"/>
    <d v="1899-12-30T07:11:42"/>
    <x v="0"/>
    <s v="RFCPI"/>
    <s v="8045613450"/>
    <s v="FBO"/>
    <d v="1899-12-30T00:27:50"/>
    <d v="1899-12-30T00:26:41"/>
    <d v="1899-12-30T00:01:09"/>
    <s v="Ensacado"/>
    <s v="E002"/>
    <x v="1"/>
    <d v="1899-12-30T00:27:50"/>
    <d v="1899-12-30T00:26:41"/>
    <n v="6"/>
    <x v="20"/>
    <x v="0"/>
    <x v="2"/>
    <n v="0"/>
    <n v="0"/>
    <s v="OK"/>
    <s v="Ensacado"/>
    <x v="0"/>
    <n v="0"/>
    <s v="F. ALCONERA"/>
    <s v="A"/>
    <d v="1899-12-30T00:01:09"/>
    <d v="1899-12-30T00:01:09"/>
    <s v="OK"/>
    <m/>
    <m/>
    <d v="1899-12-30T00:00:00"/>
    <d v="1899-12-30T00:27:50"/>
    <n v="5"/>
    <d v="1899-12-30T00:01:09"/>
    <n v="27.833333333342374"/>
    <n v="7"/>
    <s v="Si"/>
  </r>
  <r>
    <s v="CCAL"/>
    <s v="2024076441"/>
    <x v="0"/>
    <s v="EAV61330"/>
    <s v="E99XI41"/>
    <d v="2024-12-26T00:00:00"/>
    <m/>
    <s v="3233"/>
    <x v="9"/>
    <s v="PA"/>
    <s v="PA"/>
    <m/>
    <d v="2024-12-26T00:00:00"/>
    <d v="1899-12-30T07:17:36"/>
    <d v="2024-12-26T00:00:00"/>
    <d v="1899-12-30T07:18:20"/>
    <d v="2024-12-26T00:00:00"/>
    <d v="1899-12-30T07:50:18"/>
    <x v="0"/>
    <s v="RFCPI"/>
    <s v="8045613451"/>
    <s v="FBO"/>
    <d v="1899-12-30T00:32:42"/>
    <d v="1899-12-30T00:31:58"/>
    <d v="1899-12-30T00:00:44"/>
    <s v="Ensacado"/>
    <s v="E002"/>
    <x v="1"/>
    <d v="1899-12-30T00:32:42"/>
    <d v="1899-12-30T00:31:58"/>
    <n v="7"/>
    <x v="20"/>
    <x v="0"/>
    <x v="2"/>
    <n v="0"/>
    <n v="0"/>
    <s v="OK"/>
    <s v="Ensacado"/>
    <x v="0"/>
    <n v="0"/>
    <s v="F. ALCONERA"/>
    <s v="A"/>
    <d v="1899-12-30T00:00:44"/>
    <d v="1899-12-30T00:00:44"/>
    <s v="OK"/>
    <m/>
    <m/>
    <d v="1899-12-30T00:00:00"/>
    <d v="1899-12-30T00:32:42"/>
    <n v="5"/>
    <d v="1899-12-30T00:00:44"/>
    <n v="32.6999999999952"/>
    <n v="7"/>
    <s v="Si"/>
  </r>
  <r>
    <s v="CCAL"/>
    <s v="2024076454"/>
    <x v="0"/>
    <s v="EAV61337"/>
    <s v="E99XI36"/>
    <d v="2024-12-26T00:00:00"/>
    <m/>
    <s v="3233"/>
    <x v="9"/>
    <s v="PA"/>
    <s v="PA"/>
    <m/>
    <d v="2024-12-26T00:00:00"/>
    <d v="1899-12-30T07:53:22"/>
    <d v="2024-12-26T00:00:00"/>
    <d v="1899-12-30T07:59:25"/>
    <d v="2024-12-26T00:00:00"/>
    <d v="1899-12-30T08:30:33"/>
    <x v="0"/>
    <s v="RFCPI"/>
    <s v="8045613452"/>
    <s v="FBO"/>
    <d v="1899-12-30T00:37:11"/>
    <d v="1899-12-30T00:31:08"/>
    <d v="1899-12-30T00:06:03"/>
    <s v="Ensacado"/>
    <s v="E002"/>
    <x v="1"/>
    <d v="1899-12-30T00:37:11"/>
    <d v="1899-12-30T00:31:08"/>
    <n v="7"/>
    <x v="20"/>
    <x v="0"/>
    <x v="2"/>
    <n v="0"/>
    <n v="0"/>
    <s v="OK"/>
    <s v="Ensacado"/>
    <x v="0"/>
    <n v="0"/>
    <s v="F. ALCONERA"/>
    <s v="A"/>
    <d v="1899-12-30T00:06:03"/>
    <d v="1899-12-30T00:06:03"/>
    <s v="OK"/>
    <m/>
    <m/>
    <d v="1899-12-30T00:00:00"/>
    <d v="1899-12-30T00:37:11"/>
    <n v="5"/>
    <d v="1899-12-30T00:06:03"/>
    <n v="37.183333333334403"/>
    <n v="8"/>
    <s v="Si"/>
  </r>
  <r>
    <s v="CCAL"/>
    <s v="2024076524"/>
    <x v="0"/>
    <s v="ELE3842"/>
    <s v="EAB36BH"/>
    <d v="2024-12-26T00:00:00"/>
    <m/>
    <s v="3228"/>
    <x v="3"/>
    <s v="PA"/>
    <s v="S5"/>
    <m/>
    <d v="2024-12-26T00:00:00"/>
    <d v="1899-12-30T10:55:16"/>
    <d v="2024-12-26T00:00:00"/>
    <d v="1899-12-30T10:56:47"/>
    <d v="2024-12-26T00:00:00"/>
    <d v="1899-12-30T11:46:53"/>
    <x v="0"/>
    <s v="RFCPI"/>
    <s v="8045613453"/>
    <s v="FBO"/>
    <d v="1899-12-30T00:51:37"/>
    <d v="1899-12-30T00:50:06"/>
    <d v="1899-12-30T00:01:31"/>
    <s v="Granel"/>
    <s v="E001"/>
    <x v="1"/>
    <d v="1899-12-30T00:51:37"/>
    <d v="1899-12-30T00:50:06"/>
    <n v="10"/>
    <x v="20"/>
    <x v="0"/>
    <x v="1"/>
    <n v="0"/>
    <n v="0"/>
    <s v="OK"/>
    <s v="Granel"/>
    <x v="0"/>
    <n v="0"/>
    <s v="F. ALCONERA"/>
    <s v="B"/>
    <d v="1899-12-30T00:01:31"/>
    <d v="1899-12-30T00:01:31"/>
    <s v="OK"/>
    <m/>
    <m/>
    <d v="1899-12-30T00:00:00"/>
    <d v="1899-12-30T00:51:37"/>
    <n v="5"/>
    <d v="1899-12-30T00:01:31"/>
    <n v="51.616666666655973"/>
    <n v="11"/>
    <s v="No"/>
  </r>
  <r>
    <s v="CCAL"/>
    <s v="2024076531"/>
    <x v="0"/>
    <s v="EAV61330"/>
    <s v="E99XI41"/>
    <d v="2024-12-26T00:00:00"/>
    <m/>
    <s v="3233"/>
    <x v="9"/>
    <s v="PA"/>
    <s v="PA"/>
    <m/>
    <d v="2024-12-26T00:00:00"/>
    <d v="1899-12-30T11:23:31"/>
    <d v="2024-12-26T00:00:00"/>
    <d v="1899-12-30T11:24:25"/>
    <d v="2024-12-26T00:00:00"/>
    <d v="1899-12-30T11:53:11"/>
    <x v="0"/>
    <s v="RFCPI"/>
    <s v="8045613454"/>
    <s v="FBO"/>
    <d v="1899-12-30T00:29:40"/>
    <d v="1899-12-30T00:28:46"/>
    <d v="1899-12-30T00:00:54"/>
    <s v="Ensacado"/>
    <s v="E002"/>
    <x v="1"/>
    <d v="1899-12-30T00:29:40"/>
    <d v="1899-12-30T00:28:46"/>
    <n v="11"/>
    <x v="20"/>
    <x v="0"/>
    <x v="2"/>
    <n v="0"/>
    <n v="0"/>
    <s v="OK"/>
    <s v="Ensacado"/>
    <x v="0"/>
    <n v="0"/>
    <s v="F. ALCONERA"/>
    <s v="A"/>
    <d v="1899-12-30T00:00:54"/>
    <d v="1899-12-30T00:00:54"/>
    <s v="OK"/>
    <m/>
    <m/>
    <d v="1899-12-30T00:00:00"/>
    <d v="1899-12-30T00:29:40"/>
    <n v="5"/>
    <d v="1899-12-30T00:00:54"/>
    <n v="29.666666666663975"/>
    <n v="11"/>
    <s v="Si"/>
  </r>
  <r>
    <s v="CCAL"/>
    <s v="2024076542"/>
    <x v="0"/>
    <s v="EBR10380"/>
    <s v="EBI91DF"/>
    <d v="2024-12-26T00:00:00"/>
    <m/>
    <s v="3228"/>
    <x v="3"/>
    <s v="PA"/>
    <s v="S4"/>
    <m/>
    <d v="2024-12-26T00:00:00"/>
    <d v="1899-12-30T11:38:30"/>
    <d v="2024-12-26T00:00:00"/>
    <d v="1899-12-30T11:41:57"/>
    <d v="2024-12-26T00:00:00"/>
    <d v="1899-12-30T12:08:28"/>
    <x v="0"/>
    <s v="RFCPI"/>
    <s v="8045613455"/>
    <s v="FBO"/>
    <d v="1899-12-30T00:29:58"/>
    <d v="1899-12-30T00:26:31"/>
    <d v="1899-12-30T00:03:27"/>
    <s v="Granel"/>
    <s v="E001"/>
    <x v="1"/>
    <d v="1899-12-30T00:29:58"/>
    <d v="1899-12-30T00:26:31"/>
    <n v="11"/>
    <x v="20"/>
    <x v="0"/>
    <x v="1"/>
    <n v="0"/>
    <n v="0"/>
    <s v="OK"/>
    <s v="Granel"/>
    <x v="0"/>
    <n v="0"/>
    <s v="F. ALCONERA"/>
    <s v="A"/>
    <d v="1899-12-30T00:03:27"/>
    <d v="1899-12-30T00:03:27"/>
    <s v="OK"/>
    <m/>
    <m/>
    <d v="1899-12-30T00:00:00"/>
    <d v="1899-12-30T00:29:58"/>
    <n v="5"/>
    <d v="1899-12-30T00:03:27"/>
    <n v="29.966666666673536"/>
    <n v="12"/>
    <s v="Si"/>
  </r>
  <r>
    <s v="CCAL"/>
    <s v="2024076549"/>
    <x v="0"/>
    <s v="EVI12769"/>
    <s v="E65ZM51"/>
    <d v="2024-12-26T00:00:00"/>
    <m/>
    <s v="3229"/>
    <x v="4"/>
    <s v="PA"/>
    <s v="S2"/>
    <m/>
    <d v="2024-12-26T00:00:00"/>
    <d v="1899-12-30T11:51:11"/>
    <d v="2024-12-26T00:00:00"/>
    <d v="1899-12-30T11:56:22"/>
    <d v="2024-12-26T00:00:00"/>
    <d v="1899-12-30T12:19:54"/>
    <x v="0"/>
    <s v="RFCPI"/>
    <s v="8045613456"/>
    <s v="FBO"/>
    <d v="1899-12-30T00:28:43"/>
    <d v="1899-12-30T00:23:32"/>
    <d v="1899-12-30T00:05:11"/>
    <s v="Granel"/>
    <s v="E001"/>
    <x v="1"/>
    <d v="1899-12-30T00:28:43"/>
    <d v="1899-12-30T00:23:32"/>
    <n v="11"/>
    <x v="20"/>
    <x v="0"/>
    <x v="1"/>
    <n v="0"/>
    <n v="0"/>
    <s v="OK"/>
    <s v="Granel"/>
    <x v="0"/>
    <n v="0"/>
    <s v="F. ALCONERA"/>
    <s v="A"/>
    <d v="1899-12-30T00:05:11"/>
    <d v="1899-12-30T00:05:11"/>
    <s v="OK"/>
    <m/>
    <m/>
    <d v="1899-12-30T00:00:00"/>
    <d v="1899-12-30T00:28:43"/>
    <n v="5"/>
    <d v="1899-12-30T00:05:11"/>
    <n v="28.716666666667265"/>
    <n v="12"/>
    <s v="Si"/>
  </r>
  <r>
    <s v="CCAL"/>
    <s v="2024076554"/>
    <x v="0"/>
    <s v="ESE9754"/>
    <s v="E70JR83"/>
    <d v="2024-12-26T00:00:00"/>
    <m/>
    <s v="3229"/>
    <x v="4"/>
    <s v="PA"/>
    <s v="S2"/>
    <m/>
    <d v="2024-12-26T00:00:00"/>
    <d v="1899-12-30T11:58:07"/>
    <d v="2024-12-26T00:00:00"/>
    <d v="1899-12-30T11:59:06"/>
    <d v="2024-12-26T00:00:00"/>
    <d v="1899-12-30T12:37:06"/>
    <x v="0"/>
    <s v="RFCPI"/>
    <s v="8045613457"/>
    <s v="FBO"/>
    <d v="1899-12-30T00:38:59"/>
    <d v="1899-12-30T00:38:00"/>
    <d v="1899-12-30T00:00:59"/>
    <s v="Granel"/>
    <s v="E001"/>
    <x v="1"/>
    <d v="1899-12-30T00:38:59"/>
    <d v="1899-12-30T00:38:00"/>
    <n v="11"/>
    <x v="20"/>
    <x v="0"/>
    <x v="1"/>
    <n v="0"/>
    <n v="0"/>
    <s v="OK"/>
    <s v="Granel"/>
    <x v="0"/>
    <n v="0"/>
    <s v="F. ALCONERA"/>
    <s v="A"/>
    <d v="1899-12-30T00:00:59"/>
    <d v="1899-12-30T00:00:59"/>
    <s v="OK"/>
    <m/>
    <m/>
    <d v="1899-12-30T00:00:00"/>
    <d v="1899-12-30T00:38:59"/>
    <n v="5"/>
    <d v="1899-12-30T00:00:59"/>
    <n v="38.983333333334443"/>
    <n v="12"/>
    <s v="Si"/>
  </r>
  <r>
    <s v="CCAL"/>
    <s v="2024076548"/>
    <x v="0"/>
    <s v="EL209689"/>
    <s v="EAS75XZ"/>
    <d v="2024-12-26T00:00:00"/>
    <m/>
    <s v="3230"/>
    <x v="2"/>
    <s v="PA"/>
    <s v="PA"/>
    <m/>
    <d v="2024-12-26T00:00:00"/>
    <d v="1899-12-30T11:49:58"/>
    <d v="2024-12-26T00:00:00"/>
    <d v="1899-12-30T11:51:03"/>
    <d v="2024-12-26T00:00:00"/>
    <d v="1899-12-30T13:03:14"/>
    <x v="0"/>
    <s v="RFCPI"/>
    <s v="8045613458"/>
    <s v="FBO"/>
    <d v="1899-12-30T01:13:16"/>
    <d v="1899-12-30T01:12:11"/>
    <d v="1899-12-30T00:01:05"/>
    <s v="Ensacado"/>
    <s v="E002"/>
    <x v="1"/>
    <d v="1899-12-30T01:13:16"/>
    <d v="1899-12-30T01:12:11"/>
    <n v="11"/>
    <x v="20"/>
    <x v="0"/>
    <x v="2"/>
    <n v="0"/>
    <n v="0"/>
    <s v="OK"/>
    <s v="Ensacado"/>
    <x v="0"/>
    <n v="0"/>
    <s v="F. ALCONERA"/>
    <s v="B"/>
    <d v="1899-12-30T00:01:05"/>
    <d v="1899-12-30T00:01:05"/>
    <s v="OK"/>
    <m/>
    <m/>
    <d v="1899-12-30T00:00:00"/>
    <d v="1899-12-30T01:13:16"/>
    <n v="5"/>
    <d v="1899-12-30T00:01:05"/>
    <n v="73.266666666667277"/>
    <n v="13"/>
    <s v="No"/>
  </r>
  <r>
    <s v="CCAL"/>
    <s v="2024076569"/>
    <x v="0"/>
    <s v="EAV61337"/>
    <s v="E99XI36"/>
    <d v="2024-12-26T00:00:00"/>
    <m/>
    <s v="3230"/>
    <x v="2"/>
    <s v="PA"/>
    <s v="PA"/>
    <m/>
    <d v="2024-12-26T00:00:00"/>
    <d v="1899-12-30T12:38:29"/>
    <d v="2024-12-26T00:00:00"/>
    <d v="1899-12-30T12:40:42"/>
    <d v="2024-12-26T00:00:00"/>
    <d v="1899-12-30T14:15:34"/>
    <x v="0"/>
    <s v="RFCPI"/>
    <s v="8045613459"/>
    <s v="FBO"/>
    <d v="1899-12-30T01:37:05"/>
    <d v="1899-12-30T01:34:52"/>
    <d v="1899-12-30T00:02:13"/>
    <s v="Ensacado"/>
    <s v="E002"/>
    <x v="1"/>
    <d v="1899-12-30T01:37:05"/>
    <d v="1899-12-30T01:34:52"/>
    <n v="12"/>
    <x v="20"/>
    <x v="0"/>
    <x v="2"/>
    <n v="0"/>
    <n v="0"/>
    <s v="OK"/>
    <s v="Ensacado"/>
    <x v="0"/>
    <n v="0"/>
    <s v="F. ALCONERA"/>
    <s v="C"/>
    <d v="1899-12-30T00:02:13"/>
    <d v="1899-12-30T00:02:13"/>
    <s v="OK"/>
    <m/>
    <m/>
    <d v="1899-12-30T00:00:00"/>
    <d v="1899-12-30T01:37:05"/>
    <n v="5"/>
    <d v="1899-12-30T00:02:13"/>
    <n v="97.083333333331126"/>
    <n v="14"/>
    <s v="No"/>
  </r>
  <r>
    <s v="CCAL"/>
    <s v="2024076616"/>
    <x v="0"/>
    <s v="ELE4020"/>
    <s v="E16ZX22"/>
    <d v="2024-12-26T00:00:00"/>
    <m/>
    <s v="3228"/>
    <x v="3"/>
    <s v="PA"/>
    <s v="S5"/>
    <m/>
    <d v="2024-12-26T00:00:00"/>
    <d v="1899-12-30T15:00:22"/>
    <d v="2024-12-26T00:00:00"/>
    <d v="1899-12-30T15:01:42"/>
    <d v="2024-12-26T00:00:00"/>
    <d v="1899-12-30T15:45:24"/>
    <x v="0"/>
    <s v="RFCPI"/>
    <s v="8045613460"/>
    <s v="FBO"/>
    <d v="1899-12-30T00:45:02"/>
    <d v="1899-12-30T00:43:42"/>
    <d v="1899-12-30T00:01:20"/>
    <s v="Granel"/>
    <s v="E001"/>
    <x v="1"/>
    <d v="1899-12-30T00:45:02"/>
    <d v="1899-12-30T00:43:42"/>
    <n v="15"/>
    <x v="20"/>
    <x v="0"/>
    <x v="1"/>
    <n v="0"/>
    <n v="0"/>
    <s v="OK"/>
    <s v="Granel"/>
    <x v="0"/>
    <n v="0"/>
    <s v="F. ALCONERA"/>
    <s v="B"/>
    <d v="1899-12-30T00:01:20"/>
    <d v="1899-12-30T00:01:20"/>
    <s v="OK"/>
    <m/>
    <m/>
    <d v="1899-12-30T00:00:00"/>
    <d v="1899-12-30T00:45:02"/>
    <n v="5"/>
    <d v="1899-12-30T00:01:20"/>
    <n v="45.03333333333611"/>
    <n v="15"/>
    <s v="No"/>
  </r>
  <r>
    <s v="CCAL"/>
    <s v="2024076620"/>
    <x v="0"/>
    <s v="EAV61330"/>
    <s v="E99XI41"/>
    <d v="2024-12-26T00:00:00"/>
    <m/>
    <s v="3230"/>
    <x v="2"/>
    <s v="PA"/>
    <s v="PA"/>
    <m/>
    <d v="2024-12-26T00:00:00"/>
    <d v="1899-12-30T15:45:08"/>
    <d v="2024-12-26T00:00:00"/>
    <d v="1899-12-30T15:46:30"/>
    <d v="2024-12-26T00:00:00"/>
    <d v="1899-12-30T16:11:55"/>
    <x v="0"/>
    <s v="RFCPI"/>
    <s v="8045613461"/>
    <s v="FBO"/>
    <d v="1899-12-30T00:26:47"/>
    <d v="1899-12-30T00:25:25"/>
    <d v="1899-12-30T00:01:22"/>
    <s v="Ensacado"/>
    <s v="E002"/>
    <x v="1"/>
    <d v="1899-12-30T00:26:47"/>
    <d v="1899-12-30T00:25:25"/>
    <n v="15"/>
    <x v="20"/>
    <x v="0"/>
    <x v="2"/>
    <n v="0"/>
    <n v="0"/>
    <s v="OK"/>
    <s v="Ensacado"/>
    <x v="0"/>
    <n v="0"/>
    <s v="F. ALCONERA"/>
    <s v="A"/>
    <d v="1899-12-30T00:01:22"/>
    <d v="1899-12-30T00:01:22"/>
    <s v="OK"/>
    <m/>
    <m/>
    <d v="1899-12-30T00:00:00"/>
    <d v="1899-12-30T00:26:47"/>
    <n v="5"/>
    <d v="1899-12-30T00:01:22"/>
    <n v="26.783333333337573"/>
    <n v="16"/>
    <s v="Si"/>
  </r>
  <r>
    <s v="CCAL"/>
    <s v="2024076625"/>
    <x v="0"/>
    <s v="EL151114"/>
    <s v="E81UT70"/>
    <d v="2024-12-26T00:00:00"/>
    <m/>
    <s v="3228"/>
    <x v="3"/>
    <s v="PA"/>
    <s v="S4"/>
    <m/>
    <d v="2024-12-26T00:00:00"/>
    <d v="1899-12-30T16:11:40"/>
    <d v="2024-12-26T00:00:00"/>
    <d v="1899-12-30T16:12:27"/>
    <d v="2024-12-26T00:00:00"/>
    <d v="1899-12-30T16:47:08"/>
    <x v="0"/>
    <s v="RFCPI"/>
    <s v="8045613462"/>
    <s v="FBO"/>
    <d v="1899-12-30T00:35:28"/>
    <d v="1899-12-30T00:34:41"/>
    <d v="1899-12-30T00:00:47"/>
    <s v="Granel"/>
    <s v="E001"/>
    <x v="1"/>
    <d v="1899-12-30T00:35:28"/>
    <d v="1899-12-30T00:34:41"/>
    <n v="16"/>
    <x v="20"/>
    <x v="0"/>
    <x v="1"/>
    <n v="0"/>
    <n v="0"/>
    <s v="OK"/>
    <s v="Granel"/>
    <x v="0"/>
    <n v="0"/>
    <s v="F. ALCONERA"/>
    <s v="A"/>
    <d v="1899-12-30T00:00:47"/>
    <d v="1899-12-30T00:00:47"/>
    <s v="OK"/>
    <m/>
    <m/>
    <d v="1899-12-30T00:00:00"/>
    <d v="1899-12-30T00:35:28"/>
    <n v="5"/>
    <d v="1899-12-30T00:00:47"/>
    <n v="35.466666666667201"/>
    <n v="16"/>
    <s v="Si"/>
  </r>
  <r>
    <s v="CCAL"/>
    <s v="2024076636"/>
    <x v="0"/>
    <s v="EL206036"/>
    <s v="EAS23QU"/>
    <d v="2024-12-26T00:00:00"/>
    <m/>
    <s v="3230"/>
    <x v="2"/>
    <s v="PA"/>
    <m/>
    <m/>
    <d v="2024-12-26T00:00:00"/>
    <d v="1899-12-30T16:29:21"/>
    <d v="2024-12-26T00:00:00"/>
    <d v="1899-12-30T17:17:14"/>
    <d v="2024-12-26T00:00:00"/>
    <d v="1899-12-30T17:19:56"/>
    <x v="12"/>
    <s v="E_JGARCIAGA"/>
    <s v="8045613463"/>
    <s v="FBO"/>
    <d v="1899-12-30T00:50:35"/>
    <d v="1899-12-30T00:02:42"/>
    <d v="1899-12-30T00:47:53"/>
    <s v="Ensacado"/>
    <s v="E002"/>
    <x v="1"/>
    <d v="1899-12-30T00:50:35"/>
    <d v="1899-12-30T00:02:42"/>
    <n v="16"/>
    <x v="20"/>
    <x v="0"/>
    <x v="2"/>
    <n v="0"/>
    <n v="0"/>
    <s v="OK"/>
    <s v="Ensacado"/>
    <x v="0"/>
    <n v="0"/>
    <s v="F. ALCONERA"/>
    <s v="B"/>
    <d v="1899-12-30T00:47:53"/>
    <d v="1899-12-30T00:02:53"/>
    <s v="OK"/>
    <m/>
    <m/>
    <d v="1899-12-30T00:00:00"/>
    <d v="1899-12-30T00:50:35"/>
    <n v="5"/>
    <d v="1899-12-30T00:47:53"/>
    <n v="50.583333333340811"/>
    <n v="17"/>
    <s v="No"/>
  </r>
  <r>
    <s v="CCAL"/>
    <s v="2024076644"/>
    <x v="0"/>
    <s v="EL209689"/>
    <s v="EAS75XZ"/>
    <d v="2024-12-26T00:00:00"/>
    <m/>
    <s v="3230"/>
    <x v="2"/>
    <s v="PA"/>
    <s v="PA"/>
    <m/>
    <d v="2024-12-26T00:00:00"/>
    <d v="1899-12-30T16:53:00"/>
    <d v="2024-12-26T00:00:00"/>
    <d v="1899-12-30T16:53:59"/>
    <d v="2024-12-26T00:00:00"/>
    <d v="1899-12-30T17:25:31"/>
    <x v="0"/>
    <s v="RFCPI"/>
    <s v="8045613464"/>
    <s v="FBO"/>
    <d v="1899-12-30T00:32:31"/>
    <d v="1899-12-30T00:31:32"/>
    <d v="1899-12-30T00:00:59"/>
    <s v="Ensacado"/>
    <s v="E002"/>
    <x v="1"/>
    <d v="1899-12-30T00:32:31"/>
    <d v="1899-12-30T00:31:32"/>
    <n v="16"/>
    <x v="20"/>
    <x v="0"/>
    <x v="2"/>
    <n v="0"/>
    <n v="0"/>
    <s v="OK"/>
    <s v="Ensacado"/>
    <x v="0"/>
    <n v="0"/>
    <s v="F. ALCONERA"/>
    <s v="A"/>
    <d v="1899-12-30T00:00:59"/>
    <d v="1899-12-30T00:00:59"/>
    <s v="OK"/>
    <m/>
    <m/>
    <d v="1899-12-30T00:00:00"/>
    <d v="1899-12-30T00:32:31"/>
    <n v="5"/>
    <d v="1899-12-30T00:00:59"/>
    <n v="32.516666666668819"/>
    <n v="17"/>
    <s v="Si"/>
  </r>
  <r>
    <s v="CCAL"/>
    <s v="2024076657"/>
    <x v="0"/>
    <s v="EAV61337"/>
    <s v="E99XI36"/>
    <d v="2024-12-26T00:00:00"/>
    <m/>
    <s v="3230"/>
    <x v="2"/>
    <s v="PA"/>
    <s v="PA"/>
    <m/>
    <d v="2024-12-26T00:00:00"/>
    <d v="1899-12-30T17:49:39"/>
    <d v="2024-12-26T00:00:00"/>
    <d v="1899-12-30T17:50:53"/>
    <d v="2024-12-26T00:00:00"/>
    <d v="1899-12-30T18:15:01"/>
    <x v="0"/>
    <s v="RFCPI"/>
    <s v="8045613465"/>
    <s v="FBO"/>
    <d v="1899-12-30T00:25:22"/>
    <d v="1899-12-30T00:24:08"/>
    <d v="1899-12-30T00:01:14"/>
    <s v="Ensacado"/>
    <s v="E002"/>
    <x v="1"/>
    <d v="1899-12-30T00:25:22"/>
    <d v="1899-12-30T00:24:08"/>
    <n v="17"/>
    <x v="20"/>
    <x v="0"/>
    <x v="2"/>
    <n v="0"/>
    <n v="0"/>
    <s v="OK"/>
    <s v="Ensacado"/>
    <x v="0"/>
    <n v="0"/>
    <s v="F. ALCONERA"/>
    <s v="A"/>
    <d v="1899-12-30T00:01:14"/>
    <d v="1899-12-30T00:01:14"/>
    <s v="OK"/>
    <m/>
    <m/>
    <d v="1899-12-30T00:00:00"/>
    <d v="1899-12-30T00:25:22"/>
    <n v="5"/>
    <d v="1899-12-30T00:01:14"/>
    <n v="25.366666666665623"/>
    <n v="18"/>
    <s v="Si"/>
  </r>
  <r>
    <s v="CCAL"/>
    <s v="2024076667"/>
    <x v="0"/>
    <s v="ELE4663"/>
    <s v="EBA89QS"/>
    <d v="2024-12-26T00:00:00"/>
    <m/>
    <s v="3228"/>
    <x v="3"/>
    <s v="PA"/>
    <s v="S5"/>
    <m/>
    <d v="2024-12-26T00:00:00"/>
    <d v="1899-12-30T19:45:58"/>
    <d v="2024-12-26T00:00:00"/>
    <d v="1899-12-30T19:46:56"/>
    <d v="2024-12-26T00:00:00"/>
    <d v="1899-12-30T20:10:58"/>
    <x v="0"/>
    <s v="RFCPI"/>
    <s v="8045613466"/>
    <s v="FBO"/>
    <d v="1899-12-30T00:25:00"/>
    <d v="1899-12-30T00:24:02"/>
    <d v="1899-12-30T00:00:58"/>
    <s v="Granel"/>
    <s v="E001"/>
    <x v="1"/>
    <d v="1899-12-30T00:25:00"/>
    <d v="1899-12-30T00:24:02"/>
    <n v="19"/>
    <x v="20"/>
    <x v="0"/>
    <x v="1"/>
    <n v="0"/>
    <n v="0"/>
    <s v="OK"/>
    <s v="Granel"/>
    <x v="0"/>
    <n v="0"/>
    <s v="F. ALCONERA"/>
    <s v="A"/>
    <d v="1899-12-30T00:00:58"/>
    <d v="1899-12-30T00:00:58"/>
    <s v="OK"/>
    <m/>
    <m/>
    <d v="1899-12-30T00:00:00"/>
    <d v="1899-12-30T00:25:00"/>
    <n v="5"/>
    <d v="1899-12-30T00:00:58"/>
    <n v="24.999999999998472"/>
    <n v="20"/>
    <s v="Si"/>
  </r>
  <r>
    <s v="CCAL"/>
    <s v="2024076668"/>
    <x v="0"/>
    <s v="EGD3810"/>
    <s v="E37UL03"/>
    <d v="2024-12-26T00:00:00"/>
    <m/>
    <s v="3228"/>
    <x v="3"/>
    <s v="PA"/>
    <s v="S4"/>
    <m/>
    <d v="2024-12-26T00:00:00"/>
    <d v="1899-12-30T21:03:01"/>
    <d v="2024-12-26T00:00:00"/>
    <d v="1899-12-30T21:04:06"/>
    <d v="2024-12-26T00:00:00"/>
    <d v="1899-12-30T21:36:49"/>
    <x v="0"/>
    <s v="RFCPI"/>
    <s v="8045613467"/>
    <s v="FBO"/>
    <d v="1899-12-30T00:33:48"/>
    <d v="1899-12-30T00:32:43"/>
    <d v="1899-12-30T00:01:05"/>
    <s v="Granel"/>
    <s v="E001"/>
    <x v="1"/>
    <d v="1899-12-30T00:33:48"/>
    <d v="1899-12-30T00:32:43"/>
    <n v="21"/>
    <x v="20"/>
    <x v="0"/>
    <x v="1"/>
    <n v="0"/>
    <n v="0"/>
    <s v="OK"/>
    <s v="Granel"/>
    <x v="0"/>
    <n v="0"/>
    <s v="F. ALCONERA"/>
    <s v="A"/>
    <d v="1899-12-30T00:01:05"/>
    <d v="1899-12-30T00:01:05"/>
    <s v="OK"/>
    <m/>
    <m/>
    <d v="1899-12-30T00:00:00"/>
    <d v="1899-12-30T00:33:48"/>
    <n v="5"/>
    <d v="1899-12-30T00:01:05"/>
    <n v="33.799999999996807"/>
    <n v="21"/>
    <s v="Si"/>
  </r>
  <r>
    <s v="CCAL"/>
    <s v="2024076677"/>
    <x v="0"/>
    <s v="EAV61330"/>
    <s v="E99XI41"/>
    <d v="2024-12-27T00:00:00"/>
    <m/>
    <s v="3233"/>
    <x v="9"/>
    <s v="PA"/>
    <s v="PA"/>
    <m/>
    <d v="2024-12-27T00:00:00"/>
    <d v="1899-12-30T06:15:14"/>
    <d v="2024-12-27T00:00:00"/>
    <d v="1899-12-30T06:16:22"/>
    <d v="2024-12-27T00:00:00"/>
    <d v="1899-12-30T06:49:19"/>
    <x v="0"/>
    <s v="RFCPI"/>
    <s v="8045613468"/>
    <s v="FBO"/>
    <d v="1899-12-30T00:34:05"/>
    <d v="1899-12-30T00:32:57"/>
    <d v="1899-12-30T00:01:08"/>
    <s v="Ensacado"/>
    <s v="E002"/>
    <x v="1"/>
    <d v="1899-12-30T00:34:05"/>
    <d v="1899-12-30T00:32:57"/>
    <n v="6"/>
    <x v="0"/>
    <x v="0"/>
    <x v="2"/>
    <n v="0"/>
    <n v="0"/>
    <s v="OK"/>
    <s v="Ensacado"/>
    <x v="0"/>
    <n v="0"/>
    <s v="F. ALCONERA"/>
    <s v="A"/>
    <d v="1899-12-30T00:01:08"/>
    <d v="1899-12-30T00:01:08"/>
    <s v="OK"/>
    <m/>
    <m/>
    <d v="1899-12-30T00:00:00"/>
    <d v="1899-12-30T00:34:05"/>
    <n v="6"/>
    <d v="1899-12-30T00:01:08"/>
    <n v="34.083333333345585"/>
    <n v="6"/>
    <s v="Si"/>
  </r>
  <r>
    <s v="CCAL"/>
    <s v="2024076689"/>
    <x v="0"/>
    <s v="EL209689"/>
    <s v="EAS75XZ"/>
    <d v="2024-12-27T00:00:00"/>
    <m/>
    <s v="3230"/>
    <x v="2"/>
    <s v="PA"/>
    <s v="PA"/>
    <m/>
    <d v="2024-12-27T00:00:00"/>
    <d v="1899-12-30T06:53:30"/>
    <d v="2024-12-27T00:00:00"/>
    <d v="1899-12-30T06:55:23"/>
    <d v="2024-12-27T00:00:00"/>
    <d v="1899-12-30T07:52:47"/>
    <x v="0"/>
    <s v="RFCPI"/>
    <s v="8045613469"/>
    <s v="FBO"/>
    <d v="1899-12-30T00:59:17"/>
    <d v="1899-12-30T00:57:24"/>
    <d v="1899-12-30T00:01:53"/>
    <s v="Ensacado"/>
    <s v="E002"/>
    <x v="1"/>
    <d v="1899-12-30T00:59:17"/>
    <d v="1899-12-30T00:57:24"/>
    <n v="6"/>
    <x v="0"/>
    <x v="0"/>
    <x v="2"/>
    <n v="0"/>
    <n v="0"/>
    <s v="OK"/>
    <s v="Ensacado"/>
    <x v="0"/>
    <n v="0"/>
    <s v="F. ALCONERA"/>
    <s v="B"/>
    <d v="1899-12-30T00:01:53"/>
    <d v="1899-12-30T00:01:53"/>
    <s v="OK"/>
    <m/>
    <m/>
    <d v="1899-12-30T00:00:00"/>
    <d v="1899-12-30T00:59:17"/>
    <n v="6"/>
    <d v="1899-12-30T00:01:53"/>
    <n v="59.283333333331221"/>
    <n v="7"/>
    <s v="No"/>
  </r>
  <r>
    <s v="CCAL"/>
    <s v="2024076715"/>
    <x v="0"/>
    <s v="EAV61337"/>
    <s v="E99XI36"/>
    <d v="2024-12-27T00:00:00"/>
    <m/>
    <s v="3230"/>
    <x v="2"/>
    <s v="PA"/>
    <s v="PA"/>
    <m/>
    <d v="2024-12-27T00:00:00"/>
    <d v="1899-12-30T07:58:10"/>
    <d v="2024-12-27T00:00:00"/>
    <d v="1899-12-30T08:01:07"/>
    <d v="2024-12-27T00:00:00"/>
    <d v="1899-12-30T08:29:47"/>
    <x v="0"/>
    <s v="RFCPI"/>
    <s v="8045613470"/>
    <s v="FBO"/>
    <d v="1899-12-30T00:31:37"/>
    <d v="1899-12-30T00:28:40"/>
    <d v="1899-12-30T00:02:57"/>
    <s v="Ensacado"/>
    <s v="E002"/>
    <x v="1"/>
    <d v="1899-12-30T00:31:37"/>
    <d v="1899-12-30T00:28:40"/>
    <n v="7"/>
    <x v="0"/>
    <x v="0"/>
    <x v="2"/>
    <n v="0"/>
    <n v="0"/>
    <s v="OK"/>
    <s v="Ensacado"/>
    <x v="0"/>
    <n v="0"/>
    <s v="F. ALCONERA"/>
    <s v="A"/>
    <d v="1899-12-30T00:02:57"/>
    <d v="1899-12-30T00:02:57"/>
    <s v="OK"/>
    <m/>
    <m/>
    <d v="1899-12-30T00:00:00"/>
    <d v="1899-12-30T00:31:37"/>
    <n v="6"/>
    <d v="1899-12-30T00:02:57"/>
    <n v="31.616666666654449"/>
    <n v="8"/>
    <s v="Si"/>
  </r>
  <r>
    <s v="CCAL"/>
    <s v="2024076759"/>
    <x v="0"/>
    <s v="ELE3842"/>
    <s v="EAB36BH"/>
    <d v="2024-12-27T00:00:00"/>
    <m/>
    <s v="3228"/>
    <x v="3"/>
    <s v="PA"/>
    <s v="S4"/>
    <m/>
    <d v="2024-12-27T00:00:00"/>
    <d v="1899-12-30T10:03:44"/>
    <d v="2024-12-27T00:00:00"/>
    <d v="1899-12-30T10:04:56"/>
    <d v="2024-12-27T00:00:00"/>
    <d v="1899-12-30T10:56:18"/>
    <x v="0"/>
    <s v="RFCPI"/>
    <s v="8045613471"/>
    <s v="FBO"/>
    <d v="1899-12-30T00:52:34"/>
    <d v="1899-12-30T00:51:22"/>
    <d v="1899-12-30T00:01:12"/>
    <s v="Granel"/>
    <s v="E001"/>
    <x v="1"/>
    <d v="1899-12-30T00:52:34"/>
    <d v="1899-12-30T00:51:22"/>
    <n v="10"/>
    <x v="0"/>
    <x v="0"/>
    <x v="1"/>
    <n v="0"/>
    <n v="0"/>
    <s v="OK"/>
    <s v="Granel"/>
    <x v="0"/>
    <n v="0"/>
    <s v="F. ALCONERA"/>
    <s v="B"/>
    <d v="1899-12-30T00:01:12"/>
    <d v="1899-12-30T00:01:12"/>
    <s v="OK"/>
    <m/>
    <m/>
    <d v="1899-12-30T00:00:00"/>
    <d v="1899-12-30T00:52:34"/>
    <n v="6"/>
    <d v="1899-12-30T00:01:12"/>
    <n v="52.566666666667231"/>
    <n v="10"/>
    <s v="No"/>
  </r>
  <r>
    <s v="CCAL"/>
    <s v="2024076771"/>
    <x v="0"/>
    <s v="EAV61330"/>
    <s v="E99XI41"/>
    <d v="2024-12-27T00:00:00"/>
    <m/>
    <s v="3230"/>
    <x v="2"/>
    <s v="PA"/>
    <s v="PA"/>
    <m/>
    <d v="2024-12-27T00:00:00"/>
    <d v="1899-12-30T10:30:07"/>
    <d v="2024-12-27T00:00:00"/>
    <d v="1899-12-30T10:31:05"/>
    <d v="2024-12-27T00:00:00"/>
    <d v="1899-12-30T11:00:28"/>
    <x v="0"/>
    <s v="RFCPI"/>
    <s v="8045613472"/>
    <s v="FBO"/>
    <d v="1899-12-30T00:30:21"/>
    <d v="1899-12-30T00:29:23"/>
    <d v="1899-12-30T00:00:58"/>
    <s v="Ensacado"/>
    <s v="E002"/>
    <x v="1"/>
    <d v="1899-12-30T00:30:21"/>
    <d v="1899-12-30T00:29:23"/>
    <n v="10"/>
    <x v="0"/>
    <x v="0"/>
    <x v="2"/>
    <n v="0"/>
    <n v="0"/>
    <s v="OK"/>
    <s v="Ensacado"/>
    <x v="0"/>
    <n v="0"/>
    <s v="F. ALCONERA"/>
    <s v="A"/>
    <d v="1899-12-30T00:00:58"/>
    <d v="1899-12-30T00:00:58"/>
    <s v="OK"/>
    <m/>
    <m/>
    <d v="1899-12-30T00:00:00"/>
    <d v="1899-12-30T00:30:21"/>
    <n v="6"/>
    <d v="1899-12-30T00:00:58"/>
    <n v="30.350000000001625"/>
    <n v="11"/>
    <s v="Si"/>
  </r>
  <r>
    <s v="CCAL"/>
    <s v="2024076806"/>
    <x v="0"/>
    <s v="EL209689"/>
    <s v="EAS75XZ"/>
    <d v="2024-12-27T00:00:00"/>
    <m/>
    <s v="3231"/>
    <x v="10"/>
    <s v="PA"/>
    <s v="PA"/>
    <m/>
    <d v="2024-12-27T00:00:00"/>
    <d v="1899-12-30T11:41:32"/>
    <d v="2024-12-27T00:00:00"/>
    <d v="1899-12-30T11:43:03"/>
    <d v="2024-12-27T00:00:00"/>
    <d v="1899-12-30T12:17:09"/>
    <x v="0"/>
    <s v="RFCPI"/>
    <s v="8045613473"/>
    <s v="FBO"/>
    <d v="1899-12-30T00:35:37"/>
    <d v="1899-12-30T00:34:06"/>
    <d v="1899-12-30T00:01:31"/>
    <s v="Ensacado"/>
    <s v="E002"/>
    <x v="1"/>
    <d v="1899-12-30T00:35:37"/>
    <d v="1899-12-30T00:34:06"/>
    <n v="11"/>
    <x v="0"/>
    <x v="0"/>
    <x v="2"/>
    <n v="0"/>
    <n v="0"/>
    <s v="OK"/>
    <s v="Ensacado"/>
    <x v="0"/>
    <n v="0"/>
    <s v="F. ALCONERA"/>
    <s v="A"/>
    <d v="1899-12-30T00:01:31"/>
    <d v="1899-12-30T00:01:31"/>
    <s v="OK"/>
    <m/>
    <m/>
    <d v="1899-12-30T00:00:00"/>
    <d v="1899-12-30T00:35:37"/>
    <n v="6"/>
    <d v="1899-12-30T00:01:31"/>
    <n v="35.616666666657551"/>
    <n v="12"/>
    <s v="Si"/>
  </r>
  <r>
    <s v="CCAL"/>
    <s v="2024076807"/>
    <x v="0"/>
    <s v="ELE4020"/>
    <s v="E16ZX22"/>
    <d v="2024-12-27T00:00:00"/>
    <m/>
    <s v="3228"/>
    <x v="3"/>
    <s v="PA"/>
    <s v="S5"/>
    <m/>
    <d v="2024-12-27T00:00:00"/>
    <d v="1899-12-30T11:43:06"/>
    <d v="2024-12-27T00:00:00"/>
    <d v="1899-12-30T11:43:55"/>
    <d v="2024-12-27T00:00:00"/>
    <d v="1899-12-30T12:22:40"/>
    <x v="0"/>
    <s v="RFCPI"/>
    <s v="8045613474"/>
    <s v="FBO"/>
    <d v="1899-12-30T00:39:34"/>
    <d v="1899-12-30T00:38:45"/>
    <d v="1899-12-30T00:00:49"/>
    <s v="Granel"/>
    <s v="E001"/>
    <x v="1"/>
    <d v="1899-12-30T00:39:34"/>
    <d v="1899-12-30T00:38:45"/>
    <n v="11"/>
    <x v="0"/>
    <x v="0"/>
    <x v="1"/>
    <n v="0"/>
    <n v="0"/>
    <s v="OK"/>
    <s v="Granel"/>
    <x v="0"/>
    <n v="0"/>
    <s v="F. ALCONERA"/>
    <s v="A"/>
    <d v="1899-12-30T00:00:49"/>
    <d v="1899-12-30T00:00:49"/>
    <s v="OK"/>
    <m/>
    <m/>
    <d v="1899-12-30T00:00:00"/>
    <d v="1899-12-30T00:39:34"/>
    <n v="6"/>
    <d v="1899-12-30T00:00:49"/>
    <n v="39.566666666663927"/>
    <n v="12"/>
    <s v="Si"/>
  </r>
  <r>
    <s v="CCAL"/>
    <s v="2024076814"/>
    <x v="0"/>
    <s v="ELE4364"/>
    <s v="EAJ68DG"/>
    <d v="2024-12-27T00:00:00"/>
    <m/>
    <s v="3228"/>
    <x v="3"/>
    <s v="PA"/>
    <s v="S4"/>
    <m/>
    <d v="2024-12-27T00:00:00"/>
    <d v="1899-12-30T12:09:55"/>
    <d v="2024-12-27T00:00:00"/>
    <d v="1899-12-30T12:10:54"/>
    <d v="2024-12-27T00:00:00"/>
    <d v="1899-12-30T12:37:59"/>
    <x v="0"/>
    <s v="RFCPI"/>
    <s v="8045613475"/>
    <s v="FBO"/>
    <d v="1899-12-30T00:28:04"/>
    <d v="1899-12-30T00:27:05"/>
    <d v="1899-12-30T00:00:59"/>
    <s v="Granel"/>
    <s v="E001"/>
    <x v="1"/>
    <d v="1899-12-30T00:28:04"/>
    <d v="1899-12-30T00:27:05"/>
    <n v="12"/>
    <x v="0"/>
    <x v="0"/>
    <x v="1"/>
    <n v="0"/>
    <n v="0"/>
    <s v="OK"/>
    <s v="Granel"/>
    <x v="0"/>
    <n v="0"/>
    <s v="F. ALCONERA"/>
    <s v="A"/>
    <d v="1899-12-30T00:00:59"/>
    <d v="1899-12-30T00:00:59"/>
    <s v="OK"/>
    <m/>
    <m/>
    <d v="1899-12-30T00:00:00"/>
    <d v="1899-12-30T00:28:04"/>
    <n v="6"/>
    <d v="1899-12-30T00:00:59"/>
    <n v="28.066666666665565"/>
    <n v="12"/>
    <s v="Si"/>
  </r>
  <r>
    <s v="CCAL"/>
    <s v="2024076816"/>
    <x v="0"/>
    <s v="EAV61337"/>
    <s v="E99XI36"/>
    <d v="2024-12-27T00:00:00"/>
    <m/>
    <s v="3231"/>
    <x v="10"/>
    <s v="PA"/>
    <s v="PA"/>
    <m/>
    <d v="2024-12-27T00:00:00"/>
    <d v="1899-12-30T12:13:05"/>
    <d v="2024-12-27T00:00:00"/>
    <d v="1899-12-30T12:14:05"/>
    <d v="2024-12-27T00:00:00"/>
    <d v="1899-12-30T12:50:38"/>
    <x v="0"/>
    <s v="RFCPI"/>
    <s v="8045613476"/>
    <s v="FBO"/>
    <d v="1899-12-30T00:37:33"/>
    <d v="1899-12-30T00:36:33"/>
    <d v="1899-12-30T00:01:00"/>
    <s v="Ensacado"/>
    <s v="E002"/>
    <x v="1"/>
    <d v="1899-12-30T00:37:33"/>
    <d v="1899-12-30T00:36:33"/>
    <n v="12"/>
    <x v="0"/>
    <x v="0"/>
    <x v="2"/>
    <n v="0"/>
    <n v="0"/>
    <s v="OK"/>
    <s v="Ensacado"/>
    <x v="0"/>
    <n v="0"/>
    <s v="F. ALCONERA"/>
    <s v="A"/>
    <d v="1899-12-30T00:01:00"/>
    <d v="1899-12-30T00:01:00"/>
    <s v="OK"/>
    <m/>
    <m/>
    <d v="1899-12-30T00:00:00"/>
    <d v="1899-12-30T00:37:33"/>
    <n v="6"/>
    <d v="1899-12-30T00:01:00"/>
    <n v="37.550000000001553"/>
    <n v="12"/>
    <s v="Si"/>
  </r>
  <r>
    <s v="CCAL"/>
    <s v="2024076818"/>
    <x v="0"/>
    <s v="EL213285"/>
    <s v="E25XR59"/>
    <d v="2024-12-27T00:00:00"/>
    <m/>
    <s v="3231"/>
    <x v="10"/>
    <s v="PA"/>
    <s v="PA"/>
    <m/>
    <d v="2024-12-27T00:00:00"/>
    <d v="1899-12-30T12:19:22"/>
    <d v="2024-12-27T00:00:00"/>
    <d v="1899-12-30T12:20:27"/>
    <d v="2024-12-27T00:00:00"/>
    <d v="1899-12-30T13:03:26"/>
    <x v="0"/>
    <s v="RFCPI"/>
    <s v="8045613477"/>
    <s v="FBO"/>
    <d v="1899-12-30T00:44:04"/>
    <d v="1899-12-30T00:42:59"/>
    <d v="1899-12-30T00:01:05"/>
    <s v="Ensacado"/>
    <s v="E002"/>
    <x v="1"/>
    <d v="1899-12-30T00:44:04"/>
    <d v="1899-12-30T00:42:59"/>
    <n v="12"/>
    <x v="0"/>
    <x v="0"/>
    <x v="2"/>
    <n v="0"/>
    <n v="0"/>
    <s v="OK"/>
    <s v="Ensacado"/>
    <x v="0"/>
    <n v="0"/>
    <s v="F. ALCONERA"/>
    <s v="A"/>
    <d v="1899-12-30T00:01:05"/>
    <d v="1899-12-30T00:01:05"/>
    <s v="OK"/>
    <m/>
    <m/>
    <d v="1899-12-30T00:00:00"/>
    <d v="1899-12-30T00:44:04"/>
    <n v="6"/>
    <d v="1899-12-30T00:01:05"/>
    <n v="44.066666666678294"/>
    <n v="13"/>
    <s v="Si"/>
  </r>
  <r>
    <s v="CCAL"/>
    <s v="2024076836"/>
    <x v="0"/>
    <s v="EVI14517"/>
    <s v="EBA34RM"/>
    <d v="2024-12-27T00:00:00"/>
    <m/>
    <s v="3228"/>
    <x v="3"/>
    <s v="PA"/>
    <s v="S4"/>
    <m/>
    <d v="2024-12-27T00:00:00"/>
    <d v="1899-12-30T13:16:44"/>
    <d v="2024-12-27T00:00:00"/>
    <d v="1899-12-30T13:18:03"/>
    <d v="2024-12-27T00:00:00"/>
    <d v="1899-12-30T13:50:07"/>
    <x v="0"/>
    <s v="RFCPI"/>
    <s v="8045613478"/>
    <s v="FBO"/>
    <d v="1899-12-30T00:33:23"/>
    <d v="1899-12-30T00:32:04"/>
    <d v="1899-12-30T00:01:19"/>
    <s v="Granel"/>
    <s v="E001"/>
    <x v="1"/>
    <d v="1899-12-30T00:33:23"/>
    <d v="1899-12-30T00:32:04"/>
    <n v="13"/>
    <x v="0"/>
    <x v="0"/>
    <x v="1"/>
    <n v="0"/>
    <n v="0"/>
    <s v="OK"/>
    <s v="Granel"/>
    <x v="0"/>
    <n v="0"/>
    <s v="F. ALCONERA"/>
    <s v="A"/>
    <d v="1899-12-30T00:01:19"/>
    <d v="1899-12-30T00:01:19"/>
    <s v="OK"/>
    <m/>
    <m/>
    <d v="1899-12-30T00:00:00"/>
    <d v="1899-12-30T00:33:23"/>
    <n v="6"/>
    <d v="1899-12-30T00:01:19"/>
    <n v="33.38333333333285"/>
    <n v="13"/>
    <s v="Si"/>
  </r>
  <r>
    <s v="CCAL"/>
    <s v="2024076863"/>
    <x v="0"/>
    <s v="EAV61330"/>
    <s v="E99XI41"/>
    <d v="2024-12-27T00:00:00"/>
    <m/>
    <s v="3231"/>
    <x v="10"/>
    <s v="PA"/>
    <s v="PA"/>
    <m/>
    <d v="2024-12-27T00:00:00"/>
    <d v="1899-12-30T14:21:43"/>
    <d v="2024-12-27T00:00:00"/>
    <d v="1899-12-30T14:23:31"/>
    <d v="2024-12-27T00:00:00"/>
    <d v="1899-12-30T15:12:05"/>
    <x v="0"/>
    <s v="RFCPI"/>
    <s v="8045613479"/>
    <s v="FBO"/>
    <d v="1899-12-30T00:50:22"/>
    <d v="1899-12-30T00:48:34"/>
    <d v="1899-12-30T00:01:48"/>
    <s v="Ensacado"/>
    <s v="E002"/>
    <x v="1"/>
    <d v="1899-12-30T00:50:22"/>
    <d v="1899-12-30T00:48:34"/>
    <n v="14"/>
    <x v="0"/>
    <x v="0"/>
    <x v="2"/>
    <n v="0"/>
    <n v="0"/>
    <s v="OK"/>
    <s v="Ensacado"/>
    <x v="0"/>
    <n v="0"/>
    <s v="F. ALCONERA"/>
    <s v="B"/>
    <d v="1899-12-30T00:01:48"/>
    <d v="1899-12-30T00:01:48"/>
    <s v="OK"/>
    <m/>
    <m/>
    <d v="1899-12-30T00:00:00"/>
    <d v="1899-12-30T00:50:22"/>
    <n v="6"/>
    <d v="1899-12-30T00:01:48"/>
    <n v="50.366666666663932"/>
    <n v="15"/>
    <s v="No"/>
  </r>
  <r>
    <s v="CCAL"/>
    <s v="2024076883"/>
    <x v="0"/>
    <s v="EL209689"/>
    <s v="EAS75XZ"/>
    <d v="2024-12-27T00:00:00"/>
    <m/>
    <s v="3231"/>
    <x v="10"/>
    <s v="PA"/>
    <s v="PA"/>
    <m/>
    <d v="2024-12-27T00:00:00"/>
    <d v="1899-12-30T16:01:27"/>
    <d v="2024-12-27T00:00:00"/>
    <d v="1899-12-30T16:03:46"/>
    <d v="2024-12-27T00:00:00"/>
    <d v="1899-12-30T16:33:02"/>
    <x v="0"/>
    <s v="RFCPI"/>
    <s v="8045613480"/>
    <s v="FBO"/>
    <d v="1899-12-30T00:31:35"/>
    <d v="1899-12-30T00:29:16"/>
    <d v="1899-12-30T00:02:19"/>
    <s v="Ensacado"/>
    <s v="E002"/>
    <x v="1"/>
    <d v="1899-12-30T00:31:35"/>
    <d v="1899-12-30T00:29:16"/>
    <n v="16"/>
    <x v="0"/>
    <x v="0"/>
    <x v="2"/>
    <n v="0"/>
    <n v="0"/>
    <s v="OK"/>
    <s v="Ensacado"/>
    <x v="0"/>
    <n v="0"/>
    <s v="F. ALCONERA"/>
    <s v="A"/>
    <d v="1899-12-30T00:02:19"/>
    <d v="1899-12-30T00:02:19"/>
    <s v="OK"/>
    <m/>
    <m/>
    <d v="1899-12-30T00:00:00"/>
    <d v="1899-12-30T00:31:35"/>
    <n v="6"/>
    <d v="1899-12-30T00:02:19"/>
    <n v="31.583333333332728"/>
    <n v="16"/>
    <s v="Si"/>
  </r>
  <r>
    <s v="CCAL"/>
    <s v="2024076895"/>
    <x v="0"/>
    <s v="EAV61337"/>
    <s v="E99XI36"/>
    <d v="2024-12-27T00:00:00"/>
    <m/>
    <s v="3231"/>
    <x v="10"/>
    <s v="PA"/>
    <s v="PA"/>
    <m/>
    <d v="2024-12-27T00:00:00"/>
    <d v="1899-12-30T16:36:08"/>
    <d v="2024-12-27T00:00:00"/>
    <d v="1899-12-30T16:37:30"/>
    <d v="2024-12-27T00:00:00"/>
    <d v="1899-12-30T17:19:30"/>
    <x v="0"/>
    <s v="RFCPI"/>
    <s v="8045613481"/>
    <s v="FBO"/>
    <d v="1899-12-30T00:43:22"/>
    <d v="1899-12-30T00:42:00"/>
    <d v="1899-12-30T00:01:22"/>
    <s v="Ensacado"/>
    <s v="E002"/>
    <x v="1"/>
    <d v="1899-12-30T00:43:22"/>
    <d v="1899-12-30T00:42:00"/>
    <n v="16"/>
    <x v="0"/>
    <x v="0"/>
    <x v="2"/>
    <n v="0"/>
    <n v="0"/>
    <s v="OK"/>
    <s v="Ensacado"/>
    <x v="0"/>
    <n v="0"/>
    <s v="F. ALCONERA"/>
    <s v="A"/>
    <d v="1899-12-30T00:01:22"/>
    <d v="1899-12-30T00:01:22"/>
    <s v="OK"/>
    <m/>
    <m/>
    <d v="1899-12-30T00:00:00"/>
    <d v="1899-12-30T00:43:22"/>
    <n v="6"/>
    <d v="1899-12-30T00:01:22"/>
    <n v="43.366666666665715"/>
    <n v="17"/>
    <s v="Si"/>
  </r>
  <r>
    <s v="CCAL"/>
    <s v="2024076904"/>
    <x v="0"/>
    <s v="EL213285"/>
    <s v="E25XR59"/>
    <d v="2024-12-27T00:00:00"/>
    <m/>
    <s v="3231"/>
    <x v="10"/>
    <s v="PA"/>
    <s v="PA"/>
    <m/>
    <d v="2024-12-27T00:00:00"/>
    <d v="1899-12-30T17:08:26"/>
    <d v="2024-12-27T00:00:00"/>
    <d v="1899-12-30T17:09:43"/>
    <d v="2024-12-27T00:00:00"/>
    <d v="1899-12-30T18:03:42"/>
    <x v="0"/>
    <s v="RFCPI"/>
    <s v="8045613482"/>
    <s v="FBO"/>
    <d v="1899-12-30T00:55:16"/>
    <d v="1899-12-30T00:53:59"/>
    <d v="1899-12-30T00:01:17"/>
    <s v="Ensacado"/>
    <s v="E002"/>
    <x v="1"/>
    <d v="1899-12-30T00:55:16"/>
    <d v="1899-12-30T00:53:59"/>
    <n v="17"/>
    <x v="0"/>
    <x v="0"/>
    <x v="2"/>
    <n v="0"/>
    <n v="0"/>
    <s v="OK"/>
    <s v="Ensacado"/>
    <x v="0"/>
    <n v="0"/>
    <s v="F. ALCONERA"/>
    <s v="B"/>
    <d v="1899-12-30T00:01:17"/>
    <d v="1899-12-30T00:01:17"/>
    <s v="OK"/>
    <m/>
    <m/>
    <d v="1899-12-30T00:00:00"/>
    <d v="1899-12-30T00:55:16"/>
    <n v="6"/>
    <d v="1899-12-30T00:01:17"/>
    <n v="55.266666666667099"/>
    <n v="18"/>
    <s v="No"/>
  </r>
  <r>
    <s v="CCAL"/>
    <s v="2024076909"/>
    <x v="0"/>
    <s v="EC67241"/>
    <s v="E92VG76"/>
    <d v="2024-12-27T00:00:00"/>
    <m/>
    <s v="3230"/>
    <x v="2"/>
    <s v="PA"/>
    <s v="PA"/>
    <m/>
    <d v="2024-12-27T00:00:00"/>
    <d v="1899-12-30T17:23:12"/>
    <d v="2024-12-27T00:00:00"/>
    <d v="1899-12-30T17:24:36"/>
    <d v="2024-12-27T00:00:00"/>
    <d v="1899-12-30T18:35:29"/>
    <x v="0"/>
    <s v="RFCPI"/>
    <s v="8045613483"/>
    <s v="FBO"/>
    <d v="1899-12-30T01:12:17"/>
    <d v="1899-12-30T01:10:53"/>
    <d v="1899-12-30T00:01:24"/>
    <s v="Ensacado"/>
    <s v="E002"/>
    <x v="1"/>
    <d v="1899-12-30T01:12:17"/>
    <d v="1899-12-30T01:10:53"/>
    <n v="17"/>
    <x v="0"/>
    <x v="0"/>
    <x v="2"/>
    <n v="0"/>
    <n v="0"/>
    <s v="OK"/>
    <s v="Ensacado"/>
    <x v="0"/>
    <n v="0"/>
    <s v="F. ALCONERA"/>
    <s v="B"/>
    <d v="1899-12-30T00:01:24"/>
    <d v="1899-12-30T00:01:24"/>
    <s v="OK"/>
    <m/>
    <m/>
    <d v="1899-12-30T00:00:00"/>
    <d v="1899-12-30T01:12:17"/>
    <n v="6"/>
    <d v="1899-12-30T00:01:24"/>
    <n v="72.283333333334454"/>
    <n v="18"/>
    <s v="No"/>
  </r>
  <r>
    <s v="CCAL"/>
    <s v="2024076915"/>
    <x v="0"/>
    <s v="EL206036"/>
    <s v="EAS23QU"/>
    <d v="2024-12-27T00:00:00"/>
    <m/>
    <s v="3231"/>
    <x v="10"/>
    <s v="PA"/>
    <s v="PA"/>
    <m/>
    <d v="2024-12-27T00:00:00"/>
    <d v="1899-12-30T18:45:24"/>
    <d v="2024-12-27T00:00:00"/>
    <d v="1899-12-30T18:48:59"/>
    <d v="2024-12-27T00:00:00"/>
    <d v="1899-12-30T19:21:17"/>
    <x v="0"/>
    <s v="RFCPI"/>
    <s v="8045613484"/>
    <s v="FBO"/>
    <d v="1899-12-30T00:35:53"/>
    <d v="1899-12-30T00:32:18"/>
    <d v="1899-12-30T00:03:35"/>
    <s v="Ensacado"/>
    <s v="E002"/>
    <x v="1"/>
    <d v="1899-12-30T00:35:53"/>
    <d v="1899-12-30T00:32:18"/>
    <n v="18"/>
    <x v="0"/>
    <x v="0"/>
    <x v="2"/>
    <n v="0"/>
    <n v="0"/>
    <s v="OK"/>
    <s v="Ensacado"/>
    <x v="0"/>
    <n v="0"/>
    <s v="F. ALCONERA"/>
    <s v="A"/>
    <d v="1899-12-30T00:03:35"/>
    <d v="1899-12-30T00:03:35"/>
    <s v="OK"/>
    <m/>
    <m/>
    <d v="1899-12-30T00:00:00"/>
    <d v="1899-12-30T00:35:53"/>
    <n v="6"/>
    <d v="1899-12-30T00:03:35"/>
    <n v="35.883333333331159"/>
    <n v="19"/>
    <s v="Si"/>
  </r>
  <r>
    <s v="CCAL"/>
    <s v="2024076929"/>
    <x v="0"/>
    <s v="EAV61330"/>
    <s v="E99XI41"/>
    <d v="2024-12-30T00:00:00"/>
    <m/>
    <s v="3233"/>
    <x v="9"/>
    <s v="PA"/>
    <s v="PA"/>
    <m/>
    <d v="2024-12-30T00:00:00"/>
    <d v="1899-12-30T06:23:23"/>
    <d v="2024-12-30T00:00:00"/>
    <d v="1899-12-30T06:34:35"/>
    <d v="2024-12-30T00:00:00"/>
    <d v="1899-12-30T07:26:39"/>
    <x v="0"/>
    <s v="RFCPI"/>
    <s v="8045613485"/>
    <s v="FBO"/>
    <d v="1899-12-30T01:03:16"/>
    <d v="1899-12-30T00:52:04"/>
    <d v="1899-12-30T00:11:12"/>
    <s v="Ensacado"/>
    <s v="E002"/>
    <x v="1"/>
    <d v="1899-12-30T01:03:16"/>
    <d v="1899-12-30T00:52:04"/>
    <n v="6"/>
    <x v="1"/>
    <x v="1"/>
    <x v="2"/>
    <n v="0"/>
    <n v="0"/>
    <s v="OK"/>
    <s v="Ensacado"/>
    <x v="0"/>
    <n v="0"/>
    <s v="F. ALCONERA"/>
    <s v="B"/>
    <d v="1899-12-30T00:11:12"/>
    <d v="1899-12-30T00:11:12"/>
    <s v="OK"/>
    <m/>
    <m/>
    <d v="1899-12-30T00:00:00"/>
    <d v="1899-12-30T01:03:16"/>
    <n v="2"/>
    <d v="1899-12-30T00:11:12"/>
    <n v="63.266666666659233"/>
    <n v="7"/>
    <s v="No"/>
  </r>
  <r>
    <s v="CCAL"/>
    <s v="2024076956"/>
    <x v="0"/>
    <s v="EAV61337"/>
    <s v="E99XI36"/>
    <d v="2024-12-30T00:00:00"/>
    <m/>
    <s v="3231"/>
    <x v="10"/>
    <s v="PA"/>
    <m/>
    <m/>
    <d v="2024-12-30T00:00:00"/>
    <d v="1899-12-30T07:46:02"/>
    <d v="2024-12-30T00:00:00"/>
    <d v="1899-12-30T08:59:52"/>
    <d v="2024-12-30T00:00:00"/>
    <d v="1899-12-30T09:00:14"/>
    <x v="12"/>
    <s v="E_JGARCIAGA"/>
    <s v="8045613487"/>
    <s v="FBO"/>
    <d v="1899-12-30T01:14:12"/>
    <d v="1899-12-30T00:00:22"/>
    <d v="1899-12-30T01:13:50"/>
    <s v="Ensacado"/>
    <s v="E002"/>
    <x v="1"/>
    <d v="1899-12-30T01:14:12"/>
    <d v="1899-12-30T00:00:22"/>
    <n v="7"/>
    <x v="1"/>
    <x v="1"/>
    <x v="2"/>
    <n v="0"/>
    <n v="0"/>
    <s v="OK"/>
    <s v="Ensacado"/>
    <x v="0"/>
    <n v="0"/>
    <s v="F. ALCONERA"/>
    <s v="B"/>
    <d v="1899-12-30T01:13:50"/>
    <d v="1899-12-30T00:15:50"/>
    <s v="OK"/>
    <m/>
    <m/>
    <d v="1899-12-30T00:00:00"/>
    <d v="1899-12-30T01:14:12"/>
    <n v="2"/>
    <d v="1899-12-30T01:13:50"/>
    <n v="74.2000000000032"/>
    <n v="9"/>
    <s v="No"/>
  </r>
  <r>
    <s v="CCAL"/>
    <s v="2024077028"/>
    <x v="0"/>
    <s v="EAV61330"/>
    <s v="E99XI41"/>
    <d v="2024-12-30T00:00:00"/>
    <m/>
    <s v="3231"/>
    <x v="10"/>
    <s v="PA"/>
    <s v="PA"/>
    <m/>
    <d v="2024-12-30T00:00:00"/>
    <d v="1899-12-30T10:48:10"/>
    <d v="2024-12-30T00:00:00"/>
    <d v="1899-12-30T10:49:20"/>
    <d v="2024-12-30T00:00:00"/>
    <d v="1899-12-30T11:26:24"/>
    <x v="0"/>
    <s v="RFCPI"/>
    <s v="8045613488"/>
    <s v="FBO"/>
    <d v="1899-12-30T00:38:14"/>
    <d v="1899-12-30T00:37:04"/>
    <d v="1899-12-30T00:01:10"/>
    <s v="Ensacado"/>
    <s v="E002"/>
    <x v="1"/>
    <d v="1899-12-30T00:38:14"/>
    <d v="1899-12-30T00:37:04"/>
    <n v="10"/>
    <x v="1"/>
    <x v="1"/>
    <x v="2"/>
    <n v="0"/>
    <n v="0"/>
    <s v="OK"/>
    <s v="Ensacado"/>
    <x v="0"/>
    <n v="0"/>
    <s v="F. ALCONERA"/>
    <s v="A"/>
    <d v="1899-12-30T00:01:10"/>
    <d v="1899-12-30T00:01:10"/>
    <s v="OK"/>
    <m/>
    <m/>
    <d v="1899-12-30T00:00:00"/>
    <d v="1899-12-30T00:38:14"/>
    <n v="2"/>
    <d v="1899-12-30T00:01:10"/>
    <n v="38.233333333339203"/>
    <n v="11"/>
    <s v="Si"/>
  </r>
  <r>
    <s v="CCAL"/>
    <s v="2024077083"/>
    <x v="0"/>
    <s v="ELE3842"/>
    <s v="EAB36BH"/>
    <d v="2024-12-30T00:00:00"/>
    <m/>
    <s v="3228"/>
    <x v="3"/>
    <s v="PA"/>
    <s v="S4"/>
    <m/>
    <d v="2024-12-30T00:00:00"/>
    <d v="1899-12-30T12:04:45"/>
    <d v="2024-12-30T00:00:00"/>
    <d v="1899-12-30T12:05:56"/>
    <d v="2024-12-30T00:00:00"/>
    <d v="1899-12-30T12:52:12"/>
    <x v="0"/>
    <s v="RFCPI"/>
    <s v="8045613489"/>
    <s v="FBO"/>
    <d v="1899-12-30T00:47:27"/>
    <d v="1899-12-30T00:46:16"/>
    <d v="1899-12-30T00:01:11"/>
    <s v="Granel"/>
    <s v="E001"/>
    <x v="1"/>
    <d v="1899-12-30T00:47:27"/>
    <d v="1899-12-30T00:46:16"/>
    <n v="12"/>
    <x v="1"/>
    <x v="1"/>
    <x v="1"/>
    <n v="0"/>
    <n v="0"/>
    <s v="OK"/>
    <s v="Granel"/>
    <x v="0"/>
    <n v="0"/>
    <s v="F. ALCONERA"/>
    <s v="B"/>
    <d v="1899-12-30T00:01:11"/>
    <d v="1899-12-30T00:01:11"/>
    <s v="OK"/>
    <m/>
    <m/>
    <d v="1899-12-30T00:00:00"/>
    <d v="1899-12-30T00:47:27"/>
    <n v="2"/>
    <d v="1899-12-30T00:01:11"/>
    <n v="47.450000000001658"/>
    <n v="12"/>
    <s v="No"/>
  </r>
  <r>
    <s v="CCAL"/>
    <s v="2024077086"/>
    <x v="0"/>
    <s v="ELE4020"/>
    <s v="E16ZX22"/>
    <d v="2024-12-30T00:00:00"/>
    <m/>
    <s v="3228"/>
    <x v="3"/>
    <s v="PA"/>
    <s v="S4"/>
    <m/>
    <d v="2024-12-30T00:00:00"/>
    <d v="1899-12-30T12:09:11"/>
    <d v="2024-12-30T00:00:00"/>
    <d v="1899-12-30T12:12:19"/>
    <d v="2024-12-30T00:00:00"/>
    <d v="1899-12-30T13:35:42"/>
    <x v="0"/>
    <s v="RFCPI"/>
    <s v="8045613490"/>
    <s v="FBO"/>
    <d v="1899-12-30T01:26:31"/>
    <d v="1899-12-30T01:23:23"/>
    <d v="1899-12-30T00:03:08"/>
    <s v="Granel"/>
    <s v="E001"/>
    <x v="1"/>
    <d v="1899-12-30T01:26:31"/>
    <d v="1899-12-30T01:23:23"/>
    <n v="12"/>
    <x v="1"/>
    <x v="1"/>
    <x v="1"/>
    <n v="0"/>
    <n v="0"/>
    <s v="OK"/>
    <s v="Granel"/>
    <x v="0"/>
    <n v="0"/>
    <s v="F. ALCONERA"/>
    <s v="B"/>
    <d v="1899-12-30T00:03:08"/>
    <d v="1899-12-30T00:03:08"/>
    <s v="OK"/>
    <m/>
    <m/>
    <d v="1899-12-30T00:00:00"/>
    <d v="1899-12-30T01:26:31"/>
    <n v="2"/>
    <d v="1899-12-30T00:03:08"/>
    <n v="86.516666666668783"/>
    <n v="13"/>
    <s v="No"/>
  </r>
  <r>
    <s v="CCAL"/>
    <s v="2024077106"/>
    <x v="0"/>
    <s v="EAV61337"/>
    <s v="E99XI36"/>
    <d v="2024-12-30T00:00:00"/>
    <m/>
    <s v="3231"/>
    <x v="10"/>
    <s v="PA"/>
    <s v="PA"/>
    <m/>
    <d v="2024-12-30T00:00:00"/>
    <d v="1899-12-30T12:43:48"/>
    <d v="2024-12-30T00:00:00"/>
    <d v="1899-12-30T12:45:14"/>
    <d v="2024-12-30T00:00:00"/>
    <d v="1899-12-30T14:45:39"/>
    <x v="0"/>
    <s v="RFCPI"/>
    <s v="8045613492"/>
    <s v="FBO"/>
    <d v="1899-12-30T02:01:51"/>
    <d v="1899-12-30T02:00:25"/>
    <d v="1899-12-30T00:01:26"/>
    <s v="Ensacado"/>
    <s v="E002"/>
    <x v="1"/>
    <d v="1899-12-30T02:01:51"/>
    <d v="1899-12-30T02:00:25"/>
    <n v="12"/>
    <x v="1"/>
    <x v="1"/>
    <x v="2"/>
    <n v="0"/>
    <n v="0"/>
    <s v="OK"/>
    <s v="Ensacado"/>
    <x v="0"/>
    <n v="0"/>
    <s v="F. ALCONERA"/>
    <s v="C"/>
    <d v="1899-12-30T00:01:26"/>
    <d v="1899-12-30T00:01:26"/>
    <s v="OK"/>
    <m/>
    <m/>
    <d v="1899-12-30T00:00:00"/>
    <d v="1899-12-30T02:01:51"/>
    <n v="2"/>
    <d v="1899-12-30T00:01:26"/>
    <n v="121.84999999999202"/>
    <n v="14"/>
    <s v="No"/>
  </r>
  <r>
    <s v="CCAL"/>
    <s v="2024077144"/>
    <x v="0"/>
    <s v="ER8271BDM"/>
    <s v="E0205LTP"/>
    <d v="2024-12-30T00:00:00"/>
    <m/>
    <s v="3229"/>
    <x v="4"/>
    <s v="PA"/>
    <s v="S2"/>
    <m/>
    <d v="2024-12-30T00:00:00"/>
    <d v="1899-12-30T14:26:10"/>
    <d v="2024-12-30T00:00:00"/>
    <d v="1899-12-30T14:26:45"/>
    <d v="2024-12-30T00:00:00"/>
    <d v="1899-12-30T15:00:23"/>
    <x v="0"/>
    <s v="RFCPI"/>
    <s v="8045613493"/>
    <s v="FBO"/>
    <d v="1899-12-30T00:34:13"/>
    <d v="1899-12-30T00:33:38"/>
    <d v="1899-12-30T00:00:35"/>
    <s v="Granel"/>
    <s v="E001"/>
    <x v="2"/>
    <d v="1899-12-30T00:34:13"/>
    <d v="1899-12-30T00:33:38"/>
    <n v="14"/>
    <x v="1"/>
    <x v="1"/>
    <x v="1"/>
    <n v="0"/>
    <n v="0"/>
    <s v="OK"/>
    <s v="Granel"/>
    <x v="0"/>
    <n v="0"/>
    <s v="F. ALCONERA"/>
    <s v="A"/>
    <d v="1899-12-30T00:00:35"/>
    <d v="1899-12-30T00:00:35"/>
    <s v="OK"/>
    <m/>
    <m/>
    <d v="1899-12-30T00:00:00"/>
    <d v="1899-12-30T00:34:13"/>
    <n v="2"/>
    <d v="1899-12-30T00:00:35"/>
    <n v="34.216666666660771"/>
    <n v="15"/>
    <s v="Si"/>
  </r>
  <r>
    <s v="CCAL"/>
    <s v="2024077155"/>
    <x v="0"/>
    <s v="EBR10240"/>
    <s v="E55RN60"/>
    <d v="2024-12-30T00:00:00"/>
    <m/>
    <s v="3228"/>
    <x v="3"/>
    <s v="PA"/>
    <s v="S4"/>
    <m/>
    <d v="2024-12-30T00:00:00"/>
    <d v="1899-12-30T14:48:05"/>
    <d v="2024-12-30T00:00:00"/>
    <d v="1899-12-30T14:49:36"/>
    <d v="2024-12-30T00:00:00"/>
    <d v="1899-12-30T15:24:38"/>
    <x v="0"/>
    <s v="RFCPI"/>
    <s v="8045613494"/>
    <s v="FBO"/>
    <d v="1899-12-30T00:36:33"/>
    <d v="1899-12-30T00:35:02"/>
    <d v="1899-12-30T00:01:31"/>
    <s v="Granel"/>
    <s v="E001"/>
    <x v="1"/>
    <d v="1899-12-30T00:36:33"/>
    <d v="1899-12-30T00:35:02"/>
    <n v="14"/>
    <x v="1"/>
    <x v="1"/>
    <x v="1"/>
    <n v="0"/>
    <n v="0"/>
    <s v="OK"/>
    <s v="Granel"/>
    <x v="0"/>
    <n v="0"/>
    <s v="F. ALCONERA"/>
    <s v="A"/>
    <d v="1899-12-30T00:01:31"/>
    <d v="1899-12-30T00:01:31"/>
    <s v="OK"/>
    <m/>
    <m/>
    <d v="1899-12-30T00:00:00"/>
    <d v="1899-12-30T00:36:33"/>
    <n v="2"/>
    <d v="1899-12-30T00:01:31"/>
    <n v="36.54999999999356"/>
    <n v="15"/>
    <s v="Si"/>
  </r>
  <r>
    <s v="CCAL"/>
    <s v="2024077156"/>
    <x v="0"/>
    <s v="EBR10380"/>
    <s v="EBI91DF"/>
    <d v="2024-12-30T00:00:00"/>
    <m/>
    <s v="3228"/>
    <x v="3"/>
    <s v="PA"/>
    <s v="S4"/>
    <m/>
    <d v="2024-12-30T00:00:00"/>
    <d v="1899-12-30T15:00:46"/>
    <d v="2024-12-30T00:00:00"/>
    <d v="1899-12-30T15:01:43"/>
    <d v="2024-12-30T00:00:00"/>
    <d v="1899-12-30T15:56:02"/>
    <x v="0"/>
    <s v="RFCPI"/>
    <s v="8045613496"/>
    <s v="FBO"/>
    <d v="1899-12-30T00:55:16"/>
    <d v="1899-12-30T00:54:19"/>
    <d v="1899-12-30T00:00:57"/>
    <s v="Granel"/>
    <s v="E001"/>
    <x v="1"/>
    <d v="1899-12-30T00:55:16"/>
    <d v="1899-12-30T00:54:19"/>
    <n v="15"/>
    <x v="1"/>
    <x v="1"/>
    <x v="1"/>
    <n v="0"/>
    <n v="0"/>
    <s v="OK"/>
    <s v="Granel"/>
    <x v="0"/>
    <n v="0"/>
    <s v="F. ALCONERA"/>
    <s v="B"/>
    <d v="1899-12-30T00:00:57"/>
    <d v="1899-12-30T00:00:57"/>
    <s v="OK"/>
    <m/>
    <m/>
    <d v="1899-12-30T00:00:00"/>
    <d v="1899-12-30T00:55:16"/>
    <n v="2"/>
    <d v="1899-12-30T00:00:57"/>
    <n v="55.266666666667255"/>
    <n v="15"/>
    <s v="No"/>
  </r>
  <r>
    <s v="CCAL"/>
    <s v="2024077182"/>
    <x v="0"/>
    <s v="EAV61337"/>
    <s v="E99XI36"/>
    <d v="2024-12-30T00:00:00"/>
    <m/>
    <s v="3231"/>
    <x v="10"/>
    <s v="PA"/>
    <s v="PA"/>
    <m/>
    <d v="2024-12-30T00:00:00"/>
    <d v="1899-12-30T18:16:59"/>
    <d v="2024-12-30T00:00:00"/>
    <d v="1899-12-30T18:18:09"/>
    <d v="2024-12-30T00:00:00"/>
    <d v="1899-12-30T18:54:20"/>
    <x v="0"/>
    <s v="RFCPI"/>
    <s v="8045613498"/>
    <s v="FBO"/>
    <d v="1899-12-30T00:37:21"/>
    <d v="1899-12-30T00:36:11"/>
    <d v="1899-12-30T00:01:10"/>
    <s v="Ensacado"/>
    <s v="E002"/>
    <x v="1"/>
    <d v="1899-12-30T00:37:21"/>
    <d v="1899-12-30T00:36:11"/>
    <n v="18"/>
    <x v="1"/>
    <x v="1"/>
    <x v="2"/>
    <n v="0"/>
    <n v="0"/>
    <s v="OK"/>
    <s v="Ensacado"/>
    <x v="0"/>
    <n v="0"/>
    <s v="F. ALCONERA"/>
    <s v="A"/>
    <d v="1899-12-30T00:01:10"/>
    <d v="1899-12-30T00:01:10"/>
    <s v="OK"/>
    <m/>
    <m/>
    <d v="1899-12-30T00:00:00"/>
    <d v="1899-12-30T00:37:21"/>
    <n v="2"/>
    <d v="1899-12-30T00:01:10"/>
    <n v="37.349999999999923"/>
    <n v="18"/>
    <s v="Si"/>
  </r>
  <r>
    <s v="CCAL"/>
    <s v="2024077185"/>
    <x v="0"/>
    <s v="ELE4002"/>
    <s v="E84UT47"/>
    <d v="2024-12-30T00:00:00"/>
    <m/>
    <s v="3228"/>
    <x v="3"/>
    <s v="PA"/>
    <s v="S4"/>
    <m/>
    <d v="2024-12-30T00:00:00"/>
    <d v="1899-12-30T18:45:21"/>
    <d v="2024-12-30T00:00:00"/>
    <d v="1899-12-30T18:46:17"/>
    <d v="2024-12-30T00:00:00"/>
    <d v="1899-12-30T19:22:41"/>
    <x v="0"/>
    <s v="RFCPI"/>
    <s v="8045613499"/>
    <s v="FBO"/>
    <d v="1899-12-30T00:37:20"/>
    <d v="1899-12-30T00:36:24"/>
    <d v="1899-12-30T00:00:56"/>
    <s v="Granel"/>
    <s v="E001"/>
    <x v="1"/>
    <d v="1899-12-30T00:37:20"/>
    <d v="1899-12-30T00:36:24"/>
    <n v="18"/>
    <x v="1"/>
    <x v="1"/>
    <x v="1"/>
    <n v="0"/>
    <n v="0"/>
    <s v="OK"/>
    <s v="Granel"/>
    <x v="0"/>
    <n v="0"/>
    <s v="F. ALCONERA"/>
    <s v="A"/>
    <d v="1899-12-30T00:00:56"/>
    <d v="1899-12-30T00:00:56"/>
    <s v="OK"/>
    <m/>
    <m/>
    <d v="1899-12-30T00:00:00"/>
    <d v="1899-12-30T00:37:20"/>
    <n v="2"/>
    <d v="1899-12-30T00:00:56"/>
    <n v="37.333333333324674"/>
    <n v="19"/>
    <s v="Si"/>
  </r>
  <r>
    <s v="CCAL"/>
    <s v="2024077187"/>
    <x v="0"/>
    <s v="EGD4290"/>
    <s v="EAN83XD"/>
    <d v="2024-12-30T00:00:00"/>
    <m/>
    <s v="3229"/>
    <x v="4"/>
    <s v="PA"/>
    <s v="S2"/>
    <m/>
    <d v="2024-12-30T00:00:00"/>
    <d v="1899-12-30T19:31:58"/>
    <d v="2024-12-30T00:00:00"/>
    <d v="1899-12-30T19:32:55"/>
    <d v="2024-12-30T00:00:00"/>
    <d v="1899-12-30T20:10:04"/>
    <x v="0"/>
    <s v="RFCPI"/>
    <s v="8045613500"/>
    <s v="FBO"/>
    <d v="1899-12-30T00:38:06"/>
    <d v="1899-12-30T00:37:09"/>
    <d v="1899-12-30T00:00:57"/>
    <s v="Granel"/>
    <s v="E001"/>
    <x v="1"/>
    <d v="1899-12-30T00:38:06"/>
    <d v="1899-12-30T00:37:09"/>
    <n v="19"/>
    <x v="1"/>
    <x v="1"/>
    <x v="1"/>
    <n v="0"/>
    <n v="0"/>
    <s v="OK"/>
    <s v="Granel"/>
    <x v="0"/>
    <n v="0"/>
    <s v="F. ALCONERA"/>
    <s v="A"/>
    <d v="1899-12-30T00:00:57"/>
    <d v="1899-12-30T00:00:57"/>
    <s v="OK"/>
    <m/>
    <m/>
    <d v="1899-12-30T00:00:00"/>
    <d v="1899-12-30T00:38:06"/>
    <n v="2"/>
    <d v="1899-12-30T00:00:57"/>
    <n v="38.099999999995084"/>
    <n v="20"/>
    <s v="Si"/>
  </r>
  <r>
    <s v="CCAL"/>
    <s v="2024077188"/>
    <x v="0"/>
    <s v="ELE4364"/>
    <s v="EAJ68DG"/>
    <d v="2024-12-30T00:00:00"/>
    <m/>
    <s v="3228"/>
    <x v="3"/>
    <s v="PA"/>
    <s v="S4"/>
    <m/>
    <d v="2024-12-30T00:00:00"/>
    <d v="1899-12-30T21:34:57"/>
    <d v="2024-12-30T00:00:00"/>
    <d v="1899-12-30T21:36:23"/>
    <d v="2024-12-30T00:00:00"/>
    <d v="1899-12-30T21:59:18"/>
    <x v="0"/>
    <s v="RFCPI"/>
    <s v="8045613501"/>
    <s v="FBO"/>
    <d v="1899-12-30T00:24:21"/>
    <d v="1899-12-30T00:22:55"/>
    <d v="1899-12-30T00:01:26"/>
    <s v="Granel"/>
    <s v="E001"/>
    <x v="1"/>
    <d v="1899-12-30T00:24:21"/>
    <d v="1899-12-30T00:22:55"/>
    <n v="21"/>
    <x v="1"/>
    <x v="1"/>
    <x v="1"/>
    <n v="0"/>
    <n v="0"/>
    <s v="OK"/>
    <s v="Granel"/>
    <x v="0"/>
    <n v="0"/>
    <s v="F. ALCONERA"/>
    <s v="A"/>
    <d v="1899-12-30T00:01:26"/>
    <d v="1899-12-30T00:01:26"/>
    <s v="OK"/>
    <m/>
    <m/>
    <d v="1899-12-30T00:00:00"/>
    <d v="1899-12-30T00:24:21"/>
    <n v="2"/>
    <d v="1899-12-30T00:01:26"/>
    <n v="24.35000000001116"/>
    <n v="21"/>
    <s v="Si"/>
  </r>
  <r>
    <s v="CCAL"/>
    <s v="2024077236"/>
    <x v="0"/>
    <s v="ER8963BDN"/>
    <s v="E0260LKZ"/>
    <d v="2024-12-31T00:00:00"/>
    <m/>
    <s v="3230"/>
    <x v="2"/>
    <s v="PA"/>
    <s v="PA"/>
    <m/>
    <d v="2024-12-31T00:00:00"/>
    <d v="1899-12-30T08:55:03"/>
    <d v="2024-12-31T00:00:00"/>
    <d v="1899-12-30T08:55:54"/>
    <d v="2024-12-31T00:00:00"/>
    <d v="1899-12-30T09:18:51"/>
    <x v="0"/>
    <s v="RFCPI"/>
    <s v="8045613502"/>
    <s v="FBO"/>
    <d v="1899-12-30T00:23:48"/>
    <d v="1899-12-30T00:22:57"/>
    <d v="1899-12-30T00:00:51"/>
    <s v="Ensacado"/>
    <s v="E002"/>
    <x v="1"/>
    <d v="1899-12-30T00:23:48"/>
    <d v="1899-12-30T00:22:57"/>
    <n v="8"/>
    <x v="2"/>
    <x v="1"/>
    <x v="2"/>
    <n v="0"/>
    <n v="0"/>
    <s v="OK"/>
    <s v="Ensacado"/>
    <x v="0"/>
    <n v="0"/>
    <s v="F. ALCONERA"/>
    <s v="A"/>
    <d v="1899-12-30T00:00:51"/>
    <d v="1899-12-30T00:00:51"/>
    <s v="OK"/>
    <m/>
    <m/>
    <d v="1899-12-30T00:00:00"/>
    <d v="1899-12-30T00:23:48"/>
    <n v="3"/>
    <d v="1899-12-30T00:00:51"/>
    <n v="23.800000000003159"/>
    <n v="9"/>
    <s v="Si"/>
  </r>
  <r>
    <s v="CCAL"/>
    <s v="2024077233"/>
    <x v="0"/>
    <s v="ELE3842"/>
    <s v="EAB36BH"/>
    <d v="2024-12-31T00:00:00"/>
    <m/>
    <s v="3228"/>
    <x v="3"/>
    <s v="PA"/>
    <s v="S4"/>
    <m/>
    <d v="2024-12-31T00:00:00"/>
    <d v="1899-12-30T08:44:34"/>
    <d v="2024-12-31T00:00:00"/>
    <d v="1899-12-30T08:45:33"/>
    <d v="2024-12-31T00:00:00"/>
    <d v="1899-12-30T09:25:38"/>
    <x v="0"/>
    <s v="RFCPI"/>
    <s v="8045613503"/>
    <s v="EXW"/>
    <d v="1899-12-30T00:41:04"/>
    <d v="1899-12-30T00:40:05"/>
    <d v="1899-12-30T00:00:59"/>
    <s v="Granel"/>
    <s v="E001"/>
    <x v="1"/>
    <d v="1899-12-30T00:41:04"/>
    <d v="1899-12-30T00:40:05"/>
    <n v="8"/>
    <x v="2"/>
    <x v="1"/>
    <x v="1"/>
    <n v="0"/>
    <n v="0"/>
    <s v="OK"/>
    <s v="Granel"/>
    <x v="0"/>
    <n v="0"/>
    <s v="F. ALCONERA"/>
    <s v="A"/>
    <d v="1899-12-30T00:00:59"/>
    <d v="1899-12-30T00:00:59"/>
    <s v="OK"/>
    <m/>
    <m/>
    <d v="1899-12-30T00:00:00"/>
    <d v="1899-12-30T00:41:04"/>
    <n v="3"/>
    <d v="1899-12-30T00:00:59"/>
    <n v="41.066666666668795"/>
    <n v="9"/>
    <s v="Si"/>
  </r>
  <r>
    <s v="CCAL"/>
    <s v="2024077234"/>
    <x v="0"/>
    <s v="ELE4020"/>
    <s v="E16ZX22"/>
    <d v="2024-12-31T00:00:00"/>
    <m/>
    <s v="3228"/>
    <x v="3"/>
    <s v="PA"/>
    <s v="S4"/>
    <m/>
    <d v="2024-12-31T00:00:00"/>
    <d v="1899-12-30T08:45:22"/>
    <d v="2024-12-31T00:00:00"/>
    <d v="1899-12-30T08:46:11"/>
    <d v="2024-12-31T00:00:00"/>
    <d v="1899-12-30T11:01:52"/>
    <x v="0"/>
    <s v="RFCPI"/>
    <s v="8045613504"/>
    <s v="EXW"/>
    <d v="1899-12-30T02:16:30"/>
    <d v="1899-12-30T02:15:41"/>
    <d v="1899-12-30T00:00:49"/>
    <s v="Granel"/>
    <s v="E001"/>
    <x v="1"/>
    <d v="1899-12-30T02:16:30"/>
    <d v="1899-12-30T02:15:41"/>
    <n v="8"/>
    <x v="2"/>
    <x v="1"/>
    <x v="1"/>
    <n v="0"/>
    <n v="0"/>
    <s v="OK"/>
    <s v="Granel"/>
    <x v="0"/>
    <n v="0"/>
    <s v="F. ALCONERA"/>
    <s v="C"/>
    <d v="1899-12-30T00:00:49"/>
    <d v="1899-12-30T00:00:49"/>
    <s v="OK"/>
    <m/>
    <m/>
    <d v="1899-12-30T00:00:00"/>
    <d v="1899-12-30T02:16:30"/>
    <n v="3"/>
    <d v="1899-12-30T00:00:49"/>
    <n v="136.50000000000477"/>
    <n v="11"/>
    <s v="No"/>
  </r>
  <r>
    <s v="CCAL"/>
    <s v="2025000079"/>
    <x v="0"/>
    <s v="EL163809"/>
    <s v="E39TD89"/>
    <d v="2025-01-02T00:00:00"/>
    <m/>
    <s v="3228"/>
    <x v="3"/>
    <s v="PA"/>
    <s v="S4"/>
    <m/>
    <d v="2025-01-02T00:00:00"/>
    <d v="1899-12-30T10:00:53"/>
    <d v="2025-01-02T00:00:00"/>
    <d v="1899-12-30T10:02:05"/>
    <d v="2025-01-02T00:00:00"/>
    <d v="1899-12-30T10:40:50"/>
    <x v="0"/>
    <s v="RFCPI"/>
    <s v="8045613510"/>
    <s v="EXW"/>
    <d v="1899-12-30T00:39:57"/>
    <d v="1899-12-30T00:38:45"/>
    <d v="1899-12-30T00:01:12"/>
    <s v="Granel"/>
    <s v="E001"/>
    <x v="1"/>
    <d v="1899-12-30T00:39:57"/>
    <d v="1899-12-30T00:38:45"/>
    <n v="10"/>
    <x v="3"/>
    <x v="2"/>
    <x v="1"/>
    <n v="0"/>
    <n v="0"/>
    <s v="OK"/>
    <s v="Granel"/>
    <x v="1"/>
    <n v="0"/>
    <s v="F. ALCONERA"/>
    <s v="A"/>
    <d v="1899-12-30T00:01:12"/>
    <d v="1899-12-30T00:01:12"/>
    <s v="OK"/>
    <m/>
    <m/>
    <d v="1899-12-30T00:00:00"/>
    <d v="1899-12-30T00:39:57"/>
    <n v="5"/>
    <d v="1899-12-30T00:01:12"/>
    <n v="39.950000000006405"/>
    <n v="10"/>
    <s v="Si"/>
  </r>
  <r>
    <s v="CCAL"/>
    <s v="2025000134"/>
    <x v="0"/>
    <s v="EL156273"/>
    <s v="E04MN01"/>
    <d v="2025-01-02T00:00:00"/>
    <m/>
    <s v="3228"/>
    <x v="3"/>
    <s v="PA"/>
    <s v="S5"/>
    <m/>
    <d v="2025-01-02T00:00:00"/>
    <d v="1899-12-30T12:13:19"/>
    <d v="2025-01-02T00:00:00"/>
    <d v="1899-12-30T12:14:22"/>
    <d v="2025-01-02T00:00:00"/>
    <d v="1899-12-30T12:38:46"/>
    <x v="0"/>
    <s v="RFCPI"/>
    <s v="8045613514"/>
    <s v="EXW"/>
    <d v="1899-12-30T00:25:27"/>
    <d v="1899-12-30T00:24:24"/>
    <d v="1899-12-30T00:01:03"/>
    <s v="Granel"/>
    <s v="E001"/>
    <x v="1"/>
    <d v="1899-12-30T00:25:27"/>
    <d v="1899-12-30T00:24:24"/>
    <n v="12"/>
    <x v="3"/>
    <x v="2"/>
    <x v="1"/>
    <n v="0"/>
    <n v="0"/>
    <s v="OK"/>
    <s v="Granel"/>
    <x v="1"/>
    <n v="0"/>
    <s v="F. ALCONERA"/>
    <s v="A"/>
    <d v="1899-12-30T00:01:03"/>
    <d v="1899-12-30T00:01:03"/>
    <s v="OK"/>
    <m/>
    <m/>
    <d v="1899-12-30T00:00:00"/>
    <d v="1899-12-30T00:25:27"/>
    <n v="5"/>
    <d v="1899-12-30T00:01:03"/>
    <n v="25.449999999998383"/>
    <n v="12"/>
    <s v="Si"/>
  </r>
  <r>
    <s v="CCAL"/>
    <s v="2025000137"/>
    <x v="0"/>
    <s v="ELE4002"/>
    <s v="E84UT47"/>
    <d v="2025-01-02T00:00:00"/>
    <m/>
    <s v="3228"/>
    <x v="3"/>
    <s v="PA"/>
    <s v="S4"/>
    <m/>
    <d v="2025-01-02T00:00:00"/>
    <d v="1899-12-30T12:21:20"/>
    <d v="2025-01-02T00:00:00"/>
    <d v="1899-12-30T12:23:23"/>
    <d v="2025-01-02T00:00:00"/>
    <d v="1899-12-30T12:58:17"/>
    <x v="0"/>
    <s v="RFCPI"/>
    <s v="8045613515"/>
    <s v="EXW"/>
    <d v="1899-12-30T00:36:57"/>
    <d v="1899-12-30T00:34:54"/>
    <d v="1899-12-30T00:02:03"/>
    <s v="Granel"/>
    <s v="E001"/>
    <x v="1"/>
    <d v="1899-12-30T00:36:57"/>
    <d v="1899-12-30T00:34:54"/>
    <n v="12"/>
    <x v="3"/>
    <x v="2"/>
    <x v="1"/>
    <n v="0"/>
    <n v="0"/>
    <s v="OK"/>
    <s v="Granel"/>
    <x v="1"/>
    <n v="0"/>
    <s v="F. ALCONERA"/>
    <s v="A"/>
    <d v="1899-12-30T00:02:03"/>
    <d v="1899-12-30T00:02:03"/>
    <s v="OK"/>
    <m/>
    <m/>
    <d v="1899-12-30T00:00:00"/>
    <d v="1899-12-30T00:36:57"/>
    <n v="5"/>
    <d v="1899-12-30T00:02:03"/>
    <n v="36.950000000011208"/>
    <n v="12"/>
    <s v="Si"/>
  </r>
  <r>
    <s v="CCAL"/>
    <s v="2025000210"/>
    <x v="0"/>
    <s v="ESE9754"/>
    <s v="E70JR83"/>
    <d v="2025-01-02T00:00:00"/>
    <m/>
    <s v="3229"/>
    <x v="4"/>
    <s v="PA"/>
    <s v="S2"/>
    <m/>
    <d v="2025-01-02T00:00:00"/>
    <d v="1899-12-30T15:27:28"/>
    <d v="2025-01-02T00:00:00"/>
    <d v="1899-12-30T15:28:46"/>
    <d v="2025-01-02T00:00:00"/>
    <d v="1899-12-30T15:57:15"/>
    <x v="0"/>
    <s v="RFCPI"/>
    <s v="8045613523"/>
    <s v="EXW"/>
    <d v="1899-12-30T00:29:47"/>
    <d v="1899-12-30T00:28:29"/>
    <d v="1899-12-30T00:01:18"/>
    <s v="Granel"/>
    <s v="E001"/>
    <x v="1"/>
    <d v="1899-12-30T00:29:47"/>
    <d v="1899-12-30T00:28:29"/>
    <n v="15"/>
    <x v="3"/>
    <x v="2"/>
    <x v="1"/>
    <n v="0"/>
    <n v="0"/>
    <s v="OK"/>
    <s v="Granel"/>
    <x v="1"/>
    <n v="0"/>
    <s v="F. ALCONERA"/>
    <s v="A"/>
    <d v="1899-12-30T00:01:18"/>
    <d v="1899-12-30T00:01:18"/>
    <s v="OK"/>
    <m/>
    <m/>
    <d v="1899-12-30T00:00:00"/>
    <d v="1899-12-30T00:29:47"/>
    <n v="5"/>
    <d v="1899-12-30T00:01:18"/>
    <n v="29.783333333332767"/>
    <n v="15"/>
    <s v="Si"/>
  </r>
  <r>
    <s v="CCAL"/>
    <s v="2025000206"/>
    <x v="0"/>
    <s v="ELE4020"/>
    <s v="E16ZX22"/>
    <d v="2025-01-02T00:00:00"/>
    <m/>
    <s v="3228"/>
    <x v="3"/>
    <s v="PA"/>
    <s v="S4"/>
    <m/>
    <d v="2025-01-02T00:00:00"/>
    <d v="1899-12-30T15:18:34"/>
    <d v="2025-01-02T00:00:00"/>
    <d v="1899-12-30T15:19:44"/>
    <d v="2025-01-02T00:00:00"/>
    <d v="1899-12-30T16:04:32"/>
    <x v="0"/>
    <s v="RFCPI"/>
    <s v="8045613524"/>
    <s v="EXW"/>
    <d v="1899-12-30T00:45:58"/>
    <d v="1899-12-30T00:44:48"/>
    <d v="1899-12-30T00:01:10"/>
    <s v="Granel"/>
    <s v="E001"/>
    <x v="1"/>
    <d v="1899-12-30T00:45:58"/>
    <d v="1899-12-30T00:44:48"/>
    <n v="15"/>
    <x v="3"/>
    <x v="2"/>
    <x v="1"/>
    <n v="0"/>
    <n v="0"/>
    <s v="OK"/>
    <s v="Granel"/>
    <x v="1"/>
    <n v="0"/>
    <s v="F. ALCONERA"/>
    <s v="B"/>
    <d v="1899-12-30T00:01:10"/>
    <d v="1899-12-30T00:01:10"/>
    <s v="OK"/>
    <m/>
    <m/>
    <d v="1899-12-30T00:00:00"/>
    <d v="1899-12-30T00:45:58"/>
    <n v="5"/>
    <d v="1899-12-30T00:01:10"/>
    <n v="45.966666666657488"/>
    <n v="16"/>
    <s v="No"/>
  </r>
  <r>
    <s v="CCAL"/>
    <s v="2025000211"/>
    <x v="0"/>
    <s v="ELE3842"/>
    <s v="E47XB02"/>
    <d v="2025-01-02T00:00:00"/>
    <m/>
    <s v="3228"/>
    <x v="3"/>
    <s v="PA"/>
    <s v="S4"/>
    <m/>
    <d v="2025-01-02T00:00:00"/>
    <d v="1899-12-30T15:29:14"/>
    <d v="2025-01-02T00:00:00"/>
    <d v="1899-12-30T15:30:33"/>
    <d v="2025-01-02T00:00:00"/>
    <d v="1899-12-30T16:33:29"/>
    <x v="0"/>
    <s v="RFCPI"/>
    <s v="8045613525"/>
    <s v="EXW"/>
    <d v="1899-12-30T01:04:15"/>
    <d v="1899-12-30T01:02:56"/>
    <d v="1899-12-30T00:01:19"/>
    <s v="Granel"/>
    <s v="E001"/>
    <x v="1"/>
    <d v="1899-12-30T01:04:15"/>
    <d v="1899-12-30T01:02:56"/>
    <n v="15"/>
    <x v="3"/>
    <x v="2"/>
    <x v="1"/>
    <n v="0"/>
    <n v="0"/>
    <s v="OK"/>
    <s v="Granel"/>
    <x v="1"/>
    <n v="0"/>
    <s v="F. ALCONERA"/>
    <s v="B"/>
    <d v="1899-12-30T00:01:19"/>
    <d v="1899-12-30T00:01:19"/>
    <s v="OK"/>
    <m/>
    <m/>
    <d v="1899-12-30T00:00:00"/>
    <d v="1899-12-30T01:04:15"/>
    <n v="5"/>
    <d v="1899-12-30T00:01:19"/>
    <n v="64.249999999991971"/>
    <n v="16"/>
    <s v="No"/>
  </r>
  <r>
    <s v="CCAL"/>
    <s v="2025000223"/>
    <x v="0"/>
    <s v="EL154708"/>
    <s v="E93OQ85"/>
    <d v="2025-01-02T00:00:00"/>
    <m/>
    <s v="3229"/>
    <x v="4"/>
    <s v="PA"/>
    <s v="S2"/>
    <m/>
    <d v="2025-01-02T00:00:00"/>
    <d v="1899-12-30T16:30:18"/>
    <d v="2025-01-02T00:00:00"/>
    <d v="1899-12-30T16:31:14"/>
    <d v="2025-01-02T00:00:00"/>
    <d v="1899-12-30T16:57:07"/>
    <x v="0"/>
    <s v="RFCPI"/>
    <s v="8045613527"/>
    <s v="EXW"/>
    <d v="1899-12-30T00:26:49"/>
    <d v="1899-12-30T00:25:53"/>
    <d v="1899-12-30T00:00:56"/>
    <s v="Granel"/>
    <s v="E001"/>
    <x v="1"/>
    <d v="1899-12-30T00:26:49"/>
    <d v="1899-12-30T00:25:53"/>
    <n v="16"/>
    <x v="3"/>
    <x v="2"/>
    <x v="1"/>
    <n v="0"/>
    <n v="0"/>
    <s v="OK"/>
    <s v="Granel"/>
    <x v="1"/>
    <n v="0"/>
    <s v="F. ALCONERA"/>
    <s v="A"/>
    <d v="1899-12-30T00:00:56"/>
    <d v="1899-12-30T00:00:56"/>
    <s v="OK"/>
    <m/>
    <m/>
    <d v="1899-12-30T00:00:00"/>
    <d v="1899-12-30T00:26:49"/>
    <n v="5"/>
    <d v="1899-12-30T00:00:56"/>
    <n v="26.816666666673523"/>
    <n v="16"/>
    <s v="Si"/>
  </r>
  <r>
    <s v="CCAL"/>
    <s v="2025000245"/>
    <x v="0"/>
    <s v="EL151114"/>
    <s v="EAI05JP"/>
    <d v="2025-01-02T00:00:00"/>
    <m/>
    <s v="3229"/>
    <x v="4"/>
    <s v="PA"/>
    <s v="S2"/>
    <m/>
    <d v="2025-01-02T00:00:00"/>
    <d v="1899-12-30T17:27:09"/>
    <d v="2025-01-02T00:00:00"/>
    <d v="1899-12-30T17:28:09"/>
    <d v="2025-01-02T00:00:00"/>
    <d v="1899-12-30T17:56:39"/>
    <x v="0"/>
    <s v="RFCPI"/>
    <s v="8045613529"/>
    <s v="EXW"/>
    <d v="1899-12-30T00:29:30"/>
    <d v="1899-12-30T00:28:30"/>
    <d v="1899-12-30T00:01:00"/>
    <s v="Granel"/>
    <s v="E001"/>
    <x v="1"/>
    <d v="1899-12-30T00:29:30"/>
    <d v="1899-12-30T00:28:30"/>
    <n v="17"/>
    <x v="3"/>
    <x v="2"/>
    <x v="1"/>
    <n v="0"/>
    <n v="0"/>
    <s v="OK"/>
    <s v="Granel"/>
    <x v="1"/>
    <n v="0"/>
    <s v="F. ALCONERA"/>
    <s v="A"/>
    <d v="1899-12-30T00:01:00"/>
    <d v="1899-12-30T00:01:00"/>
    <s v="OK"/>
    <m/>
    <m/>
    <d v="1899-12-30T00:00:00"/>
    <d v="1899-12-30T00:29:30"/>
    <n v="5"/>
    <d v="1899-12-30T00:01:00"/>
    <n v="29.499999999998376"/>
    <n v="17"/>
    <s v="Si"/>
  </r>
  <r>
    <s v="CCAL"/>
    <s v="2025000257"/>
    <x v="0"/>
    <s v="ELE4429"/>
    <s v="EBG74IH"/>
    <d v="2025-01-02T00:00:00"/>
    <m/>
    <s v="3229"/>
    <x v="4"/>
    <s v="PA"/>
    <s v="S2"/>
    <m/>
    <d v="2025-01-02T00:00:00"/>
    <d v="1899-12-30T18:28:00"/>
    <d v="2025-01-02T00:00:00"/>
    <d v="1899-12-30T18:28:59"/>
    <d v="2025-01-02T00:00:00"/>
    <d v="1899-12-30T18:49:56"/>
    <x v="0"/>
    <s v="RFCPI"/>
    <s v="8045613531"/>
    <s v="EXW"/>
    <d v="1899-12-30T00:21:56"/>
    <d v="1899-12-30T00:20:57"/>
    <d v="1899-12-30T00:00:59"/>
    <s v="Granel"/>
    <s v="E001"/>
    <x v="1"/>
    <d v="1899-12-30T00:21:56"/>
    <d v="1899-12-30T00:20:57"/>
    <n v="18"/>
    <x v="3"/>
    <x v="2"/>
    <x v="1"/>
    <n v="0"/>
    <n v="0"/>
    <s v="OK"/>
    <s v="Granel"/>
    <x v="1"/>
    <n v="0"/>
    <s v="F. ALCONERA"/>
    <s v="A"/>
    <d v="1899-12-30T00:00:59"/>
    <d v="1899-12-30T00:00:59"/>
    <s v="OK"/>
    <m/>
    <m/>
    <d v="1899-12-30T00:00:00"/>
    <d v="1899-12-30T00:21:56"/>
    <n v="5"/>
    <d v="1899-12-30T00:00:59"/>
    <n v="21.933333333345608"/>
    <n v="18"/>
    <s v="Si"/>
  </r>
  <r>
    <s v="CCAL"/>
    <s v="2025000262"/>
    <x v="0"/>
    <s v="EC63707"/>
    <s v="EAV57RZ"/>
    <d v="2025-01-02T00:00:00"/>
    <m/>
    <s v="3229"/>
    <x v="4"/>
    <s v="PA"/>
    <s v="S2"/>
    <m/>
    <d v="2025-01-02T00:00:00"/>
    <d v="1899-12-30T20:31:30"/>
    <d v="2025-01-02T00:00:00"/>
    <d v="1899-12-30T20:32:42"/>
    <d v="2025-01-02T00:00:00"/>
    <d v="1899-12-30T21:21:52"/>
    <x v="0"/>
    <s v="RFCPI"/>
    <s v="8045613534"/>
    <s v="EXW"/>
    <d v="1899-12-30T00:50:22"/>
    <d v="1899-12-30T00:49:10"/>
    <d v="1899-12-30T00:01:12"/>
    <s v="Granel"/>
    <s v="E001"/>
    <x v="1"/>
    <d v="1899-12-30T00:50:22"/>
    <d v="1899-12-30T00:49:10"/>
    <n v="20"/>
    <x v="3"/>
    <x v="2"/>
    <x v="1"/>
    <n v="0"/>
    <n v="0"/>
    <s v="OK"/>
    <s v="Granel"/>
    <x v="1"/>
    <n v="0"/>
    <s v="F. ALCONERA"/>
    <s v="B"/>
    <d v="1899-12-30T00:01:12"/>
    <d v="1899-12-30T00:01:12"/>
    <s v="OK"/>
    <m/>
    <m/>
    <d v="1899-12-30T00:00:00"/>
    <d v="1899-12-30T00:50:22"/>
    <n v="5"/>
    <d v="1899-12-30T00:01:12"/>
    <n v="50.36666666667832"/>
    <n v="21"/>
    <s v="No"/>
  </r>
  <r>
    <s v="CCAL"/>
    <s v="2025000342"/>
    <x v="0"/>
    <s v="ELE4002"/>
    <s v="E84UT47"/>
    <d v="2025-01-03T00:00:00"/>
    <m/>
    <s v="3228"/>
    <x v="3"/>
    <s v="PA"/>
    <s v="S4"/>
    <m/>
    <d v="2025-01-03T00:00:00"/>
    <d v="1899-12-30T09:29:47"/>
    <d v="2025-01-03T00:00:00"/>
    <d v="1899-12-30T09:32:44"/>
    <d v="2025-01-03T00:00:00"/>
    <d v="1899-12-30T10:07:38"/>
    <x v="0"/>
    <s v="RFCPI"/>
    <s v="8045613542"/>
    <s v="EXW"/>
    <d v="1899-12-30T00:37:51"/>
    <d v="1899-12-30T00:34:54"/>
    <d v="1899-12-30T00:02:57"/>
    <s v="Granel"/>
    <s v="E001"/>
    <x v="1"/>
    <d v="1899-12-30T00:37:51"/>
    <d v="1899-12-30T00:34:54"/>
    <n v="9"/>
    <x v="4"/>
    <x v="2"/>
    <x v="1"/>
    <n v="0"/>
    <n v="0"/>
    <s v="OK"/>
    <s v="Granel"/>
    <x v="1"/>
    <n v="0"/>
    <s v="F. ALCONERA"/>
    <s v="A"/>
    <d v="1899-12-30T00:02:57"/>
    <d v="1899-12-30T00:02:57"/>
    <s v="OK"/>
    <m/>
    <m/>
    <d v="1899-12-30T00:00:00"/>
    <d v="1899-12-30T00:37:51"/>
    <n v="6"/>
    <d v="1899-12-30T00:02:57"/>
    <n v="37.849999999996804"/>
    <n v="10"/>
    <s v="Si"/>
  </r>
  <r>
    <s v="CCTF"/>
    <s v="2024015984"/>
    <x v="0"/>
    <s v="ER0623BBL"/>
    <s v="E9819MMR"/>
    <d v="2024-12-09T00:00:00"/>
    <m/>
    <s v="3126"/>
    <x v="11"/>
    <s v="S1D"/>
    <s v="S1D"/>
    <m/>
    <d v="2024-12-09T00:00:00"/>
    <d v="1899-12-30T06:07:02"/>
    <d v="2024-12-09T00:00:00"/>
    <d v="1899-12-30T06:04:47"/>
    <d v="2024-12-09T00:00:00"/>
    <d v="1899-12-30T06:29:37"/>
    <x v="0"/>
    <s v="RFCPI"/>
    <s v="507101693"/>
    <s v="EXW"/>
    <d v="1899-12-30T00:27:05"/>
    <d v="1899-12-30T00:24:50"/>
    <d v="1899-12-30T00:02:15"/>
    <s v="Granel"/>
    <s v="E001"/>
    <x v="1"/>
    <d v="1899-12-30T00:22:35"/>
    <d v="1899-12-30T00:24:50"/>
    <n v="6"/>
    <x v="10"/>
    <x v="4"/>
    <x v="1"/>
    <n v="0"/>
    <n v="0"/>
    <s v="OK"/>
    <s v="Granel"/>
    <x v="0"/>
    <n v="0"/>
    <s v="M. TENERIFE"/>
    <s v="A"/>
    <d v="1899-12-30T00:02:15"/>
    <d v="1899-12-30T00:02:15"/>
    <s v="OK"/>
    <m/>
    <m/>
    <d v="1899-12-30T00:00:00"/>
    <d v="1899-12-30T00:22:35"/>
    <n v="2"/>
    <n v="-1.5625000000000222E-3"/>
    <n v="22.58333333333276"/>
    <n v="6"/>
    <s v="Si"/>
  </r>
  <r>
    <s v="CCTF"/>
    <s v="2024015983"/>
    <x v="0"/>
    <s v="EP01035R"/>
    <s v="E5050MHX"/>
    <d v="2024-12-09T00:00:00"/>
    <m/>
    <s v="3126"/>
    <x v="11"/>
    <s v="S2D"/>
    <s v="S2D"/>
    <m/>
    <d v="2024-12-09T00:00:00"/>
    <d v="1899-12-30T06:05:22"/>
    <d v="2024-12-09T00:00:00"/>
    <d v="1899-12-30T06:03:48"/>
    <d v="2024-12-09T00:00:00"/>
    <d v="1899-12-30T06:31:27"/>
    <x v="0"/>
    <s v="RFCPI"/>
    <s v="507101694"/>
    <s v="EXW"/>
    <d v="1899-12-30T00:29:13"/>
    <d v="1899-12-30T00:27:39"/>
    <d v="1899-12-30T00:01:34"/>
    <s v="Granel"/>
    <s v="E001"/>
    <x v="1"/>
    <d v="1899-12-30T00:26:05"/>
    <d v="1899-12-30T00:27:39"/>
    <n v="6"/>
    <x v="10"/>
    <x v="4"/>
    <x v="1"/>
    <n v="0"/>
    <n v="0"/>
    <s v="OK"/>
    <s v="Granel"/>
    <x v="0"/>
    <n v="0"/>
    <s v="M. TENERIFE"/>
    <s v="A"/>
    <d v="1899-12-30T00:01:34"/>
    <d v="1899-12-30T00:01:34"/>
    <s v="OK"/>
    <m/>
    <m/>
    <d v="1899-12-30T00:00:00"/>
    <d v="1899-12-30T00:26:05"/>
    <n v="2"/>
    <n v="-1.0879629629599874E-3"/>
    <n v="26.083333333339223"/>
    <n v="6"/>
    <s v="Si"/>
  </r>
  <r>
    <s v="CCTF"/>
    <s v="2024015985"/>
    <x v="0"/>
    <s v="ER8173BDN"/>
    <s v="E5866LGS"/>
    <d v="2024-12-09T00:00:00"/>
    <m/>
    <s v="3208"/>
    <x v="12"/>
    <s v="PA"/>
    <s v="PA"/>
    <m/>
    <d v="2024-12-09T00:00:00"/>
    <d v="1899-12-30T06:12:34"/>
    <d v="2024-12-09T00:00:00"/>
    <d v="1899-12-30T06:09:57"/>
    <d v="2024-12-09T00:00:00"/>
    <d v="1899-12-30T06:38:11"/>
    <x v="0"/>
    <s v="RFCPI"/>
    <s v="507101695"/>
    <s v="FBO"/>
    <d v="1899-12-30T00:30:51"/>
    <d v="1899-12-30T00:28:14"/>
    <d v="1899-12-30T00:02:37"/>
    <s v="Ensacado"/>
    <s v="E002"/>
    <x v="2"/>
    <d v="1899-12-30T00:25:37"/>
    <d v="1899-12-30T00:28:14"/>
    <n v="6"/>
    <x v="10"/>
    <x v="4"/>
    <x v="2"/>
    <n v="0"/>
    <n v="0"/>
    <s v="OK"/>
    <s v="Ensacado"/>
    <x v="0"/>
    <n v="0"/>
    <s v="M. TENERIFE"/>
    <s v="A"/>
    <d v="1899-12-30T00:02:37"/>
    <d v="1899-12-30T00:02:37"/>
    <s v="OK"/>
    <m/>
    <m/>
    <d v="1899-12-30T00:00:00"/>
    <d v="1899-12-30T00:25:37"/>
    <n v="2"/>
    <n v="-1.8171296296299877E-3"/>
    <n v="25.616666666663981"/>
    <n v="6"/>
    <s v="Si"/>
  </r>
  <r>
    <s v="CCTF"/>
    <s v="2024015992"/>
    <x v="0"/>
    <s v="ER6670BBL"/>
    <s v="E8727HJH"/>
    <d v="2024-12-09T00:00:00"/>
    <m/>
    <s v="3126"/>
    <x v="11"/>
    <s v="S2D"/>
    <s v="S2D"/>
    <m/>
    <d v="2024-12-09T00:00:00"/>
    <d v="1899-12-30T06:38:29"/>
    <d v="2024-12-09T00:00:00"/>
    <d v="1899-12-30T06:35:20"/>
    <d v="2024-12-09T00:00:00"/>
    <d v="1899-12-30T07:02:20"/>
    <x v="0"/>
    <s v="RFCPI"/>
    <s v="507101696"/>
    <s v="FBO"/>
    <d v="1899-12-30T00:30:09"/>
    <d v="1899-12-30T00:27:00"/>
    <d v="1899-12-30T00:03:09"/>
    <s v="Granel"/>
    <s v="E001"/>
    <x v="2"/>
    <d v="1899-12-30T00:23:51"/>
    <d v="1899-12-30T00:27:00"/>
    <n v="6"/>
    <x v="10"/>
    <x v="4"/>
    <x v="1"/>
    <n v="0"/>
    <n v="0"/>
    <s v="OK"/>
    <s v="Granel"/>
    <x v="0"/>
    <n v="0"/>
    <s v="M. TENERIFE"/>
    <s v="A"/>
    <d v="1899-12-30T00:03:09"/>
    <d v="1899-12-30T00:03:09"/>
    <s v="OK"/>
    <m/>
    <m/>
    <d v="1899-12-30T00:00:00"/>
    <d v="1899-12-30T00:23:51"/>
    <n v="2"/>
    <n v="-2.1874999999999534E-3"/>
    <n v="23.850000000000051"/>
    <n v="7"/>
    <s v="Si"/>
  </r>
  <r>
    <s v="CCTF"/>
    <s v="2024015994"/>
    <x v="0"/>
    <s v="ETF2127AZ"/>
    <m/>
    <d v="2024-12-09T00:00:00"/>
    <m/>
    <s v="2693"/>
    <x v="13"/>
    <s v="PA"/>
    <s v="PA"/>
    <m/>
    <d v="2024-12-09T00:00:00"/>
    <d v="1899-12-30T06:51:56"/>
    <d v="2024-12-09T00:00:00"/>
    <d v="1899-12-30T06:49:23"/>
    <d v="2024-12-09T00:00:00"/>
    <d v="1899-12-30T07:02:22"/>
    <x v="0"/>
    <s v="RFCPI"/>
    <s v="507101697"/>
    <s v="EXW"/>
    <d v="1899-12-30T00:15:32"/>
    <d v="1899-12-30T00:12:59"/>
    <d v="1899-12-30T00:02:33"/>
    <s v="Ensacado"/>
    <s v="E002"/>
    <x v="1"/>
    <d v="1899-12-30T00:10:26"/>
    <d v="1899-12-30T00:12:59"/>
    <n v="6"/>
    <x v="10"/>
    <x v="4"/>
    <x v="2"/>
    <n v="0"/>
    <n v="0"/>
    <s v="OK"/>
    <s v="Ensacado"/>
    <x v="0"/>
    <n v="0"/>
    <s v="M. TENERIFE"/>
    <s v="A"/>
    <d v="1899-12-30T00:02:33"/>
    <d v="1899-12-30T00:02:33"/>
    <s v="OK"/>
    <m/>
    <m/>
    <d v="1899-12-30T00:00:00"/>
    <d v="1899-12-30T00:10:26"/>
    <n v="2"/>
    <n v="-1.7708333333300019E-3"/>
    <n v="10.433333333347168"/>
    <n v="7"/>
    <s v="Si"/>
  </r>
  <r>
    <s v="CCTF"/>
    <s v="2024015991"/>
    <x v="0"/>
    <s v="ER6669BBL"/>
    <s v="E4911KHZ"/>
    <d v="2024-12-09T00:00:00"/>
    <m/>
    <s v="3126"/>
    <x v="11"/>
    <s v="S1D"/>
    <s v="S1D"/>
    <m/>
    <d v="2024-12-09T00:00:00"/>
    <d v="1899-12-30T06:36:33"/>
    <d v="2024-12-09T00:00:00"/>
    <d v="1899-12-30T06:33:55"/>
    <d v="2024-12-09T00:00:00"/>
    <d v="1899-12-30T07:04:16"/>
    <x v="0"/>
    <s v="RFCPI"/>
    <s v="507101698"/>
    <s v="FBO"/>
    <d v="1899-12-30T00:32:59"/>
    <d v="1899-12-30T00:30:21"/>
    <d v="1899-12-30T00:02:38"/>
    <s v="Granel"/>
    <s v="E001"/>
    <x v="2"/>
    <d v="1899-12-30T00:27:43"/>
    <d v="1899-12-30T00:30:21"/>
    <n v="6"/>
    <x v="10"/>
    <x v="4"/>
    <x v="1"/>
    <n v="0"/>
    <n v="0"/>
    <s v="OK"/>
    <s v="Granel"/>
    <x v="0"/>
    <n v="0"/>
    <s v="M. TENERIFE"/>
    <s v="A"/>
    <d v="1899-12-30T00:02:38"/>
    <d v="1899-12-30T00:02:38"/>
    <s v="OK"/>
    <m/>
    <m/>
    <d v="1899-12-30T00:00:00"/>
    <d v="1899-12-30T00:27:43"/>
    <n v="2"/>
    <n v="-1.8287037036999743E-3"/>
    <n v="27.716666666673664"/>
    <n v="7"/>
    <s v="Si"/>
  </r>
  <r>
    <s v="CCTF"/>
    <s v="2024015995"/>
    <x v="0"/>
    <s v="ETF02294R"/>
    <s v="E0184KJL"/>
    <d v="2024-12-09T00:00:00"/>
    <m/>
    <s v="3208"/>
    <x v="12"/>
    <s v="PA"/>
    <s v="PA"/>
    <m/>
    <d v="2024-12-09T00:00:00"/>
    <d v="1899-12-30T06:54:41"/>
    <d v="2024-12-09T00:00:00"/>
    <d v="1899-12-30T07:15:08"/>
    <d v="2024-12-09T00:00:00"/>
    <d v="1899-12-30T07:19:13"/>
    <x v="0"/>
    <s v="RFCPI"/>
    <s v="507101699"/>
    <s v="FBO"/>
    <d v="1899-12-30T00:24:32"/>
    <d v="1899-12-30T00:04:05"/>
    <d v="1899-12-30T00:20:27"/>
    <s v="Ensacado"/>
    <s v="E002"/>
    <x v="2"/>
    <d v="1899-12-30T00:24:32"/>
    <d v="1899-12-30T00:04:05"/>
    <n v="6"/>
    <x v="10"/>
    <x v="4"/>
    <x v="2"/>
    <n v="0"/>
    <n v="0"/>
    <s v="OK"/>
    <s v="Ensacado"/>
    <x v="0"/>
    <n v="0"/>
    <s v="M. TENERIFE"/>
    <s v="A"/>
    <d v="1899-12-30T00:20:27"/>
    <d v="1899-12-30T00:20:27"/>
    <s v="OK"/>
    <m/>
    <m/>
    <d v="1899-12-30T00:00:00"/>
    <d v="1899-12-30T00:24:32"/>
    <n v="2"/>
    <d v="1899-12-30T00:20:27"/>
    <n v="24.533333333323153"/>
    <n v="7"/>
    <s v="Si"/>
  </r>
  <r>
    <s v="CCTF"/>
    <s v="2024015999"/>
    <x v="0"/>
    <s v="ETF02294R"/>
    <s v="E0184KJL"/>
    <d v="2024-12-09T00:00:00"/>
    <m/>
    <s v="2693"/>
    <x v="13"/>
    <s v="PA"/>
    <s v="PA"/>
    <m/>
    <d v="2024-12-09T00:00:00"/>
    <d v="1899-12-30T07:19:41"/>
    <d v="2024-12-09T00:00:00"/>
    <d v="1899-12-30T07:16:35"/>
    <d v="2024-12-09T00:00:00"/>
    <d v="1899-12-30T07:20:26"/>
    <x v="0"/>
    <s v="RFCPI"/>
    <s v="507101700"/>
    <s v="FBO"/>
    <d v="1899-12-30T00:06:57"/>
    <d v="1899-12-30T00:03:51"/>
    <d v="1899-12-30T00:03:06"/>
    <s v="Ensacado"/>
    <s v="E002"/>
    <x v="2"/>
    <d v="1899-12-30T00:00:45"/>
    <d v="1899-12-30T00:03:51"/>
    <n v="7"/>
    <x v="10"/>
    <x v="4"/>
    <x v="2"/>
    <n v="1"/>
    <n v="0"/>
    <s v="KO"/>
    <s v="Ensacado"/>
    <x v="0"/>
    <n v="1"/>
    <s v="M. TENERIFE"/>
    <s v="A"/>
    <d v="1899-12-30T00:03:06"/>
    <d v="1899-12-30T00:03:06"/>
    <s v="KO"/>
    <m/>
    <m/>
    <d v="1899-12-30T00:00:00"/>
    <d v="1899-12-30T00:00:45"/>
    <n v="2"/>
    <n v="-2.1527777777800017E-3"/>
    <n v="0.7499999999951612"/>
    <n v="7"/>
    <s v="Si"/>
  </r>
  <r>
    <s v="CCTF"/>
    <s v="2024015998"/>
    <x v="0"/>
    <s v="ER8437BBF"/>
    <s v="E8087HNJ"/>
    <d v="2024-12-09T00:00:00"/>
    <m/>
    <s v="3208"/>
    <x v="12"/>
    <s v="PA"/>
    <s v="PA"/>
    <m/>
    <d v="2024-12-09T00:00:00"/>
    <d v="1899-12-30T07:19:20"/>
    <d v="2024-12-09T00:00:00"/>
    <d v="1899-12-30T07:18:21"/>
    <d v="2024-12-09T00:00:00"/>
    <d v="1899-12-30T07:22:20"/>
    <x v="13"/>
    <s v="E_EGARCIA"/>
    <s v="507101701"/>
    <s v="FBO"/>
    <d v="1899-12-30T00:04:58"/>
    <d v="1899-12-30T00:03:59"/>
    <d v="1899-12-30T00:00:59"/>
    <s v="Ensacado"/>
    <s v="E002"/>
    <x v="2"/>
    <d v="1899-12-30T00:03:00"/>
    <d v="1899-12-30T00:03:59"/>
    <n v="7"/>
    <x v="10"/>
    <x v="4"/>
    <x v="2"/>
    <n v="1"/>
    <n v="0"/>
    <s v="KO"/>
    <s v="Ensacado"/>
    <x v="0"/>
    <n v="1"/>
    <s v="M. TENERIFE"/>
    <s v="A"/>
    <d v="1899-12-30T00:00:59"/>
    <d v="1899-12-30T00:00:59"/>
    <s v="OK"/>
    <m/>
    <m/>
    <d v="1899-12-30T00:00:00"/>
    <d v="1899-12-30T00:03:00"/>
    <n v="2"/>
    <n v="-6.8287037036995901E-4"/>
    <n v="3.0000000000096616"/>
    <n v="7"/>
    <s v="Si"/>
  </r>
  <r>
    <s v="CCTF"/>
    <s v="2024015996"/>
    <x v="0"/>
    <s v="ER8051BBH"/>
    <s v="E0285KKX"/>
    <d v="2024-12-09T00:00:00"/>
    <m/>
    <s v="3126"/>
    <x v="11"/>
    <s v="S1D"/>
    <s v="S1D"/>
    <m/>
    <d v="2024-12-09T00:00:00"/>
    <d v="1899-12-30T07:10:22"/>
    <d v="2024-12-09T00:00:00"/>
    <d v="1899-12-30T07:07:25"/>
    <d v="2024-12-09T00:00:00"/>
    <d v="1899-12-30T07:31:37"/>
    <x v="0"/>
    <s v="RFCPI"/>
    <s v="507101702"/>
    <s v="FBO"/>
    <d v="1899-12-30T00:27:09"/>
    <d v="1899-12-30T00:24:12"/>
    <d v="1899-12-30T00:02:57"/>
    <s v="Granel"/>
    <s v="E001"/>
    <x v="2"/>
    <d v="1899-12-30T00:21:15"/>
    <d v="1899-12-30T00:24:12"/>
    <n v="7"/>
    <x v="10"/>
    <x v="4"/>
    <x v="1"/>
    <n v="0"/>
    <n v="0"/>
    <s v="OK"/>
    <s v="Granel"/>
    <x v="0"/>
    <n v="0"/>
    <s v="M. TENERIFE"/>
    <s v="A"/>
    <d v="1899-12-30T00:02:57"/>
    <d v="1899-12-30T00:02:57"/>
    <s v="OK"/>
    <m/>
    <m/>
    <d v="1899-12-30T00:00:00"/>
    <d v="1899-12-30T00:21:15"/>
    <n v="2"/>
    <n v="-2.0486111111099881E-3"/>
    <n v="21.250000000007958"/>
    <n v="7"/>
    <s v="Si"/>
  </r>
  <r>
    <s v="CCTF"/>
    <s v="2024015997"/>
    <x v="0"/>
    <s v="ER3974BBK"/>
    <s v="E4696FTM"/>
    <d v="2024-12-09T00:00:00"/>
    <m/>
    <s v="3126"/>
    <x v="11"/>
    <s v="S2D"/>
    <s v="S2D"/>
    <m/>
    <d v="2024-12-09T00:00:00"/>
    <d v="1899-12-30T07:12:37"/>
    <d v="2024-12-09T00:00:00"/>
    <d v="1899-12-30T07:09:46"/>
    <d v="2024-12-09T00:00:00"/>
    <d v="1899-12-30T07:33:14"/>
    <x v="0"/>
    <s v="RFCPI"/>
    <s v="507101703"/>
    <s v="EXW"/>
    <d v="1899-12-30T00:26:19"/>
    <d v="1899-12-30T00:23:28"/>
    <d v="1899-12-30T00:02:51"/>
    <s v="Granel"/>
    <s v="E001"/>
    <x v="1"/>
    <d v="1899-12-30T00:20:37"/>
    <d v="1899-12-30T00:23:28"/>
    <n v="7"/>
    <x v="10"/>
    <x v="4"/>
    <x v="1"/>
    <n v="0"/>
    <n v="0"/>
    <s v="OK"/>
    <s v="Granel"/>
    <x v="0"/>
    <n v="0"/>
    <s v="M. TENERIFE"/>
    <s v="A"/>
    <d v="1899-12-30T00:02:51"/>
    <d v="1899-12-30T00:02:51"/>
    <s v="OK"/>
    <m/>
    <m/>
    <d v="1899-12-30T00:00:00"/>
    <d v="1899-12-30T00:20:37"/>
    <n v="2"/>
    <n v="-1.9791666666699737E-3"/>
    <n v="20.616666666667196"/>
    <n v="7"/>
    <s v="Si"/>
  </r>
  <r>
    <s v="CCTF"/>
    <s v="2024016001"/>
    <x v="0"/>
    <s v="ER8050BBH"/>
    <s v="E5980LLH"/>
    <d v="2024-12-09T00:00:00"/>
    <m/>
    <s v="3126"/>
    <x v="11"/>
    <s v="S2D"/>
    <s v="S2D"/>
    <m/>
    <d v="2024-12-09T00:00:00"/>
    <d v="1899-12-30T07:42:24"/>
    <d v="2024-12-09T00:00:00"/>
    <d v="1899-12-30T07:39:21"/>
    <d v="2024-12-09T00:00:00"/>
    <d v="1899-12-30T08:02:01"/>
    <x v="0"/>
    <s v="RFCPI"/>
    <s v="507101705"/>
    <s v="FBO"/>
    <d v="1899-12-30T00:25:43"/>
    <d v="1899-12-30T00:22:40"/>
    <d v="1899-12-30T00:03:03"/>
    <s v="Granel"/>
    <s v="E001"/>
    <x v="2"/>
    <d v="1899-12-30T00:19:37"/>
    <d v="1899-12-30T00:22:40"/>
    <n v="7"/>
    <x v="10"/>
    <x v="4"/>
    <x v="1"/>
    <n v="0"/>
    <n v="0"/>
    <s v="OK"/>
    <s v="Granel"/>
    <x v="0"/>
    <n v="0"/>
    <s v="M. TENERIFE"/>
    <s v="A"/>
    <d v="1899-12-30T00:03:03"/>
    <d v="1899-12-30T00:03:03"/>
    <s v="OK"/>
    <m/>
    <m/>
    <d v="1899-12-30T00:00:00"/>
    <d v="1899-12-30T00:19:37"/>
    <n v="2"/>
    <n v="-2.1180555555500025E-3"/>
    <n v="19.616666666673595"/>
    <n v="8"/>
    <s v="Si"/>
  </r>
  <r>
    <s v="CCTF"/>
    <s v="2024016012"/>
    <x v="0"/>
    <s v="ETF01267R"/>
    <s v="E2808DHR"/>
    <d v="2024-12-09T00:00:00"/>
    <m/>
    <s v="2693"/>
    <x v="13"/>
    <s v="PA"/>
    <s v="PA"/>
    <m/>
    <d v="2024-12-09T00:00:00"/>
    <d v="1899-12-30T09:29:34"/>
    <d v="2024-12-09T00:00:00"/>
    <d v="1899-12-30T09:28:04"/>
    <d v="2024-12-09T00:00:00"/>
    <d v="1899-12-30T09:40:20"/>
    <x v="0"/>
    <s v="RFCPI"/>
    <s v="507101706"/>
    <s v="EXW"/>
    <d v="1899-12-30T00:13:46"/>
    <d v="1899-12-30T00:12:16"/>
    <d v="1899-12-30T00:01:30"/>
    <s v="Ensacado"/>
    <s v="E002"/>
    <x v="1"/>
    <d v="1899-12-30T00:10:46"/>
    <d v="1899-12-30T00:12:16"/>
    <n v="9"/>
    <x v="10"/>
    <x v="4"/>
    <x v="2"/>
    <n v="0"/>
    <n v="0"/>
    <s v="OK"/>
    <s v="Ensacado"/>
    <x v="0"/>
    <n v="0"/>
    <s v="M. TENERIFE"/>
    <s v="A"/>
    <d v="1899-12-30T00:01:30"/>
    <d v="1899-12-30T00:01:30"/>
    <s v="OK"/>
    <m/>
    <m/>
    <d v="1899-12-30T00:00:00"/>
    <d v="1899-12-30T00:10:46"/>
    <n v="2"/>
    <n v="-1.0416666666700491E-3"/>
    <n v="10.76666666666398"/>
    <n v="9"/>
    <s v="Si"/>
  </r>
  <r>
    <s v="CCTF"/>
    <s v="2024016014"/>
    <x v="0"/>
    <s v="ER9284BDK"/>
    <s v="E9335MJP"/>
    <d v="2024-12-09T00:00:00"/>
    <m/>
    <s v="3208"/>
    <x v="12"/>
    <s v="PA"/>
    <s v="PA"/>
    <m/>
    <d v="2024-12-09T00:00:00"/>
    <d v="1899-12-30T09:39:51"/>
    <d v="2024-12-09T00:00:00"/>
    <d v="1899-12-30T09:36:34"/>
    <d v="2024-12-09T00:00:00"/>
    <d v="1899-12-30T09:56:27"/>
    <x v="0"/>
    <s v="RFCPI"/>
    <s v="507101707"/>
    <s v="FBO"/>
    <d v="1899-12-30T00:23:10"/>
    <d v="1899-12-30T00:19:53"/>
    <d v="1899-12-30T00:03:17"/>
    <s v="Ensacado"/>
    <s v="E002"/>
    <x v="2"/>
    <d v="1899-12-30T00:16:36"/>
    <d v="1899-12-30T00:19:53"/>
    <n v="9"/>
    <x v="10"/>
    <x v="4"/>
    <x v="2"/>
    <n v="0"/>
    <n v="0"/>
    <s v="OK"/>
    <s v="Ensacado"/>
    <x v="0"/>
    <n v="0"/>
    <s v="M. TENERIFE"/>
    <s v="A"/>
    <d v="1899-12-30T00:03:17"/>
    <d v="1899-12-30T00:03:17"/>
    <s v="OK"/>
    <m/>
    <m/>
    <d v="1899-12-30T00:00:00"/>
    <d v="1899-12-30T00:16:36"/>
    <n v="2"/>
    <n v="-2.2800925925899884E-3"/>
    <n v="16.600000000003234"/>
    <n v="9"/>
    <s v="Si"/>
  </r>
  <r>
    <s v="CCTF"/>
    <s v="2024016016"/>
    <x v="0"/>
    <s v="ER6669BBL"/>
    <s v="E4911KHZ"/>
    <d v="2024-12-09T00:00:00"/>
    <m/>
    <s v="2649"/>
    <x v="14"/>
    <s v="S6H"/>
    <s v="S6H"/>
    <m/>
    <d v="2024-12-09T00:00:00"/>
    <d v="1899-12-30T09:46:59"/>
    <d v="2024-12-09T00:00:00"/>
    <d v="1899-12-30T09:44:19"/>
    <d v="2024-12-09T00:00:00"/>
    <d v="1899-12-30T10:09:55"/>
    <x v="0"/>
    <s v="RFCPI"/>
    <s v="507101708"/>
    <s v="FBO"/>
    <d v="1899-12-30T00:28:16"/>
    <d v="1899-12-30T00:25:36"/>
    <d v="1899-12-30T00:02:40"/>
    <s v="Granel"/>
    <s v="E001"/>
    <x v="2"/>
    <d v="1899-12-30T00:22:56"/>
    <d v="1899-12-30T00:25:36"/>
    <n v="9"/>
    <x v="10"/>
    <x v="4"/>
    <x v="1"/>
    <n v="0"/>
    <n v="0"/>
    <s v="OK"/>
    <s v="Granel"/>
    <x v="0"/>
    <n v="0"/>
    <s v="M. TENERIFE"/>
    <s v="A"/>
    <d v="1899-12-30T00:02:40"/>
    <d v="1899-12-30T00:02:40"/>
    <s v="OK"/>
    <m/>
    <m/>
    <d v="1899-12-30T00:00:00"/>
    <d v="1899-12-30T00:22:56"/>
    <n v="2"/>
    <n v="-1.8518518518499949E-3"/>
    <n v="22.93333333333921"/>
    <n v="10"/>
    <s v="Si"/>
  </r>
  <r>
    <s v="CCTF"/>
    <s v="2024016018"/>
    <x v="0"/>
    <s v="EP01035R"/>
    <s v="E5050MHX"/>
    <d v="2024-12-09T00:00:00"/>
    <m/>
    <s v="3126"/>
    <x v="11"/>
    <s v="S2D"/>
    <s v="S2D"/>
    <m/>
    <d v="2024-12-09T00:00:00"/>
    <d v="1899-12-30T09:52:09"/>
    <d v="2024-12-09T00:00:00"/>
    <d v="1899-12-30T09:49:09"/>
    <d v="2024-12-09T00:00:00"/>
    <d v="1899-12-30T10:12:01"/>
    <x v="0"/>
    <s v="RFCPI"/>
    <s v="507101709"/>
    <s v="EXW"/>
    <d v="1899-12-30T00:25:52"/>
    <d v="1899-12-30T00:22:52"/>
    <d v="1899-12-30T00:03:00"/>
    <s v="Granel"/>
    <s v="E001"/>
    <x v="1"/>
    <d v="1899-12-30T00:19:52"/>
    <d v="1899-12-30T00:22:52"/>
    <n v="9"/>
    <x v="10"/>
    <x v="4"/>
    <x v="1"/>
    <n v="0"/>
    <n v="0"/>
    <s v="OK"/>
    <s v="Granel"/>
    <x v="0"/>
    <n v="0"/>
    <s v="M. TENERIFE"/>
    <s v="A"/>
    <d v="1899-12-30T00:03:00"/>
    <d v="1899-12-30T00:03:00"/>
    <s v="OK"/>
    <m/>
    <m/>
    <d v="1899-12-30T00:00:00"/>
    <d v="1899-12-30T00:19:52"/>
    <n v="2"/>
    <n v="-2.0833333333399873E-3"/>
    <n v="19.866666666657569"/>
    <n v="10"/>
    <s v="Si"/>
  </r>
  <r>
    <s v="CCTF"/>
    <s v="2024016020"/>
    <x v="0"/>
    <s v="E3602DWG"/>
    <m/>
    <d v="2024-12-09T00:00:00"/>
    <m/>
    <s v="3208"/>
    <x v="12"/>
    <s v="PA"/>
    <s v="PA"/>
    <m/>
    <d v="2024-12-09T00:00:00"/>
    <d v="1899-12-30T10:12:29"/>
    <d v="2024-12-09T00:00:00"/>
    <d v="1899-12-30T10:09:20"/>
    <d v="2024-12-09T00:00:00"/>
    <d v="1899-12-30T10:17:33"/>
    <x v="0"/>
    <s v="RFCPI"/>
    <s v="507101710"/>
    <s v="EXW"/>
    <d v="1899-12-30T00:11:22"/>
    <d v="1899-12-30T00:08:13"/>
    <d v="1899-12-30T00:03:09"/>
    <s v="Ensacado"/>
    <s v="E002"/>
    <x v="1"/>
    <d v="1899-12-30T00:05:04"/>
    <d v="1899-12-30T00:08:13"/>
    <n v="10"/>
    <x v="10"/>
    <x v="4"/>
    <x v="2"/>
    <n v="1"/>
    <n v="0"/>
    <s v="KO"/>
    <s v="Ensacado"/>
    <x v="0"/>
    <n v="1"/>
    <s v="M. TENERIFE"/>
    <s v="A"/>
    <d v="1899-12-30T00:03:09"/>
    <d v="1899-12-30T00:03:09"/>
    <s v="OK"/>
    <m/>
    <m/>
    <d v="1899-12-30T00:00:00"/>
    <d v="1899-12-30T00:05:04"/>
    <n v="2"/>
    <n v="-2.1875000000000089E-3"/>
    <n v="5.0666666666687643"/>
    <n v="10"/>
    <s v="Si"/>
  </r>
  <r>
    <s v="CCTF"/>
    <s v=""/>
    <x v="0"/>
    <s v="ETF02294R"/>
    <s v="E0184KJL"/>
    <d v="2024-12-09T00:00:00"/>
    <m/>
    <s v="3208"/>
    <x v="12"/>
    <s v="PA"/>
    <m/>
    <m/>
    <d v="2024-12-09T00:00:00"/>
    <d v="1899-12-30T10:27:52"/>
    <d v="2024-12-09T00:00:00"/>
    <d v="1899-12-30T14:33:00"/>
    <d v="2024-12-09T00:00:00"/>
    <d v="1899-12-30T10:29:38"/>
    <x v="14"/>
    <s v="E_EGARCIA"/>
    <s v="507101711"/>
    <s v="FBO"/>
    <d v="1899-12-30T08:08:30"/>
    <d v="1899-12-30T04:03:22"/>
    <d v="1899-12-30T04:05:08"/>
    <s v="Ensacado"/>
    <s v="E002"/>
    <x v="2"/>
    <d v="1899-12-30T00:01:46"/>
    <n v="-0.16900462962962998"/>
    <n v="10"/>
    <x v="10"/>
    <x v="4"/>
    <x v="2"/>
    <n v="1"/>
    <n v="0"/>
    <s v="KO"/>
    <s v="Ensacado"/>
    <x v="0"/>
    <n v="1"/>
    <s v="M. TENERIFE"/>
    <s v="A"/>
    <d v="1899-12-30T04:05:08"/>
    <d v="1899-12-30T03:07:08"/>
    <s v="KO"/>
    <m/>
    <m/>
    <d v="1899-12-30T00:00:00"/>
    <d v="1899-12-30T00:01:46"/>
    <n v="2"/>
    <d v="1899-12-30T04:05:08"/>
    <n v="1.7666666666639319"/>
    <n v="10"/>
    <s v="Si"/>
  </r>
  <r>
    <s v="CCTF"/>
    <s v="2024016021"/>
    <x v="0"/>
    <s v="ER0623BBL"/>
    <s v="E9819MMR"/>
    <d v="2024-12-09T00:00:00"/>
    <m/>
    <s v="3126"/>
    <x v="11"/>
    <s v="S1D"/>
    <s v="S1D"/>
    <m/>
    <d v="2024-12-09T00:00:00"/>
    <d v="1899-12-30T10:12:55"/>
    <d v="2024-12-09T00:00:00"/>
    <d v="1899-12-30T10:09:52"/>
    <d v="2024-12-09T00:00:00"/>
    <d v="1899-12-30T10:33:38"/>
    <x v="0"/>
    <s v="RFCPI"/>
    <s v="507101712"/>
    <s v="FBO"/>
    <d v="1899-12-30T00:26:49"/>
    <d v="1899-12-30T00:23:46"/>
    <d v="1899-12-30T00:03:03"/>
    <s v="Granel"/>
    <s v="E001"/>
    <x v="2"/>
    <d v="1899-12-30T00:20:43"/>
    <d v="1899-12-30T00:23:46"/>
    <n v="10"/>
    <x v="10"/>
    <x v="4"/>
    <x v="1"/>
    <n v="0"/>
    <n v="0"/>
    <s v="OK"/>
    <s v="Granel"/>
    <x v="0"/>
    <n v="0"/>
    <s v="M. TENERIFE"/>
    <s v="A"/>
    <d v="1899-12-30T00:03:03"/>
    <d v="1899-12-30T00:03:03"/>
    <s v="OK"/>
    <m/>
    <m/>
    <d v="1899-12-30T00:00:00"/>
    <d v="1899-12-30T00:20:43"/>
    <n v="2"/>
    <n v="-2.1180555555500025E-3"/>
    <n v="20.716666666675206"/>
    <n v="10"/>
    <s v="Si"/>
  </r>
  <r>
    <s v="CCTF"/>
    <s v="2024016026"/>
    <x v="0"/>
    <s v="ER8437BBF"/>
    <s v="E8087HNJ"/>
    <d v="2024-12-09T00:00:00"/>
    <m/>
    <s v="2693"/>
    <x v="13"/>
    <s v="PA"/>
    <s v="PA"/>
    <m/>
    <d v="2024-12-09T00:00:00"/>
    <d v="1899-12-30T10:33:53"/>
    <d v="2024-12-09T00:00:00"/>
    <d v="1899-12-30T10:31:47"/>
    <d v="2024-12-09T00:00:00"/>
    <d v="1899-12-30T10:35:38"/>
    <x v="15"/>
    <s v="E_EGARCIA"/>
    <s v="507101713"/>
    <s v="FBO"/>
    <d v="1899-12-30T00:05:57"/>
    <d v="1899-12-30T00:03:51"/>
    <d v="1899-12-30T00:02:06"/>
    <s v="Ensacado"/>
    <s v="E002"/>
    <x v="2"/>
    <d v="1899-12-30T00:01:45"/>
    <d v="1899-12-30T00:03:51"/>
    <n v="10"/>
    <x v="10"/>
    <x v="4"/>
    <x v="2"/>
    <n v="1"/>
    <n v="0"/>
    <s v="KO"/>
    <s v="Ensacado"/>
    <x v="0"/>
    <n v="1"/>
    <s v="M. TENERIFE"/>
    <s v="A"/>
    <d v="1899-12-30T00:02:06"/>
    <d v="1899-12-30T00:02:06"/>
    <s v="KO"/>
    <m/>
    <m/>
    <d v="1899-12-30T00:00:00"/>
    <d v="1899-12-30T00:01:45"/>
    <n v="2"/>
    <n v="-1.4583333333300086E-3"/>
    <n v="1.7500000000032312"/>
    <n v="10"/>
    <s v="Si"/>
  </r>
  <r>
    <s v="CCTF"/>
    <s v="2024016027"/>
    <x v="0"/>
    <s v="ER8437BBF"/>
    <s v="E8087HNJ"/>
    <d v="2024-12-09T00:00:00"/>
    <m/>
    <s v="2693"/>
    <x v="13"/>
    <s v="PA"/>
    <s v="PA"/>
    <m/>
    <d v="2024-12-09T00:00:00"/>
    <d v="1899-12-30T10:36:12"/>
    <d v="2024-12-09T00:00:00"/>
    <d v="1899-12-30T10:33:42"/>
    <d v="2024-12-09T00:00:00"/>
    <d v="1899-12-30T10:37:51"/>
    <x v="16"/>
    <s v="E_EGARCIA"/>
    <s v="507101714"/>
    <s v="FBO"/>
    <d v="1899-12-30T00:06:39"/>
    <d v="1899-12-30T00:04:09"/>
    <d v="1899-12-30T00:02:30"/>
    <s v="Ensacado"/>
    <s v="E002"/>
    <x v="2"/>
    <d v="1899-12-30T00:01:39"/>
    <d v="1899-12-30T00:04:09"/>
    <n v="10"/>
    <x v="10"/>
    <x v="4"/>
    <x v="2"/>
    <n v="1"/>
    <n v="0"/>
    <s v="KO"/>
    <s v="Ensacado"/>
    <x v="0"/>
    <n v="1"/>
    <s v="M. TENERIFE"/>
    <s v="A"/>
    <d v="1899-12-30T00:02:30"/>
    <d v="1899-12-30T00:02:30"/>
    <s v="KO"/>
    <m/>
    <m/>
    <d v="1899-12-30T00:00:00"/>
    <d v="1899-12-30T00:01:39"/>
    <n v="2"/>
    <n v="-1.7361111111199867E-3"/>
    <n v="1.649999999995222"/>
    <n v="10"/>
    <s v="Si"/>
  </r>
  <r>
    <s v="CCTF"/>
    <s v="2024016024"/>
    <x v="0"/>
    <s v="ER3974BBK"/>
    <s v="E4696FTM"/>
    <d v="2024-12-09T00:00:00"/>
    <m/>
    <s v="3126"/>
    <x v="11"/>
    <s v="S2D"/>
    <s v="S2D"/>
    <m/>
    <d v="2024-12-09T00:00:00"/>
    <d v="1899-12-30T10:19:35"/>
    <d v="2024-12-09T00:00:00"/>
    <d v="1899-12-30T10:16:26"/>
    <d v="2024-12-09T00:00:00"/>
    <d v="1899-12-30T10:39:57"/>
    <x v="0"/>
    <s v="RFCPI"/>
    <s v="507101715"/>
    <s v="EXW"/>
    <d v="1899-12-30T00:26:40"/>
    <d v="1899-12-30T00:23:31"/>
    <d v="1899-12-30T00:03:09"/>
    <s v="Granel"/>
    <s v="E001"/>
    <x v="1"/>
    <d v="1899-12-30T00:20:22"/>
    <d v="1899-12-30T00:23:31"/>
    <n v="10"/>
    <x v="10"/>
    <x v="4"/>
    <x v="1"/>
    <n v="0"/>
    <n v="0"/>
    <s v="OK"/>
    <s v="Granel"/>
    <x v="0"/>
    <n v="0"/>
    <s v="M. TENERIFE"/>
    <s v="A"/>
    <d v="1899-12-30T00:03:09"/>
    <d v="1899-12-30T00:03:09"/>
    <s v="OK"/>
    <m/>
    <m/>
    <d v="1899-12-30T00:00:00"/>
    <d v="1899-12-30T00:20:22"/>
    <n v="2"/>
    <n v="-2.1875000000000089E-3"/>
    <n v="20.366666666668838"/>
    <n v="10"/>
    <s v="Si"/>
  </r>
  <r>
    <s v="CCTF"/>
    <s v="2024016023"/>
    <x v="0"/>
    <s v="ER6670BBL"/>
    <s v="E8727HJH"/>
    <d v="2024-12-09T00:00:00"/>
    <m/>
    <s v="2649"/>
    <x v="14"/>
    <s v="S6H"/>
    <s v="S6H"/>
    <m/>
    <d v="2024-12-09T00:00:00"/>
    <d v="1899-12-30T10:16:47"/>
    <d v="2024-12-09T00:00:00"/>
    <d v="1899-12-30T10:14:05"/>
    <d v="2024-12-09T00:00:00"/>
    <d v="1899-12-30T10:40:09"/>
    <x v="0"/>
    <s v="RFCPI"/>
    <s v="507101716"/>
    <s v="FBO"/>
    <d v="1899-12-30T00:28:46"/>
    <d v="1899-12-30T00:26:04"/>
    <d v="1899-12-30T00:02:42"/>
    <s v="Granel"/>
    <s v="E001"/>
    <x v="2"/>
    <d v="1899-12-30T00:23:22"/>
    <d v="1899-12-30T00:26:04"/>
    <n v="10"/>
    <x v="10"/>
    <x v="4"/>
    <x v="1"/>
    <n v="0"/>
    <n v="0"/>
    <s v="OK"/>
    <s v="Granel"/>
    <x v="0"/>
    <n v="0"/>
    <s v="M. TENERIFE"/>
    <s v="A"/>
    <d v="1899-12-30T00:02:42"/>
    <d v="1899-12-30T00:02:42"/>
    <s v="OK"/>
    <m/>
    <m/>
    <d v="1899-12-30T00:00:00"/>
    <d v="1899-12-30T00:23:22"/>
    <n v="2"/>
    <n v="-1.8750000000000155E-3"/>
    <n v="23.366666666663949"/>
    <n v="10"/>
    <s v="Si"/>
  </r>
  <r>
    <s v="CCTF"/>
    <s v="2024016022"/>
    <x v="0"/>
    <s v="ER8050BBH"/>
    <s v="E5980LLH"/>
    <d v="2024-12-09T00:00:00"/>
    <m/>
    <s v="2649"/>
    <x v="14"/>
    <s v="S6H"/>
    <s v="S6H"/>
    <m/>
    <d v="2024-12-09T00:00:00"/>
    <d v="1899-12-30T10:14:22"/>
    <d v="2024-12-09T00:00:00"/>
    <d v="1899-12-30T10:42:35"/>
    <d v="2024-12-09T00:00:00"/>
    <d v="1899-12-30T11:04:20"/>
    <x v="0"/>
    <s v="RFCPI"/>
    <s v="507101717"/>
    <s v="FBO"/>
    <d v="1899-12-30T00:49:58"/>
    <d v="1899-12-30T00:21:45"/>
    <d v="1899-12-30T00:28:13"/>
    <s v="Granel"/>
    <s v="E001"/>
    <x v="2"/>
    <d v="1899-12-30T00:49:58"/>
    <d v="1899-12-30T00:21:45"/>
    <n v="10"/>
    <x v="10"/>
    <x v="4"/>
    <x v="1"/>
    <n v="0"/>
    <n v="0"/>
    <s v="OK"/>
    <s v="Granel"/>
    <x v="0"/>
    <n v="0"/>
    <s v="M. TENERIFE"/>
    <s v="B"/>
    <d v="1899-12-30T00:28:13"/>
    <d v="1899-12-30T00:28:13"/>
    <s v="OK"/>
    <m/>
    <m/>
    <d v="1899-12-30T00:00:00"/>
    <d v="1899-12-30T00:49:58"/>
    <n v="2"/>
    <d v="1899-12-30T00:28:13"/>
    <n v="49.96666666666075"/>
    <n v="11"/>
    <s v="No"/>
  </r>
  <r>
    <s v="CCTF"/>
    <s v="2024016028"/>
    <x v="0"/>
    <s v="ER8173BDN"/>
    <s v="E5866LGS"/>
    <d v="2024-12-09T00:00:00"/>
    <m/>
    <s v="3208"/>
    <x v="12"/>
    <s v="PA"/>
    <s v="PA"/>
    <m/>
    <d v="2024-12-09T00:00:00"/>
    <d v="1899-12-30T10:36:41"/>
    <d v="2024-12-09T00:00:00"/>
    <d v="1899-12-30T10:35:34"/>
    <d v="2024-12-09T00:00:00"/>
    <d v="1899-12-30T11:04:43"/>
    <x v="0"/>
    <s v="RFCPI"/>
    <s v="507101718"/>
    <s v="FBO"/>
    <d v="1899-12-30T00:30:16"/>
    <d v="1899-12-30T00:29:09"/>
    <d v="1899-12-30T00:01:07"/>
    <s v="Ensacado"/>
    <s v="E002"/>
    <x v="2"/>
    <d v="1899-12-30T00:28:02"/>
    <d v="1899-12-30T00:29:09"/>
    <n v="10"/>
    <x v="10"/>
    <x v="4"/>
    <x v="2"/>
    <n v="0"/>
    <n v="0"/>
    <s v="OK"/>
    <s v="Ensacado"/>
    <x v="0"/>
    <n v="0"/>
    <s v="M. TENERIFE"/>
    <s v="A"/>
    <d v="1899-12-30T00:01:07"/>
    <d v="1899-12-30T00:01:07"/>
    <s v="OK"/>
    <m/>
    <m/>
    <d v="1899-12-30T00:00:00"/>
    <d v="1899-12-30T00:28:02"/>
    <n v="2"/>
    <n v="-7.7546296296004957E-4"/>
    <n v="28.033333333343922"/>
    <n v="11"/>
    <s v="Si"/>
  </r>
  <r>
    <s v="CCTF"/>
    <s v="2024016029"/>
    <x v="0"/>
    <s v="ER8051BBH"/>
    <s v="E0285KKX"/>
    <d v="2024-12-09T00:00:00"/>
    <m/>
    <s v="3126"/>
    <x v="11"/>
    <s v="S1D"/>
    <s v="S1D"/>
    <m/>
    <d v="2024-12-09T00:00:00"/>
    <d v="1899-12-30T10:47:16"/>
    <d v="2024-12-09T00:00:00"/>
    <d v="1899-12-30T10:45:19"/>
    <d v="2024-12-09T00:00:00"/>
    <d v="1899-12-30T11:08:47"/>
    <x v="0"/>
    <s v="RFCPI"/>
    <s v="507101719"/>
    <s v="FBO"/>
    <d v="1899-12-30T00:25:25"/>
    <d v="1899-12-30T00:23:28"/>
    <d v="1899-12-30T00:01:57"/>
    <s v="Granel"/>
    <s v="E001"/>
    <x v="2"/>
    <d v="1899-12-30T00:21:31"/>
    <d v="1899-12-30T00:23:28"/>
    <n v="10"/>
    <x v="10"/>
    <x v="4"/>
    <x v="1"/>
    <n v="0"/>
    <n v="0"/>
    <s v="OK"/>
    <s v="Granel"/>
    <x v="0"/>
    <n v="0"/>
    <s v="M. TENERIFE"/>
    <s v="A"/>
    <d v="1899-12-30T00:01:57"/>
    <d v="1899-12-30T00:01:57"/>
    <s v="OK"/>
    <m/>
    <m/>
    <d v="1899-12-30T00:00:00"/>
    <d v="1899-12-30T00:21:31"/>
    <n v="2"/>
    <n v="-1.3541666666700425E-3"/>
    <n v="21.516666666667177"/>
    <n v="11"/>
    <s v="Si"/>
  </r>
  <r>
    <s v="CCTF"/>
    <s v=""/>
    <x v="0"/>
    <s v="ETF02294R"/>
    <s v="E0184KJL"/>
    <d v="2024-12-09T00:00:00"/>
    <m/>
    <s v="3208"/>
    <x v="12"/>
    <s v="PA"/>
    <m/>
    <m/>
    <d v="2024-12-09T00:00:00"/>
    <d v="1899-12-30T11:08:12"/>
    <d v="2024-12-09T00:00:00"/>
    <d v="1899-12-30T18:37:01"/>
    <d v="2024-12-09T00:00:00"/>
    <d v="1899-12-30T11:09:31"/>
    <x v="17"/>
    <s v="E_EGARCIA"/>
    <s v="507101720"/>
    <s v="FBO"/>
    <d v="1899-12-30T14:56:19"/>
    <d v="1899-12-30T07:27:30"/>
    <d v="1899-12-30T07:28:49"/>
    <s v="Ensacado"/>
    <s v="E002"/>
    <x v="2"/>
    <d v="1899-12-30T00:01:19"/>
    <n v="-0.31076388888888995"/>
    <n v="11"/>
    <x v="10"/>
    <x v="4"/>
    <x v="2"/>
    <n v="1"/>
    <n v="0"/>
    <s v="KO"/>
    <s v="Ensacado"/>
    <x v="0"/>
    <n v="1"/>
    <s v="M. TENERIFE"/>
    <s v="A"/>
    <d v="1899-12-30T07:28:49"/>
    <d v="1899-12-30T06:30:49"/>
    <s v="KO"/>
    <m/>
    <m/>
    <d v="1899-12-30T00:00:00"/>
    <d v="1899-12-30T00:01:19"/>
    <n v="2"/>
    <d v="1899-12-30T07:28:49"/>
    <n v="1.3166666666640214"/>
    <n v="11"/>
    <s v="Si"/>
  </r>
  <r>
    <s v="CCTF"/>
    <s v="2024016033"/>
    <x v="0"/>
    <s v="ER8051BBH"/>
    <s v="E0285KKX"/>
    <d v="2024-12-09T00:00:00"/>
    <m/>
    <s v="3126"/>
    <x v="11"/>
    <s v="S1D"/>
    <s v="S1D"/>
    <m/>
    <d v="2024-12-09T00:00:00"/>
    <d v="1899-12-30T12:17:44"/>
    <d v="2024-12-09T00:00:00"/>
    <d v="1899-12-30T12:14:51"/>
    <d v="2024-12-09T00:00:00"/>
    <d v="1899-12-30T12:36:56"/>
    <x v="0"/>
    <s v="RFCPI"/>
    <s v="507101721"/>
    <s v="FBO"/>
    <d v="1899-12-30T00:24:58"/>
    <d v="1899-12-30T00:22:05"/>
    <d v="1899-12-30T00:02:53"/>
    <s v="Granel"/>
    <s v="E001"/>
    <x v="2"/>
    <d v="1899-12-30T00:19:12"/>
    <d v="1899-12-30T00:22:05"/>
    <n v="12"/>
    <x v="10"/>
    <x v="4"/>
    <x v="1"/>
    <n v="0"/>
    <n v="0"/>
    <s v="OK"/>
    <s v="Granel"/>
    <x v="0"/>
    <n v="0"/>
    <s v="M. TENERIFE"/>
    <s v="A"/>
    <d v="1899-12-30T00:02:53"/>
    <d v="1899-12-30T00:02:53"/>
    <s v="OK"/>
    <m/>
    <m/>
    <d v="1899-12-30T00:00:00"/>
    <d v="1899-12-30T00:19:12"/>
    <n v="2"/>
    <n v="-2.0023148148100578E-3"/>
    <n v="19.200000000009556"/>
    <n v="12"/>
    <s v="Si"/>
  </r>
  <r>
    <s v="CCTF"/>
    <s v="2024016036"/>
    <x v="0"/>
    <s v="ETF02294R"/>
    <s v="E0184KJL"/>
    <d v="2024-12-09T00:00:00"/>
    <m/>
    <s v="2693"/>
    <x v="13"/>
    <s v="PA"/>
    <s v="PA"/>
    <m/>
    <d v="2024-12-09T00:00:00"/>
    <d v="1899-12-30T12:37:23"/>
    <d v="2024-12-09T00:00:00"/>
    <d v="1899-12-30T12:37:40"/>
    <d v="2024-12-09T00:00:00"/>
    <d v="1899-12-30T12:41:32"/>
    <x v="0"/>
    <s v="RFCPI"/>
    <s v="507101722"/>
    <s v="FBO"/>
    <d v="1899-12-30T00:04:09"/>
    <d v="1899-12-30T00:03:52"/>
    <d v="1899-12-30T00:00:17"/>
    <s v="Ensacado"/>
    <s v="E002"/>
    <x v="2"/>
    <d v="1899-12-30T00:04:09"/>
    <d v="1899-12-30T00:03:52"/>
    <n v="12"/>
    <x v="10"/>
    <x v="4"/>
    <x v="2"/>
    <n v="1"/>
    <n v="0"/>
    <s v="KO"/>
    <s v="Ensacado"/>
    <x v="0"/>
    <n v="1"/>
    <s v="M. TENERIFE"/>
    <s v="A"/>
    <d v="1899-12-30T00:00:17"/>
    <d v="1899-12-30T00:00:17"/>
    <s v="OK"/>
    <m/>
    <m/>
    <d v="1899-12-30T00:00:00"/>
    <d v="1899-12-30T00:04:09"/>
    <n v="2"/>
    <d v="1899-12-30T00:00:17"/>
    <n v="4.1499999999936144"/>
    <n v="12"/>
    <s v="Si"/>
  </r>
  <r>
    <s v="CCTF"/>
    <s v="2024016035"/>
    <x v="0"/>
    <s v="ER0128BBF"/>
    <s v="E2124BFC"/>
    <d v="2024-12-09T00:00:00"/>
    <m/>
    <s v="2693"/>
    <x v="13"/>
    <s v="PA"/>
    <m/>
    <m/>
    <d v="2024-12-09T00:00:00"/>
    <d v="1899-12-30T12:19:54"/>
    <d v="2024-12-09T00:00:00"/>
    <d v="1899-12-30T19:01:59"/>
    <d v="2024-12-09T00:00:00"/>
    <d v="1899-12-30T12:38:55"/>
    <x v="18"/>
    <s v="E_EGARCIA"/>
    <s v="507101723"/>
    <s v="EXW"/>
    <d v="1899-12-30T13:05:09"/>
    <d v="1899-12-30T06:23:04"/>
    <d v="1899-12-30T06:42:05"/>
    <s v="Ensacado"/>
    <s v="E002"/>
    <x v="1"/>
    <d v="1899-12-30T00:19:01"/>
    <n v="-0.26601851851851999"/>
    <n v="12"/>
    <x v="10"/>
    <x v="4"/>
    <x v="2"/>
    <n v="0"/>
    <n v="0"/>
    <s v="OK"/>
    <s v="Ensacado"/>
    <x v="0"/>
    <n v="0"/>
    <s v="M. TENERIFE"/>
    <s v="A"/>
    <d v="1899-12-30T06:42:05"/>
    <d v="1899-12-30T05:44:05"/>
    <s v="KO"/>
    <m/>
    <m/>
    <d v="1899-12-30T00:00:00"/>
    <d v="1899-12-30T00:19:01"/>
    <n v="2"/>
    <d v="1899-12-30T06:42:05"/>
    <n v="19.016666666668787"/>
    <n v="12"/>
    <s v="Si"/>
  </r>
  <r>
    <s v="CCTF"/>
    <s v="2024016037"/>
    <x v="0"/>
    <s v="ETF02294R"/>
    <s v="E0184KJL"/>
    <d v="2024-12-09T00:00:00"/>
    <m/>
    <s v="2693"/>
    <x v="13"/>
    <s v="PA"/>
    <m/>
    <m/>
    <d v="2024-12-09T00:00:00"/>
    <d v="1899-12-30T12:41:59"/>
    <d v="2024-12-09T00:00:00"/>
    <d v="1899-12-30T16:37:01"/>
    <d v="2024-12-09T00:00:00"/>
    <d v="1899-12-30T12:40:27"/>
    <x v="19"/>
    <s v="E_EGARCIA"/>
    <s v="507101724"/>
    <s v="FBO"/>
    <d v="1899-12-30T07:51:36"/>
    <d v="1899-12-30T03:56:34"/>
    <d v="1899-12-30T03:55:02"/>
    <s v="Ensacado"/>
    <s v="E002"/>
    <x v="2"/>
    <d v="1899-12-30T23:58:27"/>
    <n v="-0.16428240740741007"/>
    <n v="12"/>
    <x v="10"/>
    <x v="4"/>
    <x v="2"/>
    <n v="0"/>
    <n v="1"/>
    <s v="KO"/>
    <s v="Ensacado"/>
    <x v="0"/>
    <n v="1"/>
    <s v="M. TENERIFE"/>
    <s v="C"/>
    <d v="1899-12-30T03:55:02"/>
    <d v="1899-12-30T02:57:02"/>
    <s v="OK"/>
    <m/>
    <m/>
    <d v="1899-12-30T00:00:00"/>
    <d v="1899-12-30T23:58:27"/>
    <n v="2"/>
    <d v="1899-12-30T03:55:02"/>
    <n v="1438.4500000000066"/>
    <n v="12"/>
    <s v="No"/>
  </r>
  <r>
    <s v="CCTF"/>
    <s v="2024016038"/>
    <x v="0"/>
    <s v="ETF02294R"/>
    <s v="E0184KJL"/>
    <d v="2024-12-09T00:00:00"/>
    <m/>
    <s v="3208"/>
    <x v="12"/>
    <s v="PA"/>
    <s v="PA"/>
    <m/>
    <d v="2024-12-09T00:00:00"/>
    <d v="1899-12-30T12:44:48"/>
    <d v="2024-12-09T00:00:00"/>
    <d v="1899-12-30T12:41:48"/>
    <d v="2024-12-09T00:00:00"/>
    <d v="1899-12-30T12:45:58"/>
    <x v="0"/>
    <s v="RFCPI"/>
    <s v="507101725"/>
    <s v="FBO"/>
    <d v="1899-12-30T00:07:10"/>
    <d v="1899-12-30T00:04:10"/>
    <d v="1899-12-30T00:03:00"/>
    <s v="Ensacado"/>
    <s v="E002"/>
    <x v="2"/>
    <d v="1899-12-30T00:01:10"/>
    <d v="1899-12-30T00:04:10"/>
    <n v="12"/>
    <x v="10"/>
    <x v="4"/>
    <x v="2"/>
    <n v="1"/>
    <n v="0"/>
    <s v="KO"/>
    <s v="Ensacado"/>
    <x v="0"/>
    <n v="1"/>
    <s v="M. TENERIFE"/>
    <s v="A"/>
    <d v="1899-12-30T00:03:00"/>
    <d v="1899-12-30T00:03:00"/>
    <s v="KO"/>
    <m/>
    <m/>
    <d v="1899-12-30T00:00:00"/>
    <d v="1899-12-30T00:01:10"/>
    <n v="2"/>
    <n v="-2.0833333333299953E-3"/>
    <n v="1.1666666666736702"/>
    <n v="12"/>
    <s v="Si"/>
  </r>
  <r>
    <s v="CCTF"/>
    <s v="2024016042"/>
    <x v="0"/>
    <s v="E4808KTM"/>
    <m/>
    <d v="2024-12-09T00:00:00"/>
    <m/>
    <s v="3208"/>
    <x v="12"/>
    <s v="PA"/>
    <s v="PA"/>
    <m/>
    <d v="2024-12-09T00:00:00"/>
    <d v="1899-12-30T13:10:05"/>
    <d v="2024-12-09T00:00:00"/>
    <d v="1899-12-30T13:06:59"/>
    <d v="2024-12-09T00:00:00"/>
    <d v="1899-12-30T13:11:15"/>
    <x v="0"/>
    <s v="RFCPI"/>
    <s v="507101726"/>
    <s v="FBO"/>
    <d v="1899-12-30T00:07:22"/>
    <d v="1899-12-30T00:04:16"/>
    <d v="1899-12-30T00:03:06"/>
    <s v="Ensacado"/>
    <s v="E002"/>
    <x v="1"/>
    <d v="1899-12-30T00:01:10"/>
    <d v="1899-12-30T00:04:16"/>
    <n v="13"/>
    <x v="10"/>
    <x v="4"/>
    <x v="2"/>
    <n v="1"/>
    <n v="0"/>
    <s v="KO"/>
    <s v="Ensacado"/>
    <x v="0"/>
    <n v="1"/>
    <s v="M. TENERIFE"/>
    <s v="A"/>
    <d v="1899-12-30T00:03:06"/>
    <d v="1899-12-30T00:03:06"/>
    <s v="KO"/>
    <m/>
    <m/>
    <d v="1899-12-30T00:00:00"/>
    <d v="1899-12-30T00:01:10"/>
    <n v="2"/>
    <n v="-2.1527777777800017E-3"/>
    <n v="1.1666666666735104"/>
    <n v="13"/>
    <s v="Si"/>
  </r>
  <r>
    <s v="CCTF"/>
    <s v="2024016043"/>
    <x v="0"/>
    <s v="ER6669BBL"/>
    <s v="E4911KHZ"/>
    <d v="2024-12-09T00:00:00"/>
    <m/>
    <s v="3126"/>
    <x v="11"/>
    <s v="S1D"/>
    <s v="S1D"/>
    <m/>
    <d v="2024-12-09T00:00:00"/>
    <d v="1899-12-30T13:11:44"/>
    <d v="2024-12-09T00:00:00"/>
    <d v="1899-12-30T13:11:28"/>
    <d v="2024-12-09T00:00:00"/>
    <d v="1899-12-30T13:38:24"/>
    <x v="0"/>
    <s v="RFCPI"/>
    <s v="507101727"/>
    <s v="FBO"/>
    <d v="1899-12-30T00:27:12"/>
    <d v="1899-12-30T00:26:56"/>
    <d v="1899-12-30T00:00:16"/>
    <s v="Granel"/>
    <s v="E001"/>
    <x v="2"/>
    <d v="1899-12-30T00:26:40"/>
    <d v="1899-12-30T00:26:56"/>
    <n v="13"/>
    <x v="10"/>
    <x v="4"/>
    <x v="1"/>
    <n v="0"/>
    <n v="0"/>
    <s v="OK"/>
    <s v="Granel"/>
    <x v="0"/>
    <n v="0"/>
    <s v="M. TENERIFE"/>
    <s v="A"/>
    <d v="1899-12-30T00:00:16"/>
    <d v="1899-12-30T00:00:16"/>
    <s v="OK"/>
    <m/>
    <m/>
    <d v="1899-12-30T00:00:00"/>
    <d v="1899-12-30T00:26:40"/>
    <n v="2"/>
    <n v="-1.8518518517995908E-4"/>
    <n v="26.666666666668863"/>
    <n v="13"/>
    <s v="Si"/>
  </r>
  <r>
    <s v="CCTF"/>
    <s v="2024016047"/>
    <x v="0"/>
    <s v="E0848BMC"/>
    <m/>
    <d v="2024-12-09T00:00:00"/>
    <m/>
    <s v="3208"/>
    <x v="12"/>
    <s v="PA"/>
    <s v="PA"/>
    <m/>
    <d v="2024-12-09T00:00:00"/>
    <d v="1899-12-30T13:43:57"/>
    <d v="2024-12-09T00:00:00"/>
    <d v="1899-12-30T13:40:56"/>
    <d v="2024-12-09T00:00:00"/>
    <d v="1899-12-30T13:51:23"/>
    <x v="0"/>
    <s v="RFCPI"/>
    <s v="507101728"/>
    <s v="FBO"/>
    <d v="1899-12-30T00:13:28"/>
    <d v="1899-12-30T00:10:27"/>
    <d v="1899-12-30T00:03:01"/>
    <s v="Ensacado"/>
    <s v="E002"/>
    <x v="1"/>
    <d v="1899-12-30T00:07:26"/>
    <d v="1899-12-30T00:10:27"/>
    <n v="13"/>
    <x v="10"/>
    <x v="4"/>
    <x v="2"/>
    <n v="1"/>
    <n v="0"/>
    <s v="KO"/>
    <s v="Ensacado"/>
    <x v="0"/>
    <n v="1"/>
    <s v="M. TENERIFE"/>
    <s v="A"/>
    <d v="1899-12-30T00:03:01"/>
    <d v="1899-12-30T00:03:01"/>
    <s v="OK"/>
    <m/>
    <m/>
    <d v="1899-12-30T00:00:00"/>
    <d v="1899-12-30T00:07:26"/>
    <n v="2"/>
    <n v="-2.0949074074099183E-3"/>
    <n v="7.4333333333375862"/>
    <n v="13"/>
    <s v="Si"/>
  </r>
  <r>
    <s v="CCTF"/>
    <s v="2024016048"/>
    <x v="0"/>
    <s v="EP01035R"/>
    <s v="E5050MHX"/>
    <d v="2024-12-09T00:00:00"/>
    <m/>
    <s v="3126"/>
    <x v="11"/>
    <s v="S1D"/>
    <s v="S1D"/>
    <m/>
    <d v="2024-12-09T00:00:00"/>
    <d v="1899-12-30T13:44:49"/>
    <d v="2024-12-09T00:00:00"/>
    <d v="1899-12-30T13:43:23"/>
    <d v="2024-12-09T00:00:00"/>
    <d v="1899-12-30T14:02:52"/>
    <x v="0"/>
    <s v="RFCPI"/>
    <s v="507101729"/>
    <s v="EXW"/>
    <d v="1899-12-30T00:20:55"/>
    <d v="1899-12-30T00:19:29"/>
    <d v="1899-12-30T00:01:26"/>
    <s v="Granel"/>
    <s v="E001"/>
    <x v="1"/>
    <d v="1899-12-30T00:18:03"/>
    <d v="1899-12-30T00:19:29"/>
    <n v="13"/>
    <x v="10"/>
    <x v="4"/>
    <x v="1"/>
    <n v="0"/>
    <n v="0"/>
    <s v="OK"/>
    <s v="Granel"/>
    <x v="0"/>
    <n v="0"/>
    <s v="M. TENERIFE"/>
    <s v="A"/>
    <d v="1899-12-30T00:01:26"/>
    <d v="1899-12-30T00:01:26"/>
    <s v="OK"/>
    <m/>
    <m/>
    <d v="1899-12-30T00:00:00"/>
    <d v="1899-12-30T00:18:03"/>
    <n v="2"/>
    <n v="-9.9537037037000786E-4"/>
    <n v="18.049999999996906"/>
    <n v="14"/>
    <s v="Si"/>
  </r>
  <r>
    <s v="CCTF"/>
    <s v="2024016052"/>
    <x v="0"/>
    <s v="ER4259BBX"/>
    <s v="E3092FNZ"/>
    <d v="2024-12-09T00:00:00"/>
    <m/>
    <s v="3208"/>
    <x v="12"/>
    <s v="PA"/>
    <s v="PA"/>
    <m/>
    <d v="2024-12-09T00:00:00"/>
    <d v="1899-12-30T14:17:58"/>
    <d v="2024-12-09T00:00:00"/>
    <d v="1899-12-30T14:15:14"/>
    <d v="2024-12-09T00:00:00"/>
    <d v="1899-12-30T14:34:38"/>
    <x v="0"/>
    <s v="RFCPI"/>
    <s v="507101730"/>
    <s v="EXW"/>
    <d v="1899-12-30T00:22:08"/>
    <d v="1899-12-30T00:19:24"/>
    <d v="1899-12-30T00:02:44"/>
    <s v="Ensacado"/>
    <s v="E002"/>
    <x v="1"/>
    <d v="1899-12-30T00:16:40"/>
    <d v="1899-12-30T00:19:24"/>
    <n v="14"/>
    <x v="10"/>
    <x v="4"/>
    <x v="2"/>
    <n v="0"/>
    <n v="0"/>
    <s v="OK"/>
    <s v="Ensacado"/>
    <x v="0"/>
    <n v="0"/>
    <s v="M. TENERIFE"/>
    <s v="A"/>
    <d v="1899-12-30T00:02:44"/>
    <d v="1899-12-30T00:02:44"/>
    <s v="OK"/>
    <m/>
    <m/>
    <d v="1899-12-30T00:00:00"/>
    <d v="1899-12-30T00:16:40"/>
    <n v="2"/>
    <n v="-1.8981481481500362E-3"/>
    <n v="16.666666666660745"/>
    <n v="14"/>
    <s v="Si"/>
  </r>
  <r>
    <s v="CCTF"/>
    <s v="2024016051"/>
    <x v="0"/>
    <s v="ER0623BBL"/>
    <s v="E9819MMR"/>
    <d v="2024-12-09T00:00:00"/>
    <m/>
    <s v="2649"/>
    <x v="14"/>
    <s v="S6H"/>
    <s v="S6H"/>
    <m/>
    <d v="2024-12-09T00:00:00"/>
    <d v="1899-12-30T14:05:24"/>
    <d v="2024-12-09T00:00:00"/>
    <d v="1899-12-30T14:03:15"/>
    <d v="2024-12-09T00:00:00"/>
    <d v="1899-12-30T14:37:07"/>
    <x v="0"/>
    <s v="RFCPI"/>
    <s v="507101731"/>
    <s v="EXW"/>
    <d v="1899-12-30T00:36:01"/>
    <d v="1899-12-30T00:33:52"/>
    <d v="1899-12-30T00:02:09"/>
    <s v="Granel"/>
    <s v="E001"/>
    <x v="1"/>
    <d v="1899-12-30T00:31:43"/>
    <d v="1899-12-30T00:33:52"/>
    <n v="14"/>
    <x v="10"/>
    <x v="4"/>
    <x v="1"/>
    <n v="0"/>
    <n v="0"/>
    <s v="OK"/>
    <s v="Granel"/>
    <x v="0"/>
    <n v="0"/>
    <s v="M. TENERIFE"/>
    <s v="A"/>
    <d v="1899-12-30T00:02:09"/>
    <d v="1899-12-30T00:02:09"/>
    <s v="OK"/>
    <m/>
    <m/>
    <d v="1899-12-30T00:00:00"/>
    <d v="1899-12-30T00:31:43"/>
    <n v="2"/>
    <n v="-1.4930555555499048E-3"/>
    <n v="31.716666666676847"/>
    <n v="14"/>
    <s v="Si"/>
  </r>
  <r>
    <s v="CCTF"/>
    <s v="2024016054"/>
    <x v="0"/>
    <s v="ER8173BDN"/>
    <s v="E5866LGS"/>
    <d v="2024-12-09T00:00:00"/>
    <m/>
    <s v="2693"/>
    <x v="13"/>
    <s v="PA"/>
    <s v="PA"/>
    <m/>
    <d v="2024-12-09T00:00:00"/>
    <d v="1899-12-30T14:22:24"/>
    <d v="2024-12-09T00:00:00"/>
    <d v="1899-12-30T14:27:47"/>
    <d v="2024-12-09T00:00:00"/>
    <d v="1899-12-30T14:48:37"/>
    <x v="0"/>
    <s v="RFCPI"/>
    <s v="507101732"/>
    <s v="FBO"/>
    <d v="1899-12-30T00:26:13"/>
    <d v="1899-12-30T00:20:50"/>
    <d v="1899-12-30T00:05:23"/>
    <s v="Ensacado"/>
    <s v="E002"/>
    <x v="2"/>
    <d v="1899-12-30T00:26:13"/>
    <d v="1899-12-30T00:20:50"/>
    <n v="14"/>
    <x v="10"/>
    <x v="4"/>
    <x v="2"/>
    <n v="0"/>
    <n v="0"/>
    <s v="OK"/>
    <s v="Ensacado"/>
    <x v="0"/>
    <n v="0"/>
    <s v="M. TENERIFE"/>
    <s v="A"/>
    <d v="1899-12-30T00:05:23"/>
    <d v="1899-12-30T00:05:23"/>
    <s v="OK"/>
    <m/>
    <m/>
    <d v="1899-12-30T00:00:00"/>
    <d v="1899-12-30T00:26:13"/>
    <n v="2"/>
    <d v="1899-12-30T00:05:23"/>
    <n v="26.216666666668793"/>
    <n v="14"/>
    <s v="Si"/>
  </r>
  <r>
    <s v="CCTF"/>
    <s v="2024016055"/>
    <x v="0"/>
    <s v="ER8437BBF"/>
    <s v="E8087HNJ"/>
    <d v="2024-12-09T00:00:00"/>
    <m/>
    <s v="2693"/>
    <x v="13"/>
    <s v="PA"/>
    <s v="PA"/>
    <m/>
    <d v="2024-12-09T00:00:00"/>
    <d v="1899-12-30T15:19:52"/>
    <d v="2024-12-09T00:00:00"/>
    <d v="1899-12-30T15:22:59"/>
    <d v="2024-12-09T00:00:00"/>
    <d v="1899-12-30T15:26:50"/>
    <x v="20"/>
    <s v="E_JPEREZ1"/>
    <s v="507101733"/>
    <s v="FBO"/>
    <d v="1899-12-30T00:06:58"/>
    <d v="1899-12-30T00:03:51"/>
    <d v="1899-12-30T00:03:07"/>
    <s v="Ensacado"/>
    <s v="E002"/>
    <x v="2"/>
    <d v="1899-12-30T00:06:58"/>
    <d v="1899-12-30T00:03:51"/>
    <n v="15"/>
    <x v="10"/>
    <x v="4"/>
    <x v="2"/>
    <n v="1"/>
    <n v="0"/>
    <s v="KO"/>
    <s v="Ensacado"/>
    <x v="0"/>
    <n v="1"/>
    <s v="M. TENERIFE"/>
    <s v="A"/>
    <d v="1899-12-30T00:03:07"/>
    <d v="1899-12-30T00:03:07"/>
    <s v="OK"/>
    <m/>
    <m/>
    <d v="1899-12-30T00:00:00"/>
    <d v="1899-12-30T00:06:58"/>
    <n v="2"/>
    <d v="1899-12-30T00:03:07"/>
    <n v="6.9666666666624266"/>
    <n v="15"/>
    <s v="Si"/>
  </r>
  <r>
    <s v="CCTF"/>
    <s v="2024016056"/>
    <x v="0"/>
    <s v="ER8437BBF"/>
    <s v="E8087HNJ"/>
    <d v="2024-12-09T00:00:00"/>
    <m/>
    <s v="2693"/>
    <x v="13"/>
    <s v="PA"/>
    <s v="PA"/>
    <m/>
    <d v="2024-12-09T00:00:00"/>
    <d v="1899-12-30T15:29:24"/>
    <d v="2024-12-09T00:00:00"/>
    <d v="1899-12-30T15:26:40"/>
    <d v="2024-12-09T00:00:00"/>
    <d v="1899-12-30T15:30:29"/>
    <x v="21"/>
    <s v="E_JPEREZ1"/>
    <s v="507101734"/>
    <s v="FBO"/>
    <d v="1899-12-30T00:06:33"/>
    <d v="1899-12-30T00:03:49"/>
    <d v="1899-12-30T00:02:44"/>
    <s v="Ensacado"/>
    <s v="E002"/>
    <x v="2"/>
    <d v="1899-12-30T00:01:05"/>
    <d v="1899-12-30T00:03:49"/>
    <n v="15"/>
    <x v="10"/>
    <x v="4"/>
    <x v="2"/>
    <n v="1"/>
    <n v="0"/>
    <s v="KO"/>
    <s v="Ensacado"/>
    <x v="0"/>
    <n v="1"/>
    <s v="M. TENERIFE"/>
    <s v="A"/>
    <d v="1899-12-30T00:02:44"/>
    <d v="1899-12-30T00:02:44"/>
    <s v="KO"/>
    <m/>
    <m/>
    <d v="1899-12-30T00:00:00"/>
    <d v="1899-12-30T00:01:05"/>
    <n v="2"/>
    <n v="-1.8981481481499252E-3"/>
    <n v="1.0833333333265216"/>
    <n v="15"/>
    <s v="Si"/>
  </r>
  <r>
    <s v="CCTF"/>
    <s v="2024016057"/>
    <x v="0"/>
    <s v="EGC03065R"/>
    <s v="E5590GYZ"/>
    <d v="2024-12-09T00:00:00"/>
    <m/>
    <s v="2693"/>
    <x v="13"/>
    <s v="PA"/>
    <m/>
    <m/>
    <d v="2024-12-09T00:00:00"/>
    <d v="1899-12-30T16:20:37"/>
    <d v="2024-12-09T00:00:00"/>
    <d v="1899-12-30T18:25:59"/>
    <d v="2024-12-09T00:00:00"/>
    <d v="1899-12-30T16:34:59"/>
    <x v="22"/>
    <s v="E_JPEREZ1"/>
    <s v="507101735"/>
    <s v="EXW"/>
    <d v="1899-12-30T03:56:22"/>
    <d v="1899-12-30T01:51:00"/>
    <d v="1899-12-30T02:05:22"/>
    <s v="Ensacado"/>
    <s v="E002"/>
    <x v="1"/>
    <d v="1899-12-30T00:14:22"/>
    <n v="-7.7083333333330062E-2"/>
    <n v="16"/>
    <x v="10"/>
    <x v="4"/>
    <x v="2"/>
    <n v="0"/>
    <n v="0"/>
    <s v="OK"/>
    <s v="Ensacado"/>
    <x v="0"/>
    <n v="0"/>
    <s v="M. TENERIFE"/>
    <s v="A"/>
    <d v="1899-12-30T02:05:22"/>
    <d v="1899-12-30T01:07:22"/>
    <s v="KO"/>
    <m/>
    <m/>
    <d v="1899-12-30T00:00:00"/>
    <d v="1899-12-30T00:14:22"/>
    <n v="2"/>
    <d v="1899-12-30T02:05:22"/>
    <n v="14.366666666663903"/>
    <n v="16"/>
    <s v="Si"/>
  </r>
  <r>
    <s v="CCTF"/>
    <s v="2024016058"/>
    <x v="0"/>
    <s v="ER8173BDN"/>
    <s v="E5866LGS"/>
    <d v="2024-12-09T00:00:00"/>
    <m/>
    <s v="3208"/>
    <x v="12"/>
    <s v="PA"/>
    <s v="PA"/>
    <m/>
    <d v="2024-12-09T00:00:00"/>
    <d v="1899-12-30T16:49:06"/>
    <d v="2024-12-09T00:00:00"/>
    <d v="1899-12-30T17:02:52"/>
    <d v="2024-12-09T00:00:00"/>
    <d v="1899-12-30T17:08:03"/>
    <x v="0"/>
    <s v="RFCPI"/>
    <s v="507101739"/>
    <s v="FBO"/>
    <d v="1899-12-30T00:18:57"/>
    <d v="1899-12-30T00:05:11"/>
    <d v="1899-12-30T00:13:46"/>
    <s v="Ensacado"/>
    <s v="E002"/>
    <x v="2"/>
    <d v="1899-12-30T00:18:57"/>
    <d v="1899-12-30T00:05:11"/>
    <n v="16"/>
    <x v="10"/>
    <x v="4"/>
    <x v="2"/>
    <n v="0"/>
    <n v="0"/>
    <s v="OK"/>
    <s v="Ensacado"/>
    <x v="0"/>
    <n v="0"/>
    <s v="M. TENERIFE"/>
    <s v="A"/>
    <d v="1899-12-30T00:13:46"/>
    <d v="1899-12-30T00:13:46"/>
    <s v="OK"/>
    <m/>
    <m/>
    <d v="1899-12-30T00:00:00"/>
    <d v="1899-12-30T00:18:57"/>
    <n v="2"/>
    <d v="1899-12-30T00:13:46"/>
    <n v="18.949999999996887"/>
    <n v="17"/>
    <s v="Si"/>
  </r>
  <r>
    <s v="CCTF"/>
    <s v="2024016059"/>
    <x v="0"/>
    <s v="ER5521BBL"/>
    <s v="E5336KFP"/>
    <d v="2024-12-09T00:00:00"/>
    <m/>
    <s v="2693"/>
    <x v="13"/>
    <s v="PA"/>
    <s v="PA"/>
    <m/>
    <d v="2024-12-09T00:00:00"/>
    <d v="1899-12-30T17:37:31"/>
    <d v="2024-12-09T00:00:00"/>
    <d v="1899-12-30T17:34:31"/>
    <d v="2024-12-09T00:00:00"/>
    <d v="1899-12-30T17:52:40"/>
    <x v="0"/>
    <s v="RFCPI"/>
    <s v="507101740"/>
    <s v="EXW"/>
    <d v="1899-12-30T00:21:09"/>
    <d v="1899-12-30T00:18:09"/>
    <d v="1899-12-30T00:03:00"/>
    <s v="Ensacado"/>
    <s v="E002"/>
    <x v="1"/>
    <d v="1899-12-30T00:15:09"/>
    <d v="1899-12-30T00:18:09"/>
    <n v="17"/>
    <x v="10"/>
    <x v="4"/>
    <x v="2"/>
    <n v="0"/>
    <n v="0"/>
    <s v="OK"/>
    <s v="Ensacado"/>
    <x v="0"/>
    <n v="0"/>
    <s v="M. TENERIFE"/>
    <s v="A"/>
    <d v="1899-12-30T00:03:00"/>
    <d v="1899-12-30T00:03:00"/>
    <s v="OK"/>
    <m/>
    <m/>
    <d v="1899-12-30T00:00:00"/>
    <d v="1899-12-30T00:15:09"/>
    <n v="2"/>
    <n v="-2.0833333333299953E-3"/>
    <n v="15.150000000009562"/>
    <n v="17"/>
    <s v="Si"/>
  </r>
  <r>
    <s v="CCTF"/>
    <s v="2024016061"/>
    <x v="0"/>
    <s v="EP01035R"/>
    <s v="E5050MHX"/>
    <d v="2024-12-10T00:00:00"/>
    <m/>
    <s v="3126"/>
    <x v="11"/>
    <s v="S1D"/>
    <s v="S1D"/>
    <m/>
    <d v="2024-12-10T00:00:00"/>
    <d v="1899-12-30T06:02:42"/>
    <d v="2024-12-10T00:00:00"/>
    <d v="1899-12-30T06:01:50"/>
    <d v="2024-12-10T00:00:00"/>
    <d v="1899-12-30T06:20:35"/>
    <x v="0"/>
    <s v="RFCPI"/>
    <s v="507101741"/>
    <s v="EXW"/>
    <d v="1899-12-30T00:19:37"/>
    <d v="1899-12-30T00:18:45"/>
    <d v="1899-12-30T00:00:52"/>
    <s v="Granel"/>
    <s v="E001"/>
    <x v="1"/>
    <d v="1899-12-30T00:17:53"/>
    <d v="1899-12-30T00:18:45"/>
    <n v="6"/>
    <x v="6"/>
    <x v="4"/>
    <x v="1"/>
    <n v="0"/>
    <n v="0"/>
    <s v="OK"/>
    <s v="Granel"/>
    <x v="0"/>
    <n v="0"/>
    <s v="M. TENERIFE"/>
    <s v="A"/>
    <d v="1899-12-30T00:00:52"/>
    <d v="1899-12-30T00:00:52"/>
    <s v="OK"/>
    <m/>
    <m/>
    <d v="1899-12-30T00:00:00"/>
    <d v="1899-12-30T00:17:53"/>
    <n v="3"/>
    <n v="-6.0185185185002155E-4"/>
    <n v="17.883333333331144"/>
    <n v="6"/>
    <s v="Si"/>
  </r>
  <r>
    <s v="CCTF"/>
    <s v="2024016063"/>
    <x v="0"/>
    <s v="E5042DCP"/>
    <m/>
    <d v="2024-12-10T00:00:00"/>
    <m/>
    <s v="3208"/>
    <x v="12"/>
    <s v="PA"/>
    <s v="PA"/>
    <m/>
    <d v="2024-12-10T00:00:00"/>
    <d v="1899-12-30T06:10:48"/>
    <d v="2024-12-10T00:00:00"/>
    <d v="1899-12-30T06:08:00"/>
    <d v="2024-12-10T00:00:00"/>
    <d v="1899-12-30T06:21:44"/>
    <x v="0"/>
    <s v="RFCPI"/>
    <s v="507101742"/>
    <s v="EXW"/>
    <d v="1899-12-30T00:16:32"/>
    <d v="1899-12-30T00:13:44"/>
    <d v="1899-12-30T00:02:48"/>
    <s v="Ensacado"/>
    <s v="E002"/>
    <x v="1"/>
    <d v="1899-12-30T00:10:56"/>
    <d v="1899-12-30T00:13:44"/>
    <n v="6"/>
    <x v="6"/>
    <x v="4"/>
    <x v="2"/>
    <n v="0"/>
    <n v="0"/>
    <s v="OK"/>
    <s v="Ensacado"/>
    <x v="0"/>
    <n v="0"/>
    <s v="M. TENERIFE"/>
    <s v="A"/>
    <d v="1899-12-30T00:02:48"/>
    <d v="1899-12-30T00:02:48"/>
    <s v="OK"/>
    <m/>
    <m/>
    <d v="1899-12-30T00:00:00"/>
    <d v="1899-12-30T00:10:56"/>
    <n v="3"/>
    <n v="-1.94444444444003E-3"/>
    <n v="10.93333333332958"/>
    <n v="6"/>
    <s v="Si"/>
  </r>
  <r>
    <s v="CCTF"/>
    <s v="2024016064"/>
    <x v="0"/>
    <s v="ER8050BBH"/>
    <s v="E5980LLH"/>
    <d v="2024-12-10T00:00:00"/>
    <m/>
    <s v="2649"/>
    <x v="14"/>
    <s v="S6H"/>
    <s v="S6H"/>
    <m/>
    <d v="2024-12-10T00:00:00"/>
    <d v="1899-12-30T06:11:59"/>
    <d v="2024-12-10T00:00:00"/>
    <d v="1899-12-30T06:09:16"/>
    <d v="2024-12-10T00:00:00"/>
    <d v="1899-12-30T06:33:07"/>
    <x v="0"/>
    <s v="RFCPI"/>
    <s v="507101743"/>
    <s v="FBO"/>
    <d v="1899-12-30T00:26:34"/>
    <d v="1899-12-30T00:23:51"/>
    <d v="1899-12-30T00:02:43"/>
    <s v="Granel"/>
    <s v="E001"/>
    <x v="2"/>
    <d v="1899-12-30T00:21:08"/>
    <d v="1899-12-30T00:23:51"/>
    <n v="6"/>
    <x v="6"/>
    <x v="4"/>
    <x v="1"/>
    <n v="0"/>
    <n v="0"/>
    <s v="OK"/>
    <s v="Granel"/>
    <x v="0"/>
    <n v="0"/>
    <s v="M. TENERIFE"/>
    <s v="A"/>
    <d v="1899-12-30T00:02:43"/>
    <d v="1899-12-30T00:02:43"/>
    <s v="OK"/>
    <m/>
    <m/>
    <d v="1899-12-30T00:00:00"/>
    <d v="1899-12-30T00:21:08"/>
    <n v="3"/>
    <n v="-1.8865740740700021E-3"/>
    <n v="21.133333333339248"/>
    <n v="6"/>
    <s v="Si"/>
  </r>
  <r>
    <s v="CCTF"/>
    <s v="2024016071"/>
    <x v="0"/>
    <s v="ETF02294R"/>
    <s v="E0184KJL"/>
    <d v="2024-12-10T00:00:00"/>
    <m/>
    <s v="3208"/>
    <x v="12"/>
    <s v="PA"/>
    <s v="PA"/>
    <m/>
    <d v="2024-12-10T00:00:00"/>
    <d v="1899-12-30T06:56:52"/>
    <d v="2024-12-10T00:00:00"/>
    <d v="1899-12-30T06:54:29"/>
    <d v="2024-12-10T00:00:00"/>
    <d v="1899-12-30T06:58:17"/>
    <x v="0"/>
    <s v="RFCPI"/>
    <s v="507101744"/>
    <s v="FBO"/>
    <d v="1899-12-30T00:06:11"/>
    <d v="1899-12-30T00:03:48"/>
    <d v="1899-12-30T00:02:23"/>
    <s v="Ensacado"/>
    <s v="E002"/>
    <x v="2"/>
    <d v="1899-12-30T00:01:25"/>
    <d v="1899-12-30T00:03:48"/>
    <n v="6"/>
    <x v="6"/>
    <x v="4"/>
    <x v="2"/>
    <n v="1"/>
    <n v="0"/>
    <s v="KO"/>
    <s v="Ensacado"/>
    <x v="0"/>
    <n v="1"/>
    <s v="M. TENERIFE"/>
    <s v="A"/>
    <d v="1899-12-30T00:02:23"/>
    <d v="1899-12-30T00:02:23"/>
    <s v="KO"/>
    <m/>
    <m/>
    <d v="1899-12-30T00:00:00"/>
    <d v="1899-12-30T00:01:25"/>
    <n v="3"/>
    <n v="-1.6550925925900017E-3"/>
    <n v="1.4166666666720307"/>
    <n v="6"/>
    <s v="Si"/>
  </r>
  <r>
    <s v="CCTF"/>
    <s v="2024016069"/>
    <x v="0"/>
    <s v="ER6670BBL"/>
    <s v="E8727HJH"/>
    <d v="2024-12-10T00:00:00"/>
    <m/>
    <s v="2649"/>
    <x v="14"/>
    <s v="S6H"/>
    <s v="S6H"/>
    <m/>
    <d v="2024-12-10T00:00:00"/>
    <d v="1899-12-30T06:40:03"/>
    <d v="2024-12-10T00:00:00"/>
    <d v="1899-12-30T06:36:52"/>
    <d v="2024-12-10T00:00:00"/>
    <d v="1899-12-30T07:01:05"/>
    <x v="0"/>
    <s v="RFCPI"/>
    <s v="507101745"/>
    <s v="FBO"/>
    <d v="1899-12-30T00:27:24"/>
    <d v="1899-12-30T00:24:13"/>
    <d v="1899-12-30T00:03:11"/>
    <s v="Granel"/>
    <s v="E001"/>
    <x v="2"/>
    <d v="1899-12-30T00:21:02"/>
    <d v="1899-12-30T00:24:13"/>
    <n v="6"/>
    <x v="6"/>
    <x v="4"/>
    <x v="1"/>
    <n v="0"/>
    <n v="0"/>
    <s v="OK"/>
    <s v="Granel"/>
    <x v="0"/>
    <n v="0"/>
    <s v="M. TENERIFE"/>
    <s v="A"/>
    <d v="1899-12-30T00:03:11"/>
    <d v="1899-12-30T00:03:11"/>
    <s v="OK"/>
    <m/>
    <m/>
    <d v="1899-12-30T00:00:00"/>
    <d v="1899-12-30T00:21:02"/>
    <n v="3"/>
    <n v="-2.2106481481500295E-3"/>
    <n v="21.033333333331157"/>
    <n v="7"/>
    <s v="Si"/>
  </r>
  <r>
    <s v="CCTF"/>
    <s v="2024016072"/>
    <x v="0"/>
    <s v="ER8051BBH"/>
    <s v="E0285KKX"/>
    <d v="2024-12-10T00:00:00"/>
    <m/>
    <s v="2649"/>
    <x v="14"/>
    <s v="S6H"/>
    <s v="S6H"/>
    <m/>
    <d v="2024-12-10T00:00:00"/>
    <d v="1899-12-30T07:08:30"/>
    <d v="2024-12-10T00:00:00"/>
    <d v="1899-12-30T07:05:34"/>
    <d v="2024-12-10T00:00:00"/>
    <d v="1899-12-30T07:25:07"/>
    <x v="0"/>
    <s v="RFCPI"/>
    <s v="507101747"/>
    <s v="FBO"/>
    <d v="1899-12-30T00:22:29"/>
    <d v="1899-12-30T00:19:33"/>
    <d v="1899-12-30T00:02:56"/>
    <s v="Granel"/>
    <s v="E001"/>
    <x v="2"/>
    <d v="1899-12-30T00:16:37"/>
    <d v="1899-12-30T00:19:33"/>
    <n v="7"/>
    <x v="6"/>
    <x v="4"/>
    <x v="1"/>
    <n v="0"/>
    <n v="0"/>
    <s v="OK"/>
    <s v="Granel"/>
    <x v="0"/>
    <n v="0"/>
    <s v="M. TENERIFE"/>
    <s v="A"/>
    <d v="1899-12-30T00:02:56"/>
    <d v="1899-12-30T00:02:56"/>
    <s v="OK"/>
    <m/>
    <m/>
    <d v="1899-12-30T00:00:00"/>
    <d v="1899-12-30T00:16:37"/>
    <n v="3"/>
    <n v="-2.0370370370300095E-3"/>
    <n v="16.616666666678402"/>
    <n v="7"/>
    <s v="Si"/>
  </r>
  <r>
    <s v="CCTF"/>
    <s v="2024016074"/>
    <x v="0"/>
    <s v="ER4702BCK"/>
    <s v="E1671HGL"/>
    <d v="2024-12-10T00:00:00"/>
    <m/>
    <s v="3208"/>
    <x v="12"/>
    <s v="PA"/>
    <s v="PA"/>
    <m/>
    <d v="2024-12-10T00:00:00"/>
    <d v="1899-12-30T07:30:49"/>
    <d v="2024-12-10T00:00:00"/>
    <d v="1899-12-30T07:27:48"/>
    <d v="2024-12-10T00:00:00"/>
    <d v="1899-12-30T07:40:23"/>
    <x v="0"/>
    <s v="RFCPI"/>
    <s v="507101748"/>
    <s v="FBO"/>
    <d v="1899-12-30T00:15:36"/>
    <d v="1899-12-30T00:12:35"/>
    <d v="1899-12-30T00:03:01"/>
    <s v="Ensacado"/>
    <s v="E002"/>
    <x v="1"/>
    <d v="1899-12-30T00:09:34"/>
    <d v="1899-12-30T00:12:35"/>
    <n v="7"/>
    <x v="6"/>
    <x v="4"/>
    <x v="2"/>
    <n v="1"/>
    <n v="0"/>
    <s v="KO"/>
    <s v="Ensacado"/>
    <x v="0"/>
    <n v="1"/>
    <s v="M. TENERIFE"/>
    <s v="A"/>
    <d v="1899-12-30T00:03:01"/>
    <d v="1899-12-30T00:03:01"/>
    <s v="OK"/>
    <m/>
    <m/>
    <d v="1899-12-30T00:00:00"/>
    <d v="1899-12-30T00:09:34"/>
    <n v="3"/>
    <n v="-2.0949074074100293E-3"/>
    <n v="9.5666666666687483"/>
    <n v="7"/>
    <s v="Si"/>
  </r>
  <r>
    <s v="CCTF"/>
    <s v="2024016073"/>
    <x v="0"/>
    <s v="ER3974BBK"/>
    <s v="E4696FTM"/>
    <d v="2024-12-10T00:00:00"/>
    <m/>
    <s v="3126"/>
    <x v="11"/>
    <s v="S1D"/>
    <s v="S1D"/>
    <m/>
    <d v="2024-12-10T00:00:00"/>
    <d v="1899-12-30T07:22:57"/>
    <d v="2024-12-10T00:00:00"/>
    <d v="1899-12-30T07:20:37"/>
    <d v="2024-12-10T00:00:00"/>
    <d v="1899-12-30T07:41:30"/>
    <x v="0"/>
    <s v="RFCPI"/>
    <s v="507101749"/>
    <s v="EXW"/>
    <d v="1899-12-30T00:23:13"/>
    <d v="1899-12-30T00:20:53"/>
    <d v="1899-12-30T00:02:20"/>
    <s v="Granel"/>
    <s v="E001"/>
    <x v="1"/>
    <d v="1899-12-30T00:18:33"/>
    <d v="1899-12-30T00:20:53"/>
    <n v="7"/>
    <x v="6"/>
    <x v="4"/>
    <x v="1"/>
    <n v="0"/>
    <n v="0"/>
    <s v="OK"/>
    <s v="Granel"/>
    <x v="0"/>
    <n v="0"/>
    <s v="M. TENERIFE"/>
    <s v="A"/>
    <d v="1899-12-30T00:02:20"/>
    <d v="1899-12-30T00:02:20"/>
    <s v="OK"/>
    <m/>
    <m/>
    <d v="1899-12-30T00:00:00"/>
    <d v="1899-12-30T00:18:33"/>
    <n v="3"/>
    <n v="-1.6203703703699945E-3"/>
    <n v="18.549999999993545"/>
    <n v="7"/>
    <s v="Si"/>
  </r>
  <r>
    <s v="CCTF"/>
    <s v="2024016076"/>
    <x v="0"/>
    <s v="ER8173BDN"/>
    <s v="E5866LGS"/>
    <d v="2024-12-10T00:00:00"/>
    <m/>
    <s v="2693"/>
    <x v="13"/>
    <s v="PA"/>
    <s v="PA"/>
    <m/>
    <d v="2024-12-10T00:00:00"/>
    <d v="1899-12-30T08:06:01"/>
    <d v="2024-12-10T00:00:00"/>
    <d v="1899-12-30T08:03:15"/>
    <d v="2024-12-10T00:00:00"/>
    <d v="1899-12-30T08:30:16"/>
    <x v="0"/>
    <s v="RFCPI"/>
    <s v="507101750"/>
    <s v="FBO"/>
    <d v="1899-12-30T00:29:47"/>
    <d v="1899-12-30T00:27:01"/>
    <d v="1899-12-30T00:02:46"/>
    <s v="Ensacado"/>
    <s v="E002"/>
    <x v="2"/>
    <d v="1899-12-30T00:24:15"/>
    <d v="1899-12-30T00:27:01"/>
    <n v="8"/>
    <x v="6"/>
    <x v="4"/>
    <x v="2"/>
    <n v="0"/>
    <n v="0"/>
    <s v="OK"/>
    <s v="Ensacado"/>
    <x v="0"/>
    <n v="0"/>
    <s v="M. TENERIFE"/>
    <s v="A"/>
    <d v="1899-12-30T00:02:46"/>
    <d v="1899-12-30T00:02:46"/>
    <s v="OK"/>
    <m/>
    <m/>
    <d v="1899-12-30T00:00:00"/>
    <d v="1899-12-30T00:24:15"/>
    <n v="3"/>
    <n v="-1.9212962962900093E-3"/>
    <n v="24.250000000003151"/>
    <n v="8"/>
    <s v="Si"/>
  </r>
  <r>
    <s v="CCTF"/>
    <s v="2024016081"/>
    <x v="0"/>
    <s v="E4328MDH"/>
    <m/>
    <d v="2024-12-10T00:00:00"/>
    <m/>
    <s v="3208"/>
    <x v="12"/>
    <s v="PA"/>
    <s v="PA"/>
    <m/>
    <d v="2024-12-10T00:00:00"/>
    <d v="1899-12-30T08:48:04"/>
    <d v="2024-12-10T00:00:00"/>
    <d v="1899-12-30T08:50:09"/>
    <d v="2024-12-10T00:00:00"/>
    <d v="1899-12-30T08:55:37"/>
    <x v="0"/>
    <s v="RFCPI"/>
    <s v="507101751"/>
    <s v="EXW"/>
    <d v="1899-12-30T00:07:33"/>
    <d v="1899-12-30T00:05:28"/>
    <d v="1899-12-30T00:02:05"/>
    <s v="Ensacado"/>
    <s v="E002"/>
    <x v="1"/>
    <d v="1899-12-30T00:07:33"/>
    <d v="1899-12-30T00:05:28"/>
    <n v="8"/>
    <x v="6"/>
    <x v="4"/>
    <x v="2"/>
    <n v="1"/>
    <n v="0"/>
    <s v="KO"/>
    <s v="Ensacado"/>
    <x v="0"/>
    <n v="1"/>
    <s v="M. TENERIFE"/>
    <s v="A"/>
    <d v="1899-12-30T00:02:05"/>
    <d v="1899-12-30T00:02:05"/>
    <s v="OK"/>
    <m/>
    <m/>
    <d v="1899-12-30T00:00:00"/>
    <d v="1899-12-30T00:07:33"/>
    <n v="3"/>
    <d v="1899-12-30T00:02:05"/>
    <n v="7.5500000000063761"/>
    <n v="8"/>
    <s v="Si"/>
  </r>
  <r>
    <s v="CCTF"/>
    <s v="2024016083"/>
    <x v="0"/>
    <s v="ER9284BDK"/>
    <s v="E9335MJP"/>
    <d v="2024-12-10T00:00:00"/>
    <m/>
    <s v="3208"/>
    <x v="12"/>
    <s v="PA"/>
    <s v="PA"/>
    <m/>
    <d v="2024-12-10T00:00:00"/>
    <d v="1899-12-30T09:02:33"/>
    <d v="2024-12-10T00:00:00"/>
    <d v="1899-12-30T09:03:43"/>
    <d v="2024-12-10T00:00:00"/>
    <d v="1899-12-30T09:24:02"/>
    <x v="0"/>
    <s v="RFCPI"/>
    <s v="507101752"/>
    <s v="FBO"/>
    <d v="1899-12-30T00:21:29"/>
    <d v="1899-12-30T00:20:19"/>
    <d v="1899-12-30T00:01:10"/>
    <s v="Ensacado"/>
    <s v="E002"/>
    <x v="2"/>
    <d v="1899-12-30T00:21:29"/>
    <d v="1899-12-30T00:20:19"/>
    <n v="9"/>
    <x v="6"/>
    <x v="4"/>
    <x v="2"/>
    <n v="0"/>
    <n v="0"/>
    <s v="OK"/>
    <s v="Ensacado"/>
    <x v="0"/>
    <n v="0"/>
    <s v="M. TENERIFE"/>
    <s v="A"/>
    <d v="1899-12-30T00:01:10"/>
    <d v="1899-12-30T00:01:10"/>
    <s v="OK"/>
    <m/>
    <m/>
    <d v="1899-12-30T00:00:00"/>
    <d v="1899-12-30T00:21:29"/>
    <n v="3"/>
    <d v="1899-12-30T00:01:10"/>
    <n v="21.483333333331228"/>
    <n v="9"/>
    <s v="Si"/>
  </r>
  <r>
    <s v="CCTF"/>
    <s v="2024016085"/>
    <x v="0"/>
    <s v="ER8437BBF"/>
    <s v="E8087HNJ"/>
    <d v="2024-12-10T00:00:00"/>
    <m/>
    <s v="2693"/>
    <x v="13"/>
    <s v="PA"/>
    <s v="PA"/>
    <m/>
    <d v="2024-12-10T00:00:00"/>
    <d v="1899-12-30T09:24:01"/>
    <d v="2024-12-10T00:00:00"/>
    <d v="1899-12-30T09:25:22"/>
    <d v="2024-12-10T00:00:00"/>
    <d v="1899-12-30T09:29:12"/>
    <x v="23"/>
    <s v="E_EGARCIA"/>
    <s v="507101753"/>
    <s v="FBO"/>
    <d v="1899-12-30T00:05:11"/>
    <d v="1899-12-30T00:03:50"/>
    <d v="1899-12-30T00:01:21"/>
    <s v="Ensacado"/>
    <s v="E002"/>
    <x v="2"/>
    <d v="1899-12-30T00:05:11"/>
    <d v="1899-12-30T00:03:50"/>
    <n v="9"/>
    <x v="6"/>
    <x v="4"/>
    <x v="2"/>
    <n v="1"/>
    <n v="0"/>
    <s v="KO"/>
    <s v="Ensacado"/>
    <x v="0"/>
    <n v="1"/>
    <s v="M. TENERIFE"/>
    <s v="A"/>
    <d v="1899-12-30T00:01:21"/>
    <d v="1899-12-30T00:01:21"/>
    <s v="OK"/>
    <m/>
    <m/>
    <d v="1899-12-30T00:00:00"/>
    <d v="1899-12-30T00:05:11"/>
    <n v="3"/>
    <d v="1899-12-30T00:01:21"/>
    <n v="5.1833333333376341"/>
    <n v="9"/>
    <s v="Si"/>
  </r>
  <r>
    <s v="CCTF"/>
    <s v="2024016084"/>
    <x v="0"/>
    <s v="ER6670BBL"/>
    <s v="E8727HJH"/>
    <d v="2024-12-10T00:00:00"/>
    <m/>
    <s v="2649"/>
    <x v="14"/>
    <s v="S6H"/>
    <s v="S6H"/>
    <m/>
    <d v="2024-12-10T00:00:00"/>
    <d v="1899-12-30T09:18:01"/>
    <d v="2024-12-10T00:00:00"/>
    <d v="1899-12-30T09:15:21"/>
    <d v="2024-12-10T00:00:00"/>
    <d v="1899-12-30T09:40:47"/>
    <x v="0"/>
    <s v="RFCPI"/>
    <s v="507101754"/>
    <s v="FBO"/>
    <d v="1899-12-30T00:28:06"/>
    <d v="1899-12-30T00:25:26"/>
    <d v="1899-12-30T00:02:40"/>
    <s v="Granel"/>
    <s v="E001"/>
    <x v="2"/>
    <d v="1899-12-30T00:22:46"/>
    <d v="1899-12-30T00:25:26"/>
    <n v="9"/>
    <x v="6"/>
    <x v="4"/>
    <x v="1"/>
    <n v="0"/>
    <n v="0"/>
    <s v="OK"/>
    <s v="Granel"/>
    <x v="0"/>
    <n v="0"/>
    <s v="M. TENERIFE"/>
    <s v="A"/>
    <d v="1899-12-30T00:02:40"/>
    <d v="1899-12-30T00:02:40"/>
    <s v="OK"/>
    <m/>
    <m/>
    <d v="1899-12-30T00:00:00"/>
    <d v="1899-12-30T00:22:46"/>
    <n v="3"/>
    <n v="-1.8518518518499949E-3"/>
    <n v="22.766666666673608"/>
    <n v="9"/>
    <s v="Si"/>
  </r>
  <r>
    <s v="CCTF"/>
    <s v="2024016086"/>
    <x v="0"/>
    <s v="ER0623BBL"/>
    <s v="E9819MMR"/>
    <d v="2024-12-10T00:00:00"/>
    <m/>
    <s v="3126"/>
    <x v="11"/>
    <s v="S1D"/>
    <s v="S1D"/>
    <m/>
    <d v="2024-12-10T00:00:00"/>
    <d v="1899-12-30T09:39:53"/>
    <d v="2024-12-10T00:00:00"/>
    <d v="1899-12-30T09:37:42"/>
    <d v="2024-12-10T00:00:00"/>
    <d v="1899-12-30T10:03:10"/>
    <x v="0"/>
    <s v="RFCPI"/>
    <s v="507101758"/>
    <s v="EXW"/>
    <d v="1899-12-30T00:27:39"/>
    <d v="1899-12-30T00:25:28"/>
    <d v="1899-12-30T00:02:11"/>
    <s v="Granel"/>
    <s v="E001"/>
    <x v="1"/>
    <d v="1899-12-30T00:23:17"/>
    <d v="1899-12-30T00:25:28"/>
    <n v="9"/>
    <x v="6"/>
    <x v="4"/>
    <x v="1"/>
    <n v="0"/>
    <n v="0"/>
    <s v="OK"/>
    <s v="Granel"/>
    <x v="0"/>
    <n v="0"/>
    <s v="M. TENERIFE"/>
    <s v="A"/>
    <d v="1899-12-30T00:02:11"/>
    <d v="1899-12-30T00:02:11"/>
    <s v="OK"/>
    <m/>
    <m/>
    <d v="1899-12-30T00:00:00"/>
    <d v="1899-12-30T00:23:17"/>
    <n v="3"/>
    <n v="-1.5162037037000364E-3"/>
    <n v="23.283333333331189"/>
    <n v="10"/>
    <s v="Si"/>
  </r>
  <r>
    <s v="CCTF"/>
    <s v="2024016088"/>
    <x v="0"/>
    <s v="ER8050BBH"/>
    <s v="E5980LLH"/>
    <d v="2024-12-10T00:00:00"/>
    <m/>
    <s v="2649"/>
    <x v="14"/>
    <s v="S6H"/>
    <s v="S6H"/>
    <m/>
    <d v="2024-12-10T00:00:00"/>
    <d v="1899-12-30T09:45:24"/>
    <d v="2024-12-10T00:00:00"/>
    <d v="1899-12-30T09:42:04"/>
    <d v="2024-12-10T00:00:00"/>
    <d v="1899-12-30T10:06:52"/>
    <x v="0"/>
    <s v="RFCPI"/>
    <s v="507101759"/>
    <s v="FBO"/>
    <d v="1899-12-30T00:28:08"/>
    <d v="1899-12-30T00:24:48"/>
    <d v="1899-12-30T00:03:20"/>
    <s v="Granel"/>
    <s v="E001"/>
    <x v="2"/>
    <d v="1899-12-30T00:21:28"/>
    <d v="1899-12-30T00:24:48"/>
    <n v="9"/>
    <x v="6"/>
    <x v="4"/>
    <x v="1"/>
    <n v="0"/>
    <n v="0"/>
    <s v="OK"/>
    <s v="Granel"/>
    <x v="0"/>
    <n v="0"/>
    <s v="M. TENERIFE"/>
    <s v="A"/>
    <d v="1899-12-30T00:03:20"/>
    <d v="1899-12-30T00:03:20"/>
    <s v="OK"/>
    <m/>
    <m/>
    <d v="1899-12-30T00:00:00"/>
    <d v="1899-12-30T00:21:28"/>
    <n v="3"/>
    <n v="-2.3148148148199876E-3"/>
    <n v="21.466666666670449"/>
    <n v="10"/>
    <s v="Si"/>
  </r>
  <r>
    <s v="CCTF"/>
    <s v="2024016093"/>
    <x v="0"/>
    <s v="ETF02294R"/>
    <s v="E0184KJL"/>
    <d v="2024-12-10T00:00:00"/>
    <m/>
    <s v="2758"/>
    <x v="15"/>
    <s v="PA"/>
    <s v="PA"/>
    <m/>
    <d v="2024-12-10T00:00:00"/>
    <d v="1899-12-30T10:26:13"/>
    <d v="2024-12-10T00:00:00"/>
    <d v="1899-12-30T10:23:02"/>
    <d v="2024-12-10T00:00:00"/>
    <d v="1899-12-30T10:26:53"/>
    <x v="0"/>
    <s v="RFCPI"/>
    <s v="507101760"/>
    <s v="FBO"/>
    <d v="1899-12-30T00:07:02"/>
    <d v="1899-12-30T00:03:51"/>
    <d v="1899-12-30T00:03:11"/>
    <s v="Ensacado"/>
    <s v="E002"/>
    <x v="2"/>
    <d v="1899-12-30T00:00:40"/>
    <d v="1899-12-30T00:03:51"/>
    <n v="10"/>
    <x v="6"/>
    <x v="4"/>
    <x v="2"/>
    <n v="1"/>
    <n v="0"/>
    <s v="KO"/>
    <s v="Ensacado"/>
    <x v="0"/>
    <n v="1"/>
    <s v="M. TENERIFE"/>
    <s v="A"/>
    <d v="1899-12-30T00:03:11"/>
    <d v="1899-12-30T00:03:11"/>
    <s v="KO"/>
    <m/>
    <m/>
    <d v="1899-12-30T00:00:00"/>
    <d v="1899-12-30T00:00:40"/>
    <n v="3"/>
    <n v="-2.2106481481500295E-3"/>
    <n v="0.66666666666240104"/>
    <n v="10"/>
    <s v="Si"/>
  </r>
  <r>
    <s v="CCTF"/>
    <s v="2024016094"/>
    <x v="0"/>
    <s v="ETF02294R"/>
    <s v="E0184KJL"/>
    <d v="2024-12-10T00:00:00"/>
    <m/>
    <s v="3208"/>
    <x v="12"/>
    <s v="PA"/>
    <s v="PA"/>
    <m/>
    <d v="2024-12-10T00:00:00"/>
    <d v="1899-12-30T10:27:25"/>
    <d v="2024-12-10T00:00:00"/>
    <d v="1899-12-30T10:24:06"/>
    <d v="2024-12-10T00:00:00"/>
    <d v="1899-12-30T10:27:59"/>
    <x v="0"/>
    <s v="RFCPI"/>
    <s v="507101761"/>
    <s v="FBO"/>
    <d v="1899-12-30T00:07:12"/>
    <d v="1899-12-30T00:03:53"/>
    <d v="1899-12-30T00:03:19"/>
    <s v="Ensacado"/>
    <s v="E002"/>
    <x v="2"/>
    <d v="1899-12-30T00:00:34"/>
    <d v="1899-12-30T00:03:53"/>
    <n v="10"/>
    <x v="6"/>
    <x v="4"/>
    <x v="2"/>
    <n v="1"/>
    <n v="0"/>
    <s v="KO"/>
    <s v="Ensacado"/>
    <x v="0"/>
    <n v="1"/>
    <s v="M. TENERIFE"/>
    <s v="A"/>
    <d v="1899-12-30T00:03:19"/>
    <d v="1899-12-30T00:03:19"/>
    <s v="KO"/>
    <m/>
    <m/>
    <d v="1899-12-30T00:00:00"/>
    <d v="1899-12-30T00:00:34"/>
    <n v="3"/>
    <n v="-2.3032407407399536E-3"/>
    <n v="0.56666666666886023"/>
    <n v="10"/>
    <s v="Si"/>
  </r>
  <r>
    <s v="CCTF"/>
    <s v="2024016091"/>
    <x v="0"/>
    <s v="EM24163R"/>
    <s v="E4760MCV"/>
    <d v="2024-12-10T00:00:00"/>
    <m/>
    <s v="2693"/>
    <x v="13"/>
    <s v="PA"/>
    <s v="PA"/>
    <m/>
    <d v="2024-12-10T00:00:00"/>
    <d v="1899-12-30T10:17:35"/>
    <d v="2024-12-10T00:00:00"/>
    <d v="1899-12-30T10:15:10"/>
    <d v="2024-12-10T00:00:00"/>
    <d v="1899-12-30T10:28:19"/>
    <x v="0"/>
    <s v="RFCPI"/>
    <s v="507101762"/>
    <s v="FBO"/>
    <d v="1899-12-30T00:15:34"/>
    <d v="1899-12-30T00:13:09"/>
    <d v="1899-12-30T00:02:25"/>
    <s v="Ensacado"/>
    <s v="E002"/>
    <x v="1"/>
    <d v="1899-12-30T00:10:44"/>
    <d v="1899-12-30T00:13:09"/>
    <n v="10"/>
    <x v="6"/>
    <x v="4"/>
    <x v="2"/>
    <n v="0"/>
    <n v="0"/>
    <s v="OK"/>
    <s v="Ensacado"/>
    <x v="0"/>
    <n v="0"/>
    <s v="M. TENERIFE"/>
    <s v="A"/>
    <d v="1899-12-30T00:02:25"/>
    <d v="1899-12-30T00:02:25"/>
    <s v="OK"/>
    <m/>
    <m/>
    <d v="1899-12-30T00:00:00"/>
    <d v="1899-12-30T00:10:44"/>
    <n v="3"/>
    <n v="-1.6782407407400224E-3"/>
    <n v="10.733333333342419"/>
    <n v="10"/>
    <s v="Si"/>
  </r>
  <r>
    <s v="CCTF"/>
    <s v="2024016095"/>
    <x v="0"/>
    <s v="ETF02294R"/>
    <s v="E0184KJL"/>
    <d v="2024-12-10T00:00:00"/>
    <m/>
    <s v="2693"/>
    <x v="13"/>
    <s v="PA"/>
    <s v="PA"/>
    <m/>
    <d v="2024-12-10T00:00:00"/>
    <d v="1899-12-30T10:28:25"/>
    <d v="2024-12-10T00:00:00"/>
    <d v="1899-12-30T10:25:27"/>
    <d v="2024-12-10T00:00:00"/>
    <d v="1899-12-30T10:29:15"/>
    <x v="0"/>
    <s v="RFCPI"/>
    <s v="507101763"/>
    <s v="FBO"/>
    <d v="1899-12-30T00:06:46"/>
    <d v="1899-12-30T00:03:48"/>
    <d v="1899-12-30T00:02:58"/>
    <s v="Ensacado"/>
    <s v="E002"/>
    <x v="2"/>
    <d v="1899-12-30T00:00:50"/>
    <d v="1899-12-30T00:03:48"/>
    <n v="10"/>
    <x v="6"/>
    <x v="4"/>
    <x v="2"/>
    <n v="1"/>
    <n v="0"/>
    <s v="KO"/>
    <s v="Ensacado"/>
    <x v="0"/>
    <n v="1"/>
    <s v="M. TENERIFE"/>
    <s v="A"/>
    <d v="1899-12-30T00:02:58"/>
    <d v="1899-12-30T00:02:58"/>
    <s v="KO"/>
    <m/>
    <m/>
    <d v="1899-12-30T00:00:00"/>
    <d v="1899-12-30T00:00:50"/>
    <n v="3"/>
    <n v="-2.0601851851799746E-3"/>
    <n v="0.83333333334246973"/>
    <n v="10"/>
    <s v="Si"/>
  </r>
  <r>
    <s v="CCTF"/>
    <s v="2024016089"/>
    <x v="0"/>
    <s v="ER7408BBD"/>
    <s v="E7562FHP"/>
    <d v="2024-12-10T00:00:00"/>
    <m/>
    <s v="3126"/>
    <x v="11"/>
    <s v="S2D"/>
    <s v="S2D"/>
    <m/>
    <d v="2024-12-10T00:00:00"/>
    <d v="1899-12-30T10:08:43"/>
    <d v="2024-12-10T00:00:00"/>
    <d v="1899-12-30T10:05:44"/>
    <d v="2024-12-10T00:00:00"/>
    <d v="1899-12-30T10:31:51"/>
    <x v="0"/>
    <s v="RFCPI"/>
    <s v="507101764"/>
    <s v="EXW"/>
    <d v="1899-12-30T00:29:06"/>
    <d v="1899-12-30T00:26:07"/>
    <d v="1899-12-30T00:02:59"/>
    <s v="Granel"/>
    <s v="E001"/>
    <x v="1"/>
    <d v="1899-12-30T00:23:08"/>
    <d v="1899-12-30T00:26:07"/>
    <n v="10"/>
    <x v="6"/>
    <x v="4"/>
    <x v="1"/>
    <n v="0"/>
    <n v="0"/>
    <s v="OK"/>
    <s v="Granel"/>
    <x v="0"/>
    <n v="0"/>
    <s v="M. TENERIFE"/>
    <s v="A"/>
    <d v="1899-12-30T00:02:59"/>
    <d v="1899-12-30T00:02:59"/>
    <s v="OK"/>
    <m/>
    <m/>
    <d v="1899-12-30T00:00:00"/>
    <d v="1899-12-30T00:23:08"/>
    <n v="3"/>
    <n v="-2.0717592592600087E-3"/>
    <n v="23.13333333332637"/>
    <n v="10"/>
    <s v="Si"/>
  </r>
  <r>
    <s v="CCTF"/>
    <s v="2024016092"/>
    <x v="0"/>
    <s v="ETF00307R"/>
    <s v="E2520MWP"/>
    <d v="2024-12-10T00:00:00"/>
    <m/>
    <s v="3126"/>
    <x v="11"/>
    <s v="S1D"/>
    <s v="S1D"/>
    <m/>
    <d v="2024-12-10T00:00:00"/>
    <d v="1899-12-30T10:17:44"/>
    <d v="2024-12-10T00:00:00"/>
    <d v="1899-12-30T10:14:42"/>
    <d v="2024-12-10T00:00:00"/>
    <d v="1899-12-30T10:35:00"/>
    <x v="0"/>
    <s v="RFCPI"/>
    <s v="507101765"/>
    <s v="EXW"/>
    <d v="1899-12-30T00:23:20"/>
    <d v="1899-12-30T00:20:18"/>
    <d v="1899-12-30T00:03:02"/>
    <s v="Granel"/>
    <s v="E001"/>
    <x v="1"/>
    <d v="1899-12-30T00:17:16"/>
    <d v="1899-12-30T00:20:18"/>
    <n v="10"/>
    <x v="6"/>
    <x v="4"/>
    <x v="1"/>
    <n v="0"/>
    <n v="0"/>
    <s v="OK"/>
    <s v="Granel"/>
    <x v="0"/>
    <n v="0"/>
    <s v="M. TENERIFE"/>
    <s v="A"/>
    <d v="1899-12-30T00:03:02"/>
    <d v="1899-12-30T00:03:02"/>
    <s v="OK"/>
    <m/>
    <m/>
    <d v="1899-12-30T00:00:00"/>
    <d v="1899-12-30T00:17:16"/>
    <n v="3"/>
    <n v="-2.1064814814800159E-3"/>
    <n v="17.266666666665554"/>
    <n v="10"/>
    <s v="Si"/>
  </r>
  <r>
    <s v="CCTF"/>
    <s v="2024016097"/>
    <x v="0"/>
    <s v="EP01035R"/>
    <s v="E5050MHX"/>
    <d v="2024-12-10T00:00:00"/>
    <m/>
    <s v="3126"/>
    <x v="11"/>
    <s v="S1D"/>
    <s v="S1D"/>
    <m/>
    <d v="2024-12-10T00:00:00"/>
    <d v="1899-12-30T10:43:03"/>
    <d v="2024-12-10T00:00:00"/>
    <d v="1899-12-30T10:41:47"/>
    <d v="2024-12-10T00:00:00"/>
    <d v="1899-12-30T11:04:02"/>
    <x v="0"/>
    <s v="RFCPI"/>
    <s v="507101766"/>
    <s v="EXW"/>
    <d v="1899-12-30T00:23:31"/>
    <d v="1899-12-30T00:22:15"/>
    <d v="1899-12-30T00:01:16"/>
    <s v="Granel"/>
    <s v="E001"/>
    <x v="1"/>
    <d v="1899-12-30T00:20:59"/>
    <d v="1899-12-30T00:22:15"/>
    <n v="10"/>
    <x v="6"/>
    <x v="4"/>
    <x v="1"/>
    <n v="0"/>
    <n v="0"/>
    <s v="OK"/>
    <s v="Granel"/>
    <x v="0"/>
    <n v="0"/>
    <s v="M. TENERIFE"/>
    <s v="A"/>
    <d v="1899-12-30T00:01:16"/>
    <d v="1899-12-30T00:01:16"/>
    <s v="OK"/>
    <m/>
    <m/>
    <d v="1899-12-30T00:00:00"/>
    <d v="1899-12-30T00:20:59"/>
    <n v="3"/>
    <n v="-8.7962962962995217E-4"/>
    <n v="20.983333333334429"/>
    <n v="11"/>
    <s v="Si"/>
  </r>
  <r>
    <s v="CCTF"/>
    <s v="2024016098"/>
    <x v="0"/>
    <s v="ER8051BBH"/>
    <s v="E0285KKX"/>
    <d v="2024-12-10T00:00:00"/>
    <m/>
    <s v="3126"/>
    <x v="11"/>
    <s v="S1D"/>
    <s v="S1D"/>
    <m/>
    <d v="2024-12-10T00:00:00"/>
    <d v="1899-12-30T11:08:59"/>
    <d v="2024-12-10T00:00:00"/>
    <d v="1899-12-30T11:07:12"/>
    <d v="2024-12-10T00:00:00"/>
    <d v="1899-12-30T11:28:15"/>
    <x v="0"/>
    <s v="RFCPI"/>
    <s v="507101767"/>
    <s v="FBO"/>
    <d v="1899-12-30T00:22:50"/>
    <d v="1899-12-30T00:21:03"/>
    <d v="1899-12-30T00:01:47"/>
    <s v="Granel"/>
    <s v="E001"/>
    <x v="2"/>
    <d v="1899-12-30T00:19:16"/>
    <d v="1899-12-30T00:21:03"/>
    <n v="11"/>
    <x v="6"/>
    <x v="4"/>
    <x v="1"/>
    <n v="0"/>
    <n v="0"/>
    <s v="OK"/>
    <s v="Granel"/>
    <x v="0"/>
    <n v="0"/>
    <s v="M. TENERIFE"/>
    <s v="A"/>
    <d v="1899-12-30T00:01:47"/>
    <d v="1899-12-30T00:01:47"/>
    <s v="OK"/>
    <m/>
    <m/>
    <d v="1899-12-30T00:00:00"/>
    <d v="1899-12-30T00:19:16"/>
    <n v="3"/>
    <n v="-1.2384259259299868E-3"/>
    <n v="19.266666666667227"/>
    <n v="11"/>
    <s v="Si"/>
  </r>
  <r>
    <s v="CCTF"/>
    <s v="2024016099"/>
    <x v="0"/>
    <s v="ER8173BDN"/>
    <s v="E5866LGS"/>
    <d v="2024-12-10T00:00:00"/>
    <m/>
    <s v="3208"/>
    <x v="12"/>
    <s v="PA"/>
    <s v="PA"/>
    <m/>
    <d v="2024-12-10T00:00:00"/>
    <d v="1899-12-30T11:34:02"/>
    <d v="2024-12-10T00:00:00"/>
    <d v="1899-12-30T11:31:06"/>
    <d v="2024-12-10T00:00:00"/>
    <d v="1899-12-30T11:34:59"/>
    <x v="0"/>
    <s v="RFCPI"/>
    <s v="507101768"/>
    <s v="FBO"/>
    <d v="1899-12-30T00:06:49"/>
    <d v="1899-12-30T00:03:53"/>
    <d v="1899-12-30T00:02:56"/>
    <s v="Ensacado"/>
    <s v="E002"/>
    <x v="2"/>
    <d v="1899-12-30T00:00:57"/>
    <d v="1899-12-30T00:03:53"/>
    <n v="11"/>
    <x v="6"/>
    <x v="4"/>
    <x v="2"/>
    <n v="1"/>
    <n v="0"/>
    <s v="KO"/>
    <s v="Ensacado"/>
    <x v="0"/>
    <n v="1"/>
    <s v="M. TENERIFE"/>
    <s v="A"/>
    <d v="1899-12-30T00:02:56"/>
    <d v="1899-12-30T00:02:56"/>
    <s v="KO"/>
    <m/>
    <m/>
    <d v="1899-12-30T00:00:00"/>
    <d v="1899-12-30T00:00:57"/>
    <n v="3"/>
    <n v="-2.037037037029954E-3"/>
    <n v="0.94999999999687113"/>
    <n v="11"/>
    <s v="Si"/>
  </r>
  <r>
    <s v="CCTF"/>
    <s v="2024016100"/>
    <x v="0"/>
    <s v="ER8173BDN"/>
    <s v="E5866LGS"/>
    <d v="2024-12-10T00:00:00"/>
    <m/>
    <s v="3208"/>
    <x v="12"/>
    <s v="PA"/>
    <s v="PA"/>
    <m/>
    <d v="2024-12-10T00:00:00"/>
    <d v="1899-12-30T11:35:34"/>
    <d v="2024-12-10T00:00:00"/>
    <d v="1899-12-30T11:32:30"/>
    <d v="2024-12-10T00:00:00"/>
    <d v="1899-12-30T11:36:27"/>
    <x v="0"/>
    <s v="RFCPI"/>
    <s v="507101769"/>
    <s v="FBO"/>
    <d v="1899-12-30T00:07:01"/>
    <d v="1899-12-30T00:03:57"/>
    <d v="1899-12-30T00:03:04"/>
    <s v="Ensacado"/>
    <s v="E002"/>
    <x v="2"/>
    <d v="1899-12-30T00:00:53"/>
    <d v="1899-12-30T00:03:57"/>
    <n v="11"/>
    <x v="6"/>
    <x v="4"/>
    <x v="2"/>
    <n v="1"/>
    <n v="0"/>
    <s v="KO"/>
    <s v="Ensacado"/>
    <x v="0"/>
    <n v="1"/>
    <s v="M. TENERIFE"/>
    <s v="A"/>
    <d v="1899-12-30T00:03:04"/>
    <d v="1899-12-30T00:03:04"/>
    <s v="KO"/>
    <m/>
    <m/>
    <d v="1899-12-30T00:00:00"/>
    <d v="1899-12-30T00:00:53"/>
    <n v="3"/>
    <n v="-2.129629629629981E-3"/>
    <n v="0.88333333332481168"/>
    <n v="11"/>
    <s v="Si"/>
  </r>
  <r>
    <s v="CCTF"/>
    <s v=""/>
    <x v="0"/>
    <s v="ER6732BBT"/>
    <s v="E5208JYX"/>
    <d v="2024-12-10T00:00:00"/>
    <m/>
    <s v="3126"/>
    <x v="11"/>
    <s v="S1D"/>
    <s v="S1D"/>
    <m/>
    <d v="2024-12-10T00:00:00"/>
    <d v="1899-12-30T11:50:24"/>
    <d v="2024-12-10T00:00:00"/>
    <d v="1899-12-30T11:50:47"/>
    <d v="2024-12-10T00:00:00"/>
    <d v="1899-12-30T12:04:28"/>
    <x v="24"/>
    <s v="SCASTILLA"/>
    <s v="507101770"/>
    <s v="FBO"/>
    <d v="1899-12-30T00:14:04"/>
    <d v="1899-12-30T00:13:41"/>
    <d v="1899-12-30T00:00:23"/>
    <s v="Granel"/>
    <s v="E001"/>
    <x v="2"/>
    <d v="1899-12-30T00:14:04"/>
    <d v="1899-12-30T00:13:41"/>
    <n v="11"/>
    <x v="6"/>
    <x v="4"/>
    <x v="1"/>
    <n v="0"/>
    <n v="0"/>
    <s v="OK"/>
    <s v="Granel"/>
    <x v="0"/>
    <n v="0"/>
    <s v="M. TENERIFE"/>
    <s v="A"/>
    <d v="1899-12-30T00:00:23"/>
    <d v="1899-12-30T00:00:23"/>
    <s v="OK"/>
    <m/>
    <m/>
    <d v="1899-12-30T00:00:00"/>
    <d v="1899-12-30T00:14:04"/>
    <n v="3"/>
    <d v="1899-12-30T00:00:23"/>
    <n v="14.066666666668732"/>
    <n v="12"/>
    <s v="Si"/>
  </r>
  <r>
    <s v="CCTF"/>
    <s v="2024016104"/>
    <x v="0"/>
    <s v="E9158GZT"/>
    <m/>
    <d v="2024-12-10T00:00:00"/>
    <m/>
    <s v="2693"/>
    <x v="13"/>
    <s v="PA"/>
    <s v="PA"/>
    <m/>
    <d v="2024-12-10T00:00:00"/>
    <d v="1899-12-30T12:07:14"/>
    <d v="2024-12-10T00:00:00"/>
    <d v="1899-12-30T12:05:22"/>
    <d v="2024-12-10T00:00:00"/>
    <d v="1899-12-30T12:19:36"/>
    <x v="0"/>
    <s v="RFCPI"/>
    <s v="507101772"/>
    <s v="EXW"/>
    <d v="1899-12-30T00:16:06"/>
    <d v="1899-12-30T00:14:14"/>
    <d v="1899-12-30T00:01:52"/>
    <s v="Ensacado"/>
    <s v="E002"/>
    <x v="1"/>
    <d v="1899-12-30T00:12:22"/>
    <d v="1899-12-30T00:14:14"/>
    <n v="12"/>
    <x v="6"/>
    <x v="4"/>
    <x v="2"/>
    <n v="0"/>
    <n v="0"/>
    <s v="OK"/>
    <s v="Ensacado"/>
    <x v="0"/>
    <n v="0"/>
    <s v="M. TENERIFE"/>
    <s v="A"/>
    <d v="1899-12-30T00:01:52"/>
    <d v="1899-12-30T00:01:52"/>
    <s v="OK"/>
    <m/>
    <m/>
    <d v="1899-12-30T00:00:00"/>
    <d v="1899-12-30T00:12:22"/>
    <n v="3"/>
    <n v="-1.2962962963000146E-3"/>
    <n v="12.366666666662471"/>
    <n v="12"/>
    <s v="Si"/>
  </r>
  <r>
    <s v="CCTF"/>
    <s v="2024016107"/>
    <x v="0"/>
    <s v="E7564MPY"/>
    <m/>
    <d v="2024-12-10T00:00:00"/>
    <m/>
    <s v="2693"/>
    <x v="13"/>
    <s v="PA"/>
    <s v="PA"/>
    <m/>
    <d v="2024-12-10T00:00:00"/>
    <d v="1899-12-30T12:19:20"/>
    <d v="2024-12-10T00:00:00"/>
    <d v="1899-12-30T12:17:10"/>
    <d v="2024-12-10T00:00:00"/>
    <d v="1899-12-30T12:22:35"/>
    <x v="0"/>
    <s v="RFCPI"/>
    <s v="507101773"/>
    <s v="EXW"/>
    <d v="1899-12-30T00:07:35"/>
    <d v="1899-12-30T00:05:25"/>
    <d v="1899-12-30T00:02:10"/>
    <s v="Ensacado"/>
    <s v="E002"/>
    <x v="1"/>
    <d v="1899-12-30T00:03:15"/>
    <d v="1899-12-30T00:05:25"/>
    <n v="12"/>
    <x v="6"/>
    <x v="4"/>
    <x v="2"/>
    <n v="1"/>
    <n v="0"/>
    <s v="KO"/>
    <s v="Ensacado"/>
    <x v="0"/>
    <n v="1"/>
    <s v="M. TENERIFE"/>
    <s v="A"/>
    <d v="1899-12-30T00:02:10"/>
    <d v="1899-12-30T00:02:10"/>
    <s v="OK"/>
    <m/>
    <m/>
    <d v="1899-12-30T00:00:00"/>
    <d v="1899-12-30T00:03:15"/>
    <n v="3"/>
    <n v="-1.5046296296299388E-3"/>
    <n v="3.2499999999936335"/>
    <n v="12"/>
    <s v="Si"/>
  </r>
  <r>
    <s v="CCTF"/>
    <s v="2024016106"/>
    <x v="0"/>
    <s v="ER6670BBL"/>
    <s v="E8727HJH"/>
    <d v="2024-12-10T00:00:00"/>
    <m/>
    <s v="3126"/>
    <x v="11"/>
    <s v="S2D"/>
    <s v="S2D"/>
    <m/>
    <d v="2024-12-10T00:00:00"/>
    <d v="1899-12-30T12:14:39"/>
    <d v="2024-12-10T00:00:00"/>
    <d v="1899-12-30T12:11:47"/>
    <d v="2024-12-10T00:00:00"/>
    <d v="1899-12-30T12:37:46"/>
    <x v="0"/>
    <s v="RFCPI"/>
    <s v="507101774"/>
    <s v="FBO"/>
    <d v="1899-12-30T00:28:51"/>
    <d v="1899-12-30T00:25:59"/>
    <d v="1899-12-30T00:02:52"/>
    <s v="Granel"/>
    <s v="E001"/>
    <x v="2"/>
    <d v="1899-12-30T00:23:07"/>
    <d v="1899-12-30T00:25:59"/>
    <n v="12"/>
    <x v="6"/>
    <x v="4"/>
    <x v="1"/>
    <n v="0"/>
    <n v="0"/>
    <s v="OK"/>
    <s v="Granel"/>
    <x v="0"/>
    <n v="0"/>
    <s v="M. TENERIFE"/>
    <s v="A"/>
    <d v="1899-12-30T00:02:52"/>
    <d v="1899-12-30T00:02:52"/>
    <s v="OK"/>
    <m/>
    <m/>
    <d v="1899-12-30T00:00:00"/>
    <d v="1899-12-30T00:23:07"/>
    <n v="3"/>
    <n v="-1.9907407407400157E-3"/>
    <n v="23.116666666665591"/>
    <n v="12"/>
    <s v="Si"/>
  </r>
  <r>
    <s v="CCTF"/>
    <s v="2024016110"/>
    <x v="0"/>
    <s v="ER6743BBR"/>
    <s v="E5005KYF"/>
    <d v="2024-12-10T00:00:00"/>
    <m/>
    <s v="3208"/>
    <x v="12"/>
    <s v="PA"/>
    <s v="PA"/>
    <m/>
    <d v="2024-12-10T00:00:00"/>
    <d v="1899-12-30T13:00:24"/>
    <d v="2024-12-10T00:00:00"/>
    <d v="1899-12-30T12:56:58"/>
    <d v="2024-12-10T00:00:00"/>
    <d v="1899-12-30T13:08:39"/>
    <x v="0"/>
    <s v="RFCPI"/>
    <s v="507101775"/>
    <s v="FBO"/>
    <d v="1899-12-30T00:15:07"/>
    <d v="1899-12-30T00:11:41"/>
    <d v="1899-12-30T00:03:26"/>
    <s v="Ensacado"/>
    <s v="E002"/>
    <x v="2"/>
    <d v="1899-12-30T00:08:15"/>
    <d v="1899-12-30T00:11:41"/>
    <n v="13"/>
    <x v="6"/>
    <x v="4"/>
    <x v="2"/>
    <n v="1"/>
    <n v="0"/>
    <s v="KO"/>
    <s v="Ensacado"/>
    <x v="0"/>
    <n v="1"/>
    <s v="M. TENERIFE"/>
    <s v="A"/>
    <d v="1899-12-30T00:03:26"/>
    <d v="1899-12-30T00:03:26"/>
    <s v="OK"/>
    <m/>
    <m/>
    <d v="1899-12-30T00:00:00"/>
    <d v="1899-12-30T00:08:15"/>
    <n v="3"/>
    <n v="-2.38425925925001E-3"/>
    <n v="8.2500000000048068"/>
    <n v="13"/>
    <s v="Si"/>
  </r>
  <r>
    <s v="CCTF"/>
    <s v="2024016111"/>
    <x v="0"/>
    <s v="ER8437BBF"/>
    <s v="E8087HNJ"/>
    <d v="2024-12-10T00:00:00"/>
    <m/>
    <s v="3208"/>
    <x v="12"/>
    <s v="PA"/>
    <s v="PA"/>
    <m/>
    <d v="2024-12-10T00:00:00"/>
    <d v="1899-12-30T13:14:57"/>
    <d v="2024-12-10T00:00:00"/>
    <d v="1899-12-30T13:12:54"/>
    <d v="2024-12-10T00:00:00"/>
    <d v="1899-12-30T13:17:15"/>
    <x v="25"/>
    <s v="E_EGARCIA"/>
    <s v="507101776"/>
    <s v="FBO"/>
    <d v="1899-12-30T00:06:24"/>
    <d v="1899-12-30T00:04:21"/>
    <d v="1899-12-30T00:02:03"/>
    <s v="Ensacado"/>
    <s v="E002"/>
    <x v="2"/>
    <d v="1899-12-30T00:02:18"/>
    <d v="1899-12-30T00:04:21"/>
    <n v="13"/>
    <x v="6"/>
    <x v="4"/>
    <x v="2"/>
    <n v="1"/>
    <n v="0"/>
    <s v="KO"/>
    <s v="Ensacado"/>
    <x v="0"/>
    <n v="1"/>
    <s v="M. TENERIFE"/>
    <s v="A"/>
    <d v="1899-12-30T00:02:03"/>
    <d v="1899-12-30T00:02:03"/>
    <s v="OK"/>
    <m/>
    <m/>
    <d v="1899-12-30T00:00:00"/>
    <d v="1899-12-30T00:02:18"/>
    <n v="3"/>
    <n v="-1.4236111111100014E-3"/>
    <n v="2.2999999999966825"/>
    <n v="13"/>
    <s v="Si"/>
  </r>
  <r>
    <s v="CCTF"/>
    <s v="2024016112"/>
    <x v="0"/>
    <s v="ER0623BBL"/>
    <s v="E9819MMR"/>
    <d v="2024-12-10T00:00:00"/>
    <m/>
    <s v="3126"/>
    <x v="11"/>
    <s v="S1D"/>
    <s v="S1D"/>
    <m/>
    <d v="2024-12-10T00:00:00"/>
    <d v="1899-12-30T13:44:38"/>
    <d v="2024-12-10T00:00:00"/>
    <d v="1899-12-30T13:41:31"/>
    <d v="2024-12-10T00:00:00"/>
    <d v="1899-12-30T14:04:30"/>
    <x v="0"/>
    <s v="RFCPI"/>
    <s v="507101777"/>
    <s v="FBO"/>
    <d v="1899-12-30T00:26:06"/>
    <d v="1899-12-30T00:22:59"/>
    <d v="1899-12-30T00:03:07"/>
    <s v="Granel"/>
    <s v="E001"/>
    <x v="2"/>
    <d v="1899-12-30T00:19:52"/>
    <d v="1899-12-30T00:22:59"/>
    <n v="13"/>
    <x v="6"/>
    <x v="4"/>
    <x v="1"/>
    <n v="0"/>
    <n v="0"/>
    <s v="OK"/>
    <s v="Granel"/>
    <x v="0"/>
    <n v="0"/>
    <s v="M. TENERIFE"/>
    <s v="A"/>
    <d v="1899-12-30T00:03:07"/>
    <d v="1899-12-30T00:03:07"/>
    <s v="OK"/>
    <m/>
    <m/>
    <d v="1899-12-30T00:00:00"/>
    <d v="1899-12-30T00:19:52"/>
    <n v="3"/>
    <n v="-2.1643518518500438E-3"/>
    <n v="19.866666666657569"/>
    <n v="14"/>
    <s v="Si"/>
  </r>
  <r>
    <s v="CCTF"/>
    <s v="2024016114"/>
    <x v="0"/>
    <s v="EP01035R"/>
    <s v="E5050MHX"/>
    <d v="2024-12-10T00:00:00"/>
    <m/>
    <s v="3126"/>
    <x v="11"/>
    <s v="S1D"/>
    <s v="S1D"/>
    <m/>
    <d v="2024-12-10T00:00:00"/>
    <d v="1899-12-30T14:45:17"/>
    <d v="2024-12-10T00:00:00"/>
    <d v="1899-12-30T14:43:02"/>
    <d v="2024-12-10T00:00:00"/>
    <d v="1899-12-30T15:06:56"/>
    <x v="0"/>
    <s v="RFCPI"/>
    <s v="507101778"/>
    <s v="EXW"/>
    <d v="1899-12-30T00:26:09"/>
    <d v="1899-12-30T00:23:54"/>
    <d v="1899-12-30T00:02:15"/>
    <s v="Granel"/>
    <s v="E001"/>
    <x v="1"/>
    <d v="1899-12-30T00:21:39"/>
    <d v="1899-12-30T00:23:54"/>
    <n v="14"/>
    <x v="6"/>
    <x v="4"/>
    <x v="1"/>
    <n v="0"/>
    <n v="0"/>
    <s v="OK"/>
    <s v="Granel"/>
    <x v="0"/>
    <n v="0"/>
    <s v="M. TENERIFE"/>
    <s v="A"/>
    <d v="1899-12-30T00:02:15"/>
    <d v="1899-12-30T00:02:15"/>
    <s v="OK"/>
    <m/>
    <m/>
    <d v="1899-12-30T00:00:00"/>
    <d v="1899-12-30T00:21:39"/>
    <n v="3"/>
    <n v="-1.5625000000000222E-3"/>
    <n v="21.64999999999683"/>
    <n v="15"/>
    <s v="Si"/>
  </r>
  <r>
    <s v="CCTF"/>
    <s v="2024016115"/>
    <x v="0"/>
    <s v="ER8051BBH"/>
    <s v="E0285KKX"/>
    <d v="2024-12-10T00:00:00"/>
    <m/>
    <s v="3126"/>
    <x v="11"/>
    <s v="S2D"/>
    <s v="S2D"/>
    <m/>
    <d v="2024-12-10T00:00:00"/>
    <d v="1899-12-30T14:48:54"/>
    <d v="2024-12-10T00:00:00"/>
    <d v="1899-12-30T14:46:01"/>
    <d v="2024-12-10T00:00:00"/>
    <d v="1899-12-30T15:15:26"/>
    <x v="0"/>
    <s v="RFCPI"/>
    <s v="507101779"/>
    <s v="FBO"/>
    <d v="1899-12-30T00:32:18"/>
    <d v="1899-12-30T00:29:25"/>
    <d v="1899-12-30T00:02:53"/>
    <s v="Granel"/>
    <s v="E001"/>
    <x v="2"/>
    <d v="1899-12-30T00:26:32"/>
    <d v="1899-12-30T00:29:25"/>
    <n v="14"/>
    <x v="6"/>
    <x v="4"/>
    <x v="1"/>
    <n v="0"/>
    <n v="0"/>
    <s v="OK"/>
    <s v="Granel"/>
    <x v="0"/>
    <n v="0"/>
    <s v="M. TENERIFE"/>
    <s v="A"/>
    <d v="1899-12-30T00:02:53"/>
    <d v="1899-12-30T00:02:53"/>
    <s v="OK"/>
    <m/>
    <m/>
    <d v="1899-12-30T00:00:00"/>
    <d v="1899-12-30T00:26:32"/>
    <n v="3"/>
    <n v="-2.0023148148200498E-3"/>
    <n v="26.533333333324745"/>
    <n v="15"/>
    <s v="Si"/>
  </r>
  <r>
    <s v="CCTF"/>
    <s v="2024016116"/>
    <x v="0"/>
    <s v="ER5521BBL"/>
    <s v="E5336KFP"/>
    <d v="2024-12-10T00:00:00"/>
    <m/>
    <s v="2758"/>
    <x v="15"/>
    <s v="PA"/>
    <m/>
    <m/>
    <d v="2024-12-10T00:00:00"/>
    <d v="1899-12-30T15:01:19"/>
    <d v="2024-12-10T00:00:00"/>
    <d v="1899-12-30T16:09:00"/>
    <d v="2024-12-10T00:00:00"/>
    <d v="1899-12-30T15:33:18"/>
    <x v="26"/>
    <s v="E_JPEREZ1"/>
    <s v="507101780"/>
    <s v="EXW"/>
    <d v="1899-12-30T01:43:23"/>
    <d v="1899-12-30T00:35:42"/>
    <d v="1899-12-30T01:07:41"/>
    <s v="Ensacado"/>
    <s v="E002"/>
    <x v="1"/>
    <d v="1899-12-30T00:31:59"/>
    <n v="-2.4791666666670098E-2"/>
    <n v="15"/>
    <x v="6"/>
    <x v="4"/>
    <x v="2"/>
    <n v="0"/>
    <n v="0"/>
    <s v="OK"/>
    <s v="Ensacado"/>
    <x v="0"/>
    <n v="0"/>
    <s v="M. TENERIFE"/>
    <s v="A"/>
    <d v="1899-12-30T01:07:41"/>
    <d v="1899-12-30T00:09:41"/>
    <s v="KO"/>
    <m/>
    <m/>
    <d v="1899-12-30T00:00:00"/>
    <d v="1899-12-30T00:31:59"/>
    <n v="3"/>
    <d v="1899-12-30T01:07:41"/>
    <n v="31.983333333335988"/>
    <n v="15"/>
    <s v="Si"/>
  </r>
  <r>
    <s v="CCTF"/>
    <s v="2024016119"/>
    <x v="0"/>
    <s v="ER0173BBZ"/>
    <s v="E0070LZG"/>
    <d v="2024-12-10T00:00:00"/>
    <m/>
    <s v="2693"/>
    <x v="13"/>
    <s v="PA"/>
    <m/>
    <m/>
    <d v="2024-12-10T00:00:00"/>
    <d v="1899-12-30T15:28:35"/>
    <d v="2024-12-10T00:00:00"/>
    <d v="1899-12-30T15:25:21"/>
    <d v="2024-12-10T00:00:00"/>
    <d v="1899-12-30T15:53:43"/>
    <x v="27"/>
    <s v="E_JPEREZ1"/>
    <s v="507101781"/>
    <s v="EXW"/>
    <d v="1899-12-30T00:31:36"/>
    <d v="1899-12-30T00:28:22"/>
    <d v="1899-12-30T00:03:14"/>
    <s v="Ensacado"/>
    <s v="E002"/>
    <x v="1"/>
    <d v="1899-12-30T00:25:08"/>
    <d v="1899-12-30T00:28:22"/>
    <n v="15"/>
    <x v="6"/>
    <x v="4"/>
    <x v="2"/>
    <n v="0"/>
    <n v="0"/>
    <s v="OK"/>
    <s v="Ensacado"/>
    <x v="0"/>
    <n v="0"/>
    <s v="M. TENERIFE"/>
    <s v="A"/>
    <d v="1899-12-30T00:03:14"/>
    <d v="1899-12-30T00:03:14"/>
    <s v="OK"/>
    <m/>
    <m/>
    <d v="1899-12-30T00:00:00"/>
    <d v="1899-12-30T00:25:08"/>
    <n v="3"/>
    <n v="-2.2453703703699812E-3"/>
    <n v="25.133333333328043"/>
    <n v="15"/>
    <s v="Si"/>
  </r>
  <r>
    <s v="CCTF"/>
    <s v="2024016121"/>
    <x v="0"/>
    <s v="ER1862BBJ"/>
    <s v="E5866LGS"/>
    <d v="2024-12-10T00:00:00"/>
    <m/>
    <s v="2693"/>
    <x v="13"/>
    <s v="PA"/>
    <s v="PA"/>
    <m/>
    <d v="2024-12-10T00:00:00"/>
    <d v="1899-12-30T15:53:26"/>
    <d v="2024-12-10T00:00:00"/>
    <d v="1899-12-30T15:57:01"/>
    <d v="2024-12-10T00:00:00"/>
    <d v="1899-12-30T16:04:45"/>
    <x v="0"/>
    <s v="RFCPI"/>
    <s v="507101782"/>
    <s v="EXW"/>
    <d v="1899-12-30T00:11:19"/>
    <d v="1899-12-30T00:07:44"/>
    <d v="1899-12-30T00:03:35"/>
    <s v="Ensacado"/>
    <s v="E002"/>
    <x v="1"/>
    <d v="1899-12-30T00:11:19"/>
    <d v="1899-12-30T00:07:44"/>
    <n v="15"/>
    <x v="6"/>
    <x v="4"/>
    <x v="2"/>
    <n v="0"/>
    <n v="0"/>
    <s v="OK"/>
    <s v="Ensacado"/>
    <x v="0"/>
    <n v="0"/>
    <s v="M. TENERIFE"/>
    <s v="A"/>
    <d v="1899-12-30T00:03:35"/>
    <d v="1899-12-30T00:03:35"/>
    <s v="OK"/>
    <m/>
    <m/>
    <d v="1899-12-30T00:00:00"/>
    <d v="1899-12-30T00:11:19"/>
    <n v="3"/>
    <d v="1899-12-30T00:03:35"/>
    <n v="11.316666666672059"/>
    <n v="16"/>
    <s v="Si"/>
  </r>
  <r>
    <s v="CCTF"/>
    <s v="2024016120"/>
    <x v="0"/>
    <s v="ER0105BBM"/>
    <s v="E7854FWK"/>
    <d v="2024-12-10T00:00:00"/>
    <m/>
    <s v="2693"/>
    <x v="13"/>
    <s v="PA"/>
    <s v="PA"/>
    <m/>
    <d v="2024-12-10T00:00:00"/>
    <d v="1899-12-30T15:52:07"/>
    <d v="2024-12-10T00:00:00"/>
    <d v="1899-12-30T16:04:06"/>
    <d v="2024-12-10T00:00:00"/>
    <d v="1899-12-30T16:10:41"/>
    <x v="0"/>
    <s v="RFCPI"/>
    <s v="507101783"/>
    <s v="EXW"/>
    <d v="1899-12-30T00:18:34"/>
    <d v="1899-12-30T00:06:35"/>
    <d v="1899-12-30T00:11:59"/>
    <s v="Ensacado"/>
    <s v="E002"/>
    <x v="1"/>
    <d v="1899-12-30T00:18:34"/>
    <d v="1899-12-30T00:06:35"/>
    <n v="15"/>
    <x v="6"/>
    <x v="4"/>
    <x v="2"/>
    <n v="0"/>
    <n v="0"/>
    <s v="OK"/>
    <s v="Ensacado"/>
    <x v="0"/>
    <n v="0"/>
    <s v="M. TENERIFE"/>
    <s v="A"/>
    <d v="1899-12-30T00:11:59"/>
    <d v="1899-12-30T00:11:59"/>
    <s v="OK"/>
    <m/>
    <m/>
    <d v="1899-12-30T00:00:00"/>
    <d v="1899-12-30T00:18:34"/>
    <n v="3"/>
    <d v="1899-12-30T00:11:59"/>
    <n v="18.566666666668716"/>
    <n v="16"/>
    <s v="Si"/>
  </r>
  <r>
    <s v="CCTF"/>
    <s v="2024016123"/>
    <x v="0"/>
    <s v="ETF02432R"/>
    <s v="E6398FTM"/>
    <d v="2024-12-10T00:00:00"/>
    <m/>
    <s v="3126"/>
    <x v="11"/>
    <s v="S1D"/>
    <s v="S1D"/>
    <m/>
    <d v="2024-12-10T00:00:00"/>
    <d v="1899-12-30T16:11:18"/>
    <d v="2024-12-10T00:00:00"/>
    <d v="1899-12-30T16:08:16"/>
    <d v="2024-12-10T00:00:00"/>
    <d v="1899-12-30T16:21:51"/>
    <x v="0"/>
    <s v="RFCPI"/>
    <s v="507101784"/>
    <s v="EXW"/>
    <d v="1899-12-30T00:16:37"/>
    <d v="1899-12-30T00:13:35"/>
    <d v="1899-12-30T00:03:02"/>
    <s v="Granel"/>
    <s v="E001"/>
    <x v="1"/>
    <d v="1899-12-30T00:10:33"/>
    <d v="1899-12-30T00:13:35"/>
    <n v="16"/>
    <x v="6"/>
    <x v="4"/>
    <x v="1"/>
    <n v="0"/>
    <n v="0"/>
    <s v="OK"/>
    <s v="Granel"/>
    <x v="0"/>
    <n v="0"/>
    <s v="M. TENERIFE"/>
    <s v="A"/>
    <d v="1899-12-30T00:03:02"/>
    <d v="1899-12-30T00:03:02"/>
    <s v="OK"/>
    <m/>
    <m/>
    <d v="1899-12-30T00:00:00"/>
    <d v="1899-12-30T00:10:33"/>
    <n v="3"/>
    <n v="-2.1064814814799604E-3"/>
    <n v="10.550000000001649"/>
    <n v="16"/>
    <s v="Si"/>
  </r>
  <r>
    <s v="CCTF"/>
    <s v="2024016125"/>
    <x v="0"/>
    <s v="ER8173BDN"/>
    <s v="E5866LGS"/>
    <d v="2024-12-10T00:00:00"/>
    <m/>
    <s v="2693"/>
    <x v="13"/>
    <s v="PA"/>
    <s v="PA"/>
    <m/>
    <d v="2024-12-10T00:00:00"/>
    <d v="1899-12-30T17:02:13"/>
    <d v="2024-12-10T00:00:00"/>
    <d v="1899-12-30T17:00:16"/>
    <d v="2024-12-10T00:00:00"/>
    <d v="1899-12-30T17:09:29"/>
    <x v="0"/>
    <s v="RFCPI"/>
    <s v="507101785"/>
    <s v="FBO"/>
    <d v="1899-12-30T00:11:10"/>
    <d v="1899-12-30T00:09:13"/>
    <d v="1899-12-30T00:01:57"/>
    <s v="Ensacado"/>
    <s v="E002"/>
    <x v="2"/>
    <d v="1899-12-30T00:07:16"/>
    <d v="1899-12-30T00:09:13"/>
    <n v="17"/>
    <x v="6"/>
    <x v="4"/>
    <x v="2"/>
    <n v="1"/>
    <n v="0"/>
    <s v="KO"/>
    <s v="Ensacado"/>
    <x v="0"/>
    <n v="1"/>
    <s v="M. TENERIFE"/>
    <s v="A"/>
    <d v="1899-12-30T00:01:57"/>
    <d v="1899-12-30T00:01:57"/>
    <s v="OK"/>
    <m/>
    <m/>
    <d v="1899-12-30T00:00:00"/>
    <d v="1899-12-30T00:07:16"/>
    <n v="3"/>
    <n v="-1.354166666669987E-3"/>
    <n v="7.2666666666576774"/>
    <n v="17"/>
    <s v="Si"/>
  </r>
  <r>
    <s v="CCTF"/>
    <s v="2024016126"/>
    <x v="0"/>
    <s v="ER0105BBM"/>
    <s v="E7854FWK"/>
    <d v="2024-12-10T00:00:00"/>
    <m/>
    <s v="2693"/>
    <x v="13"/>
    <s v="PA"/>
    <s v="PA"/>
    <m/>
    <d v="2024-12-10T00:00:00"/>
    <d v="1899-12-30T17:06:18"/>
    <d v="2024-12-10T00:00:00"/>
    <d v="1899-12-30T17:03:50"/>
    <d v="2024-12-10T00:00:00"/>
    <d v="1899-12-30T17:11:53"/>
    <x v="0"/>
    <s v="RFCPI"/>
    <s v="507101786"/>
    <s v="FBO"/>
    <d v="1899-12-30T00:10:31"/>
    <d v="1899-12-30T00:08:03"/>
    <d v="1899-12-30T00:02:28"/>
    <s v="Ensacado"/>
    <s v="E002"/>
    <x v="1"/>
    <d v="1899-12-30T00:05:35"/>
    <d v="1899-12-30T00:08:03"/>
    <n v="17"/>
    <x v="6"/>
    <x v="4"/>
    <x v="2"/>
    <n v="1"/>
    <n v="0"/>
    <s v="KO"/>
    <s v="Ensacado"/>
    <x v="0"/>
    <n v="1"/>
    <s v="M. TENERIFE"/>
    <s v="A"/>
    <d v="1899-12-30T00:02:28"/>
    <d v="1899-12-30T00:02:28"/>
    <s v="OK"/>
    <m/>
    <m/>
    <d v="1899-12-30T00:00:00"/>
    <d v="1899-12-30T00:05:35"/>
    <n v="3"/>
    <n v="-1.7129629629599741E-3"/>
    <n v="5.5833333333408142"/>
    <n v="17"/>
    <s v="Si"/>
  </r>
  <r>
    <s v="CCTF"/>
    <s v="2024016127"/>
    <x v="0"/>
    <s v="ER0623BBL"/>
    <s v="E9819MMR"/>
    <d v="2024-12-11T00:00:00"/>
    <m/>
    <s v="3126"/>
    <x v="11"/>
    <s v="S1D"/>
    <s v="S1D"/>
    <m/>
    <d v="2024-12-11T00:00:00"/>
    <d v="1899-12-30T05:47:49"/>
    <d v="2024-12-11T00:00:00"/>
    <d v="1899-12-30T05:45:04"/>
    <d v="2024-12-11T00:00:00"/>
    <d v="1899-12-30T06:10:55"/>
    <x v="0"/>
    <s v="RFCPI"/>
    <s v="507101787"/>
    <s v="EXW"/>
    <d v="1899-12-30T00:28:36"/>
    <d v="1899-12-30T00:25:51"/>
    <d v="1899-12-30T00:02:45"/>
    <s v="Granel"/>
    <s v="E001"/>
    <x v="1"/>
    <d v="1899-12-30T00:23:06"/>
    <d v="1899-12-30T00:25:51"/>
    <n v="5"/>
    <x v="7"/>
    <x v="4"/>
    <x v="1"/>
    <n v="0"/>
    <n v="0"/>
    <s v="OK"/>
    <s v="Granel"/>
    <x v="0"/>
    <n v="0"/>
    <s v="M. TENERIFE"/>
    <s v="A"/>
    <d v="1899-12-30T00:02:45"/>
    <d v="1899-12-30T00:02:45"/>
    <s v="OK"/>
    <m/>
    <m/>
    <d v="1899-12-30T00:00:00"/>
    <d v="1899-12-30T00:23:06"/>
    <n v="4"/>
    <n v="-1.909722222219995E-3"/>
    <n v="23.100000000004808"/>
    <n v="6"/>
    <s v="Si"/>
  </r>
  <r>
    <s v="CCTF"/>
    <s v="2024016130"/>
    <x v="0"/>
    <s v="ER8317BBV"/>
    <s v="E1828CPR"/>
    <d v="2024-12-11T00:00:00"/>
    <m/>
    <s v="2693"/>
    <x v="13"/>
    <s v="PA"/>
    <s v="PA"/>
    <m/>
    <d v="2024-12-11T00:00:00"/>
    <d v="1899-12-30T06:11:33"/>
    <d v="2024-12-11T00:00:00"/>
    <d v="1899-12-30T06:08:24"/>
    <d v="2024-12-11T00:00:00"/>
    <d v="1899-12-30T06:12:11"/>
    <x v="0"/>
    <s v="RFCPI"/>
    <s v="507101788"/>
    <s v="EXW"/>
    <d v="1899-12-30T00:06:56"/>
    <d v="1899-12-30T00:03:47"/>
    <d v="1899-12-30T00:03:09"/>
    <s v="Ensacado"/>
    <s v="E002"/>
    <x v="1"/>
    <d v="1899-12-30T00:00:38"/>
    <d v="1899-12-30T00:03:47"/>
    <n v="6"/>
    <x v="7"/>
    <x v="4"/>
    <x v="2"/>
    <n v="1"/>
    <n v="0"/>
    <s v="KO"/>
    <s v="Ensacado"/>
    <x v="0"/>
    <n v="1"/>
    <s v="M. TENERIFE"/>
    <s v="A"/>
    <d v="1899-12-30T00:03:09"/>
    <d v="1899-12-30T00:03:09"/>
    <s v="KO"/>
    <m/>
    <m/>
    <d v="1899-12-30T00:00:00"/>
    <d v="1899-12-30T00:00:38"/>
    <n v="4"/>
    <n v="-2.1874999999999534E-3"/>
    <n v="0.63333333334083974"/>
    <n v="6"/>
    <s v="Si"/>
  </r>
  <r>
    <s v="CCTF"/>
    <s v="2024016131"/>
    <x v="0"/>
    <s v="ER8317BBV"/>
    <s v="E1828CPR"/>
    <d v="2024-12-11T00:00:00"/>
    <m/>
    <s v="3208"/>
    <x v="12"/>
    <s v="PA"/>
    <s v="PA"/>
    <m/>
    <d v="2024-12-11T00:00:00"/>
    <d v="1899-12-30T06:12:41"/>
    <d v="2024-12-11T00:00:00"/>
    <d v="1899-12-30T06:09:32"/>
    <d v="2024-12-11T00:00:00"/>
    <d v="1899-12-30T06:13:31"/>
    <x v="0"/>
    <s v="RFCPI"/>
    <s v="507101789"/>
    <s v="EXW"/>
    <d v="1899-12-30T00:07:08"/>
    <d v="1899-12-30T00:03:59"/>
    <d v="1899-12-30T00:03:09"/>
    <s v="Ensacado"/>
    <s v="E002"/>
    <x v="1"/>
    <d v="1899-12-30T00:00:50"/>
    <d v="1899-12-30T00:03:59"/>
    <n v="6"/>
    <x v="7"/>
    <x v="4"/>
    <x v="2"/>
    <n v="1"/>
    <n v="0"/>
    <s v="KO"/>
    <s v="Ensacado"/>
    <x v="0"/>
    <n v="1"/>
    <s v="M. TENERIFE"/>
    <s v="A"/>
    <d v="1899-12-30T00:03:09"/>
    <d v="1899-12-30T00:03:09"/>
    <s v="KO"/>
    <m/>
    <m/>
    <d v="1899-12-30T00:00:00"/>
    <d v="1899-12-30T00:00:50"/>
    <n v="4"/>
    <n v="-2.1875000000000089E-3"/>
    <n v="0.8333333333280013"/>
    <n v="6"/>
    <s v="Si"/>
  </r>
  <r>
    <s v="CCTF"/>
    <s v="2024016132"/>
    <x v="0"/>
    <s v="ER8317BBV"/>
    <s v="E1828CPR"/>
    <d v="2024-12-11T00:00:00"/>
    <m/>
    <s v="3208"/>
    <x v="12"/>
    <s v="PA"/>
    <s v="PA"/>
    <m/>
    <d v="2024-12-11T00:00:00"/>
    <d v="1899-12-30T06:14:08"/>
    <d v="2024-12-11T00:00:00"/>
    <d v="1899-12-30T06:10:47"/>
    <d v="2024-12-11T00:00:00"/>
    <d v="1899-12-30T06:28:14"/>
    <x v="0"/>
    <s v="RFCPI"/>
    <s v="507101790"/>
    <s v="EXW"/>
    <d v="1899-12-30T00:20:48"/>
    <d v="1899-12-30T00:17:27"/>
    <d v="1899-12-30T00:03:21"/>
    <s v="Ensacado"/>
    <s v="E002"/>
    <x v="1"/>
    <d v="1899-12-30T00:14:06"/>
    <d v="1899-12-30T00:17:27"/>
    <n v="6"/>
    <x v="7"/>
    <x v="4"/>
    <x v="2"/>
    <n v="0"/>
    <n v="0"/>
    <s v="OK"/>
    <s v="Ensacado"/>
    <x v="0"/>
    <n v="0"/>
    <s v="M. TENERIFE"/>
    <s v="A"/>
    <d v="1899-12-30T00:03:21"/>
    <d v="1899-12-30T00:03:21"/>
    <s v="OK"/>
    <m/>
    <m/>
    <d v="1899-12-30T00:00:00"/>
    <d v="1899-12-30T00:14:06"/>
    <n v="4"/>
    <n v="-2.3263888888799822E-3"/>
    <n v="14.100000000004762"/>
    <n v="6"/>
    <s v="Si"/>
  </r>
  <r>
    <s v="CCTF"/>
    <s v="2024016128"/>
    <x v="0"/>
    <s v="ER6670BBL"/>
    <s v="E8727HJH"/>
    <d v="2024-12-11T00:00:00"/>
    <m/>
    <s v="3126"/>
    <x v="11"/>
    <s v="S2D"/>
    <s v="S2D"/>
    <m/>
    <d v="2024-12-11T00:00:00"/>
    <d v="1899-12-30T06:02:59"/>
    <d v="2024-12-11T00:00:00"/>
    <d v="1899-12-30T06:01:31"/>
    <d v="2024-12-11T00:00:00"/>
    <d v="1899-12-30T06:31:15"/>
    <x v="0"/>
    <s v="RFCPI"/>
    <s v="507101791"/>
    <s v="FBO"/>
    <d v="1899-12-30T00:31:12"/>
    <d v="1899-12-30T00:29:44"/>
    <d v="1899-12-30T00:01:28"/>
    <s v="Granel"/>
    <s v="E001"/>
    <x v="2"/>
    <d v="1899-12-30T00:28:16"/>
    <d v="1899-12-30T00:29:44"/>
    <n v="6"/>
    <x v="7"/>
    <x v="4"/>
    <x v="1"/>
    <n v="0"/>
    <n v="0"/>
    <s v="OK"/>
    <s v="Granel"/>
    <x v="0"/>
    <n v="0"/>
    <s v="M. TENERIFE"/>
    <s v="A"/>
    <d v="1899-12-30T00:01:28"/>
    <d v="1899-12-30T00:01:28"/>
    <s v="OK"/>
    <m/>
    <m/>
    <d v="1899-12-30T00:00:00"/>
    <d v="1899-12-30T00:28:16"/>
    <n v="4"/>
    <n v="-1.0185185185200285E-3"/>
    <n v="28.266666666667195"/>
    <n v="6"/>
    <s v="Si"/>
  </r>
  <r>
    <s v="CCTF"/>
    <s v="2024016135"/>
    <x v="0"/>
    <s v="ER6669BBL"/>
    <s v="E4911KHZ"/>
    <d v="2024-12-11T00:00:00"/>
    <m/>
    <s v="3126"/>
    <x v="11"/>
    <s v="S1D"/>
    <s v="S1D"/>
    <m/>
    <d v="2024-12-11T00:00:00"/>
    <d v="1899-12-30T06:19:06"/>
    <d v="2024-12-11T00:00:00"/>
    <d v="1899-12-30T06:16:43"/>
    <d v="2024-12-11T00:00:00"/>
    <d v="1899-12-30T06:36:55"/>
    <x v="0"/>
    <s v="RFCPI"/>
    <s v="507101792"/>
    <s v="FBO"/>
    <d v="1899-12-30T00:22:35"/>
    <d v="1899-12-30T00:20:12"/>
    <d v="1899-12-30T00:02:23"/>
    <s v="Granel"/>
    <s v="E001"/>
    <x v="2"/>
    <d v="1899-12-30T00:17:49"/>
    <d v="1899-12-30T00:20:12"/>
    <n v="6"/>
    <x v="7"/>
    <x v="4"/>
    <x v="1"/>
    <n v="0"/>
    <n v="0"/>
    <s v="OK"/>
    <s v="Granel"/>
    <x v="0"/>
    <n v="0"/>
    <s v="M. TENERIFE"/>
    <s v="A"/>
    <d v="1899-12-30T00:02:23"/>
    <d v="1899-12-30T00:02:23"/>
    <s v="OK"/>
    <m/>
    <m/>
    <d v="1899-12-30T00:00:00"/>
    <d v="1899-12-30T00:17:49"/>
    <n v="4"/>
    <n v="-1.6550925925900017E-3"/>
    <n v="17.816666666659167"/>
    <n v="6"/>
    <s v="Si"/>
  </r>
  <r>
    <s v="CCTF"/>
    <s v="2024016138"/>
    <x v="0"/>
    <s v="ER9284BDK"/>
    <s v="E9335MJP"/>
    <d v="2024-12-11T00:00:00"/>
    <m/>
    <s v="3208"/>
    <x v="12"/>
    <s v="PA"/>
    <s v="PA"/>
    <m/>
    <d v="2024-12-11T00:00:00"/>
    <d v="1899-12-30T06:41:36"/>
    <d v="2024-12-11T00:00:00"/>
    <d v="1899-12-30T06:38:58"/>
    <d v="2024-12-11T00:00:00"/>
    <d v="1899-12-30T06:49:13"/>
    <x v="0"/>
    <s v="RFCPI"/>
    <s v="507101793"/>
    <s v="FBO"/>
    <d v="1899-12-30T00:12:53"/>
    <d v="1899-12-30T00:10:15"/>
    <d v="1899-12-30T00:02:38"/>
    <s v="Ensacado"/>
    <s v="E002"/>
    <x v="2"/>
    <d v="1899-12-30T00:07:37"/>
    <d v="1899-12-30T00:10:15"/>
    <n v="6"/>
    <x v="7"/>
    <x v="4"/>
    <x v="2"/>
    <n v="1"/>
    <n v="0"/>
    <s v="KO"/>
    <s v="Ensacado"/>
    <x v="0"/>
    <n v="1"/>
    <s v="M. TENERIFE"/>
    <s v="A"/>
    <d v="1899-12-30T00:02:38"/>
    <d v="1899-12-30T00:02:38"/>
    <s v="OK"/>
    <m/>
    <m/>
    <d v="1899-12-30T00:00:00"/>
    <d v="1899-12-30T00:07:37"/>
    <n v="4"/>
    <n v="-1.8287037037000298E-3"/>
    <n v="7.6166666666639671"/>
    <n v="6"/>
    <s v="Si"/>
  </r>
  <r>
    <s v="CCTF"/>
    <s v="2024016141"/>
    <x v="0"/>
    <s v="ETF02294R"/>
    <s v="E0184KJL"/>
    <d v="2024-12-11T00:00:00"/>
    <m/>
    <s v="2693"/>
    <x v="13"/>
    <s v="PA"/>
    <s v="PA"/>
    <m/>
    <d v="2024-12-11T00:00:00"/>
    <d v="1899-12-30T06:56:43"/>
    <d v="2024-12-11T00:00:00"/>
    <d v="1899-12-30T06:53:17"/>
    <d v="2024-12-11T00:00:00"/>
    <d v="1899-12-30T06:57:11"/>
    <x v="0"/>
    <s v="RFCPI"/>
    <s v="507101794"/>
    <s v="FBO"/>
    <d v="1899-12-30T00:07:20"/>
    <d v="1899-12-30T00:03:54"/>
    <d v="1899-12-30T00:03:26"/>
    <s v="Ensacado"/>
    <s v="E002"/>
    <x v="2"/>
    <d v="1899-12-30T00:00:28"/>
    <d v="1899-12-30T00:03:54"/>
    <n v="6"/>
    <x v="7"/>
    <x v="4"/>
    <x v="2"/>
    <n v="1"/>
    <n v="0"/>
    <s v="KO"/>
    <s v="Ensacado"/>
    <x v="0"/>
    <n v="1"/>
    <s v="M. TENERIFE"/>
    <s v="A"/>
    <d v="1899-12-30T00:03:26"/>
    <d v="1899-12-30T00:03:26"/>
    <s v="KO"/>
    <m/>
    <m/>
    <d v="1899-12-30T00:00:00"/>
    <d v="1899-12-30T00:00:28"/>
    <n v="4"/>
    <n v="-2.384259259260002E-3"/>
    <n v="0.46666666667523948"/>
    <n v="6"/>
    <s v="Si"/>
  </r>
  <r>
    <s v="CCTF"/>
    <s v="2024016140"/>
    <x v="0"/>
    <s v="ETF02432R"/>
    <s v="E6398FTM"/>
    <d v="2024-12-11T00:00:00"/>
    <m/>
    <s v="3126"/>
    <x v="11"/>
    <s v="S1D"/>
    <s v="S1D"/>
    <m/>
    <d v="2024-12-11T00:00:00"/>
    <d v="1899-12-30T06:54:11"/>
    <d v="2024-12-11T00:00:00"/>
    <d v="1899-12-30T06:52:18"/>
    <d v="2024-12-11T00:00:00"/>
    <d v="1899-12-30T07:05:18"/>
    <x v="0"/>
    <s v="RFCPI"/>
    <s v="507101795"/>
    <s v="EXW"/>
    <d v="1899-12-30T00:14:53"/>
    <d v="1899-12-30T00:13:00"/>
    <d v="1899-12-30T00:01:53"/>
    <s v="Granel"/>
    <s v="E001"/>
    <x v="1"/>
    <d v="1899-12-30T00:11:07"/>
    <d v="1899-12-30T00:13:00"/>
    <n v="6"/>
    <x v="7"/>
    <x v="4"/>
    <x v="1"/>
    <n v="0"/>
    <n v="0"/>
    <s v="OK"/>
    <s v="Granel"/>
    <x v="0"/>
    <n v="0"/>
    <s v="M. TENERIFE"/>
    <s v="A"/>
    <d v="1899-12-30T00:01:53"/>
    <d v="1899-12-30T00:01:53"/>
    <s v="OK"/>
    <m/>
    <m/>
    <d v="1899-12-30T00:00:00"/>
    <d v="1899-12-30T00:11:07"/>
    <n v="4"/>
    <n v="-1.3078703703700012E-3"/>
    <n v="11.11666666667035"/>
    <n v="7"/>
    <s v="Si"/>
  </r>
  <r>
    <s v="CCTF"/>
    <s v="2024016139"/>
    <x v="0"/>
    <s v="ER8050BBH"/>
    <s v="E6110KPL"/>
    <d v="2024-12-11T00:00:00"/>
    <m/>
    <s v="3126"/>
    <x v="11"/>
    <s v="S2D"/>
    <s v="S2D"/>
    <m/>
    <d v="2024-12-11T00:00:00"/>
    <d v="1899-12-30T06:41:59"/>
    <d v="2024-12-11T00:00:00"/>
    <d v="1899-12-30T06:39:26"/>
    <d v="2024-12-11T00:00:00"/>
    <d v="1899-12-30T07:07:06"/>
    <x v="0"/>
    <s v="RFCPI"/>
    <s v="507101796"/>
    <s v="FBO"/>
    <d v="1899-12-30T00:30:13"/>
    <d v="1899-12-30T00:27:40"/>
    <d v="1899-12-30T00:02:33"/>
    <s v="Granel"/>
    <s v="E001"/>
    <x v="2"/>
    <d v="1899-12-30T00:25:07"/>
    <d v="1899-12-30T00:27:40"/>
    <n v="6"/>
    <x v="7"/>
    <x v="4"/>
    <x v="1"/>
    <n v="0"/>
    <n v="0"/>
    <s v="OK"/>
    <s v="Granel"/>
    <x v="0"/>
    <n v="0"/>
    <s v="M. TENERIFE"/>
    <s v="A"/>
    <d v="1899-12-30T00:02:33"/>
    <d v="1899-12-30T00:02:33"/>
    <s v="OK"/>
    <m/>
    <m/>
    <d v="1899-12-30T00:00:00"/>
    <d v="1899-12-30T00:25:07"/>
    <n v="4"/>
    <n v="-1.7708333333300019E-3"/>
    <n v="25.116666666667182"/>
    <n v="7"/>
    <s v="Si"/>
  </r>
  <r>
    <s v="CCTF"/>
    <s v="2024016142"/>
    <x v="0"/>
    <s v="ER8437BBF"/>
    <s v="E8087HNJ"/>
    <d v="2024-12-11T00:00:00"/>
    <m/>
    <s v="3208"/>
    <x v="12"/>
    <s v="PA"/>
    <s v="PA"/>
    <m/>
    <d v="2024-12-11T00:00:00"/>
    <d v="1899-12-30T07:13:19"/>
    <d v="2024-12-11T00:00:00"/>
    <d v="1899-12-30T07:15:40"/>
    <d v="2024-12-11T00:00:00"/>
    <d v="1899-12-30T07:19:32"/>
    <x v="28"/>
    <s v="E_EGARCIA"/>
    <s v="507101797"/>
    <s v="FBO"/>
    <d v="1899-12-30T00:06:13"/>
    <d v="1899-12-30T00:03:52"/>
    <d v="1899-12-30T00:02:21"/>
    <s v="Ensacado"/>
    <s v="E002"/>
    <x v="2"/>
    <d v="1899-12-30T00:06:13"/>
    <d v="1899-12-30T00:03:52"/>
    <n v="7"/>
    <x v="7"/>
    <x v="4"/>
    <x v="2"/>
    <n v="1"/>
    <n v="0"/>
    <s v="KO"/>
    <s v="Ensacado"/>
    <x v="0"/>
    <n v="1"/>
    <s v="M. TENERIFE"/>
    <s v="A"/>
    <d v="1899-12-30T00:02:21"/>
    <d v="1899-12-30T00:02:21"/>
    <s v="OK"/>
    <m/>
    <m/>
    <d v="1899-12-30T00:00:00"/>
    <d v="1899-12-30T00:06:13"/>
    <n v="4"/>
    <d v="1899-12-30T00:02:21"/>
    <n v="6.2166666666671855"/>
    <n v="7"/>
    <s v="Si"/>
  </r>
  <r>
    <s v="CCTF"/>
    <s v="2024016143"/>
    <x v="0"/>
    <s v="ER8437BBF"/>
    <s v="E8087HNJ"/>
    <d v="2024-12-11T00:00:00"/>
    <m/>
    <s v="2693"/>
    <x v="13"/>
    <s v="PA"/>
    <s v="PA"/>
    <m/>
    <d v="2024-12-11T00:00:00"/>
    <d v="1899-12-30T07:19:56"/>
    <d v="2024-12-11T00:00:00"/>
    <d v="1899-12-30T07:16:48"/>
    <d v="2024-12-11T00:00:00"/>
    <d v="1899-12-30T07:20:53"/>
    <x v="29"/>
    <s v="E_EGARCIA"/>
    <s v="507101798"/>
    <s v="FBO"/>
    <d v="1899-12-30T00:07:13"/>
    <d v="1899-12-30T00:04:05"/>
    <d v="1899-12-30T00:03:08"/>
    <s v="Ensacado"/>
    <s v="E002"/>
    <x v="2"/>
    <d v="1899-12-30T00:00:57"/>
    <d v="1899-12-30T00:04:05"/>
    <n v="7"/>
    <x v="7"/>
    <x v="4"/>
    <x v="2"/>
    <n v="1"/>
    <n v="0"/>
    <s v="KO"/>
    <s v="Ensacado"/>
    <x v="0"/>
    <n v="1"/>
    <s v="M. TENERIFE"/>
    <s v="A"/>
    <d v="1899-12-30T00:03:08"/>
    <d v="1899-12-30T00:03:08"/>
    <s v="KO"/>
    <m/>
    <m/>
    <d v="1899-12-30T00:00:00"/>
    <d v="1899-12-30T00:00:57"/>
    <n v="4"/>
    <n v="-2.1759259259299668E-3"/>
    <n v="0.94999999999679119"/>
    <n v="7"/>
    <s v="Si"/>
  </r>
  <r>
    <s v="CCTF"/>
    <s v="2024016145"/>
    <x v="0"/>
    <s v="ER6669BBL"/>
    <s v="E4911KHZ"/>
    <d v="2024-12-11T00:00:00"/>
    <m/>
    <s v="3126"/>
    <x v="11"/>
    <s v="S2D"/>
    <s v="S2D"/>
    <m/>
    <d v="2024-12-11T00:00:00"/>
    <d v="1899-12-30T07:45:58"/>
    <d v="2024-12-11T00:00:00"/>
    <d v="1899-12-30T07:42:49"/>
    <d v="2024-12-11T00:00:00"/>
    <d v="1899-12-30T08:06:17"/>
    <x v="0"/>
    <s v="RFCPI"/>
    <s v="507101799"/>
    <s v="FBO"/>
    <d v="1899-12-30T00:26:37"/>
    <d v="1899-12-30T00:23:28"/>
    <d v="1899-12-30T00:03:09"/>
    <s v="Granel"/>
    <s v="E001"/>
    <x v="2"/>
    <d v="1899-12-30T00:20:19"/>
    <d v="1899-12-30T00:23:28"/>
    <n v="7"/>
    <x v="7"/>
    <x v="4"/>
    <x v="1"/>
    <n v="0"/>
    <n v="0"/>
    <s v="OK"/>
    <s v="Granel"/>
    <x v="0"/>
    <n v="0"/>
    <s v="M. TENERIFE"/>
    <s v="A"/>
    <d v="1899-12-30T00:03:09"/>
    <d v="1899-12-30T00:03:09"/>
    <s v="OK"/>
    <m/>
    <m/>
    <d v="1899-12-30T00:00:00"/>
    <d v="1899-12-30T00:20:19"/>
    <n v="4"/>
    <n v="-2.1875000000000089E-3"/>
    <n v="20.316666666672027"/>
    <n v="8"/>
    <s v="Si"/>
  </r>
  <r>
    <s v="CCTF"/>
    <s v="2024016147"/>
    <x v="0"/>
    <s v="ETF01028R"/>
    <s v="E3274CWM"/>
    <d v="2024-12-11T00:00:00"/>
    <m/>
    <s v="3208"/>
    <x v="12"/>
    <s v="PA"/>
    <m/>
    <m/>
    <d v="2024-12-11T00:00:00"/>
    <d v="1899-12-30T08:18:18"/>
    <d v="2024-12-11T00:00:00"/>
    <d v="1899-12-30T08:04:01"/>
    <d v="2024-12-11T00:00:00"/>
    <d v="1899-12-30T08:28:00"/>
    <x v="30"/>
    <s v="E_EGARCIA"/>
    <s v="507101800"/>
    <s v="EXW"/>
    <d v="1899-12-30T00:38:16"/>
    <d v="1899-12-30T00:23:59"/>
    <d v="1899-12-30T00:14:17"/>
    <s v="Ensacado"/>
    <s v="E002"/>
    <x v="1"/>
    <d v="1899-12-30T00:09:42"/>
    <d v="1899-12-30T00:23:59"/>
    <n v="8"/>
    <x v="7"/>
    <x v="4"/>
    <x v="2"/>
    <n v="1"/>
    <n v="0"/>
    <s v="KO"/>
    <s v="Ensacado"/>
    <x v="0"/>
    <n v="1"/>
    <s v="M. TENERIFE"/>
    <s v="A"/>
    <d v="1899-12-30T00:14:17"/>
    <d v="1899-12-30T00:14:17"/>
    <s v="KO"/>
    <m/>
    <m/>
    <d v="1899-12-30T00:00:00"/>
    <d v="1899-12-30T00:09:42"/>
    <n v="4"/>
    <n v="-9.9189814814800159E-3"/>
    <n v="9.6999999999983988"/>
    <n v="8"/>
    <s v="Si"/>
  </r>
  <r>
    <s v="CCTF"/>
    <s v="2024016148"/>
    <x v="0"/>
    <s v="ETF3880BW"/>
    <m/>
    <d v="2024-12-11T00:00:00"/>
    <m/>
    <s v="2693"/>
    <x v="13"/>
    <s v="PA"/>
    <m/>
    <m/>
    <d v="2024-12-11T00:00:00"/>
    <d v="1899-12-30T08:22:10"/>
    <d v="2024-12-11T00:00:00"/>
    <d v="1899-12-30T08:31:42"/>
    <d v="2024-12-11T00:00:00"/>
    <d v="1899-12-30T08:39:56"/>
    <x v="31"/>
    <s v="E_EGARCIA"/>
    <s v="507101801"/>
    <s v="EXW"/>
    <d v="1899-12-30T00:17:46"/>
    <d v="1899-12-30T00:08:14"/>
    <d v="1899-12-30T00:09:32"/>
    <s v="Ensacado"/>
    <s v="E002"/>
    <x v="1"/>
    <d v="1899-12-30T00:17:46"/>
    <d v="1899-12-30T00:08:14"/>
    <n v="8"/>
    <x v="7"/>
    <x v="4"/>
    <x v="2"/>
    <n v="0"/>
    <n v="0"/>
    <s v="OK"/>
    <s v="Ensacado"/>
    <x v="0"/>
    <n v="0"/>
    <s v="M. TENERIFE"/>
    <s v="A"/>
    <d v="1899-12-30T00:09:32"/>
    <d v="1899-12-30T00:09:32"/>
    <s v="OK"/>
    <m/>
    <m/>
    <d v="1899-12-30T00:00:00"/>
    <d v="1899-12-30T00:17:46"/>
    <n v="4"/>
    <d v="1899-12-30T00:09:32"/>
    <n v="17.766666666662434"/>
    <n v="8"/>
    <s v="Si"/>
  </r>
  <r>
    <s v="CCTF"/>
    <s v="2024016152"/>
    <x v="0"/>
    <s v="ER9284BDK"/>
    <s v="E9335MJP"/>
    <d v="2024-12-11T00:00:00"/>
    <m/>
    <s v="3208"/>
    <x v="12"/>
    <s v="PA"/>
    <s v="PA"/>
    <m/>
    <d v="2024-12-11T00:00:00"/>
    <d v="1899-12-30T08:53:32"/>
    <d v="2024-12-11T00:00:00"/>
    <d v="1899-12-30T08:52:17"/>
    <d v="2024-12-11T00:00:00"/>
    <d v="1899-12-30T09:07:57"/>
    <x v="0"/>
    <s v="RFCPI"/>
    <s v="507101804"/>
    <s v="FBO"/>
    <d v="1899-12-30T00:16:55"/>
    <d v="1899-12-30T00:15:40"/>
    <d v="1899-12-30T00:01:15"/>
    <s v="Ensacado"/>
    <s v="E002"/>
    <x v="2"/>
    <d v="1899-12-30T00:14:25"/>
    <d v="1899-12-30T00:15:40"/>
    <n v="8"/>
    <x v="7"/>
    <x v="4"/>
    <x v="2"/>
    <n v="0"/>
    <n v="0"/>
    <s v="OK"/>
    <s v="Ensacado"/>
    <x v="0"/>
    <n v="0"/>
    <s v="M. TENERIFE"/>
    <s v="A"/>
    <d v="1899-12-30T00:01:15"/>
    <d v="1899-12-30T00:01:15"/>
    <s v="OK"/>
    <m/>
    <m/>
    <d v="1899-12-30T00:00:00"/>
    <d v="1899-12-30T00:14:25"/>
    <n v="4"/>
    <n v="-8.6805555555996561E-4"/>
    <n v="14.416666666660793"/>
    <n v="9"/>
    <s v="Si"/>
  </r>
  <r>
    <s v="CCTF"/>
    <s v="2024016153"/>
    <x v="0"/>
    <s v="ETF02432R"/>
    <s v="E6398FTM"/>
    <d v="2024-12-11T00:00:00"/>
    <m/>
    <s v="3126"/>
    <x v="11"/>
    <s v="S1D"/>
    <s v="S1D"/>
    <m/>
    <d v="2024-12-11T00:00:00"/>
    <d v="1899-12-30T09:10:22"/>
    <d v="2024-12-11T00:00:00"/>
    <d v="1899-12-30T09:07:16"/>
    <d v="2024-12-11T00:00:00"/>
    <d v="1899-12-30T09:21:10"/>
    <x v="0"/>
    <s v="RFCPI"/>
    <s v="507101805"/>
    <s v="EXW"/>
    <d v="1899-12-30T00:17:00"/>
    <d v="1899-12-30T00:13:54"/>
    <d v="1899-12-30T00:03:06"/>
    <s v="Granel"/>
    <s v="E001"/>
    <x v="1"/>
    <d v="1899-12-30T00:10:48"/>
    <d v="1899-12-30T00:13:54"/>
    <n v="9"/>
    <x v="7"/>
    <x v="4"/>
    <x v="1"/>
    <n v="0"/>
    <n v="0"/>
    <s v="OK"/>
    <s v="Granel"/>
    <x v="0"/>
    <n v="0"/>
    <s v="M. TENERIFE"/>
    <s v="A"/>
    <d v="1899-12-30T00:03:06"/>
    <d v="1899-12-30T00:03:06"/>
    <s v="OK"/>
    <m/>
    <m/>
    <d v="1899-12-30T00:00:00"/>
    <d v="1899-12-30T00:10:48"/>
    <n v="4"/>
    <n v="-2.1527777777700097E-3"/>
    <n v="10.80000000000001"/>
    <n v="9"/>
    <s v="Si"/>
  </r>
  <r>
    <s v="CCTF"/>
    <s v="2024016156"/>
    <x v="0"/>
    <s v="ER6670BBL"/>
    <s v="E8727HJH"/>
    <d v="2024-12-11T00:00:00"/>
    <m/>
    <s v="3126"/>
    <x v="11"/>
    <s v="S2D"/>
    <s v="S2D"/>
    <m/>
    <d v="2024-12-11T00:00:00"/>
    <d v="1899-12-30T09:16:24"/>
    <d v="2024-12-11T00:00:00"/>
    <d v="1899-12-30T09:13:21"/>
    <d v="2024-12-11T00:00:00"/>
    <d v="1899-12-30T09:37:16"/>
    <x v="0"/>
    <s v="RFCPI"/>
    <s v="507101806"/>
    <s v="FBO"/>
    <d v="1899-12-30T00:26:58"/>
    <d v="1899-12-30T00:23:55"/>
    <d v="1899-12-30T00:03:03"/>
    <s v="Granel"/>
    <s v="E001"/>
    <x v="2"/>
    <d v="1899-12-30T00:20:52"/>
    <d v="1899-12-30T00:23:55"/>
    <n v="9"/>
    <x v="7"/>
    <x v="4"/>
    <x v="1"/>
    <n v="0"/>
    <n v="0"/>
    <s v="OK"/>
    <s v="Granel"/>
    <x v="0"/>
    <n v="0"/>
    <s v="M. TENERIFE"/>
    <s v="A"/>
    <d v="1899-12-30T00:03:03"/>
    <d v="1899-12-30T00:03:03"/>
    <s v="OK"/>
    <m/>
    <m/>
    <d v="1899-12-30T00:00:00"/>
    <d v="1899-12-30T00:20:52"/>
    <n v="4"/>
    <n v="-2.1180555555599945E-3"/>
    <n v="20.866666666665559"/>
    <n v="9"/>
    <s v="Si"/>
  </r>
  <r>
    <s v="CCTF"/>
    <s v="2024016154"/>
    <x v="0"/>
    <s v="E6823MLJ"/>
    <m/>
    <d v="2024-12-11T00:00:00"/>
    <m/>
    <s v="3208"/>
    <x v="12"/>
    <s v="PA"/>
    <m/>
    <m/>
    <d v="2024-12-11T00:00:00"/>
    <d v="1899-12-30T09:12:32"/>
    <d v="2024-12-11T00:00:00"/>
    <d v="1899-12-30T16:19:01"/>
    <d v="2024-12-11T00:00:00"/>
    <d v="1899-12-30T09:38:14"/>
    <x v="32"/>
    <s v="E_EGARCIA"/>
    <s v="507101807"/>
    <s v="EXW"/>
    <d v="1899-12-30T13:47:16"/>
    <d v="1899-12-30T06:40:47"/>
    <d v="1899-12-30T07:06:29"/>
    <s v="Ensacado"/>
    <s v="E002"/>
    <x v="1"/>
    <d v="1899-12-30T00:25:42"/>
    <n v="-0.27832175925925995"/>
    <n v="9"/>
    <x v="7"/>
    <x v="4"/>
    <x v="2"/>
    <n v="0"/>
    <n v="0"/>
    <s v="OK"/>
    <s v="Ensacado"/>
    <x v="0"/>
    <n v="0"/>
    <s v="M. TENERIFE"/>
    <s v="A"/>
    <d v="1899-12-30T07:06:29"/>
    <d v="1899-12-30T06:08:29"/>
    <s v="KO"/>
    <m/>
    <m/>
    <d v="1899-12-30T00:00:00"/>
    <d v="1899-12-30T00:25:42"/>
    <n v="4"/>
    <d v="1899-12-30T07:06:29"/>
    <n v="25.700000000011212"/>
    <n v="9"/>
    <s v="Si"/>
  </r>
  <r>
    <s v="CCTF"/>
    <s v="2024016155"/>
    <x v="0"/>
    <s v="ER8051BBH"/>
    <s v="E0285KKX"/>
    <d v="2024-12-11T00:00:00"/>
    <m/>
    <s v="2649"/>
    <x v="14"/>
    <s v="S6H"/>
    <s v="S6H"/>
    <m/>
    <d v="2024-12-11T00:00:00"/>
    <d v="1899-12-30T09:15:22"/>
    <d v="2024-12-11T00:00:00"/>
    <d v="1899-12-30T09:13:00"/>
    <d v="2024-12-11T00:00:00"/>
    <d v="1899-12-30T09:45:34"/>
    <x v="0"/>
    <s v="RFCPI"/>
    <s v="507101808"/>
    <s v="FBO"/>
    <d v="1899-12-30T00:34:56"/>
    <d v="1899-12-30T00:32:34"/>
    <d v="1899-12-30T00:02:22"/>
    <s v="Granel"/>
    <s v="E001"/>
    <x v="2"/>
    <d v="1899-12-30T00:30:12"/>
    <d v="1899-12-30T00:32:34"/>
    <n v="9"/>
    <x v="7"/>
    <x v="4"/>
    <x v="1"/>
    <n v="0"/>
    <n v="0"/>
    <s v="OK"/>
    <s v="Granel"/>
    <x v="0"/>
    <n v="0"/>
    <s v="M. TENERIFE"/>
    <s v="A"/>
    <d v="1899-12-30T00:02:22"/>
    <d v="1899-12-30T00:02:22"/>
    <s v="OK"/>
    <m/>
    <m/>
    <d v="1899-12-30T00:00:00"/>
    <d v="1899-12-30T00:30:12"/>
    <n v="4"/>
    <n v="-1.6435185185199597E-3"/>
    <n v="30.199999999996805"/>
    <n v="9"/>
    <s v="Si"/>
  </r>
  <r>
    <s v="CCTF"/>
    <s v="2024016157"/>
    <x v="0"/>
    <s v="EP01035R"/>
    <s v="E5050MHX"/>
    <d v="2024-12-11T00:00:00"/>
    <m/>
    <s v="3126"/>
    <x v="11"/>
    <s v="S1D"/>
    <s v="S1D"/>
    <m/>
    <d v="2024-12-11T00:00:00"/>
    <d v="1899-12-30T09:29:52"/>
    <d v="2024-12-11T00:00:00"/>
    <d v="1899-12-30T09:30:19"/>
    <d v="2024-12-11T00:00:00"/>
    <d v="1899-12-30T09:49:47"/>
    <x v="0"/>
    <s v="RFCPI"/>
    <s v="507101809"/>
    <s v="EXW"/>
    <d v="1899-12-30T00:19:55"/>
    <d v="1899-12-30T00:19:28"/>
    <d v="1899-12-30T00:00:27"/>
    <s v="Granel"/>
    <s v="E001"/>
    <x v="1"/>
    <d v="1899-12-30T00:19:55"/>
    <d v="1899-12-30T00:19:28"/>
    <n v="9"/>
    <x v="7"/>
    <x v="4"/>
    <x v="1"/>
    <n v="0"/>
    <n v="0"/>
    <s v="OK"/>
    <s v="Granel"/>
    <x v="0"/>
    <n v="0"/>
    <s v="M. TENERIFE"/>
    <s v="A"/>
    <d v="1899-12-30T00:00:27"/>
    <d v="1899-12-30T00:00:27"/>
    <s v="OK"/>
    <m/>
    <m/>
    <d v="1899-12-30T00:00:00"/>
    <d v="1899-12-30T00:19:55"/>
    <n v="4"/>
    <d v="1899-12-30T00:00:27"/>
    <n v="19.916666666668768"/>
    <n v="9"/>
    <s v="Si"/>
  </r>
  <r>
    <s v="CCTF"/>
    <s v="2024016158"/>
    <x v="0"/>
    <s v="ER0623BBL"/>
    <s v="E9819MMR"/>
    <d v="2024-12-11T00:00:00"/>
    <m/>
    <s v="3126"/>
    <x v="11"/>
    <s v="S1D"/>
    <s v="S1D"/>
    <m/>
    <d v="2024-12-11T00:00:00"/>
    <d v="1899-12-30T09:57:31"/>
    <d v="2024-12-11T00:00:00"/>
    <d v="1899-12-30T09:54:47"/>
    <d v="2024-12-11T00:00:00"/>
    <d v="1899-12-30T10:17:34"/>
    <x v="0"/>
    <s v="RFCPI"/>
    <s v="507101810"/>
    <s v="FBO"/>
    <d v="1899-12-30T00:25:31"/>
    <d v="1899-12-30T00:22:47"/>
    <d v="1899-12-30T00:02:44"/>
    <s v="Granel"/>
    <s v="E001"/>
    <x v="2"/>
    <d v="1899-12-30T00:20:03"/>
    <d v="1899-12-30T00:22:47"/>
    <n v="9"/>
    <x v="7"/>
    <x v="4"/>
    <x v="1"/>
    <n v="0"/>
    <n v="0"/>
    <s v="OK"/>
    <s v="Granel"/>
    <x v="0"/>
    <n v="0"/>
    <s v="M. TENERIFE"/>
    <s v="A"/>
    <d v="1899-12-30T00:02:44"/>
    <d v="1899-12-30T00:02:44"/>
    <s v="OK"/>
    <m/>
    <m/>
    <d v="1899-12-30T00:00:00"/>
    <d v="1899-12-30T00:20:03"/>
    <n v="4"/>
    <n v="-1.8981481481499807E-3"/>
    <n v="20.049999999998416"/>
    <n v="10"/>
    <s v="Si"/>
  </r>
  <r>
    <s v="CCTF"/>
    <s v="2024016159"/>
    <x v="0"/>
    <s v="ER8173BDN"/>
    <s v="E5866LGS"/>
    <d v="2024-12-11T00:00:00"/>
    <m/>
    <s v="2693"/>
    <x v="13"/>
    <s v="PA"/>
    <s v="PA"/>
    <m/>
    <d v="2024-12-11T00:00:00"/>
    <d v="1899-12-30T10:00:21"/>
    <d v="2024-12-11T00:00:00"/>
    <d v="1899-12-30T09:57:40"/>
    <d v="2024-12-11T00:00:00"/>
    <d v="1899-12-30T10:25:49"/>
    <x v="0"/>
    <s v="RFCPI"/>
    <s v="507101811"/>
    <s v="FBO"/>
    <d v="1899-12-30T00:30:50"/>
    <d v="1899-12-30T00:28:09"/>
    <d v="1899-12-30T00:02:41"/>
    <s v="Ensacado"/>
    <s v="E002"/>
    <x v="2"/>
    <d v="1899-12-30T00:25:28"/>
    <d v="1899-12-30T00:28:09"/>
    <n v="10"/>
    <x v="7"/>
    <x v="4"/>
    <x v="2"/>
    <n v="0"/>
    <n v="0"/>
    <s v="OK"/>
    <s v="Ensacado"/>
    <x v="0"/>
    <n v="0"/>
    <s v="M. TENERIFE"/>
    <s v="A"/>
    <d v="1899-12-30T00:02:41"/>
    <d v="1899-12-30T00:02:41"/>
    <s v="OK"/>
    <m/>
    <m/>
    <d v="1899-12-30T00:00:00"/>
    <d v="1899-12-30T00:25:28"/>
    <n v="4"/>
    <n v="-1.8634259259199815E-3"/>
    <n v="25.466666666673632"/>
    <n v="10"/>
    <s v="Si"/>
  </r>
  <r>
    <s v="CCTF"/>
    <s v="2024016162"/>
    <x v="0"/>
    <s v="ER7636BBJ"/>
    <s v="E5208JYX"/>
    <d v="2024-12-11T00:00:00"/>
    <m/>
    <s v="2649"/>
    <x v="14"/>
    <s v="S6H"/>
    <s v="S6H"/>
    <m/>
    <d v="2024-12-11T00:00:00"/>
    <d v="1899-12-30T10:16:17"/>
    <d v="2024-12-11T00:00:00"/>
    <d v="1899-12-30T10:13:34"/>
    <d v="2024-12-11T00:00:00"/>
    <d v="1899-12-30T11:06:01"/>
    <x v="0"/>
    <s v="RFCPI"/>
    <s v="507101812"/>
    <s v="FBO"/>
    <d v="1899-12-30T00:55:10"/>
    <d v="1899-12-30T00:52:27"/>
    <d v="1899-12-30T00:02:43"/>
    <s v="Granel"/>
    <s v="E001"/>
    <x v="2"/>
    <d v="1899-12-30T00:49:44"/>
    <d v="1899-12-30T00:52:27"/>
    <n v="10"/>
    <x v="7"/>
    <x v="4"/>
    <x v="1"/>
    <n v="0"/>
    <n v="0"/>
    <s v="OK"/>
    <s v="Granel"/>
    <x v="0"/>
    <n v="0"/>
    <s v="M. TENERIFE"/>
    <s v="B"/>
    <d v="1899-12-30T00:02:43"/>
    <d v="1899-12-30T00:02:43"/>
    <s v="OK"/>
    <m/>
    <m/>
    <d v="1899-12-30T00:00:00"/>
    <d v="1899-12-30T00:49:44"/>
    <n v="4"/>
    <n v="-1.8865740740800496E-3"/>
    <n v="49.733333333323174"/>
    <n v="11"/>
    <s v="No"/>
  </r>
  <r>
    <s v="CCTF"/>
    <s v=""/>
    <x v="0"/>
    <s v="ER8437BBF"/>
    <s v="E8087HNJ"/>
    <d v="2024-12-11T00:00:00"/>
    <m/>
    <s v="3208"/>
    <x v="12"/>
    <s v="PA"/>
    <m/>
    <m/>
    <d v="2024-12-11T00:00:00"/>
    <d v="1899-12-30T11:36:28"/>
    <d v="2024-12-11T00:00:00"/>
    <d v="1899-12-30T14:04:01"/>
    <d v="2024-12-11T00:00:00"/>
    <d v="1899-12-30T11:57:41"/>
    <x v="33"/>
    <s v="E_EGARCIA"/>
    <s v="507101816"/>
    <s v="FBO"/>
    <d v="1899-12-30T04:33:53"/>
    <d v="1899-12-30T02:06:20"/>
    <d v="1899-12-30T02:27:33"/>
    <s v="Ensacado"/>
    <s v="E002"/>
    <x v="2"/>
    <d v="1899-12-30T00:21:13"/>
    <n v="-8.7731481481489959E-2"/>
    <n v="11"/>
    <x v="7"/>
    <x v="4"/>
    <x v="2"/>
    <n v="0"/>
    <n v="0"/>
    <s v="OK"/>
    <s v="Ensacado"/>
    <x v="0"/>
    <n v="0"/>
    <s v="M. TENERIFE"/>
    <s v="A"/>
    <d v="1899-12-30T02:27:33"/>
    <d v="1899-12-30T01:29:33"/>
    <s v="KO"/>
    <m/>
    <m/>
    <d v="1899-12-30T00:00:00"/>
    <d v="1899-12-30T00:21:13"/>
    <n v="4"/>
    <d v="1899-12-30T02:27:33"/>
    <n v="21.21666666665762"/>
    <n v="11"/>
    <s v="Si"/>
  </r>
  <r>
    <s v="CCTF"/>
    <s v="2024016169"/>
    <x v="0"/>
    <s v="ER8437BBF"/>
    <s v="E8087HNJ"/>
    <d v="2024-12-11T00:00:00"/>
    <m/>
    <s v="3208"/>
    <x v="12"/>
    <s v="PA"/>
    <s v="PA"/>
    <m/>
    <d v="2024-12-11T00:00:00"/>
    <d v="1899-12-30T12:01:54"/>
    <d v="2024-12-11T00:00:00"/>
    <d v="1899-12-30T12:00:35"/>
    <d v="2024-12-11T00:00:00"/>
    <d v="1899-12-30T12:04:34"/>
    <x v="34"/>
    <s v="E_EGARCIA"/>
    <s v="507101817"/>
    <s v="FBO"/>
    <d v="1899-12-30T00:05:18"/>
    <d v="1899-12-30T00:03:59"/>
    <d v="1899-12-30T00:01:19"/>
    <s v="Ensacado"/>
    <s v="E002"/>
    <x v="2"/>
    <d v="1899-12-30T00:02:40"/>
    <d v="1899-12-30T00:03:59"/>
    <n v="12"/>
    <x v="7"/>
    <x v="4"/>
    <x v="2"/>
    <n v="1"/>
    <n v="0"/>
    <s v="KO"/>
    <s v="Ensacado"/>
    <x v="0"/>
    <n v="1"/>
    <s v="M. TENERIFE"/>
    <s v="A"/>
    <d v="1899-12-30T00:01:19"/>
    <d v="1899-12-30T00:01:19"/>
    <s v="OK"/>
    <m/>
    <m/>
    <d v="1899-12-30T00:00:00"/>
    <d v="1899-12-30T00:02:40"/>
    <n v="4"/>
    <n v="-9.1435185184995937E-4"/>
    <n v="2.6666666666783811"/>
    <n v="12"/>
    <s v="Si"/>
  </r>
  <r>
    <s v="CCTF"/>
    <s v="2024016166"/>
    <x v="0"/>
    <s v="ER6669BBL"/>
    <s v="E4911KHZ"/>
    <d v="2024-12-11T00:00:00"/>
    <m/>
    <s v="3126"/>
    <x v="11"/>
    <s v="S2D"/>
    <s v="S2D"/>
    <m/>
    <d v="2024-12-11T00:00:00"/>
    <d v="1899-12-30T11:45:21"/>
    <d v="2024-12-11T00:00:00"/>
    <d v="1899-12-30T11:43:15"/>
    <d v="2024-12-11T00:00:00"/>
    <d v="1899-12-30T12:06:36"/>
    <x v="0"/>
    <s v="RFCPI"/>
    <s v="507101818"/>
    <s v="FBO"/>
    <d v="1899-12-30T00:25:27"/>
    <d v="1899-12-30T00:23:21"/>
    <d v="1899-12-30T00:02:06"/>
    <s v="Granel"/>
    <s v="E001"/>
    <x v="2"/>
    <d v="1899-12-30T00:21:15"/>
    <d v="1899-12-30T00:23:21"/>
    <n v="11"/>
    <x v="7"/>
    <x v="4"/>
    <x v="1"/>
    <n v="0"/>
    <n v="0"/>
    <s v="OK"/>
    <s v="Granel"/>
    <x v="0"/>
    <n v="0"/>
    <s v="M. TENERIFE"/>
    <s v="A"/>
    <d v="1899-12-30T00:02:06"/>
    <d v="1899-12-30T00:02:06"/>
    <s v="OK"/>
    <m/>
    <m/>
    <d v="1899-12-30T00:00:00"/>
    <d v="1899-12-30T00:21:15"/>
    <n v="4"/>
    <n v="-1.4583333333300086E-3"/>
    <n v="21.249999999993648"/>
    <n v="12"/>
    <s v="Si"/>
  </r>
  <r>
    <s v="CCTF"/>
    <s v="2024016164"/>
    <x v="0"/>
    <s v="ER8050BBH"/>
    <s v="E6110KPL"/>
    <d v="2024-12-11T00:00:00"/>
    <m/>
    <s v="2649"/>
    <x v="14"/>
    <s v="S6H"/>
    <s v="S6H"/>
    <m/>
    <d v="2024-12-11T00:00:00"/>
    <d v="1899-12-30T10:55:32"/>
    <d v="2024-12-11T00:00:00"/>
    <d v="1899-12-30T10:53:08"/>
    <d v="2024-12-11T00:00:00"/>
    <d v="1899-12-30T12:12:03"/>
    <x v="0"/>
    <s v="RFCPI"/>
    <s v="507101819"/>
    <s v="FBO"/>
    <d v="1899-12-30T01:21:19"/>
    <d v="1899-12-30T01:18:55"/>
    <d v="1899-12-30T00:02:24"/>
    <s v="Granel"/>
    <s v="E001"/>
    <x v="2"/>
    <d v="1899-12-30T01:16:31"/>
    <d v="1899-12-30T01:18:55"/>
    <n v="10"/>
    <x v="7"/>
    <x v="4"/>
    <x v="1"/>
    <n v="0"/>
    <n v="0"/>
    <s v="OK"/>
    <s v="Granel"/>
    <x v="0"/>
    <n v="0"/>
    <s v="M. TENERIFE"/>
    <s v="B"/>
    <d v="1899-12-30T00:02:24"/>
    <d v="1899-12-30T00:02:24"/>
    <s v="OK"/>
    <m/>
    <m/>
    <d v="1899-12-30T00:00:00"/>
    <d v="1899-12-30T01:16:31"/>
    <n v="4"/>
    <n v="-1.6666666666700358E-3"/>
    <n v="76.516666666675135"/>
    <n v="12"/>
    <s v="No"/>
  </r>
  <r>
    <s v="CCTF"/>
    <s v="2024016170"/>
    <x v="0"/>
    <s v="ER8051BBH"/>
    <s v="E0285KKX"/>
    <d v="2024-12-11T00:00:00"/>
    <m/>
    <s v="3126"/>
    <x v="11"/>
    <s v="S1D"/>
    <s v="S1D"/>
    <m/>
    <d v="2024-12-11T00:00:00"/>
    <d v="1899-12-30T12:18:37"/>
    <d v="2024-12-11T00:00:00"/>
    <d v="1899-12-30T12:18:46"/>
    <d v="2024-12-11T00:00:00"/>
    <d v="1899-12-30T12:37:41"/>
    <x v="0"/>
    <s v="RFCPI"/>
    <s v="507101820"/>
    <s v="FBO"/>
    <d v="1899-12-30T00:19:04"/>
    <d v="1899-12-30T00:18:55"/>
    <d v="1899-12-30T00:00:09"/>
    <s v="Granel"/>
    <s v="E001"/>
    <x v="2"/>
    <d v="1899-12-30T00:19:04"/>
    <d v="1899-12-30T00:18:55"/>
    <n v="12"/>
    <x v="7"/>
    <x v="4"/>
    <x v="1"/>
    <n v="0"/>
    <n v="0"/>
    <s v="OK"/>
    <s v="Granel"/>
    <x v="0"/>
    <n v="0"/>
    <s v="M. TENERIFE"/>
    <s v="A"/>
    <d v="1899-12-30T00:00:09"/>
    <d v="1899-12-30T00:00:09"/>
    <s v="OK"/>
    <m/>
    <m/>
    <d v="1899-12-30T00:00:00"/>
    <d v="1899-12-30T00:19:04"/>
    <n v="4"/>
    <d v="1899-12-30T00:00:09"/>
    <n v="19.066666666665597"/>
    <n v="12"/>
    <s v="Si"/>
  </r>
  <r>
    <s v="CCTF"/>
    <s v="2024016172"/>
    <x v="0"/>
    <s v="E9650KTR"/>
    <m/>
    <d v="2024-12-11T00:00:00"/>
    <m/>
    <s v="2693"/>
    <x v="13"/>
    <s v="PA"/>
    <s v="PA"/>
    <m/>
    <d v="2024-12-11T00:00:00"/>
    <d v="1899-12-30T12:36:17"/>
    <d v="2024-12-11T00:00:00"/>
    <d v="1899-12-30T12:33:17"/>
    <d v="2024-12-11T00:00:00"/>
    <d v="1899-12-30T12:40:39"/>
    <x v="0"/>
    <s v="RFCPI"/>
    <s v="507101821"/>
    <s v="EXW"/>
    <d v="1899-12-30T00:10:22"/>
    <d v="1899-12-30T00:07:22"/>
    <d v="1899-12-30T00:03:00"/>
    <s v="Ensacado"/>
    <s v="E002"/>
    <x v="1"/>
    <d v="1899-12-30T00:04:22"/>
    <d v="1899-12-30T00:07:22"/>
    <n v="12"/>
    <x v="7"/>
    <x v="4"/>
    <x v="2"/>
    <n v="1"/>
    <n v="0"/>
    <s v="KO"/>
    <s v="Ensacado"/>
    <x v="0"/>
    <n v="1"/>
    <s v="M. TENERIFE"/>
    <s v="A"/>
    <d v="1899-12-30T00:03:00"/>
    <d v="1899-12-30T00:03:00"/>
    <s v="OK"/>
    <m/>
    <m/>
    <d v="1899-12-30T00:00:00"/>
    <d v="1899-12-30T00:04:22"/>
    <n v="4"/>
    <n v="-2.0833333333299953E-3"/>
    <n v="4.3666666666703335"/>
    <n v="12"/>
    <s v="Si"/>
  </r>
  <r>
    <s v="CCTF"/>
    <s v="2024016173"/>
    <x v="0"/>
    <s v="ETF02294R"/>
    <s v="E0184KJL"/>
    <d v="2024-12-11T00:00:00"/>
    <m/>
    <s v="2693"/>
    <x v="13"/>
    <s v="PA"/>
    <s v="PA"/>
    <m/>
    <d v="2024-12-11T00:00:00"/>
    <d v="1899-12-30T12:58:14"/>
    <d v="2024-12-11T00:00:00"/>
    <d v="1899-12-30T13:01:22"/>
    <d v="2024-12-11T00:00:00"/>
    <d v="1899-12-30T13:05:29"/>
    <x v="0"/>
    <s v="RFCPI"/>
    <s v="507101822"/>
    <s v="FBO"/>
    <d v="1899-12-30T00:07:15"/>
    <d v="1899-12-30T00:04:07"/>
    <d v="1899-12-30T00:03:08"/>
    <s v="Ensacado"/>
    <s v="E002"/>
    <x v="2"/>
    <d v="1899-12-30T00:07:15"/>
    <d v="1899-12-30T00:04:07"/>
    <n v="12"/>
    <x v="7"/>
    <x v="4"/>
    <x v="2"/>
    <n v="1"/>
    <n v="0"/>
    <s v="KO"/>
    <s v="Ensacado"/>
    <x v="0"/>
    <n v="1"/>
    <s v="M. TENERIFE"/>
    <s v="A"/>
    <d v="1899-12-30T00:03:08"/>
    <d v="1899-12-30T00:03:08"/>
    <s v="OK"/>
    <m/>
    <m/>
    <d v="1899-12-30T00:00:00"/>
    <d v="1899-12-30T00:07:15"/>
    <n v="4"/>
    <d v="1899-12-30T00:03:08"/>
    <n v="7.2500000000112053"/>
    <n v="13"/>
    <s v="Si"/>
  </r>
  <r>
    <s v="CCTF"/>
    <s v="2024016176"/>
    <x v="0"/>
    <s v="ETF02294R"/>
    <s v="E0184KJL"/>
    <d v="2024-12-11T00:00:00"/>
    <m/>
    <s v="2693"/>
    <x v="13"/>
    <s v="PA"/>
    <s v="PA"/>
    <m/>
    <d v="2024-12-11T00:00:00"/>
    <d v="1899-12-30T13:05:57"/>
    <d v="2024-12-11T00:00:00"/>
    <d v="1899-12-30T13:02:40"/>
    <d v="2024-12-11T00:00:00"/>
    <d v="1899-12-30T13:06:27"/>
    <x v="0"/>
    <s v="RFCPI"/>
    <s v="507101823"/>
    <s v="FBO"/>
    <d v="1899-12-30T00:07:04"/>
    <d v="1899-12-30T00:03:47"/>
    <d v="1899-12-30T00:03:17"/>
    <s v="Ensacado"/>
    <s v="E002"/>
    <x v="2"/>
    <d v="1899-12-30T00:00:30"/>
    <d v="1899-12-30T00:03:47"/>
    <n v="13"/>
    <x v="7"/>
    <x v="4"/>
    <x v="2"/>
    <n v="1"/>
    <n v="0"/>
    <s v="KO"/>
    <s v="Ensacado"/>
    <x v="0"/>
    <n v="1"/>
    <s v="M. TENERIFE"/>
    <s v="A"/>
    <d v="1899-12-30T00:03:17"/>
    <d v="1899-12-30T00:03:17"/>
    <s v="KO"/>
    <m/>
    <m/>
    <d v="1899-12-30T00:00:00"/>
    <d v="1899-12-30T00:00:30"/>
    <n v="4"/>
    <n v="-2.2800925925900994E-3"/>
    <n v="0.49999999999672085"/>
    <n v="13"/>
    <s v="Si"/>
  </r>
  <r>
    <s v="CCTF"/>
    <s v="2024016175"/>
    <x v="0"/>
    <s v="EP01035R"/>
    <s v="E5050MHX"/>
    <d v="2024-12-11T00:00:00"/>
    <m/>
    <s v="3126"/>
    <x v="11"/>
    <s v="S1D"/>
    <s v="S1D"/>
    <m/>
    <d v="2024-12-11T00:00:00"/>
    <d v="1899-12-30T13:05:01"/>
    <d v="2024-12-11T00:00:00"/>
    <d v="1899-12-30T13:01:54"/>
    <d v="2024-12-11T00:00:00"/>
    <d v="1899-12-30T13:20:24"/>
    <x v="0"/>
    <s v="RFCPI"/>
    <s v="507101824"/>
    <s v="EXW"/>
    <d v="1899-12-30T00:21:37"/>
    <d v="1899-12-30T00:18:30"/>
    <d v="1899-12-30T00:03:07"/>
    <s v="Granel"/>
    <s v="E001"/>
    <x v="1"/>
    <d v="1899-12-30T00:15:23"/>
    <d v="1899-12-30T00:18:30"/>
    <n v="13"/>
    <x v="7"/>
    <x v="4"/>
    <x v="1"/>
    <n v="0"/>
    <n v="0"/>
    <s v="OK"/>
    <s v="Granel"/>
    <x v="0"/>
    <n v="0"/>
    <s v="M. TENERIFE"/>
    <s v="A"/>
    <d v="1899-12-30T00:03:07"/>
    <d v="1899-12-30T00:03:07"/>
    <s v="OK"/>
    <m/>
    <m/>
    <d v="1899-12-30T00:00:00"/>
    <d v="1899-12-30T00:15:23"/>
    <n v="4"/>
    <n v="-2.1643518518500438E-3"/>
    <n v="15.383333333332754"/>
    <n v="13"/>
    <s v="Si"/>
  </r>
  <r>
    <s v="CCTF"/>
    <s v="2024016174"/>
    <x v="0"/>
    <s v="ER8173BDN"/>
    <s v="E5866LGS"/>
    <d v="2024-12-11T00:00:00"/>
    <m/>
    <s v="2693"/>
    <x v="13"/>
    <s v="PA"/>
    <s v="PA"/>
    <m/>
    <d v="2024-12-11T00:00:00"/>
    <d v="1899-12-30T13:03:06"/>
    <d v="2024-12-11T00:00:00"/>
    <d v="1899-12-30T13:00:41"/>
    <d v="2024-12-11T00:00:00"/>
    <d v="1899-12-30T13:30:35"/>
    <x v="0"/>
    <s v="RFCPI"/>
    <s v="507101825"/>
    <s v="FBO"/>
    <d v="1899-12-30T00:32:19"/>
    <d v="1899-12-30T00:29:54"/>
    <d v="1899-12-30T00:02:25"/>
    <s v="Ensacado"/>
    <s v="E002"/>
    <x v="2"/>
    <d v="1899-12-30T00:27:29"/>
    <d v="1899-12-30T00:29:54"/>
    <n v="13"/>
    <x v="7"/>
    <x v="4"/>
    <x v="2"/>
    <n v="0"/>
    <n v="0"/>
    <s v="OK"/>
    <s v="Ensacado"/>
    <x v="0"/>
    <n v="0"/>
    <s v="M. TENERIFE"/>
    <s v="A"/>
    <d v="1899-12-30T00:02:25"/>
    <d v="1899-12-30T00:02:25"/>
    <s v="OK"/>
    <m/>
    <m/>
    <d v="1899-12-30T00:00:00"/>
    <d v="1899-12-30T00:27:29"/>
    <n v="4"/>
    <n v="-1.6782407407399669E-3"/>
    <n v="27.483333333336084"/>
    <n v="13"/>
    <s v="Si"/>
  </r>
  <r>
    <s v="CCTF"/>
    <s v="2024016178"/>
    <x v="0"/>
    <s v="ER1318BBM"/>
    <s v="E0236DFW"/>
    <d v="2024-12-11T00:00:00"/>
    <m/>
    <s v="3126"/>
    <x v="11"/>
    <s v="S1D"/>
    <s v="S1D"/>
    <m/>
    <d v="2024-12-11T00:00:00"/>
    <d v="1899-12-30T13:33:17"/>
    <d v="2024-12-11T00:00:00"/>
    <d v="1899-12-30T13:30:18"/>
    <d v="2024-12-11T00:00:00"/>
    <d v="1899-12-30T13:45:09"/>
    <x v="0"/>
    <s v="RFCPI"/>
    <s v="507101826"/>
    <s v="EXW"/>
    <d v="1899-12-30T00:17:50"/>
    <d v="1899-12-30T00:14:51"/>
    <d v="1899-12-30T00:02:59"/>
    <s v="Granel"/>
    <s v="E001"/>
    <x v="1"/>
    <d v="1899-12-30T00:11:52"/>
    <d v="1899-12-30T00:14:51"/>
    <n v="13"/>
    <x v="7"/>
    <x v="4"/>
    <x v="1"/>
    <n v="0"/>
    <n v="0"/>
    <s v="OK"/>
    <s v="Granel"/>
    <x v="0"/>
    <n v="0"/>
    <s v="M. TENERIFE"/>
    <s v="A"/>
    <d v="1899-12-30T00:02:59"/>
    <d v="1899-12-30T00:02:59"/>
    <s v="OK"/>
    <m/>
    <m/>
    <d v="1899-12-30T00:00:00"/>
    <d v="1899-12-30T00:11:52"/>
    <n v="4"/>
    <n v="-2.0717592592599532E-3"/>
    <n v="11.866666666665591"/>
    <n v="13"/>
    <s v="Si"/>
  </r>
  <r>
    <s v="CCTF"/>
    <s v="2024016179"/>
    <x v="0"/>
    <s v="ER0623BBL"/>
    <s v="E9819MMR"/>
    <d v="2024-12-11T00:00:00"/>
    <m/>
    <s v="3126"/>
    <x v="11"/>
    <s v="S2D"/>
    <s v="S2D"/>
    <m/>
    <d v="2024-12-11T00:00:00"/>
    <d v="1899-12-30T13:39:45"/>
    <d v="2024-12-11T00:00:00"/>
    <d v="1899-12-30T13:36:37"/>
    <d v="2024-12-11T00:00:00"/>
    <d v="1899-12-30T14:00:54"/>
    <x v="0"/>
    <s v="RFCPI"/>
    <s v="507101827"/>
    <s v="FBO"/>
    <d v="1899-12-30T00:27:25"/>
    <d v="1899-12-30T00:24:17"/>
    <d v="1899-12-30T00:03:08"/>
    <s v="Granel"/>
    <s v="E001"/>
    <x v="2"/>
    <d v="1899-12-30T00:21:09"/>
    <d v="1899-12-30T00:24:17"/>
    <n v="13"/>
    <x v="7"/>
    <x v="4"/>
    <x v="1"/>
    <n v="0"/>
    <n v="0"/>
    <s v="OK"/>
    <s v="Granel"/>
    <x v="0"/>
    <n v="0"/>
    <s v="M. TENERIFE"/>
    <s v="A"/>
    <d v="1899-12-30T00:03:08"/>
    <d v="1899-12-30T00:03:08"/>
    <s v="OK"/>
    <m/>
    <m/>
    <d v="1899-12-30T00:00:00"/>
    <d v="1899-12-30T00:21:09"/>
    <n v="4"/>
    <n v="-2.1759259259199748E-3"/>
    <n v="21.150000000000109"/>
    <n v="14"/>
    <s v="Si"/>
  </r>
  <r>
    <s v="CCTF"/>
    <s v="2024016180"/>
    <x v="0"/>
    <s v="ER6743BBR"/>
    <s v="E5005KYF"/>
    <d v="2024-12-11T00:00:00"/>
    <m/>
    <s v="2693"/>
    <x v="13"/>
    <s v="PA"/>
    <s v="PA"/>
    <m/>
    <d v="2024-12-11T00:00:00"/>
    <d v="1899-12-30T13:54:46"/>
    <d v="2024-12-11T00:00:00"/>
    <d v="1899-12-30T13:51:45"/>
    <d v="2024-12-11T00:00:00"/>
    <d v="1899-12-30T14:10:58"/>
    <x v="0"/>
    <s v="RFCPI"/>
    <s v="507101828"/>
    <s v="FBO"/>
    <d v="1899-12-30T00:22:14"/>
    <d v="1899-12-30T00:19:13"/>
    <d v="1899-12-30T00:03:01"/>
    <s v="Ensacado"/>
    <s v="E002"/>
    <x v="2"/>
    <d v="1899-12-30T00:16:12"/>
    <d v="1899-12-30T00:19:13"/>
    <n v="13"/>
    <x v="7"/>
    <x v="4"/>
    <x v="2"/>
    <n v="0"/>
    <n v="0"/>
    <s v="OK"/>
    <s v="Ensacado"/>
    <x v="0"/>
    <n v="0"/>
    <s v="M. TENERIFE"/>
    <s v="A"/>
    <d v="1899-12-30T00:03:01"/>
    <d v="1899-12-30T00:03:01"/>
    <s v="OK"/>
    <m/>
    <m/>
    <d v="1899-12-30T00:00:00"/>
    <d v="1899-12-30T00:16:12"/>
    <n v="4"/>
    <n v="-2.0949074073999263E-3"/>
    <n v="16.200000000000134"/>
    <n v="14"/>
    <s v="Si"/>
  </r>
  <r>
    <s v="CCTF"/>
    <s v="2024016182"/>
    <x v="0"/>
    <s v="ER0132BBR"/>
    <s v="E6642HNW"/>
    <d v="2024-12-11T00:00:00"/>
    <m/>
    <s v="3208"/>
    <x v="12"/>
    <s v="PA"/>
    <s v="PA"/>
    <m/>
    <d v="2024-12-11T00:00:00"/>
    <d v="1899-12-30T14:28:45"/>
    <d v="2024-12-11T00:00:00"/>
    <d v="1899-12-30T14:26:10"/>
    <d v="2024-12-11T00:00:00"/>
    <d v="1899-12-30T14:58:41"/>
    <x v="0"/>
    <s v="RFCPI"/>
    <s v="507101829"/>
    <s v="FBO"/>
    <d v="1899-12-30T00:35:06"/>
    <d v="1899-12-30T00:32:31"/>
    <d v="1899-12-30T00:02:35"/>
    <s v="Ensacado"/>
    <s v="E002"/>
    <x v="2"/>
    <d v="1899-12-30T00:29:56"/>
    <d v="1899-12-30T00:32:31"/>
    <n v="14"/>
    <x v="7"/>
    <x v="4"/>
    <x v="2"/>
    <n v="0"/>
    <n v="0"/>
    <s v="OK"/>
    <s v="Ensacado"/>
    <x v="0"/>
    <n v="0"/>
    <s v="M. TENERIFE"/>
    <s v="A"/>
    <d v="1899-12-30T00:02:35"/>
    <d v="1899-12-30T00:02:35"/>
    <s v="OK"/>
    <m/>
    <m/>
    <d v="1899-12-30T00:00:00"/>
    <d v="1899-12-30T00:29:56"/>
    <n v="4"/>
    <n v="-1.7939814814800226E-3"/>
    <n v="29.933333333337586"/>
    <n v="14"/>
    <s v="Si"/>
  </r>
  <r>
    <s v="CCTF"/>
    <s v="2024016183"/>
    <x v="0"/>
    <s v="E0011JHS"/>
    <m/>
    <d v="2024-12-11T00:00:00"/>
    <m/>
    <s v="3208"/>
    <x v="12"/>
    <s v="PA"/>
    <s v="PA"/>
    <m/>
    <d v="2024-12-11T00:00:00"/>
    <d v="1899-12-30T15:09:42"/>
    <d v="2024-12-11T00:00:00"/>
    <d v="1899-12-30T15:07:19"/>
    <d v="2024-12-11T00:00:00"/>
    <d v="1899-12-30T15:19:13"/>
    <x v="0"/>
    <s v="RFCPI"/>
    <s v="507101830"/>
    <s v="FBO"/>
    <d v="1899-12-30T00:14:17"/>
    <d v="1899-12-30T00:11:54"/>
    <d v="1899-12-30T00:02:23"/>
    <s v="Ensacado"/>
    <s v="E002"/>
    <x v="1"/>
    <d v="1899-12-30T00:09:31"/>
    <d v="1899-12-30T00:11:54"/>
    <n v="15"/>
    <x v="7"/>
    <x v="4"/>
    <x v="2"/>
    <n v="1"/>
    <n v="0"/>
    <s v="KO"/>
    <s v="Ensacado"/>
    <x v="0"/>
    <n v="1"/>
    <s v="M. TENERIFE"/>
    <s v="A"/>
    <d v="1899-12-30T00:02:23"/>
    <d v="1899-12-30T00:02:23"/>
    <s v="OK"/>
    <m/>
    <m/>
    <d v="1899-12-30T00:00:00"/>
    <d v="1899-12-30T00:09:31"/>
    <n v="4"/>
    <n v="-1.6550925925900017E-3"/>
    <n v="9.5166666666719379"/>
    <n v="15"/>
    <s v="Si"/>
  </r>
  <r>
    <s v="CCTF"/>
    <s v="2024016185"/>
    <x v="0"/>
    <s v="ER7636BBJ"/>
    <s v="E5208JYX"/>
    <d v="2024-12-11T00:00:00"/>
    <m/>
    <s v="3126"/>
    <x v="11"/>
    <s v="S1D"/>
    <s v="S1D"/>
    <m/>
    <d v="2024-12-11T00:00:00"/>
    <d v="1899-12-30T16:08:42"/>
    <d v="2024-12-11T00:00:00"/>
    <d v="1899-12-30T16:06:38"/>
    <d v="2024-12-11T00:00:00"/>
    <d v="1899-12-30T16:30:15"/>
    <x v="0"/>
    <s v="RFCPI"/>
    <s v="507101831"/>
    <s v="FBO"/>
    <d v="1899-12-30T00:25:41"/>
    <d v="1899-12-30T00:23:37"/>
    <d v="1899-12-30T00:02:04"/>
    <s v="Granel"/>
    <s v="E001"/>
    <x v="2"/>
    <d v="1899-12-30T00:21:33"/>
    <d v="1899-12-30T00:23:37"/>
    <n v="16"/>
    <x v="7"/>
    <x v="4"/>
    <x v="1"/>
    <n v="0"/>
    <n v="0"/>
    <s v="OK"/>
    <s v="Granel"/>
    <x v="0"/>
    <n v="0"/>
    <s v="M. TENERIFE"/>
    <s v="A"/>
    <d v="1899-12-30T00:02:04"/>
    <d v="1899-12-30T00:02:04"/>
    <s v="OK"/>
    <m/>
    <m/>
    <d v="1899-12-30T00:00:00"/>
    <d v="1899-12-30T00:21:33"/>
    <n v="4"/>
    <n v="-1.4351851851800435E-3"/>
    <n v="21.550000000003209"/>
    <n v="16"/>
    <s v="Si"/>
  </r>
  <r>
    <s v="CCTF"/>
    <s v="2024016187"/>
    <x v="0"/>
    <s v="ER8173BDN"/>
    <s v="E5866LGS"/>
    <d v="2024-12-11T00:00:00"/>
    <m/>
    <s v="3208"/>
    <x v="12"/>
    <s v="PA"/>
    <s v="PA"/>
    <m/>
    <d v="2024-12-11T00:00:00"/>
    <d v="1899-12-30T17:26:39"/>
    <d v="2024-12-11T00:00:00"/>
    <d v="1899-12-30T17:25:22"/>
    <d v="2024-12-11T00:00:00"/>
    <d v="1899-12-30T17:42:24"/>
    <x v="0"/>
    <s v="RFCPI"/>
    <s v="507101832"/>
    <s v="FBO"/>
    <d v="1899-12-30T00:18:19"/>
    <d v="1899-12-30T00:17:02"/>
    <d v="1899-12-30T00:01:17"/>
    <s v="Ensacado"/>
    <s v="E002"/>
    <x v="2"/>
    <d v="1899-12-30T00:15:45"/>
    <d v="1899-12-30T00:17:02"/>
    <n v="17"/>
    <x v="7"/>
    <x v="4"/>
    <x v="2"/>
    <n v="0"/>
    <n v="0"/>
    <s v="OK"/>
    <s v="Ensacado"/>
    <x v="0"/>
    <n v="0"/>
    <s v="M. TENERIFE"/>
    <s v="A"/>
    <d v="1899-12-30T00:01:17"/>
    <d v="1899-12-30T00:01:17"/>
    <s v="OK"/>
    <m/>
    <m/>
    <d v="1899-12-30T00:00:00"/>
    <d v="1899-12-30T00:15:45"/>
    <n v="4"/>
    <n v="-8.9120370370998625E-4"/>
    <n v="15.749999999999904"/>
    <n v="17"/>
    <s v="Si"/>
  </r>
  <r>
    <s v="CCTF"/>
    <s v="2024016188"/>
    <x v="0"/>
    <s v="ER9636BBG"/>
    <s v="E7609CBH"/>
    <d v="2024-12-11T00:00:00"/>
    <m/>
    <s v="3126"/>
    <x v="11"/>
    <s v="S1D"/>
    <s v="S1D"/>
    <m/>
    <d v="2024-12-11T00:00:00"/>
    <d v="1899-12-30T17:28:25"/>
    <d v="2024-12-11T00:00:00"/>
    <d v="1899-12-30T17:25:49"/>
    <d v="2024-12-11T00:00:00"/>
    <d v="1899-12-30T17:44:28"/>
    <x v="0"/>
    <s v="RFCPI"/>
    <s v="507101833"/>
    <s v="EXW"/>
    <d v="1899-12-30T00:21:15"/>
    <d v="1899-12-30T00:18:39"/>
    <d v="1899-12-30T00:02:36"/>
    <s v="Granel"/>
    <s v="E001"/>
    <x v="1"/>
    <d v="1899-12-30T00:16:03"/>
    <d v="1899-12-30T00:18:39"/>
    <n v="17"/>
    <x v="7"/>
    <x v="4"/>
    <x v="1"/>
    <n v="0"/>
    <n v="0"/>
    <s v="OK"/>
    <s v="Granel"/>
    <x v="0"/>
    <n v="0"/>
    <s v="M. TENERIFE"/>
    <s v="A"/>
    <d v="1899-12-30T00:02:36"/>
    <d v="1899-12-30T00:02:36"/>
    <s v="OK"/>
    <m/>
    <m/>
    <d v="1899-12-30T00:00:00"/>
    <d v="1899-12-30T00:16:03"/>
    <n v="4"/>
    <n v="-1.8055555555600566E-3"/>
    <n v="16.049999999995155"/>
    <n v="17"/>
    <s v="Si"/>
  </r>
  <r>
    <s v="CCTF"/>
    <s v="2024016189"/>
    <x v="0"/>
    <s v="EP01035R"/>
    <s v="E5050MHX"/>
    <d v="2024-12-12T00:00:00"/>
    <m/>
    <s v="3126"/>
    <x v="11"/>
    <s v="S1D"/>
    <s v="S1D"/>
    <m/>
    <d v="2024-12-12T00:00:00"/>
    <d v="1899-12-30T05:43:31"/>
    <d v="2024-12-12T00:00:00"/>
    <d v="1899-12-30T05:42:07"/>
    <d v="2024-12-12T00:00:00"/>
    <d v="1899-12-30T06:02:06"/>
    <x v="0"/>
    <s v="RFCPI"/>
    <s v="507101834"/>
    <s v="EXW"/>
    <d v="1899-12-30T00:21:23"/>
    <d v="1899-12-30T00:19:59"/>
    <d v="1899-12-30T00:01:24"/>
    <s v="Granel"/>
    <s v="E001"/>
    <x v="1"/>
    <d v="1899-12-30T00:18:35"/>
    <d v="1899-12-30T00:19:59"/>
    <n v="5"/>
    <x v="8"/>
    <x v="4"/>
    <x v="1"/>
    <n v="0"/>
    <n v="0"/>
    <s v="OK"/>
    <s v="Granel"/>
    <x v="0"/>
    <n v="0"/>
    <s v="M. TENERIFE"/>
    <s v="A"/>
    <d v="1899-12-30T00:01:24"/>
    <d v="1899-12-30T00:01:24"/>
    <s v="OK"/>
    <m/>
    <m/>
    <d v="1899-12-30T00:00:00"/>
    <d v="1899-12-30T00:18:35"/>
    <n v="5"/>
    <n v="-9.7222222221998722E-4"/>
    <n v="18.583333333329616"/>
    <n v="6"/>
    <s v="Si"/>
  </r>
  <r>
    <s v="CCTF"/>
    <s v="2024016190"/>
    <x v="0"/>
    <s v="ER6669BBL"/>
    <s v="E4911KHZ"/>
    <d v="2024-12-12T00:00:00"/>
    <m/>
    <s v="3126"/>
    <x v="11"/>
    <s v="S2D"/>
    <s v="S2D"/>
    <m/>
    <d v="2024-12-12T00:00:00"/>
    <d v="1899-12-30T05:58:04"/>
    <d v="2024-12-12T00:00:00"/>
    <d v="1899-12-30T05:55:19"/>
    <d v="2024-12-12T00:00:00"/>
    <d v="1899-12-30T06:27:19"/>
    <x v="0"/>
    <s v="RFCPI"/>
    <s v="507101835"/>
    <s v="FBO"/>
    <d v="1899-12-30T00:34:45"/>
    <d v="1899-12-30T00:32:00"/>
    <d v="1899-12-30T00:02:45"/>
    <s v="Granel"/>
    <s v="E001"/>
    <x v="2"/>
    <d v="1899-12-30T00:29:15"/>
    <d v="1899-12-30T00:32:00"/>
    <n v="5"/>
    <x v="8"/>
    <x v="4"/>
    <x v="1"/>
    <n v="0"/>
    <n v="0"/>
    <s v="OK"/>
    <s v="Granel"/>
    <x v="0"/>
    <n v="0"/>
    <s v="M. TENERIFE"/>
    <s v="A"/>
    <d v="1899-12-30T00:02:45"/>
    <d v="1899-12-30T00:02:45"/>
    <s v="OK"/>
    <m/>
    <m/>
    <d v="1899-12-30T00:00:00"/>
    <d v="1899-12-30T00:29:15"/>
    <n v="5"/>
    <n v="-1.909722222219995E-3"/>
    <n v="29.250000000000014"/>
    <n v="6"/>
    <s v="Si"/>
  </r>
  <r>
    <s v="CCTF"/>
    <s v="2024016193"/>
    <x v="0"/>
    <s v="ER0132BBR"/>
    <s v="E6642HNW"/>
    <d v="2024-12-12T00:00:00"/>
    <m/>
    <s v="3208"/>
    <x v="12"/>
    <s v="PA"/>
    <s v="PA"/>
    <m/>
    <d v="2024-12-12T00:00:00"/>
    <d v="1899-12-30T06:11:52"/>
    <d v="2024-12-12T00:00:00"/>
    <d v="1899-12-30T06:10:13"/>
    <d v="2024-12-12T00:00:00"/>
    <d v="1899-12-30T06:29:13"/>
    <x v="0"/>
    <s v="RFCPI"/>
    <s v="507101836"/>
    <s v="FBO"/>
    <d v="1899-12-30T00:20:39"/>
    <d v="1899-12-30T00:19:00"/>
    <d v="1899-12-30T00:01:39"/>
    <s v="Ensacado"/>
    <s v="E002"/>
    <x v="2"/>
    <d v="1899-12-30T00:17:21"/>
    <d v="1899-12-30T00:19:00"/>
    <n v="6"/>
    <x v="8"/>
    <x v="4"/>
    <x v="2"/>
    <n v="0"/>
    <n v="0"/>
    <s v="OK"/>
    <s v="Ensacado"/>
    <x v="0"/>
    <n v="0"/>
    <s v="M. TENERIFE"/>
    <s v="A"/>
    <d v="1899-12-30T00:01:39"/>
    <d v="1899-12-30T00:01:39"/>
    <s v="OK"/>
    <m/>
    <m/>
    <d v="1899-12-30T00:00:00"/>
    <d v="1899-12-30T00:17:21"/>
    <n v="5"/>
    <n v="-1.1458333333300152E-3"/>
    <n v="17.349999999998396"/>
    <n v="6"/>
    <s v="Si"/>
  </r>
  <r>
    <s v="CCTF"/>
    <s v="2024016195"/>
    <x v="0"/>
    <s v="ER8050BBH"/>
    <s v="E6110KPL"/>
    <d v="2024-12-12T00:00:00"/>
    <m/>
    <s v="3126"/>
    <x v="11"/>
    <s v="S1D"/>
    <s v="S1D"/>
    <m/>
    <d v="2024-12-12T00:00:00"/>
    <d v="1899-12-30T06:14:37"/>
    <d v="2024-12-12T00:00:00"/>
    <d v="1899-12-30T06:11:49"/>
    <d v="2024-12-12T00:00:00"/>
    <d v="1899-12-30T06:35:57"/>
    <x v="0"/>
    <s v="RFCPI"/>
    <s v="507101837"/>
    <s v="FBO"/>
    <d v="1899-12-30T00:26:56"/>
    <d v="1899-12-30T00:24:08"/>
    <d v="1899-12-30T00:02:48"/>
    <s v="Granel"/>
    <s v="E001"/>
    <x v="2"/>
    <d v="1899-12-30T00:21:20"/>
    <d v="1899-12-30T00:24:08"/>
    <n v="6"/>
    <x v="8"/>
    <x v="4"/>
    <x v="1"/>
    <n v="0"/>
    <n v="0"/>
    <s v="OK"/>
    <s v="Granel"/>
    <x v="0"/>
    <n v="0"/>
    <s v="M. TENERIFE"/>
    <s v="A"/>
    <d v="1899-12-30T00:02:48"/>
    <d v="1899-12-30T00:02:48"/>
    <s v="OK"/>
    <m/>
    <m/>
    <d v="1899-12-30T00:00:00"/>
    <d v="1899-12-30T00:21:20"/>
    <n v="5"/>
    <n v="-1.94444444444003E-3"/>
    <n v="21.333333333340796"/>
    <n v="6"/>
    <s v="Si"/>
  </r>
  <r>
    <s v="CCTF"/>
    <s v="2024016194"/>
    <x v="0"/>
    <s v="ER6670BBL"/>
    <s v="E8727HJH"/>
    <d v="2024-12-12T00:00:00"/>
    <m/>
    <s v="2649"/>
    <x v="14"/>
    <s v="S6H"/>
    <s v="S6H"/>
    <m/>
    <d v="2024-12-12T00:00:00"/>
    <d v="1899-12-30T06:13:57"/>
    <d v="2024-12-12T00:00:00"/>
    <d v="1899-12-30T06:11:22"/>
    <d v="2024-12-12T00:00:00"/>
    <d v="1899-12-30T06:37:22"/>
    <x v="0"/>
    <s v="RFCPI"/>
    <s v="507101838"/>
    <s v="FBO"/>
    <d v="1899-12-30T00:28:35"/>
    <d v="1899-12-30T00:26:00"/>
    <d v="1899-12-30T00:02:35"/>
    <s v="Granel"/>
    <s v="E001"/>
    <x v="2"/>
    <d v="1899-12-30T00:23:25"/>
    <d v="1899-12-30T00:26:00"/>
    <n v="6"/>
    <x v="8"/>
    <x v="4"/>
    <x v="1"/>
    <n v="0"/>
    <n v="0"/>
    <s v="OK"/>
    <s v="Granel"/>
    <x v="0"/>
    <n v="0"/>
    <s v="M. TENERIFE"/>
    <s v="A"/>
    <d v="1899-12-30T00:02:35"/>
    <d v="1899-12-30T00:02:35"/>
    <s v="OK"/>
    <m/>
    <m/>
    <d v="1899-12-30T00:00:00"/>
    <d v="1899-12-30T00:23:25"/>
    <n v="5"/>
    <n v="-1.7939814814800226E-3"/>
    <n v="23.41666666666076"/>
    <n v="6"/>
    <s v="Si"/>
  </r>
  <r>
    <s v="CCTF"/>
    <s v="2024016200"/>
    <x v="0"/>
    <s v="ER8051BBH"/>
    <s v="E0285KKX"/>
    <d v="2024-12-12T00:00:00"/>
    <m/>
    <s v="3126"/>
    <x v="11"/>
    <s v="S2D"/>
    <s v="S2D"/>
    <m/>
    <d v="2024-12-12T00:00:00"/>
    <d v="1899-12-30T06:33:29"/>
    <d v="2024-12-12T00:00:00"/>
    <d v="1899-12-30T06:30:43"/>
    <d v="2024-12-12T00:00:00"/>
    <d v="1899-12-30T06:52:38"/>
    <x v="0"/>
    <s v="RFCPI"/>
    <s v="507101839"/>
    <s v="FBO"/>
    <d v="1899-12-30T00:24:41"/>
    <d v="1899-12-30T00:21:55"/>
    <d v="1899-12-30T00:02:46"/>
    <s v="Granel"/>
    <s v="E001"/>
    <x v="2"/>
    <d v="1899-12-30T00:19:09"/>
    <d v="1899-12-30T00:21:55"/>
    <n v="6"/>
    <x v="8"/>
    <x v="4"/>
    <x v="1"/>
    <n v="0"/>
    <n v="0"/>
    <s v="OK"/>
    <s v="Granel"/>
    <x v="0"/>
    <n v="0"/>
    <s v="M. TENERIFE"/>
    <s v="A"/>
    <d v="1899-12-30T00:02:46"/>
    <d v="1899-12-30T00:02:46"/>
    <s v="OK"/>
    <m/>
    <m/>
    <d v="1899-12-30T00:00:00"/>
    <d v="1899-12-30T00:19:09"/>
    <n v="5"/>
    <n v="-1.9212962962900093E-3"/>
    <n v="19.150000000012824"/>
    <n v="6"/>
    <s v="Si"/>
  </r>
  <r>
    <s v="CCTF"/>
    <s v="2024016192"/>
    <x v="0"/>
    <s v="ER0623BBL"/>
    <s v="E9819MMR"/>
    <d v="2024-12-12T00:00:00"/>
    <m/>
    <s v="2692"/>
    <x v="16"/>
    <s v="S2G"/>
    <s v="S2G"/>
    <m/>
    <d v="2024-12-12T00:00:00"/>
    <d v="1899-12-30T06:09:46"/>
    <d v="2024-12-12T00:00:00"/>
    <d v="1899-12-30T06:07:36"/>
    <d v="2024-12-12T00:00:00"/>
    <d v="1899-12-30T07:00:49"/>
    <x v="0"/>
    <s v="RFCPI"/>
    <s v="507101840"/>
    <s v="FBO"/>
    <d v="1899-12-30T00:55:23"/>
    <d v="1899-12-30T00:53:13"/>
    <d v="1899-12-30T00:02:10"/>
    <s v="Granel"/>
    <s v="E001"/>
    <x v="2"/>
    <d v="1899-12-30T00:51:03"/>
    <d v="1899-12-30T00:53:13"/>
    <n v="6"/>
    <x v="8"/>
    <x v="4"/>
    <x v="1"/>
    <n v="0"/>
    <n v="0"/>
    <s v="OK"/>
    <s v="Granel"/>
    <x v="0"/>
    <n v="0"/>
    <s v="M. TENERIFE"/>
    <s v="B"/>
    <d v="1899-12-30T00:02:10"/>
    <d v="1899-12-30T00:02:10"/>
    <s v="OK"/>
    <m/>
    <m/>
    <d v="1899-12-30T00:00:00"/>
    <d v="1899-12-30T00:51:03"/>
    <n v="5"/>
    <n v="-1.5046296296299944E-3"/>
    <n v="51.050000000001582"/>
    <n v="7"/>
    <s v="No"/>
  </r>
  <r>
    <s v="CCTF"/>
    <s v="2024016205"/>
    <x v="0"/>
    <s v="ETF02294R"/>
    <s v="E0184KJL"/>
    <d v="2024-12-12T00:00:00"/>
    <m/>
    <s v="2693"/>
    <x v="13"/>
    <s v="PA"/>
    <s v="PA"/>
    <m/>
    <d v="2024-12-12T00:00:00"/>
    <d v="1899-12-30T07:16:30"/>
    <d v="2024-12-12T00:00:00"/>
    <d v="1899-12-30T07:23:58"/>
    <d v="2024-12-12T00:00:00"/>
    <d v="1899-12-30T07:27:56"/>
    <x v="0"/>
    <s v="RFCPI"/>
    <s v="507101841"/>
    <s v="FBO"/>
    <d v="1899-12-30T00:11:26"/>
    <d v="1899-12-30T00:03:58"/>
    <d v="1899-12-30T00:07:28"/>
    <s v="Ensacado"/>
    <s v="E002"/>
    <x v="2"/>
    <d v="1899-12-30T00:11:26"/>
    <d v="1899-12-30T00:03:58"/>
    <n v="7"/>
    <x v="8"/>
    <x v="4"/>
    <x v="2"/>
    <n v="0"/>
    <n v="0"/>
    <s v="OK"/>
    <s v="Ensacado"/>
    <x v="0"/>
    <n v="0"/>
    <s v="M. TENERIFE"/>
    <s v="A"/>
    <d v="1899-12-30T00:07:28"/>
    <d v="1899-12-30T00:07:28"/>
    <s v="OK"/>
    <m/>
    <m/>
    <d v="1899-12-30T00:00:00"/>
    <d v="1899-12-30T00:11:26"/>
    <n v="5"/>
    <d v="1899-12-30T00:07:28"/>
    <n v="11.433333333326461"/>
    <n v="7"/>
    <s v="Si"/>
  </r>
  <r>
    <s v="CCTF"/>
    <s v="2024016206"/>
    <x v="0"/>
    <s v="ETF02294R"/>
    <s v="E0184KJL"/>
    <d v="2024-12-12T00:00:00"/>
    <m/>
    <s v="3208"/>
    <x v="12"/>
    <s v="PA"/>
    <s v="PA"/>
    <m/>
    <d v="2024-12-12T00:00:00"/>
    <d v="1899-12-30T07:28:42"/>
    <d v="2024-12-12T00:00:00"/>
    <d v="1899-12-30T07:35:28"/>
    <d v="2024-12-12T00:00:00"/>
    <d v="1899-12-30T07:39:15"/>
    <x v="0"/>
    <s v="RFCPI"/>
    <s v="507101842"/>
    <s v="FBO"/>
    <d v="1899-12-30T00:10:33"/>
    <d v="1899-12-30T00:03:47"/>
    <d v="1899-12-30T00:06:46"/>
    <s v="Ensacado"/>
    <s v="E002"/>
    <x v="2"/>
    <d v="1899-12-30T00:10:33"/>
    <d v="1899-12-30T00:03:47"/>
    <n v="7"/>
    <x v="8"/>
    <x v="4"/>
    <x v="2"/>
    <n v="0"/>
    <n v="0"/>
    <s v="OK"/>
    <s v="Ensacado"/>
    <x v="0"/>
    <n v="0"/>
    <s v="M. TENERIFE"/>
    <s v="A"/>
    <d v="1899-12-30T00:06:46"/>
    <d v="1899-12-30T00:06:46"/>
    <s v="OK"/>
    <m/>
    <m/>
    <d v="1899-12-30T00:00:00"/>
    <d v="1899-12-30T00:10:33"/>
    <n v="5"/>
    <d v="1899-12-30T00:06:46"/>
    <n v="10.550000000001569"/>
    <n v="7"/>
    <s v="Si"/>
  </r>
  <r>
    <s v="CCTF"/>
    <s v="2024016204"/>
    <x v="0"/>
    <s v="ER8437BBF"/>
    <s v="E8087HNJ"/>
    <d v="2024-12-12T00:00:00"/>
    <m/>
    <s v="2693"/>
    <x v="13"/>
    <s v="PA"/>
    <s v="PA"/>
    <m/>
    <d v="2024-12-12T00:00:00"/>
    <d v="1899-12-30T07:09:44"/>
    <d v="2024-12-12T00:00:00"/>
    <d v="1899-12-30T07:37:10"/>
    <d v="2024-12-12T00:00:00"/>
    <d v="1899-12-30T07:41:17"/>
    <x v="35"/>
    <s v="E_EGARCIA"/>
    <s v="507101843"/>
    <s v="FBO"/>
    <d v="1899-12-30T00:31:33"/>
    <d v="1899-12-30T00:04:07"/>
    <d v="1899-12-30T00:27:26"/>
    <s v="Ensacado"/>
    <s v="E002"/>
    <x v="2"/>
    <d v="1899-12-30T00:31:33"/>
    <d v="1899-12-30T00:04:07"/>
    <n v="7"/>
    <x v="8"/>
    <x v="4"/>
    <x v="2"/>
    <n v="0"/>
    <n v="0"/>
    <s v="OK"/>
    <s v="Ensacado"/>
    <x v="0"/>
    <n v="0"/>
    <s v="M. TENERIFE"/>
    <s v="A"/>
    <d v="1899-12-30T00:27:26"/>
    <d v="1899-12-30T00:27:26"/>
    <s v="OK"/>
    <m/>
    <m/>
    <d v="1899-12-30T00:00:00"/>
    <d v="1899-12-30T00:31:33"/>
    <n v="5"/>
    <d v="1899-12-30T00:27:26"/>
    <n v="31.549999999996857"/>
    <n v="7"/>
    <s v="Si"/>
  </r>
  <r>
    <s v="CCTF"/>
    <s v="2024016207"/>
    <x v="0"/>
    <s v="ENA03002R"/>
    <s v="E8458KDT"/>
    <d v="2024-12-12T00:00:00"/>
    <m/>
    <s v="3208"/>
    <x v="12"/>
    <s v="PA"/>
    <s v="PA"/>
    <m/>
    <d v="2024-12-12T00:00:00"/>
    <d v="1899-12-30T07:47:14"/>
    <d v="2024-12-12T00:00:00"/>
    <d v="1899-12-30T07:44:24"/>
    <d v="2024-12-12T00:00:00"/>
    <d v="1899-12-30T08:27:30"/>
    <x v="0"/>
    <s v="RFCPI"/>
    <s v="507101845"/>
    <s v="FBO"/>
    <d v="1899-12-30T00:45:56"/>
    <d v="1899-12-30T00:43:06"/>
    <d v="1899-12-30T00:02:50"/>
    <s v="Ensacado"/>
    <s v="E002"/>
    <x v="1"/>
    <d v="1899-12-30T00:40:16"/>
    <d v="1899-12-30T00:43:06"/>
    <n v="7"/>
    <x v="8"/>
    <x v="4"/>
    <x v="2"/>
    <n v="0"/>
    <n v="0"/>
    <s v="OK"/>
    <s v="Ensacado"/>
    <x v="0"/>
    <n v="0"/>
    <s v="M. TENERIFE"/>
    <s v="A"/>
    <d v="1899-12-30T00:02:50"/>
    <d v="1899-12-30T00:02:50"/>
    <s v="OK"/>
    <m/>
    <m/>
    <d v="1899-12-30T00:00:00"/>
    <d v="1899-12-30T00:40:16"/>
    <n v="5"/>
    <n v="-1.9675925925899951E-3"/>
    <n v="40.266666666676826"/>
    <n v="8"/>
    <s v="Si"/>
  </r>
  <r>
    <s v="CCTF"/>
    <s v="2024016209"/>
    <x v="0"/>
    <s v="ER0623BBL"/>
    <s v="E9819MMR"/>
    <d v="2024-12-12T00:00:00"/>
    <m/>
    <s v="2649"/>
    <x v="14"/>
    <s v="S6H"/>
    <s v="S6H"/>
    <m/>
    <d v="2024-12-12T00:00:00"/>
    <d v="1899-12-30T08:17:23"/>
    <d v="2024-12-12T00:00:00"/>
    <d v="1899-12-30T08:14:36"/>
    <d v="2024-12-12T00:00:00"/>
    <d v="1899-12-30T08:54:45"/>
    <x v="0"/>
    <s v="RFCPI"/>
    <s v="507101850"/>
    <s v="FBO"/>
    <d v="1899-12-30T00:42:56"/>
    <d v="1899-12-30T00:40:09"/>
    <d v="1899-12-30T00:02:47"/>
    <s v="Granel"/>
    <s v="E001"/>
    <x v="2"/>
    <d v="1899-12-30T00:37:22"/>
    <d v="1899-12-30T00:40:09"/>
    <n v="8"/>
    <x v="8"/>
    <x v="4"/>
    <x v="1"/>
    <n v="0"/>
    <n v="0"/>
    <s v="OK"/>
    <s v="Granel"/>
    <x v="0"/>
    <n v="0"/>
    <s v="M. TENERIFE"/>
    <s v="A"/>
    <d v="1899-12-30T00:02:47"/>
    <d v="1899-12-30T00:02:47"/>
    <s v="OK"/>
    <m/>
    <m/>
    <d v="1899-12-30T00:00:00"/>
    <d v="1899-12-30T00:37:22"/>
    <n v="5"/>
    <n v="-1.9328703703699879E-3"/>
    <n v="37.366666666675172"/>
    <n v="8"/>
    <s v="Si"/>
  </r>
  <r>
    <s v="CCTF"/>
    <s v="2024016213"/>
    <x v="0"/>
    <s v="ER8051BBH"/>
    <s v="E0285KKX"/>
    <d v="2024-12-12T00:00:00"/>
    <m/>
    <s v="3126"/>
    <x v="11"/>
    <s v="S2D"/>
    <s v="S2D"/>
    <m/>
    <d v="2024-12-12T00:00:00"/>
    <d v="1899-12-30T09:02:39"/>
    <d v="2024-12-12T00:00:00"/>
    <d v="1899-12-30T08:59:50"/>
    <d v="2024-12-12T00:00:00"/>
    <d v="1899-12-30T09:26:56"/>
    <x v="0"/>
    <s v="RFCPI"/>
    <s v="507101852"/>
    <s v="FBO"/>
    <d v="1899-12-30T00:29:55"/>
    <d v="1899-12-30T00:27:06"/>
    <d v="1899-12-30T00:02:49"/>
    <s v="Granel"/>
    <s v="E001"/>
    <x v="2"/>
    <d v="1899-12-30T00:24:17"/>
    <d v="1899-12-30T00:27:06"/>
    <n v="9"/>
    <x v="8"/>
    <x v="4"/>
    <x v="1"/>
    <n v="0"/>
    <n v="0"/>
    <s v="OK"/>
    <s v="Granel"/>
    <x v="0"/>
    <n v="0"/>
    <s v="M. TENERIFE"/>
    <s v="A"/>
    <d v="1899-12-30T00:02:49"/>
    <d v="1899-12-30T00:02:49"/>
    <s v="OK"/>
    <m/>
    <m/>
    <d v="1899-12-30T00:00:00"/>
    <d v="1899-12-30T00:24:17"/>
    <n v="5"/>
    <n v="-1.9560185185200085E-3"/>
    <n v="24.283333333324791"/>
    <n v="9"/>
    <s v="Si"/>
  </r>
  <r>
    <s v="CCTF"/>
    <s v="2024016214"/>
    <x v="0"/>
    <s v="ER1414BBD"/>
    <s v="E4704FLG"/>
    <d v="2024-12-12T00:00:00"/>
    <m/>
    <s v="3208"/>
    <x v="12"/>
    <s v="PA"/>
    <s v="PA"/>
    <m/>
    <d v="2024-12-12T00:00:00"/>
    <d v="1899-12-30T09:06:08"/>
    <d v="2024-12-12T00:00:00"/>
    <d v="1899-12-30T09:03:34"/>
    <d v="2024-12-12T00:00:00"/>
    <d v="1899-12-30T09:28:32"/>
    <x v="0"/>
    <s v="RFCPI"/>
    <s v="507101853"/>
    <s v="EXW"/>
    <d v="1899-12-30T00:27:32"/>
    <d v="1899-12-30T00:24:58"/>
    <d v="1899-12-30T00:02:34"/>
    <s v="Ensacado"/>
    <s v="E002"/>
    <x v="1"/>
    <d v="1899-12-30T00:22:24"/>
    <d v="1899-12-30T00:24:58"/>
    <n v="9"/>
    <x v="8"/>
    <x v="4"/>
    <x v="2"/>
    <n v="0"/>
    <n v="0"/>
    <s v="OK"/>
    <s v="Ensacado"/>
    <x v="0"/>
    <n v="0"/>
    <s v="M. TENERIFE"/>
    <s v="A"/>
    <d v="1899-12-30T00:02:34"/>
    <d v="1899-12-30T00:02:34"/>
    <s v="OK"/>
    <m/>
    <m/>
    <d v="1899-12-30T00:00:00"/>
    <d v="1899-12-30T00:22:24"/>
    <n v="5"/>
    <n v="-1.782407407410036E-3"/>
    <n v="22.399999999991991"/>
    <n v="9"/>
    <s v="Si"/>
  </r>
  <r>
    <s v="CCTF"/>
    <s v="2024016215"/>
    <x v="0"/>
    <s v="ER6368BBZ"/>
    <s v="E7874LGC"/>
    <d v="2024-12-12T00:00:00"/>
    <m/>
    <s v="3208"/>
    <x v="12"/>
    <s v="PA"/>
    <s v="PA"/>
    <m/>
    <d v="2024-12-12T00:00:00"/>
    <d v="1899-12-30T09:16:08"/>
    <d v="2024-12-12T00:00:00"/>
    <d v="1899-12-30T09:13:16"/>
    <d v="2024-12-12T00:00:00"/>
    <d v="1899-12-30T09:28:43"/>
    <x v="0"/>
    <s v="RFCPI"/>
    <s v="507101854"/>
    <s v="EXW"/>
    <d v="1899-12-30T00:18:19"/>
    <d v="1899-12-30T00:15:27"/>
    <d v="1899-12-30T00:02:52"/>
    <s v="Ensacado"/>
    <s v="E002"/>
    <x v="1"/>
    <d v="1899-12-30T00:12:35"/>
    <d v="1899-12-30T00:15:27"/>
    <n v="9"/>
    <x v="8"/>
    <x v="4"/>
    <x v="2"/>
    <n v="0"/>
    <n v="0"/>
    <s v="OK"/>
    <s v="Ensacado"/>
    <x v="0"/>
    <n v="0"/>
    <s v="M. TENERIFE"/>
    <s v="A"/>
    <d v="1899-12-30T00:02:52"/>
    <d v="1899-12-30T00:02:52"/>
    <s v="OK"/>
    <m/>
    <m/>
    <d v="1899-12-30T00:00:00"/>
    <d v="1899-12-30T00:12:35"/>
    <n v="5"/>
    <n v="-1.9907407407400157E-3"/>
    <n v="12.583333333339191"/>
    <n v="9"/>
    <s v="Si"/>
  </r>
  <r>
    <s v="CCTF"/>
    <s v="2024016216"/>
    <x v="0"/>
    <s v="ER6669BBL"/>
    <s v="E4911KHZ"/>
    <d v="2024-12-12T00:00:00"/>
    <m/>
    <s v="2649"/>
    <x v="14"/>
    <s v="S6H"/>
    <s v="S6H"/>
    <m/>
    <d v="2024-12-12T00:00:00"/>
    <d v="1899-12-30T09:19:16"/>
    <d v="2024-12-12T00:00:00"/>
    <d v="1899-12-30T09:16:30"/>
    <d v="2024-12-12T00:00:00"/>
    <d v="1899-12-30T09:41:49"/>
    <x v="0"/>
    <s v="RFCPI"/>
    <s v="507101855"/>
    <s v="FBO"/>
    <d v="1899-12-30T00:28:05"/>
    <d v="1899-12-30T00:25:19"/>
    <d v="1899-12-30T00:02:46"/>
    <s v="Granel"/>
    <s v="E001"/>
    <x v="2"/>
    <d v="1899-12-30T00:22:33"/>
    <d v="1899-12-30T00:25:19"/>
    <n v="9"/>
    <x v="8"/>
    <x v="4"/>
    <x v="1"/>
    <n v="0"/>
    <n v="0"/>
    <s v="OK"/>
    <s v="Granel"/>
    <x v="0"/>
    <n v="0"/>
    <s v="M. TENERIFE"/>
    <s v="A"/>
    <d v="1899-12-30T00:02:46"/>
    <d v="1899-12-30T00:02:46"/>
    <s v="OK"/>
    <m/>
    <m/>
    <d v="1899-12-30T00:00:00"/>
    <d v="1899-12-30T00:22:33"/>
    <n v="5"/>
    <n v="-1.9212962963000013E-3"/>
    <n v="22.54999999999681"/>
    <n v="9"/>
    <s v="Si"/>
  </r>
  <r>
    <s v="CCTF"/>
    <s v="2024016217"/>
    <x v="0"/>
    <s v="EP01035R"/>
    <s v="E5050MHX"/>
    <d v="2024-12-12T00:00:00"/>
    <m/>
    <s v="3126"/>
    <x v="11"/>
    <s v="S1D"/>
    <s v="S1D"/>
    <m/>
    <d v="2024-12-12T00:00:00"/>
    <d v="1899-12-30T09:38:53"/>
    <d v="2024-12-12T00:00:00"/>
    <d v="1899-12-30T09:36:02"/>
    <d v="2024-12-12T00:00:00"/>
    <d v="1899-12-30T09:59:48"/>
    <x v="0"/>
    <s v="RFCPI"/>
    <s v="507101856"/>
    <s v="EXW"/>
    <d v="1899-12-30T00:26:37"/>
    <d v="1899-12-30T00:23:46"/>
    <d v="1899-12-30T00:02:51"/>
    <s v="Granel"/>
    <s v="E001"/>
    <x v="1"/>
    <d v="1899-12-30T00:20:55"/>
    <d v="1899-12-30T00:23:46"/>
    <n v="9"/>
    <x v="8"/>
    <x v="4"/>
    <x v="1"/>
    <n v="0"/>
    <n v="0"/>
    <s v="OK"/>
    <s v="Granel"/>
    <x v="0"/>
    <n v="0"/>
    <s v="M. TENERIFE"/>
    <s v="A"/>
    <d v="1899-12-30T00:02:51"/>
    <d v="1899-12-30T00:02:51"/>
    <s v="OK"/>
    <m/>
    <m/>
    <d v="1899-12-30T00:00:00"/>
    <d v="1899-12-30T00:20:55"/>
    <n v="5"/>
    <n v="-1.9791666666600372E-3"/>
    <n v="20.916666666676758"/>
    <n v="9"/>
    <s v="Si"/>
  </r>
  <r>
    <s v="CCTF"/>
    <s v=""/>
    <x v="0"/>
    <s v="ER9284BDK"/>
    <s v="E9335MJP"/>
    <d v="2024-12-12T00:00:00"/>
    <m/>
    <s v="3208"/>
    <x v="12"/>
    <s v="PA"/>
    <m/>
    <m/>
    <d v="2024-12-12T00:00:00"/>
    <d v="1899-12-30T10:09:21"/>
    <d v="2024-12-12T00:00:00"/>
    <d v="1899-12-30T09:51:00"/>
    <d v="2024-12-12T00:00:00"/>
    <d v="1899-12-30T10:09:48"/>
    <x v="36"/>
    <s v="E_EGARCIA"/>
    <s v="507101857"/>
    <s v="FBO"/>
    <d v="1899-12-30T00:37:09"/>
    <d v="1899-12-30T00:18:48"/>
    <d v="1899-12-30T00:18:21"/>
    <s v="Ensacado"/>
    <s v="E002"/>
    <x v="2"/>
    <d v="1899-12-30T00:00:27"/>
    <d v="1899-12-30T00:18:48"/>
    <n v="10"/>
    <x v="8"/>
    <x v="4"/>
    <x v="2"/>
    <n v="1"/>
    <n v="0"/>
    <s v="KO"/>
    <s v="Ensacado"/>
    <x v="0"/>
    <n v="1"/>
    <s v="M. TENERIFE"/>
    <s v="A"/>
    <d v="1899-12-30T00:18:21"/>
    <d v="1899-12-30T00:18:21"/>
    <s v="KO"/>
    <m/>
    <m/>
    <d v="1899-12-30T00:00:00"/>
    <d v="1899-12-30T00:00:27"/>
    <n v="5"/>
    <n v="-1.2743055555549998E-2"/>
    <n v="0.44999999999999041"/>
    <n v="10"/>
    <s v="Si"/>
  </r>
  <r>
    <s v="CCTF"/>
    <s v="2024016221"/>
    <x v="0"/>
    <s v="ER8437BBF"/>
    <s v="E8087HNJ"/>
    <d v="2024-12-12T00:00:00"/>
    <m/>
    <s v="2693"/>
    <x v="13"/>
    <s v="PA"/>
    <s v="PA"/>
    <m/>
    <d v="2024-12-12T00:00:00"/>
    <d v="1899-12-30T10:35:54"/>
    <d v="2024-12-12T00:00:00"/>
    <d v="1899-12-30T10:34:01"/>
    <d v="2024-12-12T00:00:00"/>
    <d v="1899-12-30T10:38:03"/>
    <x v="37"/>
    <s v="E_EGARCIA"/>
    <s v="507101858"/>
    <s v="FBO"/>
    <d v="1899-12-30T00:05:55"/>
    <d v="1899-12-30T00:04:02"/>
    <d v="1899-12-30T00:01:53"/>
    <s v="Ensacado"/>
    <s v="E002"/>
    <x v="2"/>
    <d v="1899-12-30T00:02:09"/>
    <d v="1899-12-30T00:04:02"/>
    <n v="10"/>
    <x v="8"/>
    <x v="4"/>
    <x v="2"/>
    <n v="1"/>
    <n v="0"/>
    <s v="KO"/>
    <s v="Ensacado"/>
    <x v="0"/>
    <n v="1"/>
    <s v="M. TENERIFE"/>
    <s v="A"/>
    <d v="1899-12-30T00:01:53"/>
    <d v="1899-12-30T00:01:53"/>
    <s v="OK"/>
    <m/>
    <m/>
    <d v="1899-12-30T00:00:00"/>
    <d v="1899-12-30T00:02:09"/>
    <n v="5"/>
    <n v="-1.3078703703700012E-3"/>
    <n v="2.1500000000064112"/>
    <n v="10"/>
    <s v="Si"/>
  </r>
  <r>
    <s v="CCTF"/>
    <s v=""/>
    <x v="0"/>
    <s v="ER6743BBR"/>
    <s v="E5005KYF"/>
    <d v="2024-12-12T00:00:00"/>
    <m/>
    <s v="3208"/>
    <x v="12"/>
    <s v="PA"/>
    <m/>
    <m/>
    <d v="2024-12-12T00:00:00"/>
    <d v="1899-12-30T10:37:14"/>
    <d v="2024-12-12T00:00:00"/>
    <d v="1899-12-30T10:48:00"/>
    <d v="2024-12-12T00:00:00"/>
    <d v="1899-12-30T10:37:34"/>
    <x v="38"/>
    <s v="E_EGARCIA"/>
    <s v="507101859"/>
    <s v="FBO"/>
    <d v="1899-12-30T00:21:12"/>
    <d v="1899-12-30T00:10:26"/>
    <d v="1899-12-30T00:10:46"/>
    <s v="Ensacado"/>
    <s v="E002"/>
    <x v="2"/>
    <d v="1899-12-30T00:00:20"/>
    <n v="-7.2453703703699857E-3"/>
    <n v="10"/>
    <x v="8"/>
    <x v="4"/>
    <x v="2"/>
    <n v="1"/>
    <n v="0"/>
    <s v="KO"/>
    <s v="Ensacado"/>
    <x v="0"/>
    <n v="1"/>
    <s v="M. TENERIFE"/>
    <s v="A"/>
    <d v="1899-12-30T00:10:46"/>
    <d v="1899-12-30T00:10:46"/>
    <s v="KO"/>
    <m/>
    <m/>
    <d v="1899-12-30T00:00:00"/>
    <d v="1899-12-30T00:00:20"/>
    <n v="5"/>
    <d v="1899-12-30T00:10:46"/>
    <n v="0.33333333333120052"/>
    <n v="10"/>
    <s v="Si"/>
  </r>
  <r>
    <s v="CCTF"/>
    <s v="2024016224"/>
    <x v="0"/>
    <s v="ER0132BBR"/>
    <s v="E6642HNW"/>
    <d v="2024-12-12T00:00:00"/>
    <m/>
    <s v="2693"/>
    <x v="13"/>
    <s v="PA"/>
    <s v="PA"/>
    <m/>
    <d v="2024-12-12T00:00:00"/>
    <d v="1899-12-30T11:00:32"/>
    <d v="2024-12-12T00:00:00"/>
    <d v="1899-12-30T10:57:35"/>
    <d v="2024-12-12T00:00:00"/>
    <d v="1899-12-30T11:08:51"/>
    <x v="0"/>
    <s v="RFCPI"/>
    <s v="507101861"/>
    <s v="FBO"/>
    <d v="1899-12-30T00:14:13"/>
    <d v="1899-12-30T00:11:16"/>
    <d v="1899-12-30T00:02:57"/>
    <s v="Ensacado"/>
    <s v="E002"/>
    <x v="2"/>
    <d v="1899-12-30T00:08:19"/>
    <d v="1899-12-30T00:11:16"/>
    <n v="11"/>
    <x v="8"/>
    <x v="4"/>
    <x v="2"/>
    <n v="1"/>
    <n v="0"/>
    <s v="KO"/>
    <s v="Ensacado"/>
    <x v="0"/>
    <n v="1"/>
    <s v="M. TENERIFE"/>
    <s v="A"/>
    <d v="1899-12-30T00:02:57"/>
    <d v="1899-12-30T00:02:57"/>
    <s v="OK"/>
    <m/>
    <m/>
    <d v="1899-12-30T00:00:00"/>
    <d v="1899-12-30T00:08:19"/>
    <n v="5"/>
    <n v="-2.0486111111099881E-3"/>
    <n v="8.3166666666767863"/>
    <n v="11"/>
    <s v="Si"/>
  </r>
  <r>
    <s v="CCTF"/>
    <s v="2024016223"/>
    <x v="0"/>
    <s v="ER9636BBG"/>
    <s v="E7609CBH"/>
    <d v="2024-12-12T00:00:00"/>
    <m/>
    <s v="3126"/>
    <x v="11"/>
    <s v="S1D"/>
    <s v="S1D"/>
    <m/>
    <d v="2024-12-12T00:00:00"/>
    <d v="1899-12-30T10:56:18"/>
    <d v="2024-12-12T00:00:00"/>
    <d v="1899-12-30T10:53:06"/>
    <d v="2024-12-12T00:00:00"/>
    <d v="1899-12-30T11:10:44"/>
    <x v="0"/>
    <s v="RFCPI"/>
    <s v="507101862"/>
    <s v="EXW"/>
    <d v="1899-12-30T00:20:50"/>
    <d v="1899-12-30T00:17:38"/>
    <d v="1899-12-30T00:03:12"/>
    <s v="Granel"/>
    <s v="E001"/>
    <x v="1"/>
    <d v="1899-12-30T00:14:26"/>
    <d v="1899-12-30T00:17:38"/>
    <n v="10"/>
    <x v="8"/>
    <x v="4"/>
    <x v="1"/>
    <n v="0"/>
    <n v="0"/>
    <s v="OK"/>
    <s v="Granel"/>
    <x v="0"/>
    <n v="0"/>
    <s v="M. TENERIFE"/>
    <s v="A"/>
    <d v="1899-12-30T00:03:12"/>
    <d v="1899-12-30T00:03:12"/>
    <s v="OK"/>
    <m/>
    <m/>
    <d v="1899-12-30T00:00:00"/>
    <d v="1899-12-30T00:14:26"/>
    <n v="5"/>
    <n v="-2.2222222222200161E-3"/>
    <n v="14.433333333335963"/>
    <n v="11"/>
    <s v="Si"/>
  </r>
  <r>
    <s v="CCTF"/>
    <s v="2024016222"/>
    <x v="0"/>
    <s v="ER8050BBH"/>
    <s v="E6110KPL"/>
    <d v="2024-12-12T00:00:00"/>
    <m/>
    <s v="2649"/>
    <x v="14"/>
    <s v="S6H"/>
    <s v="S6H"/>
    <m/>
    <d v="2024-12-12T00:00:00"/>
    <d v="1899-12-30T10:50:10"/>
    <d v="2024-12-12T00:00:00"/>
    <d v="1899-12-30T10:47:16"/>
    <d v="2024-12-12T00:00:00"/>
    <d v="1899-12-30T11:16:41"/>
    <x v="0"/>
    <s v="RFCPI"/>
    <s v="507101863"/>
    <s v="FBO"/>
    <d v="1899-12-30T00:32:19"/>
    <d v="1899-12-30T00:29:25"/>
    <d v="1899-12-30T00:02:54"/>
    <s v="Granel"/>
    <s v="E001"/>
    <x v="2"/>
    <d v="1899-12-30T00:26:31"/>
    <d v="1899-12-30T00:29:25"/>
    <n v="10"/>
    <x v="8"/>
    <x v="4"/>
    <x v="1"/>
    <n v="0"/>
    <n v="0"/>
    <s v="OK"/>
    <s v="Granel"/>
    <x v="0"/>
    <n v="0"/>
    <s v="M. TENERIFE"/>
    <s v="A"/>
    <d v="1899-12-30T00:02:54"/>
    <d v="1899-12-30T00:02:54"/>
    <s v="OK"/>
    <m/>
    <m/>
    <d v="1899-12-30T00:00:00"/>
    <d v="1899-12-30T00:26:31"/>
    <n v="5"/>
    <n v="-2.0138888888899809E-3"/>
    <n v="26.516666666663962"/>
    <n v="11"/>
    <s v="Si"/>
  </r>
  <r>
    <s v="CCTF"/>
    <s v="2024016227"/>
    <x v="0"/>
    <s v="E0925BDV"/>
    <m/>
    <d v="2024-12-12T00:00:00"/>
    <m/>
    <s v="3208"/>
    <x v="12"/>
    <s v="PA"/>
    <s v="PA"/>
    <m/>
    <d v="2024-12-12T00:00:00"/>
    <d v="1899-12-30T11:28:03"/>
    <d v="2024-12-12T00:00:00"/>
    <d v="1899-12-30T11:25:21"/>
    <d v="2024-12-12T00:00:00"/>
    <d v="1899-12-30T11:37:52"/>
    <x v="0"/>
    <s v="RFCPI"/>
    <s v="507101864"/>
    <s v="FBO"/>
    <d v="1899-12-30T00:15:13"/>
    <d v="1899-12-30T00:12:31"/>
    <d v="1899-12-30T00:02:42"/>
    <s v="Ensacado"/>
    <s v="E002"/>
    <x v="1"/>
    <d v="1899-12-30T00:09:49"/>
    <d v="1899-12-30T00:12:31"/>
    <n v="11"/>
    <x v="8"/>
    <x v="4"/>
    <x v="2"/>
    <n v="1"/>
    <n v="0"/>
    <s v="KO"/>
    <s v="Ensacado"/>
    <x v="0"/>
    <n v="1"/>
    <s v="M. TENERIFE"/>
    <s v="A"/>
    <d v="1899-12-30T00:02:42"/>
    <d v="1899-12-30T00:02:42"/>
    <s v="OK"/>
    <m/>
    <m/>
    <d v="1899-12-30T00:00:00"/>
    <d v="1899-12-30T00:09:49"/>
    <n v="5"/>
    <n v="-1.87499999999996E-3"/>
    <n v="9.8166666666672686"/>
    <n v="11"/>
    <s v="Si"/>
  </r>
  <r>
    <s v="CCTF"/>
    <s v="2024016226"/>
    <x v="0"/>
    <s v="ER6670BBL"/>
    <s v="E8727HJH"/>
    <d v="2024-12-12T00:00:00"/>
    <m/>
    <s v="3126"/>
    <x v="11"/>
    <s v="S1D"/>
    <s v="S1D"/>
    <m/>
    <d v="2024-12-12T00:00:00"/>
    <d v="1899-12-30T11:19:58"/>
    <d v="2024-12-12T00:00:00"/>
    <d v="1899-12-30T11:16:58"/>
    <d v="2024-12-12T00:00:00"/>
    <d v="1899-12-30T11:38:57"/>
    <x v="0"/>
    <s v="RFCPI"/>
    <s v="507101865"/>
    <s v="FBO"/>
    <d v="1899-12-30T00:24:59"/>
    <d v="1899-12-30T00:21:59"/>
    <d v="1899-12-30T00:03:00"/>
    <s v="Granel"/>
    <s v="E001"/>
    <x v="2"/>
    <d v="1899-12-30T00:18:59"/>
    <d v="1899-12-30T00:21:59"/>
    <n v="11"/>
    <x v="8"/>
    <x v="4"/>
    <x v="1"/>
    <n v="0"/>
    <n v="0"/>
    <s v="OK"/>
    <s v="Granel"/>
    <x v="0"/>
    <n v="0"/>
    <s v="M. TENERIFE"/>
    <s v="A"/>
    <d v="1899-12-30T00:03:00"/>
    <d v="1899-12-30T00:03:00"/>
    <s v="OK"/>
    <m/>
    <m/>
    <d v="1899-12-30T00:00:00"/>
    <d v="1899-12-30T00:18:59"/>
    <n v="5"/>
    <n v="-2.0833333333300508E-3"/>
    <n v="18.983333333332755"/>
    <n v="11"/>
    <s v="Si"/>
  </r>
  <r>
    <s v="CCTF"/>
    <s v="2024016229"/>
    <x v="0"/>
    <s v="ER6669BBL"/>
    <s v="E4911KHZ"/>
    <d v="2024-12-12T00:00:00"/>
    <m/>
    <s v="3126"/>
    <x v="11"/>
    <s v="S2D"/>
    <s v="S2D"/>
    <m/>
    <d v="2024-12-12T00:00:00"/>
    <d v="1899-12-30T11:58:33"/>
    <d v="2024-12-12T00:00:00"/>
    <d v="1899-12-30T11:56:14"/>
    <d v="2024-12-12T00:00:00"/>
    <d v="1899-12-30T12:36:07"/>
    <x v="0"/>
    <s v="RFCPI"/>
    <s v="507101866"/>
    <s v="FBO"/>
    <d v="1899-12-30T00:42:12"/>
    <d v="1899-12-30T00:39:53"/>
    <d v="1899-12-30T00:02:19"/>
    <s v="Granel"/>
    <s v="E001"/>
    <x v="2"/>
    <d v="1899-12-30T00:37:34"/>
    <d v="1899-12-30T00:39:53"/>
    <n v="11"/>
    <x v="8"/>
    <x v="4"/>
    <x v="1"/>
    <n v="0"/>
    <n v="0"/>
    <s v="OK"/>
    <s v="Granel"/>
    <x v="0"/>
    <n v="0"/>
    <s v="M. TENERIFE"/>
    <s v="A"/>
    <d v="1899-12-30T00:02:19"/>
    <d v="1899-12-30T00:02:19"/>
    <s v="OK"/>
    <m/>
    <m/>
    <d v="1899-12-30T00:00:00"/>
    <d v="1899-12-30T00:37:34"/>
    <n v="5"/>
    <n v="-1.608796296300008E-3"/>
    <n v="37.566666666662336"/>
    <n v="12"/>
    <s v="Si"/>
  </r>
  <r>
    <s v="CCTF"/>
    <s v="2024016230"/>
    <x v="0"/>
    <s v="EBI04712R"/>
    <s v="E7874LGC"/>
    <d v="2024-12-12T00:00:00"/>
    <m/>
    <s v="3208"/>
    <x v="12"/>
    <s v="PA"/>
    <s v="PA"/>
    <m/>
    <d v="2024-12-12T00:00:00"/>
    <d v="1899-12-30T12:34:26"/>
    <d v="2024-12-12T00:00:00"/>
    <d v="1899-12-30T12:31:25"/>
    <d v="2024-12-12T00:00:00"/>
    <d v="1899-12-30T12:46:30"/>
    <x v="0"/>
    <s v="RFCPI"/>
    <s v="507101867"/>
    <s v="EXW"/>
    <d v="1899-12-30T00:18:06"/>
    <d v="1899-12-30T00:15:05"/>
    <d v="1899-12-30T00:03:01"/>
    <s v="Ensacado"/>
    <s v="E002"/>
    <x v="1"/>
    <d v="1899-12-30T00:12:04"/>
    <d v="1899-12-30T00:15:05"/>
    <n v="12"/>
    <x v="8"/>
    <x v="4"/>
    <x v="2"/>
    <n v="0"/>
    <n v="0"/>
    <s v="OK"/>
    <s v="Ensacado"/>
    <x v="0"/>
    <n v="0"/>
    <s v="M. TENERIFE"/>
    <s v="A"/>
    <d v="1899-12-30T00:03:01"/>
    <d v="1899-12-30T00:03:01"/>
    <s v="OK"/>
    <m/>
    <m/>
    <d v="1899-12-30T00:00:00"/>
    <d v="1899-12-30T00:12:04"/>
    <n v="5"/>
    <n v="-2.0949074074100293E-3"/>
    <n v="12.066666666667221"/>
    <n v="12"/>
    <s v="Si"/>
  </r>
  <r>
    <s v="CCTF"/>
    <s v="2024016232"/>
    <x v="0"/>
    <s v="ETF02294R"/>
    <s v="E0184KJL"/>
    <d v="2024-12-12T00:00:00"/>
    <m/>
    <s v="3208"/>
    <x v="12"/>
    <s v="PA"/>
    <s v="PA"/>
    <m/>
    <d v="2024-12-12T00:00:00"/>
    <d v="1899-12-30T12:45:28"/>
    <d v="2024-12-12T00:00:00"/>
    <d v="1899-12-30T12:44:25"/>
    <d v="2024-12-12T00:00:00"/>
    <d v="1899-12-30T12:48:45"/>
    <x v="0"/>
    <s v="RFCPI"/>
    <s v="507101868"/>
    <s v="FBO"/>
    <d v="1899-12-30T00:05:23"/>
    <d v="1899-12-30T00:04:20"/>
    <d v="1899-12-30T00:01:03"/>
    <s v="Ensacado"/>
    <s v="E002"/>
    <x v="2"/>
    <d v="1899-12-30T00:03:17"/>
    <d v="1899-12-30T00:04:20"/>
    <n v="12"/>
    <x v="8"/>
    <x v="4"/>
    <x v="2"/>
    <n v="1"/>
    <n v="0"/>
    <s v="KO"/>
    <s v="Ensacado"/>
    <x v="0"/>
    <n v="1"/>
    <s v="M. TENERIFE"/>
    <s v="A"/>
    <d v="1899-12-30T00:01:03"/>
    <d v="1899-12-30T00:01:03"/>
    <s v="OK"/>
    <m/>
    <m/>
    <d v="1899-12-30T00:00:00"/>
    <d v="1899-12-30T00:03:17"/>
    <n v="5"/>
    <n v="-7.2916666666000829E-4"/>
    <n v="3.2833333333439718"/>
    <n v="12"/>
    <s v="Si"/>
  </r>
  <r>
    <s v="CCTF"/>
    <s v="2024016233"/>
    <x v="0"/>
    <s v="ETF02294R"/>
    <s v="E0184KJL"/>
    <d v="2024-12-12T00:00:00"/>
    <m/>
    <s v="2693"/>
    <x v="13"/>
    <s v="PA"/>
    <s v="PA"/>
    <m/>
    <d v="2024-12-12T00:00:00"/>
    <d v="1899-12-30T12:49:08"/>
    <d v="2024-12-12T00:00:00"/>
    <d v="1899-12-30T12:46:07"/>
    <d v="2024-12-12T00:00:00"/>
    <d v="1899-12-30T12:50:17"/>
    <x v="0"/>
    <s v="RFCPI"/>
    <s v="507101869"/>
    <s v="FBO"/>
    <d v="1899-12-30T00:07:11"/>
    <d v="1899-12-30T00:04:10"/>
    <d v="1899-12-30T00:03:01"/>
    <s v="Ensacado"/>
    <s v="E002"/>
    <x v="2"/>
    <d v="1899-12-30T00:01:09"/>
    <d v="1899-12-30T00:04:10"/>
    <n v="12"/>
    <x v="8"/>
    <x v="4"/>
    <x v="2"/>
    <n v="1"/>
    <n v="0"/>
    <s v="KO"/>
    <s v="Ensacado"/>
    <x v="0"/>
    <n v="1"/>
    <s v="M. TENERIFE"/>
    <s v="A"/>
    <d v="1899-12-30T00:03:01"/>
    <d v="1899-12-30T00:03:01"/>
    <s v="KO"/>
    <m/>
    <m/>
    <d v="1899-12-30T00:00:00"/>
    <d v="1899-12-30T00:01:09"/>
    <n v="5"/>
    <n v="-2.0949074074099183E-3"/>
    <n v="1.1499999999984212"/>
    <n v="12"/>
    <s v="Si"/>
  </r>
  <r>
    <s v="CCTF"/>
    <s v="2024016231"/>
    <x v="0"/>
    <s v="ER5176BBH"/>
    <s v="E6793FHT"/>
    <d v="2024-12-12T00:00:00"/>
    <m/>
    <s v="3208"/>
    <x v="12"/>
    <s v="PA"/>
    <s v="PA"/>
    <m/>
    <d v="2024-12-12T00:00:00"/>
    <d v="1899-12-30T12:41:57"/>
    <d v="2024-12-12T00:00:00"/>
    <d v="1899-12-30T12:50:08"/>
    <d v="2024-12-12T00:00:00"/>
    <d v="1899-12-30T13:05:00"/>
    <x v="0"/>
    <s v="RFCPI"/>
    <s v="507101870"/>
    <s v="EXW"/>
    <d v="1899-12-30T00:23:03"/>
    <d v="1899-12-30T00:14:52"/>
    <d v="1899-12-30T00:08:11"/>
    <s v="Ensacado"/>
    <s v="E002"/>
    <x v="1"/>
    <d v="1899-12-30T00:23:03"/>
    <d v="1899-12-30T00:14:52"/>
    <n v="12"/>
    <x v="8"/>
    <x v="4"/>
    <x v="2"/>
    <n v="0"/>
    <n v="0"/>
    <s v="OK"/>
    <s v="Ensacado"/>
    <x v="0"/>
    <n v="0"/>
    <s v="M. TENERIFE"/>
    <s v="A"/>
    <d v="1899-12-30T00:08:11"/>
    <d v="1899-12-30T00:08:11"/>
    <s v="OK"/>
    <m/>
    <m/>
    <d v="1899-12-30T00:00:00"/>
    <d v="1899-12-30T00:23:03"/>
    <n v="5"/>
    <d v="1899-12-30T00:08:11"/>
    <n v="23.05000000000792"/>
    <n v="13"/>
    <s v="Si"/>
  </r>
  <r>
    <s v="CCTF"/>
    <s v="2024016238"/>
    <x v="0"/>
    <s v="E4049MKL"/>
    <m/>
    <d v="2024-12-12T00:00:00"/>
    <m/>
    <s v="2693"/>
    <x v="13"/>
    <s v="PA"/>
    <s v="PA"/>
    <m/>
    <d v="2024-12-12T00:00:00"/>
    <d v="1899-12-30T13:24:23"/>
    <d v="2024-12-12T00:00:00"/>
    <d v="1899-12-30T13:24:29"/>
    <d v="2024-12-12T00:00:00"/>
    <d v="1899-12-30T13:28:24"/>
    <x v="0"/>
    <s v="RFCPI"/>
    <s v="507101871"/>
    <s v="EXW"/>
    <d v="1899-12-30T00:04:01"/>
    <d v="1899-12-30T00:03:55"/>
    <d v="1899-12-30T00:00:06"/>
    <s v="Ensacado"/>
    <s v="E002"/>
    <x v="1"/>
    <d v="1899-12-30T00:04:01"/>
    <d v="1899-12-30T00:03:55"/>
    <n v="13"/>
    <x v="8"/>
    <x v="4"/>
    <x v="2"/>
    <n v="1"/>
    <n v="0"/>
    <s v="KO"/>
    <s v="Ensacado"/>
    <x v="0"/>
    <n v="1"/>
    <s v="M. TENERIFE"/>
    <s v="A"/>
    <d v="1899-12-30T00:00:06"/>
    <d v="1899-12-30T00:00:06"/>
    <s v="OK"/>
    <m/>
    <m/>
    <d v="1899-12-30T00:00:00"/>
    <d v="1899-12-30T00:04:01"/>
    <n v="5"/>
    <d v="1899-12-30T00:00:06"/>
    <n v="4.0166666666640438"/>
    <n v="13"/>
    <s v="Si"/>
  </r>
  <r>
    <s v="CCTF"/>
    <s v="2024016235"/>
    <x v="0"/>
    <s v="ER0132BBR"/>
    <s v="E6642HNW"/>
    <d v="2024-12-12T00:00:00"/>
    <m/>
    <s v="3208"/>
    <x v="12"/>
    <s v="PA"/>
    <m/>
    <m/>
    <d v="2024-12-12T00:00:00"/>
    <d v="1899-12-30T13:21:10"/>
    <d v="2024-12-12T00:00:00"/>
    <d v="1899-12-30T13:43:01"/>
    <d v="2024-12-12T00:00:00"/>
    <d v="1899-12-30T13:28:29"/>
    <x v="39"/>
    <s v="E_EGARCIA"/>
    <s v="507101872"/>
    <s v="FBO"/>
    <d v="1899-12-30T00:36:23"/>
    <d v="1899-12-30T00:14:32"/>
    <d v="1899-12-30T00:21:51"/>
    <s v="Ensacado"/>
    <s v="E002"/>
    <x v="2"/>
    <d v="1899-12-30T00:07:19"/>
    <n v="-1.0092592592589988E-2"/>
    <n v="13"/>
    <x v="8"/>
    <x v="4"/>
    <x v="2"/>
    <n v="1"/>
    <n v="0"/>
    <s v="KO"/>
    <s v="Ensacado"/>
    <x v="0"/>
    <n v="1"/>
    <s v="M. TENERIFE"/>
    <s v="A"/>
    <d v="1899-12-30T00:21:51"/>
    <d v="1899-12-30T00:21:51"/>
    <s v="KO"/>
    <m/>
    <m/>
    <d v="1899-12-30T00:00:00"/>
    <d v="1899-12-30T00:07:19"/>
    <n v="5"/>
    <d v="1899-12-30T00:21:51"/>
    <n v="7.3166666666688762"/>
    <n v="13"/>
    <s v="Si"/>
  </r>
  <r>
    <s v="CCTF"/>
    <s v="2024016236"/>
    <x v="0"/>
    <s v="EP01035R"/>
    <s v="E5050MHX"/>
    <d v="2024-12-12T00:00:00"/>
    <m/>
    <s v="3126"/>
    <x v="11"/>
    <s v="S2D"/>
    <s v="S2D"/>
    <m/>
    <d v="2024-12-12T00:00:00"/>
    <d v="1899-12-30T13:21:56"/>
    <d v="2024-12-12T00:00:00"/>
    <d v="1899-12-30T13:18:55"/>
    <d v="2024-12-12T00:00:00"/>
    <d v="1899-12-30T13:49:00"/>
    <x v="0"/>
    <s v="RFCPI"/>
    <s v="507101873"/>
    <s v="EXW"/>
    <d v="1899-12-30T00:33:06"/>
    <d v="1899-12-30T00:30:05"/>
    <d v="1899-12-30T00:03:01"/>
    <s v="Granel"/>
    <s v="E001"/>
    <x v="1"/>
    <d v="1899-12-30T00:27:04"/>
    <d v="1899-12-30T00:30:05"/>
    <n v="13"/>
    <x v="8"/>
    <x v="4"/>
    <x v="1"/>
    <n v="0"/>
    <n v="0"/>
    <s v="OK"/>
    <s v="Granel"/>
    <x v="0"/>
    <n v="0"/>
    <s v="M. TENERIFE"/>
    <s v="A"/>
    <d v="1899-12-30T00:03:01"/>
    <d v="1899-12-30T00:03:01"/>
    <s v="OK"/>
    <m/>
    <m/>
    <d v="1899-12-30T00:00:00"/>
    <d v="1899-12-30T00:27:04"/>
    <n v="5"/>
    <n v="-2.0949074074100293E-3"/>
    <n v="27.066666666657575"/>
    <n v="13"/>
    <s v="Si"/>
  </r>
  <r>
    <s v="CCTF"/>
    <s v="2024016241"/>
    <x v="0"/>
    <s v="E8396MNK"/>
    <m/>
    <d v="2024-12-12T00:00:00"/>
    <m/>
    <s v="3208"/>
    <x v="12"/>
    <s v="PA"/>
    <s v="PA"/>
    <m/>
    <d v="2024-12-12T00:00:00"/>
    <d v="1899-12-30T14:04:08"/>
    <d v="2024-12-12T00:00:00"/>
    <d v="1899-12-30T14:04:24"/>
    <d v="2024-12-12T00:00:00"/>
    <d v="1899-12-30T14:08:30"/>
    <x v="0"/>
    <s v="RFCPI"/>
    <s v="507101874"/>
    <s v="EXW"/>
    <d v="1899-12-30T00:04:22"/>
    <d v="1899-12-30T00:04:06"/>
    <d v="1899-12-30T00:00:16"/>
    <s v="Ensacado"/>
    <s v="E002"/>
    <x v="1"/>
    <d v="1899-12-30T00:04:22"/>
    <d v="1899-12-30T00:04:06"/>
    <n v="14"/>
    <x v="8"/>
    <x v="4"/>
    <x v="2"/>
    <n v="1"/>
    <n v="0"/>
    <s v="KO"/>
    <s v="Ensacado"/>
    <x v="0"/>
    <n v="1"/>
    <s v="M. TENERIFE"/>
    <s v="A"/>
    <d v="1899-12-30T00:00:16"/>
    <d v="1899-12-30T00:00:16"/>
    <s v="OK"/>
    <m/>
    <m/>
    <d v="1899-12-30T00:00:00"/>
    <d v="1899-12-30T00:04:22"/>
    <n v="5"/>
    <d v="1899-12-30T00:00:16"/>
    <n v="4.3666666666703335"/>
    <n v="14"/>
    <s v="Si"/>
  </r>
  <r>
    <s v="CCTF"/>
    <s v="2024016240"/>
    <x v="0"/>
    <s v="ER0623BBL"/>
    <s v="E9819MMR"/>
    <d v="2024-12-12T00:00:00"/>
    <m/>
    <s v="3126"/>
    <x v="11"/>
    <s v="S2D"/>
    <s v="S2D"/>
    <m/>
    <d v="2024-12-12T00:00:00"/>
    <d v="1899-12-30T14:03:29"/>
    <d v="2024-12-12T00:00:00"/>
    <d v="1899-12-30T14:00:34"/>
    <d v="2024-12-12T00:00:00"/>
    <d v="1899-12-30T14:27:21"/>
    <x v="0"/>
    <s v="RFCPI"/>
    <s v="507101875"/>
    <s v="EXW"/>
    <d v="1899-12-30T00:29:42"/>
    <d v="1899-12-30T00:26:47"/>
    <d v="1899-12-30T00:02:55"/>
    <s v="Granel"/>
    <s v="E001"/>
    <x v="1"/>
    <d v="1899-12-30T00:23:52"/>
    <d v="1899-12-30T00:26:47"/>
    <n v="14"/>
    <x v="8"/>
    <x v="4"/>
    <x v="1"/>
    <n v="0"/>
    <n v="0"/>
    <s v="OK"/>
    <s v="Granel"/>
    <x v="0"/>
    <n v="0"/>
    <s v="M. TENERIFE"/>
    <s v="A"/>
    <d v="1899-12-30T00:02:55"/>
    <d v="1899-12-30T00:02:55"/>
    <s v="OK"/>
    <m/>
    <m/>
    <d v="1899-12-30T00:00:00"/>
    <d v="1899-12-30T00:23:52"/>
    <n v="5"/>
    <n v="-2.0254629629600229E-3"/>
    <n v="23.86666666667514"/>
    <n v="14"/>
    <s v="Si"/>
  </r>
  <r>
    <s v="CCTF"/>
    <s v="2024016244"/>
    <x v="0"/>
    <s v="ER6743BBR"/>
    <s v="E5005KYF"/>
    <d v="2024-12-12T00:00:00"/>
    <m/>
    <s v="2693"/>
    <x v="13"/>
    <s v="PA"/>
    <s v="PA"/>
    <m/>
    <d v="2024-12-12T00:00:00"/>
    <d v="1899-12-30T15:30:28"/>
    <d v="2024-12-12T00:00:00"/>
    <d v="1899-12-30T15:33:04"/>
    <d v="2024-12-12T00:00:00"/>
    <d v="1899-12-30T15:36:55"/>
    <x v="0"/>
    <s v="RFCPI"/>
    <s v="507101876"/>
    <s v="FBO"/>
    <d v="1899-12-30T00:06:27"/>
    <d v="1899-12-30T00:03:51"/>
    <d v="1899-12-30T00:02:36"/>
    <s v="Ensacado"/>
    <s v="E002"/>
    <x v="2"/>
    <d v="1899-12-30T00:06:27"/>
    <d v="1899-12-30T00:03:51"/>
    <n v="15"/>
    <x v="8"/>
    <x v="4"/>
    <x v="2"/>
    <n v="1"/>
    <n v="0"/>
    <s v="KO"/>
    <s v="Ensacado"/>
    <x v="0"/>
    <n v="1"/>
    <s v="M. TENERIFE"/>
    <s v="A"/>
    <d v="1899-12-30T00:02:36"/>
    <d v="1899-12-30T00:02:36"/>
    <s v="OK"/>
    <m/>
    <m/>
    <d v="1899-12-30T00:00:00"/>
    <d v="1899-12-30T00:06:27"/>
    <n v="5"/>
    <d v="1899-12-30T00:02:36"/>
    <n v="6.4499999999904567"/>
    <n v="15"/>
    <s v="Si"/>
  </r>
  <r>
    <s v="CCTF"/>
    <s v="2024016243"/>
    <x v="0"/>
    <s v="E0925BDV"/>
    <m/>
    <d v="2024-12-12T00:00:00"/>
    <m/>
    <s v="3208"/>
    <x v="12"/>
    <s v="PA"/>
    <m/>
    <m/>
    <d v="2024-12-12T00:00:00"/>
    <d v="1899-12-30T15:24:10"/>
    <d v="2024-12-12T00:00:00"/>
    <d v="1899-12-30T15:21:23"/>
    <d v="2024-12-12T00:00:00"/>
    <d v="1899-12-30T15:34:20"/>
    <x v="40"/>
    <s v="E_JPEREZ1"/>
    <s v="507101877"/>
    <s v="FBO"/>
    <d v="1899-12-30T00:15:44"/>
    <d v="1899-12-30T00:12:57"/>
    <d v="1899-12-30T00:02:47"/>
    <s v="Ensacado"/>
    <s v="E002"/>
    <x v="1"/>
    <d v="1899-12-30T00:10:10"/>
    <d v="1899-12-30T00:12:57"/>
    <n v="15"/>
    <x v="8"/>
    <x v="4"/>
    <x v="2"/>
    <n v="0"/>
    <n v="0"/>
    <s v="OK"/>
    <s v="Ensacado"/>
    <x v="0"/>
    <n v="0"/>
    <s v="M. TENERIFE"/>
    <s v="A"/>
    <d v="1899-12-30T00:02:47"/>
    <d v="1899-12-30T00:02:47"/>
    <s v="OK"/>
    <m/>
    <m/>
    <d v="1899-12-30T00:00:00"/>
    <d v="1899-12-30T00:10:10"/>
    <n v="5"/>
    <n v="-1.9328703703700434E-3"/>
    <n v="10.16666666665925"/>
    <n v="15"/>
    <s v="Si"/>
  </r>
  <r>
    <s v="CCTF"/>
    <s v="2024016245"/>
    <x v="0"/>
    <s v="ER8437BBF"/>
    <s v="E8087HNJ"/>
    <d v="2024-12-12T00:00:00"/>
    <m/>
    <s v="3242"/>
    <x v="17"/>
    <s v="PA"/>
    <m/>
    <m/>
    <d v="2024-12-12T00:00:00"/>
    <d v="1899-12-30T15:49:24"/>
    <d v="2024-12-12T00:00:00"/>
    <d v="1899-12-30T16:46:01"/>
    <d v="2024-12-12T00:00:00"/>
    <d v="1899-12-30T15:58:39"/>
    <x v="41"/>
    <s v="E_JPEREZ1"/>
    <s v="507101878"/>
    <s v="FBO"/>
    <d v="1899-12-30T01:43:59"/>
    <d v="1899-12-30T00:47:22"/>
    <d v="1899-12-30T00:56:37"/>
    <s v="Ensacado"/>
    <s v="E002"/>
    <x v="2"/>
    <d v="1899-12-30T00:09:15"/>
    <n v="-3.289351851851996E-2"/>
    <n v="15"/>
    <x v="8"/>
    <x v="4"/>
    <x v="2"/>
    <n v="1"/>
    <n v="0"/>
    <s v="KO"/>
    <s v="Ensacado"/>
    <x v="0"/>
    <n v="1"/>
    <s v="M. TENERIFE"/>
    <s v="A"/>
    <d v="1899-12-30T00:56:37"/>
    <d v="1899-12-30T00:11:37"/>
    <s v="KO"/>
    <m/>
    <m/>
    <d v="1899-12-30T00:00:00"/>
    <d v="1899-12-30T00:09:15"/>
    <n v="5"/>
    <d v="1899-12-30T00:56:37"/>
    <n v="9.2499999999984084"/>
    <n v="15"/>
    <s v="Si"/>
  </r>
  <r>
    <s v="CCTF"/>
    <s v="2024016247"/>
    <x v="0"/>
    <s v="ER0132BBR"/>
    <s v="E6642HNW"/>
    <d v="2024-12-12T00:00:00"/>
    <m/>
    <s v="3208"/>
    <x v="12"/>
    <s v="PA"/>
    <s v="PA"/>
    <m/>
    <d v="2024-12-12T00:00:00"/>
    <d v="1899-12-30T17:08:28"/>
    <d v="2024-12-12T00:00:00"/>
    <d v="1899-12-30T17:09:52"/>
    <d v="2024-12-12T00:00:00"/>
    <d v="1899-12-30T17:28:07"/>
    <x v="0"/>
    <s v="RFCPI"/>
    <s v="507101880"/>
    <s v="FBO"/>
    <d v="1899-12-30T00:19:39"/>
    <d v="1899-12-30T00:18:15"/>
    <d v="1899-12-30T00:01:24"/>
    <s v="Ensacado"/>
    <s v="E002"/>
    <x v="2"/>
    <d v="1899-12-30T00:19:39"/>
    <d v="1899-12-30T00:18:15"/>
    <n v="17"/>
    <x v="8"/>
    <x v="4"/>
    <x v="2"/>
    <n v="0"/>
    <n v="0"/>
    <s v="OK"/>
    <s v="Ensacado"/>
    <x v="0"/>
    <n v="0"/>
    <s v="M. TENERIFE"/>
    <s v="A"/>
    <d v="1899-12-30T00:01:24"/>
    <d v="1899-12-30T00:01:24"/>
    <s v="OK"/>
    <m/>
    <m/>
    <d v="1899-12-30T00:00:00"/>
    <d v="1899-12-30T00:19:39"/>
    <n v="5"/>
    <d v="1899-12-30T00:01:24"/>
    <n v="19.650000000009626"/>
    <n v="17"/>
    <s v="Si"/>
  </r>
  <r>
    <s v="CCTF"/>
    <s v="2024016250"/>
    <x v="0"/>
    <s v="EM11486R"/>
    <s v="E9076HZW"/>
    <d v="2024-12-12T00:00:00"/>
    <m/>
    <s v="3126"/>
    <x v="11"/>
    <s v="S1D"/>
    <s v="S1D"/>
    <m/>
    <d v="2024-12-12T00:00:00"/>
    <d v="1899-12-30T19:18:24"/>
    <d v="2024-12-12T00:00:00"/>
    <d v="1899-12-30T19:15:47"/>
    <d v="2024-12-12T00:00:00"/>
    <d v="1899-12-30T19:48:29"/>
    <x v="42"/>
    <s v="E_JPEREZ1"/>
    <s v="507101881"/>
    <s v="FBO"/>
    <d v="1899-12-30T00:35:19"/>
    <d v="1899-12-30T00:32:42"/>
    <d v="1899-12-30T00:02:37"/>
    <s v="Granel"/>
    <s v="E001"/>
    <x v="1"/>
    <d v="1899-12-30T00:30:05"/>
    <d v="1899-12-30T00:32:42"/>
    <n v="19"/>
    <x v="8"/>
    <x v="4"/>
    <x v="1"/>
    <n v="0"/>
    <n v="0"/>
    <s v="OK"/>
    <s v="Granel"/>
    <x v="0"/>
    <n v="0"/>
    <s v="M. TENERIFE"/>
    <s v="A"/>
    <d v="1899-12-30T00:02:37"/>
    <d v="1899-12-30T00:02:37"/>
    <s v="OK"/>
    <m/>
    <m/>
    <d v="1899-12-30T00:00:00"/>
    <d v="1899-12-30T00:30:05"/>
    <n v="5"/>
    <n v="-1.8171296296299877E-3"/>
    <n v="30.083333333342406"/>
    <n v="19"/>
    <s v="Si"/>
  </r>
  <r>
    <s v="CCTF"/>
    <s v="2024016252"/>
    <x v="0"/>
    <s v="ER8050BBH"/>
    <s v="E6110KPL"/>
    <d v="2024-12-13T00:00:00"/>
    <m/>
    <s v="3126"/>
    <x v="11"/>
    <s v="S1D"/>
    <s v="S1D"/>
    <m/>
    <d v="2024-12-13T00:00:00"/>
    <d v="1899-12-30T06:15:36"/>
    <d v="2024-12-13T00:00:00"/>
    <d v="1899-12-30T06:13:05"/>
    <d v="2024-12-13T00:00:00"/>
    <d v="1899-12-30T06:36:01"/>
    <x v="0"/>
    <s v="RFCPI"/>
    <s v="507101882"/>
    <s v="FBO"/>
    <d v="1899-12-30T00:25:27"/>
    <d v="1899-12-30T00:22:56"/>
    <d v="1899-12-30T00:02:31"/>
    <s v="Granel"/>
    <s v="E001"/>
    <x v="2"/>
    <d v="1899-12-30T00:20:25"/>
    <d v="1899-12-30T00:22:56"/>
    <n v="6"/>
    <x v="9"/>
    <x v="4"/>
    <x v="1"/>
    <n v="0"/>
    <n v="0"/>
    <s v="OK"/>
    <s v="Granel"/>
    <x v="0"/>
    <n v="0"/>
    <s v="M. TENERIFE"/>
    <s v="A"/>
    <d v="1899-12-30T00:02:31"/>
    <d v="1899-12-30T00:02:31"/>
    <s v="OK"/>
    <m/>
    <m/>
    <d v="1899-12-30T00:00:00"/>
    <d v="1899-12-30T00:20:25"/>
    <n v="6"/>
    <n v="-1.7476851851799813E-3"/>
    <n v="20.416666666665648"/>
    <n v="6"/>
    <s v="Si"/>
  </r>
  <r>
    <s v="CCTF"/>
    <s v="2024016253"/>
    <x v="0"/>
    <s v="ER8051BBH"/>
    <s v="E0285KKX"/>
    <d v="2024-12-13T00:00:00"/>
    <m/>
    <s v="2649"/>
    <x v="14"/>
    <s v="S6H"/>
    <s v="S6H"/>
    <m/>
    <d v="2024-12-13T00:00:00"/>
    <d v="1899-12-30T06:15:38"/>
    <d v="2024-12-13T00:00:00"/>
    <d v="1899-12-30T06:13:59"/>
    <d v="2024-12-13T00:00:00"/>
    <d v="1899-12-30T06:42:27"/>
    <x v="0"/>
    <s v="RFCPI"/>
    <s v="507101883"/>
    <s v="FBO"/>
    <d v="1899-12-30T00:30:07"/>
    <d v="1899-12-30T00:28:28"/>
    <d v="1899-12-30T00:01:39"/>
    <s v="Granel"/>
    <s v="E001"/>
    <x v="2"/>
    <d v="1899-12-30T00:26:49"/>
    <d v="1899-12-30T00:28:28"/>
    <n v="6"/>
    <x v="9"/>
    <x v="4"/>
    <x v="1"/>
    <n v="0"/>
    <n v="0"/>
    <s v="OK"/>
    <s v="Granel"/>
    <x v="0"/>
    <n v="0"/>
    <s v="M. TENERIFE"/>
    <s v="A"/>
    <d v="1899-12-30T00:01:39"/>
    <d v="1899-12-30T00:01:39"/>
    <s v="OK"/>
    <m/>
    <m/>
    <d v="1899-12-30T00:00:00"/>
    <d v="1899-12-30T00:26:49"/>
    <n v="6"/>
    <n v="-1.1458333333300152E-3"/>
    <n v="26.816666666673601"/>
    <n v="6"/>
    <s v="Si"/>
  </r>
  <r>
    <s v="CCTF"/>
    <s v="2024016254"/>
    <x v="0"/>
    <s v="ER8173BDN"/>
    <s v="E5866LGS"/>
    <d v="2024-12-13T00:00:00"/>
    <m/>
    <s v="2693"/>
    <x v="13"/>
    <s v="PA"/>
    <s v="PA"/>
    <m/>
    <d v="2024-12-13T00:00:00"/>
    <d v="1899-12-30T06:17:06"/>
    <d v="2024-12-13T00:00:00"/>
    <d v="1899-12-30T06:16:49"/>
    <d v="2024-12-13T00:00:00"/>
    <d v="1899-12-30T06:47:05"/>
    <x v="0"/>
    <s v="RFCPI"/>
    <s v="507101884"/>
    <s v="FBO"/>
    <d v="1899-12-30T00:30:33"/>
    <d v="1899-12-30T00:30:16"/>
    <d v="1899-12-30T00:00:17"/>
    <s v="Ensacado"/>
    <s v="E002"/>
    <x v="2"/>
    <d v="1899-12-30T00:29:59"/>
    <d v="1899-12-30T00:30:16"/>
    <n v="6"/>
    <x v="9"/>
    <x v="4"/>
    <x v="2"/>
    <n v="0"/>
    <n v="0"/>
    <s v="OK"/>
    <s v="Ensacado"/>
    <x v="0"/>
    <n v="0"/>
    <s v="M. TENERIFE"/>
    <s v="A"/>
    <d v="1899-12-30T00:00:17"/>
    <d v="1899-12-30T00:00:17"/>
    <s v="OK"/>
    <m/>
    <m/>
    <d v="1899-12-30T00:00:00"/>
    <d v="1899-12-30T00:29:59"/>
    <n v="6"/>
    <n v="-1.9675925926004867E-4"/>
    <n v="29.983333333334397"/>
    <n v="6"/>
    <s v="Si"/>
  </r>
  <r>
    <s v="CCTF"/>
    <s v="2024016258"/>
    <x v="0"/>
    <s v="ETF01267R"/>
    <s v="E5707BDC"/>
    <d v="2024-12-13T00:00:00"/>
    <m/>
    <s v="2693"/>
    <x v="13"/>
    <s v="PA"/>
    <m/>
    <m/>
    <d v="2024-12-13T00:00:00"/>
    <d v="1899-12-30T06:26:28"/>
    <d v="2024-12-13T00:00:00"/>
    <d v="1899-12-30T07:00:00"/>
    <d v="2024-12-13T00:00:00"/>
    <d v="1899-12-30T06:53:31"/>
    <x v="43"/>
    <s v="E_EGARCIA"/>
    <s v="507101885"/>
    <s v="EXW"/>
    <d v="1899-12-30T00:40:01"/>
    <d v="1899-12-30T00:06:29"/>
    <d v="1899-12-30T00:33:32"/>
    <s v="Ensacado"/>
    <s v="E002"/>
    <x v="1"/>
    <d v="1899-12-30T00:27:03"/>
    <n v="-4.5023148148199965E-3"/>
    <n v="6"/>
    <x v="9"/>
    <x v="4"/>
    <x v="2"/>
    <n v="0"/>
    <n v="0"/>
    <s v="OK"/>
    <s v="Ensacado"/>
    <x v="0"/>
    <n v="0"/>
    <s v="M. TENERIFE"/>
    <s v="A"/>
    <d v="1899-12-30T00:33:32"/>
    <d v="1899-12-30T00:33:32"/>
    <s v="KO"/>
    <m/>
    <m/>
    <d v="1899-12-30T00:00:00"/>
    <d v="1899-12-30T00:27:03"/>
    <n v="6"/>
    <d v="1899-12-30T00:33:32"/>
    <n v="27.049999999996793"/>
    <n v="6"/>
    <s v="Si"/>
  </r>
  <r>
    <s v="CCTF"/>
    <s v="2024016261"/>
    <x v="0"/>
    <s v="ER6669BBL"/>
    <s v="E4911KHZ"/>
    <d v="2024-12-13T00:00:00"/>
    <m/>
    <s v="3126"/>
    <x v="11"/>
    <s v="S2D"/>
    <s v="S2D"/>
    <m/>
    <d v="2024-12-13T00:00:00"/>
    <d v="1899-12-30T06:36:26"/>
    <d v="2024-12-13T00:00:00"/>
    <d v="1899-12-30T06:34:04"/>
    <d v="2024-12-13T00:00:00"/>
    <d v="1899-12-30T06:59:43"/>
    <x v="0"/>
    <s v="RFCPI"/>
    <s v="507101886"/>
    <s v="FBO"/>
    <d v="1899-12-30T00:28:01"/>
    <d v="1899-12-30T00:25:39"/>
    <d v="1899-12-30T00:02:22"/>
    <s v="Granel"/>
    <s v="E001"/>
    <x v="2"/>
    <d v="1899-12-30T00:23:17"/>
    <d v="1899-12-30T00:25:39"/>
    <n v="6"/>
    <x v="9"/>
    <x v="4"/>
    <x v="1"/>
    <n v="0"/>
    <n v="0"/>
    <s v="OK"/>
    <s v="Granel"/>
    <x v="0"/>
    <n v="0"/>
    <s v="M. TENERIFE"/>
    <s v="A"/>
    <d v="1899-12-30T00:02:22"/>
    <d v="1899-12-30T00:02:22"/>
    <s v="OK"/>
    <m/>
    <m/>
    <d v="1899-12-30T00:00:00"/>
    <d v="1899-12-30T00:23:17"/>
    <n v="6"/>
    <n v="-1.6435185185199597E-3"/>
    <n v="23.283333333331271"/>
    <n v="6"/>
    <s v="Si"/>
  </r>
  <r>
    <s v="CCTF"/>
    <s v="2024016257"/>
    <x v="0"/>
    <s v="ER7636BBJ"/>
    <s v="E5208JYX"/>
    <d v="2024-12-13T00:00:00"/>
    <m/>
    <s v="2649"/>
    <x v="14"/>
    <s v="S6H"/>
    <s v="S6H"/>
    <m/>
    <d v="2024-12-13T00:00:00"/>
    <d v="1899-12-30T06:24:27"/>
    <d v="2024-12-13T00:00:00"/>
    <d v="1899-12-30T06:43:31"/>
    <d v="2024-12-13T00:00:00"/>
    <d v="1899-12-30T07:09:01"/>
    <x v="0"/>
    <s v="RFCPI"/>
    <s v="507101887"/>
    <s v="FBO"/>
    <d v="1899-12-30T00:44:34"/>
    <d v="1899-12-30T00:25:30"/>
    <d v="1899-12-30T00:19:04"/>
    <s v="Granel"/>
    <s v="E001"/>
    <x v="2"/>
    <d v="1899-12-30T00:44:34"/>
    <d v="1899-12-30T00:25:30"/>
    <n v="6"/>
    <x v="9"/>
    <x v="4"/>
    <x v="1"/>
    <n v="0"/>
    <n v="0"/>
    <s v="OK"/>
    <s v="Granel"/>
    <x v="0"/>
    <n v="0"/>
    <s v="M. TENERIFE"/>
    <s v="A"/>
    <d v="1899-12-30T00:19:04"/>
    <d v="1899-12-30T00:19:04"/>
    <s v="OK"/>
    <m/>
    <m/>
    <d v="1899-12-30T00:00:00"/>
    <d v="1899-12-30T00:44:34"/>
    <n v="6"/>
    <d v="1899-12-30T00:19:04"/>
    <n v="44.566666666660787"/>
    <n v="7"/>
    <s v="Si"/>
  </r>
  <r>
    <s v="CCTF"/>
    <s v="2024016263"/>
    <x v="0"/>
    <s v="ER9284BDK"/>
    <s v="E9335MJP"/>
    <d v="2024-12-13T00:00:00"/>
    <m/>
    <s v="3208"/>
    <x v="12"/>
    <s v="PA"/>
    <s v="PA"/>
    <m/>
    <d v="2024-12-13T00:00:00"/>
    <d v="1899-12-30T07:00:25"/>
    <d v="2024-12-13T00:00:00"/>
    <d v="1899-12-30T07:06:42"/>
    <d v="2024-12-13T00:00:00"/>
    <d v="1899-12-30T07:11:46"/>
    <x v="0"/>
    <s v="RFCPI"/>
    <s v="507101888"/>
    <s v="FBO"/>
    <d v="1899-12-30T00:11:21"/>
    <d v="1899-12-30T00:05:04"/>
    <d v="1899-12-30T00:06:17"/>
    <s v="Ensacado"/>
    <s v="E002"/>
    <x v="2"/>
    <d v="1899-12-30T00:11:21"/>
    <d v="1899-12-30T00:05:04"/>
    <n v="7"/>
    <x v="9"/>
    <x v="4"/>
    <x v="2"/>
    <n v="0"/>
    <n v="0"/>
    <s v="OK"/>
    <s v="Ensacado"/>
    <x v="0"/>
    <n v="0"/>
    <s v="M. TENERIFE"/>
    <s v="A"/>
    <d v="1899-12-30T00:06:17"/>
    <d v="1899-12-30T00:06:17"/>
    <s v="OK"/>
    <m/>
    <m/>
    <d v="1899-12-30T00:00:00"/>
    <d v="1899-12-30T00:11:21"/>
    <n v="6"/>
    <d v="1899-12-30T00:06:17"/>
    <n v="11.349999999993621"/>
    <n v="7"/>
    <s v="Si"/>
  </r>
  <r>
    <s v="CCTF"/>
    <s v="2024016267"/>
    <x v="0"/>
    <s v="ETF02294R"/>
    <s v="E0184KJL"/>
    <d v="2024-12-13T00:00:00"/>
    <m/>
    <s v="2693"/>
    <x v="13"/>
    <s v="PA"/>
    <s v="PA"/>
    <m/>
    <d v="2024-12-13T00:00:00"/>
    <d v="1899-12-30T07:26:18"/>
    <d v="2024-12-13T00:00:00"/>
    <d v="1899-12-30T07:23:53"/>
    <d v="2024-12-13T00:00:00"/>
    <d v="1899-12-30T07:27:39"/>
    <x v="0"/>
    <s v="RFCPI"/>
    <s v="507101889"/>
    <s v="FBO"/>
    <d v="1899-12-30T00:06:11"/>
    <d v="1899-12-30T00:03:46"/>
    <d v="1899-12-30T00:02:25"/>
    <s v="Ensacado"/>
    <s v="E002"/>
    <x v="2"/>
    <d v="1899-12-30T00:01:21"/>
    <d v="1899-12-30T00:03:46"/>
    <n v="7"/>
    <x v="9"/>
    <x v="4"/>
    <x v="2"/>
    <n v="1"/>
    <n v="0"/>
    <s v="KO"/>
    <s v="Ensacado"/>
    <x v="0"/>
    <n v="1"/>
    <s v="M. TENERIFE"/>
    <s v="A"/>
    <d v="1899-12-30T00:02:25"/>
    <d v="1899-12-30T00:02:25"/>
    <s v="KO"/>
    <m/>
    <m/>
    <d v="1899-12-30T00:00:00"/>
    <d v="1899-12-30T00:01:21"/>
    <n v="6"/>
    <n v="-1.6782407407499589E-3"/>
    <n v="1.3500000000000512"/>
    <n v="7"/>
    <s v="Si"/>
  </r>
  <r>
    <s v="CCTF"/>
    <s v="2024016265"/>
    <x v="0"/>
    <s v="ER3974BBK"/>
    <s v="E4696FTM"/>
    <d v="2024-12-13T00:00:00"/>
    <m/>
    <s v="3126"/>
    <x v="11"/>
    <s v="S1D"/>
    <s v="S1D"/>
    <m/>
    <d v="2024-12-13T00:00:00"/>
    <d v="1899-12-30T07:16:23"/>
    <d v="2024-12-13T00:00:00"/>
    <d v="1899-12-30T07:13:08"/>
    <d v="2024-12-13T00:00:00"/>
    <d v="1899-12-30T07:34:39"/>
    <x v="0"/>
    <s v="RFCPI"/>
    <s v="507101890"/>
    <s v="EXW"/>
    <d v="1899-12-30T00:24:46"/>
    <d v="1899-12-30T00:21:31"/>
    <d v="1899-12-30T00:03:15"/>
    <s v="Granel"/>
    <s v="E001"/>
    <x v="1"/>
    <d v="1899-12-30T00:18:16"/>
    <d v="1899-12-30T00:21:31"/>
    <n v="7"/>
    <x v="9"/>
    <x v="4"/>
    <x v="1"/>
    <n v="0"/>
    <n v="0"/>
    <s v="OK"/>
    <s v="Granel"/>
    <x v="0"/>
    <n v="0"/>
    <s v="M. TENERIFE"/>
    <s v="A"/>
    <d v="1899-12-30T00:03:15"/>
    <d v="1899-12-30T00:03:15"/>
    <s v="OK"/>
    <m/>
    <m/>
    <d v="1899-12-30T00:00:00"/>
    <d v="1899-12-30T00:18:16"/>
    <n v="6"/>
    <n v="-2.2569444444399678E-3"/>
    <n v="18.266666666673625"/>
    <n v="7"/>
    <s v="Si"/>
  </r>
  <r>
    <s v="CCTF"/>
    <s v="2024016266"/>
    <x v="0"/>
    <s v="EB11607R"/>
    <s v="E4760MCV"/>
    <d v="2024-12-13T00:00:00"/>
    <m/>
    <s v="2693"/>
    <x v="13"/>
    <s v="PA"/>
    <s v="PA"/>
    <m/>
    <d v="2024-12-13T00:00:00"/>
    <d v="1899-12-30T07:20:55"/>
    <d v="2024-12-13T00:00:00"/>
    <d v="1899-12-30T07:18:11"/>
    <d v="2024-12-13T00:00:00"/>
    <d v="1899-12-30T07:36:42"/>
    <x v="0"/>
    <s v="RFCPI"/>
    <s v="507101891"/>
    <s v="EXW"/>
    <d v="1899-12-30T00:21:15"/>
    <d v="1899-12-30T00:18:31"/>
    <d v="1899-12-30T00:02:44"/>
    <s v="Ensacado"/>
    <s v="E002"/>
    <x v="1"/>
    <d v="1899-12-30T00:15:47"/>
    <d v="1899-12-30T00:18:31"/>
    <n v="7"/>
    <x v="9"/>
    <x v="4"/>
    <x v="2"/>
    <n v="0"/>
    <n v="0"/>
    <s v="OK"/>
    <s v="Ensacado"/>
    <x v="0"/>
    <n v="0"/>
    <s v="M. TENERIFE"/>
    <s v="A"/>
    <d v="1899-12-30T00:02:44"/>
    <d v="1899-12-30T00:02:44"/>
    <s v="OK"/>
    <m/>
    <m/>
    <d v="1899-12-30T00:00:00"/>
    <d v="1899-12-30T00:15:47"/>
    <n v="6"/>
    <n v="-1.8981481481499807E-3"/>
    <n v="15.783333333336014"/>
    <n v="7"/>
    <s v="Si"/>
  </r>
  <r>
    <s v="CCTF"/>
    <s v="2024016264"/>
    <x v="0"/>
    <s v="ER6670BBL"/>
    <s v="E8727HJH"/>
    <d v="2024-12-13T00:00:00"/>
    <m/>
    <s v="2649"/>
    <x v="14"/>
    <s v="S6H"/>
    <s v="S6H"/>
    <m/>
    <d v="2024-12-13T00:00:00"/>
    <d v="1899-12-30T07:13:57"/>
    <d v="2024-12-13T00:00:00"/>
    <d v="1899-12-30T07:11:22"/>
    <d v="2024-12-13T00:00:00"/>
    <d v="1899-12-30T07:42:22"/>
    <x v="0"/>
    <s v="RFCPI"/>
    <s v="507101892"/>
    <s v="FBO"/>
    <d v="1899-12-30T00:33:35"/>
    <d v="1899-12-30T00:31:00"/>
    <d v="1899-12-30T00:02:35"/>
    <s v="Granel"/>
    <s v="E001"/>
    <x v="2"/>
    <d v="1899-12-30T00:28:25"/>
    <d v="1899-12-30T00:31:00"/>
    <n v="7"/>
    <x v="9"/>
    <x v="4"/>
    <x v="1"/>
    <n v="0"/>
    <n v="0"/>
    <s v="OK"/>
    <s v="Granel"/>
    <x v="0"/>
    <n v="0"/>
    <s v="M. TENERIFE"/>
    <s v="A"/>
    <d v="1899-12-30T00:02:35"/>
    <d v="1899-12-30T00:02:35"/>
    <s v="OK"/>
    <m/>
    <m/>
    <d v="1899-12-30T00:00:00"/>
    <d v="1899-12-30T00:28:25"/>
    <n v="6"/>
    <n v="-1.7939814814799671E-3"/>
    <n v="28.416666666657626"/>
    <n v="7"/>
    <s v="Si"/>
  </r>
  <r>
    <s v="CCTF"/>
    <s v="2024016269"/>
    <x v="0"/>
    <s v="ER6669BBL"/>
    <s v="E4911KHZ"/>
    <d v="2024-12-13T00:00:00"/>
    <m/>
    <s v="3126"/>
    <x v="11"/>
    <s v="S1D"/>
    <s v="S1D"/>
    <m/>
    <d v="2024-12-13T00:00:00"/>
    <d v="1899-12-30T08:20:27"/>
    <d v="2024-12-13T00:00:00"/>
    <d v="1899-12-30T08:17:55"/>
    <d v="2024-12-13T00:00:00"/>
    <d v="1899-12-30T08:42:16"/>
    <x v="0"/>
    <s v="RFCPI"/>
    <s v="507101893"/>
    <s v="FBO"/>
    <d v="1899-12-30T00:26:53"/>
    <d v="1899-12-30T00:24:21"/>
    <d v="1899-12-30T00:02:32"/>
    <s v="Granel"/>
    <s v="E001"/>
    <x v="2"/>
    <d v="1899-12-30T00:21:49"/>
    <d v="1899-12-30T00:24:21"/>
    <n v="8"/>
    <x v="9"/>
    <x v="4"/>
    <x v="1"/>
    <n v="0"/>
    <n v="0"/>
    <s v="OK"/>
    <s v="Granel"/>
    <x v="0"/>
    <n v="0"/>
    <s v="M. TENERIFE"/>
    <s v="A"/>
    <d v="1899-12-30T00:02:32"/>
    <d v="1899-12-30T00:02:32"/>
    <s v="OK"/>
    <m/>
    <m/>
    <d v="1899-12-30T00:00:00"/>
    <d v="1899-12-30T00:21:49"/>
    <n v="6"/>
    <n v="-1.7592592592599599E-3"/>
    <n v="21.816666666676817"/>
    <n v="8"/>
    <s v="Si"/>
  </r>
  <r>
    <s v="CCTF"/>
    <s v="2024016274"/>
    <x v="0"/>
    <s v="EP01035R"/>
    <s v="E5050MHX"/>
    <d v="2024-12-13T00:00:00"/>
    <m/>
    <s v="3126"/>
    <x v="11"/>
    <s v="S1D"/>
    <s v="S1D"/>
    <m/>
    <d v="2024-12-13T00:00:00"/>
    <d v="1899-12-30T08:42:01"/>
    <d v="2024-12-13T00:00:00"/>
    <d v="1899-12-30T08:42:26"/>
    <d v="2024-12-13T00:00:00"/>
    <d v="1899-12-30T08:58:18"/>
    <x v="0"/>
    <s v="AGONZALEZH1"/>
    <s v="507101894"/>
    <s v="EXW"/>
    <d v="1899-12-30T00:16:17"/>
    <d v="1899-12-30T00:15:52"/>
    <d v="1899-12-30T00:00:25"/>
    <s v="Granel"/>
    <s v="E001"/>
    <x v="1"/>
    <d v="1899-12-30T00:16:17"/>
    <d v="1899-12-30T00:15:52"/>
    <n v="8"/>
    <x v="9"/>
    <x v="4"/>
    <x v="1"/>
    <n v="0"/>
    <n v="0"/>
    <s v="OK"/>
    <s v="Granel"/>
    <x v="0"/>
    <n v="0"/>
    <s v="M. TENERIFE"/>
    <s v="A"/>
    <d v="1899-12-30T00:00:25"/>
    <d v="1899-12-30T00:00:25"/>
    <s v="OK"/>
    <m/>
    <m/>
    <d v="1899-12-30T00:00:00"/>
    <d v="1899-12-30T00:16:17"/>
    <n v="6"/>
    <d v="1899-12-30T00:00:25"/>
    <n v="16.283333333332813"/>
    <n v="8"/>
    <s v="Si"/>
  </r>
  <r>
    <s v="CCTF"/>
    <s v="2024016270"/>
    <x v="0"/>
    <s v="ER6743BBR"/>
    <s v="E5005KYF"/>
    <d v="2024-12-13T00:00:00"/>
    <m/>
    <s v="2693"/>
    <x v="13"/>
    <s v="PA"/>
    <s v="PA"/>
    <m/>
    <d v="2024-12-13T00:00:00"/>
    <d v="1899-12-30T08:32:36"/>
    <d v="2024-12-13T00:00:00"/>
    <d v="1899-12-30T08:31:57"/>
    <d v="2024-12-13T00:00:00"/>
    <d v="1899-12-30T09:14:19"/>
    <x v="0"/>
    <s v="RFCPI"/>
    <s v="507101895"/>
    <s v="FBO"/>
    <d v="1899-12-30T00:43:01"/>
    <d v="1899-12-30T00:42:22"/>
    <d v="1899-12-30T00:00:39"/>
    <s v="Ensacado"/>
    <s v="E002"/>
    <x v="2"/>
    <d v="1899-12-30T00:41:43"/>
    <d v="1899-12-30T00:42:22"/>
    <n v="8"/>
    <x v="9"/>
    <x v="4"/>
    <x v="2"/>
    <n v="0"/>
    <n v="0"/>
    <s v="OK"/>
    <s v="Ensacado"/>
    <x v="0"/>
    <n v="0"/>
    <s v="M. TENERIFE"/>
    <s v="A"/>
    <d v="1899-12-30T00:00:39"/>
    <d v="1899-12-30T00:00:39"/>
    <s v="OK"/>
    <m/>
    <m/>
    <d v="1899-12-30T00:00:00"/>
    <d v="1899-12-30T00:41:43"/>
    <n v="6"/>
    <n v="-4.5138888889001416E-4"/>
    <n v="41.716666666670335"/>
    <n v="9"/>
    <s v="Si"/>
  </r>
  <r>
    <s v="CCTF"/>
    <s v="2024016275"/>
    <x v="0"/>
    <s v="ER8051BBH"/>
    <s v="E0285KKX"/>
    <d v="2024-12-13T00:00:00"/>
    <m/>
    <s v="3126"/>
    <x v="11"/>
    <s v="S1D"/>
    <s v="S1D"/>
    <m/>
    <d v="2024-12-13T00:00:00"/>
    <d v="1899-12-30T08:55:27"/>
    <d v="2024-12-13T00:00:00"/>
    <d v="1899-12-30T08:53:03"/>
    <d v="2024-12-13T00:00:00"/>
    <d v="1899-12-30T09:17:35"/>
    <x v="0"/>
    <s v="RFCPI"/>
    <s v="507101896"/>
    <s v="FBO"/>
    <d v="1899-12-30T00:26:56"/>
    <d v="1899-12-30T00:24:32"/>
    <d v="1899-12-30T00:02:24"/>
    <s v="Granel"/>
    <s v="E001"/>
    <x v="2"/>
    <d v="1899-12-30T00:22:08"/>
    <d v="1899-12-30T00:24:32"/>
    <n v="8"/>
    <x v="9"/>
    <x v="4"/>
    <x v="1"/>
    <n v="0"/>
    <n v="0"/>
    <s v="OK"/>
    <s v="Granel"/>
    <x v="0"/>
    <n v="0"/>
    <s v="M. TENERIFE"/>
    <s v="A"/>
    <d v="1899-12-30T00:02:24"/>
    <d v="1899-12-30T00:02:24"/>
    <s v="OK"/>
    <m/>
    <m/>
    <d v="1899-12-30T00:00:00"/>
    <d v="1899-12-30T00:22:08"/>
    <n v="6"/>
    <n v="-1.6666666666699803E-3"/>
    <n v="22.133333333332768"/>
    <n v="9"/>
    <s v="Si"/>
  </r>
  <r>
    <s v="CCTF"/>
    <s v="2024016280"/>
    <x v="0"/>
    <s v="ER8437BBF"/>
    <s v="E8087HNJ"/>
    <d v="2024-12-13T00:00:00"/>
    <m/>
    <s v="3208"/>
    <x v="12"/>
    <s v="PA"/>
    <s v="PA"/>
    <m/>
    <d v="2024-12-13T00:00:00"/>
    <d v="1899-12-30T09:26:37"/>
    <d v="2024-12-13T00:00:00"/>
    <d v="1899-12-30T09:28:14"/>
    <d v="2024-12-13T00:00:00"/>
    <d v="1899-12-30T09:32:00"/>
    <x v="44"/>
    <s v="E_EGARCIA"/>
    <s v="507101897"/>
    <s v="FBO"/>
    <d v="1899-12-30T00:05:23"/>
    <d v="1899-12-30T00:03:46"/>
    <d v="1899-12-30T00:01:37"/>
    <s v="Ensacado"/>
    <s v="E002"/>
    <x v="2"/>
    <d v="1899-12-30T00:05:23"/>
    <d v="1899-12-30T00:03:46"/>
    <n v="9"/>
    <x v="9"/>
    <x v="4"/>
    <x v="2"/>
    <n v="1"/>
    <n v="0"/>
    <s v="KO"/>
    <s v="Ensacado"/>
    <x v="0"/>
    <n v="1"/>
    <s v="M. TENERIFE"/>
    <s v="A"/>
    <d v="1899-12-30T00:01:37"/>
    <d v="1899-12-30T00:01:37"/>
    <s v="OK"/>
    <m/>
    <m/>
    <d v="1899-12-30T00:00:00"/>
    <d v="1899-12-30T00:05:23"/>
    <n v="6"/>
    <d v="1899-12-30T00:01:37"/>
    <n v="5.3833333333247957"/>
    <n v="9"/>
    <s v="Si"/>
  </r>
  <r>
    <s v="CCTF"/>
    <s v="2024016283"/>
    <x v="0"/>
    <s v="ER0623BBL"/>
    <s v="E9819MMR"/>
    <d v="2024-12-13T00:00:00"/>
    <m/>
    <s v="2649"/>
    <x v="14"/>
    <s v="S6H"/>
    <s v="S6H"/>
    <m/>
    <d v="2024-12-13T00:00:00"/>
    <d v="1899-12-30T09:36:38"/>
    <d v="2024-12-13T00:00:00"/>
    <d v="1899-12-30T09:33:23"/>
    <d v="2024-12-13T00:00:00"/>
    <d v="1899-12-30T10:07:01"/>
    <x v="0"/>
    <s v="RFCPI"/>
    <s v="507101898"/>
    <s v="FBO"/>
    <d v="1899-12-30T00:36:53"/>
    <d v="1899-12-30T00:33:38"/>
    <d v="1899-12-30T00:03:15"/>
    <s v="Granel"/>
    <s v="E001"/>
    <x v="2"/>
    <d v="1899-12-30T00:30:23"/>
    <d v="1899-12-30T00:33:38"/>
    <n v="9"/>
    <x v="9"/>
    <x v="4"/>
    <x v="1"/>
    <n v="0"/>
    <n v="0"/>
    <s v="OK"/>
    <s v="Granel"/>
    <x v="0"/>
    <n v="0"/>
    <s v="M. TENERIFE"/>
    <s v="A"/>
    <d v="1899-12-30T00:03:15"/>
    <d v="1899-12-30T00:03:15"/>
    <s v="OK"/>
    <m/>
    <m/>
    <d v="1899-12-30T00:00:00"/>
    <d v="1899-12-30T00:30:23"/>
    <n v="6"/>
    <n v="-2.2569444444400233E-3"/>
    <n v="30.383333333337575"/>
    <n v="10"/>
    <s v="Si"/>
  </r>
  <r>
    <s v="CCTF"/>
    <s v="2024016287"/>
    <x v="0"/>
    <s v="ER0132BBR"/>
    <s v="E6642HNW"/>
    <d v="2024-12-13T00:00:00"/>
    <m/>
    <s v="3208"/>
    <x v="12"/>
    <s v="PA"/>
    <s v="PA"/>
    <m/>
    <d v="2024-12-13T00:00:00"/>
    <d v="1899-12-30T09:45:58"/>
    <d v="2024-12-13T00:00:00"/>
    <d v="1899-12-30T09:45:24"/>
    <d v="2024-12-13T00:00:00"/>
    <d v="1899-12-30T10:08:30"/>
    <x v="0"/>
    <s v="RFCPI"/>
    <s v="507101899"/>
    <s v="FBO"/>
    <d v="1899-12-30T00:23:40"/>
    <d v="1899-12-30T00:23:06"/>
    <d v="1899-12-30T00:00:34"/>
    <s v="Ensacado"/>
    <s v="E002"/>
    <x v="2"/>
    <d v="1899-12-30T00:22:32"/>
    <d v="1899-12-30T00:23:06"/>
    <n v="9"/>
    <x v="9"/>
    <x v="4"/>
    <x v="2"/>
    <n v="0"/>
    <n v="0"/>
    <s v="OK"/>
    <s v="Ensacado"/>
    <x v="0"/>
    <n v="0"/>
    <s v="M. TENERIFE"/>
    <s v="A"/>
    <d v="1899-12-30T00:00:34"/>
    <d v="1899-12-30T00:00:34"/>
    <s v="OK"/>
    <m/>
    <m/>
    <d v="1899-12-30T00:00:00"/>
    <d v="1899-12-30T00:22:32"/>
    <n v="6"/>
    <n v="-3.9351851851998632E-4"/>
    <n v="22.533333333321639"/>
    <n v="10"/>
    <s v="Si"/>
  </r>
  <r>
    <s v="CCTF"/>
    <s v="2024016292"/>
    <x v="0"/>
    <s v="ER9284BDK"/>
    <s v="E9335MJP"/>
    <d v="2024-12-13T00:00:00"/>
    <m/>
    <s v="2693"/>
    <x v="13"/>
    <s v="PA"/>
    <s v="PA"/>
    <m/>
    <d v="2024-12-13T00:00:00"/>
    <d v="1899-12-30T09:57:10"/>
    <d v="2024-12-13T00:00:00"/>
    <d v="1899-12-30T09:53:55"/>
    <d v="2024-12-13T00:00:00"/>
    <d v="1899-12-30T10:09:26"/>
    <x v="0"/>
    <s v="RFCPI"/>
    <s v="507101900"/>
    <s v="FBO"/>
    <d v="1899-12-30T00:18:46"/>
    <d v="1899-12-30T00:15:31"/>
    <d v="1899-12-30T00:03:15"/>
    <s v="Ensacado"/>
    <s v="E002"/>
    <x v="2"/>
    <d v="1899-12-30T00:12:16"/>
    <d v="1899-12-30T00:15:31"/>
    <n v="9"/>
    <x v="9"/>
    <x v="4"/>
    <x v="2"/>
    <n v="0"/>
    <n v="0"/>
    <s v="OK"/>
    <s v="Ensacado"/>
    <x v="0"/>
    <n v="0"/>
    <s v="M. TENERIFE"/>
    <s v="A"/>
    <d v="1899-12-30T00:03:15"/>
    <d v="1899-12-30T00:03:15"/>
    <s v="OK"/>
    <m/>
    <m/>
    <d v="1899-12-30T00:00:00"/>
    <d v="1899-12-30T00:12:16"/>
    <n v="6"/>
    <n v="-2.2569444444399678E-3"/>
    <n v="12.266666666668851"/>
    <n v="10"/>
    <s v="Si"/>
  </r>
  <r>
    <s v="CCTF"/>
    <s v="2024016293"/>
    <x v="0"/>
    <s v="ETF9751CB"/>
    <m/>
    <d v="2024-12-13T00:00:00"/>
    <m/>
    <s v="3208"/>
    <x v="12"/>
    <s v="PA"/>
    <s v="PA"/>
    <m/>
    <d v="2024-12-13T00:00:00"/>
    <d v="1899-12-30T09:59:29"/>
    <d v="2024-12-13T00:00:00"/>
    <d v="1899-12-30T09:56:14"/>
    <d v="2024-12-13T00:00:00"/>
    <d v="1899-12-30T10:09:47"/>
    <x v="0"/>
    <s v="RFCPI"/>
    <s v="507101901"/>
    <s v="FBO"/>
    <d v="1899-12-30T00:16:48"/>
    <d v="1899-12-30T00:13:33"/>
    <d v="1899-12-30T00:03:15"/>
    <s v="Ensacado"/>
    <s v="E002"/>
    <x v="1"/>
    <d v="1899-12-30T00:10:18"/>
    <d v="1899-12-30T00:13:33"/>
    <n v="9"/>
    <x v="9"/>
    <x v="4"/>
    <x v="2"/>
    <n v="0"/>
    <n v="0"/>
    <s v="OK"/>
    <s v="Ensacado"/>
    <x v="0"/>
    <n v="0"/>
    <s v="M. TENERIFE"/>
    <s v="A"/>
    <d v="1899-12-30T00:03:15"/>
    <d v="1899-12-30T00:03:15"/>
    <s v="OK"/>
    <m/>
    <m/>
    <d v="1899-12-30T00:00:00"/>
    <d v="1899-12-30T00:10:18"/>
    <n v="6"/>
    <n v="-2.2569444444399678E-3"/>
    <n v="10.300000000003209"/>
    <n v="10"/>
    <s v="Si"/>
  </r>
  <r>
    <s v="CCTF"/>
    <s v="2024016295"/>
    <x v="0"/>
    <s v="ER6670BBL"/>
    <s v="E8369HJH"/>
    <d v="2024-12-13T00:00:00"/>
    <m/>
    <s v="3126"/>
    <x v="11"/>
    <s v="S2D"/>
    <s v="S2D"/>
    <m/>
    <d v="2024-12-13T00:00:00"/>
    <d v="1899-12-30T10:05:24"/>
    <d v="2024-12-13T00:00:00"/>
    <d v="1899-12-30T10:02:50"/>
    <d v="2024-12-13T00:00:00"/>
    <d v="1899-12-30T10:46:26"/>
    <x v="0"/>
    <s v="RFCPI"/>
    <s v="507101903"/>
    <s v="FBO"/>
    <d v="1899-12-30T00:46:10"/>
    <d v="1899-12-30T00:43:36"/>
    <d v="1899-12-30T00:02:34"/>
    <s v="Granel"/>
    <s v="E001"/>
    <x v="2"/>
    <d v="1899-12-30T00:41:02"/>
    <d v="1899-12-30T00:43:36"/>
    <n v="10"/>
    <x v="9"/>
    <x v="4"/>
    <x v="1"/>
    <n v="0"/>
    <n v="0"/>
    <s v="OK"/>
    <s v="Granel"/>
    <x v="0"/>
    <n v="0"/>
    <s v="M. TENERIFE"/>
    <s v="A"/>
    <d v="1899-12-30T00:02:34"/>
    <d v="1899-12-30T00:02:34"/>
    <s v="OK"/>
    <m/>
    <m/>
    <d v="1899-12-30T00:00:00"/>
    <d v="1899-12-30T00:41:02"/>
    <n v="6"/>
    <n v="-1.7824074074099805E-3"/>
    <n v="41.033333333332848"/>
    <n v="10"/>
    <s v="Si"/>
  </r>
  <r>
    <s v="CCTF"/>
    <s v="2024016299"/>
    <x v="0"/>
    <s v="ER8173BDN"/>
    <s v="E5866LGS"/>
    <d v="2024-12-13T00:00:00"/>
    <m/>
    <s v="2693"/>
    <x v="13"/>
    <s v="PA"/>
    <s v="PA"/>
    <m/>
    <d v="2024-12-13T00:00:00"/>
    <d v="1899-12-30T10:44:14"/>
    <d v="2024-12-13T00:00:00"/>
    <d v="1899-12-30T10:44:13"/>
    <d v="2024-12-13T00:00:00"/>
    <d v="1899-12-30T11:24:06"/>
    <x v="0"/>
    <s v="RFCPI"/>
    <s v="507101905"/>
    <s v="FBO"/>
    <d v="1899-12-30T00:39:54"/>
    <d v="1899-12-30T00:39:53"/>
    <d v="1899-12-30T00:00:01"/>
    <s v="Ensacado"/>
    <s v="E002"/>
    <x v="2"/>
    <d v="1899-12-30T00:39:52"/>
    <d v="1899-12-30T00:39:53"/>
    <n v="10"/>
    <x v="9"/>
    <x v="4"/>
    <x v="2"/>
    <n v="0"/>
    <n v="0"/>
    <s v="OK"/>
    <s v="Ensacado"/>
    <x v="0"/>
    <n v="0"/>
    <s v="M. TENERIFE"/>
    <s v="A"/>
    <d v="1899-12-30T00:00:01"/>
    <d v="1899-12-30T00:00:01"/>
    <s v="OK"/>
    <m/>
    <m/>
    <d v="1899-12-30T00:00:00"/>
    <d v="1899-12-30T00:39:52"/>
    <n v="6"/>
    <n v="-1.1574074069986562E-5"/>
    <n v="39.866666666659178"/>
    <n v="11"/>
    <s v="Si"/>
  </r>
  <r>
    <s v="CCTF"/>
    <s v="2024016301"/>
    <x v="0"/>
    <s v="E2017GBW"/>
    <m/>
    <d v="2024-12-13T00:00:00"/>
    <m/>
    <s v="3208"/>
    <x v="12"/>
    <s v="PA"/>
    <s v="PA"/>
    <m/>
    <d v="2024-12-13T00:00:00"/>
    <d v="1899-12-30T10:58:27"/>
    <d v="2024-12-13T00:00:00"/>
    <d v="1899-12-30T10:55:15"/>
    <d v="2024-12-13T00:00:00"/>
    <d v="1899-12-30T11:29:58"/>
    <x v="0"/>
    <s v="RFCPI"/>
    <s v="507101906"/>
    <s v="EXW"/>
    <d v="1899-12-30T00:37:55"/>
    <d v="1899-12-30T00:34:43"/>
    <d v="1899-12-30T00:03:12"/>
    <s v="Ensacado"/>
    <s v="E002"/>
    <x v="1"/>
    <d v="1899-12-30T00:31:31"/>
    <d v="1899-12-30T00:34:43"/>
    <n v="10"/>
    <x v="9"/>
    <x v="4"/>
    <x v="2"/>
    <n v="0"/>
    <n v="0"/>
    <s v="OK"/>
    <s v="Ensacado"/>
    <x v="0"/>
    <n v="0"/>
    <s v="M. TENERIFE"/>
    <s v="A"/>
    <d v="1899-12-30T00:03:12"/>
    <d v="1899-12-30T00:03:12"/>
    <s v="OK"/>
    <m/>
    <m/>
    <d v="1899-12-30T00:00:00"/>
    <d v="1899-12-30T00:31:31"/>
    <n v="6"/>
    <n v="-2.2222222222199606E-3"/>
    <n v="31.516666666675217"/>
    <n v="11"/>
    <s v="Si"/>
  </r>
  <r>
    <s v="CCTF"/>
    <s v="2024016306"/>
    <x v="0"/>
    <s v="ER7626BCC"/>
    <s v="E5915BMK"/>
    <d v="2024-12-13T00:00:00"/>
    <m/>
    <s v="2693"/>
    <x v="13"/>
    <s v="PA"/>
    <s v="PA"/>
    <m/>
    <d v="2024-12-13T00:00:00"/>
    <d v="1899-12-30T12:05:47"/>
    <d v="2024-12-13T00:00:00"/>
    <d v="1899-12-30T12:02:30"/>
    <d v="2024-12-13T00:00:00"/>
    <d v="1899-12-30T12:29:57"/>
    <x v="0"/>
    <s v="RFCPI"/>
    <s v="507101907"/>
    <s v="EXW"/>
    <d v="1899-12-30T00:30:44"/>
    <d v="1899-12-30T00:27:27"/>
    <d v="1899-12-30T00:03:17"/>
    <s v="Ensacado"/>
    <s v="E002"/>
    <x v="1"/>
    <d v="1899-12-30T00:24:10"/>
    <d v="1899-12-30T00:27:27"/>
    <n v="12"/>
    <x v="9"/>
    <x v="4"/>
    <x v="2"/>
    <n v="0"/>
    <n v="0"/>
    <s v="OK"/>
    <s v="Ensacado"/>
    <x v="0"/>
    <n v="0"/>
    <s v="M. TENERIFE"/>
    <s v="A"/>
    <d v="1899-12-30T00:03:17"/>
    <d v="1899-12-30T00:03:17"/>
    <s v="OK"/>
    <m/>
    <m/>
    <d v="1899-12-30T00:00:00"/>
    <d v="1899-12-30T00:24:10"/>
    <n v="6"/>
    <n v="-2.2800925925899884E-3"/>
    <n v="24.166666666670391"/>
    <n v="12"/>
    <s v="Si"/>
  </r>
  <r>
    <s v="CCTF"/>
    <s v="2024016316"/>
    <x v="0"/>
    <s v="E6823MLJ"/>
    <m/>
    <d v="2024-12-13T00:00:00"/>
    <m/>
    <s v="3208"/>
    <x v="12"/>
    <s v="PA"/>
    <s v="PA"/>
    <m/>
    <d v="2024-12-13T00:00:00"/>
    <d v="1899-12-30T12:52:25"/>
    <d v="2024-12-13T00:00:00"/>
    <d v="1899-12-30T12:49:09"/>
    <d v="2024-12-13T00:00:00"/>
    <d v="1899-12-30T12:59:09"/>
    <x v="0"/>
    <s v="RFCPI"/>
    <s v="507101908"/>
    <s v="EXW"/>
    <d v="1899-12-30T00:13:16"/>
    <d v="1899-12-30T00:10:00"/>
    <d v="1899-12-30T00:03:16"/>
    <s v="Ensacado"/>
    <s v="E002"/>
    <x v="1"/>
    <d v="1899-12-30T00:06:44"/>
    <d v="1899-12-30T00:10:00"/>
    <n v="12"/>
    <x v="9"/>
    <x v="4"/>
    <x v="2"/>
    <n v="1"/>
    <n v="0"/>
    <s v="KO"/>
    <s v="Ensacado"/>
    <x v="0"/>
    <n v="1"/>
    <s v="M. TENERIFE"/>
    <s v="A"/>
    <d v="1899-12-30T00:03:16"/>
    <d v="1899-12-30T00:03:16"/>
    <s v="OK"/>
    <m/>
    <m/>
    <d v="1899-12-30T00:00:00"/>
    <d v="1899-12-30T00:06:44"/>
    <n v="6"/>
    <n v="-2.2685185185199463E-3"/>
    <n v="6.7333333333392353"/>
    <n v="12"/>
    <s v="Si"/>
  </r>
  <r>
    <s v="CCTF"/>
    <s v="2024016320"/>
    <x v="0"/>
    <s v="ETF02294R"/>
    <s v="E0184KJL"/>
    <d v="2024-12-13T00:00:00"/>
    <m/>
    <s v="3208"/>
    <x v="12"/>
    <s v="PA"/>
    <s v="PA"/>
    <m/>
    <d v="2024-12-13T00:00:00"/>
    <d v="1899-12-30T13:03:24"/>
    <d v="2024-12-13T00:00:00"/>
    <d v="1899-12-30T13:00:11"/>
    <d v="2024-12-13T00:00:00"/>
    <d v="1899-12-30T13:04:00"/>
    <x v="0"/>
    <s v="RFCPI"/>
    <s v="507101909"/>
    <s v="FBO"/>
    <d v="1899-12-30T00:07:02"/>
    <d v="1899-12-30T00:03:49"/>
    <d v="1899-12-30T00:03:13"/>
    <s v="Ensacado"/>
    <s v="E002"/>
    <x v="2"/>
    <d v="1899-12-30T00:00:36"/>
    <d v="1899-12-30T00:03:49"/>
    <n v="13"/>
    <x v="9"/>
    <x v="4"/>
    <x v="2"/>
    <n v="1"/>
    <n v="0"/>
    <s v="KO"/>
    <s v="Ensacado"/>
    <x v="0"/>
    <n v="1"/>
    <s v="M. TENERIFE"/>
    <s v="A"/>
    <d v="1899-12-30T00:03:13"/>
    <d v="1899-12-30T00:03:13"/>
    <s v="KO"/>
    <m/>
    <m/>
    <d v="1899-12-30T00:00:00"/>
    <d v="1899-12-30T00:00:36"/>
    <n v="6"/>
    <n v="-2.2337962963000502E-3"/>
    <n v="0.59999999999034159"/>
    <n v="13"/>
    <s v="Si"/>
  </r>
  <r>
    <s v="CCTF"/>
    <s v="2024016318"/>
    <x v="0"/>
    <s v="EP01035R"/>
    <s v="E5050MHX"/>
    <d v="2024-12-13T00:00:00"/>
    <m/>
    <s v="3126"/>
    <x v="11"/>
    <s v="S1D"/>
    <s v="S1D"/>
    <m/>
    <d v="2024-12-13T00:00:00"/>
    <d v="1899-12-30T12:55:16"/>
    <d v="2024-12-13T00:00:00"/>
    <d v="1899-12-30T12:52:15"/>
    <d v="2024-12-13T00:00:00"/>
    <d v="1899-12-30T13:10:41"/>
    <x v="0"/>
    <s v="RFCPI"/>
    <s v="507101910"/>
    <s v="EXW"/>
    <d v="1899-12-30T00:21:27"/>
    <d v="1899-12-30T00:18:26"/>
    <d v="1899-12-30T00:03:01"/>
    <s v="Granel"/>
    <s v="E001"/>
    <x v="1"/>
    <d v="1899-12-30T00:15:25"/>
    <d v="1899-12-30T00:18:26"/>
    <n v="12"/>
    <x v="9"/>
    <x v="4"/>
    <x v="1"/>
    <n v="0"/>
    <n v="0"/>
    <s v="OK"/>
    <s v="Granel"/>
    <x v="0"/>
    <n v="0"/>
    <s v="M. TENERIFE"/>
    <s v="A"/>
    <d v="1899-12-30T00:03:01"/>
    <d v="1899-12-30T00:03:01"/>
    <s v="OK"/>
    <m/>
    <m/>
    <d v="1899-12-30T00:00:00"/>
    <d v="1899-12-30T00:15:25"/>
    <n v="6"/>
    <n v="-2.0949074074100293E-3"/>
    <n v="15.416666666668704"/>
    <n v="13"/>
    <s v="Si"/>
  </r>
  <r>
    <s v="CCTF"/>
    <s v="2024016321"/>
    <x v="0"/>
    <s v="ER8173BDN"/>
    <s v="E5866LGS"/>
    <d v="2024-12-13T00:00:00"/>
    <m/>
    <s v="3208"/>
    <x v="12"/>
    <s v="PA"/>
    <s v="PA"/>
    <m/>
    <d v="2024-12-13T00:00:00"/>
    <d v="1899-12-30T13:11:21"/>
    <d v="2024-12-13T00:00:00"/>
    <d v="1899-12-30T13:08:11"/>
    <d v="2024-12-13T00:00:00"/>
    <d v="1899-12-30T13:38:38"/>
    <x v="0"/>
    <s v="RFCPI"/>
    <s v="507101911"/>
    <s v="FBO"/>
    <d v="1899-12-30T00:33:37"/>
    <d v="1899-12-30T00:30:27"/>
    <d v="1899-12-30T00:03:10"/>
    <s v="Ensacado"/>
    <s v="E002"/>
    <x v="2"/>
    <d v="1899-12-30T00:27:17"/>
    <d v="1899-12-30T00:30:27"/>
    <n v="13"/>
    <x v="9"/>
    <x v="4"/>
    <x v="2"/>
    <n v="0"/>
    <n v="0"/>
    <s v="OK"/>
    <s v="Ensacado"/>
    <x v="0"/>
    <n v="0"/>
    <s v="M. TENERIFE"/>
    <s v="A"/>
    <d v="1899-12-30T00:03:10"/>
    <d v="1899-12-30T00:03:10"/>
    <s v="OK"/>
    <m/>
    <m/>
    <d v="1899-12-30T00:00:00"/>
    <d v="1899-12-30T00:27:17"/>
    <n v="6"/>
    <n v="-2.1990740740699399E-3"/>
    <n v="27.283333333334454"/>
    <n v="13"/>
    <s v="Si"/>
  </r>
  <r>
    <s v="CCTF"/>
    <s v="2024016338"/>
    <x v="0"/>
    <s v="ER1318BBM"/>
    <s v="E0236DFW"/>
    <d v="2024-12-13T00:00:00"/>
    <m/>
    <s v="3126"/>
    <x v="11"/>
    <s v="S1D"/>
    <s v="S1D"/>
    <m/>
    <d v="2024-12-13T00:00:00"/>
    <d v="1899-12-30T16:10:58"/>
    <d v="2024-12-13T00:00:00"/>
    <d v="1899-12-30T16:08:39"/>
    <d v="2024-12-13T00:00:00"/>
    <d v="1899-12-30T16:46:22"/>
    <x v="0"/>
    <s v="RFCPI"/>
    <s v="507101912"/>
    <s v="EXW"/>
    <d v="1899-12-30T00:40:02"/>
    <d v="1899-12-30T00:37:43"/>
    <d v="1899-12-30T00:02:19"/>
    <s v="Granel"/>
    <s v="E001"/>
    <x v="1"/>
    <d v="1899-12-30T00:35:24"/>
    <d v="1899-12-30T00:37:43"/>
    <n v="16"/>
    <x v="9"/>
    <x v="4"/>
    <x v="1"/>
    <n v="0"/>
    <n v="0"/>
    <s v="OK"/>
    <s v="Granel"/>
    <x v="0"/>
    <n v="0"/>
    <s v="M. TENERIFE"/>
    <s v="A"/>
    <d v="1899-12-30T00:02:19"/>
    <d v="1899-12-30T00:02:19"/>
    <s v="OK"/>
    <m/>
    <m/>
    <d v="1899-12-30T00:00:00"/>
    <d v="1899-12-30T00:35:24"/>
    <n v="6"/>
    <n v="-1.6087962962999525E-3"/>
    <n v="35.399999999995302"/>
    <n v="16"/>
    <s v="Si"/>
  </r>
  <r>
    <s v="CCTF"/>
    <s v="2024016339"/>
    <x v="0"/>
    <s v="ER8173BDN"/>
    <s v="E5866LGS"/>
    <d v="2024-12-13T00:00:00"/>
    <m/>
    <s v="2693"/>
    <x v="13"/>
    <s v="PA"/>
    <s v="PA"/>
    <m/>
    <d v="2024-12-13T00:00:00"/>
    <d v="1899-12-30T16:25:00"/>
    <d v="2024-12-13T00:00:00"/>
    <d v="1899-12-30T16:24:23"/>
    <d v="2024-12-13T00:00:00"/>
    <d v="1899-12-30T16:47:03"/>
    <x v="0"/>
    <s v="RFCPI"/>
    <s v="507101913"/>
    <s v="FBO"/>
    <d v="1899-12-30T00:23:17"/>
    <d v="1899-12-30T00:22:40"/>
    <d v="1899-12-30T00:00:37"/>
    <s v="Ensacado"/>
    <s v="E002"/>
    <x v="2"/>
    <d v="1899-12-30T00:22:03"/>
    <d v="1899-12-30T00:22:40"/>
    <n v="16"/>
    <x v="9"/>
    <x v="4"/>
    <x v="2"/>
    <n v="0"/>
    <n v="0"/>
    <s v="OK"/>
    <s v="Ensacado"/>
    <x v="0"/>
    <n v="0"/>
    <s v="M. TENERIFE"/>
    <s v="A"/>
    <d v="1899-12-30T00:00:37"/>
    <d v="1899-12-30T00:00:37"/>
    <s v="OK"/>
    <m/>
    <m/>
    <d v="1899-12-30T00:00:00"/>
    <d v="1899-12-30T00:22:03"/>
    <n v="6"/>
    <n v="-4.2824074073999352E-4"/>
    <n v="22.04999999999993"/>
    <n v="16"/>
    <s v="Si"/>
  </r>
  <r>
    <s v="CCTF"/>
    <s v="2024016340"/>
    <x v="0"/>
    <s v="ER2364BCS"/>
    <s v="E0206FKT"/>
    <d v="2024-12-13T00:00:00"/>
    <m/>
    <s v="3208"/>
    <x v="12"/>
    <s v="PA"/>
    <m/>
    <m/>
    <d v="2024-12-13T00:00:00"/>
    <d v="1899-12-30T18:20:16"/>
    <d v="2024-12-13T00:00:00"/>
    <d v="1899-12-30T18:17:19"/>
    <d v="2024-12-13T00:00:00"/>
    <d v="1899-12-30T18:18:30"/>
    <x v="45"/>
    <s v="E_JPEREZ1"/>
    <s v="507101916"/>
    <s v="FBO"/>
    <d v="1899-12-30T00:04:08"/>
    <d v="1899-12-30T00:01:11"/>
    <d v="1899-12-30T00:02:57"/>
    <s v="Ensacado"/>
    <s v="E002"/>
    <x v="1"/>
    <d v="1899-12-30T23:58:13"/>
    <d v="1899-12-30T00:01:11"/>
    <n v="18"/>
    <x v="9"/>
    <x v="4"/>
    <x v="2"/>
    <n v="0"/>
    <n v="1"/>
    <s v="KO"/>
    <s v="Ensacado"/>
    <x v="0"/>
    <n v="1"/>
    <s v="M. TENERIFE"/>
    <s v="C"/>
    <d v="1899-12-30T00:02:57"/>
    <d v="1899-12-30T00:02:57"/>
    <s v="OK"/>
    <m/>
    <m/>
    <d v="1899-12-30T00:00:00"/>
    <d v="1899-12-30T23:58:13"/>
    <n v="6"/>
    <n v="-2.0486111111099881E-3"/>
    <n v="1438.2166666666692"/>
    <n v="18"/>
    <s v="No"/>
  </r>
  <r>
    <s v="CCTF"/>
    <s v="2024016342"/>
    <x v="0"/>
    <s v="EP01035R"/>
    <s v="E5050MHX"/>
    <d v="2024-12-16T00:00:00"/>
    <m/>
    <s v="3126"/>
    <x v="11"/>
    <s v="S2D"/>
    <s v="S2D"/>
    <m/>
    <d v="2024-12-16T00:00:00"/>
    <d v="1899-12-30T06:02:55"/>
    <d v="2024-12-16T00:00:00"/>
    <d v="1899-12-30T06:02:39"/>
    <d v="2024-12-16T00:00:00"/>
    <d v="1899-12-30T06:26:40"/>
    <x v="0"/>
    <s v="RFCPI"/>
    <s v="507101917"/>
    <s v="EXW"/>
    <d v="1899-12-30T00:24:17"/>
    <d v="1899-12-30T00:24:01"/>
    <d v="1899-12-30T00:00:16"/>
    <s v="Granel"/>
    <s v="E001"/>
    <x v="1"/>
    <d v="1899-12-30T00:23:45"/>
    <d v="1899-12-30T00:24:01"/>
    <n v="6"/>
    <x v="11"/>
    <x v="5"/>
    <x v="1"/>
    <n v="0"/>
    <n v="0"/>
    <s v="OK"/>
    <s v="Granel"/>
    <x v="0"/>
    <n v="0"/>
    <s v="M. TENERIFE"/>
    <s v="A"/>
    <d v="1899-12-30T00:00:16"/>
    <d v="1899-12-30T00:00:16"/>
    <s v="OK"/>
    <m/>
    <m/>
    <d v="1899-12-30T00:00:00"/>
    <d v="1899-12-30T00:23:45"/>
    <n v="2"/>
    <n v="-1.8518518518001459E-4"/>
    <n v="23.750000000006349"/>
    <n v="6"/>
    <s v="Si"/>
  </r>
  <r>
    <s v="CCTF"/>
    <s v="2024016346"/>
    <x v="0"/>
    <s v="ER8173BDN"/>
    <s v="E5866LGS"/>
    <d v="2024-12-16T00:00:00"/>
    <m/>
    <s v="3208"/>
    <x v="12"/>
    <s v="PA"/>
    <s v="PA"/>
    <m/>
    <d v="2024-12-16T00:00:00"/>
    <d v="1899-12-30T06:11:21"/>
    <d v="2024-12-16T00:00:00"/>
    <d v="1899-12-30T06:10:09"/>
    <d v="2024-12-16T00:00:00"/>
    <d v="1899-12-30T06:30:13"/>
    <x v="0"/>
    <s v="RFCPI"/>
    <s v="507101918"/>
    <s v="FBO"/>
    <d v="1899-12-30T00:21:16"/>
    <d v="1899-12-30T00:20:04"/>
    <d v="1899-12-30T00:01:12"/>
    <s v="Ensacado"/>
    <s v="E002"/>
    <x v="2"/>
    <d v="1899-12-30T00:18:52"/>
    <d v="1899-12-30T00:20:04"/>
    <n v="6"/>
    <x v="11"/>
    <x v="5"/>
    <x v="2"/>
    <n v="0"/>
    <n v="0"/>
    <s v="OK"/>
    <s v="Ensacado"/>
    <x v="0"/>
    <n v="0"/>
    <s v="M. TENERIFE"/>
    <s v="A"/>
    <d v="1899-12-30T00:01:12"/>
    <d v="1899-12-30T00:01:12"/>
    <s v="OK"/>
    <m/>
    <m/>
    <d v="1899-12-30T00:00:00"/>
    <d v="1899-12-30T00:18:52"/>
    <n v="2"/>
    <n v="-8.3333333333002191E-4"/>
    <n v="18.866666666678356"/>
    <n v="6"/>
    <s v="Si"/>
  </r>
  <r>
    <s v="CCTF"/>
    <s v="2024016345"/>
    <x v="0"/>
    <s v="ER6669BBL"/>
    <s v="E4911KHZ"/>
    <d v="2024-12-16T00:00:00"/>
    <m/>
    <s v="2649"/>
    <x v="14"/>
    <s v="S6H"/>
    <s v="S6H"/>
    <m/>
    <d v="2024-12-16T00:00:00"/>
    <d v="1899-12-30T06:09:01"/>
    <d v="2024-12-16T00:00:00"/>
    <d v="1899-12-30T06:07:08"/>
    <d v="2024-12-16T00:00:00"/>
    <d v="1899-12-30T06:34:35"/>
    <x v="0"/>
    <s v="RFCPI"/>
    <s v="507101919"/>
    <s v="FBO"/>
    <d v="1899-12-30T00:29:20"/>
    <d v="1899-12-30T00:27:27"/>
    <d v="1899-12-30T00:01:53"/>
    <s v="Granel"/>
    <s v="E001"/>
    <x v="2"/>
    <d v="1899-12-30T00:25:34"/>
    <d v="1899-12-30T00:27:27"/>
    <n v="6"/>
    <x v="11"/>
    <x v="5"/>
    <x v="1"/>
    <n v="0"/>
    <n v="0"/>
    <s v="OK"/>
    <s v="Granel"/>
    <x v="0"/>
    <n v="0"/>
    <s v="M. TENERIFE"/>
    <s v="A"/>
    <d v="1899-12-30T00:01:53"/>
    <d v="1899-12-30T00:01:53"/>
    <s v="OK"/>
    <m/>
    <m/>
    <d v="1899-12-30T00:00:00"/>
    <d v="1899-12-30T00:25:34"/>
    <n v="2"/>
    <n v="-1.3078703703700012E-3"/>
    <n v="25.566666666667171"/>
    <n v="6"/>
    <s v="Si"/>
  </r>
  <r>
    <s v="CCTF"/>
    <s v="2024016344"/>
    <x v="0"/>
    <s v="ER0623BBL"/>
    <s v="E9819MMR"/>
    <d v="2024-12-16T00:00:00"/>
    <m/>
    <s v="3126"/>
    <x v="11"/>
    <s v="S1D"/>
    <s v="S1D"/>
    <m/>
    <d v="2024-12-16T00:00:00"/>
    <d v="1899-12-30T06:04:04"/>
    <d v="2024-12-16T00:00:00"/>
    <d v="1899-12-30T06:14:29"/>
    <d v="2024-12-16T00:00:00"/>
    <d v="1899-12-30T06:38:15"/>
    <x v="0"/>
    <s v="RFCPI"/>
    <s v="507101920"/>
    <s v="FBO"/>
    <d v="1899-12-30T00:34:11"/>
    <d v="1899-12-30T00:23:46"/>
    <d v="1899-12-30T00:10:25"/>
    <s v="Granel"/>
    <s v="E001"/>
    <x v="2"/>
    <d v="1899-12-30T00:34:11"/>
    <d v="1899-12-30T00:23:46"/>
    <n v="6"/>
    <x v="11"/>
    <x v="5"/>
    <x v="1"/>
    <n v="0"/>
    <n v="0"/>
    <s v="OK"/>
    <s v="Granel"/>
    <x v="0"/>
    <n v="0"/>
    <s v="M. TENERIFE"/>
    <s v="A"/>
    <d v="1899-12-30T00:10:25"/>
    <d v="1899-12-30T00:10:25"/>
    <s v="OK"/>
    <m/>
    <m/>
    <d v="1899-12-30T00:00:00"/>
    <d v="1899-12-30T00:34:11"/>
    <n v="2"/>
    <d v="1899-12-30T00:10:25"/>
    <n v="34.183333333339206"/>
    <n v="6"/>
    <s v="Si"/>
  </r>
  <r>
    <s v="CCTF"/>
    <s v="2024016352"/>
    <x v="0"/>
    <s v="ER5521BBL"/>
    <s v="E5336KFP"/>
    <d v="2024-12-16T00:00:00"/>
    <m/>
    <s v="3208"/>
    <x v="12"/>
    <s v="PA"/>
    <s v="PA"/>
    <m/>
    <d v="2024-12-16T00:00:00"/>
    <d v="1899-12-30T06:36:11"/>
    <d v="2024-12-16T00:00:00"/>
    <d v="1899-12-30T06:33:31"/>
    <d v="2024-12-16T00:00:00"/>
    <d v="1899-12-30T06:57:21"/>
    <x v="0"/>
    <s v="RFCPI"/>
    <s v="507101921"/>
    <s v="EXW"/>
    <d v="1899-12-30T00:26:30"/>
    <d v="1899-12-30T00:23:50"/>
    <d v="1899-12-30T00:02:40"/>
    <s v="Ensacado"/>
    <s v="E002"/>
    <x v="1"/>
    <d v="1899-12-30T00:21:10"/>
    <d v="1899-12-30T00:23:50"/>
    <n v="6"/>
    <x v="11"/>
    <x v="5"/>
    <x v="2"/>
    <n v="0"/>
    <n v="0"/>
    <s v="OK"/>
    <s v="Ensacado"/>
    <x v="0"/>
    <n v="0"/>
    <s v="M. TENERIFE"/>
    <s v="A"/>
    <d v="1899-12-30T00:02:40"/>
    <d v="1899-12-30T00:02:40"/>
    <s v="OK"/>
    <m/>
    <m/>
    <d v="1899-12-30T00:00:00"/>
    <d v="1899-12-30T00:21:10"/>
    <n v="2"/>
    <n v="-1.8518518518499949E-3"/>
    <n v="21.166666666675198"/>
    <n v="6"/>
    <s v="Si"/>
  </r>
  <r>
    <s v="CCTF"/>
    <s v="2024016350"/>
    <x v="0"/>
    <s v="ER8050BBH"/>
    <s v="E6110KPL"/>
    <d v="2024-12-16T00:00:00"/>
    <m/>
    <s v="2649"/>
    <x v="14"/>
    <s v="S6H"/>
    <s v="S6H"/>
    <m/>
    <d v="2024-12-16T00:00:00"/>
    <d v="1899-12-30T06:27:01"/>
    <d v="2024-12-16T00:00:00"/>
    <d v="1899-12-30T06:24:36"/>
    <d v="2024-12-16T00:00:00"/>
    <d v="1899-12-30T06:58:09"/>
    <x v="0"/>
    <s v="RFCPI"/>
    <s v="507101922"/>
    <s v="FBO"/>
    <d v="1899-12-30T00:35:58"/>
    <d v="1899-12-30T00:33:33"/>
    <d v="1899-12-30T00:02:25"/>
    <s v="Granel"/>
    <s v="E001"/>
    <x v="2"/>
    <d v="1899-12-30T00:31:08"/>
    <d v="1899-12-30T00:33:33"/>
    <n v="6"/>
    <x v="11"/>
    <x v="5"/>
    <x v="1"/>
    <n v="0"/>
    <n v="0"/>
    <s v="OK"/>
    <s v="Granel"/>
    <x v="0"/>
    <n v="0"/>
    <s v="M. TENERIFE"/>
    <s v="A"/>
    <d v="1899-12-30T00:02:25"/>
    <d v="1899-12-30T00:02:25"/>
    <s v="OK"/>
    <m/>
    <m/>
    <d v="1899-12-30T00:00:00"/>
    <d v="1899-12-30T00:31:08"/>
    <n v="2"/>
    <n v="-1.6782407407399669E-3"/>
    <n v="31.133333333332818"/>
    <n v="6"/>
    <s v="Si"/>
  </r>
  <r>
    <s v="CCTF"/>
    <s v="2024016353"/>
    <x v="0"/>
    <s v="ER8051BBH"/>
    <s v="E0285KKX"/>
    <d v="2024-12-16T00:00:00"/>
    <m/>
    <s v="3126"/>
    <x v="11"/>
    <s v="S2D"/>
    <s v="S2D"/>
    <m/>
    <d v="2024-12-16T00:00:00"/>
    <d v="1899-12-30T06:37:16"/>
    <d v="2024-12-16T00:00:00"/>
    <d v="1899-12-30T06:35:24"/>
    <d v="2024-12-16T00:00:00"/>
    <d v="1899-12-30T07:02:02"/>
    <x v="0"/>
    <s v="RFCPI"/>
    <s v="507101923"/>
    <s v="FBO"/>
    <d v="1899-12-30T00:28:30"/>
    <d v="1899-12-30T00:26:38"/>
    <d v="1899-12-30T00:01:52"/>
    <s v="Granel"/>
    <s v="E001"/>
    <x v="2"/>
    <d v="1899-12-30T00:24:46"/>
    <d v="1899-12-30T00:26:38"/>
    <n v="6"/>
    <x v="11"/>
    <x v="5"/>
    <x v="1"/>
    <n v="0"/>
    <n v="0"/>
    <s v="OK"/>
    <s v="Granel"/>
    <x v="0"/>
    <n v="0"/>
    <s v="M. TENERIFE"/>
    <s v="A"/>
    <d v="1899-12-30T00:01:52"/>
    <d v="1899-12-30T00:01:52"/>
    <s v="OK"/>
    <m/>
    <m/>
    <d v="1899-12-30T00:00:00"/>
    <d v="1899-12-30T00:24:46"/>
    <n v="2"/>
    <n v="-1.2962962962999591E-3"/>
    <n v="24.766666666660811"/>
    <n v="7"/>
    <s v="Si"/>
  </r>
  <r>
    <s v="CCTF"/>
    <s v="2024016354"/>
    <x v="0"/>
    <s v="ER6670BBL"/>
    <s v="E8369HJH"/>
    <d v="2024-12-16T00:00:00"/>
    <m/>
    <s v="3126"/>
    <x v="11"/>
    <s v="S1D"/>
    <s v="S1D"/>
    <m/>
    <d v="2024-12-16T00:00:00"/>
    <d v="1899-12-30T06:47:08"/>
    <d v="2024-12-16T00:00:00"/>
    <d v="1899-12-30T06:44:04"/>
    <d v="2024-12-16T00:00:00"/>
    <d v="1899-12-30T07:05:29"/>
    <x v="0"/>
    <s v="RFCPI"/>
    <s v="507101924"/>
    <s v="FBO"/>
    <d v="1899-12-30T00:24:29"/>
    <d v="1899-12-30T00:21:25"/>
    <d v="1899-12-30T00:03:04"/>
    <s v="Granel"/>
    <s v="E001"/>
    <x v="2"/>
    <d v="1899-12-30T00:18:21"/>
    <d v="1899-12-30T00:21:25"/>
    <n v="6"/>
    <x v="11"/>
    <x v="5"/>
    <x v="1"/>
    <n v="0"/>
    <n v="0"/>
    <s v="OK"/>
    <s v="Granel"/>
    <x v="0"/>
    <n v="0"/>
    <s v="M. TENERIFE"/>
    <s v="A"/>
    <d v="1899-12-30T00:03:04"/>
    <d v="1899-12-30T00:03:04"/>
    <s v="OK"/>
    <m/>
    <m/>
    <d v="1899-12-30T00:00:00"/>
    <d v="1899-12-30T00:18:21"/>
    <n v="2"/>
    <n v="-2.129629629629981E-3"/>
    <n v="18.350000000006464"/>
    <n v="7"/>
    <s v="Si"/>
  </r>
  <r>
    <s v="CCTF"/>
    <s v="2024016358"/>
    <x v="0"/>
    <s v="ER7636BBJ"/>
    <s v="E5208JYX"/>
    <d v="2024-12-16T00:00:00"/>
    <m/>
    <s v="3126"/>
    <x v="11"/>
    <s v="S2D"/>
    <s v="S2D"/>
    <m/>
    <d v="2024-12-16T00:00:00"/>
    <d v="1899-12-30T07:10:24"/>
    <d v="2024-12-16T00:00:00"/>
    <d v="1899-12-30T07:07:23"/>
    <d v="2024-12-16T00:00:00"/>
    <d v="1899-12-30T07:37:21"/>
    <x v="0"/>
    <s v="RFCPI"/>
    <s v="507101925"/>
    <s v="FBO"/>
    <d v="1899-12-30T00:32:59"/>
    <d v="1899-12-30T00:29:58"/>
    <d v="1899-12-30T00:03:01"/>
    <s v="Granel"/>
    <s v="E001"/>
    <x v="2"/>
    <d v="1899-12-30T00:26:57"/>
    <d v="1899-12-30T00:29:58"/>
    <n v="7"/>
    <x v="11"/>
    <x v="5"/>
    <x v="1"/>
    <n v="0"/>
    <n v="0"/>
    <s v="OK"/>
    <s v="Granel"/>
    <x v="0"/>
    <n v="0"/>
    <s v="M. TENERIFE"/>
    <s v="A"/>
    <d v="1899-12-30T00:03:01"/>
    <d v="1899-12-30T00:03:01"/>
    <s v="OK"/>
    <m/>
    <m/>
    <d v="1899-12-30T00:00:00"/>
    <d v="1899-12-30T00:26:57"/>
    <n v="2"/>
    <n v="-2.0949074074099738E-3"/>
    <n v="26.950000000003254"/>
    <n v="7"/>
    <s v="Si"/>
  </r>
  <r>
    <s v="CCTF"/>
    <s v="2024016356"/>
    <x v="0"/>
    <s v="ER8437BBF"/>
    <s v="E8087HNJ"/>
    <d v="2024-12-16T00:00:00"/>
    <m/>
    <s v="2693"/>
    <x v="13"/>
    <s v="PA"/>
    <s v="PA"/>
    <m/>
    <d v="2024-12-16T00:00:00"/>
    <d v="1899-12-30T07:09:33"/>
    <d v="2024-12-16T00:00:00"/>
    <d v="1899-12-30T07:34:45"/>
    <d v="2024-12-16T00:00:00"/>
    <d v="1899-12-30T07:38:38"/>
    <x v="46"/>
    <s v="E_JPEREZ1"/>
    <s v="507101926"/>
    <s v="FBO"/>
    <d v="1899-12-30T00:29:05"/>
    <d v="1899-12-30T00:03:53"/>
    <d v="1899-12-30T00:25:12"/>
    <s v="Ensacado"/>
    <s v="E002"/>
    <x v="2"/>
    <d v="1899-12-30T00:29:05"/>
    <d v="1899-12-30T00:03:53"/>
    <n v="7"/>
    <x v="11"/>
    <x v="5"/>
    <x v="2"/>
    <n v="0"/>
    <n v="0"/>
    <s v="OK"/>
    <s v="Ensacado"/>
    <x v="0"/>
    <n v="0"/>
    <s v="M. TENERIFE"/>
    <s v="A"/>
    <d v="1899-12-30T00:25:12"/>
    <d v="1899-12-30T00:25:12"/>
    <s v="OK"/>
    <m/>
    <m/>
    <d v="1899-12-30T00:00:00"/>
    <d v="1899-12-30T00:29:05"/>
    <n v="2"/>
    <d v="1899-12-30T00:25:12"/>
    <n v="29.083333333334416"/>
    <n v="7"/>
    <s v="Si"/>
  </r>
  <r>
    <s v="CCTF"/>
    <s v="2024016361"/>
    <x v="0"/>
    <s v="ER8437BBF"/>
    <s v="E8087HNJ"/>
    <d v="2024-12-16T00:00:00"/>
    <m/>
    <s v="3208"/>
    <x v="12"/>
    <s v="PA"/>
    <s v="PA"/>
    <m/>
    <d v="2024-12-16T00:00:00"/>
    <d v="1899-12-30T07:39:33"/>
    <d v="2024-12-16T00:00:00"/>
    <d v="1899-12-30T07:36:49"/>
    <d v="2024-12-16T00:00:00"/>
    <d v="1899-12-30T07:40:32"/>
    <x v="47"/>
    <s v="E_JPEREZ1"/>
    <s v="507101927"/>
    <s v="FBO"/>
    <d v="1899-12-30T00:06:27"/>
    <d v="1899-12-30T00:03:43"/>
    <d v="1899-12-30T00:02:44"/>
    <s v="Ensacado"/>
    <s v="E002"/>
    <x v="2"/>
    <d v="1899-12-30T00:00:59"/>
    <d v="1899-12-30T00:03:43"/>
    <n v="7"/>
    <x v="11"/>
    <x v="5"/>
    <x v="2"/>
    <n v="1"/>
    <n v="0"/>
    <s v="KO"/>
    <s v="Ensacado"/>
    <x v="0"/>
    <n v="1"/>
    <s v="M. TENERIFE"/>
    <s v="A"/>
    <d v="1899-12-30T00:02:44"/>
    <d v="1899-12-30T00:02:44"/>
    <s v="KO"/>
    <m/>
    <m/>
    <d v="1899-12-30T00:00:00"/>
    <d v="1899-12-30T00:00:59"/>
    <n v="2"/>
    <n v="-1.8981481481399887E-3"/>
    <n v="0.98333333333282091"/>
    <n v="7"/>
    <s v="Si"/>
  </r>
  <r>
    <s v="CCTF"/>
    <s v="2024016360"/>
    <x v="0"/>
    <s v="ER6743BBR"/>
    <s v="E5005KYF"/>
    <d v="2024-12-16T00:00:00"/>
    <m/>
    <s v="3208"/>
    <x v="12"/>
    <s v="PA"/>
    <s v="PA"/>
    <m/>
    <d v="2024-12-16T00:00:00"/>
    <d v="1899-12-30T07:36:45"/>
    <d v="2024-12-16T00:00:00"/>
    <d v="1899-12-30T07:34:29"/>
    <d v="2024-12-16T00:00:00"/>
    <d v="1899-12-30T07:47:43"/>
    <x v="0"/>
    <s v="RFCPI"/>
    <s v="507101928"/>
    <s v="FBO"/>
    <d v="1899-12-30T00:15:30"/>
    <d v="1899-12-30T00:13:14"/>
    <d v="1899-12-30T00:02:16"/>
    <s v="Ensacado"/>
    <s v="E002"/>
    <x v="2"/>
    <d v="1899-12-30T00:10:58"/>
    <d v="1899-12-30T00:13:14"/>
    <n v="7"/>
    <x v="11"/>
    <x v="5"/>
    <x v="2"/>
    <n v="0"/>
    <n v="0"/>
    <s v="OK"/>
    <s v="Ensacado"/>
    <x v="0"/>
    <n v="0"/>
    <s v="M. TENERIFE"/>
    <s v="A"/>
    <d v="1899-12-30T00:02:16"/>
    <d v="1899-12-30T00:02:16"/>
    <s v="OK"/>
    <m/>
    <m/>
    <d v="1899-12-30T00:00:00"/>
    <d v="1899-12-30T00:10:58"/>
    <n v="2"/>
    <n v="-1.5740740740700088E-3"/>
    <n v="10.96666666666561"/>
    <n v="7"/>
    <s v="Si"/>
  </r>
  <r>
    <s v="CCTF"/>
    <s v="2024016355"/>
    <x v="0"/>
    <s v="ETF02294R"/>
    <s v="E0184KJL"/>
    <d v="2024-12-16T00:00:00"/>
    <m/>
    <s v="3208"/>
    <x v="12"/>
    <s v="PA"/>
    <s v="PA"/>
    <m/>
    <d v="2024-12-16T00:00:00"/>
    <d v="1899-12-30T06:59:56"/>
    <d v="2024-12-16T00:00:00"/>
    <d v="1899-12-30T07:57:06"/>
    <d v="2024-12-16T00:00:00"/>
    <d v="1899-12-30T08:00:50"/>
    <x v="0"/>
    <s v="RFCPI"/>
    <s v="507101929"/>
    <s v="FBO"/>
    <d v="1899-12-30T01:00:54"/>
    <d v="1899-12-30T00:03:44"/>
    <d v="1899-12-30T00:57:10"/>
    <s v="Ensacado"/>
    <s v="E002"/>
    <x v="2"/>
    <d v="1899-12-30T01:00:54"/>
    <d v="1899-12-30T00:03:44"/>
    <n v="6"/>
    <x v="11"/>
    <x v="5"/>
    <x v="2"/>
    <n v="0"/>
    <n v="0"/>
    <s v="OK"/>
    <s v="Ensacado"/>
    <x v="0"/>
    <n v="0"/>
    <s v="M. TENERIFE"/>
    <s v="B"/>
    <d v="1899-12-30T00:57:10"/>
    <d v="1899-12-30T00:12:10"/>
    <s v="OK"/>
    <m/>
    <m/>
    <d v="1899-12-30T00:00:00"/>
    <d v="1899-12-30T01:00:54"/>
    <n v="2"/>
    <d v="1899-12-30T00:57:10"/>
    <n v="60.900000000004802"/>
    <n v="8"/>
    <s v="No"/>
  </r>
  <r>
    <s v="CCTF"/>
    <s v="2024016362"/>
    <x v="0"/>
    <s v="ETF02294R"/>
    <s v="E0184KJL"/>
    <d v="2024-12-16T00:00:00"/>
    <m/>
    <s v="3208"/>
    <x v="12"/>
    <s v="PA"/>
    <s v="PA"/>
    <m/>
    <d v="2024-12-16T00:00:00"/>
    <d v="1899-12-30T08:01:26"/>
    <d v="2024-12-16T00:00:00"/>
    <d v="1899-12-30T07:58:20"/>
    <d v="2024-12-16T00:00:00"/>
    <d v="1899-12-30T08:02:00"/>
    <x v="0"/>
    <s v="RFCPI"/>
    <s v="507101930"/>
    <s v="FBO"/>
    <d v="1899-12-30T00:06:46"/>
    <d v="1899-12-30T00:03:40"/>
    <d v="1899-12-30T00:03:06"/>
    <s v="Ensacado"/>
    <s v="E002"/>
    <x v="2"/>
    <d v="1899-12-30T00:00:34"/>
    <d v="1899-12-30T00:03:40"/>
    <n v="8"/>
    <x v="11"/>
    <x v="5"/>
    <x v="2"/>
    <n v="1"/>
    <n v="0"/>
    <s v="KO"/>
    <s v="Ensacado"/>
    <x v="0"/>
    <n v="1"/>
    <s v="M. TENERIFE"/>
    <s v="A"/>
    <d v="1899-12-30T00:03:06"/>
    <d v="1899-12-30T00:03:06"/>
    <s v="KO"/>
    <m/>
    <m/>
    <d v="1899-12-30T00:00:00"/>
    <d v="1899-12-30T00:00:34"/>
    <n v="2"/>
    <n v="-2.1527777777700097E-3"/>
    <n v="0.56666666666878029"/>
    <n v="8"/>
    <s v="Si"/>
  </r>
  <r>
    <s v="CCTF"/>
    <s v="2024016365"/>
    <x v="0"/>
    <s v="ER8173BDN"/>
    <s v="E5866LGS"/>
    <d v="2024-12-16T00:00:00"/>
    <m/>
    <s v="2693"/>
    <x v="13"/>
    <s v="PA"/>
    <s v="PA"/>
    <m/>
    <d v="2024-12-16T00:00:00"/>
    <d v="1899-12-30T09:37:07"/>
    <d v="2024-12-16T00:00:00"/>
    <d v="1899-12-30T09:35:42"/>
    <d v="2024-12-16T00:00:00"/>
    <d v="1899-12-30T09:56:22"/>
    <x v="0"/>
    <s v="RFCPI"/>
    <s v="507101933"/>
    <s v="FBO"/>
    <d v="1899-12-30T00:22:05"/>
    <d v="1899-12-30T00:20:40"/>
    <d v="1899-12-30T00:01:25"/>
    <s v="Ensacado"/>
    <s v="E002"/>
    <x v="2"/>
    <d v="1899-12-30T00:19:15"/>
    <d v="1899-12-30T00:20:40"/>
    <n v="9"/>
    <x v="11"/>
    <x v="5"/>
    <x v="2"/>
    <n v="0"/>
    <n v="0"/>
    <s v="OK"/>
    <s v="Ensacado"/>
    <x v="0"/>
    <n v="0"/>
    <s v="M. TENERIFE"/>
    <s v="A"/>
    <d v="1899-12-30T00:01:25"/>
    <d v="1899-12-30T00:01:25"/>
    <s v="OK"/>
    <m/>
    <m/>
    <d v="1899-12-30T00:00:00"/>
    <d v="1899-12-30T00:19:15"/>
    <n v="2"/>
    <n v="-9.8379629629002929E-4"/>
    <n v="19.250000000006366"/>
    <n v="9"/>
    <s v="Si"/>
  </r>
  <r>
    <s v="CCTF"/>
    <s v="2024016354"/>
    <x v="0"/>
    <s v="ER6670BBL"/>
    <s v="E8369HJH"/>
    <d v="2024-12-16T00:00:00"/>
    <m/>
    <s v="3126"/>
    <x v="11"/>
    <s v="S1D"/>
    <s v="S1D"/>
    <m/>
    <d v="2024-12-16T00:00:00"/>
    <d v="1899-12-30T06:47:08"/>
    <d v="2024-12-16T00:00:00"/>
    <d v="1899-12-30T06:44:04"/>
    <d v="2024-12-16T00:00:00"/>
    <d v="1899-12-30T07:05:29"/>
    <x v="48"/>
    <s v="RFCPI"/>
    <s v="507101934"/>
    <s v="FBO"/>
    <d v="1899-12-30T00:24:29"/>
    <d v="1899-12-30T00:21:25"/>
    <d v="1899-12-30T00:03:04"/>
    <s v="Granel"/>
    <s v="E001"/>
    <x v="2"/>
    <d v="1899-12-30T00:18:21"/>
    <d v="1899-12-30T00:21:25"/>
    <n v="6"/>
    <x v="11"/>
    <x v="5"/>
    <x v="1"/>
    <n v="0"/>
    <n v="0"/>
    <s v="OK"/>
    <s v="Granel"/>
    <x v="0"/>
    <n v="0"/>
    <s v="M. TENERIFE"/>
    <s v="A"/>
    <d v="1899-12-30T00:03:04"/>
    <d v="1899-12-30T00:03:04"/>
    <s v="OK"/>
    <m/>
    <m/>
    <d v="1899-12-30T00:00:00"/>
    <d v="1899-12-30T00:18:21"/>
    <n v="2"/>
    <n v="-2.129629629629981E-3"/>
    <n v="18.350000000006464"/>
    <n v="7"/>
    <s v="Si"/>
  </r>
  <r>
    <s v="CCTF"/>
    <s v="2024016367"/>
    <x v="0"/>
    <s v="ETF00307R"/>
    <s v="E7091MFN"/>
    <d v="2024-12-16T00:00:00"/>
    <m/>
    <s v="3126"/>
    <x v="11"/>
    <s v="S2D"/>
    <s v="S2D"/>
    <m/>
    <d v="2024-12-16T00:00:00"/>
    <d v="1899-12-30T09:45:46"/>
    <d v="2024-12-16T00:00:00"/>
    <d v="1899-12-30T09:43:02"/>
    <d v="2024-12-16T00:00:00"/>
    <d v="1899-12-30T10:06:53"/>
    <x v="0"/>
    <s v="RFCPI"/>
    <s v="507101935"/>
    <s v="FBO"/>
    <d v="1899-12-30T00:26:35"/>
    <d v="1899-12-30T00:23:51"/>
    <d v="1899-12-30T00:02:44"/>
    <s v="Granel"/>
    <s v="E001"/>
    <x v="1"/>
    <d v="1899-12-30T00:21:07"/>
    <d v="1899-12-30T00:23:51"/>
    <n v="9"/>
    <x v="11"/>
    <x v="5"/>
    <x v="1"/>
    <n v="0"/>
    <n v="0"/>
    <s v="OK"/>
    <s v="Granel"/>
    <x v="0"/>
    <n v="0"/>
    <s v="M. TENERIFE"/>
    <s v="A"/>
    <d v="1899-12-30T00:02:44"/>
    <d v="1899-12-30T00:02:44"/>
    <s v="OK"/>
    <m/>
    <m/>
    <d v="1899-12-30T00:00:00"/>
    <d v="1899-12-30T00:21:07"/>
    <n v="2"/>
    <n v="-1.8981481481499807E-3"/>
    <n v="21.116666666663999"/>
    <n v="10"/>
    <s v="Si"/>
  </r>
  <r>
    <s v="CCTF"/>
    <s v="2024016368"/>
    <x v="0"/>
    <s v="ER3974BBK"/>
    <s v="E4696FTM"/>
    <d v="2024-12-16T00:00:00"/>
    <m/>
    <s v="3126"/>
    <x v="11"/>
    <s v="S1D"/>
    <s v="S1D"/>
    <m/>
    <d v="2024-12-16T00:00:00"/>
    <d v="1899-12-30T09:51:36"/>
    <d v="2024-12-16T00:00:00"/>
    <d v="1899-12-30T09:48:53"/>
    <d v="2024-12-16T00:00:00"/>
    <d v="1899-12-30T10:12:23"/>
    <x v="0"/>
    <s v="RFCPI"/>
    <s v="507101936"/>
    <s v="EXW"/>
    <d v="1899-12-30T00:26:13"/>
    <d v="1899-12-30T00:23:30"/>
    <d v="1899-12-30T00:02:43"/>
    <s v="Granel"/>
    <s v="E001"/>
    <x v="1"/>
    <d v="1899-12-30T00:20:47"/>
    <d v="1899-12-30T00:23:30"/>
    <n v="9"/>
    <x v="11"/>
    <x v="5"/>
    <x v="1"/>
    <n v="0"/>
    <n v="0"/>
    <s v="OK"/>
    <s v="Granel"/>
    <x v="0"/>
    <n v="0"/>
    <s v="M. TENERIFE"/>
    <s v="A"/>
    <d v="1899-12-30T00:02:43"/>
    <d v="1899-12-30T00:02:43"/>
    <s v="OK"/>
    <m/>
    <m/>
    <d v="1899-12-30T00:00:00"/>
    <d v="1899-12-30T00:20:47"/>
    <n v="2"/>
    <n v="-1.8865740740700021E-3"/>
    <n v="20.783333333332799"/>
    <n v="10"/>
    <s v="Si"/>
  </r>
  <r>
    <s v="CCTF"/>
    <s v="2024016369"/>
    <x v="0"/>
    <s v="ER0260BCH"/>
    <s v="E1160JXP"/>
    <d v="2024-12-16T00:00:00"/>
    <m/>
    <s v="3208"/>
    <x v="12"/>
    <s v="PA"/>
    <s v="PA"/>
    <m/>
    <d v="2024-12-16T00:00:00"/>
    <d v="1899-12-30T10:20:46"/>
    <d v="2024-12-16T00:00:00"/>
    <d v="1899-12-30T10:18:17"/>
    <d v="2024-12-16T00:00:00"/>
    <d v="1899-12-30T10:27:08"/>
    <x v="0"/>
    <s v="RFCPI"/>
    <s v="507101937"/>
    <s v="FBO"/>
    <d v="1899-12-30T00:11:20"/>
    <d v="1899-12-30T00:08:51"/>
    <d v="1899-12-30T00:02:29"/>
    <s v="Ensacado"/>
    <s v="E002"/>
    <x v="2"/>
    <d v="1899-12-30T00:06:22"/>
    <d v="1899-12-30T00:08:51"/>
    <n v="10"/>
    <x v="11"/>
    <x v="5"/>
    <x v="2"/>
    <n v="1"/>
    <n v="0"/>
    <s v="KO"/>
    <s v="Ensacado"/>
    <x v="0"/>
    <n v="1"/>
    <s v="M. TENERIFE"/>
    <s v="A"/>
    <d v="1899-12-30T00:02:29"/>
    <d v="1899-12-30T00:02:29"/>
    <s v="OK"/>
    <m/>
    <m/>
    <d v="1899-12-30T00:00:00"/>
    <d v="1899-12-30T00:06:22"/>
    <n v="2"/>
    <n v="-1.7245370370299606E-3"/>
    <n v="6.3666666666720051"/>
    <n v="10"/>
    <s v="Si"/>
  </r>
  <r>
    <s v="CCTF"/>
    <s v="2024016370"/>
    <x v="0"/>
    <s v="ER0646BBT"/>
    <s v="E9813MKX"/>
    <d v="2024-12-16T00:00:00"/>
    <m/>
    <s v="2693"/>
    <x v="13"/>
    <s v="PA"/>
    <s v="PA"/>
    <m/>
    <d v="2024-12-16T00:00:00"/>
    <d v="1899-12-30T10:40:02"/>
    <d v="2024-12-16T00:00:00"/>
    <d v="1899-12-30T10:38:35"/>
    <d v="2024-12-16T00:00:00"/>
    <d v="1899-12-30T10:57:05"/>
    <x v="0"/>
    <s v="RFCPI"/>
    <s v="507101938"/>
    <s v="FBO"/>
    <d v="1899-12-30T00:19:57"/>
    <d v="1899-12-30T00:18:30"/>
    <d v="1899-12-30T00:01:27"/>
    <s v="Ensacado"/>
    <s v="E002"/>
    <x v="1"/>
    <d v="1899-12-30T00:17:03"/>
    <d v="1899-12-30T00:18:30"/>
    <n v="10"/>
    <x v="11"/>
    <x v="5"/>
    <x v="2"/>
    <n v="0"/>
    <n v="0"/>
    <s v="OK"/>
    <s v="Ensacado"/>
    <x v="0"/>
    <n v="0"/>
    <s v="M. TENERIFE"/>
    <s v="A"/>
    <d v="1899-12-30T00:01:27"/>
    <d v="1899-12-30T00:01:27"/>
    <s v="OK"/>
    <m/>
    <m/>
    <d v="1899-12-30T00:00:00"/>
    <d v="1899-12-30T00:17:03"/>
    <n v="2"/>
    <n v="-1.0069444444399944E-3"/>
    <n v="17.050000000003223"/>
    <n v="10"/>
    <s v="Si"/>
  </r>
  <r>
    <s v="CCTF"/>
    <s v="2024016372"/>
    <x v="0"/>
    <s v="ER0623BBL"/>
    <s v="E9819MMR"/>
    <d v="2024-12-16T00:00:00"/>
    <m/>
    <s v="3126"/>
    <x v="11"/>
    <s v="S1D"/>
    <s v="S1D"/>
    <m/>
    <d v="2024-12-16T00:00:00"/>
    <d v="1899-12-30T10:48:57"/>
    <d v="2024-12-16T00:00:00"/>
    <d v="1899-12-30T10:45:55"/>
    <d v="2024-12-16T00:00:00"/>
    <d v="1899-12-30T11:16:56"/>
    <x v="0"/>
    <s v="RFCPI"/>
    <s v="507101939"/>
    <s v="FBO"/>
    <d v="1899-12-30T00:34:03"/>
    <d v="1899-12-30T00:31:01"/>
    <d v="1899-12-30T00:03:02"/>
    <s v="Granel"/>
    <s v="E001"/>
    <x v="2"/>
    <d v="1899-12-30T00:27:59"/>
    <d v="1899-12-30T00:31:01"/>
    <n v="10"/>
    <x v="11"/>
    <x v="5"/>
    <x v="1"/>
    <n v="0"/>
    <n v="0"/>
    <s v="OK"/>
    <s v="Granel"/>
    <x v="0"/>
    <n v="0"/>
    <s v="M. TENERIFE"/>
    <s v="A"/>
    <d v="1899-12-30T00:03:02"/>
    <d v="1899-12-30T00:03:02"/>
    <s v="OK"/>
    <m/>
    <m/>
    <d v="1899-12-30T00:00:00"/>
    <d v="1899-12-30T00:27:59"/>
    <n v="2"/>
    <n v="-2.1064814814800159E-3"/>
    <n v="27.983333333332805"/>
    <n v="11"/>
    <s v="Si"/>
  </r>
  <r>
    <s v="CCTF"/>
    <s v="2024016373"/>
    <x v="0"/>
    <s v="ETF02294R"/>
    <s v="E0184KJL"/>
    <d v="2024-12-16T00:00:00"/>
    <m/>
    <s v="2693"/>
    <x v="13"/>
    <s v="PA"/>
    <s v="PA"/>
    <m/>
    <d v="2024-12-16T00:00:00"/>
    <d v="1899-12-30T11:11:29"/>
    <d v="2024-12-16T00:00:00"/>
    <d v="1899-12-30T11:14:03"/>
    <d v="2024-12-16T00:00:00"/>
    <d v="1899-12-30T11:17:50"/>
    <x v="0"/>
    <s v="RFCPI"/>
    <s v="507101940"/>
    <s v="FBO"/>
    <d v="1899-12-30T00:06:21"/>
    <d v="1899-12-30T00:03:47"/>
    <d v="1899-12-30T00:02:34"/>
    <s v="Ensacado"/>
    <s v="E002"/>
    <x v="2"/>
    <d v="1899-12-30T00:06:21"/>
    <d v="1899-12-30T00:03:47"/>
    <n v="11"/>
    <x v="11"/>
    <x v="5"/>
    <x v="2"/>
    <n v="1"/>
    <n v="0"/>
    <s v="KO"/>
    <s v="Ensacado"/>
    <x v="0"/>
    <n v="1"/>
    <s v="M. TENERIFE"/>
    <s v="A"/>
    <d v="1899-12-30T00:02:34"/>
    <d v="1899-12-30T00:02:34"/>
    <s v="OK"/>
    <m/>
    <m/>
    <d v="1899-12-30T00:00:00"/>
    <d v="1899-12-30T00:06:21"/>
    <n v="2"/>
    <d v="1899-12-30T00:02:34"/>
    <n v="6.349999999996756"/>
    <n v="11"/>
    <s v="Si"/>
  </r>
  <r>
    <s v="CCTF"/>
    <s v="2024016374"/>
    <x v="0"/>
    <s v="ETF02294R"/>
    <s v="E0184KJL"/>
    <d v="2024-12-16T00:00:00"/>
    <m/>
    <s v="2693"/>
    <x v="13"/>
    <s v="PA"/>
    <s v="PA"/>
    <m/>
    <d v="2024-12-16T00:00:00"/>
    <d v="1899-12-30T11:18:17"/>
    <d v="2024-12-16T00:00:00"/>
    <d v="1899-12-30T11:15:19"/>
    <d v="2024-12-16T00:00:00"/>
    <d v="1899-12-30T11:19:05"/>
    <x v="0"/>
    <s v="RFCPI"/>
    <s v="507101941"/>
    <s v="FBO"/>
    <d v="1899-12-30T00:06:44"/>
    <d v="1899-12-30T00:03:46"/>
    <d v="1899-12-30T00:02:58"/>
    <s v="Ensacado"/>
    <s v="E002"/>
    <x v="2"/>
    <d v="1899-12-30T00:00:48"/>
    <d v="1899-12-30T00:03:46"/>
    <n v="11"/>
    <x v="11"/>
    <x v="5"/>
    <x v="2"/>
    <n v="1"/>
    <n v="0"/>
    <s v="KO"/>
    <s v="Ensacado"/>
    <x v="0"/>
    <n v="1"/>
    <s v="M. TENERIFE"/>
    <s v="A"/>
    <d v="1899-12-30T00:02:58"/>
    <d v="1899-12-30T00:02:58"/>
    <s v="KO"/>
    <m/>
    <m/>
    <d v="1899-12-30T00:00:00"/>
    <d v="1899-12-30T00:00:48"/>
    <n v="2"/>
    <n v="-2.0601851851799746E-3"/>
    <n v="0.80000000000644"/>
    <n v="11"/>
    <s v="Si"/>
  </r>
  <r>
    <s v="CCTF"/>
    <s v="2024016378"/>
    <x v="0"/>
    <s v="EBI04712R"/>
    <s v="E3092FNZ"/>
    <d v="2024-12-16T00:00:00"/>
    <m/>
    <s v="3208"/>
    <x v="12"/>
    <s v="PA"/>
    <s v="PA"/>
    <m/>
    <d v="2024-12-16T00:00:00"/>
    <d v="1899-12-30T11:47:44"/>
    <d v="2024-12-16T00:00:00"/>
    <d v="1899-12-30T11:44:59"/>
    <d v="2024-12-16T00:00:00"/>
    <d v="1899-12-30T12:02:39"/>
    <x v="0"/>
    <s v="RFCPI"/>
    <s v="507101942"/>
    <s v="EXW"/>
    <d v="1899-12-30T00:20:25"/>
    <d v="1899-12-30T00:17:40"/>
    <d v="1899-12-30T00:02:45"/>
    <s v="Ensacado"/>
    <s v="E002"/>
    <x v="1"/>
    <d v="1899-12-30T00:14:55"/>
    <d v="1899-12-30T00:17:40"/>
    <n v="11"/>
    <x v="11"/>
    <x v="5"/>
    <x v="2"/>
    <n v="0"/>
    <n v="0"/>
    <s v="OK"/>
    <s v="Ensacado"/>
    <x v="0"/>
    <n v="0"/>
    <s v="M. TENERIFE"/>
    <s v="A"/>
    <d v="1899-12-30T00:02:45"/>
    <d v="1899-12-30T00:02:45"/>
    <s v="OK"/>
    <m/>
    <m/>
    <d v="1899-12-30T00:00:00"/>
    <d v="1899-12-30T00:14:55"/>
    <n v="2"/>
    <n v="-1.9097222222200227E-3"/>
    <n v="14.916666666671903"/>
    <n v="12"/>
    <s v="Si"/>
  </r>
  <r>
    <s v="CCTF"/>
    <s v="2024016386"/>
    <x v="0"/>
    <s v="ER8437BBF"/>
    <s v="E8087HNJ"/>
    <d v="2024-12-16T00:00:00"/>
    <m/>
    <s v="2693"/>
    <x v="13"/>
    <s v="PA"/>
    <s v="PA"/>
    <m/>
    <d v="2024-12-16T00:00:00"/>
    <d v="1899-12-30T13:31:47"/>
    <d v="2024-12-16T00:00:00"/>
    <d v="1899-12-30T13:34:14"/>
    <d v="2024-12-16T00:00:00"/>
    <d v="1899-12-30T13:42:25"/>
    <x v="21"/>
    <s v="E_JPEREZ1"/>
    <s v="507101944"/>
    <s v="FBO"/>
    <d v="1899-12-30T00:10:38"/>
    <d v="1899-12-30T00:08:11"/>
    <d v="1899-12-30T00:02:27"/>
    <s v="Ensacado"/>
    <s v="E002"/>
    <x v="2"/>
    <d v="1899-12-30T00:10:38"/>
    <d v="1899-12-30T00:08:11"/>
    <n v="13"/>
    <x v="11"/>
    <x v="5"/>
    <x v="2"/>
    <n v="0"/>
    <n v="0"/>
    <s v="OK"/>
    <s v="Ensacado"/>
    <x v="0"/>
    <n v="0"/>
    <s v="M. TENERIFE"/>
    <s v="A"/>
    <d v="1899-12-30T00:02:27"/>
    <d v="1899-12-30T00:02:27"/>
    <s v="OK"/>
    <m/>
    <m/>
    <d v="1899-12-30T00:00:00"/>
    <d v="1899-12-30T00:10:38"/>
    <n v="2"/>
    <d v="1899-12-30T00:02:27"/>
    <n v="10.633333333334409"/>
    <n v="13"/>
    <s v="Si"/>
  </r>
  <r>
    <s v="CCTF"/>
    <s v="2024016385"/>
    <x v="0"/>
    <s v="ER9636BBG"/>
    <s v="E7609CBH"/>
    <d v="2024-12-16T00:00:00"/>
    <m/>
    <s v="3126"/>
    <x v="11"/>
    <s v="S1D"/>
    <s v="S1D"/>
    <m/>
    <d v="2024-12-16T00:00:00"/>
    <d v="1899-12-30T13:28:19"/>
    <d v="2024-12-16T00:00:00"/>
    <d v="1899-12-30T13:25:36"/>
    <d v="2024-12-16T00:00:00"/>
    <d v="1899-12-30T13:43:49"/>
    <x v="0"/>
    <s v="RFCPI"/>
    <s v="507101945"/>
    <s v="EXW"/>
    <d v="1899-12-30T00:20:56"/>
    <d v="1899-12-30T00:18:13"/>
    <d v="1899-12-30T00:02:43"/>
    <s v="Granel"/>
    <s v="E001"/>
    <x v="1"/>
    <d v="1899-12-30T00:15:30"/>
    <d v="1899-12-30T00:18:13"/>
    <n v="13"/>
    <x v="11"/>
    <x v="5"/>
    <x v="1"/>
    <n v="0"/>
    <n v="0"/>
    <s v="OK"/>
    <s v="Granel"/>
    <x v="0"/>
    <n v="0"/>
    <s v="M. TENERIFE"/>
    <s v="A"/>
    <d v="1899-12-30T00:02:43"/>
    <d v="1899-12-30T00:02:43"/>
    <s v="OK"/>
    <m/>
    <m/>
    <d v="1899-12-30T00:00:00"/>
    <d v="1899-12-30T00:15:30"/>
    <n v="2"/>
    <n v="-1.8865740740799941E-3"/>
    <n v="15.500000000001624"/>
    <n v="13"/>
    <s v="Si"/>
  </r>
  <r>
    <s v="CCTF"/>
    <s v="2024016387"/>
    <x v="0"/>
    <s v="ER8173BDN"/>
    <s v="E5866LGS"/>
    <d v="2024-12-16T00:00:00"/>
    <m/>
    <s v="3208"/>
    <x v="12"/>
    <s v="PA"/>
    <s v="PA"/>
    <m/>
    <d v="2024-12-16T00:00:00"/>
    <d v="1899-12-30T13:52:25"/>
    <d v="2024-12-16T00:00:00"/>
    <d v="1899-12-30T13:51:58"/>
    <d v="2024-12-16T00:00:00"/>
    <d v="1899-12-30T14:08:40"/>
    <x v="0"/>
    <s v="RFCPI"/>
    <s v="507101946"/>
    <s v="FBO"/>
    <d v="1899-12-30T00:17:09"/>
    <d v="1899-12-30T00:16:42"/>
    <d v="1899-12-30T00:00:27"/>
    <s v="Ensacado"/>
    <s v="E002"/>
    <x v="2"/>
    <d v="1899-12-30T00:16:15"/>
    <d v="1899-12-30T00:16:42"/>
    <n v="13"/>
    <x v="11"/>
    <x v="5"/>
    <x v="2"/>
    <n v="0"/>
    <n v="0"/>
    <s v="OK"/>
    <s v="Ensacado"/>
    <x v="0"/>
    <n v="0"/>
    <s v="M. TENERIFE"/>
    <s v="A"/>
    <d v="1899-12-30T00:00:27"/>
    <d v="1899-12-30T00:00:27"/>
    <s v="OK"/>
    <m/>
    <m/>
    <d v="1899-12-30T00:00:00"/>
    <d v="1899-12-30T00:16:15"/>
    <n v="2"/>
    <n v="-3.1250000000004885E-4"/>
    <n v="16.249999999996785"/>
    <n v="14"/>
    <s v="Si"/>
  </r>
  <r>
    <s v="CCTF"/>
    <s v="2024016391"/>
    <x v="0"/>
    <s v="ETF02294R"/>
    <s v="E0184KJL"/>
    <d v="2024-12-16T00:00:00"/>
    <m/>
    <s v="2693"/>
    <x v="13"/>
    <s v="PA"/>
    <s v="PA"/>
    <m/>
    <d v="2024-12-16T00:00:00"/>
    <d v="1899-12-30T14:54:17"/>
    <d v="2024-12-16T00:00:00"/>
    <d v="1899-12-30T14:55:56"/>
    <d v="2024-12-16T00:00:00"/>
    <d v="1899-12-30T14:59:59"/>
    <x v="0"/>
    <s v="RFCPI"/>
    <s v="507101947"/>
    <s v="FBO"/>
    <d v="1899-12-30T00:05:42"/>
    <d v="1899-12-30T00:04:03"/>
    <d v="1899-12-30T00:01:39"/>
    <s v="Ensacado"/>
    <s v="E002"/>
    <x v="2"/>
    <d v="1899-12-30T00:05:42"/>
    <d v="1899-12-30T00:04:03"/>
    <n v="14"/>
    <x v="11"/>
    <x v="5"/>
    <x v="2"/>
    <n v="1"/>
    <n v="0"/>
    <s v="KO"/>
    <s v="Ensacado"/>
    <x v="0"/>
    <n v="1"/>
    <s v="M. TENERIFE"/>
    <s v="A"/>
    <d v="1899-12-30T00:01:39"/>
    <d v="1899-12-30T00:01:39"/>
    <s v="OK"/>
    <m/>
    <m/>
    <d v="1899-12-30T00:00:00"/>
    <d v="1899-12-30T00:05:42"/>
    <n v="2"/>
    <d v="1899-12-30T00:01:39"/>
    <n v="5.7000000000095241"/>
    <n v="14"/>
    <s v="Si"/>
  </r>
  <r>
    <s v="CCTF"/>
    <s v="2024016392"/>
    <x v="0"/>
    <s v="ER8437BBF"/>
    <s v="E8087HNJ"/>
    <d v="2024-12-16T00:00:00"/>
    <m/>
    <s v="2693"/>
    <x v="13"/>
    <s v="PA"/>
    <s v="PA"/>
    <m/>
    <d v="2024-12-16T00:00:00"/>
    <d v="1899-12-30T15:54:12"/>
    <d v="2024-12-16T00:00:00"/>
    <d v="1899-12-30T15:56:26"/>
    <d v="2024-12-16T00:00:00"/>
    <d v="1899-12-30T16:01:10"/>
    <x v="49"/>
    <s v="E_JPEREZ1"/>
    <s v="507101948"/>
    <s v="FBO"/>
    <d v="1899-12-30T00:06:58"/>
    <d v="1899-12-30T00:04:44"/>
    <d v="1899-12-30T00:02:14"/>
    <s v="Ensacado"/>
    <s v="E002"/>
    <x v="2"/>
    <d v="1899-12-30T00:06:58"/>
    <d v="1899-12-30T00:04:44"/>
    <n v="15"/>
    <x v="11"/>
    <x v="5"/>
    <x v="2"/>
    <n v="1"/>
    <n v="0"/>
    <s v="KO"/>
    <s v="Ensacado"/>
    <x v="0"/>
    <n v="1"/>
    <s v="M. TENERIFE"/>
    <s v="A"/>
    <d v="1899-12-30T00:02:14"/>
    <d v="1899-12-30T00:02:14"/>
    <s v="OK"/>
    <m/>
    <m/>
    <d v="1899-12-30T00:00:00"/>
    <d v="1899-12-30T00:06:58"/>
    <n v="2"/>
    <d v="1899-12-30T00:02:14"/>
    <n v="6.9666666666624266"/>
    <n v="16"/>
    <s v="Si"/>
  </r>
  <r>
    <s v="CCTF"/>
    <s v="2024016384"/>
    <x v="0"/>
    <s v="ER5007BCB"/>
    <s v="E5539KFG"/>
    <d v="2024-12-16T00:00:00"/>
    <m/>
    <s v="2693"/>
    <x v="13"/>
    <s v="PA"/>
    <s v="PA"/>
    <m/>
    <d v="2024-12-16T00:00:00"/>
    <d v="1899-12-30T13:17:07"/>
    <d v="2024-12-16T00:00:00"/>
    <d v="1899-12-30T13:33:04"/>
    <d v="2024-12-16T00:00:00"/>
    <d v="1899-12-30T19:27:34"/>
    <x v="50"/>
    <s v="E_JPEREZ1"/>
    <s v="507101949"/>
    <s v="FBO"/>
    <d v="1899-12-30T06:10:27"/>
    <d v="1899-12-30T05:54:30"/>
    <d v="1899-12-30T00:15:57"/>
    <s v="Ensacado"/>
    <s v="E002"/>
    <x v="1"/>
    <d v="1899-12-30T06:10:27"/>
    <d v="1899-12-30T05:54:30"/>
    <n v="13"/>
    <x v="11"/>
    <x v="5"/>
    <x v="2"/>
    <n v="0"/>
    <n v="1"/>
    <s v="KO"/>
    <s v="Ensacado"/>
    <x v="0"/>
    <n v="1"/>
    <s v="M. TENERIFE"/>
    <s v="C"/>
    <d v="1899-12-30T00:15:57"/>
    <d v="1899-12-30T00:15:57"/>
    <s v="OK"/>
    <m/>
    <m/>
    <d v="1899-12-30T00:00:00"/>
    <d v="1899-12-30T06:10:27"/>
    <n v="2"/>
    <d v="1899-12-30T00:15:57"/>
    <n v="370.450000000008"/>
    <n v="19"/>
    <s v="No"/>
  </r>
  <r>
    <s v="CCTF"/>
    <s v="2024016396"/>
    <x v="0"/>
    <s v="ER6670BBL"/>
    <s v="E8369HJH"/>
    <d v="2024-12-17T00:00:00"/>
    <m/>
    <s v="3126"/>
    <x v="11"/>
    <s v="S1D"/>
    <s v="S1D"/>
    <m/>
    <d v="2024-12-17T00:00:00"/>
    <d v="1899-12-30T06:06:43"/>
    <d v="2024-12-17T00:00:00"/>
    <d v="1899-12-30T06:03:43"/>
    <d v="2024-12-17T00:00:00"/>
    <d v="1899-12-30T06:26:48"/>
    <x v="0"/>
    <s v="RFCPI"/>
    <s v="507101950"/>
    <s v="FBO"/>
    <d v="1899-12-30T00:26:05"/>
    <d v="1899-12-30T00:23:05"/>
    <d v="1899-12-30T00:03:00"/>
    <s v="Granel"/>
    <s v="E001"/>
    <x v="2"/>
    <d v="1899-12-30T00:20:05"/>
    <d v="1899-12-30T00:23:05"/>
    <n v="6"/>
    <x v="12"/>
    <x v="5"/>
    <x v="1"/>
    <n v="0"/>
    <n v="0"/>
    <s v="OK"/>
    <s v="Granel"/>
    <x v="0"/>
    <n v="0"/>
    <s v="M. TENERIFE"/>
    <s v="A"/>
    <d v="1899-12-30T00:03:00"/>
    <d v="1899-12-30T00:03:00"/>
    <s v="OK"/>
    <m/>
    <m/>
    <d v="1899-12-30T00:00:00"/>
    <d v="1899-12-30T00:20:05"/>
    <n v="3"/>
    <n v="-2.0833333333299953E-3"/>
    <n v="20.083333333334448"/>
    <n v="6"/>
    <s v="Si"/>
  </r>
  <r>
    <s v="CCTF"/>
    <s v="2024016397"/>
    <x v="0"/>
    <s v="ER8173BDN"/>
    <s v="E5866LGS"/>
    <d v="2024-12-17T00:00:00"/>
    <m/>
    <s v="3208"/>
    <x v="12"/>
    <s v="PA"/>
    <s v="PA"/>
    <m/>
    <d v="2024-12-17T00:00:00"/>
    <d v="1899-12-30T06:07:02"/>
    <d v="2024-12-17T00:00:00"/>
    <d v="1899-12-30T06:14:31"/>
    <d v="2024-12-17T00:00:00"/>
    <d v="1899-12-30T06:29:52"/>
    <x v="0"/>
    <s v="RFCPI"/>
    <s v="507101951"/>
    <s v="FBO"/>
    <d v="1899-12-30T00:22:50"/>
    <d v="1899-12-30T00:15:21"/>
    <d v="1899-12-30T00:07:29"/>
    <s v="Ensacado"/>
    <s v="E002"/>
    <x v="2"/>
    <d v="1899-12-30T00:22:50"/>
    <d v="1899-12-30T00:15:21"/>
    <n v="6"/>
    <x v="12"/>
    <x v="5"/>
    <x v="2"/>
    <n v="0"/>
    <n v="0"/>
    <s v="OK"/>
    <s v="Ensacado"/>
    <x v="0"/>
    <n v="0"/>
    <s v="M. TENERIFE"/>
    <s v="A"/>
    <d v="1899-12-30T00:07:29"/>
    <d v="1899-12-30T00:07:29"/>
    <s v="OK"/>
    <m/>
    <m/>
    <d v="1899-12-30T00:00:00"/>
    <d v="1899-12-30T00:22:50"/>
    <n v="3"/>
    <d v="1899-12-30T00:07:29"/>
    <n v="22.833333333331201"/>
    <n v="6"/>
    <s v="Si"/>
  </r>
  <r>
    <s v="CCTF"/>
    <s v="2024016401"/>
    <x v="0"/>
    <s v="ER6669BBL"/>
    <s v="E4911KHZ"/>
    <d v="2024-12-17T00:00:00"/>
    <m/>
    <s v="2649"/>
    <x v="14"/>
    <s v="S6H"/>
    <s v="S6H"/>
    <m/>
    <d v="2024-12-17T00:00:00"/>
    <d v="1899-12-30T06:33:19"/>
    <d v="2024-12-17T00:00:00"/>
    <d v="1899-12-30T06:30:32"/>
    <d v="2024-12-17T00:00:00"/>
    <d v="1899-12-30T06:54:12"/>
    <x v="0"/>
    <s v="RFCPI"/>
    <s v="507101952"/>
    <s v="FBO"/>
    <d v="1899-12-30T00:26:27"/>
    <d v="1899-12-30T00:23:40"/>
    <d v="1899-12-30T00:02:47"/>
    <s v="Granel"/>
    <s v="E001"/>
    <x v="2"/>
    <d v="1899-12-30T00:20:53"/>
    <d v="1899-12-30T00:23:40"/>
    <n v="6"/>
    <x v="12"/>
    <x v="5"/>
    <x v="1"/>
    <n v="0"/>
    <n v="0"/>
    <s v="OK"/>
    <s v="Granel"/>
    <x v="0"/>
    <n v="0"/>
    <s v="M. TENERIFE"/>
    <s v="A"/>
    <d v="1899-12-30T00:02:47"/>
    <d v="1899-12-30T00:02:47"/>
    <s v="OK"/>
    <m/>
    <m/>
    <d v="1899-12-30T00:00:00"/>
    <d v="1899-12-30T00:20:53"/>
    <n v="3"/>
    <n v="-1.9328703703699879E-3"/>
    <n v="20.883333333340808"/>
    <n v="6"/>
    <s v="Si"/>
  </r>
  <r>
    <s v="CCTF"/>
    <s v="2024016404"/>
    <x v="0"/>
    <s v="ER0260BCH"/>
    <s v="E1160JXP"/>
    <d v="2024-12-17T00:00:00"/>
    <m/>
    <s v="3208"/>
    <x v="12"/>
    <s v="PA"/>
    <s v="PA"/>
    <m/>
    <d v="2024-12-17T00:00:00"/>
    <d v="1899-12-30T06:50:06"/>
    <d v="2024-12-17T00:00:00"/>
    <d v="1899-12-30T06:47:39"/>
    <d v="2024-12-17T00:00:00"/>
    <d v="1899-12-30T07:03:46"/>
    <x v="0"/>
    <s v="RFCPI"/>
    <s v="507101953"/>
    <s v="FBO"/>
    <d v="1899-12-30T00:18:34"/>
    <d v="1899-12-30T00:16:07"/>
    <d v="1899-12-30T00:02:27"/>
    <s v="Ensacado"/>
    <s v="E002"/>
    <x v="2"/>
    <d v="1899-12-30T00:13:40"/>
    <d v="1899-12-30T00:16:07"/>
    <n v="6"/>
    <x v="12"/>
    <x v="5"/>
    <x v="2"/>
    <n v="0"/>
    <n v="0"/>
    <s v="OK"/>
    <s v="Ensacado"/>
    <x v="0"/>
    <n v="0"/>
    <s v="M. TENERIFE"/>
    <s v="A"/>
    <d v="1899-12-30T00:02:27"/>
    <d v="1899-12-30T00:02:27"/>
    <s v="OK"/>
    <m/>
    <m/>
    <d v="1899-12-30T00:00:00"/>
    <d v="1899-12-30T00:13:40"/>
    <n v="3"/>
    <n v="-1.7013888888899875E-3"/>
    <n v="13.666666666665632"/>
    <n v="7"/>
    <s v="Si"/>
  </r>
  <r>
    <s v="CCTF"/>
    <s v="2024016406"/>
    <x v="0"/>
    <s v="ER8051BBH"/>
    <s v="E0285KKX"/>
    <d v="2024-12-17T00:00:00"/>
    <m/>
    <s v="3126"/>
    <x v="11"/>
    <s v="S1D"/>
    <s v="S1D"/>
    <m/>
    <d v="2024-12-17T00:00:00"/>
    <d v="1899-12-30T07:03:12"/>
    <d v="2024-12-17T00:00:00"/>
    <d v="1899-12-30T07:00:41"/>
    <d v="2024-12-17T00:00:00"/>
    <d v="1899-12-30T07:25:48"/>
    <x v="0"/>
    <s v="RFCPI"/>
    <s v="507101954"/>
    <s v="FBO"/>
    <d v="1899-12-30T00:27:38"/>
    <d v="1899-12-30T00:25:07"/>
    <d v="1899-12-30T00:02:31"/>
    <s v="Granel"/>
    <s v="E001"/>
    <x v="2"/>
    <d v="1899-12-30T00:22:36"/>
    <d v="1899-12-30T00:25:07"/>
    <n v="7"/>
    <x v="12"/>
    <x v="5"/>
    <x v="1"/>
    <n v="0"/>
    <n v="0"/>
    <s v="OK"/>
    <s v="Granel"/>
    <x v="0"/>
    <n v="0"/>
    <s v="M. TENERIFE"/>
    <s v="A"/>
    <d v="1899-12-30T00:02:31"/>
    <d v="1899-12-30T00:02:31"/>
    <s v="OK"/>
    <m/>
    <m/>
    <d v="1899-12-30T00:00:00"/>
    <d v="1899-12-30T00:22:36"/>
    <n v="3"/>
    <n v="-1.7476851851899733E-3"/>
    <n v="22.599999999993621"/>
    <n v="7"/>
    <s v="Si"/>
  </r>
  <r>
    <s v="CCTF"/>
    <s v="2024016407"/>
    <x v="0"/>
    <s v="EP01035R"/>
    <s v="E5050MHX"/>
    <d v="2024-12-17T00:00:00"/>
    <m/>
    <s v="3126"/>
    <x v="11"/>
    <s v="S1D"/>
    <s v="S1D"/>
    <m/>
    <d v="2024-12-17T00:00:00"/>
    <d v="1899-12-30T07:40:36"/>
    <d v="2024-12-17T00:00:00"/>
    <d v="1899-12-30T07:37:51"/>
    <d v="2024-12-17T00:00:00"/>
    <d v="1899-12-30T07:57:24"/>
    <x v="0"/>
    <s v="RFCPI"/>
    <s v="507101955"/>
    <s v="EXW"/>
    <d v="1899-12-30T00:22:18"/>
    <d v="1899-12-30T00:19:33"/>
    <d v="1899-12-30T00:02:45"/>
    <s v="Granel"/>
    <s v="E001"/>
    <x v="1"/>
    <d v="1899-12-30T00:16:48"/>
    <d v="1899-12-30T00:19:33"/>
    <n v="7"/>
    <x v="12"/>
    <x v="5"/>
    <x v="1"/>
    <n v="0"/>
    <n v="0"/>
    <s v="OK"/>
    <s v="Granel"/>
    <x v="0"/>
    <n v="0"/>
    <s v="M. TENERIFE"/>
    <s v="A"/>
    <d v="1899-12-30T00:02:45"/>
    <d v="1899-12-30T00:02:45"/>
    <s v="OK"/>
    <m/>
    <m/>
    <d v="1899-12-30T00:00:00"/>
    <d v="1899-12-30T00:16:48"/>
    <n v="3"/>
    <n v="-1.9097222222199672E-3"/>
    <n v="16.800000000004783"/>
    <n v="7"/>
    <s v="Si"/>
  </r>
  <r>
    <s v="CCTF"/>
    <s v="2024016410"/>
    <x v="0"/>
    <s v="ETF02432R"/>
    <s v="E6398FTM"/>
    <d v="2024-12-17T00:00:00"/>
    <m/>
    <s v="3126"/>
    <x v="11"/>
    <s v="S1D"/>
    <s v="S1D"/>
    <m/>
    <d v="2024-12-17T00:00:00"/>
    <d v="1899-12-30T08:29:16"/>
    <d v="2024-12-17T00:00:00"/>
    <d v="1899-12-30T08:26:17"/>
    <d v="2024-12-17T00:00:00"/>
    <d v="1899-12-30T08:39:52"/>
    <x v="0"/>
    <s v="RFCPI"/>
    <s v="507101960"/>
    <s v="EXW"/>
    <d v="1899-12-30T00:16:34"/>
    <d v="1899-12-30T00:13:35"/>
    <d v="1899-12-30T00:02:59"/>
    <s v="Granel"/>
    <s v="E001"/>
    <x v="1"/>
    <d v="1899-12-30T00:10:36"/>
    <d v="1899-12-30T00:13:35"/>
    <n v="8"/>
    <x v="12"/>
    <x v="5"/>
    <x v="1"/>
    <n v="0"/>
    <n v="0"/>
    <s v="OK"/>
    <s v="Granel"/>
    <x v="0"/>
    <n v="0"/>
    <s v="M. TENERIFE"/>
    <s v="A"/>
    <d v="1899-12-30T00:02:59"/>
    <d v="1899-12-30T00:02:59"/>
    <s v="OK"/>
    <m/>
    <m/>
    <d v="1899-12-30T00:00:00"/>
    <d v="1899-12-30T00:10:36"/>
    <n v="3"/>
    <n v="-2.0717592592599532E-3"/>
    <n v="10.59999999999846"/>
    <n v="8"/>
    <s v="Si"/>
  </r>
  <r>
    <s v="CCTF"/>
    <s v="2024016412"/>
    <x v="0"/>
    <s v="ER8051BBH"/>
    <s v="E0285KKX"/>
    <d v="2024-12-17T00:00:00"/>
    <m/>
    <s v="3126"/>
    <x v="11"/>
    <s v="S1D"/>
    <s v="S1D"/>
    <m/>
    <d v="2024-12-17T00:00:00"/>
    <d v="1899-12-30T08:51:09"/>
    <d v="2024-12-17T00:00:00"/>
    <d v="1899-12-30T08:49:12"/>
    <d v="2024-12-17T00:00:00"/>
    <d v="1899-12-30T08:58:27"/>
    <x v="0"/>
    <s v="AGONZALEZH1"/>
    <s v="507101961"/>
    <s v="FBO"/>
    <d v="1899-12-30T00:11:12"/>
    <d v="1899-12-30T00:09:15"/>
    <d v="1899-12-30T00:01:57"/>
    <s v="Granel"/>
    <s v="E001"/>
    <x v="2"/>
    <d v="1899-12-30T00:07:18"/>
    <d v="1899-12-30T00:09:15"/>
    <n v="8"/>
    <x v="12"/>
    <x v="5"/>
    <x v="1"/>
    <n v="1"/>
    <n v="0"/>
    <s v="KO"/>
    <s v="Granel"/>
    <x v="0"/>
    <n v="1"/>
    <s v="M. TENERIFE"/>
    <s v="A"/>
    <d v="1899-12-30T00:01:57"/>
    <d v="1899-12-30T00:01:57"/>
    <s v="OK"/>
    <m/>
    <m/>
    <d v="1899-12-30T00:00:00"/>
    <d v="1899-12-30T00:07:18"/>
    <n v="3"/>
    <n v="-1.354166666669987E-3"/>
    <n v="7.2999999999936271"/>
    <n v="8"/>
    <s v="Si"/>
  </r>
  <r>
    <s v="CCTF"/>
    <s v="2024016413"/>
    <x v="0"/>
    <s v="ER6669BBL"/>
    <s v="E4911KHZ"/>
    <d v="2024-12-17T00:00:00"/>
    <m/>
    <s v="3126"/>
    <x v="11"/>
    <s v="S2D"/>
    <s v="S2D"/>
    <m/>
    <d v="2024-12-17T00:00:00"/>
    <d v="1899-12-30T09:01:03"/>
    <d v="2024-12-17T00:00:00"/>
    <d v="1899-12-30T08:59:23"/>
    <d v="2024-12-17T00:00:00"/>
    <d v="1899-12-30T09:21:13"/>
    <x v="0"/>
    <s v="RFCPI"/>
    <s v="507101962"/>
    <s v="FBO"/>
    <d v="1899-12-30T00:23:30"/>
    <d v="1899-12-30T00:21:50"/>
    <d v="1899-12-30T00:01:40"/>
    <s v="Granel"/>
    <s v="E001"/>
    <x v="2"/>
    <d v="1899-12-30T00:20:10"/>
    <d v="1899-12-30T00:21:50"/>
    <n v="9"/>
    <x v="12"/>
    <x v="5"/>
    <x v="1"/>
    <n v="0"/>
    <n v="0"/>
    <s v="OK"/>
    <s v="Granel"/>
    <x v="0"/>
    <n v="0"/>
    <s v="M. TENERIFE"/>
    <s v="A"/>
    <d v="1899-12-30T00:01:40"/>
    <d v="1899-12-30T00:01:40"/>
    <s v="OK"/>
    <m/>
    <m/>
    <d v="1899-12-30T00:00:00"/>
    <d v="1899-12-30T00:20:10"/>
    <n v="3"/>
    <n v="-1.1574074074099938E-3"/>
    <n v="20.166666666667208"/>
    <n v="9"/>
    <s v="Si"/>
  </r>
  <r>
    <s v="CCTF"/>
    <s v="2024016415"/>
    <x v="0"/>
    <s v="ER6670BBL"/>
    <s v="E8369HJH"/>
    <d v="2024-12-17T00:00:00"/>
    <m/>
    <s v="3126"/>
    <x v="11"/>
    <s v="S1D"/>
    <s v="S1D"/>
    <m/>
    <d v="2024-12-17T00:00:00"/>
    <d v="1899-12-30T09:48:37"/>
    <d v="2024-12-17T00:00:00"/>
    <d v="1899-12-30T09:45:54"/>
    <d v="2024-12-17T00:00:00"/>
    <d v="1899-12-30T10:08:11"/>
    <x v="0"/>
    <s v="RFCPI"/>
    <s v="507101963"/>
    <s v="FBO"/>
    <d v="1899-12-30T00:25:00"/>
    <d v="1899-12-30T00:22:17"/>
    <d v="1899-12-30T00:02:43"/>
    <s v="Granel"/>
    <s v="E001"/>
    <x v="2"/>
    <d v="1899-12-30T00:19:34"/>
    <d v="1899-12-30T00:22:17"/>
    <n v="9"/>
    <x v="12"/>
    <x v="5"/>
    <x v="1"/>
    <n v="0"/>
    <n v="0"/>
    <s v="OK"/>
    <s v="Granel"/>
    <x v="0"/>
    <n v="0"/>
    <s v="M. TENERIFE"/>
    <s v="A"/>
    <d v="1899-12-30T00:02:43"/>
    <d v="1899-12-30T00:02:43"/>
    <s v="OK"/>
    <m/>
    <m/>
    <d v="1899-12-30T00:00:00"/>
    <d v="1899-12-30T00:19:34"/>
    <n v="3"/>
    <n v="-1.8865740740700021E-3"/>
    <n v="19.566666666676785"/>
    <n v="10"/>
    <s v="Si"/>
  </r>
  <r>
    <s v="CCTF"/>
    <s v="2024016421"/>
    <x v="0"/>
    <s v="ER8173BDN"/>
    <s v="E5866LGS"/>
    <d v="2024-12-17T00:00:00"/>
    <m/>
    <s v="2693"/>
    <x v="13"/>
    <s v="PA"/>
    <s v="PA"/>
    <m/>
    <d v="2024-12-17T00:00:00"/>
    <d v="1899-12-30T10:33:25"/>
    <d v="2024-12-17T00:00:00"/>
    <d v="1899-12-30T10:33:41"/>
    <d v="2024-12-17T00:00:00"/>
    <d v="1899-12-30T10:51:25"/>
    <x v="0"/>
    <s v="RFCPI"/>
    <s v="507101964"/>
    <s v="FBO"/>
    <d v="1899-12-30T00:18:00"/>
    <d v="1899-12-30T00:17:44"/>
    <d v="1899-12-30T00:00:16"/>
    <s v="Ensacado"/>
    <s v="E002"/>
    <x v="2"/>
    <d v="1899-12-30T00:18:00"/>
    <d v="1899-12-30T00:17:44"/>
    <n v="10"/>
    <x v="12"/>
    <x v="5"/>
    <x v="2"/>
    <n v="0"/>
    <n v="0"/>
    <s v="OK"/>
    <s v="Ensacado"/>
    <x v="0"/>
    <n v="0"/>
    <s v="M. TENERIFE"/>
    <s v="A"/>
    <d v="1899-12-30T00:00:16"/>
    <d v="1899-12-30T00:00:16"/>
    <s v="OK"/>
    <m/>
    <m/>
    <d v="1899-12-30T00:00:00"/>
    <d v="1899-12-30T00:18:00"/>
    <n v="3"/>
    <d v="1899-12-30T00:00:16"/>
    <n v="18.000000000000014"/>
    <n v="10"/>
    <s v="Si"/>
  </r>
  <r>
    <s v="CCTF"/>
    <s v="2024016433"/>
    <x v="0"/>
    <s v="ER8437BBF"/>
    <s v="E8087HNJ"/>
    <d v="2024-12-17T00:00:00"/>
    <m/>
    <s v="2693"/>
    <x v="13"/>
    <s v="PA"/>
    <s v="PA"/>
    <m/>
    <d v="2024-12-17T00:00:00"/>
    <d v="1899-12-30T12:06:17"/>
    <d v="2024-12-17T00:00:00"/>
    <d v="1899-12-30T12:06:29"/>
    <d v="2024-12-17T00:00:00"/>
    <d v="1899-12-30T12:10:21"/>
    <x v="51"/>
    <s v="E_JPEREZ1"/>
    <s v="507101965"/>
    <s v="FBO"/>
    <d v="1899-12-30T00:04:04"/>
    <d v="1899-12-30T00:03:52"/>
    <d v="1899-12-30T00:00:12"/>
    <s v="Ensacado"/>
    <s v="E002"/>
    <x v="2"/>
    <d v="1899-12-30T00:04:04"/>
    <d v="1899-12-30T00:03:52"/>
    <n v="12"/>
    <x v="12"/>
    <x v="5"/>
    <x v="2"/>
    <n v="1"/>
    <n v="0"/>
    <s v="KO"/>
    <s v="Ensacado"/>
    <x v="0"/>
    <n v="1"/>
    <s v="M. TENERIFE"/>
    <s v="A"/>
    <d v="1899-12-30T00:00:12"/>
    <d v="1899-12-30T00:00:12"/>
    <s v="OK"/>
    <m/>
    <m/>
    <d v="1899-12-30T00:00:00"/>
    <d v="1899-12-30T00:04:04"/>
    <n v="3"/>
    <d v="1899-12-30T00:00:12"/>
    <n v="4.0666666666608542"/>
    <n v="12"/>
    <s v="Si"/>
  </r>
  <r>
    <s v="CCTF"/>
    <s v="2024016429"/>
    <x v="0"/>
    <s v="EP01035R"/>
    <s v="E5050MHX"/>
    <d v="2024-12-17T00:00:00"/>
    <m/>
    <s v="3126"/>
    <x v="11"/>
    <s v="S1D"/>
    <s v="S1D"/>
    <m/>
    <d v="2024-12-17T00:00:00"/>
    <d v="1899-12-30T11:53:38"/>
    <d v="2024-12-17T00:00:00"/>
    <d v="1899-12-30T11:50:52"/>
    <d v="2024-12-17T00:00:00"/>
    <d v="1899-12-30T12:11:41"/>
    <x v="0"/>
    <s v="RFCPI"/>
    <s v="507101966"/>
    <s v="EXW"/>
    <d v="1899-12-30T00:23:35"/>
    <d v="1899-12-30T00:20:49"/>
    <d v="1899-12-30T00:02:46"/>
    <s v="Granel"/>
    <s v="E001"/>
    <x v="1"/>
    <d v="1899-12-30T00:18:03"/>
    <d v="1899-12-30T00:20:49"/>
    <n v="11"/>
    <x v="12"/>
    <x v="5"/>
    <x v="1"/>
    <n v="0"/>
    <n v="0"/>
    <s v="OK"/>
    <s v="Granel"/>
    <x v="0"/>
    <n v="0"/>
    <s v="M. TENERIFE"/>
    <s v="A"/>
    <d v="1899-12-30T00:02:46"/>
    <d v="1899-12-30T00:02:46"/>
    <s v="OK"/>
    <m/>
    <m/>
    <d v="1899-12-30T00:00:00"/>
    <d v="1899-12-30T00:18:03"/>
    <n v="3"/>
    <n v="-1.9212962962900093E-3"/>
    <n v="18.050000000011213"/>
    <n v="12"/>
    <s v="Si"/>
  </r>
  <r>
    <s v="CCTF"/>
    <s v="2024016435"/>
    <x v="0"/>
    <s v="ER8437BBF"/>
    <s v="E8087HNJ"/>
    <d v="2024-12-17T00:00:00"/>
    <m/>
    <s v="2693"/>
    <x v="13"/>
    <s v="PA"/>
    <s v="PA"/>
    <m/>
    <d v="2024-12-17T00:00:00"/>
    <d v="1899-12-30T12:18:10"/>
    <d v="2024-12-17T00:00:00"/>
    <d v="1899-12-30T12:15:07"/>
    <d v="2024-12-17T00:00:00"/>
    <d v="1899-12-30T12:19:29"/>
    <x v="52"/>
    <s v="E_JPEREZ1"/>
    <s v="507101967"/>
    <s v="FBO"/>
    <d v="1899-12-30T00:07:25"/>
    <d v="1899-12-30T00:04:22"/>
    <d v="1899-12-30T00:03:03"/>
    <s v="Ensacado"/>
    <s v="E002"/>
    <x v="2"/>
    <d v="1899-12-30T00:01:19"/>
    <d v="1899-12-30T00:04:22"/>
    <n v="12"/>
    <x v="12"/>
    <x v="5"/>
    <x v="2"/>
    <n v="1"/>
    <n v="0"/>
    <s v="KO"/>
    <s v="Ensacado"/>
    <x v="0"/>
    <n v="1"/>
    <s v="M. TENERIFE"/>
    <s v="A"/>
    <d v="1899-12-30T00:03:03"/>
    <d v="1899-12-30T00:03:03"/>
    <s v="KO"/>
    <m/>
    <m/>
    <d v="1899-12-30T00:00:00"/>
    <d v="1899-12-30T00:01:19"/>
    <n v="3"/>
    <n v="-2.1180555555500025E-3"/>
    <n v="1.3166666666639415"/>
    <n v="12"/>
    <s v="Si"/>
  </r>
  <r>
    <s v="CCTF"/>
    <s v="2024016442"/>
    <x v="0"/>
    <s v="ER0128BBF"/>
    <s v="E2124BFC"/>
    <d v="2024-12-17T00:00:00"/>
    <m/>
    <s v="2693"/>
    <x v="13"/>
    <s v="PA"/>
    <s v="PA"/>
    <m/>
    <d v="2024-12-17T00:00:00"/>
    <d v="1899-12-30T12:37:13"/>
    <d v="2024-12-17T00:00:00"/>
    <d v="1899-12-30T12:39:55"/>
    <d v="2024-12-17T00:00:00"/>
    <d v="1899-12-30T12:46:03"/>
    <x v="0"/>
    <s v="RFCPI"/>
    <s v="507101968"/>
    <s v="EXW"/>
    <d v="1899-12-30T00:08:50"/>
    <d v="1899-12-30T00:06:08"/>
    <d v="1899-12-30T00:02:42"/>
    <s v="Ensacado"/>
    <s v="E002"/>
    <x v="1"/>
    <d v="1899-12-30T00:08:50"/>
    <d v="1899-12-30T00:06:08"/>
    <n v="12"/>
    <x v="12"/>
    <x v="5"/>
    <x v="2"/>
    <n v="1"/>
    <n v="0"/>
    <s v="KO"/>
    <s v="Ensacado"/>
    <x v="0"/>
    <n v="1"/>
    <s v="M. TENERIFE"/>
    <s v="A"/>
    <d v="1899-12-30T00:02:42"/>
    <d v="1899-12-30T00:02:42"/>
    <s v="OK"/>
    <m/>
    <m/>
    <d v="1899-12-30T00:00:00"/>
    <d v="1899-12-30T00:08:50"/>
    <n v="3"/>
    <d v="1899-12-30T00:02:42"/>
    <n v="8.8333333333344477"/>
    <n v="12"/>
    <s v="Si"/>
  </r>
  <r>
    <s v="CCTF"/>
    <s v="2024016454"/>
    <x v="0"/>
    <s v="E7564MPY"/>
    <m/>
    <d v="2024-12-17T00:00:00"/>
    <m/>
    <s v="2693"/>
    <x v="13"/>
    <s v="PA"/>
    <s v="PA"/>
    <m/>
    <d v="2024-12-17T00:00:00"/>
    <d v="1899-12-30T13:34:01"/>
    <d v="2024-12-17T00:00:00"/>
    <d v="1899-12-30T13:30:57"/>
    <d v="2024-12-17T00:00:00"/>
    <d v="1899-12-30T13:34:37"/>
    <x v="0"/>
    <s v="RFCPI"/>
    <s v="507101969"/>
    <s v="EXW"/>
    <d v="1899-12-30T00:06:44"/>
    <d v="1899-12-30T00:03:40"/>
    <d v="1899-12-30T00:03:04"/>
    <s v="Ensacado"/>
    <s v="E002"/>
    <x v="1"/>
    <d v="1899-12-30T00:00:36"/>
    <d v="1899-12-30T00:03:40"/>
    <n v="13"/>
    <x v="12"/>
    <x v="5"/>
    <x v="2"/>
    <n v="1"/>
    <n v="0"/>
    <s v="KO"/>
    <s v="Ensacado"/>
    <x v="0"/>
    <n v="1"/>
    <s v="M. TENERIFE"/>
    <s v="A"/>
    <d v="1899-12-30T00:03:04"/>
    <d v="1899-12-30T00:03:04"/>
    <s v="KO"/>
    <m/>
    <m/>
    <d v="1899-12-30T00:00:00"/>
    <d v="1899-12-30T00:00:36"/>
    <n v="3"/>
    <n v="-2.1296296296300365E-3"/>
    <n v="0.60000000000473008"/>
    <n v="13"/>
    <s v="Si"/>
  </r>
  <r>
    <s v="CCTF"/>
    <s v="2024016460"/>
    <x v="0"/>
    <s v="ER8173BDN"/>
    <s v="E5866LGS"/>
    <d v="2024-12-17T00:00:00"/>
    <m/>
    <s v="3208"/>
    <x v="12"/>
    <s v="PA"/>
    <s v="PA"/>
    <m/>
    <d v="2024-12-17T00:00:00"/>
    <d v="1899-12-30T14:30:13"/>
    <d v="2024-12-17T00:00:00"/>
    <d v="1899-12-30T14:28:41"/>
    <d v="2024-12-17T00:00:00"/>
    <d v="1899-12-30T14:47:53"/>
    <x v="0"/>
    <s v="RFCPI"/>
    <s v="507101970"/>
    <s v="FBO"/>
    <d v="1899-12-30T00:20:44"/>
    <d v="1899-12-30T00:19:12"/>
    <d v="1899-12-30T00:01:32"/>
    <s v="Ensacado"/>
    <s v="E002"/>
    <x v="2"/>
    <d v="1899-12-30T00:17:40"/>
    <d v="1899-12-30T00:19:12"/>
    <n v="14"/>
    <x v="12"/>
    <x v="5"/>
    <x v="2"/>
    <n v="0"/>
    <n v="0"/>
    <s v="OK"/>
    <s v="Ensacado"/>
    <x v="0"/>
    <n v="0"/>
    <s v="M. TENERIFE"/>
    <s v="A"/>
    <d v="1899-12-30T00:01:32"/>
    <d v="1899-12-30T00:01:32"/>
    <s v="OK"/>
    <m/>
    <m/>
    <d v="1899-12-30T00:00:00"/>
    <d v="1899-12-30T00:17:40"/>
    <n v="3"/>
    <n v="-1.0648148148200143E-3"/>
    <n v="17.666666666668736"/>
    <n v="14"/>
    <s v="Si"/>
  </r>
  <r>
    <s v="CCTF"/>
    <s v="2024016465"/>
    <x v="0"/>
    <s v="E7564MPY"/>
    <m/>
    <d v="2024-12-17T00:00:00"/>
    <m/>
    <s v="2693"/>
    <x v="13"/>
    <s v="PA"/>
    <s v="PA"/>
    <m/>
    <d v="2024-12-17T00:00:00"/>
    <d v="1899-12-30T14:56:02"/>
    <d v="2024-12-17T00:00:00"/>
    <d v="1899-12-30T14:53:23"/>
    <d v="2024-12-17T00:00:00"/>
    <d v="1899-12-30T14:57:13"/>
    <x v="0"/>
    <s v="RFCPI"/>
    <s v="507101971"/>
    <s v="FBO"/>
    <d v="1899-12-30T00:06:29"/>
    <d v="1899-12-30T00:03:50"/>
    <d v="1899-12-30T00:02:39"/>
    <s v="Ensacado"/>
    <s v="E002"/>
    <x v="1"/>
    <d v="1899-12-30T00:01:11"/>
    <d v="1899-12-30T00:03:50"/>
    <n v="14"/>
    <x v="12"/>
    <x v="5"/>
    <x v="2"/>
    <n v="1"/>
    <n v="0"/>
    <s v="KO"/>
    <s v="Ensacado"/>
    <x v="0"/>
    <n v="1"/>
    <s v="M. TENERIFE"/>
    <s v="A"/>
    <d v="1899-12-30T00:02:39"/>
    <d v="1899-12-30T00:02:39"/>
    <s v="KO"/>
    <m/>
    <m/>
    <d v="1899-12-30T00:00:00"/>
    <d v="1899-12-30T00:01:11"/>
    <n v="3"/>
    <n v="-1.8402777777799528E-3"/>
    <n v="1.183333333334371"/>
    <n v="14"/>
    <s v="Si"/>
  </r>
  <r>
    <s v="CCTF"/>
    <s v="2024016463"/>
    <x v="0"/>
    <s v="ER1863BBJ"/>
    <s v="E8383LSW"/>
    <d v="2024-12-17T00:00:00"/>
    <m/>
    <s v="3126"/>
    <x v="11"/>
    <s v="S1D"/>
    <s v="S1D"/>
    <m/>
    <d v="2024-12-17T00:00:00"/>
    <d v="1899-12-30T14:42:30"/>
    <d v="2024-12-17T00:00:00"/>
    <d v="1899-12-30T14:39:41"/>
    <d v="2024-12-17T00:00:00"/>
    <d v="1899-12-30T15:00:23"/>
    <x v="0"/>
    <s v="RFCPI"/>
    <s v="507101972"/>
    <s v="FBO"/>
    <d v="1899-12-30T00:23:31"/>
    <d v="1899-12-30T00:20:42"/>
    <d v="1899-12-30T00:02:49"/>
    <s v="Granel"/>
    <s v="E001"/>
    <x v="2"/>
    <d v="1899-12-30T00:17:53"/>
    <d v="1899-12-30T00:20:42"/>
    <n v="14"/>
    <x v="12"/>
    <x v="5"/>
    <x v="1"/>
    <n v="0"/>
    <n v="0"/>
    <s v="OK"/>
    <s v="Granel"/>
    <x v="0"/>
    <n v="0"/>
    <s v="M. TENERIFE"/>
    <s v="A"/>
    <d v="1899-12-30T00:02:49"/>
    <d v="1899-12-30T00:02:49"/>
    <s v="OK"/>
    <m/>
    <m/>
    <d v="1899-12-30T00:00:00"/>
    <d v="1899-12-30T00:17:53"/>
    <n v="3"/>
    <n v="-1.9560185185200085E-3"/>
    <n v="17.883333333331226"/>
    <n v="15"/>
    <s v="Si"/>
  </r>
  <r>
    <s v="CCTF"/>
    <s v="2024016466"/>
    <x v="0"/>
    <s v="EB11477R"/>
    <s v="E7874LGC"/>
    <d v="2024-12-17T00:00:00"/>
    <m/>
    <s v="3208"/>
    <x v="12"/>
    <s v="PA"/>
    <s v="PA"/>
    <m/>
    <d v="2024-12-17T00:00:00"/>
    <d v="1899-12-30T15:30:32"/>
    <d v="2024-12-17T00:00:00"/>
    <d v="1899-12-30T15:28:16"/>
    <d v="2024-12-17T00:00:00"/>
    <d v="1899-12-30T15:59:16"/>
    <x v="0"/>
    <s v="RFCPI"/>
    <s v="507101976"/>
    <s v="EXW"/>
    <d v="1899-12-30T00:33:16"/>
    <d v="1899-12-30T00:31:00"/>
    <d v="1899-12-30T00:02:16"/>
    <s v="Ensacado"/>
    <s v="E002"/>
    <x v="1"/>
    <d v="1899-12-30T00:28:44"/>
    <d v="1899-12-30T00:31:00"/>
    <n v="15"/>
    <x v="12"/>
    <x v="5"/>
    <x v="2"/>
    <n v="0"/>
    <n v="0"/>
    <s v="OK"/>
    <s v="Ensacado"/>
    <x v="0"/>
    <n v="0"/>
    <s v="M. TENERIFE"/>
    <s v="A"/>
    <d v="1899-12-30T00:02:16"/>
    <d v="1899-12-30T00:02:16"/>
    <s v="OK"/>
    <m/>
    <m/>
    <d v="1899-12-30T00:00:00"/>
    <d v="1899-12-30T00:28:44"/>
    <n v="3"/>
    <n v="-1.5740740740699533E-3"/>
    <n v="28.733333333342514"/>
    <n v="15"/>
    <s v="Si"/>
  </r>
  <r>
    <s v="CCTF"/>
    <s v="2024016467"/>
    <x v="0"/>
    <s v="ETF02432R"/>
    <s v="E6398FTM"/>
    <d v="2024-12-17T00:00:00"/>
    <m/>
    <s v="3126"/>
    <x v="11"/>
    <s v="S1D"/>
    <s v="S1D"/>
    <m/>
    <d v="2024-12-17T00:00:00"/>
    <d v="1899-12-30T16:13:10"/>
    <d v="2024-12-17T00:00:00"/>
    <d v="1899-12-30T16:10:01"/>
    <d v="2024-12-17T00:00:00"/>
    <d v="1899-12-30T16:23:57"/>
    <x v="0"/>
    <s v="RFCPI"/>
    <s v="507101977"/>
    <s v="EXW"/>
    <d v="1899-12-30T00:17:05"/>
    <d v="1899-12-30T00:13:56"/>
    <d v="1899-12-30T00:03:09"/>
    <s v="Granel"/>
    <s v="E001"/>
    <x v="1"/>
    <d v="1899-12-30T00:10:47"/>
    <d v="1899-12-30T00:13:56"/>
    <n v="16"/>
    <x v="12"/>
    <x v="5"/>
    <x v="1"/>
    <n v="0"/>
    <n v="0"/>
    <s v="OK"/>
    <s v="Granel"/>
    <x v="0"/>
    <n v="0"/>
    <s v="M. TENERIFE"/>
    <s v="A"/>
    <d v="1899-12-30T00:03:09"/>
    <d v="1899-12-30T00:03:09"/>
    <s v="OK"/>
    <m/>
    <m/>
    <d v="1899-12-30T00:00:00"/>
    <d v="1899-12-30T00:10:47"/>
    <n v="3"/>
    <n v="-2.1875000000000089E-3"/>
    <n v="10.78333333332484"/>
    <n v="16"/>
    <s v="Si"/>
  </r>
  <r>
    <s v="CCTF"/>
    <s v="2024016469"/>
    <x v="0"/>
    <s v="ER8437BBF"/>
    <s v="E8087HNJ"/>
    <d v="2024-12-17T00:00:00"/>
    <m/>
    <s v="3208"/>
    <x v="12"/>
    <s v="PA"/>
    <s v="PA"/>
    <m/>
    <d v="2024-12-17T00:00:00"/>
    <d v="1899-12-30T16:30:56"/>
    <d v="2024-12-17T00:00:00"/>
    <d v="1899-12-30T16:28:36"/>
    <d v="2024-12-17T00:00:00"/>
    <d v="1899-12-30T16:32:19"/>
    <x v="53"/>
    <s v="E_JAZCONA"/>
    <s v="507101978"/>
    <s v="FBO"/>
    <d v="1899-12-30T00:06:03"/>
    <d v="1899-12-30T00:03:43"/>
    <d v="1899-12-30T00:02:20"/>
    <s v="Ensacado"/>
    <s v="E002"/>
    <x v="2"/>
    <d v="1899-12-30T00:01:23"/>
    <d v="1899-12-30T00:03:43"/>
    <n v="16"/>
    <x v="12"/>
    <x v="5"/>
    <x v="2"/>
    <n v="1"/>
    <n v="0"/>
    <s v="KO"/>
    <s v="Ensacado"/>
    <x v="0"/>
    <n v="1"/>
    <s v="M. TENERIFE"/>
    <s v="A"/>
    <d v="1899-12-30T00:02:20"/>
    <d v="1899-12-30T00:02:20"/>
    <s v="KO"/>
    <m/>
    <m/>
    <d v="1899-12-30T00:00:00"/>
    <d v="1899-12-30T00:01:23"/>
    <n v="3"/>
    <n v="-1.6203703703699945E-3"/>
    <n v="1.3833333333360009"/>
    <n v="16"/>
    <s v="Si"/>
  </r>
  <r>
    <s v="CCTF"/>
    <s v="2024016468"/>
    <x v="0"/>
    <s v="EBI04712R"/>
    <s v="E7874LGC"/>
    <d v="2024-12-17T00:00:00"/>
    <m/>
    <s v="2693"/>
    <x v="13"/>
    <s v="PA"/>
    <s v="PA"/>
    <m/>
    <d v="2024-12-17T00:00:00"/>
    <d v="1899-12-30T16:20:04"/>
    <d v="2024-12-17T00:00:00"/>
    <d v="1899-12-30T16:17:31"/>
    <d v="2024-12-17T00:00:00"/>
    <d v="1899-12-30T16:33:20"/>
    <x v="0"/>
    <s v="RFCPI"/>
    <s v="507101979"/>
    <s v="FBO"/>
    <d v="1899-12-30T00:18:22"/>
    <d v="1899-12-30T00:15:49"/>
    <d v="1899-12-30T00:02:33"/>
    <s v="Ensacado"/>
    <s v="E002"/>
    <x v="1"/>
    <d v="1899-12-30T00:13:16"/>
    <d v="1899-12-30T00:15:49"/>
    <n v="16"/>
    <x v="12"/>
    <x v="5"/>
    <x v="2"/>
    <n v="0"/>
    <n v="0"/>
    <s v="OK"/>
    <s v="Ensacado"/>
    <x v="0"/>
    <n v="0"/>
    <s v="M. TENERIFE"/>
    <s v="A"/>
    <d v="1899-12-30T00:02:33"/>
    <d v="1899-12-30T00:02:33"/>
    <s v="OK"/>
    <m/>
    <m/>
    <d v="1899-12-30T00:00:00"/>
    <d v="1899-12-30T00:13:16"/>
    <n v="3"/>
    <n v="-1.7708333333299464E-3"/>
    <n v="13.266666666662452"/>
    <n v="16"/>
    <s v="Si"/>
  </r>
  <r>
    <s v="CCTF"/>
    <s v="2024016470"/>
    <x v="0"/>
    <s v="ER7984BBP"/>
    <s v="ETF0065BX"/>
    <d v="2024-12-17T00:00:00"/>
    <m/>
    <s v="2693"/>
    <x v="13"/>
    <s v="PA"/>
    <s v="PA"/>
    <m/>
    <d v="2024-12-17T00:00:00"/>
    <d v="1899-12-30T16:57:39"/>
    <d v="2024-12-17T00:00:00"/>
    <d v="1899-12-30T16:55:18"/>
    <d v="2024-12-17T00:00:00"/>
    <d v="1899-12-30T17:25:21"/>
    <x v="0"/>
    <s v="RFCPI"/>
    <s v="507101982"/>
    <s v="FBO"/>
    <d v="1899-12-30T00:32:24"/>
    <d v="1899-12-30T00:30:03"/>
    <d v="1899-12-30T00:02:21"/>
    <s v="Ensacado"/>
    <s v="E002"/>
    <x v="1"/>
    <d v="1899-12-30T00:27:42"/>
    <d v="1899-12-30T00:30:03"/>
    <n v="16"/>
    <x v="12"/>
    <x v="5"/>
    <x v="2"/>
    <n v="0"/>
    <n v="0"/>
    <s v="OK"/>
    <s v="Ensacado"/>
    <x v="0"/>
    <n v="0"/>
    <s v="M. TENERIFE"/>
    <s v="A"/>
    <d v="1899-12-30T00:02:21"/>
    <d v="1899-12-30T00:02:21"/>
    <s v="OK"/>
    <m/>
    <m/>
    <d v="1899-12-30T00:00:00"/>
    <d v="1899-12-30T00:27:42"/>
    <n v="3"/>
    <n v="-1.6319444444500286E-3"/>
    <n v="27.699999999998415"/>
    <n v="17"/>
    <s v="Si"/>
  </r>
  <r>
    <s v="CCTF"/>
    <s v="2024016475"/>
    <x v="0"/>
    <s v="ER8173BDN"/>
    <s v="E5866LGS"/>
    <d v="2024-12-18T00:00:00"/>
    <m/>
    <s v="3208"/>
    <x v="12"/>
    <s v="PA"/>
    <s v="PA"/>
    <m/>
    <d v="2024-12-18T00:00:00"/>
    <d v="1899-12-30T06:12:44"/>
    <d v="2024-12-18T00:00:00"/>
    <d v="1899-12-30T06:10:58"/>
    <d v="2024-12-18T00:00:00"/>
    <d v="1899-12-30T06:34:58"/>
    <x v="0"/>
    <s v="RFCPI"/>
    <s v="507101984"/>
    <s v="FBO"/>
    <d v="1899-12-30T00:25:46"/>
    <d v="1899-12-30T00:24:00"/>
    <d v="1899-12-30T00:01:46"/>
    <s v="Ensacado"/>
    <s v="E002"/>
    <x v="2"/>
    <d v="1899-12-30T00:22:14"/>
    <d v="1899-12-30T00:24:00"/>
    <n v="6"/>
    <x v="13"/>
    <x v="5"/>
    <x v="2"/>
    <n v="0"/>
    <n v="0"/>
    <s v="OK"/>
    <s v="Ensacado"/>
    <x v="0"/>
    <n v="0"/>
    <s v="M. TENERIFE"/>
    <s v="A"/>
    <d v="1899-12-30T00:01:46"/>
    <d v="1899-12-30T00:01:46"/>
    <s v="OK"/>
    <m/>
    <m/>
    <d v="1899-12-30T00:00:00"/>
    <d v="1899-12-30T00:22:14"/>
    <n v="4"/>
    <n v="-1.2268518518500082E-3"/>
    <n v="22.233333333340777"/>
    <n v="6"/>
    <s v="Si"/>
  </r>
  <r>
    <s v="CCTF"/>
    <s v="2024016476"/>
    <x v="0"/>
    <s v="ER6670BBL"/>
    <s v="E8727HJH"/>
    <d v="2024-12-18T00:00:00"/>
    <m/>
    <s v="3126"/>
    <x v="11"/>
    <s v="S1D"/>
    <s v="S1D"/>
    <m/>
    <d v="2024-12-18T00:00:00"/>
    <d v="1899-12-30T06:15:39"/>
    <d v="2024-12-18T00:00:00"/>
    <d v="1899-12-30T06:12:51"/>
    <d v="2024-12-18T00:00:00"/>
    <d v="1899-12-30T06:40:27"/>
    <x v="0"/>
    <s v="RFCPI"/>
    <s v="507101985"/>
    <s v="FBO"/>
    <d v="1899-12-30T00:30:24"/>
    <d v="1899-12-30T00:27:36"/>
    <d v="1899-12-30T00:02:48"/>
    <s v="Granel"/>
    <s v="E001"/>
    <x v="2"/>
    <d v="1899-12-30T00:24:48"/>
    <d v="1899-12-30T00:27:36"/>
    <n v="6"/>
    <x v="13"/>
    <x v="5"/>
    <x v="1"/>
    <n v="0"/>
    <n v="0"/>
    <s v="OK"/>
    <s v="Granel"/>
    <x v="0"/>
    <n v="0"/>
    <s v="M. TENERIFE"/>
    <s v="A"/>
    <d v="1899-12-30T00:02:48"/>
    <d v="1899-12-30T00:02:48"/>
    <s v="OK"/>
    <m/>
    <m/>
    <d v="1899-12-30T00:00:00"/>
    <d v="1899-12-30T00:24:48"/>
    <n v="4"/>
    <n v="-1.9444444444499664E-3"/>
    <n v="24.799999999996842"/>
    <n v="6"/>
    <s v="Si"/>
  </r>
  <r>
    <s v="CCTF"/>
    <s v="2024016479"/>
    <x v="0"/>
    <s v="ER8050BBH"/>
    <s v="E6110KPL"/>
    <d v="2024-12-18T00:00:00"/>
    <m/>
    <s v="3126"/>
    <x v="11"/>
    <s v="S2D"/>
    <s v="S2D"/>
    <m/>
    <d v="2024-12-18T00:00:00"/>
    <d v="1899-12-30T06:19:25"/>
    <d v="2024-12-18T00:00:00"/>
    <d v="1899-12-30T06:17:33"/>
    <d v="2024-12-18T00:00:00"/>
    <d v="1899-12-30T06:42:50"/>
    <x v="0"/>
    <s v="RFCPI"/>
    <s v="507101986"/>
    <s v="FBO"/>
    <d v="1899-12-30T00:27:09"/>
    <d v="1899-12-30T00:25:17"/>
    <d v="1899-12-30T00:01:52"/>
    <s v="Granel"/>
    <s v="E001"/>
    <x v="2"/>
    <d v="1899-12-30T00:23:25"/>
    <d v="1899-12-30T00:25:17"/>
    <n v="6"/>
    <x v="13"/>
    <x v="5"/>
    <x v="1"/>
    <n v="0"/>
    <n v="0"/>
    <s v="OK"/>
    <s v="Granel"/>
    <x v="0"/>
    <n v="0"/>
    <s v="M. TENERIFE"/>
    <s v="A"/>
    <d v="1899-12-30T00:01:52"/>
    <d v="1899-12-30T00:01:52"/>
    <s v="OK"/>
    <m/>
    <m/>
    <d v="1899-12-30T00:00:00"/>
    <d v="1899-12-30T00:23:25"/>
    <n v="4"/>
    <n v="-1.2962962962999591E-3"/>
    <n v="23.416666666660841"/>
    <n v="6"/>
    <s v="Si"/>
  </r>
  <r>
    <s v="CCTF"/>
    <s v="2024016481"/>
    <x v="0"/>
    <s v="ER0260BCH"/>
    <s v="E1160JXP"/>
    <d v="2024-12-18T00:00:00"/>
    <m/>
    <s v="2693"/>
    <x v="13"/>
    <s v="PA"/>
    <s v="PA"/>
    <m/>
    <d v="2024-12-18T00:00:00"/>
    <d v="1899-12-30T06:34:57"/>
    <d v="2024-12-18T00:00:00"/>
    <d v="1899-12-30T06:38:17"/>
    <d v="2024-12-18T00:00:00"/>
    <d v="1899-12-30T06:50:50"/>
    <x v="0"/>
    <s v="RFCPI"/>
    <s v="507101987"/>
    <s v="FBO"/>
    <d v="1899-12-30T00:15:53"/>
    <d v="1899-12-30T00:12:33"/>
    <d v="1899-12-30T00:03:20"/>
    <s v="Ensacado"/>
    <s v="E002"/>
    <x v="2"/>
    <d v="1899-12-30T00:15:53"/>
    <d v="1899-12-30T00:12:33"/>
    <n v="6"/>
    <x v="13"/>
    <x v="5"/>
    <x v="2"/>
    <n v="0"/>
    <n v="0"/>
    <s v="OK"/>
    <s v="Ensacado"/>
    <x v="0"/>
    <n v="0"/>
    <s v="M. TENERIFE"/>
    <s v="A"/>
    <d v="1899-12-30T00:03:20"/>
    <d v="1899-12-30T00:03:20"/>
    <s v="OK"/>
    <m/>
    <m/>
    <d v="1899-12-30T00:00:00"/>
    <d v="1899-12-30T00:15:53"/>
    <n v="4"/>
    <d v="1899-12-30T00:03:20"/>
    <n v="15.883333333343943"/>
    <n v="6"/>
    <s v="Si"/>
  </r>
  <r>
    <s v="CCTF"/>
    <s v="2024016473"/>
    <x v="0"/>
    <s v="ER0623BBL"/>
    <s v="E9819MMR"/>
    <d v="2024-12-18T00:00:00"/>
    <m/>
    <s v="2692"/>
    <x v="16"/>
    <s v="S2G"/>
    <s v="S2G"/>
    <m/>
    <d v="2024-12-18T00:00:00"/>
    <d v="1899-12-30T05:57:01"/>
    <d v="2024-12-18T00:00:00"/>
    <d v="1899-12-30T05:55:00"/>
    <d v="2024-12-18T00:00:00"/>
    <d v="1899-12-30T06:54:40"/>
    <x v="0"/>
    <s v="RFCPI"/>
    <s v="507101988"/>
    <s v="FBO"/>
    <d v="1899-12-30T01:01:41"/>
    <d v="1899-12-30T00:59:40"/>
    <d v="1899-12-30T00:02:01"/>
    <s v="Granel"/>
    <s v="E001"/>
    <x v="2"/>
    <d v="1899-12-30T00:57:39"/>
    <d v="1899-12-30T00:59:40"/>
    <n v="5"/>
    <x v="13"/>
    <x v="5"/>
    <x v="1"/>
    <n v="0"/>
    <n v="0"/>
    <s v="OK"/>
    <s v="Granel"/>
    <x v="0"/>
    <n v="0"/>
    <s v="M. TENERIFE"/>
    <s v="B"/>
    <d v="1899-12-30T00:02:01"/>
    <d v="1899-12-30T00:02:01"/>
    <s v="OK"/>
    <m/>
    <m/>
    <d v="1899-12-30T00:00:00"/>
    <d v="1899-12-30T00:57:39"/>
    <n v="4"/>
    <n v="-1.4004629629599807E-3"/>
    <n v="57.64999999999678"/>
    <n v="6"/>
    <s v="No"/>
  </r>
  <r>
    <s v="CCTF"/>
    <s v="2024016484"/>
    <x v="0"/>
    <s v="ETF02432R"/>
    <s v="E6398FTM"/>
    <d v="2024-12-18T00:00:00"/>
    <m/>
    <s v="3126"/>
    <x v="11"/>
    <s v="S2D"/>
    <s v="S2D"/>
    <m/>
    <d v="2024-12-18T00:00:00"/>
    <d v="1899-12-30T06:52:02"/>
    <d v="2024-12-18T00:00:00"/>
    <d v="1899-12-30T06:51:05"/>
    <d v="2024-12-18T00:00:00"/>
    <d v="1899-12-30T07:08:22"/>
    <x v="0"/>
    <s v="RFCPI"/>
    <s v="507101989"/>
    <s v="EXW"/>
    <d v="1899-12-30T00:18:14"/>
    <d v="1899-12-30T00:17:17"/>
    <d v="1899-12-30T00:00:57"/>
    <s v="Granel"/>
    <s v="E001"/>
    <x v="1"/>
    <d v="1899-12-30T00:16:20"/>
    <d v="1899-12-30T00:17:17"/>
    <n v="6"/>
    <x v="13"/>
    <x v="5"/>
    <x v="1"/>
    <n v="0"/>
    <n v="0"/>
    <s v="OK"/>
    <s v="Granel"/>
    <x v="0"/>
    <n v="0"/>
    <s v="M. TENERIFE"/>
    <s v="A"/>
    <d v="1899-12-30T00:00:57"/>
    <d v="1899-12-30T00:00:57"/>
    <s v="OK"/>
    <m/>
    <m/>
    <d v="1899-12-30T00:00:00"/>
    <d v="1899-12-30T00:16:20"/>
    <n v="4"/>
    <n v="-6.5972222221999388E-4"/>
    <n v="16.333333333329623"/>
    <n v="7"/>
    <s v="Si"/>
  </r>
  <r>
    <s v="CCTF"/>
    <s v="2024016483"/>
    <x v="0"/>
    <s v="ER8051BBH"/>
    <s v="E0285KKX"/>
    <d v="2024-12-18T00:00:00"/>
    <m/>
    <s v="3126"/>
    <x v="11"/>
    <s v="S1D"/>
    <s v="S1D"/>
    <m/>
    <d v="2024-12-18T00:00:00"/>
    <d v="1899-12-30T06:49:30"/>
    <d v="2024-12-18T00:00:00"/>
    <d v="1899-12-30T06:47:15"/>
    <d v="2024-12-18T00:00:00"/>
    <d v="1899-12-30T07:10:02"/>
    <x v="0"/>
    <s v="RFCPI"/>
    <s v="507101990"/>
    <s v="FBO"/>
    <d v="1899-12-30T00:25:02"/>
    <d v="1899-12-30T00:22:47"/>
    <d v="1899-12-30T00:02:15"/>
    <s v="Granel"/>
    <s v="E001"/>
    <x v="2"/>
    <d v="1899-12-30T00:20:32"/>
    <d v="1899-12-30T00:22:47"/>
    <n v="6"/>
    <x v="13"/>
    <x v="5"/>
    <x v="1"/>
    <n v="0"/>
    <n v="0"/>
    <s v="OK"/>
    <s v="Granel"/>
    <x v="0"/>
    <n v="0"/>
    <s v="M. TENERIFE"/>
    <s v="A"/>
    <d v="1899-12-30T00:02:15"/>
    <d v="1899-12-30T00:02:15"/>
    <s v="OK"/>
    <m/>
    <m/>
    <d v="1899-12-30T00:00:00"/>
    <d v="1899-12-30T00:20:32"/>
    <n v="4"/>
    <n v="-1.5624999999999667E-3"/>
    <n v="20.533333333334436"/>
    <n v="7"/>
    <s v="Si"/>
  </r>
  <r>
    <s v="CCTF"/>
    <s v="2024016486"/>
    <x v="0"/>
    <s v="ETF02294R"/>
    <s v="E0184KJL"/>
    <d v="2024-12-18T00:00:00"/>
    <m/>
    <s v="3208"/>
    <x v="12"/>
    <s v="PA"/>
    <s v="PA"/>
    <m/>
    <d v="2024-12-18T00:00:00"/>
    <d v="1899-12-30T07:14:11"/>
    <d v="2024-12-18T00:00:00"/>
    <d v="1899-12-30T07:11:06"/>
    <d v="2024-12-18T00:00:00"/>
    <d v="1899-12-30T07:16:12"/>
    <x v="0"/>
    <s v="RFCPI"/>
    <s v="507101991"/>
    <s v="FBO"/>
    <d v="1899-12-30T00:08:11"/>
    <d v="1899-12-30T00:05:06"/>
    <d v="1899-12-30T00:03:05"/>
    <s v="Ensacado"/>
    <s v="E002"/>
    <x v="2"/>
    <d v="1899-12-30T00:02:01"/>
    <d v="1899-12-30T00:05:06"/>
    <n v="7"/>
    <x v="13"/>
    <x v="5"/>
    <x v="2"/>
    <n v="1"/>
    <n v="0"/>
    <s v="KO"/>
    <s v="Ensacado"/>
    <x v="0"/>
    <n v="1"/>
    <s v="M. TENERIFE"/>
    <s v="A"/>
    <d v="1899-12-30T00:03:05"/>
    <d v="1899-12-30T00:03:05"/>
    <s v="KO"/>
    <m/>
    <m/>
    <d v="1899-12-30T00:00:00"/>
    <d v="1899-12-30T00:02:01"/>
    <n v="4"/>
    <n v="-2.1412037037000231E-3"/>
    <n v="2.0166666666767608"/>
    <n v="7"/>
    <s v="Si"/>
  </r>
  <r>
    <s v="CCTF"/>
    <s v="2024016485"/>
    <x v="0"/>
    <s v="ER0132BBR"/>
    <s v="E6642HNW"/>
    <d v="2024-12-18T00:00:00"/>
    <m/>
    <s v="3208"/>
    <x v="12"/>
    <s v="PA"/>
    <s v="PA"/>
    <m/>
    <d v="2024-12-18T00:00:00"/>
    <d v="1899-12-30T07:05:36"/>
    <d v="2024-12-18T00:00:00"/>
    <d v="1899-12-30T07:04:58"/>
    <d v="2024-12-18T00:00:00"/>
    <d v="1899-12-30T07:22:34"/>
    <x v="0"/>
    <s v="RFCPI"/>
    <s v="507101992"/>
    <s v="FBO"/>
    <d v="1899-12-30T00:18:14"/>
    <d v="1899-12-30T00:17:36"/>
    <d v="1899-12-30T00:00:38"/>
    <s v="Ensacado"/>
    <s v="E002"/>
    <x v="2"/>
    <d v="1899-12-30T00:16:58"/>
    <d v="1899-12-30T00:17:36"/>
    <n v="7"/>
    <x v="13"/>
    <x v="5"/>
    <x v="2"/>
    <n v="0"/>
    <n v="0"/>
    <s v="OK"/>
    <s v="Ensacado"/>
    <x v="0"/>
    <n v="0"/>
    <s v="M. TENERIFE"/>
    <s v="A"/>
    <d v="1899-12-30T00:00:38"/>
    <d v="1899-12-30T00:00:38"/>
    <s v="OK"/>
    <m/>
    <m/>
    <d v="1899-12-30T00:00:00"/>
    <d v="1899-12-30T00:16:58"/>
    <n v="4"/>
    <n v="-4.398148148200276E-4"/>
    <n v="16.966666666655996"/>
    <n v="7"/>
    <s v="Si"/>
  </r>
  <r>
    <s v="CCTF"/>
    <s v="2024016489"/>
    <x v="0"/>
    <s v="E4554BNV"/>
    <m/>
    <d v="2024-12-18T00:00:00"/>
    <m/>
    <s v="3208"/>
    <x v="12"/>
    <s v="PA"/>
    <s v="PA"/>
    <m/>
    <d v="2024-12-18T00:00:00"/>
    <d v="1899-12-30T07:45:08"/>
    <d v="2024-12-18T00:00:00"/>
    <d v="1899-12-30T07:43:26"/>
    <d v="2024-12-18T00:00:00"/>
    <d v="1899-12-30T07:58:00"/>
    <x v="0"/>
    <s v="RFCPI"/>
    <s v="507101993"/>
    <s v="EXW"/>
    <d v="1899-12-30T00:16:16"/>
    <d v="1899-12-30T00:14:34"/>
    <d v="1899-12-30T00:01:42"/>
    <s v="Ensacado"/>
    <s v="E002"/>
    <x v="1"/>
    <d v="1899-12-30T00:12:52"/>
    <d v="1899-12-30T00:14:34"/>
    <n v="7"/>
    <x v="13"/>
    <x v="5"/>
    <x v="2"/>
    <n v="0"/>
    <n v="0"/>
    <s v="OK"/>
    <s v="Ensacado"/>
    <x v="0"/>
    <n v="0"/>
    <s v="M. TENERIFE"/>
    <s v="A"/>
    <d v="1899-12-30T00:01:42"/>
    <d v="1899-12-30T00:01:42"/>
    <s v="OK"/>
    <m/>
    <m/>
    <d v="1899-12-30T00:00:00"/>
    <d v="1899-12-30T00:12:52"/>
    <n v="4"/>
    <n v="-1.1805555555600145E-3"/>
    <n v="12.866666666659192"/>
    <n v="7"/>
    <s v="Si"/>
  </r>
  <r>
    <s v="CCTF"/>
    <s v="2024016492"/>
    <x v="0"/>
    <s v="ER0623BBL"/>
    <s v="E9819MMR"/>
    <d v="2024-12-18T00:00:00"/>
    <m/>
    <s v="3126"/>
    <x v="11"/>
    <s v="S1D"/>
    <s v="S1D"/>
    <m/>
    <d v="2024-12-18T00:00:00"/>
    <d v="1899-12-30T08:38:08"/>
    <d v="2024-12-18T00:00:00"/>
    <d v="1899-12-30T08:35:46"/>
    <d v="2024-12-18T00:00:00"/>
    <d v="1899-12-30T08:56:32"/>
    <x v="0"/>
    <s v="RFCPI"/>
    <s v="507101994"/>
    <s v="FBO"/>
    <d v="1899-12-30T00:23:08"/>
    <d v="1899-12-30T00:20:46"/>
    <d v="1899-12-30T00:02:22"/>
    <s v="Granel"/>
    <s v="E001"/>
    <x v="2"/>
    <d v="1899-12-30T00:18:24"/>
    <d v="1899-12-30T00:20:46"/>
    <n v="8"/>
    <x v="13"/>
    <x v="5"/>
    <x v="1"/>
    <n v="0"/>
    <n v="0"/>
    <s v="OK"/>
    <s v="Granel"/>
    <x v="0"/>
    <n v="0"/>
    <s v="M. TENERIFE"/>
    <s v="A"/>
    <d v="1899-12-30T00:02:22"/>
    <d v="1899-12-30T00:02:22"/>
    <s v="OK"/>
    <m/>
    <m/>
    <d v="1899-12-30T00:00:00"/>
    <d v="1899-12-30T00:18:24"/>
    <n v="4"/>
    <n v="-1.6435185185099677E-3"/>
    <n v="18.400000000003196"/>
    <n v="8"/>
    <s v="Si"/>
  </r>
  <r>
    <s v="CCTF"/>
    <s v="2024016497"/>
    <x v="0"/>
    <s v="ETF02294R"/>
    <s v="E0184KJL"/>
    <d v="2024-12-18T00:00:00"/>
    <m/>
    <s v="3208"/>
    <x v="12"/>
    <s v="PA"/>
    <s v="PA"/>
    <m/>
    <d v="2024-12-18T00:00:00"/>
    <d v="1899-12-30T09:46:39"/>
    <d v="2024-12-18T00:00:00"/>
    <d v="1899-12-30T09:44:37"/>
    <d v="2024-12-18T00:00:00"/>
    <d v="1899-12-30T09:48:20"/>
    <x v="0"/>
    <s v="RFCPI"/>
    <s v="507101995"/>
    <s v="FBO"/>
    <d v="1899-12-30T00:05:45"/>
    <d v="1899-12-30T00:03:43"/>
    <d v="1899-12-30T00:02:02"/>
    <s v="Ensacado"/>
    <s v="E002"/>
    <x v="2"/>
    <d v="1899-12-30T00:01:41"/>
    <d v="1899-12-30T00:03:43"/>
    <n v="9"/>
    <x v="13"/>
    <x v="5"/>
    <x v="2"/>
    <n v="1"/>
    <n v="0"/>
    <s v="KO"/>
    <s v="Ensacado"/>
    <x v="0"/>
    <n v="1"/>
    <s v="M. TENERIFE"/>
    <s v="A"/>
    <d v="1899-12-30T00:02:02"/>
    <d v="1899-12-30T00:02:02"/>
    <s v="KO"/>
    <m/>
    <m/>
    <d v="1899-12-30T00:00:00"/>
    <d v="1899-12-30T00:01:41"/>
    <n v="4"/>
    <n v="-1.4120370370300228E-3"/>
    <n v="1.6833333333311717"/>
    <n v="9"/>
    <s v="Si"/>
  </r>
  <r>
    <s v="CCTF"/>
    <s v="2024016498"/>
    <x v="0"/>
    <s v="ETF02294R"/>
    <s v="E0184KJL"/>
    <d v="2024-12-18T00:00:00"/>
    <m/>
    <s v="2693"/>
    <x v="13"/>
    <s v="PA"/>
    <s v="PA"/>
    <m/>
    <d v="2024-12-18T00:00:00"/>
    <d v="1899-12-30T09:48:57"/>
    <d v="2024-12-18T00:00:00"/>
    <d v="1899-12-30T09:46:11"/>
    <d v="2024-12-18T00:00:00"/>
    <d v="1899-12-30T09:49:52"/>
    <x v="0"/>
    <s v="RFCPI"/>
    <s v="507101996"/>
    <s v="FBO"/>
    <d v="1899-12-30T00:06:27"/>
    <d v="1899-12-30T00:03:41"/>
    <d v="1899-12-30T00:02:46"/>
    <s v="Ensacado"/>
    <s v="E002"/>
    <x v="2"/>
    <d v="1899-12-30T00:00:55"/>
    <d v="1899-12-30T00:03:41"/>
    <n v="9"/>
    <x v="13"/>
    <x v="5"/>
    <x v="2"/>
    <n v="1"/>
    <n v="0"/>
    <s v="KO"/>
    <s v="Ensacado"/>
    <x v="0"/>
    <n v="1"/>
    <s v="M. TENERIFE"/>
    <s v="A"/>
    <d v="1899-12-30T00:02:46"/>
    <d v="1899-12-30T00:02:46"/>
    <s v="KO"/>
    <m/>
    <m/>
    <d v="1899-12-30T00:00:00"/>
    <d v="1899-12-30T00:00:55"/>
    <n v="4"/>
    <n v="-1.9212962963000013E-3"/>
    <n v="0.9166666666608414"/>
    <n v="9"/>
    <s v="Si"/>
  </r>
  <r>
    <s v="CCTF"/>
    <s v="2024016499"/>
    <x v="0"/>
    <s v="ETF02294R"/>
    <s v="E0184KJL"/>
    <d v="2024-12-18T00:00:00"/>
    <m/>
    <s v="2693"/>
    <x v="13"/>
    <s v="PA"/>
    <s v="PA"/>
    <m/>
    <d v="2024-12-18T00:00:00"/>
    <d v="1899-12-30T09:50:09"/>
    <d v="2024-12-18T00:00:00"/>
    <d v="1899-12-30T09:47:47"/>
    <d v="2024-12-18T00:00:00"/>
    <d v="1899-12-30T09:51:30"/>
    <x v="0"/>
    <s v="RFCPI"/>
    <s v="507101997"/>
    <s v="FBO"/>
    <d v="1899-12-30T00:06:05"/>
    <d v="1899-12-30T00:03:43"/>
    <d v="1899-12-30T00:02:22"/>
    <s v="Ensacado"/>
    <s v="E002"/>
    <x v="2"/>
    <d v="1899-12-30T00:01:21"/>
    <d v="1899-12-30T00:03:43"/>
    <n v="9"/>
    <x v="13"/>
    <x v="5"/>
    <x v="2"/>
    <n v="1"/>
    <n v="0"/>
    <s v="KO"/>
    <s v="Ensacado"/>
    <x v="0"/>
    <n v="1"/>
    <s v="M. TENERIFE"/>
    <s v="A"/>
    <d v="1899-12-30T00:02:22"/>
    <d v="1899-12-30T00:02:22"/>
    <s v="KO"/>
    <m/>
    <m/>
    <d v="1899-12-30T00:00:00"/>
    <d v="1899-12-30T00:01:21"/>
    <n v="4"/>
    <n v="-1.6435185185200152E-3"/>
    <n v="1.3499999999999712"/>
    <n v="9"/>
    <s v="Si"/>
  </r>
  <r>
    <s v="CCTF"/>
    <s v="2024016500"/>
    <x v="0"/>
    <s v="ER6670BBL"/>
    <s v="E8727HJH"/>
    <d v="2024-12-18T00:00:00"/>
    <m/>
    <s v="2649"/>
    <x v="14"/>
    <s v="S6H"/>
    <s v="S6H"/>
    <m/>
    <d v="2024-12-18T00:00:00"/>
    <d v="1899-12-30T09:56:31"/>
    <d v="2024-12-18T00:00:00"/>
    <d v="1899-12-30T09:54:02"/>
    <d v="2024-12-18T00:00:00"/>
    <d v="1899-12-30T10:21:45"/>
    <x v="0"/>
    <s v="RFCPI"/>
    <s v="507101999"/>
    <s v="FBO"/>
    <d v="1899-12-30T00:30:12"/>
    <d v="1899-12-30T00:27:43"/>
    <d v="1899-12-30T00:02:29"/>
    <s v="Granel"/>
    <s v="E001"/>
    <x v="2"/>
    <d v="1899-12-30T00:25:14"/>
    <d v="1899-12-30T00:27:43"/>
    <n v="9"/>
    <x v="13"/>
    <x v="5"/>
    <x v="1"/>
    <n v="0"/>
    <n v="0"/>
    <s v="OK"/>
    <s v="Granel"/>
    <x v="0"/>
    <n v="0"/>
    <s v="M. TENERIFE"/>
    <s v="A"/>
    <d v="1899-12-30T00:02:29"/>
    <d v="1899-12-30T00:02:29"/>
    <s v="OK"/>
    <m/>
    <m/>
    <d v="1899-12-30T00:00:00"/>
    <d v="1899-12-30T00:25:14"/>
    <n v="4"/>
    <n v="-1.7245370370400082E-3"/>
    <n v="25.233333333321582"/>
    <n v="10"/>
    <s v="Si"/>
  </r>
  <r>
    <s v="CCTF"/>
    <s v="2024016505"/>
    <x v="0"/>
    <s v="ETF02347R"/>
    <s v="E8425FKW"/>
    <d v="2024-12-18T00:00:00"/>
    <m/>
    <s v="2693"/>
    <x v="13"/>
    <s v="PA"/>
    <s v="PA"/>
    <m/>
    <d v="2024-12-18T00:00:00"/>
    <d v="1899-12-30T10:14:45"/>
    <d v="2024-12-18T00:00:00"/>
    <d v="1899-12-30T10:13:31"/>
    <d v="2024-12-18T00:00:00"/>
    <d v="1899-12-30T10:24:30"/>
    <x v="0"/>
    <s v="RFCPI"/>
    <s v="507102000"/>
    <s v="FBO"/>
    <d v="1899-12-30T00:12:13"/>
    <d v="1899-12-30T00:10:59"/>
    <d v="1899-12-30T00:01:14"/>
    <s v="Ensacado"/>
    <s v="E002"/>
    <x v="1"/>
    <d v="1899-12-30T00:09:45"/>
    <d v="1899-12-30T00:10:59"/>
    <n v="10"/>
    <x v="13"/>
    <x v="5"/>
    <x v="2"/>
    <n v="1"/>
    <n v="0"/>
    <s v="KO"/>
    <s v="Ensacado"/>
    <x v="0"/>
    <n v="1"/>
    <s v="M. TENERIFE"/>
    <s v="A"/>
    <d v="1899-12-30T00:01:14"/>
    <d v="1899-12-30T00:01:14"/>
    <s v="OK"/>
    <m/>
    <m/>
    <d v="1899-12-30T00:00:00"/>
    <d v="1899-12-30T00:09:45"/>
    <n v="4"/>
    <n v="-8.5648148147998704E-4"/>
    <n v="9.7500000000095977"/>
    <n v="10"/>
    <s v="Si"/>
  </r>
  <r>
    <s v="CCTF"/>
    <s v="2024016502"/>
    <x v="0"/>
    <s v="ETF02432R"/>
    <s v="E6398FTM"/>
    <d v="2024-12-18T00:00:00"/>
    <m/>
    <s v="3126"/>
    <x v="11"/>
    <s v="S1D"/>
    <s v="S1D"/>
    <m/>
    <d v="2024-12-18T00:00:00"/>
    <d v="1899-12-30T10:06:51"/>
    <d v="2024-12-18T00:00:00"/>
    <d v="1899-12-30T10:04:57"/>
    <d v="2024-12-18T00:00:00"/>
    <d v="1899-12-30T10:28:39"/>
    <x v="0"/>
    <s v="RFCPI"/>
    <s v="507102001"/>
    <s v="EXW"/>
    <d v="1899-12-30T00:25:36"/>
    <d v="1899-12-30T00:23:42"/>
    <d v="1899-12-30T00:01:54"/>
    <s v="Granel"/>
    <s v="E001"/>
    <x v="1"/>
    <d v="1899-12-30T00:21:48"/>
    <d v="1899-12-30T00:23:42"/>
    <n v="10"/>
    <x v="13"/>
    <x v="5"/>
    <x v="1"/>
    <n v="0"/>
    <n v="0"/>
    <s v="OK"/>
    <s v="Granel"/>
    <x v="0"/>
    <n v="0"/>
    <s v="M. TENERIFE"/>
    <s v="A"/>
    <d v="1899-12-30T00:01:54"/>
    <d v="1899-12-30T00:01:54"/>
    <s v="OK"/>
    <m/>
    <m/>
    <d v="1899-12-30T00:00:00"/>
    <d v="1899-12-30T00:21:48"/>
    <n v="4"/>
    <n v="-1.3194444444399878E-3"/>
    <n v="21.800000000001649"/>
    <n v="10"/>
    <s v="Si"/>
  </r>
  <r>
    <s v="CCTF"/>
    <s v="2024016510"/>
    <x v="0"/>
    <s v="E0225BZZ"/>
    <m/>
    <d v="2024-12-18T00:00:00"/>
    <m/>
    <s v="3208"/>
    <x v="12"/>
    <s v="PA"/>
    <s v="PA"/>
    <m/>
    <d v="2024-12-18T00:00:00"/>
    <d v="1899-12-30T10:34:00"/>
    <d v="2024-12-18T00:00:00"/>
    <d v="1899-12-30T10:42:38"/>
    <d v="2024-12-18T00:00:00"/>
    <d v="1899-12-30T10:48:11"/>
    <x v="0"/>
    <s v="RFCPI"/>
    <s v="507102002"/>
    <s v="EXW"/>
    <d v="1899-12-30T00:14:11"/>
    <d v="1899-12-30T00:05:33"/>
    <d v="1899-12-30T00:08:38"/>
    <s v="Ensacado"/>
    <s v="E002"/>
    <x v="1"/>
    <d v="1899-12-30T00:14:11"/>
    <d v="1899-12-30T00:05:33"/>
    <n v="10"/>
    <x v="13"/>
    <x v="5"/>
    <x v="2"/>
    <n v="0"/>
    <n v="0"/>
    <s v="OK"/>
    <s v="Ensacado"/>
    <x v="0"/>
    <n v="0"/>
    <s v="M. TENERIFE"/>
    <s v="A"/>
    <d v="1899-12-30T00:08:38"/>
    <d v="1899-12-30T00:08:38"/>
    <s v="OK"/>
    <m/>
    <m/>
    <d v="1899-12-30T00:00:00"/>
    <d v="1899-12-30T00:14:11"/>
    <n v="4"/>
    <d v="1899-12-30T00:08:38"/>
    <n v="14.183333333323214"/>
    <n v="10"/>
    <s v="Si"/>
  </r>
  <r>
    <s v="CCTF"/>
    <s v="2024016509"/>
    <x v="0"/>
    <s v="ER8173BDN"/>
    <s v="E5866LGS"/>
    <d v="2024-12-18T00:00:00"/>
    <m/>
    <s v="2693"/>
    <x v="13"/>
    <s v="PA"/>
    <s v="PA"/>
    <m/>
    <d v="2024-12-18T00:00:00"/>
    <d v="1899-12-30T10:30:10"/>
    <d v="2024-12-18T00:00:00"/>
    <d v="1899-12-30T10:27:11"/>
    <d v="2024-12-18T00:00:00"/>
    <d v="1899-12-30T10:49:51"/>
    <x v="0"/>
    <s v="RFCPI"/>
    <s v="507102003"/>
    <s v="FBO"/>
    <d v="1899-12-30T00:25:39"/>
    <d v="1899-12-30T00:22:40"/>
    <d v="1899-12-30T00:02:59"/>
    <s v="Ensacado"/>
    <s v="E002"/>
    <x v="2"/>
    <d v="1899-12-30T00:19:41"/>
    <d v="1899-12-30T00:22:40"/>
    <n v="10"/>
    <x v="13"/>
    <x v="5"/>
    <x v="2"/>
    <n v="0"/>
    <n v="0"/>
    <s v="OK"/>
    <s v="Ensacado"/>
    <x v="0"/>
    <n v="0"/>
    <s v="M. TENERIFE"/>
    <s v="A"/>
    <d v="1899-12-30T00:02:59"/>
    <d v="1899-12-30T00:02:59"/>
    <s v="OK"/>
    <m/>
    <m/>
    <d v="1899-12-30T00:00:00"/>
    <d v="1899-12-30T00:19:41"/>
    <n v="4"/>
    <n v="-2.0717592592600087E-3"/>
    <n v="19.683333333331188"/>
    <n v="10"/>
    <s v="Si"/>
  </r>
  <r>
    <s v="CCTF"/>
    <s v="2024016508"/>
    <x v="0"/>
    <s v="ER8051BBH"/>
    <s v="E0285KKX"/>
    <d v="2024-12-18T00:00:00"/>
    <m/>
    <s v="2649"/>
    <x v="14"/>
    <s v="S6H"/>
    <s v="S6H"/>
    <m/>
    <d v="2024-12-18T00:00:00"/>
    <d v="1899-12-30T10:27:34"/>
    <d v="2024-12-18T00:00:00"/>
    <d v="1899-12-30T10:25:05"/>
    <d v="2024-12-18T00:00:00"/>
    <d v="1899-12-30T10:50:54"/>
    <x v="0"/>
    <s v="RFCPI"/>
    <s v="507102004"/>
    <s v="FBO"/>
    <d v="1899-12-30T00:28:18"/>
    <d v="1899-12-30T00:25:49"/>
    <d v="1899-12-30T00:02:29"/>
    <s v="Granel"/>
    <s v="E001"/>
    <x v="2"/>
    <d v="1899-12-30T00:23:20"/>
    <d v="1899-12-30T00:25:49"/>
    <n v="10"/>
    <x v="13"/>
    <x v="5"/>
    <x v="1"/>
    <n v="0"/>
    <n v="0"/>
    <s v="OK"/>
    <s v="Granel"/>
    <x v="0"/>
    <n v="0"/>
    <s v="M. TENERIFE"/>
    <s v="A"/>
    <d v="1899-12-30T00:02:29"/>
    <d v="1899-12-30T00:02:29"/>
    <s v="OK"/>
    <m/>
    <m/>
    <d v="1899-12-30T00:00:00"/>
    <d v="1899-12-30T00:23:20"/>
    <n v="4"/>
    <n v="-1.7245370370400082E-3"/>
    <n v="23.333333333328"/>
    <n v="10"/>
    <s v="Si"/>
  </r>
  <r>
    <s v="CCTF"/>
    <s v="2024016511"/>
    <x v="0"/>
    <s v="EP01035R"/>
    <s v="E5050MHX"/>
    <d v="2024-12-18T00:00:00"/>
    <m/>
    <s v="3126"/>
    <x v="11"/>
    <s v="S1D"/>
    <s v="S1D"/>
    <m/>
    <d v="2024-12-18T00:00:00"/>
    <d v="1899-12-30T10:41:29"/>
    <d v="2024-12-18T00:00:00"/>
    <d v="1899-12-30T10:38:47"/>
    <d v="2024-12-18T00:00:00"/>
    <d v="1899-12-30T10:56:06"/>
    <x v="0"/>
    <s v="RFCPI"/>
    <s v="507102005"/>
    <s v="EXW"/>
    <d v="1899-12-30T00:20:01"/>
    <d v="1899-12-30T00:17:19"/>
    <d v="1899-12-30T00:02:42"/>
    <s v="Granel"/>
    <s v="E001"/>
    <x v="1"/>
    <d v="1899-12-30T00:14:37"/>
    <d v="1899-12-30T00:17:19"/>
    <n v="10"/>
    <x v="13"/>
    <x v="5"/>
    <x v="1"/>
    <n v="0"/>
    <n v="0"/>
    <s v="OK"/>
    <s v="Granel"/>
    <x v="0"/>
    <n v="0"/>
    <s v="M. TENERIFE"/>
    <s v="A"/>
    <d v="1899-12-30T00:02:42"/>
    <d v="1899-12-30T00:02:42"/>
    <s v="OK"/>
    <m/>
    <m/>
    <d v="1899-12-30T00:00:00"/>
    <d v="1899-12-30T00:14:37"/>
    <n v="4"/>
    <n v="-1.87499999999996E-3"/>
    <n v="14.616666666662423"/>
    <n v="10"/>
    <s v="Si"/>
  </r>
  <r>
    <s v="CCTF"/>
    <s v="2024016512"/>
    <x v="0"/>
    <s v="E2876BPJ"/>
    <m/>
    <d v="2024-12-18T00:00:00"/>
    <m/>
    <s v="3208"/>
    <x v="12"/>
    <s v="PA"/>
    <s v="PA"/>
    <m/>
    <d v="2024-12-18T00:00:00"/>
    <d v="1899-12-30T10:57:05"/>
    <d v="2024-12-18T00:00:00"/>
    <d v="1899-12-30T10:55:37"/>
    <d v="2024-12-18T00:00:00"/>
    <d v="1899-12-30T11:00:19"/>
    <x v="0"/>
    <s v="RFCPI"/>
    <s v="507102006"/>
    <s v="EXW"/>
    <d v="1899-12-30T00:06:10"/>
    <d v="1899-12-30T00:04:42"/>
    <d v="1899-12-30T00:01:28"/>
    <s v="Ensacado"/>
    <s v="E002"/>
    <x v="1"/>
    <d v="1899-12-30T00:03:14"/>
    <d v="1899-12-30T00:04:42"/>
    <n v="10"/>
    <x v="13"/>
    <x v="5"/>
    <x v="2"/>
    <n v="1"/>
    <n v="0"/>
    <s v="KO"/>
    <s v="Ensacado"/>
    <x v="0"/>
    <n v="1"/>
    <s v="M. TENERIFE"/>
    <s v="A"/>
    <d v="1899-12-30T00:01:28"/>
    <d v="1899-12-30T00:01:28"/>
    <s v="OK"/>
    <m/>
    <m/>
    <d v="1899-12-30T00:00:00"/>
    <d v="1899-12-30T00:03:14"/>
    <n v="4"/>
    <n v="-1.0185185185200285E-3"/>
    <n v="3.233333333332773"/>
    <n v="11"/>
    <s v="Si"/>
  </r>
  <r>
    <s v="CCTF"/>
    <s v="2024016518"/>
    <x v="0"/>
    <s v="ER8437BBF"/>
    <s v="E8087HNJ"/>
    <d v="2024-12-18T00:00:00"/>
    <m/>
    <s v="2693"/>
    <x v="13"/>
    <s v="PA"/>
    <s v="PA"/>
    <m/>
    <d v="2024-12-18T00:00:00"/>
    <d v="1899-12-30T11:07:26"/>
    <d v="2024-12-18T00:00:00"/>
    <d v="1899-12-30T11:07:49"/>
    <d v="2024-12-18T00:00:00"/>
    <d v="1899-12-30T11:11:33"/>
    <x v="16"/>
    <s v="E_JPEREZ1"/>
    <s v="507102007"/>
    <s v="FBO"/>
    <d v="1899-12-30T00:04:07"/>
    <d v="1899-12-30T00:03:44"/>
    <d v="1899-12-30T00:00:23"/>
    <s v="Ensacado"/>
    <s v="E002"/>
    <x v="2"/>
    <d v="1899-12-30T00:04:07"/>
    <d v="1899-12-30T00:03:44"/>
    <n v="11"/>
    <x v="13"/>
    <x v="5"/>
    <x v="2"/>
    <n v="1"/>
    <n v="0"/>
    <s v="KO"/>
    <s v="Ensacado"/>
    <x v="0"/>
    <n v="1"/>
    <s v="M. TENERIFE"/>
    <s v="A"/>
    <d v="1899-12-30T00:00:23"/>
    <d v="1899-12-30T00:00:23"/>
    <s v="OK"/>
    <m/>
    <m/>
    <d v="1899-12-30T00:00:00"/>
    <d v="1899-12-30T00:04:07"/>
    <n v="4"/>
    <d v="1899-12-30T00:00:23"/>
    <n v="4.1166666666720531"/>
    <n v="11"/>
    <s v="Si"/>
  </r>
  <r>
    <s v="CCTF"/>
    <s v="2024016519"/>
    <x v="0"/>
    <s v="ER8437BBF"/>
    <s v="E8087HNJ"/>
    <d v="2024-12-18T00:00:00"/>
    <m/>
    <s v="2693"/>
    <x v="13"/>
    <s v="PA"/>
    <s v="PA"/>
    <m/>
    <d v="2024-12-18T00:00:00"/>
    <d v="1899-12-30T11:12:18"/>
    <d v="2024-12-18T00:00:00"/>
    <d v="1899-12-30T11:09:29"/>
    <d v="2024-12-18T00:00:00"/>
    <d v="1899-12-30T11:13:12"/>
    <x v="34"/>
    <s v="E_JPEREZ1"/>
    <s v="507102008"/>
    <s v="FBO"/>
    <d v="1899-12-30T00:06:32"/>
    <d v="1899-12-30T00:03:43"/>
    <d v="1899-12-30T00:02:49"/>
    <s v="Ensacado"/>
    <s v="E002"/>
    <x v="2"/>
    <d v="1899-12-30T00:00:54"/>
    <d v="1899-12-30T00:03:43"/>
    <n v="11"/>
    <x v="13"/>
    <x v="5"/>
    <x v="2"/>
    <n v="1"/>
    <n v="0"/>
    <s v="KO"/>
    <s v="Ensacado"/>
    <x v="0"/>
    <n v="1"/>
    <s v="M. TENERIFE"/>
    <s v="A"/>
    <d v="1899-12-30T00:02:49"/>
    <d v="1899-12-30T00:02:49"/>
    <s v="KO"/>
    <m/>
    <m/>
    <d v="1899-12-30T00:00:00"/>
    <d v="1899-12-30T00:00:54"/>
    <n v="4"/>
    <n v="-1.9560185185200085E-3"/>
    <n v="0.90000000000006075"/>
    <n v="11"/>
    <s v="Si"/>
  </r>
  <r>
    <s v="CCTF"/>
    <s v="2024016516"/>
    <x v="0"/>
    <s v="ER8050BBH"/>
    <s v="E6110KPL"/>
    <d v="2024-12-18T00:00:00"/>
    <m/>
    <s v="3126"/>
    <x v="11"/>
    <s v="S2D"/>
    <s v="S2D"/>
    <m/>
    <d v="2024-12-18T00:00:00"/>
    <d v="1899-12-30T11:03:21"/>
    <d v="2024-12-18T00:00:00"/>
    <d v="1899-12-30T11:05:19"/>
    <d v="2024-12-18T00:00:00"/>
    <d v="1899-12-30T11:29:54"/>
    <x v="0"/>
    <s v="RFCPI"/>
    <s v="507102009"/>
    <s v="FBO"/>
    <d v="1899-12-30T00:26:33"/>
    <d v="1899-12-30T00:24:35"/>
    <d v="1899-12-30T00:01:58"/>
    <s v="Granel"/>
    <s v="E001"/>
    <x v="2"/>
    <d v="1899-12-30T00:26:33"/>
    <d v="1899-12-30T00:24:35"/>
    <n v="11"/>
    <x v="13"/>
    <x v="5"/>
    <x v="1"/>
    <n v="0"/>
    <n v="0"/>
    <s v="OK"/>
    <s v="Granel"/>
    <x v="0"/>
    <n v="0"/>
    <s v="M. TENERIFE"/>
    <s v="A"/>
    <d v="1899-12-30T00:01:58"/>
    <d v="1899-12-30T00:01:58"/>
    <s v="OK"/>
    <m/>
    <m/>
    <d v="1899-12-30T00:00:00"/>
    <d v="1899-12-30T00:26:33"/>
    <n v="4"/>
    <d v="1899-12-30T00:01:58"/>
    <n v="26.549999999999994"/>
    <n v="11"/>
    <s v="Si"/>
  </r>
  <r>
    <s v="CCTF"/>
    <s v="2024016526"/>
    <x v="0"/>
    <s v="E9317FRK"/>
    <m/>
    <d v="2024-12-18T00:00:00"/>
    <m/>
    <s v="3208"/>
    <x v="12"/>
    <s v="PA"/>
    <s v="PA"/>
    <m/>
    <d v="2024-12-18T00:00:00"/>
    <d v="1899-12-30T11:43:30"/>
    <d v="2024-12-18T00:00:00"/>
    <d v="1899-12-30T11:40:55"/>
    <d v="2024-12-18T00:00:00"/>
    <d v="1899-12-30T11:50:40"/>
    <x v="54"/>
    <s v="E_JPEREZ1"/>
    <s v="507102010"/>
    <s v="FBO"/>
    <d v="1899-12-30T00:12:20"/>
    <d v="1899-12-30T00:09:45"/>
    <d v="1899-12-30T00:02:35"/>
    <s v="Ensacado"/>
    <s v="E002"/>
    <x v="1"/>
    <d v="1899-12-30T00:07:10"/>
    <d v="1899-12-30T00:09:45"/>
    <n v="11"/>
    <x v="13"/>
    <x v="5"/>
    <x v="2"/>
    <n v="1"/>
    <n v="0"/>
    <s v="KO"/>
    <s v="Ensacado"/>
    <x v="0"/>
    <n v="1"/>
    <s v="M. TENERIFE"/>
    <s v="A"/>
    <d v="1899-12-30T00:02:35"/>
    <d v="1899-12-30T00:02:35"/>
    <s v="OK"/>
    <m/>
    <m/>
    <d v="1899-12-30T00:00:00"/>
    <d v="1899-12-30T00:07:10"/>
    <n v="4"/>
    <n v="-1.7939814814799671E-3"/>
    <n v="7.1666666666640566"/>
    <n v="11"/>
    <s v="Si"/>
  </r>
  <r>
    <s v="CCTF"/>
    <s v="2024016528"/>
    <x v="0"/>
    <s v="E0164DDD"/>
    <m/>
    <d v="2024-12-18T00:00:00"/>
    <m/>
    <s v="3208"/>
    <x v="12"/>
    <s v="PA"/>
    <s v="PA"/>
    <m/>
    <d v="2024-12-18T00:00:00"/>
    <d v="1899-12-30T11:51:38"/>
    <d v="2024-12-18T00:00:00"/>
    <d v="1899-12-30T11:49:02"/>
    <d v="2024-12-18T00:00:00"/>
    <d v="1899-12-30T11:53:25"/>
    <x v="0"/>
    <s v="RFCPI"/>
    <s v="507102011"/>
    <s v="FBO"/>
    <d v="1899-12-30T00:06:59"/>
    <d v="1899-12-30T00:04:23"/>
    <d v="1899-12-30T00:02:36"/>
    <s v="Ensacado"/>
    <s v="E002"/>
    <x v="1"/>
    <d v="1899-12-30T00:01:47"/>
    <d v="1899-12-30T00:04:23"/>
    <n v="11"/>
    <x v="13"/>
    <x v="5"/>
    <x v="2"/>
    <n v="1"/>
    <n v="0"/>
    <s v="KO"/>
    <s v="Ensacado"/>
    <x v="0"/>
    <n v="1"/>
    <s v="M. TENERIFE"/>
    <s v="A"/>
    <d v="1899-12-30T00:02:36"/>
    <d v="1899-12-30T00:02:36"/>
    <s v="KO"/>
    <m/>
    <m/>
    <d v="1899-12-30T00:00:00"/>
    <d v="1899-12-30T00:01:47"/>
    <n v="4"/>
    <n v="-1.8055555555500091E-3"/>
    <n v="1.783333333339181"/>
    <n v="11"/>
    <s v="Si"/>
  </r>
  <r>
    <s v="CCTF"/>
    <s v="2024016541"/>
    <x v="0"/>
    <s v="ER0623BBL"/>
    <s v="E9819MMR"/>
    <d v="2024-12-18T00:00:00"/>
    <m/>
    <s v="3126"/>
    <x v="11"/>
    <s v="S2D"/>
    <s v="S2D"/>
    <m/>
    <d v="2024-12-18T00:00:00"/>
    <d v="1899-12-30T12:51:54"/>
    <d v="2024-12-18T00:00:00"/>
    <d v="1899-12-30T12:49:03"/>
    <d v="2024-12-18T00:00:00"/>
    <d v="1899-12-30T13:12:23"/>
    <x v="0"/>
    <s v="RFCPI"/>
    <s v="507102013"/>
    <s v="FBO"/>
    <d v="1899-12-30T00:26:11"/>
    <d v="1899-12-30T00:23:20"/>
    <d v="1899-12-30T00:02:51"/>
    <s v="Granel"/>
    <s v="E001"/>
    <x v="2"/>
    <d v="1899-12-30T00:20:29"/>
    <d v="1899-12-30T00:23:20"/>
    <n v="12"/>
    <x v="13"/>
    <x v="5"/>
    <x v="1"/>
    <n v="0"/>
    <n v="0"/>
    <s v="OK"/>
    <s v="Granel"/>
    <x v="0"/>
    <n v="0"/>
    <s v="M. TENERIFE"/>
    <s v="A"/>
    <d v="1899-12-30T00:02:51"/>
    <d v="1899-12-30T00:02:51"/>
    <s v="OK"/>
    <m/>
    <m/>
    <d v="1899-12-30T00:00:00"/>
    <d v="1899-12-30T00:20:29"/>
    <n v="4"/>
    <n v="-1.9791666666699737E-3"/>
    <n v="20.483333333323319"/>
    <n v="13"/>
    <s v="Si"/>
  </r>
  <r>
    <s v="CCTF"/>
    <s v="2024016546"/>
    <x v="0"/>
    <s v="ER8051BBH"/>
    <s v="E0285KKX"/>
    <d v="2024-12-18T00:00:00"/>
    <m/>
    <s v="3126"/>
    <x v="11"/>
    <s v="S1D"/>
    <s v="S1D"/>
    <m/>
    <d v="2024-12-18T00:00:00"/>
    <d v="1899-12-30T13:17:57"/>
    <d v="2024-12-18T00:00:00"/>
    <d v="1899-12-30T13:15:18"/>
    <d v="2024-12-18T00:00:00"/>
    <d v="1899-12-30T13:38:31"/>
    <x v="0"/>
    <s v="RFCPI"/>
    <s v="507102014"/>
    <s v="FBO"/>
    <d v="1899-12-30T00:25:52"/>
    <d v="1899-12-30T00:23:13"/>
    <d v="1899-12-30T00:02:39"/>
    <s v="Granel"/>
    <s v="E001"/>
    <x v="2"/>
    <d v="1899-12-30T00:20:34"/>
    <d v="1899-12-30T00:23:13"/>
    <n v="13"/>
    <x v="13"/>
    <x v="5"/>
    <x v="1"/>
    <n v="0"/>
    <n v="0"/>
    <s v="OK"/>
    <s v="Granel"/>
    <x v="0"/>
    <n v="0"/>
    <s v="M. TENERIFE"/>
    <s v="A"/>
    <d v="1899-12-30T00:02:39"/>
    <d v="1899-12-30T00:02:39"/>
    <s v="OK"/>
    <m/>
    <m/>
    <d v="1899-12-30T00:00:00"/>
    <d v="1899-12-30T00:20:34"/>
    <n v="4"/>
    <n v="-1.8402777777700718E-3"/>
    <n v="20.566666666670308"/>
    <n v="13"/>
    <s v="Si"/>
  </r>
  <r>
    <s v="CCTF"/>
    <s v="2024016550"/>
    <x v="0"/>
    <s v="ER1318BBM"/>
    <s v="E0236DFW"/>
    <d v="2024-12-18T00:00:00"/>
    <m/>
    <s v="3126"/>
    <x v="11"/>
    <s v="S2D"/>
    <s v="S2D"/>
    <m/>
    <d v="2024-12-18T00:00:00"/>
    <d v="1899-12-30T13:27:58"/>
    <d v="2024-12-18T00:00:00"/>
    <d v="1899-12-30T13:25:23"/>
    <d v="2024-12-18T00:00:00"/>
    <d v="1899-12-30T13:42:47"/>
    <x v="0"/>
    <s v="RFCPI"/>
    <s v="507102015"/>
    <s v="EXW"/>
    <d v="1899-12-30T00:19:59"/>
    <d v="1899-12-30T00:17:24"/>
    <d v="1899-12-30T00:02:35"/>
    <s v="Granel"/>
    <s v="E001"/>
    <x v="1"/>
    <d v="1899-12-30T00:14:49"/>
    <d v="1899-12-30T00:17:24"/>
    <n v="13"/>
    <x v="13"/>
    <x v="5"/>
    <x v="1"/>
    <n v="0"/>
    <n v="0"/>
    <s v="OK"/>
    <s v="Granel"/>
    <x v="0"/>
    <n v="0"/>
    <s v="M. TENERIFE"/>
    <s v="A"/>
    <d v="1899-12-30T00:02:35"/>
    <d v="1899-12-30T00:02:35"/>
    <s v="OK"/>
    <m/>
    <m/>
    <d v="1899-12-30T00:00:00"/>
    <d v="1899-12-30T00:14:49"/>
    <n v="4"/>
    <n v="-1.7939814814800226E-3"/>
    <n v="14.816666666663973"/>
    <n v="13"/>
    <s v="Si"/>
  </r>
  <r>
    <s v="CCTF"/>
    <s v="2024016561"/>
    <x v="0"/>
    <s v="ETF02294R"/>
    <s v="E0184KJL"/>
    <d v="2024-12-18T00:00:00"/>
    <m/>
    <s v="3208"/>
    <x v="12"/>
    <s v="PA"/>
    <s v="PA"/>
    <m/>
    <d v="2024-12-18T00:00:00"/>
    <d v="1899-12-30T14:15:56"/>
    <d v="2024-12-18T00:00:00"/>
    <d v="1899-12-30T14:13:44"/>
    <d v="2024-12-18T00:00:00"/>
    <d v="1899-12-30T14:17:26"/>
    <x v="0"/>
    <s v="RFCPI"/>
    <s v="507102016"/>
    <s v="FBO"/>
    <d v="1899-12-30T00:05:54"/>
    <d v="1899-12-30T00:03:42"/>
    <d v="1899-12-30T00:02:12"/>
    <s v="Ensacado"/>
    <s v="E002"/>
    <x v="2"/>
    <d v="1899-12-30T00:01:30"/>
    <d v="1899-12-30T00:03:42"/>
    <n v="14"/>
    <x v="13"/>
    <x v="5"/>
    <x v="2"/>
    <n v="1"/>
    <n v="0"/>
    <s v="KO"/>
    <s v="Ensacado"/>
    <x v="0"/>
    <n v="1"/>
    <s v="M. TENERIFE"/>
    <s v="A"/>
    <d v="1899-12-30T00:02:12"/>
    <d v="1899-12-30T00:02:12"/>
    <s v="KO"/>
    <m/>
    <m/>
    <d v="1899-12-30T00:00:00"/>
    <d v="1899-12-30T00:01:30"/>
    <n v="4"/>
    <n v="-1.527777777779904E-3"/>
    <n v="1.4999999999904823"/>
    <n v="14"/>
    <s v="Si"/>
  </r>
  <r>
    <s v="CCTF"/>
    <s v="2024016559"/>
    <x v="0"/>
    <s v="ER8050BBH"/>
    <s v="E6110KPL"/>
    <d v="2024-12-18T00:00:00"/>
    <m/>
    <s v="3126"/>
    <x v="11"/>
    <s v="S2D"/>
    <s v="S2D"/>
    <m/>
    <d v="2024-12-18T00:00:00"/>
    <d v="1899-12-30T13:59:20"/>
    <d v="2024-12-18T00:00:00"/>
    <d v="1899-12-30T13:56:28"/>
    <d v="2024-12-18T00:00:00"/>
    <d v="1899-12-30T14:18:28"/>
    <x v="0"/>
    <s v="RFCPI"/>
    <s v="507102017"/>
    <s v="FBO"/>
    <d v="1899-12-30T00:24:52"/>
    <d v="1899-12-30T00:22:00"/>
    <d v="1899-12-30T00:02:52"/>
    <s v="Granel"/>
    <s v="E001"/>
    <x v="2"/>
    <d v="1899-12-30T00:19:08"/>
    <d v="1899-12-30T00:22:00"/>
    <n v="13"/>
    <x v="13"/>
    <x v="5"/>
    <x v="1"/>
    <n v="0"/>
    <n v="0"/>
    <s v="OK"/>
    <s v="Granel"/>
    <x v="0"/>
    <n v="0"/>
    <s v="M. TENERIFE"/>
    <s v="A"/>
    <d v="1899-12-30T00:02:52"/>
    <d v="1899-12-30T00:02:52"/>
    <s v="OK"/>
    <m/>
    <m/>
    <d v="1899-12-30T00:00:00"/>
    <d v="1899-12-30T00:19:08"/>
    <n v="4"/>
    <n v="-1.9907407407400157E-3"/>
    <n v="19.133333333337497"/>
    <n v="14"/>
    <s v="Si"/>
  </r>
  <r>
    <s v="CCTF"/>
    <s v="2024016562"/>
    <x v="0"/>
    <s v="ETF02294R"/>
    <s v="E0184KJL"/>
    <d v="2024-12-18T00:00:00"/>
    <m/>
    <s v="3208"/>
    <x v="12"/>
    <s v="PA"/>
    <s v="PA"/>
    <m/>
    <d v="2024-12-18T00:00:00"/>
    <d v="1899-12-30T14:18:06"/>
    <d v="2024-12-18T00:00:00"/>
    <d v="1899-12-30T14:15:14"/>
    <d v="2024-12-18T00:00:00"/>
    <d v="1899-12-30T14:18:57"/>
    <x v="0"/>
    <s v="RFCPI"/>
    <s v="507102018"/>
    <s v="FBO"/>
    <d v="1899-12-30T00:06:35"/>
    <d v="1899-12-30T00:03:43"/>
    <d v="1899-12-30T00:02:52"/>
    <s v="Ensacado"/>
    <s v="E002"/>
    <x v="2"/>
    <d v="1899-12-30T00:00:51"/>
    <d v="1899-12-30T00:03:43"/>
    <n v="14"/>
    <x v="13"/>
    <x v="5"/>
    <x v="2"/>
    <n v="1"/>
    <n v="0"/>
    <s v="KO"/>
    <s v="Ensacado"/>
    <x v="0"/>
    <n v="1"/>
    <s v="M. TENERIFE"/>
    <s v="A"/>
    <d v="1899-12-30T00:02:52"/>
    <d v="1899-12-30T00:02:52"/>
    <s v="KO"/>
    <m/>
    <m/>
    <d v="1899-12-30T00:00:00"/>
    <d v="1899-12-30T00:00:51"/>
    <n v="4"/>
    <n v="-1.9907407407400157E-3"/>
    <n v="0.85000000000317044"/>
    <n v="14"/>
    <s v="Si"/>
  </r>
  <r>
    <s v="CCTF"/>
    <s v="2024016560"/>
    <x v="0"/>
    <s v="EP01035R"/>
    <s v="E5050MHX"/>
    <d v="2024-12-18T00:00:00"/>
    <m/>
    <s v="3126"/>
    <x v="11"/>
    <s v="S1D"/>
    <s v="S1D"/>
    <m/>
    <d v="2024-12-18T00:00:00"/>
    <d v="1899-12-30T14:15:27"/>
    <d v="2024-12-18T00:00:00"/>
    <d v="1899-12-30T14:12:26"/>
    <d v="2024-12-18T00:00:00"/>
    <d v="1899-12-30T14:31:28"/>
    <x v="0"/>
    <s v="RFCPI"/>
    <s v="507102019"/>
    <s v="EXW"/>
    <d v="1899-12-30T00:22:03"/>
    <d v="1899-12-30T00:19:02"/>
    <d v="1899-12-30T00:03:01"/>
    <s v="Granel"/>
    <s v="E001"/>
    <x v="1"/>
    <d v="1899-12-30T00:16:01"/>
    <d v="1899-12-30T00:19:02"/>
    <n v="14"/>
    <x v="13"/>
    <x v="5"/>
    <x v="1"/>
    <n v="0"/>
    <n v="0"/>
    <s v="OK"/>
    <s v="Granel"/>
    <x v="0"/>
    <n v="0"/>
    <s v="M. TENERIFE"/>
    <s v="A"/>
    <d v="1899-12-30T00:03:01"/>
    <d v="1899-12-30T00:03:01"/>
    <s v="OK"/>
    <m/>
    <m/>
    <d v="1899-12-30T00:00:00"/>
    <d v="1899-12-30T00:16:01"/>
    <n v="4"/>
    <n v="-2.0949074074100293E-3"/>
    <n v="16.016666666673594"/>
    <n v="14"/>
    <s v="Si"/>
  </r>
  <r>
    <s v="CCTF"/>
    <s v="2024016555"/>
    <x v="0"/>
    <s v="ER0927BBC"/>
    <s v="E5539KFG"/>
    <d v="2024-12-18T00:00:00"/>
    <m/>
    <s v="2693"/>
    <x v="13"/>
    <s v="PA"/>
    <s v="PA"/>
    <m/>
    <d v="2024-12-18T00:00:00"/>
    <d v="1899-12-30T13:49:34"/>
    <d v="2024-12-18T00:00:00"/>
    <d v="1899-12-30T13:49:26"/>
    <d v="2024-12-18T00:00:00"/>
    <d v="1899-12-30T14:31:49"/>
    <x v="0"/>
    <s v="RFCPI"/>
    <s v="507102020"/>
    <s v="EXW"/>
    <d v="1899-12-30T00:42:31"/>
    <d v="1899-12-30T00:42:23"/>
    <d v="1899-12-30T00:00:08"/>
    <s v="Ensacado"/>
    <s v="E002"/>
    <x v="1"/>
    <d v="1899-12-30T00:42:15"/>
    <d v="1899-12-30T00:42:23"/>
    <n v="13"/>
    <x v="13"/>
    <x v="5"/>
    <x v="2"/>
    <n v="0"/>
    <n v="0"/>
    <s v="OK"/>
    <s v="Ensacado"/>
    <x v="0"/>
    <n v="0"/>
    <s v="M. TENERIFE"/>
    <s v="A"/>
    <d v="1899-12-30T00:00:08"/>
    <d v="1899-12-30T00:00:08"/>
    <s v="OK"/>
    <m/>
    <m/>
    <d v="1899-12-30T00:00:00"/>
    <d v="1899-12-30T00:42:15"/>
    <n v="4"/>
    <n v="-9.2592592590090561E-5"/>
    <n v="42.250000000003084"/>
    <n v="14"/>
    <s v="Si"/>
  </r>
  <r>
    <s v="CCTF"/>
    <s v="2024016563"/>
    <x v="0"/>
    <s v="ER8173BDN"/>
    <s v="E5866LGS"/>
    <d v="2024-12-18T00:00:00"/>
    <m/>
    <s v="2693"/>
    <x v="13"/>
    <s v="PA"/>
    <s v="PA"/>
    <m/>
    <d v="2024-12-18T00:00:00"/>
    <d v="1899-12-30T15:05:10"/>
    <d v="2024-12-18T00:00:00"/>
    <d v="1899-12-30T15:02:53"/>
    <d v="2024-12-18T00:00:00"/>
    <d v="1899-12-30T15:25:37"/>
    <x v="0"/>
    <s v="RFCPI"/>
    <s v="507102021"/>
    <s v="FBO"/>
    <d v="1899-12-30T00:25:01"/>
    <d v="1899-12-30T00:22:44"/>
    <d v="1899-12-30T00:02:17"/>
    <s v="Ensacado"/>
    <s v="E002"/>
    <x v="2"/>
    <d v="1899-12-30T00:20:27"/>
    <d v="1899-12-30T00:22:44"/>
    <n v="15"/>
    <x v="13"/>
    <x v="5"/>
    <x v="2"/>
    <n v="0"/>
    <n v="0"/>
    <s v="OK"/>
    <s v="Ensacado"/>
    <x v="0"/>
    <n v="0"/>
    <s v="M. TENERIFE"/>
    <s v="A"/>
    <d v="1899-12-30T00:02:17"/>
    <d v="1899-12-30T00:02:17"/>
    <s v="OK"/>
    <m/>
    <m/>
    <d v="1899-12-30T00:00:00"/>
    <d v="1899-12-30T00:20:27"/>
    <n v="4"/>
    <n v="-1.5856481481500984E-3"/>
    <n v="20.450000000001598"/>
    <n v="15"/>
    <s v="Si"/>
  </r>
  <r>
    <s v="CCTF"/>
    <s v="2024016564"/>
    <x v="0"/>
    <s v="ER8437BBF"/>
    <s v="E8087HNJ"/>
    <d v="2024-12-18T00:00:00"/>
    <m/>
    <s v="3208"/>
    <x v="12"/>
    <s v="PA"/>
    <s v="PA"/>
    <m/>
    <d v="2024-12-18T00:00:00"/>
    <d v="1899-12-30T16:18:38"/>
    <d v="2024-12-18T00:00:00"/>
    <d v="1899-12-30T16:16:11"/>
    <d v="2024-12-18T00:00:00"/>
    <d v="1899-12-30T16:21:17"/>
    <x v="55"/>
    <s v="E_JAZCONA"/>
    <s v="507102022"/>
    <s v="FBO"/>
    <d v="1899-12-30T00:07:33"/>
    <d v="1899-12-30T00:05:06"/>
    <d v="1899-12-30T00:02:27"/>
    <s v="Ensacado"/>
    <s v="E002"/>
    <x v="2"/>
    <d v="1899-12-30T00:02:39"/>
    <d v="1899-12-30T00:05:06"/>
    <n v="16"/>
    <x v="13"/>
    <x v="5"/>
    <x v="2"/>
    <n v="1"/>
    <n v="0"/>
    <s v="KO"/>
    <s v="Ensacado"/>
    <x v="0"/>
    <n v="1"/>
    <s v="M. TENERIFE"/>
    <s v="A"/>
    <d v="1899-12-30T00:02:27"/>
    <d v="1899-12-30T00:02:27"/>
    <s v="OK"/>
    <m/>
    <m/>
    <d v="1899-12-30T00:00:00"/>
    <d v="1899-12-30T00:02:39"/>
    <n v="4"/>
    <n v="-1.701388888889932E-3"/>
    <n v="2.6500000000032919"/>
    <n v="16"/>
    <s v="Si"/>
  </r>
  <r>
    <s v="CCTF"/>
    <s v="2024016565"/>
    <x v="0"/>
    <s v="ER5007BCB"/>
    <s v="E5539KFG"/>
    <d v="2024-12-18T00:00:00"/>
    <m/>
    <s v="2693"/>
    <x v="13"/>
    <s v="PA"/>
    <s v="PA"/>
    <m/>
    <d v="2024-12-18T00:00:00"/>
    <d v="1899-12-30T17:56:25"/>
    <d v="2024-12-18T00:00:00"/>
    <d v="1899-12-30T17:54:35"/>
    <d v="2024-12-18T00:00:00"/>
    <d v="1899-12-30T18:23:32"/>
    <x v="0"/>
    <s v="RFCPI"/>
    <s v="507102024"/>
    <s v="FBO"/>
    <d v="1899-12-30T00:30:47"/>
    <d v="1899-12-30T00:28:57"/>
    <d v="1899-12-30T00:01:50"/>
    <s v="Ensacado"/>
    <s v="E002"/>
    <x v="1"/>
    <d v="1899-12-30T00:27:07"/>
    <d v="1899-12-30T00:28:57"/>
    <n v="17"/>
    <x v="13"/>
    <x v="5"/>
    <x v="2"/>
    <n v="0"/>
    <n v="0"/>
    <s v="OK"/>
    <s v="Ensacado"/>
    <x v="0"/>
    <n v="0"/>
    <s v="M. TENERIFE"/>
    <s v="A"/>
    <d v="1899-12-30T00:01:50"/>
    <d v="1899-12-30T00:01:50"/>
    <s v="OK"/>
    <m/>
    <m/>
    <d v="1899-12-30T00:00:00"/>
    <d v="1899-12-30T00:27:07"/>
    <n v="4"/>
    <n v="-1.2731481481399465E-3"/>
    <n v="27.116666666668774"/>
    <n v="18"/>
    <s v="Si"/>
  </r>
  <r>
    <s v="CCTF"/>
    <s v="2024016566"/>
    <x v="0"/>
    <s v="ER0623BBL"/>
    <s v="E9819MMR"/>
    <d v="2024-12-19T00:00:00"/>
    <m/>
    <s v="3126"/>
    <x v="11"/>
    <s v="S1D"/>
    <s v="S1D"/>
    <m/>
    <d v="2024-12-19T00:00:00"/>
    <d v="1899-12-30T06:02:06"/>
    <d v="2024-12-19T00:00:00"/>
    <d v="1899-12-30T06:00:27"/>
    <d v="2024-12-19T00:00:00"/>
    <d v="1899-12-30T06:25:12"/>
    <x v="0"/>
    <s v="RFCPI"/>
    <s v="507102025"/>
    <s v="FBO"/>
    <d v="1899-12-30T00:26:24"/>
    <d v="1899-12-30T00:24:45"/>
    <d v="1899-12-30T00:01:39"/>
    <s v="Granel"/>
    <s v="E001"/>
    <x v="2"/>
    <d v="1899-12-30T00:23:06"/>
    <d v="1899-12-30T00:24:45"/>
    <n v="6"/>
    <x v="14"/>
    <x v="5"/>
    <x v="1"/>
    <n v="0"/>
    <n v="0"/>
    <s v="OK"/>
    <s v="Granel"/>
    <x v="0"/>
    <n v="0"/>
    <s v="M. TENERIFE"/>
    <s v="A"/>
    <d v="1899-12-30T00:01:39"/>
    <d v="1899-12-30T00:01:39"/>
    <s v="OK"/>
    <m/>
    <m/>
    <d v="1899-12-30T00:00:00"/>
    <d v="1899-12-30T00:23:06"/>
    <n v="5"/>
    <n v="-1.1458333333300152E-3"/>
    <n v="23.100000000004808"/>
    <n v="6"/>
    <s v="Si"/>
  </r>
  <r>
    <s v="CCTF"/>
    <s v=""/>
    <x v="0"/>
    <s v="ER7632BBM"/>
    <s v="E3632MTM"/>
    <d v="2024-12-19T00:00:00"/>
    <m/>
    <s v="3208"/>
    <x v="12"/>
    <s v="PA"/>
    <m/>
    <m/>
    <d v="2024-12-19T00:00:00"/>
    <d v="1899-12-30T06:04:53"/>
    <d v="2024-12-19T00:00:00"/>
    <d v="1899-12-30T13:51:00"/>
    <d v="2024-12-19T00:00:00"/>
    <d v="1899-12-30T06:22:55"/>
    <x v="56"/>
    <s v="E_JPEREZ1"/>
    <s v="507102026"/>
    <s v="EXW"/>
    <d v="1899-12-30T15:14:12"/>
    <d v="1899-12-30T07:28:05"/>
    <d v="1899-12-30T07:46:07"/>
    <s v="Ensacado"/>
    <s v="E002"/>
    <x v="1"/>
    <d v="1899-12-30T00:18:02"/>
    <n v="-0.31116898148147998"/>
    <n v="6"/>
    <x v="14"/>
    <x v="5"/>
    <x v="2"/>
    <n v="0"/>
    <n v="0"/>
    <s v="OK"/>
    <s v="Ensacado"/>
    <x v="0"/>
    <n v="0"/>
    <s v="M. TENERIFE"/>
    <s v="A"/>
    <d v="1899-12-30T07:46:07"/>
    <d v="1899-12-30T06:48:07"/>
    <s v="KO"/>
    <m/>
    <m/>
    <d v="1899-12-30T00:00:00"/>
    <d v="1899-12-30T00:18:02"/>
    <n v="5"/>
    <d v="1899-12-30T07:46:07"/>
    <n v="18.033333333335964"/>
    <n v="6"/>
    <s v="Si"/>
  </r>
  <r>
    <s v="CCTF"/>
    <s v="2024016567"/>
    <x v="0"/>
    <s v="EP01035R"/>
    <s v="E5050MHX"/>
    <d v="2024-12-19T00:00:00"/>
    <m/>
    <s v="3126"/>
    <x v="11"/>
    <s v="S2D"/>
    <s v="S2D"/>
    <m/>
    <d v="2024-12-19T00:00:00"/>
    <d v="1899-12-30T06:02:56"/>
    <d v="2024-12-19T00:00:00"/>
    <d v="1899-12-30T06:01:25"/>
    <d v="2024-12-19T00:00:00"/>
    <d v="1899-12-30T06:26:56"/>
    <x v="0"/>
    <s v="RFCPI"/>
    <s v="507102027"/>
    <s v="EXW"/>
    <d v="1899-12-30T00:27:02"/>
    <d v="1899-12-30T00:25:31"/>
    <d v="1899-12-30T00:01:31"/>
    <s v="Granel"/>
    <s v="E001"/>
    <x v="1"/>
    <d v="1899-12-30T00:24:00"/>
    <d v="1899-12-30T00:25:31"/>
    <n v="6"/>
    <x v="14"/>
    <x v="5"/>
    <x v="1"/>
    <n v="0"/>
    <n v="0"/>
    <s v="OK"/>
    <s v="Granel"/>
    <x v="0"/>
    <n v="0"/>
    <s v="M. TENERIFE"/>
    <s v="A"/>
    <d v="1899-12-30T00:01:31"/>
    <d v="1899-12-30T00:01:31"/>
    <s v="OK"/>
    <m/>
    <m/>
    <d v="1899-12-30T00:00:00"/>
    <d v="1899-12-30T00:24:00"/>
    <n v="5"/>
    <n v="-1.0532407407399802E-3"/>
    <n v="23.999999999990401"/>
    <n v="6"/>
    <s v="Si"/>
  </r>
  <r>
    <s v="CCTF"/>
    <s v="2024016569"/>
    <x v="0"/>
    <s v="ER8173BDN"/>
    <s v="E5866LGS"/>
    <d v="2024-12-19T00:00:00"/>
    <m/>
    <s v="2693"/>
    <x v="13"/>
    <s v="PA"/>
    <s v="PA"/>
    <m/>
    <d v="2024-12-19T00:00:00"/>
    <d v="1899-12-30T06:09:33"/>
    <d v="2024-12-19T00:00:00"/>
    <d v="1899-12-30T06:16:01"/>
    <d v="2024-12-19T00:00:00"/>
    <d v="1899-12-30T06:37:25"/>
    <x v="0"/>
    <s v="RFCPI"/>
    <s v="507102028"/>
    <s v="FBO"/>
    <d v="1899-12-30T00:27:52"/>
    <d v="1899-12-30T00:21:24"/>
    <d v="1899-12-30T00:06:28"/>
    <s v="Ensacado"/>
    <s v="E002"/>
    <x v="2"/>
    <d v="1899-12-30T00:27:52"/>
    <d v="1899-12-30T00:21:24"/>
    <n v="6"/>
    <x v="14"/>
    <x v="5"/>
    <x v="2"/>
    <n v="0"/>
    <n v="0"/>
    <s v="OK"/>
    <s v="Ensacado"/>
    <x v="0"/>
    <n v="0"/>
    <s v="M. TENERIFE"/>
    <s v="A"/>
    <d v="1899-12-30T00:06:28"/>
    <d v="1899-12-30T00:06:28"/>
    <s v="OK"/>
    <m/>
    <m/>
    <d v="1899-12-30T00:00:00"/>
    <d v="1899-12-30T00:27:52"/>
    <n v="5"/>
    <d v="1899-12-30T00:06:28"/>
    <n v="27.866666666678402"/>
    <n v="6"/>
    <s v="Si"/>
  </r>
  <r>
    <s v="CCTF"/>
    <s v="2024016572"/>
    <x v="0"/>
    <s v="ER8317BBV"/>
    <s v="E1828CPR"/>
    <d v="2024-12-19T00:00:00"/>
    <m/>
    <s v="3208"/>
    <x v="12"/>
    <s v="PA"/>
    <s v="PA"/>
    <m/>
    <d v="2024-12-19T00:00:00"/>
    <d v="1899-12-30T06:14:17"/>
    <d v="2024-12-19T00:00:00"/>
    <d v="1899-12-30T06:42:57"/>
    <d v="2024-12-19T00:00:00"/>
    <d v="1899-12-30T06:46:38"/>
    <x v="0"/>
    <s v="RFCPI"/>
    <s v="507102029"/>
    <s v="FBO"/>
    <d v="1899-12-30T00:32:21"/>
    <d v="1899-12-30T00:03:41"/>
    <d v="1899-12-30T00:28:40"/>
    <s v="Ensacado"/>
    <s v="E002"/>
    <x v="1"/>
    <d v="1899-12-30T00:32:21"/>
    <d v="1899-12-30T00:03:41"/>
    <n v="6"/>
    <x v="14"/>
    <x v="5"/>
    <x v="2"/>
    <n v="0"/>
    <n v="0"/>
    <s v="OK"/>
    <s v="Ensacado"/>
    <x v="0"/>
    <n v="0"/>
    <s v="M. TENERIFE"/>
    <s v="A"/>
    <d v="1899-12-30T00:28:40"/>
    <d v="1899-12-30T00:28:40"/>
    <s v="OK"/>
    <m/>
    <m/>
    <d v="1899-12-30T00:00:00"/>
    <d v="1899-12-30T00:32:21"/>
    <n v="5"/>
    <d v="1899-12-30T00:28:40"/>
    <n v="32.350000000003135"/>
    <n v="6"/>
    <s v="Si"/>
  </r>
  <r>
    <s v="CCTF"/>
    <s v="2024016581"/>
    <x v="0"/>
    <s v="ER8317BBV"/>
    <s v="E1828CPR"/>
    <d v="2024-12-19T00:00:00"/>
    <m/>
    <s v="2693"/>
    <x v="13"/>
    <s v="PA"/>
    <s v="PA"/>
    <m/>
    <d v="2024-12-19T00:00:00"/>
    <d v="1899-12-30T06:47:28"/>
    <d v="2024-12-19T00:00:00"/>
    <d v="1899-12-30T06:44:48"/>
    <d v="2024-12-19T00:00:00"/>
    <d v="1899-12-30T06:48:32"/>
    <x v="0"/>
    <s v="RFCPI"/>
    <s v="507102030"/>
    <s v="FBO"/>
    <d v="1899-12-30T00:06:24"/>
    <d v="1899-12-30T00:03:44"/>
    <d v="1899-12-30T00:02:40"/>
    <s v="Ensacado"/>
    <s v="E002"/>
    <x v="1"/>
    <d v="1899-12-30T00:01:04"/>
    <d v="1899-12-30T00:03:44"/>
    <n v="6"/>
    <x v="14"/>
    <x v="5"/>
    <x v="2"/>
    <n v="1"/>
    <n v="0"/>
    <s v="KO"/>
    <s v="Ensacado"/>
    <x v="0"/>
    <n v="1"/>
    <s v="M. TENERIFE"/>
    <s v="A"/>
    <d v="1899-12-30T00:02:40"/>
    <d v="1899-12-30T00:02:40"/>
    <s v="KO"/>
    <m/>
    <m/>
    <d v="1899-12-30T00:00:00"/>
    <d v="1899-12-30T00:01:04"/>
    <n v="5"/>
    <n v="-1.8518518518499949E-3"/>
    <n v="1.066666666665661"/>
    <n v="6"/>
    <s v="Si"/>
  </r>
  <r>
    <s v="CCTF"/>
    <s v="2024016570"/>
    <x v="0"/>
    <s v="ER0132BBR"/>
    <s v="E6642HNW"/>
    <d v="2024-12-19T00:00:00"/>
    <m/>
    <s v="3208"/>
    <x v="12"/>
    <s v="PA"/>
    <s v="PA"/>
    <m/>
    <d v="2024-12-19T00:00:00"/>
    <d v="1899-12-30T06:13:40"/>
    <d v="2024-12-19T00:00:00"/>
    <d v="1899-12-30T06:33:38"/>
    <d v="2024-12-19T00:00:00"/>
    <d v="1899-12-30T06:49:57"/>
    <x v="0"/>
    <s v="RFCPI"/>
    <s v="507102031"/>
    <s v="FBO"/>
    <d v="1899-12-30T00:36:17"/>
    <d v="1899-12-30T00:16:19"/>
    <d v="1899-12-30T00:19:58"/>
    <s v="Ensacado"/>
    <s v="E002"/>
    <x v="2"/>
    <d v="1899-12-30T00:36:17"/>
    <d v="1899-12-30T00:16:19"/>
    <n v="6"/>
    <x v="14"/>
    <x v="5"/>
    <x v="2"/>
    <n v="0"/>
    <n v="0"/>
    <s v="OK"/>
    <s v="Ensacado"/>
    <x v="0"/>
    <n v="0"/>
    <s v="M. TENERIFE"/>
    <s v="A"/>
    <d v="1899-12-30T00:19:58"/>
    <d v="1899-12-30T00:19:58"/>
    <s v="OK"/>
    <m/>
    <m/>
    <d v="1899-12-30T00:00:00"/>
    <d v="1899-12-30T00:36:17"/>
    <n v="5"/>
    <d v="1899-12-30T00:19:58"/>
    <n v="36.28333333333434"/>
    <n v="6"/>
    <s v="Si"/>
  </r>
  <r>
    <s v="CCTF"/>
    <s v="2024016584"/>
    <x v="0"/>
    <s v="ETF01267R"/>
    <s v="E5707BDC"/>
    <d v="2024-12-19T00:00:00"/>
    <m/>
    <s v="2693"/>
    <x v="13"/>
    <s v="PA"/>
    <s v="PA"/>
    <m/>
    <d v="2024-12-19T00:00:00"/>
    <d v="1899-12-30T06:50:36"/>
    <d v="2024-12-19T00:00:00"/>
    <d v="1899-12-30T06:48:41"/>
    <d v="2024-12-19T00:00:00"/>
    <d v="1899-12-30T06:52:59"/>
    <x v="0"/>
    <s v="RFCPI"/>
    <s v="507102032"/>
    <s v="EXW"/>
    <d v="1899-12-30T00:06:13"/>
    <d v="1899-12-30T00:04:18"/>
    <d v="1899-12-30T00:01:55"/>
    <s v="Ensacado"/>
    <s v="E002"/>
    <x v="1"/>
    <d v="1899-12-30T00:02:23"/>
    <d v="1899-12-30T00:04:18"/>
    <n v="6"/>
    <x v="14"/>
    <x v="5"/>
    <x v="2"/>
    <n v="1"/>
    <n v="0"/>
    <s v="KO"/>
    <s v="Ensacado"/>
    <x v="0"/>
    <n v="1"/>
    <s v="M. TENERIFE"/>
    <s v="A"/>
    <d v="1899-12-30T00:01:55"/>
    <d v="1899-12-30T00:01:55"/>
    <s v="OK"/>
    <m/>
    <m/>
    <d v="1899-12-30T00:00:00"/>
    <d v="1899-12-30T00:02:23"/>
    <n v="5"/>
    <n v="-1.3310185185200218E-3"/>
    <n v="2.3833333333296025"/>
    <n v="6"/>
    <s v="Si"/>
  </r>
  <r>
    <s v="CCTF"/>
    <s v="2024016577"/>
    <x v="0"/>
    <s v="ER1863BBJ"/>
    <s v="E8383LSW"/>
    <d v="2024-12-19T00:00:00"/>
    <m/>
    <s v="3126"/>
    <x v="11"/>
    <s v="S2D"/>
    <s v="S2D"/>
    <m/>
    <d v="2024-12-19T00:00:00"/>
    <d v="1899-12-30T06:34:14"/>
    <d v="2024-12-19T00:00:00"/>
    <d v="1899-12-30T06:32:06"/>
    <d v="2024-12-19T00:00:00"/>
    <d v="1899-12-30T06:55:19"/>
    <x v="0"/>
    <s v="RFCPI"/>
    <s v="507102033"/>
    <s v="FBO"/>
    <d v="1899-12-30T00:25:21"/>
    <d v="1899-12-30T00:23:13"/>
    <d v="1899-12-30T00:02:08"/>
    <s v="Granel"/>
    <s v="E001"/>
    <x v="2"/>
    <d v="1899-12-30T00:21:05"/>
    <d v="1899-12-30T00:23:13"/>
    <n v="6"/>
    <x v="14"/>
    <x v="5"/>
    <x v="1"/>
    <n v="0"/>
    <n v="0"/>
    <s v="OK"/>
    <s v="Granel"/>
    <x v="0"/>
    <n v="0"/>
    <s v="M. TENERIFE"/>
    <s v="A"/>
    <d v="1899-12-30T00:02:08"/>
    <d v="1899-12-30T00:02:08"/>
    <s v="OK"/>
    <m/>
    <m/>
    <d v="1899-12-30T00:00:00"/>
    <d v="1899-12-30T00:21:05"/>
    <n v="5"/>
    <n v="-1.4814814814800292E-3"/>
    <n v="21.083333333327968"/>
    <n v="6"/>
    <s v="Si"/>
  </r>
  <r>
    <s v="CCTF"/>
    <s v="2024016578"/>
    <x v="0"/>
    <s v="ER6669BBL"/>
    <s v="E6110KPL"/>
    <d v="2024-12-19T00:00:00"/>
    <m/>
    <s v="2649"/>
    <x v="14"/>
    <s v="S6H"/>
    <s v="S6H"/>
    <m/>
    <d v="2024-12-19T00:00:00"/>
    <d v="1899-12-30T06:34:37"/>
    <d v="2024-12-19T00:00:00"/>
    <d v="1899-12-30T06:31:38"/>
    <d v="2024-12-19T00:00:00"/>
    <d v="1899-12-30T06:57:02"/>
    <x v="0"/>
    <s v="RFCPI"/>
    <s v="507102034"/>
    <s v="FBO"/>
    <d v="1899-12-30T00:28:23"/>
    <d v="1899-12-30T00:25:24"/>
    <d v="1899-12-30T00:02:59"/>
    <s v="Granel"/>
    <s v="E001"/>
    <x v="2"/>
    <d v="1899-12-30T00:22:25"/>
    <d v="1899-12-30T00:25:24"/>
    <n v="6"/>
    <x v="14"/>
    <x v="5"/>
    <x v="1"/>
    <n v="0"/>
    <n v="0"/>
    <s v="OK"/>
    <s v="Granel"/>
    <x v="0"/>
    <n v="0"/>
    <s v="M. TENERIFE"/>
    <s v="A"/>
    <d v="1899-12-30T00:02:59"/>
    <d v="1899-12-30T00:02:59"/>
    <s v="OK"/>
    <m/>
    <m/>
    <d v="1899-12-30T00:00:00"/>
    <d v="1899-12-30T00:22:25"/>
    <n v="5"/>
    <n v="-2.0717592592600087E-3"/>
    <n v="22.416666666667158"/>
    <n v="6"/>
    <s v="Si"/>
  </r>
  <r>
    <s v="CCTF"/>
    <s v="2024016582"/>
    <x v="0"/>
    <s v="ER0260BCH"/>
    <s v="E1160JXP"/>
    <d v="2024-12-19T00:00:00"/>
    <m/>
    <s v="2693"/>
    <x v="13"/>
    <s v="PA"/>
    <s v="PA"/>
    <m/>
    <d v="2024-12-19T00:00:00"/>
    <d v="1899-12-30T06:47:37"/>
    <d v="2024-12-19T00:00:00"/>
    <d v="1899-12-30T06:57:59"/>
    <d v="2024-12-19T00:00:00"/>
    <d v="1899-12-30T07:01:45"/>
    <x v="0"/>
    <s v="RFCPI"/>
    <s v="507102035"/>
    <s v="FBO"/>
    <d v="1899-12-30T00:14:08"/>
    <d v="1899-12-30T00:03:46"/>
    <d v="1899-12-30T00:10:22"/>
    <s v="Ensacado"/>
    <s v="E002"/>
    <x v="2"/>
    <d v="1899-12-30T00:14:08"/>
    <d v="1899-12-30T00:03:46"/>
    <n v="6"/>
    <x v="14"/>
    <x v="5"/>
    <x v="2"/>
    <n v="0"/>
    <n v="0"/>
    <s v="OK"/>
    <s v="Ensacado"/>
    <x v="0"/>
    <n v="0"/>
    <s v="M. TENERIFE"/>
    <s v="A"/>
    <d v="1899-12-30T00:10:22"/>
    <d v="1899-12-30T00:10:22"/>
    <s v="OK"/>
    <m/>
    <m/>
    <d v="1899-12-30T00:00:00"/>
    <d v="1899-12-30T00:14:08"/>
    <n v="5"/>
    <d v="1899-12-30T00:10:22"/>
    <n v="14.133333333326403"/>
    <n v="7"/>
    <s v="Si"/>
  </r>
  <r>
    <s v="CCTF"/>
    <s v="2024016586"/>
    <x v="0"/>
    <s v="ER1862BBJ"/>
    <s v="E8458KDT"/>
    <d v="2024-12-19T00:00:00"/>
    <m/>
    <s v="3208"/>
    <x v="12"/>
    <s v="PA"/>
    <s v="PA"/>
    <m/>
    <d v="2024-12-19T00:00:00"/>
    <d v="1899-12-30T06:54:17"/>
    <d v="2024-12-19T00:00:00"/>
    <d v="1899-12-30T07:00:20"/>
    <d v="2024-12-19T00:00:00"/>
    <d v="1899-12-30T07:04:00"/>
    <x v="0"/>
    <s v="RFCPI"/>
    <s v="507102036"/>
    <s v="FBO"/>
    <d v="1899-12-30T00:09:43"/>
    <d v="1899-12-30T00:03:40"/>
    <d v="1899-12-30T00:06:03"/>
    <s v="Ensacado"/>
    <s v="E002"/>
    <x v="1"/>
    <d v="1899-12-30T00:09:43"/>
    <d v="1899-12-30T00:03:40"/>
    <n v="6"/>
    <x v="14"/>
    <x v="5"/>
    <x v="2"/>
    <n v="1"/>
    <n v="0"/>
    <s v="KO"/>
    <s v="Ensacado"/>
    <x v="0"/>
    <n v="1"/>
    <s v="M. TENERIFE"/>
    <s v="A"/>
    <d v="1899-12-30T00:06:03"/>
    <d v="1899-12-30T00:06:03"/>
    <s v="OK"/>
    <m/>
    <m/>
    <d v="1899-12-30T00:00:00"/>
    <d v="1899-12-30T00:09:43"/>
    <n v="5"/>
    <d v="1899-12-30T00:06:03"/>
    <n v="9.7166666666591794"/>
    <n v="7"/>
    <s v="Si"/>
  </r>
  <r>
    <s v="CCTF"/>
    <s v="2024016585"/>
    <x v="0"/>
    <s v="ER4702BCK"/>
    <s v="E1671HGL"/>
    <d v="2024-12-19T00:00:00"/>
    <m/>
    <s v="3208"/>
    <x v="12"/>
    <s v="PA"/>
    <s v="PA"/>
    <m/>
    <d v="2024-12-19T00:00:00"/>
    <d v="1899-12-30T06:53:52"/>
    <d v="2024-12-19T00:00:00"/>
    <d v="1899-12-30T07:02:37"/>
    <d v="2024-12-19T00:00:00"/>
    <d v="1899-12-30T07:06:31"/>
    <x v="0"/>
    <s v="RFCPI"/>
    <s v="507102037"/>
    <s v="FBO"/>
    <d v="1899-12-30T00:12:39"/>
    <d v="1899-12-30T00:03:54"/>
    <d v="1899-12-30T00:08:45"/>
    <s v="Ensacado"/>
    <s v="E002"/>
    <x v="1"/>
    <d v="1899-12-30T00:12:39"/>
    <d v="1899-12-30T00:03:54"/>
    <n v="6"/>
    <x v="14"/>
    <x v="5"/>
    <x v="2"/>
    <n v="0"/>
    <n v="0"/>
    <s v="OK"/>
    <s v="Ensacado"/>
    <x v="0"/>
    <n v="0"/>
    <s v="M. TENERIFE"/>
    <s v="A"/>
    <d v="1899-12-30T00:08:45"/>
    <d v="1899-12-30T00:08:45"/>
    <s v="OK"/>
    <m/>
    <m/>
    <d v="1899-12-30T00:00:00"/>
    <d v="1899-12-30T00:12:39"/>
    <n v="5"/>
    <d v="1899-12-30T00:08:45"/>
    <n v="12.649999999996782"/>
    <n v="7"/>
    <s v="Si"/>
  </r>
  <r>
    <s v="CCTF"/>
    <s v="2024016583"/>
    <x v="0"/>
    <s v="ER6670BBL"/>
    <s v="E8727HJH"/>
    <d v="2024-12-19T00:00:00"/>
    <m/>
    <s v="3126"/>
    <x v="11"/>
    <s v="S1D"/>
    <s v="S1D"/>
    <m/>
    <d v="2024-12-19T00:00:00"/>
    <d v="1899-12-30T06:49:37"/>
    <d v="2024-12-19T00:00:00"/>
    <d v="1899-12-30T06:46:32"/>
    <d v="2024-12-19T00:00:00"/>
    <d v="1899-12-30T07:11:21"/>
    <x v="0"/>
    <s v="RFCPI"/>
    <s v="507102038"/>
    <s v="FBO"/>
    <d v="1899-12-30T00:27:54"/>
    <d v="1899-12-30T00:24:49"/>
    <d v="1899-12-30T00:03:05"/>
    <s v="Granel"/>
    <s v="E001"/>
    <x v="2"/>
    <d v="1899-12-30T00:21:44"/>
    <d v="1899-12-30T00:24:49"/>
    <n v="6"/>
    <x v="14"/>
    <x v="5"/>
    <x v="1"/>
    <n v="0"/>
    <n v="0"/>
    <s v="OK"/>
    <s v="Granel"/>
    <x v="0"/>
    <n v="0"/>
    <s v="M. TENERIFE"/>
    <s v="A"/>
    <d v="1899-12-30T00:03:05"/>
    <d v="1899-12-30T00:03:05"/>
    <s v="OK"/>
    <m/>
    <m/>
    <d v="1899-12-30T00:00:00"/>
    <d v="1899-12-30T00:21:44"/>
    <n v="5"/>
    <n v="-2.1412037037099596E-3"/>
    <n v="21.73333333332959"/>
    <n v="7"/>
    <s v="Si"/>
  </r>
  <r>
    <s v="CCTF"/>
    <s v="2024016587"/>
    <x v="0"/>
    <s v="ER8050BBH"/>
    <s v="E5980LLH"/>
    <d v="2024-12-19T00:00:00"/>
    <m/>
    <s v="3126"/>
    <x v="11"/>
    <s v="S2D"/>
    <s v="S2D"/>
    <m/>
    <d v="2024-12-19T00:00:00"/>
    <d v="1899-12-30T07:08:57"/>
    <d v="2024-12-19T00:00:00"/>
    <d v="1899-12-30T07:06:44"/>
    <d v="2024-12-19T00:00:00"/>
    <d v="1899-12-30T07:29:09"/>
    <x v="0"/>
    <s v="RFCPI"/>
    <s v="507102039"/>
    <s v="FBO"/>
    <d v="1899-12-30T00:24:38"/>
    <d v="1899-12-30T00:22:25"/>
    <d v="1899-12-30T00:02:13"/>
    <s v="Granel"/>
    <s v="E001"/>
    <x v="2"/>
    <d v="1899-12-30T00:20:12"/>
    <d v="1899-12-30T00:22:25"/>
    <n v="7"/>
    <x v="14"/>
    <x v="5"/>
    <x v="1"/>
    <n v="0"/>
    <n v="0"/>
    <s v="OK"/>
    <s v="Granel"/>
    <x v="0"/>
    <n v="0"/>
    <s v="M. TENERIFE"/>
    <s v="A"/>
    <d v="1899-12-30T00:02:13"/>
    <d v="1899-12-30T00:02:13"/>
    <s v="OK"/>
    <m/>
    <m/>
    <d v="1899-12-30T00:00:00"/>
    <d v="1899-12-30T00:20:12"/>
    <n v="5"/>
    <n v="-1.5393518518500016E-3"/>
    <n v="20.200000000003236"/>
    <n v="7"/>
    <s v="Si"/>
  </r>
  <r>
    <s v="CCTF"/>
    <s v="2024016590"/>
    <x v="0"/>
    <s v="ER1318BBM"/>
    <s v="E0236DFW"/>
    <d v="2024-12-19T00:00:00"/>
    <m/>
    <s v="3126"/>
    <x v="11"/>
    <s v="S2D"/>
    <s v="S2D"/>
    <m/>
    <d v="2024-12-19T00:00:00"/>
    <d v="1899-12-30T08:01:39"/>
    <d v="2024-12-19T00:00:00"/>
    <d v="1899-12-30T08:02:59"/>
    <d v="2024-12-19T00:00:00"/>
    <d v="1899-12-30T08:18:48"/>
    <x v="0"/>
    <s v="RFCPI"/>
    <s v="507102040"/>
    <s v="EXW"/>
    <d v="1899-12-30T00:17:09"/>
    <d v="1899-12-30T00:15:49"/>
    <d v="1899-12-30T00:01:20"/>
    <s v="Granel"/>
    <s v="E001"/>
    <x v="1"/>
    <d v="1899-12-30T00:17:09"/>
    <d v="1899-12-30T00:15:49"/>
    <n v="8"/>
    <x v="14"/>
    <x v="5"/>
    <x v="1"/>
    <n v="0"/>
    <n v="0"/>
    <s v="OK"/>
    <s v="Granel"/>
    <x v="0"/>
    <n v="0"/>
    <s v="M. TENERIFE"/>
    <s v="A"/>
    <d v="1899-12-30T00:01:20"/>
    <d v="1899-12-30T00:01:20"/>
    <s v="OK"/>
    <m/>
    <m/>
    <d v="1899-12-30T00:00:00"/>
    <d v="1899-12-30T00:17:09"/>
    <n v="5"/>
    <d v="1899-12-30T00:01:20"/>
    <n v="17.149999999996844"/>
    <n v="8"/>
    <s v="Si"/>
  </r>
  <r>
    <s v="CCTF"/>
    <s v="2024016597"/>
    <x v="0"/>
    <s v="E4328MDH"/>
    <m/>
    <d v="2024-12-19T00:00:00"/>
    <m/>
    <s v="3208"/>
    <x v="12"/>
    <s v="PA"/>
    <m/>
    <m/>
    <d v="2024-12-19T00:00:00"/>
    <d v="1899-12-30T08:50:57"/>
    <d v="2024-12-19T00:00:00"/>
    <d v="1899-12-30T19:13:59"/>
    <d v="2024-12-19T00:00:00"/>
    <d v="1899-12-30T08:51:49"/>
    <x v="57"/>
    <s v="E_JPEREZ1"/>
    <s v="507102042"/>
    <s v="EXW"/>
    <d v="1899-12-30T20:45:12"/>
    <d v="1899-12-30T10:22:10"/>
    <d v="1899-12-30T10:23:02"/>
    <s v="Ensacado"/>
    <s v="E002"/>
    <x v="1"/>
    <d v="1899-12-30T00:00:52"/>
    <n v="-0.43206018518518002"/>
    <n v="8"/>
    <x v="14"/>
    <x v="5"/>
    <x v="2"/>
    <n v="1"/>
    <n v="0"/>
    <s v="KO"/>
    <s v="Ensacado"/>
    <x v="0"/>
    <n v="1"/>
    <s v="M. TENERIFE"/>
    <s v="A"/>
    <d v="1899-12-30T10:23:02"/>
    <d v="1899-12-30T09:25:02"/>
    <s v="KO"/>
    <m/>
    <m/>
    <d v="1899-12-30T00:00:00"/>
    <d v="1899-12-30T00:00:52"/>
    <n v="5"/>
    <d v="1899-12-30T10:23:02"/>
    <n v="0.86666666666395109"/>
    <n v="8"/>
    <s v="Si"/>
  </r>
  <r>
    <s v="CCTF"/>
    <s v="2024016601"/>
    <x v="0"/>
    <s v="ER6743BBR"/>
    <s v="E3812HFB"/>
    <d v="2024-12-19T00:00:00"/>
    <m/>
    <s v="3208"/>
    <x v="12"/>
    <s v="PA"/>
    <s v="PA"/>
    <m/>
    <d v="2024-12-19T00:00:00"/>
    <d v="1899-12-30T09:13:09"/>
    <d v="2024-12-19T00:00:00"/>
    <d v="1899-12-30T09:12:55"/>
    <d v="2024-12-19T00:00:00"/>
    <d v="1899-12-30T09:23:29"/>
    <x v="0"/>
    <s v="RFCPI"/>
    <s v="507102043"/>
    <s v="FBO"/>
    <d v="1899-12-30T00:10:48"/>
    <d v="1899-12-30T00:10:34"/>
    <d v="1899-12-30T00:00:14"/>
    <s v="Ensacado"/>
    <s v="E002"/>
    <x v="2"/>
    <d v="1899-12-30T00:10:20"/>
    <d v="1899-12-30T00:10:34"/>
    <n v="9"/>
    <x v="14"/>
    <x v="5"/>
    <x v="2"/>
    <n v="0"/>
    <n v="0"/>
    <s v="OK"/>
    <s v="Ensacado"/>
    <x v="0"/>
    <n v="0"/>
    <s v="M. TENERIFE"/>
    <s v="A"/>
    <d v="1899-12-30T00:00:14"/>
    <d v="1899-12-30T00:00:14"/>
    <s v="OK"/>
    <m/>
    <m/>
    <d v="1899-12-30T00:00:00"/>
    <d v="1899-12-30T00:10:20"/>
    <n v="5"/>
    <n v="-1.6203703702999395E-4"/>
    <n v="10.333333333339239"/>
    <n v="9"/>
    <s v="Si"/>
  </r>
  <r>
    <s v="CCTF"/>
    <s v="2024016599"/>
    <x v="0"/>
    <s v="ER6669BBL"/>
    <s v="E6110KPL"/>
    <d v="2024-12-19T00:00:00"/>
    <m/>
    <s v="2649"/>
    <x v="14"/>
    <s v="S6H"/>
    <s v="S6H"/>
    <m/>
    <d v="2024-12-19T00:00:00"/>
    <d v="1899-12-30T09:10:27"/>
    <d v="2024-12-19T00:00:00"/>
    <d v="1899-12-30T09:08:18"/>
    <d v="2024-12-19T00:00:00"/>
    <d v="1899-12-30T09:33:29"/>
    <x v="0"/>
    <s v="RFCPI"/>
    <s v="507102044"/>
    <s v="FBO"/>
    <d v="1899-12-30T00:27:20"/>
    <d v="1899-12-30T00:25:11"/>
    <d v="1899-12-30T00:02:09"/>
    <s v="Granel"/>
    <s v="E001"/>
    <x v="2"/>
    <d v="1899-12-30T00:23:02"/>
    <d v="1899-12-30T00:25:11"/>
    <n v="9"/>
    <x v="14"/>
    <x v="5"/>
    <x v="1"/>
    <n v="0"/>
    <n v="0"/>
    <s v="OK"/>
    <s v="Granel"/>
    <x v="0"/>
    <n v="0"/>
    <s v="M. TENERIFE"/>
    <s v="A"/>
    <d v="1899-12-30T00:02:09"/>
    <d v="1899-12-30T00:02:09"/>
    <s v="OK"/>
    <m/>
    <m/>
    <d v="1899-12-30T00:00:00"/>
    <d v="1899-12-30T00:23:02"/>
    <n v="5"/>
    <n v="-1.4930555555500158E-3"/>
    <n v="23.033333333332749"/>
    <n v="9"/>
    <s v="Si"/>
  </r>
  <r>
    <s v="CCTF"/>
    <s v="2024016604"/>
    <x v="0"/>
    <s v="ER1863BBJ"/>
    <s v="E8383LSW"/>
    <d v="2024-12-19T00:00:00"/>
    <m/>
    <s v="2649"/>
    <x v="14"/>
    <s v="S6H"/>
    <s v="S6H"/>
    <m/>
    <d v="2024-12-19T00:00:00"/>
    <d v="1899-12-30T09:40:41"/>
    <d v="2024-12-19T00:00:00"/>
    <d v="1899-12-30T09:39:26"/>
    <d v="2024-12-19T00:00:00"/>
    <d v="1899-12-30T10:01:11"/>
    <x v="0"/>
    <s v="RFCPI"/>
    <s v="507102045"/>
    <s v="FBO"/>
    <d v="1899-12-30T00:23:00"/>
    <d v="1899-12-30T00:21:45"/>
    <d v="1899-12-30T00:01:15"/>
    <s v="Granel"/>
    <s v="E001"/>
    <x v="2"/>
    <d v="1899-12-30T00:20:30"/>
    <d v="1899-12-30T00:21:45"/>
    <n v="9"/>
    <x v="14"/>
    <x v="5"/>
    <x v="1"/>
    <n v="0"/>
    <n v="0"/>
    <s v="OK"/>
    <s v="Granel"/>
    <x v="0"/>
    <n v="0"/>
    <s v="M. TENERIFE"/>
    <s v="A"/>
    <d v="1899-12-30T00:01:15"/>
    <d v="1899-12-30T00:01:15"/>
    <s v="OK"/>
    <m/>
    <m/>
    <d v="1899-12-30T00:00:00"/>
    <d v="1899-12-30T00:20:30"/>
    <n v="5"/>
    <n v="-8.680555555499736E-4"/>
    <n v="20.500000000012797"/>
    <n v="10"/>
    <s v="Si"/>
  </r>
  <r>
    <s v="CCTF"/>
    <s v="2024016603"/>
    <x v="0"/>
    <s v="ER8173BDN"/>
    <s v="E5866LGS"/>
    <d v="2024-12-19T00:00:00"/>
    <m/>
    <s v="2693"/>
    <x v="13"/>
    <s v="PA"/>
    <s v="PA"/>
    <m/>
    <d v="2024-12-19T00:00:00"/>
    <d v="1899-12-30T09:36:05"/>
    <d v="2024-12-19T00:00:00"/>
    <d v="1899-12-30T09:38:40"/>
    <d v="2024-12-19T00:00:00"/>
    <d v="1899-12-30T10:02:31"/>
    <x v="0"/>
    <s v="RFCPI"/>
    <s v="507102046"/>
    <s v="FBO"/>
    <d v="1899-12-30T00:26:26"/>
    <d v="1899-12-30T00:23:51"/>
    <d v="1899-12-30T00:02:35"/>
    <s v="Ensacado"/>
    <s v="E002"/>
    <x v="2"/>
    <d v="1899-12-30T00:26:26"/>
    <d v="1899-12-30T00:23:51"/>
    <n v="9"/>
    <x v="14"/>
    <x v="5"/>
    <x v="2"/>
    <n v="0"/>
    <n v="0"/>
    <s v="OK"/>
    <s v="Ensacado"/>
    <x v="0"/>
    <n v="0"/>
    <s v="M. TENERIFE"/>
    <s v="A"/>
    <d v="1899-12-30T00:02:35"/>
    <d v="1899-12-30T00:02:35"/>
    <s v="OK"/>
    <m/>
    <m/>
    <d v="1899-12-30T00:00:00"/>
    <d v="1899-12-30T00:26:26"/>
    <n v="5"/>
    <d v="1899-12-30T00:02:35"/>
    <n v="26.433333333331202"/>
    <n v="10"/>
    <s v="Si"/>
  </r>
  <r>
    <s v="CCTF"/>
    <s v="2024016605"/>
    <x v="0"/>
    <s v="ER6670BBL"/>
    <s v="E8727HJH"/>
    <d v="2024-12-19T00:00:00"/>
    <m/>
    <s v="3126"/>
    <x v="11"/>
    <s v="S1D"/>
    <s v="S1D"/>
    <m/>
    <d v="2024-12-19T00:00:00"/>
    <d v="1899-12-30T09:45:02"/>
    <d v="2024-12-19T00:00:00"/>
    <d v="1899-12-30T09:42:40"/>
    <d v="2024-12-19T00:00:00"/>
    <d v="1899-12-30T10:07:51"/>
    <x v="0"/>
    <s v="RFCPI"/>
    <s v="507102047"/>
    <s v="FBO"/>
    <d v="1899-12-30T00:27:33"/>
    <d v="1899-12-30T00:25:11"/>
    <d v="1899-12-30T00:02:22"/>
    <s v="Granel"/>
    <s v="E001"/>
    <x v="2"/>
    <d v="1899-12-30T00:22:49"/>
    <d v="1899-12-30T00:25:11"/>
    <n v="9"/>
    <x v="14"/>
    <x v="5"/>
    <x v="1"/>
    <n v="0"/>
    <n v="0"/>
    <s v="OK"/>
    <s v="Granel"/>
    <x v="0"/>
    <n v="0"/>
    <s v="M. TENERIFE"/>
    <s v="A"/>
    <d v="1899-12-30T00:02:22"/>
    <d v="1899-12-30T00:02:22"/>
    <s v="OK"/>
    <m/>
    <m/>
    <d v="1899-12-30T00:00:00"/>
    <d v="1899-12-30T00:22:49"/>
    <n v="5"/>
    <n v="-1.6435185185200152E-3"/>
    <n v="22.81666666667034"/>
    <n v="10"/>
    <s v="Si"/>
  </r>
  <r>
    <s v="CCTF"/>
    <s v="2024016606"/>
    <x v="0"/>
    <s v="ER3974BBK"/>
    <s v="E4696FTM"/>
    <d v="2024-12-19T00:00:00"/>
    <m/>
    <s v="3126"/>
    <x v="11"/>
    <s v="S2D"/>
    <s v="S2D"/>
    <m/>
    <d v="2024-12-19T00:00:00"/>
    <d v="1899-12-30T09:47:03"/>
    <d v="2024-12-19T00:00:00"/>
    <d v="1899-12-30T09:43:56"/>
    <d v="2024-12-19T00:00:00"/>
    <d v="1899-12-30T10:09:26"/>
    <x v="0"/>
    <s v="RFCPI"/>
    <s v="507102048"/>
    <s v="EXW"/>
    <d v="1899-12-30T00:28:37"/>
    <d v="1899-12-30T00:25:30"/>
    <d v="1899-12-30T00:03:07"/>
    <s v="Granel"/>
    <s v="E001"/>
    <x v="1"/>
    <d v="1899-12-30T00:22:23"/>
    <d v="1899-12-30T00:25:30"/>
    <n v="9"/>
    <x v="14"/>
    <x v="5"/>
    <x v="1"/>
    <n v="0"/>
    <n v="0"/>
    <s v="OK"/>
    <s v="Granel"/>
    <x v="0"/>
    <n v="0"/>
    <s v="M. TENERIFE"/>
    <s v="A"/>
    <d v="1899-12-30T00:03:07"/>
    <d v="1899-12-30T00:03:07"/>
    <s v="OK"/>
    <m/>
    <m/>
    <d v="1899-12-30T00:00:00"/>
    <d v="1899-12-30T00:22:23"/>
    <n v="5"/>
    <n v="-2.1643518518499882E-3"/>
    <n v="22.383333333331208"/>
    <n v="10"/>
    <s v="Si"/>
  </r>
  <r>
    <s v="CCTF"/>
    <s v="2024016612"/>
    <x v="0"/>
    <s v="EM24163R"/>
    <s v="E4760MCV"/>
    <d v="2024-12-19T00:00:00"/>
    <m/>
    <s v="2693"/>
    <x v="13"/>
    <s v="PA"/>
    <s v="PA"/>
    <m/>
    <d v="2024-12-19T00:00:00"/>
    <d v="1899-12-30T10:44:50"/>
    <d v="2024-12-19T00:00:00"/>
    <d v="1899-12-30T10:42:16"/>
    <d v="2024-12-19T00:00:00"/>
    <d v="1899-12-30T11:01:03"/>
    <x v="0"/>
    <s v="RFCPI"/>
    <s v="507102050"/>
    <s v="EXW"/>
    <d v="1899-12-30T00:21:21"/>
    <d v="1899-12-30T00:18:47"/>
    <d v="1899-12-30T00:02:34"/>
    <s v="Ensacado"/>
    <s v="E002"/>
    <x v="1"/>
    <d v="1899-12-30T00:16:13"/>
    <d v="1899-12-30T00:18:47"/>
    <n v="10"/>
    <x v="14"/>
    <x v="5"/>
    <x v="2"/>
    <n v="0"/>
    <n v="0"/>
    <s v="OK"/>
    <s v="Ensacado"/>
    <x v="0"/>
    <n v="0"/>
    <s v="M. TENERIFE"/>
    <s v="A"/>
    <d v="1899-12-30T00:02:34"/>
    <d v="1899-12-30T00:02:34"/>
    <s v="OK"/>
    <m/>
    <m/>
    <d v="1899-12-30T00:00:00"/>
    <d v="1899-12-30T00:16:13"/>
    <n v="5"/>
    <n v="-1.782407407410036E-3"/>
    <n v="16.216666666660753"/>
    <n v="11"/>
    <s v="Si"/>
  </r>
  <r>
    <s v="CCTF"/>
    <s v="2024016616"/>
    <x v="0"/>
    <s v="ETF02294R"/>
    <s v="E0184KJL"/>
    <d v="2024-12-19T00:00:00"/>
    <m/>
    <s v="3208"/>
    <x v="12"/>
    <s v="PA"/>
    <m/>
    <m/>
    <d v="2024-12-19T00:00:00"/>
    <d v="1899-12-30T11:01:52"/>
    <d v="2024-12-19T00:00:00"/>
    <d v="1899-12-30T17:07:59"/>
    <d v="2024-12-19T00:00:00"/>
    <d v="1899-12-30T11:00:40"/>
    <x v="58"/>
    <s v="E_JPEREZ1"/>
    <s v="507102051"/>
    <s v="FBO"/>
    <d v="1899-12-30T12:13:26"/>
    <d v="1899-12-30T06:07:19"/>
    <d v="1899-12-30T06:06:07"/>
    <s v="Ensacado"/>
    <s v="E002"/>
    <x v="2"/>
    <d v="1899-12-30T23:58:47"/>
    <n v="-0.25508101851851001"/>
    <n v="11"/>
    <x v="14"/>
    <x v="5"/>
    <x v="2"/>
    <n v="0"/>
    <n v="1"/>
    <s v="KO"/>
    <s v="Ensacado"/>
    <x v="0"/>
    <n v="1"/>
    <s v="M. TENERIFE"/>
    <s v="C"/>
    <d v="1899-12-30T06:06:07"/>
    <d v="1899-12-30T05:08:07"/>
    <s v="OK"/>
    <m/>
    <m/>
    <d v="1899-12-30T00:00:00"/>
    <d v="1899-12-30T23:58:47"/>
    <n v="5"/>
    <d v="1899-12-30T06:06:07"/>
    <n v="1438.7833333333379"/>
    <n v="11"/>
    <s v="No"/>
  </r>
  <r>
    <s v="CCTF"/>
    <s v="2024016618"/>
    <x v="0"/>
    <s v="ETF02294R"/>
    <s v="E0184KJL"/>
    <d v="2024-12-19T00:00:00"/>
    <m/>
    <s v="2693"/>
    <x v="13"/>
    <s v="PA"/>
    <s v="PA"/>
    <m/>
    <d v="2024-12-19T00:00:00"/>
    <d v="1899-12-30T11:06:24"/>
    <d v="2024-12-19T00:00:00"/>
    <d v="1899-12-30T11:03:47"/>
    <d v="2024-12-19T00:00:00"/>
    <d v="1899-12-30T11:07:27"/>
    <x v="59"/>
    <s v="E_JPEREZ1"/>
    <s v="507102052"/>
    <s v="FBO"/>
    <d v="1899-12-30T00:06:17"/>
    <d v="1899-12-30T00:03:40"/>
    <d v="1899-12-30T00:02:37"/>
    <s v="Ensacado"/>
    <s v="E002"/>
    <x v="2"/>
    <d v="1899-12-30T00:01:03"/>
    <d v="1899-12-30T00:03:40"/>
    <n v="11"/>
    <x v="14"/>
    <x v="5"/>
    <x v="2"/>
    <n v="1"/>
    <n v="0"/>
    <s v="KO"/>
    <s v="Ensacado"/>
    <x v="0"/>
    <n v="1"/>
    <s v="M. TENERIFE"/>
    <s v="A"/>
    <d v="1899-12-30T00:02:37"/>
    <d v="1899-12-30T00:02:37"/>
    <s v="KO"/>
    <m/>
    <m/>
    <d v="1899-12-30T00:00:00"/>
    <d v="1899-12-30T00:01:03"/>
    <n v="5"/>
    <n v="-1.8171296296299877E-3"/>
    <n v="1.0499999999904119"/>
    <n v="11"/>
    <s v="Si"/>
  </r>
  <r>
    <s v="CCTF"/>
    <s v="2024016614"/>
    <x v="0"/>
    <s v="ER0623BBL"/>
    <s v="E9819MMR"/>
    <d v="2024-12-19T00:00:00"/>
    <m/>
    <s v="3126"/>
    <x v="11"/>
    <s v="S1D"/>
    <s v="S1D"/>
    <m/>
    <d v="2024-12-19T00:00:00"/>
    <d v="1899-12-30T10:51:59"/>
    <d v="2024-12-19T00:00:00"/>
    <d v="1899-12-30T10:49:05"/>
    <d v="2024-12-19T00:00:00"/>
    <d v="1899-12-30T11:10:39"/>
    <x v="0"/>
    <s v="RFCPI"/>
    <s v="507102053"/>
    <s v="FBO"/>
    <d v="1899-12-30T00:24:28"/>
    <d v="1899-12-30T00:21:34"/>
    <d v="1899-12-30T00:02:54"/>
    <s v="Granel"/>
    <s v="E001"/>
    <x v="2"/>
    <d v="1899-12-30T00:18:40"/>
    <d v="1899-12-30T00:21:34"/>
    <n v="10"/>
    <x v="14"/>
    <x v="5"/>
    <x v="1"/>
    <n v="0"/>
    <n v="0"/>
    <s v="OK"/>
    <s v="Granel"/>
    <x v="0"/>
    <n v="0"/>
    <s v="M. TENERIFE"/>
    <s v="A"/>
    <d v="1899-12-30T00:02:54"/>
    <d v="1899-12-30T00:02:54"/>
    <s v="OK"/>
    <m/>
    <m/>
    <d v="1899-12-30T00:00:00"/>
    <d v="1899-12-30T00:18:40"/>
    <n v="5"/>
    <n v="-2.0138888888900364E-3"/>
    <n v="18.666666666676804"/>
    <n v="11"/>
    <s v="Si"/>
  </r>
  <r>
    <s v="CCTF"/>
    <s v="2024016613"/>
    <x v="0"/>
    <s v="ER8437BBF"/>
    <s v="E8087HNJ"/>
    <d v="2024-12-19T00:00:00"/>
    <m/>
    <s v="2693"/>
    <x v="13"/>
    <s v="PA"/>
    <s v="PA"/>
    <m/>
    <d v="2024-12-19T00:00:00"/>
    <d v="1899-12-30T10:45:58"/>
    <d v="2024-12-19T00:00:00"/>
    <d v="1899-12-30T11:19:04"/>
    <d v="2024-12-19T00:00:00"/>
    <d v="1899-12-30T11:27:20"/>
    <x v="60"/>
    <s v="E_JPEREZ1"/>
    <s v="507102054"/>
    <s v="FBO"/>
    <d v="1899-12-30T00:41:22"/>
    <d v="1899-12-30T00:08:16"/>
    <d v="1899-12-30T00:33:06"/>
    <s v="Ensacado"/>
    <s v="E002"/>
    <x v="2"/>
    <d v="1899-12-30T00:41:22"/>
    <d v="1899-12-30T00:08:16"/>
    <n v="10"/>
    <x v="14"/>
    <x v="5"/>
    <x v="2"/>
    <n v="0"/>
    <n v="0"/>
    <s v="OK"/>
    <s v="Ensacado"/>
    <x v="0"/>
    <n v="0"/>
    <s v="M. TENERIFE"/>
    <s v="A"/>
    <d v="1899-12-30T00:33:06"/>
    <d v="1899-12-30T00:33:06"/>
    <s v="OK"/>
    <m/>
    <m/>
    <d v="1899-12-30T00:00:00"/>
    <d v="1899-12-30T00:41:22"/>
    <n v="5"/>
    <d v="1899-12-30T00:33:06"/>
    <n v="41.366666666663967"/>
    <n v="11"/>
    <s v="Si"/>
  </r>
  <r>
    <s v="CCTF"/>
    <s v="2024016622"/>
    <x v="0"/>
    <s v="ER8050BBH"/>
    <s v="E5980LLH"/>
    <d v="2024-12-19T00:00:00"/>
    <m/>
    <s v="3126"/>
    <x v="11"/>
    <s v="S1D"/>
    <s v="S1D"/>
    <m/>
    <d v="2024-12-19T00:00:00"/>
    <d v="1899-12-30T11:18:23"/>
    <d v="2024-12-19T00:00:00"/>
    <d v="1899-12-30T11:15:35"/>
    <d v="2024-12-19T00:00:00"/>
    <d v="1899-12-30T11:33:19"/>
    <x v="0"/>
    <s v="RFCPI"/>
    <s v="507102055"/>
    <s v="FBO"/>
    <d v="1899-12-30T00:20:32"/>
    <d v="1899-12-30T00:17:44"/>
    <d v="1899-12-30T00:02:48"/>
    <s v="Granel"/>
    <s v="E001"/>
    <x v="2"/>
    <d v="1899-12-30T00:14:56"/>
    <d v="1899-12-30T00:17:44"/>
    <n v="11"/>
    <x v="14"/>
    <x v="5"/>
    <x v="1"/>
    <n v="0"/>
    <n v="0"/>
    <s v="OK"/>
    <s v="Granel"/>
    <x v="0"/>
    <n v="0"/>
    <s v="M. TENERIFE"/>
    <s v="A"/>
    <d v="1899-12-30T00:02:48"/>
    <d v="1899-12-30T00:02:48"/>
    <s v="OK"/>
    <m/>
    <m/>
    <d v="1899-12-30T00:00:00"/>
    <d v="1899-12-30T00:14:56"/>
    <n v="5"/>
    <n v="-1.944444444450022E-3"/>
    <n v="14.933333333332843"/>
    <n v="11"/>
    <s v="Si"/>
  </r>
  <r>
    <s v="CCTF"/>
    <s v="2024016621"/>
    <x v="0"/>
    <s v="ER0132BBR"/>
    <s v="E6642HNW"/>
    <d v="2024-12-19T00:00:00"/>
    <m/>
    <s v="2693"/>
    <x v="13"/>
    <s v="PA"/>
    <s v="PA"/>
    <m/>
    <d v="2024-12-19T00:00:00"/>
    <d v="1899-12-30T11:18:21"/>
    <d v="2024-12-19T00:00:00"/>
    <d v="1899-12-30T11:21:52"/>
    <d v="2024-12-19T00:00:00"/>
    <d v="1899-12-30T11:48:10"/>
    <x v="0"/>
    <s v="RFCPI"/>
    <s v="507102056"/>
    <s v="FBO"/>
    <d v="1899-12-30T00:29:49"/>
    <d v="1899-12-30T00:26:18"/>
    <d v="1899-12-30T00:03:31"/>
    <s v="Ensacado"/>
    <s v="E002"/>
    <x v="2"/>
    <d v="1899-12-30T00:29:49"/>
    <d v="1899-12-30T00:26:18"/>
    <n v="11"/>
    <x v="14"/>
    <x v="5"/>
    <x v="2"/>
    <n v="0"/>
    <n v="0"/>
    <s v="OK"/>
    <s v="Ensacado"/>
    <x v="0"/>
    <n v="0"/>
    <s v="M. TENERIFE"/>
    <s v="A"/>
    <d v="1899-12-30T00:03:31"/>
    <d v="1899-12-30T00:03:31"/>
    <s v="OK"/>
    <m/>
    <m/>
    <d v="1899-12-30T00:00:00"/>
    <d v="1899-12-30T00:29:49"/>
    <n v="5"/>
    <d v="1899-12-30T00:03:31"/>
    <n v="29.816666666668876"/>
    <n v="11"/>
    <s v="Si"/>
  </r>
  <r>
    <s v="CCTF"/>
    <s v="2024016629"/>
    <x v="0"/>
    <s v="ER5176BBH"/>
    <s v="E6793FHT"/>
    <d v="2024-12-19T00:00:00"/>
    <m/>
    <s v="3208"/>
    <x v="12"/>
    <s v="PA"/>
    <s v="PA"/>
    <m/>
    <d v="2024-12-19T00:00:00"/>
    <d v="1899-12-30T11:51:27"/>
    <d v="2024-12-19T00:00:00"/>
    <d v="1899-12-30T11:49:47"/>
    <d v="2024-12-19T00:00:00"/>
    <d v="1899-12-30T11:53:48"/>
    <x v="0"/>
    <s v="RFCPI"/>
    <s v="507102057"/>
    <s v="EXW"/>
    <d v="1899-12-30T00:05:41"/>
    <d v="1899-12-30T00:04:01"/>
    <d v="1899-12-30T00:01:40"/>
    <s v="Ensacado"/>
    <s v="E002"/>
    <x v="1"/>
    <d v="1899-12-30T00:02:21"/>
    <d v="1899-12-30T00:04:01"/>
    <n v="11"/>
    <x v="14"/>
    <x v="5"/>
    <x v="2"/>
    <n v="1"/>
    <n v="0"/>
    <s v="KO"/>
    <s v="Ensacado"/>
    <x v="0"/>
    <n v="1"/>
    <s v="M. TENERIFE"/>
    <s v="A"/>
    <d v="1899-12-30T00:01:40"/>
    <d v="1899-12-30T00:01:40"/>
    <s v="OK"/>
    <m/>
    <m/>
    <d v="1899-12-30T00:00:00"/>
    <d v="1899-12-30T00:02:21"/>
    <n v="5"/>
    <n v="-1.1574074074099938E-3"/>
    <n v="2.3499999999935728"/>
    <n v="11"/>
    <s v="Si"/>
  </r>
  <r>
    <s v="CCTF"/>
    <s v="2024016628"/>
    <x v="0"/>
    <s v="EP01035R"/>
    <s v="E5050MHX"/>
    <d v="2024-12-19T00:00:00"/>
    <m/>
    <s v="3126"/>
    <x v="11"/>
    <s v="S1D"/>
    <s v="S1D"/>
    <m/>
    <d v="2024-12-19T00:00:00"/>
    <d v="1899-12-30T11:47:24"/>
    <d v="2024-12-19T00:00:00"/>
    <d v="1899-12-30T11:44:21"/>
    <d v="2024-12-19T00:00:00"/>
    <d v="1899-12-30T12:01:48"/>
    <x v="0"/>
    <s v="RFCPI"/>
    <s v="507102058"/>
    <s v="EXW"/>
    <d v="1899-12-30T00:20:30"/>
    <d v="1899-12-30T00:17:27"/>
    <d v="1899-12-30T00:03:03"/>
    <s v="Granel"/>
    <s v="E001"/>
    <x v="1"/>
    <d v="1899-12-30T00:14:24"/>
    <d v="1899-12-30T00:17:27"/>
    <n v="11"/>
    <x v="14"/>
    <x v="5"/>
    <x v="1"/>
    <n v="0"/>
    <n v="0"/>
    <s v="OK"/>
    <s v="Granel"/>
    <x v="0"/>
    <n v="0"/>
    <s v="M. TENERIFE"/>
    <s v="A"/>
    <d v="1899-12-30T00:03:03"/>
    <d v="1899-12-30T00:03:03"/>
    <s v="OK"/>
    <m/>
    <m/>
    <d v="1899-12-30T00:00:00"/>
    <d v="1899-12-30T00:14:24"/>
    <n v="5"/>
    <n v="-2.1180555555599945E-3"/>
    <n v="14.399999999999933"/>
    <n v="12"/>
    <s v="Si"/>
  </r>
  <r>
    <s v="CCTF"/>
    <s v="2024016635"/>
    <x v="0"/>
    <s v="ER0646BBT"/>
    <s v="E9813MKX"/>
    <d v="2024-12-19T00:00:00"/>
    <m/>
    <s v="2693"/>
    <x v="13"/>
    <s v="PA"/>
    <s v="PA"/>
    <m/>
    <d v="2024-12-19T00:00:00"/>
    <d v="1899-12-30T12:12:37"/>
    <d v="2024-12-19T00:00:00"/>
    <d v="1899-12-30T12:09:46"/>
    <d v="2024-12-19T00:00:00"/>
    <d v="1899-12-30T12:13:33"/>
    <x v="0"/>
    <s v="RFCPI"/>
    <s v="507102059"/>
    <s v="EXW"/>
    <d v="1899-12-30T00:06:38"/>
    <d v="1899-12-30T00:03:47"/>
    <d v="1899-12-30T00:02:51"/>
    <s v="Ensacado"/>
    <s v="E002"/>
    <x v="1"/>
    <d v="1899-12-30T00:00:56"/>
    <d v="1899-12-30T00:03:47"/>
    <n v="12"/>
    <x v="14"/>
    <x v="5"/>
    <x v="2"/>
    <n v="1"/>
    <n v="0"/>
    <s v="KO"/>
    <s v="Ensacado"/>
    <x v="0"/>
    <n v="1"/>
    <s v="M. TENERIFE"/>
    <s v="A"/>
    <d v="1899-12-30T00:02:51"/>
    <d v="1899-12-30T00:02:51"/>
    <s v="KO"/>
    <m/>
    <m/>
    <d v="1899-12-30T00:00:00"/>
    <d v="1899-12-30T00:00:56"/>
    <n v="5"/>
    <n v="-1.9791666666599816E-3"/>
    <n v="0.93333333333609048"/>
    <n v="12"/>
    <s v="Si"/>
  </r>
  <r>
    <s v="CCTF"/>
    <s v="2024016634"/>
    <x v="0"/>
    <s v="ER1862BBJ"/>
    <s v="E8458KDT"/>
    <d v="2024-12-19T00:00:00"/>
    <m/>
    <s v="2693"/>
    <x v="13"/>
    <s v="PA"/>
    <s v="PA"/>
    <m/>
    <d v="2024-12-19T00:00:00"/>
    <d v="1899-12-30T12:10:55"/>
    <d v="2024-12-19T00:00:00"/>
    <d v="1899-12-30T12:18:07"/>
    <d v="2024-12-19T00:00:00"/>
    <d v="1899-12-30T12:22:13"/>
    <x v="0"/>
    <s v="RFCPI"/>
    <s v="507102060"/>
    <s v="EXW"/>
    <d v="1899-12-30T00:11:18"/>
    <d v="1899-12-30T00:04:06"/>
    <d v="1899-12-30T00:07:12"/>
    <s v="Ensacado"/>
    <s v="E002"/>
    <x v="1"/>
    <d v="1899-12-30T00:11:18"/>
    <d v="1899-12-30T00:04:06"/>
    <n v="12"/>
    <x v="14"/>
    <x v="5"/>
    <x v="2"/>
    <n v="0"/>
    <n v="0"/>
    <s v="OK"/>
    <s v="Ensacado"/>
    <x v="0"/>
    <n v="0"/>
    <s v="M. TENERIFE"/>
    <s v="A"/>
    <d v="1899-12-30T00:07:12"/>
    <d v="1899-12-30T00:07:12"/>
    <s v="OK"/>
    <m/>
    <m/>
    <d v="1899-12-30T00:00:00"/>
    <d v="1899-12-30T00:11:18"/>
    <n v="5"/>
    <d v="1899-12-30T00:07:12"/>
    <n v="11.29999999999681"/>
    <n v="12"/>
    <s v="Si"/>
  </r>
  <r>
    <s v="CCTF"/>
    <s v="2024016643"/>
    <x v="0"/>
    <s v="ER0623BBL"/>
    <s v="E9819MMR"/>
    <d v="2024-12-19T00:00:00"/>
    <m/>
    <s v="3126"/>
    <x v="11"/>
    <s v="S2D"/>
    <s v="S2D"/>
    <m/>
    <d v="2024-12-19T00:00:00"/>
    <d v="1899-12-30T12:49:51"/>
    <d v="2024-12-19T00:00:00"/>
    <d v="1899-12-30T12:47:23"/>
    <d v="2024-12-19T00:00:00"/>
    <d v="1899-12-30T13:10:50"/>
    <x v="0"/>
    <s v="RFCPI"/>
    <s v="507102063"/>
    <s v="FBO"/>
    <d v="1899-12-30T00:25:55"/>
    <d v="1899-12-30T00:23:27"/>
    <d v="1899-12-30T00:02:28"/>
    <s v="Granel"/>
    <s v="E001"/>
    <x v="2"/>
    <d v="1899-12-30T00:20:59"/>
    <d v="1899-12-30T00:23:27"/>
    <n v="12"/>
    <x v="14"/>
    <x v="5"/>
    <x v="1"/>
    <n v="0"/>
    <n v="0"/>
    <s v="OK"/>
    <s v="Granel"/>
    <x v="0"/>
    <n v="0"/>
    <s v="M. TENERIFE"/>
    <s v="A"/>
    <d v="1899-12-30T00:02:28"/>
    <d v="1899-12-30T00:02:28"/>
    <s v="OK"/>
    <m/>
    <m/>
    <d v="1899-12-30T00:00:00"/>
    <d v="1899-12-30T00:20:59"/>
    <n v="5"/>
    <n v="-1.7129629629699661E-3"/>
    <n v="20.98333333332004"/>
    <n v="13"/>
    <s v="Si"/>
  </r>
  <r>
    <s v="CCTF"/>
    <s v="2024016650"/>
    <x v="0"/>
    <s v="E5608KZV"/>
    <m/>
    <d v="2024-12-19T00:00:00"/>
    <m/>
    <s v="2693"/>
    <x v="13"/>
    <s v="PA"/>
    <s v="PA"/>
    <m/>
    <d v="2024-12-19T00:00:00"/>
    <d v="1899-12-30T13:31:50"/>
    <d v="2024-12-19T00:00:00"/>
    <d v="1899-12-30T13:33:11"/>
    <d v="2024-12-19T00:00:00"/>
    <d v="1899-12-30T13:36:52"/>
    <x v="0"/>
    <s v="RFCPI"/>
    <s v="507102064"/>
    <s v="FBO"/>
    <d v="1899-12-30T00:05:02"/>
    <d v="1899-12-30T00:03:41"/>
    <d v="1899-12-30T00:01:21"/>
    <s v="Ensacado"/>
    <s v="E002"/>
    <x v="1"/>
    <d v="1899-12-30T00:05:02"/>
    <d v="1899-12-30T00:03:41"/>
    <n v="13"/>
    <x v="14"/>
    <x v="5"/>
    <x v="2"/>
    <n v="1"/>
    <n v="0"/>
    <s v="KO"/>
    <s v="Ensacado"/>
    <x v="0"/>
    <n v="1"/>
    <s v="M. TENERIFE"/>
    <s v="A"/>
    <d v="1899-12-30T00:01:21"/>
    <d v="1899-12-30T00:01:21"/>
    <s v="OK"/>
    <m/>
    <m/>
    <d v="1899-12-30T00:00:00"/>
    <d v="1899-12-30T00:05:02"/>
    <n v="5"/>
    <d v="1899-12-30T00:01:21"/>
    <n v="5.0333333333327346"/>
    <n v="13"/>
    <s v="Si"/>
  </r>
  <r>
    <s v="CCTF"/>
    <s v="2024016652"/>
    <x v="0"/>
    <s v="ER0132BBR"/>
    <s v="E6642HNW"/>
    <d v="2024-12-19T00:00:00"/>
    <m/>
    <s v="3208"/>
    <x v="12"/>
    <s v="PA"/>
    <s v="PA"/>
    <m/>
    <d v="2024-12-19T00:00:00"/>
    <d v="1899-12-30T13:35:13"/>
    <d v="2024-12-19T00:00:00"/>
    <d v="1899-12-30T13:34:33"/>
    <d v="2024-12-19T00:00:00"/>
    <d v="1899-12-30T13:39:14"/>
    <x v="0"/>
    <s v="RFCPI"/>
    <s v="507102065"/>
    <s v="FBO"/>
    <d v="1899-12-30T00:05:21"/>
    <d v="1899-12-30T00:04:41"/>
    <d v="1899-12-30T00:00:40"/>
    <s v="Ensacado"/>
    <s v="E002"/>
    <x v="2"/>
    <d v="1899-12-30T00:04:01"/>
    <d v="1899-12-30T00:04:41"/>
    <n v="13"/>
    <x v="14"/>
    <x v="5"/>
    <x v="2"/>
    <n v="1"/>
    <n v="0"/>
    <s v="KO"/>
    <s v="Ensacado"/>
    <x v="0"/>
    <n v="1"/>
    <s v="M. TENERIFE"/>
    <s v="A"/>
    <d v="1899-12-30T00:00:40"/>
    <d v="1899-12-30T00:00:40"/>
    <s v="OK"/>
    <m/>
    <m/>
    <d v="1899-12-30T00:00:00"/>
    <d v="1899-12-30T00:04:01"/>
    <n v="5"/>
    <n v="-4.6296296296999273E-4"/>
    <n v="4.0166666666638839"/>
    <n v="13"/>
    <s v="Si"/>
  </r>
  <r>
    <s v="CCTF"/>
    <s v="2024016659"/>
    <x v="0"/>
    <s v="ETF02432R"/>
    <s v="E6398FTM"/>
    <d v="2024-12-19T00:00:00"/>
    <m/>
    <s v="3126"/>
    <x v="11"/>
    <s v="S2D"/>
    <s v="S2D"/>
    <m/>
    <d v="2024-12-19T00:00:00"/>
    <d v="1899-12-30T14:06:54"/>
    <d v="2024-12-19T00:00:00"/>
    <d v="1899-12-30T14:04:05"/>
    <d v="2024-12-19T00:00:00"/>
    <d v="1899-12-30T14:20:27"/>
    <x v="0"/>
    <s v="RFCPI"/>
    <s v="507102066"/>
    <s v="EXW"/>
    <d v="1899-12-30T00:19:11"/>
    <d v="1899-12-30T00:16:22"/>
    <d v="1899-12-30T00:02:49"/>
    <s v="Granel"/>
    <s v="E001"/>
    <x v="1"/>
    <d v="1899-12-30T00:13:33"/>
    <d v="1899-12-30T00:16:22"/>
    <n v="14"/>
    <x v="14"/>
    <x v="5"/>
    <x v="1"/>
    <n v="0"/>
    <n v="0"/>
    <s v="OK"/>
    <s v="Granel"/>
    <x v="0"/>
    <n v="0"/>
    <s v="M. TENERIFE"/>
    <s v="A"/>
    <d v="1899-12-30T00:02:49"/>
    <d v="1899-12-30T00:02:49"/>
    <s v="OK"/>
    <m/>
    <m/>
    <d v="1899-12-30T00:00:00"/>
    <d v="1899-12-30T00:13:33"/>
    <n v="5"/>
    <n v="-1.9560185185200085E-3"/>
    <n v="13.549999999996842"/>
    <n v="14"/>
    <s v="Si"/>
  </r>
  <r>
    <s v="CCTF"/>
    <s v="2024016660"/>
    <x v="0"/>
    <s v="ER8173BDN"/>
    <s v="E5866LGS"/>
    <d v="2024-12-19T00:00:00"/>
    <m/>
    <s v="3208"/>
    <x v="12"/>
    <s v="PA"/>
    <s v="PA"/>
    <m/>
    <d v="2024-12-19T00:00:00"/>
    <d v="1899-12-30T14:09:22"/>
    <d v="2024-12-19T00:00:00"/>
    <d v="1899-12-30T14:09:59"/>
    <d v="2024-12-19T00:00:00"/>
    <d v="1899-12-30T14:35:51"/>
    <x v="0"/>
    <s v="RFCPI"/>
    <s v="507102067"/>
    <s v="FBO"/>
    <d v="1899-12-30T00:26:29"/>
    <d v="1899-12-30T00:25:52"/>
    <d v="1899-12-30T00:00:37"/>
    <s v="Ensacado"/>
    <s v="E002"/>
    <x v="2"/>
    <d v="1899-12-30T00:26:29"/>
    <d v="1899-12-30T00:25:52"/>
    <n v="14"/>
    <x v="14"/>
    <x v="5"/>
    <x v="2"/>
    <n v="0"/>
    <n v="0"/>
    <s v="OK"/>
    <s v="Ensacado"/>
    <x v="0"/>
    <n v="0"/>
    <s v="M. TENERIFE"/>
    <s v="A"/>
    <d v="1899-12-30T00:00:37"/>
    <d v="1899-12-30T00:00:37"/>
    <s v="OK"/>
    <m/>
    <m/>
    <d v="1899-12-30T00:00:00"/>
    <d v="1899-12-30T00:26:29"/>
    <n v="5"/>
    <d v="1899-12-30T00:00:37"/>
    <n v="26.483333333342483"/>
    <n v="14"/>
    <s v="Si"/>
  </r>
  <r>
    <s v="CCTF"/>
    <s v="2024016662"/>
    <x v="0"/>
    <s v="ER6743BBR"/>
    <s v="E3812HFB"/>
    <d v="2024-12-19T00:00:00"/>
    <m/>
    <s v="3208"/>
    <x v="12"/>
    <s v="PA"/>
    <s v="PA"/>
    <m/>
    <d v="2024-12-19T00:00:00"/>
    <d v="1899-12-30T14:13:28"/>
    <d v="2024-12-19T00:00:00"/>
    <d v="1899-12-30T14:10:44"/>
    <d v="2024-12-19T00:00:00"/>
    <d v="1899-12-30T14:49:55"/>
    <x v="0"/>
    <s v="RFCPI"/>
    <s v="507102068"/>
    <s v="FBO"/>
    <d v="1899-12-30T00:41:55"/>
    <d v="1899-12-30T00:39:11"/>
    <d v="1899-12-30T00:02:44"/>
    <s v="Ensacado"/>
    <s v="E002"/>
    <x v="2"/>
    <d v="1899-12-30T00:36:27"/>
    <d v="1899-12-30T00:39:11"/>
    <n v="14"/>
    <x v="14"/>
    <x v="5"/>
    <x v="2"/>
    <n v="0"/>
    <n v="0"/>
    <s v="OK"/>
    <s v="Ensacado"/>
    <x v="0"/>
    <n v="0"/>
    <s v="M. TENERIFE"/>
    <s v="A"/>
    <d v="1899-12-30T00:02:44"/>
    <d v="1899-12-30T00:02:44"/>
    <s v="OK"/>
    <m/>
    <m/>
    <d v="1899-12-30T00:00:00"/>
    <d v="1899-12-30T00:36:27"/>
    <n v="5"/>
    <n v="-1.8981481481499252E-3"/>
    <n v="36.450000000000102"/>
    <n v="14"/>
    <s v="Si"/>
  </r>
  <r>
    <s v="CCTF"/>
    <s v="2024016665"/>
    <x v="0"/>
    <s v="EM24163R"/>
    <s v="E4760MCV"/>
    <d v="2024-12-19T00:00:00"/>
    <m/>
    <s v="2693"/>
    <x v="13"/>
    <s v="PA"/>
    <m/>
    <m/>
    <d v="2024-12-19T00:00:00"/>
    <d v="1899-12-30T14:34:40"/>
    <d v="2024-12-19T00:00:00"/>
    <d v="1899-12-30T14:49:50"/>
    <d v="2024-12-19T00:00:00"/>
    <d v="1899-12-30T14:53:06"/>
    <x v="61"/>
    <s v="E_JAZCONA"/>
    <s v="507102069"/>
    <s v="FBO"/>
    <d v="1899-12-30T00:18:26"/>
    <d v="1899-12-30T00:03:16"/>
    <d v="1899-12-30T00:15:10"/>
    <s v="Ensacado"/>
    <s v="E002"/>
    <x v="1"/>
    <d v="1899-12-30T00:18:26"/>
    <d v="1899-12-30T00:03:16"/>
    <n v="14"/>
    <x v="14"/>
    <x v="5"/>
    <x v="2"/>
    <n v="0"/>
    <n v="0"/>
    <s v="OK"/>
    <s v="Ensacado"/>
    <x v="0"/>
    <n v="0"/>
    <s v="M. TENERIFE"/>
    <s v="A"/>
    <d v="1899-12-30T00:15:10"/>
    <d v="1899-12-30T00:15:10"/>
    <s v="OK"/>
    <m/>
    <m/>
    <d v="1899-12-30T00:00:00"/>
    <d v="1899-12-30T00:18:26"/>
    <n v="5"/>
    <d v="1899-12-30T00:15:10"/>
    <n v="18.433333333324917"/>
    <n v="14"/>
    <s v="Si"/>
  </r>
  <r>
    <s v="CCTF"/>
    <s v="2024016669"/>
    <x v="0"/>
    <s v="EP01035R"/>
    <s v="E5050MHX"/>
    <d v="2024-12-19T00:00:00"/>
    <m/>
    <s v="3207"/>
    <x v="18"/>
    <s v="S1H"/>
    <s v="S1H"/>
    <m/>
    <d v="2024-12-19T00:00:00"/>
    <d v="1899-12-30T15:21:23"/>
    <d v="2024-12-19T00:00:00"/>
    <d v="1899-12-30T15:20:32"/>
    <d v="2024-12-19T00:00:00"/>
    <d v="1899-12-30T16:01:33"/>
    <x v="0"/>
    <s v="RFCPI"/>
    <s v="507102071"/>
    <s v="EXW"/>
    <d v="1899-12-30T00:41:52"/>
    <d v="1899-12-30T00:41:01"/>
    <d v="1899-12-30T00:00:51"/>
    <s v="Granel"/>
    <s v="E001"/>
    <x v="1"/>
    <d v="1899-12-30T00:40:10"/>
    <d v="1899-12-30T00:41:01"/>
    <n v="15"/>
    <x v="14"/>
    <x v="5"/>
    <x v="1"/>
    <n v="0"/>
    <n v="0"/>
    <s v="OK"/>
    <s v="Granel"/>
    <x v="0"/>
    <n v="0"/>
    <s v="M. TENERIFE"/>
    <s v="A"/>
    <d v="1899-12-30T00:00:51"/>
    <d v="1899-12-30T00:00:51"/>
    <s v="OK"/>
    <m/>
    <m/>
    <d v="1899-12-30T00:00:00"/>
    <d v="1899-12-30T00:40:10"/>
    <n v="5"/>
    <n v="-5.9027777777997947E-4"/>
    <n v="40.166666666668895"/>
    <n v="16"/>
    <s v="Si"/>
  </r>
  <r>
    <s v="CCTF"/>
    <s v="2024016671"/>
    <x v="0"/>
    <s v="ER8437BBF"/>
    <s v="E8087HNJ"/>
    <d v="2024-12-19T00:00:00"/>
    <m/>
    <s v="3208"/>
    <x v="12"/>
    <s v="PA"/>
    <s v="PA"/>
    <m/>
    <d v="2024-12-19T00:00:00"/>
    <d v="1899-12-30T16:13:47"/>
    <d v="2024-12-19T00:00:00"/>
    <d v="1899-12-30T16:12:01"/>
    <d v="2024-12-19T00:00:00"/>
    <d v="1899-12-30T16:15:46"/>
    <x v="62"/>
    <s v="E_JAZCONA"/>
    <s v="507102072"/>
    <s v="FBO"/>
    <d v="1899-12-30T00:05:31"/>
    <d v="1899-12-30T00:03:45"/>
    <d v="1899-12-30T00:01:46"/>
    <s v="Ensacado"/>
    <s v="E002"/>
    <x v="2"/>
    <d v="1899-12-30T00:01:59"/>
    <d v="1899-12-30T00:03:45"/>
    <n v="16"/>
    <x v="14"/>
    <x v="5"/>
    <x v="2"/>
    <n v="1"/>
    <n v="0"/>
    <s v="KO"/>
    <s v="Ensacado"/>
    <x v="0"/>
    <n v="1"/>
    <s v="M. TENERIFE"/>
    <s v="A"/>
    <d v="1899-12-30T00:01:46"/>
    <d v="1899-12-30T00:01:46"/>
    <s v="OK"/>
    <m/>
    <m/>
    <d v="1899-12-30T00:00:00"/>
    <d v="1899-12-30T00:01:59"/>
    <n v="5"/>
    <n v="-1.2268518518600002E-3"/>
    <n v="1.9833333333265024"/>
    <n v="16"/>
    <s v="Si"/>
  </r>
  <r>
    <s v="CCTF"/>
    <s v="2024016672"/>
    <x v="0"/>
    <s v="ER8437BBF"/>
    <s v="E8087HNJ"/>
    <d v="2024-12-19T00:00:00"/>
    <m/>
    <s v="3208"/>
    <x v="12"/>
    <s v="PA"/>
    <s v="PA"/>
    <m/>
    <d v="2024-12-19T00:00:00"/>
    <d v="1899-12-30T16:16:58"/>
    <d v="2024-12-19T00:00:00"/>
    <d v="1899-12-30T16:15:47"/>
    <d v="2024-12-19T00:00:00"/>
    <d v="1899-12-30T16:19:32"/>
    <x v="63"/>
    <s v="E_JAZCONA"/>
    <s v="507102073"/>
    <s v="FBO"/>
    <d v="1899-12-30T00:04:56"/>
    <d v="1899-12-30T00:03:45"/>
    <d v="1899-12-30T00:01:11"/>
    <s v="Ensacado"/>
    <s v="E002"/>
    <x v="2"/>
    <d v="1899-12-30T00:02:34"/>
    <d v="1899-12-30T00:03:45"/>
    <n v="16"/>
    <x v="14"/>
    <x v="5"/>
    <x v="2"/>
    <n v="1"/>
    <n v="0"/>
    <s v="KO"/>
    <s v="Ensacado"/>
    <x v="0"/>
    <n v="1"/>
    <s v="M. TENERIFE"/>
    <s v="A"/>
    <d v="1899-12-30T00:01:11"/>
    <d v="1899-12-30T00:01:11"/>
    <s v="OK"/>
    <m/>
    <m/>
    <d v="1899-12-30T00:00:00"/>
    <d v="1899-12-30T00:02:34"/>
    <n v="5"/>
    <n v="-8.2175925925997984E-4"/>
    <n v="2.5666666666705318"/>
    <n v="16"/>
    <s v="Si"/>
  </r>
  <r>
    <s v="CCTF"/>
    <s v="2024016673"/>
    <x v="0"/>
    <s v="E0011JHS"/>
    <m/>
    <d v="2024-12-19T00:00:00"/>
    <m/>
    <s v="3208"/>
    <x v="12"/>
    <s v="PA"/>
    <s v="PA"/>
    <m/>
    <d v="2024-12-19T00:00:00"/>
    <d v="1899-12-30T16:38:11"/>
    <d v="2024-12-19T00:00:00"/>
    <d v="1899-12-30T16:36:58"/>
    <d v="2024-12-19T00:00:00"/>
    <d v="1899-12-30T16:40:59"/>
    <x v="0"/>
    <s v="RFCPI"/>
    <s v="507102074"/>
    <s v="FBO"/>
    <d v="1899-12-30T00:05:14"/>
    <d v="1899-12-30T00:04:01"/>
    <d v="1899-12-30T00:01:13"/>
    <s v="Ensacado"/>
    <s v="E002"/>
    <x v="1"/>
    <d v="1899-12-30T00:02:48"/>
    <d v="1899-12-30T00:04:01"/>
    <n v="16"/>
    <x v="14"/>
    <x v="5"/>
    <x v="2"/>
    <n v="1"/>
    <n v="0"/>
    <s v="KO"/>
    <s v="Ensacado"/>
    <x v="0"/>
    <n v="1"/>
    <s v="M. TENERIFE"/>
    <s v="A"/>
    <d v="1899-12-30T00:01:13"/>
    <d v="1899-12-30T00:01:13"/>
    <s v="OK"/>
    <m/>
    <m/>
    <d v="1899-12-30T00:00:00"/>
    <d v="1899-12-30T00:02:48"/>
    <n v="5"/>
    <n v="-8.4490740740994497E-4"/>
    <n v="2.7999999999937231"/>
    <n v="16"/>
    <s v="Si"/>
  </r>
  <r>
    <s v="CCTF"/>
    <s v="2024016675"/>
    <x v="0"/>
    <s v="EP01035R"/>
    <s v="E5050MHX"/>
    <d v="2024-12-20T00:00:00"/>
    <m/>
    <s v="3126"/>
    <x v="11"/>
    <s v="S1D"/>
    <s v="S1D"/>
    <m/>
    <d v="2024-12-20T00:00:00"/>
    <d v="1899-12-30T05:57:29"/>
    <d v="2024-12-20T00:00:00"/>
    <d v="1899-12-30T05:54:23"/>
    <d v="2024-12-20T00:00:00"/>
    <d v="1899-12-30T06:16:31"/>
    <x v="0"/>
    <s v="RFCPI"/>
    <s v="507102075"/>
    <s v="EXW"/>
    <d v="1899-12-30T00:25:14"/>
    <d v="1899-12-30T00:22:08"/>
    <d v="1899-12-30T00:03:06"/>
    <s v="Granel"/>
    <s v="E001"/>
    <x v="1"/>
    <d v="1899-12-30T00:19:02"/>
    <d v="1899-12-30T00:22:08"/>
    <n v="5"/>
    <x v="15"/>
    <x v="5"/>
    <x v="1"/>
    <n v="0"/>
    <n v="0"/>
    <s v="OK"/>
    <s v="Granel"/>
    <x v="0"/>
    <n v="0"/>
    <s v="M. TENERIFE"/>
    <s v="A"/>
    <d v="1899-12-30T00:03:06"/>
    <d v="1899-12-30T00:03:06"/>
    <s v="OK"/>
    <m/>
    <m/>
    <d v="1899-12-30T00:00:00"/>
    <d v="1899-12-30T00:19:02"/>
    <n v="6"/>
    <n v="-2.1527777777700097E-3"/>
    <n v="19.033333333343997"/>
    <n v="6"/>
    <s v="Si"/>
  </r>
  <r>
    <s v="CCTF"/>
    <s v="2024016677"/>
    <x v="0"/>
    <s v="ER0623BBL"/>
    <s v="E9819MMR"/>
    <d v="2024-12-20T00:00:00"/>
    <m/>
    <s v="3126"/>
    <x v="11"/>
    <s v="S2D"/>
    <s v="S2D"/>
    <m/>
    <d v="2024-12-20T00:00:00"/>
    <d v="1899-12-30T05:58:27"/>
    <d v="2024-12-20T00:00:00"/>
    <d v="1899-12-30T05:56:17"/>
    <d v="2024-12-20T00:00:00"/>
    <d v="1899-12-30T06:23:07"/>
    <x v="0"/>
    <s v="RFCPI"/>
    <s v="507102076"/>
    <s v="FBO"/>
    <d v="1899-12-30T00:29:00"/>
    <d v="1899-12-30T00:26:50"/>
    <d v="1899-12-30T00:02:10"/>
    <s v="Granel"/>
    <s v="E001"/>
    <x v="2"/>
    <d v="1899-12-30T00:24:40"/>
    <d v="1899-12-30T00:26:50"/>
    <n v="5"/>
    <x v="15"/>
    <x v="5"/>
    <x v="1"/>
    <n v="0"/>
    <n v="0"/>
    <s v="OK"/>
    <s v="Granel"/>
    <x v="0"/>
    <n v="0"/>
    <s v="M. TENERIFE"/>
    <s v="A"/>
    <d v="1899-12-30T00:02:10"/>
    <d v="1899-12-30T00:02:10"/>
    <s v="OK"/>
    <m/>
    <m/>
    <d v="1899-12-30T00:00:00"/>
    <d v="1899-12-30T00:24:40"/>
    <n v="6"/>
    <n v="-1.5046296296299944E-3"/>
    <n v="24.66666666666719"/>
    <n v="6"/>
    <s v="Si"/>
  </r>
  <r>
    <s v="CCTF"/>
    <s v="2024016683"/>
    <x v="0"/>
    <s v="ER9625BBG"/>
    <s v="ETF9721BZ"/>
    <d v="2024-12-20T00:00:00"/>
    <m/>
    <s v="3126"/>
    <x v="11"/>
    <s v="S1D"/>
    <s v="S1D"/>
    <m/>
    <d v="2024-12-20T00:00:00"/>
    <d v="1899-12-30T06:21:47"/>
    <d v="2024-12-20T00:00:00"/>
    <d v="1899-12-30T06:20:49"/>
    <d v="2024-12-20T00:00:00"/>
    <d v="1899-12-30T06:32:04"/>
    <x v="0"/>
    <s v="RFCPI"/>
    <s v="507102077"/>
    <s v="FBO"/>
    <d v="1899-12-30T00:12:13"/>
    <d v="1899-12-30T00:11:15"/>
    <d v="1899-12-30T00:00:58"/>
    <s v="Granel"/>
    <s v="E001"/>
    <x v="1"/>
    <d v="1899-12-30T00:10:17"/>
    <d v="1899-12-30T00:11:15"/>
    <n v="6"/>
    <x v="15"/>
    <x v="5"/>
    <x v="1"/>
    <n v="0"/>
    <n v="0"/>
    <s v="OK"/>
    <s v="Granel"/>
    <x v="0"/>
    <n v="0"/>
    <s v="M. TENERIFE"/>
    <s v="A"/>
    <d v="1899-12-30T00:00:58"/>
    <d v="1899-12-30T00:00:58"/>
    <s v="OK"/>
    <m/>
    <m/>
    <d v="1899-12-30T00:00:00"/>
    <d v="1899-12-30T00:10:17"/>
    <n v="6"/>
    <n v="-6.7129629628998044E-4"/>
    <n v="10.283333333342428"/>
    <n v="6"/>
    <s v="Si"/>
  </r>
  <r>
    <s v="CCTF"/>
    <s v="2024016680"/>
    <x v="0"/>
    <s v="ER8050BBH"/>
    <s v="E5980LLH"/>
    <d v="2024-12-20T00:00:00"/>
    <m/>
    <s v="2649"/>
    <x v="14"/>
    <s v="S6H"/>
    <s v="S6H"/>
    <m/>
    <d v="2024-12-20T00:00:00"/>
    <d v="1899-12-30T06:09:40"/>
    <d v="2024-12-20T00:00:00"/>
    <d v="1899-12-30T06:07:33"/>
    <d v="2024-12-20T00:00:00"/>
    <d v="1899-12-30T06:34:42"/>
    <x v="0"/>
    <s v="RFCPI"/>
    <s v="507102078"/>
    <s v="FBO"/>
    <d v="1899-12-30T00:29:16"/>
    <d v="1899-12-30T00:27:09"/>
    <d v="1899-12-30T00:02:07"/>
    <s v="Granel"/>
    <s v="E001"/>
    <x v="2"/>
    <d v="1899-12-30T00:25:02"/>
    <d v="1899-12-30T00:27:09"/>
    <n v="6"/>
    <x v="15"/>
    <x v="5"/>
    <x v="1"/>
    <n v="0"/>
    <n v="0"/>
    <s v="OK"/>
    <s v="Granel"/>
    <x v="0"/>
    <n v="0"/>
    <s v="M. TENERIFE"/>
    <s v="A"/>
    <d v="1899-12-30T00:02:07"/>
    <d v="1899-12-30T00:02:07"/>
    <s v="OK"/>
    <m/>
    <m/>
    <d v="1899-12-30T00:00:00"/>
    <d v="1899-12-30T00:25:02"/>
    <n v="6"/>
    <n v="-1.4699074073999951E-3"/>
    <n v="25.033333333334422"/>
    <n v="6"/>
    <s v="Si"/>
  </r>
  <r>
    <s v="CCTF"/>
    <s v="2024016678"/>
    <x v="0"/>
    <s v="ER8317BBV"/>
    <s v="E1828CPR"/>
    <d v="2024-12-20T00:00:00"/>
    <m/>
    <s v="3208"/>
    <x v="12"/>
    <s v="PA"/>
    <s v="PA"/>
    <m/>
    <d v="2024-12-20T00:00:00"/>
    <d v="1899-12-30T06:01:29"/>
    <d v="2024-12-20T00:00:00"/>
    <d v="1899-12-30T06:00:54"/>
    <d v="2024-12-20T00:00:00"/>
    <d v="1899-12-30T06:41:33"/>
    <x v="0"/>
    <s v="RFCPI"/>
    <s v="507102079"/>
    <s v="EXW"/>
    <d v="1899-12-30T00:41:14"/>
    <d v="1899-12-30T00:40:39"/>
    <d v="1899-12-30T00:00:35"/>
    <s v="Ensacado"/>
    <s v="E002"/>
    <x v="1"/>
    <d v="1899-12-30T00:40:04"/>
    <d v="1899-12-30T00:40:39"/>
    <n v="6"/>
    <x v="15"/>
    <x v="5"/>
    <x v="2"/>
    <n v="0"/>
    <n v="0"/>
    <s v="OK"/>
    <s v="Ensacado"/>
    <x v="0"/>
    <n v="0"/>
    <s v="M. TENERIFE"/>
    <s v="A"/>
    <d v="1899-12-30T00:00:35"/>
    <d v="1899-12-30T00:00:35"/>
    <s v="OK"/>
    <m/>
    <m/>
    <d v="1899-12-30T00:00:00"/>
    <d v="1899-12-30T00:40:04"/>
    <n v="6"/>
    <n v="-4.0509259259002839E-4"/>
    <n v="40.066666666675196"/>
    <n v="6"/>
    <s v="Si"/>
  </r>
  <r>
    <s v="CCTF"/>
    <s v="2024016679"/>
    <x v="0"/>
    <s v="ER8173BDN"/>
    <s v="E5866LGS"/>
    <d v="2024-12-20T00:00:00"/>
    <m/>
    <s v="3208"/>
    <x v="12"/>
    <s v="PA"/>
    <s v="PA"/>
    <m/>
    <d v="2024-12-20T00:00:00"/>
    <d v="1899-12-30T06:03:32"/>
    <d v="2024-12-20T00:00:00"/>
    <d v="1899-12-30T06:03:38"/>
    <d v="2024-12-20T00:00:00"/>
    <d v="1899-12-30T06:42:01"/>
    <x v="0"/>
    <s v="RFCPI"/>
    <s v="507102080"/>
    <s v="FBO"/>
    <d v="1899-12-30T00:38:29"/>
    <d v="1899-12-30T00:38:23"/>
    <d v="1899-12-30T00:00:06"/>
    <s v="Ensacado"/>
    <s v="E002"/>
    <x v="2"/>
    <d v="1899-12-30T00:38:29"/>
    <d v="1899-12-30T00:38:23"/>
    <n v="6"/>
    <x v="15"/>
    <x v="5"/>
    <x v="2"/>
    <n v="0"/>
    <n v="0"/>
    <s v="OK"/>
    <s v="Ensacado"/>
    <x v="0"/>
    <n v="0"/>
    <s v="M. TENERIFE"/>
    <s v="A"/>
    <d v="1899-12-30T00:00:06"/>
    <d v="1899-12-30T00:00:06"/>
    <s v="OK"/>
    <m/>
    <m/>
    <d v="1899-12-30T00:00:00"/>
    <d v="1899-12-30T00:38:29"/>
    <n v="6"/>
    <d v="1899-12-30T00:00:06"/>
    <n v="38.483333333337562"/>
    <n v="6"/>
    <s v="Si"/>
  </r>
  <r>
    <s v="CCTF"/>
    <s v="2024016688"/>
    <x v="0"/>
    <s v="ETF02432R"/>
    <s v="E6398FTM"/>
    <d v="2024-12-20T00:00:00"/>
    <m/>
    <s v="3126"/>
    <x v="11"/>
    <s v="S1D"/>
    <s v="S1D"/>
    <m/>
    <d v="2024-12-20T00:00:00"/>
    <d v="1899-12-30T06:38:20"/>
    <d v="2024-12-20T00:00:00"/>
    <d v="1899-12-30T06:35:20"/>
    <d v="2024-12-20T00:00:00"/>
    <d v="1899-12-30T06:49:30"/>
    <x v="0"/>
    <s v="RFCPI"/>
    <s v="507102081"/>
    <s v="EXW"/>
    <d v="1899-12-30T00:17:10"/>
    <d v="1899-12-30T00:14:10"/>
    <d v="1899-12-30T00:03:00"/>
    <s v="Granel"/>
    <s v="E001"/>
    <x v="1"/>
    <d v="1899-12-30T00:11:10"/>
    <d v="1899-12-30T00:14:10"/>
    <n v="6"/>
    <x v="15"/>
    <x v="5"/>
    <x v="1"/>
    <n v="0"/>
    <n v="0"/>
    <s v="OK"/>
    <s v="Granel"/>
    <x v="0"/>
    <n v="0"/>
    <s v="M. TENERIFE"/>
    <s v="A"/>
    <d v="1899-12-30T00:03:00"/>
    <d v="1899-12-30T00:03:00"/>
    <s v="OK"/>
    <m/>
    <m/>
    <d v="1899-12-30T00:00:00"/>
    <d v="1899-12-30T00:11:10"/>
    <n v="6"/>
    <n v="-2.0833333333299953E-3"/>
    <n v="11.16666666666716"/>
    <n v="6"/>
    <s v="Si"/>
  </r>
  <r>
    <s v="CCTF"/>
    <s v="2024016686"/>
    <x v="0"/>
    <s v="ER6669BBL"/>
    <s v="E6110KPL"/>
    <d v="2024-12-20T00:00:00"/>
    <m/>
    <s v="3126"/>
    <x v="11"/>
    <s v="S2D"/>
    <s v="S2D"/>
    <m/>
    <d v="2024-12-20T00:00:00"/>
    <d v="1899-12-30T06:31:50"/>
    <d v="2024-12-20T00:00:00"/>
    <d v="1899-12-30T06:31:01"/>
    <d v="2024-12-20T00:00:00"/>
    <d v="1899-12-30T06:52:36"/>
    <x v="0"/>
    <s v="RFCPI"/>
    <s v="507102082"/>
    <s v="FBO"/>
    <d v="1899-12-30T00:22:24"/>
    <d v="1899-12-30T00:21:35"/>
    <d v="1899-12-30T00:00:49"/>
    <s v="Granel"/>
    <s v="E001"/>
    <x v="2"/>
    <d v="1899-12-30T00:20:46"/>
    <d v="1899-12-30T00:21:35"/>
    <n v="6"/>
    <x v="15"/>
    <x v="5"/>
    <x v="1"/>
    <n v="0"/>
    <n v="0"/>
    <s v="OK"/>
    <s v="Granel"/>
    <x v="0"/>
    <n v="0"/>
    <s v="M. TENERIFE"/>
    <s v="A"/>
    <d v="1899-12-30T00:00:49"/>
    <d v="1899-12-30T00:00:49"/>
    <s v="OK"/>
    <m/>
    <m/>
    <d v="1899-12-30T00:00:00"/>
    <d v="1899-12-30T00:20:46"/>
    <n v="6"/>
    <n v="-5.6712962962995883E-4"/>
    <n v="20.766666666672016"/>
    <n v="6"/>
    <s v="Si"/>
  </r>
  <r>
    <s v="CCTF"/>
    <s v="2024016689"/>
    <x v="0"/>
    <s v="ER6670BBL"/>
    <s v="E8727HJH"/>
    <d v="2024-12-20T00:00:00"/>
    <m/>
    <s v="2649"/>
    <x v="14"/>
    <s v="S6H"/>
    <s v="S6H"/>
    <m/>
    <d v="2024-12-20T00:00:00"/>
    <d v="1899-12-30T06:39:24"/>
    <d v="2024-12-20T00:00:00"/>
    <d v="1899-12-30T06:36:42"/>
    <d v="2024-12-20T00:00:00"/>
    <d v="1899-12-30T07:04:02"/>
    <x v="0"/>
    <s v="RFCPI"/>
    <s v="507102083"/>
    <s v="FBO"/>
    <d v="1899-12-30T00:30:02"/>
    <d v="1899-12-30T00:27:20"/>
    <d v="1899-12-30T00:02:42"/>
    <s v="Granel"/>
    <s v="E001"/>
    <x v="2"/>
    <d v="1899-12-30T00:24:38"/>
    <d v="1899-12-30T00:27:20"/>
    <n v="6"/>
    <x v="15"/>
    <x v="5"/>
    <x v="1"/>
    <n v="0"/>
    <n v="0"/>
    <s v="OK"/>
    <s v="Granel"/>
    <x v="0"/>
    <n v="0"/>
    <s v="M. TENERIFE"/>
    <s v="A"/>
    <d v="1899-12-30T00:02:42"/>
    <d v="1899-12-30T00:02:42"/>
    <s v="OK"/>
    <m/>
    <m/>
    <d v="1899-12-30T00:00:00"/>
    <d v="1899-12-30T00:24:38"/>
    <n v="6"/>
    <n v="-1.8750000000000155E-3"/>
    <n v="24.633333333331162"/>
    <n v="7"/>
    <s v="Si"/>
  </r>
  <r>
    <s v="CCTF"/>
    <s v="2024016684"/>
    <x v="0"/>
    <s v="ER0132BBR"/>
    <s v="E6642HNW"/>
    <d v="2024-12-20T00:00:00"/>
    <m/>
    <s v="3208"/>
    <x v="12"/>
    <s v="PA"/>
    <s v="PA"/>
    <m/>
    <d v="2024-12-20T00:00:00"/>
    <d v="1899-12-30T06:24:05"/>
    <d v="2024-12-20T00:00:00"/>
    <d v="1899-12-30T06:52:55"/>
    <d v="2024-12-20T00:00:00"/>
    <d v="1899-12-30T07:10:06"/>
    <x v="0"/>
    <s v="RFCPI"/>
    <s v="507102084"/>
    <s v="FBO"/>
    <d v="1899-12-30T00:46:01"/>
    <d v="1899-12-30T00:17:11"/>
    <d v="1899-12-30T00:28:50"/>
    <s v="Ensacado"/>
    <s v="E002"/>
    <x v="2"/>
    <d v="1899-12-30T00:46:01"/>
    <d v="1899-12-30T00:17:11"/>
    <n v="6"/>
    <x v="15"/>
    <x v="5"/>
    <x v="2"/>
    <n v="0"/>
    <n v="0"/>
    <s v="OK"/>
    <s v="Ensacado"/>
    <x v="0"/>
    <n v="0"/>
    <s v="M. TENERIFE"/>
    <s v="B"/>
    <d v="1899-12-30T00:28:50"/>
    <d v="1899-12-30T00:28:50"/>
    <s v="OK"/>
    <m/>
    <m/>
    <d v="1899-12-30T00:00:00"/>
    <d v="1899-12-30T00:46:01"/>
    <n v="6"/>
    <d v="1899-12-30T00:28:50"/>
    <n v="46.016666666668769"/>
    <n v="7"/>
    <s v="No"/>
  </r>
  <r>
    <s v="CCTF"/>
    <s v="2024016690"/>
    <x v="0"/>
    <s v="EM24163R"/>
    <s v="E4760MCV"/>
    <d v="2024-12-20T00:00:00"/>
    <m/>
    <s v="3208"/>
    <x v="12"/>
    <s v="PA"/>
    <s v="PA"/>
    <m/>
    <d v="2024-12-20T00:00:00"/>
    <d v="1899-12-30T06:58:51"/>
    <d v="2024-12-20T00:00:00"/>
    <d v="1899-12-30T06:56:34"/>
    <d v="2024-12-20T00:00:00"/>
    <d v="1899-12-30T07:19:36"/>
    <x v="0"/>
    <s v="RFCPI"/>
    <s v="507102085"/>
    <s v="FBO"/>
    <d v="1899-12-30T00:25:19"/>
    <d v="1899-12-30T00:23:02"/>
    <d v="1899-12-30T00:02:17"/>
    <s v="Ensacado"/>
    <s v="E002"/>
    <x v="1"/>
    <d v="1899-12-30T00:20:45"/>
    <d v="1899-12-30T00:23:02"/>
    <n v="6"/>
    <x v="15"/>
    <x v="5"/>
    <x v="2"/>
    <n v="0"/>
    <n v="0"/>
    <s v="OK"/>
    <s v="Ensacado"/>
    <x v="0"/>
    <n v="0"/>
    <s v="M. TENERIFE"/>
    <s v="A"/>
    <d v="1899-12-30T00:02:17"/>
    <d v="1899-12-30T00:02:17"/>
    <s v="OK"/>
    <m/>
    <m/>
    <d v="1899-12-30T00:00:00"/>
    <d v="1899-12-30T00:20:45"/>
    <n v="6"/>
    <n v="-1.5856481481499873E-3"/>
    <n v="20.749999999996767"/>
    <n v="7"/>
    <s v="Si"/>
  </r>
  <r>
    <s v="CCTF"/>
    <s v="2024016693"/>
    <x v="0"/>
    <s v="EM11486R"/>
    <s v="E9076HZW"/>
    <d v="2024-12-20T00:00:00"/>
    <m/>
    <s v="3126"/>
    <x v="11"/>
    <s v="S1D"/>
    <s v="S1D"/>
    <m/>
    <d v="2024-12-20T00:00:00"/>
    <d v="1899-12-30T07:24:28"/>
    <d v="2024-12-20T00:00:00"/>
    <d v="1899-12-30T07:23:07"/>
    <d v="2024-12-20T00:00:00"/>
    <d v="1899-12-30T07:46:47"/>
    <x v="42"/>
    <s v="AGONZALEZH1"/>
    <s v="507102086"/>
    <s v="FBO"/>
    <d v="1899-12-30T00:25:01"/>
    <d v="1899-12-30T00:23:40"/>
    <d v="1899-12-30T00:01:21"/>
    <s v="Granel"/>
    <s v="E001"/>
    <x v="1"/>
    <d v="1899-12-30T00:22:19"/>
    <d v="1899-12-30T00:23:40"/>
    <n v="7"/>
    <x v="15"/>
    <x v="5"/>
    <x v="1"/>
    <n v="0"/>
    <n v="0"/>
    <s v="OK"/>
    <s v="Granel"/>
    <x v="0"/>
    <n v="0"/>
    <s v="M. TENERIFE"/>
    <s v="A"/>
    <d v="1899-12-30T00:01:21"/>
    <d v="1899-12-30T00:01:21"/>
    <s v="OK"/>
    <m/>
    <m/>
    <d v="1899-12-30T00:00:00"/>
    <d v="1899-12-30T00:22:19"/>
    <n v="6"/>
    <n v="-9.3749999999998002E-4"/>
    <n v="22.316666666659231"/>
    <n v="7"/>
    <s v="Si"/>
  </r>
  <r>
    <s v="CCTF"/>
    <s v="2024016694"/>
    <x v="0"/>
    <s v="E6823MLJ"/>
    <m/>
    <d v="2024-12-20T00:00:00"/>
    <m/>
    <s v="3208"/>
    <x v="12"/>
    <s v="PA"/>
    <m/>
    <m/>
    <d v="2024-12-20T00:00:00"/>
    <d v="1899-12-30T08:17:55"/>
    <d v="2024-12-20T00:00:00"/>
    <d v="1899-12-30T12:19:01"/>
    <d v="2024-12-20T00:00:00"/>
    <d v="1899-12-30T08:20:35"/>
    <x v="32"/>
    <s v="E_JPEREZ1"/>
    <s v="507102087"/>
    <s v="EXW"/>
    <d v="1899-12-30T07:59:32"/>
    <d v="1899-12-30T03:58:26"/>
    <d v="1899-12-30T04:01:06"/>
    <s v="Ensacado"/>
    <s v="E002"/>
    <x v="1"/>
    <d v="1899-12-30T00:02:40"/>
    <n v="-0.16557870370370997"/>
    <n v="8"/>
    <x v="15"/>
    <x v="5"/>
    <x v="2"/>
    <n v="1"/>
    <n v="0"/>
    <s v="KO"/>
    <s v="Ensacado"/>
    <x v="0"/>
    <n v="1"/>
    <s v="M. TENERIFE"/>
    <s v="A"/>
    <d v="1899-12-30T04:01:06"/>
    <d v="1899-12-30T03:03:06"/>
    <s v="KO"/>
    <m/>
    <m/>
    <d v="1899-12-30T00:00:00"/>
    <d v="1899-12-30T00:02:40"/>
    <n v="6"/>
    <d v="1899-12-30T04:01:06"/>
    <n v="2.6666666666639927"/>
    <n v="8"/>
    <s v="Si"/>
  </r>
  <r>
    <s v="CCTF"/>
    <s v="2024016700"/>
    <x v="0"/>
    <s v="ETF02432R"/>
    <s v="E6398FTM"/>
    <d v="2024-12-20T00:00:00"/>
    <m/>
    <s v="3126"/>
    <x v="11"/>
    <s v="S1D"/>
    <s v="S1D"/>
    <m/>
    <d v="2024-12-20T00:00:00"/>
    <d v="1899-12-30T08:55:55"/>
    <d v="2024-12-20T00:00:00"/>
    <d v="1899-12-30T08:54:01"/>
    <d v="2024-12-20T00:00:00"/>
    <d v="1899-12-30T09:07:20"/>
    <x v="0"/>
    <s v="RFCPI"/>
    <s v="507102088"/>
    <s v="EXW"/>
    <d v="1899-12-30T00:15:13"/>
    <d v="1899-12-30T00:13:19"/>
    <d v="1899-12-30T00:01:54"/>
    <s v="Granel"/>
    <s v="E001"/>
    <x v="1"/>
    <d v="1899-12-30T00:11:25"/>
    <d v="1899-12-30T00:13:19"/>
    <n v="8"/>
    <x v="15"/>
    <x v="5"/>
    <x v="1"/>
    <n v="0"/>
    <n v="0"/>
    <s v="OK"/>
    <s v="Granel"/>
    <x v="0"/>
    <n v="0"/>
    <s v="M. TENERIFE"/>
    <s v="A"/>
    <d v="1899-12-30T00:01:54"/>
    <d v="1899-12-30T00:01:54"/>
    <s v="OK"/>
    <m/>
    <m/>
    <d v="1899-12-30T00:00:00"/>
    <d v="1899-12-30T00:11:25"/>
    <n v="6"/>
    <n v="-1.3194444444399878E-3"/>
    <n v="11.4166666666656"/>
    <n v="9"/>
    <s v="Si"/>
  </r>
  <r>
    <s v="CCTF"/>
    <s v="2024016699"/>
    <x v="0"/>
    <s v="ER8050BBH"/>
    <s v="E5980LLH"/>
    <d v="2024-12-20T00:00:00"/>
    <m/>
    <s v="2649"/>
    <x v="14"/>
    <s v="S6H"/>
    <s v="S6H"/>
    <m/>
    <d v="2024-12-20T00:00:00"/>
    <d v="1899-12-30T08:55:25"/>
    <d v="2024-12-20T00:00:00"/>
    <d v="1899-12-30T08:52:36"/>
    <d v="2024-12-20T00:00:00"/>
    <d v="1899-12-30T09:15:11"/>
    <x v="0"/>
    <s v="RFCPI"/>
    <s v="507102089"/>
    <s v="FBO"/>
    <d v="1899-12-30T00:25:24"/>
    <d v="1899-12-30T00:22:35"/>
    <d v="1899-12-30T00:02:49"/>
    <s v="Granel"/>
    <s v="E001"/>
    <x v="2"/>
    <d v="1899-12-30T00:19:46"/>
    <d v="1899-12-30T00:22:35"/>
    <n v="8"/>
    <x v="15"/>
    <x v="5"/>
    <x v="1"/>
    <n v="0"/>
    <n v="0"/>
    <s v="OK"/>
    <s v="Granel"/>
    <x v="0"/>
    <n v="0"/>
    <s v="M. TENERIFE"/>
    <s v="A"/>
    <d v="1899-12-30T00:02:49"/>
    <d v="1899-12-30T00:02:49"/>
    <s v="OK"/>
    <m/>
    <m/>
    <d v="1899-12-30T00:00:00"/>
    <d v="1899-12-30T00:19:46"/>
    <n v="6"/>
    <n v="-1.9560185185200085E-3"/>
    <n v="19.766666666664026"/>
    <n v="9"/>
    <s v="Si"/>
  </r>
  <r>
    <s v="CCTF"/>
    <s v="2024016701"/>
    <x v="0"/>
    <s v="ER8173BDN"/>
    <s v="E5866LGS"/>
    <d v="2024-12-20T00:00:00"/>
    <m/>
    <s v="2693"/>
    <x v="13"/>
    <s v="PA"/>
    <s v="PA"/>
    <m/>
    <d v="2024-12-20T00:00:00"/>
    <d v="1899-12-30T08:56:13"/>
    <d v="2024-12-20T00:00:00"/>
    <d v="1899-12-30T08:57:53"/>
    <d v="2024-12-20T00:00:00"/>
    <d v="1899-12-30T09:16:56"/>
    <x v="0"/>
    <s v="RFCPI"/>
    <s v="507102090"/>
    <s v="FBO"/>
    <d v="1899-12-30T00:20:43"/>
    <d v="1899-12-30T00:19:03"/>
    <d v="1899-12-30T00:01:40"/>
    <s v="Ensacado"/>
    <s v="E002"/>
    <x v="2"/>
    <d v="1899-12-30T00:20:43"/>
    <d v="1899-12-30T00:19:03"/>
    <n v="8"/>
    <x v="15"/>
    <x v="5"/>
    <x v="2"/>
    <n v="0"/>
    <n v="0"/>
    <s v="OK"/>
    <s v="Ensacado"/>
    <x v="0"/>
    <n v="0"/>
    <s v="M. TENERIFE"/>
    <s v="A"/>
    <d v="1899-12-30T00:01:40"/>
    <d v="1899-12-30T00:01:40"/>
    <s v="OK"/>
    <m/>
    <m/>
    <d v="1899-12-30T00:00:00"/>
    <d v="1899-12-30T00:20:43"/>
    <n v="6"/>
    <d v="1899-12-30T00:01:40"/>
    <n v="20.716666666660817"/>
    <n v="9"/>
    <s v="Si"/>
  </r>
  <r>
    <s v="CCTF"/>
    <s v="2024016705"/>
    <x v="0"/>
    <s v="E5896BJG"/>
    <m/>
    <d v="2024-12-20T00:00:00"/>
    <m/>
    <s v="2693"/>
    <x v="13"/>
    <s v="PA"/>
    <s v="PA"/>
    <m/>
    <d v="2024-12-20T00:00:00"/>
    <d v="1899-12-30T09:16:09"/>
    <d v="2024-12-20T00:00:00"/>
    <d v="1899-12-30T09:14:26"/>
    <d v="2024-12-20T00:00:00"/>
    <d v="1899-12-30T09:18:08"/>
    <x v="0"/>
    <s v="RFCPI"/>
    <s v="507102091"/>
    <s v="EXW"/>
    <d v="1899-12-30T00:05:25"/>
    <d v="1899-12-30T00:03:42"/>
    <d v="1899-12-30T00:01:43"/>
    <s v="Ensacado"/>
    <s v="E002"/>
    <x v="1"/>
    <d v="1899-12-30T00:01:59"/>
    <d v="1899-12-30T00:03:42"/>
    <n v="9"/>
    <x v="15"/>
    <x v="5"/>
    <x v="2"/>
    <n v="1"/>
    <n v="0"/>
    <s v="KO"/>
    <s v="Ensacado"/>
    <x v="0"/>
    <n v="1"/>
    <s v="M. TENERIFE"/>
    <s v="A"/>
    <d v="1899-12-30T00:01:43"/>
    <d v="1899-12-30T00:01:43"/>
    <s v="OK"/>
    <m/>
    <m/>
    <d v="1899-12-30T00:00:00"/>
    <d v="1899-12-30T00:01:59"/>
    <n v="6"/>
    <n v="-1.192129629630001E-3"/>
    <n v="1.9833333333264225"/>
    <n v="9"/>
    <s v="Si"/>
  </r>
  <r>
    <s v="CCTF"/>
    <s v="2024016708"/>
    <x v="0"/>
    <s v="ER3810BBG"/>
    <s v="E9076HZW"/>
    <d v="2024-12-20T00:00:00"/>
    <m/>
    <s v="3126"/>
    <x v="11"/>
    <s v="S1D"/>
    <s v="S1D"/>
    <m/>
    <d v="2024-12-20T00:00:00"/>
    <d v="1899-12-30T09:34:22"/>
    <d v="2024-12-20T00:00:00"/>
    <d v="1899-12-30T09:31:46"/>
    <d v="2024-12-20T00:00:00"/>
    <d v="1899-12-30T09:48:02"/>
    <x v="0"/>
    <s v="AGONZALEZH1"/>
    <s v="507102092"/>
    <s v="EXW"/>
    <d v="1899-12-30T00:18:52"/>
    <d v="1899-12-30T00:16:16"/>
    <d v="1899-12-30T00:02:36"/>
    <s v="Granel"/>
    <s v="E001"/>
    <x v="1"/>
    <d v="1899-12-30T00:13:40"/>
    <d v="1899-12-30T00:16:16"/>
    <n v="9"/>
    <x v="15"/>
    <x v="5"/>
    <x v="1"/>
    <n v="0"/>
    <n v="0"/>
    <s v="OK"/>
    <s v="Granel"/>
    <x v="0"/>
    <n v="0"/>
    <s v="M. TENERIFE"/>
    <s v="A"/>
    <d v="1899-12-30T00:02:36"/>
    <d v="1899-12-30T00:02:36"/>
    <s v="OK"/>
    <m/>
    <m/>
    <d v="1899-12-30T00:00:00"/>
    <d v="1899-12-30T00:13:40"/>
    <n v="6"/>
    <n v="-1.8055555555500091E-3"/>
    <n v="13.666666666665632"/>
    <n v="9"/>
    <s v="Si"/>
  </r>
  <r>
    <s v="CCTF"/>
    <s v="2024016709"/>
    <x v="0"/>
    <s v="EP01035R"/>
    <s v="E5050MHX"/>
    <d v="2024-12-20T00:00:00"/>
    <m/>
    <s v="3126"/>
    <x v="11"/>
    <s v="S2D"/>
    <s v="S2D"/>
    <m/>
    <d v="2024-12-20T00:00:00"/>
    <d v="1899-12-30T09:40:03"/>
    <d v="2024-12-20T00:00:00"/>
    <d v="1899-12-30T09:37:26"/>
    <d v="2024-12-20T00:00:00"/>
    <d v="1899-12-30T10:01:16"/>
    <x v="0"/>
    <s v="RFCPI"/>
    <s v="507102093"/>
    <s v="EXW"/>
    <d v="1899-12-30T00:26:27"/>
    <d v="1899-12-30T00:23:50"/>
    <d v="1899-12-30T00:02:37"/>
    <s v="Granel"/>
    <s v="E001"/>
    <x v="1"/>
    <d v="1899-12-30T00:21:13"/>
    <d v="1899-12-30T00:23:50"/>
    <n v="9"/>
    <x v="15"/>
    <x v="5"/>
    <x v="1"/>
    <n v="0"/>
    <n v="0"/>
    <s v="OK"/>
    <s v="Granel"/>
    <x v="0"/>
    <n v="0"/>
    <s v="M. TENERIFE"/>
    <s v="A"/>
    <d v="1899-12-30T00:02:37"/>
    <d v="1899-12-30T00:02:37"/>
    <s v="OK"/>
    <m/>
    <m/>
    <d v="1899-12-30T00:00:00"/>
    <d v="1899-12-30T00:21:13"/>
    <n v="6"/>
    <n v="-1.8171296296300432E-3"/>
    <n v="21.216666666672008"/>
    <n v="10"/>
    <s v="Si"/>
  </r>
  <r>
    <s v="CCTF"/>
    <s v="2024016710"/>
    <x v="0"/>
    <s v="ER0132BBR"/>
    <s v="E6642HNW"/>
    <d v="2024-12-20T00:00:00"/>
    <m/>
    <s v="3208"/>
    <x v="12"/>
    <s v="PA"/>
    <s v="PA"/>
    <m/>
    <d v="2024-12-20T00:00:00"/>
    <d v="1899-12-30T09:50:00"/>
    <d v="2024-12-20T00:00:00"/>
    <d v="1899-12-30T09:52:51"/>
    <d v="2024-12-20T00:00:00"/>
    <d v="1899-12-30T10:10:02"/>
    <x v="0"/>
    <s v="RFCPI"/>
    <s v="507102094"/>
    <s v="FBO"/>
    <d v="1899-12-30T00:20:02"/>
    <d v="1899-12-30T00:17:11"/>
    <d v="1899-12-30T00:02:51"/>
    <s v="Ensacado"/>
    <s v="E002"/>
    <x v="2"/>
    <d v="1899-12-30T00:20:02"/>
    <d v="1899-12-30T00:17:11"/>
    <n v="9"/>
    <x v="15"/>
    <x v="5"/>
    <x v="2"/>
    <n v="0"/>
    <n v="0"/>
    <s v="OK"/>
    <s v="Ensacado"/>
    <x v="0"/>
    <n v="0"/>
    <s v="M. TENERIFE"/>
    <s v="A"/>
    <d v="1899-12-30T00:02:51"/>
    <d v="1899-12-30T00:02:51"/>
    <s v="OK"/>
    <m/>
    <m/>
    <d v="1899-12-30T00:00:00"/>
    <d v="1899-12-30T00:20:02"/>
    <n v="6"/>
    <d v="1899-12-30T00:02:51"/>
    <n v="20.033333333337637"/>
    <n v="10"/>
    <s v="Si"/>
  </r>
  <r>
    <s v="CCTF"/>
    <s v="2024016713"/>
    <x v="0"/>
    <s v="ER6670BBL"/>
    <s v="E8727HJH"/>
    <d v="2024-12-20T00:00:00"/>
    <m/>
    <s v="3126"/>
    <x v="11"/>
    <s v="S1D"/>
    <s v="S1D"/>
    <m/>
    <d v="2024-12-20T00:00:00"/>
    <d v="1899-12-30T09:59:12"/>
    <d v="2024-12-20T00:00:00"/>
    <d v="1899-12-30T09:59:05"/>
    <d v="2024-12-20T00:00:00"/>
    <d v="1899-12-30T10:16:55"/>
    <x v="0"/>
    <s v="RFCPI"/>
    <s v="507102095"/>
    <s v="FBO"/>
    <d v="1899-12-30T00:17:57"/>
    <d v="1899-12-30T00:17:50"/>
    <d v="1899-12-30T00:00:07"/>
    <s v="Granel"/>
    <s v="E001"/>
    <x v="2"/>
    <d v="1899-12-30T00:17:43"/>
    <d v="1899-12-30T00:17:50"/>
    <n v="9"/>
    <x v="15"/>
    <x v="5"/>
    <x v="1"/>
    <n v="0"/>
    <n v="0"/>
    <s v="OK"/>
    <s v="Granel"/>
    <x v="0"/>
    <n v="0"/>
    <s v="M. TENERIFE"/>
    <s v="A"/>
    <d v="1899-12-30T00:00:07"/>
    <d v="1899-12-30T00:00:07"/>
    <s v="OK"/>
    <m/>
    <m/>
    <d v="1899-12-30T00:00:00"/>
    <d v="1899-12-30T00:17:43"/>
    <n v="6"/>
    <n v="-8.1018518519992977E-5"/>
    <n v="17.716666666665624"/>
    <n v="10"/>
    <s v="Si"/>
  </r>
  <r>
    <s v="CCTF"/>
    <s v="2024016723"/>
    <x v="0"/>
    <s v="EM24163R"/>
    <s v="E4760MCV"/>
    <d v="2024-12-20T00:00:00"/>
    <m/>
    <s v="2693"/>
    <x v="13"/>
    <s v="PA"/>
    <m/>
    <m/>
    <d v="2024-12-20T00:00:00"/>
    <d v="1899-12-30T10:35:13"/>
    <d v="2024-12-20T00:00:00"/>
    <d v="1899-12-30T10:33:50"/>
    <d v="2024-12-20T00:00:00"/>
    <d v="1899-12-30T10:34:39"/>
    <x v="61"/>
    <s v="E_JPEREZ1"/>
    <s v="507102096"/>
    <s v="FBO"/>
    <d v="1899-12-30T00:02:12"/>
    <d v="1899-12-30T00:00:49"/>
    <d v="1899-12-30T00:01:23"/>
    <s v="Ensacado"/>
    <s v="E002"/>
    <x v="1"/>
    <d v="1899-12-30T23:59:25"/>
    <d v="1899-12-30T00:00:49"/>
    <n v="10"/>
    <x v="15"/>
    <x v="5"/>
    <x v="2"/>
    <n v="0"/>
    <n v="1"/>
    <s v="KO"/>
    <s v="Ensacado"/>
    <x v="0"/>
    <n v="1"/>
    <s v="M. TENERIFE"/>
    <s v="C"/>
    <d v="1899-12-30T00:01:23"/>
    <d v="1899-12-30T00:01:23"/>
    <s v="OK"/>
    <m/>
    <m/>
    <d v="1899-12-30T00:00:00"/>
    <d v="1899-12-30T23:59:25"/>
    <n v="6"/>
    <n v="-9.6064814815000066E-4"/>
    <n v="1439.4166666666645"/>
    <n v="10"/>
    <s v="No"/>
  </r>
  <r>
    <s v="CCTF"/>
    <s v="2024016719"/>
    <x v="0"/>
    <s v="ER6669BBL"/>
    <s v="E6110KPL"/>
    <d v="2024-12-20T00:00:00"/>
    <m/>
    <s v="3126"/>
    <x v="11"/>
    <s v="S1D"/>
    <s v="S1D"/>
    <m/>
    <d v="2024-12-20T00:00:00"/>
    <d v="1899-12-30T10:23:52"/>
    <d v="2024-12-20T00:00:00"/>
    <d v="1899-12-30T10:21:12"/>
    <d v="2024-12-20T00:00:00"/>
    <d v="1899-12-30T10:46:00"/>
    <x v="0"/>
    <s v="RFCPI"/>
    <s v="507102098"/>
    <s v="FBO"/>
    <d v="1899-12-30T00:27:28"/>
    <d v="1899-12-30T00:24:48"/>
    <d v="1899-12-30T00:02:40"/>
    <s v="Granel"/>
    <s v="E001"/>
    <x v="2"/>
    <d v="1899-12-30T00:22:08"/>
    <d v="1899-12-30T00:24:48"/>
    <n v="10"/>
    <x v="15"/>
    <x v="5"/>
    <x v="1"/>
    <n v="0"/>
    <n v="0"/>
    <s v="OK"/>
    <s v="Granel"/>
    <x v="0"/>
    <n v="0"/>
    <s v="M. TENERIFE"/>
    <s v="A"/>
    <d v="1899-12-30T00:02:40"/>
    <d v="1899-12-30T00:02:40"/>
    <s v="OK"/>
    <m/>
    <m/>
    <d v="1899-12-30T00:00:00"/>
    <d v="1899-12-30T00:22:08"/>
    <n v="6"/>
    <n v="-1.8518518518499949E-3"/>
    <n v="22.13333333333285"/>
    <n v="10"/>
    <s v="Si"/>
  </r>
  <r>
    <s v="CCTF"/>
    <s v="2024016722"/>
    <x v="0"/>
    <s v="ER0623BBL"/>
    <s v="E9819MMR"/>
    <d v="2024-12-20T00:00:00"/>
    <m/>
    <s v="3126"/>
    <x v="11"/>
    <s v="S2D"/>
    <s v="S2D"/>
    <m/>
    <d v="2024-12-20T00:00:00"/>
    <d v="1899-12-30T10:34:45"/>
    <d v="2024-12-20T00:00:00"/>
    <d v="1899-12-30T10:31:59"/>
    <d v="2024-12-20T00:00:00"/>
    <d v="1899-12-30T10:59:25"/>
    <x v="0"/>
    <s v="RFCPI"/>
    <s v="507102101"/>
    <s v="FBO"/>
    <d v="1899-12-30T00:30:12"/>
    <d v="1899-12-30T00:27:26"/>
    <d v="1899-12-30T00:02:46"/>
    <s v="Granel"/>
    <s v="E001"/>
    <x v="2"/>
    <d v="1899-12-30T00:24:40"/>
    <d v="1899-12-30T00:27:26"/>
    <n v="10"/>
    <x v="15"/>
    <x v="5"/>
    <x v="1"/>
    <n v="0"/>
    <n v="0"/>
    <s v="OK"/>
    <s v="Granel"/>
    <x v="0"/>
    <n v="0"/>
    <s v="M. TENERIFE"/>
    <s v="A"/>
    <d v="1899-12-30T00:02:46"/>
    <d v="1899-12-30T00:02:46"/>
    <s v="OK"/>
    <m/>
    <m/>
    <d v="1899-12-30T00:00:00"/>
    <d v="1899-12-30T00:24:40"/>
    <n v="6"/>
    <n v="-1.9212962963000013E-3"/>
    <n v="24.66666666666719"/>
    <n v="10"/>
    <s v="Si"/>
  </r>
  <r>
    <s v="CCTF"/>
    <s v="2024016732"/>
    <x v="0"/>
    <s v="ETF9889BJ"/>
    <m/>
    <d v="2024-12-20T00:00:00"/>
    <m/>
    <s v="3208"/>
    <x v="12"/>
    <s v="PA"/>
    <s v="PA"/>
    <m/>
    <d v="2024-12-20T00:00:00"/>
    <d v="1899-12-30T11:33:42"/>
    <d v="2024-12-20T00:00:00"/>
    <d v="1899-12-30T11:31:08"/>
    <d v="2024-12-20T00:00:00"/>
    <d v="1899-12-30T11:35:03"/>
    <x v="0"/>
    <s v="RFCPI"/>
    <s v="507102102"/>
    <s v="FBO"/>
    <d v="1899-12-30T00:06:29"/>
    <d v="1899-12-30T00:03:55"/>
    <d v="1899-12-30T00:02:34"/>
    <s v="Ensacado"/>
    <s v="E002"/>
    <x v="1"/>
    <d v="1899-12-30T00:01:21"/>
    <d v="1899-12-30T00:03:55"/>
    <n v="11"/>
    <x v="15"/>
    <x v="5"/>
    <x v="2"/>
    <n v="1"/>
    <n v="0"/>
    <s v="KO"/>
    <s v="Ensacado"/>
    <x v="0"/>
    <n v="1"/>
    <s v="M. TENERIFE"/>
    <s v="A"/>
    <d v="1899-12-30T00:02:34"/>
    <d v="1899-12-30T00:02:34"/>
    <s v="KO"/>
    <m/>
    <m/>
    <d v="1899-12-30T00:00:00"/>
    <d v="1899-12-30T00:01:21"/>
    <n v="6"/>
    <n v="-1.7824074074099805E-3"/>
    <n v="1.3500000000000512"/>
    <n v="11"/>
    <s v="Si"/>
  </r>
  <r>
    <s v="CCTF"/>
    <s v="2024016728"/>
    <x v="0"/>
    <s v="ER8050BBH"/>
    <s v="E5980LLH"/>
    <d v="2024-12-20T00:00:00"/>
    <m/>
    <s v="3126"/>
    <x v="11"/>
    <s v="S1D"/>
    <s v="S1D"/>
    <m/>
    <d v="2024-12-20T00:00:00"/>
    <d v="1899-12-30T11:22:06"/>
    <d v="2024-12-20T00:00:00"/>
    <d v="1899-12-30T11:20:03"/>
    <d v="2024-12-20T00:00:00"/>
    <d v="1899-12-30T11:43:00"/>
    <x v="0"/>
    <s v="RFCPI"/>
    <s v="507102103"/>
    <s v="FBO"/>
    <d v="1899-12-30T00:25:00"/>
    <d v="1899-12-30T00:22:57"/>
    <d v="1899-12-30T00:02:03"/>
    <s v="Granel"/>
    <s v="E001"/>
    <x v="2"/>
    <d v="1899-12-30T00:20:54"/>
    <d v="1899-12-30T00:22:57"/>
    <n v="11"/>
    <x v="15"/>
    <x v="5"/>
    <x v="1"/>
    <n v="0"/>
    <n v="0"/>
    <s v="OK"/>
    <s v="Granel"/>
    <x v="0"/>
    <n v="0"/>
    <s v="M. TENERIFE"/>
    <s v="A"/>
    <d v="1899-12-30T00:02:03"/>
    <d v="1899-12-30T00:02:03"/>
    <s v="OK"/>
    <m/>
    <m/>
    <d v="1899-12-30T00:00:00"/>
    <d v="1899-12-30T00:20:54"/>
    <n v="6"/>
    <n v="-1.4236111111199934E-3"/>
    <n v="20.899999999987198"/>
    <n v="11"/>
    <s v="Si"/>
  </r>
  <r>
    <s v="CCTF"/>
    <s v="2024016734"/>
    <x v="0"/>
    <s v="ER8173BDN"/>
    <s v="E5866LGS"/>
    <d v="2024-12-20T00:00:00"/>
    <m/>
    <s v="2693"/>
    <x v="13"/>
    <s v="PA"/>
    <s v="PA"/>
    <m/>
    <d v="2024-12-20T00:00:00"/>
    <d v="1899-12-30T11:39:27"/>
    <d v="2024-12-20T00:00:00"/>
    <d v="1899-12-30T11:36:49"/>
    <d v="2024-12-20T00:00:00"/>
    <d v="1899-12-30T12:10:56"/>
    <x v="0"/>
    <s v="RFCPI"/>
    <s v="507102104"/>
    <s v="FBO"/>
    <d v="1899-12-30T00:36:45"/>
    <d v="1899-12-30T00:34:07"/>
    <d v="1899-12-30T00:02:38"/>
    <s v="Ensacado"/>
    <s v="E002"/>
    <x v="2"/>
    <d v="1899-12-30T00:31:29"/>
    <d v="1899-12-30T00:34:07"/>
    <n v="11"/>
    <x v="15"/>
    <x v="5"/>
    <x v="2"/>
    <n v="0"/>
    <n v="0"/>
    <s v="OK"/>
    <s v="Ensacado"/>
    <x v="0"/>
    <n v="0"/>
    <s v="M. TENERIFE"/>
    <s v="A"/>
    <d v="1899-12-30T00:02:38"/>
    <d v="1899-12-30T00:02:38"/>
    <s v="OK"/>
    <m/>
    <m/>
    <d v="1899-12-30T00:00:00"/>
    <d v="1899-12-30T00:31:29"/>
    <n v="6"/>
    <n v="-1.8287037037099663E-3"/>
    <n v="31.483333333324879"/>
    <n v="12"/>
    <s v="Si"/>
  </r>
  <r>
    <s v="CCTF"/>
    <s v="2024016745"/>
    <x v="0"/>
    <s v="ETF0391BG"/>
    <m/>
    <d v="2024-12-20T00:00:00"/>
    <m/>
    <s v="3208"/>
    <x v="12"/>
    <s v="PA"/>
    <s v="PA"/>
    <m/>
    <d v="2024-12-20T00:00:00"/>
    <d v="1899-12-30T12:39:43"/>
    <d v="2024-12-20T00:00:00"/>
    <d v="1899-12-30T12:41:50"/>
    <d v="2024-12-20T00:00:00"/>
    <d v="1899-12-30T12:45:34"/>
    <x v="0"/>
    <s v="RFCPI"/>
    <s v="507102105"/>
    <s v="FBO"/>
    <d v="1899-12-30T00:05:51"/>
    <d v="1899-12-30T00:03:44"/>
    <d v="1899-12-30T00:02:07"/>
    <s v="Ensacado"/>
    <s v="E002"/>
    <x v="1"/>
    <d v="1899-12-30T00:05:51"/>
    <d v="1899-12-30T00:03:44"/>
    <n v="12"/>
    <x v="15"/>
    <x v="5"/>
    <x v="2"/>
    <n v="1"/>
    <n v="0"/>
    <s v="KO"/>
    <s v="Ensacado"/>
    <x v="0"/>
    <n v="1"/>
    <s v="M. TENERIFE"/>
    <s v="A"/>
    <d v="1899-12-30T00:02:07"/>
    <d v="1899-12-30T00:02:07"/>
    <s v="OK"/>
    <m/>
    <m/>
    <d v="1899-12-30T00:00:00"/>
    <d v="1899-12-30T00:05:51"/>
    <n v="6"/>
    <d v="1899-12-30T00:02:07"/>
    <n v="5.8499999999999552"/>
    <n v="12"/>
    <s v="Si"/>
  </r>
  <r>
    <s v="CCTF"/>
    <s v="2024016746"/>
    <x v="0"/>
    <s v="ER8437BBF"/>
    <s v="E8087HNJ"/>
    <d v="2024-12-20T00:00:00"/>
    <m/>
    <s v="2693"/>
    <x v="13"/>
    <s v="PA"/>
    <s v="PA"/>
    <m/>
    <d v="2024-12-20T00:00:00"/>
    <d v="1899-12-30T12:40:53"/>
    <d v="2024-12-20T00:00:00"/>
    <d v="1899-12-30T12:41:17"/>
    <d v="2024-12-20T00:00:00"/>
    <d v="1899-12-30T12:48:13"/>
    <x v="64"/>
    <s v="E_JPEREZ1"/>
    <s v="507102106"/>
    <s v="FBO"/>
    <d v="1899-12-30T00:07:20"/>
    <d v="1899-12-30T00:06:56"/>
    <d v="1899-12-30T00:00:24"/>
    <s v="Ensacado"/>
    <s v="E002"/>
    <x v="2"/>
    <d v="1899-12-30T00:07:20"/>
    <d v="1899-12-30T00:06:56"/>
    <n v="12"/>
    <x v="15"/>
    <x v="5"/>
    <x v="2"/>
    <n v="1"/>
    <n v="0"/>
    <s v="KO"/>
    <s v="Ensacado"/>
    <x v="0"/>
    <n v="1"/>
    <s v="M. TENERIFE"/>
    <s v="A"/>
    <d v="1899-12-30T00:00:24"/>
    <d v="1899-12-30T00:00:24"/>
    <s v="OK"/>
    <m/>
    <m/>
    <d v="1899-12-30T00:00:00"/>
    <d v="1899-12-30T00:07:20"/>
    <n v="6"/>
    <d v="1899-12-30T00:00:24"/>
    <n v="7.3333333333441253"/>
    <n v="12"/>
    <s v="Si"/>
  </r>
  <r>
    <s v="CCTF"/>
    <s v=""/>
    <x v="0"/>
    <s v="ER1862BBJ"/>
    <s v="E5866LGS"/>
    <d v="2024-12-20T00:00:00"/>
    <m/>
    <s v="3208"/>
    <x v="12"/>
    <s v="PA"/>
    <m/>
    <m/>
    <d v="2024-12-20T00:00:00"/>
    <d v="1899-12-30T12:45:38"/>
    <d v="2024-12-20T00:00:00"/>
    <d v="1899-12-30T18:13:59"/>
    <d v="2024-12-20T00:00:00"/>
    <d v="1899-12-30T12:46:02"/>
    <x v="65"/>
    <s v="E_JPEREZ1"/>
    <s v="507102107"/>
    <s v="EXW"/>
    <d v="1899-12-30T10:56:18"/>
    <d v="1899-12-30T05:27:57"/>
    <d v="1899-12-30T05:28:21"/>
    <s v="Ensacado"/>
    <s v="E002"/>
    <x v="1"/>
    <d v="1899-12-30T00:00:24"/>
    <n v="-0.22774305555556007"/>
    <n v="12"/>
    <x v="15"/>
    <x v="5"/>
    <x v="2"/>
    <n v="1"/>
    <n v="0"/>
    <s v="KO"/>
    <s v="Ensacado"/>
    <x v="0"/>
    <n v="1"/>
    <s v="M. TENERIFE"/>
    <s v="A"/>
    <d v="1899-12-30T05:28:21"/>
    <d v="1899-12-30T04:30:21"/>
    <s v="KO"/>
    <m/>
    <m/>
    <d v="1899-12-30T00:00:00"/>
    <d v="1899-12-30T00:00:24"/>
    <n v="6"/>
    <d v="1899-12-30T05:28:21"/>
    <n v="0.4000000000031001"/>
    <n v="12"/>
    <s v="Si"/>
  </r>
  <r>
    <s v="CCTF"/>
    <s v="2024016748"/>
    <x v="0"/>
    <s v="ER6670BBL"/>
    <s v="E8727HJH"/>
    <d v="2024-12-20T00:00:00"/>
    <m/>
    <s v="3126"/>
    <x v="11"/>
    <s v="S1D"/>
    <s v="S1D"/>
    <m/>
    <d v="2024-12-20T00:00:00"/>
    <d v="1899-12-30T12:44:06"/>
    <d v="2024-12-20T00:00:00"/>
    <d v="1899-12-30T12:41:37"/>
    <d v="2024-12-20T00:00:00"/>
    <d v="1899-12-30T12:57:27"/>
    <x v="0"/>
    <s v="AGONZALEZH1"/>
    <s v="507102108"/>
    <s v="FBO"/>
    <d v="1899-12-30T00:18:19"/>
    <d v="1899-12-30T00:15:50"/>
    <d v="1899-12-30T00:02:29"/>
    <s v="Granel"/>
    <s v="E001"/>
    <x v="2"/>
    <d v="1899-12-30T00:13:21"/>
    <d v="1899-12-30T00:15:50"/>
    <n v="12"/>
    <x v="15"/>
    <x v="5"/>
    <x v="1"/>
    <n v="0"/>
    <n v="0"/>
    <s v="OK"/>
    <s v="Granel"/>
    <x v="0"/>
    <n v="0"/>
    <s v="M. TENERIFE"/>
    <s v="A"/>
    <d v="1899-12-30T00:02:29"/>
    <d v="1899-12-30T00:02:29"/>
    <s v="OK"/>
    <m/>
    <m/>
    <d v="1899-12-30T00:00:00"/>
    <d v="1899-12-30T00:13:21"/>
    <n v="6"/>
    <n v="-1.7245370370400082E-3"/>
    <n v="13.349999999995212"/>
    <n v="12"/>
    <s v="Si"/>
  </r>
  <r>
    <s v="CCTF"/>
    <s v="2024016754"/>
    <x v="0"/>
    <s v="ETF02294R"/>
    <s v="E0184KJL"/>
    <d v="2024-12-20T00:00:00"/>
    <m/>
    <s v="2693"/>
    <x v="13"/>
    <s v="PA"/>
    <s v="PA"/>
    <m/>
    <d v="2024-12-20T00:00:00"/>
    <d v="1899-12-30T13:19:02"/>
    <d v="2024-12-20T00:00:00"/>
    <d v="1899-12-30T13:18:09"/>
    <d v="2024-12-20T00:00:00"/>
    <d v="1899-12-30T13:21:51"/>
    <x v="19"/>
    <s v="E_JPEREZ1"/>
    <s v="507102109"/>
    <s v="FBO"/>
    <d v="1899-12-30T00:04:35"/>
    <d v="1899-12-30T00:03:42"/>
    <d v="1899-12-30T00:00:53"/>
    <s v="Ensacado"/>
    <s v="E002"/>
    <x v="2"/>
    <d v="1899-12-30T00:02:49"/>
    <d v="1899-12-30T00:03:42"/>
    <n v="13"/>
    <x v="15"/>
    <x v="5"/>
    <x v="2"/>
    <n v="1"/>
    <n v="0"/>
    <s v="KO"/>
    <s v="Ensacado"/>
    <x v="0"/>
    <n v="1"/>
    <s v="M. TENERIFE"/>
    <s v="A"/>
    <d v="1899-12-30T00:00:53"/>
    <d v="1899-12-30T00:00:53"/>
    <s v="OK"/>
    <m/>
    <m/>
    <d v="1899-12-30T00:00:00"/>
    <d v="1899-12-30T00:02:49"/>
    <n v="6"/>
    <n v="-6.134259259299446E-4"/>
    <n v="2.8166666666688123"/>
    <n v="13"/>
    <s v="Si"/>
  </r>
  <r>
    <s v="CCTF"/>
    <s v="2024016756"/>
    <x v="0"/>
    <s v="ETF02294R"/>
    <s v="E0184KJL"/>
    <d v="2024-12-20T00:00:00"/>
    <m/>
    <s v="2693"/>
    <x v="13"/>
    <s v="PA"/>
    <s v="PA"/>
    <m/>
    <d v="2024-12-20T00:00:00"/>
    <d v="1899-12-30T13:22:01"/>
    <d v="2024-12-20T00:00:00"/>
    <d v="1899-12-30T13:19:10"/>
    <d v="2024-12-20T00:00:00"/>
    <d v="1899-12-30T13:24:07"/>
    <x v="20"/>
    <s v="E_JPEREZ1"/>
    <s v="507102110"/>
    <s v="FBO"/>
    <d v="1899-12-30T00:07:48"/>
    <d v="1899-12-30T00:04:57"/>
    <d v="1899-12-30T00:02:51"/>
    <s v="Ensacado"/>
    <s v="E002"/>
    <x v="2"/>
    <d v="1899-12-30T00:02:06"/>
    <d v="1899-12-30T00:04:57"/>
    <n v="13"/>
    <x v="15"/>
    <x v="5"/>
    <x v="2"/>
    <n v="1"/>
    <n v="0"/>
    <s v="KO"/>
    <s v="Ensacado"/>
    <x v="0"/>
    <n v="1"/>
    <s v="M. TENERIFE"/>
    <s v="A"/>
    <d v="1899-12-30T00:02:51"/>
    <d v="1899-12-30T00:02:51"/>
    <s v="KO"/>
    <m/>
    <m/>
    <d v="1899-12-30T00:00:00"/>
    <d v="1899-12-30T00:02:06"/>
    <n v="6"/>
    <n v="-1.9791666666699737E-3"/>
    <n v="2.0999999999952124"/>
    <n v="13"/>
    <s v="Si"/>
  </r>
  <r>
    <s v="CCTF"/>
    <s v="2024016752"/>
    <x v="0"/>
    <s v="EP01035R"/>
    <s v="E5050MHX"/>
    <d v="2024-12-20T00:00:00"/>
    <m/>
    <s v="3126"/>
    <x v="11"/>
    <s v="S1D"/>
    <s v="S1D"/>
    <m/>
    <d v="2024-12-20T00:00:00"/>
    <d v="1899-12-30T13:10:52"/>
    <d v="2024-12-20T00:00:00"/>
    <d v="1899-12-30T13:07:44"/>
    <d v="2024-12-20T00:00:00"/>
    <d v="1899-12-30T13:27:18"/>
    <x v="0"/>
    <s v="RFCPI"/>
    <s v="507102111"/>
    <s v="EXW"/>
    <d v="1899-12-30T00:22:42"/>
    <d v="1899-12-30T00:19:34"/>
    <d v="1899-12-30T00:03:08"/>
    <s v="Granel"/>
    <s v="E001"/>
    <x v="1"/>
    <d v="1899-12-30T00:16:26"/>
    <d v="1899-12-30T00:19:34"/>
    <n v="13"/>
    <x v="15"/>
    <x v="5"/>
    <x v="1"/>
    <n v="0"/>
    <n v="0"/>
    <s v="OK"/>
    <s v="Granel"/>
    <x v="0"/>
    <n v="0"/>
    <s v="M. TENERIFE"/>
    <s v="A"/>
    <d v="1899-12-30T00:03:08"/>
    <d v="1899-12-30T00:03:08"/>
    <s v="OK"/>
    <m/>
    <m/>
    <d v="1899-12-30T00:00:00"/>
    <d v="1899-12-30T00:16:26"/>
    <n v="6"/>
    <n v="-2.1759259259199748E-3"/>
    <n v="16.433333333337714"/>
    <n v="13"/>
    <s v="Si"/>
  </r>
  <r>
    <s v="CCTF"/>
    <s v="2024016761"/>
    <x v="0"/>
    <s v="ER8173BDN"/>
    <s v="E5866LGS"/>
    <d v="2024-12-20T00:00:00"/>
    <m/>
    <s v="2693"/>
    <x v="13"/>
    <s v="PA"/>
    <s v="PA"/>
    <m/>
    <d v="2024-12-20T00:00:00"/>
    <d v="1899-12-30T14:01:52"/>
    <d v="2024-12-20T00:00:00"/>
    <d v="1899-12-30T14:00:08"/>
    <d v="2024-12-20T00:00:00"/>
    <d v="1899-12-30T14:21:09"/>
    <x v="0"/>
    <s v="RFCPI"/>
    <s v="507102114"/>
    <s v="FBO"/>
    <d v="1899-12-30T00:22:45"/>
    <d v="1899-12-30T00:21:01"/>
    <d v="1899-12-30T00:01:44"/>
    <s v="Ensacado"/>
    <s v="E002"/>
    <x v="2"/>
    <d v="1899-12-30T00:19:17"/>
    <d v="1899-12-30T00:21:01"/>
    <n v="14"/>
    <x v="15"/>
    <x v="5"/>
    <x v="2"/>
    <n v="0"/>
    <n v="0"/>
    <s v="OK"/>
    <s v="Ensacado"/>
    <x v="0"/>
    <n v="0"/>
    <s v="M. TENERIFE"/>
    <s v="A"/>
    <d v="1899-12-30T00:01:44"/>
    <d v="1899-12-30T00:01:44"/>
    <s v="OK"/>
    <m/>
    <m/>
    <d v="1899-12-30T00:00:00"/>
    <d v="1899-12-30T00:19:17"/>
    <n v="6"/>
    <n v="-1.2037037037000431E-3"/>
    <n v="19.283333333327928"/>
    <n v="14"/>
    <s v="Si"/>
  </r>
  <r>
    <s v="CCTF"/>
    <s v="2024016765"/>
    <x v="0"/>
    <s v="ER0132BBR"/>
    <s v="E6642HNW"/>
    <d v="2024-12-20T00:00:00"/>
    <m/>
    <s v="3208"/>
    <x v="12"/>
    <s v="PA"/>
    <s v="PA"/>
    <m/>
    <d v="2024-12-20T00:00:00"/>
    <d v="1899-12-30T14:14:07"/>
    <d v="2024-12-20T00:00:00"/>
    <d v="1899-12-30T14:14:15"/>
    <d v="2024-12-20T00:00:00"/>
    <d v="1899-12-30T14:22:49"/>
    <x v="0"/>
    <s v="RFCPI"/>
    <s v="507102115"/>
    <s v="FBO"/>
    <d v="1899-12-30T00:08:42"/>
    <d v="1899-12-30T00:08:34"/>
    <d v="1899-12-30T00:00:08"/>
    <s v="Ensacado"/>
    <s v="E002"/>
    <x v="1"/>
    <d v="1899-12-30T00:08:42"/>
    <d v="1899-12-30T00:08:34"/>
    <n v="14"/>
    <x v="15"/>
    <x v="5"/>
    <x v="2"/>
    <n v="1"/>
    <n v="0"/>
    <s v="KO"/>
    <s v="Ensacado"/>
    <x v="0"/>
    <n v="1"/>
    <s v="M. TENERIFE"/>
    <s v="A"/>
    <d v="1899-12-30T00:00:08"/>
    <d v="1899-12-30T00:00:08"/>
    <s v="OK"/>
    <m/>
    <m/>
    <d v="1899-12-30T00:00:00"/>
    <d v="1899-12-30T00:08:42"/>
    <n v="6"/>
    <d v="1899-12-30T00:00:08"/>
    <n v="8.7000000000047173"/>
    <n v="14"/>
    <s v="Si"/>
  </r>
  <r>
    <s v="CCTF"/>
    <s v="2024016763"/>
    <x v="0"/>
    <s v="ER6669BBL"/>
    <s v="E6110KPL"/>
    <d v="2024-12-20T00:00:00"/>
    <m/>
    <s v="2649"/>
    <x v="14"/>
    <s v="S6H"/>
    <s v="S6H"/>
    <m/>
    <d v="2024-12-20T00:00:00"/>
    <d v="1899-12-30T14:08:30"/>
    <d v="2024-12-20T00:00:00"/>
    <d v="1899-12-30T14:06:43"/>
    <d v="2024-12-20T00:00:00"/>
    <d v="1899-12-30T14:34:53"/>
    <x v="0"/>
    <s v="RFCPI"/>
    <s v="507102116"/>
    <s v="FBO"/>
    <d v="1899-12-30T00:29:57"/>
    <d v="1899-12-30T00:28:10"/>
    <d v="1899-12-30T00:01:47"/>
    <s v="Granel"/>
    <s v="E001"/>
    <x v="2"/>
    <d v="1899-12-30T00:26:23"/>
    <d v="1899-12-30T00:28:10"/>
    <n v="14"/>
    <x v="15"/>
    <x v="5"/>
    <x v="1"/>
    <n v="0"/>
    <n v="0"/>
    <s v="OK"/>
    <s v="Granel"/>
    <x v="0"/>
    <n v="0"/>
    <s v="M. TENERIFE"/>
    <s v="A"/>
    <d v="1899-12-30T00:01:47"/>
    <d v="1899-12-30T00:01:47"/>
    <s v="OK"/>
    <m/>
    <m/>
    <d v="1899-12-30T00:00:00"/>
    <d v="1899-12-30T00:26:23"/>
    <n v="6"/>
    <n v="-1.2384259259199393E-3"/>
    <n v="26.383333333334473"/>
    <n v="14"/>
    <s v="Si"/>
  </r>
  <r>
    <s v="CCTF"/>
    <s v="2024016771"/>
    <x v="0"/>
    <s v="ER0623BBL"/>
    <s v="E9819MMR"/>
    <d v="2024-12-20T00:00:00"/>
    <m/>
    <s v="3126"/>
    <x v="11"/>
    <s v="S2H"/>
    <s v="S2H"/>
    <m/>
    <d v="2024-12-20T00:00:00"/>
    <d v="1899-12-30T14:45:54"/>
    <d v="2024-12-20T00:00:00"/>
    <d v="1899-12-30T14:43:49"/>
    <d v="2024-12-20T00:00:00"/>
    <d v="1899-12-30T15:28:58"/>
    <x v="0"/>
    <s v="RFCPI"/>
    <s v="507102118"/>
    <s v="FBO"/>
    <d v="1899-12-30T00:47:14"/>
    <d v="1899-12-30T00:45:09"/>
    <d v="1899-12-30T00:02:05"/>
    <s v="Granel"/>
    <s v="E001"/>
    <x v="2"/>
    <d v="1899-12-30T00:43:04"/>
    <d v="1899-12-30T00:45:09"/>
    <n v="14"/>
    <x v="15"/>
    <x v="5"/>
    <x v="1"/>
    <n v="0"/>
    <n v="0"/>
    <s v="OK"/>
    <s v="Granel"/>
    <x v="0"/>
    <n v="0"/>
    <s v="M. TENERIFE"/>
    <s v="A"/>
    <d v="1899-12-30T00:02:05"/>
    <d v="1899-12-30T00:02:05"/>
    <s v="OK"/>
    <m/>
    <m/>
    <d v="1899-12-30T00:00:00"/>
    <d v="1899-12-30T00:43:04"/>
    <n v="6"/>
    <n v="-1.4467592592600775E-3"/>
    <n v="43.066666666670308"/>
    <n v="15"/>
    <s v="Si"/>
  </r>
  <r>
    <s v="CCTF"/>
    <s v="2024016772"/>
    <x v="0"/>
    <s v="ER5521BBL"/>
    <s v="E5336KFP"/>
    <d v="2024-12-20T00:00:00"/>
    <m/>
    <s v="2693"/>
    <x v="13"/>
    <s v="PA"/>
    <s v="PA"/>
    <m/>
    <d v="2024-12-20T00:00:00"/>
    <d v="1899-12-30T17:01:34"/>
    <d v="2024-12-20T00:00:00"/>
    <d v="1899-12-30T16:59:17"/>
    <d v="2024-12-20T00:00:00"/>
    <d v="1899-12-30T17:19:12"/>
    <x v="0"/>
    <s v="RFCPI"/>
    <s v="507102119"/>
    <s v="EXW"/>
    <d v="1899-12-30T00:22:12"/>
    <d v="1899-12-30T00:19:55"/>
    <d v="1899-12-30T00:02:17"/>
    <s v="Ensacado"/>
    <s v="E002"/>
    <x v="1"/>
    <d v="1899-12-30T00:17:38"/>
    <d v="1899-12-30T00:19:55"/>
    <n v="17"/>
    <x v="15"/>
    <x v="5"/>
    <x v="2"/>
    <n v="0"/>
    <n v="0"/>
    <s v="OK"/>
    <s v="Ensacado"/>
    <x v="0"/>
    <n v="0"/>
    <s v="M. TENERIFE"/>
    <s v="A"/>
    <d v="1899-12-30T00:02:17"/>
    <d v="1899-12-30T00:02:17"/>
    <s v="OK"/>
    <m/>
    <m/>
    <d v="1899-12-30T00:00:00"/>
    <d v="1899-12-30T00:17:38"/>
    <n v="6"/>
    <n v="-1.5856481481499873E-3"/>
    <n v="17.633333333332786"/>
    <n v="17"/>
    <s v="Si"/>
  </r>
  <r>
    <s v="CCTF"/>
    <s v="2024016773"/>
    <x v="0"/>
    <s v="EP01035R"/>
    <s v="E5050MHX"/>
    <d v="2024-12-23T00:00:00"/>
    <m/>
    <s v="3126"/>
    <x v="11"/>
    <s v="S1D"/>
    <s v="S1D"/>
    <m/>
    <d v="2024-12-23T00:00:00"/>
    <d v="1899-12-30T05:57:59"/>
    <d v="2024-12-23T00:00:00"/>
    <d v="1899-12-30T05:57:32"/>
    <d v="2024-12-23T00:00:00"/>
    <d v="1899-12-30T06:17:36"/>
    <x v="0"/>
    <s v="RFCPI"/>
    <s v="507102121"/>
    <s v="EXW"/>
    <d v="1899-12-30T00:20:31"/>
    <d v="1899-12-30T00:20:04"/>
    <d v="1899-12-30T00:00:27"/>
    <s v="Granel"/>
    <s v="E001"/>
    <x v="1"/>
    <d v="1899-12-30T00:19:37"/>
    <d v="1899-12-30T00:20:04"/>
    <n v="5"/>
    <x v="16"/>
    <x v="0"/>
    <x v="1"/>
    <n v="0"/>
    <n v="0"/>
    <s v="OK"/>
    <s v="Granel"/>
    <x v="0"/>
    <n v="0"/>
    <s v="M. TENERIFE"/>
    <s v="A"/>
    <d v="1899-12-30T00:00:27"/>
    <d v="1899-12-30T00:00:27"/>
    <s v="OK"/>
    <m/>
    <m/>
    <d v="1899-12-30T00:00:00"/>
    <d v="1899-12-30T00:19:37"/>
    <n v="2"/>
    <n v="-3.1249999999999334E-4"/>
    <n v="19.616666666659249"/>
    <n v="6"/>
    <s v="Si"/>
  </r>
  <r>
    <s v="CCTF"/>
    <s v="2024016775"/>
    <x v="0"/>
    <s v="ER0132BBR"/>
    <s v="E6642HNW"/>
    <d v="2024-12-23T00:00:00"/>
    <m/>
    <s v="3208"/>
    <x v="12"/>
    <s v="PA"/>
    <s v="PA"/>
    <m/>
    <d v="2024-12-23T00:00:00"/>
    <d v="1899-12-30T06:04:08"/>
    <d v="2024-12-23T00:00:00"/>
    <d v="1899-12-30T06:01:23"/>
    <d v="2024-12-23T00:00:00"/>
    <d v="1899-12-30T06:40:35"/>
    <x v="0"/>
    <s v="RFCPI"/>
    <s v="507102123"/>
    <s v="FBO"/>
    <d v="1899-12-30T00:41:57"/>
    <d v="1899-12-30T00:39:12"/>
    <d v="1899-12-30T00:02:45"/>
    <s v="Ensacado"/>
    <s v="E002"/>
    <x v="2"/>
    <d v="1899-12-30T00:36:27"/>
    <d v="1899-12-30T00:39:12"/>
    <n v="6"/>
    <x v="16"/>
    <x v="0"/>
    <x v="2"/>
    <n v="0"/>
    <n v="0"/>
    <s v="OK"/>
    <s v="Ensacado"/>
    <x v="0"/>
    <n v="0"/>
    <s v="M. TENERIFE"/>
    <s v="A"/>
    <d v="1899-12-30T00:02:45"/>
    <d v="1899-12-30T00:02:45"/>
    <s v="OK"/>
    <m/>
    <m/>
    <d v="1899-12-30T00:00:00"/>
    <d v="1899-12-30T00:36:27"/>
    <n v="2"/>
    <n v="-1.9097222222200227E-3"/>
    <n v="36.449999999999939"/>
    <n v="6"/>
    <s v="Si"/>
  </r>
  <r>
    <s v="CCTF"/>
    <s v="2024016787"/>
    <x v="0"/>
    <s v="ESE03643R"/>
    <s v="E0959FCG"/>
    <d v="2024-12-23T00:00:00"/>
    <m/>
    <s v="2693"/>
    <x v="13"/>
    <s v="PA"/>
    <s v="PA"/>
    <m/>
    <d v="2024-12-23T00:00:00"/>
    <d v="1899-12-30T06:49:44"/>
    <d v="2024-12-23T00:00:00"/>
    <d v="1899-12-30T06:46:13"/>
    <d v="2024-12-23T00:00:00"/>
    <d v="1899-12-30T07:02:56"/>
    <x v="0"/>
    <s v="RFCPI"/>
    <s v="507102127"/>
    <s v="FBO"/>
    <d v="1899-12-30T00:20:14"/>
    <d v="1899-12-30T00:16:43"/>
    <d v="1899-12-30T00:03:31"/>
    <s v="Ensacado"/>
    <s v="E002"/>
    <x v="1"/>
    <d v="1899-12-30T00:13:12"/>
    <d v="1899-12-30T00:16:43"/>
    <n v="6"/>
    <x v="16"/>
    <x v="0"/>
    <x v="2"/>
    <n v="0"/>
    <n v="0"/>
    <s v="OK"/>
    <s v="Ensacado"/>
    <x v="0"/>
    <n v="0"/>
    <s v="M. TENERIFE"/>
    <s v="A"/>
    <d v="1899-12-30T00:03:31"/>
    <d v="1899-12-30T00:03:31"/>
    <s v="OK"/>
    <m/>
    <m/>
    <d v="1899-12-30T00:00:00"/>
    <d v="1899-12-30T00:13:12"/>
    <n v="2"/>
    <n v="-2.4421296296299744E-3"/>
    <n v="13.199999999990473"/>
    <n v="7"/>
    <s v="Si"/>
  </r>
  <r>
    <s v="CCTF"/>
    <s v="2024016790"/>
    <x v="0"/>
    <s v="ETF02432R"/>
    <s v="E6398FTM"/>
    <d v="2024-12-23T00:00:00"/>
    <m/>
    <s v="3126"/>
    <x v="11"/>
    <s v="S1D"/>
    <s v="S1D"/>
    <m/>
    <d v="2024-12-23T00:00:00"/>
    <d v="1899-12-30T07:00:34"/>
    <d v="2024-12-23T00:00:00"/>
    <d v="1899-12-30T06:56:45"/>
    <d v="2024-12-23T00:00:00"/>
    <d v="1899-12-30T07:10:05"/>
    <x v="0"/>
    <s v="RFCPI"/>
    <s v="507102129"/>
    <s v="EXW"/>
    <d v="1899-12-30T00:17:09"/>
    <d v="1899-12-30T00:13:20"/>
    <d v="1899-12-30T00:03:49"/>
    <s v="Granel"/>
    <s v="E001"/>
    <x v="1"/>
    <d v="1899-12-30T00:09:31"/>
    <d v="1899-12-30T00:13:20"/>
    <n v="7"/>
    <x v="16"/>
    <x v="0"/>
    <x v="1"/>
    <n v="1"/>
    <n v="0"/>
    <s v="KO"/>
    <s v="Granel"/>
    <x v="0"/>
    <n v="1"/>
    <s v="M. TENERIFE"/>
    <s v="A"/>
    <d v="1899-12-30T00:03:49"/>
    <d v="1899-12-30T00:03:49"/>
    <s v="OK"/>
    <m/>
    <m/>
    <d v="1899-12-30T00:00:00"/>
    <d v="1899-12-30T00:09:31"/>
    <n v="2"/>
    <n v="-2.6504629629700016E-3"/>
    <n v="9.5166666666576294"/>
    <n v="7"/>
    <s v="Si"/>
  </r>
  <r>
    <s v="CCTF"/>
    <s v="2024016788"/>
    <x v="0"/>
    <s v="ER6669BBL"/>
    <s v="E6110KPL"/>
    <d v="2024-12-23T00:00:00"/>
    <m/>
    <s v="2649"/>
    <x v="14"/>
    <s v="S6H"/>
    <s v="S6H"/>
    <m/>
    <d v="2024-12-23T00:00:00"/>
    <d v="1899-12-30T06:50:24"/>
    <d v="2024-12-23T00:00:00"/>
    <d v="1899-12-30T06:46:38"/>
    <d v="2024-12-23T00:00:00"/>
    <d v="1899-12-30T07:11:06"/>
    <x v="0"/>
    <s v="RFCPI"/>
    <s v="507102130"/>
    <s v="FBO"/>
    <d v="1899-12-30T00:28:14"/>
    <d v="1899-12-30T00:24:28"/>
    <d v="1899-12-30T00:03:46"/>
    <s v="Granel"/>
    <s v="E001"/>
    <x v="2"/>
    <d v="1899-12-30T00:20:42"/>
    <d v="1899-12-30T00:24:28"/>
    <n v="6"/>
    <x v="16"/>
    <x v="0"/>
    <x v="1"/>
    <n v="0"/>
    <n v="0"/>
    <s v="OK"/>
    <s v="Granel"/>
    <x v="0"/>
    <n v="0"/>
    <s v="M. TENERIFE"/>
    <s v="A"/>
    <d v="1899-12-30T00:03:46"/>
    <d v="1899-12-30T00:03:46"/>
    <s v="OK"/>
    <m/>
    <m/>
    <d v="1899-12-30T00:00:00"/>
    <d v="1899-12-30T00:20:42"/>
    <n v="2"/>
    <n v="-2.6157407407400024E-3"/>
    <n v="20.700000000000038"/>
    <n v="7"/>
    <s v="Si"/>
  </r>
  <r>
    <s v="CCTF"/>
    <s v="2024016789"/>
    <x v="0"/>
    <s v="ETF01026R"/>
    <s v="E0942FWF"/>
    <d v="2024-12-23T00:00:00"/>
    <m/>
    <s v="3208"/>
    <x v="12"/>
    <s v="PA"/>
    <s v="PA"/>
    <m/>
    <d v="2024-12-23T00:00:00"/>
    <d v="1899-12-30T06:56:14"/>
    <d v="2024-12-23T00:00:00"/>
    <d v="1899-12-30T06:53:12"/>
    <d v="2024-12-23T00:00:00"/>
    <d v="1899-12-30T07:18:07"/>
    <x v="0"/>
    <s v="RFCPI"/>
    <s v="507102131"/>
    <s v="EXW"/>
    <d v="1899-12-30T00:27:57"/>
    <d v="1899-12-30T00:24:55"/>
    <d v="1899-12-30T00:03:02"/>
    <s v="Ensacado"/>
    <s v="E002"/>
    <x v="1"/>
    <d v="1899-12-30T00:21:53"/>
    <d v="1899-12-30T00:24:55"/>
    <n v="6"/>
    <x v="16"/>
    <x v="0"/>
    <x v="2"/>
    <n v="0"/>
    <n v="0"/>
    <s v="OK"/>
    <s v="Ensacado"/>
    <x v="0"/>
    <n v="0"/>
    <s v="M. TENERIFE"/>
    <s v="A"/>
    <d v="1899-12-30T00:03:02"/>
    <d v="1899-12-30T00:03:02"/>
    <s v="OK"/>
    <m/>
    <m/>
    <d v="1899-12-30T00:00:00"/>
    <d v="1899-12-30T00:21:53"/>
    <n v="2"/>
    <n v="-2.1064814814900079E-3"/>
    <n v="21.883333333334409"/>
    <n v="7"/>
    <s v="Si"/>
  </r>
  <r>
    <s v="CCTF"/>
    <s v="2024016793"/>
    <x v="0"/>
    <s v="ER8437BBF"/>
    <s v="E8087HNJ"/>
    <d v="2024-12-23T00:00:00"/>
    <m/>
    <s v="3208"/>
    <x v="12"/>
    <s v="PA"/>
    <s v="PA"/>
    <m/>
    <d v="2024-12-23T00:00:00"/>
    <d v="1899-12-30T07:14:15"/>
    <d v="2024-12-23T00:00:00"/>
    <d v="1899-12-30T07:11:58"/>
    <d v="2024-12-23T00:00:00"/>
    <d v="1899-12-30T07:19:35"/>
    <x v="66"/>
    <s v="E_JAZCONA"/>
    <s v="507102132"/>
    <s v="FBO"/>
    <d v="1899-12-30T00:09:54"/>
    <d v="1899-12-30T00:07:37"/>
    <d v="1899-12-30T00:02:17"/>
    <s v="Ensacado"/>
    <s v="E002"/>
    <x v="2"/>
    <d v="1899-12-30T00:05:20"/>
    <d v="1899-12-30T00:07:37"/>
    <n v="7"/>
    <x v="16"/>
    <x v="0"/>
    <x v="2"/>
    <n v="1"/>
    <n v="0"/>
    <s v="KO"/>
    <s v="Ensacado"/>
    <x v="0"/>
    <n v="1"/>
    <s v="M. TENERIFE"/>
    <s v="A"/>
    <d v="1899-12-30T00:02:17"/>
    <d v="1899-12-30T00:02:17"/>
    <s v="OK"/>
    <m/>
    <m/>
    <d v="1899-12-30T00:00:00"/>
    <d v="1899-12-30T00:05:20"/>
    <n v="2"/>
    <n v="-1.5856481481499873E-3"/>
    <n v="5.3333333333279853"/>
    <n v="7"/>
    <s v="Si"/>
  </r>
  <r>
    <s v="CCTF"/>
    <s v="2024016792"/>
    <x v="0"/>
    <s v="ER0260BCH"/>
    <s v="E1160JXP"/>
    <d v="2024-12-23T00:00:00"/>
    <m/>
    <s v="3208"/>
    <x v="12"/>
    <s v="PA"/>
    <s v="PA"/>
    <m/>
    <d v="2024-12-23T00:00:00"/>
    <d v="1899-12-30T07:04:42"/>
    <d v="2024-12-23T00:00:00"/>
    <d v="1899-12-30T07:16:32"/>
    <d v="2024-12-23T00:00:00"/>
    <d v="1899-12-30T07:23:48"/>
    <x v="0"/>
    <s v="RFCPI"/>
    <s v="507102133"/>
    <s v="FBO"/>
    <d v="1899-12-30T00:19:06"/>
    <d v="1899-12-30T00:07:16"/>
    <d v="1899-12-30T00:11:50"/>
    <s v="Ensacado"/>
    <s v="E002"/>
    <x v="2"/>
    <d v="1899-12-30T00:19:06"/>
    <d v="1899-12-30T00:07:16"/>
    <n v="7"/>
    <x v="16"/>
    <x v="0"/>
    <x v="2"/>
    <n v="0"/>
    <n v="0"/>
    <s v="OK"/>
    <s v="Ensacado"/>
    <x v="0"/>
    <n v="0"/>
    <s v="M. TENERIFE"/>
    <s v="A"/>
    <d v="1899-12-30T00:11:50"/>
    <d v="1899-12-30T00:11:50"/>
    <s v="OK"/>
    <m/>
    <m/>
    <d v="1899-12-30T00:00:00"/>
    <d v="1899-12-30T00:19:06"/>
    <n v="2"/>
    <d v="1899-12-30T00:11:50"/>
    <n v="19.099999999987158"/>
    <n v="7"/>
    <s v="Si"/>
  </r>
  <r>
    <s v="CCTF"/>
    <s v="2024016795"/>
    <x v="0"/>
    <s v="ENA3002R"/>
    <s v="E4760MCV"/>
    <d v="2024-12-23T00:00:00"/>
    <m/>
    <s v="3208"/>
    <x v="12"/>
    <s v="PA"/>
    <s v="PA"/>
    <m/>
    <d v="2024-12-23T00:00:00"/>
    <d v="1899-12-30T07:30:14"/>
    <d v="2024-12-23T00:00:00"/>
    <d v="1899-12-30T07:28:36"/>
    <d v="2024-12-23T00:00:00"/>
    <d v="1899-12-30T07:33:39"/>
    <x v="0"/>
    <s v="RFCPI"/>
    <s v="507102134"/>
    <s v="FBO"/>
    <d v="1899-12-30T00:06:41"/>
    <d v="1899-12-30T00:05:03"/>
    <d v="1899-12-30T00:01:38"/>
    <s v="Ensacado"/>
    <s v="E002"/>
    <x v="1"/>
    <d v="1899-12-30T00:03:25"/>
    <d v="1899-12-30T00:05:03"/>
    <n v="7"/>
    <x v="16"/>
    <x v="0"/>
    <x v="2"/>
    <n v="1"/>
    <n v="0"/>
    <s v="KO"/>
    <s v="Ensacado"/>
    <x v="0"/>
    <n v="1"/>
    <s v="M. TENERIFE"/>
    <s v="A"/>
    <d v="1899-12-30T00:01:38"/>
    <d v="1899-12-30T00:01:38"/>
    <s v="OK"/>
    <m/>
    <m/>
    <d v="1899-12-30T00:00:00"/>
    <d v="1899-12-30T00:03:25"/>
    <n v="2"/>
    <n v="-1.1342592592599732E-3"/>
    <n v="3.4166666666592338"/>
    <n v="7"/>
    <s v="Si"/>
  </r>
  <r>
    <s v="CCTF"/>
    <s v="2024016809"/>
    <x v="0"/>
    <s v="ER0132BBR"/>
    <s v="E6642HNW"/>
    <d v="2024-12-23T00:00:00"/>
    <m/>
    <s v="2693"/>
    <x v="13"/>
    <s v="PA"/>
    <s v="PA"/>
    <m/>
    <d v="2024-12-23T00:00:00"/>
    <d v="1899-12-30T09:25:23"/>
    <d v="2024-12-23T00:00:00"/>
    <d v="1899-12-30T09:23:28"/>
    <d v="2024-12-23T00:00:00"/>
    <d v="1899-12-30T09:52:39"/>
    <x v="0"/>
    <s v="RFCPI"/>
    <s v="507102139"/>
    <s v="FBO"/>
    <d v="1899-12-30T00:31:06"/>
    <d v="1899-12-30T00:29:11"/>
    <d v="1899-12-30T00:01:55"/>
    <s v="Ensacado"/>
    <s v="E002"/>
    <x v="2"/>
    <d v="1899-12-30T00:27:16"/>
    <d v="1899-12-30T00:29:11"/>
    <n v="9"/>
    <x v="16"/>
    <x v="0"/>
    <x v="2"/>
    <n v="0"/>
    <n v="0"/>
    <s v="OK"/>
    <s v="Ensacado"/>
    <x v="0"/>
    <n v="0"/>
    <s v="M. TENERIFE"/>
    <s v="A"/>
    <d v="1899-12-30T00:01:55"/>
    <d v="1899-12-30T00:01:55"/>
    <s v="OK"/>
    <m/>
    <m/>
    <d v="1899-12-30T00:00:00"/>
    <d v="1899-12-30T00:27:16"/>
    <n v="2"/>
    <n v="-1.3310185185100298E-3"/>
    <n v="27.266666666673594"/>
    <n v="9"/>
    <s v="Si"/>
  </r>
  <r>
    <s v="CCTF"/>
    <s v="2024016816"/>
    <x v="0"/>
    <s v="ER8050BBH"/>
    <s v="E5980LLH"/>
    <d v="2024-12-23T00:00:00"/>
    <m/>
    <s v="2649"/>
    <x v="14"/>
    <s v="S6H"/>
    <s v="S6H"/>
    <m/>
    <d v="2024-12-23T00:00:00"/>
    <d v="1899-12-30T09:53:16"/>
    <d v="2024-12-23T00:00:00"/>
    <d v="1899-12-30T09:49:50"/>
    <d v="2024-12-23T00:00:00"/>
    <d v="1899-12-30T10:15:05"/>
    <x v="0"/>
    <s v="RFCPI"/>
    <s v="507102141"/>
    <s v="FBO"/>
    <d v="1899-12-30T00:28:41"/>
    <d v="1899-12-30T00:25:15"/>
    <d v="1899-12-30T00:03:26"/>
    <s v="Granel"/>
    <s v="E001"/>
    <x v="2"/>
    <d v="1899-12-30T00:21:49"/>
    <d v="1899-12-30T00:25:15"/>
    <n v="9"/>
    <x v="16"/>
    <x v="0"/>
    <x v="1"/>
    <n v="0"/>
    <n v="0"/>
    <s v="OK"/>
    <s v="Granel"/>
    <x v="0"/>
    <n v="0"/>
    <s v="M. TENERIFE"/>
    <s v="A"/>
    <d v="1899-12-30T00:03:26"/>
    <d v="1899-12-30T00:03:26"/>
    <s v="OK"/>
    <m/>
    <m/>
    <d v="1899-12-30T00:00:00"/>
    <d v="1899-12-30T00:21:49"/>
    <n v="2"/>
    <n v="-2.384259259260002E-3"/>
    <n v="21.816666666662428"/>
    <n v="10"/>
    <s v="Si"/>
  </r>
  <r>
    <s v="CCTF"/>
    <s v="2024016822"/>
    <x v="0"/>
    <s v="ETF02294R"/>
    <s v="E0184KJL"/>
    <d v="2024-12-23T00:00:00"/>
    <m/>
    <s v="2693"/>
    <x v="13"/>
    <s v="PA"/>
    <s v="PA"/>
    <m/>
    <d v="2024-12-23T00:00:00"/>
    <d v="1899-12-30T10:19:34"/>
    <d v="2024-12-23T00:00:00"/>
    <d v="1899-12-30T10:16:21"/>
    <d v="2024-12-23T00:00:00"/>
    <d v="1899-12-30T10:21:18"/>
    <x v="34"/>
    <s v="E_JAZCONA"/>
    <s v="507102142"/>
    <s v="FBO"/>
    <d v="1899-12-30T00:08:10"/>
    <d v="1899-12-30T00:04:57"/>
    <d v="1899-12-30T00:03:13"/>
    <s v="Ensacado"/>
    <s v="E002"/>
    <x v="2"/>
    <d v="1899-12-30T00:01:44"/>
    <d v="1899-12-30T00:04:57"/>
    <n v="10"/>
    <x v="16"/>
    <x v="0"/>
    <x v="2"/>
    <n v="1"/>
    <n v="0"/>
    <s v="KO"/>
    <s v="Ensacado"/>
    <x v="0"/>
    <n v="1"/>
    <s v="M. TENERIFE"/>
    <s v="A"/>
    <d v="1899-12-30T00:03:13"/>
    <d v="1899-12-30T00:03:13"/>
    <s v="KO"/>
    <m/>
    <m/>
    <d v="1899-12-30T00:00:00"/>
    <d v="1899-12-30T00:01:44"/>
    <n v="2"/>
    <n v="-2.2337962962999947E-3"/>
    <n v="1.7333333333279821"/>
    <n v="10"/>
    <s v="Si"/>
  </r>
  <r>
    <s v="CCTF"/>
    <s v="2024016824"/>
    <x v="0"/>
    <s v="ETF02294R"/>
    <s v="E0184KJL"/>
    <d v="2024-12-23T00:00:00"/>
    <m/>
    <s v="3208"/>
    <x v="12"/>
    <s v="PA"/>
    <s v="PA"/>
    <m/>
    <d v="2024-12-23T00:00:00"/>
    <d v="1899-12-30T10:22:01"/>
    <d v="2024-12-23T00:00:00"/>
    <d v="1899-12-30T10:17:59"/>
    <d v="2024-12-23T00:00:00"/>
    <d v="1899-12-30T10:23:02"/>
    <x v="33"/>
    <s v="E_JAZCONA"/>
    <s v="507102143"/>
    <s v="FBO"/>
    <d v="1899-12-30T00:09:05"/>
    <d v="1899-12-30T00:05:03"/>
    <d v="1899-12-30T00:04:02"/>
    <s v="Ensacado"/>
    <s v="E002"/>
    <x v="2"/>
    <d v="1899-12-30T00:01:01"/>
    <d v="1899-12-30T00:05:03"/>
    <n v="10"/>
    <x v="16"/>
    <x v="0"/>
    <x v="2"/>
    <n v="1"/>
    <n v="0"/>
    <s v="KO"/>
    <s v="Ensacado"/>
    <x v="0"/>
    <n v="1"/>
    <s v="M. TENERIFE"/>
    <s v="A"/>
    <d v="1899-12-30T00:04:02"/>
    <d v="1899-12-30T00:04:02"/>
    <s v="KO"/>
    <m/>
    <m/>
    <d v="1899-12-30T00:00:00"/>
    <d v="1899-12-30T00:01:01"/>
    <n v="2"/>
    <n v="-2.800925925930009E-3"/>
    <n v="1.0166666666687707"/>
    <n v="10"/>
    <s v="Si"/>
  </r>
  <r>
    <s v="CCTF"/>
    <s v="2024016837"/>
    <x v="0"/>
    <s v="ER0132BBR"/>
    <s v="E6642HNW"/>
    <d v="2024-12-23T00:00:00"/>
    <m/>
    <s v="3208"/>
    <x v="12"/>
    <s v="PA"/>
    <s v="PA"/>
    <m/>
    <d v="2024-12-23T00:00:00"/>
    <d v="1899-12-30T11:47:50"/>
    <d v="2024-12-23T00:00:00"/>
    <d v="1899-12-30T11:45:35"/>
    <d v="2024-12-23T00:00:00"/>
    <d v="1899-12-30T12:14:21"/>
    <x v="0"/>
    <s v="RFCPI"/>
    <s v="507102152"/>
    <s v="FBO"/>
    <d v="1899-12-30T00:31:01"/>
    <d v="1899-12-30T00:28:46"/>
    <d v="1899-12-30T00:02:15"/>
    <s v="Ensacado"/>
    <s v="E002"/>
    <x v="2"/>
    <d v="1899-12-30T00:26:31"/>
    <d v="1899-12-30T00:28:46"/>
    <n v="11"/>
    <x v="16"/>
    <x v="0"/>
    <x v="2"/>
    <n v="0"/>
    <n v="0"/>
    <s v="OK"/>
    <s v="Ensacado"/>
    <x v="0"/>
    <n v="0"/>
    <s v="M. TENERIFE"/>
    <s v="A"/>
    <d v="1899-12-30T00:02:15"/>
    <d v="1899-12-30T00:02:15"/>
    <s v="OK"/>
    <m/>
    <m/>
    <d v="1899-12-30T00:00:00"/>
    <d v="1899-12-30T00:26:31"/>
    <n v="2"/>
    <n v="-1.5625000000000222E-3"/>
    <n v="26.516666666663962"/>
    <n v="12"/>
    <s v="Si"/>
  </r>
  <r>
    <s v="CCTF"/>
    <s v=""/>
    <x v="0"/>
    <s v="ER3974BBK"/>
    <s v="E4696FTM"/>
    <d v="2024-12-23T00:00:00"/>
    <m/>
    <s v="3126"/>
    <x v="11"/>
    <s v="S2D"/>
    <s v="S2D"/>
    <m/>
    <d v="2024-12-23T00:00:00"/>
    <d v="1899-12-30T12:37:51"/>
    <d v="2024-12-23T00:00:00"/>
    <d v="1899-12-30T12:38:15"/>
    <d v="2024-12-23T00:00:00"/>
    <d v="1899-12-30T12:38:38"/>
    <x v="67"/>
    <s v="CDESA"/>
    <s v="507102154"/>
    <s v="EXW"/>
    <d v="1899-12-30T00:00:47"/>
    <d v="1899-12-30T00:00:23"/>
    <d v="1899-12-30T00:00:24"/>
    <s v="Granel"/>
    <s v="E001"/>
    <x v="1"/>
    <d v="1899-12-30T00:00:47"/>
    <d v="1899-12-30T00:00:23"/>
    <n v="12"/>
    <x v="16"/>
    <x v="0"/>
    <x v="1"/>
    <n v="1"/>
    <n v="0"/>
    <s v="KO"/>
    <s v="Granel"/>
    <x v="0"/>
    <n v="1"/>
    <s v="M. TENERIFE"/>
    <s v="A"/>
    <d v="1899-12-30T00:00:24"/>
    <d v="1899-12-30T00:00:24"/>
    <s v="OK"/>
    <m/>
    <m/>
    <d v="1899-12-30T00:00:00"/>
    <d v="1899-12-30T00:00:47"/>
    <n v="2"/>
    <d v="1899-12-30T00:00:24"/>
    <n v="0.78333333333127086"/>
    <n v="12"/>
    <s v="Si"/>
  </r>
  <r>
    <s v="CCTF"/>
    <s v="2024016851"/>
    <x v="0"/>
    <s v="ER7591BBZ"/>
    <s v="E8458KDT"/>
    <d v="2024-12-23T00:00:00"/>
    <m/>
    <s v="3208"/>
    <x v="12"/>
    <s v="PA"/>
    <s v="PA"/>
    <m/>
    <d v="2024-12-23T00:00:00"/>
    <d v="1899-12-30T13:11:41"/>
    <d v="2024-12-23T00:00:00"/>
    <d v="1899-12-30T13:09:19"/>
    <d v="2024-12-23T00:00:00"/>
    <d v="1899-12-30T13:33:35"/>
    <x v="0"/>
    <s v="RFCPI"/>
    <s v="507102158"/>
    <s v="EXW"/>
    <d v="1899-12-30T00:26:38"/>
    <d v="1899-12-30T00:24:16"/>
    <d v="1899-12-30T00:02:22"/>
    <s v="Ensacado"/>
    <s v="E002"/>
    <x v="1"/>
    <d v="1899-12-30T00:21:54"/>
    <d v="1899-12-30T00:24:16"/>
    <n v="13"/>
    <x v="16"/>
    <x v="0"/>
    <x v="2"/>
    <n v="0"/>
    <n v="0"/>
    <s v="OK"/>
    <s v="Ensacado"/>
    <x v="0"/>
    <n v="0"/>
    <s v="M. TENERIFE"/>
    <s v="A"/>
    <d v="1899-12-30T00:02:22"/>
    <d v="1899-12-30T00:02:22"/>
    <s v="OK"/>
    <m/>
    <m/>
    <d v="1899-12-30T00:00:00"/>
    <d v="1899-12-30T00:21:54"/>
    <n v="2"/>
    <n v="-1.6435185185199597E-3"/>
    <n v="21.900000000009658"/>
    <n v="13"/>
    <s v="Si"/>
  </r>
  <r>
    <s v="CCTF"/>
    <s v="2024016868"/>
    <x v="0"/>
    <s v="ER5007BCB"/>
    <s v="E5539KFG"/>
    <d v="2024-12-23T00:00:00"/>
    <m/>
    <s v="2693"/>
    <x v="13"/>
    <s v="PA"/>
    <s v="PA"/>
    <m/>
    <d v="2024-12-23T00:00:00"/>
    <d v="1899-12-30T15:20:37"/>
    <d v="2024-12-23T00:00:00"/>
    <d v="1899-12-30T15:16:35"/>
    <d v="2024-12-23T00:00:00"/>
    <d v="1899-12-30T15:21:09"/>
    <x v="0"/>
    <s v="RFCPI"/>
    <s v="507102160"/>
    <s v="EXW"/>
    <d v="1899-12-30T00:08:36"/>
    <d v="1899-12-30T00:04:34"/>
    <d v="1899-12-30T00:04:02"/>
    <s v="Ensacado"/>
    <s v="E002"/>
    <x v="1"/>
    <d v="1899-12-30T00:00:32"/>
    <d v="1899-12-30T00:04:34"/>
    <n v="15"/>
    <x v="16"/>
    <x v="0"/>
    <x v="2"/>
    <n v="1"/>
    <n v="0"/>
    <s v="KO"/>
    <s v="Ensacado"/>
    <x v="0"/>
    <n v="1"/>
    <s v="M. TENERIFE"/>
    <s v="A"/>
    <d v="1899-12-30T00:04:02"/>
    <d v="1899-12-30T00:04:02"/>
    <s v="KO"/>
    <m/>
    <m/>
    <d v="1899-12-30T00:00:00"/>
    <d v="1899-12-30T00:00:32"/>
    <n v="2"/>
    <n v="-2.8009259259300645E-3"/>
    <n v="0.53333333333267063"/>
    <n v="15"/>
    <s v="Si"/>
  </r>
  <r>
    <s v="CCTF"/>
    <s v=""/>
    <x v="0"/>
    <s v="ER0927BBC"/>
    <s v="E5539KFG"/>
    <d v="2024-12-23T00:00:00"/>
    <m/>
    <s v="2693"/>
    <x v="13"/>
    <s v="PA"/>
    <m/>
    <m/>
    <d v="2024-12-23T00:00:00"/>
    <d v="1899-12-30T17:35:13"/>
    <d v="2024-12-23T00:00:00"/>
    <d v="1899-12-30T17:35:27"/>
    <d v="2024-12-23T00:00:00"/>
    <d v="1899-12-30T17:38:05"/>
    <x v="68"/>
    <s v="E_JPEREZ1"/>
    <s v="507102163"/>
    <s v="EXW"/>
    <d v="1899-12-30T00:02:52"/>
    <d v="1899-12-30T00:02:38"/>
    <d v="1899-12-30T00:00:14"/>
    <s v="Ensacado"/>
    <s v="E002"/>
    <x v="1"/>
    <d v="1899-12-30T00:02:52"/>
    <d v="1899-12-30T00:02:38"/>
    <n v="17"/>
    <x v="16"/>
    <x v="0"/>
    <x v="2"/>
    <n v="1"/>
    <n v="0"/>
    <s v="KO"/>
    <s v="Ensacado"/>
    <x v="0"/>
    <n v="1"/>
    <s v="M. TENERIFE"/>
    <s v="A"/>
    <d v="1899-12-30T00:00:14"/>
    <d v="1899-12-30T00:00:14"/>
    <s v="OK"/>
    <m/>
    <m/>
    <d v="1899-12-30T00:00:00"/>
    <d v="1899-12-30T00:02:52"/>
    <n v="2"/>
    <d v="1899-12-30T00:00:14"/>
    <n v="2.8666666666656226"/>
    <n v="17"/>
    <s v="Si"/>
  </r>
  <r>
    <s v="CCTF"/>
    <s v="2024016885"/>
    <x v="0"/>
    <s v="E6823MLJ"/>
    <m/>
    <d v="2024-12-24T00:00:00"/>
    <m/>
    <s v="3208"/>
    <x v="12"/>
    <s v="PA"/>
    <s v="PA"/>
    <m/>
    <d v="2024-12-24T00:00:00"/>
    <d v="1899-12-30T08:41:21"/>
    <d v="2024-12-24T00:00:00"/>
    <d v="1899-12-30T08:38:12"/>
    <d v="2024-12-24T00:00:00"/>
    <d v="1899-12-30T08:47:11"/>
    <x v="0"/>
    <s v="RFCPI"/>
    <s v="507102169"/>
    <s v="EXW"/>
    <d v="1899-12-30T00:12:08"/>
    <d v="1899-12-30T00:08:59"/>
    <d v="1899-12-30T00:03:09"/>
    <s v="Ensacado"/>
    <s v="E002"/>
    <x v="1"/>
    <d v="1899-12-30T00:05:50"/>
    <d v="1899-12-30T00:08:59"/>
    <n v="8"/>
    <x v="18"/>
    <x v="0"/>
    <x v="2"/>
    <n v="1"/>
    <n v="0"/>
    <s v="KO"/>
    <s v="Ensacado"/>
    <x v="0"/>
    <n v="1"/>
    <s v="M. TENERIFE"/>
    <s v="A"/>
    <d v="1899-12-30T00:03:09"/>
    <d v="1899-12-30T00:03:09"/>
    <s v="OK"/>
    <m/>
    <m/>
    <d v="1899-12-30T00:00:00"/>
    <d v="1899-12-30T00:05:50"/>
    <n v="3"/>
    <n v="-2.1874999999999534E-3"/>
    <n v="5.8333333333392545"/>
    <n v="8"/>
    <s v="Si"/>
  </r>
  <r>
    <s v="CCTF"/>
    <s v="2024016887"/>
    <x v="0"/>
    <s v="ER0132BBR"/>
    <s v="E6642HNW"/>
    <d v="2024-12-24T00:00:00"/>
    <m/>
    <s v="3208"/>
    <x v="12"/>
    <s v="PA"/>
    <s v="PA"/>
    <m/>
    <d v="2024-12-24T00:00:00"/>
    <d v="1899-12-30T09:16:16"/>
    <d v="2024-12-24T00:00:00"/>
    <d v="1899-12-30T09:13:31"/>
    <d v="2024-12-24T00:00:00"/>
    <d v="1899-12-30T09:28:19"/>
    <x v="0"/>
    <s v="RFCPI"/>
    <s v="507102170"/>
    <s v="EXW"/>
    <d v="1899-12-30T00:17:33"/>
    <d v="1899-12-30T00:14:48"/>
    <d v="1899-12-30T00:02:45"/>
    <s v="Ensacado"/>
    <s v="E002"/>
    <x v="1"/>
    <d v="1899-12-30T00:12:03"/>
    <d v="1899-12-30T00:14:48"/>
    <n v="9"/>
    <x v="18"/>
    <x v="0"/>
    <x v="2"/>
    <n v="0"/>
    <n v="0"/>
    <s v="OK"/>
    <s v="Ensacado"/>
    <x v="0"/>
    <n v="0"/>
    <s v="M. TENERIFE"/>
    <s v="A"/>
    <d v="1899-12-30T00:02:45"/>
    <d v="1899-12-30T00:02:45"/>
    <s v="OK"/>
    <m/>
    <m/>
    <d v="1899-12-30T00:00:00"/>
    <d v="1899-12-30T00:12:03"/>
    <n v="3"/>
    <n v="-1.9097222222300148E-3"/>
    <n v="12.049999999991972"/>
    <n v="9"/>
    <s v="Si"/>
  </r>
  <r>
    <s v="CCTF"/>
    <s v="2024016889"/>
    <x v="0"/>
    <s v="ER8173BDN"/>
    <s v="E0383BDV"/>
    <d v="2024-12-24T00:00:00"/>
    <m/>
    <s v="3208"/>
    <x v="12"/>
    <s v="PA"/>
    <s v="PA"/>
    <m/>
    <d v="2024-12-24T00:00:00"/>
    <d v="1899-12-30T09:51:10"/>
    <d v="2024-12-24T00:00:00"/>
    <d v="1899-12-30T09:47:19"/>
    <d v="2024-12-24T00:00:00"/>
    <d v="1899-12-30T10:12:23"/>
    <x v="0"/>
    <s v="RFCPI"/>
    <s v="507102172"/>
    <s v="EXW"/>
    <d v="1899-12-30T00:28:55"/>
    <d v="1899-12-30T00:25:04"/>
    <d v="1899-12-30T00:03:51"/>
    <s v="Ensacado"/>
    <s v="E002"/>
    <x v="1"/>
    <d v="1899-12-30T00:21:13"/>
    <d v="1899-12-30T00:25:04"/>
    <n v="9"/>
    <x v="18"/>
    <x v="0"/>
    <x v="2"/>
    <n v="0"/>
    <n v="0"/>
    <s v="OK"/>
    <s v="Ensacado"/>
    <x v="0"/>
    <n v="0"/>
    <s v="M. TENERIFE"/>
    <s v="A"/>
    <d v="1899-12-30T00:03:51"/>
    <d v="1899-12-30T00:03:51"/>
    <s v="OK"/>
    <m/>
    <m/>
    <d v="1899-12-30T00:00:00"/>
    <d v="1899-12-30T00:21:13"/>
    <n v="3"/>
    <n v="-2.6736111111099747E-3"/>
    <n v="21.21666666665762"/>
    <n v="10"/>
    <s v="Si"/>
  </r>
  <r>
    <s v="CCTF"/>
    <s v="2024016891"/>
    <x v="0"/>
    <s v="ENA3002R"/>
    <s v="E4760MCV"/>
    <d v="2024-12-24T00:00:00"/>
    <m/>
    <s v="3208"/>
    <x v="12"/>
    <s v="PA"/>
    <m/>
    <m/>
    <d v="2024-12-24T00:00:00"/>
    <d v="1899-12-30T10:34:09"/>
    <d v="2024-12-24T00:00:00"/>
    <d v="1899-12-30T10:30:29"/>
    <d v="2024-12-24T00:00:00"/>
    <d v="1899-12-30T10:37:07"/>
    <x v="61"/>
    <s v="E_JAZCONA"/>
    <s v="507102174"/>
    <s v="EXW"/>
    <d v="1899-12-30T00:10:18"/>
    <d v="1899-12-30T00:06:38"/>
    <d v="1899-12-30T00:03:40"/>
    <s v="Ensacado"/>
    <s v="E002"/>
    <x v="1"/>
    <d v="1899-12-30T00:02:58"/>
    <d v="1899-12-30T00:06:38"/>
    <n v="10"/>
    <x v="18"/>
    <x v="0"/>
    <x v="2"/>
    <n v="1"/>
    <n v="0"/>
    <s v="KO"/>
    <s v="Ensacado"/>
    <x v="0"/>
    <n v="1"/>
    <s v="M. TENERIFE"/>
    <s v="A"/>
    <d v="1899-12-30T00:03:40"/>
    <d v="1899-12-30T00:03:40"/>
    <s v="KO"/>
    <m/>
    <m/>
    <d v="1899-12-30T00:00:00"/>
    <d v="1899-12-30T00:02:58"/>
    <n v="3"/>
    <n v="-2.546296296289996E-3"/>
    <n v="2.9666666666735519"/>
    <n v="10"/>
    <s v="Si"/>
  </r>
  <r>
    <s v="CCTF"/>
    <s v="2024016896"/>
    <x v="0"/>
    <s v="EP01035R"/>
    <s v="E5050MHX"/>
    <d v="2024-12-26T00:00:00"/>
    <m/>
    <s v="3126"/>
    <x v="11"/>
    <s v="S2D"/>
    <s v="S2D"/>
    <m/>
    <d v="2024-12-26T00:00:00"/>
    <d v="1899-12-30T06:05:48"/>
    <d v="2024-12-26T00:00:00"/>
    <d v="1899-12-30T06:03:50"/>
    <d v="2024-12-26T00:00:00"/>
    <d v="1899-12-30T06:31:39"/>
    <x v="0"/>
    <s v="RFCPI"/>
    <s v="507102178"/>
    <s v="EXW"/>
    <d v="1899-12-30T00:29:47"/>
    <d v="1899-12-30T00:27:49"/>
    <d v="1899-12-30T00:01:58"/>
    <s v="Granel"/>
    <s v="E001"/>
    <x v="1"/>
    <d v="1899-12-30T00:25:51"/>
    <d v="1899-12-30T00:27:49"/>
    <n v="6"/>
    <x v="20"/>
    <x v="0"/>
    <x v="1"/>
    <n v="0"/>
    <n v="0"/>
    <s v="OK"/>
    <s v="Granel"/>
    <x v="0"/>
    <n v="0"/>
    <s v="M. TENERIFE"/>
    <s v="A"/>
    <d v="1899-12-30T00:01:58"/>
    <d v="1899-12-30T00:01:58"/>
    <s v="OK"/>
    <m/>
    <m/>
    <d v="1899-12-30T00:00:00"/>
    <d v="1899-12-30T00:25:51"/>
    <n v="5"/>
    <n v="-1.365740740740029E-3"/>
    <n v="25.850000000001561"/>
    <n v="6"/>
    <s v="Si"/>
  </r>
  <r>
    <s v="CCTF"/>
    <s v="2024016921"/>
    <x v="0"/>
    <s v="ETF02294R"/>
    <s v="E0184KJL"/>
    <d v="2024-12-26T00:00:00"/>
    <m/>
    <s v="2693"/>
    <x v="13"/>
    <s v="PA"/>
    <s v="PA"/>
    <m/>
    <d v="2024-12-26T00:00:00"/>
    <d v="1899-12-30T09:14:33"/>
    <d v="2024-12-26T00:00:00"/>
    <d v="1899-12-30T09:10:48"/>
    <d v="2024-12-26T00:00:00"/>
    <d v="1899-12-30T09:15:35"/>
    <x v="14"/>
    <s v="E_JAZCONA"/>
    <s v="507102191"/>
    <s v="FBO"/>
    <d v="1899-12-30T00:08:32"/>
    <d v="1899-12-30T00:04:47"/>
    <d v="1899-12-30T00:03:45"/>
    <s v="Ensacado"/>
    <s v="E002"/>
    <x v="2"/>
    <d v="1899-12-30T00:01:02"/>
    <d v="1899-12-30T00:04:47"/>
    <n v="9"/>
    <x v="20"/>
    <x v="0"/>
    <x v="2"/>
    <n v="1"/>
    <n v="0"/>
    <s v="KO"/>
    <s v="Ensacado"/>
    <x v="0"/>
    <n v="1"/>
    <s v="M. TENERIFE"/>
    <s v="A"/>
    <d v="1899-12-30T00:03:45"/>
    <d v="1899-12-30T00:03:45"/>
    <s v="KO"/>
    <m/>
    <m/>
    <d v="1899-12-30T00:00:00"/>
    <d v="1899-12-30T00:01:02"/>
    <n v="5"/>
    <n v="-2.6041666666700158E-3"/>
    <n v="1.0333333333295514"/>
    <n v="9"/>
    <s v="Si"/>
  </r>
  <r>
    <s v="CCTF"/>
    <s v="2024016938"/>
    <x v="0"/>
    <s v="EP01035R"/>
    <s v="E5050MHX"/>
    <d v="2024-12-26T00:00:00"/>
    <m/>
    <s v="3126"/>
    <x v="11"/>
    <s v="S1D"/>
    <s v="S1D"/>
    <m/>
    <d v="2024-12-26T00:00:00"/>
    <d v="1899-12-30T10:28:23"/>
    <d v="2024-12-26T00:00:00"/>
    <d v="1899-12-30T10:24:28"/>
    <d v="2024-12-26T00:00:00"/>
    <d v="1899-12-30T10:45:17"/>
    <x v="0"/>
    <s v="RFCPI"/>
    <s v="507102197"/>
    <s v="EXW"/>
    <d v="1899-12-30T00:24:44"/>
    <d v="1899-12-30T00:20:49"/>
    <d v="1899-12-30T00:03:55"/>
    <s v="Granel"/>
    <s v="E001"/>
    <x v="1"/>
    <d v="1899-12-30T00:16:54"/>
    <d v="1899-12-30T00:20:49"/>
    <n v="10"/>
    <x v="20"/>
    <x v="0"/>
    <x v="1"/>
    <n v="0"/>
    <n v="0"/>
    <s v="OK"/>
    <s v="Granel"/>
    <x v="0"/>
    <n v="0"/>
    <s v="M. TENERIFE"/>
    <s v="A"/>
    <d v="1899-12-30T00:03:55"/>
    <d v="1899-12-30T00:03:55"/>
    <s v="OK"/>
    <m/>
    <m/>
    <d v="1899-12-30T00:00:00"/>
    <d v="1899-12-30T00:16:54"/>
    <n v="5"/>
    <n v="-2.719907407400024E-3"/>
    <n v="16.900000000012792"/>
    <n v="10"/>
    <s v="Si"/>
  </r>
  <r>
    <s v="CCTF"/>
    <s v="2024016941"/>
    <x v="0"/>
    <s v="ER0646BBT"/>
    <s v="E9787MKX"/>
    <d v="2024-12-26T00:00:00"/>
    <m/>
    <s v="2693"/>
    <x v="13"/>
    <s v="PA"/>
    <s v="PA"/>
    <m/>
    <d v="2024-12-26T00:00:00"/>
    <d v="1899-12-30T11:01:05"/>
    <d v="2024-12-26T00:00:00"/>
    <d v="1899-12-30T10:57:33"/>
    <d v="2024-12-26T00:00:00"/>
    <d v="1899-12-30T11:16:01"/>
    <x v="0"/>
    <s v="RFCPI"/>
    <s v="507102198"/>
    <s v="EXW"/>
    <d v="1899-12-30T00:22:00"/>
    <d v="1899-12-30T00:18:28"/>
    <d v="1899-12-30T00:03:32"/>
    <s v="Ensacado"/>
    <s v="E002"/>
    <x v="1"/>
    <d v="1899-12-30T00:14:56"/>
    <d v="1899-12-30T00:18:28"/>
    <n v="11"/>
    <x v="20"/>
    <x v="0"/>
    <x v="2"/>
    <n v="0"/>
    <n v="0"/>
    <s v="OK"/>
    <s v="Ensacado"/>
    <x v="0"/>
    <n v="0"/>
    <s v="M. TENERIFE"/>
    <s v="A"/>
    <d v="1899-12-30T00:03:32"/>
    <d v="1899-12-30T00:03:32"/>
    <s v="OK"/>
    <m/>
    <m/>
    <d v="1899-12-30T00:00:00"/>
    <d v="1899-12-30T00:14:56"/>
    <n v="5"/>
    <n v="-2.4537037037100085E-3"/>
    <n v="14.933333333332763"/>
    <n v="11"/>
    <s v="Si"/>
  </r>
  <r>
    <s v="CCTF"/>
    <s v="2024016963"/>
    <x v="0"/>
    <s v="ETF02432R"/>
    <s v="E6398FTM"/>
    <d v="2024-12-26T00:00:00"/>
    <m/>
    <s v="3126"/>
    <x v="11"/>
    <s v="S2D"/>
    <s v="S2D"/>
    <m/>
    <d v="2024-12-26T00:00:00"/>
    <d v="1899-12-30T13:02:55"/>
    <d v="2024-12-26T00:00:00"/>
    <d v="1899-12-30T13:00:04"/>
    <d v="2024-12-26T00:00:00"/>
    <d v="1899-12-30T13:16:25"/>
    <x v="0"/>
    <s v="RFCPI"/>
    <s v="507102204"/>
    <s v="EXW"/>
    <d v="1899-12-30T00:19:12"/>
    <d v="1899-12-30T00:16:21"/>
    <d v="1899-12-30T00:02:51"/>
    <s v="Granel"/>
    <s v="E001"/>
    <x v="1"/>
    <d v="1899-12-30T00:13:30"/>
    <d v="1899-12-30T00:16:21"/>
    <n v="13"/>
    <x v="20"/>
    <x v="0"/>
    <x v="1"/>
    <n v="0"/>
    <n v="0"/>
    <s v="OK"/>
    <s v="Granel"/>
    <x v="0"/>
    <n v="0"/>
    <s v="M. TENERIFE"/>
    <s v="A"/>
    <d v="1899-12-30T00:02:51"/>
    <d v="1899-12-30T00:02:51"/>
    <s v="OK"/>
    <m/>
    <m/>
    <d v="1899-12-30T00:00:00"/>
    <d v="1899-12-30T00:13:30"/>
    <n v="5"/>
    <n v="-1.9791666666699737E-3"/>
    <n v="13.500000000000032"/>
    <n v="13"/>
    <s v="Si"/>
  </r>
  <r>
    <s v="CCTF"/>
    <s v="2024016977"/>
    <x v="0"/>
    <s v="EB11607R"/>
    <s v="E4760MCV"/>
    <d v="2024-12-26T00:00:00"/>
    <m/>
    <s v="3208"/>
    <x v="12"/>
    <s v="PA"/>
    <s v="PA"/>
    <m/>
    <d v="2024-12-26T00:00:00"/>
    <d v="1899-12-30T14:18:58"/>
    <d v="2024-12-26T00:00:00"/>
    <d v="1899-12-30T14:16:03"/>
    <d v="2024-12-26T00:00:00"/>
    <d v="1899-12-30T14:50:47"/>
    <x v="0"/>
    <s v="RFCPI"/>
    <s v="507102207"/>
    <s v="EXW"/>
    <d v="1899-12-30T00:37:39"/>
    <d v="1899-12-30T00:34:44"/>
    <d v="1899-12-30T00:02:55"/>
    <s v="Ensacado"/>
    <s v="E002"/>
    <x v="1"/>
    <d v="1899-12-30T00:31:49"/>
    <d v="1899-12-30T00:34:44"/>
    <n v="14"/>
    <x v="20"/>
    <x v="0"/>
    <x v="2"/>
    <n v="0"/>
    <n v="0"/>
    <s v="OK"/>
    <s v="Ensacado"/>
    <x v="0"/>
    <n v="0"/>
    <s v="M. TENERIFE"/>
    <s v="A"/>
    <d v="1899-12-30T00:02:55"/>
    <d v="1899-12-30T00:02:55"/>
    <s v="OK"/>
    <m/>
    <m/>
    <d v="1899-12-30T00:00:00"/>
    <d v="1899-12-30T00:31:49"/>
    <n v="5"/>
    <n v="-2.0254629629600229E-3"/>
    <n v="31.816666666670308"/>
    <n v="14"/>
    <s v="Si"/>
  </r>
  <r>
    <s v="CCTF"/>
    <s v="2024016984"/>
    <x v="0"/>
    <s v="ETF02294R"/>
    <s v="E0184KJL"/>
    <d v="2024-12-26T00:00:00"/>
    <m/>
    <s v="2693"/>
    <x v="13"/>
    <s v="PA"/>
    <s v="PA"/>
    <m/>
    <d v="2024-12-26T00:00:00"/>
    <d v="1899-12-30T14:43:42"/>
    <d v="2024-12-26T00:00:00"/>
    <d v="1899-12-30T14:45:49"/>
    <d v="2024-12-26T00:00:00"/>
    <d v="1899-12-30T15:08:16"/>
    <x v="69"/>
    <s v="E_JPEREZ1"/>
    <s v="507102210"/>
    <s v="FBO"/>
    <d v="1899-12-30T00:24:34"/>
    <d v="1899-12-30T00:22:27"/>
    <d v="1899-12-30T00:02:07"/>
    <s v="Ensacado"/>
    <s v="E002"/>
    <x v="2"/>
    <d v="1899-12-30T00:24:34"/>
    <d v="1899-12-30T00:22:27"/>
    <n v="14"/>
    <x v="20"/>
    <x v="0"/>
    <x v="2"/>
    <n v="0"/>
    <n v="0"/>
    <s v="OK"/>
    <s v="Ensacado"/>
    <x v="0"/>
    <n v="0"/>
    <s v="M. TENERIFE"/>
    <s v="A"/>
    <d v="1899-12-30T00:02:07"/>
    <d v="1899-12-30T00:02:07"/>
    <s v="OK"/>
    <m/>
    <m/>
    <d v="1899-12-30T00:00:00"/>
    <d v="1899-12-30T00:24:34"/>
    <n v="5"/>
    <d v="1899-12-30T00:02:07"/>
    <n v="24.566666666659263"/>
    <n v="15"/>
    <s v="Si"/>
  </r>
  <r>
    <s v="CCTF"/>
    <s v="2024017007"/>
    <x v="0"/>
    <s v="ER0260BCH"/>
    <s v="E1160JXP"/>
    <d v="2024-12-27T00:00:00"/>
    <m/>
    <s v="3208"/>
    <x v="12"/>
    <s v="PA"/>
    <s v="PA"/>
    <m/>
    <d v="2024-12-27T00:00:00"/>
    <d v="1899-12-30T06:38:09"/>
    <d v="2024-12-27T00:00:00"/>
    <d v="1899-12-30T06:37:56"/>
    <d v="2024-12-27T00:00:00"/>
    <d v="1899-12-30T06:46:21"/>
    <x v="0"/>
    <s v="RFCPI"/>
    <s v="507102230"/>
    <s v="FBO"/>
    <d v="1899-12-30T00:08:38"/>
    <d v="1899-12-30T00:08:25"/>
    <d v="1899-12-30T00:00:13"/>
    <s v="Ensacado"/>
    <s v="E002"/>
    <x v="2"/>
    <d v="1899-12-30T00:08:12"/>
    <d v="1899-12-30T00:08:25"/>
    <n v="6"/>
    <x v="0"/>
    <x v="0"/>
    <x v="2"/>
    <n v="1"/>
    <n v="0"/>
    <s v="KO"/>
    <s v="Ensacado"/>
    <x v="0"/>
    <n v="1"/>
    <s v="M. TENERIFE"/>
    <s v="A"/>
    <d v="1899-12-30T00:00:13"/>
    <d v="1899-12-30T00:00:13"/>
    <s v="OK"/>
    <m/>
    <m/>
    <d v="1899-12-30T00:00:00"/>
    <d v="1899-12-30T00:08:12"/>
    <n v="6"/>
    <n v="-1.5046296296999939E-4"/>
    <n v="8.199999999993608"/>
    <n v="6"/>
    <s v="Si"/>
  </r>
  <r>
    <s v="CCTF"/>
    <s v="2024017008"/>
    <x v="0"/>
    <s v="EP01035R"/>
    <s v="E5050MHX"/>
    <d v="2024-12-27T00:00:00"/>
    <m/>
    <s v="3126"/>
    <x v="11"/>
    <s v="S2D"/>
    <s v="S2D"/>
    <m/>
    <d v="2024-12-27T00:00:00"/>
    <d v="1899-12-30T06:42:40"/>
    <d v="2024-12-27T00:00:00"/>
    <d v="1899-12-30T06:40:18"/>
    <d v="2024-12-27T00:00:00"/>
    <d v="1899-12-30T07:04:41"/>
    <x v="0"/>
    <s v="RFCPI"/>
    <s v="507102231"/>
    <s v="EXW"/>
    <d v="1899-12-30T00:26:45"/>
    <d v="1899-12-30T00:24:23"/>
    <d v="1899-12-30T00:02:22"/>
    <s v="Granel"/>
    <s v="E001"/>
    <x v="1"/>
    <d v="1899-12-30T00:22:01"/>
    <d v="1899-12-30T00:24:23"/>
    <n v="6"/>
    <x v="0"/>
    <x v="0"/>
    <x v="1"/>
    <n v="0"/>
    <n v="0"/>
    <s v="OK"/>
    <s v="Granel"/>
    <x v="0"/>
    <n v="0"/>
    <s v="M. TENERIFE"/>
    <s v="A"/>
    <d v="1899-12-30T00:02:22"/>
    <d v="1899-12-30T00:02:22"/>
    <s v="OK"/>
    <m/>
    <m/>
    <d v="1899-12-30T00:00:00"/>
    <d v="1899-12-30T00:22:01"/>
    <n v="6"/>
    <n v="-1.6435185185200152E-3"/>
    <n v="22.01666666666398"/>
    <n v="7"/>
    <s v="Si"/>
  </r>
  <r>
    <s v="CCTF"/>
    <s v="2024017037"/>
    <x v="0"/>
    <s v="EP01035R"/>
    <s v="E5050MHX"/>
    <d v="2024-12-27T00:00:00"/>
    <m/>
    <s v="3126"/>
    <x v="11"/>
    <s v="S1D"/>
    <s v="S1D"/>
    <m/>
    <d v="2024-12-27T00:00:00"/>
    <d v="1899-12-30T10:29:37"/>
    <d v="2024-12-27T00:00:00"/>
    <d v="1899-12-30T10:26:45"/>
    <d v="2024-12-27T00:00:00"/>
    <d v="1899-12-30T10:43:54"/>
    <x v="0"/>
    <s v="RFCPI"/>
    <s v="507102244"/>
    <s v="EXW"/>
    <d v="1899-12-30T00:20:01"/>
    <d v="1899-12-30T00:17:09"/>
    <d v="1899-12-30T00:02:52"/>
    <s v="Granel"/>
    <s v="E001"/>
    <x v="1"/>
    <d v="1899-12-30T00:14:17"/>
    <d v="1899-12-30T00:17:09"/>
    <n v="10"/>
    <x v="0"/>
    <x v="0"/>
    <x v="1"/>
    <n v="0"/>
    <n v="0"/>
    <s v="OK"/>
    <s v="Granel"/>
    <x v="0"/>
    <n v="0"/>
    <s v="M. TENERIFE"/>
    <s v="A"/>
    <d v="1899-12-30T00:02:52"/>
    <d v="1899-12-30T00:02:52"/>
    <s v="OK"/>
    <m/>
    <m/>
    <d v="1899-12-30T00:00:00"/>
    <d v="1899-12-30T00:14:17"/>
    <n v="6"/>
    <n v="-1.9907407407400157E-3"/>
    <n v="14.283333333331223"/>
    <n v="10"/>
    <s v="Si"/>
  </r>
  <r>
    <s v="CCTF"/>
    <s v="2024017037"/>
    <x v="0"/>
    <s v="EP01035R"/>
    <s v="E5050MHX"/>
    <d v="2024-12-27T00:00:00"/>
    <m/>
    <s v="3126"/>
    <x v="11"/>
    <s v="S1D"/>
    <s v="S1D"/>
    <m/>
    <d v="2024-12-27T00:00:00"/>
    <d v="1899-12-30T10:29:37"/>
    <d v="2024-12-27T00:00:00"/>
    <d v="1899-12-30T10:26:45"/>
    <d v="2024-12-27T00:00:00"/>
    <d v="1899-12-30T10:43:54"/>
    <x v="70"/>
    <s v="RFCPI"/>
    <s v="507102245"/>
    <s v="EXW"/>
    <d v="1899-12-30T00:20:01"/>
    <d v="1899-12-30T00:17:09"/>
    <d v="1899-12-30T00:02:52"/>
    <s v="Granel"/>
    <s v="E001"/>
    <x v="1"/>
    <d v="1899-12-30T00:14:17"/>
    <d v="1899-12-30T00:17:09"/>
    <n v="10"/>
    <x v="0"/>
    <x v="0"/>
    <x v="1"/>
    <n v="0"/>
    <n v="0"/>
    <s v="OK"/>
    <s v="Granel"/>
    <x v="0"/>
    <n v="0"/>
    <s v="M. TENERIFE"/>
    <s v="A"/>
    <d v="1899-12-30T00:02:52"/>
    <d v="1899-12-30T00:02:52"/>
    <s v="OK"/>
    <m/>
    <m/>
    <d v="1899-12-30T00:00:00"/>
    <d v="1899-12-30T00:14:17"/>
    <n v="6"/>
    <n v="-1.9907407407400157E-3"/>
    <n v="14.283333333331223"/>
    <n v="10"/>
    <s v="Si"/>
  </r>
  <r>
    <s v="CCTF"/>
    <s v="2024017048"/>
    <x v="0"/>
    <s v="ER4736BCD"/>
    <s v="E4760MCV"/>
    <d v="2024-12-27T00:00:00"/>
    <m/>
    <s v="2693"/>
    <x v="13"/>
    <s v="PA"/>
    <s v="PA"/>
    <m/>
    <d v="2024-12-27T00:00:00"/>
    <d v="1899-12-30T11:23:06"/>
    <d v="2024-12-27T00:00:00"/>
    <d v="1899-12-30T11:21:06"/>
    <d v="2024-12-27T00:00:00"/>
    <d v="1899-12-30T11:48:20"/>
    <x v="0"/>
    <s v="RFCPI"/>
    <s v="507102254"/>
    <s v="EXW"/>
    <d v="1899-12-30T00:29:14"/>
    <d v="1899-12-30T00:27:14"/>
    <d v="1899-12-30T00:02:00"/>
    <s v="Ensacado"/>
    <s v="E002"/>
    <x v="1"/>
    <d v="1899-12-30T00:25:14"/>
    <d v="1899-12-30T00:27:14"/>
    <n v="11"/>
    <x v="0"/>
    <x v="0"/>
    <x v="2"/>
    <n v="0"/>
    <n v="0"/>
    <s v="OK"/>
    <s v="Ensacado"/>
    <x v="0"/>
    <n v="0"/>
    <s v="M. TENERIFE"/>
    <s v="A"/>
    <d v="1899-12-30T00:02:00"/>
    <d v="1899-12-30T00:02:00"/>
    <s v="OK"/>
    <m/>
    <m/>
    <d v="1899-12-30T00:00:00"/>
    <d v="1899-12-30T00:25:14"/>
    <n v="6"/>
    <n v="-1.3888888888899942E-3"/>
    <n v="25.233333333336052"/>
    <n v="11"/>
    <s v="Si"/>
  </r>
  <r>
    <s v="CCTF"/>
    <s v="2024017051"/>
    <x v="0"/>
    <s v="EM24163R"/>
    <s v="E8458KDT"/>
    <d v="2024-12-27T00:00:00"/>
    <m/>
    <s v="3208"/>
    <x v="12"/>
    <s v="PA"/>
    <s v="PA"/>
    <m/>
    <d v="2024-12-27T00:00:00"/>
    <d v="1899-12-30T11:54:03"/>
    <d v="2024-12-27T00:00:00"/>
    <d v="1899-12-30T11:50:03"/>
    <d v="2024-12-27T00:00:00"/>
    <d v="1899-12-30T12:05:38"/>
    <x v="0"/>
    <s v="RFCPI"/>
    <s v="507102256"/>
    <s v="EXW"/>
    <d v="1899-12-30T00:19:35"/>
    <d v="1899-12-30T00:15:35"/>
    <d v="1899-12-30T00:04:00"/>
    <s v="Ensacado"/>
    <s v="E002"/>
    <x v="1"/>
    <d v="1899-12-30T00:11:35"/>
    <d v="1899-12-30T00:15:35"/>
    <n v="11"/>
    <x v="0"/>
    <x v="0"/>
    <x v="2"/>
    <n v="0"/>
    <n v="0"/>
    <s v="OK"/>
    <s v="Ensacado"/>
    <x v="0"/>
    <n v="0"/>
    <s v="M. TENERIFE"/>
    <s v="A"/>
    <d v="1899-12-30T00:04:00"/>
    <d v="1899-12-30T00:04:00"/>
    <s v="OK"/>
    <m/>
    <m/>
    <d v="1899-12-30T00:00:00"/>
    <d v="1899-12-30T00:11:35"/>
    <n v="6"/>
    <n v="-2.7777777777800439E-3"/>
    <n v="11.583333333331201"/>
    <n v="12"/>
    <s v="Si"/>
  </r>
  <r>
    <s v="CCTF"/>
    <s v="2024017075"/>
    <x v="0"/>
    <s v="EM24163R"/>
    <s v="E8458KDT"/>
    <d v="2024-12-30T00:00:00"/>
    <m/>
    <s v="3208"/>
    <x v="12"/>
    <s v="PA"/>
    <s v="PA"/>
    <m/>
    <d v="2024-12-30T00:00:00"/>
    <d v="1899-12-30T06:03:43"/>
    <d v="2024-12-30T00:00:00"/>
    <d v="1899-12-30T06:11:44"/>
    <d v="2024-12-30T00:00:00"/>
    <d v="1899-12-30T06:16:38"/>
    <x v="0"/>
    <s v="RFCPI"/>
    <s v="507102265"/>
    <s v="EXW"/>
    <d v="1899-12-30T00:12:55"/>
    <d v="1899-12-30T00:04:54"/>
    <d v="1899-12-30T00:08:01"/>
    <s v="Ensacado"/>
    <s v="E002"/>
    <x v="1"/>
    <d v="1899-12-30T00:12:55"/>
    <d v="1899-12-30T00:04:54"/>
    <n v="6"/>
    <x v="1"/>
    <x v="1"/>
    <x v="2"/>
    <n v="0"/>
    <n v="0"/>
    <s v="OK"/>
    <s v="Ensacado"/>
    <x v="0"/>
    <n v="0"/>
    <s v="M. TENERIFE"/>
    <s v="A"/>
    <d v="1899-12-30T00:08:01"/>
    <d v="1899-12-30T00:08:01"/>
    <s v="OK"/>
    <m/>
    <m/>
    <d v="1899-12-30T00:00:00"/>
    <d v="1899-12-30T00:12:55"/>
    <n v="2"/>
    <d v="1899-12-30T00:08:01"/>
    <n v="12.916666666670391"/>
    <n v="6"/>
    <s v="Si"/>
  </r>
  <r>
    <s v="CCTF"/>
    <s v="2024017106"/>
    <x v="0"/>
    <s v="ER4391BBR"/>
    <s v="E7528KFW"/>
    <d v="2024-12-30T00:00:00"/>
    <m/>
    <s v="2693"/>
    <x v="13"/>
    <s v="PA"/>
    <m/>
    <m/>
    <d v="2024-12-30T00:00:00"/>
    <d v="1899-12-30T10:29:27"/>
    <d v="2024-12-30T00:00:00"/>
    <d v="1899-12-30T10:25:59"/>
    <d v="2024-12-30T00:00:00"/>
    <d v="1899-12-30T10:34:54"/>
    <x v="71"/>
    <s v="E_JPEREZ1"/>
    <s v="507102286"/>
    <s v="EXW"/>
    <d v="1899-12-30T00:12:23"/>
    <d v="1899-12-30T00:08:55"/>
    <d v="1899-12-30T00:03:28"/>
    <s v="Ensacado"/>
    <s v="E002"/>
    <x v="1"/>
    <d v="1899-12-30T00:05:27"/>
    <d v="1899-12-30T00:08:55"/>
    <n v="10"/>
    <x v="1"/>
    <x v="1"/>
    <x v="2"/>
    <n v="1"/>
    <n v="0"/>
    <s v="KO"/>
    <s v="Ensacado"/>
    <x v="0"/>
    <n v="1"/>
    <s v="M. TENERIFE"/>
    <s v="A"/>
    <d v="1899-12-30T00:03:28"/>
    <d v="1899-12-30T00:03:28"/>
    <s v="OK"/>
    <m/>
    <m/>
    <d v="1899-12-30T00:00:00"/>
    <d v="1899-12-30T00:05:27"/>
    <n v="2"/>
    <n v="-2.4074074074099672E-3"/>
    <n v="5.4499999999967752"/>
    <n v="10"/>
    <s v="Si"/>
  </r>
  <r>
    <s v="CCTF"/>
    <s v="2024017110"/>
    <x v="0"/>
    <s v="EP01035R"/>
    <s v="E5050MHX"/>
    <d v="2024-12-30T00:00:00"/>
    <m/>
    <s v="3126"/>
    <x v="11"/>
    <s v="S1D"/>
    <s v="S1D"/>
    <m/>
    <d v="2024-12-30T00:00:00"/>
    <d v="1899-12-30T11:12:56"/>
    <d v="2024-12-30T00:00:00"/>
    <d v="1899-12-30T11:09:03"/>
    <d v="2024-12-30T00:00:00"/>
    <d v="1899-12-30T11:28:25"/>
    <x v="0"/>
    <s v="RFCPI"/>
    <s v="507102289"/>
    <s v="EXW"/>
    <d v="1899-12-30T00:23:15"/>
    <d v="1899-12-30T00:19:22"/>
    <d v="1899-12-30T00:03:53"/>
    <s v="Granel"/>
    <s v="E001"/>
    <x v="1"/>
    <d v="1899-12-30T00:15:29"/>
    <d v="1899-12-30T00:19:22"/>
    <n v="11"/>
    <x v="1"/>
    <x v="1"/>
    <x v="1"/>
    <n v="0"/>
    <n v="0"/>
    <s v="OK"/>
    <s v="Granel"/>
    <x v="0"/>
    <n v="0"/>
    <s v="M. TENERIFE"/>
    <s v="A"/>
    <d v="1899-12-30T00:03:53"/>
    <d v="1899-12-30T00:03:53"/>
    <s v="OK"/>
    <m/>
    <m/>
    <d v="1899-12-30T00:00:00"/>
    <d v="1899-12-30T00:15:29"/>
    <n v="2"/>
    <n v="-2.6967592592500034E-3"/>
    <n v="15.483333333340763"/>
    <n v="11"/>
    <s v="Si"/>
  </r>
  <r>
    <s v="CCTF"/>
    <s v="2024017114"/>
    <x v="0"/>
    <s v="ER9636BBG"/>
    <s v="E7609CBH"/>
    <d v="2024-12-30T00:00:00"/>
    <m/>
    <s v="3126"/>
    <x v="11"/>
    <s v="S1D"/>
    <s v="S1D"/>
    <m/>
    <d v="2024-12-30T00:00:00"/>
    <d v="1899-12-30T12:44:24"/>
    <d v="2024-12-30T00:00:00"/>
    <d v="1899-12-30T12:40:55"/>
    <d v="2024-12-30T00:00:00"/>
    <d v="1899-12-30T13:00:57"/>
    <x v="0"/>
    <s v="RFCPI"/>
    <s v="507102295"/>
    <s v="EXW"/>
    <d v="1899-12-30T00:23:31"/>
    <d v="1899-12-30T00:20:02"/>
    <d v="1899-12-30T00:03:29"/>
    <s v="Granel"/>
    <s v="E001"/>
    <x v="1"/>
    <d v="1899-12-30T00:16:33"/>
    <d v="1899-12-30T00:20:02"/>
    <n v="12"/>
    <x v="1"/>
    <x v="1"/>
    <x v="1"/>
    <n v="0"/>
    <n v="0"/>
    <s v="OK"/>
    <s v="Granel"/>
    <x v="0"/>
    <n v="0"/>
    <s v="M. TENERIFE"/>
    <s v="A"/>
    <d v="1899-12-30T00:03:29"/>
    <d v="1899-12-30T00:03:29"/>
    <s v="OK"/>
    <m/>
    <m/>
    <d v="1899-12-30T00:00:00"/>
    <d v="1899-12-30T00:16:33"/>
    <n v="2"/>
    <n v="-2.4189814814800092E-3"/>
    <n v="16.550000000006264"/>
    <n v="13"/>
    <s v="Si"/>
  </r>
  <r>
    <s v="CCTF"/>
    <s v="2025000032"/>
    <x v="0"/>
    <s v="ER9636BBG"/>
    <s v="E7609CBH"/>
    <d v="2025-01-02T00:00:00"/>
    <m/>
    <s v="3126"/>
    <x v="11"/>
    <s v="S2D"/>
    <s v="S2D"/>
    <m/>
    <d v="2025-01-02T00:00:00"/>
    <d v="1899-12-30T10:48:09"/>
    <d v="2025-01-02T00:00:00"/>
    <d v="1899-12-30T10:44:31"/>
    <d v="2025-01-02T00:00:00"/>
    <d v="1899-12-30T11:11:43"/>
    <x v="0"/>
    <s v="RFCPI"/>
    <s v="507102326"/>
    <s v="EXW"/>
    <d v="1899-12-30T00:30:50"/>
    <d v="1899-12-30T00:27:12"/>
    <d v="1899-12-30T00:03:38"/>
    <s v="Granel"/>
    <s v="E001"/>
    <x v="1"/>
    <d v="1899-12-30T00:23:34"/>
    <d v="1899-12-30T00:27:12"/>
    <n v="10"/>
    <x v="3"/>
    <x v="2"/>
    <x v="1"/>
    <n v="0"/>
    <n v="0"/>
    <s v="OK"/>
    <s v="Granel"/>
    <x v="1"/>
    <n v="0"/>
    <s v="M. TENERIFE"/>
    <s v="A"/>
    <d v="1899-12-30T00:03:38"/>
    <d v="1899-12-30T00:03:38"/>
    <s v="OK"/>
    <m/>
    <m/>
    <d v="1899-12-30T00:00:00"/>
    <d v="1899-12-30T00:23:34"/>
    <n v="5"/>
    <n v="-2.5231481481500229E-3"/>
    <n v="23.566666666665579"/>
    <n v="11"/>
    <s v="Si"/>
  </r>
  <r>
    <s v="CCTF"/>
    <s v="2025000078"/>
    <x v="0"/>
    <s v="ER8437BBF"/>
    <s v="E8087HNJ"/>
    <d v="2025-01-03T00:00:00"/>
    <m/>
    <s v="3208"/>
    <x v="12"/>
    <s v="PA"/>
    <s v="PA"/>
    <m/>
    <d v="2025-01-03T00:00:00"/>
    <d v="1899-12-30T07:55:50"/>
    <d v="2025-01-03T00:00:00"/>
    <d v="1899-12-30T07:51:42"/>
    <d v="2025-01-03T00:00:00"/>
    <d v="1899-12-30T07:56:13"/>
    <x v="72"/>
    <s v="E_JPEREZ1"/>
    <s v="507102350"/>
    <s v="FBO"/>
    <d v="1899-12-30T00:08:39"/>
    <d v="1899-12-30T00:04:31"/>
    <d v="1899-12-30T00:04:08"/>
    <s v="Ensacado"/>
    <s v="E002"/>
    <x v="2"/>
    <d v="1899-12-30T00:00:23"/>
    <d v="1899-12-30T00:04:31"/>
    <n v="7"/>
    <x v="4"/>
    <x v="2"/>
    <x v="2"/>
    <n v="1"/>
    <n v="0"/>
    <s v="KO"/>
    <s v="Ensacado"/>
    <x v="1"/>
    <n v="1"/>
    <s v="M. TENERIFE"/>
    <s v="A"/>
    <d v="1899-12-30T00:04:08"/>
    <d v="1899-12-30T00:04:08"/>
    <s v="KO"/>
    <m/>
    <m/>
    <d v="1899-12-30T00:00:00"/>
    <d v="1899-12-30T00:00:23"/>
    <n v="6"/>
    <n v="-2.8703703703699679E-3"/>
    <n v="0.38333333334239938"/>
    <n v="7"/>
    <s v="Si"/>
  </r>
  <r>
    <s v="CCTF"/>
    <s v="2025000087"/>
    <x v="0"/>
    <s v="ER9636BBG"/>
    <s v="E7609CBH"/>
    <d v="2025-01-03T00:00:00"/>
    <m/>
    <s v="3126"/>
    <x v="11"/>
    <s v="S1D"/>
    <s v="S1D"/>
    <m/>
    <d v="2025-01-03T00:00:00"/>
    <d v="1899-12-30T09:04:21"/>
    <d v="2025-01-03T00:00:00"/>
    <d v="1899-12-30T09:00:44"/>
    <d v="2025-01-03T00:00:00"/>
    <d v="1899-12-30T09:21:23"/>
    <x v="0"/>
    <s v="RFCPI"/>
    <s v="507102352"/>
    <s v="EXW"/>
    <d v="1899-12-30T00:24:16"/>
    <d v="1899-12-30T00:20:39"/>
    <d v="1899-12-30T00:03:37"/>
    <s v="Granel"/>
    <s v="E001"/>
    <x v="1"/>
    <d v="1899-12-30T00:17:02"/>
    <d v="1899-12-30T00:20:39"/>
    <n v="9"/>
    <x v="4"/>
    <x v="2"/>
    <x v="1"/>
    <n v="0"/>
    <n v="0"/>
    <s v="OK"/>
    <s v="Granel"/>
    <x v="1"/>
    <n v="0"/>
    <s v="M. TENERIFE"/>
    <s v="A"/>
    <d v="1899-12-30T00:03:37"/>
    <d v="1899-12-30T00:03:37"/>
    <s v="OK"/>
    <m/>
    <m/>
    <d v="1899-12-30T00:00:00"/>
    <d v="1899-12-30T00:17:02"/>
    <n v="6"/>
    <n v="-2.5115740740699888E-3"/>
    <n v="17.033333333342444"/>
    <n v="9"/>
    <s v="Si"/>
  </r>
  <r>
    <s v="CCTF"/>
    <s v="2025000120"/>
    <x v="0"/>
    <s v="ER9636BBG"/>
    <s v="E7609CBH"/>
    <d v="2025-01-03T00:00:00"/>
    <m/>
    <s v="3126"/>
    <x v="11"/>
    <s v="S1D"/>
    <s v="S1D"/>
    <m/>
    <d v="2025-01-03T00:00:00"/>
    <d v="1899-12-30T13:04:04"/>
    <d v="2025-01-03T00:00:00"/>
    <d v="1899-12-30T13:01:23"/>
    <d v="2025-01-03T00:00:00"/>
    <d v="1899-12-30T13:21:27"/>
    <x v="0"/>
    <s v="RFCPI"/>
    <s v="507102362"/>
    <s v="EXW"/>
    <d v="1899-12-30T00:22:45"/>
    <d v="1899-12-30T00:20:04"/>
    <d v="1899-12-30T00:02:41"/>
    <s v="Granel"/>
    <s v="E001"/>
    <x v="1"/>
    <d v="1899-12-30T00:17:23"/>
    <d v="1899-12-30T00:20:04"/>
    <n v="13"/>
    <x v="4"/>
    <x v="2"/>
    <x v="1"/>
    <n v="0"/>
    <n v="0"/>
    <s v="OK"/>
    <s v="Granel"/>
    <x v="1"/>
    <n v="0"/>
    <s v="M. TENERIFE"/>
    <s v="A"/>
    <d v="1899-12-30T00:02:41"/>
    <d v="1899-12-30T00:02:41"/>
    <s v="OK"/>
    <m/>
    <m/>
    <d v="1899-12-30T00:00:00"/>
    <d v="1899-12-30T00:17:23"/>
    <n v="6"/>
    <n v="-1.863425925930029E-3"/>
    <n v="17.383333333334345"/>
    <n v="13"/>
    <s v="Si"/>
  </r>
  <r>
    <s v="CCTF"/>
    <s v="2025000132"/>
    <x v="0"/>
    <s v="ER0623BBL"/>
    <s v="E9819MMR"/>
    <d v="2025-01-07T00:00:00"/>
    <m/>
    <s v="2649"/>
    <x v="14"/>
    <s v="S6H"/>
    <s v="S6H"/>
    <m/>
    <d v="2025-01-07T00:00:00"/>
    <d v="1899-12-30T06:05:50"/>
    <d v="2025-01-07T00:00:00"/>
    <d v="1899-12-30T06:03:13"/>
    <d v="2025-01-07T00:00:00"/>
    <d v="1899-12-30T06:27:23"/>
    <x v="0"/>
    <s v="RFCPI"/>
    <s v="507102366"/>
    <s v="FBO"/>
    <d v="1899-12-30T00:26:47"/>
    <d v="1899-12-30T00:24:10"/>
    <d v="1899-12-30T00:02:37"/>
    <s v="Granel"/>
    <s v="E001"/>
    <x v="2"/>
    <d v="1899-12-30T00:21:33"/>
    <d v="1899-12-30T00:24:10"/>
    <n v="6"/>
    <x v="5"/>
    <x v="3"/>
    <x v="1"/>
    <n v="0"/>
    <n v="0"/>
    <s v="OK"/>
    <s v="Granel"/>
    <x v="1"/>
    <n v="0"/>
    <s v="M. TENERIFE"/>
    <s v="A"/>
    <d v="1899-12-30T00:02:37"/>
    <d v="1899-12-30T00:02:37"/>
    <s v="OK"/>
    <m/>
    <m/>
    <d v="1899-12-30T00:00:00"/>
    <d v="1899-12-30T00:21:33"/>
    <n v="3"/>
    <n v="-1.8171296296299877E-3"/>
    <n v="21.54999999998882"/>
    <n v="6"/>
    <s v="Si"/>
  </r>
  <r>
    <s v="CCTF"/>
    <s v="2025000134"/>
    <x v="0"/>
    <s v="ER8173BDN"/>
    <s v="E5866LGS"/>
    <d v="2025-01-07T00:00:00"/>
    <m/>
    <s v="2693"/>
    <x v="13"/>
    <s v="PA"/>
    <s v="PA"/>
    <m/>
    <d v="2025-01-07T00:00:00"/>
    <d v="1899-12-30T06:07:16"/>
    <d v="2025-01-07T00:00:00"/>
    <d v="1899-12-30T06:05:12"/>
    <d v="2025-01-07T00:00:00"/>
    <d v="1899-12-30T06:34:03"/>
    <x v="0"/>
    <s v="RFCPI"/>
    <s v="507102367"/>
    <s v="FBO"/>
    <d v="1899-12-30T00:30:55"/>
    <d v="1899-12-30T00:28:51"/>
    <d v="1899-12-30T00:02:04"/>
    <s v="Ensacado"/>
    <s v="E002"/>
    <x v="2"/>
    <d v="1899-12-30T00:26:47"/>
    <d v="1899-12-30T00:28:51"/>
    <n v="6"/>
    <x v="5"/>
    <x v="3"/>
    <x v="2"/>
    <n v="0"/>
    <n v="0"/>
    <s v="OK"/>
    <s v="Ensacado"/>
    <x v="1"/>
    <n v="0"/>
    <s v="M. TENERIFE"/>
    <s v="A"/>
    <d v="1899-12-30T00:02:04"/>
    <d v="1899-12-30T00:02:04"/>
    <s v="OK"/>
    <m/>
    <m/>
    <d v="1899-12-30T00:00:00"/>
    <d v="1899-12-30T00:26:47"/>
    <n v="3"/>
    <n v="-1.43518518518998E-3"/>
    <n v="26.783333333323185"/>
    <n v="6"/>
    <s v="Si"/>
  </r>
  <r>
    <s v="CCTF"/>
    <s v="2025000140"/>
    <x v="0"/>
    <s v="ER6670BBL"/>
    <s v="E8727HJH"/>
    <d v="2025-01-07T00:00:00"/>
    <m/>
    <s v="2649"/>
    <x v="14"/>
    <s v="S6H"/>
    <s v="S6H"/>
    <m/>
    <d v="2025-01-07T00:00:00"/>
    <d v="1899-12-30T06:33:13"/>
    <d v="2025-01-07T00:00:00"/>
    <d v="1899-12-30T06:29:18"/>
    <d v="2025-01-07T00:00:00"/>
    <d v="1899-12-30T06:56:26"/>
    <x v="0"/>
    <s v="RFCPI"/>
    <s v="507102369"/>
    <s v="FBO"/>
    <d v="1899-12-30T00:31:03"/>
    <d v="1899-12-30T00:27:08"/>
    <d v="1899-12-30T00:03:55"/>
    <s v="Granel"/>
    <s v="E001"/>
    <x v="2"/>
    <d v="1899-12-30T00:23:13"/>
    <d v="1899-12-30T00:27:08"/>
    <n v="6"/>
    <x v="5"/>
    <x v="3"/>
    <x v="1"/>
    <n v="0"/>
    <n v="0"/>
    <s v="OK"/>
    <s v="Granel"/>
    <x v="1"/>
    <n v="0"/>
    <s v="M. TENERIFE"/>
    <s v="A"/>
    <d v="1899-12-30T00:03:55"/>
    <d v="1899-12-30T00:03:55"/>
    <s v="OK"/>
    <m/>
    <m/>
    <d v="1899-12-30T00:00:00"/>
    <d v="1899-12-30T00:23:13"/>
    <n v="3"/>
    <n v="-2.7199074074099605E-3"/>
    <n v="23.216666666659211"/>
    <n v="6"/>
    <s v="Si"/>
  </r>
  <r>
    <s v="CCTF"/>
    <s v="2025000164"/>
    <x v="0"/>
    <s v="ER7636BBJ"/>
    <s v="E5208JYX"/>
    <d v="2025-01-07T00:00:00"/>
    <m/>
    <s v="2649"/>
    <x v="14"/>
    <s v="S6H"/>
    <s v="S6H"/>
    <m/>
    <d v="2025-01-07T00:00:00"/>
    <d v="1899-12-30T10:30:18"/>
    <d v="2025-01-07T00:00:00"/>
    <d v="1899-12-30T10:26:48"/>
    <d v="2025-01-07T00:00:00"/>
    <d v="1899-12-30T11:02:42"/>
    <x v="0"/>
    <s v="RFCPI"/>
    <s v="507102385"/>
    <s v="FBO"/>
    <d v="1899-12-30T00:39:24"/>
    <d v="1899-12-30T00:35:54"/>
    <d v="1899-12-30T00:03:30"/>
    <s v="Granel"/>
    <s v="E001"/>
    <x v="2"/>
    <d v="1899-12-30T00:32:24"/>
    <d v="1899-12-30T00:35:54"/>
    <n v="10"/>
    <x v="5"/>
    <x v="3"/>
    <x v="1"/>
    <n v="0"/>
    <n v="0"/>
    <s v="OK"/>
    <s v="Granel"/>
    <x v="1"/>
    <n v="0"/>
    <s v="M. TENERIFE"/>
    <s v="A"/>
    <d v="1899-12-30T00:03:30"/>
    <d v="1899-12-30T00:03:30"/>
    <s v="OK"/>
    <m/>
    <m/>
    <d v="1899-12-30T00:00:00"/>
    <d v="1899-12-30T00:32:24"/>
    <n v="3"/>
    <n v="-2.4305555555499958E-3"/>
    <n v="32.400000000000027"/>
    <n v="11"/>
    <s v="Si"/>
  </r>
  <r>
    <s v="CCTF"/>
    <s v="2025000170"/>
    <x v="0"/>
    <s v="ER8051BBH"/>
    <s v="E0285KKX"/>
    <d v="2025-01-07T00:00:00"/>
    <m/>
    <s v="2649"/>
    <x v="14"/>
    <s v="S6H"/>
    <s v="S6H"/>
    <m/>
    <d v="2025-01-07T00:00:00"/>
    <d v="1899-12-30T11:07:14"/>
    <d v="2025-01-07T00:00:00"/>
    <d v="1899-12-30T11:03:43"/>
    <d v="2025-01-07T00:00:00"/>
    <d v="1899-12-30T11:24:08"/>
    <x v="0"/>
    <s v="RFCPI"/>
    <s v="507102387"/>
    <s v="FBO"/>
    <d v="1899-12-30T00:23:56"/>
    <d v="1899-12-30T00:20:25"/>
    <d v="1899-12-30T00:03:31"/>
    <s v="Granel"/>
    <s v="E001"/>
    <x v="2"/>
    <d v="1899-12-30T00:16:54"/>
    <d v="1899-12-30T00:20:25"/>
    <n v="11"/>
    <x v="5"/>
    <x v="3"/>
    <x v="1"/>
    <n v="0"/>
    <n v="0"/>
    <s v="OK"/>
    <s v="Granel"/>
    <x v="1"/>
    <n v="0"/>
    <s v="M. TENERIFE"/>
    <s v="A"/>
    <d v="1899-12-30T00:03:31"/>
    <d v="1899-12-30T00:03:31"/>
    <s v="OK"/>
    <m/>
    <m/>
    <d v="1899-12-30T00:00:00"/>
    <d v="1899-12-30T00:16:54"/>
    <n v="3"/>
    <n v="-2.4421296296300299E-3"/>
    <n v="16.899999999998403"/>
    <n v="11"/>
    <s v="Si"/>
  </r>
  <r>
    <s v="CCRÑ"/>
    <s v="2024002740"/>
    <x v="0"/>
    <s v="ER9540BCB"/>
    <s v="E3111DXK"/>
    <d v="2024-12-09T00:00:00"/>
    <m/>
    <s v="55"/>
    <x v="19"/>
    <s v="S3"/>
    <s v="S3"/>
    <m/>
    <d v="2024-12-09T00:00:00"/>
    <d v="1899-12-30T07:50:13"/>
    <d v="2024-12-09T00:00:00"/>
    <d v="1899-12-30T09:44:11"/>
    <d v="2024-12-09T00:00:00"/>
    <d v="1899-12-30T09:46:06"/>
    <x v="0"/>
    <s v="RFCPI"/>
    <s v="1323103173"/>
    <s v="FBO"/>
    <d v="1899-12-30T01:55:53"/>
    <d v="1899-12-30T00:01:55"/>
    <d v="1899-12-30T01:53:58"/>
    <s v="Granel"/>
    <s v="E001"/>
    <x v="2"/>
    <d v="1899-12-30T01:55:53"/>
    <d v="1899-12-30T00:01:55"/>
    <n v="7"/>
    <x v="10"/>
    <x v="4"/>
    <x v="1"/>
    <n v="0"/>
    <n v="0"/>
    <s v="OK"/>
    <s v="Granel"/>
    <x v="0"/>
    <n v="0"/>
    <s v="PUNTOS NORTE"/>
    <s v="C"/>
    <d v="1899-12-30T01:53:58"/>
    <d v="1899-12-30T00:55:58"/>
    <s v="OK"/>
    <m/>
    <m/>
    <d v="1899-12-30T00:00:00"/>
    <d v="1899-12-30T01:55:53"/>
    <n v="2"/>
    <d v="1899-12-30T01:53:58"/>
    <n v="115.88333333333759"/>
    <n v="9"/>
    <s v="No"/>
  </r>
  <r>
    <s v="CCRÑ"/>
    <s v=""/>
    <x v="0"/>
    <s v="E8699MRZ"/>
    <m/>
    <d v="2024-12-09T00:00:00"/>
    <m/>
    <s v="3320"/>
    <x v="20"/>
    <s v="PA"/>
    <m/>
    <m/>
    <d v="2024-12-09T00:00:00"/>
    <d v="1899-12-30T10:23:57"/>
    <d v="2024-12-09T00:00:00"/>
    <d v="1899-12-30T10:24:21"/>
    <d v="2024-12-09T00:00:00"/>
    <d v="1899-12-30T10:24:39"/>
    <x v="73"/>
    <s v="FCASTELO"/>
    <s v="1323103174"/>
    <s v="EXW"/>
    <d v="1899-12-30T00:00:42"/>
    <d v="1899-12-30T00:00:18"/>
    <d v="1899-12-30T00:00:24"/>
    <s v="Ensacado"/>
    <s v="E002"/>
    <x v="1"/>
    <d v="1899-12-30T00:00:42"/>
    <d v="1899-12-30T00:00:18"/>
    <n v="10"/>
    <x v="10"/>
    <x v="4"/>
    <x v="2"/>
    <n v="1"/>
    <n v="0"/>
    <s v="KO"/>
    <s v="Ensacado"/>
    <x v="0"/>
    <n v="1"/>
    <s v="PUNTOS NORTE"/>
    <s v="A"/>
    <d v="1899-12-30T00:00:24"/>
    <d v="1899-12-30T00:00:24"/>
    <s v="OK"/>
    <m/>
    <m/>
    <d v="1899-12-30T00:00:00"/>
    <d v="1899-12-30T00:00:42"/>
    <n v="2"/>
    <d v="1899-12-30T00:00:24"/>
    <n v="0.69999999999835083"/>
    <n v="10"/>
    <s v="Si"/>
  </r>
  <r>
    <s v="CCRÑ"/>
    <s v=""/>
    <x v="0"/>
    <s v="E4820DKC"/>
    <m/>
    <d v="2024-12-09T00:00:00"/>
    <m/>
    <s v="2906"/>
    <x v="21"/>
    <s v="PA"/>
    <m/>
    <m/>
    <d v="2024-12-09T00:00:00"/>
    <d v="1899-12-30T11:01:59"/>
    <d v="2024-12-09T00:00:00"/>
    <d v="1899-12-30T11:03:32"/>
    <d v="2024-12-09T00:00:00"/>
    <d v="1899-12-30T11:03:57"/>
    <x v="74"/>
    <s v="FCASTELO"/>
    <s v="1323103175"/>
    <s v="EXW"/>
    <d v="1899-12-30T00:01:58"/>
    <d v="1899-12-30T00:00:25"/>
    <d v="1899-12-30T00:01:33"/>
    <s v="Ensacado"/>
    <s v="E002"/>
    <x v="1"/>
    <d v="1899-12-30T00:01:58"/>
    <d v="1899-12-30T00:00:25"/>
    <n v="11"/>
    <x v="10"/>
    <x v="4"/>
    <x v="2"/>
    <n v="1"/>
    <n v="0"/>
    <s v="KO"/>
    <s v="Ensacado"/>
    <x v="0"/>
    <n v="1"/>
    <s v="PUNTOS NORTE"/>
    <s v="A"/>
    <d v="1899-12-30T00:01:33"/>
    <d v="1899-12-30T00:01:33"/>
    <s v="OK"/>
    <m/>
    <m/>
    <d v="1899-12-30T00:00:00"/>
    <d v="1899-12-30T00:01:58"/>
    <n v="2"/>
    <d v="1899-12-30T00:01:33"/>
    <n v="1.9666666666656418"/>
    <n v="11"/>
    <s v="Si"/>
  </r>
  <r>
    <s v="CCRÑ"/>
    <s v=""/>
    <x v="0"/>
    <s v="E6384LZK"/>
    <m/>
    <d v="2024-12-09T00:00:00"/>
    <m/>
    <s v="2906"/>
    <x v="21"/>
    <s v="PA"/>
    <m/>
    <m/>
    <d v="2024-12-09T00:00:00"/>
    <d v="1899-12-30T12:42:45"/>
    <d v="2024-12-09T00:00:00"/>
    <d v="1899-12-30T12:44:07"/>
    <d v="2024-12-09T00:00:00"/>
    <d v="1899-12-30T12:44:55"/>
    <x v="75"/>
    <s v="FCASTELO"/>
    <s v="1323103176"/>
    <s v="EXW"/>
    <d v="1899-12-30T00:02:10"/>
    <d v="1899-12-30T00:00:48"/>
    <d v="1899-12-30T00:01:22"/>
    <s v="Ensacado"/>
    <s v="E002"/>
    <x v="1"/>
    <d v="1899-12-30T00:02:10"/>
    <d v="1899-12-30T00:00:48"/>
    <n v="12"/>
    <x v="10"/>
    <x v="4"/>
    <x v="2"/>
    <n v="1"/>
    <n v="0"/>
    <s v="KO"/>
    <s v="Ensacado"/>
    <x v="0"/>
    <n v="1"/>
    <s v="PUNTOS NORTE"/>
    <s v="A"/>
    <d v="1899-12-30T00:01:22"/>
    <d v="1899-12-30T00:01:22"/>
    <s v="OK"/>
    <m/>
    <m/>
    <d v="1899-12-30T00:00:00"/>
    <d v="1899-12-30T00:02:10"/>
    <n v="2"/>
    <d v="1899-12-30T00:01:22"/>
    <n v="2.1666666666672718"/>
    <n v="12"/>
    <s v="Si"/>
  </r>
  <r>
    <s v="CCRÑ"/>
    <s v="2024002741"/>
    <x v="0"/>
    <s v="ER9540BCB"/>
    <s v="E3111DXK"/>
    <d v="2024-12-09T00:00:00"/>
    <m/>
    <s v="55"/>
    <x v="19"/>
    <s v="S3"/>
    <s v="S3"/>
    <m/>
    <d v="2024-12-09T00:00:00"/>
    <d v="1899-12-30T10:59:46"/>
    <d v="2024-12-09T00:00:00"/>
    <d v="1899-12-30T11:01:08"/>
    <d v="2024-12-09T00:00:00"/>
    <d v="1899-12-30T13:05:29"/>
    <x v="0"/>
    <s v="RFCPI"/>
    <s v="1323103177"/>
    <s v="FBO"/>
    <d v="1899-12-30T02:05:43"/>
    <d v="1899-12-30T02:04:21"/>
    <d v="1899-12-30T00:01:22"/>
    <s v="Granel"/>
    <s v="E001"/>
    <x v="2"/>
    <d v="1899-12-30T02:05:43"/>
    <d v="1899-12-30T02:04:21"/>
    <n v="10"/>
    <x v="10"/>
    <x v="4"/>
    <x v="1"/>
    <n v="0"/>
    <n v="0"/>
    <s v="OK"/>
    <s v="Granel"/>
    <x v="0"/>
    <n v="0"/>
    <s v="PUNTOS NORTE"/>
    <s v="C"/>
    <d v="1899-12-30T00:01:22"/>
    <d v="1899-12-30T00:01:22"/>
    <s v="OK"/>
    <m/>
    <m/>
    <d v="1899-12-30T00:00:00"/>
    <d v="1899-12-30T02:05:43"/>
    <n v="2"/>
    <d v="1899-12-30T00:01:22"/>
    <n v="125.71666666666556"/>
    <n v="13"/>
    <s v="No"/>
  </r>
  <r>
    <s v="CCRÑ"/>
    <s v="2024002742"/>
    <x v="0"/>
    <s v="ER9087BBZ"/>
    <s v="E0244KCH"/>
    <d v="2024-12-09T00:00:00"/>
    <m/>
    <s v="55"/>
    <x v="19"/>
    <s v="S3"/>
    <s v="S3"/>
    <m/>
    <d v="2024-12-09T00:00:00"/>
    <d v="1899-12-30T11:46:38"/>
    <d v="2024-12-09T00:00:00"/>
    <d v="1899-12-30T12:19:09"/>
    <d v="2024-12-09T00:00:00"/>
    <d v="1899-12-30T15:06:34"/>
    <x v="0"/>
    <s v="RFCPI"/>
    <s v="1323103178"/>
    <s v="FBO"/>
    <d v="1899-12-30T03:19:56"/>
    <d v="1899-12-30T02:47:25"/>
    <d v="1899-12-30T00:32:31"/>
    <s v="Granel"/>
    <s v="E001"/>
    <x v="2"/>
    <d v="1899-12-30T03:19:56"/>
    <d v="1899-12-30T02:47:25"/>
    <n v="11"/>
    <x v="10"/>
    <x v="4"/>
    <x v="1"/>
    <n v="0"/>
    <n v="0"/>
    <s v="OK"/>
    <s v="Granel"/>
    <x v="0"/>
    <n v="0"/>
    <s v="PUNTOS NORTE"/>
    <s v="C"/>
    <d v="1899-12-30T00:32:31"/>
    <d v="1899-12-30T00:32:31"/>
    <s v="OK"/>
    <m/>
    <m/>
    <d v="1899-12-30T00:00:00"/>
    <d v="1899-12-30T03:19:56"/>
    <n v="2"/>
    <d v="1899-12-30T00:32:31"/>
    <n v="199.93333333334394"/>
    <n v="15"/>
    <s v="No"/>
  </r>
  <r>
    <s v="CCRÑ"/>
    <s v=""/>
    <x v="0"/>
    <s v="E3115CMR"/>
    <m/>
    <d v="2024-12-09T00:00:00"/>
    <m/>
    <s v="2906"/>
    <x v="21"/>
    <s v="PA"/>
    <m/>
    <m/>
    <d v="2024-12-09T00:00:00"/>
    <d v="1899-12-30T15:44:05"/>
    <d v="2024-12-09T00:00:00"/>
    <d v="1899-12-30T15:45:21"/>
    <d v="2024-12-09T00:00:00"/>
    <d v="1899-12-30T15:45:36"/>
    <x v="76"/>
    <s v="FCASTELO"/>
    <s v="1323103179"/>
    <s v="EXW"/>
    <d v="1899-12-30T00:01:31"/>
    <d v="1899-12-30T00:00:15"/>
    <d v="1899-12-30T00:01:16"/>
    <s v="Ensacado"/>
    <s v="E002"/>
    <x v="1"/>
    <d v="1899-12-30T00:01:31"/>
    <d v="1899-12-30T00:00:15"/>
    <n v="15"/>
    <x v="10"/>
    <x v="4"/>
    <x v="2"/>
    <n v="1"/>
    <n v="0"/>
    <s v="KO"/>
    <s v="Ensacado"/>
    <x v="0"/>
    <n v="1"/>
    <s v="PUNTOS NORTE"/>
    <s v="A"/>
    <d v="1899-12-30T00:01:16"/>
    <d v="1899-12-30T00:01:16"/>
    <s v="OK"/>
    <m/>
    <m/>
    <d v="1899-12-30T00:00:00"/>
    <d v="1899-12-30T00:01:31"/>
    <n v="2"/>
    <d v="1899-12-30T00:01:16"/>
    <n v="1.5166666666655715"/>
    <n v="15"/>
    <s v="Si"/>
  </r>
  <r>
    <s v="CCRÑ"/>
    <s v=""/>
    <x v="0"/>
    <s v="E8920LSF"/>
    <m/>
    <d v="2024-12-09T00:00:00"/>
    <m/>
    <s v="2906"/>
    <x v="21"/>
    <s v="PA"/>
    <m/>
    <m/>
    <d v="2024-12-09T00:00:00"/>
    <d v="1899-12-30T15:48:16"/>
    <d v="2024-12-09T00:00:00"/>
    <d v="1899-12-30T19:19:59"/>
    <d v="2024-12-09T00:00:00"/>
    <d v="1899-12-30T15:56:02"/>
    <x v="77"/>
    <s v="FCASTELO"/>
    <s v="1323103180"/>
    <s v="EXW"/>
    <d v="1899-12-30T06:55:40"/>
    <d v="1899-12-30T03:23:57"/>
    <d v="1899-12-30T03:31:43"/>
    <s v="Ensacado"/>
    <s v="E002"/>
    <x v="1"/>
    <d v="1899-12-30T00:07:46"/>
    <n v="-0.14163194444443994"/>
    <n v="15"/>
    <x v="10"/>
    <x v="4"/>
    <x v="2"/>
    <n v="1"/>
    <n v="0"/>
    <s v="KO"/>
    <s v="Ensacado"/>
    <x v="0"/>
    <n v="1"/>
    <s v="PUNTOS NORTE"/>
    <s v="A"/>
    <d v="1899-12-30T03:31:43"/>
    <d v="1899-12-30T02:33:43"/>
    <s v="KO"/>
    <m/>
    <m/>
    <d v="1899-12-30T00:00:00"/>
    <d v="1899-12-30T00:07:46"/>
    <n v="2"/>
    <d v="1899-12-30T03:31:43"/>
    <n v="7.7666666666689466"/>
    <n v="15"/>
    <s v="Si"/>
  </r>
  <r>
    <s v="CCRÑ"/>
    <s v="2024002743"/>
    <x v="0"/>
    <s v="ER9540BCB"/>
    <s v="E3111DXK"/>
    <d v="2024-12-09T00:00:00"/>
    <m/>
    <s v="55"/>
    <x v="19"/>
    <s v="S3"/>
    <s v="S3"/>
    <m/>
    <d v="2024-12-09T00:00:00"/>
    <d v="1899-12-30T16:05:04"/>
    <d v="2024-12-09T00:00:00"/>
    <d v="1899-12-30T16:06:04"/>
    <d v="2024-12-09T00:00:00"/>
    <d v="1899-12-30T16:35:23"/>
    <x v="0"/>
    <s v="RFCPI"/>
    <s v="1323103181"/>
    <s v="FBO"/>
    <d v="1899-12-30T00:30:19"/>
    <d v="1899-12-30T00:29:19"/>
    <d v="1899-12-30T00:01:00"/>
    <s v="Granel"/>
    <s v="E001"/>
    <x v="2"/>
    <d v="1899-12-30T00:30:19"/>
    <d v="1899-12-30T00:29:19"/>
    <n v="16"/>
    <x v="10"/>
    <x v="4"/>
    <x v="1"/>
    <n v="0"/>
    <n v="0"/>
    <s v="OK"/>
    <s v="Granel"/>
    <x v="0"/>
    <n v="0"/>
    <s v="PUNTOS NORTE"/>
    <s v="A"/>
    <d v="1899-12-30T00:01:00"/>
    <d v="1899-12-30T00:01:00"/>
    <s v="OK"/>
    <m/>
    <m/>
    <d v="1899-12-30T00:00:00"/>
    <d v="1899-12-30T00:30:19"/>
    <n v="2"/>
    <d v="1899-12-30T00:01:00"/>
    <n v="30.316666666665597"/>
    <n v="16"/>
    <s v="Si"/>
  </r>
  <r>
    <s v="CCRÑ"/>
    <s v=""/>
    <x v="0"/>
    <s v="EC6520BS"/>
    <m/>
    <d v="2024-12-09T00:00:00"/>
    <m/>
    <s v="2906"/>
    <x v="21"/>
    <s v="PA"/>
    <m/>
    <m/>
    <d v="2024-12-09T00:00:00"/>
    <d v="1899-12-30T16:37:52"/>
    <d v="2024-12-09T00:00:00"/>
    <d v="1899-12-30T16:43:33"/>
    <d v="2024-12-09T00:00:00"/>
    <d v="1899-12-30T16:44:32"/>
    <x v="78"/>
    <s v="FCASTELO"/>
    <s v="1323103182"/>
    <s v="EXW"/>
    <d v="1899-12-30T00:06:40"/>
    <d v="1899-12-30T00:00:59"/>
    <d v="1899-12-30T00:05:41"/>
    <s v="Ensacado"/>
    <s v="E002"/>
    <x v="1"/>
    <d v="1899-12-30T00:06:40"/>
    <d v="1899-12-30T00:00:59"/>
    <n v="16"/>
    <x v="10"/>
    <x v="4"/>
    <x v="2"/>
    <n v="1"/>
    <n v="0"/>
    <s v="KO"/>
    <s v="Ensacado"/>
    <x v="0"/>
    <n v="1"/>
    <s v="PUNTOS NORTE"/>
    <s v="A"/>
    <d v="1899-12-30T00:05:41"/>
    <d v="1899-12-30T00:05:41"/>
    <s v="OK"/>
    <m/>
    <m/>
    <d v="1899-12-30T00:00:00"/>
    <d v="1899-12-30T00:06:40"/>
    <n v="2"/>
    <d v="1899-12-30T00:05:41"/>
    <n v="6.6666666666671759"/>
    <n v="16"/>
    <s v="Si"/>
  </r>
  <r>
    <s v="CCRÑ"/>
    <s v="2024002744"/>
    <x v="0"/>
    <s v="ER4994BCK"/>
    <s v="E0244LTR"/>
    <d v="2024-12-09T00:00:00"/>
    <m/>
    <s v="55"/>
    <x v="19"/>
    <s v="S3"/>
    <s v="S3"/>
    <m/>
    <d v="2024-12-09T00:00:00"/>
    <d v="1899-12-30T16:30:39"/>
    <d v="2024-12-09T00:00:00"/>
    <d v="1899-12-30T17:14:11"/>
    <d v="2024-12-09T00:00:00"/>
    <d v="1899-12-30T17:39:22"/>
    <x v="0"/>
    <s v="RFCPI"/>
    <s v="1323103183"/>
    <s v="FBO"/>
    <d v="1899-12-30T01:08:43"/>
    <d v="1899-12-30T00:25:11"/>
    <d v="1899-12-30T00:43:32"/>
    <s v="Granel"/>
    <s v="E001"/>
    <x v="2"/>
    <d v="1899-12-30T01:08:43"/>
    <d v="1899-12-30T00:25:11"/>
    <n v="16"/>
    <x v="10"/>
    <x v="4"/>
    <x v="1"/>
    <n v="0"/>
    <n v="0"/>
    <s v="OK"/>
    <s v="Granel"/>
    <x v="0"/>
    <n v="0"/>
    <s v="PUNTOS NORTE"/>
    <s v="B"/>
    <d v="1899-12-30T00:43:32"/>
    <d v="1899-12-30T00:43:32"/>
    <s v="OK"/>
    <m/>
    <m/>
    <d v="1899-12-30T00:00:00"/>
    <d v="1899-12-30T01:08:43"/>
    <n v="2"/>
    <d v="1899-12-30T00:43:32"/>
    <n v="68.716666666670477"/>
    <n v="17"/>
    <s v="No"/>
  </r>
  <r>
    <s v="CCRÑ"/>
    <s v="2024002745"/>
    <x v="0"/>
    <s v="ER9087BBZ"/>
    <s v="E0244KCH"/>
    <d v="2024-12-09T00:00:00"/>
    <m/>
    <s v="55"/>
    <x v="19"/>
    <s v="S3"/>
    <s v="S3"/>
    <m/>
    <d v="2024-12-09T00:00:00"/>
    <d v="1899-12-30T16:56:03"/>
    <d v="2024-12-09T00:00:00"/>
    <d v="1899-12-30T17:14:15"/>
    <d v="2024-12-09T00:00:00"/>
    <d v="1899-12-30T17:51:17"/>
    <x v="0"/>
    <s v="RFCPI"/>
    <s v="1323103184"/>
    <s v="FBO"/>
    <d v="1899-12-30T00:55:14"/>
    <d v="1899-12-30T00:37:02"/>
    <d v="1899-12-30T00:18:12"/>
    <s v="Granel"/>
    <s v="E001"/>
    <x v="2"/>
    <d v="1899-12-30T00:55:14"/>
    <d v="1899-12-30T00:37:02"/>
    <n v="16"/>
    <x v="10"/>
    <x v="4"/>
    <x v="1"/>
    <n v="0"/>
    <n v="0"/>
    <s v="OK"/>
    <s v="Granel"/>
    <x v="0"/>
    <n v="0"/>
    <s v="PUNTOS NORTE"/>
    <s v="B"/>
    <d v="1899-12-30T00:18:12"/>
    <d v="1899-12-30T00:18:12"/>
    <s v="OK"/>
    <m/>
    <m/>
    <d v="1899-12-30T00:00:00"/>
    <d v="1899-12-30T00:55:14"/>
    <n v="2"/>
    <d v="1899-12-30T00:18:12"/>
    <n v="55.233333333331146"/>
    <n v="17"/>
    <s v="No"/>
  </r>
  <r>
    <s v="CCRÑ"/>
    <s v="2024002746"/>
    <x v="0"/>
    <s v="ER9540BCB"/>
    <s v="E3111DXK"/>
    <d v="2024-12-09T00:00:00"/>
    <m/>
    <s v="55"/>
    <x v="19"/>
    <s v="S3"/>
    <s v="S3"/>
    <m/>
    <d v="2024-12-09T00:00:00"/>
    <d v="1899-12-30T17:48:16"/>
    <d v="2024-12-09T00:00:00"/>
    <d v="1899-12-30T17:47:26"/>
    <d v="2024-12-09T00:00:00"/>
    <d v="1899-12-30T18:05:57"/>
    <x v="0"/>
    <s v="RFCPI"/>
    <s v="1323103185"/>
    <s v="FBO"/>
    <d v="1899-12-30T00:19:21"/>
    <d v="1899-12-30T00:18:31"/>
    <d v="1899-12-30T00:00:50"/>
    <s v="Granel"/>
    <s v="E001"/>
    <x v="2"/>
    <d v="1899-12-30T00:17:41"/>
    <d v="1899-12-30T00:18:31"/>
    <n v="17"/>
    <x v="10"/>
    <x v="4"/>
    <x v="1"/>
    <n v="0"/>
    <n v="0"/>
    <s v="OK"/>
    <s v="Granel"/>
    <x v="0"/>
    <n v="0"/>
    <s v="PUNTOS NORTE"/>
    <s v="A"/>
    <d v="1899-12-30T00:00:50"/>
    <d v="1899-12-30T00:00:50"/>
    <s v="OK"/>
    <m/>
    <m/>
    <d v="1899-12-30T00:00:00"/>
    <d v="1899-12-30T00:17:41"/>
    <n v="2"/>
    <n v="-5.7870370369994539E-4"/>
    <n v="17.683333333329596"/>
    <n v="18"/>
    <s v="Si"/>
  </r>
  <r>
    <s v="CCRÑ"/>
    <s v="2024002747"/>
    <x v="0"/>
    <s v="ER7131BCF"/>
    <s v="E2618GDG"/>
    <d v="2024-12-10T00:00:00"/>
    <m/>
    <s v="55"/>
    <x v="19"/>
    <s v="S3"/>
    <s v="S3"/>
    <m/>
    <d v="2024-12-10T00:00:00"/>
    <d v="1899-12-30T08:25:58"/>
    <d v="2024-12-10T00:00:00"/>
    <d v="1899-12-30T09:06:39"/>
    <d v="2024-12-10T00:00:00"/>
    <d v="1899-12-30T09:35:49"/>
    <x v="0"/>
    <s v="RFCPI"/>
    <s v="1323103186"/>
    <s v="FBO"/>
    <d v="1899-12-30T01:09:51"/>
    <d v="1899-12-30T00:29:10"/>
    <d v="1899-12-30T00:40:41"/>
    <s v="Granel"/>
    <s v="E001"/>
    <x v="2"/>
    <d v="1899-12-30T01:09:51"/>
    <d v="1899-12-30T00:29:10"/>
    <n v="8"/>
    <x v="6"/>
    <x v="4"/>
    <x v="1"/>
    <n v="0"/>
    <n v="0"/>
    <s v="OK"/>
    <s v="Granel"/>
    <x v="0"/>
    <n v="0"/>
    <s v="PUNTOS NORTE"/>
    <s v="B"/>
    <d v="1899-12-30T00:40:41"/>
    <d v="1899-12-30T00:40:41"/>
    <s v="OK"/>
    <m/>
    <m/>
    <d v="1899-12-30T00:00:00"/>
    <d v="1899-12-30T01:09:51"/>
    <n v="3"/>
    <d v="1899-12-30T00:40:41"/>
    <n v="69.850000000007952"/>
    <n v="9"/>
    <s v="No"/>
  </r>
  <r>
    <s v="CCRÑ"/>
    <s v=""/>
    <x v="0"/>
    <s v="E2659KHG"/>
    <m/>
    <d v="2024-12-10T00:00:00"/>
    <m/>
    <s v="2916"/>
    <x v="22"/>
    <s v="PA"/>
    <m/>
    <m/>
    <d v="2024-12-10T00:00:00"/>
    <d v="1899-12-30T09:53:14"/>
    <d v="2024-12-10T00:00:00"/>
    <d v="1899-12-30T17:28:59"/>
    <d v="2024-12-10T00:00:00"/>
    <d v="1899-12-30T09:53:54"/>
    <x v="79"/>
    <s v="FCASTELO"/>
    <s v="1323103187"/>
    <s v="EXW"/>
    <d v="1899-12-30T15:10:50"/>
    <d v="1899-12-30T07:35:05"/>
    <d v="1899-12-30T07:35:45"/>
    <s v="Ensacado"/>
    <s v="E002"/>
    <x v="1"/>
    <d v="1899-12-30T00:00:40"/>
    <n v="-0.31603009259259002"/>
    <n v="9"/>
    <x v="6"/>
    <x v="4"/>
    <x v="2"/>
    <n v="1"/>
    <n v="0"/>
    <s v="KO"/>
    <s v="Ensacado"/>
    <x v="0"/>
    <n v="1"/>
    <s v="PUNTOS NORTE"/>
    <s v="A"/>
    <d v="1899-12-30T07:35:45"/>
    <d v="1899-12-30T06:37:45"/>
    <s v="KO"/>
    <m/>
    <m/>
    <d v="1899-12-30T00:00:00"/>
    <d v="1899-12-30T00:00:40"/>
    <n v="3"/>
    <d v="1899-12-30T07:35:45"/>
    <n v="0.66666666667678953"/>
    <n v="9"/>
    <s v="Si"/>
  </r>
  <r>
    <s v="CCRÑ"/>
    <s v="2024002748"/>
    <x v="0"/>
    <s v="ER9540BCB"/>
    <s v="E3111DXK"/>
    <d v="2024-12-10T00:00:00"/>
    <m/>
    <s v="55"/>
    <x v="19"/>
    <s v="S3"/>
    <s v="S3"/>
    <m/>
    <d v="2024-12-10T00:00:00"/>
    <d v="1899-12-30T08:27:54"/>
    <d v="2024-12-10T00:00:00"/>
    <d v="1899-12-30T10:30:14"/>
    <d v="2024-12-10T00:00:00"/>
    <d v="1899-12-30T10:31:57"/>
    <x v="0"/>
    <s v="RFCPI"/>
    <s v="1323103188"/>
    <s v="FBO"/>
    <d v="1899-12-30T02:04:03"/>
    <d v="1899-12-30T00:01:43"/>
    <d v="1899-12-30T02:02:20"/>
    <s v="Granel"/>
    <s v="E001"/>
    <x v="2"/>
    <d v="1899-12-30T02:04:03"/>
    <d v="1899-12-30T00:01:43"/>
    <n v="8"/>
    <x v="6"/>
    <x v="4"/>
    <x v="1"/>
    <n v="0"/>
    <n v="0"/>
    <s v="OK"/>
    <s v="Granel"/>
    <x v="0"/>
    <n v="0"/>
    <s v="PUNTOS NORTE"/>
    <s v="C"/>
    <d v="1899-12-30T02:02:20"/>
    <d v="1899-12-30T01:04:20"/>
    <s v="OK"/>
    <m/>
    <m/>
    <d v="1899-12-30T00:00:00"/>
    <d v="1899-12-30T02:04:03"/>
    <n v="3"/>
    <d v="1899-12-30T02:02:20"/>
    <n v="124.05000000000956"/>
    <n v="10"/>
    <s v="No"/>
  </r>
  <r>
    <s v="CCRÑ"/>
    <s v=""/>
    <x v="0"/>
    <s v="E3765CLT"/>
    <m/>
    <d v="2024-12-10T00:00:00"/>
    <m/>
    <s v="2906"/>
    <x v="21"/>
    <s v="PA"/>
    <m/>
    <m/>
    <d v="2024-12-10T00:00:00"/>
    <d v="1899-12-30T10:32:15"/>
    <d v="2024-12-10T00:00:00"/>
    <d v="1899-12-30T10:59:50"/>
    <d v="2024-12-10T00:00:00"/>
    <d v="1899-12-30T11:00:12"/>
    <x v="80"/>
    <s v="FCASTELO"/>
    <s v="1323103189"/>
    <s v="EXW"/>
    <d v="1899-12-30T00:27:57"/>
    <d v="1899-12-30T00:00:22"/>
    <d v="1899-12-30T00:27:35"/>
    <s v="Ensacado"/>
    <s v="E002"/>
    <x v="1"/>
    <d v="1899-12-30T00:27:57"/>
    <d v="1899-12-30T00:00:22"/>
    <n v="10"/>
    <x v="6"/>
    <x v="4"/>
    <x v="2"/>
    <n v="0"/>
    <n v="0"/>
    <s v="OK"/>
    <s v="Ensacado"/>
    <x v="0"/>
    <n v="0"/>
    <s v="PUNTOS NORTE"/>
    <s v="A"/>
    <d v="1899-12-30T00:27:35"/>
    <d v="1899-12-30T00:27:35"/>
    <s v="OK"/>
    <m/>
    <m/>
    <d v="1899-12-30T00:00:00"/>
    <d v="1899-12-30T00:27:57"/>
    <n v="3"/>
    <d v="1899-12-30T00:27:35"/>
    <n v="27.949999999996773"/>
    <n v="11"/>
    <s v="Si"/>
  </r>
  <r>
    <s v="CCRÑ"/>
    <s v="2024002749"/>
    <x v="0"/>
    <s v="ER4994BCK"/>
    <s v="E0244LTR"/>
    <d v="2024-12-10T00:00:00"/>
    <m/>
    <s v="55"/>
    <x v="19"/>
    <s v="S3"/>
    <s v="S3"/>
    <m/>
    <d v="2024-12-10T00:00:00"/>
    <d v="1899-12-30T09:14:26"/>
    <d v="2024-12-10T00:00:00"/>
    <d v="1899-12-30T10:41:48"/>
    <d v="2024-12-10T00:00:00"/>
    <d v="1899-12-30T11:05:24"/>
    <x v="0"/>
    <s v="RFCPI"/>
    <s v="1323103190"/>
    <s v="FBO"/>
    <d v="1899-12-30T01:50:58"/>
    <d v="1899-12-30T00:23:36"/>
    <d v="1899-12-30T01:27:22"/>
    <s v="Granel"/>
    <s v="E001"/>
    <x v="2"/>
    <d v="1899-12-30T01:50:58"/>
    <d v="1899-12-30T00:23:36"/>
    <n v="9"/>
    <x v="6"/>
    <x v="4"/>
    <x v="1"/>
    <n v="0"/>
    <n v="0"/>
    <s v="OK"/>
    <s v="Granel"/>
    <x v="0"/>
    <n v="0"/>
    <s v="PUNTOS NORTE"/>
    <s v="C"/>
    <d v="1899-12-30T01:27:22"/>
    <d v="1899-12-30T00:29:22"/>
    <s v="OK"/>
    <m/>
    <m/>
    <d v="1899-12-30T00:00:00"/>
    <d v="1899-12-30T01:50:58"/>
    <n v="3"/>
    <d v="1899-12-30T01:27:22"/>
    <n v="110.96666666665925"/>
    <n v="11"/>
    <s v="No"/>
  </r>
  <r>
    <s v="CCRÑ"/>
    <s v=""/>
    <x v="0"/>
    <s v="E3765CLT"/>
    <m/>
    <d v="2024-12-10T00:00:00"/>
    <m/>
    <s v="2906"/>
    <x v="21"/>
    <s v="PA"/>
    <m/>
    <m/>
    <d v="2024-12-10T00:00:00"/>
    <d v="1899-12-30T11:43:13"/>
    <d v="2024-12-10T00:00:00"/>
    <d v="1899-12-30T11:43:58"/>
    <d v="2024-12-10T00:00:00"/>
    <d v="1899-12-30T11:44:42"/>
    <x v="81"/>
    <s v="FCASTELO"/>
    <s v="1323103191"/>
    <s v="EXW"/>
    <d v="1899-12-30T00:01:29"/>
    <d v="1899-12-30T00:00:44"/>
    <d v="1899-12-30T00:00:45"/>
    <s v="Ensacado"/>
    <s v="E002"/>
    <x v="1"/>
    <d v="1899-12-30T00:01:29"/>
    <d v="1899-12-30T00:00:44"/>
    <n v="11"/>
    <x v="6"/>
    <x v="4"/>
    <x v="2"/>
    <n v="1"/>
    <n v="0"/>
    <s v="KO"/>
    <s v="Ensacado"/>
    <x v="0"/>
    <n v="1"/>
    <s v="PUNTOS NORTE"/>
    <s v="A"/>
    <d v="1899-12-30T00:00:45"/>
    <d v="1899-12-30T00:00:45"/>
    <s v="OK"/>
    <m/>
    <m/>
    <d v="1899-12-30T00:00:00"/>
    <d v="1899-12-30T00:01:29"/>
    <n v="3"/>
    <d v="1899-12-30T00:00:45"/>
    <n v="1.4833333333296217"/>
    <n v="11"/>
    <s v="Si"/>
  </r>
  <r>
    <s v="CCRÑ"/>
    <s v=""/>
    <x v="0"/>
    <s v="E8642FGN"/>
    <m/>
    <d v="2024-12-10T00:00:00"/>
    <m/>
    <s v="2906"/>
    <x v="21"/>
    <s v="PA"/>
    <m/>
    <m/>
    <d v="2024-12-10T00:00:00"/>
    <d v="1899-12-30T11:45:27"/>
    <d v="2024-12-10T00:00:00"/>
    <d v="1899-12-30T11:45:54"/>
    <d v="2024-12-10T00:00:00"/>
    <d v="1899-12-30T11:46:11"/>
    <x v="82"/>
    <s v="FCASTELO"/>
    <s v="1323103192"/>
    <s v="EXW"/>
    <d v="1899-12-30T00:00:44"/>
    <d v="1899-12-30T00:00:17"/>
    <d v="1899-12-30T00:00:27"/>
    <s v="Ensacado"/>
    <s v="E002"/>
    <x v="1"/>
    <d v="1899-12-30T00:00:44"/>
    <d v="1899-12-30T00:00:17"/>
    <n v="11"/>
    <x v="6"/>
    <x v="4"/>
    <x v="2"/>
    <n v="1"/>
    <n v="0"/>
    <s v="KO"/>
    <s v="Ensacado"/>
    <x v="0"/>
    <n v="1"/>
    <s v="PUNTOS NORTE"/>
    <s v="A"/>
    <d v="1899-12-30T00:00:27"/>
    <d v="1899-12-30T00:00:27"/>
    <s v="OK"/>
    <m/>
    <m/>
    <d v="1899-12-30T00:00:00"/>
    <d v="1899-12-30T00:00:44"/>
    <n v="3"/>
    <d v="1899-12-30T00:00:27"/>
    <n v="0.73333333333446049"/>
    <n v="11"/>
    <s v="Si"/>
  </r>
  <r>
    <s v="CCRÑ"/>
    <s v="2024002750"/>
    <x v="0"/>
    <s v="ER9087BBZ"/>
    <s v="E0244KCH"/>
    <d v="2024-12-10T00:00:00"/>
    <m/>
    <s v="55"/>
    <x v="19"/>
    <s v="S3"/>
    <s v="S3"/>
    <m/>
    <d v="2024-12-10T00:00:00"/>
    <d v="1899-12-30T09:23:44"/>
    <d v="2024-12-10T00:00:00"/>
    <d v="1899-12-30T11:29:22"/>
    <d v="2024-12-10T00:00:00"/>
    <d v="1899-12-30T11:49:16"/>
    <x v="0"/>
    <s v="RFCPI"/>
    <s v="1323103193"/>
    <s v="FBO"/>
    <d v="1899-12-30T02:25:32"/>
    <d v="1899-12-30T00:19:54"/>
    <d v="1899-12-30T02:05:38"/>
    <s v="Granel"/>
    <s v="E001"/>
    <x v="2"/>
    <d v="1899-12-30T02:25:32"/>
    <d v="1899-12-30T00:19:54"/>
    <n v="9"/>
    <x v="6"/>
    <x v="4"/>
    <x v="1"/>
    <n v="0"/>
    <n v="0"/>
    <s v="OK"/>
    <s v="Granel"/>
    <x v="0"/>
    <n v="0"/>
    <s v="PUNTOS NORTE"/>
    <s v="C"/>
    <d v="1899-12-30T02:05:38"/>
    <d v="1899-12-30T01:07:38"/>
    <s v="OK"/>
    <m/>
    <m/>
    <d v="1899-12-30T00:00:00"/>
    <d v="1899-12-30T02:25:32"/>
    <n v="3"/>
    <d v="1899-12-30T02:05:38"/>
    <n v="145.53333333334078"/>
    <n v="11"/>
    <s v="No"/>
  </r>
  <r>
    <s v="CCRÑ"/>
    <s v=""/>
    <x v="0"/>
    <s v="E0621DNX"/>
    <m/>
    <d v="2024-12-10T00:00:00"/>
    <m/>
    <s v="2906"/>
    <x v="21"/>
    <s v="PA"/>
    <m/>
    <m/>
    <d v="2024-12-10T00:00:00"/>
    <d v="1899-12-30T12:49:40"/>
    <d v="2024-12-10T00:00:00"/>
    <d v="1899-12-30T12:50:02"/>
    <d v="2024-12-10T00:00:00"/>
    <d v="1899-12-30T12:50:17"/>
    <x v="83"/>
    <s v="FCASTELO"/>
    <s v="1323103194"/>
    <s v="EXW"/>
    <d v="1899-12-30T00:00:37"/>
    <d v="1899-12-30T00:00:15"/>
    <d v="1899-12-30T00:00:22"/>
    <s v="Ensacado"/>
    <s v="E002"/>
    <x v="1"/>
    <d v="1899-12-30T00:00:37"/>
    <d v="1899-12-30T00:00:15"/>
    <n v="12"/>
    <x v="6"/>
    <x v="4"/>
    <x v="2"/>
    <n v="1"/>
    <n v="0"/>
    <s v="KO"/>
    <s v="Ensacado"/>
    <x v="0"/>
    <n v="1"/>
    <s v="PUNTOS NORTE"/>
    <s v="A"/>
    <d v="1899-12-30T00:00:22"/>
    <d v="1899-12-30T00:00:22"/>
    <s v="OK"/>
    <m/>
    <m/>
    <d v="1899-12-30T00:00:00"/>
    <d v="1899-12-30T00:00:37"/>
    <n v="3"/>
    <d v="1899-12-30T00:00:22"/>
    <n v="0.61666666666559067"/>
    <n v="12"/>
    <s v="Si"/>
  </r>
  <r>
    <s v="CCRÑ"/>
    <s v="2024002751"/>
    <x v="0"/>
    <s v="ER9540BCB"/>
    <s v="E3111DXK"/>
    <d v="2024-12-10T00:00:00"/>
    <m/>
    <s v="55"/>
    <x v="19"/>
    <s v="S3"/>
    <s v="S3"/>
    <m/>
    <d v="2024-12-10T00:00:00"/>
    <d v="1899-12-30T11:42:04"/>
    <d v="2024-12-10T00:00:00"/>
    <d v="1899-12-30T15:22:16"/>
    <d v="2024-12-10T00:00:00"/>
    <d v="1899-12-30T15:54:41"/>
    <x v="0"/>
    <s v="RFCPI"/>
    <s v="1323103195"/>
    <s v="FBO"/>
    <d v="1899-12-30T04:12:37"/>
    <d v="1899-12-30T00:32:25"/>
    <d v="1899-12-30T03:40:12"/>
    <s v="Granel"/>
    <s v="E001"/>
    <x v="2"/>
    <d v="1899-12-30T04:12:37"/>
    <d v="1899-12-30T00:32:25"/>
    <n v="11"/>
    <x v="6"/>
    <x v="4"/>
    <x v="1"/>
    <n v="0"/>
    <n v="0"/>
    <s v="OK"/>
    <s v="Granel"/>
    <x v="0"/>
    <n v="0"/>
    <s v="PUNTOS NORTE"/>
    <s v="C"/>
    <d v="1899-12-30T03:40:12"/>
    <d v="1899-12-30T02:42:12"/>
    <s v="OK"/>
    <m/>
    <m/>
    <d v="1899-12-30T00:00:00"/>
    <d v="1899-12-30T04:12:37"/>
    <n v="3"/>
    <d v="1899-12-30T03:40:12"/>
    <n v="252.61666666666565"/>
    <n v="15"/>
    <s v="No"/>
  </r>
  <r>
    <s v="CCRÑ"/>
    <s v="2024002752"/>
    <x v="0"/>
    <s v="ER7131BCF"/>
    <s v="E2618GDG"/>
    <d v="2024-12-10T00:00:00"/>
    <m/>
    <s v="55"/>
    <x v="19"/>
    <s v="S3"/>
    <s v="S3"/>
    <m/>
    <d v="2024-12-10T00:00:00"/>
    <d v="1899-12-30T12:01:19"/>
    <d v="2024-12-10T00:00:00"/>
    <d v="1899-12-30T16:51:48"/>
    <d v="2024-12-10T00:00:00"/>
    <d v="1899-12-30T17:27:32"/>
    <x v="0"/>
    <s v="RFCPI"/>
    <s v="1323103196"/>
    <s v="FBO"/>
    <d v="1899-12-30T05:26:13"/>
    <d v="1899-12-30T00:35:44"/>
    <d v="1899-12-30T04:50:29"/>
    <s v="Granel"/>
    <s v="E001"/>
    <x v="2"/>
    <d v="1899-12-30T05:26:13"/>
    <d v="1899-12-30T00:35:44"/>
    <n v="12"/>
    <x v="6"/>
    <x v="4"/>
    <x v="1"/>
    <n v="0"/>
    <n v="1"/>
    <s v="KO"/>
    <s v="Granel"/>
    <x v="0"/>
    <n v="1"/>
    <s v="PUNTOS NORTE"/>
    <s v="C"/>
    <d v="1899-12-30T04:50:29"/>
    <d v="1899-12-30T03:52:29"/>
    <s v="OK"/>
    <m/>
    <m/>
    <d v="1899-12-30T00:00:00"/>
    <d v="1899-12-30T05:26:13"/>
    <n v="3"/>
    <d v="1899-12-30T04:50:29"/>
    <n v="326.21666666666403"/>
    <n v="17"/>
    <s v="No"/>
  </r>
  <r>
    <s v="CCRÑ"/>
    <s v="2024002753"/>
    <x v="0"/>
    <s v="ER9087BBZ"/>
    <s v="E0244KCH"/>
    <d v="2024-12-10T00:00:00"/>
    <m/>
    <s v="55"/>
    <x v="19"/>
    <s v="S3"/>
    <s v="S3"/>
    <m/>
    <d v="2024-12-10T00:00:00"/>
    <d v="1899-12-30T12:56:44"/>
    <d v="2024-12-10T00:00:00"/>
    <d v="1899-12-30T17:08:13"/>
    <d v="2024-12-10T00:00:00"/>
    <d v="1899-12-30T17:45:02"/>
    <x v="0"/>
    <s v="RFCPI"/>
    <s v="1323103197"/>
    <s v="FBO"/>
    <d v="1899-12-30T04:48:18"/>
    <d v="1899-12-30T00:36:49"/>
    <d v="1899-12-30T04:11:29"/>
    <s v="Granel"/>
    <s v="E001"/>
    <x v="2"/>
    <d v="1899-12-30T04:48:18"/>
    <d v="1899-12-30T00:36:49"/>
    <n v="12"/>
    <x v="6"/>
    <x v="4"/>
    <x v="1"/>
    <n v="0"/>
    <n v="0"/>
    <s v="OK"/>
    <s v="Granel"/>
    <x v="0"/>
    <n v="0"/>
    <s v="PUNTOS NORTE"/>
    <s v="C"/>
    <d v="1899-12-30T04:11:29"/>
    <d v="1899-12-30T03:13:29"/>
    <s v="OK"/>
    <m/>
    <m/>
    <d v="1899-12-30T00:00:00"/>
    <d v="1899-12-30T04:48:18"/>
    <n v="3"/>
    <d v="1899-12-30T04:11:29"/>
    <n v="288.29999999999518"/>
    <n v="17"/>
    <s v="No"/>
  </r>
  <r>
    <s v="CCRÑ"/>
    <s v="2024002754"/>
    <x v="0"/>
    <s v="ER9540BCB"/>
    <s v="E3111DXK"/>
    <d v="2024-12-11T00:00:00"/>
    <m/>
    <s v="3042"/>
    <x v="23"/>
    <s v="S1"/>
    <s v="S1"/>
    <m/>
    <d v="2024-12-11T00:00:00"/>
    <d v="1899-12-30T07:54:53"/>
    <d v="2024-12-11T00:00:00"/>
    <d v="1899-12-30T07:59:14"/>
    <d v="2024-12-11T00:00:00"/>
    <d v="1899-12-30T08:27:40"/>
    <x v="0"/>
    <s v="RFCPI"/>
    <s v="1323103198"/>
    <s v="FBO"/>
    <d v="1899-12-30T00:32:47"/>
    <d v="1899-12-30T00:28:26"/>
    <d v="1899-12-30T00:04:21"/>
    <s v="Granel"/>
    <s v="E001"/>
    <x v="2"/>
    <d v="1899-12-30T00:32:47"/>
    <d v="1899-12-30T00:28:26"/>
    <n v="7"/>
    <x v="7"/>
    <x v="4"/>
    <x v="1"/>
    <n v="0"/>
    <n v="0"/>
    <s v="OK"/>
    <s v="Granel"/>
    <x v="0"/>
    <n v="0"/>
    <s v="PUNTOS NORTE"/>
    <s v="A"/>
    <d v="1899-12-30T00:04:21"/>
    <d v="1899-12-30T00:04:21"/>
    <s v="OK"/>
    <m/>
    <m/>
    <d v="1899-12-30T00:00:00"/>
    <d v="1899-12-30T00:32:47"/>
    <n v="4"/>
    <d v="1899-12-30T00:04:21"/>
    <n v="32.783333333342426"/>
    <n v="8"/>
    <s v="Si"/>
  </r>
  <r>
    <s v="CCRÑ"/>
    <s v="2024002755"/>
    <x v="0"/>
    <s v="ER9087BBZ"/>
    <s v="E0244KCH"/>
    <d v="2024-12-11T00:00:00"/>
    <m/>
    <s v="55"/>
    <x v="19"/>
    <s v="S3"/>
    <s v="S3"/>
    <m/>
    <d v="2024-12-11T00:00:00"/>
    <d v="1899-12-30T08:22:33"/>
    <d v="2024-12-11T00:00:00"/>
    <d v="1899-12-30T09:00:39"/>
    <d v="2024-12-11T00:00:00"/>
    <d v="1899-12-30T09:16:04"/>
    <x v="0"/>
    <s v="RFCPI"/>
    <s v="1323103199"/>
    <s v="FBO"/>
    <d v="1899-12-30T00:53:31"/>
    <d v="1899-12-30T00:15:25"/>
    <d v="1899-12-30T00:38:06"/>
    <s v="Granel"/>
    <s v="E001"/>
    <x v="2"/>
    <d v="1899-12-30T00:53:31"/>
    <d v="1899-12-30T00:15:25"/>
    <n v="8"/>
    <x v="7"/>
    <x v="4"/>
    <x v="1"/>
    <n v="0"/>
    <n v="0"/>
    <s v="OK"/>
    <s v="Granel"/>
    <x v="0"/>
    <n v="0"/>
    <s v="PUNTOS NORTE"/>
    <s v="B"/>
    <d v="1899-12-30T00:38:06"/>
    <d v="1899-12-30T00:38:06"/>
    <s v="OK"/>
    <m/>
    <m/>
    <d v="1899-12-30T00:00:00"/>
    <d v="1899-12-30T00:53:31"/>
    <n v="4"/>
    <d v="1899-12-30T00:38:06"/>
    <n v="53.516666666664023"/>
    <n v="9"/>
    <s v="No"/>
  </r>
  <r>
    <s v="CCRÑ"/>
    <s v=""/>
    <x v="0"/>
    <s v="E8016BRG"/>
    <m/>
    <d v="2024-12-11T00:00:00"/>
    <m/>
    <s v="2906"/>
    <x v="21"/>
    <s v="PA"/>
    <m/>
    <m/>
    <d v="2024-12-11T00:00:00"/>
    <d v="1899-12-30T10:23:29"/>
    <d v="2024-12-11T00:00:00"/>
    <d v="1899-12-30T19:07:01"/>
    <d v="2024-12-11T00:00:00"/>
    <d v="1899-12-30T10:24:21"/>
    <x v="84"/>
    <s v="FCASTELO"/>
    <s v="1323103200"/>
    <s v="EXW"/>
    <d v="1899-12-30T17:26:12"/>
    <d v="1899-12-30T08:42:40"/>
    <d v="1899-12-30T08:43:32"/>
    <s v="Ensacado"/>
    <s v="E002"/>
    <x v="1"/>
    <d v="1899-12-30T00:00:52"/>
    <n v="-0.36296296296295999"/>
    <n v="10"/>
    <x v="7"/>
    <x v="4"/>
    <x v="2"/>
    <n v="1"/>
    <n v="0"/>
    <s v="KO"/>
    <s v="Ensacado"/>
    <x v="0"/>
    <n v="1"/>
    <s v="PUNTOS NORTE"/>
    <s v="A"/>
    <d v="1899-12-30T08:43:32"/>
    <d v="1899-12-30T07:45:32"/>
    <s v="KO"/>
    <m/>
    <m/>
    <d v="1899-12-30T00:00:00"/>
    <d v="1899-12-30T00:00:52"/>
    <n v="4"/>
    <d v="1899-12-30T08:43:32"/>
    <n v="0.86666666666403103"/>
    <n v="10"/>
    <s v="Si"/>
  </r>
  <r>
    <s v="CCRÑ"/>
    <s v=""/>
    <x v="0"/>
    <s v="E1262BZF"/>
    <m/>
    <d v="2024-12-11T00:00:00"/>
    <m/>
    <s v="2906"/>
    <x v="21"/>
    <s v="PA"/>
    <m/>
    <m/>
    <d v="2024-12-11T00:00:00"/>
    <d v="1899-12-30T10:47:53"/>
    <d v="2024-12-11T00:00:00"/>
    <d v="1899-12-30T19:19:59"/>
    <d v="2024-12-11T00:00:00"/>
    <d v="1899-12-30T10:49:10"/>
    <x v="77"/>
    <s v="FCASTELO"/>
    <s v="1323103201"/>
    <s v="EXW"/>
    <d v="1899-12-30T17:02:55"/>
    <d v="1899-12-30T08:30:49"/>
    <d v="1899-12-30T08:32:06"/>
    <s v="Ensacado"/>
    <s v="E002"/>
    <x v="1"/>
    <d v="1899-12-30T00:01:17"/>
    <n v="-0.35473379629628998"/>
    <n v="10"/>
    <x v="7"/>
    <x v="4"/>
    <x v="2"/>
    <n v="1"/>
    <n v="0"/>
    <s v="KO"/>
    <s v="Ensacado"/>
    <x v="0"/>
    <n v="1"/>
    <s v="PUNTOS NORTE"/>
    <s v="A"/>
    <d v="1899-12-30T08:32:06"/>
    <d v="1899-12-30T07:34:06"/>
    <s v="KO"/>
    <m/>
    <m/>
    <d v="1899-12-30T00:00:00"/>
    <d v="1899-12-30T00:01:17"/>
    <n v="4"/>
    <d v="1899-12-30T08:32:06"/>
    <n v="1.2833333333423802"/>
    <n v="10"/>
    <s v="Si"/>
  </r>
  <r>
    <s v="CCRÑ"/>
    <s v="2024002756"/>
    <x v="0"/>
    <s v="ER9087BBZ"/>
    <s v="E0244KCH"/>
    <d v="2024-12-11T00:00:00"/>
    <m/>
    <s v="55"/>
    <x v="19"/>
    <s v="S3"/>
    <s v="S3"/>
    <m/>
    <d v="2024-12-11T00:00:00"/>
    <d v="1899-12-30T10:17:05"/>
    <d v="2024-12-11T00:00:00"/>
    <d v="1899-12-30T10:20:44"/>
    <d v="2024-12-11T00:00:00"/>
    <d v="1899-12-30T10:51:51"/>
    <x v="0"/>
    <s v="RFCPI"/>
    <s v="1323103202"/>
    <s v="FBO"/>
    <d v="1899-12-30T00:34:46"/>
    <d v="1899-12-30T00:31:07"/>
    <d v="1899-12-30T00:03:39"/>
    <s v="Granel"/>
    <s v="E001"/>
    <x v="2"/>
    <d v="1899-12-30T00:34:46"/>
    <d v="1899-12-30T00:31:07"/>
    <n v="10"/>
    <x v="7"/>
    <x v="4"/>
    <x v="1"/>
    <n v="0"/>
    <n v="0"/>
    <s v="OK"/>
    <s v="Granel"/>
    <x v="0"/>
    <n v="0"/>
    <s v="PUNTOS NORTE"/>
    <s v="A"/>
    <d v="1899-12-30T00:03:39"/>
    <d v="1899-12-30T00:03:39"/>
    <s v="OK"/>
    <m/>
    <m/>
    <d v="1899-12-30T00:00:00"/>
    <d v="1899-12-30T00:34:46"/>
    <n v="4"/>
    <d v="1899-12-30T00:03:39"/>
    <n v="34.766666666668769"/>
    <n v="10"/>
    <s v="Si"/>
  </r>
  <r>
    <s v="CCRÑ"/>
    <s v="2024002757"/>
    <x v="0"/>
    <s v="ER7131BCF"/>
    <s v="E2618GDG"/>
    <d v="2024-12-11T00:00:00"/>
    <m/>
    <s v="55"/>
    <x v="19"/>
    <s v="S3"/>
    <s v="S3"/>
    <m/>
    <d v="2024-12-11T00:00:00"/>
    <d v="1899-12-30T10:53:43"/>
    <d v="2024-12-11T00:00:00"/>
    <d v="1899-12-30T10:56:54"/>
    <d v="2024-12-11T00:00:00"/>
    <d v="1899-12-30T11:21:52"/>
    <x v="0"/>
    <s v="RFCPI"/>
    <s v="1323103203"/>
    <s v="FBO"/>
    <d v="1899-12-30T00:28:09"/>
    <d v="1899-12-30T00:24:58"/>
    <d v="1899-12-30T00:03:11"/>
    <s v="Granel"/>
    <s v="E001"/>
    <x v="2"/>
    <d v="1899-12-30T00:28:09"/>
    <d v="1899-12-30T00:24:58"/>
    <n v="10"/>
    <x v="7"/>
    <x v="4"/>
    <x v="1"/>
    <n v="0"/>
    <n v="0"/>
    <s v="OK"/>
    <s v="Granel"/>
    <x v="0"/>
    <n v="0"/>
    <s v="PUNTOS NORTE"/>
    <s v="A"/>
    <d v="1899-12-30T00:03:11"/>
    <d v="1899-12-30T00:03:11"/>
    <s v="OK"/>
    <m/>
    <m/>
    <d v="1899-12-30T00:00:00"/>
    <d v="1899-12-30T00:28:09"/>
    <n v="4"/>
    <d v="1899-12-30T00:03:11"/>
    <n v="28.149999999998403"/>
    <n v="11"/>
    <s v="Si"/>
  </r>
  <r>
    <s v="CCRÑ"/>
    <s v="2024002758"/>
    <x v="0"/>
    <s v="ER9540BCB"/>
    <s v="E3111DXK"/>
    <d v="2024-12-11T00:00:00"/>
    <m/>
    <s v="55"/>
    <x v="19"/>
    <s v="S3"/>
    <s v="S3"/>
    <m/>
    <d v="2024-12-11T00:00:00"/>
    <d v="1899-12-30T10:55:24"/>
    <d v="2024-12-11T00:00:00"/>
    <d v="1899-12-30T10:57:27"/>
    <d v="2024-12-11T00:00:00"/>
    <d v="1899-12-30T11:36:15"/>
    <x v="0"/>
    <s v="RFCPI"/>
    <s v="1323103204"/>
    <s v="FBO"/>
    <d v="1899-12-30T00:40:51"/>
    <d v="1899-12-30T00:38:48"/>
    <d v="1899-12-30T00:02:03"/>
    <s v="Granel"/>
    <s v="E001"/>
    <x v="2"/>
    <d v="1899-12-30T00:40:51"/>
    <d v="1899-12-30T00:38:48"/>
    <n v="10"/>
    <x v="7"/>
    <x v="4"/>
    <x v="1"/>
    <n v="0"/>
    <n v="0"/>
    <s v="OK"/>
    <s v="Granel"/>
    <x v="0"/>
    <n v="0"/>
    <s v="PUNTOS NORTE"/>
    <s v="A"/>
    <d v="1899-12-30T00:02:03"/>
    <d v="1899-12-30T00:02:03"/>
    <s v="OK"/>
    <m/>
    <m/>
    <d v="1899-12-30T00:00:00"/>
    <d v="1899-12-30T00:40:51"/>
    <n v="4"/>
    <d v="1899-12-30T00:02:03"/>
    <n v="40.849999999991994"/>
    <n v="11"/>
    <s v="Si"/>
  </r>
  <r>
    <s v="CCRÑ"/>
    <s v="2024002759"/>
    <x v="0"/>
    <s v="ER9087BBZ"/>
    <s v="E0244KCH"/>
    <d v="2024-12-11T00:00:00"/>
    <m/>
    <s v="55"/>
    <x v="19"/>
    <s v="S3"/>
    <s v="S3"/>
    <m/>
    <d v="2024-12-11T00:00:00"/>
    <d v="1899-12-30T11:51:55"/>
    <d v="2024-12-11T00:00:00"/>
    <d v="1899-12-30T11:58:09"/>
    <d v="2024-12-11T00:00:00"/>
    <d v="1899-12-30T12:26:01"/>
    <x v="0"/>
    <s v="RFCPI"/>
    <s v="1323103205"/>
    <s v="FBO"/>
    <d v="1899-12-30T00:34:06"/>
    <d v="1899-12-30T00:27:52"/>
    <d v="1899-12-30T00:06:14"/>
    <s v="Granel"/>
    <s v="E001"/>
    <x v="2"/>
    <d v="1899-12-30T00:34:06"/>
    <d v="1899-12-30T00:27:52"/>
    <n v="11"/>
    <x v="7"/>
    <x v="4"/>
    <x v="1"/>
    <n v="0"/>
    <n v="0"/>
    <s v="OK"/>
    <s v="Granel"/>
    <x v="0"/>
    <n v="0"/>
    <s v="PUNTOS NORTE"/>
    <s v="A"/>
    <d v="1899-12-30T00:06:14"/>
    <d v="1899-12-30T00:06:14"/>
    <s v="OK"/>
    <m/>
    <m/>
    <d v="1899-12-30T00:00:00"/>
    <d v="1899-12-30T00:34:06"/>
    <n v="4"/>
    <d v="1899-12-30T00:06:14"/>
    <n v="34.100000000006368"/>
    <n v="12"/>
    <s v="Si"/>
  </r>
  <r>
    <s v="CCRÑ"/>
    <s v="2024002760"/>
    <x v="0"/>
    <s v="ER9540BCB"/>
    <s v="E3111DXK"/>
    <d v="2024-12-11T00:00:00"/>
    <m/>
    <s v="55"/>
    <x v="19"/>
    <s v="S3"/>
    <s v="S3"/>
    <m/>
    <d v="2024-12-11T00:00:00"/>
    <d v="1899-12-30T12:43:09"/>
    <d v="2024-12-11T00:00:00"/>
    <d v="1899-12-30T12:43:08"/>
    <d v="2024-12-11T00:00:00"/>
    <d v="1899-12-30T12:59:07"/>
    <x v="0"/>
    <s v="RFCPI"/>
    <s v="1323103206"/>
    <s v="FBO"/>
    <d v="1899-12-30T00:16:00"/>
    <d v="1899-12-30T00:15:59"/>
    <d v="1899-12-30T00:00:01"/>
    <s v="Granel"/>
    <s v="E001"/>
    <x v="2"/>
    <d v="1899-12-30T00:15:58"/>
    <d v="1899-12-30T00:15:59"/>
    <n v="12"/>
    <x v="7"/>
    <x v="4"/>
    <x v="1"/>
    <n v="0"/>
    <n v="0"/>
    <s v="OK"/>
    <s v="Granel"/>
    <x v="0"/>
    <n v="0"/>
    <s v="PUNTOS NORTE"/>
    <s v="A"/>
    <d v="1899-12-30T00:00:01"/>
    <d v="1899-12-30T00:00:01"/>
    <s v="OK"/>
    <m/>
    <m/>
    <d v="1899-12-30T00:00:00"/>
    <d v="1899-12-30T00:15:58"/>
    <n v="4"/>
    <n v="-1.157407408003408E-5"/>
    <n v="15.966666666662395"/>
    <n v="12"/>
    <s v="Si"/>
  </r>
  <r>
    <s v="CCRÑ"/>
    <s v=""/>
    <x v="0"/>
    <s v="E6384LZK"/>
    <m/>
    <d v="2024-12-11T00:00:00"/>
    <m/>
    <s v="2906"/>
    <x v="21"/>
    <s v="PA"/>
    <m/>
    <m/>
    <d v="2024-12-11T00:00:00"/>
    <d v="1899-12-30T15:47:16"/>
    <d v="2024-12-11T00:00:00"/>
    <d v="1899-12-30T15:49:31"/>
    <d v="2024-12-11T00:00:00"/>
    <d v="1899-12-30T15:49:49"/>
    <x v="75"/>
    <s v="FCASTELO"/>
    <s v="1323103207"/>
    <s v="EXW"/>
    <d v="1899-12-30T00:02:33"/>
    <d v="1899-12-30T00:00:18"/>
    <d v="1899-12-30T00:02:15"/>
    <s v="Ensacado"/>
    <s v="E002"/>
    <x v="1"/>
    <d v="1899-12-30T00:02:33"/>
    <d v="1899-12-30T00:00:18"/>
    <n v="15"/>
    <x v="7"/>
    <x v="4"/>
    <x v="2"/>
    <n v="1"/>
    <n v="0"/>
    <s v="KO"/>
    <s v="Ensacado"/>
    <x v="0"/>
    <n v="1"/>
    <s v="PUNTOS NORTE"/>
    <s v="A"/>
    <d v="1899-12-30T00:02:15"/>
    <d v="1899-12-30T00:02:15"/>
    <s v="OK"/>
    <m/>
    <m/>
    <d v="1899-12-30T00:00:00"/>
    <d v="1899-12-30T00:02:33"/>
    <n v="4"/>
    <d v="1899-12-30T00:02:15"/>
    <n v="2.5500000000096712"/>
    <n v="15"/>
    <s v="Si"/>
  </r>
  <r>
    <s v="CCRÑ"/>
    <s v="2024002761"/>
    <x v="0"/>
    <s v="ER7131BCF"/>
    <s v="E2618GDG"/>
    <d v="2024-12-11T00:00:00"/>
    <m/>
    <s v="55"/>
    <x v="19"/>
    <s v="S3"/>
    <s v="S3"/>
    <m/>
    <d v="2024-12-11T00:00:00"/>
    <d v="1899-12-30T12:44:06"/>
    <d v="2024-12-11T00:00:00"/>
    <d v="1899-12-30T15:45:40"/>
    <d v="2024-12-11T00:00:00"/>
    <d v="1899-12-30T16:16:02"/>
    <x v="0"/>
    <s v="RFCPI"/>
    <s v="1323103208"/>
    <s v="FBO"/>
    <d v="1899-12-30T03:31:56"/>
    <d v="1899-12-30T00:30:22"/>
    <d v="1899-12-30T03:01:34"/>
    <s v="Granel"/>
    <s v="E001"/>
    <x v="2"/>
    <d v="1899-12-30T03:31:56"/>
    <d v="1899-12-30T00:30:22"/>
    <n v="12"/>
    <x v="7"/>
    <x v="4"/>
    <x v="1"/>
    <n v="0"/>
    <n v="0"/>
    <s v="OK"/>
    <s v="Granel"/>
    <x v="0"/>
    <n v="0"/>
    <s v="PUNTOS NORTE"/>
    <s v="C"/>
    <d v="1899-12-30T03:01:34"/>
    <d v="1899-12-30T02:03:34"/>
    <s v="OK"/>
    <m/>
    <m/>
    <d v="1899-12-30T00:00:00"/>
    <d v="1899-12-30T03:31:56"/>
    <n v="4"/>
    <d v="1899-12-30T03:01:34"/>
    <n v="211.93333333333916"/>
    <n v="16"/>
    <s v="No"/>
  </r>
  <r>
    <s v="CCRÑ"/>
    <s v="2024002762"/>
    <x v="0"/>
    <s v="ER9087BBZ"/>
    <s v="E0244KCH"/>
    <d v="2024-12-11T00:00:00"/>
    <m/>
    <s v="55"/>
    <x v="19"/>
    <s v="S3"/>
    <s v="S3"/>
    <m/>
    <d v="2024-12-11T00:00:00"/>
    <d v="1899-12-30T13:25:44"/>
    <d v="2024-12-11T00:00:00"/>
    <d v="1899-12-30T15:51:24"/>
    <d v="2024-12-11T00:00:00"/>
    <d v="1899-12-30T16:31:55"/>
    <x v="0"/>
    <s v="RFCPI"/>
    <s v="1323103209"/>
    <s v="FBO"/>
    <d v="1899-12-30T03:06:11"/>
    <d v="1899-12-30T00:40:31"/>
    <d v="1899-12-30T02:25:40"/>
    <s v="Granel"/>
    <s v="E001"/>
    <x v="2"/>
    <d v="1899-12-30T03:06:11"/>
    <d v="1899-12-30T00:40:31"/>
    <n v="13"/>
    <x v="7"/>
    <x v="4"/>
    <x v="1"/>
    <n v="0"/>
    <n v="0"/>
    <s v="OK"/>
    <s v="Granel"/>
    <x v="0"/>
    <n v="0"/>
    <s v="PUNTOS NORTE"/>
    <s v="C"/>
    <d v="1899-12-30T02:25:40"/>
    <d v="1899-12-30T01:27:40"/>
    <s v="OK"/>
    <m/>
    <m/>
    <d v="1899-12-30T00:00:00"/>
    <d v="1899-12-30T03:06:11"/>
    <n v="4"/>
    <d v="1899-12-30T02:25:40"/>
    <n v="186.18333333333115"/>
    <n v="16"/>
    <s v="No"/>
  </r>
  <r>
    <s v="CCRÑ"/>
    <s v=""/>
    <x v="0"/>
    <s v="E7307BSR"/>
    <m/>
    <d v="2024-12-11T00:00:00"/>
    <m/>
    <s v="2906"/>
    <x v="21"/>
    <s v="PA"/>
    <m/>
    <m/>
    <d v="2024-12-11T00:00:00"/>
    <d v="1899-12-30T16:47:12"/>
    <d v="2024-12-11T00:00:00"/>
    <d v="1899-12-30T16:47:37"/>
    <d v="2024-12-11T00:00:00"/>
    <d v="1899-12-30T16:47:55"/>
    <x v="85"/>
    <s v="FCASTELO"/>
    <s v="1323103210"/>
    <s v="EXW"/>
    <d v="1899-12-30T00:00:43"/>
    <d v="1899-12-30T00:00:18"/>
    <d v="1899-12-30T00:00:25"/>
    <s v="Ensacado"/>
    <s v="E002"/>
    <x v="1"/>
    <d v="1899-12-30T00:00:43"/>
    <d v="1899-12-30T00:00:18"/>
    <n v="16"/>
    <x v="7"/>
    <x v="4"/>
    <x v="2"/>
    <n v="1"/>
    <n v="0"/>
    <s v="KO"/>
    <s v="Ensacado"/>
    <x v="0"/>
    <n v="1"/>
    <s v="PUNTOS NORTE"/>
    <s v="A"/>
    <d v="1899-12-30T00:00:25"/>
    <d v="1899-12-30T00:00:25"/>
    <s v="OK"/>
    <m/>
    <m/>
    <d v="1899-12-30T00:00:00"/>
    <d v="1899-12-30T00:00:43"/>
    <n v="4"/>
    <d v="1899-12-30T00:00:25"/>
    <n v="0.71666666667359991"/>
    <n v="16"/>
    <s v="Si"/>
  </r>
  <r>
    <s v="CCRÑ"/>
    <s v="2024002763"/>
    <x v="0"/>
    <s v="ER9540BCB"/>
    <s v="E3111DXK"/>
    <d v="2024-12-11T00:00:00"/>
    <m/>
    <s v="55"/>
    <x v="19"/>
    <s v="S3"/>
    <s v="S3"/>
    <m/>
    <d v="2024-12-11T00:00:00"/>
    <d v="1899-12-30T15:32:57"/>
    <d v="2024-12-11T00:00:00"/>
    <d v="1899-12-30T17:18:49"/>
    <d v="2024-12-11T00:00:00"/>
    <d v="1899-12-30T17:39:16"/>
    <x v="0"/>
    <s v="RFCPI"/>
    <s v="1323103211"/>
    <s v="FBO"/>
    <d v="1899-12-30T02:06:19"/>
    <d v="1899-12-30T00:20:27"/>
    <d v="1899-12-30T01:45:52"/>
    <s v="Granel"/>
    <s v="E001"/>
    <x v="2"/>
    <d v="1899-12-30T02:06:19"/>
    <d v="1899-12-30T00:20:27"/>
    <n v="15"/>
    <x v="7"/>
    <x v="4"/>
    <x v="1"/>
    <n v="0"/>
    <n v="0"/>
    <s v="OK"/>
    <s v="Granel"/>
    <x v="0"/>
    <n v="0"/>
    <s v="PUNTOS NORTE"/>
    <s v="C"/>
    <d v="1899-12-30T01:45:52"/>
    <d v="1899-12-30T00:47:52"/>
    <s v="OK"/>
    <m/>
    <m/>
    <d v="1899-12-30T00:00:00"/>
    <d v="1899-12-30T02:06:19"/>
    <n v="4"/>
    <d v="1899-12-30T01:45:52"/>
    <n v="126.31666666667037"/>
    <n v="17"/>
    <s v="No"/>
  </r>
  <r>
    <s v="CCRÑ"/>
    <s v=""/>
    <x v="0"/>
    <s v="E8699MRZ"/>
    <m/>
    <d v="2024-12-11T00:00:00"/>
    <m/>
    <s v="3320"/>
    <x v="20"/>
    <s v="PA"/>
    <m/>
    <m/>
    <d v="2024-12-11T00:00:00"/>
    <d v="1899-12-30T17:46:55"/>
    <d v="2024-12-11T00:00:00"/>
    <d v="1899-12-30T17:47:17"/>
    <d v="2024-12-11T00:00:00"/>
    <d v="1899-12-30T17:47:35"/>
    <x v="73"/>
    <s v="FCASTELO"/>
    <s v="1323103212"/>
    <s v="EXW"/>
    <d v="1899-12-30T00:00:40"/>
    <d v="1899-12-30T00:00:18"/>
    <d v="1899-12-30T00:00:22"/>
    <s v="Ensacado"/>
    <s v="E002"/>
    <x v="1"/>
    <d v="1899-12-30T00:00:40"/>
    <d v="1899-12-30T00:00:18"/>
    <n v="17"/>
    <x v="7"/>
    <x v="4"/>
    <x v="2"/>
    <n v="1"/>
    <n v="0"/>
    <s v="KO"/>
    <s v="Ensacado"/>
    <x v="0"/>
    <n v="1"/>
    <s v="PUNTOS NORTE"/>
    <s v="A"/>
    <d v="1899-12-30T00:00:22"/>
    <d v="1899-12-30T00:00:22"/>
    <s v="OK"/>
    <m/>
    <m/>
    <d v="1899-12-30T00:00:00"/>
    <d v="1899-12-30T00:00:40"/>
    <n v="4"/>
    <d v="1899-12-30T00:00:22"/>
    <n v="0.66666666666240104"/>
    <n v="17"/>
    <s v="Si"/>
  </r>
  <r>
    <s v="CCRÑ"/>
    <s v="2024002764"/>
    <x v="0"/>
    <s v="ER9087BBZ"/>
    <s v="E0244KCH"/>
    <d v="2024-12-11T00:00:00"/>
    <m/>
    <s v="55"/>
    <x v="19"/>
    <s v="S3"/>
    <s v="S3"/>
    <m/>
    <d v="2024-12-11T00:00:00"/>
    <d v="1899-12-30T17:37:03"/>
    <d v="2024-12-11T00:00:00"/>
    <d v="1899-12-30T18:00:33"/>
    <d v="2024-12-11T00:00:00"/>
    <d v="1899-12-30T18:01:01"/>
    <x v="86"/>
    <s v="JGOMEZR"/>
    <s v="1323103213"/>
    <s v="FBO"/>
    <d v="1899-12-30T00:23:58"/>
    <d v="1899-12-30T00:00:28"/>
    <d v="1899-12-30T00:23:30"/>
    <s v="Granel"/>
    <s v="E001"/>
    <x v="2"/>
    <d v="1899-12-30T00:23:58"/>
    <d v="1899-12-30T00:00:28"/>
    <n v="17"/>
    <x v="7"/>
    <x v="4"/>
    <x v="1"/>
    <n v="0"/>
    <n v="0"/>
    <s v="OK"/>
    <s v="Granel"/>
    <x v="0"/>
    <n v="0"/>
    <s v="PUNTOS NORTE"/>
    <s v="A"/>
    <d v="1899-12-30T00:23:30"/>
    <d v="1899-12-30T00:23:30"/>
    <s v="OK"/>
    <m/>
    <m/>
    <d v="1899-12-30T00:00:00"/>
    <d v="1899-12-30T00:23:58"/>
    <n v="4"/>
    <d v="1899-12-30T00:23:30"/>
    <n v="23.966666666668921"/>
    <n v="18"/>
    <s v="Si"/>
  </r>
  <r>
    <s v="CCRÑ"/>
    <s v="2024002765"/>
    <x v="0"/>
    <s v="ER4994BCK"/>
    <s v="E0244LTR"/>
    <d v="2024-12-12T00:00:00"/>
    <m/>
    <s v="55"/>
    <x v="19"/>
    <s v="S3"/>
    <s v="S3"/>
    <m/>
    <d v="2024-12-12T00:00:00"/>
    <d v="1899-12-30T07:52:52"/>
    <d v="2024-12-12T00:00:00"/>
    <d v="1899-12-30T08:17:25"/>
    <d v="2024-12-12T00:00:00"/>
    <d v="1899-12-30T08:40:21"/>
    <x v="0"/>
    <s v="RFCPI"/>
    <s v="1323103214"/>
    <s v="FBO"/>
    <d v="1899-12-30T00:47:29"/>
    <d v="1899-12-30T00:22:56"/>
    <d v="1899-12-30T00:24:33"/>
    <s v="Granel"/>
    <s v="E001"/>
    <x v="2"/>
    <d v="1899-12-30T00:47:29"/>
    <d v="1899-12-30T00:22:56"/>
    <n v="7"/>
    <x v="8"/>
    <x v="4"/>
    <x v="1"/>
    <n v="0"/>
    <n v="0"/>
    <s v="OK"/>
    <s v="Granel"/>
    <x v="0"/>
    <n v="0"/>
    <s v="PUNTOS NORTE"/>
    <s v="B"/>
    <d v="1899-12-30T00:24:33"/>
    <d v="1899-12-30T00:24:33"/>
    <s v="OK"/>
    <m/>
    <m/>
    <d v="1899-12-30T00:00:00"/>
    <d v="1899-12-30T00:47:29"/>
    <n v="5"/>
    <d v="1899-12-30T00:24:33"/>
    <n v="47.483333333337526"/>
    <n v="8"/>
    <s v="No"/>
  </r>
  <r>
    <s v="CCRÑ"/>
    <s v="2024002766"/>
    <x v="0"/>
    <s v="ER7131BCF"/>
    <s v="E2618GDG"/>
    <d v="2024-12-12T00:00:00"/>
    <m/>
    <s v="55"/>
    <x v="19"/>
    <s v="S3"/>
    <s v="S3"/>
    <m/>
    <d v="2024-12-12T00:00:00"/>
    <d v="1899-12-30T08:06:10"/>
    <d v="2024-12-12T00:00:00"/>
    <d v="1899-12-30T08:17:44"/>
    <d v="2024-12-12T00:00:00"/>
    <d v="1899-12-30T09:09:49"/>
    <x v="0"/>
    <s v="RFCPI"/>
    <s v="1323103215"/>
    <s v="FBO"/>
    <d v="1899-12-30T01:03:39"/>
    <d v="1899-12-30T00:52:05"/>
    <d v="1899-12-30T00:11:34"/>
    <s v="Granel"/>
    <s v="E001"/>
    <x v="2"/>
    <d v="1899-12-30T01:03:39"/>
    <d v="1899-12-30T00:52:05"/>
    <n v="8"/>
    <x v="8"/>
    <x v="4"/>
    <x v="1"/>
    <n v="0"/>
    <n v="0"/>
    <s v="OK"/>
    <s v="Granel"/>
    <x v="0"/>
    <n v="0"/>
    <s v="PUNTOS NORTE"/>
    <s v="B"/>
    <d v="1899-12-30T00:11:34"/>
    <d v="1899-12-30T00:11:34"/>
    <s v="OK"/>
    <m/>
    <m/>
    <d v="1899-12-30T00:00:00"/>
    <d v="1899-12-30T01:03:39"/>
    <n v="5"/>
    <d v="1899-12-30T00:11:34"/>
    <n v="63.650000000001555"/>
    <n v="9"/>
    <s v="No"/>
  </r>
  <r>
    <s v="CCRÑ"/>
    <s v="2024002767"/>
    <x v="0"/>
    <s v="ER9540BCB"/>
    <s v="E3111DXK"/>
    <d v="2024-12-12T00:00:00"/>
    <m/>
    <s v="55"/>
    <x v="19"/>
    <s v="S3"/>
    <s v="S3"/>
    <m/>
    <d v="2024-12-12T00:00:00"/>
    <d v="1899-12-30T09:58:10"/>
    <d v="2024-12-12T00:00:00"/>
    <d v="1899-12-30T10:02:12"/>
    <d v="2024-12-12T00:00:00"/>
    <d v="1899-12-30T10:26:11"/>
    <x v="0"/>
    <s v="RFCPI"/>
    <s v="1323103216"/>
    <s v="FBO"/>
    <d v="1899-12-30T00:28:01"/>
    <d v="1899-12-30T00:23:59"/>
    <d v="1899-12-30T00:04:02"/>
    <s v="Granel"/>
    <s v="E001"/>
    <x v="2"/>
    <d v="1899-12-30T00:28:01"/>
    <d v="1899-12-30T00:23:59"/>
    <n v="9"/>
    <x v="8"/>
    <x v="4"/>
    <x v="1"/>
    <n v="0"/>
    <n v="0"/>
    <s v="OK"/>
    <s v="Granel"/>
    <x v="0"/>
    <n v="0"/>
    <s v="PUNTOS NORTE"/>
    <s v="A"/>
    <d v="1899-12-30T00:04:02"/>
    <d v="1899-12-30T00:04:02"/>
    <s v="OK"/>
    <m/>
    <m/>
    <d v="1899-12-30T00:00:00"/>
    <d v="1899-12-30T00:28:01"/>
    <n v="5"/>
    <d v="1899-12-30T00:04:02"/>
    <n v="28.016666666668755"/>
    <n v="10"/>
    <s v="Si"/>
  </r>
  <r>
    <s v="CCRÑ"/>
    <s v=""/>
    <x v="0"/>
    <s v="E0326BZW"/>
    <m/>
    <d v="2024-12-12T00:00:00"/>
    <m/>
    <s v="2906"/>
    <x v="21"/>
    <s v="PA"/>
    <m/>
    <m/>
    <d v="2024-12-12T00:00:00"/>
    <d v="1899-12-30T11:00:18"/>
    <d v="2024-12-12T00:00:00"/>
    <d v="1899-12-30T18:57:00"/>
    <d v="2024-12-12T00:00:00"/>
    <d v="1899-12-30T11:01:47"/>
    <x v="75"/>
    <s v="FCASTELO"/>
    <s v="1323103217"/>
    <s v="EXW"/>
    <d v="1899-12-30T15:51:55"/>
    <d v="1899-12-30T07:55:13"/>
    <d v="1899-12-30T07:56:42"/>
    <s v="Ensacado"/>
    <s v="E002"/>
    <x v="1"/>
    <d v="1899-12-30T00:01:29"/>
    <n v="-0.33001157407406995"/>
    <n v="11"/>
    <x v="8"/>
    <x v="4"/>
    <x v="2"/>
    <n v="1"/>
    <n v="0"/>
    <s v="KO"/>
    <s v="Ensacado"/>
    <x v="0"/>
    <n v="1"/>
    <s v="PUNTOS NORTE"/>
    <s v="A"/>
    <d v="1899-12-30T07:56:42"/>
    <d v="1899-12-30T06:58:42"/>
    <s v="KO"/>
    <m/>
    <m/>
    <d v="1899-12-30T00:00:00"/>
    <d v="1899-12-30T00:01:29"/>
    <n v="5"/>
    <d v="1899-12-30T07:56:42"/>
    <n v="1.4833333333296217"/>
    <n v="11"/>
    <s v="Si"/>
  </r>
  <r>
    <s v="CCRÑ"/>
    <s v=""/>
    <x v="0"/>
    <s v="E8920LSF"/>
    <m/>
    <d v="2024-12-12T00:00:00"/>
    <m/>
    <s v="2906"/>
    <x v="21"/>
    <s v="PA"/>
    <m/>
    <m/>
    <d v="2024-12-12T00:00:00"/>
    <d v="1899-12-30T11:33:29"/>
    <d v="2024-12-12T00:00:00"/>
    <d v="1899-12-30T19:19:59"/>
    <d v="2024-12-12T00:00:00"/>
    <d v="1899-12-30T11:44:51"/>
    <x v="77"/>
    <s v="FCASTELO"/>
    <s v="1323103218"/>
    <s v="EXW"/>
    <d v="1899-12-30T15:21:38"/>
    <d v="1899-12-30T07:35:08"/>
    <d v="1899-12-30T07:46:30"/>
    <s v="Ensacado"/>
    <s v="E002"/>
    <x v="1"/>
    <d v="1899-12-30T00:11:22"/>
    <n v="-0.31606481481480997"/>
    <n v="11"/>
    <x v="8"/>
    <x v="4"/>
    <x v="2"/>
    <n v="0"/>
    <n v="0"/>
    <s v="OK"/>
    <s v="Ensacado"/>
    <x v="0"/>
    <n v="0"/>
    <s v="PUNTOS NORTE"/>
    <s v="A"/>
    <d v="1899-12-30T07:46:30"/>
    <d v="1899-12-30T06:48:30"/>
    <s v="KO"/>
    <m/>
    <m/>
    <d v="1899-12-30T00:00:00"/>
    <d v="1899-12-30T00:11:22"/>
    <n v="5"/>
    <d v="1899-12-30T07:46:30"/>
    <n v="11.36666666666879"/>
    <n v="11"/>
    <s v="Si"/>
  </r>
  <r>
    <s v="CCRÑ"/>
    <s v="2024002768"/>
    <x v="0"/>
    <s v="ER7131BCF"/>
    <s v="E2618GDG"/>
    <d v="2024-12-12T00:00:00"/>
    <m/>
    <s v="3042"/>
    <x v="23"/>
    <s v="S1"/>
    <s v="S1"/>
    <m/>
    <d v="2024-12-12T00:00:00"/>
    <d v="1899-12-30T10:50:10"/>
    <d v="2024-12-12T00:00:00"/>
    <d v="1899-12-30T11:43:48"/>
    <d v="2024-12-12T00:00:00"/>
    <d v="1899-12-30T12:28:48"/>
    <x v="0"/>
    <s v="RFCPI"/>
    <s v="1323103219"/>
    <s v="FBO"/>
    <d v="1899-12-30T01:38:38"/>
    <d v="1899-12-30T00:45:00"/>
    <d v="1899-12-30T00:53:38"/>
    <s v="Granel"/>
    <s v="E001"/>
    <x v="2"/>
    <d v="1899-12-30T01:38:38"/>
    <d v="1899-12-30T00:45:00"/>
    <n v="10"/>
    <x v="8"/>
    <x v="4"/>
    <x v="1"/>
    <n v="0"/>
    <n v="0"/>
    <s v="OK"/>
    <s v="Granel"/>
    <x v="0"/>
    <n v="0"/>
    <s v="PUNTOS NORTE"/>
    <s v="C"/>
    <d v="1899-12-30T00:53:38"/>
    <d v="1899-12-30T00:08:38"/>
    <s v="OK"/>
    <m/>
    <m/>
    <d v="1899-12-30T00:00:00"/>
    <d v="1899-12-30T01:38:38"/>
    <n v="5"/>
    <d v="1899-12-30T00:53:38"/>
    <n v="98.633333333332814"/>
    <n v="12"/>
    <s v="No"/>
  </r>
  <r>
    <s v="CCRÑ"/>
    <s v=""/>
    <x v="0"/>
    <s v="E6179CLG"/>
    <m/>
    <d v="2024-12-12T00:00:00"/>
    <m/>
    <s v="3320"/>
    <x v="20"/>
    <s v="PA"/>
    <m/>
    <m/>
    <d v="2024-12-12T00:00:00"/>
    <d v="1899-12-30T12:34:52"/>
    <d v="2024-12-12T00:00:00"/>
    <d v="1899-12-30T12:36:06"/>
    <d v="2024-12-12T00:00:00"/>
    <d v="1899-12-30T12:36:21"/>
    <x v="87"/>
    <s v="FCASTELO"/>
    <s v="1323103220"/>
    <s v="EXW"/>
    <d v="1899-12-30T00:01:29"/>
    <d v="1899-12-30T00:00:15"/>
    <d v="1899-12-30T00:01:14"/>
    <s v="Ensacado"/>
    <s v="E002"/>
    <x v="1"/>
    <d v="1899-12-30T00:01:29"/>
    <d v="1899-12-30T00:00:15"/>
    <n v="12"/>
    <x v="8"/>
    <x v="4"/>
    <x v="2"/>
    <n v="1"/>
    <n v="0"/>
    <s v="KO"/>
    <s v="Ensacado"/>
    <x v="0"/>
    <n v="1"/>
    <s v="PUNTOS NORTE"/>
    <s v="A"/>
    <d v="1899-12-30T00:01:14"/>
    <d v="1899-12-30T00:01:14"/>
    <s v="OK"/>
    <m/>
    <m/>
    <d v="1899-12-30T00:00:00"/>
    <d v="1899-12-30T00:01:29"/>
    <n v="5"/>
    <d v="1899-12-30T00:01:14"/>
    <n v="1.4833333333438503"/>
    <n v="12"/>
    <s v="Si"/>
  </r>
  <r>
    <s v="CCRÑ"/>
    <s v=""/>
    <x v="0"/>
    <s v="E8719FHD"/>
    <m/>
    <d v="2024-12-12T00:00:00"/>
    <m/>
    <s v="2906"/>
    <x v="21"/>
    <s v="PA"/>
    <m/>
    <m/>
    <d v="2024-12-12T00:00:00"/>
    <d v="1899-12-30T12:45:50"/>
    <d v="2024-12-12T00:00:00"/>
    <d v="1899-12-30T12:46:20"/>
    <d v="2024-12-12T00:00:00"/>
    <d v="1899-12-30T12:47:31"/>
    <x v="82"/>
    <s v="FCASTELO"/>
    <s v="1323103221"/>
    <s v="EXW"/>
    <d v="1899-12-30T00:01:41"/>
    <d v="1899-12-30T00:01:11"/>
    <d v="1899-12-30T00:00:30"/>
    <s v="Ensacado"/>
    <s v="E002"/>
    <x v="1"/>
    <d v="1899-12-30T00:01:41"/>
    <d v="1899-12-30T00:01:11"/>
    <n v="12"/>
    <x v="8"/>
    <x v="4"/>
    <x v="2"/>
    <n v="1"/>
    <n v="0"/>
    <s v="KO"/>
    <s v="Ensacado"/>
    <x v="0"/>
    <n v="1"/>
    <s v="PUNTOS NORTE"/>
    <s v="A"/>
    <d v="1899-12-30T00:00:30"/>
    <d v="1899-12-30T00:00:30"/>
    <s v="OK"/>
    <m/>
    <m/>
    <d v="1899-12-30T00:00:00"/>
    <d v="1899-12-30T00:01:41"/>
    <n v="5"/>
    <d v="1899-12-30T00:00:30"/>
    <n v="1.6833333333456402"/>
    <n v="12"/>
    <s v="Si"/>
  </r>
  <r>
    <s v="CCRÑ"/>
    <s v="2024002769"/>
    <x v="0"/>
    <s v="ER9540BCB"/>
    <s v="E3111DXK"/>
    <d v="2024-12-12T00:00:00"/>
    <m/>
    <s v="55"/>
    <x v="19"/>
    <s v="S3"/>
    <s v="S3"/>
    <m/>
    <d v="2024-12-12T00:00:00"/>
    <d v="1899-12-30T11:29:46"/>
    <d v="2024-12-12T00:00:00"/>
    <d v="1899-12-30T12:16:18"/>
    <d v="2024-12-12T00:00:00"/>
    <d v="1899-12-30T12:52:08"/>
    <x v="0"/>
    <s v="RFCPI"/>
    <s v="1323103222"/>
    <s v="FBO"/>
    <d v="1899-12-30T01:22:22"/>
    <d v="1899-12-30T00:35:50"/>
    <d v="1899-12-30T00:46:32"/>
    <s v="Granel"/>
    <s v="E001"/>
    <x v="2"/>
    <d v="1899-12-30T01:22:22"/>
    <d v="1899-12-30T00:35:50"/>
    <n v="11"/>
    <x v="8"/>
    <x v="4"/>
    <x v="1"/>
    <n v="0"/>
    <n v="0"/>
    <s v="OK"/>
    <s v="Granel"/>
    <x v="0"/>
    <n v="0"/>
    <s v="PUNTOS NORTE"/>
    <s v="B"/>
    <d v="1899-12-30T00:46:32"/>
    <d v="1899-12-30T00:01:32"/>
    <s v="OK"/>
    <m/>
    <m/>
    <d v="1899-12-30T00:00:00"/>
    <d v="1899-12-30T01:22:22"/>
    <n v="5"/>
    <d v="1899-12-30T00:46:32"/>
    <n v="82.366666666660777"/>
    <n v="12"/>
    <s v="No"/>
  </r>
  <r>
    <s v="CCRÑ"/>
    <s v=""/>
    <x v="0"/>
    <s v="E6384LZK"/>
    <m/>
    <d v="2024-12-12T00:00:00"/>
    <m/>
    <s v="2906"/>
    <x v="21"/>
    <s v="PA"/>
    <m/>
    <m/>
    <d v="2024-12-12T00:00:00"/>
    <d v="1899-12-30T14:49:26"/>
    <d v="2024-12-12T00:00:00"/>
    <d v="1899-12-30T14:50:17"/>
    <d v="2024-12-12T00:00:00"/>
    <d v="1899-12-30T14:50:32"/>
    <x v="75"/>
    <s v="FCASTELO"/>
    <s v="1323103223"/>
    <s v="EXW"/>
    <d v="1899-12-30T00:01:06"/>
    <d v="1899-12-30T00:00:15"/>
    <d v="1899-12-30T00:00:51"/>
    <s v="Ensacado"/>
    <s v="E002"/>
    <x v="1"/>
    <d v="1899-12-30T00:01:06"/>
    <d v="1899-12-30T00:00:15"/>
    <n v="14"/>
    <x v="8"/>
    <x v="4"/>
    <x v="2"/>
    <n v="1"/>
    <n v="0"/>
    <s v="KO"/>
    <s v="Ensacado"/>
    <x v="0"/>
    <n v="1"/>
    <s v="PUNTOS NORTE"/>
    <s v="A"/>
    <d v="1899-12-30T00:00:51"/>
    <d v="1899-12-30T00:00:51"/>
    <s v="OK"/>
    <m/>
    <m/>
    <d v="1899-12-30T00:00:00"/>
    <d v="1899-12-30T00:01:06"/>
    <n v="5"/>
    <d v="1899-12-30T00:00:51"/>
    <n v="1.1000000000016108"/>
    <n v="14"/>
    <s v="Si"/>
  </r>
  <r>
    <s v="CCRÑ"/>
    <s v="2024002770"/>
    <x v="0"/>
    <s v="ER9540BCB"/>
    <s v="E3111DXK"/>
    <d v="2024-12-12T00:00:00"/>
    <m/>
    <s v="55"/>
    <x v="19"/>
    <s v="S3"/>
    <s v="S3"/>
    <m/>
    <d v="2024-12-12T00:00:00"/>
    <d v="1899-12-30T15:22:03"/>
    <d v="2024-12-12T00:00:00"/>
    <d v="1899-12-30T16:34:35"/>
    <d v="2024-12-12T00:00:00"/>
    <d v="1899-12-30T16:46:43"/>
    <x v="0"/>
    <s v="RFCPI"/>
    <s v="1323103224"/>
    <s v="FBO"/>
    <d v="1899-12-30T01:24:40"/>
    <d v="1899-12-30T00:12:08"/>
    <d v="1899-12-30T01:12:32"/>
    <s v="Granel"/>
    <s v="E001"/>
    <x v="2"/>
    <d v="1899-12-30T01:24:40"/>
    <d v="1899-12-30T00:12:08"/>
    <n v="15"/>
    <x v="8"/>
    <x v="4"/>
    <x v="1"/>
    <n v="0"/>
    <n v="0"/>
    <s v="OK"/>
    <s v="Granel"/>
    <x v="0"/>
    <n v="0"/>
    <s v="PUNTOS NORTE"/>
    <s v="B"/>
    <d v="1899-12-30T01:12:32"/>
    <d v="1899-12-30T00:14:32"/>
    <s v="OK"/>
    <m/>
    <m/>
    <d v="1899-12-30T00:00:00"/>
    <d v="1899-12-30T01:24:40"/>
    <n v="5"/>
    <d v="1899-12-30T01:12:32"/>
    <n v="84.666666666672015"/>
    <n v="16"/>
    <s v="No"/>
  </r>
  <r>
    <s v="CCRÑ"/>
    <s v=""/>
    <x v="0"/>
    <s v="ELU6950W"/>
    <m/>
    <d v="2024-12-12T00:00:00"/>
    <m/>
    <s v="2906"/>
    <x v="21"/>
    <s v="PA"/>
    <m/>
    <m/>
    <d v="2024-12-12T00:00:00"/>
    <d v="1899-12-30T17:17:56"/>
    <d v="2024-12-12T00:00:00"/>
    <d v="1899-12-30T17:20:32"/>
    <d v="2024-12-12T00:00:00"/>
    <d v="1899-12-30T17:21:00"/>
    <x v="88"/>
    <s v="FCASTELO"/>
    <s v="1323103225"/>
    <s v="EXW"/>
    <d v="1899-12-30T00:03:04"/>
    <d v="1899-12-30T00:00:28"/>
    <d v="1899-12-30T00:02:36"/>
    <s v="Ensacado"/>
    <s v="E002"/>
    <x v="1"/>
    <d v="1899-12-30T00:03:04"/>
    <d v="1899-12-30T00:00:28"/>
    <n v="17"/>
    <x v="8"/>
    <x v="4"/>
    <x v="2"/>
    <n v="1"/>
    <n v="0"/>
    <s v="KO"/>
    <s v="Ensacado"/>
    <x v="0"/>
    <n v="1"/>
    <s v="PUNTOS NORTE"/>
    <s v="A"/>
    <d v="1899-12-30T00:02:36"/>
    <d v="1899-12-30T00:02:36"/>
    <s v="OK"/>
    <m/>
    <m/>
    <d v="1899-12-30T00:00:00"/>
    <d v="1899-12-30T00:03:04"/>
    <n v="5"/>
    <d v="1899-12-30T00:02:36"/>
    <n v="3.0666666666672526"/>
    <n v="17"/>
    <s v="Si"/>
  </r>
  <r>
    <s v="CCRÑ"/>
    <s v=""/>
    <x v="0"/>
    <s v="E8920LSF"/>
    <m/>
    <d v="2024-12-12T00:00:00"/>
    <m/>
    <s v="2906"/>
    <x v="21"/>
    <s v="PA"/>
    <m/>
    <m/>
    <d v="2024-12-12T00:00:00"/>
    <d v="1899-12-30T17:25:22"/>
    <d v="2024-12-12T00:00:00"/>
    <d v="1899-12-30T19:19:59"/>
    <d v="2024-12-12T00:00:00"/>
    <d v="1899-12-30T17:27:19"/>
    <x v="77"/>
    <s v="FCASTELO"/>
    <s v="1323103226"/>
    <s v="EXW"/>
    <d v="1899-12-30T03:47:17"/>
    <d v="1899-12-30T01:52:40"/>
    <d v="1899-12-30T01:54:37"/>
    <s v="Ensacado"/>
    <s v="E002"/>
    <x v="1"/>
    <d v="1899-12-30T00:01:57"/>
    <n v="-7.8240740740739945E-2"/>
    <n v="17"/>
    <x v="8"/>
    <x v="4"/>
    <x v="2"/>
    <n v="1"/>
    <n v="0"/>
    <s v="KO"/>
    <s v="Ensacado"/>
    <x v="0"/>
    <n v="1"/>
    <s v="PUNTOS NORTE"/>
    <s v="A"/>
    <d v="1899-12-30T01:54:37"/>
    <d v="1899-12-30T00:56:37"/>
    <s v="KO"/>
    <m/>
    <m/>
    <d v="1899-12-30T00:00:00"/>
    <d v="1899-12-30T00:01:57"/>
    <n v="5"/>
    <d v="1899-12-30T01:54:37"/>
    <n v="1.9500000000047812"/>
    <n v="17"/>
    <s v="Si"/>
  </r>
  <r>
    <s v="CCRÑ"/>
    <s v=""/>
    <x v="0"/>
    <s v="ELU6950W"/>
    <m/>
    <d v="2024-12-12T00:00:00"/>
    <m/>
    <s v="2906"/>
    <x v="21"/>
    <s v="PA"/>
    <m/>
    <m/>
    <d v="2024-12-12T00:00:00"/>
    <d v="1899-12-30T17:30:31"/>
    <d v="2024-12-12T00:00:00"/>
    <d v="1899-12-30T17:31:26"/>
    <d v="2024-12-12T00:00:00"/>
    <d v="1899-12-30T17:31:43"/>
    <x v="88"/>
    <s v="FCASTELO"/>
    <s v="1323103227"/>
    <s v="EXW"/>
    <d v="1899-12-30T00:01:12"/>
    <d v="1899-12-30T00:00:17"/>
    <d v="1899-12-30T00:00:55"/>
    <s v="Ensacado"/>
    <s v="E002"/>
    <x v="1"/>
    <d v="1899-12-30T00:01:12"/>
    <d v="1899-12-30T00:00:17"/>
    <n v="17"/>
    <x v="8"/>
    <x v="4"/>
    <x v="2"/>
    <n v="1"/>
    <n v="0"/>
    <s v="KO"/>
    <s v="Ensacado"/>
    <x v="0"/>
    <n v="1"/>
    <s v="PUNTOS NORTE"/>
    <s v="A"/>
    <d v="1899-12-30T00:00:55"/>
    <d v="1899-12-30T00:00:55"/>
    <s v="OK"/>
    <m/>
    <m/>
    <d v="1899-12-30T00:00:00"/>
    <d v="1899-12-30T00:01:12"/>
    <n v="5"/>
    <d v="1899-12-30T00:00:55"/>
    <n v="1.20000000000962"/>
    <n v="17"/>
    <s v="Si"/>
  </r>
  <r>
    <s v="CCRÑ"/>
    <s v="2024002771"/>
    <x v="0"/>
    <s v="ER9540BCB"/>
    <s v="E3111DXK"/>
    <d v="2024-12-12T00:00:00"/>
    <m/>
    <s v="55"/>
    <x v="19"/>
    <s v="S3"/>
    <s v="S3"/>
    <m/>
    <d v="2024-12-12T00:00:00"/>
    <d v="1899-12-30T17:39:56"/>
    <d v="2024-12-12T00:00:00"/>
    <d v="1899-12-30T17:40:56"/>
    <d v="2024-12-12T00:00:00"/>
    <d v="1899-12-30T17:53:48"/>
    <x v="0"/>
    <s v="RFCPI"/>
    <s v="1323103228"/>
    <s v="FBO"/>
    <d v="1899-12-30T00:13:52"/>
    <d v="1899-12-30T00:12:52"/>
    <d v="1899-12-30T00:01:00"/>
    <s v="Granel"/>
    <s v="E001"/>
    <x v="2"/>
    <d v="1899-12-30T00:13:52"/>
    <d v="1899-12-30T00:12:52"/>
    <n v="17"/>
    <x v="8"/>
    <x v="4"/>
    <x v="1"/>
    <n v="0"/>
    <n v="0"/>
    <s v="OK"/>
    <s v="Granel"/>
    <x v="0"/>
    <n v="0"/>
    <s v="PUNTOS NORTE"/>
    <s v="A"/>
    <d v="1899-12-30T00:01:00"/>
    <d v="1899-12-30T00:01:00"/>
    <s v="OK"/>
    <m/>
    <m/>
    <d v="1899-12-30T00:00:00"/>
    <d v="1899-12-30T00:13:52"/>
    <n v="5"/>
    <d v="1899-12-30T00:01:00"/>
    <n v="13.866666666667182"/>
    <n v="17"/>
    <s v="Si"/>
  </r>
  <r>
    <s v="CCRÑ"/>
    <s v="2024002772"/>
    <x v="0"/>
    <s v="ER7131BCF"/>
    <s v="E2618GDG"/>
    <d v="2024-12-13T00:00:00"/>
    <m/>
    <s v="55"/>
    <x v="19"/>
    <s v="S3"/>
    <s v="S3"/>
    <m/>
    <d v="2024-12-13T00:00:00"/>
    <d v="1899-12-30T08:07:50"/>
    <d v="2024-12-13T00:00:00"/>
    <d v="1899-12-30T08:14:08"/>
    <d v="2024-12-13T00:00:00"/>
    <d v="1899-12-30T08:35:27"/>
    <x v="0"/>
    <s v="RFCPI"/>
    <s v="1323103229"/>
    <s v="FBO"/>
    <d v="1899-12-30T00:27:37"/>
    <d v="1899-12-30T00:21:19"/>
    <d v="1899-12-30T00:06:18"/>
    <s v="Granel"/>
    <s v="E001"/>
    <x v="2"/>
    <d v="1899-12-30T00:27:37"/>
    <d v="1899-12-30T00:21:19"/>
    <n v="8"/>
    <x v="9"/>
    <x v="4"/>
    <x v="1"/>
    <n v="0"/>
    <n v="0"/>
    <s v="OK"/>
    <s v="Granel"/>
    <x v="0"/>
    <n v="0"/>
    <s v="PUNTOS NORTE"/>
    <s v="A"/>
    <d v="1899-12-30T00:06:18"/>
    <d v="1899-12-30T00:06:18"/>
    <s v="OK"/>
    <m/>
    <m/>
    <d v="1899-12-30T00:00:00"/>
    <d v="1899-12-30T00:27:37"/>
    <n v="6"/>
    <d v="1899-12-30T00:06:18"/>
    <n v="27.616666666665573"/>
    <n v="8"/>
    <s v="Si"/>
  </r>
  <r>
    <s v="CCRÑ"/>
    <s v="2024002773"/>
    <x v="0"/>
    <s v="ER9540BCB"/>
    <s v="E3111DXK"/>
    <d v="2024-12-13T00:00:00"/>
    <m/>
    <s v="55"/>
    <x v="19"/>
    <s v="S3"/>
    <s v="S3"/>
    <m/>
    <d v="2024-12-13T00:00:00"/>
    <d v="1899-12-30T08:27:59"/>
    <d v="2024-12-13T00:00:00"/>
    <d v="1899-12-30T08:27:00"/>
    <d v="2024-12-13T00:00:00"/>
    <d v="1899-12-30T08:46:52"/>
    <x v="0"/>
    <s v="RFCPI"/>
    <s v="1323103230"/>
    <s v="FBO"/>
    <d v="1899-12-30T00:20:51"/>
    <d v="1899-12-30T00:19:52"/>
    <d v="1899-12-30T00:00:59"/>
    <s v="Granel"/>
    <s v="E001"/>
    <x v="2"/>
    <d v="1899-12-30T00:18:53"/>
    <d v="1899-12-30T00:19:52"/>
    <n v="8"/>
    <x v="9"/>
    <x v="4"/>
    <x v="1"/>
    <n v="0"/>
    <n v="0"/>
    <s v="OK"/>
    <s v="Granel"/>
    <x v="0"/>
    <n v="0"/>
    <s v="PUNTOS NORTE"/>
    <s v="A"/>
    <d v="1899-12-30T00:00:59"/>
    <d v="1899-12-30T00:00:59"/>
    <s v="OK"/>
    <m/>
    <m/>
    <d v="1899-12-30T00:00:00"/>
    <d v="1899-12-30T00:18:53"/>
    <n v="6"/>
    <n v="-6.8287037037001452E-4"/>
    <n v="18.883333333339216"/>
    <n v="8"/>
    <s v="Si"/>
  </r>
  <r>
    <s v="CCRÑ"/>
    <s v=""/>
    <x v="0"/>
    <s v="E1368FHT"/>
    <m/>
    <d v="2024-12-13T00:00:00"/>
    <m/>
    <s v="3320"/>
    <x v="20"/>
    <s v="PA"/>
    <m/>
    <m/>
    <d v="2024-12-13T00:00:00"/>
    <d v="1899-12-30T09:59:34"/>
    <d v="2024-12-13T00:00:00"/>
    <d v="1899-12-30T19:04:59"/>
    <d v="2024-12-13T00:00:00"/>
    <d v="1899-12-30T10:00:16"/>
    <x v="84"/>
    <s v="FCASTELO"/>
    <s v="1323103231"/>
    <s v="EXW"/>
    <d v="1899-12-30T18:10:08"/>
    <d v="1899-12-30T09:04:43"/>
    <d v="1899-12-30T09:05:25"/>
    <s v="Ensacado"/>
    <s v="E002"/>
    <x v="1"/>
    <d v="1899-12-30T00:00:42"/>
    <n v="-0.37827546296296005"/>
    <n v="9"/>
    <x v="9"/>
    <x v="4"/>
    <x v="2"/>
    <n v="1"/>
    <n v="0"/>
    <s v="KO"/>
    <s v="Ensacado"/>
    <x v="0"/>
    <n v="1"/>
    <s v="PUNTOS NORTE"/>
    <s v="A"/>
    <d v="1899-12-30T09:05:25"/>
    <d v="1899-12-30T08:07:25"/>
    <s v="KO"/>
    <m/>
    <m/>
    <d v="1899-12-30T00:00:00"/>
    <d v="1899-12-30T00:00:42"/>
    <n v="6"/>
    <d v="1899-12-30T09:05:25"/>
    <n v="0.69999999999835083"/>
    <n v="10"/>
    <s v="Si"/>
  </r>
  <r>
    <s v="CCRÑ"/>
    <s v="2024002774"/>
    <x v="0"/>
    <s v="ER7131BCF"/>
    <s v="E2618GDG"/>
    <d v="2024-12-13T00:00:00"/>
    <m/>
    <s v="55"/>
    <x v="19"/>
    <s v="S3"/>
    <s v="S3"/>
    <m/>
    <d v="2024-12-13T00:00:00"/>
    <d v="1899-12-30T09:56:01"/>
    <d v="2024-12-13T00:00:00"/>
    <d v="1899-12-30T10:03:03"/>
    <d v="2024-12-13T00:00:00"/>
    <d v="1899-12-30T11:34:31"/>
    <x v="0"/>
    <s v="RFCPI"/>
    <s v="1323103232"/>
    <s v="FBO"/>
    <d v="1899-12-30T01:38:30"/>
    <d v="1899-12-30T01:31:28"/>
    <d v="1899-12-30T00:07:02"/>
    <s v="Granel"/>
    <s v="E001"/>
    <x v="2"/>
    <d v="1899-12-30T01:38:30"/>
    <d v="1899-12-30T01:31:28"/>
    <n v="9"/>
    <x v="9"/>
    <x v="4"/>
    <x v="1"/>
    <n v="0"/>
    <n v="0"/>
    <s v="OK"/>
    <s v="Granel"/>
    <x v="0"/>
    <n v="0"/>
    <s v="PUNTOS NORTE"/>
    <s v="C"/>
    <d v="1899-12-30T00:07:02"/>
    <d v="1899-12-30T00:07:02"/>
    <s v="OK"/>
    <m/>
    <m/>
    <d v="1899-12-30T00:00:00"/>
    <d v="1899-12-30T01:38:30"/>
    <n v="6"/>
    <d v="1899-12-30T00:07:02"/>
    <n v="98.500000000003169"/>
    <n v="11"/>
    <s v="No"/>
  </r>
  <r>
    <s v="CCRÑ"/>
    <s v=""/>
    <x v="0"/>
    <s v="E3765CLT"/>
    <m/>
    <d v="2024-12-13T00:00:00"/>
    <m/>
    <s v="2906"/>
    <x v="21"/>
    <s v="PA"/>
    <m/>
    <m/>
    <d v="2024-12-13T00:00:00"/>
    <d v="1899-12-30T11:57:02"/>
    <d v="2024-12-13T00:00:00"/>
    <d v="1899-12-30T11:57:44"/>
    <d v="2024-12-13T00:00:00"/>
    <d v="1899-12-30T12:01:03"/>
    <x v="81"/>
    <s v="FCASTELO"/>
    <s v="1323103233"/>
    <s v="EXW"/>
    <d v="1899-12-30T00:04:01"/>
    <d v="1899-12-30T00:03:19"/>
    <d v="1899-12-30T00:00:42"/>
    <s v="Ensacado"/>
    <s v="E002"/>
    <x v="1"/>
    <d v="1899-12-30T00:04:01"/>
    <d v="1899-12-30T00:03:19"/>
    <n v="11"/>
    <x v="9"/>
    <x v="4"/>
    <x v="2"/>
    <n v="1"/>
    <n v="0"/>
    <s v="KO"/>
    <s v="Ensacado"/>
    <x v="0"/>
    <n v="1"/>
    <s v="PUNTOS NORTE"/>
    <s v="A"/>
    <d v="1899-12-30T00:00:42"/>
    <d v="1899-12-30T00:00:42"/>
    <s v="OK"/>
    <m/>
    <m/>
    <d v="1899-12-30T00:00:00"/>
    <d v="1899-12-30T00:04:01"/>
    <n v="6"/>
    <d v="1899-12-30T00:00:42"/>
    <n v="4.0166666666784323"/>
    <n v="12"/>
    <s v="Si"/>
  </r>
  <r>
    <s v="CCRÑ"/>
    <s v="2024002775"/>
    <x v="0"/>
    <s v="ER9540BCB"/>
    <s v="E3111DXK"/>
    <d v="2024-12-13T00:00:00"/>
    <m/>
    <s v="55"/>
    <x v="19"/>
    <s v="S3"/>
    <s v="S3"/>
    <m/>
    <d v="2024-12-13T00:00:00"/>
    <d v="1899-12-30T10:16:36"/>
    <d v="2024-12-13T00:00:00"/>
    <d v="1899-12-30T12:17:59"/>
    <d v="2024-12-13T00:00:00"/>
    <d v="1899-12-30T12:48:23"/>
    <x v="0"/>
    <s v="RFCPI"/>
    <s v="1323103234"/>
    <s v="FBO"/>
    <d v="1899-12-30T02:31:47"/>
    <d v="1899-12-30T00:30:24"/>
    <d v="1899-12-30T02:01:23"/>
    <s v="Granel"/>
    <s v="E001"/>
    <x v="2"/>
    <d v="1899-12-30T02:31:47"/>
    <d v="1899-12-30T00:30:24"/>
    <n v="10"/>
    <x v="9"/>
    <x v="4"/>
    <x v="1"/>
    <n v="0"/>
    <n v="0"/>
    <s v="OK"/>
    <s v="Granel"/>
    <x v="0"/>
    <n v="0"/>
    <s v="PUNTOS NORTE"/>
    <s v="C"/>
    <d v="1899-12-30T02:01:23"/>
    <d v="1899-12-30T01:03:23"/>
    <s v="OK"/>
    <m/>
    <m/>
    <d v="1899-12-30T00:00:00"/>
    <d v="1899-12-30T02:31:47"/>
    <n v="6"/>
    <d v="1899-12-30T02:01:23"/>
    <n v="151.78333333334399"/>
    <n v="12"/>
    <s v="No"/>
  </r>
  <r>
    <s v="CCRÑ"/>
    <s v="2024002776"/>
    <x v="0"/>
    <s v="ER7131BCF"/>
    <s v="E2618GDG"/>
    <d v="2024-12-13T00:00:00"/>
    <m/>
    <s v="55"/>
    <x v="19"/>
    <s v="S3"/>
    <s v="S3"/>
    <m/>
    <d v="2024-12-13T00:00:00"/>
    <d v="1899-12-30T12:49:55"/>
    <d v="2024-12-13T00:00:00"/>
    <d v="1899-12-30T15:09:35"/>
    <d v="2024-12-13T00:00:00"/>
    <d v="1899-12-30T15:37:57"/>
    <x v="0"/>
    <s v="RFCPI"/>
    <s v="1323103235"/>
    <s v="FBO"/>
    <d v="1899-12-30T02:48:02"/>
    <d v="1899-12-30T00:28:22"/>
    <d v="1899-12-30T02:19:40"/>
    <s v="Granel"/>
    <s v="E001"/>
    <x v="2"/>
    <d v="1899-12-30T02:48:02"/>
    <d v="1899-12-30T00:28:22"/>
    <n v="12"/>
    <x v="9"/>
    <x v="4"/>
    <x v="1"/>
    <n v="0"/>
    <n v="0"/>
    <s v="OK"/>
    <s v="Granel"/>
    <x v="0"/>
    <n v="0"/>
    <s v="PUNTOS NORTE"/>
    <s v="C"/>
    <d v="1899-12-30T02:19:40"/>
    <d v="1899-12-30T01:21:40"/>
    <s v="OK"/>
    <m/>
    <m/>
    <d v="1899-12-30T00:00:00"/>
    <d v="1899-12-30T02:48:02"/>
    <n v="6"/>
    <d v="1899-12-30T02:19:40"/>
    <n v="168.03333333334078"/>
    <n v="15"/>
    <s v="No"/>
  </r>
  <r>
    <s v="CCRÑ"/>
    <s v=""/>
    <x v="0"/>
    <s v="E8920LSF"/>
    <m/>
    <d v="2024-12-13T00:00:00"/>
    <m/>
    <s v="2906"/>
    <x v="21"/>
    <s v="PA"/>
    <m/>
    <m/>
    <d v="2024-12-13T00:00:00"/>
    <d v="1899-12-30T17:33:04"/>
    <d v="2024-12-13T00:00:00"/>
    <d v="1899-12-30T19:19:59"/>
    <d v="2024-12-13T00:00:00"/>
    <d v="1899-12-30T17:38:58"/>
    <x v="77"/>
    <s v="FCASTELO"/>
    <s v="1323103236"/>
    <s v="EXW"/>
    <d v="1899-12-30T03:27:56"/>
    <d v="1899-12-30T01:41:01"/>
    <d v="1899-12-30T01:46:55"/>
    <s v="Ensacado"/>
    <s v="E002"/>
    <x v="1"/>
    <d v="1899-12-30T00:05:54"/>
    <n v="-7.0150462962960014E-2"/>
    <n v="17"/>
    <x v="9"/>
    <x v="4"/>
    <x v="2"/>
    <n v="1"/>
    <n v="0"/>
    <s v="KO"/>
    <s v="Ensacado"/>
    <x v="0"/>
    <n v="1"/>
    <s v="PUNTOS NORTE"/>
    <s v="A"/>
    <d v="1899-12-30T01:46:55"/>
    <d v="1899-12-30T00:48:55"/>
    <s v="KO"/>
    <m/>
    <m/>
    <d v="1899-12-30T00:00:00"/>
    <d v="1899-12-30T00:05:54"/>
    <n v="6"/>
    <d v="1899-12-30T01:46:55"/>
    <n v="5.8999999999967656"/>
    <n v="17"/>
    <s v="Si"/>
  </r>
  <r>
    <s v="CCRÑ"/>
    <s v="2024002777"/>
    <x v="0"/>
    <s v="ER9540BCB"/>
    <s v="E3111DXK"/>
    <d v="2024-12-16T00:00:00"/>
    <m/>
    <s v="55"/>
    <x v="19"/>
    <s v="S3"/>
    <s v="S3"/>
    <m/>
    <d v="2024-12-13T00:00:00"/>
    <d v="1899-12-30T15:26:02"/>
    <d v="2024-12-16T00:00:00"/>
    <d v="1899-12-30T08:14:32"/>
    <d v="2024-12-16T00:00:00"/>
    <d v="1899-12-30T08:48:05"/>
    <x v="0"/>
    <s v="RFCPI"/>
    <s v="1323103237"/>
    <s v="FBO"/>
    <d v="1899-12-30T09:22:03"/>
    <d v="1899-12-30T00:33:33"/>
    <d v="1899-12-30T08:48:30"/>
    <s v="Granel"/>
    <s v="E001"/>
    <x v="2"/>
    <d v="1899-12-30T17:22:02"/>
    <d v="1899-12-30T00:33:33"/>
    <n v="15"/>
    <x v="11"/>
    <x v="4"/>
    <x v="1"/>
    <n v="0"/>
    <n v="1"/>
    <s v="KO"/>
    <s v="Granel"/>
    <x v="0"/>
    <n v="1"/>
    <s v="PUNTOS NORTE"/>
    <s v="C"/>
    <d v="1899-12-30T08:48:30"/>
    <d v="1899-12-30T07:50:30"/>
    <s v="OK"/>
    <m/>
    <m/>
    <d v="1899-12-30T00:00:00"/>
    <d v="1899-12-30T17:22:02"/>
    <n v="2"/>
    <n v="-0.29965277777777"/>
    <n v="1042.0333333333429"/>
    <n v="8"/>
    <s v="No"/>
  </r>
  <r>
    <s v="CCRÑ"/>
    <s v=""/>
    <x v="0"/>
    <s v="E2177FFP"/>
    <m/>
    <d v="2024-12-16T00:00:00"/>
    <m/>
    <s v="2906"/>
    <x v="21"/>
    <s v="PA"/>
    <m/>
    <m/>
    <d v="2024-12-16T00:00:00"/>
    <d v="1899-12-30T10:54:34"/>
    <d v="2024-12-16T00:00:00"/>
    <d v="1899-12-30T10:55:01"/>
    <d v="2024-12-16T00:00:00"/>
    <d v="1899-12-30T10:55:17"/>
    <x v="89"/>
    <s v="FCASTELO"/>
    <s v="1323103238"/>
    <s v="EXW"/>
    <d v="1899-12-30T00:00:43"/>
    <d v="1899-12-30T00:00:16"/>
    <d v="1899-12-30T00:00:27"/>
    <s v="Ensacado"/>
    <s v="E002"/>
    <x v="1"/>
    <d v="1899-12-30T00:00:43"/>
    <d v="1899-12-30T00:00:16"/>
    <n v="10"/>
    <x v="11"/>
    <x v="5"/>
    <x v="2"/>
    <n v="1"/>
    <n v="0"/>
    <s v="KO"/>
    <s v="Ensacado"/>
    <x v="0"/>
    <n v="1"/>
    <s v="PUNTOS NORTE"/>
    <s v="A"/>
    <d v="1899-12-30T00:00:27"/>
    <d v="1899-12-30T00:00:27"/>
    <s v="OK"/>
    <m/>
    <m/>
    <d v="1899-12-30T00:00:00"/>
    <d v="1899-12-30T00:00:43"/>
    <n v="2"/>
    <d v="1899-12-30T00:00:27"/>
    <n v="0.71666666665921142"/>
    <n v="10"/>
    <s v="Si"/>
  </r>
  <r>
    <s v="CCRÑ"/>
    <s v=""/>
    <x v="0"/>
    <s v="E6384LZK"/>
    <m/>
    <d v="2024-12-16T00:00:00"/>
    <m/>
    <s v="2916"/>
    <x v="22"/>
    <s v="PA"/>
    <m/>
    <m/>
    <d v="2024-12-16T00:00:00"/>
    <d v="1899-12-30T10:56:11"/>
    <d v="2024-12-16T00:00:00"/>
    <d v="1899-12-30T10:56:56"/>
    <d v="2024-12-16T00:00:00"/>
    <d v="1899-12-30T10:57:12"/>
    <x v="75"/>
    <s v="FCASTELO"/>
    <s v="1323103239"/>
    <s v="EXW"/>
    <d v="1899-12-30T00:01:01"/>
    <d v="1899-12-30T00:00:16"/>
    <d v="1899-12-30T00:00:45"/>
    <s v="Ensacado"/>
    <s v="E002"/>
    <x v="1"/>
    <d v="1899-12-30T00:01:01"/>
    <d v="1899-12-30T00:00:16"/>
    <n v="10"/>
    <x v="11"/>
    <x v="5"/>
    <x v="2"/>
    <n v="1"/>
    <n v="0"/>
    <s v="KO"/>
    <s v="Ensacado"/>
    <x v="0"/>
    <n v="1"/>
    <s v="PUNTOS NORTE"/>
    <s v="A"/>
    <d v="1899-12-30T00:00:45"/>
    <d v="1899-12-30T00:00:45"/>
    <s v="OK"/>
    <m/>
    <m/>
    <d v="1899-12-30T00:00:00"/>
    <d v="1899-12-30T00:01:01"/>
    <n v="2"/>
    <d v="1899-12-30T00:00:45"/>
    <n v="1.0166666666688506"/>
    <n v="10"/>
    <s v="Si"/>
  </r>
  <r>
    <s v="CCRÑ"/>
    <s v=""/>
    <x v="0"/>
    <s v="E7739BWG"/>
    <m/>
    <d v="2024-12-16T00:00:00"/>
    <m/>
    <s v="2906"/>
    <x v="21"/>
    <s v="PA"/>
    <m/>
    <m/>
    <d v="2024-12-16T00:00:00"/>
    <d v="1899-12-30T11:05:59"/>
    <d v="2024-12-16T00:00:00"/>
    <d v="1899-12-30T08:57:00"/>
    <d v="2024-12-16T00:00:00"/>
    <d v="1899-12-30T11:07:19"/>
    <x v="90"/>
    <s v="FCASTELO"/>
    <s v="1323103240"/>
    <s v="EXW"/>
    <d v="1899-12-30T04:19:18"/>
    <d v="1899-12-30T02:10:19"/>
    <d v="1899-12-30T02:08:59"/>
    <s v="Ensacado"/>
    <s v="E002"/>
    <x v="1"/>
    <d v="1899-12-30T00:01:20"/>
    <d v="1899-12-30T02:10:19"/>
    <n v="11"/>
    <x v="11"/>
    <x v="5"/>
    <x v="2"/>
    <n v="1"/>
    <n v="0"/>
    <s v="KO"/>
    <s v="Ensacado"/>
    <x v="0"/>
    <n v="1"/>
    <s v="PUNTOS NORTE"/>
    <s v="A"/>
    <d v="1899-12-30T02:08:59"/>
    <d v="1899-12-30T01:10:59"/>
    <s v="KO"/>
    <m/>
    <m/>
    <d v="1899-12-30T00:00:00"/>
    <d v="1899-12-30T00:01:20"/>
    <n v="2"/>
    <n v="-8.9571759259259975E-2"/>
    <n v="1.3333333333248021"/>
    <n v="11"/>
    <s v="Si"/>
  </r>
  <r>
    <s v="CCRÑ"/>
    <s v="2024002778"/>
    <x v="0"/>
    <s v="ER4994BCK"/>
    <s v="E0244LTR"/>
    <d v="2024-12-16T00:00:00"/>
    <m/>
    <s v="55"/>
    <x v="19"/>
    <s v="S3"/>
    <s v="S3"/>
    <m/>
    <d v="2024-12-16T00:00:00"/>
    <d v="1899-12-30T08:04:31"/>
    <d v="2024-12-16T00:00:00"/>
    <d v="1899-12-30T10:19:24"/>
    <d v="2024-12-16T00:00:00"/>
    <d v="1899-12-30T11:08:54"/>
    <x v="0"/>
    <s v="RFCPI"/>
    <s v="1323103241"/>
    <s v="FBO"/>
    <d v="1899-12-30T03:04:23"/>
    <d v="1899-12-30T00:49:30"/>
    <d v="1899-12-30T02:14:53"/>
    <s v="Granel"/>
    <s v="E001"/>
    <x v="2"/>
    <d v="1899-12-30T03:04:23"/>
    <d v="1899-12-30T00:49:30"/>
    <n v="8"/>
    <x v="11"/>
    <x v="5"/>
    <x v="1"/>
    <n v="0"/>
    <n v="0"/>
    <s v="OK"/>
    <s v="Granel"/>
    <x v="0"/>
    <n v="0"/>
    <s v="PUNTOS NORTE"/>
    <s v="C"/>
    <d v="1899-12-30T02:14:53"/>
    <d v="1899-12-30T01:16:53"/>
    <s v="OK"/>
    <m/>
    <m/>
    <d v="1899-12-30T00:00:00"/>
    <d v="1899-12-30T03:04:23"/>
    <n v="2"/>
    <d v="1899-12-30T02:14:53"/>
    <n v="184.38333333333119"/>
    <n v="11"/>
    <s v="No"/>
  </r>
  <r>
    <s v="CCRÑ"/>
    <s v="2024002779"/>
    <x v="0"/>
    <s v="ER9540BCB"/>
    <s v="E3111DXK"/>
    <d v="2024-12-16T00:00:00"/>
    <m/>
    <s v="55"/>
    <x v="19"/>
    <s v="S3"/>
    <s v="S3"/>
    <m/>
    <d v="2024-12-16T00:00:00"/>
    <d v="1899-12-30T10:11:51"/>
    <d v="2024-12-16T00:00:00"/>
    <d v="1899-12-30T10:38:39"/>
    <d v="2024-12-16T00:00:00"/>
    <d v="1899-12-30T11:22:11"/>
    <x v="0"/>
    <s v="RFCPI"/>
    <s v="1323103242"/>
    <s v="FBO"/>
    <d v="1899-12-30T01:10:20"/>
    <d v="1899-12-30T00:43:32"/>
    <d v="1899-12-30T00:26:48"/>
    <s v="Granel"/>
    <s v="E001"/>
    <x v="2"/>
    <d v="1899-12-30T01:10:20"/>
    <d v="1899-12-30T00:43:32"/>
    <n v="10"/>
    <x v="11"/>
    <x v="5"/>
    <x v="1"/>
    <n v="0"/>
    <n v="0"/>
    <s v="OK"/>
    <s v="Granel"/>
    <x v="0"/>
    <n v="0"/>
    <s v="PUNTOS NORTE"/>
    <s v="B"/>
    <d v="1899-12-30T00:26:48"/>
    <d v="1899-12-30T00:26:48"/>
    <s v="OK"/>
    <m/>
    <m/>
    <d v="1899-12-30T00:00:00"/>
    <d v="1899-12-30T01:10:20"/>
    <n v="2"/>
    <d v="1899-12-30T00:26:48"/>
    <n v="70.333333333344058"/>
    <n v="11"/>
    <s v="No"/>
  </r>
  <r>
    <s v="CCRÑ"/>
    <s v="2024002780"/>
    <x v="0"/>
    <s v="ER9540BCB"/>
    <s v="E3111DXK"/>
    <d v="2024-12-16T00:00:00"/>
    <m/>
    <s v="55"/>
    <x v="19"/>
    <s v="S3"/>
    <s v="S3"/>
    <m/>
    <d v="2024-12-16T00:00:00"/>
    <d v="1899-12-30T12:27:56"/>
    <d v="2024-12-16T00:00:00"/>
    <d v="1899-12-30T12:35:06"/>
    <d v="2024-12-16T00:00:00"/>
    <d v="1899-12-30T12:55:01"/>
    <x v="0"/>
    <s v="RFCPI"/>
    <s v="1323103243"/>
    <s v="FBO"/>
    <d v="1899-12-30T00:27:05"/>
    <d v="1899-12-30T00:19:55"/>
    <d v="1899-12-30T00:07:10"/>
    <s v="Granel"/>
    <s v="E001"/>
    <x v="2"/>
    <d v="1899-12-30T00:27:05"/>
    <d v="1899-12-30T00:19:55"/>
    <n v="12"/>
    <x v="11"/>
    <x v="5"/>
    <x v="1"/>
    <n v="0"/>
    <n v="0"/>
    <s v="OK"/>
    <s v="Granel"/>
    <x v="0"/>
    <n v="0"/>
    <s v="PUNTOS NORTE"/>
    <s v="A"/>
    <d v="1899-12-30T00:07:10"/>
    <d v="1899-12-30T00:07:10"/>
    <s v="OK"/>
    <m/>
    <m/>
    <d v="1899-12-30T00:00:00"/>
    <d v="1899-12-30T00:27:05"/>
    <n v="2"/>
    <d v="1899-12-30T00:07:10"/>
    <n v="27.083333333332824"/>
    <n v="12"/>
    <s v="Si"/>
  </r>
  <r>
    <s v="CCRÑ"/>
    <s v="2024002781"/>
    <x v="0"/>
    <s v="ER4994BCK"/>
    <s v="E0244LTR"/>
    <d v="2024-12-16T00:00:00"/>
    <m/>
    <s v="55"/>
    <x v="19"/>
    <s v="S3"/>
    <s v="S3"/>
    <m/>
    <d v="2024-12-16T00:00:00"/>
    <d v="1899-12-30T12:52:31"/>
    <d v="2024-12-16T00:00:00"/>
    <d v="1899-12-30T15:06:16"/>
    <d v="2024-12-16T00:00:00"/>
    <d v="1899-12-30T15:28:53"/>
    <x v="0"/>
    <s v="RFCPI"/>
    <s v="1323103244"/>
    <s v="FBO"/>
    <d v="1899-12-30T02:36:22"/>
    <d v="1899-12-30T00:22:37"/>
    <d v="1899-12-30T02:13:45"/>
    <s v="Granel"/>
    <s v="E001"/>
    <x v="2"/>
    <d v="1899-12-30T02:36:22"/>
    <d v="1899-12-30T00:22:37"/>
    <n v="12"/>
    <x v="11"/>
    <x v="5"/>
    <x v="1"/>
    <n v="0"/>
    <n v="0"/>
    <s v="OK"/>
    <s v="Granel"/>
    <x v="0"/>
    <n v="0"/>
    <s v="PUNTOS NORTE"/>
    <s v="C"/>
    <d v="1899-12-30T02:13:45"/>
    <d v="1899-12-30T01:15:45"/>
    <s v="OK"/>
    <m/>
    <m/>
    <d v="1899-12-30T00:00:00"/>
    <d v="1899-12-30T02:36:22"/>
    <n v="2"/>
    <d v="1899-12-30T02:13:45"/>
    <n v="156.36666666666244"/>
    <n v="15"/>
    <s v="No"/>
  </r>
  <r>
    <s v="CCRÑ"/>
    <s v=""/>
    <x v="0"/>
    <s v="E8920LSF"/>
    <m/>
    <d v="2024-12-16T00:00:00"/>
    <m/>
    <s v="2906"/>
    <x v="21"/>
    <s v="PA"/>
    <m/>
    <m/>
    <d v="2024-12-16T00:00:00"/>
    <d v="1899-12-30T17:46:02"/>
    <d v="2024-12-16T00:00:00"/>
    <d v="1899-12-30T19:19:59"/>
    <d v="2024-12-16T00:00:00"/>
    <d v="1899-12-30T17:48:46"/>
    <x v="77"/>
    <s v="RPUMAREGA"/>
    <s v="1323103245"/>
    <s v="EXW"/>
    <d v="1899-12-30T03:05:10"/>
    <d v="1899-12-30T01:31:13"/>
    <d v="1899-12-30T01:33:57"/>
    <s v="Ensacado"/>
    <s v="E002"/>
    <x v="1"/>
    <d v="1899-12-30T00:02:44"/>
    <n v="-6.3344907407409945E-2"/>
    <n v="17"/>
    <x v="11"/>
    <x v="5"/>
    <x v="2"/>
    <n v="1"/>
    <n v="0"/>
    <s v="KO"/>
    <s v="Ensacado"/>
    <x v="0"/>
    <n v="1"/>
    <s v="PUNTOS NORTE"/>
    <s v="A"/>
    <d v="1899-12-30T01:33:57"/>
    <d v="1899-12-30T00:35:57"/>
    <s v="KO"/>
    <m/>
    <m/>
    <d v="1899-12-30T00:00:00"/>
    <d v="1899-12-30T00:02:44"/>
    <n v="2"/>
    <d v="1899-12-30T01:33:57"/>
    <n v="2.7333333333216636"/>
    <n v="17"/>
    <s v="Si"/>
  </r>
  <r>
    <s v="CCRÑ"/>
    <s v="2024002782"/>
    <x v="0"/>
    <s v="ER9540BCB"/>
    <s v="E3111DXK"/>
    <d v="2024-12-17T00:00:00"/>
    <m/>
    <s v="55"/>
    <x v="19"/>
    <s v="S3"/>
    <s v="S3"/>
    <m/>
    <d v="2024-12-16T00:00:00"/>
    <d v="1899-12-30T15:59:07"/>
    <d v="2024-12-17T00:00:00"/>
    <d v="1899-12-30T08:08:07"/>
    <d v="2024-12-17T00:00:00"/>
    <d v="1899-12-30T08:37:54"/>
    <x v="0"/>
    <s v="RFCPI"/>
    <s v="1323103246"/>
    <s v="FBO"/>
    <d v="1899-12-30T08:38:47"/>
    <d v="1899-12-30T00:29:47"/>
    <d v="1899-12-30T08:09:00"/>
    <s v="Granel"/>
    <s v="E001"/>
    <x v="2"/>
    <d v="1899-12-30T16:38:46"/>
    <d v="1899-12-30T00:29:47"/>
    <n v="15"/>
    <x v="12"/>
    <x v="5"/>
    <x v="1"/>
    <n v="0"/>
    <n v="1"/>
    <s v="KO"/>
    <s v="Granel"/>
    <x v="0"/>
    <n v="1"/>
    <s v="PUNTOS NORTE"/>
    <s v="C"/>
    <d v="1899-12-30T08:09:00"/>
    <d v="1899-12-30T07:11:00"/>
    <s v="OK"/>
    <m/>
    <m/>
    <d v="1899-12-30T00:00:00"/>
    <d v="1899-12-30T16:38:46"/>
    <n v="3"/>
    <n v="-0.32708333333333001"/>
    <n v="998.76666666667063"/>
    <n v="8"/>
    <s v="No"/>
  </r>
  <r>
    <s v="CCRÑ"/>
    <s v="2024002783"/>
    <x v="0"/>
    <s v="ER4994BCK"/>
    <s v="E0244LTR"/>
    <d v="2024-12-17T00:00:00"/>
    <m/>
    <s v="55"/>
    <x v="19"/>
    <s v="S3"/>
    <s v="S3"/>
    <m/>
    <d v="2024-12-16T00:00:00"/>
    <d v="1899-12-30T16:43:46"/>
    <d v="2024-12-17T00:00:00"/>
    <d v="1899-12-30T08:08:41"/>
    <d v="2024-12-17T00:00:00"/>
    <d v="1899-12-30T09:06:47"/>
    <x v="0"/>
    <s v="RFCPI"/>
    <s v="1323103247"/>
    <s v="FBO"/>
    <d v="1899-12-30T08:23:01"/>
    <d v="1899-12-30T00:58:06"/>
    <d v="1899-12-30T07:24:55"/>
    <s v="Granel"/>
    <s v="E001"/>
    <x v="2"/>
    <d v="1899-12-30T16:23:00"/>
    <d v="1899-12-30T00:58:06"/>
    <n v="16"/>
    <x v="12"/>
    <x v="5"/>
    <x v="1"/>
    <n v="0"/>
    <n v="1"/>
    <s v="KO"/>
    <s v="Granel"/>
    <x v="0"/>
    <n v="1"/>
    <s v="PUNTOS NORTE"/>
    <s v="C"/>
    <d v="1899-12-30T07:24:55"/>
    <d v="1899-12-30T06:26:55"/>
    <s v="OK"/>
    <m/>
    <m/>
    <d v="1899-12-30T00:00:00"/>
    <d v="1899-12-30T16:23:00"/>
    <n v="3"/>
    <n v="-0.35769675925925998"/>
    <n v="982.99999999999568"/>
    <n v="9"/>
    <s v="No"/>
  </r>
  <r>
    <s v="CCRÑ"/>
    <s v=""/>
    <x v="0"/>
    <s v="E1352CCR"/>
    <m/>
    <d v="2024-12-17T00:00:00"/>
    <m/>
    <s v="3320"/>
    <x v="20"/>
    <s v="PA"/>
    <m/>
    <m/>
    <d v="2024-12-17T00:00:00"/>
    <d v="1899-12-30T09:41:00"/>
    <d v="2024-12-17T00:00:00"/>
    <d v="1899-12-30T19:16:59"/>
    <d v="2024-12-17T00:00:00"/>
    <d v="1899-12-30T09:42:04"/>
    <x v="91"/>
    <s v="FCASTELO"/>
    <s v="1323103248"/>
    <s v="EXW"/>
    <d v="1899-12-30T19:10:54"/>
    <d v="1899-12-30T09:34:55"/>
    <d v="1899-12-30T09:35:59"/>
    <s v="Ensacado"/>
    <s v="E002"/>
    <x v="1"/>
    <d v="1899-12-30T00:01:04"/>
    <n v="-0.39924768518518999"/>
    <n v="9"/>
    <x v="12"/>
    <x v="5"/>
    <x v="2"/>
    <n v="1"/>
    <n v="0"/>
    <s v="KO"/>
    <s v="Ensacado"/>
    <x v="0"/>
    <n v="1"/>
    <s v="PUNTOS NORTE"/>
    <s v="A"/>
    <d v="1899-12-30T09:35:59"/>
    <d v="1899-12-30T08:37:59"/>
    <s v="KO"/>
    <m/>
    <m/>
    <d v="1899-12-30T00:00:00"/>
    <d v="1899-12-30T00:01:04"/>
    <n v="3"/>
    <d v="1899-12-30T09:35:59"/>
    <n v="1.0666666666655811"/>
    <n v="9"/>
    <s v="Si"/>
  </r>
  <r>
    <s v="CCRÑ"/>
    <s v=""/>
    <x v="0"/>
    <s v="E8920LSF"/>
    <m/>
    <d v="2024-12-17T00:00:00"/>
    <m/>
    <s v="2906"/>
    <x v="21"/>
    <s v="PA"/>
    <m/>
    <m/>
    <d v="2024-12-17T00:00:00"/>
    <d v="1899-12-30T11:18:11"/>
    <d v="2024-12-17T00:00:00"/>
    <d v="1899-12-30T19:19:59"/>
    <d v="2024-12-17T00:00:00"/>
    <d v="1899-12-30T11:19:13"/>
    <x v="77"/>
    <s v="FCASTELO"/>
    <s v="1323103249"/>
    <s v="EXW"/>
    <d v="1899-12-30T16:02:34"/>
    <d v="1899-12-30T08:00:46"/>
    <d v="1899-12-30T08:01:48"/>
    <s v="Ensacado"/>
    <s v="E002"/>
    <x v="1"/>
    <d v="1899-12-30T00:01:02"/>
    <n v="-0.33386574074073999"/>
    <n v="11"/>
    <x v="12"/>
    <x v="5"/>
    <x v="2"/>
    <n v="1"/>
    <n v="0"/>
    <s v="KO"/>
    <s v="Ensacado"/>
    <x v="0"/>
    <n v="1"/>
    <s v="PUNTOS NORTE"/>
    <s v="A"/>
    <d v="1899-12-30T08:01:48"/>
    <d v="1899-12-30T07:03:48"/>
    <s v="KO"/>
    <m/>
    <m/>
    <d v="1899-12-30T00:00:00"/>
    <d v="1899-12-30T00:01:02"/>
    <n v="3"/>
    <d v="1899-12-30T08:01:48"/>
    <n v="1.0333333333296313"/>
    <n v="11"/>
    <s v="Si"/>
  </r>
  <r>
    <s v="CCRÑ"/>
    <s v="2024002784"/>
    <x v="0"/>
    <s v="ER9540BCB"/>
    <s v="E3111DXK"/>
    <d v="2024-12-17T00:00:00"/>
    <m/>
    <s v="55"/>
    <x v="19"/>
    <s v="S3"/>
    <s v="S3"/>
    <m/>
    <d v="2024-12-17T00:00:00"/>
    <d v="1899-12-30T09:40:00"/>
    <d v="2024-12-17T00:00:00"/>
    <d v="1899-12-30T11:13:45"/>
    <d v="2024-12-17T00:00:00"/>
    <d v="1899-12-30T11:30:51"/>
    <x v="0"/>
    <s v="RFCPI"/>
    <s v="1323103250"/>
    <s v="FBO"/>
    <d v="1899-12-30T01:50:51"/>
    <d v="1899-12-30T00:17:06"/>
    <d v="1899-12-30T01:33:45"/>
    <s v="Granel"/>
    <s v="E001"/>
    <x v="2"/>
    <d v="1899-12-30T01:50:51"/>
    <d v="1899-12-30T00:17:06"/>
    <n v="9"/>
    <x v="12"/>
    <x v="5"/>
    <x v="1"/>
    <n v="0"/>
    <n v="0"/>
    <s v="OK"/>
    <s v="Granel"/>
    <x v="0"/>
    <n v="0"/>
    <s v="PUNTOS NORTE"/>
    <s v="C"/>
    <d v="1899-12-30T01:33:45"/>
    <d v="1899-12-30T00:35:45"/>
    <s v="OK"/>
    <m/>
    <m/>
    <d v="1899-12-30T00:00:00"/>
    <d v="1899-12-30T01:50:51"/>
    <n v="3"/>
    <d v="1899-12-30T01:33:45"/>
    <n v="110.84999999999039"/>
    <n v="11"/>
    <s v="No"/>
  </r>
  <r>
    <s v="CCRÑ"/>
    <s v=""/>
    <x v="0"/>
    <s v="E0147BZW"/>
    <m/>
    <d v="2024-12-17T00:00:00"/>
    <m/>
    <s v="2906"/>
    <x v="21"/>
    <s v="PA"/>
    <m/>
    <m/>
    <d v="2024-12-17T00:00:00"/>
    <d v="1899-12-30T11:48:47"/>
    <d v="2024-12-17T00:00:00"/>
    <d v="1899-12-30T11:49:47"/>
    <d v="2024-12-17T00:00:00"/>
    <d v="1899-12-30T11:50:37"/>
    <x v="85"/>
    <s v="FCASTELO"/>
    <s v="1323103251"/>
    <s v="EXW"/>
    <d v="1899-12-30T00:01:50"/>
    <d v="1899-12-30T00:00:50"/>
    <d v="1899-12-30T00:01:00"/>
    <s v="Ensacado"/>
    <s v="E002"/>
    <x v="1"/>
    <d v="1899-12-30T00:01:50"/>
    <d v="1899-12-30T00:00:50"/>
    <n v="11"/>
    <x v="12"/>
    <x v="5"/>
    <x v="2"/>
    <n v="1"/>
    <n v="0"/>
    <s v="KO"/>
    <s v="Ensacado"/>
    <x v="0"/>
    <n v="1"/>
    <s v="PUNTOS NORTE"/>
    <s v="A"/>
    <d v="1899-12-30T00:01:00"/>
    <d v="1899-12-30T00:01:00"/>
    <s v="OK"/>
    <m/>
    <m/>
    <d v="1899-12-30T00:00:00"/>
    <d v="1899-12-30T00:01:50"/>
    <n v="3"/>
    <d v="1899-12-30T00:01:00"/>
    <n v="1.8333333333359914"/>
    <n v="11"/>
    <s v="Si"/>
  </r>
  <r>
    <s v="CCRÑ"/>
    <s v="2024002785"/>
    <x v="0"/>
    <s v="ER4994BCK"/>
    <s v="E0244LTR"/>
    <d v="2024-12-17T00:00:00"/>
    <m/>
    <s v="55"/>
    <x v="19"/>
    <s v="S3"/>
    <s v="S3"/>
    <m/>
    <d v="2024-12-17T00:00:00"/>
    <d v="1899-12-30T12:14:27"/>
    <d v="2024-12-17T00:00:00"/>
    <d v="1899-12-30T12:16:23"/>
    <d v="2024-12-17T00:00:00"/>
    <d v="1899-12-30T12:53:32"/>
    <x v="0"/>
    <s v="RFCPI"/>
    <s v="1323103252"/>
    <s v="FBO"/>
    <d v="1899-12-30T00:39:05"/>
    <d v="1899-12-30T00:37:09"/>
    <d v="1899-12-30T00:01:56"/>
    <s v="Granel"/>
    <s v="E001"/>
    <x v="2"/>
    <d v="1899-12-30T00:39:05"/>
    <d v="1899-12-30T00:37:09"/>
    <n v="12"/>
    <x v="12"/>
    <x v="5"/>
    <x v="1"/>
    <n v="0"/>
    <n v="0"/>
    <s v="OK"/>
    <s v="Granel"/>
    <x v="0"/>
    <n v="0"/>
    <s v="PUNTOS NORTE"/>
    <s v="A"/>
    <d v="1899-12-30T00:01:56"/>
    <d v="1899-12-30T00:01:56"/>
    <s v="OK"/>
    <m/>
    <m/>
    <d v="1899-12-30T00:00:00"/>
    <d v="1899-12-30T00:39:05"/>
    <n v="3"/>
    <d v="1899-12-30T00:01:56"/>
    <n v="39.083333333342374"/>
    <n v="12"/>
    <s v="Si"/>
  </r>
  <r>
    <s v="CCRÑ"/>
    <s v="2024002786"/>
    <x v="0"/>
    <s v="ER9540BCB"/>
    <s v="E3111DXK"/>
    <d v="2024-12-17T00:00:00"/>
    <m/>
    <s v="55"/>
    <x v="19"/>
    <s v="S3"/>
    <s v="S3"/>
    <m/>
    <d v="2024-12-17T00:00:00"/>
    <d v="1899-12-30T13:18:31"/>
    <d v="2024-12-17T00:00:00"/>
    <d v="1899-12-30T14:26:40"/>
    <d v="2024-12-17T00:00:00"/>
    <d v="1899-12-30T14:50:57"/>
    <x v="0"/>
    <s v="RFCPI"/>
    <s v="1323103253"/>
    <s v="FBO"/>
    <d v="1899-12-30T01:32:26"/>
    <d v="1899-12-30T00:24:17"/>
    <d v="1899-12-30T01:08:09"/>
    <s v="Granel"/>
    <s v="E001"/>
    <x v="2"/>
    <d v="1899-12-30T01:32:26"/>
    <d v="1899-12-30T00:24:17"/>
    <n v="13"/>
    <x v="12"/>
    <x v="5"/>
    <x v="1"/>
    <n v="0"/>
    <n v="0"/>
    <s v="OK"/>
    <s v="Granel"/>
    <x v="0"/>
    <n v="0"/>
    <s v="PUNTOS NORTE"/>
    <s v="C"/>
    <d v="1899-12-30T01:08:09"/>
    <d v="1899-12-30T00:10:09"/>
    <s v="OK"/>
    <m/>
    <m/>
    <d v="1899-12-30T00:00:00"/>
    <d v="1899-12-30T01:32:26"/>
    <n v="3"/>
    <d v="1899-12-30T01:08:09"/>
    <n v="92.433333333340798"/>
    <n v="14"/>
    <s v="No"/>
  </r>
  <r>
    <s v="CCRÑ"/>
    <s v=""/>
    <x v="0"/>
    <s v="E1262BZF"/>
    <m/>
    <d v="2024-12-17T00:00:00"/>
    <m/>
    <s v="2906"/>
    <x v="21"/>
    <s v="PA"/>
    <m/>
    <m/>
    <d v="2024-12-17T00:00:00"/>
    <d v="1899-12-30T15:20:33"/>
    <d v="2024-12-17T00:00:00"/>
    <d v="1899-12-30T19:19:59"/>
    <d v="2024-12-17T00:00:00"/>
    <d v="1899-12-30T15:22:55"/>
    <x v="92"/>
    <s v="FCASTELO"/>
    <s v="1323103254"/>
    <s v="EXW"/>
    <d v="1899-12-30T07:56:30"/>
    <d v="1899-12-30T03:57:04"/>
    <d v="1899-12-30T03:59:26"/>
    <s v="Ensacado"/>
    <s v="E002"/>
    <x v="1"/>
    <d v="1899-12-30T00:02:22"/>
    <n v="-0.16462962962963001"/>
    <n v="15"/>
    <x v="12"/>
    <x v="5"/>
    <x v="2"/>
    <n v="1"/>
    <n v="0"/>
    <s v="KO"/>
    <s v="Ensacado"/>
    <x v="0"/>
    <n v="1"/>
    <s v="PUNTOS NORTE"/>
    <s v="A"/>
    <d v="1899-12-30T03:59:26"/>
    <d v="1899-12-30T03:01:26"/>
    <s v="KO"/>
    <m/>
    <m/>
    <d v="1899-12-30T00:00:00"/>
    <d v="1899-12-30T00:02:22"/>
    <n v="3"/>
    <d v="1899-12-30T03:59:26"/>
    <n v="2.3666666666687419"/>
    <n v="15"/>
    <s v="Si"/>
  </r>
  <r>
    <s v="CCRÑ"/>
    <s v="2024002787"/>
    <x v="0"/>
    <s v="ER4994BCK"/>
    <s v="E0244LTR"/>
    <d v="2024-12-17T00:00:00"/>
    <m/>
    <s v="55"/>
    <x v="19"/>
    <s v="S3"/>
    <s v="S3"/>
    <m/>
    <d v="2024-12-17T00:00:00"/>
    <d v="1899-12-30T14:37:27"/>
    <d v="2024-12-17T00:00:00"/>
    <d v="1899-12-30T15:32:52"/>
    <d v="2024-12-17T00:00:00"/>
    <d v="1899-12-30T15:56:49"/>
    <x v="0"/>
    <s v="RFCPI"/>
    <s v="1323103255"/>
    <s v="FBO"/>
    <d v="1899-12-30T01:19:22"/>
    <d v="1899-12-30T00:23:57"/>
    <d v="1899-12-30T00:55:25"/>
    <s v="Granel"/>
    <s v="E001"/>
    <x v="2"/>
    <d v="1899-12-30T01:19:22"/>
    <d v="1899-12-30T00:23:57"/>
    <n v="14"/>
    <x v="12"/>
    <x v="5"/>
    <x v="1"/>
    <n v="0"/>
    <n v="0"/>
    <s v="OK"/>
    <s v="Granel"/>
    <x v="0"/>
    <n v="0"/>
    <s v="PUNTOS NORTE"/>
    <s v="B"/>
    <d v="1899-12-30T00:55:25"/>
    <d v="1899-12-30T00:10:25"/>
    <s v="OK"/>
    <m/>
    <m/>
    <d v="1899-12-30T00:00:00"/>
    <d v="1899-12-30T01:19:22"/>
    <n v="3"/>
    <d v="1899-12-30T00:55:25"/>
    <n v="79.366666666665594"/>
    <n v="15"/>
    <s v="No"/>
  </r>
  <r>
    <s v="CCRÑ"/>
    <s v=""/>
    <x v="0"/>
    <s v="E1368FHT"/>
    <m/>
    <d v="2024-12-17T00:00:00"/>
    <m/>
    <s v="2906"/>
    <x v="21"/>
    <s v="PA"/>
    <m/>
    <m/>
    <d v="2024-12-17T00:00:00"/>
    <d v="1899-12-30T16:45:50"/>
    <d v="2024-12-17T00:00:00"/>
    <d v="1899-12-30T19:04:59"/>
    <d v="2024-12-17T00:00:00"/>
    <d v="1899-12-30T16:47:27"/>
    <x v="84"/>
    <s v="FCASTELO"/>
    <s v="1323103256"/>
    <s v="EXW"/>
    <d v="1899-12-30T04:36:41"/>
    <d v="1899-12-30T02:17:32"/>
    <d v="1899-12-30T02:19:09"/>
    <s v="Ensacado"/>
    <s v="E002"/>
    <x v="1"/>
    <d v="1899-12-30T00:01:37"/>
    <n v="-9.5509259259250023E-2"/>
    <n v="16"/>
    <x v="12"/>
    <x v="5"/>
    <x v="2"/>
    <n v="1"/>
    <n v="0"/>
    <s v="KO"/>
    <s v="Ensacado"/>
    <x v="0"/>
    <n v="1"/>
    <s v="PUNTOS NORTE"/>
    <s v="A"/>
    <d v="1899-12-30T02:19:09"/>
    <d v="1899-12-30T01:21:09"/>
    <s v="KO"/>
    <m/>
    <m/>
    <d v="1899-12-30T00:00:00"/>
    <d v="1899-12-30T00:01:37"/>
    <n v="3"/>
    <d v="1899-12-30T02:19:09"/>
    <n v="1.6166666666735807"/>
    <n v="16"/>
    <s v="Si"/>
  </r>
  <r>
    <s v="CCRÑ"/>
    <s v="2024002788"/>
    <x v="0"/>
    <s v="ER9540BCB"/>
    <s v="E3111DXK"/>
    <d v="2024-12-18T00:00:00"/>
    <m/>
    <s v="55"/>
    <x v="19"/>
    <s v="S3"/>
    <s v="S3"/>
    <m/>
    <d v="2024-12-17T00:00:00"/>
    <d v="1899-12-30T15:55:20"/>
    <d v="2024-12-18T00:00:00"/>
    <d v="1899-12-30T09:17:19"/>
    <d v="2024-12-18T00:00:00"/>
    <d v="1899-12-30T09:44:02"/>
    <x v="0"/>
    <s v="RFCPI"/>
    <s v="1323103257"/>
    <s v="FBO"/>
    <d v="1899-12-30T09:48:42"/>
    <d v="1899-12-30T00:26:43"/>
    <d v="1899-12-30T09:21:59"/>
    <s v="Granel"/>
    <s v="E001"/>
    <x v="2"/>
    <d v="1899-12-30T17:48:41"/>
    <d v="1899-12-30T00:26:43"/>
    <n v="15"/>
    <x v="13"/>
    <x v="5"/>
    <x v="1"/>
    <n v="0"/>
    <n v="1"/>
    <s v="KO"/>
    <s v="Granel"/>
    <x v="0"/>
    <n v="1"/>
    <s v="PUNTOS NORTE"/>
    <s v="C"/>
    <d v="1899-12-30T09:21:59"/>
    <d v="1899-12-30T08:23:59"/>
    <s v="OK"/>
    <m/>
    <m/>
    <d v="1899-12-30T00:00:00"/>
    <d v="1899-12-30T17:48:41"/>
    <n v="4"/>
    <n v="-0.27640046296296999"/>
    <n v="1068.683333333322"/>
    <n v="9"/>
    <s v="No"/>
  </r>
  <r>
    <s v="CCRÑ"/>
    <s v="2024002789"/>
    <x v="0"/>
    <s v="ER4994BCK"/>
    <s v="E0244LTR"/>
    <d v="2024-12-18T00:00:00"/>
    <m/>
    <s v="55"/>
    <x v="19"/>
    <s v="S3"/>
    <s v="S3"/>
    <m/>
    <d v="2024-12-17T00:00:00"/>
    <d v="1899-12-30T17:03:22"/>
    <d v="2024-12-18T00:00:00"/>
    <d v="1899-12-30T09:17:53"/>
    <d v="2024-12-18T00:00:00"/>
    <d v="1899-12-30T10:06:27"/>
    <x v="0"/>
    <s v="RFCPI"/>
    <s v="1323103259"/>
    <s v="FBO"/>
    <d v="1899-12-30T09:03:05"/>
    <d v="1899-12-30T00:48:34"/>
    <d v="1899-12-30T08:14:31"/>
    <s v="Granel"/>
    <s v="E001"/>
    <x v="2"/>
    <d v="1899-12-30T17:03:04"/>
    <d v="1899-12-30T00:48:34"/>
    <n v="17"/>
    <x v="13"/>
    <x v="5"/>
    <x v="1"/>
    <n v="0"/>
    <n v="1"/>
    <s v="KO"/>
    <s v="Granel"/>
    <x v="0"/>
    <n v="1"/>
    <s v="PUNTOS NORTE"/>
    <s v="C"/>
    <d v="1899-12-30T08:14:31"/>
    <d v="1899-12-30T07:16:31"/>
    <s v="OK"/>
    <m/>
    <m/>
    <d v="1899-12-30T00:00:00"/>
    <d v="1899-12-30T17:03:04"/>
    <n v="4"/>
    <n v="-0.32325231481481997"/>
    <n v="1023.0666666666564"/>
    <n v="10"/>
    <s v="No"/>
  </r>
  <r>
    <s v="CCRÑ"/>
    <s v=""/>
    <x v="0"/>
    <s v="ER8838BBX"/>
    <s v="E7887FBH"/>
    <d v="2024-12-18T00:00:00"/>
    <m/>
    <s v="2906"/>
    <x v="21"/>
    <s v="PA"/>
    <m/>
    <m/>
    <d v="2024-12-18T00:00:00"/>
    <d v="1899-12-30T11:28:51"/>
    <d v="2024-12-18T00:00:00"/>
    <d v="1899-12-30T11:29:46"/>
    <d v="2024-12-18T00:00:00"/>
    <d v="1899-12-30T11:30:03"/>
    <x v="93"/>
    <s v="FCASTELO"/>
    <s v="1323103260"/>
    <s v="EXW"/>
    <d v="1899-12-30T00:01:12"/>
    <d v="1899-12-30T00:00:17"/>
    <d v="1899-12-30T00:00:55"/>
    <s v="Ensacado"/>
    <s v="E002"/>
    <x v="1"/>
    <d v="1899-12-30T00:01:12"/>
    <d v="1899-12-30T00:00:17"/>
    <n v="11"/>
    <x v="13"/>
    <x v="5"/>
    <x v="2"/>
    <n v="1"/>
    <n v="0"/>
    <s v="KO"/>
    <s v="Ensacado"/>
    <x v="0"/>
    <n v="1"/>
    <s v="PUNTOS NORTE"/>
    <s v="A"/>
    <d v="1899-12-30T00:00:55"/>
    <d v="1899-12-30T00:00:55"/>
    <s v="OK"/>
    <m/>
    <m/>
    <d v="1899-12-30T00:00:00"/>
    <d v="1899-12-30T00:01:12"/>
    <n v="4"/>
    <d v="1899-12-30T00:00:55"/>
    <n v="1.1999999999952315"/>
    <n v="11"/>
    <s v="Si"/>
  </r>
  <r>
    <s v="CCRÑ"/>
    <s v=""/>
    <x v="0"/>
    <s v="E9265HTG"/>
    <m/>
    <d v="2024-12-18T00:00:00"/>
    <m/>
    <s v="2906"/>
    <x v="21"/>
    <s v="PA"/>
    <m/>
    <m/>
    <d v="2024-12-18T00:00:00"/>
    <d v="1899-12-30T12:13:57"/>
    <d v="2024-12-18T00:00:00"/>
    <d v="1899-12-30T12:17:35"/>
    <d v="2024-12-18T00:00:00"/>
    <d v="1899-12-30T12:18:02"/>
    <x v="80"/>
    <s v="FCASTELO"/>
    <s v="1323103261"/>
    <s v="EXW"/>
    <d v="1899-12-30T00:04:05"/>
    <d v="1899-12-30T00:00:27"/>
    <d v="1899-12-30T00:03:38"/>
    <s v="Ensacado"/>
    <s v="E002"/>
    <x v="1"/>
    <d v="1899-12-30T00:04:05"/>
    <d v="1899-12-30T00:00:27"/>
    <n v="12"/>
    <x v="13"/>
    <x v="5"/>
    <x v="2"/>
    <n v="1"/>
    <n v="0"/>
    <s v="KO"/>
    <s v="Ensacado"/>
    <x v="0"/>
    <n v="1"/>
    <s v="PUNTOS NORTE"/>
    <s v="A"/>
    <d v="1899-12-30T00:03:38"/>
    <d v="1899-12-30T00:03:38"/>
    <s v="OK"/>
    <m/>
    <m/>
    <d v="1899-12-30T00:00:00"/>
    <d v="1899-12-30T00:04:05"/>
    <n v="4"/>
    <d v="1899-12-30T00:03:38"/>
    <n v="4.0833333333361033"/>
    <n v="12"/>
    <s v="Si"/>
  </r>
  <r>
    <s v="CCRÑ"/>
    <s v="2024002790"/>
    <x v="0"/>
    <s v="ER4994BCK"/>
    <s v="E0244LTR"/>
    <d v="2024-12-18T00:00:00"/>
    <m/>
    <s v="55"/>
    <x v="19"/>
    <s v="S3"/>
    <s v="S3"/>
    <m/>
    <d v="2024-12-18T00:00:00"/>
    <d v="1899-12-30T11:16:04"/>
    <d v="2024-12-18T00:00:00"/>
    <d v="1899-12-30T12:23:34"/>
    <d v="2024-12-18T00:00:00"/>
    <d v="1899-12-30T12:47:44"/>
    <x v="0"/>
    <s v="RFCPI"/>
    <s v="1323103262"/>
    <s v="FBO"/>
    <d v="1899-12-30T01:31:40"/>
    <d v="1899-12-30T00:24:10"/>
    <d v="1899-12-30T01:07:30"/>
    <s v="Granel"/>
    <s v="E001"/>
    <x v="2"/>
    <d v="1899-12-30T01:31:40"/>
    <d v="1899-12-30T00:24:10"/>
    <n v="11"/>
    <x v="13"/>
    <x v="5"/>
    <x v="1"/>
    <n v="0"/>
    <n v="0"/>
    <s v="OK"/>
    <s v="Granel"/>
    <x v="0"/>
    <n v="0"/>
    <s v="PUNTOS NORTE"/>
    <s v="C"/>
    <d v="1899-12-30T01:07:30"/>
    <d v="1899-12-30T00:09:30"/>
    <s v="OK"/>
    <m/>
    <m/>
    <d v="1899-12-30T00:00:00"/>
    <d v="1899-12-30T01:31:40"/>
    <n v="4"/>
    <d v="1899-12-30T01:07:30"/>
    <n v="91.666666666670466"/>
    <n v="12"/>
    <s v="No"/>
  </r>
  <r>
    <s v="CCRÑ"/>
    <s v=""/>
    <x v="0"/>
    <s v="E8642FGN"/>
    <m/>
    <d v="2024-12-18T00:00:00"/>
    <m/>
    <s v="2906"/>
    <x v="21"/>
    <s v="PA"/>
    <m/>
    <m/>
    <d v="2024-12-18T00:00:00"/>
    <d v="1899-12-30T12:38:04"/>
    <d v="2024-12-18T00:00:00"/>
    <d v="1899-12-30T12:48:17"/>
    <d v="2024-12-18T00:00:00"/>
    <d v="1899-12-30T12:48:42"/>
    <x v="94"/>
    <s v="FCASTELO"/>
    <s v="1323103263"/>
    <s v="EXW"/>
    <d v="1899-12-30T00:10:38"/>
    <d v="1899-12-30T00:00:25"/>
    <d v="1899-12-30T00:10:13"/>
    <s v="Ensacado"/>
    <s v="E002"/>
    <x v="1"/>
    <d v="1899-12-30T00:10:38"/>
    <d v="1899-12-30T00:00:25"/>
    <n v="12"/>
    <x v="13"/>
    <x v="5"/>
    <x v="2"/>
    <n v="0"/>
    <n v="0"/>
    <s v="OK"/>
    <s v="Ensacado"/>
    <x v="0"/>
    <n v="0"/>
    <s v="PUNTOS NORTE"/>
    <s v="A"/>
    <d v="1899-12-30T00:10:13"/>
    <d v="1899-12-30T00:10:13"/>
    <s v="OK"/>
    <m/>
    <m/>
    <d v="1899-12-30T00:00:00"/>
    <d v="1899-12-30T00:10:38"/>
    <n v="4"/>
    <d v="1899-12-30T00:10:13"/>
    <n v="10.633333333320021"/>
    <n v="12"/>
    <s v="Si"/>
  </r>
  <r>
    <s v="CCRÑ"/>
    <s v=""/>
    <x v="0"/>
    <s v="E6179CLG"/>
    <m/>
    <d v="2024-12-18T00:00:00"/>
    <m/>
    <s v="2906"/>
    <x v="21"/>
    <s v="PA"/>
    <m/>
    <m/>
    <d v="2024-12-18T00:00:00"/>
    <d v="1899-12-30T15:19:16"/>
    <d v="2024-12-18T00:00:00"/>
    <d v="1899-12-30T15:20:38"/>
    <d v="2024-12-18T00:00:00"/>
    <d v="1899-12-30T15:21:14"/>
    <x v="87"/>
    <s v="FCASTELO"/>
    <s v="1323103264"/>
    <s v="EXW"/>
    <d v="1899-12-30T00:01:58"/>
    <d v="1899-12-30T00:00:36"/>
    <d v="1899-12-30T00:01:22"/>
    <s v="Ensacado"/>
    <s v="E002"/>
    <x v="1"/>
    <d v="1899-12-30T00:01:58"/>
    <d v="1899-12-30T00:00:36"/>
    <n v="15"/>
    <x v="13"/>
    <x v="5"/>
    <x v="2"/>
    <n v="1"/>
    <n v="0"/>
    <s v="KO"/>
    <s v="Ensacado"/>
    <x v="0"/>
    <n v="1"/>
    <s v="PUNTOS NORTE"/>
    <s v="A"/>
    <d v="1899-12-30T00:01:22"/>
    <d v="1899-12-30T00:01:22"/>
    <s v="OK"/>
    <m/>
    <m/>
    <d v="1899-12-30T00:00:00"/>
    <d v="1899-12-30T00:01:58"/>
    <n v="4"/>
    <d v="1899-12-30T00:01:22"/>
    <n v="1.9666666666656418"/>
    <n v="15"/>
    <s v="Si"/>
  </r>
  <r>
    <s v="CCRÑ"/>
    <s v=""/>
    <x v="0"/>
    <s v="E6210FCG"/>
    <m/>
    <d v="2024-12-18T00:00:00"/>
    <m/>
    <s v="2906"/>
    <x v="21"/>
    <s v="PA"/>
    <m/>
    <m/>
    <d v="2024-12-18T00:00:00"/>
    <d v="1899-12-30T15:22:39"/>
    <d v="2024-12-18T00:00:00"/>
    <d v="1899-12-30T15:23:46"/>
    <d v="2024-12-18T00:00:00"/>
    <d v="1899-12-30T15:24:10"/>
    <x v="87"/>
    <s v="FCASTELO"/>
    <s v="1323103265"/>
    <s v="EXW"/>
    <d v="1899-12-30T00:01:31"/>
    <d v="1899-12-30T00:00:24"/>
    <d v="1899-12-30T00:01:07"/>
    <s v="Ensacado"/>
    <s v="E002"/>
    <x v="1"/>
    <d v="1899-12-30T00:01:31"/>
    <d v="1899-12-30T00:00:24"/>
    <n v="15"/>
    <x v="13"/>
    <x v="5"/>
    <x v="2"/>
    <n v="1"/>
    <n v="0"/>
    <s v="KO"/>
    <s v="Ensacado"/>
    <x v="0"/>
    <n v="1"/>
    <s v="PUNTOS NORTE"/>
    <s v="A"/>
    <d v="1899-12-30T00:01:07"/>
    <d v="1899-12-30T00:01:07"/>
    <s v="OK"/>
    <m/>
    <m/>
    <d v="1899-12-30T00:00:00"/>
    <d v="1899-12-30T00:01:31"/>
    <n v="4"/>
    <d v="1899-12-30T00:01:07"/>
    <n v="1.5166666666655715"/>
    <n v="15"/>
    <s v="Si"/>
  </r>
  <r>
    <s v="CCRÑ"/>
    <s v=""/>
    <x v="0"/>
    <s v="E8642FGN"/>
    <m/>
    <d v="2024-12-18T00:00:00"/>
    <m/>
    <s v="2906"/>
    <x v="21"/>
    <s v="PA"/>
    <m/>
    <m/>
    <d v="2024-12-18T00:00:00"/>
    <d v="1899-12-30T15:42:21"/>
    <d v="2024-12-18T00:00:00"/>
    <d v="1899-12-30T15:42:45"/>
    <d v="2024-12-18T00:00:00"/>
    <d v="1899-12-30T15:43:03"/>
    <x v="82"/>
    <s v="FCASTELO"/>
    <s v="1323103266"/>
    <s v="EXW"/>
    <d v="1899-12-30T00:00:42"/>
    <d v="1899-12-30T00:00:18"/>
    <d v="1899-12-30T00:00:24"/>
    <s v="Ensacado"/>
    <s v="E002"/>
    <x v="1"/>
    <d v="1899-12-30T00:00:42"/>
    <d v="1899-12-30T00:00:18"/>
    <n v="15"/>
    <x v="13"/>
    <x v="5"/>
    <x v="2"/>
    <n v="1"/>
    <n v="0"/>
    <s v="KO"/>
    <s v="Ensacado"/>
    <x v="0"/>
    <n v="1"/>
    <s v="PUNTOS NORTE"/>
    <s v="A"/>
    <d v="1899-12-30T00:00:24"/>
    <d v="1899-12-30T00:00:24"/>
    <s v="OK"/>
    <m/>
    <m/>
    <d v="1899-12-30T00:00:00"/>
    <d v="1899-12-30T00:00:42"/>
    <n v="4"/>
    <d v="1899-12-30T00:00:24"/>
    <n v="0.69999999999835083"/>
    <n v="15"/>
    <s v="Si"/>
  </r>
  <r>
    <s v="CCRÑ"/>
    <s v=""/>
    <x v="0"/>
    <s v="E9420JLP"/>
    <m/>
    <d v="2024-12-18T00:00:00"/>
    <m/>
    <s v="2906"/>
    <x v="21"/>
    <s v="PA"/>
    <m/>
    <m/>
    <d v="2024-12-18T00:00:00"/>
    <d v="1899-12-30T16:32:11"/>
    <d v="2024-12-18T00:00:00"/>
    <d v="1899-12-30T16:32:59"/>
    <d v="2024-12-18T00:00:00"/>
    <d v="1899-12-30T16:33:21"/>
    <x v="75"/>
    <s v="FCASTELO"/>
    <s v="1323103267"/>
    <s v="EXW"/>
    <d v="1899-12-30T00:01:10"/>
    <d v="1899-12-30T00:00:22"/>
    <d v="1899-12-30T00:00:48"/>
    <s v="Ensacado"/>
    <s v="E002"/>
    <x v="1"/>
    <d v="1899-12-30T00:01:10"/>
    <d v="1899-12-30T00:00:22"/>
    <n v="16"/>
    <x v="13"/>
    <x v="5"/>
    <x v="2"/>
    <n v="1"/>
    <n v="0"/>
    <s v="KO"/>
    <s v="Ensacado"/>
    <x v="0"/>
    <n v="1"/>
    <s v="PUNTOS NORTE"/>
    <s v="A"/>
    <d v="1899-12-30T00:00:48"/>
    <d v="1899-12-30T00:00:48"/>
    <s v="OK"/>
    <m/>
    <m/>
    <d v="1899-12-30T00:00:00"/>
    <d v="1899-12-30T00:01:10"/>
    <n v="4"/>
    <d v="1899-12-30T00:00:48"/>
    <n v="1.1666666666736702"/>
    <n v="16"/>
    <s v="Si"/>
  </r>
  <r>
    <s v="CCRÑ"/>
    <s v="2024002791"/>
    <x v="0"/>
    <s v="ER9540BCB"/>
    <s v="E3111DXK"/>
    <d v="2024-12-18T00:00:00"/>
    <m/>
    <s v="55"/>
    <x v="19"/>
    <s v="S3"/>
    <s v="S3"/>
    <m/>
    <d v="2024-12-18T00:00:00"/>
    <d v="1899-12-30T11:19:41"/>
    <d v="2024-12-18T00:00:00"/>
    <d v="1899-12-30T17:09:10"/>
    <d v="2024-12-18T00:00:00"/>
    <d v="1899-12-30T17:42:26"/>
    <x v="0"/>
    <s v="RFCPI"/>
    <s v="1323103268"/>
    <s v="FBO"/>
    <d v="1899-12-30T06:22:45"/>
    <d v="1899-12-30T00:33:16"/>
    <d v="1899-12-30T05:49:29"/>
    <s v="Granel"/>
    <s v="E001"/>
    <x v="2"/>
    <d v="1899-12-30T06:22:45"/>
    <d v="1899-12-30T00:33:16"/>
    <n v="11"/>
    <x v="13"/>
    <x v="5"/>
    <x v="1"/>
    <n v="0"/>
    <n v="1"/>
    <s v="KO"/>
    <s v="Granel"/>
    <x v="0"/>
    <n v="1"/>
    <s v="PUNTOS NORTE"/>
    <s v="C"/>
    <d v="1899-12-30T05:49:29"/>
    <d v="1899-12-30T04:51:29"/>
    <s v="OK"/>
    <m/>
    <m/>
    <d v="1899-12-30T00:00:00"/>
    <d v="1899-12-30T06:22:45"/>
    <n v="4"/>
    <d v="1899-12-30T05:49:29"/>
    <n v="382.7500000000129"/>
    <n v="17"/>
    <s v="No"/>
  </r>
  <r>
    <s v="CCRÑ"/>
    <s v=""/>
    <x v="0"/>
    <s v="EC6520BS"/>
    <m/>
    <d v="2024-12-19T00:00:00"/>
    <m/>
    <s v="2906"/>
    <x v="21"/>
    <s v="PA"/>
    <m/>
    <m/>
    <d v="2024-12-19T00:00:00"/>
    <d v="1899-12-30T09:36:14"/>
    <d v="2024-12-19T00:00:00"/>
    <d v="1899-12-30T09:36:40"/>
    <d v="2024-12-19T00:00:00"/>
    <d v="1899-12-30T09:36:59"/>
    <x v="78"/>
    <s v="FCASTELO"/>
    <s v="1323103269"/>
    <s v="EXW"/>
    <d v="1899-12-30T00:00:45"/>
    <d v="1899-12-30T00:00:19"/>
    <d v="1899-12-30T00:00:26"/>
    <s v="Ensacado"/>
    <s v="E002"/>
    <x v="1"/>
    <d v="1899-12-30T00:00:45"/>
    <d v="1899-12-30T00:00:19"/>
    <n v="9"/>
    <x v="14"/>
    <x v="5"/>
    <x v="2"/>
    <n v="1"/>
    <n v="0"/>
    <s v="KO"/>
    <s v="Ensacado"/>
    <x v="0"/>
    <n v="1"/>
    <s v="PUNTOS NORTE"/>
    <s v="A"/>
    <d v="1899-12-30T00:00:26"/>
    <d v="1899-12-30T00:00:26"/>
    <s v="OK"/>
    <m/>
    <m/>
    <d v="1899-12-30T00:00:00"/>
    <d v="1899-12-30T00:00:45"/>
    <n v="5"/>
    <d v="1899-12-30T00:00:26"/>
    <n v="0.7499999999951612"/>
    <n v="9"/>
    <s v="Si"/>
  </r>
  <r>
    <s v="CCRÑ"/>
    <s v="2024002792"/>
    <x v="0"/>
    <s v="ER4994BCK"/>
    <s v="E0244LTR"/>
    <d v="2024-12-19T00:00:00"/>
    <m/>
    <s v="55"/>
    <x v="19"/>
    <s v="S3"/>
    <s v="S3"/>
    <m/>
    <d v="2024-12-18T00:00:00"/>
    <d v="1899-12-30T14:50:48"/>
    <d v="2024-12-19T00:00:00"/>
    <d v="1899-12-30T09:19:14"/>
    <d v="2024-12-19T00:00:00"/>
    <d v="1899-12-30T09:39:46"/>
    <x v="0"/>
    <s v="RFCPI"/>
    <s v="1323103270"/>
    <s v="FBO"/>
    <d v="1899-12-30T10:48:58"/>
    <d v="1899-12-30T00:20:32"/>
    <d v="1899-12-30T10:28:26"/>
    <s v="Granel"/>
    <s v="E001"/>
    <x v="2"/>
    <d v="1899-12-30T18:48:57"/>
    <d v="1899-12-30T00:20:32"/>
    <n v="14"/>
    <x v="14"/>
    <x v="5"/>
    <x v="1"/>
    <n v="0"/>
    <n v="1"/>
    <s v="KO"/>
    <s v="Granel"/>
    <x v="0"/>
    <n v="1"/>
    <s v="PUNTOS NORTE"/>
    <s v="C"/>
    <d v="1899-12-30T10:28:26"/>
    <d v="1899-12-30T09:30:26"/>
    <s v="OK"/>
    <m/>
    <m/>
    <d v="1899-12-30T00:00:00"/>
    <d v="1899-12-30T18:48:57"/>
    <n v="5"/>
    <n v="-0.23025462962963"/>
    <n v="1128.9500000000005"/>
    <n v="9"/>
    <s v="No"/>
  </r>
  <r>
    <s v="CCRÑ"/>
    <s v="2024002793"/>
    <x v="0"/>
    <s v="ER9540BCB"/>
    <s v="E3111DXK"/>
    <d v="2024-12-19T00:00:00"/>
    <m/>
    <s v="55"/>
    <x v="19"/>
    <s v="S3"/>
    <s v="S3"/>
    <m/>
    <d v="2024-12-19T00:00:00"/>
    <d v="1899-12-30T08:21:59"/>
    <d v="2024-12-19T00:00:00"/>
    <d v="1899-12-30T09:20:35"/>
    <d v="2024-12-19T00:00:00"/>
    <d v="1899-12-30T09:54:13"/>
    <x v="0"/>
    <s v="RFCPI"/>
    <s v="1323103271"/>
    <s v="FBO"/>
    <d v="1899-12-30T01:32:14"/>
    <d v="1899-12-30T00:33:38"/>
    <d v="1899-12-30T00:58:36"/>
    <s v="Granel"/>
    <s v="E001"/>
    <x v="2"/>
    <d v="1899-12-30T01:32:14"/>
    <d v="1899-12-30T00:33:38"/>
    <n v="8"/>
    <x v="14"/>
    <x v="5"/>
    <x v="1"/>
    <n v="0"/>
    <n v="0"/>
    <s v="OK"/>
    <s v="Granel"/>
    <x v="0"/>
    <n v="0"/>
    <s v="PUNTOS NORTE"/>
    <s v="C"/>
    <d v="1899-12-30T00:58:36"/>
    <d v="1899-12-30T00:00:36"/>
    <s v="OK"/>
    <m/>
    <m/>
    <d v="1899-12-30T00:00:00"/>
    <d v="1899-12-30T01:32:14"/>
    <n v="5"/>
    <d v="1899-12-30T00:58:36"/>
    <n v="92.233333333324779"/>
    <n v="9"/>
    <s v="No"/>
  </r>
  <r>
    <s v="CCRÑ"/>
    <s v=""/>
    <x v="0"/>
    <s v="E6312GJP"/>
    <m/>
    <d v="2024-12-19T00:00:00"/>
    <m/>
    <s v="2906"/>
    <x v="21"/>
    <s v="PA"/>
    <m/>
    <m/>
    <d v="2024-12-19T00:00:00"/>
    <d v="1899-12-30T11:38:20"/>
    <d v="2024-12-19T00:00:00"/>
    <d v="1899-12-30T11:39:47"/>
    <d v="2024-12-19T00:00:00"/>
    <d v="1899-12-30T11:40:09"/>
    <x v="95"/>
    <s v="FCASTELO"/>
    <s v="1323103272"/>
    <s v="EXW"/>
    <d v="1899-12-30T00:01:49"/>
    <d v="1899-12-30T00:00:22"/>
    <d v="1899-12-30T00:01:27"/>
    <s v="Ensacado"/>
    <s v="E002"/>
    <x v="1"/>
    <d v="1899-12-30T00:01:49"/>
    <d v="1899-12-30T00:00:22"/>
    <n v="11"/>
    <x v="14"/>
    <x v="5"/>
    <x v="2"/>
    <n v="1"/>
    <n v="0"/>
    <s v="KO"/>
    <s v="Ensacado"/>
    <x v="0"/>
    <n v="1"/>
    <s v="PUNTOS NORTE"/>
    <s v="A"/>
    <d v="1899-12-30T00:01:27"/>
    <d v="1899-12-30T00:01:27"/>
    <s v="OK"/>
    <m/>
    <m/>
    <d v="1899-12-30T00:00:00"/>
    <d v="1899-12-30T00:01:49"/>
    <n v="5"/>
    <d v="1899-12-30T00:01:27"/>
    <n v="1.8166666666752107"/>
    <n v="11"/>
    <s v="Si"/>
  </r>
  <r>
    <s v="CCRÑ"/>
    <s v="2024002794"/>
    <x v="0"/>
    <s v="ER4994BCK"/>
    <s v="E0244LTR"/>
    <d v="2024-12-19T00:00:00"/>
    <m/>
    <s v="3042"/>
    <x v="23"/>
    <s v="S2"/>
    <s v="S2"/>
    <m/>
    <d v="2024-12-19T00:00:00"/>
    <d v="1899-12-30T10:49:36"/>
    <d v="2024-12-19T00:00:00"/>
    <d v="1899-12-30T12:05:26"/>
    <d v="2024-12-19T00:00:00"/>
    <d v="1899-12-30T12:06:49"/>
    <x v="96"/>
    <s v="NRODRIGUEZ"/>
    <s v="1323103273"/>
    <s v="FBO"/>
    <d v="1899-12-30T01:17:13"/>
    <d v="1899-12-30T00:01:23"/>
    <d v="1899-12-30T01:15:50"/>
    <s v="Granel"/>
    <s v="E001"/>
    <x v="2"/>
    <d v="1899-12-30T01:17:13"/>
    <d v="1899-12-30T00:01:23"/>
    <n v="10"/>
    <x v="14"/>
    <x v="5"/>
    <x v="1"/>
    <n v="0"/>
    <n v="0"/>
    <s v="OK"/>
    <s v="Granel"/>
    <x v="0"/>
    <n v="0"/>
    <s v="PUNTOS NORTE"/>
    <s v="B"/>
    <d v="1899-12-30T01:15:50"/>
    <d v="1899-12-30T00:17:50"/>
    <s v="OK"/>
    <m/>
    <m/>
    <d v="1899-12-30T00:00:00"/>
    <d v="1899-12-30T01:17:13"/>
    <n v="5"/>
    <d v="1899-12-30T01:15:50"/>
    <n v="77.216666666673561"/>
    <n v="12"/>
    <s v="No"/>
  </r>
  <r>
    <s v="CCRÑ"/>
    <s v="2024002780"/>
    <x v="0"/>
    <s v="ER9540BCB"/>
    <s v="E3111DXK"/>
    <d v="2024-12-16T00:00:00"/>
    <m/>
    <s v="55"/>
    <x v="19"/>
    <s v="S3"/>
    <s v="S3"/>
    <m/>
    <d v="2024-12-16T00:00:00"/>
    <d v="1899-12-30T12:27:56"/>
    <d v="2024-12-16T00:00:00"/>
    <d v="1899-12-30T12:35:06"/>
    <d v="2024-12-16T00:00:00"/>
    <d v="1899-12-30T12:55:01"/>
    <x v="96"/>
    <s v="RFCPI"/>
    <s v="1323103274"/>
    <s v="FBO"/>
    <d v="1899-12-30T00:27:05"/>
    <d v="1899-12-30T00:19:55"/>
    <d v="1899-12-30T00:07:10"/>
    <s v="Granel"/>
    <s v="E001"/>
    <x v="2"/>
    <d v="1899-12-30T00:27:05"/>
    <d v="1899-12-30T00:19:55"/>
    <n v="12"/>
    <x v="11"/>
    <x v="5"/>
    <x v="1"/>
    <n v="0"/>
    <n v="0"/>
    <s v="OK"/>
    <s v="Granel"/>
    <x v="0"/>
    <n v="0"/>
    <s v="PUNTOS NORTE"/>
    <s v="A"/>
    <d v="1899-12-30T00:07:10"/>
    <d v="1899-12-30T00:07:10"/>
    <s v="OK"/>
    <m/>
    <m/>
    <d v="1899-12-30T00:00:00"/>
    <d v="1899-12-30T00:27:05"/>
    <n v="2"/>
    <d v="1899-12-30T00:07:10"/>
    <n v="27.083333333332824"/>
    <n v="12"/>
    <s v="Si"/>
  </r>
  <r>
    <s v="CCRÑ"/>
    <s v=""/>
    <x v="0"/>
    <s v="E8920LSF"/>
    <m/>
    <d v="2024-12-19T00:00:00"/>
    <m/>
    <s v="2906"/>
    <x v="21"/>
    <s v="PA"/>
    <m/>
    <m/>
    <d v="2024-12-19T00:00:00"/>
    <d v="1899-12-30T12:23:10"/>
    <d v="2024-12-19T00:00:00"/>
    <d v="1899-12-30T19:19:59"/>
    <d v="2024-12-19T00:00:00"/>
    <d v="1899-12-30T12:25:11"/>
    <x v="77"/>
    <s v="FCASTELO"/>
    <s v="1323103275"/>
    <s v="EXW"/>
    <d v="1899-12-30T13:51:37"/>
    <d v="1899-12-30T06:54:48"/>
    <d v="1899-12-30T06:56:49"/>
    <s v="Ensacado"/>
    <s v="E002"/>
    <x v="1"/>
    <d v="1899-12-30T00:02:01"/>
    <n v="-0.28805555555554996"/>
    <n v="12"/>
    <x v="14"/>
    <x v="5"/>
    <x v="2"/>
    <n v="1"/>
    <n v="0"/>
    <s v="KO"/>
    <s v="Ensacado"/>
    <x v="0"/>
    <n v="1"/>
    <s v="PUNTOS NORTE"/>
    <s v="A"/>
    <d v="1899-12-30T06:56:49"/>
    <d v="1899-12-30T05:58:49"/>
    <s v="KO"/>
    <m/>
    <m/>
    <d v="1899-12-30T00:00:00"/>
    <d v="1899-12-30T00:02:01"/>
    <n v="5"/>
    <d v="1899-12-30T06:56:49"/>
    <n v="2.0166666666768407"/>
    <n v="12"/>
    <s v="Si"/>
  </r>
  <r>
    <s v="CCRÑ"/>
    <s v=""/>
    <x v="0"/>
    <s v="E4256DDJ"/>
    <m/>
    <d v="2024-12-19T00:00:00"/>
    <m/>
    <s v="2906"/>
    <x v="21"/>
    <s v="PA"/>
    <m/>
    <m/>
    <d v="2024-12-19T00:00:00"/>
    <d v="1899-12-30T14:59:21"/>
    <d v="2024-12-19T00:00:00"/>
    <d v="1899-12-30T14:59:58"/>
    <d v="2024-12-19T00:00:00"/>
    <d v="1899-12-30T15:00:22"/>
    <x v="87"/>
    <s v="FCASTELO"/>
    <s v="1323103276"/>
    <s v="EXW"/>
    <d v="1899-12-30T00:01:01"/>
    <d v="1899-12-30T00:00:24"/>
    <d v="1899-12-30T00:00:37"/>
    <s v="Ensacado"/>
    <s v="E002"/>
    <x v="1"/>
    <d v="1899-12-30T00:01:01"/>
    <d v="1899-12-30T00:00:24"/>
    <n v="14"/>
    <x v="14"/>
    <x v="5"/>
    <x v="2"/>
    <n v="1"/>
    <n v="0"/>
    <s v="KO"/>
    <s v="Ensacado"/>
    <x v="0"/>
    <n v="1"/>
    <s v="PUNTOS NORTE"/>
    <s v="A"/>
    <d v="1899-12-30T00:00:37"/>
    <d v="1899-12-30T00:00:37"/>
    <s v="OK"/>
    <m/>
    <m/>
    <d v="1899-12-30T00:00:00"/>
    <d v="1899-12-30T00:01:01"/>
    <n v="5"/>
    <d v="1899-12-30T00:00:37"/>
    <n v="1.0166666666686908"/>
    <n v="15"/>
    <s v="Si"/>
  </r>
  <r>
    <s v="CCRÑ"/>
    <s v=""/>
    <x v="0"/>
    <s v="E4256DDJ"/>
    <m/>
    <d v="2024-12-19T00:00:00"/>
    <m/>
    <s v="2906"/>
    <x v="21"/>
    <s v="PA"/>
    <m/>
    <m/>
    <d v="2024-12-19T00:00:00"/>
    <d v="1899-12-30T15:01:10"/>
    <d v="2024-12-19T00:00:00"/>
    <d v="1899-12-30T15:02:00"/>
    <d v="2024-12-19T00:00:00"/>
    <d v="1899-12-30T15:02:15"/>
    <x v="87"/>
    <s v="FCASTELO"/>
    <s v="1323103277"/>
    <s v="EXW"/>
    <d v="1899-12-30T00:01:05"/>
    <d v="1899-12-30T00:00:15"/>
    <d v="1899-12-30T00:00:50"/>
    <s v="Ensacado"/>
    <s v="E002"/>
    <x v="1"/>
    <d v="1899-12-30T00:01:05"/>
    <d v="1899-12-30T00:00:15"/>
    <n v="15"/>
    <x v="14"/>
    <x v="5"/>
    <x v="2"/>
    <n v="1"/>
    <n v="0"/>
    <s v="KO"/>
    <s v="Ensacado"/>
    <x v="0"/>
    <n v="1"/>
    <s v="PUNTOS NORTE"/>
    <s v="A"/>
    <d v="1899-12-30T00:00:50"/>
    <d v="1899-12-30T00:00:50"/>
    <s v="OK"/>
    <m/>
    <m/>
    <d v="1899-12-30T00:00:00"/>
    <d v="1899-12-30T00:01:05"/>
    <n v="5"/>
    <d v="1899-12-30T00:00:50"/>
    <n v="1.0833333333263617"/>
    <n v="15"/>
    <s v="Si"/>
  </r>
  <r>
    <s v="CCRÑ"/>
    <s v="2024002796"/>
    <x v="0"/>
    <s v="ER9540BCB"/>
    <s v="E3111DXK"/>
    <d v="2024-12-19T00:00:00"/>
    <m/>
    <s v="55"/>
    <x v="19"/>
    <s v="S3"/>
    <s v="S3"/>
    <m/>
    <d v="2024-12-19T00:00:00"/>
    <d v="1899-12-30T12:49:22"/>
    <d v="2024-12-19T00:00:00"/>
    <d v="1899-12-30T15:05:54"/>
    <d v="2024-12-19T00:00:00"/>
    <d v="1899-12-30T15:31:42"/>
    <x v="0"/>
    <s v="RFCPI"/>
    <s v="1323103278"/>
    <s v="FBO"/>
    <d v="1899-12-30T02:42:20"/>
    <d v="1899-12-30T00:25:48"/>
    <d v="1899-12-30T02:16:32"/>
    <s v="Granel"/>
    <s v="E001"/>
    <x v="2"/>
    <d v="1899-12-30T02:42:20"/>
    <d v="1899-12-30T00:25:48"/>
    <n v="12"/>
    <x v="14"/>
    <x v="5"/>
    <x v="1"/>
    <n v="0"/>
    <n v="0"/>
    <s v="OK"/>
    <s v="Granel"/>
    <x v="0"/>
    <n v="0"/>
    <s v="PUNTOS NORTE"/>
    <s v="C"/>
    <d v="1899-12-30T02:16:32"/>
    <d v="1899-12-30T01:18:32"/>
    <s v="OK"/>
    <m/>
    <m/>
    <d v="1899-12-30T00:00:00"/>
    <d v="1899-12-30T02:42:20"/>
    <n v="5"/>
    <d v="1899-12-30T02:16:32"/>
    <n v="162.33333333333127"/>
    <n v="15"/>
    <s v="No"/>
  </r>
  <r>
    <s v="CCRÑ"/>
    <s v="2024002797"/>
    <x v="0"/>
    <s v="ER4994BCK"/>
    <s v="E0244LTR"/>
    <d v="2024-12-19T00:00:00"/>
    <m/>
    <s v="55"/>
    <x v="19"/>
    <s v="S3"/>
    <s v="S3"/>
    <m/>
    <d v="2024-12-19T00:00:00"/>
    <d v="1899-12-30T14:53:00"/>
    <d v="2024-12-19T00:00:00"/>
    <d v="1899-12-30T15:38:54"/>
    <d v="2024-12-19T00:00:00"/>
    <d v="1899-12-30T16:05:50"/>
    <x v="0"/>
    <s v="RFCPI"/>
    <s v="1323103279"/>
    <s v="FBO"/>
    <d v="1899-12-30T01:12:50"/>
    <d v="1899-12-30T00:26:56"/>
    <d v="1899-12-30T00:45:54"/>
    <s v="Granel"/>
    <s v="E001"/>
    <x v="2"/>
    <d v="1899-12-30T01:12:50"/>
    <d v="1899-12-30T00:26:56"/>
    <n v="14"/>
    <x v="14"/>
    <x v="5"/>
    <x v="1"/>
    <n v="0"/>
    <n v="0"/>
    <s v="OK"/>
    <s v="Granel"/>
    <x v="0"/>
    <n v="0"/>
    <s v="PUNTOS NORTE"/>
    <s v="B"/>
    <d v="1899-12-30T00:45:54"/>
    <d v="1899-12-30T00:00:54"/>
    <s v="OK"/>
    <m/>
    <m/>
    <d v="1899-12-30T00:00:00"/>
    <d v="1899-12-30T01:12:50"/>
    <n v="5"/>
    <d v="1899-12-30T00:45:54"/>
    <n v="72.833333333327985"/>
    <n v="16"/>
    <s v="No"/>
  </r>
  <r>
    <s v="CCRÑ"/>
    <s v=""/>
    <x v="0"/>
    <s v="E8920LSF"/>
    <m/>
    <d v="2024-12-19T00:00:00"/>
    <m/>
    <s v="2906"/>
    <x v="21"/>
    <s v="PA"/>
    <m/>
    <m/>
    <d v="2024-12-19T00:00:00"/>
    <d v="1899-12-30T16:48:37"/>
    <d v="2024-12-19T00:00:00"/>
    <d v="1899-12-30T19:19:59"/>
    <d v="2024-12-19T00:00:00"/>
    <d v="1899-12-30T16:49:25"/>
    <x v="77"/>
    <s v="FCASTELO"/>
    <s v="1323103280"/>
    <s v="EXW"/>
    <d v="1899-12-30T05:01:56"/>
    <d v="1899-12-30T02:30:34"/>
    <d v="1899-12-30T02:31:22"/>
    <s v="Ensacado"/>
    <s v="E002"/>
    <x v="1"/>
    <d v="1899-12-30T00:00:48"/>
    <n v="-0.10456018518517995"/>
    <n v="16"/>
    <x v="14"/>
    <x v="5"/>
    <x v="2"/>
    <n v="1"/>
    <n v="0"/>
    <s v="KO"/>
    <s v="Ensacado"/>
    <x v="0"/>
    <n v="1"/>
    <s v="PUNTOS NORTE"/>
    <s v="A"/>
    <d v="1899-12-30T02:31:22"/>
    <d v="1899-12-30T01:33:22"/>
    <s v="KO"/>
    <m/>
    <m/>
    <d v="1899-12-30T00:00:00"/>
    <d v="1899-12-30T00:00:48"/>
    <n v="5"/>
    <d v="1899-12-30T02:31:22"/>
    <n v="0.80000000000651994"/>
    <n v="16"/>
    <s v="Si"/>
  </r>
  <r>
    <s v="CCRÑ"/>
    <s v=""/>
    <x v="0"/>
    <s v="E3765CLT"/>
    <m/>
    <d v="2024-12-19T00:00:00"/>
    <m/>
    <s v="2906"/>
    <x v="21"/>
    <s v="PA"/>
    <m/>
    <m/>
    <d v="2024-12-19T00:00:00"/>
    <d v="1899-12-30T16:57:12"/>
    <d v="2024-12-19T00:00:00"/>
    <d v="1899-12-30T16:58:19"/>
    <d v="2024-12-19T00:00:00"/>
    <d v="1899-12-30T16:58:55"/>
    <x v="80"/>
    <s v="FCASTELO"/>
    <s v="1323103281"/>
    <s v="EXW"/>
    <d v="1899-12-30T00:01:43"/>
    <d v="1899-12-30T00:00:36"/>
    <d v="1899-12-30T00:01:07"/>
    <s v="Ensacado"/>
    <s v="E002"/>
    <x v="1"/>
    <d v="1899-12-30T00:01:43"/>
    <d v="1899-12-30T00:00:36"/>
    <n v="16"/>
    <x v="14"/>
    <x v="5"/>
    <x v="2"/>
    <n v="1"/>
    <n v="0"/>
    <s v="KO"/>
    <s v="Ensacado"/>
    <x v="0"/>
    <n v="1"/>
    <s v="PUNTOS NORTE"/>
    <s v="A"/>
    <d v="1899-12-30T00:01:07"/>
    <d v="1899-12-30T00:01:07"/>
    <s v="OK"/>
    <m/>
    <m/>
    <d v="1899-12-30T00:00:00"/>
    <d v="1899-12-30T00:01:43"/>
    <n v="5"/>
    <d v="1899-12-30T00:01:07"/>
    <n v="1.7166666666672015"/>
    <n v="16"/>
    <s v="Si"/>
  </r>
  <r>
    <s v="CCRÑ"/>
    <s v="2024002798"/>
    <x v="0"/>
    <s v="ER9540BCB"/>
    <s v="E3111DXK"/>
    <d v="2024-12-19T00:00:00"/>
    <m/>
    <s v="55"/>
    <x v="19"/>
    <s v="S3"/>
    <s v="S3"/>
    <m/>
    <d v="2024-12-19T00:00:00"/>
    <d v="1899-12-30T17:11:52"/>
    <d v="2024-12-19T00:00:00"/>
    <d v="1899-12-30T17:10:53"/>
    <d v="2024-12-19T00:00:00"/>
    <d v="1899-12-30T17:28:03"/>
    <x v="0"/>
    <s v="RFCPI"/>
    <s v="1323103282"/>
    <s v="FBO"/>
    <d v="1899-12-30T00:18:09"/>
    <d v="1899-12-30T00:17:10"/>
    <d v="1899-12-30T00:00:59"/>
    <s v="Granel"/>
    <s v="E001"/>
    <x v="2"/>
    <d v="1899-12-30T00:16:11"/>
    <d v="1899-12-30T00:17:10"/>
    <n v="17"/>
    <x v="14"/>
    <x v="5"/>
    <x v="1"/>
    <n v="0"/>
    <n v="0"/>
    <s v="OK"/>
    <s v="Granel"/>
    <x v="0"/>
    <n v="0"/>
    <s v="PUNTOS NORTE"/>
    <s v="A"/>
    <d v="1899-12-30T00:00:59"/>
    <d v="1899-12-30T00:00:59"/>
    <s v="OK"/>
    <m/>
    <m/>
    <d v="1899-12-30T00:00:00"/>
    <d v="1899-12-30T00:16:11"/>
    <n v="5"/>
    <n v="-6.8287037037007003E-4"/>
    <n v="16.183333333339114"/>
    <n v="17"/>
    <s v="Si"/>
  </r>
  <r>
    <s v="CCRÑ"/>
    <s v=""/>
    <x v="0"/>
    <s v="E5949GCS"/>
    <m/>
    <d v="2024-12-19T00:00:00"/>
    <m/>
    <s v="2906"/>
    <x v="21"/>
    <s v="PA"/>
    <m/>
    <m/>
    <d v="2024-12-19T00:00:00"/>
    <d v="1899-12-30T17:27:06"/>
    <d v="2024-12-19T00:00:00"/>
    <d v="1899-12-30T07:57:00"/>
    <d v="2024-12-19T00:00:00"/>
    <d v="1899-12-30T17:28:15"/>
    <x v="90"/>
    <s v="FCASTELO"/>
    <s v="1323103283"/>
    <s v="EXW"/>
    <d v="1899-12-30T19:01:21"/>
    <d v="1899-12-30T09:31:15"/>
    <d v="1899-12-30T09:30:06"/>
    <s v="Ensacado"/>
    <s v="E002"/>
    <x v="1"/>
    <d v="1899-12-30T00:01:09"/>
    <d v="1899-12-30T09:31:15"/>
    <n v="17"/>
    <x v="14"/>
    <x v="5"/>
    <x v="2"/>
    <n v="1"/>
    <n v="0"/>
    <s v="KO"/>
    <s v="Ensacado"/>
    <x v="0"/>
    <n v="1"/>
    <s v="PUNTOS NORTE"/>
    <s v="A"/>
    <d v="1899-12-30T09:30:06"/>
    <d v="1899-12-30T08:32:06"/>
    <s v="KO"/>
    <m/>
    <m/>
    <d v="1899-12-30T00:00:00"/>
    <d v="1899-12-30T00:01:09"/>
    <n v="5"/>
    <n v="-0.39590277777777999"/>
    <n v="1.1499999999984212"/>
    <n v="17"/>
    <s v="Si"/>
  </r>
  <r>
    <s v="CCRÑ"/>
    <s v="2024002799"/>
    <x v="0"/>
    <s v="ER4994BCK"/>
    <s v="E0244LTR"/>
    <d v="2024-12-19T00:00:00"/>
    <m/>
    <s v="55"/>
    <x v="19"/>
    <s v="S3"/>
    <s v="S3"/>
    <m/>
    <d v="2024-12-19T00:00:00"/>
    <d v="1899-12-30T17:13:47"/>
    <d v="2024-12-19T00:00:00"/>
    <d v="1899-12-30T17:20:46"/>
    <d v="2024-12-19T00:00:00"/>
    <d v="1899-12-30T17:45:53"/>
    <x v="0"/>
    <s v="RFCPI"/>
    <s v="1323103284"/>
    <s v="FBO"/>
    <d v="1899-12-30T00:32:06"/>
    <d v="1899-12-30T00:25:07"/>
    <d v="1899-12-30T00:06:59"/>
    <s v="Granel"/>
    <s v="E001"/>
    <x v="2"/>
    <d v="1899-12-30T00:32:06"/>
    <d v="1899-12-30T00:25:07"/>
    <n v="17"/>
    <x v="14"/>
    <x v="5"/>
    <x v="1"/>
    <n v="0"/>
    <n v="0"/>
    <s v="OK"/>
    <s v="Granel"/>
    <x v="0"/>
    <n v="0"/>
    <s v="PUNTOS NORTE"/>
    <s v="A"/>
    <d v="1899-12-30T00:06:59"/>
    <d v="1899-12-30T00:06:59"/>
    <s v="OK"/>
    <m/>
    <m/>
    <d v="1899-12-30T00:00:00"/>
    <d v="1899-12-30T00:32:06"/>
    <n v="5"/>
    <d v="1899-12-30T00:06:59"/>
    <n v="32.100000000004698"/>
    <n v="17"/>
    <s v="Si"/>
  </r>
  <r>
    <s v="CCRÑ"/>
    <s v="2024002800"/>
    <x v="0"/>
    <s v="ER9540BCB"/>
    <s v="E3111DXK"/>
    <d v="2024-12-20T00:00:00"/>
    <m/>
    <s v="55"/>
    <x v="19"/>
    <s v="S3"/>
    <s v="S3"/>
    <m/>
    <d v="2024-12-20T00:00:00"/>
    <d v="1899-12-30T07:48:23"/>
    <d v="2024-12-20T00:00:00"/>
    <d v="1899-12-30T08:03:19"/>
    <d v="2024-12-20T00:00:00"/>
    <d v="1899-12-30T08:05:55"/>
    <x v="0"/>
    <s v="RFCPI"/>
    <s v="1323103285"/>
    <s v="FBO"/>
    <d v="1899-12-30T00:17:32"/>
    <d v="1899-12-30T00:02:36"/>
    <d v="1899-12-30T00:14:56"/>
    <s v="Granel"/>
    <s v="E001"/>
    <x v="2"/>
    <d v="1899-12-30T00:17:32"/>
    <d v="1899-12-30T00:02:36"/>
    <n v="7"/>
    <x v="15"/>
    <x v="5"/>
    <x v="1"/>
    <n v="0"/>
    <n v="0"/>
    <s v="OK"/>
    <s v="Granel"/>
    <x v="0"/>
    <n v="0"/>
    <s v="PUNTOS NORTE"/>
    <s v="A"/>
    <d v="1899-12-30T00:14:56"/>
    <d v="1899-12-30T00:14:56"/>
    <s v="OK"/>
    <m/>
    <m/>
    <d v="1899-12-30T00:00:00"/>
    <d v="1899-12-30T00:17:32"/>
    <n v="6"/>
    <d v="1899-12-30T00:14:56"/>
    <n v="17.533333333339165"/>
    <n v="8"/>
    <s v="Si"/>
  </r>
  <r>
    <s v="CCRÑ"/>
    <s v="2024002801"/>
    <x v="0"/>
    <s v="ER4994BCK"/>
    <s v="E0244LTR"/>
    <d v="2024-12-20T00:00:00"/>
    <m/>
    <s v="55"/>
    <x v="19"/>
    <s v="S3"/>
    <s v="S3"/>
    <m/>
    <d v="2024-12-20T00:00:00"/>
    <d v="1899-12-30T08:56:55"/>
    <d v="2024-12-20T00:00:00"/>
    <d v="1899-12-30T09:01:55"/>
    <d v="2024-12-20T00:00:00"/>
    <d v="1899-12-30T09:19:19"/>
    <x v="0"/>
    <s v="RFCPI"/>
    <s v="1323103286"/>
    <s v="FBO"/>
    <d v="1899-12-30T00:22:24"/>
    <d v="1899-12-30T00:17:24"/>
    <d v="1899-12-30T00:05:00"/>
    <s v="Granel"/>
    <s v="E001"/>
    <x v="2"/>
    <d v="1899-12-30T00:22:24"/>
    <d v="1899-12-30T00:17:24"/>
    <n v="8"/>
    <x v="15"/>
    <x v="5"/>
    <x v="1"/>
    <n v="0"/>
    <n v="0"/>
    <s v="OK"/>
    <s v="Granel"/>
    <x v="0"/>
    <n v="0"/>
    <s v="PUNTOS NORTE"/>
    <s v="A"/>
    <d v="1899-12-30T00:05:00"/>
    <d v="1899-12-30T00:05:00"/>
    <s v="OK"/>
    <m/>
    <m/>
    <d v="1899-12-30T00:00:00"/>
    <d v="1899-12-30T00:22:24"/>
    <n v="6"/>
    <d v="1899-12-30T00:05:00"/>
    <n v="22.399999999992069"/>
    <n v="9"/>
    <s v="Si"/>
  </r>
  <r>
    <s v="CCRÑ"/>
    <s v="2024002802"/>
    <x v="0"/>
    <s v="ER9540BCB"/>
    <s v="E3111DXK"/>
    <d v="2024-12-20T00:00:00"/>
    <m/>
    <s v="55"/>
    <x v="19"/>
    <s v="S3"/>
    <s v="S3"/>
    <m/>
    <d v="2024-12-20T00:00:00"/>
    <d v="1899-12-30T09:14:51"/>
    <d v="2024-12-20T00:00:00"/>
    <d v="1899-12-30T09:16:26"/>
    <d v="2024-12-20T00:00:00"/>
    <d v="1899-12-30T09:38:33"/>
    <x v="0"/>
    <s v="RFCPI"/>
    <s v="1323103287"/>
    <s v="FBO"/>
    <d v="1899-12-30T00:23:42"/>
    <d v="1899-12-30T00:22:07"/>
    <d v="1899-12-30T00:01:35"/>
    <s v="Granel"/>
    <s v="E001"/>
    <x v="2"/>
    <d v="1899-12-30T00:23:42"/>
    <d v="1899-12-30T00:22:07"/>
    <n v="9"/>
    <x v="15"/>
    <x v="5"/>
    <x v="1"/>
    <n v="0"/>
    <n v="0"/>
    <s v="OK"/>
    <s v="Granel"/>
    <x v="0"/>
    <n v="0"/>
    <s v="PUNTOS NORTE"/>
    <s v="A"/>
    <d v="1899-12-30T00:01:35"/>
    <d v="1899-12-30T00:01:35"/>
    <s v="OK"/>
    <m/>
    <m/>
    <d v="1899-12-30T00:00:00"/>
    <d v="1899-12-30T00:23:42"/>
    <n v="6"/>
    <d v="1899-12-30T00:01:35"/>
    <n v="23.699999999995232"/>
    <n v="9"/>
    <s v="Si"/>
  </r>
  <r>
    <s v="CCRÑ"/>
    <s v="2024002803"/>
    <x v="0"/>
    <s v="ER4994BCK"/>
    <s v="E0244LTR"/>
    <d v="2024-12-20T00:00:00"/>
    <m/>
    <s v="55"/>
    <x v="19"/>
    <s v="S3"/>
    <s v="S3"/>
    <m/>
    <d v="2024-12-20T00:00:00"/>
    <d v="1899-12-30T10:28:36"/>
    <d v="2024-12-20T00:00:00"/>
    <d v="1899-12-30T10:28:40"/>
    <d v="2024-12-20T00:00:00"/>
    <d v="1899-12-30T10:46:35"/>
    <x v="0"/>
    <s v="RFCPI"/>
    <s v="1323103288"/>
    <s v="FBO"/>
    <d v="1899-12-30T00:17:59"/>
    <d v="1899-12-30T00:17:55"/>
    <d v="1899-12-30T00:00:04"/>
    <s v="Granel"/>
    <s v="E001"/>
    <x v="2"/>
    <d v="1899-12-30T00:17:59"/>
    <d v="1899-12-30T00:17:55"/>
    <n v="10"/>
    <x v="15"/>
    <x v="5"/>
    <x v="1"/>
    <n v="0"/>
    <n v="0"/>
    <s v="OK"/>
    <s v="Granel"/>
    <x v="0"/>
    <n v="0"/>
    <s v="PUNTOS NORTE"/>
    <s v="A"/>
    <d v="1899-12-30T00:00:04"/>
    <d v="1899-12-30T00:00:04"/>
    <s v="OK"/>
    <m/>
    <m/>
    <d v="1899-12-30T00:00:00"/>
    <d v="1899-12-30T00:17:59"/>
    <n v="6"/>
    <d v="1899-12-30T00:00:04"/>
    <n v="17.983333333324765"/>
    <n v="10"/>
    <s v="Si"/>
  </r>
  <r>
    <s v="CCRÑ"/>
    <s v="2024002804"/>
    <x v="0"/>
    <s v="ER9540BCB"/>
    <s v="E3111DXK"/>
    <d v="2024-12-20T00:00:00"/>
    <m/>
    <s v="55"/>
    <x v="19"/>
    <s v="S3"/>
    <s v="S3"/>
    <m/>
    <d v="2024-12-20T00:00:00"/>
    <d v="1899-12-30T10:37:01"/>
    <d v="2024-12-20T00:00:00"/>
    <d v="1899-12-30T10:39:17"/>
    <d v="2024-12-20T00:00:00"/>
    <d v="1899-12-30T11:01:32"/>
    <x v="0"/>
    <s v="RFCPI"/>
    <s v="1323103289"/>
    <s v="FBO"/>
    <d v="1899-12-30T00:24:31"/>
    <d v="1899-12-30T00:22:15"/>
    <d v="1899-12-30T00:02:16"/>
    <s v="Granel"/>
    <s v="E001"/>
    <x v="2"/>
    <d v="1899-12-30T00:24:31"/>
    <d v="1899-12-30T00:22:15"/>
    <n v="10"/>
    <x v="15"/>
    <x v="5"/>
    <x v="1"/>
    <n v="0"/>
    <n v="0"/>
    <s v="OK"/>
    <s v="Granel"/>
    <x v="0"/>
    <n v="0"/>
    <s v="PUNTOS NORTE"/>
    <s v="A"/>
    <d v="1899-12-30T00:02:16"/>
    <d v="1899-12-30T00:02:16"/>
    <s v="OK"/>
    <m/>
    <m/>
    <d v="1899-12-30T00:00:00"/>
    <d v="1899-12-30T00:24:31"/>
    <n v="6"/>
    <d v="1899-12-30T00:02:16"/>
    <n v="24.51666666666237"/>
    <n v="11"/>
    <s v="Si"/>
  </r>
  <r>
    <s v="CCRÑ"/>
    <s v=""/>
    <x v="0"/>
    <s v="E3818HLK"/>
    <m/>
    <d v="2024-12-20T00:00:00"/>
    <m/>
    <s v="2906"/>
    <x v="21"/>
    <s v="PA"/>
    <m/>
    <m/>
    <d v="2024-12-20T00:00:00"/>
    <d v="1899-12-30T11:08:53"/>
    <d v="2024-12-20T00:00:00"/>
    <d v="1899-12-30T11:19:31"/>
    <d v="2024-12-20T00:00:00"/>
    <d v="1899-12-30T11:19:52"/>
    <x v="75"/>
    <s v="FCASTELO"/>
    <s v="1323103290"/>
    <s v="EXW"/>
    <d v="1899-12-30T00:10:59"/>
    <d v="1899-12-30T00:00:21"/>
    <d v="1899-12-30T00:10:38"/>
    <s v="Ensacado"/>
    <s v="E002"/>
    <x v="1"/>
    <d v="1899-12-30T00:10:59"/>
    <d v="1899-12-30T00:00:21"/>
    <n v="11"/>
    <x v="15"/>
    <x v="5"/>
    <x v="2"/>
    <n v="0"/>
    <n v="0"/>
    <s v="OK"/>
    <s v="Ensacado"/>
    <x v="0"/>
    <n v="0"/>
    <s v="PUNTOS NORTE"/>
    <s v="A"/>
    <d v="1899-12-30T00:10:38"/>
    <d v="1899-12-30T00:10:38"/>
    <s v="OK"/>
    <m/>
    <m/>
    <d v="1899-12-30T00:00:00"/>
    <d v="1899-12-30T00:10:59"/>
    <n v="6"/>
    <d v="1899-12-30T00:10:38"/>
    <n v="10.983333333340779"/>
    <n v="11"/>
    <s v="Si"/>
  </r>
  <r>
    <s v="CCRÑ"/>
    <s v=""/>
    <x v="0"/>
    <s v="E7307BSR"/>
    <m/>
    <d v="2024-12-20T00:00:00"/>
    <m/>
    <s v="2906"/>
    <x v="21"/>
    <s v="PA"/>
    <m/>
    <m/>
    <d v="2024-12-20T00:00:00"/>
    <d v="1899-12-30T12:03:10"/>
    <d v="2024-12-20T00:00:00"/>
    <d v="1899-12-30T12:10:30"/>
    <d v="2024-12-20T00:00:00"/>
    <d v="1899-12-30T12:11:06"/>
    <x v="85"/>
    <s v="FCASTELO"/>
    <s v="1323103291"/>
    <s v="EXW"/>
    <d v="1899-12-30T00:07:56"/>
    <d v="1899-12-30T00:00:36"/>
    <d v="1899-12-30T00:07:20"/>
    <s v="Ensacado"/>
    <s v="E002"/>
    <x v="1"/>
    <d v="1899-12-30T00:07:56"/>
    <d v="1899-12-30T00:00:36"/>
    <n v="12"/>
    <x v="15"/>
    <x v="5"/>
    <x v="2"/>
    <n v="1"/>
    <n v="0"/>
    <s v="KO"/>
    <s v="Ensacado"/>
    <x v="0"/>
    <n v="1"/>
    <s v="PUNTOS NORTE"/>
    <s v="A"/>
    <d v="1899-12-30T00:07:20"/>
    <d v="1899-12-30T00:07:20"/>
    <s v="OK"/>
    <m/>
    <m/>
    <d v="1899-12-30T00:00:00"/>
    <d v="1899-12-30T00:07:56"/>
    <n v="6"/>
    <d v="1899-12-30T00:07:20"/>
    <n v="7.933333333334307"/>
    <n v="12"/>
    <s v="Si"/>
  </r>
  <r>
    <s v="CCRÑ"/>
    <s v="2024002805"/>
    <x v="0"/>
    <s v="ER4994BCK"/>
    <s v="E0244LTR"/>
    <d v="2024-12-20T00:00:00"/>
    <m/>
    <s v="55"/>
    <x v="19"/>
    <s v="S3"/>
    <s v="S3"/>
    <m/>
    <d v="2024-12-20T00:00:00"/>
    <d v="1899-12-30T11:59:40"/>
    <d v="2024-12-20T00:00:00"/>
    <d v="1899-12-30T12:00:24"/>
    <d v="2024-12-20T00:00:00"/>
    <d v="1899-12-30T12:24:45"/>
    <x v="0"/>
    <s v="RFCPI"/>
    <s v="1323103292"/>
    <s v="FBO"/>
    <d v="1899-12-30T00:25:05"/>
    <d v="1899-12-30T00:24:21"/>
    <d v="1899-12-30T00:00:44"/>
    <s v="Granel"/>
    <s v="E001"/>
    <x v="2"/>
    <d v="1899-12-30T00:25:05"/>
    <d v="1899-12-30T00:24:21"/>
    <n v="11"/>
    <x v="15"/>
    <x v="5"/>
    <x v="1"/>
    <n v="0"/>
    <n v="0"/>
    <s v="OK"/>
    <s v="Granel"/>
    <x v="0"/>
    <n v="0"/>
    <s v="PUNTOS NORTE"/>
    <s v="A"/>
    <d v="1899-12-30T00:00:44"/>
    <d v="1899-12-30T00:00:44"/>
    <s v="OK"/>
    <m/>
    <m/>
    <d v="1899-12-30T00:00:00"/>
    <d v="1899-12-30T00:25:05"/>
    <n v="6"/>
    <d v="1899-12-30T00:00:44"/>
    <n v="25.083333333331232"/>
    <n v="12"/>
    <s v="Si"/>
  </r>
  <r>
    <s v="CCRÑ"/>
    <s v="2024002806"/>
    <x v="0"/>
    <s v="ER9540BCB"/>
    <s v="E3111DXK"/>
    <d v="2024-12-20T00:00:00"/>
    <m/>
    <s v="55"/>
    <x v="19"/>
    <s v="S3"/>
    <s v="S3"/>
    <m/>
    <d v="2024-12-20T00:00:00"/>
    <d v="1899-12-30T12:01:09"/>
    <d v="2024-12-20T00:00:00"/>
    <d v="1899-12-30T12:00:51"/>
    <d v="2024-12-20T00:00:00"/>
    <d v="1899-12-30T12:36:28"/>
    <x v="0"/>
    <s v="RFCPI"/>
    <s v="1323103293"/>
    <s v="FBO"/>
    <d v="1899-12-30T00:35:55"/>
    <d v="1899-12-30T00:35:37"/>
    <d v="1899-12-30T00:00:18"/>
    <s v="Granel"/>
    <s v="E001"/>
    <x v="2"/>
    <d v="1899-12-30T00:35:19"/>
    <d v="1899-12-30T00:35:37"/>
    <n v="12"/>
    <x v="15"/>
    <x v="5"/>
    <x v="1"/>
    <n v="0"/>
    <n v="0"/>
    <s v="OK"/>
    <s v="Granel"/>
    <x v="0"/>
    <n v="0"/>
    <s v="PUNTOS NORTE"/>
    <s v="A"/>
    <d v="1899-12-30T00:00:18"/>
    <d v="1899-12-30T00:00:18"/>
    <s v="OK"/>
    <m/>
    <m/>
    <d v="1899-12-30T00:00:00"/>
    <d v="1899-12-30T00:35:19"/>
    <n v="6"/>
    <n v="-2.0833333333003523E-4"/>
    <n v="35.316666666662378"/>
    <n v="12"/>
    <s v="Si"/>
  </r>
  <r>
    <s v="CCRÑ"/>
    <s v="2024002807"/>
    <x v="0"/>
    <s v="ER9540BCB"/>
    <s v="E3111DXK"/>
    <d v="2024-12-20T00:00:00"/>
    <m/>
    <s v="55"/>
    <x v="19"/>
    <s v="S3"/>
    <s v="S3"/>
    <m/>
    <d v="2024-12-20T00:00:00"/>
    <d v="1899-12-30T14:40:56"/>
    <d v="2024-12-20T00:00:00"/>
    <d v="1899-12-30T14:42:08"/>
    <d v="2024-12-20T00:00:00"/>
    <d v="1899-12-30T15:02:15"/>
    <x v="0"/>
    <s v="RFCPI"/>
    <s v="1323103294"/>
    <s v="FBO"/>
    <d v="1899-12-30T00:21:19"/>
    <d v="1899-12-30T00:20:07"/>
    <d v="1899-12-30T00:01:12"/>
    <s v="Granel"/>
    <s v="E001"/>
    <x v="2"/>
    <d v="1899-12-30T00:21:19"/>
    <d v="1899-12-30T00:20:07"/>
    <n v="14"/>
    <x v="15"/>
    <x v="5"/>
    <x v="1"/>
    <n v="0"/>
    <n v="0"/>
    <s v="OK"/>
    <s v="Granel"/>
    <x v="0"/>
    <n v="0"/>
    <s v="PUNTOS NORTE"/>
    <s v="A"/>
    <d v="1899-12-30T00:01:12"/>
    <d v="1899-12-30T00:01:12"/>
    <s v="OK"/>
    <m/>
    <m/>
    <d v="1899-12-30T00:00:00"/>
    <d v="1899-12-30T00:21:19"/>
    <n v="6"/>
    <d v="1899-12-30T00:01:12"/>
    <n v="21.316666666665629"/>
    <n v="15"/>
    <s v="Si"/>
  </r>
  <r>
    <s v="CCRÑ"/>
    <s v="2024002808"/>
    <x v="0"/>
    <s v="ER4994BCK"/>
    <s v="E0244LTR"/>
    <d v="2024-12-20T00:00:00"/>
    <m/>
    <s v="55"/>
    <x v="19"/>
    <s v="S3"/>
    <s v="S3"/>
    <m/>
    <d v="2024-12-20T00:00:00"/>
    <d v="1899-12-30T15:16:04"/>
    <d v="2024-12-20T00:00:00"/>
    <d v="1899-12-30T15:17:01"/>
    <d v="2024-12-20T00:00:00"/>
    <d v="1899-12-30T15:39:07"/>
    <x v="0"/>
    <s v="RFCPI"/>
    <s v="1323103295"/>
    <s v="FBO"/>
    <d v="1899-12-30T00:23:03"/>
    <d v="1899-12-30T00:22:06"/>
    <d v="1899-12-30T00:00:57"/>
    <s v="Granel"/>
    <s v="E001"/>
    <x v="2"/>
    <d v="1899-12-30T00:23:03"/>
    <d v="1899-12-30T00:22:06"/>
    <n v="15"/>
    <x v="15"/>
    <x v="5"/>
    <x v="1"/>
    <n v="0"/>
    <n v="0"/>
    <s v="OK"/>
    <s v="Granel"/>
    <x v="0"/>
    <n v="0"/>
    <s v="PUNTOS NORTE"/>
    <s v="A"/>
    <d v="1899-12-30T00:00:57"/>
    <d v="1899-12-30T00:00:57"/>
    <s v="OK"/>
    <m/>
    <m/>
    <d v="1899-12-30T00:00:00"/>
    <d v="1899-12-30T00:23:03"/>
    <n v="6"/>
    <d v="1899-12-30T00:00:57"/>
    <n v="23.049999999993531"/>
    <n v="15"/>
    <s v="Si"/>
  </r>
  <r>
    <s v="CCRÑ"/>
    <s v=""/>
    <x v="0"/>
    <s v="E7058FYG"/>
    <m/>
    <d v="2024-12-20T00:00:00"/>
    <m/>
    <s v="3320"/>
    <x v="20"/>
    <s v="PA"/>
    <m/>
    <m/>
    <d v="2024-12-20T00:00:00"/>
    <d v="1899-12-30T16:28:53"/>
    <d v="2024-12-20T00:00:00"/>
    <d v="1899-12-30T19:07:01"/>
    <d v="2024-12-20T00:00:00"/>
    <d v="1899-12-30T16:32:40"/>
    <x v="84"/>
    <s v="FCASTELO"/>
    <s v="1323103296"/>
    <s v="EXW"/>
    <d v="1899-12-30T05:12:29"/>
    <d v="1899-12-30T02:34:21"/>
    <d v="1899-12-30T02:38:08"/>
    <s v="Ensacado"/>
    <s v="E002"/>
    <x v="1"/>
    <d v="1899-12-30T00:03:47"/>
    <n v="-0.10718749999999999"/>
    <n v="16"/>
    <x v="15"/>
    <x v="5"/>
    <x v="2"/>
    <n v="1"/>
    <n v="0"/>
    <s v="KO"/>
    <s v="Ensacado"/>
    <x v="0"/>
    <n v="1"/>
    <s v="PUNTOS NORTE"/>
    <s v="A"/>
    <d v="1899-12-30T02:38:08"/>
    <d v="1899-12-30T01:40:08"/>
    <s v="KO"/>
    <m/>
    <m/>
    <d v="1899-12-30T00:00:00"/>
    <d v="1899-12-30T00:03:47"/>
    <n v="6"/>
    <d v="1899-12-30T02:38:08"/>
    <n v="3.783333333326464"/>
    <n v="16"/>
    <s v="Si"/>
  </r>
  <r>
    <s v="CCRÑ"/>
    <s v="2024002809"/>
    <x v="0"/>
    <s v="ER9540BCB"/>
    <s v="E3111DXK"/>
    <d v="2024-12-20T00:00:00"/>
    <m/>
    <s v="55"/>
    <x v="19"/>
    <s v="S3"/>
    <s v="S3"/>
    <m/>
    <d v="2024-12-20T00:00:00"/>
    <d v="1899-12-30T16:17:55"/>
    <d v="2024-12-20T00:00:00"/>
    <d v="1899-12-30T16:18:37"/>
    <d v="2024-12-20T00:00:00"/>
    <d v="1899-12-30T16:36:11"/>
    <x v="0"/>
    <s v="RFCPI"/>
    <s v="1323103297"/>
    <s v="FBO"/>
    <d v="1899-12-30T00:18:16"/>
    <d v="1899-12-30T00:17:34"/>
    <d v="1899-12-30T00:00:42"/>
    <s v="Granel"/>
    <s v="E001"/>
    <x v="2"/>
    <d v="1899-12-30T00:18:16"/>
    <d v="1899-12-30T00:17:34"/>
    <n v="16"/>
    <x v="15"/>
    <x v="5"/>
    <x v="1"/>
    <n v="0"/>
    <n v="0"/>
    <s v="OK"/>
    <s v="Granel"/>
    <x v="0"/>
    <n v="0"/>
    <s v="PUNTOS NORTE"/>
    <s v="A"/>
    <d v="1899-12-30T00:00:42"/>
    <d v="1899-12-30T00:00:42"/>
    <s v="OK"/>
    <m/>
    <m/>
    <d v="1899-12-30T00:00:00"/>
    <d v="1899-12-30T00:18:16"/>
    <n v="6"/>
    <d v="1899-12-30T00:00:42"/>
    <n v="18.266666666659077"/>
    <n v="16"/>
    <s v="Si"/>
  </r>
  <r>
    <s v="CCRÑ"/>
    <s v=""/>
    <x v="0"/>
    <s v="EC6520BS"/>
    <m/>
    <d v="2024-12-20T00:00:00"/>
    <m/>
    <s v="2906"/>
    <x v="21"/>
    <s v="PA"/>
    <m/>
    <m/>
    <d v="2024-12-20T00:00:00"/>
    <d v="1899-12-30T16:34:12"/>
    <d v="2024-12-20T00:00:00"/>
    <d v="1899-12-30T16:35:22"/>
    <d v="2024-12-20T00:00:00"/>
    <d v="1899-12-30T16:35:55"/>
    <x v="78"/>
    <s v="FCASTELO"/>
    <s v="1323103298"/>
    <s v="EXW"/>
    <d v="1899-12-30T00:01:43"/>
    <d v="1899-12-30T00:00:33"/>
    <d v="1899-12-30T00:01:10"/>
    <s v="Ensacado"/>
    <s v="E002"/>
    <x v="1"/>
    <d v="1899-12-30T00:01:43"/>
    <d v="1899-12-30T00:00:33"/>
    <n v="16"/>
    <x v="15"/>
    <x v="5"/>
    <x v="2"/>
    <n v="1"/>
    <n v="0"/>
    <s v="KO"/>
    <s v="Ensacado"/>
    <x v="0"/>
    <n v="1"/>
    <s v="PUNTOS NORTE"/>
    <s v="A"/>
    <d v="1899-12-30T00:01:10"/>
    <d v="1899-12-30T00:01:10"/>
    <s v="OK"/>
    <m/>
    <m/>
    <d v="1899-12-30T00:00:00"/>
    <d v="1899-12-30T00:01:43"/>
    <n v="6"/>
    <d v="1899-12-30T00:01:10"/>
    <n v="1.7166666666672015"/>
    <n v="16"/>
    <s v="Si"/>
  </r>
  <r>
    <s v="CCRÑ"/>
    <s v="2024002810"/>
    <x v="0"/>
    <s v="ER4994BCK"/>
    <s v="E0244LTR"/>
    <d v="2024-12-20T00:00:00"/>
    <m/>
    <s v="3042"/>
    <x v="23"/>
    <s v="S1"/>
    <s v="S1"/>
    <m/>
    <d v="2024-12-20T00:00:00"/>
    <d v="1899-12-30T16:46:46"/>
    <d v="2024-12-20T00:00:00"/>
    <d v="1899-12-30T16:51:08"/>
    <d v="2024-12-20T00:00:00"/>
    <d v="1899-12-30T17:17:13"/>
    <x v="0"/>
    <s v="RFCPI"/>
    <s v="1323103299"/>
    <s v="FBO"/>
    <d v="1899-12-30T00:30:27"/>
    <d v="1899-12-30T00:26:05"/>
    <d v="1899-12-30T00:04:22"/>
    <s v="Granel"/>
    <s v="E001"/>
    <x v="2"/>
    <d v="1899-12-30T00:30:27"/>
    <d v="1899-12-30T00:26:05"/>
    <n v="16"/>
    <x v="15"/>
    <x v="5"/>
    <x v="1"/>
    <n v="0"/>
    <n v="0"/>
    <s v="OK"/>
    <s v="Granel"/>
    <x v="0"/>
    <n v="0"/>
    <s v="PUNTOS NORTE"/>
    <s v="A"/>
    <d v="1899-12-30T00:04:22"/>
    <d v="1899-12-30T00:04:22"/>
    <s v="OK"/>
    <m/>
    <m/>
    <d v="1899-12-30T00:00:00"/>
    <d v="1899-12-30T00:30:27"/>
    <n v="6"/>
    <d v="1899-12-30T00:04:22"/>
    <n v="30.449999999995168"/>
    <n v="17"/>
    <s v="Si"/>
  </r>
  <r>
    <s v="CCRÑ"/>
    <s v=""/>
    <x v="0"/>
    <s v="EC6520BS"/>
    <m/>
    <d v="2024-12-23T00:00:00"/>
    <m/>
    <s v="2906"/>
    <x v="21"/>
    <s v="PA"/>
    <m/>
    <m/>
    <d v="2024-12-23T00:00:00"/>
    <d v="1899-12-30T09:22:00"/>
    <d v="2024-12-23T00:00:00"/>
    <d v="1899-12-30T09:22:35"/>
    <d v="2024-12-23T00:00:00"/>
    <d v="1899-12-30T09:22:53"/>
    <x v="78"/>
    <s v="FCASTELO"/>
    <s v="1323103301"/>
    <s v="EXW"/>
    <d v="1899-12-30T00:00:53"/>
    <d v="1899-12-30T00:00:18"/>
    <d v="1899-12-30T00:00:35"/>
    <s v="Ensacado"/>
    <s v="E002"/>
    <x v="1"/>
    <d v="1899-12-30T00:00:53"/>
    <d v="1899-12-30T00:00:18"/>
    <n v="9"/>
    <x v="16"/>
    <x v="0"/>
    <x v="2"/>
    <n v="1"/>
    <n v="0"/>
    <s v="KO"/>
    <s v="Ensacado"/>
    <x v="0"/>
    <n v="1"/>
    <s v="PUNTOS NORTE"/>
    <s v="A"/>
    <d v="1899-12-30T00:00:35"/>
    <d v="1899-12-30T00:00:35"/>
    <s v="OK"/>
    <m/>
    <m/>
    <d v="1899-12-30T00:00:00"/>
    <d v="1899-12-30T00:00:53"/>
    <n v="2"/>
    <d v="1899-12-30T00:00:35"/>
    <n v="0.88333333332481168"/>
    <n v="9"/>
    <s v="Si"/>
  </r>
  <r>
    <s v="CCRÑ"/>
    <s v="2024002811"/>
    <x v="0"/>
    <s v="ER9540BCB"/>
    <s v="E3111DXK"/>
    <d v="2024-12-23T00:00:00"/>
    <m/>
    <s v="55"/>
    <x v="19"/>
    <s v="S3"/>
    <s v="S3"/>
    <m/>
    <d v="2024-12-20T00:00:00"/>
    <d v="1899-12-30T17:43:12"/>
    <d v="2024-12-23T00:00:00"/>
    <d v="1899-12-30T08:20:52"/>
    <d v="2024-12-23T00:00:00"/>
    <d v="1899-12-30T09:37:17"/>
    <x v="0"/>
    <s v="RFCPI"/>
    <s v="1323103302"/>
    <s v="FBO"/>
    <d v="1899-12-30T07:54:05"/>
    <d v="1899-12-30T01:16:25"/>
    <d v="1899-12-30T06:37:40"/>
    <s v="Granel"/>
    <s v="E001"/>
    <x v="2"/>
    <d v="1899-12-30T15:54:04"/>
    <d v="1899-12-30T01:16:25"/>
    <n v="17"/>
    <x v="16"/>
    <x v="5"/>
    <x v="1"/>
    <n v="0"/>
    <n v="1"/>
    <s v="KO"/>
    <s v="Granel"/>
    <x v="0"/>
    <n v="1"/>
    <s v="PUNTOS NORTE"/>
    <s v="C"/>
    <d v="1899-12-30T06:37:40"/>
    <d v="1899-12-30T05:39:40"/>
    <s v="OK"/>
    <m/>
    <m/>
    <d v="1899-12-30T00:00:00"/>
    <d v="1899-12-30T15:54:04"/>
    <n v="2"/>
    <n v="-0.39050925925925994"/>
    <n v="954.06666666666604"/>
    <n v="9"/>
    <s v="No"/>
  </r>
  <r>
    <s v="CCRÑ"/>
    <s v="2024002812"/>
    <x v="0"/>
    <s v="ER4994BCK"/>
    <s v="E0244LTR"/>
    <d v="2024-12-23T00:00:00"/>
    <m/>
    <s v="55"/>
    <x v="19"/>
    <s v="S3"/>
    <s v="S3"/>
    <m/>
    <d v="2024-12-23T00:00:00"/>
    <d v="1899-12-30T08:12:36"/>
    <d v="2024-12-23T00:00:00"/>
    <d v="1899-12-30T08:21:49"/>
    <d v="2024-12-23T00:00:00"/>
    <d v="1899-12-30T10:34:54"/>
    <x v="0"/>
    <s v="RFCPI"/>
    <s v="1323103303"/>
    <s v="FBO"/>
    <d v="1899-12-30T02:22:18"/>
    <d v="1899-12-30T02:13:05"/>
    <d v="1899-12-30T00:09:13"/>
    <s v="Granel"/>
    <s v="E001"/>
    <x v="2"/>
    <d v="1899-12-30T02:22:18"/>
    <d v="1899-12-30T02:13:05"/>
    <n v="8"/>
    <x v="16"/>
    <x v="0"/>
    <x v="1"/>
    <n v="0"/>
    <n v="0"/>
    <s v="OK"/>
    <s v="Granel"/>
    <x v="0"/>
    <n v="0"/>
    <s v="PUNTOS NORTE"/>
    <s v="C"/>
    <d v="1899-12-30T00:09:13"/>
    <d v="1899-12-30T00:09:13"/>
    <s v="OK"/>
    <m/>
    <m/>
    <d v="1899-12-30T00:00:00"/>
    <d v="1899-12-30T02:22:18"/>
    <n v="2"/>
    <d v="1899-12-30T00:09:13"/>
    <n v="142.30000000000794"/>
    <n v="10"/>
    <s v="No"/>
  </r>
  <r>
    <s v="CCRÑ"/>
    <s v="2024002813"/>
    <x v="0"/>
    <s v="ER3362BBK"/>
    <s v="E2960GDG"/>
    <d v="2024-12-23T00:00:00"/>
    <m/>
    <s v="55"/>
    <x v="19"/>
    <s v="S3"/>
    <s v="S3"/>
    <m/>
    <d v="2024-12-23T00:00:00"/>
    <d v="1899-12-30T08:15:19"/>
    <d v="2024-12-23T00:00:00"/>
    <d v="1899-12-30T10:47:02"/>
    <d v="2024-12-23T00:00:00"/>
    <d v="1899-12-30T11:05:07"/>
    <x v="0"/>
    <s v="RFCPI"/>
    <s v="1323103304"/>
    <s v="FBO"/>
    <d v="1899-12-30T02:49:48"/>
    <d v="1899-12-30T00:18:05"/>
    <d v="1899-12-30T02:31:43"/>
    <s v="Granel"/>
    <s v="E001"/>
    <x v="2"/>
    <d v="1899-12-30T02:49:48"/>
    <d v="1899-12-30T00:18:05"/>
    <n v="8"/>
    <x v="16"/>
    <x v="0"/>
    <x v="1"/>
    <n v="0"/>
    <n v="0"/>
    <s v="OK"/>
    <s v="Granel"/>
    <x v="0"/>
    <n v="0"/>
    <s v="PUNTOS NORTE"/>
    <s v="C"/>
    <d v="1899-12-30T02:31:43"/>
    <d v="1899-12-30T01:33:43"/>
    <s v="OK"/>
    <m/>
    <m/>
    <d v="1899-12-30T00:00:00"/>
    <d v="1899-12-30T02:49:48"/>
    <n v="2"/>
    <d v="1899-12-30T02:31:43"/>
    <n v="169.7999999999904"/>
    <n v="11"/>
    <s v="No"/>
  </r>
  <r>
    <s v="CCRÑ"/>
    <s v="2024002814"/>
    <x v="0"/>
    <s v="ER2466BBF"/>
    <s v="E2847GDG"/>
    <d v="2024-12-23T00:00:00"/>
    <m/>
    <s v="55"/>
    <x v="19"/>
    <s v="S3"/>
    <s v="S3"/>
    <m/>
    <d v="2024-12-23T00:00:00"/>
    <d v="1899-12-30T08:18:38"/>
    <d v="2024-12-23T00:00:00"/>
    <d v="1899-12-30T10:47:33"/>
    <d v="2024-12-23T00:00:00"/>
    <d v="1899-12-30T11:20:43"/>
    <x v="0"/>
    <s v="RFCPI"/>
    <s v="1323103305"/>
    <s v="FBO"/>
    <d v="1899-12-30T03:02:05"/>
    <d v="1899-12-30T00:33:10"/>
    <d v="1899-12-30T02:28:55"/>
    <s v="Granel"/>
    <s v="E001"/>
    <x v="2"/>
    <d v="1899-12-30T03:02:05"/>
    <d v="1899-12-30T00:33:10"/>
    <n v="8"/>
    <x v="16"/>
    <x v="0"/>
    <x v="1"/>
    <n v="0"/>
    <n v="0"/>
    <s v="OK"/>
    <s v="Granel"/>
    <x v="0"/>
    <n v="0"/>
    <s v="PUNTOS NORTE"/>
    <s v="C"/>
    <d v="1899-12-30T02:28:55"/>
    <d v="1899-12-30T01:30:55"/>
    <s v="OK"/>
    <m/>
    <m/>
    <d v="1899-12-30T00:00:00"/>
    <d v="1899-12-30T03:02:05"/>
    <n v="2"/>
    <d v="1899-12-30T02:28:55"/>
    <n v="182.08333333333434"/>
    <n v="11"/>
    <s v="No"/>
  </r>
  <r>
    <s v="CCRÑ"/>
    <s v=""/>
    <x v="0"/>
    <s v="EC6520BS"/>
    <m/>
    <d v="2024-12-23T00:00:00"/>
    <m/>
    <s v="2906"/>
    <x v="21"/>
    <s v="PA"/>
    <m/>
    <m/>
    <d v="2024-12-23T00:00:00"/>
    <d v="1899-12-30T16:24:18"/>
    <d v="2024-12-23T00:00:00"/>
    <d v="1899-12-30T16:25:13"/>
    <d v="2024-12-23T00:00:00"/>
    <d v="1899-12-30T16:25:36"/>
    <x v="78"/>
    <s v="FCASTELO"/>
    <s v="1323103306"/>
    <s v="EXW"/>
    <d v="1899-12-30T00:01:18"/>
    <d v="1899-12-30T00:00:23"/>
    <d v="1899-12-30T00:00:55"/>
    <s v="Ensacado"/>
    <s v="E002"/>
    <x v="1"/>
    <d v="1899-12-30T00:01:18"/>
    <d v="1899-12-30T00:00:23"/>
    <n v="16"/>
    <x v="16"/>
    <x v="0"/>
    <x v="2"/>
    <n v="1"/>
    <n v="0"/>
    <s v="KO"/>
    <s v="Ensacado"/>
    <x v="0"/>
    <n v="1"/>
    <s v="PUNTOS NORTE"/>
    <s v="A"/>
    <d v="1899-12-30T00:00:55"/>
    <d v="1899-12-30T00:00:55"/>
    <s v="OK"/>
    <m/>
    <m/>
    <d v="1899-12-30T00:00:00"/>
    <d v="1899-12-30T00:01:18"/>
    <n v="2"/>
    <d v="1899-12-30T00:00:55"/>
    <n v="1.2999999999886924"/>
    <n v="16"/>
    <s v="Si"/>
  </r>
  <r>
    <s v="CCRÑ"/>
    <s v=""/>
    <x v="0"/>
    <s v="E6312GJP"/>
    <m/>
    <d v="2024-12-23T00:00:00"/>
    <m/>
    <s v="2906"/>
    <x v="21"/>
    <s v="PA"/>
    <m/>
    <m/>
    <d v="2024-12-23T00:00:00"/>
    <d v="1899-12-30T17:12:14"/>
    <d v="2024-12-23T00:00:00"/>
    <d v="1899-12-30T17:13:09"/>
    <d v="2024-12-23T00:00:00"/>
    <d v="1899-12-30T17:13:50"/>
    <x v="95"/>
    <s v="FCASTELO"/>
    <s v="1323103307"/>
    <s v="EXW"/>
    <d v="1899-12-30T00:01:36"/>
    <d v="1899-12-30T00:00:41"/>
    <d v="1899-12-30T00:00:55"/>
    <s v="Ensacado"/>
    <s v="E002"/>
    <x v="1"/>
    <d v="1899-12-30T00:01:36"/>
    <d v="1899-12-30T00:00:41"/>
    <n v="17"/>
    <x v="16"/>
    <x v="0"/>
    <x v="2"/>
    <n v="1"/>
    <n v="0"/>
    <s v="KO"/>
    <s v="Ensacado"/>
    <x v="0"/>
    <n v="1"/>
    <s v="PUNTOS NORTE"/>
    <s v="A"/>
    <d v="1899-12-30T00:00:55"/>
    <d v="1899-12-30T00:00:55"/>
    <s v="OK"/>
    <m/>
    <m/>
    <d v="1899-12-30T00:00:00"/>
    <d v="1899-12-30T00:01:36"/>
    <n v="2"/>
    <d v="1899-12-30T00:00:55"/>
    <n v="1.5999999999983316"/>
    <n v="17"/>
    <s v="Si"/>
  </r>
  <r>
    <s v="CCRÑ"/>
    <s v="2024002815"/>
    <x v="0"/>
    <s v="ER4994BCK"/>
    <s v="E0244LTR"/>
    <d v="2024-12-26T00:00:00"/>
    <m/>
    <s v="55"/>
    <x v="19"/>
    <s v="S3"/>
    <s v="S3"/>
    <m/>
    <d v="2024-12-26T00:00:00"/>
    <d v="1899-12-30T08:25:26"/>
    <d v="2024-12-26T00:00:00"/>
    <d v="1899-12-30T10:03:54"/>
    <d v="2024-12-26T00:00:00"/>
    <d v="1899-12-30T10:26:41"/>
    <x v="0"/>
    <s v="RFCPI"/>
    <s v="1323103308"/>
    <s v="FBO"/>
    <d v="1899-12-30T02:01:15"/>
    <d v="1899-12-30T00:22:47"/>
    <d v="1899-12-30T01:38:28"/>
    <s v="Granel"/>
    <s v="E001"/>
    <x v="2"/>
    <d v="1899-12-30T02:01:15"/>
    <d v="1899-12-30T00:22:47"/>
    <n v="8"/>
    <x v="20"/>
    <x v="0"/>
    <x v="1"/>
    <n v="0"/>
    <n v="0"/>
    <s v="OK"/>
    <s v="Granel"/>
    <x v="0"/>
    <n v="0"/>
    <s v="PUNTOS NORTE"/>
    <s v="C"/>
    <d v="1899-12-30T01:38:28"/>
    <d v="1899-12-30T00:40:28"/>
    <s v="OK"/>
    <m/>
    <m/>
    <d v="1899-12-30T00:00:00"/>
    <d v="1899-12-30T02:01:15"/>
    <n v="5"/>
    <d v="1899-12-30T01:38:28"/>
    <n v="121.25000000000161"/>
    <n v="10"/>
    <s v="No"/>
  </r>
  <r>
    <s v="CCRÑ"/>
    <s v="2024002816"/>
    <x v="0"/>
    <s v="ER9540BCB"/>
    <s v="E3111DXK"/>
    <d v="2024-12-26T00:00:00"/>
    <m/>
    <s v="55"/>
    <x v="19"/>
    <s v="S3"/>
    <s v="S3"/>
    <m/>
    <d v="2024-12-26T00:00:00"/>
    <d v="1899-12-30T09:51:46"/>
    <d v="2024-12-26T00:00:00"/>
    <d v="1899-12-30T10:44:59"/>
    <d v="2024-12-26T00:00:00"/>
    <d v="1899-12-30T11:08:15"/>
    <x v="0"/>
    <s v="RFCPI"/>
    <s v="1323103309"/>
    <s v="FBO"/>
    <d v="1899-12-30T01:16:29"/>
    <d v="1899-12-30T00:23:16"/>
    <d v="1899-12-30T00:53:13"/>
    <s v="Granel"/>
    <s v="E001"/>
    <x v="2"/>
    <d v="1899-12-30T01:16:29"/>
    <d v="1899-12-30T00:23:16"/>
    <n v="9"/>
    <x v="20"/>
    <x v="0"/>
    <x v="1"/>
    <n v="0"/>
    <n v="0"/>
    <s v="OK"/>
    <s v="Granel"/>
    <x v="0"/>
    <n v="0"/>
    <s v="PUNTOS NORTE"/>
    <s v="B"/>
    <d v="1899-12-30T00:53:13"/>
    <d v="1899-12-30T00:08:13"/>
    <s v="OK"/>
    <m/>
    <m/>
    <d v="1899-12-30T00:00:00"/>
    <d v="1899-12-30T01:16:29"/>
    <n v="5"/>
    <d v="1899-12-30T00:53:13"/>
    <n v="76.483333333339189"/>
    <n v="11"/>
    <s v="No"/>
  </r>
  <r>
    <s v="CCRÑ"/>
    <s v=""/>
    <x v="0"/>
    <s v="E0326BZW"/>
    <m/>
    <d v="2024-12-26T00:00:00"/>
    <m/>
    <s v="2906"/>
    <x v="21"/>
    <s v="PA"/>
    <m/>
    <m/>
    <d v="2024-12-26T00:00:00"/>
    <d v="1899-12-30T11:21:41"/>
    <d v="2024-12-26T00:00:00"/>
    <d v="1899-12-30T18:57:00"/>
    <d v="2024-12-26T00:00:00"/>
    <d v="1899-12-30T11:22:28"/>
    <x v="75"/>
    <s v="FCASTELO"/>
    <s v="1323103310"/>
    <s v="EXW"/>
    <d v="1899-12-30T15:09:51"/>
    <d v="1899-12-30T07:34:32"/>
    <d v="1899-12-30T07:35:19"/>
    <s v="Ensacado"/>
    <s v="E002"/>
    <x v="1"/>
    <d v="1899-12-30T00:00:47"/>
    <n v="-0.31564814814813996"/>
    <n v="11"/>
    <x v="20"/>
    <x v="0"/>
    <x v="2"/>
    <n v="1"/>
    <n v="0"/>
    <s v="KO"/>
    <s v="Ensacado"/>
    <x v="0"/>
    <n v="1"/>
    <s v="PUNTOS NORTE"/>
    <s v="A"/>
    <d v="1899-12-30T07:35:19"/>
    <d v="1899-12-30T06:37:19"/>
    <s v="KO"/>
    <m/>
    <m/>
    <d v="1899-12-30T00:00:00"/>
    <d v="1899-12-30T00:00:47"/>
    <n v="5"/>
    <d v="1899-12-30T07:35:19"/>
    <n v="0.78333333334557942"/>
    <n v="11"/>
    <s v="Si"/>
  </r>
  <r>
    <s v="CCRÑ"/>
    <s v="2024002817"/>
    <x v="0"/>
    <s v="ER3362BBK"/>
    <s v="E2960GDG"/>
    <d v="2024-12-26T00:00:00"/>
    <m/>
    <s v="55"/>
    <x v="19"/>
    <s v="S3"/>
    <s v="S3"/>
    <m/>
    <d v="2024-12-26T00:00:00"/>
    <d v="1899-12-30T10:40:01"/>
    <d v="2024-12-26T00:00:00"/>
    <d v="1899-12-30T10:45:02"/>
    <d v="2024-12-26T00:00:00"/>
    <d v="1899-12-30T11:25:22"/>
    <x v="0"/>
    <s v="RFCPI"/>
    <s v="1323103311"/>
    <s v="FBO"/>
    <d v="1899-12-30T00:45:21"/>
    <d v="1899-12-30T00:40:20"/>
    <d v="1899-12-30T00:05:01"/>
    <s v="Granel"/>
    <s v="E001"/>
    <x v="2"/>
    <d v="1899-12-30T00:45:21"/>
    <d v="1899-12-30T00:40:20"/>
    <n v="10"/>
    <x v="20"/>
    <x v="0"/>
    <x v="1"/>
    <n v="0"/>
    <n v="0"/>
    <s v="OK"/>
    <s v="Granel"/>
    <x v="0"/>
    <n v="0"/>
    <s v="PUNTOS NORTE"/>
    <s v="B"/>
    <d v="1899-12-30T00:05:01"/>
    <d v="1899-12-30T00:05:01"/>
    <s v="OK"/>
    <m/>
    <m/>
    <d v="1899-12-30T00:00:00"/>
    <d v="1899-12-30T00:45:21"/>
    <n v="5"/>
    <d v="1899-12-30T00:05:01"/>
    <n v="45.349999999991979"/>
    <n v="11"/>
    <s v="No"/>
  </r>
  <r>
    <s v="CCRÑ"/>
    <s v="2024002818"/>
    <x v="0"/>
    <s v="ER2466BBF"/>
    <s v="E2847GDG"/>
    <d v="2024-12-26T00:00:00"/>
    <m/>
    <s v="55"/>
    <x v="19"/>
    <s v="S3"/>
    <s v="S3"/>
    <m/>
    <d v="2024-12-26T00:00:00"/>
    <d v="1899-12-30T11:26:52"/>
    <d v="2024-12-26T00:00:00"/>
    <d v="1899-12-30T11:28:27"/>
    <d v="2024-12-26T00:00:00"/>
    <d v="1899-12-30T11:46:55"/>
    <x v="0"/>
    <s v="RFCPI"/>
    <s v="1323103312"/>
    <s v="FBO"/>
    <d v="1899-12-30T00:20:03"/>
    <d v="1899-12-30T00:18:28"/>
    <d v="1899-12-30T00:01:35"/>
    <s v="Granel"/>
    <s v="E001"/>
    <x v="2"/>
    <d v="1899-12-30T00:20:03"/>
    <d v="1899-12-30T00:18:28"/>
    <n v="11"/>
    <x v="20"/>
    <x v="0"/>
    <x v="1"/>
    <n v="0"/>
    <n v="0"/>
    <s v="OK"/>
    <s v="Granel"/>
    <x v="0"/>
    <n v="0"/>
    <s v="PUNTOS NORTE"/>
    <s v="A"/>
    <d v="1899-12-30T00:01:35"/>
    <d v="1899-12-30T00:01:35"/>
    <s v="OK"/>
    <m/>
    <m/>
    <d v="1899-12-30T00:00:00"/>
    <d v="1899-12-30T00:20:03"/>
    <n v="5"/>
    <d v="1899-12-30T00:01:35"/>
    <n v="20.049999999998416"/>
    <n v="11"/>
    <s v="Si"/>
  </r>
  <r>
    <s v="CCRÑ"/>
    <s v=""/>
    <x v="0"/>
    <s v="E8505MVT"/>
    <m/>
    <d v="2024-12-26T00:00:00"/>
    <m/>
    <s v="2906"/>
    <x v="21"/>
    <s v="PA"/>
    <m/>
    <m/>
    <d v="2024-12-26T00:00:00"/>
    <d v="1899-12-30T11:56:15"/>
    <d v="2024-12-26T00:00:00"/>
    <d v="1899-12-30T11:56:44"/>
    <d v="2024-12-26T00:00:00"/>
    <d v="1899-12-30T11:57:03"/>
    <x v="76"/>
    <s v="FCASTELO"/>
    <s v="1323103313"/>
    <s v="EXW"/>
    <d v="1899-12-30T00:00:48"/>
    <d v="1899-12-30T00:00:19"/>
    <d v="1899-12-30T00:00:29"/>
    <s v="Ensacado"/>
    <s v="E002"/>
    <x v="1"/>
    <d v="1899-12-30T00:00:48"/>
    <d v="1899-12-30T00:00:19"/>
    <n v="11"/>
    <x v="20"/>
    <x v="0"/>
    <x v="2"/>
    <n v="1"/>
    <n v="0"/>
    <s v="KO"/>
    <s v="Ensacado"/>
    <x v="0"/>
    <n v="1"/>
    <s v="PUNTOS NORTE"/>
    <s v="A"/>
    <d v="1899-12-30T00:00:29"/>
    <d v="1899-12-30T00:00:29"/>
    <s v="OK"/>
    <m/>
    <m/>
    <d v="1899-12-30T00:00:00"/>
    <d v="1899-12-30T00:00:48"/>
    <n v="5"/>
    <d v="1899-12-30T00:00:29"/>
    <n v="0.80000000000644"/>
    <n v="11"/>
    <s v="Si"/>
  </r>
  <r>
    <s v="CCRÑ"/>
    <s v="2024002819"/>
    <x v="0"/>
    <s v="ER4994BCK"/>
    <s v="E0244LTR"/>
    <d v="2024-12-26T00:00:00"/>
    <m/>
    <s v="55"/>
    <x v="19"/>
    <s v="S3"/>
    <s v="S3"/>
    <m/>
    <d v="2024-12-26T00:00:00"/>
    <d v="1899-12-30T11:39:55"/>
    <d v="2024-12-26T00:00:00"/>
    <d v="1899-12-30T11:44:53"/>
    <d v="2024-12-26T00:00:00"/>
    <d v="1899-12-30T12:09:15"/>
    <x v="0"/>
    <s v="RFCPI"/>
    <s v="1323103314"/>
    <s v="FBO"/>
    <d v="1899-12-30T00:29:20"/>
    <d v="1899-12-30T00:24:22"/>
    <d v="1899-12-30T00:04:58"/>
    <s v="Granel"/>
    <s v="E001"/>
    <x v="2"/>
    <d v="1899-12-30T00:29:20"/>
    <d v="1899-12-30T00:24:22"/>
    <n v="11"/>
    <x v="20"/>
    <x v="0"/>
    <x v="1"/>
    <n v="0"/>
    <n v="0"/>
    <s v="OK"/>
    <s v="Granel"/>
    <x v="0"/>
    <n v="0"/>
    <s v="PUNTOS NORTE"/>
    <s v="A"/>
    <d v="1899-12-30T00:04:58"/>
    <d v="1899-12-30T00:04:58"/>
    <s v="OK"/>
    <m/>
    <m/>
    <d v="1899-12-30T00:00:00"/>
    <d v="1899-12-30T00:29:20"/>
    <n v="5"/>
    <d v="1899-12-30T00:04:58"/>
    <n v="29.333333333332774"/>
    <n v="12"/>
    <s v="Si"/>
  </r>
  <r>
    <s v="CCRÑ"/>
    <s v="2024002820"/>
    <x v="0"/>
    <s v="ER9540BCB"/>
    <s v="E3111DXK"/>
    <d v="2024-12-26T00:00:00"/>
    <m/>
    <s v="55"/>
    <x v="19"/>
    <s v="S3"/>
    <s v="S3"/>
    <m/>
    <d v="2024-12-26T00:00:00"/>
    <d v="1899-12-30T12:25:30"/>
    <d v="2024-12-26T00:00:00"/>
    <d v="1899-12-30T12:24:33"/>
    <d v="2024-12-26T00:00:00"/>
    <d v="1899-12-30T12:50:38"/>
    <x v="0"/>
    <s v="RFCPI"/>
    <s v="1323103315"/>
    <s v="FBO"/>
    <d v="1899-12-30T00:27:02"/>
    <d v="1899-12-30T00:26:05"/>
    <d v="1899-12-30T00:00:57"/>
    <s v="Granel"/>
    <s v="E001"/>
    <x v="2"/>
    <d v="1899-12-30T00:25:08"/>
    <d v="1899-12-30T00:26:05"/>
    <n v="12"/>
    <x v="20"/>
    <x v="0"/>
    <x v="1"/>
    <n v="0"/>
    <n v="0"/>
    <s v="OK"/>
    <s v="Granel"/>
    <x v="0"/>
    <n v="0"/>
    <s v="PUNTOS NORTE"/>
    <s v="A"/>
    <d v="1899-12-30T00:00:57"/>
    <d v="1899-12-30T00:00:57"/>
    <s v="OK"/>
    <m/>
    <m/>
    <d v="1899-12-30T00:00:00"/>
    <d v="1899-12-30T00:25:08"/>
    <n v="5"/>
    <n v="-6.5972222221999388E-4"/>
    <n v="25.133333333342431"/>
    <n v="12"/>
    <s v="Si"/>
  </r>
  <r>
    <s v="CCRÑ"/>
    <s v="2024002821"/>
    <x v="0"/>
    <s v="ER3362BBK"/>
    <s v="E2960GDG"/>
    <d v="2024-12-26T00:00:00"/>
    <m/>
    <s v="55"/>
    <x v="19"/>
    <s v="S3"/>
    <s v="S3"/>
    <m/>
    <d v="2024-12-26T00:00:00"/>
    <d v="1899-12-30T12:42:44"/>
    <d v="2024-12-26T00:00:00"/>
    <d v="1899-12-30T15:16:59"/>
    <d v="2024-12-26T00:00:00"/>
    <d v="1899-12-30T15:37:36"/>
    <x v="0"/>
    <s v="RFCPI"/>
    <s v="1323103316"/>
    <s v="FBO"/>
    <d v="1899-12-30T02:54:52"/>
    <d v="1899-12-30T00:20:37"/>
    <d v="1899-12-30T02:34:15"/>
    <s v="Granel"/>
    <s v="E001"/>
    <x v="2"/>
    <d v="1899-12-30T02:54:52"/>
    <d v="1899-12-30T00:20:37"/>
    <n v="12"/>
    <x v="20"/>
    <x v="0"/>
    <x v="1"/>
    <n v="0"/>
    <n v="0"/>
    <s v="OK"/>
    <s v="Granel"/>
    <x v="0"/>
    <n v="0"/>
    <s v="PUNTOS NORTE"/>
    <s v="C"/>
    <d v="1899-12-30T02:34:15"/>
    <d v="1899-12-30T01:36:15"/>
    <s v="OK"/>
    <m/>
    <m/>
    <d v="1899-12-30T00:00:00"/>
    <d v="1899-12-30T02:54:52"/>
    <n v="5"/>
    <d v="1899-12-30T02:34:15"/>
    <n v="174.86666666665909"/>
    <n v="15"/>
    <s v="No"/>
  </r>
  <r>
    <s v="CCRÑ"/>
    <s v=""/>
    <x v="0"/>
    <s v="EC6520BS"/>
    <m/>
    <d v="2024-12-26T00:00:00"/>
    <m/>
    <s v="2906"/>
    <x v="21"/>
    <s v="PA"/>
    <m/>
    <m/>
    <d v="2024-12-26T00:00:00"/>
    <d v="1899-12-30T15:44:08"/>
    <d v="2024-12-26T00:00:00"/>
    <d v="1899-12-30T15:47:21"/>
    <d v="2024-12-26T00:00:00"/>
    <d v="1899-12-30T15:47:38"/>
    <x v="78"/>
    <s v="FCASTELO"/>
    <s v="1323103317"/>
    <s v="EXW"/>
    <d v="1899-12-30T00:03:30"/>
    <d v="1899-12-30T00:00:17"/>
    <d v="1899-12-30T00:03:13"/>
    <s v="Ensacado"/>
    <s v="E002"/>
    <x v="1"/>
    <d v="1899-12-30T00:03:30"/>
    <d v="1899-12-30T00:00:17"/>
    <n v="15"/>
    <x v="20"/>
    <x v="0"/>
    <x v="2"/>
    <n v="1"/>
    <n v="0"/>
    <s v="KO"/>
    <s v="Ensacado"/>
    <x v="0"/>
    <n v="1"/>
    <s v="PUNTOS NORTE"/>
    <s v="A"/>
    <d v="1899-12-30T00:03:13"/>
    <d v="1899-12-30T00:03:13"/>
    <s v="OK"/>
    <m/>
    <m/>
    <d v="1899-12-30T00:00:00"/>
    <d v="1899-12-30T00:03:30"/>
    <n v="5"/>
    <d v="1899-12-30T00:03:13"/>
    <n v="3.4999999999920739"/>
    <n v="15"/>
    <s v="Si"/>
  </r>
  <r>
    <s v="CCRÑ"/>
    <s v=""/>
    <x v="0"/>
    <s v="E3765CLT"/>
    <m/>
    <d v="2024-12-26T00:00:00"/>
    <m/>
    <s v="2906"/>
    <x v="21"/>
    <s v="PA"/>
    <m/>
    <m/>
    <d v="2024-12-26T00:00:00"/>
    <d v="1899-12-30T16:57:08"/>
    <d v="2024-12-26T00:00:00"/>
    <d v="1899-12-30T17:00:02"/>
    <d v="2024-12-26T00:00:00"/>
    <d v="1899-12-30T17:00:28"/>
    <x v="80"/>
    <s v="FCASTELO"/>
    <s v="1323103318"/>
    <s v="EXW"/>
    <d v="1899-12-30T00:03:20"/>
    <d v="1899-12-30T00:00:26"/>
    <d v="1899-12-30T00:02:54"/>
    <s v="Ensacado"/>
    <s v="E002"/>
    <x v="1"/>
    <d v="1899-12-30T00:03:20"/>
    <d v="1899-12-30T00:00:26"/>
    <n v="16"/>
    <x v="20"/>
    <x v="0"/>
    <x v="2"/>
    <n v="1"/>
    <n v="0"/>
    <s v="KO"/>
    <s v="Ensacado"/>
    <x v="0"/>
    <n v="1"/>
    <s v="PUNTOS NORTE"/>
    <s v="A"/>
    <d v="1899-12-30T00:02:54"/>
    <d v="1899-12-30T00:02:54"/>
    <s v="OK"/>
    <m/>
    <m/>
    <d v="1899-12-30T00:00:00"/>
    <d v="1899-12-30T00:03:20"/>
    <n v="5"/>
    <d v="1899-12-30T00:02:54"/>
    <n v="3.3333333333407822"/>
    <n v="17"/>
    <s v="Si"/>
  </r>
  <r>
    <s v="CCRÑ"/>
    <s v="2024002822"/>
    <x v="0"/>
    <s v="ER2466BBF"/>
    <s v="E2847GDG"/>
    <d v="2024-12-27T00:00:00"/>
    <m/>
    <s v="55"/>
    <x v="19"/>
    <s v="S3"/>
    <s v="S3"/>
    <m/>
    <d v="2024-12-26T00:00:00"/>
    <d v="1899-12-30T15:36:00"/>
    <d v="2024-12-27T00:00:00"/>
    <d v="1899-12-30T08:53:10"/>
    <d v="2024-12-27T00:00:00"/>
    <d v="1899-12-30T09:13:18"/>
    <x v="0"/>
    <s v="RFCPI"/>
    <s v="1323103319"/>
    <s v="FBO"/>
    <d v="1899-12-30T09:37:18"/>
    <d v="1899-12-30T00:20:08"/>
    <d v="1899-12-30T09:17:10"/>
    <s v="Granel"/>
    <s v="E001"/>
    <x v="2"/>
    <d v="1899-12-30T17:37:17"/>
    <d v="1899-12-30T00:20:08"/>
    <n v="15"/>
    <x v="0"/>
    <x v="0"/>
    <x v="1"/>
    <n v="0"/>
    <n v="1"/>
    <s v="KO"/>
    <s v="Granel"/>
    <x v="0"/>
    <n v="1"/>
    <s v="PUNTOS NORTE"/>
    <s v="C"/>
    <d v="1899-12-30T09:17:10"/>
    <d v="1899-12-30T08:19:10"/>
    <s v="OK"/>
    <m/>
    <m/>
    <d v="1899-12-30T00:00:00"/>
    <d v="1899-12-30T17:37:17"/>
    <n v="6"/>
    <n v="-0.27974537037037001"/>
    <n v="1057.2833333333315"/>
    <n v="9"/>
    <s v="No"/>
  </r>
  <r>
    <s v="CCRÑ"/>
    <s v="2024002823"/>
    <x v="0"/>
    <s v="ER9540BCB"/>
    <s v="E3111DXK"/>
    <d v="2024-12-27T00:00:00"/>
    <m/>
    <s v="55"/>
    <x v="19"/>
    <s v="S3"/>
    <s v="S3"/>
    <m/>
    <d v="2024-12-26T00:00:00"/>
    <d v="1899-12-30T15:45:44"/>
    <d v="2024-12-27T00:00:00"/>
    <d v="1899-12-30T09:47:25"/>
    <d v="2024-12-27T00:00:00"/>
    <d v="1899-12-30T10:12:58"/>
    <x v="0"/>
    <s v="RFCPI"/>
    <s v="1323103320"/>
    <s v="FBO"/>
    <d v="1899-12-30T10:27:14"/>
    <d v="1899-12-30T00:25:33"/>
    <d v="1899-12-30T10:01:41"/>
    <s v="Granel"/>
    <s v="E001"/>
    <x v="2"/>
    <d v="1899-12-30T18:27:13"/>
    <d v="1899-12-30T00:25:33"/>
    <n v="15"/>
    <x v="0"/>
    <x v="0"/>
    <x v="1"/>
    <n v="0"/>
    <n v="1"/>
    <s v="KO"/>
    <s v="Granel"/>
    <x v="0"/>
    <n v="1"/>
    <s v="PUNTOS NORTE"/>
    <s v="C"/>
    <d v="1899-12-30T10:01:41"/>
    <d v="1899-12-30T09:03:41"/>
    <s v="OK"/>
    <m/>
    <m/>
    <d v="1899-12-30T00:00:00"/>
    <d v="1899-12-30T18:27:13"/>
    <n v="6"/>
    <n v="-0.24883101851852002"/>
    <n v="1107.2166666666708"/>
    <n v="10"/>
    <s v="No"/>
  </r>
  <r>
    <s v="CCRÑ"/>
    <s v=""/>
    <x v="0"/>
    <s v="E6384LZK"/>
    <m/>
    <d v="2024-12-27T00:00:00"/>
    <m/>
    <s v="2906"/>
    <x v="21"/>
    <s v="PA"/>
    <m/>
    <m/>
    <d v="2024-12-27T00:00:00"/>
    <d v="1899-12-30T10:17:47"/>
    <d v="2024-12-27T00:00:00"/>
    <d v="1899-12-30T10:18:24"/>
    <d v="2024-12-27T00:00:00"/>
    <d v="1899-12-30T10:18:42"/>
    <x v="75"/>
    <s v="FCASTELO"/>
    <s v="1323103321"/>
    <s v="EXW"/>
    <d v="1899-12-30T00:00:55"/>
    <d v="1899-12-30T00:00:18"/>
    <d v="1899-12-30T00:00:37"/>
    <s v="Ensacado"/>
    <s v="E002"/>
    <x v="1"/>
    <d v="1899-12-30T00:00:55"/>
    <d v="1899-12-30T00:00:18"/>
    <n v="10"/>
    <x v="0"/>
    <x v="0"/>
    <x v="2"/>
    <n v="1"/>
    <n v="0"/>
    <s v="KO"/>
    <s v="Ensacado"/>
    <x v="0"/>
    <n v="1"/>
    <s v="PUNTOS NORTE"/>
    <s v="A"/>
    <d v="1899-12-30T00:00:37"/>
    <d v="1899-12-30T00:00:37"/>
    <s v="OK"/>
    <m/>
    <m/>
    <d v="1899-12-30T00:00:00"/>
    <d v="1899-12-30T00:00:55"/>
    <n v="6"/>
    <d v="1899-12-30T00:00:37"/>
    <n v="0.91666666667514995"/>
    <n v="10"/>
    <s v="Si"/>
  </r>
  <r>
    <s v="CCRÑ"/>
    <s v="2024002824"/>
    <x v="0"/>
    <s v="ER3362BBK"/>
    <s v="E2960GDG"/>
    <d v="2024-12-27T00:00:00"/>
    <m/>
    <s v="55"/>
    <x v="19"/>
    <s v="S3"/>
    <s v="S3"/>
    <m/>
    <d v="2024-12-26T00:00:00"/>
    <d v="1899-12-30T17:07:33"/>
    <d v="2024-12-27T00:00:00"/>
    <d v="1899-12-30T09:47:51"/>
    <d v="2024-12-27T00:00:00"/>
    <d v="1899-12-30T10:26:32"/>
    <x v="0"/>
    <s v="RFCPI"/>
    <s v="1323103322"/>
    <s v="FBO"/>
    <d v="1899-12-30T09:18:59"/>
    <d v="1899-12-30T00:38:41"/>
    <d v="1899-12-30T08:40:18"/>
    <s v="Granel"/>
    <s v="E001"/>
    <x v="2"/>
    <d v="1899-12-30T17:18:58"/>
    <d v="1899-12-30T00:38:41"/>
    <n v="17"/>
    <x v="0"/>
    <x v="0"/>
    <x v="1"/>
    <n v="0"/>
    <n v="1"/>
    <s v="KO"/>
    <s v="Granel"/>
    <x v="0"/>
    <n v="1"/>
    <s v="PUNTOS NORTE"/>
    <s v="C"/>
    <d v="1899-12-30T08:40:18"/>
    <d v="1899-12-30T07:42:18"/>
    <s v="OK"/>
    <m/>
    <m/>
    <d v="1899-12-30T00:00:00"/>
    <d v="1899-12-30T17:18:58"/>
    <n v="6"/>
    <n v="-0.30534722222221999"/>
    <n v="1038.9666666666612"/>
    <n v="10"/>
    <s v="No"/>
  </r>
  <r>
    <s v="CCRÑ"/>
    <s v="2024002825"/>
    <x v="0"/>
    <s v="ER4994BCK"/>
    <s v="E0244LTR"/>
    <d v="2024-12-27T00:00:00"/>
    <m/>
    <s v="55"/>
    <x v="19"/>
    <s v="S3"/>
    <s v="S3"/>
    <m/>
    <d v="2024-12-27T00:00:00"/>
    <d v="1899-12-30T07:53:01"/>
    <d v="2024-12-27T00:00:00"/>
    <d v="1899-12-30T10:46:07"/>
    <d v="2024-12-27T00:00:00"/>
    <d v="1899-12-30T11:04:56"/>
    <x v="0"/>
    <s v="RFCPI"/>
    <s v="1323103323"/>
    <s v="FBO"/>
    <d v="1899-12-30T03:11:55"/>
    <d v="1899-12-30T00:18:49"/>
    <d v="1899-12-30T02:53:06"/>
    <s v="Granel"/>
    <s v="E001"/>
    <x v="2"/>
    <d v="1899-12-30T03:11:55"/>
    <d v="1899-12-30T00:18:49"/>
    <n v="7"/>
    <x v="0"/>
    <x v="0"/>
    <x v="1"/>
    <n v="0"/>
    <n v="0"/>
    <s v="OK"/>
    <s v="Granel"/>
    <x v="0"/>
    <n v="0"/>
    <s v="PUNTOS NORTE"/>
    <s v="C"/>
    <d v="1899-12-30T02:53:06"/>
    <d v="1899-12-30T01:55:06"/>
    <s v="OK"/>
    <m/>
    <m/>
    <d v="1899-12-30T00:00:00"/>
    <d v="1899-12-30T03:11:55"/>
    <n v="6"/>
    <d v="1899-12-30T02:53:06"/>
    <n v="191.91666666666239"/>
    <n v="11"/>
    <s v="No"/>
  </r>
  <r>
    <s v="CCRÑ"/>
    <s v="2024002826"/>
    <x v="0"/>
    <s v="ER8442BCC"/>
    <s v="E2737GDG"/>
    <d v="2024-12-27T00:00:00"/>
    <m/>
    <s v="55"/>
    <x v="19"/>
    <s v="S3"/>
    <s v="S3"/>
    <m/>
    <d v="2024-12-27T00:00:00"/>
    <d v="1899-12-30T10:42:25"/>
    <d v="2024-12-27T00:00:00"/>
    <d v="1899-12-30T14:53:26"/>
    <d v="2024-12-27T00:00:00"/>
    <d v="1899-12-30T15:19:46"/>
    <x v="0"/>
    <s v="RFCPI"/>
    <s v="1323103324"/>
    <s v="FBO"/>
    <d v="1899-12-30T04:37:21"/>
    <d v="1899-12-30T00:26:20"/>
    <d v="1899-12-30T04:11:01"/>
    <s v="Granel"/>
    <s v="E001"/>
    <x v="2"/>
    <d v="1899-12-30T04:37:21"/>
    <d v="1899-12-30T00:26:20"/>
    <n v="10"/>
    <x v="0"/>
    <x v="0"/>
    <x v="1"/>
    <n v="0"/>
    <n v="0"/>
    <s v="OK"/>
    <s v="Granel"/>
    <x v="0"/>
    <n v="0"/>
    <s v="PUNTOS NORTE"/>
    <s v="C"/>
    <d v="1899-12-30T04:11:01"/>
    <d v="1899-12-30T03:13:01"/>
    <s v="OK"/>
    <m/>
    <m/>
    <d v="1899-12-30T00:00:00"/>
    <d v="1899-12-30T04:37:21"/>
    <n v="6"/>
    <d v="1899-12-30T04:11:01"/>
    <n v="277.34999999999036"/>
    <n v="15"/>
    <s v="No"/>
  </r>
  <r>
    <s v="CCRÑ"/>
    <s v=""/>
    <x v="0"/>
    <s v="EC6520BS"/>
    <m/>
    <d v="2024-12-27T00:00:00"/>
    <m/>
    <s v="2906"/>
    <x v="21"/>
    <s v="PA"/>
    <m/>
    <m/>
    <d v="2024-12-27T00:00:00"/>
    <d v="1899-12-30T16:50:17"/>
    <d v="2024-12-27T00:00:00"/>
    <d v="1899-12-30T16:50:44"/>
    <d v="2024-12-27T00:00:00"/>
    <d v="1899-12-30T16:50:59"/>
    <x v="78"/>
    <s v="FCASTELO"/>
    <s v="1323103325"/>
    <s v="EXW"/>
    <d v="1899-12-30T00:00:42"/>
    <d v="1899-12-30T00:00:15"/>
    <d v="1899-12-30T00:00:27"/>
    <s v="Ensacado"/>
    <s v="E002"/>
    <x v="1"/>
    <d v="1899-12-30T00:00:42"/>
    <d v="1899-12-30T00:00:15"/>
    <n v="16"/>
    <x v="0"/>
    <x v="0"/>
    <x v="2"/>
    <n v="1"/>
    <n v="0"/>
    <s v="KO"/>
    <s v="Ensacado"/>
    <x v="0"/>
    <n v="1"/>
    <s v="PUNTOS NORTE"/>
    <s v="A"/>
    <d v="1899-12-30T00:00:27"/>
    <d v="1899-12-30T00:00:27"/>
    <s v="OK"/>
    <m/>
    <m/>
    <d v="1899-12-30T00:00:00"/>
    <d v="1899-12-30T00:00:42"/>
    <n v="6"/>
    <d v="1899-12-30T00:00:27"/>
    <n v="0.69999999999835083"/>
    <n v="16"/>
    <s v="Si"/>
  </r>
  <r>
    <s v="CCRÑ"/>
    <s v=""/>
    <x v="0"/>
    <s v="ELU6950W"/>
    <m/>
    <d v="2024-12-27T00:00:00"/>
    <m/>
    <s v="2906"/>
    <x v="21"/>
    <s v="PA"/>
    <m/>
    <m/>
    <d v="2024-12-27T00:00:00"/>
    <d v="1899-12-30T17:43:43"/>
    <d v="2024-12-27T00:00:00"/>
    <d v="1899-12-30T17:44:24"/>
    <d v="2024-12-27T00:00:00"/>
    <d v="1899-12-30T17:45:01"/>
    <x v="88"/>
    <s v="FCASTELO"/>
    <s v="1323103326"/>
    <s v="EXW"/>
    <d v="1899-12-30T00:01:18"/>
    <d v="1899-12-30T00:00:37"/>
    <d v="1899-12-30T00:00:41"/>
    <s v="Ensacado"/>
    <s v="E002"/>
    <x v="1"/>
    <d v="1899-12-30T00:01:18"/>
    <d v="1899-12-30T00:00:37"/>
    <n v="17"/>
    <x v="0"/>
    <x v="0"/>
    <x v="2"/>
    <n v="1"/>
    <n v="0"/>
    <s v="KO"/>
    <s v="Ensacado"/>
    <x v="0"/>
    <n v="1"/>
    <s v="PUNTOS NORTE"/>
    <s v="A"/>
    <d v="1899-12-30T00:00:41"/>
    <d v="1899-12-30T00:00:41"/>
    <s v="OK"/>
    <m/>
    <m/>
    <d v="1899-12-30T00:00:00"/>
    <d v="1899-12-30T00:01:18"/>
    <n v="6"/>
    <d v="1899-12-30T00:00:41"/>
    <n v="1.3000000000030809"/>
    <n v="17"/>
    <s v="Si"/>
  </r>
  <r>
    <s v="CCRÑ"/>
    <s v=""/>
    <x v="0"/>
    <s v="E7058FYG"/>
    <m/>
    <d v="2024-12-30T00:00:00"/>
    <m/>
    <s v="2906"/>
    <x v="21"/>
    <s v="PA"/>
    <m/>
    <m/>
    <d v="2024-12-30T00:00:00"/>
    <d v="1899-12-30T10:20:32"/>
    <d v="2024-12-30T00:00:00"/>
    <d v="1899-12-30T19:07:01"/>
    <d v="2024-12-30T00:00:00"/>
    <d v="1899-12-30T10:21:52"/>
    <x v="84"/>
    <s v="FCASTELO"/>
    <s v="1323103327"/>
    <s v="EXW"/>
    <d v="1899-12-30T17:31:38"/>
    <d v="1899-12-30T08:45:09"/>
    <d v="1899-12-30T08:46:29"/>
    <s v="Ensacado"/>
    <s v="E002"/>
    <x v="1"/>
    <d v="1899-12-30T00:01:20"/>
    <n v="-0.3646875"/>
    <n v="10"/>
    <x v="1"/>
    <x v="1"/>
    <x v="2"/>
    <n v="1"/>
    <n v="0"/>
    <s v="KO"/>
    <s v="Ensacado"/>
    <x v="0"/>
    <n v="1"/>
    <s v="PUNTOS NORTE"/>
    <s v="A"/>
    <d v="1899-12-30T08:46:29"/>
    <d v="1899-12-30T07:48:29"/>
    <s v="KO"/>
    <m/>
    <m/>
    <d v="1899-12-30T00:00:00"/>
    <d v="1899-12-30T00:01:20"/>
    <n v="2"/>
    <d v="1899-12-30T08:46:29"/>
    <n v="1.3333333333248021"/>
    <n v="10"/>
    <s v="Si"/>
  </r>
  <r>
    <s v="CCRÑ"/>
    <s v=""/>
    <x v="0"/>
    <s v="E6210FCG"/>
    <m/>
    <d v="2024-12-30T00:00:00"/>
    <m/>
    <s v="2906"/>
    <x v="21"/>
    <s v="PA"/>
    <m/>
    <m/>
    <d v="2024-12-30T00:00:00"/>
    <d v="1899-12-30T11:04:56"/>
    <d v="2024-12-30T00:00:00"/>
    <d v="1899-12-30T18:57:00"/>
    <d v="2024-12-30T00:00:00"/>
    <d v="1899-12-30T11:06:30"/>
    <x v="90"/>
    <s v="FCASTELO"/>
    <s v="1323103328"/>
    <s v="EXW"/>
    <d v="1899-12-30T15:42:34"/>
    <d v="1899-12-30T07:50:30"/>
    <d v="1899-12-30T07:52:04"/>
    <s v="Ensacado"/>
    <s v="E002"/>
    <x v="1"/>
    <d v="1899-12-30T00:01:34"/>
    <n v="-0.32673611111110995"/>
    <n v="11"/>
    <x v="1"/>
    <x v="1"/>
    <x v="2"/>
    <n v="1"/>
    <n v="0"/>
    <s v="KO"/>
    <s v="Ensacado"/>
    <x v="0"/>
    <n v="1"/>
    <s v="PUNTOS NORTE"/>
    <s v="A"/>
    <d v="1899-12-30T07:52:04"/>
    <d v="1899-12-30T06:54:04"/>
    <s v="KO"/>
    <m/>
    <m/>
    <d v="1899-12-30T00:00:00"/>
    <d v="1899-12-30T00:01:34"/>
    <n v="2"/>
    <d v="1899-12-30T07:52:04"/>
    <n v="1.5666666666624618"/>
    <n v="11"/>
    <s v="Si"/>
  </r>
  <r>
    <s v="CCRÑ"/>
    <s v=""/>
    <x v="0"/>
    <s v="EC9342AW"/>
    <m/>
    <d v="2024-12-30T00:00:00"/>
    <m/>
    <s v="2916"/>
    <x v="22"/>
    <s v="PA"/>
    <m/>
    <m/>
    <d v="2024-12-30T00:00:00"/>
    <d v="1899-12-30T11:27:49"/>
    <d v="2024-12-30T00:00:00"/>
    <d v="1899-12-30T11:28:26"/>
    <d v="2024-12-30T00:00:00"/>
    <d v="1899-12-30T11:28:55"/>
    <x v="97"/>
    <s v="FCASTELO"/>
    <s v="1323103329"/>
    <s v="EXW"/>
    <d v="1899-12-30T00:01:06"/>
    <d v="1899-12-30T00:00:29"/>
    <d v="1899-12-30T00:00:37"/>
    <s v="Ensacado"/>
    <s v="E002"/>
    <x v="1"/>
    <d v="1899-12-30T00:01:06"/>
    <d v="1899-12-30T00:00:29"/>
    <n v="11"/>
    <x v="1"/>
    <x v="1"/>
    <x v="2"/>
    <n v="1"/>
    <n v="0"/>
    <s v="KO"/>
    <s v="Ensacado"/>
    <x v="0"/>
    <n v="1"/>
    <s v="PUNTOS NORTE"/>
    <s v="A"/>
    <d v="1899-12-30T00:00:37"/>
    <d v="1899-12-30T00:00:37"/>
    <s v="OK"/>
    <m/>
    <m/>
    <d v="1899-12-30T00:00:00"/>
    <d v="1899-12-30T00:01:06"/>
    <n v="2"/>
    <d v="1899-12-30T00:00:37"/>
    <n v="1.1000000000016108"/>
    <n v="11"/>
    <s v="Si"/>
  </r>
  <r>
    <s v="CCRÑ"/>
    <s v=""/>
    <x v="0"/>
    <s v="EC3520AX"/>
    <m/>
    <d v="2024-12-30T00:00:00"/>
    <m/>
    <s v="2906"/>
    <x v="21"/>
    <s v="PA"/>
    <m/>
    <m/>
    <d v="2024-12-30T00:00:00"/>
    <d v="1899-12-30T11:40:10"/>
    <d v="2024-12-30T00:00:00"/>
    <d v="1899-12-30T11:40:38"/>
    <d v="2024-12-30T00:00:00"/>
    <d v="1899-12-30T11:41:09"/>
    <x v="98"/>
    <s v="FCASTELO"/>
    <s v="1323103330"/>
    <s v="EXW"/>
    <d v="1899-12-30T00:00:59"/>
    <d v="1899-12-30T00:00:31"/>
    <d v="1899-12-30T00:00:28"/>
    <s v="Ensacado"/>
    <s v="E002"/>
    <x v="1"/>
    <d v="1899-12-30T00:00:59"/>
    <d v="1899-12-30T00:00:31"/>
    <n v="11"/>
    <x v="1"/>
    <x v="1"/>
    <x v="2"/>
    <n v="1"/>
    <n v="0"/>
    <s v="KO"/>
    <s v="Ensacado"/>
    <x v="0"/>
    <n v="1"/>
    <s v="PUNTOS NORTE"/>
    <s v="A"/>
    <d v="1899-12-30T00:00:28"/>
    <d v="1899-12-30T00:00:28"/>
    <s v="OK"/>
    <m/>
    <m/>
    <d v="1899-12-30T00:00:00"/>
    <d v="1899-12-30T00:00:59"/>
    <n v="2"/>
    <d v="1899-12-30T00:00:28"/>
    <n v="0.98333333333282091"/>
    <n v="11"/>
    <s v="Si"/>
  </r>
  <r>
    <s v="CCRÑ"/>
    <s v=""/>
    <x v="0"/>
    <s v="E1262BZF"/>
    <m/>
    <d v="2024-12-30T00:00:00"/>
    <m/>
    <s v="2906"/>
    <x v="21"/>
    <s v="PA"/>
    <m/>
    <m/>
    <d v="2024-12-30T00:00:00"/>
    <d v="1899-12-30T15:41:04"/>
    <d v="2024-12-30T00:00:00"/>
    <d v="1899-12-30T19:19:59"/>
    <d v="2024-12-30T00:00:00"/>
    <d v="1899-12-30T15:41:59"/>
    <x v="77"/>
    <s v="FCASTELO"/>
    <s v="1323103331"/>
    <s v="EXW"/>
    <d v="1899-12-30T07:16:55"/>
    <d v="1899-12-30T03:38:00"/>
    <d v="1899-12-30T03:38:55"/>
    <s v="Ensacado"/>
    <s v="E002"/>
    <x v="1"/>
    <d v="1899-12-30T00:00:55"/>
    <n v="-0.15138888888889002"/>
    <n v="15"/>
    <x v="1"/>
    <x v="1"/>
    <x v="2"/>
    <n v="1"/>
    <n v="0"/>
    <s v="KO"/>
    <s v="Ensacado"/>
    <x v="0"/>
    <n v="1"/>
    <s v="PUNTOS NORTE"/>
    <s v="A"/>
    <d v="1899-12-30T03:38:55"/>
    <d v="1899-12-30T02:40:55"/>
    <s v="KO"/>
    <m/>
    <m/>
    <d v="1899-12-30T00:00:00"/>
    <d v="1899-12-30T00:00:55"/>
    <n v="2"/>
    <d v="1899-12-30T03:38:55"/>
    <n v="0.91666666666068153"/>
    <n v="15"/>
    <s v="Si"/>
  </r>
  <r>
    <s v="CCRÑ"/>
    <s v=""/>
    <x v="0"/>
    <s v="E7861JRH"/>
    <m/>
    <d v="2024-12-30T00:00:00"/>
    <m/>
    <s v="2906"/>
    <x v="21"/>
    <s v="PA"/>
    <m/>
    <m/>
    <d v="2024-12-30T00:00:00"/>
    <d v="1899-12-30T16:02:11"/>
    <d v="2024-12-30T00:00:00"/>
    <d v="1899-12-30T16:02:58"/>
    <d v="2024-12-30T00:00:00"/>
    <d v="1899-12-30T16:03:16"/>
    <x v="99"/>
    <s v="FCASTELO"/>
    <s v="1323103332"/>
    <s v="EXW"/>
    <d v="1899-12-30T00:01:05"/>
    <d v="1899-12-30T00:00:18"/>
    <d v="1899-12-30T00:00:47"/>
    <s v="Ensacado"/>
    <s v="E002"/>
    <x v="1"/>
    <d v="1899-12-30T00:01:05"/>
    <d v="1899-12-30T00:00:18"/>
    <n v="16"/>
    <x v="1"/>
    <x v="1"/>
    <x v="2"/>
    <n v="1"/>
    <n v="0"/>
    <s v="KO"/>
    <s v="Ensacado"/>
    <x v="0"/>
    <n v="1"/>
    <s v="PUNTOS NORTE"/>
    <s v="A"/>
    <d v="1899-12-30T00:00:47"/>
    <d v="1899-12-30T00:00:47"/>
    <s v="OK"/>
    <m/>
    <m/>
    <d v="1899-12-30T00:00:00"/>
    <d v="1899-12-30T00:01:05"/>
    <n v="2"/>
    <d v="1899-12-30T00:00:47"/>
    <n v="1.0833333333407502"/>
    <n v="16"/>
    <s v="Si"/>
  </r>
  <r>
    <s v="CCRÑ"/>
    <s v=""/>
    <x v="0"/>
    <s v="E1262BZF"/>
    <m/>
    <d v="2024-12-30T00:00:00"/>
    <m/>
    <s v="2906"/>
    <x v="21"/>
    <s v="PA"/>
    <m/>
    <m/>
    <d v="2024-12-30T00:00:00"/>
    <d v="1899-12-30T16:20:58"/>
    <d v="2024-12-30T00:00:00"/>
    <d v="1899-12-30T19:19:59"/>
    <d v="2024-12-30T00:00:00"/>
    <d v="1899-12-30T16:21:44"/>
    <x v="77"/>
    <s v="FCASTELO"/>
    <s v="1323103333"/>
    <s v="EXW"/>
    <d v="1899-12-30T05:57:16"/>
    <d v="1899-12-30T02:58:15"/>
    <d v="1899-12-30T02:59:01"/>
    <s v="Ensacado"/>
    <s v="E002"/>
    <x v="1"/>
    <d v="1899-12-30T00:00:46"/>
    <n v="-0.12378472222222003"/>
    <n v="16"/>
    <x v="1"/>
    <x v="1"/>
    <x v="2"/>
    <n v="1"/>
    <n v="0"/>
    <s v="KO"/>
    <s v="Ensacado"/>
    <x v="0"/>
    <n v="1"/>
    <s v="PUNTOS NORTE"/>
    <s v="A"/>
    <d v="1899-12-30T02:59:01"/>
    <d v="1899-12-30T02:01:01"/>
    <s v="KO"/>
    <m/>
    <m/>
    <d v="1899-12-30T00:00:00"/>
    <d v="1899-12-30T00:00:46"/>
    <n v="2"/>
    <d v="1899-12-30T02:59:01"/>
    <n v="0.76666666667041028"/>
    <n v="16"/>
    <s v="Si"/>
  </r>
  <r>
    <s v="CCRÑ"/>
    <s v=""/>
    <x v="0"/>
    <s v="E8487LSZ"/>
    <m/>
    <d v="2024-12-30T00:00:00"/>
    <m/>
    <s v="2906"/>
    <x v="21"/>
    <s v="PA"/>
    <m/>
    <m/>
    <d v="2024-12-30T00:00:00"/>
    <d v="1899-12-30T16:29:08"/>
    <d v="2024-12-30T00:00:00"/>
    <d v="1899-12-30T16:30:58"/>
    <d v="2024-12-30T00:00:00"/>
    <d v="1899-12-30T16:31:47"/>
    <x v="80"/>
    <s v="FCASTELO"/>
    <s v="1323103334"/>
    <s v="EXW"/>
    <d v="1899-12-30T00:02:39"/>
    <d v="1899-12-30T00:00:49"/>
    <d v="1899-12-30T00:01:50"/>
    <s v="Ensacado"/>
    <s v="E002"/>
    <x v="1"/>
    <d v="1899-12-30T00:02:39"/>
    <d v="1899-12-30T00:00:49"/>
    <n v="16"/>
    <x v="1"/>
    <x v="1"/>
    <x v="2"/>
    <n v="1"/>
    <n v="0"/>
    <s v="KO"/>
    <s v="Ensacado"/>
    <x v="0"/>
    <n v="1"/>
    <s v="PUNTOS NORTE"/>
    <s v="A"/>
    <d v="1899-12-30T00:01:50"/>
    <d v="1899-12-30T00:01:50"/>
    <s v="OK"/>
    <m/>
    <m/>
    <d v="1899-12-30T00:00:00"/>
    <d v="1899-12-30T00:02:39"/>
    <n v="2"/>
    <d v="1899-12-30T00:01:50"/>
    <n v="2.6500000000032919"/>
    <n v="16"/>
    <s v="Si"/>
  </r>
  <r>
    <s v="CCRÑ"/>
    <s v=""/>
    <x v="0"/>
    <s v="E6312GJP"/>
    <m/>
    <d v="2024-12-30T00:00:00"/>
    <m/>
    <s v="2906"/>
    <x v="21"/>
    <s v="PA"/>
    <m/>
    <m/>
    <d v="2024-12-30T00:00:00"/>
    <d v="1899-12-30T16:39:05"/>
    <d v="2024-12-30T00:00:00"/>
    <d v="1899-12-30T16:39:58"/>
    <d v="2024-12-30T00:00:00"/>
    <d v="1899-12-30T16:42:33"/>
    <x v="95"/>
    <s v="FCASTELO"/>
    <s v="1323103335"/>
    <s v="EXW"/>
    <d v="1899-12-30T00:03:28"/>
    <d v="1899-12-30T00:02:35"/>
    <d v="1899-12-30T00:00:53"/>
    <s v="Ensacado"/>
    <s v="E002"/>
    <x v="1"/>
    <d v="1899-12-30T00:03:28"/>
    <d v="1899-12-30T00:02:35"/>
    <n v="16"/>
    <x v="1"/>
    <x v="1"/>
    <x v="2"/>
    <n v="1"/>
    <n v="0"/>
    <s v="KO"/>
    <s v="Ensacado"/>
    <x v="0"/>
    <n v="1"/>
    <s v="PUNTOS NORTE"/>
    <s v="A"/>
    <d v="1899-12-30T00:00:53"/>
    <d v="1899-12-30T00:00:53"/>
    <s v="OK"/>
    <m/>
    <m/>
    <d v="1899-12-30T00:00:00"/>
    <d v="1899-12-30T00:03:28"/>
    <n v="2"/>
    <d v="1899-12-30T00:00:53"/>
    <n v="3.4666666666705126"/>
    <n v="16"/>
    <s v="Si"/>
  </r>
  <r>
    <s v="CCRÑ"/>
    <s v=""/>
    <x v="0"/>
    <s v="E1262BZF"/>
    <m/>
    <d v="2024-12-30T00:00:00"/>
    <m/>
    <s v="2906"/>
    <x v="21"/>
    <s v="PA"/>
    <m/>
    <m/>
    <d v="2024-12-30T00:00:00"/>
    <d v="1899-12-30T17:03:34"/>
    <d v="2024-12-30T00:00:00"/>
    <d v="1899-12-30T19:19:59"/>
    <d v="2024-12-30T00:00:00"/>
    <d v="1899-12-30T17:04:17"/>
    <x v="77"/>
    <s v="FCASTELO"/>
    <s v="1323103336"/>
    <s v="EXW"/>
    <d v="1899-12-30T04:32:07"/>
    <d v="1899-12-30T02:15:42"/>
    <d v="1899-12-30T02:16:25"/>
    <s v="Ensacado"/>
    <s v="E002"/>
    <x v="1"/>
    <d v="1899-12-30T00:00:43"/>
    <n v="-9.4236111111109966E-2"/>
    <n v="17"/>
    <x v="1"/>
    <x v="1"/>
    <x v="2"/>
    <n v="1"/>
    <n v="0"/>
    <s v="KO"/>
    <s v="Ensacado"/>
    <x v="0"/>
    <n v="1"/>
    <s v="PUNTOS NORTE"/>
    <s v="A"/>
    <d v="1899-12-30T02:16:25"/>
    <d v="1899-12-30T01:18:25"/>
    <s v="KO"/>
    <m/>
    <m/>
    <d v="1899-12-30T00:00:00"/>
    <d v="1899-12-30T00:00:43"/>
    <n v="2"/>
    <d v="1899-12-30T02:16:25"/>
    <n v="0.71666666665921142"/>
    <n v="17"/>
    <s v="Si"/>
  </r>
  <r>
    <s v="CCRÑ"/>
    <s v=""/>
    <x v="0"/>
    <s v="E4025LZR"/>
    <m/>
    <d v="2025-01-02T00:00:00"/>
    <m/>
    <s v="3320"/>
    <x v="20"/>
    <s v="PA"/>
    <m/>
    <m/>
    <d v="2025-01-02T00:00:00"/>
    <d v="1899-12-30T11:02:56"/>
    <d v="2025-01-02T00:00:00"/>
    <d v="1899-12-30T19:16:59"/>
    <d v="2025-01-02T00:00:00"/>
    <d v="1899-12-30T11:03:46"/>
    <x v="91"/>
    <s v="RPUMAREGA"/>
    <s v="1323103337"/>
    <s v="EXW"/>
    <d v="1899-12-30T16:27:16"/>
    <d v="1899-12-30T08:13:13"/>
    <d v="1899-12-30T08:14:03"/>
    <s v="Ensacado"/>
    <s v="E002"/>
    <x v="1"/>
    <d v="1899-12-30T00:00:50"/>
    <n v="-0.34251157407408001"/>
    <n v="11"/>
    <x v="3"/>
    <x v="2"/>
    <x v="2"/>
    <n v="1"/>
    <n v="0"/>
    <s v="KO"/>
    <s v="Ensacado"/>
    <x v="1"/>
    <n v="1"/>
    <s v="PUNTOS NORTE"/>
    <s v="A"/>
    <d v="1899-12-30T08:14:03"/>
    <d v="1899-12-30T07:16:03"/>
    <s v="KO"/>
    <m/>
    <m/>
    <d v="1899-12-30T00:00:00"/>
    <d v="1899-12-30T00:00:50"/>
    <n v="5"/>
    <d v="1899-12-30T08:14:03"/>
    <n v="0.8333333333280013"/>
    <n v="11"/>
    <s v="Si"/>
  </r>
  <r>
    <s v="CCRÑ"/>
    <s v=""/>
    <x v="0"/>
    <s v="E9007FGZ"/>
    <m/>
    <d v="2025-01-02T00:00:00"/>
    <m/>
    <s v="3320"/>
    <x v="20"/>
    <s v="PA"/>
    <m/>
    <m/>
    <d v="2025-01-02T00:00:00"/>
    <d v="1899-12-30T16:50:24"/>
    <d v="2025-01-02T00:00:00"/>
    <d v="1899-12-30T19:04:59"/>
    <d v="2025-01-02T00:00:00"/>
    <d v="1899-12-30T16:50:58"/>
    <x v="84"/>
    <s v="RPUMAREGA"/>
    <s v="1323103338"/>
    <s v="EXW"/>
    <d v="1899-12-30T04:28:36"/>
    <d v="1899-12-30T02:14:01"/>
    <d v="1899-12-30T02:14:35"/>
    <s v="Ensacado"/>
    <s v="E002"/>
    <x v="1"/>
    <d v="1899-12-30T00:00:34"/>
    <n v="-9.3067129629620049E-2"/>
    <n v="16"/>
    <x v="3"/>
    <x v="2"/>
    <x v="2"/>
    <n v="1"/>
    <n v="0"/>
    <s v="KO"/>
    <s v="Ensacado"/>
    <x v="1"/>
    <n v="1"/>
    <s v="PUNTOS NORTE"/>
    <s v="A"/>
    <d v="1899-12-30T02:14:35"/>
    <d v="1899-12-30T01:16:35"/>
    <s v="KO"/>
    <m/>
    <m/>
    <d v="1899-12-30T00:00:00"/>
    <d v="1899-12-30T00:00:34"/>
    <n v="5"/>
    <d v="1899-12-30T02:14:35"/>
    <n v="0.56666666666878029"/>
    <n v="16"/>
    <s v="Si"/>
  </r>
  <r>
    <s v="CCRÑ"/>
    <s v=""/>
    <x v="0"/>
    <s v="E3765CLT"/>
    <m/>
    <d v="2025-01-03T00:00:00"/>
    <m/>
    <s v="2906"/>
    <x v="21"/>
    <s v="PA"/>
    <m/>
    <m/>
    <d v="2025-01-03T00:00:00"/>
    <d v="1899-12-30T11:00:01"/>
    <d v="2025-01-03T00:00:00"/>
    <d v="1899-12-30T11:04:06"/>
    <d v="2025-01-03T00:00:00"/>
    <d v="1899-12-30T11:04:31"/>
    <x v="80"/>
    <s v="RPUMAREGA"/>
    <s v="1323103339"/>
    <s v="EXW"/>
    <d v="1899-12-30T00:04:30"/>
    <d v="1899-12-30T00:00:25"/>
    <d v="1899-12-30T00:04:05"/>
    <s v="Ensacado"/>
    <s v="E002"/>
    <x v="1"/>
    <d v="1899-12-30T00:04:30"/>
    <d v="1899-12-30T00:00:25"/>
    <n v="11"/>
    <x v="4"/>
    <x v="2"/>
    <x v="2"/>
    <n v="1"/>
    <n v="0"/>
    <s v="KO"/>
    <s v="Ensacado"/>
    <x v="1"/>
    <n v="1"/>
    <s v="PUNTOS NORTE"/>
    <s v="A"/>
    <d v="1899-12-30T00:04:05"/>
    <d v="1899-12-30T00:04:05"/>
    <s v="OK"/>
    <m/>
    <m/>
    <d v="1899-12-30T00:00:00"/>
    <d v="1899-12-30T00:04:30"/>
    <n v="6"/>
    <d v="1899-12-30T00:04:05"/>
    <n v="4.499999999999984"/>
    <n v="11"/>
    <s v="Si"/>
  </r>
  <r>
    <s v="CCRÑ"/>
    <s v="2024002827"/>
    <x v="0"/>
    <s v="ER9540BCB"/>
    <s v="E3111DXK"/>
    <d v="2025-01-07T00:00:00"/>
    <m/>
    <s v="55"/>
    <x v="19"/>
    <s v="S3"/>
    <s v="S3"/>
    <m/>
    <d v="2024-12-27T00:00:00"/>
    <d v="1899-12-30T11:27:55"/>
    <d v="2025-01-07T00:00:00"/>
    <d v="1899-12-30T11:12:51"/>
    <d v="2025-01-07T00:00:00"/>
    <d v="1899-12-30T11:40:09"/>
    <x v="0"/>
    <s v="RFCPI"/>
    <s v="1323103340"/>
    <s v="FBO"/>
    <d v="1900-01-02T08:12:14"/>
    <d v="1899-12-30T00:27:18"/>
    <d v="1900-01-02T07:44:56"/>
    <s v="Granel"/>
    <s v="E001"/>
    <x v="2"/>
    <d v="1899-12-30T00:12:14"/>
    <d v="1899-12-30T00:27:18"/>
    <n v="11"/>
    <x v="5"/>
    <x v="0"/>
    <x v="1"/>
    <n v="0"/>
    <n v="0"/>
    <s v="OK"/>
    <s v="Granel"/>
    <x v="1"/>
    <n v="0"/>
    <s v="PUNTOS NORTE"/>
    <s v="A"/>
    <d v="1900-01-02T07:44:56"/>
    <d v="1900-01-02T06:46:56"/>
    <s v="KO"/>
    <m/>
    <m/>
    <d v="1899-12-30T00:00:00"/>
    <d v="1899-12-30T00:12:14"/>
    <n v="3"/>
    <n v="-1.0462962962970002E-2"/>
    <n v="12.233333333332821"/>
    <n v="11"/>
    <s v="Si"/>
  </r>
  <r>
    <s v="CCRÑ"/>
    <s v=""/>
    <x v="0"/>
    <s v="E8719FHD"/>
    <m/>
    <d v="2025-01-07T00:00:00"/>
    <m/>
    <s v="2906"/>
    <x v="21"/>
    <s v="PA"/>
    <m/>
    <m/>
    <d v="2025-01-07T00:00:00"/>
    <d v="1899-12-30T12:27:27"/>
    <d v="2025-01-07T00:00:00"/>
    <d v="1899-12-30T12:27:53"/>
    <d v="2025-01-07T00:00:00"/>
    <d v="1899-12-30T12:28:12"/>
    <x v="82"/>
    <s v="RPUMAREGA"/>
    <s v="1323103341"/>
    <s v="EXW"/>
    <d v="1899-12-30T00:00:45"/>
    <d v="1899-12-30T00:00:19"/>
    <d v="1899-12-30T00:00:26"/>
    <s v="Ensacado"/>
    <s v="E002"/>
    <x v="1"/>
    <d v="1899-12-30T00:00:45"/>
    <d v="1899-12-30T00:00:19"/>
    <n v="12"/>
    <x v="5"/>
    <x v="3"/>
    <x v="2"/>
    <n v="1"/>
    <n v="0"/>
    <s v="KO"/>
    <s v="Ensacado"/>
    <x v="1"/>
    <n v="1"/>
    <s v="PUNTOS NORTE"/>
    <s v="A"/>
    <d v="1899-12-30T00:00:26"/>
    <d v="1899-12-30T00:00:26"/>
    <s v="OK"/>
    <m/>
    <m/>
    <d v="1899-12-30T00:00:00"/>
    <d v="1899-12-30T00:00:45"/>
    <n v="3"/>
    <d v="1899-12-30T00:00:26"/>
    <n v="0.7499999999951612"/>
    <n v="12"/>
    <s v="Si"/>
  </r>
  <r>
    <s v="CCRÑ"/>
    <s v=""/>
    <x v="0"/>
    <s v="E0621DNX"/>
    <m/>
    <d v="2025-01-07T00:00:00"/>
    <m/>
    <s v="2906"/>
    <x v="21"/>
    <s v="PA"/>
    <m/>
    <m/>
    <d v="2025-01-07T00:00:00"/>
    <d v="1899-12-30T15:01:53"/>
    <d v="2025-01-07T00:00:00"/>
    <d v="1899-12-30T15:02:24"/>
    <d v="2025-01-07T00:00:00"/>
    <d v="1899-12-30T15:05:27"/>
    <x v="83"/>
    <s v="RPUMAREGA"/>
    <s v="1323103342"/>
    <s v="EXW"/>
    <d v="1899-12-30T00:03:34"/>
    <d v="1899-12-30T00:03:03"/>
    <d v="1899-12-30T00:00:31"/>
    <s v="Ensacado"/>
    <s v="E002"/>
    <x v="1"/>
    <d v="1899-12-30T00:03:34"/>
    <d v="1899-12-30T00:03:03"/>
    <n v="15"/>
    <x v="5"/>
    <x v="3"/>
    <x v="2"/>
    <n v="1"/>
    <n v="0"/>
    <s v="KO"/>
    <s v="Ensacado"/>
    <x v="1"/>
    <n v="1"/>
    <s v="PUNTOS NORTE"/>
    <s v="A"/>
    <d v="1899-12-30T00:00:31"/>
    <d v="1899-12-30T00:00:31"/>
    <s v="OK"/>
    <m/>
    <m/>
    <d v="1899-12-30T00:00:00"/>
    <d v="1899-12-30T00:03:34"/>
    <n v="3"/>
    <d v="1899-12-30T00:00:31"/>
    <n v="3.5666666666641333"/>
    <n v="15"/>
    <s v="Si"/>
  </r>
  <r>
    <s v="CCRÑ"/>
    <s v=""/>
    <x v="0"/>
    <s v="E8719FHD"/>
    <m/>
    <d v="2025-01-07T00:00:00"/>
    <m/>
    <s v="2906"/>
    <x v="21"/>
    <s v="PA"/>
    <m/>
    <m/>
    <d v="2025-01-07T00:00:00"/>
    <d v="1899-12-30T15:49:57"/>
    <d v="2025-01-07T00:00:00"/>
    <d v="1899-12-30T15:50:19"/>
    <d v="2025-01-07T00:00:00"/>
    <d v="1899-12-30T15:50:34"/>
    <x v="82"/>
    <s v="RPUMAREGA"/>
    <s v="1323103343"/>
    <s v="EXW"/>
    <d v="1899-12-30T00:00:37"/>
    <d v="1899-12-30T00:00:15"/>
    <d v="1899-12-30T00:00:22"/>
    <s v="Ensacado"/>
    <s v="E002"/>
    <x v="1"/>
    <d v="1899-12-30T00:00:37"/>
    <d v="1899-12-30T00:00:15"/>
    <n v="15"/>
    <x v="5"/>
    <x v="3"/>
    <x v="2"/>
    <n v="1"/>
    <n v="0"/>
    <s v="KO"/>
    <s v="Ensacado"/>
    <x v="1"/>
    <n v="1"/>
    <s v="PUNTOS NORTE"/>
    <s v="A"/>
    <d v="1899-12-30T00:00:22"/>
    <d v="1899-12-30T00:00:22"/>
    <s v="OK"/>
    <m/>
    <m/>
    <d v="1899-12-30T00:00:00"/>
    <d v="1899-12-30T00:00:37"/>
    <n v="3"/>
    <d v="1899-12-30T00:00:22"/>
    <n v="0.61666666666559067"/>
    <n v="15"/>
    <s v="Si"/>
  </r>
  <r>
    <s v="CCRÑ"/>
    <s v="2024033871"/>
    <x v="0"/>
    <s v="ER1753BDR"/>
    <s v="E8038KGV"/>
    <d v="2024-12-09T00:00:00"/>
    <s v="CTOR"/>
    <s v="200061"/>
    <x v="24"/>
    <s v="PA"/>
    <s v="PA"/>
    <m/>
    <d v="2024-12-09T00:00:00"/>
    <d v="1899-12-30T06:19:56"/>
    <d v="2024-12-09T00:00:00"/>
    <d v="1899-12-30T06:20:22"/>
    <d v="2024-12-09T00:00:00"/>
    <d v="1899-12-30T06:37:08"/>
    <x v="0"/>
    <s v="RFCPI"/>
    <s v="2108138670"/>
    <s v="EXW"/>
    <d v="1899-12-30T00:17:12"/>
    <d v="1899-12-30T00:16:46"/>
    <d v="1899-12-30T00:00:26"/>
    <s v="Granel"/>
    <s v="E001"/>
    <x v="0"/>
    <d v="1899-12-30T00:17:12"/>
    <d v="1899-12-30T00:16:46"/>
    <n v="6"/>
    <x v="10"/>
    <x v="4"/>
    <x v="0"/>
    <n v="0"/>
    <n v="0"/>
    <s v="OK"/>
    <s v="Clinker"/>
    <x v="0"/>
    <n v="0"/>
    <s v="PUNTOS NORTE"/>
    <s v="A"/>
    <d v="1899-12-30T00:00:26"/>
    <d v="1899-12-30T00:00:26"/>
    <s v="OK"/>
    <m/>
    <m/>
    <d v="1899-12-30T00:00:00"/>
    <d v="1899-12-30T00:17:12"/>
    <n v="2"/>
    <d v="1899-12-30T00:00:26"/>
    <n v="17.200000000007964"/>
    <n v="6"/>
    <s v="Si"/>
  </r>
  <r>
    <s v="CCRÑ"/>
    <s v="2024033872"/>
    <x v="0"/>
    <s v="ER8851BDH"/>
    <s v="E3162KWR"/>
    <d v="2024-12-09T00:00:00"/>
    <s v="CTOR"/>
    <s v="200061"/>
    <x v="24"/>
    <s v="PA"/>
    <s v="PA"/>
    <m/>
    <d v="2024-12-09T00:00:00"/>
    <d v="1899-12-30T07:52:34"/>
    <d v="2024-12-09T00:00:00"/>
    <d v="1899-12-30T07:53:00"/>
    <d v="2024-12-09T00:00:00"/>
    <d v="1899-12-30T08:18:17"/>
    <x v="0"/>
    <s v="RFCPI"/>
    <s v="2108138671"/>
    <s v="FBO"/>
    <d v="1899-12-30T00:25:43"/>
    <d v="1899-12-30T00:25:17"/>
    <d v="1899-12-30T00:00:26"/>
    <s v="Granel"/>
    <s v="E001"/>
    <x v="0"/>
    <d v="1899-12-30T00:25:43"/>
    <d v="1899-12-30T00:25:17"/>
    <n v="7"/>
    <x v="10"/>
    <x v="4"/>
    <x v="0"/>
    <n v="0"/>
    <n v="0"/>
    <s v="OK"/>
    <s v="Clinker"/>
    <x v="0"/>
    <n v="0"/>
    <s v="PUNTOS NORTE"/>
    <s v="A"/>
    <d v="1899-12-30T00:00:26"/>
    <d v="1899-12-30T00:00:26"/>
    <s v="OK"/>
    <m/>
    <m/>
    <d v="1899-12-30T00:00:00"/>
    <d v="1899-12-30T00:25:43"/>
    <n v="2"/>
    <d v="1899-12-30T00:00:26"/>
    <n v="25.716666666657602"/>
    <n v="8"/>
    <s v="Si"/>
  </r>
  <r>
    <s v="CCRÑ"/>
    <s v="2024033879"/>
    <x v="0"/>
    <s v="ER7181BDB"/>
    <s v="E2721LFZ"/>
    <d v="2024-12-09T00:00:00"/>
    <s v="CTOR"/>
    <s v="200061"/>
    <x v="24"/>
    <s v="PA"/>
    <s v="PA"/>
    <m/>
    <d v="2024-12-09T00:00:00"/>
    <d v="1899-12-30T08:14:10"/>
    <d v="2024-12-09T00:00:00"/>
    <d v="1899-12-30T08:14:36"/>
    <d v="2024-12-09T00:00:00"/>
    <d v="1899-12-30T08:48:41"/>
    <x v="0"/>
    <s v="RFCPI"/>
    <s v="2108138675"/>
    <s v="FBO"/>
    <d v="1899-12-30T00:34:31"/>
    <d v="1899-12-30T00:34:05"/>
    <d v="1899-12-30T00:00:26"/>
    <s v="Granel"/>
    <s v="E001"/>
    <x v="0"/>
    <d v="1899-12-30T00:34:31"/>
    <d v="1899-12-30T00:34:05"/>
    <n v="8"/>
    <x v="10"/>
    <x v="4"/>
    <x v="0"/>
    <n v="0"/>
    <n v="0"/>
    <s v="OK"/>
    <s v="Clinker"/>
    <x v="0"/>
    <n v="0"/>
    <s v="PUNTOS NORTE"/>
    <s v="A"/>
    <d v="1899-12-30T00:00:26"/>
    <d v="1899-12-30T00:00:26"/>
    <s v="OK"/>
    <m/>
    <m/>
    <d v="1899-12-30T00:00:00"/>
    <d v="1899-12-30T00:34:31"/>
    <n v="2"/>
    <d v="1899-12-30T00:00:26"/>
    <n v="34.516666666656022"/>
    <n v="8"/>
    <s v="Si"/>
  </r>
  <r>
    <s v="CCRÑ"/>
    <s v="2024033883"/>
    <x v="0"/>
    <s v="ER8275BDN"/>
    <s v="E4436LLN"/>
    <d v="2024-12-09T00:00:00"/>
    <s v="CTOR"/>
    <s v="200061"/>
    <x v="24"/>
    <s v="PA"/>
    <s v="PA"/>
    <m/>
    <d v="2024-12-09T00:00:00"/>
    <d v="1899-12-30T09:01:04"/>
    <d v="2024-12-09T00:00:00"/>
    <d v="1899-12-30T09:01:30"/>
    <d v="2024-12-09T00:00:00"/>
    <d v="1899-12-30T09:19:58"/>
    <x v="0"/>
    <s v="RFCPI"/>
    <s v="2108138679"/>
    <s v="FBO"/>
    <d v="1899-12-30T00:18:54"/>
    <d v="1899-12-30T00:18:28"/>
    <d v="1899-12-30T00:00:26"/>
    <s v="Granel"/>
    <s v="E001"/>
    <x v="0"/>
    <d v="1899-12-30T00:18:54"/>
    <d v="1899-12-30T00:18:28"/>
    <n v="9"/>
    <x v="10"/>
    <x v="4"/>
    <x v="0"/>
    <n v="0"/>
    <n v="0"/>
    <s v="OK"/>
    <s v="Clinker"/>
    <x v="0"/>
    <n v="0"/>
    <s v="PUNTOS NORTE"/>
    <s v="A"/>
    <d v="1899-12-30T00:00:26"/>
    <d v="1899-12-30T00:00:26"/>
    <s v="OK"/>
    <m/>
    <m/>
    <d v="1899-12-30T00:00:00"/>
    <d v="1899-12-30T00:18:54"/>
    <n v="2"/>
    <d v="1899-12-30T00:00:26"/>
    <n v="18.899999999999995"/>
    <n v="9"/>
    <s v="Si"/>
  </r>
  <r>
    <s v="CCRÑ"/>
    <s v="2024033893"/>
    <x v="0"/>
    <s v="ER8027BCV"/>
    <s v="E6554HRN"/>
    <d v="2024-12-09T00:00:00"/>
    <s v="CTOR"/>
    <s v="200061"/>
    <x v="24"/>
    <s v="PA"/>
    <s v="PA"/>
    <m/>
    <d v="2024-12-09T00:00:00"/>
    <d v="1899-12-30T10:09:54"/>
    <d v="2024-12-09T00:00:00"/>
    <d v="1899-12-30T10:10:20"/>
    <d v="2024-12-09T00:00:00"/>
    <d v="1899-12-30T10:38:27"/>
    <x v="0"/>
    <s v="RFCPI"/>
    <s v="2108138680"/>
    <s v="FBO"/>
    <d v="1899-12-30T00:28:33"/>
    <d v="1899-12-30T00:28:07"/>
    <d v="1899-12-30T00:00:26"/>
    <s v="Granel"/>
    <s v="E001"/>
    <x v="0"/>
    <d v="1899-12-30T00:28:33"/>
    <d v="1899-12-30T00:28:07"/>
    <n v="10"/>
    <x v="10"/>
    <x v="4"/>
    <x v="0"/>
    <n v="0"/>
    <n v="0"/>
    <s v="OK"/>
    <s v="Clinker"/>
    <x v="0"/>
    <n v="0"/>
    <s v="PUNTOS NORTE"/>
    <s v="A"/>
    <d v="1899-12-30T00:00:26"/>
    <d v="1899-12-30T00:00:26"/>
    <s v="OK"/>
    <m/>
    <m/>
    <d v="1899-12-30T00:00:00"/>
    <d v="1899-12-30T00:28:33"/>
    <n v="2"/>
    <d v="1899-12-30T00:00:26"/>
    <n v="28.550000000001663"/>
    <n v="10"/>
    <s v="Si"/>
  </r>
  <r>
    <s v="CCRÑ"/>
    <s v="2024033915"/>
    <x v="0"/>
    <s v="ER0370BCX"/>
    <s v="E1723MVH"/>
    <d v="2024-12-09T00:00:00"/>
    <s v="CTOR"/>
    <s v="200061"/>
    <x v="24"/>
    <s v="PA"/>
    <s v="PA"/>
    <m/>
    <d v="2024-12-09T00:00:00"/>
    <d v="1899-12-30T12:34:15"/>
    <d v="2024-12-09T00:00:00"/>
    <d v="1899-12-30T12:34:41"/>
    <d v="2024-12-09T00:00:00"/>
    <d v="1899-12-30T12:48:52"/>
    <x v="0"/>
    <s v="RFCPI"/>
    <s v="2108138687"/>
    <s v="FBO"/>
    <d v="1899-12-30T00:14:37"/>
    <d v="1899-12-30T00:14:11"/>
    <d v="1899-12-30T00:00:26"/>
    <s v="Granel"/>
    <s v="E001"/>
    <x v="0"/>
    <d v="1899-12-30T00:14:37"/>
    <d v="1899-12-30T00:14:11"/>
    <n v="12"/>
    <x v="10"/>
    <x v="4"/>
    <x v="0"/>
    <n v="0"/>
    <n v="0"/>
    <s v="OK"/>
    <s v="Clinker"/>
    <x v="0"/>
    <n v="0"/>
    <s v="PUNTOS NORTE"/>
    <s v="A"/>
    <d v="1899-12-30T00:00:26"/>
    <d v="1899-12-30T00:00:26"/>
    <s v="OK"/>
    <m/>
    <m/>
    <d v="1899-12-30T00:00:00"/>
    <d v="1899-12-30T00:14:37"/>
    <n v="2"/>
    <d v="1899-12-30T00:00:26"/>
    <n v="14.616666666676892"/>
    <n v="12"/>
    <s v="Si"/>
  </r>
  <r>
    <s v="CCRÑ"/>
    <s v="2024033923"/>
    <x v="0"/>
    <s v="ER3419BDH"/>
    <s v="E6254MKZ"/>
    <d v="2024-12-09T00:00:00"/>
    <s v="CTOR"/>
    <s v="200061"/>
    <x v="24"/>
    <s v="PA"/>
    <s v="PA"/>
    <m/>
    <d v="2024-12-09T00:00:00"/>
    <d v="1899-12-30T13:01:43"/>
    <d v="2024-12-09T00:00:00"/>
    <d v="1899-12-30T13:02:10"/>
    <d v="2024-12-09T00:00:00"/>
    <d v="1899-12-30T13:17:58"/>
    <x v="0"/>
    <s v="RFCPI"/>
    <s v="2108138690"/>
    <s v="FBO"/>
    <d v="1899-12-30T00:16:15"/>
    <d v="1899-12-30T00:15:48"/>
    <d v="1899-12-30T00:00:27"/>
    <s v="Granel"/>
    <s v="E001"/>
    <x v="0"/>
    <d v="1899-12-30T00:16:15"/>
    <d v="1899-12-30T00:15:48"/>
    <n v="13"/>
    <x v="10"/>
    <x v="4"/>
    <x v="0"/>
    <n v="0"/>
    <n v="0"/>
    <s v="OK"/>
    <s v="Clinker"/>
    <x v="0"/>
    <n v="0"/>
    <s v="PUNTOS NORTE"/>
    <s v="A"/>
    <d v="1899-12-30T00:00:27"/>
    <d v="1899-12-30T00:00:27"/>
    <s v="OK"/>
    <m/>
    <m/>
    <d v="1899-12-30T00:00:00"/>
    <d v="1899-12-30T00:16:15"/>
    <n v="2"/>
    <d v="1899-12-30T00:00:27"/>
    <n v="16.249999999996785"/>
    <n v="13"/>
    <s v="Si"/>
  </r>
  <r>
    <s v="CCRÑ"/>
    <s v="2024033928"/>
    <x v="0"/>
    <s v="ER3747BDR"/>
    <s v="E6968KBD"/>
    <d v="2024-12-09T00:00:00"/>
    <s v="CTOR"/>
    <s v="200061"/>
    <x v="24"/>
    <s v="PA"/>
    <s v="PA"/>
    <m/>
    <d v="2024-12-09T00:00:00"/>
    <d v="1899-12-30T13:24:01"/>
    <d v="2024-12-09T00:00:00"/>
    <d v="1899-12-30T13:24:27"/>
    <d v="2024-12-09T00:00:00"/>
    <d v="1899-12-30T13:41:09"/>
    <x v="0"/>
    <s v="RFCPI"/>
    <s v="2108138694"/>
    <s v="FBO"/>
    <d v="1899-12-30T00:17:08"/>
    <d v="1899-12-30T00:16:42"/>
    <d v="1899-12-30T00:00:26"/>
    <s v="Granel"/>
    <s v="E001"/>
    <x v="0"/>
    <d v="1899-12-30T00:17:08"/>
    <d v="1899-12-30T00:16:42"/>
    <n v="13"/>
    <x v="10"/>
    <x v="4"/>
    <x v="0"/>
    <n v="0"/>
    <n v="0"/>
    <s v="OK"/>
    <s v="Clinker"/>
    <x v="0"/>
    <n v="0"/>
    <s v="PUNTOS NORTE"/>
    <s v="A"/>
    <d v="1899-12-30T00:00:26"/>
    <d v="1899-12-30T00:00:26"/>
    <s v="OK"/>
    <m/>
    <m/>
    <d v="1899-12-30T00:00:00"/>
    <d v="1899-12-30T00:17:08"/>
    <n v="2"/>
    <d v="1899-12-30T00:00:26"/>
    <n v="17.133333333335905"/>
    <n v="13"/>
    <s v="Si"/>
  </r>
  <r>
    <s v="CCRÑ"/>
    <s v="2024033930"/>
    <x v="0"/>
    <s v="ER5402BCZ"/>
    <s v="E0422HYG"/>
    <d v="2024-12-09T00:00:00"/>
    <s v="CTOR"/>
    <s v="200061"/>
    <x v="24"/>
    <s v="PA"/>
    <s v="PA"/>
    <m/>
    <d v="2024-12-09T00:00:00"/>
    <d v="1899-12-30T13:51:11"/>
    <d v="2024-12-09T00:00:00"/>
    <d v="1899-12-30T13:51:37"/>
    <d v="2024-12-09T00:00:00"/>
    <d v="1899-12-30T14:07:07"/>
    <x v="0"/>
    <s v="RFCPI"/>
    <s v="2108138696"/>
    <s v="FBO"/>
    <d v="1899-12-30T00:15:56"/>
    <d v="1899-12-30T00:15:30"/>
    <d v="1899-12-30T00:00:26"/>
    <s v="Granel"/>
    <s v="E001"/>
    <x v="0"/>
    <d v="1899-12-30T00:15:56"/>
    <d v="1899-12-30T00:15:30"/>
    <n v="13"/>
    <x v="10"/>
    <x v="4"/>
    <x v="0"/>
    <n v="0"/>
    <n v="0"/>
    <s v="OK"/>
    <s v="Clinker"/>
    <x v="0"/>
    <n v="0"/>
    <s v="PUNTOS NORTE"/>
    <s v="A"/>
    <d v="1899-12-30T00:00:26"/>
    <d v="1899-12-30T00:00:26"/>
    <s v="OK"/>
    <m/>
    <m/>
    <d v="1899-12-30T00:00:00"/>
    <d v="1899-12-30T00:15:56"/>
    <n v="2"/>
    <d v="1899-12-30T00:00:26"/>
    <n v="15.933333333326285"/>
    <n v="14"/>
    <s v="Si"/>
  </r>
  <r>
    <s v="CCRÑ"/>
    <s v="2024033937"/>
    <x v="0"/>
    <s v="ER8908BDH"/>
    <s v="E8577MCK"/>
    <d v="2024-12-09T00:00:00"/>
    <s v="CTOR"/>
    <s v="200061"/>
    <x v="24"/>
    <s v="PA"/>
    <s v="PA"/>
    <m/>
    <d v="2024-12-09T00:00:00"/>
    <d v="1899-12-30T15:37:07"/>
    <d v="2024-12-09T00:00:00"/>
    <d v="1899-12-30T15:37:34"/>
    <d v="2024-12-09T00:00:00"/>
    <d v="1899-12-30T15:52:23"/>
    <x v="0"/>
    <s v="RFCPI"/>
    <s v="2108138698"/>
    <s v="FBO"/>
    <d v="1899-12-30T00:15:16"/>
    <d v="1899-12-30T00:14:49"/>
    <d v="1899-12-30T00:00:27"/>
    <s v="Granel"/>
    <s v="E001"/>
    <x v="0"/>
    <d v="1899-12-30T00:15:16"/>
    <d v="1899-12-30T00:14:49"/>
    <n v="15"/>
    <x v="10"/>
    <x v="4"/>
    <x v="0"/>
    <n v="0"/>
    <n v="0"/>
    <s v="OK"/>
    <s v="Clinker"/>
    <x v="0"/>
    <n v="0"/>
    <s v="PUNTOS NORTE"/>
    <s v="A"/>
    <d v="1899-12-30T00:00:27"/>
    <d v="1899-12-30T00:00:27"/>
    <s v="OK"/>
    <m/>
    <m/>
    <d v="1899-12-30T00:00:00"/>
    <d v="1899-12-30T00:15:16"/>
    <n v="2"/>
    <d v="1899-12-30T00:00:27"/>
    <n v="15.266666666664044"/>
    <n v="15"/>
    <s v="Si"/>
  </r>
  <r>
    <s v="CCRÑ"/>
    <s v="2024033968"/>
    <x v="0"/>
    <s v="ER6282BDH"/>
    <s v="E1330KGZ"/>
    <d v="2024-12-09T00:00:00"/>
    <s v="CTOR"/>
    <s v="200061"/>
    <x v="24"/>
    <s v="PA"/>
    <s v="PA"/>
    <m/>
    <d v="2024-12-09T00:00:00"/>
    <d v="1899-12-30T17:47:59"/>
    <d v="2024-12-09T00:00:00"/>
    <d v="1899-12-30T17:48:25"/>
    <d v="2024-12-09T00:00:00"/>
    <d v="1899-12-30T18:43:07"/>
    <x v="0"/>
    <s v="RFCPI"/>
    <s v="2108138705"/>
    <s v="FBO"/>
    <d v="1899-12-30T00:55:08"/>
    <d v="1899-12-30T00:54:42"/>
    <d v="1899-12-30T00:00:26"/>
    <s v="Granel"/>
    <s v="E001"/>
    <x v="0"/>
    <d v="1899-12-30T00:55:08"/>
    <d v="1899-12-30T00:54:42"/>
    <n v="17"/>
    <x v="10"/>
    <x v="4"/>
    <x v="0"/>
    <n v="0"/>
    <n v="0"/>
    <s v="OK"/>
    <s v="Clinker"/>
    <x v="0"/>
    <n v="0"/>
    <s v="PUNTOS NORTE"/>
    <s v="B"/>
    <d v="1899-12-30T00:00:26"/>
    <d v="1899-12-30T00:00:26"/>
    <s v="OK"/>
    <m/>
    <m/>
    <d v="1899-12-30T00:00:00"/>
    <d v="1899-12-30T00:55:08"/>
    <n v="2"/>
    <d v="1899-12-30T00:00:26"/>
    <n v="55.133333333337688"/>
    <n v="18"/>
    <s v="No"/>
  </r>
  <r>
    <s v="CCRÑ"/>
    <s v="2024033970"/>
    <x v="0"/>
    <s v="ER8275BDN"/>
    <s v="E4436LLN"/>
    <d v="2024-12-09T00:00:00"/>
    <s v="CTOR"/>
    <s v="200061"/>
    <x v="24"/>
    <s v="PA"/>
    <s v="PA"/>
    <m/>
    <d v="2024-12-09T00:00:00"/>
    <d v="1899-12-30T17:52:30"/>
    <d v="2024-12-09T00:00:00"/>
    <d v="1899-12-30T17:52:56"/>
    <d v="2024-12-09T00:00:00"/>
    <d v="1899-12-30T18:55:33"/>
    <x v="0"/>
    <s v="RFCPI"/>
    <s v="2108138706"/>
    <s v="FBO"/>
    <d v="1899-12-30T01:03:03"/>
    <d v="1899-12-30T01:02:37"/>
    <d v="1899-12-30T00:00:26"/>
    <s v="Granel"/>
    <s v="E001"/>
    <x v="0"/>
    <d v="1899-12-30T01:03:03"/>
    <d v="1899-12-30T01:02:37"/>
    <n v="17"/>
    <x v="10"/>
    <x v="4"/>
    <x v="0"/>
    <n v="0"/>
    <n v="0"/>
    <s v="OK"/>
    <s v="Clinker"/>
    <x v="0"/>
    <n v="0"/>
    <s v="PUNTOS NORTE"/>
    <s v="B"/>
    <d v="1899-12-30T00:00:26"/>
    <d v="1899-12-30T00:00:26"/>
    <s v="OK"/>
    <m/>
    <m/>
    <d v="1899-12-30T00:00:00"/>
    <d v="1899-12-30T01:03:03"/>
    <n v="2"/>
    <d v="1899-12-30T00:00:26"/>
    <n v="63.049999999996906"/>
    <n v="18"/>
    <s v="No"/>
  </r>
  <r>
    <s v="CCRÑ"/>
    <s v="2024033972"/>
    <x v="0"/>
    <s v="ER9398BCW"/>
    <s v="E2005MPP"/>
    <d v="2024-12-09T00:00:00"/>
    <s v="CTOR"/>
    <s v="200061"/>
    <x v="24"/>
    <s v="PA"/>
    <s v="PA"/>
    <m/>
    <d v="2024-12-09T00:00:00"/>
    <d v="1899-12-30T18:08:31"/>
    <d v="2024-12-09T00:00:00"/>
    <d v="1899-12-30T18:08:58"/>
    <d v="2024-12-09T00:00:00"/>
    <d v="1899-12-30T19:06:41"/>
    <x v="0"/>
    <s v="RFCPI"/>
    <s v="2108138707"/>
    <s v="FBO"/>
    <d v="1899-12-30T00:58:10"/>
    <d v="1899-12-30T00:57:43"/>
    <d v="1899-12-30T00:00:27"/>
    <s v="Granel"/>
    <s v="E001"/>
    <x v="0"/>
    <d v="1899-12-30T00:58:10"/>
    <d v="1899-12-30T00:57:43"/>
    <n v="18"/>
    <x v="10"/>
    <x v="4"/>
    <x v="0"/>
    <n v="0"/>
    <n v="0"/>
    <s v="OK"/>
    <s v="Clinker"/>
    <x v="0"/>
    <n v="0"/>
    <s v="PUNTOS NORTE"/>
    <s v="B"/>
    <d v="1899-12-30T00:00:27"/>
    <d v="1899-12-30T00:00:27"/>
    <s v="OK"/>
    <m/>
    <m/>
    <d v="1899-12-30T00:00:00"/>
    <d v="1899-12-30T00:58:10"/>
    <n v="2"/>
    <d v="1899-12-30T00:00:27"/>
    <n v="58.166666666668831"/>
    <n v="19"/>
    <s v="No"/>
  </r>
  <r>
    <s v="CCRÑ"/>
    <s v="2024033981"/>
    <x v="0"/>
    <s v="ER2348BCJ"/>
    <s v="E6710LCS"/>
    <d v="2024-12-10T00:00:00"/>
    <s v="CTOR"/>
    <s v="200061"/>
    <x v="24"/>
    <s v="PA"/>
    <s v="PA"/>
    <m/>
    <d v="2024-12-10T00:00:00"/>
    <d v="1899-12-30T07:14:58"/>
    <d v="2024-12-10T00:00:00"/>
    <d v="1899-12-30T07:15:25"/>
    <d v="2024-12-10T00:00:00"/>
    <d v="1899-12-30T07:39:51"/>
    <x v="0"/>
    <s v="RFCPI"/>
    <s v="2108138709"/>
    <s v="FBO"/>
    <d v="1899-12-30T00:24:53"/>
    <d v="1899-12-30T00:24:26"/>
    <d v="1899-12-30T00:00:27"/>
    <s v="Granel"/>
    <s v="E001"/>
    <x v="0"/>
    <d v="1899-12-30T00:24:53"/>
    <d v="1899-12-30T00:24:26"/>
    <n v="7"/>
    <x v="6"/>
    <x v="4"/>
    <x v="0"/>
    <n v="0"/>
    <n v="0"/>
    <s v="OK"/>
    <s v="Clinker"/>
    <x v="0"/>
    <n v="0"/>
    <s v="PUNTOS NORTE"/>
    <s v="A"/>
    <d v="1899-12-30T00:00:27"/>
    <d v="1899-12-30T00:00:27"/>
    <s v="OK"/>
    <m/>
    <m/>
    <d v="1899-12-30T00:00:00"/>
    <d v="1899-12-30T00:24:53"/>
    <n v="3"/>
    <d v="1899-12-30T00:00:27"/>
    <n v="24.883333333329603"/>
    <n v="7"/>
    <s v="Si"/>
  </r>
  <r>
    <s v="CCRÑ"/>
    <s v="2024033980"/>
    <x v="0"/>
    <s v="ER1860BDD"/>
    <s v="E3720KHG"/>
    <d v="2024-12-10T00:00:00"/>
    <s v="CTOR"/>
    <s v="200061"/>
    <x v="24"/>
    <s v="PA"/>
    <s v="PA"/>
    <m/>
    <d v="2024-12-10T00:00:00"/>
    <d v="1899-12-30T07:07:17"/>
    <d v="2024-12-10T00:00:00"/>
    <d v="1899-12-30T07:07:44"/>
    <d v="2024-12-10T00:00:00"/>
    <d v="1899-12-30T07:44:09"/>
    <x v="0"/>
    <s v="RFCPI"/>
    <s v="2108138710"/>
    <s v="FBO"/>
    <d v="1899-12-30T00:36:52"/>
    <d v="1899-12-30T00:36:25"/>
    <d v="1899-12-30T00:00:27"/>
    <s v="Granel"/>
    <s v="E001"/>
    <x v="0"/>
    <d v="1899-12-30T00:36:52"/>
    <d v="1899-12-30T00:36:25"/>
    <n v="7"/>
    <x v="6"/>
    <x v="4"/>
    <x v="0"/>
    <n v="0"/>
    <n v="0"/>
    <s v="OK"/>
    <s v="Clinker"/>
    <x v="0"/>
    <n v="0"/>
    <s v="PUNTOS NORTE"/>
    <s v="A"/>
    <d v="1899-12-30T00:00:27"/>
    <d v="1899-12-30T00:00:27"/>
    <s v="OK"/>
    <m/>
    <m/>
    <d v="1899-12-30T00:00:00"/>
    <d v="1899-12-30T00:36:52"/>
    <n v="3"/>
    <d v="1899-12-30T00:00:27"/>
    <n v="36.866666666663981"/>
    <n v="7"/>
    <s v="Si"/>
  </r>
  <r>
    <s v="CCRÑ"/>
    <s v="2024033984"/>
    <x v="0"/>
    <s v="ER8851BDH"/>
    <s v="E3162KWR"/>
    <d v="2024-12-10T00:00:00"/>
    <s v="CTOR"/>
    <s v="200061"/>
    <x v="24"/>
    <s v="PA"/>
    <s v="PA"/>
    <m/>
    <d v="2024-12-10T00:00:00"/>
    <d v="1899-12-30T07:40:03"/>
    <d v="2024-12-10T00:00:00"/>
    <d v="1899-12-30T07:40:32"/>
    <d v="2024-12-10T00:00:00"/>
    <d v="1899-12-30T08:12:12"/>
    <x v="0"/>
    <s v="RFCPI"/>
    <s v="2108138713"/>
    <s v="FBO"/>
    <d v="1899-12-30T00:32:09"/>
    <d v="1899-12-30T00:31:40"/>
    <d v="1899-12-30T00:00:29"/>
    <s v="Granel"/>
    <s v="E001"/>
    <x v="0"/>
    <d v="1899-12-30T00:32:09"/>
    <d v="1899-12-30T00:31:40"/>
    <n v="7"/>
    <x v="6"/>
    <x v="4"/>
    <x v="0"/>
    <n v="0"/>
    <n v="0"/>
    <s v="OK"/>
    <s v="Clinker"/>
    <x v="0"/>
    <n v="0"/>
    <s v="PUNTOS NORTE"/>
    <s v="A"/>
    <d v="1899-12-30T00:00:29"/>
    <d v="1899-12-30T00:00:29"/>
    <s v="OK"/>
    <m/>
    <m/>
    <d v="1899-12-30T00:00:00"/>
    <d v="1899-12-30T00:32:09"/>
    <n v="3"/>
    <d v="1899-12-30T00:00:29"/>
    <n v="32.150000000001668"/>
    <n v="8"/>
    <s v="Si"/>
  </r>
  <r>
    <s v="CCRÑ"/>
    <s v="2024033988"/>
    <x v="0"/>
    <s v="ER3747BDR"/>
    <s v="E6968KBD"/>
    <d v="2024-12-10T00:00:00"/>
    <s v="CTOR"/>
    <s v="200061"/>
    <x v="24"/>
    <s v="PA"/>
    <s v="PA"/>
    <m/>
    <d v="2024-12-10T00:00:00"/>
    <d v="1899-12-30T07:45:50"/>
    <d v="2024-12-10T00:00:00"/>
    <d v="1899-12-30T07:46:17"/>
    <d v="2024-12-10T00:00:00"/>
    <d v="1899-12-30T08:26:24"/>
    <x v="0"/>
    <s v="RFCPI"/>
    <s v="2108138716"/>
    <s v="FBO"/>
    <d v="1899-12-30T00:40:34"/>
    <d v="1899-12-30T00:40:07"/>
    <d v="1899-12-30T00:00:27"/>
    <s v="Granel"/>
    <s v="E001"/>
    <x v="0"/>
    <d v="1899-12-30T00:40:34"/>
    <d v="1899-12-30T00:40:07"/>
    <n v="7"/>
    <x v="6"/>
    <x v="4"/>
    <x v="0"/>
    <n v="0"/>
    <n v="0"/>
    <s v="OK"/>
    <s v="Clinker"/>
    <x v="0"/>
    <n v="0"/>
    <s v="PUNTOS NORTE"/>
    <s v="A"/>
    <d v="1899-12-30T00:00:27"/>
    <d v="1899-12-30T00:00:27"/>
    <s v="OK"/>
    <m/>
    <m/>
    <d v="1899-12-30T00:00:00"/>
    <d v="1899-12-30T00:40:34"/>
    <n v="3"/>
    <d v="1899-12-30T00:00:27"/>
    <n v="40.566666666671992"/>
    <n v="8"/>
    <s v="Si"/>
  </r>
  <r>
    <s v="CCRÑ"/>
    <s v="2024033991"/>
    <x v="0"/>
    <s v="ER3993BDP"/>
    <s v="E0444KPK"/>
    <d v="2024-12-10T00:00:00"/>
    <s v="CTOR"/>
    <s v="200061"/>
    <x v="24"/>
    <s v="PA"/>
    <s v="PA"/>
    <m/>
    <d v="2024-12-10T00:00:00"/>
    <d v="1899-12-30T08:29:28"/>
    <d v="2024-12-10T00:00:00"/>
    <d v="1899-12-30T08:29:54"/>
    <d v="2024-12-10T00:00:00"/>
    <d v="1899-12-30T08:47:56"/>
    <x v="0"/>
    <s v="RFCPI"/>
    <s v="2108138717"/>
    <s v="FBO"/>
    <d v="1899-12-30T00:18:28"/>
    <d v="1899-12-30T00:18:02"/>
    <d v="1899-12-30T00:00:26"/>
    <s v="Granel"/>
    <s v="E001"/>
    <x v="0"/>
    <d v="1899-12-30T00:18:28"/>
    <d v="1899-12-30T00:18:02"/>
    <n v="8"/>
    <x v="6"/>
    <x v="4"/>
    <x v="0"/>
    <n v="0"/>
    <n v="0"/>
    <s v="OK"/>
    <s v="Clinker"/>
    <x v="0"/>
    <n v="0"/>
    <s v="PUNTOS NORTE"/>
    <s v="A"/>
    <d v="1899-12-30T00:00:26"/>
    <d v="1899-12-30T00:00:26"/>
    <s v="OK"/>
    <m/>
    <m/>
    <d v="1899-12-30T00:00:00"/>
    <d v="1899-12-30T00:18:28"/>
    <n v="3"/>
    <d v="1899-12-30T00:00:26"/>
    <n v="18.466666666660785"/>
    <n v="8"/>
    <s v="Si"/>
  </r>
  <r>
    <s v="CCRÑ"/>
    <s v="2024034013"/>
    <x v="0"/>
    <s v="ER2331BCS"/>
    <s v="E3342KHK"/>
    <d v="2024-12-10T00:00:00"/>
    <s v="CTOR"/>
    <s v="200061"/>
    <x v="24"/>
    <s v="PA"/>
    <s v="PA"/>
    <m/>
    <d v="2024-12-10T00:00:00"/>
    <d v="1899-12-30T11:16:58"/>
    <d v="2024-12-10T00:00:00"/>
    <d v="1899-12-30T11:17:25"/>
    <d v="2024-12-10T00:00:00"/>
    <d v="1899-12-30T11:34:29"/>
    <x v="0"/>
    <s v="RFCPI"/>
    <s v="2108138721"/>
    <s v="FBO"/>
    <d v="1899-12-30T00:17:31"/>
    <d v="1899-12-30T00:17:04"/>
    <d v="1899-12-30T00:00:27"/>
    <s v="Granel"/>
    <s v="E001"/>
    <x v="0"/>
    <d v="1899-12-30T00:17:31"/>
    <d v="1899-12-30T00:17:04"/>
    <n v="11"/>
    <x v="6"/>
    <x v="4"/>
    <x v="0"/>
    <n v="0"/>
    <n v="0"/>
    <s v="OK"/>
    <s v="Clinker"/>
    <x v="0"/>
    <n v="0"/>
    <s v="PUNTOS NORTE"/>
    <s v="A"/>
    <d v="1899-12-30T00:00:27"/>
    <d v="1899-12-30T00:00:27"/>
    <s v="OK"/>
    <m/>
    <m/>
    <d v="1899-12-30T00:00:00"/>
    <d v="1899-12-30T00:17:31"/>
    <n v="3"/>
    <d v="1899-12-30T00:00:27"/>
    <n v="17.516666666664076"/>
    <n v="11"/>
    <s v="Si"/>
  </r>
  <r>
    <s v="CCRÑ"/>
    <s v="2024034014"/>
    <x v="0"/>
    <s v="ER5422BCD"/>
    <s v="E1072JZK"/>
    <d v="2024-12-10T00:00:00"/>
    <s v="CTOR"/>
    <s v="200061"/>
    <x v="24"/>
    <s v="PA"/>
    <s v="PA"/>
    <m/>
    <d v="2024-12-10T00:00:00"/>
    <d v="1899-12-30T11:25:38"/>
    <d v="2024-12-10T00:00:00"/>
    <d v="1899-12-30T11:26:05"/>
    <d v="2024-12-10T00:00:00"/>
    <d v="1899-12-30T12:03:08"/>
    <x v="0"/>
    <s v="RFCPI"/>
    <s v="2108138722"/>
    <s v="FBO"/>
    <d v="1899-12-30T00:37:30"/>
    <d v="1899-12-30T00:37:03"/>
    <d v="1899-12-30T00:00:27"/>
    <s v="Granel"/>
    <s v="E001"/>
    <x v="0"/>
    <d v="1899-12-30T00:37:30"/>
    <d v="1899-12-30T00:37:03"/>
    <n v="11"/>
    <x v="6"/>
    <x v="4"/>
    <x v="0"/>
    <n v="0"/>
    <n v="0"/>
    <s v="OK"/>
    <s v="Clinker"/>
    <x v="0"/>
    <n v="0"/>
    <s v="PUNTOS NORTE"/>
    <s v="A"/>
    <d v="1899-12-30T00:00:27"/>
    <d v="1899-12-30T00:00:27"/>
    <s v="OK"/>
    <m/>
    <m/>
    <d v="1899-12-30T00:00:00"/>
    <d v="1899-12-30T00:37:30"/>
    <n v="3"/>
    <d v="1899-12-30T00:00:27"/>
    <n v="37.500000000004739"/>
    <n v="12"/>
    <s v="Si"/>
  </r>
  <r>
    <s v="CCRÑ"/>
    <s v="2024034021"/>
    <x v="0"/>
    <s v="ER5402BCZ"/>
    <s v="E0422HYG"/>
    <d v="2024-12-10T00:00:00"/>
    <s v="CTOR"/>
    <s v="200061"/>
    <x v="24"/>
    <s v="PA"/>
    <s v="PA"/>
    <m/>
    <d v="2024-12-10T00:00:00"/>
    <d v="1899-12-30T11:59:31"/>
    <d v="2024-12-10T00:00:00"/>
    <d v="1899-12-30T11:59:58"/>
    <d v="2024-12-10T00:00:00"/>
    <d v="1899-12-30T12:17:55"/>
    <x v="0"/>
    <s v="RFCPI"/>
    <s v="2108138723"/>
    <s v="FBO"/>
    <d v="1899-12-30T00:18:24"/>
    <d v="1899-12-30T00:17:57"/>
    <d v="1899-12-30T00:00:27"/>
    <s v="Granel"/>
    <s v="E001"/>
    <x v="0"/>
    <d v="1899-12-30T00:18:24"/>
    <d v="1899-12-30T00:17:57"/>
    <n v="11"/>
    <x v="6"/>
    <x v="4"/>
    <x v="0"/>
    <n v="0"/>
    <n v="0"/>
    <s v="OK"/>
    <s v="Clinker"/>
    <x v="0"/>
    <n v="0"/>
    <s v="PUNTOS NORTE"/>
    <s v="A"/>
    <d v="1899-12-30T00:00:27"/>
    <d v="1899-12-30T00:00:27"/>
    <s v="OK"/>
    <m/>
    <m/>
    <d v="1899-12-30T00:00:00"/>
    <d v="1899-12-30T00:18:24"/>
    <n v="3"/>
    <d v="1899-12-30T00:00:27"/>
    <n v="18.400000000003196"/>
    <n v="12"/>
    <s v="Si"/>
  </r>
  <r>
    <s v="CCRÑ"/>
    <s v="2024034039"/>
    <x v="0"/>
    <s v="ER4919BCS"/>
    <s v="E2199KBG"/>
    <d v="2024-12-10T00:00:00"/>
    <s v="CTOR"/>
    <s v="200061"/>
    <x v="24"/>
    <s v="PA"/>
    <s v="PA"/>
    <m/>
    <d v="2024-12-10T00:00:00"/>
    <d v="1899-12-30T13:02:40"/>
    <d v="2024-12-10T00:00:00"/>
    <d v="1899-12-30T13:03:10"/>
    <d v="2024-12-10T00:00:00"/>
    <d v="1899-12-30T13:20:03"/>
    <x v="0"/>
    <s v="RFCPI"/>
    <s v="2108138727"/>
    <s v="FBO"/>
    <d v="1899-12-30T00:17:23"/>
    <d v="1899-12-30T00:16:53"/>
    <d v="1899-12-30T00:00:30"/>
    <s v="Granel"/>
    <s v="E001"/>
    <x v="0"/>
    <d v="1899-12-30T00:17:23"/>
    <d v="1899-12-30T00:16:53"/>
    <n v="13"/>
    <x v="6"/>
    <x v="4"/>
    <x v="0"/>
    <n v="0"/>
    <n v="0"/>
    <s v="OK"/>
    <s v="Clinker"/>
    <x v="0"/>
    <n v="0"/>
    <s v="PUNTOS NORTE"/>
    <s v="A"/>
    <d v="1899-12-30T00:00:30"/>
    <d v="1899-12-30T00:00:30"/>
    <s v="OK"/>
    <m/>
    <m/>
    <d v="1899-12-30T00:00:00"/>
    <d v="1899-12-30T00:17:23"/>
    <n v="3"/>
    <d v="1899-12-30T00:00:30"/>
    <n v="17.383333333334505"/>
    <n v="13"/>
    <s v="Si"/>
  </r>
  <r>
    <s v="CCRÑ"/>
    <s v="2024034056"/>
    <x v="0"/>
    <s v="ER8908BDH"/>
    <s v="E8577MCK"/>
    <d v="2024-12-10T00:00:00"/>
    <s v="CTOR"/>
    <s v="200061"/>
    <x v="24"/>
    <s v="PA"/>
    <s v="PA"/>
    <m/>
    <d v="2024-12-10T00:00:00"/>
    <d v="1899-12-30T14:13:00"/>
    <d v="2024-12-10T00:00:00"/>
    <d v="1899-12-30T14:13:27"/>
    <d v="2024-12-10T00:00:00"/>
    <d v="1899-12-30T14:48:33"/>
    <x v="0"/>
    <s v="RFCPI"/>
    <s v="2108138731"/>
    <s v="FBO"/>
    <d v="1899-12-30T00:35:33"/>
    <d v="1899-12-30T00:35:06"/>
    <d v="1899-12-30T00:00:27"/>
    <s v="Granel"/>
    <s v="E001"/>
    <x v="0"/>
    <d v="1899-12-30T00:35:33"/>
    <d v="1899-12-30T00:35:06"/>
    <n v="14"/>
    <x v="6"/>
    <x v="4"/>
    <x v="0"/>
    <n v="0"/>
    <n v="0"/>
    <s v="OK"/>
    <s v="Clinker"/>
    <x v="0"/>
    <n v="0"/>
    <s v="PUNTOS NORTE"/>
    <s v="A"/>
    <d v="1899-12-30T00:00:27"/>
    <d v="1899-12-30T00:00:27"/>
    <s v="OK"/>
    <m/>
    <m/>
    <d v="1899-12-30T00:00:00"/>
    <d v="1899-12-30T00:35:33"/>
    <n v="3"/>
    <d v="1899-12-30T00:00:27"/>
    <n v="35.549999999999962"/>
    <n v="14"/>
    <s v="Si"/>
  </r>
  <r>
    <s v="CCRÑ"/>
    <s v="2024034058"/>
    <x v="0"/>
    <s v="ER1860BDD"/>
    <s v="E3720KHG"/>
    <d v="2024-12-10T00:00:00"/>
    <s v="CTOR"/>
    <s v="200061"/>
    <x v="24"/>
    <s v="PA"/>
    <s v="PA"/>
    <m/>
    <d v="2024-12-10T00:00:00"/>
    <d v="1899-12-30T14:40:45"/>
    <d v="2024-12-10T00:00:00"/>
    <d v="1899-12-30T14:41:12"/>
    <d v="2024-12-10T00:00:00"/>
    <d v="1899-12-30T15:02:12"/>
    <x v="0"/>
    <s v="RFCPI"/>
    <s v="2108138732"/>
    <s v="FBO"/>
    <d v="1899-12-30T00:21:27"/>
    <d v="1899-12-30T00:21:00"/>
    <d v="1899-12-30T00:00:27"/>
    <s v="Granel"/>
    <s v="E001"/>
    <x v="0"/>
    <d v="1899-12-30T00:21:27"/>
    <d v="1899-12-30T00:21:00"/>
    <n v="14"/>
    <x v="6"/>
    <x v="4"/>
    <x v="0"/>
    <n v="0"/>
    <n v="0"/>
    <s v="OK"/>
    <s v="Clinker"/>
    <x v="0"/>
    <n v="0"/>
    <s v="PUNTOS NORTE"/>
    <s v="A"/>
    <d v="1899-12-30T00:00:27"/>
    <d v="1899-12-30T00:00:27"/>
    <s v="OK"/>
    <m/>
    <m/>
    <d v="1899-12-30T00:00:00"/>
    <d v="1899-12-30T00:21:27"/>
    <n v="3"/>
    <d v="1899-12-30T00:00:27"/>
    <n v="21.450000000009588"/>
    <n v="15"/>
    <s v="Si"/>
  </r>
  <r>
    <s v="CCRÑ"/>
    <s v="2024034066"/>
    <x v="0"/>
    <s v="ER9056BCD"/>
    <s v="E3602KFL"/>
    <d v="2024-12-10T00:00:00"/>
    <s v="CTOR"/>
    <s v="200061"/>
    <x v="24"/>
    <s v="PA"/>
    <s v="PA"/>
    <m/>
    <d v="2024-12-10T00:00:00"/>
    <d v="1899-12-30T15:28:13"/>
    <d v="2024-12-10T00:00:00"/>
    <d v="1899-12-30T15:28:40"/>
    <d v="2024-12-10T00:00:00"/>
    <d v="1899-12-30T15:46:50"/>
    <x v="0"/>
    <s v="RFCPI"/>
    <s v="2108138737"/>
    <s v="FBO"/>
    <d v="1899-12-30T00:18:37"/>
    <d v="1899-12-30T00:18:10"/>
    <d v="1899-12-30T00:00:27"/>
    <s v="Granel"/>
    <s v="E001"/>
    <x v="0"/>
    <d v="1899-12-30T00:18:37"/>
    <d v="1899-12-30T00:18:10"/>
    <n v="15"/>
    <x v="6"/>
    <x v="4"/>
    <x v="0"/>
    <n v="0"/>
    <n v="0"/>
    <s v="OK"/>
    <s v="Clinker"/>
    <x v="0"/>
    <n v="0"/>
    <s v="PUNTOS NORTE"/>
    <s v="A"/>
    <d v="1899-12-30T00:00:27"/>
    <d v="1899-12-30T00:00:27"/>
    <s v="OK"/>
    <m/>
    <m/>
    <d v="1899-12-30T00:00:00"/>
    <d v="1899-12-30T00:18:37"/>
    <n v="3"/>
    <d v="1899-12-30T00:00:27"/>
    <n v="18.616666666665687"/>
    <n v="15"/>
    <s v="Si"/>
  </r>
  <r>
    <s v="CCRÑ"/>
    <s v="2024034075"/>
    <x v="0"/>
    <s v="ER7181BDB"/>
    <s v="E2721LFZ"/>
    <d v="2024-12-10T00:00:00"/>
    <s v="CTOR"/>
    <s v="200061"/>
    <x v="24"/>
    <s v="PA"/>
    <s v="PA"/>
    <m/>
    <d v="2024-12-10T00:00:00"/>
    <d v="1899-12-30T16:17:18"/>
    <d v="2024-12-10T00:00:00"/>
    <d v="1899-12-30T16:17:44"/>
    <d v="2024-12-10T00:00:00"/>
    <d v="1899-12-30T16:32:27"/>
    <x v="0"/>
    <s v="RFCPI"/>
    <s v="2108138738"/>
    <s v="FBO"/>
    <d v="1899-12-30T00:15:09"/>
    <d v="1899-12-30T00:14:43"/>
    <d v="1899-12-30T00:00:26"/>
    <s v="Granel"/>
    <s v="E001"/>
    <x v="0"/>
    <d v="1899-12-30T00:15:09"/>
    <d v="1899-12-30T00:14:43"/>
    <n v="16"/>
    <x v="6"/>
    <x v="4"/>
    <x v="0"/>
    <n v="0"/>
    <n v="0"/>
    <s v="OK"/>
    <s v="Clinker"/>
    <x v="0"/>
    <n v="0"/>
    <s v="PUNTOS NORTE"/>
    <s v="A"/>
    <d v="1899-12-30T00:00:26"/>
    <d v="1899-12-30T00:00:26"/>
    <s v="OK"/>
    <m/>
    <m/>
    <d v="1899-12-30T00:00:00"/>
    <d v="1899-12-30T00:15:09"/>
    <n v="3"/>
    <d v="1899-12-30T00:00:26"/>
    <n v="15.149999999995334"/>
    <n v="16"/>
    <s v="Si"/>
  </r>
  <r>
    <s v="CCRÑ"/>
    <s v="2024034082"/>
    <x v="0"/>
    <s v="ER8851BDH"/>
    <s v="E3162KWR"/>
    <d v="2024-12-10T00:00:00"/>
    <s v="CTOR"/>
    <s v="200061"/>
    <x v="24"/>
    <s v="PA"/>
    <s v="PA"/>
    <m/>
    <d v="2024-12-10T00:00:00"/>
    <d v="1899-12-30T17:03:14"/>
    <d v="2024-12-10T00:00:00"/>
    <d v="1899-12-30T17:03:43"/>
    <d v="2024-12-10T00:00:00"/>
    <d v="1899-12-30T17:19:09"/>
    <x v="0"/>
    <s v="RFCPI"/>
    <s v="2108138740"/>
    <s v="FBO"/>
    <d v="1899-12-30T00:15:55"/>
    <d v="1899-12-30T00:15:26"/>
    <d v="1899-12-30T00:00:29"/>
    <s v="Granel"/>
    <s v="E001"/>
    <x v="0"/>
    <d v="1899-12-30T00:15:55"/>
    <d v="1899-12-30T00:15:26"/>
    <n v="17"/>
    <x v="6"/>
    <x v="4"/>
    <x v="0"/>
    <n v="0"/>
    <n v="0"/>
    <s v="OK"/>
    <s v="Clinker"/>
    <x v="0"/>
    <n v="0"/>
    <s v="PUNTOS NORTE"/>
    <s v="A"/>
    <d v="1899-12-30T00:00:29"/>
    <d v="1899-12-30T00:00:29"/>
    <s v="OK"/>
    <m/>
    <m/>
    <d v="1899-12-30T00:00:00"/>
    <d v="1899-12-30T00:15:55"/>
    <n v="3"/>
    <d v="1899-12-30T00:00:29"/>
    <n v="15.916666666665584"/>
    <n v="17"/>
    <s v="Si"/>
  </r>
  <r>
    <s v="CCRÑ"/>
    <s v="2024034085"/>
    <x v="0"/>
    <s v="ER9581BDB"/>
    <s v="E3874KXN"/>
    <d v="2024-12-10T00:00:00"/>
    <s v="CTOR"/>
    <s v="200061"/>
    <x v="24"/>
    <s v="PA"/>
    <s v="PA"/>
    <m/>
    <d v="2024-12-10T00:00:00"/>
    <d v="1899-12-30T17:19:55"/>
    <d v="2024-12-10T00:00:00"/>
    <d v="1899-12-30T17:20:22"/>
    <d v="2024-12-10T00:00:00"/>
    <d v="1899-12-30T17:35:43"/>
    <x v="0"/>
    <s v="RFCPI"/>
    <s v="2108138741"/>
    <s v="FBO"/>
    <d v="1899-12-30T00:15:48"/>
    <d v="1899-12-30T00:15:21"/>
    <d v="1899-12-30T00:00:27"/>
    <s v="Granel"/>
    <s v="E001"/>
    <x v="0"/>
    <d v="1899-12-30T00:15:48"/>
    <d v="1899-12-30T00:15:21"/>
    <n v="17"/>
    <x v="6"/>
    <x v="4"/>
    <x v="0"/>
    <n v="0"/>
    <n v="0"/>
    <s v="OK"/>
    <s v="Clinker"/>
    <x v="0"/>
    <n v="0"/>
    <s v="PUNTOS NORTE"/>
    <s v="A"/>
    <d v="1899-12-30T00:00:27"/>
    <d v="1899-12-30T00:00:27"/>
    <s v="OK"/>
    <m/>
    <m/>
    <d v="1899-12-30T00:00:00"/>
    <d v="1899-12-30T00:15:48"/>
    <n v="3"/>
    <d v="1899-12-30T00:00:27"/>
    <n v="15.799999999996714"/>
    <n v="17"/>
    <s v="Si"/>
  </r>
  <r>
    <s v="CCRÑ"/>
    <s v="2024034086"/>
    <x v="0"/>
    <s v="ER1753BDR"/>
    <s v="E8038KGV"/>
    <d v="2024-12-10T00:00:00"/>
    <s v="CTOR"/>
    <s v="200061"/>
    <x v="24"/>
    <s v="PA"/>
    <s v="PA"/>
    <m/>
    <d v="2024-12-10T00:00:00"/>
    <d v="1899-12-30T17:21:05"/>
    <d v="2024-12-10T00:00:00"/>
    <d v="1899-12-30T17:21:32"/>
    <d v="2024-12-10T00:00:00"/>
    <d v="1899-12-30T17:47:47"/>
    <x v="0"/>
    <s v="RFCPI"/>
    <s v="2108138742"/>
    <s v="FBO"/>
    <d v="1899-12-30T00:26:42"/>
    <d v="1899-12-30T00:26:15"/>
    <d v="1899-12-30T00:00:27"/>
    <s v="Granel"/>
    <s v="E001"/>
    <x v="0"/>
    <d v="1899-12-30T00:26:42"/>
    <d v="1899-12-30T00:26:15"/>
    <n v="17"/>
    <x v="6"/>
    <x v="4"/>
    <x v="0"/>
    <n v="0"/>
    <n v="0"/>
    <s v="OK"/>
    <s v="Clinker"/>
    <x v="0"/>
    <n v="0"/>
    <s v="PUNTOS NORTE"/>
    <s v="A"/>
    <d v="1899-12-30T00:00:27"/>
    <d v="1899-12-30T00:00:27"/>
    <s v="OK"/>
    <m/>
    <m/>
    <d v="1899-12-30T00:00:00"/>
    <d v="1899-12-30T00:26:42"/>
    <n v="3"/>
    <d v="1899-12-30T00:00:27"/>
    <n v="26.699999999990425"/>
    <n v="17"/>
    <s v="Si"/>
  </r>
  <r>
    <s v="CCRÑ"/>
    <s v="2024034099"/>
    <x v="0"/>
    <s v="ER5402BCZ"/>
    <s v="E0422HYG"/>
    <d v="2024-12-10T00:00:00"/>
    <s v="CTOR"/>
    <s v="200061"/>
    <x v="24"/>
    <s v="PA"/>
    <s v="PA"/>
    <m/>
    <d v="2024-12-10T00:00:00"/>
    <d v="1899-12-30T18:05:28"/>
    <d v="2024-12-10T00:00:00"/>
    <d v="1899-12-30T18:05:57"/>
    <d v="2024-12-10T00:00:00"/>
    <d v="1899-12-30T18:20:33"/>
    <x v="0"/>
    <s v="RFCPI"/>
    <s v="2108138744"/>
    <s v="FBO"/>
    <d v="1899-12-30T00:15:05"/>
    <d v="1899-12-30T00:14:36"/>
    <d v="1899-12-30T00:00:29"/>
    <s v="Granel"/>
    <s v="E001"/>
    <x v="0"/>
    <d v="1899-12-30T00:15:05"/>
    <d v="1899-12-30T00:14:36"/>
    <n v="18"/>
    <x v="6"/>
    <x v="4"/>
    <x v="0"/>
    <n v="0"/>
    <n v="0"/>
    <s v="OK"/>
    <s v="Clinker"/>
    <x v="0"/>
    <n v="0"/>
    <s v="PUNTOS NORTE"/>
    <s v="A"/>
    <d v="1899-12-30T00:00:29"/>
    <d v="1899-12-30T00:00:29"/>
    <s v="OK"/>
    <m/>
    <m/>
    <d v="1899-12-30T00:00:00"/>
    <d v="1899-12-30T00:15:05"/>
    <n v="3"/>
    <d v="1899-12-30T00:00:29"/>
    <n v="15.083333333323274"/>
    <n v="18"/>
    <s v="Si"/>
  </r>
  <r>
    <s v="CCRÑ"/>
    <s v="2024034137"/>
    <x v="0"/>
    <s v="ER5422BCD"/>
    <s v="E1072JZK"/>
    <d v="2024-12-11T00:00:00"/>
    <s v="CTOR"/>
    <s v="200061"/>
    <x v="24"/>
    <s v="PA"/>
    <s v="PA"/>
    <m/>
    <d v="2024-12-11T00:00:00"/>
    <d v="1899-12-30T07:53:14"/>
    <d v="2024-12-11T00:00:00"/>
    <d v="1899-12-30T07:53:40"/>
    <d v="2024-12-11T00:00:00"/>
    <d v="1899-12-30T08:13:34"/>
    <x v="0"/>
    <s v="RFCPI"/>
    <s v="2108138748"/>
    <s v="FBO"/>
    <d v="1899-12-30T00:20:20"/>
    <d v="1899-12-30T00:19:54"/>
    <d v="1899-12-30T00:00:26"/>
    <s v="Granel"/>
    <s v="E001"/>
    <x v="0"/>
    <d v="1899-12-30T00:20:20"/>
    <d v="1899-12-30T00:19:54"/>
    <n v="7"/>
    <x v="7"/>
    <x v="4"/>
    <x v="0"/>
    <n v="0"/>
    <n v="0"/>
    <s v="OK"/>
    <s v="Clinker"/>
    <x v="0"/>
    <n v="0"/>
    <s v="PUNTOS NORTE"/>
    <s v="A"/>
    <d v="1899-12-30T00:00:26"/>
    <d v="1899-12-30T00:00:26"/>
    <s v="OK"/>
    <m/>
    <m/>
    <d v="1899-12-30T00:00:00"/>
    <d v="1899-12-30T00:20:20"/>
    <n v="4"/>
    <d v="1899-12-30T00:00:26"/>
    <n v="20.333333333332806"/>
    <n v="8"/>
    <s v="Si"/>
  </r>
  <r>
    <s v="CCRÑ"/>
    <s v="2024034141"/>
    <x v="0"/>
    <s v="ER3993BDP"/>
    <s v="E0444KPK"/>
    <d v="2024-12-11T00:00:00"/>
    <s v="CTOR"/>
    <s v="200061"/>
    <x v="24"/>
    <s v="PA"/>
    <s v="PA"/>
    <m/>
    <d v="2024-12-11T00:00:00"/>
    <d v="1899-12-30T08:04:07"/>
    <d v="2024-12-11T00:00:00"/>
    <d v="1899-12-30T08:04:33"/>
    <d v="2024-12-11T00:00:00"/>
    <d v="1899-12-30T08:22:53"/>
    <x v="0"/>
    <s v="RFCPI"/>
    <s v="2108138749"/>
    <s v="FBO"/>
    <d v="1899-12-30T00:18:46"/>
    <d v="1899-12-30T00:18:20"/>
    <d v="1899-12-30T00:00:26"/>
    <s v="Granel"/>
    <s v="E001"/>
    <x v="0"/>
    <d v="1899-12-30T00:18:46"/>
    <d v="1899-12-30T00:18:20"/>
    <n v="8"/>
    <x v="7"/>
    <x v="4"/>
    <x v="0"/>
    <n v="0"/>
    <n v="0"/>
    <s v="OK"/>
    <s v="Clinker"/>
    <x v="0"/>
    <n v="0"/>
    <s v="PUNTOS NORTE"/>
    <s v="A"/>
    <d v="1899-12-30T00:00:26"/>
    <d v="1899-12-30T00:00:26"/>
    <s v="OK"/>
    <m/>
    <m/>
    <d v="1899-12-30T00:00:00"/>
    <d v="1899-12-30T00:18:46"/>
    <n v="4"/>
    <d v="1899-12-30T00:00:26"/>
    <n v="18.766666666670346"/>
    <n v="8"/>
    <s v="Si"/>
  </r>
  <r>
    <s v="CCRÑ"/>
    <s v="2024034179"/>
    <x v="0"/>
    <s v="ER9056BCD"/>
    <s v="E3602KFL"/>
    <d v="2024-12-11T00:00:00"/>
    <s v="CTOR"/>
    <s v="200061"/>
    <x v="24"/>
    <s v="PA"/>
    <s v="PA"/>
    <m/>
    <d v="2024-12-11T00:00:00"/>
    <d v="1899-12-30T11:42:55"/>
    <d v="2024-12-11T00:00:00"/>
    <d v="1899-12-30T11:43:23"/>
    <d v="2024-12-11T00:00:00"/>
    <d v="1899-12-30T11:57:40"/>
    <x v="0"/>
    <s v="RFCPI"/>
    <s v="2108138765"/>
    <s v="FBO"/>
    <d v="1899-12-30T00:14:45"/>
    <d v="1899-12-30T00:14:17"/>
    <d v="1899-12-30T00:00:28"/>
    <s v="Granel"/>
    <s v="E001"/>
    <x v="0"/>
    <d v="1899-12-30T00:14:45"/>
    <d v="1899-12-30T00:14:17"/>
    <n v="11"/>
    <x v="7"/>
    <x v="4"/>
    <x v="0"/>
    <n v="0"/>
    <n v="0"/>
    <s v="OK"/>
    <s v="Clinker"/>
    <x v="0"/>
    <n v="0"/>
    <s v="PUNTOS NORTE"/>
    <s v="A"/>
    <d v="1899-12-30T00:00:28"/>
    <d v="1899-12-30T00:00:28"/>
    <s v="OK"/>
    <m/>
    <m/>
    <d v="1899-12-30T00:00:00"/>
    <d v="1899-12-30T00:14:45"/>
    <n v="4"/>
    <d v="1899-12-30T00:00:28"/>
    <n v="14.750000000006382"/>
    <n v="11"/>
    <s v="Si"/>
  </r>
  <r>
    <s v="CCRÑ"/>
    <s v="2024034197"/>
    <x v="0"/>
    <s v="ER1860BDD"/>
    <s v="E3720KHG"/>
    <d v="2024-12-11T00:00:00"/>
    <s v="CTOR"/>
    <s v="200061"/>
    <x v="24"/>
    <s v="PA"/>
    <s v="PA"/>
    <m/>
    <d v="2024-12-11T00:00:00"/>
    <d v="1899-12-30T12:51:16"/>
    <d v="2024-12-11T00:00:00"/>
    <d v="1899-12-30T12:51:44"/>
    <d v="2024-12-11T00:00:00"/>
    <d v="1899-12-30T13:11:24"/>
    <x v="0"/>
    <s v="RFCPI"/>
    <s v="2108138767"/>
    <s v="FBO"/>
    <d v="1899-12-30T00:20:08"/>
    <d v="1899-12-30T00:19:40"/>
    <d v="1899-12-30T00:00:28"/>
    <s v="Granel"/>
    <s v="E001"/>
    <x v="0"/>
    <d v="1899-12-30T00:20:08"/>
    <d v="1899-12-30T00:19:40"/>
    <n v="12"/>
    <x v="7"/>
    <x v="4"/>
    <x v="0"/>
    <n v="0"/>
    <n v="0"/>
    <s v="OK"/>
    <s v="Clinker"/>
    <x v="0"/>
    <n v="0"/>
    <s v="PUNTOS NORTE"/>
    <s v="A"/>
    <d v="1899-12-30T00:00:28"/>
    <d v="1899-12-30T00:00:28"/>
    <s v="OK"/>
    <m/>
    <m/>
    <d v="1899-12-30T00:00:00"/>
    <d v="1899-12-30T00:20:08"/>
    <n v="4"/>
    <d v="1899-12-30T00:00:28"/>
    <n v="20.133333333331098"/>
    <n v="13"/>
    <s v="Si"/>
  </r>
  <r>
    <s v="CCRÑ"/>
    <s v="2024034199"/>
    <x v="0"/>
    <s v="ER8851BDH"/>
    <s v="E3162KWR"/>
    <d v="2024-12-11T00:00:00"/>
    <s v="CTOR"/>
    <s v="200061"/>
    <x v="24"/>
    <s v="PA"/>
    <s v="PA"/>
    <m/>
    <d v="2024-12-11T00:00:00"/>
    <d v="1899-12-30T12:58:12"/>
    <d v="2024-12-11T00:00:00"/>
    <d v="1899-12-30T12:58:40"/>
    <d v="2024-12-11T00:00:00"/>
    <d v="1899-12-30T13:26:45"/>
    <x v="0"/>
    <s v="RFCPI"/>
    <s v="2108138770"/>
    <s v="FBO"/>
    <d v="1899-12-30T00:28:33"/>
    <d v="1899-12-30T00:28:05"/>
    <d v="1899-12-30T00:00:28"/>
    <s v="Granel"/>
    <s v="E001"/>
    <x v="0"/>
    <d v="1899-12-30T00:28:33"/>
    <d v="1899-12-30T00:28:05"/>
    <n v="12"/>
    <x v="7"/>
    <x v="4"/>
    <x v="0"/>
    <n v="0"/>
    <n v="0"/>
    <s v="OK"/>
    <s v="Clinker"/>
    <x v="0"/>
    <n v="0"/>
    <s v="PUNTOS NORTE"/>
    <s v="A"/>
    <d v="1899-12-30T00:00:28"/>
    <d v="1899-12-30T00:00:28"/>
    <s v="OK"/>
    <m/>
    <m/>
    <d v="1899-12-30T00:00:00"/>
    <d v="1899-12-30T00:28:33"/>
    <n v="4"/>
    <d v="1899-12-30T00:00:28"/>
    <n v="28.550000000001585"/>
    <n v="13"/>
    <s v="Si"/>
  </r>
  <r>
    <s v="CCRÑ"/>
    <s v="2024034203"/>
    <x v="0"/>
    <s v="ER5402BCZ"/>
    <s v="E0422HYG"/>
    <d v="2024-12-11T00:00:00"/>
    <s v="CTOR"/>
    <s v="200061"/>
    <x v="24"/>
    <s v="PA"/>
    <s v="PA"/>
    <m/>
    <d v="2024-12-11T00:00:00"/>
    <d v="1899-12-30T13:05:31"/>
    <d v="2024-12-11T00:00:00"/>
    <d v="1899-12-30T13:05:59"/>
    <d v="2024-12-11T00:00:00"/>
    <d v="1899-12-30T14:27:54"/>
    <x v="0"/>
    <s v="RFCPI"/>
    <s v="2108138773"/>
    <s v="FBO"/>
    <d v="1899-12-30T01:22:23"/>
    <d v="1899-12-30T01:21:55"/>
    <d v="1899-12-30T00:00:28"/>
    <s v="Granel"/>
    <s v="E001"/>
    <x v="0"/>
    <d v="1899-12-30T01:22:23"/>
    <d v="1899-12-30T01:21:55"/>
    <n v="13"/>
    <x v="7"/>
    <x v="4"/>
    <x v="0"/>
    <n v="0"/>
    <n v="0"/>
    <s v="OK"/>
    <s v="Clinker"/>
    <x v="0"/>
    <n v="0"/>
    <s v="PUNTOS NORTE"/>
    <s v="B"/>
    <d v="1899-12-30T00:00:28"/>
    <d v="1899-12-30T00:00:28"/>
    <s v="OK"/>
    <m/>
    <m/>
    <d v="1899-12-30T00:00:00"/>
    <d v="1899-12-30T01:22:23"/>
    <n v="4"/>
    <d v="1899-12-30T00:00:28"/>
    <n v="82.383333333321488"/>
    <n v="14"/>
    <s v="No"/>
  </r>
  <r>
    <s v="CCRÑ"/>
    <s v="2024034215"/>
    <x v="0"/>
    <s v="ER8895BDB"/>
    <s v="E8067JPN"/>
    <d v="2024-12-11T00:00:00"/>
    <s v="CTOR"/>
    <s v="200061"/>
    <x v="24"/>
    <s v="PA"/>
    <s v="PA"/>
    <m/>
    <d v="2024-12-11T00:00:00"/>
    <d v="1899-12-30T14:39:06"/>
    <d v="2024-12-11T00:00:00"/>
    <d v="1899-12-30T14:39:34"/>
    <d v="2024-12-11T00:00:00"/>
    <d v="1899-12-30T14:54:52"/>
    <x v="0"/>
    <s v="RFCPI"/>
    <s v="2108138774"/>
    <s v="FBO"/>
    <d v="1899-12-30T00:15:46"/>
    <d v="1899-12-30T00:15:18"/>
    <d v="1899-12-30T00:00:28"/>
    <s v="Granel"/>
    <s v="E001"/>
    <x v="0"/>
    <d v="1899-12-30T00:15:46"/>
    <d v="1899-12-30T00:15:18"/>
    <n v="14"/>
    <x v="7"/>
    <x v="4"/>
    <x v="0"/>
    <n v="0"/>
    <n v="0"/>
    <s v="OK"/>
    <s v="Clinker"/>
    <x v="0"/>
    <n v="0"/>
    <s v="PUNTOS NORTE"/>
    <s v="A"/>
    <d v="1899-12-30T00:00:28"/>
    <d v="1899-12-30T00:00:28"/>
    <s v="OK"/>
    <m/>
    <m/>
    <d v="1899-12-30T00:00:00"/>
    <d v="1899-12-30T00:15:46"/>
    <n v="4"/>
    <d v="1899-12-30T00:00:28"/>
    <n v="15.766666666675313"/>
    <n v="14"/>
    <s v="Si"/>
  </r>
  <r>
    <s v="CCRÑ"/>
    <s v="2024034217"/>
    <x v="0"/>
    <s v="ER9782BCY"/>
    <s v="E0592KYG"/>
    <d v="2024-12-11T00:00:00"/>
    <s v="CTOR"/>
    <s v="200061"/>
    <x v="24"/>
    <s v="PA"/>
    <s v="PA"/>
    <m/>
    <d v="2024-12-11T00:00:00"/>
    <d v="1899-12-30T14:51:45"/>
    <d v="2024-12-11T00:00:00"/>
    <d v="1899-12-30T14:53:00"/>
    <d v="2024-12-11T00:00:00"/>
    <d v="1899-12-30T15:15:40"/>
    <x v="0"/>
    <s v="RFCPI"/>
    <s v="2108138776"/>
    <s v="FBO"/>
    <d v="1899-12-30T00:23:55"/>
    <d v="1899-12-30T00:22:40"/>
    <d v="1899-12-30T00:01:15"/>
    <s v="Granel"/>
    <s v="E001"/>
    <x v="0"/>
    <d v="1899-12-30T00:23:55"/>
    <d v="1899-12-30T00:22:40"/>
    <n v="14"/>
    <x v="7"/>
    <x v="4"/>
    <x v="0"/>
    <n v="0"/>
    <n v="0"/>
    <s v="OK"/>
    <s v="Clinker"/>
    <x v="0"/>
    <n v="0"/>
    <s v="PUNTOS NORTE"/>
    <s v="A"/>
    <d v="1899-12-30T00:01:15"/>
    <d v="1899-12-30T00:01:15"/>
    <s v="OK"/>
    <m/>
    <m/>
    <d v="1899-12-30T00:00:00"/>
    <d v="1899-12-30T00:23:55"/>
    <n v="4"/>
    <d v="1899-12-30T00:01:15"/>
    <n v="23.916666666671951"/>
    <n v="15"/>
    <s v="Si"/>
  </r>
  <r>
    <s v="CCRÑ"/>
    <s v="2024034222"/>
    <x v="0"/>
    <s v="ER9617BDC"/>
    <s v="E4860JPF"/>
    <d v="2024-12-11T00:00:00"/>
    <s v="CTOR"/>
    <s v="200061"/>
    <x v="24"/>
    <s v="PA"/>
    <s v="PA"/>
    <m/>
    <d v="2024-12-11T00:00:00"/>
    <d v="1899-12-30T15:09:55"/>
    <d v="2024-12-11T00:00:00"/>
    <d v="1899-12-30T15:10:22"/>
    <d v="2024-12-11T00:00:00"/>
    <d v="1899-12-30T15:28:50"/>
    <x v="0"/>
    <s v="RFCPI"/>
    <s v="2108138778"/>
    <s v="FBO"/>
    <d v="1899-12-30T00:18:55"/>
    <d v="1899-12-30T00:18:28"/>
    <d v="1899-12-30T00:00:27"/>
    <s v="Granel"/>
    <s v="E001"/>
    <x v="0"/>
    <d v="1899-12-30T00:18:55"/>
    <d v="1899-12-30T00:18:28"/>
    <n v="15"/>
    <x v="7"/>
    <x v="4"/>
    <x v="0"/>
    <n v="0"/>
    <n v="0"/>
    <s v="OK"/>
    <s v="Clinker"/>
    <x v="0"/>
    <n v="0"/>
    <s v="PUNTOS NORTE"/>
    <s v="A"/>
    <d v="1899-12-30T00:00:27"/>
    <d v="1899-12-30T00:00:27"/>
    <s v="OK"/>
    <m/>
    <m/>
    <d v="1899-12-30T00:00:00"/>
    <d v="1899-12-30T00:18:55"/>
    <n v="4"/>
    <d v="1899-12-30T00:00:27"/>
    <n v="18.916666666675166"/>
    <n v="15"/>
    <s v="Si"/>
  </r>
  <r>
    <s v="CCRÑ"/>
    <s v="2024034223"/>
    <x v="0"/>
    <s v="ER6677BCZ"/>
    <s v="E6016MRS"/>
    <d v="2024-12-11T00:00:00"/>
    <s v="CTOR"/>
    <s v="200061"/>
    <x v="24"/>
    <s v="PA"/>
    <s v="PA"/>
    <m/>
    <d v="2024-12-11T00:00:00"/>
    <d v="1899-12-30T15:11:14"/>
    <d v="2024-12-11T00:00:00"/>
    <d v="1899-12-30T15:11:42"/>
    <d v="2024-12-11T00:00:00"/>
    <d v="1899-12-30T15:39:37"/>
    <x v="0"/>
    <s v="RFCPI"/>
    <s v="2108138779"/>
    <s v="FBO"/>
    <d v="1899-12-30T00:28:23"/>
    <d v="1899-12-30T00:27:55"/>
    <d v="1899-12-30T00:00:28"/>
    <s v="Granel"/>
    <s v="E001"/>
    <x v="0"/>
    <d v="1899-12-30T00:28:23"/>
    <d v="1899-12-30T00:27:55"/>
    <n v="15"/>
    <x v="7"/>
    <x v="4"/>
    <x v="0"/>
    <n v="0"/>
    <n v="0"/>
    <s v="OK"/>
    <s v="Clinker"/>
    <x v="0"/>
    <n v="0"/>
    <s v="PUNTOS NORTE"/>
    <s v="A"/>
    <d v="1899-12-30T00:00:28"/>
    <d v="1899-12-30T00:00:28"/>
    <s v="OK"/>
    <m/>
    <m/>
    <d v="1899-12-30T00:00:00"/>
    <d v="1899-12-30T00:28:23"/>
    <n v="4"/>
    <d v="1899-12-30T00:00:28"/>
    <n v="28.383333333321676"/>
    <n v="15"/>
    <s v="Si"/>
  </r>
  <r>
    <s v="CCRÑ"/>
    <s v="2024034225"/>
    <x v="0"/>
    <s v="ER2860BDN"/>
    <s v="E5930JDY"/>
    <d v="2024-12-11T00:00:00"/>
    <s v="CTOR"/>
    <s v="200061"/>
    <x v="24"/>
    <s v="PA"/>
    <s v="PA"/>
    <m/>
    <d v="2024-12-11T00:00:00"/>
    <d v="1899-12-30T15:18:41"/>
    <d v="2024-12-11T00:00:00"/>
    <d v="1899-12-30T15:19:09"/>
    <d v="2024-12-11T00:00:00"/>
    <d v="1899-12-30T15:54:00"/>
    <x v="0"/>
    <s v="RFCPI"/>
    <s v="2108138781"/>
    <s v="FBO"/>
    <d v="1899-12-30T00:35:19"/>
    <d v="1899-12-30T00:34:51"/>
    <d v="1899-12-30T00:00:28"/>
    <s v="Granel"/>
    <s v="E001"/>
    <x v="0"/>
    <d v="1899-12-30T00:35:19"/>
    <d v="1899-12-30T00:34:51"/>
    <n v="15"/>
    <x v="7"/>
    <x v="4"/>
    <x v="0"/>
    <n v="0"/>
    <n v="0"/>
    <s v="OK"/>
    <s v="Clinker"/>
    <x v="0"/>
    <n v="0"/>
    <s v="PUNTOS NORTE"/>
    <s v="A"/>
    <d v="1899-12-30T00:00:28"/>
    <d v="1899-12-30T00:00:28"/>
    <s v="OK"/>
    <m/>
    <m/>
    <d v="1899-12-30T00:00:00"/>
    <d v="1899-12-30T00:35:19"/>
    <n v="4"/>
    <d v="1899-12-30T00:00:28"/>
    <n v="35.316666666662378"/>
    <n v="15"/>
    <s v="Si"/>
  </r>
  <r>
    <s v="CCRÑ"/>
    <s v="2024034226"/>
    <x v="0"/>
    <s v="ER8572BCR"/>
    <s v="E7014JYN"/>
    <d v="2024-12-11T00:00:00"/>
    <s v="CTOR"/>
    <s v="200061"/>
    <x v="24"/>
    <s v="PA"/>
    <s v="PA"/>
    <m/>
    <d v="2024-12-11T00:00:00"/>
    <d v="1899-12-30T15:25:37"/>
    <d v="2024-12-11T00:00:00"/>
    <d v="1899-12-30T15:26:45"/>
    <d v="2024-12-11T00:00:00"/>
    <d v="1899-12-30T16:36:40"/>
    <x v="0"/>
    <s v="RFCPI"/>
    <s v="2108138783"/>
    <s v="FBO"/>
    <d v="1899-12-30T01:11:03"/>
    <d v="1899-12-30T01:09:55"/>
    <d v="1899-12-30T00:01:08"/>
    <s v="Granel"/>
    <s v="E001"/>
    <x v="0"/>
    <d v="1899-12-30T01:11:03"/>
    <d v="1899-12-30T01:09:55"/>
    <n v="15"/>
    <x v="7"/>
    <x v="4"/>
    <x v="0"/>
    <n v="0"/>
    <n v="0"/>
    <s v="OK"/>
    <s v="Clinker"/>
    <x v="0"/>
    <n v="0"/>
    <s v="PUNTOS NORTE"/>
    <s v="B"/>
    <d v="1899-12-30T00:01:08"/>
    <d v="1899-12-30T00:01:08"/>
    <s v="OK"/>
    <m/>
    <m/>
    <d v="1899-12-30T00:00:00"/>
    <d v="1899-12-30T01:11:03"/>
    <n v="4"/>
    <d v="1899-12-30T00:01:08"/>
    <n v="71.050000000003109"/>
    <n v="16"/>
    <s v="No"/>
  </r>
  <r>
    <s v="CCRÑ"/>
    <s v="2024034239"/>
    <x v="0"/>
    <s v="ER3523BCZ"/>
    <s v="E4057JCM"/>
    <d v="2024-12-11T00:00:00"/>
    <s v="CTOR"/>
    <s v="200061"/>
    <x v="24"/>
    <s v="PA"/>
    <s v="PA"/>
    <m/>
    <d v="2024-12-11T00:00:00"/>
    <d v="1899-12-30T15:57:46"/>
    <d v="2024-12-11T00:00:00"/>
    <d v="1899-12-30T15:58:14"/>
    <d v="2024-12-11T00:00:00"/>
    <d v="1899-12-30T16:50:07"/>
    <x v="0"/>
    <s v="RFCPI"/>
    <s v="2108138785"/>
    <s v="FBO"/>
    <d v="1899-12-30T00:52:21"/>
    <d v="1899-12-30T00:51:53"/>
    <d v="1899-12-30T00:00:28"/>
    <s v="Granel"/>
    <s v="E001"/>
    <x v="0"/>
    <d v="1899-12-30T00:52:21"/>
    <d v="1899-12-30T00:51:53"/>
    <n v="15"/>
    <x v="7"/>
    <x v="4"/>
    <x v="0"/>
    <n v="0"/>
    <n v="0"/>
    <s v="OK"/>
    <s v="Clinker"/>
    <x v="0"/>
    <n v="0"/>
    <s v="PUNTOS NORTE"/>
    <s v="B"/>
    <d v="1899-12-30T00:00:28"/>
    <d v="1899-12-30T00:00:28"/>
    <s v="OK"/>
    <m/>
    <m/>
    <d v="1899-12-30T00:00:00"/>
    <d v="1899-12-30T00:52:21"/>
    <n v="4"/>
    <d v="1899-12-30T00:00:28"/>
    <n v="52.350000000004826"/>
    <n v="16"/>
    <s v="No"/>
  </r>
  <r>
    <s v="CCRÑ"/>
    <s v="2024034250"/>
    <x v="0"/>
    <s v="ER5422BCD"/>
    <s v="E1072JZK"/>
    <d v="2024-12-11T00:00:00"/>
    <s v="CTOR"/>
    <s v="200061"/>
    <x v="24"/>
    <s v="PA"/>
    <s v="PA"/>
    <m/>
    <d v="2024-12-11T00:00:00"/>
    <d v="1899-12-30T16:27:49"/>
    <d v="2024-12-11T00:00:00"/>
    <d v="1899-12-30T16:28:17"/>
    <d v="2024-12-11T00:00:00"/>
    <d v="1899-12-30T17:02:08"/>
    <x v="0"/>
    <s v="RFCPI"/>
    <s v="2108138786"/>
    <s v="FBO"/>
    <d v="1899-12-30T00:34:19"/>
    <d v="1899-12-30T00:33:51"/>
    <d v="1899-12-30T00:00:28"/>
    <s v="Granel"/>
    <s v="E001"/>
    <x v="0"/>
    <d v="1899-12-30T00:34:19"/>
    <d v="1899-12-30T00:33:51"/>
    <n v="16"/>
    <x v="7"/>
    <x v="4"/>
    <x v="0"/>
    <n v="0"/>
    <n v="0"/>
    <s v="OK"/>
    <s v="Clinker"/>
    <x v="0"/>
    <n v="0"/>
    <s v="PUNTOS NORTE"/>
    <s v="A"/>
    <d v="1899-12-30T00:00:28"/>
    <d v="1899-12-30T00:00:28"/>
    <s v="OK"/>
    <m/>
    <m/>
    <d v="1899-12-30T00:00:00"/>
    <d v="1899-12-30T00:34:19"/>
    <n v="4"/>
    <d v="1899-12-30T00:00:28"/>
    <n v="34.316666666654392"/>
    <n v="17"/>
    <s v="Si"/>
  </r>
  <r>
    <s v="CCRÑ"/>
    <s v="2024034263"/>
    <x v="0"/>
    <s v="ER4631BDF"/>
    <s v="E8223KYN"/>
    <d v="2024-12-11T00:00:00"/>
    <s v="CTOR"/>
    <s v="200061"/>
    <x v="24"/>
    <s v="PA"/>
    <s v="PA"/>
    <m/>
    <d v="2024-12-11T00:00:00"/>
    <d v="1899-12-30T17:32:48"/>
    <d v="2024-12-11T00:00:00"/>
    <d v="1899-12-30T17:34:11"/>
    <d v="2024-12-11T00:00:00"/>
    <d v="1899-12-30T17:54:40"/>
    <x v="0"/>
    <s v="RFCPI"/>
    <s v="2108138790"/>
    <s v="FBO"/>
    <d v="1899-12-30T00:21:52"/>
    <d v="1899-12-30T00:20:29"/>
    <d v="1899-12-30T00:01:23"/>
    <s v="Granel"/>
    <s v="E001"/>
    <x v="0"/>
    <d v="1899-12-30T00:21:52"/>
    <d v="1899-12-30T00:20:29"/>
    <n v="17"/>
    <x v="7"/>
    <x v="4"/>
    <x v="0"/>
    <n v="0"/>
    <n v="0"/>
    <s v="OK"/>
    <s v="Clinker"/>
    <x v="0"/>
    <n v="0"/>
    <s v="PUNTOS NORTE"/>
    <s v="A"/>
    <d v="1899-12-30T00:01:23"/>
    <d v="1899-12-30T00:01:23"/>
    <s v="OK"/>
    <m/>
    <m/>
    <d v="1899-12-30T00:00:00"/>
    <d v="1899-12-30T00:21:52"/>
    <n v="4"/>
    <d v="1899-12-30T00:01:23"/>
    <n v="21.866666666673549"/>
    <n v="17"/>
    <s v="Si"/>
  </r>
  <r>
    <s v="CCRÑ"/>
    <s v="2024034278"/>
    <x v="0"/>
    <s v="ER1860BDD"/>
    <s v="E3720KHG"/>
    <d v="2024-12-12T00:00:00"/>
    <s v="CTOR"/>
    <s v="200061"/>
    <x v="24"/>
    <s v="PA"/>
    <s v="PA"/>
    <m/>
    <d v="2024-12-12T00:00:00"/>
    <d v="1899-12-30T06:19:58"/>
    <d v="2024-12-12T00:00:00"/>
    <d v="1899-12-30T06:20:27"/>
    <d v="2024-12-12T00:00:00"/>
    <d v="1899-12-30T06:38:00"/>
    <x v="0"/>
    <s v="RFCPI"/>
    <s v="2108138794"/>
    <s v="FBO"/>
    <d v="1899-12-30T00:18:02"/>
    <d v="1899-12-30T00:17:33"/>
    <d v="1899-12-30T00:00:29"/>
    <s v="Granel"/>
    <s v="E001"/>
    <x v="0"/>
    <d v="1899-12-30T00:18:02"/>
    <d v="1899-12-30T00:17:33"/>
    <n v="6"/>
    <x v="8"/>
    <x v="4"/>
    <x v="0"/>
    <n v="0"/>
    <n v="0"/>
    <s v="OK"/>
    <s v="Clinker"/>
    <x v="0"/>
    <n v="0"/>
    <s v="PUNTOS NORTE"/>
    <s v="A"/>
    <d v="1899-12-30T00:00:29"/>
    <d v="1899-12-30T00:00:29"/>
    <s v="OK"/>
    <m/>
    <m/>
    <d v="1899-12-30T00:00:00"/>
    <d v="1899-12-30T00:18:02"/>
    <n v="5"/>
    <d v="1899-12-30T00:00:29"/>
    <n v="18.033333333336046"/>
    <n v="6"/>
    <s v="Si"/>
  </r>
  <r>
    <s v="CCRÑ"/>
    <s v="2024034280"/>
    <x v="0"/>
    <s v="ER2860BDN"/>
    <s v="E5930JDY"/>
    <d v="2024-12-12T00:00:00"/>
    <s v="CTOR"/>
    <s v="200061"/>
    <x v="24"/>
    <s v="PA"/>
    <s v="PA"/>
    <m/>
    <d v="2024-12-12T00:00:00"/>
    <d v="1899-12-30T06:47:18"/>
    <d v="2024-12-12T00:00:00"/>
    <d v="1899-12-30T06:47:47"/>
    <d v="2024-12-12T00:00:00"/>
    <d v="1899-12-30T07:04:52"/>
    <x v="0"/>
    <s v="RFCPI"/>
    <s v="2108138795"/>
    <s v="FBO"/>
    <d v="1899-12-30T00:17:34"/>
    <d v="1899-12-30T00:17:05"/>
    <d v="1899-12-30T00:00:29"/>
    <s v="Granel"/>
    <s v="E001"/>
    <x v="0"/>
    <d v="1899-12-30T00:17:34"/>
    <d v="1899-12-30T00:17:05"/>
    <n v="6"/>
    <x v="8"/>
    <x v="4"/>
    <x v="0"/>
    <n v="0"/>
    <n v="0"/>
    <s v="OK"/>
    <s v="Clinker"/>
    <x v="0"/>
    <n v="0"/>
    <s v="PUNTOS NORTE"/>
    <s v="A"/>
    <d v="1899-12-30T00:00:29"/>
    <d v="1899-12-30T00:00:29"/>
    <s v="OK"/>
    <m/>
    <m/>
    <d v="1899-12-30T00:00:00"/>
    <d v="1899-12-30T00:17:34"/>
    <n v="5"/>
    <d v="1899-12-30T00:00:29"/>
    <n v="17.566666666675275"/>
    <n v="7"/>
    <s v="Si"/>
  </r>
  <r>
    <s v="CCRÑ"/>
    <s v="2024034286"/>
    <x v="0"/>
    <s v="ER7181BDB"/>
    <s v="E2721LFZ"/>
    <d v="2024-12-12T00:00:00"/>
    <s v="CTOR"/>
    <s v="200061"/>
    <x v="24"/>
    <s v="PA"/>
    <s v="PA"/>
    <m/>
    <d v="2024-12-12T00:00:00"/>
    <d v="1899-12-30T07:46:48"/>
    <d v="2024-12-12T00:00:00"/>
    <d v="1899-12-30T07:47:16"/>
    <d v="2024-12-12T00:00:00"/>
    <d v="1899-12-30T08:02:27"/>
    <x v="0"/>
    <s v="RFCPI"/>
    <s v="2108138797"/>
    <s v="FBO"/>
    <d v="1899-12-30T00:15:39"/>
    <d v="1899-12-30T00:15:11"/>
    <d v="1899-12-30T00:00:28"/>
    <s v="Granel"/>
    <s v="E001"/>
    <x v="0"/>
    <d v="1899-12-30T00:15:39"/>
    <d v="1899-12-30T00:15:11"/>
    <n v="7"/>
    <x v="8"/>
    <x v="4"/>
    <x v="0"/>
    <n v="0"/>
    <n v="0"/>
    <s v="OK"/>
    <s v="Clinker"/>
    <x v="0"/>
    <n v="0"/>
    <s v="PUNTOS NORTE"/>
    <s v="A"/>
    <d v="1899-12-30T00:00:28"/>
    <d v="1899-12-30T00:00:28"/>
    <s v="OK"/>
    <m/>
    <m/>
    <d v="1899-12-30T00:00:00"/>
    <d v="1899-12-30T00:15:39"/>
    <n v="5"/>
    <d v="1899-12-30T00:00:28"/>
    <n v="15.649999999992055"/>
    <n v="8"/>
    <s v="Si"/>
  </r>
  <r>
    <s v="CCRÑ"/>
    <s v="2024034300"/>
    <x v="0"/>
    <s v="ER3747BDR"/>
    <s v="E6968KBD"/>
    <d v="2024-12-12T00:00:00"/>
    <s v="CTOR"/>
    <s v="200061"/>
    <x v="24"/>
    <s v="PA"/>
    <s v="PA"/>
    <m/>
    <d v="2024-12-12T00:00:00"/>
    <d v="1899-12-30T08:14:33"/>
    <d v="2024-12-12T00:00:00"/>
    <d v="1899-12-30T08:15:05"/>
    <d v="2024-12-12T00:00:00"/>
    <d v="1899-12-30T08:38:46"/>
    <x v="0"/>
    <s v="RFCPI"/>
    <s v="2108138805"/>
    <s v="FBO"/>
    <d v="1899-12-30T00:24:13"/>
    <d v="1899-12-30T00:23:41"/>
    <d v="1899-12-30T00:00:32"/>
    <s v="Granel"/>
    <s v="E001"/>
    <x v="0"/>
    <d v="1899-12-30T00:24:13"/>
    <d v="1899-12-30T00:23:41"/>
    <n v="8"/>
    <x v="8"/>
    <x v="4"/>
    <x v="0"/>
    <n v="0"/>
    <n v="0"/>
    <s v="OK"/>
    <s v="Clinker"/>
    <x v="0"/>
    <n v="0"/>
    <s v="PUNTOS NORTE"/>
    <s v="A"/>
    <d v="1899-12-30T00:00:32"/>
    <d v="1899-12-30T00:00:32"/>
    <s v="OK"/>
    <m/>
    <m/>
    <d v="1899-12-30T00:00:00"/>
    <d v="1899-12-30T00:24:13"/>
    <n v="5"/>
    <d v="1899-12-30T00:00:32"/>
    <n v="24.216666666667201"/>
    <n v="8"/>
    <s v="Si"/>
  </r>
  <r>
    <s v="CCRÑ"/>
    <s v="2024034304"/>
    <x v="0"/>
    <s v="ER5402BCZ"/>
    <s v="E0422HYG"/>
    <d v="2024-12-12T00:00:00"/>
    <s v="CTOR"/>
    <s v="200061"/>
    <x v="24"/>
    <s v="PA"/>
    <s v="PA"/>
    <m/>
    <d v="2024-12-12T00:00:00"/>
    <d v="1899-12-30T08:25:10"/>
    <d v="2024-12-12T00:00:00"/>
    <d v="1899-12-30T08:25:37"/>
    <d v="2024-12-12T00:00:00"/>
    <d v="1899-12-30T08:47:46"/>
    <x v="0"/>
    <s v="RFCPI"/>
    <s v="2108138806"/>
    <s v="FBO"/>
    <d v="1899-12-30T00:22:36"/>
    <d v="1899-12-30T00:22:09"/>
    <d v="1899-12-30T00:00:27"/>
    <s v="Granel"/>
    <s v="E001"/>
    <x v="0"/>
    <d v="1899-12-30T00:22:36"/>
    <d v="1899-12-30T00:22:09"/>
    <n v="8"/>
    <x v="8"/>
    <x v="4"/>
    <x v="0"/>
    <n v="0"/>
    <n v="0"/>
    <s v="OK"/>
    <s v="Clinker"/>
    <x v="0"/>
    <n v="0"/>
    <s v="PUNTOS NORTE"/>
    <s v="A"/>
    <d v="1899-12-30T00:00:27"/>
    <d v="1899-12-30T00:00:27"/>
    <s v="OK"/>
    <m/>
    <m/>
    <d v="1899-12-30T00:00:00"/>
    <d v="1899-12-30T00:22:36"/>
    <n v="5"/>
    <d v="1899-12-30T00:00:27"/>
    <n v="22.599999999993539"/>
    <n v="8"/>
    <s v="Si"/>
  </r>
  <r>
    <s v="CCRÑ"/>
    <s v="2024034315"/>
    <x v="0"/>
    <s v="ER0229BCG"/>
    <s v="E2226JXK"/>
    <d v="2024-12-12T00:00:00"/>
    <s v="CTOR"/>
    <s v="200061"/>
    <x v="24"/>
    <s v="PA"/>
    <s v="PA"/>
    <m/>
    <d v="2024-12-12T00:00:00"/>
    <d v="1899-12-30T09:22:02"/>
    <d v="2024-12-12T00:00:00"/>
    <d v="1899-12-30T09:22:34"/>
    <d v="2024-12-12T00:00:00"/>
    <d v="1899-12-30T09:38:28"/>
    <x v="0"/>
    <s v="RFCPI"/>
    <s v="2108138807"/>
    <s v="FBO"/>
    <d v="1899-12-30T00:16:26"/>
    <d v="1899-12-30T00:15:54"/>
    <d v="1899-12-30T00:00:32"/>
    <s v="Granel"/>
    <s v="E001"/>
    <x v="0"/>
    <d v="1899-12-30T00:16:26"/>
    <d v="1899-12-30T00:15:54"/>
    <n v="9"/>
    <x v="8"/>
    <x v="4"/>
    <x v="0"/>
    <n v="0"/>
    <n v="0"/>
    <s v="OK"/>
    <s v="Clinker"/>
    <x v="0"/>
    <n v="0"/>
    <s v="PUNTOS NORTE"/>
    <s v="A"/>
    <d v="1899-12-30T00:00:32"/>
    <d v="1899-12-30T00:00:32"/>
    <s v="OK"/>
    <m/>
    <m/>
    <d v="1899-12-30T00:00:00"/>
    <d v="1899-12-30T00:16:26"/>
    <n v="5"/>
    <d v="1899-12-30T00:00:32"/>
    <n v="16.433333333323166"/>
    <n v="9"/>
    <s v="Si"/>
  </r>
  <r>
    <s v="CCRÑ"/>
    <s v=""/>
    <x v="0"/>
    <s v="ER0229BCG"/>
    <s v="E2226JXK"/>
    <d v="2024-12-12T00:00:00"/>
    <s v="CTOR"/>
    <s v="200061"/>
    <x v="24"/>
    <s v="PA"/>
    <s v="PA"/>
    <m/>
    <d v="2024-12-12T00:00:00"/>
    <d v="1899-12-30T09:42:13"/>
    <d v="2024-12-12T00:00:00"/>
    <d v="1899-12-30T09:42:58"/>
    <d v="2024-12-12T00:00:00"/>
    <d v="1899-12-30T09:44:25"/>
    <x v="100"/>
    <s v="E_RMENDEZ"/>
    <s v="2108138808"/>
    <s v="FBO"/>
    <d v="1899-12-30T00:02:12"/>
    <d v="1899-12-30T00:01:27"/>
    <d v="1899-12-30T00:00:45"/>
    <s v="Granel"/>
    <s v="E001"/>
    <x v="0"/>
    <d v="1899-12-30T00:02:12"/>
    <d v="1899-12-30T00:01:27"/>
    <n v="9"/>
    <x v="8"/>
    <x v="4"/>
    <x v="0"/>
    <n v="1"/>
    <n v="0"/>
    <s v="KO"/>
    <s v="Clinker"/>
    <x v="0"/>
    <n v="1"/>
    <s v="PUNTOS NORTE"/>
    <s v="A"/>
    <d v="1899-12-30T00:00:45"/>
    <d v="1899-12-30T00:00:45"/>
    <s v="OK"/>
    <m/>
    <m/>
    <d v="1899-12-30T00:00:00"/>
    <d v="1899-12-30T00:02:12"/>
    <n v="5"/>
    <d v="1899-12-30T00:00:45"/>
    <n v="2.2000000000032216"/>
    <n v="9"/>
    <s v="Si"/>
  </r>
  <r>
    <s v="CCRÑ"/>
    <s v="2024034336"/>
    <x v="0"/>
    <s v="ER9056BCD"/>
    <s v="E3602KFL"/>
    <d v="2024-12-12T00:00:00"/>
    <s v="CTOR"/>
    <s v="200061"/>
    <x v="24"/>
    <s v="PA"/>
    <s v="PA"/>
    <m/>
    <d v="2024-12-12T00:00:00"/>
    <d v="1899-12-30T11:07:42"/>
    <d v="2024-12-12T00:00:00"/>
    <d v="1899-12-30T11:08:10"/>
    <d v="2024-12-12T00:00:00"/>
    <d v="1899-12-30T12:16:52"/>
    <x v="0"/>
    <s v="RFCPI"/>
    <s v="2108138814"/>
    <s v="FBO"/>
    <d v="1899-12-30T01:09:10"/>
    <d v="1899-12-30T01:08:42"/>
    <d v="1899-12-30T00:00:28"/>
    <s v="Granel"/>
    <s v="E001"/>
    <x v="0"/>
    <d v="1899-12-30T01:09:10"/>
    <d v="1899-12-30T01:08:42"/>
    <n v="11"/>
    <x v="8"/>
    <x v="4"/>
    <x v="0"/>
    <n v="0"/>
    <n v="0"/>
    <s v="OK"/>
    <s v="Clinker"/>
    <x v="0"/>
    <n v="0"/>
    <s v="PUNTOS NORTE"/>
    <s v="B"/>
    <d v="1899-12-30T00:00:28"/>
    <d v="1899-12-30T00:00:28"/>
    <s v="OK"/>
    <m/>
    <m/>
    <d v="1899-12-30T00:00:00"/>
    <d v="1899-12-30T01:09:10"/>
    <n v="5"/>
    <d v="1899-12-30T00:00:28"/>
    <n v="69.166666666655999"/>
    <n v="12"/>
    <s v="No"/>
  </r>
  <r>
    <s v="CCRÑ"/>
    <s v="2024034371"/>
    <x v="0"/>
    <s v="ER1860BDD"/>
    <s v="E3720KHG"/>
    <d v="2024-12-12T00:00:00"/>
    <s v="CTOR"/>
    <s v="200061"/>
    <x v="24"/>
    <s v="PA"/>
    <s v="PA"/>
    <m/>
    <d v="2024-12-12T00:00:00"/>
    <d v="1899-12-30T13:15:46"/>
    <d v="2024-12-12T00:00:00"/>
    <d v="1899-12-30T13:16:14"/>
    <d v="2024-12-12T00:00:00"/>
    <d v="1899-12-30T13:34:23"/>
    <x v="0"/>
    <s v="RFCPI"/>
    <s v="2108138817"/>
    <s v="FBO"/>
    <d v="1899-12-30T00:18:37"/>
    <d v="1899-12-30T00:18:09"/>
    <d v="1899-12-30T00:00:28"/>
    <s v="Granel"/>
    <s v="E001"/>
    <x v="0"/>
    <d v="1899-12-30T00:18:37"/>
    <d v="1899-12-30T00:18:09"/>
    <n v="13"/>
    <x v="8"/>
    <x v="4"/>
    <x v="0"/>
    <n v="0"/>
    <n v="0"/>
    <s v="OK"/>
    <s v="Clinker"/>
    <x v="0"/>
    <n v="0"/>
    <s v="PUNTOS NORTE"/>
    <s v="A"/>
    <d v="1899-12-30T00:00:28"/>
    <d v="1899-12-30T00:00:28"/>
    <s v="OK"/>
    <m/>
    <m/>
    <d v="1899-12-30T00:00:00"/>
    <d v="1899-12-30T00:18:37"/>
    <n v="5"/>
    <d v="1899-12-30T00:00:28"/>
    <n v="18.616666666665527"/>
    <n v="13"/>
    <s v="Si"/>
  </r>
  <r>
    <s v="CCRÑ"/>
    <s v="2024034372"/>
    <x v="0"/>
    <s v="ER2860BDN"/>
    <s v="E5930JDY"/>
    <d v="2024-12-12T00:00:00"/>
    <s v="CTOR"/>
    <s v="200061"/>
    <x v="24"/>
    <s v="PA"/>
    <s v="PA"/>
    <m/>
    <d v="2024-12-12T00:00:00"/>
    <d v="1899-12-30T13:17:04"/>
    <d v="2024-12-12T00:00:00"/>
    <d v="1899-12-30T13:17:33"/>
    <d v="2024-12-12T00:00:00"/>
    <d v="1899-12-30T13:43:08"/>
    <x v="0"/>
    <s v="RFCPI"/>
    <s v="2108138818"/>
    <s v="FBO"/>
    <d v="1899-12-30T00:26:04"/>
    <d v="1899-12-30T00:25:35"/>
    <d v="1899-12-30T00:00:29"/>
    <s v="Granel"/>
    <s v="E001"/>
    <x v="0"/>
    <d v="1899-12-30T00:26:04"/>
    <d v="1899-12-30T00:25:35"/>
    <n v="13"/>
    <x v="8"/>
    <x v="4"/>
    <x v="0"/>
    <n v="0"/>
    <n v="0"/>
    <s v="OK"/>
    <s v="Clinker"/>
    <x v="0"/>
    <n v="0"/>
    <s v="PUNTOS NORTE"/>
    <s v="A"/>
    <d v="1899-12-30T00:00:29"/>
    <d v="1899-12-30T00:00:29"/>
    <s v="OK"/>
    <m/>
    <m/>
    <d v="1899-12-30T00:00:00"/>
    <d v="1899-12-30T00:26:04"/>
    <n v="5"/>
    <d v="1899-12-30T00:00:29"/>
    <n v="26.066666666663973"/>
    <n v="13"/>
    <s v="Si"/>
  </r>
  <r>
    <s v="CCRÑ"/>
    <s v="2024034388"/>
    <x v="0"/>
    <s v="ER5402BCZ"/>
    <s v="E0422HYG"/>
    <d v="2024-12-12T00:00:00"/>
    <s v="CTOR"/>
    <s v="200061"/>
    <x v="24"/>
    <s v="PA"/>
    <s v="PA"/>
    <m/>
    <d v="2024-12-12T00:00:00"/>
    <d v="1899-12-30T14:26:02"/>
    <d v="2024-12-12T00:00:00"/>
    <d v="1899-12-30T14:26:30"/>
    <d v="2024-12-12T00:00:00"/>
    <d v="1899-12-30T14:45:50"/>
    <x v="0"/>
    <s v="RFCPI"/>
    <s v="2108138819"/>
    <s v="FBO"/>
    <d v="1899-12-30T00:19:48"/>
    <d v="1899-12-30T00:19:20"/>
    <d v="1899-12-30T00:00:28"/>
    <s v="Granel"/>
    <s v="E001"/>
    <x v="0"/>
    <d v="1899-12-30T00:19:48"/>
    <d v="1899-12-30T00:19:20"/>
    <n v="14"/>
    <x v="8"/>
    <x v="4"/>
    <x v="0"/>
    <n v="0"/>
    <n v="0"/>
    <s v="OK"/>
    <s v="Clinker"/>
    <x v="0"/>
    <n v="0"/>
    <s v="PUNTOS NORTE"/>
    <s v="A"/>
    <d v="1899-12-30T00:00:28"/>
    <d v="1899-12-30T00:00:28"/>
    <s v="OK"/>
    <m/>
    <m/>
    <d v="1899-12-30T00:00:00"/>
    <d v="1899-12-30T00:19:48"/>
    <n v="5"/>
    <d v="1899-12-30T00:00:28"/>
    <n v="19.799999999999898"/>
    <n v="14"/>
    <s v="Si"/>
  </r>
  <r>
    <s v="CCRÑ"/>
    <s v="2024034389"/>
    <x v="0"/>
    <s v="ER2381BCZ"/>
    <s v="E7626LFJ"/>
    <d v="2024-12-12T00:00:00"/>
    <s v="CTOR"/>
    <s v="200061"/>
    <x v="24"/>
    <s v="PA"/>
    <s v="PA"/>
    <m/>
    <d v="2024-12-12T00:00:00"/>
    <d v="1899-12-30T14:27:12"/>
    <d v="2024-12-12T00:00:00"/>
    <d v="1899-12-30T14:27:41"/>
    <d v="2024-12-12T00:00:00"/>
    <d v="1899-12-30T15:00:50"/>
    <x v="0"/>
    <s v="RFCPI"/>
    <s v="2108138820"/>
    <s v="FBO"/>
    <d v="1899-12-30T00:33:38"/>
    <d v="1899-12-30T00:33:09"/>
    <d v="1899-12-30T00:00:29"/>
    <s v="Granel"/>
    <s v="E001"/>
    <x v="0"/>
    <d v="1899-12-30T00:33:38"/>
    <d v="1899-12-30T00:33:09"/>
    <n v="14"/>
    <x v="8"/>
    <x v="4"/>
    <x v="0"/>
    <n v="0"/>
    <n v="0"/>
    <s v="OK"/>
    <s v="Clinker"/>
    <x v="0"/>
    <n v="0"/>
    <s v="PUNTOS NORTE"/>
    <s v="A"/>
    <d v="1899-12-30T00:00:29"/>
    <d v="1899-12-30T00:00:29"/>
    <s v="OK"/>
    <m/>
    <m/>
    <d v="1899-12-30T00:00:00"/>
    <d v="1899-12-30T00:33:38"/>
    <n v="5"/>
    <d v="1899-12-30T00:00:29"/>
    <n v="33.63333333333113"/>
    <n v="15"/>
    <s v="Si"/>
  </r>
  <r>
    <s v="CCRÑ"/>
    <s v="2024034392"/>
    <x v="0"/>
    <s v="ER2348BCJ"/>
    <s v="E6710LCS"/>
    <d v="2024-12-12T00:00:00"/>
    <s v="CTOR"/>
    <s v="200061"/>
    <x v="24"/>
    <s v="PA"/>
    <s v="PA"/>
    <m/>
    <d v="2024-12-12T00:00:00"/>
    <d v="1899-12-30T14:42:05"/>
    <d v="2024-12-12T00:00:00"/>
    <d v="1899-12-30T14:42:34"/>
    <d v="2024-12-12T00:00:00"/>
    <d v="1899-12-30T15:37:42"/>
    <x v="0"/>
    <s v="RFCPI"/>
    <s v="2108138824"/>
    <s v="FBO"/>
    <d v="1899-12-30T00:55:37"/>
    <d v="1899-12-30T00:55:08"/>
    <d v="1899-12-30T00:00:29"/>
    <s v="Granel"/>
    <s v="E001"/>
    <x v="0"/>
    <d v="1899-12-30T00:55:37"/>
    <d v="1899-12-30T00:55:08"/>
    <n v="14"/>
    <x v="8"/>
    <x v="4"/>
    <x v="0"/>
    <n v="0"/>
    <n v="0"/>
    <s v="OK"/>
    <s v="Clinker"/>
    <x v="0"/>
    <n v="0"/>
    <s v="PUNTOS NORTE"/>
    <s v="B"/>
    <d v="1899-12-30T00:00:29"/>
    <d v="1899-12-30T00:00:29"/>
    <s v="OK"/>
    <m/>
    <m/>
    <d v="1899-12-30T00:00:00"/>
    <d v="1899-12-30T00:55:37"/>
    <n v="5"/>
    <d v="1899-12-30T00:00:29"/>
    <n v="55.616666666673545"/>
    <n v="15"/>
    <s v="No"/>
  </r>
  <r>
    <s v="CCRÑ"/>
    <s v="2024034410"/>
    <x v="0"/>
    <s v="ER7375BDN"/>
    <s v="E0372MVZ"/>
    <d v="2024-12-12T00:00:00"/>
    <s v="CTOR"/>
    <s v="200061"/>
    <x v="24"/>
    <s v="PA"/>
    <s v="PA"/>
    <m/>
    <d v="2024-12-12T00:00:00"/>
    <d v="1899-12-30T16:33:46"/>
    <d v="2024-12-12T00:00:00"/>
    <d v="1899-12-30T16:34:15"/>
    <d v="2024-12-12T00:00:00"/>
    <d v="1899-12-30T16:51:02"/>
    <x v="0"/>
    <s v="RFCPI"/>
    <s v="2108138829"/>
    <s v="FBO"/>
    <d v="1899-12-30T00:17:16"/>
    <d v="1899-12-30T00:16:47"/>
    <d v="1899-12-30T00:00:29"/>
    <s v="Granel"/>
    <s v="E001"/>
    <x v="0"/>
    <d v="1899-12-30T00:17:16"/>
    <d v="1899-12-30T00:16:47"/>
    <n v="16"/>
    <x v="8"/>
    <x v="4"/>
    <x v="0"/>
    <n v="0"/>
    <n v="0"/>
    <s v="OK"/>
    <s v="Clinker"/>
    <x v="0"/>
    <n v="0"/>
    <s v="PUNTOS NORTE"/>
    <s v="A"/>
    <d v="1899-12-30T00:00:29"/>
    <d v="1899-12-30T00:00:29"/>
    <s v="OK"/>
    <m/>
    <m/>
    <d v="1899-12-30T00:00:00"/>
    <d v="1899-12-30T00:17:16"/>
    <n v="5"/>
    <d v="1899-12-30T00:00:29"/>
    <n v="17.266666666665635"/>
    <n v="16"/>
    <s v="Si"/>
  </r>
  <r>
    <s v="CCRÑ"/>
    <s v="2024034412"/>
    <x v="0"/>
    <s v="ER3419BDH"/>
    <s v="E6254MKZ"/>
    <d v="2024-12-12T00:00:00"/>
    <s v="CTOR"/>
    <s v="200061"/>
    <x v="24"/>
    <s v="PA"/>
    <s v="PA"/>
    <m/>
    <d v="2024-12-12T00:00:00"/>
    <d v="1899-12-30T16:36:19"/>
    <d v="2024-12-12T00:00:00"/>
    <d v="1899-12-30T16:36:48"/>
    <d v="2024-12-12T00:00:00"/>
    <d v="1899-12-30T17:03:12"/>
    <x v="0"/>
    <s v="RFCPI"/>
    <s v="2108138830"/>
    <s v="FBO"/>
    <d v="1899-12-30T00:26:53"/>
    <d v="1899-12-30T00:26:24"/>
    <d v="1899-12-30T00:00:29"/>
    <s v="Granel"/>
    <s v="E001"/>
    <x v="0"/>
    <d v="1899-12-30T00:26:53"/>
    <d v="1899-12-30T00:26:24"/>
    <n v="16"/>
    <x v="8"/>
    <x v="4"/>
    <x v="0"/>
    <n v="0"/>
    <n v="0"/>
    <s v="OK"/>
    <s v="Clinker"/>
    <x v="0"/>
    <n v="0"/>
    <s v="PUNTOS NORTE"/>
    <s v="A"/>
    <d v="1899-12-30T00:00:29"/>
    <d v="1899-12-30T00:00:29"/>
    <s v="OK"/>
    <m/>
    <m/>
    <d v="1899-12-30T00:00:00"/>
    <d v="1899-12-30T00:26:53"/>
    <n v="5"/>
    <d v="1899-12-30T00:00:29"/>
    <n v="26.883333333345742"/>
    <n v="17"/>
    <s v="Si"/>
  </r>
  <r>
    <s v="CCRÑ"/>
    <s v="2024034414"/>
    <x v="0"/>
    <s v="ER7181BDB"/>
    <s v="E2721LFZ"/>
    <d v="2024-12-12T00:00:00"/>
    <s v="CTOR"/>
    <s v="200061"/>
    <x v="24"/>
    <s v="PA"/>
    <s v="PA"/>
    <m/>
    <d v="2024-12-12T00:00:00"/>
    <d v="1899-12-30T16:43:55"/>
    <d v="2024-12-12T00:00:00"/>
    <d v="1899-12-30T16:44:24"/>
    <d v="2024-12-12T00:00:00"/>
    <d v="1899-12-30T17:28:09"/>
    <x v="0"/>
    <s v="RFCPI"/>
    <s v="2108138832"/>
    <s v="FBO"/>
    <d v="1899-12-30T00:44:14"/>
    <d v="1899-12-30T00:43:45"/>
    <d v="1899-12-30T00:00:29"/>
    <s v="Granel"/>
    <s v="E001"/>
    <x v="0"/>
    <d v="1899-12-30T00:44:14"/>
    <d v="1899-12-30T00:43:45"/>
    <n v="16"/>
    <x v="8"/>
    <x v="4"/>
    <x v="0"/>
    <n v="0"/>
    <n v="0"/>
    <s v="OK"/>
    <s v="Clinker"/>
    <x v="0"/>
    <n v="0"/>
    <s v="PUNTOS NORTE"/>
    <s v="A"/>
    <d v="1899-12-30T00:00:29"/>
    <d v="1899-12-30T00:00:29"/>
    <s v="OK"/>
    <m/>
    <m/>
    <d v="1899-12-30T00:00:00"/>
    <d v="1899-12-30T00:44:14"/>
    <n v="5"/>
    <d v="1899-12-30T00:00:29"/>
    <n v="44.23333333332959"/>
    <n v="17"/>
    <s v="Si"/>
  </r>
  <r>
    <s v="CCRÑ"/>
    <s v="2024034451"/>
    <x v="0"/>
    <s v="ER9398BCW"/>
    <s v="E2005MPP"/>
    <d v="2024-12-12T00:00:00"/>
    <s v="CTOR"/>
    <s v="200061"/>
    <x v="24"/>
    <s v="PA"/>
    <s v="PA"/>
    <m/>
    <d v="2024-12-12T00:00:00"/>
    <d v="1899-12-30T19:28:10"/>
    <d v="2024-12-12T00:00:00"/>
    <d v="1899-12-30T19:28:38"/>
    <d v="2024-12-12T00:00:00"/>
    <d v="1899-12-30T19:44:17"/>
    <x v="0"/>
    <s v="RFCPI"/>
    <s v="2108138839"/>
    <s v="FBO"/>
    <d v="1899-12-30T00:16:07"/>
    <d v="1899-12-30T00:15:39"/>
    <d v="1899-12-30T00:00:28"/>
    <s v="Granel"/>
    <s v="E001"/>
    <x v="0"/>
    <d v="1899-12-30T00:16:07"/>
    <d v="1899-12-30T00:15:39"/>
    <n v="19"/>
    <x v="8"/>
    <x v="4"/>
    <x v="0"/>
    <n v="0"/>
    <n v="0"/>
    <s v="OK"/>
    <s v="Clinker"/>
    <x v="0"/>
    <n v="0"/>
    <s v="PUNTOS NORTE"/>
    <s v="A"/>
    <d v="1899-12-30T00:00:28"/>
    <d v="1899-12-30T00:00:28"/>
    <s v="OK"/>
    <m/>
    <m/>
    <d v="1899-12-30T00:00:00"/>
    <d v="1899-12-30T00:16:07"/>
    <n v="5"/>
    <d v="1899-12-30T00:00:28"/>
    <n v="16.116666666667214"/>
    <n v="19"/>
    <s v="Si"/>
  </r>
  <r>
    <s v="CCRÑ"/>
    <s v="2024034460"/>
    <x v="0"/>
    <s v="ER1753BDR"/>
    <s v="E8038KGV"/>
    <d v="2024-12-13T00:00:00"/>
    <s v="CTOR"/>
    <s v="200061"/>
    <x v="24"/>
    <s v="PA"/>
    <s v="PA"/>
    <m/>
    <d v="2024-12-13T00:00:00"/>
    <d v="1899-12-30T06:41:32"/>
    <d v="2024-12-13T00:00:00"/>
    <d v="1899-12-30T06:42:01"/>
    <d v="2024-12-13T00:00:00"/>
    <d v="1899-12-30T07:10:03"/>
    <x v="0"/>
    <s v="RFCPI"/>
    <s v="2108138842"/>
    <s v="FBO"/>
    <d v="1899-12-30T00:28:31"/>
    <d v="1899-12-30T00:28:02"/>
    <d v="1899-12-30T00:00:29"/>
    <s v="Granel"/>
    <s v="E001"/>
    <x v="0"/>
    <d v="1899-12-30T00:28:31"/>
    <d v="1899-12-30T00:28:02"/>
    <n v="6"/>
    <x v="9"/>
    <x v="4"/>
    <x v="0"/>
    <n v="0"/>
    <n v="0"/>
    <s v="OK"/>
    <s v="Clinker"/>
    <x v="0"/>
    <n v="0"/>
    <s v="PUNTOS NORTE"/>
    <s v="A"/>
    <d v="1899-12-30T00:00:29"/>
    <d v="1899-12-30T00:00:29"/>
    <s v="OK"/>
    <m/>
    <m/>
    <d v="1899-12-30T00:00:00"/>
    <d v="1899-12-30T00:28:31"/>
    <n v="6"/>
    <d v="1899-12-30T00:00:29"/>
    <n v="28.516666666665635"/>
    <n v="7"/>
    <s v="Si"/>
  </r>
  <r>
    <s v="CCRÑ"/>
    <s v="2024034478"/>
    <x v="0"/>
    <s v="ER8851BDH"/>
    <s v="E3162KWR"/>
    <d v="2024-12-13T00:00:00"/>
    <s v="CTOR"/>
    <s v="200061"/>
    <x v="24"/>
    <s v="PA"/>
    <s v="PA"/>
    <m/>
    <d v="2024-12-13T00:00:00"/>
    <d v="1899-12-30T08:12:58"/>
    <d v="2024-12-13T00:00:00"/>
    <d v="1899-12-30T08:13:27"/>
    <d v="2024-12-13T00:00:00"/>
    <d v="1899-12-30T08:28:06"/>
    <x v="0"/>
    <s v="RFCPI"/>
    <s v="2108138844"/>
    <s v="FBO"/>
    <d v="1899-12-30T00:15:08"/>
    <d v="1899-12-30T00:14:39"/>
    <d v="1899-12-30T00:00:29"/>
    <s v="Granel"/>
    <s v="E001"/>
    <x v="0"/>
    <d v="1899-12-30T00:15:08"/>
    <d v="1899-12-30T00:14:39"/>
    <n v="8"/>
    <x v="9"/>
    <x v="4"/>
    <x v="0"/>
    <n v="0"/>
    <n v="0"/>
    <s v="OK"/>
    <s v="Clinker"/>
    <x v="0"/>
    <n v="0"/>
    <s v="PUNTOS NORTE"/>
    <s v="A"/>
    <d v="1899-12-30T00:00:29"/>
    <d v="1899-12-30T00:00:29"/>
    <s v="OK"/>
    <m/>
    <m/>
    <d v="1899-12-30T00:00:00"/>
    <d v="1899-12-30T00:15:08"/>
    <n v="6"/>
    <d v="1899-12-30T00:00:29"/>
    <n v="15.133333333334393"/>
    <n v="8"/>
    <s v="Si"/>
  </r>
  <r>
    <s v="CCRÑ"/>
    <s v="2024034480"/>
    <x v="0"/>
    <s v="ER5422BCD"/>
    <s v="E1072JZK"/>
    <d v="2024-12-13T00:00:00"/>
    <s v="CTOR"/>
    <s v="200061"/>
    <x v="24"/>
    <s v="PA"/>
    <s v="PA"/>
    <m/>
    <d v="2024-12-13T00:00:00"/>
    <d v="1899-12-30T08:24:08"/>
    <d v="2024-12-13T00:00:00"/>
    <d v="1899-12-30T08:24:37"/>
    <d v="2024-12-13T00:00:00"/>
    <d v="1899-12-30T10:47:28"/>
    <x v="0"/>
    <s v="RFCPI"/>
    <s v="2108138848"/>
    <s v="FBO"/>
    <d v="1899-12-30T02:23:20"/>
    <d v="1899-12-30T02:22:51"/>
    <d v="1899-12-30T00:00:29"/>
    <s v="Granel"/>
    <s v="E001"/>
    <x v="0"/>
    <d v="1899-12-30T02:23:20"/>
    <d v="1899-12-30T02:22:51"/>
    <n v="8"/>
    <x v="9"/>
    <x v="4"/>
    <x v="0"/>
    <n v="0"/>
    <n v="0"/>
    <s v="OK"/>
    <s v="Clinker"/>
    <x v="0"/>
    <n v="0"/>
    <s v="PUNTOS NORTE"/>
    <s v="C"/>
    <d v="1899-12-30T00:00:29"/>
    <d v="1899-12-30T00:00:29"/>
    <s v="OK"/>
    <m/>
    <m/>
    <d v="1899-12-30T00:00:00"/>
    <d v="1899-12-30T02:23:20"/>
    <n v="6"/>
    <d v="1899-12-30T00:00:29"/>
    <n v="143.33333333333755"/>
    <n v="10"/>
    <s v="No"/>
  </r>
  <r>
    <s v="CCRÑ"/>
    <s v="2024034519"/>
    <x v="0"/>
    <s v="ER5402BCZ"/>
    <s v="E0422HYG"/>
    <d v="2024-12-13T00:00:00"/>
    <s v="CTOR"/>
    <s v="200061"/>
    <x v="24"/>
    <s v="PA"/>
    <s v="PA"/>
    <m/>
    <d v="2024-12-13T00:00:00"/>
    <d v="1899-12-30T11:19:18"/>
    <d v="2024-12-13T00:00:00"/>
    <d v="1899-12-30T11:19:47"/>
    <d v="2024-12-13T00:00:00"/>
    <d v="1899-12-30T11:38:09"/>
    <x v="0"/>
    <s v="RFCPI"/>
    <s v="2108138850"/>
    <s v="FBO"/>
    <d v="1899-12-30T00:18:51"/>
    <d v="1899-12-30T00:18:22"/>
    <d v="1899-12-30T00:00:29"/>
    <s v="Granel"/>
    <s v="E001"/>
    <x v="0"/>
    <d v="1899-12-30T00:18:51"/>
    <d v="1899-12-30T00:18:22"/>
    <n v="11"/>
    <x v="9"/>
    <x v="4"/>
    <x v="0"/>
    <n v="0"/>
    <n v="0"/>
    <s v="OK"/>
    <s v="Clinker"/>
    <x v="0"/>
    <n v="0"/>
    <s v="PUNTOS NORTE"/>
    <s v="A"/>
    <d v="1899-12-30T00:00:29"/>
    <d v="1899-12-30T00:00:29"/>
    <s v="OK"/>
    <m/>
    <m/>
    <d v="1899-12-30T00:00:00"/>
    <d v="1899-12-30T00:18:51"/>
    <n v="6"/>
    <d v="1899-12-30T00:00:29"/>
    <n v="18.850000000003185"/>
    <n v="11"/>
    <s v="Si"/>
  </r>
  <r>
    <s v="CCRÑ"/>
    <s v="2024034527"/>
    <x v="0"/>
    <s v="ER1860BDD"/>
    <s v="E3720KHG"/>
    <d v="2024-12-13T00:00:00"/>
    <s v="CTOR"/>
    <s v="200061"/>
    <x v="24"/>
    <s v="PA"/>
    <s v="PA"/>
    <m/>
    <d v="2024-12-13T00:00:00"/>
    <d v="1899-12-30T11:53:42"/>
    <d v="2024-12-13T00:00:00"/>
    <d v="1899-12-30T11:54:11"/>
    <d v="2024-12-13T00:00:00"/>
    <d v="1899-12-30T12:16:00"/>
    <x v="0"/>
    <s v="RFCPI"/>
    <s v="2108138853"/>
    <s v="FBO"/>
    <d v="1899-12-30T00:22:18"/>
    <d v="1899-12-30T00:21:49"/>
    <d v="1899-12-30T00:00:29"/>
    <s v="Granel"/>
    <s v="E001"/>
    <x v="0"/>
    <d v="1899-12-30T00:22:18"/>
    <d v="1899-12-30T00:21:49"/>
    <n v="11"/>
    <x v="9"/>
    <x v="4"/>
    <x v="0"/>
    <n v="0"/>
    <n v="0"/>
    <s v="OK"/>
    <s v="Clinker"/>
    <x v="0"/>
    <n v="0"/>
    <s v="PUNTOS NORTE"/>
    <s v="A"/>
    <d v="1899-12-30T00:00:29"/>
    <d v="1899-12-30T00:00:29"/>
    <s v="OK"/>
    <m/>
    <m/>
    <d v="1899-12-30T00:00:00"/>
    <d v="1899-12-30T00:22:18"/>
    <n v="6"/>
    <d v="1899-12-30T00:00:29"/>
    <n v="22.29999999999837"/>
    <n v="12"/>
    <s v="Si"/>
  </r>
  <r>
    <s v="CCRÑ"/>
    <s v="2024034528"/>
    <x v="0"/>
    <s v="ER2860BDN"/>
    <s v="E5930JDY"/>
    <d v="2024-12-13T00:00:00"/>
    <s v="CTOR"/>
    <s v="200061"/>
    <x v="24"/>
    <s v="PA"/>
    <s v="PA"/>
    <m/>
    <d v="2024-12-13T00:00:00"/>
    <d v="1899-12-30T11:55:13"/>
    <d v="2024-12-13T00:00:00"/>
    <d v="1899-12-30T11:55:42"/>
    <d v="2024-12-13T00:00:00"/>
    <d v="1899-12-30T12:21:35"/>
    <x v="0"/>
    <s v="RFCPI"/>
    <s v="2108138854"/>
    <s v="FBO"/>
    <d v="1899-12-30T00:26:22"/>
    <d v="1899-12-30T00:25:53"/>
    <d v="1899-12-30T00:00:29"/>
    <s v="Granel"/>
    <s v="E001"/>
    <x v="0"/>
    <d v="1899-12-30T00:26:22"/>
    <d v="1899-12-30T00:25:53"/>
    <n v="11"/>
    <x v="9"/>
    <x v="4"/>
    <x v="0"/>
    <n v="0"/>
    <n v="0"/>
    <s v="OK"/>
    <s v="Clinker"/>
    <x v="0"/>
    <n v="0"/>
    <s v="PUNTOS NORTE"/>
    <s v="A"/>
    <d v="1899-12-30T00:00:29"/>
    <d v="1899-12-30T00:00:29"/>
    <s v="OK"/>
    <m/>
    <m/>
    <d v="1899-12-30T00:00:00"/>
    <d v="1899-12-30T00:26:22"/>
    <n v="6"/>
    <d v="1899-12-30T00:00:29"/>
    <n v="26.366666666673531"/>
    <n v="12"/>
    <s v="Si"/>
  </r>
  <r>
    <s v="CCRÑ"/>
    <s v="2024034536"/>
    <x v="0"/>
    <s v="ER4919BCS"/>
    <s v="E2199KBG"/>
    <d v="2024-12-13T00:00:00"/>
    <s v="CTOR"/>
    <s v="200061"/>
    <x v="24"/>
    <s v="PA"/>
    <s v="PA"/>
    <m/>
    <d v="2024-12-13T00:00:00"/>
    <d v="1899-12-30T12:47:22"/>
    <d v="2024-12-13T00:00:00"/>
    <d v="1899-12-30T12:47:51"/>
    <d v="2024-12-13T00:00:00"/>
    <d v="1899-12-30T13:06:37"/>
    <x v="0"/>
    <s v="RFCPI"/>
    <s v="2108138855"/>
    <s v="FBO"/>
    <d v="1899-12-30T00:19:15"/>
    <d v="1899-12-30T00:18:46"/>
    <d v="1899-12-30T00:00:29"/>
    <s v="Granel"/>
    <s v="E001"/>
    <x v="0"/>
    <d v="1899-12-30T00:19:15"/>
    <d v="1899-12-30T00:18:46"/>
    <n v="12"/>
    <x v="9"/>
    <x v="4"/>
    <x v="0"/>
    <n v="0"/>
    <n v="0"/>
    <s v="OK"/>
    <s v="Clinker"/>
    <x v="0"/>
    <n v="0"/>
    <s v="PUNTOS NORTE"/>
    <s v="A"/>
    <d v="1899-12-30T00:00:29"/>
    <d v="1899-12-30T00:00:29"/>
    <s v="OK"/>
    <m/>
    <m/>
    <d v="1899-12-30T00:00:00"/>
    <d v="1899-12-30T00:19:15"/>
    <n v="6"/>
    <d v="1899-12-30T00:00:29"/>
    <n v="19.249999999992138"/>
    <n v="13"/>
    <s v="Si"/>
  </r>
  <r>
    <s v="CCRÑ"/>
    <s v="2024034539"/>
    <x v="0"/>
    <s v="ER0593BDG"/>
    <s v="E6288JBL"/>
    <d v="2024-12-13T00:00:00"/>
    <s v="CTOR"/>
    <s v="200061"/>
    <x v="24"/>
    <s v="PA"/>
    <s v="PA"/>
    <m/>
    <d v="2024-12-13T00:00:00"/>
    <d v="1899-12-30T12:56:24"/>
    <d v="2024-12-13T00:00:00"/>
    <d v="1899-12-30T12:56:53"/>
    <d v="2024-12-13T00:00:00"/>
    <d v="1899-12-30T13:18:58"/>
    <x v="0"/>
    <s v="RFCPI"/>
    <s v="2108138856"/>
    <s v="FBO"/>
    <d v="1899-12-30T00:22:34"/>
    <d v="1899-12-30T00:22:05"/>
    <d v="1899-12-30T00:00:29"/>
    <s v="Granel"/>
    <s v="E001"/>
    <x v="0"/>
    <d v="1899-12-30T00:22:34"/>
    <d v="1899-12-30T00:22:05"/>
    <n v="12"/>
    <x v="9"/>
    <x v="4"/>
    <x v="0"/>
    <n v="0"/>
    <n v="0"/>
    <s v="OK"/>
    <s v="Clinker"/>
    <x v="0"/>
    <n v="0"/>
    <s v="PUNTOS NORTE"/>
    <s v="A"/>
    <d v="1899-12-30T00:00:29"/>
    <d v="1899-12-30T00:00:29"/>
    <s v="OK"/>
    <m/>
    <m/>
    <d v="1899-12-30T00:00:00"/>
    <d v="1899-12-30T00:22:34"/>
    <n v="6"/>
    <d v="1899-12-30T00:00:29"/>
    <n v="22.566666666657511"/>
    <n v="13"/>
    <s v="Si"/>
  </r>
  <r>
    <s v="CCRÑ"/>
    <s v="2024034551"/>
    <x v="0"/>
    <s v="ER7375BDN"/>
    <s v="E0372MVZ"/>
    <d v="2024-12-13T00:00:00"/>
    <s v="CTOR"/>
    <s v="200061"/>
    <x v="24"/>
    <s v="PA"/>
    <s v="PA"/>
    <m/>
    <d v="2024-12-13T00:00:00"/>
    <d v="1899-12-30T13:25:01"/>
    <d v="2024-12-13T00:00:00"/>
    <d v="1899-12-30T13:25:30"/>
    <d v="2024-12-13T00:00:00"/>
    <d v="1899-12-30T13:41:44"/>
    <x v="0"/>
    <s v="RFCPI"/>
    <s v="2108138859"/>
    <s v="FBO"/>
    <d v="1899-12-30T00:16:43"/>
    <d v="1899-12-30T00:16:14"/>
    <d v="1899-12-30T00:00:29"/>
    <s v="Granel"/>
    <s v="E001"/>
    <x v="0"/>
    <d v="1899-12-30T00:16:43"/>
    <d v="1899-12-30T00:16:14"/>
    <n v="13"/>
    <x v="9"/>
    <x v="4"/>
    <x v="0"/>
    <n v="0"/>
    <n v="0"/>
    <s v="OK"/>
    <s v="Clinker"/>
    <x v="0"/>
    <n v="0"/>
    <s v="PUNTOS NORTE"/>
    <s v="A"/>
    <d v="1899-12-30T00:00:29"/>
    <d v="1899-12-30T00:00:29"/>
    <s v="OK"/>
    <m/>
    <m/>
    <d v="1899-12-30T00:00:00"/>
    <d v="1899-12-30T00:16:43"/>
    <n v="6"/>
    <d v="1899-12-30T00:00:29"/>
    <n v="16.716666666671944"/>
    <n v="13"/>
    <s v="Si"/>
  </r>
  <r>
    <s v="CCRÑ"/>
    <s v="2024034552"/>
    <x v="0"/>
    <s v="ER6677BCZ"/>
    <s v="E6016MRS"/>
    <d v="2024-12-13T00:00:00"/>
    <s v="CTOR"/>
    <s v="200061"/>
    <x v="24"/>
    <s v="PA"/>
    <s v="PA"/>
    <m/>
    <d v="2024-12-13T00:00:00"/>
    <d v="1899-12-30T13:30:45"/>
    <d v="2024-12-13T00:00:00"/>
    <d v="1899-12-30T13:31:15"/>
    <d v="2024-12-13T00:00:00"/>
    <d v="1899-12-30T13:52:02"/>
    <x v="0"/>
    <s v="RFCPI"/>
    <s v="2108138860"/>
    <s v="FBO"/>
    <d v="1899-12-30T00:21:17"/>
    <d v="1899-12-30T00:20:47"/>
    <d v="1899-12-30T00:00:30"/>
    <s v="Granel"/>
    <s v="E001"/>
    <x v="0"/>
    <d v="1899-12-30T00:21:17"/>
    <d v="1899-12-30T00:20:47"/>
    <n v="13"/>
    <x v="9"/>
    <x v="4"/>
    <x v="0"/>
    <n v="0"/>
    <n v="0"/>
    <s v="OK"/>
    <s v="Clinker"/>
    <x v="0"/>
    <n v="0"/>
    <s v="PUNTOS NORTE"/>
    <s v="A"/>
    <d v="1899-12-30T00:00:30"/>
    <d v="1899-12-30T00:00:30"/>
    <s v="OK"/>
    <m/>
    <m/>
    <d v="1899-12-30T00:00:00"/>
    <d v="1899-12-30T00:21:17"/>
    <n v="6"/>
    <d v="1899-12-30T00:00:30"/>
    <n v="21.283333333344068"/>
    <n v="13"/>
    <s v="Si"/>
  </r>
  <r>
    <s v="CCRÑ"/>
    <s v="2024034550"/>
    <x v="0"/>
    <s v="ER1774BCC"/>
    <s v="E8813KCM"/>
    <d v="2024-12-13T00:00:00"/>
    <s v="CTOR"/>
    <s v="200061"/>
    <x v="24"/>
    <s v="PA"/>
    <s v="PA"/>
    <m/>
    <d v="2024-12-13T00:00:00"/>
    <d v="1899-12-30T13:19:40"/>
    <d v="2024-12-13T00:00:00"/>
    <d v="1899-12-30T13:20:09"/>
    <d v="2024-12-13T00:00:00"/>
    <d v="1899-12-30T14:04:24"/>
    <x v="0"/>
    <s v="RFCPI"/>
    <s v="2108138862"/>
    <s v="FBO"/>
    <d v="1899-12-30T00:44:44"/>
    <d v="1899-12-30T00:44:15"/>
    <d v="1899-12-30T00:00:29"/>
    <s v="Granel"/>
    <s v="E001"/>
    <x v="0"/>
    <d v="1899-12-30T00:44:44"/>
    <d v="1899-12-30T00:44:15"/>
    <n v="13"/>
    <x v="9"/>
    <x v="4"/>
    <x v="0"/>
    <n v="0"/>
    <n v="0"/>
    <s v="OK"/>
    <s v="Clinker"/>
    <x v="0"/>
    <n v="0"/>
    <s v="PUNTOS NORTE"/>
    <s v="A"/>
    <d v="1899-12-30T00:00:29"/>
    <d v="1899-12-30T00:00:29"/>
    <s v="OK"/>
    <m/>
    <m/>
    <d v="1899-12-30T00:00:00"/>
    <d v="1899-12-30T00:44:44"/>
    <n v="6"/>
    <d v="1899-12-30T00:00:29"/>
    <n v="44.733333333340696"/>
    <n v="14"/>
    <s v="Si"/>
  </r>
  <r>
    <s v="CCRÑ"/>
    <s v="2024034560"/>
    <x v="0"/>
    <s v="ER1753BDR"/>
    <s v="E8038KGV"/>
    <d v="2024-12-13T00:00:00"/>
    <s v="CTOR"/>
    <s v="200061"/>
    <x v="24"/>
    <s v="PA"/>
    <s v="PA"/>
    <m/>
    <d v="2024-12-13T00:00:00"/>
    <d v="1899-12-30T14:39:08"/>
    <d v="2024-12-13T00:00:00"/>
    <d v="1899-12-30T14:39:37"/>
    <d v="2024-12-13T00:00:00"/>
    <d v="1899-12-30T14:53:46"/>
    <x v="0"/>
    <s v="RFCPI"/>
    <s v="2108138863"/>
    <s v="FBO"/>
    <d v="1899-12-30T00:14:38"/>
    <d v="1899-12-30T00:14:09"/>
    <d v="1899-12-30T00:00:29"/>
    <s v="Granel"/>
    <s v="E001"/>
    <x v="0"/>
    <d v="1899-12-30T00:14:38"/>
    <d v="1899-12-30T00:14:09"/>
    <n v="14"/>
    <x v="9"/>
    <x v="4"/>
    <x v="0"/>
    <n v="0"/>
    <n v="0"/>
    <s v="OK"/>
    <s v="Clinker"/>
    <x v="0"/>
    <n v="0"/>
    <s v="PUNTOS NORTE"/>
    <s v="A"/>
    <d v="1899-12-30T00:00:29"/>
    <d v="1899-12-30T00:00:29"/>
    <s v="OK"/>
    <m/>
    <m/>
    <d v="1899-12-30T00:00:00"/>
    <d v="1899-12-30T00:14:38"/>
    <n v="6"/>
    <d v="1899-12-30T00:00:29"/>
    <n v="14.633333333337593"/>
    <n v="14"/>
    <s v="Si"/>
  </r>
  <r>
    <s v="CCRÑ"/>
    <s v="2024034571"/>
    <x v="0"/>
    <s v="ER8275BDN"/>
    <s v="E4436LLN"/>
    <d v="2024-12-13T00:00:00"/>
    <s v="CTOR"/>
    <s v="200061"/>
    <x v="24"/>
    <s v="PA"/>
    <s v="PA"/>
    <m/>
    <d v="2024-12-13T00:00:00"/>
    <d v="1899-12-30T16:02:16"/>
    <d v="2024-12-13T00:00:00"/>
    <d v="1899-12-30T16:02:47"/>
    <d v="2024-12-13T00:00:00"/>
    <d v="1899-12-30T16:20:45"/>
    <x v="0"/>
    <s v="RFCPI"/>
    <s v="2108138865"/>
    <s v="FBO"/>
    <d v="1899-12-30T00:18:29"/>
    <d v="1899-12-30T00:17:58"/>
    <d v="1899-12-30T00:00:31"/>
    <s v="Granel"/>
    <s v="E001"/>
    <x v="0"/>
    <d v="1899-12-30T00:18:29"/>
    <d v="1899-12-30T00:17:58"/>
    <n v="16"/>
    <x v="9"/>
    <x v="4"/>
    <x v="0"/>
    <n v="0"/>
    <n v="0"/>
    <s v="OK"/>
    <s v="Clinker"/>
    <x v="0"/>
    <n v="0"/>
    <s v="PUNTOS NORTE"/>
    <s v="A"/>
    <d v="1899-12-30T00:00:31"/>
    <d v="1899-12-30T00:00:31"/>
    <s v="OK"/>
    <m/>
    <m/>
    <d v="1899-12-30T00:00:00"/>
    <d v="1899-12-30T00:18:29"/>
    <n v="6"/>
    <d v="1899-12-30T00:00:31"/>
    <n v="18.483333333335956"/>
    <n v="16"/>
    <s v="Si"/>
  </r>
  <r>
    <s v="CCRÑ"/>
    <s v="2024034581"/>
    <x v="0"/>
    <s v="ER2348BCJ"/>
    <s v="E6710LCS"/>
    <d v="2024-12-13T00:00:00"/>
    <s v="CTOR"/>
    <s v="200061"/>
    <x v="24"/>
    <s v="PA"/>
    <s v="PA"/>
    <m/>
    <d v="2024-12-13T00:00:00"/>
    <d v="1899-12-30T16:49:46"/>
    <d v="2024-12-13T00:00:00"/>
    <d v="1899-12-30T16:50:15"/>
    <d v="2024-12-13T00:00:00"/>
    <d v="1899-12-30T17:04:05"/>
    <x v="0"/>
    <s v="RFCPI"/>
    <s v="2108138867"/>
    <s v="FBO"/>
    <d v="1899-12-30T00:14:19"/>
    <d v="1899-12-30T00:13:50"/>
    <d v="1899-12-30T00:00:29"/>
    <s v="Granel"/>
    <s v="E001"/>
    <x v="0"/>
    <d v="1899-12-30T00:14:19"/>
    <d v="1899-12-30T00:13:50"/>
    <n v="16"/>
    <x v="9"/>
    <x v="4"/>
    <x v="0"/>
    <n v="0"/>
    <n v="0"/>
    <s v="OK"/>
    <s v="Clinker"/>
    <x v="0"/>
    <n v="0"/>
    <s v="PUNTOS NORTE"/>
    <s v="A"/>
    <d v="1899-12-30T00:00:29"/>
    <d v="1899-12-30T00:00:29"/>
    <s v="OK"/>
    <m/>
    <m/>
    <d v="1899-12-30T00:00:00"/>
    <d v="1899-12-30T00:14:19"/>
    <n v="6"/>
    <d v="1899-12-30T00:00:29"/>
    <n v="14.316666666667253"/>
    <n v="17"/>
    <s v="Si"/>
  </r>
  <r>
    <s v="CCRÑ"/>
    <s v="2024034587"/>
    <x v="0"/>
    <s v="ER8895BDB"/>
    <s v="E8067JPN"/>
    <d v="2024-12-13T00:00:00"/>
    <s v="CTOR"/>
    <s v="200061"/>
    <x v="24"/>
    <s v="PA"/>
    <s v="PA"/>
    <m/>
    <d v="2024-12-13T00:00:00"/>
    <d v="1899-12-30T17:09:39"/>
    <d v="2024-12-13T00:00:00"/>
    <d v="1899-12-30T17:10:08"/>
    <d v="2024-12-13T00:00:00"/>
    <d v="1899-12-30T17:29:58"/>
    <x v="0"/>
    <s v="RFCPI"/>
    <s v="2108138868"/>
    <s v="FBO"/>
    <d v="1899-12-30T00:20:19"/>
    <d v="1899-12-30T00:19:50"/>
    <d v="1899-12-30T00:00:29"/>
    <s v="Granel"/>
    <s v="E001"/>
    <x v="0"/>
    <d v="1899-12-30T00:20:19"/>
    <d v="1899-12-30T00:19:50"/>
    <n v="17"/>
    <x v="9"/>
    <x v="4"/>
    <x v="0"/>
    <n v="0"/>
    <n v="0"/>
    <s v="OK"/>
    <s v="Clinker"/>
    <x v="0"/>
    <n v="0"/>
    <s v="PUNTOS NORTE"/>
    <s v="A"/>
    <d v="1899-12-30T00:00:29"/>
    <d v="1899-12-30T00:00:29"/>
    <s v="OK"/>
    <m/>
    <m/>
    <d v="1899-12-30T00:00:00"/>
    <d v="1899-12-30T00:20:19"/>
    <n v="6"/>
    <d v="1899-12-30T00:00:29"/>
    <n v="20.316666666672027"/>
    <n v="17"/>
    <s v="Si"/>
  </r>
  <r>
    <s v="CCRÑ"/>
    <s v="2024034596"/>
    <x v="0"/>
    <s v="ER9964BDK"/>
    <s v="E1246LSD"/>
    <d v="2024-12-13T00:00:00"/>
    <s v="CTOR"/>
    <s v="200061"/>
    <x v="24"/>
    <s v="PA"/>
    <s v="PA"/>
    <m/>
    <d v="2024-12-13T00:00:00"/>
    <d v="1899-12-30T18:04:07"/>
    <d v="2024-12-13T00:00:00"/>
    <d v="1899-12-30T18:04:38"/>
    <d v="2024-12-13T00:00:00"/>
    <d v="1899-12-30T18:23:43"/>
    <x v="0"/>
    <s v="RFCPI"/>
    <s v="2108138871"/>
    <s v="FBO"/>
    <d v="1899-12-30T00:19:36"/>
    <d v="1899-12-30T00:19:05"/>
    <d v="1899-12-30T00:00:31"/>
    <s v="Granel"/>
    <s v="E001"/>
    <x v="0"/>
    <d v="1899-12-30T00:19:36"/>
    <d v="1899-12-30T00:19:05"/>
    <n v="18"/>
    <x v="9"/>
    <x v="4"/>
    <x v="0"/>
    <n v="0"/>
    <n v="0"/>
    <s v="OK"/>
    <s v="Clinker"/>
    <x v="0"/>
    <n v="0"/>
    <s v="PUNTOS NORTE"/>
    <s v="A"/>
    <d v="1899-12-30T00:00:31"/>
    <d v="1899-12-30T00:00:31"/>
    <s v="OK"/>
    <m/>
    <m/>
    <d v="1899-12-30T00:00:00"/>
    <d v="1899-12-30T00:19:36"/>
    <n v="6"/>
    <d v="1899-12-30T00:00:31"/>
    <n v="19.599999999998268"/>
    <n v="18"/>
    <s v="Si"/>
  </r>
  <r>
    <s v="CCRÑ"/>
    <s v="2024034598"/>
    <x v="0"/>
    <s v="ER9398BCW"/>
    <s v="E2005MPP"/>
    <d v="2024-12-13T00:00:00"/>
    <s v="CTOR"/>
    <s v="200061"/>
    <x v="24"/>
    <s v="PA"/>
    <s v="PA"/>
    <m/>
    <d v="2024-12-13T00:00:00"/>
    <d v="1899-12-30T18:11:23"/>
    <d v="2024-12-13T00:00:00"/>
    <d v="1899-12-30T18:11:53"/>
    <d v="2024-12-13T00:00:00"/>
    <d v="1899-12-30T18:36:54"/>
    <x v="0"/>
    <s v="RFCPI"/>
    <s v="2108138872"/>
    <s v="FBO"/>
    <d v="1899-12-30T00:25:31"/>
    <d v="1899-12-30T00:25:01"/>
    <d v="1899-12-30T00:00:30"/>
    <s v="Granel"/>
    <s v="E001"/>
    <x v="0"/>
    <d v="1899-12-30T00:25:31"/>
    <d v="1899-12-30T00:25:01"/>
    <n v="18"/>
    <x v="9"/>
    <x v="4"/>
    <x v="0"/>
    <n v="0"/>
    <n v="0"/>
    <s v="OK"/>
    <s v="Clinker"/>
    <x v="0"/>
    <n v="0"/>
    <s v="PUNTOS NORTE"/>
    <s v="A"/>
    <d v="1899-12-30T00:00:30"/>
    <d v="1899-12-30T00:00:30"/>
    <s v="OK"/>
    <m/>
    <m/>
    <d v="1899-12-30T00:00:00"/>
    <d v="1899-12-30T00:25:31"/>
    <n v="6"/>
    <d v="1899-12-30T00:00:30"/>
    <n v="25.516666666670442"/>
    <n v="18"/>
    <s v="Si"/>
  </r>
  <r>
    <s v="CCRÑ"/>
    <s v="2024034615"/>
    <x v="0"/>
    <s v="ER5422BCD"/>
    <s v="E1072JZK"/>
    <d v="2024-12-16T00:00:00"/>
    <s v="CTOR"/>
    <s v="200061"/>
    <x v="24"/>
    <s v="PA"/>
    <s v="PA"/>
    <m/>
    <d v="2024-12-16T00:00:00"/>
    <d v="1899-12-30T07:42:08"/>
    <d v="2024-12-16T00:00:00"/>
    <d v="1899-12-30T07:42:39"/>
    <d v="2024-12-16T00:00:00"/>
    <d v="1899-12-30T08:04:08"/>
    <x v="0"/>
    <s v="RFCPI"/>
    <s v="2108138876"/>
    <s v="FBO"/>
    <d v="1899-12-30T00:22:00"/>
    <d v="1899-12-30T00:21:29"/>
    <d v="1899-12-30T00:00:31"/>
    <s v="Granel"/>
    <s v="E001"/>
    <x v="0"/>
    <d v="1899-12-30T00:22:00"/>
    <d v="1899-12-30T00:21:29"/>
    <n v="7"/>
    <x v="11"/>
    <x v="5"/>
    <x v="0"/>
    <n v="0"/>
    <n v="0"/>
    <s v="OK"/>
    <s v="Clinker"/>
    <x v="0"/>
    <n v="0"/>
    <s v="PUNTOS NORTE"/>
    <s v="A"/>
    <d v="1899-12-30T00:00:31"/>
    <d v="1899-12-30T00:00:31"/>
    <s v="OK"/>
    <m/>
    <m/>
    <d v="1899-12-30T00:00:00"/>
    <d v="1899-12-30T00:22:00"/>
    <n v="2"/>
    <d v="1899-12-30T00:00:31"/>
    <n v="21.999999999988809"/>
    <n v="8"/>
    <s v="Si"/>
  </r>
  <r>
    <s v="CCRÑ"/>
    <s v="2024034620"/>
    <x v="0"/>
    <s v="ER7181BDB"/>
    <s v="E2721LFZ"/>
    <d v="2024-12-16T00:00:00"/>
    <s v="CTOR"/>
    <s v="200061"/>
    <x v="24"/>
    <s v="PA"/>
    <s v="PA"/>
    <m/>
    <d v="2024-12-16T00:00:00"/>
    <d v="1899-12-30T08:10:49"/>
    <d v="2024-12-16T00:00:00"/>
    <d v="1899-12-30T08:11:19"/>
    <d v="2024-12-16T00:00:00"/>
    <d v="1899-12-30T08:32:50"/>
    <x v="0"/>
    <s v="RFCPI"/>
    <s v="2108138880"/>
    <s v="FBO"/>
    <d v="1899-12-30T00:22:01"/>
    <d v="1899-12-30T00:21:31"/>
    <d v="1899-12-30T00:00:30"/>
    <s v="Granel"/>
    <s v="E001"/>
    <x v="0"/>
    <d v="1899-12-30T00:22:01"/>
    <d v="1899-12-30T00:21:31"/>
    <n v="8"/>
    <x v="11"/>
    <x v="5"/>
    <x v="0"/>
    <n v="0"/>
    <n v="0"/>
    <s v="OK"/>
    <s v="Clinker"/>
    <x v="0"/>
    <n v="0"/>
    <s v="PUNTOS NORTE"/>
    <s v="A"/>
    <d v="1899-12-30T00:00:30"/>
    <d v="1899-12-30T00:00:30"/>
    <s v="OK"/>
    <m/>
    <m/>
    <d v="1899-12-30T00:00:00"/>
    <d v="1899-12-30T00:22:01"/>
    <n v="2"/>
    <d v="1899-12-30T00:00:30"/>
    <n v="22.01666666666398"/>
    <n v="8"/>
    <s v="Si"/>
  </r>
  <r>
    <s v="CCRÑ"/>
    <s v="2024034731"/>
    <x v="0"/>
    <s v="ER4112BBR"/>
    <s v="E2863JGN"/>
    <d v="2024-12-16T00:00:00"/>
    <s v="CTOR"/>
    <s v="55"/>
    <x v="19"/>
    <s v="PA"/>
    <n v="15"/>
    <m/>
    <d v="2024-12-17T00:00:00"/>
    <d v="1899-12-30T09:01:21"/>
    <d v="2024-12-16T00:00:00"/>
    <d v="1899-12-30T16:14:34"/>
    <d v="2024-12-16T00:00:00"/>
    <d v="1899-12-30T17:49:59"/>
    <x v="0"/>
    <s v="FCASTELO"/>
    <s v="2108138892"/>
    <s v="FBO"/>
    <d v="1899-12-30T01:35:25"/>
    <d v="1899-12-30T01:35:25"/>
    <d v="1899-12-30T00:00:00"/>
    <s v="Granel"/>
    <s v="E001"/>
    <x v="0"/>
    <d v="1899-12-30T08:48:38"/>
    <d v="1899-12-30T01:35:25"/>
    <n v="9"/>
    <x v="11"/>
    <x v="5"/>
    <x v="1"/>
    <n v="0"/>
    <n v="1"/>
    <s v="KO"/>
    <s v="Granel"/>
    <x v="0"/>
    <n v="1"/>
    <s v="PUNTOS NORTE"/>
    <s v="C"/>
    <d v="1899-12-30T00:00:00"/>
    <d v="1899-12-30T00:00:00"/>
    <s v="OK"/>
    <m/>
    <m/>
    <d v="1899-12-30T00:00:00"/>
    <d v="1899-12-30T08:48:38"/>
    <n v="2"/>
    <d v="1899-12-30T07:13:13"/>
    <n v="528.63333333333117"/>
    <n v="17"/>
    <s v="No"/>
  </r>
  <r>
    <s v="CCRÑ"/>
    <s v="2024035271"/>
    <x v="0"/>
    <s v="ER7113BBM"/>
    <s v="E3283MTD"/>
    <d v="2024-12-20T00:00:00"/>
    <s v="CTOR"/>
    <s v="2906"/>
    <x v="21"/>
    <s v="PA"/>
    <s v="PA"/>
    <m/>
    <d v="2024-12-23T00:00:00"/>
    <d v="1899-12-30T10:57:45"/>
    <d v="2024-12-20T00:00:00"/>
    <d v="1899-12-30T19:21:36"/>
    <d v="2024-12-20T00:00:00"/>
    <d v="1899-12-30T20:00:22"/>
    <x v="0"/>
    <s v="FCASTELO"/>
    <s v="2108138978"/>
    <s v="FBO"/>
    <d v="1899-12-30T00:38:46"/>
    <d v="1899-12-30T00:38:46"/>
    <d v="1899-12-30T00:00:00"/>
    <s v="Ensacado"/>
    <s v="E002"/>
    <x v="0"/>
    <d v="1899-12-30T09:02:37"/>
    <d v="1899-12-30T00:38:46"/>
    <n v="10"/>
    <x v="15"/>
    <x v="0"/>
    <x v="2"/>
    <n v="0"/>
    <n v="1"/>
    <s v="KO"/>
    <s v="Ensacado"/>
    <x v="0"/>
    <n v="1"/>
    <s v="PUNTOS NORTE"/>
    <s v="C"/>
    <d v="1899-12-30T00:00:00"/>
    <d v="1899-12-30T00:00:00"/>
    <s v="OK"/>
    <m/>
    <m/>
    <d v="1899-12-30T00:00:00"/>
    <d v="1899-12-30T09:02:37"/>
    <n v="6"/>
    <d v="1899-12-30T08:23:51"/>
    <n v="542.61666666666713"/>
    <n v="20"/>
    <s v="No"/>
  </r>
  <r>
    <s v="CCAL"/>
    <s v="2024076939"/>
    <x v="0"/>
    <s v="EL213285"/>
    <s v="E25XR59"/>
    <d v="2024-12-30T00:00:00"/>
    <m/>
    <s v="3231"/>
    <x v="10"/>
    <s v="PA"/>
    <m/>
    <m/>
    <d v="2024-12-30T00:00:00"/>
    <d v="1899-12-30T06:53:03"/>
    <d v="2024-12-30T00:00:00"/>
    <d v="1899-12-30T06:57:08"/>
    <d v="2024-12-30T00:00:00"/>
    <d v="1899-12-30T08:43:57"/>
    <x v="101"/>
    <s v="E_JGARCIAGA"/>
    <s v="8045613486"/>
    <s v="FBO"/>
    <d v="1899-12-30T01:50:54"/>
    <d v="1899-12-30T01:46:49"/>
    <d v="1899-12-30T00:04:05"/>
    <s v="Ensacado"/>
    <s v="E002"/>
    <x v="1"/>
    <d v="1899-12-30T01:50:54"/>
    <d v="1899-12-30T01:46:49"/>
    <n v="6"/>
    <x v="1"/>
    <x v="1"/>
    <x v="2"/>
    <n v="0"/>
    <n v="0"/>
    <s v="OK"/>
    <s v="Ensacado"/>
    <x v="0"/>
    <n v="0"/>
    <s v="F. ALCONERA"/>
    <s v="C"/>
    <d v="1899-12-30T00:04:05"/>
    <d v="1899-12-30T00:04:05"/>
    <s v="OK"/>
    <m/>
    <m/>
    <d v="1899-12-30T00:00:00"/>
    <d v="1899-12-30T01:50:54"/>
    <n v="2"/>
    <d v="1899-12-30T00:04:05"/>
    <n v="110.90000000000158"/>
    <n v="8"/>
    <s v="No"/>
  </r>
  <r>
    <s v="CCAL"/>
    <s v="2024077105"/>
    <x v="0"/>
    <s v="EL213285"/>
    <s v="E25XR59"/>
    <d v="2024-12-30T00:00:00"/>
    <m/>
    <s v="3231"/>
    <x v="10"/>
    <s v="PA"/>
    <s v="PA"/>
    <m/>
    <d v="2024-12-30T00:00:00"/>
    <d v="1899-12-30T12:42:32"/>
    <d v="2024-12-30T00:00:00"/>
    <d v="1899-12-30T12:43:39"/>
    <d v="2024-12-30T00:00:00"/>
    <d v="1899-12-30T14:28:29"/>
    <x v="0"/>
    <s v="RFCPI"/>
    <s v="8045613491"/>
    <s v="FBO"/>
    <d v="1899-12-30T01:45:57"/>
    <d v="1899-12-30T01:44:50"/>
    <d v="1899-12-30T00:01:07"/>
    <s v="Ensacado"/>
    <s v="E002"/>
    <x v="1"/>
    <d v="1899-12-30T01:45:57"/>
    <d v="1899-12-30T01:44:50"/>
    <n v="12"/>
    <x v="1"/>
    <x v="1"/>
    <x v="2"/>
    <n v="0"/>
    <n v="0"/>
    <s v="OK"/>
    <s v="Ensacado"/>
    <x v="0"/>
    <n v="0"/>
    <s v="F. ALCONERA"/>
    <s v="C"/>
    <d v="1899-12-30T00:01:07"/>
    <d v="1899-12-30T00:01:07"/>
    <s v="OK"/>
    <m/>
    <m/>
    <d v="1899-12-30T00:00:00"/>
    <d v="1899-12-30T01:45:57"/>
    <n v="2"/>
    <d v="1899-12-30T00:01:07"/>
    <n v="105.95000000000152"/>
    <n v="14"/>
    <s v="No"/>
  </r>
  <r>
    <s v="CCAL"/>
    <s v="2024077154"/>
    <x v="0"/>
    <s v="EAV61330"/>
    <s v="E99XI41"/>
    <d v="2024-12-30T00:00:00"/>
    <m/>
    <s v="3231"/>
    <x v="10"/>
    <s v="PA"/>
    <s v="PA"/>
    <m/>
    <d v="2024-12-30T00:00:00"/>
    <d v="1899-12-30T14:47:11"/>
    <d v="2024-12-30T00:00:00"/>
    <d v="1899-12-30T14:48:09"/>
    <d v="2024-12-30T00:00:00"/>
    <d v="1899-12-30T15:37:03"/>
    <x v="0"/>
    <s v="RFCPI"/>
    <s v="8045613495"/>
    <s v="FBO"/>
    <d v="1899-12-30T00:49:52"/>
    <d v="1899-12-30T00:48:54"/>
    <d v="1899-12-30T00:00:58"/>
    <s v="Ensacado"/>
    <s v="E002"/>
    <x v="1"/>
    <d v="1899-12-30T00:49:52"/>
    <d v="1899-12-30T00:48:54"/>
    <n v="14"/>
    <x v="1"/>
    <x v="1"/>
    <x v="2"/>
    <n v="0"/>
    <n v="0"/>
    <s v="OK"/>
    <s v="Ensacado"/>
    <x v="0"/>
    <n v="0"/>
    <s v="F. ALCONERA"/>
    <s v="B"/>
    <d v="1899-12-30T00:00:58"/>
    <d v="1899-12-30T00:00:58"/>
    <s v="OK"/>
    <m/>
    <m/>
    <d v="1899-12-30T00:00:00"/>
    <d v="1899-12-30T00:49:52"/>
    <n v="2"/>
    <d v="1899-12-30T00:00:58"/>
    <n v="49.866666666667214"/>
    <n v="15"/>
    <s v="No"/>
  </r>
  <r>
    <s v="CCAL"/>
    <s v="2024077181"/>
    <x v="0"/>
    <s v="EL213285"/>
    <s v="E25XR59"/>
    <d v="2024-12-30T00:00:00"/>
    <m/>
    <s v="3231"/>
    <x v="10"/>
    <s v="PA"/>
    <s v="PA"/>
    <m/>
    <d v="2024-12-30T00:00:00"/>
    <d v="1899-12-30T18:01:37"/>
    <d v="2024-12-30T00:00:00"/>
    <d v="1899-12-30T18:02:40"/>
    <d v="2024-12-30T00:00:00"/>
    <d v="1899-12-30T18:43:56"/>
    <x v="0"/>
    <s v="RFCPI"/>
    <s v="8045613497"/>
    <s v="FBO"/>
    <d v="1899-12-30T00:42:19"/>
    <d v="1899-12-30T00:41:16"/>
    <d v="1899-12-30T00:01:03"/>
    <s v="Ensacado"/>
    <s v="E002"/>
    <x v="1"/>
    <d v="1899-12-30T00:42:19"/>
    <d v="1899-12-30T00:41:16"/>
    <n v="18"/>
    <x v="1"/>
    <x v="1"/>
    <x v="2"/>
    <n v="0"/>
    <n v="0"/>
    <s v="OK"/>
    <s v="Ensacado"/>
    <x v="0"/>
    <n v="0"/>
    <s v="F. ALCONERA"/>
    <s v="A"/>
    <d v="1899-12-30T00:01:03"/>
    <d v="1899-12-30T00:01:03"/>
    <s v="OK"/>
    <m/>
    <m/>
    <d v="1899-12-30T00:00:00"/>
    <d v="1899-12-30T00:42:19"/>
    <n v="2"/>
    <d v="1899-12-30T00:01:03"/>
    <n v="42.316666666660758"/>
    <n v="18"/>
    <s v="Si"/>
  </r>
  <r>
    <s v="CCAL"/>
    <s v="2025000003"/>
    <x v="0"/>
    <s v="EAV61330"/>
    <s v="E99XI41"/>
    <d v="2025-01-02T00:00:00"/>
    <m/>
    <s v="3233"/>
    <x v="9"/>
    <s v="PA"/>
    <s v="PA"/>
    <m/>
    <d v="2025-01-02T00:00:00"/>
    <d v="1899-12-30T06:21:05"/>
    <d v="2025-01-02T00:00:00"/>
    <d v="1899-12-30T06:25:44"/>
    <d v="2025-01-02T00:00:00"/>
    <d v="1899-12-30T07:02:05"/>
    <x v="0"/>
    <s v="RFCPI"/>
    <s v="8045613505"/>
    <s v="FBO"/>
    <d v="1899-12-30T00:41:00"/>
    <d v="1899-12-30T00:36:21"/>
    <d v="1899-12-30T00:04:39"/>
    <s v="Ensacado"/>
    <s v="E002"/>
    <x v="1"/>
    <d v="1899-12-30T00:41:00"/>
    <d v="1899-12-30T00:36:21"/>
    <n v="6"/>
    <x v="3"/>
    <x v="2"/>
    <x v="2"/>
    <n v="0"/>
    <n v="0"/>
    <s v="OK"/>
    <s v="Ensacado"/>
    <x v="1"/>
    <n v="0"/>
    <s v="F. ALCONERA"/>
    <s v="A"/>
    <d v="1899-12-30T00:04:39"/>
    <d v="1899-12-30T00:04:39"/>
    <s v="OK"/>
    <m/>
    <m/>
    <d v="1899-12-30T00:00:00"/>
    <d v="1899-12-30T00:41:00"/>
    <n v="5"/>
    <d v="1899-12-30T00:04:39"/>
    <n v="41.000000000011205"/>
    <n v="7"/>
    <s v="Si"/>
  </r>
  <r>
    <s v="CCAL"/>
    <s v="2025000005"/>
    <x v="0"/>
    <s v="EL213285"/>
    <s v="E25XR59"/>
    <d v="2025-01-02T00:00:00"/>
    <m/>
    <s v="3233"/>
    <x v="9"/>
    <s v="PA"/>
    <s v="PA"/>
    <m/>
    <d v="2025-01-02T00:00:00"/>
    <d v="1899-12-30T06:44:47"/>
    <d v="2025-01-02T00:00:00"/>
    <d v="1899-12-30T06:46:03"/>
    <d v="2025-01-02T00:00:00"/>
    <d v="1899-12-30T07:18:17"/>
    <x v="0"/>
    <s v="RFCPI"/>
    <s v="8045613506"/>
    <s v="FBO"/>
    <d v="1899-12-30T00:33:30"/>
    <d v="1899-12-30T00:32:14"/>
    <d v="1899-12-30T00:01:16"/>
    <s v="Ensacado"/>
    <s v="E002"/>
    <x v="1"/>
    <d v="1899-12-30T00:33:30"/>
    <d v="1899-12-30T00:32:14"/>
    <n v="6"/>
    <x v="3"/>
    <x v="2"/>
    <x v="2"/>
    <n v="0"/>
    <n v="0"/>
    <s v="OK"/>
    <s v="Ensacado"/>
    <x v="1"/>
    <n v="0"/>
    <s v="F. ALCONERA"/>
    <s v="A"/>
    <d v="1899-12-30T00:01:16"/>
    <d v="1899-12-30T00:01:16"/>
    <s v="OK"/>
    <m/>
    <m/>
    <d v="1899-12-30T00:00:00"/>
    <d v="1899-12-30T00:33:30"/>
    <n v="5"/>
    <d v="1899-12-30T00:01:16"/>
    <n v="33.500000000001641"/>
    <n v="7"/>
    <s v="Si"/>
  </r>
  <r>
    <s v="CCAL"/>
    <s v="2025000013"/>
    <x v="0"/>
    <s v="EL209689"/>
    <s v="EAS75XZ"/>
    <d v="2025-01-02T00:00:00"/>
    <m/>
    <s v="3231"/>
    <x v="10"/>
    <s v="PA"/>
    <s v="PA"/>
    <m/>
    <d v="2025-01-02T00:00:00"/>
    <d v="1899-12-30T07:12:17"/>
    <d v="2025-01-02T00:00:00"/>
    <d v="1899-12-30T07:13:31"/>
    <d v="2025-01-02T00:00:00"/>
    <d v="1899-12-30T07:42:53"/>
    <x v="0"/>
    <s v="RFCPI"/>
    <s v="8045613507"/>
    <s v="FBO"/>
    <d v="1899-12-30T00:30:36"/>
    <d v="1899-12-30T00:29:22"/>
    <d v="1899-12-30T00:01:14"/>
    <s v="Ensacado"/>
    <s v="E002"/>
    <x v="1"/>
    <d v="1899-12-30T00:30:36"/>
    <d v="1899-12-30T00:29:22"/>
    <n v="7"/>
    <x v="3"/>
    <x v="2"/>
    <x v="2"/>
    <n v="0"/>
    <n v="0"/>
    <s v="OK"/>
    <s v="Ensacado"/>
    <x v="1"/>
    <n v="0"/>
    <s v="F. ALCONERA"/>
    <s v="A"/>
    <d v="1899-12-30T00:01:14"/>
    <d v="1899-12-30T00:01:14"/>
    <s v="OK"/>
    <m/>
    <m/>
    <d v="1899-12-30T00:00:00"/>
    <d v="1899-12-30T00:30:36"/>
    <n v="5"/>
    <d v="1899-12-30T00:01:14"/>
    <n v="30.599999999999987"/>
    <n v="7"/>
    <s v="Si"/>
  </r>
  <r>
    <s v="CCAL"/>
    <s v="2025000029"/>
    <x v="0"/>
    <s v="EAV61337"/>
    <s v="E99XI36"/>
    <d v="2025-01-02T00:00:00"/>
    <m/>
    <s v="3231"/>
    <x v="10"/>
    <s v="PA"/>
    <s v="PA"/>
    <m/>
    <d v="2025-01-02T00:00:00"/>
    <d v="1899-12-30T08:07:18"/>
    <d v="2025-01-02T00:00:00"/>
    <d v="1899-12-30T08:17:19"/>
    <d v="2025-01-02T00:00:00"/>
    <d v="1899-12-30T08:54:39"/>
    <x v="0"/>
    <s v="RFCPI"/>
    <s v="8045613508"/>
    <s v="FBO"/>
    <d v="1899-12-30T00:47:21"/>
    <d v="1899-12-30T00:37:20"/>
    <d v="1899-12-30T00:10:01"/>
    <s v="Ensacado"/>
    <s v="E002"/>
    <x v="1"/>
    <d v="1899-12-30T00:47:21"/>
    <d v="1899-12-30T00:37:20"/>
    <n v="8"/>
    <x v="3"/>
    <x v="2"/>
    <x v="2"/>
    <n v="0"/>
    <n v="0"/>
    <s v="OK"/>
    <s v="Ensacado"/>
    <x v="1"/>
    <n v="0"/>
    <s v="F. ALCONERA"/>
    <s v="B"/>
    <d v="1899-12-30T00:10:01"/>
    <d v="1899-12-30T00:10:01"/>
    <s v="OK"/>
    <m/>
    <m/>
    <d v="1899-12-30T00:00:00"/>
    <d v="1899-12-30T00:47:21"/>
    <n v="5"/>
    <d v="1899-12-30T00:10:01"/>
    <n v="47.349999999993571"/>
    <n v="8"/>
    <s v="No"/>
  </r>
  <r>
    <s v="CCAL"/>
    <s v="2025000047"/>
    <x v="0"/>
    <s v="EL206037"/>
    <s v="EAZ14EI"/>
    <d v="2025-01-02T00:00:00"/>
    <m/>
    <s v="3231"/>
    <x v="10"/>
    <s v="PA"/>
    <s v="PA"/>
    <m/>
    <d v="2025-01-02T00:00:00"/>
    <d v="1899-12-30T08:49:35"/>
    <d v="2025-01-02T00:00:00"/>
    <d v="1899-12-30T08:50:39"/>
    <d v="2025-01-02T00:00:00"/>
    <d v="1899-12-30T09:24:17"/>
    <x v="0"/>
    <s v="RFCPI"/>
    <s v="8045613509"/>
    <s v="FBO"/>
    <d v="1899-12-30T00:34:42"/>
    <d v="1899-12-30T00:33:38"/>
    <d v="1899-12-30T00:01:04"/>
    <s v="Ensacado"/>
    <s v="E002"/>
    <x v="1"/>
    <d v="1899-12-30T00:34:42"/>
    <d v="1899-12-30T00:33:38"/>
    <n v="8"/>
    <x v="3"/>
    <x v="2"/>
    <x v="2"/>
    <n v="0"/>
    <n v="0"/>
    <s v="OK"/>
    <s v="Ensacado"/>
    <x v="1"/>
    <n v="0"/>
    <s v="F. ALCONERA"/>
    <s v="A"/>
    <d v="1899-12-30T00:01:04"/>
    <d v="1899-12-30T00:01:04"/>
    <s v="OK"/>
    <m/>
    <m/>
    <d v="1899-12-30T00:00:00"/>
    <d v="1899-12-30T00:34:42"/>
    <n v="5"/>
    <d v="1899-12-30T00:01:04"/>
    <n v="34.70000000001118"/>
    <n v="9"/>
    <s v="Si"/>
  </r>
  <r>
    <s v="CCAL"/>
    <s v="2025000097"/>
    <x v="0"/>
    <s v="EAV61330"/>
    <s v="E99XI41"/>
    <d v="2025-01-02T00:00:00"/>
    <m/>
    <s v="3231"/>
    <x v="10"/>
    <s v="PA"/>
    <s v="PA"/>
    <m/>
    <d v="2025-01-02T00:00:00"/>
    <d v="1899-12-30T10:26:47"/>
    <d v="2025-01-02T00:00:00"/>
    <d v="1899-12-30T10:29:13"/>
    <d v="2025-01-02T00:00:00"/>
    <d v="1899-12-30T10:52:18"/>
    <x v="0"/>
    <s v="RFCPI"/>
    <s v="8045613511"/>
    <s v="FBO"/>
    <d v="1899-12-30T00:25:31"/>
    <d v="1899-12-30T00:23:05"/>
    <d v="1899-12-30T00:02:26"/>
    <s v="Ensacado"/>
    <s v="E002"/>
    <x v="1"/>
    <d v="1899-12-30T00:25:31"/>
    <d v="1899-12-30T00:23:05"/>
    <n v="10"/>
    <x v="3"/>
    <x v="2"/>
    <x v="2"/>
    <n v="0"/>
    <n v="0"/>
    <s v="OK"/>
    <s v="Ensacado"/>
    <x v="1"/>
    <n v="0"/>
    <s v="F. ALCONERA"/>
    <s v="A"/>
    <d v="1899-12-30T00:02:26"/>
    <d v="1899-12-30T00:02:26"/>
    <s v="OK"/>
    <m/>
    <m/>
    <d v="1899-12-30T00:00:00"/>
    <d v="1899-12-30T00:25:31"/>
    <n v="5"/>
    <d v="1899-12-30T00:02:26"/>
    <n v="25.516666666670361"/>
    <n v="10"/>
    <s v="Si"/>
  </r>
  <r>
    <s v="CCAL"/>
    <s v="2025000100"/>
    <x v="0"/>
    <s v="EL213285"/>
    <s v="E25XR59"/>
    <d v="2025-01-02T00:00:00"/>
    <m/>
    <s v="3231"/>
    <x v="10"/>
    <s v="PA"/>
    <s v="PA"/>
    <m/>
    <d v="2025-01-02T00:00:00"/>
    <d v="1899-12-30T10:31:50"/>
    <d v="2025-01-02T00:00:00"/>
    <d v="1899-12-30T10:33:12"/>
    <d v="2025-01-02T00:00:00"/>
    <d v="1899-12-30T11:06:14"/>
    <x v="0"/>
    <s v="RFCPI"/>
    <s v="8045613512"/>
    <s v="FBO"/>
    <d v="1899-12-30T00:34:24"/>
    <d v="1899-12-30T00:33:02"/>
    <d v="1899-12-30T00:01:22"/>
    <s v="Ensacado"/>
    <s v="E002"/>
    <x v="1"/>
    <d v="1899-12-30T00:34:24"/>
    <d v="1899-12-30T00:33:02"/>
    <n v="10"/>
    <x v="3"/>
    <x v="2"/>
    <x v="2"/>
    <n v="0"/>
    <n v="0"/>
    <s v="OK"/>
    <s v="Ensacado"/>
    <x v="1"/>
    <n v="0"/>
    <s v="F. ALCONERA"/>
    <s v="A"/>
    <d v="1899-12-30T00:01:22"/>
    <d v="1899-12-30T00:01:22"/>
    <s v="OK"/>
    <m/>
    <m/>
    <d v="1899-12-30T00:00:00"/>
    <d v="1899-12-30T00:34:24"/>
    <n v="5"/>
    <d v="1899-12-30T00:01:22"/>
    <n v="34.400000000001619"/>
    <n v="11"/>
    <s v="Si"/>
  </r>
  <r>
    <s v="CCAL"/>
    <s v="2025000117"/>
    <x v="0"/>
    <s v="EL209689"/>
    <s v="EAS75XZ"/>
    <d v="2025-01-02T00:00:00"/>
    <m/>
    <s v="3231"/>
    <x v="10"/>
    <s v="PA"/>
    <s v="PA"/>
    <m/>
    <d v="2025-01-02T00:00:00"/>
    <d v="1899-12-30T11:12:26"/>
    <d v="2025-01-02T00:00:00"/>
    <d v="1899-12-30T11:15:08"/>
    <d v="2025-01-02T00:00:00"/>
    <d v="1899-12-30T11:59:41"/>
    <x v="0"/>
    <s v="RFCPI"/>
    <s v="8045613513"/>
    <s v="FBO"/>
    <d v="1899-12-30T00:47:15"/>
    <d v="1899-12-30T00:44:33"/>
    <d v="1899-12-30T00:02:42"/>
    <s v="Ensacado"/>
    <s v="E002"/>
    <x v="1"/>
    <d v="1899-12-30T00:47:15"/>
    <d v="1899-12-30T00:44:33"/>
    <n v="11"/>
    <x v="3"/>
    <x v="2"/>
    <x v="2"/>
    <n v="0"/>
    <n v="0"/>
    <s v="OK"/>
    <s v="Ensacado"/>
    <x v="1"/>
    <n v="0"/>
    <s v="F. ALCONERA"/>
    <s v="B"/>
    <d v="1899-12-30T00:02:42"/>
    <d v="1899-12-30T00:02:42"/>
    <s v="OK"/>
    <m/>
    <m/>
    <d v="1899-12-30T00:00:00"/>
    <d v="1899-12-30T00:47:15"/>
    <n v="5"/>
    <d v="1899-12-30T00:02:42"/>
    <n v="47.24999999999995"/>
    <n v="11"/>
    <s v="No"/>
  </r>
  <r>
    <s v="CCAL"/>
    <s v="2025000138"/>
    <x v="0"/>
    <s v="EL136328"/>
    <s v="E93SB86"/>
    <d v="2025-01-02T00:00:00"/>
    <m/>
    <s v="3230"/>
    <x v="2"/>
    <s v="PA"/>
    <s v="PA"/>
    <m/>
    <d v="2025-01-02T00:00:00"/>
    <d v="1899-12-30T12:23:12"/>
    <d v="2025-01-02T00:00:00"/>
    <d v="1899-12-30T12:24:38"/>
    <d v="2025-01-02T00:00:00"/>
    <d v="1899-12-30T13:18:54"/>
    <x v="0"/>
    <s v="RFCPI"/>
    <s v="8045613516"/>
    <s v="FBO"/>
    <d v="1899-12-30T00:55:42"/>
    <d v="1899-12-30T00:54:16"/>
    <d v="1899-12-30T00:01:26"/>
    <s v="Ensacado"/>
    <s v="E002"/>
    <x v="1"/>
    <d v="1899-12-30T00:55:42"/>
    <d v="1899-12-30T00:54:16"/>
    <n v="12"/>
    <x v="3"/>
    <x v="2"/>
    <x v="2"/>
    <n v="0"/>
    <n v="0"/>
    <s v="OK"/>
    <s v="Ensacado"/>
    <x v="1"/>
    <n v="0"/>
    <s v="F. ALCONERA"/>
    <s v="B"/>
    <d v="1899-12-30T00:01:26"/>
    <d v="1899-12-30T00:01:26"/>
    <s v="OK"/>
    <m/>
    <m/>
    <d v="1899-12-30T00:00:00"/>
    <d v="1899-12-30T00:55:42"/>
    <n v="5"/>
    <d v="1899-12-30T00:01:26"/>
    <n v="55.700000000006469"/>
    <n v="13"/>
    <s v="No"/>
  </r>
  <r>
    <s v="CCAL"/>
    <s v="2025000146"/>
    <x v="0"/>
    <s v="EAV61337"/>
    <s v="E99XI36"/>
    <d v="2025-01-02T00:00:00"/>
    <m/>
    <s v="3231"/>
    <x v="10"/>
    <s v="PA"/>
    <s v="PA"/>
    <m/>
    <d v="2025-01-02T00:00:00"/>
    <d v="1899-12-30T12:42:14"/>
    <d v="2025-01-02T00:00:00"/>
    <d v="1899-12-30T12:43:33"/>
    <d v="2025-01-02T00:00:00"/>
    <d v="1899-12-30T13:23:30"/>
    <x v="0"/>
    <s v="RFCPI"/>
    <s v="8045613517"/>
    <s v="FBO"/>
    <d v="1899-12-30T00:41:16"/>
    <d v="1899-12-30T00:39:57"/>
    <d v="1899-12-30T00:01:19"/>
    <s v="Ensacado"/>
    <s v="E002"/>
    <x v="1"/>
    <d v="1899-12-30T00:41:16"/>
    <d v="1899-12-30T00:39:57"/>
    <n v="12"/>
    <x v="3"/>
    <x v="2"/>
    <x v="2"/>
    <n v="0"/>
    <n v="0"/>
    <s v="OK"/>
    <s v="Ensacado"/>
    <x v="1"/>
    <n v="0"/>
    <s v="F. ALCONERA"/>
    <s v="A"/>
    <d v="1899-12-30T00:01:19"/>
    <d v="1899-12-30T00:01:19"/>
    <s v="OK"/>
    <m/>
    <m/>
    <d v="1899-12-30T00:00:00"/>
    <d v="1899-12-30T00:41:16"/>
    <n v="5"/>
    <d v="1899-12-30T00:01:19"/>
    <n v="41.266666666670346"/>
    <n v="13"/>
    <s v="Si"/>
  </r>
  <r>
    <s v="CCAL"/>
    <s v="2025000156"/>
    <x v="0"/>
    <s v="EL206037"/>
    <s v="EAZ14EI"/>
    <d v="2025-01-02T00:00:00"/>
    <m/>
    <s v="3231"/>
    <x v="10"/>
    <s v="PA"/>
    <s v="PA"/>
    <m/>
    <d v="2025-01-02T00:00:00"/>
    <d v="1899-12-30T13:09:54"/>
    <d v="2025-01-02T00:00:00"/>
    <d v="1899-12-30T13:10:56"/>
    <d v="2025-01-02T00:00:00"/>
    <d v="1899-12-30T13:37:04"/>
    <x v="0"/>
    <s v="RFCPI"/>
    <s v="8045613518"/>
    <s v="FBO"/>
    <d v="1899-12-30T00:27:10"/>
    <d v="1899-12-30T00:26:08"/>
    <d v="1899-12-30T00:01:02"/>
    <s v="Ensacado"/>
    <s v="E002"/>
    <x v="1"/>
    <d v="1899-12-30T00:27:10"/>
    <d v="1899-12-30T00:26:08"/>
    <n v="13"/>
    <x v="3"/>
    <x v="2"/>
    <x v="2"/>
    <n v="0"/>
    <n v="0"/>
    <s v="OK"/>
    <s v="Ensacado"/>
    <x v="1"/>
    <n v="0"/>
    <s v="F. ALCONERA"/>
    <s v="A"/>
    <d v="1899-12-30T00:01:02"/>
    <d v="1899-12-30T00:01:02"/>
    <s v="OK"/>
    <m/>
    <m/>
    <d v="1899-12-30T00:00:00"/>
    <d v="1899-12-30T00:27:10"/>
    <n v="5"/>
    <d v="1899-12-30T00:01:02"/>
    <n v="27.166666666665584"/>
    <n v="13"/>
    <s v="Si"/>
  </r>
  <r>
    <s v="CCAL"/>
    <s v="2025000179"/>
    <x v="0"/>
    <s v="EL206036"/>
    <s v="EAS23QU"/>
    <d v="2025-01-02T00:00:00"/>
    <m/>
    <s v="3231"/>
    <x v="10"/>
    <s v="PA"/>
    <s v="PA"/>
    <m/>
    <d v="2025-01-02T00:00:00"/>
    <d v="1899-12-30T14:11:34"/>
    <d v="2025-01-02T00:00:00"/>
    <d v="1899-12-30T14:15:03"/>
    <d v="2025-01-02T00:00:00"/>
    <d v="1899-12-30T14:41:49"/>
    <x v="0"/>
    <s v="RFCPI"/>
    <s v="8045613519"/>
    <s v="FBO"/>
    <d v="1899-12-30T00:30:15"/>
    <d v="1899-12-30T00:26:46"/>
    <d v="1899-12-30T00:03:29"/>
    <s v="Ensacado"/>
    <s v="E002"/>
    <x v="1"/>
    <d v="1899-12-30T00:30:15"/>
    <d v="1899-12-30T00:26:46"/>
    <n v="14"/>
    <x v="3"/>
    <x v="2"/>
    <x v="2"/>
    <n v="0"/>
    <n v="0"/>
    <s v="OK"/>
    <s v="Ensacado"/>
    <x v="1"/>
    <n v="0"/>
    <s v="F. ALCONERA"/>
    <s v="A"/>
    <d v="1899-12-30T00:03:29"/>
    <d v="1899-12-30T00:03:29"/>
    <s v="OK"/>
    <m/>
    <m/>
    <d v="1899-12-30T00:00:00"/>
    <d v="1899-12-30T00:30:15"/>
    <n v="5"/>
    <d v="1899-12-30T00:03:29"/>
    <n v="30.250000000007926"/>
    <n v="14"/>
    <s v="Si"/>
  </r>
  <r>
    <s v="CCAL"/>
    <s v="2025000181"/>
    <x v="0"/>
    <s v="EAV61330"/>
    <s v="E99XI41"/>
    <d v="2025-01-02T00:00:00"/>
    <m/>
    <s v="3231"/>
    <x v="10"/>
    <s v="PA"/>
    <s v="PA"/>
    <m/>
    <d v="2025-01-02T00:00:00"/>
    <d v="1899-12-30T14:12:14"/>
    <d v="2025-01-02T00:00:00"/>
    <d v="1899-12-30T14:15:23"/>
    <d v="2025-01-02T00:00:00"/>
    <d v="1899-12-30T14:53:06"/>
    <x v="0"/>
    <s v="RFCPI"/>
    <s v="8045613520"/>
    <s v="FBO"/>
    <d v="1899-12-30T00:40:52"/>
    <d v="1899-12-30T00:37:43"/>
    <d v="1899-12-30T00:03:09"/>
    <s v="Ensacado"/>
    <s v="E002"/>
    <x v="1"/>
    <d v="1899-12-30T00:40:52"/>
    <d v="1899-12-30T00:37:43"/>
    <n v="14"/>
    <x v="3"/>
    <x v="2"/>
    <x v="2"/>
    <n v="0"/>
    <n v="0"/>
    <s v="OK"/>
    <s v="Ensacado"/>
    <x v="1"/>
    <n v="0"/>
    <s v="F. ALCONERA"/>
    <s v="A"/>
    <d v="1899-12-30T00:03:09"/>
    <d v="1899-12-30T00:03:09"/>
    <s v="OK"/>
    <m/>
    <m/>
    <d v="1899-12-30T00:00:00"/>
    <d v="1899-12-30T00:40:52"/>
    <n v="5"/>
    <d v="1899-12-30T00:03:09"/>
    <n v="40.866666666667243"/>
    <n v="14"/>
    <s v="Si"/>
  </r>
  <r>
    <s v="CCAL"/>
    <s v="2025000188"/>
    <x v="0"/>
    <s v="EVI9987"/>
    <s v="E21TH08"/>
    <d v="2025-01-02T00:00:00"/>
    <m/>
    <s v="3231"/>
    <x v="10"/>
    <s v="PA"/>
    <s v="PA"/>
    <m/>
    <d v="2025-01-02T00:00:00"/>
    <d v="1899-12-30T14:35:28"/>
    <d v="2025-01-02T00:00:00"/>
    <d v="1899-12-30T14:36:33"/>
    <d v="2025-01-02T00:00:00"/>
    <d v="1899-12-30T15:37:58"/>
    <x v="0"/>
    <s v="RFCPI"/>
    <s v="8045613521"/>
    <s v="FBO"/>
    <d v="1899-12-30T01:02:30"/>
    <d v="1899-12-30T01:01:25"/>
    <d v="1899-12-30T00:01:05"/>
    <s v="Ensacado"/>
    <s v="E002"/>
    <x v="1"/>
    <d v="1899-12-30T01:02:30"/>
    <d v="1899-12-30T01:01:25"/>
    <n v="14"/>
    <x v="3"/>
    <x v="2"/>
    <x v="2"/>
    <n v="0"/>
    <n v="0"/>
    <s v="OK"/>
    <s v="Ensacado"/>
    <x v="1"/>
    <n v="0"/>
    <s v="F. ALCONERA"/>
    <s v="B"/>
    <d v="1899-12-30T00:01:05"/>
    <d v="1899-12-30T00:01:05"/>
    <s v="OK"/>
    <m/>
    <m/>
    <d v="1899-12-30T00:00:00"/>
    <d v="1899-12-30T01:02:30"/>
    <n v="5"/>
    <d v="1899-12-30T00:01:05"/>
    <n v="62.500000000003212"/>
    <n v="15"/>
    <s v="No"/>
  </r>
  <r>
    <s v="CCAL"/>
    <s v="2025000202"/>
    <x v="0"/>
    <s v="EL213285"/>
    <s v="E25XR59"/>
    <d v="2025-01-02T00:00:00"/>
    <m/>
    <s v="3231"/>
    <x v="10"/>
    <s v="PA"/>
    <s v="PA"/>
    <m/>
    <d v="2025-01-02T00:00:00"/>
    <d v="1899-12-30T14:51:44"/>
    <d v="2025-01-02T00:00:00"/>
    <d v="1899-12-30T14:53:03"/>
    <d v="2025-01-02T00:00:00"/>
    <d v="1899-12-30T15:47:35"/>
    <x v="0"/>
    <s v="RFCPI"/>
    <s v="8045613522"/>
    <s v="FBO"/>
    <d v="1899-12-30T00:55:51"/>
    <d v="1899-12-30T00:54:32"/>
    <d v="1899-12-30T00:01:19"/>
    <s v="Ensacado"/>
    <s v="E002"/>
    <x v="1"/>
    <d v="1899-12-30T00:55:51"/>
    <d v="1899-12-30T00:54:32"/>
    <n v="14"/>
    <x v="3"/>
    <x v="2"/>
    <x v="2"/>
    <n v="0"/>
    <n v="0"/>
    <s v="OK"/>
    <s v="Ensacado"/>
    <x v="1"/>
    <n v="0"/>
    <s v="F. ALCONERA"/>
    <s v="B"/>
    <d v="1899-12-30T00:01:19"/>
    <d v="1899-12-30T00:01:19"/>
    <s v="OK"/>
    <m/>
    <m/>
    <d v="1899-12-30T00:00:00"/>
    <d v="1899-12-30T00:55:51"/>
    <n v="5"/>
    <d v="1899-12-30T00:01:19"/>
    <n v="55.849999999996896"/>
    <n v="15"/>
    <s v="No"/>
  </r>
  <r>
    <s v="CCAL"/>
    <s v="2025000213"/>
    <x v="0"/>
    <s v="EL209689"/>
    <s v="EAS75XZ"/>
    <d v="2025-01-02T00:00:00"/>
    <m/>
    <s v="3231"/>
    <x v="10"/>
    <s v="PA"/>
    <s v="PA"/>
    <m/>
    <d v="2025-01-02T00:00:00"/>
    <d v="1899-12-30T16:02:27"/>
    <d v="2025-01-02T00:00:00"/>
    <d v="1899-12-30T16:03:44"/>
    <d v="2025-01-02T00:00:00"/>
    <d v="1899-12-30T16:46:16"/>
    <x v="0"/>
    <s v="RFCPI"/>
    <s v="8045613526"/>
    <s v="FBO"/>
    <d v="1899-12-30T00:43:49"/>
    <d v="1899-12-30T00:42:32"/>
    <d v="1899-12-30T00:01:17"/>
    <s v="Ensacado"/>
    <s v="E002"/>
    <x v="1"/>
    <d v="1899-12-30T00:43:49"/>
    <d v="1899-12-30T00:42:32"/>
    <n v="16"/>
    <x v="3"/>
    <x v="2"/>
    <x v="2"/>
    <n v="0"/>
    <n v="0"/>
    <s v="OK"/>
    <s v="Ensacado"/>
    <x v="1"/>
    <n v="0"/>
    <s v="F. ALCONERA"/>
    <s v="A"/>
    <d v="1899-12-30T00:01:17"/>
    <d v="1899-12-30T00:01:17"/>
    <s v="OK"/>
    <m/>
    <m/>
    <d v="1899-12-30T00:00:00"/>
    <d v="1899-12-30T00:43:49"/>
    <n v="5"/>
    <d v="1899-12-30T00:01:17"/>
    <n v="43.816666666665625"/>
    <n v="16"/>
    <s v="Si"/>
  </r>
  <r>
    <s v="CCAL"/>
    <s v="2025000227"/>
    <x v="0"/>
    <s v="ESE11177"/>
    <s v="EAQ08CB"/>
    <d v="2025-01-02T00:00:00"/>
    <m/>
    <s v="3228"/>
    <x v="3"/>
    <s v="PA"/>
    <s v="S4"/>
    <m/>
    <d v="2025-01-02T00:00:00"/>
    <d v="1899-12-30T16:40:55"/>
    <d v="2025-01-02T00:00:00"/>
    <d v="1899-12-30T16:50:55"/>
    <d v="2025-01-02T00:00:00"/>
    <d v="1899-12-30T17:14:50"/>
    <x v="0"/>
    <s v="RFCPI"/>
    <s v="8045613528"/>
    <s v="FBO"/>
    <d v="1899-12-30T00:33:55"/>
    <d v="1899-12-30T00:23:55"/>
    <d v="1899-12-30T00:10:00"/>
    <s v="Granel"/>
    <s v="E001"/>
    <x v="1"/>
    <d v="1899-12-30T00:33:55"/>
    <d v="1899-12-30T00:23:55"/>
    <n v="16"/>
    <x v="3"/>
    <x v="2"/>
    <x v="1"/>
    <n v="0"/>
    <n v="0"/>
    <s v="OK"/>
    <s v="Granel"/>
    <x v="1"/>
    <n v="0"/>
    <s v="F. ALCONERA"/>
    <s v="A"/>
    <d v="1899-12-30T00:10:00"/>
    <d v="1899-12-30T00:10:00"/>
    <s v="OK"/>
    <m/>
    <m/>
    <d v="1899-12-30T00:00:00"/>
    <d v="1899-12-30T00:33:55"/>
    <n v="5"/>
    <d v="1899-12-30T00:10:00"/>
    <n v="33.916666666665677"/>
    <n v="17"/>
    <s v="Si"/>
  </r>
  <r>
    <s v="CCAL"/>
    <s v="2025000251"/>
    <x v="0"/>
    <s v="EAV61337"/>
    <s v="E99XI36"/>
    <d v="2025-01-02T00:00:00"/>
    <m/>
    <s v="3231"/>
    <x v="10"/>
    <s v="PA"/>
    <s v="PA"/>
    <m/>
    <d v="2025-01-02T00:00:00"/>
    <d v="1899-12-30T17:37:47"/>
    <d v="2025-01-02T00:00:00"/>
    <d v="1899-12-30T17:47:21"/>
    <d v="2025-01-02T00:00:00"/>
    <d v="1899-12-30T18:25:24"/>
    <x v="0"/>
    <s v="RFCPI"/>
    <s v="8045613530"/>
    <s v="FBO"/>
    <d v="1899-12-30T00:47:37"/>
    <d v="1899-12-30T00:38:03"/>
    <d v="1899-12-30T00:09:34"/>
    <s v="Ensacado"/>
    <s v="E002"/>
    <x v="1"/>
    <d v="1899-12-30T00:47:37"/>
    <d v="1899-12-30T00:38:03"/>
    <n v="17"/>
    <x v="3"/>
    <x v="2"/>
    <x v="2"/>
    <n v="0"/>
    <n v="0"/>
    <s v="OK"/>
    <s v="Ensacado"/>
    <x v="1"/>
    <n v="0"/>
    <s v="F. ALCONERA"/>
    <s v="B"/>
    <d v="1899-12-30T00:09:34"/>
    <d v="1899-12-30T00:09:34"/>
    <s v="OK"/>
    <m/>
    <m/>
    <d v="1899-12-30T00:00:00"/>
    <d v="1899-12-30T00:47:37"/>
    <n v="5"/>
    <d v="1899-12-30T00:09:34"/>
    <n v="47.616666666667179"/>
    <n v="18"/>
    <s v="No"/>
  </r>
  <r>
    <s v="CCAL"/>
    <s v="2025000258"/>
    <x v="0"/>
    <s v="EGD3810"/>
    <s v="EAJ17DG"/>
    <d v="2025-01-02T00:00:00"/>
    <m/>
    <s v="3228"/>
    <x v="3"/>
    <s v="PA"/>
    <s v="S4"/>
    <m/>
    <d v="2025-01-02T00:00:00"/>
    <d v="1899-12-30T18:34:02"/>
    <d v="2025-01-02T00:00:00"/>
    <d v="1899-12-30T18:35:17"/>
    <d v="2025-01-02T00:00:00"/>
    <d v="1899-12-30T19:06:20"/>
    <x v="0"/>
    <s v="RFCPI"/>
    <s v="8045613532"/>
    <s v="FBO"/>
    <d v="1899-12-30T00:32:18"/>
    <d v="1899-12-30T00:31:03"/>
    <d v="1899-12-30T00:01:15"/>
    <s v="Granel"/>
    <s v="E001"/>
    <x v="1"/>
    <d v="1899-12-30T00:32:18"/>
    <d v="1899-12-30T00:31:03"/>
    <n v="18"/>
    <x v="3"/>
    <x v="2"/>
    <x v="1"/>
    <n v="0"/>
    <n v="0"/>
    <s v="OK"/>
    <s v="Granel"/>
    <x v="1"/>
    <n v="0"/>
    <s v="F. ALCONERA"/>
    <s v="A"/>
    <d v="1899-12-30T00:01:15"/>
    <d v="1899-12-30T00:01:15"/>
    <s v="OK"/>
    <m/>
    <m/>
    <d v="1899-12-30T00:00:00"/>
    <d v="1899-12-30T00:32:18"/>
    <n v="5"/>
    <d v="1899-12-30T00:01:15"/>
    <n v="32.29999999999194"/>
    <n v="19"/>
    <s v="Si"/>
  </r>
  <r>
    <s v="CCAL"/>
    <s v="2025000254"/>
    <x v="0"/>
    <s v="EL206037"/>
    <s v="EAZ14EI"/>
    <d v="2025-01-02T00:00:00"/>
    <m/>
    <s v="3231"/>
    <x v="10"/>
    <s v="PA"/>
    <s v="PA"/>
    <m/>
    <d v="2025-01-02T00:00:00"/>
    <d v="1899-12-30T17:58:53"/>
    <d v="2025-01-02T00:00:00"/>
    <d v="1899-12-30T18:00:11"/>
    <d v="2025-01-02T00:00:00"/>
    <d v="1899-12-30T19:14:02"/>
    <x v="0"/>
    <s v="RFCPI"/>
    <s v="8045613533"/>
    <s v="FBO"/>
    <d v="1899-12-30T01:15:09"/>
    <d v="1899-12-30T01:13:51"/>
    <d v="1899-12-30T00:01:18"/>
    <s v="Ensacado"/>
    <s v="E002"/>
    <x v="1"/>
    <d v="1899-12-30T01:15:09"/>
    <d v="1899-12-30T01:13:51"/>
    <n v="17"/>
    <x v="3"/>
    <x v="2"/>
    <x v="2"/>
    <n v="0"/>
    <n v="0"/>
    <s v="OK"/>
    <s v="Ensacado"/>
    <x v="1"/>
    <n v="0"/>
    <s v="F. ALCONERA"/>
    <s v="B"/>
    <d v="1899-12-30T00:01:18"/>
    <d v="1899-12-30T00:01:18"/>
    <s v="OK"/>
    <m/>
    <m/>
    <d v="1899-12-30T00:00:00"/>
    <d v="1899-12-30T01:15:09"/>
    <n v="5"/>
    <d v="1899-12-30T00:01:18"/>
    <n v="75.150000000000077"/>
    <n v="19"/>
    <s v="No"/>
  </r>
  <r>
    <s v="CCAL"/>
    <s v="2025000267"/>
    <x v="0"/>
    <s v="EAV61330"/>
    <s v="E99XI41"/>
    <d v="2025-01-03T00:00:00"/>
    <m/>
    <s v="3233"/>
    <x v="9"/>
    <s v="PA"/>
    <s v="PA"/>
    <m/>
    <d v="2025-01-03T00:00:00"/>
    <d v="1899-12-30T06:20:51"/>
    <d v="2025-01-03T00:00:00"/>
    <d v="1899-12-30T06:22:03"/>
    <d v="2025-01-03T00:00:00"/>
    <d v="1899-12-30T06:46:44"/>
    <x v="0"/>
    <s v="RFCPI"/>
    <s v="8045613535"/>
    <s v="FBO"/>
    <d v="1899-12-30T00:25:53"/>
    <d v="1899-12-30T00:24:41"/>
    <d v="1899-12-30T00:01:12"/>
    <s v="Ensacado"/>
    <s v="E002"/>
    <x v="1"/>
    <d v="1899-12-30T00:25:53"/>
    <d v="1899-12-30T00:24:41"/>
    <n v="6"/>
    <x v="4"/>
    <x v="2"/>
    <x v="2"/>
    <n v="0"/>
    <n v="0"/>
    <s v="OK"/>
    <s v="Ensacado"/>
    <x v="1"/>
    <n v="0"/>
    <s v="F. ALCONERA"/>
    <s v="A"/>
    <d v="1899-12-30T00:01:12"/>
    <d v="1899-12-30T00:01:12"/>
    <s v="OK"/>
    <m/>
    <m/>
    <d v="1899-12-30T00:00:00"/>
    <d v="1899-12-30T00:25:53"/>
    <n v="6"/>
    <d v="1899-12-30T00:01:12"/>
    <n v="25.883333333323204"/>
    <n v="6"/>
    <s v="Si"/>
  </r>
  <r>
    <s v="CCAL"/>
    <s v="2025000271"/>
    <x v="0"/>
    <s v="EL213285"/>
    <s v="E25XR59"/>
    <d v="2025-01-03T00:00:00"/>
    <m/>
    <s v="3233"/>
    <x v="9"/>
    <s v="PA"/>
    <s v="PA"/>
    <m/>
    <d v="2025-01-03T00:00:00"/>
    <d v="1899-12-30T06:44:16"/>
    <d v="2025-01-03T00:00:00"/>
    <d v="1899-12-30T06:45:33"/>
    <d v="2025-01-03T00:00:00"/>
    <d v="1899-12-30T07:22:12"/>
    <x v="0"/>
    <s v="RFCPI"/>
    <s v="8045613536"/>
    <s v="FBO"/>
    <d v="1899-12-30T00:37:56"/>
    <d v="1899-12-30T00:36:39"/>
    <d v="1899-12-30T00:01:17"/>
    <s v="Ensacado"/>
    <s v="E002"/>
    <x v="1"/>
    <d v="1899-12-30T00:37:56"/>
    <d v="1899-12-30T00:36:39"/>
    <n v="6"/>
    <x v="4"/>
    <x v="2"/>
    <x v="2"/>
    <n v="0"/>
    <n v="0"/>
    <s v="OK"/>
    <s v="Ensacado"/>
    <x v="1"/>
    <n v="0"/>
    <s v="F. ALCONERA"/>
    <s v="A"/>
    <d v="1899-12-30T00:01:17"/>
    <d v="1899-12-30T00:01:17"/>
    <s v="OK"/>
    <m/>
    <m/>
    <d v="1899-12-30T00:00:00"/>
    <d v="1899-12-30T00:37:56"/>
    <n v="6"/>
    <d v="1899-12-30T00:01:17"/>
    <n v="37.933333333329564"/>
    <n v="7"/>
    <s v="Si"/>
  </r>
  <r>
    <s v="CCAL"/>
    <s v="2025000275"/>
    <x v="0"/>
    <s v="EL181870"/>
    <s v="EAB28GF"/>
    <d v="2025-01-03T00:00:00"/>
    <m/>
    <s v="3233"/>
    <x v="9"/>
    <s v="PA"/>
    <s v="PA"/>
    <m/>
    <d v="2025-01-03T00:00:00"/>
    <d v="1899-12-30T06:53:31"/>
    <d v="2025-01-03T00:00:00"/>
    <d v="1899-12-30T06:55:15"/>
    <d v="2025-01-03T00:00:00"/>
    <d v="1899-12-30T07:32:10"/>
    <x v="0"/>
    <s v="RFCPI"/>
    <s v="8045613537"/>
    <s v="FBO"/>
    <d v="1899-12-30T00:38:39"/>
    <d v="1899-12-30T00:36:55"/>
    <d v="1899-12-30T00:01:44"/>
    <s v="Ensacado"/>
    <s v="E002"/>
    <x v="1"/>
    <d v="1899-12-30T00:38:39"/>
    <d v="1899-12-30T00:36:55"/>
    <n v="6"/>
    <x v="4"/>
    <x v="2"/>
    <x v="2"/>
    <n v="0"/>
    <n v="0"/>
    <s v="OK"/>
    <s v="Ensacado"/>
    <x v="1"/>
    <n v="0"/>
    <s v="F. ALCONERA"/>
    <s v="A"/>
    <d v="1899-12-30T00:01:44"/>
    <d v="1899-12-30T00:01:44"/>
    <s v="OK"/>
    <m/>
    <m/>
    <d v="1899-12-30T00:00:00"/>
    <d v="1899-12-30T00:38:39"/>
    <n v="6"/>
    <d v="1899-12-30T00:01:44"/>
    <n v="38.65000000000316"/>
    <n v="7"/>
    <s v="Si"/>
  </r>
  <r>
    <s v="CCAL"/>
    <s v="2025000281"/>
    <x v="0"/>
    <s v="ELE4419"/>
    <s v="E97UB80"/>
    <d v="2025-01-03T00:00:00"/>
    <m/>
    <s v="3229"/>
    <x v="4"/>
    <s v="PA"/>
    <s v="S2"/>
    <m/>
    <d v="2025-01-03T00:00:00"/>
    <d v="1899-12-30T07:04:11"/>
    <d v="2025-01-03T00:00:00"/>
    <d v="1899-12-30T07:05:53"/>
    <d v="2025-01-03T00:00:00"/>
    <d v="1899-12-30T07:43:59"/>
    <x v="0"/>
    <s v="RFCPI"/>
    <s v="8045613538"/>
    <s v="FBO"/>
    <d v="1899-12-30T00:39:48"/>
    <d v="1899-12-30T00:38:06"/>
    <d v="1899-12-30T00:01:42"/>
    <s v="Granel"/>
    <s v="E001"/>
    <x v="1"/>
    <d v="1899-12-30T00:39:48"/>
    <d v="1899-12-30T00:38:06"/>
    <n v="7"/>
    <x v="4"/>
    <x v="2"/>
    <x v="1"/>
    <n v="0"/>
    <n v="0"/>
    <s v="OK"/>
    <s v="Granel"/>
    <x v="1"/>
    <n v="0"/>
    <s v="F. ALCONERA"/>
    <s v="A"/>
    <d v="1899-12-30T00:01:42"/>
    <d v="1899-12-30T00:01:42"/>
    <s v="OK"/>
    <m/>
    <m/>
    <d v="1899-12-30T00:00:00"/>
    <d v="1899-12-30T00:39:48"/>
    <n v="6"/>
    <d v="1899-12-30T00:01:42"/>
    <n v="39.800000000001582"/>
    <n v="7"/>
    <s v="Si"/>
  </r>
  <r>
    <s v="CCAL"/>
    <s v="2025000289"/>
    <x v="0"/>
    <s v="EAV61337"/>
    <s v="E99XI36"/>
    <d v="2025-01-03T00:00:00"/>
    <m/>
    <s v="3231"/>
    <x v="10"/>
    <s v="PA"/>
    <m/>
    <m/>
    <d v="2025-01-03T00:00:00"/>
    <d v="1899-12-30T07:14:16"/>
    <d v="2025-01-03T00:00:00"/>
    <d v="1899-12-30T08:01:45"/>
    <d v="2025-01-03T00:00:00"/>
    <d v="1899-12-30T08:02:16"/>
    <x v="12"/>
    <s v="E_JGARCIAGA"/>
    <s v="8045613539"/>
    <s v="FBO"/>
    <d v="1899-12-30T00:48:00"/>
    <d v="1899-12-30T00:00:31"/>
    <d v="1899-12-30T00:47:29"/>
    <s v="Ensacado"/>
    <s v="E002"/>
    <x v="1"/>
    <d v="1899-12-30T00:48:00"/>
    <d v="1899-12-30T00:00:31"/>
    <n v="7"/>
    <x v="4"/>
    <x v="2"/>
    <x v="2"/>
    <n v="0"/>
    <n v="0"/>
    <s v="OK"/>
    <s v="Ensacado"/>
    <x v="1"/>
    <n v="0"/>
    <s v="F. ALCONERA"/>
    <s v="B"/>
    <d v="1899-12-30T00:47:29"/>
    <d v="1899-12-30T00:02:29"/>
    <s v="OK"/>
    <m/>
    <m/>
    <d v="1899-12-30T00:00:00"/>
    <d v="1899-12-30T00:48:00"/>
    <n v="6"/>
    <d v="1899-12-30T00:47:29"/>
    <n v="48.000000000009578"/>
    <n v="8"/>
    <s v="No"/>
  </r>
  <r>
    <s v="CCAL"/>
    <s v="2025000297"/>
    <x v="0"/>
    <s v="EL206037"/>
    <s v="EAS75XZ"/>
    <d v="2025-01-03T00:00:00"/>
    <m/>
    <s v="3231"/>
    <x v="10"/>
    <s v="PA"/>
    <s v="PA"/>
    <m/>
    <d v="2025-01-03T00:00:00"/>
    <d v="1899-12-30T07:34:38"/>
    <d v="2025-01-03T00:00:00"/>
    <d v="1899-12-30T07:36:13"/>
    <d v="2025-01-03T00:00:00"/>
    <d v="1899-12-30T08:13:36"/>
    <x v="0"/>
    <s v="RFCPI"/>
    <s v="8045613540"/>
    <s v="FBO"/>
    <d v="1899-12-30T00:38:58"/>
    <d v="1899-12-30T00:37:23"/>
    <d v="1899-12-30T00:01:35"/>
    <s v="Ensacado"/>
    <s v="E002"/>
    <x v="1"/>
    <d v="1899-12-30T00:38:58"/>
    <d v="1899-12-30T00:37:23"/>
    <n v="7"/>
    <x v="4"/>
    <x v="2"/>
    <x v="2"/>
    <n v="0"/>
    <n v="0"/>
    <s v="OK"/>
    <s v="Ensacado"/>
    <x v="1"/>
    <n v="0"/>
    <s v="F. ALCONERA"/>
    <s v="A"/>
    <d v="1899-12-30T00:01:35"/>
    <d v="1899-12-30T00:01:35"/>
    <s v="OK"/>
    <m/>
    <m/>
    <d v="1899-12-30T00:00:00"/>
    <d v="1899-12-30T00:38:58"/>
    <n v="6"/>
    <d v="1899-12-30T00:01:35"/>
    <n v="38.966666666673582"/>
    <n v="8"/>
    <s v="Si"/>
  </r>
  <r>
    <s v="CCAL"/>
    <s v="2025000339"/>
    <x v="0"/>
    <s v="EL209689"/>
    <s v="EAZ14EI"/>
    <d v="2025-01-03T00:00:00"/>
    <m/>
    <s v="3230"/>
    <x v="2"/>
    <s v="PA"/>
    <s v="PA"/>
    <m/>
    <d v="2025-01-03T00:00:00"/>
    <d v="1899-12-30T09:27:26"/>
    <d v="2025-01-03T00:00:00"/>
    <d v="1899-12-30T09:28:56"/>
    <d v="2025-01-03T00:00:00"/>
    <d v="1899-12-30T09:57:16"/>
    <x v="0"/>
    <s v="RFCPI"/>
    <s v="8045613541"/>
    <s v="FBO"/>
    <d v="1899-12-30T00:29:50"/>
    <d v="1899-12-30T00:28:20"/>
    <d v="1899-12-30T00:01:30"/>
    <s v="Ensacado"/>
    <s v="E002"/>
    <x v="1"/>
    <d v="1899-12-30T00:29:50"/>
    <d v="1899-12-30T00:28:20"/>
    <n v="9"/>
    <x v="4"/>
    <x v="2"/>
    <x v="2"/>
    <n v="0"/>
    <n v="0"/>
    <s v="OK"/>
    <s v="Ensacado"/>
    <x v="1"/>
    <n v="0"/>
    <s v="F. ALCONERA"/>
    <s v="A"/>
    <d v="1899-12-30T00:01:30"/>
    <d v="1899-12-30T00:01:30"/>
    <s v="OK"/>
    <m/>
    <m/>
    <d v="1899-12-30T00:00:00"/>
    <d v="1899-12-30T00:29:50"/>
    <n v="6"/>
    <d v="1899-12-30T00:01:30"/>
    <n v="29.833333333329577"/>
    <n v="9"/>
    <s v="Si"/>
  </r>
  <r>
    <s v="CCAL"/>
    <s v="2025000347"/>
    <x v="0"/>
    <s v="ER6779BDD"/>
    <s v="E1832LYJ"/>
    <d v="2025-01-03T00:00:00"/>
    <m/>
    <s v="3230"/>
    <x v="2"/>
    <s v="PA"/>
    <s v="PA"/>
    <m/>
    <d v="2025-01-03T00:00:00"/>
    <d v="1899-12-30T09:42:24"/>
    <d v="2025-01-03T00:00:00"/>
    <d v="1899-12-30T09:43:06"/>
    <d v="2025-01-03T00:00:00"/>
    <d v="1899-12-30T10:26:25"/>
    <x v="0"/>
    <s v="RFCPI"/>
    <s v="8045613543"/>
    <s v="FBO"/>
    <d v="1899-12-30T00:44:01"/>
    <d v="1899-12-30T00:43:19"/>
    <d v="1899-12-30T00:00:42"/>
    <s v="Ensacado"/>
    <s v="E002"/>
    <x v="2"/>
    <d v="1899-12-30T00:44:01"/>
    <d v="1899-12-30T00:43:19"/>
    <n v="9"/>
    <x v="4"/>
    <x v="2"/>
    <x v="2"/>
    <n v="0"/>
    <n v="0"/>
    <s v="OK"/>
    <s v="Ensacado"/>
    <x v="1"/>
    <n v="0"/>
    <s v="F. ALCONERA"/>
    <s v="A"/>
    <d v="1899-12-30T00:00:42"/>
    <d v="1899-12-30T00:00:42"/>
    <s v="OK"/>
    <m/>
    <m/>
    <d v="1899-12-30T00:00:00"/>
    <d v="1899-12-30T00:44:01"/>
    <n v="6"/>
    <d v="1899-12-30T00:00:42"/>
    <n v="44.016666666667177"/>
    <n v="10"/>
    <s v="Si"/>
  </r>
  <r>
    <s v="CCAL"/>
    <s v="2025000348"/>
    <x v="0"/>
    <s v="EL193037"/>
    <s v="E53XL24"/>
    <d v="2025-01-03T00:00:00"/>
    <m/>
    <s v="3230"/>
    <x v="2"/>
    <s v="PA"/>
    <s v="PA"/>
    <m/>
    <d v="2025-01-03T00:00:00"/>
    <d v="1899-12-30T09:43:55"/>
    <d v="2025-01-03T00:00:00"/>
    <d v="1899-12-30T09:45:41"/>
    <d v="2025-01-03T00:00:00"/>
    <d v="1899-12-30T10:29:28"/>
    <x v="0"/>
    <s v="RFCPI"/>
    <s v="8045613544"/>
    <s v="FBO"/>
    <d v="1899-12-30T00:45:33"/>
    <d v="1899-12-30T00:43:47"/>
    <d v="1899-12-30T00:01:46"/>
    <s v="Ensacado"/>
    <s v="E002"/>
    <x v="1"/>
    <d v="1899-12-30T00:45:33"/>
    <d v="1899-12-30T00:43:47"/>
    <n v="9"/>
    <x v="4"/>
    <x v="2"/>
    <x v="2"/>
    <n v="0"/>
    <n v="0"/>
    <s v="OK"/>
    <s v="Ensacado"/>
    <x v="1"/>
    <n v="0"/>
    <s v="F. ALCONERA"/>
    <s v="B"/>
    <d v="1899-12-30T00:01:46"/>
    <d v="1899-12-30T00:01:46"/>
    <s v="OK"/>
    <m/>
    <m/>
    <d v="1899-12-30T00:00:00"/>
    <d v="1899-12-30T00:45:33"/>
    <n v="6"/>
    <d v="1899-12-30T00:01:46"/>
    <n v="45.549999999993531"/>
    <n v="10"/>
    <s v="No"/>
  </r>
  <r>
    <s v="CCAL"/>
    <s v="2025000357"/>
    <x v="0"/>
    <s v="EAV61330"/>
    <s v="E99XI41"/>
    <d v="2025-01-03T00:00:00"/>
    <m/>
    <s v="3230"/>
    <x v="2"/>
    <s v="PA"/>
    <s v="PA"/>
    <m/>
    <d v="2025-01-03T00:00:00"/>
    <d v="1899-12-30T10:17:40"/>
    <d v="2025-01-03T00:00:00"/>
    <d v="1899-12-30T10:19:15"/>
    <d v="2025-01-03T00:00:00"/>
    <d v="1899-12-30T10:54:13"/>
    <x v="0"/>
    <s v="RFCPI"/>
    <s v="8045613545"/>
    <s v="FBO"/>
    <d v="1899-12-30T00:36:33"/>
    <d v="1899-12-30T00:34:58"/>
    <d v="1899-12-30T00:01:35"/>
    <s v="Ensacado"/>
    <s v="E002"/>
    <x v="1"/>
    <d v="1899-12-30T00:36:33"/>
    <d v="1899-12-30T00:34:58"/>
    <n v="10"/>
    <x v="4"/>
    <x v="2"/>
    <x v="2"/>
    <n v="0"/>
    <n v="0"/>
    <s v="OK"/>
    <s v="Ensacado"/>
    <x v="1"/>
    <n v="0"/>
    <s v="F. ALCONERA"/>
    <s v="A"/>
    <d v="1899-12-30T00:01:35"/>
    <d v="1899-12-30T00:01:35"/>
    <s v="OK"/>
    <m/>
    <m/>
    <d v="1899-12-30T00:00:00"/>
    <d v="1899-12-30T00:36:33"/>
    <n v="6"/>
    <d v="1899-12-30T00:01:35"/>
    <n v="36.54999999999356"/>
    <n v="10"/>
    <s v="Si"/>
  </r>
  <r>
    <s v="CCAL"/>
    <s v="2025000370"/>
    <x v="0"/>
    <s v="EL181870"/>
    <s v="EAB28GF"/>
    <d v="2025-01-03T00:00:00"/>
    <m/>
    <s v="3230"/>
    <x v="2"/>
    <s v="PA"/>
    <s v="PA"/>
    <m/>
    <d v="2025-01-03T00:00:00"/>
    <d v="1899-12-30T10:59:27"/>
    <d v="2025-01-03T00:00:00"/>
    <d v="1899-12-30T11:00:48"/>
    <d v="2025-01-03T00:00:00"/>
    <d v="1899-12-30T11:27:30"/>
    <x v="0"/>
    <s v="RFCPI"/>
    <s v="8045613546"/>
    <s v="FBO"/>
    <d v="1899-12-30T00:28:03"/>
    <d v="1899-12-30T00:26:42"/>
    <d v="1899-12-30T00:01:21"/>
    <s v="Ensacado"/>
    <s v="E002"/>
    <x v="1"/>
    <d v="1899-12-30T00:28:03"/>
    <d v="1899-12-30T00:26:42"/>
    <n v="10"/>
    <x v="4"/>
    <x v="2"/>
    <x v="2"/>
    <n v="0"/>
    <n v="0"/>
    <s v="OK"/>
    <s v="Ensacado"/>
    <x v="1"/>
    <n v="0"/>
    <s v="F. ALCONERA"/>
    <s v="A"/>
    <d v="1899-12-30T00:01:21"/>
    <d v="1899-12-30T00:01:21"/>
    <s v="OK"/>
    <m/>
    <m/>
    <d v="1899-12-30T00:00:00"/>
    <d v="1899-12-30T00:28:03"/>
    <n v="6"/>
    <d v="1899-12-30T00:01:21"/>
    <n v="28.050000000004864"/>
    <n v="11"/>
    <s v="Si"/>
  </r>
  <r>
    <s v="CCAL"/>
    <s v="2025000371"/>
    <x v="0"/>
    <s v="EL213285"/>
    <s v="E25XR59"/>
    <d v="2025-01-03T00:00:00"/>
    <m/>
    <s v="3230"/>
    <x v="2"/>
    <s v="PA"/>
    <s v="PA"/>
    <m/>
    <d v="2025-01-03T00:00:00"/>
    <d v="1899-12-30T11:03:16"/>
    <d v="2025-01-03T00:00:00"/>
    <d v="1899-12-30T11:05:10"/>
    <d v="2025-01-03T00:00:00"/>
    <d v="1899-12-30T11:42:06"/>
    <x v="0"/>
    <s v="RFCPI"/>
    <s v="8045613547"/>
    <s v="FBO"/>
    <d v="1899-12-30T00:38:50"/>
    <d v="1899-12-30T00:36:56"/>
    <d v="1899-12-30T00:01:54"/>
    <s v="Ensacado"/>
    <s v="E002"/>
    <x v="1"/>
    <d v="1899-12-30T00:38:50"/>
    <d v="1899-12-30T00:36:56"/>
    <n v="11"/>
    <x v="4"/>
    <x v="2"/>
    <x v="2"/>
    <n v="0"/>
    <n v="0"/>
    <s v="OK"/>
    <s v="Ensacado"/>
    <x v="1"/>
    <n v="0"/>
    <s v="F. ALCONERA"/>
    <s v="A"/>
    <d v="1899-12-30T00:01:54"/>
    <d v="1899-12-30T00:01:54"/>
    <s v="OK"/>
    <m/>
    <m/>
    <d v="1899-12-30T00:00:00"/>
    <d v="1899-12-30T00:38:50"/>
    <n v="6"/>
    <d v="1899-12-30T00:01:54"/>
    <n v="38.833333333329627"/>
    <n v="11"/>
    <s v="Si"/>
  </r>
  <r>
    <s v="CCAL"/>
    <s v="2025000375"/>
    <x v="0"/>
    <s v="ELE4020"/>
    <s v="E16ZX22"/>
    <d v="2025-01-03T00:00:00"/>
    <m/>
    <s v="3228"/>
    <x v="3"/>
    <s v="PA"/>
    <s v="S4"/>
    <m/>
    <d v="2025-01-03T00:00:00"/>
    <d v="1899-12-30T11:17:20"/>
    <d v="2025-01-03T00:00:00"/>
    <d v="1899-12-30T11:19:29"/>
    <d v="2025-01-03T00:00:00"/>
    <d v="1899-12-30T12:14:18"/>
    <x v="0"/>
    <s v="RFCPI"/>
    <s v="8045613548"/>
    <s v="FBO"/>
    <d v="1899-12-30T00:56:58"/>
    <d v="1899-12-30T00:54:49"/>
    <d v="1899-12-30T00:02:09"/>
    <s v="Granel"/>
    <s v="E001"/>
    <x v="1"/>
    <d v="1899-12-30T00:56:58"/>
    <d v="1899-12-30T00:54:49"/>
    <n v="11"/>
    <x v="4"/>
    <x v="2"/>
    <x v="1"/>
    <n v="0"/>
    <n v="0"/>
    <s v="OK"/>
    <s v="Granel"/>
    <x v="1"/>
    <n v="0"/>
    <s v="F. ALCONERA"/>
    <s v="B"/>
    <d v="1899-12-30T00:02:09"/>
    <d v="1899-12-30T00:02:09"/>
    <s v="OK"/>
    <m/>
    <m/>
    <d v="1899-12-30T00:00:00"/>
    <d v="1899-12-30T00:56:58"/>
    <n v="6"/>
    <d v="1899-12-30T00:02:09"/>
    <n v="56.966666666673596"/>
    <n v="12"/>
    <s v="No"/>
  </r>
  <r>
    <s v="CCAL"/>
    <s v="2025000377"/>
    <x v="0"/>
    <s v="EAV61337"/>
    <s v="E99XI36"/>
    <d v="2025-01-03T00:00:00"/>
    <m/>
    <s v="3230"/>
    <x v="2"/>
    <s v="PA"/>
    <s v="PA"/>
    <m/>
    <d v="2025-01-03T00:00:00"/>
    <d v="1899-12-30T11:35:12"/>
    <d v="2025-01-03T00:00:00"/>
    <d v="1899-12-30T11:36:26"/>
    <d v="2025-01-03T00:00:00"/>
    <d v="1899-12-30T12:19:24"/>
    <x v="0"/>
    <s v="RFCPI"/>
    <s v="8045613549"/>
    <s v="FBO"/>
    <d v="1899-12-30T00:44:12"/>
    <d v="1899-12-30T00:42:58"/>
    <d v="1899-12-30T00:01:14"/>
    <s v="Ensacado"/>
    <s v="E002"/>
    <x v="1"/>
    <d v="1899-12-30T00:44:12"/>
    <d v="1899-12-30T00:42:58"/>
    <n v="11"/>
    <x v="4"/>
    <x v="2"/>
    <x v="2"/>
    <n v="0"/>
    <n v="0"/>
    <s v="OK"/>
    <s v="Ensacado"/>
    <x v="1"/>
    <n v="0"/>
    <s v="F. ALCONERA"/>
    <s v="A"/>
    <d v="1899-12-30T00:01:14"/>
    <d v="1899-12-30T00:01:14"/>
    <s v="OK"/>
    <m/>
    <m/>
    <d v="1899-12-30T00:00:00"/>
    <d v="1899-12-30T00:44:12"/>
    <n v="6"/>
    <d v="1899-12-30T00:01:14"/>
    <n v="44.199999999993558"/>
    <n v="12"/>
    <s v="Si"/>
  </r>
  <r>
    <s v="CCAL"/>
    <s v="2025000383"/>
    <x v="0"/>
    <s v="EBR10380"/>
    <s v="EBI91DF"/>
    <d v="2025-01-03T00:00:00"/>
    <m/>
    <s v="3228"/>
    <x v="3"/>
    <s v="PA"/>
    <s v="S4"/>
    <m/>
    <d v="2025-01-03T00:00:00"/>
    <d v="1899-12-30T11:57:01"/>
    <d v="2025-01-03T00:00:00"/>
    <d v="1899-12-30T12:00:12"/>
    <d v="2025-01-03T00:00:00"/>
    <d v="1899-12-30T12:34:11"/>
    <x v="0"/>
    <s v="RFCPI"/>
    <s v="8045613550"/>
    <s v="FBO"/>
    <d v="1899-12-30T00:37:10"/>
    <d v="1899-12-30T00:33:59"/>
    <d v="1899-12-30T00:03:11"/>
    <s v="Granel"/>
    <s v="E001"/>
    <x v="1"/>
    <d v="1899-12-30T00:37:10"/>
    <d v="1899-12-30T00:33:59"/>
    <n v="11"/>
    <x v="4"/>
    <x v="2"/>
    <x v="1"/>
    <n v="0"/>
    <n v="0"/>
    <s v="OK"/>
    <s v="Granel"/>
    <x v="1"/>
    <n v="0"/>
    <s v="F. ALCONERA"/>
    <s v="A"/>
    <d v="1899-12-30T00:03:11"/>
    <d v="1899-12-30T00:03:11"/>
    <s v="OK"/>
    <m/>
    <m/>
    <d v="1899-12-30T00:00:00"/>
    <d v="1899-12-30T00:37:10"/>
    <n v="6"/>
    <d v="1899-12-30T00:03:11"/>
    <n v="37.166666666673621"/>
    <n v="12"/>
    <s v="Si"/>
  </r>
  <r>
    <s v="CCAL"/>
    <s v="2025000387"/>
    <x v="0"/>
    <s v="ELE3842"/>
    <s v="E47XB02"/>
    <d v="2025-01-03T00:00:00"/>
    <m/>
    <s v="3228"/>
    <x v="3"/>
    <s v="PA"/>
    <s v="S4"/>
    <m/>
    <d v="2025-01-03T00:00:00"/>
    <d v="1899-12-30T12:15:14"/>
    <d v="2025-01-03T00:00:00"/>
    <d v="1899-12-30T12:17:00"/>
    <d v="2025-01-03T00:00:00"/>
    <d v="1899-12-30T13:07:10"/>
    <x v="0"/>
    <s v="RFCPI"/>
    <s v="8045613551"/>
    <s v="FBO"/>
    <d v="1899-12-30T00:51:56"/>
    <d v="1899-12-30T00:50:10"/>
    <d v="1899-12-30T00:01:46"/>
    <s v="Granel"/>
    <s v="E001"/>
    <x v="1"/>
    <d v="1899-12-30T00:51:56"/>
    <d v="1899-12-30T00:50:10"/>
    <n v="12"/>
    <x v="4"/>
    <x v="2"/>
    <x v="1"/>
    <n v="0"/>
    <n v="0"/>
    <s v="OK"/>
    <s v="Granel"/>
    <x v="1"/>
    <n v="0"/>
    <s v="F. ALCONERA"/>
    <s v="B"/>
    <d v="1899-12-30T00:01:46"/>
    <d v="1899-12-30T00:01:46"/>
    <s v="OK"/>
    <m/>
    <m/>
    <d v="1899-12-30T00:00:00"/>
    <d v="1899-12-30T00:51:56"/>
    <n v="6"/>
    <d v="1899-12-30T00:01:46"/>
    <n v="51.933333333340862"/>
    <n v="13"/>
    <s v="No"/>
  </r>
  <r>
    <s v="CCAL"/>
    <s v="2025000397"/>
    <x v="0"/>
    <s v="EP107705"/>
    <s v="EBL56ZG"/>
    <d v="2025-01-03T00:00:00"/>
    <m/>
    <s v="3229"/>
    <x v="4"/>
    <s v="PA"/>
    <s v="S2"/>
    <m/>
    <d v="2025-01-03T00:00:00"/>
    <d v="1899-12-30T12:37:41"/>
    <d v="2025-01-03T00:00:00"/>
    <d v="1899-12-30T12:38:53"/>
    <d v="2025-01-03T00:00:00"/>
    <d v="1899-12-30T13:10:54"/>
    <x v="0"/>
    <s v="RFCPI"/>
    <s v="8045613552"/>
    <s v="FBO"/>
    <d v="1899-12-30T00:33:13"/>
    <d v="1899-12-30T00:32:01"/>
    <d v="1899-12-30T00:01:12"/>
    <s v="Granel"/>
    <s v="E001"/>
    <x v="1"/>
    <d v="1899-12-30T00:33:13"/>
    <d v="1899-12-30T00:32:01"/>
    <n v="12"/>
    <x v="4"/>
    <x v="2"/>
    <x v="1"/>
    <n v="0"/>
    <n v="0"/>
    <s v="OK"/>
    <s v="Granel"/>
    <x v="1"/>
    <n v="0"/>
    <s v="F. ALCONERA"/>
    <s v="A"/>
    <d v="1899-12-30T00:01:12"/>
    <d v="1899-12-30T00:01:12"/>
    <s v="OK"/>
    <m/>
    <m/>
    <d v="1899-12-30T00:00:00"/>
    <d v="1899-12-30T00:33:13"/>
    <n v="6"/>
    <d v="1899-12-30T00:01:12"/>
    <n v="33.216666666667329"/>
    <n v="13"/>
    <s v="Si"/>
  </r>
  <r>
    <s v="CCAL"/>
    <s v="2025000390"/>
    <x v="0"/>
    <s v="EL156273"/>
    <s v="E04MN01"/>
    <d v="2025-01-03T00:00:00"/>
    <m/>
    <s v="3228"/>
    <x v="3"/>
    <s v="PA"/>
    <s v="S4"/>
    <m/>
    <d v="2025-01-03T00:00:00"/>
    <d v="1899-12-30T12:19:07"/>
    <d v="2025-01-03T00:00:00"/>
    <d v="1899-12-30T12:20:18"/>
    <d v="2025-01-03T00:00:00"/>
    <d v="1899-12-30T13:21:01"/>
    <x v="0"/>
    <s v="RFCPI"/>
    <s v="8045613553"/>
    <s v="FBO"/>
    <d v="1899-12-30T01:01:54"/>
    <d v="1899-12-30T01:00:43"/>
    <d v="1899-12-30T00:01:11"/>
    <s v="Granel"/>
    <s v="E001"/>
    <x v="1"/>
    <d v="1899-12-30T01:01:54"/>
    <d v="1899-12-30T01:00:43"/>
    <n v="12"/>
    <x v="4"/>
    <x v="2"/>
    <x v="1"/>
    <n v="0"/>
    <n v="0"/>
    <s v="OK"/>
    <s v="Granel"/>
    <x v="1"/>
    <n v="0"/>
    <s v="F. ALCONERA"/>
    <s v="B"/>
    <d v="1899-12-30T00:01:11"/>
    <d v="1899-12-30T00:01:11"/>
    <s v="OK"/>
    <m/>
    <m/>
    <d v="1899-12-30T00:00:00"/>
    <d v="1899-12-30T01:01:54"/>
    <n v="6"/>
    <d v="1899-12-30T00:01:11"/>
    <n v="61.899999999998322"/>
    <n v="13"/>
    <s v="No"/>
  </r>
  <r>
    <s v="CCAL"/>
    <s v="2025000391"/>
    <x v="0"/>
    <s v="ESE9754"/>
    <s v="E70JR83"/>
    <d v="2025-01-03T00:00:00"/>
    <m/>
    <s v="3228"/>
    <x v="3"/>
    <s v="PA"/>
    <s v="S4"/>
    <m/>
    <d v="2025-01-03T00:00:00"/>
    <d v="1899-12-30T12:20:49"/>
    <d v="2025-01-03T00:00:00"/>
    <d v="1899-12-30T12:22:03"/>
    <d v="2025-01-03T00:00:00"/>
    <d v="1899-12-30T13:40:59"/>
    <x v="0"/>
    <s v="RFCPI"/>
    <s v="8045613554"/>
    <s v="FBO"/>
    <d v="1899-12-30T01:20:10"/>
    <d v="1899-12-30T01:18:56"/>
    <d v="1899-12-30T00:01:14"/>
    <s v="Granel"/>
    <s v="E001"/>
    <x v="1"/>
    <d v="1899-12-30T01:20:10"/>
    <d v="1899-12-30T01:18:56"/>
    <n v="12"/>
    <x v="4"/>
    <x v="2"/>
    <x v="1"/>
    <n v="0"/>
    <n v="0"/>
    <s v="OK"/>
    <s v="Granel"/>
    <x v="1"/>
    <n v="0"/>
    <s v="F. ALCONERA"/>
    <s v="B"/>
    <d v="1899-12-30T00:01:14"/>
    <d v="1899-12-30T00:01:14"/>
    <s v="OK"/>
    <m/>
    <m/>
    <d v="1899-12-30T00:00:00"/>
    <d v="1899-12-30T01:20:10"/>
    <n v="6"/>
    <d v="1899-12-30T00:01:14"/>
    <n v="80.166666666657719"/>
    <n v="13"/>
    <s v="No"/>
  </r>
  <r>
    <s v="CCAL"/>
    <s v="2025000409"/>
    <x v="0"/>
    <s v="EAV37602"/>
    <s v="EBA70ND"/>
    <d v="2025-01-03T00:00:00"/>
    <m/>
    <s v="3229"/>
    <x v="4"/>
    <s v="PA"/>
    <s v="S2"/>
    <m/>
    <d v="2025-01-03T00:00:00"/>
    <d v="1899-12-30T13:20:30"/>
    <d v="2025-01-03T00:00:00"/>
    <d v="1899-12-30T13:21:42"/>
    <d v="2025-01-03T00:00:00"/>
    <d v="1899-12-30T13:57:58"/>
    <x v="0"/>
    <s v="RFCPI"/>
    <s v="8045613555"/>
    <s v="FBO"/>
    <d v="1899-12-30T00:37:28"/>
    <d v="1899-12-30T00:36:16"/>
    <d v="1899-12-30T00:01:12"/>
    <s v="Granel"/>
    <s v="E001"/>
    <x v="1"/>
    <d v="1899-12-30T00:37:28"/>
    <d v="1899-12-30T00:36:16"/>
    <n v="13"/>
    <x v="4"/>
    <x v="2"/>
    <x v="1"/>
    <n v="0"/>
    <n v="0"/>
    <s v="OK"/>
    <s v="Granel"/>
    <x v="1"/>
    <n v="0"/>
    <s v="F. ALCONERA"/>
    <s v="A"/>
    <d v="1899-12-30T00:01:12"/>
    <d v="1899-12-30T00:01:12"/>
    <s v="OK"/>
    <m/>
    <m/>
    <d v="1899-12-30T00:00:00"/>
    <d v="1899-12-30T00:37:28"/>
    <n v="6"/>
    <d v="1899-12-30T00:01:12"/>
    <n v="37.466666666668793"/>
    <n v="13"/>
    <s v="Si"/>
  </r>
  <r>
    <s v="CCAL"/>
    <s v="2025000416"/>
    <x v="0"/>
    <s v="EL209689"/>
    <s v="EAZ14EI"/>
    <d v="2025-01-03T00:00:00"/>
    <m/>
    <s v="3230"/>
    <x v="2"/>
    <s v="PA"/>
    <s v="PA"/>
    <m/>
    <d v="2025-01-03T00:00:00"/>
    <d v="1899-12-30T13:49:01"/>
    <d v="2025-01-03T00:00:00"/>
    <d v="1899-12-30T13:50:15"/>
    <d v="2025-01-03T00:00:00"/>
    <d v="1899-12-30T14:19:39"/>
    <x v="0"/>
    <s v="RFCPI"/>
    <s v="8045613556"/>
    <s v="FBO"/>
    <d v="1899-12-30T00:30:38"/>
    <d v="1899-12-30T00:29:24"/>
    <d v="1899-12-30T00:01:14"/>
    <s v="Ensacado"/>
    <s v="E002"/>
    <x v="1"/>
    <d v="1899-12-30T00:30:38"/>
    <d v="1899-12-30T00:29:24"/>
    <n v="13"/>
    <x v="4"/>
    <x v="2"/>
    <x v="2"/>
    <n v="0"/>
    <n v="0"/>
    <s v="OK"/>
    <s v="Ensacado"/>
    <x v="1"/>
    <n v="0"/>
    <s v="F. ALCONERA"/>
    <s v="A"/>
    <d v="1899-12-30T00:01:14"/>
    <d v="1899-12-30T00:01:14"/>
    <s v="OK"/>
    <m/>
    <m/>
    <d v="1899-12-30T00:00:00"/>
    <d v="1899-12-30T00:30:38"/>
    <n v="6"/>
    <d v="1899-12-30T00:01:14"/>
    <n v="30.633333333335937"/>
    <n v="14"/>
    <s v="Si"/>
  </r>
  <r>
    <s v="CCAL"/>
    <s v="2025000447"/>
    <x v="0"/>
    <s v="EL181870"/>
    <s v="EAB28GF"/>
    <d v="2025-01-03T00:00:00"/>
    <m/>
    <s v="3230"/>
    <x v="2"/>
    <s v="PA"/>
    <s v="PA"/>
    <m/>
    <d v="2025-01-03T00:00:00"/>
    <d v="1899-12-30T15:38:53"/>
    <d v="2025-01-03T00:00:00"/>
    <d v="1899-12-30T15:40:04"/>
    <d v="2025-01-03T00:00:00"/>
    <d v="1899-12-30T16:03:12"/>
    <x v="0"/>
    <s v="RFCPI"/>
    <s v="8045613557"/>
    <s v="FBO"/>
    <d v="1899-12-30T00:24:19"/>
    <d v="1899-12-30T00:23:08"/>
    <d v="1899-12-30T00:01:11"/>
    <s v="Ensacado"/>
    <s v="E002"/>
    <x v="1"/>
    <d v="1899-12-30T00:24:19"/>
    <d v="1899-12-30T00:23:08"/>
    <n v="15"/>
    <x v="4"/>
    <x v="2"/>
    <x v="2"/>
    <n v="0"/>
    <n v="0"/>
    <s v="OK"/>
    <s v="Ensacado"/>
    <x v="1"/>
    <n v="0"/>
    <s v="F. ALCONERA"/>
    <s v="A"/>
    <d v="1899-12-30T00:01:11"/>
    <d v="1899-12-30T00:01:11"/>
    <s v="OK"/>
    <m/>
    <m/>
    <d v="1899-12-30T00:00:00"/>
    <d v="1899-12-30T00:24:19"/>
    <n v="6"/>
    <d v="1899-12-30T00:01:11"/>
    <n v="24.316666666675211"/>
    <n v="16"/>
    <s v="Si"/>
  </r>
  <r>
    <s v="CCAL"/>
    <s v="2025000457"/>
    <x v="0"/>
    <s v="EL213285"/>
    <s v="E25XR59"/>
    <d v="2025-01-03T00:00:00"/>
    <m/>
    <s v="3230"/>
    <x v="2"/>
    <s v="PA"/>
    <s v="PA"/>
    <m/>
    <d v="2025-01-03T00:00:00"/>
    <d v="1899-12-30T16:05:35"/>
    <d v="2025-01-03T00:00:00"/>
    <d v="1899-12-30T16:06:49"/>
    <d v="2025-01-03T00:00:00"/>
    <d v="1899-12-30T16:41:04"/>
    <x v="0"/>
    <s v="RFCPI"/>
    <s v="8045613558"/>
    <s v="FBO"/>
    <d v="1899-12-30T00:35:29"/>
    <d v="1899-12-30T00:34:15"/>
    <d v="1899-12-30T00:01:14"/>
    <s v="Ensacado"/>
    <s v="E002"/>
    <x v="1"/>
    <d v="1899-12-30T00:35:29"/>
    <d v="1899-12-30T00:34:15"/>
    <n v="16"/>
    <x v="4"/>
    <x v="2"/>
    <x v="2"/>
    <n v="0"/>
    <n v="0"/>
    <s v="OK"/>
    <s v="Ensacado"/>
    <x v="1"/>
    <n v="0"/>
    <s v="F. ALCONERA"/>
    <s v="A"/>
    <d v="1899-12-30T00:01:14"/>
    <d v="1899-12-30T00:01:14"/>
    <s v="OK"/>
    <m/>
    <m/>
    <d v="1899-12-30T00:00:00"/>
    <d v="1899-12-30T00:35:29"/>
    <n v="6"/>
    <d v="1899-12-30T00:01:14"/>
    <n v="35.483333333342451"/>
    <n v="16"/>
    <s v="Si"/>
  </r>
  <r>
    <s v="CCAL"/>
    <s v="2025000459"/>
    <x v="0"/>
    <s v="EAV61337"/>
    <s v="E99XI36"/>
    <d v="2025-01-03T00:00:00"/>
    <m/>
    <s v="3230"/>
    <x v="2"/>
    <s v="PA"/>
    <s v="PA"/>
    <m/>
    <d v="2025-01-03T00:00:00"/>
    <d v="1899-12-30T16:09:55"/>
    <d v="2025-01-03T00:00:00"/>
    <d v="1899-12-30T16:11:07"/>
    <d v="2025-01-03T00:00:00"/>
    <d v="1899-12-30T16:56:30"/>
    <x v="0"/>
    <s v="RFCPI"/>
    <s v="8045613559"/>
    <s v="FBO"/>
    <d v="1899-12-30T00:46:35"/>
    <d v="1899-12-30T00:45:23"/>
    <d v="1899-12-30T00:01:12"/>
    <s v="Ensacado"/>
    <s v="E002"/>
    <x v="1"/>
    <d v="1899-12-30T00:46:35"/>
    <d v="1899-12-30T00:45:23"/>
    <n v="16"/>
    <x v="4"/>
    <x v="2"/>
    <x v="2"/>
    <n v="0"/>
    <n v="0"/>
    <s v="OK"/>
    <s v="Ensacado"/>
    <x v="1"/>
    <n v="0"/>
    <s v="F. ALCONERA"/>
    <s v="B"/>
    <d v="1899-12-30T00:01:12"/>
    <d v="1899-12-30T00:01:12"/>
    <s v="OK"/>
    <m/>
    <m/>
    <d v="1899-12-30T00:00:00"/>
    <d v="1899-12-30T00:46:35"/>
    <n v="6"/>
    <d v="1899-12-30T00:01:12"/>
    <n v="46.583333333337627"/>
    <n v="16"/>
    <s v="No"/>
  </r>
  <r>
    <s v="CCAL"/>
    <s v="2025000482"/>
    <x v="0"/>
    <s v="EL209689"/>
    <s v="EAZ14EI"/>
    <d v="2025-01-03T00:00:00"/>
    <m/>
    <s v="3230"/>
    <x v="2"/>
    <s v="PA"/>
    <s v="PA"/>
    <m/>
    <d v="2025-01-03T00:00:00"/>
    <d v="1899-12-30T18:37:46"/>
    <d v="2025-01-03T00:00:00"/>
    <d v="1899-12-30T18:38:56"/>
    <d v="2025-01-03T00:00:00"/>
    <d v="1899-12-30T19:06:35"/>
    <x v="0"/>
    <s v="RFCPI"/>
    <s v="8045613560"/>
    <s v="FBO"/>
    <d v="1899-12-30T00:28:49"/>
    <d v="1899-12-30T00:27:39"/>
    <d v="1899-12-30T00:01:10"/>
    <s v="Ensacado"/>
    <s v="E002"/>
    <x v="1"/>
    <d v="1899-12-30T00:28:49"/>
    <d v="1899-12-30T00:27:39"/>
    <n v="18"/>
    <x v="4"/>
    <x v="2"/>
    <x v="2"/>
    <n v="0"/>
    <n v="0"/>
    <s v="OK"/>
    <s v="Ensacado"/>
    <x v="1"/>
    <n v="0"/>
    <s v="F. ALCONERA"/>
    <s v="A"/>
    <d v="1899-12-30T00:01:10"/>
    <d v="1899-12-30T00:01:10"/>
    <s v="OK"/>
    <m/>
    <m/>
    <d v="1899-12-30T00:00:00"/>
    <d v="1899-12-30T00:28:49"/>
    <n v="6"/>
    <d v="1899-12-30T00:01:10"/>
    <n v="28.816666666675115"/>
    <n v="19"/>
    <s v="Si"/>
  </r>
  <r>
    <s v="CCAL"/>
    <s v="2025000487"/>
    <x v="0"/>
    <s v="EL209689"/>
    <s v="EAZ14EI"/>
    <d v="2025-01-06T00:00:00"/>
    <m/>
    <s v="3233"/>
    <x v="9"/>
    <s v="PA"/>
    <s v="PA"/>
    <m/>
    <d v="2025-01-06T00:00:00"/>
    <d v="1899-12-30T08:04:26"/>
    <d v="2025-01-06T00:00:00"/>
    <d v="1899-12-30T08:09:18"/>
    <d v="2025-01-06T00:00:00"/>
    <d v="1899-12-30T08:38:47"/>
    <x v="0"/>
    <s v="RFCPI"/>
    <s v="8045613561"/>
    <s v="FBO"/>
    <d v="1899-12-30T00:00:00"/>
    <d v="1899-12-30T00:00:00"/>
    <d v="1899-12-30T00:00:00"/>
    <s v="Ensacado"/>
    <s v="E002"/>
    <x v="1"/>
    <d v="1899-12-30T00:34:21"/>
    <d v="1899-12-30T00:29:29"/>
    <n v="8"/>
    <x v="23"/>
    <x v="3"/>
    <x v="2"/>
    <n v="0"/>
    <n v="0"/>
    <s v="OK"/>
    <s v="Ensacado"/>
    <x v="1"/>
    <n v="0"/>
    <s v="F. ALCONERA"/>
    <s v="A"/>
    <d v="1899-12-30T00:00:00"/>
    <d v="1899-12-30T00:00:00"/>
    <s v="OK"/>
    <m/>
    <m/>
    <d v="1899-12-30T00:00:00"/>
    <d v="1899-12-30T00:34:21"/>
    <n v="2"/>
    <d v="1899-12-30T00:04:52"/>
    <n v="34.349999999990423"/>
    <n v="8"/>
    <s v="Si"/>
  </r>
  <r>
    <s v="CCAL"/>
    <s v="2025000488"/>
    <x v="0"/>
    <s v="EL213285"/>
    <s v="E25XR59"/>
    <d v="2025-01-06T00:00:00"/>
    <m/>
    <s v="3233"/>
    <x v="9"/>
    <s v="PA"/>
    <s v="PA"/>
    <m/>
    <d v="2025-01-06T00:00:00"/>
    <d v="1899-12-30T08:07:54"/>
    <d v="2025-01-06T00:00:00"/>
    <d v="1899-12-30T08:09:39"/>
    <d v="2025-01-06T00:00:00"/>
    <d v="1899-12-30T08:49:29"/>
    <x v="0"/>
    <s v="RFCPI"/>
    <s v="8045613562"/>
    <s v="FBO"/>
    <d v="1899-12-30T00:00:00"/>
    <d v="1899-12-30T00:00:00"/>
    <d v="1899-12-30T00:00:00"/>
    <s v="Ensacado"/>
    <s v="E002"/>
    <x v="1"/>
    <d v="1899-12-30T00:41:35"/>
    <d v="1899-12-30T00:39:50"/>
    <n v="8"/>
    <x v="23"/>
    <x v="3"/>
    <x v="2"/>
    <n v="0"/>
    <n v="0"/>
    <s v="OK"/>
    <s v="Ensacado"/>
    <x v="1"/>
    <n v="0"/>
    <s v="F. ALCONERA"/>
    <s v="A"/>
    <d v="1899-12-30T00:00:00"/>
    <d v="1899-12-30T00:00:00"/>
    <s v="OK"/>
    <m/>
    <m/>
    <d v="1899-12-30T00:00:00"/>
    <d v="1899-12-30T00:41:35"/>
    <n v="2"/>
    <d v="1899-12-30T00:01:45"/>
    <n v="41.583333333340768"/>
    <n v="8"/>
    <s v="Si"/>
  </r>
  <r>
    <s v="CCAL"/>
    <s v="2025000489"/>
    <x v="0"/>
    <s v="EAV61337"/>
    <s v="E99XI36"/>
    <d v="2025-01-06T00:00:00"/>
    <m/>
    <s v="3233"/>
    <x v="9"/>
    <s v="PA"/>
    <s v="PA"/>
    <m/>
    <d v="2025-01-06T00:00:00"/>
    <d v="1899-12-30T08:09:29"/>
    <d v="2025-01-06T00:00:00"/>
    <d v="1899-12-30T08:10:43"/>
    <d v="2025-01-06T00:00:00"/>
    <d v="1899-12-30T09:03:34"/>
    <x v="0"/>
    <s v="RFCPI"/>
    <s v="8045613563"/>
    <s v="FBO"/>
    <d v="1899-12-30T00:00:00"/>
    <d v="1899-12-30T00:00:00"/>
    <d v="1899-12-30T00:00:00"/>
    <s v="Ensacado"/>
    <s v="E002"/>
    <x v="1"/>
    <d v="1899-12-30T00:54:05"/>
    <d v="1899-12-30T00:52:51"/>
    <n v="8"/>
    <x v="23"/>
    <x v="3"/>
    <x v="2"/>
    <n v="0"/>
    <n v="0"/>
    <s v="OK"/>
    <s v="Ensacado"/>
    <x v="1"/>
    <n v="0"/>
    <s v="F. ALCONERA"/>
    <s v="B"/>
    <d v="1899-12-30T00:00:00"/>
    <d v="1899-12-30T00:00:00"/>
    <s v="OK"/>
    <m/>
    <m/>
    <d v="1899-12-30T00:00:00"/>
    <d v="1899-12-30T00:54:05"/>
    <n v="2"/>
    <d v="1899-12-30T00:01:14"/>
    <n v="54.083333333332803"/>
    <n v="9"/>
    <s v="No"/>
  </r>
  <r>
    <s v="CCAL"/>
    <s v="2025000491"/>
    <x v="0"/>
    <s v="EL181870"/>
    <s v="EAB28GF"/>
    <d v="2025-01-06T00:00:00"/>
    <m/>
    <s v="3233"/>
    <x v="9"/>
    <s v="PA"/>
    <s v="PA"/>
    <m/>
    <d v="2025-01-06T00:00:00"/>
    <d v="1899-12-30T11:24:46"/>
    <d v="2025-01-06T00:00:00"/>
    <d v="1899-12-30T11:26:02"/>
    <d v="2025-01-06T00:00:00"/>
    <d v="1899-12-30T11:52:54"/>
    <x v="0"/>
    <s v="RFCPI"/>
    <s v="8045613564"/>
    <s v="FBO"/>
    <d v="1899-12-30T00:00:00"/>
    <d v="1899-12-30T00:00:00"/>
    <d v="1899-12-30T00:00:00"/>
    <s v="Ensacado"/>
    <s v="E002"/>
    <x v="1"/>
    <d v="1899-12-30T00:28:08"/>
    <d v="1899-12-30T00:26:52"/>
    <n v="11"/>
    <x v="23"/>
    <x v="3"/>
    <x v="2"/>
    <n v="0"/>
    <n v="0"/>
    <s v="OK"/>
    <s v="Ensacado"/>
    <x v="1"/>
    <n v="0"/>
    <s v="F. ALCONERA"/>
    <s v="A"/>
    <d v="1899-12-30T00:00:00"/>
    <d v="1899-12-30T00:00:00"/>
    <s v="OK"/>
    <m/>
    <m/>
    <d v="1899-12-30T00:00:00"/>
    <d v="1899-12-30T00:28:08"/>
    <n v="2"/>
    <d v="1899-12-30T00:01:16"/>
    <n v="28.133333333323236"/>
    <n v="11"/>
    <s v="Si"/>
  </r>
  <r>
    <s v="CCAL"/>
    <s v="2025000490"/>
    <x v="0"/>
    <s v="EL106269"/>
    <s v="E43PC39"/>
    <d v="2025-01-06T00:00:00"/>
    <m/>
    <s v="3228"/>
    <x v="3"/>
    <s v="PA"/>
    <s v="S4"/>
    <m/>
    <d v="2025-01-06T00:00:00"/>
    <d v="1899-12-30T11:18:24"/>
    <d v="2025-01-06T00:00:00"/>
    <d v="1899-12-30T11:19:42"/>
    <d v="2025-01-06T00:00:00"/>
    <d v="1899-12-30T12:32:56"/>
    <x v="0"/>
    <s v="RFCPI"/>
    <s v="8045613565"/>
    <s v="FBO"/>
    <d v="1899-12-30T00:00:00"/>
    <d v="1899-12-30T00:00:00"/>
    <d v="1899-12-30T00:00:00"/>
    <s v="Granel"/>
    <s v="E001"/>
    <x v="1"/>
    <d v="1899-12-30T01:14:32"/>
    <d v="1899-12-30T01:13:14"/>
    <n v="11"/>
    <x v="23"/>
    <x v="3"/>
    <x v="1"/>
    <n v="0"/>
    <n v="0"/>
    <s v="OK"/>
    <s v="Granel"/>
    <x v="1"/>
    <n v="0"/>
    <s v="F. ALCONERA"/>
    <s v="B"/>
    <d v="1899-12-30T00:00:00"/>
    <d v="1899-12-30T00:00:00"/>
    <s v="OK"/>
    <m/>
    <m/>
    <d v="1899-12-30T00:00:00"/>
    <d v="1899-12-30T01:14:32"/>
    <n v="2"/>
    <d v="1899-12-30T00:01:18"/>
    <n v="74.533333333334397"/>
    <n v="12"/>
    <s v="No"/>
  </r>
  <r>
    <s v="CCAL"/>
    <s v="2025000492"/>
    <x v="0"/>
    <s v="EL185993"/>
    <s v="E07SD41"/>
    <d v="2025-01-06T00:00:00"/>
    <m/>
    <s v="3228"/>
    <x v="3"/>
    <s v="PA"/>
    <s v="S4"/>
    <m/>
    <d v="2025-01-06T00:00:00"/>
    <d v="1899-12-30T11:45:03"/>
    <d v="2025-01-06T00:00:00"/>
    <d v="1899-12-30T11:46:31"/>
    <d v="2025-01-06T00:00:00"/>
    <d v="1899-12-30T12:51:32"/>
    <x v="0"/>
    <s v="RFCPI"/>
    <s v="8045613566"/>
    <s v="FBO"/>
    <d v="1899-12-30T00:00:00"/>
    <d v="1899-12-30T00:00:00"/>
    <d v="1899-12-30T00:00:00"/>
    <s v="Granel"/>
    <s v="E001"/>
    <x v="1"/>
    <d v="1899-12-30T01:06:29"/>
    <d v="1899-12-30T01:05:01"/>
    <n v="11"/>
    <x v="23"/>
    <x v="3"/>
    <x v="1"/>
    <n v="0"/>
    <n v="0"/>
    <s v="OK"/>
    <s v="Granel"/>
    <x v="1"/>
    <n v="0"/>
    <s v="F. ALCONERA"/>
    <s v="B"/>
    <d v="1899-12-30T00:00:00"/>
    <d v="1899-12-30T00:00:00"/>
    <s v="OK"/>
    <m/>
    <m/>
    <d v="1899-12-30T00:00:00"/>
    <d v="1899-12-30T01:06:29"/>
    <n v="2"/>
    <d v="1899-12-30T00:01:28"/>
    <n v="66.483333333331231"/>
    <n v="12"/>
    <s v="No"/>
  </r>
  <r>
    <s v="CCAL"/>
    <s v="2025000493"/>
    <x v="0"/>
    <s v="EBR10380"/>
    <s v="EBI91DF"/>
    <d v="2025-01-06T00:00:00"/>
    <m/>
    <s v="3228"/>
    <x v="3"/>
    <s v="PA"/>
    <s v="S4"/>
    <m/>
    <d v="2025-01-06T00:00:00"/>
    <d v="1899-12-30T11:57:47"/>
    <d v="2025-01-06T00:00:00"/>
    <d v="1899-12-30T11:59:12"/>
    <d v="2025-01-06T00:00:00"/>
    <d v="1899-12-30T13:16:37"/>
    <x v="0"/>
    <s v="RFCPI"/>
    <s v="8045613567"/>
    <s v="FBO"/>
    <d v="1899-12-30T00:00:00"/>
    <d v="1899-12-30T00:00:00"/>
    <d v="1899-12-30T00:00:00"/>
    <s v="Granel"/>
    <s v="E001"/>
    <x v="1"/>
    <d v="1899-12-30T01:18:50"/>
    <d v="1899-12-30T01:17:25"/>
    <n v="11"/>
    <x v="23"/>
    <x v="3"/>
    <x v="1"/>
    <n v="0"/>
    <n v="0"/>
    <s v="OK"/>
    <s v="Granel"/>
    <x v="1"/>
    <n v="0"/>
    <s v="F. ALCONERA"/>
    <s v="B"/>
    <d v="1899-12-30T00:00:00"/>
    <d v="1899-12-30T00:00:00"/>
    <s v="OK"/>
    <m/>
    <m/>
    <d v="1899-12-30T00:00:00"/>
    <d v="1899-12-30T01:18:50"/>
    <n v="2"/>
    <d v="1899-12-30T00:01:25"/>
    <n v="78.833333333332831"/>
    <n v="13"/>
    <s v="No"/>
  </r>
  <r>
    <s v="CCAL"/>
    <s v="2025000495"/>
    <x v="0"/>
    <s v="EAV61337"/>
    <s v="E99XI36"/>
    <d v="2025-01-06T00:00:00"/>
    <m/>
    <s v="3233"/>
    <x v="9"/>
    <s v="PA"/>
    <s v="PA"/>
    <m/>
    <d v="2025-01-06T00:00:00"/>
    <d v="1899-12-30T12:51:31"/>
    <d v="2025-01-06T00:00:00"/>
    <d v="1899-12-30T12:53:07"/>
    <d v="2025-01-06T00:00:00"/>
    <d v="1899-12-30T13:24:54"/>
    <x v="0"/>
    <s v="RFCPI"/>
    <s v="8045613568"/>
    <s v="FBO"/>
    <d v="1899-12-30T00:00:00"/>
    <d v="1899-12-30T00:00:00"/>
    <d v="1899-12-30T00:00:00"/>
    <s v="Ensacado"/>
    <s v="E002"/>
    <x v="1"/>
    <d v="1899-12-30T00:33:23"/>
    <d v="1899-12-30T00:31:47"/>
    <n v="12"/>
    <x v="23"/>
    <x v="3"/>
    <x v="2"/>
    <n v="0"/>
    <n v="0"/>
    <s v="OK"/>
    <s v="Ensacado"/>
    <x v="1"/>
    <n v="0"/>
    <s v="F. ALCONERA"/>
    <s v="A"/>
    <d v="1899-12-30T00:00:00"/>
    <d v="1899-12-30T00:00:00"/>
    <s v="OK"/>
    <m/>
    <m/>
    <d v="1899-12-30T00:00:00"/>
    <d v="1899-12-30T00:33:23"/>
    <n v="2"/>
    <d v="1899-12-30T00:01:36"/>
    <n v="33.38333333333285"/>
    <n v="13"/>
    <s v="Si"/>
  </r>
  <r>
    <s v="CCAL"/>
    <s v="2025000494"/>
    <x v="0"/>
    <s v="EL163809"/>
    <s v="E39TD89"/>
    <d v="2025-01-06T00:00:00"/>
    <m/>
    <s v="3228"/>
    <x v="3"/>
    <s v="PA"/>
    <s v="S4"/>
    <m/>
    <d v="2025-01-06T00:00:00"/>
    <d v="1899-12-30T12:33:29"/>
    <d v="2025-01-06T00:00:00"/>
    <d v="1899-12-30T12:34:41"/>
    <d v="2025-01-06T00:00:00"/>
    <d v="1899-12-30T13:45:13"/>
    <x v="0"/>
    <s v="RFCPI"/>
    <s v="8045613569"/>
    <s v="FBO"/>
    <d v="1899-12-30T00:00:00"/>
    <d v="1899-12-30T00:00:00"/>
    <d v="1899-12-30T00:00:00"/>
    <s v="Granel"/>
    <s v="E001"/>
    <x v="1"/>
    <d v="1899-12-30T01:11:44"/>
    <d v="1899-12-30T01:10:32"/>
    <n v="12"/>
    <x v="23"/>
    <x v="3"/>
    <x v="1"/>
    <n v="0"/>
    <n v="0"/>
    <s v="OK"/>
    <s v="Granel"/>
    <x v="1"/>
    <n v="0"/>
    <s v="F. ALCONERA"/>
    <s v="B"/>
    <d v="1899-12-30T00:00:00"/>
    <d v="1899-12-30T00:00:00"/>
    <s v="OK"/>
    <m/>
    <m/>
    <d v="1899-12-30T00:00:00"/>
    <d v="1899-12-30T01:11:44"/>
    <n v="2"/>
    <d v="1899-12-30T00:01:12"/>
    <n v="71.733333333340767"/>
    <n v="13"/>
    <s v="No"/>
  </r>
  <r>
    <s v="CCAL"/>
    <s v="2025000496"/>
    <x v="0"/>
    <s v="ELE4655"/>
    <s v="EBG74IH"/>
    <d v="2025-01-06T00:00:00"/>
    <m/>
    <s v="3229"/>
    <x v="4"/>
    <s v="PA"/>
    <s v="S2"/>
    <m/>
    <d v="2025-01-06T00:00:00"/>
    <d v="1899-12-30T14:34:45"/>
    <d v="2025-01-06T00:00:00"/>
    <d v="1899-12-30T14:36:01"/>
    <d v="2025-01-06T00:00:00"/>
    <d v="1899-12-30T15:10:45"/>
    <x v="0"/>
    <s v="RFCPI"/>
    <s v="8045613570"/>
    <s v="FBO"/>
    <d v="1899-12-30T00:00:00"/>
    <d v="1899-12-30T00:00:00"/>
    <d v="1899-12-30T00:00:00"/>
    <s v="Granel"/>
    <s v="E001"/>
    <x v="1"/>
    <d v="1899-12-30T00:36:00"/>
    <d v="1899-12-30T00:34:44"/>
    <n v="14"/>
    <x v="23"/>
    <x v="3"/>
    <x v="1"/>
    <n v="0"/>
    <n v="0"/>
    <s v="OK"/>
    <s v="Granel"/>
    <x v="1"/>
    <n v="0"/>
    <s v="F. ALCONERA"/>
    <s v="A"/>
    <d v="1899-12-30T00:00:00"/>
    <d v="1899-12-30T00:00:00"/>
    <s v="OK"/>
    <m/>
    <m/>
    <d v="1899-12-30T00:00:00"/>
    <d v="1899-12-30T00:36:00"/>
    <n v="2"/>
    <d v="1899-12-30T00:01:16"/>
    <n v="36.000000000000028"/>
    <n v="15"/>
    <s v="Si"/>
  </r>
  <r>
    <s v="CCAL"/>
    <s v="2025000497"/>
    <x v="0"/>
    <s v="ELE4458"/>
    <s v="EBA72OG"/>
    <d v="2025-01-06T00:00:00"/>
    <m/>
    <s v="3228"/>
    <x v="3"/>
    <s v="PA"/>
    <s v="S4"/>
    <m/>
    <d v="2025-01-06T00:00:00"/>
    <d v="1899-12-30T14:49:53"/>
    <d v="2025-01-06T00:00:00"/>
    <d v="1899-12-30T14:51:19"/>
    <d v="2025-01-06T00:00:00"/>
    <d v="1899-12-30T15:19:48"/>
    <x v="0"/>
    <s v="RFCPI"/>
    <s v="8045613571"/>
    <s v="FBO"/>
    <d v="1899-12-30T00:00:00"/>
    <d v="1899-12-30T00:00:00"/>
    <d v="1899-12-30T00:00:00"/>
    <s v="Granel"/>
    <s v="E001"/>
    <x v="1"/>
    <d v="1899-12-30T00:29:55"/>
    <d v="1899-12-30T00:28:29"/>
    <n v="14"/>
    <x v="23"/>
    <x v="3"/>
    <x v="1"/>
    <n v="0"/>
    <n v="0"/>
    <s v="OK"/>
    <s v="Granel"/>
    <x v="1"/>
    <n v="0"/>
    <s v="F. ALCONERA"/>
    <s v="A"/>
    <d v="1899-12-30T00:00:00"/>
    <d v="1899-12-30T00:00:00"/>
    <s v="OK"/>
    <m/>
    <m/>
    <d v="1899-12-30T00:00:00"/>
    <d v="1899-12-30T00:29:55"/>
    <n v="2"/>
    <d v="1899-12-30T00:01:26"/>
    <n v="29.916666666662497"/>
    <n v="15"/>
    <s v="Si"/>
  </r>
  <r>
    <s v="CCAL"/>
    <s v="2025000498"/>
    <x v="0"/>
    <s v="EVI11002"/>
    <s v="E33ZG78"/>
    <d v="2025-01-06T00:00:00"/>
    <m/>
    <s v="3230"/>
    <x v="2"/>
    <s v="PA"/>
    <s v="PA"/>
    <m/>
    <d v="2025-01-06T00:00:00"/>
    <d v="1899-12-30T14:54:15"/>
    <d v="2025-01-06T00:00:00"/>
    <d v="1899-12-30T15:18:52"/>
    <d v="2025-01-06T00:00:00"/>
    <d v="1899-12-30T15:36:19"/>
    <x v="0"/>
    <s v="RFCPI"/>
    <s v="8045613572"/>
    <s v="FBO"/>
    <d v="1899-12-30T00:00:00"/>
    <d v="1899-12-30T00:00:00"/>
    <d v="1899-12-30T00:00:00"/>
    <s v="Ensacado"/>
    <s v="E002"/>
    <x v="1"/>
    <d v="1899-12-30T00:42:04"/>
    <d v="1899-12-30T00:17:27"/>
    <n v="14"/>
    <x v="23"/>
    <x v="3"/>
    <x v="2"/>
    <n v="0"/>
    <n v="0"/>
    <s v="OK"/>
    <s v="Ensacado"/>
    <x v="1"/>
    <n v="0"/>
    <s v="F. ALCONERA"/>
    <s v="A"/>
    <d v="1899-12-30T00:00:00"/>
    <d v="1899-12-30T00:00:00"/>
    <s v="OK"/>
    <m/>
    <m/>
    <d v="1899-12-30T00:00:00"/>
    <d v="1899-12-30T00:42:04"/>
    <n v="2"/>
    <d v="1899-12-30T00:24:37"/>
    <n v="42.066666666676703"/>
    <n v="15"/>
    <s v="Si"/>
  </r>
  <r>
    <s v="CCAL"/>
    <s v="2025000499"/>
    <x v="0"/>
    <s v="E13075"/>
    <s v="E59VU54"/>
    <d v="2025-01-06T00:00:00"/>
    <m/>
    <s v="3230"/>
    <x v="2"/>
    <s v="PA"/>
    <s v="PA"/>
    <m/>
    <d v="2025-01-06T00:00:00"/>
    <d v="1899-12-30T15:01:40"/>
    <d v="2025-01-06T00:00:00"/>
    <d v="1899-12-30T15:19:11"/>
    <d v="2025-01-06T00:00:00"/>
    <d v="1899-12-30T15:50:04"/>
    <x v="0"/>
    <s v="RFCPI"/>
    <s v="8045613573"/>
    <s v="FBO"/>
    <d v="1899-12-30T00:00:00"/>
    <d v="1899-12-30T00:00:00"/>
    <d v="1899-12-30T00:00:00"/>
    <s v="Ensacado"/>
    <s v="E002"/>
    <x v="1"/>
    <d v="1899-12-30T00:48:24"/>
    <d v="1899-12-30T00:30:53"/>
    <n v="15"/>
    <x v="23"/>
    <x v="3"/>
    <x v="2"/>
    <n v="0"/>
    <n v="0"/>
    <s v="OK"/>
    <s v="Ensacado"/>
    <x v="1"/>
    <n v="0"/>
    <s v="F. ALCONERA"/>
    <s v="B"/>
    <d v="1899-12-30T00:00:00"/>
    <d v="1899-12-30T00:00:00"/>
    <s v="OK"/>
    <m/>
    <m/>
    <d v="1899-12-30T00:00:00"/>
    <d v="1899-12-30T00:48:24"/>
    <n v="2"/>
    <d v="1899-12-30T00:17:31"/>
    <n v="48.39999999999845"/>
    <n v="15"/>
    <s v="No"/>
  </r>
  <r>
    <s v="CCAL"/>
    <s v="2025000500"/>
    <x v="0"/>
    <s v="EVI14284"/>
    <s v="EAR70XV"/>
    <d v="2025-01-06T00:00:00"/>
    <m/>
    <s v="3228"/>
    <x v="3"/>
    <s v="PA"/>
    <s v="S4"/>
    <m/>
    <d v="2025-01-06T00:00:00"/>
    <d v="1899-12-30T15:18:51"/>
    <d v="2025-01-06T00:00:00"/>
    <d v="1899-12-30T15:20:06"/>
    <d v="2025-01-06T00:00:00"/>
    <d v="1899-12-30T15:51:10"/>
    <x v="0"/>
    <s v="RFCPI"/>
    <s v="8045613574"/>
    <s v="FBO"/>
    <d v="1899-12-30T00:00:00"/>
    <d v="1899-12-30T00:00:00"/>
    <d v="1899-12-30T00:00:00"/>
    <s v="Granel"/>
    <s v="E001"/>
    <x v="1"/>
    <d v="1899-12-30T00:32:19"/>
    <d v="1899-12-30T00:31:04"/>
    <n v="15"/>
    <x v="23"/>
    <x v="3"/>
    <x v="1"/>
    <n v="0"/>
    <n v="0"/>
    <s v="OK"/>
    <s v="Granel"/>
    <x v="1"/>
    <n v="0"/>
    <s v="F. ALCONERA"/>
    <s v="A"/>
    <d v="1899-12-30T00:00:00"/>
    <d v="1899-12-30T00:00:00"/>
    <s v="OK"/>
    <m/>
    <m/>
    <d v="1899-12-30T00:00:00"/>
    <d v="1899-12-30T00:32:19"/>
    <n v="2"/>
    <d v="1899-12-30T00:01:15"/>
    <n v="32.316666666667189"/>
    <n v="15"/>
    <s v="Si"/>
  </r>
  <r>
    <s v="CCAL"/>
    <s v="2025000502"/>
    <x v="0"/>
    <s v="EAV61337"/>
    <s v="E99XI36"/>
    <d v="2025-01-07T00:00:00"/>
    <m/>
    <s v="3233"/>
    <x v="9"/>
    <s v="PA"/>
    <s v="PA"/>
    <m/>
    <d v="2025-01-07T00:00:00"/>
    <d v="1899-12-30T06:04:56"/>
    <d v="2025-01-07T00:00:00"/>
    <d v="1899-12-30T06:06:26"/>
    <d v="2025-01-07T00:00:00"/>
    <d v="1899-12-30T06:39:02"/>
    <x v="0"/>
    <s v="RFCPI"/>
    <s v="8045613575"/>
    <s v="FBO"/>
    <d v="1899-12-30T00:34:06"/>
    <d v="1899-12-30T00:32:36"/>
    <d v="1899-12-30T00:01:30"/>
    <s v="Ensacado"/>
    <s v="E002"/>
    <x v="1"/>
    <d v="1899-12-30T00:34:06"/>
    <d v="1899-12-30T00:32:36"/>
    <n v="6"/>
    <x v="5"/>
    <x v="3"/>
    <x v="2"/>
    <n v="0"/>
    <n v="0"/>
    <s v="OK"/>
    <s v="Ensacado"/>
    <x v="1"/>
    <n v="0"/>
    <s v="F. ALCONERA"/>
    <s v="A"/>
    <d v="1899-12-30T00:01:30"/>
    <d v="1899-12-30T00:01:30"/>
    <s v="OK"/>
    <m/>
    <m/>
    <d v="1899-12-30T00:00:00"/>
    <d v="1899-12-30T00:34:06"/>
    <n v="3"/>
    <d v="1899-12-30T00:01:30"/>
    <n v="34.099999999991979"/>
    <n v="6"/>
    <s v="Si"/>
  </r>
  <r>
    <s v="CCAL"/>
    <s v="2025000508"/>
    <x v="0"/>
    <s v="EL209689"/>
    <s v="EAZ14EI"/>
    <d v="2025-01-07T00:00:00"/>
    <m/>
    <s v="3233"/>
    <x v="9"/>
    <s v="PA"/>
    <s v="PA"/>
    <m/>
    <d v="2025-01-07T00:00:00"/>
    <d v="1899-12-30T06:22:29"/>
    <d v="2025-01-07T00:00:00"/>
    <d v="1899-12-30T06:23:48"/>
    <d v="2025-01-07T00:00:00"/>
    <d v="1899-12-30T07:04:48"/>
    <x v="0"/>
    <s v="RFCPI"/>
    <s v="8045613576"/>
    <s v="FBO"/>
    <d v="1899-12-30T00:42:19"/>
    <d v="1899-12-30T00:41:00"/>
    <d v="1899-12-30T00:01:19"/>
    <s v="Ensacado"/>
    <s v="E002"/>
    <x v="1"/>
    <d v="1899-12-30T00:42:19"/>
    <d v="1899-12-30T00:41:00"/>
    <n v="6"/>
    <x v="5"/>
    <x v="3"/>
    <x v="2"/>
    <n v="0"/>
    <n v="0"/>
    <s v="OK"/>
    <s v="Ensacado"/>
    <x v="1"/>
    <n v="0"/>
    <s v="F. ALCONERA"/>
    <s v="A"/>
    <d v="1899-12-30T00:01:19"/>
    <d v="1899-12-30T00:01:19"/>
    <s v="OK"/>
    <m/>
    <m/>
    <d v="1899-12-30T00:00:00"/>
    <d v="1899-12-30T00:42:19"/>
    <n v="3"/>
    <d v="1899-12-30T00:01:19"/>
    <n v="42.316666666660758"/>
    <n v="7"/>
    <s v="Si"/>
  </r>
  <r>
    <s v="CCAL"/>
    <s v="2025000509"/>
    <x v="0"/>
    <s v="EL156217"/>
    <s v="EAL72MD"/>
    <d v="2025-01-07T00:00:00"/>
    <m/>
    <s v="3230"/>
    <x v="2"/>
    <s v="PA"/>
    <s v="PA"/>
    <m/>
    <d v="2025-01-07T00:00:00"/>
    <d v="1899-12-30T06:29:10"/>
    <d v="2025-01-07T00:00:00"/>
    <d v="1899-12-30T06:30:32"/>
    <d v="2025-01-07T00:00:00"/>
    <d v="1899-12-30T07:16:25"/>
    <x v="0"/>
    <s v="RFCPI"/>
    <s v="8045613577"/>
    <s v="FBO"/>
    <d v="1899-12-30T00:47:15"/>
    <d v="1899-12-30T00:45:53"/>
    <d v="1899-12-30T00:01:22"/>
    <s v="Ensacado"/>
    <s v="E002"/>
    <x v="1"/>
    <d v="1899-12-30T00:47:15"/>
    <d v="1899-12-30T00:45:53"/>
    <n v="6"/>
    <x v="5"/>
    <x v="3"/>
    <x v="2"/>
    <n v="0"/>
    <n v="0"/>
    <s v="OK"/>
    <s v="Ensacado"/>
    <x v="1"/>
    <n v="0"/>
    <s v="F. ALCONERA"/>
    <s v="B"/>
    <d v="1899-12-30T00:01:22"/>
    <d v="1899-12-30T00:01:22"/>
    <s v="OK"/>
    <m/>
    <m/>
    <d v="1899-12-30T00:00:00"/>
    <d v="1899-12-30T00:47:15"/>
    <n v="3"/>
    <d v="1899-12-30T00:01:22"/>
    <n v="47.250000000000028"/>
    <n v="7"/>
    <s v="No"/>
  </r>
  <r>
    <s v="CCAL"/>
    <s v="2025000512"/>
    <x v="0"/>
    <s v="ELE4663"/>
    <s v="EBA89QS"/>
    <d v="2025-01-07T00:00:00"/>
    <m/>
    <s v="3229"/>
    <x v="4"/>
    <s v="PA"/>
    <s v="S2"/>
    <m/>
    <d v="2025-01-07T00:00:00"/>
    <d v="1899-12-30T06:39:45"/>
    <d v="2025-01-07T00:00:00"/>
    <d v="1899-12-30T06:41:32"/>
    <d v="2025-01-07T00:00:00"/>
    <d v="1899-12-30T07:16:58"/>
    <x v="0"/>
    <s v="RFCPI"/>
    <s v="8045613578"/>
    <s v="FBO"/>
    <d v="1899-12-30T00:37:13"/>
    <d v="1899-12-30T00:35:26"/>
    <d v="1899-12-30T00:01:47"/>
    <s v="Granel"/>
    <s v="E001"/>
    <x v="1"/>
    <d v="1899-12-30T00:37:13"/>
    <d v="1899-12-30T00:35:26"/>
    <n v="6"/>
    <x v="5"/>
    <x v="3"/>
    <x v="1"/>
    <n v="0"/>
    <n v="0"/>
    <s v="OK"/>
    <s v="Granel"/>
    <x v="1"/>
    <n v="0"/>
    <s v="F. ALCONERA"/>
    <s v="A"/>
    <d v="1899-12-30T00:01:47"/>
    <d v="1899-12-30T00:01:47"/>
    <s v="OK"/>
    <m/>
    <m/>
    <d v="1899-12-30T00:00:00"/>
    <d v="1899-12-30T00:37:13"/>
    <n v="3"/>
    <d v="1899-12-30T00:01:47"/>
    <n v="37.216666666656046"/>
    <n v="7"/>
    <s v="Si"/>
  </r>
  <r>
    <s v="CCAL"/>
    <s v="2025000519"/>
    <x v="0"/>
    <s v="EGD3810"/>
    <s v="EAJ17DG"/>
    <d v="2025-01-07T00:00:00"/>
    <m/>
    <s v="3229"/>
    <x v="4"/>
    <s v="PA"/>
    <s v="S2"/>
    <m/>
    <d v="2025-01-07T00:00:00"/>
    <d v="1899-12-30T06:51:01"/>
    <d v="2025-01-07T00:00:00"/>
    <d v="1899-12-30T06:52:37"/>
    <d v="2025-01-07T00:00:00"/>
    <d v="1899-12-30T07:34:00"/>
    <x v="0"/>
    <s v="RFCPI"/>
    <s v="8045613579"/>
    <s v="FBO"/>
    <d v="1899-12-30T00:42:59"/>
    <d v="1899-12-30T00:41:23"/>
    <d v="1899-12-30T00:01:36"/>
    <s v="Granel"/>
    <s v="E001"/>
    <x v="1"/>
    <d v="1899-12-30T00:42:59"/>
    <d v="1899-12-30T00:41:23"/>
    <n v="6"/>
    <x v="5"/>
    <x v="3"/>
    <x v="1"/>
    <n v="0"/>
    <n v="0"/>
    <s v="OK"/>
    <s v="Granel"/>
    <x v="1"/>
    <n v="0"/>
    <s v="F. ALCONERA"/>
    <s v="A"/>
    <d v="1899-12-30T00:01:36"/>
    <d v="1899-12-30T00:01:36"/>
    <s v="OK"/>
    <m/>
    <m/>
    <d v="1899-12-30T00:00:00"/>
    <d v="1899-12-30T00:42:59"/>
    <n v="3"/>
    <d v="1899-12-30T00:01:36"/>
    <n v="42.983333333337548"/>
    <n v="7"/>
    <s v="Si"/>
  </r>
  <r>
    <s v="CCAL"/>
    <s v="2025000522"/>
    <x v="0"/>
    <s v="ESE7473"/>
    <s v="E26VE91"/>
    <d v="2025-01-07T00:00:00"/>
    <m/>
    <s v="3230"/>
    <x v="2"/>
    <s v="PA"/>
    <s v="PA"/>
    <m/>
    <d v="2025-01-07T00:00:00"/>
    <d v="1899-12-30T06:55:45"/>
    <d v="2025-01-07T00:00:00"/>
    <d v="1899-12-30T06:57:10"/>
    <d v="2025-01-07T00:00:00"/>
    <d v="1899-12-30T08:08:44"/>
    <x v="0"/>
    <s v="RFCPI"/>
    <s v="8045613580"/>
    <s v="FBO"/>
    <d v="1899-12-30T01:12:59"/>
    <d v="1899-12-30T01:11:34"/>
    <d v="1899-12-30T00:01:25"/>
    <s v="Ensacado"/>
    <s v="E002"/>
    <x v="1"/>
    <d v="1899-12-30T01:12:59"/>
    <d v="1899-12-30T01:11:34"/>
    <n v="6"/>
    <x v="5"/>
    <x v="3"/>
    <x v="2"/>
    <n v="0"/>
    <n v="0"/>
    <s v="OK"/>
    <s v="Ensacado"/>
    <x v="1"/>
    <n v="0"/>
    <s v="F. ALCONERA"/>
    <s v="B"/>
    <d v="1899-12-30T00:01:25"/>
    <d v="1899-12-30T00:01:25"/>
    <s v="OK"/>
    <m/>
    <m/>
    <d v="1899-12-30T00:00:00"/>
    <d v="1899-12-30T01:12:59"/>
    <n v="3"/>
    <d v="1899-12-30T00:01:25"/>
    <n v="72.983333333332808"/>
    <n v="8"/>
    <s v="No"/>
  </r>
  <r>
    <s v="CCAL"/>
    <s v="2025000545"/>
    <x v="0"/>
    <s v="ESE9754"/>
    <s v="E70JR83"/>
    <d v="2025-01-07T00:00:00"/>
    <m/>
    <s v="3229"/>
    <x v="4"/>
    <s v="PA"/>
    <s v="S2"/>
    <m/>
    <d v="2025-01-07T00:00:00"/>
    <d v="1899-12-30T07:39:11"/>
    <d v="2025-01-07T00:00:00"/>
    <d v="1899-12-30T07:40:52"/>
    <d v="2025-01-07T00:00:00"/>
    <d v="1899-12-30T08:12:48"/>
    <x v="0"/>
    <s v="RFCPI"/>
    <s v="8045613581"/>
    <s v="FBO"/>
    <d v="1899-12-30T00:33:37"/>
    <d v="1899-12-30T00:31:56"/>
    <d v="1899-12-30T00:01:41"/>
    <s v="Granel"/>
    <s v="E001"/>
    <x v="1"/>
    <d v="1899-12-30T00:33:37"/>
    <d v="1899-12-30T00:31:56"/>
    <n v="7"/>
    <x v="5"/>
    <x v="3"/>
    <x v="1"/>
    <n v="0"/>
    <n v="0"/>
    <s v="OK"/>
    <s v="Granel"/>
    <x v="1"/>
    <n v="0"/>
    <s v="F. ALCONERA"/>
    <s v="A"/>
    <d v="1899-12-30T00:01:41"/>
    <d v="1899-12-30T00:01:41"/>
    <s v="OK"/>
    <m/>
    <m/>
    <d v="1899-12-30T00:00:00"/>
    <d v="1899-12-30T00:33:37"/>
    <n v="3"/>
    <d v="1899-12-30T00:01:41"/>
    <n v="33.616666666670348"/>
    <n v="8"/>
    <s v="Si"/>
  </r>
  <r>
    <s v="CCAL"/>
    <s v="2025000528"/>
    <x v="0"/>
    <s v="EVI9987"/>
    <s v="E21TH08"/>
    <d v="2025-01-07T00:00:00"/>
    <m/>
    <s v="3230"/>
    <x v="2"/>
    <s v="PA"/>
    <s v="PA"/>
    <m/>
    <d v="2025-01-07T00:00:00"/>
    <d v="1899-12-30T07:08:46"/>
    <d v="2025-01-07T00:00:00"/>
    <d v="1899-12-30T07:10:05"/>
    <d v="2025-01-07T00:00:00"/>
    <d v="1899-12-30T08:16:23"/>
    <x v="0"/>
    <s v="RFCPI"/>
    <s v="8045613582"/>
    <s v="FBO"/>
    <d v="1899-12-30T01:07:37"/>
    <d v="1899-12-30T01:06:18"/>
    <d v="1899-12-30T00:01:19"/>
    <s v="Ensacado"/>
    <s v="E002"/>
    <x v="1"/>
    <d v="1899-12-30T01:07:37"/>
    <d v="1899-12-30T01:06:18"/>
    <n v="7"/>
    <x v="5"/>
    <x v="3"/>
    <x v="2"/>
    <n v="0"/>
    <n v="0"/>
    <s v="OK"/>
    <s v="Ensacado"/>
    <x v="1"/>
    <n v="0"/>
    <s v="F. ALCONERA"/>
    <s v="B"/>
    <d v="1899-12-30T00:01:19"/>
    <d v="1899-12-30T00:01:19"/>
    <s v="OK"/>
    <m/>
    <m/>
    <d v="1899-12-30T00:00:00"/>
    <d v="1899-12-30T01:07:37"/>
    <n v="3"/>
    <d v="1899-12-30T00:01:19"/>
    <n v="67.616666666668792"/>
    <n v="8"/>
    <s v="No"/>
  </r>
  <r>
    <s v="CCAL"/>
    <s v="2025000529"/>
    <x v="0"/>
    <s v="EVI10070"/>
    <s v="EAH40MN"/>
    <d v="2025-01-07T00:00:00"/>
    <m/>
    <s v="3230"/>
    <x v="2"/>
    <s v="PA"/>
    <s v="PA"/>
    <m/>
    <d v="2025-01-07T00:00:00"/>
    <d v="1899-12-30T07:09:42"/>
    <d v="2025-01-07T00:00:00"/>
    <d v="1899-12-30T07:11:01"/>
    <d v="2025-01-07T00:00:00"/>
    <d v="1899-12-30T08:27:30"/>
    <x v="0"/>
    <s v="RFCPI"/>
    <s v="8045613583"/>
    <s v="FBO"/>
    <d v="1899-12-30T01:17:48"/>
    <d v="1899-12-30T01:16:29"/>
    <d v="1899-12-30T00:01:19"/>
    <s v="Ensacado"/>
    <s v="E002"/>
    <x v="1"/>
    <d v="1899-12-30T01:17:48"/>
    <d v="1899-12-30T01:16:29"/>
    <n v="7"/>
    <x v="5"/>
    <x v="3"/>
    <x v="2"/>
    <n v="0"/>
    <n v="0"/>
    <s v="OK"/>
    <s v="Ensacado"/>
    <x v="1"/>
    <n v="0"/>
    <s v="F. ALCONERA"/>
    <s v="B"/>
    <d v="1899-12-30T00:01:19"/>
    <d v="1899-12-30T00:01:19"/>
    <s v="OK"/>
    <m/>
    <m/>
    <d v="1899-12-30T00:00:00"/>
    <d v="1899-12-30T01:17:48"/>
    <n v="3"/>
    <d v="1899-12-30T00:01:19"/>
    <n v="77.800000000003209"/>
    <n v="8"/>
    <s v="No"/>
  </r>
  <r>
    <s v="CCAL"/>
    <s v="2025000546"/>
    <x v="0"/>
    <s v="EL154708"/>
    <s v="E93OQ85"/>
    <d v="2025-01-07T00:00:00"/>
    <m/>
    <s v="3229"/>
    <x v="4"/>
    <s v="PA"/>
    <s v="S2"/>
    <m/>
    <d v="2025-01-07T00:00:00"/>
    <d v="1899-12-30T07:43:08"/>
    <d v="2025-01-07T00:00:00"/>
    <d v="1899-12-30T07:45:01"/>
    <d v="2025-01-07T00:00:00"/>
    <d v="1899-12-30T08:30:12"/>
    <x v="0"/>
    <s v="RFCPI"/>
    <s v="8045613584"/>
    <s v="FBO"/>
    <d v="1899-12-30T00:47:04"/>
    <d v="1899-12-30T00:45:11"/>
    <d v="1899-12-30T00:01:53"/>
    <s v="Granel"/>
    <s v="E001"/>
    <x v="1"/>
    <d v="1899-12-30T00:47:04"/>
    <d v="1899-12-30T00:45:11"/>
    <n v="7"/>
    <x v="5"/>
    <x v="3"/>
    <x v="1"/>
    <n v="0"/>
    <n v="0"/>
    <s v="OK"/>
    <s v="Granel"/>
    <x v="1"/>
    <n v="0"/>
    <s v="F. ALCONERA"/>
    <s v="B"/>
    <d v="1899-12-30T00:01:53"/>
    <d v="1899-12-30T00:01:53"/>
    <s v="OK"/>
    <m/>
    <m/>
    <d v="1899-12-30T00:00:00"/>
    <d v="1899-12-30T00:47:04"/>
    <n v="3"/>
    <d v="1899-12-30T00:01:53"/>
    <n v="47.066666666673569"/>
    <n v="8"/>
    <s v="No"/>
  </r>
  <r>
    <s v="CCAL"/>
    <s v="2025000554"/>
    <x v="0"/>
    <s v="EL151114"/>
    <s v="EAI05JP"/>
    <d v="2025-01-07T00:00:00"/>
    <m/>
    <s v="3228"/>
    <x v="3"/>
    <s v="PA"/>
    <s v="S4"/>
    <m/>
    <d v="2025-01-07T00:00:00"/>
    <d v="1899-12-30T07:59:48"/>
    <d v="2025-01-07T00:00:00"/>
    <d v="1899-12-30T08:01:56"/>
    <d v="2025-01-07T00:00:00"/>
    <d v="1899-12-30T08:33:53"/>
    <x v="0"/>
    <s v="RFCPI"/>
    <s v="8045613585"/>
    <s v="FBO"/>
    <d v="1899-12-30T00:34:05"/>
    <d v="1899-12-30T00:31:57"/>
    <d v="1899-12-30T00:02:08"/>
    <s v="Granel"/>
    <s v="E001"/>
    <x v="1"/>
    <d v="1899-12-30T00:34:05"/>
    <d v="1899-12-30T00:31:57"/>
    <n v="7"/>
    <x v="5"/>
    <x v="3"/>
    <x v="1"/>
    <n v="0"/>
    <n v="0"/>
    <s v="OK"/>
    <s v="Granel"/>
    <x v="1"/>
    <n v="0"/>
    <s v="F. ALCONERA"/>
    <s v="A"/>
    <d v="1899-12-30T00:02:08"/>
    <d v="1899-12-30T00:02:08"/>
    <s v="OK"/>
    <m/>
    <m/>
    <d v="1899-12-30T00:00:00"/>
    <d v="1899-12-30T00:34:05"/>
    <n v="3"/>
    <d v="1899-12-30T00:02:08"/>
    <n v="34.083333333345585"/>
    <n v="8"/>
    <s v="Si"/>
  </r>
  <r>
    <s v="CCAL"/>
    <s v="2025000550"/>
    <x v="0"/>
    <s v="EVI10008"/>
    <s v="E27QI45"/>
    <d v="2025-01-07T00:00:00"/>
    <m/>
    <s v="3230"/>
    <x v="2"/>
    <s v="PA"/>
    <s v="PA"/>
    <m/>
    <d v="2025-01-07T00:00:00"/>
    <d v="1899-12-30T07:48:15"/>
    <d v="2025-01-07T00:00:00"/>
    <d v="1899-12-30T07:49:52"/>
    <d v="2025-01-07T00:00:00"/>
    <d v="1899-12-30T09:20:02"/>
    <x v="0"/>
    <s v="RFCPI"/>
    <s v="8045613586"/>
    <s v="FBO"/>
    <d v="1899-12-30T01:31:47"/>
    <d v="1899-12-30T01:30:10"/>
    <d v="1899-12-30T00:01:37"/>
    <s v="Ensacado"/>
    <s v="E002"/>
    <x v="1"/>
    <d v="1899-12-30T01:31:47"/>
    <d v="1899-12-30T01:30:10"/>
    <n v="7"/>
    <x v="5"/>
    <x v="3"/>
    <x v="2"/>
    <n v="0"/>
    <n v="0"/>
    <s v="OK"/>
    <s v="Ensacado"/>
    <x v="1"/>
    <n v="0"/>
    <s v="F. ALCONERA"/>
    <s v="C"/>
    <d v="1899-12-30T00:01:37"/>
    <d v="1899-12-30T00:01:37"/>
    <s v="OK"/>
    <m/>
    <m/>
    <d v="1899-12-30T00:00:00"/>
    <d v="1899-12-30T01:31:47"/>
    <n v="3"/>
    <d v="1899-12-30T00:01:37"/>
    <n v="91.783333333339257"/>
    <n v="9"/>
    <s v="No"/>
  </r>
  <r>
    <s v="CCAL"/>
    <s v="2025000599"/>
    <x v="0"/>
    <s v="EL106269"/>
    <s v="E43PC39"/>
    <d v="2025-01-07T00:00:00"/>
    <m/>
    <s v="3229"/>
    <x v="4"/>
    <s v="PA"/>
    <s v="S2"/>
    <m/>
    <d v="2025-01-07T00:00:00"/>
    <d v="1899-12-30T09:17:09"/>
    <d v="2025-01-07T00:00:00"/>
    <d v="1899-12-30T09:18:23"/>
    <d v="2025-01-07T00:00:00"/>
    <d v="1899-12-30T10:04:12"/>
    <x v="0"/>
    <s v="RFCPI"/>
    <s v="8045613588"/>
    <s v="FBO"/>
    <d v="1899-12-30T00:47:03"/>
    <d v="1899-12-30T00:45:49"/>
    <d v="1899-12-30T00:01:14"/>
    <s v="Granel"/>
    <s v="E001"/>
    <x v="1"/>
    <d v="1899-12-30T00:47:03"/>
    <d v="1899-12-30T00:45:49"/>
    <n v="9"/>
    <x v="5"/>
    <x v="3"/>
    <x v="1"/>
    <n v="0"/>
    <n v="0"/>
    <s v="OK"/>
    <s v="Granel"/>
    <x v="1"/>
    <n v="0"/>
    <s v="F. ALCONERA"/>
    <s v="B"/>
    <d v="1899-12-30T00:01:14"/>
    <d v="1899-12-30T00:01:14"/>
    <s v="OK"/>
    <m/>
    <m/>
    <d v="1899-12-30T00:00:00"/>
    <d v="1899-12-30T00:47:03"/>
    <n v="3"/>
    <d v="1899-12-30T00:01:14"/>
    <n v="47.049999999998398"/>
    <n v="10"/>
    <s v="No"/>
  </r>
  <r>
    <s v="CCAL"/>
    <s v="2025000614"/>
    <x v="0"/>
    <s v="EBR11944"/>
    <s v="E20TQ06"/>
    <d v="2025-01-07T00:00:00"/>
    <m/>
    <s v="3229"/>
    <x v="4"/>
    <s v="PA"/>
    <s v="S2"/>
    <m/>
    <d v="2025-01-07T00:00:00"/>
    <d v="1899-12-30T09:37:16"/>
    <d v="2025-01-07T00:00:00"/>
    <d v="1899-12-30T09:38:39"/>
    <d v="2025-01-07T00:00:00"/>
    <d v="1899-12-30T10:10:32"/>
    <x v="0"/>
    <s v="RFCPI"/>
    <s v="8045613589"/>
    <s v="FBO"/>
    <d v="1899-12-30T00:33:16"/>
    <d v="1899-12-30T00:31:53"/>
    <d v="1899-12-30T00:01:23"/>
    <s v="Granel"/>
    <s v="E001"/>
    <x v="1"/>
    <d v="1899-12-30T00:33:16"/>
    <d v="1899-12-30T00:31:53"/>
    <n v="9"/>
    <x v="5"/>
    <x v="3"/>
    <x v="1"/>
    <n v="0"/>
    <n v="0"/>
    <s v="OK"/>
    <s v="Granel"/>
    <x v="1"/>
    <n v="0"/>
    <s v="F. ALCONERA"/>
    <s v="A"/>
    <d v="1899-12-30T00:01:23"/>
    <d v="1899-12-30T00:01:23"/>
    <s v="OK"/>
    <m/>
    <m/>
    <d v="1899-12-30T00:00:00"/>
    <d v="1899-12-30T00:33:16"/>
    <n v="3"/>
    <d v="1899-12-30T00:01:23"/>
    <n v="33.266666666664058"/>
    <n v="10"/>
    <s v="Si"/>
  </r>
  <r>
    <s v="CCAL"/>
    <s v="2025000609"/>
    <x v="0"/>
    <s v="EVI10106"/>
    <s v="E66UC63"/>
    <d v="2025-01-07T00:00:00"/>
    <m/>
    <s v="3230"/>
    <x v="2"/>
    <s v="PA"/>
    <s v="PA"/>
    <m/>
    <d v="2025-01-07T00:00:00"/>
    <d v="1899-12-30T09:28:19"/>
    <d v="2025-01-07T00:00:00"/>
    <d v="1899-12-30T09:29:55"/>
    <d v="2025-01-07T00:00:00"/>
    <d v="1899-12-30T10:13:31"/>
    <x v="0"/>
    <s v="RFCPI"/>
    <s v="8045613590"/>
    <s v="FBO"/>
    <d v="1899-12-30T00:45:12"/>
    <d v="1899-12-30T00:43:36"/>
    <d v="1899-12-30T00:01:36"/>
    <s v="Ensacado"/>
    <s v="E002"/>
    <x v="1"/>
    <d v="1899-12-30T00:45:12"/>
    <d v="1899-12-30T00:43:36"/>
    <n v="9"/>
    <x v="5"/>
    <x v="3"/>
    <x v="2"/>
    <n v="0"/>
    <n v="0"/>
    <s v="OK"/>
    <s v="Ensacado"/>
    <x v="1"/>
    <n v="0"/>
    <s v="F. ALCONERA"/>
    <s v="B"/>
    <d v="1899-12-30T00:01:36"/>
    <d v="1899-12-30T00:01:36"/>
    <s v="OK"/>
    <m/>
    <m/>
    <d v="1899-12-30T00:00:00"/>
    <d v="1899-12-30T00:45:12"/>
    <n v="3"/>
    <d v="1899-12-30T00:01:36"/>
    <n v="45.20000000000163"/>
    <n v="10"/>
    <s v="No"/>
  </r>
  <r>
    <s v="CCAL"/>
    <s v="2025000639"/>
    <x v="0"/>
    <s v="ESE11177"/>
    <s v="EAQ08CB"/>
    <d v="2025-01-07T00:00:00"/>
    <m/>
    <s v="3228"/>
    <x v="3"/>
    <s v="PA"/>
    <s v="S5"/>
    <m/>
    <d v="2025-01-07T00:00:00"/>
    <d v="1899-12-30T10:28:58"/>
    <d v="2025-01-07T00:00:00"/>
    <d v="1899-12-30T10:30:24"/>
    <d v="2025-01-07T00:00:00"/>
    <d v="1899-12-30T11:01:35"/>
    <x v="0"/>
    <s v="RFCPI"/>
    <s v="8045613591"/>
    <s v="FBO"/>
    <d v="1899-12-30T00:32:37"/>
    <d v="1899-12-30T00:31:11"/>
    <d v="1899-12-30T00:01:26"/>
    <s v="Granel"/>
    <s v="E001"/>
    <x v="1"/>
    <d v="1899-12-30T00:32:37"/>
    <d v="1899-12-30T00:31:11"/>
    <n v="10"/>
    <x v="5"/>
    <x v="3"/>
    <x v="1"/>
    <n v="0"/>
    <n v="0"/>
    <s v="OK"/>
    <s v="Granel"/>
    <x v="1"/>
    <n v="0"/>
    <s v="F. ALCONERA"/>
    <s v="A"/>
    <d v="1899-12-30T00:01:26"/>
    <d v="1899-12-30T00:01:26"/>
    <s v="OK"/>
    <m/>
    <m/>
    <d v="1899-12-30T00:00:00"/>
    <d v="1899-12-30T00:32:37"/>
    <n v="3"/>
    <d v="1899-12-30T00:01:26"/>
    <n v="32.616666666662439"/>
    <n v="11"/>
    <s v="Si"/>
  </r>
  <r>
    <s v="CCAL"/>
    <s v="2025000650"/>
    <x v="0"/>
    <s v="EAV61337"/>
    <s v="E99XI36"/>
    <d v="2025-01-07T00:00:00"/>
    <m/>
    <s v="3230"/>
    <x v="2"/>
    <s v="PA"/>
    <s v="PA"/>
    <m/>
    <d v="2025-01-07T00:00:00"/>
    <d v="1899-12-30T10:56:26"/>
    <d v="2025-01-07T00:00:00"/>
    <d v="1899-12-30T10:58:41"/>
    <d v="2025-01-07T00:00:00"/>
    <d v="1899-12-30T11:33:07"/>
    <x v="0"/>
    <s v="RFCPI"/>
    <s v="8045613592"/>
    <s v="FBO"/>
    <d v="1899-12-30T00:36:41"/>
    <d v="1899-12-30T00:34:26"/>
    <d v="1899-12-30T00:02:15"/>
    <s v="Ensacado"/>
    <s v="E002"/>
    <x v="1"/>
    <d v="1899-12-30T00:36:41"/>
    <d v="1899-12-30T00:34:26"/>
    <n v="10"/>
    <x v="5"/>
    <x v="3"/>
    <x v="2"/>
    <n v="0"/>
    <n v="0"/>
    <s v="OK"/>
    <s v="Ensacado"/>
    <x v="1"/>
    <n v="0"/>
    <s v="F. ALCONERA"/>
    <s v="A"/>
    <d v="1899-12-30T00:02:15"/>
    <d v="1899-12-30T00:02:15"/>
    <s v="OK"/>
    <m/>
    <m/>
    <d v="1899-12-30T00:00:00"/>
    <d v="1899-12-30T00:36:41"/>
    <n v="3"/>
    <d v="1899-12-30T00:02:15"/>
    <n v="36.6833333333376"/>
    <n v="11"/>
    <s v="Si"/>
  </r>
  <r>
    <s v="CCAL"/>
    <s v="2025000656"/>
    <x v="0"/>
    <s v="EL156273"/>
    <s v="E04MN01"/>
    <d v="2025-01-07T00:00:00"/>
    <m/>
    <s v="3229"/>
    <x v="4"/>
    <s v="PA"/>
    <s v="S2"/>
    <m/>
    <d v="2025-01-07T00:00:00"/>
    <d v="1899-12-30T11:09:35"/>
    <d v="2025-01-07T00:00:00"/>
    <d v="1899-12-30T11:11:05"/>
    <d v="2025-01-07T00:00:00"/>
    <d v="1899-12-30T11:42:40"/>
    <x v="0"/>
    <s v="RFCPI"/>
    <s v="8045613593"/>
    <s v="FBO"/>
    <d v="1899-12-30T00:33:05"/>
    <d v="1899-12-30T00:31:35"/>
    <d v="1899-12-30T00:01:30"/>
    <s v="Granel"/>
    <s v="E001"/>
    <x v="1"/>
    <d v="1899-12-30T00:33:05"/>
    <d v="1899-12-30T00:31:35"/>
    <n v="11"/>
    <x v="5"/>
    <x v="3"/>
    <x v="1"/>
    <n v="0"/>
    <n v="0"/>
    <s v="OK"/>
    <s v="Granel"/>
    <x v="1"/>
    <n v="0"/>
    <s v="F. ALCONERA"/>
    <s v="A"/>
    <d v="1899-12-30T00:01:30"/>
    <d v="1899-12-30T00:01:30"/>
    <s v="OK"/>
    <m/>
    <m/>
    <d v="1899-12-30T00:00:00"/>
    <d v="1899-12-30T00:33:05"/>
    <n v="3"/>
    <d v="1899-12-30T00:01:30"/>
    <n v="33.08333333332321"/>
    <n v="11"/>
    <s v="Si"/>
  </r>
  <r>
    <s v="CCAL"/>
    <s v="2025000652"/>
    <x v="0"/>
    <s v="EBR10240"/>
    <s v="E55RN60"/>
    <d v="2025-01-07T00:00:00"/>
    <m/>
    <s v="3228"/>
    <x v="3"/>
    <s v="PA"/>
    <s v="S4"/>
    <m/>
    <d v="2025-01-07T00:00:00"/>
    <d v="1899-12-30T10:59:38"/>
    <d v="2025-01-07T00:00:00"/>
    <d v="1899-12-30T11:00:47"/>
    <d v="2025-01-07T00:00:00"/>
    <d v="1899-12-30T11:51:05"/>
    <x v="0"/>
    <s v="RFCPI"/>
    <s v="8045613594"/>
    <s v="FBO"/>
    <d v="1899-12-30T00:51:27"/>
    <d v="1899-12-30T00:50:18"/>
    <d v="1899-12-30T00:01:09"/>
    <s v="Granel"/>
    <s v="E001"/>
    <x v="1"/>
    <d v="1899-12-30T00:51:27"/>
    <d v="1899-12-30T00:50:18"/>
    <n v="10"/>
    <x v="5"/>
    <x v="3"/>
    <x v="1"/>
    <n v="0"/>
    <n v="0"/>
    <s v="OK"/>
    <s v="Granel"/>
    <x v="1"/>
    <n v="0"/>
    <s v="F. ALCONERA"/>
    <s v="B"/>
    <d v="1899-12-30T00:01:09"/>
    <d v="1899-12-30T00:01:09"/>
    <s v="OK"/>
    <m/>
    <m/>
    <d v="1899-12-30T00:00:00"/>
    <d v="1899-12-30T00:51:27"/>
    <n v="3"/>
    <d v="1899-12-30T00:01:09"/>
    <n v="51.450000000004763"/>
    <n v="11"/>
    <s v="No"/>
  </r>
  <r>
    <s v="CCAL"/>
    <s v="2025000663"/>
    <x v="0"/>
    <s v="EL209689"/>
    <s v="EAZ14EI"/>
    <d v="2025-01-07T00:00:00"/>
    <m/>
    <s v="3230"/>
    <x v="2"/>
    <s v="PA"/>
    <s v="PA"/>
    <m/>
    <d v="2025-01-07T00:00:00"/>
    <d v="1899-12-30T11:28:10"/>
    <d v="2025-01-07T00:00:00"/>
    <d v="1899-12-30T11:29:31"/>
    <d v="2025-01-07T00:00:00"/>
    <d v="1899-12-30T12:01:29"/>
    <x v="0"/>
    <s v="RFCPI"/>
    <s v="8045613595"/>
    <s v="FBO"/>
    <d v="1899-12-30T00:33:19"/>
    <d v="1899-12-30T00:31:58"/>
    <d v="1899-12-30T00:01:21"/>
    <s v="Ensacado"/>
    <s v="E002"/>
    <x v="1"/>
    <d v="1899-12-30T00:33:19"/>
    <d v="1899-12-30T00:31:58"/>
    <n v="11"/>
    <x v="5"/>
    <x v="3"/>
    <x v="2"/>
    <n v="0"/>
    <n v="0"/>
    <s v="OK"/>
    <s v="Ensacado"/>
    <x v="1"/>
    <n v="0"/>
    <s v="F. ALCONERA"/>
    <s v="A"/>
    <d v="1899-12-30T00:01:21"/>
    <d v="1899-12-30T00:01:21"/>
    <s v="OK"/>
    <m/>
    <m/>
    <d v="1899-12-30T00:00:00"/>
    <d v="1899-12-30T00:33:19"/>
    <n v="3"/>
    <d v="1899-12-30T00:01:21"/>
    <n v="33.316666666660787"/>
    <n v="12"/>
    <s v="Si"/>
  </r>
  <r>
    <s v="CCAL"/>
    <s v="2025000708"/>
    <x v="0"/>
    <s v="EVI14517"/>
    <s v="EBA34RM"/>
    <d v="2025-01-07T00:00:00"/>
    <m/>
    <s v="3229"/>
    <x v="4"/>
    <s v="PA"/>
    <s v="S2"/>
    <m/>
    <d v="2025-01-07T00:00:00"/>
    <d v="1899-12-30T13:42:11"/>
    <d v="2025-01-07T00:00:00"/>
    <d v="1899-12-30T13:43:21"/>
    <d v="2025-01-07T00:00:00"/>
    <d v="1899-12-30T14:11:32"/>
    <x v="0"/>
    <s v="RFCPI"/>
    <s v="8045613596"/>
    <s v="FBO"/>
    <d v="1899-12-30T00:29:21"/>
    <d v="1899-12-30T00:28:11"/>
    <d v="1899-12-30T00:01:10"/>
    <s v="Granel"/>
    <s v="E001"/>
    <x v="1"/>
    <d v="1899-12-30T00:29:21"/>
    <d v="1899-12-30T00:28:11"/>
    <n v="13"/>
    <x v="5"/>
    <x v="3"/>
    <x v="1"/>
    <n v="0"/>
    <n v="0"/>
    <s v="OK"/>
    <s v="Granel"/>
    <x v="1"/>
    <n v="0"/>
    <s v="F. ALCONERA"/>
    <s v="A"/>
    <d v="1899-12-30T00:01:10"/>
    <d v="1899-12-30T00:01:10"/>
    <s v="OK"/>
    <m/>
    <m/>
    <d v="1899-12-30T00:00:00"/>
    <d v="1899-12-30T00:29:21"/>
    <n v="3"/>
    <d v="1899-12-30T00:01:10"/>
    <n v="29.349999999993717"/>
    <n v="14"/>
    <s v="Si"/>
  </r>
  <r>
    <s v="CCAL"/>
    <s v="2025000705"/>
    <x v="0"/>
    <s v="EL193158"/>
    <s v="EAV24EQ"/>
    <d v="2025-01-07T00:00:00"/>
    <m/>
    <s v="3230"/>
    <x v="2"/>
    <s v="PA"/>
    <s v="PA"/>
    <m/>
    <d v="2025-01-07T00:00:00"/>
    <d v="1899-12-30T13:38:48"/>
    <d v="2025-01-07T00:00:00"/>
    <d v="1899-12-30T13:40:09"/>
    <d v="2025-01-07T00:00:00"/>
    <d v="1899-12-30T14:15:53"/>
    <x v="0"/>
    <s v="RFCPI"/>
    <s v="8045613597"/>
    <s v="FBO"/>
    <d v="1899-12-30T00:37:05"/>
    <d v="1899-12-30T00:35:44"/>
    <d v="1899-12-30T00:01:21"/>
    <s v="Ensacado"/>
    <s v="E002"/>
    <x v="1"/>
    <d v="1899-12-30T00:37:05"/>
    <d v="1899-12-30T00:35:44"/>
    <n v="13"/>
    <x v="5"/>
    <x v="3"/>
    <x v="2"/>
    <n v="0"/>
    <n v="0"/>
    <s v="OK"/>
    <s v="Ensacado"/>
    <x v="1"/>
    <n v="0"/>
    <s v="F. ALCONERA"/>
    <s v="A"/>
    <d v="1899-12-30T00:01:21"/>
    <d v="1899-12-30T00:01:21"/>
    <s v="OK"/>
    <m/>
    <m/>
    <d v="1899-12-30T00:00:00"/>
    <d v="1899-12-30T00:37:05"/>
    <n v="3"/>
    <d v="1899-12-30T00:01:21"/>
    <n v="37.083333333340782"/>
    <n v="14"/>
    <s v="Si"/>
  </r>
  <r>
    <s v="CCAL"/>
    <s v="2025000742"/>
    <x v="0"/>
    <s v="EVI14052"/>
    <s v="EBL30QD"/>
    <d v="2025-01-07T00:00:00"/>
    <m/>
    <s v="3229"/>
    <x v="4"/>
    <s v="PA"/>
    <s v="S2"/>
    <m/>
    <d v="2025-01-07T00:00:00"/>
    <d v="1899-12-30T14:59:04"/>
    <d v="2025-01-07T00:00:00"/>
    <d v="1899-12-30T15:00:30"/>
    <d v="2025-01-07T00:00:00"/>
    <d v="1899-12-30T15:31:16"/>
    <x v="0"/>
    <s v="RFCPI"/>
    <s v="8045613598"/>
    <s v="FBO"/>
    <d v="1899-12-30T00:32:12"/>
    <d v="1899-12-30T00:30:46"/>
    <d v="1899-12-30T00:01:26"/>
    <s v="Granel"/>
    <s v="E001"/>
    <x v="1"/>
    <d v="1899-12-30T00:32:12"/>
    <d v="1899-12-30T00:30:46"/>
    <n v="14"/>
    <x v="5"/>
    <x v="3"/>
    <x v="1"/>
    <n v="0"/>
    <n v="0"/>
    <s v="OK"/>
    <s v="Granel"/>
    <x v="1"/>
    <n v="0"/>
    <s v="F. ALCONERA"/>
    <s v="A"/>
    <d v="1899-12-30T00:01:26"/>
    <d v="1899-12-30T00:01:26"/>
    <s v="OK"/>
    <m/>
    <m/>
    <d v="1899-12-30T00:00:00"/>
    <d v="1899-12-30T00:32:12"/>
    <n v="3"/>
    <d v="1899-12-30T00:01:26"/>
    <n v="32.199999999998319"/>
    <n v="15"/>
    <s v="Si"/>
  </r>
  <r>
    <s v="CCAL"/>
    <s v="2025000743"/>
    <x v="0"/>
    <s v="EVI10070"/>
    <s v="EAH40MN"/>
    <d v="2025-01-07T00:00:00"/>
    <m/>
    <s v="3231"/>
    <x v="10"/>
    <s v="PA"/>
    <s v="PA"/>
    <m/>
    <d v="2025-01-07T00:00:00"/>
    <d v="1899-12-30T15:03:15"/>
    <d v="2025-01-07T00:00:00"/>
    <d v="1899-12-30T15:04:41"/>
    <d v="2025-01-07T00:00:00"/>
    <d v="1899-12-30T15:44:08"/>
    <x v="0"/>
    <s v="RFCPI"/>
    <s v="8045613599"/>
    <s v="FBO"/>
    <d v="1899-12-30T00:40:53"/>
    <d v="1899-12-30T00:39:27"/>
    <d v="1899-12-30T00:01:26"/>
    <s v="Ensacado"/>
    <s v="E002"/>
    <x v="1"/>
    <d v="1899-12-30T00:40:53"/>
    <d v="1899-12-30T00:39:27"/>
    <n v="15"/>
    <x v="5"/>
    <x v="3"/>
    <x v="2"/>
    <n v="0"/>
    <n v="0"/>
    <s v="OK"/>
    <s v="Ensacado"/>
    <x v="1"/>
    <n v="0"/>
    <s v="F. ALCONERA"/>
    <s v="A"/>
    <d v="1899-12-30T00:01:26"/>
    <d v="1899-12-30T00:01:26"/>
    <s v="OK"/>
    <m/>
    <m/>
    <d v="1899-12-30T00:00:00"/>
    <d v="1899-12-30T00:40:53"/>
    <n v="3"/>
    <d v="1899-12-30T00:01:26"/>
    <n v="40.883333333342335"/>
    <n v="15"/>
    <s v="Si"/>
  </r>
  <r>
    <s v="CCAL"/>
    <s v="2025000744"/>
    <x v="0"/>
    <s v="EVI9987"/>
    <s v="E21TH08"/>
    <d v="2025-01-07T00:00:00"/>
    <m/>
    <s v="3231"/>
    <x v="10"/>
    <s v="PA"/>
    <s v="PA"/>
    <m/>
    <d v="2025-01-07T00:00:00"/>
    <d v="1899-12-30T15:18:27"/>
    <d v="2025-01-07T00:00:00"/>
    <d v="1899-12-30T15:19:42"/>
    <d v="2025-01-07T00:00:00"/>
    <d v="1899-12-30T15:53:34"/>
    <x v="0"/>
    <s v="RFCPI"/>
    <s v="8045613600"/>
    <s v="FBO"/>
    <d v="1899-12-30T00:35:07"/>
    <d v="1899-12-30T00:33:52"/>
    <d v="1899-12-30T00:01:15"/>
    <s v="Ensacado"/>
    <s v="E002"/>
    <x v="1"/>
    <d v="1899-12-30T00:35:07"/>
    <d v="1899-12-30T00:33:52"/>
    <n v="15"/>
    <x v="5"/>
    <x v="3"/>
    <x v="2"/>
    <n v="0"/>
    <n v="0"/>
    <s v="OK"/>
    <s v="Ensacado"/>
    <x v="1"/>
    <n v="0"/>
    <s v="F. ALCONERA"/>
    <s v="A"/>
    <d v="1899-12-30T00:01:15"/>
    <d v="1899-12-30T00:01:15"/>
    <s v="OK"/>
    <m/>
    <m/>
    <d v="1899-12-30T00:00:00"/>
    <d v="1899-12-30T00:35:07"/>
    <n v="3"/>
    <d v="1899-12-30T00:01:15"/>
    <n v="35.116666666660748"/>
    <n v="15"/>
    <s v="Si"/>
  </r>
  <r>
    <s v="CCAL"/>
    <s v="2025000748"/>
    <x v="0"/>
    <s v="EAV61337"/>
    <s v="E99XI36"/>
    <d v="2025-01-07T00:00:00"/>
    <m/>
    <s v="3230"/>
    <x v="2"/>
    <s v="PA"/>
    <s v="PA"/>
    <m/>
    <d v="2025-01-07T00:00:00"/>
    <d v="1899-12-30T15:33:29"/>
    <d v="2025-01-07T00:00:00"/>
    <d v="1899-12-30T15:34:50"/>
    <d v="2025-01-07T00:00:00"/>
    <d v="1899-12-30T16:02:57"/>
    <x v="0"/>
    <s v="RFCPI"/>
    <s v="8045613601"/>
    <s v="FBO"/>
    <d v="1899-12-30T00:29:28"/>
    <d v="1899-12-30T00:28:07"/>
    <d v="1899-12-30T00:01:21"/>
    <s v="Ensacado"/>
    <s v="E002"/>
    <x v="1"/>
    <d v="1899-12-30T00:29:28"/>
    <d v="1899-12-30T00:28:07"/>
    <n v="15"/>
    <x v="5"/>
    <x v="3"/>
    <x v="2"/>
    <n v="0"/>
    <n v="0"/>
    <s v="OK"/>
    <s v="Ensacado"/>
    <x v="1"/>
    <n v="0"/>
    <s v="F. ALCONERA"/>
    <s v="A"/>
    <d v="1899-12-30T00:01:21"/>
    <d v="1899-12-30T00:01:21"/>
    <s v="OK"/>
    <m/>
    <m/>
    <d v="1899-12-30T00:00:00"/>
    <d v="1899-12-30T00:29:28"/>
    <n v="3"/>
    <d v="1899-12-30T00:01:21"/>
    <n v="29.466666666676655"/>
    <n v="16"/>
    <s v="Si"/>
  </r>
  <r>
    <s v="CCAL"/>
    <s v="2025000750"/>
    <x v="0"/>
    <s v="EL185993"/>
    <s v="E07SD41"/>
    <d v="2025-01-07T00:00:00"/>
    <m/>
    <s v="3229"/>
    <x v="4"/>
    <s v="PA"/>
    <s v="S2"/>
    <m/>
    <d v="2025-01-07T00:00:00"/>
    <d v="1899-12-30T15:40:21"/>
    <d v="2025-01-07T00:00:00"/>
    <d v="1899-12-30T15:42:14"/>
    <d v="2025-01-07T00:00:00"/>
    <d v="1899-12-30T16:15:23"/>
    <x v="0"/>
    <s v="RFCPI"/>
    <s v="8045613602"/>
    <s v="FBO"/>
    <d v="1899-12-30T00:35:02"/>
    <d v="1899-12-30T00:33:09"/>
    <d v="1899-12-30T00:01:53"/>
    <s v="Granel"/>
    <s v="E001"/>
    <x v="1"/>
    <d v="1899-12-30T00:35:02"/>
    <d v="1899-12-30T00:33:09"/>
    <n v="15"/>
    <x v="5"/>
    <x v="3"/>
    <x v="1"/>
    <n v="0"/>
    <n v="0"/>
    <s v="OK"/>
    <s v="Granel"/>
    <x v="1"/>
    <n v="0"/>
    <s v="F. ALCONERA"/>
    <s v="A"/>
    <d v="1899-12-30T00:01:53"/>
    <d v="1899-12-30T00:01:53"/>
    <s v="OK"/>
    <m/>
    <m/>
    <d v="1899-12-30T00:00:00"/>
    <d v="1899-12-30T00:35:02"/>
    <n v="3"/>
    <d v="1899-12-30T00:01:53"/>
    <n v="35.033333333342377"/>
    <n v="16"/>
    <s v="Si"/>
  </r>
  <r>
    <s v="CCAL"/>
    <s v="2025000753"/>
    <x v="0"/>
    <s v="EVI14051"/>
    <s v="EBL30QD"/>
    <d v="2025-01-07T00:00:00"/>
    <m/>
    <s v="3229"/>
    <x v="4"/>
    <s v="PA"/>
    <s v="S2"/>
    <m/>
    <d v="2025-01-07T00:00:00"/>
    <d v="1899-12-30T15:47:37"/>
    <d v="2025-01-07T00:00:00"/>
    <d v="1899-12-30T15:49:05"/>
    <d v="2025-01-07T00:00:00"/>
    <d v="1899-12-30T16:25:09"/>
    <x v="0"/>
    <s v="RFCPI"/>
    <s v="8045613603"/>
    <s v="FBO"/>
    <d v="1899-12-30T00:37:32"/>
    <d v="1899-12-30T00:36:04"/>
    <d v="1899-12-30T00:01:28"/>
    <s v="Granel"/>
    <s v="E001"/>
    <x v="1"/>
    <d v="1899-12-30T00:37:32"/>
    <d v="1899-12-30T00:36:04"/>
    <n v="15"/>
    <x v="5"/>
    <x v="3"/>
    <x v="1"/>
    <n v="0"/>
    <n v="0"/>
    <s v="OK"/>
    <s v="Granel"/>
    <x v="1"/>
    <n v="0"/>
    <s v="F. ALCONERA"/>
    <s v="A"/>
    <d v="1899-12-30T00:01:28"/>
    <d v="1899-12-30T00:01:28"/>
    <s v="OK"/>
    <m/>
    <m/>
    <d v="1899-12-30T00:00:00"/>
    <d v="1899-12-30T00:37:32"/>
    <n v="3"/>
    <d v="1899-12-30T00:01:28"/>
    <n v="37.53333333332646"/>
    <n v="16"/>
    <s v="Si"/>
  </r>
  <r>
    <s v="CCAL"/>
    <s v="2025000754"/>
    <x v="0"/>
    <s v="EVI10008"/>
    <s v="E27QI45"/>
    <d v="2025-01-07T00:00:00"/>
    <m/>
    <s v="3230"/>
    <x v="2"/>
    <s v="PA"/>
    <s v="PA"/>
    <m/>
    <d v="2025-01-07T00:00:00"/>
    <d v="1899-12-30T15:49:44"/>
    <d v="2025-01-07T00:00:00"/>
    <d v="1899-12-30T15:51:02"/>
    <d v="2025-01-07T00:00:00"/>
    <d v="1899-12-30T16:30:41"/>
    <x v="0"/>
    <s v="RFCPI"/>
    <s v="8045613604"/>
    <s v="FBO"/>
    <d v="1899-12-30T00:40:57"/>
    <d v="1899-12-30T00:39:39"/>
    <d v="1899-12-30T00:01:18"/>
    <s v="Ensacado"/>
    <s v="E002"/>
    <x v="1"/>
    <d v="1899-12-30T00:40:57"/>
    <d v="1899-12-30T00:39:39"/>
    <n v="15"/>
    <x v="5"/>
    <x v="3"/>
    <x v="2"/>
    <n v="0"/>
    <n v="0"/>
    <s v="OK"/>
    <s v="Ensacado"/>
    <x v="1"/>
    <n v="0"/>
    <s v="F. ALCONERA"/>
    <s v="A"/>
    <d v="1899-12-30T00:01:18"/>
    <d v="1899-12-30T00:01:18"/>
    <s v="OK"/>
    <m/>
    <m/>
    <d v="1899-12-30T00:00:00"/>
    <d v="1899-12-30T00:40:57"/>
    <n v="3"/>
    <d v="1899-12-30T00:01:18"/>
    <n v="40.950000000000003"/>
    <n v="16"/>
    <s v="Si"/>
  </r>
  <r>
    <s v="CCAL"/>
    <s v="2025000764"/>
    <x v="0"/>
    <s v="EL212180"/>
    <s v="EAZ31DO"/>
    <d v="2025-01-07T00:00:00"/>
    <m/>
    <s v="3230"/>
    <x v="2"/>
    <s v="PA"/>
    <s v="PA"/>
    <m/>
    <d v="2025-01-07T00:00:00"/>
    <d v="1899-12-30T16:14:17"/>
    <d v="2025-01-07T00:00:00"/>
    <d v="1899-12-30T16:15:34"/>
    <d v="2025-01-07T00:00:00"/>
    <d v="1899-12-30T17:15:50"/>
    <x v="0"/>
    <s v="RFCPI"/>
    <s v="8045613605"/>
    <s v="FBO"/>
    <d v="1899-12-30T01:01:33"/>
    <d v="1899-12-30T01:00:16"/>
    <d v="1899-12-30T00:01:17"/>
    <s v="Ensacado"/>
    <s v="E002"/>
    <x v="1"/>
    <d v="1899-12-30T01:01:33"/>
    <d v="1899-12-30T01:00:16"/>
    <n v="16"/>
    <x v="5"/>
    <x v="3"/>
    <x v="2"/>
    <n v="0"/>
    <n v="0"/>
    <s v="OK"/>
    <s v="Ensacado"/>
    <x v="1"/>
    <n v="0"/>
    <s v="F. ALCONERA"/>
    <s v="B"/>
    <d v="1899-12-30T00:01:17"/>
    <d v="1899-12-30T00:01:17"/>
    <s v="OK"/>
    <m/>
    <m/>
    <d v="1899-12-30T00:00:00"/>
    <d v="1899-12-30T01:01:33"/>
    <n v="3"/>
    <d v="1899-12-30T00:01:17"/>
    <n v="61.549999999991876"/>
    <n v="17"/>
    <s v="No"/>
  </r>
  <r>
    <s v="CCAL"/>
    <s v="2025000791"/>
    <x v="0"/>
    <s v="EL209689"/>
    <s v="EAZ14EI"/>
    <d v="2025-01-07T00:00:00"/>
    <m/>
    <s v="3230"/>
    <x v="2"/>
    <s v="PA"/>
    <s v="PA"/>
    <m/>
    <d v="2025-01-07T00:00:00"/>
    <d v="1899-12-30T17:10:33"/>
    <d v="2025-01-07T00:00:00"/>
    <d v="1899-12-30T17:11:57"/>
    <d v="2025-01-07T00:00:00"/>
    <d v="1899-12-30T17:38:06"/>
    <x v="0"/>
    <s v="RFCPI"/>
    <s v="8045613606"/>
    <s v="FBO"/>
    <d v="1899-12-30T00:27:33"/>
    <d v="1899-12-30T00:26:09"/>
    <d v="1899-12-30T00:01:24"/>
    <s v="Ensacado"/>
    <s v="E002"/>
    <x v="1"/>
    <d v="1899-12-30T00:27:33"/>
    <d v="1899-12-30T00:26:09"/>
    <n v="17"/>
    <x v="5"/>
    <x v="3"/>
    <x v="2"/>
    <n v="0"/>
    <n v="0"/>
    <s v="OK"/>
    <s v="Ensacado"/>
    <x v="1"/>
    <n v="0"/>
    <s v="F. ALCONERA"/>
    <s v="A"/>
    <d v="1899-12-30T00:01:24"/>
    <d v="1899-12-30T00:01:24"/>
    <s v="OK"/>
    <m/>
    <m/>
    <d v="1899-12-30T00:00:00"/>
    <d v="1899-12-30T00:27:33"/>
    <n v="3"/>
    <d v="1899-12-30T00:01:24"/>
    <n v="27.550000000007984"/>
    <n v="17"/>
    <s v="Si"/>
  </r>
  <r>
    <s v="CCAL"/>
    <s v=""/>
    <x v="0"/>
    <s v="EL209689"/>
    <s v="EAZ14EI"/>
    <d v="2025-01-06T00:00:00"/>
    <m/>
    <s v="3230"/>
    <x v="2"/>
    <s v="PA"/>
    <m/>
    <m/>
    <d v="2025-01-07T00:00:00"/>
    <d v="1899-12-30T17:43:36"/>
    <d v="2025-01-07T00:00:00"/>
    <d v="1899-12-30T17:46:20"/>
    <d v="2025-01-07T00:00:00"/>
    <d v="1899-12-30T17:46:41"/>
    <x v="12"/>
    <s v="CDESA"/>
    <s v="8045613607"/>
    <s v="FBO"/>
    <d v="1899-12-30T00:03:05"/>
    <d v="1899-12-30T00:00:21"/>
    <d v="1899-12-30T00:02:44"/>
    <s v="Ensacado"/>
    <s v="E002"/>
    <x v="1"/>
    <d v="1899-12-30T00:03:05"/>
    <d v="1899-12-30T00:00:21"/>
    <n v="17"/>
    <x v="5"/>
    <x v="3"/>
    <x v="2"/>
    <n v="1"/>
    <n v="0"/>
    <s v="KO"/>
    <s v="Ensacado"/>
    <x v="1"/>
    <n v="1"/>
    <s v="F. ALCONERA"/>
    <s v="A"/>
    <d v="1899-12-30T00:02:44"/>
    <d v="1899-12-30T00:02:44"/>
    <s v="OK"/>
    <m/>
    <m/>
    <d v="1899-12-30T00:00:00"/>
    <d v="1899-12-30T00:03:05"/>
    <n v="3"/>
    <d v="1899-12-30T00:02:44"/>
    <n v="3.0833333333279533"/>
    <n v="17"/>
    <s v="Si"/>
  </r>
  <r>
    <s v="CCAL"/>
    <s v=""/>
    <x v="0"/>
    <s v="EL213285"/>
    <s v="E25XR59"/>
    <d v="2025-01-06T00:00:00"/>
    <m/>
    <s v="3230"/>
    <x v="2"/>
    <s v="PA"/>
    <m/>
    <m/>
    <d v="2025-01-07T00:00:00"/>
    <d v="1899-12-30T17:58:31"/>
    <d v="2025-01-07T00:00:00"/>
    <d v="1899-12-30T17:58:46"/>
    <d v="2025-01-07T00:00:00"/>
    <d v="1899-12-30T17:59:00"/>
    <x v="12"/>
    <s v="CDESA"/>
    <s v="8045613608"/>
    <s v="FBO"/>
    <d v="1899-12-30T00:00:29"/>
    <d v="1899-12-30T00:00:14"/>
    <d v="1899-12-30T00:00:15"/>
    <s v="Ensacado"/>
    <s v="E002"/>
    <x v="1"/>
    <d v="1899-12-30T00:00:29"/>
    <d v="1899-12-30T00:00:14"/>
    <n v="17"/>
    <x v="5"/>
    <x v="3"/>
    <x v="2"/>
    <n v="1"/>
    <n v="0"/>
    <s v="KO"/>
    <s v="Ensacado"/>
    <x v="1"/>
    <n v="1"/>
    <s v="F. ALCONERA"/>
    <s v="A"/>
    <d v="1899-12-30T00:00:15"/>
    <d v="1899-12-30T00:00:15"/>
    <s v="OK"/>
    <m/>
    <m/>
    <d v="1899-12-30T00:00:00"/>
    <d v="1899-12-30T00:00:29"/>
    <n v="3"/>
    <d v="1899-12-30T00:00:15"/>
    <n v="0.48333333333602013"/>
    <n v="17"/>
    <s v="Si"/>
  </r>
  <r>
    <s v="CCAL"/>
    <s v="2025000804"/>
    <x v="0"/>
    <s v="EGD3902"/>
    <s v="EAF13IT"/>
    <d v="2025-01-07T00:00:00"/>
    <m/>
    <s v="3228"/>
    <x v="3"/>
    <s v="PA"/>
    <s v="S4"/>
    <m/>
    <d v="2025-01-07T00:00:00"/>
    <d v="1899-12-30T17:36:04"/>
    <d v="2025-01-07T00:00:00"/>
    <d v="1899-12-30T17:37:24"/>
    <d v="2025-01-07T00:00:00"/>
    <d v="1899-12-30T18:09:34"/>
    <x v="0"/>
    <s v="RFCPI"/>
    <s v="8045613609"/>
    <s v="FBO"/>
    <d v="1899-12-30T00:33:30"/>
    <d v="1899-12-30T00:32:10"/>
    <d v="1899-12-30T00:01:20"/>
    <s v="Granel"/>
    <s v="E001"/>
    <x v="1"/>
    <d v="1899-12-30T00:33:30"/>
    <d v="1899-12-30T00:32:10"/>
    <n v="17"/>
    <x v="5"/>
    <x v="3"/>
    <x v="1"/>
    <n v="0"/>
    <n v="0"/>
    <s v="OK"/>
    <s v="Granel"/>
    <x v="1"/>
    <n v="0"/>
    <s v="F. ALCONERA"/>
    <s v="A"/>
    <d v="1899-12-30T00:01:20"/>
    <d v="1899-12-30T00:01:20"/>
    <s v="OK"/>
    <m/>
    <m/>
    <d v="1899-12-30T00:00:00"/>
    <d v="1899-12-30T00:33:30"/>
    <n v="3"/>
    <d v="1899-12-30T00:01:20"/>
    <n v="33.500000000001556"/>
    <n v="18"/>
    <s v="Si"/>
  </r>
  <r>
    <s v="CCAL"/>
    <s v=""/>
    <x v="0"/>
    <s v="EAV61337"/>
    <s v="E99XI36"/>
    <d v="2025-01-06T00:00:00"/>
    <m/>
    <s v="3230"/>
    <x v="2"/>
    <s v="PA"/>
    <m/>
    <m/>
    <d v="2025-01-07T00:00:00"/>
    <d v="1899-12-30T18:15:54"/>
    <d v="2025-01-07T00:00:00"/>
    <d v="1899-12-30T18:16:06"/>
    <d v="2025-01-07T00:00:00"/>
    <d v="1899-12-30T18:16:21"/>
    <x v="12"/>
    <s v="CDESA"/>
    <s v="8045613610"/>
    <s v="FBO"/>
    <d v="1899-12-30T00:00:27"/>
    <d v="1899-12-30T00:00:15"/>
    <d v="1899-12-30T00:00:12"/>
    <s v="Ensacado"/>
    <s v="E002"/>
    <x v="1"/>
    <d v="1899-12-30T00:00:27"/>
    <d v="1899-12-30T00:00:15"/>
    <n v="18"/>
    <x v="5"/>
    <x v="3"/>
    <x v="2"/>
    <n v="1"/>
    <n v="0"/>
    <s v="KO"/>
    <s v="Ensacado"/>
    <x v="1"/>
    <n v="1"/>
    <s v="F. ALCONERA"/>
    <s v="A"/>
    <d v="1899-12-30T00:00:12"/>
    <d v="1899-12-30T00:00:12"/>
    <s v="OK"/>
    <m/>
    <m/>
    <d v="1899-12-30T00:00:00"/>
    <d v="1899-12-30T00:00:27"/>
    <n v="3"/>
    <d v="1899-12-30T00:00:12"/>
    <n v="0.45000000000007034"/>
    <n v="18"/>
    <s v="Si"/>
  </r>
  <r>
    <s v="CCAL"/>
    <s v=""/>
    <x v="0"/>
    <s v="EAV61337"/>
    <s v="E99XI36"/>
    <d v="2025-01-07T00:00:00"/>
    <m/>
    <s v="3230"/>
    <x v="2"/>
    <s v="PA"/>
    <m/>
    <m/>
    <d v="2025-01-07T00:00:00"/>
    <d v="1899-12-30T18:21:19"/>
    <d v="2025-01-07T00:00:00"/>
    <d v="1899-12-30T18:21:31"/>
    <d v="2025-01-07T00:00:00"/>
    <d v="1899-12-30T18:21:44"/>
    <x v="12"/>
    <s v="CDESA"/>
    <s v="8045613611"/>
    <s v="FBO"/>
    <d v="1899-12-30T00:00:25"/>
    <d v="1899-12-30T00:00:13"/>
    <d v="1899-12-30T00:00:12"/>
    <s v="Ensacado"/>
    <s v="E002"/>
    <x v="1"/>
    <d v="1899-12-30T00:00:25"/>
    <d v="1899-12-30T00:00:13"/>
    <n v="18"/>
    <x v="5"/>
    <x v="3"/>
    <x v="2"/>
    <n v="1"/>
    <n v="0"/>
    <s v="KO"/>
    <s v="Ensacado"/>
    <x v="1"/>
    <n v="1"/>
    <s v="F. ALCONERA"/>
    <s v="A"/>
    <d v="1899-12-30T00:00:12"/>
    <d v="1899-12-30T00:00:12"/>
    <s v="OK"/>
    <m/>
    <m/>
    <d v="1899-12-30T00:00:00"/>
    <d v="1899-12-30T00:00:25"/>
    <n v="3"/>
    <d v="1899-12-30T00:00:12"/>
    <n v="0.41666666666396068"/>
    <n v="18"/>
    <s v="Si"/>
  </r>
  <r>
    <s v="CCAL"/>
    <s v=""/>
    <x v="0"/>
    <s v="EL209689"/>
    <s v="EAZ14EI"/>
    <d v="2025-01-07T00:00:00"/>
    <m/>
    <s v="3230"/>
    <x v="2"/>
    <s v="PA"/>
    <m/>
    <m/>
    <d v="2025-01-07T00:00:00"/>
    <d v="1899-12-30T18:23:47"/>
    <d v="2025-01-07T00:00:00"/>
    <d v="1899-12-30T18:23:58"/>
    <d v="2025-01-07T00:00:00"/>
    <d v="1899-12-30T18:24:15"/>
    <x v="12"/>
    <s v="CDESA"/>
    <s v="8045613612"/>
    <s v="FBO"/>
    <d v="1899-12-30T00:00:28"/>
    <d v="1899-12-30T00:00:17"/>
    <d v="1899-12-30T00:00:11"/>
    <s v="Ensacado"/>
    <s v="E002"/>
    <x v="1"/>
    <d v="1899-12-30T00:00:28"/>
    <d v="1899-12-30T00:00:17"/>
    <n v="18"/>
    <x v="5"/>
    <x v="3"/>
    <x v="2"/>
    <n v="1"/>
    <n v="0"/>
    <s v="KO"/>
    <s v="Ensacado"/>
    <x v="1"/>
    <n v="1"/>
    <s v="F. ALCONERA"/>
    <s v="A"/>
    <d v="1899-12-30T00:00:11"/>
    <d v="1899-12-30T00:00:11"/>
    <s v="OK"/>
    <m/>
    <m/>
    <d v="1899-12-30T00:00:00"/>
    <d v="1899-12-30T00:00:28"/>
    <n v="3"/>
    <d v="1899-12-30T00:00:11"/>
    <n v="0.46666666667515955"/>
    <n v="18"/>
    <s v="Si"/>
  </r>
  <r>
    <s v="CCAL"/>
    <s v="2025000810"/>
    <x v="0"/>
    <s v="EL151114"/>
    <s v="EAI05JP"/>
    <d v="2025-01-07T00:00:00"/>
    <m/>
    <s v="3229"/>
    <x v="4"/>
    <s v="PA"/>
    <s v="S2"/>
    <m/>
    <d v="2025-01-07T00:00:00"/>
    <d v="1899-12-30T18:40:24"/>
    <d v="2025-01-07T00:00:00"/>
    <d v="1899-12-30T18:41:43"/>
    <d v="2025-01-07T00:00:00"/>
    <d v="1899-12-30T19:10:33"/>
    <x v="0"/>
    <s v="RFCPI"/>
    <s v="8045613613"/>
    <s v="FBO"/>
    <d v="1899-12-30T00:30:09"/>
    <d v="1899-12-30T00:28:50"/>
    <d v="1899-12-30T00:01:19"/>
    <s v="Granel"/>
    <s v="E001"/>
    <x v="1"/>
    <d v="1899-12-30T00:30:09"/>
    <d v="1899-12-30T00:28:50"/>
    <n v="18"/>
    <x v="5"/>
    <x v="3"/>
    <x v="1"/>
    <n v="0"/>
    <n v="0"/>
    <s v="OK"/>
    <s v="Granel"/>
    <x v="1"/>
    <n v="0"/>
    <s v="F. ALCONERA"/>
    <s v="A"/>
    <d v="1899-12-30T00:01:19"/>
    <d v="1899-12-30T00:01:19"/>
    <s v="OK"/>
    <m/>
    <m/>
    <d v="1899-12-30T00:00:00"/>
    <d v="1899-12-30T00:30:09"/>
    <n v="3"/>
    <d v="1899-12-30T00:01:19"/>
    <n v="30.149999999999917"/>
    <n v="19"/>
    <s v="Si"/>
  </r>
  <r>
    <s v="CCAL"/>
    <s v="2025000818"/>
    <x v="0"/>
    <s v="EVI14516"/>
    <s v="EBP38CQ"/>
    <d v="2025-01-07T00:00:00"/>
    <m/>
    <s v="3228"/>
    <x v="3"/>
    <s v="PA"/>
    <s v="S4"/>
    <m/>
    <d v="2025-01-07T00:00:00"/>
    <d v="1899-12-30T20:32:26"/>
    <d v="2025-01-07T00:00:00"/>
    <d v="1899-12-30T20:33:54"/>
    <d v="2025-01-07T00:00:00"/>
    <d v="1899-12-30T21:05:15"/>
    <x v="0"/>
    <s v="RFCPI"/>
    <s v="8045613614"/>
    <s v="FBO"/>
    <d v="1899-12-30T00:32:49"/>
    <d v="1899-12-30T00:31:21"/>
    <d v="1899-12-30T00:01:28"/>
    <s v="Granel"/>
    <s v="E001"/>
    <x v="1"/>
    <d v="1899-12-30T00:32:49"/>
    <d v="1899-12-30T00:31:21"/>
    <n v="20"/>
    <x v="5"/>
    <x v="3"/>
    <x v="1"/>
    <n v="0"/>
    <n v="0"/>
    <s v="OK"/>
    <s v="Granel"/>
    <x v="1"/>
    <n v="0"/>
    <s v="F. ALCONERA"/>
    <s v="A"/>
    <d v="1899-12-30T00:01:28"/>
    <d v="1899-12-30T00:01:28"/>
    <s v="OK"/>
    <m/>
    <m/>
    <d v="1899-12-30T00:00:00"/>
    <d v="1899-12-30T00:32:49"/>
    <n v="3"/>
    <d v="1899-12-30T00:01:28"/>
    <n v="32.816666666664069"/>
    <n v="21"/>
    <s v="Si"/>
  </r>
  <r>
    <s v="CCAL"/>
    <s v="2024074382"/>
    <x v="0"/>
    <s v="ER5784BBP"/>
    <s v="E7944KGS"/>
    <d v="2024-12-11T00:00:00"/>
    <m/>
    <s v="3230"/>
    <x v="2"/>
    <s v="PA"/>
    <s v="PA"/>
    <m/>
    <d v="2024-12-11T00:00:00"/>
    <d v="1899-12-30T13:11:56"/>
    <d v="2024-12-11T00:00:00"/>
    <d v="1899-12-30T13:12:10"/>
    <d v="2024-12-11T00:00:00"/>
    <d v="1899-12-30T14:07:12"/>
    <x v="0"/>
    <s v="RFCPI"/>
    <s v="8800000033"/>
    <s v="EXW"/>
    <d v="1899-12-30T00:55:16"/>
    <d v="1899-12-30T00:55:02"/>
    <d v="1899-12-30T00:00:14"/>
    <s v="Ensacado"/>
    <s v="E002"/>
    <x v="1"/>
    <d v="1899-12-30T00:55:16"/>
    <d v="1899-12-30T00:55:02"/>
    <n v="13"/>
    <x v="7"/>
    <x v="4"/>
    <x v="2"/>
    <n v="0"/>
    <n v="0"/>
    <s v="OK"/>
    <s v="Ensacado"/>
    <x v="0"/>
    <n v="0"/>
    <s v="F. ALCONERA"/>
    <s v="B"/>
    <d v="1899-12-30T00:00:14"/>
    <d v="1899-12-30T00:00:14"/>
    <s v="OK"/>
    <m/>
    <m/>
    <d v="1899-12-30T00:00:00"/>
    <d v="1899-12-30T00:55:16"/>
    <n v="4"/>
    <d v="1899-12-30T00:00:14"/>
    <n v="55.266666666667255"/>
    <n v="14"/>
    <s v="No"/>
  </r>
  <r>
    <s v="CCAL"/>
    <s v="2024074862"/>
    <x v="0"/>
    <s v="ER2502BCM"/>
    <s v="E9189JXJ"/>
    <d v="2024-12-13T00:00:00"/>
    <m/>
    <s v="3230"/>
    <x v="2"/>
    <s v="PA"/>
    <s v="PA"/>
    <m/>
    <d v="2024-12-13T00:00:00"/>
    <d v="1899-12-30T16:10:56"/>
    <d v="2024-12-13T00:00:00"/>
    <d v="1899-12-30T16:11:01"/>
    <d v="2024-12-13T00:00:00"/>
    <d v="1899-12-30T16:58:57"/>
    <x v="0"/>
    <s v="RFCPI"/>
    <s v="8800000038"/>
    <s v="EXW"/>
    <d v="1899-12-30T00:48:01"/>
    <d v="1899-12-30T00:47:56"/>
    <d v="1899-12-30T00:00:05"/>
    <s v="Ensacado"/>
    <s v="E002"/>
    <x v="2"/>
    <d v="1899-12-30T00:48:01"/>
    <d v="1899-12-30T00:47:56"/>
    <n v="16"/>
    <x v="9"/>
    <x v="4"/>
    <x v="2"/>
    <n v="0"/>
    <n v="0"/>
    <s v="OK"/>
    <s v="Ensacado"/>
    <x v="0"/>
    <n v="0"/>
    <s v="F. ALCONERA"/>
    <s v="B"/>
    <d v="1899-12-30T00:00:05"/>
    <d v="1899-12-30T00:00:05"/>
    <s v="OK"/>
    <m/>
    <m/>
    <d v="1899-12-30T00:00:00"/>
    <d v="1899-12-30T00:48:01"/>
    <n v="6"/>
    <d v="1899-12-30T00:00:05"/>
    <n v="48.016666666670439"/>
    <n v="16"/>
    <s v="No"/>
  </r>
  <r>
    <s v="CCAL"/>
    <s v="2024076428"/>
    <x v="0"/>
    <s v="ER1696BCF"/>
    <s v="E7412JLB"/>
    <d v="2024-12-26T00:00:00"/>
    <m/>
    <s v="3297"/>
    <x v="1"/>
    <s v="PA"/>
    <s v="S1"/>
    <m/>
    <d v="2024-12-26T00:00:00"/>
    <d v="1899-12-30T06:28:58"/>
    <d v="2024-12-26T00:00:00"/>
    <d v="1899-12-30T06:29:43"/>
    <d v="2024-12-26T00:00:00"/>
    <d v="1899-12-30T07:03:11"/>
    <x v="0"/>
    <s v="RFCPI"/>
    <s v="8800000043"/>
    <s v="FBO"/>
    <d v="1899-12-30T00:34:13"/>
    <d v="1899-12-30T00:33:28"/>
    <d v="1899-12-30T00:00:45"/>
    <s v="Granel"/>
    <s v="E001"/>
    <x v="2"/>
    <d v="1899-12-30T00:34:13"/>
    <d v="1899-12-30T00:33:28"/>
    <n v="6"/>
    <x v="20"/>
    <x v="0"/>
    <x v="1"/>
    <n v="0"/>
    <n v="0"/>
    <s v="OK"/>
    <s v="Granel"/>
    <x v="0"/>
    <n v="0"/>
    <s v="F. ALCONERA"/>
    <s v="A"/>
    <d v="1899-12-30T00:00:45"/>
    <d v="1899-12-30T00:00:45"/>
    <s v="OK"/>
    <m/>
    <m/>
    <d v="1899-12-30T00:00:00"/>
    <d v="1899-12-30T00:34:13"/>
    <n v="5"/>
    <d v="1899-12-30T00:00:45"/>
    <n v="34.216666666660771"/>
    <n v="7"/>
    <s v="Si"/>
  </r>
  <r>
    <s v="CCAL"/>
    <s v="2024076933"/>
    <x v="0"/>
    <s v="ER0912BBF"/>
    <s v="E8687HMG"/>
    <d v="2024-12-30T00:00:00"/>
    <m/>
    <s v="3230"/>
    <x v="2"/>
    <s v="PA"/>
    <s v="PA"/>
    <m/>
    <d v="2024-12-30T00:00:00"/>
    <d v="1899-12-30T06:30:05"/>
    <d v="2024-12-30T00:00:00"/>
    <d v="1899-12-30T06:31:54"/>
    <d v="2024-12-30T00:00:00"/>
    <d v="1899-12-30T07:52:00"/>
    <x v="0"/>
    <s v="RFCPI"/>
    <s v="8800000045"/>
    <s v="EXW"/>
    <d v="1899-12-30T01:21:55"/>
    <d v="1899-12-30T01:20:06"/>
    <d v="1899-12-30T00:01:49"/>
    <s v="Ensacado"/>
    <s v="E002"/>
    <x v="1"/>
    <d v="1899-12-30T01:21:55"/>
    <d v="1899-12-30T01:20:06"/>
    <n v="6"/>
    <x v="1"/>
    <x v="1"/>
    <x v="2"/>
    <n v="0"/>
    <n v="0"/>
    <s v="OK"/>
    <s v="Ensacado"/>
    <x v="0"/>
    <n v="0"/>
    <s v="F. ALCONERA"/>
    <s v="B"/>
    <d v="1899-12-30T00:01:49"/>
    <d v="1899-12-30T00:01:49"/>
    <s v="OK"/>
    <m/>
    <m/>
    <d v="1899-12-30T00:00:00"/>
    <d v="1899-12-30T01:21:55"/>
    <n v="2"/>
    <d v="1899-12-30T00:01:49"/>
    <n v="81.916666666675184"/>
    <n v="7"/>
    <s v="No"/>
  </r>
  <r>
    <s v="CCAL"/>
    <s v="2024076971"/>
    <x v="0"/>
    <s v="ER5784BBP"/>
    <s v="E6172KZK"/>
    <d v="2024-12-30T00:00:00"/>
    <m/>
    <s v="3230"/>
    <x v="2"/>
    <s v="PA"/>
    <s v="PA"/>
    <m/>
    <d v="2024-12-30T00:00:00"/>
    <d v="1899-12-30T08:41:24"/>
    <d v="2024-12-30T00:00:00"/>
    <d v="1899-12-30T08:42:20"/>
    <d v="2024-12-30T00:00:00"/>
    <d v="1899-12-30T09:28:12"/>
    <x v="0"/>
    <s v="RFCPI"/>
    <s v="8800000046"/>
    <s v="EXW"/>
    <d v="1899-12-30T00:46:48"/>
    <d v="1899-12-30T00:45:52"/>
    <d v="1899-12-30T00:00:56"/>
    <s v="Ensacado"/>
    <s v="E002"/>
    <x v="1"/>
    <d v="1899-12-30T00:46:48"/>
    <d v="1899-12-30T00:45:52"/>
    <n v="8"/>
    <x v="1"/>
    <x v="1"/>
    <x v="2"/>
    <n v="0"/>
    <n v="0"/>
    <s v="OK"/>
    <s v="Ensacado"/>
    <x v="0"/>
    <n v="0"/>
    <s v="F. ALCONERA"/>
    <s v="B"/>
    <d v="1899-12-30T00:00:56"/>
    <d v="1899-12-30T00:00:56"/>
    <s v="OK"/>
    <m/>
    <m/>
    <d v="1899-12-30T00:00:00"/>
    <d v="1899-12-30T00:46:48"/>
    <n v="2"/>
    <d v="1899-12-30T00:00:56"/>
    <n v="46.80000000000004"/>
    <n v="9"/>
    <s v="No"/>
  </r>
  <r>
    <s v="CCAL"/>
    <s v="2024077268"/>
    <x v="0"/>
    <s v="ER3764BBR"/>
    <s v="E9502JVD"/>
    <d v="2024-12-31T00:00:00"/>
    <m/>
    <s v="3230"/>
    <x v="2"/>
    <s v="PA"/>
    <s v="PA"/>
    <m/>
    <d v="2024-12-31T00:00:00"/>
    <d v="1899-12-30T10:34:49"/>
    <d v="2024-12-31T00:00:00"/>
    <d v="1899-12-30T10:35:56"/>
    <d v="2024-12-31T00:00:00"/>
    <d v="1899-12-30T11:10:27"/>
    <x v="0"/>
    <s v="RFCPI"/>
    <s v="8800000049"/>
    <s v="EXW"/>
    <d v="1899-12-30T00:35:38"/>
    <d v="1899-12-30T00:34:31"/>
    <d v="1899-12-30T00:01:07"/>
    <s v="Ensacado"/>
    <s v="E002"/>
    <x v="1"/>
    <d v="1899-12-30T00:35:38"/>
    <d v="1899-12-30T00:34:31"/>
    <n v="10"/>
    <x v="2"/>
    <x v="1"/>
    <x v="2"/>
    <n v="0"/>
    <n v="0"/>
    <s v="OK"/>
    <s v="Ensacado"/>
    <x v="0"/>
    <n v="0"/>
    <s v="F. ALCONERA"/>
    <s v="A"/>
    <d v="1899-12-30T00:01:07"/>
    <d v="1899-12-30T00:01:07"/>
    <s v="OK"/>
    <m/>
    <m/>
    <d v="1899-12-30T00:00:00"/>
    <d v="1899-12-30T00:35:38"/>
    <n v="3"/>
    <d v="1899-12-30T00:01:07"/>
    <n v="35.6333333333328"/>
    <n v="11"/>
    <s v="Si"/>
  </r>
  <r>
    <s v="CCAL"/>
    <s v="2024077277"/>
    <x v="0"/>
    <s v="EBA1640AF"/>
    <m/>
    <d v="2024-12-31T00:00:00"/>
    <m/>
    <s v="3230"/>
    <x v="2"/>
    <s v="PA"/>
    <s v="PA"/>
    <m/>
    <d v="2024-12-31T00:00:00"/>
    <d v="1899-12-30T11:14:41"/>
    <d v="2024-12-31T00:00:00"/>
    <d v="1899-12-30T11:15:39"/>
    <d v="2024-12-31T00:00:00"/>
    <d v="1899-12-30T11:34:36"/>
    <x v="0"/>
    <s v="RFCPI"/>
    <s v="8800000050"/>
    <s v="EXW"/>
    <d v="1899-12-30T00:19:55"/>
    <d v="1899-12-30T00:18:57"/>
    <d v="1899-12-30T00:00:58"/>
    <s v="Ensacado"/>
    <s v="E002"/>
    <x v="1"/>
    <d v="1899-12-30T00:19:55"/>
    <d v="1899-12-30T00:18:57"/>
    <n v="11"/>
    <x v="2"/>
    <x v="1"/>
    <x v="2"/>
    <n v="0"/>
    <n v="0"/>
    <s v="OK"/>
    <s v="Ensacado"/>
    <x v="0"/>
    <n v="0"/>
    <s v="F. ALCONERA"/>
    <s v="A"/>
    <d v="1899-12-30T00:00:58"/>
    <d v="1899-12-30T00:00:58"/>
    <s v="OK"/>
    <m/>
    <m/>
    <d v="1899-12-30T00:00:00"/>
    <d v="1899-12-30T00:19:55"/>
    <n v="3"/>
    <d v="1899-12-30T00:00:58"/>
    <n v="19.916666666668846"/>
    <n v="11"/>
    <s v="Si"/>
  </r>
  <r>
    <s v="CCAL"/>
    <s v="2025000727"/>
    <x v="0"/>
    <s v="ER2153BDL"/>
    <s v="E9341JBY"/>
    <d v="2025-01-07T00:00:00"/>
    <m/>
    <s v="3229"/>
    <x v="4"/>
    <s v="PA"/>
    <s v="S2"/>
    <m/>
    <d v="2025-01-07T00:00:00"/>
    <d v="1899-12-30T14:20:56"/>
    <d v="2025-01-07T00:00:00"/>
    <d v="1899-12-30T14:21:44"/>
    <d v="2025-01-07T00:00:00"/>
    <d v="1899-12-30T14:55:30"/>
    <x v="0"/>
    <s v="RFCPI"/>
    <s v="8800000051"/>
    <s v="EXW"/>
    <d v="1899-12-30T00:34:34"/>
    <d v="1899-12-30T00:33:46"/>
    <d v="1899-12-30T00:00:48"/>
    <s v="Granel"/>
    <s v="E001"/>
    <x v="1"/>
    <d v="1899-12-30T00:34:34"/>
    <d v="1899-12-30T00:33:46"/>
    <n v="14"/>
    <x v="5"/>
    <x v="3"/>
    <x v="1"/>
    <n v="0"/>
    <n v="0"/>
    <s v="OK"/>
    <s v="Granel"/>
    <x v="1"/>
    <n v="0"/>
    <s v="F. ALCONERA"/>
    <s v="A"/>
    <d v="1899-12-30T00:00:48"/>
    <d v="1899-12-30T00:00:48"/>
    <s v="OK"/>
    <m/>
    <m/>
    <d v="1899-12-30T00:00:00"/>
    <d v="1899-12-30T00:34:34"/>
    <n v="3"/>
    <d v="1899-12-30T00:00:48"/>
    <n v="34.566666666667061"/>
    <n v="14"/>
    <s v="Si"/>
  </r>
  <r>
    <s v="CCTF"/>
    <s v="2024016769"/>
    <x v="0"/>
    <s v="E4049MKL"/>
    <m/>
    <d v="2024-12-20T00:00:00"/>
    <m/>
    <s v="2693"/>
    <x v="13"/>
    <s v="PA"/>
    <s v="PA"/>
    <m/>
    <d v="2024-12-20T00:00:00"/>
    <d v="1899-12-30T14:38:47"/>
    <d v="2024-12-20T00:00:00"/>
    <d v="1899-12-30T14:36:03"/>
    <d v="2024-12-20T00:00:00"/>
    <d v="1899-12-30T14:40:17"/>
    <x v="0"/>
    <s v="RFCPI"/>
    <s v="507102117"/>
    <s v="EXW"/>
    <d v="1899-12-30T00:06:58"/>
    <d v="1899-12-30T00:04:14"/>
    <d v="1899-12-30T00:02:44"/>
    <s v="Ensacado"/>
    <s v="E002"/>
    <x v="1"/>
    <d v="1899-12-30T00:01:30"/>
    <d v="1899-12-30T00:04:14"/>
    <n v="14"/>
    <x v="15"/>
    <x v="5"/>
    <x v="2"/>
    <n v="1"/>
    <n v="0"/>
    <s v="KO"/>
    <s v="Ensacado"/>
    <x v="0"/>
    <n v="1"/>
    <s v="M. TENERIFE"/>
    <s v="A"/>
    <d v="1899-12-30T00:02:44"/>
    <d v="1899-12-30T00:02:44"/>
    <s v="KO"/>
    <m/>
    <m/>
    <d v="1899-12-30T00:00:00"/>
    <d v="1899-12-30T00:01:30"/>
    <n v="6"/>
    <n v="-1.8981481481400442E-3"/>
    <n v="1.5000000000048708"/>
    <n v="14"/>
    <s v="Si"/>
  </r>
  <r>
    <s v="CCTF"/>
    <s v="2024016776"/>
    <x v="0"/>
    <s v="ER1863BBJ"/>
    <s v="E8383LSW"/>
    <d v="2024-12-23T00:00:00"/>
    <m/>
    <s v="3126"/>
    <x v="11"/>
    <s v="S2D"/>
    <s v="S2D"/>
    <m/>
    <d v="2024-12-23T00:00:00"/>
    <d v="1899-12-30T06:08:11"/>
    <d v="2024-12-23T00:00:00"/>
    <d v="1899-12-30T06:05:10"/>
    <d v="2024-12-23T00:00:00"/>
    <d v="1899-12-30T06:27:10"/>
    <x v="0"/>
    <s v="RFCPI"/>
    <s v="507102122"/>
    <s v="FBO"/>
    <d v="1899-12-30T00:25:01"/>
    <d v="1899-12-30T00:22:00"/>
    <d v="1899-12-30T00:03:01"/>
    <s v="Granel"/>
    <s v="E001"/>
    <x v="2"/>
    <d v="1899-12-30T00:18:59"/>
    <d v="1899-12-30T00:22:00"/>
    <n v="6"/>
    <x v="16"/>
    <x v="0"/>
    <x v="1"/>
    <n v="0"/>
    <n v="0"/>
    <s v="OK"/>
    <s v="Granel"/>
    <x v="0"/>
    <n v="0"/>
    <s v="M. TENERIFE"/>
    <s v="A"/>
    <d v="1899-12-30T00:03:01"/>
    <d v="1899-12-30T00:03:01"/>
    <s v="OK"/>
    <m/>
    <m/>
    <d v="1899-12-30T00:00:00"/>
    <d v="1899-12-30T00:18:59"/>
    <n v="2"/>
    <n v="-2.0949074074100293E-3"/>
    <n v="18.983333333332755"/>
    <n v="6"/>
    <s v="Si"/>
  </r>
  <r>
    <s v="CCTF"/>
    <s v="2024016781"/>
    <x v="0"/>
    <s v="ER8051BBH"/>
    <s v="E0285KKX"/>
    <d v="2024-12-23T00:00:00"/>
    <m/>
    <s v="3126"/>
    <x v="11"/>
    <s v="S1D"/>
    <s v="S1D"/>
    <m/>
    <d v="2024-12-23T00:00:00"/>
    <d v="1899-12-30T06:23:59"/>
    <d v="2024-12-23T00:00:00"/>
    <d v="1899-12-30T06:19:55"/>
    <d v="2024-12-23T00:00:00"/>
    <d v="1899-12-30T06:40:56"/>
    <x v="0"/>
    <s v="RFCPI"/>
    <s v="507102124"/>
    <s v="FBO"/>
    <d v="1899-12-30T00:25:05"/>
    <d v="1899-12-30T00:21:01"/>
    <d v="1899-12-30T00:04:04"/>
    <s v="Granel"/>
    <s v="E001"/>
    <x v="2"/>
    <d v="1899-12-30T00:16:57"/>
    <d v="1899-12-30T00:21:01"/>
    <n v="6"/>
    <x v="16"/>
    <x v="0"/>
    <x v="1"/>
    <n v="0"/>
    <n v="0"/>
    <s v="OK"/>
    <s v="Granel"/>
    <x v="0"/>
    <n v="0"/>
    <s v="M. TENERIFE"/>
    <s v="A"/>
    <d v="1899-12-30T00:04:04"/>
    <d v="1899-12-30T00:04:04"/>
    <s v="OK"/>
    <m/>
    <m/>
    <d v="1899-12-30T00:00:00"/>
    <d v="1899-12-30T00:16:57"/>
    <n v="2"/>
    <n v="-2.8240740740700376E-3"/>
    <n v="16.950000000009602"/>
    <n v="6"/>
    <s v="Si"/>
  </r>
  <r>
    <s v="CCTF"/>
    <s v="2024016778"/>
    <x v="0"/>
    <s v="ER8050BBH"/>
    <s v="E5980LLH"/>
    <d v="2024-12-23T00:00:00"/>
    <m/>
    <s v="2649"/>
    <x v="14"/>
    <s v="S6H"/>
    <s v="S6H"/>
    <m/>
    <d v="2024-12-23T00:00:00"/>
    <d v="1899-12-30T06:19:26"/>
    <d v="2024-12-23T00:00:00"/>
    <d v="1899-12-30T06:17:03"/>
    <d v="2024-12-23T00:00:00"/>
    <d v="1899-12-30T06:42:16"/>
    <x v="0"/>
    <s v="RFCPI"/>
    <s v="507102125"/>
    <s v="FBO"/>
    <d v="1899-12-30T00:27:36"/>
    <d v="1899-12-30T00:25:13"/>
    <d v="1899-12-30T00:02:23"/>
    <s v="Granel"/>
    <s v="E001"/>
    <x v="2"/>
    <d v="1899-12-30T00:22:50"/>
    <d v="1899-12-30T00:25:13"/>
    <n v="6"/>
    <x v="16"/>
    <x v="0"/>
    <x v="1"/>
    <n v="0"/>
    <n v="0"/>
    <s v="OK"/>
    <s v="Granel"/>
    <x v="0"/>
    <n v="0"/>
    <s v="M. TENERIFE"/>
    <s v="A"/>
    <d v="1899-12-30T00:02:23"/>
    <d v="1899-12-30T00:02:23"/>
    <s v="OK"/>
    <m/>
    <m/>
    <d v="1899-12-30T00:00:00"/>
    <d v="1899-12-30T00:22:50"/>
    <n v="2"/>
    <n v="-1.6550925925900017E-3"/>
    <n v="22.833333333331201"/>
    <n v="6"/>
    <s v="Si"/>
  </r>
  <r>
    <s v="CCTF"/>
    <s v="2024016783"/>
    <x v="0"/>
    <s v="ER6670BBL"/>
    <s v="E8727HJH"/>
    <d v="2024-12-23T00:00:00"/>
    <m/>
    <s v="3126"/>
    <x v="11"/>
    <s v="S2D"/>
    <s v="S2D"/>
    <m/>
    <d v="2024-12-23T00:00:00"/>
    <d v="1899-12-30T06:40:30"/>
    <d v="2024-12-23T00:00:00"/>
    <d v="1899-12-30T06:37:43"/>
    <d v="2024-12-23T00:00:00"/>
    <d v="1899-12-30T07:00:23"/>
    <x v="0"/>
    <s v="RFCPI"/>
    <s v="507102126"/>
    <s v="FBO"/>
    <d v="1899-12-30T00:25:27"/>
    <d v="1899-12-30T00:22:40"/>
    <d v="1899-12-30T00:02:47"/>
    <s v="Granel"/>
    <s v="E001"/>
    <x v="2"/>
    <d v="1899-12-30T00:19:53"/>
    <d v="1899-12-30T00:22:40"/>
    <n v="6"/>
    <x v="16"/>
    <x v="0"/>
    <x v="1"/>
    <n v="0"/>
    <n v="0"/>
    <s v="OK"/>
    <s v="Granel"/>
    <x v="0"/>
    <n v="0"/>
    <s v="M. TENERIFE"/>
    <s v="A"/>
    <d v="1899-12-30T00:02:47"/>
    <d v="1899-12-30T00:02:47"/>
    <s v="OK"/>
    <m/>
    <m/>
    <d v="1899-12-30T00:00:00"/>
    <d v="1899-12-30T00:19:53"/>
    <n v="2"/>
    <n v="-1.9328703703699879E-3"/>
    <n v="19.883333333332818"/>
    <n v="7"/>
    <s v="Si"/>
  </r>
  <r>
    <s v="CCTF"/>
    <s v="2024016791"/>
    <x v="0"/>
    <s v="ETF02294R"/>
    <s v="E0184KJL"/>
    <d v="2024-12-23T00:00:00"/>
    <m/>
    <s v="3208"/>
    <x v="12"/>
    <s v="PA"/>
    <s v="PA"/>
    <m/>
    <d v="2024-12-23T00:00:00"/>
    <d v="1899-12-30T07:01:17"/>
    <d v="2024-12-23T00:00:00"/>
    <d v="1899-12-30T06:57:50"/>
    <d v="2024-12-23T00:00:00"/>
    <d v="1899-12-30T07:04:25"/>
    <x v="102"/>
    <s v="E_JAZCONA"/>
    <s v="507102128"/>
    <s v="FBO"/>
    <d v="1899-12-30T00:10:02"/>
    <d v="1899-12-30T00:06:35"/>
    <d v="1899-12-30T00:03:27"/>
    <s v="Ensacado"/>
    <s v="E002"/>
    <x v="2"/>
    <d v="1899-12-30T00:03:08"/>
    <d v="1899-12-30T00:06:35"/>
    <n v="7"/>
    <x v="16"/>
    <x v="0"/>
    <x v="2"/>
    <n v="1"/>
    <n v="0"/>
    <s v="KO"/>
    <s v="Ensacado"/>
    <x v="0"/>
    <n v="1"/>
    <s v="M. TENERIFE"/>
    <s v="A"/>
    <d v="1899-12-30T00:03:27"/>
    <d v="1899-12-30T00:03:27"/>
    <s v="KO"/>
    <m/>
    <m/>
    <d v="1899-12-30T00:00:00"/>
    <d v="1899-12-30T00:03:08"/>
    <n v="2"/>
    <n v="-2.3958333333299886E-3"/>
    <n v="3.1333333333391522"/>
    <n v="7"/>
    <s v="Si"/>
  </r>
  <r>
    <s v="CCTF"/>
    <s v="2024016797"/>
    <x v="0"/>
    <s v="ER6743BBR"/>
    <s v="E5005KYF"/>
    <d v="2024-12-23T00:00:00"/>
    <m/>
    <s v="2693"/>
    <x v="13"/>
    <s v="PA"/>
    <s v="PA"/>
    <m/>
    <d v="2024-12-23T00:00:00"/>
    <d v="1899-12-30T07:47:11"/>
    <d v="2024-12-23T00:00:00"/>
    <d v="1899-12-30T07:43:45"/>
    <d v="2024-12-23T00:00:00"/>
    <d v="1899-12-30T07:54:10"/>
    <x v="0"/>
    <s v="RFCPI"/>
    <s v="507102135"/>
    <s v="FBO"/>
    <d v="1899-12-30T00:13:51"/>
    <d v="1899-12-30T00:10:25"/>
    <d v="1899-12-30T00:03:26"/>
    <s v="Ensacado"/>
    <s v="E002"/>
    <x v="2"/>
    <d v="1899-12-30T00:06:59"/>
    <d v="1899-12-30T00:10:25"/>
    <n v="7"/>
    <x v="16"/>
    <x v="0"/>
    <x v="2"/>
    <n v="1"/>
    <n v="0"/>
    <s v="KO"/>
    <s v="Ensacado"/>
    <x v="0"/>
    <n v="1"/>
    <s v="M. TENERIFE"/>
    <s v="A"/>
    <d v="1899-12-30T00:03:26"/>
    <d v="1899-12-30T00:03:26"/>
    <s v="OK"/>
    <m/>
    <m/>
    <d v="1899-12-30T00:00:00"/>
    <d v="1899-12-30T00:06:59"/>
    <n v="2"/>
    <n v="-2.384259259260002E-3"/>
    <n v="6.9833333333375958"/>
    <n v="7"/>
    <s v="Si"/>
  </r>
  <r>
    <s v="CCTF"/>
    <s v="2024016798"/>
    <x v="0"/>
    <s v="ETF0550BY"/>
    <m/>
    <d v="2024-12-23T00:00:00"/>
    <m/>
    <s v="3208"/>
    <x v="12"/>
    <s v="PA"/>
    <s v="PA"/>
    <m/>
    <d v="2024-12-23T00:00:00"/>
    <d v="1899-12-30T08:07:52"/>
    <d v="2024-12-23T00:00:00"/>
    <d v="1899-12-30T08:04:01"/>
    <d v="2024-12-23T00:00:00"/>
    <d v="1899-12-30T08:09:31"/>
    <x v="0"/>
    <s v="RFCPI"/>
    <s v="507102136"/>
    <s v="FBO"/>
    <d v="1899-12-30T00:09:21"/>
    <d v="1899-12-30T00:05:30"/>
    <d v="1899-12-30T00:03:51"/>
    <s v="Ensacado"/>
    <s v="E002"/>
    <x v="1"/>
    <d v="1899-12-30T00:01:39"/>
    <d v="1899-12-30T00:05:30"/>
    <n v="8"/>
    <x v="16"/>
    <x v="0"/>
    <x v="2"/>
    <n v="1"/>
    <n v="0"/>
    <s v="KO"/>
    <s v="Ensacado"/>
    <x v="0"/>
    <n v="1"/>
    <s v="M. TENERIFE"/>
    <s v="A"/>
    <d v="1899-12-30T00:03:51"/>
    <d v="1899-12-30T00:03:51"/>
    <s v="KO"/>
    <m/>
    <m/>
    <d v="1899-12-30T00:00:00"/>
    <d v="1899-12-30T00:01:39"/>
    <n v="2"/>
    <n v="-2.6736111111099747E-3"/>
    <n v="1.649999999995222"/>
    <n v="8"/>
    <s v="Si"/>
  </r>
  <r>
    <s v="CCTF"/>
    <s v="2024016808"/>
    <x v="0"/>
    <s v="ER8173BDN"/>
    <s v="E5866LGS"/>
    <d v="2024-12-23T00:00:00"/>
    <m/>
    <s v="3208"/>
    <x v="12"/>
    <s v="PA"/>
    <s v="PA"/>
    <m/>
    <d v="2024-12-23T00:00:00"/>
    <d v="1899-12-30T09:21:29"/>
    <d v="2024-12-23T00:00:00"/>
    <d v="1899-12-30T09:20:04"/>
    <d v="2024-12-23T00:00:00"/>
    <d v="1899-12-30T09:46:12"/>
    <x v="0"/>
    <s v="RFCPI"/>
    <s v="507102137"/>
    <s v="FBO"/>
    <d v="1899-12-30T00:27:33"/>
    <d v="1899-12-30T00:26:08"/>
    <d v="1899-12-30T00:01:25"/>
    <s v="Ensacado"/>
    <s v="E002"/>
    <x v="2"/>
    <d v="1899-12-30T00:24:43"/>
    <d v="1899-12-30T00:26:08"/>
    <n v="9"/>
    <x v="16"/>
    <x v="0"/>
    <x v="2"/>
    <n v="0"/>
    <n v="0"/>
    <s v="OK"/>
    <s v="Ensacado"/>
    <x v="0"/>
    <n v="0"/>
    <s v="M. TENERIFE"/>
    <s v="A"/>
    <d v="1899-12-30T00:01:25"/>
    <d v="1899-12-30T00:01:25"/>
    <s v="OK"/>
    <m/>
    <m/>
    <d v="1899-12-30T00:00:00"/>
    <d v="1899-12-30T00:24:43"/>
    <n v="2"/>
    <n v="-9.8379629629002929E-4"/>
    <n v="24.716666666664"/>
    <n v="9"/>
    <s v="Si"/>
  </r>
  <r>
    <s v="CCTF"/>
    <s v="2024016812"/>
    <x v="0"/>
    <s v="ER6670BBL"/>
    <s v="E8727HJH"/>
    <d v="2024-12-23T00:00:00"/>
    <m/>
    <s v="3126"/>
    <x v="11"/>
    <s v="S2D"/>
    <s v="S2D"/>
    <m/>
    <d v="2024-12-23T00:00:00"/>
    <d v="1899-12-30T09:31:00"/>
    <d v="2024-12-23T00:00:00"/>
    <d v="1899-12-30T09:26:55"/>
    <d v="2024-12-23T00:00:00"/>
    <d v="1899-12-30T09:44:29"/>
    <x v="0"/>
    <s v="AGONZALEZH1"/>
    <s v="507102138"/>
    <s v="FBO"/>
    <d v="1899-12-30T00:21:39"/>
    <d v="1899-12-30T00:17:34"/>
    <d v="1899-12-30T00:04:05"/>
    <s v="Granel"/>
    <s v="E001"/>
    <x v="2"/>
    <d v="1899-12-30T00:13:29"/>
    <d v="1899-12-30T00:17:34"/>
    <n v="9"/>
    <x v="16"/>
    <x v="0"/>
    <x v="1"/>
    <n v="0"/>
    <n v="0"/>
    <s v="OK"/>
    <s v="Granel"/>
    <x v="0"/>
    <n v="0"/>
    <s v="M. TENERIFE"/>
    <s v="A"/>
    <d v="1899-12-30T00:04:05"/>
    <d v="1899-12-30T00:04:05"/>
    <s v="OK"/>
    <m/>
    <m/>
    <d v="1899-12-30T00:00:00"/>
    <d v="1899-12-30T00:13:29"/>
    <n v="2"/>
    <n v="-2.8356481481499607E-3"/>
    <n v="13.483333333324863"/>
    <n v="9"/>
    <s v="Si"/>
  </r>
  <r>
    <s v="CCTF"/>
    <s v="2024016818"/>
    <x v="0"/>
    <s v="ETF01267R"/>
    <s v="E5707BDC"/>
    <d v="2024-12-23T00:00:00"/>
    <m/>
    <s v="2693"/>
    <x v="13"/>
    <s v="PA"/>
    <s v="PA"/>
    <m/>
    <d v="2024-12-23T00:00:00"/>
    <d v="1899-12-30T10:02:17"/>
    <d v="2024-12-23T00:00:00"/>
    <d v="1899-12-30T09:58:19"/>
    <d v="2024-12-23T00:00:00"/>
    <d v="1899-12-30T10:13:35"/>
    <x v="0"/>
    <s v="RFCPI"/>
    <s v="507102140"/>
    <s v="EXW"/>
    <d v="1899-12-30T00:19:14"/>
    <d v="1899-12-30T00:15:16"/>
    <d v="1899-12-30T00:03:58"/>
    <s v="Ensacado"/>
    <s v="E002"/>
    <x v="1"/>
    <d v="1899-12-30T00:11:18"/>
    <d v="1899-12-30T00:15:16"/>
    <n v="10"/>
    <x v="16"/>
    <x v="0"/>
    <x v="2"/>
    <n v="0"/>
    <n v="0"/>
    <s v="OK"/>
    <s v="Ensacado"/>
    <x v="0"/>
    <n v="0"/>
    <s v="M. TENERIFE"/>
    <s v="A"/>
    <d v="1899-12-30T00:03:58"/>
    <d v="1899-12-30T00:03:58"/>
    <s v="OK"/>
    <m/>
    <m/>
    <d v="1899-12-30T00:00:00"/>
    <d v="1899-12-30T00:11:18"/>
    <n v="2"/>
    <n v="-2.7546296296200312E-3"/>
    <n v="11.300000000011199"/>
    <n v="10"/>
    <s v="Si"/>
  </r>
  <r>
    <s v="CCTF"/>
    <s v="2024016823"/>
    <x v="0"/>
    <s v="ER1863BBJ"/>
    <s v="E8383LSW"/>
    <d v="2024-12-23T00:00:00"/>
    <m/>
    <s v="3126"/>
    <x v="11"/>
    <s v="S2D"/>
    <s v="S2D"/>
    <m/>
    <d v="2024-12-23T00:00:00"/>
    <d v="1899-12-30T10:20:12"/>
    <d v="2024-12-23T00:00:00"/>
    <d v="1899-12-30T10:16:21"/>
    <d v="2024-12-23T00:00:00"/>
    <d v="1899-12-30T10:35:30"/>
    <x v="0"/>
    <s v="AGONZALEZH1"/>
    <s v="507102144"/>
    <s v="FBO"/>
    <d v="1899-12-30T00:23:00"/>
    <d v="1899-12-30T00:19:09"/>
    <d v="1899-12-30T00:03:51"/>
    <s v="Granel"/>
    <s v="E001"/>
    <x v="2"/>
    <d v="1899-12-30T00:15:18"/>
    <d v="1899-12-30T00:19:09"/>
    <n v="10"/>
    <x v="16"/>
    <x v="0"/>
    <x v="1"/>
    <n v="0"/>
    <n v="0"/>
    <s v="OK"/>
    <s v="Granel"/>
    <x v="0"/>
    <n v="0"/>
    <s v="M. TENERIFE"/>
    <s v="A"/>
    <d v="1899-12-30T00:03:51"/>
    <d v="1899-12-30T00:03:51"/>
    <s v="OK"/>
    <m/>
    <m/>
    <d v="1899-12-30T00:00:00"/>
    <d v="1899-12-30T00:15:18"/>
    <n v="2"/>
    <n v="-2.6736111111099747E-3"/>
    <n v="15.299999999999994"/>
    <n v="10"/>
    <s v="Si"/>
  </r>
  <r>
    <s v="CCTF"/>
    <s v="2024016827"/>
    <x v="0"/>
    <s v="ER6669BBL"/>
    <s v="E6110KPL"/>
    <d v="2024-12-23T00:00:00"/>
    <m/>
    <s v="3126"/>
    <x v="11"/>
    <s v="S2D"/>
    <s v="S2D"/>
    <m/>
    <d v="2024-12-23T00:00:00"/>
    <d v="1899-12-30T10:35:17"/>
    <d v="2024-12-23T00:00:00"/>
    <d v="1899-12-30T10:38:00"/>
    <d v="2024-12-23T00:00:00"/>
    <d v="1899-12-30T10:55:56"/>
    <x v="0"/>
    <s v="AGONZALEZH1"/>
    <s v="507102145"/>
    <s v="FBO"/>
    <d v="1899-12-30T00:20:39"/>
    <d v="1899-12-30T00:17:56"/>
    <d v="1899-12-30T00:02:43"/>
    <s v="Granel"/>
    <s v="E001"/>
    <x v="2"/>
    <d v="1899-12-30T00:20:39"/>
    <d v="1899-12-30T00:17:56"/>
    <n v="10"/>
    <x v="16"/>
    <x v="0"/>
    <x v="1"/>
    <n v="0"/>
    <n v="0"/>
    <s v="OK"/>
    <s v="Granel"/>
    <x v="0"/>
    <n v="0"/>
    <s v="M. TENERIFE"/>
    <s v="A"/>
    <d v="1899-12-30T00:02:43"/>
    <d v="1899-12-30T00:02:43"/>
    <s v="OK"/>
    <m/>
    <m/>
    <d v="1899-12-30T00:00:00"/>
    <d v="1899-12-30T00:20:39"/>
    <n v="2"/>
    <d v="1899-12-30T00:02:43"/>
    <n v="20.650000000003228"/>
    <n v="10"/>
    <s v="Si"/>
  </r>
  <r>
    <s v="CCTF"/>
    <s v="2024016831"/>
    <x v="0"/>
    <s v="E9158GZT"/>
    <m/>
    <d v="2024-12-23T00:00:00"/>
    <m/>
    <s v="2693"/>
    <x v="13"/>
    <s v="PA"/>
    <s v="PA"/>
    <m/>
    <d v="2024-12-23T00:00:00"/>
    <d v="1899-12-30T11:28:53"/>
    <d v="2024-12-23T00:00:00"/>
    <d v="1899-12-30T11:25:08"/>
    <d v="2024-12-23T00:00:00"/>
    <d v="1899-12-30T11:34:06"/>
    <x v="0"/>
    <s v="RFCPI"/>
    <s v="507102150"/>
    <s v="EXW"/>
    <d v="1899-12-30T00:12:43"/>
    <d v="1899-12-30T00:08:58"/>
    <d v="1899-12-30T00:03:45"/>
    <s v="Ensacado"/>
    <s v="E002"/>
    <x v="1"/>
    <d v="1899-12-30T00:05:13"/>
    <d v="1899-12-30T00:08:58"/>
    <n v="11"/>
    <x v="16"/>
    <x v="0"/>
    <x v="2"/>
    <n v="1"/>
    <n v="0"/>
    <s v="KO"/>
    <s v="Ensacado"/>
    <x v="0"/>
    <n v="1"/>
    <s v="M. TENERIFE"/>
    <s v="A"/>
    <d v="1899-12-30T00:03:45"/>
    <d v="1899-12-30T00:03:45"/>
    <s v="OK"/>
    <m/>
    <m/>
    <d v="1899-12-30T00:00:00"/>
    <d v="1899-12-30T00:05:13"/>
    <n v="2"/>
    <n v="-2.6041666666599683E-3"/>
    <n v="5.2166666666736639"/>
    <n v="11"/>
    <s v="Si"/>
  </r>
  <r>
    <s v="CCTF"/>
    <s v="2024016834"/>
    <x v="0"/>
    <s v="ER8437BBF"/>
    <s v="E8087HNJ"/>
    <d v="2024-12-23T00:00:00"/>
    <m/>
    <s v="3208"/>
    <x v="12"/>
    <s v="PA"/>
    <s v="PA"/>
    <m/>
    <d v="2024-12-23T00:00:00"/>
    <d v="1899-12-30T11:42:15"/>
    <d v="2024-12-23T00:00:00"/>
    <d v="1899-12-30T12:04:53"/>
    <d v="2024-12-23T00:00:00"/>
    <d v="1899-12-30T12:09:39"/>
    <x v="21"/>
    <s v="E_JAZCONA"/>
    <s v="507102151"/>
    <s v="FBO"/>
    <d v="1899-12-30T00:27:24"/>
    <d v="1899-12-30T00:04:46"/>
    <d v="1899-12-30T00:22:38"/>
    <s v="Ensacado"/>
    <s v="E002"/>
    <x v="2"/>
    <d v="1899-12-30T00:27:24"/>
    <d v="1899-12-30T00:04:46"/>
    <n v="11"/>
    <x v="16"/>
    <x v="0"/>
    <x v="2"/>
    <n v="0"/>
    <n v="0"/>
    <s v="OK"/>
    <s v="Ensacado"/>
    <x v="0"/>
    <n v="0"/>
    <s v="M. TENERIFE"/>
    <s v="A"/>
    <d v="1899-12-30T00:22:38"/>
    <d v="1899-12-30T00:22:38"/>
    <s v="OK"/>
    <m/>
    <m/>
    <d v="1899-12-30T00:00:00"/>
    <d v="1899-12-30T00:27:24"/>
    <n v="2"/>
    <d v="1899-12-30T00:22:38"/>
    <n v="27.400000000003242"/>
    <n v="12"/>
    <s v="Si"/>
  </r>
  <r>
    <s v="CCTF"/>
    <s v="2024016843"/>
    <x v="0"/>
    <s v="ES03098R"/>
    <s v="E3092FNZ"/>
    <d v="2024-12-23T00:00:00"/>
    <m/>
    <s v="3208"/>
    <x v="12"/>
    <s v="PA"/>
    <s v="PA"/>
    <m/>
    <d v="2024-12-23T00:00:00"/>
    <d v="1899-12-30T12:32:36"/>
    <d v="2024-12-23T00:00:00"/>
    <d v="1899-12-30T12:29:29"/>
    <d v="2024-12-23T00:00:00"/>
    <d v="1899-12-30T12:40:32"/>
    <x v="0"/>
    <s v="RFCPI"/>
    <s v="507102153"/>
    <s v="EXW"/>
    <d v="1899-12-30T00:14:10"/>
    <d v="1899-12-30T00:11:03"/>
    <d v="1899-12-30T00:03:07"/>
    <s v="Ensacado"/>
    <s v="E002"/>
    <x v="1"/>
    <d v="1899-12-30T00:07:56"/>
    <d v="1899-12-30T00:11:03"/>
    <n v="12"/>
    <x v="16"/>
    <x v="0"/>
    <x v="2"/>
    <n v="1"/>
    <n v="0"/>
    <s v="KO"/>
    <s v="Ensacado"/>
    <x v="0"/>
    <n v="1"/>
    <s v="M. TENERIFE"/>
    <s v="A"/>
    <d v="1899-12-30T00:03:07"/>
    <d v="1899-12-30T00:03:07"/>
    <s v="OK"/>
    <m/>
    <m/>
    <d v="1899-12-30T00:00:00"/>
    <d v="1899-12-30T00:07:56"/>
    <n v="2"/>
    <n v="-2.1643518518499327E-3"/>
    <n v="7.9333333333344669"/>
    <n v="12"/>
    <s v="Si"/>
  </r>
  <r>
    <s v="CCTF"/>
    <s v="2024016846"/>
    <x v="0"/>
    <s v="E0011JHS"/>
    <m/>
    <d v="2024-12-23T00:00:00"/>
    <m/>
    <s v="3208"/>
    <x v="12"/>
    <s v="PA"/>
    <s v="PA"/>
    <m/>
    <d v="2024-12-23T00:00:00"/>
    <d v="1899-12-30T12:54:37"/>
    <d v="2024-12-23T00:00:00"/>
    <d v="1899-12-30T12:50:50"/>
    <d v="2024-12-23T00:00:00"/>
    <d v="1899-12-30T12:55:33"/>
    <x v="0"/>
    <s v="RFCPI"/>
    <s v="507102156"/>
    <s v="EXW"/>
    <d v="1899-12-30T00:08:30"/>
    <d v="1899-12-30T00:04:43"/>
    <d v="1899-12-30T00:03:47"/>
    <s v="Ensacado"/>
    <s v="E002"/>
    <x v="1"/>
    <d v="1899-12-30T00:00:56"/>
    <d v="1899-12-30T00:04:43"/>
    <n v="12"/>
    <x v="16"/>
    <x v="0"/>
    <x v="2"/>
    <n v="1"/>
    <n v="0"/>
    <s v="KO"/>
    <s v="Ensacado"/>
    <x v="0"/>
    <n v="1"/>
    <s v="M. TENERIFE"/>
    <s v="A"/>
    <d v="1899-12-30T00:03:47"/>
    <d v="1899-12-30T00:03:47"/>
    <s v="KO"/>
    <m/>
    <m/>
    <d v="1899-12-30T00:00:00"/>
    <d v="1899-12-30T00:00:56"/>
    <n v="2"/>
    <n v="-2.6273148148099335E-3"/>
    <n v="0.93333333333609048"/>
    <n v="12"/>
    <s v="Si"/>
  </r>
  <r>
    <s v="CCTF"/>
    <s v="2024016850"/>
    <x v="0"/>
    <s v="ER8173BDN"/>
    <s v="E5866LGS"/>
    <d v="2024-12-23T00:00:00"/>
    <m/>
    <s v="3208"/>
    <x v="12"/>
    <s v="PA"/>
    <s v="PA"/>
    <m/>
    <d v="2024-12-23T00:00:00"/>
    <d v="1899-12-30T13:11:05"/>
    <d v="2024-12-23T00:00:00"/>
    <d v="1899-12-30T13:07:40"/>
    <d v="2024-12-23T00:00:00"/>
    <d v="1899-12-30T13:32:13"/>
    <x v="0"/>
    <s v="RFCPI"/>
    <s v="507102157"/>
    <s v="FBO"/>
    <d v="1899-12-30T00:27:58"/>
    <d v="1899-12-30T00:24:33"/>
    <d v="1899-12-30T00:03:25"/>
    <s v="Ensacado"/>
    <s v="E002"/>
    <x v="2"/>
    <d v="1899-12-30T00:21:08"/>
    <d v="1899-12-30T00:24:33"/>
    <n v="13"/>
    <x v="16"/>
    <x v="0"/>
    <x v="2"/>
    <n v="0"/>
    <n v="0"/>
    <s v="OK"/>
    <s v="Ensacado"/>
    <x v="0"/>
    <n v="0"/>
    <s v="M. TENERIFE"/>
    <s v="A"/>
    <d v="1899-12-30T00:03:25"/>
    <d v="1899-12-30T00:03:25"/>
    <s v="OK"/>
    <m/>
    <m/>
    <d v="1899-12-30T00:00:00"/>
    <d v="1899-12-30T00:21:08"/>
    <n v="2"/>
    <n v="-2.372685185190071E-3"/>
    <n v="21.1333333333247"/>
    <n v="13"/>
    <s v="Si"/>
  </r>
  <r>
    <s v="CCTF"/>
    <s v="2024016867"/>
    <x v="0"/>
    <s v="ESE04967R"/>
    <s v="E0184KJL"/>
    <d v="2024-12-23T00:00:00"/>
    <m/>
    <s v="2693"/>
    <x v="13"/>
    <s v="PA"/>
    <s v="PA"/>
    <m/>
    <d v="2024-12-23T00:00:00"/>
    <d v="1899-12-30T15:05:37"/>
    <d v="2024-12-23T00:00:00"/>
    <d v="1899-12-30T15:03:23"/>
    <d v="2024-12-23T00:00:00"/>
    <d v="1899-12-30T15:08:22"/>
    <x v="0"/>
    <s v="RFCPI"/>
    <s v="507102159"/>
    <s v="EXW"/>
    <d v="1899-12-30T00:07:13"/>
    <d v="1899-12-30T00:04:59"/>
    <d v="1899-12-30T00:02:14"/>
    <s v="Ensacado"/>
    <s v="E002"/>
    <x v="1"/>
    <d v="1899-12-30T00:02:45"/>
    <d v="1899-12-30T00:04:59"/>
    <n v="15"/>
    <x v="16"/>
    <x v="0"/>
    <x v="2"/>
    <n v="1"/>
    <n v="0"/>
    <s v="KO"/>
    <s v="Ensacado"/>
    <x v="0"/>
    <n v="1"/>
    <s v="M. TENERIFE"/>
    <s v="A"/>
    <d v="1899-12-30T00:02:14"/>
    <d v="1899-12-30T00:02:14"/>
    <s v="OK"/>
    <m/>
    <m/>
    <d v="1899-12-30T00:00:00"/>
    <d v="1899-12-30T00:02:45"/>
    <n v="2"/>
    <n v="-1.5509259259199881E-3"/>
    <n v="2.7500000000113012"/>
    <n v="15"/>
    <s v="Si"/>
  </r>
  <r>
    <s v="CCTF"/>
    <s v="2024016872"/>
    <x v="0"/>
    <s v="ER8173BDN"/>
    <s v="E5866LGS"/>
    <d v="2024-12-24T00:00:00"/>
    <m/>
    <s v="3208"/>
    <x v="12"/>
    <s v="PA"/>
    <s v="PA"/>
    <m/>
    <d v="2024-12-24T00:00:00"/>
    <d v="1899-12-30T06:05:25"/>
    <d v="2024-12-24T00:00:00"/>
    <d v="1899-12-30T06:03:39"/>
    <d v="2024-12-24T00:00:00"/>
    <d v="1899-12-30T06:22:31"/>
    <x v="0"/>
    <s v="RFCPI"/>
    <s v="507102164"/>
    <s v="FBO"/>
    <d v="1899-12-30T00:20:38"/>
    <d v="1899-12-30T00:18:52"/>
    <d v="1899-12-30T00:01:46"/>
    <s v="Ensacado"/>
    <s v="E002"/>
    <x v="2"/>
    <d v="1899-12-30T00:17:06"/>
    <d v="1899-12-30T00:18:52"/>
    <n v="6"/>
    <x v="18"/>
    <x v="0"/>
    <x v="2"/>
    <n v="0"/>
    <n v="0"/>
    <s v="OK"/>
    <s v="Ensacado"/>
    <x v="0"/>
    <n v="0"/>
    <s v="M. TENERIFE"/>
    <s v="A"/>
    <d v="1899-12-30T00:01:46"/>
    <d v="1899-12-30T00:01:46"/>
    <s v="OK"/>
    <m/>
    <m/>
    <d v="1899-12-30T00:00:00"/>
    <d v="1899-12-30T00:17:06"/>
    <n v="3"/>
    <n v="-1.2268518518500082E-3"/>
    <n v="17.099999999999955"/>
    <n v="6"/>
    <s v="Si"/>
  </r>
  <r>
    <s v="CCTF"/>
    <s v="2024016873"/>
    <x v="0"/>
    <s v="ER8317BBV"/>
    <s v="E1828CPR"/>
    <d v="2024-12-24T00:00:00"/>
    <m/>
    <s v="3208"/>
    <x v="12"/>
    <s v="PA"/>
    <s v="PA"/>
    <m/>
    <d v="2024-12-24T00:00:00"/>
    <d v="1899-12-30T06:06:44"/>
    <d v="2024-12-24T00:00:00"/>
    <d v="1899-12-30T06:03:52"/>
    <d v="2024-12-24T00:00:00"/>
    <d v="1899-12-30T06:28:28"/>
    <x v="0"/>
    <s v="RFCPI"/>
    <s v="507102165"/>
    <s v="EXW"/>
    <d v="1899-12-30T00:27:28"/>
    <d v="1899-12-30T00:24:36"/>
    <d v="1899-12-30T00:02:52"/>
    <s v="Ensacado"/>
    <s v="E002"/>
    <x v="1"/>
    <d v="1899-12-30T00:21:44"/>
    <d v="1899-12-30T00:24:36"/>
    <n v="6"/>
    <x v="18"/>
    <x v="0"/>
    <x v="2"/>
    <n v="0"/>
    <n v="0"/>
    <s v="OK"/>
    <s v="Ensacado"/>
    <x v="0"/>
    <n v="0"/>
    <s v="M. TENERIFE"/>
    <s v="A"/>
    <d v="1899-12-30T00:02:52"/>
    <d v="1899-12-30T00:02:52"/>
    <s v="OK"/>
    <m/>
    <m/>
    <d v="1899-12-30T00:00:00"/>
    <d v="1899-12-30T00:21:44"/>
    <n v="3"/>
    <n v="-1.9907407407400157E-3"/>
    <n v="21.73333333332959"/>
    <n v="6"/>
    <s v="Si"/>
  </r>
  <r>
    <s v="CCTF"/>
    <s v="2024016874"/>
    <x v="0"/>
    <s v="ER0132BBR"/>
    <s v="E6642HNW"/>
    <d v="2024-12-24T00:00:00"/>
    <m/>
    <s v="3208"/>
    <x v="12"/>
    <s v="PA"/>
    <s v="PA"/>
    <m/>
    <d v="2024-12-24T00:00:00"/>
    <d v="1899-12-30T06:07:48"/>
    <d v="2024-12-24T00:00:00"/>
    <d v="1899-12-30T06:19:16"/>
    <d v="2024-12-24T00:00:00"/>
    <d v="1899-12-30T06:45:17"/>
    <x v="0"/>
    <s v="RFCPI"/>
    <s v="507102166"/>
    <s v="FBO"/>
    <d v="1899-12-30T00:37:29"/>
    <d v="1899-12-30T00:26:01"/>
    <d v="1899-12-30T00:11:28"/>
    <s v="Ensacado"/>
    <s v="E002"/>
    <x v="2"/>
    <d v="1899-12-30T00:37:29"/>
    <d v="1899-12-30T00:26:01"/>
    <n v="6"/>
    <x v="18"/>
    <x v="0"/>
    <x v="2"/>
    <n v="0"/>
    <n v="0"/>
    <s v="OK"/>
    <s v="Ensacado"/>
    <x v="0"/>
    <n v="0"/>
    <s v="M. TENERIFE"/>
    <s v="A"/>
    <d v="1899-12-30T00:11:28"/>
    <d v="1899-12-30T00:11:28"/>
    <s v="OK"/>
    <m/>
    <m/>
    <d v="1899-12-30T00:00:00"/>
    <d v="1899-12-30T00:37:29"/>
    <n v="3"/>
    <d v="1899-12-30T00:11:28"/>
    <n v="37.483333333329576"/>
    <n v="6"/>
    <s v="Si"/>
  </r>
  <r>
    <s v="CCTF"/>
    <s v="2024016880"/>
    <x v="0"/>
    <s v="EB11607R"/>
    <s v="E4760MCV"/>
    <d v="2024-12-24T00:00:00"/>
    <m/>
    <s v="2693"/>
    <x v="13"/>
    <s v="PA"/>
    <s v="PA"/>
    <m/>
    <d v="2024-12-24T00:00:00"/>
    <d v="1899-12-30T07:12:29"/>
    <d v="2024-12-24T00:00:00"/>
    <d v="1899-12-30T07:09:16"/>
    <d v="2024-12-24T00:00:00"/>
    <d v="1899-12-30T07:23:06"/>
    <x v="0"/>
    <s v="RFCPI"/>
    <s v="507102167"/>
    <s v="EXW"/>
    <d v="1899-12-30T00:17:03"/>
    <d v="1899-12-30T00:13:50"/>
    <d v="1899-12-30T00:03:13"/>
    <s v="Ensacado"/>
    <s v="E002"/>
    <x v="1"/>
    <d v="1899-12-30T00:10:37"/>
    <d v="1899-12-30T00:13:50"/>
    <n v="7"/>
    <x v="18"/>
    <x v="0"/>
    <x v="2"/>
    <n v="0"/>
    <n v="0"/>
    <s v="OK"/>
    <s v="Ensacado"/>
    <x v="0"/>
    <n v="0"/>
    <s v="M. TENERIFE"/>
    <s v="A"/>
    <d v="1899-12-30T00:03:13"/>
    <d v="1899-12-30T00:03:13"/>
    <s v="OK"/>
    <m/>
    <m/>
    <d v="1899-12-30T00:00:00"/>
    <d v="1899-12-30T00:10:37"/>
    <n v="3"/>
    <n v="-2.2337962962999947E-3"/>
    <n v="10.61666666665916"/>
    <n v="7"/>
    <s v="Si"/>
  </r>
  <r>
    <s v="CCTF"/>
    <s v="2024016881"/>
    <x v="0"/>
    <s v="ESE04967R"/>
    <s v="E0184KJL"/>
    <d v="2024-12-24T00:00:00"/>
    <m/>
    <s v="2693"/>
    <x v="13"/>
    <s v="PA"/>
    <s v="PA"/>
    <m/>
    <d v="2024-12-24T00:00:00"/>
    <d v="1899-12-30T07:16:07"/>
    <d v="2024-12-24T00:00:00"/>
    <d v="1899-12-30T07:12:18"/>
    <d v="2024-12-24T00:00:00"/>
    <d v="1899-12-30T07:35:13"/>
    <x v="0"/>
    <s v="RFCPI"/>
    <s v="507102168"/>
    <s v="EXW"/>
    <d v="1899-12-30T00:26:44"/>
    <d v="1899-12-30T00:22:55"/>
    <d v="1899-12-30T00:03:49"/>
    <s v="Ensacado"/>
    <s v="E002"/>
    <x v="1"/>
    <d v="1899-12-30T00:19:06"/>
    <d v="1899-12-30T00:22:55"/>
    <n v="7"/>
    <x v="18"/>
    <x v="0"/>
    <x v="2"/>
    <n v="0"/>
    <n v="0"/>
    <s v="OK"/>
    <s v="Ensacado"/>
    <x v="0"/>
    <n v="0"/>
    <s v="M. TENERIFE"/>
    <s v="A"/>
    <d v="1899-12-30T00:03:49"/>
    <d v="1899-12-30T00:03:49"/>
    <s v="OK"/>
    <m/>
    <m/>
    <d v="1899-12-30T00:00:00"/>
    <d v="1899-12-30T00:19:06"/>
    <n v="3"/>
    <n v="-2.6504629629700016E-3"/>
    <n v="19.100000000001547"/>
    <n v="7"/>
    <s v="Si"/>
  </r>
  <r>
    <s v="CCTF"/>
    <s v="2024016888"/>
    <x v="0"/>
    <s v="E3345BMX"/>
    <m/>
    <d v="2024-12-24T00:00:00"/>
    <m/>
    <s v="3208"/>
    <x v="12"/>
    <s v="PA"/>
    <s v="PA"/>
    <m/>
    <d v="2024-12-24T00:00:00"/>
    <d v="1899-12-30T09:44:48"/>
    <d v="2024-12-24T00:00:00"/>
    <d v="1899-12-30T09:40:58"/>
    <d v="2024-12-24T00:00:00"/>
    <d v="1899-12-30T09:45:37"/>
    <x v="0"/>
    <s v="RFCPI"/>
    <s v="507102171"/>
    <s v="EXW"/>
    <d v="1899-12-30T00:08:29"/>
    <d v="1899-12-30T00:04:39"/>
    <d v="1899-12-30T00:03:50"/>
    <s v="Ensacado"/>
    <s v="E002"/>
    <x v="1"/>
    <d v="1899-12-30T00:00:49"/>
    <d v="1899-12-30T00:04:39"/>
    <n v="9"/>
    <x v="18"/>
    <x v="0"/>
    <x v="2"/>
    <n v="1"/>
    <n v="0"/>
    <s v="KO"/>
    <s v="Ensacado"/>
    <x v="0"/>
    <n v="1"/>
    <s v="M. TENERIFE"/>
    <s v="A"/>
    <d v="1899-12-30T00:03:50"/>
    <d v="1899-12-30T00:03:50"/>
    <s v="KO"/>
    <m/>
    <m/>
    <d v="1899-12-30T00:00:00"/>
    <d v="1899-12-30T00:00:49"/>
    <n v="3"/>
    <n v="-2.6620370370399882E-3"/>
    <n v="0.81666666666722065"/>
    <n v="9"/>
    <s v="Si"/>
  </r>
  <r>
    <s v="CCTF"/>
    <s v="2024016890"/>
    <x v="0"/>
    <s v="E5608KZV"/>
    <m/>
    <d v="2024-12-24T00:00:00"/>
    <m/>
    <s v="2693"/>
    <x v="13"/>
    <s v="PA"/>
    <s v="PA"/>
    <m/>
    <d v="2024-12-24T00:00:00"/>
    <d v="1899-12-30T10:28:42"/>
    <d v="2024-12-24T00:00:00"/>
    <d v="1899-12-30T10:25:59"/>
    <d v="2024-12-24T00:00:00"/>
    <d v="1899-12-30T10:30:42"/>
    <x v="0"/>
    <s v="RFCPI"/>
    <s v="507102173"/>
    <s v="EXW"/>
    <d v="1899-12-30T00:07:26"/>
    <d v="1899-12-30T00:04:43"/>
    <d v="1899-12-30T00:02:43"/>
    <s v="Ensacado"/>
    <s v="E002"/>
    <x v="1"/>
    <d v="1899-12-30T00:02:00"/>
    <d v="1899-12-30T00:04:43"/>
    <n v="10"/>
    <x v="18"/>
    <x v="0"/>
    <x v="2"/>
    <n v="1"/>
    <n v="0"/>
    <s v="KO"/>
    <s v="Ensacado"/>
    <x v="0"/>
    <n v="1"/>
    <s v="M. TENERIFE"/>
    <s v="A"/>
    <d v="1899-12-30T00:02:43"/>
    <d v="1899-12-30T00:02:43"/>
    <s v="KO"/>
    <m/>
    <m/>
    <d v="1899-12-30T00:00:00"/>
    <d v="1899-12-30T00:02:00"/>
    <n v="3"/>
    <n v="-1.8865740740700021E-3"/>
    <n v="2.0000000000015916"/>
    <n v="10"/>
    <s v="Si"/>
  </r>
  <r>
    <s v="CCTF"/>
    <s v="2024016892"/>
    <x v="0"/>
    <s v="ER4391BBR"/>
    <s v="E2116KDN"/>
    <d v="2024-12-24T00:00:00"/>
    <m/>
    <s v="2693"/>
    <x v="13"/>
    <s v="PA"/>
    <m/>
    <m/>
    <d v="2024-12-24T00:00:00"/>
    <d v="1899-12-30T11:09:56"/>
    <d v="2024-12-24T00:00:00"/>
    <d v="1899-12-30T11:05:51"/>
    <d v="2024-12-24T00:00:00"/>
    <d v="1899-12-30T11:07:28"/>
    <x v="103"/>
    <s v="E_JAZCONA"/>
    <s v="507102175"/>
    <s v="EXW"/>
    <d v="1899-12-30T00:05:42"/>
    <d v="1899-12-30T00:01:37"/>
    <d v="1899-12-30T00:04:05"/>
    <s v="Ensacado"/>
    <s v="E002"/>
    <x v="1"/>
    <d v="1899-12-30T23:57:31"/>
    <d v="1899-12-30T00:01:37"/>
    <n v="11"/>
    <x v="18"/>
    <x v="0"/>
    <x v="2"/>
    <n v="0"/>
    <n v="1"/>
    <s v="KO"/>
    <s v="Ensacado"/>
    <x v="0"/>
    <n v="1"/>
    <s v="M. TENERIFE"/>
    <s v="C"/>
    <d v="1899-12-30T00:04:05"/>
    <d v="1899-12-30T00:04:05"/>
    <s v="OK"/>
    <m/>
    <m/>
    <d v="1899-12-30T00:00:00"/>
    <d v="1899-12-30T23:57:31"/>
    <n v="3"/>
    <n v="-2.8356481481500162E-3"/>
    <n v="1437.5166666666707"/>
    <n v="11"/>
    <s v="No"/>
  </r>
  <r>
    <s v="CCTF"/>
    <s v="2024016895"/>
    <x v="0"/>
    <s v="ER8173BDN"/>
    <s v="E5866LGS"/>
    <d v="2024-12-26T00:00:00"/>
    <m/>
    <s v="3208"/>
    <x v="12"/>
    <s v="PA"/>
    <s v="PA"/>
    <m/>
    <d v="2024-12-26T00:00:00"/>
    <d v="1899-12-30T06:05:26"/>
    <d v="2024-12-26T00:00:00"/>
    <d v="1899-12-30T06:03:06"/>
    <d v="2024-12-26T00:00:00"/>
    <d v="1899-12-30T06:19:36"/>
    <x v="0"/>
    <s v="RFCPI"/>
    <s v="507102176"/>
    <s v="FBO"/>
    <d v="1899-12-30T00:18:50"/>
    <d v="1899-12-30T00:16:30"/>
    <d v="1899-12-30T00:02:20"/>
    <s v="Ensacado"/>
    <s v="E002"/>
    <x v="2"/>
    <d v="1899-12-30T00:14:10"/>
    <d v="1899-12-30T00:16:30"/>
    <n v="6"/>
    <x v="20"/>
    <x v="0"/>
    <x v="2"/>
    <n v="0"/>
    <n v="0"/>
    <s v="OK"/>
    <s v="Ensacado"/>
    <x v="0"/>
    <n v="0"/>
    <s v="M. TENERIFE"/>
    <s v="A"/>
    <d v="1899-12-30T00:02:20"/>
    <d v="1899-12-30T00:02:20"/>
    <s v="OK"/>
    <m/>
    <m/>
    <d v="1899-12-30T00:00:00"/>
    <d v="1899-12-30T00:14:10"/>
    <n v="5"/>
    <n v="-1.6203703703699945E-3"/>
    <n v="14.166666666662433"/>
    <n v="6"/>
    <s v="Si"/>
  </r>
  <r>
    <s v="CCTF"/>
    <s v="2024016894"/>
    <x v="0"/>
    <s v="ER0623BBL"/>
    <s v="E9819MMR"/>
    <d v="2024-12-26T00:00:00"/>
    <m/>
    <s v="3126"/>
    <x v="11"/>
    <s v="S1D"/>
    <s v="S1D"/>
    <m/>
    <d v="2024-12-26T00:00:00"/>
    <d v="1899-12-30T06:05:24"/>
    <d v="2024-12-26T00:00:00"/>
    <d v="1899-12-30T06:03:30"/>
    <d v="2024-12-26T00:00:00"/>
    <d v="1899-12-30T06:30:10"/>
    <x v="0"/>
    <s v="RFCPI"/>
    <s v="507102177"/>
    <s v="FBO"/>
    <d v="1899-12-30T00:28:34"/>
    <d v="1899-12-30T00:26:40"/>
    <d v="1899-12-30T00:01:54"/>
    <s v="Granel"/>
    <s v="E001"/>
    <x v="2"/>
    <d v="1899-12-30T00:24:46"/>
    <d v="1899-12-30T00:26:40"/>
    <n v="6"/>
    <x v="20"/>
    <x v="0"/>
    <x v="1"/>
    <n v="0"/>
    <n v="0"/>
    <s v="OK"/>
    <s v="Granel"/>
    <x v="0"/>
    <n v="0"/>
    <s v="M. TENERIFE"/>
    <s v="A"/>
    <d v="1899-12-30T00:01:54"/>
    <d v="1899-12-30T00:01:54"/>
    <s v="OK"/>
    <m/>
    <m/>
    <d v="1899-12-30T00:00:00"/>
    <d v="1899-12-30T00:24:46"/>
    <n v="5"/>
    <n v="-1.3194444444399878E-3"/>
    <n v="24.766666666660811"/>
    <n v="6"/>
    <s v="Si"/>
  </r>
  <r>
    <s v="CCTF"/>
    <s v="2024016897"/>
    <x v="0"/>
    <s v="ER0132BBR"/>
    <s v="E6642HNW"/>
    <d v="2024-12-26T00:00:00"/>
    <m/>
    <s v="3208"/>
    <x v="12"/>
    <s v="PA"/>
    <s v="PA"/>
    <m/>
    <d v="2024-12-26T00:00:00"/>
    <d v="1899-12-30T06:09:46"/>
    <d v="2024-12-26T00:00:00"/>
    <d v="1899-12-30T06:07:40"/>
    <d v="2024-12-26T00:00:00"/>
    <d v="1899-12-30T06:35:40"/>
    <x v="0"/>
    <s v="RFCPI"/>
    <s v="507102179"/>
    <s v="FBO"/>
    <d v="1899-12-30T00:30:06"/>
    <d v="1899-12-30T00:28:00"/>
    <d v="1899-12-30T00:02:06"/>
    <s v="Ensacado"/>
    <s v="E002"/>
    <x v="2"/>
    <d v="1899-12-30T00:25:54"/>
    <d v="1899-12-30T00:28:00"/>
    <n v="6"/>
    <x v="20"/>
    <x v="0"/>
    <x v="2"/>
    <n v="0"/>
    <n v="0"/>
    <s v="OK"/>
    <s v="Ensacado"/>
    <x v="0"/>
    <n v="0"/>
    <s v="M. TENERIFE"/>
    <s v="A"/>
    <d v="1899-12-30T00:02:06"/>
    <d v="1899-12-30T00:02:06"/>
    <s v="OK"/>
    <m/>
    <m/>
    <d v="1899-12-30T00:00:00"/>
    <d v="1899-12-30T00:25:54"/>
    <n v="5"/>
    <n v="-1.4583333333400006E-3"/>
    <n v="25.899999999998453"/>
    <n v="6"/>
    <s v="Si"/>
  </r>
  <r>
    <s v="CCTF"/>
    <s v="2024016901"/>
    <x v="0"/>
    <s v="ER1863BBJ"/>
    <s v="E8383LSW"/>
    <d v="2024-12-26T00:00:00"/>
    <m/>
    <s v="2649"/>
    <x v="14"/>
    <s v="S6H"/>
    <s v="S6H"/>
    <m/>
    <d v="2024-12-26T00:00:00"/>
    <d v="1899-12-30T06:20:36"/>
    <d v="2024-12-26T00:00:00"/>
    <d v="1899-12-30T06:17:04"/>
    <d v="2024-12-26T00:00:00"/>
    <d v="1899-12-30T06:41:15"/>
    <x v="0"/>
    <s v="RFCPI"/>
    <s v="507102180"/>
    <s v="FBO"/>
    <d v="1899-12-30T00:27:43"/>
    <d v="1899-12-30T00:24:11"/>
    <d v="1899-12-30T00:03:32"/>
    <s v="Granel"/>
    <s v="E001"/>
    <x v="2"/>
    <d v="1899-12-30T00:20:39"/>
    <d v="1899-12-30T00:24:11"/>
    <n v="6"/>
    <x v="20"/>
    <x v="0"/>
    <x v="1"/>
    <n v="0"/>
    <n v="0"/>
    <s v="OK"/>
    <s v="Granel"/>
    <x v="0"/>
    <n v="0"/>
    <s v="M. TENERIFE"/>
    <s v="A"/>
    <d v="1899-12-30T00:03:32"/>
    <d v="1899-12-30T00:03:32"/>
    <s v="OK"/>
    <m/>
    <m/>
    <d v="1899-12-30T00:00:00"/>
    <d v="1899-12-30T00:20:39"/>
    <n v="5"/>
    <n v="-2.4537037037100085E-3"/>
    <n v="20.649999999988758"/>
    <n v="6"/>
    <s v="Si"/>
  </r>
  <r>
    <s v="CCTF"/>
    <s v="2024016906"/>
    <x v="0"/>
    <s v="ER0260BCH"/>
    <s v="E1160JXP"/>
    <d v="2024-12-26T00:00:00"/>
    <m/>
    <s v="2693"/>
    <x v="13"/>
    <s v="PA"/>
    <s v="PA"/>
    <m/>
    <d v="2024-12-26T00:00:00"/>
    <d v="1899-12-30T06:50:47"/>
    <d v="2024-12-26T00:00:00"/>
    <d v="1899-12-30T06:48:05"/>
    <d v="2024-12-26T00:00:00"/>
    <d v="1899-12-30T06:57:57"/>
    <x v="0"/>
    <s v="RFCPI"/>
    <s v="507102181"/>
    <s v="FBO"/>
    <d v="1899-12-30T00:12:34"/>
    <d v="1899-12-30T00:09:52"/>
    <d v="1899-12-30T00:02:42"/>
    <s v="Ensacado"/>
    <s v="E002"/>
    <x v="2"/>
    <d v="1899-12-30T00:07:10"/>
    <d v="1899-12-30T00:09:52"/>
    <n v="6"/>
    <x v="20"/>
    <x v="0"/>
    <x v="2"/>
    <n v="1"/>
    <n v="0"/>
    <s v="KO"/>
    <s v="Ensacado"/>
    <x v="0"/>
    <n v="1"/>
    <s v="M. TENERIFE"/>
    <s v="A"/>
    <d v="1899-12-30T00:02:42"/>
    <d v="1899-12-30T00:02:42"/>
    <s v="OK"/>
    <m/>
    <m/>
    <d v="1899-12-30T00:00:00"/>
    <d v="1899-12-30T00:07:10"/>
    <n v="5"/>
    <n v="-1.87499999999996E-3"/>
    <n v="7.1666666666784451"/>
    <n v="6"/>
    <s v="Si"/>
  </r>
  <r>
    <s v="CCTF"/>
    <s v="2024016904"/>
    <x v="0"/>
    <s v="ER8050BBH"/>
    <s v="E5980LLH"/>
    <d v="2024-12-26T00:00:00"/>
    <m/>
    <s v="3126"/>
    <x v="11"/>
    <s v="S1D"/>
    <s v="S1D"/>
    <m/>
    <d v="2024-12-26T00:00:00"/>
    <d v="1899-12-30T06:42:16"/>
    <d v="2024-12-26T00:00:00"/>
    <d v="1899-12-30T06:38:53"/>
    <d v="2024-12-26T00:00:00"/>
    <d v="1899-12-30T07:01:09"/>
    <x v="0"/>
    <s v="RFCPI"/>
    <s v="507102182"/>
    <s v="FBO"/>
    <d v="1899-12-30T00:25:39"/>
    <d v="1899-12-30T00:22:16"/>
    <d v="1899-12-30T00:03:23"/>
    <s v="Granel"/>
    <s v="E001"/>
    <x v="2"/>
    <d v="1899-12-30T00:18:53"/>
    <d v="1899-12-30T00:22:16"/>
    <n v="6"/>
    <x v="20"/>
    <x v="0"/>
    <x v="1"/>
    <n v="0"/>
    <n v="0"/>
    <s v="OK"/>
    <s v="Granel"/>
    <x v="0"/>
    <n v="0"/>
    <s v="M. TENERIFE"/>
    <s v="A"/>
    <d v="1899-12-30T00:03:23"/>
    <d v="1899-12-30T00:03:23"/>
    <s v="OK"/>
    <m/>
    <m/>
    <d v="1899-12-30T00:00:00"/>
    <d v="1899-12-30T00:18:53"/>
    <n v="5"/>
    <n v="-2.3495370370399948E-3"/>
    <n v="18.883333333339134"/>
    <n v="7"/>
    <s v="Si"/>
  </r>
  <r>
    <s v="CCTF"/>
    <s v="2024016907"/>
    <x v="0"/>
    <s v="ER6743BBR"/>
    <s v="E5005KYF"/>
    <d v="2024-12-26T00:00:00"/>
    <m/>
    <s v="3208"/>
    <x v="12"/>
    <s v="PA"/>
    <s v="PA"/>
    <m/>
    <d v="2024-12-26T00:00:00"/>
    <d v="1899-12-30T06:51:08"/>
    <d v="2024-12-26T00:00:00"/>
    <d v="1899-12-30T06:47:45"/>
    <d v="2024-12-26T00:00:00"/>
    <d v="1899-12-30T07:01:57"/>
    <x v="0"/>
    <s v="RFCPI"/>
    <s v="507102183"/>
    <s v="FBO"/>
    <d v="1899-12-30T00:17:35"/>
    <d v="1899-12-30T00:14:12"/>
    <d v="1899-12-30T00:03:23"/>
    <s v="Ensacado"/>
    <s v="E002"/>
    <x v="2"/>
    <d v="1899-12-30T00:10:49"/>
    <d v="1899-12-30T00:14:12"/>
    <n v="6"/>
    <x v="20"/>
    <x v="0"/>
    <x v="2"/>
    <n v="0"/>
    <n v="0"/>
    <s v="OK"/>
    <s v="Ensacado"/>
    <x v="0"/>
    <n v="0"/>
    <s v="M. TENERIFE"/>
    <s v="A"/>
    <d v="1899-12-30T00:03:23"/>
    <d v="1899-12-30T00:03:23"/>
    <s v="OK"/>
    <m/>
    <m/>
    <d v="1899-12-30T00:00:00"/>
    <d v="1899-12-30T00:10:49"/>
    <n v="5"/>
    <n v="-2.3495370370399948E-3"/>
    <n v="10.81666666666079"/>
    <n v="7"/>
    <s v="Si"/>
  </r>
  <r>
    <s v="CCTF"/>
    <s v="2024016908"/>
    <x v="0"/>
    <s v="ETF02294R"/>
    <s v="E0184KJL"/>
    <d v="2024-12-26T00:00:00"/>
    <m/>
    <s v="3208"/>
    <x v="12"/>
    <s v="PA"/>
    <s v="PA"/>
    <m/>
    <d v="2024-12-26T00:00:00"/>
    <d v="1899-12-30T07:05:55"/>
    <d v="2024-12-26T00:00:00"/>
    <d v="1899-12-30T07:02:28"/>
    <d v="2024-12-26T00:00:00"/>
    <d v="1899-12-30T07:07:28"/>
    <x v="104"/>
    <s v="E_JAZCONA"/>
    <s v="507102184"/>
    <s v="FBO"/>
    <d v="1899-12-30T00:08:27"/>
    <d v="1899-12-30T00:05:00"/>
    <d v="1899-12-30T00:03:27"/>
    <s v="Ensacado"/>
    <s v="E002"/>
    <x v="2"/>
    <d v="1899-12-30T00:01:33"/>
    <d v="1899-12-30T00:05:00"/>
    <n v="7"/>
    <x v="20"/>
    <x v="0"/>
    <x v="2"/>
    <n v="1"/>
    <n v="0"/>
    <s v="KO"/>
    <s v="Ensacado"/>
    <x v="0"/>
    <n v="1"/>
    <s v="M. TENERIFE"/>
    <s v="A"/>
    <d v="1899-12-30T00:03:27"/>
    <d v="1899-12-30T00:03:27"/>
    <s v="KO"/>
    <m/>
    <m/>
    <d v="1899-12-30T00:00:00"/>
    <d v="1899-12-30T00:01:33"/>
    <n v="5"/>
    <n v="-2.3958333333299886E-3"/>
    <n v="1.5500000000016012"/>
    <n v="7"/>
    <s v="Si"/>
  </r>
  <r>
    <s v="CCTF"/>
    <s v="2024016905"/>
    <x v="0"/>
    <s v="ER8051BBH"/>
    <s v="E0285KKX"/>
    <d v="2024-12-26T00:00:00"/>
    <m/>
    <s v="2649"/>
    <x v="14"/>
    <s v="S6H"/>
    <s v="S6H"/>
    <m/>
    <d v="2024-12-26T00:00:00"/>
    <d v="1899-12-30T06:49:04"/>
    <d v="2024-12-26T00:00:00"/>
    <d v="1899-12-30T06:46:38"/>
    <d v="2024-12-26T00:00:00"/>
    <d v="1899-12-30T07:12:39"/>
    <x v="0"/>
    <s v="RFCPI"/>
    <s v="507102185"/>
    <s v="FBO"/>
    <d v="1899-12-30T00:28:27"/>
    <d v="1899-12-30T00:26:01"/>
    <d v="1899-12-30T00:02:26"/>
    <s v="Granel"/>
    <s v="E001"/>
    <x v="2"/>
    <d v="1899-12-30T00:23:35"/>
    <d v="1899-12-30T00:26:01"/>
    <n v="6"/>
    <x v="20"/>
    <x v="0"/>
    <x v="1"/>
    <n v="0"/>
    <n v="0"/>
    <s v="OK"/>
    <s v="Granel"/>
    <x v="0"/>
    <n v="0"/>
    <s v="M. TENERIFE"/>
    <s v="A"/>
    <d v="1899-12-30T00:02:26"/>
    <d v="1899-12-30T00:02:26"/>
    <s v="OK"/>
    <m/>
    <m/>
    <d v="1899-12-30T00:00:00"/>
    <d v="1899-12-30T00:23:35"/>
    <n v="5"/>
    <n v="-1.6898148148100089E-3"/>
    <n v="23.583333333340828"/>
    <n v="7"/>
    <s v="Si"/>
  </r>
  <r>
    <s v="CCTF"/>
    <s v="2024016909"/>
    <x v="0"/>
    <s v="ER8437BBF"/>
    <s v="E8087HNJ"/>
    <d v="2024-12-26T00:00:00"/>
    <m/>
    <s v="3208"/>
    <x v="12"/>
    <s v="PA"/>
    <s v="PA"/>
    <m/>
    <d v="2024-12-26T00:00:00"/>
    <d v="1899-12-30T07:19:34"/>
    <d v="2024-12-26T00:00:00"/>
    <d v="1899-12-30T07:15:48"/>
    <d v="2024-12-26T00:00:00"/>
    <d v="1899-12-30T07:20:36"/>
    <x v="105"/>
    <s v="E_JAZCONA"/>
    <s v="507102186"/>
    <s v="FBO"/>
    <d v="1899-12-30T00:08:34"/>
    <d v="1899-12-30T00:04:48"/>
    <d v="1899-12-30T00:03:46"/>
    <s v="Ensacado"/>
    <s v="E002"/>
    <x v="2"/>
    <d v="1899-12-30T00:01:02"/>
    <d v="1899-12-30T00:04:48"/>
    <n v="7"/>
    <x v="20"/>
    <x v="0"/>
    <x v="2"/>
    <n v="1"/>
    <n v="0"/>
    <s v="KO"/>
    <s v="Ensacado"/>
    <x v="0"/>
    <n v="1"/>
    <s v="M. TENERIFE"/>
    <s v="A"/>
    <d v="1899-12-30T00:03:46"/>
    <d v="1899-12-30T00:03:46"/>
    <s v="KO"/>
    <m/>
    <m/>
    <d v="1899-12-30T00:00:00"/>
    <d v="1899-12-30T00:01:02"/>
    <n v="5"/>
    <n v="-2.6157407407400024E-3"/>
    <n v="1.0333333333295514"/>
    <n v="7"/>
    <s v="Si"/>
  </r>
  <r>
    <s v="CCTF"/>
    <s v="2024016920"/>
    <x v="0"/>
    <s v="ETF02294R"/>
    <s v="E0184KJL"/>
    <d v="2024-12-26T00:00:00"/>
    <m/>
    <s v="2693"/>
    <x v="13"/>
    <s v="PA"/>
    <s v="PA"/>
    <m/>
    <d v="2024-12-26T00:00:00"/>
    <d v="1899-12-30T09:09:57"/>
    <d v="2024-12-26T00:00:00"/>
    <d v="1899-12-30T09:06:42"/>
    <d v="2024-12-26T00:00:00"/>
    <d v="1899-12-30T09:13:15"/>
    <x v="16"/>
    <s v="E_JAZCONA"/>
    <s v="507102190"/>
    <s v="FBO"/>
    <d v="1899-12-30T00:09:48"/>
    <d v="1899-12-30T00:06:33"/>
    <d v="1899-12-30T00:03:15"/>
    <s v="Ensacado"/>
    <s v="E002"/>
    <x v="2"/>
    <d v="1899-12-30T00:03:18"/>
    <d v="1899-12-30T00:06:33"/>
    <n v="9"/>
    <x v="20"/>
    <x v="0"/>
    <x v="2"/>
    <n v="1"/>
    <n v="0"/>
    <s v="KO"/>
    <s v="Ensacado"/>
    <x v="0"/>
    <n v="1"/>
    <s v="M. TENERIFE"/>
    <s v="A"/>
    <d v="1899-12-30T00:03:15"/>
    <d v="1899-12-30T00:03:15"/>
    <s v="OK"/>
    <m/>
    <m/>
    <d v="1899-12-30T00:00:00"/>
    <d v="1899-12-30T00:03:18"/>
    <n v="5"/>
    <n v="-2.2569444444400233E-3"/>
    <n v="3.3000000000047525"/>
    <n v="9"/>
    <s v="Si"/>
  </r>
  <r>
    <s v="CCTF"/>
    <s v="2024016928"/>
    <x v="0"/>
    <s v="E2876BPJ"/>
    <m/>
    <d v="2024-12-26T00:00:00"/>
    <m/>
    <s v="3208"/>
    <x v="12"/>
    <s v="PA"/>
    <s v="PA"/>
    <m/>
    <d v="2024-12-26T00:00:00"/>
    <d v="1899-12-30T09:48:25"/>
    <d v="2024-12-26T00:00:00"/>
    <d v="1899-12-30T09:49:51"/>
    <d v="2024-12-26T00:00:00"/>
    <d v="1899-12-30T09:54:36"/>
    <x v="0"/>
    <s v="RFCPI"/>
    <s v="507102192"/>
    <s v="EXW"/>
    <d v="1899-12-30T00:06:11"/>
    <d v="1899-12-30T00:04:45"/>
    <d v="1899-12-30T00:01:26"/>
    <s v="Ensacado"/>
    <s v="E002"/>
    <x v="1"/>
    <d v="1899-12-30T00:06:11"/>
    <d v="1899-12-30T00:04:45"/>
    <n v="9"/>
    <x v="20"/>
    <x v="0"/>
    <x v="2"/>
    <n v="1"/>
    <n v="0"/>
    <s v="KO"/>
    <s v="Ensacado"/>
    <x v="0"/>
    <n v="1"/>
    <s v="M. TENERIFE"/>
    <s v="A"/>
    <d v="1899-12-30T00:01:26"/>
    <d v="1899-12-30T00:01:26"/>
    <s v="OK"/>
    <m/>
    <m/>
    <d v="1899-12-30T00:00:00"/>
    <d v="1899-12-30T00:06:11"/>
    <n v="5"/>
    <d v="1899-12-30T00:01:26"/>
    <n v="6.1833333333311558"/>
    <n v="9"/>
    <s v="Si"/>
  </r>
  <r>
    <s v="CCTF"/>
    <s v="2024016927"/>
    <x v="0"/>
    <s v="E8356FXJ"/>
    <m/>
    <d v="2024-12-26T00:00:00"/>
    <m/>
    <s v="3208"/>
    <x v="12"/>
    <s v="PA"/>
    <s v="PA"/>
    <m/>
    <d v="2024-12-26T00:00:00"/>
    <d v="1899-12-30T09:47:13"/>
    <d v="2024-12-26T00:00:00"/>
    <d v="1899-12-30T10:01:34"/>
    <d v="2024-12-26T00:00:00"/>
    <d v="1899-12-30T10:06:20"/>
    <x v="0"/>
    <s v="RFCPI"/>
    <s v="507102193"/>
    <s v="EXW"/>
    <d v="1899-12-30T00:19:07"/>
    <d v="1899-12-30T00:04:46"/>
    <d v="1899-12-30T00:14:21"/>
    <s v="Ensacado"/>
    <s v="E002"/>
    <x v="1"/>
    <d v="1899-12-30T00:19:07"/>
    <d v="1899-12-30T00:04:46"/>
    <n v="9"/>
    <x v="20"/>
    <x v="0"/>
    <x v="2"/>
    <n v="0"/>
    <n v="0"/>
    <s v="OK"/>
    <s v="Ensacado"/>
    <x v="0"/>
    <n v="0"/>
    <s v="M. TENERIFE"/>
    <s v="A"/>
    <d v="1899-12-30T00:14:21"/>
    <d v="1899-12-30T00:14:21"/>
    <s v="OK"/>
    <m/>
    <m/>
    <d v="1899-12-30T00:00:00"/>
    <d v="1899-12-30T00:19:07"/>
    <n v="5"/>
    <d v="1899-12-30T00:14:21"/>
    <n v="19.116666666662407"/>
    <n v="10"/>
    <s v="Si"/>
  </r>
  <r>
    <s v="CCTF"/>
    <s v="2024016930"/>
    <x v="0"/>
    <s v="ER1863BBJ"/>
    <s v="E8383LSW"/>
    <d v="2024-12-26T00:00:00"/>
    <m/>
    <s v="3126"/>
    <x v="11"/>
    <s v="S1D"/>
    <s v="S1D"/>
    <m/>
    <d v="2024-12-26T00:00:00"/>
    <d v="1899-12-30T09:56:58"/>
    <d v="2024-12-26T00:00:00"/>
    <d v="1899-12-30T09:54:07"/>
    <d v="2024-12-26T00:00:00"/>
    <d v="1899-12-30T10:17:27"/>
    <x v="0"/>
    <s v="RFCPI"/>
    <s v="507102194"/>
    <s v="FBO"/>
    <d v="1899-12-30T00:26:11"/>
    <d v="1899-12-30T00:23:20"/>
    <d v="1899-12-30T00:02:51"/>
    <s v="Granel"/>
    <s v="E001"/>
    <x v="2"/>
    <d v="1899-12-30T00:20:29"/>
    <d v="1899-12-30T00:23:20"/>
    <n v="9"/>
    <x v="20"/>
    <x v="0"/>
    <x v="1"/>
    <n v="0"/>
    <n v="0"/>
    <s v="OK"/>
    <s v="Granel"/>
    <x v="0"/>
    <n v="0"/>
    <s v="M. TENERIFE"/>
    <s v="A"/>
    <d v="1899-12-30T00:02:51"/>
    <d v="1899-12-30T00:02:51"/>
    <s v="OK"/>
    <m/>
    <m/>
    <d v="1899-12-30T00:00:00"/>
    <d v="1899-12-30T00:20:29"/>
    <n v="5"/>
    <n v="-1.9791666666699737E-3"/>
    <n v="20.483333333323237"/>
    <n v="10"/>
    <s v="Si"/>
  </r>
  <r>
    <s v="CCTF"/>
    <s v="2024016932"/>
    <x v="0"/>
    <s v="ER8173BDN"/>
    <s v="E5866LGS"/>
    <d v="2024-12-26T00:00:00"/>
    <m/>
    <s v="3208"/>
    <x v="12"/>
    <s v="PA"/>
    <s v="PA"/>
    <m/>
    <d v="2024-12-26T00:00:00"/>
    <d v="1899-12-30T10:01:59"/>
    <d v="2024-12-26T00:00:00"/>
    <d v="1899-12-30T09:58:05"/>
    <d v="2024-12-26T00:00:00"/>
    <d v="1899-12-30T10:19:06"/>
    <x v="0"/>
    <s v="RFCPI"/>
    <s v="507102195"/>
    <s v="FBO"/>
    <d v="1899-12-30T00:24:55"/>
    <d v="1899-12-30T00:21:01"/>
    <d v="1899-12-30T00:03:54"/>
    <s v="Ensacado"/>
    <s v="E002"/>
    <x v="2"/>
    <d v="1899-12-30T00:17:07"/>
    <d v="1899-12-30T00:21:01"/>
    <n v="10"/>
    <x v="20"/>
    <x v="0"/>
    <x v="2"/>
    <n v="0"/>
    <n v="0"/>
    <s v="OK"/>
    <s v="Ensacado"/>
    <x v="0"/>
    <n v="0"/>
    <s v="M. TENERIFE"/>
    <s v="A"/>
    <d v="1899-12-30T00:03:54"/>
    <d v="1899-12-30T00:03:54"/>
    <s v="OK"/>
    <m/>
    <m/>
    <d v="1899-12-30T00:00:00"/>
    <d v="1899-12-30T00:17:07"/>
    <n v="5"/>
    <n v="-2.7083333333299819E-3"/>
    <n v="17.116666666675204"/>
    <n v="10"/>
    <s v="Si"/>
  </r>
  <r>
    <s v="CCTF"/>
    <s v="2024016935"/>
    <x v="0"/>
    <s v="ER0132BBR"/>
    <s v="E6642HNW"/>
    <d v="2024-12-26T00:00:00"/>
    <m/>
    <s v="2693"/>
    <x v="13"/>
    <s v="PA"/>
    <m/>
    <m/>
    <d v="2024-12-26T00:00:00"/>
    <d v="1899-12-30T10:16:40"/>
    <d v="2024-12-26T00:00:00"/>
    <d v="1899-12-30T18:13:59"/>
    <d v="2024-12-26T00:00:00"/>
    <d v="1899-12-30T10:29:20"/>
    <x v="106"/>
    <s v="E_JAZCONA"/>
    <s v="507102196"/>
    <s v="FBO"/>
    <d v="1899-12-30T15:41:58"/>
    <d v="1899-12-30T07:44:39"/>
    <d v="1899-12-30T07:57:19"/>
    <s v="Ensacado"/>
    <s v="E002"/>
    <x v="2"/>
    <d v="1899-12-30T00:12:40"/>
    <n v="-0.32267361111111004"/>
    <n v="10"/>
    <x v="20"/>
    <x v="0"/>
    <x v="2"/>
    <n v="0"/>
    <n v="0"/>
    <s v="OK"/>
    <s v="Ensacado"/>
    <x v="0"/>
    <n v="0"/>
    <s v="M. TENERIFE"/>
    <s v="A"/>
    <d v="1899-12-30T07:57:19"/>
    <d v="1899-12-30T06:59:19"/>
    <s v="KO"/>
    <m/>
    <m/>
    <d v="1899-12-30T00:00:00"/>
    <d v="1899-12-30T00:12:40"/>
    <n v="5"/>
    <d v="1899-12-30T07:57:19"/>
    <n v="12.666666666672031"/>
    <n v="10"/>
    <s v="Si"/>
  </r>
  <r>
    <s v="CCTF"/>
    <s v="2024016946"/>
    <x v="0"/>
    <s v="ER0623BBL"/>
    <s v="E9819MMR"/>
    <d v="2024-12-26T00:00:00"/>
    <m/>
    <s v="3126"/>
    <x v="11"/>
    <s v="S1D"/>
    <s v="S1D"/>
    <m/>
    <d v="2024-12-26T00:00:00"/>
    <d v="1899-12-30T11:27:14"/>
    <d v="2024-12-26T00:00:00"/>
    <d v="1899-12-30T11:23:35"/>
    <d v="2024-12-26T00:00:00"/>
    <d v="1899-12-30T11:46:11"/>
    <x v="0"/>
    <s v="RFCPI"/>
    <s v="507102199"/>
    <s v="FBO"/>
    <d v="1899-12-30T00:26:15"/>
    <d v="1899-12-30T00:22:36"/>
    <d v="1899-12-30T00:03:39"/>
    <s v="Granel"/>
    <s v="E001"/>
    <x v="2"/>
    <d v="1899-12-30T00:18:57"/>
    <d v="1899-12-30T00:22:36"/>
    <n v="11"/>
    <x v="20"/>
    <x v="0"/>
    <x v="1"/>
    <n v="0"/>
    <n v="0"/>
    <s v="OK"/>
    <s v="Granel"/>
    <x v="0"/>
    <n v="0"/>
    <s v="M. TENERIFE"/>
    <s v="A"/>
    <d v="1899-12-30T00:03:39"/>
    <d v="1899-12-30T00:03:39"/>
    <s v="OK"/>
    <m/>
    <m/>
    <d v="1899-12-30T00:00:00"/>
    <d v="1899-12-30T00:18:57"/>
    <n v="5"/>
    <n v="-2.5347222222200094E-3"/>
    <n v="18.949999999996805"/>
    <n v="11"/>
    <s v="Si"/>
  </r>
  <r>
    <s v="CCTF"/>
    <s v="2024016950"/>
    <x v="0"/>
    <s v="ER8051BBH"/>
    <s v="E0285KKX"/>
    <d v="2024-12-26T00:00:00"/>
    <m/>
    <s v="3126"/>
    <x v="11"/>
    <s v="S2D"/>
    <s v="S2D"/>
    <m/>
    <d v="2024-12-26T00:00:00"/>
    <d v="1899-12-30T11:50:08"/>
    <d v="2024-12-26T00:00:00"/>
    <d v="1899-12-30T11:47:02"/>
    <d v="2024-12-26T00:00:00"/>
    <d v="1899-12-30T12:12:38"/>
    <x v="0"/>
    <s v="RFCPI"/>
    <s v="507102200"/>
    <s v="FBO"/>
    <d v="1899-12-30T00:28:42"/>
    <d v="1899-12-30T00:25:36"/>
    <d v="1899-12-30T00:03:06"/>
    <s v="Granel"/>
    <s v="E001"/>
    <x v="2"/>
    <d v="1899-12-30T00:22:30"/>
    <d v="1899-12-30T00:25:36"/>
    <n v="11"/>
    <x v="20"/>
    <x v="0"/>
    <x v="1"/>
    <n v="0"/>
    <n v="0"/>
    <s v="OK"/>
    <s v="Granel"/>
    <x v="0"/>
    <n v="0"/>
    <s v="M. TENERIFE"/>
    <s v="A"/>
    <d v="1899-12-30T00:03:06"/>
    <d v="1899-12-30T00:03:06"/>
    <s v="OK"/>
    <m/>
    <m/>
    <d v="1899-12-30T00:00:00"/>
    <d v="1899-12-30T00:22:30"/>
    <n v="5"/>
    <n v="-2.1527777777800017E-3"/>
    <n v="22.5"/>
    <n v="12"/>
    <s v="Si"/>
  </r>
  <r>
    <s v="CCTF"/>
    <s v="2024016953"/>
    <x v="0"/>
    <s v="E9317FRK"/>
    <m/>
    <d v="2024-12-26T00:00:00"/>
    <m/>
    <s v="3208"/>
    <x v="12"/>
    <s v="PA"/>
    <m/>
    <m/>
    <d v="2024-12-26T00:00:00"/>
    <d v="1899-12-30T12:09:38"/>
    <d v="2024-12-26T00:00:00"/>
    <d v="1899-12-30T12:09:52"/>
    <d v="2024-12-26T00:00:00"/>
    <d v="1899-12-30T12:13:58"/>
    <x v="107"/>
    <s v="E_JAZCONA"/>
    <s v="507102201"/>
    <s v="FBO"/>
    <d v="1899-12-30T00:04:20"/>
    <d v="1899-12-30T00:04:06"/>
    <d v="1899-12-30T00:00:14"/>
    <s v="Ensacado"/>
    <s v="E002"/>
    <x v="1"/>
    <d v="1899-12-30T00:04:20"/>
    <d v="1899-12-30T00:04:06"/>
    <n v="12"/>
    <x v="20"/>
    <x v="0"/>
    <x v="2"/>
    <n v="1"/>
    <n v="0"/>
    <s v="KO"/>
    <s v="Ensacado"/>
    <x v="0"/>
    <n v="1"/>
    <s v="M. TENERIFE"/>
    <s v="A"/>
    <d v="1899-12-30T00:00:14"/>
    <d v="1899-12-30T00:00:14"/>
    <s v="OK"/>
    <m/>
    <m/>
    <d v="1899-12-30T00:00:00"/>
    <d v="1899-12-30T00:04:20"/>
    <n v="5"/>
    <d v="1899-12-30T00:00:14"/>
    <n v="4.3333333333343838"/>
    <n v="12"/>
    <s v="Si"/>
  </r>
  <r>
    <s v="CCTF"/>
    <s v="2024016954"/>
    <x v="0"/>
    <s v="ER8437BBF"/>
    <s v="E8087HNJ"/>
    <d v="2024-12-26T00:00:00"/>
    <m/>
    <s v="2693"/>
    <x v="13"/>
    <s v="PA"/>
    <s v="PA"/>
    <m/>
    <d v="2024-12-26T00:00:00"/>
    <d v="1899-12-30T12:13:05"/>
    <d v="2024-12-26T00:00:00"/>
    <d v="1899-12-30T12:10:47"/>
    <d v="2024-12-26T00:00:00"/>
    <d v="1899-12-30T12:20:04"/>
    <x v="23"/>
    <s v="E_JAZCONA"/>
    <s v="507102202"/>
    <s v="FBO"/>
    <d v="1899-12-30T00:11:35"/>
    <d v="1899-12-30T00:09:17"/>
    <d v="1899-12-30T00:02:18"/>
    <s v="Ensacado"/>
    <s v="E002"/>
    <x v="2"/>
    <d v="1899-12-30T00:06:59"/>
    <d v="1899-12-30T00:09:17"/>
    <n v="12"/>
    <x v="20"/>
    <x v="0"/>
    <x v="2"/>
    <n v="1"/>
    <n v="0"/>
    <s v="KO"/>
    <s v="Ensacado"/>
    <x v="0"/>
    <n v="1"/>
    <s v="M. TENERIFE"/>
    <s v="A"/>
    <d v="1899-12-30T00:02:18"/>
    <d v="1899-12-30T00:02:18"/>
    <s v="OK"/>
    <m/>
    <m/>
    <d v="1899-12-30T00:00:00"/>
    <d v="1899-12-30T00:06:59"/>
    <n v="5"/>
    <n v="-1.5972222222200294E-3"/>
    <n v="6.9833333333375158"/>
    <n v="12"/>
    <s v="Si"/>
  </r>
  <r>
    <s v="CCTF"/>
    <s v="2024016973"/>
    <x v="0"/>
    <s v="ER8173BDN"/>
    <s v="E5866LGS"/>
    <d v="2024-12-26T00:00:00"/>
    <m/>
    <s v="3208"/>
    <x v="12"/>
    <s v="PA"/>
    <s v="PA"/>
    <m/>
    <d v="2024-12-26T00:00:00"/>
    <d v="1899-12-30T13:59:57"/>
    <d v="2024-12-26T00:00:00"/>
    <d v="1899-12-30T13:56:26"/>
    <d v="2024-12-26T00:00:00"/>
    <d v="1899-12-30T14:18:57"/>
    <x v="0"/>
    <s v="RFCPI"/>
    <s v="507102205"/>
    <s v="FBO"/>
    <d v="1899-12-30T00:26:02"/>
    <d v="1899-12-30T00:22:31"/>
    <d v="1899-12-30T00:03:31"/>
    <s v="Ensacado"/>
    <s v="E002"/>
    <x v="2"/>
    <d v="1899-12-30T00:19:00"/>
    <d v="1899-12-30T00:22:31"/>
    <n v="13"/>
    <x v="20"/>
    <x v="0"/>
    <x v="2"/>
    <n v="0"/>
    <n v="0"/>
    <s v="OK"/>
    <s v="Ensacado"/>
    <x v="0"/>
    <n v="0"/>
    <s v="M. TENERIFE"/>
    <s v="A"/>
    <d v="1899-12-30T00:03:31"/>
    <d v="1899-12-30T00:03:31"/>
    <s v="OK"/>
    <m/>
    <m/>
    <d v="1899-12-30T00:00:00"/>
    <d v="1899-12-30T00:19:00"/>
    <n v="5"/>
    <n v="-2.4421296296300854E-3"/>
    <n v="19.000000000007926"/>
    <n v="14"/>
    <s v="Si"/>
  </r>
  <r>
    <s v="CCTF"/>
    <s v="2024016974"/>
    <x v="0"/>
    <s v="ER6743BBR"/>
    <s v="E5005KYF"/>
    <d v="2024-12-26T00:00:00"/>
    <m/>
    <s v="3208"/>
    <x v="12"/>
    <s v="PA"/>
    <s v="PA"/>
    <m/>
    <d v="2024-12-26T00:00:00"/>
    <d v="1899-12-30T14:05:09"/>
    <d v="2024-12-26T00:00:00"/>
    <d v="1899-12-30T14:02:38"/>
    <d v="2024-12-26T00:00:00"/>
    <d v="1899-12-30T14:19:17"/>
    <x v="0"/>
    <s v="RFCPI"/>
    <s v="507102206"/>
    <s v="FBO"/>
    <d v="1899-12-30T00:19:10"/>
    <d v="1899-12-30T00:16:39"/>
    <d v="1899-12-30T00:02:31"/>
    <s v="Ensacado"/>
    <s v="E002"/>
    <x v="2"/>
    <d v="1899-12-30T00:14:08"/>
    <d v="1899-12-30T00:16:39"/>
    <n v="14"/>
    <x v="20"/>
    <x v="0"/>
    <x v="2"/>
    <n v="0"/>
    <n v="0"/>
    <s v="OK"/>
    <s v="Ensacado"/>
    <x v="0"/>
    <n v="0"/>
    <s v="M. TENERIFE"/>
    <s v="A"/>
    <d v="1899-12-30T00:02:31"/>
    <d v="1899-12-30T00:02:31"/>
    <s v="OK"/>
    <m/>
    <m/>
    <d v="1899-12-30T00:00:00"/>
    <d v="1899-12-30T00:14:08"/>
    <n v="5"/>
    <n v="-1.7476851851800923E-3"/>
    <n v="14.133333333340712"/>
    <n v="14"/>
    <s v="Si"/>
  </r>
  <r>
    <s v="CCTF"/>
    <s v=""/>
    <x v="0"/>
    <s v="E4654CNY"/>
    <m/>
    <d v="2024-12-26T00:00:00"/>
    <m/>
    <s v="2693"/>
    <x v="13"/>
    <s v="PA"/>
    <m/>
    <m/>
    <d v="2024-12-26T00:00:00"/>
    <d v="1899-12-30T14:48:42"/>
    <d v="2024-12-26T00:00:00"/>
    <d v="1899-12-30T18:43:01"/>
    <d v="2024-12-26T00:00:00"/>
    <d v="1899-12-30T14:55:22"/>
    <x v="108"/>
    <s v="E_JPEREZ1"/>
    <s v="507102208"/>
    <s v="EXW"/>
    <d v="1899-12-30T07:41:58"/>
    <d v="1899-12-30T03:47:39"/>
    <d v="1899-12-30T03:54:19"/>
    <s v="Ensacado"/>
    <s v="E002"/>
    <x v="1"/>
    <d v="1899-12-30T00:06:40"/>
    <n v="-0.15809027777778006"/>
    <n v="14"/>
    <x v="20"/>
    <x v="0"/>
    <x v="2"/>
    <n v="1"/>
    <n v="0"/>
    <s v="KO"/>
    <s v="Ensacado"/>
    <x v="0"/>
    <n v="1"/>
    <s v="M. TENERIFE"/>
    <s v="A"/>
    <d v="1899-12-30T03:54:19"/>
    <d v="1899-12-30T02:56:19"/>
    <s v="KO"/>
    <m/>
    <m/>
    <d v="1899-12-30T00:00:00"/>
    <d v="1899-12-30T00:06:40"/>
    <n v="5"/>
    <d v="1899-12-30T03:54:19"/>
    <n v="6.6666666666671759"/>
    <n v="14"/>
    <s v="Si"/>
  </r>
  <r>
    <s v="CCTF"/>
    <s v=""/>
    <x v="0"/>
    <s v="E4654CNY"/>
    <m/>
    <d v="2024-12-26T00:00:00"/>
    <m/>
    <s v="2693"/>
    <x v="13"/>
    <s v="PA"/>
    <m/>
    <m/>
    <d v="2024-12-26T00:00:00"/>
    <d v="1899-12-30T14:56:04"/>
    <d v="2024-12-26T00:00:00"/>
    <d v="1899-12-30T18:43:01"/>
    <d v="2024-12-26T00:00:00"/>
    <d v="1899-12-30T14:56:53"/>
    <x v="108"/>
    <s v="E_JPEREZ1"/>
    <s v="507102209"/>
    <s v="EXW"/>
    <d v="1899-12-30T07:33:05"/>
    <d v="1899-12-30T03:46:08"/>
    <d v="1899-12-30T03:46:57"/>
    <s v="Ensacado"/>
    <s v="E002"/>
    <x v="1"/>
    <d v="1899-12-30T00:00:49"/>
    <n v="-0.15703703703704008"/>
    <n v="14"/>
    <x v="20"/>
    <x v="0"/>
    <x v="2"/>
    <n v="1"/>
    <n v="0"/>
    <s v="KO"/>
    <s v="Ensacado"/>
    <x v="0"/>
    <n v="1"/>
    <s v="M. TENERIFE"/>
    <s v="A"/>
    <d v="1899-12-30T03:46:57"/>
    <d v="1899-12-30T02:48:57"/>
    <s v="KO"/>
    <m/>
    <m/>
    <d v="1899-12-30T00:00:00"/>
    <d v="1899-12-30T00:00:49"/>
    <n v="5"/>
    <d v="1899-12-30T03:46:57"/>
    <n v="0.81666666666706078"/>
    <n v="14"/>
    <s v="Si"/>
  </r>
  <r>
    <s v="CCTF"/>
    <s v="2024016979"/>
    <x v="0"/>
    <s v="ER5521BBL"/>
    <s v="E5336KFP"/>
    <d v="2024-12-26T00:00:00"/>
    <m/>
    <s v="2693"/>
    <x v="13"/>
    <s v="PA"/>
    <m/>
    <m/>
    <d v="2024-12-26T00:00:00"/>
    <d v="1899-12-30T14:23:04"/>
    <d v="2024-12-26T00:00:00"/>
    <d v="1899-12-30T14:35:34"/>
    <d v="2024-12-26T00:00:00"/>
    <d v="1899-12-30T15:06:02"/>
    <x v="109"/>
    <s v="E_JPEREZ1"/>
    <s v="507102211"/>
    <s v="EXW"/>
    <d v="1899-12-30T00:42:58"/>
    <d v="1899-12-30T00:30:28"/>
    <d v="1899-12-30T00:12:30"/>
    <s v="Ensacado"/>
    <s v="E002"/>
    <x v="1"/>
    <d v="1899-12-30T00:42:58"/>
    <d v="1899-12-30T00:30:28"/>
    <n v="14"/>
    <x v="20"/>
    <x v="0"/>
    <x v="2"/>
    <n v="0"/>
    <n v="0"/>
    <s v="OK"/>
    <s v="Ensacado"/>
    <x v="0"/>
    <n v="0"/>
    <s v="M. TENERIFE"/>
    <s v="A"/>
    <d v="1899-12-30T00:12:30"/>
    <d v="1899-12-30T00:12:30"/>
    <s v="OK"/>
    <m/>
    <m/>
    <d v="1899-12-30T00:00:00"/>
    <d v="1899-12-30T00:42:58"/>
    <n v="5"/>
    <d v="1899-12-30T00:12:30"/>
    <n v="42.966666666662299"/>
    <n v="15"/>
    <s v="Si"/>
  </r>
  <r>
    <s v="CCTF"/>
    <s v="2024016978"/>
    <x v="0"/>
    <s v="E6823MLJ"/>
    <m/>
    <d v="2024-12-26T00:00:00"/>
    <m/>
    <s v="3208"/>
    <x v="12"/>
    <s v="PA"/>
    <s v="PA"/>
    <m/>
    <d v="2024-12-26T00:00:00"/>
    <d v="1899-12-30T14:19:44"/>
    <d v="2024-12-26T00:00:00"/>
    <d v="1899-12-30T14:59:36"/>
    <d v="2024-12-26T00:00:00"/>
    <d v="1899-12-30T15:12:45"/>
    <x v="0"/>
    <s v="RFCPI"/>
    <s v="507102212"/>
    <s v="EXW"/>
    <d v="1899-12-30T00:53:01"/>
    <d v="1899-12-30T00:13:09"/>
    <d v="1899-12-30T00:39:52"/>
    <s v="Ensacado"/>
    <s v="E002"/>
    <x v="1"/>
    <d v="1899-12-30T00:53:01"/>
    <d v="1899-12-30T00:13:09"/>
    <n v="14"/>
    <x v="20"/>
    <x v="0"/>
    <x v="2"/>
    <n v="0"/>
    <n v="0"/>
    <s v="OK"/>
    <s v="Ensacado"/>
    <x v="0"/>
    <n v="0"/>
    <s v="M. TENERIFE"/>
    <s v="B"/>
    <d v="1899-12-30T00:39:52"/>
    <d v="1899-12-30T00:39:52"/>
    <s v="OK"/>
    <m/>
    <m/>
    <d v="1899-12-30T00:00:00"/>
    <d v="1899-12-30T00:53:01"/>
    <n v="5"/>
    <d v="1899-12-30T00:39:52"/>
    <n v="53.016666666667227"/>
    <n v="15"/>
    <s v="No"/>
  </r>
  <r>
    <s v="CCTF"/>
    <s v="2024016988"/>
    <x v="0"/>
    <s v="ETF02294R"/>
    <s v="E0184KJL"/>
    <d v="2024-12-26T00:00:00"/>
    <m/>
    <s v="3208"/>
    <x v="12"/>
    <s v="PA"/>
    <s v="PA"/>
    <m/>
    <d v="2024-12-26T00:00:00"/>
    <d v="1899-12-30T15:34:08"/>
    <d v="2024-12-26T00:00:00"/>
    <d v="1899-12-30T15:30:35"/>
    <d v="2024-12-26T00:00:00"/>
    <d v="1899-12-30T15:35:12"/>
    <x v="47"/>
    <s v="E_JPEREZ1"/>
    <s v="507102213"/>
    <s v="FBO"/>
    <d v="1899-12-30T00:08:10"/>
    <d v="1899-12-30T00:04:37"/>
    <d v="1899-12-30T00:03:33"/>
    <s v="Ensacado"/>
    <s v="E002"/>
    <x v="2"/>
    <d v="1899-12-30T00:01:04"/>
    <d v="1899-12-30T00:04:37"/>
    <n v="15"/>
    <x v="20"/>
    <x v="0"/>
    <x v="2"/>
    <n v="1"/>
    <n v="0"/>
    <s v="KO"/>
    <s v="Ensacado"/>
    <x v="0"/>
    <n v="1"/>
    <s v="M. TENERIFE"/>
    <s v="A"/>
    <d v="1899-12-30T00:03:33"/>
    <d v="1899-12-30T00:03:33"/>
    <s v="KO"/>
    <m/>
    <m/>
    <d v="1899-12-30T00:00:00"/>
    <d v="1899-12-30T00:01:04"/>
    <n v="5"/>
    <n v="-2.4652777777700585E-3"/>
    <n v="1.066666666665661"/>
    <n v="15"/>
    <s v="Si"/>
  </r>
  <r>
    <s v="CCTF"/>
    <s v="2024016990"/>
    <x v="0"/>
    <s v="E5608KZV"/>
    <m/>
    <d v="2024-12-26T00:00:00"/>
    <m/>
    <s v="2693"/>
    <x v="13"/>
    <s v="PA"/>
    <s v="PA"/>
    <m/>
    <d v="2024-12-26T00:00:00"/>
    <d v="1899-12-30T15:39:34"/>
    <d v="2024-12-26T00:00:00"/>
    <d v="1899-12-30T15:36:03"/>
    <d v="2024-12-26T00:00:00"/>
    <d v="1899-12-30T15:41:31"/>
    <x v="0"/>
    <s v="RFCPI"/>
    <s v="507102214"/>
    <s v="FBO"/>
    <d v="1899-12-30T00:08:59"/>
    <d v="1899-12-30T00:05:28"/>
    <d v="1899-12-30T00:03:31"/>
    <s v="Ensacado"/>
    <s v="E002"/>
    <x v="1"/>
    <d v="1899-12-30T00:01:57"/>
    <d v="1899-12-30T00:05:28"/>
    <n v="15"/>
    <x v="20"/>
    <x v="0"/>
    <x v="2"/>
    <n v="1"/>
    <n v="0"/>
    <s v="KO"/>
    <s v="Ensacado"/>
    <x v="0"/>
    <n v="1"/>
    <s v="M. TENERIFE"/>
    <s v="A"/>
    <d v="1899-12-30T00:03:31"/>
    <d v="1899-12-30T00:03:31"/>
    <s v="KO"/>
    <m/>
    <m/>
    <d v="1899-12-30T00:00:00"/>
    <d v="1899-12-30T00:01:57"/>
    <n v="5"/>
    <n v="-2.4421296296299744E-3"/>
    <n v="1.9500000000047812"/>
    <n v="15"/>
    <s v="Si"/>
  </r>
  <r>
    <s v="CCTF"/>
    <s v="2024016991"/>
    <x v="0"/>
    <s v="ER0105BBM"/>
    <s v="E7854FWK"/>
    <d v="2024-12-26T00:00:00"/>
    <m/>
    <s v="2693"/>
    <x v="13"/>
    <s v="PA"/>
    <s v="PA"/>
    <m/>
    <d v="2024-12-26T00:00:00"/>
    <d v="1899-12-30T15:41:53"/>
    <d v="2024-12-26T00:00:00"/>
    <d v="1899-12-30T15:41:09"/>
    <d v="2024-12-26T00:00:00"/>
    <d v="1899-12-30T15:57:39"/>
    <x v="0"/>
    <s v="RFCPI"/>
    <s v="507102215"/>
    <s v="FBO"/>
    <d v="1899-12-30T00:17:14"/>
    <d v="1899-12-30T00:16:30"/>
    <d v="1899-12-30T00:00:44"/>
    <s v="Ensacado"/>
    <s v="E002"/>
    <x v="1"/>
    <d v="1899-12-30T00:15:46"/>
    <d v="1899-12-30T00:16:30"/>
    <n v="15"/>
    <x v="20"/>
    <x v="0"/>
    <x v="2"/>
    <n v="0"/>
    <n v="0"/>
    <s v="OK"/>
    <s v="Ensacado"/>
    <x v="0"/>
    <n v="0"/>
    <s v="M. TENERIFE"/>
    <s v="A"/>
    <d v="1899-12-30T00:00:44"/>
    <d v="1899-12-30T00:00:44"/>
    <s v="OK"/>
    <m/>
    <m/>
    <d v="1899-12-30T00:00:00"/>
    <d v="1899-12-30T00:15:46"/>
    <n v="5"/>
    <n v="-5.0925925925993099E-4"/>
    <n v="15.766666666660925"/>
    <n v="15"/>
    <s v="Si"/>
  </r>
  <r>
    <s v="CCTF"/>
    <s v="2024016986"/>
    <x v="0"/>
    <s v="ER0132BBR"/>
    <s v="E6642HNW"/>
    <d v="2024-12-26T00:00:00"/>
    <m/>
    <s v="2693"/>
    <x v="13"/>
    <s v="PA"/>
    <s v="PA"/>
    <m/>
    <d v="2024-12-26T00:00:00"/>
    <d v="1899-12-30T15:14:20"/>
    <d v="2024-12-26T00:00:00"/>
    <d v="1899-12-30T15:29:53"/>
    <d v="2024-12-26T00:00:00"/>
    <d v="1899-12-30T16:00:22"/>
    <x v="0"/>
    <s v="RFCPI"/>
    <s v="507102216"/>
    <s v="FBO"/>
    <d v="1899-12-30T00:46:02"/>
    <d v="1899-12-30T00:30:29"/>
    <d v="1899-12-30T00:15:33"/>
    <s v="Ensacado"/>
    <s v="E002"/>
    <x v="2"/>
    <d v="1899-12-30T00:46:02"/>
    <d v="1899-12-30T00:30:29"/>
    <n v="15"/>
    <x v="20"/>
    <x v="0"/>
    <x v="2"/>
    <n v="0"/>
    <n v="0"/>
    <s v="OK"/>
    <s v="Ensacado"/>
    <x v="0"/>
    <n v="0"/>
    <s v="M. TENERIFE"/>
    <s v="B"/>
    <d v="1899-12-30T00:15:33"/>
    <d v="1899-12-30T00:15:33"/>
    <s v="OK"/>
    <m/>
    <m/>
    <d v="1899-12-30T00:00:00"/>
    <d v="1899-12-30T00:46:02"/>
    <n v="5"/>
    <d v="1899-12-30T00:15:33"/>
    <n v="46.033333333344096"/>
    <n v="16"/>
    <s v="No"/>
  </r>
  <r>
    <s v="CCTF"/>
    <s v="2024016992"/>
    <x v="0"/>
    <s v="ER8807BBX"/>
    <s v="E0070LZG"/>
    <d v="2024-12-26T00:00:00"/>
    <m/>
    <s v="2693"/>
    <x v="13"/>
    <s v="PA"/>
    <s v="PA"/>
    <m/>
    <d v="2024-12-26T00:00:00"/>
    <d v="1899-12-30T15:58:23"/>
    <d v="2024-12-26T00:00:00"/>
    <d v="1899-12-30T15:54:32"/>
    <d v="2024-12-26T00:00:00"/>
    <d v="1899-12-30T16:00:58"/>
    <x v="0"/>
    <s v="RFCPI"/>
    <s v="507102217"/>
    <s v="FBO"/>
    <d v="1899-12-30T00:10:17"/>
    <d v="1899-12-30T00:06:26"/>
    <d v="1899-12-30T00:03:51"/>
    <s v="Ensacado"/>
    <s v="E002"/>
    <x v="1"/>
    <d v="1899-12-30T00:02:35"/>
    <d v="1899-12-30T00:06:26"/>
    <n v="15"/>
    <x v="20"/>
    <x v="0"/>
    <x v="2"/>
    <n v="1"/>
    <n v="0"/>
    <s v="KO"/>
    <s v="Ensacado"/>
    <x v="0"/>
    <n v="1"/>
    <s v="M. TENERIFE"/>
    <s v="A"/>
    <d v="1899-12-30T00:03:51"/>
    <d v="1899-12-30T00:03:51"/>
    <s v="KO"/>
    <m/>
    <m/>
    <d v="1899-12-30T00:00:00"/>
    <d v="1899-12-30T00:02:35"/>
    <n v="5"/>
    <n v="-2.6736111111099747E-3"/>
    <n v="2.5833333333312325"/>
    <n v="16"/>
    <s v="Si"/>
  </r>
  <r>
    <s v="CCTF"/>
    <s v=""/>
    <x v="0"/>
    <s v="ER8051BBH"/>
    <s v="E0285KKX"/>
    <d v="2024-12-26T00:00:00"/>
    <m/>
    <s v="3126"/>
    <x v="11"/>
    <s v="S2D"/>
    <s v="S2D"/>
    <m/>
    <d v="2024-12-26T00:00:00"/>
    <d v="1899-12-30T15:56:14"/>
    <d v="2024-12-26T00:00:00"/>
    <d v="1899-12-30T15:56:42"/>
    <d v="2024-12-26T00:00:00"/>
    <d v="1899-12-30T15:57:27"/>
    <x v="110"/>
    <s v="SCASTILLA"/>
    <s v="507102218"/>
    <s v="FBO"/>
    <d v="1899-12-30T00:01:13"/>
    <d v="1899-12-30T00:00:45"/>
    <d v="1899-12-30T00:00:28"/>
    <s v="Granel"/>
    <s v="E001"/>
    <x v="2"/>
    <d v="1899-12-30T00:01:13"/>
    <d v="1899-12-30T00:00:45"/>
    <n v="15"/>
    <x v="20"/>
    <x v="0"/>
    <x v="1"/>
    <n v="1"/>
    <n v="0"/>
    <s v="KO"/>
    <s v="Granel"/>
    <x v="0"/>
    <n v="1"/>
    <s v="M. TENERIFE"/>
    <s v="A"/>
    <d v="1899-12-30T00:00:28"/>
    <d v="1899-12-30T00:00:28"/>
    <s v="OK"/>
    <m/>
    <m/>
    <d v="1899-12-30T00:00:00"/>
    <d v="1899-12-30T00:01:13"/>
    <n v="5"/>
    <d v="1899-12-30T00:00:28"/>
    <n v="1.2166666666560921"/>
    <n v="15"/>
    <s v="Si"/>
  </r>
  <r>
    <s v="CCTF"/>
    <s v="2024016993"/>
    <x v="0"/>
    <s v="ER8173BDN"/>
    <s v="E5866LGS"/>
    <d v="2024-12-26T00:00:00"/>
    <m/>
    <s v="3208"/>
    <x v="12"/>
    <s v="PA"/>
    <s v="PA"/>
    <m/>
    <d v="2024-12-26T00:00:00"/>
    <d v="1899-12-30T16:26:33"/>
    <d v="2024-12-26T00:00:00"/>
    <d v="1899-12-30T16:25:50"/>
    <d v="2024-12-26T00:00:00"/>
    <d v="1899-12-30T16:32:18"/>
    <x v="0"/>
    <s v="RFCPI"/>
    <s v="507102221"/>
    <s v="FBO"/>
    <d v="1899-12-30T00:07:11"/>
    <d v="1899-12-30T00:06:28"/>
    <d v="1899-12-30T00:00:43"/>
    <s v="Ensacado"/>
    <s v="E002"/>
    <x v="2"/>
    <d v="1899-12-30T00:05:45"/>
    <d v="1899-12-30T00:06:28"/>
    <n v="16"/>
    <x v="20"/>
    <x v="0"/>
    <x v="2"/>
    <n v="1"/>
    <n v="0"/>
    <s v="KO"/>
    <s v="Ensacado"/>
    <x v="0"/>
    <n v="1"/>
    <s v="M. TENERIFE"/>
    <s v="A"/>
    <d v="1899-12-30T00:00:43"/>
    <d v="1899-12-30T00:00:43"/>
    <s v="OK"/>
    <m/>
    <m/>
    <d v="1899-12-30T00:00:00"/>
    <d v="1899-12-30T00:05:45"/>
    <n v="5"/>
    <n v="-4.9768518518999993E-4"/>
    <n v="5.7499999999921059"/>
    <n v="16"/>
    <s v="Si"/>
  </r>
  <r>
    <s v="CCTF"/>
    <s v="2024016995"/>
    <x v="0"/>
    <s v="ER5521BBL"/>
    <s v="E5336KFP"/>
    <d v="2024-12-26T00:00:00"/>
    <m/>
    <s v="2693"/>
    <x v="13"/>
    <s v="PA"/>
    <m/>
    <m/>
    <d v="2024-12-26T00:00:00"/>
    <d v="1899-12-30T17:01:07"/>
    <d v="2024-12-26T00:00:00"/>
    <d v="1899-12-30T16:39:00"/>
    <d v="2024-12-26T00:00:00"/>
    <d v="1899-12-30T17:06:46"/>
    <x v="26"/>
    <s v="E_JPEREZ1"/>
    <s v="507102222"/>
    <s v="EXW"/>
    <d v="1899-12-30T00:49:53"/>
    <d v="1899-12-30T00:27:46"/>
    <d v="1899-12-30T00:22:07"/>
    <s v="Ensacado"/>
    <s v="E002"/>
    <x v="1"/>
    <d v="1899-12-30T00:05:39"/>
    <d v="1899-12-30T00:27:46"/>
    <n v="17"/>
    <x v="20"/>
    <x v="0"/>
    <x v="2"/>
    <n v="1"/>
    <n v="0"/>
    <s v="KO"/>
    <s v="Ensacado"/>
    <x v="0"/>
    <n v="1"/>
    <s v="M. TENERIFE"/>
    <s v="A"/>
    <d v="1899-12-30T00:22:07"/>
    <d v="1899-12-30T00:22:07"/>
    <s v="KO"/>
    <m/>
    <m/>
    <d v="1899-12-30T00:00:00"/>
    <d v="1899-12-30T00:05:39"/>
    <n v="5"/>
    <n v="-1.5358796296299992E-2"/>
    <n v="5.6499999999984851"/>
    <n v="17"/>
    <s v="Si"/>
  </r>
  <r>
    <s v="CCTF"/>
    <s v="2024016996"/>
    <x v="0"/>
    <s v="E3072FVP"/>
    <m/>
    <d v="2024-12-26T00:00:00"/>
    <m/>
    <s v="2693"/>
    <x v="13"/>
    <s v="PA"/>
    <s v="PA"/>
    <m/>
    <d v="2024-12-26T00:00:00"/>
    <d v="1899-12-30T17:26:47"/>
    <d v="2024-12-26T00:00:00"/>
    <d v="1899-12-30T17:41:21"/>
    <d v="2024-12-26T00:00:00"/>
    <d v="1899-12-30T17:46:44"/>
    <x v="0"/>
    <s v="RFCPI"/>
    <s v="507102224"/>
    <s v="EXW"/>
    <d v="1899-12-30T00:19:57"/>
    <d v="1899-12-30T00:05:23"/>
    <d v="1899-12-30T00:14:34"/>
    <s v="Ensacado"/>
    <s v="E002"/>
    <x v="1"/>
    <d v="1899-12-30T00:19:57"/>
    <d v="1899-12-30T00:05:23"/>
    <n v="17"/>
    <x v="20"/>
    <x v="0"/>
    <x v="2"/>
    <n v="0"/>
    <n v="0"/>
    <s v="OK"/>
    <s v="Ensacado"/>
    <x v="0"/>
    <n v="0"/>
    <s v="M. TENERIFE"/>
    <s v="A"/>
    <d v="1899-12-30T00:14:34"/>
    <d v="1899-12-30T00:14:34"/>
    <s v="OK"/>
    <m/>
    <m/>
    <d v="1899-12-30T00:00:00"/>
    <d v="1899-12-30T00:19:57"/>
    <n v="5"/>
    <d v="1899-12-30T00:14:34"/>
    <n v="19.950000000004717"/>
    <n v="17"/>
    <s v="Si"/>
  </r>
  <r>
    <s v="CCTF"/>
    <s v="2024017000"/>
    <x v="0"/>
    <s v="ER0132BBR"/>
    <s v="E6642HNW"/>
    <d v="2024-12-27T00:00:00"/>
    <m/>
    <s v="3208"/>
    <x v="12"/>
    <s v="PA"/>
    <s v="PA"/>
    <m/>
    <d v="2024-12-27T00:00:00"/>
    <d v="1899-12-30T06:07:25"/>
    <d v="2024-12-27T00:00:00"/>
    <d v="1899-12-30T06:04:40"/>
    <d v="2024-12-27T00:00:00"/>
    <d v="1899-12-30T06:21:21"/>
    <x v="0"/>
    <s v="RFCPI"/>
    <s v="507102225"/>
    <s v="FBO"/>
    <d v="1899-12-30T00:19:26"/>
    <d v="1899-12-30T00:16:41"/>
    <d v="1899-12-30T00:02:45"/>
    <s v="Ensacado"/>
    <s v="E002"/>
    <x v="2"/>
    <d v="1899-12-30T00:13:56"/>
    <d v="1899-12-30T00:16:41"/>
    <n v="6"/>
    <x v="0"/>
    <x v="0"/>
    <x v="2"/>
    <n v="0"/>
    <n v="0"/>
    <s v="OK"/>
    <s v="Ensacado"/>
    <x v="0"/>
    <n v="0"/>
    <s v="M. TENERIFE"/>
    <s v="A"/>
    <d v="1899-12-30T00:02:45"/>
    <d v="1899-12-30T00:02:45"/>
    <s v="OK"/>
    <m/>
    <m/>
    <d v="1899-12-30T00:00:00"/>
    <d v="1899-12-30T00:13:56"/>
    <n v="6"/>
    <n v="-1.9097222222200227E-3"/>
    <n v="13.933333333339162"/>
    <n v="6"/>
    <s v="Si"/>
  </r>
  <r>
    <s v="CCTF"/>
    <s v="2024016998"/>
    <x v="0"/>
    <s v="ER6670BBL"/>
    <s v="E8727HJH"/>
    <d v="2024-12-27T00:00:00"/>
    <m/>
    <s v="3126"/>
    <x v="11"/>
    <s v="S1D"/>
    <s v="S1D"/>
    <m/>
    <d v="2024-12-27T00:00:00"/>
    <d v="1899-12-30T06:05:14"/>
    <d v="2024-12-27T00:00:00"/>
    <d v="1899-12-30T06:02:32"/>
    <d v="2024-12-27T00:00:00"/>
    <d v="1899-12-30T06:27:10"/>
    <x v="0"/>
    <s v="RFCPI"/>
    <s v="507102226"/>
    <s v="FBO"/>
    <d v="1899-12-30T00:27:20"/>
    <d v="1899-12-30T00:24:38"/>
    <d v="1899-12-30T00:02:42"/>
    <s v="Granel"/>
    <s v="E001"/>
    <x v="2"/>
    <d v="1899-12-30T00:21:56"/>
    <d v="1899-12-30T00:24:38"/>
    <n v="6"/>
    <x v="0"/>
    <x v="0"/>
    <x v="1"/>
    <n v="0"/>
    <n v="0"/>
    <s v="OK"/>
    <s v="Granel"/>
    <x v="0"/>
    <n v="0"/>
    <s v="M. TENERIFE"/>
    <s v="A"/>
    <d v="1899-12-30T00:02:42"/>
    <d v="1899-12-30T00:02:42"/>
    <s v="OK"/>
    <m/>
    <m/>
    <d v="1899-12-30T00:00:00"/>
    <d v="1899-12-30T00:21:56"/>
    <n v="6"/>
    <n v="-1.87499999999996E-3"/>
    <n v="21.93333333333122"/>
    <n v="6"/>
    <s v="Si"/>
  </r>
  <r>
    <s v="CCTF"/>
    <s v="2024016999"/>
    <x v="0"/>
    <s v="ER6669BBL"/>
    <s v="E6110KPL"/>
    <d v="2024-12-27T00:00:00"/>
    <m/>
    <s v="3126"/>
    <x v="11"/>
    <s v="S2D"/>
    <s v="S2D"/>
    <m/>
    <d v="2024-12-27T00:00:00"/>
    <d v="1899-12-30T06:05:36"/>
    <d v="2024-12-27T00:00:00"/>
    <d v="1899-12-30T06:02:50"/>
    <d v="2024-12-27T00:00:00"/>
    <d v="1899-12-30T06:31:09"/>
    <x v="0"/>
    <s v="RFCPI"/>
    <s v="507102227"/>
    <s v="FBO"/>
    <d v="1899-12-30T00:31:05"/>
    <d v="1899-12-30T00:28:19"/>
    <d v="1899-12-30T00:02:46"/>
    <s v="Granel"/>
    <s v="E001"/>
    <x v="2"/>
    <d v="1899-12-30T00:25:33"/>
    <d v="1899-12-30T00:28:19"/>
    <n v="6"/>
    <x v="0"/>
    <x v="0"/>
    <x v="1"/>
    <n v="0"/>
    <n v="0"/>
    <s v="OK"/>
    <s v="Granel"/>
    <x v="0"/>
    <n v="0"/>
    <s v="M. TENERIFE"/>
    <s v="A"/>
    <d v="1899-12-30T00:02:46"/>
    <d v="1899-12-30T00:02:46"/>
    <s v="OK"/>
    <m/>
    <m/>
    <d v="1899-12-30T00:00:00"/>
    <d v="1899-12-30T00:25:33"/>
    <n v="6"/>
    <n v="-1.9212962963000013E-3"/>
    <n v="25.549999999992004"/>
    <n v="6"/>
    <s v="Si"/>
  </r>
  <r>
    <s v="CCTF"/>
    <s v="2024017001"/>
    <x v="0"/>
    <s v="ER8050BBH"/>
    <s v="E5980LLH"/>
    <d v="2024-12-27T00:00:00"/>
    <m/>
    <s v="2649"/>
    <x v="14"/>
    <s v="S6H"/>
    <s v="S6H"/>
    <m/>
    <d v="2024-12-27T00:00:00"/>
    <d v="1899-12-30T06:12:49"/>
    <d v="2024-12-27T00:00:00"/>
    <d v="1899-12-30T06:09:53"/>
    <d v="2024-12-27T00:00:00"/>
    <d v="1899-12-30T06:35:00"/>
    <x v="0"/>
    <s v="RFCPI"/>
    <s v="507102228"/>
    <s v="FBO"/>
    <d v="1899-12-30T00:28:03"/>
    <d v="1899-12-30T00:25:07"/>
    <d v="1899-12-30T00:02:56"/>
    <s v="Granel"/>
    <s v="E001"/>
    <x v="2"/>
    <d v="1899-12-30T00:22:11"/>
    <d v="1899-12-30T00:25:07"/>
    <n v="6"/>
    <x v="0"/>
    <x v="0"/>
    <x v="1"/>
    <n v="0"/>
    <n v="0"/>
    <s v="OK"/>
    <s v="Granel"/>
    <x v="0"/>
    <n v="0"/>
    <s v="M. TENERIFE"/>
    <s v="A"/>
    <d v="1899-12-30T00:02:56"/>
    <d v="1899-12-30T00:02:56"/>
    <s v="OK"/>
    <m/>
    <m/>
    <d v="1899-12-30T00:00:00"/>
    <d v="1899-12-30T00:22:11"/>
    <n v="6"/>
    <n v="-2.0370370370300095E-3"/>
    <n v="22.183333333344049"/>
    <n v="6"/>
    <s v="Si"/>
  </r>
  <r>
    <s v="CCTF"/>
    <s v="2024017006"/>
    <x v="0"/>
    <s v="ER8051BBH"/>
    <s v="E0285KKX"/>
    <d v="2024-12-27T00:00:00"/>
    <m/>
    <s v="3126"/>
    <x v="11"/>
    <s v="S1D"/>
    <s v="S1D"/>
    <m/>
    <d v="2024-12-27T00:00:00"/>
    <d v="1899-12-30T06:37:29"/>
    <d v="2024-12-27T00:00:00"/>
    <d v="1899-12-30T06:33:57"/>
    <d v="2024-12-27T00:00:00"/>
    <d v="1899-12-30T06:46:01"/>
    <x v="0"/>
    <s v="RFCPI"/>
    <s v="507102229"/>
    <s v="FBO"/>
    <d v="1899-12-30T00:15:36"/>
    <d v="1899-12-30T00:12:04"/>
    <d v="1899-12-30T00:03:32"/>
    <s v="Granel"/>
    <s v="E001"/>
    <x v="2"/>
    <d v="1899-12-30T00:08:32"/>
    <d v="1899-12-30T00:12:04"/>
    <n v="6"/>
    <x v="0"/>
    <x v="0"/>
    <x v="1"/>
    <n v="1"/>
    <n v="0"/>
    <s v="KO"/>
    <s v="Granel"/>
    <x v="0"/>
    <n v="1"/>
    <s v="M. TENERIFE"/>
    <s v="A"/>
    <d v="1899-12-30T00:03:32"/>
    <d v="1899-12-30T00:03:32"/>
    <s v="OK"/>
    <m/>
    <m/>
    <d v="1899-12-30T00:00:00"/>
    <d v="1899-12-30T00:08:32"/>
    <n v="6"/>
    <n v="-2.4537037036999609E-3"/>
    <n v="8.533333333339197"/>
    <n v="6"/>
    <s v="Si"/>
  </r>
  <r>
    <s v="CCTF"/>
    <s v="2024017009"/>
    <x v="0"/>
    <s v="ER8437BBF"/>
    <s v="E8087HNJ"/>
    <d v="2024-12-27T00:00:00"/>
    <m/>
    <s v="2693"/>
    <x v="13"/>
    <s v="PA"/>
    <s v="PA"/>
    <m/>
    <d v="2024-12-27T00:00:00"/>
    <d v="1899-12-30T07:04:14"/>
    <d v="2024-12-27T00:00:00"/>
    <d v="1899-12-30T07:08:18"/>
    <d v="2024-12-27T00:00:00"/>
    <d v="1899-12-30T07:13:06"/>
    <x v="111"/>
    <s v="E_JAZCONA"/>
    <s v="507102232"/>
    <s v="FBO"/>
    <d v="1899-12-30T00:08:52"/>
    <d v="1899-12-30T00:04:48"/>
    <d v="1899-12-30T00:04:04"/>
    <s v="Ensacado"/>
    <s v="E002"/>
    <x v="2"/>
    <d v="1899-12-30T00:08:52"/>
    <d v="1899-12-30T00:04:48"/>
    <n v="7"/>
    <x v="0"/>
    <x v="0"/>
    <x v="2"/>
    <n v="1"/>
    <n v="0"/>
    <s v="KO"/>
    <s v="Ensacado"/>
    <x v="0"/>
    <n v="1"/>
    <s v="M. TENERIFE"/>
    <s v="A"/>
    <d v="1899-12-30T00:04:04"/>
    <d v="1899-12-30T00:04:04"/>
    <s v="OK"/>
    <m/>
    <m/>
    <d v="1899-12-30T00:00:00"/>
    <d v="1899-12-30T00:08:52"/>
    <n v="6"/>
    <d v="1899-12-30T00:04:04"/>
    <n v="8.8666666666703975"/>
    <n v="7"/>
    <s v="Si"/>
  </r>
  <r>
    <s v="CCTF"/>
    <s v="2024017010"/>
    <x v="0"/>
    <s v="ER8437BBF"/>
    <s v="E8087HNJ"/>
    <d v="2024-12-27T00:00:00"/>
    <m/>
    <s v="2693"/>
    <x v="13"/>
    <s v="PA"/>
    <s v="PA"/>
    <m/>
    <d v="2024-12-27T00:00:00"/>
    <d v="1899-12-30T07:13:46"/>
    <d v="2024-12-27T00:00:00"/>
    <d v="1899-12-30T07:10:49"/>
    <d v="2024-12-27T00:00:00"/>
    <d v="1899-12-30T07:15:39"/>
    <x v="112"/>
    <s v="E_JAZCONA"/>
    <s v="507102233"/>
    <s v="FBO"/>
    <d v="1899-12-30T00:07:47"/>
    <d v="1899-12-30T00:04:50"/>
    <d v="1899-12-30T00:02:57"/>
    <s v="Ensacado"/>
    <s v="E002"/>
    <x v="2"/>
    <d v="1899-12-30T00:01:53"/>
    <d v="1899-12-30T00:04:50"/>
    <n v="7"/>
    <x v="0"/>
    <x v="0"/>
    <x v="2"/>
    <n v="1"/>
    <n v="0"/>
    <s v="KO"/>
    <s v="Ensacado"/>
    <x v="0"/>
    <n v="1"/>
    <s v="M. TENERIFE"/>
    <s v="A"/>
    <d v="1899-12-30T00:02:57"/>
    <d v="1899-12-30T00:02:57"/>
    <s v="KO"/>
    <m/>
    <m/>
    <d v="1899-12-30T00:00:00"/>
    <d v="1899-12-30T00:01:53"/>
    <n v="6"/>
    <n v="-2.0486111111099881E-3"/>
    <n v="1.8833333333328017"/>
    <n v="7"/>
    <s v="Si"/>
  </r>
  <r>
    <s v="CCTF"/>
    <s v="2024017012"/>
    <x v="0"/>
    <s v="ER8173BDN"/>
    <s v="E5866LGS"/>
    <d v="2024-12-27T00:00:00"/>
    <m/>
    <s v="2693"/>
    <x v="13"/>
    <s v="PA"/>
    <s v="PA"/>
    <m/>
    <d v="2024-12-27T00:00:00"/>
    <d v="1899-12-30T08:00:56"/>
    <d v="2024-12-27T00:00:00"/>
    <d v="1899-12-30T08:12:26"/>
    <d v="2024-12-27T00:00:00"/>
    <d v="1899-12-30T08:17:34"/>
    <x v="0"/>
    <s v="RFCPI"/>
    <s v="507102236"/>
    <s v="FBO"/>
    <d v="1899-12-30T00:16:38"/>
    <d v="1899-12-30T00:05:08"/>
    <d v="1899-12-30T00:11:30"/>
    <s v="Ensacado"/>
    <s v="E002"/>
    <x v="2"/>
    <d v="1899-12-30T00:16:38"/>
    <d v="1899-12-30T00:05:08"/>
    <n v="8"/>
    <x v="0"/>
    <x v="0"/>
    <x v="2"/>
    <n v="0"/>
    <n v="0"/>
    <s v="OK"/>
    <s v="Ensacado"/>
    <x v="0"/>
    <n v="0"/>
    <s v="M. TENERIFE"/>
    <s v="A"/>
    <d v="1899-12-30T00:11:30"/>
    <d v="1899-12-30T00:11:30"/>
    <s v="OK"/>
    <m/>
    <m/>
    <d v="1899-12-30T00:00:00"/>
    <d v="1899-12-30T00:16:38"/>
    <n v="6"/>
    <d v="1899-12-30T00:11:30"/>
    <n v="16.633333333339184"/>
    <n v="8"/>
    <s v="Si"/>
  </r>
  <r>
    <s v="CCTF"/>
    <s v="2024017013"/>
    <x v="0"/>
    <s v="E4620MJS"/>
    <m/>
    <d v="2024-12-27T00:00:00"/>
    <m/>
    <s v="3208"/>
    <x v="12"/>
    <s v="PA"/>
    <m/>
    <m/>
    <d v="2024-12-27T00:00:00"/>
    <d v="1899-12-30T08:16:24"/>
    <d v="2024-12-27T00:00:00"/>
    <d v="1899-12-30T08:12:55"/>
    <d v="2024-12-27T00:00:00"/>
    <d v="1899-12-30T08:22:20"/>
    <x v="113"/>
    <s v="E_JAZCONA"/>
    <s v="507102237"/>
    <s v="FBO"/>
    <d v="1899-12-30T00:12:54"/>
    <d v="1899-12-30T00:09:25"/>
    <d v="1899-12-30T00:03:29"/>
    <s v="Ensacado"/>
    <s v="E002"/>
    <x v="1"/>
    <d v="1899-12-30T00:05:56"/>
    <d v="1899-12-30T00:09:25"/>
    <n v="8"/>
    <x v="0"/>
    <x v="0"/>
    <x v="2"/>
    <n v="1"/>
    <n v="0"/>
    <s v="KO"/>
    <s v="Ensacado"/>
    <x v="0"/>
    <n v="1"/>
    <s v="M. TENERIFE"/>
    <s v="A"/>
    <d v="1899-12-30T00:03:29"/>
    <d v="1899-12-30T00:03:29"/>
    <s v="OK"/>
    <m/>
    <m/>
    <d v="1899-12-30T00:00:00"/>
    <d v="1899-12-30T00:05:56"/>
    <n v="6"/>
    <n v="-2.4189814814800092E-3"/>
    <n v="5.9333333333327953"/>
    <n v="8"/>
    <s v="Si"/>
  </r>
  <r>
    <s v="CCTF"/>
    <s v="2024017014"/>
    <x v="0"/>
    <s v="E4877KTM"/>
    <m/>
    <d v="2024-12-27T00:00:00"/>
    <m/>
    <s v="3208"/>
    <x v="12"/>
    <s v="PA"/>
    <s v="PA"/>
    <m/>
    <d v="2024-12-27T00:00:00"/>
    <d v="1899-12-30T08:29:33"/>
    <d v="2024-12-27T00:00:00"/>
    <d v="1899-12-30T08:25:34"/>
    <d v="2024-12-27T00:00:00"/>
    <d v="1899-12-30T08:31:06"/>
    <x v="0"/>
    <s v="RFCPI"/>
    <s v="507102238"/>
    <s v="FBO"/>
    <d v="1899-12-30T00:09:31"/>
    <d v="1899-12-30T00:05:32"/>
    <d v="1899-12-30T00:03:59"/>
    <s v="Ensacado"/>
    <s v="E002"/>
    <x v="1"/>
    <d v="1899-12-30T00:01:33"/>
    <d v="1899-12-30T00:05:32"/>
    <n v="8"/>
    <x v="0"/>
    <x v="0"/>
    <x v="2"/>
    <n v="1"/>
    <n v="0"/>
    <s v="KO"/>
    <s v="Ensacado"/>
    <x v="0"/>
    <n v="1"/>
    <s v="M. TENERIFE"/>
    <s v="A"/>
    <d v="1899-12-30T00:03:59"/>
    <d v="1899-12-30T00:03:59"/>
    <s v="KO"/>
    <m/>
    <m/>
    <d v="1899-12-30T00:00:00"/>
    <d v="1899-12-30T00:01:33"/>
    <n v="6"/>
    <n v="-2.7662037037100018E-3"/>
    <n v="1.5500000000016012"/>
    <n v="8"/>
    <s v="Si"/>
  </r>
  <r>
    <s v="CCTF"/>
    <s v="2024017017"/>
    <x v="0"/>
    <s v="E6124DNB"/>
    <m/>
    <d v="2024-12-27T00:00:00"/>
    <m/>
    <s v="3208"/>
    <x v="12"/>
    <s v="PA"/>
    <s v="PA"/>
    <m/>
    <d v="2024-12-27T00:00:00"/>
    <d v="1899-12-30T08:42:14"/>
    <d v="2024-12-27T00:00:00"/>
    <d v="1899-12-30T08:39:39"/>
    <d v="2024-12-27T00:00:00"/>
    <d v="1899-12-30T08:45:33"/>
    <x v="0"/>
    <s v="RFCPI"/>
    <s v="507102239"/>
    <s v="FBO"/>
    <d v="1899-12-30T00:08:29"/>
    <d v="1899-12-30T00:05:54"/>
    <d v="1899-12-30T00:02:35"/>
    <s v="Ensacado"/>
    <s v="E002"/>
    <x v="1"/>
    <d v="1899-12-30T00:03:19"/>
    <d v="1899-12-30T00:05:54"/>
    <n v="8"/>
    <x v="0"/>
    <x v="0"/>
    <x v="2"/>
    <n v="1"/>
    <n v="0"/>
    <s v="KO"/>
    <s v="Ensacado"/>
    <x v="0"/>
    <n v="1"/>
    <s v="M. TENERIFE"/>
    <s v="A"/>
    <d v="1899-12-30T00:02:35"/>
    <d v="1899-12-30T00:02:35"/>
    <s v="OK"/>
    <m/>
    <m/>
    <d v="1899-12-30T00:00:00"/>
    <d v="1899-12-30T00:03:19"/>
    <n v="6"/>
    <n v="-1.7939814814799671E-3"/>
    <n v="3.3166666666656131"/>
    <n v="8"/>
    <s v="Si"/>
  </r>
  <r>
    <s v="CCTF"/>
    <s v="2024017018"/>
    <x v="0"/>
    <s v="ER8050BBH"/>
    <s v="E5980LLH"/>
    <d v="2024-12-27T00:00:00"/>
    <m/>
    <s v="3126"/>
    <x v="11"/>
    <s v="S1D"/>
    <s v="S1D"/>
    <m/>
    <d v="2024-12-27T00:00:00"/>
    <d v="1899-12-30T08:43:53"/>
    <d v="2024-12-27T00:00:00"/>
    <d v="1899-12-30T08:41:50"/>
    <d v="2024-12-27T00:00:00"/>
    <d v="1899-12-30T09:11:20"/>
    <x v="0"/>
    <s v="RFCPI"/>
    <s v="507102240"/>
    <s v="FBO"/>
    <d v="1899-12-30T00:31:33"/>
    <d v="1899-12-30T00:29:30"/>
    <d v="1899-12-30T00:02:03"/>
    <s v="Granel"/>
    <s v="E001"/>
    <x v="2"/>
    <d v="1899-12-30T00:27:27"/>
    <d v="1899-12-30T00:29:30"/>
    <n v="8"/>
    <x v="0"/>
    <x v="0"/>
    <x v="1"/>
    <n v="0"/>
    <n v="0"/>
    <s v="OK"/>
    <s v="Granel"/>
    <x v="0"/>
    <n v="0"/>
    <s v="M. TENERIFE"/>
    <s v="A"/>
    <d v="1899-12-30T00:02:03"/>
    <d v="1899-12-30T00:02:03"/>
    <s v="OK"/>
    <m/>
    <m/>
    <d v="1899-12-30T00:00:00"/>
    <d v="1899-12-30T00:27:27"/>
    <n v="6"/>
    <n v="-1.4236111111100014E-3"/>
    <n v="27.449999999999974"/>
    <n v="9"/>
    <s v="Si"/>
  </r>
  <r>
    <s v="CCTF"/>
    <s v="2024017026"/>
    <x v="0"/>
    <s v="ER0132BBR"/>
    <s v="E6642HNW"/>
    <d v="2024-12-27T00:00:00"/>
    <m/>
    <s v="2693"/>
    <x v="13"/>
    <s v="PA"/>
    <s v="PA"/>
    <m/>
    <d v="2024-12-27T00:00:00"/>
    <d v="1899-12-30T09:24:25"/>
    <d v="2024-12-27T00:00:00"/>
    <d v="1899-12-30T09:21:48"/>
    <d v="2024-12-27T00:00:00"/>
    <d v="1899-12-30T09:48:07"/>
    <x v="0"/>
    <s v="RFCPI"/>
    <s v="507102242"/>
    <s v="FBO"/>
    <d v="1899-12-30T00:28:56"/>
    <d v="1899-12-30T00:26:19"/>
    <d v="1899-12-30T00:02:37"/>
    <s v="Ensacado"/>
    <s v="E002"/>
    <x v="2"/>
    <d v="1899-12-30T00:23:42"/>
    <d v="1899-12-30T00:26:19"/>
    <n v="9"/>
    <x v="0"/>
    <x v="0"/>
    <x v="2"/>
    <n v="0"/>
    <n v="0"/>
    <s v="OK"/>
    <s v="Ensacado"/>
    <x v="0"/>
    <n v="0"/>
    <s v="M. TENERIFE"/>
    <s v="A"/>
    <d v="1899-12-30T00:02:37"/>
    <d v="1899-12-30T00:02:37"/>
    <s v="OK"/>
    <m/>
    <m/>
    <d v="1899-12-30T00:00:00"/>
    <d v="1899-12-30T00:23:42"/>
    <n v="6"/>
    <n v="-1.8171296296300432E-3"/>
    <n v="23.69999999999515"/>
    <n v="9"/>
    <s v="Si"/>
  </r>
  <r>
    <s v="CCTF"/>
    <s v="2024017031"/>
    <x v="0"/>
    <s v="ER8437BBF"/>
    <s v="E8087HNJ"/>
    <d v="2024-12-27T00:00:00"/>
    <m/>
    <s v="2758"/>
    <x v="15"/>
    <s v="PA"/>
    <s v="PA"/>
    <m/>
    <d v="2024-12-27T00:00:00"/>
    <d v="1899-12-30T09:48:15"/>
    <d v="2024-12-27T00:00:00"/>
    <d v="1899-12-30T09:49:49"/>
    <d v="2024-12-27T00:00:00"/>
    <d v="1899-12-30T09:54:30"/>
    <x v="37"/>
    <s v="E_JAZCONA"/>
    <s v="507102243"/>
    <s v="FBO"/>
    <d v="1899-12-30T00:06:15"/>
    <d v="1899-12-30T00:04:41"/>
    <d v="1899-12-30T00:01:34"/>
    <s v="Ensacado"/>
    <s v="E002"/>
    <x v="2"/>
    <d v="1899-12-30T00:06:15"/>
    <d v="1899-12-30T00:04:41"/>
    <n v="9"/>
    <x v="0"/>
    <x v="0"/>
    <x v="2"/>
    <n v="1"/>
    <n v="0"/>
    <s v="KO"/>
    <s v="Ensacado"/>
    <x v="0"/>
    <n v="1"/>
    <s v="M. TENERIFE"/>
    <s v="A"/>
    <d v="1899-12-30T00:01:34"/>
    <d v="1899-12-30T00:01:34"/>
    <s v="OK"/>
    <m/>
    <m/>
    <d v="1899-12-30T00:00:00"/>
    <d v="1899-12-30T00:06:15"/>
    <n v="6"/>
    <d v="1899-12-30T00:01:34"/>
    <n v="6.2500000000031353"/>
    <n v="9"/>
    <s v="Si"/>
  </r>
  <r>
    <s v="CCTF"/>
    <s v="2024017038"/>
    <x v="0"/>
    <s v="ER6669BBL"/>
    <s v="E6110KPL"/>
    <d v="2024-12-27T00:00:00"/>
    <m/>
    <s v="3126"/>
    <x v="11"/>
    <s v="S2D"/>
    <s v="S2D"/>
    <m/>
    <d v="2024-12-27T00:00:00"/>
    <d v="1899-12-30T10:40:29"/>
    <d v="2024-12-27T00:00:00"/>
    <d v="1899-12-30T10:37:27"/>
    <d v="2024-12-27T00:00:00"/>
    <d v="1899-12-30T11:01:51"/>
    <x v="0"/>
    <s v="RFCPI"/>
    <s v="507102246"/>
    <s v="FBO"/>
    <d v="1899-12-30T00:27:26"/>
    <d v="1899-12-30T00:24:24"/>
    <d v="1899-12-30T00:03:02"/>
    <s v="Granel"/>
    <s v="E001"/>
    <x v="2"/>
    <d v="1899-12-30T00:21:22"/>
    <d v="1899-12-30T00:24:24"/>
    <n v="10"/>
    <x v="0"/>
    <x v="0"/>
    <x v="1"/>
    <n v="0"/>
    <n v="0"/>
    <s v="OK"/>
    <s v="Granel"/>
    <x v="0"/>
    <n v="0"/>
    <s v="M. TENERIFE"/>
    <s v="A"/>
    <d v="1899-12-30T00:03:02"/>
    <d v="1899-12-30T00:03:02"/>
    <s v="OK"/>
    <m/>
    <m/>
    <d v="1899-12-30T00:00:00"/>
    <d v="1899-12-30T00:21:22"/>
    <n v="6"/>
    <n v="-2.1064814814800159E-3"/>
    <n v="21.366666666676828"/>
    <n v="11"/>
    <s v="Si"/>
  </r>
  <r>
    <s v="CCTF"/>
    <s v="2024017044"/>
    <x v="0"/>
    <s v="ETF02294R"/>
    <s v="E0184KJL"/>
    <d v="2024-12-27T00:00:00"/>
    <m/>
    <s v="2693"/>
    <x v="13"/>
    <s v="PA"/>
    <s v="PA"/>
    <m/>
    <d v="2024-12-27T00:00:00"/>
    <d v="1899-12-30T11:05:44"/>
    <d v="2024-12-27T00:00:00"/>
    <d v="1899-12-30T11:02:55"/>
    <d v="2024-12-27T00:00:00"/>
    <d v="1899-12-30T11:07:36"/>
    <x v="114"/>
    <s v="E_JAZCONA"/>
    <s v="507102247"/>
    <s v="FBO"/>
    <d v="1899-12-30T00:07:30"/>
    <d v="1899-12-30T00:04:41"/>
    <d v="1899-12-30T00:02:49"/>
    <s v="Ensacado"/>
    <s v="E002"/>
    <x v="2"/>
    <d v="1899-12-30T00:01:52"/>
    <d v="1899-12-30T00:04:41"/>
    <n v="11"/>
    <x v="0"/>
    <x v="0"/>
    <x v="2"/>
    <n v="1"/>
    <n v="0"/>
    <s v="KO"/>
    <s v="Ensacado"/>
    <x v="0"/>
    <n v="1"/>
    <s v="M. TENERIFE"/>
    <s v="A"/>
    <d v="1899-12-30T00:02:49"/>
    <d v="1899-12-30T00:02:49"/>
    <s v="KO"/>
    <m/>
    <m/>
    <d v="1899-12-30T00:00:00"/>
    <d v="1899-12-30T00:01:52"/>
    <n v="6"/>
    <n v="-1.9560185185100165E-3"/>
    <n v="1.8666666666719411"/>
    <n v="11"/>
    <s v="Si"/>
  </r>
  <r>
    <s v="CCTF"/>
    <s v="2024017045"/>
    <x v="0"/>
    <s v="ETF02294R"/>
    <s v="E0184KJL"/>
    <d v="2024-12-27T00:00:00"/>
    <m/>
    <s v="2693"/>
    <x v="13"/>
    <s v="PA"/>
    <s v="PA"/>
    <m/>
    <d v="2024-12-27T00:00:00"/>
    <d v="1899-12-30T11:08:53"/>
    <d v="2024-12-27T00:00:00"/>
    <d v="1899-12-30T11:05:10"/>
    <d v="2024-12-27T00:00:00"/>
    <d v="1899-12-30T11:09:55"/>
    <x v="19"/>
    <s v="E_JAZCONA"/>
    <s v="507102248"/>
    <s v="FBO"/>
    <d v="1899-12-30T00:08:28"/>
    <d v="1899-12-30T00:04:45"/>
    <d v="1899-12-30T00:03:43"/>
    <s v="Ensacado"/>
    <s v="E002"/>
    <x v="2"/>
    <d v="1899-12-30T00:01:02"/>
    <d v="1899-12-30T00:04:45"/>
    <n v="11"/>
    <x v="0"/>
    <x v="0"/>
    <x v="2"/>
    <n v="1"/>
    <n v="0"/>
    <s v="KO"/>
    <s v="Ensacado"/>
    <x v="0"/>
    <n v="1"/>
    <s v="M. TENERIFE"/>
    <s v="A"/>
    <d v="1899-12-30T00:03:43"/>
    <d v="1899-12-30T00:03:43"/>
    <s v="KO"/>
    <m/>
    <m/>
    <d v="1899-12-30T00:00:00"/>
    <d v="1899-12-30T00:01:02"/>
    <n v="6"/>
    <n v="-2.5810185185100032E-3"/>
    <n v="1.0333333333439398"/>
    <n v="11"/>
    <s v="Si"/>
  </r>
  <r>
    <s v="CCTF"/>
    <s v="2024017046"/>
    <x v="0"/>
    <s v="ETF02294R"/>
    <s v="E0184KJL"/>
    <d v="2024-12-27T00:00:00"/>
    <m/>
    <s v="3208"/>
    <x v="12"/>
    <s v="PA"/>
    <s v="PA"/>
    <m/>
    <d v="2024-12-27T00:00:00"/>
    <d v="1899-12-30T11:10:48"/>
    <d v="2024-12-27T00:00:00"/>
    <d v="1899-12-30T11:06:56"/>
    <d v="2024-12-27T00:00:00"/>
    <d v="1899-12-30T11:11:35"/>
    <x v="115"/>
    <s v="E_JAZCONA"/>
    <s v="507102249"/>
    <s v="FBO"/>
    <d v="1899-12-30T00:08:31"/>
    <d v="1899-12-30T00:04:39"/>
    <d v="1899-12-30T00:03:52"/>
    <s v="Ensacado"/>
    <s v="E002"/>
    <x v="2"/>
    <d v="1899-12-30T00:00:47"/>
    <d v="1899-12-30T00:04:39"/>
    <n v="11"/>
    <x v="0"/>
    <x v="0"/>
    <x v="2"/>
    <n v="1"/>
    <n v="0"/>
    <s v="KO"/>
    <s v="Ensacado"/>
    <x v="0"/>
    <n v="1"/>
    <s v="M. TENERIFE"/>
    <s v="A"/>
    <d v="1899-12-30T00:03:52"/>
    <d v="1899-12-30T00:03:52"/>
    <s v="KO"/>
    <m/>
    <m/>
    <d v="1899-12-30T00:00:00"/>
    <d v="1899-12-30T00:00:47"/>
    <n v="6"/>
    <n v="-2.6851851851800168E-3"/>
    <n v="0.78333333333119093"/>
    <n v="11"/>
    <s v="Si"/>
  </r>
  <r>
    <s v="CCTF"/>
    <s v="2024017041"/>
    <x v="0"/>
    <s v="ER0260BCH"/>
    <s v="E1160JXP"/>
    <d v="2024-12-27T00:00:00"/>
    <m/>
    <s v="3208"/>
    <x v="12"/>
    <s v="PA"/>
    <s v="PA"/>
    <m/>
    <d v="2024-12-27T00:00:00"/>
    <d v="1899-12-30T11:01:40"/>
    <d v="2024-12-27T00:00:00"/>
    <d v="1899-12-30T10:57:52"/>
    <d v="2024-12-27T00:00:00"/>
    <d v="1899-12-30T11:16:14"/>
    <x v="0"/>
    <s v="RFCPI"/>
    <s v="507102250"/>
    <s v="FBO"/>
    <d v="1899-12-30T00:22:10"/>
    <d v="1899-12-30T00:18:22"/>
    <d v="1899-12-30T00:03:48"/>
    <s v="Ensacado"/>
    <s v="E002"/>
    <x v="2"/>
    <d v="1899-12-30T00:14:34"/>
    <d v="1899-12-30T00:18:22"/>
    <n v="11"/>
    <x v="0"/>
    <x v="0"/>
    <x v="2"/>
    <n v="0"/>
    <n v="0"/>
    <s v="OK"/>
    <s v="Ensacado"/>
    <x v="0"/>
    <n v="0"/>
    <s v="M. TENERIFE"/>
    <s v="A"/>
    <d v="1899-12-30T00:03:48"/>
    <d v="1899-12-30T00:03:48"/>
    <s v="OK"/>
    <m/>
    <m/>
    <d v="1899-12-30T00:00:00"/>
    <d v="1899-12-30T00:14:34"/>
    <n v="6"/>
    <n v="-2.6388888888899675E-3"/>
    <n v="14.566666666665613"/>
    <n v="11"/>
    <s v="Si"/>
  </r>
  <r>
    <s v="CCTF"/>
    <s v="2024017049"/>
    <x v="0"/>
    <s v="ER8050BBH"/>
    <s v="E5980LLH"/>
    <d v="2024-12-27T00:00:00"/>
    <m/>
    <s v="3126"/>
    <x v="11"/>
    <s v="S1D"/>
    <s v="S1D"/>
    <m/>
    <d v="2024-12-27T00:00:00"/>
    <d v="1899-12-30T11:27:30"/>
    <d v="2024-12-27T00:00:00"/>
    <d v="1899-12-30T11:24:19"/>
    <d v="2024-12-27T00:00:00"/>
    <d v="1899-12-30T11:44:15"/>
    <x v="0"/>
    <s v="RFCPI"/>
    <s v="507102253"/>
    <s v="FBO"/>
    <d v="1899-12-30T00:23:07"/>
    <d v="1899-12-30T00:19:56"/>
    <d v="1899-12-30T00:03:11"/>
    <s v="Granel"/>
    <s v="E001"/>
    <x v="2"/>
    <d v="1899-12-30T00:16:45"/>
    <d v="1899-12-30T00:19:56"/>
    <n v="11"/>
    <x v="0"/>
    <x v="0"/>
    <x v="1"/>
    <n v="0"/>
    <n v="0"/>
    <s v="OK"/>
    <s v="Granel"/>
    <x v="0"/>
    <n v="0"/>
    <s v="M. TENERIFE"/>
    <s v="A"/>
    <d v="1899-12-30T00:03:11"/>
    <d v="1899-12-30T00:03:11"/>
    <s v="OK"/>
    <m/>
    <m/>
    <d v="1899-12-30T00:00:00"/>
    <d v="1899-12-30T00:16:45"/>
    <n v="6"/>
    <n v="-2.2106481481500295E-3"/>
    <n v="16.749999999993584"/>
    <n v="11"/>
    <s v="Si"/>
  </r>
  <r>
    <s v="CCTF"/>
    <s v="2024017050"/>
    <x v="0"/>
    <s v="ER0132BBR"/>
    <s v="E6642HNW"/>
    <d v="2024-12-27T00:00:00"/>
    <m/>
    <s v="2693"/>
    <x v="13"/>
    <s v="PA"/>
    <s v="PA"/>
    <m/>
    <d v="2024-12-27T00:00:00"/>
    <d v="1899-12-30T11:31:19"/>
    <d v="2024-12-27T00:00:00"/>
    <d v="1899-12-30T11:45:19"/>
    <d v="2024-12-27T00:00:00"/>
    <d v="1899-12-30T12:03:22"/>
    <x v="0"/>
    <s v="RFCPI"/>
    <s v="507102255"/>
    <s v="FBO"/>
    <d v="1899-12-30T00:32:03"/>
    <d v="1899-12-30T00:18:03"/>
    <d v="1899-12-30T00:14:00"/>
    <s v="Ensacado"/>
    <s v="E002"/>
    <x v="2"/>
    <d v="1899-12-30T00:32:03"/>
    <d v="1899-12-30T00:18:03"/>
    <n v="11"/>
    <x v="0"/>
    <x v="0"/>
    <x v="2"/>
    <n v="0"/>
    <n v="0"/>
    <s v="OK"/>
    <s v="Ensacado"/>
    <x v="0"/>
    <n v="0"/>
    <s v="M. TENERIFE"/>
    <s v="A"/>
    <d v="1899-12-30T00:14:00"/>
    <d v="1899-12-30T00:14:00"/>
    <s v="OK"/>
    <m/>
    <m/>
    <d v="1899-12-30T00:00:00"/>
    <d v="1899-12-30T00:32:03"/>
    <n v="6"/>
    <d v="1899-12-30T00:14:00"/>
    <n v="32.049999999993581"/>
    <n v="12"/>
    <s v="Si"/>
  </r>
  <r>
    <s v="CCTF"/>
    <s v="2024017053"/>
    <x v="0"/>
    <s v="ER6743BBR"/>
    <s v="E5005KYF"/>
    <d v="2024-12-27T00:00:00"/>
    <m/>
    <s v="3208"/>
    <x v="12"/>
    <s v="PA"/>
    <s v="PA"/>
    <m/>
    <d v="2024-12-27T00:00:00"/>
    <d v="1899-12-30T12:13:27"/>
    <d v="2024-12-27T00:00:00"/>
    <d v="1899-12-30T12:10:07"/>
    <d v="2024-12-27T00:00:00"/>
    <d v="1899-12-30T12:18:46"/>
    <x v="0"/>
    <s v="RFCPI"/>
    <s v="507102257"/>
    <s v="FBO"/>
    <d v="1899-12-30T00:11:59"/>
    <d v="1899-12-30T00:08:39"/>
    <d v="1899-12-30T00:03:20"/>
    <s v="Ensacado"/>
    <s v="E002"/>
    <x v="2"/>
    <d v="1899-12-30T00:05:19"/>
    <d v="1899-12-30T00:08:39"/>
    <n v="12"/>
    <x v="0"/>
    <x v="0"/>
    <x v="2"/>
    <n v="1"/>
    <n v="0"/>
    <s v="KO"/>
    <s v="Ensacado"/>
    <x v="0"/>
    <n v="1"/>
    <s v="M. TENERIFE"/>
    <s v="A"/>
    <d v="1899-12-30T00:03:20"/>
    <d v="1899-12-30T00:03:20"/>
    <s v="OK"/>
    <m/>
    <m/>
    <d v="1899-12-30T00:00:00"/>
    <d v="1899-12-30T00:05:19"/>
    <n v="6"/>
    <n v="-2.3148148148199876E-3"/>
    <n v="5.3166666666671247"/>
    <n v="12"/>
    <s v="Si"/>
  </r>
  <r>
    <s v="CCTF"/>
    <s v="2024017058"/>
    <x v="0"/>
    <s v="E6823MLJ"/>
    <m/>
    <d v="2024-12-27T00:00:00"/>
    <m/>
    <s v="3208"/>
    <x v="12"/>
    <s v="PA"/>
    <s v="PA"/>
    <m/>
    <d v="2024-12-27T00:00:00"/>
    <d v="1899-12-30T12:57:53"/>
    <d v="2024-12-27T00:00:00"/>
    <d v="1899-12-30T12:54:22"/>
    <d v="2024-12-27T00:00:00"/>
    <d v="1899-12-30T12:59:28"/>
    <x v="0"/>
    <s v="RFCPI"/>
    <s v="507102258"/>
    <s v="EXW"/>
    <d v="1899-12-30T00:08:37"/>
    <d v="1899-12-30T00:05:06"/>
    <d v="1899-12-30T00:03:31"/>
    <s v="Ensacado"/>
    <s v="E002"/>
    <x v="1"/>
    <d v="1899-12-30T00:01:35"/>
    <d v="1899-12-30T00:05:06"/>
    <n v="12"/>
    <x v="0"/>
    <x v="0"/>
    <x v="2"/>
    <n v="1"/>
    <n v="0"/>
    <s v="KO"/>
    <s v="Ensacado"/>
    <x v="0"/>
    <n v="1"/>
    <s v="M. TENERIFE"/>
    <s v="A"/>
    <d v="1899-12-30T00:03:31"/>
    <d v="1899-12-30T00:03:31"/>
    <s v="KO"/>
    <m/>
    <m/>
    <d v="1899-12-30T00:00:00"/>
    <d v="1899-12-30T00:01:35"/>
    <n v="6"/>
    <n v="-2.4421296296299744E-3"/>
    <n v="1.5833333333376309"/>
    <n v="12"/>
    <s v="Si"/>
  </r>
  <r>
    <s v="CCTF"/>
    <s v="2024017063"/>
    <x v="0"/>
    <s v="ER8437BBF"/>
    <s v="E8087HNJ"/>
    <d v="2024-12-27T00:00:00"/>
    <m/>
    <s v="2693"/>
    <x v="13"/>
    <s v="PA"/>
    <s v="PA"/>
    <m/>
    <d v="2024-12-27T00:00:00"/>
    <d v="1899-12-30T13:23:40"/>
    <d v="2024-12-27T00:00:00"/>
    <d v="1899-12-30T13:19:54"/>
    <d v="2024-12-27T00:00:00"/>
    <d v="1899-12-30T13:24:37"/>
    <x v="64"/>
    <s v="E_JAZCONA"/>
    <s v="507102259"/>
    <s v="FBO"/>
    <d v="1899-12-30T00:08:29"/>
    <d v="1899-12-30T00:04:43"/>
    <d v="1899-12-30T00:03:46"/>
    <s v="Ensacado"/>
    <s v="E002"/>
    <x v="2"/>
    <d v="1899-12-30T00:00:57"/>
    <d v="1899-12-30T00:04:43"/>
    <n v="13"/>
    <x v="0"/>
    <x v="0"/>
    <x v="2"/>
    <n v="1"/>
    <n v="0"/>
    <s v="KO"/>
    <s v="Ensacado"/>
    <x v="0"/>
    <n v="1"/>
    <s v="M. TENERIFE"/>
    <s v="A"/>
    <d v="1899-12-30T00:03:46"/>
    <d v="1899-12-30T00:03:46"/>
    <s v="KO"/>
    <m/>
    <m/>
    <d v="1899-12-30T00:00:00"/>
    <d v="1899-12-30T00:00:57"/>
    <n v="6"/>
    <n v="-2.6157407407400024E-3"/>
    <n v="0.94999999999679119"/>
    <n v="13"/>
    <s v="Si"/>
  </r>
  <r>
    <s v="CCTF"/>
    <s v="2024017065"/>
    <x v="0"/>
    <s v="ER8173BDN"/>
    <s v="E5866LGS"/>
    <d v="2024-12-27T00:00:00"/>
    <m/>
    <s v="3208"/>
    <x v="12"/>
    <s v="PA"/>
    <s v="PA"/>
    <m/>
    <d v="2024-12-27T00:00:00"/>
    <d v="1899-12-30T13:36:32"/>
    <d v="2024-12-27T00:00:00"/>
    <d v="1899-12-30T13:33:03"/>
    <d v="2024-12-27T00:00:00"/>
    <d v="1899-12-30T13:48:30"/>
    <x v="0"/>
    <s v="RFCPI"/>
    <s v="507102260"/>
    <s v="FBO"/>
    <d v="1899-12-30T00:18:56"/>
    <d v="1899-12-30T00:15:27"/>
    <d v="1899-12-30T00:03:29"/>
    <s v="Ensacado"/>
    <s v="E002"/>
    <x v="2"/>
    <d v="1899-12-30T00:11:58"/>
    <d v="1899-12-30T00:15:27"/>
    <n v="13"/>
    <x v="0"/>
    <x v="0"/>
    <x v="2"/>
    <n v="0"/>
    <n v="0"/>
    <s v="OK"/>
    <s v="Ensacado"/>
    <x v="0"/>
    <n v="0"/>
    <s v="M. TENERIFE"/>
    <s v="A"/>
    <d v="1899-12-30T00:03:29"/>
    <d v="1899-12-30T00:03:29"/>
    <s v="OK"/>
    <m/>
    <m/>
    <d v="1899-12-30T00:00:00"/>
    <d v="1899-12-30T00:11:58"/>
    <n v="6"/>
    <n v="-2.4189814814800092E-3"/>
    <n v="11.966666666659211"/>
    <n v="13"/>
    <s v="Si"/>
  </r>
  <r>
    <s v="CCTF"/>
    <s v="2024017070"/>
    <x v="0"/>
    <s v="ER2364BCS"/>
    <s v="E0206FKT"/>
    <d v="2024-12-27T00:00:00"/>
    <m/>
    <s v="3208"/>
    <x v="12"/>
    <s v="PA"/>
    <m/>
    <m/>
    <d v="2024-12-27T00:00:00"/>
    <d v="1899-12-30T17:19:56"/>
    <d v="2024-12-27T00:00:00"/>
    <d v="1899-12-30T17:27:16"/>
    <d v="2024-12-27T00:00:00"/>
    <d v="1899-12-30T17:27:50"/>
    <x v="45"/>
    <s v="E_JPEREZ1"/>
    <s v="507102262"/>
    <s v="FBO"/>
    <d v="1899-12-30T00:07:54"/>
    <d v="1899-12-30T00:00:34"/>
    <d v="1899-12-30T00:07:20"/>
    <s v="Ensacado"/>
    <s v="E002"/>
    <x v="1"/>
    <d v="1899-12-30T00:07:54"/>
    <d v="1899-12-30T00:00:34"/>
    <n v="17"/>
    <x v="0"/>
    <x v="0"/>
    <x v="2"/>
    <n v="1"/>
    <n v="0"/>
    <s v="KO"/>
    <s v="Ensacado"/>
    <x v="0"/>
    <n v="1"/>
    <s v="M. TENERIFE"/>
    <s v="A"/>
    <d v="1899-12-30T00:07:20"/>
    <d v="1899-12-30T00:07:20"/>
    <s v="OK"/>
    <m/>
    <m/>
    <d v="1899-12-30T00:00:00"/>
    <d v="1899-12-30T00:07:54"/>
    <n v="6"/>
    <d v="1899-12-30T00:07:20"/>
    <n v="7.8999999999983572"/>
    <n v="17"/>
    <s v="Si"/>
  </r>
  <r>
    <s v="CCTF"/>
    <s v="2024017071"/>
    <x v="0"/>
    <s v="ER8173BDN"/>
    <s v="E5866LGS"/>
    <d v="2024-12-27T00:00:00"/>
    <m/>
    <s v="3208"/>
    <x v="12"/>
    <s v="PA"/>
    <s v="PA"/>
    <m/>
    <d v="2024-12-27T00:00:00"/>
    <d v="1899-12-30T18:08:44"/>
    <d v="2024-12-27T00:00:00"/>
    <d v="1899-12-30T18:05:05"/>
    <d v="2024-12-27T00:00:00"/>
    <d v="1899-12-30T18:15:17"/>
    <x v="0"/>
    <s v="RFCPI"/>
    <s v="507102263"/>
    <s v="FBO"/>
    <d v="1899-12-30T00:13:51"/>
    <d v="1899-12-30T00:10:12"/>
    <d v="1899-12-30T00:03:39"/>
    <s v="Ensacado"/>
    <s v="E002"/>
    <x v="2"/>
    <d v="1899-12-30T00:06:33"/>
    <d v="1899-12-30T00:10:12"/>
    <n v="18"/>
    <x v="0"/>
    <x v="0"/>
    <x v="2"/>
    <n v="1"/>
    <n v="0"/>
    <s v="KO"/>
    <s v="Ensacado"/>
    <x v="0"/>
    <n v="1"/>
    <s v="M. TENERIFE"/>
    <s v="A"/>
    <d v="1899-12-30T00:03:39"/>
    <d v="1899-12-30T00:03:39"/>
    <s v="OK"/>
    <m/>
    <m/>
    <d v="1899-12-30T00:00:00"/>
    <d v="1899-12-30T00:06:33"/>
    <n v="6"/>
    <n v="-2.5347222222200649E-3"/>
    <n v="6.5500000000126946"/>
    <n v="18"/>
    <s v="Si"/>
  </r>
  <r>
    <s v="CCTF"/>
    <s v="2024017074"/>
    <x v="0"/>
    <s v="ETF02347R"/>
    <s v="E8425FKW"/>
    <d v="2024-12-30T00:00:00"/>
    <m/>
    <s v="2693"/>
    <x v="13"/>
    <s v="PA"/>
    <s v="PA"/>
    <m/>
    <d v="2024-12-30T00:00:00"/>
    <d v="1899-12-30T06:03:11"/>
    <d v="2024-12-30T00:00:00"/>
    <d v="1899-12-30T06:04:15"/>
    <d v="2024-12-30T00:00:00"/>
    <d v="1899-12-30T06:13:42"/>
    <x v="0"/>
    <s v="RFCPI"/>
    <s v="507102264"/>
    <s v="FBO"/>
    <d v="1899-12-30T00:10:31"/>
    <d v="1899-12-30T00:09:27"/>
    <d v="1899-12-30T00:01:04"/>
    <s v="Ensacado"/>
    <s v="E002"/>
    <x v="1"/>
    <d v="1899-12-30T00:10:31"/>
    <d v="1899-12-30T00:09:27"/>
    <n v="6"/>
    <x v="1"/>
    <x v="1"/>
    <x v="2"/>
    <n v="0"/>
    <n v="0"/>
    <s v="OK"/>
    <s v="Ensacado"/>
    <x v="0"/>
    <n v="0"/>
    <s v="M. TENERIFE"/>
    <s v="A"/>
    <d v="1899-12-30T00:01:04"/>
    <d v="1899-12-30T00:01:04"/>
    <s v="OK"/>
    <m/>
    <m/>
    <d v="1899-12-30T00:00:00"/>
    <d v="1899-12-30T00:10:31"/>
    <n v="2"/>
    <d v="1899-12-30T00:01:04"/>
    <n v="10.516666666665619"/>
    <n v="6"/>
    <s v="Si"/>
  </r>
  <r>
    <s v="CCTF"/>
    <s v="2024017079"/>
    <x v="0"/>
    <s v="ER8173BDN"/>
    <s v="E5866LGS"/>
    <d v="2024-12-30T00:00:00"/>
    <m/>
    <s v="2693"/>
    <x v="13"/>
    <s v="PA"/>
    <s v="PA"/>
    <m/>
    <d v="2024-12-30T00:00:00"/>
    <d v="1899-12-30T06:17:11"/>
    <d v="2024-12-30T00:00:00"/>
    <d v="1899-12-30T06:17:01"/>
    <d v="2024-12-30T00:00:00"/>
    <d v="1899-12-30T06:21:36"/>
    <x v="0"/>
    <s v="RFCPI"/>
    <s v="507102266"/>
    <s v="FBO"/>
    <d v="1899-12-30T00:04:45"/>
    <d v="1899-12-30T00:04:35"/>
    <d v="1899-12-30T00:00:10"/>
    <s v="Ensacado"/>
    <s v="E002"/>
    <x v="2"/>
    <d v="1899-12-30T00:04:25"/>
    <d v="1899-12-30T00:04:35"/>
    <n v="6"/>
    <x v="1"/>
    <x v="1"/>
    <x v="2"/>
    <n v="1"/>
    <n v="0"/>
    <s v="KO"/>
    <s v="Ensacado"/>
    <x v="0"/>
    <n v="1"/>
    <s v="M. TENERIFE"/>
    <s v="A"/>
    <d v="1899-12-30T00:00:10"/>
    <d v="1899-12-30T00:00:10"/>
    <s v="OK"/>
    <m/>
    <m/>
    <d v="1899-12-30T00:00:00"/>
    <d v="1899-12-30T00:04:25"/>
    <n v="2"/>
    <n v="-1.1574074074000018E-4"/>
    <n v="4.4166666666672239"/>
    <n v="6"/>
    <s v="Si"/>
  </r>
  <r>
    <s v="CCTF"/>
    <s v="2024017078"/>
    <x v="0"/>
    <s v="ER0132BBR"/>
    <s v="E6642HNW"/>
    <d v="2024-12-30T00:00:00"/>
    <m/>
    <s v="3208"/>
    <x v="12"/>
    <s v="PA"/>
    <s v="PA"/>
    <m/>
    <d v="2024-12-30T00:00:00"/>
    <d v="1899-12-30T06:15:38"/>
    <d v="2024-12-30T00:00:00"/>
    <d v="1899-12-30T06:19:10"/>
    <d v="2024-12-30T00:00:00"/>
    <d v="1899-12-30T06:24:30"/>
    <x v="0"/>
    <s v="RFCPI"/>
    <s v="507102267"/>
    <s v="FBO"/>
    <d v="1899-12-30T00:08:52"/>
    <d v="1899-12-30T00:05:20"/>
    <d v="1899-12-30T00:03:32"/>
    <s v="Ensacado"/>
    <s v="E002"/>
    <x v="2"/>
    <d v="1899-12-30T00:08:52"/>
    <d v="1899-12-30T00:05:20"/>
    <n v="6"/>
    <x v="1"/>
    <x v="1"/>
    <x v="2"/>
    <n v="1"/>
    <n v="0"/>
    <s v="KO"/>
    <s v="Ensacado"/>
    <x v="0"/>
    <n v="1"/>
    <s v="M. TENERIFE"/>
    <s v="A"/>
    <d v="1899-12-30T00:03:32"/>
    <d v="1899-12-30T00:03:32"/>
    <s v="OK"/>
    <m/>
    <m/>
    <d v="1899-12-30T00:00:00"/>
    <d v="1899-12-30T00:08:52"/>
    <n v="2"/>
    <d v="1899-12-30T00:03:32"/>
    <n v="8.8666666666703975"/>
    <n v="6"/>
    <s v="Si"/>
  </r>
  <r>
    <s v="CCTF"/>
    <s v="2024017072"/>
    <x v="0"/>
    <s v="ER0623BBL"/>
    <s v="E9819MMR"/>
    <d v="2024-12-30T00:00:00"/>
    <m/>
    <s v="3126"/>
    <x v="11"/>
    <s v="S1D"/>
    <s v="S1D"/>
    <m/>
    <d v="2024-12-30T00:00:00"/>
    <d v="1899-12-30T06:01:20"/>
    <d v="2024-12-30T00:00:00"/>
    <d v="1899-12-30T06:01:34"/>
    <d v="2024-12-30T00:00:00"/>
    <d v="1899-12-30T06:25:12"/>
    <x v="0"/>
    <s v="RFCPI"/>
    <s v="507102268"/>
    <s v="FBO"/>
    <d v="1899-12-30T00:23:52"/>
    <d v="1899-12-30T00:23:38"/>
    <d v="1899-12-30T00:00:14"/>
    <s v="Granel"/>
    <s v="E001"/>
    <x v="2"/>
    <d v="1899-12-30T00:23:52"/>
    <d v="1899-12-30T00:23:38"/>
    <n v="6"/>
    <x v="1"/>
    <x v="1"/>
    <x v="1"/>
    <n v="0"/>
    <n v="0"/>
    <s v="OK"/>
    <s v="Granel"/>
    <x v="0"/>
    <n v="0"/>
    <s v="M. TENERIFE"/>
    <s v="A"/>
    <d v="1899-12-30T00:00:14"/>
    <d v="1899-12-30T00:00:14"/>
    <s v="OK"/>
    <m/>
    <m/>
    <d v="1899-12-30T00:00:00"/>
    <d v="1899-12-30T00:23:52"/>
    <n v="2"/>
    <d v="1899-12-30T00:00:14"/>
    <n v="23.86666666666083"/>
    <n v="6"/>
    <s v="Si"/>
  </r>
  <r>
    <s v="CCTF"/>
    <s v="2024017076"/>
    <x v="0"/>
    <s v="ER6669BBL"/>
    <s v="E6110KPL"/>
    <d v="2024-12-30T00:00:00"/>
    <m/>
    <s v="3126"/>
    <x v="11"/>
    <s v="S2D"/>
    <s v="S2D"/>
    <m/>
    <d v="2024-12-30T00:00:00"/>
    <d v="1899-12-30T06:07:28"/>
    <d v="2024-12-30T00:00:00"/>
    <d v="1899-12-30T06:04:08"/>
    <d v="2024-12-30T00:00:00"/>
    <d v="1899-12-30T06:29:39"/>
    <x v="0"/>
    <s v="RFCPI"/>
    <s v="507102269"/>
    <s v="FBO"/>
    <d v="1899-12-30T00:28:51"/>
    <d v="1899-12-30T00:25:31"/>
    <d v="1899-12-30T00:03:20"/>
    <s v="Granel"/>
    <s v="E001"/>
    <x v="2"/>
    <d v="1899-12-30T00:22:11"/>
    <d v="1899-12-30T00:25:31"/>
    <n v="6"/>
    <x v="1"/>
    <x v="1"/>
    <x v="1"/>
    <n v="0"/>
    <n v="0"/>
    <s v="OK"/>
    <s v="Granel"/>
    <x v="0"/>
    <n v="0"/>
    <s v="M. TENERIFE"/>
    <s v="A"/>
    <d v="1899-12-30T00:03:20"/>
    <d v="1899-12-30T00:03:20"/>
    <s v="OK"/>
    <m/>
    <m/>
    <d v="1899-12-30T00:00:00"/>
    <d v="1899-12-30T00:22:11"/>
    <n v="2"/>
    <n v="-2.3148148148199876E-3"/>
    <n v="22.183333333329578"/>
    <n v="6"/>
    <s v="Si"/>
  </r>
  <r>
    <s v="CCTF"/>
    <s v="2024017080"/>
    <x v="0"/>
    <s v="ER8050BBH"/>
    <s v="E5980LLH"/>
    <d v="2024-12-30T00:00:00"/>
    <m/>
    <s v="2649"/>
    <x v="14"/>
    <s v="S6H"/>
    <s v="S6H"/>
    <m/>
    <d v="2024-12-30T00:00:00"/>
    <d v="1899-12-30T06:17:54"/>
    <d v="2024-12-30T00:00:00"/>
    <d v="1899-12-30T06:17:52"/>
    <d v="2024-12-30T00:00:00"/>
    <d v="1899-12-30T06:43:07"/>
    <x v="0"/>
    <s v="RFCPI"/>
    <s v="507102270"/>
    <s v="FBO"/>
    <d v="1899-12-30T00:25:17"/>
    <d v="1899-12-30T00:25:15"/>
    <d v="1899-12-30T00:00:02"/>
    <s v="Granel"/>
    <s v="E001"/>
    <x v="2"/>
    <d v="1899-12-30T00:25:13"/>
    <d v="1899-12-30T00:25:15"/>
    <n v="6"/>
    <x v="1"/>
    <x v="1"/>
    <x v="1"/>
    <n v="0"/>
    <n v="0"/>
    <s v="OK"/>
    <s v="Granel"/>
    <x v="0"/>
    <n v="0"/>
    <s v="M. TENERIFE"/>
    <s v="A"/>
    <d v="1899-12-30T00:00:02"/>
    <d v="1899-12-30T00:00:02"/>
    <s v="OK"/>
    <m/>
    <m/>
    <d v="1899-12-30T00:00:00"/>
    <d v="1899-12-30T00:25:13"/>
    <n v="2"/>
    <n v="-2.3148148150020642E-5"/>
    <n v="25.216666666660803"/>
    <n v="6"/>
    <s v="Si"/>
  </r>
  <r>
    <s v="CCTF"/>
    <s v="2024017085"/>
    <x v="0"/>
    <s v="EP01035R"/>
    <s v="E5050MHX"/>
    <d v="2024-12-30T00:00:00"/>
    <m/>
    <s v="3126"/>
    <x v="11"/>
    <s v="S1D"/>
    <s v="S1D"/>
    <m/>
    <d v="2024-12-30T00:00:00"/>
    <d v="1899-12-30T06:32:34"/>
    <d v="2024-12-30T00:00:00"/>
    <d v="1899-12-30T06:29:06"/>
    <d v="2024-12-30T00:00:00"/>
    <d v="1899-12-30T06:48:23"/>
    <x v="0"/>
    <s v="RFCPI"/>
    <s v="507102271"/>
    <s v="EXW"/>
    <d v="1899-12-30T00:22:45"/>
    <d v="1899-12-30T00:19:17"/>
    <d v="1899-12-30T00:03:28"/>
    <s v="Granel"/>
    <s v="E001"/>
    <x v="1"/>
    <d v="1899-12-30T00:15:49"/>
    <d v="1899-12-30T00:19:17"/>
    <n v="6"/>
    <x v="1"/>
    <x v="1"/>
    <x v="1"/>
    <n v="0"/>
    <n v="0"/>
    <s v="OK"/>
    <s v="Granel"/>
    <x v="0"/>
    <n v="0"/>
    <s v="M. TENERIFE"/>
    <s v="A"/>
    <d v="1899-12-30T00:03:28"/>
    <d v="1899-12-30T00:03:28"/>
    <s v="OK"/>
    <m/>
    <m/>
    <d v="1899-12-30T00:00:00"/>
    <d v="1899-12-30T00:15:49"/>
    <n v="2"/>
    <n v="-2.4074074074100227E-3"/>
    <n v="15.816666666671964"/>
    <n v="6"/>
    <s v="Si"/>
  </r>
  <r>
    <s v="CCTF"/>
    <s v="2024017088"/>
    <x v="0"/>
    <s v="ER6670BBL"/>
    <s v="E8727HJH"/>
    <d v="2024-12-30T00:00:00"/>
    <m/>
    <s v="2649"/>
    <x v="14"/>
    <s v="S6H"/>
    <s v="S6H"/>
    <m/>
    <d v="2024-12-30T00:00:00"/>
    <d v="1899-12-30T06:46:53"/>
    <d v="2024-12-30T00:00:00"/>
    <d v="1899-12-30T06:44:17"/>
    <d v="2024-12-30T00:00:00"/>
    <d v="1899-12-30T07:09:29"/>
    <x v="0"/>
    <s v="RFCPI"/>
    <s v="507102272"/>
    <s v="FBO"/>
    <d v="1899-12-30T00:27:48"/>
    <d v="1899-12-30T00:25:12"/>
    <d v="1899-12-30T00:02:36"/>
    <s v="Granel"/>
    <s v="E001"/>
    <x v="2"/>
    <d v="1899-12-30T00:22:36"/>
    <d v="1899-12-30T00:25:12"/>
    <n v="6"/>
    <x v="1"/>
    <x v="1"/>
    <x v="1"/>
    <n v="0"/>
    <n v="0"/>
    <s v="OK"/>
    <s v="Granel"/>
    <x v="0"/>
    <n v="0"/>
    <s v="M. TENERIFE"/>
    <s v="A"/>
    <d v="1899-12-30T00:02:36"/>
    <d v="1899-12-30T00:02:36"/>
    <s v="OK"/>
    <m/>
    <m/>
    <d v="1899-12-30T00:00:00"/>
    <d v="1899-12-30T00:22:36"/>
    <n v="2"/>
    <n v="-1.8055555555600011E-3"/>
    <n v="22.599999999993621"/>
    <n v="7"/>
    <s v="Si"/>
  </r>
  <r>
    <s v="CCTF"/>
    <s v="2024017083"/>
    <x v="0"/>
    <s v="ETF2127AZ"/>
    <m/>
    <d v="2024-12-30T00:00:00"/>
    <m/>
    <s v="2693"/>
    <x v="13"/>
    <s v="PA"/>
    <s v="PA"/>
    <m/>
    <d v="2024-12-30T00:00:00"/>
    <d v="1899-12-30T06:25:55"/>
    <d v="2024-12-30T00:00:00"/>
    <d v="1899-12-30T07:20:12"/>
    <d v="2024-12-30T00:00:00"/>
    <d v="1899-12-30T07:25:03"/>
    <x v="0"/>
    <s v="RFCPI"/>
    <s v="507102273"/>
    <s v="EXW"/>
    <d v="1899-12-30T00:59:08"/>
    <d v="1899-12-30T00:04:51"/>
    <d v="1899-12-30T00:54:17"/>
    <s v="Ensacado"/>
    <s v="E002"/>
    <x v="1"/>
    <d v="1899-12-30T00:59:08"/>
    <d v="1899-12-30T00:04:51"/>
    <n v="6"/>
    <x v="1"/>
    <x v="1"/>
    <x v="2"/>
    <n v="0"/>
    <n v="0"/>
    <s v="OK"/>
    <s v="Ensacado"/>
    <x v="0"/>
    <n v="0"/>
    <s v="M. TENERIFE"/>
    <s v="B"/>
    <d v="1899-12-30T00:54:17"/>
    <d v="1899-12-30T00:09:17"/>
    <s v="OK"/>
    <m/>
    <m/>
    <d v="1899-12-30T00:00:00"/>
    <d v="1899-12-30T00:59:08"/>
    <n v="2"/>
    <d v="1899-12-30T00:54:17"/>
    <n v="59.133333333326398"/>
    <n v="7"/>
    <s v="No"/>
  </r>
  <r>
    <s v="CCTF"/>
    <s v="2024017086"/>
    <x v="0"/>
    <s v="ER8051BBH"/>
    <s v="E0285KKX"/>
    <d v="2024-12-30T00:00:00"/>
    <m/>
    <s v="2692"/>
    <x v="16"/>
    <s v="S2G"/>
    <s v="S2G"/>
    <m/>
    <d v="2024-12-30T00:00:00"/>
    <d v="1899-12-30T06:37:37"/>
    <d v="2024-12-30T00:00:00"/>
    <d v="1899-12-30T06:34:10"/>
    <d v="2024-12-30T00:00:00"/>
    <d v="1899-12-30T07:32:14"/>
    <x v="0"/>
    <s v="RFCPI"/>
    <s v="507102274"/>
    <s v="FBO"/>
    <d v="1899-12-30T01:01:31"/>
    <d v="1899-12-30T00:58:04"/>
    <d v="1899-12-30T00:03:27"/>
    <s v="Granel"/>
    <s v="E001"/>
    <x v="2"/>
    <d v="1899-12-30T00:54:37"/>
    <d v="1899-12-30T00:58:04"/>
    <n v="6"/>
    <x v="1"/>
    <x v="1"/>
    <x v="1"/>
    <n v="0"/>
    <n v="0"/>
    <s v="OK"/>
    <s v="Granel"/>
    <x v="0"/>
    <n v="0"/>
    <s v="M. TENERIFE"/>
    <s v="B"/>
    <d v="1899-12-30T00:03:27"/>
    <d v="1899-12-30T00:03:27"/>
    <s v="OK"/>
    <m/>
    <m/>
    <d v="1899-12-30T00:00:00"/>
    <d v="1899-12-30T00:54:37"/>
    <n v="2"/>
    <n v="-2.3958333333400361E-3"/>
    <n v="54.616666666665559"/>
    <n v="7"/>
    <s v="No"/>
  </r>
  <r>
    <s v="CCTF"/>
    <s v="2024017090"/>
    <x v="0"/>
    <s v="ER8437BBF"/>
    <s v="E8087HNJ"/>
    <d v="2024-12-30T00:00:00"/>
    <m/>
    <s v="3208"/>
    <x v="12"/>
    <s v="PA"/>
    <s v="PA"/>
    <m/>
    <d v="2024-12-30T00:00:00"/>
    <d v="1899-12-30T08:08:54"/>
    <d v="2024-12-30T00:00:00"/>
    <d v="1899-12-30T08:07:21"/>
    <d v="2024-12-30T00:00:00"/>
    <d v="1899-12-30T08:11:56"/>
    <x v="116"/>
    <s v="E_JPEREZ1"/>
    <s v="507102277"/>
    <s v="FBO"/>
    <d v="1899-12-30T00:06:08"/>
    <d v="1899-12-30T00:04:35"/>
    <d v="1899-12-30T00:01:33"/>
    <s v="Ensacado"/>
    <s v="E002"/>
    <x v="2"/>
    <d v="1899-12-30T00:03:02"/>
    <d v="1899-12-30T00:04:35"/>
    <n v="8"/>
    <x v="1"/>
    <x v="1"/>
    <x v="2"/>
    <n v="1"/>
    <n v="0"/>
    <s v="KO"/>
    <s v="Ensacado"/>
    <x v="0"/>
    <n v="1"/>
    <s v="M. TENERIFE"/>
    <s v="A"/>
    <d v="1899-12-30T00:01:33"/>
    <d v="1899-12-30T00:01:33"/>
    <s v="OK"/>
    <m/>
    <m/>
    <d v="1899-12-30T00:00:00"/>
    <d v="1899-12-30T00:03:02"/>
    <n v="2"/>
    <n v="-1.0763888888900008E-3"/>
    <n v="3.0333333333312229"/>
    <n v="8"/>
    <s v="Si"/>
  </r>
  <r>
    <s v="CCTF"/>
    <s v="2024017094"/>
    <x v="0"/>
    <s v="ER6743BBR"/>
    <s v="E5005KYF"/>
    <d v="2024-12-30T00:00:00"/>
    <m/>
    <s v="3208"/>
    <x v="12"/>
    <s v="PA"/>
    <m/>
    <m/>
    <d v="2024-12-30T00:00:00"/>
    <d v="1899-12-30T08:38:48"/>
    <d v="2024-12-30T00:00:00"/>
    <d v="1899-12-30T18:43:01"/>
    <d v="2024-12-30T00:00:00"/>
    <d v="1899-12-30T08:42:37"/>
    <x v="39"/>
    <s v="E_JPEREZ1"/>
    <s v="507102278"/>
    <s v="FBO"/>
    <d v="1899-12-30T20:04:37"/>
    <d v="1899-12-30T10:00:24"/>
    <d v="1899-12-30T10:04:13"/>
    <s v="Ensacado"/>
    <s v="E002"/>
    <x v="2"/>
    <d v="1899-12-30T00:03:49"/>
    <n v="-0.41694444444445006"/>
    <n v="8"/>
    <x v="1"/>
    <x v="1"/>
    <x v="2"/>
    <n v="1"/>
    <n v="0"/>
    <s v="KO"/>
    <s v="Ensacado"/>
    <x v="0"/>
    <n v="1"/>
    <s v="M. TENERIFE"/>
    <s v="A"/>
    <d v="1899-12-30T10:04:13"/>
    <d v="1899-12-30T09:06:13"/>
    <s v="KO"/>
    <m/>
    <m/>
    <d v="1899-12-30T00:00:00"/>
    <d v="1899-12-30T00:03:49"/>
    <n v="2"/>
    <d v="1899-12-30T10:04:13"/>
    <n v="3.8166666666624138"/>
    <n v="8"/>
    <s v="Si"/>
  </r>
  <r>
    <s v="CCTF"/>
    <s v="2024017095"/>
    <x v="0"/>
    <s v="ETF02294R"/>
    <s v="E0184KJL"/>
    <d v="2024-12-30T00:00:00"/>
    <m/>
    <s v="2693"/>
    <x v="13"/>
    <s v="PA"/>
    <s v="PA"/>
    <m/>
    <d v="2024-12-30T00:00:00"/>
    <d v="1899-12-30T08:46:24"/>
    <d v="2024-12-30T00:00:00"/>
    <d v="1899-12-30T08:43:47"/>
    <d v="2024-12-30T00:00:00"/>
    <d v="1899-12-30T08:50:46"/>
    <x v="19"/>
    <s v="E_JPEREZ1"/>
    <s v="507102279"/>
    <s v="FBO"/>
    <d v="1899-12-30T00:09:36"/>
    <d v="1899-12-30T00:06:59"/>
    <d v="1899-12-30T00:02:37"/>
    <s v="Ensacado"/>
    <s v="E002"/>
    <x v="2"/>
    <d v="1899-12-30T00:04:22"/>
    <d v="1899-12-30T00:06:59"/>
    <n v="8"/>
    <x v="1"/>
    <x v="1"/>
    <x v="2"/>
    <n v="1"/>
    <n v="0"/>
    <s v="KO"/>
    <s v="Ensacado"/>
    <x v="0"/>
    <n v="1"/>
    <s v="M. TENERIFE"/>
    <s v="A"/>
    <d v="1899-12-30T00:02:37"/>
    <d v="1899-12-30T00:02:37"/>
    <s v="OK"/>
    <m/>
    <m/>
    <d v="1899-12-30T00:00:00"/>
    <d v="1899-12-30T00:04:22"/>
    <n v="2"/>
    <n v="-1.8171296296300432E-3"/>
    <n v="4.3666666666559451"/>
    <n v="8"/>
    <s v="Si"/>
  </r>
  <r>
    <s v="CCTF"/>
    <s v="2024017098"/>
    <x v="0"/>
    <s v="ER0260BCH"/>
    <s v="E1160JXP"/>
    <d v="2024-12-30T00:00:00"/>
    <m/>
    <s v="3208"/>
    <x v="12"/>
    <s v="PA"/>
    <s v="PA"/>
    <m/>
    <d v="2024-12-30T00:00:00"/>
    <d v="1899-12-30T09:04:21"/>
    <d v="2024-12-30T00:00:00"/>
    <d v="1899-12-30T09:00:25"/>
    <d v="2024-12-30T00:00:00"/>
    <d v="1899-12-30T09:05:33"/>
    <x v="0"/>
    <s v="RFCPI"/>
    <s v="507102280"/>
    <s v="FBO"/>
    <d v="1899-12-30T00:09:04"/>
    <d v="1899-12-30T00:05:08"/>
    <d v="1899-12-30T00:03:56"/>
    <s v="Ensacado"/>
    <s v="E002"/>
    <x v="2"/>
    <d v="1899-12-30T00:01:12"/>
    <d v="1899-12-30T00:05:08"/>
    <n v="9"/>
    <x v="1"/>
    <x v="1"/>
    <x v="2"/>
    <n v="1"/>
    <n v="0"/>
    <s v="KO"/>
    <s v="Ensacado"/>
    <x v="0"/>
    <n v="1"/>
    <s v="M. TENERIFE"/>
    <s v="A"/>
    <d v="1899-12-30T00:03:56"/>
    <d v="1899-12-30T00:03:56"/>
    <s v="KO"/>
    <m/>
    <m/>
    <d v="1899-12-30T00:00:00"/>
    <d v="1899-12-30T00:01:12"/>
    <n v="2"/>
    <n v="-2.7314814814800026E-3"/>
    <n v="1.20000000000962"/>
    <n v="9"/>
    <s v="Si"/>
  </r>
  <r>
    <s v="CCTF"/>
    <s v="2024017096"/>
    <x v="0"/>
    <s v="ER8051BBH"/>
    <s v="E0285KKX"/>
    <d v="2024-12-30T00:00:00"/>
    <m/>
    <s v="3126"/>
    <x v="11"/>
    <s v="S2D"/>
    <s v="S2D"/>
    <m/>
    <d v="2024-12-30T00:00:00"/>
    <d v="1899-12-30T08:46:43"/>
    <d v="2024-12-30T00:00:00"/>
    <d v="1899-12-30T08:43:40"/>
    <d v="2024-12-30T00:00:00"/>
    <d v="1899-12-30T09:07:11"/>
    <x v="0"/>
    <s v="RFCPI"/>
    <s v="507102281"/>
    <s v="FBO"/>
    <d v="1899-12-30T00:26:34"/>
    <d v="1899-12-30T00:23:31"/>
    <d v="1899-12-30T00:03:03"/>
    <s v="Granel"/>
    <s v="E001"/>
    <x v="2"/>
    <d v="1899-12-30T00:20:28"/>
    <d v="1899-12-30T00:23:31"/>
    <n v="8"/>
    <x v="1"/>
    <x v="1"/>
    <x v="1"/>
    <n v="0"/>
    <n v="0"/>
    <s v="OK"/>
    <s v="Granel"/>
    <x v="0"/>
    <n v="0"/>
    <s v="M. TENERIFE"/>
    <s v="A"/>
    <d v="1899-12-30T00:03:03"/>
    <d v="1899-12-30T00:03:03"/>
    <s v="OK"/>
    <m/>
    <m/>
    <d v="1899-12-30T00:00:00"/>
    <d v="1899-12-30T00:20:28"/>
    <n v="2"/>
    <n v="-2.1180555555500025E-3"/>
    <n v="20.466666666676847"/>
    <n v="9"/>
    <s v="Si"/>
  </r>
  <r>
    <s v="CCTF"/>
    <s v="2024017099"/>
    <x v="0"/>
    <s v="ER6670BBL"/>
    <s v="E8727HJH"/>
    <d v="2024-12-30T00:00:00"/>
    <m/>
    <s v="3126"/>
    <x v="11"/>
    <s v="S1D"/>
    <s v="S1D"/>
    <m/>
    <d v="2024-12-30T00:00:00"/>
    <d v="1899-12-30T09:22:10"/>
    <d v="2024-12-30T00:00:00"/>
    <d v="1899-12-30T09:18:28"/>
    <d v="2024-12-30T00:00:00"/>
    <d v="1899-12-30T09:39:56"/>
    <x v="0"/>
    <s v="RFCPI"/>
    <s v="507102283"/>
    <s v="FBO"/>
    <d v="1899-12-30T00:25:10"/>
    <d v="1899-12-30T00:21:28"/>
    <d v="1899-12-30T00:03:42"/>
    <s v="Granel"/>
    <s v="E001"/>
    <x v="2"/>
    <d v="1899-12-30T00:17:46"/>
    <d v="1899-12-30T00:21:28"/>
    <n v="9"/>
    <x v="1"/>
    <x v="1"/>
    <x v="1"/>
    <n v="0"/>
    <n v="0"/>
    <s v="OK"/>
    <s v="Granel"/>
    <x v="0"/>
    <n v="0"/>
    <s v="M. TENERIFE"/>
    <s v="A"/>
    <d v="1899-12-30T00:03:42"/>
    <d v="1899-12-30T00:03:42"/>
    <s v="OK"/>
    <m/>
    <m/>
    <d v="1899-12-30T00:00:00"/>
    <d v="1899-12-30T00:17:46"/>
    <n v="2"/>
    <n v="-2.5694444444500086E-3"/>
    <n v="17.766666666662434"/>
    <n v="9"/>
    <s v="Si"/>
  </r>
  <r>
    <s v="CCTF"/>
    <s v="2024017100"/>
    <x v="0"/>
    <s v="E5608KZV"/>
    <m/>
    <d v="2024-12-30T00:00:00"/>
    <m/>
    <s v="2693"/>
    <x v="13"/>
    <s v="PA"/>
    <s v="PA"/>
    <m/>
    <d v="2024-12-30T00:00:00"/>
    <d v="1899-12-30T09:52:28"/>
    <d v="2024-12-30T00:00:00"/>
    <d v="1899-12-30T09:48:40"/>
    <d v="2024-12-30T00:00:00"/>
    <d v="1899-12-30T09:54:56"/>
    <x v="0"/>
    <s v="RFCPI"/>
    <s v="507102284"/>
    <s v="FBO"/>
    <d v="1899-12-30T00:10:04"/>
    <d v="1899-12-30T00:06:16"/>
    <d v="1899-12-30T00:03:48"/>
    <s v="Ensacado"/>
    <s v="E002"/>
    <x v="1"/>
    <d v="1899-12-30T00:02:28"/>
    <d v="1899-12-30T00:06:16"/>
    <n v="9"/>
    <x v="1"/>
    <x v="1"/>
    <x v="2"/>
    <n v="1"/>
    <n v="0"/>
    <s v="KO"/>
    <s v="Ensacado"/>
    <x v="0"/>
    <n v="1"/>
    <s v="M. TENERIFE"/>
    <s v="A"/>
    <d v="1899-12-30T00:03:48"/>
    <d v="1899-12-30T00:03:48"/>
    <s v="KO"/>
    <m/>
    <m/>
    <d v="1899-12-30T00:00:00"/>
    <d v="1899-12-30T00:02:28"/>
    <n v="2"/>
    <n v="-2.638888888890023E-3"/>
    <n v="2.4666666666623627"/>
    <n v="9"/>
    <s v="Si"/>
  </r>
  <r>
    <s v="CCTF"/>
    <s v="2024017104"/>
    <x v="0"/>
    <s v="ER8173BDN"/>
    <s v="E5866LGS"/>
    <d v="2024-12-30T00:00:00"/>
    <m/>
    <s v="3208"/>
    <x v="12"/>
    <s v="PA"/>
    <s v="PA"/>
    <m/>
    <d v="2024-12-30T00:00:00"/>
    <d v="1899-12-30T10:15:40"/>
    <d v="2024-12-30T00:00:00"/>
    <d v="1899-12-30T10:13:47"/>
    <d v="2024-12-30T00:00:00"/>
    <d v="1899-12-30T10:24:30"/>
    <x v="0"/>
    <s v="RFCPI"/>
    <s v="507102285"/>
    <s v="FBO"/>
    <d v="1899-12-30T00:12:36"/>
    <d v="1899-12-30T00:10:43"/>
    <d v="1899-12-30T00:01:53"/>
    <s v="Ensacado"/>
    <s v="E002"/>
    <x v="2"/>
    <d v="1899-12-30T00:08:50"/>
    <d v="1899-12-30T00:10:43"/>
    <n v="10"/>
    <x v="1"/>
    <x v="1"/>
    <x v="2"/>
    <n v="1"/>
    <n v="0"/>
    <s v="KO"/>
    <s v="Ensacado"/>
    <x v="0"/>
    <n v="1"/>
    <s v="M. TENERIFE"/>
    <s v="A"/>
    <d v="1899-12-30T00:01:53"/>
    <d v="1899-12-30T00:01:53"/>
    <s v="OK"/>
    <m/>
    <m/>
    <d v="1899-12-30T00:00:00"/>
    <d v="1899-12-30T00:08:50"/>
    <n v="2"/>
    <n v="-1.3078703703700012E-3"/>
    <n v="8.8333333333344477"/>
    <n v="10"/>
    <s v="Si"/>
  </r>
  <r>
    <s v="CCTF"/>
    <s v="2024017107"/>
    <x v="0"/>
    <s v="ER0132BBR"/>
    <s v="E6642HNW"/>
    <d v="2024-12-30T00:00:00"/>
    <m/>
    <s v="3208"/>
    <x v="12"/>
    <s v="PA"/>
    <s v="PA"/>
    <m/>
    <d v="2024-12-30T00:00:00"/>
    <d v="1899-12-30T10:56:45"/>
    <d v="2024-12-30T00:00:00"/>
    <d v="1899-12-30T10:54:29"/>
    <d v="2024-12-30T00:00:00"/>
    <d v="1899-12-30T11:11:43"/>
    <x v="0"/>
    <s v="RFCPI"/>
    <s v="507102287"/>
    <s v="FBO"/>
    <d v="1899-12-30T00:19:30"/>
    <d v="1899-12-30T00:17:14"/>
    <d v="1899-12-30T00:02:16"/>
    <s v="Ensacado"/>
    <s v="E002"/>
    <x v="2"/>
    <d v="1899-12-30T00:14:58"/>
    <d v="1899-12-30T00:17:14"/>
    <n v="10"/>
    <x v="1"/>
    <x v="1"/>
    <x v="2"/>
    <n v="0"/>
    <n v="0"/>
    <s v="OK"/>
    <s v="Ensacado"/>
    <x v="0"/>
    <n v="0"/>
    <s v="M. TENERIFE"/>
    <s v="A"/>
    <d v="1899-12-30T00:02:16"/>
    <d v="1899-12-30T00:02:16"/>
    <s v="OK"/>
    <m/>
    <m/>
    <d v="1899-12-30T00:00:00"/>
    <d v="1899-12-30T00:14:58"/>
    <n v="2"/>
    <n v="-1.5740740740800008E-3"/>
    <n v="14.966666666668793"/>
    <n v="11"/>
    <s v="Si"/>
  </r>
  <r>
    <s v="CCTF"/>
    <s v="2024017108"/>
    <x v="0"/>
    <s v="ER8437BBF"/>
    <s v="E8087HNJ"/>
    <d v="2024-12-30T00:00:00"/>
    <m/>
    <s v="3208"/>
    <x v="12"/>
    <s v="PA"/>
    <s v="PA"/>
    <m/>
    <d v="2024-12-30T00:00:00"/>
    <d v="1899-12-30T11:03:29"/>
    <d v="2024-12-30T00:00:00"/>
    <d v="1899-12-30T11:05:19"/>
    <d v="2024-12-30T00:00:00"/>
    <d v="1899-12-30T11:12:12"/>
    <x v="116"/>
    <s v="E_JPEREZ1"/>
    <s v="507102288"/>
    <s v="FBO"/>
    <d v="1899-12-30T00:08:43"/>
    <d v="1899-12-30T00:06:53"/>
    <d v="1899-12-30T00:01:50"/>
    <s v="Ensacado"/>
    <s v="E002"/>
    <x v="2"/>
    <d v="1899-12-30T00:08:43"/>
    <d v="1899-12-30T00:06:53"/>
    <n v="11"/>
    <x v="1"/>
    <x v="1"/>
    <x v="2"/>
    <n v="1"/>
    <n v="0"/>
    <s v="KO"/>
    <s v="Ensacado"/>
    <x v="0"/>
    <n v="1"/>
    <s v="M. TENERIFE"/>
    <s v="A"/>
    <d v="1899-12-30T00:01:50"/>
    <d v="1899-12-30T00:01:50"/>
    <s v="OK"/>
    <m/>
    <m/>
    <d v="1899-12-30T00:00:00"/>
    <d v="1899-12-30T00:08:43"/>
    <n v="2"/>
    <d v="1899-12-30T00:01:50"/>
    <n v="8.7166666666800463"/>
    <n v="11"/>
    <s v="Si"/>
  </r>
  <r>
    <s v="CCTF"/>
    <s v="2024017112"/>
    <x v="0"/>
    <s v="ER8173BDN"/>
    <s v="E5866LGS"/>
    <d v="2024-12-30T00:00:00"/>
    <m/>
    <s v="3208"/>
    <x v="12"/>
    <s v="PA"/>
    <s v="PA"/>
    <m/>
    <d v="2024-12-30T00:00:00"/>
    <d v="1899-12-30T12:22:39"/>
    <d v="2024-12-30T00:00:00"/>
    <d v="1899-12-30T12:20:07"/>
    <d v="2024-12-30T00:00:00"/>
    <d v="1899-12-30T12:24:45"/>
    <x v="0"/>
    <s v="RFCPI"/>
    <s v="507102292"/>
    <s v="FBO"/>
    <d v="1899-12-30T00:07:10"/>
    <d v="1899-12-30T00:04:38"/>
    <d v="1899-12-30T00:02:32"/>
    <s v="Ensacado"/>
    <s v="E002"/>
    <x v="2"/>
    <d v="1899-12-30T00:02:06"/>
    <d v="1899-12-30T00:04:38"/>
    <n v="12"/>
    <x v="1"/>
    <x v="1"/>
    <x v="2"/>
    <n v="1"/>
    <n v="0"/>
    <s v="KO"/>
    <s v="Ensacado"/>
    <x v="0"/>
    <n v="1"/>
    <s v="M. TENERIFE"/>
    <s v="A"/>
    <d v="1899-12-30T00:02:32"/>
    <d v="1899-12-30T00:02:32"/>
    <s v="KO"/>
    <m/>
    <m/>
    <d v="1899-12-30T00:00:00"/>
    <d v="1899-12-30T00:02:06"/>
    <n v="2"/>
    <n v="-1.7592592592600154E-3"/>
    <n v="2.0999999999952124"/>
    <n v="12"/>
    <s v="Si"/>
  </r>
  <r>
    <s v="CCTF"/>
    <s v="2024017113"/>
    <x v="0"/>
    <s v="ER5521BBL"/>
    <s v="E5336KFP"/>
    <d v="2024-12-30T00:00:00"/>
    <m/>
    <s v="2693"/>
    <x v="13"/>
    <s v="PA"/>
    <s v="PA"/>
    <m/>
    <d v="2024-12-30T00:00:00"/>
    <d v="1899-12-30T12:24:13"/>
    <d v="2024-12-30T00:00:00"/>
    <d v="1899-12-30T12:20:50"/>
    <d v="2024-12-30T00:00:00"/>
    <d v="1899-12-30T12:26:19"/>
    <x v="0"/>
    <s v="RFCPI"/>
    <s v="507102293"/>
    <s v="EXW"/>
    <d v="1899-12-30T00:08:52"/>
    <d v="1899-12-30T00:05:29"/>
    <d v="1899-12-30T00:03:23"/>
    <s v="Ensacado"/>
    <s v="E002"/>
    <x v="1"/>
    <d v="1899-12-30T00:02:06"/>
    <d v="1899-12-30T00:05:29"/>
    <n v="12"/>
    <x v="1"/>
    <x v="1"/>
    <x v="2"/>
    <n v="1"/>
    <n v="0"/>
    <s v="KO"/>
    <s v="Ensacado"/>
    <x v="0"/>
    <n v="1"/>
    <s v="M. TENERIFE"/>
    <s v="A"/>
    <d v="1899-12-30T00:03:23"/>
    <d v="1899-12-30T00:03:23"/>
    <s v="KO"/>
    <m/>
    <m/>
    <d v="1899-12-30T00:00:00"/>
    <d v="1899-12-30T00:02:06"/>
    <n v="2"/>
    <n v="-2.3495370370399948E-3"/>
    <n v="2.0999999999952124"/>
    <n v="12"/>
    <s v="Si"/>
  </r>
  <r>
    <s v="CCTF"/>
    <s v="2024017115"/>
    <x v="0"/>
    <s v="E4554BNV"/>
    <m/>
    <d v="2024-12-30T00:00:00"/>
    <m/>
    <s v="3208"/>
    <x v="12"/>
    <s v="PA"/>
    <s v="PA"/>
    <m/>
    <d v="2024-12-30T00:00:00"/>
    <d v="1899-12-30T12:59:32"/>
    <d v="2024-12-30T00:00:00"/>
    <d v="1899-12-30T12:55:47"/>
    <d v="2024-12-30T00:00:00"/>
    <d v="1899-12-30T13:00:46"/>
    <x v="0"/>
    <s v="RFCPI"/>
    <s v="507102294"/>
    <s v="EXW"/>
    <d v="1899-12-30T00:08:44"/>
    <d v="1899-12-30T00:04:59"/>
    <d v="1899-12-30T00:03:45"/>
    <s v="Ensacado"/>
    <s v="E002"/>
    <x v="1"/>
    <d v="1899-12-30T00:01:14"/>
    <d v="1899-12-30T00:04:59"/>
    <n v="12"/>
    <x v="1"/>
    <x v="1"/>
    <x v="2"/>
    <n v="1"/>
    <n v="0"/>
    <s v="KO"/>
    <s v="Ensacado"/>
    <x v="0"/>
    <n v="1"/>
    <s v="M. TENERIFE"/>
    <s v="A"/>
    <d v="1899-12-30T00:03:45"/>
    <d v="1899-12-30T00:03:45"/>
    <s v="KO"/>
    <m/>
    <m/>
    <d v="1899-12-30T00:00:00"/>
    <d v="1899-12-30T00:01:14"/>
    <n v="2"/>
    <n v="-2.6041666666599683E-3"/>
    <n v="1.2333333333311813"/>
    <n v="13"/>
    <s v="Si"/>
  </r>
  <r>
    <s v="CCTF"/>
    <s v="2024017117"/>
    <x v="0"/>
    <s v="E6823MLJ"/>
    <m/>
    <d v="2024-12-30T00:00:00"/>
    <m/>
    <s v="3208"/>
    <x v="12"/>
    <s v="PA"/>
    <s v="PA"/>
    <m/>
    <d v="2024-12-30T00:00:00"/>
    <d v="1899-12-30T14:15:15"/>
    <d v="2024-12-30T00:00:00"/>
    <d v="1899-12-30T14:12:46"/>
    <d v="2024-12-30T00:00:00"/>
    <d v="1899-12-30T14:21:19"/>
    <x v="0"/>
    <s v="RFCPI"/>
    <s v="507102296"/>
    <s v="EXW"/>
    <d v="1899-12-30T00:11:02"/>
    <d v="1899-12-30T00:08:33"/>
    <d v="1899-12-30T00:02:29"/>
    <s v="Ensacado"/>
    <s v="E002"/>
    <x v="1"/>
    <d v="1899-12-30T00:06:04"/>
    <d v="1899-12-30T00:08:33"/>
    <n v="14"/>
    <x v="1"/>
    <x v="1"/>
    <x v="2"/>
    <n v="1"/>
    <n v="0"/>
    <s v="KO"/>
    <s v="Ensacado"/>
    <x v="0"/>
    <n v="1"/>
    <s v="M. TENERIFE"/>
    <s v="A"/>
    <d v="1899-12-30T00:02:29"/>
    <d v="1899-12-30T00:02:29"/>
    <s v="OK"/>
    <m/>
    <m/>
    <d v="1899-12-30T00:00:00"/>
    <d v="1899-12-30T00:06:04"/>
    <n v="2"/>
    <n v="-1.7245370370400082E-3"/>
    <n v="6.0666666666622859"/>
    <n v="14"/>
    <s v="Si"/>
  </r>
  <r>
    <s v="CCTF"/>
    <s v="2024017118"/>
    <x v="0"/>
    <s v="ER8173BDN"/>
    <s v="E5866LGS"/>
    <d v="2024-12-30T00:00:00"/>
    <m/>
    <s v="2693"/>
    <x v="13"/>
    <s v="PA"/>
    <s v="PA"/>
    <m/>
    <d v="2024-12-30T00:00:00"/>
    <d v="1899-12-30T14:22:34"/>
    <d v="2024-12-30T00:00:00"/>
    <d v="1899-12-30T14:19:32"/>
    <d v="2024-12-30T00:00:00"/>
    <d v="1899-12-30T14:43:27"/>
    <x v="0"/>
    <s v="RFCPI"/>
    <s v="507102297"/>
    <s v="FBO"/>
    <d v="1899-12-30T00:26:57"/>
    <d v="1899-12-30T00:23:55"/>
    <d v="1899-12-30T00:03:02"/>
    <s v="Ensacado"/>
    <s v="E002"/>
    <x v="2"/>
    <d v="1899-12-30T00:20:53"/>
    <d v="1899-12-30T00:23:55"/>
    <n v="14"/>
    <x v="1"/>
    <x v="1"/>
    <x v="2"/>
    <n v="0"/>
    <n v="0"/>
    <s v="OK"/>
    <s v="Ensacado"/>
    <x v="0"/>
    <n v="0"/>
    <s v="M. TENERIFE"/>
    <s v="A"/>
    <d v="1899-12-30T00:03:02"/>
    <d v="1899-12-30T00:03:02"/>
    <s v="OK"/>
    <m/>
    <m/>
    <d v="1899-12-30T00:00:00"/>
    <d v="1899-12-30T00:20:53"/>
    <n v="2"/>
    <n v="-2.1064814814799604E-3"/>
    <n v="20.883333333326419"/>
    <n v="14"/>
    <s v="Si"/>
  </r>
  <r>
    <s v="CCTF"/>
    <s v="2024017119"/>
    <x v="0"/>
    <s v="ER0132BBR"/>
    <s v="E6642HNW"/>
    <d v="2024-12-30T00:00:00"/>
    <m/>
    <s v="3208"/>
    <x v="12"/>
    <s v="PA"/>
    <s v="PA"/>
    <m/>
    <d v="2024-12-30T00:00:00"/>
    <d v="1899-12-30T14:36:23"/>
    <d v="2024-12-30T00:00:00"/>
    <d v="1899-12-30T14:33:00"/>
    <d v="2024-12-30T00:00:00"/>
    <d v="1899-12-30T14:51:38"/>
    <x v="0"/>
    <s v="RFCPI"/>
    <s v="507102298"/>
    <s v="FBO"/>
    <d v="1899-12-30T00:22:01"/>
    <d v="1899-12-30T00:18:38"/>
    <d v="1899-12-30T00:03:23"/>
    <s v="Ensacado"/>
    <s v="E002"/>
    <x v="2"/>
    <d v="1899-12-30T00:15:15"/>
    <d v="1899-12-30T00:18:38"/>
    <n v="14"/>
    <x v="1"/>
    <x v="1"/>
    <x v="2"/>
    <n v="0"/>
    <n v="0"/>
    <s v="OK"/>
    <s v="Ensacado"/>
    <x v="0"/>
    <n v="0"/>
    <s v="M. TENERIFE"/>
    <s v="A"/>
    <d v="1899-12-30T00:03:23"/>
    <d v="1899-12-30T00:03:23"/>
    <s v="OK"/>
    <m/>
    <m/>
    <d v="1899-12-30T00:00:00"/>
    <d v="1899-12-30T00:15:15"/>
    <n v="2"/>
    <n v="-2.3495370370399948E-3"/>
    <n v="15.249999999988795"/>
    <n v="14"/>
    <s v="Si"/>
  </r>
  <r>
    <s v="CCTF"/>
    <s v="2024017121"/>
    <x v="0"/>
    <s v="ER8173BDN"/>
    <s v="E5866LGS"/>
    <d v="2024-12-30T00:00:00"/>
    <m/>
    <s v="2693"/>
    <x v="13"/>
    <s v="PA"/>
    <s v="PA"/>
    <m/>
    <d v="2024-12-30T00:00:00"/>
    <d v="1899-12-30T15:04:11"/>
    <d v="2024-12-30T00:00:00"/>
    <d v="1899-12-30T15:00:47"/>
    <d v="2024-12-30T00:00:00"/>
    <d v="1899-12-30T15:17:46"/>
    <x v="0"/>
    <s v="RFCPI"/>
    <s v="507102299"/>
    <s v="FBO"/>
    <d v="1899-12-30T00:20:23"/>
    <d v="1899-12-30T00:16:59"/>
    <d v="1899-12-30T00:03:24"/>
    <s v="Ensacado"/>
    <s v="E002"/>
    <x v="2"/>
    <d v="1899-12-30T00:13:35"/>
    <d v="1899-12-30T00:16:59"/>
    <n v="15"/>
    <x v="1"/>
    <x v="1"/>
    <x v="2"/>
    <n v="0"/>
    <n v="0"/>
    <s v="OK"/>
    <s v="Ensacado"/>
    <x v="0"/>
    <n v="0"/>
    <s v="M. TENERIFE"/>
    <s v="A"/>
    <d v="1899-12-30T00:03:24"/>
    <d v="1899-12-30T00:03:24"/>
    <s v="OK"/>
    <m/>
    <m/>
    <d v="1899-12-30T00:00:00"/>
    <d v="1899-12-30T00:13:35"/>
    <n v="2"/>
    <n v="-2.3611111111099259E-3"/>
    <n v="13.583333333332792"/>
    <n v="15"/>
    <s v="Si"/>
  </r>
  <r>
    <s v="CCTF"/>
    <s v="2024017124"/>
    <x v="0"/>
    <s v="ER8437BBF"/>
    <s v="E8087HNJ"/>
    <d v="2024-12-30T00:00:00"/>
    <m/>
    <s v="2693"/>
    <x v="13"/>
    <s v="PA"/>
    <s v="PA"/>
    <m/>
    <d v="2024-12-30T00:00:00"/>
    <d v="1899-12-30T15:55:13"/>
    <d v="2024-12-30T00:00:00"/>
    <d v="1899-12-30T15:57:28"/>
    <d v="2024-12-30T00:00:00"/>
    <d v="1899-12-30T16:02:26"/>
    <x v="64"/>
    <s v="E_JAZCONA"/>
    <s v="507102302"/>
    <s v="FBO"/>
    <d v="1899-12-30T00:07:13"/>
    <d v="1899-12-30T00:04:58"/>
    <d v="1899-12-30T00:02:15"/>
    <s v="Ensacado"/>
    <s v="E002"/>
    <x v="2"/>
    <d v="1899-12-30T00:07:13"/>
    <d v="1899-12-30T00:04:58"/>
    <n v="15"/>
    <x v="1"/>
    <x v="1"/>
    <x v="2"/>
    <n v="1"/>
    <n v="0"/>
    <s v="KO"/>
    <s v="Ensacado"/>
    <x v="0"/>
    <n v="1"/>
    <s v="M. TENERIFE"/>
    <s v="A"/>
    <d v="1899-12-30T00:02:15"/>
    <d v="1899-12-30T00:02:15"/>
    <s v="OK"/>
    <m/>
    <m/>
    <d v="1899-12-30T00:00:00"/>
    <d v="1899-12-30T00:07:13"/>
    <n v="2"/>
    <d v="1899-12-30T00:02:15"/>
    <n v="7.2166666666607071"/>
    <n v="16"/>
    <s v="Si"/>
  </r>
  <r>
    <s v="CCTF"/>
    <s v="2024017123"/>
    <x v="0"/>
    <s v="ES03098R"/>
    <s v="E3092FNZ"/>
    <d v="2024-12-30T00:00:00"/>
    <m/>
    <s v="3208"/>
    <x v="12"/>
    <s v="PA"/>
    <s v="PA"/>
    <m/>
    <d v="2024-12-30T00:00:00"/>
    <d v="1899-12-30T15:50:04"/>
    <d v="2024-12-30T00:00:00"/>
    <d v="1899-12-30T15:47:33"/>
    <d v="2024-12-30T00:00:00"/>
    <d v="1899-12-30T16:04:13"/>
    <x v="0"/>
    <s v="RFCPI"/>
    <s v="507102303"/>
    <s v="EXW"/>
    <d v="1899-12-30T00:19:11"/>
    <d v="1899-12-30T00:16:40"/>
    <d v="1899-12-30T00:02:31"/>
    <s v="Ensacado"/>
    <s v="E002"/>
    <x v="1"/>
    <d v="1899-12-30T00:14:09"/>
    <d v="1899-12-30T00:16:40"/>
    <n v="15"/>
    <x v="1"/>
    <x v="1"/>
    <x v="2"/>
    <n v="0"/>
    <n v="0"/>
    <s v="OK"/>
    <s v="Ensacado"/>
    <x v="0"/>
    <n v="0"/>
    <s v="M. TENERIFE"/>
    <s v="A"/>
    <d v="1899-12-30T00:02:31"/>
    <d v="1899-12-30T00:02:31"/>
    <s v="OK"/>
    <m/>
    <m/>
    <d v="1899-12-30T00:00:00"/>
    <d v="1899-12-30T00:14:09"/>
    <n v="2"/>
    <n v="-1.7476851851900843E-3"/>
    <n v="14.150000000001572"/>
    <n v="16"/>
    <s v="Si"/>
  </r>
  <r>
    <s v="CCTF"/>
    <s v="2024017119"/>
    <x v="0"/>
    <s v="ER0132BBR"/>
    <s v="E6642HNW"/>
    <d v="2024-12-30T00:00:00"/>
    <m/>
    <s v="3208"/>
    <x v="12"/>
    <s v="PA"/>
    <s v="PA"/>
    <m/>
    <d v="2024-12-30T00:00:00"/>
    <d v="1899-12-30T14:36:23"/>
    <d v="2024-12-30T00:00:00"/>
    <d v="1899-12-30T14:33:00"/>
    <d v="2024-12-30T00:00:00"/>
    <d v="1899-12-30T14:51:38"/>
    <x v="36"/>
    <s v="RFCPI"/>
    <s v="507102304"/>
    <s v="FBO"/>
    <d v="1899-12-30T00:22:01"/>
    <d v="1899-12-30T00:18:38"/>
    <d v="1899-12-30T00:03:23"/>
    <s v="Ensacado"/>
    <s v="E002"/>
    <x v="2"/>
    <d v="1899-12-30T00:15:15"/>
    <d v="1899-12-30T00:18:38"/>
    <n v="14"/>
    <x v="1"/>
    <x v="1"/>
    <x v="2"/>
    <n v="0"/>
    <n v="0"/>
    <s v="OK"/>
    <s v="Ensacado"/>
    <x v="0"/>
    <n v="0"/>
    <s v="M. TENERIFE"/>
    <s v="A"/>
    <d v="1899-12-30T00:03:23"/>
    <d v="1899-12-30T00:03:23"/>
    <s v="OK"/>
    <m/>
    <m/>
    <d v="1899-12-30T00:00:00"/>
    <d v="1899-12-30T00:15:15"/>
    <n v="2"/>
    <n v="-2.3495370370399948E-3"/>
    <n v="15.249999999988795"/>
    <n v="14"/>
    <s v="Si"/>
  </r>
  <r>
    <s v="CCTF"/>
    <s v="2024017126"/>
    <x v="0"/>
    <s v="ER8173BDN"/>
    <s v="E5866LGS"/>
    <d v="2024-12-30T00:00:00"/>
    <m/>
    <s v="3208"/>
    <x v="12"/>
    <s v="PA"/>
    <s v="PA"/>
    <m/>
    <d v="2024-12-30T00:00:00"/>
    <d v="1899-12-30T17:08:52"/>
    <d v="2024-12-30T00:00:00"/>
    <d v="1899-12-30T17:06:21"/>
    <d v="2024-12-30T00:00:00"/>
    <d v="1899-12-30T17:27:43"/>
    <x v="0"/>
    <s v="RFCPI"/>
    <s v="507102305"/>
    <s v="FBO"/>
    <d v="1899-12-30T00:23:53"/>
    <d v="1899-12-30T00:21:22"/>
    <d v="1899-12-30T00:02:31"/>
    <s v="Ensacado"/>
    <s v="E002"/>
    <x v="2"/>
    <d v="1899-12-30T00:18:51"/>
    <d v="1899-12-30T00:21:22"/>
    <n v="17"/>
    <x v="1"/>
    <x v="1"/>
    <x v="2"/>
    <n v="0"/>
    <n v="0"/>
    <s v="OK"/>
    <s v="Ensacado"/>
    <x v="0"/>
    <n v="0"/>
    <s v="M. TENERIFE"/>
    <s v="A"/>
    <d v="1899-12-30T00:02:31"/>
    <d v="1899-12-30T00:02:31"/>
    <s v="OK"/>
    <m/>
    <m/>
    <d v="1899-12-30T00:00:00"/>
    <d v="1899-12-30T00:18:51"/>
    <n v="2"/>
    <n v="-1.7476851851800923E-3"/>
    <n v="18.850000000003106"/>
    <n v="17"/>
    <s v="Si"/>
  </r>
  <r>
    <s v="CCTF"/>
    <s v="2024017127"/>
    <x v="0"/>
    <s v="E3072FVP"/>
    <m/>
    <d v="2024-12-30T00:00:00"/>
    <m/>
    <s v="2693"/>
    <x v="13"/>
    <s v="PA"/>
    <s v="PA"/>
    <m/>
    <d v="2024-12-30T00:00:00"/>
    <d v="1899-12-30T17:33:46"/>
    <d v="2024-12-30T00:00:00"/>
    <d v="1899-12-30T17:30:09"/>
    <d v="2024-12-30T00:00:00"/>
    <d v="1899-12-30T17:35:40"/>
    <x v="0"/>
    <s v="RFCPI"/>
    <s v="507102306"/>
    <s v="FBO"/>
    <d v="1899-12-30T00:09:08"/>
    <d v="1899-12-30T00:05:31"/>
    <d v="1899-12-30T00:03:37"/>
    <s v="Ensacado"/>
    <s v="E002"/>
    <x v="1"/>
    <d v="1899-12-30T00:01:54"/>
    <d v="1899-12-30T00:05:31"/>
    <n v="17"/>
    <x v="1"/>
    <x v="1"/>
    <x v="2"/>
    <n v="1"/>
    <n v="0"/>
    <s v="KO"/>
    <s v="Ensacado"/>
    <x v="0"/>
    <n v="1"/>
    <s v="M. TENERIFE"/>
    <s v="A"/>
    <d v="1899-12-30T00:03:37"/>
    <d v="1899-12-30T00:03:37"/>
    <s v="KO"/>
    <m/>
    <m/>
    <d v="1899-12-30T00:00:00"/>
    <d v="1899-12-30T00:01:54"/>
    <n v="2"/>
    <n v="-2.5115740740799808E-3"/>
    <n v="1.8999999999935824"/>
    <n v="17"/>
    <s v="Si"/>
  </r>
  <r>
    <s v="CCTF"/>
    <s v="2024017130"/>
    <x v="0"/>
    <s v="ER8173BDN"/>
    <s v="E5866LGS"/>
    <d v="2024-12-31T00:00:00"/>
    <m/>
    <s v="3208"/>
    <x v="12"/>
    <s v="PA"/>
    <s v="PA"/>
    <m/>
    <d v="2024-12-31T00:00:00"/>
    <d v="1899-12-30T06:15:02"/>
    <d v="2024-12-31T00:00:00"/>
    <d v="1899-12-30T06:18:31"/>
    <d v="2024-12-31T00:00:00"/>
    <d v="1899-12-30T06:42:38"/>
    <x v="0"/>
    <s v="RFCPI"/>
    <s v="507102307"/>
    <s v="FBO"/>
    <d v="1899-12-30T00:27:36"/>
    <d v="1899-12-30T00:24:07"/>
    <d v="1899-12-30T00:03:29"/>
    <s v="Ensacado"/>
    <s v="E002"/>
    <x v="2"/>
    <d v="1899-12-30T00:27:36"/>
    <d v="1899-12-30T00:24:07"/>
    <n v="6"/>
    <x v="2"/>
    <x v="1"/>
    <x v="2"/>
    <n v="0"/>
    <n v="0"/>
    <s v="OK"/>
    <s v="Ensacado"/>
    <x v="0"/>
    <n v="0"/>
    <s v="M. TENERIFE"/>
    <s v="A"/>
    <d v="1899-12-30T00:03:29"/>
    <d v="1899-12-30T00:03:29"/>
    <s v="OK"/>
    <m/>
    <m/>
    <d v="1899-12-30T00:00:00"/>
    <d v="1899-12-30T00:27:36"/>
    <n v="3"/>
    <d v="1899-12-30T00:03:29"/>
    <n v="27.600000000004794"/>
    <n v="6"/>
    <s v="Si"/>
  </r>
  <r>
    <s v="CCTF"/>
    <s v="2024017135"/>
    <x v="0"/>
    <s v="EB11607R"/>
    <s v="E4760MCV"/>
    <d v="2024-12-31T00:00:00"/>
    <m/>
    <s v="2693"/>
    <x v="13"/>
    <s v="PA"/>
    <s v="PA"/>
    <m/>
    <d v="2024-12-31T00:00:00"/>
    <d v="1899-12-30T06:55:18"/>
    <d v="2024-12-31T00:00:00"/>
    <d v="1899-12-30T06:52:50"/>
    <d v="2024-12-31T00:00:00"/>
    <d v="1899-12-30T07:13:28"/>
    <x v="0"/>
    <s v="RFCPI"/>
    <s v="507102308"/>
    <s v="EXW"/>
    <d v="1899-12-30T00:23:06"/>
    <d v="1899-12-30T00:20:38"/>
    <d v="1899-12-30T00:02:28"/>
    <s v="Ensacado"/>
    <s v="E002"/>
    <x v="1"/>
    <d v="1899-12-30T00:18:10"/>
    <d v="1899-12-30T00:20:38"/>
    <n v="6"/>
    <x v="2"/>
    <x v="1"/>
    <x v="2"/>
    <n v="0"/>
    <n v="0"/>
    <s v="OK"/>
    <s v="Ensacado"/>
    <x v="0"/>
    <n v="0"/>
    <s v="M. TENERIFE"/>
    <s v="A"/>
    <d v="1899-12-30T00:02:28"/>
    <d v="1899-12-30T00:02:28"/>
    <s v="OK"/>
    <m/>
    <m/>
    <d v="1899-12-30T00:00:00"/>
    <d v="1899-12-30T00:18:10"/>
    <n v="3"/>
    <n v="-1.7129629629700216E-3"/>
    <n v="18.166666666665616"/>
    <n v="7"/>
    <s v="Si"/>
  </r>
  <r>
    <s v="CCTF"/>
    <s v="2024017138"/>
    <x v="0"/>
    <s v="ER8173BDN"/>
    <s v="E5866LGS"/>
    <d v="2024-12-31T00:00:00"/>
    <m/>
    <s v="3208"/>
    <x v="12"/>
    <s v="PA"/>
    <s v="PA"/>
    <m/>
    <d v="2024-12-31T00:00:00"/>
    <d v="1899-12-30T08:32:45"/>
    <d v="2024-12-31T00:00:00"/>
    <d v="1899-12-30T08:35:15"/>
    <d v="2024-12-31T00:00:00"/>
    <d v="1899-12-30T08:48:52"/>
    <x v="0"/>
    <s v="RFCPI"/>
    <s v="507102309"/>
    <s v="FBO"/>
    <d v="1899-12-30T00:16:07"/>
    <d v="1899-12-30T00:13:37"/>
    <d v="1899-12-30T00:02:30"/>
    <s v="Ensacado"/>
    <s v="E002"/>
    <x v="2"/>
    <d v="1899-12-30T00:16:07"/>
    <d v="1899-12-30T00:13:37"/>
    <n v="8"/>
    <x v="2"/>
    <x v="1"/>
    <x v="2"/>
    <n v="0"/>
    <n v="0"/>
    <s v="OK"/>
    <s v="Ensacado"/>
    <x v="0"/>
    <n v="0"/>
    <s v="M. TENERIFE"/>
    <s v="A"/>
    <d v="1899-12-30T00:02:30"/>
    <d v="1899-12-30T00:02:30"/>
    <s v="OK"/>
    <m/>
    <m/>
    <d v="1899-12-30T00:00:00"/>
    <d v="1899-12-30T00:16:07"/>
    <n v="3"/>
    <d v="1899-12-30T00:02:30"/>
    <n v="16.116666666667214"/>
    <n v="8"/>
    <s v="Si"/>
  </r>
  <r>
    <s v="CCTF"/>
    <s v="2024017143"/>
    <x v="0"/>
    <s v="ER0132BBR"/>
    <s v="E6642HNW"/>
    <d v="2024-12-31T00:00:00"/>
    <m/>
    <s v="3208"/>
    <x v="12"/>
    <s v="PA"/>
    <s v="PA"/>
    <m/>
    <d v="2024-12-31T00:00:00"/>
    <d v="1899-12-30T08:59:39"/>
    <d v="2024-12-31T00:00:00"/>
    <d v="1899-12-30T08:56:37"/>
    <d v="2024-12-31T00:00:00"/>
    <d v="1899-12-30T09:20:41"/>
    <x v="0"/>
    <s v="RFCPI"/>
    <s v="507102310"/>
    <s v="FBO"/>
    <d v="1899-12-30T00:27:06"/>
    <d v="1899-12-30T00:24:04"/>
    <d v="1899-12-30T00:03:02"/>
    <s v="Ensacado"/>
    <s v="E002"/>
    <x v="2"/>
    <d v="1899-12-30T00:21:02"/>
    <d v="1899-12-30T00:24:04"/>
    <n v="8"/>
    <x v="2"/>
    <x v="1"/>
    <x v="2"/>
    <n v="0"/>
    <n v="0"/>
    <s v="OK"/>
    <s v="Ensacado"/>
    <x v="0"/>
    <n v="0"/>
    <s v="M. TENERIFE"/>
    <s v="A"/>
    <d v="1899-12-30T00:03:02"/>
    <d v="1899-12-30T00:03:02"/>
    <s v="OK"/>
    <m/>
    <m/>
    <d v="1899-12-30T00:00:00"/>
    <d v="1899-12-30T00:21:02"/>
    <n v="3"/>
    <n v="-2.1064814814800159E-3"/>
    <n v="21.033333333345546"/>
    <n v="9"/>
    <s v="Si"/>
  </r>
  <r>
    <s v="CCTF"/>
    <s v="2024017144"/>
    <x v="0"/>
    <s v="ER8437BBF"/>
    <s v="E8087HNJ"/>
    <d v="2024-12-31T00:00:00"/>
    <m/>
    <s v="2693"/>
    <x v="13"/>
    <s v="PA"/>
    <s v="PA"/>
    <m/>
    <d v="2024-12-31T00:00:00"/>
    <d v="1899-12-30T09:27:20"/>
    <d v="2024-12-31T00:00:00"/>
    <d v="1899-12-30T09:30:46"/>
    <d v="2024-12-31T00:00:00"/>
    <d v="1899-12-30T09:50:24"/>
    <x v="20"/>
    <s v="E_JPEREZ1"/>
    <s v="507102311"/>
    <s v="FBO"/>
    <d v="1899-12-30T00:23:04"/>
    <d v="1899-12-30T00:19:38"/>
    <d v="1899-12-30T00:03:26"/>
    <s v="Ensacado"/>
    <s v="E002"/>
    <x v="2"/>
    <d v="1899-12-30T00:23:04"/>
    <d v="1899-12-30T00:19:38"/>
    <n v="9"/>
    <x v="2"/>
    <x v="1"/>
    <x v="2"/>
    <n v="0"/>
    <n v="0"/>
    <s v="OK"/>
    <s v="Ensacado"/>
    <x v="0"/>
    <n v="0"/>
    <s v="M. TENERIFE"/>
    <s v="A"/>
    <d v="1899-12-30T00:03:26"/>
    <d v="1899-12-30T00:03:26"/>
    <s v="OK"/>
    <m/>
    <m/>
    <d v="1899-12-30T00:00:00"/>
    <d v="1899-12-30T00:23:04"/>
    <n v="3"/>
    <d v="1899-12-30T00:03:26"/>
    <n v="23.06666666666878"/>
    <n v="9"/>
    <s v="Si"/>
  </r>
  <r>
    <s v="CCTF"/>
    <s v="2024017146"/>
    <x v="0"/>
    <s v="ER0132BBR"/>
    <s v="E6642HNW"/>
    <d v="2024-12-31T00:00:00"/>
    <m/>
    <s v="3208"/>
    <x v="12"/>
    <s v="PA"/>
    <s v="PA"/>
    <m/>
    <d v="2024-12-31T00:00:00"/>
    <d v="1899-12-30T10:06:07"/>
    <d v="2024-12-31T00:00:00"/>
    <d v="1899-12-30T10:03:49"/>
    <d v="2024-12-31T00:00:00"/>
    <d v="1899-12-30T10:08:24"/>
    <x v="0"/>
    <s v="RFCPI"/>
    <s v="507102312"/>
    <s v="FBO"/>
    <d v="1899-12-30T00:06:53"/>
    <d v="1899-12-30T00:04:35"/>
    <d v="1899-12-30T00:02:18"/>
    <s v="Ensacado"/>
    <s v="E002"/>
    <x v="2"/>
    <d v="1899-12-30T00:02:17"/>
    <d v="1899-12-30T00:04:35"/>
    <n v="10"/>
    <x v="2"/>
    <x v="1"/>
    <x v="2"/>
    <n v="1"/>
    <n v="0"/>
    <s v="KO"/>
    <s v="Ensacado"/>
    <x v="0"/>
    <n v="1"/>
    <s v="M. TENERIFE"/>
    <s v="A"/>
    <d v="1899-12-30T00:02:18"/>
    <d v="1899-12-30T00:02:18"/>
    <s v="KO"/>
    <m/>
    <m/>
    <d v="1899-12-30T00:00:00"/>
    <d v="1899-12-30T00:02:17"/>
    <n v="3"/>
    <n v="-1.5972222222199739E-3"/>
    <n v="2.2833333333359818"/>
    <n v="10"/>
    <s v="Si"/>
  </r>
  <r>
    <s v="CCTF"/>
    <s v="2024017153"/>
    <x v="0"/>
    <s v="ER0132BBR"/>
    <s v="E6642HNW"/>
    <d v="2024-12-31T00:00:00"/>
    <m/>
    <s v="3208"/>
    <x v="12"/>
    <s v="PA"/>
    <s v="PA"/>
    <m/>
    <d v="2024-12-31T00:00:00"/>
    <d v="1899-12-30T11:51:07"/>
    <d v="2024-12-31T00:00:00"/>
    <d v="1899-12-30T11:47:53"/>
    <d v="2024-12-31T00:00:00"/>
    <d v="1899-12-30T11:52:31"/>
    <x v="0"/>
    <s v="RFCPI"/>
    <s v="507102313"/>
    <s v="FBO"/>
    <d v="1899-12-30T00:07:52"/>
    <d v="1899-12-30T00:04:38"/>
    <d v="1899-12-30T00:03:14"/>
    <s v="Ensacado"/>
    <s v="E002"/>
    <x v="2"/>
    <d v="1899-12-30T00:01:24"/>
    <d v="1899-12-30T00:04:38"/>
    <n v="11"/>
    <x v="2"/>
    <x v="1"/>
    <x v="2"/>
    <n v="1"/>
    <n v="0"/>
    <s v="KO"/>
    <s v="Ensacado"/>
    <x v="0"/>
    <n v="1"/>
    <s v="M. TENERIFE"/>
    <s v="A"/>
    <d v="1899-12-30T00:03:14"/>
    <d v="1899-12-30T00:03:14"/>
    <s v="KO"/>
    <m/>
    <m/>
    <d v="1899-12-30T00:00:00"/>
    <d v="1899-12-30T00:01:24"/>
    <n v="3"/>
    <n v="-2.2453703703700367E-3"/>
    <n v="1.3999999999967816"/>
    <n v="11"/>
    <s v="Si"/>
  </r>
  <r>
    <s v="CCTF"/>
    <s v="2025000002"/>
    <x v="0"/>
    <s v="ER0623BBL"/>
    <s v="E9819MMR"/>
    <d v="2025-01-02T00:00:00"/>
    <m/>
    <s v="3126"/>
    <x v="11"/>
    <s v="S1D"/>
    <s v="S1D"/>
    <m/>
    <d v="2025-01-02T00:00:00"/>
    <d v="1899-12-30T06:06:40"/>
    <d v="2025-01-02T00:00:00"/>
    <d v="1899-12-30T06:04:37"/>
    <d v="2025-01-02T00:00:00"/>
    <d v="1899-12-30T06:28:16"/>
    <x v="0"/>
    <s v="RFCPI"/>
    <s v="507102314"/>
    <s v="FBO"/>
    <d v="1899-12-30T00:25:42"/>
    <d v="1899-12-30T00:23:39"/>
    <d v="1899-12-30T00:02:03"/>
    <s v="Granel"/>
    <s v="E001"/>
    <x v="2"/>
    <d v="1899-12-30T00:21:36"/>
    <d v="1899-12-30T00:23:39"/>
    <n v="6"/>
    <x v="3"/>
    <x v="2"/>
    <x v="1"/>
    <n v="0"/>
    <n v="0"/>
    <s v="OK"/>
    <s v="Granel"/>
    <x v="1"/>
    <n v="0"/>
    <s v="M. TENERIFE"/>
    <s v="A"/>
    <d v="1899-12-30T00:02:03"/>
    <d v="1899-12-30T00:02:03"/>
    <s v="OK"/>
    <m/>
    <m/>
    <d v="1899-12-30T00:00:00"/>
    <d v="1899-12-30T00:21:36"/>
    <n v="5"/>
    <n v="-1.4236111111100014E-3"/>
    <n v="21.600000000000019"/>
    <n v="6"/>
    <s v="Si"/>
  </r>
  <r>
    <s v="CCTF"/>
    <s v="2025000003"/>
    <x v="0"/>
    <s v="EP01035R"/>
    <s v="E5050MHX"/>
    <d v="2025-01-02T00:00:00"/>
    <m/>
    <s v="3126"/>
    <x v="11"/>
    <s v="S2D"/>
    <s v="S2D"/>
    <m/>
    <d v="2025-01-02T00:00:00"/>
    <d v="1899-12-30T06:10:27"/>
    <d v="2025-01-02T00:00:00"/>
    <d v="1899-12-30T06:07:33"/>
    <d v="2025-01-02T00:00:00"/>
    <d v="1899-12-30T06:33:22"/>
    <x v="0"/>
    <s v="RFCPI"/>
    <s v="507102315"/>
    <s v="EXW"/>
    <d v="1899-12-30T00:28:43"/>
    <d v="1899-12-30T00:25:49"/>
    <d v="1899-12-30T00:02:54"/>
    <s v="Granel"/>
    <s v="E001"/>
    <x v="1"/>
    <d v="1899-12-30T00:22:55"/>
    <d v="1899-12-30T00:25:49"/>
    <n v="6"/>
    <x v="3"/>
    <x v="2"/>
    <x v="1"/>
    <n v="0"/>
    <n v="0"/>
    <s v="OK"/>
    <s v="Granel"/>
    <x v="1"/>
    <n v="0"/>
    <s v="M. TENERIFE"/>
    <s v="A"/>
    <d v="1899-12-30T00:02:54"/>
    <d v="1899-12-30T00:02:54"/>
    <s v="OK"/>
    <m/>
    <m/>
    <d v="1899-12-30T00:00:00"/>
    <d v="1899-12-30T00:22:55"/>
    <n v="5"/>
    <n v="-2.0138888888800444E-3"/>
    <n v="22.916666666678349"/>
    <n v="6"/>
    <s v="Si"/>
  </r>
  <r>
    <s v="CCTF"/>
    <s v="2025000004"/>
    <x v="0"/>
    <s v="ER0132BBR"/>
    <s v="E6642HNW"/>
    <d v="2025-01-02T00:00:00"/>
    <m/>
    <s v="3208"/>
    <x v="12"/>
    <s v="PA"/>
    <s v="PA"/>
    <m/>
    <d v="2025-01-02T00:00:00"/>
    <d v="1899-12-30T06:14:00"/>
    <d v="2025-01-02T00:00:00"/>
    <d v="1899-12-30T06:17:29"/>
    <d v="2025-01-02T00:00:00"/>
    <d v="1899-12-30T06:34:09"/>
    <x v="0"/>
    <s v="RFCPI"/>
    <s v="507102316"/>
    <s v="FBO"/>
    <d v="1899-12-30T00:20:09"/>
    <d v="1899-12-30T00:16:40"/>
    <d v="1899-12-30T00:03:29"/>
    <s v="Ensacado"/>
    <s v="E002"/>
    <x v="2"/>
    <d v="1899-12-30T00:20:09"/>
    <d v="1899-12-30T00:16:40"/>
    <n v="6"/>
    <x v="3"/>
    <x v="2"/>
    <x v="2"/>
    <n v="0"/>
    <n v="0"/>
    <s v="OK"/>
    <s v="Ensacado"/>
    <x v="1"/>
    <n v="0"/>
    <s v="M. TENERIFE"/>
    <s v="A"/>
    <d v="1899-12-30T00:03:29"/>
    <d v="1899-12-30T00:03:29"/>
    <s v="OK"/>
    <m/>
    <m/>
    <d v="1899-12-30T00:00:00"/>
    <d v="1899-12-30T00:20:09"/>
    <n v="5"/>
    <d v="1899-12-30T00:03:29"/>
    <n v="20.150000000006347"/>
    <n v="6"/>
    <s v="Si"/>
  </r>
  <r>
    <s v="CCTF"/>
    <s v="2025000009"/>
    <x v="0"/>
    <s v="ER6670BBL"/>
    <s v="E8727HJH"/>
    <d v="2025-01-02T00:00:00"/>
    <m/>
    <s v="3126"/>
    <x v="11"/>
    <s v="S1D"/>
    <s v="S1D"/>
    <m/>
    <d v="2025-01-02T00:00:00"/>
    <d v="1899-12-30T06:36:20"/>
    <d v="2025-01-02T00:00:00"/>
    <d v="1899-12-30T06:32:36"/>
    <d v="2025-01-02T00:00:00"/>
    <d v="1899-12-30T06:54:19"/>
    <x v="0"/>
    <s v="RFCPI"/>
    <s v="507102317"/>
    <s v="FBO"/>
    <d v="1899-12-30T00:25:27"/>
    <d v="1899-12-30T00:21:43"/>
    <d v="1899-12-30T00:03:44"/>
    <s v="Granel"/>
    <s v="E001"/>
    <x v="2"/>
    <d v="1899-12-30T00:17:59"/>
    <d v="1899-12-30T00:21:43"/>
    <n v="6"/>
    <x v="3"/>
    <x v="2"/>
    <x v="1"/>
    <n v="0"/>
    <n v="0"/>
    <s v="OK"/>
    <s v="Granel"/>
    <x v="1"/>
    <n v="0"/>
    <s v="M. TENERIFE"/>
    <s v="A"/>
    <d v="1899-12-30T00:03:44"/>
    <d v="1899-12-30T00:03:44"/>
    <s v="OK"/>
    <m/>
    <m/>
    <d v="1899-12-30T00:00:00"/>
    <d v="1899-12-30T00:17:59"/>
    <n v="5"/>
    <n v="-2.5925925925900373E-3"/>
    <n v="17.983333333339154"/>
    <n v="6"/>
    <s v="Si"/>
  </r>
  <r>
    <s v="CCTF"/>
    <s v="2025000011"/>
    <x v="0"/>
    <s v="ER8050BBH"/>
    <s v="E5980LLH"/>
    <d v="2025-01-02T00:00:00"/>
    <m/>
    <s v="3126"/>
    <x v="11"/>
    <s v="S2D"/>
    <s v="S2D"/>
    <m/>
    <d v="2025-01-02T00:00:00"/>
    <d v="1899-12-30T06:40:41"/>
    <d v="2025-01-02T00:00:00"/>
    <d v="1899-12-30T06:36:48"/>
    <d v="2025-01-02T00:00:00"/>
    <d v="1899-12-30T07:03:40"/>
    <x v="0"/>
    <s v="RFCPI"/>
    <s v="507102318"/>
    <s v="FBO"/>
    <d v="1899-12-30T00:30:45"/>
    <d v="1899-12-30T00:26:52"/>
    <d v="1899-12-30T00:03:53"/>
    <s v="Granel"/>
    <s v="E001"/>
    <x v="2"/>
    <d v="1899-12-30T00:22:59"/>
    <d v="1899-12-30T00:26:52"/>
    <n v="6"/>
    <x v="3"/>
    <x v="2"/>
    <x v="1"/>
    <n v="0"/>
    <n v="0"/>
    <s v="OK"/>
    <s v="Granel"/>
    <x v="1"/>
    <n v="0"/>
    <s v="M. TENERIFE"/>
    <s v="A"/>
    <d v="1899-12-30T00:03:53"/>
    <d v="1899-12-30T00:03:53"/>
    <s v="OK"/>
    <m/>
    <m/>
    <d v="1899-12-30T00:00:00"/>
    <d v="1899-12-30T00:22:59"/>
    <n v="5"/>
    <n v="-2.6967592592500034E-3"/>
    <n v="22.98333333333602"/>
    <n v="7"/>
    <s v="Si"/>
  </r>
  <r>
    <s v="CCTF"/>
    <s v="2025000012"/>
    <x v="0"/>
    <s v="ER6669BBL"/>
    <s v="E6110KPL"/>
    <d v="2025-01-02T00:00:00"/>
    <m/>
    <s v="3126"/>
    <x v="11"/>
    <s v="S1D"/>
    <s v="S1D"/>
    <m/>
    <d v="2025-01-02T00:00:00"/>
    <d v="1899-12-30T07:02:26"/>
    <d v="2025-01-02T00:00:00"/>
    <d v="1899-12-30T07:00:55"/>
    <d v="2025-01-02T00:00:00"/>
    <d v="1899-12-30T07:22:35"/>
    <x v="0"/>
    <s v="RFCPI"/>
    <s v="507102319"/>
    <s v="FBO"/>
    <d v="1899-12-30T00:23:11"/>
    <d v="1899-12-30T00:21:40"/>
    <d v="1899-12-30T00:01:31"/>
    <s v="Granel"/>
    <s v="E001"/>
    <x v="2"/>
    <d v="1899-12-30T00:20:09"/>
    <d v="1899-12-30T00:21:40"/>
    <n v="7"/>
    <x v="3"/>
    <x v="2"/>
    <x v="1"/>
    <n v="0"/>
    <n v="0"/>
    <s v="OK"/>
    <s v="Granel"/>
    <x v="1"/>
    <n v="0"/>
    <s v="M. TENERIFE"/>
    <s v="A"/>
    <d v="1899-12-30T00:01:31"/>
    <d v="1899-12-30T00:01:31"/>
    <s v="OK"/>
    <m/>
    <m/>
    <d v="1899-12-30T00:00:00"/>
    <d v="1899-12-30T00:20:09"/>
    <n v="5"/>
    <n v="-1.0532407407400357E-3"/>
    <n v="20.150000000006347"/>
    <n v="7"/>
    <s v="Si"/>
  </r>
  <r>
    <s v="CCTF"/>
    <s v="2025000015"/>
    <x v="0"/>
    <s v="E0164DDD"/>
    <m/>
    <d v="2025-01-02T00:00:00"/>
    <m/>
    <s v="3208"/>
    <x v="12"/>
    <s v="PA"/>
    <s v="PA"/>
    <m/>
    <d v="2025-01-02T00:00:00"/>
    <d v="1899-12-30T08:03:36"/>
    <d v="2025-01-02T00:00:00"/>
    <d v="1899-12-30T08:00:45"/>
    <d v="2025-01-02T00:00:00"/>
    <d v="1899-12-30T08:09:13"/>
    <x v="0"/>
    <s v="RFCPI"/>
    <s v="507102320"/>
    <s v="FBO"/>
    <d v="1899-12-30T00:11:19"/>
    <d v="1899-12-30T00:08:28"/>
    <d v="1899-12-30T00:02:51"/>
    <s v="Ensacado"/>
    <s v="E002"/>
    <x v="1"/>
    <d v="1899-12-30T00:05:37"/>
    <d v="1899-12-30T00:08:28"/>
    <n v="8"/>
    <x v="3"/>
    <x v="2"/>
    <x v="2"/>
    <n v="1"/>
    <n v="0"/>
    <s v="KO"/>
    <s v="Ensacado"/>
    <x v="1"/>
    <n v="1"/>
    <s v="M. TENERIFE"/>
    <s v="A"/>
    <d v="1899-12-30T00:02:51"/>
    <d v="1899-12-30T00:02:51"/>
    <s v="OK"/>
    <m/>
    <m/>
    <d v="1899-12-30T00:00:00"/>
    <d v="1899-12-30T00:05:37"/>
    <n v="5"/>
    <n v="-1.9791666666599816E-3"/>
    <n v="5.6166666666768439"/>
    <n v="8"/>
    <s v="Si"/>
  </r>
  <r>
    <s v="CCTF"/>
    <s v="2025000016"/>
    <x v="0"/>
    <s v="ER5521BBL"/>
    <s v="E5336KFP"/>
    <d v="2025-01-02T00:00:00"/>
    <m/>
    <s v="2693"/>
    <x v="13"/>
    <s v="PA"/>
    <s v="PA"/>
    <m/>
    <d v="2025-01-02T00:00:00"/>
    <d v="1899-12-30T08:32:48"/>
    <d v="2025-01-02T00:00:00"/>
    <d v="1899-12-30T08:29:21"/>
    <d v="2025-01-02T00:00:00"/>
    <d v="1899-12-30T08:45:47"/>
    <x v="0"/>
    <s v="RFCPI"/>
    <s v="507102321"/>
    <s v="EXW"/>
    <d v="1899-12-30T00:19:53"/>
    <d v="1899-12-30T00:16:26"/>
    <d v="1899-12-30T00:03:27"/>
    <s v="Ensacado"/>
    <s v="E002"/>
    <x v="1"/>
    <d v="1899-12-30T00:12:59"/>
    <d v="1899-12-30T00:16:26"/>
    <n v="8"/>
    <x v="3"/>
    <x v="2"/>
    <x v="2"/>
    <n v="0"/>
    <n v="0"/>
    <s v="OK"/>
    <s v="Ensacado"/>
    <x v="1"/>
    <n v="0"/>
    <s v="M. TENERIFE"/>
    <s v="A"/>
    <d v="1899-12-30T00:03:27"/>
    <d v="1899-12-30T00:03:27"/>
    <s v="OK"/>
    <m/>
    <m/>
    <d v="1899-12-30T00:00:00"/>
    <d v="1899-12-30T00:12:59"/>
    <n v="5"/>
    <n v="-2.3958333333299886E-3"/>
    <n v="12.983333333327982"/>
    <n v="8"/>
    <s v="Si"/>
  </r>
  <r>
    <s v="CCTF"/>
    <s v="2025000022"/>
    <x v="0"/>
    <s v="ER8050BBH"/>
    <s v="E5980LLH"/>
    <d v="2025-01-02T00:00:00"/>
    <m/>
    <s v="3126"/>
    <x v="11"/>
    <s v="S1D"/>
    <s v="S1D"/>
    <m/>
    <d v="2025-01-02T00:00:00"/>
    <d v="1899-12-30T09:06:05"/>
    <d v="2025-01-02T00:00:00"/>
    <d v="1899-12-30T09:02:27"/>
    <d v="2025-01-02T00:00:00"/>
    <d v="1899-12-30T09:19:09"/>
    <x v="0"/>
    <s v="RFCPI"/>
    <s v="507102322"/>
    <s v="FBO"/>
    <d v="1899-12-30T00:20:20"/>
    <d v="1899-12-30T00:16:42"/>
    <d v="1899-12-30T00:03:38"/>
    <s v="Granel"/>
    <s v="E001"/>
    <x v="2"/>
    <d v="1899-12-30T00:13:04"/>
    <d v="1899-12-30T00:16:42"/>
    <n v="9"/>
    <x v="3"/>
    <x v="2"/>
    <x v="1"/>
    <n v="0"/>
    <n v="0"/>
    <s v="OK"/>
    <s v="Granel"/>
    <x v="1"/>
    <n v="0"/>
    <s v="M. TENERIFE"/>
    <s v="A"/>
    <d v="1899-12-30T00:03:38"/>
    <d v="1899-12-30T00:03:38"/>
    <s v="OK"/>
    <m/>
    <m/>
    <d v="1899-12-30T00:00:00"/>
    <d v="1899-12-30T00:13:04"/>
    <n v="5"/>
    <n v="-2.5231481481500229E-3"/>
    <n v="13.066666666660822"/>
    <n v="9"/>
    <s v="Si"/>
  </r>
  <r>
    <s v="CCTF"/>
    <s v="2025000026"/>
    <x v="0"/>
    <s v="E3345BMX"/>
    <m/>
    <d v="2025-01-02T00:00:00"/>
    <m/>
    <s v="2693"/>
    <x v="13"/>
    <s v="PA"/>
    <s v="PA"/>
    <m/>
    <d v="2025-01-02T00:00:00"/>
    <d v="1899-12-30T09:57:25"/>
    <d v="2025-01-02T00:00:00"/>
    <d v="1899-12-30T09:57:21"/>
    <d v="2025-01-02T00:00:00"/>
    <d v="1899-12-30T10:04:32"/>
    <x v="0"/>
    <s v="RFCPI"/>
    <s v="507102323"/>
    <s v="FBO"/>
    <d v="1899-12-30T00:07:15"/>
    <d v="1899-12-30T00:07:11"/>
    <d v="1899-12-30T00:00:04"/>
    <s v="Ensacado"/>
    <s v="E002"/>
    <x v="1"/>
    <d v="1899-12-30T00:07:07"/>
    <d v="1899-12-30T00:07:11"/>
    <n v="9"/>
    <x v="3"/>
    <x v="2"/>
    <x v="2"/>
    <n v="1"/>
    <n v="0"/>
    <s v="KO"/>
    <s v="Ensacado"/>
    <x v="1"/>
    <n v="1"/>
    <s v="M. TENERIFE"/>
    <s v="A"/>
    <d v="1899-12-30T00:00:04"/>
    <d v="1899-12-30T00:00:04"/>
    <s v="OK"/>
    <m/>
    <m/>
    <d v="1899-12-30T00:00:00"/>
    <d v="1899-12-30T00:07:07"/>
    <n v="5"/>
    <n v="-4.6296296299985773E-5"/>
    <n v="7.1166666666527778"/>
    <n v="10"/>
    <s v="Si"/>
  </r>
  <r>
    <s v="CCTF"/>
    <s v="2025000033"/>
    <x v="0"/>
    <s v="ESE04967R"/>
    <s v="E0184KJL"/>
    <d v="2025-01-02T00:00:00"/>
    <m/>
    <s v="3208"/>
    <x v="12"/>
    <s v="PA"/>
    <s v="PA"/>
    <m/>
    <d v="2025-01-02T00:00:00"/>
    <d v="1899-12-30T10:55:34"/>
    <d v="2025-01-02T00:00:00"/>
    <d v="1899-12-30T10:57:09"/>
    <d v="2025-01-02T00:00:00"/>
    <d v="1899-12-30T11:07:09"/>
    <x v="0"/>
    <s v="RFCPI"/>
    <s v="507102324"/>
    <s v="EXW"/>
    <d v="1899-12-30T00:11:35"/>
    <d v="1899-12-30T00:10:00"/>
    <d v="1899-12-30T00:01:35"/>
    <s v="Ensacado"/>
    <s v="E002"/>
    <x v="1"/>
    <d v="1899-12-30T00:11:35"/>
    <d v="1899-12-30T00:10:00"/>
    <n v="10"/>
    <x v="3"/>
    <x v="2"/>
    <x v="2"/>
    <n v="0"/>
    <n v="0"/>
    <s v="OK"/>
    <s v="Ensacado"/>
    <x v="1"/>
    <n v="0"/>
    <s v="M. TENERIFE"/>
    <s v="A"/>
    <d v="1899-12-30T00:01:35"/>
    <d v="1899-12-30T00:01:35"/>
    <s v="OK"/>
    <m/>
    <m/>
    <d v="1899-12-30T00:00:00"/>
    <d v="1899-12-30T00:11:35"/>
    <n v="5"/>
    <d v="1899-12-30T00:01:35"/>
    <n v="11.583333333331201"/>
    <n v="11"/>
    <s v="Si"/>
  </r>
  <r>
    <s v="CCTF"/>
    <s v="2025000031"/>
    <x v="0"/>
    <s v="ER0623BBL"/>
    <s v="E9819MMR"/>
    <d v="2025-01-02T00:00:00"/>
    <m/>
    <s v="3126"/>
    <x v="11"/>
    <s v="S1D"/>
    <s v="S1D"/>
    <m/>
    <d v="2025-01-02T00:00:00"/>
    <d v="1899-12-30T10:41:11"/>
    <d v="2025-01-02T00:00:00"/>
    <d v="1899-12-30T10:37:21"/>
    <d v="2025-01-02T00:00:00"/>
    <d v="1899-12-30T11:07:32"/>
    <x v="0"/>
    <s v="RFCPI"/>
    <s v="507102325"/>
    <s v="FBO"/>
    <d v="1899-12-30T00:34:01"/>
    <d v="1899-12-30T00:30:11"/>
    <d v="1899-12-30T00:03:50"/>
    <s v="Granel"/>
    <s v="E001"/>
    <x v="2"/>
    <d v="1899-12-30T00:26:21"/>
    <d v="1899-12-30T00:30:11"/>
    <n v="10"/>
    <x v="3"/>
    <x v="2"/>
    <x v="1"/>
    <n v="0"/>
    <n v="0"/>
    <s v="OK"/>
    <s v="Granel"/>
    <x v="1"/>
    <n v="0"/>
    <s v="M. TENERIFE"/>
    <s v="A"/>
    <d v="1899-12-30T00:03:50"/>
    <d v="1899-12-30T00:03:50"/>
    <s v="OK"/>
    <m/>
    <m/>
    <d v="1899-12-30T00:00:00"/>
    <d v="1899-12-30T00:26:21"/>
    <n v="5"/>
    <n v="-2.6620370370299962E-3"/>
    <n v="26.349999999998364"/>
    <n v="11"/>
    <s v="Si"/>
  </r>
  <r>
    <s v="CCTF"/>
    <s v="2025000035"/>
    <x v="0"/>
    <s v="ER8173BDN"/>
    <s v="E5866LGS"/>
    <d v="2025-01-02T00:00:00"/>
    <m/>
    <s v="3208"/>
    <x v="12"/>
    <s v="PA"/>
    <s v="PA"/>
    <m/>
    <d v="2025-01-02T00:00:00"/>
    <d v="1899-12-30T11:13:57"/>
    <d v="2025-01-02T00:00:00"/>
    <d v="1899-12-30T11:09:55"/>
    <d v="2025-01-02T00:00:00"/>
    <d v="1899-12-30T11:27:23"/>
    <x v="0"/>
    <s v="RFCPI"/>
    <s v="507102330"/>
    <s v="FBO"/>
    <d v="1899-12-30T00:21:30"/>
    <d v="1899-12-30T00:17:28"/>
    <d v="1899-12-30T00:04:02"/>
    <s v="Ensacado"/>
    <s v="E002"/>
    <x v="2"/>
    <d v="1899-12-30T00:13:26"/>
    <d v="1899-12-30T00:17:28"/>
    <n v="11"/>
    <x v="3"/>
    <x v="2"/>
    <x v="2"/>
    <n v="0"/>
    <n v="0"/>
    <s v="OK"/>
    <s v="Ensacado"/>
    <x v="1"/>
    <n v="0"/>
    <s v="M. TENERIFE"/>
    <s v="A"/>
    <d v="1899-12-30T00:04:02"/>
    <d v="1899-12-30T00:04:02"/>
    <s v="OK"/>
    <m/>
    <m/>
    <d v="1899-12-30T00:00:00"/>
    <d v="1899-12-30T00:13:26"/>
    <n v="5"/>
    <n v="-2.800925925920017E-3"/>
    <n v="13.433333333342361"/>
    <n v="11"/>
    <s v="Si"/>
  </r>
  <r>
    <s v="CCTF"/>
    <s v="2025000041"/>
    <x v="0"/>
    <s v="ER6669BBL"/>
    <s v="E6110KPL"/>
    <d v="2025-01-02T00:00:00"/>
    <m/>
    <s v="3126"/>
    <x v="11"/>
    <s v="S2D"/>
    <s v="S2D"/>
    <m/>
    <d v="2025-01-02T00:00:00"/>
    <d v="1899-12-30T11:48:49"/>
    <d v="2025-01-02T00:00:00"/>
    <d v="1899-12-30T11:45:01"/>
    <d v="2025-01-02T00:00:00"/>
    <d v="1899-12-30T12:16:16"/>
    <x v="0"/>
    <s v="RFCPI"/>
    <s v="507102335"/>
    <s v="FBO"/>
    <d v="1899-12-30T00:35:03"/>
    <d v="1899-12-30T00:31:15"/>
    <d v="1899-12-30T00:03:48"/>
    <s v="Granel"/>
    <s v="E001"/>
    <x v="2"/>
    <d v="1899-12-30T00:27:27"/>
    <d v="1899-12-30T00:31:15"/>
    <n v="11"/>
    <x v="3"/>
    <x v="2"/>
    <x v="1"/>
    <n v="0"/>
    <n v="0"/>
    <s v="OK"/>
    <s v="Granel"/>
    <x v="1"/>
    <n v="0"/>
    <s v="M. TENERIFE"/>
    <s v="A"/>
    <d v="1899-12-30T00:03:48"/>
    <d v="1899-12-30T00:03:48"/>
    <s v="OK"/>
    <m/>
    <m/>
    <d v="1899-12-30T00:00:00"/>
    <d v="1899-12-30T00:27:27"/>
    <n v="5"/>
    <n v="-2.6388888888899675E-3"/>
    <n v="27.450000000000053"/>
    <n v="12"/>
    <s v="Si"/>
  </r>
  <r>
    <s v="CCTF"/>
    <s v="2025000045"/>
    <x v="0"/>
    <s v="ER6743BBR"/>
    <s v="E5005KYF"/>
    <d v="2025-01-02T00:00:00"/>
    <m/>
    <s v="2693"/>
    <x v="13"/>
    <s v="PA"/>
    <s v="PA"/>
    <m/>
    <d v="2025-01-02T00:00:00"/>
    <d v="1899-12-30T12:10:29"/>
    <d v="2025-01-02T00:00:00"/>
    <d v="1899-12-30T12:06:30"/>
    <d v="2025-01-02T00:00:00"/>
    <d v="1899-12-30T12:18:27"/>
    <x v="0"/>
    <s v="RFCPI"/>
    <s v="507102336"/>
    <s v="FBO"/>
    <d v="1899-12-30T00:15:56"/>
    <d v="1899-12-30T00:11:57"/>
    <d v="1899-12-30T00:03:59"/>
    <s v="Ensacado"/>
    <s v="E002"/>
    <x v="2"/>
    <d v="1899-12-30T00:07:58"/>
    <d v="1899-12-30T00:11:57"/>
    <n v="12"/>
    <x v="3"/>
    <x v="2"/>
    <x v="2"/>
    <n v="1"/>
    <n v="0"/>
    <s v="KO"/>
    <s v="Ensacado"/>
    <x v="1"/>
    <n v="1"/>
    <s v="M. TENERIFE"/>
    <s v="A"/>
    <d v="1899-12-30T00:03:59"/>
    <d v="1899-12-30T00:03:59"/>
    <s v="OK"/>
    <m/>
    <m/>
    <d v="1899-12-30T00:00:00"/>
    <d v="1899-12-30T00:07:58"/>
    <n v="5"/>
    <n v="-2.7662037036999543E-3"/>
    <n v="7.9666666666704167"/>
    <n v="12"/>
    <s v="Si"/>
  </r>
  <r>
    <s v="CCTF"/>
    <s v="2025000044"/>
    <x v="0"/>
    <s v="ER0260BCH"/>
    <s v="E1160JXP"/>
    <d v="2025-01-02T00:00:00"/>
    <m/>
    <s v="2693"/>
    <x v="13"/>
    <s v="PA"/>
    <s v="PA"/>
    <m/>
    <d v="2025-01-02T00:00:00"/>
    <d v="1899-12-30T12:07:19"/>
    <d v="2025-01-02T00:00:00"/>
    <d v="1899-12-30T12:08:03"/>
    <d v="2025-01-02T00:00:00"/>
    <d v="1899-12-30T12:30:22"/>
    <x v="0"/>
    <s v="RFCPI"/>
    <s v="507102337"/>
    <s v="FBO"/>
    <d v="1899-12-30T00:23:03"/>
    <d v="1899-12-30T00:22:19"/>
    <d v="1899-12-30T00:00:44"/>
    <s v="Ensacado"/>
    <s v="E002"/>
    <x v="2"/>
    <d v="1899-12-30T00:23:03"/>
    <d v="1899-12-30T00:22:19"/>
    <n v="12"/>
    <x v="3"/>
    <x v="2"/>
    <x v="2"/>
    <n v="0"/>
    <n v="0"/>
    <s v="OK"/>
    <s v="Ensacado"/>
    <x v="1"/>
    <n v="0"/>
    <s v="M. TENERIFE"/>
    <s v="A"/>
    <d v="1899-12-30T00:00:44"/>
    <d v="1899-12-30T00:00:44"/>
    <s v="OK"/>
    <m/>
    <m/>
    <d v="1899-12-30T00:00:00"/>
    <d v="1899-12-30T00:23:03"/>
    <n v="5"/>
    <d v="1899-12-30T00:00:44"/>
    <n v="23.049999999993531"/>
    <n v="12"/>
    <s v="Si"/>
  </r>
  <r>
    <s v="CCTF"/>
    <s v="2025000054"/>
    <x v="0"/>
    <s v="ES03098R"/>
    <s v="E3092FNZ"/>
    <d v="2025-01-02T00:00:00"/>
    <m/>
    <s v="3208"/>
    <x v="12"/>
    <s v="PA"/>
    <s v="PA"/>
    <m/>
    <d v="2025-01-02T00:00:00"/>
    <d v="1899-12-30T13:59:00"/>
    <d v="2025-01-02T00:00:00"/>
    <d v="1899-12-30T13:58:00"/>
    <d v="2025-01-02T00:00:00"/>
    <d v="1899-12-30T14:11:27"/>
    <x v="0"/>
    <s v="RFCPI"/>
    <s v="507102338"/>
    <s v="FBO"/>
    <d v="1899-12-30T00:14:27"/>
    <d v="1899-12-30T00:13:27"/>
    <d v="1899-12-30T00:01:00"/>
    <s v="Ensacado"/>
    <s v="E002"/>
    <x v="1"/>
    <d v="1899-12-30T00:12:27"/>
    <d v="1899-12-30T00:13:27"/>
    <n v="13"/>
    <x v="3"/>
    <x v="2"/>
    <x v="2"/>
    <n v="0"/>
    <n v="0"/>
    <s v="OK"/>
    <s v="Ensacado"/>
    <x v="1"/>
    <n v="0"/>
    <s v="M. TENERIFE"/>
    <s v="A"/>
    <d v="1899-12-30T00:01:00"/>
    <d v="1899-12-30T00:01:00"/>
    <s v="OK"/>
    <m/>
    <m/>
    <d v="1899-12-30T00:00:00"/>
    <d v="1899-12-30T00:12:27"/>
    <n v="5"/>
    <n v="-6.9444444444999309E-4"/>
    <n v="12.449999999995072"/>
    <n v="14"/>
    <s v="Si"/>
  </r>
  <r>
    <s v="CCTF"/>
    <s v="2025000057"/>
    <x v="0"/>
    <s v="E7564MPY"/>
    <m/>
    <d v="2025-01-02T00:00:00"/>
    <m/>
    <s v="2693"/>
    <x v="13"/>
    <s v="PA"/>
    <s v="PA"/>
    <m/>
    <d v="2025-01-02T00:00:00"/>
    <d v="1899-12-30T14:35:05"/>
    <d v="2025-01-02T00:00:00"/>
    <d v="1899-12-30T14:36:49"/>
    <d v="2025-01-02T00:00:00"/>
    <d v="1899-12-30T14:41:42"/>
    <x v="0"/>
    <s v="RFCPI"/>
    <s v="507102339"/>
    <s v="FBO"/>
    <d v="1899-12-30T00:06:37"/>
    <d v="1899-12-30T00:04:53"/>
    <d v="1899-12-30T00:01:44"/>
    <s v="Ensacado"/>
    <s v="E002"/>
    <x v="1"/>
    <d v="1899-12-30T00:06:37"/>
    <d v="1899-12-30T00:04:53"/>
    <n v="14"/>
    <x v="3"/>
    <x v="2"/>
    <x v="2"/>
    <n v="1"/>
    <n v="0"/>
    <s v="KO"/>
    <s v="Ensacado"/>
    <x v="1"/>
    <n v="1"/>
    <s v="M. TENERIFE"/>
    <s v="A"/>
    <d v="1899-12-30T00:01:44"/>
    <d v="1899-12-30T00:01:44"/>
    <s v="OK"/>
    <m/>
    <m/>
    <d v="1899-12-30T00:00:00"/>
    <d v="1899-12-30T00:06:37"/>
    <n v="5"/>
    <d v="1899-12-30T00:01:44"/>
    <n v="6.6166666666703655"/>
    <n v="14"/>
    <s v="Si"/>
  </r>
  <r>
    <s v="CCTF"/>
    <s v="2025000062"/>
    <x v="0"/>
    <s v="ER6669BBL"/>
    <s v="E4911KHZ"/>
    <d v="2025-01-03T00:00:00"/>
    <m/>
    <s v="3126"/>
    <x v="11"/>
    <s v="S1D"/>
    <s v="S1D"/>
    <m/>
    <d v="2025-01-03T00:00:00"/>
    <d v="1899-12-30T06:03:41"/>
    <d v="2025-01-03T00:00:00"/>
    <d v="1899-12-30T06:01:31"/>
    <d v="2025-01-03T00:00:00"/>
    <d v="1899-12-30T06:26:11"/>
    <x v="0"/>
    <s v="RFCPI"/>
    <s v="507102340"/>
    <s v="FBO"/>
    <d v="1899-12-30T00:26:50"/>
    <d v="1899-12-30T00:24:40"/>
    <d v="1899-12-30T00:02:10"/>
    <s v="Granel"/>
    <s v="E001"/>
    <x v="2"/>
    <d v="1899-12-30T00:22:30"/>
    <d v="1899-12-30T00:24:40"/>
    <n v="6"/>
    <x v="4"/>
    <x v="2"/>
    <x v="1"/>
    <n v="0"/>
    <n v="0"/>
    <s v="OK"/>
    <s v="Granel"/>
    <x v="1"/>
    <n v="0"/>
    <s v="M. TENERIFE"/>
    <s v="A"/>
    <d v="1899-12-30T00:02:10"/>
    <d v="1899-12-30T00:02:10"/>
    <s v="OK"/>
    <m/>
    <m/>
    <d v="1899-12-30T00:00:00"/>
    <d v="1899-12-30T00:22:30"/>
    <n v="6"/>
    <n v="-1.5046296296299944E-3"/>
    <n v="22.5"/>
    <n v="6"/>
    <s v="Si"/>
  </r>
  <r>
    <s v="CCTF"/>
    <s v="2025000063"/>
    <x v="0"/>
    <s v="ER0623BBL"/>
    <s v="E9819MMR"/>
    <d v="2025-01-03T00:00:00"/>
    <m/>
    <s v="3126"/>
    <x v="11"/>
    <s v="S2D"/>
    <s v="S2D"/>
    <m/>
    <d v="2025-01-03T00:00:00"/>
    <d v="1899-12-30T06:05:23"/>
    <d v="2025-01-03T00:00:00"/>
    <d v="1899-12-30T06:01:49"/>
    <d v="2025-01-03T00:00:00"/>
    <d v="1899-12-30T06:31:32"/>
    <x v="0"/>
    <s v="RFCPI"/>
    <s v="507102341"/>
    <s v="FBO"/>
    <d v="1899-12-30T00:33:17"/>
    <d v="1899-12-30T00:29:43"/>
    <d v="1899-12-30T00:03:34"/>
    <s v="Granel"/>
    <s v="E001"/>
    <x v="2"/>
    <d v="1899-12-30T00:26:09"/>
    <d v="1899-12-30T00:29:43"/>
    <n v="6"/>
    <x v="4"/>
    <x v="2"/>
    <x v="1"/>
    <n v="0"/>
    <n v="0"/>
    <s v="OK"/>
    <s v="Granel"/>
    <x v="1"/>
    <n v="0"/>
    <s v="M. TENERIFE"/>
    <s v="A"/>
    <d v="1899-12-30T00:03:34"/>
    <d v="1899-12-30T00:03:34"/>
    <s v="OK"/>
    <m/>
    <m/>
    <d v="1899-12-30T00:00:00"/>
    <d v="1899-12-30T00:26:09"/>
    <n v="6"/>
    <n v="-2.4768518518599736E-3"/>
    <n v="26.149999999996812"/>
    <n v="6"/>
    <s v="Si"/>
  </r>
  <r>
    <s v="CCTF"/>
    <s v="2025000064"/>
    <x v="0"/>
    <s v="ER8173BDN"/>
    <s v="E5866LGS"/>
    <d v="2025-01-03T00:00:00"/>
    <m/>
    <s v="2693"/>
    <x v="13"/>
    <s v="PA"/>
    <s v="PA"/>
    <m/>
    <d v="2025-01-03T00:00:00"/>
    <d v="1899-12-30T06:14:36"/>
    <d v="2025-01-03T00:00:00"/>
    <d v="1899-12-30T06:11:58"/>
    <d v="2025-01-03T00:00:00"/>
    <d v="1899-12-30T06:39:01"/>
    <x v="0"/>
    <s v="RFCPI"/>
    <s v="507102342"/>
    <s v="FBO"/>
    <d v="1899-12-30T00:29:41"/>
    <d v="1899-12-30T00:27:03"/>
    <d v="1899-12-30T00:02:38"/>
    <s v="Ensacado"/>
    <s v="E002"/>
    <x v="2"/>
    <d v="1899-12-30T00:24:25"/>
    <d v="1899-12-30T00:27:03"/>
    <n v="6"/>
    <x v="4"/>
    <x v="2"/>
    <x v="2"/>
    <n v="0"/>
    <n v="0"/>
    <s v="OK"/>
    <s v="Ensacado"/>
    <x v="1"/>
    <n v="0"/>
    <s v="M. TENERIFE"/>
    <s v="A"/>
    <d v="1899-12-30T00:02:38"/>
    <d v="1899-12-30T00:02:38"/>
    <s v="OK"/>
    <m/>
    <m/>
    <d v="1899-12-30T00:00:00"/>
    <d v="1899-12-30T00:24:25"/>
    <n v="6"/>
    <n v="-1.8287037036999743E-3"/>
    <n v="24.416666666668831"/>
    <n v="6"/>
    <s v="Si"/>
  </r>
  <r>
    <s v="CCTF"/>
    <s v="2025000069"/>
    <x v="0"/>
    <s v="EP01035R"/>
    <s v="E5050MHX"/>
    <d v="2025-01-03T00:00:00"/>
    <m/>
    <s v="3126"/>
    <x v="11"/>
    <s v="S1D"/>
    <s v="S1D"/>
    <m/>
    <d v="2025-01-03T00:00:00"/>
    <d v="1899-12-30T06:31:57"/>
    <d v="2025-01-03T00:00:00"/>
    <d v="1899-12-30T06:28:43"/>
    <d v="2025-01-03T00:00:00"/>
    <d v="1899-12-30T06:44:58"/>
    <x v="0"/>
    <s v="RFCPI"/>
    <s v="507102343"/>
    <s v="EXW"/>
    <d v="1899-12-30T00:19:29"/>
    <d v="1899-12-30T00:16:15"/>
    <d v="1899-12-30T00:03:14"/>
    <s v="Granel"/>
    <s v="E001"/>
    <x v="1"/>
    <d v="1899-12-30T00:13:01"/>
    <d v="1899-12-30T00:16:15"/>
    <n v="6"/>
    <x v="4"/>
    <x v="2"/>
    <x v="1"/>
    <n v="0"/>
    <n v="0"/>
    <s v="OK"/>
    <s v="Granel"/>
    <x v="1"/>
    <n v="0"/>
    <s v="M. TENERIFE"/>
    <s v="A"/>
    <d v="1899-12-30T00:03:14"/>
    <d v="1899-12-30T00:03:14"/>
    <s v="OK"/>
    <m/>
    <m/>
    <d v="1899-12-30T00:00:00"/>
    <d v="1899-12-30T00:13:01"/>
    <n v="6"/>
    <n v="-2.2453703703700367E-3"/>
    <n v="13.016666666663932"/>
    <n v="6"/>
    <s v="Si"/>
  </r>
  <r>
    <s v="CCTF"/>
    <s v="2025000071"/>
    <x v="0"/>
    <s v="ER6670BBL"/>
    <s v="E8727HJH"/>
    <d v="2025-01-03T00:00:00"/>
    <m/>
    <s v="3126"/>
    <x v="11"/>
    <s v="S2D"/>
    <s v="S2D"/>
    <m/>
    <d v="2025-01-03T00:00:00"/>
    <d v="1899-12-30T06:39:50"/>
    <d v="2025-01-03T00:00:00"/>
    <d v="1899-12-30T06:36:16"/>
    <d v="2025-01-03T00:00:00"/>
    <d v="1899-12-30T07:03:04"/>
    <x v="0"/>
    <s v="RFCPI"/>
    <s v="507102344"/>
    <s v="FBO"/>
    <d v="1899-12-30T00:30:22"/>
    <d v="1899-12-30T00:26:48"/>
    <d v="1899-12-30T00:03:34"/>
    <s v="Granel"/>
    <s v="E001"/>
    <x v="2"/>
    <d v="1899-12-30T00:23:14"/>
    <d v="1899-12-30T00:26:48"/>
    <n v="6"/>
    <x v="4"/>
    <x v="2"/>
    <x v="1"/>
    <n v="0"/>
    <n v="0"/>
    <s v="OK"/>
    <s v="Granel"/>
    <x v="1"/>
    <n v="0"/>
    <s v="M. TENERIFE"/>
    <s v="A"/>
    <d v="1899-12-30T00:03:34"/>
    <d v="1899-12-30T00:03:34"/>
    <s v="OK"/>
    <m/>
    <m/>
    <d v="1899-12-30T00:00:00"/>
    <d v="1899-12-30T00:23:14"/>
    <n v="6"/>
    <n v="-2.4768518518500371E-3"/>
    <n v="23.233333333334379"/>
    <n v="7"/>
    <s v="Si"/>
  </r>
  <r>
    <s v="CCTF"/>
    <s v="2025000072"/>
    <x v="0"/>
    <s v="ER8050BBH"/>
    <s v="E5980LLH"/>
    <d v="2025-01-03T00:00:00"/>
    <m/>
    <s v="3126"/>
    <x v="11"/>
    <s v="S1D"/>
    <s v="S1D"/>
    <m/>
    <d v="2025-01-03T00:00:00"/>
    <d v="1899-12-30T06:52:14"/>
    <d v="2025-01-03T00:00:00"/>
    <d v="1899-12-30T06:48:41"/>
    <d v="2025-01-03T00:00:00"/>
    <d v="1899-12-30T07:12:34"/>
    <x v="0"/>
    <s v="RFCPI"/>
    <s v="507102345"/>
    <s v="FBO"/>
    <d v="1899-12-30T00:27:26"/>
    <d v="1899-12-30T00:23:53"/>
    <d v="1899-12-30T00:03:33"/>
    <s v="Granel"/>
    <s v="E001"/>
    <x v="2"/>
    <d v="1899-12-30T00:20:20"/>
    <d v="1899-12-30T00:23:53"/>
    <n v="6"/>
    <x v="4"/>
    <x v="2"/>
    <x v="1"/>
    <n v="0"/>
    <n v="0"/>
    <s v="OK"/>
    <s v="Granel"/>
    <x v="1"/>
    <n v="0"/>
    <s v="M. TENERIFE"/>
    <s v="A"/>
    <d v="1899-12-30T00:03:33"/>
    <d v="1899-12-30T00:03:33"/>
    <s v="OK"/>
    <m/>
    <m/>
    <d v="1899-12-30T00:00:00"/>
    <d v="1899-12-30T00:20:20"/>
    <n v="6"/>
    <n v="-2.4652777777800505E-3"/>
    <n v="20.333333333332728"/>
    <n v="7"/>
    <s v="Si"/>
  </r>
  <r>
    <s v="CCTF"/>
    <s v="2025000073"/>
    <x v="0"/>
    <s v="ER4702BCK"/>
    <s v="E1671HGL"/>
    <d v="2025-01-03T00:00:00"/>
    <m/>
    <s v="3208"/>
    <x v="12"/>
    <s v="PA"/>
    <m/>
    <m/>
    <d v="2025-01-03T00:00:00"/>
    <d v="1899-12-30T07:11:06"/>
    <d v="2025-01-03T00:00:00"/>
    <d v="1899-12-30T07:07:14"/>
    <d v="2025-01-03T00:00:00"/>
    <d v="1899-12-30T07:15:03"/>
    <x v="117"/>
    <s v="E_JPEREZ1"/>
    <s v="507102346"/>
    <s v="FBO"/>
    <d v="1899-12-30T00:11:41"/>
    <d v="1899-12-30T00:07:49"/>
    <d v="1899-12-30T00:03:52"/>
    <s v="Ensacado"/>
    <s v="E002"/>
    <x v="1"/>
    <d v="1899-12-30T00:03:57"/>
    <d v="1899-12-30T00:07:49"/>
    <n v="7"/>
    <x v="4"/>
    <x v="2"/>
    <x v="2"/>
    <n v="1"/>
    <n v="0"/>
    <s v="KO"/>
    <s v="Ensacado"/>
    <x v="1"/>
    <n v="1"/>
    <s v="M. TENERIFE"/>
    <s v="A"/>
    <d v="1899-12-30T00:03:52"/>
    <d v="1899-12-30T00:03:52"/>
    <s v="OK"/>
    <m/>
    <m/>
    <d v="1899-12-30T00:00:00"/>
    <d v="1899-12-30T00:03:57"/>
    <n v="6"/>
    <n v="-2.6851851851900088E-3"/>
    <n v="3.9500000000063729"/>
    <n v="7"/>
    <s v="Si"/>
  </r>
  <r>
    <s v="CCTF"/>
    <s v="2025000074"/>
    <x v="0"/>
    <s v="ETF02294R"/>
    <s v="E0184KJL"/>
    <d v="2025-01-03T00:00:00"/>
    <m/>
    <s v="3208"/>
    <x v="12"/>
    <s v="PA"/>
    <s v="PA"/>
    <m/>
    <d v="2025-01-03T00:00:00"/>
    <d v="1899-12-30T07:28:38"/>
    <d v="2025-01-03T00:00:00"/>
    <d v="1899-12-30T07:27:27"/>
    <d v="2025-01-03T00:00:00"/>
    <d v="1899-12-30T07:31:55"/>
    <x v="118"/>
    <s v="E_JPEREZ1"/>
    <s v="507102347"/>
    <s v="FBO"/>
    <d v="1899-12-30T00:05:39"/>
    <d v="1899-12-30T00:04:28"/>
    <d v="1899-12-30T00:01:11"/>
    <s v="Ensacado"/>
    <s v="E002"/>
    <x v="2"/>
    <d v="1899-12-30T00:03:17"/>
    <d v="1899-12-30T00:04:28"/>
    <n v="7"/>
    <x v="4"/>
    <x v="2"/>
    <x v="2"/>
    <n v="1"/>
    <n v="0"/>
    <s v="KO"/>
    <s v="Ensacado"/>
    <x v="1"/>
    <n v="1"/>
    <s v="M. TENERIFE"/>
    <s v="A"/>
    <d v="1899-12-30T00:01:11"/>
    <d v="1899-12-30T00:01:11"/>
    <s v="OK"/>
    <m/>
    <m/>
    <d v="1899-12-30T00:00:00"/>
    <d v="1899-12-30T00:03:17"/>
    <n v="6"/>
    <n v="-8.2175925925997984E-4"/>
    <n v="3.2833333333296633"/>
    <n v="7"/>
    <s v="Si"/>
  </r>
  <r>
    <s v="CCTF"/>
    <s v="2025000075"/>
    <x v="0"/>
    <s v="ETF02294R"/>
    <s v="E0184KJL"/>
    <d v="2025-01-03T00:00:00"/>
    <m/>
    <s v="3208"/>
    <x v="12"/>
    <s v="PA"/>
    <s v="PA"/>
    <m/>
    <d v="2025-01-03T00:00:00"/>
    <d v="1899-12-30T07:32:46"/>
    <d v="2025-01-03T00:00:00"/>
    <d v="1899-12-30T07:28:44"/>
    <d v="2025-01-03T00:00:00"/>
    <d v="1899-12-30T07:33:17"/>
    <x v="112"/>
    <s v="E_JPEREZ1"/>
    <s v="507102348"/>
    <s v="FBO"/>
    <d v="1899-12-30T00:08:35"/>
    <d v="1899-12-30T00:04:33"/>
    <d v="1899-12-30T00:04:02"/>
    <s v="Ensacado"/>
    <s v="E002"/>
    <x v="2"/>
    <d v="1899-12-30T00:00:31"/>
    <d v="1899-12-30T00:04:33"/>
    <n v="7"/>
    <x v="4"/>
    <x v="2"/>
    <x v="2"/>
    <n v="1"/>
    <n v="0"/>
    <s v="KO"/>
    <s v="Ensacado"/>
    <x v="1"/>
    <n v="1"/>
    <s v="M. TENERIFE"/>
    <s v="A"/>
    <d v="1899-12-30T00:04:02"/>
    <d v="1899-12-30T00:04:02"/>
    <s v="KO"/>
    <m/>
    <m/>
    <d v="1899-12-30T00:00:00"/>
    <d v="1899-12-30T00:00:31"/>
    <n v="6"/>
    <n v="-2.800925925930009E-3"/>
    <n v="0.51666666665758143"/>
    <n v="7"/>
    <s v="Si"/>
  </r>
  <r>
    <s v="CCTF"/>
    <s v="2025000077"/>
    <x v="0"/>
    <s v="ER8437BBF"/>
    <s v="E8087HNJ"/>
    <d v="2025-01-03T00:00:00"/>
    <m/>
    <s v="2693"/>
    <x v="13"/>
    <s v="PA"/>
    <s v="PA"/>
    <m/>
    <d v="2025-01-03T00:00:00"/>
    <d v="1899-12-30T07:54:10"/>
    <d v="2025-01-03T00:00:00"/>
    <d v="1899-12-30T07:50:13"/>
    <d v="2025-01-03T00:00:00"/>
    <d v="1899-12-30T07:55:04"/>
    <x v="49"/>
    <s v="E_JPEREZ1"/>
    <s v="507102349"/>
    <s v="FBO"/>
    <d v="1899-12-30T00:08:48"/>
    <d v="1899-12-30T00:04:51"/>
    <d v="1899-12-30T00:03:57"/>
    <s v="Ensacado"/>
    <s v="E002"/>
    <x v="2"/>
    <d v="1899-12-30T00:00:54"/>
    <d v="1899-12-30T00:04:51"/>
    <n v="7"/>
    <x v="4"/>
    <x v="2"/>
    <x v="2"/>
    <n v="1"/>
    <n v="0"/>
    <s v="KO"/>
    <s v="Ensacado"/>
    <x v="1"/>
    <n v="1"/>
    <s v="M. TENERIFE"/>
    <s v="A"/>
    <d v="1899-12-30T00:03:57"/>
    <d v="1899-12-30T00:03:57"/>
    <s v="KO"/>
    <m/>
    <m/>
    <d v="1899-12-30T00:00:00"/>
    <d v="1899-12-30T00:00:54"/>
    <n v="6"/>
    <n v="-2.7430555555599812E-3"/>
    <n v="0.89999999999998082"/>
    <n v="7"/>
    <s v="Si"/>
  </r>
  <r>
    <s v="CCTF"/>
    <s v="2025000081"/>
    <x v="0"/>
    <s v="ER6670BBL"/>
    <s v="E8727HJH"/>
    <d v="2025-01-03T00:00:00"/>
    <m/>
    <s v="3126"/>
    <x v="11"/>
    <s v="S1D"/>
    <s v="S1D"/>
    <m/>
    <d v="2025-01-03T00:00:00"/>
    <d v="1899-12-30T08:27:46"/>
    <d v="2025-01-03T00:00:00"/>
    <d v="1899-12-30T08:25:13"/>
    <d v="2025-01-03T00:00:00"/>
    <d v="1899-12-30T08:47:04"/>
    <x v="0"/>
    <s v="RFCPI"/>
    <s v="507102351"/>
    <s v="FBO"/>
    <d v="1899-12-30T00:24:24"/>
    <d v="1899-12-30T00:21:51"/>
    <d v="1899-12-30T00:02:33"/>
    <s v="Granel"/>
    <s v="E001"/>
    <x v="2"/>
    <d v="1899-12-30T00:19:18"/>
    <d v="1899-12-30T00:21:51"/>
    <n v="8"/>
    <x v="4"/>
    <x v="2"/>
    <x v="1"/>
    <n v="0"/>
    <n v="0"/>
    <s v="OK"/>
    <s v="Granel"/>
    <x v="1"/>
    <n v="0"/>
    <s v="M. TENERIFE"/>
    <s v="A"/>
    <d v="1899-12-30T00:02:33"/>
    <d v="1899-12-30T00:02:33"/>
    <s v="OK"/>
    <m/>
    <m/>
    <d v="1899-12-30T00:00:00"/>
    <d v="1899-12-30T00:19:18"/>
    <n v="6"/>
    <n v="-1.7708333333300019E-3"/>
    <n v="19.300000000003255"/>
    <n v="8"/>
    <s v="Si"/>
  </r>
  <r>
    <s v="CCTF"/>
    <s v="2025000090"/>
    <x v="0"/>
    <s v="E7412LXV"/>
    <m/>
    <d v="2025-01-03T00:00:00"/>
    <m/>
    <s v="3208"/>
    <x v="12"/>
    <s v="PA"/>
    <s v="PA"/>
    <m/>
    <d v="2025-01-03T00:00:00"/>
    <d v="1899-12-30T09:30:37"/>
    <d v="2025-01-03T00:00:00"/>
    <d v="1899-12-30T09:27:09"/>
    <d v="2025-01-03T00:00:00"/>
    <d v="1899-12-30T09:40:15"/>
    <x v="0"/>
    <s v="RFCPI"/>
    <s v="507102353"/>
    <s v="EXW"/>
    <d v="1899-12-30T00:16:34"/>
    <d v="1899-12-30T00:13:06"/>
    <d v="1899-12-30T00:03:28"/>
    <s v="Ensacado"/>
    <s v="E002"/>
    <x v="1"/>
    <d v="1899-12-30T00:09:38"/>
    <d v="1899-12-30T00:13:06"/>
    <n v="9"/>
    <x v="4"/>
    <x v="2"/>
    <x v="2"/>
    <n v="1"/>
    <n v="0"/>
    <s v="KO"/>
    <s v="Ensacado"/>
    <x v="1"/>
    <n v="1"/>
    <s v="M. TENERIFE"/>
    <s v="A"/>
    <d v="1899-12-30T00:03:28"/>
    <d v="1899-12-30T00:03:28"/>
    <s v="OK"/>
    <m/>
    <m/>
    <d v="1899-12-30T00:00:00"/>
    <d v="1899-12-30T00:09:38"/>
    <n v="6"/>
    <n v="-2.4074074073999752E-3"/>
    <n v="9.6333333333408078"/>
    <n v="9"/>
    <s v="Si"/>
  </r>
  <r>
    <s v="CCTF"/>
    <s v="2025000095"/>
    <x v="0"/>
    <s v="ETF01267R"/>
    <s v="E5707BDC"/>
    <d v="2025-01-03T00:00:00"/>
    <m/>
    <s v="2693"/>
    <x v="13"/>
    <s v="PA"/>
    <m/>
    <m/>
    <d v="2025-01-03T00:00:00"/>
    <d v="1899-12-30T10:05:02"/>
    <d v="2025-01-03T00:00:00"/>
    <d v="1899-12-30T09:30:00"/>
    <d v="2025-01-03T00:00:00"/>
    <d v="1899-12-30T10:06:12"/>
    <x v="43"/>
    <s v="E_JPEREZ1"/>
    <s v="507102354"/>
    <s v="EXW"/>
    <d v="1899-12-30T01:11:14"/>
    <d v="1899-12-30T00:36:12"/>
    <d v="1899-12-30T00:35:02"/>
    <s v="Ensacado"/>
    <s v="E002"/>
    <x v="1"/>
    <d v="1899-12-30T00:01:10"/>
    <d v="1899-12-30T00:36:12"/>
    <n v="10"/>
    <x v="4"/>
    <x v="2"/>
    <x v="2"/>
    <n v="1"/>
    <n v="0"/>
    <s v="KO"/>
    <s v="Ensacado"/>
    <x v="1"/>
    <n v="1"/>
    <s v="M. TENERIFE"/>
    <s v="A"/>
    <d v="1899-12-30T00:35:02"/>
    <d v="1899-12-30T00:35:02"/>
    <s v="KO"/>
    <m/>
    <m/>
    <d v="1899-12-30T00:00:00"/>
    <d v="1899-12-30T00:01:10"/>
    <n v="6"/>
    <n v="-2.4328703703710042E-2"/>
    <n v="1.1666666666592018"/>
    <n v="10"/>
    <s v="Si"/>
  </r>
  <r>
    <s v="CCTF"/>
    <s v="2025000098"/>
    <x v="0"/>
    <s v="ER8173BDN"/>
    <s v="E0383BDV"/>
    <d v="2025-01-03T00:00:00"/>
    <m/>
    <s v="2693"/>
    <x v="13"/>
    <s v="PA"/>
    <s v="PA"/>
    <m/>
    <d v="2025-01-03T00:00:00"/>
    <d v="1899-12-30T10:17:52"/>
    <d v="2025-01-03T00:00:00"/>
    <d v="1899-12-30T10:15:44"/>
    <d v="2025-01-03T00:00:00"/>
    <d v="1899-12-30T10:32:56"/>
    <x v="0"/>
    <s v="RFCPI"/>
    <s v="507102356"/>
    <s v="EXW"/>
    <d v="1899-12-30T00:19:20"/>
    <d v="1899-12-30T00:17:12"/>
    <d v="1899-12-30T00:02:08"/>
    <s v="Ensacado"/>
    <s v="E002"/>
    <x v="1"/>
    <d v="1899-12-30T00:15:04"/>
    <d v="1899-12-30T00:17:12"/>
    <n v="10"/>
    <x v="4"/>
    <x v="2"/>
    <x v="2"/>
    <n v="0"/>
    <n v="0"/>
    <s v="OK"/>
    <s v="Ensacado"/>
    <x v="1"/>
    <n v="0"/>
    <s v="M. TENERIFE"/>
    <s v="A"/>
    <d v="1899-12-30T00:02:08"/>
    <d v="1899-12-30T00:02:08"/>
    <s v="OK"/>
    <m/>
    <m/>
    <d v="1899-12-30T00:00:00"/>
    <d v="1899-12-30T00:15:04"/>
    <n v="6"/>
    <n v="-1.4814814814799737E-3"/>
    <n v="15.066666666676802"/>
    <n v="10"/>
    <s v="Si"/>
  </r>
  <r>
    <s v="CCTF"/>
    <s v=""/>
    <x v="0"/>
    <s v="ER8437BBF"/>
    <s v="E8087HNJ"/>
    <d v="2025-01-03T00:00:00"/>
    <m/>
    <s v="3208"/>
    <x v="12"/>
    <s v="PA"/>
    <m/>
    <m/>
    <d v="2025-01-03T00:00:00"/>
    <d v="1899-12-30T10:29:41"/>
    <d v="2025-01-03T00:00:00"/>
    <d v="1899-12-30T19:13:01"/>
    <d v="2025-01-03T00:00:00"/>
    <d v="1899-12-30T10:30:28"/>
    <x v="62"/>
    <s v="E_JPEREZ1"/>
    <s v="507102357"/>
    <s v="FBO"/>
    <d v="1899-12-30T17:25:53"/>
    <d v="1899-12-30T08:42:33"/>
    <d v="1899-12-30T08:43:20"/>
    <s v="Ensacado"/>
    <s v="E002"/>
    <x v="2"/>
    <d v="1899-12-30T00:00:47"/>
    <n v="-0.36288194444444999"/>
    <n v="10"/>
    <x v="4"/>
    <x v="2"/>
    <x v="2"/>
    <n v="1"/>
    <n v="0"/>
    <s v="KO"/>
    <s v="Ensacado"/>
    <x v="1"/>
    <n v="1"/>
    <s v="M. TENERIFE"/>
    <s v="A"/>
    <d v="1899-12-30T08:43:20"/>
    <d v="1899-12-30T07:45:20"/>
    <s v="KO"/>
    <m/>
    <m/>
    <d v="1899-12-30T00:00:00"/>
    <d v="1899-12-30T00:00:47"/>
    <n v="6"/>
    <d v="1899-12-30T08:43:20"/>
    <n v="0.78333333333119093"/>
    <n v="10"/>
    <s v="Si"/>
  </r>
  <r>
    <s v="CCTF"/>
    <s v=""/>
    <x v="0"/>
    <s v="ER8437BBF"/>
    <s v="E8087HNJ"/>
    <d v="2025-01-03T00:00:00"/>
    <m/>
    <s v="3208"/>
    <x v="12"/>
    <s v="PA"/>
    <m/>
    <m/>
    <d v="2025-01-03T00:00:00"/>
    <d v="1899-12-30T10:31:29"/>
    <d v="2025-01-03T00:00:00"/>
    <d v="1899-12-30T19:15:00"/>
    <d v="2025-01-03T00:00:00"/>
    <d v="1899-12-30T10:32:13"/>
    <x v="72"/>
    <s v="E_JPEREZ1"/>
    <s v="507102358"/>
    <s v="FBO"/>
    <d v="1899-12-30T17:26:18"/>
    <d v="1899-12-30T08:42:47"/>
    <d v="1899-12-30T08:43:31"/>
    <s v="Ensacado"/>
    <s v="E002"/>
    <x v="2"/>
    <d v="1899-12-30T00:00:44"/>
    <n v="-0.36304398148148004"/>
    <n v="10"/>
    <x v="4"/>
    <x v="2"/>
    <x v="2"/>
    <n v="1"/>
    <n v="0"/>
    <s v="KO"/>
    <s v="Ensacado"/>
    <x v="1"/>
    <n v="1"/>
    <s v="M. TENERIFE"/>
    <s v="A"/>
    <d v="1899-12-30T08:43:31"/>
    <d v="1899-12-30T07:45:31"/>
    <s v="KO"/>
    <m/>
    <m/>
    <d v="1899-12-30T00:00:00"/>
    <d v="1899-12-30T00:00:44"/>
    <n v="6"/>
    <d v="1899-12-30T08:43:31"/>
    <n v="0.73333333333438055"/>
    <n v="10"/>
    <s v="Si"/>
  </r>
  <r>
    <s v="CCTF"/>
    <s v="2025000111"/>
    <x v="0"/>
    <s v="E7755MCD"/>
    <m/>
    <d v="2025-01-03T00:00:00"/>
    <m/>
    <s v="3208"/>
    <x v="12"/>
    <s v="PA"/>
    <s v="PA"/>
    <m/>
    <d v="2025-01-03T00:00:00"/>
    <d v="1899-12-30T12:01:13"/>
    <d v="2025-01-03T00:00:00"/>
    <d v="1899-12-30T11:59:18"/>
    <d v="2025-01-03T00:00:00"/>
    <d v="1899-12-30T12:04:30"/>
    <x v="0"/>
    <s v="RFCPI"/>
    <s v="507102359"/>
    <s v="FBO"/>
    <d v="1899-12-30T00:07:07"/>
    <d v="1899-12-30T00:05:12"/>
    <d v="1899-12-30T00:01:55"/>
    <s v="Ensacado"/>
    <s v="E002"/>
    <x v="1"/>
    <d v="1899-12-30T00:03:17"/>
    <d v="1899-12-30T00:05:12"/>
    <n v="12"/>
    <x v="4"/>
    <x v="2"/>
    <x v="2"/>
    <n v="1"/>
    <n v="0"/>
    <s v="KO"/>
    <s v="Ensacado"/>
    <x v="1"/>
    <n v="1"/>
    <s v="M. TENERIFE"/>
    <s v="A"/>
    <d v="1899-12-30T00:01:55"/>
    <d v="1899-12-30T00:01:55"/>
    <s v="OK"/>
    <m/>
    <m/>
    <d v="1899-12-30T00:00:00"/>
    <d v="1899-12-30T00:03:17"/>
    <n v="6"/>
    <n v="-1.3310185185199663E-3"/>
    <n v="3.2833333333297432"/>
    <n v="12"/>
    <s v="Si"/>
  </r>
  <r>
    <s v="CCTF"/>
    <s v="2025000116"/>
    <x v="0"/>
    <s v="E5608KZV"/>
    <m/>
    <d v="2025-01-03T00:00:00"/>
    <m/>
    <s v="2693"/>
    <x v="13"/>
    <s v="PA"/>
    <s v="PA"/>
    <m/>
    <d v="2025-01-03T00:00:00"/>
    <d v="1899-12-30T12:32:23"/>
    <d v="2025-01-03T00:00:00"/>
    <d v="1899-12-30T12:30:00"/>
    <d v="2025-01-03T00:00:00"/>
    <d v="1899-12-30T12:35:05"/>
    <x v="0"/>
    <s v="RFCPI"/>
    <s v="507102361"/>
    <s v="FBO"/>
    <d v="1899-12-30T00:07:28"/>
    <d v="1899-12-30T00:05:05"/>
    <d v="1899-12-30T00:02:23"/>
    <s v="Ensacado"/>
    <s v="E002"/>
    <x v="1"/>
    <d v="1899-12-30T00:02:42"/>
    <d v="1899-12-30T00:05:05"/>
    <n v="12"/>
    <x v="4"/>
    <x v="2"/>
    <x v="2"/>
    <n v="1"/>
    <n v="0"/>
    <s v="KO"/>
    <s v="Ensacado"/>
    <x v="1"/>
    <n v="1"/>
    <s v="M. TENERIFE"/>
    <s v="A"/>
    <d v="1899-12-30T00:02:23"/>
    <d v="1899-12-30T00:02:23"/>
    <s v="OK"/>
    <m/>
    <m/>
    <d v="1899-12-30T00:00:00"/>
    <d v="1899-12-30T00:02:42"/>
    <n v="6"/>
    <n v="-1.6550925925999938E-3"/>
    <n v="2.6999999999999424"/>
    <n v="12"/>
    <s v="Si"/>
  </r>
  <r>
    <s v="CCTF"/>
    <s v="2025000127"/>
    <x v="0"/>
    <s v="ER1844BBG"/>
    <s v="E5866LGS"/>
    <d v="2025-01-03T00:00:00"/>
    <m/>
    <s v="2693"/>
    <x v="13"/>
    <s v="PA"/>
    <s v="PA"/>
    <m/>
    <d v="2025-01-03T00:00:00"/>
    <d v="1899-12-30T15:06:35"/>
    <d v="2025-01-03T00:00:00"/>
    <d v="1899-12-30T15:03:14"/>
    <d v="2025-01-03T00:00:00"/>
    <d v="1899-12-30T15:07:49"/>
    <x v="0"/>
    <s v="RFCPI"/>
    <s v="507102363"/>
    <s v="FBO"/>
    <d v="1899-12-30T00:07:56"/>
    <d v="1899-12-30T00:04:35"/>
    <d v="1899-12-30T00:03:21"/>
    <s v="Ensacado"/>
    <s v="E002"/>
    <x v="1"/>
    <d v="1899-12-30T00:01:14"/>
    <d v="1899-12-30T00:04:35"/>
    <n v="15"/>
    <x v="4"/>
    <x v="2"/>
    <x v="2"/>
    <n v="1"/>
    <n v="0"/>
    <s v="KO"/>
    <s v="Ensacado"/>
    <x v="1"/>
    <n v="1"/>
    <s v="M. TENERIFE"/>
    <s v="A"/>
    <d v="1899-12-30T00:03:21"/>
    <d v="1899-12-30T00:03:21"/>
    <s v="KO"/>
    <m/>
    <m/>
    <d v="1899-12-30T00:00:00"/>
    <d v="1899-12-30T00:01:14"/>
    <n v="6"/>
    <n v="-2.3263888888900297E-3"/>
    <n v="1.2333333333311813"/>
    <n v="15"/>
    <s v="Si"/>
  </r>
  <r>
    <s v="CCTF"/>
    <s v="2025000128"/>
    <x v="0"/>
    <s v="ER1844BBG"/>
    <s v="E5866LGS"/>
    <d v="2025-01-03T00:00:00"/>
    <m/>
    <s v="2693"/>
    <x v="13"/>
    <s v="PA"/>
    <s v="PA"/>
    <m/>
    <d v="2025-01-03T00:00:00"/>
    <d v="1899-12-30T15:08:24"/>
    <d v="2025-01-03T00:00:00"/>
    <d v="1899-12-30T15:04:50"/>
    <d v="2025-01-03T00:00:00"/>
    <d v="1899-12-30T15:09:20"/>
    <x v="0"/>
    <s v="RFCPI"/>
    <s v="507102364"/>
    <s v="FBO"/>
    <d v="1899-12-30T00:08:04"/>
    <d v="1899-12-30T00:04:30"/>
    <d v="1899-12-30T00:03:34"/>
    <s v="Ensacado"/>
    <s v="E002"/>
    <x v="1"/>
    <d v="1899-12-30T00:00:56"/>
    <d v="1899-12-30T00:04:30"/>
    <n v="15"/>
    <x v="4"/>
    <x v="2"/>
    <x v="2"/>
    <n v="1"/>
    <n v="0"/>
    <s v="KO"/>
    <s v="Ensacado"/>
    <x v="1"/>
    <n v="1"/>
    <s v="M. TENERIFE"/>
    <s v="A"/>
    <d v="1899-12-30T00:03:34"/>
    <d v="1899-12-30T00:03:34"/>
    <s v="KO"/>
    <m/>
    <m/>
    <d v="1899-12-30T00:00:00"/>
    <d v="1899-12-30T00:00:56"/>
    <n v="6"/>
    <n v="-2.4768518518499816E-3"/>
    <n v="0.9333333333359306"/>
    <n v="15"/>
    <s v="Si"/>
  </r>
  <r>
    <s v="CCTF"/>
    <s v="2025000133"/>
    <x v="0"/>
    <s v="ER6669BBL"/>
    <s v="E4911KHZ"/>
    <d v="2025-01-07T00:00:00"/>
    <m/>
    <s v="3126"/>
    <x v="11"/>
    <s v="S1D"/>
    <s v="S1D"/>
    <m/>
    <d v="2025-01-07T00:00:00"/>
    <d v="1899-12-30T06:06:21"/>
    <d v="2025-01-07T00:00:00"/>
    <d v="1899-12-30T06:04:17"/>
    <d v="2025-01-07T00:00:00"/>
    <d v="1899-12-30T06:26:02"/>
    <x v="0"/>
    <s v="RFCPI"/>
    <s v="507102365"/>
    <s v="FBO"/>
    <d v="1899-12-30T00:23:49"/>
    <d v="1899-12-30T00:21:45"/>
    <d v="1899-12-30T00:02:04"/>
    <s v="Granel"/>
    <s v="E001"/>
    <x v="2"/>
    <d v="1899-12-30T00:19:41"/>
    <d v="1899-12-30T00:21:45"/>
    <n v="6"/>
    <x v="5"/>
    <x v="3"/>
    <x v="1"/>
    <n v="0"/>
    <n v="0"/>
    <s v="OK"/>
    <s v="Granel"/>
    <x v="1"/>
    <n v="0"/>
    <s v="M. TENERIFE"/>
    <s v="A"/>
    <d v="1899-12-30T00:02:04"/>
    <d v="1899-12-30T00:02:04"/>
    <s v="OK"/>
    <m/>
    <m/>
    <d v="1899-12-30T00:00:00"/>
    <d v="1899-12-30T00:19:41"/>
    <n v="3"/>
    <n v="-1.4351851851800435E-3"/>
    <n v="19.683333333331188"/>
    <n v="6"/>
    <s v="Si"/>
  </r>
  <r>
    <s v="CCTF"/>
    <s v="2025000136"/>
    <x v="0"/>
    <s v="ER7632BBM"/>
    <s v="E3092FNZ"/>
    <d v="2025-01-07T00:00:00"/>
    <m/>
    <s v="3208"/>
    <x v="12"/>
    <s v="PA"/>
    <s v="PA"/>
    <m/>
    <d v="2025-01-07T00:00:00"/>
    <d v="1899-12-30T06:20:41"/>
    <d v="2025-01-07T00:00:00"/>
    <d v="1899-12-30T06:17:14"/>
    <d v="2025-01-07T00:00:00"/>
    <d v="1899-12-30T06:34:26"/>
    <x v="0"/>
    <s v="RFCPI"/>
    <s v="507102368"/>
    <s v="EXW"/>
    <d v="1899-12-30T00:20:39"/>
    <d v="1899-12-30T00:17:12"/>
    <d v="1899-12-30T00:03:27"/>
    <s v="Ensacado"/>
    <s v="E002"/>
    <x v="1"/>
    <d v="1899-12-30T00:13:45"/>
    <d v="1899-12-30T00:17:12"/>
    <n v="6"/>
    <x v="5"/>
    <x v="3"/>
    <x v="2"/>
    <n v="0"/>
    <n v="0"/>
    <s v="OK"/>
    <s v="Ensacado"/>
    <x v="1"/>
    <n v="0"/>
    <s v="M. TENERIFE"/>
    <s v="A"/>
    <d v="1899-12-30T00:03:27"/>
    <d v="1899-12-30T00:03:27"/>
    <s v="OK"/>
    <m/>
    <m/>
    <d v="1899-12-30T00:00:00"/>
    <d v="1899-12-30T00:13:45"/>
    <n v="3"/>
    <n v="-2.3958333333399806E-3"/>
    <n v="13.749999999998392"/>
    <n v="6"/>
    <s v="Si"/>
  </r>
  <r>
    <s v="CCTF"/>
    <s v="2025000141"/>
    <x v="0"/>
    <s v="ER8051BBH"/>
    <s v="E0285KKX"/>
    <d v="2025-01-07T00:00:00"/>
    <m/>
    <s v="3126"/>
    <x v="11"/>
    <s v="S1D"/>
    <s v="S1D"/>
    <m/>
    <d v="2025-01-07T00:00:00"/>
    <d v="1899-12-30T06:39:35"/>
    <d v="2025-01-07T00:00:00"/>
    <d v="1899-12-30T06:35:52"/>
    <d v="2025-01-07T00:00:00"/>
    <d v="1899-12-30T06:59:33"/>
    <x v="0"/>
    <s v="RFCPI"/>
    <s v="507102370"/>
    <s v="FBO"/>
    <d v="1899-12-30T00:27:24"/>
    <d v="1899-12-30T00:23:41"/>
    <d v="1899-12-30T00:03:43"/>
    <s v="Granel"/>
    <s v="E001"/>
    <x v="2"/>
    <d v="1899-12-30T00:19:58"/>
    <d v="1899-12-30T00:23:41"/>
    <n v="6"/>
    <x v="5"/>
    <x v="3"/>
    <x v="1"/>
    <n v="0"/>
    <n v="0"/>
    <s v="OK"/>
    <s v="Granel"/>
    <x v="1"/>
    <n v="0"/>
    <s v="M. TENERIFE"/>
    <s v="A"/>
    <d v="1899-12-30T00:03:43"/>
    <d v="1899-12-30T00:03:43"/>
    <s v="OK"/>
    <m/>
    <m/>
    <d v="1899-12-30T00:00:00"/>
    <d v="1899-12-30T00:19:58"/>
    <n v="3"/>
    <n v="-2.5810185185199952E-3"/>
    <n v="19.966666666665656"/>
    <n v="6"/>
    <s v="Si"/>
  </r>
  <r>
    <s v="CCTF"/>
    <s v="2025000139"/>
    <x v="0"/>
    <s v="ER8050BBH"/>
    <s v="E5980LLH"/>
    <d v="2025-01-07T00:00:00"/>
    <m/>
    <s v="2649"/>
    <x v="14"/>
    <s v="S6H"/>
    <s v="S6H"/>
    <m/>
    <d v="2025-01-07T00:00:00"/>
    <d v="1899-12-30T06:28:20"/>
    <d v="2025-01-07T00:00:00"/>
    <d v="1899-12-30T06:56:52"/>
    <d v="2025-01-07T00:00:00"/>
    <d v="1899-12-30T07:21:34"/>
    <x v="0"/>
    <s v="RFCPI"/>
    <s v="507102371"/>
    <s v="FBO"/>
    <d v="1899-12-30T00:53:14"/>
    <d v="1899-12-30T00:24:42"/>
    <d v="1899-12-30T00:28:32"/>
    <s v="Granel"/>
    <s v="E001"/>
    <x v="2"/>
    <d v="1899-12-30T00:53:14"/>
    <d v="1899-12-30T00:24:42"/>
    <n v="6"/>
    <x v="5"/>
    <x v="3"/>
    <x v="1"/>
    <n v="0"/>
    <n v="0"/>
    <s v="OK"/>
    <s v="Granel"/>
    <x v="1"/>
    <n v="0"/>
    <s v="M. TENERIFE"/>
    <s v="B"/>
    <d v="1899-12-30T00:28:32"/>
    <d v="1899-12-30T00:28:32"/>
    <s v="OK"/>
    <m/>
    <m/>
    <d v="1899-12-30T00:00:00"/>
    <d v="1899-12-30T00:53:14"/>
    <n v="3"/>
    <d v="1899-12-30T00:28:32"/>
    <n v="53.233333333329632"/>
    <n v="7"/>
    <s v="No"/>
  </r>
  <r>
    <s v="CCTF"/>
    <s v="2025000144"/>
    <x v="0"/>
    <s v="ETF02294R"/>
    <s v="E0184KJL"/>
    <d v="2025-01-07T00:00:00"/>
    <m/>
    <s v="2693"/>
    <x v="13"/>
    <s v="PA"/>
    <s v="PA"/>
    <m/>
    <d v="2025-01-07T00:00:00"/>
    <d v="1899-12-30T07:31:29"/>
    <d v="2025-01-07T00:00:00"/>
    <d v="1899-12-30T07:28:04"/>
    <d v="2025-01-07T00:00:00"/>
    <d v="1899-12-30T07:32:30"/>
    <x v="119"/>
    <s v="E_JAZCONA"/>
    <s v="507102372"/>
    <s v="FBO"/>
    <d v="1899-12-30T00:07:51"/>
    <d v="1899-12-30T00:04:26"/>
    <d v="1899-12-30T00:03:25"/>
    <s v="Ensacado"/>
    <s v="E002"/>
    <x v="2"/>
    <d v="1899-12-30T00:01:01"/>
    <d v="1899-12-30T00:04:26"/>
    <n v="7"/>
    <x v="5"/>
    <x v="3"/>
    <x v="2"/>
    <n v="1"/>
    <n v="0"/>
    <s v="KO"/>
    <s v="Ensacado"/>
    <x v="1"/>
    <n v="1"/>
    <s v="M. TENERIFE"/>
    <s v="A"/>
    <d v="1899-12-30T00:03:25"/>
    <d v="1899-12-30T00:03:25"/>
    <s v="KO"/>
    <m/>
    <m/>
    <d v="1899-12-30T00:00:00"/>
    <d v="1899-12-30T00:01:01"/>
    <n v="3"/>
    <n v="-2.3726851851800235E-3"/>
    <n v="1.0166666666687707"/>
    <n v="7"/>
    <s v="Si"/>
  </r>
  <r>
    <s v="CCTF"/>
    <s v="2025000146"/>
    <x v="0"/>
    <s v="ETF02294R"/>
    <s v="E0184KJL"/>
    <d v="2025-01-07T00:00:00"/>
    <m/>
    <s v="2758"/>
    <x v="15"/>
    <s v="PA"/>
    <s v="PA"/>
    <m/>
    <d v="2025-01-07T00:00:00"/>
    <d v="1899-12-30T07:33:17"/>
    <d v="2025-01-07T00:00:00"/>
    <d v="1899-12-30T07:30:35"/>
    <d v="2025-01-07T00:00:00"/>
    <d v="1899-12-30T07:35:09"/>
    <x v="120"/>
    <s v="E_JAZCONA"/>
    <s v="507102373"/>
    <s v="FBO"/>
    <d v="1899-12-30T00:07:16"/>
    <d v="1899-12-30T00:04:34"/>
    <d v="1899-12-30T00:02:42"/>
    <s v="Ensacado"/>
    <s v="E002"/>
    <x v="2"/>
    <d v="1899-12-30T00:01:52"/>
    <d v="1899-12-30T00:04:34"/>
    <n v="7"/>
    <x v="5"/>
    <x v="3"/>
    <x v="2"/>
    <n v="1"/>
    <n v="0"/>
    <s v="KO"/>
    <s v="Ensacado"/>
    <x v="1"/>
    <n v="1"/>
    <s v="M. TENERIFE"/>
    <s v="A"/>
    <d v="1899-12-30T00:02:42"/>
    <d v="1899-12-30T00:02:42"/>
    <s v="KO"/>
    <m/>
    <m/>
    <d v="1899-12-30T00:00:00"/>
    <d v="1899-12-30T00:01:52"/>
    <n v="3"/>
    <n v="-1.8750000000000155E-3"/>
    <n v="1.8666666666720211"/>
    <n v="7"/>
    <s v="Si"/>
  </r>
  <r>
    <s v="CCTF"/>
    <s v="2025000145"/>
    <x v="0"/>
    <s v="ER8437BBF"/>
    <s v="E8087HNJ"/>
    <d v="2025-01-07T00:00:00"/>
    <m/>
    <s v="2693"/>
    <x v="13"/>
    <s v="PA"/>
    <s v="PA"/>
    <m/>
    <d v="2025-01-07T00:00:00"/>
    <d v="1899-12-30T07:32:25"/>
    <d v="2025-01-07T00:00:00"/>
    <d v="1899-12-30T07:32:37"/>
    <d v="2025-01-07T00:00:00"/>
    <d v="1899-12-30T07:37:36"/>
    <x v="29"/>
    <s v="E_JAZCONA"/>
    <s v="507102374"/>
    <s v="FBO"/>
    <d v="1899-12-30T00:05:11"/>
    <d v="1899-12-30T00:04:59"/>
    <d v="1899-12-30T00:00:12"/>
    <s v="Ensacado"/>
    <s v="E002"/>
    <x v="2"/>
    <d v="1899-12-30T00:05:11"/>
    <d v="1899-12-30T00:04:59"/>
    <n v="7"/>
    <x v="5"/>
    <x v="3"/>
    <x v="2"/>
    <n v="1"/>
    <n v="0"/>
    <s v="KO"/>
    <s v="Ensacado"/>
    <x v="1"/>
    <n v="1"/>
    <s v="M. TENERIFE"/>
    <s v="A"/>
    <d v="1899-12-30T00:00:12"/>
    <d v="1899-12-30T00:00:12"/>
    <s v="OK"/>
    <m/>
    <m/>
    <d v="1899-12-30T00:00:00"/>
    <d v="1899-12-30T00:05:11"/>
    <n v="3"/>
    <d v="1899-12-30T00:00:12"/>
    <n v="5.1833333333375542"/>
    <n v="7"/>
    <s v="Si"/>
  </r>
  <r>
    <s v="CCTF"/>
    <s v="2025000147"/>
    <x v="0"/>
    <s v="ER8051BBH"/>
    <s v="E0285KKX"/>
    <d v="2025-01-07T00:00:00"/>
    <m/>
    <s v="2692"/>
    <x v="16"/>
    <s v="S2G"/>
    <s v="S2G"/>
    <m/>
    <d v="2025-01-07T00:00:00"/>
    <d v="1899-12-30T08:18:05"/>
    <d v="2025-01-07T00:00:00"/>
    <d v="1899-12-30T08:21:05"/>
    <d v="2025-01-07T00:00:00"/>
    <d v="1899-12-30T09:01:23"/>
    <x v="0"/>
    <s v="RFCPI"/>
    <s v="507102375"/>
    <s v="FBO"/>
    <d v="1899-12-30T00:43:18"/>
    <d v="1899-12-30T00:40:18"/>
    <d v="1899-12-30T00:03:00"/>
    <s v="Granel"/>
    <s v="E001"/>
    <x v="2"/>
    <d v="1899-12-30T00:43:18"/>
    <d v="1899-12-30T00:40:18"/>
    <n v="8"/>
    <x v="5"/>
    <x v="3"/>
    <x v="1"/>
    <n v="0"/>
    <n v="0"/>
    <s v="OK"/>
    <s v="Granel"/>
    <x v="1"/>
    <n v="0"/>
    <s v="M. TENERIFE"/>
    <s v="A"/>
    <d v="1899-12-30T00:03:00"/>
    <d v="1899-12-30T00:03:00"/>
    <s v="OK"/>
    <m/>
    <m/>
    <d v="1899-12-30T00:00:00"/>
    <d v="1899-12-30T00:43:18"/>
    <n v="3"/>
    <d v="1899-12-30T00:03:00"/>
    <n v="43.300000000007969"/>
    <n v="9"/>
    <s v="Si"/>
  </r>
  <r>
    <s v="CCTF"/>
    <s v="2025000154"/>
    <x v="0"/>
    <s v="E7412LXV"/>
    <m/>
    <d v="2025-01-07T00:00:00"/>
    <m/>
    <s v="3208"/>
    <x v="12"/>
    <s v="PA"/>
    <s v="PA"/>
    <m/>
    <d v="2025-01-07T00:00:00"/>
    <d v="1899-12-30T09:23:46"/>
    <d v="2025-01-07T00:00:00"/>
    <d v="1899-12-30T09:20:13"/>
    <d v="2025-01-07T00:00:00"/>
    <d v="1899-12-30T09:26:45"/>
    <x v="0"/>
    <s v="RFCPI"/>
    <s v="507102379"/>
    <s v="EXW"/>
    <d v="1899-12-30T00:10:05"/>
    <d v="1899-12-30T00:06:32"/>
    <d v="1899-12-30T00:03:33"/>
    <s v="Ensacado"/>
    <s v="E002"/>
    <x v="1"/>
    <d v="1899-12-30T00:02:59"/>
    <d v="1899-12-30T00:06:32"/>
    <n v="9"/>
    <x v="5"/>
    <x v="3"/>
    <x v="2"/>
    <n v="1"/>
    <n v="0"/>
    <s v="KO"/>
    <s v="Ensacado"/>
    <x v="1"/>
    <n v="1"/>
    <s v="M. TENERIFE"/>
    <s v="A"/>
    <d v="1899-12-30T00:03:33"/>
    <d v="1899-12-30T00:03:33"/>
    <s v="KO"/>
    <m/>
    <m/>
    <d v="1899-12-30T00:00:00"/>
    <d v="1899-12-30T00:02:59"/>
    <n v="3"/>
    <n v="-2.465277777779995E-3"/>
    <n v="2.9833333333344125"/>
    <n v="9"/>
    <s v="Si"/>
  </r>
  <r>
    <s v="CCTF"/>
    <s v="2025000157"/>
    <x v="0"/>
    <s v="ER3974BBK"/>
    <s v="E4696FTM"/>
    <d v="2025-01-07T00:00:00"/>
    <m/>
    <s v="3126"/>
    <x v="11"/>
    <s v="S1D"/>
    <s v="S1D"/>
    <m/>
    <d v="2025-01-07T00:00:00"/>
    <d v="1899-12-30T09:29:16"/>
    <d v="2025-01-07T00:00:00"/>
    <d v="1899-12-30T09:25:24"/>
    <d v="2025-01-07T00:00:00"/>
    <d v="1899-12-30T09:47:37"/>
    <x v="0"/>
    <s v="RFCPI"/>
    <s v="507102380"/>
    <s v="EXW"/>
    <d v="1899-12-30T00:26:05"/>
    <d v="1899-12-30T00:22:13"/>
    <d v="1899-12-30T00:03:52"/>
    <s v="Granel"/>
    <s v="E001"/>
    <x v="1"/>
    <d v="1899-12-30T00:18:21"/>
    <d v="1899-12-30T00:22:13"/>
    <n v="9"/>
    <x v="5"/>
    <x v="3"/>
    <x v="1"/>
    <n v="0"/>
    <n v="0"/>
    <s v="OK"/>
    <s v="Granel"/>
    <x v="1"/>
    <n v="0"/>
    <s v="M. TENERIFE"/>
    <s v="A"/>
    <d v="1899-12-30T00:03:52"/>
    <d v="1899-12-30T00:03:52"/>
    <s v="OK"/>
    <m/>
    <m/>
    <d v="1899-12-30T00:00:00"/>
    <d v="1899-12-30T00:18:21"/>
    <n v="3"/>
    <n v="-2.6851851851800168E-3"/>
    <n v="18.350000000006386"/>
    <n v="9"/>
    <s v="Si"/>
  </r>
  <r>
    <s v="CCTF"/>
    <s v="2025000156"/>
    <x v="0"/>
    <s v="ER8050BBH"/>
    <s v="E5980LLH"/>
    <d v="2025-01-07T00:00:00"/>
    <m/>
    <s v="2649"/>
    <x v="14"/>
    <s v="S6H"/>
    <s v="S6H"/>
    <m/>
    <d v="2025-01-07T00:00:00"/>
    <d v="1899-12-30T09:28:18"/>
    <d v="2025-01-07T00:00:00"/>
    <d v="1899-12-30T09:25:27"/>
    <d v="2025-01-07T00:00:00"/>
    <d v="1899-12-30T09:58:15"/>
    <x v="0"/>
    <s v="RFCPI"/>
    <s v="507102381"/>
    <s v="FBO"/>
    <d v="1899-12-30T00:35:39"/>
    <d v="1899-12-30T00:32:48"/>
    <d v="1899-12-30T00:02:51"/>
    <s v="Granel"/>
    <s v="E001"/>
    <x v="2"/>
    <d v="1899-12-30T00:29:57"/>
    <d v="1899-12-30T00:32:48"/>
    <n v="9"/>
    <x v="5"/>
    <x v="3"/>
    <x v="1"/>
    <n v="0"/>
    <n v="0"/>
    <s v="OK"/>
    <s v="Granel"/>
    <x v="1"/>
    <n v="0"/>
    <s v="M. TENERIFE"/>
    <s v="A"/>
    <d v="1899-12-30T00:02:51"/>
    <d v="1899-12-30T00:02:51"/>
    <s v="OK"/>
    <m/>
    <m/>
    <d v="1899-12-30T00:00:00"/>
    <d v="1899-12-30T00:29:57"/>
    <n v="3"/>
    <n v="-1.9791666666700292E-3"/>
    <n v="29.949999999998365"/>
    <n v="9"/>
    <s v="Si"/>
  </r>
  <r>
    <s v="CCTF"/>
    <s v="2025000160"/>
    <x v="0"/>
    <s v="ER6669BBL"/>
    <s v="E4911KHZ"/>
    <d v="2025-01-07T00:00:00"/>
    <m/>
    <s v="2649"/>
    <x v="14"/>
    <s v="S6H"/>
    <s v="S6H"/>
    <m/>
    <d v="2025-01-07T00:00:00"/>
    <d v="1899-12-30T09:49:48"/>
    <d v="2025-01-07T00:00:00"/>
    <d v="1899-12-30T09:55:56"/>
    <d v="2025-01-07T00:00:00"/>
    <d v="1899-12-30T10:23:09"/>
    <x v="0"/>
    <s v="RFCPI"/>
    <s v="507102382"/>
    <s v="FBO"/>
    <d v="1899-12-30T00:33:21"/>
    <d v="1899-12-30T00:27:13"/>
    <d v="1899-12-30T00:06:08"/>
    <s v="Granel"/>
    <s v="E001"/>
    <x v="2"/>
    <d v="1899-12-30T00:33:21"/>
    <d v="1899-12-30T00:27:13"/>
    <n v="9"/>
    <x v="5"/>
    <x v="3"/>
    <x v="1"/>
    <n v="0"/>
    <n v="0"/>
    <s v="OK"/>
    <s v="Granel"/>
    <x v="1"/>
    <n v="0"/>
    <s v="M. TENERIFE"/>
    <s v="A"/>
    <d v="1899-12-30T00:06:08"/>
    <d v="1899-12-30T00:06:08"/>
    <s v="OK"/>
    <m/>
    <m/>
    <d v="1899-12-30T00:00:00"/>
    <d v="1899-12-30T00:33:21"/>
    <n v="3"/>
    <d v="1899-12-30T00:06:08"/>
    <n v="33.350000000011129"/>
    <n v="10"/>
    <s v="Si"/>
  </r>
  <r>
    <s v="CCTF"/>
    <s v="2025000167"/>
    <x v="0"/>
    <s v="ETF02432R"/>
    <s v="E6398FTM"/>
    <d v="2025-01-07T00:00:00"/>
    <m/>
    <s v="3126"/>
    <x v="11"/>
    <s v="S1D"/>
    <s v="S1D"/>
    <m/>
    <d v="2025-01-07T00:00:00"/>
    <d v="1899-12-30T10:40:04"/>
    <d v="2025-01-07T00:00:00"/>
    <d v="1899-12-30T10:36:23"/>
    <d v="2025-01-07T00:00:00"/>
    <d v="1899-12-30T10:51:39"/>
    <x v="0"/>
    <s v="RFCPI"/>
    <s v="507102383"/>
    <s v="EXW"/>
    <d v="1899-12-30T00:18:57"/>
    <d v="1899-12-30T00:15:16"/>
    <d v="1899-12-30T00:03:41"/>
    <s v="Granel"/>
    <s v="E001"/>
    <x v="1"/>
    <d v="1899-12-30T00:11:35"/>
    <d v="1899-12-30T00:15:16"/>
    <n v="10"/>
    <x v="5"/>
    <x v="3"/>
    <x v="1"/>
    <n v="0"/>
    <n v="0"/>
    <s v="OK"/>
    <s v="Granel"/>
    <x v="1"/>
    <n v="0"/>
    <s v="M. TENERIFE"/>
    <s v="A"/>
    <d v="1899-12-30T00:03:41"/>
    <d v="1899-12-30T00:03:41"/>
    <s v="OK"/>
    <m/>
    <m/>
    <d v="1899-12-30T00:00:00"/>
    <d v="1899-12-30T00:11:35"/>
    <n v="3"/>
    <n v="-2.5578703703700301E-3"/>
    <n v="11.583333333331201"/>
    <n v="10"/>
    <s v="Si"/>
  </r>
  <r>
    <s v="CCTF"/>
    <s v=""/>
    <x v="0"/>
    <s v="ETF02294R"/>
    <s v="E0184KJL"/>
    <d v="2025-01-07T00:00:00"/>
    <m/>
    <s v="2758"/>
    <x v="15"/>
    <s v="PA"/>
    <m/>
    <m/>
    <d v="2025-01-07T00:00:00"/>
    <d v="1899-12-30T11:08:21"/>
    <d v="2025-01-07T00:00:00"/>
    <d v="1899-12-30T18:09:00"/>
    <d v="2025-01-07T00:00:00"/>
    <d v="1899-12-30T11:09:05"/>
    <x v="120"/>
    <s v="E_JAZCONA"/>
    <s v="507102386"/>
    <s v="FBO"/>
    <d v="1899-12-30T14:00:34"/>
    <d v="1899-12-30T06:59:55"/>
    <d v="1899-12-30T07:00:39"/>
    <s v="Ensacado"/>
    <s v="E002"/>
    <x v="2"/>
    <d v="1899-12-30T00:00:44"/>
    <n v="-0.29160879629629999"/>
    <n v="11"/>
    <x v="5"/>
    <x v="3"/>
    <x v="2"/>
    <n v="1"/>
    <n v="0"/>
    <s v="KO"/>
    <s v="Ensacado"/>
    <x v="1"/>
    <n v="1"/>
    <s v="M. TENERIFE"/>
    <s v="A"/>
    <d v="1899-12-30T07:00:39"/>
    <d v="1899-12-30T06:02:39"/>
    <s v="KO"/>
    <m/>
    <m/>
    <d v="1899-12-30T00:00:00"/>
    <d v="1899-12-30T00:00:44"/>
    <n v="3"/>
    <d v="1899-12-30T07:00:39"/>
    <n v="0.73333333333438055"/>
    <n v="11"/>
    <s v="Si"/>
  </r>
  <r>
    <s v="CCTF"/>
    <s v="2025000173"/>
    <x v="0"/>
    <s v="ER6670BBL"/>
    <s v="E8727HJH"/>
    <d v="2025-01-07T00:00:00"/>
    <m/>
    <s v="3126"/>
    <x v="11"/>
    <s v="S1D"/>
    <s v="S1D"/>
    <m/>
    <d v="2025-01-07T00:00:00"/>
    <d v="1899-12-30T11:26:38"/>
    <d v="2025-01-07T00:00:00"/>
    <d v="1899-12-30T11:22:53"/>
    <d v="2025-01-07T00:00:00"/>
    <d v="1899-12-30T11:48:08"/>
    <x v="0"/>
    <s v="RFCPI"/>
    <s v="507102388"/>
    <s v="FBO"/>
    <d v="1899-12-30T00:29:00"/>
    <d v="1899-12-30T00:25:15"/>
    <d v="1899-12-30T00:03:45"/>
    <s v="Granel"/>
    <s v="E001"/>
    <x v="2"/>
    <d v="1899-12-30T00:21:30"/>
    <d v="1899-12-30T00:25:15"/>
    <n v="11"/>
    <x v="5"/>
    <x v="3"/>
    <x v="1"/>
    <n v="0"/>
    <n v="0"/>
    <s v="OK"/>
    <s v="Granel"/>
    <x v="1"/>
    <n v="0"/>
    <s v="M. TENERIFE"/>
    <s v="A"/>
    <d v="1899-12-30T00:03:45"/>
    <d v="1899-12-30T00:03:45"/>
    <s v="OK"/>
    <m/>
    <m/>
    <d v="1899-12-30T00:00:00"/>
    <d v="1899-12-30T00:21:30"/>
    <n v="3"/>
    <n v="-2.6041666666600238E-3"/>
    <n v="21.500000000006398"/>
    <n v="11"/>
    <s v="Si"/>
  </r>
  <r>
    <s v="CCTF"/>
    <s v=""/>
    <x v="0"/>
    <s v="E0296BJX"/>
    <m/>
    <d v="2025-01-07T00:00:00"/>
    <m/>
    <s v="3208"/>
    <x v="12"/>
    <s v="PA"/>
    <m/>
    <m/>
    <d v="2025-01-07T00:00:00"/>
    <d v="1899-12-30T12:08:32"/>
    <d v="2025-01-07T00:00:00"/>
    <d v="1899-12-30T12:08:43"/>
    <d v="2025-01-07T00:00:00"/>
    <d v="1899-12-30T12:08:52"/>
    <x v="121"/>
    <s v="E_JAZCONA"/>
    <s v="507102389"/>
    <s v="FBO"/>
    <d v="1899-12-30T00:00:20"/>
    <d v="1899-12-30T00:00:09"/>
    <d v="1899-12-30T00:00:11"/>
    <s v="Ensacado"/>
    <s v="E002"/>
    <x v="1"/>
    <d v="1899-12-30T00:00:20"/>
    <d v="1899-12-30T00:00:09"/>
    <n v="12"/>
    <x v="5"/>
    <x v="3"/>
    <x v="2"/>
    <n v="1"/>
    <n v="0"/>
    <s v="KO"/>
    <s v="Ensacado"/>
    <x v="1"/>
    <n v="1"/>
    <s v="M. TENERIFE"/>
    <s v="A"/>
    <d v="1899-12-30T00:00:11"/>
    <d v="1899-12-30T00:00:11"/>
    <s v="OK"/>
    <m/>
    <m/>
    <d v="1899-12-30T00:00:00"/>
    <d v="1899-12-30T00:00:20"/>
    <n v="3"/>
    <d v="1899-12-30T00:00:11"/>
    <n v="0.33333333333120052"/>
    <n v="12"/>
    <s v="Si"/>
  </r>
  <r>
    <s v="CCTF"/>
    <s v="2025000180"/>
    <x v="0"/>
    <s v="ER3974BBK"/>
    <s v="E4696FTM"/>
    <d v="2025-01-07T00:00:00"/>
    <m/>
    <s v="3126"/>
    <x v="11"/>
    <s v="S1D"/>
    <s v="S1D"/>
    <m/>
    <d v="2025-01-07T00:00:00"/>
    <d v="1899-12-30T11:58:42"/>
    <d v="2025-01-07T00:00:00"/>
    <d v="1899-12-30T11:55:28"/>
    <d v="2025-01-07T00:00:00"/>
    <d v="1899-12-30T12:14:38"/>
    <x v="0"/>
    <s v="RFCPI"/>
    <s v="507102390"/>
    <s v="EXW"/>
    <d v="1899-12-30T00:22:24"/>
    <d v="1899-12-30T00:19:10"/>
    <d v="1899-12-30T00:03:14"/>
    <s v="Granel"/>
    <s v="E001"/>
    <x v="1"/>
    <d v="1899-12-30T00:15:56"/>
    <d v="1899-12-30T00:19:10"/>
    <n v="11"/>
    <x v="5"/>
    <x v="3"/>
    <x v="1"/>
    <n v="0"/>
    <n v="0"/>
    <s v="OK"/>
    <s v="Granel"/>
    <x v="1"/>
    <n v="0"/>
    <s v="M. TENERIFE"/>
    <s v="A"/>
    <d v="1899-12-30T00:03:14"/>
    <d v="1899-12-30T00:03:14"/>
    <s v="OK"/>
    <m/>
    <m/>
    <d v="1899-12-30T00:00:00"/>
    <d v="1899-12-30T00:15:56"/>
    <n v="3"/>
    <n v="-2.2453703703700367E-3"/>
    <n v="15.933333333340753"/>
    <n v="12"/>
    <s v="Si"/>
  </r>
  <r>
    <s v="CCTF"/>
    <s v="2025000179"/>
    <x v="0"/>
    <s v="ER0623BBL"/>
    <s v="E9819MMR"/>
    <d v="2025-01-07T00:00:00"/>
    <m/>
    <s v="2649"/>
    <x v="14"/>
    <s v="S6H"/>
    <s v="S6H"/>
    <m/>
    <d v="2025-01-07T00:00:00"/>
    <d v="1899-12-30T11:53:37"/>
    <d v="2025-01-07T00:00:00"/>
    <d v="1899-12-30T11:50:26"/>
    <d v="2025-01-07T00:00:00"/>
    <d v="1899-12-30T12:15:23"/>
    <x v="0"/>
    <s v="RFCPI"/>
    <s v="507102391"/>
    <s v="EXW"/>
    <d v="1899-12-30T00:28:08"/>
    <d v="1899-12-30T00:24:57"/>
    <d v="1899-12-30T00:03:11"/>
    <s v="Granel"/>
    <s v="E001"/>
    <x v="1"/>
    <d v="1899-12-30T00:21:46"/>
    <d v="1899-12-30T00:24:57"/>
    <n v="11"/>
    <x v="5"/>
    <x v="3"/>
    <x v="1"/>
    <n v="0"/>
    <n v="0"/>
    <s v="OK"/>
    <s v="Granel"/>
    <x v="1"/>
    <n v="0"/>
    <s v="M. TENERIFE"/>
    <s v="A"/>
    <d v="1899-12-30T00:03:11"/>
    <d v="1899-12-30T00:03:11"/>
    <s v="OK"/>
    <m/>
    <m/>
    <d v="1899-12-30T00:00:00"/>
    <d v="1899-12-30T00:21:46"/>
    <n v="3"/>
    <n v="-2.2106481481500295E-3"/>
    <n v="21.76666666666554"/>
    <n v="12"/>
    <s v="Si"/>
  </r>
  <r>
    <s v="CCTF"/>
    <s v="2025000182"/>
    <x v="0"/>
    <s v="ER8437BBF"/>
    <s v="E8087HNJ"/>
    <d v="2025-01-07T00:00:00"/>
    <m/>
    <s v="3208"/>
    <x v="12"/>
    <s v="PA"/>
    <s v="PA"/>
    <m/>
    <d v="2025-01-07T00:00:00"/>
    <d v="1899-12-30T12:10:23"/>
    <d v="2025-01-07T00:00:00"/>
    <d v="1899-12-30T12:10:28"/>
    <d v="2025-01-07T00:00:00"/>
    <d v="1899-12-30T12:15:47"/>
    <x v="122"/>
    <s v="E_JAZCONA"/>
    <s v="507102392"/>
    <s v="FBO"/>
    <d v="1899-12-30T00:05:24"/>
    <d v="1899-12-30T00:05:19"/>
    <d v="1899-12-30T00:00:05"/>
    <s v="Ensacado"/>
    <s v="E002"/>
    <x v="2"/>
    <d v="1899-12-30T00:05:24"/>
    <d v="1899-12-30T00:05:19"/>
    <n v="12"/>
    <x v="5"/>
    <x v="3"/>
    <x v="2"/>
    <n v="1"/>
    <n v="0"/>
    <s v="KO"/>
    <s v="Ensacado"/>
    <x v="1"/>
    <n v="1"/>
    <s v="M. TENERIFE"/>
    <s v="A"/>
    <d v="1899-12-30T00:00:05"/>
    <d v="1899-12-30T00:00:05"/>
    <s v="OK"/>
    <m/>
    <m/>
    <d v="1899-12-30T00:00:00"/>
    <d v="1899-12-30T00:05:24"/>
    <n v="3"/>
    <d v="1899-12-30T00:00:05"/>
    <n v="5.4000000000000448"/>
    <n v="12"/>
    <s v="Si"/>
  </r>
  <r>
    <s v="CCTF"/>
    <s v="2025000185"/>
    <x v="0"/>
    <s v="ER8437BBF"/>
    <s v="E8087HNJ"/>
    <d v="2025-01-07T00:00:00"/>
    <m/>
    <s v="2693"/>
    <x v="13"/>
    <s v="PA"/>
    <s v="PA"/>
    <m/>
    <d v="2025-01-07T00:00:00"/>
    <d v="1899-12-30T12:16:24"/>
    <d v="2025-01-07T00:00:00"/>
    <d v="1899-12-30T12:13:17"/>
    <d v="2025-01-07T00:00:00"/>
    <d v="1899-12-30T12:17:57"/>
    <x v="19"/>
    <s v="E_JAZCONA"/>
    <s v="507102393"/>
    <s v="FBO"/>
    <d v="1899-12-30T00:07:47"/>
    <d v="1899-12-30T00:04:40"/>
    <d v="1899-12-30T00:03:07"/>
    <s v="Ensacado"/>
    <s v="E002"/>
    <x v="2"/>
    <d v="1899-12-30T00:01:33"/>
    <d v="1899-12-30T00:04:40"/>
    <n v="12"/>
    <x v="5"/>
    <x v="3"/>
    <x v="2"/>
    <n v="1"/>
    <n v="0"/>
    <s v="KO"/>
    <s v="Ensacado"/>
    <x v="1"/>
    <n v="1"/>
    <s v="M. TENERIFE"/>
    <s v="A"/>
    <d v="1899-12-30T00:03:07"/>
    <d v="1899-12-30T00:03:07"/>
    <s v="KO"/>
    <m/>
    <m/>
    <d v="1899-12-30T00:00:00"/>
    <d v="1899-12-30T00:01:33"/>
    <n v="3"/>
    <n v="-2.1643518518500438E-3"/>
    <n v="1.5500000000015213"/>
    <n v="12"/>
    <s v="Si"/>
  </r>
  <r>
    <s v="CCTF"/>
    <s v="2025000187"/>
    <x v="0"/>
    <s v="ER9284BDK"/>
    <s v="E9335MJP"/>
    <d v="2025-01-07T00:00:00"/>
    <m/>
    <s v="2693"/>
    <x v="13"/>
    <s v="PA"/>
    <s v="PA"/>
    <m/>
    <d v="2025-01-07T00:00:00"/>
    <d v="1899-12-30T12:21:50"/>
    <d v="2025-01-07T00:00:00"/>
    <d v="1899-12-30T12:23:16"/>
    <d v="2025-01-07T00:00:00"/>
    <d v="1899-12-30T12:44:21"/>
    <x v="0"/>
    <s v="RFCPI"/>
    <s v="507102394"/>
    <s v="FBO"/>
    <d v="1899-12-30T00:22:31"/>
    <d v="1899-12-30T00:21:05"/>
    <d v="1899-12-30T00:01:26"/>
    <s v="Ensacado"/>
    <s v="E002"/>
    <x v="2"/>
    <d v="1899-12-30T00:22:31"/>
    <d v="1899-12-30T00:21:05"/>
    <n v="12"/>
    <x v="5"/>
    <x v="3"/>
    <x v="2"/>
    <n v="0"/>
    <n v="0"/>
    <s v="OK"/>
    <s v="Ensacado"/>
    <x v="1"/>
    <n v="0"/>
    <s v="M. TENERIFE"/>
    <s v="A"/>
    <d v="1899-12-30T00:01:26"/>
    <d v="1899-12-30T00:01:26"/>
    <s v="OK"/>
    <m/>
    <m/>
    <d v="1899-12-30T00:00:00"/>
    <d v="1899-12-30T00:22:31"/>
    <n v="3"/>
    <d v="1899-12-30T00:01:26"/>
    <n v="22.516666666660861"/>
    <n v="12"/>
    <s v="Si"/>
  </r>
  <r>
    <s v="CCTF"/>
    <s v="2025000189"/>
    <x v="0"/>
    <s v="ER6743BBR"/>
    <s v="E5005KYF"/>
    <d v="2025-01-07T00:00:00"/>
    <m/>
    <s v="3208"/>
    <x v="12"/>
    <s v="PA"/>
    <s v="PA"/>
    <m/>
    <d v="2025-01-07T00:00:00"/>
    <d v="1899-12-30T12:33:34"/>
    <d v="2025-01-07T00:00:00"/>
    <d v="1899-12-30T12:30:47"/>
    <d v="2025-01-07T00:00:00"/>
    <d v="1899-12-30T12:45:09"/>
    <x v="0"/>
    <s v="RFCPI"/>
    <s v="507102395"/>
    <s v="FBO"/>
    <d v="1899-12-30T00:17:09"/>
    <d v="1899-12-30T00:14:22"/>
    <d v="1899-12-30T00:02:47"/>
    <s v="Ensacado"/>
    <s v="E002"/>
    <x v="2"/>
    <d v="1899-12-30T00:11:35"/>
    <d v="1899-12-30T00:14:22"/>
    <n v="12"/>
    <x v="5"/>
    <x v="3"/>
    <x v="2"/>
    <n v="0"/>
    <n v="0"/>
    <s v="OK"/>
    <s v="Ensacado"/>
    <x v="1"/>
    <n v="0"/>
    <s v="M. TENERIFE"/>
    <s v="A"/>
    <d v="1899-12-30T00:02:47"/>
    <d v="1899-12-30T00:02:47"/>
    <s v="OK"/>
    <m/>
    <m/>
    <d v="1899-12-30T00:00:00"/>
    <d v="1899-12-30T00:11:35"/>
    <n v="3"/>
    <n v="-1.9328703703800354E-3"/>
    <n v="11.583333333331201"/>
    <n v="12"/>
    <s v="Si"/>
  </r>
  <r>
    <s v="CCTF"/>
    <s v="2025000192"/>
    <x v="0"/>
    <s v="E4328MDH"/>
    <m/>
    <d v="2025-01-07T00:00:00"/>
    <m/>
    <s v="3208"/>
    <x v="12"/>
    <s v="PA"/>
    <s v="PA"/>
    <m/>
    <d v="2025-01-07T00:00:00"/>
    <d v="1899-12-30T12:51:02"/>
    <d v="2025-01-07T00:00:00"/>
    <d v="1899-12-30T12:47:58"/>
    <d v="2025-01-07T00:00:00"/>
    <d v="1899-12-30T12:52:43"/>
    <x v="0"/>
    <s v="RFCPI"/>
    <s v="507102396"/>
    <s v="EXW"/>
    <d v="1899-12-30T00:07:49"/>
    <d v="1899-12-30T00:04:45"/>
    <d v="1899-12-30T00:03:04"/>
    <s v="Ensacado"/>
    <s v="E002"/>
    <x v="1"/>
    <d v="1899-12-30T00:01:41"/>
    <d v="1899-12-30T00:04:45"/>
    <n v="12"/>
    <x v="5"/>
    <x v="3"/>
    <x v="2"/>
    <n v="1"/>
    <n v="0"/>
    <s v="KO"/>
    <s v="Ensacado"/>
    <x v="1"/>
    <n v="1"/>
    <s v="M. TENERIFE"/>
    <s v="A"/>
    <d v="1899-12-30T00:03:04"/>
    <d v="1899-12-30T00:03:04"/>
    <s v="KO"/>
    <m/>
    <m/>
    <d v="1899-12-30T00:00:00"/>
    <d v="1899-12-30T00:01:41"/>
    <n v="3"/>
    <n v="-2.1296296296199335E-3"/>
    <n v="1.6833333333456402"/>
    <n v="12"/>
    <s v="Si"/>
  </r>
  <r>
    <s v="CCTF"/>
    <s v="2025000194"/>
    <x v="0"/>
    <s v="ER8173BDN"/>
    <s v="E5866LGS"/>
    <d v="2025-01-07T00:00:00"/>
    <m/>
    <s v="2693"/>
    <x v="13"/>
    <s v="PA"/>
    <s v="PA"/>
    <m/>
    <d v="2025-01-07T00:00:00"/>
    <d v="1899-12-30T13:07:33"/>
    <d v="2025-01-07T00:00:00"/>
    <d v="1899-12-30T13:08:29"/>
    <d v="2025-01-07T00:00:00"/>
    <d v="1899-12-30T13:34:22"/>
    <x v="0"/>
    <s v="RFCPI"/>
    <s v="507102397"/>
    <s v="FBO"/>
    <d v="1899-12-30T00:26:49"/>
    <d v="1899-12-30T00:25:53"/>
    <d v="1899-12-30T00:00:56"/>
    <s v="Ensacado"/>
    <s v="E002"/>
    <x v="2"/>
    <d v="1899-12-30T00:26:49"/>
    <d v="1899-12-30T00:25:53"/>
    <n v="13"/>
    <x v="5"/>
    <x v="3"/>
    <x v="2"/>
    <n v="0"/>
    <n v="0"/>
    <s v="OK"/>
    <s v="Ensacado"/>
    <x v="1"/>
    <n v="0"/>
    <s v="M. TENERIFE"/>
    <s v="A"/>
    <d v="1899-12-30T00:00:56"/>
    <d v="1899-12-30T00:00:56"/>
    <s v="OK"/>
    <m/>
    <m/>
    <d v="1899-12-30T00:00:00"/>
    <d v="1899-12-30T00:26:49"/>
    <n v="3"/>
    <d v="1899-12-30T00:00:56"/>
    <n v="26.816666666673523"/>
    <n v="13"/>
    <s v="Si"/>
  </r>
  <r>
    <s v="CCTF"/>
    <s v="2025000201"/>
    <x v="0"/>
    <s v="ER0173BBZ"/>
    <s v="E0070LZG"/>
    <d v="2025-01-07T00:00:00"/>
    <m/>
    <s v="2693"/>
    <x v="13"/>
    <s v="PA"/>
    <m/>
    <m/>
    <d v="2025-01-07T00:00:00"/>
    <d v="1899-12-30T14:00:56"/>
    <d v="2025-01-07T00:00:00"/>
    <d v="1899-12-30T13:58:42"/>
    <d v="2025-01-07T00:00:00"/>
    <d v="1899-12-30T14:07:10"/>
    <x v="27"/>
    <s v="E_JPEREZ1"/>
    <s v="507102398"/>
    <s v="FBO"/>
    <d v="1899-12-30T00:10:42"/>
    <d v="1899-12-30T00:08:28"/>
    <d v="1899-12-30T00:02:14"/>
    <s v="Ensacado"/>
    <s v="E002"/>
    <x v="1"/>
    <d v="1899-12-30T00:06:14"/>
    <d v="1899-12-30T00:08:28"/>
    <n v="14"/>
    <x v="5"/>
    <x v="3"/>
    <x v="2"/>
    <n v="1"/>
    <n v="0"/>
    <s v="KO"/>
    <s v="Ensacado"/>
    <x v="1"/>
    <n v="1"/>
    <s v="M. TENERIFE"/>
    <s v="A"/>
    <d v="1899-12-30T00:02:14"/>
    <d v="1899-12-30T00:02:14"/>
    <s v="OK"/>
    <m/>
    <m/>
    <d v="1899-12-30T00:00:00"/>
    <d v="1899-12-30T00:06:14"/>
    <n v="3"/>
    <n v="-1.5509259259199881E-3"/>
    <n v="6.2333333333423546"/>
    <n v="14"/>
    <s v="Si"/>
  </r>
  <r>
    <s v="CCTF"/>
    <s v=""/>
    <x v="0"/>
    <s v="ER7984BBP"/>
    <s v="E3272HZR"/>
    <d v="2025-01-07T00:00:00"/>
    <m/>
    <s v="2693"/>
    <x v="13"/>
    <s v="PA"/>
    <m/>
    <m/>
    <d v="2025-01-07T00:00:00"/>
    <d v="1899-12-30T14:11:16"/>
    <d v="2025-01-07T00:00:00"/>
    <d v="1899-12-30T14:11:33"/>
    <d v="2025-01-07T00:00:00"/>
    <d v="1899-12-30T14:11:41"/>
    <x v="27"/>
    <s v="E_JPEREZ1"/>
    <s v="507102399"/>
    <s v="FBO"/>
    <d v="1899-12-30T00:00:25"/>
    <d v="1899-12-30T00:00:08"/>
    <d v="1899-12-30T00:00:17"/>
    <s v="Ensacado"/>
    <s v="E002"/>
    <x v="1"/>
    <d v="1899-12-30T00:00:25"/>
    <d v="1899-12-30T00:00:08"/>
    <n v="14"/>
    <x v="5"/>
    <x v="3"/>
    <x v="2"/>
    <n v="1"/>
    <n v="0"/>
    <s v="KO"/>
    <s v="Ensacado"/>
    <x v="1"/>
    <n v="1"/>
    <s v="M. TENERIFE"/>
    <s v="A"/>
    <d v="1899-12-30T00:00:17"/>
    <d v="1899-12-30T00:00:17"/>
    <s v="OK"/>
    <m/>
    <m/>
    <d v="1899-12-30T00:00:00"/>
    <d v="1899-12-30T00:00:25"/>
    <n v="3"/>
    <d v="1899-12-30T00:00:17"/>
    <n v="0.41666666666412056"/>
    <n v="14"/>
    <s v="Si"/>
  </r>
  <r>
    <s v="CCTF"/>
    <s v="2025000206"/>
    <x v="0"/>
    <s v="ER6669BBL"/>
    <s v="E4911KHZ"/>
    <d v="2025-01-07T00:00:00"/>
    <m/>
    <s v="2649"/>
    <x v="14"/>
    <s v="S6H"/>
    <s v="S6H"/>
    <m/>
    <d v="2025-01-07T00:00:00"/>
    <d v="1899-12-30T15:19:01"/>
    <d v="2025-01-07T00:00:00"/>
    <d v="1899-12-30T15:15:30"/>
    <d v="2025-01-07T00:00:00"/>
    <d v="1899-12-30T15:43:18"/>
    <x v="0"/>
    <s v="RFCPI"/>
    <s v="507102400"/>
    <s v="FBO"/>
    <d v="1899-12-30T00:31:19"/>
    <d v="1899-12-30T00:27:48"/>
    <d v="1899-12-30T00:03:31"/>
    <s v="Granel"/>
    <s v="E001"/>
    <x v="2"/>
    <d v="1899-12-30T00:24:17"/>
    <d v="1899-12-30T00:27:48"/>
    <n v="15"/>
    <x v="5"/>
    <x v="3"/>
    <x v="1"/>
    <n v="0"/>
    <n v="0"/>
    <s v="OK"/>
    <s v="Granel"/>
    <x v="1"/>
    <n v="0"/>
    <s v="M. TENERIFE"/>
    <s v="A"/>
    <d v="1899-12-30T00:03:31"/>
    <d v="1899-12-30T00:03:31"/>
    <s v="OK"/>
    <m/>
    <m/>
    <d v="1899-12-30T00:00:00"/>
    <d v="1899-12-30T00:24:17"/>
    <n v="3"/>
    <n v="-2.4421296296299744E-3"/>
    <n v="24.283333333324872"/>
    <n v="15"/>
    <s v="Si"/>
  </r>
  <r>
    <s v="CCTF"/>
    <s v="2025000208"/>
    <x v="0"/>
    <s v="ER0623BBL"/>
    <s v="E9819MMR"/>
    <d v="2025-01-07T00:00:00"/>
    <m/>
    <s v="3126"/>
    <x v="11"/>
    <s v="S2D"/>
    <s v="S2D"/>
    <m/>
    <d v="2025-01-07T00:00:00"/>
    <d v="1899-12-30T16:22:25"/>
    <d v="2025-01-07T00:00:00"/>
    <d v="1899-12-30T16:20:43"/>
    <d v="2025-01-07T00:00:00"/>
    <d v="1899-12-30T16:44:00"/>
    <x v="0"/>
    <s v="RFCPI"/>
    <s v="507102402"/>
    <s v="EXW"/>
    <d v="1899-12-30T00:24:59"/>
    <d v="1899-12-30T00:23:17"/>
    <d v="1899-12-30T00:01:42"/>
    <s v="Granel"/>
    <s v="E001"/>
    <x v="1"/>
    <d v="1899-12-30T00:21:35"/>
    <d v="1899-12-30T00:23:17"/>
    <n v="16"/>
    <x v="5"/>
    <x v="3"/>
    <x v="1"/>
    <n v="0"/>
    <n v="0"/>
    <s v="OK"/>
    <s v="Granel"/>
    <x v="1"/>
    <n v="0"/>
    <s v="M. TENERIFE"/>
    <s v="A"/>
    <d v="1899-12-30T00:01:42"/>
    <d v="1899-12-30T00:01:42"/>
    <s v="OK"/>
    <m/>
    <m/>
    <d v="1899-12-30T00:00:00"/>
    <d v="1899-12-30T00:21:35"/>
    <n v="3"/>
    <n v="-1.1805555555599589E-3"/>
    <n v="21.58333333332477"/>
    <n v="16"/>
    <s v="Si"/>
  </r>
  <r>
    <s v="COUR"/>
    <s v="2024005020"/>
    <x v="0"/>
    <s v="ER2267BBG"/>
    <s v="E6623FGX"/>
    <d v="2024-12-09T00:00:00"/>
    <m/>
    <s v="3320"/>
    <x v="20"/>
    <s v="PA"/>
    <s v="PA"/>
    <m/>
    <d v="2024-12-09T00:00:00"/>
    <d v="1899-12-30T10:27:08"/>
    <d v="2024-12-09T00:00:00"/>
    <d v="1899-12-30T10:29:35"/>
    <d v="2024-12-09T00:00:00"/>
    <d v="1899-12-30T10:52:37"/>
    <x v="0"/>
    <s v="RFCPI"/>
    <s v="1321301017"/>
    <s v="EXW"/>
    <d v="1899-12-30T00:25:29"/>
    <d v="1899-12-30T00:23:02"/>
    <d v="1899-12-30T00:02:27"/>
    <s v="Ensacado"/>
    <s v="E002"/>
    <x v="1"/>
    <d v="1899-12-30T00:25:29"/>
    <d v="1899-12-30T00:23:02"/>
    <n v="10"/>
    <x v="10"/>
    <x v="4"/>
    <x v="2"/>
    <n v="0"/>
    <n v="0"/>
    <s v="OK"/>
    <s v="Ensacado"/>
    <x v="0"/>
    <n v="0"/>
    <s v="F. OURAL"/>
    <s v="A"/>
    <d v="1899-12-30T00:02:27"/>
    <d v="1899-12-30T00:02:27"/>
    <s v="OK"/>
    <m/>
    <m/>
    <d v="1899-12-30T00:00:00"/>
    <d v="1899-12-30T00:25:29"/>
    <n v="2"/>
    <d v="1899-12-30T00:02:27"/>
    <n v="25.483333333334411"/>
    <n v="10"/>
    <s v="Si"/>
  </r>
  <r>
    <s v="COUR"/>
    <s v="2024005021"/>
    <x v="0"/>
    <s v="ER0209BCZ"/>
    <s v="E0938LCK"/>
    <d v="2024-12-09T00:00:00"/>
    <m/>
    <s v="3320"/>
    <x v="20"/>
    <s v="PA"/>
    <m/>
    <m/>
    <d v="2024-12-09T00:00:00"/>
    <d v="1899-12-30T12:10:08"/>
    <d v="2024-12-09T00:00:00"/>
    <d v="1899-12-30T10:34:01"/>
    <d v="2024-12-09T00:00:00"/>
    <d v="1899-12-30T12:40:37"/>
    <x v="123"/>
    <s v="BVALCARCEL"/>
    <s v="1321301018"/>
    <s v="EXW"/>
    <d v="1899-12-30T03:42:43"/>
    <d v="1899-12-30T02:06:36"/>
    <d v="1899-12-30T01:36:07"/>
    <s v="Ensacado"/>
    <s v="E002"/>
    <x v="1"/>
    <d v="1899-12-30T00:30:29"/>
    <d v="1899-12-30T02:06:36"/>
    <n v="12"/>
    <x v="10"/>
    <x v="4"/>
    <x v="2"/>
    <n v="0"/>
    <n v="0"/>
    <s v="OK"/>
    <s v="Ensacado"/>
    <x v="0"/>
    <n v="0"/>
    <s v="F. OURAL"/>
    <s v="A"/>
    <d v="1899-12-30T01:36:07"/>
    <d v="1899-12-30T00:38:07"/>
    <s v="KO"/>
    <m/>
    <m/>
    <d v="1899-12-30T00:00:00"/>
    <d v="1899-12-30T00:30:29"/>
    <n v="2"/>
    <n v="-6.6747685185189976E-2"/>
    <n v="30.483333333331277"/>
    <n v="12"/>
    <s v="Si"/>
  </r>
  <r>
    <s v="COUR"/>
    <s v="2024005023"/>
    <x v="0"/>
    <s v="ER1034BCH"/>
    <s v="E1416KZL"/>
    <d v="2024-12-09T00:00:00"/>
    <m/>
    <s v="3320"/>
    <x v="20"/>
    <s v="PA"/>
    <s v="PA"/>
    <m/>
    <d v="2024-12-09T00:00:00"/>
    <d v="1899-12-30T12:22:11"/>
    <d v="2024-12-09T00:00:00"/>
    <d v="1899-12-30T12:43:22"/>
    <d v="2024-12-09T00:00:00"/>
    <d v="1899-12-30T12:44:22"/>
    <x v="0"/>
    <s v="RFCPI"/>
    <s v="1321301019"/>
    <s v="EXW"/>
    <d v="1899-12-30T00:22:11"/>
    <d v="1899-12-30T00:01:00"/>
    <d v="1899-12-30T00:21:11"/>
    <s v="Ensacado"/>
    <s v="E002"/>
    <x v="1"/>
    <d v="1899-12-30T00:22:11"/>
    <d v="1899-12-30T00:01:00"/>
    <n v="12"/>
    <x v="10"/>
    <x v="4"/>
    <x v="2"/>
    <n v="0"/>
    <n v="0"/>
    <s v="OK"/>
    <s v="Ensacado"/>
    <x v="0"/>
    <n v="0"/>
    <s v="F. OURAL"/>
    <s v="A"/>
    <d v="1899-12-30T00:21:11"/>
    <d v="1899-12-30T00:21:11"/>
    <s v="OK"/>
    <m/>
    <m/>
    <d v="1899-12-30T00:00:00"/>
    <d v="1899-12-30T00:22:11"/>
    <n v="2"/>
    <d v="1899-12-30T00:21:11"/>
    <n v="22.183333333343889"/>
    <n v="12"/>
    <s v="Si"/>
  </r>
  <r>
    <s v="COUR"/>
    <s v="2024005022"/>
    <x v="0"/>
    <s v="ER8331BCD"/>
    <s v="E0998LSS"/>
    <d v="2024-12-09T00:00:00"/>
    <m/>
    <s v="1054"/>
    <x v="25"/>
    <s v="PA"/>
    <s v="S9"/>
    <m/>
    <d v="2024-12-09T00:00:00"/>
    <d v="1899-12-30T12:15:01"/>
    <d v="2024-12-09T00:00:00"/>
    <d v="1899-12-30T12:18:59"/>
    <d v="2024-12-09T00:00:00"/>
    <d v="1899-12-30T12:49:32"/>
    <x v="0"/>
    <s v="RFCPI"/>
    <s v="1321301020"/>
    <s v="FBO"/>
    <d v="1899-12-30T00:34:31"/>
    <d v="1899-12-30T00:30:33"/>
    <d v="1899-12-30T00:03:58"/>
    <s v="Granel"/>
    <s v="E001"/>
    <x v="2"/>
    <d v="1899-12-30T00:34:31"/>
    <d v="1899-12-30T00:30:33"/>
    <n v="12"/>
    <x v="10"/>
    <x v="4"/>
    <x v="1"/>
    <n v="0"/>
    <n v="0"/>
    <s v="OK"/>
    <s v="Granel"/>
    <x v="0"/>
    <n v="0"/>
    <s v="F. OURAL"/>
    <s v="A"/>
    <d v="1899-12-30T00:03:58"/>
    <d v="1899-12-30T00:03:58"/>
    <s v="OK"/>
    <m/>
    <m/>
    <d v="1899-12-30T00:00:00"/>
    <d v="1899-12-30T00:34:31"/>
    <n v="2"/>
    <d v="1899-12-30T00:03:58"/>
    <n v="34.51666666667041"/>
    <n v="12"/>
    <s v="Si"/>
  </r>
  <r>
    <s v="COUR"/>
    <s v="2024005029"/>
    <x v="0"/>
    <s v="ER8331BCD"/>
    <s v="E0998LSS"/>
    <d v="2024-12-09T00:00:00"/>
    <m/>
    <s v="1054"/>
    <x v="25"/>
    <s v="PA"/>
    <s v="S9"/>
    <m/>
    <d v="2024-12-09T00:00:00"/>
    <d v="1899-12-30T17:19:37"/>
    <d v="2024-12-09T00:00:00"/>
    <d v="1899-12-30T17:24:50"/>
    <d v="2024-12-09T00:00:00"/>
    <d v="1899-12-30T17:54:11"/>
    <x v="0"/>
    <s v="RFCPI"/>
    <s v="1321301021"/>
    <s v="FBO"/>
    <d v="1899-12-30T00:34:34"/>
    <d v="1899-12-30T00:29:21"/>
    <d v="1899-12-30T00:05:13"/>
    <s v="Granel"/>
    <s v="E001"/>
    <x v="2"/>
    <d v="1899-12-30T00:34:34"/>
    <d v="1899-12-30T00:29:21"/>
    <n v="17"/>
    <x v="10"/>
    <x v="4"/>
    <x v="1"/>
    <n v="0"/>
    <n v="0"/>
    <s v="OK"/>
    <s v="Granel"/>
    <x v="0"/>
    <n v="0"/>
    <s v="F. OURAL"/>
    <s v="A"/>
    <d v="1899-12-30T00:05:13"/>
    <d v="1899-12-30T00:05:13"/>
    <s v="OK"/>
    <m/>
    <m/>
    <d v="1899-12-30T00:00:00"/>
    <d v="1899-12-30T00:34:34"/>
    <n v="2"/>
    <d v="1899-12-30T00:05:13"/>
    <n v="34.566666666667217"/>
    <n v="17"/>
    <s v="Si"/>
  </r>
  <r>
    <s v="COUR"/>
    <s v="2024005040"/>
    <x v="0"/>
    <s v="ER5139BBS"/>
    <s v="E3174JJN"/>
    <d v="2024-12-10T00:00:00"/>
    <m/>
    <s v="1054"/>
    <x v="25"/>
    <s v="PA"/>
    <s v="S9"/>
    <m/>
    <d v="2024-12-10T00:00:00"/>
    <d v="1899-12-30T12:50:21"/>
    <d v="2024-12-10T00:00:00"/>
    <d v="1899-12-30T12:53:54"/>
    <d v="2024-12-10T00:00:00"/>
    <d v="1899-12-30T15:21:41"/>
    <x v="0"/>
    <s v="RFCPI"/>
    <s v="1321301023"/>
    <s v="FBO"/>
    <d v="1899-12-30T02:31:20"/>
    <d v="1899-12-30T02:27:47"/>
    <d v="1899-12-30T00:03:33"/>
    <s v="Granel"/>
    <s v="E001"/>
    <x v="2"/>
    <d v="1899-12-30T02:31:20"/>
    <d v="1899-12-30T02:27:47"/>
    <n v="12"/>
    <x v="6"/>
    <x v="4"/>
    <x v="1"/>
    <n v="0"/>
    <n v="0"/>
    <s v="OK"/>
    <s v="Granel"/>
    <x v="0"/>
    <n v="0"/>
    <s v="F. OURAL"/>
    <s v="C"/>
    <d v="1899-12-30T00:03:33"/>
    <d v="1899-12-30T00:03:33"/>
    <s v="OK"/>
    <m/>
    <m/>
    <d v="1899-12-30T00:00:00"/>
    <d v="1899-12-30T02:31:20"/>
    <n v="3"/>
    <d v="1899-12-30T00:03:33"/>
    <n v="151.33333333332953"/>
    <n v="15"/>
    <s v="No"/>
  </r>
  <r>
    <s v="COUR"/>
    <s v="2024005041"/>
    <x v="0"/>
    <s v="ER0933BBN"/>
    <s v="E5872HZF"/>
    <d v="2024-12-10T00:00:00"/>
    <m/>
    <s v="1054"/>
    <x v="25"/>
    <s v="PA"/>
    <s v="S9"/>
    <m/>
    <d v="2024-12-10T00:00:00"/>
    <d v="1899-12-30T12:56:15"/>
    <d v="2024-12-10T00:00:00"/>
    <d v="1899-12-30T12:59:53"/>
    <d v="2024-12-10T00:00:00"/>
    <d v="1899-12-30T15:41:59"/>
    <x v="0"/>
    <s v="RFCPI"/>
    <s v="1321301024"/>
    <s v="FBO"/>
    <d v="1899-12-30T02:45:44"/>
    <d v="1899-12-30T02:42:06"/>
    <d v="1899-12-30T00:03:38"/>
    <s v="Granel"/>
    <s v="E001"/>
    <x v="2"/>
    <d v="1899-12-30T02:45:44"/>
    <d v="1899-12-30T02:42:06"/>
    <n v="12"/>
    <x v="6"/>
    <x v="4"/>
    <x v="1"/>
    <n v="0"/>
    <n v="0"/>
    <s v="OK"/>
    <s v="Granel"/>
    <x v="0"/>
    <n v="0"/>
    <s v="F. OURAL"/>
    <s v="C"/>
    <d v="1899-12-30T00:03:38"/>
    <d v="1899-12-30T00:03:38"/>
    <s v="OK"/>
    <m/>
    <m/>
    <d v="1899-12-30T00:00:00"/>
    <d v="1899-12-30T02:45:44"/>
    <n v="3"/>
    <d v="1899-12-30T00:03:38"/>
    <n v="165.73333333332954"/>
    <n v="15"/>
    <s v="No"/>
  </r>
  <r>
    <s v="COUR"/>
    <s v="2024005045"/>
    <x v="0"/>
    <s v="ER1582BDJ"/>
    <s v="E4570MKW"/>
    <d v="2024-12-10T00:00:00"/>
    <m/>
    <s v="922"/>
    <x v="26"/>
    <s v="PA"/>
    <s v="S6"/>
    <m/>
    <d v="2024-12-10T00:00:00"/>
    <d v="1899-12-30T16:23:44"/>
    <d v="2024-12-10T00:00:00"/>
    <d v="1899-12-30T16:28:26"/>
    <d v="2024-12-10T00:00:00"/>
    <d v="1899-12-30T17:03:49"/>
    <x v="0"/>
    <s v="RFCPI"/>
    <s v="1321301025"/>
    <s v="FBO"/>
    <d v="1899-12-30T00:40:05"/>
    <d v="1899-12-30T00:35:23"/>
    <d v="1899-12-30T00:04:42"/>
    <s v="Granel"/>
    <s v="E001"/>
    <x v="2"/>
    <d v="1899-12-30T00:40:05"/>
    <d v="1899-12-30T00:35:23"/>
    <n v="16"/>
    <x v="6"/>
    <x v="4"/>
    <x v="1"/>
    <n v="0"/>
    <n v="0"/>
    <s v="OK"/>
    <s v="Granel"/>
    <x v="0"/>
    <n v="0"/>
    <s v="F. OURAL"/>
    <s v="A"/>
    <d v="1899-12-30T00:04:42"/>
    <d v="1899-12-30T00:04:42"/>
    <s v="OK"/>
    <m/>
    <m/>
    <d v="1899-12-30T00:00:00"/>
    <d v="1899-12-30T00:40:05"/>
    <n v="3"/>
    <d v="1899-12-30T00:04:42"/>
    <n v="40.083333333336135"/>
    <n v="17"/>
    <s v="Si"/>
  </r>
  <r>
    <s v="COUR"/>
    <s v="2024005047"/>
    <x v="0"/>
    <s v="ER5139BBS"/>
    <s v="E3174JJN"/>
    <d v="2024-12-11T00:00:00"/>
    <m/>
    <s v="1054"/>
    <x v="25"/>
    <s v="PA"/>
    <s v="S9"/>
    <m/>
    <d v="2024-12-11T00:00:00"/>
    <d v="1899-12-30T08:10:15"/>
    <d v="2024-12-11T00:00:00"/>
    <d v="1899-12-30T08:14:45"/>
    <d v="2024-12-11T00:00:00"/>
    <d v="1899-12-30T08:41:14"/>
    <x v="0"/>
    <s v="RFCPI"/>
    <s v="1321301026"/>
    <s v="FBO"/>
    <d v="1899-12-30T00:30:59"/>
    <d v="1899-12-30T00:26:29"/>
    <d v="1899-12-30T00:04:30"/>
    <s v="Granel"/>
    <s v="E001"/>
    <x v="2"/>
    <d v="1899-12-30T00:30:59"/>
    <d v="1899-12-30T00:26:29"/>
    <n v="8"/>
    <x v="7"/>
    <x v="4"/>
    <x v="1"/>
    <n v="0"/>
    <n v="0"/>
    <s v="OK"/>
    <s v="Granel"/>
    <x v="0"/>
    <n v="0"/>
    <s v="F. OURAL"/>
    <s v="A"/>
    <d v="1899-12-30T00:04:30"/>
    <d v="1899-12-30T00:04:30"/>
    <s v="OK"/>
    <m/>
    <m/>
    <d v="1899-12-30T00:00:00"/>
    <d v="1899-12-30T00:30:59"/>
    <n v="4"/>
    <d v="1899-12-30T00:04:30"/>
    <n v="30.983333333327998"/>
    <n v="8"/>
    <s v="Si"/>
  </r>
  <r>
    <s v="COUR"/>
    <s v="2024005050"/>
    <x v="0"/>
    <s v="ER9869BBR"/>
    <s v="E4243BFS"/>
    <d v="2024-12-11T00:00:00"/>
    <m/>
    <s v="3320"/>
    <x v="20"/>
    <s v="PA"/>
    <s v="PA"/>
    <m/>
    <d v="2024-12-11T00:00:00"/>
    <d v="1899-12-30T08:54:14"/>
    <d v="2024-12-11T00:00:00"/>
    <d v="1899-12-30T08:56:58"/>
    <d v="2024-12-11T00:00:00"/>
    <d v="1899-12-30T09:14:41"/>
    <x v="0"/>
    <s v="RFCPI"/>
    <s v="1321301027"/>
    <s v="EXW"/>
    <d v="1899-12-30T00:20:27"/>
    <d v="1899-12-30T00:17:43"/>
    <d v="1899-12-30T00:02:44"/>
    <s v="Ensacado"/>
    <s v="E002"/>
    <x v="1"/>
    <d v="1899-12-30T00:20:27"/>
    <d v="1899-12-30T00:17:43"/>
    <n v="8"/>
    <x v="7"/>
    <x v="4"/>
    <x v="2"/>
    <n v="0"/>
    <n v="0"/>
    <s v="OK"/>
    <s v="Ensacado"/>
    <x v="0"/>
    <n v="0"/>
    <s v="F. OURAL"/>
    <s v="A"/>
    <d v="1899-12-30T00:02:44"/>
    <d v="1899-12-30T00:02:44"/>
    <s v="OK"/>
    <m/>
    <m/>
    <d v="1899-12-30T00:00:00"/>
    <d v="1899-12-30T00:20:27"/>
    <n v="4"/>
    <d v="1899-12-30T00:02:44"/>
    <n v="20.450000000001598"/>
    <n v="9"/>
    <s v="Si"/>
  </r>
  <r>
    <s v="COUR"/>
    <s v="2024005051"/>
    <x v="0"/>
    <s v="ER5821BBZ"/>
    <s v="E2459GSW"/>
    <d v="2024-12-11T00:00:00"/>
    <m/>
    <s v="922"/>
    <x v="26"/>
    <s v="PA"/>
    <s v="S6"/>
    <m/>
    <d v="2024-12-11T00:00:00"/>
    <d v="1899-12-30T10:26:32"/>
    <d v="2024-12-11T00:00:00"/>
    <d v="1899-12-30T10:29:47"/>
    <d v="2024-12-11T00:00:00"/>
    <d v="1899-12-30T11:06:07"/>
    <x v="0"/>
    <s v="RFCPI"/>
    <s v="1321301028"/>
    <s v="FBO"/>
    <d v="1899-12-30T00:39:35"/>
    <d v="1899-12-30T00:36:20"/>
    <d v="1899-12-30T00:03:15"/>
    <s v="Granel"/>
    <s v="E001"/>
    <x v="2"/>
    <d v="1899-12-30T00:39:35"/>
    <d v="1899-12-30T00:36:20"/>
    <n v="10"/>
    <x v="7"/>
    <x v="4"/>
    <x v="1"/>
    <n v="0"/>
    <n v="0"/>
    <s v="OK"/>
    <s v="Granel"/>
    <x v="0"/>
    <n v="0"/>
    <s v="F. OURAL"/>
    <s v="A"/>
    <d v="1899-12-30T00:03:15"/>
    <d v="1899-12-30T00:03:15"/>
    <s v="OK"/>
    <m/>
    <m/>
    <d v="1899-12-30T00:00:00"/>
    <d v="1899-12-30T00:39:35"/>
    <n v="4"/>
    <d v="1899-12-30T00:03:15"/>
    <n v="39.583333333339255"/>
    <n v="11"/>
    <s v="Si"/>
  </r>
  <r>
    <s v="COUR"/>
    <s v="2024005055"/>
    <x v="0"/>
    <s v="ERGR1450AZ"/>
    <s v="EGR1450AZ"/>
    <d v="2024-12-11T00:00:00"/>
    <m/>
    <s v="3320"/>
    <x v="20"/>
    <s v="PA"/>
    <s v="PA"/>
    <m/>
    <d v="2024-12-11T00:00:00"/>
    <d v="1899-12-30T12:19:09"/>
    <d v="2024-12-11T00:00:00"/>
    <d v="1899-12-30T12:21:44"/>
    <d v="2024-12-11T00:00:00"/>
    <d v="1899-12-30T12:28:30"/>
    <x v="0"/>
    <s v="RFCPI"/>
    <s v="1321301029"/>
    <s v="EXW"/>
    <d v="1899-12-30T00:09:21"/>
    <d v="1899-12-30T00:06:46"/>
    <d v="1899-12-30T00:02:35"/>
    <s v="Ensacado"/>
    <s v="E002"/>
    <x v="1"/>
    <d v="1899-12-30T00:09:21"/>
    <d v="1899-12-30T00:06:46"/>
    <n v="12"/>
    <x v="7"/>
    <x v="4"/>
    <x v="2"/>
    <n v="1"/>
    <n v="0"/>
    <s v="KO"/>
    <s v="Ensacado"/>
    <x v="0"/>
    <n v="1"/>
    <s v="F. OURAL"/>
    <s v="A"/>
    <d v="1899-12-30T00:02:35"/>
    <d v="1899-12-30T00:02:35"/>
    <s v="OK"/>
    <m/>
    <m/>
    <d v="1899-12-30T00:00:00"/>
    <d v="1899-12-30T00:09:21"/>
    <n v="4"/>
    <d v="1899-12-30T00:02:35"/>
    <n v="9.3500000000064176"/>
    <n v="12"/>
    <s v="Si"/>
  </r>
  <r>
    <s v="COUR"/>
    <s v="2024005063"/>
    <x v="0"/>
    <s v="ERC8206AC"/>
    <s v="EC8206AC"/>
    <d v="2024-12-11T00:00:00"/>
    <m/>
    <s v="3320"/>
    <x v="20"/>
    <s v="PA"/>
    <s v="PA"/>
    <m/>
    <d v="2024-12-11T00:00:00"/>
    <d v="1899-12-30T16:06:33"/>
    <d v="2024-12-11T00:00:00"/>
    <d v="1899-12-30T17:15:07"/>
    <d v="2024-12-11T00:00:00"/>
    <d v="1899-12-30T17:13:31"/>
    <x v="0"/>
    <s v="RFCPI"/>
    <s v="1321301030"/>
    <s v="EXW"/>
    <d v="1899-12-30T01:10:10"/>
    <d v="1899-12-30T00:01:36"/>
    <d v="1899-12-30T01:08:34"/>
    <s v="Ensacado"/>
    <s v="E002"/>
    <x v="1"/>
    <d v="1899-12-30T01:06:58"/>
    <n v="-1.1111111111100636E-3"/>
    <n v="16"/>
    <x v="7"/>
    <x v="4"/>
    <x v="2"/>
    <n v="0"/>
    <n v="0"/>
    <s v="OK"/>
    <s v="Ensacado"/>
    <x v="0"/>
    <n v="0"/>
    <s v="F. OURAL"/>
    <s v="B"/>
    <d v="1899-12-30T01:08:34"/>
    <d v="1899-12-30T00:10:34"/>
    <s v="KO"/>
    <m/>
    <m/>
    <d v="1899-12-30T00:00:00"/>
    <d v="1899-12-30T01:06:58"/>
    <n v="4"/>
    <d v="1899-12-30T01:08:34"/>
    <n v="66.966666666667166"/>
    <n v="17"/>
    <s v="No"/>
  </r>
  <r>
    <s v="COUR"/>
    <s v="2024005076"/>
    <x v="0"/>
    <s v="ER5217BBR"/>
    <s v="E1202JHG"/>
    <d v="2024-12-12T00:00:00"/>
    <m/>
    <s v="1054"/>
    <x v="25"/>
    <s v="PA"/>
    <s v="S9"/>
    <m/>
    <d v="2024-12-12T00:00:00"/>
    <d v="1899-12-30T10:52:25"/>
    <d v="2024-12-12T00:00:00"/>
    <d v="1899-12-30T10:55:31"/>
    <d v="2024-12-12T00:00:00"/>
    <d v="1899-12-30T11:43:51"/>
    <x v="0"/>
    <s v="RFCPI"/>
    <s v="1321301031"/>
    <s v="FBO"/>
    <d v="1899-12-30T00:51:26"/>
    <d v="1899-12-30T00:48:20"/>
    <d v="1899-12-30T00:03:06"/>
    <s v="Granel"/>
    <s v="E001"/>
    <x v="2"/>
    <d v="1899-12-30T00:51:26"/>
    <d v="1899-12-30T00:48:20"/>
    <n v="10"/>
    <x v="8"/>
    <x v="4"/>
    <x v="1"/>
    <n v="0"/>
    <n v="0"/>
    <s v="OK"/>
    <s v="Granel"/>
    <x v="0"/>
    <n v="0"/>
    <s v="F. OURAL"/>
    <s v="B"/>
    <d v="1899-12-30T00:03:06"/>
    <d v="1899-12-30T00:03:06"/>
    <s v="OK"/>
    <m/>
    <m/>
    <d v="1899-12-30T00:00:00"/>
    <d v="1899-12-30T00:51:26"/>
    <n v="5"/>
    <d v="1899-12-30T00:03:06"/>
    <n v="51.433333333329593"/>
    <n v="11"/>
    <s v="No"/>
  </r>
  <r>
    <s v="COUR"/>
    <s v="2024005077"/>
    <x v="0"/>
    <s v="ER0933BBN"/>
    <s v="E5872HZF"/>
    <d v="2024-12-12T00:00:00"/>
    <m/>
    <s v="922"/>
    <x v="26"/>
    <s v="PA"/>
    <s v="S6"/>
    <m/>
    <d v="2024-12-12T00:00:00"/>
    <d v="1899-12-30T11:13:01"/>
    <d v="2024-12-12T00:00:00"/>
    <d v="1899-12-30T11:16:18"/>
    <d v="2024-12-12T00:00:00"/>
    <d v="1899-12-30T11:47:11"/>
    <x v="0"/>
    <s v="RFCPI"/>
    <s v="1321301032"/>
    <s v="FBO"/>
    <d v="1899-12-30T00:34:10"/>
    <d v="1899-12-30T00:30:53"/>
    <d v="1899-12-30T00:03:17"/>
    <s v="Granel"/>
    <s v="E001"/>
    <x v="2"/>
    <d v="1899-12-30T00:34:10"/>
    <d v="1899-12-30T00:30:53"/>
    <n v="11"/>
    <x v="8"/>
    <x v="4"/>
    <x v="1"/>
    <n v="0"/>
    <n v="0"/>
    <s v="OK"/>
    <s v="Granel"/>
    <x v="0"/>
    <n v="0"/>
    <s v="F. OURAL"/>
    <s v="A"/>
    <d v="1899-12-30T00:03:17"/>
    <d v="1899-12-30T00:03:17"/>
    <s v="OK"/>
    <m/>
    <m/>
    <d v="1899-12-30T00:00:00"/>
    <d v="1899-12-30T00:34:10"/>
    <n v="5"/>
    <d v="1899-12-30T00:03:17"/>
    <n v="34.166666666664042"/>
    <n v="11"/>
    <s v="Si"/>
  </r>
  <r>
    <s v="COUR"/>
    <s v="2024005078"/>
    <x v="0"/>
    <s v="ER9390BBK"/>
    <s v="E7567GYY"/>
    <d v="2024-12-12T00:00:00"/>
    <m/>
    <s v="1054"/>
    <x v="25"/>
    <s v="PA"/>
    <s v="S9"/>
    <m/>
    <d v="2024-12-12T00:00:00"/>
    <d v="1899-12-30T11:21:17"/>
    <d v="2024-12-12T00:00:00"/>
    <d v="1899-12-30T11:24:02"/>
    <d v="2024-12-12T00:00:00"/>
    <d v="1899-12-30T12:00:47"/>
    <x v="0"/>
    <s v="RFCPI"/>
    <s v="1321301033"/>
    <s v="FBO"/>
    <d v="1899-12-30T00:39:30"/>
    <d v="1899-12-30T00:36:45"/>
    <d v="1899-12-30T00:02:45"/>
    <s v="Granel"/>
    <s v="E001"/>
    <x v="2"/>
    <d v="1899-12-30T00:39:30"/>
    <d v="1899-12-30T00:36:45"/>
    <n v="11"/>
    <x v="8"/>
    <x v="4"/>
    <x v="1"/>
    <n v="0"/>
    <n v="0"/>
    <s v="OK"/>
    <s v="Granel"/>
    <x v="0"/>
    <n v="0"/>
    <s v="F. OURAL"/>
    <s v="A"/>
    <d v="1899-12-30T00:02:45"/>
    <d v="1899-12-30T00:02:45"/>
    <s v="OK"/>
    <m/>
    <m/>
    <d v="1899-12-30T00:00:00"/>
    <d v="1899-12-30T00:39:30"/>
    <n v="5"/>
    <d v="1899-12-30T00:02:45"/>
    <n v="39.499999999992106"/>
    <n v="12"/>
    <s v="Si"/>
  </r>
  <r>
    <s v="COUR"/>
    <s v="2024005086"/>
    <x v="0"/>
    <s v="ER9390BBK"/>
    <s v="E7567GYY"/>
    <d v="2024-12-12T00:00:00"/>
    <m/>
    <s v="1054"/>
    <x v="25"/>
    <s v="PA"/>
    <s v="S9"/>
    <m/>
    <d v="2024-12-12T00:00:00"/>
    <d v="1899-12-30T16:15:55"/>
    <d v="2024-12-12T00:00:00"/>
    <d v="1899-12-30T16:19:11"/>
    <d v="2024-12-12T00:00:00"/>
    <d v="1899-12-30T16:48:53"/>
    <x v="0"/>
    <s v="RFCPI"/>
    <s v="1321301034"/>
    <s v="FBO"/>
    <d v="1899-12-30T00:32:58"/>
    <d v="1899-12-30T00:29:42"/>
    <d v="1899-12-30T00:03:16"/>
    <s v="Granel"/>
    <s v="E001"/>
    <x v="2"/>
    <d v="1899-12-30T00:32:58"/>
    <d v="1899-12-30T00:29:42"/>
    <n v="16"/>
    <x v="8"/>
    <x v="4"/>
    <x v="1"/>
    <n v="0"/>
    <n v="0"/>
    <s v="OK"/>
    <s v="Granel"/>
    <x v="0"/>
    <n v="0"/>
    <s v="F. OURAL"/>
    <s v="A"/>
    <d v="1899-12-30T00:03:16"/>
    <d v="1899-12-30T00:03:16"/>
    <s v="OK"/>
    <m/>
    <m/>
    <d v="1899-12-30T00:00:00"/>
    <d v="1899-12-30T00:32:58"/>
    <n v="5"/>
    <d v="1899-12-30T00:03:16"/>
    <n v="32.966666666668885"/>
    <n v="16"/>
    <s v="Si"/>
  </r>
  <r>
    <s v="COUR"/>
    <s v="2024005089"/>
    <x v="0"/>
    <s v="ER9390BBK"/>
    <s v="E7567GYY"/>
    <d v="2024-12-13T00:00:00"/>
    <m/>
    <s v="922"/>
    <x v="26"/>
    <s v="PA"/>
    <s v="S6"/>
    <m/>
    <d v="2024-12-13T00:00:00"/>
    <d v="1899-12-30T07:58:58"/>
    <d v="2024-12-13T00:00:00"/>
    <d v="1899-12-30T08:07:43"/>
    <d v="2024-12-13T00:00:00"/>
    <d v="1899-12-30T08:40:19"/>
    <x v="0"/>
    <s v="RFCPI"/>
    <s v="1321301035"/>
    <s v="FBO"/>
    <d v="1899-12-30T00:41:21"/>
    <d v="1899-12-30T00:32:36"/>
    <d v="1899-12-30T00:08:45"/>
    <s v="Granel"/>
    <s v="E001"/>
    <x v="2"/>
    <d v="1899-12-30T00:41:21"/>
    <d v="1899-12-30T00:32:36"/>
    <n v="7"/>
    <x v="9"/>
    <x v="4"/>
    <x v="1"/>
    <n v="0"/>
    <n v="0"/>
    <s v="OK"/>
    <s v="Granel"/>
    <x v="0"/>
    <n v="0"/>
    <s v="F. OURAL"/>
    <s v="A"/>
    <d v="1899-12-30T00:08:45"/>
    <d v="1899-12-30T00:08:45"/>
    <s v="OK"/>
    <m/>
    <m/>
    <d v="1899-12-30T00:00:00"/>
    <d v="1899-12-30T00:41:21"/>
    <n v="6"/>
    <d v="1899-12-30T00:08:45"/>
    <n v="41.350000000003185"/>
    <n v="8"/>
    <s v="Si"/>
  </r>
  <r>
    <s v="COUR"/>
    <s v="2024005098"/>
    <x v="0"/>
    <s v="ER8962BCW"/>
    <s v="E8778MHT"/>
    <d v="2024-12-13T00:00:00"/>
    <m/>
    <s v="3320"/>
    <x v="20"/>
    <s v="PA"/>
    <m/>
    <m/>
    <d v="2024-12-13T00:00:00"/>
    <d v="1899-12-30T15:01:14"/>
    <d v="2024-12-13T00:00:00"/>
    <d v="1899-12-30T18:34:01"/>
    <d v="2024-12-13T00:00:00"/>
    <d v="1899-12-30T15:23:51"/>
    <x v="123"/>
    <s v="BVALCARCEL"/>
    <s v="1321301036"/>
    <s v="EXW"/>
    <d v="1899-12-30T06:42:57"/>
    <d v="1899-12-30T03:10:10"/>
    <d v="1899-12-30T03:32:47"/>
    <s v="Ensacado"/>
    <s v="E002"/>
    <x v="1"/>
    <d v="1899-12-30T00:22:37"/>
    <n v="-0.13206018518518992"/>
    <n v="15"/>
    <x v="9"/>
    <x v="4"/>
    <x v="2"/>
    <n v="0"/>
    <n v="0"/>
    <s v="OK"/>
    <s v="Ensacado"/>
    <x v="0"/>
    <n v="0"/>
    <s v="F. OURAL"/>
    <s v="A"/>
    <d v="1899-12-30T03:32:47"/>
    <d v="1899-12-30T02:34:47"/>
    <s v="KO"/>
    <m/>
    <m/>
    <d v="1899-12-30T00:00:00"/>
    <d v="1899-12-30T00:22:37"/>
    <n v="6"/>
    <d v="1899-12-30T03:32:47"/>
    <n v="22.61666666666887"/>
    <n v="15"/>
    <s v="Si"/>
  </r>
  <r>
    <s v="COUR"/>
    <s v="2024005105"/>
    <x v="0"/>
    <s v="ER8962BCW"/>
    <s v="E8778MHT"/>
    <d v="2024-12-13T00:00:00"/>
    <m/>
    <s v="3320"/>
    <x v="20"/>
    <s v="PA"/>
    <s v="PA"/>
    <m/>
    <d v="2024-12-13T00:00:00"/>
    <d v="1899-12-30T17:31:21"/>
    <d v="2024-12-13T00:00:00"/>
    <d v="1899-12-30T17:47:58"/>
    <d v="2024-12-13T00:00:00"/>
    <d v="1899-12-30T17:46:13"/>
    <x v="0"/>
    <s v="RFCPI"/>
    <s v="1321301037"/>
    <s v="EXW"/>
    <d v="1899-12-30T00:18:22"/>
    <d v="1899-12-30T00:01:45"/>
    <d v="1899-12-30T00:16:37"/>
    <s v="Ensacado"/>
    <s v="E002"/>
    <x v="1"/>
    <d v="1899-12-30T00:14:52"/>
    <n v="-1.2152777777799662E-3"/>
    <n v="17"/>
    <x v="9"/>
    <x v="4"/>
    <x v="2"/>
    <n v="0"/>
    <n v="0"/>
    <s v="OK"/>
    <s v="Ensacado"/>
    <x v="0"/>
    <n v="0"/>
    <s v="F. OURAL"/>
    <s v="A"/>
    <d v="1899-12-30T00:16:37"/>
    <d v="1899-12-30T00:16:37"/>
    <s v="KO"/>
    <m/>
    <m/>
    <d v="1899-12-30T00:00:00"/>
    <d v="1899-12-30T00:14:52"/>
    <n v="6"/>
    <d v="1899-12-30T00:16:37"/>
    <n v="14.866666666660784"/>
    <n v="17"/>
    <s v="Si"/>
  </r>
  <r>
    <s v="COUR"/>
    <s v="2024005107"/>
    <x v="0"/>
    <s v="ER0933BBN"/>
    <s v="E5872HZF"/>
    <d v="2024-12-16T00:00:00"/>
    <m/>
    <s v="1054"/>
    <x v="25"/>
    <s v="PA"/>
    <s v="S9"/>
    <m/>
    <d v="2024-12-16T00:00:00"/>
    <d v="1899-12-30T08:16:27"/>
    <d v="2024-12-16T00:00:00"/>
    <d v="1899-12-30T08:19:29"/>
    <d v="2024-12-16T00:00:00"/>
    <d v="1899-12-30T08:50:20"/>
    <x v="0"/>
    <s v="RFCPI"/>
    <s v="1321301038"/>
    <s v="FBO"/>
    <d v="1899-12-30T00:33:53"/>
    <d v="1899-12-30T00:30:51"/>
    <d v="1899-12-30T00:03:02"/>
    <s v="Granel"/>
    <s v="E001"/>
    <x v="2"/>
    <d v="1899-12-30T00:33:53"/>
    <d v="1899-12-30T00:30:51"/>
    <n v="8"/>
    <x v="11"/>
    <x v="5"/>
    <x v="1"/>
    <n v="0"/>
    <n v="0"/>
    <s v="OK"/>
    <s v="Granel"/>
    <x v="0"/>
    <n v="0"/>
    <s v="F. OURAL"/>
    <s v="A"/>
    <d v="1899-12-30T00:03:02"/>
    <d v="1899-12-30T00:03:02"/>
    <s v="OK"/>
    <m/>
    <m/>
    <d v="1899-12-30T00:00:00"/>
    <d v="1899-12-30T00:33:53"/>
    <n v="2"/>
    <d v="1899-12-30T00:03:02"/>
    <n v="33.883333333344041"/>
    <n v="8"/>
    <s v="Si"/>
  </r>
  <r>
    <s v="COUR"/>
    <s v="2024005121"/>
    <x v="0"/>
    <s v="ER0209BCZ"/>
    <s v="E8778MHT"/>
    <d v="2024-12-17T00:00:00"/>
    <m/>
    <s v="3320"/>
    <x v="20"/>
    <s v="PA"/>
    <m/>
    <m/>
    <d v="2024-12-17T00:00:00"/>
    <d v="1899-12-30T07:53:19"/>
    <d v="2024-12-17T00:00:00"/>
    <d v="1899-12-30T07:04:01"/>
    <d v="2024-12-17T00:00:00"/>
    <d v="1899-12-30T08:37:14"/>
    <x v="123"/>
    <s v="BVALCARCEL"/>
    <s v="1321301039"/>
    <s v="EXW"/>
    <d v="1899-12-30T02:22:31"/>
    <d v="1899-12-30T01:33:13"/>
    <d v="1899-12-30T00:49:18"/>
    <s v="Ensacado"/>
    <s v="E002"/>
    <x v="1"/>
    <d v="1899-12-30T00:43:55"/>
    <d v="1899-12-30T01:33:13"/>
    <n v="7"/>
    <x v="12"/>
    <x v="5"/>
    <x v="2"/>
    <n v="0"/>
    <n v="0"/>
    <s v="OK"/>
    <s v="Ensacado"/>
    <x v="0"/>
    <n v="0"/>
    <s v="F. OURAL"/>
    <s v="A"/>
    <d v="1899-12-30T00:49:18"/>
    <d v="1899-12-30T00:04:18"/>
    <s v="KO"/>
    <m/>
    <m/>
    <d v="1899-12-30T00:00:00"/>
    <d v="1899-12-30T00:43:55"/>
    <n v="3"/>
    <n v="-3.4236111111110024E-2"/>
    <n v="43.916666666659168"/>
    <n v="8"/>
    <s v="Si"/>
  </r>
  <r>
    <s v="COUR"/>
    <s v="2024005123"/>
    <x v="0"/>
    <s v="ER8800BBS"/>
    <s v="E9106MPM"/>
    <d v="2024-12-17T00:00:00"/>
    <m/>
    <s v="1054"/>
    <x v="25"/>
    <s v="PA"/>
    <s v="S9"/>
    <m/>
    <d v="2024-12-17T00:00:00"/>
    <d v="1899-12-30T08:45:15"/>
    <d v="2024-12-17T00:00:00"/>
    <d v="1899-12-30T08:48:51"/>
    <d v="2024-12-17T00:00:00"/>
    <d v="1899-12-30T09:15:49"/>
    <x v="0"/>
    <s v="RFCPI"/>
    <s v="1321301040"/>
    <s v="FBO"/>
    <d v="1899-12-30T00:30:34"/>
    <d v="1899-12-30T00:26:58"/>
    <d v="1899-12-30T00:03:36"/>
    <s v="Granel"/>
    <s v="E001"/>
    <x v="2"/>
    <d v="1899-12-30T00:30:34"/>
    <d v="1899-12-30T00:26:58"/>
    <n v="8"/>
    <x v="12"/>
    <x v="5"/>
    <x v="1"/>
    <n v="0"/>
    <n v="0"/>
    <s v="OK"/>
    <s v="Granel"/>
    <x v="0"/>
    <n v="0"/>
    <s v="F. OURAL"/>
    <s v="A"/>
    <d v="1899-12-30T00:03:36"/>
    <d v="1899-12-30T00:03:36"/>
    <s v="OK"/>
    <m/>
    <m/>
    <d v="1899-12-30T00:00:00"/>
    <d v="1899-12-30T00:30:34"/>
    <n v="3"/>
    <d v="1899-12-30T00:03:36"/>
    <n v="30.566666666678344"/>
    <n v="9"/>
    <s v="Si"/>
  </r>
  <r>
    <s v="COUR"/>
    <s v="2024005127"/>
    <x v="0"/>
    <s v="ER3777BBH"/>
    <s v="E4280KCL"/>
    <d v="2024-12-17T00:00:00"/>
    <m/>
    <s v="1054"/>
    <x v="25"/>
    <s v="PA"/>
    <s v="S9"/>
    <m/>
    <d v="2024-12-17T00:00:00"/>
    <d v="1899-12-30T09:53:44"/>
    <d v="2024-12-17T00:00:00"/>
    <d v="1899-12-30T09:58:32"/>
    <d v="2024-12-17T00:00:00"/>
    <d v="1899-12-30T10:35:01"/>
    <x v="0"/>
    <s v="RFCPI"/>
    <s v="1321301041"/>
    <s v="FBO"/>
    <d v="1899-12-30T00:41:17"/>
    <d v="1899-12-30T00:36:29"/>
    <d v="1899-12-30T00:04:48"/>
    <s v="Granel"/>
    <s v="E001"/>
    <x v="2"/>
    <d v="1899-12-30T00:41:17"/>
    <d v="1899-12-30T00:36:29"/>
    <n v="9"/>
    <x v="12"/>
    <x v="5"/>
    <x v="1"/>
    <n v="0"/>
    <n v="0"/>
    <s v="OK"/>
    <s v="Granel"/>
    <x v="0"/>
    <n v="0"/>
    <s v="F. OURAL"/>
    <s v="A"/>
    <d v="1899-12-30T00:04:48"/>
    <d v="1899-12-30T00:04:48"/>
    <s v="OK"/>
    <m/>
    <m/>
    <d v="1899-12-30T00:00:00"/>
    <d v="1899-12-30T00:41:17"/>
    <n v="3"/>
    <d v="1899-12-30T00:04:48"/>
    <n v="41.283333333345595"/>
    <n v="10"/>
    <s v="Si"/>
  </r>
  <r>
    <s v="COUR"/>
    <s v="2024005129"/>
    <x v="0"/>
    <s v="ER9678BBK"/>
    <s v="E1219LWL"/>
    <d v="2024-12-17T00:00:00"/>
    <m/>
    <s v="1054"/>
    <x v="25"/>
    <s v="PA"/>
    <s v="S9"/>
    <m/>
    <d v="2024-12-17T00:00:00"/>
    <d v="1899-12-30T10:19:57"/>
    <d v="2024-12-17T00:00:00"/>
    <d v="1899-12-30T10:23:02"/>
    <d v="2024-12-17T00:00:00"/>
    <d v="1899-12-30T10:54:49"/>
    <x v="0"/>
    <s v="RFCPI"/>
    <s v="1321301042"/>
    <s v="FBO"/>
    <d v="1899-12-30T00:34:52"/>
    <d v="1899-12-30T00:31:47"/>
    <d v="1899-12-30T00:03:05"/>
    <s v="Granel"/>
    <s v="E001"/>
    <x v="2"/>
    <d v="1899-12-30T00:34:52"/>
    <d v="1899-12-30T00:31:47"/>
    <n v="10"/>
    <x v="12"/>
    <x v="5"/>
    <x v="1"/>
    <n v="0"/>
    <n v="0"/>
    <s v="OK"/>
    <s v="Granel"/>
    <x v="0"/>
    <n v="0"/>
    <s v="F. OURAL"/>
    <s v="A"/>
    <d v="1899-12-30T00:03:05"/>
    <d v="1899-12-30T00:03:05"/>
    <s v="OK"/>
    <m/>
    <m/>
    <d v="1899-12-30T00:00:00"/>
    <d v="1899-12-30T00:34:52"/>
    <n v="3"/>
    <d v="1899-12-30T00:03:05"/>
    <n v="34.866666666676778"/>
    <n v="10"/>
    <s v="Si"/>
  </r>
  <r>
    <s v="COUR"/>
    <s v="2024005130"/>
    <x v="0"/>
    <s v="ER9057FXJ"/>
    <s v="E9057FXJ"/>
    <d v="2024-12-17T00:00:00"/>
    <m/>
    <s v="3320"/>
    <x v="20"/>
    <s v="PA"/>
    <s v="PA"/>
    <m/>
    <d v="2024-12-17T00:00:00"/>
    <d v="1899-12-30T11:11:41"/>
    <d v="2024-12-17T00:00:00"/>
    <d v="1899-12-30T11:14:49"/>
    <d v="2024-12-17T00:00:00"/>
    <d v="1899-12-30T11:24:53"/>
    <x v="0"/>
    <s v="RFCPI"/>
    <s v="1321301043"/>
    <s v="EXW"/>
    <d v="1899-12-30T00:13:12"/>
    <d v="1899-12-30T00:10:04"/>
    <d v="1899-12-30T00:03:08"/>
    <s v="Ensacado"/>
    <s v="E002"/>
    <x v="1"/>
    <d v="1899-12-30T00:13:12"/>
    <d v="1899-12-30T00:10:04"/>
    <n v="11"/>
    <x v="12"/>
    <x v="5"/>
    <x v="2"/>
    <n v="0"/>
    <n v="0"/>
    <s v="OK"/>
    <s v="Ensacado"/>
    <x v="0"/>
    <n v="0"/>
    <s v="F. OURAL"/>
    <s v="A"/>
    <d v="1899-12-30T00:03:08"/>
    <d v="1899-12-30T00:03:08"/>
    <s v="OK"/>
    <m/>
    <m/>
    <d v="1899-12-30T00:00:00"/>
    <d v="1899-12-30T00:13:12"/>
    <n v="3"/>
    <d v="1899-12-30T00:03:08"/>
    <n v="13.200000000004781"/>
    <n v="11"/>
    <s v="Si"/>
  </r>
  <r>
    <s v="COUR"/>
    <s v="2024005131"/>
    <x v="0"/>
    <s v="ER0209BCZ"/>
    <s v="E8778MHT"/>
    <d v="2024-12-17T00:00:00"/>
    <m/>
    <s v="3320"/>
    <x v="20"/>
    <s v="PA"/>
    <m/>
    <m/>
    <d v="2024-12-17T00:00:00"/>
    <d v="1899-12-30T11:13:17"/>
    <d v="2024-12-17T00:00:00"/>
    <d v="1899-12-30T07:04:01"/>
    <d v="2024-12-17T00:00:00"/>
    <d v="1899-12-30T11:46:01"/>
    <x v="123"/>
    <s v="BVALCARCEL"/>
    <s v="1321301044"/>
    <s v="EXW"/>
    <d v="1899-12-30T08:51:16"/>
    <d v="1899-12-30T04:42:00"/>
    <d v="1899-12-30T04:09:16"/>
    <s v="Ensacado"/>
    <s v="E002"/>
    <x v="1"/>
    <d v="1899-12-30T00:32:44"/>
    <d v="1899-12-30T04:42:00"/>
    <n v="11"/>
    <x v="12"/>
    <x v="5"/>
    <x v="2"/>
    <n v="0"/>
    <n v="0"/>
    <s v="OK"/>
    <s v="Ensacado"/>
    <x v="0"/>
    <n v="0"/>
    <s v="F. OURAL"/>
    <s v="A"/>
    <d v="1899-12-30T04:09:16"/>
    <d v="1899-12-30T03:11:16"/>
    <s v="KO"/>
    <m/>
    <m/>
    <d v="1899-12-30T00:00:00"/>
    <d v="1899-12-30T00:32:44"/>
    <n v="3"/>
    <n v="-0.17310185185185001"/>
    <n v="32.733333333331231"/>
    <n v="11"/>
    <s v="Si"/>
  </r>
  <r>
    <s v="COUR"/>
    <s v="2024005132"/>
    <x v="0"/>
    <s v="ER9869BBR"/>
    <s v="E4243BFS"/>
    <d v="2024-12-17T00:00:00"/>
    <m/>
    <s v="3320"/>
    <x v="20"/>
    <s v="PA"/>
    <s v="PA"/>
    <m/>
    <d v="2024-12-17T00:00:00"/>
    <d v="1899-12-30T11:23:40"/>
    <d v="2024-12-17T00:00:00"/>
    <d v="1899-12-30T11:47:41"/>
    <d v="2024-12-17T00:00:00"/>
    <d v="1899-12-30T11:59:17"/>
    <x v="0"/>
    <s v="RFCPI"/>
    <s v="1321301045"/>
    <s v="EXW"/>
    <d v="1899-12-30T00:35:37"/>
    <d v="1899-12-30T00:11:36"/>
    <d v="1899-12-30T00:24:01"/>
    <s v="Ensacado"/>
    <s v="E002"/>
    <x v="1"/>
    <d v="1899-12-30T00:35:37"/>
    <d v="1899-12-30T00:11:36"/>
    <n v="11"/>
    <x v="12"/>
    <x v="5"/>
    <x v="2"/>
    <n v="0"/>
    <n v="0"/>
    <s v="OK"/>
    <s v="Ensacado"/>
    <x v="0"/>
    <n v="0"/>
    <s v="F. OURAL"/>
    <s v="A"/>
    <d v="1899-12-30T00:24:01"/>
    <d v="1899-12-30T00:24:01"/>
    <s v="OK"/>
    <m/>
    <m/>
    <d v="1899-12-30T00:00:00"/>
    <d v="1899-12-30T00:35:37"/>
    <n v="3"/>
    <d v="1899-12-30T00:24:01"/>
    <n v="35.616666666657629"/>
    <n v="11"/>
    <s v="Si"/>
  </r>
  <r>
    <s v="COUR"/>
    <s v="2024005135"/>
    <x v="0"/>
    <s v="ER7699BDD"/>
    <s v="E7591LGH"/>
    <d v="2024-12-17T00:00:00"/>
    <m/>
    <s v="3320"/>
    <x v="20"/>
    <s v="PA"/>
    <s v="PA"/>
    <m/>
    <d v="2024-12-17T00:00:00"/>
    <d v="1899-12-30T15:16:38"/>
    <d v="2024-12-17T00:00:00"/>
    <d v="1899-12-30T15:46:45"/>
    <d v="2024-12-17T00:00:00"/>
    <d v="1899-12-30T15:45:29"/>
    <x v="0"/>
    <s v="RFCPI"/>
    <s v="1321301046"/>
    <s v="EXW"/>
    <d v="1899-12-30T00:31:23"/>
    <d v="1899-12-30T00:01:16"/>
    <d v="1899-12-30T00:30:07"/>
    <s v="Ensacado"/>
    <s v="E002"/>
    <x v="1"/>
    <d v="1899-12-30T00:28:51"/>
    <n v="-8.7962962962995217E-4"/>
    <n v="15"/>
    <x v="12"/>
    <x v="5"/>
    <x v="2"/>
    <n v="0"/>
    <n v="0"/>
    <s v="OK"/>
    <s v="Ensacado"/>
    <x v="0"/>
    <n v="0"/>
    <s v="F. OURAL"/>
    <s v="A"/>
    <d v="1899-12-30T00:30:07"/>
    <d v="1899-12-30T00:30:07"/>
    <s v="KO"/>
    <m/>
    <m/>
    <d v="1899-12-30T00:00:00"/>
    <d v="1899-12-30T00:28:51"/>
    <n v="3"/>
    <d v="1899-12-30T00:30:07"/>
    <n v="28.849999999996836"/>
    <n v="15"/>
    <s v="Si"/>
  </r>
  <r>
    <s v="COUR"/>
    <s v="2024005139"/>
    <x v="0"/>
    <s v="ER7711BCD"/>
    <s v="E8017MSC"/>
    <d v="2024-12-18T00:00:00"/>
    <m/>
    <s v="1054"/>
    <x v="25"/>
    <s v="PA"/>
    <s v="S9"/>
    <m/>
    <d v="2024-12-18T00:00:00"/>
    <d v="1899-12-30T09:30:14"/>
    <d v="2024-12-18T00:00:00"/>
    <d v="1899-12-30T09:34:29"/>
    <d v="2024-12-18T00:00:00"/>
    <d v="1899-12-30T10:00:02"/>
    <x v="0"/>
    <s v="RFCPI"/>
    <s v="1321301047"/>
    <s v="FBO"/>
    <d v="1899-12-30T00:29:48"/>
    <d v="1899-12-30T00:25:33"/>
    <d v="1899-12-30T00:04:15"/>
    <s v="Granel"/>
    <s v="E001"/>
    <x v="2"/>
    <d v="1899-12-30T00:29:48"/>
    <d v="1899-12-30T00:25:33"/>
    <n v="9"/>
    <x v="13"/>
    <x v="5"/>
    <x v="1"/>
    <n v="0"/>
    <n v="0"/>
    <s v="OK"/>
    <s v="Granel"/>
    <x v="0"/>
    <n v="0"/>
    <s v="F. OURAL"/>
    <s v="A"/>
    <d v="1899-12-30T00:04:15"/>
    <d v="1899-12-30T00:04:15"/>
    <s v="OK"/>
    <m/>
    <m/>
    <d v="1899-12-30T00:00:00"/>
    <d v="1899-12-30T00:29:48"/>
    <n v="4"/>
    <d v="1899-12-30T00:04:15"/>
    <n v="29.799999999993545"/>
    <n v="10"/>
    <s v="Si"/>
  </r>
  <r>
    <s v="COUR"/>
    <s v="2024005141"/>
    <x v="0"/>
    <s v="ER8234BDJ"/>
    <s v="E3653MLP"/>
    <d v="2024-12-18T00:00:00"/>
    <m/>
    <s v="2906"/>
    <x v="21"/>
    <s v="PA"/>
    <m/>
    <m/>
    <d v="2024-12-18T00:00:00"/>
    <d v="1899-12-30T10:47:01"/>
    <d v="2024-12-18T00:00:00"/>
    <d v="1899-12-30T09:04:01"/>
    <d v="2024-12-18T00:00:00"/>
    <d v="1899-12-30T11:19:11"/>
    <x v="123"/>
    <s v="BVALCARCEL"/>
    <s v="1321301048"/>
    <s v="EXW"/>
    <d v="1899-12-30T03:58:10"/>
    <d v="1899-12-30T02:15:10"/>
    <d v="1899-12-30T01:43:00"/>
    <s v="Ensacado"/>
    <s v="E002"/>
    <x v="1"/>
    <d v="1899-12-30T00:32:10"/>
    <d v="1899-12-30T02:15:10"/>
    <n v="10"/>
    <x v="13"/>
    <x v="5"/>
    <x v="2"/>
    <n v="0"/>
    <n v="0"/>
    <s v="OK"/>
    <s v="Ensacado"/>
    <x v="0"/>
    <n v="0"/>
    <s v="F. OURAL"/>
    <s v="A"/>
    <d v="1899-12-30T01:43:00"/>
    <d v="1899-12-30T00:45:00"/>
    <s v="KO"/>
    <m/>
    <m/>
    <d v="1899-12-30T00:00:00"/>
    <d v="1899-12-30T00:32:10"/>
    <n v="4"/>
    <n v="-7.1527777777780022E-2"/>
    <n v="32.166666666662366"/>
    <n v="11"/>
    <s v="Si"/>
  </r>
  <r>
    <s v="COUR"/>
    <s v="2024005143"/>
    <x v="0"/>
    <s v="ER0209BCZ"/>
    <s v="E8778MHT"/>
    <d v="2024-12-18T00:00:00"/>
    <m/>
    <s v="3320"/>
    <x v="20"/>
    <s v="PA"/>
    <m/>
    <m/>
    <d v="2024-12-18T00:00:00"/>
    <d v="1899-12-30T11:30:12"/>
    <d v="2024-12-18T00:00:00"/>
    <d v="1899-12-30T09:04:01"/>
    <d v="2024-12-18T00:00:00"/>
    <d v="1899-12-30T11:59:00"/>
    <x v="123"/>
    <s v="BVALCARCEL"/>
    <s v="1321301049"/>
    <s v="EXW"/>
    <d v="1899-12-30T05:21:10"/>
    <d v="1899-12-30T02:54:59"/>
    <d v="1899-12-30T02:26:11"/>
    <s v="Ensacado"/>
    <s v="E002"/>
    <x v="1"/>
    <d v="1899-12-30T00:28:48"/>
    <d v="1899-12-30T02:54:59"/>
    <n v="11"/>
    <x v="13"/>
    <x v="5"/>
    <x v="2"/>
    <n v="0"/>
    <n v="0"/>
    <s v="OK"/>
    <s v="Ensacado"/>
    <x v="0"/>
    <n v="0"/>
    <s v="F. OURAL"/>
    <s v="A"/>
    <d v="1899-12-30T02:26:11"/>
    <d v="1899-12-30T01:28:11"/>
    <s v="KO"/>
    <m/>
    <m/>
    <d v="1899-12-30T00:00:00"/>
    <d v="1899-12-30T00:28:48"/>
    <n v="4"/>
    <n v="-0.10151620370371001"/>
    <n v="28.800000000000026"/>
    <n v="11"/>
    <s v="Si"/>
  </r>
  <r>
    <s v="COUR"/>
    <s v="2024005152"/>
    <x v="0"/>
    <s v="ER7577BBM"/>
    <s v="ELU3931W"/>
    <d v="2024-12-18T00:00:00"/>
    <m/>
    <s v="3320"/>
    <x v="20"/>
    <s v="PA"/>
    <s v="PA"/>
    <m/>
    <d v="2024-12-18T00:00:00"/>
    <d v="1899-12-30T16:51:45"/>
    <d v="2024-12-18T00:00:00"/>
    <d v="1899-12-30T16:54:29"/>
    <d v="2024-12-18T00:00:00"/>
    <d v="1899-12-30T16:53:43"/>
    <x v="0"/>
    <s v="RFCPI"/>
    <s v="1321301050"/>
    <s v="EXW"/>
    <d v="1899-12-30T00:03:30"/>
    <d v="1899-12-30T00:00:46"/>
    <d v="1899-12-30T00:02:44"/>
    <s v="Ensacado"/>
    <s v="E002"/>
    <x v="1"/>
    <d v="1899-12-30T00:01:58"/>
    <n v="-5.3240740740001513E-4"/>
    <n v="16"/>
    <x v="13"/>
    <x v="5"/>
    <x v="2"/>
    <n v="1"/>
    <n v="0"/>
    <s v="KO"/>
    <s v="Ensacado"/>
    <x v="0"/>
    <n v="1"/>
    <s v="F. OURAL"/>
    <s v="A"/>
    <d v="1899-12-30T00:02:44"/>
    <d v="1899-12-30T00:02:44"/>
    <s v="KO"/>
    <m/>
    <m/>
    <d v="1899-12-30T00:00:00"/>
    <d v="1899-12-30T00:01:58"/>
    <n v="4"/>
    <d v="1899-12-30T00:02:44"/>
    <n v="1.966666666665482"/>
    <n v="16"/>
    <s v="Si"/>
  </r>
  <r>
    <s v="COUR"/>
    <s v="2024005165"/>
    <x v="0"/>
    <s v="ER3978BCX"/>
    <s v="E8116LMF"/>
    <d v="2024-12-19T00:00:00"/>
    <m/>
    <s v="3320"/>
    <x v="20"/>
    <s v="PA"/>
    <s v="PA"/>
    <m/>
    <d v="2024-12-19T00:00:00"/>
    <d v="1899-12-30T16:14:47"/>
    <d v="2024-12-19T00:00:00"/>
    <d v="1899-12-30T16:17:16"/>
    <d v="2024-12-19T00:00:00"/>
    <d v="1899-12-30T16:15:23"/>
    <x v="0"/>
    <s v="RFCPI"/>
    <s v="1321301051"/>
    <s v="EXW"/>
    <d v="1899-12-30T00:04:22"/>
    <d v="1899-12-30T00:01:53"/>
    <d v="1899-12-30T00:02:29"/>
    <s v="Ensacado"/>
    <s v="E002"/>
    <x v="1"/>
    <d v="1899-12-30T00:00:36"/>
    <n v="-1.3078703703699457E-3"/>
    <n v="16"/>
    <x v="14"/>
    <x v="5"/>
    <x v="2"/>
    <n v="1"/>
    <n v="0"/>
    <s v="KO"/>
    <s v="Ensacado"/>
    <x v="0"/>
    <n v="1"/>
    <s v="F. OURAL"/>
    <s v="A"/>
    <d v="1899-12-30T00:02:29"/>
    <d v="1899-12-30T00:02:29"/>
    <s v="KO"/>
    <m/>
    <m/>
    <d v="1899-12-30T00:00:00"/>
    <d v="1899-12-30T00:00:36"/>
    <n v="5"/>
    <d v="1899-12-30T00:02:29"/>
    <n v="0.60000000000488996"/>
    <n v="16"/>
    <s v="Si"/>
  </r>
  <r>
    <s v="COUR"/>
    <s v="2024005162"/>
    <x v="0"/>
    <s v="ER0209BCZ"/>
    <s v="E8778MHT"/>
    <d v="2024-12-19T00:00:00"/>
    <m/>
    <s v="2906"/>
    <x v="21"/>
    <s v="PA"/>
    <m/>
    <m/>
    <d v="2024-12-19T00:00:00"/>
    <d v="1899-12-30T15:52:10"/>
    <d v="2024-12-19T00:00:00"/>
    <d v="1899-12-30T08:34:01"/>
    <d v="2024-12-19T00:00:00"/>
    <d v="1899-12-30T16:28:00"/>
    <x v="123"/>
    <s v="BVALCARCEL"/>
    <s v="1321301052"/>
    <s v="EXW"/>
    <d v="1899-12-30T15:12:08"/>
    <d v="1899-12-30T07:53:59"/>
    <d v="1899-12-30T07:18:09"/>
    <s v="Ensacado"/>
    <s v="E002"/>
    <x v="1"/>
    <d v="1899-12-30T00:35:50"/>
    <d v="1899-12-30T07:53:59"/>
    <n v="15"/>
    <x v="14"/>
    <x v="5"/>
    <x v="2"/>
    <n v="0"/>
    <n v="0"/>
    <s v="OK"/>
    <s v="Ensacado"/>
    <x v="0"/>
    <n v="0"/>
    <s v="F. OURAL"/>
    <s v="A"/>
    <d v="1899-12-30T07:18:09"/>
    <d v="1899-12-30T06:20:09"/>
    <s v="KO"/>
    <m/>
    <m/>
    <d v="1899-12-30T00:00:00"/>
    <d v="1899-12-30T00:35:50"/>
    <n v="5"/>
    <n v="-0.30427083333333005"/>
    <n v="35.833333333334352"/>
    <n v="16"/>
    <s v="Si"/>
  </r>
  <r>
    <s v="COUR"/>
    <s v="2024005163"/>
    <x v="0"/>
    <s v="ER7304BBC"/>
    <s v="EC3426CH"/>
    <d v="2024-12-19T00:00:00"/>
    <m/>
    <s v="2906"/>
    <x v="21"/>
    <s v="PA"/>
    <s v="PA"/>
    <m/>
    <d v="2024-12-19T00:00:00"/>
    <d v="1899-12-30T16:06:36"/>
    <d v="2024-12-19T00:00:00"/>
    <d v="1899-12-30T16:30:21"/>
    <d v="2024-12-19T00:00:00"/>
    <d v="1899-12-30T16:46:56"/>
    <x v="0"/>
    <s v="RFCPI"/>
    <s v="1321301053"/>
    <s v="EXW"/>
    <d v="1899-12-30T00:40:20"/>
    <d v="1899-12-30T00:16:35"/>
    <d v="1899-12-30T00:23:45"/>
    <s v="Ensacado"/>
    <s v="E002"/>
    <x v="1"/>
    <d v="1899-12-30T00:40:20"/>
    <d v="1899-12-30T00:16:35"/>
    <n v="16"/>
    <x v="14"/>
    <x v="5"/>
    <x v="2"/>
    <n v="0"/>
    <n v="0"/>
    <s v="OK"/>
    <s v="Ensacado"/>
    <x v="0"/>
    <n v="0"/>
    <s v="F. OURAL"/>
    <s v="A"/>
    <d v="1899-12-30T00:23:45"/>
    <d v="1899-12-30T00:23:45"/>
    <s v="OK"/>
    <m/>
    <m/>
    <d v="1899-12-30T00:00:00"/>
    <d v="1899-12-30T00:40:20"/>
    <n v="5"/>
    <d v="1899-12-30T00:23:45"/>
    <n v="40.333333333334416"/>
    <n v="16"/>
    <s v="Si"/>
  </r>
  <r>
    <s v="COUR"/>
    <s v="2024005169"/>
    <x v="0"/>
    <s v="ER5139BBS"/>
    <s v="E3174JJN"/>
    <d v="2024-12-20T00:00:00"/>
    <m/>
    <s v="1054"/>
    <x v="25"/>
    <s v="PA"/>
    <s v="S9"/>
    <m/>
    <d v="2024-12-20T00:00:00"/>
    <d v="1899-12-30T08:01:46"/>
    <d v="2024-12-20T00:00:00"/>
    <d v="1899-12-30T08:19:00"/>
    <d v="2024-12-20T00:00:00"/>
    <d v="1899-12-30T08:53:24"/>
    <x v="0"/>
    <s v="RFCPI"/>
    <s v="1321301054"/>
    <s v="FBO"/>
    <d v="1899-12-30T00:51:38"/>
    <d v="1899-12-30T00:34:24"/>
    <d v="1899-12-30T00:17:14"/>
    <s v="Granel"/>
    <s v="E001"/>
    <x v="2"/>
    <d v="1899-12-30T00:51:38"/>
    <d v="1899-12-30T00:34:24"/>
    <n v="8"/>
    <x v="15"/>
    <x v="5"/>
    <x v="1"/>
    <n v="0"/>
    <n v="0"/>
    <s v="OK"/>
    <s v="Granel"/>
    <x v="0"/>
    <n v="0"/>
    <s v="F. OURAL"/>
    <s v="B"/>
    <d v="1899-12-30T00:17:14"/>
    <d v="1899-12-30T00:17:14"/>
    <s v="OK"/>
    <m/>
    <m/>
    <d v="1899-12-30T00:00:00"/>
    <d v="1899-12-30T00:51:38"/>
    <n v="6"/>
    <d v="1899-12-30T00:17:14"/>
    <n v="51.633333333331223"/>
    <n v="8"/>
    <s v="No"/>
  </r>
  <r>
    <s v="COUR"/>
    <s v="2024005171"/>
    <x v="0"/>
    <s v="ER9760BBP"/>
    <s v="E6538FCF"/>
    <d v="2024-12-20T00:00:00"/>
    <m/>
    <s v="3320"/>
    <x v="20"/>
    <s v="PA"/>
    <m/>
    <m/>
    <d v="2024-12-20T00:00:00"/>
    <d v="1899-12-30T10:06:31"/>
    <d v="2024-12-20T00:00:00"/>
    <d v="1899-12-30T18:16:01"/>
    <d v="2024-12-20T00:00:00"/>
    <d v="1899-12-30T10:30:42"/>
    <x v="124"/>
    <s v="BVALCARCEL"/>
    <s v="1321301055"/>
    <s v="EXW"/>
    <d v="1899-12-30T15:54:49"/>
    <d v="1899-12-30T07:45:19"/>
    <d v="1899-12-30T08:09:30"/>
    <s v="Ensacado"/>
    <s v="E002"/>
    <x v="1"/>
    <d v="1899-12-30T00:24:11"/>
    <n v="-0.32313657407407997"/>
    <n v="10"/>
    <x v="15"/>
    <x v="5"/>
    <x v="2"/>
    <n v="0"/>
    <n v="0"/>
    <s v="OK"/>
    <s v="Ensacado"/>
    <x v="0"/>
    <n v="0"/>
    <s v="F. OURAL"/>
    <s v="A"/>
    <d v="1899-12-30T08:09:30"/>
    <d v="1899-12-30T07:11:30"/>
    <s v="KO"/>
    <m/>
    <m/>
    <d v="1899-12-30T00:00:00"/>
    <d v="1899-12-30T00:24:11"/>
    <n v="6"/>
    <d v="1899-12-30T08:09:30"/>
    <n v="24.183333333331252"/>
    <n v="10"/>
    <s v="Si"/>
  </r>
  <r>
    <s v="COUR"/>
    <s v="2024005176"/>
    <x v="0"/>
    <s v="ER9760BBP"/>
    <s v="E6538FCF"/>
    <d v="2024-12-20T00:00:00"/>
    <m/>
    <s v="3048"/>
    <x v="27"/>
    <s v="PA"/>
    <m/>
    <m/>
    <d v="2024-12-20T00:00:00"/>
    <d v="1899-12-30T12:02:22"/>
    <d v="2024-12-20T00:00:00"/>
    <d v="1899-12-30T18:16:01"/>
    <d v="2024-12-20T00:00:00"/>
    <d v="1899-12-30T12:28:42"/>
    <x v="124"/>
    <s v="BVALCARCEL"/>
    <s v="1321301056"/>
    <s v="EXW"/>
    <d v="1899-12-30T12:00:58"/>
    <d v="1899-12-30T05:47:19"/>
    <d v="1899-12-30T06:13:39"/>
    <s v="Ensacado"/>
    <s v="E002"/>
    <x v="1"/>
    <d v="1899-12-30T00:26:20"/>
    <n v="-0.24119212962962999"/>
    <n v="12"/>
    <x v="15"/>
    <x v="5"/>
    <x v="2"/>
    <n v="0"/>
    <n v="0"/>
    <s v="OK"/>
    <s v="Ensacado"/>
    <x v="0"/>
    <n v="0"/>
    <s v="F. OURAL"/>
    <s v="A"/>
    <d v="1899-12-30T06:13:39"/>
    <d v="1899-12-30T05:15:39"/>
    <s v="KO"/>
    <m/>
    <m/>
    <d v="1899-12-30T00:00:00"/>
    <d v="1899-12-30T00:26:20"/>
    <n v="6"/>
    <d v="1899-12-30T06:13:39"/>
    <n v="26.333333333337663"/>
    <n v="12"/>
    <s v="Si"/>
  </r>
  <r>
    <s v="COUR"/>
    <s v="2024005179"/>
    <x v="0"/>
    <s v="ER9760BBP"/>
    <s v="E6538FCF"/>
    <d v="2024-12-20T00:00:00"/>
    <m/>
    <s v="3320"/>
    <x v="20"/>
    <s v="PA"/>
    <s v="PA"/>
    <m/>
    <d v="2024-12-20T00:00:00"/>
    <d v="1899-12-30T15:59:34"/>
    <d v="2024-12-20T00:00:00"/>
    <d v="1899-12-30T16:01:57"/>
    <d v="2024-12-20T00:00:00"/>
    <d v="1899-12-30T16:00:04"/>
    <x v="0"/>
    <s v="RFCPI"/>
    <s v="1321301057"/>
    <s v="EXW"/>
    <d v="1899-12-30T00:04:16"/>
    <d v="1899-12-30T00:01:53"/>
    <d v="1899-12-30T00:02:23"/>
    <s v="Ensacado"/>
    <s v="E002"/>
    <x v="1"/>
    <d v="1899-12-30T00:00:30"/>
    <n v="-1.3078703703699457E-3"/>
    <n v="15"/>
    <x v="15"/>
    <x v="5"/>
    <x v="2"/>
    <n v="1"/>
    <n v="0"/>
    <s v="KO"/>
    <s v="Ensacado"/>
    <x v="0"/>
    <n v="1"/>
    <s v="F. OURAL"/>
    <s v="A"/>
    <d v="1899-12-30T00:02:23"/>
    <d v="1899-12-30T00:02:23"/>
    <s v="KO"/>
    <m/>
    <m/>
    <d v="1899-12-30T00:00:00"/>
    <d v="1899-12-30T00:00:30"/>
    <n v="6"/>
    <d v="1899-12-30T00:02:23"/>
    <n v="0.49999999999688072"/>
    <n v="16"/>
    <s v="Si"/>
  </r>
  <r>
    <s v="COUR"/>
    <s v="2024005182"/>
    <x v="0"/>
    <s v="ER5564BDM"/>
    <s v="E8778MHT"/>
    <d v="2024-12-23T00:00:00"/>
    <m/>
    <s v="2906"/>
    <x v="21"/>
    <s v="PA"/>
    <s v="PA"/>
    <m/>
    <d v="2024-12-23T00:00:00"/>
    <d v="1899-12-30T08:03:15"/>
    <d v="2024-12-23T00:00:00"/>
    <d v="1899-12-30T08:06:15"/>
    <d v="2024-12-23T00:00:00"/>
    <d v="1899-12-30T08:57:23"/>
    <x v="0"/>
    <s v="RFCPI"/>
    <s v="1321301058"/>
    <s v="EXW"/>
    <d v="1899-12-30T00:54:08"/>
    <d v="1899-12-30T00:51:08"/>
    <d v="1899-12-30T00:03:00"/>
    <s v="Ensacado"/>
    <s v="E002"/>
    <x v="1"/>
    <d v="1899-12-30T00:54:08"/>
    <d v="1899-12-30T00:51:08"/>
    <n v="8"/>
    <x v="16"/>
    <x v="0"/>
    <x v="2"/>
    <n v="0"/>
    <n v="0"/>
    <s v="OK"/>
    <s v="Ensacado"/>
    <x v="0"/>
    <n v="0"/>
    <s v="F. OURAL"/>
    <s v="B"/>
    <d v="1899-12-30T00:03:00"/>
    <d v="1899-12-30T00:03:00"/>
    <s v="OK"/>
    <m/>
    <m/>
    <d v="1899-12-30T00:00:00"/>
    <d v="1899-12-30T00:54:08"/>
    <n v="2"/>
    <d v="1899-12-30T00:03:00"/>
    <n v="54.133333333329617"/>
    <n v="8"/>
    <s v="No"/>
  </r>
  <r>
    <s v="COUR"/>
    <s v="2024005183"/>
    <x v="0"/>
    <s v="ER0209BCZ"/>
    <s v="E3653MLP"/>
    <d v="2024-12-23T00:00:00"/>
    <m/>
    <s v="3320"/>
    <x v="20"/>
    <s v="PA"/>
    <s v="PA"/>
    <m/>
    <d v="2024-12-23T00:00:00"/>
    <d v="1899-12-30T08:28:57"/>
    <d v="2024-12-23T00:00:00"/>
    <d v="1899-12-30T09:06:57"/>
    <d v="2024-12-23T00:00:00"/>
    <d v="1899-12-30T09:05:04"/>
    <x v="0"/>
    <s v="RFCPI"/>
    <s v="1321301059"/>
    <s v="EXW"/>
    <d v="1899-12-30T00:39:53"/>
    <d v="1899-12-30T00:01:53"/>
    <d v="1899-12-30T00:38:00"/>
    <s v="Ensacado"/>
    <s v="E002"/>
    <x v="1"/>
    <d v="1899-12-30T00:36:07"/>
    <n v="-1.3078703703700012E-3"/>
    <n v="8"/>
    <x v="16"/>
    <x v="0"/>
    <x v="2"/>
    <n v="0"/>
    <n v="0"/>
    <s v="OK"/>
    <s v="Ensacado"/>
    <x v="0"/>
    <n v="0"/>
    <s v="F. OURAL"/>
    <s v="A"/>
    <d v="1899-12-30T00:38:00"/>
    <d v="1899-12-30T00:38:00"/>
    <s v="KO"/>
    <m/>
    <m/>
    <d v="1899-12-30T00:00:00"/>
    <d v="1899-12-30T00:36:07"/>
    <n v="2"/>
    <d v="1899-12-30T00:38:00"/>
    <n v="36.116666666668742"/>
    <n v="9"/>
    <s v="Si"/>
  </r>
  <r>
    <s v="COUR"/>
    <s v="2024005184"/>
    <x v="0"/>
    <s v="ER7977BCH"/>
    <s v="E1832JSR"/>
    <d v="2024-12-23T00:00:00"/>
    <m/>
    <s v="922"/>
    <x v="26"/>
    <s v="PA"/>
    <s v="S6"/>
    <m/>
    <d v="2024-12-23T00:00:00"/>
    <d v="1899-12-30T08:44:55"/>
    <d v="2024-12-23T00:00:00"/>
    <d v="1899-12-30T08:47:58"/>
    <d v="2024-12-23T00:00:00"/>
    <d v="1899-12-30T09:17:06"/>
    <x v="0"/>
    <s v="RFCPI"/>
    <s v="1321301060"/>
    <s v="FBO"/>
    <d v="1899-12-30T00:32:11"/>
    <d v="1899-12-30T00:29:08"/>
    <d v="1899-12-30T00:03:03"/>
    <s v="Granel"/>
    <s v="E001"/>
    <x v="2"/>
    <d v="1899-12-30T00:32:11"/>
    <d v="1899-12-30T00:29:08"/>
    <n v="8"/>
    <x v="16"/>
    <x v="0"/>
    <x v="1"/>
    <n v="0"/>
    <n v="0"/>
    <s v="OK"/>
    <s v="Granel"/>
    <x v="0"/>
    <n v="0"/>
    <s v="F. OURAL"/>
    <s v="A"/>
    <d v="1899-12-30T00:03:03"/>
    <d v="1899-12-30T00:03:03"/>
    <s v="OK"/>
    <m/>
    <m/>
    <d v="1899-12-30T00:00:00"/>
    <d v="1899-12-30T00:32:11"/>
    <n v="2"/>
    <d v="1899-12-30T00:03:03"/>
    <n v="32.183333333337615"/>
    <n v="9"/>
    <s v="Si"/>
  </r>
  <r>
    <s v="COUR"/>
    <s v="2024005186"/>
    <x v="0"/>
    <s v="ER9321BDC"/>
    <s v="E7591LGH"/>
    <d v="2024-12-23T00:00:00"/>
    <m/>
    <s v="3320"/>
    <x v="20"/>
    <s v="PA"/>
    <s v="PA"/>
    <m/>
    <d v="2024-12-23T00:00:00"/>
    <d v="1899-12-30T10:33:57"/>
    <d v="2024-12-23T00:00:00"/>
    <d v="1899-12-30T11:07:50"/>
    <d v="2024-12-23T00:00:00"/>
    <d v="1899-12-30T11:06:27"/>
    <x v="0"/>
    <s v="RFCPI"/>
    <s v="1321301061"/>
    <s v="EXW"/>
    <d v="1899-12-30T00:35:16"/>
    <d v="1899-12-30T00:01:23"/>
    <d v="1899-12-30T00:33:53"/>
    <s v="Ensacado"/>
    <s v="E002"/>
    <x v="1"/>
    <d v="1899-12-30T00:32:30"/>
    <n v="-9.6064814815000066E-4"/>
    <n v="10"/>
    <x v="16"/>
    <x v="0"/>
    <x v="2"/>
    <n v="0"/>
    <n v="0"/>
    <s v="OK"/>
    <s v="Ensacado"/>
    <x v="0"/>
    <n v="0"/>
    <s v="F. OURAL"/>
    <s v="A"/>
    <d v="1899-12-30T00:33:53"/>
    <d v="1899-12-30T00:33:53"/>
    <s v="KO"/>
    <m/>
    <m/>
    <d v="1899-12-30T00:00:00"/>
    <d v="1899-12-30T00:32:30"/>
    <n v="2"/>
    <d v="1899-12-30T00:33:53"/>
    <n v="32.499999999993648"/>
    <n v="11"/>
    <s v="Si"/>
  </r>
  <r>
    <s v="COUR"/>
    <s v="2024005188"/>
    <x v="0"/>
    <s v="ER5790BBT"/>
    <s v="E2096FFN"/>
    <d v="2024-12-23T00:00:00"/>
    <m/>
    <s v="3320"/>
    <x v="20"/>
    <s v="PA"/>
    <s v="PA"/>
    <m/>
    <d v="2024-12-23T00:00:00"/>
    <d v="1899-12-30T10:51:24"/>
    <d v="2024-12-23T00:00:00"/>
    <d v="1899-12-30T11:20:47"/>
    <d v="2024-12-23T00:00:00"/>
    <d v="1899-12-30T11:23:30"/>
    <x v="0"/>
    <s v="RFCPI"/>
    <s v="1321301062"/>
    <s v="EXW"/>
    <d v="1899-12-30T00:32:06"/>
    <d v="1899-12-30T00:02:43"/>
    <d v="1899-12-30T00:29:23"/>
    <s v="Ensacado"/>
    <s v="E002"/>
    <x v="1"/>
    <d v="1899-12-30T00:32:06"/>
    <d v="1899-12-30T00:02:43"/>
    <n v="10"/>
    <x v="16"/>
    <x v="0"/>
    <x v="2"/>
    <n v="0"/>
    <n v="0"/>
    <s v="OK"/>
    <s v="Ensacado"/>
    <x v="0"/>
    <n v="0"/>
    <s v="F. OURAL"/>
    <s v="A"/>
    <d v="1899-12-30T00:29:23"/>
    <d v="1899-12-30T00:29:23"/>
    <s v="OK"/>
    <m/>
    <m/>
    <d v="1899-12-30T00:00:00"/>
    <d v="1899-12-30T00:32:06"/>
    <n v="2"/>
    <d v="1899-12-30T00:29:23"/>
    <n v="32.100000000004776"/>
    <n v="11"/>
    <s v="Si"/>
  </r>
  <r>
    <s v="COUR"/>
    <s v="2024005191"/>
    <x v="0"/>
    <s v="ER5564BDM"/>
    <s v="E8778MHT"/>
    <d v="2024-12-23T00:00:00"/>
    <m/>
    <s v="2906"/>
    <x v="21"/>
    <s v="PA"/>
    <s v="PA"/>
    <m/>
    <d v="2024-12-23T00:00:00"/>
    <d v="1899-12-30T11:21:50"/>
    <d v="2024-12-23T00:00:00"/>
    <d v="1899-12-30T11:46:03"/>
    <d v="2024-12-23T00:00:00"/>
    <d v="1899-12-30T11:44:21"/>
    <x v="0"/>
    <s v="RFCPI"/>
    <s v="1321301063"/>
    <s v="EXW"/>
    <d v="1899-12-30T00:25:55"/>
    <d v="1899-12-30T00:01:42"/>
    <d v="1899-12-30T00:24:13"/>
    <s v="Ensacado"/>
    <s v="E002"/>
    <x v="1"/>
    <d v="1899-12-30T00:22:31"/>
    <n v="-1.1805555555599589E-3"/>
    <n v="11"/>
    <x v="16"/>
    <x v="0"/>
    <x v="2"/>
    <n v="0"/>
    <n v="0"/>
    <s v="OK"/>
    <s v="Ensacado"/>
    <x v="0"/>
    <n v="0"/>
    <s v="F. OURAL"/>
    <s v="A"/>
    <d v="1899-12-30T00:24:13"/>
    <d v="1899-12-30T00:24:13"/>
    <s v="KO"/>
    <m/>
    <m/>
    <d v="1899-12-30T00:00:00"/>
    <d v="1899-12-30T00:22:31"/>
    <n v="2"/>
    <d v="1899-12-30T00:24:13"/>
    <n v="22.516666666660861"/>
    <n v="11"/>
    <s v="Si"/>
  </r>
  <r>
    <s v="COUR"/>
    <s v="2024005193"/>
    <x v="0"/>
    <s v="ER0209BCZ"/>
    <s v="E3653MLP"/>
    <d v="2024-12-23T00:00:00"/>
    <m/>
    <s v="3320"/>
    <x v="20"/>
    <s v="PA"/>
    <s v="PA"/>
    <m/>
    <d v="2024-12-23T00:00:00"/>
    <d v="1899-12-30T11:41:49"/>
    <d v="2024-12-23T00:00:00"/>
    <d v="1899-12-30T11:56:38"/>
    <d v="2024-12-23T00:00:00"/>
    <d v="1899-12-30T12:01:10"/>
    <x v="0"/>
    <s v="RFCPI"/>
    <s v="1321301064"/>
    <s v="EXW"/>
    <d v="1899-12-30T00:19:21"/>
    <d v="1899-12-30T00:04:32"/>
    <d v="1899-12-30T00:14:49"/>
    <s v="Ensacado"/>
    <s v="E002"/>
    <x v="1"/>
    <d v="1899-12-30T00:19:21"/>
    <d v="1899-12-30T00:04:32"/>
    <n v="11"/>
    <x v="16"/>
    <x v="0"/>
    <x v="2"/>
    <n v="0"/>
    <n v="0"/>
    <s v="OK"/>
    <s v="Ensacado"/>
    <x v="0"/>
    <n v="0"/>
    <s v="F. OURAL"/>
    <s v="A"/>
    <d v="1899-12-30T00:14:49"/>
    <d v="1899-12-30T00:14:49"/>
    <s v="OK"/>
    <m/>
    <m/>
    <d v="1899-12-30T00:00:00"/>
    <d v="1899-12-30T00:19:21"/>
    <n v="2"/>
    <d v="1899-12-30T00:14:49"/>
    <n v="19.350000000000065"/>
    <n v="12"/>
    <s v="Si"/>
  </r>
  <r>
    <s v="COUR"/>
    <s v="2024005195"/>
    <x v="0"/>
    <s v="ER5564BDM"/>
    <s v="E8778MHT"/>
    <d v="2024-12-23T00:00:00"/>
    <m/>
    <s v="2906"/>
    <x v="21"/>
    <s v="PA"/>
    <s v="PA"/>
    <m/>
    <d v="2024-12-23T00:00:00"/>
    <d v="1899-12-30T15:02:53"/>
    <d v="2024-12-23T00:00:00"/>
    <d v="1899-12-30T15:05:45"/>
    <d v="2024-12-23T00:00:00"/>
    <d v="1899-12-30T15:34:28"/>
    <x v="0"/>
    <s v="RFCPI"/>
    <s v="1321301065"/>
    <s v="EXW"/>
    <d v="1899-12-30T00:31:35"/>
    <d v="1899-12-30T00:28:43"/>
    <d v="1899-12-30T00:02:52"/>
    <s v="Ensacado"/>
    <s v="E002"/>
    <x v="1"/>
    <d v="1899-12-30T00:31:35"/>
    <d v="1899-12-30T00:28:43"/>
    <n v="15"/>
    <x v="16"/>
    <x v="0"/>
    <x v="2"/>
    <n v="0"/>
    <n v="0"/>
    <s v="OK"/>
    <s v="Ensacado"/>
    <x v="0"/>
    <n v="0"/>
    <s v="F. OURAL"/>
    <s v="A"/>
    <d v="1899-12-30T00:02:52"/>
    <d v="1899-12-30T00:02:52"/>
    <s v="OK"/>
    <m/>
    <m/>
    <d v="1899-12-30T00:00:00"/>
    <d v="1899-12-30T00:31:35"/>
    <n v="2"/>
    <d v="1899-12-30T00:02:52"/>
    <n v="31.583333333347277"/>
    <n v="15"/>
    <s v="Si"/>
  </r>
  <r>
    <s v="COUR"/>
    <s v="2024005196"/>
    <x v="0"/>
    <s v="ER0209BCZ"/>
    <s v="E3653MLP"/>
    <d v="2024-12-23T00:00:00"/>
    <m/>
    <s v="3320"/>
    <x v="20"/>
    <s v="PA"/>
    <s v="PA"/>
    <m/>
    <d v="2024-12-23T00:00:00"/>
    <d v="1899-12-30T15:08:02"/>
    <d v="2024-12-23T00:00:00"/>
    <d v="1899-12-30T15:39:13"/>
    <d v="2024-12-23T00:00:00"/>
    <d v="1899-12-30T15:37:14"/>
    <x v="0"/>
    <s v="RFCPI"/>
    <s v="1321301066"/>
    <s v="EXW"/>
    <d v="1899-12-30T00:33:10"/>
    <d v="1899-12-30T00:01:59"/>
    <d v="1899-12-30T00:31:11"/>
    <s v="Ensacado"/>
    <s v="E002"/>
    <x v="1"/>
    <d v="1899-12-30T00:29:12"/>
    <n v="-1.3773148148199521E-3"/>
    <n v="15"/>
    <x v="16"/>
    <x v="0"/>
    <x v="2"/>
    <n v="0"/>
    <n v="0"/>
    <s v="OK"/>
    <s v="Ensacado"/>
    <x v="0"/>
    <n v="0"/>
    <s v="F. OURAL"/>
    <s v="A"/>
    <d v="1899-12-30T00:31:11"/>
    <d v="1899-12-30T00:31:11"/>
    <s v="KO"/>
    <m/>
    <m/>
    <d v="1899-12-30T00:00:00"/>
    <d v="1899-12-30T00:29:12"/>
    <n v="2"/>
    <d v="1899-12-30T00:31:11"/>
    <n v="29.200000000003286"/>
    <n v="15"/>
    <s v="Si"/>
  </r>
  <r>
    <s v="COUR"/>
    <s v="2024005199"/>
    <x v="0"/>
    <s v="ER2173BCX"/>
    <s v="E1246KJW"/>
    <d v="2024-12-24T00:00:00"/>
    <m/>
    <s v="3320"/>
    <x v="20"/>
    <s v="PA"/>
    <s v="PA"/>
    <m/>
    <d v="2024-12-24T00:00:00"/>
    <d v="1899-12-30T08:24:00"/>
    <d v="2024-12-24T00:00:00"/>
    <d v="1899-12-30T08:26:59"/>
    <d v="2024-12-24T00:00:00"/>
    <d v="1899-12-30T09:07:59"/>
    <x v="0"/>
    <s v="RFCPI"/>
    <s v="1321301067"/>
    <s v="EXW"/>
    <d v="1899-12-30T00:43:59"/>
    <d v="1899-12-30T00:41:00"/>
    <d v="1899-12-30T00:02:59"/>
    <s v="Ensacado"/>
    <s v="E002"/>
    <x v="1"/>
    <d v="1899-12-30T00:43:59"/>
    <d v="1899-12-30T00:41:00"/>
    <n v="8"/>
    <x v="18"/>
    <x v="0"/>
    <x v="2"/>
    <n v="0"/>
    <n v="0"/>
    <s v="OK"/>
    <s v="Ensacado"/>
    <x v="0"/>
    <n v="0"/>
    <s v="F. OURAL"/>
    <s v="A"/>
    <d v="1899-12-30T00:02:59"/>
    <d v="1899-12-30T00:02:59"/>
    <s v="OK"/>
    <m/>
    <m/>
    <d v="1899-12-30T00:00:00"/>
    <d v="1899-12-30T00:43:59"/>
    <n v="3"/>
    <d v="1899-12-30T00:02:59"/>
    <n v="43.983333333331231"/>
    <n v="9"/>
    <s v="Si"/>
  </r>
  <r>
    <s v="COUR"/>
    <s v="2024005208"/>
    <x v="0"/>
    <s v="ER5730BCZ"/>
    <s v="E6479LNP"/>
    <d v="2024-12-26T00:00:00"/>
    <m/>
    <s v="3320"/>
    <x v="20"/>
    <s v="PA"/>
    <s v="PA"/>
    <m/>
    <d v="2024-12-26T00:00:00"/>
    <d v="1899-12-30T15:44:54"/>
    <d v="2024-12-26T00:00:00"/>
    <d v="1899-12-30T16:09:33"/>
    <d v="2024-12-26T00:00:00"/>
    <d v="1899-12-30T16:07:33"/>
    <x v="0"/>
    <s v="RFCPI"/>
    <s v="1321301068"/>
    <s v="EXW"/>
    <d v="1899-12-30T00:26:39"/>
    <d v="1899-12-30T00:02:00"/>
    <d v="1899-12-30T00:24:39"/>
    <s v="Ensacado"/>
    <s v="E002"/>
    <x v="1"/>
    <d v="1899-12-30T00:22:39"/>
    <n v="-1.3888888888899942E-3"/>
    <n v="15"/>
    <x v="20"/>
    <x v="0"/>
    <x v="2"/>
    <n v="0"/>
    <n v="0"/>
    <s v="OK"/>
    <s v="Ensacado"/>
    <x v="0"/>
    <n v="0"/>
    <s v="F. OURAL"/>
    <s v="A"/>
    <d v="1899-12-30T00:24:39"/>
    <d v="1899-12-30T00:24:39"/>
    <s v="KO"/>
    <m/>
    <m/>
    <d v="1899-12-30T00:00:00"/>
    <d v="1899-12-30T00:22:39"/>
    <n v="5"/>
    <d v="1899-12-30T00:24:39"/>
    <n v="22.649999999990431"/>
    <n v="16"/>
    <s v="Si"/>
  </r>
  <r>
    <s v="COUR"/>
    <s v="2024005210"/>
    <x v="0"/>
    <s v="ER1506BCF"/>
    <s v="E5027FWV"/>
    <d v="2024-12-27T00:00:00"/>
    <m/>
    <s v="2906"/>
    <x v="21"/>
    <s v="PA"/>
    <s v="PA"/>
    <m/>
    <d v="2024-12-27T00:00:00"/>
    <d v="1899-12-30T08:11:13"/>
    <d v="2024-12-27T00:00:00"/>
    <d v="1899-12-30T08:14:26"/>
    <d v="2024-12-27T00:00:00"/>
    <d v="1899-12-30T08:45:03"/>
    <x v="0"/>
    <s v="RFCPI"/>
    <s v="1321301069"/>
    <s v="EXW"/>
    <d v="1899-12-30T00:33:50"/>
    <d v="1899-12-30T00:30:37"/>
    <d v="1899-12-30T00:03:13"/>
    <s v="Ensacado"/>
    <s v="E002"/>
    <x v="1"/>
    <d v="1899-12-30T00:33:50"/>
    <d v="1899-12-30T00:30:37"/>
    <n v="8"/>
    <x v="0"/>
    <x v="0"/>
    <x v="2"/>
    <n v="0"/>
    <n v="0"/>
    <s v="OK"/>
    <s v="Ensacado"/>
    <x v="0"/>
    <n v="0"/>
    <s v="F. OURAL"/>
    <s v="A"/>
    <d v="1899-12-30T00:03:13"/>
    <d v="1899-12-30T00:03:13"/>
    <s v="OK"/>
    <m/>
    <m/>
    <d v="1899-12-30T00:00:00"/>
    <d v="1899-12-30T00:33:50"/>
    <n v="6"/>
    <d v="1899-12-30T00:03:13"/>
    <n v="33.83333333333276"/>
    <n v="8"/>
    <s v="Si"/>
  </r>
  <r>
    <s v="COUR"/>
    <s v="2024005218"/>
    <x v="0"/>
    <s v="ER5564BDM"/>
    <s v="E8778MHT"/>
    <d v="2024-12-30T00:00:00"/>
    <m/>
    <s v="2906"/>
    <x v="21"/>
    <s v="PA"/>
    <s v="PA"/>
    <m/>
    <d v="2024-12-30T00:00:00"/>
    <d v="1899-12-30T08:00:35"/>
    <d v="2024-12-30T00:00:00"/>
    <d v="1899-12-30T08:12:36"/>
    <d v="2024-12-30T00:00:00"/>
    <d v="1899-12-30T08:29:56"/>
    <x v="0"/>
    <s v="RFCPI"/>
    <s v="1321301070"/>
    <s v="EXW"/>
    <d v="1899-12-30T00:29:21"/>
    <d v="1899-12-30T00:17:20"/>
    <d v="1899-12-30T00:12:01"/>
    <s v="Ensacado"/>
    <s v="E002"/>
    <x v="1"/>
    <d v="1899-12-30T00:29:21"/>
    <d v="1899-12-30T00:17:20"/>
    <n v="8"/>
    <x v="1"/>
    <x v="1"/>
    <x v="2"/>
    <n v="0"/>
    <n v="0"/>
    <s v="OK"/>
    <s v="Ensacado"/>
    <x v="0"/>
    <n v="0"/>
    <s v="F. OURAL"/>
    <s v="A"/>
    <d v="1899-12-30T00:12:01"/>
    <d v="1899-12-30T00:12:01"/>
    <s v="OK"/>
    <m/>
    <m/>
    <d v="1899-12-30T00:00:00"/>
    <d v="1899-12-30T00:29:21"/>
    <n v="2"/>
    <d v="1899-12-30T00:12:01"/>
    <n v="29.349999999993557"/>
    <n v="8"/>
    <s v="Si"/>
  </r>
  <r>
    <s v="COUR"/>
    <s v="2024005219"/>
    <x v="0"/>
    <s v="ER0209BCZ"/>
    <s v="E3653MLP"/>
    <d v="2024-12-30T00:00:00"/>
    <m/>
    <s v="3320"/>
    <x v="20"/>
    <s v="PA"/>
    <s v="PA"/>
    <m/>
    <d v="2024-12-30T00:00:00"/>
    <d v="1899-12-30T08:07:42"/>
    <d v="2024-12-30T00:00:00"/>
    <d v="1899-12-30T08:34:44"/>
    <d v="2024-12-30T00:00:00"/>
    <d v="1899-12-30T08:37:52"/>
    <x v="0"/>
    <s v="RFCPI"/>
    <s v="1321301071"/>
    <s v="EXW"/>
    <d v="1899-12-30T00:30:10"/>
    <d v="1899-12-30T00:03:08"/>
    <d v="1899-12-30T00:27:02"/>
    <s v="Ensacado"/>
    <s v="E002"/>
    <x v="1"/>
    <d v="1899-12-30T00:30:10"/>
    <d v="1899-12-30T00:03:08"/>
    <n v="8"/>
    <x v="1"/>
    <x v="1"/>
    <x v="2"/>
    <n v="0"/>
    <n v="0"/>
    <s v="OK"/>
    <s v="Ensacado"/>
    <x v="0"/>
    <n v="0"/>
    <s v="F. OURAL"/>
    <s v="A"/>
    <d v="1899-12-30T00:27:02"/>
    <d v="1899-12-30T00:27:02"/>
    <s v="OK"/>
    <m/>
    <m/>
    <d v="1899-12-30T00:00:00"/>
    <d v="1899-12-30T00:30:10"/>
    <n v="2"/>
    <d v="1899-12-30T00:27:02"/>
    <n v="30.166666666660856"/>
    <n v="8"/>
    <s v="Si"/>
  </r>
  <r>
    <s v="COUR"/>
    <s v="2024005221"/>
    <x v="0"/>
    <s v="ER5564BDM"/>
    <s v="E8778MHT"/>
    <d v="2024-12-30T00:00:00"/>
    <m/>
    <s v="2906"/>
    <x v="21"/>
    <s v="PA"/>
    <s v="PA"/>
    <m/>
    <d v="2024-12-30T00:00:00"/>
    <d v="1899-12-30T10:44:19"/>
    <d v="2024-12-30T00:00:00"/>
    <d v="1899-12-30T10:47:26"/>
    <d v="2024-12-30T00:00:00"/>
    <d v="1899-12-30T11:12:41"/>
    <x v="0"/>
    <s v="RFCPI"/>
    <s v="1321301072"/>
    <s v="EXW"/>
    <d v="1899-12-30T00:28:22"/>
    <d v="1899-12-30T00:25:15"/>
    <d v="1899-12-30T00:03:07"/>
    <s v="Ensacado"/>
    <s v="E002"/>
    <x v="1"/>
    <d v="1899-12-30T00:28:22"/>
    <d v="1899-12-30T00:25:15"/>
    <n v="10"/>
    <x v="1"/>
    <x v="1"/>
    <x v="2"/>
    <n v="0"/>
    <n v="0"/>
    <s v="OK"/>
    <s v="Ensacado"/>
    <x v="0"/>
    <n v="0"/>
    <s v="F. OURAL"/>
    <s v="A"/>
    <d v="1899-12-30T00:03:07"/>
    <d v="1899-12-30T00:03:07"/>
    <s v="OK"/>
    <m/>
    <m/>
    <d v="1899-12-30T00:00:00"/>
    <d v="1899-12-30T00:28:22"/>
    <n v="2"/>
    <d v="1899-12-30T00:03:07"/>
    <n v="28.366666666660816"/>
    <n v="11"/>
    <s v="Si"/>
  </r>
  <r>
    <s v="COUR"/>
    <s v="2024005222"/>
    <x v="0"/>
    <s v="ER0209BCZ"/>
    <s v="E3653MLP"/>
    <d v="2024-12-30T00:00:00"/>
    <m/>
    <s v="3320"/>
    <x v="20"/>
    <s v="PA"/>
    <s v="PA"/>
    <m/>
    <d v="2024-12-30T00:00:00"/>
    <d v="1899-12-30T11:09:50"/>
    <d v="2024-12-30T00:00:00"/>
    <d v="1899-12-30T11:12:38"/>
    <d v="2024-12-30T00:00:00"/>
    <d v="1899-12-30T11:28:03"/>
    <x v="0"/>
    <s v="RFCPI"/>
    <s v="1321301073"/>
    <s v="EXW"/>
    <d v="1899-12-30T00:18:13"/>
    <d v="1899-12-30T00:15:25"/>
    <d v="1899-12-30T00:02:48"/>
    <s v="Ensacado"/>
    <s v="E002"/>
    <x v="1"/>
    <d v="1899-12-30T00:18:13"/>
    <d v="1899-12-30T00:15:25"/>
    <n v="11"/>
    <x v="1"/>
    <x v="1"/>
    <x v="2"/>
    <n v="0"/>
    <n v="0"/>
    <s v="OK"/>
    <s v="Ensacado"/>
    <x v="0"/>
    <n v="0"/>
    <s v="F. OURAL"/>
    <s v="A"/>
    <d v="1899-12-30T00:02:48"/>
    <d v="1899-12-30T00:02:48"/>
    <s v="OK"/>
    <m/>
    <m/>
    <d v="1899-12-30T00:00:00"/>
    <d v="1899-12-30T00:18:13"/>
    <n v="2"/>
    <d v="1899-12-30T00:02:48"/>
    <n v="18.216666666662345"/>
    <n v="11"/>
    <s v="Si"/>
  </r>
  <r>
    <s v="COUR"/>
    <s v="2024005224"/>
    <x v="0"/>
    <s v="ER0985MGV"/>
    <s v="E0985MGV"/>
    <d v="2024-12-30T00:00:00"/>
    <m/>
    <s v="3320"/>
    <x v="20"/>
    <s v="PA"/>
    <m/>
    <m/>
    <d v="2024-12-30T00:00:00"/>
    <d v="1899-12-30T11:33:50"/>
    <d v="2024-12-30T00:00:00"/>
    <d v="1899-12-30T11:36:43"/>
    <d v="2024-12-30T00:00:00"/>
    <d v="1899-12-30T11:47:50"/>
    <x v="125"/>
    <s v="BVALCARCEL"/>
    <s v="1321301074"/>
    <s v="EXW"/>
    <d v="1899-12-30T00:14:00"/>
    <d v="1899-12-30T00:11:07"/>
    <d v="1899-12-30T00:02:53"/>
    <s v="Ensacado"/>
    <s v="E002"/>
    <x v="1"/>
    <d v="1899-12-30T00:14:00"/>
    <d v="1899-12-30T00:11:07"/>
    <n v="11"/>
    <x v="1"/>
    <x v="1"/>
    <x v="2"/>
    <n v="0"/>
    <n v="0"/>
    <s v="OK"/>
    <s v="Ensacado"/>
    <x v="0"/>
    <n v="0"/>
    <s v="F. OURAL"/>
    <s v="A"/>
    <d v="1899-12-30T00:02:53"/>
    <d v="1899-12-30T00:02:53"/>
    <s v="OK"/>
    <m/>
    <m/>
    <d v="1899-12-30T00:00:00"/>
    <d v="1899-12-30T00:14:00"/>
    <n v="2"/>
    <d v="1899-12-30T00:02:53"/>
    <n v="14.000000000011221"/>
    <n v="11"/>
    <s v="Si"/>
  </r>
  <r>
    <s v="COUR"/>
    <s v="2024005227"/>
    <x v="0"/>
    <s v="ER5564BDM"/>
    <s v="E8778MHT"/>
    <d v="2024-12-30T00:00:00"/>
    <m/>
    <s v="3320"/>
    <x v="20"/>
    <s v="PA"/>
    <s v="PA"/>
    <m/>
    <d v="2024-12-30T00:00:00"/>
    <d v="1899-12-30T14:51:19"/>
    <d v="2024-12-30T00:00:00"/>
    <d v="1899-12-30T14:54:09"/>
    <d v="2024-12-30T00:00:00"/>
    <d v="1899-12-30T15:12:51"/>
    <x v="0"/>
    <s v="RFCPI"/>
    <s v="1321301075"/>
    <s v="EXW"/>
    <d v="1899-12-30T00:21:32"/>
    <d v="1899-12-30T00:18:42"/>
    <d v="1899-12-30T00:02:50"/>
    <s v="Ensacado"/>
    <s v="E002"/>
    <x v="1"/>
    <d v="1899-12-30T00:21:32"/>
    <d v="1899-12-30T00:18:42"/>
    <n v="14"/>
    <x v="1"/>
    <x v="1"/>
    <x v="2"/>
    <n v="0"/>
    <n v="0"/>
    <s v="OK"/>
    <s v="Ensacado"/>
    <x v="0"/>
    <n v="0"/>
    <s v="F. OURAL"/>
    <s v="A"/>
    <d v="1899-12-30T00:02:50"/>
    <d v="1899-12-30T00:02:50"/>
    <s v="OK"/>
    <m/>
    <m/>
    <d v="1899-12-30T00:00:00"/>
    <d v="1899-12-30T00:21:32"/>
    <n v="2"/>
    <d v="1899-12-30T00:02:50"/>
    <n v="21.53333333332796"/>
    <n v="15"/>
    <s v="Si"/>
  </r>
  <r>
    <s v="COUR"/>
    <s v="2024005228"/>
    <x v="0"/>
    <s v="ER0209BCZ"/>
    <s v="E3653MLP"/>
    <d v="2024-12-30T00:00:00"/>
    <m/>
    <s v="3320"/>
    <x v="20"/>
    <s v="PA"/>
    <m/>
    <m/>
    <d v="2024-12-30T00:00:00"/>
    <d v="1899-12-30T14:56:07"/>
    <d v="2024-12-30T00:00:00"/>
    <d v="1899-12-30T18:34:01"/>
    <d v="2024-12-30T00:00:00"/>
    <d v="1899-12-30T15:43:27"/>
    <x v="123"/>
    <s v="BVALCARCEL"/>
    <s v="1321301076"/>
    <s v="EXW"/>
    <d v="1899-12-30T06:28:28"/>
    <d v="1899-12-30T02:50:34"/>
    <d v="1899-12-30T03:37:54"/>
    <s v="Ensacado"/>
    <s v="E002"/>
    <x v="1"/>
    <d v="1899-12-30T00:47:20"/>
    <n v="-0.1184490740740799"/>
    <n v="14"/>
    <x v="1"/>
    <x v="1"/>
    <x v="2"/>
    <n v="0"/>
    <n v="0"/>
    <s v="OK"/>
    <s v="Ensacado"/>
    <x v="0"/>
    <n v="0"/>
    <s v="F. OURAL"/>
    <s v="B"/>
    <d v="1899-12-30T03:37:54"/>
    <d v="1899-12-30T02:39:54"/>
    <s v="KO"/>
    <m/>
    <m/>
    <d v="1899-12-30T00:00:00"/>
    <d v="1899-12-30T00:47:20"/>
    <n v="2"/>
    <d v="1899-12-30T03:37:54"/>
    <n v="47.333333333332952"/>
    <n v="15"/>
    <s v="No"/>
  </r>
  <r>
    <s v="COUR"/>
    <s v="2025000012"/>
    <x v="0"/>
    <s v="ER9869BBR"/>
    <s v="E4243BFS"/>
    <d v="2025-01-03T00:00:00"/>
    <m/>
    <s v="3320"/>
    <x v="20"/>
    <s v="PA"/>
    <s v="PA"/>
    <m/>
    <d v="2025-01-03T00:00:00"/>
    <d v="1899-12-30T08:50:45"/>
    <d v="2025-01-03T00:00:00"/>
    <d v="1899-12-30T09:47:04"/>
    <d v="2025-01-03T00:00:00"/>
    <d v="1899-12-30T09:45:40"/>
    <x v="0"/>
    <s v="RFCPI"/>
    <s v="1321301077"/>
    <s v="EXW"/>
    <d v="1899-12-30T00:57:43"/>
    <d v="1899-12-30T00:01:24"/>
    <d v="1899-12-30T00:56:19"/>
    <s v="Ensacado"/>
    <s v="E002"/>
    <x v="1"/>
    <d v="1899-12-30T00:54:55"/>
    <n v="-9.7222222222997923E-4"/>
    <n v="8"/>
    <x v="4"/>
    <x v="2"/>
    <x v="2"/>
    <n v="0"/>
    <n v="0"/>
    <s v="OK"/>
    <s v="Ensacado"/>
    <x v="1"/>
    <n v="0"/>
    <s v="F. OURAL"/>
    <s v="B"/>
    <d v="1899-12-30T00:56:19"/>
    <d v="1899-12-30T00:11:19"/>
    <s v="KO"/>
    <m/>
    <m/>
    <d v="1899-12-30T00:00:00"/>
    <d v="1899-12-30T00:54:55"/>
    <n v="6"/>
    <d v="1899-12-30T00:56:19"/>
    <n v="54.916666666660809"/>
    <n v="9"/>
    <s v="No"/>
  </r>
  <r>
    <s v="COUR"/>
    <s v="2025000014"/>
    <x v="0"/>
    <s v="ER9573FCJ"/>
    <s v="E9573FCJ"/>
    <d v="2025-01-03T00:00:00"/>
    <m/>
    <s v="2906"/>
    <x v="21"/>
    <s v="PA"/>
    <s v="PA"/>
    <m/>
    <d v="2025-01-03T00:00:00"/>
    <d v="1899-12-30T11:07:19"/>
    <d v="2025-01-03T00:00:00"/>
    <d v="1899-12-30T11:37:07"/>
    <d v="2025-01-03T00:00:00"/>
    <d v="1899-12-30T11:35:00"/>
    <x v="0"/>
    <s v="RFCPI"/>
    <s v="1321301078"/>
    <s v="EXW"/>
    <d v="1899-12-30T00:31:55"/>
    <d v="1899-12-30T00:02:07"/>
    <d v="1899-12-30T00:29:48"/>
    <s v="Ensacado"/>
    <s v="E002"/>
    <x v="1"/>
    <d v="1899-12-30T00:27:41"/>
    <n v="-1.4699074074099872E-3"/>
    <n v="11"/>
    <x v="4"/>
    <x v="2"/>
    <x v="2"/>
    <n v="0"/>
    <n v="0"/>
    <s v="OK"/>
    <s v="Ensacado"/>
    <x v="1"/>
    <n v="0"/>
    <s v="F. OURAL"/>
    <s v="A"/>
    <d v="1899-12-30T00:29:48"/>
    <d v="1899-12-30T00:29:48"/>
    <s v="KO"/>
    <m/>
    <m/>
    <d v="1899-12-30T00:00:00"/>
    <d v="1899-12-30T00:27:41"/>
    <n v="6"/>
    <d v="1899-12-30T00:29:48"/>
    <n v="27.683333333337632"/>
    <n v="11"/>
    <s v="Si"/>
  </r>
  <r>
    <s v="COUR"/>
    <s v="2025000023"/>
    <x v="0"/>
    <s v="ER9057FXJ"/>
    <s v="E9057FXJ"/>
    <d v="2025-01-07T00:00:00"/>
    <m/>
    <s v="3320"/>
    <x v="20"/>
    <s v="PA"/>
    <s v="PA"/>
    <m/>
    <d v="2025-01-07T00:00:00"/>
    <d v="1899-12-30T10:42:21"/>
    <d v="2025-01-07T00:00:00"/>
    <d v="1899-12-30T10:45:07"/>
    <d v="2025-01-07T00:00:00"/>
    <d v="1899-12-30T10:42:59"/>
    <x v="0"/>
    <s v="RFCPI"/>
    <s v="1321301079"/>
    <s v="EXW"/>
    <d v="1899-12-30T00:04:54"/>
    <d v="1899-12-30T00:02:08"/>
    <d v="1899-12-30T00:02:46"/>
    <s v="Ensacado"/>
    <s v="E002"/>
    <x v="1"/>
    <d v="1899-12-30T00:00:38"/>
    <n v="-1.4814814814900212E-3"/>
    <n v="10"/>
    <x v="5"/>
    <x v="3"/>
    <x v="2"/>
    <n v="1"/>
    <n v="0"/>
    <s v="KO"/>
    <s v="Ensacado"/>
    <x v="1"/>
    <n v="1"/>
    <s v="F. OURAL"/>
    <s v="A"/>
    <d v="1899-12-30T00:02:46"/>
    <d v="1899-12-30T00:02:46"/>
    <s v="KO"/>
    <m/>
    <m/>
    <d v="1899-12-30T00:00:00"/>
    <d v="1899-12-30T00:00:38"/>
    <n v="3"/>
    <d v="1899-12-30T00:02:46"/>
    <n v="0.63333333332637132"/>
    <n v="10"/>
    <s v="Si"/>
  </r>
  <r>
    <s v="COUR"/>
    <s v="2025000024"/>
    <x v="0"/>
    <s v="ER9057FXJ"/>
    <s v="E9057FXJ"/>
    <d v="2025-01-07T00:00:00"/>
    <m/>
    <s v="3320"/>
    <x v="20"/>
    <s v="PA"/>
    <s v="PA"/>
    <m/>
    <d v="2025-01-07T00:00:00"/>
    <d v="1899-12-30T11:43:57"/>
    <d v="2025-01-07T00:00:00"/>
    <d v="1899-12-30T11:47:20"/>
    <d v="2025-01-07T00:00:00"/>
    <d v="1899-12-30T11:56:15"/>
    <x v="0"/>
    <s v="RFCPI"/>
    <s v="1321301080"/>
    <s v="EXW"/>
    <d v="1899-12-30T00:12:18"/>
    <d v="1899-12-30T00:08:55"/>
    <d v="1899-12-30T00:03:23"/>
    <s v="Ensacado"/>
    <s v="E002"/>
    <x v="1"/>
    <d v="1899-12-30T00:12:18"/>
    <d v="1899-12-30T00:08:55"/>
    <n v="11"/>
    <x v="5"/>
    <x v="3"/>
    <x v="2"/>
    <n v="0"/>
    <n v="0"/>
    <s v="OK"/>
    <s v="Ensacado"/>
    <x v="1"/>
    <n v="0"/>
    <s v="F. OURAL"/>
    <s v="A"/>
    <d v="1899-12-30T00:03:23"/>
    <d v="1899-12-30T00:03:23"/>
    <s v="OK"/>
    <m/>
    <m/>
    <d v="1899-12-30T00:00:00"/>
    <d v="1899-12-30T00:12:18"/>
    <n v="3"/>
    <d v="1899-12-30T00:03:23"/>
    <n v="12.299999999990412"/>
    <n v="11"/>
    <s v="Si"/>
  </r>
  <r>
    <s v="COUR"/>
    <s v="2025000026"/>
    <x v="0"/>
    <s v="ER7567BBL"/>
    <s v="E2543HVB"/>
    <d v="2025-01-07T00:00:00"/>
    <m/>
    <s v="1054"/>
    <x v="25"/>
    <s v="PA"/>
    <s v="S9"/>
    <m/>
    <d v="2025-01-07T00:00:00"/>
    <d v="1899-12-30T15:39:40"/>
    <d v="2025-01-07T00:00:00"/>
    <d v="1899-12-30T15:43:10"/>
    <d v="2025-01-07T00:00:00"/>
    <d v="1899-12-30T16:16:50"/>
    <x v="0"/>
    <s v="RFCPI"/>
    <s v="1321301081"/>
    <s v="FBO"/>
    <d v="1899-12-30T00:37:10"/>
    <d v="1899-12-30T00:33:40"/>
    <d v="1899-12-30T00:03:30"/>
    <s v="Granel"/>
    <s v="E001"/>
    <x v="2"/>
    <d v="1899-12-30T00:37:10"/>
    <d v="1899-12-30T00:33:40"/>
    <n v="15"/>
    <x v="5"/>
    <x v="3"/>
    <x v="1"/>
    <n v="0"/>
    <n v="0"/>
    <s v="OK"/>
    <s v="Granel"/>
    <x v="1"/>
    <n v="0"/>
    <s v="F. OURAL"/>
    <s v="A"/>
    <d v="1899-12-30T00:03:30"/>
    <d v="1899-12-30T00:03:30"/>
    <s v="OK"/>
    <m/>
    <m/>
    <d v="1899-12-30T00:00:00"/>
    <d v="1899-12-30T00:37:10"/>
    <n v="3"/>
    <d v="1899-12-30T00:03:30"/>
    <n v="37.166666666659154"/>
    <n v="16"/>
    <s v="Si"/>
  </r>
  <r>
    <s v="COUR"/>
    <s v="2025000027"/>
    <x v="0"/>
    <s v="ER0209BCZ"/>
    <s v="E3653MLP"/>
    <d v="2025-01-07T00:00:00"/>
    <m/>
    <s v="3320"/>
    <x v="20"/>
    <s v="PA"/>
    <s v="PA"/>
    <m/>
    <d v="2025-01-07T00:00:00"/>
    <d v="1899-12-30T15:54:24"/>
    <d v="2025-01-07T00:00:00"/>
    <d v="1899-12-30T15:57:59"/>
    <d v="2025-01-07T00:00:00"/>
    <d v="1899-12-30T16:37:55"/>
    <x v="0"/>
    <s v="RFCPI"/>
    <s v="1321301082"/>
    <s v="EXW"/>
    <d v="1899-12-30T00:43:31"/>
    <d v="1899-12-30T00:39:56"/>
    <d v="1899-12-30T00:03:35"/>
    <s v="Ensacado"/>
    <s v="E002"/>
    <x v="1"/>
    <d v="1899-12-30T00:43:31"/>
    <d v="1899-12-30T00:39:56"/>
    <n v="15"/>
    <x v="5"/>
    <x v="3"/>
    <x v="2"/>
    <n v="0"/>
    <n v="0"/>
    <s v="OK"/>
    <s v="Ensacado"/>
    <x v="1"/>
    <n v="0"/>
    <s v="F. OURAL"/>
    <s v="A"/>
    <d v="1899-12-30T00:03:35"/>
    <d v="1899-12-30T00:03:35"/>
    <s v="OK"/>
    <m/>
    <m/>
    <d v="1899-12-30T00:00:00"/>
    <d v="1899-12-30T00:43:31"/>
    <n v="3"/>
    <d v="1899-12-30T00:03:35"/>
    <n v="43.516666666670375"/>
    <n v="16"/>
    <s v="Si"/>
  </r>
  <r>
    <s v="CORE"/>
    <s v=""/>
    <x v="0"/>
    <s v="E6352CYJ"/>
    <m/>
    <d v="2024-12-09T00:00:00"/>
    <m/>
    <s v="2906"/>
    <x v="21"/>
    <s v="PA"/>
    <m/>
    <m/>
    <d v="2024-12-09T00:00:00"/>
    <d v="1899-12-30T08:35:06"/>
    <d v="2024-12-09T00:00:00"/>
    <d v="1899-12-30T12:33:00"/>
    <d v="2024-12-09T00:00:00"/>
    <d v="1899-12-30T08:35:27"/>
    <x v="126"/>
    <s v="FSANTACREU"/>
    <s v="1324082479"/>
    <s v="EXW"/>
    <d v="1899-12-30T07:55:27"/>
    <d v="1899-12-30T03:57:33"/>
    <d v="1899-12-30T03:57:54"/>
    <s v="Ensacado"/>
    <s v="E002"/>
    <x v="1"/>
    <d v="1899-12-30T00:00:21"/>
    <n v="-0.16496527777778003"/>
    <n v="8"/>
    <x v="10"/>
    <x v="4"/>
    <x v="2"/>
    <n v="1"/>
    <n v="0"/>
    <s v="KO"/>
    <s v="Ensacado"/>
    <x v="0"/>
    <n v="1"/>
    <s v="PUNTOS NORTE"/>
    <s v="A"/>
    <d v="1899-12-30T03:57:54"/>
    <d v="1899-12-30T02:59:54"/>
    <s v="KO"/>
    <m/>
    <m/>
    <d v="1899-12-30T00:00:00"/>
    <d v="1899-12-30T00:00:21"/>
    <n v="2"/>
    <d v="1899-12-30T03:57:54"/>
    <n v="0.35000000000636966"/>
    <n v="8"/>
    <s v="Si"/>
  </r>
  <r>
    <s v="CORE"/>
    <s v="2024001519"/>
    <x v="0"/>
    <s v="ER3752BBD"/>
    <s v="E5452JTS"/>
    <d v="2024-12-09T00:00:00"/>
    <m/>
    <s v="3042"/>
    <x v="23"/>
    <s v="S2"/>
    <s v="S2"/>
    <m/>
    <d v="2024-12-06T00:00:00"/>
    <d v="1899-12-30T18:11:18"/>
    <d v="2024-12-09T00:00:00"/>
    <d v="1899-12-30T08:13:40"/>
    <d v="2024-12-09T00:00:00"/>
    <d v="1899-12-30T08:39:20"/>
    <x v="0"/>
    <s v="RFCPI"/>
    <s v="1324082480"/>
    <s v="FBO"/>
    <d v="1899-12-30T02:39:20"/>
    <d v="1899-12-30T00:25:40"/>
    <d v="1899-12-30T02:13:40"/>
    <s v="Granel"/>
    <s v="E001"/>
    <x v="2"/>
    <d v="1899-12-30T14:28:01"/>
    <d v="1899-12-30T00:25:40"/>
    <n v="18"/>
    <x v="10"/>
    <x v="6"/>
    <x v="1"/>
    <n v="0"/>
    <n v="1"/>
    <s v="KO"/>
    <s v="Granel"/>
    <x v="0"/>
    <n v="1"/>
    <s v="PUNTOS NORTE"/>
    <s v="C"/>
    <d v="1899-12-30T02:13:40"/>
    <d v="1899-12-30T01:15:40"/>
    <s v="OK"/>
    <m/>
    <m/>
    <d v="1899-12-30T00:00:00"/>
    <d v="1899-12-30T14:28:01"/>
    <n v="2"/>
    <n v="-0.41502314814815"/>
    <n v="868.01666666667245"/>
    <n v="8"/>
    <s v="No"/>
  </r>
  <r>
    <s v="CORE"/>
    <s v="2024001520"/>
    <x v="0"/>
    <s v="ER3693BCF"/>
    <s v="E0493JHG"/>
    <d v="2024-12-09T00:00:00"/>
    <m/>
    <s v="55"/>
    <x v="19"/>
    <s v="S1"/>
    <s v="S1"/>
    <m/>
    <d v="2024-12-09T00:00:00"/>
    <d v="1899-12-30T09:42:34"/>
    <d v="2024-12-09T00:00:00"/>
    <d v="1899-12-30T09:41:38"/>
    <d v="2024-12-09T00:00:00"/>
    <d v="1899-12-30T09:57:54"/>
    <x v="0"/>
    <s v="RFCPI"/>
    <s v="1324082481"/>
    <s v="FBO"/>
    <d v="1899-12-30T00:17:12"/>
    <d v="1899-12-30T00:16:16"/>
    <d v="1899-12-30T00:00:56"/>
    <s v="Granel"/>
    <s v="E001"/>
    <x v="2"/>
    <d v="1899-12-30T00:15:20"/>
    <d v="1899-12-30T00:16:16"/>
    <n v="9"/>
    <x v="10"/>
    <x v="4"/>
    <x v="1"/>
    <n v="0"/>
    <n v="0"/>
    <s v="OK"/>
    <s v="Granel"/>
    <x v="0"/>
    <n v="0"/>
    <s v="PUNTOS NORTE"/>
    <s v="A"/>
    <d v="1899-12-30T00:00:56"/>
    <d v="1899-12-30T00:00:56"/>
    <s v="OK"/>
    <m/>
    <m/>
    <d v="1899-12-30T00:00:00"/>
    <d v="1899-12-30T00:15:20"/>
    <n v="2"/>
    <n v="-6.4814814815000732E-4"/>
    <n v="15.333333333321635"/>
    <n v="9"/>
    <s v="Si"/>
  </r>
  <r>
    <s v="CORE"/>
    <s v="2024001521"/>
    <x v="0"/>
    <s v="ER3752BBD"/>
    <s v="E5452JTS"/>
    <d v="2024-12-09T00:00:00"/>
    <m/>
    <s v="3042"/>
    <x v="23"/>
    <s v="S2"/>
    <s v="S2"/>
    <m/>
    <d v="2024-12-09T00:00:00"/>
    <d v="1899-12-30T09:56:45"/>
    <d v="2024-12-09T00:00:00"/>
    <d v="1899-12-30T09:58:27"/>
    <d v="2024-12-09T00:00:00"/>
    <d v="1899-12-30T10:19:12"/>
    <x v="0"/>
    <s v="RFCPI"/>
    <s v="1324082482"/>
    <s v="FBO"/>
    <d v="1899-12-30T00:22:27"/>
    <d v="1899-12-30T00:20:45"/>
    <d v="1899-12-30T00:01:42"/>
    <s v="Granel"/>
    <s v="E001"/>
    <x v="2"/>
    <d v="1899-12-30T00:22:27"/>
    <d v="1899-12-30T00:20:45"/>
    <n v="9"/>
    <x v="10"/>
    <x v="4"/>
    <x v="1"/>
    <n v="0"/>
    <n v="0"/>
    <s v="OK"/>
    <s v="Granel"/>
    <x v="0"/>
    <n v="0"/>
    <s v="PUNTOS NORTE"/>
    <s v="A"/>
    <d v="1899-12-30T00:01:42"/>
    <d v="1899-12-30T00:01:42"/>
    <s v="OK"/>
    <m/>
    <m/>
    <d v="1899-12-30T00:00:00"/>
    <d v="1899-12-30T00:22:27"/>
    <n v="2"/>
    <d v="1899-12-30T00:01:42"/>
    <n v="22.45000000000319"/>
    <n v="10"/>
    <s v="Si"/>
  </r>
  <r>
    <s v="CORE"/>
    <s v=""/>
    <x v="0"/>
    <s v="EOR8285P"/>
    <m/>
    <d v="2024-12-09T00:00:00"/>
    <m/>
    <s v="3320"/>
    <x v="20"/>
    <s v="PA"/>
    <m/>
    <m/>
    <d v="2024-12-09T00:00:00"/>
    <d v="1899-12-30T10:35:32"/>
    <d v="2024-12-09T00:00:00"/>
    <d v="1899-12-30T10:35:42"/>
    <d v="2024-12-09T00:00:00"/>
    <d v="1899-12-30T10:35:55"/>
    <x v="127"/>
    <s v="FSANTACREU"/>
    <s v="1324082483"/>
    <s v="FBO"/>
    <d v="1899-12-30T00:00:23"/>
    <d v="1899-12-30T00:00:13"/>
    <d v="1899-12-30T00:00:10"/>
    <s v="Ensacado"/>
    <s v="E002"/>
    <x v="1"/>
    <d v="1899-12-30T00:00:23"/>
    <d v="1899-12-30T00:00:13"/>
    <n v="10"/>
    <x v="10"/>
    <x v="4"/>
    <x v="2"/>
    <n v="1"/>
    <n v="0"/>
    <s v="KO"/>
    <s v="Ensacado"/>
    <x v="0"/>
    <n v="1"/>
    <s v="PUNTOS NORTE"/>
    <s v="A"/>
    <d v="1899-12-30T00:00:10"/>
    <d v="1899-12-30T00:00:10"/>
    <s v="OK"/>
    <m/>
    <m/>
    <d v="1899-12-30T00:00:00"/>
    <d v="1899-12-30T00:00:23"/>
    <n v="2"/>
    <d v="1899-12-30T00:00:10"/>
    <n v="0.38333333334239938"/>
    <n v="10"/>
    <s v="Si"/>
  </r>
  <r>
    <s v="CORE"/>
    <s v=""/>
    <x v="0"/>
    <s v="E0030GDS"/>
    <m/>
    <d v="2024-12-09T00:00:00"/>
    <m/>
    <s v="2906"/>
    <x v="21"/>
    <s v="PA"/>
    <m/>
    <m/>
    <d v="2024-12-09T00:00:00"/>
    <d v="1899-12-30T11:05:34"/>
    <d v="2024-12-09T00:00:00"/>
    <d v="1899-12-30T11:05:45"/>
    <d v="2024-12-09T00:00:00"/>
    <d v="1899-12-30T11:05:52"/>
    <x v="128"/>
    <s v="FSANTACREU"/>
    <s v="1324082484"/>
    <s v="FBO"/>
    <d v="1899-12-30T00:00:18"/>
    <d v="1899-12-30T00:00:07"/>
    <d v="1899-12-30T00:00:11"/>
    <s v="Ensacado"/>
    <s v="E002"/>
    <x v="1"/>
    <d v="1899-12-30T00:00:18"/>
    <d v="1899-12-30T00:00:07"/>
    <n v="11"/>
    <x v="10"/>
    <x v="4"/>
    <x v="2"/>
    <n v="1"/>
    <n v="0"/>
    <s v="KO"/>
    <s v="Ensacado"/>
    <x v="0"/>
    <n v="1"/>
    <s v="PUNTOS NORTE"/>
    <s v="A"/>
    <d v="1899-12-30T00:00:11"/>
    <d v="1899-12-30T00:00:11"/>
    <s v="OK"/>
    <m/>
    <m/>
    <d v="1899-12-30T00:00:00"/>
    <d v="1899-12-30T00:00:18"/>
    <n v="2"/>
    <d v="1899-12-30T00:00:11"/>
    <n v="0.30000000000955929"/>
    <n v="11"/>
    <s v="Si"/>
  </r>
  <r>
    <s v="CORE"/>
    <s v=""/>
    <x v="0"/>
    <s v="E0550BVC"/>
    <m/>
    <d v="2024-12-09T00:00:00"/>
    <m/>
    <s v="2906"/>
    <x v="21"/>
    <s v="PA"/>
    <m/>
    <m/>
    <d v="2024-12-09T00:00:00"/>
    <d v="1899-12-30T11:51:43"/>
    <d v="2024-12-09T00:00:00"/>
    <d v="1899-12-30T11:52:01"/>
    <d v="2024-12-09T00:00:00"/>
    <d v="1899-12-30T11:52:13"/>
    <x v="129"/>
    <s v="FSANTACREU"/>
    <s v="1324082485"/>
    <s v="FBO"/>
    <d v="1899-12-30T00:00:30"/>
    <d v="1899-12-30T00:00:12"/>
    <d v="1899-12-30T00:00:18"/>
    <s v="Ensacado"/>
    <s v="E002"/>
    <x v="1"/>
    <d v="1899-12-30T00:00:30"/>
    <d v="1899-12-30T00:00:12"/>
    <n v="11"/>
    <x v="10"/>
    <x v="4"/>
    <x v="2"/>
    <n v="1"/>
    <n v="0"/>
    <s v="KO"/>
    <s v="Ensacado"/>
    <x v="0"/>
    <n v="1"/>
    <s v="PUNTOS NORTE"/>
    <s v="A"/>
    <d v="1899-12-30T00:00:18"/>
    <d v="1899-12-30T00:00:18"/>
    <s v="OK"/>
    <m/>
    <m/>
    <d v="1899-12-30T00:00:00"/>
    <d v="1899-12-30T00:00:30"/>
    <n v="2"/>
    <d v="1899-12-30T00:00:18"/>
    <n v="0.49999999999680078"/>
    <n v="11"/>
    <s v="Si"/>
  </r>
  <r>
    <s v="CORE"/>
    <s v=""/>
    <x v="0"/>
    <s v="EOR8285P"/>
    <m/>
    <d v="2024-12-09T00:00:00"/>
    <m/>
    <s v="2906"/>
    <x v="21"/>
    <s v="PA"/>
    <m/>
    <m/>
    <d v="2024-12-09T00:00:00"/>
    <d v="1899-12-30T11:59:46"/>
    <d v="2024-12-09T00:00:00"/>
    <d v="1899-12-30T18:55:01"/>
    <d v="2024-12-09T00:00:00"/>
    <d v="1899-12-30T12:00:39"/>
    <x v="130"/>
    <s v="FSANTACREU"/>
    <s v="1324082486"/>
    <s v="EXW"/>
    <d v="1899-12-30T13:49:37"/>
    <d v="1899-12-30T06:54:22"/>
    <d v="1899-12-30T06:55:15"/>
    <s v="Ensacado"/>
    <s v="E002"/>
    <x v="1"/>
    <d v="1899-12-30T00:00:53"/>
    <n v="-0.28775462962963005"/>
    <n v="11"/>
    <x v="10"/>
    <x v="4"/>
    <x v="2"/>
    <n v="1"/>
    <n v="0"/>
    <s v="KO"/>
    <s v="Ensacado"/>
    <x v="0"/>
    <n v="1"/>
    <s v="PUNTOS NORTE"/>
    <s v="A"/>
    <d v="1899-12-30T06:55:15"/>
    <d v="1899-12-30T05:57:15"/>
    <s v="KO"/>
    <m/>
    <m/>
    <d v="1899-12-30T00:00:00"/>
    <d v="1899-12-30T00:00:53"/>
    <n v="2"/>
    <d v="1899-12-30T06:55:15"/>
    <n v="0.88333333333912023"/>
    <n v="12"/>
    <s v="Si"/>
  </r>
  <r>
    <s v="CORE"/>
    <s v=""/>
    <x v="0"/>
    <s v="E3255BVB"/>
    <m/>
    <d v="2024-12-09T00:00:00"/>
    <m/>
    <s v="2906"/>
    <x v="21"/>
    <s v="PA"/>
    <m/>
    <m/>
    <d v="2024-12-09T00:00:00"/>
    <d v="1899-12-30T12:31:44"/>
    <d v="2024-12-09T00:00:00"/>
    <d v="1899-12-30T12:31:57"/>
    <d v="2024-12-09T00:00:00"/>
    <d v="1899-12-30T12:32:04"/>
    <x v="131"/>
    <s v="FSANTACREU"/>
    <s v="1324082487"/>
    <s v="EXW"/>
    <d v="1899-12-30T00:00:20"/>
    <d v="1899-12-30T00:00:07"/>
    <d v="1899-12-30T00:00:13"/>
    <s v="Ensacado"/>
    <s v="E002"/>
    <x v="1"/>
    <d v="1899-12-30T00:00:20"/>
    <d v="1899-12-30T00:00:07"/>
    <n v="12"/>
    <x v="10"/>
    <x v="4"/>
    <x v="2"/>
    <n v="1"/>
    <n v="0"/>
    <s v="KO"/>
    <s v="Ensacado"/>
    <x v="0"/>
    <n v="1"/>
    <s v="PUNTOS NORTE"/>
    <s v="A"/>
    <d v="1899-12-30T00:00:13"/>
    <d v="1899-12-30T00:00:13"/>
    <s v="OK"/>
    <m/>
    <m/>
    <d v="1899-12-30T00:00:00"/>
    <d v="1899-12-30T00:00:20"/>
    <n v="2"/>
    <d v="1899-12-30T00:00:13"/>
    <n v="0.33333333333120052"/>
    <n v="12"/>
    <s v="Si"/>
  </r>
  <r>
    <s v="CORE"/>
    <s v="2024001522"/>
    <x v="0"/>
    <s v="ER3693BCF"/>
    <s v="E0493JHG"/>
    <d v="2024-12-09T00:00:00"/>
    <m/>
    <s v="3042"/>
    <x v="23"/>
    <s v="S2"/>
    <s v="S2"/>
    <m/>
    <d v="2024-12-09T00:00:00"/>
    <d v="1899-12-30T11:46:07"/>
    <d v="2024-12-09T00:00:00"/>
    <d v="1899-12-30T14:16:59"/>
    <d v="2024-12-09T00:00:00"/>
    <d v="1899-12-30T12:35:29"/>
    <x v="132"/>
    <s v="RFCPI"/>
    <s v="1324082488"/>
    <s v="FBO"/>
    <d v="1899-12-30T04:12:22"/>
    <d v="1899-12-30T01:41:30"/>
    <d v="1899-12-30T02:30:52"/>
    <s v="Granel"/>
    <s v="E001"/>
    <x v="2"/>
    <d v="1899-12-30T00:49:22"/>
    <n v="-7.0486111111109917E-2"/>
    <n v="11"/>
    <x v="10"/>
    <x v="4"/>
    <x v="1"/>
    <n v="0"/>
    <n v="0"/>
    <s v="OK"/>
    <s v="Granel"/>
    <x v="0"/>
    <n v="0"/>
    <s v="PUNTOS NORTE"/>
    <s v="B"/>
    <d v="1899-12-30T02:30:52"/>
    <d v="1899-12-30T01:32:52"/>
    <s v="KO"/>
    <m/>
    <m/>
    <d v="1899-12-30T00:00:00"/>
    <d v="1899-12-30T00:49:22"/>
    <n v="2"/>
    <d v="1899-12-30T02:30:52"/>
    <n v="49.366666666656023"/>
    <n v="12"/>
    <s v="No"/>
  </r>
  <r>
    <s v="CORE"/>
    <s v="2024001523"/>
    <x v="0"/>
    <s v="ER3752BBD"/>
    <s v="E5452JTS"/>
    <d v="2024-12-09T00:00:00"/>
    <m/>
    <s v="3042"/>
    <x v="23"/>
    <s v="S2"/>
    <s v="S2"/>
    <m/>
    <d v="2024-12-09T00:00:00"/>
    <d v="1899-12-30T11:47:38"/>
    <d v="2024-12-09T00:00:00"/>
    <d v="1899-12-30T17:48:00"/>
    <d v="2024-12-09T00:00:00"/>
    <d v="1899-12-30T12:54:07"/>
    <x v="133"/>
    <s v="RFCPI"/>
    <s v="1324082489"/>
    <s v="FBO"/>
    <d v="1899-12-30T10:54:15"/>
    <d v="1899-12-30T04:53:53"/>
    <d v="1899-12-30T06:00:22"/>
    <s v="Granel"/>
    <s v="E001"/>
    <x v="2"/>
    <d v="1899-12-30T01:06:29"/>
    <n v="-0.20408564814815"/>
    <n v="11"/>
    <x v="10"/>
    <x v="4"/>
    <x v="1"/>
    <n v="0"/>
    <n v="0"/>
    <s v="OK"/>
    <s v="Granel"/>
    <x v="0"/>
    <n v="0"/>
    <s v="PUNTOS NORTE"/>
    <s v="B"/>
    <d v="1899-12-30T06:00:22"/>
    <d v="1899-12-30T05:02:22"/>
    <s v="KO"/>
    <m/>
    <m/>
    <d v="1899-12-30T00:00:00"/>
    <d v="1899-12-30T01:06:29"/>
    <n v="2"/>
    <d v="1899-12-30T06:00:22"/>
    <n v="66.483333333331231"/>
    <n v="12"/>
    <s v="No"/>
  </r>
  <r>
    <s v="CORE"/>
    <s v="2024001524"/>
    <x v="0"/>
    <s v="ER3693BCF"/>
    <s v="E0493JHG"/>
    <d v="2024-12-09T00:00:00"/>
    <m/>
    <s v="3042"/>
    <x v="23"/>
    <s v="S2"/>
    <s v="S2"/>
    <m/>
    <d v="2024-12-09T00:00:00"/>
    <d v="1899-12-30T14:54:37"/>
    <d v="2024-12-09T00:00:00"/>
    <d v="1899-12-30T14:57:20"/>
    <d v="2024-12-09T00:00:00"/>
    <d v="1899-12-30T15:18:24"/>
    <x v="0"/>
    <s v="RFCPI"/>
    <s v="1324082490"/>
    <s v="FBO"/>
    <d v="1899-12-30T00:23:47"/>
    <d v="1899-12-30T00:21:04"/>
    <d v="1899-12-30T00:02:43"/>
    <s v="Granel"/>
    <s v="E001"/>
    <x v="2"/>
    <d v="1899-12-30T00:23:47"/>
    <d v="1899-12-30T00:21:04"/>
    <n v="14"/>
    <x v="10"/>
    <x v="4"/>
    <x v="1"/>
    <n v="0"/>
    <n v="0"/>
    <s v="OK"/>
    <s v="Granel"/>
    <x v="0"/>
    <n v="0"/>
    <s v="PUNTOS NORTE"/>
    <s v="A"/>
    <d v="1899-12-30T00:02:43"/>
    <d v="1899-12-30T00:02:43"/>
    <s v="OK"/>
    <m/>
    <m/>
    <d v="1899-12-30T00:00:00"/>
    <d v="1899-12-30T00:23:47"/>
    <n v="2"/>
    <d v="1899-12-30T00:02:43"/>
    <n v="23.78333333334238"/>
    <n v="15"/>
    <s v="Si"/>
  </r>
  <r>
    <s v="CORE"/>
    <s v="2024001525"/>
    <x v="0"/>
    <s v="ER3752BBD"/>
    <s v="E5452JTS"/>
    <d v="2024-12-09T00:00:00"/>
    <m/>
    <s v="55"/>
    <x v="19"/>
    <s v="S1"/>
    <s v="S1"/>
    <m/>
    <d v="2024-12-09T00:00:00"/>
    <d v="1899-12-30T14:55:09"/>
    <d v="2024-12-09T00:00:00"/>
    <d v="1899-12-30T14:57:53"/>
    <d v="2024-12-09T00:00:00"/>
    <d v="1899-12-30T15:31:09"/>
    <x v="0"/>
    <s v="RFCPI"/>
    <s v="1324082491"/>
    <s v="FBO"/>
    <d v="1899-12-30T00:36:00"/>
    <d v="1899-12-30T00:33:16"/>
    <d v="1899-12-30T00:02:44"/>
    <s v="Granel"/>
    <s v="E001"/>
    <x v="2"/>
    <d v="1899-12-30T00:36:00"/>
    <d v="1899-12-30T00:33:16"/>
    <n v="14"/>
    <x v="10"/>
    <x v="4"/>
    <x v="1"/>
    <n v="0"/>
    <n v="0"/>
    <s v="OK"/>
    <s v="Granel"/>
    <x v="0"/>
    <n v="0"/>
    <s v="PUNTOS NORTE"/>
    <s v="A"/>
    <d v="1899-12-30T00:02:44"/>
    <d v="1899-12-30T00:02:44"/>
    <s v="OK"/>
    <m/>
    <m/>
    <d v="1899-12-30T00:00:00"/>
    <d v="1899-12-30T00:36:00"/>
    <n v="2"/>
    <d v="1899-12-30T00:02:44"/>
    <n v="36.000000000000028"/>
    <n v="15"/>
    <s v="Si"/>
  </r>
  <r>
    <s v="CORE"/>
    <s v="2024001526"/>
    <x v="0"/>
    <s v="ER3693BCF"/>
    <s v="E0493JHG"/>
    <d v="2024-12-09T00:00:00"/>
    <m/>
    <s v="3042"/>
    <x v="23"/>
    <s v="S2"/>
    <s v="S2"/>
    <m/>
    <d v="2024-12-09T00:00:00"/>
    <d v="1899-12-30T16:25:47"/>
    <d v="2024-12-09T00:00:00"/>
    <d v="1899-12-30T17:32:39"/>
    <d v="2024-12-09T00:00:00"/>
    <d v="1899-12-30T17:52:42"/>
    <x v="0"/>
    <s v="RFCPI"/>
    <s v="1324082492"/>
    <s v="FBO"/>
    <d v="1899-12-30T01:26:55"/>
    <d v="1899-12-30T00:20:03"/>
    <d v="1899-12-30T01:06:52"/>
    <s v="Granel"/>
    <s v="E001"/>
    <x v="2"/>
    <d v="1899-12-30T01:26:55"/>
    <d v="1899-12-30T00:20:03"/>
    <n v="16"/>
    <x v="10"/>
    <x v="4"/>
    <x v="1"/>
    <n v="0"/>
    <n v="0"/>
    <s v="OK"/>
    <s v="Granel"/>
    <x v="0"/>
    <n v="0"/>
    <s v="PUNTOS NORTE"/>
    <s v="B"/>
    <d v="1899-12-30T01:06:52"/>
    <d v="1899-12-30T00:08:52"/>
    <s v="OK"/>
    <m/>
    <m/>
    <d v="1899-12-30T00:00:00"/>
    <d v="1899-12-30T01:26:55"/>
    <n v="2"/>
    <d v="1899-12-30T01:06:52"/>
    <n v="86.916666666672043"/>
    <n v="17"/>
    <s v="No"/>
  </r>
  <r>
    <s v="CORE"/>
    <s v="2024001527"/>
    <x v="0"/>
    <s v="ER3752BBD"/>
    <s v="E5452JTS"/>
    <d v="2024-12-09T00:00:00"/>
    <m/>
    <s v="55"/>
    <x v="19"/>
    <s v="S1"/>
    <s v="S1"/>
    <m/>
    <d v="2024-12-09T00:00:00"/>
    <d v="1899-12-30T17:27:09"/>
    <d v="2024-12-09T00:00:00"/>
    <d v="1899-12-30T17:33:47"/>
    <d v="2024-12-09T00:00:00"/>
    <d v="1899-12-30T18:05:34"/>
    <x v="0"/>
    <s v="RFCPI"/>
    <s v="1324082493"/>
    <s v="FBO"/>
    <d v="1899-12-30T00:38:25"/>
    <d v="1899-12-30T00:31:47"/>
    <d v="1899-12-30T00:06:38"/>
    <s v="Granel"/>
    <s v="E001"/>
    <x v="2"/>
    <d v="1899-12-30T00:38:25"/>
    <d v="1899-12-30T00:31:47"/>
    <n v="17"/>
    <x v="10"/>
    <x v="4"/>
    <x v="1"/>
    <n v="0"/>
    <n v="0"/>
    <s v="OK"/>
    <s v="Granel"/>
    <x v="0"/>
    <n v="0"/>
    <s v="PUNTOS NORTE"/>
    <s v="A"/>
    <d v="1899-12-30T00:06:38"/>
    <d v="1899-12-30T00:06:38"/>
    <s v="OK"/>
    <m/>
    <m/>
    <d v="1899-12-30T00:00:00"/>
    <d v="1899-12-30T00:38:25"/>
    <n v="2"/>
    <d v="1899-12-30T00:06:38"/>
    <n v="38.416666666665584"/>
    <n v="18"/>
    <s v="Si"/>
  </r>
  <r>
    <s v="CORE"/>
    <s v=""/>
    <x v="0"/>
    <s v="E0399CZY"/>
    <m/>
    <d v="2024-12-10T00:00:00"/>
    <m/>
    <s v="2906"/>
    <x v="21"/>
    <s v="PA"/>
    <m/>
    <m/>
    <d v="2024-12-10T00:00:00"/>
    <d v="1899-12-30T09:06:23"/>
    <d v="2024-12-10T00:00:00"/>
    <d v="1899-12-30T19:09:00"/>
    <d v="2024-12-10T00:00:00"/>
    <d v="1899-12-30T09:08:18"/>
    <x v="134"/>
    <s v="FSANTACREU"/>
    <s v="1324082494"/>
    <s v="EXW"/>
    <d v="1899-12-30T20:03:19"/>
    <d v="1899-12-30T10:00:42"/>
    <d v="1899-12-30T10:02:37"/>
    <s v="Ensacado"/>
    <s v="E002"/>
    <x v="1"/>
    <d v="1899-12-30T00:01:55"/>
    <n v="-0.41715277777778004"/>
    <n v="9"/>
    <x v="6"/>
    <x v="4"/>
    <x v="2"/>
    <n v="1"/>
    <n v="0"/>
    <s v="KO"/>
    <s v="Ensacado"/>
    <x v="0"/>
    <n v="1"/>
    <s v="PUNTOS NORTE"/>
    <s v="A"/>
    <d v="1899-12-30T10:02:37"/>
    <d v="1899-12-30T09:04:37"/>
    <s v="KO"/>
    <m/>
    <m/>
    <d v="1899-12-30T00:00:00"/>
    <d v="1899-12-30T00:01:55"/>
    <n v="3"/>
    <d v="1899-12-30T10:02:37"/>
    <n v="1.9166666666688315"/>
    <n v="9"/>
    <s v="Si"/>
  </r>
  <r>
    <s v="CORE"/>
    <s v=""/>
    <x v="0"/>
    <s v="E7147LSW"/>
    <m/>
    <d v="2024-12-10T00:00:00"/>
    <m/>
    <s v="2906"/>
    <x v="21"/>
    <s v="PA"/>
    <m/>
    <m/>
    <d v="2024-12-10T00:00:00"/>
    <d v="1899-12-30T09:50:33"/>
    <d v="2024-12-10T00:00:00"/>
    <d v="1899-12-30T09:51:51"/>
    <d v="2024-12-10T00:00:00"/>
    <d v="1899-12-30T09:52:07"/>
    <x v="128"/>
    <s v="FSANTACREU"/>
    <s v="1324082495"/>
    <s v="EXW"/>
    <d v="1899-12-30T00:01:34"/>
    <d v="1899-12-30T00:00:16"/>
    <d v="1899-12-30T00:01:18"/>
    <s v="Ensacado"/>
    <s v="E002"/>
    <x v="1"/>
    <d v="1899-12-30T00:01:34"/>
    <d v="1899-12-30T00:00:16"/>
    <n v="9"/>
    <x v="6"/>
    <x v="4"/>
    <x v="2"/>
    <n v="1"/>
    <n v="0"/>
    <s v="KO"/>
    <s v="Ensacado"/>
    <x v="0"/>
    <n v="1"/>
    <s v="PUNTOS NORTE"/>
    <s v="A"/>
    <d v="1899-12-30T00:01:18"/>
    <d v="1899-12-30T00:01:18"/>
    <s v="OK"/>
    <m/>
    <m/>
    <d v="1899-12-30T00:00:00"/>
    <d v="1899-12-30T00:01:34"/>
    <n v="3"/>
    <d v="1899-12-30T00:01:18"/>
    <n v="1.5666666666623819"/>
    <n v="9"/>
    <s v="Si"/>
  </r>
  <r>
    <s v="CORE"/>
    <s v="2024001528"/>
    <x v="0"/>
    <s v="ER3693BCF"/>
    <s v="E0493JHG"/>
    <d v="2024-12-10T00:00:00"/>
    <m/>
    <s v="3042"/>
    <x v="23"/>
    <s v="S2"/>
    <s v="S2"/>
    <m/>
    <d v="2024-12-10T00:00:00"/>
    <d v="1899-12-30T09:38:57"/>
    <d v="2024-12-10T00:00:00"/>
    <d v="1899-12-30T09:45:05"/>
    <d v="2024-12-10T00:00:00"/>
    <d v="1899-12-30T10:06:03"/>
    <x v="0"/>
    <s v="RFCPI"/>
    <s v="1324082496"/>
    <s v="FBO"/>
    <d v="1899-12-30T00:27:06"/>
    <d v="1899-12-30T00:20:58"/>
    <d v="1899-12-30T00:06:08"/>
    <s v="Granel"/>
    <s v="E001"/>
    <x v="2"/>
    <d v="1899-12-30T00:27:06"/>
    <d v="1899-12-30T00:20:58"/>
    <n v="9"/>
    <x v="6"/>
    <x v="4"/>
    <x v="1"/>
    <n v="0"/>
    <n v="0"/>
    <s v="OK"/>
    <s v="Granel"/>
    <x v="0"/>
    <n v="0"/>
    <s v="PUNTOS NORTE"/>
    <s v="A"/>
    <d v="1899-12-30T00:06:08"/>
    <d v="1899-12-30T00:06:08"/>
    <s v="OK"/>
    <m/>
    <m/>
    <d v="1899-12-30T00:00:00"/>
    <d v="1899-12-30T00:27:06"/>
    <n v="3"/>
    <d v="1899-12-30T00:06:08"/>
    <n v="27.100000000007991"/>
    <n v="10"/>
    <s v="Si"/>
  </r>
  <r>
    <s v="CORE"/>
    <s v="2024001529"/>
    <x v="0"/>
    <s v="ER3752BBD"/>
    <s v="E5452JTS"/>
    <d v="2024-12-10T00:00:00"/>
    <m/>
    <s v="55"/>
    <x v="19"/>
    <s v="S1"/>
    <s v="S1"/>
    <m/>
    <d v="2024-12-10T00:00:00"/>
    <d v="1899-12-30T09:39:55"/>
    <d v="2024-12-10T00:00:00"/>
    <d v="1899-12-30T09:45:07"/>
    <d v="2024-12-10T00:00:00"/>
    <d v="1899-12-30T10:18:12"/>
    <x v="0"/>
    <s v="RFCPI"/>
    <s v="1324082497"/>
    <s v="FBO"/>
    <d v="1899-12-30T00:38:17"/>
    <d v="1899-12-30T00:33:05"/>
    <d v="1899-12-30T00:05:12"/>
    <s v="Granel"/>
    <s v="E001"/>
    <x v="2"/>
    <d v="1899-12-30T00:38:17"/>
    <d v="1899-12-30T00:33:05"/>
    <n v="9"/>
    <x v="6"/>
    <x v="4"/>
    <x v="1"/>
    <n v="0"/>
    <n v="0"/>
    <s v="OK"/>
    <s v="Granel"/>
    <x v="0"/>
    <n v="0"/>
    <s v="PUNTOS NORTE"/>
    <s v="A"/>
    <d v="1899-12-30T00:05:12"/>
    <d v="1899-12-30T00:05:12"/>
    <s v="OK"/>
    <m/>
    <m/>
    <d v="1899-12-30T00:00:00"/>
    <d v="1899-12-30T00:38:17"/>
    <n v="3"/>
    <d v="1899-12-30T00:05:12"/>
    <n v="38.28333333333601"/>
    <n v="10"/>
    <s v="Si"/>
  </r>
  <r>
    <s v="CORE"/>
    <s v=""/>
    <x v="0"/>
    <s v="E0399CZY"/>
    <m/>
    <d v="2024-12-10T00:00:00"/>
    <m/>
    <s v="2906"/>
    <x v="21"/>
    <s v="PA"/>
    <m/>
    <m/>
    <d v="2024-12-10T00:00:00"/>
    <d v="1899-12-30T15:25:40"/>
    <d v="2024-12-10T00:00:00"/>
    <d v="1899-12-30T19:09:00"/>
    <d v="2024-12-10T00:00:00"/>
    <d v="1899-12-30T15:26:01"/>
    <x v="134"/>
    <s v="FSANTACREU"/>
    <s v="1324082498"/>
    <s v="EXW"/>
    <d v="1899-12-30T07:26:19"/>
    <d v="1899-12-30T03:42:59"/>
    <d v="1899-12-30T03:43:20"/>
    <s v="Ensacado"/>
    <s v="E002"/>
    <x v="1"/>
    <d v="1899-12-30T00:00:21"/>
    <n v="-0.15484953703704007"/>
    <n v="15"/>
    <x v="6"/>
    <x v="4"/>
    <x v="2"/>
    <n v="1"/>
    <n v="0"/>
    <s v="KO"/>
    <s v="Ensacado"/>
    <x v="0"/>
    <n v="1"/>
    <s v="PUNTOS NORTE"/>
    <s v="A"/>
    <d v="1899-12-30T03:43:20"/>
    <d v="1899-12-30T02:45:20"/>
    <s v="KO"/>
    <m/>
    <m/>
    <d v="1899-12-30T00:00:00"/>
    <d v="1899-12-30T00:00:21"/>
    <n v="3"/>
    <d v="1899-12-30T03:43:20"/>
    <n v="0.35000000000628972"/>
    <n v="15"/>
    <s v="Si"/>
  </r>
  <r>
    <s v="CORE"/>
    <s v=""/>
    <x v="0"/>
    <s v="E3058LVY"/>
    <m/>
    <d v="2024-12-10T00:00:00"/>
    <m/>
    <s v="2906"/>
    <x v="21"/>
    <s v="PA"/>
    <m/>
    <m/>
    <d v="2024-12-10T00:00:00"/>
    <d v="1899-12-30T15:30:26"/>
    <d v="2024-12-10T00:00:00"/>
    <d v="1899-12-30T12:33:00"/>
    <d v="2024-12-10T00:00:00"/>
    <d v="1899-12-30T15:30:53"/>
    <x v="126"/>
    <s v="FSANTACREU"/>
    <s v="1324082499"/>
    <s v="EXW"/>
    <d v="1899-12-30T05:55:19"/>
    <d v="1899-12-30T02:57:53"/>
    <d v="1899-12-30T02:57:26"/>
    <s v="Ensacado"/>
    <s v="E002"/>
    <x v="1"/>
    <d v="1899-12-30T00:00:27"/>
    <d v="1899-12-30T02:57:53"/>
    <n v="15"/>
    <x v="6"/>
    <x v="4"/>
    <x v="2"/>
    <n v="1"/>
    <n v="0"/>
    <s v="KO"/>
    <s v="Ensacado"/>
    <x v="0"/>
    <n v="1"/>
    <s v="PUNTOS NORTE"/>
    <s v="A"/>
    <d v="1899-12-30T02:57:26"/>
    <d v="1899-12-30T01:59:26"/>
    <s v="KO"/>
    <m/>
    <m/>
    <d v="1899-12-30T00:00:00"/>
    <d v="1899-12-30T00:00:27"/>
    <n v="3"/>
    <n v="-0.12321759259259002"/>
    <n v="0.44999999999991047"/>
    <n v="15"/>
    <s v="Si"/>
  </r>
  <r>
    <s v="CORE"/>
    <s v=""/>
    <x v="0"/>
    <s v="ER2153BCB"/>
    <s v="E8706HRP"/>
    <d v="2024-12-10T00:00:00"/>
    <m/>
    <s v="2906"/>
    <x v="21"/>
    <s v="PA"/>
    <m/>
    <m/>
    <d v="2024-12-10T00:00:00"/>
    <d v="1899-12-30T15:39:57"/>
    <d v="2024-12-10T00:00:00"/>
    <d v="1899-12-30T06:49:59"/>
    <d v="2024-12-10T00:00:00"/>
    <d v="1899-12-30T15:41:11"/>
    <x v="135"/>
    <s v="FSANTACREU"/>
    <s v="1324082500"/>
    <s v="EXW"/>
    <d v="1899-12-30T17:41:10"/>
    <d v="1899-12-30T08:51:12"/>
    <d v="1899-12-30T08:49:58"/>
    <s v="Ensacado"/>
    <s v="E002"/>
    <x v="1"/>
    <d v="1899-12-30T00:01:14"/>
    <d v="1899-12-30T08:51:12"/>
    <n v="15"/>
    <x v="6"/>
    <x v="4"/>
    <x v="2"/>
    <n v="1"/>
    <n v="0"/>
    <s v="KO"/>
    <s v="Ensacado"/>
    <x v="0"/>
    <n v="1"/>
    <s v="PUNTOS NORTE"/>
    <s v="A"/>
    <d v="1899-12-30T08:49:58"/>
    <d v="1899-12-30T07:51:58"/>
    <s v="KO"/>
    <m/>
    <m/>
    <d v="1899-12-30T00:00:00"/>
    <d v="1899-12-30T00:01:14"/>
    <n v="3"/>
    <n v="-0.36803240740741"/>
    <n v="1.2333333333311813"/>
    <n v="15"/>
    <s v="Si"/>
  </r>
  <r>
    <s v="CORE"/>
    <s v=""/>
    <x v="0"/>
    <s v="E6352CYJ"/>
    <m/>
    <d v="2024-12-10T00:00:00"/>
    <m/>
    <s v="2906"/>
    <x v="21"/>
    <s v="PA"/>
    <m/>
    <m/>
    <d v="2024-12-10T00:00:00"/>
    <d v="1899-12-30T16:04:43"/>
    <d v="2024-12-10T00:00:00"/>
    <d v="1899-12-30T12:33:00"/>
    <d v="2024-12-10T00:00:00"/>
    <d v="1899-12-30T16:06:06"/>
    <x v="126"/>
    <s v="FSANTACREU"/>
    <s v="1324082501"/>
    <s v="EXW"/>
    <d v="1899-12-30T07:04:49"/>
    <d v="1899-12-30T03:33:06"/>
    <d v="1899-12-30T03:31:43"/>
    <s v="Ensacado"/>
    <s v="E002"/>
    <x v="1"/>
    <d v="1899-12-30T00:01:23"/>
    <d v="1899-12-30T03:33:06"/>
    <n v="16"/>
    <x v="6"/>
    <x v="4"/>
    <x v="2"/>
    <n v="1"/>
    <n v="0"/>
    <s v="KO"/>
    <s v="Ensacado"/>
    <x v="0"/>
    <n v="1"/>
    <s v="PUNTOS NORTE"/>
    <s v="A"/>
    <d v="1899-12-30T03:31:43"/>
    <d v="1899-12-30T02:33:43"/>
    <s v="KO"/>
    <m/>
    <m/>
    <d v="1899-12-30T00:00:00"/>
    <d v="1899-12-30T00:01:23"/>
    <n v="3"/>
    <n v="-0.14702546296295993"/>
    <n v="1.3833333333360009"/>
    <n v="16"/>
    <s v="Si"/>
  </r>
  <r>
    <s v="CORE"/>
    <s v="2024001530"/>
    <x v="0"/>
    <s v="ER3693BCF"/>
    <s v="E0493JHG"/>
    <d v="2024-12-10T00:00:00"/>
    <m/>
    <s v="55"/>
    <x v="19"/>
    <s v="S1"/>
    <s v="S1"/>
    <m/>
    <d v="2024-12-10T00:00:00"/>
    <d v="1899-12-30T11:17:35"/>
    <d v="2024-12-10T00:00:00"/>
    <d v="1899-12-30T16:48:13"/>
    <d v="2024-12-10T00:00:00"/>
    <d v="1899-12-30T17:07:57"/>
    <x v="0"/>
    <s v="RFCPI"/>
    <s v="1324082502"/>
    <s v="FBO"/>
    <d v="1899-12-30T05:50:22"/>
    <d v="1899-12-30T00:19:44"/>
    <d v="1899-12-30T05:30:38"/>
    <s v="Granel"/>
    <s v="E001"/>
    <x v="2"/>
    <d v="1899-12-30T05:50:22"/>
    <d v="1899-12-30T00:19:44"/>
    <n v="11"/>
    <x v="6"/>
    <x v="4"/>
    <x v="1"/>
    <n v="0"/>
    <n v="1"/>
    <s v="KO"/>
    <s v="Granel"/>
    <x v="0"/>
    <n v="1"/>
    <s v="PUNTOS NORTE"/>
    <s v="C"/>
    <d v="1899-12-30T05:30:38"/>
    <d v="1899-12-30T04:32:38"/>
    <s v="OK"/>
    <m/>
    <m/>
    <d v="1899-12-30T00:00:00"/>
    <d v="1899-12-30T05:50:22"/>
    <n v="3"/>
    <d v="1899-12-30T05:30:38"/>
    <n v="350.36666666667355"/>
    <n v="17"/>
    <s v="No"/>
  </r>
  <r>
    <s v="CORE"/>
    <s v="2024001531"/>
    <x v="0"/>
    <s v="ER3752BBD"/>
    <s v="E5452JTS"/>
    <d v="2024-12-10T00:00:00"/>
    <m/>
    <s v="3042"/>
    <x v="23"/>
    <s v="S2"/>
    <s v="S2"/>
    <m/>
    <d v="2024-12-10T00:00:00"/>
    <d v="1899-12-30T12:56:49"/>
    <d v="2024-12-10T00:00:00"/>
    <d v="1899-12-30T17:17:22"/>
    <d v="2024-12-10T00:00:00"/>
    <d v="1899-12-30T17:42:31"/>
    <x v="0"/>
    <s v="RFCPI"/>
    <s v="1324082503"/>
    <s v="FBO"/>
    <d v="1899-12-30T04:45:42"/>
    <d v="1899-12-30T00:25:09"/>
    <d v="1899-12-30T04:20:33"/>
    <s v="Granel"/>
    <s v="E001"/>
    <x v="2"/>
    <d v="1899-12-30T04:45:42"/>
    <d v="1899-12-30T00:25:09"/>
    <n v="12"/>
    <x v="6"/>
    <x v="4"/>
    <x v="1"/>
    <n v="0"/>
    <n v="0"/>
    <s v="OK"/>
    <s v="Granel"/>
    <x v="0"/>
    <n v="0"/>
    <s v="PUNTOS NORTE"/>
    <s v="C"/>
    <d v="1899-12-30T04:20:33"/>
    <d v="1899-12-30T03:22:33"/>
    <s v="OK"/>
    <m/>
    <m/>
    <d v="1899-12-30T00:00:00"/>
    <d v="1899-12-30T04:45:42"/>
    <n v="3"/>
    <d v="1899-12-30T04:20:33"/>
    <n v="285.70000000000323"/>
    <n v="17"/>
    <s v="No"/>
  </r>
  <r>
    <s v="CORE"/>
    <s v=""/>
    <x v="0"/>
    <s v="E6352CYJ"/>
    <m/>
    <d v="2024-12-10T00:00:00"/>
    <m/>
    <s v="2906"/>
    <x v="21"/>
    <s v="PA"/>
    <m/>
    <m/>
    <d v="2024-12-10T00:00:00"/>
    <d v="1899-12-30T17:41:19"/>
    <d v="2024-12-10T00:00:00"/>
    <d v="1899-12-30T12:33:00"/>
    <d v="2024-12-10T00:00:00"/>
    <d v="1899-12-30T17:41:38"/>
    <x v="126"/>
    <s v="FSANTACREU"/>
    <s v="1324082504"/>
    <s v="EXW"/>
    <d v="1899-12-30T10:16:57"/>
    <d v="1899-12-30T05:08:38"/>
    <d v="1899-12-30T05:08:19"/>
    <s v="Ensacado"/>
    <s v="E002"/>
    <x v="1"/>
    <d v="1899-12-30T00:00:19"/>
    <d v="1899-12-30T05:08:38"/>
    <n v="17"/>
    <x v="6"/>
    <x v="4"/>
    <x v="2"/>
    <n v="1"/>
    <n v="0"/>
    <s v="KO"/>
    <s v="Ensacado"/>
    <x v="0"/>
    <n v="1"/>
    <s v="PUNTOS NORTE"/>
    <s v="A"/>
    <d v="1899-12-30T05:08:19"/>
    <d v="1899-12-30T04:10:19"/>
    <s v="KO"/>
    <m/>
    <m/>
    <d v="1899-12-30T00:00:00"/>
    <d v="1899-12-30T00:00:19"/>
    <n v="3"/>
    <n v="-0.21410879629628998"/>
    <n v="0.31666666667033994"/>
    <n v="17"/>
    <s v="Si"/>
  </r>
  <r>
    <s v="CORE"/>
    <s v=""/>
    <x v="0"/>
    <s v="ER2153BCB"/>
    <s v="E0091KYX"/>
    <d v="2024-12-10T00:00:00"/>
    <m/>
    <s v="2906"/>
    <x v="21"/>
    <s v="PA"/>
    <m/>
    <m/>
    <d v="2024-12-10T00:00:00"/>
    <d v="1899-12-30T17:56:43"/>
    <d v="2024-12-10T00:00:00"/>
    <d v="1899-12-30T11:49:59"/>
    <d v="2024-12-10T00:00:00"/>
    <d v="1899-12-30T17:57:44"/>
    <x v="135"/>
    <s v="FSANTACREU"/>
    <s v="1324082505"/>
    <s v="EXW"/>
    <d v="1899-12-30T12:14:29"/>
    <d v="1899-12-30T06:07:45"/>
    <d v="1899-12-30T06:06:44"/>
    <s v="Ensacado"/>
    <s v="E002"/>
    <x v="1"/>
    <d v="1899-12-30T00:01:01"/>
    <d v="1899-12-30T06:07:45"/>
    <n v="17"/>
    <x v="6"/>
    <x v="4"/>
    <x v="2"/>
    <n v="1"/>
    <n v="0"/>
    <s v="KO"/>
    <s v="Ensacado"/>
    <x v="0"/>
    <n v="1"/>
    <s v="PUNTOS NORTE"/>
    <s v="A"/>
    <d v="1899-12-30T06:06:44"/>
    <d v="1899-12-30T05:08:44"/>
    <s v="KO"/>
    <m/>
    <m/>
    <d v="1899-12-30T00:00:00"/>
    <d v="1899-12-30T00:01:01"/>
    <n v="3"/>
    <n v="-0.25467592592593002"/>
    <n v="1.0166666666688506"/>
    <n v="17"/>
    <s v="Si"/>
  </r>
  <r>
    <s v="CORE"/>
    <s v=""/>
    <x v="0"/>
    <s v="ER2153BCB"/>
    <s v="E0091KYX"/>
    <d v="2024-12-10T00:00:00"/>
    <m/>
    <s v="3320"/>
    <x v="20"/>
    <s v="PA"/>
    <m/>
    <m/>
    <d v="2024-12-10T00:00:00"/>
    <d v="1899-12-30T18:05:11"/>
    <d v="2024-12-10T00:00:00"/>
    <d v="1899-12-30T18:49:59"/>
    <d v="2024-12-10T00:00:00"/>
    <d v="1899-12-30T18:35:15"/>
    <x v="135"/>
    <s v="FSANTACREU"/>
    <s v="1324082506"/>
    <s v="EXW"/>
    <d v="1899-12-30T00:59:32"/>
    <d v="1899-12-30T00:14:44"/>
    <d v="1899-12-30T00:44:48"/>
    <s v="Ensacado"/>
    <s v="E002"/>
    <x v="1"/>
    <d v="1899-12-30T00:30:04"/>
    <n v="-1.0231481481479898E-2"/>
    <n v="18"/>
    <x v="6"/>
    <x v="4"/>
    <x v="2"/>
    <n v="0"/>
    <n v="0"/>
    <s v="OK"/>
    <s v="Ensacado"/>
    <x v="0"/>
    <n v="0"/>
    <s v="PUNTOS NORTE"/>
    <s v="A"/>
    <d v="1899-12-30T00:44:48"/>
    <d v="1899-12-30T00:44:48"/>
    <s v="KO"/>
    <m/>
    <m/>
    <d v="1899-12-30T00:00:00"/>
    <d v="1899-12-30T00:30:04"/>
    <n v="3"/>
    <d v="1899-12-30T00:44:48"/>
    <n v="30.066666666667317"/>
    <n v="18"/>
    <s v="Si"/>
  </r>
  <r>
    <s v="CORE"/>
    <s v=""/>
    <x v="0"/>
    <s v="ER2153BCB"/>
    <s v="E8706HRP"/>
    <d v="2024-12-11T00:00:00"/>
    <m/>
    <s v="2906"/>
    <x v="21"/>
    <s v="PA"/>
    <m/>
    <m/>
    <d v="2024-12-11T00:00:00"/>
    <d v="1899-12-30T09:16:39"/>
    <d v="2024-12-11T00:00:00"/>
    <d v="1899-12-30T18:49:59"/>
    <d v="2024-12-11T00:00:00"/>
    <d v="1899-12-30T09:16:59"/>
    <x v="135"/>
    <s v="FSANTACREU"/>
    <s v="1324082507"/>
    <s v="EXW"/>
    <d v="1899-12-30T19:06:20"/>
    <d v="1899-12-30T09:33:00"/>
    <d v="1899-12-30T09:33:20"/>
    <s v="Ensacado"/>
    <s v="E002"/>
    <x v="1"/>
    <d v="1899-12-30T00:00:20"/>
    <n v="-0.39791666666666997"/>
    <n v="9"/>
    <x v="7"/>
    <x v="4"/>
    <x v="2"/>
    <n v="1"/>
    <n v="0"/>
    <s v="KO"/>
    <s v="Ensacado"/>
    <x v="0"/>
    <n v="1"/>
    <s v="PUNTOS NORTE"/>
    <s v="A"/>
    <d v="1899-12-30T09:33:20"/>
    <d v="1899-12-30T08:35:20"/>
    <s v="KO"/>
    <m/>
    <m/>
    <d v="1899-12-30T00:00:00"/>
    <d v="1899-12-30T00:00:20"/>
    <n v="4"/>
    <d v="1899-12-30T09:33:20"/>
    <n v="0.33333333333120052"/>
    <n v="9"/>
    <s v="Si"/>
  </r>
  <r>
    <s v="CORE"/>
    <s v="2024001532"/>
    <x v="0"/>
    <s v="ER3752BBD"/>
    <s v="E5452JTS"/>
    <d v="2024-12-11T00:00:00"/>
    <m/>
    <s v="3042"/>
    <x v="23"/>
    <s v="S2"/>
    <s v="S2"/>
    <m/>
    <d v="2024-12-11T00:00:00"/>
    <d v="1899-12-30T09:17:23"/>
    <d v="2024-12-11T00:00:00"/>
    <d v="1899-12-30T09:17:38"/>
    <d v="2024-12-11T00:00:00"/>
    <d v="1899-12-30T10:11:43"/>
    <x v="0"/>
    <s v="RFCPI"/>
    <s v="1324082508"/>
    <s v="FBO"/>
    <d v="1899-12-30T00:54:20"/>
    <d v="1899-12-30T00:54:05"/>
    <d v="1899-12-30T00:00:15"/>
    <s v="Granel"/>
    <s v="E001"/>
    <x v="2"/>
    <d v="1899-12-30T00:54:20"/>
    <d v="1899-12-30T00:54:05"/>
    <n v="9"/>
    <x v="7"/>
    <x v="4"/>
    <x v="1"/>
    <n v="0"/>
    <n v="0"/>
    <s v="OK"/>
    <s v="Granel"/>
    <x v="0"/>
    <n v="0"/>
    <s v="PUNTOS NORTE"/>
    <s v="B"/>
    <d v="1899-12-30T00:00:15"/>
    <d v="1899-12-30T00:00:15"/>
    <s v="OK"/>
    <m/>
    <m/>
    <d v="1899-12-30T00:00:00"/>
    <d v="1899-12-30T00:54:20"/>
    <n v="4"/>
    <d v="1899-12-30T00:00:15"/>
    <n v="54.333333333331169"/>
    <n v="10"/>
    <s v="No"/>
  </r>
  <r>
    <s v="CORE"/>
    <s v=""/>
    <x v="0"/>
    <s v="E8591DWJ"/>
    <m/>
    <d v="2024-12-11T00:00:00"/>
    <m/>
    <s v="2906"/>
    <x v="21"/>
    <s v="PA"/>
    <m/>
    <m/>
    <d v="2024-12-11T00:00:00"/>
    <d v="1899-12-30T10:22:59"/>
    <d v="2024-12-11T00:00:00"/>
    <d v="1899-12-30T10:23:22"/>
    <d v="2024-12-11T00:00:00"/>
    <d v="1899-12-30T10:23:35"/>
    <x v="136"/>
    <s v="FSANTACREU"/>
    <s v="1324082509"/>
    <s v="FBO"/>
    <d v="1899-12-30T00:00:36"/>
    <d v="1899-12-30T00:00:13"/>
    <d v="1899-12-30T00:00:23"/>
    <s v="Ensacado"/>
    <s v="E002"/>
    <x v="1"/>
    <d v="1899-12-30T00:00:36"/>
    <d v="1899-12-30T00:00:13"/>
    <n v="10"/>
    <x v="7"/>
    <x v="4"/>
    <x v="2"/>
    <n v="1"/>
    <n v="0"/>
    <s v="KO"/>
    <s v="Ensacado"/>
    <x v="0"/>
    <n v="1"/>
    <s v="PUNTOS NORTE"/>
    <s v="A"/>
    <d v="1899-12-30T00:00:23"/>
    <d v="1899-12-30T00:00:23"/>
    <s v="OK"/>
    <m/>
    <m/>
    <d v="1899-12-30T00:00:00"/>
    <d v="1899-12-30T00:00:36"/>
    <n v="4"/>
    <d v="1899-12-30T00:00:23"/>
    <n v="0.60000000000481002"/>
    <n v="10"/>
    <s v="Si"/>
  </r>
  <r>
    <s v="CORE"/>
    <s v="2024001533"/>
    <x v="0"/>
    <s v="ER3693BCF"/>
    <s v="E0493JHG"/>
    <d v="2024-12-11T00:00:00"/>
    <m/>
    <s v="55"/>
    <x v="19"/>
    <s v="S1"/>
    <s v="S1"/>
    <m/>
    <d v="2024-12-11T00:00:00"/>
    <d v="1899-12-30T10:33:06"/>
    <d v="2024-12-11T00:00:00"/>
    <d v="1899-12-30T10:34:30"/>
    <d v="2024-12-11T00:00:00"/>
    <d v="1899-12-30T10:54:54"/>
    <x v="0"/>
    <s v="RFCPI"/>
    <s v="1324082510"/>
    <s v="FBO"/>
    <d v="1899-12-30T00:21:48"/>
    <d v="1899-12-30T00:20:24"/>
    <d v="1899-12-30T00:01:24"/>
    <s v="Granel"/>
    <s v="E001"/>
    <x v="2"/>
    <d v="1899-12-30T00:21:48"/>
    <d v="1899-12-30T00:20:24"/>
    <n v="10"/>
    <x v="7"/>
    <x v="4"/>
    <x v="1"/>
    <n v="0"/>
    <n v="0"/>
    <s v="OK"/>
    <s v="Granel"/>
    <x v="0"/>
    <n v="0"/>
    <s v="PUNTOS NORTE"/>
    <s v="A"/>
    <d v="1899-12-30T00:01:24"/>
    <d v="1899-12-30T00:01:24"/>
    <s v="OK"/>
    <m/>
    <m/>
    <d v="1899-12-30T00:00:00"/>
    <d v="1899-12-30T00:21:48"/>
    <n v="4"/>
    <d v="1899-12-30T00:01:24"/>
    <n v="21.800000000001567"/>
    <n v="10"/>
    <s v="Si"/>
  </r>
  <r>
    <s v="CORE"/>
    <s v=""/>
    <x v="0"/>
    <s v="ER2153BCB"/>
    <s v="E8706HRP"/>
    <d v="2024-12-11T00:00:00"/>
    <m/>
    <s v="2906"/>
    <x v="21"/>
    <s v="PA"/>
    <m/>
    <m/>
    <d v="2024-12-11T00:00:00"/>
    <d v="1899-12-30T11:08:59"/>
    <d v="2024-12-11T00:00:00"/>
    <d v="1899-12-30T06:49:59"/>
    <d v="2024-12-11T00:00:00"/>
    <d v="1899-12-30T11:09:31"/>
    <x v="135"/>
    <s v="FSANTACREU"/>
    <s v="1324082511"/>
    <s v="EXW"/>
    <d v="1899-12-30T08:38:32"/>
    <d v="1899-12-30T04:19:32"/>
    <d v="1899-12-30T04:19:00"/>
    <s v="Ensacado"/>
    <s v="E002"/>
    <x v="1"/>
    <d v="1899-12-30T00:00:32"/>
    <d v="1899-12-30T04:19:32"/>
    <n v="11"/>
    <x v="7"/>
    <x v="4"/>
    <x v="2"/>
    <n v="1"/>
    <n v="0"/>
    <s v="KO"/>
    <s v="Ensacado"/>
    <x v="0"/>
    <n v="1"/>
    <s v="PUNTOS NORTE"/>
    <s v="A"/>
    <d v="1899-12-30T04:19:00"/>
    <d v="1899-12-30T03:21:00"/>
    <s v="KO"/>
    <m/>
    <m/>
    <d v="1899-12-30T00:00:00"/>
    <d v="1899-12-30T00:00:32"/>
    <n v="4"/>
    <n v="-0.17986111111110997"/>
    <n v="0.53333333333283051"/>
    <n v="11"/>
    <s v="Si"/>
  </r>
  <r>
    <s v="CORE"/>
    <s v="2024001534"/>
    <x v="0"/>
    <s v="ER3752BBD"/>
    <s v="E5452JTS"/>
    <d v="2024-12-11T00:00:00"/>
    <m/>
    <s v="3042"/>
    <x v="23"/>
    <s v="S2"/>
    <s v="S2"/>
    <m/>
    <d v="2024-12-11T00:00:00"/>
    <d v="1899-12-30T11:56:53"/>
    <d v="2024-12-11T00:00:00"/>
    <d v="1899-12-30T12:08:22"/>
    <d v="2024-12-11T00:00:00"/>
    <d v="1899-12-30T12:29:27"/>
    <x v="0"/>
    <s v="RFCPI"/>
    <s v="1324082512"/>
    <s v="FBO"/>
    <d v="1899-12-30T00:32:34"/>
    <d v="1899-12-30T00:21:05"/>
    <d v="1899-12-30T00:11:29"/>
    <s v="Granel"/>
    <s v="E001"/>
    <x v="2"/>
    <d v="1899-12-30T00:32:34"/>
    <d v="1899-12-30T00:21:05"/>
    <n v="11"/>
    <x v="7"/>
    <x v="4"/>
    <x v="1"/>
    <n v="0"/>
    <n v="0"/>
    <s v="OK"/>
    <s v="Granel"/>
    <x v="0"/>
    <n v="0"/>
    <s v="PUNTOS NORTE"/>
    <s v="A"/>
    <d v="1899-12-30T00:11:29"/>
    <d v="1899-12-30T00:11:29"/>
    <s v="OK"/>
    <m/>
    <m/>
    <d v="1899-12-30T00:00:00"/>
    <d v="1899-12-30T00:32:34"/>
    <n v="4"/>
    <d v="1899-12-30T00:11:29"/>
    <n v="32.566666666665547"/>
    <n v="12"/>
    <s v="Si"/>
  </r>
  <r>
    <s v="CORE"/>
    <s v="2024001535"/>
    <x v="0"/>
    <s v="ER3693BCF"/>
    <s v="E0493JHG"/>
    <d v="2024-12-11T00:00:00"/>
    <m/>
    <s v="55"/>
    <x v="19"/>
    <s v="S1"/>
    <s v="S1"/>
    <m/>
    <d v="2024-12-11T00:00:00"/>
    <d v="1899-12-30T12:29:41"/>
    <d v="2024-12-11T00:00:00"/>
    <d v="1899-12-30T12:29:27"/>
    <d v="2024-12-11T00:00:00"/>
    <d v="1899-12-30T12:47:23"/>
    <x v="0"/>
    <s v="RFCPI"/>
    <s v="1324082513"/>
    <s v="FBO"/>
    <d v="1899-12-30T00:18:10"/>
    <d v="1899-12-30T00:17:56"/>
    <d v="1899-12-30T00:00:14"/>
    <s v="Granel"/>
    <s v="E001"/>
    <x v="2"/>
    <d v="1899-12-30T00:17:42"/>
    <d v="1899-12-30T00:17:56"/>
    <n v="12"/>
    <x v="7"/>
    <x v="4"/>
    <x v="1"/>
    <n v="0"/>
    <n v="0"/>
    <s v="OK"/>
    <s v="Granel"/>
    <x v="0"/>
    <n v="0"/>
    <s v="PUNTOS NORTE"/>
    <s v="A"/>
    <d v="1899-12-30T00:00:14"/>
    <d v="1899-12-30T00:00:14"/>
    <s v="OK"/>
    <m/>
    <m/>
    <d v="1899-12-30T00:00:00"/>
    <d v="1899-12-30T00:17:42"/>
    <n v="4"/>
    <n v="-1.6203703703998595E-4"/>
    <n v="17.699999999990457"/>
    <n v="12"/>
    <s v="Si"/>
  </r>
  <r>
    <s v="CORE"/>
    <s v="2024001536"/>
    <x v="0"/>
    <s v="ER3752BBD"/>
    <s v="E5452JTS"/>
    <d v="2024-12-11T00:00:00"/>
    <m/>
    <s v="55"/>
    <x v="19"/>
    <s v="S1"/>
    <s v="S1"/>
    <m/>
    <d v="2024-12-11T00:00:00"/>
    <d v="1899-12-30T13:57:08"/>
    <d v="2024-12-11T00:00:00"/>
    <d v="1899-12-30T14:59:50"/>
    <d v="2024-12-11T00:00:00"/>
    <d v="1899-12-30T15:20:06"/>
    <x v="0"/>
    <s v="RFCPI"/>
    <s v="1324082514"/>
    <s v="FBO"/>
    <d v="1899-12-30T01:22:58"/>
    <d v="1899-12-30T00:20:16"/>
    <d v="1899-12-30T01:02:42"/>
    <s v="Granel"/>
    <s v="E001"/>
    <x v="2"/>
    <d v="1899-12-30T01:22:58"/>
    <d v="1899-12-30T00:20:16"/>
    <n v="13"/>
    <x v="7"/>
    <x v="4"/>
    <x v="1"/>
    <n v="0"/>
    <n v="0"/>
    <s v="OK"/>
    <s v="Granel"/>
    <x v="0"/>
    <n v="0"/>
    <s v="PUNTOS NORTE"/>
    <s v="B"/>
    <d v="1899-12-30T01:02:42"/>
    <d v="1899-12-30T00:04:42"/>
    <s v="OK"/>
    <m/>
    <m/>
    <d v="1899-12-30T00:00:00"/>
    <d v="1899-12-30T01:22:58"/>
    <n v="4"/>
    <d v="1899-12-30T01:02:42"/>
    <n v="82.966666666665517"/>
    <n v="15"/>
    <s v="No"/>
  </r>
  <r>
    <s v="CORE"/>
    <s v=""/>
    <x v="0"/>
    <s v="ER2153BCB"/>
    <s v="E8706HRP"/>
    <d v="2024-12-11T00:00:00"/>
    <m/>
    <s v="2906"/>
    <x v="21"/>
    <s v="PA"/>
    <m/>
    <m/>
    <d v="2024-12-11T00:00:00"/>
    <d v="1899-12-30T15:38:12"/>
    <d v="2024-12-11T00:00:00"/>
    <d v="1899-12-30T18:49:59"/>
    <d v="2024-12-11T00:00:00"/>
    <d v="1899-12-30T15:38:32"/>
    <x v="135"/>
    <s v="FSANTACREU"/>
    <s v="1324082515"/>
    <s v="EXW"/>
    <d v="1899-12-30T06:23:14"/>
    <d v="1899-12-30T03:11:27"/>
    <d v="1899-12-30T03:11:47"/>
    <s v="Ensacado"/>
    <s v="E002"/>
    <x v="1"/>
    <d v="1899-12-30T00:00:20"/>
    <n v="-0.13295138888888991"/>
    <n v="15"/>
    <x v="7"/>
    <x v="4"/>
    <x v="2"/>
    <n v="1"/>
    <n v="0"/>
    <s v="KO"/>
    <s v="Ensacado"/>
    <x v="0"/>
    <n v="1"/>
    <s v="PUNTOS NORTE"/>
    <s v="A"/>
    <d v="1899-12-30T03:11:47"/>
    <d v="1899-12-30T02:13:47"/>
    <s v="KO"/>
    <m/>
    <m/>
    <d v="1899-12-30T00:00:00"/>
    <d v="1899-12-30T00:00:20"/>
    <n v="4"/>
    <d v="1899-12-30T03:11:47"/>
    <n v="0.33333333333120052"/>
    <n v="15"/>
    <s v="Si"/>
  </r>
  <r>
    <s v="CORE"/>
    <s v=""/>
    <x v="0"/>
    <s v="E2460BGN"/>
    <m/>
    <d v="2024-12-11T00:00:00"/>
    <m/>
    <s v="2906"/>
    <x v="21"/>
    <s v="PA"/>
    <m/>
    <m/>
    <d v="2024-12-11T00:00:00"/>
    <d v="1899-12-30T15:59:18"/>
    <d v="2024-12-11T00:00:00"/>
    <d v="1899-12-30T15:49:59"/>
    <d v="2024-12-11T00:00:00"/>
    <d v="1899-12-30T16:01:15"/>
    <x v="135"/>
    <s v="FSANTACREU"/>
    <s v="1324082516"/>
    <s v="EXW"/>
    <d v="1899-12-30T00:20:35"/>
    <d v="1899-12-30T00:11:16"/>
    <d v="1899-12-30T00:09:19"/>
    <s v="Ensacado"/>
    <s v="E002"/>
    <x v="1"/>
    <d v="1899-12-30T00:01:57"/>
    <d v="1899-12-30T00:11:16"/>
    <n v="15"/>
    <x v="7"/>
    <x v="4"/>
    <x v="2"/>
    <n v="1"/>
    <n v="0"/>
    <s v="KO"/>
    <s v="Ensacado"/>
    <x v="0"/>
    <n v="1"/>
    <s v="PUNTOS NORTE"/>
    <s v="A"/>
    <d v="1899-12-30T00:09:19"/>
    <d v="1899-12-30T00:09:19"/>
    <s v="KO"/>
    <m/>
    <m/>
    <d v="1899-12-30T00:00:00"/>
    <d v="1899-12-30T00:01:57"/>
    <n v="4"/>
    <n v="-6.4699074074100471E-3"/>
    <n v="1.9499999999903928"/>
    <n v="16"/>
    <s v="Si"/>
  </r>
  <r>
    <s v="CORE"/>
    <s v=""/>
    <x v="0"/>
    <s v="EOR4759P"/>
    <m/>
    <d v="2024-12-11T00:00:00"/>
    <m/>
    <s v="2906"/>
    <x v="21"/>
    <s v="PA"/>
    <m/>
    <m/>
    <d v="2024-12-11T00:00:00"/>
    <d v="1899-12-30T17:17:05"/>
    <d v="2024-12-11T00:00:00"/>
    <d v="1899-12-30T17:17:52"/>
    <d v="2024-12-11T00:00:00"/>
    <d v="1899-12-30T17:18:16"/>
    <x v="137"/>
    <s v="FSANTACREU"/>
    <s v="1324082517"/>
    <s v="EXW"/>
    <d v="1899-12-30T00:01:11"/>
    <d v="1899-12-30T00:00:24"/>
    <d v="1899-12-30T00:00:47"/>
    <s v="Ensacado"/>
    <s v="E002"/>
    <x v="1"/>
    <d v="1899-12-30T00:01:11"/>
    <d v="1899-12-30T00:00:24"/>
    <n v="17"/>
    <x v="7"/>
    <x v="4"/>
    <x v="2"/>
    <n v="1"/>
    <n v="0"/>
    <s v="KO"/>
    <s v="Ensacado"/>
    <x v="0"/>
    <n v="1"/>
    <s v="PUNTOS NORTE"/>
    <s v="A"/>
    <d v="1899-12-30T00:00:47"/>
    <d v="1899-12-30T00:00:47"/>
    <s v="OK"/>
    <m/>
    <m/>
    <d v="1899-12-30T00:00:00"/>
    <d v="1899-12-30T00:01:11"/>
    <n v="4"/>
    <d v="1899-12-30T00:00:47"/>
    <n v="1.183333333334371"/>
    <n v="17"/>
    <s v="Si"/>
  </r>
  <r>
    <s v="CORE"/>
    <s v=""/>
    <x v="0"/>
    <s v="E7780CDH"/>
    <m/>
    <d v="2024-12-11T00:00:00"/>
    <m/>
    <s v="2906"/>
    <x v="21"/>
    <s v="PA"/>
    <m/>
    <m/>
    <d v="2024-12-11T00:00:00"/>
    <d v="1899-12-30T17:52:27"/>
    <d v="2024-12-11T00:00:00"/>
    <d v="1899-12-30T17:52:37"/>
    <d v="2024-12-11T00:00:00"/>
    <d v="1899-12-30T17:53:00"/>
    <x v="138"/>
    <s v="FSANTACREU"/>
    <s v="1324082518"/>
    <s v="EXW"/>
    <d v="1899-12-30T00:00:33"/>
    <d v="1899-12-30T00:00:23"/>
    <d v="1899-12-30T00:00:10"/>
    <s v="Ensacado"/>
    <s v="E002"/>
    <x v="1"/>
    <d v="1899-12-30T00:00:33"/>
    <d v="1899-12-30T00:00:23"/>
    <n v="17"/>
    <x v="7"/>
    <x v="4"/>
    <x v="2"/>
    <n v="1"/>
    <n v="0"/>
    <s v="KO"/>
    <s v="Ensacado"/>
    <x v="0"/>
    <n v="1"/>
    <s v="PUNTOS NORTE"/>
    <s v="A"/>
    <d v="1899-12-30T00:00:10"/>
    <d v="1899-12-30T00:00:10"/>
    <s v="OK"/>
    <m/>
    <m/>
    <d v="1899-12-30T00:00:00"/>
    <d v="1899-12-30T00:00:33"/>
    <n v="4"/>
    <d v="1899-12-30T00:00:10"/>
    <n v="0.55000000000807958"/>
    <n v="17"/>
    <s v="Si"/>
  </r>
  <r>
    <s v="CORE"/>
    <s v=""/>
    <x v="0"/>
    <s v="E2460BGN"/>
    <m/>
    <d v="2024-12-11T00:00:00"/>
    <m/>
    <s v="2906"/>
    <x v="21"/>
    <s v="PA"/>
    <m/>
    <m/>
    <d v="2024-12-11T00:00:00"/>
    <d v="1899-12-30T15:59:18"/>
    <d v="2024-12-11T00:00:00"/>
    <d v="1899-12-30T15:49:59"/>
    <d v="2024-12-11T00:00:00"/>
    <d v="1899-12-30T16:01:15"/>
    <x v="126"/>
    <s v="FSANTACREU"/>
    <s v="1324082519"/>
    <s v="EXW"/>
    <d v="1899-12-30T00:20:35"/>
    <d v="1899-12-30T00:11:16"/>
    <d v="1899-12-30T00:09:19"/>
    <s v="Ensacado"/>
    <s v="E002"/>
    <x v="1"/>
    <d v="1899-12-30T00:01:57"/>
    <d v="1899-12-30T00:11:16"/>
    <n v="15"/>
    <x v="7"/>
    <x v="4"/>
    <x v="2"/>
    <n v="1"/>
    <n v="0"/>
    <s v="KO"/>
    <s v="Ensacado"/>
    <x v="0"/>
    <n v="1"/>
    <s v="PUNTOS NORTE"/>
    <s v="A"/>
    <d v="1899-12-30T00:09:19"/>
    <d v="1899-12-30T00:09:19"/>
    <s v="KO"/>
    <m/>
    <m/>
    <d v="1899-12-30T00:00:00"/>
    <d v="1899-12-30T00:01:57"/>
    <n v="4"/>
    <n v="-6.4699074074100471E-3"/>
    <n v="1.9499999999903928"/>
    <n v="16"/>
    <s v="Si"/>
  </r>
  <r>
    <s v="CORE"/>
    <s v="2024001538"/>
    <x v="0"/>
    <s v="ER3752BBD"/>
    <s v="E5452JTS"/>
    <d v="2024-12-11T00:00:00"/>
    <m/>
    <s v="55"/>
    <x v="19"/>
    <s v="S1"/>
    <s v="S1"/>
    <m/>
    <d v="2024-12-11T00:00:00"/>
    <d v="1899-12-30T16:46:56"/>
    <d v="2024-12-11T00:00:00"/>
    <d v="1899-12-30T18:12:34"/>
    <d v="2024-12-11T00:00:00"/>
    <d v="1899-12-30T18:28:45"/>
    <x v="0"/>
    <s v="RFCPI"/>
    <s v="1324082520"/>
    <s v="FBO"/>
    <d v="1899-12-30T01:41:49"/>
    <d v="1899-12-30T00:16:11"/>
    <d v="1899-12-30T01:25:38"/>
    <s v="Granel"/>
    <s v="E001"/>
    <x v="2"/>
    <d v="1899-12-30T01:41:49"/>
    <d v="1899-12-30T00:16:11"/>
    <n v="16"/>
    <x v="7"/>
    <x v="4"/>
    <x v="1"/>
    <n v="0"/>
    <n v="0"/>
    <s v="OK"/>
    <s v="Granel"/>
    <x v="0"/>
    <n v="0"/>
    <s v="PUNTOS NORTE"/>
    <s v="C"/>
    <d v="1899-12-30T01:25:38"/>
    <d v="1899-12-30T00:27:38"/>
    <s v="OK"/>
    <m/>
    <m/>
    <d v="1899-12-30T00:00:00"/>
    <d v="1899-12-30T01:41:49"/>
    <n v="4"/>
    <d v="1899-12-30T01:25:38"/>
    <n v="101.81666666666878"/>
    <n v="18"/>
    <s v="No"/>
  </r>
  <r>
    <s v="CORE"/>
    <s v=""/>
    <x v="0"/>
    <s v="ER2153BCB"/>
    <s v="E0091KYX"/>
    <d v="2024-12-11T00:00:00"/>
    <m/>
    <s v="2906"/>
    <x v="21"/>
    <s v="PA"/>
    <m/>
    <m/>
    <d v="2024-12-11T00:00:00"/>
    <d v="1899-12-30T19:10:11"/>
    <d v="2024-12-11T00:00:00"/>
    <d v="1899-12-30T15:49:59"/>
    <d v="2024-12-11T00:00:00"/>
    <d v="1899-12-30T19:18:47"/>
    <x v="135"/>
    <s v="FSANTACREU"/>
    <s v="1324082521"/>
    <s v="EXW"/>
    <d v="1899-12-30T06:49:00"/>
    <d v="1899-12-30T03:28:48"/>
    <d v="1899-12-30T03:20:12"/>
    <s v="Ensacado"/>
    <s v="E002"/>
    <x v="1"/>
    <d v="1899-12-30T00:08:36"/>
    <d v="1899-12-30T03:28:48"/>
    <n v="19"/>
    <x v="7"/>
    <x v="4"/>
    <x v="2"/>
    <n v="1"/>
    <n v="0"/>
    <s v="KO"/>
    <s v="Ensacado"/>
    <x v="0"/>
    <n v="1"/>
    <s v="PUNTOS NORTE"/>
    <s v="A"/>
    <d v="1899-12-30T03:20:12"/>
    <d v="1899-12-30T02:22:12"/>
    <s v="KO"/>
    <m/>
    <m/>
    <d v="1899-12-30T00:00:00"/>
    <d v="1899-12-30T00:08:36"/>
    <n v="4"/>
    <n v="-0.13902777777778008"/>
    <n v="8.5999999999967081"/>
    <n v="19"/>
    <s v="Si"/>
  </r>
  <r>
    <s v="CORE"/>
    <s v=""/>
    <x v="0"/>
    <s v="ER2153BCB"/>
    <s v="E0091KYX"/>
    <d v="2024-12-11T00:00:00"/>
    <m/>
    <s v="2906"/>
    <x v="21"/>
    <s v="PA"/>
    <m/>
    <m/>
    <d v="2024-12-11T00:00:00"/>
    <d v="1899-12-30T19:19:37"/>
    <d v="2024-12-11T00:00:00"/>
    <d v="1899-12-30T06:49:59"/>
    <d v="2024-12-11T00:00:00"/>
    <d v="1899-12-30T19:19:59"/>
    <x v="135"/>
    <s v="FSANTACREU"/>
    <s v="1324082522"/>
    <s v="EXW"/>
    <d v="1899-12-31T00:59:38"/>
    <d v="1899-12-30T12:30:00"/>
    <d v="1899-12-30T12:29:38"/>
    <s v="Ensacado"/>
    <s v="E002"/>
    <x v="1"/>
    <d v="1899-12-30T00:00:22"/>
    <d v="1899-12-30T12:30:00"/>
    <n v="19"/>
    <x v="7"/>
    <x v="4"/>
    <x v="2"/>
    <n v="1"/>
    <n v="0"/>
    <s v="KO"/>
    <s v="Ensacado"/>
    <x v="0"/>
    <n v="1"/>
    <s v="PUNTOS NORTE"/>
    <s v="A"/>
    <d v="1899-12-30T12:29:38"/>
    <d v="1899-12-30T11:31:38"/>
    <s v="KO"/>
    <m/>
    <m/>
    <d v="1899-12-30T00:00:00"/>
    <d v="1899-12-30T00:00:22"/>
    <n v="4"/>
    <n v="-0.52057870370369996"/>
    <n v="0.36666666666715031"/>
    <n v="19"/>
    <s v="Si"/>
  </r>
  <r>
    <s v="CORE"/>
    <s v="2024001537"/>
    <x v="0"/>
    <s v="ER3693BCF"/>
    <s v="E0493JHG"/>
    <d v="2024-12-12T00:00:00"/>
    <m/>
    <s v="3042"/>
    <x v="23"/>
    <s v="S2"/>
    <s v="S2"/>
    <m/>
    <d v="2024-12-11T00:00:00"/>
    <d v="1899-12-30T15:08:58"/>
    <d v="2024-12-12T00:00:00"/>
    <d v="1899-12-30T08:24:11"/>
    <d v="2024-12-12T00:00:00"/>
    <d v="1899-12-30T09:47:31"/>
    <x v="0"/>
    <s v="RFCPI"/>
    <s v="1324082523"/>
    <s v="FBO"/>
    <d v="1899-12-30T10:38:33"/>
    <d v="1899-12-30T01:23:20"/>
    <d v="1899-12-30T09:15:13"/>
    <s v="Granel"/>
    <s v="E001"/>
    <x v="2"/>
    <d v="1899-12-30T18:38:32"/>
    <d v="1899-12-30T01:23:20"/>
    <n v="15"/>
    <x v="8"/>
    <x v="4"/>
    <x v="1"/>
    <n v="0"/>
    <n v="1"/>
    <s v="KO"/>
    <s v="Granel"/>
    <x v="0"/>
    <n v="1"/>
    <s v="PUNTOS NORTE"/>
    <s v="C"/>
    <d v="1899-12-30T09:15:13"/>
    <d v="1899-12-30T08:17:13"/>
    <s v="OK"/>
    <m/>
    <m/>
    <d v="1899-12-30T00:00:00"/>
    <d v="1899-12-30T18:38:32"/>
    <n v="5"/>
    <n v="-0.28109953703703999"/>
    <n v="1118.5333333333426"/>
    <n v="9"/>
    <s v="No"/>
  </r>
  <r>
    <s v="CORE"/>
    <s v=""/>
    <x v="0"/>
    <s v="EOR8285P"/>
    <m/>
    <d v="2024-12-12T00:00:00"/>
    <m/>
    <s v="2906"/>
    <x v="21"/>
    <s v="PA"/>
    <m/>
    <m/>
    <d v="2024-12-12T00:00:00"/>
    <d v="1899-12-30T10:13:18"/>
    <d v="2024-12-12T00:00:00"/>
    <d v="1899-12-30T10:31:39"/>
    <d v="2024-12-12T00:00:00"/>
    <d v="1899-12-30T10:31:49"/>
    <x v="127"/>
    <s v="IVAZQUEZT"/>
    <s v="1324082524"/>
    <s v="FBO"/>
    <d v="1899-12-30T00:18:31"/>
    <d v="1899-12-30T00:00:10"/>
    <d v="1899-12-30T00:18:21"/>
    <s v="Ensacado"/>
    <s v="E002"/>
    <x v="1"/>
    <d v="1899-12-30T00:18:31"/>
    <d v="1899-12-30T00:00:10"/>
    <n v="10"/>
    <x v="8"/>
    <x v="4"/>
    <x v="2"/>
    <n v="0"/>
    <n v="0"/>
    <s v="OK"/>
    <s v="Ensacado"/>
    <x v="0"/>
    <n v="0"/>
    <s v="PUNTOS NORTE"/>
    <s v="A"/>
    <d v="1899-12-30T00:18:21"/>
    <d v="1899-12-30T00:18:21"/>
    <s v="OK"/>
    <m/>
    <m/>
    <d v="1899-12-30T00:00:00"/>
    <d v="1899-12-30T00:18:31"/>
    <n v="5"/>
    <d v="1899-12-30T00:18:21"/>
    <n v="18.516666666657596"/>
    <n v="10"/>
    <s v="Si"/>
  </r>
  <r>
    <s v="CORE"/>
    <s v="2024001539"/>
    <x v="0"/>
    <s v="ER3693BCF"/>
    <s v="E0493JHG"/>
    <d v="2024-12-12T00:00:00"/>
    <m/>
    <s v="3042"/>
    <x v="23"/>
    <s v="S2"/>
    <s v="S2"/>
    <m/>
    <d v="2024-12-12T00:00:00"/>
    <d v="1899-12-30T11:01:13"/>
    <d v="2024-12-12T00:00:00"/>
    <d v="1899-12-30T11:07:02"/>
    <d v="2024-12-12T00:00:00"/>
    <d v="1899-12-30T11:30:24"/>
    <x v="0"/>
    <s v="RFCPI"/>
    <s v="1324082525"/>
    <s v="FBO"/>
    <d v="1899-12-30T00:29:11"/>
    <d v="1899-12-30T00:23:22"/>
    <d v="1899-12-30T00:05:49"/>
    <s v="Granel"/>
    <s v="E001"/>
    <x v="2"/>
    <d v="1899-12-30T00:29:11"/>
    <d v="1899-12-30T00:23:22"/>
    <n v="11"/>
    <x v="8"/>
    <x v="4"/>
    <x v="1"/>
    <n v="0"/>
    <n v="0"/>
    <s v="OK"/>
    <s v="Granel"/>
    <x v="0"/>
    <n v="0"/>
    <s v="PUNTOS NORTE"/>
    <s v="A"/>
    <d v="1899-12-30T00:05:49"/>
    <d v="1899-12-30T00:05:49"/>
    <s v="OK"/>
    <m/>
    <m/>
    <d v="1899-12-30T00:00:00"/>
    <d v="1899-12-30T00:29:11"/>
    <n v="5"/>
    <d v="1899-12-30T00:05:49"/>
    <n v="29.183333333328036"/>
    <n v="11"/>
    <s v="Si"/>
  </r>
  <r>
    <s v="CORE"/>
    <s v=""/>
    <x v="0"/>
    <s v="E6472KCN"/>
    <m/>
    <d v="2024-12-12T00:00:00"/>
    <m/>
    <s v="2906"/>
    <x v="21"/>
    <s v="PA"/>
    <m/>
    <m/>
    <d v="2024-12-12T00:00:00"/>
    <d v="1899-12-30T11:34:19"/>
    <d v="2024-12-12T00:00:00"/>
    <d v="1899-12-30T18:52:01"/>
    <d v="2024-12-12T00:00:00"/>
    <d v="1899-12-30T11:34:50"/>
    <x v="139"/>
    <s v="IVAZQUEZT"/>
    <s v="1324082526"/>
    <s v="EXW"/>
    <d v="1899-12-30T14:34:53"/>
    <d v="1899-12-30T07:17:11"/>
    <d v="1899-12-30T07:17:42"/>
    <s v="Ensacado"/>
    <s v="E002"/>
    <x v="1"/>
    <d v="1899-12-30T00:00:31"/>
    <n v="-0.30359953703704001"/>
    <n v="11"/>
    <x v="8"/>
    <x v="4"/>
    <x v="2"/>
    <n v="1"/>
    <n v="0"/>
    <s v="KO"/>
    <s v="Ensacado"/>
    <x v="0"/>
    <n v="1"/>
    <s v="PUNTOS NORTE"/>
    <s v="A"/>
    <d v="1899-12-30T07:17:42"/>
    <d v="1899-12-30T06:19:42"/>
    <s v="KO"/>
    <m/>
    <m/>
    <d v="1899-12-30T00:00:00"/>
    <d v="1899-12-30T00:00:31"/>
    <n v="5"/>
    <d v="1899-12-30T07:17:42"/>
    <n v="0.51666666667196992"/>
    <n v="11"/>
    <s v="Si"/>
  </r>
  <r>
    <s v="CORE"/>
    <s v=""/>
    <x v="0"/>
    <s v="ER2153BCB"/>
    <s v="E8706HRP"/>
    <d v="2024-12-12T00:00:00"/>
    <m/>
    <s v="2906"/>
    <x v="21"/>
    <s v="PA"/>
    <m/>
    <m/>
    <d v="2024-12-12T00:00:00"/>
    <d v="1899-12-30T11:57:24"/>
    <d v="2024-12-12T00:00:00"/>
    <d v="1899-12-30T06:49:59"/>
    <d v="2024-12-12T00:00:00"/>
    <d v="1899-12-30T11:57:53"/>
    <x v="135"/>
    <s v="IVAZQUEZT"/>
    <s v="1324082527"/>
    <s v="EXW"/>
    <d v="1899-12-30T10:15:19"/>
    <d v="1899-12-30T05:07:54"/>
    <d v="1899-12-30T05:07:25"/>
    <s v="Ensacado"/>
    <s v="E002"/>
    <x v="1"/>
    <d v="1899-12-30T00:00:29"/>
    <d v="1899-12-30T05:07:54"/>
    <n v="11"/>
    <x v="8"/>
    <x v="4"/>
    <x v="2"/>
    <n v="1"/>
    <n v="0"/>
    <s v="KO"/>
    <s v="Ensacado"/>
    <x v="0"/>
    <n v="1"/>
    <s v="PUNTOS NORTE"/>
    <s v="A"/>
    <d v="1899-12-30T05:07:25"/>
    <d v="1899-12-30T04:09:25"/>
    <s v="KO"/>
    <m/>
    <m/>
    <d v="1899-12-30T00:00:00"/>
    <d v="1899-12-30T00:00:29"/>
    <n v="5"/>
    <n v="-0.21348379629629"/>
    <n v="0.48333333333602013"/>
    <n v="11"/>
    <s v="Si"/>
  </r>
  <r>
    <s v="CORE"/>
    <s v="2024001540"/>
    <x v="0"/>
    <s v="ER3693BCF"/>
    <s v="E0493JHG"/>
    <d v="2024-12-12T00:00:00"/>
    <m/>
    <s v="55"/>
    <x v="19"/>
    <s v="S1"/>
    <s v="S1"/>
    <m/>
    <d v="2024-12-12T00:00:00"/>
    <d v="1899-12-30T12:41:29"/>
    <d v="2024-12-12T00:00:00"/>
    <d v="1899-12-30T12:43:11"/>
    <d v="2024-12-12T00:00:00"/>
    <d v="1899-12-30T13:06:31"/>
    <x v="0"/>
    <s v="RFCPI"/>
    <s v="1324082528"/>
    <s v="FBO"/>
    <d v="1899-12-30T00:25:02"/>
    <d v="1899-12-30T00:23:20"/>
    <d v="1899-12-30T00:01:42"/>
    <s v="Granel"/>
    <s v="E001"/>
    <x v="2"/>
    <d v="1899-12-30T00:25:02"/>
    <d v="1899-12-30T00:23:20"/>
    <n v="12"/>
    <x v="8"/>
    <x v="4"/>
    <x v="1"/>
    <n v="0"/>
    <n v="0"/>
    <s v="OK"/>
    <s v="Granel"/>
    <x v="0"/>
    <n v="0"/>
    <s v="PUNTOS NORTE"/>
    <s v="A"/>
    <d v="1899-12-30T00:01:42"/>
    <d v="1899-12-30T00:01:42"/>
    <s v="OK"/>
    <m/>
    <m/>
    <d v="1899-12-30T00:00:00"/>
    <d v="1899-12-30T00:25:02"/>
    <n v="5"/>
    <d v="1899-12-30T00:01:42"/>
    <n v="25.033333333334422"/>
    <n v="13"/>
    <s v="Si"/>
  </r>
  <r>
    <s v="CORE"/>
    <s v=""/>
    <x v="0"/>
    <s v="E0399CZY"/>
    <m/>
    <d v="2024-12-12T00:00:00"/>
    <m/>
    <s v="2906"/>
    <x v="21"/>
    <s v="PA"/>
    <m/>
    <m/>
    <d v="2024-12-12T00:00:00"/>
    <d v="1899-12-30T15:42:40"/>
    <d v="2024-12-12T00:00:00"/>
    <d v="1899-12-30T19:09:00"/>
    <d v="2024-12-12T00:00:00"/>
    <d v="1899-12-30T15:43:13"/>
    <x v="134"/>
    <s v="FSANTACREU"/>
    <s v="1324082529"/>
    <s v="EXW"/>
    <d v="1899-12-30T06:52:07"/>
    <d v="1899-12-30T03:25:47"/>
    <d v="1899-12-30T03:26:20"/>
    <s v="Ensacado"/>
    <s v="E002"/>
    <x v="1"/>
    <d v="1899-12-30T00:00:33"/>
    <n v="-0.14290509259260009"/>
    <n v="15"/>
    <x v="8"/>
    <x v="4"/>
    <x v="2"/>
    <n v="1"/>
    <n v="0"/>
    <s v="KO"/>
    <s v="Ensacado"/>
    <x v="0"/>
    <n v="1"/>
    <s v="PUNTOS NORTE"/>
    <s v="A"/>
    <d v="1899-12-30T03:26:20"/>
    <d v="1899-12-30T02:28:20"/>
    <s v="KO"/>
    <m/>
    <m/>
    <d v="1899-12-30T00:00:00"/>
    <d v="1899-12-30T00:00:33"/>
    <n v="5"/>
    <d v="1899-12-30T03:26:20"/>
    <n v="0.54999999999353122"/>
    <n v="15"/>
    <s v="Si"/>
  </r>
  <r>
    <s v="CORE"/>
    <s v="2024001541"/>
    <x v="0"/>
    <s v="ER3693BCF"/>
    <s v="E0493JHG"/>
    <d v="2024-12-12T00:00:00"/>
    <m/>
    <s v="55"/>
    <x v="19"/>
    <s v="S1"/>
    <s v="S1"/>
    <m/>
    <d v="2024-12-12T00:00:00"/>
    <d v="1899-12-30T16:12:07"/>
    <d v="2024-12-12T00:00:00"/>
    <d v="1899-12-30T17:22:38"/>
    <d v="2024-12-12T00:00:00"/>
    <d v="1899-12-30T17:40:52"/>
    <x v="0"/>
    <s v="RFCPI"/>
    <s v="1324082530"/>
    <s v="FBO"/>
    <d v="1899-12-30T01:28:45"/>
    <d v="1899-12-30T00:18:14"/>
    <d v="1899-12-30T01:10:31"/>
    <s v="Granel"/>
    <s v="E001"/>
    <x v="2"/>
    <d v="1899-12-30T01:28:45"/>
    <d v="1899-12-30T00:18:14"/>
    <n v="16"/>
    <x v="8"/>
    <x v="4"/>
    <x v="1"/>
    <n v="0"/>
    <n v="0"/>
    <s v="OK"/>
    <s v="Granel"/>
    <x v="0"/>
    <n v="0"/>
    <s v="PUNTOS NORTE"/>
    <s v="B"/>
    <d v="1899-12-30T01:10:31"/>
    <d v="1899-12-30T00:12:31"/>
    <s v="OK"/>
    <m/>
    <m/>
    <d v="1899-12-30T00:00:00"/>
    <d v="1899-12-30T01:28:45"/>
    <n v="5"/>
    <d v="1899-12-30T01:10:31"/>
    <n v="88.749999999993562"/>
    <n v="17"/>
    <s v="No"/>
  </r>
  <r>
    <s v="CORE"/>
    <s v="2024001542"/>
    <x v="0"/>
    <s v="ER3752BBD"/>
    <s v="E5452JTS"/>
    <d v="2024-12-13T00:00:00"/>
    <m/>
    <s v="3042"/>
    <x v="23"/>
    <s v="S2"/>
    <s v="S2"/>
    <m/>
    <d v="2024-12-12T00:00:00"/>
    <d v="1899-12-30T17:08:24"/>
    <d v="2024-12-13T00:00:00"/>
    <d v="1899-12-30T08:20:37"/>
    <d v="2024-12-13T00:00:00"/>
    <d v="1899-12-30T08:42:34"/>
    <x v="0"/>
    <s v="RFCPI"/>
    <s v="1324082531"/>
    <s v="FBO"/>
    <d v="1899-12-30T07:34:10"/>
    <d v="1899-12-30T00:21:57"/>
    <d v="1899-12-30T07:12:13"/>
    <s v="Granel"/>
    <s v="E001"/>
    <x v="2"/>
    <d v="1899-12-30T15:34:09"/>
    <d v="1899-12-30T00:21:57"/>
    <n v="17"/>
    <x v="9"/>
    <x v="4"/>
    <x v="1"/>
    <n v="0"/>
    <n v="1"/>
    <s v="KO"/>
    <s v="Granel"/>
    <x v="0"/>
    <n v="1"/>
    <s v="PUNTOS NORTE"/>
    <s v="C"/>
    <d v="1899-12-30T07:12:13"/>
    <d v="1899-12-30T06:14:13"/>
    <s v="OK"/>
    <m/>
    <m/>
    <d v="1899-12-30T00:00:00"/>
    <d v="1899-12-30T15:34:09"/>
    <n v="6"/>
    <n v="-0.36651620370370996"/>
    <n v="934.14999999999714"/>
    <n v="8"/>
    <s v="No"/>
  </r>
  <r>
    <s v="CORE"/>
    <s v="2024001543"/>
    <x v="0"/>
    <s v="ER3693BCF"/>
    <s v="E0493JHG"/>
    <d v="2024-12-13T00:00:00"/>
    <m/>
    <s v="55"/>
    <x v="19"/>
    <s v="S1"/>
    <s v="S1"/>
    <m/>
    <d v="2024-12-13T00:00:00"/>
    <d v="1899-12-30T10:04:57"/>
    <d v="2024-12-13T00:00:00"/>
    <d v="1899-12-30T10:13:02"/>
    <d v="2024-12-13T00:00:00"/>
    <d v="1899-12-30T10:29:54"/>
    <x v="0"/>
    <s v="RFCPI"/>
    <s v="1324082532"/>
    <s v="FBO"/>
    <d v="1899-12-30T00:24:57"/>
    <d v="1899-12-30T00:16:52"/>
    <d v="1899-12-30T00:08:05"/>
    <s v="Granel"/>
    <s v="E001"/>
    <x v="2"/>
    <d v="1899-12-30T00:24:57"/>
    <d v="1899-12-30T00:16:52"/>
    <n v="10"/>
    <x v="9"/>
    <x v="4"/>
    <x v="1"/>
    <n v="0"/>
    <n v="0"/>
    <s v="OK"/>
    <s v="Granel"/>
    <x v="0"/>
    <n v="0"/>
    <s v="PUNTOS NORTE"/>
    <s v="A"/>
    <d v="1899-12-30T00:08:05"/>
    <d v="1899-12-30T00:08:05"/>
    <s v="OK"/>
    <m/>
    <m/>
    <d v="1899-12-30T00:00:00"/>
    <d v="1899-12-30T00:24:57"/>
    <n v="6"/>
    <d v="1899-12-30T00:08:05"/>
    <n v="24.95000000000158"/>
    <n v="10"/>
    <s v="Si"/>
  </r>
  <r>
    <s v="CORE"/>
    <s v=""/>
    <x v="0"/>
    <s v="E0030GDS"/>
    <m/>
    <d v="2024-12-13T00:00:00"/>
    <m/>
    <s v="2906"/>
    <x v="21"/>
    <s v="PA"/>
    <m/>
    <m/>
    <d v="2024-12-13T00:00:00"/>
    <d v="1899-12-30T12:06:48"/>
    <d v="2024-12-13T00:00:00"/>
    <d v="1899-12-30T12:14:47"/>
    <d v="2024-12-13T00:00:00"/>
    <d v="1899-12-30T12:15:35"/>
    <x v="128"/>
    <s v="FSANTACREU"/>
    <s v="1324082534"/>
    <s v="FBO"/>
    <d v="1899-12-30T00:08:47"/>
    <d v="1899-12-30T00:00:48"/>
    <d v="1899-12-30T00:07:59"/>
    <s v="Ensacado"/>
    <s v="E002"/>
    <x v="1"/>
    <d v="1899-12-30T00:08:47"/>
    <d v="1899-12-30T00:00:48"/>
    <n v="12"/>
    <x v="9"/>
    <x v="4"/>
    <x v="2"/>
    <n v="1"/>
    <n v="0"/>
    <s v="KO"/>
    <s v="Ensacado"/>
    <x v="0"/>
    <n v="1"/>
    <s v="PUNTOS NORTE"/>
    <s v="A"/>
    <d v="1899-12-30T00:07:59"/>
    <d v="1899-12-30T00:07:59"/>
    <s v="OK"/>
    <m/>
    <m/>
    <d v="1899-12-30T00:00:00"/>
    <d v="1899-12-30T00:08:47"/>
    <n v="6"/>
    <d v="1899-12-30T00:07:59"/>
    <n v="8.7833333333376373"/>
    <n v="12"/>
    <s v="Si"/>
  </r>
  <r>
    <s v="CORE"/>
    <s v=""/>
    <x v="0"/>
    <s v="E7982BHM"/>
    <m/>
    <d v="2024-12-13T00:00:00"/>
    <m/>
    <s v="2906"/>
    <x v="21"/>
    <s v="PA"/>
    <m/>
    <m/>
    <d v="2024-12-13T00:00:00"/>
    <d v="1899-12-30T12:17:35"/>
    <d v="2024-12-13T00:00:00"/>
    <d v="1899-12-30T12:18:04"/>
    <d v="2024-12-13T00:00:00"/>
    <d v="1899-12-30T12:18:14"/>
    <x v="137"/>
    <s v="FSANTACREU"/>
    <s v="1324082535"/>
    <s v="FBO"/>
    <d v="1899-12-30T00:00:39"/>
    <d v="1899-12-30T00:00:10"/>
    <d v="1899-12-30T00:00:29"/>
    <s v="Ensacado"/>
    <s v="E002"/>
    <x v="1"/>
    <d v="1899-12-30T00:00:39"/>
    <d v="1899-12-30T00:00:10"/>
    <n v="12"/>
    <x v="9"/>
    <x v="4"/>
    <x v="2"/>
    <n v="1"/>
    <n v="0"/>
    <s v="KO"/>
    <s v="Ensacado"/>
    <x v="0"/>
    <n v="1"/>
    <s v="PUNTOS NORTE"/>
    <s v="A"/>
    <d v="1899-12-30T00:00:29"/>
    <d v="1899-12-30T00:00:29"/>
    <s v="OK"/>
    <m/>
    <m/>
    <d v="1899-12-30T00:00:00"/>
    <d v="1899-12-30T00:00:39"/>
    <n v="6"/>
    <d v="1899-12-30T00:00:29"/>
    <n v="0.65000000000170033"/>
    <n v="12"/>
    <s v="Si"/>
  </r>
  <r>
    <s v="CORE"/>
    <s v="2024001544"/>
    <x v="0"/>
    <s v="ER3752BBD"/>
    <s v="E5452JTS"/>
    <d v="2024-12-13T00:00:00"/>
    <m/>
    <s v="3042"/>
    <x v="23"/>
    <s v="S2"/>
    <s v="S2"/>
    <m/>
    <d v="2024-12-13T00:00:00"/>
    <d v="1899-12-30T10:28:10"/>
    <d v="2024-12-13T00:00:00"/>
    <d v="1899-12-30T12:29:13"/>
    <d v="2024-12-13T00:00:00"/>
    <d v="1899-12-30T13:05:27"/>
    <x v="0"/>
    <s v="RFCPI"/>
    <s v="1324082536"/>
    <s v="FBO"/>
    <d v="1899-12-30T02:37:17"/>
    <d v="1899-12-30T00:36:14"/>
    <d v="1899-12-30T02:01:03"/>
    <s v="Granel"/>
    <s v="E001"/>
    <x v="2"/>
    <d v="1899-12-30T02:37:17"/>
    <d v="1899-12-30T00:36:14"/>
    <n v="10"/>
    <x v="9"/>
    <x v="4"/>
    <x v="1"/>
    <n v="0"/>
    <n v="0"/>
    <s v="OK"/>
    <s v="Granel"/>
    <x v="0"/>
    <n v="0"/>
    <s v="PUNTOS NORTE"/>
    <s v="C"/>
    <d v="1899-12-30T02:01:03"/>
    <d v="1899-12-30T01:03:03"/>
    <s v="OK"/>
    <m/>
    <m/>
    <d v="1899-12-30T00:00:00"/>
    <d v="1899-12-30T02:37:17"/>
    <n v="6"/>
    <d v="1899-12-30T02:01:03"/>
    <n v="157.28333333333759"/>
    <n v="13"/>
    <s v="No"/>
  </r>
  <r>
    <s v="CORE"/>
    <s v="2024001545"/>
    <x v="0"/>
    <s v="ER3693BCF"/>
    <s v="E0493JHG"/>
    <d v="2024-12-16T00:00:00"/>
    <m/>
    <s v="3042"/>
    <x v="23"/>
    <s v="S2"/>
    <s v="S2"/>
    <m/>
    <d v="2024-12-13T00:00:00"/>
    <d v="1899-12-30T12:48:13"/>
    <d v="2024-12-16T00:00:00"/>
    <d v="1899-12-30T08:29:52"/>
    <d v="2024-12-16T00:00:00"/>
    <d v="1899-12-30T08:50:55"/>
    <x v="0"/>
    <s v="RFCPI"/>
    <s v="1324082537"/>
    <s v="FBO"/>
    <d v="1899-12-30T12:02:42"/>
    <d v="1899-12-30T00:21:03"/>
    <d v="1899-12-30T11:41:39"/>
    <s v="Granel"/>
    <s v="E001"/>
    <x v="2"/>
    <d v="1899-12-30T20:02:41"/>
    <d v="1899-12-30T00:21:03"/>
    <n v="12"/>
    <x v="11"/>
    <x v="4"/>
    <x v="1"/>
    <n v="0"/>
    <n v="1"/>
    <s v="KO"/>
    <s v="Granel"/>
    <x v="0"/>
    <n v="1"/>
    <s v="PUNTOS NORTE"/>
    <s v="C"/>
    <d v="1899-12-30T11:41:39"/>
    <d v="1899-12-30T10:43:39"/>
    <s v="OK"/>
    <m/>
    <m/>
    <d v="1899-12-30T00:00:00"/>
    <d v="1899-12-30T20:02:41"/>
    <n v="2"/>
    <n v="-0.17940972222223006"/>
    <n v="1202.6833333333282"/>
    <n v="8"/>
    <s v="No"/>
  </r>
  <r>
    <s v="CORE"/>
    <s v="2024001546"/>
    <x v="0"/>
    <s v="ER3752BBD"/>
    <s v="E5452JTS"/>
    <d v="2024-12-16T00:00:00"/>
    <m/>
    <s v="3042"/>
    <x v="23"/>
    <s v="S2"/>
    <s v="S2"/>
    <m/>
    <d v="2024-12-13T00:00:00"/>
    <d v="1899-12-30T16:36:25"/>
    <d v="2024-12-16T00:00:00"/>
    <d v="1899-12-30T08:30:00"/>
    <d v="2024-12-16T00:00:00"/>
    <d v="1899-12-30T09:08:57"/>
    <x v="0"/>
    <s v="RFCPI"/>
    <s v="1324082538"/>
    <s v="FBO"/>
    <d v="1899-12-30T08:32:32"/>
    <d v="1899-12-30T00:38:57"/>
    <d v="1899-12-30T07:53:35"/>
    <s v="Granel"/>
    <s v="E001"/>
    <x v="2"/>
    <d v="1899-12-30T16:32:31"/>
    <d v="1899-12-30T00:38:57"/>
    <n v="16"/>
    <x v="11"/>
    <x v="4"/>
    <x v="1"/>
    <n v="0"/>
    <n v="1"/>
    <s v="KO"/>
    <s v="Granel"/>
    <x v="0"/>
    <n v="1"/>
    <s v="PUNTOS NORTE"/>
    <s v="C"/>
    <d v="1899-12-30T07:53:35"/>
    <d v="1899-12-30T06:55:35"/>
    <s v="OK"/>
    <m/>
    <m/>
    <d v="1899-12-30T00:00:00"/>
    <d v="1899-12-30T16:32:31"/>
    <n v="2"/>
    <n v="-0.33778935185184994"/>
    <n v="992.51666666666756"/>
    <n v="9"/>
    <s v="No"/>
  </r>
  <r>
    <s v="CORE"/>
    <s v=""/>
    <x v="0"/>
    <s v="ER3243BCP"/>
    <s v="E1941LXX"/>
    <d v="2024-12-16T00:00:00"/>
    <m/>
    <s v="2906"/>
    <x v="21"/>
    <s v="PA"/>
    <m/>
    <m/>
    <d v="2024-12-16T00:00:00"/>
    <d v="1899-12-30T10:19:19"/>
    <d v="2024-12-16T00:00:00"/>
    <d v="1899-12-30T18:49:01"/>
    <d v="2024-12-16T00:00:00"/>
    <d v="1899-12-30T10:20:31"/>
    <x v="140"/>
    <s v="IVAZQUEZT"/>
    <s v="1324082539"/>
    <s v="EXW"/>
    <d v="1899-12-30T16:58:12"/>
    <d v="1899-12-30T08:28:30"/>
    <d v="1899-12-30T08:29:42"/>
    <s v="Ensacado"/>
    <s v="E002"/>
    <x v="1"/>
    <d v="1899-12-30T00:01:12"/>
    <n v="-0.35312500000000002"/>
    <n v="10"/>
    <x v="11"/>
    <x v="5"/>
    <x v="2"/>
    <n v="1"/>
    <n v="0"/>
    <s v="KO"/>
    <s v="Ensacado"/>
    <x v="0"/>
    <n v="1"/>
    <s v="PUNTOS NORTE"/>
    <s v="A"/>
    <d v="1899-12-30T08:29:42"/>
    <d v="1899-12-30T07:31:42"/>
    <s v="KO"/>
    <m/>
    <m/>
    <d v="1899-12-30T00:00:00"/>
    <d v="1899-12-30T00:01:12"/>
    <n v="2"/>
    <d v="1899-12-30T08:29:42"/>
    <n v="1.1999999999952315"/>
    <n v="10"/>
    <s v="Si"/>
  </r>
  <r>
    <s v="CORE"/>
    <s v="2024001547"/>
    <x v="0"/>
    <s v="ER3752BBD"/>
    <s v="E5452JTS"/>
    <d v="2024-12-16T00:00:00"/>
    <m/>
    <s v="3042"/>
    <x v="23"/>
    <s v="S2"/>
    <s v="S2"/>
    <m/>
    <d v="2024-12-16T00:00:00"/>
    <d v="1899-12-30T10:42:36"/>
    <d v="2024-12-16T00:00:00"/>
    <d v="1899-12-30T10:41:38"/>
    <d v="2024-12-16T00:00:00"/>
    <d v="1899-12-30T10:59:09"/>
    <x v="0"/>
    <s v="RFCPI"/>
    <s v="1324082540"/>
    <s v="FBO"/>
    <d v="1899-12-30T00:18:29"/>
    <d v="1899-12-30T00:17:31"/>
    <d v="1899-12-30T00:00:58"/>
    <s v="Granel"/>
    <s v="E001"/>
    <x v="2"/>
    <d v="1899-12-30T00:16:33"/>
    <d v="1899-12-30T00:17:31"/>
    <n v="10"/>
    <x v="11"/>
    <x v="5"/>
    <x v="1"/>
    <n v="0"/>
    <n v="0"/>
    <s v="OK"/>
    <s v="Granel"/>
    <x v="0"/>
    <n v="0"/>
    <s v="PUNTOS NORTE"/>
    <s v="A"/>
    <d v="1899-12-30T00:00:58"/>
    <d v="1899-12-30T00:00:58"/>
    <s v="OK"/>
    <m/>
    <m/>
    <d v="1899-12-30T00:00:00"/>
    <d v="1899-12-30T00:16:33"/>
    <n v="2"/>
    <n v="-6.7129629629997245E-4"/>
    <n v="16.550000000006424"/>
    <n v="10"/>
    <s v="Si"/>
  </r>
  <r>
    <s v="CORE"/>
    <s v="2024001548"/>
    <x v="0"/>
    <s v="ER3752BBD"/>
    <s v="E5452JTS"/>
    <d v="2024-12-16T00:00:00"/>
    <m/>
    <s v="55"/>
    <x v="19"/>
    <s v="S1"/>
    <s v="S1"/>
    <m/>
    <d v="2024-12-16T00:00:00"/>
    <d v="1899-12-30T12:10:13"/>
    <d v="2024-12-16T00:00:00"/>
    <d v="1899-12-30T12:12:25"/>
    <d v="2024-12-16T00:00:00"/>
    <d v="1899-12-30T12:30:01"/>
    <x v="0"/>
    <s v="RFCPI"/>
    <s v="1324082541"/>
    <s v="FBO"/>
    <d v="1899-12-30T00:19:48"/>
    <d v="1899-12-30T00:17:36"/>
    <d v="1899-12-30T00:02:12"/>
    <s v="Granel"/>
    <s v="E001"/>
    <x v="2"/>
    <d v="1899-12-30T00:19:48"/>
    <d v="1899-12-30T00:17:36"/>
    <n v="12"/>
    <x v="11"/>
    <x v="5"/>
    <x v="1"/>
    <n v="0"/>
    <n v="0"/>
    <s v="OK"/>
    <s v="Granel"/>
    <x v="0"/>
    <n v="0"/>
    <s v="PUNTOS NORTE"/>
    <s v="A"/>
    <d v="1899-12-30T00:02:12"/>
    <d v="1899-12-30T00:02:12"/>
    <s v="OK"/>
    <m/>
    <m/>
    <d v="1899-12-30T00:00:00"/>
    <d v="1899-12-30T00:19:48"/>
    <n v="2"/>
    <d v="1899-12-30T00:02:12"/>
    <n v="19.799999999999898"/>
    <n v="12"/>
    <s v="Si"/>
  </r>
  <r>
    <s v="CORE"/>
    <s v="2024001549"/>
    <x v="0"/>
    <s v="ER3693BCF"/>
    <s v="E0493JHG"/>
    <d v="2024-12-16T00:00:00"/>
    <m/>
    <s v="55"/>
    <x v="19"/>
    <s v="S1"/>
    <s v="S1"/>
    <m/>
    <d v="2024-12-16T00:00:00"/>
    <d v="1899-12-30T12:17:58"/>
    <d v="2024-12-16T00:00:00"/>
    <d v="1899-12-30T12:16:39"/>
    <d v="2024-12-16T00:00:00"/>
    <d v="1899-12-30T12:43:25"/>
    <x v="0"/>
    <s v="RFCPI"/>
    <s v="1324082542"/>
    <s v="FBO"/>
    <d v="1899-12-30T00:28:05"/>
    <d v="1899-12-30T00:26:46"/>
    <d v="1899-12-30T00:01:19"/>
    <s v="Granel"/>
    <s v="E001"/>
    <x v="2"/>
    <d v="1899-12-30T00:25:27"/>
    <d v="1899-12-30T00:26:46"/>
    <n v="12"/>
    <x v="11"/>
    <x v="5"/>
    <x v="1"/>
    <n v="0"/>
    <n v="0"/>
    <s v="OK"/>
    <s v="Granel"/>
    <x v="0"/>
    <n v="0"/>
    <s v="PUNTOS NORTE"/>
    <s v="A"/>
    <d v="1899-12-30T00:01:19"/>
    <d v="1899-12-30T00:01:19"/>
    <s v="OK"/>
    <m/>
    <m/>
    <d v="1899-12-30T00:00:00"/>
    <d v="1899-12-30T00:25:27"/>
    <n v="2"/>
    <n v="-9.1435185184995937E-4"/>
    <n v="25.449999999998383"/>
    <n v="12"/>
    <s v="Si"/>
  </r>
  <r>
    <s v="CORE"/>
    <s v=""/>
    <x v="0"/>
    <s v="E6352CYJ"/>
    <m/>
    <d v="2024-12-16T00:00:00"/>
    <m/>
    <s v="2906"/>
    <x v="21"/>
    <s v="PA"/>
    <m/>
    <m/>
    <d v="2024-12-16T00:00:00"/>
    <d v="1899-12-30T12:54:39"/>
    <d v="2024-12-16T00:00:00"/>
    <d v="1899-12-30T12:33:00"/>
    <d v="2024-12-16T00:00:00"/>
    <d v="1899-12-30T12:55:07"/>
    <x v="126"/>
    <s v="IVAZQUEZT"/>
    <s v="1324082543"/>
    <s v="EXW"/>
    <d v="1899-12-30T00:43:46"/>
    <d v="1899-12-30T00:22:07"/>
    <d v="1899-12-30T00:21:39"/>
    <s v="Ensacado"/>
    <s v="E002"/>
    <x v="1"/>
    <d v="1899-12-30T00:00:28"/>
    <d v="1899-12-30T00:22:07"/>
    <n v="12"/>
    <x v="11"/>
    <x v="5"/>
    <x v="2"/>
    <n v="1"/>
    <n v="0"/>
    <s v="KO"/>
    <s v="Ensacado"/>
    <x v="0"/>
    <n v="1"/>
    <s v="PUNTOS NORTE"/>
    <s v="A"/>
    <d v="1899-12-30T00:21:39"/>
    <d v="1899-12-30T00:21:39"/>
    <s v="KO"/>
    <m/>
    <m/>
    <d v="1899-12-30T00:00:00"/>
    <d v="1899-12-30T00:00:28"/>
    <n v="2"/>
    <n v="-1.5034722222220021E-2"/>
    <n v="0.46666666666077106"/>
    <n v="12"/>
    <s v="Si"/>
  </r>
  <r>
    <s v="CORE"/>
    <s v="2024001550"/>
    <x v="0"/>
    <s v="ER3752BBD"/>
    <s v="E5452JTS"/>
    <d v="2024-12-16T00:00:00"/>
    <m/>
    <s v="55"/>
    <x v="19"/>
    <s v="S1"/>
    <s v="S1"/>
    <m/>
    <d v="2024-12-16T00:00:00"/>
    <d v="1899-12-30T14:05:52"/>
    <d v="2024-12-16T00:00:00"/>
    <d v="1899-12-30T15:06:54"/>
    <d v="2024-12-16T00:00:00"/>
    <d v="1899-12-30T15:45:46"/>
    <x v="0"/>
    <s v="RFCPI"/>
    <s v="1324082544"/>
    <s v="FBO"/>
    <d v="1899-12-30T01:39:54"/>
    <d v="1899-12-30T00:38:52"/>
    <d v="1899-12-30T01:01:02"/>
    <s v="Granel"/>
    <s v="E001"/>
    <x v="2"/>
    <d v="1899-12-30T01:39:54"/>
    <d v="1899-12-30T00:38:52"/>
    <n v="14"/>
    <x v="11"/>
    <x v="5"/>
    <x v="1"/>
    <n v="0"/>
    <n v="0"/>
    <s v="OK"/>
    <s v="Granel"/>
    <x v="0"/>
    <n v="0"/>
    <s v="PUNTOS NORTE"/>
    <s v="C"/>
    <d v="1899-12-30T01:01:02"/>
    <d v="1899-12-30T00:03:02"/>
    <s v="OK"/>
    <m/>
    <m/>
    <d v="1899-12-30T00:00:00"/>
    <d v="1899-12-30T01:39:54"/>
    <n v="2"/>
    <d v="1899-12-30T01:01:02"/>
    <n v="99.899999999999949"/>
    <n v="15"/>
    <s v="No"/>
  </r>
  <r>
    <s v="CORE"/>
    <s v="2024001551"/>
    <x v="0"/>
    <s v="ER3693BCF"/>
    <s v="E0493JHG"/>
    <d v="2024-12-16T00:00:00"/>
    <m/>
    <s v="3042"/>
    <x v="23"/>
    <s v="S2"/>
    <s v="S2"/>
    <m/>
    <d v="2024-12-16T00:00:00"/>
    <d v="1899-12-30T16:10:16"/>
    <d v="2024-12-16T00:00:00"/>
    <d v="1899-12-30T16:25:49"/>
    <d v="2024-12-16T00:00:00"/>
    <d v="1899-12-30T16:46:47"/>
    <x v="0"/>
    <s v="RFCPI"/>
    <s v="1324082545"/>
    <s v="FBO"/>
    <d v="1899-12-30T00:36:31"/>
    <d v="1899-12-30T00:20:58"/>
    <d v="1899-12-30T00:15:33"/>
    <s v="Granel"/>
    <s v="E001"/>
    <x v="2"/>
    <d v="1899-12-30T00:36:31"/>
    <d v="1899-12-30T00:20:58"/>
    <n v="16"/>
    <x v="11"/>
    <x v="5"/>
    <x v="1"/>
    <n v="0"/>
    <n v="0"/>
    <s v="OK"/>
    <s v="Granel"/>
    <x v="0"/>
    <n v="0"/>
    <s v="PUNTOS NORTE"/>
    <s v="A"/>
    <d v="1899-12-30T00:15:33"/>
    <d v="1899-12-30T00:15:33"/>
    <s v="OK"/>
    <m/>
    <m/>
    <d v="1899-12-30T00:00:00"/>
    <d v="1899-12-30T00:36:31"/>
    <n v="2"/>
    <d v="1899-12-30T00:15:33"/>
    <n v="36.516666666657613"/>
    <n v="16"/>
    <s v="Si"/>
  </r>
  <r>
    <s v="CORE"/>
    <s v="2024001552"/>
    <x v="0"/>
    <s v="ER3693BCF"/>
    <s v="E0493JHG"/>
    <d v="2024-12-16T00:00:00"/>
    <m/>
    <s v="3042"/>
    <x v="23"/>
    <s v="S2"/>
    <s v="S2"/>
    <m/>
    <d v="2024-12-16T00:00:00"/>
    <d v="1899-12-30T17:53:45"/>
    <d v="2024-12-16T00:00:00"/>
    <d v="1899-12-30T17:54:01"/>
    <d v="2024-12-16T00:00:00"/>
    <d v="1899-12-30T18:18:22"/>
    <x v="0"/>
    <s v="RFCPI"/>
    <s v="1324082546"/>
    <s v="FBO"/>
    <d v="1899-12-30T00:24:37"/>
    <d v="1899-12-30T00:24:21"/>
    <d v="1899-12-30T00:00:16"/>
    <s v="Granel"/>
    <s v="E001"/>
    <x v="2"/>
    <d v="1899-12-30T00:24:37"/>
    <d v="1899-12-30T00:24:21"/>
    <n v="17"/>
    <x v="11"/>
    <x v="5"/>
    <x v="1"/>
    <n v="0"/>
    <n v="0"/>
    <s v="OK"/>
    <s v="Granel"/>
    <x v="0"/>
    <n v="0"/>
    <s v="PUNTOS NORTE"/>
    <s v="A"/>
    <d v="1899-12-30T00:00:16"/>
    <d v="1899-12-30T00:00:16"/>
    <s v="OK"/>
    <m/>
    <m/>
    <d v="1899-12-30T00:00:00"/>
    <d v="1899-12-30T00:24:37"/>
    <n v="2"/>
    <d v="1899-12-30T00:00:16"/>
    <n v="24.616666666670461"/>
    <n v="18"/>
    <s v="Si"/>
  </r>
  <r>
    <s v="CORE"/>
    <s v="2024001553"/>
    <x v="0"/>
    <s v="ER3752BBD"/>
    <s v="E5452JTS"/>
    <d v="2024-12-17T00:00:00"/>
    <m/>
    <s v="3042"/>
    <x v="23"/>
    <s v="S2"/>
    <s v="S2"/>
    <m/>
    <d v="2024-12-16T00:00:00"/>
    <d v="1899-12-30T18:04:46"/>
    <d v="2024-12-17T00:00:00"/>
    <d v="1899-12-30T08:19:26"/>
    <d v="2024-12-17T00:00:00"/>
    <d v="1899-12-30T08:54:08"/>
    <x v="0"/>
    <s v="RFCPI"/>
    <s v="1324082547"/>
    <s v="FBO"/>
    <d v="1899-12-30T06:49:22"/>
    <d v="1899-12-30T00:34:42"/>
    <d v="1899-12-30T06:14:40"/>
    <s v="Granel"/>
    <s v="E001"/>
    <x v="2"/>
    <d v="1899-12-30T14:49:21"/>
    <d v="1899-12-30T00:34:42"/>
    <n v="18"/>
    <x v="12"/>
    <x v="5"/>
    <x v="1"/>
    <n v="0"/>
    <n v="1"/>
    <s v="KO"/>
    <s v="Granel"/>
    <x v="0"/>
    <n v="1"/>
    <s v="PUNTOS NORTE"/>
    <s v="C"/>
    <d v="1899-12-30T06:14:40"/>
    <d v="1899-12-30T05:16:40"/>
    <s v="OK"/>
    <m/>
    <m/>
    <d v="1899-12-30T00:00:00"/>
    <d v="1899-12-30T14:49:21"/>
    <n v="3"/>
    <n v="-0.40648148148148999"/>
    <n v="889.34999999999877"/>
    <n v="8"/>
    <s v="No"/>
  </r>
  <r>
    <s v="CORE"/>
    <s v=""/>
    <x v="0"/>
    <s v="EOU5209W"/>
    <m/>
    <d v="2024-12-17T00:00:00"/>
    <m/>
    <s v="3320"/>
    <x v="20"/>
    <s v="PA"/>
    <m/>
    <m/>
    <d v="2024-12-17T00:00:00"/>
    <d v="1899-12-30T11:29:56"/>
    <d v="2024-12-17T00:00:00"/>
    <d v="1899-12-30T11:30:23"/>
    <d v="2024-12-17T00:00:00"/>
    <d v="1899-12-30T11:30:37"/>
    <x v="141"/>
    <s v="IVAZQUEZT"/>
    <s v="1324082548"/>
    <s v="FBO"/>
    <d v="1899-12-30T00:00:41"/>
    <d v="1899-12-30T00:00:14"/>
    <d v="1899-12-30T00:00:27"/>
    <s v="Ensacado"/>
    <s v="E002"/>
    <x v="1"/>
    <d v="1899-12-30T00:00:41"/>
    <d v="1899-12-30T00:00:14"/>
    <n v="11"/>
    <x v="12"/>
    <x v="5"/>
    <x v="2"/>
    <n v="1"/>
    <n v="0"/>
    <s v="KO"/>
    <s v="Ensacado"/>
    <x v="0"/>
    <n v="1"/>
    <s v="PUNTOS NORTE"/>
    <s v="A"/>
    <d v="1899-12-30T00:00:27"/>
    <d v="1899-12-30T00:00:27"/>
    <s v="OK"/>
    <m/>
    <m/>
    <d v="1899-12-30T00:00:00"/>
    <d v="1899-12-30T00:00:41"/>
    <n v="3"/>
    <d v="1899-12-30T00:00:27"/>
    <n v="0.68333333333765012"/>
    <n v="11"/>
    <s v="Si"/>
  </r>
  <r>
    <s v="CORE"/>
    <s v="2024001554"/>
    <x v="0"/>
    <s v="ER3693BCF"/>
    <s v="E0493JHG"/>
    <d v="2024-12-17T00:00:00"/>
    <m/>
    <s v="55"/>
    <x v="19"/>
    <s v="S1"/>
    <s v="S1"/>
    <m/>
    <d v="2024-12-17T00:00:00"/>
    <d v="1899-12-30T10:14:33"/>
    <d v="2024-12-17T00:00:00"/>
    <d v="1899-12-30T12:20:28"/>
    <d v="2024-12-17T00:00:00"/>
    <d v="1899-12-30T12:38:07"/>
    <x v="0"/>
    <s v="RFCPI"/>
    <s v="1324082549"/>
    <s v="FBO"/>
    <d v="1899-12-30T02:23:34"/>
    <d v="1899-12-30T00:17:39"/>
    <d v="1899-12-30T02:05:55"/>
    <s v="Granel"/>
    <s v="E001"/>
    <x v="2"/>
    <d v="1899-12-30T02:23:34"/>
    <d v="1899-12-30T00:17:39"/>
    <n v="10"/>
    <x v="12"/>
    <x v="5"/>
    <x v="1"/>
    <n v="0"/>
    <n v="0"/>
    <s v="OK"/>
    <s v="Granel"/>
    <x v="0"/>
    <n v="0"/>
    <s v="PUNTOS NORTE"/>
    <s v="C"/>
    <d v="1899-12-30T02:05:55"/>
    <d v="1899-12-30T01:07:55"/>
    <s v="OK"/>
    <m/>
    <m/>
    <d v="1899-12-30T00:00:00"/>
    <d v="1899-12-30T02:23:34"/>
    <n v="3"/>
    <d v="1899-12-30T02:05:55"/>
    <n v="143.56666666667513"/>
    <n v="12"/>
    <s v="No"/>
  </r>
  <r>
    <s v="CORE"/>
    <s v="2024001555"/>
    <x v="0"/>
    <s v="ER3752BBD"/>
    <s v="E5452JTS"/>
    <d v="2024-12-17T00:00:00"/>
    <m/>
    <s v="55"/>
    <x v="19"/>
    <s v="S1"/>
    <s v="S1"/>
    <m/>
    <d v="2024-12-17T00:00:00"/>
    <d v="1899-12-30T10:18:48"/>
    <d v="2024-12-17T00:00:00"/>
    <d v="1899-12-30T12:21:46"/>
    <d v="2024-12-17T00:00:00"/>
    <d v="1899-12-30T12:52:23"/>
    <x v="0"/>
    <s v="RFCPI"/>
    <s v="1324082550"/>
    <s v="FBO"/>
    <d v="1899-12-30T02:33:35"/>
    <d v="1899-12-30T00:30:37"/>
    <d v="1899-12-30T02:02:58"/>
    <s v="Granel"/>
    <s v="E001"/>
    <x v="2"/>
    <d v="1899-12-30T02:33:35"/>
    <d v="1899-12-30T00:30:37"/>
    <n v="10"/>
    <x v="12"/>
    <x v="5"/>
    <x v="1"/>
    <n v="0"/>
    <n v="0"/>
    <s v="OK"/>
    <s v="Granel"/>
    <x v="0"/>
    <n v="0"/>
    <s v="PUNTOS NORTE"/>
    <s v="C"/>
    <d v="1899-12-30T02:02:58"/>
    <d v="1899-12-30T01:04:58"/>
    <s v="OK"/>
    <m/>
    <m/>
    <d v="1899-12-30T00:00:00"/>
    <d v="1899-12-30T02:33:35"/>
    <n v="3"/>
    <d v="1899-12-30T02:02:58"/>
    <n v="153.58333333332956"/>
    <n v="12"/>
    <s v="No"/>
  </r>
  <r>
    <s v="CORE"/>
    <s v=""/>
    <x v="0"/>
    <s v="EOR8285P"/>
    <m/>
    <d v="2024-12-17T00:00:00"/>
    <m/>
    <s v="3320"/>
    <x v="20"/>
    <s v="PA"/>
    <m/>
    <m/>
    <d v="2024-12-17T00:00:00"/>
    <d v="1899-12-30T15:01:19"/>
    <d v="2024-12-17T00:00:00"/>
    <d v="1899-12-30T15:01:30"/>
    <d v="2024-12-17T00:00:00"/>
    <d v="1899-12-30T15:01:39"/>
    <x v="127"/>
    <s v="IVAZQUEZT"/>
    <s v="1324082551"/>
    <s v="FBO"/>
    <d v="1899-12-30T00:00:20"/>
    <d v="1899-12-30T00:00:09"/>
    <d v="1899-12-30T00:00:11"/>
    <s v="Ensacado"/>
    <s v="E002"/>
    <x v="1"/>
    <d v="1899-12-30T00:00:20"/>
    <d v="1899-12-30T00:00:09"/>
    <n v="15"/>
    <x v="12"/>
    <x v="5"/>
    <x v="2"/>
    <n v="1"/>
    <n v="0"/>
    <s v="KO"/>
    <s v="Ensacado"/>
    <x v="0"/>
    <n v="1"/>
    <s v="PUNTOS NORTE"/>
    <s v="A"/>
    <d v="1899-12-30T00:00:11"/>
    <d v="1899-12-30T00:00:11"/>
    <s v="OK"/>
    <m/>
    <m/>
    <d v="1899-12-30T00:00:00"/>
    <d v="1899-12-30T00:00:20"/>
    <n v="3"/>
    <d v="1899-12-30T00:00:11"/>
    <n v="0.33333333333120052"/>
    <n v="15"/>
    <s v="Si"/>
  </r>
  <r>
    <s v="CORE"/>
    <s v="2024001556"/>
    <x v="0"/>
    <s v="ER3693BCF"/>
    <s v="E0493JHG"/>
    <d v="2024-12-17T00:00:00"/>
    <m/>
    <s v="3042"/>
    <x v="23"/>
    <s v="S2"/>
    <s v="S2"/>
    <m/>
    <d v="2024-12-17T00:00:00"/>
    <d v="1899-12-30T16:06:53"/>
    <d v="2024-12-17T00:00:00"/>
    <d v="1899-12-30T16:28:14"/>
    <d v="2024-12-17T00:00:00"/>
    <d v="1899-12-30T17:31:19"/>
    <x v="0"/>
    <s v="RFCPI"/>
    <s v="1324082552"/>
    <s v="FBO"/>
    <d v="1899-12-30T01:24:26"/>
    <d v="1899-12-30T01:03:05"/>
    <d v="1899-12-30T00:21:21"/>
    <s v="Granel"/>
    <s v="E001"/>
    <x v="2"/>
    <d v="1899-12-30T01:24:26"/>
    <d v="1899-12-30T01:03:05"/>
    <n v="16"/>
    <x v="12"/>
    <x v="5"/>
    <x v="1"/>
    <n v="0"/>
    <n v="0"/>
    <s v="OK"/>
    <s v="Granel"/>
    <x v="0"/>
    <n v="0"/>
    <s v="PUNTOS NORTE"/>
    <s v="B"/>
    <d v="1899-12-30T00:21:21"/>
    <d v="1899-12-30T00:21:21"/>
    <s v="OK"/>
    <m/>
    <m/>
    <d v="1899-12-30T00:00:00"/>
    <d v="1899-12-30T01:24:26"/>
    <n v="3"/>
    <d v="1899-12-30T00:21:21"/>
    <n v="84.433333333334431"/>
    <n v="17"/>
    <s v="No"/>
  </r>
  <r>
    <s v="CORE"/>
    <s v="2024001557"/>
    <x v="0"/>
    <s v="ER3752BBD"/>
    <s v="E5452JTS"/>
    <d v="2024-12-18T00:00:00"/>
    <m/>
    <s v="3042"/>
    <x v="23"/>
    <s v="S2"/>
    <s v="S2"/>
    <m/>
    <d v="2024-12-17T00:00:00"/>
    <d v="1899-12-30T16:38:43"/>
    <d v="2024-12-18T00:00:00"/>
    <d v="1899-12-30T08:22:56"/>
    <d v="2024-12-18T00:00:00"/>
    <d v="1899-12-30T08:45:03"/>
    <x v="0"/>
    <s v="RFCPI"/>
    <s v="1324082553"/>
    <s v="FBO"/>
    <d v="1899-12-30T08:06:20"/>
    <d v="1899-12-30T00:22:07"/>
    <d v="1899-12-30T07:44:13"/>
    <s v="Granel"/>
    <s v="E001"/>
    <x v="2"/>
    <d v="1899-12-30T16:06:19"/>
    <d v="1899-12-30T00:22:07"/>
    <n v="16"/>
    <x v="13"/>
    <x v="5"/>
    <x v="1"/>
    <n v="0"/>
    <n v="1"/>
    <s v="KO"/>
    <s v="Granel"/>
    <x v="0"/>
    <n v="1"/>
    <s v="PUNTOS NORTE"/>
    <s v="C"/>
    <d v="1899-12-30T07:44:13"/>
    <d v="1899-12-30T06:46:13"/>
    <s v="OK"/>
    <m/>
    <m/>
    <d v="1899-12-30T00:00:00"/>
    <d v="1899-12-30T16:06:19"/>
    <n v="4"/>
    <n v="-0.34429398148147999"/>
    <n v="966.31666666667411"/>
    <n v="8"/>
    <s v="No"/>
  </r>
  <r>
    <s v="CORE"/>
    <s v="2024001558"/>
    <x v="0"/>
    <s v="ER3693BCF"/>
    <s v="E0493JHG"/>
    <d v="2024-12-18T00:00:00"/>
    <m/>
    <s v="55"/>
    <x v="19"/>
    <s v="S1"/>
    <s v="S1"/>
    <m/>
    <d v="2024-12-17T00:00:00"/>
    <d v="1899-12-30T18:39:18"/>
    <d v="2024-12-18T00:00:00"/>
    <d v="1899-12-30T10:19:19"/>
    <d v="2024-12-18T00:00:00"/>
    <d v="1899-12-30T10:39:04"/>
    <x v="0"/>
    <s v="RFCPI"/>
    <s v="1324082554"/>
    <s v="FBO"/>
    <d v="1899-12-30T07:59:46"/>
    <d v="1899-12-30T00:19:45"/>
    <d v="1899-12-30T07:40:01"/>
    <s v="Granel"/>
    <s v="E001"/>
    <x v="2"/>
    <d v="1899-12-30T15:59:45"/>
    <d v="1899-12-30T00:19:45"/>
    <n v="18"/>
    <x v="13"/>
    <x v="5"/>
    <x v="1"/>
    <n v="0"/>
    <n v="1"/>
    <s v="KO"/>
    <s v="Granel"/>
    <x v="0"/>
    <n v="1"/>
    <s v="PUNTOS NORTE"/>
    <s v="C"/>
    <d v="1899-12-30T07:40:01"/>
    <d v="1899-12-30T06:42:01"/>
    <s v="OK"/>
    <m/>
    <m/>
    <d v="1899-12-30T00:00:00"/>
    <d v="1899-12-30T15:59:45"/>
    <n v="4"/>
    <n v="-0.34721064814815006"/>
    <n v="959.75000000000034"/>
    <n v="10"/>
    <s v="No"/>
  </r>
  <r>
    <s v="CORE"/>
    <s v=""/>
    <x v="0"/>
    <s v="E6472KCN"/>
    <m/>
    <d v="2024-12-18T00:00:00"/>
    <m/>
    <s v="2906"/>
    <x v="21"/>
    <s v="PA"/>
    <m/>
    <m/>
    <d v="2024-12-18T00:00:00"/>
    <d v="1899-12-30T10:46:46"/>
    <d v="2024-12-18T00:00:00"/>
    <d v="1899-12-30T18:52:01"/>
    <d v="2024-12-18T00:00:00"/>
    <d v="1899-12-30T10:47:40"/>
    <x v="139"/>
    <s v="IVAZQUEZT"/>
    <s v="1324082555"/>
    <s v="EXW"/>
    <d v="1899-12-30T16:09:36"/>
    <d v="1899-12-30T08:04:21"/>
    <d v="1899-12-30T08:05:15"/>
    <s v="Ensacado"/>
    <s v="E002"/>
    <x v="1"/>
    <d v="1899-12-30T00:00:54"/>
    <n v="-0.33635416666667001"/>
    <n v="10"/>
    <x v="13"/>
    <x v="5"/>
    <x v="2"/>
    <n v="1"/>
    <n v="0"/>
    <s v="KO"/>
    <s v="Ensacado"/>
    <x v="0"/>
    <n v="1"/>
    <s v="PUNTOS NORTE"/>
    <s v="A"/>
    <d v="1899-12-30T08:05:15"/>
    <d v="1899-12-30T07:07:15"/>
    <s v="KO"/>
    <m/>
    <m/>
    <d v="1899-12-30T00:00:00"/>
    <d v="1899-12-30T00:00:54"/>
    <n v="4"/>
    <d v="1899-12-30T08:05:15"/>
    <n v="0.89999999999998082"/>
    <n v="10"/>
    <s v="Si"/>
  </r>
  <r>
    <s v="CORE"/>
    <s v=""/>
    <x v="0"/>
    <s v="E6352CYJ"/>
    <m/>
    <d v="2024-12-18T00:00:00"/>
    <m/>
    <s v="2906"/>
    <x v="21"/>
    <s v="PA"/>
    <m/>
    <m/>
    <d v="2024-12-18T00:00:00"/>
    <d v="1899-12-30T12:06:00"/>
    <d v="2024-12-18T00:00:00"/>
    <d v="1899-12-30T12:33:00"/>
    <d v="2024-12-18T00:00:00"/>
    <d v="1899-12-30T12:06:28"/>
    <x v="126"/>
    <s v="IVAZQUEZT"/>
    <s v="1324082556"/>
    <s v="EXW"/>
    <d v="1899-12-30T00:53:32"/>
    <d v="1899-12-30T00:26:32"/>
    <d v="1899-12-30T00:27:00"/>
    <s v="Ensacado"/>
    <s v="E002"/>
    <x v="1"/>
    <d v="1899-12-30T00:00:28"/>
    <n v="-1.8425925925930065E-2"/>
    <n v="12"/>
    <x v="13"/>
    <x v="5"/>
    <x v="2"/>
    <n v="1"/>
    <n v="0"/>
    <s v="KO"/>
    <s v="Ensacado"/>
    <x v="0"/>
    <n v="1"/>
    <s v="PUNTOS NORTE"/>
    <s v="A"/>
    <d v="1899-12-30T00:27:00"/>
    <d v="1899-12-30T00:27:00"/>
    <s v="KO"/>
    <m/>
    <m/>
    <d v="1899-12-30T00:00:00"/>
    <d v="1899-12-30T00:00:28"/>
    <n v="4"/>
    <d v="1899-12-30T00:27:00"/>
    <n v="0.46666666666077106"/>
    <n v="12"/>
    <s v="Si"/>
  </r>
  <r>
    <s v="CORE"/>
    <s v=""/>
    <x v="0"/>
    <s v="E8970LVP"/>
    <m/>
    <d v="2024-12-18T00:00:00"/>
    <m/>
    <s v="2906"/>
    <x v="21"/>
    <s v="PA"/>
    <m/>
    <m/>
    <d v="2024-12-18T00:00:00"/>
    <d v="1899-12-30T12:07:40"/>
    <d v="2024-12-18T00:00:00"/>
    <d v="1899-12-30T12:07:54"/>
    <d v="2024-12-18T00:00:00"/>
    <d v="1899-12-30T12:08:01"/>
    <x v="142"/>
    <s v="IVAZQUEZT"/>
    <s v="1324082557"/>
    <s v="EXW"/>
    <d v="1899-12-30T00:00:21"/>
    <d v="1899-12-30T00:00:07"/>
    <d v="1899-12-30T00:00:14"/>
    <s v="Ensacado"/>
    <s v="E002"/>
    <x v="1"/>
    <d v="1899-12-30T00:00:21"/>
    <d v="1899-12-30T00:00:07"/>
    <n v="12"/>
    <x v="13"/>
    <x v="5"/>
    <x v="2"/>
    <n v="1"/>
    <n v="0"/>
    <s v="KO"/>
    <s v="Ensacado"/>
    <x v="0"/>
    <n v="1"/>
    <s v="PUNTOS NORTE"/>
    <s v="A"/>
    <d v="1899-12-30T00:00:14"/>
    <d v="1899-12-30T00:00:14"/>
    <s v="OK"/>
    <m/>
    <m/>
    <d v="1899-12-30T00:00:00"/>
    <d v="1899-12-30T00:00:21"/>
    <n v="4"/>
    <d v="1899-12-30T00:00:14"/>
    <n v="0.3500000000064496"/>
    <n v="12"/>
    <s v="Si"/>
  </r>
  <r>
    <s v="CORE"/>
    <s v=""/>
    <x v="0"/>
    <s v="E0399CZY"/>
    <m/>
    <d v="2024-12-18T00:00:00"/>
    <m/>
    <s v="2906"/>
    <x v="21"/>
    <s v="PA"/>
    <m/>
    <m/>
    <d v="2024-12-18T00:00:00"/>
    <d v="1899-12-30T12:32:43"/>
    <d v="2024-12-18T00:00:00"/>
    <d v="1899-12-30T19:09:00"/>
    <d v="2024-12-18T00:00:00"/>
    <d v="1899-12-30T12:54:29"/>
    <x v="134"/>
    <s v="IVAZQUEZT"/>
    <s v="1324082558"/>
    <s v="EXW"/>
    <d v="1899-12-30T12:50:48"/>
    <d v="1899-12-30T06:14:31"/>
    <d v="1899-12-30T06:36:17"/>
    <s v="Ensacado"/>
    <s v="E002"/>
    <x v="1"/>
    <d v="1899-12-30T00:21:46"/>
    <n v="-0.26008101851852006"/>
    <n v="12"/>
    <x v="13"/>
    <x v="5"/>
    <x v="2"/>
    <n v="0"/>
    <n v="0"/>
    <s v="OK"/>
    <s v="Ensacado"/>
    <x v="0"/>
    <n v="0"/>
    <s v="PUNTOS NORTE"/>
    <s v="A"/>
    <d v="1899-12-30T06:36:17"/>
    <d v="1899-12-30T05:38:17"/>
    <s v="KO"/>
    <m/>
    <m/>
    <d v="1899-12-30T00:00:00"/>
    <d v="1899-12-30T00:21:46"/>
    <n v="4"/>
    <d v="1899-12-30T06:36:17"/>
    <n v="21.76666666666554"/>
    <n v="12"/>
    <s v="Si"/>
  </r>
  <r>
    <s v="CORE"/>
    <s v="2024001559"/>
    <x v="0"/>
    <s v="ER3752BBD"/>
    <s v="E5452JTS"/>
    <d v="2024-12-18T00:00:00"/>
    <m/>
    <s v="55"/>
    <x v="19"/>
    <s v="S1"/>
    <s v="S1"/>
    <m/>
    <d v="2024-12-18T00:00:00"/>
    <d v="1899-12-30T10:20:14"/>
    <d v="2024-12-18T00:00:00"/>
    <d v="1899-12-30T12:45:31"/>
    <d v="2024-12-18T00:00:00"/>
    <d v="1899-12-30T13:07:11"/>
    <x v="0"/>
    <s v="RFCPI"/>
    <s v="1324082559"/>
    <s v="FBO"/>
    <d v="1899-12-30T02:46:57"/>
    <d v="1899-12-30T00:21:40"/>
    <d v="1899-12-30T02:25:17"/>
    <s v="Granel"/>
    <s v="E001"/>
    <x v="2"/>
    <d v="1899-12-30T02:46:57"/>
    <d v="1899-12-30T00:21:40"/>
    <n v="10"/>
    <x v="13"/>
    <x v="5"/>
    <x v="1"/>
    <n v="0"/>
    <n v="0"/>
    <s v="OK"/>
    <s v="Granel"/>
    <x v="0"/>
    <n v="0"/>
    <s v="PUNTOS NORTE"/>
    <s v="C"/>
    <d v="1899-12-30T02:25:17"/>
    <d v="1899-12-30T01:27:17"/>
    <s v="OK"/>
    <m/>
    <m/>
    <d v="1899-12-30T00:00:00"/>
    <d v="1899-12-30T02:46:57"/>
    <n v="4"/>
    <d v="1899-12-30T02:25:17"/>
    <n v="166.95000000000005"/>
    <n v="13"/>
    <s v="No"/>
  </r>
  <r>
    <s v="CORE"/>
    <s v="2024001561"/>
    <x v="0"/>
    <s v="ER3752BBD"/>
    <s v="E5452JTS"/>
    <d v="2024-12-18T00:00:00"/>
    <m/>
    <s v="55"/>
    <x v="19"/>
    <s v="S1"/>
    <s v="S1"/>
    <m/>
    <d v="2024-12-18T00:00:00"/>
    <d v="1899-12-30T15:39:56"/>
    <d v="2024-12-18T00:00:00"/>
    <d v="1899-12-30T15:37:35"/>
    <d v="2024-12-18T00:00:00"/>
    <d v="1899-12-30T15:53:16"/>
    <x v="0"/>
    <s v="RFCPI"/>
    <s v="1324082560"/>
    <s v="FBO"/>
    <d v="1899-12-30T00:18:02"/>
    <d v="1899-12-30T00:15:41"/>
    <d v="1899-12-30T00:02:21"/>
    <s v="Granel"/>
    <s v="E001"/>
    <x v="2"/>
    <d v="1899-12-30T00:13:20"/>
    <d v="1899-12-30T00:15:41"/>
    <n v="15"/>
    <x v="13"/>
    <x v="5"/>
    <x v="1"/>
    <n v="0"/>
    <n v="0"/>
    <s v="OK"/>
    <s v="Granel"/>
    <x v="0"/>
    <n v="0"/>
    <s v="PUNTOS NORTE"/>
    <s v="A"/>
    <d v="1899-12-30T00:02:21"/>
    <d v="1899-12-30T00:02:21"/>
    <s v="OK"/>
    <m/>
    <m/>
    <d v="1899-12-30T00:00:00"/>
    <d v="1899-12-30T00:13:20"/>
    <n v="4"/>
    <n v="-1.6319444444399256E-3"/>
    <n v="13.333333333334512"/>
    <n v="15"/>
    <s v="Si"/>
  </r>
  <r>
    <s v="CORE"/>
    <s v="2024001560"/>
    <x v="0"/>
    <s v="ER3693BCF"/>
    <s v="E0493JHG"/>
    <d v="2024-12-18T00:00:00"/>
    <m/>
    <s v="55"/>
    <x v="19"/>
    <s v="S1"/>
    <s v="S1"/>
    <m/>
    <d v="2024-12-18T00:00:00"/>
    <d v="1899-12-30T12:31:17"/>
    <d v="2024-12-18T00:00:00"/>
    <d v="1899-12-30T15:15:01"/>
    <d v="2024-12-18T00:00:00"/>
    <d v="1899-12-30T16:10:17"/>
    <x v="0"/>
    <s v="RFCPI"/>
    <s v="1324082561"/>
    <s v="FBO"/>
    <d v="1899-12-30T03:39:00"/>
    <d v="1899-12-30T00:55:16"/>
    <d v="1899-12-30T02:43:44"/>
    <s v="Granel"/>
    <s v="E001"/>
    <x v="2"/>
    <d v="1899-12-30T03:39:00"/>
    <d v="1899-12-30T00:55:16"/>
    <n v="12"/>
    <x v="13"/>
    <x v="5"/>
    <x v="1"/>
    <n v="0"/>
    <n v="0"/>
    <s v="OK"/>
    <s v="Granel"/>
    <x v="0"/>
    <n v="0"/>
    <s v="PUNTOS NORTE"/>
    <s v="C"/>
    <d v="1899-12-30T02:43:44"/>
    <d v="1899-12-30T01:45:44"/>
    <s v="OK"/>
    <m/>
    <m/>
    <d v="1899-12-30T00:00:00"/>
    <d v="1899-12-30T03:39:00"/>
    <n v="4"/>
    <d v="1899-12-30T02:43:44"/>
    <n v="218.99999999999523"/>
    <n v="16"/>
    <s v="No"/>
  </r>
  <r>
    <s v="CORE"/>
    <s v="2024001562"/>
    <x v="0"/>
    <s v="ER3693BCF"/>
    <s v="E0493JHG"/>
    <d v="2024-12-18T00:00:00"/>
    <m/>
    <s v="3042"/>
    <x v="23"/>
    <s v="S2"/>
    <s v="S2"/>
    <m/>
    <d v="2024-12-18T00:00:00"/>
    <d v="1899-12-30T17:23:38"/>
    <d v="2024-12-18T00:00:00"/>
    <d v="1899-12-30T17:26:29"/>
    <d v="2024-12-18T00:00:00"/>
    <d v="1899-12-30T18:06:12"/>
    <x v="0"/>
    <s v="RFCPI"/>
    <s v="1324082562"/>
    <s v="FBO"/>
    <d v="1899-12-30T00:42:34"/>
    <d v="1899-12-30T00:39:43"/>
    <d v="1899-12-30T00:02:51"/>
    <s v="Granel"/>
    <s v="E001"/>
    <x v="2"/>
    <d v="1899-12-30T00:42:34"/>
    <d v="1899-12-30T00:39:43"/>
    <n v="17"/>
    <x v="13"/>
    <x v="5"/>
    <x v="1"/>
    <n v="0"/>
    <n v="0"/>
    <s v="OK"/>
    <s v="Granel"/>
    <x v="0"/>
    <n v="0"/>
    <s v="PUNTOS NORTE"/>
    <s v="A"/>
    <d v="1899-12-30T00:02:51"/>
    <d v="1899-12-30T00:02:51"/>
    <s v="OK"/>
    <m/>
    <m/>
    <d v="1899-12-30T00:00:00"/>
    <d v="1899-12-30T00:42:34"/>
    <n v="4"/>
    <d v="1899-12-30T00:02:51"/>
    <n v="42.566666666673584"/>
    <n v="18"/>
    <s v="Si"/>
  </r>
  <r>
    <s v="CORE"/>
    <s v="2024001563"/>
    <x v="0"/>
    <s v="ER3752BBD"/>
    <s v="E5452JTS"/>
    <d v="2024-12-18T00:00:00"/>
    <m/>
    <s v="55"/>
    <x v="19"/>
    <s v="S1"/>
    <s v="S1"/>
    <m/>
    <d v="2024-12-18T00:00:00"/>
    <d v="1899-12-30T17:51:09"/>
    <d v="2024-12-18T00:00:00"/>
    <d v="1899-12-30T18:00:12"/>
    <d v="2024-12-18T00:00:00"/>
    <d v="1899-12-30T18:20:46"/>
    <x v="0"/>
    <s v="RFCPI"/>
    <s v="1324082563"/>
    <s v="FBO"/>
    <d v="1899-12-30T00:29:37"/>
    <d v="1899-12-30T00:20:34"/>
    <d v="1899-12-30T00:09:03"/>
    <s v="Granel"/>
    <s v="E001"/>
    <x v="2"/>
    <d v="1899-12-30T00:29:37"/>
    <d v="1899-12-30T00:20:34"/>
    <n v="17"/>
    <x v="13"/>
    <x v="5"/>
    <x v="1"/>
    <n v="0"/>
    <n v="0"/>
    <s v="OK"/>
    <s v="Granel"/>
    <x v="0"/>
    <n v="0"/>
    <s v="PUNTOS NORTE"/>
    <s v="A"/>
    <d v="1899-12-30T00:09:03"/>
    <d v="1899-12-30T00:09:03"/>
    <s v="OK"/>
    <m/>
    <m/>
    <d v="1899-12-30T00:00:00"/>
    <d v="1899-12-30T00:29:37"/>
    <n v="4"/>
    <d v="1899-12-30T00:09:03"/>
    <n v="29.616666666667086"/>
    <n v="18"/>
    <s v="Si"/>
  </r>
  <r>
    <s v="CORE"/>
    <s v="2024001564"/>
    <x v="0"/>
    <s v="ER3693BCF"/>
    <s v="E0493JHG"/>
    <d v="2024-12-19T00:00:00"/>
    <m/>
    <s v="3042"/>
    <x v="23"/>
    <s v="S2"/>
    <s v="S2"/>
    <m/>
    <d v="2024-12-18T00:00:00"/>
    <d v="1899-12-30T19:19:28"/>
    <d v="2024-12-19T00:00:00"/>
    <d v="1899-12-30T09:36:18"/>
    <d v="2024-12-19T00:00:00"/>
    <d v="1899-12-30T10:01:20"/>
    <x v="0"/>
    <s v="RFCPI"/>
    <s v="1324082564"/>
    <s v="FBO"/>
    <d v="1899-12-30T06:41:52"/>
    <d v="1899-12-30T00:25:02"/>
    <d v="1899-12-30T06:16:50"/>
    <s v="Granel"/>
    <s v="E001"/>
    <x v="2"/>
    <d v="1899-12-30T14:41:51"/>
    <d v="1899-12-30T00:25:02"/>
    <n v="19"/>
    <x v="14"/>
    <x v="5"/>
    <x v="1"/>
    <n v="0"/>
    <n v="1"/>
    <s v="KO"/>
    <s v="Granel"/>
    <x v="0"/>
    <n v="1"/>
    <s v="PUNTOS NORTE"/>
    <s v="C"/>
    <d v="1899-12-30T06:16:50"/>
    <d v="1899-12-30T05:18:50"/>
    <s v="OK"/>
    <m/>
    <m/>
    <d v="1899-12-30T00:00:00"/>
    <d v="1899-12-30T14:41:51"/>
    <n v="5"/>
    <n v="-0.40497685185186"/>
    <n v="881.84999999998934"/>
    <n v="10"/>
    <s v="No"/>
  </r>
  <r>
    <s v="CORE"/>
    <s v="2024001565"/>
    <x v="0"/>
    <s v="ER3752BBD"/>
    <s v="E5452JTS"/>
    <d v="2024-12-19T00:00:00"/>
    <m/>
    <s v="3042"/>
    <x v="23"/>
    <s v="S2"/>
    <s v="S2"/>
    <m/>
    <d v="2024-12-19T00:00:00"/>
    <d v="1899-12-30T10:23:37"/>
    <d v="2024-12-19T00:00:00"/>
    <d v="1899-12-30T10:23:26"/>
    <d v="2024-12-19T00:00:00"/>
    <d v="1899-12-30T10:42:31"/>
    <x v="0"/>
    <s v="RFCPI"/>
    <s v="1324082565"/>
    <s v="FBO"/>
    <d v="1899-12-30T00:19:16"/>
    <d v="1899-12-30T00:19:05"/>
    <d v="1899-12-30T00:00:11"/>
    <s v="Granel"/>
    <s v="E001"/>
    <x v="2"/>
    <d v="1899-12-30T00:18:54"/>
    <d v="1899-12-30T00:19:05"/>
    <n v="10"/>
    <x v="14"/>
    <x v="5"/>
    <x v="1"/>
    <n v="0"/>
    <n v="0"/>
    <s v="OK"/>
    <s v="Granel"/>
    <x v="0"/>
    <n v="0"/>
    <s v="PUNTOS NORTE"/>
    <s v="A"/>
    <d v="1899-12-30T00:00:11"/>
    <d v="1899-12-30T00:00:11"/>
    <s v="OK"/>
    <m/>
    <m/>
    <d v="1899-12-30T00:00:00"/>
    <d v="1899-12-30T00:18:54"/>
    <n v="5"/>
    <n v="-1.2731481482003426E-4"/>
    <n v="18.899999999999995"/>
    <n v="10"/>
    <s v="Si"/>
  </r>
  <r>
    <s v="CORE"/>
    <s v=""/>
    <x v="0"/>
    <s v="E7147LSW"/>
    <m/>
    <d v="2024-12-19T00:00:00"/>
    <m/>
    <s v="2906"/>
    <x v="21"/>
    <s v="PA"/>
    <m/>
    <m/>
    <d v="2024-12-19T00:00:00"/>
    <d v="1899-12-30T12:37:27"/>
    <d v="2024-12-19T00:00:00"/>
    <d v="1899-12-30T12:37:37"/>
    <d v="2024-12-19T00:00:00"/>
    <d v="1899-12-30T12:37:45"/>
    <x v="128"/>
    <s v="IVAZQUEZT"/>
    <s v="1324082566"/>
    <s v="FBO"/>
    <d v="1899-12-30T00:00:18"/>
    <d v="1899-12-30T00:00:08"/>
    <d v="1899-12-30T00:00:10"/>
    <s v="Ensacado"/>
    <s v="E002"/>
    <x v="1"/>
    <d v="1899-12-30T00:00:18"/>
    <d v="1899-12-30T00:00:08"/>
    <n v="12"/>
    <x v="14"/>
    <x v="5"/>
    <x v="2"/>
    <n v="1"/>
    <n v="0"/>
    <s v="KO"/>
    <s v="Ensacado"/>
    <x v="0"/>
    <n v="1"/>
    <s v="PUNTOS NORTE"/>
    <s v="A"/>
    <d v="1899-12-30T00:00:10"/>
    <d v="1899-12-30T00:00:10"/>
    <s v="OK"/>
    <m/>
    <m/>
    <d v="1899-12-30T00:00:00"/>
    <d v="1899-12-30T00:00:18"/>
    <n v="5"/>
    <d v="1899-12-30T00:00:10"/>
    <n v="0.30000000000963922"/>
    <n v="12"/>
    <s v="Si"/>
  </r>
  <r>
    <s v="CORE"/>
    <s v="2024001566"/>
    <x v="0"/>
    <s v="ER3693BCF"/>
    <s v="E0493JHG"/>
    <d v="2024-12-19T00:00:00"/>
    <m/>
    <s v="3042"/>
    <x v="23"/>
    <s v="S2"/>
    <s v="S2"/>
    <m/>
    <d v="2024-12-19T00:00:00"/>
    <d v="1899-12-30T11:12:41"/>
    <d v="2024-12-19T00:00:00"/>
    <d v="1899-12-30T15:19:51"/>
    <d v="2024-12-19T00:00:00"/>
    <d v="1899-12-30T15:39:05"/>
    <x v="0"/>
    <s v="RFCPI"/>
    <s v="1324082567"/>
    <s v="FBO"/>
    <d v="1899-12-30T04:26:24"/>
    <d v="1899-12-30T00:19:14"/>
    <d v="1899-12-30T04:07:10"/>
    <s v="Granel"/>
    <s v="E001"/>
    <x v="2"/>
    <d v="1899-12-30T04:26:24"/>
    <d v="1899-12-30T00:19:14"/>
    <n v="11"/>
    <x v="14"/>
    <x v="5"/>
    <x v="1"/>
    <n v="0"/>
    <n v="0"/>
    <s v="OK"/>
    <s v="Granel"/>
    <x v="0"/>
    <n v="0"/>
    <s v="PUNTOS NORTE"/>
    <s v="C"/>
    <d v="1899-12-30T04:07:10"/>
    <d v="1899-12-30T03:09:10"/>
    <s v="OK"/>
    <m/>
    <m/>
    <d v="1899-12-30T00:00:00"/>
    <d v="1899-12-30T04:26:24"/>
    <n v="5"/>
    <d v="1899-12-30T04:07:10"/>
    <n v="266.39999999999998"/>
    <n v="15"/>
    <s v="No"/>
  </r>
  <r>
    <s v="CORE"/>
    <s v="2024001567"/>
    <x v="0"/>
    <s v="ER3752BBD"/>
    <s v="E5452JTS"/>
    <d v="2024-12-19T00:00:00"/>
    <m/>
    <s v="55"/>
    <x v="19"/>
    <s v="S1"/>
    <s v="S1"/>
    <m/>
    <d v="2024-12-19T00:00:00"/>
    <d v="1899-12-30T12:19:58"/>
    <d v="2024-12-19T00:00:00"/>
    <d v="1899-12-30T15:30:16"/>
    <d v="2024-12-19T00:00:00"/>
    <d v="1899-12-30T15:53:07"/>
    <x v="0"/>
    <s v="RFCPI"/>
    <s v="1324082568"/>
    <s v="FBO"/>
    <d v="1899-12-30T03:33:09"/>
    <d v="1899-12-30T00:22:51"/>
    <d v="1899-12-30T03:10:18"/>
    <s v="Granel"/>
    <s v="E001"/>
    <x v="2"/>
    <d v="1899-12-30T03:33:09"/>
    <d v="1899-12-30T00:22:51"/>
    <n v="12"/>
    <x v="14"/>
    <x v="5"/>
    <x v="1"/>
    <n v="0"/>
    <n v="0"/>
    <s v="OK"/>
    <s v="Granel"/>
    <x v="0"/>
    <n v="0"/>
    <s v="PUNTOS NORTE"/>
    <s v="C"/>
    <d v="1899-12-30T03:10:18"/>
    <d v="1899-12-30T02:12:18"/>
    <s v="OK"/>
    <m/>
    <m/>
    <d v="1899-12-30T00:00:00"/>
    <d v="1899-12-30T03:33:09"/>
    <n v="5"/>
    <d v="1899-12-30T03:10:18"/>
    <n v="213.14999999999526"/>
    <n v="15"/>
    <s v="No"/>
  </r>
  <r>
    <s v="CORE"/>
    <s v=""/>
    <x v="0"/>
    <s v="E8591DWJ"/>
    <m/>
    <d v="2024-12-19T00:00:00"/>
    <m/>
    <s v="2906"/>
    <x v="21"/>
    <s v="PA"/>
    <m/>
    <m/>
    <d v="2024-12-19T00:00:00"/>
    <d v="1899-12-30T17:56:38"/>
    <d v="2024-12-19T00:00:00"/>
    <d v="1899-12-30T17:56:48"/>
    <d v="2024-12-19T00:00:00"/>
    <d v="1899-12-30T17:56:54"/>
    <x v="136"/>
    <s v="IVAZQUEZT"/>
    <s v="1324082569"/>
    <s v="FBO"/>
    <d v="1899-12-30T00:00:16"/>
    <d v="1899-12-30T00:00:06"/>
    <d v="1899-12-30T00:00:10"/>
    <s v="Ensacado"/>
    <s v="E002"/>
    <x v="1"/>
    <d v="1899-12-30T00:00:16"/>
    <d v="1899-12-30T00:00:06"/>
    <n v="17"/>
    <x v="14"/>
    <x v="5"/>
    <x v="2"/>
    <n v="1"/>
    <n v="0"/>
    <s v="KO"/>
    <s v="Ensacado"/>
    <x v="0"/>
    <n v="1"/>
    <s v="PUNTOS NORTE"/>
    <s v="A"/>
    <d v="1899-12-30T00:00:10"/>
    <d v="1899-12-30T00:00:10"/>
    <s v="OK"/>
    <m/>
    <m/>
    <d v="1899-12-30T00:00:00"/>
    <d v="1899-12-30T00:00:16"/>
    <n v="5"/>
    <d v="1899-12-30T00:00:10"/>
    <n v="0.26666666665914107"/>
    <n v="17"/>
    <s v="Si"/>
  </r>
  <r>
    <s v="CORE"/>
    <s v="2024001568"/>
    <x v="0"/>
    <s v="ER3693BCF"/>
    <s v="E0493JHG"/>
    <d v="2024-12-19T00:00:00"/>
    <m/>
    <s v="3042"/>
    <x v="23"/>
    <s v="S2"/>
    <s v="S2"/>
    <m/>
    <d v="2024-12-19T00:00:00"/>
    <d v="1899-12-30T17:29:26"/>
    <d v="2024-12-19T00:00:00"/>
    <d v="1899-12-30T17:41:52"/>
    <d v="2024-12-19T00:00:00"/>
    <d v="1899-12-30T18:27:21"/>
    <x v="0"/>
    <s v="RFCPI"/>
    <s v="1324082570"/>
    <s v="FBO"/>
    <d v="1899-12-30T00:57:55"/>
    <d v="1899-12-30T00:45:29"/>
    <d v="1899-12-30T00:12:26"/>
    <s v="Granel"/>
    <s v="E001"/>
    <x v="2"/>
    <d v="1899-12-30T00:57:55"/>
    <d v="1899-12-30T00:45:29"/>
    <n v="17"/>
    <x v="14"/>
    <x v="5"/>
    <x v="1"/>
    <n v="0"/>
    <n v="0"/>
    <s v="OK"/>
    <s v="Granel"/>
    <x v="0"/>
    <n v="0"/>
    <s v="PUNTOS NORTE"/>
    <s v="B"/>
    <d v="1899-12-30T00:12:26"/>
    <d v="1899-12-30T00:12:26"/>
    <s v="OK"/>
    <m/>
    <m/>
    <d v="1899-12-30T00:00:00"/>
    <d v="1899-12-30T00:57:55"/>
    <n v="5"/>
    <d v="1899-12-30T00:12:26"/>
    <n v="57.916666666670388"/>
    <n v="18"/>
    <s v="No"/>
  </r>
  <r>
    <s v="CORE"/>
    <s v="2024001569"/>
    <x v="0"/>
    <s v="ER3752BBD"/>
    <s v="E5452JTS"/>
    <d v="2024-12-20T00:00:00"/>
    <m/>
    <s v="55"/>
    <x v="19"/>
    <s v="S1"/>
    <s v="S1"/>
    <m/>
    <d v="2024-12-19T00:00:00"/>
    <d v="1899-12-30T17:29:44"/>
    <d v="2024-12-20T00:00:00"/>
    <d v="1899-12-30T08:37:42"/>
    <d v="2024-12-20T00:00:00"/>
    <d v="1899-12-30T09:48:52"/>
    <x v="0"/>
    <s v="RFCPI"/>
    <s v="1324082571"/>
    <s v="FBO"/>
    <d v="1899-12-30T08:19:08"/>
    <d v="1899-12-30T01:11:10"/>
    <d v="1899-12-30T07:07:58"/>
    <s v="Granel"/>
    <s v="E001"/>
    <x v="2"/>
    <d v="1899-12-30T16:19:07"/>
    <d v="1899-12-30T01:11:10"/>
    <n v="17"/>
    <x v="15"/>
    <x v="5"/>
    <x v="1"/>
    <n v="0"/>
    <n v="1"/>
    <s v="KO"/>
    <s v="Granel"/>
    <x v="0"/>
    <n v="1"/>
    <s v="PUNTOS NORTE"/>
    <s v="C"/>
    <d v="1899-12-30T07:07:58"/>
    <d v="1899-12-30T06:09:58"/>
    <s v="OK"/>
    <m/>
    <m/>
    <d v="1899-12-30T00:00:00"/>
    <d v="1899-12-30T16:19:07"/>
    <n v="6"/>
    <n v="-0.36946759259258999"/>
    <n v="979.11666666667554"/>
    <n v="9"/>
    <s v="No"/>
  </r>
  <r>
    <s v="CORE"/>
    <s v=""/>
    <x v="0"/>
    <s v="E6595FFB"/>
    <m/>
    <d v="2024-12-20T00:00:00"/>
    <m/>
    <s v="2906"/>
    <x v="21"/>
    <s v="PA"/>
    <m/>
    <m/>
    <d v="2024-12-20T00:00:00"/>
    <d v="1899-12-30T09:59:06"/>
    <d v="2024-12-20T00:00:00"/>
    <d v="1899-12-30T09:59:20"/>
    <d v="2024-12-20T00:00:00"/>
    <d v="1899-12-30T09:59:32"/>
    <x v="129"/>
    <s v="IVAZQUEZT"/>
    <s v="1324082572"/>
    <s v="FBO"/>
    <d v="1899-12-30T00:00:26"/>
    <d v="1899-12-30T00:00:12"/>
    <d v="1899-12-30T00:00:14"/>
    <s v="Ensacado"/>
    <s v="E002"/>
    <x v="1"/>
    <d v="1899-12-30T00:00:26"/>
    <d v="1899-12-30T00:00:12"/>
    <n v="9"/>
    <x v="15"/>
    <x v="5"/>
    <x v="2"/>
    <n v="1"/>
    <n v="0"/>
    <s v="KO"/>
    <s v="Ensacado"/>
    <x v="0"/>
    <n v="1"/>
    <s v="PUNTOS NORTE"/>
    <s v="A"/>
    <d v="1899-12-30T00:00:14"/>
    <d v="1899-12-30T00:00:14"/>
    <s v="OK"/>
    <m/>
    <m/>
    <d v="1899-12-30T00:00:00"/>
    <d v="1899-12-30T00:00:26"/>
    <n v="6"/>
    <d v="1899-12-30T00:00:14"/>
    <n v="0.43333333332482127"/>
    <n v="9"/>
    <s v="Si"/>
  </r>
  <r>
    <s v="CORE"/>
    <s v="2024001570"/>
    <x v="0"/>
    <s v="ER3693BCF"/>
    <s v="E0493JHG"/>
    <d v="2024-12-20T00:00:00"/>
    <m/>
    <s v="55"/>
    <x v="19"/>
    <s v="S1"/>
    <s v="S1"/>
    <m/>
    <d v="2024-12-20T00:00:00"/>
    <d v="1899-12-30T09:30:59"/>
    <d v="2024-12-20T00:00:00"/>
    <d v="1899-12-30T09:47:31"/>
    <d v="2024-12-20T00:00:00"/>
    <d v="1899-12-30T10:04:54"/>
    <x v="0"/>
    <s v="RFCPI"/>
    <s v="1324082573"/>
    <s v="FBO"/>
    <d v="1899-12-30T00:33:55"/>
    <d v="1899-12-30T00:17:23"/>
    <d v="1899-12-30T00:16:32"/>
    <s v="Granel"/>
    <s v="E001"/>
    <x v="2"/>
    <d v="1899-12-30T00:33:55"/>
    <d v="1899-12-30T00:17:23"/>
    <n v="9"/>
    <x v="15"/>
    <x v="5"/>
    <x v="1"/>
    <n v="0"/>
    <n v="0"/>
    <s v="OK"/>
    <s v="Granel"/>
    <x v="0"/>
    <n v="0"/>
    <s v="PUNTOS NORTE"/>
    <s v="A"/>
    <d v="1899-12-30T00:16:32"/>
    <d v="1899-12-30T00:16:32"/>
    <s v="OK"/>
    <m/>
    <m/>
    <d v="1899-12-30T00:00:00"/>
    <d v="1899-12-30T00:33:55"/>
    <n v="6"/>
    <d v="1899-12-30T00:16:32"/>
    <n v="33.916666666665598"/>
    <n v="10"/>
    <s v="Si"/>
  </r>
  <r>
    <s v="CORE"/>
    <s v=""/>
    <x v="0"/>
    <s v="E5145GGR"/>
    <m/>
    <d v="2024-12-20T00:00:00"/>
    <m/>
    <s v="2906"/>
    <x v="21"/>
    <s v="PA"/>
    <m/>
    <m/>
    <d v="2024-12-20T00:00:00"/>
    <d v="1899-12-30T10:49:06"/>
    <d v="2024-12-20T00:00:00"/>
    <d v="1899-12-30T10:31:59"/>
    <d v="2024-12-20T00:00:00"/>
    <d v="1899-12-30T10:49:25"/>
    <x v="143"/>
    <s v="IVAZQUEZT"/>
    <s v="1324082574"/>
    <s v="EXW"/>
    <d v="1899-12-30T00:34:33"/>
    <d v="1899-12-30T00:17:26"/>
    <d v="1899-12-30T00:17:07"/>
    <s v="Ensacado"/>
    <s v="E002"/>
    <x v="1"/>
    <d v="1899-12-30T00:00:19"/>
    <d v="1899-12-30T00:17:26"/>
    <n v="10"/>
    <x v="15"/>
    <x v="5"/>
    <x v="2"/>
    <n v="1"/>
    <n v="0"/>
    <s v="KO"/>
    <s v="Ensacado"/>
    <x v="0"/>
    <n v="1"/>
    <s v="PUNTOS NORTE"/>
    <s v="A"/>
    <d v="1899-12-30T00:17:07"/>
    <d v="1899-12-30T00:17:07"/>
    <s v="KO"/>
    <m/>
    <m/>
    <d v="1899-12-30T00:00:00"/>
    <d v="1899-12-30T00:00:19"/>
    <n v="6"/>
    <n v="-1.1886574074080003E-2"/>
    <n v="0.31666666667033994"/>
    <n v="10"/>
    <s v="Si"/>
  </r>
  <r>
    <s v="CORE"/>
    <s v=""/>
    <x v="0"/>
    <s v="EOU6354V"/>
    <m/>
    <d v="2024-12-20T00:00:00"/>
    <m/>
    <s v="2906"/>
    <x v="21"/>
    <s v="PA"/>
    <m/>
    <m/>
    <d v="2024-12-20T00:00:00"/>
    <d v="1899-12-30T11:02:53"/>
    <d v="2024-12-20T00:00:00"/>
    <d v="1899-12-30T11:03:06"/>
    <d v="2024-12-20T00:00:00"/>
    <d v="1899-12-30T11:03:12"/>
    <x v="138"/>
    <s v="IVAZQUEZT"/>
    <s v="1324082575"/>
    <s v="EXW"/>
    <d v="1899-12-30T00:00:19"/>
    <d v="1899-12-30T00:00:06"/>
    <d v="1899-12-30T00:00:13"/>
    <s v="Ensacado"/>
    <s v="E002"/>
    <x v="1"/>
    <d v="1899-12-30T00:00:19"/>
    <d v="1899-12-30T00:00:06"/>
    <n v="11"/>
    <x v="15"/>
    <x v="5"/>
    <x v="2"/>
    <n v="1"/>
    <n v="0"/>
    <s v="KO"/>
    <s v="Ensacado"/>
    <x v="0"/>
    <n v="1"/>
    <s v="PUNTOS NORTE"/>
    <s v="A"/>
    <d v="1899-12-30T00:00:13"/>
    <d v="1899-12-30T00:00:13"/>
    <s v="OK"/>
    <m/>
    <m/>
    <d v="1899-12-30T00:00:00"/>
    <d v="1899-12-30T00:00:19"/>
    <n v="6"/>
    <d v="1899-12-30T00:00:13"/>
    <n v="0.31666666667041987"/>
    <n v="11"/>
    <s v="Si"/>
  </r>
  <r>
    <s v="CORE"/>
    <s v=""/>
    <x v="0"/>
    <s v="E6352CYJ"/>
    <m/>
    <d v="2024-12-20T00:00:00"/>
    <m/>
    <s v="2906"/>
    <x v="21"/>
    <s v="PA"/>
    <m/>
    <m/>
    <d v="2024-12-20T00:00:00"/>
    <d v="1899-12-30T11:23:15"/>
    <d v="2024-12-20T00:00:00"/>
    <d v="1899-12-30T12:33:00"/>
    <d v="2024-12-20T00:00:00"/>
    <d v="1899-12-30T11:23:41"/>
    <x v="126"/>
    <s v="IVAZQUEZT"/>
    <s v="1324082576"/>
    <s v="EXW"/>
    <d v="1899-12-30T02:19:04"/>
    <d v="1899-12-30T01:09:19"/>
    <d v="1899-12-30T01:09:45"/>
    <s v="Ensacado"/>
    <s v="E002"/>
    <x v="1"/>
    <d v="1899-12-30T00:00:26"/>
    <n v="-4.8136574074080007E-2"/>
    <n v="11"/>
    <x v="15"/>
    <x v="5"/>
    <x v="2"/>
    <n v="1"/>
    <n v="0"/>
    <s v="KO"/>
    <s v="Ensacado"/>
    <x v="0"/>
    <n v="1"/>
    <s v="PUNTOS NORTE"/>
    <s v="A"/>
    <d v="1899-12-30T01:09:45"/>
    <d v="1899-12-30T00:11:45"/>
    <s v="KO"/>
    <m/>
    <m/>
    <d v="1899-12-30T00:00:00"/>
    <d v="1899-12-30T00:00:26"/>
    <n v="6"/>
    <d v="1899-12-30T01:09:45"/>
    <n v="0.43333333332482127"/>
    <n v="11"/>
    <s v="Si"/>
  </r>
  <r>
    <s v="CORE"/>
    <s v="2024001571"/>
    <x v="0"/>
    <s v="ER3752BBD"/>
    <s v="E5452JTS"/>
    <d v="2024-12-20T00:00:00"/>
    <m/>
    <s v="3042"/>
    <x v="23"/>
    <s v="S2"/>
    <s v="S2"/>
    <m/>
    <d v="2024-12-20T00:00:00"/>
    <d v="1899-12-30T11:43:06"/>
    <d v="2024-12-20T00:00:00"/>
    <d v="1899-12-30T11:52:57"/>
    <d v="2024-12-20T00:00:00"/>
    <d v="1899-12-30T12:14:05"/>
    <x v="0"/>
    <s v="RFCPI"/>
    <s v="1324082577"/>
    <s v="FBO"/>
    <d v="1899-12-30T00:30:59"/>
    <d v="1899-12-30T00:21:08"/>
    <d v="1899-12-30T00:09:51"/>
    <s v="Granel"/>
    <s v="E001"/>
    <x v="2"/>
    <d v="1899-12-30T00:30:59"/>
    <d v="1899-12-30T00:21:08"/>
    <n v="11"/>
    <x v="15"/>
    <x v="5"/>
    <x v="1"/>
    <n v="0"/>
    <n v="0"/>
    <s v="OK"/>
    <s v="Granel"/>
    <x v="0"/>
    <n v="0"/>
    <s v="PUNTOS NORTE"/>
    <s v="A"/>
    <d v="1899-12-30T00:09:51"/>
    <d v="1899-12-30T00:09:51"/>
    <s v="OK"/>
    <m/>
    <m/>
    <d v="1899-12-30T00:00:00"/>
    <d v="1899-12-30T00:30:59"/>
    <n v="6"/>
    <d v="1899-12-30T00:09:51"/>
    <n v="30.983333333328076"/>
    <n v="12"/>
    <s v="Si"/>
  </r>
  <r>
    <s v="CORE"/>
    <s v="2024001572"/>
    <x v="0"/>
    <s v="ER3693BCF"/>
    <s v="E0493JHG"/>
    <d v="2024-12-20T00:00:00"/>
    <m/>
    <s v="55"/>
    <x v="19"/>
    <s v="S1"/>
    <s v="S1"/>
    <m/>
    <d v="2024-12-20T00:00:00"/>
    <d v="1899-12-30T11:44:21"/>
    <d v="2024-12-20T00:00:00"/>
    <d v="1899-12-30T12:21:50"/>
    <d v="2024-12-20T00:00:00"/>
    <d v="1899-12-30T12:39:19"/>
    <x v="0"/>
    <s v="RFCPI"/>
    <s v="1324082578"/>
    <s v="FBO"/>
    <d v="1899-12-30T00:54:58"/>
    <d v="1899-12-30T00:17:29"/>
    <d v="1899-12-30T00:37:29"/>
    <s v="Granel"/>
    <s v="E001"/>
    <x v="2"/>
    <d v="1899-12-30T00:54:58"/>
    <d v="1899-12-30T00:17:29"/>
    <n v="11"/>
    <x v="15"/>
    <x v="5"/>
    <x v="1"/>
    <n v="0"/>
    <n v="0"/>
    <s v="OK"/>
    <s v="Granel"/>
    <x v="0"/>
    <n v="0"/>
    <s v="PUNTOS NORTE"/>
    <s v="B"/>
    <d v="1899-12-30T00:37:29"/>
    <d v="1899-12-30T00:37:29"/>
    <s v="OK"/>
    <m/>
    <m/>
    <d v="1899-12-30T00:00:00"/>
    <d v="1899-12-30T00:54:58"/>
    <n v="6"/>
    <d v="1899-12-30T00:37:29"/>
    <n v="54.966666666671927"/>
    <n v="12"/>
    <s v="No"/>
  </r>
  <r>
    <s v="CORE"/>
    <s v=""/>
    <x v="0"/>
    <s v="ER2153BCB"/>
    <s v="E0091KYX"/>
    <d v="2024-12-20T00:00:00"/>
    <m/>
    <s v="2906"/>
    <x v="21"/>
    <s v="PA"/>
    <m/>
    <m/>
    <d v="2024-12-20T00:00:00"/>
    <d v="1899-12-30T14:43:40"/>
    <d v="2024-12-20T00:00:00"/>
    <d v="1899-12-30T16:49:59"/>
    <d v="2024-12-20T00:00:00"/>
    <d v="1899-12-30T14:44:14"/>
    <x v="135"/>
    <s v="IVAZQUEZT"/>
    <s v="1324082579"/>
    <s v="EXW"/>
    <d v="1899-12-30T04:12:04"/>
    <d v="1899-12-30T02:05:45"/>
    <d v="1899-12-30T02:06:19"/>
    <s v="Ensacado"/>
    <s v="E002"/>
    <x v="1"/>
    <d v="1899-12-30T00:00:34"/>
    <n v="-8.7326388888880002E-2"/>
    <n v="14"/>
    <x v="15"/>
    <x v="5"/>
    <x v="2"/>
    <n v="1"/>
    <n v="0"/>
    <s v="KO"/>
    <s v="Ensacado"/>
    <x v="0"/>
    <n v="1"/>
    <s v="PUNTOS NORTE"/>
    <s v="A"/>
    <d v="1899-12-30T02:06:19"/>
    <d v="1899-12-30T01:08:19"/>
    <s v="KO"/>
    <m/>
    <m/>
    <d v="1899-12-30T00:00:00"/>
    <d v="1899-12-30T00:00:34"/>
    <n v="6"/>
    <d v="1899-12-30T02:06:19"/>
    <n v="0.56666666666878029"/>
    <n v="14"/>
    <s v="Si"/>
  </r>
  <r>
    <s v="CORE"/>
    <s v="2024001573"/>
    <x v="0"/>
    <s v="ER3752BBD"/>
    <s v="E5452JTS"/>
    <d v="2024-12-20T00:00:00"/>
    <m/>
    <s v="55"/>
    <x v="19"/>
    <s v="S1"/>
    <s v="S1"/>
    <m/>
    <d v="2024-12-20T00:00:00"/>
    <d v="1899-12-30T13:33:06"/>
    <d v="2024-12-20T00:00:00"/>
    <d v="1899-12-30T13:58:30"/>
    <d v="2024-12-20T00:00:00"/>
    <d v="1899-12-30T15:17:52"/>
    <x v="0"/>
    <s v="RFCPI"/>
    <s v="1324082580"/>
    <s v="FBO"/>
    <d v="1899-12-30T01:44:46"/>
    <d v="1899-12-30T01:19:22"/>
    <d v="1899-12-30T00:25:24"/>
    <s v="Granel"/>
    <s v="E001"/>
    <x v="2"/>
    <d v="1899-12-30T01:44:46"/>
    <d v="1899-12-30T01:19:22"/>
    <n v="13"/>
    <x v="15"/>
    <x v="5"/>
    <x v="1"/>
    <n v="0"/>
    <n v="0"/>
    <s v="OK"/>
    <s v="Granel"/>
    <x v="0"/>
    <n v="0"/>
    <s v="PUNTOS NORTE"/>
    <s v="C"/>
    <d v="1899-12-30T00:25:24"/>
    <d v="1899-12-30T00:25:24"/>
    <s v="OK"/>
    <m/>
    <m/>
    <d v="1899-12-30T00:00:00"/>
    <d v="1899-12-30T01:44:46"/>
    <n v="6"/>
    <d v="1899-12-30T00:25:24"/>
    <n v="104.76666666666716"/>
    <n v="15"/>
    <s v="No"/>
  </r>
  <r>
    <s v="CORE"/>
    <s v=""/>
    <x v="0"/>
    <s v="E9465BRN"/>
    <m/>
    <d v="2024-12-20T00:00:00"/>
    <m/>
    <s v="2906"/>
    <x v="21"/>
    <s v="PA"/>
    <m/>
    <m/>
    <d v="2024-12-20T00:00:00"/>
    <d v="1899-12-30T16:53:25"/>
    <d v="2024-12-20T00:00:00"/>
    <d v="1899-12-30T19:12:00"/>
    <d v="2024-12-20T00:00:00"/>
    <d v="1899-12-30T16:53:46"/>
    <x v="144"/>
    <s v="IVAZQUEZT"/>
    <s v="1324082581"/>
    <s v="EXW"/>
    <d v="1899-12-30T04:36:49"/>
    <d v="1899-12-30T02:18:14"/>
    <d v="1899-12-30T02:18:35"/>
    <s v="Ensacado"/>
    <s v="E002"/>
    <x v="1"/>
    <d v="1899-12-30T00:00:21"/>
    <n v="-9.5995370370370092E-2"/>
    <n v="16"/>
    <x v="15"/>
    <x v="5"/>
    <x v="2"/>
    <n v="1"/>
    <n v="0"/>
    <s v="KO"/>
    <s v="Ensacado"/>
    <x v="0"/>
    <n v="1"/>
    <s v="PUNTOS NORTE"/>
    <s v="A"/>
    <d v="1899-12-30T02:18:35"/>
    <d v="1899-12-30T01:20:35"/>
    <s v="KO"/>
    <m/>
    <m/>
    <d v="1899-12-30T00:00:00"/>
    <d v="1899-12-30T00:00:21"/>
    <n v="6"/>
    <d v="1899-12-30T02:18:35"/>
    <n v="0.35000000000628972"/>
    <n v="16"/>
    <s v="Si"/>
  </r>
  <r>
    <s v="CORE"/>
    <s v=""/>
    <x v="0"/>
    <s v="E5145GGR"/>
    <m/>
    <d v="2024-12-20T00:00:00"/>
    <m/>
    <s v="2906"/>
    <x v="21"/>
    <s v="PA"/>
    <m/>
    <m/>
    <d v="2024-12-20T00:00:00"/>
    <d v="1899-12-30T17:14:23"/>
    <d v="2024-12-20T00:00:00"/>
    <d v="1899-12-30T08:01:59"/>
    <d v="2024-12-20T00:00:00"/>
    <d v="1899-12-30T17:14:38"/>
    <x v="143"/>
    <s v="IVAZQUEZT"/>
    <s v="1324082582"/>
    <s v="EXW"/>
    <d v="1899-12-30T18:25:03"/>
    <d v="1899-12-30T09:12:39"/>
    <d v="1899-12-30T09:12:24"/>
    <s v="Ensacado"/>
    <s v="E002"/>
    <x v="1"/>
    <d v="1899-12-30T00:00:15"/>
    <d v="1899-12-30T09:12:39"/>
    <n v="17"/>
    <x v="15"/>
    <x v="5"/>
    <x v="2"/>
    <n v="1"/>
    <n v="0"/>
    <s v="KO"/>
    <s v="Ensacado"/>
    <x v="0"/>
    <n v="1"/>
    <s v="PUNTOS NORTE"/>
    <s v="A"/>
    <d v="1899-12-30T09:12:24"/>
    <d v="1899-12-30T08:14:24"/>
    <s v="KO"/>
    <m/>
    <m/>
    <d v="1899-12-30T00:00:00"/>
    <d v="1899-12-30T00:00:15"/>
    <n v="6"/>
    <n v="-0.38361111111111001"/>
    <n v="0.24999999999844036"/>
    <n v="17"/>
    <s v="Si"/>
  </r>
  <r>
    <s v="CORE"/>
    <s v=""/>
    <x v="0"/>
    <s v="ER2153BCB"/>
    <s v="E8706HRP"/>
    <d v="2024-12-23T00:00:00"/>
    <m/>
    <s v="2906"/>
    <x v="21"/>
    <s v="PA"/>
    <m/>
    <m/>
    <d v="2024-12-23T00:00:00"/>
    <d v="1899-12-30T10:50:29"/>
    <d v="2024-12-23T00:00:00"/>
    <d v="1899-12-30T06:49:59"/>
    <d v="2024-12-23T00:00:00"/>
    <d v="1899-12-30T10:50:51"/>
    <x v="135"/>
    <s v="IVAZQUEZT"/>
    <s v="1324082583"/>
    <s v="EXW"/>
    <d v="1899-12-30T08:01:22"/>
    <d v="1899-12-30T04:00:52"/>
    <d v="1899-12-30T04:00:30"/>
    <s v="Ensacado"/>
    <s v="E002"/>
    <x v="1"/>
    <d v="1899-12-30T00:00:22"/>
    <d v="1899-12-30T04:00:52"/>
    <n v="10"/>
    <x v="16"/>
    <x v="0"/>
    <x v="2"/>
    <n v="1"/>
    <n v="0"/>
    <s v="KO"/>
    <s v="Ensacado"/>
    <x v="0"/>
    <n v="1"/>
    <s v="PUNTOS NORTE"/>
    <s v="A"/>
    <d v="1899-12-30T04:00:30"/>
    <d v="1899-12-30T03:02:30"/>
    <s v="KO"/>
    <m/>
    <m/>
    <d v="1899-12-30T00:00:00"/>
    <d v="1899-12-30T00:00:22"/>
    <n v="2"/>
    <n v="-0.16701388888889002"/>
    <n v="0.36666666666715031"/>
    <n v="10"/>
    <s v="Si"/>
  </r>
  <r>
    <s v="CORE"/>
    <s v="2024001575"/>
    <x v="0"/>
    <s v="ER3752BBD"/>
    <s v="E5452JTS"/>
    <d v="2024-12-23T00:00:00"/>
    <m/>
    <s v="55"/>
    <x v="19"/>
    <s v="S1"/>
    <s v="S1"/>
    <m/>
    <d v="2024-12-20T00:00:00"/>
    <d v="1899-12-30T17:17:03"/>
    <d v="2024-12-23T00:00:00"/>
    <d v="1899-12-30T10:53:12"/>
    <d v="2024-12-23T00:00:00"/>
    <d v="1899-12-30T11:21:47"/>
    <x v="0"/>
    <s v="RFCPI"/>
    <s v="1324082584"/>
    <s v="FBO"/>
    <d v="1899-12-30T10:04:44"/>
    <d v="1899-12-30T00:28:35"/>
    <d v="1899-12-30T09:36:09"/>
    <s v="Granel"/>
    <s v="E001"/>
    <x v="2"/>
    <d v="1899-12-30T18:04:43"/>
    <d v="1899-12-30T00:28:35"/>
    <n v="17"/>
    <x v="16"/>
    <x v="5"/>
    <x v="1"/>
    <n v="0"/>
    <n v="1"/>
    <s v="KO"/>
    <s v="Granel"/>
    <x v="0"/>
    <n v="1"/>
    <s v="PUNTOS NORTE"/>
    <s v="C"/>
    <d v="1899-12-30T09:36:09"/>
    <d v="1899-12-30T08:38:09"/>
    <s v="OK"/>
    <m/>
    <m/>
    <d v="1899-12-30T00:00:00"/>
    <d v="1899-12-30T18:04:43"/>
    <n v="2"/>
    <n v="-0.26656249999999998"/>
    <n v="1084.7166666666708"/>
    <n v="11"/>
    <s v="No"/>
  </r>
  <r>
    <s v="CORE"/>
    <s v=""/>
    <x v="0"/>
    <s v="ER2153BCB"/>
    <s v="E8706HRP"/>
    <d v="2024-12-23T00:00:00"/>
    <m/>
    <s v="2906"/>
    <x v="21"/>
    <s v="PA"/>
    <m/>
    <m/>
    <d v="2024-12-23T00:00:00"/>
    <d v="1899-12-30T17:04:57"/>
    <d v="2024-12-23T00:00:00"/>
    <d v="1899-12-30T06:49:59"/>
    <d v="2024-12-23T00:00:00"/>
    <d v="1899-12-30T17:05:13"/>
    <x v="135"/>
    <s v="IVAZQUEZT"/>
    <s v="1324082585"/>
    <s v="EXW"/>
    <d v="1899-12-30T20:30:12"/>
    <d v="1899-12-30T10:15:14"/>
    <d v="1899-12-30T10:14:58"/>
    <s v="Ensacado"/>
    <s v="E002"/>
    <x v="1"/>
    <d v="1899-12-30T00:00:16"/>
    <d v="1899-12-30T10:15:14"/>
    <n v="17"/>
    <x v="16"/>
    <x v="0"/>
    <x v="2"/>
    <n v="1"/>
    <n v="0"/>
    <s v="KO"/>
    <s v="Ensacado"/>
    <x v="0"/>
    <n v="1"/>
    <s v="PUNTOS NORTE"/>
    <s v="A"/>
    <d v="1899-12-30T10:14:58"/>
    <d v="1899-12-30T09:16:58"/>
    <s v="KO"/>
    <m/>
    <m/>
    <d v="1899-12-30T00:00:00"/>
    <d v="1899-12-30T00:00:16"/>
    <n v="2"/>
    <n v="-0.42706018518518002"/>
    <n v="0.26666666667352956"/>
    <n v="17"/>
    <s v="Si"/>
  </r>
  <r>
    <s v="CORE"/>
    <s v="2024001576"/>
    <x v="0"/>
    <s v="ER3752BBD"/>
    <s v="E5452JTS"/>
    <d v="2024-12-26T00:00:00"/>
    <m/>
    <s v="55"/>
    <x v="19"/>
    <s v="S1"/>
    <s v="S1"/>
    <m/>
    <d v="2024-12-23T00:00:00"/>
    <d v="1899-12-30T13:09:44"/>
    <d v="2024-12-26T00:00:00"/>
    <d v="1899-12-30T09:06:30"/>
    <d v="2024-12-26T00:00:00"/>
    <d v="1899-12-30T09:45:50"/>
    <x v="0"/>
    <s v="RFCPI"/>
    <s v="1324082586"/>
    <s v="FBO"/>
    <d v="1899-12-31T04:36:06"/>
    <d v="1899-12-30T00:39:20"/>
    <d v="1899-12-31T03:56:46"/>
    <s v="Granel"/>
    <s v="E001"/>
    <x v="2"/>
    <d v="1899-12-30T20:36:05"/>
    <d v="1899-12-30T00:39:20"/>
    <n v="13"/>
    <x v="20"/>
    <x v="0"/>
    <x v="1"/>
    <n v="0"/>
    <n v="1"/>
    <s v="KO"/>
    <s v="Granel"/>
    <x v="0"/>
    <n v="1"/>
    <s v="PUNTOS NORTE"/>
    <s v="C"/>
    <d v="1899-12-31T03:56:46"/>
    <d v="1899-12-31T02:58:46"/>
    <s v="KO"/>
    <m/>
    <m/>
    <d v="1899-12-30T00:00:00"/>
    <d v="1899-12-30T20:36:05"/>
    <n v="5"/>
    <n v="-0.16891203703704"/>
    <n v="1236.0833333333219"/>
    <n v="9"/>
    <s v="No"/>
  </r>
  <r>
    <s v="CORE"/>
    <s v="2024001577"/>
    <x v="0"/>
    <s v="ER3752BBD"/>
    <s v="E5452JTS"/>
    <d v="2024-12-26T00:00:00"/>
    <m/>
    <s v="55"/>
    <x v="19"/>
    <s v="S1"/>
    <s v="S1"/>
    <m/>
    <d v="2024-12-26T00:00:00"/>
    <d v="1899-12-30T11:43:41"/>
    <d v="2024-12-26T00:00:00"/>
    <d v="1899-12-30T11:46:57"/>
    <d v="2024-12-26T00:00:00"/>
    <d v="1899-12-30T12:02:32"/>
    <x v="0"/>
    <s v="RFCPI"/>
    <s v="1324082587"/>
    <s v="FBO"/>
    <d v="1899-12-30T00:18:51"/>
    <d v="1899-12-30T00:15:35"/>
    <d v="1899-12-30T00:03:16"/>
    <s v="Granel"/>
    <s v="E001"/>
    <x v="2"/>
    <d v="1899-12-30T00:18:51"/>
    <d v="1899-12-30T00:15:35"/>
    <n v="11"/>
    <x v="20"/>
    <x v="0"/>
    <x v="1"/>
    <n v="0"/>
    <n v="0"/>
    <s v="OK"/>
    <s v="Granel"/>
    <x v="0"/>
    <n v="0"/>
    <s v="PUNTOS NORTE"/>
    <s v="A"/>
    <d v="1899-12-30T00:03:16"/>
    <d v="1899-12-30T00:03:16"/>
    <s v="OK"/>
    <m/>
    <m/>
    <d v="1899-12-30T00:00:00"/>
    <d v="1899-12-30T00:18:51"/>
    <n v="5"/>
    <d v="1899-12-30T00:03:16"/>
    <n v="18.850000000003185"/>
    <n v="12"/>
    <s v="Si"/>
  </r>
  <r>
    <s v="CORE"/>
    <s v="2024001578"/>
    <x v="0"/>
    <s v="ER3752BBD"/>
    <s v="E5452JTS"/>
    <d v="2024-12-26T00:00:00"/>
    <m/>
    <s v="55"/>
    <x v="19"/>
    <s v="S1"/>
    <s v="S1"/>
    <m/>
    <d v="2024-12-26T00:00:00"/>
    <d v="1899-12-30T15:46:57"/>
    <d v="2024-12-26T00:00:00"/>
    <d v="1899-12-30T15:47:03"/>
    <d v="2024-12-26T00:00:00"/>
    <d v="1899-12-30T16:05:49"/>
    <x v="0"/>
    <s v="RFCPI"/>
    <s v="1324082588"/>
    <s v="FBO"/>
    <d v="1899-12-30T00:18:52"/>
    <d v="1899-12-30T00:18:46"/>
    <d v="1899-12-30T00:00:06"/>
    <s v="Granel"/>
    <s v="E001"/>
    <x v="2"/>
    <d v="1899-12-30T00:18:52"/>
    <d v="1899-12-30T00:18:46"/>
    <n v="15"/>
    <x v="20"/>
    <x v="0"/>
    <x v="1"/>
    <n v="0"/>
    <n v="0"/>
    <s v="OK"/>
    <s v="Granel"/>
    <x v="0"/>
    <n v="0"/>
    <s v="PUNTOS NORTE"/>
    <s v="A"/>
    <d v="1899-12-30T00:00:06"/>
    <d v="1899-12-30T00:00:06"/>
    <s v="OK"/>
    <m/>
    <m/>
    <d v="1899-12-30T00:00:00"/>
    <d v="1899-12-30T00:18:52"/>
    <n v="5"/>
    <d v="1899-12-30T00:00:06"/>
    <n v="18.866666666663967"/>
    <n v="16"/>
    <s v="Si"/>
  </r>
  <r>
    <s v="CORE"/>
    <s v=""/>
    <x v="0"/>
    <s v="E7780CDH"/>
    <m/>
    <d v="2024-12-26T00:00:00"/>
    <m/>
    <s v="2906"/>
    <x v="21"/>
    <s v="PA"/>
    <m/>
    <m/>
    <d v="2024-12-26T00:00:00"/>
    <d v="1899-12-30T16:55:49"/>
    <d v="2024-12-26T00:00:00"/>
    <d v="1899-12-30T16:56:26"/>
    <d v="2024-12-26T00:00:00"/>
    <d v="1899-12-30T16:56:31"/>
    <x v="138"/>
    <s v="IVAZQUEZT"/>
    <s v="1324082589"/>
    <s v="FBO"/>
    <d v="1899-12-30T00:00:42"/>
    <d v="1899-12-30T00:00:05"/>
    <d v="1899-12-30T00:00:37"/>
    <s v="Ensacado"/>
    <s v="E002"/>
    <x v="1"/>
    <d v="1899-12-30T00:00:42"/>
    <d v="1899-12-30T00:00:05"/>
    <n v="16"/>
    <x v="20"/>
    <x v="0"/>
    <x v="2"/>
    <n v="1"/>
    <n v="0"/>
    <s v="KO"/>
    <s v="Ensacado"/>
    <x v="0"/>
    <n v="1"/>
    <s v="PUNTOS NORTE"/>
    <s v="A"/>
    <d v="1899-12-30T00:00:37"/>
    <d v="1899-12-30T00:00:37"/>
    <s v="OK"/>
    <m/>
    <m/>
    <d v="1899-12-30T00:00:00"/>
    <d v="1899-12-30T00:00:42"/>
    <n v="5"/>
    <d v="1899-12-30T00:00:37"/>
    <n v="0.6999999999985107"/>
    <n v="16"/>
    <s v="Si"/>
  </r>
  <r>
    <s v="CORE"/>
    <s v="2024001579"/>
    <x v="0"/>
    <s v="ER3752BBD"/>
    <s v="E5452JTS"/>
    <d v="2024-12-26T00:00:00"/>
    <m/>
    <s v="55"/>
    <x v="19"/>
    <s v="S1"/>
    <s v="S1"/>
    <m/>
    <d v="2024-12-26T00:00:00"/>
    <d v="1899-12-30T17:42:20"/>
    <d v="2024-12-26T00:00:00"/>
    <d v="1899-12-30T17:45:25"/>
    <d v="2024-12-26T00:00:00"/>
    <d v="1899-12-30T18:04:27"/>
    <x v="0"/>
    <s v="RFCPI"/>
    <s v="1324082590"/>
    <s v="FBO"/>
    <d v="1899-12-30T00:22:07"/>
    <d v="1899-12-30T00:19:02"/>
    <d v="1899-12-30T00:03:05"/>
    <s v="Granel"/>
    <s v="E001"/>
    <x v="2"/>
    <d v="1899-12-30T00:22:07"/>
    <d v="1899-12-30T00:19:02"/>
    <n v="17"/>
    <x v="20"/>
    <x v="0"/>
    <x v="1"/>
    <n v="0"/>
    <n v="0"/>
    <s v="OK"/>
    <s v="Granel"/>
    <x v="0"/>
    <n v="0"/>
    <s v="PUNTOS NORTE"/>
    <s v="A"/>
    <d v="1899-12-30T00:03:05"/>
    <d v="1899-12-30T00:03:05"/>
    <s v="OK"/>
    <m/>
    <m/>
    <d v="1899-12-30T00:00:00"/>
    <d v="1899-12-30T00:22:07"/>
    <n v="5"/>
    <d v="1899-12-30T00:03:05"/>
    <n v="22.116666666671989"/>
    <n v="18"/>
    <s v="Si"/>
  </r>
  <r>
    <s v="CORE"/>
    <s v="2024001580"/>
    <x v="0"/>
    <s v="ER3752BBD"/>
    <s v="E5452JTS"/>
    <d v="2024-12-27T00:00:00"/>
    <m/>
    <s v="55"/>
    <x v="19"/>
    <s v="S1"/>
    <s v="S1"/>
    <m/>
    <d v="2024-12-27T00:00:00"/>
    <d v="1899-12-30T09:30:29"/>
    <d v="2024-12-27T00:00:00"/>
    <d v="1899-12-30T09:30:07"/>
    <d v="2024-12-27T00:00:00"/>
    <d v="1899-12-30T09:49:33"/>
    <x v="0"/>
    <s v="RFCPI"/>
    <s v="1324082591"/>
    <s v="FBO"/>
    <d v="1899-12-30T00:19:48"/>
    <d v="1899-12-30T00:19:26"/>
    <d v="1899-12-30T00:00:22"/>
    <s v="Granel"/>
    <s v="E001"/>
    <x v="2"/>
    <d v="1899-12-30T00:19:04"/>
    <d v="1899-12-30T00:19:26"/>
    <n v="9"/>
    <x v="0"/>
    <x v="0"/>
    <x v="1"/>
    <n v="0"/>
    <n v="0"/>
    <s v="OK"/>
    <s v="Granel"/>
    <x v="0"/>
    <n v="0"/>
    <s v="PUNTOS NORTE"/>
    <s v="A"/>
    <d v="1899-12-30T00:00:22"/>
    <d v="1899-12-30T00:00:22"/>
    <s v="OK"/>
    <m/>
    <m/>
    <d v="1899-12-30T00:00:00"/>
    <d v="1899-12-30T00:19:04"/>
    <n v="6"/>
    <n v="-2.54629629630021E-4"/>
    <n v="19.066666666665597"/>
    <n v="9"/>
    <s v="Si"/>
  </r>
  <r>
    <s v="CORE"/>
    <s v=""/>
    <x v="0"/>
    <s v="E3255BVB"/>
    <m/>
    <d v="2024-12-27T00:00:00"/>
    <m/>
    <s v="2906"/>
    <x v="21"/>
    <s v="PA"/>
    <m/>
    <m/>
    <d v="2024-12-27T00:00:00"/>
    <d v="1899-12-30T10:10:00"/>
    <d v="2024-12-27T00:00:00"/>
    <d v="1899-12-30T10:10:17"/>
    <d v="2024-12-27T00:00:00"/>
    <d v="1899-12-30T10:10:40"/>
    <x v="131"/>
    <s v="IVAZQUEZT"/>
    <s v="1324082592"/>
    <s v="FBO"/>
    <d v="1899-12-30T00:00:40"/>
    <d v="1899-12-30T00:00:23"/>
    <d v="1899-12-30T00:00:17"/>
    <s v="Ensacado"/>
    <s v="E002"/>
    <x v="1"/>
    <d v="1899-12-30T00:00:40"/>
    <d v="1899-12-30T00:00:23"/>
    <n v="10"/>
    <x v="0"/>
    <x v="0"/>
    <x v="2"/>
    <n v="1"/>
    <n v="0"/>
    <s v="KO"/>
    <s v="Ensacado"/>
    <x v="0"/>
    <n v="1"/>
    <s v="PUNTOS NORTE"/>
    <s v="A"/>
    <d v="1899-12-30T00:00:17"/>
    <d v="1899-12-30T00:00:17"/>
    <s v="OK"/>
    <m/>
    <m/>
    <d v="1899-12-30T00:00:00"/>
    <d v="1899-12-30T00:00:40"/>
    <n v="6"/>
    <d v="1899-12-30T00:00:17"/>
    <n v="0.66666666666240104"/>
    <n v="10"/>
    <s v="Si"/>
  </r>
  <r>
    <s v="CORE"/>
    <s v=""/>
    <x v="0"/>
    <s v="E7780CDH"/>
    <m/>
    <d v="2024-12-27T00:00:00"/>
    <m/>
    <s v="2906"/>
    <x v="21"/>
    <s v="PA"/>
    <m/>
    <m/>
    <d v="2024-12-27T00:00:00"/>
    <d v="1899-12-30T11:04:42"/>
    <d v="2024-12-27T00:00:00"/>
    <d v="1899-12-30T11:04:54"/>
    <d v="2024-12-27T00:00:00"/>
    <d v="1899-12-30T11:04:59"/>
    <x v="138"/>
    <s v="IVAZQUEZT"/>
    <s v="1324082594"/>
    <s v="FBO"/>
    <d v="1899-12-30T00:00:17"/>
    <d v="1899-12-30T00:00:05"/>
    <d v="1899-12-30T00:00:12"/>
    <s v="Ensacado"/>
    <s v="E002"/>
    <x v="1"/>
    <d v="1899-12-30T00:00:17"/>
    <d v="1899-12-30T00:00:05"/>
    <n v="11"/>
    <x v="0"/>
    <x v="0"/>
    <x v="2"/>
    <n v="1"/>
    <n v="0"/>
    <s v="KO"/>
    <s v="Ensacado"/>
    <x v="0"/>
    <n v="1"/>
    <s v="PUNTOS NORTE"/>
    <s v="A"/>
    <d v="1899-12-30T00:00:12"/>
    <d v="1899-12-30T00:00:12"/>
    <s v="OK"/>
    <m/>
    <m/>
    <d v="1899-12-30T00:00:00"/>
    <d v="1899-12-30T00:00:17"/>
    <n v="6"/>
    <d v="1899-12-30T00:00:12"/>
    <n v="0.28333333333439015"/>
    <n v="11"/>
    <s v="Si"/>
  </r>
  <r>
    <s v="CORE"/>
    <s v="2024001581"/>
    <x v="0"/>
    <s v="ER3752BBD"/>
    <s v="E5452JTS"/>
    <d v="2024-12-27T00:00:00"/>
    <m/>
    <s v="55"/>
    <x v="19"/>
    <s v="S1"/>
    <s v="S1"/>
    <m/>
    <d v="2024-12-27T00:00:00"/>
    <d v="1899-12-30T11:42:16"/>
    <d v="2024-12-27T00:00:00"/>
    <d v="1899-12-30T11:41:44"/>
    <d v="2024-12-27T00:00:00"/>
    <d v="1899-12-30T11:59:26"/>
    <x v="0"/>
    <s v="RFCPI"/>
    <s v="1324082595"/>
    <s v="FBO"/>
    <d v="1899-12-30T00:18:14"/>
    <d v="1899-12-30T00:17:42"/>
    <d v="1899-12-30T00:00:32"/>
    <s v="Granel"/>
    <s v="E001"/>
    <x v="2"/>
    <d v="1899-12-30T00:17:10"/>
    <d v="1899-12-30T00:17:42"/>
    <n v="11"/>
    <x v="0"/>
    <x v="0"/>
    <x v="1"/>
    <n v="0"/>
    <n v="0"/>
    <s v="OK"/>
    <s v="Granel"/>
    <x v="0"/>
    <n v="0"/>
    <s v="PUNTOS NORTE"/>
    <s v="A"/>
    <d v="1899-12-30T00:00:32"/>
    <d v="1899-12-30T00:00:32"/>
    <s v="OK"/>
    <m/>
    <m/>
    <d v="1899-12-30T00:00:00"/>
    <d v="1899-12-30T00:17:10"/>
    <n v="6"/>
    <n v="-3.7037037038001319E-4"/>
    <n v="17.166666666657626"/>
    <n v="11"/>
    <s v="Si"/>
  </r>
  <r>
    <s v="CORE"/>
    <s v=""/>
    <x v="0"/>
    <s v="E8591DWJ"/>
    <m/>
    <d v="2024-12-27T00:00:00"/>
    <m/>
    <s v="2906"/>
    <x v="21"/>
    <s v="PA"/>
    <m/>
    <m/>
    <d v="2024-12-27T00:00:00"/>
    <d v="1899-12-30T11:59:27"/>
    <d v="2024-12-27T00:00:00"/>
    <d v="1899-12-30T11:59:37"/>
    <d v="2024-12-27T00:00:00"/>
    <d v="1899-12-30T11:59:41"/>
    <x v="136"/>
    <s v="IVAZQUEZT"/>
    <s v="1324082596"/>
    <s v="FBO"/>
    <d v="1899-12-30T00:00:14"/>
    <d v="1899-12-30T00:00:04"/>
    <d v="1899-12-30T00:00:10"/>
    <s v="Ensacado"/>
    <s v="E002"/>
    <x v="1"/>
    <d v="1899-12-30T00:00:14"/>
    <d v="1899-12-30T00:00:04"/>
    <n v="11"/>
    <x v="0"/>
    <x v="0"/>
    <x v="2"/>
    <n v="1"/>
    <n v="0"/>
    <s v="KO"/>
    <s v="Ensacado"/>
    <x v="0"/>
    <n v="1"/>
    <s v="PUNTOS NORTE"/>
    <s v="A"/>
    <d v="1899-12-30T00:00:10"/>
    <d v="1899-12-30T00:00:10"/>
    <s v="OK"/>
    <m/>
    <m/>
    <d v="1899-12-30T00:00:00"/>
    <d v="1899-12-30T00:00:14"/>
    <n v="6"/>
    <d v="1899-12-30T00:00:10"/>
    <n v="0.23333333332319128"/>
    <n v="11"/>
    <s v="Si"/>
  </r>
  <r>
    <s v="CORE"/>
    <s v=""/>
    <x v="0"/>
    <s v="E4095HKP"/>
    <m/>
    <d v="2024-12-27T00:00:00"/>
    <m/>
    <s v="2906"/>
    <x v="21"/>
    <s v="PA"/>
    <m/>
    <m/>
    <d v="2024-12-27T00:00:00"/>
    <d v="1899-12-30T16:06:03"/>
    <d v="2024-12-27T00:00:00"/>
    <d v="1899-12-30T16:06:15"/>
    <d v="2024-12-27T00:00:00"/>
    <d v="1899-12-30T16:06:21"/>
    <x v="145"/>
    <s v="IVAZQUEZT"/>
    <s v="1324082597"/>
    <s v="FBO"/>
    <d v="1899-12-30T00:00:18"/>
    <d v="1899-12-30T00:00:06"/>
    <d v="1899-12-30T00:00:12"/>
    <s v="Ensacado"/>
    <s v="E002"/>
    <x v="1"/>
    <d v="1899-12-30T00:00:18"/>
    <d v="1899-12-30T00:00:06"/>
    <n v="16"/>
    <x v="0"/>
    <x v="0"/>
    <x v="2"/>
    <n v="1"/>
    <n v="0"/>
    <s v="KO"/>
    <s v="Ensacado"/>
    <x v="0"/>
    <n v="1"/>
    <s v="PUNTOS NORTE"/>
    <s v="A"/>
    <d v="1899-12-30T00:00:12"/>
    <d v="1899-12-30T00:00:12"/>
    <s v="OK"/>
    <m/>
    <m/>
    <d v="1899-12-30T00:00:00"/>
    <d v="1899-12-30T00:00:18"/>
    <n v="6"/>
    <d v="1899-12-30T00:00:12"/>
    <n v="0.29999999999525073"/>
    <n v="16"/>
    <s v="Si"/>
  </r>
  <r>
    <s v="CORE"/>
    <s v=""/>
    <x v="0"/>
    <s v="E7780CDH"/>
    <m/>
    <d v="2024-12-27T00:00:00"/>
    <m/>
    <s v="2906"/>
    <x v="21"/>
    <s v="PA"/>
    <m/>
    <m/>
    <d v="2024-12-27T00:00:00"/>
    <d v="1899-12-30T17:16:55"/>
    <d v="2024-12-27T00:00:00"/>
    <d v="1899-12-30T17:17:06"/>
    <d v="2024-12-27T00:00:00"/>
    <d v="1899-12-30T17:17:55"/>
    <x v="138"/>
    <s v="IVAZQUEZT"/>
    <s v="1324082598"/>
    <s v="FBO"/>
    <d v="1899-12-30T00:01:00"/>
    <d v="1899-12-30T00:00:49"/>
    <d v="1899-12-30T00:00:11"/>
    <s v="Ensacado"/>
    <s v="E002"/>
    <x v="1"/>
    <d v="1899-12-30T00:01:00"/>
    <d v="1899-12-30T00:00:49"/>
    <n v="17"/>
    <x v="0"/>
    <x v="0"/>
    <x v="2"/>
    <n v="1"/>
    <n v="0"/>
    <s v="KO"/>
    <s v="Ensacado"/>
    <x v="0"/>
    <n v="1"/>
    <s v="PUNTOS NORTE"/>
    <s v="A"/>
    <d v="1899-12-30T00:00:11"/>
    <d v="1899-12-30T00:00:11"/>
    <s v="OK"/>
    <m/>
    <m/>
    <d v="1899-12-30T00:00:00"/>
    <d v="1899-12-30T00:01:00"/>
    <n v="6"/>
    <d v="1899-12-30T00:00:11"/>
    <n v="0.99999999999360156"/>
    <n v="17"/>
    <s v="Si"/>
  </r>
  <r>
    <s v="CORE"/>
    <s v=""/>
    <x v="0"/>
    <s v="EOR8285P"/>
    <m/>
    <d v="2024-12-30T00:00:00"/>
    <m/>
    <s v="2906"/>
    <x v="21"/>
    <s v="PA"/>
    <m/>
    <m/>
    <d v="2024-12-30T00:00:00"/>
    <d v="1899-12-30T09:39:39"/>
    <d v="2024-12-30T00:00:00"/>
    <d v="1899-12-30T09:39:51"/>
    <d v="2024-12-30T00:00:00"/>
    <d v="1899-12-30T09:39:58"/>
    <x v="127"/>
    <s v="IVAZQUEZT"/>
    <s v="1324082599"/>
    <s v="FBO"/>
    <d v="1899-12-30T00:00:19"/>
    <d v="1899-12-30T00:00:07"/>
    <d v="1899-12-30T00:00:12"/>
    <s v="Ensacado"/>
    <s v="E002"/>
    <x v="1"/>
    <d v="1899-12-30T00:00:19"/>
    <d v="1899-12-30T00:00:07"/>
    <n v="9"/>
    <x v="1"/>
    <x v="1"/>
    <x v="2"/>
    <n v="1"/>
    <n v="0"/>
    <s v="KO"/>
    <s v="Ensacado"/>
    <x v="0"/>
    <n v="1"/>
    <s v="PUNTOS NORTE"/>
    <s v="A"/>
    <d v="1899-12-30T00:00:12"/>
    <d v="1899-12-30T00:00:12"/>
    <s v="OK"/>
    <m/>
    <m/>
    <d v="1899-12-30T00:00:00"/>
    <d v="1899-12-30T00:00:19"/>
    <n v="2"/>
    <d v="1899-12-30T00:00:12"/>
    <n v="0.31666666667041987"/>
    <n v="9"/>
    <s v="Si"/>
  </r>
  <r>
    <s v="CORE"/>
    <s v=""/>
    <x v="0"/>
    <s v="E0399CZY"/>
    <m/>
    <d v="2024-12-30T00:00:00"/>
    <m/>
    <s v="2906"/>
    <x v="21"/>
    <s v="PA"/>
    <m/>
    <m/>
    <d v="2024-12-30T00:00:00"/>
    <d v="1899-12-30T11:09:47"/>
    <d v="2024-12-30T00:00:00"/>
    <d v="1899-12-30T19:09:00"/>
    <d v="2024-12-30T00:00:00"/>
    <d v="1899-12-30T11:10:05"/>
    <x v="134"/>
    <s v="IVAZQUEZT"/>
    <s v="1324082600"/>
    <s v="EXW"/>
    <d v="1899-12-30T15:58:08"/>
    <d v="1899-12-30T07:58:55"/>
    <d v="1899-12-30T07:59:13"/>
    <s v="Ensacado"/>
    <s v="E002"/>
    <x v="1"/>
    <d v="1899-12-30T00:00:18"/>
    <n v="-0.33258101851852007"/>
    <n v="11"/>
    <x v="1"/>
    <x v="1"/>
    <x v="2"/>
    <n v="1"/>
    <n v="0"/>
    <s v="KO"/>
    <s v="Ensacado"/>
    <x v="0"/>
    <n v="1"/>
    <s v="PUNTOS NORTE"/>
    <s v="A"/>
    <d v="1899-12-30T07:59:13"/>
    <d v="1899-12-30T07:01:13"/>
    <s v="KO"/>
    <m/>
    <m/>
    <d v="1899-12-30T00:00:00"/>
    <d v="1899-12-30T00:00:18"/>
    <n v="2"/>
    <d v="1899-12-30T07:59:13"/>
    <n v="0.30000000000955929"/>
    <n v="11"/>
    <s v="Si"/>
  </r>
  <r>
    <s v="CORE"/>
    <s v=""/>
    <x v="0"/>
    <s v="E5674FVN"/>
    <m/>
    <d v="2024-12-30T00:00:00"/>
    <m/>
    <s v="3320"/>
    <x v="20"/>
    <s v="PA"/>
    <m/>
    <m/>
    <d v="2024-12-30T00:00:00"/>
    <d v="1899-12-30T12:41:29"/>
    <d v="2024-12-30T00:00:00"/>
    <d v="1899-12-30T12:45:45"/>
    <d v="2024-12-30T00:00:00"/>
    <d v="1899-12-30T12:46:01"/>
    <x v="146"/>
    <s v="IVAZQUEZT"/>
    <s v="1324082601"/>
    <s v="EXW"/>
    <d v="1899-12-30T00:04:32"/>
    <d v="1899-12-30T00:00:16"/>
    <d v="1899-12-30T00:04:16"/>
    <s v="Ensacado"/>
    <s v="E002"/>
    <x v="1"/>
    <d v="1899-12-30T00:04:32"/>
    <d v="1899-12-30T00:00:16"/>
    <n v="12"/>
    <x v="1"/>
    <x v="1"/>
    <x v="2"/>
    <n v="1"/>
    <n v="0"/>
    <s v="KO"/>
    <s v="Ensacado"/>
    <x v="0"/>
    <n v="1"/>
    <s v="PUNTOS NORTE"/>
    <s v="A"/>
    <d v="1899-12-30T00:04:16"/>
    <d v="1899-12-30T00:04:16"/>
    <s v="OK"/>
    <m/>
    <m/>
    <d v="1899-12-30T00:00:00"/>
    <d v="1899-12-30T00:04:32"/>
    <n v="2"/>
    <d v="1899-12-30T00:04:16"/>
    <n v="4.5333333333360137"/>
    <n v="12"/>
    <s v="Si"/>
  </r>
  <r>
    <s v="CORE"/>
    <s v="2024001583"/>
    <x v="0"/>
    <s v="ER0334BBD"/>
    <s v="E1731LNY"/>
    <d v="2024-12-30T00:00:00"/>
    <m/>
    <s v="55"/>
    <x v="19"/>
    <s v="S1"/>
    <s v="S1"/>
    <m/>
    <d v="2024-12-30T00:00:00"/>
    <d v="1899-12-30T10:37:45"/>
    <d v="2024-12-30T00:00:00"/>
    <d v="1899-12-30T12:38:30"/>
    <d v="2024-12-30T00:00:00"/>
    <d v="1899-12-30T13:03:29"/>
    <x v="0"/>
    <s v="RFCPI"/>
    <s v="1324082602"/>
    <s v="FBO"/>
    <d v="1899-12-30T02:25:44"/>
    <d v="1899-12-30T00:24:59"/>
    <d v="1899-12-30T02:00:45"/>
    <s v="Granel"/>
    <s v="E001"/>
    <x v="2"/>
    <d v="1899-12-30T02:25:44"/>
    <d v="1899-12-30T00:24:59"/>
    <n v="10"/>
    <x v="1"/>
    <x v="1"/>
    <x v="1"/>
    <n v="0"/>
    <n v="0"/>
    <s v="OK"/>
    <s v="Granel"/>
    <x v="0"/>
    <n v="0"/>
    <s v="PUNTOS NORTE"/>
    <s v="C"/>
    <d v="1899-12-30T02:00:45"/>
    <d v="1899-12-30T01:02:45"/>
    <s v="OK"/>
    <m/>
    <m/>
    <d v="1899-12-30T00:00:00"/>
    <d v="1899-12-30T02:25:44"/>
    <n v="2"/>
    <d v="1899-12-30T02:00:45"/>
    <n v="145.73333333334233"/>
    <n v="13"/>
    <s v="No"/>
  </r>
  <r>
    <s v="CORE"/>
    <s v=""/>
    <x v="0"/>
    <s v="E3058LVY"/>
    <m/>
    <d v="2024-12-30T00:00:00"/>
    <m/>
    <s v="2906"/>
    <x v="21"/>
    <s v="PA"/>
    <m/>
    <m/>
    <d v="2024-12-30T00:00:00"/>
    <d v="1899-12-30T16:09:24"/>
    <d v="2024-12-30T00:00:00"/>
    <d v="1899-12-30T12:33:00"/>
    <d v="2024-12-30T00:00:00"/>
    <d v="1899-12-30T16:09:52"/>
    <x v="126"/>
    <s v="IVAZQUEZT"/>
    <s v="1324082603"/>
    <s v="EXW"/>
    <d v="1899-12-30T07:13:16"/>
    <d v="1899-12-30T03:36:52"/>
    <d v="1899-12-30T03:36:24"/>
    <s v="Ensacado"/>
    <s v="E002"/>
    <x v="1"/>
    <d v="1899-12-30T00:00:28"/>
    <d v="1899-12-30T03:36:52"/>
    <n v="16"/>
    <x v="1"/>
    <x v="1"/>
    <x v="2"/>
    <n v="1"/>
    <n v="0"/>
    <s v="KO"/>
    <s v="Ensacado"/>
    <x v="0"/>
    <n v="1"/>
    <s v="PUNTOS NORTE"/>
    <s v="A"/>
    <d v="1899-12-30T03:36:24"/>
    <d v="1899-12-30T02:38:24"/>
    <s v="KO"/>
    <m/>
    <m/>
    <d v="1899-12-30T00:00:00"/>
    <d v="1899-12-30T00:00:28"/>
    <n v="2"/>
    <n v="-0.15027777777776996"/>
    <n v="0.46666666667515955"/>
    <n v="16"/>
    <s v="Si"/>
  </r>
  <r>
    <s v="CORE"/>
    <s v=""/>
    <x v="0"/>
    <s v="E6352CYJ"/>
    <m/>
    <d v="2024-12-30T00:00:00"/>
    <m/>
    <s v="2906"/>
    <x v="21"/>
    <s v="PA"/>
    <m/>
    <m/>
    <d v="2024-12-30T00:00:00"/>
    <d v="1899-12-30T16:11:57"/>
    <d v="2024-12-30T00:00:00"/>
    <d v="1899-12-30T12:33:00"/>
    <d v="2024-12-30T00:00:00"/>
    <d v="1899-12-30T16:12:23"/>
    <x v="126"/>
    <s v="IVAZQUEZT"/>
    <s v="1324082604"/>
    <s v="EXW"/>
    <d v="1899-12-30T07:18:20"/>
    <d v="1899-12-30T03:39:23"/>
    <d v="1899-12-30T03:38:57"/>
    <s v="Ensacado"/>
    <s v="E002"/>
    <x v="1"/>
    <d v="1899-12-30T00:00:26"/>
    <d v="1899-12-30T03:39:23"/>
    <n v="16"/>
    <x v="1"/>
    <x v="1"/>
    <x v="2"/>
    <n v="1"/>
    <n v="0"/>
    <s v="KO"/>
    <s v="Ensacado"/>
    <x v="0"/>
    <n v="1"/>
    <s v="PUNTOS NORTE"/>
    <s v="A"/>
    <d v="1899-12-30T03:38:57"/>
    <d v="1899-12-30T02:40:57"/>
    <s v="KO"/>
    <m/>
    <m/>
    <d v="1899-12-30T00:00:00"/>
    <d v="1899-12-30T00:00:26"/>
    <n v="2"/>
    <n v="-0.15204861111111001"/>
    <n v="0.43333333332482127"/>
    <n v="16"/>
    <s v="Si"/>
  </r>
  <r>
    <s v="CORE"/>
    <s v=""/>
    <x v="0"/>
    <s v="E0421FPS"/>
    <m/>
    <d v="2024-12-30T00:00:00"/>
    <m/>
    <s v="2906"/>
    <x v="21"/>
    <s v="PA"/>
    <m/>
    <m/>
    <d v="2024-12-30T00:00:00"/>
    <d v="1899-12-30T16:14:04"/>
    <d v="2024-12-30T00:00:00"/>
    <d v="1899-12-30T12:33:00"/>
    <d v="2024-12-30T00:00:00"/>
    <d v="1899-12-30T16:14:26"/>
    <x v="126"/>
    <s v="IVAZQUEZT"/>
    <s v="1324082605"/>
    <s v="EXW"/>
    <d v="1899-12-30T07:22:30"/>
    <d v="1899-12-30T03:41:26"/>
    <d v="1899-12-30T03:41:04"/>
    <s v="Ensacado"/>
    <s v="E002"/>
    <x v="1"/>
    <d v="1899-12-30T00:00:22"/>
    <d v="1899-12-30T03:41:26"/>
    <n v="16"/>
    <x v="1"/>
    <x v="1"/>
    <x v="2"/>
    <n v="1"/>
    <n v="0"/>
    <s v="KO"/>
    <s v="Ensacado"/>
    <x v="0"/>
    <n v="1"/>
    <s v="PUNTOS NORTE"/>
    <s v="A"/>
    <d v="1899-12-30T03:41:04"/>
    <d v="1899-12-30T02:43:04"/>
    <s v="KO"/>
    <m/>
    <m/>
    <d v="1899-12-30T00:00:00"/>
    <d v="1899-12-30T00:00:22"/>
    <n v="2"/>
    <n v="-0.15351851851851994"/>
    <n v="0.36666666665292169"/>
    <n v="16"/>
    <s v="Si"/>
  </r>
  <r>
    <s v="CORE"/>
    <s v=""/>
    <x v="0"/>
    <s v="ER2153BCB"/>
    <s v="E0091KYX"/>
    <d v="2024-12-30T00:00:00"/>
    <m/>
    <s v="2906"/>
    <x v="21"/>
    <s v="PA"/>
    <m/>
    <m/>
    <d v="2024-12-30T00:00:00"/>
    <d v="1899-12-30T16:17:18"/>
    <d v="2024-12-30T00:00:00"/>
    <d v="1899-12-30T07:19:59"/>
    <d v="2024-12-30T00:00:00"/>
    <d v="1899-12-30T16:17:39"/>
    <x v="135"/>
    <s v="IVAZQUEZT"/>
    <s v="1324082606"/>
    <s v="EXW"/>
    <d v="1899-12-30T17:54:59"/>
    <d v="1899-12-30T08:57:40"/>
    <d v="1899-12-30T08:57:19"/>
    <s v="Ensacado"/>
    <s v="E002"/>
    <x v="1"/>
    <d v="1899-12-30T00:00:21"/>
    <d v="1899-12-30T08:57:40"/>
    <n v="16"/>
    <x v="1"/>
    <x v="1"/>
    <x v="2"/>
    <n v="1"/>
    <n v="0"/>
    <s v="KO"/>
    <s v="Ensacado"/>
    <x v="0"/>
    <n v="1"/>
    <s v="PUNTOS NORTE"/>
    <s v="A"/>
    <d v="1899-12-30T08:57:19"/>
    <d v="1899-12-30T07:59:19"/>
    <s v="KO"/>
    <m/>
    <m/>
    <d v="1899-12-30T00:00:00"/>
    <d v="1899-12-30T00:00:21"/>
    <n v="2"/>
    <n v="-0.37313657407407996"/>
    <n v="0.34999999999206111"/>
    <n v="16"/>
    <s v="Si"/>
  </r>
  <r>
    <s v="CORE"/>
    <s v=""/>
    <x v="0"/>
    <s v="E4710BNW"/>
    <m/>
    <d v="2024-12-30T00:00:00"/>
    <m/>
    <s v="2906"/>
    <x v="21"/>
    <s v="PA"/>
    <m/>
    <m/>
    <d v="2024-12-30T00:00:00"/>
    <d v="1899-12-30T16:30:53"/>
    <d v="2024-12-30T00:00:00"/>
    <d v="1899-12-30T16:31:05"/>
    <d v="2024-12-30T00:00:00"/>
    <d v="1899-12-30T16:31:13"/>
    <x v="123"/>
    <s v="IVAZQUEZT"/>
    <s v="1324082607"/>
    <s v="EXW"/>
    <d v="1899-12-30T00:00:20"/>
    <d v="1899-12-30T00:00:08"/>
    <d v="1899-12-30T00:00:12"/>
    <s v="Ensacado"/>
    <s v="E002"/>
    <x v="1"/>
    <d v="1899-12-30T00:00:20"/>
    <d v="1899-12-30T00:00:08"/>
    <n v="16"/>
    <x v="1"/>
    <x v="1"/>
    <x v="2"/>
    <n v="1"/>
    <n v="0"/>
    <s v="KO"/>
    <s v="Ensacado"/>
    <x v="0"/>
    <n v="1"/>
    <s v="PUNTOS NORTE"/>
    <s v="A"/>
    <d v="1899-12-30T00:00:12"/>
    <d v="1899-12-30T00:00:12"/>
    <s v="OK"/>
    <m/>
    <m/>
    <d v="1899-12-30T00:00:00"/>
    <d v="1899-12-30T00:00:20"/>
    <n v="2"/>
    <d v="1899-12-30T00:00:12"/>
    <n v="0.33333333333120052"/>
    <n v="16"/>
    <s v="Si"/>
  </r>
  <r>
    <s v="CORE"/>
    <s v=""/>
    <x v="0"/>
    <s v="ER2153BCB"/>
    <s v="E0091KYX"/>
    <d v="2024-12-30T00:00:00"/>
    <m/>
    <s v="2906"/>
    <x v="21"/>
    <s v="PA"/>
    <m/>
    <m/>
    <d v="2024-12-30T00:00:00"/>
    <d v="1899-12-30T16:50:50"/>
    <d v="2024-12-30T00:00:00"/>
    <d v="1899-12-30T07:19:59"/>
    <d v="2024-12-30T00:00:00"/>
    <d v="1899-12-30T16:51:04"/>
    <x v="135"/>
    <s v="IVAZQUEZT"/>
    <s v="1324082608"/>
    <s v="EXW"/>
    <d v="1899-12-30T19:01:56"/>
    <d v="1899-12-30T09:31:05"/>
    <d v="1899-12-30T09:30:51"/>
    <s v="Ensacado"/>
    <s v="E002"/>
    <x v="1"/>
    <d v="1899-12-30T00:00:14"/>
    <d v="1899-12-30T09:31:05"/>
    <n v="16"/>
    <x v="1"/>
    <x v="1"/>
    <x v="2"/>
    <n v="1"/>
    <n v="0"/>
    <s v="KO"/>
    <s v="Ensacado"/>
    <x v="0"/>
    <n v="1"/>
    <s v="PUNTOS NORTE"/>
    <s v="A"/>
    <d v="1899-12-30T09:30:51"/>
    <d v="1899-12-30T08:32:51"/>
    <s v="KO"/>
    <m/>
    <m/>
    <d v="1899-12-30T00:00:00"/>
    <d v="1899-12-30T00:00:14"/>
    <n v="2"/>
    <n v="-0.39642361111111002"/>
    <n v="0.23333333333757977"/>
    <n v="16"/>
    <s v="Si"/>
  </r>
  <r>
    <s v="CORE"/>
    <s v=""/>
    <x v="0"/>
    <s v="E9877FPT"/>
    <m/>
    <d v="2024-12-30T00:00:00"/>
    <m/>
    <s v="2906"/>
    <x v="21"/>
    <s v="PA"/>
    <m/>
    <m/>
    <d v="2024-12-30T00:00:00"/>
    <d v="1899-12-30T16:55:22"/>
    <d v="2024-12-30T00:00:00"/>
    <d v="1899-12-30T19:12:00"/>
    <d v="2024-12-30T00:00:00"/>
    <d v="1899-12-30T16:55:55"/>
    <x v="144"/>
    <s v="IVAZQUEZT"/>
    <s v="1324082609"/>
    <s v="EXW"/>
    <d v="1899-12-30T04:32:43"/>
    <d v="1899-12-30T02:16:05"/>
    <d v="1899-12-30T02:16:38"/>
    <s v="Ensacado"/>
    <s v="E002"/>
    <x v="1"/>
    <d v="1899-12-30T00:00:33"/>
    <n v="-9.4502314814810084E-2"/>
    <n v="16"/>
    <x v="1"/>
    <x v="1"/>
    <x v="2"/>
    <n v="1"/>
    <n v="0"/>
    <s v="KO"/>
    <s v="Ensacado"/>
    <x v="0"/>
    <n v="1"/>
    <s v="PUNTOS NORTE"/>
    <s v="A"/>
    <d v="1899-12-30T02:16:38"/>
    <d v="1899-12-30T01:18:38"/>
    <s v="KO"/>
    <m/>
    <m/>
    <d v="1899-12-30T00:00:00"/>
    <d v="1899-12-30T00:00:33"/>
    <n v="2"/>
    <d v="1899-12-30T02:16:38"/>
    <n v="0.55000000000791971"/>
    <n v="16"/>
    <s v="Si"/>
  </r>
  <r>
    <s v="CORE"/>
    <s v=""/>
    <x v="0"/>
    <s v="ER3421BBL"/>
    <s v="E3117JGL"/>
    <d v="2024-12-30T00:00:00"/>
    <m/>
    <s v="2906"/>
    <x v="21"/>
    <s v="PA"/>
    <m/>
    <m/>
    <d v="2024-12-30T00:00:00"/>
    <d v="1899-12-30T17:21:24"/>
    <d v="2024-12-30T00:00:00"/>
    <d v="1899-12-30T07:31:59"/>
    <d v="2024-12-30T00:00:00"/>
    <d v="1899-12-30T17:21:39"/>
    <x v="143"/>
    <s v="IVAZQUEZT"/>
    <s v="1324082610"/>
    <s v="EXW"/>
    <d v="1899-12-30T19:39:05"/>
    <d v="1899-12-30T09:49:40"/>
    <d v="1899-12-30T09:49:25"/>
    <s v="Ensacado"/>
    <s v="E002"/>
    <x v="1"/>
    <d v="1899-12-30T00:00:15"/>
    <d v="1899-12-30T09:49:40"/>
    <n v="17"/>
    <x v="1"/>
    <x v="1"/>
    <x v="2"/>
    <n v="1"/>
    <n v="0"/>
    <s v="KO"/>
    <s v="Ensacado"/>
    <x v="0"/>
    <n v="1"/>
    <s v="PUNTOS NORTE"/>
    <s v="A"/>
    <d v="1899-12-30T09:49:25"/>
    <d v="1899-12-30T08:51:25"/>
    <s v="KO"/>
    <m/>
    <m/>
    <d v="1899-12-30T00:00:00"/>
    <d v="1899-12-30T00:00:15"/>
    <n v="2"/>
    <n v="-0.40931712962963002"/>
    <n v="0.25000000001282885"/>
    <n v="17"/>
    <s v="Si"/>
  </r>
  <r>
    <s v="CORE"/>
    <s v=""/>
    <x v="0"/>
    <s v="ER3421BBL"/>
    <s v="E3117JGL"/>
    <d v="2024-12-30T00:00:00"/>
    <m/>
    <s v="2906"/>
    <x v="21"/>
    <s v="PA"/>
    <m/>
    <m/>
    <d v="2024-12-30T00:00:00"/>
    <d v="1899-12-30T17:57:08"/>
    <d v="2024-12-30T00:00:00"/>
    <d v="1899-12-30T07:31:59"/>
    <d v="2024-12-30T00:00:00"/>
    <d v="1899-12-30T17:59:21"/>
    <x v="143"/>
    <s v="IVAZQUEZT"/>
    <s v="1324082611"/>
    <s v="EXW"/>
    <d v="1899-12-30T20:52:31"/>
    <d v="1899-12-30T10:27:22"/>
    <d v="1899-12-30T10:25:09"/>
    <s v="Ensacado"/>
    <s v="E002"/>
    <x v="1"/>
    <d v="1899-12-30T00:02:13"/>
    <d v="1899-12-30T10:27:22"/>
    <n v="17"/>
    <x v="1"/>
    <x v="1"/>
    <x v="2"/>
    <n v="1"/>
    <n v="0"/>
    <s v="KO"/>
    <s v="Ensacado"/>
    <x v="0"/>
    <n v="1"/>
    <s v="PUNTOS NORTE"/>
    <s v="A"/>
    <d v="1899-12-30T10:25:09"/>
    <d v="1899-12-30T09:27:09"/>
    <s v="KO"/>
    <m/>
    <m/>
    <d v="1899-12-30T00:00:00"/>
    <d v="1899-12-30T00:02:13"/>
    <n v="2"/>
    <n v="-0.43413194444444997"/>
    <n v="2.2166666666640822"/>
    <n v="17"/>
    <s v="Si"/>
  </r>
  <r>
    <s v="CORE"/>
    <s v=""/>
    <x v="0"/>
    <s v="EPO1131BF"/>
    <m/>
    <d v="2024-12-30T00:00:00"/>
    <m/>
    <s v="2906"/>
    <x v="21"/>
    <s v="PA"/>
    <m/>
    <m/>
    <d v="2024-12-30T00:00:00"/>
    <d v="1899-12-30T17:19:44"/>
    <d v="2024-12-30T00:00:00"/>
    <d v="1899-12-30T18:01:03"/>
    <d v="2024-12-30T00:00:00"/>
    <d v="1899-12-30T18:01:09"/>
    <x v="147"/>
    <s v="IVAZQUEZT"/>
    <s v="1324082612"/>
    <s v="EXW"/>
    <d v="1899-12-30T00:41:25"/>
    <d v="1899-12-30T00:00:06"/>
    <d v="1899-12-30T00:41:19"/>
    <s v="Ensacado"/>
    <s v="E002"/>
    <x v="1"/>
    <d v="1899-12-30T00:41:25"/>
    <d v="1899-12-30T00:00:06"/>
    <n v="17"/>
    <x v="1"/>
    <x v="1"/>
    <x v="2"/>
    <n v="0"/>
    <n v="0"/>
    <s v="OK"/>
    <s v="Ensacado"/>
    <x v="0"/>
    <n v="0"/>
    <s v="PUNTOS NORTE"/>
    <s v="A"/>
    <d v="1899-12-30T00:41:19"/>
    <d v="1899-12-30T00:41:19"/>
    <s v="OK"/>
    <m/>
    <m/>
    <d v="1899-12-30T00:00:00"/>
    <d v="1899-12-30T00:41:25"/>
    <n v="2"/>
    <d v="1899-12-30T00:41:19"/>
    <n v="41.416666666660774"/>
    <n v="18"/>
    <s v="Si"/>
  </r>
  <r>
    <s v="CORE"/>
    <s v=""/>
    <x v="0"/>
    <s v="E3058LVY"/>
    <m/>
    <d v="2024-12-30T00:00:00"/>
    <m/>
    <s v="2906"/>
    <x v="21"/>
    <s v="PA"/>
    <m/>
    <m/>
    <d v="2024-12-30T00:00:00"/>
    <d v="1899-12-30T18:12:46"/>
    <d v="2024-12-30T00:00:00"/>
    <d v="1899-12-30T12:33:00"/>
    <d v="2024-12-30T00:00:00"/>
    <d v="1899-12-30T18:13:06"/>
    <x v="126"/>
    <s v="IVAZQUEZT"/>
    <s v="1324082613"/>
    <s v="EXW"/>
    <d v="1899-12-30T11:19:52"/>
    <d v="1899-12-30T05:40:06"/>
    <d v="1899-12-30T05:39:46"/>
    <s v="Ensacado"/>
    <s v="E002"/>
    <x v="1"/>
    <d v="1899-12-30T00:00:20"/>
    <d v="1899-12-30T05:40:06"/>
    <n v="18"/>
    <x v="1"/>
    <x v="1"/>
    <x v="2"/>
    <n v="1"/>
    <n v="0"/>
    <s v="KO"/>
    <s v="Ensacado"/>
    <x v="0"/>
    <n v="1"/>
    <s v="PUNTOS NORTE"/>
    <s v="A"/>
    <d v="1899-12-30T05:39:46"/>
    <d v="1899-12-30T04:41:46"/>
    <s v="KO"/>
    <m/>
    <m/>
    <d v="1899-12-30T00:00:00"/>
    <d v="1899-12-30T00:00:20"/>
    <n v="2"/>
    <n v="-0.23594907407406995"/>
    <n v="0.33333333333120052"/>
    <n v="18"/>
    <s v="Si"/>
  </r>
  <r>
    <s v="CORE"/>
    <s v=""/>
    <x v="0"/>
    <s v="E6472KCN"/>
    <m/>
    <d v="2025-01-02T00:00:00"/>
    <m/>
    <s v="2906"/>
    <x v="21"/>
    <s v="PA"/>
    <m/>
    <m/>
    <d v="2025-01-02T00:00:00"/>
    <d v="1899-12-30T10:04:01"/>
    <d v="2025-01-02T00:00:00"/>
    <d v="1899-12-30T18:52:01"/>
    <d v="2025-01-02T00:00:00"/>
    <d v="1899-12-30T10:04:26"/>
    <x v="139"/>
    <s v="FSANTACREU"/>
    <s v="1324082614"/>
    <s v="EXW"/>
    <d v="1899-12-30T17:35:35"/>
    <d v="1899-12-30T08:47:35"/>
    <d v="1899-12-30T08:48:00"/>
    <s v="Ensacado"/>
    <s v="E002"/>
    <x v="1"/>
    <d v="1899-12-30T00:00:25"/>
    <n v="-0.36637731481482"/>
    <n v="10"/>
    <x v="3"/>
    <x v="2"/>
    <x v="2"/>
    <n v="1"/>
    <n v="0"/>
    <s v="KO"/>
    <s v="Ensacado"/>
    <x v="1"/>
    <n v="1"/>
    <s v="PUNTOS NORTE"/>
    <s v="A"/>
    <d v="1899-12-30T08:48:00"/>
    <d v="1899-12-30T07:50:00"/>
    <s v="KO"/>
    <m/>
    <m/>
    <d v="1899-12-30T00:00:00"/>
    <d v="1899-12-30T00:00:25"/>
    <n v="5"/>
    <d v="1899-12-30T08:48:00"/>
    <n v="0.41666666666404062"/>
    <n v="10"/>
    <s v="Si"/>
  </r>
  <r>
    <s v="CORE"/>
    <s v=""/>
    <x v="0"/>
    <s v="E2380DFJ"/>
    <m/>
    <d v="2025-01-03T00:00:00"/>
    <m/>
    <s v="2906"/>
    <x v="21"/>
    <s v="PA"/>
    <m/>
    <m/>
    <d v="2025-01-03T00:00:00"/>
    <d v="1899-12-30T15:15:11"/>
    <d v="2025-01-03T00:00:00"/>
    <d v="1899-12-30T19:28:01"/>
    <d v="2025-01-03T00:00:00"/>
    <d v="1899-12-30T15:15:42"/>
    <x v="148"/>
    <s v="FSANTACREU"/>
    <s v="1324082616"/>
    <s v="EXW"/>
    <d v="1899-12-30T08:25:09"/>
    <d v="1899-12-30T04:12:19"/>
    <d v="1899-12-30T04:12:50"/>
    <s v="Ensacado"/>
    <s v="E002"/>
    <x v="1"/>
    <d v="1899-12-30T00:00:31"/>
    <n v="-0.17521990740741"/>
    <n v="15"/>
    <x v="4"/>
    <x v="2"/>
    <x v="2"/>
    <n v="1"/>
    <n v="0"/>
    <s v="KO"/>
    <s v="Ensacado"/>
    <x v="1"/>
    <n v="1"/>
    <s v="PUNTOS NORTE"/>
    <s v="A"/>
    <d v="1899-12-30T04:12:50"/>
    <d v="1899-12-30T03:14:50"/>
    <s v="KO"/>
    <m/>
    <m/>
    <d v="1899-12-30T00:00:00"/>
    <d v="1899-12-30T00:00:31"/>
    <n v="6"/>
    <d v="1899-12-30T04:12:50"/>
    <n v="0.51666666667212979"/>
    <n v="15"/>
    <s v="Si"/>
  </r>
  <r>
    <s v="CORE"/>
    <s v="2024001584"/>
    <x v="0"/>
    <s v="ER3693BCF"/>
    <s v="E0493JHG"/>
    <d v="2025-01-07T00:00:00"/>
    <m/>
    <s v="3042"/>
    <x v="23"/>
    <s v="S2"/>
    <s v="S2"/>
    <m/>
    <d v="2024-12-30T00:00:00"/>
    <d v="1899-12-30T12:33:37"/>
    <d v="2025-01-07T00:00:00"/>
    <d v="1899-12-30T08:59:14"/>
    <d v="2025-01-07T00:00:00"/>
    <d v="1899-12-30T09:31:01"/>
    <x v="0"/>
    <s v="RFCPI"/>
    <s v="1324082617"/>
    <s v="FBO"/>
    <d v="1900-01-01T12:57:24"/>
    <d v="1899-12-30T00:31:47"/>
    <d v="1900-01-01T12:25:37"/>
    <s v="Granel"/>
    <s v="E001"/>
    <x v="2"/>
    <d v="1899-12-30T20:57:23"/>
    <d v="1899-12-30T00:31:47"/>
    <n v="12"/>
    <x v="5"/>
    <x v="1"/>
    <x v="1"/>
    <n v="0"/>
    <n v="1"/>
    <s v="KO"/>
    <s v="Granel"/>
    <x v="1"/>
    <n v="1"/>
    <s v="PUNTOS NORTE"/>
    <s v="C"/>
    <d v="1900-01-01T12:25:37"/>
    <d v="1900-01-01T11:27:37"/>
    <s v="KO"/>
    <m/>
    <m/>
    <d v="1899-12-30T00:00:00"/>
    <d v="1899-12-30T20:57:23"/>
    <n v="3"/>
    <n v="-0.14887731481482003"/>
    <n v="1257.3833333333268"/>
    <n v="9"/>
    <s v="No"/>
  </r>
  <r>
    <s v="CORE"/>
    <s v=""/>
    <x v="0"/>
    <s v="E8876BHF"/>
    <m/>
    <d v="2025-01-07T00:00:00"/>
    <m/>
    <s v="2906"/>
    <x v="21"/>
    <s v="PA"/>
    <m/>
    <m/>
    <d v="2025-01-07T00:00:00"/>
    <d v="1899-12-30T09:50:20"/>
    <d v="2025-01-07T00:00:00"/>
    <d v="1899-12-30T09:50:42"/>
    <d v="2025-01-07T00:00:00"/>
    <d v="1899-12-30T09:50:59"/>
    <x v="129"/>
    <s v="IVAZQUEZT"/>
    <s v="1324082618"/>
    <s v="FBO"/>
    <d v="1899-12-30T00:00:39"/>
    <d v="1899-12-30T00:00:17"/>
    <d v="1899-12-30T00:00:22"/>
    <s v="Ensacado"/>
    <s v="E002"/>
    <x v="1"/>
    <d v="1899-12-30T00:00:39"/>
    <d v="1899-12-30T00:00:17"/>
    <n v="9"/>
    <x v="5"/>
    <x v="3"/>
    <x v="2"/>
    <n v="1"/>
    <n v="0"/>
    <s v="KO"/>
    <s v="Ensacado"/>
    <x v="1"/>
    <n v="1"/>
    <s v="PUNTOS NORTE"/>
    <s v="A"/>
    <d v="1899-12-30T00:00:22"/>
    <d v="1899-12-30T00:00:22"/>
    <s v="OK"/>
    <m/>
    <m/>
    <d v="1899-12-30T00:00:00"/>
    <d v="1899-12-30T00:00:39"/>
    <n v="3"/>
    <d v="1899-12-30T00:00:22"/>
    <n v="0.65000000000162039"/>
    <n v="9"/>
    <s v="Si"/>
  </r>
  <r>
    <s v="CORE"/>
    <s v="2025000001"/>
    <x v="0"/>
    <s v="ER3752BBD"/>
    <s v="E5452JTS"/>
    <d v="2025-01-07T00:00:00"/>
    <m/>
    <s v="55"/>
    <x v="19"/>
    <s v="S1"/>
    <s v="S1"/>
    <m/>
    <d v="2025-01-06T00:00:00"/>
    <d v="1899-12-30T18:02:59"/>
    <d v="2025-01-07T00:00:00"/>
    <d v="1899-12-30T11:12:53"/>
    <d v="2025-01-07T00:00:00"/>
    <d v="1899-12-30T11:46:21"/>
    <x v="0"/>
    <s v="RFCPI"/>
    <s v="1324082619"/>
    <s v="FBO"/>
    <d v="1899-12-30T05:46:21"/>
    <d v="1899-12-30T00:33:28"/>
    <d v="1899-12-30T05:12:53"/>
    <s v="Granel"/>
    <s v="E001"/>
    <x v="2"/>
    <d v="1899-12-30T17:43:21"/>
    <d v="1899-12-30T00:33:28"/>
    <n v="18"/>
    <x v="5"/>
    <x v="3"/>
    <x v="1"/>
    <n v="0"/>
    <n v="1"/>
    <s v="KO"/>
    <s v="Granel"/>
    <x v="1"/>
    <n v="1"/>
    <s v="PUNTOS NORTE"/>
    <s v="C"/>
    <d v="1899-12-30T05:12:53"/>
    <d v="1899-12-30T04:14:53"/>
    <s v="OK"/>
    <m/>
    <m/>
    <d v="1899-12-30T00:00:00"/>
    <d v="1899-12-30T17:43:21"/>
    <n v="3"/>
    <n v="-0.28479166666666994"/>
    <n v="1063.349999999994"/>
    <n v="11"/>
    <s v="No"/>
  </r>
  <r>
    <s v="CORE"/>
    <s v=""/>
    <x v="0"/>
    <s v="E9959DGB"/>
    <m/>
    <d v="2025-01-07T00:00:00"/>
    <m/>
    <s v="2906"/>
    <x v="21"/>
    <s v="PA"/>
    <m/>
    <m/>
    <d v="2025-01-07T00:00:00"/>
    <d v="1899-12-30T12:11:40"/>
    <d v="2025-01-07T00:00:00"/>
    <d v="1899-12-30T12:12:06"/>
    <d v="2025-01-07T00:00:00"/>
    <d v="1899-12-30T12:12:18"/>
    <x v="127"/>
    <s v="FSANTACREU"/>
    <s v="1324082620"/>
    <s v="FBO"/>
    <d v="1899-12-30T00:00:38"/>
    <d v="1899-12-30T00:00:12"/>
    <d v="1899-12-30T00:00:26"/>
    <s v="Ensacado"/>
    <s v="E002"/>
    <x v="1"/>
    <d v="1899-12-30T00:00:38"/>
    <d v="1899-12-30T00:00:12"/>
    <n v="12"/>
    <x v="5"/>
    <x v="3"/>
    <x v="2"/>
    <n v="1"/>
    <n v="0"/>
    <s v="KO"/>
    <s v="Ensacado"/>
    <x v="1"/>
    <n v="1"/>
    <s v="PUNTOS NORTE"/>
    <s v="A"/>
    <d v="1899-12-30T00:00:26"/>
    <d v="1899-12-30T00:00:26"/>
    <s v="OK"/>
    <m/>
    <m/>
    <d v="1899-12-30T00:00:00"/>
    <d v="1899-12-30T00:00:38"/>
    <n v="3"/>
    <d v="1899-12-30T00:00:26"/>
    <n v="0.63333333334083974"/>
    <n v="12"/>
    <s v="Si"/>
  </r>
  <r>
    <s v="CPRR"/>
    <s v="2024002176"/>
    <x v="0"/>
    <s v="ER8081BBH"/>
    <s v="E8184JKX"/>
    <d v="2024-12-09T00:00:00"/>
    <m/>
    <s v="55"/>
    <x v="19"/>
    <s v="S2"/>
    <s v="S2"/>
    <m/>
    <d v="2024-12-09T00:00:00"/>
    <d v="1899-12-30T08:24:40"/>
    <d v="2024-12-09T00:00:00"/>
    <d v="1899-12-30T08:50:05"/>
    <d v="2024-12-09T00:00:00"/>
    <d v="1899-12-30T08:59:46"/>
    <x v="0"/>
    <s v="RFCPI"/>
    <s v="1327140523"/>
    <s v="FBO"/>
    <d v="1899-12-30T00:35:06"/>
    <d v="1899-12-30T00:09:41"/>
    <d v="1899-12-30T00:25:25"/>
    <s v="Granel"/>
    <s v="E001"/>
    <x v="2"/>
    <d v="1899-12-30T00:35:06"/>
    <d v="1899-12-30T00:09:41"/>
    <n v="8"/>
    <x v="10"/>
    <x v="4"/>
    <x v="1"/>
    <n v="0"/>
    <n v="0"/>
    <s v="OK"/>
    <s v="Granel"/>
    <x v="0"/>
    <n v="0"/>
    <s v="PUNTOS NORTE"/>
    <s v="A"/>
    <d v="1899-12-30T00:25:25"/>
    <d v="1899-12-30T00:25:25"/>
    <s v="OK"/>
    <m/>
    <m/>
    <d v="1899-12-30T00:00:00"/>
    <d v="1899-12-30T00:35:06"/>
    <n v="2"/>
    <d v="1899-12-30T00:25:25"/>
    <n v="35.100000000000051"/>
    <n v="8"/>
    <s v="Si"/>
  </r>
  <r>
    <s v="CPRR"/>
    <s v="2024002177"/>
    <x v="0"/>
    <s v="ER5435BCD"/>
    <s v="E5117MNH"/>
    <d v="2024-12-09T00:00:00"/>
    <m/>
    <s v="55"/>
    <x v="19"/>
    <s v="S2"/>
    <s v="S2"/>
    <m/>
    <d v="2024-12-09T00:00:00"/>
    <d v="1899-12-30T08:24:57"/>
    <d v="2024-12-09T00:00:00"/>
    <d v="1899-12-30T08:50:34"/>
    <d v="2024-12-09T00:00:00"/>
    <d v="1899-12-30T09:19:55"/>
    <x v="0"/>
    <s v="RFCPI"/>
    <s v="1327140524"/>
    <s v="FBO"/>
    <d v="1899-12-30T00:54:58"/>
    <d v="1899-12-30T00:29:21"/>
    <d v="1899-12-30T00:25:37"/>
    <s v="Granel"/>
    <s v="E001"/>
    <x v="2"/>
    <d v="1899-12-30T00:54:58"/>
    <d v="1899-12-30T00:29:21"/>
    <n v="8"/>
    <x v="10"/>
    <x v="4"/>
    <x v="1"/>
    <n v="0"/>
    <n v="0"/>
    <s v="OK"/>
    <s v="Granel"/>
    <x v="0"/>
    <n v="0"/>
    <s v="PUNTOS NORTE"/>
    <s v="B"/>
    <d v="1899-12-30T00:25:37"/>
    <d v="1899-12-30T00:25:37"/>
    <s v="OK"/>
    <m/>
    <m/>
    <d v="1899-12-30T00:00:00"/>
    <d v="1899-12-30T00:54:58"/>
    <n v="2"/>
    <d v="1899-12-30T00:25:37"/>
    <n v="54.966666666671927"/>
    <n v="9"/>
    <s v="No"/>
  </r>
  <r>
    <s v="CPRR"/>
    <s v="2024002178"/>
    <x v="0"/>
    <s v="ER4820BCF"/>
    <s v="E6575LRD"/>
    <d v="2024-12-09T00:00:00"/>
    <m/>
    <s v="55"/>
    <x v="19"/>
    <s v="S2"/>
    <s v="S2"/>
    <m/>
    <d v="2024-12-09T00:00:00"/>
    <d v="1899-12-30T08:56:48"/>
    <d v="2024-12-09T00:00:00"/>
    <d v="1899-12-30T09:04:08"/>
    <d v="2024-12-09T00:00:00"/>
    <d v="1899-12-30T09:40:37"/>
    <x v="0"/>
    <s v="RFCPI"/>
    <s v="1327140525"/>
    <s v="FBO"/>
    <d v="1899-12-30T00:43:49"/>
    <d v="1899-12-30T00:36:29"/>
    <d v="1899-12-30T00:07:20"/>
    <s v="Granel"/>
    <s v="E001"/>
    <x v="2"/>
    <d v="1899-12-30T00:43:49"/>
    <d v="1899-12-30T00:36:29"/>
    <n v="8"/>
    <x v="10"/>
    <x v="4"/>
    <x v="1"/>
    <n v="0"/>
    <n v="0"/>
    <s v="OK"/>
    <s v="Granel"/>
    <x v="0"/>
    <n v="0"/>
    <s v="PUNTOS NORTE"/>
    <s v="A"/>
    <d v="1899-12-30T00:07:20"/>
    <d v="1899-12-30T00:07:20"/>
    <s v="OK"/>
    <m/>
    <m/>
    <d v="1899-12-30T00:00:00"/>
    <d v="1899-12-30T00:43:49"/>
    <n v="2"/>
    <d v="1899-12-30T00:07:20"/>
    <n v="43.816666666665625"/>
    <n v="9"/>
    <s v="Si"/>
  </r>
  <r>
    <s v="CPRR"/>
    <s v=""/>
    <x v="0"/>
    <s v="E2391GZW"/>
    <m/>
    <d v="2024-12-09T00:00:00"/>
    <m/>
    <s v="2906"/>
    <x v="21"/>
    <s v="PA"/>
    <m/>
    <m/>
    <d v="2024-12-09T00:00:00"/>
    <d v="1899-12-30T10:48:38"/>
    <d v="2024-12-09T00:00:00"/>
    <d v="1899-12-30T12:52:01"/>
    <d v="2024-12-09T00:00:00"/>
    <d v="1899-12-30T10:49:37"/>
    <x v="149"/>
    <s v="FJPEDRO"/>
    <s v="1327140528"/>
    <s v="EXW"/>
    <d v="1899-12-30T04:05:47"/>
    <d v="1899-12-30T02:02:24"/>
    <d v="1899-12-30T02:03:23"/>
    <s v="Ensacado"/>
    <s v="E002"/>
    <x v="1"/>
    <d v="1899-12-30T00:00:59"/>
    <n v="-8.500000000000002E-2"/>
    <n v="10"/>
    <x v="10"/>
    <x v="4"/>
    <x v="2"/>
    <n v="1"/>
    <n v="0"/>
    <s v="KO"/>
    <s v="Ensacado"/>
    <x v="0"/>
    <n v="1"/>
    <s v="PUNTOS NORTE"/>
    <s v="A"/>
    <d v="1899-12-30T02:03:23"/>
    <d v="1899-12-30T01:05:23"/>
    <s v="KO"/>
    <m/>
    <m/>
    <d v="1899-12-30T00:00:00"/>
    <d v="1899-12-30T00:00:59"/>
    <n v="2"/>
    <d v="1899-12-30T02:03:23"/>
    <n v="0.9833333333472094"/>
    <n v="10"/>
    <s v="Si"/>
  </r>
  <r>
    <s v="CPRR"/>
    <s v=""/>
    <x v="0"/>
    <s v="E0261HWD"/>
    <m/>
    <d v="2024-12-09T00:00:00"/>
    <m/>
    <s v="2906"/>
    <x v="21"/>
    <s v="PA"/>
    <m/>
    <m/>
    <d v="2024-12-09T00:00:00"/>
    <d v="1899-12-30T10:52:37"/>
    <d v="2024-12-09T00:00:00"/>
    <d v="1899-12-30T12:52:01"/>
    <d v="2024-12-09T00:00:00"/>
    <d v="1899-12-30T10:54:10"/>
    <x v="149"/>
    <s v="FJPEDRO"/>
    <s v="1327140529"/>
    <s v="EXW"/>
    <d v="1899-12-30T03:57:15"/>
    <d v="1899-12-30T01:57:51"/>
    <d v="1899-12-30T01:59:24"/>
    <s v="Ensacado"/>
    <s v="E002"/>
    <x v="1"/>
    <d v="1899-12-30T00:01:33"/>
    <n v="-8.1840277777780024E-2"/>
    <n v="10"/>
    <x v="10"/>
    <x v="4"/>
    <x v="2"/>
    <n v="1"/>
    <n v="0"/>
    <s v="KO"/>
    <s v="Ensacado"/>
    <x v="0"/>
    <n v="1"/>
    <s v="PUNTOS NORTE"/>
    <s v="A"/>
    <d v="1899-12-30T01:59:24"/>
    <d v="1899-12-30T01:01:24"/>
    <s v="KO"/>
    <m/>
    <m/>
    <d v="1899-12-30T00:00:00"/>
    <d v="1899-12-30T00:01:33"/>
    <n v="2"/>
    <d v="1899-12-30T01:59:24"/>
    <n v="1.5500000000016012"/>
    <n v="10"/>
    <s v="Si"/>
  </r>
  <r>
    <s v="CPRR"/>
    <s v="2024002180"/>
    <x v="0"/>
    <s v="ER8081BBH"/>
    <s v="E8184JKX"/>
    <d v="2024-12-09T00:00:00"/>
    <m/>
    <s v="55"/>
    <x v="19"/>
    <s v="S2"/>
    <s v="S2"/>
    <m/>
    <d v="2024-12-09T00:00:00"/>
    <d v="1899-12-30T11:19:20"/>
    <d v="2024-12-09T00:00:00"/>
    <d v="1899-12-30T11:36:27"/>
    <d v="2024-12-09T00:00:00"/>
    <d v="1899-12-30T11:46:25"/>
    <x v="0"/>
    <s v="RFCPI"/>
    <s v="1327140533"/>
    <s v="FBO"/>
    <d v="1899-12-30T00:27:05"/>
    <d v="1899-12-30T00:09:58"/>
    <d v="1899-12-30T00:17:07"/>
    <s v="Granel"/>
    <s v="E001"/>
    <x v="2"/>
    <d v="1899-12-30T00:27:05"/>
    <d v="1899-12-30T00:09:58"/>
    <n v="11"/>
    <x v="10"/>
    <x v="4"/>
    <x v="1"/>
    <n v="0"/>
    <n v="0"/>
    <s v="OK"/>
    <s v="Granel"/>
    <x v="0"/>
    <n v="0"/>
    <s v="PUNTOS NORTE"/>
    <s v="A"/>
    <d v="1899-12-30T00:17:07"/>
    <d v="1899-12-30T00:17:07"/>
    <s v="OK"/>
    <m/>
    <m/>
    <d v="1899-12-30T00:00:00"/>
    <d v="1899-12-30T00:27:05"/>
    <n v="2"/>
    <d v="1899-12-30T00:17:07"/>
    <n v="27.083333333332824"/>
    <n v="11"/>
    <s v="Si"/>
  </r>
  <r>
    <s v="CPRR"/>
    <s v="2024002181"/>
    <x v="0"/>
    <s v="ER5435BCD"/>
    <s v="E5117MNH"/>
    <d v="2024-12-09T00:00:00"/>
    <m/>
    <s v="55"/>
    <x v="19"/>
    <s v="S2"/>
    <s v="S2"/>
    <m/>
    <d v="2024-12-09T00:00:00"/>
    <d v="1899-12-30T12:01:09"/>
    <d v="2024-12-09T00:00:00"/>
    <d v="1899-12-30T12:06:21"/>
    <d v="2024-12-09T00:00:00"/>
    <d v="1899-12-30T12:17:36"/>
    <x v="0"/>
    <s v="RFCPI"/>
    <s v="1327140534"/>
    <s v="FBO"/>
    <d v="1899-12-30T00:16:27"/>
    <d v="1899-12-30T00:11:15"/>
    <d v="1899-12-30T00:05:12"/>
    <s v="Granel"/>
    <s v="E001"/>
    <x v="2"/>
    <d v="1899-12-30T00:16:27"/>
    <d v="1899-12-30T00:11:15"/>
    <n v="12"/>
    <x v="10"/>
    <x v="4"/>
    <x v="1"/>
    <n v="0"/>
    <n v="0"/>
    <s v="OK"/>
    <s v="Granel"/>
    <x v="0"/>
    <n v="0"/>
    <s v="PUNTOS NORTE"/>
    <s v="A"/>
    <d v="1899-12-30T00:05:12"/>
    <d v="1899-12-30T00:05:12"/>
    <s v="OK"/>
    <m/>
    <m/>
    <d v="1899-12-30T00:00:00"/>
    <d v="1899-12-30T00:16:27"/>
    <n v="2"/>
    <d v="1899-12-30T00:05:12"/>
    <n v="16.449999999998415"/>
    <n v="12"/>
    <s v="Si"/>
  </r>
  <r>
    <s v="CPRR"/>
    <s v="2024002182"/>
    <x v="0"/>
    <s v="ER5821BBZ"/>
    <s v="E2459GSW"/>
    <d v="2024-12-09T00:00:00"/>
    <m/>
    <s v="55"/>
    <x v="19"/>
    <s v="S2"/>
    <s v="S2"/>
    <m/>
    <d v="2024-12-09T00:00:00"/>
    <d v="1899-12-30T12:30:37"/>
    <d v="2024-12-09T00:00:00"/>
    <d v="1899-12-30T12:38:58"/>
    <d v="2024-12-09T00:00:00"/>
    <d v="1899-12-30T12:51:17"/>
    <x v="0"/>
    <s v="RFCPI"/>
    <s v="1327140536"/>
    <s v="FBO"/>
    <d v="1899-12-30T00:20:40"/>
    <d v="1899-12-30T00:12:19"/>
    <d v="1899-12-30T00:08:21"/>
    <s v="Granel"/>
    <s v="E001"/>
    <x v="2"/>
    <d v="1899-12-30T00:20:40"/>
    <d v="1899-12-30T00:12:19"/>
    <n v="12"/>
    <x v="10"/>
    <x v="4"/>
    <x v="1"/>
    <n v="0"/>
    <n v="0"/>
    <s v="OK"/>
    <s v="Granel"/>
    <x v="0"/>
    <n v="0"/>
    <s v="PUNTOS NORTE"/>
    <s v="A"/>
    <d v="1899-12-30T00:08:21"/>
    <d v="1899-12-30T00:08:21"/>
    <s v="OK"/>
    <m/>
    <m/>
    <d v="1899-12-30T00:00:00"/>
    <d v="1899-12-30T00:20:40"/>
    <n v="2"/>
    <d v="1899-12-30T00:08:21"/>
    <n v="20.666666666678317"/>
    <n v="12"/>
    <s v="Si"/>
  </r>
  <r>
    <s v="CPRR"/>
    <s v="2024002183"/>
    <x v="0"/>
    <s v="ER5435BCD"/>
    <s v="E5117MNH"/>
    <d v="2024-12-09T00:00:00"/>
    <m/>
    <s v="55"/>
    <x v="19"/>
    <s v="S2"/>
    <s v="S2"/>
    <m/>
    <d v="2024-12-09T00:00:00"/>
    <d v="1899-12-30T12:55:28"/>
    <d v="2024-12-09T00:00:00"/>
    <d v="1899-12-30T13:10:01"/>
    <d v="2024-12-09T00:00:00"/>
    <d v="1899-12-30T13:38:37"/>
    <x v="0"/>
    <s v="RFCPI"/>
    <s v="1327140537"/>
    <s v="FBO"/>
    <d v="1899-12-30T00:43:09"/>
    <d v="1899-12-30T00:28:36"/>
    <d v="1899-12-30T00:14:33"/>
    <s v="Granel"/>
    <s v="E001"/>
    <x v="2"/>
    <d v="1899-12-30T00:43:09"/>
    <d v="1899-12-30T00:28:36"/>
    <n v="12"/>
    <x v="10"/>
    <x v="4"/>
    <x v="1"/>
    <n v="0"/>
    <n v="0"/>
    <s v="OK"/>
    <s v="Granel"/>
    <x v="0"/>
    <n v="0"/>
    <s v="PUNTOS NORTE"/>
    <s v="A"/>
    <d v="1899-12-30T00:14:33"/>
    <d v="1899-12-30T00:14:33"/>
    <s v="OK"/>
    <m/>
    <m/>
    <d v="1899-12-30T00:00:00"/>
    <d v="1899-12-30T00:43:09"/>
    <n v="2"/>
    <d v="1899-12-30T00:14:33"/>
    <n v="43.150000000003224"/>
    <n v="13"/>
    <s v="Si"/>
  </r>
  <r>
    <s v="CPRR"/>
    <s v=""/>
    <x v="0"/>
    <s v="E6970DHM"/>
    <m/>
    <d v="2024-12-09T00:00:00"/>
    <m/>
    <s v="2906"/>
    <x v="21"/>
    <s v="PA"/>
    <m/>
    <m/>
    <d v="2024-12-09T00:00:00"/>
    <d v="1899-12-30T16:19:00"/>
    <d v="2024-12-09T00:00:00"/>
    <d v="1899-12-30T16:19:15"/>
    <d v="2024-12-09T00:00:00"/>
    <d v="1899-12-30T16:19:22"/>
    <x v="150"/>
    <s v="FJPEDRO"/>
    <s v="1327140544"/>
    <s v="EXW"/>
    <d v="1899-12-30T00:00:22"/>
    <d v="1899-12-30T00:00:07"/>
    <d v="1899-12-30T00:00:15"/>
    <s v="Ensacado"/>
    <s v="E002"/>
    <x v="1"/>
    <d v="1899-12-30T00:00:22"/>
    <d v="1899-12-30T00:00:07"/>
    <n v="16"/>
    <x v="10"/>
    <x v="4"/>
    <x v="2"/>
    <n v="1"/>
    <n v="0"/>
    <s v="KO"/>
    <s v="Ensacado"/>
    <x v="0"/>
    <n v="1"/>
    <s v="PUNTOS NORTE"/>
    <s v="A"/>
    <d v="1899-12-30T00:00:15"/>
    <d v="1899-12-30T00:00:15"/>
    <s v="OK"/>
    <m/>
    <m/>
    <d v="1899-12-30T00:00:00"/>
    <d v="1899-12-30T00:00:22"/>
    <n v="2"/>
    <d v="1899-12-30T00:00:15"/>
    <n v="0.36666666666715031"/>
    <n v="16"/>
    <s v="Si"/>
  </r>
  <r>
    <s v="CPRR"/>
    <s v=""/>
    <x v="0"/>
    <s v="E2391GZW"/>
    <m/>
    <d v="2024-12-09T00:00:00"/>
    <m/>
    <s v="2906"/>
    <x v="21"/>
    <s v="PA"/>
    <m/>
    <m/>
    <d v="2024-12-09T00:00:00"/>
    <d v="1899-12-30T16:50:58"/>
    <d v="2024-12-09T00:00:00"/>
    <d v="1899-12-30T12:52:01"/>
    <d v="2024-12-09T00:00:00"/>
    <d v="1899-12-30T16:51:35"/>
    <x v="149"/>
    <s v="FJPEDRO"/>
    <s v="1327140546"/>
    <s v="EXW"/>
    <d v="1899-12-30T07:58:31"/>
    <d v="1899-12-30T03:59:34"/>
    <d v="1899-12-30T03:58:57"/>
    <s v="Ensacado"/>
    <s v="E002"/>
    <x v="1"/>
    <d v="1899-12-30T00:00:37"/>
    <d v="1899-12-30T03:59:34"/>
    <n v="16"/>
    <x v="10"/>
    <x v="4"/>
    <x v="2"/>
    <n v="1"/>
    <n v="0"/>
    <s v="KO"/>
    <s v="Ensacado"/>
    <x v="0"/>
    <n v="1"/>
    <s v="PUNTOS NORTE"/>
    <s v="A"/>
    <d v="1899-12-30T03:58:57"/>
    <d v="1899-12-30T03:00:57"/>
    <s v="KO"/>
    <m/>
    <m/>
    <d v="1899-12-30T00:00:00"/>
    <d v="1899-12-30T00:00:37"/>
    <n v="2"/>
    <n v="-0.16593749999999996"/>
    <n v="0.61666666666559067"/>
    <n v="16"/>
    <s v="Si"/>
  </r>
  <r>
    <s v="CPRR"/>
    <s v="2024002186"/>
    <x v="0"/>
    <s v="ER5435BCD"/>
    <s v="E5117MNH"/>
    <d v="2024-12-09T00:00:00"/>
    <m/>
    <s v="55"/>
    <x v="19"/>
    <s v="S2"/>
    <s v="S2"/>
    <m/>
    <d v="2024-12-09T00:00:00"/>
    <d v="1899-12-30T16:39:02"/>
    <d v="2024-12-09T00:00:00"/>
    <d v="1899-12-30T16:44:22"/>
    <d v="2024-12-09T00:00:00"/>
    <d v="1899-12-30T16:53:01"/>
    <x v="0"/>
    <s v="RFCPI"/>
    <s v="1327140547"/>
    <s v="FBO"/>
    <d v="1899-12-30T00:13:59"/>
    <d v="1899-12-30T00:08:39"/>
    <d v="1899-12-30T00:05:20"/>
    <s v="Granel"/>
    <s v="E001"/>
    <x v="2"/>
    <d v="1899-12-30T00:13:59"/>
    <d v="1899-12-30T00:08:39"/>
    <n v="16"/>
    <x v="10"/>
    <x v="4"/>
    <x v="1"/>
    <n v="0"/>
    <n v="0"/>
    <s v="OK"/>
    <s v="Granel"/>
    <x v="0"/>
    <n v="0"/>
    <s v="PUNTOS NORTE"/>
    <s v="A"/>
    <d v="1899-12-30T00:05:20"/>
    <d v="1899-12-30T00:05:20"/>
    <s v="OK"/>
    <m/>
    <m/>
    <d v="1899-12-30T00:00:00"/>
    <d v="1899-12-30T00:13:59"/>
    <n v="2"/>
    <d v="1899-12-30T00:05:20"/>
    <n v="13.983333333335892"/>
    <n v="16"/>
    <s v="Si"/>
  </r>
  <r>
    <s v="CPRR"/>
    <s v=""/>
    <x v="0"/>
    <s v="E9608BXT"/>
    <m/>
    <d v="2024-12-09T00:00:00"/>
    <m/>
    <s v="2906"/>
    <x v="21"/>
    <s v="PA"/>
    <m/>
    <m/>
    <d v="2024-12-09T00:00:00"/>
    <d v="1899-12-30T17:48:21"/>
    <d v="2024-12-09T00:00:00"/>
    <d v="1899-12-30T12:31:59"/>
    <d v="2024-12-09T00:00:00"/>
    <d v="1899-12-30T17:49:08"/>
    <x v="151"/>
    <s v="FJPEDRO"/>
    <s v="1327140549"/>
    <s v="EXW"/>
    <d v="1899-12-30T10:33:31"/>
    <d v="1899-12-30T05:17:09"/>
    <d v="1899-12-30T05:16:22"/>
    <s v="Ensacado"/>
    <s v="E002"/>
    <x v="1"/>
    <d v="1899-12-30T00:00:47"/>
    <d v="1899-12-30T05:17:09"/>
    <n v="17"/>
    <x v="10"/>
    <x v="4"/>
    <x v="2"/>
    <n v="1"/>
    <n v="0"/>
    <s v="KO"/>
    <s v="Ensacado"/>
    <x v="0"/>
    <n v="1"/>
    <s v="PUNTOS NORTE"/>
    <s v="A"/>
    <d v="1899-12-30T05:16:22"/>
    <d v="1899-12-30T04:18:22"/>
    <s v="KO"/>
    <m/>
    <m/>
    <d v="1899-12-30T00:00:00"/>
    <d v="1899-12-30T00:00:47"/>
    <n v="2"/>
    <n v="-0.21969907407406997"/>
    <n v="0.78333333333127086"/>
    <n v="17"/>
    <s v="Si"/>
  </r>
  <r>
    <s v="CPRR"/>
    <s v="2024002191"/>
    <x v="0"/>
    <s v="ER5435BCD"/>
    <s v="E5117MNH"/>
    <d v="2024-12-10T00:00:00"/>
    <m/>
    <s v="55"/>
    <x v="19"/>
    <s v="S2"/>
    <s v="S2"/>
    <m/>
    <d v="2024-12-10T00:00:00"/>
    <d v="1899-12-30T09:36:51"/>
    <d v="2024-12-10T00:00:00"/>
    <d v="1899-12-30T09:46:13"/>
    <d v="2024-12-10T00:00:00"/>
    <d v="1899-12-30T09:54:06"/>
    <x v="0"/>
    <s v="RFCPI"/>
    <s v="1327140552"/>
    <s v="FBO"/>
    <d v="1899-12-30T00:17:15"/>
    <d v="1899-12-30T00:07:53"/>
    <d v="1899-12-30T00:09:22"/>
    <s v="Granel"/>
    <s v="E001"/>
    <x v="2"/>
    <d v="1899-12-30T00:17:15"/>
    <d v="1899-12-30T00:07:53"/>
    <n v="9"/>
    <x v="6"/>
    <x v="4"/>
    <x v="1"/>
    <n v="0"/>
    <n v="0"/>
    <s v="OK"/>
    <s v="Granel"/>
    <x v="0"/>
    <n v="0"/>
    <s v="PUNTOS NORTE"/>
    <s v="A"/>
    <d v="1899-12-30T00:09:22"/>
    <d v="1899-12-30T00:09:22"/>
    <s v="OK"/>
    <m/>
    <m/>
    <d v="1899-12-30T00:00:00"/>
    <d v="1899-12-30T00:17:15"/>
    <n v="3"/>
    <d v="1899-12-30T00:09:22"/>
    <n v="17.249999999990386"/>
    <n v="9"/>
    <s v="Si"/>
  </r>
  <r>
    <s v="CPRR"/>
    <s v=""/>
    <x v="0"/>
    <s v="E6280JXR"/>
    <m/>
    <d v="2024-12-10T00:00:00"/>
    <m/>
    <s v="3320"/>
    <x v="20"/>
    <s v="PA"/>
    <m/>
    <m/>
    <d v="2024-12-10T00:00:00"/>
    <d v="1899-12-30T10:09:44"/>
    <d v="2024-12-10T00:00:00"/>
    <d v="1899-12-30T10:10:23"/>
    <d v="2024-12-10T00:00:00"/>
    <d v="1899-12-30T10:10:30"/>
    <x v="152"/>
    <s v="FJPEDRO"/>
    <s v="1327140553"/>
    <s v="EXW"/>
    <d v="1899-12-30T00:00:46"/>
    <d v="1899-12-30T00:00:07"/>
    <d v="1899-12-30T00:00:39"/>
    <s v="Ensacado"/>
    <s v="E002"/>
    <x v="1"/>
    <d v="1899-12-30T00:00:46"/>
    <d v="1899-12-30T00:00:07"/>
    <n v="10"/>
    <x v="6"/>
    <x v="4"/>
    <x v="2"/>
    <n v="1"/>
    <n v="0"/>
    <s v="KO"/>
    <s v="Ensacado"/>
    <x v="0"/>
    <n v="1"/>
    <s v="PUNTOS NORTE"/>
    <s v="A"/>
    <d v="1899-12-30T00:00:39"/>
    <d v="1899-12-30T00:00:39"/>
    <s v="OK"/>
    <m/>
    <m/>
    <d v="1899-12-30T00:00:00"/>
    <d v="1899-12-30T00:00:46"/>
    <n v="3"/>
    <d v="1899-12-30T00:00:39"/>
    <n v="0.76666666665602179"/>
    <n v="10"/>
    <s v="Si"/>
  </r>
  <r>
    <s v="CPRR"/>
    <s v=""/>
    <x v="0"/>
    <s v="E2391GZW"/>
    <m/>
    <d v="2024-12-10T00:00:00"/>
    <m/>
    <s v="2906"/>
    <x v="21"/>
    <s v="PA"/>
    <m/>
    <m/>
    <d v="2024-12-10T00:00:00"/>
    <d v="1899-12-30T11:04:25"/>
    <d v="2024-12-10T00:00:00"/>
    <d v="1899-12-30T12:52:01"/>
    <d v="2024-12-10T00:00:00"/>
    <d v="1899-12-30T11:09:26"/>
    <x v="149"/>
    <s v="FJPEDRO"/>
    <s v="1327140554"/>
    <s v="EXW"/>
    <d v="1899-12-30T03:30:11"/>
    <d v="1899-12-30T01:42:35"/>
    <d v="1899-12-30T01:47:36"/>
    <s v="Ensacado"/>
    <s v="E002"/>
    <x v="1"/>
    <d v="1899-12-30T00:05:01"/>
    <n v="-7.1238425925929993E-2"/>
    <n v="11"/>
    <x v="6"/>
    <x v="4"/>
    <x v="2"/>
    <n v="1"/>
    <n v="0"/>
    <s v="KO"/>
    <s v="Ensacado"/>
    <x v="0"/>
    <n v="1"/>
    <s v="PUNTOS NORTE"/>
    <s v="A"/>
    <d v="1899-12-30T01:47:36"/>
    <d v="1899-12-30T00:49:36"/>
    <s v="KO"/>
    <m/>
    <m/>
    <d v="1899-12-30T00:00:00"/>
    <d v="1899-12-30T00:05:01"/>
    <n v="3"/>
    <d v="1899-12-30T01:47:36"/>
    <n v="5.0166666666720339"/>
    <n v="11"/>
    <s v="Si"/>
  </r>
  <r>
    <s v="CPRR"/>
    <s v="2024002193"/>
    <x v="0"/>
    <s v="ER5435BCD"/>
    <s v="E5117MNH"/>
    <d v="2024-12-10T00:00:00"/>
    <m/>
    <s v="55"/>
    <x v="19"/>
    <s v="S2"/>
    <s v="S2"/>
    <m/>
    <d v="2024-12-10T00:00:00"/>
    <d v="1899-12-30T11:02:49"/>
    <d v="2024-12-10T00:00:00"/>
    <d v="1899-12-30T11:12:51"/>
    <d v="2024-12-10T00:00:00"/>
    <d v="1899-12-30T11:27:03"/>
    <x v="0"/>
    <s v="RFCPI"/>
    <s v="1327140555"/>
    <s v="FBO"/>
    <d v="1899-12-30T00:24:14"/>
    <d v="1899-12-30T00:14:12"/>
    <d v="1899-12-30T00:10:02"/>
    <s v="Granel"/>
    <s v="E001"/>
    <x v="2"/>
    <d v="1899-12-30T00:24:14"/>
    <d v="1899-12-30T00:14:12"/>
    <n v="11"/>
    <x v="6"/>
    <x v="4"/>
    <x v="1"/>
    <n v="0"/>
    <n v="0"/>
    <s v="OK"/>
    <s v="Granel"/>
    <x v="0"/>
    <n v="0"/>
    <s v="PUNTOS NORTE"/>
    <s v="A"/>
    <d v="1899-12-30T00:10:02"/>
    <d v="1899-12-30T00:10:02"/>
    <s v="OK"/>
    <m/>
    <m/>
    <d v="1899-12-30T00:00:00"/>
    <d v="1899-12-30T00:24:14"/>
    <n v="3"/>
    <d v="1899-12-30T00:10:02"/>
    <n v="24.233333333342369"/>
    <n v="11"/>
    <s v="Si"/>
  </r>
  <r>
    <s v="CPRR"/>
    <s v="2024002194"/>
    <x v="0"/>
    <s v="ER8081BBH"/>
    <s v="E8184JKX"/>
    <d v="2024-12-10T00:00:00"/>
    <m/>
    <s v="55"/>
    <x v="19"/>
    <s v="S2"/>
    <s v="S2"/>
    <m/>
    <d v="2024-12-10T00:00:00"/>
    <d v="1899-12-30T11:19:12"/>
    <d v="2024-12-10T00:00:00"/>
    <d v="1899-12-30T11:31:33"/>
    <d v="2024-12-10T00:00:00"/>
    <d v="1899-12-30T11:42:23"/>
    <x v="0"/>
    <s v="RFCPI"/>
    <s v="1327140556"/>
    <s v="FBO"/>
    <d v="1899-12-30T00:23:11"/>
    <d v="1899-12-30T00:10:50"/>
    <d v="1899-12-30T00:12:21"/>
    <s v="Granel"/>
    <s v="E001"/>
    <x v="2"/>
    <d v="1899-12-30T00:23:11"/>
    <d v="1899-12-30T00:10:50"/>
    <n v="11"/>
    <x v="6"/>
    <x v="4"/>
    <x v="1"/>
    <n v="0"/>
    <n v="0"/>
    <s v="OK"/>
    <s v="Granel"/>
    <x v="0"/>
    <n v="0"/>
    <s v="PUNTOS NORTE"/>
    <s v="A"/>
    <d v="1899-12-30T00:12:21"/>
    <d v="1899-12-30T00:12:21"/>
    <s v="OK"/>
    <m/>
    <m/>
    <d v="1899-12-30T00:00:00"/>
    <d v="1899-12-30T00:23:11"/>
    <n v="3"/>
    <d v="1899-12-30T00:12:21"/>
    <n v="23.18333333332318"/>
    <n v="11"/>
    <s v="Si"/>
  </r>
  <r>
    <s v="CPRR"/>
    <s v=""/>
    <x v="0"/>
    <s v="E2161CJB"/>
    <m/>
    <d v="2024-12-10T00:00:00"/>
    <m/>
    <s v="2906"/>
    <x v="21"/>
    <s v="PA"/>
    <m/>
    <m/>
    <d v="2024-12-10T00:00:00"/>
    <d v="1899-12-30T11:53:39"/>
    <d v="2024-12-10T00:00:00"/>
    <d v="1899-12-30T11:54:02"/>
    <d v="2024-12-10T00:00:00"/>
    <d v="1899-12-30T11:54:31"/>
    <x v="153"/>
    <s v="FJPEDRO"/>
    <s v="1327140557"/>
    <s v="EXW"/>
    <d v="1899-12-30T00:00:52"/>
    <d v="1899-12-30T00:00:29"/>
    <d v="1899-12-30T00:00:23"/>
    <s v="Ensacado"/>
    <s v="E002"/>
    <x v="1"/>
    <d v="1899-12-30T00:00:52"/>
    <d v="1899-12-30T00:00:29"/>
    <n v="11"/>
    <x v="6"/>
    <x v="4"/>
    <x v="2"/>
    <n v="1"/>
    <n v="0"/>
    <s v="KO"/>
    <s v="Ensacado"/>
    <x v="0"/>
    <n v="1"/>
    <s v="PUNTOS NORTE"/>
    <s v="A"/>
    <d v="1899-12-30T00:00:23"/>
    <d v="1899-12-30T00:00:23"/>
    <s v="OK"/>
    <m/>
    <m/>
    <d v="1899-12-30T00:00:00"/>
    <d v="1899-12-30T00:00:52"/>
    <n v="3"/>
    <d v="1899-12-30T00:00:23"/>
    <n v="0.86666666666403103"/>
    <n v="11"/>
    <s v="Si"/>
  </r>
  <r>
    <s v="CPRR"/>
    <s v=""/>
    <x v="0"/>
    <s v="EOU00280R"/>
    <s v="E3833CVT"/>
    <d v="2024-12-10T00:00:00"/>
    <m/>
    <s v="2906"/>
    <x v="21"/>
    <s v="PA"/>
    <m/>
    <m/>
    <d v="2024-12-10T00:00:00"/>
    <d v="1899-12-30T12:05:44"/>
    <d v="2024-12-10T00:00:00"/>
    <d v="1899-12-30T14:04:59"/>
    <d v="2024-12-10T00:00:00"/>
    <d v="1899-12-30T12:06:14"/>
    <x v="154"/>
    <s v="FJPEDRO"/>
    <s v="1327140558"/>
    <s v="EXW"/>
    <d v="1899-12-30T03:58:00"/>
    <d v="1899-12-30T01:58:45"/>
    <d v="1899-12-30T01:59:15"/>
    <s v="Ensacado"/>
    <s v="E002"/>
    <x v="1"/>
    <d v="1899-12-30T00:00:30"/>
    <n v="-8.2465277777780011E-2"/>
    <n v="12"/>
    <x v="6"/>
    <x v="4"/>
    <x v="2"/>
    <n v="1"/>
    <n v="0"/>
    <s v="KO"/>
    <s v="Ensacado"/>
    <x v="0"/>
    <n v="1"/>
    <s v="PUNTOS NORTE"/>
    <s v="A"/>
    <d v="1899-12-30T01:59:15"/>
    <d v="1899-12-30T01:01:15"/>
    <s v="KO"/>
    <m/>
    <m/>
    <d v="1899-12-30T00:00:00"/>
    <d v="1899-12-30T00:00:30"/>
    <n v="3"/>
    <d v="1899-12-30T01:59:15"/>
    <n v="0.49999999999672085"/>
    <n v="12"/>
    <s v="Si"/>
  </r>
  <r>
    <s v="CPRR"/>
    <s v=""/>
    <x v="0"/>
    <s v="E3974BXS"/>
    <m/>
    <d v="2024-12-10T00:00:00"/>
    <m/>
    <s v="2906"/>
    <x v="21"/>
    <s v="PA"/>
    <m/>
    <m/>
    <d v="2024-12-10T00:00:00"/>
    <d v="1899-12-30T12:21:08"/>
    <d v="2024-12-10T00:00:00"/>
    <d v="1899-12-30T12:21:45"/>
    <d v="2024-12-10T00:00:00"/>
    <d v="1899-12-30T12:22:14"/>
    <x v="150"/>
    <s v="FJPEDRO"/>
    <s v="1327140559"/>
    <s v="EXW"/>
    <d v="1899-12-30T00:01:06"/>
    <d v="1899-12-30T00:00:29"/>
    <d v="1899-12-30T00:00:37"/>
    <s v="Ensacado"/>
    <s v="E002"/>
    <x v="1"/>
    <d v="1899-12-30T00:01:06"/>
    <d v="1899-12-30T00:00:29"/>
    <n v="12"/>
    <x v="6"/>
    <x v="4"/>
    <x v="2"/>
    <n v="1"/>
    <n v="0"/>
    <s v="KO"/>
    <s v="Ensacado"/>
    <x v="0"/>
    <n v="1"/>
    <s v="PUNTOS NORTE"/>
    <s v="A"/>
    <d v="1899-12-30T00:00:37"/>
    <d v="1899-12-30T00:00:37"/>
    <s v="OK"/>
    <m/>
    <m/>
    <d v="1899-12-30T00:00:00"/>
    <d v="1899-12-30T00:01:06"/>
    <n v="3"/>
    <d v="1899-12-30T00:00:37"/>
    <n v="1.0999999999872223"/>
    <n v="12"/>
    <s v="Si"/>
  </r>
  <r>
    <s v="CPRR"/>
    <s v=""/>
    <x v="0"/>
    <s v="E3381CMJ"/>
    <m/>
    <d v="2024-12-10T00:00:00"/>
    <m/>
    <s v="2906"/>
    <x v="21"/>
    <s v="PA"/>
    <m/>
    <m/>
    <d v="2024-12-10T00:00:00"/>
    <d v="1899-12-30T12:34:41"/>
    <d v="2024-12-10T00:00:00"/>
    <d v="1899-12-30T10:22:01"/>
    <d v="2024-12-10T00:00:00"/>
    <d v="1899-12-30T12:35:27"/>
    <x v="149"/>
    <s v="FJPEDRO"/>
    <s v="1327140560"/>
    <s v="EXW"/>
    <d v="1899-12-30T04:26:06"/>
    <d v="1899-12-30T02:13:26"/>
    <d v="1899-12-30T02:12:40"/>
    <s v="Ensacado"/>
    <s v="E002"/>
    <x v="1"/>
    <d v="1899-12-30T00:00:46"/>
    <d v="1899-12-30T02:13:26"/>
    <n v="12"/>
    <x v="6"/>
    <x v="4"/>
    <x v="2"/>
    <n v="1"/>
    <n v="0"/>
    <s v="KO"/>
    <s v="Ensacado"/>
    <x v="0"/>
    <n v="1"/>
    <s v="PUNTOS NORTE"/>
    <s v="A"/>
    <d v="1899-12-30T02:12:40"/>
    <d v="1899-12-30T01:14:40"/>
    <s v="KO"/>
    <m/>
    <m/>
    <d v="1899-12-30T00:00:00"/>
    <d v="1899-12-30T00:00:46"/>
    <n v="3"/>
    <n v="-9.212962962962995E-2"/>
    <n v="0.76666666667041028"/>
    <n v="12"/>
    <s v="Si"/>
  </r>
  <r>
    <s v="CPRR"/>
    <s v="2024002197"/>
    <x v="0"/>
    <s v="ER8081BBH"/>
    <s v="E8184JKX"/>
    <d v="2024-12-10T00:00:00"/>
    <m/>
    <s v="55"/>
    <x v="19"/>
    <s v="S2"/>
    <s v="S2"/>
    <m/>
    <d v="2024-12-10T00:00:00"/>
    <d v="1899-12-30T14:31:59"/>
    <d v="2024-12-10T00:00:00"/>
    <d v="1899-12-30T14:39:23"/>
    <d v="2024-12-10T00:00:00"/>
    <d v="1899-12-30T14:47:35"/>
    <x v="0"/>
    <s v="RFCPI"/>
    <s v="1327140561"/>
    <s v="FBO"/>
    <d v="1899-12-30T00:15:36"/>
    <d v="1899-12-30T00:08:12"/>
    <d v="1899-12-30T00:07:24"/>
    <s v="Granel"/>
    <s v="E001"/>
    <x v="2"/>
    <d v="1899-12-30T00:15:36"/>
    <d v="1899-12-30T00:08:12"/>
    <n v="14"/>
    <x v="6"/>
    <x v="4"/>
    <x v="1"/>
    <n v="0"/>
    <n v="0"/>
    <s v="OK"/>
    <s v="Granel"/>
    <x v="0"/>
    <n v="0"/>
    <s v="PUNTOS NORTE"/>
    <s v="A"/>
    <d v="1899-12-30T00:07:24"/>
    <d v="1899-12-30T00:07:24"/>
    <s v="OK"/>
    <m/>
    <m/>
    <d v="1899-12-30T00:00:00"/>
    <d v="1899-12-30T00:15:36"/>
    <n v="3"/>
    <d v="1899-12-30T00:07:24"/>
    <n v="15.599999999995084"/>
    <n v="14"/>
    <s v="Si"/>
  </r>
  <r>
    <s v="CPRR"/>
    <s v="2024002198"/>
    <x v="0"/>
    <s v="ER5435BCD"/>
    <s v="E5117MNH"/>
    <d v="2024-12-10T00:00:00"/>
    <m/>
    <s v="55"/>
    <x v="19"/>
    <s v="S2"/>
    <s v="S2"/>
    <m/>
    <d v="2024-12-10T00:00:00"/>
    <d v="1899-12-30T14:32:18"/>
    <d v="2024-12-10T00:00:00"/>
    <d v="1899-12-30T14:39:35"/>
    <d v="2024-12-10T00:00:00"/>
    <d v="1899-12-30T15:03:55"/>
    <x v="0"/>
    <s v="RFCPI"/>
    <s v="1327140562"/>
    <s v="FBO"/>
    <d v="1899-12-30T00:31:37"/>
    <d v="1899-12-30T00:24:20"/>
    <d v="1899-12-30T00:07:17"/>
    <s v="Granel"/>
    <s v="E001"/>
    <x v="2"/>
    <d v="1899-12-30T00:31:37"/>
    <d v="1899-12-30T00:24:20"/>
    <n v="14"/>
    <x v="6"/>
    <x v="4"/>
    <x v="1"/>
    <n v="0"/>
    <n v="0"/>
    <s v="OK"/>
    <s v="Granel"/>
    <x v="0"/>
    <n v="0"/>
    <s v="PUNTOS NORTE"/>
    <s v="A"/>
    <d v="1899-12-30T00:07:17"/>
    <d v="1899-12-30T00:07:17"/>
    <s v="OK"/>
    <m/>
    <m/>
    <d v="1899-12-30T00:00:00"/>
    <d v="1899-12-30T00:31:37"/>
    <n v="3"/>
    <d v="1899-12-30T00:07:17"/>
    <n v="31.616666666668838"/>
    <n v="15"/>
    <s v="Si"/>
  </r>
  <r>
    <s v="CPRR"/>
    <s v=""/>
    <x v="0"/>
    <s v="E3620BLJ"/>
    <m/>
    <d v="2024-12-10T00:00:00"/>
    <m/>
    <s v="2906"/>
    <x v="21"/>
    <s v="PA"/>
    <m/>
    <m/>
    <d v="2024-12-10T00:00:00"/>
    <d v="1899-12-30T16:11:54"/>
    <d v="2024-12-10T00:00:00"/>
    <d v="1899-12-30T16:13:08"/>
    <d v="2024-12-10T00:00:00"/>
    <d v="1899-12-30T16:13:15"/>
    <x v="155"/>
    <s v="FJPEDRO"/>
    <s v="1327140563"/>
    <s v="EXW"/>
    <d v="1899-12-30T00:01:21"/>
    <d v="1899-12-30T00:00:07"/>
    <d v="1899-12-30T00:01:14"/>
    <s v="Ensacado"/>
    <s v="E002"/>
    <x v="1"/>
    <d v="1899-12-30T00:01:21"/>
    <d v="1899-12-30T00:00:07"/>
    <n v="16"/>
    <x v="6"/>
    <x v="4"/>
    <x v="2"/>
    <n v="1"/>
    <n v="0"/>
    <s v="KO"/>
    <s v="Ensacado"/>
    <x v="0"/>
    <n v="1"/>
    <s v="PUNTOS NORTE"/>
    <s v="A"/>
    <d v="1899-12-30T00:01:14"/>
    <d v="1899-12-30T00:01:14"/>
    <s v="OK"/>
    <m/>
    <m/>
    <d v="1899-12-30T00:00:00"/>
    <d v="1899-12-30T00:01:21"/>
    <n v="3"/>
    <d v="1899-12-30T00:01:14"/>
    <n v="1.3499999999998913"/>
    <n v="16"/>
    <s v="Si"/>
  </r>
  <r>
    <s v="CPRR"/>
    <s v=""/>
    <x v="0"/>
    <s v="E2007FLG"/>
    <m/>
    <d v="2024-12-10T00:00:00"/>
    <m/>
    <s v="2906"/>
    <x v="21"/>
    <s v="PA"/>
    <m/>
    <m/>
    <d v="2024-12-10T00:00:00"/>
    <d v="1899-12-30T16:21:19"/>
    <d v="2024-12-10T00:00:00"/>
    <d v="1899-12-30T19:07:59"/>
    <d v="2024-12-10T00:00:00"/>
    <d v="1899-12-30T16:21:40"/>
    <x v="156"/>
    <s v="FJPEDRO"/>
    <s v="1327140564"/>
    <s v="EXW"/>
    <d v="1899-12-30T05:32:59"/>
    <d v="1899-12-30T02:46:19"/>
    <d v="1899-12-30T02:46:40"/>
    <s v="Ensacado"/>
    <s v="E002"/>
    <x v="1"/>
    <d v="1899-12-30T00:00:21"/>
    <n v="-0.11549768518518999"/>
    <n v="16"/>
    <x v="6"/>
    <x v="4"/>
    <x v="2"/>
    <n v="1"/>
    <n v="0"/>
    <s v="KO"/>
    <s v="Ensacado"/>
    <x v="0"/>
    <n v="1"/>
    <s v="PUNTOS NORTE"/>
    <s v="A"/>
    <d v="1899-12-30T02:46:40"/>
    <d v="1899-12-30T01:48:40"/>
    <s v="KO"/>
    <m/>
    <m/>
    <d v="1899-12-30T00:00:00"/>
    <d v="1899-12-30T00:00:21"/>
    <n v="3"/>
    <d v="1899-12-30T02:46:40"/>
    <n v="0.34999999999206111"/>
    <n v="16"/>
    <s v="Si"/>
  </r>
  <r>
    <s v="CPRR"/>
    <s v=""/>
    <x v="0"/>
    <s v="E3381CMJ"/>
    <m/>
    <d v="2024-12-10T00:00:00"/>
    <m/>
    <s v="2906"/>
    <x v="21"/>
    <s v="PA"/>
    <m/>
    <m/>
    <d v="2024-12-10T00:00:00"/>
    <d v="1899-12-30T16:40:09"/>
    <d v="2024-12-10T00:00:00"/>
    <d v="1899-12-30T10:22:01"/>
    <d v="2024-12-10T00:00:00"/>
    <d v="1899-12-30T16:44:18"/>
    <x v="149"/>
    <s v="FJPEDRO"/>
    <s v="1327140565"/>
    <s v="EXW"/>
    <d v="1899-12-30T12:40:25"/>
    <d v="1899-12-30T06:22:17"/>
    <d v="1899-12-30T06:18:08"/>
    <s v="Ensacado"/>
    <s v="E002"/>
    <x v="1"/>
    <d v="1899-12-30T00:04:09"/>
    <d v="1899-12-30T06:22:17"/>
    <n v="16"/>
    <x v="6"/>
    <x v="4"/>
    <x v="2"/>
    <n v="1"/>
    <n v="0"/>
    <s v="KO"/>
    <s v="Ensacado"/>
    <x v="0"/>
    <n v="1"/>
    <s v="PUNTOS NORTE"/>
    <s v="A"/>
    <d v="1899-12-30T06:18:08"/>
    <d v="1899-12-30T05:20:08"/>
    <s v="KO"/>
    <m/>
    <m/>
    <d v="1899-12-30T00:00:00"/>
    <d v="1899-12-30T00:04:09"/>
    <n v="3"/>
    <n v="-0.26259259259258999"/>
    <n v="4.1500000000080028"/>
    <n v="16"/>
    <s v="Si"/>
  </r>
  <r>
    <s v="CPRR"/>
    <s v="2024002199"/>
    <x v="0"/>
    <s v="ER4820BCF"/>
    <s v="E6575LRD"/>
    <d v="2024-12-10T00:00:00"/>
    <m/>
    <s v="55"/>
    <x v="19"/>
    <s v="S2"/>
    <s v="S2"/>
    <m/>
    <d v="2024-12-10T00:00:00"/>
    <d v="1899-12-30T16:41:16"/>
    <d v="2024-12-10T00:00:00"/>
    <d v="1899-12-30T16:53:44"/>
    <d v="2024-12-10T00:00:00"/>
    <d v="1899-12-30T17:10:11"/>
    <x v="0"/>
    <s v="RFCPI"/>
    <s v="1327140566"/>
    <s v="FBO"/>
    <d v="1899-12-30T00:28:55"/>
    <d v="1899-12-30T00:16:27"/>
    <d v="1899-12-30T00:12:28"/>
    <s v="Granel"/>
    <s v="E001"/>
    <x v="2"/>
    <d v="1899-12-30T00:28:55"/>
    <d v="1899-12-30T00:16:27"/>
    <n v="16"/>
    <x v="6"/>
    <x v="4"/>
    <x v="1"/>
    <n v="0"/>
    <n v="0"/>
    <s v="OK"/>
    <s v="Granel"/>
    <x v="0"/>
    <n v="0"/>
    <s v="PUNTOS NORTE"/>
    <s v="A"/>
    <d v="1899-12-30T00:12:28"/>
    <d v="1899-12-30T00:12:28"/>
    <s v="OK"/>
    <m/>
    <m/>
    <d v="1899-12-30T00:00:00"/>
    <d v="1899-12-30T00:28:55"/>
    <n v="3"/>
    <d v="1899-12-30T00:12:28"/>
    <n v="28.916666666668736"/>
    <n v="17"/>
    <s v="Si"/>
  </r>
  <r>
    <s v="CPRR"/>
    <s v=""/>
    <x v="0"/>
    <s v="E7472BKT"/>
    <m/>
    <d v="2024-12-10T00:00:00"/>
    <m/>
    <s v="3320"/>
    <x v="20"/>
    <s v="PA"/>
    <m/>
    <m/>
    <d v="2024-12-10T00:00:00"/>
    <d v="1899-12-30T17:17:13"/>
    <d v="2024-12-10T00:00:00"/>
    <d v="1899-12-30T19:09:00"/>
    <d v="2024-12-10T00:00:00"/>
    <d v="1899-12-30T17:17:48"/>
    <x v="157"/>
    <s v="FJPEDRO"/>
    <s v="1327140567"/>
    <s v="EXW"/>
    <d v="1899-12-30T03:42:59"/>
    <d v="1899-12-30T01:51:12"/>
    <d v="1899-12-30T01:51:47"/>
    <s v="Ensacado"/>
    <s v="E002"/>
    <x v="1"/>
    <d v="1899-12-30T00:00:35"/>
    <n v="-7.7222222222230075E-2"/>
    <n v="17"/>
    <x v="6"/>
    <x v="4"/>
    <x v="2"/>
    <n v="1"/>
    <n v="0"/>
    <s v="KO"/>
    <s v="Ensacado"/>
    <x v="0"/>
    <n v="1"/>
    <s v="PUNTOS NORTE"/>
    <s v="A"/>
    <d v="1899-12-30T01:51:47"/>
    <d v="1899-12-30T00:53:47"/>
    <s v="KO"/>
    <m/>
    <m/>
    <d v="1899-12-30T00:00:00"/>
    <d v="1899-12-30T00:00:35"/>
    <n v="3"/>
    <d v="1899-12-30T01:51:47"/>
    <n v="0.58333333332964088"/>
    <n v="17"/>
    <s v="Si"/>
  </r>
  <r>
    <s v="CPRR"/>
    <s v="2024002201"/>
    <x v="0"/>
    <s v="ER5435BCD"/>
    <s v="E5117MNH"/>
    <d v="2024-12-10T00:00:00"/>
    <m/>
    <s v="55"/>
    <x v="19"/>
    <s v="S2"/>
    <s v="S2"/>
    <m/>
    <d v="2024-12-10T00:00:00"/>
    <d v="1899-12-30T17:08:30"/>
    <d v="2024-12-10T00:00:00"/>
    <d v="1899-12-30T17:21:03"/>
    <d v="2024-12-10T00:00:00"/>
    <d v="1899-12-30T18:01:32"/>
    <x v="0"/>
    <s v="RFCPI"/>
    <s v="1327140569"/>
    <s v="FBO"/>
    <d v="1899-12-30T00:53:02"/>
    <d v="1899-12-30T00:40:29"/>
    <d v="1899-12-30T00:12:33"/>
    <s v="Granel"/>
    <s v="E001"/>
    <x v="2"/>
    <d v="1899-12-30T00:53:02"/>
    <d v="1899-12-30T00:40:29"/>
    <n v="17"/>
    <x v="6"/>
    <x v="4"/>
    <x v="1"/>
    <n v="0"/>
    <n v="0"/>
    <s v="OK"/>
    <s v="Granel"/>
    <x v="0"/>
    <n v="0"/>
    <s v="PUNTOS NORTE"/>
    <s v="B"/>
    <d v="1899-12-30T00:12:33"/>
    <d v="1899-12-30T00:12:33"/>
    <s v="OK"/>
    <m/>
    <m/>
    <d v="1899-12-30T00:00:00"/>
    <d v="1899-12-30T00:53:02"/>
    <n v="3"/>
    <d v="1899-12-30T00:12:33"/>
    <n v="53.033333333328088"/>
    <n v="18"/>
    <s v="No"/>
  </r>
  <r>
    <s v="CPRR"/>
    <s v=""/>
    <x v="0"/>
    <s v="E5392DFH"/>
    <m/>
    <d v="2024-12-11T00:00:00"/>
    <m/>
    <s v="3320"/>
    <x v="20"/>
    <s v="PA"/>
    <m/>
    <m/>
    <d v="2024-12-11T00:00:00"/>
    <d v="1899-12-30T09:32:48"/>
    <d v="2024-12-11T00:00:00"/>
    <d v="1899-12-30T09:33:16"/>
    <d v="2024-12-11T00:00:00"/>
    <d v="1899-12-30T09:33:24"/>
    <x v="152"/>
    <s v="MQUINOY"/>
    <s v="1327140571"/>
    <s v="EXW"/>
    <d v="1899-12-30T00:00:36"/>
    <d v="1899-12-30T00:00:08"/>
    <d v="1899-12-30T00:00:28"/>
    <s v="Ensacado"/>
    <s v="E002"/>
    <x v="1"/>
    <d v="1899-12-30T00:00:36"/>
    <d v="1899-12-30T00:00:08"/>
    <n v="9"/>
    <x v="7"/>
    <x v="4"/>
    <x v="2"/>
    <n v="1"/>
    <n v="0"/>
    <s v="KO"/>
    <s v="Ensacado"/>
    <x v="0"/>
    <n v="1"/>
    <s v="PUNTOS NORTE"/>
    <s v="A"/>
    <d v="1899-12-30T00:00:28"/>
    <d v="1899-12-30T00:00:28"/>
    <s v="OK"/>
    <m/>
    <m/>
    <d v="1899-12-30T00:00:00"/>
    <d v="1899-12-30T00:00:36"/>
    <n v="4"/>
    <d v="1899-12-30T00:00:28"/>
    <n v="0.59999999999042153"/>
    <n v="9"/>
    <s v="Si"/>
  </r>
  <r>
    <s v="CPRR"/>
    <s v="2024002202"/>
    <x v="0"/>
    <s v="ER5435BCD"/>
    <s v="E5117MNH"/>
    <d v="2024-12-11T00:00:00"/>
    <m/>
    <s v="55"/>
    <x v="19"/>
    <s v="S2"/>
    <s v="S2"/>
    <m/>
    <d v="2024-12-11T00:00:00"/>
    <d v="1899-12-30T09:41:45"/>
    <d v="2024-12-11T00:00:00"/>
    <d v="1899-12-30T09:48:27"/>
    <d v="2024-12-11T00:00:00"/>
    <d v="1899-12-30T09:56:57"/>
    <x v="0"/>
    <s v="RFCPI"/>
    <s v="1327140572"/>
    <s v="FBO"/>
    <d v="1899-12-30T00:15:12"/>
    <d v="1899-12-30T00:08:30"/>
    <d v="1899-12-30T00:06:42"/>
    <s v="Granel"/>
    <s v="E001"/>
    <x v="2"/>
    <d v="1899-12-30T00:15:12"/>
    <d v="1899-12-30T00:08:30"/>
    <n v="9"/>
    <x v="7"/>
    <x v="4"/>
    <x v="1"/>
    <n v="0"/>
    <n v="0"/>
    <s v="OK"/>
    <s v="Granel"/>
    <x v="0"/>
    <n v="0"/>
    <s v="PUNTOS NORTE"/>
    <s v="A"/>
    <d v="1899-12-30T00:06:42"/>
    <d v="1899-12-30T00:06:42"/>
    <s v="OK"/>
    <m/>
    <m/>
    <d v="1899-12-30T00:00:00"/>
    <d v="1899-12-30T00:15:12"/>
    <n v="4"/>
    <d v="1899-12-30T00:06:42"/>
    <n v="15.199999999992064"/>
    <n v="9"/>
    <s v="Si"/>
  </r>
  <r>
    <s v="CPRR"/>
    <s v=""/>
    <x v="0"/>
    <s v="E1269MNF"/>
    <m/>
    <d v="2024-12-11T00:00:00"/>
    <m/>
    <s v="2906"/>
    <x v="21"/>
    <s v="PA"/>
    <m/>
    <m/>
    <d v="2024-12-11T00:00:00"/>
    <d v="1899-12-30T10:00:53"/>
    <d v="2024-12-11T00:00:00"/>
    <d v="1899-12-30T10:01:12"/>
    <d v="2024-12-11T00:00:00"/>
    <d v="1899-12-30T10:01:22"/>
    <x v="158"/>
    <s v="MQUINOY"/>
    <s v="1327140573"/>
    <s v="EXW"/>
    <d v="1899-12-30T00:00:29"/>
    <d v="1899-12-30T00:00:10"/>
    <d v="1899-12-30T00:00:19"/>
    <s v="Ensacado"/>
    <s v="E002"/>
    <x v="1"/>
    <d v="1899-12-30T00:00:29"/>
    <d v="1899-12-30T00:00:10"/>
    <n v="10"/>
    <x v="7"/>
    <x v="4"/>
    <x v="2"/>
    <n v="1"/>
    <n v="0"/>
    <s v="KO"/>
    <s v="Ensacado"/>
    <x v="0"/>
    <n v="1"/>
    <s v="PUNTOS NORTE"/>
    <s v="A"/>
    <d v="1899-12-30T00:00:19"/>
    <d v="1899-12-30T00:00:19"/>
    <s v="OK"/>
    <m/>
    <m/>
    <d v="1899-12-30T00:00:00"/>
    <d v="1899-12-30T00:00:29"/>
    <n v="4"/>
    <d v="1899-12-30T00:00:19"/>
    <n v="0.4833333333359402"/>
    <n v="10"/>
    <s v="Si"/>
  </r>
  <r>
    <s v="CPRR"/>
    <s v="2024002203"/>
    <x v="0"/>
    <s v="ER4820BCF"/>
    <s v="E6575LRD"/>
    <d v="2024-12-11T00:00:00"/>
    <m/>
    <s v="55"/>
    <x v="19"/>
    <s v="S2"/>
    <s v="S2"/>
    <m/>
    <d v="2024-12-11T00:00:00"/>
    <d v="1899-12-30T10:08:40"/>
    <d v="2024-12-11T00:00:00"/>
    <d v="1899-12-30T10:15:58"/>
    <d v="2024-12-11T00:00:00"/>
    <d v="1899-12-30T10:28:59"/>
    <x v="0"/>
    <s v="RFCPI"/>
    <s v="1327140574"/>
    <s v="FBO"/>
    <d v="1899-12-30T00:20:19"/>
    <d v="1899-12-30T00:13:01"/>
    <d v="1899-12-30T00:07:18"/>
    <s v="Granel"/>
    <s v="E001"/>
    <x v="2"/>
    <d v="1899-12-30T00:20:19"/>
    <d v="1899-12-30T00:13:01"/>
    <n v="10"/>
    <x v="7"/>
    <x v="4"/>
    <x v="1"/>
    <n v="0"/>
    <n v="0"/>
    <s v="OK"/>
    <s v="Granel"/>
    <x v="0"/>
    <n v="0"/>
    <s v="PUNTOS NORTE"/>
    <s v="A"/>
    <d v="1899-12-30T00:07:18"/>
    <d v="1899-12-30T00:07:18"/>
    <s v="OK"/>
    <m/>
    <m/>
    <d v="1899-12-30T00:00:00"/>
    <d v="1899-12-30T00:20:19"/>
    <n v="4"/>
    <d v="1899-12-30T00:07:18"/>
    <n v="20.316666666657639"/>
    <n v="10"/>
    <s v="Si"/>
  </r>
  <r>
    <s v="CPRR"/>
    <s v=""/>
    <x v="0"/>
    <s v="E1111FFM"/>
    <m/>
    <d v="2024-12-11T00:00:00"/>
    <m/>
    <s v="2906"/>
    <x v="21"/>
    <s v="PA"/>
    <m/>
    <m/>
    <d v="2024-12-11T00:00:00"/>
    <d v="1899-12-30T10:36:01"/>
    <d v="2024-12-11T00:00:00"/>
    <d v="1899-12-30T10:36:18"/>
    <d v="2024-12-11T00:00:00"/>
    <d v="1899-12-30T10:36:25"/>
    <x v="159"/>
    <s v="FJPEDRO"/>
    <s v="1327140575"/>
    <s v="EXW"/>
    <d v="1899-12-30T00:00:24"/>
    <d v="1899-12-30T00:00:07"/>
    <d v="1899-12-30T00:00:17"/>
    <s v="Ensacado"/>
    <s v="E002"/>
    <x v="1"/>
    <d v="1899-12-30T00:00:24"/>
    <d v="1899-12-30T00:00:07"/>
    <n v="10"/>
    <x v="7"/>
    <x v="4"/>
    <x v="2"/>
    <n v="1"/>
    <n v="0"/>
    <s v="KO"/>
    <s v="Ensacado"/>
    <x v="0"/>
    <n v="1"/>
    <s v="PUNTOS NORTE"/>
    <s v="A"/>
    <d v="1899-12-30T00:00:17"/>
    <d v="1899-12-30T00:00:17"/>
    <s v="OK"/>
    <m/>
    <m/>
    <d v="1899-12-30T00:00:00"/>
    <d v="1899-12-30T00:00:24"/>
    <n v="4"/>
    <d v="1899-12-30T00:00:17"/>
    <n v="0.40000000000318003"/>
    <n v="10"/>
    <s v="Si"/>
  </r>
  <r>
    <s v="CPRR"/>
    <s v="2024002204"/>
    <x v="0"/>
    <s v="ER8081BBH"/>
    <s v="E8184JKX"/>
    <d v="2024-12-11T00:00:00"/>
    <m/>
    <s v="55"/>
    <x v="19"/>
    <s v="S2"/>
    <s v="S2"/>
    <m/>
    <d v="2024-12-11T00:00:00"/>
    <d v="1899-12-30T11:04:21"/>
    <d v="2024-12-11T00:00:00"/>
    <d v="1899-12-30T11:10:37"/>
    <d v="2024-12-11T00:00:00"/>
    <d v="1899-12-30T11:27:50"/>
    <x v="0"/>
    <s v="RFCPI"/>
    <s v="1327140577"/>
    <s v="FBO"/>
    <d v="1899-12-30T00:23:29"/>
    <d v="1899-12-30T00:17:13"/>
    <d v="1899-12-30T00:06:16"/>
    <s v="Granel"/>
    <s v="E001"/>
    <x v="2"/>
    <d v="1899-12-30T00:23:29"/>
    <d v="1899-12-30T00:17:13"/>
    <n v="11"/>
    <x v="7"/>
    <x v="4"/>
    <x v="1"/>
    <n v="0"/>
    <n v="0"/>
    <s v="OK"/>
    <s v="Granel"/>
    <x v="0"/>
    <n v="0"/>
    <s v="PUNTOS NORTE"/>
    <s v="A"/>
    <d v="1899-12-30T00:06:16"/>
    <d v="1899-12-30T00:06:16"/>
    <s v="OK"/>
    <m/>
    <m/>
    <d v="1899-12-30T00:00:00"/>
    <d v="1899-12-30T00:23:29"/>
    <n v="4"/>
    <d v="1899-12-30T00:06:16"/>
    <n v="23.483333333332819"/>
    <n v="11"/>
    <s v="Si"/>
  </r>
  <r>
    <s v="CPRR"/>
    <s v=""/>
    <x v="0"/>
    <s v="ER6579BBM"/>
    <s v="E2051JVW"/>
    <d v="2024-12-11T00:00:00"/>
    <m/>
    <s v="2906"/>
    <x v="21"/>
    <s v="PA"/>
    <m/>
    <m/>
    <d v="2024-12-11T00:00:00"/>
    <d v="1899-12-30T12:31:18"/>
    <d v="2024-12-11T00:00:00"/>
    <d v="1899-12-30T14:04:59"/>
    <d v="2024-12-11T00:00:00"/>
    <d v="1899-12-30T12:31:46"/>
    <x v="154"/>
    <s v="FJPEDRO"/>
    <s v="1327140579"/>
    <s v="EXW"/>
    <d v="1899-12-30T03:06:54"/>
    <d v="1899-12-30T01:33:13"/>
    <d v="1899-12-30T01:33:41"/>
    <s v="Ensacado"/>
    <s v="E002"/>
    <x v="1"/>
    <d v="1899-12-30T00:00:28"/>
    <n v="-6.4733796296289947E-2"/>
    <n v="12"/>
    <x v="7"/>
    <x v="4"/>
    <x v="2"/>
    <n v="1"/>
    <n v="0"/>
    <s v="KO"/>
    <s v="Ensacado"/>
    <x v="0"/>
    <n v="1"/>
    <s v="PUNTOS NORTE"/>
    <s v="A"/>
    <d v="1899-12-30T01:33:41"/>
    <d v="1899-12-30T00:35:41"/>
    <s v="KO"/>
    <m/>
    <m/>
    <d v="1899-12-30T00:00:00"/>
    <d v="1899-12-30T00:00:28"/>
    <n v="4"/>
    <d v="1899-12-30T01:33:41"/>
    <n v="0.46666666667531942"/>
    <n v="12"/>
    <s v="Si"/>
  </r>
  <r>
    <s v="CPRR"/>
    <s v="2024002206"/>
    <x v="0"/>
    <s v="ER4820BCF"/>
    <s v="E6575LRD"/>
    <d v="2024-12-11T00:00:00"/>
    <m/>
    <s v="55"/>
    <x v="19"/>
    <s v="S2"/>
    <s v="S2"/>
    <m/>
    <d v="2024-12-11T00:00:00"/>
    <d v="1899-12-30T12:32:53"/>
    <d v="2024-12-11T00:00:00"/>
    <d v="1899-12-30T12:39:19"/>
    <d v="2024-12-11T00:00:00"/>
    <d v="1899-12-30T12:49:55"/>
    <x v="0"/>
    <s v="RFCPI"/>
    <s v="1327140581"/>
    <s v="FBO"/>
    <d v="1899-12-30T00:17:02"/>
    <d v="1899-12-30T00:10:36"/>
    <d v="1899-12-30T00:06:26"/>
    <s v="Granel"/>
    <s v="E001"/>
    <x v="2"/>
    <d v="1899-12-30T00:17:02"/>
    <d v="1899-12-30T00:10:36"/>
    <n v="12"/>
    <x v="7"/>
    <x v="4"/>
    <x v="1"/>
    <n v="0"/>
    <n v="0"/>
    <s v="OK"/>
    <s v="Granel"/>
    <x v="0"/>
    <n v="0"/>
    <s v="PUNTOS NORTE"/>
    <s v="A"/>
    <d v="1899-12-30T00:06:26"/>
    <d v="1899-12-30T00:06:26"/>
    <s v="OK"/>
    <m/>
    <m/>
    <d v="1899-12-30T00:00:00"/>
    <d v="1899-12-30T00:17:02"/>
    <n v="4"/>
    <d v="1899-12-30T00:06:26"/>
    <n v="17.033333333328056"/>
    <n v="12"/>
    <s v="Si"/>
  </r>
  <r>
    <s v="CPRR"/>
    <s v="2024002207"/>
    <x v="0"/>
    <s v="ER8081BBH"/>
    <s v="E8184JKX"/>
    <d v="2024-12-11T00:00:00"/>
    <m/>
    <s v="55"/>
    <x v="19"/>
    <s v="S2"/>
    <s v="S2"/>
    <m/>
    <d v="2024-12-11T00:00:00"/>
    <d v="1899-12-30T12:43:58"/>
    <d v="2024-12-11T00:00:00"/>
    <d v="1899-12-30T12:59:30"/>
    <d v="2024-12-11T00:00:00"/>
    <d v="1899-12-30T13:07:48"/>
    <x v="0"/>
    <s v="RFCPI"/>
    <s v="1327140582"/>
    <s v="FBO"/>
    <d v="1899-12-30T00:23:50"/>
    <d v="1899-12-30T00:08:18"/>
    <d v="1899-12-30T00:15:32"/>
    <s v="Granel"/>
    <s v="E001"/>
    <x v="2"/>
    <d v="1899-12-30T00:23:50"/>
    <d v="1899-12-30T00:08:18"/>
    <n v="12"/>
    <x v="7"/>
    <x v="4"/>
    <x v="1"/>
    <n v="0"/>
    <n v="0"/>
    <s v="OK"/>
    <s v="Granel"/>
    <x v="0"/>
    <n v="0"/>
    <s v="PUNTOS NORTE"/>
    <s v="A"/>
    <d v="1899-12-30T00:15:32"/>
    <d v="1899-12-30T00:15:32"/>
    <s v="OK"/>
    <m/>
    <m/>
    <d v="1899-12-30T00:00:00"/>
    <d v="1899-12-30T00:23:50"/>
    <n v="4"/>
    <d v="1899-12-30T00:15:32"/>
    <n v="23.833333333324802"/>
    <n v="13"/>
    <s v="Si"/>
  </r>
  <r>
    <s v="CPRR"/>
    <s v="2024002209"/>
    <x v="0"/>
    <s v="ER5435BCD"/>
    <s v="E5117MNH"/>
    <d v="2024-12-11T00:00:00"/>
    <m/>
    <s v="55"/>
    <x v="19"/>
    <s v="S2"/>
    <s v="S2"/>
    <m/>
    <d v="2024-12-11T00:00:00"/>
    <d v="1899-12-30T16:01:57"/>
    <d v="2024-12-11T00:00:00"/>
    <d v="1899-12-30T16:06:53"/>
    <d v="2024-12-11T00:00:00"/>
    <d v="1899-12-30T16:17:37"/>
    <x v="0"/>
    <s v="RFCPI"/>
    <s v="1327140586"/>
    <s v="FBO"/>
    <d v="1899-12-30T00:15:40"/>
    <d v="1899-12-30T00:10:44"/>
    <d v="1899-12-30T00:04:56"/>
    <s v="Granel"/>
    <s v="E001"/>
    <x v="2"/>
    <d v="1899-12-30T00:15:40"/>
    <d v="1899-12-30T00:10:44"/>
    <n v="16"/>
    <x v="7"/>
    <x v="4"/>
    <x v="1"/>
    <n v="0"/>
    <n v="0"/>
    <s v="OK"/>
    <s v="Granel"/>
    <x v="0"/>
    <n v="0"/>
    <s v="PUNTOS NORTE"/>
    <s v="A"/>
    <d v="1899-12-30T00:04:56"/>
    <d v="1899-12-30T00:04:56"/>
    <s v="OK"/>
    <m/>
    <m/>
    <d v="1899-12-30T00:00:00"/>
    <d v="1899-12-30T00:15:40"/>
    <n v="4"/>
    <d v="1899-12-30T00:04:56"/>
    <n v="15.666666666667304"/>
    <n v="16"/>
    <s v="Si"/>
  </r>
  <r>
    <s v="CPRR"/>
    <s v=""/>
    <x v="0"/>
    <s v="E9907FFL"/>
    <m/>
    <d v="2024-12-11T00:00:00"/>
    <m/>
    <s v="2906"/>
    <x v="21"/>
    <s v="PA"/>
    <m/>
    <m/>
    <d v="2024-12-11T00:00:00"/>
    <d v="1899-12-30T16:39:06"/>
    <d v="2024-12-11T00:00:00"/>
    <d v="1899-12-30T16:39:24"/>
    <d v="2024-12-11T00:00:00"/>
    <d v="1899-12-30T16:39:31"/>
    <x v="150"/>
    <s v="FJPEDRO"/>
    <s v="1327140587"/>
    <s v="EXW"/>
    <d v="1899-12-30T00:00:25"/>
    <d v="1899-12-30T00:00:07"/>
    <d v="1899-12-30T00:00:18"/>
    <s v="Ensacado"/>
    <s v="E002"/>
    <x v="1"/>
    <d v="1899-12-30T00:00:25"/>
    <d v="1899-12-30T00:00:07"/>
    <n v="16"/>
    <x v="7"/>
    <x v="4"/>
    <x v="2"/>
    <n v="1"/>
    <n v="0"/>
    <s v="KO"/>
    <s v="Ensacado"/>
    <x v="0"/>
    <n v="1"/>
    <s v="PUNTOS NORTE"/>
    <s v="A"/>
    <d v="1899-12-30T00:00:18"/>
    <d v="1899-12-30T00:00:18"/>
    <s v="OK"/>
    <m/>
    <m/>
    <d v="1899-12-30T00:00:00"/>
    <d v="1899-12-30T00:00:25"/>
    <n v="4"/>
    <d v="1899-12-30T00:00:18"/>
    <n v="0.41666666667834917"/>
    <n v="16"/>
    <s v="Si"/>
  </r>
  <r>
    <s v="CPRR"/>
    <s v=""/>
    <x v="0"/>
    <s v="E9913BCR"/>
    <m/>
    <d v="2024-12-11T00:00:00"/>
    <m/>
    <s v="2906"/>
    <x v="21"/>
    <s v="PA"/>
    <m/>
    <m/>
    <d v="2024-12-11T00:00:00"/>
    <d v="1899-12-30T17:43:34"/>
    <d v="2024-12-11T00:00:00"/>
    <d v="1899-12-30T17:46:24"/>
    <d v="2024-12-11T00:00:00"/>
    <d v="1899-12-30T17:47:29"/>
    <x v="158"/>
    <s v="FJPEDRO"/>
    <s v="1327140589"/>
    <s v="EXW"/>
    <d v="1899-12-30T00:03:55"/>
    <d v="1899-12-30T00:01:05"/>
    <d v="1899-12-30T00:02:50"/>
    <s v="Ensacado"/>
    <s v="E002"/>
    <x v="1"/>
    <d v="1899-12-30T00:03:55"/>
    <d v="1899-12-30T00:01:05"/>
    <n v="17"/>
    <x v="7"/>
    <x v="4"/>
    <x v="2"/>
    <n v="1"/>
    <n v="0"/>
    <s v="KO"/>
    <s v="Ensacado"/>
    <x v="0"/>
    <n v="1"/>
    <s v="PUNTOS NORTE"/>
    <s v="A"/>
    <d v="1899-12-30T00:02:50"/>
    <d v="1899-12-30T00:02:50"/>
    <s v="OK"/>
    <m/>
    <m/>
    <d v="1899-12-30T00:00:00"/>
    <d v="1899-12-30T00:03:55"/>
    <n v="4"/>
    <d v="1899-12-30T00:02:50"/>
    <n v="3.9166666666704231"/>
    <n v="17"/>
    <s v="Si"/>
  </r>
  <r>
    <s v="CPRR"/>
    <s v="2024002211"/>
    <x v="0"/>
    <s v="ER5435BCD"/>
    <s v="E5117MNH"/>
    <d v="2024-12-11T00:00:00"/>
    <m/>
    <s v="55"/>
    <x v="19"/>
    <s v="S2"/>
    <s v="S2"/>
    <m/>
    <d v="2024-12-11T00:00:00"/>
    <d v="1899-12-30T17:25:34"/>
    <d v="2024-12-11T00:00:00"/>
    <d v="1899-12-30T17:32:26"/>
    <d v="2024-12-11T00:00:00"/>
    <d v="1899-12-30T17:47:21"/>
    <x v="0"/>
    <s v="RFCPI"/>
    <s v="1327140590"/>
    <s v="FBO"/>
    <d v="1899-12-30T00:21:47"/>
    <d v="1899-12-30T00:14:55"/>
    <d v="1899-12-30T00:06:52"/>
    <s v="Granel"/>
    <s v="E001"/>
    <x v="2"/>
    <d v="1899-12-30T00:21:47"/>
    <d v="1899-12-30T00:14:55"/>
    <n v="17"/>
    <x v="7"/>
    <x v="4"/>
    <x v="1"/>
    <n v="0"/>
    <n v="0"/>
    <s v="OK"/>
    <s v="Granel"/>
    <x v="0"/>
    <n v="0"/>
    <s v="PUNTOS NORTE"/>
    <s v="A"/>
    <d v="1899-12-30T00:06:52"/>
    <d v="1899-12-30T00:06:52"/>
    <s v="OK"/>
    <m/>
    <m/>
    <d v="1899-12-30T00:00:00"/>
    <d v="1899-12-30T00:21:47"/>
    <n v="4"/>
    <d v="1899-12-30T00:06:52"/>
    <n v="21.783333333340789"/>
    <n v="17"/>
    <s v="Si"/>
  </r>
  <r>
    <s v="CPRR"/>
    <s v="2024002212"/>
    <x v="0"/>
    <s v="ER4820BCF"/>
    <s v="E6575LRD"/>
    <d v="2024-12-12T00:00:00"/>
    <m/>
    <s v="55"/>
    <x v="19"/>
    <s v="S2"/>
    <s v="S2"/>
    <m/>
    <d v="2024-12-12T00:00:00"/>
    <d v="1899-12-30T08:48:13"/>
    <d v="2024-12-12T00:00:00"/>
    <d v="1899-12-30T08:55:09"/>
    <d v="2024-12-12T00:00:00"/>
    <d v="1899-12-30T09:11:31"/>
    <x v="0"/>
    <s v="RFCPI"/>
    <s v="1327140592"/>
    <s v="FBO"/>
    <d v="1899-12-30T00:23:18"/>
    <d v="1899-12-30T00:16:22"/>
    <d v="1899-12-30T00:06:56"/>
    <s v="Granel"/>
    <s v="E001"/>
    <x v="2"/>
    <d v="1899-12-30T00:23:18"/>
    <d v="1899-12-30T00:16:22"/>
    <n v="8"/>
    <x v="8"/>
    <x v="4"/>
    <x v="1"/>
    <n v="0"/>
    <n v="0"/>
    <s v="OK"/>
    <s v="Granel"/>
    <x v="0"/>
    <n v="0"/>
    <s v="PUNTOS NORTE"/>
    <s v="A"/>
    <d v="1899-12-30T00:06:56"/>
    <d v="1899-12-30T00:06:56"/>
    <s v="OK"/>
    <m/>
    <m/>
    <d v="1899-12-30T00:00:00"/>
    <d v="1899-12-30T00:23:18"/>
    <n v="5"/>
    <d v="1899-12-30T00:06:56"/>
    <n v="23.300000000006438"/>
    <n v="9"/>
    <s v="Si"/>
  </r>
  <r>
    <s v="CPRR"/>
    <s v=""/>
    <x v="0"/>
    <s v="E7225FMP"/>
    <m/>
    <d v="2024-12-12T00:00:00"/>
    <m/>
    <s v="2906"/>
    <x v="21"/>
    <s v="PA"/>
    <m/>
    <m/>
    <d v="2024-12-12T00:00:00"/>
    <d v="1899-12-30T09:18:03"/>
    <d v="2024-12-12T00:00:00"/>
    <d v="1899-12-30T09:18:15"/>
    <d v="2024-12-12T00:00:00"/>
    <d v="1899-12-30T09:18:27"/>
    <x v="160"/>
    <s v="FJPEDRO"/>
    <s v="1327140593"/>
    <s v="EXW"/>
    <d v="1899-12-30T00:00:24"/>
    <d v="1899-12-30T00:00:12"/>
    <d v="1899-12-30T00:00:12"/>
    <s v="Ensacado"/>
    <s v="E002"/>
    <x v="1"/>
    <d v="1899-12-30T00:00:24"/>
    <d v="1899-12-30T00:00:12"/>
    <n v="9"/>
    <x v="8"/>
    <x v="4"/>
    <x v="2"/>
    <n v="1"/>
    <n v="0"/>
    <s v="KO"/>
    <s v="Ensacado"/>
    <x v="0"/>
    <n v="1"/>
    <s v="PUNTOS NORTE"/>
    <s v="A"/>
    <d v="1899-12-30T00:00:12"/>
    <d v="1899-12-30T00:00:12"/>
    <s v="OK"/>
    <m/>
    <m/>
    <d v="1899-12-30T00:00:00"/>
    <d v="1899-12-30T00:00:24"/>
    <n v="5"/>
    <d v="1899-12-30T00:00:12"/>
    <n v="0.40000000000318003"/>
    <n v="9"/>
    <s v="Si"/>
  </r>
  <r>
    <s v="CPRR"/>
    <s v=""/>
    <x v="0"/>
    <s v="E6280JXR"/>
    <m/>
    <d v="2024-12-12T00:00:00"/>
    <m/>
    <s v="3320"/>
    <x v="20"/>
    <s v="PA"/>
    <m/>
    <m/>
    <d v="2024-12-12T00:00:00"/>
    <d v="1899-12-30T09:58:55"/>
    <d v="2024-12-12T00:00:00"/>
    <d v="1899-12-30T09:59:23"/>
    <d v="2024-12-12T00:00:00"/>
    <d v="1899-12-30T09:59:29"/>
    <x v="152"/>
    <s v="FJPEDRO"/>
    <s v="1327140594"/>
    <s v="EXW"/>
    <d v="1899-12-30T00:00:34"/>
    <d v="1899-12-30T00:00:06"/>
    <d v="1899-12-30T00:00:28"/>
    <s v="Ensacado"/>
    <s v="E002"/>
    <x v="1"/>
    <d v="1899-12-30T00:00:34"/>
    <d v="1899-12-30T00:00:06"/>
    <n v="9"/>
    <x v="8"/>
    <x v="4"/>
    <x v="2"/>
    <n v="1"/>
    <n v="0"/>
    <s v="KO"/>
    <s v="Ensacado"/>
    <x v="0"/>
    <n v="1"/>
    <s v="PUNTOS NORTE"/>
    <s v="A"/>
    <d v="1899-12-30T00:00:28"/>
    <d v="1899-12-30T00:00:28"/>
    <s v="OK"/>
    <m/>
    <m/>
    <d v="1899-12-30T00:00:00"/>
    <d v="1899-12-30T00:00:34"/>
    <n v="5"/>
    <d v="1899-12-30T00:00:28"/>
    <n v="0.56666666666878029"/>
    <n v="9"/>
    <s v="Si"/>
  </r>
  <r>
    <s v="CPRR"/>
    <s v="2024002213"/>
    <x v="0"/>
    <s v="ER5435BCD"/>
    <s v="E5117MNH"/>
    <d v="2024-12-12T00:00:00"/>
    <m/>
    <s v="55"/>
    <x v="19"/>
    <s v="S2"/>
    <s v="S2"/>
    <m/>
    <d v="2024-12-12T00:00:00"/>
    <d v="1899-12-30T09:41:22"/>
    <d v="2024-12-12T00:00:00"/>
    <d v="1899-12-30T09:48:37"/>
    <d v="2024-12-12T00:00:00"/>
    <d v="1899-12-30T09:57:16"/>
    <x v="0"/>
    <s v="RFCPI"/>
    <s v="1327140595"/>
    <s v="FBO"/>
    <d v="1899-12-30T00:15:54"/>
    <d v="1899-12-30T00:08:39"/>
    <d v="1899-12-30T00:07:15"/>
    <s v="Granel"/>
    <s v="E001"/>
    <x v="2"/>
    <d v="1899-12-30T00:15:54"/>
    <d v="1899-12-30T00:08:39"/>
    <n v="9"/>
    <x v="8"/>
    <x v="4"/>
    <x v="1"/>
    <n v="0"/>
    <n v="0"/>
    <s v="OK"/>
    <s v="Granel"/>
    <x v="0"/>
    <n v="0"/>
    <s v="PUNTOS NORTE"/>
    <s v="A"/>
    <d v="1899-12-30T00:07:15"/>
    <d v="1899-12-30T00:07:15"/>
    <s v="OK"/>
    <m/>
    <m/>
    <d v="1899-12-30T00:00:00"/>
    <d v="1899-12-30T00:15:54"/>
    <n v="5"/>
    <d v="1899-12-30T00:07:15"/>
    <n v="15.900000000004804"/>
    <n v="9"/>
    <s v="Si"/>
  </r>
  <r>
    <s v="CPRR"/>
    <s v=""/>
    <x v="0"/>
    <s v="E7472BKT"/>
    <m/>
    <d v="2024-12-12T00:00:00"/>
    <m/>
    <s v="3320"/>
    <x v="20"/>
    <s v="PA"/>
    <m/>
    <m/>
    <d v="2024-12-12T00:00:00"/>
    <d v="1899-12-30T11:04:36"/>
    <d v="2024-12-12T00:00:00"/>
    <d v="1899-12-30T19:09:00"/>
    <d v="2024-12-12T00:00:00"/>
    <d v="1899-12-30T11:04:54"/>
    <x v="157"/>
    <s v="FJPEDRO"/>
    <s v="1327140596"/>
    <s v="EXW"/>
    <d v="1899-12-30T16:08:30"/>
    <d v="1899-12-30T08:04:06"/>
    <d v="1899-12-30T08:04:24"/>
    <s v="Ensacado"/>
    <s v="E002"/>
    <x v="1"/>
    <d v="1899-12-30T00:00:18"/>
    <n v="-0.33618055555556003"/>
    <n v="11"/>
    <x v="8"/>
    <x v="4"/>
    <x v="2"/>
    <n v="1"/>
    <n v="0"/>
    <s v="KO"/>
    <s v="Ensacado"/>
    <x v="0"/>
    <n v="1"/>
    <s v="PUNTOS NORTE"/>
    <s v="A"/>
    <d v="1899-12-30T08:04:24"/>
    <d v="1899-12-30T07:06:24"/>
    <s v="KO"/>
    <m/>
    <m/>
    <d v="1899-12-30T00:00:00"/>
    <d v="1899-12-30T00:00:18"/>
    <n v="5"/>
    <d v="1899-12-30T08:04:24"/>
    <n v="0.29999999999525073"/>
    <n v="11"/>
    <s v="Si"/>
  </r>
  <r>
    <s v="CPRR"/>
    <s v="2024002215"/>
    <x v="0"/>
    <s v="ER4820BCF"/>
    <s v="E6575LRD"/>
    <d v="2024-12-12T00:00:00"/>
    <m/>
    <s v="55"/>
    <x v="19"/>
    <s v="S2"/>
    <s v="S2"/>
    <m/>
    <d v="2024-12-12T00:00:00"/>
    <d v="1899-12-30T11:20:22"/>
    <d v="2024-12-12T00:00:00"/>
    <d v="1899-12-30T11:25:54"/>
    <d v="2024-12-12T00:00:00"/>
    <d v="1899-12-30T11:52:24"/>
    <x v="0"/>
    <s v="RFCPI"/>
    <s v="1327140599"/>
    <s v="FBO"/>
    <d v="1899-12-30T00:32:02"/>
    <d v="1899-12-30T00:26:30"/>
    <d v="1899-12-30T00:05:32"/>
    <s v="Granel"/>
    <s v="E001"/>
    <x v="2"/>
    <d v="1899-12-30T00:32:02"/>
    <d v="1899-12-30T00:26:30"/>
    <n v="11"/>
    <x v="8"/>
    <x v="4"/>
    <x v="1"/>
    <n v="0"/>
    <n v="0"/>
    <s v="OK"/>
    <s v="Granel"/>
    <x v="0"/>
    <n v="0"/>
    <s v="PUNTOS NORTE"/>
    <s v="A"/>
    <d v="1899-12-30T00:05:32"/>
    <d v="1899-12-30T00:05:32"/>
    <s v="OK"/>
    <m/>
    <m/>
    <d v="1899-12-30T00:00:00"/>
    <d v="1899-12-30T00:32:02"/>
    <n v="5"/>
    <d v="1899-12-30T00:05:32"/>
    <n v="32.033333333332799"/>
    <n v="11"/>
    <s v="Si"/>
  </r>
  <r>
    <s v="CPRR"/>
    <s v=""/>
    <x v="0"/>
    <s v="E3381CMJ"/>
    <m/>
    <d v="2024-12-12T00:00:00"/>
    <m/>
    <s v="2906"/>
    <x v="21"/>
    <s v="PA"/>
    <m/>
    <m/>
    <d v="2024-12-12T00:00:00"/>
    <d v="1899-12-30T12:49:14"/>
    <d v="2024-12-12T00:00:00"/>
    <d v="1899-12-30T12:52:01"/>
    <d v="2024-12-12T00:00:00"/>
    <d v="1899-12-30T12:49:50"/>
    <x v="149"/>
    <s v="FJPEDRO"/>
    <s v="1327140600"/>
    <s v="EXW"/>
    <d v="1899-12-30T00:04:58"/>
    <d v="1899-12-30T00:02:11"/>
    <d v="1899-12-30T00:02:47"/>
    <s v="Ensacado"/>
    <s v="E002"/>
    <x v="1"/>
    <d v="1899-12-30T00:00:36"/>
    <n v="-1.5162037037099729E-3"/>
    <n v="12"/>
    <x v="8"/>
    <x v="4"/>
    <x v="2"/>
    <n v="1"/>
    <n v="0"/>
    <s v="KO"/>
    <s v="Ensacado"/>
    <x v="0"/>
    <n v="1"/>
    <s v="PUNTOS NORTE"/>
    <s v="A"/>
    <d v="1899-12-30T00:02:47"/>
    <d v="1899-12-30T00:02:47"/>
    <s v="KO"/>
    <m/>
    <m/>
    <d v="1899-12-30T00:00:00"/>
    <d v="1899-12-30T00:00:36"/>
    <n v="5"/>
    <d v="1899-12-30T00:02:47"/>
    <n v="0.60000000000488996"/>
    <n v="12"/>
    <s v="Si"/>
  </r>
  <r>
    <s v="CPRR"/>
    <s v="2024002216"/>
    <x v="0"/>
    <s v="ER5435BCD"/>
    <s v="E5117MNH"/>
    <d v="2024-12-12T00:00:00"/>
    <m/>
    <s v="55"/>
    <x v="19"/>
    <s v="S2"/>
    <s v="S2"/>
    <m/>
    <d v="2024-12-12T00:00:00"/>
    <d v="1899-12-30T12:29:06"/>
    <d v="2024-12-12T00:00:00"/>
    <d v="1899-12-30T12:34:43"/>
    <d v="2024-12-12T00:00:00"/>
    <d v="1899-12-30T12:51:33"/>
    <x v="0"/>
    <s v="RFCPI"/>
    <s v="1327140601"/>
    <s v="FBO"/>
    <d v="1899-12-30T00:22:27"/>
    <d v="1899-12-30T00:16:50"/>
    <d v="1899-12-30T00:05:37"/>
    <s v="Granel"/>
    <s v="E001"/>
    <x v="2"/>
    <d v="1899-12-30T00:22:27"/>
    <d v="1899-12-30T00:16:50"/>
    <n v="12"/>
    <x v="8"/>
    <x v="4"/>
    <x v="1"/>
    <n v="0"/>
    <n v="0"/>
    <s v="OK"/>
    <s v="Granel"/>
    <x v="0"/>
    <n v="0"/>
    <s v="PUNTOS NORTE"/>
    <s v="A"/>
    <d v="1899-12-30T00:05:37"/>
    <d v="1899-12-30T00:05:37"/>
    <s v="OK"/>
    <m/>
    <m/>
    <d v="1899-12-30T00:00:00"/>
    <d v="1899-12-30T00:22:27"/>
    <n v="5"/>
    <d v="1899-12-30T00:05:37"/>
    <n v="22.45000000000319"/>
    <n v="12"/>
    <s v="Si"/>
  </r>
  <r>
    <s v="CPRR"/>
    <s v=""/>
    <x v="0"/>
    <s v="E7358HTC"/>
    <s v="E6950BBL"/>
    <d v="2024-12-12T00:00:00"/>
    <m/>
    <s v="2906"/>
    <x v="21"/>
    <s v="PA"/>
    <m/>
    <m/>
    <d v="2024-12-12T00:00:00"/>
    <d v="1899-12-30T14:30:59"/>
    <d v="2024-12-12T00:00:00"/>
    <d v="1899-12-30T12:31:59"/>
    <d v="2024-12-12T00:00:00"/>
    <d v="1899-12-30T14:31:46"/>
    <x v="151"/>
    <s v="FJPEDRO"/>
    <s v="1327140603"/>
    <s v="EXW"/>
    <d v="1899-12-30T03:58:47"/>
    <d v="1899-12-30T01:59:47"/>
    <d v="1899-12-30T01:59:00"/>
    <s v="Ensacado"/>
    <s v="E002"/>
    <x v="1"/>
    <d v="1899-12-30T00:00:47"/>
    <d v="1899-12-30T01:59:47"/>
    <n v="14"/>
    <x v="8"/>
    <x v="4"/>
    <x v="2"/>
    <n v="1"/>
    <n v="0"/>
    <s v="KO"/>
    <s v="Ensacado"/>
    <x v="0"/>
    <n v="1"/>
    <s v="PUNTOS NORTE"/>
    <s v="A"/>
    <d v="1899-12-30T01:59:00"/>
    <d v="1899-12-30T01:01:00"/>
    <s v="KO"/>
    <m/>
    <m/>
    <d v="1899-12-30T00:00:00"/>
    <d v="1899-12-30T00:00:47"/>
    <n v="5"/>
    <n v="-8.2638888888890039E-2"/>
    <n v="0.78333333333111099"/>
    <n v="14"/>
    <s v="Si"/>
  </r>
  <r>
    <s v="CPRR"/>
    <s v="2024002217"/>
    <x v="0"/>
    <s v="ER4820BCF"/>
    <s v="E6575LRD"/>
    <d v="2024-12-12T00:00:00"/>
    <m/>
    <s v="55"/>
    <x v="19"/>
    <s v="S2"/>
    <s v="S2"/>
    <m/>
    <d v="2024-12-12T00:00:00"/>
    <d v="1899-12-30T14:22:32"/>
    <d v="2024-12-12T00:00:00"/>
    <d v="1899-12-30T14:36:36"/>
    <d v="2024-12-12T00:00:00"/>
    <d v="1899-12-30T14:48:39"/>
    <x v="0"/>
    <s v="RFCPI"/>
    <s v="1327140604"/>
    <s v="FBO"/>
    <d v="1899-12-30T00:26:07"/>
    <d v="1899-12-30T00:12:03"/>
    <d v="1899-12-30T00:14:04"/>
    <s v="Granel"/>
    <s v="E001"/>
    <x v="2"/>
    <d v="1899-12-30T00:26:07"/>
    <d v="1899-12-30T00:12:03"/>
    <n v="14"/>
    <x v="8"/>
    <x v="4"/>
    <x v="1"/>
    <n v="0"/>
    <n v="0"/>
    <s v="OK"/>
    <s v="Granel"/>
    <x v="0"/>
    <n v="0"/>
    <s v="PUNTOS NORTE"/>
    <s v="A"/>
    <d v="1899-12-30T00:14:04"/>
    <d v="1899-12-30T00:14:04"/>
    <s v="OK"/>
    <m/>
    <m/>
    <d v="1899-12-30T00:00:00"/>
    <d v="1899-12-30T00:26:07"/>
    <n v="5"/>
    <d v="1899-12-30T00:14:04"/>
    <n v="26.116666666675172"/>
    <n v="14"/>
    <s v="Si"/>
  </r>
  <r>
    <s v="CPRR"/>
    <s v=""/>
    <x v="0"/>
    <s v="ER7863BBW"/>
    <s v="E2660JCW"/>
    <d v="2024-12-12T00:00:00"/>
    <m/>
    <s v="2906"/>
    <x v="21"/>
    <s v="PA"/>
    <m/>
    <m/>
    <d v="2024-12-12T00:00:00"/>
    <d v="1899-12-30T16:00:34"/>
    <d v="2024-12-12T00:00:00"/>
    <d v="1899-12-30T19:04:59"/>
    <d v="2024-12-12T00:00:00"/>
    <d v="1899-12-30T16:01:26"/>
    <x v="161"/>
    <s v="FJPEDRO"/>
    <s v="1327140608"/>
    <s v="EXW"/>
    <d v="1899-12-30T06:07:58"/>
    <d v="1899-12-30T03:03:33"/>
    <d v="1899-12-30T03:04:25"/>
    <s v="Ensacado"/>
    <s v="E002"/>
    <x v="1"/>
    <d v="1899-12-30T00:00:52"/>
    <n v="-0.12746527777777006"/>
    <n v="16"/>
    <x v="8"/>
    <x v="4"/>
    <x v="2"/>
    <n v="1"/>
    <n v="0"/>
    <s v="KO"/>
    <s v="Ensacado"/>
    <x v="0"/>
    <n v="1"/>
    <s v="PUNTOS NORTE"/>
    <s v="A"/>
    <d v="1899-12-30T03:04:25"/>
    <d v="1899-12-30T02:06:25"/>
    <s v="KO"/>
    <m/>
    <m/>
    <d v="1899-12-30T00:00:00"/>
    <d v="1899-12-30T00:00:52"/>
    <n v="5"/>
    <d v="1899-12-30T03:04:25"/>
    <n v="0.86666666666403103"/>
    <n v="16"/>
    <s v="Si"/>
  </r>
  <r>
    <s v="CPRR"/>
    <s v="2024002218"/>
    <x v="0"/>
    <s v="ER8081BBH"/>
    <s v="E8184JKX"/>
    <d v="2024-12-12T00:00:00"/>
    <m/>
    <s v="55"/>
    <x v="19"/>
    <s v="S2"/>
    <s v="S2"/>
    <m/>
    <d v="2024-12-12T00:00:00"/>
    <d v="1899-12-30T15:38:04"/>
    <d v="2024-12-12T00:00:00"/>
    <d v="1899-12-30T15:43:52"/>
    <d v="2024-12-12T00:00:00"/>
    <d v="1899-12-30T15:58:45"/>
    <x v="0"/>
    <s v="RFCPI"/>
    <s v="1327140609"/>
    <s v="FBO"/>
    <d v="1899-12-30T00:20:41"/>
    <d v="1899-12-30T00:14:53"/>
    <d v="1899-12-30T00:05:48"/>
    <s v="Granel"/>
    <s v="E001"/>
    <x v="2"/>
    <d v="1899-12-30T00:20:41"/>
    <d v="1899-12-30T00:14:53"/>
    <n v="15"/>
    <x v="8"/>
    <x v="4"/>
    <x v="1"/>
    <n v="0"/>
    <n v="0"/>
    <s v="OK"/>
    <s v="Granel"/>
    <x v="0"/>
    <n v="0"/>
    <s v="PUNTOS NORTE"/>
    <s v="A"/>
    <d v="1899-12-30T00:05:48"/>
    <d v="1899-12-30T00:05:48"/>
    <s v="OK"/>
    <m/>
    <m/>
    <d v="1899-12-30T00:00:00"/>
    <d v="1899-12-30T00:20:41"/>
    <n v="5"/>
    <d v="1899-12-30T00:05:48"/>
    <n v="20.683333333324949"/>
    <n v="15"/>
    <s v="Si"/>
  </r>
  <r>
    <s v="CPRR"/>
    <s v=""/>
    <x v="0"/>
    <s v="E0948BND"/>
    <m/>
    <d v="2024-12-12T00:00:00"/>
    <m/>
    <s v="3320"/>
    <x v="20"/>
    <s v="PA"/>
    <m/>
    <m/>
    <d v="2024-12-12T00:00:00"/>
    <d v="1899-12-30T16:07:21"/>
    <d v="2024-12-12T00:00:00"/>
    <d v="1899-12-30T16:10:54"/>
    <d v="2024-12-12T00:00:00"/>
    <d v="1899-12-30T16:11:02"/>
    <x v="162"/>
    <s v="FJPEDRO"/>
    <s v="1327140610"/>
    <s v="EXW"/>
    <d v="1899-12-30T00:03:41"/>
    <d v="1899-12-30T00:00:08"/>
    <d v="1899-12-30T00:03:33"/>
    <s v="Ensacado"/>
    <s v="E002"/>
    <x v="1"/>
    <d v="1899-12-30T00:03:41"/>
    <d v="1899-12-30T00:00:08"/>
    <n v="16"/>
    <x v="8"/>
    <x v="4"/>
    <x v="2"/>
    <n v="1"/>
    <n v="0"/>
    <s v="KO"/>
    <s v="Ensacado"/>
    <x v="0"/>
    <n v="1"/>
    <s v="PUNTOS NORTE"/>
    <s v="A"/>
    <d v="1899-12-30T00:03:33"/>
    <d v="1899-12-30T00:03:33"/>
    <s v="OK"/>
    <m/>
    <m/>
    <d v="1899-12-30T00:00:00"/>
    <d v="1899-12-30T00:03:41"/>
    <n v="5"/>
    <d v="1899-12-30T00:03:33"/>
    <n v="3.6833333333328433"/>
    <n v="16"/>
    <s v="Si"/>
  </r>
  <r>
    <s v="CPRR"/>
    <s v=""/>
    <x v="0"/>
    <s v="E2391GZW"/>
    <m/>
    <d v="2024-12-12T00:00:00"/>
    <m/>
    <s v="2906"/>
    <x v="21"/>
    <s v="PA"/>
    <m/>
    <m/>
    <d v="2024-12-12T00:00:00"/>
    <d v="1899-12-30T16:31:41"/>
    <d v="2024-12-12T00:00:00"/>
    <d v="1899-12-30T12:52:01"/>
    <d v="2024-12-12T00:00:00"/>
    <d v="1899-12-30T16:32:17"/>
    <x v="149"/>
    <s v="FJPEDRO"/>
    <s v="1327140611"/>
    <s v="EXW"/>
    <d v="1899-12-30T07:19:56"/>
    <d v="1899-12-30T03:40:16"/>
    <d v="1899-12-30T03:39:40"/>
    <s v="Ensacado"/>
    <s v="E002"/>
    <x v="1"/>
    <d v="1899-12-30T00:00:36"/>
    <d v="1899-12-30T03:40:16"/>
    <n v="16"/>
    <x v="8"/>
    <x v="4"/>
    <x v="2"/>
    <n v="1"/>
    <n v="0"/>
    <s v="KO"/>
    <s v="Ensacado"/>
    <x v="0"/>
    <n v="1"/>
    <s v="PUNTOS NORTE"/>
    <s v="A"/>
    <d v="1899-12-30T03:39:40"/>
    <d v="1899-12-30T02:41:40"/>
    <s v="KO"/>
    <m/>
    <m/>
    <d v="1899-12-30T00:00:00"/>
    <d v="1899-12-30T00:00:36"/>
    <n v="5"/>
    <n v="-0.15254629629629002"/>
    <n v="0.60000000000473008"/>
    <n v="16"/>
    <s v="Si"/>
  </r>
  <r>
    <s v="CPRR"/>
    <s v="2024002219"/>
    <x v="0"/>
    <s v="ER5435BCD"/>
    <s v="E5117MNH"/>
    <d v="2024-12-12T00:00:00"/>
    <m/>
    <s v="55"/>
    <x v="19"/>
    <s v="S2"/>
    <s v="S2"/>
    <m/>
    <d v="2024-12-12T00:00:00"/>
    <d v="1899-12-30T16:21:47"/>
    <d v="2024-12-12T00:00:00"/>
    <d v="1899-12-30T16:27:13"/>
    <d v="2024-12-12T00:00:00"/>
    <d v="1899-12-30T16:35:49"/>
    <x v="0"/>
    <s v="RFCPI"/>
    <s v="1327140612"/>
    <s v="FBO"/>
    <d v="1899-12-30T00:14:02"/>
    <d v="1899-12-30T00:08:36"/>
    <d v="1899-12-30T00:05:26"/>
    <s v="Granel"/>
    <s v="E001"/>
    <x v="2"/>
    <d v="1899-12-30T00:14:02"/>
    <d v="1899-12-30T00:08:36"/>
    <n v="16"/>
    <x v="8"/>
    <x v="4"/>
    <x v="1"/>
    <n v="0"/>
    <n v="0"/>
    <s v="OK"/>
    <s v="Granel"/>
    <x v="0"/>
    <n v="0"/>
    <s v="PUNTOS NORTE"/>
    <s v="A"/>
    <d v="1899-12-30T00:05:26"/>
    <d v="1899-12-30T00:05:26"/>
    <s v="OK"/>
    <m/>
    <m/>
    <d v="1899-12-30T00:00:00"/>
    <d v="1899-12-30T00:14:02"/>
    <n v="5"/>
    <d v="1899-12-30T00:05:26"/>
    <n v="14.033333333332862"/>
    <n v="16"/>
    <s v="Si"/>
  </r>
  <r>
    <s v="CPRR"/>
    <s v="2024002221"/>
    <x v="0"/>
    <s v="ER8081BBH"/>
    <s v="E8184JKX"/>
    <d v="2024-12-12T00:00:00"/>
    <m/>
    <s v="55"/>
    <x v="19"/>
    <s v="S2"/>
    <s v="S2"/>
    <m/>
    <d v="2024-12-12T00:00:00"/>
    <d v="1899-12-30T17:11:26"/>
    <d v="2024-12-12T00:00:00"/>
    <d v="1899-12-30T17:19:10"/>
    <d v="2024-12-12T00:00:00"/>
    <d v="1899-12-30T17:30:26"/>
    <x v="0"/>
    <s v="RFCPI"/>
    <s v="1327140614"/>
    <s v="FBO"/>
    <d v="1899-12-30T00:19:00"/>
    <d v="1899-12-30T00:11:16"/>
    <d v="1899-12-30T00:07:44"/>
    <s v="Granel"/>
    <s v="E001"/>
    <x v="2"/>
    <d v="1899-12-30T00:19:00"/>
    <d v="1899-12-30T00:11:16"/>
    <n v="17"/>
    <x v="8"/>
    <x v="4"/>
    <x v="1"/>
    <n v="0"/>
    <n v="0"/>
    <s v="OK"/>
    <s v="Granel"/>
    <x v="0"/>
    <n v="0"/>
    <s v="PUNTOS NORTE"/>
    <s v="A"/>
    <d v="1899-12-30T00:07:44"/>
    <d v="1899-12-30T00:07:44"/>
    <s v="OK"/>
    <m/>
    <m/>
    <d v="1899-12-30T00:00:00"/>
    <d v="1899-12-30T00:19:00"/>
    <n v="5"/>
    <d v="1899-12-30T00:07:44"/>
    <n v="18.999999999993538"/>
    <n v="17"/>
    <s v="Si"/>
  </r>
  <r>
    <s v="CPRR"/>
    <s v="2024002222"/>
    <x v="0"/>
    <s v="ER5435BCD"/>
    <s v="E5117MNH"/>
    <d v="2024-12-12T00:00:00"/>
    <m/>
    <s v="55"/>
    <x v="19"/>
    <s v="S2"/>
    <s v="S2"/>
    <m/>
    <d v="2024-12-12T00:00:00"/>
    <d v="1899-12-30T17:38:34"/>
    <d v="2024-12-12T00:00:00"/>
    <d v="1899-12-30T17:44:37"/>
    <d v="2024-12-12T00:00:00"/>
    <d v="1899-12-30T18:04:35"/>
    <x v="0"/>
    <s v="RFCPI"/>
    <s v="1327140615"/>
    <s v="FBO"/>
    <d v="1899-12-30T00:26:01"/>
    <d v="1899-12-30T00:19:58"/>
    <d v="1899-12-30T00:06:03"/>
    <s v="Granel"/>
    <s v="E001"/>
    <x v="2"/>
    <d v="1899-12-30T00:26:01"/>
    <d v="1899-12-30T00:19:58"/>
    <n v="17"/>
    <x v="8"/>
    <x v="4"/>
    <x v="1"/>
    <n v="0"/>
    <n v="0"/>
    <s v="OK"/>
    <s v="Granel"/>
    <x v="0"/>
    <n v="0"/>
    <s v="PUNTOS NORTE"/>
    <s v="A"/>
    <d v="1899-12-30T00:06:03"/>
    <d v="1899-12-30T00:06:03"/>
    <s v="OK"/>
    <m/>
    <m/>
    <d v="1899-12-30T00:00:00"/>
    <d v="1899-12-30T00:26:01"/>
    <n v="5"/>
    <d v="1899-12-30T00:06:03"/>
    <n v="26.016666666667163"/>
    <n v="18"/>
    <s v="Si"/>
  </r>
  <r>
    <s v="CPRR"/>
    <s v=""/>
    <x v="0"/>
    <s v="E2391GZW"/>
    <m/>
    <d v="2024-12-13T00:00:00"/>
    <m/>
    <s v="2906"/>
    <x v="21"/>
    <s v="PA"/>
    <m/>
    <m/>
    <d v="2024-12-13T00:00:00"/>
    <d v="1899-12-30T09:48:21"/>
    <d v="2024-12-13T00:00:00"/>
    <d v="1899-12-30T10:22:01"/>
    <d v="2024-12-13T00:00:00"/>
    <d v="1899-12-30T09:49:47"/>
    <x v="149"/>
    <s v="FJPEDRO"/>
    <s v="1327140618"/>
    <s v="EXW"/>
    <d v="1899-12-30T01:05:54"/>
    <d v="1899-12-30T00:32:14"/>
    <d v="1899-12-30T00:33:40"/>
    <s v="Ensacado"/>
    <s v="E002"/>
    <x v="1"/>
    <d v="1899-12-30T00:01:26"/>
    <n v="-2.238425925926002E-2"/>
    <n v="9"/>
    <x v="9"/>
    <x v="4"/>
    <x v="2"/>
    <n v="1"/>
    <n v="0"/>
    <s v="KO"/>
    <s v="Ensacado"/>
    <x v="0"/>
    <n v="1"/>
    <s v="PUNTOS NORTE"/>
    <s v="A"/>
    <d v="1899-12-30T00:33:40"/>
    <d v="1899-12-30T00:33:40"/>
    <s v="KO"/>
    <m/>
    <m/>
    <d v="1899-12-30T00:00:00"/>
    <d v="1899-12-30T00:01:26"/>
    <n v="6"/>
    <d v="1899-12-30T00:33:40"/>
    <n v="1.4333333333328113"/>
    <n v="9"/>
    <s v="Si"/>
  </r>
  <r>
    <s v="CPRR"/>
    <s v=""/>
    <x v="0"/>
    <s v="E4862BJT"/>
    <m/>
    <d v="2024-12-13T00:00:00"/>
    <m/>
    <s v="2906"/>
    <x v="21"/>
    <s v="PA"/>
    <m/>
    <m/>
    <d v="2024-12-13T00:00:00"/>
    <d v="1899-12-30T09:54:27"/>
    <d v="2024-12-13T00:00:00"/>
    <d v="1899-12-30T09:54:44"/>
    <d v="2024-12-13T00:00:00"/>
    <d v="1899-12-30T09:54:51"/>
    <x v="150"/>
    <s v="FJPEDRO"/>
    <s v="1327140619"/>
    <s v="EXW"/>
    <d v="1899-12-30T00:00:24"/>
    <d v="1899-12-30T00:00:07"/>
    <d v="1899-12-30T00:00:17"/>
    <s v="Ensacado"/>
    <s v="E002"/>
    <x v="1"/>
    <d v="1899-12-30T00:00:24"/>
    <d v="1899-12-30T00:00:07"/>
    <n v="9"/>
    <x v="9"/>
    <x v="4"/>
    <x v="2"/>
    <n v="1"/>
    <n v="0"/>
    <s v="KO"/>
    <s v="Ensacado"/>
    <x v="0"/>
    <n v="1"/>
    <s v="PUNTOS NORTE"/>
    <s v="A"/>
    <d v="1899-12-30T00:00:17"/>
    <d v="1899-12-30T00:00:17"/>
    <s v="OK"/>
    <m/>
    <m/>
    <d v="1899-12-30T00:00:00"/>
    <d v="1899-12-30T00:00:24"/>
    <n v="6"/>
    <d v="1899-12-30T00:00:17"/>
    <n v="0.40000000000318003"/>
    <n v="9"/>
    <s v="Si"/>
  </r>
  <r>
    <s v="CPRR"/>
    <s v=""/>
    <x v="0"/>
    <s v="E6970DHM"/>
    <m/>
    <d v="2024-12-13T00:00:00"/>
    <m/>
    <s v="2906"/>
    <x v="21"/>
    <s v="PA"/>
    <m/>
    <m/>
    <d v="2024-12-13T00:00:00"/>
    <d v="1899-12-30T10:24:33"/>
    <d v="2024-12-13T00:00:00"/>
    <d v="1899-12-30T10:24:50"/>
    <d v="2024-12-13T00:00:00"/>
    <d v="1899-12-30T10:24:56"/>
    <x v="150"/>
    <s v="FJPEDRO"/>
    <s v="1327140621"/>
    <s v="EXW"/>
    <d v="1899-12-30T00:00:23"/>
    <d v="1899-12-30T00:00:06"/>
    <d v="1899-12-30T00:00:17"/>
    <s v="Ensacado"/>
    <s v="E002"/>
    <x v="1"/>
    <d v="1899-12-30T00:00:23"/>
    <d v="1899-12-30T00:00:06"/>
    <n v="10"/>
    <x v="9"/>
    <x v="4"/>
    <x v="2"/>
    <n v="1"/>
    <n v="0"/>
    <s v="KO"/>
    <s v="Ensacado"/>
    <x v="0"/>
    <n v="1"/>
    <s v="PUNTOS NORTE"/>
    <s v="A"/>
    <d v="1899-12-30T00:00:17"/>
    <d v="1899-12-30T00:00:17"/>
    <s v="OK"/>
    <m/>
    <m/>
    <d v="1899-12-30T00:00:00"/>
    <d v="1899-12-30T00:00:23"/>
    <n v="6"/>
    <d v="1899-12-30T00:00:17"/>
    <n v="0.38333333332801089"/>
    <n v="10"/>
    <s v="Si"/>
  </r>
  <r>
    <s v="CPRR"/>
    <s v="2024002223"/>
    <x v="0"/>
    <s v="ER8081BBH"/>
    <s v="E8184JKX"/>
    <d v="2024-12-13T00:00:00"/>
    <m/>
    <s v="55"/>
    <x v="19"/>
    <s v="S2"/>
    <s v="S2"/>
    <m/>
    <d v="2024-12-13T00:00:00"/>
    <d v="1899-12-30T10:00:11"/>
    <d v="2024-12-13T00:00:00"/>
    <d v="1899-12-30T10:18:22"/>
    <d v="2024-12-13T00:00:00"/>
    <d v="1899-12-30T10:28:03"/>
    <x v="0"/>
    <s v="RFCPI"/>
    <s v="1327140622"/>
    <s v="FBO"/>
    <d v="1899-12-30T00:27:52"/>
    <d v="1899-12-30T00:09:41"/>
    <d v="1899-12-30T00:18:11"/>
    <s v="Granel"/>
    <s v="E001"/>
    <x v="2"/>
    <d v="1899-12-30T00:27:52"/>
    <d v="1899-12-30T00:09:41"/>
    <n v="10"/>
    <x v="9"/>
    <x v="4"/>
    <x v="1"/>
    <n v="0"/>
    <n v="0"/>
    <s v="OK"/>
    <s v="Granel"/>
    <x v="0"/>
    <n v="0"/>
    <s v="PUNTOS NORTE"/>
    <s v="A"/>
    <d v="1899-12-30T00:18:11"/>
    <d v="1899-12-30T00:18:11"/>
    <s v="OK"/>
    <m/>
    <m/>
    <d v="1899-12-30T00:00:00"/>
    <d v="1899-12-30T00:27:52"/>
    <n v="6"/>
    <d v="1899-12-30T00:18:11"/>
    <n v="27.866666666664013"/>
    <n v="10"/>
    <s v="Si"/>
  </r>
  <r>
    <s v="CPRR"/>
    <s v="2024002224"/>
    <x v="0"/>
    <s v="ER5435BCD"/>
    <s v="E5117MNH"/>
    <d v="2024-12-13T00:00:00"/>
    <m/>
    <s v="55"/>
    <x v="19"/>
    <s v="S2"/>
    <s v="S2"/>
    <m/>
    <d v="2024-12-13T00:00:00"/>
    <d v="1899-12-30T10:37:42"/>
    <d v="2024-12-13T00:00:00"/>
    <d v="1899-12-30T10:44:05"/>
    <d v="2024-12-13T00:00:00"/>
    <d v="1899-12-30T11:02:58"/>
    <x v="0"/>
    <s v="RFCPI"/>
    <s v="1327140623"/>
    <s v="FBO"/>
    <d v="1899-12-30T00:25:16"/>
    <d v="1899-12-30T00:18:53"/>
    <d v="1899-12-30T00:06:23"/>
    <s v="Granel"/>
    <s v="E001"/>
    <x v="2"/>
    <d v="1899-12-30T00:25:16"/>
    <d v="1899-12-30T00:18:53"/>
    <n v="10"/>
    <x v="9"/>
    <x v="4"/>
    <x v="1"/>
    <n v="0"/>
    <n v="0"/>
    <s v="OK"/>
    <s v="Granel"/>
    <x v="0"/>
    <n v="0"/>
    <s v="PUNTOS NORTE"/>
    <s v="A"/>
    <d v="1899-12-30T00:06:23"/>
    <d v="1899-12-30T00:06:23"/>
    <s v="OK"/>
    <m/>
    <m/>
    <d v="1899-12-30T00:00:00"/>
    <d v="1899-12-30T00:25:16"/>
    <n v="6"/>
    <d v="1899-12-30T00:06:23"/>
    <n v="25.266666666672002"/>
    <n v="11"/>
    <s v="Si"/>
  </r>
  <r>
    <s v="CPRR"/>
    <s v="2024002225"/>
    <x v="0"/>
    <s v="ER4820BCF"/>
    <s v="E6575LRD"/>
    <d v="2024-12-13T00:00:00"/>
    <m/>
    <s v="55"/>
    <x v="19"/>
    <s v="S2"/>
    <s v="S2"/>
    <m/>
    <d v="2024-12-13T00:00:00"/>
    <d v="1899-12-30T11:58:05"/>
    <d v="2024-12-13T00:00:00"/>
    <d v="1899-12-30T12:04:04"/>
    <d v="2024-12-13T00:00:00"/>
    <d v="1899-12-30T12:15:13"/>
    <x v="0"/>
    <s v="RFCPI"/>
    <s v="1327140625"/>
    <s v="FBO"/>
    <d v="1899-12-30T00:17:08"/>
    <d v="1899-12-30T00:11:09"/>
    <d v="1899-12-30T00:05:59"/>
    <s v="Granel"/>
    <s v="E001"/>
    <x v="2"/>
    <d v="1899-12-30T00:17:08"/>
    <d v="1899-12-30T00:11:09"/>
    <n v="11"/>
    <x v="9"/>
    <x v="4"/>
    <x v="1"/>
    <n v="0"/>
    <n v="0"/>
    <s v="OK"/>
    <s v="Granel"/>
    <x v="0"/>
    <n v="0"/>
    <s v="PUNTOS NORTE"/>
    <s v="A"/>
    <d v="1899-12-30T00:05:59"/>
    <d v="1899-12-30T00:05:59"/>
    <s v="OK"/>
    <m/>
    <m/>
    <d v="1899-12-30T00:00:00"/>
    <d v="1899-12-30T00:17:08"/>
    <n v="6"/>
    <d v="1899-12-30T00:05:59"/>
    <n v="17.133333333336065"/>
    <n v="12"/>
    <s v="Si"/>
  </r>
  <r>
    <s v="CPRR"/>
    <s v="2024002226"/>
    <x v="0"/>
    <s v="ER8081BBH"/>
    <s v="E8184JKX"/>
    <d v="2024-12-13T00:00:00"/>
    <m/>
    <s v="55"/>
    <x v="19"/>
    <s v="S2"/>
    <s v="S2"/>
    <m/>
    <d v="2024-12-13T00:00:00"/>
    <d v="1899-12-30T12:34:01"/>
    <d v="2024-12-13T00:00:00"/>
    <d v="1899-12-30T12:39:03"/>
    <d v="2024-12-13T00:00:00"/>
    <d v="1899-12-30T12:49:29"/>
    <x v="0"/>
    <s v="RFCPI"/>
    <s v="1327140626"/>
    <s v="FBO"/>
    <d v="1899-12-30T00:15:28"/>
    <d v="1899-12-30T00:10:26"/>
    <d v="1899-12-30T00:05:02"/>
    <s v="Granel"/>
    <s v="E001"/>
    <x v="2"/>
    <d v="1899-12-30T00:15:28"/>
    <d v="1899-12-30T00:10:26"/>
    <n v="12"/>
    <x v="9"/>
    <x v="4"/>
    <x v="1"/>
    <n v="0"/>
    <n v="0"/>
    <s v="OK"/>
    <s v="Granel"/>
    <x v="0"/>
    <n v="0"/>
    <s v="PUNTOS NORTE"/>
    <s v="A"/>
    <d v="1899-12-30T00:05:02"/>
    <d v="1899-12-30T00:05:02"/>
    <s v="OK"/>
    <m/>
    <m/>
    <d v="1899-12-30T00:00:00"/>
    <d v="1899-12-30T00:15:28"/>
    <n v="6"/>
    <d v="1899-12-30T00:05:02"/>
    <n v="15.466666666665674"/>
    <n v="12"/>
    <s v="Si"/>
  </r>
  <r>
    <s v="CPRR"/>
    <s v="2024002227"/>
    <x v="0"/>
    <s v="ER4820BCF"/>
    <s v="E6575LRD"/>
    <d v="2024-12-13T00:00:00"/>
    <m/>
    <s v="55"/>
    <x v="19"/>
    <s v="S2"/>
    <s v="S2"/>
    <m/>
    <d v="2024-12-13T00:00:00"/>
    <d v="1899-12-30T14:21:01"/>
    <d v="2024-12-13T00:00:00"/>
    <d v="1899-12-30T14:46:29"/>
    <d v="2024-12-13T00:00:00"/>
    <d v="1899-12-30T14:57:49"/>
    <x v="0"/>
    <s v="RFCPI"/>
    <s v="1327140629"/>
    <s v="FBO"/>
    <d v="1899-12-30T00:36:48"/>
    <d v="1899-12-30T00:11:20"/>
    <d v="1899-12-30T00:25:28"/>
    <s v="Granel"/>
    <s v="E001"/>
    <x v="2"/>
    <d v="1899-12-30T00:36:48"/>
    <d v="1899-12-30T00:11:20"/>
    <n v="14"/>
    <x v="9"/>
    <x v="4"/>
    <x v="1"/>
    <n v="0"/>
    <n v="0"/>
    <s v="OK"/>
    <s v="Granel"/>
    <x v="0"/>
    <n v="0"/>
    <s v="PUNTOS NORTE"/>
    <s v="A"/>
    <d v="1899-12-30T00:25:28"/>
    <d v="1899-12-30T00:25:28"/>
    <s v="OK"/>
    <m/>
    <m/>
    <d v="1899-12-30T00:00:00"/>
    <d v="1899-12-30T00:36:48"/>
    <n v="6"/>
    <d v="1899-12-30T00:25:28"/>
    <n v="36.800000000006392"/>
    <n v="14"/>
    <s v="Si"/>
  </r>
  <r>
    <s v="CPRR"/>
    <s v="2024002228"/>
    <x v="0"/>
    <s v="ER8081BBH"/>
    <s v="E8184JKX"/>
    <d v="2024-12-13T00:00:00"/>
    <m/>
    <s v="55"/>
    <x v="19"/>
    <s v="S2"/>
    <s v="S2"/>
    <m/>
    <d v="2024-12-13T00:00:00"/>
    <d v="1899-12-30T15:22:37"/>
    <d v="2024-12-13T00:00:00"/>
    <d v="1899-12-30T15:31:35"/>
    <d v="2024-12-13T00:00:00"/>
    <d v="1899-12-30T15:41:56"/>
    <x v="0"/>
    <s v="RFCPI"/>
    <s v="1327140630"/>
    <s v="FBO"/>
    <d v="1899-12-30T00:19:19"/>
    <d v="1899-12-30T00:10:21"/>
    <d v="1899-12-30T00:08:58"/>
    <s v="Granel"/>
    <s v="E001"/>
    <x v="2"/>
    <d v="1899-12-30T00:19:19"/>
    <d v="1899-12-30T00:10:21"/>
    <n v="15"/>
    <x v="9"/>
    <x v="4"/>
    <x v="1"/>
    <n v="0"/>
    <n v="0"/>
    <s v="OK"/>
    <s v="Granel"/>
    <x v="0"/>
    <n v="0"/>
    <s v="PUNTOS NORTE"/>
    <s v="A"/>
    <d v="1899-12-30T00:08:58"/>
    <d v="1899-12-30T00:08:58"/>
    <s v="OK"/>
    <m/>
    <m/>
    <d v="1899-12-30T00:00:00"/>
    <d v="1899-12-30T00:19:19"/>
    <n v="6"/>
    <d v="1899-12-30T00:08:58"/>
    <n v="19.316666666663878"/>
    <n v="15"/>
    <s v="Si"/>
  </r>
  <r>
    <s v="CPRR"/>
    <s v=""/>
    <x v="0"/>
    <s v="E8462FPG"/>
    <m/>
    <d v="2024-12-13T00:00:00"/>
    <m/>
    <s v="3320"/>
    <x v="20"/>
    <s v="PA"/>
    <m/>
    <m/>
    <d v="2024-12-13T00:00:00"/>
    <d v="1899-12-30T17:18:11"/>
    <d v="2024-12-13T00:00:00"/>
    <d v="1899-12-30T19:04:59"/>
    <d v="2024-12-13T00:00:00"/>
    <d v="1899-12-30T17:18:45"/>
    <x v="154"/>
    <s v="FJPEDRO"/>
    <s v="1327140631"/>
    <s v="EXW"/>
    <d v="1899-12-30T03:33:02"/>
    <d v="1899-12-30T01:46:14"/>
    <d v="1899-12-30T01:46:48"/>
    <s v="Ensacado"/>
    <s v="E002"/>
    <x v="1"/>
    <d v="1899-12-30T00:00:34"/>
    <n v="-7.3773148148140066E-2"/>
    <n v="17"/>
    <x v="9"/>
    <x v="4"/>
    <x v="2"/>
    <n v="1"/>
    <n v="0"/>
    <s v="KO"/>
    <s v="Ensacado"/>
    <x v="0"/>
    <n v="1"/>
    <s v="PUNTOS NORTE"/>
    <s v="A"/>
    <d v="1899-12-30T01:46:48"/>
    <d v="1899-12-30T00:48:48"/>
    <s v="KO"/>
    <m/>
    <m/>
    <d v="1899-12-30T00:00:00"/>
    <d v="1899-12-30T00:00:34"/>
    <n v="6"/>
    <d v="1899-12-30T01:46:48"/>
    <n v="0.56666666666878029"/>
    <n v="17"/>
    <s v="Si"/>
  </r>
  <r>
    <s v="CPRR"/>
    <s v="2024002230"/>
    <x v="0"/>
    <s v="ER8081BBH"/>
    <s v="E8184JKX"/>
    <d v="2024-12-13T00:00:00"/>
    <m/>
    <s v="55"/>
    <x v="19"/>
    <s v="S2"/>
    <s v="S2"/>
    <m/>
    <d v="2024-12-13T00:00:00"/>
    <d v="1899-12-30T17:05:29"/>
    <d v="2024-12-13T00:00:00"/>
    <d v="1899-12-30T17:26:21"/>
    <d v="2024-12-13T00:00:00"/>
    <d v="1899-12-30T17:44:18"/>
    <x v="0"/>
    <s v="RFCPI"/>
    <s v="1327140632"/>
    <s v="FBO"/>
    <d v="1899-12-30T00:38:49"/>
    <d v="1899-12-30T00:17:57"/>
    <d v="1899-12-30T00:20:52"/>
    <s v="Granel"/>
    <s v="E001"/>
    <x v="2"/>
    <d v="1899-12-30T00:38:49"/>
    <d v="1899-12-30T00:17:57"/>
    <n v="17"/>
    <x v="9"/>
    <x v="4"/>
    <x v="1"/>
    <n v="0"/>
    <n v="0"/>
    <s v="OK"/>
    <s v="Granel"/>
    <x v="0"/>
    <n v="0"/>
    <s v="PUNTOS NORTE"/>
    <s v="A"/>
    <d v="1899-12-30T00:20:52"/>
    <d v="1899-12-30T00:20:52"/>
    <s v="OK"/>
    <m/>
    <m/>
    <d v="1899-12-30T00:00:00"/>
    <d v="1899-12-30T00:38:49"/>
    <n v="6"/>
    <d v="1899-12-30T00:20:52"/>
    <n v="38.816666666668681"/>
    <n v="17"/>
    <s v="Si"/>
  </r>
  <r>
    <s v="CPRR"/>
    <s v=""/>
    <x v="0"/>
    <s v="E2391GZW"/>
    <m/>
    <d v="2024-12-16T00:00:00"/>
    <m/>
    <s v="2906"/>
    <x v="21"/>
    <s v="PA"/>
    <m/>
    <m/>
    <d v="2024-12-16T00:00:00"/>
    <d v="1899-12-30T08:49:00"/>
    <d v="2024-12-16T00:00:00"/>
    <d v="1899-12-30T12:31:59"/>
    <d v="2024-12-16T00:00:00"/>
    <d v="1899-12-30T08:50:01"/>
    <x v="151"/>
    <s v="FJPEDRO"/>
    <s v="1327140634"/>
    <s v="EXW"/>
    <d v="1899-12-30T07:24:57"/>
    <d v="1899-12-30T03:41:58"/>
    <d v="1899-12-30T03:42:59"/>
    <s v="Ensacado"/>
    <s v="E002"/>
    <x v="1"/>
    <d v="1899-12-30T00:01:01"/>
    <n v="-0.15414351851851998"/>
    <n v="8"/>
    <x v="11"/>
    <x v="5"/>
    <x v="2"/>
    <n v="1"/>
    <n v="0"/>
    <s v="KO"/>
    <s v="Ensacado"/>
    <x v="0"/>
    <n v="1"/>
    <s v="PUNTOS NORTE"/>
    <s v="A"/>
    <d v="1899-12-30T03:42:59"/>
    <d v="1899-12-30T02:44:59"/>
    <s v="KO"/>
    <m/>
    <m/>
    <d v="1899-12-30T00:00:00"/>
    <d v="1899-12-30T00:01:01"/>
    <n v="2"/>
    <d v="1899-12-30T03:42:59"/>
    <n v="1.0166666666688506"/>
    <n v="8"/>
    <s v="Si"/>
  </r>
  <r>
    <s v="CPRR"/>
    <s v="2024002231"/>
    <x v="0"/>
    <s v="ER5435BCD"/>
    <s v="E5117MNH"/>
    <d v="2024-12-16T00:00:00"/>
    <m/>
    <s v="55"/>
    <x v="19"/>
    <s v="S2"/>
    <s v="S2"/>
    <m/>
    <d v="2024-12-13T00:00:00"/>
    <d v="1899-12-30T17:07:11"/>
    <d v="2024-12-16T00:00:00"/>
    <d v="1899-12-30T08:39:25"/>
    <d v="2024-12-16T00:00:00"/>
    <d v="1899-12-30T09:12:05"/>
    <x v="0"/>
    <s v="RFCPI"/>
    <s v="1327140638"/>
    <s v="FBO"/>
    <d v="1899-12-30T08:04:54"/>
    <d v="1899-12-30T00:32:40"/>
    <d v="1899-12-30T07:32:14"/>
    <s v="Granel"/>
    <s v="E001"/>
    <x v="2"/>
    <d v="1899-12-30T16:04:53"/>
    <d v="1899-12-30T00:32:40"/>
    <n v="17"/>
    <x v="11"/>
    <x v="4"/>
    <x v="1"/>
    <n v="0"/>
    <n v="1"/>
    <s v="KO"/>
    <s v="Granel"/>
    <x v="0"/>
    <n v="1"/>
    <s v="PUNTOS NORTE"/>
    <s v="C"/>
    <d v="1899-12-30T07:32:14"/>
    <d v="1899-12-30T06:34:14"/>
    <s v="OK"/>
    <m/>
    <m/>
    <d v="1899-12-30T00:00:00"/>
    <d v="1899-12-30T16:04:53"/>
    <n v="2"/>
    <n v="-0.35261574074073998"/>
    <n v="964.88333333332685"/>
    <n v="9"/>
    <s v="No"/>
  </r>
  <r>
    <s v="CPRR"/>
    <s v="2024002232"/>
    <x v="0"/>
    <s v="ER8081BBH"/>
    <s v="E8184JKX"/>
    <d v="2024-12-16T00:00:00"/>
    <m/>
    <s v="55"/>
    <x v="19"/>
    <s v="S2"/>
    <s v="S2"/>
    <m/>
    <d v="2024-12-16T00:00:00"/>
    <d v="1899-12-30T09:19:10"/>
    <d v="2024-12-16T00:00:00"/>
    <d v="1899-12-30T09:25:19"/>
    <d v="2024-12-16T00:00:00"/>
    <d v="1899-12-30T09:38:01"/>
    <x v="0"/>
    <s v="RFCPI"/>
    <s v="1327140639"/>
    <s v="FBO"/>
    <d v="1899-12-30T00:18:51"/>
    <d v="1899-12-30T00:12:42"/>
    <d v="1899-12-30T00:06:09"/>
    <s v="Granel"/>
    <s v="E001"/>
    <x v="2"/>
    <d v="1899-12-30T00:18:51"/>
    <d v="1899-12-30T00:12:42"/>
    <n v="9"/>
    <x v="11"/>
    <x v="5"/>
    <x v="1"/>
    <n v="0"/>
    <n v="0"/>
    <s v="OK"/>
    <s v="Granel"/>
    <x v="0"/>
    <n v="0"/>
    <s v="PUNTOS NORTE"/>
    <s v="A"/>
    <d v="1899-12-30T00:06:09"/>
    <d v="1899-12-30T00:06:09"/>
    <s v="OK"/>
    <m/>
    <m/>
    <d v="1899-12-30T00:00:00"/>
    <d v="1899-12-30T00:18:51"/>
    <n v="2"/>
    <d v="1899-12-30T00:06:09"/>
    <n v="18.849999999988796"/>
    <n v="9"/>
    <s v="Si"/>
  </r>
  <r>
    <s v="CPRR"/>
    <s v=""/>
    <x v="0"/>
    <s v="ER0028BBV"/>
    <s v="E6042FSC"/>
    <d v="2024-12-16T00:00:00"/>
    <m/>
    <s v="2906"/>
    <x v="21"/>
    <s v="PA"/>
    <m/>
    <m/>
    <d v="2024-12-16T00:00:00"/>
    <d v="1899-12-30T09:59:48"/>
    <d v="2024-12-16T00:00:00"/>
    <d v="1899-12-30T12:52:01"/>
    <d v="2024-12-16T00:00:00"/>
    <d v="1899-12-30T10:00:15"/>
    <x v="149"/>
    <s v="FJPEDRO"/>
    <s v="1327140640"/>
    <s v="EXW"/>
    <d v="1899-12-30T05:43:59"/>
    <d v="1899-12-30T02:51:46"/>
    <d v="1899-12-30T02:52:13"/>
    <s v="Ensacado"/>
    <s v="E002"/>
    <x v="1"/>
    <d v="1899-12-30T00:00:27"/>
    <n v="-0.11928240740741003"/>
    <n v="9"/>
    <x v="11"/>
    <x v="5"/>
    <x v="2"/>
    <n v="1"/>
    <n v="0"/>
    <s v="KO"/>
    <s v="Ensacado"/>
    <x v="0"/>
    <n v="1"/>
    <s v="PUNTOS NORTE"/>
    <s v="A"/>
    <d v="1899-12-30T02:52:13"/>
    <d v="1899-12-30T01:54:13"/>
    <s v="KO"/>
    <m/>
    <m/>
    <d v="1899-12-30T00:00:00"/>
    <d v="1899-12-30T00:00:27"/>
    <n v="2"/>
    <d v="1899-12-30T02:52:13"/>
    <n v="0.44999999999999041"/>
    <n v="10"/>
    <s v="Si"/>
  </r>
  <r>
    <s v="CPRR"/>
    <s v=""/>
    <x v="0"/>
    <s v="E9913BCR"/>
    <m/>
    <d v="2024-12-16T00:00:00"/>
    <m/>
    <s v="2906"/>
    <x v="21"/>
    <s v="PA"/>
    <m/>
    <m/>
    <d v="2024-12-16T00:00:00"/>
    <d v="1899-12-30T10:43:12"/>
    <d v="2024-12-16T00:00:00"/>
    <d v="1899-12-30T10:44:18"/>
    <d v="2024-12-16T00:00:00"/>
    <d v="1899-12-30T10:44:45"/>
    <x v="158"/>
    <s v="FJPEDRO"/>
    <s v="1327140641"/>
    <s v="EXW"/>
    <d v="1899-12-30T00:01:33"/>
    <d v="1899-12-30T00:00:27"/>
    <d v="1899-12-30T00:01:06"/>
    <s v="Ensacado"/>
    <s v="E002"/>
    <x v="1"/>
    <d v="1899-12-30T00:01:33"/>
    <d v="1899-12-30T00:00:27"/>
    <n v="10"/>
    <x v="11"/>
    <x v="5"/>
    <x v="2"/>
    <n v="1"/>
    <n v="0"/>
    <s v="KO"/>
    <s v="Ensacado"/>
    <x v="0"/>
    <n v="1"/>
    <s v="PUNTOS NORTE"/>
    <s v="A"/>
    <d v="1899-12-30T00:01:06"/>
    <d v="1899-12-30T00:01:06"/>
    <s v="OK"/>
    <m/>
    <m/>
    <d v="1899-12-30T00:00:00"/>
    <d v="1899-12-30T00:01:33"/>
    <n v="2"/>
    <d v="1899-12-30T00:01:06"/>
    <n v="1.5500000000016012"/>
    <n v="10"/>
    <s v="Si"/>
  </r>
  <r>
    <s v="CPRR"/>
    <s v=""/>
    <x v="0"/>
    <s v="E5921FTB"/>
    <m/>
    <d v="2024-12-16T00:00:00"/>
    <m/>
    <s v="2906"/>
    <x v="21"/>
    <s v="PA"/>
    <m/>
    <m/>
    <d v="2024-12-16T00:00:00"/>
    <d v="1899-12-30T11:57:49"/>
    <d v="2024-12-16T00:00:00"/>
    <d v="1899-12-30T11:58:59"/>
    <d v="2024-12-16T00:00:00"/>
    <d v="1899-12-30T11:59:06"/>
    <x v="163"/>
    <s v="FJPEDRO"/>
    <s v="1327140643"/>
    <s v="EXW"/>
    <d v="1899-12-30T00:01:17"/>
    <d v="1899-12-30T00:00:07"/>
    <d v="1899-12-30T00:01:10"/>
    <s v="Ensacado"/>
    <s v="E002"/>
    <x v="1"/>
    <d v="1899-12-30T00:01:17"/>
    <d v="1899-12-30T00:00:07"/>
    <n v="11"/>
    <x v="11"/>
    <x v="5"/>
    <x v="2"/>
    <n v="1"/>
    <n v="0"/>
    <s v="KO"/>
    <s v="Ensacado"/>
    <x v="0"/>
    <n v="1"/>
    <s v="PUNTOS NORTE"/>
    <s v="A"/>
    <d v="1899-12-30T00:01:10"/>
    <d v="1899-12-30T00:01:10"/>
    <s v="OK"/>
    <m/>
    <m/>
    <d v="1899-12-30T00:00:00"/>
    <d v="1899-12-30T00:01:17"/>
    <n v="2"/>
    <d v="1899-12-30T00:01:10"/>
    <n v="1.2833333333279917"/>
    <n v="11"/>
    <s v="Si"/>
  </r>
  <r>
    <s v="CPRR"/>
    <s v=""/>
    <x v="0"/>
    <s v="E4643FRV"/>
    <m/>
    <d v="2024-12-16T00:00:00"/>
    <m/>
    <s v="3320"/>
    <x v="20"/>
    <s v="PA"/>
    <m/>
    <m/>
    <d v="2024-12-16T00:00:00"/>
    <d v="1899-12-30T12:32:57"/>
    <d v="2024-12-16T00:00:00"/>
    <d v="1899-12-30T12:33:18"/>
    <d v="2024-12-16T00:00:00"/>
    <d v="1899-12-30T12:33:26"/>
    <x v="152"/>
    <s v="FJPEDRO"/>
    <s v="1327140644"/>
    <s v="EXW"/>
    <d v="1899-12-30T00:00:29"/>
    <d v="1899-12-30T00:00:08"/>
    <d v="1899-12-30T00:00:21"/>
    <s v="Ensacado"/>
    <s v="E002"/>
    <x v="1"/>
    <d v="1899-12-30T00:00:29"/>
    <d v="1899-12-30T00:00:08"/>
    <n v="12"/>
    <x v="11"/>
    <x v="5"/>
    <x v="2"/>
    <n v="1"/>
    <n v="0"/>
    <s v="KO"/>
    <s v="Ensacado"/>
    <x v="0"/>
    <n v="1"/>
    <s v="PUNTOS NORTE"/>
    <s v="A"/>
    <d v="1899-12-30T00:00:21"/>
    <d v="1899-12-30T00:00:21"/>
    <s v="OK"/>
    <m/>
    <m/>
    <d v="1899-12-30T00:00:00"/>
    <d v="1899-12-30T00:00:29"/>
    <n v="2"/>
    <d v="1899-12-30T00:00:21"/>
    <n v="0.48333333333602013"/>
    <n v="12"/>
    <s v="Si"/>
  </r>
  <r>
    <s v="CPRR"/>
    <s v="2024002235"/>
    <x v="0"/>
    <s v="ER4820BCF"/>
    <s v="E6575LRD"/>
    <d v="2024-12-16T00:00:00"/>
    <m/>
    <s v="55"/>
    <x v="19"/>
    <s v="S2"/>
    <s v="S2"/>
    <m/>
    <d v="2024-12-16T00:00:00"/>
    <d v="1899-12-30T12:11:31"/>
    <d v="2024-12-16T00:00:00"/>
    <d v="1899-12-30T14:48:34"/>
    <d v="2024-12-16T00:00:00"/>
    <d v="1899-12-30T15:22:05"/>
    <x v="0"/>
    <s v="RFCPI"/>
    <s v="1327140648"/>
    <s v="FBO"/>
    <d v="1899-12-30T03:10:34"/>
    <d v="1899-12-30T00:33:31"/>
    <d v="1899-12-30T02:37:03"/>
    <s v="Granel"/>
    <s v="E001"/>
    <x v="2"/>
    <d v="1899-12-30T03:10:34"/>
    <d v="1899-12-30T00:33:31"/>
    <n v="12"/>
    <x v="11"/>
    <x v="5"/>
    <x v="1"/>
    <n v="0"/>
    <n v="0"/>
    <s v="OK"/>
    <s v="Granel"/>
    <x v="0"/>
    <n v="0"/>
    <s v="PUNTOS NORTE"/>
    <s v="C"/>
    <d v="1899-12-30T02:37:03"/>
    <d v="1899-12-30T01:39:03"/>
    <s v="OK"/>
    <m/>
    <m/>
    <d v="1899-12-30T00:00:00"/>
    <d v="1899-12-30T03:10:34"/>
    <n v="2"/>
    <d v="1899-12-30T02:37:03"/>
    <n v="190.56666666666251"/>
    <n v="15"/>
    <s v="No"/>
  </r>
  <r>
    <s v="CPRR"/>
    <s v=""/>
    <x v="0"/>
    <s v="PL208414"/>
    <s v="PAZ97TQ"/>
    <d v="2024-12-16T00:00:00"/>
    <m/>
    <s v="3320"/>
    <x v="20"/>
    <s v="PA"/>
    <m/>
    <m/>
    <d v="2024-12-16T00:00:00"/>
    <d v="1899-12-30T15:37:04"/>
    <d v="2024-12-16T00:00:00"/>
    <d v="1899-12-30T19:01:59"/>
    <d v="2024-12-16T00:00:00"/>
    <d v="1899-12-30T15:37:57"/>
    <x v="151"/>
    <s v="FJPEDRO"/>
    <s v="1327140649"/>
    <s v="EXW"/>
    <d v="1899-12-30T06:48:57"/>
    <d v="1899-12-30T03:24:02"/>
    <d v="1899-12-30T03:24:55"/>
    <s v="Ensacado"/>
    <s v="E002"/>
    <x v="1"/>
    <d v="1899-12-30T00:00:53"/>
    <n v="-0.14168981481481002"/>
    <n v="15"/>
    <x v="11"/>
    <x v="5"/>
    <x v="2"/>
    <n v="1"/>
    <n v="0"/>
    <s v="KO"/>
    <s v="Ensacado"/>
    <x v="0"/>
    <n v="1"/>
    <s v="PUNTOS NORTE"/>
    <s v="A"/>
    <d v="1899-12-30T03:24:55"/>
    <d v="1899-12-30T02:26:55"/>
    <s v="KO"/>
    <m/>
    <m/>
    <d v="1899-12-30T00:00:00"/>
    <d v="1899-12-30T00:00:53"/>
    <n v="2"/>
    <d v="1899-12-30T03:24:55"/>
    <n v="0.8833333333392801"/>
    <n v="15"/>
    <s v="Si"/>
  </r>
  <r>
    <s v="CPRR"/>
    <s v=""/>
    <x v="0"/>
    <s v="E5392DFH"/>
    <m/>
    <d v="2024-12-16T00:00:00"/>
    <m/>
    <s v="3320"/>
    <x v="20"/>
    <s v="PA"/>
    <m/>
    <m/>
    <d v="2024-12-16T00:00:00"/>
    <d v="1899-12-30T15:55:37"/>
    <d v="2024-12-16T00:00:00"/>
    <d v="1899-12-30T15:56:11"/>
    <d v="2024-12-16T00:00:00"/>
    <d v="1899-12-30T15:56:18"/>
    <x v="152"/>
    <s v="FJPEDRO"/>
    <s v="1327140650"/>
    <s v="EXW"/>
    <d v="1899-12-30T00:00:41"/>
    <d v="1899-12-30T00:00:07"/>
    <d v="1899-12-30T00:00:34"/>
    <s v="Ensacado"/>
    <s v="E002"/>
    <x v="1"/>
    <d v="1899-12-30T00:00:41"/>
    <d v="1899-12-30T00:00:07"/>
    <n v="15"/>
    <x v="11"/>
    <x v="5"/>
    <x v="2"/>
    <n v="1"/>
    <n v="0"/>
    <s v="KO"/>
    <s v="Ensacado"/>
    <x v="0"/>
    <n v="1"/>
    <s v="PUNTOS NORTE"/>
    <s v="A"/>
    <d v="1899-12-30T00:00:34"/>
    <d v="1899-12-30T00:00:34"/>
    <s v="OK"/>
    <m/>
    <m/>
    <d v="1899-12-30T00:00:00"/>
    <d v="1899-12-30T00:00:41"/>
    <n v="2"/>
    <d v="1899-12-30T00:00:34"/>
    <n v="0.68333333332326163"/>
    <n v="15"/>
    <s v="Si"/>
  </r>
  <r>
    <s v="CPRR"/>
    <s v=""/>
    <x v="0"/>
    <s v="PL201347"/>
    <s v="PAG70GZ"/>
    <d v="2024-12-16T00:00:00"/>
    <m/>
    <s v="3320"/>
    <x v="20"/>
    <s v="PA"/>
    <m/>
    <m/>
    <d v="2024-12-16T00:00:00"/>
    <d v="1899-12-30T16:02:51"/>
    <d v="2024-12-16T00:00:00"/>
    <d v="1899-12-30T10:01:59"/>
    <d v="2024-12-16T00:00:00"/>
    <d v="1899-12-30T16:05:09"/>
    <x v="151"/>
    <s v="FJPEDRO"/>
    <s v="1327140651"/>
    <s v="EXW"/>
    <d v="1899-12-30T12:04:02"/>
    <d v="1899-12-30T06:03:10"/>
    <d v="1899-12-30T06:00:52"/>
    <s v="Ensacado"/>
    <s v="E002"/>
    <x v="1"/>
    <d v="1899-12-30T00:02:18"/>
    <d v="1899-12-30T06:03:10"/>
    <n v="16"/>
    <x v="11"/>
    <x v="5"/>
    <x v="2"/>
    <n v="1"/>
    <n v="0"/>
    <s v="KO"/>
    <s v="Ensacado"/>
    <x v="0"/>
    <n v="1"/>
    <s v="PUNTOS NORTE"/>
    <s v="A"/>
    <d v="1899-12-30T06:00:52"/>
    <d v="1899-12-30T05:02:52"/>
    <s v="KO"/>
    <m/>
    <m/>
    <d v="1899-12-30T00:00:00"/>
    <d v="1899-12-30T00:02:18"/>
    <n v="2"/>
    <n v="-0.25060185185185008"/>
    <n v="2.300000000011071"/>
    <n v="16"/>
    <s v="Si"/>
  </r>
  <r>
    <s v="CPRR"/>
    <s v="2024002234"/>
    <x v="0"/>
    <s v="ER5435BCD"/>
    <s v="E5117MNH"/>
    <d v="2024-12-16T00:00:00"/>
    <m/>
    <s v="55"/>
    <x v="19"/>
    <s v="S2"/>
    <s v="S2"/>
    <m/>
    <d v="2024-12-16T00:00:00"/>
    <d v="1899-12-30T12:11:17"/>
    <d v="2024-12-16T00:00:00"/>
    <d v="1899-12-30T16:04:56"/>
    <d v="2024-12-16T00:00:00"/>
    <d v="1899-12-30T16:19:54"/>
    <x v="0"/>
    <s v="RFCPI"/>
    <s v="1327140653"/>
    <s v="FBO"/>
    <d v="1899-12-30T04:08:37"/>
    <d v="1899-12-30T00:14:58"/>
    <d v="1899-12-30T03:53:39"/>
    <s v="Granel"/>
    <s v="E001"/>
    <x v="2"/>
    <d v="1899-12-30T04:08:37"/>
    <d v="1899-12-30T00:14:58"/>
    <n v="12"/>
    <x v="11"/>
    <x v="5"/>
    <x v="1"/>
    <n v="0"/>
    <n v="0"/>
    <s v="OK"/>
    <s v="Granel"/>
    <x v="0"/>
    <n v="0"/>
    <s v="PUNTOS NORTE"/>
    <s v="C"/>
    <d v="1899-12-30T03:53:39"/>
    <d v="1899-12-30T02:55:39"/>
    <s v="OK"/>
    <m/>
    <m/>
    <d v="1899-12-30T00:00:00"/>
    <d v="1899-12-30T04:08:37"/>
    <n v="2"/>
    <d v="1899-12-30T03:53:39"/>
    <n v="248.61666666666247"/>
    <n v="16"/>
    <s v="No"/>
  </r>
  <r>
    <s v="CPRR"/>
    <s v="2024002236"/>
    <x v="0"/>
    <s v="ER4820BCF"/>
    <s v="E6575LRD"/>
    <d v="2024-12-16T00:00:00"/>
    <m/>
    <s v="55"/>
    <x v="19"/>
    <s v="S2"/>
    <s v="S2"/>
    <m/>
    <d v="2024-12-16T00:00:00"/>
    <d v="1899-12-30T17:26:20"/>
    <d v="2024-12-16T00:00:00"/>
    <d v="1899-12-30T17:36:08"/>
    <d v="2024-12-16T00:00:00"/>
    <d v="1899-12-30T17:52:05"/>
    <x v="0"/>
    <s v="RFCPI"/>
    <s v="1327140656"/>
    <s v="FBO"/>
    <d v="1899-12-30T00:25:45"/>
    <d v="1899-12-30T00:15:57"/>
    <d v="1899-12-30T00:09:48"/>
    <s v="Granel"/>
    <s v="E001"/>
    <x v="2"/>
    <d v="1899-12-30T00:25:45"/>
    <d v="1899-12-30T00:15:57"/>
    <n v="17"/>
    <x v="11"/>
    <x v="5"/>
    <x v="1"/>
    <n v="0"/>
    <n v="0"/>
    <s v="OK"/>
    <s v="Granel"/>
    <x v="0"/>
    <n v="0"/>
    <s v="PUNTOS NORTE"/>
    <s v="A"/>
    <d v="1899-12-30T00:09:48"/>
    <d v="1899-12-30T00:09:48"/>
    <s v="OK"/>
    <m/>
    <m/>
    <d v="1899-12-30T00:00:00"/>
    <d v="1899-12-30T00:25:45"/>
    <n v="2"/>
    <d v="1899-12-30T00:09:48"/>
    <n v="25.749999999993634"/>
    <n v="17"/>
    <s v="Si"/>
  </r>
  <r>
    <s v="CPRR"/>
    <s v="2024002237"/>
    <x v="0"/>
    <s v="ER5435BCD"/>
    <s v="E5117MNH"/>
    <d v="2024-12-17T00:00:00"/>
    <m/>
    <s v="55"/>
    <x v="19"/>
    <s v="S2"/>
    <s v="S2"/>
    <m/>
    <d v="2024-12-17T00:00:00"/>
    <d v="1899-12-30T08:43:37"/>
    <d v="2024-12-17T00:00:00"/>
    <d v="1899-12-30T08:54:44"/>
    <d v="2024-12-17T00:00:00"/>
    <d v="1899-12-30T09:03:43"/>
    <x v="0"/>
    <s v="RFCPI"/>
    <s v="1327140659"/>
    <s v="FBO"/>
    <d v="1899-12-30T00:20:06"/>
    <d v="1899-12-30T00:08:59"/>
    <d v="1899-12-30T00:11:07"/>
    <s v="Granel"/>
    <s v="E001"/>
    <x v="2"/>
    <d v="1899-12-30T00:20:06"/>
    <d v="1899-12-30T00:08:59"/>
    <n v="8"/>
    <x v="12"/>
    <x v="5"/>
    <x v="1"/>
    <n v="0"/>
    <n v="0"/>
    <s v="OK"/>
    <s v="Granel"/>
    <x v="0"/>
    <n v="0"/>
    <s v="PUNTOS NORTE"/>
    <s v="A"/>
    <d v="1899-12-30T00:11:07"/>
    <d v="1899-12-30T00:11:07"/>
    <s v="OK"/>
    <m/>
    <m/>
    <d v="1899-12-30T00:00:00"/>
    <d v="1899-12-30T00:20:06"/>
    <n v="3"/>
    <d v="1899-12-30T00:11:07"/>
    <n v="20.099999999995227"/>
    <n v="9"/>
    <s v="Si"/>
  </r>
  <r>
    <s v="CPRR"/>
    <s v=""/>
    <x v="0"/>
    <s v="EPO7824AN"/>
    <m/>
    <d v="2024-12-17T00:00:00"/>
    <m/>
    <s v="2906"/>
    <x v="21"/>
    <s v="PA"/>
    <m/>
    <m/>
    <d v="2024-12-17T00:00:00"/>
    <d v="1899-12-30T10:01:58"/>
    <d v="2024-12-17T00:00:00"/>
    <d v="1899-12-30T10:02:36"/>
    <d v="2024-12-17T00:00:00"/>
    <d v="1899-12-30T10:02:42"/>
    <x v="150"/>
    <s v="FJPEDRO"/>
    <s v="1327140660"/>
    <s v="EXW"/>
    <d v="1899-12-30T00:00:44"/>
    <d v="1899-12-30T00:00:06"/>
    <d v="1899-12-30T00:00:38"/>
    <s v="Ensacado"/>
    <s v="E002"/>
    <x v="1"/>
    <d v="1899-12-30T00:00:44"/>
    <d v="1899-12-30T00:00:06"/>
    <n v="10"/>
    <x v="12"/>
    <x v="5"/>
    <x v="2"/>
    <n v="1"/>
    <n v="0"/>
    <s v="KO"/>
    <s v="Ensacado"/>
    <x v="0"/>
    <n v="1"/>
    <s v="PUNTOS NORTE"/>
    <s v="A"/>
    <d v="1899-12-30T00:00:38"/>
    <d v="1899-12-30T00:00:38"/>
    <s v="OK"/>
    <m/>
    <m/>
    <d v="1899-12-30T00:00:00"/>
    <d v="1899-12-30T00:00:44"/>
    <n v="3"/>
    <d v="1899-12-30T00:00:38"/>
    <n v="0.73333333333438055"/>
    <n v="10"/>
    <s v="Si"/>
  </r>
  <r>
    <s v="CPRR"/>
    <s v=""/>
    <x v="0"/>
    <s v="E9907FFL"/>
    <m/>
    <d v="2024-12-17T00:00:00"/>
    <m/>
    <s v="2906"/>
    <x v="21"/>
    <s v="PA"/>
    <m/>
    <m/>
    <d v="2024-12-17T00:00:00"/>
    <d v="1899-12-30T10:39:44"/>
    <d v="2024-12-17T00:00:00"/>
    <d v="1899-12-30T10:40:44"/>
    <d v="2024-12-17T00:00:00"/>
    <d v="1899-12-30T10:41:37"/>
    <x v="150"/>
    <s v="FJPEDRO"/>
    <s v="1327140662"/>
    <s v="EXW"/>
    <d v="1899-12-30T00:01:53"/>
    <d v="1899-12-30T00:00:53"/>
    <d v="1899-12-30T00:01:00"/>
    <s v="Ensacado"/>
    <s v="E002"/>
    <x v="1"/>
    <d v="1899-12-30T00:01:53"/>
    <d v="1899-12-30T00:00:53"/>
    <n v="10"/>
    <x v="12"/>
    <x v="5"/>
    <x v="2"/>
    <n v="1"/>
    <n v="0"/>
    <s v="KO"/>
    <s v="Ensacado"/>
    <x v="0"/>
    <n v="1"/>
    <s v="PUNTOS NORTE"/>
    <s v="A"/>
    <d v="1899-12-30T00:01:00"/>
    <d v="1899-12-30T00:01:00"/>
    <s v="OK"/>
    <m/>
    <m/>
    <d v="1899-12-30T00:00:00"/>
    <d v="1899-12-30T00:01:53"/>
    <n v="3"/>
    <d v="1899-12-30T00:01:00"/>
    <n v="1.8833333333328017"/>
    <n v="10"/>
    <s v="Si"/>
  </r>
  <r>
    <s v="CPRR"/>
    <s v=""/>
    <x v="0"/>
    <s v="E7225FMP"/>
    <m/>
    <d v="2024-12-17T00:00:00"/>
    <m/>
    <s v="2906"/>
    <x v="21"/>
    <s v="PA"/>
    <m/>
    <m/>
    <d v="2024-12-17T00:00:00"/>
    <d v="1899-12-30T10:56:34"/>
    <d v="2024-12-17T00:00:00"/>
    <d v="1899-12-30T10:56:54"/>
    <d v="2024-12-17T00:00:00"/>
    <d v="1899-12-30T10:57:10"/>
    <x v="160"/>
    <s v="FJPEDRO"/>
    <s v="1327140664"/>
    <s v="EXW"/>
    <d v="1899-12-30T00:00:36"/>
    <d v="1899-12-30T00:00:16"/>
    <d v="1899-12-30T00:00:20"/>
    <s v="Ensacado"/>
    <s v="E002"/>
    <x v="1"/>
    <d v="1899-12-30T00:00:36"/>
    <d v="1899-12-30T00:00:16"/>
    <n v="10"/>
    <x v="12"/>
    <x v="5"/>
    <x v="2"/>
    <n v="1"/>
    <n v="0"/>
    <s v="KO"/>
    <s v="Ensacado"/>
    <x v="0"/>
    <n v="1"/>
    <s v="PUNTOS NORTE"/>
    <s v="A"/>
    <d v="1899-12-30T00:00:20"/>
    <d v="1899-12-30T00:00:20"/>
    <s v="OK"/>
    <m/>
    <m/>
    <d v="1899-12-30T00:00:00"/>
    <d v="1899-12-30T00:00:36"/>
    <n v="3"/>
    <d v="1899-12-30T00:00:20"/>
    <n v="0.60000000000481002"/>
    <n v="10"/>
    <s v="Si"/>
  </r>
  <r>
    <s v="CPRR"/>
    <s v="2024002239"/>
    <x v="0"/>
    <s v="ER8081BBH"/>
    <s v="E8184JKX"/>
    <d v="2024-12-17T00:00:00"/>
    <m/>
    <s v="55"/>
    <x v="19"/>
    <s v="S2"/>
    <s v="S2"/>
    <m/>
    <d v="2024-12-17T00:00:00"/>
    <d v="1899-12-30T10:53:16"/>
    <d v="2024-12-17T00:00:00"/>
    <d v="1899-12-30T11:05:35"/>
    <d v="2024-12-17T00:00:00"/>
    <d v="1899-12-30T11:16:49"/>
    <x v="0"/>
    <s v="RFCPI"/>
    <s v="1327140666"/>
    <s v="FBO"/>
    <d v="1899-12-30T00:23:33"/>
    <d v="1899-12-30T00:11:14"/>
    <d v="1899-12-30T00:12:19"/>
    <s v="Granel"/>
    <s v="E001"/>
    <x v="2"/>
    <d v="1899-12-30T00:23:33"/>
    <d v="1899-12-30T00:11:14"/>
    <n v="10"/>
    <x v="12"/>
    <x v="5"/>
    <x v="1"/>
    <n v="0"/>
    <n v="0"/>
    <s v="OK"/>
    <s v="Granel"/>
    <x v="0"/>
    <n v="0"/>
    <s v="PUNTOS NORTE"/>
    <s v="A"/>
    <d v="1899-12-30T00:12:19"/>
    <d v="1899-12-30T00:12:19"/>
    <s v="OK"/>
    <m/>
    <m/>
    <d v="1899-12-30T00:00:00"/>
    <d v="1899-12-30T00:23:33"/>
    <n v="3"/>
    <d v="1899-12-30T00:12:19"/>
    <n v="23.549999999990412"/>
    <n v="11"/>
    <s v="Si"/>
  </r>
  <r>
    <s v="CPRR"/>
    <s v=""/>
    <x v="0"/>
    <s v="EM4921TM"/>
    <m/>
    <d v="2024-12-17T00:00:00"/>
    <m/>
    <s v="2906"/>
    <x v="21"/>
    <s v="PA"/>
    <m/>
    <m/>
    <d v="2024-12-17T00:00:00"/>
    <d v="1899-12-30T12:39:46"/>
    <d v="2024-12-17T00:00:00"/>
    <d v="1899-12-30T19:15:00"/>
    <d v="2024-12-17T00:00:00"/>
    <d v="1899-12-30T12:40:19"/>
    <x v="164"/>
    <s v="FJPEDRO"/>
    <s v="1327140668"/>
    <s v="EXW"/>
    <d v="1899-12-30T13:09:55"/>
    <d v="1899-12-30T06:34:41"/>
    <d v="1899-12-30T06:35:14"/>
    <s v="Ensacado"/>
    <s v="E002"/>
    <x v="1"/>
    <d v="1899-12-30T00:00:33"/>
    <n v="-0.27408564814814007"/>
    <n v="12"/>
    <x v="12"/>
    <x v="5"/>
    <x v="2"/>
    <n v="1"/>
    <n v="0"/>
    <s v="KO"/>
    <s v="Ensacado"/>
    <x v="0"/>
    <n v="1"/>
    <s v="PUNTOS NORTE"/>
    <s v="A"/>
    <d v="1899-12-30T06:35:14"/>
    <d v="1899-12-30T05:37:14"/>
    <s v="KO"/>
    <m/>
    <m/>
    <d v="1899-12-30T00:00:00"/>
    <d v="1899-12-30T00:00:33"/>
    <n v="3"/>
    <d v="1899-12-30T06:35:14"/>
    <n v="0.55000000000791971"/>
    <n v="12"/>
    <s v="Si"/>
  </r>
  <r>
    <s v="CPRR"/>
    <s v="2024002241"/>
    <x v="0"/>
    <s v="ER8081BBH"/>
    <s v="E8184JKX"/>
    <d v="2024-12-17T00:00:00"/>
    <m/>
    <s v="55"/>
    <x v="19"/>
    <s v="S2"/>
    <s v="S2"/>
    <m/>
    <d v="2024-12-17T00:00:00"/>
    <d v="1899-12-30T12:45:35"/>
    <d v="2024-12-17T00:00:00"/>
    <d v="1899-12-30T12:53:59"/>
    <d v="2024-12-17T00:00:00"/>
    <d v="1899-12-30T13:02:48"/>
    <x v="0"/>
    <s v="RFCPI"/>
    <s v="1327140671"/>
    <s v="FBO"/>
    <d v="1899-12-30T00:17:13"/>
    <d v="1899-12-30T00:08:49"/>
    <d v="1899-12-30T00:08:24"/>
    <s v="Granel"/>
    <s v="E001"/>
    <x v="2"/>
    <d v="1899-12-30T00:17:13"/>
    <d v="1899-12-30T00:08:49"/>
    <n v="12"/>
    <x v="12"/>
    <x v="5"/>
    <x v="1"/>
    <n v="0"/>
    <n v="0"/>
    <s v="OK"/>
    <s v="Granel"/>
    <x v="0"/>
    <n v="0"/>
    <s v="PUNTOS NORTE"/>
    <s v="A"/>
    <d v="1899-12-30T00:08:24"/>
    <d v="1899-12-30T00:08:24"/>
    <s v="OK"/>
    <m/>
    <m/>
    <d v="1899-12-30T00:00:00"/>
    <d v="1899-12-30T00:17:13"/>
    <n v="3"/>
    <d v="1899-12-30T00:08:24"/>
    <n v="17.216666666668825"/>
    <n v="13"/>
    <s v="Si"/>
  </r>
  <r>
    <s v="CPRR"/>
    <s v="2024002242"/>
    <x v="0"/>
    <s v="ER4820BCF"/>
    <s v="E6575LRD"/>
    <d v="2024-12-17T00:00:00"/>
    <m/>
    <s v="55"/>
    <x v="19"/>
    <s v="S2"/>
    <s v="S2"/>
    <m/>
    <d v="2024-12-17T00:00:00"/>
    <d v="1899-12-30T14:48:43"/>
    <d v="2024-12-17T00:00:00"/>
    <d v="1899-12-30T15:10:05"/>
    <d v="2024-12-17T00:00:00"/>
    <d v="1899-12-30T15:27:50"/>
    <x v="0"/>
    <s v="RFCPI"/>
    <s v="1327140675"/>
    <s v="FBO"/>
    <d v="1899-12-30T00:39:07"/>
    <d v="1899-12-30T00:17:45"/>
    <d v="1899-12-30T00:21:22"/>
    <s v="Granel"/>
    <s v="E001"/>
    <x v="2"/>
    <d v="1899-12-30T00:39:07"/>
    <d v="1899-12-30T00:17:45"/>
    <n v="14"/>
    <x v="12"/>
    <x v="5"/>
    <x v="1"/>
    <n v="0"/>
    <n v="0"/>
    <s v="OK"/>
    <s v="Granel"/>
    <x v="0"/>
    <n v="0"/>
    <s v="PUNTOS NORTE"/>
    <s v="A"/>
    <d v="1899-12-30T00:21:22"/>
    <d v="1899-12-30T00:21:22"/>
    <s v="OK"/>
    <m/>
    <m/>
    <d v="1899-12-30T00:00:00"/>
    <d v="1899-12-30T00:39:07"/>
    <n v="3"/>
    <d v="1899-12-30T00:21:22"/>
    <n v="39.116666666663932"/>
    <n v="15"/>
    <s v="Si"/>
  </r>
  <r>
    <s v="CPRR"/>
    <s v=""/>
    <x v="0"/>
    <s v="ER6579BBM"/>
    <s v="E4786FPM"/>
    <d v="2024-12-17T00:00:00"/>
    <m/>
    <s v="2906"/>
    <x v="21"/>
    <s v="PA"/>
    <m/>
    <m/>
    <d v="2024-12-17T00:00:00"/>
    <d v="1899-12-30T16:16:24"/>
    <d v="2024-12-17T00:00:00"/>
    <d v="1899-12-30T15:04:59"/>
    <d v="2024-12-17T00:00:00"/>
    <d v="1899-12-30T16:16:44"/>
    <x v="154"/>
    <s v="FJPEDRO"/>
    <s v="1327140677"/>
    <s v="EXW"/>
    <d v="1899-12-30T02:23:10"/>
    <d v="1899-12-30T01:11:45"/>
    <d v="1899-12-30T01:11:25"/>
    <s v="Ensacado"/>
    <s v="E002"/>
    <x v="1"/>
    <d v="1899-12-30T00:00:20"/>
    <d v="1899-12-30T01:11:45"/>
    <n v="16"/>
    <x v="12"/>
    <x v="5"/>
    <x v="2"/>
    <n v="1"/>
    <n v="0"/>
    <s v="KO"/>
    <s v="Ensacado"/>
    <x v="0"/>
    <n v="1"/>
    <s v="PUNTOS NORTE"/>
    <s v="A"/>
    <d v="1899-12-30T01:11:25"/>
    <d v="1899-12-30T00:13:25"/>
    <s v="KO"/>
    <m/>
    <m/>
    <d v="1899-12-30T00:00:00"/>
    <d v="1899-12-30T00:00:20"/>
    <n v="3"/>
    <n v="-4.9594907407410016E-2"/>
    <n v="0.33333333333120052"/>
    <n v="16"/>
    <s v="Si"/>
  </r>
  <r>
    <s v="CPRR"/>
    <s v="2024002243"/>
    <x v="0"/>
    <s v="ER8081BBH"/>
    <s v="E8184JKX"/>
    <d v="2024-12-17T00:00:00"/>
    <m/>
    <s v="55"/>
    <x v="19"/>
    <s v="S2"/>
    <s v="S2"/>
    <m/>
    <d v="2024-12-17T00:00:00"/>
    <d v="1899-12-30T16:17:32"/>
    <d v="2024-12-17T00:00:00"/>
    <d v="1899-12-30T16:24:32"/>
    <d v="2024-12-17T00:00:00"/>
    <d v="1899-12-30T16:37:32"/>
    <x v="0"/>
    <s v="RFCPI"/>
    <s v="1327140678"/>
    <s v="FBO"/>
    <d v="1899-12-30T00:20:00"/>
    <d v="1899-12-30T00:13:00"/>
    <d v="1899-12-30T00:07:00"/>
    <s v="Granel"/>
    <s v="E001"/>
    <x v="2"/>
    <d v="1899-12-30T00:20:00"/>
    <d v="1899-12-30T00:13:00"/>
    <n v="16"/>
    <x v="12"/>
    <x v="5"/>
    <x v="1"/>
    <n v="0"/>
    <n v="0"/>
    <s v="OK"/>
    <s v="Granel"/>
    <x v="0"/>
    <n v="0"/>
    <s v="PUNTOS NORTE"/>
    <s v="A"/>
    <d v="1899-12-30T00:07:00"/>
    <d v="1899-12-30T00:07:00"/>
    <s v="OK"/>
    <m/>
    <m/>
    <d v="1899-12-30T00:00:00"/>
    <d v="1899-12-30T00:20:00"/>
    <n v="3"/>
    <d v="1899-12-30T00:07:00"/>
    <n v="20.000000000001528"/>
    <n v="16"/>
    <s v="Si"/>
  </r>
  <r>
    <s v="CPRR"/>
    <s v="2024002245"/>
    <x v="0"/>
    <s v="ER5435BCD"/>
    <s v="E5117MNH"/>
    <d v="2024-12-17T00:00:00"/>
    <m/>
    <s v="55"/>
    <x v="19"/>
    <s v="S2"/>
    <s v="S2"/>
    <m/>
    <d v="2024-12-17T00:00:00"/>
    <d v="1899-12-30T17:46:15"/>
    <d v="2024-12-17T00:00:00"/>
    <d v="1899-12-30T17:51:30"/>
    <d v="2024-12-17T00:00:00"/>
    <d v="1899-12-30T18:07:45"/>
    <x v="0"/>
    <s v="RFCPI"/>
    <s v="1327140679"/>
    <s v="FBO"/>
    <d v="1899-12-30T00:21:30"/>
    <d v="1899-12-30T00:16:15"/>
    <d v="1899-12-30T00:05:15"/>
    <s v="Granel"/>
    <s v="E001"/>
    <x v="2"/>
    <d v="1899-12-30T00:21:30"/>
    <d v="1899-12-30T00:16:15"/>
    <n v="17"/>
    <x v="12"/>
    <x v="5"/>
    <x v="1"/>
    <n v="0"/>
    <n v="0"/>
    <s v="OK"/>
    <s v="Granel"/>
    <x v="0"/>
    <n v="0"/>
    <s v="PUNTOS NORTE"/>
    <s v="A"/>
    <d v="1899-12-30T00:05:15"/>
    <d v="1899-12-30T00:05:15"/>
    <s v="OK"/>
    <m/>
    <m/>
    <d v="1899-12-30T00:00:00"/>
    <d v="1899-12-30T00:21:30"/>
    <n v="3"/>
    <d v="1899-12-30T00:05:15"/>
    <n v="21.49999999999201"/>
    <n v="18"/>
    <s v="Si"/>
  </r>
  <r>
    <s v="CPRR"/>
    <s v=""/>
    <x v="0"/>
    <s v="E6280JXR"/>
    <m/>
    <d v="2024-12-18T00:00:00"/>
    <m/>
    <s v="3320"/>
    <x v="20"/>
    <s v="PA"/>
    <m/>
    <m/>
    <d v="2024-12-18T00:00:00"/>
    <d v="1899-12-30T09:36:14"/>
    <d v="2024-12-18T00:00:00"/>
    <d v="1899-12-30T09:36:58"/>
    <d v="2024-12-18T00:00:00"/>
    <d v="1899-12-30T09:37:07"/>
    <x v="152"/>
    <s v="FJPEDRO"/>
    <s v="1327140684"/>
    <s v="EXW"/>
    <d v="1899-12-30T00:00:53"/>
    <d v="1899-12-30T00:00:09"/>
    <d v="1899-12-30T00:00:44"/>
    <s v="Ensacado"/>
    <s v="E002"/>
    <x v="1"/>
    <d v="1899-12-30T00:00:53"/>
    <d v="1899-12-30T00:00:09"/>
    <n v="9"/>
    <x v="13"/>
    <x v="5"/>
    <x v="2"/>
    <n v="1"/>
    <n v="0"/>
    <s v="KO"/>
    <s v="Ensacado"/>
    <x v="0"/>
    <n v="1"/>
    <s v="PUNTOS NORTE"/>
    <s v="A"/>
    <d v="1899-12-30T00:00:44"/>
    <d v="1899-12-30T00:00:44"/>
    <s v="OK"/>
    <m/>
    <m/>
    <d v="1899-12-30T00:00:00"/>
    <d v="1899-12-30T00:00:53"/>
    <n v="4"/>
    <d v="1899-12-30T00:00:44"/>
    <n v="0.88333333332481168"/>
    <n v="9"/>
    <s v="Si"/>
  </r>
  <r>
    <s v="CPRR"/>
    <s v="2024002247"/>
    <x v="0"/>
    <s v="ER5435BCD"/>
    <s v="E5117MNH"/>
    <d v="2024-12-18T00:00:00"/>
    <m/>
    <s v="55"/>
    <x v="19"/>
    <s v="S2"/>
    <s v="S2"/>
    <m/>
    <d v="2024-12-18T00:00:00"/>
    <d v="1899-12-30T09:34:19"/>
    <d v="2024-12-18T00:00:00"/>
    <d v="1899-12-30T09:42:53"/>
    <d v="2024-12-18T00:00:00"/>
    <d v="1899-12-30T09:51:03"/>
    <x v="0"/>
    <s v="RFCPI"/>
    <s v="1327140685"/>
    <s v="FBO"/>
    <d v="1899-12-30T00:16:44"/>
    <d v="1899-12-30T00:08:10"/>
    <d v="1899-12-30T00:08:34"/>
    <s v="Granel"/>
    <s v="E001"/>
    <x v="2"/>
    <d v="1899-12-30T00:16:44"/>
    <d v="1899-12-30T00:08:10"/>
    <n v="9"/>
    <x v="13"/>
    <x v="5"/>
    <x v="1"/>
    <n v="0"/>
    <n v="0"/>
    <s v="OK"/>
    <s v="Granel"/>
    <x v="0"/>
    <n v="0"/>
    <s v="PUNTOS NORTE"/>
    <s v="A"/>
    <d v="1899-12-30T00:08:34"/>
    <d v="1899-12-30T00:08:34"/>
    <s v="OK"/>
    <m/>
    <m/>
    <d v="1899-12-30T00:00:00"/>
    <d v="1899-12-30T00:16:44"/>
    <n v="4"/>
    <d v="1899-12-30T00:08:34"/>
    <n v="16.733333333332805"/>
    <n v="9"/>
    <s v="Si"/>
  </r>
  <r>
    <s v="CPRR"/>
    <s v=""/>
    <x v="0"/>
    <s v="E7314DHC"/>
    <m/>
    <d v="2024-12-18T00:00:00"/>
    <m/>
    <s v="2906"/>
    <x v="21"/>
    <s v="PA"/>
    <m/>
    <m/>
    <d v="2024-12-18T00:00:00"/>
    <d v="1899-12-30T10:00:32"/>
    <d v="2024-12-18T00:00:00"/>
    <d v="1899-12-30T10:00:51"/>
    <d v="2024-12-18T00:00:00"/>
    <d v="1899-12-30T10:00:58"/>
    <x v="165"/>
    <s v="FJPEDRO"/>
    <s v="1327140686"/>
    <s v="EXW"/>
    <d v="1899-12-30T00:00:26"/>
    <d v="1899-12-30T00:00:07"/>
    <d v="1899-12-30T00:00:19"/>
    <s v="Ensacado"/>
    <s v="E002"/>
    <x v="1"/>
    <d v="1899-12-30T00:00:26"/>
    <d v="1899-12-30T00:00:07"/>
    <n v="10"/>
    <x v="13"/>
    <x v="5"/>
    <x v="2"/>
    <n v="1"/>
    <n v="0"/>
    <s v="KO"/>
    <s v="Ensacado"/>
    <x v="0"/>
    <n v="1"/>
    <s v="PUNTOS NORTE"/>
    <s v="A"/>
    <d v="1899-12-30T00:00:19"/>
    <d v="1899-12-30T00:00:19"/>
    <s v="OK"/>
    <m/>
    <m/>
    <d v="1899-12-30T00:00:00"/>
    <d v="1899-12-30T00:00:26"/>
    <n v="4"/>
    <d v="1899-12-30T00:00:19"/>
    <n v="0.43333333332482127"/>
    <n v="10"/>
    <s v="Si"/>
  </r>
  <r>
    <s v="CPRR"/>
    <s v=""/>
    <x v="0"/>
    <s v="E8183BTP"/>
    <m/>
    <d v="2024-12-18T00:00:00"/>
    <m/>
    <s v="2906"/>
    <x v="21"/>
    <s v="PA"/>
    <m/>
    <m/>
    <d v="2024-12-18T00:00:00"/>
    <d v="1899-12-30T10:09:26"/>
    <d v="2024-12-18T00:00:00"/>
    <d v="1899-12-30T10:09:44"/>
    <d v="2024-12-18T00:00:00"/>
    <d v="1899-12-30T10:09:50"/>
    <x v="163"/>
    <s v="FJPEDRO"/>
    <s v="1327140687"/>
    <s v="EXW"/>
    <d v="1899-12-30T00:00:24"/>
    <d v="1899-12-30T00:00:06"/>
    <d v="1899-12-30T00:00:18"/>
    <s v="Ensacado"/>
    <s v="E002"/>
    <x v="1"/>
    <d v="1899-12-30T00:00:24"/>
    <d v="1899-12-30T00:00:06"/>
    <n v="10"/>
    <x v="13"/>
    <x v="5"/>
    <x v="2"/>
    <n v="1"/>
    <n v="0"/>
    <s v="KO"/>
    <s v="Ensacado"/>
    <x v="0"/>
    <n v="1"/>
    <s v="PUNTOS NORTE"/>
    <s v="A"/>
    <d v="1899-12-30T00:00:18"/>
    <d v="1899-12-30T00:00:18"/>
    <s v="OK"/>
    <m/>
    <m/>
    <d v="1899-12-30T00:00:00"/>
    <d v="1899-12-30T00:00:24"/>
    <n v="4"/>
    <d v="1899-12-30T00:00:18"/>
    <n v="0.40000000000318003"/>
    <n v="10"/>
    <s v="Si"/>
  </r>
  <r>
    <s v="CPRR"/>
    <s v=""/>
    <x v="0"/>
    <s v="E1818FFZ"/>
    <m/>
    <d v="2024-12-18T00:00:00"/>
    <m/>
    <s v="2906"/>
    <x v="21"/>
    <s v="PA"/>
    <m/>
    <m/>
    <d v="2024-12-18T00:00:00"/>
    <d v="1899-12-30T10:24:40"/>
    <d v="2024-12-18T00:00:00"/>
    <d v="1899-12-30T19:24:00"/>
    <d v="2024-12-18T00:00:00"/>
    <d v="1899-12-30T10:25:04"/>
    <x v="166"/>
    <s v="FJPEDRO"/>
    <s v="1327140689"/>
    <s v="EXW"/>
    <d v="1899-12-30T17:58:16"/>
    <d v="1899-12-30T08:58:56"/>
    <d v="1899-12-30T08:59:20"/>
    <s v="Ensacado"/>
    <s v="E002"/>
    <x v="1"/>
    <d v="1899-12-30T00:00:24"/>
    <n v="-0.37425925925926001"/>
    <n v="10"/>
    <x v="13"/>
    <x v="5"/>
    <x v="2"/>
    <n v="1"/>
    <n v="0"/>
    <s v="KO"/>
    <s v="Ensacado"/>
    <x v="0"/>
    <n v="1"/>
    <s v="PUNTOS NORTE"/>
    <s v="A"/>
    <d v="1899-12-30T08:59:20"/>
    <d v="1899-12-30T08:01:20"/>
    <s v="KO"/>
    <m/>
    <m/>
    <d v="1899-12-30T00:00:00"/>
    <d v="1899-12-30T00:00:24"/>
    <n v="4"/>
    <d v="1899-12-30T08:59:20"/>
    <n v="0.39999999998879154"/>
    <n v="10"/>
    <s v="Si"/>
  </r>
  <r>
    <s v="CPRR"/>
    <s v=""/>
    <x v="0"/>
    <s v="ER0028BBV"/>
    <s v="E6042FSC"/>
    <d v="2024-12-18T00:00:00"/>
    <m/>
    <s v="2906"/>
    <x v="21"/>
    <s v="PA"/>
    <m/>
    <m/>
    <d v="2024-12-18T00:00:00"/>
    <d v="1899-12-30T11:13:59"/>
    <d v="2024-12-18T00:00:00"/>
    <d v="1899-12-30T12:52:01"/>
    <d v="2024-12-18T00:00:00"/>
    <d v="1899-12-30T11:14:26"/>
    <x v="149"/>
    <s v="FJPEDRO"/>
    <s v="1327140691"/>
    <s v="EXW"/>
    <d v="1899-12-30T03:15:37"/>
    <d v="1899-12-30T01:37:35"/>
    <d v="1899-12-30T01:38:02"/>
    <s v="Ensacado"/>
    <s v="E002"/>
    <x v="1"/>
    <d v="1899-12-30T00:00:27"/>
    <n v="-6.7766203703710004E-2"/>
    <n v="11"/>
    <x v="13"/>
    <x v="5"/>
    <x v="2"/>
    <n v="1"/>
    <n v="0"/>
    <s v="KO"/>
    <s v="Ensacado"/>
    <x v="0"/>
    <n v="1"/>
    <s v="PUNTOS NORTE"/>
    <s v="A"/>
    <d v="1899-12-30T01:38:02"/>
    <d v="1899-12-30T00:40:02"/>
    <s v="KO"/>
    <m/>
    <m/>
    <d v="1899-12-30T00:00:00"/>
    <d v="1899-12-30T00:00:27"/>
    <n v="4"/>
    <d v="1899-12-30T01:38:02"/>
    <n v="0.44999999999999041"/>
    <n v="11"/>
    <s v="Si"/>
  </r>
  <r>
    <s v="CPRR"/>
    <s v=""/>
    <x v="0"/>
    <s v="E8462FPG"/>
    <m/>
    <d v="2024-12-18T00:00:00"/>
    <m/>
    <s v="2906"/>
    <x v="21"/>
    <s v="PA"/>
    <m/>
    <m/>
    <d v="2024-12-18T00:00:00"/>
    <d v="1899-12-30T11:36:03"/>
    <d v="2024-12-18T00:00:00"/>
    <d v="1899-12-30T14:34:59"/>
    <d v="2024-12-18T00:00:00"/>
    <d v="1899-12-30T11:36:32"/>
    <x v="154"/>
    <s v="FJPEDRO"/>
    <s v="1327140693"/>
    <s v="EXW"/>
    <d v="1899-12-30T05:57:23"/>
    <d v="1899-12-30T02:58:27"/>
    <d v="1899-12-30T02:58:56"/>
    <s v="Ensacado"/>
    <s v="E002"/>
    <x v="1"/>
    <d v="1899-12-30T00:00:29"/>
    <n v="-0.12392361111111"/>
    <n v="11"/>
    <x v="13"/>
    <x v="5"/>
    <x v="2"/>
    <n v="1"/>
    <n v="0"/>
    <s v="KO"/>
    <s v="Ensacado"/>
    <x v="0"/>
    <n v="1"/>
    <s v="PUNTOS NORTE"/>
    <s v="A"/>
    <d v="1899-12-30T02:58:56"/>
    <d v="1899-12-30T02:00:56"/>
    <s v="KO"/>
    <m/>
    <m/>
    <d v="1899-12-30T00:00:00"/>
    <d v="1899-12-30T00:00:29"/>
    <n v="4"/>
    <d v="1899-12-30T02:58:56"/>
    <n v="0.48333333332163164"/>
    <n v="11"/>
    <s v="Si"/>
  </r>
  <r>
    <s v="CPRR"/>
    <s v=""/>
    <x v="0"/>
    <s v="E3381CMJ"/>
    <m/>
    <d v="2024-12-18T00:00:00"/>
    <m/>
    <s v="2906"/>
    <x v="21"/>
    <s v="PA"/>
    <m/>
    <m/>
    <d v="2024-12-18T00:00:00"/>
    <d v="1899-12-30T11:38:27"/>
    <d v="2024-12-18T00:00:00"/>
    <d v="1899-12-30T12:52:01"/>
    <d v="2024-12-18T00:00:00"/>
    <d v="1899-12-30T11:38:53"/>
    <x v="149"/>
    <s v="FJPEDRO"/>
    <s v="1327140694"/>
    <s v="EXW"/>
    <d v="1899-12-30T02:26:42"/>
    <d v="1899-12-30T01:13:08"/>
    <d v="1899-12-30T01:13:34"/>
    <s v="Ensacado"/>
    <s v="E002"/>
    <x v="1"/>
    <d v="1899-12-30T00:00:26"/>
    <n v="-5.0787037037040017E-2"/>
    <n v="11"/>
    <x v="13"/>
    <x v="5"/>
    <x v="2"/>
    <n v="1"/>
    <n v="0"/>
    <s v="KO"/>
    <s v="Ensacado"/>
    <x v="0"/>
    <n v="1"/>
    <s v="PUNTOS NORTE"/>
    <s v="A"/>
    <d v="1899-12-30T01:13:34"/>
    <d v="1899-12-30T00:15:34"/>
    <s v="KO"/>
    <m/>
    <m/>
    <d v="1899-12-30T00:00:00"/>
    <d v="1899-12-30T00:00:26"/>
    <n v="4"/>
    <d v="1899-12-30T01:13:34"/>
    <n v="0.43333333333920976"/>
    <n v="11"/>
    <s v="Si"/>
  </r>
  <r>
    <s v="CPRR"/>
    <s v="2024002248"/>
    <x v="0"/>
    <s v="ER5435BCD"/>
    <s v="E5117MNH"/>
    <d v="2024-12-18T00:00:00"/>
    <m/>
    <s v="55"/>
    <x v="19"/>
    <s v="S2"/>
    <s v="S2"/>
    <m/>
    <d v="2024-12-18T00:00:00"/>
    <d v="1899-12-30T11:23:59"/>
    <d v="2024-12-18T00:00:00"/>
    <d v="1899-12-30T11:30:58"/>
    <d v="2024-12-18T00:00:00"/>
    <d v="1899-12-30T11:39:14"/>
    <x v="0"/>
    <s v="RFCPI"/>
    <s v="1327140695"/>
    <s v="FBO"/>
    <d v="1899-12-30T00:15:15"/>
    <d v="1899-12-30T00:08:16"/>
    <d v="1899-12-30T00:06:59"/>
    <s v="Granel"/>
    <s v="E001"/>
    <x v="2"/>
    <d v="1899-12-30T00:15:15"/>
    <d v="1899-12-30T00:08:16"/>
    <n v="11"/>
    <x v="13"/>
    <x v="5"/>
    <x v="1"/>
    <n v="0"/>
    <n v="0"/>
    <s v="OK"/>
    <s v="Granel"/>
    <x v="0"/>
    <n v="0"/>
    <s v="PUNTOS NORTE"/>
    <s v="A"/>
    <d v="1899-12-30T00:06:59"/>
    <d v="1899-12-30T00:06:59"/>
    <s v="OK"/>
    <m/>
    <m/>
    <d v="1899-12-30T00:00:00"/>
    <d v="1899-12-30T00:15:15"/>
    <n v="4"/>
    <d v="1899-12-30T00:06:59"/>
    <n v="15.249999999988795"/>
    <n v="11"/>
    <s v="Si"/>
  </r>
  <r>
    <s v="CPRR"/>
    <s v="2024002249"/>
    <x v="0"/>
    <s v="ER4820BCF"/>
    <s v="E6575LRD"/>
    <d v="2024-12-18T00:00:00"/>
    <m/>
    <s v="55"/>
    <x v="19"/>
    <s v="S2"/>
    <s v="S2"/>
    <m/>
    <d v="2024-12-18T00:00:00"/>
    <d v="1899-12-30T11:45:19"/>
    <d v="2024-12-18T00:00:00"/>
    <d v="1899-12-30T11:57:29"/>
    <d v="2024-12-18T00:00:00"/>
    <d v="1899-12-30T12:10:55"/>
    <x v="0"/>
    <s v="RFCPI"/>
    <s v="1327140697"/>
    <s v="FBO"/>
    <d v="1899-12-30T00:25:36"/>
    <d v="1899-12-30T00:13:26"/>
    <d v="1899-12-30T00:12:10"/>
    <s v="Granel"/>
    <s v="E001"/>
    <x v="2"/>
    <d v="1899-12-30T00:25:36"/>
    <d v="1899-12-30T00:13:26"/>
    <n v="11"/>
    <x v="13"/>
    <x v="5"/>
    <x v="1"/>
    <n v="0"/>
    <n v="0"/>
    <s v="OK"/>
    <s v="Granel"/>
    <x v="0"/>
    <n v="0"/>
    <s v="PUNTOS NORTE"/>
    <s v="A"/>
    <d v="1899-12-30T00:12:10"/>
    <d v="1899-12-30T00:12:10"/>
    <s v="OK"/>
    <m/>
    <m/>
    <d v="1899-12-30T00:00:00"/>
    <d v="1899-12-30T00:25:36"/>
    <n v="4"/>
    <d v="1899-12-30T00:12:10"/>
    <n v="25.600000000003202"/>
    <n v="12"/>
    <s v="Si"/>
  </r>
  <r>
    <s v="CPRR"/>
    <s v=""/>
    <x v="0"/>
    <s v="E2007FLG"/>
    <m/>
    <d v="2024-12-18T00:00:00"/>
    <m/>
    <s v="2906"/>
    <x v="21"/>
    <s v="PA"/>
    <m/>
    <m/>
    <d v="2024-12-18T00:00:00"/>
    <d v="1899-12-30T12:19:25"/>
    <d v="2024-12-18T00:00:00"/>
    <d v="1899-12-30T19:07:59"/>
    <d v="2024-12-18T00:00:00"/>
    <d v="1899-12-30T12:19:53"/>
    <x v="156"/>
    <s v="FJPEDRO"/>
    <s v="1327140698"/>
    <s v="EXW"/>
    <d v="1899-12-30T13:36:40"/>
    <d v="1899-12-30T06:48:06"/>
    <d v="1899-12-30T06:48:34"/>
    <s v="Ensacado"/>
    <s v="E002"/>
    <x v="1"/>
    <d v="1899-12-30T00:00:28"/>
    <n v="-0.28340277777778"/>
    <n v="12"/>
    <x v="13"/>
    <x v="5"/>
    <x v="2"/>
    <n v="1"/>
    <n v="0"/>
    <s v="KO"/>
    <s v="Ensacado"/>
    <x v="0"/>
    <n v="1"/>
    <s v="PUNTOS NORTE"/>
    <s v="A"/>
    <d v="1899-12-30T06:48:34"/>
    <d v="1899-12-30T05:50:34"/>
    <s v="KO"/>
    <m/>
    <m/>
    <d v="1899-12-30T00:00:00"/>
    <d v="1899-12-30T00:00:28"/>
    <n v="4"/>
    <d v="1899-12-30T06:48:34"/>
    <n v="0.46666666666077106"/>
    <n v="12"/>
    <s v="Si"/>
  </r>
  <r>
    <s v="CPRR"/>
    <s v="2024002251"/>
    <x v="0"/>
    <s v="ER5435BCD"/>
    <s v="E5117MNH"/>
    <d v="2024-12-18T00:00:00"/>
    <m/>
    <s v="55"/>
    <x v="19"/>
    <s v="S2"/>
    <s v="S2"/>
    <m/>
    <d v="2024-12-18T00:00:00"/>
    <d v="1899-12-30T12:31:15"/>
    <d v="2024-12-18T00:00:00"/>
    <d v="1899-12-30T12:49:52"/>
    <d v="2024-12-18T00:00:00"/>
    <d v="1899-12-30T12:58:27"/>
    <x v="0"/>
    <s v="RFCPI"/>
    <s v="1327140700"/>
    <s v="FBO"/>
    <d v="1899-12-30T00:27:12"/>
    <d v="1899-12-30T00:08:35"/>
    <d v="1899-12-30T00:18:37"/>
    <s v="Granel"/>
    <s v="E001"/>
    <x v="2"/>
    <d v="1899-12-30T00:27:12"/>
    <d v="1899-12-30T00:08:35"/>
    <n v="12"/>
    <x v="13"/>
    <x v="5"/>
    <x v="1"/>
    <n v="0"/>
    <n v="0"/>
    <s v="OK"/>
    <s v="Granel"/>
    <x v="0"/>
    <n v="0"/>
    <s v="PUNTOS NORTE"/>
    <s v="A"/>
    <d v="1899-12-30T00:18:37"/>
    <d v="1899-12-30T00:18:37"/>
    <s v="OK"/>
    <m/>
    <m/>
    <d v="1899-12-30T00:00:00"/>
    <d v="1899-12-30T00:27:12"/>
    <n v="4"/>
    <d v="1899-12-30T00:18:37"/>
    <n v="27.200000000001694"/>
    <n v="12"/>
    <s v="Si"/>
  </r>
  <r>
    <s v="CPRR"/>
    <s v="2024002252"/>
    <x v="0"/>
    <s v="ER5435BCD"/>
    <s v="E5117MNH"/>
    <d v="2024-12-18T00:00:00"/>
    <m/>
    <s v="55"/>
    <x v="19"/>
    <s v="S2"/>
    <s v="S2"/>
    <m/>
    <d v="2024-12-18T00:00:00"/>
    <d v="1899-12-30T15:02:04"/>
    <d v="2024-12-18T00:00:00"/>
    <d v="1899-12-30T15:17:50"/>
    <d v="2024-12-18T00:00:00"/>
    <d v="1899-12-30T15:25:50"/>
    <x v="0"/>
    <s v="RFCPI"/>
    <s v="1327140703"/>
    <s v="FBO"/>
    <d v="1899-12-30T00:23:46"/>
    <d v="1899-12-30T00:08:00"/>
    <d v="1899-12-30T00:15:46"/>
    <s v="Granel"/>
    <s v="E001"/>
    <x v="2"/>
    <d v="1899-12-30T00:23:46"/>
    <d v="1899-12-30T00:08:00"/>
    <n v="15"/>
    <x v="13"/>
    <x v="5"/>
    <x v="1"/>
    <n v="0"/>
    <n v="0"/>
    <s v="OK"/>
    <s v="Granel"/>
    <x v="0"/>
    <n v="0"/>
    <s v="PUNTOS NORTE"/>
    <s v="A"/>
    <d v="1899-12-30T00:15:46"/>
    <d v="1899-12-30T00:15:46"/>
    <s v="OK"/>
    <m/>
    <m/>
    <d v="1899-12-30T00:00:00"/>
    <d v="1899-12-30T00:23:46"/>
    <n v="4"/>
    <d v="1899-12-30T00:15:46"/>
    <n v="23.766666666652743"/>
    <n v="15"/>
    <s v="Si"/>
  </r>
  <r>
    <s v="CPRR"/>
    <s v="2024002253"/>
    <x v="0"/>
    <s v="ER4820BCF"/>
    <s v="E6575LRD"/>
    <d v="2024-12-18T00:00:00"/>
    <m/>
    <s v="55"/>
    <x v="19"/>
    <s v="S2"/>
    <s v="S2"/>
    <m/>
    <d v="2024-12-18T00:00:00"/>
    <d v="1899-12-30T15:11:01"/>
    <d v="2024-12-18T00:00:00"/>
    <d v="1899-12-30T15:19:03"/>
    <d v="2024-12-18T00:00:00"/>
    <d v="1899-12-30T15:44:44"/>
    <x v="0"/>
    <s v="RFCPI"/>
    <s v="1327140704"/>
    <s v="FBO"/>
    <d v="1899-12-30T00:33:43"/>
    <d v="1899-12-30T00:25:41"/>
    <d v="1899-12-30T00:08:02"/>
    <s v="Granel"/>
    <s v="E001"/>
    <x v="2"/>
    <d v="1899-12-30T00:33:43"/>
    <d v="1899-12-30T00:25:41"/>
    <n v="15"/>
    <x v="13"/>
    <x v="5"/>
    <x v="1"/>
    <n v="0"/>
    <n v="0"/>
    <s v="OK"/>
    <s v="Granel"/>
    <x v="0"/>
    <n v="0"/>
    <s v="PUNTOS NORTE"/>
    <s v="A"/>
    <d v="1899-12-30T00:08:02"/>
    <d v="1899-12-30T00:08:02"/>
    <s v="OK"/>
    <m/>
    <m/>
    <d v="1899-12-30T00:00:00"/>
    <d v="1899-12-30T00:33:43"/>
    <n v="4"/>
    <d v="1899-12-30T00:08:02"/>
    <n v="33.716666666664047"/>
    <n v="15"/>
    <s v="Si"/>
  </r>
  <r>
    <s v="CPRR"/>
    <s v=""/>
    <x v="0"/>
    <s v="ER3789BBF"/>
    <s v="E4049DVJ"/>
    <d v="2024-12-18T00:00:00"/>
    <m/>
    <s v="3320"/>
    <x v="20"/>
    <s v="PA"/>
    <m/>
    <m/>
    <d v="2024-12-18T00:00:00"/>
    <d v="1899-12-30T16:38:10"/>
    <d v="2024-12-18T00:00:00"/>
    <d v="1899-12-30T16:39:29"/>
    <d v="2024-12-18T00:00:00"/>
    <d v="1899-12-30T16:39:47"/>
    <x v="162"/>
    <s v="FJPEDRO"/>
    <s v="1327140706"/>
    <s v="EXW"/>
    <d v="1899-12-30T00:01:37"/>
    <d v="1899-12-30T00:00:18"/>
    <d v="1899-12-30T00:01:19"/>
    <s v="Ensacado"/>
    <s v="E002"/>
    <x v="1"/>
    <d v="1899-12-30T00:01:37"/>
    <d v="1899-12-30T00:00:18"/>
    <n v="16"/>
    <x v="13"/>
    <x v="5"/>
    <x v="2"/>
    <n v="1"/>
    <n v="0"/>
    <s v="KO"/>
    <s v="Ensacado"/>
    <x v="0"/>
    <n v="1"/>
    <s v="PUNTOS NORTE"/>
    <s v="A"/>
    <d v="1899-12-30T00:01:19"/>
    <d v="1899-12-30T00:01:19"/>
    <s v="OK"/>
    <m/>
    <m/>
    <d v="1899-12-30T00:00:00"/>
    <d v="1899-12-30T00:01:37"/>
    <n v="4"/>
    <d v="1899-12-30T00:01:19"/>
    <n v="1.6166666666591922"/>
    <n v="16"/>
    <s v="Si"/>
  </r>
  <r>
    <s v="CPRR"/>
    <s v=""/>
    <x v="0"/>
    <s v="ER8081BBH"/>
    <s v="E8184JKX"/>
    <d v="2024-12-18T00:00:00"/>
    <m/>
    <s v="55"/>
    <x v="19"/>
    <s v="S2"/>
    <s v="S2"/>
    <m/>
    <d v="2024-12-18T00:00:00"/>
    <d v="1899-12-30T17:28:33"/>
    <d v="2024-12-18T00:00:00"/>
    <d v="1899-12-30T17:28:45"/>
    <d v="2024-12-18T00:00:00"/>
    <d v="1899-12-30T17:29:06"/>
    <x v="167"/>
    <s v="JGOMEZR"/>
    <s v="1327140708"/>
    <s v="FBO"/>
    <d v="1899-12-30T00:00:33"/>
    <d v="1899-12-30T00:00:21"/>
    <d v="1899-12-30T00:00:12"/>
    <s v="Granel"/>
    <s v="E001"/>
    <x v="2"/>
    <d v="1899-12-30T00:00:33"/>
    <d v="1899-12-30T00:00:21"/>
    <n v="17"/>
    <x v="13"/>
    <x v="5"/>
    <x v="1"/>
    <n v="1"/>
    <n v="0"/>
    <s v="KO"/>
    <s v="Granel"/>
    <x v="0"/>
    <n v="1"/>
    <s v="PUNTOS NORTE"/>
    <s v="A"/>
    <d v="1899-12-30T00:00:12"/>
    <d v="1899-12-30T00:00:12"/>
    <s v="OK"/>
    <m/>
    <m/>
    <d v="1899-12-30T00:00:00"/>
    <d v="1899-12-30T00:00:33"/>
    <n v="4"/>
    <d v="1899-12-30T00:00:12"/>
    <n v="0.55000000000791971"/>
    <n v="17"/>
    <s v="Si"/>
  </r>
  <r>
    <s v="CPRR"/>
    <s v="2024002255"/>
    <x v="0"/>
    <s v="ER5435BCD"/>
    <s v="E5117MNH"/>
    <d v="2024-12-18T00:00:00"/>
    <m/>
    <s v="55"/>
    <x v="19"/>
    <s v="S2"/>
    <s v="S2"/>
    <m/>
    <d v="2024-12-18T00:00:00"/>
    <d v="1899-12-30T16:56:16"/>
    <d v="2024-12-18T00:00:00"/>
    <d v="1899-12-30T17:01:25"/>
    <d v="2024-12-18T00:00:00"/>
    <d v="1899-12-30T17:40:19"/>
    <x v="0"/>
    <s v="RFCPI"/>
    <s v="1327140709"/>
    <s v="FBO"/>
    <d v="1899-12-30T00:44:03"/>
    <d v="1899-12-30T00:38:54"/>
    <d v="1899-12-30T00:05:09"/>
    <s v="Granel"/>
    <s v="E001"/>
    <x v="2"/>
    <d v="1899-12-30T00:44:03"/>
    <d v="1899-12-30T00:38:54"/>
    <n v="16"/>
    <x v="13"/>
    <x v="5"/>
    <x v="1"/>
    <n v="0"/>
    <n v="0"/>
    <s v="OK"/>
    <s v="Granel"/>
    <x v="0"/>
    <n v="0"/>
    <s v="PUNTOS NORTE"/>
    <s v="A"/>
    <d v="1899-12-30T00:05:09"/>
    <d v="1899-12-30T00:05:09"/>
    <s v="OK"/>
    <m/>
    <m/>
    <d v="1899-12-30T00:00:00"/>
    <d v="1899-12-30T00:44:03"/>
    <n v="4"/>
    <d v="1899-12-30T00:05:09"/>
    <n v="44.050000000003209"/>
    <n v="17"/>
    <s v="Si"/>
  </r>
  <r>
    <s v="CPRR"/>
    <s v=""/>
    <x v="0"/>
    <s v="PL186196"/>
    <s v="PAA81QX"/>
    <d v="2024-12-18T00:00:00"/>
    <m/>
    <s v="3320"/>
    <x v="20"/>
    <s v="PA"/>
    <m/>
    <m/>
    <d v="2024-12-18T00:00:00"/>
    <d v="1899-12-30T17:50:39"/>
    <d v="2024-12-18T00:00:00"/>
    <d v="1899-12-30T10:01:59"/>
    <d v="2024-12-18T00:00:00"/>
    <d v="1899-12-30T17:51:04"/>
    <x v="151"/>
    <s v="FJPEDRO"/>
    <s v="1327140710"/>
    <s v="EXW"/>
    <d v="1899-12-30T15:37:45"/>
    <d v="1899-12-30T07:49:05"/>
    <d v="1899-12-30T07:48:40"/>
    <s v="Ensacado"/>
    <s v="E002"/>
    <x v="1"/>
    <d v="1899-12-30T00:00:25"/>
    <d v="1899-12-30T07:49:05"/>
    <n v="17"/>
    <x v="13"/>
    <x v="5"/>
    <x v="2"/>
    <n v="1"/>
    <n v="0"/>
    <s v="KO"/>
    <s v="Ensacado"/>
    <x v="0"/>
    <n v="1"/>
    <s v="PUNTOS NORTE"/>
    <s v="A"/>
    <d v="1899-12-30T07:48:40"/>
    <d v="1899-12-30T06:50:40"/>
    <s v="KO"/>
    <m/>
    <m/>
    <d v="1899-12-30T00:00:00"/>
    <d v="1899-12-30T00:00:25"/>
    <n v="4"/>
    <n v="-0.32546296296296001"/>
    <n v="0.41666666667834917"/>
    <n v="17"/>
    <s v="Si"/>
  </r>
  <r>
    <s v="CPRR"/>
    <s v=""/>
    <x v="0"/>
    <s v="E5392DFH"/>
    <m/>
    <d v="2024-12-19T00:00:00"/>
    <m/>
    <s v="3320"/>
    <x v="20"/>
    <s v="PA"/>
    <m/>
    <m/>
    <d v="2024-12-19T00:00:00"/>
    <d v="1899-12-30T08:45:46"/>
    <d v="2024-12-19T00:00:00"/>
    <d v="1899-12-30T08:46:04"/>
    <d v="2024-12-19T00:00:00"/>
    <d v="1899-12-30T08:46:10"/>
    <x v="152"/>
    <s v="FJPEDRO"/>
    <s v="1327140714"/>
    <s v="EXW"/>
    <d v="1899-12-30T00:00:24"/>
    <d v="1899-12-30T00:00:06"/>
    <d v="1899-12-30T00:00:18"/>
    <s v="Ensacado"/>
    <s v="E002"/>
    <x v="1"/>
    <d v="1899-12-30T00:00:24"/>
    <d v="1899-12-30T00:00:06"/>
    <n v="8"/>
    <x v="14"/>
    <x v="5"/>
    <x v="2"/>
    <n v="1"/>
    <n v="0"/>
    <s v="KO"/>
    <s v="Ensacado"/>
    <x v="0"/>
    <n v="1"/>
    <s v="PUNTOS NORTE"/>
    <s v="A"/>
    <d v="1899-12-30T00:00:18"/>
    <d v="1899-12-30T00:00:18"/>
    <s v="OK"/>
    <m/>
    <m/>
    <d v="1899-12-30T00:00:00"/>
    <d v="1899-12-30T00:00:24"/>
    <n v="5"/>
    <d v="1899-12-30T00:00:18"/>
    <n v="0.40000000000318003"/>
    <n v="8"/>
    <s v="Si"/>
  </r>
  <r>
    <s v="CPRR"/>
    <s v=""/>
    <x v="0"/>
    <s v="E6045KYR"/>
    <m/>
    <d v="2024-12-19T00:00:00"/>
    <m/>
    <s v="3320"/>
    <x v="20"/>
    <s v="PA"/>
    <m/>
    <m/>
    <d v="2024-12-19T00:00:00"/>
    <d v="1899-12-30T09:17:09"/>
    <d v="2024-12-19T00:00:00"/>
    <d v="1899-12-30T19:04:59"/>
    <d v="2024-12-19T00:00:00"/>
    <d v="1899-12-30T09:17:40"/>
    <x v="161"/>
    <s v="FJPEDRO"/>
    <s v="1327140716"/>
    <s v="EXW"/>
    <d v="1899-12-30T19:35:09"/>
    <d v="1899-12-30T09:47:19"/>
    <d v="1899-12-30T09:47:50"/>
    <s v="Ensacado"/>
    <s v="E002"/>
    <x v="1"/>
    <d v="1899-12-30T00:00:31"/>
    <n v="-0.40785879629629002"/>
    <n v="9"/>
    <x v="14"/>
    <x v="5"/>
    <x v="2"/>
    <n v="1"/>
    <n v="0"/>
    <s v="KO"/>
    <s v="Ensacado"/>
    <x v="0"/>
    <n v="1"/>
    <s v="PUNTOS NORTE"/>
    <s v="A"/>
    <d v="1899-12-30T09:47:50"/>
    <d v="1899-12-30T08:49:50"/>
    <s v="KO"/>
    <m/>
    <m/>
    <d v="1899-12-30T00:00:00"/>
    <d v="1899-12-30T00:00:31"/>
    <n v="5"/>
    <d v="1899-12-30T09:47:50"/>
    <n v="0.51666666667204986"/>
    <n v="9"/>
    <s v="Si"/>
  </r>
  <r>
    <s v="CPRR"/>
    <s v=""/>
    <x v="0"/>
    <s v="E2391GZW"/>
    <m/>
    <d v="2024-12-19T00:00:00"/>
    <m/>
    <s v="3320"/>
    <x v="20"/>
    <s v="PA"/>
    <m/>
    <m/>
    <d v="2024-12-19T00:00:00"/>
    <d v="1899-12-30T09:49:34"/>
    <d v="2024-12-19T00:00:00"/>
    <d v="1899-12-30T19:22:01"/>
    <d v="2024-12-19T00:00:00"/>
    <d v="1899-12-30T09:50:12"/>
    <x v="149"/>
    <s v="FJPEDRO"/>
    <s v="1327140717"/>
    <s v="EXW"/>
    <d v="1899-12-30T19:04:16"/>
    <d v="1899-12-30T09:31:49"/>
    <d v="1899-12-30T09:32:27"/>
    <s v="Ensacado"/>
    <s v="E002"/>
    <x v="1"/>
    <d v="1899-12-30T00:00:38"/>
    <n v="-0.39709490740740994"/>
    <n v="9"/>
    <x v="14"/>
    <x v="5"/>
    <x v="2"/>
    <n v="1"/>
    <n v="0"/>
    <s v="KO"/>
    <s v="Ensacado"/>
    <x v="0"/>
    <n v="1"/>
    <s v="PUNTOS NORTE"/>
    <s v="A"/>
    <d v="1899-12-30T09:32:27"/>
    <d v="1899-12-30T08:34:27"/>
    <s v="KO"/>
    <m/>
    <m/>
    <d v="1899-12-30T00:00:00"/>
    <d v="1899-12-30T00:00:38"/>
    <n v="5"/>
    <d v="1899-12-30T09:32:27"/>
    <n v="0.63333333332645125"/>
    <n v="9"/>
    <s v="Si"/>
  </r>
  <r>
    <s v="CPRR"/>
    <s v=""/>
    <x v="0"/>
    <s v="EPO7824AN"/>
    <m/>
    <d v="2024-12-19T00:00:00"/>
    <m/>
    <s v="2906"/>
    <x v="21"/>
    <s v="PA"/>
    <m/>
    <m/>
    <d v="2024-12-19T00:00:00"/>
    <d v="1899-12-30T10:06:00"/>
    <d v="2024-12-19T00:00:00"/>
    <d v="1899-12-30T10:06:24"/>
    <d v="2024-12-19T00:00:00"/>
    <d v="1899-12-30T10:06:31"/>
    <x v="150"/>
    <s v="FJPEDRO"/>
    <s v="1327140719"/>
    <s v="EXW"/>
    <d v="1899-12-30T00:00:31"/>
    <d v="1899-12-30T00:00:07"/>
    <d v="1899-12-30T00:00:24"/>
    <s v="Ensacado"/>
    <s v="E002"/>
    <x v="1"/>
    <d v="1899-12-30T00:00:31"/>
    <d v="1899-12-30T00:00:07"/>
    <n v="10"/>
    <x v="14"/>
    <x v="5"/>
    <x v="2"/>
    <n v="1"/>
    <n v="0"/>
    <s v="KO"/>
    <s v="Ensacado"/>
    <x v="0"/>
    <n v="1"/>
    <s v="PUNTOS NORTE"/>
    <s v="A"/>
    <d v="1899-12-30T00:00:24"/>
    <d v="1899-12-30T00:00:24"/>
    <s v="OK"/>
    <m/>
    <m/>
    <d v="1899-12-30T00:00:00"/>
    <d v="1899-12-30T00:00:31"/>
    <n v="5"/>
    <d v="1899-12-30T00:00:24"/>
    <n v="0.51666666667196992"/>
    <n v="10"/>
    <s v="Si"/>
  </r>
  <r>
    <s v="CPRR"/>
    <s v="2024002259"/>
    <x v="0"/>
    <s v="ER5435BCD"/>
    <s v="E5117MNH"/>
    <d v="2024-12-19T00:00:00"/>
    <m/>
    <s v="55"/>
    <x v="19"/>
    <s v="S2"/>
    <s v="S2"/>
    <m/>
    <d v="2024-12-19T00:00:00"/>
    <d v="1899-12-30T09:31:40"/>
    <d v="2024-12-19T00:00:00"/>
    <d v="1899-12-30T09:50:15"/>
    <d v="2024-12-19T00:00:00"/>
    <d v="1899-12-30T10:10:34"/>
    <x v="0"/>
    <s v="RFCPI"/>
    <s v="1327140720"/>
    <s v="FBO"/>
    <d v="1899-12-30T00:38:54"/>
    <d v="1899-12-30T00:20:19"/>
    <d v="1899-12-30T00:18:35"/>
    <s v="Granel"/>
    <s v="E001"/>
    <x v="2"/>
    <d v="1899-12-30T00:38:54"/>
    <d v="1899-12-30T00:20:19"/>
    <n v="9"/>
    <x v="14"/>
    <x v="5"/>
    <x v="1"/>
    <n v="0"/>
    <n v="0"/>
    <s v="OK"/>
    <s v="Granel"/>
    <x v="0"/>
    <n v="0"/>
    <s v="PUNTOS NORTE"/>
    <s v="A"/>
    <d v="1899-12-30T00:18:35"/>
    <d v="1899-12-30T00:18:35"/>
    <s v="OK"/>
    <m/>
    <m/>
    <d v="1899-12-30T00:00:00"/>
    <d v="1899-12-30T00:38:54"/>
    <n v="5"/>
    <d v="1899-12-30T00:18:35"/>
    <n v="38.900000000001604"/>
    <n v="10"/>
    <s v="Si"/>
  </r>
  <r>
    <s v="CPRR"/>
    <s v=""/>
    <x v="0"/>
    <s v="E3381CMJ"/>
    <m/>
    <d v="2024-12-19T00:00:00"/>
    <m/>
    <s v="2906"/>
    <x v="21"/>
    <s v="PA"/>
    <m/>
    <m/>
    <d v="2024-12-19T00:00:00"/>
    <d v="1899-12-30T12:01:33"/>
    <d v="2024-12-19T00:00:00"/>
    <d v="1899-12-30T12:52:01"/>
    <d v="2024-12-19T00:00:00"/>
    <d v="1899-12-30T12:03:21"/>
    <x v="149"/>
    <s v="FJPEDRO"/>
    <s v="1327140723"/>
    <s v="EXW"/>
    <d v="1899-12-30T01:39:08"/>
    <d v="1899-12-30T00:48:40"/>
    <d v="1899-12-30T00:50:28"/>
    <s v="Ensacado"/>
    <s v="E002"/>
    <x v="1"/>
    <d v="1899-12-30T00:01:48"/>
    <n v="-3.3796296296299988E-2"/>
    <n v="12"/>
    <x v="14"/>
    <x v="5"/>
    <x v="2"/>
    <n v="1"/>
    <n v="0"/>
    <s v="KO"/>
    <s v="Ensacado"/>
    <x v="0"/>
    <n v="1"/>
    <s v="PUNTOS NORTE"/>
    <s v="A"/>
    <d v="1899-12-30T00:50:28"/>
    <d v="1899-12-30T00:05:28"/>
    <s v="KO"/>
    <m/>
    <m/>
    <d v="1899-12-30T00:00:00"/>
    <d v="1899-12-30T00:01:48"/>
    <n v="5"/>
    <d v="1899-12-30T00:50:28"/>
    <n v="1.8000000000001215"/>
    <n v="12"/>
    <s v="Si"/>
  </r>
  <r>
    <s v="CPRR"/>
    <s v=""/>
    <x v="0"/>
    <s v="E6280JXR"/>
    <m/>
    <d v="2024-12-19T00:00:00"/>
    <m/>
    <s v="3320"/>
    <x v="20"/>
    <s v="PA"/>
    <m/>
    <m/>
    <d v="2024-12-19T00:00:00"/>
    <d v="1899-12-30T12:08:36"/>
    <d v="2024-12-19T00:00:00"/>
    <d v="1899-12-30T12:08:53"/>
    <d v="2024-12-19T00:00:00"/>
    <d v="1899-12-30T12:08:59"/>
    <x v="152"/>
    <s v="FJPEDRO"/>
    <s v="1327140724"/>
    <s v="EXW"/>
    <d v="1899-12-30T00:00:23"/>
    <d v="1899-12-30T00:00:06"/>
    <d v="1899-12-30T00:00:17"/>
    <s v="Ensacado"/>
    <s v="E002"/>
    <x v="1"/>
    <d v="1899-12-30T00:00:23"/>
    <d v="1899-12-30T00:00:06"/>
    <n v="12"/>
    <x v="14"/>
    <x v="5"/>
    <x v="2"/>
    <n v="1"/>
    <n v="0"/>
    <s v="KO"/>
    <s v="Ensacado"/>
    <x v="0"/>
    <n v="1"/>
    <s v="PUNTOS NORTE"/>
    <s v="A"/>
    <d v="1899-12-30T00:00:17"/>
    <d v="1899-12-30T00:00:17"/>
    <s v="OK"/>
    <m/>
    <m/>
    <d v="1899-12-30T00:00:00"/>
    <d v="1899-12-30T00:00:23"/>
    <n v="5"/>
    <d v="1899-12-30T00:00:17"/>
    <n v="0.38333333334239938"/>
    <n v="12"/>
    <s v="Si"/>
  </r>
  <r>
    <s v="CPRR"/>
    <s v="2024002260"/>
    <x v="0"/>
    <s v="ER5435BCD"/>
    <s v="E5117MNH"/>
    <d v="2024-12-19T00:00:00"/>
    <m/>
    <s v="55"/>
    <x v="19"/>
    <s v="S2"/>
    <s v="S2"/>
    <m/>
    <d v="2024-12-19T00:00:00"/>
    <d v="1899-12-30T11:46:45"/>
    <d v="2024-12-19T00:00:00"/>
    <d v="1899-12-30T12:11:06"/>
    <d v="2024-12-19T00:00:00"/>
    <d v="1899-12-30T12:21:54"/>
    <x v="0"/>
    <s v="RFCPI"/>
    <s v="1327140725"/>
    <s v="FBO"/>
    <d v="1899-12-30T00:35:09"/>
    <d v="1899-12-30T00:10:48"/>
    <d v="1899-12-30T00:24:21"/>
    <s v="Granel"/>
    <s v="E001"/>
    <x v="2"/>
    <d v="1899-12-30T00:35:09"/>
    <d v="1899-12-30T00:10:48"/>
    <n v="11"/>
    <x v="14"/>
    <x v="5"/>
    <x v="1"/>
    <n v="0"/>
    <n v="0"/>
    <s v="OK"/>
    <s v="Granel"/>
    <x v="0"/>
    <n v="0"/>
    <s v="PUNTOS NORTE"/>
    <s v="A"/>
    <d v="1899-12-30T00:24:21"/>
    <d v="1899-12-30T00:24:21"/>
    <s v="OK"/>
    <m/>
    <m/>
    <d v="1899-12-30T00:00:00"/>
    <d v="1899-12-30T00:35:09"/>
    <n v="5"/>
    <d v="1899-12-30T00:24:21"/>
    <n v="35.149999999996858"/>
    <n v="12"/>
    <s v="Si"/>
  </r>
  <r>
    <s v="CPRR"/>
    <s v="2024002261"/>
    <x v="0"/>
    <s v="ER8081BBH"/>
    <s v="E8184JKX"/>
    <d v="2024-12-19T00:00:00"/>
    <m/>
    <s v="55"/>
    <x v="19"/>
    <s v="S2"/>
    <s v="S2"/>
    <m/>
    <d v="2024-12-19T00:00:00"/>
    <d v="1899-12-30T12:23:28"/>
    <d v="2024-12-19T00:00:00"/>
    <d v="1899-12-30T12:55:48"/>
    <d v="2024-12-19T00:00:00"/>
    <d v="1899-12-30T13:23:22"/>
    <x v="0"/>
    <s v="RFCPI"/>
    <s v="1327140727"/>
    <s v="FBO"/>
    <d v="1899-12-30T00:59:54"/>
    <d v="1899-12-30T00:27:34"/>
    <d v="1899-12-30T00:32:20"/>
    <s v="Granel"/>
    <s v="E001"/>
    <x v="2"/>
    <d v="1899-12-30T00:59:54"/>
    <d v="1899-12-30T00:27:34"/>
    <n v="12"/>
    <x v="14"/>
    <x v="5"/>
    <x v="1"/>
    <n v="0"/>
    <n v="0"/>
    <s v="OK"/>
    <s v="Granel"/>
    <x v="0"/>
    <n v="0"/>
    <s v="PUNTOS NORTE"/>
    <s v="B"/>
    <d v="1899-12-30T00:32:20"/>
    <d v="1899-12-30T00:32:20"/>
    <s v="OK"/>
    <m/>
    <m/>
    <d v="1899-12-30T00:00:00"/>
    <d v="1899-12-30T00:59:54"/>
    <n v="5"/>
    <d v="1899-12-30T00:32:20"/>
    <n v="59.89999999999673"/>
    <n v="13"/>
    <s v="No"/>
  </r>
  <r>
    <s v="CPRR"/>
    <s v="2024002262"/>
    <x v="0"/>
    <s v="ER5435BCD"/>
    <s v="E5117MNH"/>
    <d v="2024-12-19T00:00:00"/>
    <m/>
    <s v="55"/>
    <x v="19"/>
    <s v="S2"/>
    <s v="S2"/>
    <m/>
    <d v="2024-12-19T00:00:00"/>
    <d v="1899-12-30T15:01:03"/>
    <d v="2024-12-19T00:00:00"/>
    <d v="1899-12-30T15:18:03"/>
    <d v="2024-12-19T00:00:00"/>
    <d v="1899-12-30T15:28:41"/>
    <x v="0"/>
    <s v="RFCPI"/>
    <s v="1327140731"/>
    <s v="FBO"/>
    <d v="1899-12-30T00:27:38"/>
    <d v="1899-12-30T00:10:38"/>
    <d v="1899-12-30T00:17:00"/>
    <s v="Granel"/>
    <s v="E001"/>
    <x v="2"/>
    <d v="1899-12-30T00:27:38"/>
    <d v="1899-12-30T00:10:38"/>
    <n v="15"/>
    <x v="14"/>
    <x v="5"/>
    <x v="1"/>
    <n v="0"/>
    <n v="0"/>
    <s v="OK"/>
    <s v="Granel"/>
    <x v="0"/>
    <n v="0"/>
    <s v="PUNTOS NORTE"/>
    <s v="A"/>
    <d v="1899-12-30T00:17:00"/>
    <d v="1899-12-30T00:17:00"/>
    <s v="OK"/>
    <m/>
    <m/>
    <d v="1899-12-30T00:00:00"/>
    <d v="1899-12-30T00:27:38"/>
    <n v="5"/>
    <d v="1899-12-30T00:17:00"/>
    <n v="27.633333333326355"/>
    <n v="15"/>
    <s v="Si"/>
  </r>
  <r>
    <s v="CPRR"/>
    <s v="2024002263"/>
    <x v="0"/>
    <s v="ER4820BCF"/>
    <s v="E6575LRD"/>
    <d v="2024-12-19T00:00:00"/>
    <m/>
    <s v="55"/>
    <x v="19"/>
    <s v="S2"/>
    <s v="S2"/>
    <m/>
    <d v="2024-12-19T00:00:00"/>
    <d v="1899-12-30T15:29:20"/>
    <d v="2024-12-19T00:00:00"/>
    <d v="1899-12-30T15:40:01"/>
    <d v="2024-12-19T00:00:00"/>
    <d v="1899-12-30T15:54:11"/>
    <x v="0"/>
    <s v="RFCPI"/>
    <s v="1327140732"/>
    <s v="FBO"/>
    <d v="1899-12-30T00:24:51"/>
    <d v="1899-12-30T00:14:10"/>
    <d v="1899-12-30T00:10:41"/>
    <s v="Granel"/>
    <s v="E001"/>
    <x v="2"/>
    <d v="1899-12-30T00:24:51"/>
    <d v="1899-12-30T00:14:10"/>
    <n v="15"/>
    <x v="14"/>
    <x v="5"/>
    <x v="1"/>
    <n v="0"/>
    <n v="0"/>
    <s v="OK"/>
    <s v="Granel"/>
    <x v="0"/>
    <n v="0"/>
    <s v="PUNTOS NORTE"/>
    <s v="A"/>
    <d v="1899-12-30T00:10:41"/>
    <d v="1899-12-30T00:10:41"/>
    <s v="OK"/>
    <m/>
    <m/>
    <d v="1899-12-30T00:00:00"/>
    <d v="1899-12-30T00:24:51"/>
    <n v="5"/>
    <d v="1899-12-30T00:10:41"/>
    <n v="24.849999999993493"/>
    <n v="15"/>
    <s v="Si"/>
  </r>
  <r>
    <s v="CPRR"/>
    <s v=""/>
    <x v="0"/>
    <s v="E7472BKT"/>
    <m/>
    <d v="2024-12-19T00:00:00"/>
    <m/>
    <s v="3320"/>
    <x v="20"/>
    <s v="PA"/>
    <m/>
    <m/>
    <d v="2024-12-19T00:00:00"/>
    <d v="1899-12-30T15:59:50"/>
    <d v="2024-12-19T00:00:00"/>
    <d v="1899-12-30T19:09:00"/>
    <d v="2024-12-19T00:00:00"/>
    <d v="1899-12-30T16:01:45"/>
    <x v="157"/>
    <s v="FJPEDRO"/>
    <s v="1327140733"/>
    <s v="EXW"/>
    <d v="1899-12-30T06:16:25"/>
    <d v="1899-12-30T03:07:15"/>
    <d v="1899-12-30T03:09:10"/>
    <s v="Ensacado"/>
    <s v="E002"/>
    <x v="1"/>
    <d v="1899-12-30T00:01:55"/>
    <n v="-0.13003472222223"/>
    <n v="15"/>
    <x v="14"/>
    <x v="5"/>
    <x v="2"/>
    <n v="1"/>
    <n v="0"/>
    <s v="KO"/>
    <s v="Ensacado"/>
    <x v="0"/>
    <n v="1"/>
    <s v="PUNTOS NORTE"/>
    <s v="A"/>
    <d v="1899-12-30T03:09:10"/>
    <d v="1899-12-30T02:11:10"/>
    <s v="KO"/>
    <m/>
    <m/>
    <d v="1899-12-30T00:00:00"/>
    <d v="1899-12-30T00:01:55"/>
    <n v="5"/>
    <d v="1899-12-30T03:09:10"/>
    <n v="1.916666666654443"/>
    <n v="16"/>
    <s v="Si"/>
  </r>
  <r>
    <s v="CPRR"/>
    <s v="2024002264"/>
    <x v="0"/>
    <s v="ER8081BBH"/>
    <s v="E8184JKX"/>
    <d v="2024-12-19T00:00:00"/>
    <m/>
    <s v="55"/>
    <x v="19"/>
    <s v="S2"/>
    <s v="S2"/>
    <m/>
    <d v="2024-12-19T00:00:00"/>
    <d v="1899-12-30T15:29:30"/>
    <d v="2024-12-19T00:00:00"/>
    <d v="1899-12-30T15:40:26"/>
    <d v="2024-12-19T00:00:00"/>
    <d v="1899-12-30T16:15:54"/>
    <x v="0"/>
    <s v="RFCPI"/>
    <s v="1327140735"/>
    <s v="FBO"/>
    <d v="1899-12-30T00:46:24"/>
    <d v="1899-12-30T00:35:28"/>
    <d v="1899-12-30T00:10:56"/>
    <s v="Granel"/>
    <s v="E001"/>
    <x v="2"/>
    <d v="1899-12-30T00:46:24"/>
    <d v="1899-12-30T00:35:28"/>
    <n v="15"/>
    <x v="14"/>
    <x v="5"/>
    <x v="1"/>
    <n v="0"/>
    <n v="0"/>
    <s v="OK"/>
    <s v="Granel"/>
    <x v="0"/>
    <n v="0"/>
    <s v="PUNTOS NORTE"/>
    <s v="B"/>
    <d v="1899-12-30T00:10:56"/>
    <d v="1899-12-30T00:10:56"/>
    <s v="OK"/>
    <m/>
    <m/>
    <d v="1899-12-30T00:00:00"/>
    <d v="1899-12-30T00:46:24"/>
    <n v="5"/>
    <d v="1899-12-30T00:10:56"/>
    <n v="46.399999999996858"/>
    <n v="16"/>
    <s v="No"/>
  </r>
  <r>
    <s v="CPRR"/>
    <s v="2024002266"/>
    <x v="0"/>
    <s v="ER5435BCD"/>
    <s v="E5117MNH"/>
    <d v="2024-12-19T00:00:00"/>
    <m/>
    <s v="55"/>
    <x v="19"/>
    <s v="S2"/>
    <s v="S2"/>
    <m/>
    <d v="2024-12-19T00:00:00"/>
    <d v="1899-12-30T17:16:10"/>
    <d v="2024-12-19T00:00:00"/>
    <d v="1899-12-30T17:24:43"/>
    <d v="2024-12-19T00:00:00"/>
    <d v="1899-12-30T17:36:05"/>
    <x v="0"/>
    <s v="RFCPI"/>
    <s v="1327140737"/>
    <s v="FBO"/>
    <d v="1899-12-30T00:19:55"/>
    <d v="1899-12-30T00:11:22"/>
    <d v="1899-12-30T00:08:33"/>
    <s v="Granel"/>
    <s v="E001"/>
    <x v="2"/>
    <d v="1899-12-30T00:19:55"/>
    <d v="1899-12-30T00:11:22"/>
    <n v="17"/>
    <x v="14"/>
    <x v="5"/>
    <x v="1"/>
    <n v="0"/>
    <n v="0"/>
    <s v="OK"/>
    <s v="Granel"/>
    <x v="0"/>
    <n v="0"/>
    <s v="PUNTOS NORTE"/>
    <s v="A"/>
    <d v="1899-12-30T00:08:33"/>
    <d v="1899-12-30T00:08:33"/>
    <s v="OK"/>
    <m/>
    <m/>
    <d v="1899-12-30T00:00:00"/>
    <d v="1899-12-30T00:19:55"/>
    <n v="5"/>
    <d v="1899-12-30T00:08:33"/>
    <n v="19.916666666654379"/>
    <n v="17"/>
    <s v="Si"/>
  </r>
  <r>
    <s v="CPRR"/>
    <s v=""/>
    <x v="0"/>
    <s v="EM4921TM"/>
    <m/>
    <d v="2024-12-20T00:00:00"/>
    <m/>
    <s v="2906"/>
    <x v="21"/>
    <s v="PA"/>
    <m/>
    <m/>
    <d v="2024-12-20T00:00:00"/>
    <d v="1899-12-30T08:48:21"/>
    <d v="2024-12-20T00:00:00"/>
    <d v="1899-12-30T19:45:00"/>
    <d v="2024-12-20T00:00:00"/>
    <d v="1899-12-30T08:49:04"/>
    <x v="164"/>
    <s v="FJPEDRO"/>
    <s v="1327140741"/>
    <s v="EXW"/>
    <d v="1899-12-30T21:52:35"/>
    <d v="1899-12-30T10:55:56"/>
    <d v="1899-12-30T10:56:39"/>
    <s v="Ensacado"/>
    <s v="E002"/>
    <x v="1"/>
    <d v="1899-12-30T00:00:43"/>
    <n v="-0.45550925925925995"/>
    <n v="8"/>
    <x v="15"/>
    <x v="5"/>
    <x v="2"/>
    <n v="1"/>
    <n v="0"/>
    <s v="KO"/>
    <s v="Ensacado"/>
    <x v="0"/>
    <n v="1"/>
    <s v="PUNTOS NORTE"/>
    <s v="A"/>
    <d v="1899-12-30T10:56:39"/>
    <d v="1899-12-30T09:58:39"/>
    <s v="KO"/>
    <m/>
    <m/>
    <d v="1899-12-30T00:00:00"/>
    <d v="1899-12-30T00:00:43"/>
    <n v="6"/>
    <d v="1899-12-30T10:56:39"/>
    <n v="0.71666666667359991"/>
    <n v="8"/>
    <s v="Si"/>
  </r>
  <r>
    <s v="CPRR"/>
    <s v=""/>
    <x v="0"/>
    <s v="E0029DYG"/>
    <m/>
    <d v="2024-12-20T00:00:00"/>
    <m/>
    <s v="2906"/>
    <x v="21"/>
    <s v="PA"/>
    <m/>
    <m/>
    <d v="2024-12-20T00:00:00"/>
    <d v="1899-12-30T09:28:13"/>
    <d v="2024-12-20T00:00:00"/>
    <d v="1899-12-30T14:04:59"/>
    <d v="2024-12-20T00:00:00"/>
    <d v="1899-12-30T09:28:56"/>
    <x v="154"/>
    <s v="FJPEDRO"/>
    <s v="1327140742"/>
    <s v="EXW"/>
    <d v="1899-12-30T09:12:49"/>
    <d v="1899-12-30T04:36:03"/>
    <d v="1899-12-30T04:36:46"/>
    <s v="Ensacado"/>
    <s v="E002"/>
    <x v="1"/>
    <d v="1899-12-30T00:00:43"/>
    <n v="-0.19170138888888999"/>
    <n v="9"/>
    <x v="15"/>
    <x v="5"/>
    <x v="2"/>
    <n v="1"/>
    <n v="0"/>
    <s v="KO"/>
    <s v="Ensacado"/>
    <x v="0"/>
    <n v="1"/>
    <s v="PUNTOS NORTE"/>
    <s v="A"/>
    <d v="1899-12-30T04:36:46"/>
    <d v="1899-12-30T03:38:46"/>
    <s v="KO"/>
    <m/>
    <m/>
    <d v="1899-12-30T00:00:00"/>
    <d v="1899-12-30T00:00:43"/>
    <n v="6"/>
    <d v="1899-12-30T04:36:46"/>
    <n v="0.71666666665921142"/>
    <n v="9"/>
    <s v="Si"/>
  </r>
  <r>
    <s v="CPRR"/>
    <s v="2024002267"/>
    <x v="0"/>
    <s v="ER4820BCF"/>
    <s v="E6575LRD"/>
    <d v="2024-12-20T00:00:00"/>
    <m/>
    <s v="55"/>
    <x v="19"/>
    <s v="S2"/>
    <s v="S2"/>
    <m/>
    <d v="2024-12-19T00:00:00"/>
    <d v="1899-12-30T17:51:20"/>
    <d v="2024-12-20T00:00:00"/>
    <d v="1899-12-30T09:11:26"/>
    <d v="2024-12-20T00:00:00"/>
    <d v="1899-12-30T09:29:33"/>
    <x v="0"/>
    <s v="RFCPI"/>
    <s v="1327140743"/>
    <s v="FBO"/>
    <d v="1899-12-30T07:38:13"/>
    <d v="1899-12-30T00:18:07"/>
    <d v="1899-12-30T07:20:06"/>
    <s v="Granel"/>
    <s v="E001"/>
    <x v="2"/>
    <d v="1899-12-30T15:38:12"/>
    <d v="1899-12-30T00:18:07"/>
    <n v="17"/>
    <x v="15"/>
    <x v="5"/>
    <x v="1"/>
    <n v="0"/>
    <n v="1"/>
    <s v="KO"/>
    <s v="Granel"/>
    <x v="0"/>
    <n v="1"/>
    <s v="PUNTOS NORTE"/>
    <s v="C"/>
    <d v="1899-12-30T07:20:06"/>
    <d v="1899-12-30T06:22:06"/>
    <s v="OK"/>
    <m/>
    <m/>
    <d v="1899-12-30T00:00:00"/>
    <d v="1899-12-30T15:38:12"/>
    <n v="6"/>
    <n v="-0.36104166666667004"/>
    <n v="938.19999999999709"/>
    <n v="9"/>
    <s v="No"/>
  </r>
  <r>
    <s v="CPRR"/>
    <s v=""/>
    <x v="0"/>
    <s v="E3381CMJ"/>
    <m/>
    <d v="2024-12-20T00:00:00"/>
    <m/>
    <s v="2906"/>
    <x v="21"/>
    <s v="PA"/>
    <m/>
    <m/>
    <d v="2024-12-20T00:00:00"/>
    <d v="1899-12-30T09:59:05"/>
    <d v="2024-12-20T00:00:00"/>
    <d v="1899-12-30T12:52:01"/>
    <d v="2024-12-20T00:00:00"/>
    <d v="1899-12-30T10:00:48"/>
    <x v="149"/>
    <s v="FJPEDRO"/>
    <s v="1327140744"/>
    <s v="EXW"/>
    <d v="1899-12-30T05:44:09"/>
    <d v="1899-12-30T02:51:13"/>
    <d v="1899-12-30T02:52:56"/>
    <s v="Ensacado"/>
    <s v="E002"/>
    <x v="1"/>
    <d v="1899-12-30T00:01:43"/>
    <n v="-0.11890046296297002"/>
    <n v="9"/>
    <x v="15"/>
    <x v="5"/>
    <x v="2"/>
    <n v="1"/>
    <n v="0"/>
    <s v="KO"/>
    <s v="Ensacado"/>
    <x v="0"/>
    <n v="1"/>
    <s v="PUNTOS NORTE"/>
    <s v="A"/>
    <d v="1899-12-30T02:52:56"/>
    <d v="1899-12-30T01:54:56"/>
    <s v="KO"/>
    <m/>
    <m/>
    <d v="1899-12-30T00:00:00"/>
    <d v="1899-12-30T00:01:43"/>
    <n v="6"/>
    <d v="1899-12-30T02:52:56"/>
    <n v="1.7166666666672015"/>
    <n v="10"/>
    <s v="Si"/>
  </r>
  <r>
    <s v="CPRR"/>
    <s v=""/>
    <x v="0"/>
    <s v="ER5350BBY"/>
    <s v="E7052JYN"/>
    <d v="2024-12-20T00:00:00"/>
    <m/>
    <s v="2906"/>
    <x v="21"/>
    <s v="PA"/>
    <m/>
    <m/>
    <d v="2024-12-20T00:00:00"/>
    <d v="1899-12-30T10:46:05"/>
    <d v="2024-12-20T00:00:00"/>
    <d v="1899-12-30T12:31:59"/>
    <d v="2024-12-20T00:00:00"/>
    <d v="1899-12-30T10:46:56"/>
    <x v="151"/>
    <s v="FJPEDRO"/>
    <s v="1327140745"/>
    <s v="EXW"/>
    <d v="1899-12-30T03:30:57"/>
    <d v="1899-12-30T01:45:03"/>
    <d v="1899-12-30T01:45:54"/>
    <s v="Ensacado"/>
    <s v="E002"/>
    <x v="1"/>
    <d v="1899-12-30T00:00:51"/>
    <n v="-7.2951388888889968E-2"/>
    <n v="10"/>
    <x v="15"/>
    <x v="5"/>
    <x v="2"/>
    <n v="1"/>
    <n v="0"/>
    <s v="KO"/>
    <s v="Ensacado"/>
    <x v="0"/>
    <n v="1"/>
    <s v="PUNTOS NORTE"/>
    <s v="A"/>
    <d v="1899-12-30T01:45:54"/>
    <d v="1899-12-30T00:47:54"/>
    <s v="KO"/>
    <m/>
    <m/>
    <d v="1899-12-30T00:00:00"/>
    <d v="1899-12-30T00:00:51"/>
    <n v="6"/>
    <d v="1899-12-30T01:45:54"/>
    <n v="0.85000000000325038"/>
    <n v="10"/>
    <s v="Si"/>
  </r>
  <r>
    <s v="CPRR"/>
    <s v="2024002268"/>
    <x v="0"/>
    <s v="ER5435BCD"/>
    <s v="E5117MNH"/>
    <d v="2024-12-20T00:00:00"/>
    <m/>
    <s v="55"/>
    <x v="19"/>
    <s v="S2"/>
    <s v="S2"/>
    <m/>
    <d v="2024-12-20T00:00:00"/>
    <d v="1899-12-30T10:24:32"/>
    <d v="2024-12-20T00:00:00"/>
    <d v="1899-12-30T10:31:21"/>
    <d v="2024-12-20T00:00:00"/>
    <d v="1899-12-30T10:44:44"/>
    <x v="0"/>
    <s v="RFCPI"/>
    <s v="1327140746"/>
    <s v="FBO"/>
    <d v="1899-12-30T00:20:12"/>
    <d v="1899-12-30T00:13:23"/>
    <d v="1899-12-30T00:06:49"/>
    <s v="Granel"/>
    <s v="E001"/>
    <x v="2"/>
    <d v="1899-12-30T00:20:12"/>
    <d v="1899-12-30T00:13:23"/>
    <n v="10"/>
    <x v="15"/>
    <x v="5"/>
    <x v="1"/>
    <n v="0"/>
    <n v="0"/>
    <s v="OK"/>
    <s v="Granel"/>
    <x v="0"/>
    <n v="0"/>
    <s v="PUNTOS NORTE"/>
    <s v="A"/>
    <d v="1899-12-30T00:06:49"/>
    <d v="1899-12-30T00:06:49"/>
    <s v="OK"/>
    <m/>
    <m/>
    <d v="1899-12-30T00:00:00"/>
    <d v="1899-12-30T00:20:12"/>
    <n v="6"/>
    <d v="1899-12-30T00:06:49"/>
    <n v="20.200000000003236"/>
    <n v="10"/>
    <s v="Si"/>
  </r>
  <r>
    <s v="CPRR"/>
    <s v="2024002269"/>
    <x v="0"/>
    <s v="ER8081BBH"/>
    <s v="E8184JKX"/>
    <d v="2024-12-20T00:00:00"/>
    <m/>
    <s v="55"/>
    <x v="19"/>
    <s v="S2"/>
    <s v="S2"/>
    <m/>
    <d v="2024-12-20T00:00:00"/>
    <d v="1899-12-30T10:44:30"/>
    <d v="2024-12-20T00:00:00"/>
    <d v="1899-12-30T10:50:04"/>
    <d v="2024-12-20T00:00:00"/>
    <d v="1899-12-30T11:06:39"/>
    <x v="0"/>
    <s v="RFCPI"/>
    <s v="1327140749"/>
    <s v="FBO"/>
    <d v="1899-12-30T00:22:09"/>
    <d v="1899-12-30T00:16:35"/>
    <d v="1899-12-30T00:05:34"/>
    <s v="Granel"/>
    <s v="E001"/>
    <x v="2"/>
    <d v="1899-12-30T00:22:09"/>
    <d v="1899-12-30T00:16:35"/>
    <n v="10"/>
    <x v="15"/>
    <x v="5"/>
    <x v="1"/>
    <n v="0"/>
    <n v="0"/>
    <s v="OK"/>
    <s v="Granel"/>
    <x v="0"/>
    <n v="0"/>
    <s v="PUNTOS NORTE"/>
    <s v="A"/>
    <d v="1899-12-30T00:05:34"/>
    <d v="1899-12-30T00:05:34"/>
    <s v="OK"/>
    <m/>
    <m/>
    <d v="1899-12-30T00:00:00"/>
    <d v="1899-12-30T00:22:09"/>
    <n v="6"/>
    <d v="1899-12-30T00:05:34"/>
    <n v="22.150000000007939"/>
    <n v="11"/>
    <s v="Si"/>
  </r>
  <r>
    <s v="CPRR"/>
    <s v=""/>
    <x v="0"/>
    <s v="E8419MKZ"/>
    <m/>
    <d v="2024-12-20T00:00:00"/>
    <m/>
    <s v="3320"/>
    <x v="20"/>
    <s v="PA"/>
    <m/>
    <m/>
    <d v="2024-12-20T00:00:00"/>
    <d v="1899-12-30T11:31:47"/>
    <d v="2024-12-20T00:00:00"/>
    <d v="1899-12-30T19:04:59"/>
    <d v="2024-12-20T00:00:00"/>
    <d v="1899-12-30T11:33:58"/>
    <x v="161"/>
    <s v="FJPEDRO"/>
    <s v="1327140750"/>
    <s v="EXW"/>
    <d v="1899-12-30T15:04:13"/>
    <d v="1899-12-30T07:31:01"/>
    <d v="1899-12-30T07:33:12"/>
    <s v="Ensacado"/>
    <s v="E002"/>
    <x v="1"/>
    <d v="1899-12-30T00:02:11"/>
    <n v="-0.31320601851851004"/>
    <n v="11"/>
    <x v="15"/>
    <x v="5"/>
    <x v="2"/>
    <n v="1"/>
    <n v="0"/>
    <s v="KO"/>
    <s v="Ensacado"/>
    <x v="0"/>
    <n v="1"/>
    <s v="PUNTOS NORTE"/>
    <s v="A"/>
    <d v="1899-12-30T07:33:12"/>
    <d v="1899-12-30T06:35:12"/>
    <s v="KO"/>
    <m/>
    <m/>
    <d v="1899-12-30T00:00:00"/>
    <d v="1899-12-30T00:02:11"/>
    <n v="6"/>
    <d v="1899-12-30T07:33:12"/>
    <n v="2.183333333342361"/>
    <n v="11"/>
    <s v="Si"/>
  </r>
  <r>
    <s v="CPRR"/>
    <s v="2024002270"/>
    <x v="0"/>
    <s v="ER4820BCF"/>
    <s v="E6575LRD"/>
    <d v="2024-12-20T00:00:00"/>
    <m/>
    <s v="55"/>
    <x v="19"/>
    <s v="S2"/>
    <s v="S2"/>
    <m/>
    <d v="2024-12-20T00:00:00"/>
    <d v="1899-12-30T11:48:54"/>
    <d v="2024-12-20T00:00:00"/>
    <d v="1899-12-30T16:42:00"/>
    <d v="2024-12-20T00:00:00"/>
    <d v="1899-12-30T12:14:08"/>
    <x v="167"/>
    <s v="RFCPI"/>
    <s v="1327140753"/>
    <s v="FBO"/>
    <d v="1899-12-30T09:20:58"/>
    <d v="1899-12-30T04:27:52"/>
    <d v="1899-12-30T04:53:06"/>
    <s v="Granel"/>
    <s v="E001"/>
    <x v="2"/>
    <d v="1899-12-30T00:25:14"/>
    <n v="-0.18601851851852003"/>
    <n v="11"/>
    <x v="15"/>
    <x v="5"/>
    <x v="1"/>
    <n v="0"/>
    <n v="0"/>
    <s v="OK"/>
    <s v="Granel"/>
    <x v="0"/>
    <n v="0"/>
    <s v="PUNTOS NORTE"/>
    <s v="A"/>
    <d v="1899-12-30T04:53:06"/>
    <d v="1899-12-30T03:55:06"/>
    <s v="KO"/>
    <m/>
    <m/>
    <d v="1899-12-30T00:00:00"/>
    <d v="1899-12-30T00:25:14"/>
    <n v="6"/>
    <d v="1899-12-30T04:53:06"/>
    <n v="25.233333333321504"/>
    <n v="12"/>
    <s v="Si"/>
  </r>
  <r>
    <s v="CPRR"/>
    <s v="2024002271"/>
    <x v="0"/>
    <s v="ER5435BCD"/>
    <s v="E5117MNH"/>
    <d v="2024-12-20T00:00:00"/>
    <m/>
    <s v="55"/>
    <x v="19"/>
    <s v="S2"/>
    <s v="S2"/>
    <m/>
    <d v="2024-12-20T00:00:00"/>
    <d v="1899-12-30T12:33:49"/>
    <d v="2024-12-20T00:00:00"/>
    <d v="1899-12-30T12:40:05"/>
    <d v="2024-12-20T00:00:00"/>
    <d v="1899-12-30T12:58:48"/>
    <x v="0"/>
    <s v="RFCPI"/>
    <s v="1327140754"/>
    <s v="FBO"/>
    <d v="1899-12-30T00:24:59"/>
    <d v="1899-12-30T00:18:43"/>
    <d v="1899-12-30T00:06:16"/>
    <s v="Granel"/>
    <s v="E001"/>
    <x v="2"/>
    <d v="1899-12-30T00:24:59"/>
    <d v="1899-12-30T00:18:43"/>
    <n v="12"/>
    <x v="15"/>
    <x v="5"/>
    <x v="1"/>
    <n v="0"/>
    <n v="0"/>
    <s v="OK"/>
    <s v="Granel"/>
    <x v="0"/>
    <n v="0"/>
    <s v="PUNTOS NORTE"/>
    <s v="A"/>
    <d v="1899-12-30T00:06:16"/>
    <d v="1899-12-30T00:06:16"/>
    <s v="OK"/>
    <m/>
    <m/>
    <d v="1899-12-30T00:00:00"/>
    <d v="1899-12-30T00:24:59"/>
    <n v="6"/>
    <d v="1899-12-30T00:06:16"/>
    <n v="24.983333333323063"/>
    <n v="12"/>
    <s v="Si"/>
  </r>
  <r>
    <s v="CPRR"/>
    <s v=""/>
    <x v="0"/>
    <s v="EPO4003BD"/>
    <m/>
    <d v="2024-12-20T00:00:00"/>
    <m/>
    <s v="2906"/>
    <x v="21"/>
    <s v="PA"/>
    <m/>
    <m/>
    <d v="2024-12-20T00:00:00"/>
    <d v="1899-12-30T14:35:14"/>
    <d v="2024-12-20T00:00:00"/>
    <d v="1899-12-30T14:36:20"/>
    <d v="2024-12-20T00:00:00"/>
    <d v="1899-12-30T14:36:25"/>
    <x v="150"/>
    <s v="FJPEDRO"/>
    <s v="1327140755"/>
    <s v="EXW"/>
    <d v="1899-12-30T00:01:11"/>
    <d v="1899-12-30T00:00:05"/>
    <d v="1899-12-30T00:01:06"/>
    <s v="Ensacado"/>
    <s v="E002"/>
    <x v="1"/>
    <d v="1899-12-30T00:01:11"/>
    <d v="1899-12-30T00:00:05"/>
    <n v="14"/>
    <x v="15"/>
    <x v="5"/>
    <x v="2"/>
    <n v="1"/>
    <n v="0"/>
    <s v="KO"/>
    <s v="Ensacado"/>
    <x v="0"/>
    <n v="1"/>
    <s v="PUNTOS NORTE"/>
    <s v="A"/>
    <d v="1899-12-30T00:01:06"/>
    <d v="1899-12-30T00:01:06"/>
    <s v="OK"/>
    <m/>
    <m/>
    <d v="1899-12-30T00:00:00"/>
    <d v="1899-12-30T00:01:11"/>
    <n v="6"/>
    <d v="1899-12-30T00:01:06"/>
    <n v="1.183333333334371"/>
    <n v="14"/>
    <s v="Si"/>
  </r>
  <r>
    <s v="CPRR"/>
    <s v=""/>
    <x v="0"/>
    <s v="PSE6012"/>
    <s v="PAS11SF"/>
    <d v="2024-12-20T00:00:00"/>
    <m/>
    <s v="3320"/>
    <x v="20"/>
    <s v="PA"/>
    <m/>
    <m/>
    <d v="2024-12-20T00:00:00"/>
    <d v="1899-12-30T15:13:08"/>
    <d v="2024-12-20T00:00:00"/>
    <d v="1899-12-30T19:01:59"/>
    <d v="2024-12-20T00:00:00"/>
    <d v="1899-12-30T15:13:35"/>
    <x v="151"/>
    <s v="FJPEDRO"/>
    <s v="1327140758"/>
    <s v="EXW"/>
    <d v="1899-12-30T07:37:15"/>
    <d v="1899-12-30T03:48:24"/>
    <d v="1899-12-30T03:48:51"/>
    <s v="Ensacado"/>
    <s v="E002"/>
    <x v="1"/>
    <d v="1899-12-30T00:00:27"/>
    <n v="-0.15861111111111004"/>
    <n v="15"/>
    <x v="15"/>
    <x v="5"/>
    <x v="2"/>
    <n v="1"/>
    <n v="0"/>
    <s v="KO"/>
    <s v="Ensacado"/>
    <x v="0"/>
    <n v="1"/>
    <s v="PUNTOS NORTE"/>
    <s v="A"/>
    <d v="1899-12-30T03:48:51"/>
    <d v="1899-12-30T02:50:51"/>
    <s v="KO"/>
    <m/>
    <m/>
    <d v="1899-12-30T00:00:00"/>
    <d v="1899-12-30T00:00:27"/>
    <n v="6"/>
    <d v="1899-12-30T03:48:51"/>
    <n v="0.45000000000007034"/>
    <n v="15"/>
    <s v="Si"/>
  </r>
  <r>
    <s v="CPRR"/>
    <s v="2024002272"/>
    <x v="0"/>
    <s v="ER8081BBH"/>
    <s v="E8184JKX"/>
    <d v="2024-12-20T00:00:00"/>
    <m/>
    <s v="55"/>
    <x v="19"/>
    <s v="S2"/>
    <s v="S2"/>
    <m/>
    <d v="2024-12-20T00:00:00"/>
    <d v="1899-12-30T12:34:01"/>
    <d v="2024-12-20T00:00:00"/>
    <d v="1899-12-30T15:49:12"/>
    <d v="2024-12-20T00:00:00"/>
    <d v="1899-12-30T16:48:28"/>
    <x v="0"/>
    <s v="RFCPI"/>
    <s v="1327140761"/>
    <s v="FBO"/>
    <d v="1899-12-30T04:14:27"/>
    <d v="1899-12-30T00:59:16"/>
    <d v="1899-12-30T03:15:11"/>
    <s v="Granel"/>
    <s v="E001"/>
    <x v="2"/>
    <d v="1899-12-30T04:14:27"/>
    <d v="1899-12-30T00:59:16"/>
    <n v="12"/>
    <x v="15"/>
    <x v="5"/>
    <x v="1"/>
    <n v="0"/>
    <n v="0"/>
    <s v="OK"/>
    <s v="Granel"/>
    <x v="0"/>
    <n v="0"/>
    <s v="PUNTOS NORTE"/>
    <s v="C"/>
    <d v="1899-12-30T03:15:11"/>
    <d v="1899-12-30T02:17:11"/>
    <s v="OK"/>
    <m/>
    <m/>
    <d v="1899-12-30T00:00:00"/>
    <d v="1899-12-30T04:14:27"/>
    <n v="6"/>
    <d v="1899-12-30T03:15:11"/>
    <n v="254.44999999998734"/>
    <n v="16"/>
    <s v="No"/>
  </r>
  <r>
    <s v="CPRR"/>
    <s v=""/>
    <x v="0"/>
    <s v="ER0028BBV"/>
    <s v="E6042FSC"/>
    <d v="2024-12-23T00:00:00"/>
    <m/>
    <s v="2906"/>
    <x v="21"/>
    <s v="PA"/>
    <m/>
    <m/>
    <d v="2024-12-23T00:00:00"/>
    <d v="1899-12-30T09:23:43"/>
    <d v="2024-12-23T00:00:00"/>
    <d v="1899-12-30T10:22:01"/>
    <d v="2024-12-23T00:00:00"/>
    <d v="1899-12-30T09:24:19"/>
    <x v="149"/>
    <s v="MQUINOY"/>
    <s v="1327140766"/>
    <s v="EXW"/>
    <d v="1899-12-30T01:56:00"/>
    <d v="1899-12-30T00:57:42"/>
    <d v="1899-12-30T00:58:18"/>
    <s v="Ensacado"/>
    <s v="E002"/>
    <x v="1"/>
    <d v="1899-12-30T00:00:36"/>
    <n v="-4.0069444444449986E-2"/>
    <n v="9"/>
    <x v="16"/>
    <x v="0"/>
    <x v="2"/>
    <n v="1"/>
    <n v="0"/>
    <s v="KO"/>
    <s v="Ensacado"/>
    <x v="0"/>
    <n v="1"/>
    <s v="PUNTOS NORTE"/>
    <s v="A"/>
    <d v="1899-12-30T00:58:18"/>
    <d v="1899-12-30T00:00:18"/>
    <s v="KO"/>
    <m/>
    <m/>
    <d v="1899-12-30T00:00:00"/>
    <d v="1899-12-30T00:00:36"/>
    <n v="2"/>
    <d v="1899-12-30T00:58:18"/>
    <n v="0.59999999999042153"/>
    <n v="9"/>
    <s v="Si"/>
  </r>
  <r>
    <s v="CPRR"/>
    <s v=""/>
    <x v="0"/>
    <s v="ER0028BBV"/>
    <s v="E6042FSC"/>
    <d v="2024-12-23T00:00:00"/>
    <m/>
    <s v="2906"/>
    <x v="21"/>
    <s v="PA"/>
    <m/>
    <m/>
    <d v="2024-12-23T00:00:00"/>
    <d v="1899-12-30T11:52:16"/>
    <d v="2024-12-23T00:00:00"/>
    <d v="1899-12-30T19:22:01"/>
    <d v="2024-12-23T00:00:00"/>
    <d v="1899-12-30T11:53:09"/>
    <x v="149"/>
    <s v="MQUINOY"/>
    <s v="1327140771"/>
    <s v="EXW"/>
    <d v="1899-12-30T14:58:37"/>
    <d v="1899-12-30T07:28:52"/>
    <d v="1899-12-30T07:29:45"/>
    <s v="Ensacado"/>
    <s v="E002"/>
    <x v="1"/>
    <d v="1899-12-30T00:00:53"/>
    <n v="-0.31171296296295997"/>
    <n v="11"/>
    <x v="16"/>
    <x v="0"/>
    <x v="2"/>
    <n v="1"/>
    <n v="0"/>
    <s v="KO"/>
    <s v="Ensacado"/>
    <x v="0"/>
    <n v="1"/>
    <s v="PUNTOS NORTE"/>
    <s v="A"/>
    <d v="1899-12-30T07:29:45"/>
    <d v="1899-12-30T06:31:45"/>
    <s v="KO"/>
    <m/>
    <m/>
    <d v="1899-12-30T00:00:00"/>
    <d v="1899-12-30T00:00:53"/>
    <n v="2"/>
    <d v="1899-12-30T07:29:45"/>
    <n v="0.88333333333920017"/>
    <n v="11"/>
    <s v="Si"/>
  </r>
  <r>
    <s v="CPRR"/>
    <s v=""/>
    <x v="0"/>
    <s v="ER0028BBV"/>
    <s v="E6042FSC"/>
    <d v="2024-12-23T00:00:00"/>
    <m/>
    <s v="3320"/>
    <x v="20"/>
    <s v="PA"/>
    <m/>
    <m/>
    <d v="2024-12-23T00:00:00"/>
    <d v="1899-12-30T11:53:50"/>
    <d v="2024-12-23T00:00:00"/>
    <d v="1899-12-30T10:22:01"/>
    <d v="2024-12-23T00:00:00"/>
    <d v="1899-12-30T11:54:30"/>
    <x v="149"/>
    <s v="MQUINOY"/>
    <s v="1327140772"/>
    <s v="EXW"/>
    <d v="1899-12-30T03:04:18"/>
    <d v="1899-12-30T01:32:29"/>
    <d v="1899-12-30T01:31:49"/>
    <s v="Ensacado"/>
    <s v="E002"/>
    <x v="1"/>
    <d v="1899-12-30T00:00:40"/>
    <d v="1899-12-30T01:32:29"/>
    <n v="11"/>
    <x v="16"/>
    <x v="0"/>
    <x v="2"/>
    <n v="1"/>
    <n v="0"/>
    <s v="KO"/>
    <s v="Ensacado"/>
    <x v="0"/>
    <n v="1"/>
    <s v="PUNTOS NORTE"/>
    <s v="A"/>
    <d v="1899-12-30T01:31:49"/>
    <d v="1899-12-30T00:33:49"/>
    <s v="KO"/>
    <m/>
    <m/>
    <d v="1899-12-30T00:00:00"/>
    <d v="1899-12-30T00:00:40"/>
    <n v="2"/>
    <n v="-6.3761574074070015E-2"/>
    <n v="0.66666666667678953"/>
    <n v="11"/>
    <s v="Si"/>
  </r>
  <r>
    <s v="CPRR"/>
    <s v=""/>
    <x v="0"/>
    <s v="E9608BXT"/>
    <m/>
    <d v="2024-12-23T00:00:00"/>
    <m/>
    <s v="2906"/>
    <x v="21"/>
    <s v="PA"/>
    <m/>
    <m/>
    <d v="2024-12-23T00:00:00"/>
    <d v="1899-12-30T12:51:54"/>
    <d v="2024-12-23T00:00:00"/>
    <d v="1899-12-30T12:31:59"/>
    <d v="2024-12-23T00:00:00"/>
    <d v="1899-12-30T12:52:53"/>
    <x v="151"/>
    <s v="MQUINOY"/>
    <s v="1327140775"/>
    <s v="EXW"/>
    <d v="1899-12-30T00:40:49"/>
    <d v="1899-12-30T00:20:54"/>
    <d v="1899-12-30T00:19:55"/>
    <s v="Ensacado"/>
    <s v="E002"/>
    <x v="1"/>
    <d v="1899-12-30T00:00:59"/>
    <d v="1899-12-30T00:20:54"/>
    <n v="12"/>
    <x v="16"/>
    <x v="0"/>
    <x v="2"/>
    <n v="1"/>
    <n v="0"/>
    <s v="KO"/>
    <s v="Ensacado"/>
    <x v="0"/>
    <n v="1"/>
    <s v="PUNTOS NORTE"/>
    <s v="A"/>
    <d v="1899-12-30T00:19:55"/>
    <d v="1899-12-30T00:19:55"/>
    <s v="KO"/>
    <m/>
    <m/>
    <d v="1899-12-30T00:00:00"/>
    <d v="1899-12-30T00:00:59"/>
    <n v="2"/>
    <n v="-1.3831018518519977E-2"/>
    <n v="0.98333333333290085"/>
    <n v="12"/>
    <s v="Si"/>
  </r>
  <r>
    <s v="CPRR"/>
    <s v=""/>
    <x v="0"/>
    <s v="E7130BJK"/>
    <m/>
    <d v="2024-12-23T00:00:00"/>
    <m/>
    <s v="2906"/>
    <x v="21"/>
    <s v="PA"/>
    <m/>
    <m/>
    <d v="2024-12-23T00:00:00"/>
    <d v="1899-12-30T15:06:42"/>
    <d v="2024-12-23T00:00:00"/>
    <d v="1899-12-30T07:04:59"/>
    <d v="2024-12-23T00:00:00"/>
    <d v="1899-12-30T15:07:12"/>
    <x v="154"/>
    <s v="MQUINOY"/>
    <s v="1327140778"/>
    <s v="EXW"/>
    <d v="1899-12-30T16:03:56"/>
    <d v="1899-12-30T08:02:13"/>
    <d v="1899-12-30T08:01:43"/>
    <s v="Ensacado"/>
    <s v="E002"/>
    <x v="1"/>
    <d v="1899-12-30T00:00:30"/>
    <d v="1899-12-30T08:02:13"/>
    <n v="15"/>
    <x v="16"/>
    <x v="0"/>
    <x v="2"/>
    <n v="1"/>
    <n v="0"/>
    <s v="KO"/>
    <s v="Ensacado"/>
    <x v="0"/>
    <n v="1"/>
    <s v="PUNTOS NORTE"/>
    <s v="A"/>
    <d v="1899-12-30T08:01:43"/>
    <d v="1899-12-30T07:03:43"/>
    <s v="KO"/>
    <m/>
    <m/>
    <d v="1899-12-30T00:00:00"/>
    <d v="1899-12-30T00:00:30"/>
    <n v="2"/>
    <n v="-0.33452546296296992"/>
    <n v="0.49999999999688072"/>
    <n v="15"/>
    <s v="Si"/>
  </r>
  <r>
    <s v="CPRR"/>
    <s v="2024002277"/>
    <x v="0"/>
    <s v="ER5435BCD"/>
    <s v="E5117MNH"/>
    <d v="2024-12-23T00:00:00"/>
    <m/>
    <s v="55"/>
    <x v="19"/>
    <s v="S2"/>
    <s v="S2"/>
    <m/>
    <d v="2024-12-23T00:00:00"/>
    <d v="1899-12-30T16:25:28"/>
    <d v="2024-12-23T00:00:00"/>
    <d v="1899-12-30T16:31:00"/>
    <d v="2024-12-23T00:00:00"/>
    <d v="1899-12-30T17:02:00"/>
    <x v="0"/>
    <s v="RFCPI"/>
    <s v="1327140781"/>
    <s v="FBO"/>
    <d v="1899-12-30T00:36:32"/>
    <d v="1899-12-30T00:31:00"/>
    <d v="1899-12-30T00:05:32"/>
    <s v="Granel"/>
    <s v="E001"/>
    <x v="2"/>
    <d v="1899-12-30T00:36:32"/>
    <d v="1899-12-30T00:31:00"/>
    <n v="16"/>
    <x v="16"/>
    <x v="0"/>
    <x v="1"/>
    <n v="0"/>
    <n v="0"/>
    <s v="OK"/>
    <s v="Granel"/>
    <x v="0"/>
    <n v="0"/>
    <s v="PUNTOS NORTE"/>
    <s v="A"/>
    <d v="1899-12-30T00:05:32"/>
    <d v="1899-12-30T00:05:32"/>
    <s v="OK"/>
    <m/>
    <m/>
    <d v="1899-12-30T00:00:00"/>
    <d v="1899-12-30T00:36:32"/>
    <n v="2"/>
    <d v="1899-12-30T00:05:32"/>
    <n v="36.533333333332862"/>
    <n v="17"/>
    <s v="Si"/>
  </r>
  <r>
    <s v="CPRR"/>
    <s v=""/>
    <x v="0"/>
    <s v="E5392DFH"/>
    <m/>
    <d v="2024-12-27T00:00:00"/>
    <m/>
    <s v="3320"/>
    <x v="20"/>
    <s v="PA"/>
    <m/>
    <m/>
    <d v="2024-12-27T00:00:00"/>
    <d v="1899-12-30T11:48:03"/>
    <d v="2024-12-27T00:00:00"/>
    <d v="1899-12-30T11:48:26"/>
    <d v="2024-12-27T00:00:00"/>
    <d v="1899-12-30T11:48:34"/>
    <x v="152"/>
    <s v="FJPEDRO"/>
    <s v="1327140805"/>
    <s v="EXW"/>
    <d v="1899-12-30T00:00:31"/>
    <d v="1899-12-30T00:00:08"/>
    <d v="1899-12-30T00:00:23"/>
    <s v="Ensacado"/>
    <s v="E002"/>
    <x v="1"/>
    <d v="1899-12-30T00:00:31"/>
    <d v="1899-12-30T00:00:08"/>
    <n v="11"/>
    <x v="0"/>
    <x v="0"/>
    <x v="2"/>
    <n v="1"/>
    <n v="0"/>
    <s v="KO"/>
    <s v="Ensacado"/>
    <x v="0"/>
    <n v="1"/>
    <s v="PUNTOS NORTE"/>
    <s v="A"/>
    <d v="1899-12-30T00:00:23"/>
    <d v="1899-12-30T00:00:23"/>
    <s v="OK"/>
    <m/>
    <m/>
    <d v="1899-12-30T00:00:00"/>
    <d v="1899-12-30T00:00:31"/>
    <n v="6"/>
    <d v="1899-12-30T00:00:23"/>
    <n v="0.51666666667204986"/>
    <n v="11"/>
    <s v="Si"/>
  </r>
  <r>
    <s v="CPRR"/>
    <s v=""/>
    <x v="0"/>
    <s v="E5392DFH"/>
    <m/>
    <d v="2024-12-30T00:00:00"/>
    <m/>
    <s v="3320"/>
    <x v="20"/>
    <s v="PA"/>
    <m/>
    <m/>
    <d v="2024-12-30T00:00:00"/>
    <d v="1899-12-30T08:59:38"/>
    <d v="2024-12-30T00:00:00"/>
    <d v="1899-12-30T09:00:26"/>
    <d v="2024-12-30T00:00:00"/>
    <d v="1899-12-30T09:00:36"/>
    <x v="152"/>
    <s v="FJPEDRO"/>
    <s v="1327140825"/>
    <s v="EXW"/>
    <d v="1899-12-30T00:00:58"/>
    <d v="1899-12-30T00:00:10"/>
    <d v="1899-12-30T00:00:48"/>
    <s v="Ensacado"/>
    <s v="E002"/>
    <x v="1"/>
    <d v="1899-12-30T00:00:58"/>
    <d v="1899-12-30T00:00:10"/>
    <n v="8"/>
    <x v="1"/>
    <x v="1"/>
    <x v="2"/>
    <n v="1"/>
    <n v="0"/>
    <s v="KO"/>
    <s v="Ensacado"/>
    <x v="0"/>
    <n v="1"/>
    <s v="PUNTOS NORTE"/>
    <s v="A"/>
    <d v="1899-12-30T00:00:48"/>
    <d v="1899-12-30T00:00:48"/>
    <s v="OK"/>
    <m/>
    <m/>
    <d v="1899-12-30T00:00:00"/>
    <d v="1899-12-30T00:00:58"/>
    <n v="2"/>
    <d v="1899-12-30T00:00:48"/>
    <n v="0.96666666667204026"/>
    <n v="9"/>
    <s v="Si"/>
  </r>
  <r>
    <s v="CPRR"/>
    <s v=""/>
    <x v="0"/>
    <s v="PL205929"/>
    <s v="P76SU05"/>
    <d v="2025-01-03T00:00:00"/>
    <m/>
    <s v="3320"/>
    <x v="20"/>
    <s v="PA"/>
    <m/>
    <m/>
    <d v="2025-01-03T00:00:00"/>
    <d v="1899-12-30T17:25:43"/>
    <d v="2025-01-03T00:00:00"/>
    <d v="1899-12-30T10:01:59"/>
    <d v="2025-01-03T00:00:00"/>
    <d v="1899-12-30T17:26:19"/>
    <x v="151"/>
    <s v="FJPEDRO"/>
    <s v="1327140883"/>
    <s v="EXW"/>
    <d v="1899-12-30T14:48:04"/>
    <d v="1899-12-30T07:24:20"/>
    <d v="1899-12-30T07:23:44"/>
    <s v="Ensacado"/>
    <s v="E002"/>
    <x v="1"/>
    <d v="1899-12-30T00:00:36"/>
    <d v="1899-12-30T07:24:20"/>
    <n v="17"/>
    <x v="4"/>
    <x v="2"/>
    <x v="2"/>
    <n v="1"/>
    <n v="0"/>
    <s v="KO"/>
    <s v="Ensacado"/>
    <x v="1"/>
    <n v="1"/>
    <s v="PUNTOS NORTE"/>
    <s v="A"/>
    <d v="1899-12-30T07:23:44"/>
    <d v="1899-12-30T06:25:44"/>
    <s v="KO"/>
    <m/>
    <m/>
    <d v="1899-12-30T00:00:00"/>
    <d v="1899-12-30T00:00:36"/>
    <n v="6"/>
    <n v="-0.30814814814815"/>
    <n v="0.60000000000488996"/>
    <n v="17"/>
    <s v="Si"/>
  </r>
  <r>
    <s v="CORE"/>
    <s v="2024033873"/>
    <x v="0"/>
    <s v="ER9107BBM"/>
    <s v="E9252MPM"/>
    <d v="2024-12-09T00:00:00"/>
    <s v="CTOR"/>
    <s v="3042"/>
    <x v="23"/>
    <s v="PA"/>
    <n v="14"/>
    <m/>
    <d v="2024-12-09T00:00:00"/>
    <d v="1899-12-30T11:00:27"/>
    <d v="2024-12-09T00:00:00"/>
    <d v="1899-12-30T07:57:05"/>
    <d v="2024-12-09T00:00:00"/>
    <d v="1899-12-30T08:22:51"/>
    <x v="0"/>
    <s v="IVAZQUEZT"/>
    <s v="2108138672"/>
    <s v="EXW"/>
    <d v="1899-12-30T03:29:08"/>
    <d v="1899-12-30T00:25:46"/>
    <d v="1899-12-30T03:03:22"/>
    <s v="Granel"/>
    <s v="E001"/>
    <x v="0"/>
    <d v="1899-12-30T21:22:23"/>
    <d v="1899-12-30T00:25:46"/>
    <n v="11"/>
    <x v="10"/>
    <x v="4"/>
    <x v="1"/>
    <n v="0"/>
    <n v="1"/>
    <s v="KO"/>
    <s v="Granel"/>
    <x v="0"/>
    <n v="1"/>
    <s v="PUNTOS NORTE"/>
    <s v="C"/>
    <d v="1899-12-30T03:03:22"/>
    <d v="1899-12-30T02:05:22"/>
    <s v="OK"/>
    <m/>
    <m/>
    <d v="1899-12-30T00:00:00"/>
    <d v="1899-12-30T21:22:23"/>
    <n v="2"/>
    <n v="-0.12733796296295996"/>
    <n v="1282.3833333333398"/>
    <n v="8"/>
    <s v="No"/>
  </r>
  <r>
    <s v="CORE"/>
    <s v="2024033874"/>
    <x v="0"/>
    <s v="EB28476R"/>
    <s v="E1731LNY"/>
    <d v="2024-12-09T00:00:00"/>
    <s v="CTOR"/>
    <s v="55"/>
    <x v="19"/>
    <s v="PA"/>
    <n v="15"/>
    <m/>
    <d v="2024-12-09T00:00:00"/>
    <d v="1899-12-30T11:46:24"/>
    <d v="2024-12-09T00:00:00"/>
    <d v="1899-12-30T08:00:33"/>
    <d v="2024-12-09T00:00:00"/>
    <d v="1899-12-30T08:30:50"/>
    <x v="0"/>
    <s v="IVAZQUEZT"/>
    <s v="2108138674"/>
    <s v="FBO"/>
    <d v="1899-12-30T04:16:08"/>
    <d v="1899-12-30T00:30:17"/>
    <d v="1899-12-30T03:45:51"/>
    <s v="Granel"/>
    <s v="E001"/>
    <x v="0"/>
    <d v="1899-12-30T20:44:25"/>
    <d v="1899-12-30T00:30:17"/>
    <n v="11"/>
    <x v="10"/>
    <x v="4"/>
    <x v="1"/>
    <n v="0"/>
    <n v="1"/>
    <s v="KO"/>
    <s v="Granel"/>
    <x v="0"/>
    <n v="1"/>
    <s v="PUNTOS NORTE"/>
    <s v="C"/>
    <d v="1899-12-30T03:45:51"/>
    <d v="1899-12-30T02:47:51"/>
    <s v="OK"/>
    <m/>
    <m/>
    <d v="1899-12-30T00:00:00"/>
    <d v="1899-12-30T20:44:25"/>
    <n v="2"/>
    <n v="-0.15684027777778003"/>
    <n v="1244.4166666666597"/>
    <n v="8"/>
    <s v="No"/>
  </r>
  <r>
    <s v="CORE"/>
    <s v="2024033927"/>
    <x v="0"/>
    <s v="ER0358BBJ"/>
    <s v="E2070JJZ"/>
    <d v="2024-12-09T00:00:00"/>
    <s v="CTOR"/>
    <s v="55"/>
    <x v="19"/>
    <s v="PA"/>
    <n v="15"/>
    <m/>
    <d v="2024-12-09T00:00:00"/>
    <d v="1899-12-30T17:10:02"/>
    <d v="2024-12-09T00:00:00"/>
    <d v="1899-12-30T13:17:34"/>
    <d v="2024-12-09T00:00:00"/>
    <d v="1899-12-30T13:39:00"/>
    <x v="0"/>
    <s v="IVAZQUEZT"/>
    <s v="2108138693"/>
    <s v="FBO"/>
    <d v="1899-12-30T04:13:54"/>
    <d v="1899-12-30T00:21:26"/>
    <d v="1899-12-30T03:52:28"/>
    <s v="Granel"/>
    <s v="E001"/>
    <x v="0"/>
    <d v="1899-12-30T20:28:57"/>
    <d v="1899-12-30T00:21:26"/>
    <n v="17"/>
    <x v="10"/>
    <x v="4"/>
    <x v="1"/>
    <n v="0"/>
    <n v="1"/>
    <s v="KO"/>
    <s v="Granel"/>
    <x v="0"/>
    <n v="1"/>
    <s v="PUNTOS NORTE"/>
    <s v="C"/>
    <d v="1899-12-30T03:52:28"/>
    <d v="1899-12-30T02:54:28"/>
    <s v="OK"/>
    <m/>
    <m/>
    <d v="1899-12-30T00:00:00"/>
    <d v="1899-12-30T20:28:57"/>
    <n v="2"/>
    <n v="-0.16143518518518996"/>
    <n v="1228.9499999999939"/>
    <n v="13"/>
    <s v="No"/>
  </r>
  <r>
    <s v="CORE"/>
    <s v="2024033979"/>
    <x v="0"/>
    <s v="EB28476R"/>
    <s v="E1731LNY"/>
    <d v="2024-12-10T00:00:00"/>
    <s v="CTOR"/>
    <s v="3042"/>
    <x v="23"/>
    <s v="PA"/>
    <n v="14"/>
    <m/>
    <d v="2024-12-10T00:00:00"/>
    <d v="1899-12-30T11:27:57"/>
    <d v="2024-12-10T00:00:00"/>
    <d v="1899-12-30T06:44:56"/>
    <d v="2024-12-10T00:00:00"/>
    <d v="1899-12-30T07:51:55"/>
    <x v="0"/>
    <s v="FSANTACREU"/>
    <s v="2108138711"/>
    <s v="FBO"/>
    <d v="1899-12-30T05:50:00"/>
    <d v="1899-12-30T01:06:59"/>
    <d v="1899-12-30T04:43:01"/>
    <s v="Granel"/>
    <s v="E001"/>
    <x v="0"/>
    <d v="1899-12-30T20:23:57"/>
    <d v="1899-12-30T01:06:59"/>
    <n v="11"/>
    <x v="6"/>
    <x v="4"/>
    <x v="1"/>
    <n v="0"/>
    <n v="1"/>
    <s v="KO"/>
    <s v="Granel"/>
    <x v="0"/>
    <n v="1"/>
    <s v="PUNTOS NORTE"/>
    <s v="C"/>
    <d v="1899-12-30T04:43:01"/>
    <d v="1899-12-30T03:45:01"/>
    <s v="OK"/>
    <m/>
    <m/>
    <d v="1899-12-30T00:00:00"/>
    <d v="1899-12-30T20:23:57"/>
    <n v="3"/>
    <n v="-0.19653935185186"/>
    <n v="1223.9499999999971"/>
    <n v="7"/>
    <s v="No"/>
  </r>
  <r>
    <s v="CORE"/>
    <s v="2024033992"/>
    <x v="0"/>
    <s v="ER5554BCF"/>
    <s v="E9055JGZ"/>
    <d v="2024-12-10T00:00:00"/>
    <s v="CTOR"/>
    <s v="2906"/>
    <x v="21"/>
    <s v="PA"/>
    <s v="PA"/>
    <m/>
    <d v="2024-12-10T00:00:00"/>
    <d v="1899-12-30T11:49:05"/>
    <d v="2024-12-10T00:00:00"/>
    <d v="1899-12-30T08:30:20"/>
    <d v="2024-12-10T00:00:00"/>
    <d v="1899-12-30T08:56:19"/>
    <x v="0"/>
    <s v="FSANTACREU"/>
    <s v="2108138718"/>
    <s v="FBO"/>
    <d v="1899-12-30T03:44:44"/>
    <d v="1899-12-30T00:25:59"/>
    <d v="1899-12-30T03:18:45"/>
    <s v="Ensacado"/>
    <s v="E002"/>
    <x v="0"/>
    <d v="1899-12-30T21:07:13"/>
    <d v="1899-12-30T00:25:59"/>
    <n v="11"/>
    <x v="6"/>
    <x v="4"/>
    <x v="2"/>
    <n v="0"/>
    <n v="1"/>
    <s v="KO"/>
    <s v="Ensacado"/>
    <x v="0"/>
    <n v="1"/>
    <s v="PUNTOS NORTE"/>
    <s v="C"/>
    <d v="1899-12-30T03:18:45"/>
    <d v="1899-12-30T02:20:45"/>
    <s v="OK"/>
    <m/>
    <m/>
    <d v="1899-12-30T00:00:00"/>
    <d v="1899-12-30T21:07:13"/>
    <n v="3"/>
    <n v="-0.13802083333332998"/>
    <n v="1267.2166666666692"/>
    <n v="8"/>
    <s v="No"/>
  </r>
  <r>
    <s v="COUR"/>
    <s v="2024034019"/>
    <x v="0"/>
    <s v="ER2524BCB"/>
    <s v="E5316JZJ"/>
    <d v="2024-12-10T00:00:00"/>
    <s v="CTOR"/>
    <s v="3320"/>
    <x v="20"/>
    <s v="PA"/>
    <s v="PA"/>
    <m/>
    <d v="2024-12-10T00:00:00"/>
    <d v="1899-12-30T15:21:08"/>
    <d v="2024-12-10T00:00:00"/>
    <d v="1899-12-30T11:55:50"/>
    <d v="2024-12-10T00:00:00"/>
    <d v="1899-12-30T12:24:35"/>
    <x v="0"/>
    <s v="BVALCARCEL"/>
    <s v="2108138724"/>
    <s v="FBO"/>
    <d v="1899-12-30T03:54:03"/>
    <d v="1899-12-30T00:28:45"/>
    <d v="1899-12-30T03:25:18"/>
    <s v="Ensacado"/>
    <s v="E002"/>
    <x v="0"/>
    <d v="1899-12-30T21:03:26"/>
    <d v="1899-12-30T00:28:45"/>
    <n v="15"/>
    <x v="6"/>
    <x v="4"/>
    <x v="2"/>
    <n v="0"/>
    <n v="1"/>
    <s v="KO"/>
    <s v="Ensacado"/>
    <x v="0"/>
    <n v="1"/>
    <s v="F. OURAL"/>
    <s v="C"/>
    <d v="1899-12-30T03:25:18"/>
    <d v="1899-12-30T02:27:18"/>
    <s v="OK"/>
    <m/>
    <m/>
    <d v="1899-12-30T00:00:00"/>
    <d v="1899-12-30T21:03:26"/>
    <n v="3"/>
    <n v="-0.14256944444445002"/>
    <n v="1263.4333333333284"/>
    <n v="12"/>
    <s v="No"/>
  </r>
  <r>
    <s v="COUR"/>
    <s v="2024034028"/>
    <x v="0"/>
    <s v="ER5425BDF"/>
    <s v="E2365LSJ"/>
    <d v="2024-12-10T00:00:00"/>
    <s v="CTOR"/>
    <s v="2906"/>
    <x v="21"/>
    <s v="PA"/>
    <s v="PA"/>
    <m/>
    <d v="2024-12-10T00:00:00"/>
    <d v="1899-12-30T16:22:31"/>
    <d v="2024-12-10T00:00:00"/>
    <d v="1899-12-30T12:17:49"/>
    <d v="2024-12-10T00:00:00"/>
    <d v="1899-12-30T12:54:10"/>
    <x v="0"/>
    <s v="BVALCARCEL"/>
    <s v="2108138725"/>
    <s v="FBO"/>
    <d v="1899-12-30T04:41:03"/>
    <d v="1899-12-30T00:36:21"/>
    <d v="1899-12-30T04:04:42"/>
    <s v="Ensacado"/>
    <s v="E002"/>
    <x v="0"/>
    <d v="1899-12-30T20:31:38"/>
    <d v="1899-12-30T00:36:21"/>
    <n v="16"/>
    <x v="6"/>
    <x v="4"/>
    <x v="2"/>
    <n v="0"/>
    <n v="1"/>
    <s v="KO"/>
    <s v="Ensacado"/>
    <x v="0"/>
    <n v="1"/>
    <s v="F. OURAL"/>
    <s v="C"/>
    <d v="1899-12-30T04:04:42"/>
    <d v="1899-12-30T03:06:42"/>
    <s v="OK"/>
    <m/>
    <m/>
    <d v="1899-12-30T00:00:00"/>
    <d v="1899-12-30T20:31:38"/>
    <n v="3"/>
    <n v="-0.16993055555555003"/>
    <n v="1231.6333333333332"/>
    <n v="12"/>
    <s v="No"/>
  </r>
  <r>
    <s v="CORE"/>
    <s v="2024034040"/>
    <x v="0"/>
    <s v="ER5877BBL"/>
    <s v="E6997LHG"/>
    <d v="2024-12-10T00:00:00"/>
    <s v="CTOR"/>
    <s v="3042"/>
    <x v="23"/>
    <s v="PA"/>
    <n v="14"/>
    <m/>
    <d v="2024-12-10T00:00:00"/>
    <d v="1899-12-30T17:20:10"/>
    <d v="2024-12-10T00:00:00"/>
    <d v="1899-12-30T13:04:32"/>
    <d v="2024-12-10T00:00:00"/>
    <d v="1899-12-30T13:42:23"/>
    <x v="0"/>
    <s v="FSANTACREU"/>
    <s v="2108138729"/>
    <s v="FBO"/>
    <d v="1899-12-30T04:53:29"/>
    <d v="1899-12-30T00:37:51"/>
    <d v="1899-12-30T04:15:38"/>
    <s v="Granel"/>
    <s v="E001"/>
    <x v="0"/>
    <d v="1899-12-30T20:22:12"/>
    <d v="1899-12-30T00:37:51"/>
    <n v="17"/>
    <x v="6"/>
    <x v="4"/>
    <x v="1"/>
    <n v="0"/>
    <n v="1"/>
    <s v="KO"/>
    <s v="Granel"/>
    <x v="0"/>
    <n v="1"/>
    <s v="PUNTOS NORTE"/>
    <s v="C"/>
    <d v="1899-12-30T04:15:38"/>
    <d v="1899-12-30T03:17:38"/>
    <s v="OK"/>
    <m/>
    <m/>
    <d v="1899-12-30T00:00:00"/>
    <d v="1899-12-30T20:22:12"/>
    <n v="3"/>
    <n v="-0.17752314814815007"/>
    <n v="1222.2000000000082"/>
    <n v="13"/>
    <s v="No"/>
  </r>
  <r>
    <s v="CORE"/>
    <s v="2024034044"/>
    <x v="0"/>
    <s v="ER8442BCC"/>
    <s v="E2737GDG"/>
    <d v="2024-12-10T00:00:00"/>
    <s v="CTOR"/>
    <s v="3042"/>
    <x v="23"/>
    <s v="PA"/>
    <n v="14"/>
    <m/>
    <d v="2024-12-10T00:00:00"/>
    <d v="1899-12-30T18:31:42"/>
    <d v="2024-12-10T00:00:00"/>
    <d v="1899-12-30T13:14:25"/>
    <d v="2024-12-10T00:00:00"/>
    <d v="1899-12-30T14:21:55"/>
    <x v="0"/>
    <s v="FSANTACREU"/>
    <s v="2108138730"/>
    <s v="FBO"/>
    <d v="1899-12-30T06:24:47"/>
    <d v="1899-12-30T01:07:30"/>
    <d v="1899-12-30T05:17:17"/>
    <s v="Granel"/>
    <s v="E001"/>
    <x v="0"/>
    <d v="1899-12-30T19:50:12"/>
    <d v="1899-12-30T01:07:30"/>
    <n v="18"/>
    <x v="6"/>
    <x v="4"/>
    <x v="1"/>
    <n v="0"/>
    <n v="1"/>
    <s v="KO"/>
    <s v="Granel"/>
    <x v="0"/>
    <n v="1"/>
    <s v="PUNTOS NORTE"/>
    <s v="C"/>
    <d v="1899-12-30T05:17:17"/>
    <d v="1899-12-30T04:19:17"/>
    <s v="OK"/>
    <m/>
    <m/>
    <d v="1899-12-30T00:00:00"/>
    <d v="1899-12-30T19:50:12"/>
    <n v="3"/>
    <n v="-0.22033564814814999"/>
    <n v="1190.1999999999971"/>
    <n v="14"/>
    <s v="No"/>
  </r>
  <r>
    <s v="CORE"/>
    <s v="2024034051"/>
    <x v="0"/>
    <s v="ER5554BCF"/>
    <s v="E9055JGZ"/>
    <d v="2024-12-10T00:00:00"/>
    <s v="CTOR"/>
    <s v="2906"/>
    <x v="21"/>
    <s v="PA"/>
    <s v="PA"/>
    <m/>
    <d v="2024-12-10T00:00:00"/>
    <d v="1899-12-30T17:32:22"/>
    <d v="2024-12-10T00:00:00"/>
    <d v="1899-12-30T13:58:58"/>
    <d v="2024-12-10T00:00:00"/>
    <d v="1899-12-30T15:05:22"/>
    <x v="0"/>
    <s v="FSANTACREU"/>
    <s v="2108138733"/>
    <s v="FBO"/>
    <d v="1899-12-30T04:39:48"/>
    <d v="1899-12-30T01:06:24"/>
    <d v="1899-12-30T03:33:24"/>
    <s v="Ensacado"/>
    <s v="E002"/>
    <x v="0"/>
    <d v="1899-12-30T21:32:59"/>
    <d v="1899-12-30T01:06:24"/>
    <n v="17"/>
    <x v="6"/>
    <x v="4"/>
    <x v="2"/>
    <n v="0"/>
    <n v="1"/>
    <s v="KO"/>
    <s v="Ensacado"/>
    <x v="0"/>
    <n v="1"/>
    <s v="PUNTOS NORTE"/>
    <s v="C"/>
    <d v="1899-12-30T03:33:24"/>
    <d v="1899-12-30T02:35:24"/>
    <s v="OK"/>
    <m/>
    <m/>
    <d v="1899-12-30T00:00:00"/>
    <d v="1899-12-30T21:32:59"/>
    <n v="3"/>
    <n v="-0.14819444444445007"/>
    <n v="1292.9833333333236"/>
    <n v="15"/>
    <s v="No"/>
  </r>
  <r>
    <s v="CORE"/>
    <s v="2024034076"/>
    <x v="0"/>
    <s v="EB28476R"/>
    <s v="E1731LNY"/>
    <d v="2024-12-10T00:00:00"/>
    <s v="CTOR"/>
    <s v="55"/>
    <x v="19"/>
    <s v="PA"/>
    <n v="15"/>
    <m/>
    <d v="2024-12-11T00:00:00"/>
    <d v="1899-12-30T09:20:16"/>
    <d v="2024-12-10T00:00:00"/>
    <d v="1899-12-30T16:25:19"/>
    <d v="2024-12-10T00:00:00"/>
    <d v="1899-12-30T16:53:55"/>
    <x v="0"/>
    <s v="FSANTACREU"/>
    <s v="2108138739"/>
    <s v="FBO"/>
    <d v="1899-12-30T00:28:36"/>
    <d v="1899-12-30T00:28:36"/>
    <d v="1899-12-30T00:00:00"/>
    <s v="Granel"/>
    <s v="E001"/>
    <x v="0"/>
    <d v="1899-12-30T07:33:39"/>
    <d v="1899-12-30T00:28:36"/>
    <n v="9"/>
    <x v="6"/>
    <x v="4"/>
    <x v="1"/>
    <n v="0"/>
    <n v="1"/>
    <s v="KO"/>
    <s v="Granel"/>
    <x v="0"/>
    <n v="1"/>
    <s v="PUNTOS NORTE"/>
    <s v="C"/>
    <d v="1899-12-30T00:00:00"/>
    <d v="1899-12-30T00:00:00"/>
    <s v="OK"/>
    <m/>
    <m/>
    <d v="1899-12-30T00:00:00"/>
    <d v="1899-12-30T07:33:39"/>
    <n v="3"/>
    <d v="1899-12-30T07:05:03"/>
    <n v="453.65000000001112"/>
    <n v="16"/>
    <s v="No"/>
  </r>
  <r>
    <s v="CORE"/>
    <s v="2024034087"/>
    <x v="0"/>
    <s v="ER2524BCB"/>
    <s v="E5316JZJ"/>
    <d v="2024-12-10T00:00:00"/>
    <s v="CTOR"/>
    <s v="2906"/>
    <x v="21"/>
    <s v="PA"/>
    <s v="PA"/>
    <m/>
    <d v="2024-12-11T00:00:00"/>
    <d v="1899-12-30T09:18:42"/>
    <d v="2024-12-10T00:00:00"/>
    <d v="1899-12-30T17:30:23"/>
    <d v="2024-12-10T00:00:00"/>
    <d v="1899-12-30T17:48:31"/>
    <x v="0"/>
    <s v="FSANTACREU"/>
    <s v="2108138743"/>
    <s v="FBO"/>
    <d v="1899-12-30T00:18:08"/>
    <d v="1899-12-30T00:18:08"/>
    <d v="1899-12-30T00:00:00"/>
    <s v="Ensacado"/>
    <s v="E002"/>
    <x v="0"/>
    <d v="1899-12-30T08:29:49"/>
    <d v="1899-12-30T00:18:08"/>
    <n v="9"/>
    <x v="6"/>
    <x v="4"/>
    <x v="2"/>
    <n v="0"/>
    <n v="1"/>
    <s v="KO"/>
    <s v="Ensacado"/>
    <x v="0"/>
    <n v="1"/>
    <s v="PUNTOS NORTE"/>
    <s v="C"/>
    <d v="1899-12-30T00:00:00"/>
    <d v="1899-12-30T00:00:00"/>
    <s v="OK"/>
    <m/>
    <m/>
    <d v="1899-12-30T00:00:00"/>
    <d v="1899-12-30T08:29:49"/>
    <n v="3"/>
    <d v="1899-12-30T08:11:41"/>
    <n v="509.81666666666405"/>
    <n v="17"/>
    <s v="No"/>
  </r>
  <r>
    <s v="CORE"/>
    <s v="2024034095"/>
    <x v="0"/>
    <s v="ER0847BDG"/>
    <s v="E0646MPP"/>
    <d v="2024-12-10T00:00:00"/>
    <s v="CTOR"/>
    <s v="2906"/>
    <x v="21"/>
    <s v="PA"/>
    <s v="PA"/>
    <m/>
    <d v="2024-12-11T00:00:00"/>
    <d v="1899-12-30T10:03:07"/>
    <d v="2024-12-10T00:00:00"/>
    <d v="1899-12-30T18:08:01"/>
    <d v="2024-12-10T00:00:00"/>
    <d v="1899-12-30T18:28:35"/>
    <x v="0"/>
    <s v="FSANTACREU"/>
    <s v="2108138745"/>
    <s v="FBO"/>
    <d v="1899-12-30T00:20:34"/>
    <d v="1899-12-30T00:20:34"/>
    <d v="1899-12-30T00:00:00"/>
    <s v="Ensacado"/>
    <s v="E002"/>
    <x v="0"/>
    <d v="1899-12-30T08:25:28"/>
    <d v="1899-12-30T00:20:34"/>
    <n v="10"/>
    <x v="6"/>
    <x v="4"/>
    <x v="2"/>
    <n v="0"/>
    <n v="1"/>
    <s v="KO"/>
    <s v="Ensacado"/>
    <x v="0"/>
    <n v="1"/>
    <s v="PUNTOS NORTE"/>
    <s v="C"/>
    <d v="1899-12-30T00:00:00"/>
    <d v="1899-12-30T00:00:00"/>
    <s v="OK"/>
    <m/>
    <m/>
    <d v="1899-12-30T00:00:00"/>
    <d v="1899-12-30T08:25:28"/>
    <n v="3"/>
    <d v="1899-12-30T08:04:54"/>
    <n v="505.46666666666869"/>
    <n v="18"/>
    <s v="No"/>
  </r>
  <r>
    <s v="CORE"/>
    <s v="2024034123"/>
    <x v="0"/>
    <s v="ER7579BDL"/>
    <s v="E6211LYC"/>
    <d v="2024-12-11T00:00:00"/>
    <s v="CTOR"/>
    <s v="55"/>
    <x v="19"/>
    <s v="PA"/>
    <n v="15"/>
    <m/>
    <d v="2024-12-11T00:00:00"/>
    <d v="1899-12-30T09:29:12"/>
    <d v="2024-12-11T00:00:00"/>
    <d v="1899-12-30T06:00:14"/>
    <d v="2024-12-11T00:00:00"/>
    <d v="1899-12-30T06:23:15"/>
    <x v="0"/>
    <s v="FSANTACREU"/>
    <s v="2108138746"/>
    <s v="FBO"/>
    <d v="1899-12-30T03:51:59"/>
    <d v="1899-12-30T00:23:01"/>
    <d v="1899-12-30T03:28:58"/>
    <s v="Granel"/>
    <s v="E001"/>
    <x v="0"/>
    <d v="1899-12-30T20:54:02"/>
    <d v="1899-12-30T00:23:01"/>
    <n v="9"/>
    <x v="7"/>
    <x v="4"/>
    <x v="1"/>
    <n v="0"/>
    <n v="1"/>
    <s v="KO"/>
    <s v="Granel"/>
    <x v="0"/>
    <n v="1"/>
    <s v="PUNTOS NORTE"/>
    <s v="C"/>
    <d v="1899-12-30T03:28:58"/>
    <d v="1899-12-30T02:30:58"/>
    <s v="OK"/>
    <m/>
    <m/>
    <d v="1899-12-30T00:00:00"/>
    <d v="1899-12-30T20:54:02"/>
    <n v="4"/>
    <n v="-0.14511574074074002"/>
    <n v="1254.0333333333251"/>
    <n v="6"/>
    <s v="No"/>
  </r>
  <r>
    <s v="CORE"/>
    <s v="2024034124"/>
    <x v="0"/>
    <s v="ER9107BBM"/>
    <s v="E9252MPM"/>
    <d v="2024-12-11T00:00:00"/>
    <s v="CTOR"/>
    <s v="55"/>
    <x v="19"/>
    <s v="PA"/>
    <n v="15"/>
    <m/>
    <d v="2024-12-11T00:00:00"/>
    <d v="1899-12-30T10:04:10"/>
    <d v="2024-12-11T00:00:00"/>
    <d v="1899-12-30T06:02:54"/>
    <d v="2024-12-11T00:00:00"/>
    <d v="1899-12-30T06:40:22"/>
    <x v="0"/>
    <s v="FSANTACREU"/>
    <s v="2108138747"/>
    <s v="FBO"/>
    <d v="1899-12-30T04:38:44"/>
    <d v="1899-12-30T00:37:28"/>
    <d v="1899-12-30T04:01:16"/>
    <s v="Granel"/>
    <s v="E001"/>
    <x v="0"/>
    <d v="1899-12-30T20:36:11"/>
    <d v="1899-12-30T00:37:28"/>
    <n v="10"/>
    <x v="7"/>
    <x v="4"/>
    <x v="1"/>
    <n v="0"/>
    <n v="1"/>
    <s v="KO"/>
    <s v="Granel"/>
    <x v="0"/>
    <n v="1"/>
    <s v="PUNTOS NORTE"/>
    <s v="C"/>
    <d v="1899-12-30T04:01:16"/>
    <d v="1899-12-30T03:03:16"/>
    <s v="OK"/>
    <m/>
    <m/>
    <d v="1899-12-30T00:00:00"/>
    <d v="1899-12-30T20:36:11"/>
    <n v="4"/>
    <n v="-0.16754629629630002"/>
    <n v="1236.18333333333"/>
    <n v="6"/>
    <s v="No"/>
  </r>
  <r>
    <s v="CORE"/>
    <s v="2024034143"/>
    <x v="0"/>
    <s v="ER2262BDH"/>
    <s v="E3170MNG"/>
    <d v="2024-12-11T00:00:00"/>
    <s v="CTOR"/>
    <s v="2906"/>
    <x v="21"/>
    <s v="PA"/>
    <s v="PA"/>
    <m/>
    <d v="2024-12-11T00:00:00"/>
    <d v="1899-12-30T11:53:46"/>
    <d v="2024-12-11T00:00:00"/>
    <d v="1899-12-30T08:16:14"/>
    <d v="2024-12-11T00:00:00"/>
    <d v="1899-12-30T09:02:47"/>
    <x v="0"/>
    <s v="FSANTACREU"/>
    <s v="2108138753"/>
    <s v="FBO"/>
    <d v="1899-12-30T04:24:05"/>
    <d v="1899-12-30T00:46:33"/>
    <d v="1899-12-30T03:37:32"/>
    <s v="Ensacado"/>
    <s v="E002"/>
    <x v="0"/>
    <d v="1899-12-30T21:09:00"/>
    <d v="1899-12-30T00:46:33"/>
    <n v="11"/>
    <x v="7"/>
    <x v="4"/>
    <x v="2"/>
    <n v="0"/>
    <n v="1"/>
    <s v="KO"/>
    <s v="Ensacado"/>
    <x v="0"/>
    <n v="1"/>
    <s v="PUNTOS NORTE"/>
    <s v="C"/>
    <d v="1899-12-30T03:37:32"/>
    <d v="1899-12-30T02:39:32"/>
    <s v="OK"/>
    <m/>
    <m/>
    <d v="1899-12-30T00:00:00"/>
    <d v="1899-12-30T21:09:00"/>
    <n v="4"/>
    <n v="-0.15106481481482004"/>
    <n v="1268.9999999999941"/>
    <n v="9"/>
    <s v="No"/>
  </r>
  <r>
    <s v="CORE"/>
    <s v="2024034148"/>
    <x v="0"/>
    <s v="ER5554BCF"/>
    <s v="E9055JGZ"/>
    <d v="2024-12-11T00:00:00"/>
    <s v="CTOR"/>
    <s v="2906"/>
    <x v="21"/>
    <s v="PA"/>
    <s v="PA"/>
    <m/>
    <d v="2024-12-11T00:00:00"/>
    <d v="1899-12-30T11:54:45"/>
    <d v="2024-12-11T00:00:00"/>
    <d v="1899-12-30T08:48:08"/>
    <d v="2024-12-11T00:00:00"/>
    <d v="1899-12-30T09:16:30"/>
    <x v="0"/>
    <s v="FSANTACREU"/>
    <s v="2108138754"/>
    <s v="FBO"/>
    <d v="1899-12-30T03:34:59"/>
    <d v="1899-12-30T00:28:22"/>
    <d v="1899-12-30T03:06:37"/>
    <s v="Ensacado"/>
    <s v="E002"/>
    <x v="0"/>
    <d v="1899-12-30T21:21:44"/>
    <d v="1899-12-30T00:28:22"/>
    <n v="11"/>
    <x v="7"/>
    <x v="4"/>
    <x v="2"/>
    <n v="0"/>
    <n v="1"/>
    <s v="KO"/>
    <s v="Ensacado"/>
    <x v="0"/>
    <n v="1"/>
    <s v="PUNTOS NORTE"/>
    <s v="C"/>
    <d v="1899-12-30T03:06:37"/>
    <d v="1899-12-30T02:08:37"/>
    <s v="OK"/>
    <m/>
    <m/>
    <d v="1899-12-30T00:00:00"/>
    <d v="1899-12-30T21:21:44"/>
    <n v="4"/>
    <n v="-0.12959490740740998"/>
    <n v="1281.7333333333236"/>
    <n v="9"/>
    <s v="No"/>
  </r>
  <r>
    <s v="CORE"/>
    <s v="2024034145"/>
    <x v="0"/>
    <s v="ER3446BDF"/>
    <s v="E1800MVR"/>
    <d v="2024-12-11T00:00:00"/>
    <s v="CTOR"/>
    <s v="2906"/>
    <x v="21"/>
    <s v="PA"/>
    <s v="PA"/>
    <m/>
    <d v="2024-12-11T00:00:00"/>
    <d v="1899-12-30T11:55:22"/>
    <d v="2024-12-11T00:00:00"/>
    <d v="1899-12-30T08:49:17"/>
    <d v="2024-12-11T00:00:00"/>
    <d v="1899-12-30T09:42:48"/>
    <x v="0"/>
    <s v="FSANTACREU"/>
    <s v="2108138755"/>
    <s v="FBO"/>
    <d v="1899-12-30T03:59:36"/>
    <d v="1899-12-30T00:53:31"/>
    <d v="1899-12-30T03:06:05"/>
    <s v="Ensacado"/>
    <s v="E002"/>
    <x v="0"/>
    <d v="1899-12-30T21:47:25"/>
    <d v="1899-12-30T00:53:31"/>
    <n v="11"/>
    <x v="7"/>
    <x v="4"/>
    <x v="2"/>
    <n v="0"/>
    <n v="1"/>
    <s v="KO"/>
    <s v="Ensacado"/>
    <x v="0"/>
    <n v="1"/>
    <s v="PUNTOS NORTE"/>
    <s v="C"/>
    <d v="1899-12-30T03:06:05"/>
    <d v="1899-12-30T02:08:05"/>
    <s v="OK"/>
    <m/>
    <m/>
    <d v="1899-12-30T00:00:00"/>
    <d v="1899-12-30T21:47:25"/>
    <n v="4"/>
    <n v="-0.12922453703703995"/>
    <n v="1307.4166666666597"/>
    <n v="9"/>
    <s v="No"/>
  </r>
  <r>
    <s v="COUR"/>
    <s v="2024034157"/>
    <x v="0"/>
    <s v="ER8962BBW"/>
    <s v="E5272CRR"/>
    <d v="2024-12-11T00:00:00"/>
    <s v="CTOR"/>
    <s v="3320"/>
    <x v="20"/>
    <s v="PA"/>
    <s v="PA"/>
    <m/>
    <d v="2024-12-11T00:00:00"/>
    <d v="1899-12-30T12:45:30"/>
    <d v="2024-12-11T00:00:00"/>
    <d v="1899-12-30T10:03:38"/>
    <d v="2024-12-11T00:00:00"/>
    <d v="1899-12-30T10:31:03"/>
    <x v="0"/>
    <s v="BVALCARCEL"/>
    <s v="2108138760"/>
    <s v="FBO"/>
    <d v="1899-12-30T03:09:17"/>
    <d v="1899-12-30T00:27:25"/>
    <d v="1899-12-30T02:41:52"/>
    <s v="Ensacado"/>
    <s v="E002"/>
    <x v="0"/>
    <d v="1899-12-30T21:45:32"/>
    <d v="1899-12-30T00:27:25"/>
    <n v="12"/>
    <x v="7"/>
    <x v="4"/>
    <x v="2"/>
    <n v="0"/>
    <n v="1"/>
    <s v="KO"/>
    <s v="Ensacado"/>
    <x v="0"/>
    <n v="1"/>
    <s v="F. OURAL"/>
    <s v="C"/>
    <d v="1899-12-30T02:41:52"/>
    <d v="1899-12-30T01:43:52"/>
    <s v="OK"/>
    <m/>
    <m/>
    <d v="1899-12-30T00:00:00"/>
    <d v="1899-12-30T21:45:32"/>
    <n v="4"/>
    <n v="-0.11240740740740995"/>
    <n v="1305.5333333333413"/>
    <n v="10"/>
    <s v="No"/>
  </r>
  <r>
    <s v="COUR"/>
    <s v="2024034160"/>
    <x v="0"/>
    <s v="ER8009BDH"/>
    <s v="E5626MDG"/>
    <d v="2024-12-11T00:00:00"/>
    <s v="CTOR"/>
    <s v="3320"/>
    <x v="20"/>
    <s v="PA"/>
    <s v="PA"/>
    <m/>
    <d v="2024-12-11T00:00:00"/>
    <d v="1899-12-30T13:01:09"/>
    <d v="2024-12-11T00:00:00"/>
    <d v="1899-12-30T10:12:51"/>
    <d v="2024-12-11T00:00:00"/>
    <d v="1899-12-30T10:54:32"/>
    <x v="0"/>
    <s v="BVALCARCEL"/>
    <s v="2108138761"/>
    <s v="FBO"/>
    <d v="1899-12-30T03:29:59"/>
    <d v="1899-12-30T00:41:41"/>
    <d v="1899-12-30T02:48:18"/>
    <s v="Ensacado"/>
    <s v="E002"/>
    <x v="0"/>
    <d v="1899-12-30T21:53:22"/>
    <d v="1899-12-30T00:41:41"/>
    <n v="13"/>
    <x v="7"/>
    <x v="4"/>
    <x v="2"/>
    <n v="0"/>
    <n v="1"/>
    <s v="KO"/>
    <s v="Ensacado"/>
    <x v="0"/>
    <n v="1"/>
    <s v="F. OURAL"/>
    <s v="C"/>
    <d v="1899-12-30T02:48:18"/>
    <d v="1899-12-30T01:50:18"/>
    <s v="OK"/>
    <m/>
    <m/>
    <d v="1899-12-30T00:00:00"/>
    <d v="1899-12-30T21:53:22"/>
    <n v="4"/>
    <n v="-0.11687499999999995"/>
    <n v="1313.3666666666677"/>
    <n v="10"/>
    <s v="No"/>
  </r>
  <r>
    <s v="CORE"/>
    <s v="2024034163"/>
    <x v="0"/>
    <s v="ER2524BCB"/>
    <s v="E5316JZJ"/>
    <d v="2024-12-11T00:00:00"/>
    <s v="CTOR"/>
    <s v="2906"/>
    <x v="21"/>
    <s v="PA"/>
    <s v="PA"/>
    <m/>
    <d v="2024-12-11T00:00:00"/>
    <d v="1899-12-30T15:28:44"/>
    <d v="2024-12-11T00:00:00"/>
    <d v="1899-12-30T10:38:02"/>
    <d v="2024-12-11T00:00:00"/>
    <d v="1899-12-30T11:41:32"/>
    <x v="0"/>
    <s v="FSANTACREU"/>
    <s v="2108138763"/>
    <s v="FBO"/>
    <d v="1899-12-30T05:54:12"/>
    <d v="1899-12-30T01:03:30"/>
    <d v="1899-12-30T04:50:42"/>
    <s v="Ensacado"/>
    <s v="E002"/>
    <x v="0"/>
    <d v="1899-12-30T20:12:47"/>
    <d v="1899-12-30T01:03:30"/>
    <n v="15"/>
    <x v="7"/>
    <x v="4"/>
    <x v="2"/>
    <n v="0"/>
    <n v="1"/>
    <s v="KO"/>
    <s v="Ensacado"/>
    <x v="0"/>
    <n v="1"/>
    <s v="PUNTOS NORTE"/>
    <s v="C"/>
    <d v="1899-12-30T04:50:42"/>
    <d v="1899-12-30T03:52:42"/>
    <s v="OK"/>
    <m/>
    <m/>
    <d v="1899-12-30T00:00:00"/>
    <d v="1899-12-30T20:12:47"/>
    <n v="4"/>
    <n v="-0.20187499999999997"/>
    <n v="1212.7833333333444"/>
    <n v="11"/>
    <s v="No"/>
  </r>
  <r>
    <s v="CORE"/>
    <s v="2024034171"/>
    <x v="0"/>
    <s v="EB28476R"/>
    <s v="E1731LNY"/>
    <d v="2024-12-11T00:00:00"/>
    <s v="CTOR"/>
    <s v="3042"/>
    <x v="23"/>
    <s v="PA"/>
    <n v="14"/>
    <m/>
    <d v="2024-12-11T00:00:00"/>
    <d v="1899-12-30T15:33:31"/>
    <d v="2024-12-11T00:00:00"/>
    <d v="1899-12-30T11:07:10"/>
    <d v="2024-12-11T00:00:00"/>
    <d v="1899-12-30T11:49:40"/>
    <x v="0"/>
    <s v="FSANTACREU"/>
    <s v="2108138764"/>
    <s v="FBO"/>
    <d v="1899-12-30T05:08:51"/>
    <d v="1899-12-30T00:42:30"/>
    <d v="1899-12-30T04:26:21"/>
    <s v="Granel"/>
    <s v="E001"/>
    <x v="0"/>
    <d v="1899-12-30T20:16:08"/>
    <d v="1899-12-30T00:42:30"/>
    <n v="15"/>
    <x v="7"/>
    <x v="4"/>
    <x v="1"/>
    <n v="0"/>
    <n v="1"/>
    <s v="KO"/>
    <s v="Granel"/>
    <x v="0"/>
    <n v="1"/>
    <s v="PUNTOS NORTE"/>
    <s v="C"/>
    <d v="1899-12-30T04:26:21"/>
    <d v="1899-12-30T03:28:21"/>
    <s v="OK"/>
    <m/>
    <m/>
    <d v="1899-12-30T00:00:00"/>
    <d v="1899-12-30T20:16:08"/>
    <n v="4"/>
    <n v="-0.18496527777777"/>
    <n v="1216.1333333333314"/>
    <n v="11"/>
    <s v="No"/>
  </r>
  <r>
    <s v="CORE"/>
    <s v="2024034191"/>
    <x v="0"/>
    <s v="ER0847BDG"/>
    <s v="E0646MPP"/>
    <d v="2024-12-11T00:00:00"/>
    <s v="CTOR"/>
    <s v="2906"/>
    <x v="21"/>
    <s v="PA"/>
    <s v="PA"/>
    <m/>
    <d v="2024-12-11T00:00:00"/>
    <d v="1899-12-30T15:29:39"/>
    <d v="2024-12-11T00:00:00"/>
    <d v="1899-12-30T12:23:15"/>
    <d v="2024-12-11T00:00:00"/>
    <d v="1899-12-30T13:12:10"/>
    <x v="0"/>
    <s v="FSANTACREU"/>
    <s v="2108138768"/>
    <s v="FBO"/>
    <d v="1899-12-30T03:55:19"/>
    <d v="1899-12-30T00:48:55"/>
    <d v="1899-12-30T03:06:24"/>
    <s v="Ensacado"/>
    <s v="E002"/>
    <x v="0"/>
    <d v="1899-12-30T21:42:30"/>
    <d v="1899-12-30T00:48:55"/>
    <n v="15"/>
    <x v="7"/>
    <x v="4"/>
    <x v="2"/>
    <n v="0"/>
    <n v="1"/>
    <s v="KO"/>
    <s v="Ensacado"/>
    <x v="0"/>
    <n v="1"/>
    <s v="PUNTOS NORTE"/>
    <s v="C"/>
    <d v="1899-12-30T03:06:24"/>
    <d v="1899-12-30T02:08:24"/>
    <s v="OK"/>
    <m/>
    <m/>
    <d v="1899-12-30T00:00:00"/>
    <d v="1899-12-30T21:42:30"/>
    <n v="4"/>
    <n v="-0.12944444444445002"/>
    <n v="1302.4999999999955"/>
    <n v="13"/>
    <s v="No"/>
  </r>
  <r>
    <s v="CORE"/>
    <s v="2024034207"/>
    <x v="0"/>
    <s v="ER2262BDH"/>
    <s v="E3170MNG"/>
    <d v="2024-12-11T00:00:00"/>
    <s v="CTOR"/>
    <s v="2906"/>
    <x v="21"/>
    <s v="PA"/>
    <s v="PA"/>
    <m/>
    <d v="2024-12-11T00:00:00"/>
    <d v="1899-12-30T18:38:16"/>
    <d v="2024-12-11T00:00:00"/>
    <d v="1899-12-30T13:20:51"/>
    <d v="2024-12-11T00:00:00"/>
    <d v="1899-12-30T14:12:14"/>
    <x v="0"/>
    <s v="FSANTACREU"/>
    <s v="2108138771"/>
    <s v="FBO"/>
    <d v="1899-12-30T06:08:48"/>
    <d v="1899-12-30T00:51:23"/>
    <d v="1899-12-30T05:17:25"/>
    <s v="Ensacado"/>
    <s v="E002"/>
    <x v="0"/>
    <d v="1899-12-30T19:33:57"/>
    <d v="1899-12-30T00:51:23"/>
    <n v="18"/>
    <x v="7"/>
    <x v="4"/>
    <x v="2"/>
    <n v="0"/>
    <n v="1"/>
    <s v="KO"/>
    <s v="Ensacado"/>
    <x v="0"/>
    <n v="1"/>
    <s v="PUNTOS NORTE"/>
    <s v="C"/>
    <d v="1899-12-30T05:17:25"/>
    <d v="1899-12-30T04:19:25"/>
    <s v="OK"/>
    <m/>
    <m/>
    <d v="1899-12-30T00:00:00"/>
    <d v="1899-12-30T19:33:57"/>
    <n v="4"/>
    <n v="-0.22042824074073997"/>
    <n v="1173.9500000000005"/>
    <n v="14"/>
    <s v="No"/>
  </r>
  <r>
    <s v="CORE"/>
    <s v="2024034198"/>
    <x v="0"/>
    <s v="ER7977BCH"/>
    <s v="E1832JSR"/>
    <d v="2024-12-11T00:00:00"/>
    <s v="CTOR"/>
    <s v="55"/>
    <x v="19"/>
    <s v="PA"/>
    <n v="15"/>
    <m/>
    <d v="2024-12-11T00:00:00"/>
    <d v="1899-12-30T19:04:32"/>
    <d v="2024-12-11T00:00:00"/>
    <d v="1899-12-30T12:53:31"/>
    <d v="2024-12-11T00:00:00"/>
    <d v="1899-12-30T14:18:28"/>
    <x v="0"/>
    <s v="FSANTACREU"/>
    <s v="2108138772"/>
    <s v="FBO"/>
    <d v="1899-12-30T07:35:58"/>
    <d v="1899-12-30T01:24:57"/>
    <d v="1899-12-30T06:11:01"/>
    <s v="Granel"/>
    <s v="E001"/>
    <x v="0"/>
    <d v="1899-12-30T19:13:55"/>
    <d v="1899-12-30T01:24:57"/>
    <n v="19"/>
    <x v="7"/>
    <x v="4"/>
    <x v="1"/>
    <n v="0"/>
    <n v="1"/>
    <s v="KO"/>
    <s v="Granel"/>
    <x v="0"/>
    <n v="1"/>
    <s v="PUNTOS NORTE"/>
    <s v="C"/>
    <d v="1899-12-30T06:11:01"/>
    <d v="1899-12-30T05:13:01"/>
    <s v="OK"/>
    <m/>
    <m/>
    <d v="1899-12-30T00:00:00"/>
    <d v="1899-12-30T19:13:55"/>
    <n v="4"/>
    <n v="-0.25765046296296001"/>
    <n v="1153.9166666666772"/>
    <n v="14"/>
    <s v="No"/>
  </r>
  <r>
    <s v="CORE"/>
    <s v="2024034201"/>
    <x v="0"/>
    <s v="ER4157BCC"/>
    <s v="E4426HTW"/>
    <d v="2024-12-11T00:00:00"/>
    <s v="CTOR"/>
    <s v="55"/>
    <x v="19"/>
    <s v="PA"/>
    <n v="15"/>
    <m/>
    <d v="2024-12-11T00:00:00"/>
    <d v="1899-12-30T19:05:47"/>
    <d v="2024-12-11T00:00:00"/>
    <d v="1899-12-30T13:03:23"/>
    <d v="2024-12-11T00:00:00"/>
    <d v="1899-12-30T15:02:27"/>
    <x v="0"/>
    <s v="FSANTACREU"/>
    <s v="2108138775"/>
    <s v="FBO"/>
    <d v="1899-12-30T08:01:28"/>
    <d v="1899-12-30T01:59:04"/>
    <d v="1899-12-30T06:02:24"/>
    <s v="Granel"/>
    <s v="E001"/>
    <x v="0"/>
    <d v="1899-12-30T19:56:39"/>
    <d v="1899-12-30T01:59:04"/>
    <n v="19"/>
    <x v="7"/>
    <x v="4"/>
    <x v="1"/>
    <n v="0"/>
    <n v="1"/>
    <s v="KO"/>
    <s v="Granel"/>
    <x v="0"/>
    <n v="1"/>
    <s v="PUNTOS NORTE"/>
    <s v="C"/>
    <d v="1899-12-30T06:02:24"/>
    <d v="1899-12-30T05:04:24"/>
    <s v="OK"/>
    <m/>
    <m/>
    <d v="1899-12-30T00:00:00"/>
    <d v="1899-12-30T19:56:39"/>
    <n v="4"/>
    <n v="-0.25166666666667004"/>
    <n v="1196.6500000000021"/>
    <n v="15"/>
    <s v="No"/>
  </r>
  <r>
    <s v="CORE"/>
    <s v="2024034220"/>
    <x v="0"/>
    <s v="ER8331BCD"/>
    <s v="E0998LSS"/>
    <d v="2024-12-11T00:00:00"/>
    <s v="CTOR"/>
    <s v="3042"/>
    <x v="23"/>
    <s v="PA"/>
    <n v="14"/>
    <m/>
    <d v="2024-12-11T00:00:00"/>
    <d v="1899-12-30T19:08:03"/>
    <d v="2024-12-11T00:00:00"/>
    <d v="1899-12-30T14:59:39"/>
    <d v="2024-12-11T00:00:00"/>
    <d v="1899-12-30T15:21:42"/>
    <x v="0"/>
    <s v="FSANTACREU"/>
    <s v="2108138777"/>
    <s v="FBO"/>
    <d v="1899-12-30T04:30:27"/>
    <d v="1899-12-30T00:22:03"/>
    <d v="1899-12-30T04:08:24"/>
    <s v="Granel"/>
    <s v="E001"/>
    <x v="0"/>
    <d v="1899-12-30T20:13:38"/>
    <d v="1899-12-30T00:22:03"/>
    <n v="19"/>
    <x v="7"/>
    <x v="4"/>
    <x v="1"/>
    <n v="0"/>
    <n v="1"/>
    <s v="KO"/>
    <s v="Granel"/>
    <x v="0"/>
    <n v="1"/>
    <s v="PUNTOS NORTE"/>
    <s v="C"/>
    <d v="1899-12-30T04:08:24"/>
    <d v="1899-12-30T03:10:24"/>
    <s v="OK"/>
    <m/>
    <m/>
    <d v="1899-12-30T00:00:00"/>
    <d v="1899-12-30T20:13:38"/>
    <n v="4"/>
    <n v="-0.17249999999999999"/>
    <n v="1213.6333333333332"/>
    <n v="15"/>
    <s v="No"/>
  </r>
  <r>
    <s v="CORE"/>
    <s v="2024034237"/>
    <x v="0"/>
    <s v="ER5554BCF"/>
    <s v="E9055JGZ"/>
    <d v="2024-12-11T00:00:00"/>
    <s v="CTOR"/>
    <s v="2906"/>
    <x v="21"/>
    <s v="PA"/>
    <s v="PA"/>
    <m/>
    <d v="2024-12-12T00:00:00"/>
    <d v="1899-12-30T12:18:29"/>
    <d v="2024-12-11T00:00:00"/>
    <d v="1899-12-30T15:53:04"/>
    <d v="2024-12-11T00:00:00"/>
    <d v="1899-12-30T16:41:25"/>
    <x v="0"/>
    <s v="IVAZQUEZT"/>
    <s v="2108138784"/>
    <s v="FBO"/>
    <d v="1899-12-30T00:48:21"/>
    <d v="1899-12-30T00:48:21"/>
    <d v="1899-12-30T00:00:00"/>
    <s v="Ensacado"/>
    <s v="E002"/>
    <x v="0"/>
    <d v="1899-12-30T04:22:56"/>
    <d v="1899-12-30T00:48:21"/>
    <n v="12"/>
    <x v="7"/>
    <x v="4"/>
    <x v="2"/>
    <n v="0"/>
    <n v="0"/>
    <s v="OK"/>
    <s v="Ensacado"/>
    <x v="0"/>
    <n v="0"/>
    <s v="PUNTOS NORTE"/>
    <s v="C"/>
    <d v="1899-12-30T00:00:00"/>
    <d v="1899-12-30T00:00:00"/>
    <s v="OK"/>
    <m/>
    <m/>
    <d v="1899-12-30T00:00:00"/>
    <d v="1899-12-30T04:22:56"/>
    <n v="4"/>
    <d v="1899-12-30T03:34:35"/>
    <n v="262.93333333332953"/>
    <n v="16"/>
    <s v="No"/>
  </r>
  <r>
    <s v="CORE"/>
    <s v="2024034254"/>
    <x v="0"/>
    <s v="ER2524BCB"/>
    <s v="E5316JZJ"/>
    <d v="2024-12-11T00:00:00"/>
    <s v="CTOR"/>
    <s v="2906"/>
    <x v="21"/>
    <s v="PA"/>
    <s v="PA"/>
    <m/>
    <d v="2024-12-12T00:00:00"/>
    <d v="1899-12-30T09:35:12"/>
    <d v="2024-12-11T00:00:00"/>
    <d v="1899-12-30T16:56:32"/>
    <d v="2024-12-11T00:00:00"/>
    <d v="1899-12-30T17:16:11"/>
    <x v="0"/>
    <s v="IVAZQUEZT"/>
    <s v="2108138787"/>
    <s v="FBO"/>
    <d v="1899-12-30T00:19:39"/>
    <d v="1899-12-30T00:19:39"/>
    <d v="1899-12-30T00:00:00"/>
    <s v="Ensacado"/>
    <s v="E002"/>
    <x v="0"/>
    <d v="1899-12-30T07:40:59"/>
    <d v="1899-12-30T00:19:39"/>
    <n v="9"/>
    <x v="7"/>
    <x v="4"/>
    <x v="2"/>
    <n v="0"/>
    <n v="1"/>
    <s v="KO"/>
    <s v="Ensacado"/>
    <x v="0"/>
    <n v="1"/>
    <s v="PUNTOS NORTE"/>
    <s v="C"/>
    <d v="1899-12-30T00:00:00"/>
    <d v="1899-12-30T00:00:00"/>
    <s v="OK"/>
    <m/>
    <m/>
    <d v="1899-12-30T00:00:00"/>
    <d v="1899-12-30T07:40:59"/>
    <n v="4"/>
    <d v="1899-12-30T07:21:20"/>
    <n v="460.98333333334074"/>
    <n v="17"/>
    <s v="No"/>
  </r>
  <r>
    <s v="CORE"/>
    <s v=""/>
    <x v="0"/>
    <s v="ER0847BDG"/>
    <s v="E0646MPP"/>
    <d v="2024-12-11T00:00:00"/>
    <s v="CTOR"/>
    <s v="2906"/>
    <x v="21"/>
    <s v="PA"/>
    <m/>
    <m/>
    <d v="2024-12-11T00:00:00"/>
    <d v="1899-12-30T17:52:37"/>
    <d v="2024-12-11T00:00:00"/>
    <d v="1899-12-30T17:52:49"/>
    <d v="2024-12-11T00:00:00"/>
    <d v="1899-12-30T17:53:14"/>
    <x v="168"/>
    <s v="CDESA"/>
    <s v="2108138789"/>
    <s v="FBO"/>
    <d v="1899-12-30T00:00:37"/>
    <d v="1899-12-30T00:00:25"/>
    <d v="1899-12-30T00:00:12"/>
    <s v="Ensacado"/>
    <s v="E002"/>
    <x v="0"/>
    <d v="1899-12-30T00:00:37"/>
    <d v="1899-12-30T00:00:25"/>
    <n v="17"/>
    <x v="7"/>
    <x v="4"/>
    <x v="2"/>
    <n v="1"/>
    <n v="0"/>
    <s v="KO"/>
    <s v="Ensacado"/>
    <x v="0"/>
    <n v="1"/>
    <s v="PUNTOS NORTE"/>
    <s v="A"/>
    <d v="1899-12-30T00:00:12"/>
    <d v="1899-12-30T00:00:12"/>
    <s v="OK"/>
    <m/>
    <m/>
    <d v="1899-12-30T00:00:00"/>
    <d v="1899-12-30T00:00:37"/>
    <n v="4"/>
    <d v="1899-12-30T00:00:12"/>
    <n v="0.61666666666559067"/>
    <n v="17"/>
    <s v="Si"/>
  </r>
  <r>
    <s v="CORE"/>
    <s v="2024034274"/>
    <x v="0"/>
    <s v="ER7579BDL"/>
    <s v="E6211LYC"/>
    <d v="2024-12-12T00:00:00"/>
    <s v="CTOR"/>
    <s v="3042"/>
    <x v="23"/>
    <s v="PA"/>
    <n v="14"/>
    <m/>
    <d v="2024-12-12T00:00:00"/>
    <d v="1899-12-30T10:15:50"/>
    <d v="2024-12-12T00:00:00"/>
    <d v="1899-12-30T05:51:23"/>
    <d v="2024-12-12T00:00:00"/>
    <d v="1899-12-30T06:12:17"/>
    <x v="0"/>
    <s v="IVAZQUEZT"/>
    <s v="2108138792"/>
    <s v="FBO"/>
    <d v="1899-12-30T04:45:21"/>
    <d v="1899-12-30T00:20:54"/>
    <d v="1899-12-30T04:24:27"/>
    <s v="Granel"/>
    <s v="E001"/>
    <x v="0"/>
    <d v="1899-12-30T19:56:26"/>
    <d v="1899-12-30T00:20:54"/>
    <n v="10"/>
    <x v="8"/>
    <x v="4"/>
    <x v="1"/>
    <n v="0"/>
    <n v="1"/>
    <s v="KO"/>
    <s v="Granel"/>
    <x v="0"/>
    <n v="1"/>
    <s v="PUNTOS NORTE"/>
    <s v="C"/>
    <d v="1899-12-30T04:24:27"/>
    <d v="1899-12-30T03:26:27"/>
    <s v="OK"/>
    <m/>
    <m/>
    <d v="1899-12-30T00:00:00"/>
    <d v="1899-12-30T19:56:26"/>
    <n v="5"/>
    <n v="-0.18364583333333998"/>
    <n v="1196.4333333333252"/>
    <n v="6"/>
    <s v="No"/>
  </r>
  <r>
    <s v="CORE"/>
    <s v="2024034275"/>
    <x v="0"/>
    <s v="ER9107BBM"/>
    <s v="E9252MPM"/>
    <d v="2024-12-12T00:00:00"/>
    <s v="CTOR"/>
    <s v="55"/>
    <x v="19"/>
    <s v="PA"/>
    <n v="15"/>
    <m/>
    <d v="2024-12-12T00:00:00"/>
    <d v="1899-12-30T10:16:15"/>
    <d v="2024-12-12T00:00:00"/>
    <d v="1899-12-30T05:58:20"/>
    <d v="2024-12-12T00:00:00"/>
    <d v="1899-12-30T06:16:43"/>
    <x v="0"/>
    <s v="IVAZQUEZT"/>
    <s v="2108138793"/>
    <s v="FBO"/>
    <d v="1899-12-30T04:36:18"/>
    <d v="1899-12-30T00:18:23"/>
    <d v="1899-12-30T04:17:55"/>
    <s v="Granel"/>
    <s v="E001"/>
    <x v="0"/>
    <d v="1899-12-30T20:00:27"/>
    <d v="1899-12-30T00:18:23"/>
    <n v="10"/>
    <x v="8"/>
    <x v="4"/>
    <x v="1"/>
    <n v="0"/>
    <n v="1"/>
    <s v="KO"/>
    <s v="Granel"/>
    <x v="0"/>
    <n v="1"/>
    <s v="PUNTOS NORTE"/>
    <s v="C"/>
    <d v="1899-12-30T04:17:55"/>
    <d v="1899-12-30T03:19:55"/>
    <s v="OK"/>
    <m/>
    <m/>
    <d v="1899-12-30T00:00:00"/>
    <d v="1899-12-30T20:00:27"/>
    <n v="5"/>
    <n v="-0.1791087962963"/>
    <n v="1200.4500000000037"/>
    <n v="6"/>
    <s v="No"/>
  </r>
  <r>
    <s v="CORE"/>
    <s v="2024034283"/>
    <x v="0"/>
    <s v="EB28476R"/>
    <s v="E1731LNY"/>
    <d v="2024-12-12T00:00:00"/>
    <s v="CTOR"/>
    <s v="3042"/>
    <x v="23"/>
    <s v="PA"/>
    <n v="14"/>
    <m/>
    <d v="2024-12-12T00:00:00"/>
    <d v="1899-12-30T12:18:56"/>
    <d v="2024-12-12T00:00:00"/>
    <d v="1899-12-30T07:17:03"/>
    <d v="2024-12-12T00:00:00"/>
    <d v="1899-12-30T07:49:33"/>
    <x v="0"/>
    <s v="IVAZQUEZT"/>
    <s v="2108138796"/>
    <s v="FBO"/>
    <d v="1899-12-30T05:34:23"/>
    <d v="1899-12-30T00:32:30"/>
    <d v="1899-12-30T05:01:53"/>
    <s v="Granel"/>
    <s v="E001"/>
    <x v="0"/>
    <d v="1899-12-30T19:30:36"/>
    <d v="1899-12-30T00:32:30"/>
    <n v="12"/>
    <x v="8"/>
    <x v="4"/>
    <x v="1"/>
    <n v="0"/>
    <n v="1"/>
    <s v="KO"/>
    <s v="Granel"/>
    <x v="0"/>
    <n v="1"/>
    <s v="PUNTOS NORTE"/>
    <s v="C"/>
    <d v="1899-12-30T05:01:53"/>
    <d v="1899-12-30T04:03:53"/>
    <s v="OK"/>
    <m/>
    <m/>
    <d v="1899-12-30T00:00:00"/>
    <d v="1899-12-30T19:30:36"/>
    <n v="5"/>
    <n v="-0.20964120370371003"/>
    <n v="1170.5999999999988"/>
    <n v="7"/>
    <s v="No"/>
  </r>
  <r>
    <s v="COUR"/>
    <s v="2024034314"/>
    <x v="0"/>
    <s v="ER8962BBW"/>
    <s v="E5272CRR"/>
    <d v="2024-12-12T00:00:00"/>
    <s v="CTOR"/>
    <s v="2906"/>
    <x v="21"/>
    <s v="PA"/>
    <s v="PA"/>
    <m/>
    <d v="2024-12-12T00:00:00"/>
    <d v="1899-12-30T12:41:22"/>
    <d v="2024-12-12T00:00:00"/>
    <d v="1899-12-30T09:15:23"/>
    <d v="2024-12-12T00:00:00"/>
    <d v="1899-12-30T10:07:21"/>
    <x v="0"/>
    <s v="BVALCARCEL"/>
    <s v="2108138809"/>
    <s v="FBO"/>
    <d v="1899-12-30T04:17:57"/>
    <d v="1899-12-30T00:51:58"/>
    <d v="1899-12-30T03:25:59"/>
    <s v="Ensacado"/>
    <s v="E002"/>
    <x v="0"/>
    <d v="1899-12-30T21:25:58"/>
    <d v="1899-12-30T00:51:58"/>
    <n v="12"/>
    <x v="8"/>
    <x v="4"/>
    <x v="2"/>
    <n v="0"/>
    <n v="1"/>
    <s v="KO"/>
    <s v="Ensacado"/>
    <x v="0"/>
    <n v="1"/>
    <s v="F. OURAL"/>
    <s v="C"/>
    <d v="1899-12-30T03:25:59"/>
    <d v="1899-12-30T02:27:59"/>
    <s v="OK"/>
    <m/>
    <m/>
    <d v="1899-12-30T00:00:00"/>
    <d v="1899-12-30T21:25:58"/>
    <n v="5"/>
    <n v="-0.14304398148147995"/>
    <n v="1285.9666666666644"/>
    <n v="10"/>
    <s v="No"/>
  </r>
  <r>
    <s v="CORE"/>
    <s v="2024034323"/>
    <x v="0"/>
    <s v="ER8182BDP"/>
    <s v="E9482LNV"/>
    <d v="2024-12-12T00:00:00"/>
    <s v="CTOR"/>
    <s v="2906"/>
    <x v="21"/>
    <s v="PA"/>
    <s v="PA"/>
    <m/>
    <d v="2024-12-12T00:00:00"/>
    <d v="1899-12-30T15:00:31"/>
    <d v="2024-12-12T00:00:00"/>
    <d v="1899-12-30T10:00:32"/>
    <d v="2024-12-12T00:00:00"/>
    <d v="1899-12-30T10:40:22"/>
    <x v="0"/>
    <s v="IVAZQUEZT"/>
    <s v="2108138811"/>
    <s v="FBO"/>
    <d v="1899-12-30T05:39:49"/>
    <d v="1899-12-30T00:39:50"/>
    <d v="1899-12-30T04:59:59"/>
    <s v="Ensacado"/>
    <s v="E002"/>
    <x v="0"/>
    <d v="1899-12-30T19:39:50"/>
    <d v="1899-12-30T00:39:50"/>
    <n v="15"/>
    <x v="8"/>
    <x v="4"/>
    <x v="2"/>
    <n v="0"/>
    <n v="1"/>
    <s v="KO"/>
    <s v="Ensacado"/>
    <x v="0"/>
    <n v="1"/>
    <s v="PUNTOS NORTE"/>
    <s v="C"/>
    <d v="1899-12-30T04:59:59"/>
    <d v="1899-12-30T04:01:59"/>
    <s v="OK"/>
    <m/>
    <m/>
    <d v="1899-12-30T00:00:00"/>
    <d v="1899-12-30T19:39:50"/>
    <n v="5"/>
    <n v="-0.20832175925926"/>
    <n v="1179.8333333333219"/>
    <n v="10"/>
    <s v="No"/>
  </r>
  <r>
    <s v="CORE"/>
    <s v="2024034326"/>
    <x v="0"/>
    <s v="ER2524BCB"/>
    <s v="E5316JZJ"/>
    <d v="2024-12-12T00:00:00"/>
    <s v="CTOR"/>
    <s v="2906"/>
    <x v="21"/>
    <s v="PA"/>
    <s v="PA"/>
    <m/>
    <d v="2024-12-12T00:00:00"/>
    <d v="1899-12-30T15:00:54"/>
    <d v="2024-12-12T00:00:00"/>
    <d v="1899-12-30T10:23:19"/>
    <d v="2024-12-12T00:00:00"/>
    <d v="1899-12-30T10:46:45"/>
    <x v="0"/>
    <s v="IVAZQUEZT"/>
    <s v="2108138812"/>
    <s v="FBO"/>
    <d v="1899-12-30T05:01:01"/>
    <d v="1899-12-30T00:23:26"/>
    <d v="1899-12-30T04:37:35"/>
    <s v="Ensacado"/>
    <s v="E002"/>
    <x v="0"/>
    <d v="1899-12-30T19:45:50"/>
    <d v="1899-12-30T00:23:26"/>
    <n v="15"/>
    <x v="8"/>
    <x v="4"/>
    <x v="2"/>
    <n v="0"/>
    <n v="1"/>
    <s v="KO"/>
    <s v="Ensacado"/>
    <x v="0"/>
    <n v="1"/>
    <s v="PUNTOS NORTE"/>
    <s v="C"/>
    <d v="1899-12-30T04:37:35"/>
    <d v="1899-12-30T03:39:35"/>
    <s v="OK"/>
    <m/>
    <m/>
    <d v="1899-12-30T00:00:00"/>
    <d v="1899-12-30T19:45:50"/>
    <n v="5"/>
    <n v="-0.19276620370370001"/>
    <n v="1185.8333333333267"/>
    <n v="10"/>
    <s v="No"/>
  </r>
  <r>
    <s v="COUR"/>
    <s v="2024034343"/>
    <x v="0"/>
    <s v="ER8385BDD"/>
    <s v="E6338KCP"/>
    <d v="2024-12-12T00:00:00"/>
    <s v="CTOR"/>
    <s v="3320"/>
    <x v="20"/>
    <s v="PA"/>
    <s v="PA"/>
    <m/>
    <d v="2024-12-12T00:00:00"/>
    <d v="1899-12-30T15:37:38"/>
    <d v="2024-12-12T00:00:00"/>
    <d v="1899-12-30T12:22:39"/>
    <d v="2024-12-12T00:00:00"/>
    <d v="1899-12-30T13:20:48"/>
    <x v="0"/>
    <s v="BVALCARCEL"/>
    <s v="2108138815"/>
    <s v="FBO"/>
    <d v="1899-12-30T04:13:08"/>
    <d v="1899-12-30T00:58:09"/>
    <d v="1899-12-30T03:14:59"/>
    <s v="Ensacado"/>
    <s v="E002"/>
    <x v="0"/>
    <d v="1899-12-30T21:43:09"/>
    <d v="1899-12-30T00:58:09"/>
    <n v="15"/>
    <x v="8"/>
    <x v="4"/>
    <x v="2"/>
    <n v="0"/>
    <n v="1"/>
    <s v="KO"/>
    <s v="Ensacado"/>
    <x v="0"/>
    <n v="1"/>
    <s v="F. OURAL"/>
    <s v="C"/>
    <d v="1899-12-30T03:14:59"/>
    <d v="1899-12-30T02:16:59"/>
    <s v="OK"/>
    <m/>
    <m/>
    <d v="1899-12-30T00:00:00"/>
    <d v="1899-12-30T21:43:09"/>
    <n v="5"/>
    <n v="-0.13540509259259004"/>
    <n v="1303.1499999999971"/>
    <n v="13"/>
    <s v="No"/>
  </r>
  <r>
    <s v="COUR"/>
    <s v="2024034344"/>
    <x v="0"/>
    <s v="ER2760BCF"/>
    <s v="E2981MJS"/>
    <d v="2024-12-12T00:00:00"/>
    <s v="CTOR"/>
    <s v="3320"/>
    <x v="20"/>
    <s v="PA"/>
    <s v="PA"/>
    <m/>
    <d v="2024-12-12T00:00:00"/>
    <d v="1899-12-30T15:45:42"/>
    <d v="2024-12-12T00:00:00"/>
    <d v="1899-12-30T12:23:28"/>
    <d v="2024-12-12T00:00:00"/>
    <d v="1899-12-30T13:27:32"/>
    <x v="0"/>
    <s v="BVALCARCEL"/>
    <s v="2108138816"/>
    <s v="FBO"/>
    <d v="1899-12-30T04:26:18"/>
    <d v="1899-12-30T01:04:04"/>
    <d v="1899-12-30T03:22:14"/>
    <s v="Ensacado"/>
    <s v="E002"/>
    <x v="0"/>
    <d v="1899-12-30T21:41:49"/>
    <d v="1899-12-30T01:04:04"/>
    <n v="15"/>
    <x v="8"/>
    <x v="4"/>
    <x v="2"/>
    <n v="0"/>
    <n v="1"/>
    <s v="KO"/>
    <s v="Ensacado"/>
    <x v="0"/>
    <n v="1"/>
    <s v="F. OURAL"/>
    <s v="C"/>
    <d v="1899-12-30T03:22:14"/>
    <d v="1899-12-30T02:24:14"/>
    <s v="OK"/>
    <m/>
    <m/>
    <d v="1899-12-30T00:00:00"/>
    <d v="1899-12-30T21:41:49"/>
    <n v="5"/>
    <n v="-0.14043981481480994"/>
    <n v="1301.8166666666725"/>
    <n v="13"/>
    <s v="No"/>
  </r>
  <r>
    <s v="CORE"/>
    <s v="2024034377"/>
    <x v="0"/>
    <s v="ER2889BDF"/>
    <s v="E1938MKN"/>
    <d v="2024-12-12T00:00:00"/>
    <s v="CTOR"/>
    <s v="2906"/>
    <x v="21"/>
    <s v="PA"/>
    <s v="PA"/>
    <m/>
    <d v="2024-12-12T00:00:00"/>
    <d v="1899-12-30T18:19:21"/>
    <d v="2024-12-12T00:00:00"/>
    <d v="1899-12-30T13:23:03"/>
    <d v="2024-12-12T00:00:00"/>
    <d v="1899-12-30T15:07:24"/>
    <x v="0"/>
    <s v="FSANTACREU"/>
    <s v="2108138821"/>
    <s v="FBO"/>
    <d v="1899-12-30T06:40:39"/>
    <d v="1899-12-30T01:44:21"/>
    <d v="1899-12-30T04:56:18"/>
    <s v="Ensacado"/>
    <s v="E002"/>
    <x v="0"/>
    <d v="1899-12-30T20:48:02"/>
    <d v="1899-12-30T01:44:21"/>
    <n v="18"/>
    <x v="8"/>
    <x v="4"/>
    <x v="2"/>
    <n v="0"/>
    <n v="1"/>
    <s v="KO"/>
    <s v="Ensacado"/>
    <x v="0"/>
    <n v="1"/>
    <s v="PUNTOS NORTE"/>
    <s v="C"/>
    <d v="1899-12-30T04:56:18"/>
    <d v="1899-12-30T03:58:18"/>
    <s v="OK"/>
    <m/>
    <m/>
    <d v="1899-12-30T00:00:00"/>
    <d v="1899-12-30T20:48:02"/>
    <n v="5"/>
    <n v="-0.20576388888888997"/>
    <n v="1248.0333333333349"/>
    <n v="15"/>
    <s v="No"/>
  </r>
  <r>
    <s v="COUR"/>
    <s v="2024034370"/>
    <x v="0"/>
    <s v="ER1423BCX"/>
    <s v="E1659KNT"/>
    <d v="2024-12-12T00:00:00"/>
    <s v="CTOR"/>
    <s v="2906"/>
    <x v="21"/>
    <s v="PA"/>
    <s v="PA"/>
    <m/>
    <d v="2024-12-12T00:00:00"/>
    <d v="1899-12-30T17:54:12"/>
    <d v="2024-12-12T00:00:00"/>
    <d v="1899-12-30T13:15:14"/>
    <d v="2024-12-12T00:00:00"/>
    <d v="1899-12-30T15:27:47"/>
    <x v="0"/>
    <s v="BVALCARCEL"/>
    <s v="2108138823"/>
    <s v="FBO"/>
    <d v="1899-12-30T06:51:31"/>
    <d v="1899-12-30T02:12:33"/>
    <d v="1899-12-30T04:38:58"/>
    <s v="Ensacado"/>
    <s v="E002"/>
    <x v="0"/>
    <d v="1899-12-30T21:33:34"/>
    <d v="1899-12-30T02:12:33"/>
    <n v="17"/>
    <x v="8"/>
    <x v="4"/>
    <x v="2"/>
    <n v="0"/>
    <n v="1"/>
    <s v="KO"/>
    <s v="Ensacado"/>
    <x v="0"/>
    <n v="1"/>
    <s v="F. OURAL"/>
    <s v="C"/>
    <d v="1899-12-30T04:38:58"/>
    <d v="1899-12-30T03:40:58"/>
    <s v="OK"/>
    <m/>
    <m/>
    <d v="1899-12-30T00:00:00"/>
    <d v="1899-12-30T21:33:34"/>
    <n v="5"/>
    <n v="-0.19372685185185001"/>
    <n v="1293.5666666666675"/>
    <n v="15"/>
    <s v="No"/>
  </r>
  <r>
    <s v="CORE"/>
    <s v="2024034397"/>
    <x v="0"/>
    <s v="ER2524BCB"/>
    <s v="E5316JZJ"/>
    <d v="2024-12-12T00:00:00"/>
    <s v="CTOR"/>
    <s v="2906"/>
    <x v="21"/>
    <s v="PA"/>
    <s v="PA"/>
    <m/>
    <d v="2024-12-13T00:00:00"/>
    <d v="1899-12-30T08:59:23"/>
    <d v="2024-12-12T00:00:00"/>
    <d v="1899-12-30T15:43:36"/>
    <d v="2024-12-12T00:00:00"/>
    <d v="1899-12-30T17:23:30"/>
    <x v="0"/>
    <s v="FSANTACREU"/>
    <s v="2108138831"/>
    <s v="FBO"/>
    <d v="1899-12-30T01:39:54"/>
    <d v="1899-12-30T01:39:54"/>
    <d v="1899-12-30T00:00:00"/>
    <s v="Ensacado"/>
    <s v="E002"/>
    <x v="0"/>
    <d v="1899-12-30T08:24:07"/>
    <d v="1899-12-30T01:39:54"/>
    <n v="8"/>
    <x v="8"/>
    <x v="4"/>
    <x v="2"/>
    <n v="0"/>
    <n v="1"/>
    <s v="KO"/>
    <s v="Ensacado"/>
    <x v="0"/>
    <n v="1"/>
    <s v="PUNTOS NORTE"/>
    <s v="C"/>
    <d v="1899-12-30T00:00:00"/>
    <d v="1899-12-30T00:00:00"/>
    <s v="OK"/>
    <m/>
    <m/>
    <d v="1899-12-30T00:00:00"/>
    <d v="1899-12-30T08:24:07"/>
    <n v="5"/>
    <d v="1899-12-30T06:44:13"/>
    <n v="504.11666666666883"/>
    <n v="17"/>
    <s v="No"/>
  </r>
  <r>
    <s v="COUR"/>
    <s v="2024034393"/>
    <x v="0"/>
    <s v="ER5554BCF"/>
    <s v="E9055JGZ"/>
    <d v="2024-12-12T00:00:00"/>
    <s v="CTOR"/>
    <s v="3048"/>
    <x v="27"/>
    <s v="PA"/>
    <s v="PA"/>
    <m/>
    <d v="2024-12-16T00:00:00"/>
    <d v="1899-12-30T11:28:49"/>
    <d v="2024-12-12T00:00:00"/>
    <d v="1899-12-30T14:50:19"/>
    <d v="2024-12-12T00:00:00"/>
    <d v="1899-12-30T17:37:47"/>
    <x v="0"/>
    <s v="PROMERO"/>
    <s v="2108138834"/>
    <s v="FBO"/>
    <d v="1899-12-30T02:47:28"/>
    <d v="1899-12-30T02:47:28"/>
    <d v="1899-12-30T00:00:00"/>
    <s v="Ensacado"/>
    <s v="E002"/>
    <x v="0"/>
    <d v="1899-12-30T06:08:58"/>
    <d v="1899-12-30T02:47:28"/>
    <n v="11"/>
    <x v="8"/>
    <x v="5"/>
    <x v="2"/>
    <n v="0"/>
    <n v="1"/>
    <s v="KO"/>
    <s v="Ensacado"/>
    <x v="0"/>
    <n v="1"/>
    <s v="F. OURAL"/>
    <s v="C"/>
    <d v="1899-12-30T00:00:00"/>
    <d v="1899-12-30T00:00:00"/>
    <s v="OK"/>
    <m/>
    <m/>
    <d v="1899-12-30T00:00:00"/>
    <d v="1899-12-30T06:08:58"/>
    <n v="5"/>
    <d v="1899-12-30T03:21:30"/>
    <n v="368.96666666666403"/>
    <n v="17"/>
    <s v="No"/>
  </r>
  <r>
    <s v="CORE"/>
    <s v="2024034456"/>
    <x v="0"/>
    <s v="ER7579BDL"/>
    <s v="E6211LYC"/>
    <d v="2024-12-13T00:00:00"/>
    <s v="CTOR"/>
    <s v="55"/>
    <x v="19"/>
    <s v="PA"/>
    <n v="15"/>
    <m/>
    <d v="2024-12-13T00:00:00"/>
    <d v="1899-12-30T09:21:11"/>
    <d v="2024-12-13T00:00:00"/>
    <d v="1899-12-30T05:49:20"/>
    <d v="2024-12-13T00:00:00"/>
    <d v="1899-12-30T06:10:29"/>
    <x v="0"/>
    <s v="IVAZQUEZT"/>
    <s v="2108138841"/>
    <s v="FBO"/>
    <d v="1899-12-30T03:53:00"/>
    <d v="1899-12-30T00:21:09"/>
    <d v="1899-12-30T03:31:51"/>
    <s v="Granel"/>
    <s v="E001"/>
    <x v="0"/>
    <d v="1899-12-30T20:49:17"/>
    <d v="1899-12-30T00:21:09"/>
    <n v="9"/>
    <x v="9"/>
    <x v="4"/>
    <x v="1"/>
    <n v="0"/>
    <n v="1"/>
    <s v="KO"/>
    <s v="Granel"/>
    <x v="0"/>
    <n v="1"/>
    <s v="PUNTOS NORTE"/>
    <s v="C"/>
    <d v="1899-12-30T03:31:51"/>
    <d v="1899-12-30T02:33:51"/>
    <s v="OK"/>
    <m/>
    <m/>
    <d v="1899-12-30T00:00:00"/>
    <d v="1899-12-30T20:49:17"/>
    <n v="6"/>
    <n v="-0.14711805555555998"/>
    <n v="1249.2833333333269"/>
    <n v="6"/>
    <s v="No"/>
  </r>
  <r>
    <s v="CORE"/>
    <s v="2024034466"/>
    <x v="0"/>
    <s v="EB28476R"/>
    <s v="E1731LNY"/>
    <d v="2024-12-13T00:00:00"/>
    <s v="CTOR"/>
    <s v="3042"/>
    <x v="23"/>
    <s v="PA"/>
    <n v="14"/>
    <m/>
    <d v="2024-12-13T00:00:00"/>
    <d v="1899-12-30T10:52:15"/>
    <d v="2024-12-13T00:00:00"/>
    <d v="1899-12-30T07:22:38"/>
    <d v="2024-12-13T00:00:00"/>
    <d v="1899-12-30T07:49:30"/>
    <x v="0"/>
    <s v="IVAZQUEZT"/>
    <s v="2108138843"/>
    <s v="FBO"/>
    <d v="1899-12-30T03:56:29"/>
    <d v="1899-12-30T00:26:52"/>
    <d v="1899-12-30T03:29:37"/>
    <s v="Granel"/>
    <s v="E001"/>
    <x v="0"/>
    <d v="1899-12-30T20:57:14"/>
    <d v="1899-12-30T00:26:52"/>
    <n v="10"/>
    <x v="9"/>
    <x v="4"/>
    <x v="1"/>
    <n v="0"/>
    <n v="1"/>
    <s v="KO"/>
    <s v="Granel"/>
    <x v="0"/>
    <n v="1"/>
    <s v="PUNTOS NORTE"/>
    <s v="C"/>
    <d v="1899-12-30T03:29:37"/>
    <d v="1899-12-30T02:31:37"/>
    <s v="OK"/>
    <m/>
    <m/>
    <d v="1899-12-30T00:00:00"/>
    <d v="1899-12-30T20:57:14"/>
    <n v="6"/>
    <n v="-0.14556712962963003"/>
    <n v="1257.2333333333363"/>
    <n v="7"/>
    <s v="No"/>
  </r>
  <r>
    <s v="CORE"/>
    <s v="2024034479"/>
    <x v="0"/>
    <s v="ER3068BCC"/>
    <s v="E1437MRF"/>
    <d v="2024-12-13T00:00:00"/>
    <s v="CTOR"/>
    <s v="2906"/>
    <x v="21"/>
    <s v="PA"/>
    <s v="PA"/>
    <m/>
    <d v="2024-12-13T00:00:00"/>
    <d v="1899-12-30T11:44:08"/>
    <d v="2024-12-13T00:00:00"/>
    <d v="1899-12-30T08:20:28"/>
    <d v="2024-12-13T00:00:00"/>
    <d v="1899-12-30T08:47:45"/>
    <x v="0"/>
    <s v="FSANTACREU"/>
    <s v="2108138845"/>
    <s v="FBO"/>
    <d v="1899-12-30T03:50:57"/>
    <d v="1899-12-30T00:27:17"/>
    <d v="1899-12-30T03:23:40"/>
    <s v="Ensacado"/>
    <s v="E002"/>
    <x v="0"/>
    <d v="1899-12-30T21:03:36"/>
    <d v="1899-12-30T00:27:17"/>
    <n v="11"/>
    <x v="9"/>
    <x v="4"/>
    <x v="2"/>
    <n v="0"/>
    <n v="1"/>
    <s v="KO"/>
    <s v="Ensacado"/>
    <x v="0"/>
    <n v="1"/>
    <s v="PUNTOS NORTE"/>
    <s v="C"/>
    <d v="1899-12-30T03:23:40"/>
    <d v="1899-12-30T02:25:40"/>
    <s v="OK"/>
    <m/>
    <m/>
    <d v="1899-12-30T00:00:00"/>
    <d v="1899-12-30T21:03:36"/>
    <n v="6"/>
    <n v="-0.14143518518518"/>
    <n v="1263.6000000000083"/>
    <n v="8"/>
    <s v="No"/>
  </r>
  <r>
    <s v="CORE"/>
    <s v="2024034477"/>
    <x v="0"/>
    <s v="ER7186BCW"/>
    <s v="E9059LCN"/>
    <d v="2024-12-13T00:00:00"/>
    <s v="CTOR"/>
    <s v="2906"/>
    <x v="21"/>
    <s v="PA"/>
    <s v="PA"/>
    <m/>
    <d v="2024-12-13T00:00:00"/>
    <d v="1899-12-30T15:50:51"/>
    <d v="2024-12-13T00:00:00"/>
    <d v="1899-12-30T08:10:12"/>
    <d v="2024-12-13T00:00:00"/>
    <d v="1899-12-30T09:57:13"/>
    <x v="0"/>
    <s v="FSANTACREU"/>
    <s v="2108138846"/>
    <s v="FBO"/>
    <d v="1899-12-30T09:27:40"/>
    <d v="1899-12-30T01:47:01"/>
    <d v="1899-12-30T07:40:39"/>
    <s v="Ensacado"/>
    <s v="E002"/>
    <x v="0"/>
    <d v="1899-12-30T18:06:21"/>
    <d v="1899-12-30T01:47:01"/>
    <n v="15"/>
    <x v="9"/>
    <x v="4"/>
    <x v="2"/>
    <n v="0"/>
    <n v="1"/>
    <s v="KO"/>
    <s v="Ensacado"/>
    <x v="0"/>
    <n v="1"/>
    <s v="PUNTOS NORTE"/>
    <s v="C"/>
    <d v="1899-12-30T07:40:39"/>
    <d v="1899-12-30T06:42:39"/>
    <s v="OK"/>
    <m/>
    <m/>
    <d v="1899-12-30T00:00:00"/>
    <d v="1899-12-30T18:06:21"/>
    <n v="6"/>
    <n v="-0.31989583333332999"/>
    <n v="1086.3500000000054"/>
    <n v="9"/>
    <s v="No"/>
  </r>
  <r>
    <s v="CORE"/>
    <s v="2024034486"/>
    <x v="0"/>
    <s v="ER2889BDF"/>
    <s v="E1938MKN"/>
    <d v="2024-12-13T00:00:00"/>
    <s v="CTOR"/>
    <s v="2906"/>
    <x v="21"/>
    <s v="PA"/>
    <s v="PA"/>
    <m/>
    <d v="2024-12-13T00:00:00"/>
    <d v="1899-12-30T12:44:24"/>
    <d v="2024-12-13T00:00:00"/>
    <d v="1899-12-30T08:36:26"/>
    <d v="2024-12-13T00:00:00"/>
    <d v="1899-12-30T10:00:51"/>
    <x v="0"/>
    <s v="FSANTACREU"/>
    <s v="2108138847"/>
    <s v="FBO"/>
    <d v="1899-12-30T05:32:23"/>
    <d v="1899-12-30T01:24:25"/>
    <d v="1899-12-30T04:07:58"/>
    <s v="Ensacado"/>
    <s v="E002"/>
    <x v="0"/>
    <d v="1899-12-30T21:16:26"/>
    <d v="1899-12-30T01:24:25"/>
    <n v="12"/>
    <x v="9"/>
    <x v="4"/>
    <x v="2"/>
    <n v="0"/>
    <n v="1"/>
    <s v="KO"/>
    <s v="Ensacado"/>
    <x v="0"/>
    <n v="1"/>
    <s v="PUNTOS NORTE"/>
    <s v="C"/>
    <d v="1899-12-30T04:07:58"/>
    <d v="1899-12-30T03:09:58"/>
    <s v="OK"/>
    <m/>
    <m/>
    <d v="1899-12-30T00:00:00"/>
    <d v="1899-12-30T21:16:26"/>
    <n v="6"/>
    <n v="-0.17219907407407004"/>
    <n v="1276.4333333333316"/>
    <n v="10"/>
    <s v="No"/>
  </r>
  <r>
    <s v="CORE"/>
    <s v="2024034505"/>
    <x v="0"/>
    <s v="ER2524BCB"/>
    <s v="E5316JZJ"/>
    <d v="2024-12-13T00:00:00"/>
    <s v="CTOR"/>
    <s v="2906"/>
    <x v="21"/>
    <s v="PA"/>
    <s v="PA"/>
    <m/>
    <d v="2024-12-13T00:00:00"/>
    <d v="1899-12-30T15:17:21"/>
    <d v="2024-12-13T00:00:00"/>
    <d v="1899-12-30T10:12:40"/>
    <d v="2024-12-13T00:00:00"/>
    <d v="1899-12-30T11:42:32"/>
    <x v="0"/>
    <s v="FSANTACREU"/>
    <s v="2108138851"/>
    <s v="FBO"/>
    <d v="1899-12-30T06:34:33"/>
    <d v="1899-12-30T01:29:52"/>
    <d v="1899-12-30T05:04:41"/>
    <s v="Ensacado"/>
    <s v="E002"/>
    <x v="0"/>
    <d v="1899-12-30T20:25:10"/>
    <d v="1899-12-30T01:29:52"/>
    <n v="15"/>
    <x v="9"/>
    <x v="4"/>
    <x v="2"/>
    <n v="0"/>
    <n v="1"/>
    <s v="KO"/>
    <s v="Ensacado"/>
    <x v="0"/>
    <n v="1"/>
    <s v="PUNTOS NORTE"/>
    <s v="C"/>
    <d v="1899-12-30T05:04:41"/>
    <d v="1899-12-30T04:06:41"/>
    <s v="OK"/>
    <m/>
    <m/>
    <d v="1899-12-30T00:00:00"/>
    <d v="1899-12-30T20:25:10"/>
    <n v="6"/>
    <n v="-0.21158564814815001"/>
    <n v="1225.1666666666677"/>
    <n v="11"/>
    <s v="No"/>
  </r>
  <r>
    <s v="COUR"/>
    <s v="2024034506"/>
    <x v="0"/>
    <s v="ER8962BBW"/>
    <s v="E5272CRR"/>
    <d v="2024-12-13T00:00:00"/>
    <s v="CTOR"/>
    <s v="3320"/>
    <x v="20"/>
    <s v="PA"/>
    <s v="PA"/>
    <m/>
    <d v="2024-12-13T00:00:00"/>
    <d v="1899-12-30T16:05:12"/>
    <d v="2024-12-13T00:00:00"/>
    <d v="1899-12-30T10:14:48"/>
    <d v="2024-12-13T00:00:00"/>
    <d v="1899-12-30T11:51:11"/>
    <x v="0"/>
    <s v="BVALCARCEL"/>
    <s v="2108138852"/>
    <s v="FBO"/>
    <d v="1899-12-30T07:26:47"/>
    <d v="1899-12-30T01:36:23"/>
    <d v="1899-12-30T05:50:24"/>
    <s v="Ensacado"/>
    <s v="E002"/>
    <x v="0"/>
    <d v="1899-12-30T19:45:58"/>
    <d v="1899-12-30T01:36:23"/>
    <n v="16"/>
    <x v="9"/>
    <x v="4"/>
    <x v="2"/>
    <n v="0"/>
    <n v="1"/>
    <s v="KO"/>
    <s v="Ensacado"/>
    <x v="0"/>
    <n v="1"/>
    <s v="F. OURAL"/>
    <s v="C"/>
    <d v="1899-12-30T05:50:24"/>
    <d v="1899-12-30T04:52:24"/>
    <s v="OK"/>
    <m/>
    <m/>
    <d v="1899-12-30T00:00:00"/>
    <d v="1899-12-30T19:45:58"/>
    <n v="6"/>
    <n v="-0.24333333333333995"/>
    <n v="1185.9666666666565"/>
    <n v="11"/>
    <s v="No"/>
  </r>
  <r>
    <s v="CORE"/>
    <s v="2024034526"/>
    <x v="0"/>
    <s v="ER5554BCF"/>
    <s v="E9055JGZ"/>
    <d v="2024-12-13T00:00:00"/>
    <s v="CTOR"/>
    <s v="2906"/>
    <x v="21"/>
    <s v="PA"/>
    <s v="PA"/>
    <m/>
    <d v="2024-12-13T00:00:00"/>
    <d v="1899-12-30T16:06:08"/>
    <d v="2024-12-13T00:00:00"/>
    <d v="1899-12-30T11:50:24"/>
    <d v="2024-12-13T00:00:00"/>
    <d v="1899-12-30T13:34:48"/>
    <x v="0"/>
    <s v="FSANTACREU"/>
    <s v="2108138857"/>
    <s v="FBO"/>
    <d v="1899-12-30T06:00:08"/>
    <d v="1899-12-30T01:44:24"/>
    <d v="1899-12-30T04:15:44"/>
    <s v="Ensacado"/>
    <s v="E002"/>
    <x v="0"/>
    <d v="1899-12-30T21:28:39"/>
    <d v="1899-12-30T01:44:24"/>
    <n v="16"/>
    <x v="9"/>
    <x v="4"/>
    <x v="2"/>
    <n v="0"/>
    <n v="1"/>
    <s v="KO"/>
    <s v="Ensacado"/>
    <x v="0"/>
    <n v="1"/>
    <s v="PUNTOS NORTE"/>
    <s v="C"/>
    <d v="1899-12-30T04:15:44"/>
    <d v="1899-12-30T03:17:44"/>
    <s v="OK"/>
    <m/>
    <m/>
    <d v="1899-12-30T00:00:00"/>
    <d v="1899-12-30T21:28:39"/>
    <n v="6"/>
    <n v="-0.17759259259260002"/>
    <n v="1288.6499999999892"/>
    <n v="13"/>
    <s v="No"/>
  </r>
  <r>
    <s v="CORE"/>
    <s v="2024034545"/>
    <x v="0"/>
    <s v="ER5139BBS"/>
    <s v="E3174JJN"/>
    <d v="2024-12-13T00:00:00"/>
    <s v="CTOR"/>
    <s v="3042"/>
    <x v="23"/>
    <s v="PA"/>
    <n v="14"/>
    <m/>
    <d v="2024-12-13T00:00:00"/>
    <d v="1899-12-30T17:12:07"/>
    <d v="2024-12-13T00:00:00"/>
    <d v="1899-12-30T13:12:38"/>
    <d v="2024-12-13T00:00:00"/>
    <d v="1899-12-30T13:37:36"/>
    <x v="0"/>
    <s v="IVAZQUEZT"/>
    <s v="2108138858"/>
    <s v="FBO"/>
    <d v="1899-12-30T04:24:27"/>
    <d v="1899-12-30T00:24:58"/>
    <d v="1899-12-30T03:59:29"/>
    <s v="Granel"/>
    <s v="E001"/>
    <x v="0"/>
    <d v="1899-12-30T20:25:28"/>
    <d v="1899-12-30T00:24:58"/>
    <n v="17"/>
    <x v="9"/>
    <x v="4"/>
    <x v="1"/>
    <n v="0"/>
    <n v="1"/>
    <s v="KO"/>
    <s v="Granel"/>
    <x v="0"/>
    <n v="1"/>
    <s v="PUNTOS NORTE"/>
    <s v="C"/>
    <d v="1899-12-30T03:59:29"/>
    <d v="1899-12-30T03:01:29"/>
    <s v="OK"/>
    <m/>
    <m/>
    <d v="1899-12-30T00:00:00"/>
    <d v="1899-12-30T20:25:28"/>
    <n v="6"/>
    <n v="-0.16630787037038008"/>
    <n v="1225.4666666666628"/>
    <n v="13"/>
    <s v="No"/>
  </r>
  <r>
    <s v="CORE"/>
    <s v="2024034586"/>
    <x v="0"/>
    <s v="ER2524BCB"/>
    <s v="E5316JZJ"/>
    <d v="2024-12-13T00:00:00"/>
    <s v="CTOR"/>
    <s v="2906"/>
    <x v="21"/>
    <s v="PA"/>
    <s v="PA"/>
    <m/>
    <d v="2024-12-16T00:00:00"/>
    <d v="1899-12-30T10:56:14"/>
    <d v="2024-12-13T00:00:00"/>
    <d v="1899-12-30T17:09:03"/>
    <d v="2024-12-13T00:00:00"/>
    <d v="1899-12-30T17:32:17"/>
    <x v="0"/>
    <s v="IVAZQUEZT"/>
    <s v="2108138869"/>
    <s v="FBO"/>
    <d v="1899-12-30T00:23:14"/>
    <d v="1899-12-30T00:23:14"/>
    <d v="1899-12-30T00:00:00"/>
    <s v="Ensacado"/>
    <s v="E002"/>
    <x v="0"/>
    <d v="1899-12-30T06:36:03"/>
    <d v="1899-12-30T00:23:14"/>
    <n v="10"/>
    <x v="9"/>
    <x v="5"/>
    <x v="2"/>
    <n v="0"/>
    <n v="1"/>
    <s v="KO"/>
    <s v="Ensacado"/>
    <x v="0"/>
    <n v="1"/>
    <s v="PUNTOS NORTE"/>
    <s v="C"/>
    <d v="1899-12-30T00:00:00"/>
    <d v="1899-12-30T00:00:00"/>
    <s v="OK"/>
    <m/>
    <m/>
    <d v="1899-12-30T00:00:00"/>
    <d v="1899-12-30T06:36:03"/>
    <n v="6"/>
    <d v="1899-12-30T06:12:49"/>
    <n v="396.04999999999677"/>
    <n v="17"/>
    <s v="No"/>
  </r>
  <r>
    <s v="CORE"/>
    <s v="2024034604"/>
    <x v="0"/>
    <s v="ER5554BCF"/>
    <s v="E9055JGZ"/>
    <d v="2024-12-13T00:00:00"/>
    <s v="CTOR"/>
    <s v="2906"/>
    <x v="21"/>
    <s v="PA"/>
    <s v="PA"/>
    <m/>
    <d v="2024-12-16T00:00:00"/>
    <d v="1899-12-30T10:56:32"/>
    <d v="2024-12-13T00:00:00"/>
    <d v="1899-12-30T19:01:34"/>
    <d v="2024-12-13T00:00:00"/>
    <d v="1899-12-30T19:43:46"/>
    <x v="0"/>
    <s v="IVAZQUEZT"/>
    <s v="2108138873"/>
    <s v="FBO"/>
    <d v="1899-12-30T00:42:12"/>
    <d v="1899-12-30T00:42:12"/>
    <d v="1899-12-30T00:00:00"/>
    <s v="Ensacado"/>
    <s v="E002"/>
    <x v="0"/>
    <d v="1899-12-30T08:47:14"/>
    <d v="1899-12-30T00:42:12"/>
    <n v="10"/>
    <x v="9"/>
    <x v="5"/>
    <x v="2"/>
    <n v="0"/>
    <n v="1"/>
    <s v="KO"/>
    <s v="Ensacado"/>
    <x v="0"/>
    <n v="1"/>
    <s v="PUNTOS NORTE"/>
    <s v="C"/>
    <d v="1899-12-30T00:00:00"/>
    <d v="1899-12-30T00:00:00"/>
    <s v="OK"/>
    <m/>
    <m/>
    <d v="1899-12-30T00:00:00"/>
    <d v="1899-12-30T08:47:14"/>
    <n v="6"/>
    <d v="1899-12-30T08:05:02"/>
    <n v="527.23333333333437"/>
    <n v="19"/>
    <s v="No"/>
  </r>
  <r>
    <s v="CORE"/>
    <s v="2024034609"/>
    <x v="0"/>
    <s v="ER7579BDL"/>
    <s v="E6211LYC"/>
    <d v="2024-12-16T00:00:00"/>
    <s v="CTOR"/>
    <s v="55"/>
    <x v="19"/>
    <s v="PA"/>
    <n v="15"/>
    <m/>
    <d v="2024-12-16T00:00:00"/>
    <d v="1899-12-30T10:57:14"/>
    <d v="2024-12-16T00:00:00"/>
    <d v="1899-12-30T05:54:18"/>
    <d v="2024-12-16T00:00:00"/>
    <d v="1899-12-30T06:15:43"/>
    <x v="0"/>
    <s v="IVAZQUEZT"/>
    <s v="2108138874"/>
    <s v="FBO"/>
    <d v="1899-12-30T05:24:21"/>
    <d v="1899-12-30T00:21:25"/>
    <d v="1899-12-30T05:02:56"/>
    <s v="Granel"/>
    <s v="E001"/>
    <x v="0"/>
    <d v="1899-12-30T19:18:28"/>
    <d v="1899-12-30T00:21:25"/>
    <n v="10"/>
    <x v="11"/>
    <x v="5"/>
    <x v="1"/>
    <n v="0"/>
    <n v="1"/>
    <s v="KO"/>
    <s v="Granel"/>
    <x v="0"/>
    <n v="1"/>
    <s v="PUNTOS NORTE"/>
    <s v="C"/>
    <d v="1899-12-30T05:02:56"/>
    <d v="1899-12-30T04:04:56"/>
    <s v="OK"/>
    <m/>
    <m/>
    <d v="1899-12-30T00:00:00"/>
    <d v="1899-12-30T19:18:28"/>
    <n v="2"/>
    <n v="-0.21037037037036999"/>
    <n v="1158.4666666666596"/>
    <n v="6"/>
    <s v="No"/>
  </r>
  <r>
    <s v="CORE"/>
    <s v="2024034612"/>
    <x v="0"/>
    <s v="EB28476R"/>
    <s v="E1731LNY"/>
    <d v="2024-12-16T00:00:00"/>
    <s v="CTOR"/>
    <s v="3042"/>
    <x v="23"/>
    <s v="PA"/>
    <n v="14"/>
    <m/>
    <d v="2024-12-16T00:00:00"/>
    <d v="1899-12-30T10:57:37"/>
    <d v="2024-12-16T00:00:00"/>
    <d v="1899-12-30T07:06:32"/>
    <d v="2024-12-16T00:00:00"/>
    <d v="1899-12-30T07:37:10"/>
    <x v="0"/>
    <s v="IVAZQUEZT"/>
    <s v="2108138875"/>
    <s v="FBO"/>
    <d v="1899-12-30T04:21:43"/>
    <d v="1899-12-30T00:30:38"/>
    <d v="1899-12-30T03:51:05"/>
    <s v="Granel"/>
    <s v="E001"/>
    <x v="0"/>
    <d v="1899-12-30T20:39:32"/>
    <d v="1899-12-30T00:30:38"/>
    <n v="10"/>
    <x v="11"/>
    <x v="5"/>
    <x v="1"/>
    <n v="0"/>
    <n v="1"/>
    <s v="KO"/>
    <s v="Granel"/>
    <x v="0"/>
    <n v="1"/>
    <s v="PUNTOS NORTE"/>
    <s v="C"/>
    <d v="1899-12-30T03:51:05"/>
    <d v="1899-12-30T02:53:05"/>
    <s v="OK"/>
    <m/>
    <m/>
    <d v="1899-12-30T00:00:00"/>
    <d v="1899-12-30T20:39:32"/>
    <n v="2"/>
    <n v="-0.16047453703703995"/>
    <n v="1239.5333333333315"/>
    <n v="7"/>
    <s v="No"/>
  </r>
  <r>
    <s v="CORE"/>
    <s v="2024034654"/>
    <x v="0"/>
    <s v="ER9107BBM"/>
    <s v="E9252MPM"/>
    <d v="2024-12-16T00:00:00"/>
    <s v="CTOR"/>
    <s v="55"/>
    <x v="19"/>
    <s v="PA"/>
    <n v="15"/>
    <m/>
    <d v="2024-12-16T00:00:00"/>
    <d v="1899-12-30T15:36:24"/>
    <d v="2024-12-16T00:00:00"/>
    <d v="1899-12-30T09:54:16"/>
    <d v="2024-12-16T00:00:00"/>
    <d v="1899-12-30T10:33:05"/>
    <x v="0"/>
    <s v="IVAZQUEZT"/>
    <s v="2108138883"/>
    <s v="FBO"/>
    <d v="1899-12-30T06:20:57"/>
    <d v="1899-12-30T00:38:49"/>
    <d v="1899-12-30T05:42:08"/>
    <s v="Granel"/>
    <s v="E001"/>
    <x v="0"/>
    <d v="1899-12-30T18:56:40"/>
    <d v="1899-12-30T00:38:49"/>
    <n v="15"/>
    <x v="11"/>
    <x v="5"/>
    <x v="1"/>
    <n v="0"/>
    <n v="1"/>
    <s v="KO"/>
    <s v="Granel"/>
    <x v="0"/>
    <n v="1"/>
    <s v="PUNTOS NORTE"/>
    <s v="C"/>
    <d v="1899-12-30T05:42:08"/>
    <d v="1899-12-30T04:44:08"/>
    <s v="OK"/>
    <m/>
    <m/>
    <d v="1899-12-30T00:00:00"/>
    <d v="1899-12-30T18:56:40"/>
    <n v="2"/>
    <n v="-0.23759259259258997"/>
    <n v="1136.6666666666581"/>
    <n v="10"/>
    <s v="No"/>
  </r>
  <r>
    <s v="CORE"/>
    <s v="2024034663"/>
    <x v="0"/>
    <s v="ER2524BCB"/>
    <s v="E5316JZJ"/>
    <d v="2024-12-16T00:00:00"/>
    <s v="CTOR"/>
    <s v="2906"/>
    <x v="21"/>
    <s v="PA"/>
    <s v="PA"/>
    <m/>
    <d v="2024-12-16T00:00:00"/>
    <d v="1899-12-30T14:52:30"/>
    <d v="2024-12-16T00:00:00"/>
    <d v="1899-12-30T10:43:04"/>
    <d v="2024-12-16T00:00:00"/>
    <d v="1899-12-30T11:01:49"/>
    <x v="0"/>
    <s v="IVAZQUEZT"/>
    <s v="2108138885"/>
    <s v="FBO"/>
    <d v="1899-12-30T04:28:11"/>
    <d v="1899-12-30T00:18:45"/>
    <d v="1899-12-30T04:09:26"/>
    <s v="Ensacado"/>
    <s v="E002"/>
    <x v="0"/>
    <d v="1899-12-30T20:09:18"/>
    <d v="1899-12-30T00:18:45"/>
    <n v="14"/>
    <x v="11"/>
    <x v="5"/>
    <x v="2"/>
    <n v="0"/>
    <n v="1"/>
    <s v="KO"/>
    <s v="Ensacado"/>
    <x v="0"/>
    <n v="1"/>
    <s v="PUNTOS NORTE"/>
    <s v="C"/>
    <d v="1899-12-30T04:09:26"/>
    <d v="1899-12-30T03:11:26"/>
    <s v="OK"/>
    <m/>
    <m/>
    <d v="1899-12-30T00:00:00"/>
    <d v="1899-12-30T20:09:18"/>
    <n v="2"/>
    <n v="-0.17321759259259994"/>
    <n v="1209.2999999999988"/>
    <n v="11"/>
    <s v="No"/>
  </r>
  <r>
    <s v="COUR"/>
    <s v="2024034671"/>
    <x v="0"/>
    <s v="ER8640BDN"/>
    <s v="E1892MWT"/>
    <d v="2024-12-16T00:00:00"/>
    <s v="CTOR"/>
    <s v="2906"/>
    <x v="21"/>
    <s v="PA"/>
    <s v="PA"/>
    <m/>
    <d v="2024-12-16T00:00:00"/>
    <d v="1899-12-30T16:12:13"/>
    <d v="2024-12-16T00:00:00"/>
    <d v="1899-12-30T11:24:42"/>
    <d v="2024-12-16T00:00:00"/>
    <d v="1899-12-30T12:04:59"/>
    <x v="0"/>
    <s v="BVALCARCEL"/>
    <s v="2108138886"/>
    <s v="FBO"/>
    <d v="1899-12-30T05:27:48"/>
    <d v="1899-12-30T00:40:17"/>
    <d v="1899-12-30T04:47:31"/>
    <s v="Ensacado"/>
    <s v="E002"/>
    <x v="0"/>
    <d v="1899-12-30T19:52:45"/>
    <d v="1899-12-30T00:40:17"/>
    <n v="16"/>
    <x v="11"/>
    <x v="5"/>
    <x v="2"/>
    <n v="0"/>
    <n v="1"/>
    <s v="KO"/>
    <s v="Ensacado"/>
    <x v="0"/>
    <n v="1"/>
    <s v="F. OURAL"/>
    <s v="C"/>
    <d v="1899-12-30T04:47:31"/>
    <d v="1899-12-30T03:49:31"/>
    <s v="OK"/>
    <m/>
    <m/>
    <d v="1899-12-30T00:00:00"/>
    <d v="1899-12-30T19:52:45"/>
    <n v="2"/>
    <n v="-0.19966435185185"/>
    <n v="1192.7500000000068"/>
    <n v="12"/>
    <s v="No"/>
  </r>
  <r>
    <s v="CORE"/>
    <s v="2024034685"/>
    <x v="0"/>
    <s v="EB28476R"/>
    <s v="E1731LNY"/>
    <d v="2024-12-16T00:00:00"/>
    <s v="CTOR"/>
    <s v="55"/>
    <x v="19"/>
    <s v="PA"/>
    <n v="15"/>
    <m/>
    <d v="2024-12-16T00:00:00"/>
    <d v="1899-12-30T16:19:12"/>
    <d v="2024-12-16T00:00:00"/>
    <d v="1899-12-30T12:18:37"/>
    <d v="2024-12-16T00:00:00"/>
    <d v="1899-12-30T13:04:01"/>
    <x v="0"/>
    <s v="IVAZQUEZT"/>
    <s v="2108138887"/>
    <s v="FBO"/>
    <d v="1899-12-30T04:45:59"/>
    <d v="1899-12-30T00:45:24"/>
    <d v="1899-12-30T04:00:35"/>
    <s v="Granel"/>
    <s v="E001"/>
    <x v="0"/>
    <d v="1899-12-30T20:44:48"/>
    <d v="1899-12-30T00:45:24"/>
    <n v="16"/>
    <x v="11"/>
    <x v="5"/>
    <x v="1"/>
    <n v="0"/>
    <n v="1"/>
    <s v="KO"/>
    <s v="Granel"/>
    <x v="0"/>
    <n v="1"/>
    <s v="PUNTOS NORTE"/>
    <s v="C"/>
    <d v="1899-12-30T04:00:35"/>
    <d v="1899-12-30T03:02:35"/>
    <s v="OK"/>
    <m/>
    <m/>
    <d v="1899-12-30T00:00:00"/>
    <d v="1899-12-30T20:44:48"/>
    <n v="2"/>
    <n v="-0.1670717592592601"/>
    <n v="1244.800000000002"/>
    <n v="13"/>
    <s v="No"/>
  </r>
  <r>
    <s v="CORE"/>
    <s v="2024034696"/>
    <x v="0"/>
    <s v="ER5554BCF"/>
    <s v="E9055JGZ"/>
    <d v="2024-12-16T00:00:00"/>
    <s v="CTOR"/>
    <s v="2906"/>
    <x v="21"/>
    <s v="PA"/>
    <s v="PA"/>
    <m/>
    <d v="2024-12-16T00:00:00"/>
    <d v="1899-12-30T16:18:59"/>
    <d v="2024-12-16T00:00:00"/>
    <d v="1899-12-30T12:57:08"/>
    <d v="2024-12-16T00:00:00"/>
    <d v="1899-12-30T13:33:53"/>
    <x v="0"/>
    <s v="IVAZQUEZT"/>
    <s v="2108138888"/>
    <s v="FBO"/>
    <d v="1899-12-30T03:58:36"/>
    <d v="1899-12-30T00:36:45"/>
    <d v="1899-12-30T03:21:51"/>
    <s v="Ensacado"/>
    <s v="E002"/>
    <x v="0"/>
    <d v="1899-12-30T21:14:53"/>
    <d v="1899-12-30T00:36:45"/>
    <n v="16"/>
    <x v="11"/>
    <x v="5"/>
    <x v="2"/>
    <n v="0"/>
    <n v="1"/>
    <s v="KO"/>
    <s v="Ensacado"/>
    <x v="0"/>
    <n v="1"/>
    <s v="PUNTOS NORTE"/>
    <s v="C"/>
    <d v="1899-12-30T03:21:51"/>
    <d v="1899-12-30T02:23:51"/>
    <s v="OK"/>
    <m/>
    <m/>
    <d v="1899-12-30T00:00:00"/>
    <d v="1899-12-30T21:14:53"/>
    <n v="2"/>
    <n v="-0.14017361111111004"/>
    <n v="1274.88333333333"/>
    <n v="13"/>
    <s v="No"/>
  </r>
  <r>
    <s v="CORE"/>
    <s v="2024034743"/>
    <x v="0"/>
    <s v="ER1582BDJ"/>
    <s v="E4570MKW"/>
    <d v="2024-12-16T00:00:00"/>
    <s v="CTOR"/>
    <s v="3042"/>
    <x v="23"/>
    <s v="PA"/>
    <n v="14"/>
    <m/>
    <d v="2024-12-17T00:00:00"/>
    <d v="1899-12-30T12:48:56"/>
    <d v="2024-12-16T00:00:00"/>
    <d v="1899-12-30T16:50:48"/>
    <d v="2024-12-16T00:00:00"/>
    <d v="1899-12-30T17:28:57"/>
    <x v="0"/>
    <s v="IVAZQUEZT"/>
    <s v="2108138891"/>
    <s v="FBO"/>
    <d v="1899-12-30T00:38:09"/>
    <d v="1899-12-30T00:38:09"/>
    <d v="1899-12-30T00:00:00"/>
    <s v="Granel"/>
    <s v="E001"/>
    <x v="0"/>
    <d v="1899-12-30T04:40:01"/>
    <d v="1899-12-30T00:38:09"/>
    <n v="12"/>
    <x v="11"/>
    <x v="5"/>
    <x v="1"/>
    <n v="0"/>
    <n v="0"/>
    <s v="OK"/>
    <s v="Granel"/>
    <x v="0"/>
    <n v="0"/>
    <s v="PUNTOS NORTE"/>
    <s v="C"/>
    <d v="1899-12-30T00:00:00"/>
    <d v="1899-12-30T00:00:00"/>
    <s v="OK"/>
    <m/>
    <m/>
    <d v="1899-12-30T00:00:00"/>
    <d v="1899-12-30T04:40:01"/>
    <n v="2"/>
    <d v="1899-12-30T04:01:52"/>
    <n v="280.01666666666881"/>
    <n v="17"/>
    <s v="No"/>
  </r>
  <r>
    <s v="CORE"/>
    <s v="2024034764"/>
    <x v="0"/>
    <s v="ER9107BBM"/>
    <s v="E9252MPM"/>
    <d v="2024-12-17T00:00:00"/>
    <s v="CTOR"/>
    <s v="3042"/>
    <x v="23"/>
    <s v="PA"/>
    <n v="14"/>
    <m/>
    <d v="2024-12-17T00:00:00"/>
    <d v="1899-12-30T10:11:45"/>
    <d v="2024-12-17T00:00:00"/>
    <d v="1899-12-30T06:28:11"/>
    <d v="2024-12-17T00:00:00"/>
    <d v="1899-12-30T06:49:05"/>
    <x v="0"/>
    <s v="IVAZQUEZT"/>
    <s v="2108138894"/>
    <s v="FBO"/>
    <d v="1899-12-30T04:04:28"/>
    <d v="1899-12-30T00:20:54"/>
    <d v="1899-12-30T03:43:34"/>
    <s v="Granel"/>
    <s v="E001"/>
    <x v="0"/>
    <d v="1899-12-30T20:37:19"/>
    <d v="1899-12-30T00:20:54"/>
    <n v="10"/>
    <x v="12"/>
    <x v="5"/>
    <x v="1"/>
    <n v="0"/>
    <n v="1"/>
    <s v="KO"/>
    <s v="Granel"/>
    <x v="0"/>
    <n v="1"/>
    <s v="PUNTOS NORTE"/>
    <s v="C"/>
    <d v="1899-12-30T03:43:34"/>
    <d v="1899-12-30T02:45:34"/>
    <s v="OK"/>
    <m/>
    <m/>
    <d v="1899-12-30T00:00:00"/>
    <d v="1899-12-30T20:37:19"/>
    <n v="3"/>
    <n v="-0.15525462962962999"/>
    <n v="1237.3166666666675"/>
    <n v="6"/>
    <s v="No"/>
  </r>
  <r>
    <s v="CORE"/>
    <s v="2024034768"/>
    <x v="0"/>
    <s v="EB28476R"/>
    <s v="E1731LNY"/>
    <d v="2024-12-17T00:00:00"/>
    <s v="CTOR"/>
    <s v="55"/>
    <x v="19"/>
    <s v="PA"/>
    <n v="15"/>
    <m/>
    <d v="2024-12-17T00:00:00"/>
    <d v="1899-12-30T10:12:07"/>
    <d v="2024-12-17T00:00:00"/>
    <d v="1899-12-30T06:49:46"/>
    <d v="2024-12-17T00:00:00"/>
    <d v="1899-12-30T07:15:41"/>
    <x v="0"/>
    <s v="IVAZQUEZT"/>
    <s v="2108138895"/>
    <s v="FBO"/>
    <d v="1899-12-30T03:48:16"/>
    <d v="1899-12-30T00:25:55"/>
    <d v="1899-12-30T03:22:21"/>
    <s v="Granel"/>
    <s v="E001"/>
    <x v="0"/>
    <d v="1899-12-30T21:03:33"/>
    <d v="1899-12-30T00:25:55"/>
    <n v="10"/>
    <x v="12"/>
    <x v="5"/>
    <x v="1"/>
    <n v="0"/>
    <n v="1"/>
    <s v="KO"/>
    <s v="Granel"/>
    <x v="0"/>
    <n v="1"/>
    <s v="PUNTOS NORTE"/>
    <s v="C"/>
    <d v="1899-12-30T03:22:21"/>
    <d v="1899-12-30T02:24:21"/>
    <s v="OK"/>
    <m/>
    <m/>
    <d v="1899-12-30T00:00:00"/>
    <d v="1899-12-30T21:03:33"/>
    <n v="3"/>
    <n v="-0.14052083333332999"/>
    <n v="1263.5499999999972"/>
    <n v="7"/>
    <s v="No"/>
  </r>
  <r>
    <s v="CORE"/>
    <s v="2024034773"/>
    <x v="0"/>
    <s v="ER5139BBS"/>
    <s v="E3174JJN"/>
    <d v="2024-12-17T00:00:00"/>
    <s v="CTOR"/>
    <s v="55"/>
    <x v="19"/>
    <s v="PA"/>
    <n v="15"/>
    <m/>
    <d v="2024-12-17T00:00:00"/>
    <d v="1899-12-30T11:55:55"/>
    <d v="2024-12-17T00:00:00"/>
    <d v="1899-12-30T08:01:01"/>
    <d v="2024-12-17T00:00:00"/>
    <d v="1899-12-30T08:24:43"/>
    <x v="0"/>
    <s v="IVAZQUEZT"/>
    <s v="2108138896"/>
    <s v="FBO"/>
    <d v="1899-12-30T04:18:36"/>
    <d v="1899-12-30T00:23:42"/>
    <d v="1899-12-30T03:54:54"/>
    <s v="Granel"/>
    <s v="E001"/>
    <x v="0"/>
    <d v="1899-12-30T20:28:47"/>
    <d v="1899-12-30T00:23:42"/>
    <n v="11"/>
    <x v="12"/>
    <x v="5"/>
    <x v="1"/>
    <n v="0"/>
    <n v="1"/>
    <s v="KO"/>
    <s v="Granel"/>
    <x v="0"/>
    <n v="1"/>
    <s v="PUNTOS NORTE"/>
    <s v="C"/>
    <d v="1899-12-30T03:54:54"/>
    <d v="1899-12-30T02:56:54"/>
    <s v="OK"/>
    <m/>
    <m/>
    <d v="1899-12-30T00:00:00"/>
    <d v="1899-12-30T20:28:47"/>
    <n v="3"/>
    <n v="-0.16312499999999996"/>
    <n v="1228.7833333333429"/>
    <n v="8"/>
    <s v="No"/>
  </r>
  <r>
    <s v="CORE"/>
    <s v="2024034779"/>
    <x v="0"/>
    <s v="ER1294BCG"/>
    <s v="E3120HXB"/>
    <d v="2024-12-17T00:00:00"/>
    <s v="CTOR"/>
    <s v="55"/>
    <x v="19"/>
    <s v="PA"/>
    <n v="15"/>
    <m/>
    <d v="2024-12-17T00:00:00"/>
    <d v="1899-12-30T11:56:27"/>
    <d v="2024-12-17T00:00:00"/>
    <d v="1899-12-30T08:19:01"/>
    <d v="2024-12-17T00:00:00"/>
    <d v="1899-12-30T08:44:32"/>
    <x v="0"/>
    <s v="IVAZQUEZT"/>
    <s v="2108138900"/>
    <s v="FBO"/>
    <d v="1899-12-30T04:02:57"/>
    <d v="1899-12-30T00:25:31"/>
    <d v="1899-12-30T03:37:26"/>
    <s v="Granel"/>
    <s v="E001"/>
    <x v="0"/>
    <d v="1899-12-30T20:48:04"/>
    <d v="1899-12-30T00:25:31"/>
    <n v="11"/>
    <x v="12"/>
    <x v="5"/>
    <x v="1"/>
    <n v="0"/>
    <n v="1"/>
    <s v="KO"/>
    <s v="Granel"/>
    <x v="0"/>
    <n v="1"/>
    <s v="PUNTOS NORTE"/>
    <s v="C"/>
    <d v="1899-12-30T03:37:26"/>
    <d v="1899-12-30T02:39:26"/>
    <s v="OK"/>
    <m/>
    <m/>
    <d v="1899-12-30T00:00:00"/>
    <d v="1899-12-30T20:48:04"/>
    <n v="3"/>
    <n v="-0.15099537037037003"/>
    <n v="1248.0666666666707"/>
    <n v="8"/>
    <s v="No"/>
  </r>
  <r>
    <s v="COUR"/>
    <s v="2024034799"/>
    <x v="0"/>
    <s v="ER8385BDD"/>
    <s v="E6338KCP"/>
    <d v="2024-12-17T00:00:00"/>
    <s v="CTOR"/>
    <s v="3320"/>
    <x v="20"/>
    <s v="PA"/>
    <s v="PA"/>
    <m/>
    <d v="2024-12-17T00:00:00"/>
    <d v="1899-12-30T13:14:28"/>
    <d v="2024-12-17T00:00:00"/>
    <d v="1899-12-30T10:07:34"/>
    <d v="2024-12-17T00:00:00"/>
    <d v="1899-12-30T11:15:00"/>
    <x v="0"/>
    <s v="BVALCARCEL"/>
    <s v="2108138903"/>
    <s v="FBO"/>
    <d v="1899-12-30T04:14:20"/>
    <d v="1899-12-30T01:07:26"/>
    <d v="1899-12-30T03:06:54"/>
    <s v="Ensacado"/>
    <s v="E002"/>
    <x v="0"/>
    <d v="1899-12-30T22:00:31"/>
    <d v="1899-12-30T01:07:26"/>
    <n v="13"/>
    <x v="12"/>
    <x v="5"/>
    <x v="2"/>
    <n v="0"/>
    <n v="1"/>
    <s v="KO"/>
    <s v="Ensacado"/>
    <x v="0"/>
    <n v="1"/>
    <s v="F. OURAL"/>
    <s v="C"/>
    <d v="1899-12-30T03:06:54"/>
    <d v="1899-12-30T02:08:54"/>
    <s v="OK"/>
    <m/>
    <m/>
    <d v="1899-12-30T00:00:00"/>
    <d v="1899-12-30T22:00:31"/>
    <n v="3"/>
    <n v="-0.12979166666666003"/>
    <n v="1320.5166666666707"/>
    <n v="11"/>
    <s v="No"/>
  </r>
  <r>
    <s v="CORE"/>
    <s v="2024034821"/>
    <x v="0"/>
    <s v="ER8331BCD"/>
    <s v="E0998LSS"/>
    <d v="2024-12-17T00:00:00"/>
    <s v="CTOR"/>
    <s v="3042"/>
    <x v="23"/>
    <s v="PA"/>
    <n v="14"/>
    <m/>
    <d v="2024-12-17T00:00:00"/>
    <d v="1899-12-30T17:15:44"/>
    <d v="2024-12-17T00:00:00"/>
    <d v="1899-12-30T12:01:43"/>
    <d v="2024-12-17T00:00:00"/>
    <d v="1899-12-30T12:25:21"/>
    <x v="0"/>
    <s v="IVAZQUEZT"/>
    <s v="2108138904"/>
    <s v="FBO"/>
    <d v="1899-12-30T05:37:39"/>
    <d v="1899-12-30T00:23:38"/>
    <d v="1899-12-30T05:14:01"/>
    <s v="Granel"/>
    <s v="E001"/>
    <x v="0"/>
    <d v="1899-12-30T19:09:36"/>
    <d v="1899-12-30T00:23:38"/>
    <n v="17"/>
    <x v="12"/>
    <x v="5"/>
    <x v="1"/>
    <n v="0"/>
    <n v="1"/>
    <s v="KO"/>
    <s v="Granel"/>
    <x v="0"/>
    <n v="1"/>
    <s v="PUNTOS NORTE"/>
    <s v="C"/>
    <d v="1899-12-30T05:14:01"/>
    <d v="1899-12-30T04:16:01"/>
    <s v="OK"/>
    <m/>
    <m/>
    <d v="1899-12-30T00:00:00"/>
    <d v="1899-12-30T19:09:36"/>
    <n v="3"/>
    <n v="-0.21806712962963004"/>
    <n v="1149.6000000000035"/>
    <n v="12"/>
    <s v="No"/>
  </r>
  <r>
    <s v="CORE"/>
    <s v="2024034818"/>
    <x v="0"/>
    <s v="ER5877BBL"/>
    <s v="E6997LHG"/>
    <d v="2024-12-17T00:00:00"/>
    <s v="CTOR"/>
    <s v="55"/>
    <x v="19"/>
    <s v="PA"/>
    <n v="15"/>
    <m/>
    <d v="2024-12-17T00:00:00"/>
    <d v="1899-12-30T17:15:10"/>
    <d v="2024-12-17T00:00:00"/>
    <d v="1899-12-30T11:54:31"/>
    <d v="2024-12-17T00:00:00"/>
    <d v="1899-12-30T12:51:12"/>
    <x v="0"/>
    <s v="IVAZQUEZT"/>
    <s v="2108138905"/>
    <s v="FBO"/>
    <d v="1899-12-30T06:17:20"/>
    <d v="1899-12-30T00:56:41"/>
    <d v="1899-12-30T05:20:39"/>
    <s v="Granel"/>
    <s v="E001"/>
    <x v="0"/>
    <d v="1899-12-30T19:36:01"/>
    <d v="1899-12-30T00:56:41"/>
    <n v="17"/>
    <x v="12"/>
    <x v="5"/>
    <x v="1"/>
    <n v="0"/>
    <n v="1"/>
    <s v="KO"/>
    <s v="Granel"/>
    <x v="0"/>
    <n v="1"/>
    <s v="PUNTOS NORTE"/>
    <s v="C"/>
    <d v="1899-12-30T05:20:39"/>
    <d v="1899-12-30T04:22:39"/>
    <s v="OK"/>
    <m/>
    <m/>
    <d v="1899-12-30T00:00:00"/>
    <d v="1899-12-30T19:36:01"/>
    <n v="3"/>
    <n v="-0.22267361111110995"/>
    <n v="1176.0166666666742"/>
    <n v="12"/>
    <s v="No"/>
  </r>
  <r>
    <s v="CORE"/>
    <s v="2024034822"/>
    <x v="0"/>
    <s v="ER7977BCH"/>
    <s v="E1832JSR"/>
    <d v="2024-12-17T00:00:00"/>
    <s v="CTOR"/>
    <s v="3042"/>
    <x v="23"/>
    <s v="PA"/>
    <n v="14"/>
    <m/>
    <d v="2024-12-17T00:00:00"/>
    <d v="1899-12-30T17:16:07"/>
    <d v="2024-12-17T00:00:00"/>
    <d v="1899-12-30T12:04:30"/>
    <d v="2024-12-17T00:00:00"/>
    <d v="1899-12-30T12:57:36"/>
    <x v="0"/>
    <s v="IVAZQUEZT"/>
    <s v="2108138906"/>
    <s v="FBO"/>
    <d v="1899-12-30T06:04:43"/>
    <d v="1899-12-30T00:53:06"/>
    <d v="1899-12-30T05:11:37"/>
    <s v="Granel"/>
    <s v="E001"/>
    <x v="0"/>
    <d v="1899-12-30T19:41:28"/>
    <d v="1899-12-30T00:53:06"/>
    <n v="17"/>
    <x v="12"/>
    <x v="5"/>
    <x v="1"/>
    <n v="0"/>
    <n v="1"/>
    <s v="KO"/>
    <s v="Granel"/>
    <x v="0"/>
    <n v="1"/>
    <s v="PUNTOS NORTE"/>
    <s v="C"/>
    <d v="1899-12-30T05:11:37"/>
    <d v="1899-12-30T04:13:37"/>
    <s v="OK"/>
    <m/>
    <m/>
    <d v="1899-12-30T00:00:00"/>
    <d v="1899-12-30T19:41:28"/>
    <n v="3"/>
    <n v="-0.21640046296296001"/>
    <n v="1181.4666666666708"/>
    <n v="12"/>
    <s v="No"/>
  </r>
  <r>
    <s v="CORE"/>
    <s v="2024034830"/>
    <x v="0"/>
    <s v="ER8800BBS"/>
    <s v="E9106MPM"/>
    <d v="2024-12-17T00:00:00"/>
    <s v="CTOR"/>
    <s v="55"/>
    <x v="19"/>
    <s v="PA"/>
    <n v="15"/>
    <m/>
    <d v="2024-12-17T00:00:00"/>
    <d v="1899-12-30T17:16:32"/>
    <d v="2024-12-17T00:00:00"/>
    <d v="1899-12-30T12:44:06"/>
    <d v="2024-12-17T00:00:00"/>
    <d v="1899-12-30T13:28:34"/>
    <x v="0"/>
    <s v="IVAZQUEZT"/>
    <s v="2108138907"/>
    <s v="FBO"/>
    <d v="1899-12-30T05:16:54"/>
    <d v="1899-12-30T00:44:28"/>
    <d v="1899-12-30T04:32:26"/>
    <s v="Granel"/>
    <s v="E001"/>
    <x v="0"/>
    <d v="1899-12-30T20:12:01"/>
    <d v="1899-12-30T00:44:28"/>
    <n v="17"/>
    <x v="12"/>
    <x v="5"/>
    <x v="1"/>
    <n v="0"/>
    <n v="1"/>
    <s v="KO"/>
    <s v="Granel"/>
    <x v="0"/>
    <n v="1"/>
    <s v="PUNTOS NORTE"/>
    <s v="C"/>
    <d v="1899-12-30T04:32:26"/>
    <d v="1899-12-30T03:34:26"/>
    <s v="OK"/>
    <m/>
    <m/>
    <d v="1899-12-30T00:00:00"/>
    <d v="1899-12-30T20:12:01"/>
    <n v="3"/>
    <n v="-0.18918981481481001"/>
    <n v="1212.0166666666739"/>
    <n v="13"/>
    <s v="No"/>
  </r>
  <r>
    <s v="COUR"/>
    <s v="2024034893"/>
    <x v="0"/>
    <s v="ER5554BCF"/>
    <s v="E9055JGZ"/>
    <d v="2024-12-17T00:00:00"/>
    <s v="CTOR"/>
    <s v="3320"/>
    <x v="20"/>
    <s v="PA"/>
    <s v="PA"/>
    <m/>
    <d v="2024-12-18T00:00:00"/>
    <d v="1899-12-30T10:53:58"/>
    <d v="2024-12-17T00:00:00"/>
    <d v="1899-12-30T17:53:25"/>
    <d v="2024-12-17T00:00:00"/>
    <d v="1899-12-30T18:50:13"/>
    <x v="0"/>
    <s v="BVALCARCEL"/>
    <s v="2108138917"/>
    <s v="FBO"/>
    <d v="1899-12-30T00:56:48"/>
    <d v="1899-12-30T00:56:48"/>
    <d v="1899-12-30T00:00:00"/>
    <s v="Ensacado"/>
    <s v="E002"/>
    <x v="0"/>
    <d v="1899-12-30T07:56:15"/>
    <d v="1899-12-30T00:56:48"/>
    <n v="10"/>
    <x v="12"/>
    <x v="5"/>
    <x v="2"/>
    <n v="0"/>
    <n v="1"/>
    <s v="KO"/>
    <s v="Ensacado"/>
    <x v="0"/>
    <n v="1"/>
    <s v="F. OURAL"/>
    <s v="C"/>
    <d v="1899-12-30T00:00:00"/>
    <d v="1899-12-30T00:00:00"/>
    <s v="OK"/>
    <m/>
    <m/>
    <d v="1899-12-30T00:00:00"/>
    <d v="1899-12-30T07:56:15"/>
    <n v="3"/>
    <d v="1899-12-30T06:59:27"/>
    <n v="476.25000000000489"/>
    <n v="18"/>
    <s v="No"/>
  </r>
  <r>
    <s v="CORE"/>
    <s v="2024034913"/>
    <x v="0"/>
    <s v="ER7579BDL"/>
    <s v="E6211LYC"/>
    <d v="2024-12-18T00:00:00"/>
    <s v="CTOR"/>
    <s v="3042"/>
    <x v="23"/>
    <s v="PA"/>
    <n v="14"/>
    <m/>
    <d v="2024-12-18T00:00:00"/>
    <d v="1899-12-30T10:39:25"/>
    <d v="2024-12-18T00:00:00"/>
    <d v="1899-12-30T05:52:04"/>
    <d v="2024-12-18T00:00:00"/>
    <d v="1899-12-30T06:27:46"/>
    <x v="0"/>
    <s v="IVAZQUEZT"/>
    <s v="2108138920"/>
    <s v="FBO"/>
    <d v="1899-12-30T05:23:03"/>
    <d v="1899-12-30T00:35:42"/>
    <d v="1899-12-30T04:47:21"/>
    <s v="Granel"/>
    <s v="E001"/>
    <x v="0"/>
    <d v="1899-12-30T19:48:20"/>
    <d v="1899-12-30T00:35:42"/>
    <n v="10"/>
    <x v="13"/>
    <x v="5"/>
    <x v="1"/>
    <n v="0"/>
    <n v="1"/>
    <s v="KO"/>
    <s v="Granel"/>
    <x v="0"/>
    <n v="1"/>
    <s v="PUNTOS NORTE"/>
    <s v="C"/>
    <d v="1899-12-30T04:47:21"/>
    <d v="1899-12-30T03:49:21"/>
    <s v="OK"/>
    <m/>
    <m/>
    <d v="1899-12-30T00:00:00"/>
    <d v="1899-12-30T19:48:20"/>
    <n v="4"/>
    <n v="-0.19954861111111"/>
    <n v="1188.3333333333396"/>
    <n v="6"/>
    <s v="No"/>
  </r>
  <r>
    <s v="CORE"/>
    <s v="2024034914"/>
    <x v="0"/>
    <s v="ER9107BBM"/>
    <s v="E9252MPM"/>
    <d v="2024-12-18T00:00:00"/>
    <s v="CTOR"/>
    <s v="3042"/>
    <x v="23"/>
    <s v="PA"/>
    <n v="14"/>
    <m/>
    <d v="2024-12-18T00:00:00"/>
    <d v="1899-12-30T10:39:59"/>
    <d v="2024-12-18T00:00:00"/>
    <d v="1899-12-30T06:06:17"/>
    <d v="2024-12-18T00:00:00"/>
    <d v="1899-12-30T06:56:14"/>
    <x v="0"/>
    <s v="IVAZQUEZT"/>
    <s v="2108138921"/>
    <s v="FBO"/>
    <d v="1899-12-30T05:23:39"/>
    <d v="1899-12-30T00:49:57"/>
    <d v="1899-12-30T04:33:42"/>
    <s v="Granel"/>
    <s v="E001"/>
    <x v="0"/>
    <d v="1899-12-30T20:16:14"/>
    <d v="1899-12-30T00:49:57"/>
    <n v="10"/>
    <x v="13"/>
    <x v="5"/>
    <x v="1"/>
    <n v="0"/>
    <n v="1"/>
    <s v="KO"/>
    <s v="Granel"/>
    <x v="0"/>
    <n v="1"/>
    <s v="PUNTOS NORTE"/>
    <s v="C"/>
    <d v="1899-12-30T04:33:42"/>
    <d v="1899-12-30T03:35:42"/>
    <s v="OK"/>
    <m/>
    <m/>
    <d v="1899-12-30T00:00:00"/>
    <d v="1899-12-30T20:16:14"/>
    <n v="4"/>
    <n v="-0.19006944444444002"/>
    <n v="1216.2333333333397"/>
    <n v="6"/>
    <s v="No"/>
  </r>
  <r>
    <s v="CORE"/>
    <s v="2024034916"/>
    <x v="0"/>
    <s v="EB28476R"/>
    <s v="E1731LNY"/>
    <d v="2024-12-18T00:00:00"/>
    <s v="CTOR"/>
    <s v="3042"/>
    <x v="23"/>
    <s v="PA"/>
    <n v="14"/>
    <m/>
    <d v="2024-12-18T00:00:00"/>
    <d v="1899-12-30T15:13:23"/>
    <d v="2024-12-18T00:00:00"/>
    <d v="1899-12-30T06:40:11"/>
    <d v="2024-12-18T00:00:00"/>
    <d v="1899-12-30T07:25:24"/>
    <x v="0"/>
    <s v="IVAZQUEZT"/>
    <s v="2108138922"/>
    <s v="FBO"/>
    <d v="1899-12-30T09:18:25"/>
    <d v="1899-12-30T00:45:13"/>
    <d v="1899-12-30T08:33:12"/>
    <s v="Granel"/>
    <s v="E001"/>
    <x v="0"/>
    <d v="1899-12-30T16:12:00"/>
    <d v="1899-12-30T00:45:13"/>
    <n v="15"/>
    <x v="13"/>
    <x v="5"/>
    <x v="1"/>
    <n v="0"/>
    <n v="1"/>
    <s v="KO"/>
    <s v="Granel"/>
    <x v="0"/>
    <n v="1"/>
    <s v="PUNTOS NORTE"/>
    <s v="C"/>
    <d v="1899-12-30T08:33:12"/>
    <d v="1899-12-30T07:35:12"/>
    <s v="OK"/>
    <m/>
    <m/>
    <d v="1899-12-30T00:00:00"/>
    <d v="1899-12-30T16:12:00"/>
    <n v="4"/>
    <n v="-0.35638888888888998"/>
    <n v="972.0000000000083"/>
    <n v="7"/>
    <s v="No"/>
  </r>
  <r>
    <s v="CORE"/>
    <s v="2024034945"/>
    <x v="0"/>
    <s v="ER3186BBT"/>
    <s v="E2376GDG"/>
    <d v="2024-12-18T00:00:00"/>
    <s v="CTOR"/>
    <s v="3042"/>
    <x v="23"/>
    <s v="PA"/>
    <n v="14"/>
    <m/>
    <d v="2024-12-18T00:00:00"/>
    <d v="1899-12-30T17:48:22"/>
    <d v="2024-12-18T00:00:00"/>
    <d v="1899-12-30T11:31:00"/>
    <d v="2024-12-18T00:00:00"/>
    <d v="1899-12-30T12:03:35"/>
    <x v="0"/>
    <s v="IVAZQUEZT"/>
    <s v="2108138923"/>
    <s v="FBO"/>
    <d v="1899-12-30T06:49:57"/>
    <d v="1899-12-30T00:32:35"/>
    <d v="1899-12-30T06:17:22"/>
    <s v="Granel"/>
    <s v="E001"/>
    <x v="0"/>
    <d v="1899-12-30T18:15:12"/>
    <d v="1899-12-30T00:32:35"/>
    <n v="17"/>
    <x v="13"/>
    <x v="5"/>
    <x v="1"/>
    <n v="0"/>
    <n v="1"/>
    <s v="KO"/>
    <s v="Granel"/>
    <x v="0"/>
    <n v="1"/>
    <s v="PUNTOS NORTE"/>
    <s v="C"/>
    <d v="1899-12-30T06:17:22"/>
    <d v="1899-12-30T05:19:22"/>
    <s v="OK"/>
    <m/>
    <m/>
    <d v="1899-12-30T00:00:00"/>
    <d v="1899-12-30T18:15:12"/>
    <n v="4"/>
    <n v="-0.26206018518518998"/>
    <n v="1095.2000000000005"/>
    <n v="12"/>
    <s v="No"/>
  </r>
  <r>
    <s v="CORE"/>
    <s v="2024034951"/>
    <x v="0"/>
    <s v="ER7977BCH"/>
    <s v="E1832JSR"/>
    <d v="2024-12-18T00:00:00"/>
    <s v="CTOR"/>
    <s v="55"/>
    <x v="19"/>
    <s v="PA"/>
    <n v="15"/>
    <m/>
    <d v="2024-12-18T00:00:00"/>
    <d v="1899-12-30T17:48:50"/>
    <d v="2024-12-18T00:00:00"/>
    <d v="1899-12-30T12:11:17"/>
    <d v="2024-12-18T00:00:00"/>
    <d v="1899-12-30T12:44:26"/>
    <x v="0"/>
    <s v="IVAZQUEZT"/>
    <s v="2108138924"/>
    <s v="FBO"/>
    <d v="1899-12-30T06:10:42"/>
    <d v="1899-12-30T00:33:09"/>
    <d v="1899-12-30T05:37:33"/>
    <s v="Granel"/>
    <s v="E001"/>
    <x v="0"/>
    <d v="1899-12-30T18:55:35"/>
    <d v="1899-12-30T00:33:09"/>
    <n v="17"/>
    <x v="13"/>
    <x v="5"/>
    <x v="1"/>
    <n v="0"/>
    <n v="1"/>
    <s v="KO"/>
    <s v="Granel"/>
    <x v="0"/>
    <n v="1"/>
    <s v="PUNTOS NORTE"/>
    <s v="C"/>
    <d v="1899-12-30T05:37:33"/>
    <d v="1899-12-30T04:39:33"/>
    <s v="OK"/>
    <m/>
    <m/>
    <d v="1899-12-30T00:00:00"/>
    <d v="1899-12-30T18:55:35"/>
    <n v="4"/>
    <n v="-0.23440972222222001"/>
    <n v="1135.5833333333317"/>
    <n v="12"/>
    <s v="No"/>
  </r>
  <r>
    <s v="CORE"/>
    <s v="2024034967"/>
    <x v="0"/>
    <s v="ER4157BCC"/>
    <s v="E4426HTW"/>
    <d v="2024-12-18T00:00:00"/>
    <s v="CTOR"/>
    <s v="3042"/>
    <x v="23"/>
    <s v="PA"/>
    <n v="14"/>
    <m/>
    <d v="2024-12-18T00:00:00"/>
    <d v="1899-12-30T17:50:58"/>
    <d v="2024-12-18T00:00:00"/>
    <d v="1899-12-30T12:34:58"/>
    <d v="2024-12-18T00:00:00"/>
    <d v="1899-12-30T12:57:13"/>
    <x v="0"/>
    <s v="IVAZQUEZT"/>
    <s v="2108138925"/>
    <s v="FBO"/>
    <d v="1899-12-30T05:38:15"/>
    <d v="1899-12-30T00:22:15"/>
    <d v="1899-12-30T05:16:00"/>
    <s v="Granel"/>
    <s v="E001"/>
    <x v="0"/>
    <d v="1899-12-30T19:06:14"/>
    <d v="1899-12-30T00:22:15"/>
    <n v="17"/>
    <x v="13"/>
    <x v="5"/>
    <x v="1"/>
    <n v="0"/>
    <n v="1"/>
    <s v="KO"/>
    <s v="Granel"/>
    <x v="0"/>
    <n v="1"/>
    <s v="PUNTOS NORTE"/>
    <s v="C"/>
    <d v="1899-12-30T05:16:00"/>
    <d v="1899-12-30T04:18:00"/>
    <s v="OK"/>
    <m/>
    <m/>
    <d v="1899-12-30T00:00:00"/>
    <d v="1899-12-30T19:06:14"/>
    <n v="4"/>
    <n v="-0.21944444444444"/>
    <n v="1146.2333333333413"/>
    <n v="12"/>
    <s v="No"/>
  </r>
  <r>
    <s v="CORE"/>
    <s v="2024034953"/>
    <x v="0"/>
    <s v="ER8331BCD"/>
    <s v="E0998LSS"/>
    <d v="2024-12-18T00:00:00"/>
    <s v="CTOR"/>
    <s v="55"/>
    <x v="19"/>
    <s v="PA"/>
    <n v="15"/>
    <m/>
    <d v="2024-12-18T00:00:00"/>
    <d v="1899-12-30T17:49:12"/>
    <d v="2024-12-18T00:00:00"/>
    <d v="1899-12-30T12:14:50"/>
    <d v="2024-12-18T00:00:00"/>
    <d v="1899-12-30T13:09:05"/>
    <x v="0"/>
    <s v="IVAZQUEZT"/>
    <s v="2108138926"/>
    <s v="FBO"/>
    <d v="1899-12-30T06:28:37"/>
    <d v="1899-12-30T00:54:15"/>
    <d v="1899-12-30T05:34:22"/>
    <s v="Granel"/>
    <s v="E001"/>
    <x v="0"/>
    <d v="1899-12-30T19:19:52"/>
    <d v="1899-12-30T00:54:15"/>
    <n v="17"/>
    <x v="13"/>
    <x v="5"/>
    <x v="1"/>
    <n v="0"/>
    <n v="1"/>
    <s v="KO"/>
    <s v="Granel"/>
    <x v="0"/>
    <n v="1"/>
    <s v="PUNTOS NORTE"/>
    <s v="C"/>
    <d v="1899-12-30T05:34:22"/>
    <d v="1899-12-30T04:36:22"/>
    <s v="OK"/>
    <m/>
    <m/>
    <d v="1899-12-30T00:00:00"/>
    <d v="1899-12-30T19:19:52"/>
    <n v="4"/>
    <n v="-0.23219907407407003"/>
    <n v="1159.8666666666707"/>
    <n v="13"/>
    <s v="No"/>
  </r>
  <r>
    <s v="CORE"/>
    <s v="2024034974"/>
    <x v="0"/>
    <s v="ER7711BCD"/>
    <s v="E8017MSC"/>
    <d v="2024-12-18T00:00:00"/>
    <s v="CTOR"/>
    <s v="3042"/>
    <x v="23"/>
    <s v="PA"/>
    <n v="14"/>
    <m/>
    <d v="2024-12-18T00:00:00"/>
    <d v="1899-12-30T17:51:04"/>
    <d v="2024-12-18T00:00:00"/>
    <d v="1899-12-30T13:00:21"/>
    <d v="2024-12-18T00:00:00"/>
    <d v="1899-12-30T13:26:55"/>
    <x v="0"/>
    <s v="IVAZQUEZT"/>
    <s v="2108138927"/>
    <s v="FBO"/>
    <d v="1899-12-30T05:17:17"/>
    <d v="1899-12-30T00:26:34"/>
    <d v="1899-12-30T04:50:43"/>
    <s v="Granel"/>
    <s v="E001"/>
    <x v="0"/>
    <d v="1899-12-30T19:35:50"/>
    <d v="1899-12-30T00:26:34"/>
    <n v="17"/>
    <x v="13"/>
    <x v="5"/>
    <x v="1"/>
    <n v="0"/>
    <n v="1"/>
    <s v="KO"/>
    <s v="Granel"/>
    <x v="0"/>
    <n v="1"/>
    <s v="PUNTOS NORTE"/>
    <s v="C"/>
    <d v="1899-12-30T04:50:43"/>
    <d v="1899-12-30T03:52:43"/>
    <s v="OK"/>
    <m/>
    <m/>
    <d v="1899-12-30T00:00:00"/>
    <d v="1899-12-30T19:35:50"/>
    <n v="4"/>
    <n v="-0.20188657407407995"/>
    <n v="1175.8333333333333"/>
    <n v="13"/>
    <s v="No"/>
  </r>
  <r>
    <s v="CORE"/>
    <s v="2024034963"/>
    <x v="0"/>
    <s v="ER2214BCF"/>
    <s v="E9582MNV"/>
    <d v="2024-12-18T00:00:00"/>
    <s v="CTOR"/>
    <s v="55"/>
    <x v="19"/>
    <s v="PA"/>
    <n v="15"/>
    <m/>
    <d v="2024-12-18T00:00:00"/>
    <d v="1899-12-30T17:49:56"/>
    <d v="2024-12-18T00:00:00"/>
    <d v="1899-12-30T12:26:57"/>
    <d v="2024-12-18T00:00:00"/>
    <d v="1899-12-30T13:29:57"/>
    <x v="0"/>
    <s v="IVAZQUEZT"/>
    <s v="2108138929"/>
    <s v="FBO"/>
    <d v="1899-12-30T06:25:59"/>
    <d v="1899-12-30T01:03:00"/>
    <d v="1899-12-30T05:22:59"/>
    <s v="Granel"/>
    <s v="E001"/>
    <x v="0"/>
    <d v="1899-12-30T19:40:00"/>
    <d v="1899-12-30T01:03:00"/>
    <n v="17"/>
    <x v="13"/>
    <x v="5"/>
    <x v="1"/>
    <n v="0"/>
    <n v="1"/>
    <s v="KO"/>
    <s v="Granel"/>
    <x v="0"/>
    <n v="1"/>
    <s v="PUNTOS NORTE"/>
    <s v="C"/>
    <d v="1899-12-30T05:22:59"/>
    <d v="1899-12-30T04:24:59"/>
    <s v="OK"/>
    <m/>
    <m/>
    <d v="1899-12-30T00:00:00"/>
    <d v="1899-12-30T19:40:00"/>
    <n v="4"/>
    <n v="-0.22429398148147994"/>
    <n v="1180.000000000002"/>
    <n v="13"/>
    <s v="No"/>
  </r>
  <r>
    <s v="COUR"/>
    <s v="2024035017"/>
    <x v="0"/>
    <s v="ER5554BCF"/>
    <s v="E9055JGZ"/>
    <d v="2024-12-18T00:00:00"/>
    <s v="CTOR"/>
    <s v="3320"/>
    <x v="20"/>
    <s v="PA"/>
    <s v="PA"/>
    <m/>
    <d v="2024-12-19T00:00:00"/>
    <d v="1899-12-30T11:36:02"/>
    <d v="2024-12-18T00:00:00"/>
    <d v="1899-12-30T18:06:16"/>
    <d v="2024-12-18T00:00:00"/>
    <d v="1899-12-30T18:43:13"/>
    <x v="0"/>
    <s v="BVALCARCEL"/>
    <s v="2108138935"/>
    <s v="FBO"/>
    <d v="1899-12-30T00:36:57"/>
    <d v="1899-12-30T00:36:57"/>
    <d v="1899-12-30T00:00:00"/>
    <s v="Ensacado"/>
    <s v="E002"/>
    <x v="0"/>
    <d v="1899-12-30T07:07:11"/>
    <d v="1899-12-30T00:36:57"/>
    <n v="11"/>
    <x v="13"/>
    <x v="5"/>
    <x v="2"/>
    <n v="0"/>
    <n v="1"/>
    <s v="KO"/>
    <s v="Ensacado"/>
    <x v="0"/>
    <n v="1"/>
    <s v="F. OURAL"/>
    <s v="C"/>
    <d v="1899-12-30T00:00:00"/>
    <d v="1899-12-30T00:00:00"/>
    <s v="OK"/>
    <m/>
    <m/>
    <d v="1899-12-30T00:00:00"/>
    <d v="1899-12-30T07:07:11"/>
    <n v="4"/>
    <d v="1899-12-30T06:30:14"/>
    <n v="427.18333333332947"/>
    <n v="18"/>
    <s v="No"/>
  </r>
  <r>
    <s v="CORE"/>
    <s v="2024035033"/>
    <x v="0"/>
    <s v="ER9107BBM"/>
    <s v="E9252MPM"/>
    <d v="2024-12-19T00:00:00"/>
    <s v="CTOR"/>
    <s v="55"/>
    <x v="19"/>
    <s v="PA"/>
    <n v="15"/>
    <m/>
    <d v="2024-12-19T00:00:00"/>
    <d v="1899-12-30T09:49:26"/>
    <d v="2024-12-19T00:00:00"/>
    <d v="1899-12-30T06:09:01"/>
    <d v="2024-12-19T00:00:00"/>
    <d v="1899-12-30T06:30:59"/>
    <x v="0"/>
    <s v="IVAZQUEZT"/>
    <s v="2108138936"/>
    <s v="FBO"/>
    <d v="1899-12-30T04:02:23"/>
    <d v="1899-12-30T00:21:58"/>
    <d v="1899-12-30T03:40:25"/>
    <s v="Granel"/>
    <s v="E001"/>
    <x v="0"/>
    <d v="1899-12-30T20:41:32"/>
    <d v="1899-12-30T00:21:58"/>
    <n v="9"/>
    <x v="14"/>
    <x v="5"/>
    <x v="1"/>
    <n v="0"/>
    <n v="1"/>
    <s v="KO"/>
    <s v="Granel"/>
    <x v="0"/>
    <n v="1"/>
    <s v="PUNTOS NORTE"/>
    <s v="C"/>
    <d v="1899-12-30T03:40:25"/>
    <d v="1899-12-30T02:42:25"/>
    <s v="OK"/>
    <m/>
    <m/>
    <d v="1899-12-30T00:00:00"/>
    <d v="1899-12-30T20:41:32"/>
    <n v="5"/>
    <n v="-0.15306712962962998"/>
    <n v="1241.5333333333331"/>
    <n v="6"/>
    <s v="No"/>
  </r>
  <r>
    <s v="CORE"/>
    <s v="2024035062"/>
    <x v="0"/>
    <s v="ER9390BBK"/>
    <s v="E7567GYY"/>
    <d v="2024-12-19T00:00:00"/>
    <s v="CTOR"/>
    <s v="55"/>
    <x v="19"/>
    <s v="PA"/>
    <n v="15"/>
    <m/>
    <d v="2024-12-19T00:00:00"/>
    <d v="1899-12-30T17:43:59"/>
    <d v="2024-12-19T00:00:00"/>
    <d v="1899-12-30T11:42:55"/>
    <d v="2024-12-19T00:00:00"/>
    <d v="1899-12-30T12:17:29"/>
    <x v="0"/>
    <s v="IVAZQUEZT"/>
    <s v="2108138938"/>
    <s v="FBO"/>
    <d v="1899-12-30T06:35:38"/>
    <d v="1899-12-30T00:34:34"/>
    <d v="1899-12-30T06:01:04"/>
    <s v="Granel"/>
    <s v="E001"/>
    <x v="0"/>
    <d v="1899-12-30T18:33:29"/>
    <d v="1899-12-30T00:34:34"/>
    <n v="17"/>
    <x v="14"/>
    <x v="5"/>
    <x v="1"/>
    <n v="0"/>
    <n v="1"/>
    <s v="KO"/>
    <s v="Granel"/>
    <x v="0"/>
    <n v="1"/>
    <s v="PUNTOS NORTE"/>
    <s v="C"/>
    <d v="1899-12-30T06:01:04"/>
    <d v="1899-12-30T05:03:04"/>
    <s v="OK"/>
    <m/>
    <m/>
    <d v="1899-12-30T00:00:00"/>
    <d v="1899-12-30T18:33:29"/>
    <n v="5"/>
    <n v="-0.25074074074073999"/>
    <n v="1113.4833333333347"/>
    <n v="12"/>
    <s v="No"/>
  </r>
  <r>
    <s v="CORE"/>
    <s v="2024035060"/>
    <x v="0"/>
    <s v="ER8800BBS"/>
    <s v="E9106MPM"/>
    <d v="2024-12-19T00:00:00"/>
    <s v="CTOR"/>
    <s v="55"/>
    <x v="19"/>
    <s v="PA"/>
    <n v="15"/>
    <m/>
    <d v="2024-12-19T00:00:00"/>
    <d v="1899-12-30T17:43:35"/>
    <d v="2024-12-19T00:00:00"/>
    <d v="1899-12-30T11:32:03"/>
    <d v="2024-12-19T00:00:00"/>
    <d v="1899-12-30T12:38:09"/>
    <x v="0"/>
    <s v="IVAZQUEZT"/>
    <s v="2108138939"/>
    <s v="FBO"/>
    <d v="1899-12-30T07:17:38"/>
    <d v="1899-12-30T01:06:06"/>
    <d v="1899-12-30T06:11:32"/>
    <s v="Granel"/>
    <s v="E001"/>
    <x v="0"/>
    <d v="1899-12-30T18:54:33"/>
    <d v="1899-12-30T01:06:06"/>
    <n v="17"/>
    <x v="14"/>
    <x v="5"/>
    <x v="1"/>
    <n v="0"/>
    <n v="1"/>
    <s v="KO"/>
    <s v="Granel"/>
    <x v="0"/>
    <n v="1"/>
    <s v="PUNTOS NORTE"/>
    <s v="C"/>
    <d v="1899-12-30T06:11:32"/>
    <d v="1899-12-30T05:13:32"/>
    <s v="OK"/>
    <m/>
    <m/>
    <d v="1899-12-30T00:00:00"/>
    <d v="1899-12-30T18:54:33"/>
    <n v="5"/>
    <n v="-0.25800925925925994"/>
    <n v="1134.550000000002"/>
    <n v="12"/>
    <s v="No"/>
  </r>
  <r>
    <s v="CORE"/>
    <s v="2024035064"/>
    <x v="0"/>
    <s v="ER9678BBK"/>
    <s v="E1219LWL"/>
    <d v="2024-12-19T00:00:00"/>
    <s v="CTOR"/>
    <s v="55"/>
    <x v="19"/>
    <s v="PA"/>
    <n v="15"/>
    <m/>
    <d v="2024-12-19T00:00:00"/>
    <d v="1899-12-30T17:44:20"/>
    <d v="2024-12-19T00:00:00"/>
    <d v="1899-12-30T11:49:51"/>
    <d v="2024-12-19T00:00:00"/>
    <d v="1899-12-30T12:41:44"/>
    <x v="0"/>
    <s v="IVAZQUEZT"/>
    <s v="2108138940"/>
    <s v="FBO"/>
    <d v="1899-12-30T06:46:22"/>
    <d v="1899-12-30T00:51:53"/>
    <d v="1899-12-30T05:54:29"/>
    <s v="Granel"/>
    <s v="E001"/>
    <x v="0"/>
    <d v="1899-12-30T18:57:23"/>
    <d v="1899-12-30T00:51:53"/>
    <n v="17"/>
    <x v="14"/>
    <x v="5"/>
    <x v="1"/>
    <n v="0"/>
    <n v="1"/>
    <s v="KO"/>
    <s v="Granel"/>
    <x v="0"/>
    <n v="1"/>
    <s v="PUNTOS NORTE"/>
    <s v="C"/>
    <d v="1899-12-30T05:54:29"/>
    <d v="1899-12-30T04:56:29"/>
    <s v="OK"/>
    <m/>
    <m/>
    <d v="1899-12-30T00:00:00"/>
    <d v="1899-12-30T18:57:23"/>
    <n v="5"/>
    <n v="-0.24616898148148003"/>
    <n v="1137.3833333333316"/>
    <n v="12"/>
    <s v="No"/>
  </r>
  <r>
    <s v="COUR"/>
    <s v="2024035068"/>
    <x v="0"/>
    <s v="ER2524BCB"/>
    <s v="E5316JZJ"/>
    <d v="2024-12-19T00:00:00"/>
    <s v="CTOR"/>
    <s v="3320"/>
    <x v="20"/>
    <s v="PA"/>
    <s v="PA"/>
    <m/>
    <d v="2024-12-19T00:00:00"/>
    <d v="1899-12-30T15:59:12"/>
    <d v="2024-12-19T00:00:00"/>
    <d v="1899-12-30T12:06:26"/>
    <d v="2024-12-19T00:00:00"/>
    <d v="1899-12-30T12:44:58"/>
    <x v="0"/>
    <s v="BVALCARCEL"/>
    <s v="2108138941"/>
    <s v="FBO"/>
    <d v="1899-12-30T04:31:18"/>
    <d v="1899-12-30T00:38:32"/>
    <d v="1899-12-30T03:52:46"/>
    <s v="Ensacado"/>
    <s v="E002"/>
    <x v="0"/>
    <d v="1899-12-30T20:45:45"/>
    <d v="1899-12-30T00:38:32"/>
    <n v="15"/>
    <x v="14"/>
    <x v="5"/>
    <x v="2"/>
    <n v="0"/>
    <n v="1"/>
    <s v="KO"/>
    <s v="Ensacado"/>
    <x v="0"/>
    <n v="1"/>
    <s v="F. OURAL"/>
    <s v="C"/>
    <d v="1899-12-30T03:52:46"/>
    <d v="1899-12-30T02:54:46"/>
    <s v="OK"/>
    <m/>
    <m/>
    <d v="1899-12-30T00:00:00"/>
    <d v="1899-12-30T20:45:45"/>
    <n v="5"/>
    <n v="-0.16164351851851999"/>
    <n v="1245.7499999999989"/>
    <n v="12"/>
    <s v="No"/>
  </r>
  <r>
    <s v="CORE"/>
    <s v="2024035063"/>
    <x v="0"/>
    <s v="ER7977BCH"/>
    <s v="E1832JSR"/>
    <d v="2024-12-19T00:00:00"/>
    <s v="CTOR"/>
    <s v="55"/>
    <x v="19"/>
    <s v="PA"/>
    <n v="15"/>
    <m/>
    <d v="2024-12-19T00:00:00"/>
    <d v="1899-12-30T17:44:48"/>
    <d v="2024-12-19T00:00:00"/>
    <d v="1899-12-30T11:48:38"/>
    <d v="2024-12-19T00:00:00"/>
    <d v="1899-12-30T13:25:03"/>
    <x v="0"/>
    <s v="IVAZQUEZT"/>
    <s v="2108138943"/>
    <s v="FBO"/>
    <d v="1899-12-30T07:32:35"/>
    <d v="1899-12-30T01:36:25"/>
    <d v="1899-12-30T05:56:10"/>
    <s v="Granel"/>
    <s v="E001"/>
    <x v="0"/>
    <d v="1899-12-30T19:40:14"/>
    <d v="1899-12-30T01:36:25"/>
    <n v="17"/>
    <x v="14"/>
    <x v="5"/>
    <x v="1"/>
    <n v="0"/>
    <n v="1"/>
    <s v="KO"/>
    <s v="Granel"/>
    <x v="0"/>
    <n v="1"/>
    <s v="PUNTOS NORTE"/>
    <s v="C"/>
    <d v="1899-12-30T05:56:10"/>
    <d v="1899-12-30T04:58:10"/>
    <s v="OK"/>
    <m/>
    <m/>
    <d v="1899-12-30T00:00:00"/>
    <d v="1899-12-30T19:40:14"/>
    <n v="5"/>
    <n v="-0.24733796296296001"/>
    <n v="1180.2333333333395"/>
    <n v="13"/>
    <s v="No"/>
  </r>
  <r>
    <s v="CORE"/>
    <s v="2024035085"/>
    <x v="0"/>
    <s v="ER4112BBR"/>
    <s v="E2863JGN"/>
    <d v="2024-12-19T00:00:00"/>
    <s v="CTOR"/>
    <s v="55"/>
    <x v="19"/>
    <s v="PA"/>
    <n v="15"/>
    <m/>
    <d v="2024-12-19T00:00:00"/>
    <d v="1899-12-30T17:45:06"/>
    <d v="2024-12-19T00:00:00"/>
    <d v="1899-12-30T13:34:40"/>
    <d v="2024-12-19T00:00:00"/>
    <d v="1899-12-30T14:03:05"/>
    <x v="0"/>
    <s v="IVAZQUEZT"/>
    <s v="2108138944"/>
    <s v="FBO"/>
    <d v="1899-12-30T04:38:51"/>
    <d v="1899-12-30T00:28:25"/>
    <d v="1899-12-30T04:10:26"/>
    <s v="Granel"/>
    <s v="E001"/>
    <x v="0"/>
    <d v="1899-12-30T20:17:58"/>
    <d v="1899-12-30T00:28:25"/>
    <n v="17"/>
    <x v="14"/>
    <x v="5"/>
    <x v="1"/>
    <n v="0"/>
    <n v="1"/>
    <s v="KO"/>
    <s v="Granel"/>
    <x v="0"/>
    <n v="1"/>
    <s v="PUNTOS NORTE"/>
    <s v="C"/>
    <d v="1899-12-30T04:10:26"/>
    <d v="1899-12-30T03:12:26"/>
    <s v="OK"/>
    <m/>
    <m/>
    <d v="1899-12-30T00:00:00"/>
    <d v="1899-12-30T20:17:58"/>
    <n v="5"/>
    <n v="-0.17391203703704006"/>
    <n v="1217.9666666666676"/>
    <n v="14"/>
    <s v="No"/>
  </r>
  <r>
    <s v="CORE"/>
    <s v="2024035091"/>
    <x v="0"/>
    <s v="ER4157BCC"/>
    <s v="E4426HTW"/>
    <d v="2024-12-19T00:00:00"/>
    <s v="CTOR"/>
    <s v="55"/>
    <x v="19"/>
    <s v="PA"/>
    <n v="15"/>
    <m/>
    <d v="2024-12-19T00:00:00"/>
    <d v="1899-12-30T17:45:21"/>
    <d v="2024-12-19T00:00:00"/>
    <d v="1899-12-30T14:20:09"/>
    <d v="2024-12-19T00:00:00"/>
    <d v="1899-12-30T14:41:14"/>
    <x v="0"/>
    <s v="IVAZQUEZT"/>
    <s v="2108138945"/>
    <s v="FBO"/>
    <d v="1899-12-30T03:46:17"/>
    <d v="1899-12-30T00:21:05"/>
    <d v="1899-12-30T03:25:12"/>
    <s v="Granel"/>
    <s v="E001"/>
    <x v="0"/>
    <d v="1899-12-30T20:55:52"/>
    <d v="1899-12-30T00:21:05"/>
    <n v="17"/>
    <x v="14"/>
    <x v="5"/>
    <x v="1"/>
    <n v="0"/>
    <n v="1"/>
    <s v="KO"/>
    <s v="Granel"/>
    <x v="0"/>
    <n v="1"/>
    <s v="PUNTOS NORTE"/>
    <s v="C"/>
    <d v="1899-12-30T03:25:12"/>
    <d v="1899-12-30T02:27:12"/>
    <s v="OK"/>
    <m/>
    <m/>
    <d v="1899-12-30T00:00:00"/>
    <d v="1899-12-30T20:55:52"/>
    <n v="5"/>
    <n v="-0.14249999999999996"/>
    <n v="1255.8666666666613"/>
    <n v="14"/>
    <s v="No"/>
  </r>
  <r>
    <s v="CORE"/>
    <s v="2024035146"/>
    <x v="0"/>
    <s v="ER4346BBC"/>
    <s v="E9482JTB"/>
    <d v="2024-12-19T00:00:00"/>
    <s v="CTOR"/>
    <s v="2906"/>
    <x v="21"/>
    <s v="PA"/>
    <s v="PA"/>
    <m/>
    <d v="2024-12-20T00:00:00"/>
    <d v="1899-12-30T09:39:40"/>
    <d v="2024-12-19T00:00:00"/>
    <d v="1899-12-30T19:58:06"/>
    <d v="2024-12-19T00:00:00"/>
    <d v="1899-12-30T20:34:12"/>
    <x v="0"/>
    <s v="IVAZQUEZT"/>
    <s v="2108138952"/>
    <s v="FBO"/>
    <d v="1899-12-30T00:36:06"/>
    <d v="1899-12-30T00:36:06"/>
    <d v="1899-12-30T00:00:00"/>
    <s v="Ensacado"/>
    <s v="E002"/>
    <x v="0"/>
    <d v="1899-12-30T10:54:32"/>
    <d v="1899-12-30T00:36:06"/>
    <n v="9"/>
    <x v="14"/>
    <x v="5"/>
    <x v="2"/>
    <n v="0"/>
    <n v="1"/>
    <s v="KO"/>
    <s v="Ensacado"/>
    <x v="0"/>
    <n v="1"/>
    <s v="PUNTOS NORTE"/>
    <s v="C"/>
    <d v="1899-12-30T00:00:00"/>
    <d v="1899-12-30T00:00:00"/>
    <s v="OK"/>
    <m/>
    <m/>
    <d v="1899-12-30T00:00:00"/>
    <d v="1899-12-30T10:54:32"/>
    <n v="5"/>
    <d v="1899-12-30T10:18:26"/>
    <n v="654.53333333332307"/>
    <n v="20"/>
    <s v="No"/>
  </r>
  <r>
    <s v="CORE"/>
    <s v="2024035149"/>
    <x v="0"/>
    <s v="ER7579BDL"/>
    <s v="E6211LYC"/>
    <d v="2024-12-20T00:00:00"/>
    <s v="CTOR"/>
    <s v="3042"/>
    <x v="23"/>
    <s v="PA"/>
    <n v="14"/>
    <m/>
    <d v="2024-12-20T00:00:00"/>
    <d v="1899-12-30T09:39:53"/>
    <d v="2024-12-20T00:00:00"/>
    <d v="1899-12-30T05:54:32"/>
    <d v="2024-12-20T00:00:00"/>
    <d v="1899-12-30T06:22:16"/>
    <x v="0"/>
    <s v="IVAZQUEZT"/>
    <s v="2108138953"/>
    <s v="FBO"/>
    <d v="1899-12-30T04:13:05"/>
    <d v="1899-12-30T00:27:44"/>
    <d v="1899-12-30T03:45:21"/>
    <s v="Granel"/>
    <s v="E001"/>
    <x v="0"/>
    <d v="1899-12-30T20:42:22"/>
    <d v="1899-12-30T00:27:44"/>
    <n v="9"/>
    <x v="15"/>
    <x v="5"/>
    <x v="1"/>
    <n v="0"/>
    <n v="1"/>
    <s v="KO"/>
    <s v="Granel"/>
    <x v="0"/>
    <n v="1"/>
    <s v="PUNTOS NORTE"/>
    <s v="C"/>
    <d v="1899-12-30T03:45:21"/>
    <d v="1899-12-30T02:47:21"/>
    <s v="OK"/>
    <m/>
    <m/>
    <d v="1899-12-30T00:00:00"/>
    <d v="1899-12-30T20:42:22"/>
    <n v="6"/>
    <n v="-0.15649305555556001"/>
    <n v="1242.3666666666611"/>
    <n v="6"/>
    <s v="No"/>
  </r>
  <r>
    <s v="CORE"/>
    <s v="2024035150"/>
    <x v="0"/>
    <s v="ER9107BBM"/>
    <s v="E9252MPM"/>
    <d v="2024-12-20T00:00:00"/>
    <s v="CTOR"/>
    <s v="3042"/>
    <x v="23"/>
    <s v="PA"/>
    <n v="14"/>
    <m/>
    <d v="2024-12-20T00:00:00"/>
    <d v="1899-12-30T09:40:28"/>
    <d v="2024-12-20T00:00:00"/>
    <d v="1899-12-30T06:07:37"/>
    <d v="2024-12-20T00:00:00"/>
    <d v="1899-12-30T06:41:48"/>
    <x v="0"/>
    <s v="IVAZQUEZT"/>
    <s v="2108138954"/>
    <s v="FBO"/>
    <d v="1899-12-30T04:07:02"/>
    <d v="1899-12-30T00:34:11"/>
    <d v="1899-12-30T03:32:51"/>
    <s v="Granel"/>
    <s v="E001"/>
    <x v="0"/>
    <d v="1899-12-30T21:01:19"/>
    <d v="1899-12-30T00:34:11"/>
    <n v="9"/>
    <x v="15"/>
    <x v="5"/>
    <x v="1"/>
    <n v="0"/>
    <n v="1"/>
    <s v="KO"/>
    <s v="Granel"/>
    <x v="0"/>
    <n v="1"/>
    <s v="PUNTOS NORTE"/>
    <s v="C"/>
    <d v="1899-12-30T03:32:51"/>
    <d v="1899-12-30T02:34:51"/>
    <s v="OK"/>
    <m/>
    <m/>
    <d v="1899-12-30T00:00:00"/>
    <d v="1899-12-30T21:01:19"/>
    <n v="6"/>
    <n v="-0.14781250000000001"/>
    <n v="1261.3166666666723"/>
    <n v="6"/>
    <s v="No"/>
  </r>
  <r>
    <s v="CORE"/>
    <s v="2024035154"/>
    <x v="0"/>
    <s v="ER0334BBD"/>
    <s v="E1731LNY"/>
    <d v="2024-12-20T00:00:00"/>
    <s v="CTOR"/>
    <s v="3042"/>
    <x v="23"/>
    <s v="PA"/>
    <n v="14"/>
    <m/>
    <d v="2024-12-20T00:00:00"/>
    <d v="1899-12-30T12:00:43"/>
    <d v="2024-12-20T00:00:00"/>
    <d v="1899-12-30T07:21:29"/>
    <d v="2024-12-20T00:00:00"/>
    <d v="1899-12-30T07:47:29"/>
    <x v="0"/>
    <s v="IVAZQUEZT"/>
    <s v="2108138955"/>
    <s v="FBO"/>
    <d v="1899-12-30T05:05:14"/>
    <d v="1899-12-30T00:26:00"/>
    <d v="1899-12-30T04:39:14"/>
    <s v="Granel"/>
    <s v="E001"/>
    <x v="0"/>
    <d v="1899-12-30T19:46:45"/>
    <d v="1899-12-30T00:26:00"/>
    <n v="12"/>
    <x v="15"/>
    <x v="5"/>
    <x v="1"/>
    <n v="0"/>
    <n v="1"/>
    <s v="KO"/>
    <s v="Granel"/>
    <x v="0"/>
    <n v="1"/>
    <s v="PUNTOS NORTE"/>
    <s v="C"/>
    <d v="1899-12-30T04:39:14"/>
    <d v="1899-12-30T03:41:14"/>
    <s v="OK"/>
    <m/>
    <m/>
    <d v="1899-12-30T00:00:00"/>
    <d v="1899-12-30T19:46:45"/>
    <n v="6"/>
    <n v="-0.19391203703704002"/>
    <n v="1186.7499999999875"/>
    <n v="7"/>
    <s v="No"/>
  </r>
  <r>
    <s v="CORE"/>
    <s v="2024035189"/>
    <x v="0"/>
    <s v="ER9678BBK"/>
    <s v="E1219LWL"/>
    <d v="2024-12-20T00:00:00"/>
    <s v="CTOR"/>
    <s v="55"/>
    <x v="19"/>
    <s v="PA"/>
    <n v="15"/>
    <m/>
    <d v="2024-12-20T00:00:00"/>
    <d v="1899-12-30T16:42:00"/>
    <d v="2024-12-20T00:00:00"/>
    <d v="1899-12-30T11:30:05"/>
    <d v="2024-12-20T00:00:00"/>
    <d v="1899-12-30T12:07:18"/>
    <x v="0"/>
    <s v="IVAZQUEZT"/>
    <s v="2108138959"/>
    <s v="FBO"/>
    <d v="1899-12-30T05:49:08"/>
    <d v="1899-12-30T00:37:13"/>
    <d v="1899-12-30T05:11:55"/>
    <s v="Granel"/>
    <s v="E001"/>
    <x v="0"/>
    <d v="1899-12-30T19:25:17"/>
    <d v="1899-12-30T00:37:13"/>
    <n v="16"/>
    <x v="15"/>
    <x v="5"/>
    <x v="1"/>
    <n v="0"/>
    <n v="1"/>
    <s v="KO"/>
    <s v="Granel"/>
    <x v="0"/>
    <n v="1"/>
    <s v="PUNTOS NORTE"/>
    <s v="C"/>
    <d v="1899-12-30T05:11:55"/>
    <d v="1899-12-30T04:13:55"/>
    <s v="OK"/>
    <m/>
    <m/>
    <d v="1899-12-30T00:00:00"/>
    <d v="1899-12-30T19:25:17"/>
    <n v="6"/>
    <n v="-0.21660879629628998"/>
    <n v="1165.2833333333317"/>
    <n v="12"/>
    <s v="No"/>
  </r>
  <r>
    <s v="COUR"/>
    <s v="2024035188"/>
    <x v="0"/>
    <s v="ER4346BBC"/>
    <s v="E9482JTB"/>
    <d v="2024-12-20T00:00:00"/>
    <s v="CTOR"/>
    <s v="3320"/>
    <x v="20"/>
    <s v="PA"/>
    <s v="PA"/>
    <m/>
    <d v="2024-12-20T00:00:00"/>
    <d v="1899-12-30T15:48:53"/>
    <d v="2024-12-20T00:00:00"/>
    <d v="1899-12-30T11:24:58"/>
    <d v="2024-12-20T00:00:00"/>
    <d v="1899-12-30T12:20:58"/>
    <x v="0"/>
    <s v="BVALCARCEL"/>
    <s v="2108138960"/>
    <s v="FBO"/>
    <d v="1899-12-30T05:19:55"/>
    <d v="1899-12-30T00:56:00"/>
    <d v="1899-12-30T04:23:55"/>
    <s v="Ensacado"/>
    <s v="E002"/>
    <x v="0"/>
    <d v="1899-12-30T20:32:04"/>
    <d v="1899-12-30T00:56:00"/>
    <n v="15"/>
    <x v="15"/>
    <x v="5"/>
    <x v="2"/>
    <n v="0"/>
    <n v="1"/>
    <s v="KO"/>
    <s v="Ensacado"/>
    <x v="0"/>
    <n v="1"/>
    <s v="F. OURAL"/>
    <s v="C"/>
    <d v="1899-12-30T04:23:55"/>
    <d v="1899-12-30T03:25:55"/>
    <s v="OK"/>
    <m/>
    <m/>
    <d v="1899-12-30T00:00:00"/>
    <d v="1899-12-30T20:32:04"/>
    <n v="6"/>
    <n v="-0.18327546296296005"/>
    <n v="1232.0666666666723"/>
    <n v="12"/>
    <s v="No"/>
  </r>
  <r>
    <s v="CORE"/>
    <s v="2024035192"/>
    <x v="0"/>
    <s v="ER0358BBJ"/>
    <s v="E2070JJZ"/>
    <d v="2024-12-20T00:00:00"/>
    <s v="CTOR"/>
    <s v="55"/>
    <x v="19"/>
    <s v="PA"/>
    <n v="15"/>
    <m/>
    <d v="2024-12-20T00:00:00"/>
    <d v="1899-12-30T16:42:37"/>
    <d v="2024-12-20T00:00:00"/>
    <d v="1899-12-30T11:37:59"/>
    <d v="2024-12-20T00:00:00"/>
    <d v="1899-12-30T12:25:36"/>
    <x v="0"/>
    <s v="IVAZQUEZT"/>
    <s v="2108138961"/>
    <s v="FBO"/>
    <d v="1899-12-30T05:52:15"/>
    <d v="1899-12-30T00:47:37"/>
    <d v="1899-12-30T05:04:38"/>
    <s v="Granel"/>
    <s v="E001"/>
    <x v="0"/>
    <d v="1899-12-30T19:42:58"/>
    <d v="1899-12-30T00:47:37"/>
    <n v="16"/>
    <x v="15"/>
    <x v="5"/>
    <x v="1"/>
    <n v="0"/>
    <n v="1"/>
    <s v="KO"/>
    <s v="Granel"/>
    <x v="0"/>
    <n v="1"/>
    <s v="PUNTOS NORTE"/>
    <s v="C"/>
    <d v="1899-12-30T05:04:38"/>
    <d v="1899-12-30T04:06:38"/>
    <s v="OK"/>
    <m/>
    <m/>
    <d v="1899-12-30T00:00:00"/>
    <d v="1899-12-30T19:42:58"/>
    <n v="6"/>
    <n v="-0.21155092592591995"/>
    <n v="1182.9666666666756"/>
    <n v="12"/>
    <s v="No"/>
  </r>
  <r>
    <s v="CORE"/>
    <s v="2024035186"/>
    <x v="0"/>
    <s v="ER5139BBS"/>
    <s v="E3174JJN"/>
    <d v="2024-12-20T00:00:00"/>
    <s v="CTOR"/>
    <s v="3042"/>
    <x v="23"/>
    <s v="PA"/>
    <n v="14"/>
    <m/>
    <d v="2024-12-20T00:00:00"/>
    <d v="1899-12-30T16:41:39"/>
    <d v="2024-12-20T00:00:00"/>
    <d v="1899-12-30T11:20:12"/>
    <d v="2024-12-20T00:00:00"/>
    <d v="1899-12-30T12:28:32"/>
    <x v="0"/>
    <s v="IVAZQUEZT"/>
    <s v="2108138962"/>
    <s v="FBO"/>
    <d v="1899-12-30T06:29:47"/>
    <d v="1899-12-30T01:08:20"/>
    <d v="1899-12-30T05:21:27"/>
    <s v="Granel"/>
    <s v="E001"/>
    <x v="0"/>
    <d v="1899-12-30T19:46:52"/>
    <d v="1899-12-30T01:08:20"/>
    <n v="16"/>
    <x v="15"/>
    <x v="5"/>
    <x v="1"/>
    <n v="0"/>
    <n v="1"/>
    <s v="KO"/>
    <s v="Granel"/>
    <x v="0"/>
    <n v="1"/>
    <s v="PUNTOS NORTE"/>
    <s v="C"/>
    <d v="1899-12-30T05:21:27"/>
    <d v="1899-12-30T04:23:27"/>
    <s v="OK"/>
    <m/>
    <m/>
    <d v="1899-12-30T00:00:00"/>
    <d v="1899-12-30T19:46:52"/>
    <n v="6"/>
    <n v="-0.22322916666667003"/>
    <n v="1186.8666666666563"/>
    <n v="12"/>
    <s v="No"/>
  </r>
  <r>
    <s v="CORE"/>
    <s v="2024035190"/>
    <x v="0"/>
    <s v="ER9390BBK"/>
    <s v="E7567GYY"/>
    <d v="2024-12-20T00:00:00"/>
    <s v="CTOR"/>
    <s v="3042"/>
    <x v="23"/>
    <s v="PA"/>
    <n v="14"/>
    <m/>
    <d v="2024-12-20T00:00:00"/>
    <d v="1899-12-30T16:42:19"/>
    <d v="2024-12-20T00:00:00"/>
    <d v="1899-12-30T11:32:06"/>
    <d v="2024-12-20T00:00:00"/>
    <d v="1899-12-30T12:45:20"/>
    <x v="0"/>
    <s v="IVAZQUEZT"/>
    <s v="2108138963"/>
    <s v="FBO"/>
    <d v="1899-12-30T06:23:27"/>
    <d v="1899-12-30T01:13:14"/>
    <d v="1899-12-30T05:10:13"/>
    <s v="Granel"/>
    <s v="E001"/>
    <x v="0"/>
    <d v="1899-12-30T20:03:00"/>
    <d v="1899-12-30T01:13:14"/>
    <n v="16"/>
    <x v="15"/>
    <x v="5"/>
    <x v="1"/>
    <n v="0"/>
    <n v="1"/>
    <s v="KO"/>
    <s v="Granel"/>
    <x v="0"/>
    <n v="1"/>
    <s v="PUNTOS NORTE"/>
    <s v="C"/>
    <d v="1899-12-30T05:10:13"/>
    <d v="1899-12-30T04:12:13"/>
    <s v="OK"/>
    <m/>
    <m/>
    <d v="1899-12-30T00:00:00"/>
    <d v="1899-12-30T20:03:00"/>
    <n v="6"/>
    <n v="-0.21542824074074002"/>
    <n v="1202.9999999999986"/>
    <n v="12"/>
    <s v="No"/>
  </r>
  <r>
    <s v="CORE"/>
    <s v="2024035202"/>
    <x v="0"/>
    <s v="ER1294BCG"/>
    <s v="E3120HXB"/>
    <d v="2024-12-20T00:00:00"/>
    <s v="CTOR"/>
    <s v="55"/>
    <x v="19"/>
    <s v="PA"/>
    <n v="15"/>
    <m/>
    <d v="2024-12-20T00:00:00"/>
    <d v="1899-12-30T16:43:30"/>
    <d v="2024-12-20T00:00:00"/>
    <d v="1899-12-30T12:26:58"/>
    <d v="2024-12-20T00:00:00"/>
    <d v="1899-12-30T12:52:58"/>
    <x v="0"/>
    <s v="IVAZQUEZT"/>
    <s v="2108138964"/>
    <s v="FBO"/>
    <d v="1899-12-30T04:42:32"/>
    <d v="1899-12-30T00:26:00"/>
    <d v="1899-12-30T04:16:32"/>
    <s v="Granel"/>
    <s v="E001"/>
    <x v="0"/>
    <d v="1899-12-30T20:09:27"/>
    <d v="1899-12-30T00:26:00"/>
    <n v="16"/>
    <x v="15"/>
    <x v="5"/>
    <x v="1"/>
    <n v="0"/>
    <n v="1"/>
    <s v="KO"/>
    <s v="Granel"/>
    <x v="0"/>
    <n v="1"/>
    <s v="PUNTOS NORTE"/>
    <s v="C"/>
    <d v="1899-12-30T04:16:32"/>
    <d v="1899-12-30T03:18:32"/>
    <s v="OK"/>
    <m/>
    <m/>
    <d v="1899-12-30T00:00:00"/>
    <d v="1899-12-30T20:09:27"/>
    <n v="6"/>
    <n v="-0.17814814814815005"/>
    <n v="1209.4500000000035"/>
    <n v="12"/>
    <s v="No"/>
  </r>
  <r>
    <s v="CORE"/>
    <s v="2024035195"/>
    <x v="0"/>
    <s v="ER0933BBN"/>
    <s v="E5872HZF"/>
    <d v="2024-12-20T00:00:00"/>
    <s v="CTOR"/>
    <s v="3042"/>
    <x v="23"/>
    <s v="PA"/>
    <n v="14"/>
    <m/>
    <d v="2024-12-20T00:00:00"/>
    <d v="1899-12-30T16:43:12"/>
    <d v="2024-12-20T00:00:00"/>
    <d v="1899-12-30T11:57:46"/>
    <d v="2024-12-20T00:00:00"/>
    <d v="1899-12-30T13:07:05"/>
    <x v="0"/>
    <s v="IVAZQUEZT"/>
    <s v="2108138965"/>
    <s v="FBO"/>
    <d v="1899-12-30T05:54:45"/>
    <d v="1899-12-30T01:09:19"/>
    <d v="1899-12-30T04:45:26"/>
    <s v="Granel"/>
    <s v="E001"/>
    <x v="0"/>
    <d v="1899-12-30T20:23:52"/>
    <d v="1899-12-30T01:09:19"/>
    <n v="16"/>
    <x v="15"/>
    <x v="5"/>
    <x v="1"/>
    <n v="0"/>
    <n v="1"/>
    <s v="KO"/>
    <s v="Granel"/>
    <x v="0"/>
    <n v="1"/>
    <s v="PUNTOS NORTE"/>
    <s v="C"/>
    <d v="1899-12-30T04:45:26"/>
    <d v="1899-12-30T03:47:26"/>
    <s v="OK"/>
    <m/>
    <m/>
    <d v="1899-12-30T00:00:00"/>
    <d v="1899-12-30T20:23:52"/>
    <n v="6"/>
    <n v="-0.19821759259259997"/>
    <n v="1223.8666666666645"/>
    <n v="13"/>
    <s v="No"/>
  </r>
  <r>
    <s v="CORE"/>
    <s v="2024035199"/>
    <x v="0"/>
    <s v="ER7977BCH"/>
    <s v="E1832JSR"/>
    <d v="2024-12-20T00:00:00"/>
    <s v="CTOR"/>
    <s v="3042"/>
    <x v="23"/>
    <s v="PA"/>
    <n v="14"/>
    <m/>
    <d v="2024-12-20T00:00:00"/>
    <d v="1899-12-30T17:15:28"/>
    <d v="2024-12-20T00:00:00"/>
    <d v="1899-12-30T12:20:16"/>
    <d v="2024-12-20T00:00:00"/>
    <d v="1899-12-30T13:25:18"/>
    <x v="0"/>
    <s v="IVAZQUEZT"/>
    <s v="2108138966"/>
    <s v="FBO"/>
    <d v="1899-12-30T06:00:14"/>
    <d v="1899-12-30T01:05:02"/>
    <d v="1899-12-30T04:55:12"/>
    <s v="Granel"/>
    <s v="E001"/>
    <x v="0"/>
    <d v="1899-12-30T20:09:49"/>
    <d v="1899-12-30T01:05:02"/>
    <n v="17"/>
    <x v="15"/>
    <x v="5"/>
    <x v="1"/>
    <n v="0"/>
    <n v="1"/>
    <s v="KO"/>
    <s v="Granel"/>
    <x v="0"/>
    <n v="1"/>
    <s v="PUNTOS NORTE"/>
    <s v="C"/>
    <d v="1899-12-30T04:55:12"/>
    <d v="1899-12-30T03:57:12"/>
    <s v="OK"/>
    <m/>
    <m/>
    <d v="1899-12-30T00:00:00"/>
    <d v="1899-12-30T20:09:49"/>
    <n v="6"/>
    <n v="-0.20499999999999996"/>
    <n v="1209.8166666666709"/>
    <n v="13"/>
    <s v="No"/>
  </r>
  <r>
    <s v="CORE"/>
    <s v="2024035218"/>
    <x v="0"/>
    <s v="ER2214BCF"/>
    <s v="E9582MNV"/>
    <d v="2024-12-20T00:00:00"/>
    <s v="CTOR"/>
    <s v="55"/>
    <x v="19"/>
    <s v="PA"/>
    <n v="15"/>
    <m/>
    <d v="2024-12-20T00:00:00"/>
    <d v="1899-12-30T17:15:50"/>
    <d v="2024-12-20T00:00:00"/>
    <d v="1899-12-30T14:05:53"/>
    <d v="2024-12-20T00:00:00"/>
    <d v="1899-12-30T14:36:20"/>
    <x v="0"/>
    <s v="IVAZQUEZT"/>
    <s v="2108138968"/>
    <s v="FBO"/>
    <d v="1899-12-30T03:40:24"/>
    <d v="1899-12-30T00:30:27"/>
    <d v="1899-12-30T03:09:57"/>
    <s v="Granel"/>
    <s v="E001"/>
    <x v="0"/>
    <d v="1899-12-30T21:20:29"/>
    <d v="1899-12-30T00:30:27"/>
    <n v="17"/>
    <x v="15"/>
    <x v="5"/>
    <x v="1"/>
    <n v="0"/>
    <n v="1"/>
    <s v="KO"/>
    <s v="Granel"/>
    <x v="0"/>
    <n v="1"/>
    <s v="PUNTOS NORTE"/>
    <s v="C"/>
    <d v="1899-12-30T03:09:57"/>
    <d v="1899-12-30T02:11:57"/>
    <s v="OK"/>
    <m/>
    <m/>
    <d v="1899-12-30T00:00:00"/>
    <d v="1899-12-30T21:20:29"/>
    <n v="6"/>
    <n v="-0.13190972222221997"/>
    <n v="1280.4833333333315"/>
    <n v="14"/>
    <s v="No"/>
  </r>
  <r>
    <s v="CORE"/>
    <s v="2024035255"/>
    <x v="0"/>
    <s v="ER9678BBK"/>
    <s v="E1219LWL"/>
    <d v="2024-12-20T00:00:00"/>
    <s v="CTOR"/>
    <s v="55"/>
    <x v="19"/>
    <s v="PA"/>
    <n v="15"/>
    <m/>
    <d v="2024-12-23T00:00:00"/>
    <d v="1899-12-30T10:29:36"/>
    <d v="2024-12-20T00:00:00"/>
    <d v="1899-12-30T17:29:35"/>
    <d v="2024-12-20T00:00:00"/>
    <d v="1899-12-30T17:58:07"/>
    <x v="0"/>
    <s v="IVAZQUEZT"/>
    <s v="2108138972"/>
    <s v="FBO"/>
    <d v="1899-12-30T00:28:32"/>
    <d v="1899-12-30T00:28:32"/>
    <d v="1899-12-30T00:00:00"/>
    <s v="Granel"/>
    <s v="E001"/>
    <x v="0"/>
    <d v="1899-12-30T07:28:31"/>
    <d v="1899-12-30T00:28:32"/>
    <n v="10"/>
    <x v="15"/>
    <x v="0"/>
    <x v="1"/>
    <n v="0"/>
    <n v="1"/>
    <s v="KO"/>
    <s v="Granel"/>
    <x v="0"/>
    <n v="1"/>
    <s v="PUNTOS NORTE"/>
    <s v="C"/>
    <d v="1899-12-30T00:00:00"/>
    <d v="1899-12-30T00:00:00"/>
    <s v="OK"/>
    <m/>
    <m/>
    <d v="1899-12-30T00:00:00"/>
    <d v="1899-12-30T07:28:31"/>
    <n v="6"/>
    <d v="1899-12-30T06:59:59"/>
    <n v="448.51666666667046"/>
    <n v="17"/>
    <s v="No"/>
  </r>
  <r>
    <s v="CORE"/>
    <s v="2024035263"/>
    <x v="0"/>
    <s v="ER0933BBN"/>
    <s v="E5872HZF"/>
    <d v="2024-12-20T00:00:00"/>
    <s v="CTOR"/>
    <s v="55"/>
    <x v="19"/>
    <s v="PA"/>
    <n v="15"/>
    <m/>
    <d v="2024-12-23T00:00:00"/>
    <d v="1899-12-30T10:30:00"/>
    <d v="2024-12-20T00:00:00"/>
    <d v="1899-12-30T18:38:55"/>
    <d v="2024-12-20T00:00:00"/>
    <d v="1899-12-30T19:00:06"/>
    <x v="0"/>
    <s v="IVAZQUEZT"/>
    <s v="2108138974"/>
    <s v="FBO"/>
    <d v="1899-12-30T00:21:11"/>
    <d v="1899-12-30T00:21:11"/>
    <d v="1899-12-30T00:00:00"/>
    <s v="Granel"/>
    <s v="E001"/>
    <x v="0"/>
    <d v="1899-12-30T08:30:06"/>
    <d v="1899-12-30T00:21:11"/>
    <n v="10"/>
    <x v="15"/>
    <x v="0"/>
    <x v="1"/>
    <n v="0"/>
    <n v="1"/>
    <s v="KO"/>
    <s v="Granel"/>
    <x v="0"/>
    <n v="1"/>
    <s v="PUNTOS NORTE"/>
    <s v="C"/>
    <d v="1899-12-30T00:00:00"/>
    <d v="1899-12-30T00:00:00"/>
    <s v="OK"/>
    <m/>
    <m/>
    <d v="1899-12-30T00:00:00"/>
    <d v="1899-12-30T08:30:06"/>
    <n v="6"/>
    <d v="1899-12-30T08:08:55"/>
    <n v="510.09999999999832"/>
    <n v="19"/>
    <s v="No"/>
  </r>
  <r>
    <s v="COUR"/>
    <s v="2024035267"/>
    <x v="0"/>
    <s v="ER4346BBC"/>
    <s v="E9482JTB"/>
    <d v="2024-12-20T00:00:00"/>
    <s v="CTOR"/>
    <s v="3320"/>
    <x v="20"/>
    <s v="PA"/>
    <s v="PA"/>
    <m/>
    <d v="2024-12-23T00:00:00"/>
    <d v="1899-12-30T09:27:39"/>
    <d v="2024-12-20T00:00:00"/>
    <d v="1899-12-30T18:56:46"/>
    <d v="2024-12-20T00:00:00"/>
    <d v="1899-12-30T19:30:28"/>
    <x v="0"/>
    <s v="BVALCARCEL"/>
    <s v="2108138975"/>
    <s v="FBO"/>
    <d v="1899-12-30T00:33:42"/>
    <d v="1899-12-30T00:33:42"/>
    <d v="1899-12-30T00:00:00"/>
    <s v="Ensacado"/>
    <s v="E002"/>
    <x v="0"/>
    <d v="1899-12-30T10:02:49"/>
    <d v="1899-12-30T00:33:42"/>
    <n v="9"/>
    <x v="15"/>
    <x v="0"/>
    <x v="2"/>
    <n v="0"/>
    <n v="1"/>
    <s v="KO"/>
    <s v="Ensacado"/>
    <x v="0"/>
    <n v="1"/>
    <s v="F. OURAL"/>
    <s v="C"/>
    <d v="1899-12-30T00:00:00"/>
    <d v="1899-12-30T00:00:00"/>
    <s v="OK"/>
    <m/>
    <m/>
    <d v="1899-12-30T00:00:00"/>
    <d v="1899-12-30T10:02:49"/>
    <n v="6"/>
    <d v="1899-12-30T09:29:07"/>
    <n v="602.8166666666591"/>
    <n v="19"/>
    <s v="No"/>
  </r>
  <r>
    <s v="CORE"/>
    <s v="2024035264"/>
    <x v="0"/>
    <s v="ER9390BBK"/>
    <s v="E7567GYY"/>
    <d v="2024-12-20T00:00:00"/>
    <s v="CTOR"/>
    <s v="55"/>
    <x v="19"/>
    <s v="PA"/>
    <n v="15"/>
    <m/>
    <d v="2024-12-23T00:00:00"/>
    <d v="1899-12-30T10:30:22"/>
    <d v="2024-12-20T00:00:00"/>
    <d v="1899-12-30T18:41:27"/>
    <d v="2024-12-20T00:00:00"/>
    <d v="1899-12-30T19:45:54"/>
    <x v="0"/>
    <s v="IVAZQUEZT"/>
    <s v="2108138977"/>
    <s v="FBO"/>
    <d v="1899-12-30T01:04:27"/>
    <d v="1899-12-30T01:04:27"/>
    <d v="1899-12-30T00:00:00"/>
    <s v="Granel"/>
    <s v="E001"/>
    <x v="0"/>
    <d v="1899-12-30T09:15:32"/>
    <d v="1899-12-30T01:04:27"/>
    <n v="10"/>
    <x v="15"/>
    <x v="0"/>
    <x v="1"/>
    <n v="0"/>
    <n v="1"/>
    <s v="KO"/>
    <s v="Granel"/>
    <x v="0"/>
    <n v="1"/>
    <s v="PUNTOS NORTE"/>
    <s v="C"/>
    <d v="1899-12-30T00:00:00"/>
    <d v="1899-12-30T00:00:00"/>
    <s v="OK"/>
    <m/>
    <m/>
    <d v="1899-12-30T00:00:00"/>
    <d v="1899-12-30T09:15:32"/>
    <n v="6"/>
    <d v="1899-12-30T08:11:05"/>
    <n v="555.53333333333751"/>
    <n v="19"/>
    <s v="No"/>
  </r>
  <r>
    <s v="CORE"/>
    <s v="2024035273"/>
    <x v="0"/>
    <s v="ER5139BBS"/>
    <s v="E3174JJN"/>
    <d v="2024-12-21T00:00:00"/>
    <s v="CTOR"/>
    <s v="3042"/>
    <x v="23"/>
    <s v="PA"/>
    <n v="14"/>
    <m/>
    <d v="2024-12-23T00:00:00"/>
    <d v="1899-12-30T10:30:44"/>
    <d v="2024-12-21T00:00:00"/>
    <d v="1899-12-30T10:14:00"/>
    <d v="2024-12-21T00:00:00"/>
    <d v="1899-12-30T10:39:51"/>
    <x v="0"/>
    <s v="IVAZQUEZT"/>
    <s v="2108138979"/>
    <s v="FBO"/>
    <d v="1899-12-30T00:00:00"/>
    <d v="1899-12-30T00:00:00"/>
    <d v="1899-12-30T00:00:00"/>
    <s v="Granel"/>
    <s v="E001"/>
    <x v="0"/>
    <d v="1899-12-30T00:09:07"/>
    <d v="1899-12-30T00:25:51"/>
    <n v="10"/>
    <x v="19"/>
    <x v="0"/>
    <x v="1"/>
    <n v="1"/>
    <n v="0"/>
    <s v="KO"/>
    <s v="Granel"/>
    <x v="0"/>
    <n v="1"/>
    <s v="PUNTOS NORTE"/>
    <s v="A"/>
    <d v="1899-12-30T00:00:00"/>
    <d v="1899-12-30T00:00:00"/>
    <s v="OK"/>
    <m/>
    <m/>
    <d v="1899-12-30T00:00:00"/>
    <d v="1899-12-30T00:09:07"/>
    <n v="7"/>
    <n v="-1.1620370370370003E-2"/>
    <n v="9.1166666666688378"/>
    <n v="10"/>
    <s v="Si"/>
  </r>
  <r>
    <s v="CORE"/>
    <s v="2024035274"/>
    <x v="0"/>
    <s v="ER7579BDL"/>
    <s v="E6211LYC"/>
    <d v="2024-12-23T00:00:00"/>
    <s v="CTOR"/>
    <s v="55"/>
    <x v="19"/>
    <s v="PA"/>
    <n v="15"/>
    <m/>
    <d v="2024-12-23T00:00:00"/>
    <d v="1899-12-30T10:31:07"/>
    <d v="2024-12-23T00:00:00"/>
    <d v="1899-12-30T06:00:05"/>
    <d v="2024-12-23T00:00:00"/>
    <d v="1899-12-30T06:25:05"/>
    <x v="0"/>
    <s v="IVAZQUEZT"/>
    <s v="2108138980"/>
    <s v="FBO"/>
    <d v="1899-12-30T04:56:02"/>
    <d v="1899-12-30T00:25:00"/>
    <d v="1899-12-30T04:31:02"/>
    <s v="Granel"/>
    <s v="E001"/>
    <x v="0"/>
    <d v="1899-12-30T19:53:57"/>
    <d v="1899-12-30T00:25:00"/>
    <n v="10"/>
    <x v="16"/>
    <x v="0"/>
    <x v="1"/>
    <n v="0"/>
    <n v="1"/>
    <s v="KO"/>
    <s v="Granel"/>
    <x v="0"/>
    <n v="1"/>
    <s v="PUNTOS NORTE"/>
    <s v="C"/>
    <d v="1899-12-30T04:31:02"/>
    <d v="1899-12-30T03:33:02"/>
    <s v="OK"/>
    <m/>
    <m/>
    <d v="1899-12-30T00:00:00"/>
    <d v="1899-12-30T19:53:57"/>
    <n v="2"/>
    <n v="-0.18821759259259002"/>
    <n v="1193.9500000000019"/>
    <n v="6"/>
    <s v="No"/>
  </r>
  <r>
    <s v="CORE"/>
    <s v="2024035281"/>
    <x v="0"/>
    <s v="ER1294BCG"/>
    <s v="E3120HXB"/>
    <d v="2024-12-23T00:00:00"/>
    <s v="CTOR"/>
    <s v="55"/>
    <x v="19"/>
    <s v="PA"/>
    <n v="15"/>
    <m/>
    <d v="2024-12-23T00:00:00"/>
    <d v="1899-12-30T10:31:24"/>
    <d v="2024-12-23T00:00:00"/>
    <d v="1899-12-30T07:32:08"/>
    <d v="2024-12-23T00:00:00"/>
    <d v="1899-12-30T07:57:25"/>
    <x v="0"/>
    <s v="IVAZQUEZT"/>
    <s v="2108138981"/>
    <s v="FBO"/>
    <d v="1899-12-30T03:24:33"/>
    <d v="1899-12-30T00:25:17"/>
    <d v="1899-12-30T02:59:16"/>
    <s v="Granel"/>
    <s v="E001"/>
    <x v="0"/>
    <d v="1899-12-30T21:26:00"/>
    <d v="1899-12-30T00:25:17"/>
    <n v="10"/>
    <x v="16"/>
    <x v="0"/>
    <x v="1"/>
    <n v="0"/>
    <n v="1"/>
    <s v="KO"/>
    <s v="Granel"/>
    <x v="0"/>
    <n v="1"/>
    <s v="PUNTOS NORTE"/>
    <s v="C"/>
    <d v="1899-12-30T02:59:16"/>
    <d v="1899-12-30T02:01:16"/>
    <s v="OK"/>
    <m/>
    <m/>
    <d v="1899-12-30T00:00:00"/>
    <d v="1899-12-30T21:26:00"/>
    <n v="2"/>
    <n v="-0.12449074074074001"/>
    <n v="1286.0000000000005"/>
    <n v="7"/>
    <s v="No"/>
  </r>
  <r>
    <s v="CORE"/>
    <s v="2024035282"/>
    <x v="0"/>
    <s v="ER0334BBD"/>
    <s v="E1731LNY"/>
    <d v="2024-12-23T00:00:00"/>
    <s v="CTOR"/>
    <s v="3042"/>
    <x v="23"/>
    <s v="PA"/>
    <n v="14"/>
    <m/>
    <d v="2024-12-23T00:00:00"/>
    <d v="1899-12-30T12:38:06"/>
    <d v="2024-12-23T00:00:00"/>
    <d v="1899-12-30T07:51:13"/>
    <d v="2024-12-23T00:00:00"/>
    <d v="1899-12-30T08:14:07"/>
    <x v="0"/>
    <s v="IVAZQUEZT"/>
    <s v="2108138982"/>
    <s v="FBO"/>
    <d v="1899-12-30T05:09:47"/>
    <d v="1899-12-30T00:22:54"/>
    <d v="1899-12-30T04:46:53"/>
    <s v="Granel"/>
    <s v="E001"/>
    <x v="0"/>
    <d v="1899-12-30T19:36:00"/>
    <d v="1899-12-30T00:22:54"/>
    <n v="12"/>
    <x v="16"/>
    <x v="0"/>
    <x v="1"/>
    <n v="0"/>
    <n v="1"/>
    <s v="KO"/>
    <s v="Granel"/>
    <x v="0"/>
    <n v="1"/>
    <s v="PUNTOS NORTE"/>
    <s v="C"/>
    <d v="1899-12-30T04:46:53"/>
    <d v="1899-12-30T03:48:53"/>
    <s v="OK"/>
    <m/>
    <m/>
    <d v="1899-12-30T00:00:00"/>
    <d v="1899-12-30T19:36:00"/>
    <n v="2"/>
    <n v="-0.19922453703703003"/>
    <n v="1175.9999999999986"/>
    <n v="8"/>
    <s v="No"/>
  </r>
  <r>
    <s v="CORE"/>
    <s v="2024035284"/>
    <x v="0"/>
    <s v="ER8797BBS"/>
    <s v="E3715LST"/>
    <d v="2024-12-23T00:00:00"/>
    <s v="CTOR"/>
    <s v="3042"/>
    <x v="23"/>
    <s v="PA"/>
    <n v="14"/>
    <m/>
    <d v="2024-12-23T00:00:00"/>
    <d v="1899-12-30T12:38:24"/>
    <d v="2024-12-23T00:00:00"/>
    <d v="1899-12-30T08:38:16"/>
    <d v="2024-12-23T00:00:00"/>
    <d v="1899-12-30T09:05:24"/>
    <x v="0"/>
    <s v="IVAZQUEZT"/>
    <s v="2108138986"/>
    <s v="FBO"/>
    <d v="1899-12-30T04:27:16"/>
    <d v="1899-12-30T00:27:08"/>
    <d v="1899-12-30T04:00:08"/>
    <s v="Granel"/>
    <s v="E001"/>
    <x v="0"/>
    <d v="1899-12-30T20:26:59"/>
    <d v="1899-12-30T00:27:08"/>
    <n v="12"/>
    <x v="16"/>
    <x v="0"/>
    <x v="1"/>
    <n v="0"/>
    <n v="1"/>
    <s v="KO"/>
    <s v="Granel"/>
    <x v="0"/>
    <n v="1"/>
    <s v="PUNTOS NORTE"/>
    <s v="C"/>
    <d v="1899-12-30T04:00:08"/>
    <d v="1899-12-30T03:02:08"/>
    <s v="OK"/>
    <m/>
    <m/>
    <d v="1899-12-30T00:00:00"/>
    <d v="1899-12-30T20:26:59"/>
    <n v="2"/>
    <n v="-0.16675925925925994"/>
    <n v="1226.9833333333286"/>
    <n v="9"/>
    <s v="No"/>
  </r>
  <r>
    <s v="CORE"/>
    <s v="2024035286"/>
    <x v="0"/>
    <s v="ER2214BCF"/>
    <s v="E9582MNV"/>
    <d v="2024-12-23T00:00:00"/>
    <s v="CTOR"/>
    <s v="55"/>
    <x v="19"/>
    <s v="PA"/>
    <n v="15"/>
    <m/>
    <d v="2024-12-23T00:00:00"/>
    <d v="1899-12-30T12:38:45"/>
    <d v="2024-12-23T00:00:00"/>
    <d v="1899-12-30T08:51:03"/>
    <d v="2024-12-23T00:00:00"/>
    <d v="1899-12-30T09:20:04"/>
    <x v="0"/>
    <s v="IVAZQUEZT"/>
    <s v="2108138987"/>
    <s v="FBO"/>
    <d v="1899-12-30T04:16:43"/>
    <d v="1899-12-30T00:29:01"/>
    <d v="1899-12-30T03:47:42"/>
    <s v="Granel"/>
    <s v="E001"/>
    <x v="0"/>
    <d v="1899-12-30T20:41:18"/>
    <d v="1899-12-30T00:29:01"/>
    <n v="12"/>
    <x v="16"/>
    <x v="0"/>
    <x v="1"/>
    <n v="0"/>
    <n v="1"/>
    <s v="KO"/>
    <s v="Granel"/>
    <x v="0"/>
    <n v="1"/>
    <s v="PUNTOS NORTE"/>
    <s v="C"/>
    <d v="1899-12-30T03:47:42"/>
    <d v="1899-12-30T02:49:42"/>
    <s v="OK"/>
    <m/>
    <m/>
    <d v="1899-12-30T00:00:00"/>
    <d v="1899-12-30T20:41:18"/>
    <n v="2"/>
    <n v="-0.15812500000000002"/>
    <n v="1241.30000000001"/>
    <n v="9"/>
    <s v="No"/>
  </r>
  <r>
    <s v="CORE"/>
    <s v="2024035287"/>
    <x v="0"/>
    <s v="ER0358BBJ"/>
    <s v="E2070JJZ"/>
    <d v="2024-12-23T00:00:00"/>
    <s v="CTOR"/>
    <s v="3042"/>
    <x v="23"/>
    <s v="PA"/>
    <n v="14"/>
    <m/>
    <d v="2024-12-23T00:00:00"/>
    <d v="1899-12-30T12:39:13"/>
    <d v="2024-12-23T00:00:00"/>
    <d v="1899-12-30T08:56:08"/>
    <d v="2024-12-23T00:00:00"/>
    <d v="1899-12-30T09:22:48"/>
    <x v="0"/>
    <s v="IVAZQUEZT"/>
    <s v="2108138988"/>
    <s v="FBO"/>
    <d v="1899-12-30T04:09:45"/>
    <d v="1899-12-30T00:26:40"/>
    <d v="1899-12-30T03:43:05"/>
    <s v="Granel"/>
    <s v="E001"/>
    <x v="0"/>
    <d v="1899-12-30T20:43:34"/>
    <d v="1899-12-30T00:26:40"/>
    <n v="12"/>
    <x v="16"/>
    <x v="0"/>
    <x v="1"/>
    <n v="0"/>
    <n v="1"/>
    <s v="KO"/>
    <s v="Granel"/>
    <x v="0"/>
    <n v="1"/>
    <s v="PUNTOS NORTE"/>
    <s v="C"/>
    <d v="1899-12-30T03:43:05"/>
    <d v="1899-12-30T02:45:05"/>
    <s v="OK"/>
    <m/>
    <m/>
    <d v="1899-12-30T00:00:00"/>
    <d v="1899-12-30T20:43:34"/>
    <n v="2"/>
    <n v="-0.15491898148148997"/>
    <n v="1243.5666666666564"/>
    <n v="9"/>
    <s v="No"/>
  </r>
  <r>
    <s v="CORE"/>
    <s v="2024035293"/>
    <x v="0"/>
    <s v="ER5877BBL"/>
    <s v="E6997LHG"/>
    <d v="2024-12-23T00:00:00"/>
    <s v="CTOR"/>
    <s v="55"/>
    <x v="19"/>
    <s v="PA"/>
    <n v="15"/>
    <m/>
    <d v="2024-12-23T00:00:00"/>
    <d v="1899-12-30T12:39:33"/>
    <d v="2024-12-23T00:00:00"/>
    <d v="1899-12-30T09:04:34"/>
    <d v="2024-12-23T00:00:00"/>
    <d v="1899-12-30T09:42:10"/>
    <x v="0"/>
    <s v="IVAZQUEZT"/>
    <s v="2108138991"/>
    <s v="FBO"/>
    <d v="1899-12-30T04:12:35"/>
    <d v="1899-12-30T00:37:36"/>
    <d v="1899-12-30T03:34:59"/>
    <s v="Granel"/>
    <s v="E001"/>
    <x v="0"/>
    <d v="1899-12-30T21:02:36"/>
    <d v="1899-12-30T00:37:36"/>
    <n v="12"/>
    <x v="16"/>
    <x v="0"/>
    <x v="1"/>
    <n v="0"/>
    <n v="1"/>
    <s v="KO"/>
    <s v="Granel"/>
    <x v="0"/>
    <n v="1"/>
    <s v="PUNTOS NORTE"/>
    <s v="C"/>
    <d v="1899-12-30T03:34:59"/>
    <d v="1899-12-30T02:36:59"/>
    <s v="OK"/>
    <m/>
    <m/>
    <d v="1899-12-30T00:00:00"/>
    <d v="1899-12-30T21:02:36"/>
    <n v="2"/>
    <n v="-0.14929398148147999"/>
    <n v="1262.6000000000004"/>
    <n v="9"/>
    <s v="No"/>
  </r>
  <r>
    <s v="CORE"/>
    <s v="2024035307"/>
    <x v="0"/>
    <s v="ER9678BBK"/>
    <s v="E1219LWL"/>
    <d v="2024-12-23T00:00:00"/>
    <s v="CTOR"/>
    <s v="3042"/>
    <x v="23"/>
    <s v="PA"/>
    <n v="14"/>
    <m/>
    <d v="2024-12-23T00:00:00"/>
    <d v="1899-12-30T17:05:29"/>
    <d v="2024-12-23T00:00:00"/>
    <d v="1899-12-30T11:18:17"/>
    <d v="2024-12-23T00:00:00"/>
    <d v="1899-12-30T12:02:40"/>
    <x v="0"/>
    <s v="IVAZQUEZT"/>
    <s v="2108138993"/>
    <s v="FBO"/>
    <d v="1899-12-30T06:31:35"/>
    <d v="1899-12-30T00:44:23"/>
    <d v="1899-12-30T05:47:12"/>
    <s v="Granel"/>
    <s v="E001"/>
    <x v="0"/>
    <d v="1899-12-30T18:57:10"/>
    <d v="1899-12-30T00:44:23"/>
    <n v="17"/>
    <x v="16"/>
    <x v="0"/>
    <x v="1"/>
    <n v="0"/>
    <n v="1"/>
    <s v="KO"/>
    <s v="Granel"/>
    <x v="0"/>
    <n v="1"/>
    <s v="PUNTOS NORTE"/>
    <s v="C"/>
    <d v="1899-12-30T05:47:12"/>
    <d v="1899-12-30T04:49:12"/>
    <s v="OK"/>
    <m/>
    <m/>
    <d v="1899-12-30T00:00:00"/>
    <d v="1899-12-30T18:57:10"/>
    <n v="2"/>
    <n v="-0.24111111111111005"/>
    <n v="1137.166666666669"/>
    <n v="12"/>
    <s v="No"/>
  </r>
  <r>
    <s v="COUR"/>
    <s v="2024035312"/>
    <x v="0"/>
    <s v="ER2524BCB"/>
    <s v="E5316JZJ"/>
    <d v="2024-12-23T00:00:00"/>
    <s v="CTOR"/>
    <s v="3320"/>
    <x v="20"/>
    <s v="PA"/>
    <s v="PA"/>
    <m/>
    <d v="2024-12-23T00:00:00"/>
    <d v="1899-12-30T15:27:39"/>
    <d v="2024-12-23T00:00:00"/>
    <d v="1899-12-30T11:58:07"/>
    <d v="2024-12-23T00:00:00"/>
    <d v="1899-12-30T12:19:38"/>
    <x v="0"/>
    <s v="BVALCARCEL"/>
    <s v="2108138994"/>
    <s v="FBO"/>
    <d v="1899-12-30T03:51:03"/>
    <d v="1899-12-30T00:21:31"/>
    <d v="1899-12-30T03:29:32"/>
    <s v="Ensacado"/>
    <s v="E002"/>
    <x v="0"/>
    <d v="1899-12-30T20:51:58"/>
    <d v="1899-12-30T00:21:31"/>
    <n v="15"/>
    <x v="16"/>
    <x v="0"/>
    <x v="2"/>
    <n v="0"/>
    <n v="1"/>
    <s v="KO"/>
    <s v="Ensacado"/>
    <x v="0"/>
    <n v="1"/>
    <s v="F. OURAL"/>
    <s v="C"/>
    <d v="1899-12-30T03:29:32"/>
    <d v="1899-12-30T02:31:32"/>
    <s v="OK"/>
    <m/>
    <m/>
    <d v="1899-12-30T00:00:00"/>
    <d v="1899-12-30T20:51:58"/>
    <n v="2"/>
    <n v="-0.14550925925926"/>
    <n v="1251.966666666666"/>
    <n v="12"/>
    <s v="No"/>
  </r>
  <r>
    <s v="CORE"/>
    <s v="2024035311"/>
    <x v="0"/>
    <s v="ER0933BBN"/>
    <s v="E5872HZF"/>
    <d v="2024-12-23T00:00:00"/>
    <s v="CTOR"/>
    <s v="3042"/>
    <x v="23"/>
    <s v="PA"/>
    <n v="14"/>
    <m/>
    <d v="2024-12-23T00:00:00"/>
    <d v="1899-12-30T17:06:24"/>
    <d v="2024-12-23T00:00:00"/>
    <d v="1899-12-30T11:52:57"/>
    <d v="2024-12-23T00:00:00"/>
    <d v="1899-12-30T12:22:54"/>
    <x v="0"/>
    <s v="IVAZQUEZT"/>
    <s v="2108138995"/>
    <s v="FBO"/>
    <d v="1899-12-30T05:43:24"/>
    <d v="1899-12-30T00:29:57"/>
    <d v="1899-12-30T05:13:27"/>
    <s v="Granel"/>
    <s v="E001"/>
    <x v="0"/>
    <d v="1899-12-30T19:16:29"/>
    <d v="1899-12-30T00:29:57"/>
    <n v="17"/>
    <x v="16"/>
    <x v="0"/>
    <x v="1"/>
    <n v="0"/>
    <n v="1"/>
    <s v="KO"/>
    <s v="Granel"/>
    <x v="0"/>
    <n v="1"/>
    <s v="PUNTOS NORTE"/>
    <s v="C"/>
    <d v="1899-12-30T05:13:27"/>
    <d v="1899-12-30T04:15:27"/>
    <s v="OK"/>
    <m/>
    <m/>
    <d v="1899-12-30T00:00:00"/>
    <d v="1899-12-30T19:16:29"/>
    <n v="2"/>
    <n v="-0.21767361111110994"/>
    <n v="1156.4833333333333"/>
    <n v="12"/>
    <s v="No"/>
  </r>
  <r>
    <s v="CORE"/>
    <s v="2024035308"/>
    <x v="0"/>
    <s v="ER5139BBS"/>
    <s v="E3174JJN"/>
    <d v="2024-12-23T00:00:00"/>
    <s v="CTOR"/>
    <s v="3042"/>
    <x v="23"/>
    <s v="PA"/>
    <n v="14"/>
    <m/>
    <d v="2024-12-23T00:00:00"/>
    <d v="1899-12-30T17:06:01"/>
    <d v="2024-12-23T00:00:00"/>
    <d v="1899-12-30T11:29:51"/>
    <d v="2024-12-23T00:00:00"/>
    <d v="1899-12-30T12:42:39"/>
    <x v="0"/>
    <s v="IVAZQUEZT"/>
    <s v="2108138996"/>
    <s v="FBO"/>
    <d v="1899-12-30T06:48:58"/>
    <d v="1899-12-30T01:12:48"/>
    <d v="1899-12-30T05:36:10"/>
    <s v="Granel"/>
    <s v="E001"/>
    <x v="0"/>
    <d v="1899-12-30T19:36:37"/>
    <d v="1899-12-30T01:12:48"/>
    <n v="17"/>
    <x v="16"/>
    <x v="0"/>
    <x v="1"/>
    <n v="0"/>
    <n v="1"/>
    <s v="KO"/>
    <s v="Granel"/>
    <x v="0"/>
    <n v="1"/>
    <s v="PUNTOS NORTE"/>
    <s v="C"/>
    <d v="1899-12-30T05:36:10"/>
    <d v="1899-12-30T04:38:10"/>
    <s v="OK"/>
    <m/>
    <m/>
    <d v="1899-12-30T00:00:00"/>
    <d v="1899-12-30T19:36:37"/>
    <n v="2"/>
    <n v="-0.23344907407406995"/>
    <n v="1176.6166666666788"/>
    <n v="12"/>
    <s v="No"/>
  </r>
  <r>
    <s v="CORE"/>
    <s v="2024035314"/>
    <x v="0"/>
    <s v="ER7977BCH"/>
    <s v="E1832JSR"/>
    <d v="2024-12-23T00:00:00"/>
    <s v="CTOR"/>
    <s v="3042"/>
    <x v="23"/>
    <s v="PA"/>
    <n v="14"/>
    <m/>
    <d v="2024-12-23T00:00:00"/>
    <d v="1899-12-30T17:06:44"/>
    <d v="2024-12-23T00:00:00"/>
    <d v="1899-12-30T12:02:12"/>
    <d v="2024-12-23T00:00:00"/>
    <d v="1899-12-30T12:58:41"/>
    <x v="0"/>
    <s v="IVAZQUEZT"/>
    <s v="2108138997"/>
    <s v="FBO"/>
    <d v="1899-12-30T06:01:01"/>
    <d v="1899-12-30T00:56:29"/>
    <d v="1899-12-30T05:04:32"/>
    <s v="Granel"/>
    <s v="E001"/>
    <x v="0"/>
    <d v="1899-12-30T19:51:56"/>
    <d v="1899-12-30T00:56:29"/>
    <n v="17"/>
    <x v="16"/>
    <x v="0"/>
    <x v="1"/>
    <n v="0"/>
    <n v="1"/>
    <s v="KO"/>
    <s v="Granel"/>
    <x v="0"/>
    <n v="1"/>
    <s v="PUNTOS NORTE"/>
    <s v="C"/>
    <d v="1899-12-30T05:04:32"/>
    <d v="1899-12-30T04:06:32"/>
    <s v="OK"/>
    <m/>
    <m/>
    <d v="1899-12-30T00:00:00"/>
    <d v="1899-12-30T19:51:56"/>
    <n v="2"/>
    <n v="-0.21148148148147994"/>
    <n v="1191.9333333333252"/>
    <n v="12"/>
    <s v="No"/>
  </r>
  <r>
    <s v="CORE"/>
    <s v="2024035317"/>
    <x v="0"/>
    <s v="ER9390BBK"/>
    <s v="E7567GYY"/>
    <d v="2024-12-23T00:00:00"/>
    <s v="CTOR"/>
    <s v="3042"/>
    <x v="23"/>
    <s v="PA"/>
    <n v="14"/>
    <m/>
    <d v="2024-12-23T00:00:00"/>
    <d v="1899-12-30T17:07:03"/>
    <d v="2024-12-23T00:00:00"/>
    <d v="1899-12-30T12:10:53"/>
    <d v="2024-12-23T00:00:00"/>
    <d v="1899-12-30T13:18:49"/>
    <x v="0"/>
    <s v="IVAZQUEZT"/>
    <s v="2108139000"/>
    <s v="FBO"/>
    <d v="1899-12-30T06:04:06"/>
    <d v="1899-12-30T01:07:56"/>
    <d v="1899-12-30T04:56:10"/>
    <s v="Granel"/>
    <s v="E001"/>
    <x v="0"/>
    <d v="1899-12-30T20:11:45"/>
    <d v="1899-12-30T01:07:56"/>
    <n v="17"/>
    <x v="16"/>
    <x v="0"/>
    <x v="1"/>
    <n v="0"/>
    <n v="1"/>
    <s v="KO"/>
    <s v="Granel"/>
    <x v="0"/>
    <n v="1"/>
    <s v="PUNTOS NORTE"/>
    <s v="C"/>
    <d v="1899-12-30T04:56:10"/>
    <d v="1899-12-30T03:58:10"/>
    <s v="OK"/>
    <m/>
    <m/>
    <d v="1899-12-30T00:00:00"/>
    <d v="1899-12-30T20:11:45"/>
    <n v="2"/>
    <n v="-0.20567129629629999"/>
    <n v="1211.7500000000005"/>
    <n v="13"/>
    <s v="No"/>
  </r>
  <r>
    <s v="CORE"/>
    <s v="2024035324"/>
    <x v="0"/>
    <s v="ER7711BCD"/>
    <s v="E8017MSC"/>
    <d v="2024-12-23T00:00:00"/>
    <s v="CTOR"/>
    <s v="55"/>
    <x v="19"/>
    <s v="PA"/>
    <n v="15"/>
    <m/>
    <d v="2024-12-23T00:00:00"/>
    <d v="1899-12-30T17:07:20"/>
    <d v="2024-12-23T00:00:00"/>
    <d v="1899-12-30T12:58:45"/>
    <d v="2024-12-23T00:00:00"/>
    <d v="1899-12-30T13:24:37"/>
    <x v="0"/>
    <s v="IVAZQUEZT"/>
    <s v="2108139001"/>
    <s v="FBO"/>
    <d v="1899-12-30T04:34:27"/>
    <d v="1899-12-30T00:25:52"/>
    <d v="1899-12-30T04:08:35"/>
    <s v="Granel"/>
    <s v="E001"/>
    <x v="0"/>
    <d v="1899-12-30T20:17:16"/>
    <d v="1899-12-30T00:25:52"/>
    <n v="17"/>
    <x v="16"/>
    <x v="0"/>
    <x v="1"/>
    <n v="0"/>
    <n v="1"/>
    <s v="KO"/>
    <s v="Granel"/>
    <x v="0"/>
    <n v="1"/>
    <s v="PUNTOS NORTE"/>
    <s v="C"/>
    <d v="1899-12-30T04:08:35"/>
    <d v="1899-12-30T03:10:35"/>
    <s v="OK"/>
    <m/>
    <m/>
    <d v="1899-12-30T00:00:00"/>
    <d v="1899-12-30T20:17:16"/>
    <n v="2"/>
    <n v="-0.17262731481481997"/>
    <n v="1217.2666666666548"/>
    <n v="13"/>
    <s v="No"/>
  </r>
  <r>
    <s v="CORE"/>
    <s v="2024035329"/>
    <x v="0"/>
    <s v="ER0334BBD"/>
    <s v="E1731LNY"/>
    <d v="2024-12-23T00:00:00"/>
    <s v="CTOR"/>
    <s v="55"/>
    <x v="19"/>
    <s v="PA"/>
    <n v="15"/>
    <m/>
    <d v="2024-12-23T00:00:00"/>
    <d v="1899-12-30T17:07:40"/>
    <d v="2024-12-23T00:00:00"/>
    <d v="1899-12-30T13:33:47"/>
    <d v="2024-12-23T00:00:00"/>
    <d v="1899-12-30T13:58:45"/>
    <x v="0"/>
    <s v="IVAZQUEZT"/>
    <s v="2108139002"/>
    <s v="FBO"/>
    <d v="1899-12-30T03:58:51"/>
    <d v="1899-12-30T00:24:58"/>
    <d v="1899-12-30T03:33:53"/>
    <s v="Granel"/>
    <s v="E001"/>
    <x v="0"/>
    <d v="1899-12-30T20:51:04"/>
    <d v="1899-12-30T00:24:58"/>
    <n v="17"/>
    <x v="16"/>
    <x v="0"/>
    <x v="1"/>
    <n v="0"/>
    <n v="1"/>
    <s v="KO"/>
    <s v="Granel"/>
    <x v="0"/>
    <n v="1"/>
    <s v="PUNTOS NORTE"/>
    <s v="C"/>
    <d v="1899-12-30T03:33:53"/>
    <d v="1899-12-30T02:35:53"/>
    <s v="OK"/>
    <m/>
    <m/>
    <d v="1899-12-30T00:00:00"/>
    <d v="1899-12-30T20:51:04"/>
    <n v="2"/>
    <n v="-0.14853009259259997"/>
    <n v="1251.0666666666659"/>
    <n v="13"/>
    <s v="No"/>
  </r>
  <r>
    <s v="COUR"/>
    <s v="2024035401"/>
    <x v="0"/>
    <s v="ER6596BBZ"/>
    <s v="E3005KKZ"/>
    <d v="2024-12-24T00:00:00"/>
    <s v="CTOR"/>
    <s v="3320"/>
    <x v="20"/>
    <s v="PA"/>
    <s v="PA"/>
    <m/>
    <d v="2024-12-26T00:00:00"/>
    <d v="1899-12-30T08:41:59"/>
    <d v="2024-12-24T00:00:00"/>
    <d v="1899-12-30T14:59:54"/>
    <d v="2024-12-24T00:00:00"/>
    <d v="1899-12-30T15:28:45"/>
    <x v="0"/>
    <s v="BVALCARCEL"/>
    <s v="2108139011"/>
    <s v="FBO"/>
    <d v="1899-12-30T00:28:51"/>
    <d v="1899-12-30T00:28:51"/>
    <d v="1899-12-30T00:00:00"/>
    <s v="Ensacado"/>
    <s v="E002"/>
    <x v="0"/>
    <d v="1899-12-30T06:46:46"/>
    <d v="1899-12-30T00:28:51"/>
    <n v="8"/>
    <x v="18"/>
    <x v="0"/>
    <x v="2"/>
    <n v="0"/>
    <n v="1"/>
    <s v="KO"/>
    <s v="Ensacado"/>
    <x v="0"/>
    <n v="1"/>
    <s v="F. OURAL"/>
    <s v="C"/>
    <d v="1899-12-30T00:00:00"/>
    <d v="1899-12-30T00:00:00"/>
    <s v="OK"/>
    <m/>
    <m/>
    <d v="1899-12-30T00:00:00"/>
    <d v="1899-12-30T06:46:46"/>
    <n v="3"/>
    <d v="1899-12-30T06:17:55"/>
    <n v="406.76666666666398"/>
    <n v="15"/>
    <s v="No"/>
  </r>
  <r>
    <s v="CORE"/>
    <s v="2024035406"/>
    <x v="0"/>
    <s v="ER9107BBM"/>
    <s v="E9252MPM"/>
    <d v="2024-12-26T00:00:00"/>
    <s v="CTOR"/>
    <s v="55"/>
    <x v="19"/>
    <s v="PA"/>
    <n v="15"/>
    <m/>
    <d v="2024-12-26T00:00:00"/>
    <d v="1899-12-30T11:09:24"/>
    <d v="2024-12-26T00:00:00"/>
    <d v="1899-12-30T06:12:26"/>
    <d v="2024-12-26T00:00:00"/>
    <d v="1899-12-30T06:34:18"/>
    <x v="0"/>
    <s v="IVAZQUEZT"/>
    <s v="2108139012"/>
    <s v="FBO"/>
    <d v="1899-12-30T05:18:50"/>
    <d v="1899-12-30T00:21:52"/>
    <d v="1899-12-30T04:56:58"/>
    <s v="Granel"/>
    <s v="E001"/>
    <x v="0"/>
    <d v="1899-12-30T19:24:53"/>
    <d v="1899-12-30T00:21:52"/>
    <n v="11"/>
    <x v="20"/>
    <x v="0"/>
    <x v="1"/>
    <n v="0"/>
    <n v="1"/>
    <s v="KO"/>
    <s v="Granel"/>
    <x v="0"/>
    <n v="1"/>
    <s v="PUNTOS NORTE"/>
    <s v="C"/>
    <d v="1899-12-30T04:56:58"/>
    <d v="1899-12-30T03:58:58"/>
    <s v="OK"/>
    <m/>
    <m/>
    <d v="1899-12-30T00:00:00"/>
    <d v="1899-12-30T19:24:53"/>
    <n v="5"/>
    <n v="-0.20622685185185002"/>
    <n v="1164.8833333333284"/>
    <n v="6"/>
    <s v="No"/>
  </r>
  <r>
    <s v="CORE"/>
    <s v="2024035408"/>
    <x v="0"/>
    <s v="ER7579BDL"/>
    <s v="E6211LYC"/>
    <d v="2024-12-26T00:00:00"/>
    <s v="CTOR"/>
    <s v="55"/>
    <x v="19"/>
    <s v="PA"/>
    <n v="15"/>
    <m/>
    <d v="2024-12-26T00:00:00"/>
    <d v="1899-12-30T11:09:52"/>
    <d v="2024-12-26T00:00:00"/>
    <d v="1899-12-30T07:04:02"/>
    <d v="2024-12-26T00:00:00"/>
    <d v="1899-12-30T07:28:45"/>
    <x v="0"/>
    <s v="IVAZQUEZT"/>
    <s v="2108139013"/>
    <s v="FBO"/>
    <d v="1899-12-30T04:30:33"/>
    <d v="1899-12-30T00:24:43"/>
    <d v="1899-12-30T04:05:50"/>
    <s v="Granel"/>
    <s v="E001"/>
    <x v="0"/>
    <d v="1899-12-30T20:18:52"/>
    <d v="1899-12-30T00:24:43"/>
    <n v="11"/>
    <x v="20"/>
    <x v="0"/>
    <x v="1"/>
    <n v="0"/>
    <n v="1"/>
    <s v="KO"/>
    <s v="Granel"/>
    <x v="0"/>
    <n v="1"/>
    <s v="PUNTOS NORTE"/>
    <s v="C"/>
    <d v="1899-12-30T04:05:50"/>
    <d v="1899-12-30T03:07:50"/>
    <s v="OK"/>
    <m/>
    <m/>
    <d v="1899-12-30T00:00:00"/>
    <d v="1899-12-30T20:18:52"/>
    <n v="5"/>
    <n v="-0.1707175925926"/>
    <n v="1218.8666666666534"/>
    <n v="7"/>
    <s v="No"/>
  </r>
  <r>
    <s v="CORE"/>
    <s v="2024035421"/>
    <x v="0"/>
    <s v="ER5139BBS"/>
    <s v="E3174JJN"/>
    <d v="2024-12-26T00:00:00"/>
    <s v="CTOR"/>
    <s v="55"/>
    <x v="19"/>
    <s v="PA"/>
    <n v="15"/>
    <m/>
    <d v="2024-12-26T00:00:00"/>
    <d v="1899-12-30T13:14:21"/>
    <d v="2024-12-26T00:00:00"/>
    <d v="1899-12-30T09:22:50"/>
    <d v="2024-12-26T00:00:00"/>
    <d v="1899-12-30T09:48:55"/>
    <x v="0"/>
    <s v="IVAZQUEZT"/>
    <s v="2108139015"/>
    <s v="FBO"/>
    <d v="1899-12-30T04:17:36"/>
    <d v="1899-12-30T00:26:05"/>
    <d v="1899-12-30T03:51:31"/>
    <s v="Granel"/>
    <s v="E001"/>
    <x v="0"/>
    <d v="1899-12-30T20:34:33"/>
    <d v="1899-12-30T00:26:05"/>
    <n v="13"/>
    <x v="20"/>
    <x v="0"/>
    <x v="1"/>
    <n v="0"/>
    <n v="1"/>
    <s v="KO"/>
    <s v="Granel"/>
    <x v="0"/>
    <n v="1"/>
    <s v="PUNTOS NORTE"/>
    <s v="C"/>
    <d v="1899-12-30T03:51:31"/>
    <d v="1899-12-30T02:53:31"/>
    <s v="OK"/>
    <m/>
    <m/>
    <d v="1899-12-30T00:00:00"/>
    <d v="1899-12-30T20:34:33"/>
    <n v="5"/>
    <n v="-0.16077546296295997"/>
    <n v="1234.55000000001"/>
    <n v="9"/>
    <s v="No"/>
  </r>
  <r>
    <s v="CORE"/>
    <s v="2024035422"/>
    <x v="0"/>
    <s v="ER9390BBK"/>
    <s v="E7567GYY"/>
    <d v="2024-12-26T00:00:00"/>
    <s v="CTOR"/>
    <s v="55"/>
    <x v="19"/>
    <s v="PA"/>
    <n v="15"/>
    <m/>
    <d v="2024-12-26T00:00:00"/>
    <d v="1899-12-30T13:14:40"/>
    <d v="2024-12-26T00:00:00"/>
    <d v="1899-12-30T09:24:55"/>
    <d v="2024-12-26T00:00:00"/>
    <d v="1899-12-30T10:07:46"/>
    <x v="0"/>
    <s v="IVAZQUEZT"/>
    <s v="2108139016"/>
    <s v="FBO"/>
    <d v="1899-12-30T04:32:36"/>
    <d v="1899-12-30T00:42:51"/>
    <d v="1899-12-30T03:49:45"/>
    <s v="Granel"/>
    <s v="E001"/>
    <x v="0"/>
    <d v="1899-12-30T20:53:05"/>
    <d v="1899-12-30T00:42:51"/>
    <n v="13"/>
    <x v="20"/>
    <x v="0"/>
    <x v="1"/>
    <n v="0"/>
    <n v="1"/>
    <s v="KO"/>
    <s v="Granel"/>
    <x v="0"/>
    <n v="1"/>
    <s v="PUNTOS NORTE"/>
    <s v="C"/>
    <d v="1899-12-30T03:49:45"/>
    <d v="1899-12-30T02:51:45"/>
    <s v="OK"/>
    <m/>
    <m/>
    <d v="1899-12-30T00:00:00"/>
    <d v="1899-12-30T20:53:05"/>
    <n v="5"/>
    <n v="-0.15954861111111002"/>
    <n v="1253.0833333333428"/>
    <n v="10"/>
    <s v="No"/>
  </r>
  <r>
    <s v="COUR"/>
    <s v="2024035434"/>
    <x v="0"/>
    <s v="ER4184BCC"/>
    <s v="E6907LCY"/>
    <d v="2024-12-26T00:00:00"/>
    <s v="CTOR"/>
    <s v="3320"/>
    <x v="20"/>
    <s v="PA"/>
    <s v="PA"/>
    <m/>
    <d v="2024-12-26T00:00:00"/>
    <d v="1899-12-30T13:04:34"/>
    <d v="2024-12-26T00:00:00"/>
    <d v="1899-12-30T10:42:28"/>
    <d v="2024-12-26T00:00:00"/>
    <d v="1899-12-30T11:22:59"/>
    <x v="0"/>
    <s v="BVALCARCEL"/>
    <s v="2108139019"/>
    <s v="FBO"/>
    <d v="1899-12-30T03:02:37"/>
    <d v="1899-12-30T00:40:31"/>
    <d v="1899-12-30T02:22:06"/>
    <s v="Ensacado"/>
    <s v="E002"/>
    <x v="0"/>
    <d v="1899-12-30T22:18:24"/>
    <d v="1899-12-30T00:40:31"/>
    <n v="13"/>
    <x v="20"/>
    <x v="0"/>
    <x v="2"/>
    <n v="0"/>
    <n v="1"/>
    <s v="KO"/>
    <s v="Ensacado"/>
    <x v="0"/>
    <n v="1"/>
    <s v="F. OURAL"/>
    <s v="C"/>
    <d v="1899-12-30T02:22:06"/>
    <d v="1899-12-30T01:24:06"/>
    <s v="OK"/>
    <m/>
    <m/>
    <d v="1899-12-30T00:00:00"/>
    <d v="1899-12-30T22:18:24"/>
    <n v="5"/>
    <n v="-9.8680555555550054E-2"/>
    <n v="1338.4000000000019"/>
    <n v="11"/>
    <s v="No"/>
  </r>
  <r>
    <s v="COUR"/>
    <s v="2024035449"/>
    <x v="0"/>
    <s v="ER2524BCB"/>
    <s v="E5316JZJ"/>
    <d v="2024-12-26T00:00:00"/>
    <s v="CTOR"/>
    <s v="3320"/>
    <x v="20"/>
    <s v="PA"/>
    <s v="PA"/>
    <m/>
    <d v="2024-12-26T00:00:00"/>
    <d v="1899-12-30T15:19:38"/>
    <d v="2024-12-26T00:00:00"/>
    <d v="1899-12-30T11:58:05"/>
    <d v="2024-12-26T00:00:00"/>
    <d v="1899-12-30T12:38:39"/>
    <x v="0"/>
    <s v="BVALCARCEL"/>
    <s v="2108139020"/>
    <s v="FBO"/>
    <d v="1899-12-30T04:02:07"/>
    <d v="1899-12-30T00:40:34"/>
    <d v="1899-12-30T03:21:33"/>
    <s v="Ensacado"/>
    <s v="E002"/>
    <x v="0"/>
    <d v="1899-12-30T21:19:00"/>
    <d v="1899-12-30T00:40:34"/>
    <n v="15"/>
    <x v="20"/>
    <x v="0"/>
    <x v="2"/>
    <n v="0"/>
    <n v="1"/>
    <s v="KO"/>
    <s v="Ensacado"/>
    <x v="0"/>
    <n v="1"/>
    <s v="F. OURAL"/>
    <s v="C"/>
    <d v="1899-12-30T03:21:33"/>
    <d v="1899-12-30T02:23:33"/>
    <s v="OK"/>
    <m/>
    <m/>
    <d v="1899-12-30T00:00:00"/>
    <d v="1899-12-30T21:19:00"/>
    <n v="5"/>
    <n v="-0.13996527777778001"/>
    <n v="1279.000000000002"/>
    <n v="12"/>
    <s v="No"/>
  </r>
  <r>
    <s v="COUR"/>
    <s v="2024035461"/>
    <x v="0"/>
    <s v="ER4346BBC"/>
    <s v="E9482JTB"/>
    <d v="2024-12-26T00:00:00"/>
    <s v="CTOR"/>
    <s v="3320"/>
    <x v="20"/>
    <s v="PA"/>
    <s v="PA"/>
    <m/>
    <d v="2024-12-26T00:00:00"/>
    <d v="1899-12-30T16:06:50"/>
    <d v="2024-12-26T00:00:00"/>
    <d v="1899-12-30T13:39:07"/>
    <d v="2024-12-26T00:00:00"/>
    <d v="1899-12-30T14:07:59"/>
    <x v="0"/>
    <s v="BVALCARCEL"/>
    <s v="2108139022"/>
    <s v="FBO"/>
    <d v="1899-12-30T02:56:35"/>
    <d v="1899-12-30T00:28:52"/>
    <d v="1899-12-30T02:27:43"/>
    <s v="Ensacado"/>
    <s v="E002"/>
    <x v="0"/>
    <d v="1899-12-30T22:01:08"/>
    <d v="1899-12-30T00:28:52"/>
    <n v="16"/>
    <x v="20"/>
    <x v="0"/>
    <x v="2"/>
    <n v="0"/>
    <n v="1"/>
    <s v="KO"/>
    <s v="Ensacado"/>
    <x v="0"/>
    <n v="1"/>
    <s v="F. OURAL"/>
    <s v="C"/>
    <d v="1899-12-30T02:27:43"/>
    <d v="1899-12-30T01:29:43"/>
    <s v="OK"/>
    <m/>
    <m/>
    <d v="1899-12-30T00:00:00"/>
    <d v="1899-12-30T22:01:08"/>
    <n v="5"/>
    <n v="-0.10258101851851997"/>
    <n v="1321.1333333333218"/>
    <n v="14"/>
    <s v="No"/>
  </r>
  <r>
    <s v="CORE"/>
    <s v="2024035491"/>
    <x v="0"/>
    <s v="ER0933BBN"/>
    <s v="E5872HZF"/>
    <d v="2024-12-26T00:00:00"/>
    <s v="CTOR"/>
    <s v="55"/>
    <x v="19"/>
    <s v="PA"/>
    <n v="15"/>
    <m/>
    <d v="2024-12-27T00:00:00"/>
    <d v="1899-12-30T09:24:06"/>
    <d v="2024-12-26T00:00:00"/>
    <d v="1899-12-30T17:16:46"/>
    <d v="2024-12-26T00:00:00"/>
    <d v="1899-12-30T17:38:47"/>
    <x v="0"/>
    <s v="IVAZQUEZT"/>
    <s v="2108139027"/>
    <s v="FBO"/>
    <d v="1899-12-30T00:22:01"/>
    <d v="1899-12-30T00:22:01"/>
    <d v="1899-12-30T00:00:00"/>
    <s v="Granel"/>
    <s v="E001"/>
    <x v="0"/>
    <d v="1899-12-30T08:14:41"/>
    <d v="1899-12-30T00:22:01"/>
    <n v="9"/>
    <x v="20"/>
    <x v="0"/>
    <x v="1"/>
    <n v="0"/>
    <n v="1"/>
    <s v="KO"/>
    <s v="Granel"/>
    <x v="0"/>
    <n v="1"/>
    <s v="PUNTOS NORTE"/>
    <s v="C"/>
    <d v="1899-12-30T00:00:00"/>
    <d v="1899-12-30T00:00:00"/>
    <s v="OK"/>
    <m/>
    <m/>
    <d v="1899-12-30T00:00:00"/>
    <d v="1899-12-30T08:14:41"/>
    <n v="5"/>
    <d v="1899-12-30T07:52:40"/>
    <n v="494.68333333332959"/>
    <n v="17"/>
    <s v="No"/>
  </r>
  <r>
    <s v="COUR"/>
    <s v="2024035490"/>
    <x v="0"/>
    <s v="ER2524BCB"/>
    <s v="E5316JZJ"/>
    <d v="2024-12-26T00:00:00"/>
    <s v="CTOR"/>
    <s v="3320"/>
    <x v="20"/>
    <s v="PA"/>
    <s v="PA"/>
    <m/>
    <d v="2024-12-27T00:00:00"/>
    <d v="1899-12-30T08:32:03"/>
    <d v="2024-12-26T00:00:00"/>
    <d v="1899-12-30T17:08:35"/>
    <d v="2024-12-26T00:00:00"/>
    <d v="1899-12-30T18:12:16"/>
    <x v="0"/>
    <s v="BVALCARCEL"/>
    <s v="2108139028"/>
    <s v="FBO"/>
    <d v="1899-12-30T01:03:41"/>
    <d v="1899-12-30T01:03:41"/>
    <d v="1899-12-30T00:00:00"/>
    <s v="Ensacado"/>
    <s v="E002"/>
    <x v="0"/>
    <d v="1899-12-30T09:40:13"/>
    <d v="1899-12-30T01:03:41"/>
    <n v="8"/>
    <x v="20"/>
    <x v="0"/>
    <x v="2"/>
    <n v="0"/>
    <n v="1"/>
    <s v="KO"/>
    <s v="Ensacado"/>
    <x v="0"/>
    <n v="1"/>
    <s v="F. OURAL"/>
    <s v="C"/>
    <d v="1899-12-30T00:00:00"/>
    <d v="1899-12-30T00:00:00"/>
    <s v="OK"/>
    <m/>
    <m/>
    <d v="1899-12-30T00:00:00"/>
    <d v="1899-12-30T09:40:13"/>
    <n v="5"/>
    <d v="1899-12-30T08:36:32"/>
    <n v="580.21666666666556"/>
    <n v="18"/>
    <s v="No"/>
  </r>
  <r>
    <s v="COUR"/>
    <s v="2024035495"/>
    <x v="0"/>
    <s v="ER4346BBC"/>
    <s v="E9482JTB"/>
    <d v="2024-12-26T00:00:00"/>
    <s v="CTOR"/>
    <s v="3320"/>
    <x v="20"/>
    <s v="PA"/>
    <s v="PA"/>
    <m/>
    <d v="2024-12-27T00:00:00"/>
    <d v="1899-12-30T09:00:06"/>
    <d v="2024-12-26T00:00:00"/>
    <d v="1899-12-30T17:35:14"/>
    <d v="2024-12-26T00:00:00"/>
    <d v="1899-12-30T18:57:06"/>
    <x v="0"/>
    <s v="BVALCARCEL"/>
    <s v="2108139029"/>
    <s v="FBO"/>
    <d v="1899-12-30T01:21:52"/>
    <d v="1899-12-30T01:21:52"/>
    <d v="1899-12-30T00:00:00"/>
    <s v="Ensacado"/>
    <s v="E002"/>
    <x v="0"/>
    <d v="1899-12-30T09:57:00"/>
    <d v="1899-12-30T01:21:52"/>
    <n v="9"/>
    <x v="20"/>
    <x v="0"/>
    <x v="2"/>
    <n v="0"/>
    <n v="1"/>
    <s v="KO"/>
    <s v="Ensacado"/>
    <x v="0"/>
    <n v="1"/>
    <s v="F. OURAL"/>
    <s v="C"/>
    <d v="1899-12-30T00:00:00"/>
    <d v="1899-12-30T00:00:00"/>
    <s v="OK"/>
    <m/>
    <m/>
    <d v="1899-12-30T00:00:00"/>
    <d v="1899-12-30T09:57:00"/>
    <n v="5"/>
    <d v="1899-12-30T08:35:08"/>
    <n v="597.00000000000955"/>
    <n v="18"/>
    <s v="No"/>
  </r>
  <r>
    <s v="CORE"/>
    <s v="2024035511"/>
    <x v="0"/>
    <s v="ER9107BBM"/>
    <s v="E9252MPM"/>
    <d v="2024-12-27T00:00:00"/>
    <s v="CTOR"/>
    <s v="3042"/>
    <x v="23"/>
    <s v="PA"/>
    <n v="14"/>
    <m/>
    <d v="2024-12-27T00:00:00"/>
    <d v="1899-12-30T09:24:26"/>
    <d v="2024-12-27T00:00:00"/>
    <d v="1899-12-30T05:58:03"/>
    <d v="2024-12-27T00:00:00"/>
    <d v="1899-12-30T06:20:55"/>
    <x v="0"/>
    <s v="IVAZQUEZT"/>
    <s v="2108139030"/>
    <s v="FBO"/>
    <d v="1899-12-30T03:49:15"/>
    <d v="1899-12-30T00:22:52"/>
    <d v="1899-12-30T03:26:23"/>
    <s v="Granel"/>
    <s v="E001"/>
    <x v="0"/>
    <d v="1899-12-30T20:56:28"/>
    <d v="1899-12-30T00:22:52"/>
    <n v="9"/>
    <x v="0"/>
    <x v="0"/>
    <x v="1"/>
    <n v="0"/>
    <n v="1"/>
    <s v="KO"/>
    <s v="Granel"/>
    <x v="0"/>
    <n v="1"/>
    <s v="PUNTOS NORTE"/>
    <s v="C"/>
    <d v="1899-12-30T03:26:23"/>
    <d v="1899-12-30T02:28:23"/>
    <s v="OK"/>
    <m/>
    <m/>
    <d v="1899-12-30T00:00:00"/>
    <d v="1899-12-30T20:56:28"/>
    <n v="6"/>
    <n v="-0.14332175925926"/>
    <n v="1256.4666666666658"/>
    <n v="6"/>
    <s v="No"/>
  </r>
  <r>
    <s v="CORE"/>
    <s v="2024035513"/>
    <x v="0"/>
    <s v="ER0334BBD"/>
    <s v="E1731LNY"/>
    <d v="2024-12-27T00:00:00"/>
    <s v="CTOR"/>
    <s v="3042"/>
    <x v="23"/>
    <s v="PA"/>
    <n v="14"/>
    <m/>
    <d v="2024-12-27T00:00:00"/>
    <d v="1899-12-30T11:13:01"/>
    <d v="2024-12-27T00:00:00"/>
    <d v="1899-12-30T07:14:41"/>
    <d v="2024-12-27T00:00:00"/>
    <d v="1899-12-30T07:41:37"/>
    <x v="0"/>
    <s v="IVAZQUEZT"/>
    <s v="2108139031"/>
    <s v="FBO"/>
    <d v="1899-12-30T04:25:16"/>
    <d v="1899-12-30T00:26:56"/>
    <d v="1899-12-30T03:58:20"/>
    <s v="Granel"/>
    <s v="E001"/>
    <x v="0"/>
    <d v="1899-12-30T20:28:35"/>
    <d v="1899-12-30T00:26:56"/>
    <n v="11"/>
    <x v="0"/>
    <x v="0"/>
    <x v="1"/>
    <n v="0"/>
    <n v="1"/>
    <s v="KO"/>
    <s v="Granel"/>
    <x v="0"/>
    <n v="1"/>
    <s v="PUNTOS NORTE"/>
    <s v="C"/>
    <d v="1899-12-30T03:58:20"/>
    <d v="1899-12-30T03:00:20"/>
    <s v="OK"/>
    <m/>
    <m/>
    <d v="1899-12-30T00:00:00"/>
    <d v="1899-12-30T20:28:35"/>
    <n v="6"/>
    <n v="-0.16550925925925997"/>
    <n v="1228.5833333333269"/>
    <n v="7"/>
    <s v="No"/>
  </r>
  <r>
    <s v="CORE"/>
    <s v="2024035514"/>
    <x v="0"/>
    <s v="ER5877BBL"/>
    <s v="E6997LHG"/>
    <d v="2024-12-27T00:00:00"/>
    <s v="CTOR"/>
    <s v="55"/>
    <x v="19"/>
    <s v="PA"/>
    <n v="15"/>
    <m/>
    <d v="2024-12-27T00:00:00"/>
    <d v="1899-12-30T11:13:43"/>
    <d v="2024-12-27T00:00:00"/>
    <d v="1899-12-30T07:49:09"/>
    <d v="2024-12-27T00:00:00"/>
    <d v="1899-12-30T08:14:16"/>
    <x v="0"/>
    <s v="IVAZQUEZT"/>
    <s v="2108139032"/>
    <s v="FBO"/>
    <d v="1899-12-30T03:49:41"/>
    <d v="1899-12-30T00:25:07"/>
    <d v="1899-12-30T03:24:34"/>
    <s v="Granel"/>
    <s v="E001"/>
    <x v="0"/>
    <d v="1899-12-30T21:00:32"/>
    <d v="1899-12-30T00:25:07"/>
    <n v="11"/>
    <x v="0"/>
    <x v="0"/>
    <x v="1"/>
    <n v="0"/>
    <n v="1"/>
    <s v="KO"/>
    <s v="Granel"/>
    <x v="0"/>
    <n v="1"/>
    <s v="PUNTOS NORTE"/>
    <s v="C"/>
    <d v="1899-12-30T03:24:34"/>
    <d v="1899-12-30T02:26:34"/>
    <s v="OK"/>
    <m/>
    <m/>
    <d v="1899-12-30T00:00:00"/>
    <d v="1899-12-30T21:00:32"/>
    <n v="6"/>
    <n v="-0.14206018518518998"/>
    <n v="1260.5333333333269"/>
    <n v="8"/>
    <s v="No"/>
  </r>
  <r>
    <s v="CORE"/>
    <s v="2024035520"/>
    <x v="0"/>
    <s v="ER2214BCF"/>
    <s v="E9582MNV"/>
    <d v="2024-12-27T00:00:00"/>
    <s v="CTOR"/>
    <s v="3042"/>
    <x v="23"/>
    <s v="PA"/>
    <n v="14"/>
    <m/>
    <d v="2024-12-27T00:00:00"/>
    <d v="1899-12-30T12:16:21"/>
    <d v="2024-12-27T00:00:00"/>
    <d v="1899-12-30T08:38:40"/>
    <d v="2024-12-27T00:00:00"/>
    <d v="1899-12-30T09:13:27"/>
    <x v="0"/>
    <s v="IVAZQUEZT"/>
    <s v="2108139033"/>
    <s v="FBO"/>
    <d v="1899-12-30T04:12:28"/>
    <d v="1899-12-30T00:34:47"/>
    <d v="1899-12-30T03:37:41"/>
    <s v="Granel"/>
    <s v="E001"/>
    <x v="0"/>
    <d v="1899-12-30T20:57:05"/>
    <d v="1899-12-30T00:34:47"/>
    <n v="12"/>
    <x v="0"/>
    <x v="0"/>
    <x v="1"/>
    <n v="0"/>
    <n v="1"/>
    <s v="KO"/>
    <s v="Granel"/>
    <x v="0"/>
    <n v="1"/>
    <s v="PUNTOS NORTE"/>
    <s v="C"/>
    <d v="1899-12-30T03:37:41"/>
    <d v="1899-12-30T02:39:41"/>
    <s v="OK"/>
    <m/>
    <m/>
    <d v="1899-12-30T00:00:00"/>
    <d v="1899-12-30T20:57:05"/>
    <n v="6"/>
    <n v="-0.15116898148148"/>
    <n v="1257.0833333333317"/>
    <n v="9"/>
    <s v="No"/>
  </r>
  <r>
    <s v="CORE"/>
    <s v="2024035526"/>
    <x v="0"/>
    <s v="ER8797BBS"/>
    <s v="E3715LST"/>
    <d v="2024-12-27T00:00:00"/>
    <s v="CTOR"/>
    <s v="3042"/>
    <x v="23"/>
    <s v="PA"/>
    <n v="14"/>
    <m/>
    <d v="2024-12-27T00:00:00"/>
    <d v="1899-12-30T12:16:47"/>
    <d v="2024-12-27T00:00:00"/>
    <d v="1899-12-30T09:01:43"/>
    <d v="2024-12-27T00:00:00"/>
    <d v="1899-12-30T09:35:13"/>
    <x v="0"/>
    <s v="IVAZQUEZT"/>
    <s v="2108139034"/>
    <s v="FBO"/>
    <d v="1899-12-30T03:48:34"/>
    <d v="1899-12-30T00:33:30"/>
    <d v="1899-12-30T03:15:04"/>
    <s v="Granel"/>
    <s v="E001"/>
    <x v="0"/>
    <d v="1899-12-30T21:18:25"/>
    <d v="1899-12-30T00:33:30"/>
    <n v="12"/>
    <x v="0"/>
    <x v="0"/>
    <x v="1"/>
    <n v="0"/>
    <n v="1"/>
    <s v="KO"/>
    <s v="Granel"/>
    <x v="0"/>
    <n v="1"/>
    <s v="PUNTOS NORTE"/>
    <s v="C"/>
    <d v="1899-12-30T03:15:04"/>
    <d v="1899-12-30T02:17:04"/>
    <s v="OK"/>
    <m/>
    <m/>
    <d v="1899-12-30T00:00:00"/>
    <d v="1899-12-30T21:18:25"/>
    <n v="6"/>
    <n v="-0.13546296296296001"/>
    <n v="1278.4166666666724"/>
    <n v="9"/>
    <s v="No"/>
  </r>
  <r>
    <s v="COUR"/>
    <s v="2024035531"/>
    <x v="0"/>
    <s v="ER2524BCB"/>
    <s v="E5316JZJ"/>
    <d v="2024-12-27T00:00:00"/>
    <s v="CTOR"/>
    <s v="3320"/>
    <x v="20"/>
    <s v="PA"/>
    <s v="PA"/>
    <m/>
    <d v="2024-12-27T00:00:00"/>
    <d v="1899-12-30T12:28:27"/>
    <d v="2024-12-27T00:00:00"/>
    <d v="1899-12-30T09:50:26"/>
    <d v="2024-12-27T00:00:00"/>
    <d v="1899-12-30T10:17:22"/>
    <x v="0"/>
    <s v="BVALCARCEL"/>
    <s v="2108139036"/>
    <s v="FBO"/>
    <d v="1899-12-30T03:04:57"/>
    <d v="1899-12-30T00:26:56"/>
    <d v="1899-12-30T02:38:01"/>
    <s v="Ensacado"/>
    <s v="E002"/>
    <x v="0"/>
    <d v="1899-12-30T21:48:54"/>
    <d v="1899-12-30T00:26:56"/>
    <n v="12"/>
    <x v="0"/>
    <x v="0"/>
    <x v="2"/>
    <n v="0"/>
    <n v="1"/>
    <s v="KO"/>
    <s v="Ensacado"/>
    <x v="0"/>
    <n v="1"/>
    <s v="F. OURAL"/>
    <s v="C"/>
    <d v="1899-12-30T02:38:01"/>
    <d v="1899-12-30T01:40:01"/>
    <s v="OK"/>
    <m/>
    <m/>
    <d v="1899-12-30T00:00:00"/>
    <d v="1899-12-30T21:48:54"/>
    <n v="6"/>
    <n v="-0.10973379629628999"/>
    <n v="1308.9000000000035"/>
    <n v="10"/>
    <s v="No"/>
  </r>
  <r>
    <s v="COUR"/>
    <s v="2024035534"/>
    <x v="0"/>
    <s v="ER4346BBC"/>
    <s v="E9482JTB"/>
    <d v="2024-12-27T00:00:00"/>
    <s v="CTOR"/>
    <s v="3320"/>
    <x v="20"/>
    <s v="PA"/>
    <s v="PA"/>
    <m/>
    <d v="2024-12-27T00:00:00"/>
    <d v="1899-12-30T12:46:41"/>
    <d v="2024-12-27T00:00:00"/>
    <d v="1899-12-30T10:24:31"/>
    <d v="2024-12-27T00:00:00"/>
    <d v="1899-12-30T10:56:42"/>
    <x v="0"/>
    <s v="BVALCARCEL"/>
    <s v="2108139037"/>
    <s v="FBO"/>
    <d v="1899-12-30T02:54:21"/>
    <d v="1899-12-30T00:32:11"/>
    <d v="1899-12-30T02:22:10"/>
    <s v="Ensacado"/>
    <s v="E002"/>
    <x v="0"/>
    <d v="1899-12-30T22:10:00"/>
    <d v="1899-12-30T00:32:11"/>
    <n v="12"/>
    <x v="0"/>
    <x v="0"/>
    <x v="2"/>
    <n v="0"/>
    <n v="1"/>
    <s v="KO"/>
    <s v="Ensacado"/>
    <x v="0"/>
    <n v="1"/>
    <s v="F. OURAL"/>
    <s v="C"/>
    <d v="1899-12-30T02:22:10"/>
    <d v="1899-12-30T01:24:10"/>
    <s v="OK"/>
    <m/>
    <m/>
    <d v="1899-12-30T00:00:00"/>
    <d v="1899-12-30T22:10:00"/>
    <n v="6"/>
    <n v="-9.8726851851850039E-2"/>
    <n v="1330.0000000000068"/>
    <n v="10"/>
    <s v="No"/>
  </r>
  <r>
    <s v="CORE"/>
    <s v="2024035538"/>
    <x v="0"/>
    <s v="ER0933BBN"/>
    <s v="E5872HZF"/>
    <d v="2024-12-27T00:00:00"/>
    <s v="CTOR"/>
    <s v="55"/>
    <x v="19"/>
    <s v="PA"/>
    <n v="15"/>
    <m/>
    <d v="2024-12-27T00:00:00"/>
    <d v="1899-12-30T15:50:58"/>
    <d v="2024-12-27T00:00:00"/>
    <d v="1899-12-30T11:12:24"/>
    <d v="2024-12-27T00:00:00"/>
    <d v="1899-12-30T11:51:58"/>
    <x v="0"/>
    <s v="IVAZQUEZT"/>
    <s v="2108139038"/>
    <s v="FBO"/>
    <d v="1899-12-30T05:18:08"/>
    <d v="1899-12-30T00:39:34"/>
    <d v="1899-12-30T04:38:34"/>
    <s v="Granel"/>
    <s v="E001"/>
    <x v="0"/>
    <d v="1899-12-30T20:00:59"/>
    <d v="1899-12-30T00:39:34"/>
    <n v="15"/>
    <x v="0"/>
    <x v="0"/>
    <x v="1"/>
    <n v="0"/>
    <n v="1"/>
    <s v="KO"/>
    <s v="Granel"/>
    <x v="0"/>
    <n v="1"/>
    <s v="PUNTOS NORTE"/>
    <s v="C"/>
    <d v="1899-12-30T04:38:34"/>
    <d v="1899-12-30T03:40:34"/>
    <s v="OK"/>
    <m/>
    <m/>
    <d v="1899-12-30T00:00:00"/>
    <d v="1899-12-30T20:00:59"/>
    <n v="6"/>
    <n v="-0.19344907407408002"/>
    <n v="1200.9833333333363"/>
    <n v="11"/>
    <s v="No"/>
  </r>
  <r>
    <s v="CORE"/>
    <s v="2024035544"/>
    <x v="0"/>
    <s v="ER9678BBK"/>
    <s v="E1219LWL"/>
    <d v="2024-12-27T00:00:00"/>
    <s v="CTOR"/>
    <s v="55"/>
    <x v="19"/>
    <s v="PA"/>
    <n v="15"/>
    <m/>
    <d v="2024-12-27T00:00:00"/>
    <d v="1899-12-30T15:51:16"/>
    <d v="2024-12-27T00:00:00"/>
    <d v="1899-12-30T11:38:28"/>
    <d v="2024-12-27T00:00:00"/>
    <d v="1899-12-30T12:27:24"/>
    <x v="0"/>
    <s v="IVAZQUEZT"/>
    <s v="2108139039"/>
    <s v="FBO"/>
    <d v="1899-12-30T05:01:44"/>
    <d v="1899-12-30T00:48:56"/>
    <d v="1899-12-30T04:12:48"/>
    <s v="Granel"/>
    <s v="E001"/>
    <x v="0"/>
    <d v="1899-12-30T20:36:07"/>
    <d v="1899-12-30T00:48:56"/>
    <n v="15"/>
    <x v="0"/>
    <x v="0"/>
    <x v="1"/>
    <n v="0"/>
    <n v="1"/>
    <s v="KO"/>
    <s v="Granel"/>
    <x v="0"/>
    <n v="1"/>
    <s v="PUNTOS NORTE"/>
    <s v="C"/>
    <d v="1899-12-30T04:12:48"/>
    <d v="1899-12-30T03:14:48"/>
    <s v="OK"/>
    <m/>
    <m/>
    <d v="1899-12-30T00:00:00"/>
    <d v="1899-12-30T20:36:07"/>
    <n v="6"/>
    <n v="-0.17555555555555008"/>
    <n v="1236.1166666666722"/>
    <n v="12"/>
    <s v="No"/>
  </r>
  <r>
    <s v="CORE"/>
    <s v="2024035545"/>
    <x v="0"/>
    <s v="ER9390BBK"/>
    <s v="E7567GYY"/>
    <d v="2024-12-27T00:00:00"/>
    <s v="CTOR"/>
    <s v="3042"/>
    <x v="23"/>
    <s v="PA"/>
    <n v="14"/>
    <m/>
    <d v="2024-12-27T00:00:00"/>
    <d v="1899-12-30T17:07:51"/>
    <d v="2024-12-27T00:00:00"/>
    <d v="1899-12-30T11:51:50"/>
    <d v="2024-12-27T00:00:00"/>
    <d v="1899-12-30T12:29:38"/>
    <x v="0"/>
    <s v="IVAZQUEZT"/>
    <s v="2108139040"/>
    <s v="FBO"/>
    <d v="1899-12-30T05:53:49"/>
    <d v="1899-12-30T00:37:48"/>
    <d v="1899-12-30T05:16:01"/>
    <s v="Granel"/>
    <s v="E001"/>
    <x v="0"/>
    <d v="1899-12-30T19:21:46"/>
    <d v="1899-12-30T00:37:48"/>
    <n v="17"/>
    <x v="0"/>
    <x v="0"/>
    <x v="1"/>
    <n v="0"/>
    <n v="1"/>
    <s v="KO"/>
    <s v="Granel"/>
    <x v="0"/>
    <n v="1"/>
    <s v="PUNTOS NORTE"/>
    <s v="C"/>
    <d v="1899-12-30T05:16:01"/>
    <d v="1899-12-30T04:18:01"/>
    <s v="OK"/>
    <m/>
    <m/>
    <d v="1899-12-30T00:00:00"/>
    <d v="1899-12-30T19:21:46"/>
    <n v="6"/>
    <n v="-0.21945601851851998"/>
    <n v="1161.7666666666644"/>
    <n v="12"/>
    <s v="No"/>
  </r>
  <r>
    <s v="CORE"/>
    <s v="2024035549"/>
    <x v="0"/>
    <s v="ER4157BCC"/>
    <s v="E4426HTW"/>
    <d v="2024-12-27T00:00:00"/>
    <s v="CTOR"/>
    <s v="3042"/>
    <x v="23"/>
    <s v="PA"/>
    <n v="14"/>
    <m/>
    <d v="2024-12-27T00:00:00"/>
    <d v="1899-12-30T17:12:51"/>
    <d v="2024-12-27T00:00:00"/>
    <d v="1899-12-30T12:10:48"/>
    <d v="2024-12-27T00:00:00"/>
    <d v="1899-12-30T12:33:27"/>
    <x v="0"/>
    <s v="IVAZQUEZT"/>
    <s v="2108139041"/>
    <s v="FBO"/>
    <d v="1899-12-30T05:24:42"/>
    <d v="1899-12-30T00:22:39"/>
    <d v="1899-12-30T05:02:03"/>
    <s v="Granel"/>
    <s v="E001"/>
    <x v="0"/>
    <d v="1899-12-30T19:20:35"/>
    <d v="1899-12-30T00:22:39"/>
    <n v="17"/>
    <x v="0"/>
    <x v="0"/>
    <x v="1"/>
    <n v="0"/>
    <n v="1"/>
    <s v="KO"/>
    <s v="Granel"/>
    <x v="0"/>
    <n v="1"/>
    <s v="PUNTOS NORTE"/>
    <s v="C"/>
    <d v="1899-12-30T05:02:03"/>
    <d v="1899-12-30T04:04:03"/>
    <s v="OK"/>
    <m/>
    <m/>
    <d v="1899-12-30T00:00:00"/>
    <d v="1899-12-30T19:20:35"/>
    <n v="6"/>
    <n v="-0.20975694444444004"/>
    <n v="1160.5833333333444"/>
    <n v="12"/>
    <s v="No"/>
  </r>
  <r>
    <s v="CORE"/>
    <s v="2024035555"/>
    <x v="0"/>
    <s v="ER5139BBS"/>
    <s v="E3174JJN"/>
    <d v="2024-12-27T00:00:00"/>
    <s v="CTOR"/>
    <s v="3042"/>
    <x v="23"/>
    <s v="PA"/>
    <n v="14"/>
    <m/>
    <d v="2024-12-27T00:00:00"/>
    <d v="1899-12-30T17:13:29"/>
    <d v="2024-12-27T00:00:00"/>
    <d v="1899-12-30T12:18:28"/>
    <d v="2024-12-27T00:00:00"/>
    <d v="1899-12-30T12:51:44"/>
    <x v="0"/>
    <s v="IVAZQUEZT"/>
    <s v="2108139042"/>
    <s v="FBO"/>
    <d v="1899-12-30T05:28:17"/>
    <d v="1899-12-30T00:33:16"/>
    <d v="1899-12-30T04:55:01"/>
    <s v="Granel"/>
    <s v="E001"/>
    <x v="0"/>
    <d v="1899-12-30T19:38:14"/>
    <d v="1899-12-30T00:33:16"/>
    <n v="17"/>
    <x v="0"/>
    <x v="0"/>
    <x v="1"/>
    <n v="0"/>
    <n v="1"/>
    <s v="KO"/>
    <s v="Granel"/>
    <x v="0"/>
    <n v="1"/>
    <s v="PUNTOS NORTE"/>
    <s v="C"/>
    <d v="1899-12-30T04:55:01"/>
    <d v="1899-12-30T03:57:01"/>
    <s v="OK"/>
    <m/>
    <m/>
    <d v="1899-12-30T00:00:00"/>
    <d v="1899-12-30T19:38:14"/>
    <n v="6"/>
    <n v="-0.20487268518518997"/>
    <n v="1178.2333333333379"/>
    <n v="12"/>
    <s v="No"/>
  </r>
  <r>
    <s v="CORE"/>
    <s v="2024035561"/>
    <x v="0"/>
    <s v="ER5877BBL"/>
    <s v="E6997LHG"/>
    <d v="2024-12-27T00:00:00"/>
    <s v="CTOR"/>
    <s v="55"/>
    <x v="19"/>
    <s v="PA"/>
    <n v="15"/>
    <m/>
    <d v="2024-12-27T00:00:00"/>
    <d v="1899-12-30T17:13:47"/>
    <d v="2024-12-27T00:00:00"/>
    <d v="1899-12-30T13:48:47"/>
    <d v="2024-12-27T00:00:00"/>
    <d v="1899-12-30T14:25:05"/>
    <x v="0"/>
    <s v="IVAZQUEZT"/>
    <s v="2108139043"/>
    <s v="FBO"/>
    <d v="1899-12-30T04:01:18"/>
    <d v="1899-12-30T00:36:18"/>
    <d v="1899-12-30T03:25:00"/>
    <s v="Granel"/>
    <s v="E001"/>
    <x v="0"/>
    <d v="1899-12-30T21:11:17"/>
    <d v="1899-12-30T00:36:18"/>
    <n v="17"/>
    <x v="0"/>
    <x v="0"/>
    <x v="1"/>
    <n v="0"/>
    <n v="1"/>
    <s v="KO"/>
    <s v="Granel"/>
    <x v="0"/>
    <n v="1"/>
    <s v="PUNTOS NORTE"/>
    <s v="C"/>
    <d v="1899-12-30T03:25:00"/>
    <d v="1899-12-30T02:27:00"/>
    <s v="OK"/>
    <m/>
    <m/>
    <d v="1899-12-30T00:00:00"/>
    <d v="1899-12-30T21:11:17"/>
    <n v="6"/>
    <n v="-0.14236111111111005"/>
    <n v="1271.2833333333299"/>
    <n v="14"/>
    <s v="No"/>
  </r>
  <r>
    <s v="CORE"/>
    <s v="2024035564"/>
    <x v="0"/>
    <s v="ER2214BCF"/>
    <s v="E9582MNV"/>
    <d v="2024-12-27T00:00:00"/>
    <s v="CTOR"/>
    <s v="55"/>
    <x v="19"/>
    <s v="PA"/>
    <n v="15"/>
    <m/>
    <d v="2024-12-27T00:00:00"/>
    <d v="1899-12-30T18:00:48"/>
    <d v="2024-12-27T00:00:00"/>
    <d v="1899-12-30T13:59:41"/>
    <d v="2024-12-27T00:00:00"/>
    <d v="1899-12-30T14:26:49"/>
    <x v="0"/>
    <s v="IVAZQUEZT"/>
    <s v="2108139044"/>
    <s v="FBO"/>
    <d v="1899-12-30T04:28:15"/>
    <d v="1899-12-30T00:27:08"/>
    <d v="1899-12-30T04:01:07"/>
    <s v="Granel"/>
    <s v="E001"/>
    <x v="0"/>
    <d v="1899-12-30T20:26:00"/>
    <d v="1899-12-30T00:27:08"/>
    <n v="18"/>
    <x v="0"/>
    <x v="0"/>
    <x v="1"/>
    <n v="0"/>
    <n v="1"/>
    <s v="KO"/>
    <s v="Granel"/>
    <x v="0"/>
    <n v="1"/>
    <s v="PUNTOS NORTE"/>
    <s v="C"/>
    <d v="1899-12-30T04:01:07"/>
    <d v="1899-12-30T03:03:07"/>
    <s v="OK"/>
    <m/>
    <m/>
    <d v="1899-12-30T00:00:00"/>
    <d v="1899-12-30T20:26:00"/>
    <n v="6"/>
    <n v="-0.16744212962963001"/>
    <n v="1225.9999999999957"/>
    <n v="14"/>
    <s v="No"/>
  </r>
  <r>
    <s v="COUR"/>
    <s v="2024035570"/>
    <x v="0"/>
    <s v="ER4346BBC"/>
    <s v="E9482JTB"/>
    <d v="2024-12-27T00:00:00"/>
    <s v="CTOR"/>
    <s v="3320"/>
    <x v="20"/>
    <s v="PA"/>
    <s v="PA"/>
    <m/>
    <d v="2024-12-30T00:00:00"/>
    <d v="1899-12-30T10:56:39"/>
    <d v="2024-12-27T00:00:00"/>
    <d v="1899-12-30T14:42:24"/>
    <d v="2024-12-27T00:00:00"/>
    <d v="1899-12-30T17:17:12"/>
    <x v="0"/>
    <s v="BVALCARCEL"/>
    <s v="2108139045"/>
    <s v="FBO"/>
    <d v="1899-12-30T02:34:48"/>
    <d v="1899-12-30T02:34:48"/>
    <d v="1899-12-30T00:00:00"/>
    <s v="Ensacado"/>
    <s v="E002"/>
    <x v="0"/>
    <d v="1899-12-30T06:20:33"/>
    <d v="1899-12-30T02:34:48"/>
    <n v="10"/>
    <x v="0"/>
    <x v="1"/>
    <x v="2"/>
    <n v="0"/>
    <n v="1"/>
    <s v="KO"/>
    <s v="Ensacado"/>
    <x v="0"/>
    <n v="1"/>
    <s v="F. OURAL"/>
    <s v="C"/>
    <d v="1899-12-30T00:00:00"/>
    <d v="1899-12-30T00:00:00"/>
    <s v="OK"/>
    <m/>
    <m/>
    <d v="1899-12-30T00:00:00"/>
    <d v="1899-12-30T06:20:33"/>
    <n v="6"/>
    <d v="1899-12-30T03:45:45"/>
    <n v="380.55000000000962"/>
    <n v="17"/>
    <s v="No"/>
  </r>
  <r>
    <s v="CORE"/>
    <s v="2024035596"/>
    <x v="0"/>
    <s v="ER7711BCD"/>
    <s v="E8017MSC"/>
    <d v="2024-12-27T00:00:00"/>
    <s v="CTOR"/>
    <s v="55"/>
    <x v="19"/>
    <s v="PA"/>
    <n v="15"/>
    <m/>
    <d v="2024-12-30T00:00:00"/>
    <d v="1899-12-30T11:08:40"/>
    <d v="2024-12-27T00:00:00"/>
    <d v="1899-12-30T17:15:13"/>
    <d v="2024-12-27T00:00:00"/>
    <d v="1899-12-30T17:42:37"/>
    <x v="0"/>
    <s v="IVAZQUEZT"/>
    <s v="2108139047"/>
    <s v="FBO"/>
    <d v="1899-12-30T00:27:24"/>
    <d v="1899-12-30T00:27:24"/>
    <d v="1899-12-30T00:00:00"/>
    <s v="Granel"/>
    <s v="E001"/>
    <x v="0"/>
    <d v="1899-12-30T06:33:57"/>
    <d v="1899-12-30T00:27:24"/>
    <n v="11"/>
    <x v="0"/>
    <x v="1"/>
    <x v="1"/>
    <n v="0"/>
    <n v="1"/>
    <s v="KO"/>
    <s v="Granel"/>
    <x v="0"/>
    <n v="1"/>
    <s v="PUNTOS NORTE"/>
    <s v="C"/>
    <d v="1899-12-30T00:00:00"/>
    <d v="1899-12-30T00:00:00"/>
    <s v="OK"/>
    <m/>
    <m/>
    <d v="1899-12-30T00:00:00"/>
    <d v="1899-12-30T06:33:57"/>
    <n v="6"/>
    <d v="1899-12-30T06:06:33"/>
    <n v="393.95000000000164"/>
    <n v="17"/>
    <s v="No"/>
  </r>
  <r>
    <s v="CORE"/>
    <s v="2024035599"/>
    <x v="0"/>
    <s v="ER9678BBK"/>
    <s v="E1219LWL"/>
    <d v="2024-12-27T00:00:00"/>
    <s v="CTOR"/>
    <s v="3042"/>
    <x v="23"/>
    <s v="PA"/>
    <n v="14"/>
    <m/>
    <d v="2024-12-30T00:00:00"/>
    <d v="1899-12-30T09:24:33"/>
    <d v="2024-12-27T00:00:00"/>
    <d v="1899-12-30T17:28:59"/>
    <d v="2024-12-27T00:00:00"/>
    <d v="1899-12-30T17:53:00"/>
    <x v="0"/>
    <s v="IVAZQUEZT"/>
    <s v="2108139048"/>
    <s v="FBO"/>
    <d v="1899-12-30T00:24:01"/>
    <d v="1899-12-30T00:24:01"/>
    <d v="1899-12-30T00:00:00"/>
    <s v="Granel"/>
    <s v="E001"/>
    <x v="0"/>
    <d v="1899-12-30T08:28:27"/>
    <d v="1899-12-30T00:24:01"/>
    <n v="9"/>
    <x v="0"/>
    <x v="1"/>
    <x v="1"/>
    <n v="0"/>
    <n v="1"/>
    <s v="KO"/>
    <s v="Granel"/>
    <x v="0"/>
    <n v="1"/>
    <s v="PUNTOS NORTE"/>
    <s v="C"/>
    <d v="1899-12-30T00:00:00"/>
    <d v="1899-12-30T00:00:00"/>
    <s v="OK"/>
    <m/>
    <m/>
    <d v="1899-12-30T00:00:00"/>
    <d v="1899-12-30T08:28:27"/>
    <n v="6"/>
    <d v="1899-12-30T08:04:26"/>
    <n v="508.45000000000323"/>
    <n v="17"/>
    <s v="No"/>
  </r>
  <r>
    <s v="COUR"/>
    <s v="2024035588"/>
    <x v="0"/>
    <s v="ER8645BDN"/>
    <s v="E1096MMT"/>
    <d v="2024-12-27T00:00:00"/>
    <s v="CTOR"/>
    <s v="3320"/>
    <x v="20"/>
    <s v="PA"/>
    <s v="PA"/>
    <m/>
    <d v="2024-12-30T00:00:00"/>
    <d v="1899-12-30T15:20:44"/>
    <d v="2024-12-27T00:00:00"/>
    <d v="1899-12-30T16:43:27"/>
    <d v="2024-12-27T00:00:00"/>
    <d v="1899-12-30T19:59:11"/>
    <x v="0"/>
    <s v="BVALCARCEL"/>
    <s v="2108139050"/>
    <s v="FBO"/>
    <d v="1899-12-30T03:15:44"/>
    <d v="1899-12-30T03:15:44"/>
    <d v="1899-12-30T00:00:00"/>
    <s v="Ensacado"/>
    <s v="E002"/>
    <x v="0"/>
    <d v="1899-12-30T04:38:27"/>
    <d v="1899-12-30T03:15:44"/>
    <n v="15"/>
    <x v="0"/>
    <x v="1"/>
    <x v="2"/>
    <n v="0"/>
    <n v="0"/>
    <s v="OK"/>
    <s v="Ensacado"/>
    <x v="0"/>
    <n v="0"/>
    <s v="F. OURAL"/>
    <s v="C"/>
    <d v="1899-12-30T00:00:00"/>
    <d v="1899-12-30T00:00:00"/>
    <s v="OK"/>
    <m/>
    <m/>
    <d v="1899-12-30T00:00:00"/>
    <d v="1899-12-30T04:38:27"/>
    <n v="6"/>
    <d v="1899-12-30T01:22:43"/>
    <n v="278.44999999999203"/>
    <n v="19"/>
    <s v="No"/>
  </r>
  <r>
    <s v="CORE"/>
    <s v="2024035615"/>
    <x v="0"/>
    <s v="ER9107BBM"/>
    <s v="E9252MPM"/>
    <d v="2024-12-30T00:00:00"/>
    <s v="CTOR"/>
    <s v="55"/>
    <x v="19"/>
    <s v="PA"/>
    <n v="15"/>
    <m/>
    <d v="2024-12-30T00:00:00"/>
    <d v="1899-12-30T09:24:52"/>
    <d v="2024-12-30T00:00:00"/>
    <d v="1899-12-30T05:51:29"/>
    <d v="2024-12-30T00:00:00"/>
    <d v="1899-12-30T06:13:33"/>
    <x v="0"/>
    <s v="IVAZQUEZT"/>
    <s v="2108139051"/>
    <s v="FBO"/>
    <d v="1899-12-30T03:55:27"/>
    <d v="1899-12-30T00:22:04"/>
    <d v="1899-12-30T03:33:23"/>
    <s v="Granel"/>
    <s v="E001"/>
    <x v="0"/>
    <d v="1899-12-30T20:48:40"/>
    <d v="1899-12-30T00:22:04"/>
    <n v="9"/>
    <x v="1"/>
    <x v="1"/>
    <x v="1"/>
    <n v="0"/>
    <n v="1"/>
    <s v="KO"/>
    <s v="Granel"/>
    <x v="0"/>
    <n v="1"/>
    <s v="PUNTOS NORTE"/>
    <s v="C"/>
    <d v="1899-12-30T03:33:23"/>
    <d v="1899-12-30T02:35:23"/>
    <s v="OK"/>
    <m/>
    <m/>
    <d v="1899-12-30T00:00:00"/>
    <d v="1899-12-30T20:48:40"/>
    <n v="2"/>
    <n v="-0.14818287037037001"/>
    <n v="1248.6666666666611"/>
    <n v="6"/>
    <s v="No"/>
  </r>
  <r>
    <s v="CORE"/>
    <s v="2024035616"/>
    <x v="0"/>
    <s v="ER7579BDL"/>
    <s v="E6211LYC"/>
    <d v="2024-12-30T00:00:00"/>
    <s v="CTOR"/>
    <s v="3042"/>
    <x v="23"/>
    <s v="PA"/>
    <n v="14"/>
    <m/>
    <d v="2024-12-30T00:00:00"/>
    <d v="1899-12-30T09:25:19"/>
    <d v="2024-12-30T00:00:00"/>
    <d v="1899-12-30T05:55:12"/>
    <d v="2024-12-30T00:00:00"/>
    <d v="1899-12-30T06:19:05"/>
    <x v="0"/>
    <s v="IVAZQUEZT"/>
    <s v="2108139052"/>
    <s v="FBO"/>
    <d v="1899-12-30T03:54:00"/>
    <d v="1899-12-30T00:23:53"/>
    <d v="1899-12-30T03:30:07"/>
    <s v="Granel"/>
    <s v="E001"/>
    <x v="0"/>
    <d v="1899-12-30T20:53:45"/>
    <d v="1899-12-30T00:23:53"/>
    <n v="9"/>
    <x v="1"/>
    <x v="1"/>
    <x v="1"/>
    <n v="0"/>
    <n v="1"/>
    <s v="KO"/>
    <s v="Granel"/>
    <x v="0"/>
    <n v="1"/>
    <s v="PUNTOS NORTE"/>
    <s v="C"/>
    <d v="1899-12-30T03:30:07"/>
    <d v="1899-12-30T02:32:07"/>
    <s v="OK"/>
    <m/>
    <m/>
    <d v="1899-12-30T00:00:00"/>
    <d v="1899-12-30T20:53:45"/>
    <n v="2"/>
    <n v="-0.14591435185185"/>
    <n v="1253.7499999999909"/>
    <n v="6"/>
    <s v="No"/>
  </r>
  <r>
    <s v="CORE"/>
    <s v="2024035618"/>
    <x v="0"/>
    <s v="ER8800BBS"/>
    <s v="E9106MPM"/>
    <d v="2024-12-30T00:00:00"/>
    <s v="CTOR"/>
    <s v="55"/>
    <x v="19"/>
    <s v="PA"/>
    <n v="15"/>
    <m/>
    <d v="2024-12-30T00:00:00"/>
    <d v="1899-12-30T11:09:13"/>
    <d v="2024-12-30T00:00:00"/>
    <d v="1899-12-30T06:59:34"/>
    <d v="2024-12-30T00:00:00"/>
    <d v="1899-12-30T07:23:53"/>
    <x v="0"/>
    <s v="IVAZQUEZT"/>
    <s v="2108139053"/>
    <s v="FBO"/>
    <d v="1899-12-30T04:33:58"/>
    <d v="1899-12-30T00:24:19"/>
    <d v="1899-12-30T04:09:39"/>
    <s v="Granel"/>
    <s v="E001"/>
    <x v="0"/>
    <d v="1899-12-30T20:14:39"/>
    <d v="1899-12-30T00:24:19"/>
    <n v="11"/>
    <x v="1"/>
    <x v="1"/>
    <x v="1"/>
    <n v="0"/>
    <n v="1"/>
    <s v="KO"/>
    <s v="Granel"/>
    <x v="0"/>
    <n v="1"/>
    <s v="PUNTOS NORTE"/>
    <s v="C"/>
    <d v="1899-12-30T04:09:39"/>
    <d v="1899-12-30T03:11:39"/>
    <s v="OK"/>
    <m/>
    <m/>
    <d v="1899-12-30T00:00:00"/>
    <d v="1899-12-30T20:14:39"/>
    <n v="2"/>
    <n v="-0.17336805555556001"/>
    <n v="1214.6499999999876"/>
    <n v="7"/>
    <s v="No"/>
  </r>
  <r>
    <s v="COUR"/>
    <s v="2024035654"/>
    <x v="0"/>
    <s v="ER2524BCB"/>
    <s v="E5316JZJ"/>
    <d v="2024-12-30T00:00:00"/>
    <s v="CTOR"/>
    <s v="3320"/>
    <x v="20"/>
    <s v="PA"/>
    <s v="PA"/>
    <m/>
    <d v="2024-12-30T00:00:00"/>
    <d v="1899-12-30T15:26:46"/>
    <d v="2024-12-30T00:00:00"/>
    <d v="1899-12-30T11:53:46"/>
    <d v="2024-12-30T00:00:00"/>
    <d v="1899-12-30T12:15:08"/>
    <x v="0"/>
    <s v="BVALCARCEL"/>
    <s v="2108139056"/>
    <s v="FBO"/>
    <d v="1899-12-30T03:54:22"/>
    <d v="1899-12-30T00:21:22"/>
    <d v="1899-12-30T03:33:00"/>
    <s v="Ensacado"/>
    <s v="E002"/>
    <x v="0"/>
    <d v="1899-12-30T20:48:21"/>
    <d v="1899-12-30T00:21:22"/>
    <n v="15"/>
    <x v="1"/>
    <x v="1"/>
    <x v="2"/>
    <n v="0"/>
    <n v="1"/>
    <s v="KO"/>
    <s v="Ensacado"/>
    <x v="0"/>
    <n v="1"/>
    <s v="F. OURAL"/>
    <s v="C"/>
    <d v="1899-12-30T03:33:00"/>
    <d v="1899-12-30T02:35:00"/>
    <s v="OK"/>
    <m/>
    <m/>
    <d v="1899-12-30T00:00:00"/>
    <d v="1899-12-30T20:48:21"/>
    <n v="2"/>
    <n v="-0.14791666666665992"/>
    <n v="1248.3500000000054"/>
    <n v="12"/>
    <s v="No"/>
  </r>
  <r>
    <s v="COUR"/>
    <s v="2024035661"/>
    <x v="0"/>
    <s v="ER4346BBC"/>
    <s v="E9482JTB"/>
    <d v="2024-12-30T00:00:00"/>
    <s v="CTOR"/>
    <s v="3320"/>
    <x v="20"/>
    <s v="PA"/>
    <s v="PA"/>
    <m/>
    <d v="2024-12-30T00:00:00"/>
    <d v="1899-12-30T15:47:33"/>
    <d v="2024-12-30T00:00:00"/>
    <d v="1899-12-30T12:21:10"/>
    <d v="2024-12-30T00:00:00"/>
    <d v="1899-12-30T13:15:19"/>
    <x v="0"/>
    <s v="BVALCARCEL"/>
    <s v="2108139057"/>
    <s v="FBO"/>
    <d v="1899-12-30T04:20:32"/>
    <d v="1899-12-30T00:54:09"/>
    <d v="1899-12-30T03:26:23"/>
    <s v="Ensacado"/>
    <s v="E002"/>
    <x v="0"/>
    <d v="1899-12-30T21:27:45"/>
    <d v="1899-12-30T00:54:09"/>
    <n v="15"/>
    <x v="1"/>
    <x v="1"/>
    <x v="2"/>
    <n v="0"/>
    <n v="1"/>
    <s v="KO"/>
    <s v="Ensacado"/>
    <x v="0"/>
    <n v="1"/>
    <s v="F. OURAL"/>
    <s v="C"/>
    <d v="1899-12-30T03:26:23"/>
    <d v="1899-12-30T02:28:23"/>
    <s v="OK"/>
    <m/>
    <m/>
    <d v="1899-12-30T00:00:00"/>
    <d v="1899-12-30T21:27:45"/>
    <n v="2"/>
    <n v="-0.14332175925925994"/>
    <n v="1287.7500000000036"/>
    <n v="13"/>
    <s v="No"/>
  </r>
  <r>
    <s v="COUR"/>
    <s v="2024035702"/>
    <x v="0"/>
    <s v="ER4346BBC"/>
    <s v="E9482JTB"/>
    <d v="2024-12-31T00:00:00"/>
    <s v="CTOR"/>
    <s v="3320"/>
    <x v="20"/>
    <s v="PA"/>
    <s v="PA"/>
    <m/>
    <d v="2025-01-02T00:00:00"/>
    <d v="1899-12-30T17:07:10"/>
    <d v="2024-12-31T00:00:00"/>
    <d v="1899-12-30T10:11:18"/>
    <d v="2024-12-31T00:00:00"/>
    <d v="1899-12-30T10:38:26"/>
    <x v="0"/>
    <s v="BVALCARCEL"/>
    <s v="2108139062"/>
    <s v="FBO"/>
    <d v="1899-12-30T00:27:08"/>
    <d v="1899-12-30T00:27:08"/>
    <d v="1899-12-30T00:00:00"/>
    <s v="Ensacado"/>
    <s v="E002"/>
    <x v="0"/>
    <d v="1899-12-30T17:31:15"/>
    <d v="1899-12-30T00:27:08"/>
    <n v="17"/>
    <x v="2"/>
    <x v="2"/>
    <x v="2"/>
    <n v="0"/>
    <n v="1"/>
    <s v="KO"/>
    <s v="Ensacado"/>
    <x v="0"/>
    <n v="1"/>
    <s v="F. OURAL"/>
    <s v="C"/>
    <d v="1899-12-30T00:00:00"/>
    <d v="1899-12-30T00:00:00"/>
    <s v="OK"/>
    <m/>
    <m/>
    <d v="1899-12-30T00:00:00"/>
    <d v="1899-12-30T17:31:15"/>
    <n v="3"/>
    <n v="-0.28879629629629994"/>
    <n v="1051.2499999999909"/>
    <n v="10"/>
    <s v="No"/>
  </r>
  <r>
    <s v="COUR"/>
    <s v="2025000011"/>
    <x v="0"/>
    <s v="ER1293BCC"/>
    <s v="E9482JTB"/>
    <d v="2025-01-02T00:00:00"/>
    <s v="CTOR"/>
    <s v="2906"/>
    <x v="21"/>
    <s v="PA"/>
    <s v="PA"/>
    <m/>
    <d v="2025-01-02T00:00:00"/>
    <d v="1899-12-30T15:31:21"/>
    <d v="2025-01-02T00:00:00"/>
    <d v="1899-12-30T10:18:46"/>
    <d v="2025-01-02T00:00:00"/>
    <d v="1899-12-30T11:48:17"/>
    <x v="0"/>
    <s v="BVALCARCEL"/>
    <s v="2108139065"/>
    <s v="FBO"/>
    <d v="1899-12-30T06:42:06"/>
    <d v="1899-12-30T01:29:31"/>
    <d v="1899-12-30T05:12:35"/>
    <s v="Ensacado"/>
    <s v="E002"/>
    <x v="0"/>
    <d v="1899-12-30T20:16:55"/>
    <d v="1899-12-30T01:29:31"/>
    <n v="15"/>
    <x v="3"/>
    <x v="2"/>
    <x v="2"/>
    <n v="0"/>
    <n v="1"/>
    <s v="KO"/>
    <s v="Ensacado"/>
    <x v="1"/>
    <n v="1"/>
    <s v="F. OURAL"/>
    <s v="C"/>
    <d v="1899-12-30T05:12:35"/>
    <d v="1899-12-30T04:14:35"/>
    <s v="OK"/>
    <m/>
    <m/>
    <d v="1899-12-30T00:00:00"/>
    <d v="1899-12-30T20:16:55"/>
    <n v="5"/>
    <n v="-0.21707175925925998"/>
    <n v="1216.9166666666772"/>
    <n v="11"/>
    <s v="No"/>
  </r>
  <r>
    <s v="COUR"/>
    <s v="2025000021"/>
    <x v="0"/>
    <s v="ER2262BDH"/>
    <s v="E3170MNG"/>
    <d v="2025-01-02T00:00:00"/>
    <s v="CTOR"/>
    <s v="2906"/>
    <x v="21"/>
    <s v="PA"/>
    <s v="PA"/>
    <m/>
    <d v="2025-01-02T00:00:00"/>
    <d v="1899-12-30T15:41:18"/>
    <d v="2025-01-02T00:00:00"/>
    <d v="1899-12-30T12:20:39"/>
    <d v="2025-01-02T00:00:00"/>
    <d v="1899-12-30T13:15:17"/>
    <x v="0"/>
    <s v="BVALCARCEL"/>
    <s v="2108139066"/>
    <s v="FBO"/>
    <d v="1899-12-30T04:15:17"/>
    <d v="1899-12-30T00:54:38"/>
    <d v="1899-12-30T03:20:39"/>
    <s v="Ensacado"/>
    <s v="E002"/>
    <x v="0"/>
    <d v="1899-12-30T21:33:58"/>
    <d v="1899-12-30T00:54:38"/>
    <n v="15"/>
    <x v="3"/>
    <x v="2"/>
    <x v="2"/>
    <n v="0"/>
    <n v="1"/>
    <s v="KO"/>
    <s v="Ensacado"/>
    <x v="1"/>
    <n v="1"/>
    <s v="F. OURAL"/>
    <s v="C"/>
    <d v="1899-12-30T03:20:39"/>
    <d v="1899-12-30T02:22:39"/>
    <s v="OK"/>
    <m/>
    <m/>
    <d v="1899-12-30T00:00:00"/>
    <d v="1899-12-30T21:33:58"/>
    <n v="5"/>
    <n v="-0.13934027777778002"/>
    <n v="1293.9666666666565"/>
    <n v="13"/>
    <s v="No"/>
  </r>
  <r>
    <s v="COUR"/>
    <s v="2025000034"/>
    <x v="0"/>
    <s v="ER2261BDH"/>
    <s v="E0678HZJ"/>
    <d v="2025-01-02T00:00:00"/>
    <s v="CTOR"/>
    <s v="3320"/>
    <x v="20"/>
    <s v="PA"/>
    <s v="PA"/>
    <m/>
    <d v="2025-01-02T00:00:00"/>
    <d v="1899-12-30T17:27:43"/>
    <d v="2025-01-02T00:00:00"/>
    <d v="1899-12-30T15:11:20"/>
    <d v="2025-01-02T00:00:00"/>
    <d v="1899-12-30T15:33:33"/>
    <x v="0"/>
    <s v="BVALCARCEL"/>
    <s v="2108139067"/>
    <s v="FBO"/>
    <d v="1899-12-30T02:38:36"/>
    <d v="1899-12-30T00:22:13"/>
    <d v="1899-12-30T02:16:23"/>
    <s v="Ensacado"/>
    <s v="E002"/>
    <x v="0"/>
    <d v="1899-12-30T22:05:49"/>
    <d v="1899-12-30T00:22:13"/>
    <n v="17"/>
    <x v="3"/>
    <x v="2"/>
    <x v="2"/>
    <n v="0"/>
    <n v="1"/>
    <s v="KO"/>
    <s v="Ensacado"/>
    <x v="1"/>
    <n v="1"/>
    <s v="F. OURAL"/>
    <s v="C"/>
    <d v="1899-12-30T02:16:23"/>
    <d v="1899-12-30T01:18:23"/>
    <s v="OK"/>
    <m/>
    <m/>
    <d v="1899-12-30T00:00:00"/>
    <d v="1899-12-30T22:05:49"/>
    <n v="5"/>
    <n v="-9.4710648148150001E-2"/>
    <n v="1325.8166666666627"/>
    <n v="15"/>
    <s v="No"/>
  </r>
  <r>
    <s v="COUR"/>
    <s v="2025000053"/>
    <x v="0"/>
    <s v="ER4346BBC"/>
    <s v="E9482JTB"/>
    <d v="2025-01-02T00:00:00"/>
    <s v="CTOR"/>
    <s v="2906"/>
    <x v="21"/>
    <s v="PA"/>
    <s v="PA"/>
    <m/>
    <d v="2025-01-03T00:00:00"/>
    <d v="1899-12-30T09:00:36"/>
    <d v="2025-01-02T00:00:00"/>
    <d v="1899-12-30T18:13:27"/>
    <d v="2025-01-02T00:00:00"/>
    <d v="1899-12-30T18:48:17"/>
    <x v="0"/>
    <s v="BVALCARCEL"/>
    <s v="2108139075"/>
    <s v="FBO"/>
    <d v="1899-12-30T00:34:50"/>
    <d v="1899-12-30T00:34:50"/>
    <d v="1899-12-30T00:00:00"/>
    <s v="Ensacado"/>
    <s v="E002"/>
    <x v="0"/>
    <d v="1899-12-30T09:47:41"/>
    <d v="1899-12-30T00:34:50"/>
    <n v="9"/>
    <x v="3"/>
    <x v="2"/>
    <x v="2"/>
    <n v="0"/>
    <n v="1"/>
    <s v="KO"/>
    <s v="Ensacado"/>
    <x v="1"/>
    <n v="1"/>
    <s v="F. OURAL"/>
    <s v="C"/>
    <d v="1899-12-30T00:00:00"/>
    <d v="1899-12-30T00:00:00"/>
    <s v="OK"/>
    <m/>
    <m/>
    <d v="1899-12-30T00:00:00"/>
    <d v="1899-12-30T09:47:41"/>
    <n v="5"/>
    <d v="1899-12-30T09:12:51"/>
    <n v="587.68333333332475"/>
    <n v="18"/>
    <s v="No"/>
  </r>
  <r>
    <s v="CORE"/>
    <s v="2025000072"/>
    <x v="0"/>
    <s v="ER5554BCF"/>
    <s v="E9055JGZ"/>
    <d v="2025-01-03T00:00:00"/>
    <s v="CTOR"/>
    <s v="2906"/>
    <x v="21"/>
    <s v="PA"/>
    <s v="PA"/>
    <m/>
    <d v="2025-01-03T00:00:00"/>
    <d v="1899-12-30T13:10:56"/>
    <d v="2025-01-03T00:00:00"/>
    <d v="1899-12-30T09:20:00"/>
    <d v="2025-01-03T00:00:00"/>
    <d v="1899-12-30T09:54:04"/>
    <x v="0"/>
    <s v="FSANTACREU"/>
    <s v="2108139078"/>
    <s v="FBO"/>
    <d v="1899-12-30T04:25:00"/>
    <d v="1899-12-30T00:34:04"/>
    <d v="1899-12-30T03:50:56"/>
    <s v="Ensacado"/>
    <s v="E002"/>
    <x v="0"/>
    <d v="1899-12-30T20:43:07"/>
    <d v="1899-12-30T00:34:04"/>
    <n v="13"/>
    <x v="4"/>
    <x v="2"/>
    <x v="2"/>
    <n v="0"/>
    <n v="1"/>
    <s v="KO"/>
    <s v="Ensacado"/>
    <x v="1"/>
    <n v="1"/>
    <s v="PUNTOS NORTE"/>
    <s v="C"/>
    <d v="1899-12-30T03:50:56"/>
    <d v="1899-12-30T02:52:56"/>
    <s v="OK"/>
    <m/>
    <m/>
    <d v="1899-12-30T00:00:00"/>
    <d v="1899-12-30T20:43:07"/>
    <n v="6"/>
    <n v="-0.16037037037037"/>
    <n v="1243.1166666666709"/>
    <n v="9"/>
    <s v="No"/>
  </r>
  <r>
    <s v="COUR"/>
    <s v="2025000070"/>
    <x v="0"/>
    <s v="ER8645BDN"/>
    <s v="E1096MMT"/>
    <d v="2025-01-03T00:00:00"/>
    <s v="CTOR"/>
    <s v="2906"/>
    <x v="21"/>
    <s v="PA"/>
    <s v="PA"/>
    <m/>
    <d v="2025-01-03T00:00:00"/>
    <d v="1899-12-30T12:54:20"/>
    <d v="2025-01-03T00:00:00"/>
    <d v="1899-12-30T08:29:22"/>
    <d v="2025-01-03T00:00:00"/>
    <d v="1899-12-30T10:23:43"/>
    <x v="0"/>
    <s v="BVALCARCEL"/>
    <s v="2108139079"/>
    <s v="FBO"/>
    <d v="1899-12-30T06:19:19"/>
    <d v="1899-12-30T01:54:21"/>
    <d v="1899-12-30T04:24:58"/>
    <s v="Ensacado"/>
    <s v="E002"/>
    <x v="0"/>
    <d v="1899-12-30T21:29:22"/>
    <d v="1899-12-30T01:54:21"/>
    <n v="12"/>
    <x v="4"/>
    <x v="2"/>
    <x v="2"/>
    <n v="0"/>
    <n v="1"/>
    <s v="KO"/>
    <s v="Ensacado"/>
    <x v="1"/>
    <n v="1"/>
    <s v="F. OURAL"/>
    <s v="C"/>
    <d v="1899-12-30T04:24:58"/>
    <d v="1899-12-30T03:26:58"/>
    <s v="OK"/>
    <m/>
    <m/>
    <d v="1899-12-30T00:00:00"/>
    <d v="1899-12-30T21:29:22"/>
    <n v="6"/>
    <n v="-0.18400462962962999"/>
    <n v="1289.3666666666629"/>
    <n v="10"/>
    <s v="No"/>
  </r>
  <r>
    <s v="COUR"/>
    <s v="2025000124"/>
    <x v="0"/>
    <s v="ER4346BBC"/>
    <s v="E9482JTB"/>
    <d v="2025-01-04T00:00:00"/>
    <s v="CTOR"/>
    <s v="3320"/>
    <x v="20"/>
    <s v="PA"/>
    <s v="PA"/>
    <m/>
    <d v="2025-01-07T00:00:00"/>
    <d v="1899-12-30T09:20:27"/>
    <d v="2025-01-04T00:00:00"/>
    <d v="1899-12-30T14:45:14"/>
    <d v="2025-01-04T00:00:00"/>
    <d v="1899-12-30T15:22:55"/>
    <x v="0"/>
    <s v="BVALCARCEL"/>
    <s v="2108139092"/>
    <s v="FBO"/>
    <d v="1899-12-30T00:00:00"/>
    <d v="1899-12-30T00:00:00"/>
    <d v="1899-12-30T00:00:00"/>
    <s v="Ensacado"/>
    <s v="E002"/>
    <x v="0"/>
    <d v="1899-12-30T06:02:28"/>
    <d v="1899-12-30T00:37:41"/>
    <n v="9"/>
    <x v="22"/>
    <x v="3"/>
    <x v="2"/>
    <n v="0"/>
    <n v="1"/>
    <s v="KO"/>
    <s v="Ensacado"/>
    <x v="1"/>
    <n v="1"/>
    <s v="F. OURAL"/>
    <s v="C"/>
    <d v="1899-12-30T00:00:00"/>
    <d v="1899-12-30T00:00:00"/>
    <s v="OK"/>
    <m/>
    <m/>
    <d v="1899-12-30T00:00:00"/>
    <d v="1899-12-30T06:02:28"/>
    <n v="7"/>
    <d v="1899-12-30T05:24:47"/>
    <n v="362.46666666666238"/>
    <n v="15"/>
    <s v="No"/>
  </r>
  <r>
    <s v="CORE"/>
    <s v="2025000146"/>
    <x v="0"/>
    <s v="ER5877BBL"/>
    <s v="E6997LHG"/>
    <d v="2025-01-07T00:00:00"/>
    <s v="CTOR"/>
    <s v="3042"/>
    <x v="23"/>
    <s v="PA"/>
    <n v="14"/>
    <m/>
    <d v="2025-01-07T00:00:00"/>
    <d v="1899-12-30T16:11:43"/>
    <d v="2025-01-07T00:00:00"/>
    <d v="1899-12-30T09:55:06"/>
    <d v="2025-01-07T00:00:00"/>
    <d v="1899-12-30T10:18:01"/>
    <x v="0"/>
    <s v="FSANTACREU"/>
    <s v="2108139095"/>
    <s v="FBO"/>
    <d v="1899-12-30T06:39:32"/>
    <d v="1899-12-30T00:22:55"/>
    <d v="1899-12-30T06:16:37"/>
    <s v="Granel"/>
    <s v="E001"/>
    <x v="0"/>
    <d v="1899-12-30T18:06:17"/>
    <d v="1899-12-30T00:22:55"/>
    <n v="16"/>
    <x v="5"/>
    <x v="3"/>
    <x v="1"/>
    <n v="0"/>
    <n v="1"/>
    <s v="KO"/>
    <s v="Granel"/>
    <x v="1"/>
    <n v="1"/>
    <s v="PUNTOS NORTE"/>
    <s v="C"/>
    <d v="1899-12-30T06:16:37"/>
    <d v="1899-12-30T05:18:37"/>
    <s v="OK"/>
    <m/>
    <m/>
    <d v="1899-12-30T00:00:00"/>
    <d v="1899-12-30T18:06:17"/>
    <n v="3"/>
    <n v="-0.26153935185185007"/>
    <n v="1086.2833333333331"/>
    <n v="10"/>
    <s v="No"/>
  </r>
  <r>
    <s v="CORE"/>
    <s v="2025000148"/>
    <x v="0"/>
    <s v="ER0582BBN"/>
    <s v="E1094JPT"/>
    <d v="2025-01-07T00:00:00"/>
    <s v="CTOR"/>
    <s v="55"/>
    <x v="19"/>
    <s v="PA"/>
    <n v="15"/>
    <m/>
    <d v="2025-01-07T00:00:00"/>
    <d v="1899-12-30T16:15:30"/>
    <d v="2025-01-07T00:00:00"/>
    <d v="1899-12-30T10:01:29"/>
    <d v="2025-01-07T00:00:00"/>
    <d v="1899-12-30T10:25:11"/>
    <x v="0"/>
    <s v="FSANTACREU"/>
    <s v="2108139096"/>
    <s v="FBO"/>
    <d v="1899-12-30T06:37:43"/>
    <d v="1899-12-30T00:23:42"/>
    <d v="1899-12-30T06:14:01"/>
    <s v="Granel"/>
    <s v="E001"/>
    <x v="0"/>
    <d v="1899-12-30T18:09:40"/>
    <d v="1899-12-30T00:23:42"/>
    <n v="16"/>
    <x v="5"/>
    <x v="3"/>
    <x v="1"/>
    <n v="0"/>
    <n v="1"/>
    <s v="KO"/>
    <s v="Granel"/>
    <x v="1"/>
    <n v="1"/>
    <s v="PUNTOS NORTE"/>
    <s v="C"/>
    <d v="1899-12-30T06:14:01"/>
    <d v="1899-12-30T05:16:01"/>
    <s v="OK"/>
    <m/>
    <m/>
    <d v="1899-12-30T00:00:00"/>
    <d v="1899-12-30T18:09:40"/>
    <n v="3"/>
    <n v="-0.2597337962963"/>
    <n v="1089.6666666666565"/>
    <n v="10"/>
    <s v="No"/>
  </r>
  <r>
    <s v="CORE"/>
    <s v="2025000152"/>
    <x v="0"/>
    <s v="ER4157BCC"/>
    <s v="E4426HTW"/>
    <d v="2025-01-07T00:00:00"/>
    <s v="CTOR"/>
    <s v="55"/>
    <x v="19"/>
    <s v="PA"/>
    <n v="15"/>
    <m/>
    <d v="2025-01-07T00:00:00"/>
    <d v="1899-12-30T16:14:27"/>
    <d v="2025-01-07T00:00:00"/>
    <d v="1899-12-30T10:21:55"/>
    <d v="2025-01-07T00:00:00"/>
    <d v="1899-12-30T10:57:18"/>
    <x v="0"/>
    <s v="FSANTACREU"/>
    <s v="2108139097"/>
    <s v="FBO"/>
    <d v="1899-12-30T06:27:55"/>
    <d v="1899-12-30T00:35:23"/>
    <d v="1899-12-30T05:52:32"/>
    <s v="Granel"/>
    <s v="E001"/>
    <x v="0"/>
    <d v="1899-12-30T18:42:50"/>
    <d v="1899-12-30T00:35:23"/>
    <n v="16"/>
    <x v="5"/>
    <x v="3"/>
    <x v="1"/>
    <n v="0"/>
    <n v="1"/>
    <s v="KO"/>
    <s v="Granel"/>
    <x v="1"/>
    <n v="1"/>
    <s v="PUNTOS NORTE"/>
    <s v="C"/>
    <d v="1899-12-30T05:52:32"/>
    <d v="1899-12-30T04:54:32"/>
    <s v="OK"/>
    <m/>
    <m/>
    <d v="1899-12-30T00:00:00"/>
    <d v="1899-12-30T18:42:50"/>
    <n v="3"/>
    <n v="-0.24481481481481998"/>
    <n v="1122.8333333333267"/>
    <n v="10"/>
    <s v="No"/>
  </r>
  <r>
    <s v="CORE"/>
    <s v="2025000151"/>
    <x v="0"/>
    <s v="ER9390BBK"/>
    <s v="E7567GYY"/>
    <d v="2025-01-07T00:00:00"/>
    <s v="CTOR"/>
    <s v="3042"/>
    <x v="23"/>
    <s v="PA"/>
    <n v="14"/>
    <m/>
    <d v="2025-01-07T00:00:00"/>
    <d v="1899-12-30T16:12:50"/>
    <d v="2025-01-07T00:00:00"/>
    <d v="1899-12-30T10:19:47"/>
    <d v="2025-01-07T00:00:00"/>
    <d v="1899-12-30T11:01:05"/>
    <x v="0"/>
    <s v="FSANTACREU"/>
    <s v="2108139098"/>
    <s v="FBO"/>
    <d v="1899-12-30T06:34:21"/>
    <d v="1899-12-30T00:41:18"/>
    <d v="1899-12-30T05:53:03"/>
    <s v="Granel"/>
    <s v="E001"/>
    <x v="0"/>
    <d v="1899-12-30T18:48:14"/>
    <d v="1899-12-30T00:41:18"/>
    <n v="16"/>
    <x v="5"/>
    <x v="3"/>
    <x v="1"/>
    <n v="0"/>
    <n v="1"/>
    <s v="KO"/>
    <s v="Granel"/>
    <x v="1"/>
    <n v="1"/>
    <s v="PUNTOS NORTE"/>
    <s v="C"/>
    <d v="1899-12-30T05:53:03"/>
    <d v="1899-12-30T04:55:03"/>
    <s v="OK"/>
    <m/>
    <m/>
    <d v="1899-12-30T00:00:00"/>
    <d v="1899-12-30T18:48:14"/>
    <n v="3"/>
    <n v="-0.24517361111110997"/>
    <n v="1128.2333333333413"/>
    <n v="11"/>
    <s v="No"/>
  </r>
  <r>
    <s v="COUR"/>
    <s v="2025000142"/>
    <x v="0"/>
    <s v="ER5554BCF"/>
    <s v="E9055JGZ"/>
    <d v="2025-01-07T00:00:00"/>
    <s v="CTOR"/>
    <s v="3320"/>
    <x v="20"/>
    <s v="PA"/>
    <s v="PA"/>
    <m/>
    <d v="2025-01-07T00:00:00"/>
    <d v="1899-12-30T15:40:48"/>
    <d v="2025-01-07T00:00:00"/>
    <d v="1899-12-30T09:19:37"/>
    <d v="2025-01-07T00:00:00"/>
    <d v="1899-12-30T11:45:07"/>
    <x v="0"/>
    <s v="BVALCARCEL"/>
    <s v="2108139100"/>
    <s v="FBO"/>
    <d v="1899-12-30T08:46:41"/>
    <d v="1899-12-30T02:25:30"/>
    <d v="1899-12-30T06:21:11"/>
    <s v="Ensacado"/>
    <s v="E002"/>
    <x v="0"/>
    <d v="1899-12-30T20:04:18"/>
    <d v="1899-12-30T02:25:30"/>
    <n v="15"/>
    <x v="5"/>
    <x v="3"/>
    <x v="2"/>
    <n v="0"/>
    <n v="1"/>
    <s v="KO"/>
    <s v="Ensacado"/>
    <x v="1"/>
    <n v="1"/>
    <s v="F. OURAL"/>
    <s v="C"/>
    <d v="1899-12-30T06:21:11"/>
    <d v="1899-12-30T05:23:11"/>
    <s v="OK"/>
    <m/>
    <m/>
    <d v="1899-12-30T00:00:00"/>
    <d v="1899-12-30T20:04:18"/>
    <n v="3"/>
    <n v="-0.26471064814813999"/>
    <n v="1204.300000000002"/>
    <n v="11"/>
    <s v="No"/>
  </r>
  <r>
    <s v="CORE"/>
    <s v="2025000149"/>
    <x v="0"/>
    <s v="ER4184BCC"/>
    <s v="E6907LCY"/>
    <d v="2025-01-07T00:00:00"/>
    <s v="CTOR"/>
    <s v="2906"/>
    <x v="21"/>
    <s v="PA"/>
    <s v="PA"/>
    <m/>
    <d v="2025-01-07T00:00:00"/>
    <d v="1899-12-30T15:05:34"/>
    <d v="2025-01-07T00:00:00"/>
    <d v="1899-12-30T10:10:00"/>
    <d v="2025-01-07T00:00:00"/>
    <d v="1899-12-30T12:02:06"/>
    <x v="0"/>
    <s v="FSANTACREU"/>
    <s v="2108139102"/>
    <s v="FBO"/>
    <d v="1899-12-30T06:47:40"/>
    <d v="1899-12-30T01:52:06"/>
    <d v="1899-12-30T04:55:34"/>
    <s v="Ensacado"/>
    <s v="E002"/>
    <x v="0"/>
    <d v="1899-12-30T20:56:31"/>
    <d v="1899-12-30T01:52:06"/>
    <n v="15"/>
    <x v="5"/>
    <x v="3"/>
    <x v="2"/>
    <n v="0"/>
    <n v="1"/>
    <s v="KO"/>
    <s v="Ensacado"/>
    <x v="1"/>
    <n v="1"/>
    <s v="PUNTOS NORTE"/>
    <s v="C"/>
    <d v="1899-12-30T04:55:34"/>
    <d v="1899-12-30T03:57:34"/>
    <s v="OK"/>
    <m/>
    <m/>
    <d v="1899-12-30T00:00:00"/>
    <d v="1899-12-30T20:56:31"/>
    <n v="3"/>
    <n v="-0.20525462962962998"/>
    <n v="1256.5166666666628"/>
    <n v="12"/>
    <s v="No"/>
  </r>
  <r>
    <s v="CORE"/>
    <s v="2025000159"/>
    <x v="0"/>
    <s v="ER3068BCC"/>
    <s v="E1437MRF"/>
    <d v="2025-01-07T00:00:00"/>
    <s v="CTOR"/>
    <s v="2906"/>
    <x v="21"/>
    <s v="PA"/>
    <s v="PA"/>
    <m/>
    <d v="2025-01-07T00:00:00"/>
    <d v="1899-12-30T16:08:45"/>
    <d v="2025-01-07T00:00:00"/>
    <d v="1899-12-30T00:00:00"/>
    <d v="2025-01-07T00:00:00"/>
    <d v="1899-12-30T13:32:16"/>
    <x v="169"/>
    <s v="FSANTACREU"/>
    <s v="2108139108"/>
    <s v="FBO"/>
    <d v="1899-12-31T05:41:01"/>
    <d v="1899-12-30T13:32:16"/>
    <d v="1899-12-30T16:08:45"/>
    <s v="Ensacado"/>
    <s v="E002"/>
    <x v="0"/>
    <d v="1899-12-30T21:23:30"/>
    <d v="1899-12-30T13:32:16"/>
    <n v="16"/>
    <x v="5"/>
    <x v="3"/>
    <x v="2"/>
    <n v="0"/>
    <n v="1"/>
    <s v="KO"/>
    <s v="Ensacado"/>
    <x v="1"/>
    <n v="1"/>
    <s v="PUNTOS NORTE"/>
    <s v="C"/>
    <d v="1899-12-30T16:08:45"/>
    <d v="1899-12-30T15:10:45"/>
    <s v="OK"/>
    <m/>
    <m/>
    <d v="1899-12-30T00:00:00"/>
    <d v="1899-12-30T21:23:30"/>
    <n v="3"/>
    <n v="-0.67274305555556002"/>
    <n v="1283.4999999999875"/>
    <n v="13"/>
    <s v="No"/>
  </r>
  <r>
    <s v="CORE"/>
    <s v="2025000173"/>
    <x v="0"/>
    <s v="ER6445BBD"/>
    <s v="E5027FBC"/>
    <d v="2025-01-07T00:00:00"/>
    <s v="CTOR"/>
    <s v="2906"/>
    <x v="21"/>
    <s v="PA"/>
    <s v="PA"/>
    <m/>
    <d v="2025-01-07T00:00:00"/>
    <d v="1899-12-30T18:22:40"/>
    <d v="2025-01-07T00:00:00"/>
    <d v="1899-12-30T13:39:40"/>
    <d v="2025-01-07T00:00:00"/>
    <d v="1899-12-30T14:33:19"/>
    <x v="0"/>
    <s v="FSANTACREU"/>
    <s v="2108139111"/>
    <s v="FBO"/>
    <d v="1899-12-30T05:36:39"/>
    <d v="1899-12-30T00:53:39"/>
    <d v="1899-12-30T04:43:00"/>
    <s v="Ensacado"/>
    <s v="E002"/>
    <x v="0"/>
    <d v="1899-12-30T20:10:38"/>
    <d v="1899-12-30T00:53:39"/>
    <n v="18"/>
    <x v="5"/>
    <x v="3"/>
    <x v="2"/>
    <n v="0"/>
    <n v="1"/>
    <s v="KO"/>
    <s v="Ensacado"/>
    <x v="1"/>
    <n v="1"/>
    <s v="PUNTOS NORTE"/>
    <s v="C"/>
    <d v="1899-12-30T04:43:00"/>
    <d v="1899-12-30T03:45:00"/>
    <s v="OK"/>
    <m/>
    <m/>
    <d v="1899-12-30T00:00:00"/>
    <d v="1899-12-30T20:10:38"/>
    <n v="3"/>
    <n v="-0.19652777777777997"/>
    <n v="1210.633333333338"/>
    <n v="14"/>
    <s v="No"/>
  </r>
  <r>
    <s v="COUR"/>
    <s v="2024005015"/>
    <x v="0"/>
    <s v="ER5206BBX"/>
    <s v="E7141KVS"/>
    <d v="2024-12-09T00:00:00"/>
    <m/>
    <s v="3146"/>
    <x v="28"/>
    <s v="PA"/>
    <s v="CALF"/>
    <m/>
    <d v="2024-12-09T00:00:00"/>
    <d v="1899-12-30T08:01:25"/>
    <d v="2024-12-09T00:00:00"/>
    <d v="1899-12-30T08:18:03"/>
    <d v="2024-12-09T00:00:00"/>
    <d v="1899-12-30T08:36:46"/>
    <x v="0"/>
    <s v="RFCPI"/>
    <s v="3116015246"/>
    <s v="EXW"/>
    <d v="1899-12-30T00:35:21"/>
    <d v="1899-12-30T00:18:43"/>
    <d v="1899-12-30T00:16:38"/>
    <s v="Granel"/>
    <s v="E001"/>
    <x v="1"/>
    <d v="1899-12-30T00:35:21"/>
    <d v="1899-12-30T00:18:43"/>
    <n v="8"/>
    <x v="10"/>
    <x v="4"/>
    <x v="1"/>
    <n v="0"/>
    <n v="0"/>
    <s v="OK"/>
    <s v="MP"/>
    <x v="0"/>
    <n v="0"/>
    <s v="F. OURAL"/>
    <s v="A"/>
    <d v="1899-12-30T00:16:38"/>
    <d v="1899-12-30T00:16:38"/>
    <s v="OK"/>
    <m/>
    <m/>
    <d v="1899-12-30T00:00:00"/>
    <d v="1899-12-30T00:35:21"/>
    <n v="2"/>
    <d v="1899-12-30T00:16:38"/>
    <n v="35.34999999999841"/>
    <n v="8"/>
    <s v="Si"/>
  </r>
  <r>
    <s v="COUR"/>
    <s v="2024005017"/>
    <x v="0"/>
    <s v="ER9380BBZ"/>
    <s v="E6367KCR"/>
    <d v="2024-12-09T00:00:00"/>
    <m/>
    <s v="3146"/>
    <x v="28"/>
    <s v="PA"/>
    <s v="CALF"/>
    <m/>
    <d v="2024-12-09T00:00:00"/>
    <d v="1899-12-30T08:55:24"/>
    <d v="2024-12-09T00:00:00"/>
    <d v="1899-12-30T09:26:36"/>
    <d v="2024-12-09T00:00:00"/>
    <d v="1899-12-30T09:24:57"/>
    <x v="0"/>
    <s v="RFCPI"/>
    <s v="3116015247"/>
    <s v="EXW"/>
    <d v="1899-12-30T00:32:51"/>
    <d v="1899-12-30T00:01:39"/>
    <d v="1899-12-30T00:31:12"/>
    <s v="Granel"/>
    <s v="E001"/>
    <x v="1"/>
    <d v="1899-12-30T00:29:33"/>
    <n v="-1.1458333333300152E-3"/>
    <n v="8"/>
    <x v="10"/>
    <x v="4"/>
    <x v="1"/>
    <n v="0"/>
    <n v="0"/>
    <s v="OK"/>
    <s v="MP"/>
    <x v="0"/>
    <n v="0"/>
    <s v="F. OURAL"/>
    <s v="A"/>
    <d v="1899-12-30T00:31:12"/>
    <d v="1899-12-30T00:31:12"/>
    <s v="KO"/>
    <m/>
    <m/>
    <d v="1899-12-30T00:00:00"/>
    <d v="1899-12-30T00:29:33"/>
    <n v="2"/>
    <d v="1899-12-30T00:31:12"/>
    <n v="29.549999999995187"/>
    <n v="9"/>
    <s v="Si"/>
  </r>
  <r>
    <s v="COUR"/>
    <s v="2024005019"/>
    <x v="0"/>
    <s v="ER0592BCL"/>
    <s v="E6496KCR"/>
    <d v="2024-12-09T00:00:00"/>
    <m/>
    <s v="3146"/>
    <x v="28"/>
    <s v="PA"/>
    <s v="CALF"/>
    <m/>
    <d v="2024-12-09T00:00:00"/>
    <d v="1899-12-30T09:38:33"/>
    <d v="2024-12-09T00:00:00"/>
    <d v="1899-12-30T09:41:30"/>
    <d v="2024-12-09T00:00:00"/>
    <d v="1899-12-30T10:06:14"/>
    <x v="0"/>
    <s v="RFCPI"/>
    <s v="3116015248"/>
    <s v="EXW"/>
    <d v="1899-12-30T00:27:41"/>
    <d v="1899-12-30T00:24:44"/>
    <d v="1899-12-30T00:02:57"/>
    <s v="Granel"/>
    <s v="E001"/>
    <x v="1"/>
    <d v="1899-12-30T00:27:41"/>
    <d v="1899-12-30T00:24:44"/>
    <n v="9"/>
    <x v="10"/>
    <x v="4"/>
    <x v="1"/>
    <n v="0"/>
    <n v="0"/>
    <s v="OK"/>
    <s v="MP"/>
    <x v="0"/>
    <n v="0"/>
    <s v="F. OURAL"/>
    <s v="A"/>
    <d v="1899-12-30T00:02:57"/>
    <d v="1899-12-30T00:02:57"/>
    <s v="OK"/>
    <m/>
    <m/>
    <d v="1899-12-30T00:00:00"/>
    <d v="1899-12-30T00:27:41"/>
    <n v="2"/>
    <d v="1899-12-30T00:02:57"/>
    <n v="27.683333333337554"/>
    <n v="10"/>
    <s v="Si"/>
  </r>
  <r>
    <s v="COUR"/>
    <s v="2024005018"/>
    <x v="0"/>
    <s v="ER1909BBC"/>
    <s v="E9604JJP"/>
    <d v="2024-12-09T00:00:00"/>
    <m/>
    <s v="393"/>
    <x v="29"/>
    <s v="PA"/>
    <s v="CALF"/>
    <m/>
    <d v="2024-12-09T00:00:00"/>
    <d v="1899-12-30T09:11:34"/>
    <d v="2024-12-09T00:00:00"/>
    <d v="1899-12-30T10:21:41"/>
    <d v="2024-12-09T00:00:00"/>
    <d v="1899-12-30T10:22:09"/>
    <x v="0"/>
    <s v="RFCPI"/>
    <s v="3116015249"/>
    <s v="EXW"/>
    <d v="1899-12-30T01:10:35"/>
    <d v="1899-12-30T00:00:28"/>
    <d v="1899-12-30T01:10:07"/>
    <s v="Granel"/>
    <s v="E001"/>
    <x v="1"/>
    <d v="1899-12-30T01:10:35"/>
    <d v="1899-12-30T00:00:28"/>
    <n v="9"/>
    <x v="10"/>
    <x v="4"/>
    <x v="1"/>
    <n v="0"/>
    <n v="0"/>
    <s v="OK"/>
    <s v="MP"/>
    <x v="0"/>
    <n v="0"/>
    <s v="F. OURAL"/>
    <s v="B"/>
    <d v="1899-12-30T01:10:07"/>
    <d v="1899-12-30T00:12:07"/>
    <s v="OK"/>
    <m/>
    <m/>
    <d v="1899-12-30T00:00:00"/>
    <d v="1899-12-30T01:10:35"/>
    <n v="2"/>
    <d v="1899-12-30T01:10:07"/>
    <n v="70.583333333327957"/>
    <n v="10"/>
    <s v="No"/>
  </r>
  <r>
    <s v="COUR"/>
    <s v="2024005016"/>
    <x v="0"/>
    <s v="ERC8206AC"/>
    <s v="EC8206AC"/>
    <d v="2024-12-09T00:00:00"/>
    <m/>
    <s v="393"/>
    <x v="29"/>
    <s v="PA"/>
    <s v="PA"/>
    <m/>
    <d v="2024-12-09T00:00:00"/>
    <d v="1899-12-30T08:48:57"/>
    <d v="2024-12-09T00:00:00"/>
    <d v="1899-12-30T10:26:27"/>
    <d v="2024-12-09T00:00:00"/>
    <d v="1899-12-30T10:27:28"/>
    <x v="0"/>
    <s v="BVALCARCEL"/>
    <s v="3116015250"/>
    <s v="EXW"/>
    <d v="1899-12-30T01:38:31"/>
    <d v="1899-12-30T00:01:01"/>
    <d v="1899-12-30T01:37:30"/>
    <s v="Granel"/>
    <s v="E001"/>
    <x v="1"/>
    <d v="1899-12-30T01:38:31"/>
    <d v="1899-12-30T00:01:01"/>
    <n v="8"/>
    <x v="10"/>
    <x v="4"/>
    <x v="1"/>
    <n v="0"/>
    <n v="0"/>
    <s v="OK"/>
    <s v="MP"/>
    <x v="0"/>
    <n v="0"/>
    <s v="F. OURAL"/>
    <s v="C"/>
    <d v="1899-12-30T01:37:30"/>
    <d v="1899-12-30T00:39:30"/>
    <s v="OK"/>
    <m/>
    <m/>
    <d v="1899-12-30T00:00:00"/>
    <d v="1899-12-30T01:38:31"/>
    <n v="2"/>
    <d v="1899-12-30T01:37:30"/>
    <n v="98.516666666663937"/>
    <n v="10"/>
    <s v="No"/>
  </r>
  <r>
    <s v="COUR"/>
    <s v=""/>
    <x v="0"/>
    <s v="ER4225LNP"/>
    <s v="E4225LNP"/>
    <d v="2024-12-09T00:00:00"/>
    <m/>
    <s v="395"/>
    <x v="30"/>
    <s v="PA"/>
    <s v="PA"/>
    <m/>
    <d v="2024-12-09T00:00:00"/>
    <d v="1899-12-30T11:39:45"/>
    <d v="2024-12-09T00:00:00"/>
    <d v="1899-12-30T11:39:56"/>
    <d v="2024-12-09T00:00:00"/>
    <d v="1899-12-30T11:40:24"/>
    <x v="170"/>
    <s v="BVALCARCEL"/>
    <s v="3116015251"/>
    <s v="EXW"/>
    <d v="1899-12-30T00:00:39"/>
    <d v="1899-12-30T00:00:28"/>
    <d v="1899-12-30T00:00:11"/>
    <s v="Granel"/>
    <s v="E001"/>
    <x v="1"/>
    <d v="1899-12-30T00:00:39"/>
    <d v="1899-12-30T00:00:28"/>
    <n v="11"/>
    <x v="10"/>
    <x v="4"/>
    <x v="1"/>
    <n v="1"/>
    <n v="0"/>
    <s v="KO"/>
    <s v="MP"/>
    <x v="0"/>
    <n v="1"/>
    <s v="F. OURAL"/>
    <s v="A"/>
    <d v="1899-12-30T00:00:11"/>
    <d v="1899-12-30T00:00:11"/>
    <s v="OK"/>
    <m/>
    <m/>
    <d v="1899-12-30T00:00:00"/>
    <d v="1899-12-30T00:00:39"/>
    <n v="2"/>
    <d v="1899-12-30T00:00:11"/>
    <n v="0.65000000000154046"/>
    <n v="11"/>
    <s v="Si"/>
  </r>
  <r>
    <s v="COUR"/>
    <s v="2024005025"/>
    <x v="0"/>
    <s v="ER5844BCB"/>
    <s v="E2785MTN"/>
    <d v="2024-12-09T00:00:00"/>
    <m/>
    <s v="399"/>
    <x v="31"/>
    <s v="PA"/>
    <s v="CALF"/>
    <m/>
    <d v="2024-12-09T00:00:00"/>
    <d v="1899-12-30T14:57:57"/>
    <d v="2024-12-09T00:00:00"/>
    <d v="1899-12-30T15:28:42"/>
    <d v="2024-12-09T00:00:00"/>
    <d v="1899-12-30T15:27:09"/>
    <x v="0"/>
    <s v="RFCPI"/>
    <s v="3116015252"/>
    <s v="FBO"/>
    <d v="1899-12-30T00:32:18"/>
    <d v="1899-12-30T00:01:33"/>
    <d v="1899-12-30T00:30:45"/>
    <s v="Granel"/>
    <s v="E001"/>
    <x v="2"/>
    <d v="1899-12-30T00:29:12"/>
    <n v="-1.0763888888900564E-3"/>
    <n v="14"/>
    <x v="10"/>
    <x v="4"/>
    <x v="1"/>
    <n v="0"/>
    <n v="0"/>
    <s v="OK"/>
    <s v="MP"/>
    <x v="0"/>
    <n v="0"/>
    <s v="F. OURAL"/>
    <s v="A"/>
    <d v="1899-12-30T00:30:45"/>
    <d v="1899-12-30T00:30:45"/>
    <s v="KO"/>
    <m/>
    <m/>
    <d v="1899-12-30T00:00:00"/>
    <d v="1899-12-30T00:29:12"/>
    <n v="2"/>
    <d v="1899-12-30T00:30:45"/>
    <n v="29.200000000003126"/>
    <n v="15"/>
    <s v="Si"/>
  </r>
  <r>
    <s v="COUR"/>
    <s v="2024005026"/>
    <x v="0"/>
    <s v="ER8538BBG"/>
    <s v="E8651FLH"/>
    <d v="2024-12-09T00:00:00"/>
    <m/>
    <s v="393"/>
    <x v="29"/>
    <s v="PA"/>
    <s v="CALF"/>
    <m/>
    <d v="2024-12-09T00:00:00"/>
    <d v="1899-12-30T15:49:37"/>
    <d v="2024-12-09T00:00:00"/>
    <d v="1899-12-30T16:36:06"/>
    <d v="2024-12-09T00:00:00"/>
    <d v="1899-12-30T16:34:31"/>
    <x v="0"/>
    <s v="RFCPI"/>
    <s v="3116015253"/>
    <s v="EXW"/>
    <d v="1899-12-30T00:48:04"/>
    <d v="1899-12-30T00:01:35"/>
    <d v="1899-12-30T00:46:29"/>
    <s v="Granel"/>
    <s v="E001"/>
    <x v="1"/>
    <d v="1899-12-30T00:44:54"/>
    <n v="-1.0995370370400215E-3"/>
    <n v="15"/>
    <x v="10"/>
    <x v="4"/>
    <x v="1"/>
    <n v="0"/>
    <n v="0"/>
    <s v="OK"/>
    <s v="MP"/>
    <x v="0"/>
    <n v="0"/>
    <s v="F. OURAL"/>
    <s v="A"/>
    <d v="1899-12-30T00:46:29"/>
    <d v="1899-12-30T00:01:29"/>
    <s v="KO"/>
    <m/>
    <m/>
    <d v="1899-12-30T00:00:00"/>
    <d v="1899-12-30T00:44:54"/>
    <n v="2"/>
    <d v="1899-12-30T00:46:29"/>
    <n v="44.899999999991991"/>
    <n v="16"/>
    <s v="Si"/>
  </r>
  <r>
    <s v="COUR"/>
    <s v=""/>
    <x v="0"/>
    <s v="ER4225LNP"/>
    <s v="E4225LNP"/>
    <d v="2024-12-09T00:00:00"/>
    <m/>
    <s v="393"/>
    <x v="29"/>
    <s v="PA"/>
    <s v="PA"/>
    <m/>
    <d v="2024-12-09T00:00:00"/>
    <d v="1899-12-30T17:16:52"/>
    <d v="2024-12-09T00:00:00"/>
    <d v="1899-12-30T17:17:41"/>
    <d v="2024-12-09T00:00:00"/>
    <d v="1899-12-30T17:18:35"/>
    <x v="170"/>
    <s v="BVALCARCEL"/>
    <s v="3116015254"/>
    <s v="EXW"/>
    <d v="1899-12-30T00:01:43"/>
    <d v="1899-12-30T00:00:54"/>
    <d v="1899-12-30T00:00:49"/>
    <s v="Granel"/>
    <s v="E001"/>
    <x v="1"/>
    <d v="1899-12-30T00:01:43"/>
    <d v="1899-12-30T00:00:54"/>
    <n v="17"/>
    <x v="10"/>
    <x v="4"/>
    <x v="1"/>
    <n v="1"/>
    <n v="0"/>
    <s v="KO"/>
    <s v="MP"/>
    <x v="0"/>
    <n v="1"/>
    <s v="F. OURAL"/>
    <s v="A"/>
    <d v="1899-12-30T00:00:49"/>
    <d v="1899-12-30T00:00:49"/>
    <s v="OK"/>
    <m/>
    <m/>
    <d v="1899-12-30T00:00:00"/>
    <d v="1899-12-30T00:01:43"/>
    <n v="2"/>
    <d v="1899-12-30T00:00:49"/>
    <n v="1.7166666666672015"/>
    <n v="17"/>
    <s v="Si"/>
  </r>
  <r>
    <s v="COUR"/>
    <s v="2024005028"/>
    <x v="0"/>
    <s v="ER0850BBR"/>
    <s v="E3670HBF"/>
    <d v="2024-12-09T00:00:00"/>
    <m/>
    <s v="393"/>
    <x v="29"/>
    <s v="PA"/>
    <s v="CALF"/>
    <m/>
    <d v="2024-12-09T00:00:00"/>
    <d v="1899-12-30T17:01:50"/>
    <d v="2024-12-09T00:00:00"/>
    <d v="1899-12-30T17:28:19"/>
    <d v="2024-12-09T00:00:00"/>
    <d v="1899-12-30T17:26:49"/>
    <x v="0"/>
    <s v="RFCPI"/>
    <s v="3116015255"/>
    <s v="EXW"/>
    <d v="1899-12-30T00:27:59"/>
    <d v="1899-12-30T00:01:30"/>
    <d v="1899-12-30T00:26:29"/>
    <s v="Granel"/>
    <s v="E001"/>
    <x v="1"/>
    <d v="1899-12-30T00:24:59"/>
    <n v="-1.0416666666700491E-3"/>
    <n v="17"/>
    <x v="10"/>
    <x v="4"/>
    <x v="1"/>
    <n v="0"/>
    <n v="0"/>
    <s v="OK"/>
    <s v="MP"/>
    <x v="0"/>
    <n v="0"/>
    <s v="F. OURAL"/>
    <s v="A"/>
    <d v="1899-12-30T00:26:29"/>
    <d v="1899-12-30T00:26:29"/>
    <s v="KO"/>
    <m/>
    <m/>
    <d v="1899-12-30T00:00:00"/>
    <d v="1899-12-30T00:24:59"/>
    <n v="2"/>
    <d v="1899-12-30T00:26:29"/>
    <n v="24.983333333337612"/>
    <n v="17"/>
    <s v="Si"/>
  </r>
  <r>
    <s v="COUR"/>
    <s v="2024005030"/>
    <x v="0"/>
    <s v="ER5206BBX"/>
    <s v="E7141KVS"/>
    <d v="2024-12-09T00:00:00"/>
    <m/>
    <s v="393"/>
    <x v="29"/>
    <s v="PA"/>
    <s v="CALF"/>
    <m/>
    <d v="2024-12-09T00:00:00"/>
    <d v="1899-12-30T17:28:01"/>
    <d v="2024-12-09T00:00:00"/>
    <d v="1899-12-30T17:54:13"/>
    <d v="2024-12-09T00:00:00"/>
    <d v="1899-12-30T17:52:48"/>
    <x v="0"/>
    <s v="RFCPI"/>
    <s v="3116015256"/>
    <s v="EXW"/>
    <d v="1899-12-30T00:27:37"/>
    <d v="1899-12-30T00:01:25"/>
    <d v="1899-12-30T00:26:12"/>
    <s v="Granel"/>
    <s v="E001"/>
    <x v="1"/>
    <d v="1899-12-30T00:24:47"/>
    <n v="-9.8379629629996579E-4"/>
    <n v="17"/>
    <x v="10"/>
    <x v="4"/>
    <x v="1"/>
    <n v="0"/>
    <n v="0"/>
    <s v="OK"/>
    <s v="MP"/>
    <x v="0"/>
    <n v="0"/>
    <s v="F. OURAL"/>
    <s v="A"/>
    <d v="1899-12-30T00:26:12"/>
    <d v="1899-12-30T00:26:12"/>
    <s v="KO"/>
    <m/>
    <m/>
    <d v="1899-12-30T00:00:00"/>
    <d v="1899-12-30T00:24:47"/>
    <n v="2"/>
    <d v="1899-12-30T00:26:12"/>
    <n v="24.783333333335982"/>
    <n v="17"/>
    <s v="Si"/>
  </r>
  <r>
    <s v="COUR"/>
    <s v="2024005027"/>
    <x v="0"/>
    <s v="ER1909BBC"/>
    <s v="E9604JJP"/>
    <d v="2024-12-10T00:00:00"/>
    <m/>
    <s v="393"/>
    <x v="29"/>
    <s v="PA"/>
    <s v="CALF"/>
    <m/>
    <d v="2024-12-09T00:00:00"/>
    <d v="1899-12-30T16:51:07"/>
    <d v="2024-12-10T00:00:00"/>
    <d v="1899-12-30T10:00:23"/>
    <d v="2024-12-10T00:00:00"/>
    <d v="1899-12-30T09:58:46"/>
    <x v="0"/>
    <s v="RFCPI"/>
    <s v="3116015257"/>
    <s v="EXW"/>
    <d v="1899-12-30T09:10:53"/>
    <d v="1899-12-30T00:01:37"/>
    <d v="1899-12-30T09:09:16"/>
    <s v="Granel"/>
    <s v="E001"/>
    <x v="1"/>
    <d v="1899-12-30T17:07:38"/>
    <n v="-1.1226851851800501E-3"/>
    <n v="16"/>
    <x v="6"/>
    <x v="4"/>
    <x v="1"/>
    <n v="0"/>
    <n v="1"/>
    <s v="KO"/>
    <s v="MP"/>
    <x v="0"/>
    <n v="1"/>
    <s v="F. OURAL"/>
    <s v="C"/>
    <d v="1899-12-30T09:09:16"/>
    <d v="1899-12-30T08:11:16"/>
    <s v="OK"/>
    <m/>
    <m/>
    <d v="1899-12-30T00:00:00"/>
    <d v="1899-12-30T17:07:38"/>
    <n v="3"/>
    <n v="-0.28523148148147998"/>
    <n v="1027.6333333333428"/>
    <n v="9"/>
    <s v="No"/>
  </r>
  <r>
    <s v="COUR"/>
    <s v="2024005031"/>
    <x v="0"/>
    <s v="ER7577BBM"/>
    <s v="ELU3931W"/>
    <d v="2024-12-10T00:00:00"/>
    <m/>
    <s v="393"/>
    <x v="29"/>
    <s v="PA"/>
    <s v="CALF"/>
    <m/>
    <d v="2024-12-10T00:00:00"/>
    <d v="1899-12-30T08:55:58"/>
    <d v="2024-12-10T00:00:00"/>
    <d v="1899-12-30T10:06:35"/>
    <d v="2024-12-10T00:00:00"/>
    <d v="1899-12-30T10:05:09"/>
    <x v="0"/>
    <s v="RFCPI"/>
    <s v="3116015258"/>
    <s v="EXW"/>
    <d v="1899-12-30T01:12:03"/>
    <d v="1899-12-30T00:01:26"/>
    <d v="1899-12-30T01:10:37"/>
    <s v="Granel"/>
    <s v="E001"/>
    <x v="1"/>
    <d v="1899-12-30T01:09:11"/>
    <n v="-9.9537037037000786E-4"/>
    <n v="8"/>
    <x v="6"/>
    <x v="4"/>
    <x v="1"/>
    <n v="0"/>
    <n v="0"/>
    <s v="OK"/>
    <s v="MP"/>
    <x v="0"/>
    <n v="0"/>
    <s v="F. OURAL"/>
    <s v="B"/>
    <d v="1899-12-30T01:10:37"/>
    <d v="1899-12-30T00:12:37"/>
    <s v="KO"/>
    <m/>
    <m/>
    <d v="1899-12-30T00:00:00"/>
    <d v="1899-12-30T01:09:11"/>
    <n v="3"/>
    <d v="1899-12-30T01:10:37"/>
    <n v="69.183333333345644"/>
    <n v="10"/>
    <s v="No"/>
  </r>
  <r>
    <s v="COUR"/>
    <s v=""/>
    <x v="0"/>
    <s v="ER7577BBM"/>
    <s v="ELU3931W"/>
    <d v="2024-12-10T00:00:00"/>
    <m/>
    <s v="395"/>
    <x v="30"/>
    <s v="PA"/>
    <s v="PA"/>
    <m/>
    <d v="2024-12-10T00:00:00"/>
    <d v="1899-12-30T10:08:41"/>
    <d v="2024-12-10T00:00:00"/>
    <d v="1899-12-30T10:08:53"/>
    <d v="2024-12-10T00:00:00"/>
    <d v="1899-12-30T10:10:44"/>
    <x v="170"/>
    <s v="BVALCARCEL"/>
    <s v="3116015259"/>
    <s v="EXW"/>
    <d v="1899-12-30T00:02:03"/>
    <d v="1899-12-30T00:01:51"/>
    <d v="1899-12-30T00:00:12"/>
    <s v="Granel"/>
    <s v="E001"/>
    <x v="1"/>
    <d v="1899-12-30T00:02:03"/>
    <d v="1899-12-30T00:01:51"/>
    <n v="10"/>
    <x v="6"/>
    <x v="4"/>
    <x v="1"/>
    <n v="1"/>
    <n v="0"/>
    <s v="KO"/>
    <s v="MP"/>
    <x v="0"/>
    <n v="1"/>
    <s v="F. OURAL"/>
    <s v="A"/>
    <d v="1899-12-30T00:00:12"/>
    <d v="1899-12-30T00:00:12"/>
    <s v="OK"/>
    <m/>
    <m/>
    <d v="1899-12-30T00:00:00"/>
    <d v="1899-12-30T00:02:03"/>
    <n v="3"/>
    <d v="1899-12-30T00:00:12"/>
    <n v="2.049999999998402"/>
    <n v="10"/>
    <s v="Si"/>
  </r>
  <r>
    <s v="COUR"/>
    <s v="2024005038"/>
    <x v="0"/>
    <s v="ER3757BDF"/>
    <s v="E4362JYZ"/>
    <d v="2024-12-10T00:00:00"/>
    <m/>
    <s v="3146"/>
    <x v="28"/>
    <s v="PA"/>
    <s v="CALF"/>
    <m/>
    <d v="2024-12-10T00:00:00"/>
    <d v="1899-12-30T11:22:20"/>
    <d v="2024-12-10T00:00:00"/>
    <d v="1899-12-30T11:48:42"/>
    <d v="2024-12-10T00:00:00"/>
    <d v="1899-12-30T11:47:11"/>
    <x v="0"/>
    <s v="RFCPI"/>
    <s v="3116015260"/>
    <s v="EXW"/>
    <d v="1899-12-30T00:27:53"/>
    <d v="1899-12-30T00:01:31"/>
    <d v="1899-12-30T00:26:22"/>
    <s v="Granel"/>
    <s v="E001"/>
    <x v="1"/>
    <d v="1899-12-30T00:24:51"/>
    <n v="-1.0532407407399802E-3"/>
    <n v="11"/>
    <x v="6"/>
    <x v="4"/>
    <x v="1"/>
    <n v="0"/>
    <n v="0"/>
    <s v="OK"/>
    <s v="MP"/>
    <x v="0"/>
    <n v="0"/>
    <s v="F. OURAL"/>
    <s v="A"/>
    <d v="1899-12-30T00:26:22"/>
    <d v="1899-12-30T00:26:22"/>
    <s v="KO"/>
    <m/>
    <m/>
    <d v="1899-12-30T00:00:00"/>
    <d v="1899-12-30T00:24:51"/>
    <n v="3"/>
    <d v="1899-12-30T00:26:22"/>
    <n v="24.850000000008041"/>
    <n v="11"/>
    <s v="Si"/>
  </r>
  <r>
    <s v="COUR"/>
    <s v="2024005037"/>
    <x v="0"/>
    <s v="ER5966DNB"/>
    <s v="E5966DNB"/>
    <d v="2024-12-10T00:00:00"/>
    <m/>
    <s v="393"/>
    <x v="29"/>
    <s v="PA"/>
    <s v="CALF"/>
    <m/>
    <d v="2024-12-10T00:00:00"/>
    <d v="1899-12-30T11:18:24"/>
    <d v="2024-12-10T00:00:00"/>
    <d v="1899-12-30T12:12:00"/>
    <d v="2024-12-10T00:00:00"/>
    <d v="1899-12-30T12:10:34"/>
    <x v="0"/>
    <s v="RFCPI"/>
    <s v="3116015261"/>
    <s v="EXW"/>
    <d v="1899-12-30T00:55:02"/>
    <d v="1899-12-30T00:01:26"/>
    <d v="1899-12-30T00:53:36"/>
    <s v="Granel"/>
    <s v="E001"/>
    <x v="1"/>
    <d v="1899-12-30T00:52:10"/>
    <n v="-9.9537037037000786E-4"/>
    <n v="11"/>
    <x v="6"/>
    <x v="4"/>
    <x v="1"/>
    <n v="0"/>
    <n v="0"/>
    <s v="OK"/>
    <s v="MP"/>
    <x v="0"/>
    <n v="0"/>
    <s v="F. OURAL"/>
    <s v="B"/>
    <d v="1899-12-30T00:53:36"/>
    <d v="1899-12-30T00:08:36"/>
    <s v="KO"/>
    <m/>
    <m/>
    <d v="1899-12-30T00:00:00"/>
    <d v="1899-12-30T00:52:10"/>
    <n v="3"/>
    <d v="1899-12-30T00:53:36"/>
    <n v="52.166666666663971"/>
    <n v="12"/>
    <s v="No"/>
  </r>
  <r>
    <s v="COUR"/>
    <s v="2024005043"/>
    <x v="0"/>
    <s v="ER5844BCB"/>
    <s v="E2785MTN"/>
    <d v="2024-12-10T00:00:00"/>
    <m/>
    <s v="399"/>
    <x v="31"/>
    <s v="PA"/>
    <s v="CALF"/>
    <m/>
    <d v="2024-12-10T00:00:00"/>
    <d v="1899-12-30T15:02:59"/>
    <d v="2024-12-10T00:00:00"/>
    <d v="1899-12-30T16:02:41"/>
    <d v="2024-12-10T00:00:00"/>
    <d v="1899-12-30T16:01:03"/>
    <x v="0"/>
    <s v="RFCPI"/>
    <s v="3116015262"/>
    <s v="FBO"/>
    <d v="1899-12-30T01:01:20"/>
    <d v="1899-12-30T00:01:38"/>
    <d v="1899-12-30T00:59:42"/>
    <s v="Granel"/>
    <s v="E001"/>
    <x v="2"/>
    <d v="1899-12-30T00:58:04"/>
    <n v="-1.1342592592600287E-3"/>
    <n v="15"/>
    <x v="6"/>
    <x v="4"/>
    <x v="1"/>
    <n v="0"/>
    <n v="0"/>
    <s v="OK"/>
    <s v="MP"/>
    <x v="0"/>
    <n v="0"/>
    <s v="F. OURAL"/>
    <s v="B"/>
    <d v="1899-12-30T00:59:42"/>
    <d v="1899-12-30T00:01:42"/>
    <s v="KO"/>
    <m/>
    <m/>
    <d v="1899-12-30T00:00:00"/>
    <d v="1899-12-30T00:58:04"/>
    <n v="3"/>
    <d v="1899-12-30T00:59:42"/>
    <n v="58.066666666660822"/>
    <n v="16"/>
    <s v="No"/>
  </r>
  <r>
    <s v="COUR"/>
    <s v=""/>
    <x v="0"/>
    <s v="ER4225LNP"/>
    <s v="E4225LNP"/>
    <d v="2024-12-11T00:00:00"/>
    <m/>
    <s v="395"/>
    <x v="30"/>
    <s v="PA"/>
    <s v="PA"/>
    <m/>
    <d v="2024-12-11T00:00:00"/>
    <d v="1899-12-30T09:43:26"/>
    <d v="2024-12-11T00:00:00"/>
    <d v="1899-12-30T09:43:37"/>
    <d v="2024-12-11T00:00:00"/>
    <d v="1899-12-30T09:44:03"/>
    <x v="170"/>
    <s v="BVALCARCEL"/>
    <s v="3116015263"/>
    <s v="EXW"/>
    <d v="1899-12-30T00:00:37"/>
    <d v="1899-12-30T00:00:26"/>
    <d v="1899-12-30T00:00:11"/>
    <s v="Granel"/>
    <s v="E001"/>
    <x v="1"/>
    <d v="1899-12-30T00:00:37"/>
    <d v="1899-12-30T00:00:26"/>
    <n v="9"/>
    <x v="7"/>
    <x v="4"/>
    <x v="1"/>
    <n v="1"/>
    <n v="0"/>
    <s v="KO"/>
    <s v="MP"/>
    <x v="0"/>
    <n v="1"/>
    <s v="F. OURAL"/>
    <s v="A"/>
    <d v="1899-12-30T00:00:11"/>
    <d v="1899-12-30T00:00:11"/>
    <s v="OK"/>
    <m/>
    <m/>
    <d v="1899-12-30T00:00:00"/>
    <d v="1899-12-30T00:00:37"/>
    <n v="4"/>
    <d v="1899-12-30T00:00:11"/>
    <n v="0.61666666666559067"/>
    <n v="9"/>
    <s v="Si"/>
  </r>
  <r>
    <s v="COUR"/>
    <s v="2024005053"/>
    <x v="0"/>
    <s v="ER5206BBX"/>
    <s v="E7141KVS"/>
    <d v="2024-12-11T00:00:00"/>
    <m/>
    <s v="393"/>
    <x v="29"/>
    <s v="PA"/>
    <s v="CALF"/>
    <m/>
    <d v="2024-12-11T00:00:00"/>
    <d v="1899-12-30T10:44:11"/>
    <d v="2024-12-11T00:00:00"/>
    <d v="1899-12-30T11:34:30"/>
    <d v="2024-12-11T00:00:00"/>
    <d v="1899-12-30T11:32:49"/>
    <x v="0"/>
    <s v="RFCPI"/>
    <s v="3116015264"/>
    <s v="EXW"/>
    <d v="1899-12-30T00:52:00"/>
    <d v="1899-12-30T00:01:41"/>
    <d v="1899-12-30T00:50:19"/>
    <s v="Granel"/>
    <s v="E001"/>
    <x v="1"/>
    <d v="1899-12-30T00:48:38"/>
    <n v="-1.1689814814799804E-3"/>
    <n v="10"/>
    <x v="7"/>
    <x v="4"/>
    <x v="1"/>
    <n v="0"/>
    <n v="0"/>
    <s v="OK"/>
    <s v="MP"/>
    <x v="0"/>
    <n v="0"/>
    <s v="F. OURAL"/>
    <s v="B"/>
    <d v="1899-12-30T00:50:19"/>
    <d v="1899-12-30T00:05:19"/>
    <s v="KO"/>
    <m/>
    <m/>
    <d v="1899-12-30T00:00:00"/>
    <d v="1899-12-30T00:48:38"/>
    <n v="4"/>
    <d v="1899-12-30T00:50:19"/>
    <n v="48.633333333336033"/>
    <n v="11"/>
    <s v="No"/>
  </r>
  <r>
    <s v="COUR"/>
    <s v=""/>
    <x v="0"/>
    <s v="ER4865DJD"/>
    <s v="E4865DJD"/>
    <d v="2024-12-11T00:00:00"/>
    <m/>
    <s v="393"/>
    <x v="29"/>
    <s v="PA"/>
    <s v="PA"/>
    <m/>
    <d v="2024-12-11T00:00:00"/>
    <d v="1899-12-30T12:17:08"/>
    <d v="2024-12-11T00:00:00"/>
    <d v="1899-12-30T12:17:18"/>
    <d v="2024-12-11T00:00:00"/>
    <d v="1899-12-30T12:17:36"/>
    <x v="170"/>
    <s v="BVALCARCEL"/>
    <s v="3116015265"/>
    <s v="EXW"/>
    <d v="1899-12-30T00:00:28"/>
    <d v="1899-12-30T00:00:18"/>
    <d v="1899-12-30T00:00:10"/>
    <s v="Granel"/>
    <s v="E001"/>
    <x v="1"/>
    <d v="1899-12-30T00:00:28"/>
    <d v="1899-12-30T00:00:18"/>
    <n v="12"/>
    <x v="7"/>
    <x v="4"/>
    <x v="1"/>
    <n v="1"/>
    <n v="0"/>
    <s v="KO"/>
    <s v="MP"/>
    <x v="0"/>
    <n v="1"/>
    <s v="F. OURAL"/>
    <s v="A"/>
    <d v="1899-12-30T00:00:10"/>
    <d v="1899-12-30T00:00:10"/>
    <s v="OK"/>
    <m/>
    <m/>
    <d v="1899-12-30T00:00:00"/>
    <d v="1899-12-30T00:00:28"/>
    <n v="4"/>
    <d v="1899-12-30T00:00:10"/>
    <n v="0.46666666666077106"/>
    <n v="12"/>
    <s v="Si"/>
  </r>
  <r>
    <s v="COUR"/>
    <s v="2024005046"/>
    <x v="0"/>
    <s v="ER1909BBC"/>
    <s v="E9604JJP"/>
    <d v="2024-12-11T00:00:00"/>
    <m/>
    <s v="393"/>
    <x v="29"/>
    <s v="PA"/>
    <s v="CALF"/>
    <m/>
    <d v="2024-12-10T00:00:00"/>
    <d v="1899-12-30T16:28:34"/>
    <d v="2024-12-11T00:00:00"/>
    <d v="1899-12-30T12:43:14"/>
    <d v="2024-12-11T00:00:00"/>
    <d v="1899-12-30T12:57:32"/>
    <x v="0"/>
    <s v="RFCPI"/>
    <s v="3116015266"/>
    <s v="EXW"/>
    <d v="1899-12-30T12:28:58"/>
    <d v="1899-12-30T00:14:18"/>
    <d v="1899-12-30T12:14:40"/>
    <s v="Granel"/>
    <s v="E001"/>
    <x v="1"/>
    <d v="1899-12-30T20:28:57"/>
    <d v="1899-12-30T00:14:18"/>
    <n v="16"/>
    <x v="7"/>
    <x v="4"/>
    <x v="1"/>
    <n v="0"/>
    <n v="1"/>
    <s v="KO"/>
    <s v="MP"/>
    <x v="0"/>
    <n v="1"/>
    <s v="F. OURAL"/>
    <s v="C"/>
    <d v="1899-12-30T12:14:40"/>
    <d v="1899-12-30T11:16:40"/>
    <s v="OK"/>
    <m/>
    <m/>
    <d v="1899-12-30T00:00:00"/>
    <d v="1899-12-30T20:28:57"/>
    <n v="4"/>
    <n v="-0.15648148148148"/>
    <n v="1228.9499999999939"/>
    <n v="12"/>
    <s v="No"/>
  </r>
  <r>
    <s v="COUR"/>
    <s v="2024005059"/>
    <x v="0"/>
    <s v="ER5844BCB"/>
    <s v="E2785MTN"/>
    <d v="2024-12-11T00:00:00"/>
    <m/>
    <s v="399"/>
    <x v="31"/>
    <s v="PA"/>
    <s v="CALF"/>
    <m/>
    <d v="2024-12-11T00:00:00"/>
    <d v="1899-12-30T15:03:33"/>
    <d v="2024-12-11T00:00:00"/>
    <d v="1899-12-30T15:44:08"/>
    <d v="2024-12-11T00:00:00"/>
    <d v="1899-12-30T15:48:21"/>
    <x v="0"/>
    <s v="RFCPI"/>
    <s v="3116015267"/>
    <s v="FBO"/>
    <d v="1899-12-30T00:44:48"/>
    <d v="1899-12-30T00:04:13"/>
    <d v="1899-12-30T00:40:35"/>
    <s v="Granel"/>
    <s v="E001"/>
    <x v="2"/>
    <d v="1899-12-30T00:44:48"/>
    <d v="1899-12-30T00:04:13"/>
    <n v="15"/>
    <x v="7"/>
    <x v="4"/>
    <x v="1"/>
    <n v="0"/>
    <n v="0"/>
    <s v="OK"/>
    <s v="MP"/>
    <x v="0"/>
    <n v="0"/>
    <s v="F. OURAL"/>
    <s v="A"/>
    <d v="1899-12-30T00:40:35"/>
    <d v="1899-12-30T00:40:35"/>
    <s v="OK"/>
    <m/>
    <m/>
    <d v="1899-12-30T00:00:00"/>
    <d v="1899-12-30T00:44:48"/>
    <n v="4"/>
    <d v="1899-12-30T00:40:35"/>
    <n v="44.79999999999837"/>
    <n v="15"/>
    <s v="Si"/>
  </r>
  <r>
    <s v="COUR"/>
    <s v="2024005060"/>
    <x v="0"/>
    <s v="ER9515BCX"/>
    <s v="E7093HYD"/>
    <d v="2024-12-11T00:00:00"/>
    <m/>
    <s v="393"/>
    <x v="29"/>
    <s v="PA"/>
    <s v="CALF"/>
    <m/>
    <d v="2024-12-11T00:00:00"/>
    <d v="1899-12-30T15:25:55"/>
    <d v="2024-12-11T00:00:00"/>
    <d v="1899-12-30T16:39:12"/>
    <d v="2024-12-11T00:00:00"/>
    <d v="1899-12-30T16:37:35"/>
    <x v="0"/>
    <s v="RFCPI"/>
    <s v="3116015268"/>
    <s v="EXW"/>
    <d v="1899-12-30T01:14:54"/>
    <d v="1899-12-30T00:01:37"/>
    <d v="1899-12-30T01:13:17"/>
    <s v="Granel"/>
    <s v="E001"/>
    <x v="1"/>
    <d v="1899-12-30T01:11:40"/>
    <n v="-1.1226851851899866E-3"/>
    <n v="15"/>
    <x v="7"/>
    <x v="4"/>
    <x v="1"/>
    <n v="0"/>
    <n v="0"/>
    <s v="OK"/>
    <s v="MP"/>
    <x v="0"/>
    <n v="0"/>
    <s v="F. OURAL"/>
    <s v="B"/>
    <d v="1899-12-30T01:13:17"/>
    <d v="1899-12-30T00:15:17"/>
    <s v="KO"/>
    <m/>
    <m/>
    <d v="1899-12-30T00:00:00"/>
    <d v="1899-12-30T01:11:40"/>
    <n v="4"/>
    <d v="1899-12-30T01:13:17"/>
    <n v="71.666666666654478"/>
    <n v="16"/>
    <s v="No"/>
  </r>
  <r>
    <s v="COUR"/>
    <s v="2024005064"/>
    <x v="0"/>
    <s v="ER0850BBR"/>
    <s v="E3670HBF"/>
    <d v="2024-12-11T00:00:00"/>
    <m/>
    <s v="393"/>
    <x v="29"/>
    <s v="PA"/>
    <s v="CALF"/>
    <m/>
    <d v="2024-12-11T00:00:00"/>
    <d v="1899-12-30T16:31:29"/>
    <d v="2024-12-11T00:00:00"/>
    <d v="1899-12-30T16:56:51"/>
    <d v="2024-12-11T00:00:00"/>
    <d v="1899-12-30T16:55:12"/>
    <x v="0"/>
    <s v="RFCPI"/>
    <s v="3116015269"/>
    <s v="EXW"/>
    <d v="1899-12-30T00:27:01"/>
    <d v="1899-12-30T00:01:39"/>
    <d v="1899-12-30T00:25:22"/>
    <s v="Granel"/>
    <s v="E001"/>
    <x v="1"/>
    <d v="1899-12-30T00:23:43"/>
    <n v="-1.1458333333300708E-3"/>
    <n v="16"/>
    <x v="7"/>
    <x v="4"/>
    <x v="1"/>
    <n v="0"/>
    <n v="0"/>
    <s v="OK"/>
    <s v="MP"/>
    <x v="0"/>
    <n v="0"/>
    <s v="F. OURAL"/>
    <s v="A"/>
    <d v="1899-12-30T00:25:22"/>
    <d v="1899-12-30T00:25:22"/>
    <s v="KO"/>
    <m/>
    <m/>
    <d v="1899-12-30T00:00:00"/>
    <d v="1899-12-30T00:23:43"/>
    <n v="4"/>
    <d v="1899-12-30T00:25:22"/>
    <n v="23.716666666670321"/>
    <n v="16"/>
    <s v="Si"/>
  </r>
  <r>
    <s v="COUR"/>
    <s v="2024005067"/>
    <x v="0"/>
    <s v="ER5206BBX"/>
    <s v="E7141KVS"/>
    <d v="2024-12-11T00:00:00"/>
    <m/>
    <s v="393"/>
    <x v="29"/>
    <s v="PA"/>
    <s v="CALF"/>
    <m/>
    <d v="2024-12-11T00:00:00"/>
    <d v="1899-12-30T16:51:34"/>
    <d v="2024-12-11T00:00:00"/>
    <d v="1899-12-30T17:35:52"/>
    <d v="2024-12-11T00:00:00"/>
    <d v="1899-12-30T17:34:43"/>
    <x v="0"/>
    <s v="RFCPI"/>
    <s v="3116015270"/>
    <s v="EXW"/>
    <d v="1899-12-30T00:45:27"/>
    <d v="1899-12-30T00:01:09"/>
    <d v="1899-12-30T00:44:18"/>
    <s v="Granel"/>
    <s v="E001"/>
    <x v="1"/>
    <d v="1899-12-30T00:43:09"/>
    <n v="-7.986111111100147E-4"/>
    <n v="16"/>
    <x v="7"/>
    <x v="4"/>
    <x v="1"/>
    <n v="0"/>
    <n v="0"/>
    <s v="OK"/>
    <s v="MP"/>
    <x v="0"/>
    <n v="0"/>
    <s v="F. OURAL"/>
    <s v="A"/>
    <d v="1899-12-30T00:44:18"/>
    <d v="1899-12-30T00:44:18"/>
    <s v="KO"/>
    <m/>
    <m/>
    <d v="1899-12-30T00:00:00"/>
    <d v="1899-12-30T00:43:09"/>
    <n v="4"/>
    <d v="1899-12-30T00:44:18"/>
    <n v="43.150000000003068"/>
    <n v="17"/>
    <s v="Si"/>
  </r>
  <r>
    <s v="COUR"/>
    <s v="2024005065"/>
    <x v="0"/>
    <s v="ER1975BDN"/>
    <s v="E6102LLH"/>
    <d v="2024-12-11T00:00:00"/>
    <m/>
    <s v="399"/>
    <x v="31"/>
    <s v="PA"/>
    <s v="CALF"/>
    <m/>
    <d v="2024-12-11T00:00:00"/>
    <d v="1899-12-30T16:33:21"/>
    <d v="2024-12-11T00:00:00"/>
    <d v="1899-12-30T16:35:48"/>
    <d v="2024-12-11T00:00:00"/>
    <d v="1899-12-30T17:36:22"/>
    <x v="0"/>
    <s v="RFCPI"/>
    <s v="3116015271"/>
    <s v="FBO"/>
    <d v="1899-12-30T01:03:01"/>
    <d v="1899-12-30T01:00:34"/>
    <d v="1899-12-30T00:02:27"/>
    <s v="Granel"/>
    <s v="E001"/>
    <x v="2"/>
    <d v="1899-12-30T01:03:01"/>
    <d v="1899-12-30T01:00:34"/>
    <n v="16"/>
    <x v="7"/>
    <x v="4"/>
    <x v="1"/>
    <n v="0"/>
    <n v="0"/>
    <s v="OK"/>
    <s v="MP"/>
    <x v="0"/>
    <n v="0"/>
    <s v="F. OURAL"/>
    <s v="B"/>
    <d v="1899-12-30T00:02:27"/>
    <d v="1899-12-30T00:02:27"/>
    <s v="OK"/>
    <m/>
    <m/>
    <d v="1899-12-30T00:00:00"/>
    <d v="1899-12-30T01:03:01"/>
    <n v="4"/>
    <d v="1899-12-30T00:02:27"/>
    <n v="63.016666666660797"/>
    <n v="17"/>
    <s v="No"/>
  </r>
  <r>
    <s v="COUR"/>
    <s v="2024005066"/>
    <x v="0"/>
    <s v="ER7577BBM"/>
    <s v="ELU3931W"/>
    <d v="2024-12-11T00:00:00"/>
    <m/>
    <s v="393"/>
    <x v="29"/>
    <s v="PA"/>
    <s v="PA"/>
    <m/>
    <d v="2024-12-11T00:00:00"/>
    <d v="1899-12-30T16:35:36"/>
    <d v="2024-12-11T00:00:00"/>
    <d v="1899-12-30T17:49:03"/>
    <d v="2024-12-11T00:00:00"/>
    <d v="1899-12-30T17:51:46"/>
    <x v="0"/>
    <s v="BVALCARCEL"/>
    <s v="3116015272"/>
    <s v="EXW"/>
    <d v="1899-12-30T01:16:10"/>
    <d v="1899-12-30T00:02:43"/>
    <d v="1899-12-30T01:13:27"/>
    <s v="Granel"/>
    <s v="E001"/>
    <x v="1"/>
    <d v="1899-12-30T01:16:10"/>
    <d v="1899-12-30T00:02:43"/>
    <n v="16"/>
    <x v="7"/>
    <x v="4"/>
    <x v="1"/>
    <n v="0"/>
    <n v="0"/>
    <s v="OK"/>
    <s v="MP"/>
    <x v="0"/>
    <n v="0"/>
    <s v="F. OURAL"/>
    <s v="B"/>
    <d v="1899-12-30T01:13:27"/>
    <d v="1899-12-30T00:15:27"/>
    <s v="OK"/>
    <m/>
    <m/>
    <d v="1899-12-30T00:00:00"/>
    <d v="1899-12-30T01:16:10"/>
    <n v="4"/>
    <d v="1899-12-30T01:13:27"/>
    <n v="76.16666666666876"/>
    <n v="17"/>
    <s v="No"/>
  </r>
  <r>
    <s v="COUR"/>
    <s v="2024005071"/>
    <x v="0"/>
    <s v="ER5844BCB"/>
    <s v="E2785MTN"/>
    <d v="2024-12-12T00:00:00"/>
    <m/>
    <s v="3146"/>
    <x v="28"/>
    <s v="PA"/>
    <s v="CALF"/>
    <m/>
    <d v="2024-12-12T00:00:00"/>
    <d v="1899-12-30T07:53:46"/>
    <d v="2024-12-12T00:00:00"/>
    <d v="1899-12-30T08:31:58"/>
    <d v="2024-12-12T00:00:00"/>
    <d v="1899-12-30T08:30:21"/>
    <x v="0"/>
    <s v="RFCPI"/>
    <s v="3116015273"/>
    <s v="FBO"/>
    <d v="1899-12-30T00:39:49"/>
    <d v="1899-12-30T00:01:37"/>
    <d v="1899-12-30T00:38:12"/>
    <s v="Granel"/>
    <s v="E001"/>
    <x v="2"/>
    <d v="1899-12-30T00:36:35"/>
    <n v="-1.1226851851899866E-3"/>
    <n v="7"/>
    <x v="8"/>
    <x v="4"/>
    <x v="1"/>
    <n v="0"/>
    <n v="0"/>
    <s v="OK"/>
    <s v="MP"/>
    <x v="0"/>
    <n v="0"/>
    <s v="F. OURAL"/>
    <s v="A"/>
    <d v="1899-12-30T00:38:12"/>
    <d v="1899-12-30T00:38:12"/>
    <s v="KO"/>
    <m/>
    <m/>
    <d v="1899-12-30T00:00:00"/>
    <d v="1899-12-30T00:36:35"/>
    <n v="5"/>
    <d v="1899-12-30T00:38:12"/>
    <n v="36.583333333329591"/>
    <n v="8"/>
    <s v="Si"/>
  </r>
  <r>
    <s v="COUR"/>
    <s v="2024005072"/>
    <x v="0"/>
    <s v="ER0592BCL"/>
    <s v="E6496KCR"/>
    <d v="2024-12-12T00:00:00"/>
    <m/>
    <s v="3146"/>
    <x v="28"/>
    <s v="PA"/>
    <s v="CALF"/>
    <m/>
    <d v="2024-12-12T00:00:00"/>
    <d v="1899-12-30T07:55:42"/>
    <d v="2024-12-12T00:00:00"/>
    <d v="1899-12-30T08:44:54"/>
    <d v="2024-12-12T00:00:00"/>
    <d v="1899-12-30T08:46:40"/>
    <x v="0"/>
    <s v="RFCPI"/>
    <s v="3116015274"/>
    <s v="EXW"/>
    <d v="1899-12-30T00:50:58"/>
    <d v="1899-12-30T00:01:46"/>
    <d v="1899-12-30T00:49:12"/>
    <s v="Granel"/>
    <s v="E001"/>
    <x v="1"/>
    <d v="1899-12-30T00:50:58"/>
    <d v="1899-12-30T00:01:46"/>
    <n v="7"/>
    <x v="8"/>
    <x v="4"/>
    <x v="1"/>
    <n v="0"/>
    <n v="0"/>
    <s v="OK"/>
    <s v="MP"/>
    <x v="0"/>
    <n v="0"/>
    <s v="F. OURAL"/>
    <s v="B"/>
    <d v="1899-12-30T00:49:12"/>
    <d v="1899-12-30T00:04:12"/>
    <s v="OK"/>
    <m/>
    <m/>
    <d v="1899-12-30T00:00:00"/>
    <d v="1899-12-30T00:50:58"/>
    <n v="5"/>
    <d v="1899-12-30T00:49:12"/>
    <n v="50.966666666668743"/>
    <n v="8"/>
    <s v="No"/>
  </r>
  <r>
    <s v="COUR"/>
    <s v="2024005079"/>
    <x v="0"/>
    <s v="ER5206BBX"/>
    <s v="E7141KVS"/>
    <d v="2024-12-12T00:00:00"/>
    <m/>
    <s v="393"/>
    <x v="29"/>
    <s v="PA"/>
    <s v="CALF"/>
    <m/>
    <d v="2024-12-12T00:00:00"/>
    <d v="1899-12-30T12:06:39"/>
    <d v="2024-12-12T00:00:00"/>
    <d v="1899-12-30T12:51:51"/>
    <d v="2024-12-12T00:00:00"/>
    <d v="1899-12-30T12:50:11"/>
    <x v="0"/>
    <s v="RFCPI"/>
    <s v="3116015275"/>
    <s v="EXW"/>
    <d v="1899-12-30T00:46:52"/>
    <d v="1899-12-30T00:01:40"/>
    <d v="1899-12-30T00:45:12"/>
    <s v="Granel"/>
    <s v="E001"/>
    <x v="1"/>
    <d v="1899-12-30T00:43:32"/>
    <n v="-1.1574074074000018E-3"/>
    <n v="12"/>
    <x v="8"/>
    <x v="4"/>
    <x v="1"/>
    <n v="0"/>
    <n v="0"/>
    <s v="OK"/>
    <s v="MP"/>
    <x v="0"/>
    <n v="0"/>
    <s v="F. OURAL"/>
    <s v="A"/>
    <d v="1899-12-30T00:45:12"/>
    <d v="1899-12-30T00:00:12"/>
    <s v="KO"/>
    <m/>
    <m/>
    <d v="1899-12-30T00:00:00"/>
    <d v="1899-12-30T00:43:32"/>
    <n v="5"/>
    <d v="1899-12-30T00:45:12"/>
    <n v="43.533333333331079"/>
    <n v="12"/>
    <s v="Si"/>
  </r>
  <r>
    <s v="COUR"/>
    <s v="2024005081"/>
    <x v="0"/>
    <s v="ER5844BCB"/>
    <s v="E2785MTN"/>
    <d v="2024-12-12T00:00:00"/>
    <m/>
    <s v="3146"/>
    <x v="28"/>
    <s v="PA"/>
    <s v="CALF"/>
    <m/>
    <d v="2024-12-12T00:00:00"/>
    <d v="1899-12-30T15:00:55"/>
    <d v="2024-12-12T00:00:00"/>
    <d v="1899-12-30T15:04:15"/>
    <d v="2024-12-12T00:00:00"/>
    <d v="1899-12-30T15:26:42"/>
    <x v="0"/>
    <s v="RFCPI"/>
    <s v="3116015276"/>
    <s v="FBO"/>
    <d v="1899-12-30T00:25:47"/>
    <d v="1899-12-30T00:22:27"/>
    <d v="1899-12-30T00:03:20"/>
    <s v="Granel"/>
    <s v="E001"/>
    <x v="2"/>
    <d v="1899-12-30T00:25:47"/>
    <d v="1899-12-30T00:22:27"/>
    <n v="15"/>
    <x v="8"/>
    <x v="4"/>
    <x v="1"/>
    <n v="0"/>
    <n v="0"/>
    <s v="OK"/>
    <s v="MP"/>
    <x v="0"/>
    <n v="0"/>
    <s v="F. OURAL"/>
    <s v="A"/>
    <d v="1899-12-30T00:03:20"/>
    <d v="1899-12-30T00:03:20"/>
    <s v="OK"/>
    <m/>
    <m/>
    <d v="1899-12-30T00:00:00"/>
    <d v="1899-12-30T00:25:47"/>
    <n v="5"/>
    <d v="1899-12-30T00:03:20"/>
    <n v="25.783333333343972"/>
    <n v="15"/>
    <s v="Si"/>
  </r>
  <r>
    <s v="COUR"/>
    <s v=""/>
    <x v="0"/>
    <s v="ER3990BBM"/>
    <s v="E5592GYZ"/>
    <d v="2024-12-12T00:00:00"/>
    <m/>
    <s v="393"/>
    <x v="29"/>
    <s v="PA"/>
    <s v="PA"/>
    <m/>
    <d v="2024-12-12T00:00:00"/>
    <d v="1899-12-30T15:32:37"/>
    <d v="2024-12-12T00:00:00"/>
    <d v="1899-12-30T17:09:53"/>
    <d v="2024-12-12T00:00:00"/>
    <d v="1899-12-30T17:11:52"/>
    <x v="170"/>
    <s v="BVALCARCEL"/>
    <s v="3116015277"/>
    <s v="EXW"/>
    <d v="1899-12-30T01:39:15"/>
    <d v="1899-12-30T00:01:59"/>
    <d v="1899-12-30T01:37:16"/>
    <s v="Granel"/>
    <s v="E001"/>
    <x v="1"/>
    <d v="1899-12-30T01:39:15"/>
    <d v="1899-12-30T00:01:59"/>
    <n v="15"/>
    <x v="8"/>
    <x v="4"/>
    <x v="1"/>
    <n v="0"/>
    <n v="0"/>
    <s v="OK"/>
    <s v="MP"/>
    <x v="0"/>
    <n v="0"/>
    <s v="F. OURAL"/>
    <s v="C"/>
    <d v="1899-12-30T01:37:16"/>
    <d v="1899-12-30T00:39:16"/>
    <s v="OK"/>
    <m/>
    <m/>
    <d v="1899-12-30T00:00:00"/>
    <d v="1899-12-30T01:39:15"/>
    <n v="5"/>
    <d v="1899-12-30T01:37:16"/>
    <n v="99.249999999998408"/>
    <n v="17"/>
    <s v="No"/>
  </r>
  <r>
    <s v="COUR"/>
    <s v="2024005088"/>
    <x v="0"/>
    <s v="ER0592BCL"/>
    <s v="E6496KCR"/>
    <d v="2024-12-13T00:00:00"/>
    <m/>
    <s v="3146"/>
    <x v="28"/>
    <s v="PA"/>
    <s v="CALF"/>
    <m/>
    <d v="2024-12-13T00:00:00"/>
    <d v="1899-12-30T07:56:44"/>
    <d v="2024-12-13T00:00:00"/>
    <d v="1899-12-30T08:25:16"/>
    <d v="2024-12-13T00:00:00"/>
    <d v="1899-12-30T08:34:34"/>
    <x v="0"/>
    <s v="RFCPI"/>
    <s v="3116015278"/>
    <s v="EXW"/>
    <d v="1899-12-30T00:37:50"/>
    <d v="1899-12-30T00:09:18"/>
    <d v="1899-12-30T00:28:32"/>
    <s v="Granel"/>
    <s v="E001"/>
    <x v="1"/>
    <d v="1899-12-30T00:37:50"/>
    <d v="1899-12-30T00:09:18"/>
    <n v="7"/>
    <x v="9"/>
    <x v="4"/>
    <x v="1"/>
    <n v="0"/>
    <n v="0"/>
    <s v="OK"/>
    <s v="MP"/>
    <x v="0"/>
    <n v="0"/>
    <s v="F. OURAL"/>
    <s v="A"/>
    <d v="1899-12-30T00:28:32"/>
    <d v="1899-12-30T00:28:32"/>
    <s v="OK"/>
    <m/>
    <m/>
    <d v="1899-12-30T00:00:00"/>
    <d v="1899-12-30T00:37:50"/>
    <n v="6"/>
    <d v="1899-12-30T00:28:32"/>
    <n v="37.833333333336022"/>
    <n v="8"/>
    <s v="Si"/>
  </r>
  <r>
    <s v="COUR"/>
    <s v="2024005091"/>
    <x v="0"/>
    <s v="ER0850BBR"/>
    <s v="E3670HBF"/>
    <d v="2024-12-13T00:00:00"/>
    <m/>
    <s v="393"/>
    <x v="29"/>
    <s v="PA"/>
    <s v="CALF"/>
    <m/>
    <d v="2024-12-13T00:00:00"/>
    <d v="1899-12-30T09:19:51"/>
    <d v="2024-12-13T00:00:00"/>
    <d v="1899-12-30T09:53:50"/>
    <d v="2024-12-13T00:00:00"/>
    <d v="1899-12-30T09:52:06"/>
    <x v="0"/>
    <s v="RFCPI"/>
    <s v="3116015279"/>
    <s v="EXW"/>
    <d v="1899-12-30T00:35:43"/>
    <d v="1899-12-30T00:01:44"/>
    <d v="1899-12-30T00:33:59"/>
    <s v="Granel"/>
    <s v="E001"/>
    <x v="1"/>
    <d v="1899-12-30T00:32:15"/>
    <n v="-1.2037037036999876E-3"/>
    <n v="9"/>
    <x v="9"/>
    <x v="4"/>
    <x v="1"/>
    <n v="0"/>
    <n v="0"/>
    <s v="OK"/>
    <s v="MP"/>
    <x v="0"/>
    <n v="0"/>
    <s v="F. OURAL"/>
    <s v="A"/>
    <d v="1899-12-30T00:33:59"/>
    <d v="1899-12-30T00:33:59"/>
    <s v="KO"/>
    <m/>
    <m/>
    <d v="1899-12-30T00:00:00"/>
    <d v="1899-12-30T00:32:15"/>
    <n v="6"/>
    <d v="1899-12-30T00:33:59"/>
    <n v="32.250000000009599"/>
    <n v="9"/>
    <s v="Si"/>
  </r>
  <r>
    <s v="COUR"/>
    <s v="2024005093"/>
    <x v="0"/>
    <s v="ER9390BBK"/>
    <s v="E7567GYY"/>
    <d v="2024-12-13T00:00:00"/>
    <m/>
    <s v="399"/>
    <x v="31"/>
    <s v="PA"/>
    <s v="CALF"/>
    <m/>
    <d v="2024-12-13T00:00:00"/>
    <d v="1899-12-30T10:39:31"/>
    <d v="2024-12-13T00:00:00"/>
    <d v="1899-12-30T10:43:28"/>
    <d v="2024-12-13T00:00:00"/>
    <d v="1899-12-30T11:20:54"/>
    <x v="0"/>
    <s v="RFCPI"/>
    <s v="3116015280"/>
    <s v="FBO"/>
    <d v="1899-12-30T00:41:23"/>
    <d v="1899-12-30T00:37:26"/>
    <d v="1899-12-30T00:03:57"/>
    <s v="Granel"/>
    <s v="E001"/>
    <x v="2"/>
    <d v="1899-12-30T00:41:23"/>
    <d v="1899-12-30T00:37:26"/>
    <n v="10"/>
    <x v="9"/>
    <x v="4"/>
    <x v="1"/>
    <n v="0"/>
    <n v="0"/>
    <s v="OK"/>
    <s v="MP"/>
    <x v="0"/>
    <n v="0"/>
    <s v="F. OURAL"/>
    <s v="A"/>
    <d v="1899-12-30T00:03:57"/>
    <d v="1899-12-30T00:03:57"/>
    <s v="OK"/>
    <m/>
    <m/>
    <d v="1899-12-30T00:00:00"/>
    <d v="1899-12-30T00:41:23"/>
    <n v="6"/>
    <d v="1899-12-30T00:03:57"/>
    <n v="41.38333333332475"/>
    <n v="11"/>
    <s v="Si"/>
  </r>
  <r>
    <s v="COUR"/>
    <s v="2024005094"/>
    <x v="0"/>
    <s v="ER2432BCF"/>
    <s v="E4423MVM"/>
    <d v="2024-12-13T00:00:00"/>
    <m/>
    <s v="3324"/>
    <x v="32"/>
    <s v="PA"/>
    <s v="CALF"/>
    <m/>
    <d v="2024-12-13T00:00:00"/>
    <d v="1899-12-30T10:44:52"/>
    <d v="2024-12-13T00:00:00"/>
    <d v="1899-12-30T11:40:45"/>
    <d v="2024-12-13T00:00:00"/>
    <d v="1899-12-30T11:39:10"/>
    <x v="0"/>
    <s v="RFCPI"/>
    <s v="3116015281"/>
    <s v="FBO"/>
    <d v="1899-12-30T00:57:28"/>
    <d v="1899-12-30T00:01:35"/>
    <d v="1899-12-30T00:55:53"/>
    <s v="Granel"/>
    <s v="E001"/>
    <x v="2"/>
    <d v="1899-12-30T00:54:18"/>
    <n v="-1.0995370370300295E-3"/>
    <n v="10"/>
    <x v="9"/>
    <x v="4"/>
    <x v="1"/>
    <n v="0"/>
    <n v="0"/>
    <s v="OK"/>
    <s v="Granel"/>
    <x v="0"/>
    <n v="0"/>
    <s v="F. OURAL"/>
    <s v="B"/>
    <d v="1899-12-30T00:55:53"/>
    <d v="1899-12-30T00:10:53"/>
    <s v="KO"/>
    <m/>
    <m/>
    <d v="1899-12-30T00:00:00"/>
    <d v="1899-12-30T00:54:18"/>
    <n v="6"/>
    <d v="1899-12-30T00:55:53"/>
    <n v="54.300000000009604"/>
    <n v="11"/>
    <s v="No"/>
  </r>
  <r>
    <s v="COUR"/>
    <s v="2024005092"/>
    <x v="0"/>
    <s v="ER7577BBM"/>
    <s v="ELU3931W"/>
    <d v="2024-12-13T00:00:00"/>
    <m/>
    <s v="393"/>
    <x v="29"/>
    <s v="PA"/>
    <s v="PA"/>
    <m/>
    <d v="2024-12-13T00:00:00"/>
    <d v="1899-12-30T09:35:27"/>
    <d v="2024-12-13T00:00:00"/>
    <d v="1899-12-30T10:52:19"/>
    <d v="2024-12-13T00:00:00"/>
    <d v="1899-12-30T11:44:27"/>
    <x v="0"/>
    <s v="BVALCARCEL"/>
    <s v="3116015282"/>
    <s v="EXW"/>
    <d v="1899-12-30T02:09:00"/>
    <d v="1899-12-30T00:52:08"/>
    <d v="1899-12-30T01:16:52"/>
    <s v="Granel"/>
    <s v="E001"/>
    <x v="1"/>
    <d v="1899-12-30T02:09:00"/>
    <d v="1899-12-30T00:52:08"/>
    <n v="9"/>
    <x v="9"/>
    <x v="4"/>
    <x v="1"/>
    <n v="0"/>
    <n v="0"/>
    <s v="OK"/>
    <s v="MP"/>
    <x v="0"/>
    <n v="0"/>
    <s v="F. OURAL"/>
    <s v="C"/>
    <d v="1899-12-30T01:16:52"/>
    <d v="1899-12-30T00:18:52"/>
    <s v="OK"/>
    <m/>
    <m/>
    <d v="1899-12-30T00:00:00"/>
    <d v="1899-12-30T02:09:00"/>
    <n v="6"/>
    <d v="1899-12-30T01:16:52"/>
    <n v="128.99999999999514"/>
    <n v="11"/>
    <s v="No"/>
  </r>
  <r>
    <s v="COUR"/>
    <s v=""/>
    <x v="0"/>
    <s v="ER4674KFL"/>
    <s v="E4674KFL"/>
    <d v="2024-12-13T00:00:00"/>
    <m/>
    <s v="393"/>
    <x v="29"/>
    <s v="PA"/>
    <s v="PA"/>
    <m/>
    <d v="2024-12-13T00:00:00"/>
    <d v="1899-12-30T12:50:02"/>
    <d v="2024-12-13T00:00:00"/>
    <d v="1899-12-30T12:50:19"/>
    <d v="2024-12-13T00:00:00"/>
    <d v="1899-12-30T12:50:43"/>
    <x v="170"/>
    <s v="BVALCARCEL"/>
    <s v="3116015283"/>
    <s v="EXW"/>
    <d v="1899-12-30T00:00:41"/>
    <d v="1899-12-30T00:00:24"/>
    <d v="1899-12-30T00:00:17"/>
    <s v="Granel"/>
    <s v="E001"/>
    <x v="1"/>
    <d v="1899-12-30T00:00:41"/>
    <d v="1899-12-30T00:00:24"/>
    <n v="12"/>
    <x v="9"/>
    <x v="4"/>
    <x v="1"/>
    <n v="1"/>
    <n v="0"/>
    <s v="KO"/>
    <s v="MP"/>
    <x v="0"/>
    <n v="1"/>
    <s v="F. OURAL"/>
    <s v="A"/>
    <d v="1899-12-30T00:00:17"/>
    <d v="1899-12-30T00:00:17"/>
    <s v="OK"/>
    <m/>
    <m/>
    <d v="1899-12-30T00:00:00"/>
    <d v="1899-12-30T00:00:41"/>
    <n v="6"/>
    <d v="1899-12-30T00:00:17"/>
    <n v="0.68333333333765012"/>
    <n v="12"/>
    <s v="Si"/>
  </r>
  <r>
    <s v="COUR"/>
    <s v="2024005096"/>
    <x v="0"/>
    <s v="ER5966DNB"/>
    <s v="E5966DNB"/>
    <d v="2024-12-13T00:00:00"/>
    <m/>
    <s v="393"/>
    <x v="29"/>
    <s v="PA"/>
    <s v="CALF"/>
    <m/>
    <d v="2024-12-13T00:00:00"/>
    <d v="1899-12-30T11:53:10"/>
    <d v="2024-12-13T00:00:00"/>
    <d v="1899-12-30T12:51:36"/>
    <d v="2024-12-13T00:00:00"/>
    <d v="1899-12-30T12:49:59"/>
    <x v="0"/>
    <s v="RFCPI"/>
    <s v="3116015284"/>
    <s v="EXW"/>
    <d v="1899-12-30T01:00:03"/>
    <d v="1899-12-30T00:01:37"/>
    <d v="1899-12-30T00:58:26"/>
    <s v="Granel"/>
    <s v="E001"/>
    <x v="1"/>
    <d v="1899-12-30T00:56:49"/>
    <n v="-1.1226851851801056E-3"/>
    <n v="11"/>
    <x v="9"/>
    <x v="4"/>
    <x v="1"/>
    <n v="0"/>
    <n v="0"/>
    <s v="OK"/>
    <s v="MP"/>
    <x v="0"/>
    <n v="0"/>
    <s v="F. OURAL"/>
    <s v="B"/>
    <d v="1899-12-30T00:58:26"/>
    <d v="1899-12-30T00:00:26"/>
    <s v="KO"/>
    <m/>
    <m/>
    <d v="1899-12-30T00:00:00"/>
    <d v="1899-12-30T00:56:49"/>
    <n v="6"/>
    <d v="1899-12-30T00:58:26"/>
    <n v="56.816666666668695"/>
    <n v="12"/>
    <s v="No"/>
  </r>
  <r>
    <s v="COUR"/>
    <s v="2024005101"/>
    <x v="0"/>
    <s v="ER9390BBK"/>
    <s v="E7567GYY"/>
    <d v="2024-12-13T00:00:00"/>
    <m/>
    <s v="399"/>
    <x v="31"/>
    <s v="PA"/>
    <s v="CALF"/>
    <m/>
    <d v="2024-12-13T00:00:00"/>
    <d v="1899-12-30T16:00:52"/>
    <d v="2024-12-13T00:00:00"/>
    <d v="1899-12-30T16:03:41"/>
    <d v="2024-12-13T00:00:00"/>
    <d v="1899-12-30T16:33:28"/>
    <x v="0"/>
    <s v="RFCPI"/>
    <s v="3116015285"/>
    <s v="FBO"/>
    <d v="1899-12-30T00:32:36"/>
    <d v="1899-12-30T00:29:47"/>
    <d v="1899-12-30T00:02:49"/>
    <s v="Granel"/>
    <s v="E001"/>
    <x v="2"/>
    <d v="1899-12-30T00:32:36"/>
    <d v="1899-12-30T00:29:47"/>
    <n v="16"/>
    <x v="9"/>
    <x v="4"/>
    <x v="1"/>
    <n v="0"/>
    <n v="0"/>
    <s v="OK"/>
    <s v="MP"/>
    <x v="0"/>
    <n v="0"/>
    <s v="F. OURAL"/>
    <s v="A"/>
    <d v="1899-12-30T00:02:49"/>
    <d v="1899-12-30T00:02:49"/>
    <s v="OK"/>
    <m/>
    <m/>
    <d v="1899-12-30T00:00:00"/>
    <d v="1899-12-30T00:32:36"/>
    <n v="6"/>
    <d v="1899-12-30T00:02:49"/>
    <n v="32.600000000001579"/>
    <n v="16"/>
    <s v="Si"/>
  </r>
  <r>
    <s v="COUR"/>
    <s v="2024005103"/>
    <x v="0"/>
    <s v="ER8538BBG"/>
    <s v="E8651FLH"/>
    <d v="2024-12-13T00:00:00"/>
    <m/>
    <s v="3146"/>
    <x v="28"/>
    <s v="PA"/>
    <s v="CALF"/>
    <m/>
    <d v="2024-12-13T00:00:00"/>
    <d v="1899-12-30T16:09:56"/>
    <d v="2024-12-13T00:00:00"/>
    <d v="1899-12-30T16:12:55"/>
    <d v="2024-12-13T00:00:00"/>
    <d v="1899-12-30T16:48:41"/>
    <x v="0"/>
    <s v="RFCPI"/>
    <s v="3116015286"/>
    <s v="EXW"/>
    <d v="1899-12-30T00:38:45"/>
    <d v="1899-12-30T00:35:46"/>
    <d v="1899-12-30T00:02:59"/>
    <s v="Granel"/>
    <s v="E001"/>
    <x v="1"/>
    <d v="1899-12-30T00:38:45"/>
    <d v="1899-12-30T00:35:46"/>
    <n v="16"/>
    <x v="9"/>
    <x v="4"/>
    <x v="1"/>
    <n v="0"/>
    <n v="0"/>
    <s v="OK"/>
    <s v="MP"/>
    <x v="0"/>
    <n v="0"/>
    <s v="F. OURAL"/>
    <s v="A"/>
    <d v="1899-12-30T00:02:59"/>
    <d v="1899-12-30T00:02:59"/>
    <s v="OK"/>
    <m/>
    <m/>
    <d v="1899-12-30T00:00:00"/>
    <d v="1899-12-30T00:38:45"/>
    <n v="6"/>
    <d v="1899-12-30T00:02:59"/>
    <n v="38.75000000001117"/>
    <n v="16"/>
    <s v="Si"/>
  </r>
  <r>
    <s v="COUR"/>
    <s v="2024005100"/>
    <x v="0"/>
    <s v="ER5206BBX"/>
    <s v="E7141KVS"/>
    <d v="2024-12-13T00:00:00"/>
    <m/>
    <s v="393"/>
    <x v="29"/>
    <s v="PA"/>
    <s v="CALF"/>
    <m/>
    <d v="2024-12-13T00:00:00"/>
    <d v="1899-12-30T15:58:20"/>
    <d v="2024-12-13T00:00:00"/>
    <d v="1899-12-30T17:01:30"/>
    <d v="2024-12-13T00:00:00"/>
    <d v="1899-12-30T16:59:59"/>
    <x v="0"/>
    <s v="RFCPI"/>
    <s v="3116015287"/>
    <s v="EXW"/>
    <d v="1899-12-30T01:04:41"/>
    <d v="1899-12-30T00:01:31"/>
    <d v="1899-12-30T01:03:10"/>
    <s v="Granel"/>
    <s v="E001"/>
    <x v="1"/>
    <d v="1899-12-30T01:01:39"/>
    <n v="-1.0532407407399802E-3"/>
    <n v="15"/>
    <x v="9"/>
    <x v="4"/>
    <x v="1"/>
    <n v="0"/>
    <n v="0"/>
    <s v="OK"/>
    <s v="MP"/>
    <x v="0"/>
    <n v="0"/>
    <s v="F. OURAL"/>
    <s v="B"/>
    <d v="1899-12-30T01:03:10"/>
    <d v="1899-12-30T00:05:10"/>
    <s v="KO"/>
    <m/>
    <m/>
    <d v="1899-12-30T00:00:00"/>
    <d v="1899-12-30T01:01:39"/>
    <n v="6"/>
    <d v="1899-12-30T01:03:10"/>
    <n v="61.650000000000041"/>
    <n v="16"/>
    <s v="No"/>
  </r>
  <r>
    <s v="COUR"/>
    <s v="2024005104"/>
    <x v="0"/>
    <s v="ER8326BCD"/>
    <s v="E6231JGH"/>
    <d v="2024-12-13T00:00:00"/>
    <m/>
    <s v="3324"/>
    <x v="32"/>
    <s v="PA"/>
    <s v="CALF"/>
    <m/>
    <d v="2024-12-13T00:00:00"/>
    <d v="1899-12-30T16:27:25"/>
    <d v="2024-12-13T00:00:00"/>
    <d v="1899-12-30T16:29:53"/>
    <d v="2024-12-13T00:00:00"/>
    <d v="1899-12-30T17:11:49"/>
    <x v="0"/>
    <s v="RFCPI"/>
    <s v="3116015288"/>
    <s v="FBO"/>
    <d v="1899-12-30T00:44:24"/>
    <d v="1899-12-30T00:41:56"/>
    <d v="1899-12-30T00:02:28"/>
    <s v="Granel"/>
    <s v="E001"/>
    <x v="2"/>
    <d v="1899-12-30T00:44:24"/>
    <d v="1899-12-30T00:41:56"/>
    <n v="16"/>
    <x v="9"/>
    <x v="4"/>
    <x v="1"/>
    <n v="0"/>
    <n v="0"/>
    <s v="OK"/>
    <s v="Granel"/>
    <x v="0"/>
    <n v="0"/>
    <s v="F. OURAL"/>
    <s v="A"/>
    <d v="1899-12-30T00:02:28"/>
    <d v="1899-12-30T00:02:28"/>
    <s v="OK"/>
    <m/>
    <m/>
    <d v="1899-12-30T00:00:00"/>
    <d v="1899-12-30T00:44:24"/>
    <n v="6"/>
    <d v="1899-12-30T00:02:28"/>
    <n v="44.399999999995266"/>
    <n v="17"/>
    <s v="Si"/>
  </r>
  <r>
    <s v="COUR"/>
    <s v="2024005085"/>
    <x v="0"/>
    <s v="ER1909BBC"/>
    <s v="E9604JJP"/>
    <d v="2024-12-13T00:00:00"/>
    <m/>
    <s v="395"/>
    <x v="30"/>
    <s v="PA"/>
    <s v="PA"/>
    <m/>
    <d v="2024-12-12T00:00:00"/>
    <d v="1899-12-30T15:32:42"/>
    <d v="2024-12-13T00:00:00"/>
    <d v="1899-12-30T17:16:12"/>
    <d v="2024-12-13T00:00:00"/>
    <d v="1899-12-30T17:16:54"/>
    <x v="0"/>
    <s v="BVALCARCEL"/>
    <s v="3116015289"/>
    <s v="EXW"/>
    <d v="1899-12-30T17:44:12"/>
    <d v="1899-12-30T00:00:42"/>
    <d v="1899-12-30T17:43:30"/>
    <s v="Granel"/>
    <s v="E001"/>
    <x v="1"/>
    <d v="1899-12-30T01:44:12"/>
    <d v="1899-12-30T00:00:42"/>
    <n v="15"/>
    <x v="9"/>
    <x v="4"/>
    <x v="1"/>
    <n v="0"/>
    <n v="0"/>
    <s v="OK"/>
    <s v="MP"/>
    <x v="0"/>
    <n v="0"/>
    <s v="F. OURAL"/>
    <s v="C"/>
    <d v="1899-12-30T17:43:30"/>
    <d v="1899-12-30T16:45:30"/>
    <s v="KO"/>
    <m/>
    <m/>
    <d v="1899-12-30T00:00:00"/>
    <d v="1899-12-30T01:44:12"/>
    <n v="6"/>
    <d v="1899-12-30T01:43:30"/>
    <n v="104.19999999999838"/>
    <n v="17"/>
    <s v="No"/>
  </r>
  <r>
    <s v="COUR"/>
    <s v=""/>
    <x v="0"/>
    <s v="ER2073BGN"/>
    <s v="E2073BGN"/>
    <d v="2024-12-13T00:00:00"/>
    <m/>
    <s v="393"/>
    <x v="29"/>
    <s v="PA"/>
    <s v="PA"/>
    <m/>
    <d v="2024-12-13T00:00:00"/>
    <d v="1899-12-30T17:18:18"/>
    <d v="2024-12-13T00:00:00"/>
    <d v="1899-12-30T17:18:31"/>
    <d v="2024-12-13T00:00:00"/>
    <d v="1899-12-30T17:19:03"/>
    <x v="170"/>
    <s v="BVALCARCEL"/>
    <s v="3116015290"/>
    <s v="EXW"/>
    <d v="1899-12-30T00:00:45"/>
    <d v="1899-12-30T00:00:32"/>
    <d v="1899-12-30T00:00:13"/>
    <s v="Granel"/>
    <s v="E001"/>
    <x v="1"/>
    <d v="1899-12-30T00:00:45"/>
    <d v="1899-12-30T00:00:32"/>
    <n v="17"/>
    <x v="9"/>
    <x v="4"/>
    <x v="1"/>
    <n v="1"/>
    <n v="0"/>
    <s v="KO"/>
    <s v="MP"/>
    <x v="0"/>
    <n v="1"/>
    <s v="F. OURAL"/>
    <s v="A"/>
    <d v="1899-12-30T00:00:13"/>
    <d v="1899-12-30T00:00:13"/>
    <s v="OK"/>
    <m/>
    <m/>
    <d v="1899-12-30T00:00:00"/>
    <d v="1899-12-30T00:00:45"/>
    <n v="6"/>
    <d v="1899-12-30T00:00:13"/>
    <n v="0.7499999999951612"/>
    <n v="17"/>
    <s v="Si"/>
  </r>
  <r>
    <s v="COUR"/>
    <s v="2024005102"/>
    <x v="0"/>
    <s v="ER7577BBM"/>
    <s v="ELU3931W"/>
    <d v="2024-12-13T00:00:00"/>
    <m/>
    <s v="393"/>
    <x v="29"/>
    <s v="PA"/>
    <s v="PA"/>
    <m/>
    <d v="2024-12-13T00:00:00"/>
    <d v="1899-12-30T16:02:17"/>
    <d v="2024-12-13T00:00:00"/>
    <d v="1899-12-30T17:20:20"/>
    <d v="2024-12-13T00:00:00"/>
    <d v="1899-12-30T17:21:07"/>
    <x v="170"/>
    <s v="BVALCARCEL"/>
    <s v="3116015291"/>
    <s v="EXW"/>
    <d v="1899-12-30T01:18:50"/>
    <d v="1899-12-30T00:00:47"/>
    <d v="1899-12-30T01:18:03"/>
    <s v="Granel"/>
    <s v="E001"/>
    <x v="1"/>
    <d v="1899-12-30T01:18:50"/>
    <d v="1899-12-30T00:00:47"/>
    <n v="16"/>
    <x v="9"/>
    <x v="4"/>
    <x v="1"/>
    <n v="0"/>
    <n v="0"/>
    <s v="OK"/>
    <s v="MP"/>
    <x v="0"/>
    <n v="0"/>
    <s v="F. OURAL"/>
    <s v="B"/>
    <d v="1899-12-30T01:18:03"/>
    <d v="1899-12-30T00:20:03"/>
    <s v="OK"/>
    <m/>
    <m/>
    <d v="1899-12-30T00:00:00"/>
    <d v="1899-12-30T01:18:50"/>
    <n v="6"/>
    <d v="1899-12-30T01:18:03"/>
    <n v="78.833333333347312"/>
    <n v="17"/>
    <s v="No"/>
  </r>
  <r>
    <s v="COUR"/>
    <s v=""/>
    <x v="0"/>
    <s v="ER7577BBM"/>
    <s v="ELU3931W"/>
    <d v="2024-12-13T00:00:00"/>
    <m/>
    <s v="395"/>
    <x v="30"/>
    <s v="PA"/>
    <s v="PA"/>
    <m/>
    <d v="2024-12-13T00:00:00"/>
    <d v="1899-12-30T17:22:25"/>
    <d v="2024-12-13T00:00:00"/>
    <d v="1899-12-30T17:22:40"/>
    <d v="2024-12-13T00:00:00"/>
    <d v="1899-12-30T17:23:04"/>
    <x v="170"/>
    <s v="BVALCARCEL"/>
    <s v="3116015292"/>
    <s v="EXW"/>
    <d v="1899-12-30T00:00:39"/>
    <d v="1899-12-30T00:00:24"/>
    <d v="1899-12-30T00:00:15"/>
    <s v="Granel"/>
    <s v="E001"/>
    <x v="1"/>
    <d v="1899-12-30T00:00:39"/>
    <d v="1899-12-30T00:00:24"/>
    <n v="17"/>
    <x v="9"/>
    <x v="4"/>
    <x v="1"/>
    <n v="1"/>
    <n v="0"/>
    <s v="KO"/>
    <s v="MP"/>
    <x v="0"/>
    <n v="1"/>
    <s v="F. OURAL"/>
    <s v="A"/>
    <d v="1899-12-30T00:00:15"/>
    <d v="1899-12-30T00:00:15"/>
    <s v="OK"/>
    <m/>
    <m/>
    <d v="1899-12-30T00:00:00"/>
    <d v="1899-12-30T00:00:39"/>
    <n v="6"/>
    <d v="1899-12-30T00:00:15"/>
    <n v="0.65000000000170033"/>
    <n v="17"/>
    <s v="Si"/>
  </r>
  <r>
    <s v="COUR"/>
    <s v="2024005106"/>
    <x v="0"/>
    <s v="ER5844BCB"/>
    <s v="E2785MTN"/>
    <d v="2024-12-16T00:00:00"/>
    <m/>
    <s v="3186"/>
    <x v="33"/>
    <s v="PA"/>
    <s v="CALF"/>
    <m/>
    <d v="2024-12-16T00:00:00"/>
    <d v="1899-12-30T07:50:57"/>
    <d v="2024-12-16T00:00:00"/>
    <d v="1899-12-30T08:13:24"/>
    <d v="2024-12-16T00:00:00"/>
    <d v="1899-12-30T08:40:05"/>
    <x v="0"/>
    <s v="RFCPI"/>
    <s v="3116015293"/>
    <s v="FBO"/>
    <d v="1899-12-30T00:49:08"/>
    <d v="1899-12-30T00:26:41"/>
    <d v="1899-12-30T00:22:27"/>
    <s v="Granel"/>
    <s v="E001"/>
    <x v="2"/>
    <d v="1899-12-30T00:49:08"/>
    <d v="1899-12-30T00:26:41"/>
    <n v="7"/>
    <x v="11"/>
    <x v="5"/>
    <x v="1"/>
    <n v="0"/>
    <n v="0"/>
    <s v="OK"/>
    <s v="MP"/>
    <x v="0"/>
    <n v="0"/>
    <s v="F. OURAL"/>
    <s v="B"/>
    <d v="1899-12-30T00:22:27"/>
    <d v="1899-12-30T00:22:27"/>
    <s v="OK"/>
    <m/>
    <m/>
    <d v="1899-12-30T00:00:00"/>
    <d v="1899-12-30T00:49:08"/>
    <n v="2"/>
    <d v="1899-12-30T00:22:27"/>
    <n v="49.133333333332828"/>
    <n v="8"/>
    <s v="No"/>
  </r>
  <r>
    <s v="COUR"/>
    <s v="2024005111"/>
    <x v="0"/>
    <s v="ER0850BBR"/>
    <s v="E3670HBF"/>
    <d v="2024-12-16T00:00:00"/>
    <m/>
    <s v="393"/>
    <x v="29"/>
    <s v="PA"/>
    <s v="CALF"/>
    <m/>
    <d v="2024-12-16T00:00:00"/>
    <d v="1899-12-30T09:56:26"/>
    <d v="2024-12-16T00:00:00"/>
    <d v="1899-12-30T10:31:18"/>
    <d v="2024-12-16T00:00:00"/>
    <d v="1899-12-30T10:29:43"/>
    <x v="0"/>
    <s v="RFCPI"/>
    <s v="3116015294"/>
    <s v="EXW"/>
    <d v="1899-12-30T00:36:27"/>
    <d v="1899-12-30T00:01:35"/>
    <d v="1899-12-30T00:34:52"/>
    <s v="Granel"/>
    <s v="E001"/>
    <x v="1"/>
    <d v="1899-12-30T00:33:17"/>
    <n v="-1.099537037039966E-3"/>
    <n v="9"/>
    <x v="11"/>
    <x v="5"/>
    <x v="1"/>
    <n v="0"/>
    <n v="0"/>
    <s v="OK"/>
    <s v="MP"/>
    <x v="0"/>
    <n v="0"/>
    <s v="F. OURAL"/>
    <s v="A"/>
    <d v="1899-12-30T00:34:52"/>
    <d v="1899-12-30T00:34:52"/>
    <s v="KO"/>
    <m/>
    <m/>
    <d v="1899-12-30T00:00:00"/>
    <d v="1899-12-30T00:33:17"/>
    <n v="2"/>
    <d v="1899-12-30T00:34:52"/>
    <n v="33.283333333339229"/>
    <n v="10"/>
    <s v="Si"/>
  </r>
  <r>
    <s v="COUR"/>
    <s v=""/>
    <x v="0"/>
    <s v="ER9869BBR"/>
    <s v="E4243BFS"/>
    <d v="2024-12-16T00:00:00"/>
    <m/>
    <s v="395"/>
    <x v="30"/>
    <s v="PA"/>
    <s v="PA"/>
    <m/>
    <d v="2024-12-16T00:00:00"/>
    <d v="1899-12-30T09:28:54"/>
    <d v="2024-12-16T00:00:00"/>
    <d v="1899-12-30T10:56:14"/>
    <d v="2024-12-16T00:00:00"/>
    <d v="1899-12-30T10:56:53"/>
    <x v="170"/>
    <s v="BVALCARCEL"/>
    <s v="3116015295"/>
    <s v="EXW"/>
    <d v="1899-12-30T01:27:59"/>
    <d v="1899-12-30T00:00:39"/>
    <d v="1899-12-30T01:27:20"/>
    <s v="Granel"/>
    <s v="E001"/>
    <x v="1"/>
    <d v="1899-12-30T01:27:59"/>
    <d v="1899-12-30T00:00:39"/>
    <n v="9"/>
    <x v="11"/>
    <x v="5"/>
    <x v="1"/>
    <n v="0"/>
    <n v="0"/>
    <s v="OK"/>
    <s v="MP"/>
    <x v="0"/>
    <n v="0"/>
    <s v="F. OURAL"/>
    <s v="B"/>
    <d v="1899-12-30T01:27:20"/>
    <d v="1899-12-30T00:29:20"/>
    <s v="OK"/>
    <m/>
    <m/>
    <d v="1899-12-30T00:00:00"/>
    <d v="1899-12-30T01:27:59"/>
    <n v="2"/>
    <d v="1899-12-30T01:27:20"/>
    <n v="87.983333333337626"/>
    <n v="10"/>
    <s v="No"/>
  </r>
  <r>
    <s v="COUR"/>
    <s v=""/>
    <x v="0"/>
    <s v="ER9869BBR"/>
    <s v="E4243BFS"/>
    <d v="2024-12-16T00:00:00"/>
    <m/>
    <s v="393"/>
    <x v="29"/>
    <s v="PA"/>
    <s v="PA"/>
    <m/>
    <d v="2024-12-16T00:00:00"/>
    <d v="1899-12-30T10:58:55"/>
    <d v="2024-12-16T00:00:00"/>
    <d v="1899-12-30T10:59:04"/>
    <d v="2024-12-16T00:00:00"/>
    <d v="1899-12-30T10:59:39"/>
    <x v="170"/>
    <s v="BVALCARCEL"/>
    <s v="3116015296"/>
    <s v="EXW"/>
    <d v="1899-12-30T00:00:44"/>
    <d v="1899-12-30T00:00:35"/>
    <d v="1899-12-30T00:00:09"/>
    <s v="Granel"/>
    <s v="E001"/>
    <x v="1"/>
    <d v="1899-12-30T00:00:44"/>
    <d v="1899-12-30T00:00:35"/>
    <n v="10"/>
    <x v="11"/>
    <x v="5"/>
    <x v="1"/>
    <n v="1"/>
    <n v="0"/>
    <s v="KO"/>
    <s v="MP"/>
    <x v="0"/>
    <n v="1"/>
    <s v="F. OURAL"/>
    <s v="A"/>
    <d v="1899-12-30T00:00:09"/>
    <d v="1899-12-30T00:00:09"/>
    <s v="OK"/>
    <m/>
    <m/>
    <d v="1899-12-30T00:00:00"/>
    <d v="1899-12-30T00:00:44"/>
    <n v="2"/>
    <d v="1899-12-30T00:00:09"/>
    <n v="0.73333333333438055"/>
    <n v="10"/>
    <s v="Si"/>
  </r>
  <r>
    <s v="COUR"/>
    <s v="2024005114"/>
    <x v="0"/>
    <s v="ER5966DNB"/>
    <s v="E5966DNB"/>
    <d v="2024-12-16T00:00:00"/>
    <m/>
    <s v="393"/>
    <x v="29"/>
    <s v="PA"/>
    <s v="CALF"/>
    <m/>
    <d v="2024-12-16T00:00:00"/>
    <d v="1899-12-30T12:07:51"/>
    <d v="2024-12-16T00:00:00"/>
    <d v="1899-12-30T12:43:27"/>
    <d v="2024-12-16T00:00:00"/>
    <d v="1899-12-30T12:43:56"/>
    <x v="0"/>
    <s v="RFCPI"/>
    <s v="3116015297"/>
    <s v="EXW"/>
    <d v="1899-12-30T00:36:05"/>
    <d v="1899-12-30T00:00:29"/>
    <d v="1899-12-30T00:35:36"/>
    <s v="Granel"/>
    <s v="E001"/>
    <x v="1"/>
    <d v="1899-12-30T00:36:05"/>
    <d v="1899-12-30T00:00:29"/>
    <n v="12"/>
    <x v="11"/>
    <x v="5"/>
    <x v="1"/>
    <n v="0"/>
    <n v="0"/>
    <s v="OK"/>
    <s v="MP"/>
    <x v="0"/>
    <n v="0"/>
    <s v="F. OURAL"/>
    <s v="A"/>
    <d v="1899-12-30T00:35:36"/>
    <d v="1899-12-30T00:35:36"/>
    <s v="OK"/>
    <m/>
    <m/>
    <d v="1899-12-30T00:00:00"/>
    <d v="1899-12-30T00:36:05"/>
    <n v="2"/>
    <d v="1899-12-30T00:35:36"/>
    <n v="36.083333333332789"/>
    <n v="12"/>
    <s v="Si"/>
  </r>
  <r>
    <s v="COUR"/>
    <s v="2024005119"/>
    <x v="0"/>
    <s v="ER5206BBX"/>
    <s v="E7141KVS"/>
    <d v="2024-12-16T00:00:00"/>
    <m/>
    <s v="3146"/>
    <x v="28"/>
    <s v="PA"/>
    <s v="CALF"/>
    <m/>
    <d v="2024-12-16T00:00:00"/>
    <d v="1899-12-30T16:09:46"/>
    <d v="2024-12-16T00:00:00"/>
    <d v="1899-12-30T16:15:28"/>
    <d v="2024-12-16T00:00:00"/>
    <d v="1899-12-30T16:41:08"/>
    <x v="0"/>
    <s v="RFCPI"/>
    <s v="3116015298"/>
    <s v="EXW"/>
    <d v="1899-12-30T00:31:22"/>
    <d v="1899-12-30T00:25:40"/>
    <d v="1899-12-30T00:05:42"/>
    <s v="Granel"/>
    <s v="E001"/>
    <x v="1"/>
    <d v="1899-12-30T00:31:22"/>
    <d v="1899-12-30T00:25:40"/>
    <n v="16"/>
    <x v="11"/>
    <x v="5"/>
    <x v="1"/>
    <n v="0"/>
    <n v="0"/>
    <s v="OK"/>
    <s v="MP"/>
    <x v="0"/>
    <n v="0"/>
    <s v="F. OURAL"/>
    <s v="A"/>
    <d v="1899-12-30T00:05:42"/>
    <d v="1899-12-30T00:05:42"/>
    <s v="OK"/>
    <m/>
    <m/>
    <d v="1899-12-30T00:00:00"/>
    <d v="1899-12-30T00:31:22"/>
    <n v="2"/>
    <d v="1899-12-30T00:05:42"/>
    <n v="31.366666666670397"/>
    <n v="16"/>
    <s v="Si"/>
  </r>
  <r>
    <s v="COUR"/>
    <s v=""/>
    <x v="0"/>
    <s v="ER0151BKP"/>
    <s v="E0151BKP"/>
    <d v="2024-12-16T00:00:00"/>
    <m/>
    <s v="393"/>
    <x v="29"/>
    <s v="PA"/>
    <s v="PA"/>
    <m/>
    <d v="2024-12-16T00:00:00"/>
    <d v="1899-12-30T16:43:56"/>
    <d v="2024-12-16T00:00:00"/>
    <d v="1899-12-30T16:44:07"/>
    <d v="2024-12-16T00:00:00"/>
    <d v="1899-12-30T16:44:30"/>
    <x v="170"/>
    <s v="BVALCARCEL"/>
    <s v="3116015299"/>
    <s v="EXW"/>
    <d v="1899-12-30T00:00:34"/>
    <d v="1899-12-30T00:00:23"/>
    <d v="1899-12-30T00:00:11"/>
    <s v="Granel"/>
    <s v="E001"/>
    <x v="1"/>
    <d v="1899-12-30T00:00:34"/>
    <d v="1899-12-30T00:00:23"/>
    <n v="16"/>
    <x v="11"/>
    <x v="5"/>
    <x v="1"/>
    <n v="1"/>
    <n v="0"/>
    <s v="KO"/>
    <s v="MP"/>
    <x v="0"/>
    <n v="1"/>
    <s v="F. OURAL"/>
    <s v="A"/>
    <d v="1899-12-30T00:00:11"/>
    <d v="1899-12-30T00:00:11"/>
    <s v="OK"/>
    <m/>
    <m/>
    <d v="1899-12-30T00:00:00"/>
    <d v="1899-12-30T00:00:34"/>
    <n v="2"/>
    <d v="1899-12-30T00:00:11"/>
    <n v="0.5666666666543918"/>
    <n v="16"/>
    <s v="Si"/>
  </r>
  <r>
    <s v="COUR"/>
    <s v="2024005120"/>
    <x v="0"/>
    <s v="ER1909BBC"/>
    <s v="E9604JJP"/>
    <d v="2024-12-17T00:00:00"/>
    <m/>
    <s v="393"/>
    <x v="29"/>
    <s v="PA"/>
    <s v="CALF"/>
    <m/>
    <d v="2024-12-16T00:00:00"/>
    <d v="1899-12-30T17:08:27"/>
    <d v="2024-12-17T00:00:00"/>
    <d v="1899-12-30T10:59:46"/>
    <d v="2024-12-17T00:00:00"/>
    <d v="1899-12-30T10:58:03"/>
    <x v="0"/>
    <s v="RFCPI"/>
    <s v="3116015300"/>
    <s v="EXW"/>
    <d v="1899-12-30T09:53:02"/>
    <d v="1899-12-30T00:01:43"/>
    <d v="1899-12-30T09:51:19"/>
    <s v="Granel"/>
    <s v="E001"/>
    <x v="1"/>
    <d v="1899-12-30T17:49:35"/>
    <n v="-1.192129629630001E-3"/>
    <n v="17"/>
    <x v="12"/>
    <x v="5"/>
    <x v="1"/>
    <n v="0"/>
    <n v="1"/>
    <s v="KO"/>
    <s v="MP"/>
    <x v="0"/>
    <n v="1"/>
    <s v="F. OURAL"/>
    <s v="C"/>
    <d v="1899-12-30T09:51:19"/>
    <d v="1899-12-30T08:53:19"/>
    <s v="OK"/>
    <m/>
    <m/>
    <d v="1899-12-30T00:00:00"/>
    <d v="1899-12-30T17:49:35"/>
    <n v="3"/>
    <n v="-0.25603009259258996"/>
    <n v="1069.5833333333364"/>
    <n v="10"/>
    <s v="No"/>
  </r>
  <r>
    <s v="COUR"/>
    <s v="2024005128"/>
    <x v="0"/>
    <s v="ER9380BBZ"/>
    <s v="E6367KCR"/>
    <d v="2024-12-17T00:00:00"/>
    <m/>
    <s v="3146"/>
    <x v="28"/>
    <s v="PA"/>
    <s v="CALF"/>
    <m/>
    <d v="2024-12-17T00:00:00"/>
    <d v="1899-12-30T09:58:32"/>
    <d v="2024-12-17T00:00:00"/>
    <d v="1899-12-30T10:24:36"/>
    <d v="2024-12-17T00:00:00"/>
    <d v="1899-12-30T10:59:51"/>
    <x v="0"/>
    <s v="RFCPI"/>
    <s v="3116015301"/>
    <s v="EXW"/>
    <d v="1899-12-30T01:01:19"/>
    <d v="1899-12-30T00:35:15"/>
    <d v="1899-12-30T00:26:04"/>
    <s v="Granel"/>
    <s v="E001"/>
    <x v="1"/>
    <d v="1899-12-30T01:01:19"/>
    <d v="1899-12-30T00:35:15"/>
    <n v="9"/>
    <x v="12"/>
    <x v="5"/>
    <x v="1"/>
    <n v="0"/>
    <n v="0"/>
    <s v="OK"/>
    <s v="MP"/>
    <x v="0"/>
    <n v="0"/>
    <s v="F. OURAL"/>
    <s v="B"/>
    <d v="1899-12-30T00:26:04"/>
    <d v="1899-12-30T00:26:04"/>
    <s v="OK"/>
    <m/>
    <m/>
    <d v="1899-12-30T00:00:00"/>
    <d v="1899-12-30T01:01:19"/>
    <n v="3"/>
    <d v="1899-12-30T00:26:04"/>
    <n v="61.316666666668844"/>
    <n v="10"/>
    <s v="No"/>
  </r>
  <r>
    <s v="COUR"/>
    <s v="2024005134"/>
    <x v="0"/>
    <s v="ER8326BCD"/>
    <s v="E6231JGH"/>
    <d v="2024-12-17T00:00:00"/>
    <m/>
    <s v="399"/>
    <x v="31"/>
    <s v="PA"/>
    <s v="CALF"/>
    <m/>
    <d v="2024-12-17T00:00:00"/>
    <d v="1899-12-30T14:55:06"/>
    <d v="2024-12-17T00:00:00"/>
    <d v="1899-12-30T14:57:50"/>
    <d v="2024-12-17T00:00:00"/>
    <d v="1899-12-30T15:34:12"/>
    <x v="0"/>
    <s v="RFCPI"/>
    <s v="3116015302"/>
    <s v="FBO"/>
    <d v="1899-12-30T00:39:06"/>
    <d v="1899-12-30T00:36:22"/>
    <d v="1899-12-30T00:02:44"/>
    <s v="Granel"/>
    <s v="E001"/>
    <x v="2"/>
    <d v="1899-12-30T00:39:06"/>
    <d v="1899-12-30T00:36:22"/>
    <n v="14"/>
    <x v="12"/>
    <x v="5"/>
    <x v="1"/>
    <n v="0"/>
    <n v="0"/>
    <s v="OK"/>
    <s v="MP"/>
    <x v="0"/>
    <n v="0"/>
    <s v="F. OURAL"/>
    <s v="A"/>
    <d v="1899-12-30T00:02:44"/>
    <d v="1899-12-30T00:02:44"/>
    <s v="OK"/>
    <m/>
    <m/>
    <d v="1899-12-30T00:00:00"/>
    <d v="1899-12-30T00:39:06"/>
    <n v="3"/>
    <d v="1899-12-30T00:02:44"/>
    <n v="39.100000000003234"/>
    <n v="15"/>
    <s v="Si"/>
  </r>
  <r>
    <s v="COUR"/>
    <s v="2024005136"/>
    <x v="0"/>
    <s v="ER5206BBX"/>
    <s v="E7141KVS"/>
    <d v="2024-12-17T00:00:00"/>
    <m/>
    <s v="3146"/>
    <x v="28"/>
    <s v="PA"/>
    <s v="CALF"/>
    <m/>
    <d v="2024-12-17T00:00:00"/>
    <d v="1899-12-30T15:23:50"/>
    <d v="2024-12-17T00:00:00"/>
    <d v="1899-12-30T15:53:55"/>
    <d v="2024-12-17T00:00:00"/>
    <d v="1899-12-30T15:59:12"/>
    <x v="0"/>
    <s v="RFCPI"/>
    <s v="3116015303"/>
    <s v="EXW"/>
    <d v="1899-12-30T00:35:22"/>
    <d v="1899-12-30T00:05:17"/>
    <d v="1899-12-30T00:30:05"/>
    <s v="Granel"/>
    <s v="E001"/>
    <x v="1"/>
    <d v="1899-12-30T00:35:22"/>
    <d v="1899-12-30T00:05:17"/>
    <n v="15"/>
    <x v="12"/>
    <x v="5"/>
    <x v="1"/>
    <n v="0"/>
    <n v="0"/>
    <s v="OK"/>
    <s v="MP"/>
    <x v="0"/>
    <n v="0"/>
    <s v="F. OURAL"/>
    <s v="A"/>
    <d v="1899-12-30T00:30:05"/>
    <d v="1899-12-30T00:30:05"/>
    <s v="OK"/>
    <m/>
    <m/>
    <d v="1899-12-30T00:00:00"/>
    <d v="1899-12-30T00:35:22"/>
    <n v="3"/>
    <d v="1899-12-30T00:30:05"/>
    <n v="35.366666666659192"/>
    <n v="15"/>
    <s v="Si"/>
  </r>
  <r>
    <s v="COUR"/>
    <s v=""/>
    <x v="0"/>
    <s v="ER0151BKP"/>
    <s v="E0151BKP"/>
    <d v="2024-12-17T00:00:00"/>
    <m/>
    <s v="393"/>
    <x v="29"/>
    <s v="PA"/>
    <s v="PA"/>
    <m/>
    <d v="2024-12-17T00:00:00"/>
    <d v="1899-12-30T16:26:41"/>
    <d v="2024-12-17T00:00:00"/>
    <d v="1899-12-30T16:26:48"/>
    <d v="2024-12-17T00:00:00"/>
    <d v="1899-12-30T16:27:05"/>
    <x v="170"/>
    <s v="BVALCARCEL"/>
    <s v="3116015304"/>
    <s v="EXW"/>
    <d v="1899-12-30T00:00:24"/>
    <d v="1899-12-30T00:00:17"/>
    <d v="1899-12-30T00:00:07"/>
    <s v="Granel"/>
    <s v="E001"/>
    <x v="1"/>
    <d v="1899-12-30T00:00:24"/>
    <d v="1899-12-30T00:00:17"/>
    <n v="16"/>
    <x v="12"/>
    <x v="5"/>
    <x v="1"/>
    <n v="1"/>
    <n v="0"/>
    <s v="KO"/>
    <s v="MP"/>
    <x v="0"/>
    <n v="1"/>
    <s v="F. OURAL"/>
    <s v="A"/>
    <d v="1899-12-30T00:00:07"/>
    <d v="1899-12-30T00:00:07"/>
    <s v="OK"/>
    <m/>
    <m/>
    <d v="1899-12-30T00:00:00"/>
    <d v="1899-12-30T00:00:24"/>
    <n v="3"/>
    <d v="1899-12-30T00:00:07"/>
    <n v="0.4000000000031001"/>
    <n v="16"/>
    <s v="Si"/>
  </r>
  <r>
    <s v="COUR"/>
    <s v=""/>
    <x v="0"/>
    <s v="ER1674BGF"/>
    <s v="E1674BGF"/>
    <d v="2024-12-17T00:00:00"/>
    <m/>
    <s v="393"/>
    <x v="29"/>
    <s v="PA"/>
    <s v="PA"/>
    <m/>
    <d v="2024-12-17T00:00:00"/>
    <d v="1899-12-30T16:30:31"/>
    <d v="2024-12-17T00:00:00"/>
    <d v="1899-12-30T16:30:40"/>
    <d v="2024-12-17T00:00:00"/>
    <d v="1899-12-30T16:30:58"/>
    <x v="170"/>
    <s v="BVALCARCEL"/>
    <s v="3116015305"/>
    <s v="EXW"/>
    <d v="1899-12-30T00:00:27"/>
    <d v="1899-12-30T00:00:18"/>
    <d v="1899-12-30T00:00:09"/>
    <s v="Granel"/>
    <s v="E001"/>
    <x v="1"/>
    <d v="1899-12-30T00:00:27"/>
    <d v="1899-12-30T00:00:18"/>
    <n v="16"/>
    <x v="12"/>
    <x v="5"/>
    <x v="1"/>
    <n v="1"/>
    <n v="0"/>
    <s v="KO"/>
    <s v="MP"/>
    <x v="0"/>
    <n v="1"/>
    <s v="F. OURAL"/>
    <s v="A"/>
    <d v="1899-12-30T00:00:09"/>
    <d v="1899-12-30T00:00:09"/>
    <s v="OK"/>
    <m/>
    <m/>
    <d v="1899-12-30T00:00:00"/>
    <d v="1899-12-30T00:00:27"/>
    <n v="3"/>
    <d v="1899-12-30T00:00:09"/>
    <n v="0.45000000000007034"/>
    <n v="16"/>
    <s v="Si"/>
  </r>
  <r>
    <s v="COUR"/>
    <s v=""/>
    <x v="0"/>
    <s v="ER2073BGN"/>
    <s v="E2073BGN"/>
    <d v="2024-12-18T00:00:00"/>
    <m/>
    <s v="393"/>
    <x v="29"/>
    <s v="PA"/>
    <s v="PA"/>
    <m/>
    <d v="2024-12-18T00:00:00"/>
    <d v="1899-12-30T09:39:42"/>
    <d v="2024-12-18T00:00:00"/>
    <d v="1899-12-30T09:39:57"/>
    <d v="2024-12-18T00:00:00"/>
    <d v="1899-12-30T09:40:17"/>
    <x v="170"/>
    <s v="BVALCARCEL"/>
    <s v="3116015306"/>
    <s v="EXW"/>
    <d v="1899-12-30T00:00:35"/>
    <d v="1899-12-30T00:00:20"/>
    <d v="1899-12-30T00:00:15"/>
    <s v="Granel"/>
    <s v="E001"/>
    <x v="1"/>
    <d v="1899-12-30T00:00:35"/>
    <d v="1899-12-30T00:00:20"/>
    <n v="9"/>
    <x v="13"/>
    <x v="5"/>
    <x v="1"/>
    <n v="1"/>
    <n v="0"/>
    <s v="KO"/>
    <s v="MP"/>
    <x v="0"/>
    <n v="1"/>
    <s v="F. OURAL"/>
    <s v="A"/>
    <d v="1899-12-30T00:00:15"/>
    <d v="1899-12-30T00:00:15"/>
    <s v="OK"/>
    <m/>
    <m/>
    <d v="1899-12-30T00:00:00"/>
    <d v="1899-12-30T00:00:35"/>
    <n v="4"/>
    <d v="1899-12-30T00:00:15"/>
    <n v="0.58333333334402937"/>
    <n v="9"/>
    <s v="Si"/>
  </r>
  <r>
    <s v="COUR"/>
    <s v="2024005142"/>
    <x v="0"/>
    <s v="ER0850BBR"/>
    <s v="E3670HBF"/>
    <d v="2024-12-18T00:00:00"/>
    <m/>
    <s v="393"/>
    <x v="29"/>
    <s v="PA"/>
    <s v="CALF"/>
    <m/>
    <d v="2024-12-18T00:00:00"/>
    <d v="1899-12-30T11:04:47"/>
    <d v="2024-12-18T00:00:00"/>
    <d v="1899-12-30T11:39:25"/>
    <d v="2024-12-18T00:00:00"/>
    <d v="1899-12-30T11:37:38"/>
    <x v="0"/>
    <s v="RFCPI"/>
    <s v="3116015307"/>
    <s v="EXW"/>
    <d v="1899-12-30T00:36:25"/>
    <d v="1899-12-30T00:01:47"/>
    <d v="1899-12-30T00:34:38"/>
    <s v="Granel"/>
    <s v="E001"/>
    <x v="1"/>
    <d v="1899-12-30T00:32:51"/>
    <n v="-1.2384259259300423E-3"/>
    <n v="11"/>
    <x v="13"/>
    <x v="5"/>
    <x v="1"/>
    <n v="0"/>
    <n v="0"/>
    <s v="OK"/>
    <s v="MP"/>
    <x v="0"/>
    <n v="0"/>
    <s v="F. OURAL"/>
    <s v="A"/>
    <d v="1899-12-30T00:34:38"/>
    <d v="1899-12-30T00:34:38"/>
    <s v="KO"/>
    <m/>
    <m/>
    <d v="1899-12-30T00:00:00"/>
    <d v="1899-12-30T00:32:51"/>
    <n v="4"/>
    <d v="1899-12-30T00:34:38"/>
    <n v="32.849999999999937"/>
    <n v="11"/>
    <s v="Si"/>
  </r>
  <r>
    <s v="COUR"/>
    <s v="2024005138"/>
    <x v="0"/>
    <s v="ER1909BBC"/>
    <s v="E9604JJP"/>
    <d v="2024-12-18T00:00:00"/>
    <m/>
    <s v="393"/>
    <x v="29"/>
    <s v="PA"/>
    <s v="CALF"/>
    <m/>
    <d v="2024-12-17T00:00:00"/>
    <d v="1899-12-30T17:14:21"/>
    <d v="2024-12-18T00:00:00"/>
    <d v="1899-12-30T12:56:26"/>
    <d v="2024-12-18T00:00:00"/>
    <d v="1899-12-30T12:57:35"/>
    <x v="0"/>
    <s v="RFCPI"/>
    <s v="3116015308"/>
    <s v="EXW"/>
    <d v="1899-12-30T11:43:14"/>
    <d v="1899-12-30T00:01:09"/>
    <d v="1899-12-30T11:42:05"/>
    <s v="Granel"/>
    <s v="E001"/>
    <x v="1"/>
    <d v="1899-12-30T19:43:13"/>
    <d v="1899-12-30T00:01:09"/>
    <n v="17"/>
    <x v="13"/>
    <x v="5"/>
    <x v="1"/>
    <n v="0"/>
    <n v="1"/>
    <s v="KO"/>
    <s v="MP"/>
    <x v="0"/>
    <n v="1"/>
    <s v="F. OURAL"/>
    <s v="C"/>
    <d v="1899-12-30T11:42:05"/>
    <d v="1899-12-30T10:44:05"/>
    <s v="OK"/>
    <m/>
    <m/>
    <d v="1899-12-30T00:00:00"/>
    <d v="1899-12-30T19:43:13"/>
    <n v="4"/>
    <n v="-0.17910879629630005"/>
    <n v="1183.216666666674"/>
    <n v="12"/>
    <s v="No"/>
  </r>
  <r>
    <s v="COUR"/>
    <s v="2024005144"/>
    <x v="0"/>
    <s v="ER3757BDF"/>
    <s v="E4362JYZ"/>
    <d v="2024-12-18T00:00:00"/>
    <m/>
    <s v="3146"/>
    <x v="28"/>
    <s v="PA"/>
    <s v="CALF"/>
    <m/>
    <d v="2024-12-18T00:00:00"/>
    <d v="1899-12-30T14:47:34"/>
    <d v="2024-12-18T00:00:00"/>
    <d v="1899-12-30T15:04:49"/>
    <d v="2024-12-18T00:00:00"/>
    <d v="1899-12-30T15:23:23"/>
    <x v="0"/>
    <s v="RFCPI"/>
    <s v="3116015309"/>
    <s v="EXW"/>
    <d v="1899-12-30T00:35:49"/>
    <d v="1899-12-30T00:18:34"/>
    <d v="1899-12-30T00:17:15"/>
    <s v="Granel"/>
    <s v="E001"/>
    <x v="1"/>
    <d v="1899-12-30T00:35:49"/>
    <d v="1899-12-30T00:18:34"/>
    <n v="14"/>
    <x v="13"/>
    <x v="5"/>
    <x v="1"/>
    <n v="0"/>
    <n v="0"/>
    <s v="OK"/>
    <s v="MP"/>
    <x v="0"/>
    <n v="0"/>
    <s v="F. OURAL"/>
    <s v="A"/>
    <d v="1899-12-30T00:17:15"/>
    <d v="1899-12-30T00:17:15"/>
    <s v="OK"/>
    <m/>
    <m/>
    <d v="1899-12-30T00:00:00"/>
    <d v="1899-12-30T00:35:49"/>
    <n v="4"/>
    <d v="1899-12-30T00:17:15"/>
    <n v="35.816666666673491"/>
    <n v="15"/>
    <s v="Si"/>
  </r>
  <r>
    <s v="COUR"/>
    <s v="2024005145"/>
    <x v="0"/>
    <s v="ER5206BBX"/>
    <s v="E7141KVS"/>
    <d v="2024-12-18T00:00:00"/>
    <m/>
    <s v="393"/>
    <x v="29"/>
    <s v="PA"/>
    <s v="CALF"/>
    <m/>
    <d v="2024-12-18T00:00:00"/>
    <d v="1899-12-30T15:01:38"/>
    <d v="2024-12-18T00:00:00"/>
    <d v="1899-12-30T16:45:47"/>
    <d v="2024-12-18T00:00:00"/>
    <d v="1899-12-30T16:43:55"/>
    <x v="0"/>
    <s v="RFCPI"/>
    <s v="3116015310"/>
    <s v="EXW"/>
    <d v="1899-12-30T01:46:01"/>
    <d v="1899-12-30T00:01:52"/>
    <d v="1899-12-30T01:44:09"/>
    <s v="Granel"/>
    <s v="E001"/>
    <x v="1"/>
    <d v="1899-12-30T01:42:17"/>
    <n v="-1.2962962963000146E-3"/>
    <n v="15"/>
    <x v="13"/>
    <x v="5"/>
    <x v="1"/>
    <n v="0"/>
    <n v="0"/>
    <s v="OK"/>
    <s v="MP"/>
    <x v="0"/>
    <n v="0"/>
    <s v="F. OURAL"/>
    <s v="C"/>
    <d v="1899-12-30T01:44:09"/>
    <d v="1899-12-30T00:46:09"/>
    <s v="KO"/>
    <m/>
    <m/>
    <d v="1899-12-30T00:00:00"/>
    <d v="1899-12-30T01:42:17"/>
    <n v="4"/>
    <d v="1899-12-30T01:44:09"/>
    <n v="102.28333333332955"/>
    <n v="16"/>
    <s v="No"/>
  </r>
  <r>
    <s v="COUR"/>
    <s v=""/>
    <x v="0"/>
    <s v="ER0151BKP"/>
    <s v="E0151BKP"/>
    <d v="2024-12-18T00:00:00"/>
    <m/>
    <s v="393"/>
    <x v="29"/>
    <s v="PA"/>
    <s v="PA"/>
    <m/>
    <d v="2024-12-18T00:00:00"/>
    <d v="1899-12-30T17:36:05"/>
    <d v="2024-12-18T00:00:00"/>
    <d v="1899-12-30T17:36:16"/>
    <d v="2024-12-18T00:00:00"/>
    <d v="1899-12-30T17:37:05"/>
    <x v="170"/>
    <s v="BVALCARCEL"/>
    <s v="3116015311"/>
    <s v="EXW"/>
    <d v="1899-12-30T00:01:00"/>
    <d v="1899-12-30T00:00:49"/>
    <d v="1899-12-30T00:00:11"/>
    <s v="Granel"/>
    <s v="E001"/>
    <x v="1"/>
    <d v="1899-12-30T00:01:00"/>
    <d v="1899-12-30T00:00:49"/>
    <n v="17"/>
    <x v="13"/>
    <x v="5"/>
    <x v="1"/>
    <n v="1"/>
    <n v="0"/>
    <s v="KO"/>
    <s v="MP"/>
    <x v="0"/>
    <n v="1"/>
    <s v="F. OURAL"/>
    <s v="A"/>
    <d v="1899-12-30T00:00:11"/>
    <d v="1899-12-30T00:00:11"/>
    <s v="OK"/>
    <m/>
    <m/>
    <d v="1899-12-30T00:00:00"/>
    <d v="1899-12-30T00:01:00"/>
    <n v="4"/>
    <d v="1899-12-30T00:00:11"/>
    <n v="1.0000000000079901"/>
    <n v="17"/>
    <s v="Si"/>
  </r>
  <r>
    <s v="COUR"/>
    <s v=""/>
    <x v="0"/>
    <s v="ER4674KFL"/>
    <s v="E4674KFL"/>
    <d v="2024-12-18T00:00:00"/>
    <m/>
    <s v="393"/>
    <x v="29"/>
    <s v="PA"/>
    <s v="PA"/>
    <m/>
    <d v="2024-12-18T00:00:00"/>
    <d v="1899-12-30T17:37:53"/>
    <d v="2024-12-18T00:00:00"/>
    <d v="1899-12-30T17:38:02"/>
    <d v="2024-12-18T00:00:00"/>
    <d v="1899-12-30T17:38:28"/>
    <x v="170"/>
    <s v="BVALCARCEL"/>
    <s v="3116015312"/>
    <s v="EXW"/>
    <d v="1899-12-30T00:00:35"/>
    <d v="1899-12-30T00:00:26"/>
    <d v="1899-12-30T00:00:09"/>
    <s v="Granel"/>
    <s v="E001"/>
    <x v="1"/>
    <d v="1899-12-30T00:00:35"/>
    <d v="1899-12-30T00:00:26"/>
    <n v="17"/>
    <x v="13"/>
    <x v="5"/>
    <x v="1"/>
    <n v="1"/>
    <n v="0"/>
    <s v="KO"/>
    <s v="MP"/>
    <x v="0"/>
    <n v="1"/>
    <s v="F. OURAL"/>
    <s v="A"/>
    <d v="1899-12-30T00:00:09"/>
    <d v="1899-12-30T00:00:09"/>
    <s v="OK"/>
    <m/>
    <m/>
    <d v="1899-12-30T00:00:00"/>
    <d v="1899-12-30T00:00:35"/>
    <n v="4"/>
    <d v="1899-12-30T00:00:09"/>
    <n v="0.58333333334402937"/>
    <n v="17"/>
    <s v="Si"/>
  </r>
  <r>
    <s v="COUR"/>
    <s v="2024005148"/>
    <x v="0"/>
    <s v="ER9372BBN"/>
    <s v="E9635GLD"/>
    <d v="2024-12-18T00:00:00"/>
    <m/>
    <s v="393"/>
    <x v="29"/>
    <s v="PA"/>
    <s v="PA"/>
    <m/>
    <d v="2024-12-18T00:00:00"/>
    <d v="1899-12-30T15:31:07"/>
    <d v="2024-12-18T00:00:00"/>
    <d v="1899-12-30T17:39:06"/>
    <d v="2024-12-18T00:00:00"/>
    <d v="1899-12-30T17:39:52"/>
    <x v="0"/>
    <s v="BVALCARCEL"/>
    <s v="3116015313"/>
    <s v="EXW"/>
    <d v="1899-12-30T02:08:45"/>
    <d v="1899-12-30T00:00:46"/>
    <d v="1899-12-30T02:07:59"/>
    <s v="Granel"/>
    <s v="E001"/>
    <x v="1"/>
    <d v="1899-12-30T02:08:45"/>
    <d v="1899-12-30T00:00:46"/>
    <n v="15"/>
    <x v="13"/>
    <x v="5"/>
    <x v="1"/>
    <n v="0"/>
    <n v="0"/>
    <s v="OK"/>
    <s v="MP"/>
    <x v="0"/>
    <n v="0"/>
    <s v="F. OURAL"/>
    <s v="C"/>
    <d v="1899-12-30T02:07:59"/>
    <d v="1899-12-30T01:09:59"/>
    <s v="OK"/>
    <m/>
    <m/>
    <d v="1899-12-30T00:00:00"/>
    <d v="1899-12-30T02:08:45"/>
    <n v="4"/>
    <d v="1899-12-30T02:07:59"/>
    <n v="128.74999999999679"/>
    <n v="17"/>
    <s v="No"/>
  </r>
  <r>
    <s v="COUR"/>
    <s v="2024005150"/>
    <x v="0"/>
    <s v="ERC8206AC"/>
    <s v="EC8206AC"/>
    <d v="2024-12-18T00:00:00"/>
    <m/>
    <s v="393"/>
    <x v="29"/>
    <s v="PA"/>
    <s v="PA"/>
    <m/>
    <d v="2024-12-18T00:00:00"/>
    <d v="1899-12-30T16:04:22"/>
    <d v="2024-12-18T00:00:00"/>
    <d v="1899-12-30T17:51:07"/>
    <d v="2024-12-18T00:00:00"/>
    <d v="1899-12-30T17:51:30"/>
    <x v="0"/>
    <s v="BVALCARCEL"/>
    <s v="3116015314"/>
    <s v="EXW"/>
    <d v="1899-12-30T01:47:08"/>
    <d v="1899-12-30T00:00:23"/>
    <d v="1899-12-30T01:46:45"/>
    <s v="Granel"/>
    <s v="E001"/>
    <x v="1"/>
    <d v="1899-12-30T01:47:08"/>
    <d v="1899-12-30T00:00:23"/>
    <n v="16"/>
    <x v="13"/>
    <x v="5"/>
    <x v="1"/>
    <n v="0"/>
    <n v="0"/>
    <s v="OK"/>
    <s v="MP"/>
    <x v="0"/>
    <n v="0"/>
    <s v="F. OURAL"/>
    <s v="C"/>
    <d v="1899-12-30T01:46:45"/>
    <d v="1899-12-30T00:48:45"/>
    <s v="OK"/>
    <m/>
    <m/>
    <d v="1899-12-30T00:00:00"/>
    <d v="1899-12-30T01:47:08"/>
    <n v="4"/>
    <d v="1899-12-30T01:46:45"/>
    <n v="107.1333333333359"/>
    <n v="17"/>
    <s v="No"/>
  </r>
  <r>
    <s v="COUR"/>
    <s v=""/>
    <x v="0"/>
    <s v="ERC8206AC"/>
    <s v="EC8206AC"/>
    <d v="2024-12-18T00:00:00"/>
    <m/>
    <s v="395"/>
    <x v="30"/>
    <s v="PA"/>
    <s v="PA"/>
    <m/>
    <d v="2024-12-18T00:00:00"/>
    <d v="1899-12-30T17:52:57"/>
    <d v="2024-12-18T00:00:00"/>
    <d v="1899-12-30T17:53:07"/>
    <d v="2024-12-18T00:00:00"/>
    <d v="1899-12-30T17:53:35"/>
    <x v="170"/>
    <s v="BVALCARCEL"/>
    <s v="3116015315"/>
    <s v="EXW"/>
    <d v="1899-12-30T00:00:38"/>
    <d v="1899-12-30T00:00:28"/>
    <d v="1899-12-30T00:00:10"/>
    <s v="Granel"/>
    <s v="E001"/>
    <x v="1"/>
    <d v="1899-12-30T00:00:38"/>
    <d v="1899-12-30T00:00:28"/>
    <n v="17"/>
    <x v="13"/>
    <x v="5"/>
    <x v="1"/>
    <n v="1"/>
    <n v="0"/>
    <s v="KO"/>
    <s v="MP"/>
    <x v="0"/>
    <n v="1"/>
    <s v="F. OURAL"/>
    <s v="A"/>
    <d v="1899-12-30T00:00:10"/>
    <d v="1899-12-30T00:00:10"/>
    <s v="OK"/>
    <m/>
    <m/>
    <d v="1899-12-30T00:00:00"/>
    <d v="1899-12-30T00:00:38"/>
    <n v="4"/>
    <d v="1899-12-30T00:00:10"/>
    <n v="0.63333333332645125"/>
    <n v="17"/>
    <s v="Si"/>
  </r>
  <r>
    <s v="COUR"/>
    <s v="2024005156"/>
    <x v="0"/>
    <s v="ER0850BBR"/>
    <s v="E3670HBF"/>
    <d v="2024-12-19T00:00:00"/>
    <m/>
    <s v="399"/>
    <x v="31"/>
    <s v="PA"/>
    <s v="CALF"/>
    <m/>
    <d v="2024-12-19T00:00:00"/>
    <d v="1899-12-30T10:42:10"/>
    <d v="2024-12-19T00:00:00"/>
    <d v="1899-12-30T10:45:15"/>
    <d v="2024-12-19T00:00:00"/>
    <d v="1899-12-30T11:30:11"/>
    <x v="0"/>
    <s v="RFCPI"/>
    <s v="3116015316"/>
    <s v="FBO"/>
    <d v="1899-12-30T00:48:01"/>
    <d v="1899-12-30T00:44:56"/>
    <d v="1899-12-30T00:03:05"/>
    <s v="Granel"/>
    <s v="E001"/>
    <x v="2"/>
    <d v="1899-12-30T00:48:01"/>
    <d v="1899-12-30T00:44:56"/>
    <n v="10"/>
    <x v="14"/>
    <x v="5"/>
    <x v="1"/>
    <n v="0"/>
    <n v="0"/>
    <s v="OK"/>
    <s v="MP"/>
    <x v="0"/>
    <n v="0"/>
    <s v="F. OURAL"/>
    <s v="B"/>
    <d v="1899-12-30T00:03:05"/>
    <d v="1899-12-30T00:03:05"/>
    <s v="OK"/>
    <m/>
    <m/>
    <d v="1899-12-30T00:00:00"/>
    <d v="1899-12-30T00:48:01"/>
    <n v="5"/>
    <d v="1899-12-30T00:03:05"/>
    <n v="48.016666666670439"/>
    <n v="11"/>
    <s v="No"/>
  </r>
  <r>
    <s v="COUR"/>
    <s v="2024005158"/>
    <x v="0"/>
    <s v="ER8326BCD"/>
    <s v="E6231JGH"/>
    <d v="2024-12-19T00:00:00"/>
    <m/>
    <s v="3146"/>
    <x v="28"/>
    <s v="PA"/>
    <s v="CALF"/>
    <m/>
    <d v="2024-12-19T00:00:00"/>
    <d v="1899-12-30T14:55:42"/>
    <d v="2024-12-19T00:00:00"/>
    <d v="1899-12-30T15:23:35"/>
    <d v="2024-12-19T00:00:00"/>
    <d v="1899-12-30T15:22:40"/>
    <x v="0"/>
    <s v="RFCPI"/>
    <s v="3116015317"/>
    <s v="FBO"/>
    <d v="1899-12-30T00:28:48"/>
    <d v="1899-12-30T00:00:55"/>
    <d v="1899-12-30T00:27:53"/>
    <s v="Granel"/>
    <s v="E001"/>
    <x v="2"/>
    <d v="1899-12-30T00:26:58"/>
    <n v="-6.3657407407002875E-4"/>
    <n v="14"/>
    <x v="14"/>
    <x v="5"/>
    <x v="1"/>
    <n v="0"/>
    <n v="0"/>
    <s v="OK"/>
    <s v="MP"/>
    <x v="0"/>
    <n v="0"/>
    <s v="F. OURAL"/>
    <s v="A"/>
    <d v="1899-12-30T00:27:53"/>
    <d v="1899-12-30T00:27:53"/>
    <s v="KO"/>
    <m/>
    <m/>
    <d v="1899-12-30T00:00:00"/>
    <d v="1899-12-30T00:26:58"/>
    <n v="5"/>
    <d v="1899-12-30T00:27:53"/>
    <n v="26.966666666663954"/>
    <n v="15"/>
    <s v="Si"/>
  </r>
  <r>
    <s v="COUR"/>
    <s v="2024005159"/>
    <x v="0"/>
    <s v="ER5206BBX"/>
    <s v="E7141KVS"/>
    <d v="2024-12-19T00:00:00"/>
    <m/>
    <s v="3146"/>
    <x v="28"/>
    <s v="PA"/>
    <s v="CALF"/>
    <m/>
    <d v="2024-12-19T00:00:00"/>
    <d v="1899-12-30T14:56:55"/>
    <d v="2024-12-19T00:00:00"/>
    <d v="1899-12-30T15:43:54"/>
    <d v="2024-12-19T00:00:00"/>
    <d v="1899-12-30T15:42:04"/>
    <x v="0"/>
    <s v="RFCPI"/>
    <s v="3116015318"/>
    <s v="EXW"/>
    <d v="1899-12-30T00:48:49"/>
    <d v="1899-12-30T00:01:50"/>
    <d v="1899-12-30T00:46:59"/>
    <s v="Granel"/>
    <s v="E001"/>
    <x v="1"/>
    <d v="1899-12-30T00:45:09"/>
    <n v="-1.2731481481499385E-3"/>
    <n v="14"/>
    <x v="14"/>
    <x v="5"/>
    <x v="1"/>
    <n v="0"/>
    <n v="0"/>
    <s v="OK"/>
    <s v="MP"/>
    <x v="0"/>
    <n v="0"/>
    <s v="F. OURAL"/>
    <s v="B"/>
    <d v="1899-12-30T00:46:59"/>
    <d v="1899-12-30T00:01:59"/>
    <s v="KO"/>
    <m/>
    <m/>
    <d v="1899-12-30T00:00:00"/>
    <d v="1899-12-30T00:45:09"/>
    <n v="5"/>
    <d v="1899-12-30T00:46:59"/>
    <n v="45.149999999990428"/>
    <n v="15"/>
    <s v="No"/>
  </r>
  <r>
    <s v="COUR"/>
    <s v="2024005155"/>
    <x v="0"/>
    <s v="ER1909BBC"/>
    <s v="E9604JJP"/>
    <d v="2024-12-19T00:00:00"/>
    <m/>
    <s v="393"/>
    <x v="29"/>
    <s v="PA"/>
    <s v="CALF"/>
    <m/>
    <d v="2024-12-18T00:00:00"/>
    <d v="1899-12-30T17:45:19"/>
    <d v="2024-12-19T00:00:00"/>
    <d v="1899-12-30T16:52:35"/>
    <d v="2024-12-19T00:00:00"/>
    <d v="1899-12-30T16:51:31"/>
    <x v="0"/>
    <s v="RFCPI"/>
    <s v="3116015319"/>
    <s v="EXW"/>
    <d v="1899-12-30T15:08:20"/>
    <d v="1899-12-30T00:01:04"/>
    <d v="1899-12-30T15:07:16"/>
    <s v="Granel"/>
    <s v="E001"/>
    <x v="1"/>
    <d v="1899-12-30T23:06:11"/>
    <n v="-7.4074074073993135E-4"/>
    <n v="17"/>
    <x v="14"/>
    <x v="5"/>
    <x v="1"/>
    <n v="0"/>
    <n v="1"/>
    <s v="KO"/>
    <s v="MP"/>
    <x v="0"/>
    <n v="1"/>
    <s v="F. OURAL"/>
    <s v="C"/>
    <d v="1899-12-30T15:07:16"/>
    <d v="1899-12-30T14:09:16"/>
    <s v="OK"/>
    <m/>
    <m/>
    <d v="1899-12-30T00:00:00"/>
    <d v="1899-12-30T23:06:11"/>
    <n v="5"/>
    <n v="-3.6620370370370026E-2"/>
    <n v="1386.1833333333348"/>
    <n v="16"/>
    <s v="No"/>
  </r>
  <r>
    <s v="COUR"/>
    <s v="2024005167"/>
    <x v="0"/>
    <s v="ER0850BBR"/>
    <s v="E3670HBF"/>
    <d v="2024-12-19T00:00:00"/>
    <m/>
    <s v="393"/>
    <x v="29"/>
    <s v="PA"/>
    <s v="CALF"/>
    <m/>
    <d v="2024-12-19T00:00:00"/>
    <d v="1899-12-30T16:54:59"/>
    <d v="2024-12-19T00:00:00"/>
    <d v="1899-12-30T17:51:32"/>
    <d v="2024-12-19T00:00:00"/>
    <d v="1899-12-30T17:50:01"/>
    <x v="0"/>
    <s v="RFCPI"/>
    <s v="3116015320"/>
    <s v="EXW"/>
    <d v="1899-12-30T00:58:04"/>
    <d v="1899-12-30T00:01:31"/>
    <d v="1899-12-30T00:56:33"/>
    <s v="Granel"/>
    <s v="E001"/>
    <x v="1"/>
    <d v="1899-12-30T00:55:02"/>
    <n v="-1.0532407407400912E-3"/>
    <n v="16"/>
    <x v="14"/>
    <x v="5"/>
    <x v="1"/>
    <n v="0"/>
    <n v="0"/>
    <s v="OK"/>
    <s v="MP"/>
    <x v="0"/>
    <n v="0"/>
    <s v="F. OURAL"/>
    <s v="B"/>
    <d v="1899-12-30T00:56:33"/>
    <d v="1899-12-30T00:11:33"/>
    <s v="KO"/>
    <m/>
    <m/>
    <d v="1899-12-30T00:00:00"/>
    <d v="1899-12-30T00:55:02"/>
    <n v="5"/>
    <d v="1899-12-30T00:56:33"/>
    <n v="55.033333333329516"/>
    <n v="17"/>
    <s v="No"/>
  </r>
  <r>
    <s v="COUR"/>
    <s v=""/>
    <x v="0"/>
    <s v="ER9710BCG"/>
    <s v="E8163CLZ"/>
    <d v="2024-12-20T00:00:00"/>
    <m/>
    <s v="393"/>
    <x v="29"/>
    <s v="PA"/>
    <s v="PA"/>
    <m/>
    <d v="2024-12-20T00:00:00"/>
    <d v="1899-12-30T09:57:48"/>
    <d v="2024-12-20T00:00:00"/>
    <d v="1899-12-30T09:58:05"/>
    <d v="2024-12-20T00:00:00"/>
    <d v="1899-12-30T10:14:35"/>
    <x v="170"/>
    <s v="BVALCARCEL"/>
    <s v="3116015321"/>
    <s v="EXW"/>
    <d v="1899-12-30T00:16:47"/>
    <d v="1899-12-30T00:16:30"/>
    <d v="1899-12-30T00:00:17"/>
    <s v="Granel"/>
    <s v="E001"/>
    <x v="1"/>
    <d v="1899-12-30T00:16:47"/>
    <d v="1899-12-30T00:16:30"/>
    <n v="9"/>
    <x v="15"/>
    <x v="5"/>
    <x v="1"/>
    <n v="0"/>
    <n v="0"/>
    <s v="OK"/>
    <s v="MP"/>
    <x v="0"/>
    <n v="0"/>
    <s v="F. OURAL"/>
    <s v="A"/>
    <d v="1899-12-30T00:00:17"/>
    <d v="1899-12-30T00:00:17"/>
    <s v="OK"/>
    <m/>
    <m/>
    <d v="1899-12-30T00:00:00"/>
    <d v="1899-12-30T00:16:47"/>
    <n v="6"/>
    <d v="1899-12-30T00:00:17"/>
    <n v="16.783333333329615"/>
    <n v="10"/>
    <s v="Si"/>
  </r>
  <r>
    <s v="COUR"/>
    <s v="2024005172"/>
    <x v="0"/>
    <s v="ERC8206AC"/>
    <s v="EC8206AC"/>
    <d v="2024-12-20T00:00:00"/>
    <m/>
    <s v="393"/>
    <x v="29"/>
    <s v="PA"/>
    <s v="CALF"/>
    <m/>
    <d v="2024-12-20T00:00:00"/>
    <d v="1899-12-30T10:26:22"/>
    <d v="2024-12-20T00:00:00"/>
    <d v="1899-12-30T10:58:55"/>
    <d v="2024-12-20T00:00:00"/>
    <d v="1899-12-30T10:57:33"/>
    <x v="0"/>
    <s v="RFCPI"/>
    <s v="3116015322"/>
    <s v="EXW"/>
    <d v="1899-12-30T00:33:55"/>
    <d v="1899-12-30T00:01:22"/>
    <d v="1899-12-30T00:32:33"/>
    <s v="Granel"/>
    <s v="E001"/>
    <x v="1"/>
    <d v="1899-12-30T00:31:11"/>
    <n v="-9.490740740800141E-4"/>
    <n v="10"/>
    <x v="15"/>
    <x v="5"/>
    <x v="1"/>
    <n v="0"/>
    <n v="0"/>
    <s v="OK"/>
    <s v="MP"/>
    <x v="0"/>
    <n v="0"/>
    <s v="F. OURAL"/>
    <s v="A"/>
    <d v="1899-12-30T00:32:33"/>
    <d v="1899-12-30T00:32:33"/>
    <s v="KO"/>
    <m/>
    <m/>
    <d v="1899-12-30T00:00:00"/>
    <d v="1899-12-30T00:31:11"/>
    <n v="6"/>
    <d v="1899-12-30T00:32:33"/>
    <n v="31.183333333329628"/>
    <n v="10"/>
    <s v="Si"/>
  </r>
  <r>
    <s v="COUR"/>
    <s v=""/>
    <x v="0"/>
    <s v="ERC8206AC"/>
    <s v="EC8206AC"/>
    <d v="2024-12-20T00:00:00"/>
    <m/>
    <s v="395"/>
    <x v="30"/>
    <s v="PA"/>
    <s v="PA"/>
    <m/>
    <d v="2024-12-20T00:00:00"/>
    <d v="1899-12-30T11:01:11"/>
    <d v="2024-12-20T00:00:00"/>
    <d v="1899-12-30T11:01:22"/>
    <d v="2024-12-20T00:00:00"/>
    <d v="1899-12-30T11:03:17"/>
    <x v="170"/>
    <s v="BVALCARCEL"/>
    <s v="3116015323"/>
    <s v="EXW"/>
    <d v="1899-12-30T00:02:06"/>
    <d v="1899-12-30T00:01:55"/>
    <d v="1899-12-30T00:00:11"/>
    <s v="Granel"/>
    <s v="E001"/>
    <x v="1"/>
    <d v="1899-12-30T00:02:06"/>
    <d v="1899-12-30T00:01:55"/>
    <n v="11"/>
    <x v="15"/>
    <x v="5"/>
    <x v="1"/>
    <n v="1"/>
    <n v="0"/>
    <s v="KO"/>
    <s v="MP"/>
    <x v="0"/>
    <n v="1"/>
    <s v="F. OURAL"/>
    <s v="A"/>
    <d v="1899-12-30T00:00:11"/>
    <d v="1899-12-30T00:00:11"/>
    <s v="OK"/>
    <m/>
    <m/>
    <d v="1899-12-30T00:00:00"/>
    <d v="1899-12-30T00:02:06"/>
    <n v="6"/>
    <d v="1899-12-30T00:00:11"/>
    <n v="2.1000000000096009"/>
    <n v="11"/>
    <s v="Si"/>
  </r>
  <r>
    <s v="COUR"/>
    <s v="2024005174"/>
    <x v="0"/>
    <s v="ER0850BBR"/>
    <s v="E3670HBF"/>
    <d v="2024-12-20T00:00:00"/>
    <m/>
    <s v="393"/>
    <x v="29"/>
    <s v="PA"/>
    <s v="CALF"/>
    <m/>
    <d v="2024-12-20T00:00:00"/>
    <d v="1899-12-30T11:19:07"/>
    <d v="2024-12-20T00:00:00"/>
    <d v="1899-12-30T11:43:43"/>
    <d v="2024-12-20T00:00:00"/>
    <d v="1899-12-30T11:41:57"/>
    <x v="0"/>
    <s v="RFCPI"/>
    <s v="3116015324"/>
    <s v="EXW"/>
    <d v="1899-12-30T00:26:22"/>
    <d v="1899-12-30T00:01:46"/>
    <d v="1899-12-30T00:24:36"/>
    <s v="Granel"/>
    <s v="E001"/>
    <x v="1"/>
    <d v="1899-12-30T00:22:50"/>
    <n v="-1.2268518518500082E-3"/>
    <n v="11"/>
    <x v="15"/>
    <x v="5"/>
    <x v="1"/>
    <n v="0"/>
    <n v="0"/>
    <s v="OK"/>
    <s v="MP"/>
    <x v="0"/>
    <n v="0"/>
    <s v="F. OURAL"/>
    <s v="A"/>
    <d v="1899-12-30T00:24:36"/>
    <d v="1899-12-30T00:24:36"/>
    <s v="KO"/>
    <m/>
    <m/>
    <d v="1899-12-30T00:00:00"/>
    <d v="1899-12-30T00:22:50"/>
    <n v="6"/>
    <d v="1899-12-30T00:24:36"/>
    <n v="22.833333333331201"/>
    <n v="11"/>
    <s v="Si"/>
  </r>
  <r>
    <s v="COUR"/>
    <s v="2024005175"/>
    <x v="0"/>
    <s v="ER2432BCF"/>
    <s v="E4423MVM"/>
    <d v="2024-12-20T00:00:00"/>
    <m/>
    <s v="399"/>
    <x v="31"/>
    <s v="PA"/>
    <s v="CALF"/>
    <m/>
    <d v="2024-12-20T00:00:00"/>
    <d v="1899-12-30T11:44:13"/>
    <d v="2024-12-20T00:00:00"/>
    <d v="1899-12-30T11:47:06"/>
    <d v="2024-12-20T00:00:00"/>
    <d v="1899-12-30T12:12:32"/>
    <x v="0"/>
    <s v="RFCPI"/>
    <s v="3116015325"/>
    <s v="FBO"/>
    <d v="1899-12-30T00:28:19"/>
    <d v="1899-12-30T00:25:26"/>
    <d v="1899-12-30T00:02:53"/>
    <s v="Granel"/>
    <s v="E001"/>
    <x v="2"/>
    <d v="1899-12-30T00:28:19"/>
    <d v="1899-12-30T00:25:26"/>
    <n v="11"/>
    <x v="15"/>
    <x v="5"/>
    <x v="1"/>
    <n v="0"/>
    <n v="0"/>
    <s v="OK"/>
    <s v="MP"/>
    <x v="0"/>
    <n v="0"/>
    <s v="F. OURAL"/>
    <s v="A"/>
    <d v="1899-12-30T00:02:53"/>
    <d v="1899-12-30T00:02:53"/>
    <s v="OK"/>
    <m/>
    <m/>
    <d v="1899-12-30T00:00:00"/>
    <d v="1899-12-30T00:28:19"/>
    <n v="6"/>
    <d v="1899-12-30T00:02:53"/>
    <n v="28.316666666664005"/>
    <n v="12"/>
    <s v="Si"/>
  </r>
  <r>
    <s v="COUR"/>
    <s v="2024005180"/>
    <x v="0"/>
    <s v="ER1909BBC"/>
    <s v="E9604JJP"/>
    <d v="2024-12-20T00:00:00"/>
    <m/>
    <s v="393"/>
    <x v="29"/>
    <s v="PA"/>
    <s v="CALF"/>
    <m/>
    <d v="2024-12-20T00:00:00"/>
    <d v="1899-12-30T16:02:23"/>
    <d v="2024-12-20T00:00:00"/>
    <d v="1899-12-30T17:27:04"/>
    <d v="2024-12-20T00:00:00"/>
    <d v="1899-12-30T17:25:17"/>
    <x v="0"/>
    <s v="RFCPI"/>
    <s v="3116015326"/>
    <s v="EXW"/>
    <d v="1899-12-30T01:26:28"/>
    <d v="1899-12-30T00:01:47"/>
    <d v="1899-12-30T01:24:41"/>
    <s v="Granel"/>
    <s v="E001"/>
    <x v="1"/>
    <d v="1899-12-30T01:22:54"/>
    <n v="-1.2384259259300423E-3"/>
    <n v="16"/>
    <x v="15"/>
    <x v="5"/>
    <x v="1"/>
    <n v="0"/>
    <n v="0"/>
    <s v="OK"/>
    <s v="MP"/>
    <x v="0"/>
    <n v="0"/>
    <s v="F. OURAL"/>
    <s v="B"/>
    <d v="1899-12-30T01:24:41"/>
    <d v="1899-12-30T00:26:41"/>
    <s v="KO"/>
    <m/>
    <m/>
    <d v="1899-12-30T00:00:00"/>
    <d v="1899-12-30T01:22:54"/>
    <n v="6"/>
    <d v="1899-12-30T01:24:41"/>
    <n v="82.899999999993611"/>
    <n v="17"/>
    <s v="No"/>
  </r>
  <r>
    <s v="COUR"/>
    <s v=""/>
    <x v="0"/>
    <s v="ER2073BGN"/>
    <s v="E2073BGN"/>
    <d v="2024-12-20T00:00:00"/>
    <m/>
    <s v="393"/>
    <x v="29"/>
    <s v="PA"/>
    <s v="PA"/>
    <m/>
    <d v="2024-12-20T00:00:00"/>
    <d v="1899-12-30T17:41:49"/>
    <d v="2024-12-20T00:00:00"/>
    <d v="1899-12-30T17:42:04"/>
    <d v="2024-12-20T00:00:00"/>
    <d v="1899-12-30T17:42:43"/>
    <x v="170"/>
    <s v="BVALCARCEL"/>
    <s v="3116015327"/>
    <s v="EXW"/>
    <d v="1899-12-30T00:00:54"/>
    <d v="1899-12-30T00:00:39"/>
    <d v="1899-12-30T00:00:15"/>
    <s v="Granel"/>
    <s v="E001"/>
    <x v="1"/>
    <d v="1899-12-30T00:00:54"/>
    <d v="1899-12-30T00:00:39"/>
    <n v="17"/>
    <x v="15"/>
    <x v="5"/>
    <x v="1"/>
    <n v="1"/>
    <n v="0"/>
    <s v="KO"/>
    <s v="MP"/>
    <x v="0"/>
    <n v="1"/>
    <s v="F. OURAL"/>
    <s v="A"/>
    <d v="1899-12-30T00:00:15"/>
    <d v="1899-12-30T00:00:15"/>
    <s v="OK"/>
    <m/>
    <m/>
    <d v="1899-12-30T00:00:00"/>
    <d v="1899-12-30T00:00:54"/>
    <n v="6"/>
    <d v="1899-12-30T00:00:15"/>
    <n v="0.90000000000014069"/>
    <n v="17"/>
    <s v="Si"/>
  </r>
  <r>
    <s v="COUR"/>
    <s v="2024005181"/>
    <x v="0"/>
    <s v="ER5844BCB"/>
    <s v="E2785MTN"/>
    <d v="2024-12-23T00:00:00"/>
    <m/>
    <s v="399"/>
    <x v="31"/>
    <s v="PA"/>
    <s v="CALF"/>
    <m/>
    <d v="2024-12-23T00:00:00"/>
    <d v="1899-12-30T07:44:14"/>
    <d v="2024-12-23T00:00:00"/>
    <d v="1899-12-30T07:47:51"/>
    <d v="2024-12-23T00:00:00"/>
    <d v="1899-12-30T08:31:58"/>
    <x v="0"/>
    <s v="RFCPI"/>
    <s v="3116015328"/>
    <s v="FBO"/>
    <d v="1899-12-30T00:47:44"/>
    <d v="1899-12-30T00:44:07"/>
    <d v="1899-12-30T00:03:37"/>
    <s v="Granel"/>
    <s v="E001"/>
    <x v="2"/>
    <d v="1899-12-30T00:47:44"/>
    <d v="1899-12-30T00:44:07"/>
    <n v="7"/>
    <x v="16"/>
    <x v="0"/>
    <x v="1"/>
    <n v="0"/>
    <n v="0"/>
    <s v="OK"/>
    <s v="MP"/>
    <x v="0"/>
    <n v="0"/>
    <s v="F. OURAL"/>
    <s v="B"/>
    <d v="1899-12-30T00:03:37"/>
    <d v="1899-12-30T00:03:37"/>
    <s v="OK"/>
    <m/>
    <m/>
    <d v="1899-12-30T00:00:00"/>
    <d v="1899-12-30T00:47:44"/>
    <n v="2"/>
    <d v="1899-12-30T00:03:37"/>
    <n v="47.73333333333597"/>
    <n v="8"/>
    <s v="No"/>
  </r>
  <r>
    <s v="COUR"/>
    <s v="2024005192"/>
    <x v="0"/>
    <s v="ERC8206AC"/>
    <s v="EC8206AC"/>
    <d v="2024-12-23T00:00:00"/>
    <m/>
    <s v="393"/>
    <x v="29"/>
    <s v="PA"/>
    <s v="PA"/>
    <m/>
    <d v="2024-12-23T00:00:00"/>
    <d v="1899-12-30T11:26:29"/>
    <d v="2024-12-23T00:00:00"/>
    <d v="1899-12-30T12:36:03"/>
    <d v="2024-12-23T00:00:00"/>
    <d v="1899-12-30T12:37:01"/>
    <x v="0"/>
    <s v="BVALCARCEL"/>
    <s v="3116015329"/>
    <s v="EXW"/>
    <d v="1899-12-30T01:10:32"/>
    <d v="1899-12-30T00:00:58"/>
    <d v="1899-12-30T01:09:34"/>
    <s v="Granel"/>
    <s v="E001"/>
    <x v="1"/>
    <d v="1899-12-30T01:10:32"/>
    <d v="1899-12-30T00:00:58"/>
    <n v="11"/>
    <x v="16"/>
    <x v="0"/>
    <x v="1"/>
    <n v="0"/>
    <n v="0"/>
    <s v="OK"/>
    <s v="MP"/>
    <x v="0"/>
    <n v="0"/>
    <s v="F. OURAL"/>
    <s v="B"/>
    <d v="1899-12-30T01:09:34"/>
    <d v="1899-12-30T00:11:34"/>
    <s v="OK"/>
    <m/>
    <m/>
    <d v="1899-12-30T00:00:00"/>
    <d v="1899-12-30T01:10:32"/>
    <n v="2"/>
    <d v="1899-12-30T01:09:34"/>
    <n v="70.533333333331143"/>
    <n v="12"/>
    <s v="No"/>
  </r>
  <r>
    <s v="COUR"/>
    <s v="2024005197"/>
    <x v="0"/>
    <s v="ER0850BBR"/>
    <s v="E3670HBF"/>
    <d v="2024-12-23T00:00:00"/>
    <m/>
    <s v="393"/>
    <x v="29"/>
    <s v="PA"/>
    <s v="CALF"/>
    <m/>
    <d v="2024-12-23T00:00:00"/>
    <d v="1899-12-30T15:48:21"/>
    <d v="2024-12-23T00:00:00"/>
    <d v="1899-12-30T16:29:11"/>
    <d v="2024-12-23T00:00:00"/>
    <d v="1899-12-30T16:27:23"/>
    <x v="0"/>
    <s v="RFCPI"/>
    <s v="3116015330"/>
    <s v="EXW"/>
    <d v="1899-12-30T00:42:38"/>
    <d v="1899-12-30T00:01:48"/>
    <d v="1899-12-30T00:40:50"/>
    <s v="Granel"/>
    <s v="E001"/>
    <x v="1"/>
    <d v="1899-12-30T00:39:02"/>
    <n v="-1.2499999999999734E-3"/>
    <n v="15"/>
    <x v="16"/>
    <x v="0"/>
    <x v="1"/>
    <n v="0"/>
    <n v="0"/>
    <s v="OK"/>
    <s v="MP"/>
    <x v="0"/>
    <n v="0"/>
    <s v="F. OURAL"/>
    <s v="A"/>
    <d v="1899-12-30T00:40:50"/>
    <d v="1899-12-30T00:40:50"/>
    <s v="KO"/>
    <m/>
    <m/>
    <d v="1899-12-30T00:00:00"/>
    <d v="1899-12-30T00:39:02"/>
    <n v="2"/>
    <d v="1899-12-30T00:40:50"/>
    <n v="39.033333333331171"/>
    <n v="16"/>
    <s v="Si"/>
  </r>
  <r>
    <s v="COUR"/>
    <s v=""/>
    <x v="0"/>
    <s v="ER0850BBR"/>
    <s v="E3670HBF"/>
    <d v="2024-12-23T00:00:00"/>
    <m/>
    <s v="393"/>
    <x v="29"/>
    <s v="PA"/>
    <s v="PA"/>
    <m/>
    <d v="2024-12-23T00:00:00"/>
    <d v="1899-12-30T17:39:42"/>
    <d v="2024-12-23T00:00:00"/>
    <d v="1899-12-30T17:39:52"/>
    <d v="2024-12-23T00:00:00"/>
    <d v="1899-12-30T17:40:38"/>
    <x v="170"/>
    <s v="BVALCARCEL"/>
    <s v="3116015331"/>
    <s v="EXW"/>
    <d v="1899-12-30T00:00:56"/>
    <d v="1899-12-30T00:00:46"/>
    <d v="1899-12-30T00:00:10"/>
    <s v="Granel"/>
    <s v="E001"/>
    <x v="1"/>
    <d v="1899-12-30T00:00:56"/>
    <d v="1899-12-30T00:00:46"/>
    <n v="17"/>
    <x v="16"/>
    <x v="0"/>
    <x v="1"/>
    <n v="1"/>
    <n v="0"/>
    <s v="KO"/>
    <s v="MP"/>
    <x v="0"/>
    <n v="1"/>
    <s v="F. OURAL"/>
    <s v="A"/>
    <d v="1899-12-30T00:00:10"/>
    <d v="1899-12-30T00:00:10"/>
    <s v="OK"/>
    <m/>
    <m/>
    <d v="1899-12-30T00:00:00"/>
    <d v="1899-12-30T00:00:56"/>
    <n v="2"/>
    <d v="1899-12-30T00:00:10"/>
    <n v="0.9333333333359306"/>
    <n v="17"/>
    <s v="Si"/>
  </r>
  <r>
    <s v="COUR"/>
    <s v="2024005204"/>
    <x v="0"/>
    <s v="ER8326BCD"/>
    <s v="E6231JGH"/>
    <d v="2024-12-26T00:00:00"/>
    <m/>
    <s v="3186"/>
    <x v="33"/>
    <s v="PA"/>
    <s v="CALF"/>
    <m/>
    <d v="2024-12-26T00:00:00"/>
    <d v="1899-12-30T11:36:14"/>
    <d v="2024-12-26T00:00:00"/>
    <d v="1899-12-30T11:39:10"/>
    <d v="2024-12-26T00:00:00"/>
    <d v="1899-12-30T12:05:48"/>
    <x v="0"/>
    <s v="RFCPI"/>
    <s v="3116015332"/>
    <s v="FBO"/>
    <d v="1899-12-30T00:29:34"/>
    <d v="1899-12-30T00:26:38"/>
    <d v="1899-12-30T00:02:56"/>
    <s v="Granel"/>
    <s v="E001"/>
    <x v="2"/>
    <d v="1899-12-30T00:29:34"/>
    <d v="1899-12-30T00:26:38"/>
    <n v="11"/>
    <x v="20"/>
    <x v="0"/>
    <x v="1"/>
    <n v="0"/>
    <n v="0"/>
    <s v="OK"/>
    <s v="MP"/>
    <x v="0"/>
    <n v="0"/>
    <s v="F. OURAL"/>
    <s v="A"/>
    <d v="1899-12-30T00:02:56"/>
    <d v="1899-12-30T00:02:56"/>
    <s v="OK"/>
    <m/>
    <m/>
    <d v="1899-12-30T00:00:00"/>
    <d v="1899-12-30T00:29:34"/>
    <n v="5"/>
    <d v="1899-12-30T00:02:56"/>
    <n v="29.566666666670354"/>
    <n v="12"/>
    <s v="Si"/>
  </r>
  <r>
    <s v="COUR"/>
    <s v="2024005201"/>
    <x v="0"/>
    <s v="ER1909BBC"/>
    <s v="E9604JJP"/>
    <d v="2024-12-26T00:00:00"/>
    <m/>
    <s v="393"/>
    <x v="29"/>
    <s v="PA"/>
    <s v="CALF"/>
    <m/>
    <d v="2024-12-26T00:00:00"/>
    <d v="1899-12-30T08:48:20"/>
    <d v="2024-12-26T00:00:00"/>
    <d v="1899-12-30T17:28:49"/>
    <d v="2024-12-26T00:00:00"/>
    <d v="1899-12-30T17:26:54"/>
    <x v="0"/>
    <s v="RFCPI"/>
    <s v="3116015333"/>
    <s v="EXW"/>
    <d v="1899-12-30T08:42:24"/>
    <d v="1899-12-30T00:01:55"/>
    <d v="1899-12-30T08:40:29"/>
    <s v="Granel"/>
    <s v="E001"/>
    <x v="1"/>
    <d v="1899-12-30T08:38:34"/>
    <n v="-1.3310185185200218E-3"/>
    <n v="8"/>
    <x v="20"/>
    <x v="0"/>
    <x v="1"/>
    <n v="0"/>
    <n v="1"/>
    <s v="KO"/>
    <s v="MP"/>
    <x v="0"/>
    <n v="1"/>
    <s v="F. OURAL"/>
    <s v="C"/>
    <d v="1899-12-30T08:40:29"/>
    <d v="1899-12-30T07:42:29"/>
    <s v="KO"/>
    <m/>
    <m/>
    <d v="1899-12-30T00:00:00"/>
    <d v="1899-12-30T08:38:34"/>
    <n v="5"/>
    <d v="1899-12-30T08:40:29"/>
    <n v="518.56666666666547"/>
    <n v="17"/>
    <s v="No"/>
  </r>
  <r>
    <s v="COUR"/>
    <s v="2024005212"/>
    <x v="0"/>
    <s v="ER5966DNB"/>
    <s v="E5966DNB"/>
    <d v="2024-12-27T00:00:00"/>
    <m/>
    <s v="393"/>
    <x v="29"/>
    <s v="PA"/>
    <s v="CALF"/>
    <m/>
    <d v="2024-12-27T00:00:00"/>
    <d v="1899-12-30T09:10:53"/>
    <d v="2024-12-27T00:00:00"/>
    <d v="1899-12-30T09:50:45"/>
    <d v="2024-12-27T00:00:00"/>
    <d v="1899-12-30T09:48:52"/>
    <x v="0"/>
    <s v="RFCPI"/>
    <s v="3116015334"/>
    <s v="EXW"/>
    <d v="1899-12-30T00:41:45"/>
    <d v="1899-12-30T00:01:53"/>
    <d v="1899-12-30T00:39:52"/>
    <s v="Granel"/>
    <s v="E001"/>
    <x v="1"/>
    <d v="1899-12-30T00:37:59"/>
    <n v="-1.3078703703700012E-3"/>
    <n v="9"/>
    <x v="0"/>
    <x v="0"/>
    <x v="1"/>
    <n v="0"/>
    <n v="0"/>
    <s v="OK"/>
    <s v="MP"/>
    <x v="0"/>
    <n v="0"/>
    <s v="F. OURAL"/>
    <s v="A"/>
    <d v="1899-12-30T00:39:52"/>
    <d v="1899-12-30T00:39:52"/>
    <s v="KO"/>
    <m/>
    <m/>
    <d v="1899-12-30T00:00:00"/>
    <d v="1899-12-30T00:37:59"/>
    <n v="6"/>
    <d v="1899-12-30T00:39:52"/>
    <n v="37.983333333340845"/>
    <n v="9"/>
    <s v="Si"/>
  </r>
  <r>
    <s v="COUR"/>
    <s v="2024005213"/>
    <x v="0"/>
    <s v="ER9710BCG"/>
    <s v="E8163CLZ"/>
    <d v="2024-12-27T00:00:00"/>
    <m/>
    <s v="393"/>
    <x v="29"/>
    <s v="PA"/>
    <s v="CALF"/>
    <m/>
    <d v="2024-12-27T00:00:00"/>
    <d v="1899-12-30T11:16:03"/>
    <d v="2024-12-27T00:00:00"/>
    <d v="1899-12-30T12:01:04"/>
    <d v="2024-12-27T00:00:00"/>
    <d v="1899-12-30T11:59:14"/>
    <x v="0"/>
    <s v="RFCPI"/>
    <s v="3116015335"/>
    <s v="EXW"/>
    <d v="1899-12-30T00:46:51"/>
    <d v="1899-12-30T00:01:50"/>
    <d v="1899-12-30T00:45:01"/>
    <s v="Granel"/>
    <s v="E001"/>
    <x v="1"/>
    <d v="1899-12-30T00:43:11"/>
    <n v="-1.2731481481500495E-3"/>
    <n v="11"/>
    <x v="0"/>
    <x v="0"/>
    <x v="1"/>
    <n v="0"/>
    <n v="0"/>
    <s v="OK"/>
    <s v="MP"/>
    <x v="0"/>
    <n v="0"/>
    <s v="F. OURAL"/>
    <s v="A"/>
    <d v="1899-12-30T00:45:01"/>
    <d v="1899-12-30T00:00:01"/>
    <s v="KO"/>
    <m/>
    <m/>
    <d v="1899-12-30T00:00:00"/>
    <d v="1899-12-30T00:43:11"/>
    <n v="6"/>
    <d v="1899-12-30T00:45:01"/>
    <n v="43.183333333324789"/>
    <n v="11"/>
    <s v="Si"/>
  </r>
  <r>
    <s v="COUR"/>
    <s v="2024005214"/>
    <x v="0"/>
    <s v="ERC8206AC"/>
    <s v="EC8206AC"/>
    <d v="2024-12-27T00:00:00"/>
    <m/>
    <s v="393"/>
    <x v="29"/>
    <s v="PA"/>
    <s v="PA"/>
    <m/>
    <d v="2024-12-27T00:00:00"/>
    <d v="1899-12-30T11:33:26"/>
    <d v="2024-12-27T00:00:00"/>
    <d v="1899-12-30T12:58:27"/>
    <d v="2024-12-27T00:00:00"/>
    <d v="1899-12-30T13:00:18"/>
    <x v="0"/>
    <s v="BVALCARCEL"/>
    <s v="3116015336"/>
    <s v="EXW"/>
    <d v="1899-12-30T01:26:52"/>
    <d v="1899-12-30T00:01:51"/>
    <d v="1899-12-30T01:25:01"/>
    <s v="Granel"/>
    <s v="E001"/>
    <x v="1"/>
    <d v="1899-12-30T01:26:52"/>
    <d v="1899-12-30T00:01:51"/>
    <n v="11"/>
    <x v="0"/>
    <x v="0"/>
    <x v="1"/>
    <n v="0"/>
    <n v="0"/>
    <s v="OK"/>
    <s v="MP"/>
    <x v="0"/>
    <n v="0"/>
    <s v="F. OURAL"/>
    <s v="B"/>
    <d v="1899-12-30T01:25:01"/>
    <d v="1899-12-30T00:27:01"/>
    <s v="OK"/>
    <m/>
    <m/>
    <d v="1899-12-30T00:00:00"/>
    <d v="1899-12-30T01:26:52"/>
    <n v="6"/>
    <d v="1899-12-30T01:25:01"/>
    <n v="86.866666666660763"/>
    <n v="13"/>
    <s v="No"/>
  </r>
  <r>
    <s v="COUR"/>
    <s v=""/>
    <x v="0"/>
    <s v="ER8870BDB"/>
    <s v="E6217KMD"/>
    <d v="2024-12-27T00:00:00"/>
    <m/>
    <s v="393"/>
    <x v="29"/>
    <s v="PA"/>
    <s v="PA"/>
    <m/>
    <d v="2024-12-27T00:00:00"/>
    <d v="1899-12-30T17:38:18"/>
    <d v="2024-12-27T00:00:00"/>
    <d v="1899-12-30T17:38:26"/>
    <d v="2024-12-27T00:00:00"/>
    <d v="1899-12-30T17:38:57"/>
    <x v="170"/>
    <s v="BVALCARCEL"/>
    <s v="3116015337"/>
    <s v="EXW"/>
    <d v="1899-12-30T00:00:39"/>
    <d v="1899-12-30T00:00:31"/>
    <d v="1899-12-30T00:00:08"/>
    <s v="Granel"/>
    <s v="E001"/>
    <x v="1"/>
    <d v="1899-12-30T00:00:39"/>
    <d v="1899-12-30T00:00:31"/>
    <n v="17"/>
    <x v="0"/>
    <x v="0"/>
    <x v="1"/>
    <n v="1"/>
    <n v="0"/>
    <s v="KO"/>
    <s v="MP"/>
    <x v="0"/>
    <n v="1"/>
    <s v="F. OURAL"/>
    <s v="A"/>
    <d v="1899-12-30T00:00:08"/>
    <d v="1899-12-30T00:00:08"/>
    <s v="OK"/>
    <m/>
    <m/>
    <d v="1899-12-30T00:00:00"/>
    <d v="1899-12-30T00:00:39"/>
    <n v="6"/>
    <d v="1899-12-30T00:00:08"/>
    <n v="0.64999999998731184"/>
    <n v="17"/>
    <s v="Si"/>
  </r>
  <r>
    <s v="COUR"/>
    <s v=""/>
    <x v="0"/>
    <s v="ER2073BGN"/>
    <s v="E2073BGN"/>
    <d v="2024-12-27T00:00:00"/>
    <m/>
    <s v="393"/>
    <x v="29"/>
    <s v="PA"/>
    <s v="PA"/>
    <m/>
    <d v="2024-12-27T00:00:00"/>
    <d v="1899-12-30T17:39:52"/>
    <d v="2024-12-27T00:00:00"/>
    <d v="1899-12-30T17:39:59"/>
    <d v="2024-12-27T00:00:00"/>
    <d v="1899-12-30T17:40:19"/>
    <x v="170"/>
    <s v="BVALCARCEL"/>
    <s v="3116015338"/>
    <s v="EXW"/>
    <d v="1899-12-30T00:00:27"/>
    <d v="1899-12-30T00:00:20"/>
    <d v="1899-12-30T00:00:07"/>
    <s v="Granel"/>
    <s v="E001"/>
    <x v="1"/>
    <d v="1899-12-30T00:00:27"/>
    <d v="1899-12-30T00:00:20"/>
    <n v="17"/>
    <x v="0"/>
    <x v="0"/>
    <x v="1"/>
    <n v="1"/>
    <n v="0"/>
    <s v="KO"/>
    <s v="MP"/>
    <x v="0"/>
    <n v="1"/>
    <s v="F. OURAL"/>
    <s v="A"/>
    <d v="1899-12-30T00:00:07"/>
    <d v="1899-12-30T00:00:07"/>
    <s v="OK"/>
    <m/>
    <m/>
    <d v="1899-12-30T00:00:00"/>
    <d v="1899-12-30T00:00:27"/>
    <n v="6"/>
    <d v="1899-12-30T00:00:07"/>
    <n v="0.45000000000007034"/>
    <n v="17"/>
    <s v="Si"/>
  </r>
  <r>
    <s v="COUR"/>
    <s v="2024005216"/>
    <x v="0"/>
    <s v="ER1909BBC"/>
    <s v="E9604JJP"/>
    <d v="2024-12-30T00:00:00"/>
    <m/>
    <s v="393"/>
    <x v="29"/>
    <s v="PA"/>
    <s v="CALF"/>
    <m/>
    <d v="2024-12-27T00:00:00"/>
    <d v="1899-12-30T12:18:22"/>
    <d v="2024-12-30T00:00:00"/>
    <d v="1899-12-30T10:42:58"/>
    <d v="2024-12-30T00:00:00"/>
    <d v="1899-12-30T10:41:10"/>
    <x v="0"/>
    <s v="RFCPI"/>
    <s v="3116015339"/>
    <s v="EXW"/>
    <d v="1899-12-30T14:26:24"/>
    <d v="1899-12-30T00:01:48"/>
    <d v="1899-12-30T14:24:36"/>
    <s v="Granel"/>
    <s v="E001"/>
    <x v="1"/>
    <d v="1899-12-30T22:22:47"/>
    <n v="-1.2499999999999734E-3"/>
    <n v="12"/>
    <x v="1"/>
    <x v="0"/>
    <x v="1"/>
    <n v="0"/>
    <n v="1"/>
    <s v="KO"/>
    <s v="MP"/>
    <x v="0"/>
    <n v="1"/>
    <s v="F. OURAL"/>
    <s v="C"/>
    <d v="1899-12-30T14:24:36"/>
    <d v="1899-12-30T13:26:36"/>
    <s v="OK"/>
    <m/>
    <m/>
    <d v="1899-12-30T00:00:00"/>
    <d v="1899-12-30T22:22:47"/>
    <n v="2"/>
    <n v="-6.6250000000000031E-2"/>
    <n v="1342.7833333333331"/>
    <n v="10"/>
    <s v="No"/>
  </r>
  <r>
    <s v="COUR"/>
    <s v="2024005230"/>
    <x v="0"/>
    <s v="ER0850BBR"/>
    <s v="E3670HBF"/>
    <d v="2024-12-30T00:00:00"/>
    <m/>
    <s v="393"/>
    <x v="29"/>
    <s v="PA"/>
    <s v="CALF"/>
    <m/>
    <d v="2024-12-30T00:00:00"/>
    <d v="1899-12-30T15:29:46"/>
    <d v="2024-12-30T00:00:00"/>
    <d v="1899-12-30T16:14:10"/>
    <d v="2024-12-30T00:00:00"/>
    <d v="1899-12-30T16:12:23"/>
    <x v="0"/>
    <s v="RFCPI"/>
    <s v="3116015340"/>
    <s v="EXW"/>
    <d v="1899-12-30T00:46:11"/>
    <d v="1899-12-30T00:01:47"/>
    <d v="1899-12-30T00:44:24"/>
    <s v="Granel"/>
    <s v="E001"/>
    <x v="1"/>
    <d v="1899-12-30T00:42:37"/>
    <n v="-1.2384259259299313E-3"/>
    <n v="15"/>
    <x v="1"/>
    <x v="1"/>
    <x v="1"/>
    <n v="0"/>
    <n v="0"/>
    <s v="OK"/>
    <s v="MP"/>
    <x v="0"/>
    <n v="0"/>
    <s v="F. OURAL"/>
    <s v="A"/>
    <d v="1899-12-30T00:44:24"/>
    <d v="1899-12-30T00:44:24"/>
    <s v="KO"/>
    <m/>
    <m/>
    <d v="1899-12-30T00:00:00"/>
    <d v="1899-12-30T00:42:37"/>
    <n v="2"/>
    <d v="1899-12-30T00:44:24"/>
    <n v="42.616666666656009"/>
    <n v="16"/>
    <s v="Si"/>
  </r>
  <r>
    <s v="COUR"/>
    <s v=""/>
    <x v="0"/>
    <s v="ER4674KFL"/>
    <s v="E4674KFL"/>
    <d v="2024-12-30T00:00:00"/>
    <m/>
    <s v="393"/>
    <x v="29"/>
    <s v="PA"/>
    <s v="PA"/>
    <m/>
    <d v="2024-12-30T00:00:00"/>
    <d v="1899-12-30T17:34:28"/>
    <d v="2024-12-30T00:00:00"/>
    <d v="1899-12-30T17:34:37"/>
    <d v="2024-12-30T00:00:00"/>
    <d v="1899-12-30T17:35:10"/>
    <x v="170"/>
    <s v="BVALCARCEL"/>
    <s v="3116015341"/>
    <s v="EXW"/>
    <d v="1899-12-30T00:00:42"/>
    <d v="1899-12-30T00:00:33"/>
    <d v="1899-12-30T00:00:09"/>
    <s v="Granel"/>
    <s v="E001"/>
    <x v="1"/>
    <d v="1899-12-30T00:00:42"/>
    <d v="1899-12-30T00:00:33"/>
    <n v="17"/>
    <x v="1"/>
    <x v="1"/>
    <x v="1"/>
    <n v="1"/>
    <n v="0"/>
    <s v="KO"/>
    <s v="MP"/>
    <x v="0"/>
    <n v="1"/>
    <s v="F. OURAL"/>
    <s v="A"/>
    <d v="1899-12-30T00:00:09"/>
    <d v="1899-12-30T00:00:09"/>
    <s v="OK"/>
    <m/>
    <m/>
    <d v="1899-12-30T00:00:00"/>
    <d v="1899-12-30T00:00:42"/>
    <n v="2"/>
    <d v="1899-12-30T00:00:09"/>
    <n v="0.69999999999835083"/>
    <n v="17"/>
    <s v="Si"/>
  </r>
  <r>
    <s v="COUR"/>
    <s v="2025000001"/>
    <x v="0"/>
    <s v="ER1909BBC"/>
    <s v="E9604JJP"/>
    <d v="2025-01-02T00:00:00"/>
    <m/>
    <s v="395"/>
    <x v="30"/>
    <s v="PA"/>
    <s v="PA"/>
    <m/>
    <d v="2025-01-02T00:00:00"/>
    <d v="1899-12-30T09:42:25"/>
    <d v="2025-01-02T00:00:00"/>
    <d v="1899-12-30T15:12:03"/>
    <d v="2025-01-02T00:00:00"/>
    <d v="1899-12-30T15:12:40"/>
    <x v="170"/>
    <s v="BVALCARCEL"/>
    <s v="3116015342"/>
    <s v="EXW"/>
    <d v="1899-12-30T05:30:15"/>
    <d v="1899-12-30T00:00:37"/>
    <d v="1899-12-30T05:29:38"/>
    <s v="Granel"/>
    <s v="E001"/>
    <x v="1"/>
    <d v="1899-12-30T05:30:15"/>
    <d v="1899-12-30T00:00:37"/>
    <n v="9"/>
    <x v="3"/>
    <x v="2"/>
    <x v="1"/>
    <n v="0"/>
    <n v="1"/>
    <s v="KO"/>
    <s v="MP"/>
    <x v="1"/>
    <n v="1"/>
    <s v="F. OURAL"/>
    <s v="C"/>
    <d v="1899-12-30T05:29:38"/>
    <d v="1899-12-30T04:31:38"/>
    <s v="OK"/>
    <m/>
    <m/>
    <d v="1899-12-30T00:00:00"/>
    <d v="1899-12-30T05:30:15"/>
    <n v="5"/>
    <d v="1899-12-30T05:29:38"/>
    <n v="330.25000000000318"/>
    <n v="15"/>
    <s v="No"/>
  </r>
  <r>
    <s v="COUR"/>
    <s v="2025000004"/>
    <x v="0"/>
    <s v="ER0850BBR"/>
    <s v="E3670HBF"/>
    <d v="2025-01-02T00:00:00"/>
    <m/>
    <s v="395"/>
    <x v="30"/>
    <s v="PA"/>
    <s v="PA"/>
    <m/>
    <d v="2025-01-02T00:00:00"/>
    <d v="1899-12-30T10:03:25"/>
    <d v="2025-01-02T00:00:00"/>
    <d v="1899-12-30T15:17:24"/>
    <d v="2025-01-02T00:00:00"/>
    <d v="1899-12-30T15:17:56"/>
    <x v="170"/>
    <s v="BVALCARCEL"/>
    <s v="3116015343"/>
    <s v="EXW"/>
    <d v="1899-12-30T05:14:31"/>
    <d v="1899-12-30T00:00:32"/>
    <d v="1899-12-30T05:13:59"/>
    <s v="Granel"/>
    <s v="E001"/>
    <x v="1"/>
    <d v="1899-12-30T05:14:31"/>
    <d v="1899-12-30T00:00:32"/>
    <n v="10"/>
    <x v="3"/>
    <x v="2"/>
    <x v="1"/>
    <n v="0"/>
    <n v="1"/>
    <s v="KO"/>
    <s v="MP"/>
    <x v="1"/>
    <n v="1"/>
    <s v="F. OURAL"/>
    <s v="C"/>
    <d v="1899-12-30T05:13:59"/>
    <d v="1899-12-30T04:15:59"/>
    <s v="OK"/>
    <m/>
    <m/>
    <d v="1899-12-30T00:00:00"/>
    <d v="1899-12-30T05:14:31"/>
    <n v="5"/>
    <d v="1899-12-30T05:13:59"/>
    <n v="314.51666666666404"/>
    <n v="15"/>
    <s v="No"/>
  </r>
  <r>
    <s v="COUR"/>
    <s v="2025000002"/>
    <x v="0"/>
    <s v="ERC8206AC"/>
    <s v="EC8206AC"/>
    <d v="2025-01-02T00:00:00"/>
    <m/>
    <s v="393"/>
    <x v="29"/>
    <s v="PA"/>
    <s v="PA"/>
    <m/>
    <d v="2025-01-02T00:00:00"/>
    <d v="1899-12-30T09:44:07"/>
    <d v="2025-01-02T00:00:00"/>
    <d v="1899-12-30T15:23:14"/>
    <d v="2025-01-02T00:00:00"/>
    <d v="1899-12-30T15:23:45"/>
    <x v="170"/>
    <s v="BVALCARCEL"/>
    <s v="3116015344"/>
    <s v="EXW"/>
    <d v="1899-12-30T05:39:38"/>
    <d v="1899-12-30T00:00:31"/>
    <d v="1899-12-30T05:39:07"/>
    <s v="Granel"/>
    <s v="E001"/>
    <x v="1"/>
    <d v="1899-12-30T05:39:38"/>
    <d v="1899-12-30T00:00:31"/>
    <n v="9"/>
    <x v="3"/>
    <x v="2"/>
    <x v="1"/>
    <n v="0"/>
    <n v="1"/>
    <s v="KO"/>
    <s v="MP"/>
    <x v="1"/>
    <n v="1"/>
    <s v="F. OURAL"/>
    <s v="C"/>
    <d v="1899-12-30T05:39:07"/>
    <d v="1899-12-30T04:41:07"/>
    <s v="OK"/>
    <m/>
    <m/>
    <d v="1899-12-30T00:00:00"/>
    <d v="1899-12-30T05:39:38"/>
    <n v="5"/>
    <d v="1899-12-30T05:39:07"/>
    <n v="339.6333333333456"/>
    <n v="15"/>
    <s v="No"/>
  </r>
  <r>
    <s v="COUR"/>
    <s v=""/>
    <x v="0"/>
    <s v="ER7577BBM"/>
    <s v="ELU3931W"/>
    <d v="2025-01-02T00:00:00"/>
    <m/>
    <s v="393"/>
    <x v="29"/>
    <s v="PA"/>
    <s v="PA"/>
    <m/>
    <d v="2025-01-02T00:00:00"/>
    <d v="1899-12-30T15:34:44"/>
    <d v="2025-01-02T00:00:00"/>
    <d v="1899-12-30T15:35:39"/>
    <d v="2025-01-02T00:00:00"/>
    <d v="1899-12-30T15:36:12"/>
    <x v="170"/>
    <s v="BVALCARCEL"/>
    <s v="3116015345"/>
    <s v="EXW"/>
    <d v="1899-12-30T00:01:28"/>
    <d v="1899-12-30T00:00:33"/>
    <d v="1899-12-30T00:00:55"/>
    <s v="Granel"/>
    <s v="E001"/>
    <x v="1"/>
    <d v="1899-12-30T00:01:28"/>
    <d v="1899-12-30T00:00:33"/>
    <n v="15"/>
    <x v="3"/>
    <x v="2"/>
    <x v="1"/>
    <n v="1"/>
    <n v="0"/>
    <s v="KO"/>
    <s v="MP"/>
    <x v="1"/>
    <n v="1"/>
    <s v="F. OURAL"/>
    <s v="A"/>
    <d v="1899-12-30T00:00:55"/>
    <d v="1899-12-30T00:00:55"/>
    <s v="OK"/>
    <m/>
    <m/>
    <d v="1899-12-30T00:00:00"/>
    <d v="1899-12-30T00:01:28"/>
    <n v="5"/>
    <d v="1899-12-30T00:00:55"/>
    <n v="1.466666666668921"/>
    <n v="15"/>
    <s v="Si"/>
  </r>
  <r>
    <s v="COUR"/>
    <s v="2025000008"/>
    <x v="0"/>
    <s v="ER1909BBC"/>
    <s v="E9604JJP"/>
    <d v="2025-01-02T00:00:00"/>
    <m/>
    <s v="393"/>
    <x v="29"/>
    <s v="PA"/>
    <s v="CALF"/>
    <m/>
    <d v="2025-01-02T00:00:00"/>
    <d v="1899-12-30T16:19:20"/>
    <d v="2025-01-02T00:00:00"/>
    <d v="1899-12-30T17:06:26"/>
    <d v="2025-01-02T00:00:00"/>
    <d v="1899-12-30T17:04:34"/>
    <x v="0"/>
    <s v="RFCPI"/>
    <s v="3116015346"/>
    <s v="EXW"/>
    <d v="1899-12-30T00:48:58"/>
    <d v="1899-12-30T00:01:52"/>
    <d v="1899-12-30T00:47:06"/>
    <s v="Granel"/>
    <s v="E001"/>
    <x v="1"/>
    <d v="1899-12-30T00:45:14"/>
    <n v="-1.2962962963000146E-3"/>
    <n v="16"/>
    <x v="3"/>
    <x v="2"/>
    <x v="1"/>
    <n v="0"/>
    <n v="0"/>
    <s v="OK"/>
    <s v="MP"/>
    <x v="1"/>
    <n v="0"/>
    <s v="F. OURAL"/>
    <s v="B"/>
    <d v="1899-12-30T00:47:06"/>
    <d v="1899-12-30T00:02:06"/>
    <s v="KO"/>
    <m/>
    <m/>
    <d v="1899-12-30T00:00:00"/>
    <d v="1899-12-30T00:45:14"/>
    <n v="5"/>
    <d v="1899-12-30T00:47:06"/>
    <n v="45.233333333337576"/>
    <n v="17"/>
    <s v="No"/>
  </r>
  <r>
    <s v="COUR"/>
    <s v="2025000018"/>
    <x v="0"/>
    <s v="ER0850BBR"/>
    <s v="E3670HBF"/>
    <d v="2025-01-03T00:00:00"/>
    <m/>
    <s v="393"/>
    <x v="29"/>
    <s v="PA"/>
    <s v="CALF"/>
    <m/>
    <d v="2025-01-03T00:00:00"/>
    <d v="1899-12-30T16:09:12"/>
    <d v="2025-01-03T00:00:00"/>
    <d v="1899-12-30T16:34:12"/>
    <d v="2025-01-03T00:00:00"/>
    <d v="1899-12-30T16:47:16"/>
    <x v="0"/>
    <s v="RFCPI"/>
    <s v="3116015347"/>
    <s v="EXW"/>
    <d v="1899-12-30T00:38:04"/>
    <d v="1899-12-30T00:13:04"/>
    <d v="1899-12-30T00:25:00"/>
    <s v="Granel"/>
    <s v="E001"/>
    <x v="1"/>
    <d v="1899-12-30T00:38:04"/>
    <d v="1899-12-30T00:13:04"/>
    <n v="16"/>
    <x v="4"/>
    <x v="2"/>
    <x v="1"/>
    <n v="0"/>
    <n v="0"/>
    <s v="OK"/>
    <s v="MP"/>
    <x v="1"/>
    <n v="0"/>
    <s v="F. OURAL"/>
    <s v="A"/>
    <d v="1899-12-30T00:25:00"/>
    <d v="1899-12-30T00:25:00"/>
    <s v="OK"/>
    <m/>
    <m/>
    <d v="1899-12-30T00:00:00"/>
    <d v="1899-12-30T00:38:04"/>
    <n v="6"/>
    <d v="1899-12-30T00:25:00"/>
    <n v="38.066666666659295"/>
    <n v="16"/>
    <s v="Si"/>
  </r>
  <r>
    <s v="COUR"/>
    <s v="2025000016"/>
    <x v="0"/>
    <s v="ER5844BCB"/>
    <s v="E2785MTN"/>
    <d v="2025-01-03T00:00:00"/>
    <m/>
    <s v="3324"/>
    <x v="32"/>
    <s v="PA"/>
    <s v="CALF"/>
    <m/>
    <d v="2025-01-03T00:00:00"/>
    <d v="1899-12-30T16:05:01"/>
    <d v="2025-01-03T00:00:00"/>
    <d v="1899-12-30T16:08:10"/>
    <d v="2025-01-03T00:00:00"/>
    <d v="1899-12-30T16:55:44"/>
    <x v="0"/>
    <s v="RFCPI"/>
    <s v="3116015348"/>
    <s v="FBO"/>
    <d v="1899-12-30T00:50:43"/>
    <d v="1899-12-30T00:47:34"/>
    <d v="1899-12-30T00:03:09"/>
    <s v="Granel"/>
    <s v="E001"/>
    <x v="2"/>
    <d v="1899-12-30T00:50:43"/>
    <d v="1899-12-30T00:47:34"/>
    <n v="16"/>
    <x v="4"/>
    <x v="2"/>
    <x v="1"/>
    <n v="0"/>
    <n v="0"/>
    <s v="OK"/>
    <s v="Granel"/>
    <x v="1"/>
    <n v="0"/>
    <s v="F. OURAL"/>
    <s v="B"/>
    <d v="1899-12-30T00:03:09"/>
    <d v="1899-12-30T00:03:09"/>
    <s v="OK"/>
    <m/>
    <m/>
    <d v="1899-12-30T00:00:00"/>
    <d v="1899-12-30T00:50:43"/>
    <n v="6"/>
    <d v="1899-12-30T00:03:09"/>
    <n v="50.716666666670385"/>
    <n v="16"/>
    <s v="No"/>
  </r>
  <r>
    <s v="COUR"/>
    <s v="2025000019"/>
    <x v="0"/>
    <s v="ER0592BCL"/>
    <s v="E6496KCR"/>
    <d v="2025-01-07T00:00:00"/>
    <m/>
    <s v="3146"/>
    <x v="28"/>
    <s v="PA"/>
    <s v="CALF"/>
    <m/>
    <d v="2025-01-07T00:00:00"/>
    <d v="1899-12-30T07:58:19"/>
    <d v="2025-01-07T00:00:00"/>
    <d v="1899-12-30T08:16:58"/>
    <d v="2025-01-07T00:00:00"/>
    <d v="1899-12-30T08:33:12"/>
    <x v="0"/>
    <s v="RFCPI"/>
    <s v="3116015349"/>
    <s v="EXW"/>
    <d v="1899-12-30T00:34:53"/>
    <d v="1899-12-30T00:16:14"/>
    <d v="1899-12-30T00:18:39"/>
    <s v="Granel"/>
    <s v="E001"/>
    <x v="1"/>
    <d v="1899-12-30T00:34:53"/>
    <d v="1899-12-30T00:16:14"/>
    <n v="7"/>
    <x v="5"/>
    <x v="3"/>
    <x v="1"/>
    <n v="0"/>
    <n v="0"/>
    <s v="OK"/>
    <s v="MP"/>
    <x v="1"/>
    <n v="0"/>
    <s v="F. OURAL"/>
    <s v="A"/>
    <d v="1899-12-30T00:18:39"/>
    <d v="1899-12-30T00:18:39"/>
    <s v="OK"/>
    <m/>
    <m/>
    <d v="1899-12-30T00:00:00"/>
    <d v="1899-12-30T00:34:53"/>
    <n v="3"/>
    <d v="1899-12-30T00:18:39"/>
    <n v="34.883333333337561"/>
    <n v="8"/>
    <s v="Si"/>
  </r>
  <r>
    <s v="COUR"/>
    <s v="2025000020"/>
    <x v="0"/>
    <s v="ER6627BCB"/>
    <s v="E7155LPF"/>
    <d v="2025-01-07T00:00:00"/>
    <m/>
    <s v="399"/>
    <x v="31"/>
    <s v="PA"/>
    <s v="CALF"/>
    <m/>
    <d v="2025-01-07T00:00:00"/>
    <d v="1899-12-30T08:12:31"/>
    <d v="2025-01-07T00:00:00"/>
    <d v="1899-12-30T08:16:01"/>
    <d v="2025-01-07T00:00:00"/>
    <d v="1899-12-30T08:49:27"/>
    <x v="0"/>
    <s v="RFCPI"/>
    <s v="3116015350"/>
    <s v="FBO"/>
    <d v="1899-12-30T00:36:56"/>
    <d v="1899-12-30T00:33:26"/>
    <d v="1899-12-30T00:03:30"/>
    <s v="Granel"/>
    <s v="E001"/>
    <x v="2"/>
    <d v="1899-12-30T00:36:56"/>
    <d v="1899-12-30T00:33:26"/>
    <n v="8"/>
    <x v="5"/>
    <x v="3"/>
    <x v="1"/>
    <n v="0"/>
    <n v="0"/>
    <s v="OK"/>
    <s v="MP"/>
    <x v="1"/>
    <n v="0"/>
    <s v="F. OURAL"/>
    <s v="A"/>
    <d v="1899-12-30T00:03:30"/>
    <d v="1899-12-30T00:03:30"/>
    <s v="OK"/>
    <m/>
    <m/>
    <d v="1899-12-30T00:00:00"/>
    <d v="1899-12-30T00:36:56"/>
    <n v="3"/>
    <d v="1899-12-30T00:03:30"/>
    <n v="36.933333333336044"/>
    <n v="8"/>
    <s v="Si"/>
  </r>
  <r>
    <s v="COUR"/>
    <s v=""/>
    <x v="0"/>
    <s v="ER5206BBX"/>
    <s v="E7141KVS"/>
    <d v="2025-01-07T00:00:00"/>
    <m/>
    <s v="393"/>
    <x v="29"/>
    <s v="PA"/>
    <s v="PA"/>
    <m/>
    <d v="2025-01-07T00:00:00"/>
    <d v="1899-12-30T17:55:17"/>
    <d v="2025-01-07T00:00:00"/>
    <d v="1899-12-30T17:55:29"/>
    <d v="2025-01-07T00:00:00"/>
    <d v="1899-12-30T17:55:59"/>
    <x v="170"/>
    <s v="BVALCARCEL"/>
    <s v="3116015351"/>
    <s v="EXW"/>
    <d v="1899-12-30T00:00:42"/>
    <d v="1899-12-30T00:00:30"/>
    <d v="1899-12-30T00:00:12"/>
    <s v="Granel"/>
    <s v="E001"/>
    <x v="1"/>
    <d v="1899-12-30T00:00:42"/>
    <d v="1899-12-30T00:00:30"/>
    <n v="17"/>
    <x v="5"/>
    <x v="3"/>
    <x v="1"/>
    <n v="1"/>
    <n v="0"/>
    <s v="KO"/>
    <s v="MP"/>
    <x v="1"/>
    <n v="1"/>
    <s v="F. OURAL"/>
    <s v="A"/>
    <d v="1899-12-30T00:00:12"/>
    <d v="1899-12-30T00:00:12"/>
    <s v="OK"/>
    <m/>
    <m/>
    <d v="1899-12-30T00:00:00"/>
    <d v="1899-12-30T00:00:42"/>
    <n v="3"/>
    <d v="1899-12-30T00:00:12"/>
    <n v="0.69999999999835083"/>
    <n v="17"/>
    <s v="Si"/>
  </r>
  <r>
    <s v="COUR"/>
    <s v=""/>
    <x v="0"/>
    <s v="ER4452DHP"/>
    <s v="E4452DHP"/>
    <d v="2025-01-07T00:00:00"/>
    <m/>
    <s v="393"/>
    <x v="29"/>
    <s v="PA"/>
    <s v="PA"/>
    <m/>
    <d v="2025-01-07T00:00:00"/>
    <d v="1899-12-30T17:57:05"/>
    <d v="2025-01-07T00:00:00"/>
    <d v="1899-12-30T17:57:15"/>
    <d v="2025-01-07T00:00:00"/>
    <d v="1899-12-30T17:57:50"/>
    <x v="170"/>
    <s v="BVALCARCEL"/>
    <s v="3116015352"/>
    <s v="EXW"/>
    <d v="1899-12-30T00:00:45"/>
    <d v="1899-12-30T00:00:35"/>
    <d v="1899-12-30T00:00:10"/>
    <s v="Granel"/>
    <s v="E001"/>
    <x v="1"/>
    <d v="1899-12-30T00:00:45"/>
    <d v="1899-12-30T00:00:35"/>
    <n v="17"/>
    <x v="5"/>
    <x v="3"/>
    <x v="1"/>
    <n v="1"/>
    <n v="0"/>
    <s v="KO"/>
    <s v="MP"/>
    <x v="1"/>
    <n v="1"/>
    <s v="F. OURAL"/>
    <s v="A"/>
    <d v="1899-12-30T00:00:10"/>
    <d v="1899-12-30T00:00:10"/>
    <s v="OK"/>
    <m/>
    <m/>
    <d v="1899-12-30T00:00:00"/>
    <d v="1899-12-30T00:00:45"/>
    <n v="3"/>
    <d v="1899-12-30T00:00:10"/>
    <n v="0.7499999999951612"/>
    <n v="17"/>
    <s v="Si"/>
  </r>
  <r>
    <s v="COUR"/>
    <s v="2025000029"/>
    <x v="0"/>
    <s v="ER5844BCB"/>
    <s v="E2785MTN"/>
    <d v="2025-01-07T00:00:00"/>
    <m/>
    <s v="399"/>
    <x v="31"/>
    <s v="PA"/>
    <s v="CALF"/>
    <m/>
    <d v="2025-01-07T00:00:00"/>
    <d v="1899-12-30T17:35:28"/>
    <d v="2025-01-07T00:00:00"/>
    <d v="1899-12-30T17:38:43"/>
    <d v="2025-01-07T00:00:00"/>
    <d v="1899-12-30T17:57:53"/>
    <x v="0"/>
    <s v="RFCPI"/>
    <s v="3116015353"/>
    <s v="FBO"/>
    <d v="1899-12-30T00:22:25"/>
    <d v="1899-12-30T00:19:10"/>
    <d v="1899-12-30T00:03:15"/>
    <s v="Granel"/>
    <s v="E001"/>
    <x v="2"/>
    <d v="1899-12-30T00:22:25"/>
    <d v="1899-12-30T00:19:10"/>
    <n v="17"/>
    <x v="5"/>
    <x v="3"/>
    <x v="1"/>
    <n v="0"/>
    <n v="0"/>
    <s v="OK"/>
    <s v="MP"/>
    <x v="1"/>
    <n v="0"/>
    <s v="F. OURAL"/>
    <s v="A"/>
    <d v="1899-12-30T00:03:15"/>
    <d v="1899-12-30T00:03:15"/>
    <s v="OK"/>
    <m/>
    <m/>
    <d v="1899-12-30T00:00:00"/>
    <d v="1899-12-30T00:22:25"/>
    <n v="3"/>
    <d v="1899-12-30T00:03:15"/>
    <n v="22.41666666666708"/>
    <n v="17"/>
    <s v="Si"/>
  </r>
  <r>
    <s v="CPRR"/>
    <s v=""/>
    <x v="0"/>
    <s v="PL150431"/>
    <s v="P24TM53"/>
    <d v="2024-12-09T00:00:00"/>
    <m/>
    <s v="2906"/>
    <x v="21"/>
    <s v="PA"/>
    <m/>
    <m/>
    <d v="2024-12-09T00:00:00"/>
    <d v="1899-12-30T08:31:57"/>
    <d v="2024-12-09T00:00:00"/>
    <d v="1899-12-30T08:33:09"/>
    <d v="2024-12-09T00:00:00"/>
    <d v="1899-12-30T08:33:16"/>
    <x v="171"/>
    <s v="FJPEDRO"/>
    <s v="1327140520"/>
    <s v="EXW"/>
    <d v="1899-12-30T00:01:19"/>
    <d v="1899-12-30T00:00:07"/>
    <d v="1899-12-30T00:01:12"/>
    <s v="Ensacado"/>
    <s v="E002"/>
    <x v="1"/>
    <d v="1899-12-30T00:01:19"/>
    <d v="1899-12-30T00:00:07"/>
    <n v="8"/>
    <x v="10"/>
    <x v="4"/>
    <x v="2"/>
    <n v="1"/>
    <n v="0"/>
    <s v="KO"/>
    <s v="Ensacado"/>
    <x v="0"/>
    <n v="1"/>
    <s v="PUNTOS NORTE"/>
    <s v="A"/>
    <d v="1899-12-30T00:01:12"/>
    <d v="1899-12-30T00:01:12"/>
    <s v="OK"/>
    <m/>
    <m/>
    <d v="1899-12-30T00:00:00"/>
    <d v="1899-12-30T00:01:19"/>
    <n v="2"/>
    <d v="1899-12-30T00:01:12"/>
    <n v="1.3166666666784099"/>
    <n v="8"/>
    <s v="Si"/>
  </r>
  <r>
    <s v="CPRR"/>
    <s v=""/>
    <x v="0"/>
    <s v="PL149732"/>
    <s v="PAE60FZ"/>
    <d v="2024-12-09T00:00:00"/>
    <m/>
    <s v="3320"/>
    <x v="20"/>
    <s v="PA"/>
    <m/>
    <m/>
    <d v="2024-12-09T00:00:00"/>
    <d v="1899-12-30T08:55:34"/>
    <d v="2024-12-09T00:00:00"/>
    <d v="1899-12-30T08:55:51"/>
    <d v="2024-12-09T00:00:00"/>
    <d v="1899-12-30T08:55:59"/>
    <x v="171"/>
    <s v="FJPEDRO"/>
    <s v="1327140521"/>
    <s v="EXW"/>
    <d v="1899-12-30T00:00:25"/>
    <d v="1899-12-30T00:00:08"/>
    <d v="1899-12-30T00:00:17"/>
    <s v="Ensacado"/>
    <s v="E002"/>
    <x v="1"/>
    <d v="1899-12-30T00:00:25"/>
    <d v="1899-12-30T00:00:08"/>
    <n v="8"/>
    <x v="10"/>
    <x v="4"/>
    <x v="2"/>
    <n v="1"/>
    <n v="0"/>
    <s v="KO"/>
    <s v="Ensacado"/>
    <x v="0"/>
    <n v="1"/>
    <s v="PUNTOS NORTE"/>
    <s v="A"/>
    <d v="1899-12-30T00:00:17"/>
    <d v="1899-12-30T00:00:17"/>
    <s v="OK"/>
    <m/>
    <m/>
    <d v="1899-12-30T00:00:00"/>
    <d v="1899-12-30T00:00:25"/>
    <n v="2"/>
    <d v="1899-12-30T00:00:17"/>
    <n v="0.41666666666404062"/>
    <n v="8"/>
    <s v="Si"/>
  </r>
  <r>
    <s v="CPRR"/>
    <s v=""/>
    <x v="0"/>
    <s v="PL152472"/>
    <s v="P58NA84"/>
    <d v="2024-12-09T00:00:00"/>
    <m/>
    <s v="2906"/>
    <x v="21"/>
    <s v="PA"/>
    <m/>
    <m/>
    <d v="2024-12-09T00:00:00"/>
    <d v="1899-12-30T08:40:56"/>
    <d v="2024-12-09T00:00:00"/>
    <d v="1899-12-30T08:57:28"/>
    <d v="2024-12-09T00:00:00"/>
    <d v="1899-12-30T08:57:35"/>
    <x v="171"/>
    <s v="FJPEDRO"/>
    <s v="1327140522"/>
    <s v="EXW"/>
    <d v="1899-12-30T00:16:39"/>
    <d v="1899-12-30T00:00:07"/>
    <d v="1899-12-30T00:16:32"/>
    <s v="Ensacado"/>
    <s v="E002"/>
    <x v="1"/>
    <d v="1899-12-30T00:16:39"/>
    <d v="1899-12-30T00:00:07"/>
    <n v="8"/>
    <x v="10"/>
    <x v="4"/>
    <x v="2"/>
    <n v="0"/>
    <n v="0"/>
    <s v="OK"/>
    <s v="Ensacado"/>
    <x v="0"/>
    <n v="0"/>
    <s v="PUNTOS NORTE"/>
    <s v="A"/>
    <d v="1899-12-30T00:16:32"/>
    <d v="1899-12-30T00:16:32"/>
    <s v="OK"/>
    <m/>
    <m/>
    <d v="1899-12-30T00:00:00"/>
    <d v="1899-12-30T00:16:39"/>
    <n v="2"/>
    <d v="1899-12-30T00:16:32"/>
    <n v="16.649999999999963"/>
    <n v="8"/>
    <s v="Si"/>
  </r>
  <r>
    <s v="CPRR"/>
    <s v=""/>
    <x v="0"/>
    <s v="PL150431"/>
    <s v="P24TM53"/>
    <d v="2024-12-09T00:00:00"/>
    <m/>
    <s v="2906"/>
    <x v="21"/>
    <s v="PA"/>
    <m/>
    <m/>
    <d v="2024-12-09T00:00:00"/>
    <d v="1899-12-30T10:32:45"/>
    <d v="2024-12-09T00:00:00"/>
    <d v="1899-12-30T10:33:21"/>
    <d v="2024-12-09T00:00:00"/>
    <d v="1899-12-30T10:33:28"/>
    <x v="171"/>
    <s v="FJPEDRO"/>
    <s v="1327140526"/>
    <s v="EXW"/>
    <d v="1899-12-30T00:00:43"/>
    <d v="1899-12-30T00:00:07"/>
    <d v="1899-12-30T00:00:36"/>
    <s v="Ensacado"/>
    <s v="E002"/>
    <x v="1"/>
    <d v="1899-12-30T00:00:43"/>
    <d v="1899-12-30T00:00:07"/>
    <n v="10"/>
    <x v="10"/>
    <x v="4"/>
    <x v="2"/>
    <n v="1"/>
    <n v="0"/>
    <s v="KO"/>
    <s v="Ensacado"/>
    <x v="0"/>
    <n v="1"/>
    <s v="PUNTOS NORTE"/>
    <s v="A"/>
    <d v="1899-12-30T00:00:36"/>
    <d v="1899-12-30T00:00:36"/>
    <s v="OK"/>
    <m/>
    <m/>
    <d v="1899-12-30T00:00:00"/>
    <d v="1899-12-30T00:00:43"/>
    <n v="2"/>
    <d v="1899-12-30T00:00:36"/>
    <n v="0.71666666667359991"/>
    <n v="10"/>
    <s v="Si"/>
  </r>
  <r>
    <s v="CPRR"/>
    <s v=""/>
    <x v="0"/>
    <s v="PL152758"/>
    <s v="PAX14LC"/>
    <d v="2024-12-09T00:00:00"/>
    <m/>
    <s v="3320"/>
    <x v="20"/>
    <s v="PA"/>
    <m/>
    <m/>
    <d v="2024-12-09T00:00:00"/>
    <d v="1899-12-30T10:46:16"/>
    <d v="2024-12-09T00:00:00"/>
    <d v="1899-12-30T10:46:38"/>
    <d v="2024-12-09T00:00:00"/>
    <d v="1899-12-30T10:46:44"/>
    <x v="171"/>
    <s v="FJPEDRO"/>
    <s v="1327140527"/>
    <s v="EXW"/>
    <d v="1899-12-30T00:00:28"/>
    <d v="1899-12-30T00:00:06"/>
    <d v="1899-12-30T00:00:22"/>
    <s v="Ensacado"/>
    <s v="E002"/>
    <x v="1"/>
    <d v="1899-12-30T00:00:28"/>
    <d v="1899-12-30T00:00:06"/>
    <n v="10"/>
    <x v="10"/>
    <x v="4"/>
    <x v="2"/>
    <n v="1"/>
    <n v="0"/>
    <s v="KO"/>
    <s v="Ensacado"/>
    <x v="0"/>
    <n v="1"/>
    <s v="PUNTOS NORTE"/>
    <s v="A"/>
    <d v="1899-12-30T00:00:22"/>
    <d v="1899-12-30T00:00:22"/>
    <s v="OK"/>
    <m/>
    <m/>
    <d v="1899-12-30T00:00:00"/>
    <d v="1899-12-30T00:00:28"/>
    <n v="2"/>
    <d v="1899-12-30T00:00:22"/>
    <n v="0.46666666666077106"/>
    <n v="10"/>
    <s v="Si"/>
  </r>
  <r>
    <s v="CPRR"/>
    <s v="2024002179"/>
    <x v="0"/>
    <s v="ER4820BCF"/>
    <s v="E6575LRD"/>
    <d v="2024-12-09T00:00:00"/>
    <m/>
    <s v="55"/>
    <x v="19"/>
    <s v="S2"/>
    <s v="S2"/>
    <m/>
    <d v="2024-12-09T00:00:00"/>
    <d v="1899-12-30T11:01:57"/>
    <d v="2024-12-09T00:00:00"/>
    <d v="1899-12-30T11:07:11"/>
    <d v="2024-12-09T00:00:00"/>
    <d v="1899-12-30T11:24:00"/>
    <x v="0"/>
    <s v="RFCPI"/>
    <s v="1327140530"/>
    <s v="FBO"/>
    <d v="1899-12-30T00:22:03"/>
    <d v="1899-12-30T00:16:49"/>
    <d v="1899-12-30T00:05:14"/>
    <s v="Granel"/>
    <s v="E001"/>
    <x v="2"/>
    <d v="1899-12-30T00:22:03"/>
    <d v="1899-12-30T00:16:49"/>
    <n v="11"/>
    <x v="10"/>
    <x v="4"/>
    <x v="1"/>
    <n v="0"/>
    <n v="0"/>
    <s v="OK"/>
    <s v="Granel"/>
    <x v="0"/>
    <n v="0"/>
    <s v="PUNTOS NORTE"/>
    <s v="A"/>
    <d v="1899-12-30T00:05:14"/>
    <d v="1899-12-30T00:05:14"/>
    <s v="OK"/>
    <m/>
    <m/>
    <d v="1899-12-30T00:00:00"/>
    <d v="1899-12-30T00:22:03"/>
    <n v="2"/>
    <d v="1899-12-30T00:05:14"/>
    <n v="22.04999999999993"/>
    <n v="11"/>
    <s v="Si"/>
  </r>
  <r>
    <s v="CPRR"/>
    <s v=""/>
    <x v="0"/>
    <s v="PL149732"/>
    <s v="PAE60FZ"/>
    <d v="2024-12-09T00:00:00"/>
    <m/>
    <s v="3320"/>
    <x v="20"/>
    <s v="PA"/>
    <m/>
    <m/>
    <d v="2024-12-09T00:00:00"/>
    <d v="1899-12-30T11:30:48"/>
    <d v="2024-12-09T00:00:00"/>
    <d v="1899-12-30T11:33:33"/>
    <d v="2024-12-09T00:00:00"/>
    <d v="1899-12-30T11:34:10"/>
    <x v="171"/>
    <s v="FJPEDRO"/>
    <s v="1327140531"/>
    <s v="EXW"/>
    <d v="1899-12-30T00:03:22"/>
    <d v="1899-12-30T00:00:37"/>
    <d v="1899-12-30T00:02:45"/>
    <s v="Ensacado"/>
    <s v="E002"/>
    <x v="1"/>
    <d v="1899-12-30T00:03:22"/>
    <d v="1899-12-30T00:00:37"/>
    <n v="11"/>
    <x v="10"/>
    <x v="4"/>
    <x v="2"/>
    <n v="1"/>
    <n v="0"/>
    <s v="KO"/>
    <s v="Ensacado"/>
    <x v="0"/>
    <n v="1"/>
    <s v="PUNTOS NORTE"/>
    <s v="A"/>
    <d v="1899-12-30T00:02:45"/>
    <d v="1899-12-30T00:02:45"/>
    <s v="OK"/>
    <m/>
    <m/>
    <d v="1899-12-30T00:00:00"/>
    <d v="1899-12-30T00:03:22"/>
    <n v="2"/>
    <d v="1899-12-30T00:02:45"/>
    <n v="3.3666666666768119"/>
    <n v="11"/>
    <s v="Si"/>
  </r>
  <r>
    <s v="CPRR"/>
    <s v=""/>
    <x v="0"/>
    <s v="PL152472"/>
    <s v="P58NA84"/>
    <d v="2024-12-09T00:00:00"/>
    <m/>
    <s v="3320"/>
    <x v="20"/>
    <s v="PA"/>
    <m/>
    <m/>
    <d v="2024-12-09T00:00:00"/>
    <d v="1899-12-30T11:38:19"/>
    <d v="2024-12-09T00:00:00"/>
    <d v="1899-12-30T11:39:01"/>
    <d v="2024-12-09T00:00:00"/>
    <d v="1899-12-30T11:39:11"/>
    <x v="171"/>
    <s v="FJPEDRO"/>
    <s v="1327140532"/>
    <s v="EXW"/>
    <d v="1899-12-30T00:00:52"/>
    <d v="1899-12-30T00:00:10"/>
    <d v="1899-12-30T00:00:42"/>
    <s v="Ensacado"/>
    <s v="E002"/>
    <x v="1"/>
    <d v="1899-12-30T00:00:52"/>
    <d v="1899-12-30T00:00:10"/>
    <n v="11"/>
    <x v="10"/>
    <x v="4"/>
    <x v="2"/>
    <n v="1"/>
    <n v="0"/>
    <s v="KO"/>
    <s v="Ensacado"/>
    <x v="0"/>
    <n v="1"/>
    <s v="PUNTOS NORTE"/>
    <s v="A"/>
    <d v="1899-12-30T00:00:42"/>
    <d v="1899-12-30T00:00:42"/>
    <s v="OK"/>
    <m/>
    <m/>
    <d v="1899-12-30T00:00:00"/>
    <d v="1899-12-30T00:00:52"/>
    <n v="2"/>
    <d v="1899-12-30T00:00:42"/>
    <n v="0.86666666666395109"/>
    <n v="11"/>
    <s v="Si"/>
  </r>
  <r>
    <s v="CPRR"/>
    <s v=""/>
    <x v="0"/>
    <s v="PL152758"/>
    <s v="PAX14LC"/>
    <d v="2024-12-09T00:00:00"/>
    <m/>
    <s v="2906"/>
    <x v="21"/>
    <s v="PA"/>
    <m/>
    <m/>
    <d v="2024-12-09T00:00:00"/>
    <d v="1899-12-30T12:49:51"/>
    <d v="2024-12-09T00:00:00"/>
    <d v="1899-12-30T12:50:18"/>
    <d v="2024-12-09T00:00:00"/>
    <d v="1899-12-30T12:50:26"/>
    <x v="171"/>
    <s v="FJPEDRO"/>
    <s v="1327140535"/>
    <s v="EXW"/>
    <d v="1899-12-30T00:00:35"/>
    <d v="1899-12-30T00:00:08"/>
    <d v="1899-12-30T00:00:27"/>
    <s v="Ensacado"/>
    <s v="E002"/>
    <x v="1"/>
    <d v="1899-12-30T00:00:35"/>
    <d v="1899-12-30T00:00:08"/>
    <n v="12"/>
    <x v="10"/>
    <x v="4"/>
    <x v="2"/>
    <n v="1"/>
    <n v="0"/>
    <s v="KO"/>
    <s v="Ensacado"/>
    <x v="0"/>
    <n v="1"/>
    <s v="PUNTOS NORTE"/>
    <s v="A"/>
    <d v="1899-12-30T00:00:27"/>
    <d v="1899-12-30T00:00:27"/>
    <s v="OK"/>
    <m/>
    <m/>
    <d v="1899-12-30T00:00:00"/>
    <d v="1899-12-30T00:00:35"/>
    <n v="2"/>
    <d v="1899-12-30T00:00:27"/>
    <n v="0.58333333332964088"/>
    <n v="12"/>
    <s v="Si"/>
  </r>
  <r>
    <s v="CPRR"/>
    <s v="2024002184"/>
    <x v="0"/>
    <s v="ER8081BBH"/>
    <s v="E8184JKX"/>
    <d v="2024-12-09T00:00:00"/>
    <m/>
    <s v="55"/>
    <x v="19"/>
    <s v="S2"/>
    <s v="S2"/>
    <m/>
    <d v="2024-12-09T00:00:00"/>
    <d v="1899-12-30T13:29:53"/>
    <d v="2024-12-09T00:00:00"/>
    <d v="1899-12-30T13:35:26"/>
    <d v="2024-12-09T00:00:00"/>
    <d v="1899-12-30T13:53:11"/>
    <x v="0"/>
    <s v="RFCPI"/>
    <s v="1327140538"/>
    <s v="FBO"/>
    <d v="1899-12-30T00:23:18"/>
    <d v="1899-12-30T00:17:45"/>
    <d v="1899-12-30T00:05:33"/>
    <s v="Granel"/>
    <s v="E001"/>
    <x v="2"/>
    <d v="1899-12-30T00:23:18"/>
    <d v="1899-12-30T00:17:45"/>
    <n v="13"/>
    <x v="10"/>
    <x v="4"/>
    <x v="1"/>
    <n v="0"/>
    <n v="0"/>
    <s v="OK"/>
    <s v="Granel"/>
    <x v="0"/>
    <n v="0"/>
    <s v="PUNTOS NORTE"/>
    <s v="A"/>
    <d v="1899-12-30T00:05:33"/>
    <d v="1899-12-30T00:05:33"/>
    <s v="OK"/>
    <m/>
    <m/>
    <d v="1899-12-30T00:00:00"/>
    <d v="1899-12-30T00:23:18"/>
    <n v="2"/>
    <d v="1899-12-30T00:05:33"/>
    <n v="23.30000000000652"/>
    <n v="13"/>
    <s v="Si"/>
  </r>
  <r>
    <s v="CPRR"/>
    <s v=""/>
    <x v="0"/>
    <s v="PL149732"/>
    <s v="PAE60FZ"/>
    <d v="2024-12-09T00:00:00"/>
    <m/>
    <s v="3320"/>
    <x v="20"/>
    <s v="PA"/>
    <m/>
    <m/>
    <d v="2024-12-09T00:00:00"/>
    <d v="1899-12-30T14:34:58"/>
    <d v="2024-12-09T00:00:00"/>
    <d v="1899-12-30T14:42:08"/>
    <d v="2024-12-09T00:00:00"/>
    <d v="1899-12-30T14:42:20"/>
    <x v="171"/>
    <s v="FJPEDRO"/>
    <s v="1327140539"/>
    <s v="EXW"/>
    <d v="1899-12-30T00:07:22"/>
    <d v="1899-12-30T00:00:12"/>
    <d v="1899-12-30T00:07:10"/>
    <s v="Ensacado"/>
    <s v="E002"/>
    <x v="1"/>
    <d v="1899-12-30T00:07:22"/>
    <d v="1899-12-30T00:00:12"/>
    <n v="14"/>
    <x v="10"/>
    <x v="4"/>
    <x v="2"/>
    <n v="1"/>
    <n v="0"/>
    <s v="KO"/>
    <s v="Ensacado"/>
    <x v="0"/>
    <n v="1"/>
    <s v="PUNTOS NORTE"/>
    <s v="A"/>
    <d v="1899-12-30T00:07:10"/>
    <d v="1899-12-30T00:07:10"/>
    <s v="OK"/>
    <m/>
    <m/>
    <d v="1899-12-30T00:00:00"/>
    <d v="1899-12-30T00:07:22"/>
    <n v="2"/>
    <d v="1899-12-30T00:07:10"/>
    <n v="7.3666666666656866"/>
    <n v="14"/>
    <s v="Si"/>
  </r>
  <r>
    <s v="CPRR"/>
    <s v=""/>
    <x v="0"/>
    <s v="PL150431"/>
    <s v="P24TM53"/>
    <d v="2024-12-09T00:00:00"/>
    <m/>
    <s v="2906"/>
    <x v="21"/>
    <s v="PA"/>
    <m/>
    <m/>
    <d v="2024-12-09T00:00:00"/>
    <d v="1899-12-30T14:44:15"/>
    <d v="2024-12-09T00:00:00"/>
    <d v="1899-12-30T14:57:50"/>
    <d v="2024-12-09T00:00:00"/>
    <d v="1899-12-30T14:57:58"/>
    <x v="171"/>
    <s v="FJPEDRO"/>
    <s v="1327140540"/>
    <s v="EXW"/>
    <d v="1899-12-30T00:13:43"/>
    <d v="1899-12-30T00:00:08"/>
    <d v="1899-12-30T00:13:35"/>
    <s v="Ensacado"/>
    <s v="E002"/>
    <x v="1"/>
    <d v="1899-12-30T00:13:43"/>
    <d v="1899-12-30T00:00:08"/>
    <n v="14"/>
    <x v="10"/>
    <x v="4"/>
    <x v="2"/>
    <n v="0"/>
    <n v="0"/>
    <s v="OK"/>
    <s v="Ensacado"/>
    <x v="0"/>
    <n v="0"/>
    <s v="PUNTOS NORTE"/>
    <s v="A"/>
    <d v="1899-12-30T00:13:35"/>
    <d v="1899-12-30T00:13:35"/>
    <s v="OK"/>
    <m/>
    <m/>
    <d v="1899-12-30T00:00:00"/>
    <d v="1899-12-30T00:13:43"/>
    <n v="2"/>
    <d v="1899-12-30T00:13:35"/>
    <n v="13.716666666662523"/>
    <n v="14"/>
    <s v="Si"/>
  </r>
  <r>
    <s v="CPRR"/>
    <s v=""/>
    <x v="0"/>
    <s v="PL152472"/>
    <s v="P58NA84"/>
    <d v="2024-12-09T00:00:00"/>
    <m/>
    <s v="2906"/>
    <x v="21"/>
    <s v="PA"/>
    <m/>
    <m/>
    <d v="2024-12-09T00:00:00"/>
    <d v="1899-12-30T15:34:24"/>
    <d v="2024-12-09T00:00:00"/>
    <d v="1899-12-30T15:37:14"/>
    <d v="2024-12-09T00:00:00"/>
    <d v="1899-12-30T15:37:34"/>
    <x v="171"/>
    <s v="FJPEDRO"/>
    <s v="1327140541"/>
    <s v="EXW"/>
    <d v="1899-12-30T00:03:10"/>
    <d v="1899-12-30T00:00:20"/>
    <d v="1899-12-30T00:02:50"/>
    <s v="Ensacado"/>
    <s v="E002"/>
    <x v="1"/>
    <d v="1899-12-30T00:03:10"/>
    <d v="1899-12-30T00:00:20"/>
    <n v="15"/>
    <x v="10"/>
    <x v="4"/>
    <x v="2"/>
    <n v="1"/>
    <n v="0"/>
    <s v="KO"/>
    <s v="Ensacado"/>
    <x v="0"/>
    <n v="1"/>
    <s v="PUNTOS NORTE"/>
    <s v="A"/>
    <d v="1899-12-30T00:02:50"/>
    <d v="1899-12-30T00:02:50"/>
    <s v="OK"/>
    <m/>
    <m/>
    <d v="1899-12-30T00:00:00"/>
    <d v="1899-12-30T00:03:10"/>
    <n v="2"/>
    <d v="1899-12-30T00:02:50"/>
    <n v="3.1666666666608734"/>
    <n v="15"/>
    <s v="Si"/>
  </r>
  <r>
    <s v="CPRR"/>
    <s v="2024002185"/>
    <x v="0"/>
    <s v="ER4820BCF"/>
    <s v="E6575LRD"/>
    <d v="2024-12-09T00:00:00"/>
    <m/>
    <s v="55"/>
    <x v="19"/>
    <s v="S2"/>
    <s v="S2"/>
    <m/>
    <d v="2024-12-09T00:00:00"/>
    <d v="1899-12-30T15:31:33"/>
    <d v="2024-12-09T00:00:00"/>
    <d v="1899-12-30T15:37:47"/>
    <d v="2024-12-09T00:00:00"/>
    <d v="1899-12-30T15:49:04"/>
    <x v="0"/>
    <s v="RFCPI"/>
    <s v="1327140542"/>
    <s v="FBO"/>
    <d v="1899-12-30T00:17:31"/>
    <d v="1899-12-30T00:11:17"/>
    <d v="1899-12-30T00:06:14"/>
    <s v="Granel"/>
    <s v="E001"/>
    <x v="2"/>
    <d v="1899-12-30T00:17:31"/>
    <d v="1899-12-30T00:11:17"/>
    <n v="15"/>
    <x v="10"/>
    <x v="4"/>
    <x v="1"/>
    <n v="0"/>
    <n v="0"/>
    <s v="OK"/>
    <s v="Granel"/>
    <x v="0"/>
    <n v="0"/>
    <s v="PUNTOS NORTE"/>
    <s v="A"/>
    <d v="1899-12-30T00:06:14"/>
    <d v="1899-12-30T00:06:14"/>
    <s v="OK"/>
    <m/>
    <m/>
    <d v="1899-12-30T00:00:00"/>
    <d v="1899-12-30T00:17:31"/>
    <n v="2"/>
    <d v="1899-12-30T00:06:14"/>
    <n v="17.516666666664076"/>
    <n v="15"/>
    <s v="Si"/>
  </r>
  <r>
    <s v="CPRR"/>
    <s v=""/>
    <x v="0"/>
    <s v="PL152758"/>
    <s v="PAX14LC"/>
    <d v="2024-12-09T00:00:00"/>
    <m/>
    <s v="3320"/>
    <x v="20"/>
    <s v="PA"/>
    <m/>
    <m/>
    <d v="2024-12-09T00:00:00"/>
    <d v="1899-12-30T16:03:11"/>
    <d v="2024-12-09T00:00:00"/>
    <d v="1899-12-30T16:03:33"/>
    <d v="2024-12-09T00:00:00"/>
    <d v="1899-12-30T16:03:41"/>
    <x v="171"/>
    <s v="FJPEDRO"/>
    <s v="1327140543"/>
    <s v="EXW"/>
    <d v="1899-12-30T00:00:30"/>
    <d v="1899-12-30T00:00:08"/>
    <d v="1899-12-30T00:00:22"/>
    <s v="Ensacado"/>
    <s v="E002"/>
    <x v="1"/>
    <d v="1899-12-30T00:00:30"/>
    <d v="1899-12-30T00:00:08"/>
    <n v="16"/>
    <x v="10"/>
    <x v="4"/>
    <x v="2"/>
    <n v="1"/>
    <n v="0"/>
    <s v="KO"/>
    <s v="Ensacado"/>
    <x v="0"/>
    <n v="1"/>
    <s v="PUNTOS NORTE"/>
    <s v="A"/>
    <d v="1899-12-30T00:00:22"/>
    <d v="1899-12-30T00:00:22"/>
    <s v="OK"/>
    <m/>
    <m/>
    <d v="1899-12-30T00:00:00"/>
    <d v="1899-12-30T00:00:30"/>
    <n v="2"/>
    <d v="1899-12-30T00:00:22"/>
    <n v="0.50000000001110934"/>
    <n v="16"/>
    <s v="Si"/>
  </r>
  <r>
    <s v="CPRR"/>
    <s v=""/>
    <x v="0"/>
    <s v="PL150431"/>
    <s v="P24TM53"/>
    <d v="2024-12-09T00:00:00"/>
    <m/>
    <s v="3320"/>
    <x v="20"/>
    <s v="PA"/>
    <m/>
    <m/>
    <d v="2024-12-09T00:00:00"/>
    <d v="1899-12-30T16:30:30"/>
    <d v="2024-12-09T00:00:00"/>
    <d v="1899-12-30T16:31:11"/>
    <d v="2024-12-09T00:00:00"/>
    <d v="1899-12-30T16:31:17"/>
    <x v="171"/>
    <s v="FJPEDRO"/>
    <s v="1327140545"/>
    <s v="EXW"/>
    <d v="1899-12-30T00:00:47"/>
    <d v="1899-12-30T00:00:06"/>
    <d v="1899-12-30T00:00:41"/>
    <s v="Ensacado"/>
    <s v="E002"/>
    <x v="1"/>
    <d v="1899-12-30T00:00:47"/>
    <d v="1899-12-30T00:00:06"/>
    <n v="16"/>
    <x v="10"/>
    <x v="4"/>
    <x v="2"/>
    <n v="1"/>
    <n v="0"/>
    <s v="KO"/>
    <s v="Ensacado"/>
    <x v="0"/>
    <n v="1"/>
    <s v="PUNTOS NORTE"/>
    <s v="A"/>
    <d v="1899-12-30T00:00:41"/>
    <d v="1899-12-30T00:00:41"/>
    <s v="OK"/>
    <m/>
    <m/>
    <d v="1899-12-30T00:00:00"/>
    <d v="1899-12-30T00:00:47"/>
    <n v="2"/>
    <d v="1899-12-30T00:00:41"/>
    <n v="0.78333333333127086"/>
    <n v="16"/>
    <s v="Si"/>
  </r>
  <r>
    <s v="CPRR"/>
    <s v=""/>
    <x v="0"/>
    <s v="PL152472"/>
    <s v="P58NA84"/>
    <d v="2024-12-09T00:00:00"/>
    <m/>
    <s v="3320"/>
    <x v="20"/>
    <s v="PA"/>
    <m/>
    <m/>
    <d v="2024-12-09T00:00:00"/>
    <d v="1899-12-30T17:03:16"/>
    <d v="2024-12-09T00:00:00"/>
    <d v="1899-12-30T17:03:38"/>
    <d v="2024-12-09T00:00:00"/>
    <d v="1899-12-30T17:03:45"/>
    <x v="171"/>
    <s v="FJPEDRO"/>
    <s v="1327140548"/>
    <s v="EXW"/>
    <d v="1899-12-30T00:00:29"/>
    <d v="1899-12-30T00:00:07"/>
    <d v="1899-12-30T00:00:22"/>
    <s v="Ensacado"/>
    <s v="E002"/>
    <x v="1"/>
    <d v="1899-12-30T00:00:29"/>
    <d v="1899-12-30T00:00:07"/>
    <n v="17"/>
    <x v="10"/>
    <x v="4"/>
    <x v="2"/>
    <n v="1"/>
    <n v="0"/>
    <s v="KO"/>
    <s v="Ensacado"/>
    <x v="0"/>
    <n v="1"/>
    <s v="PUNTOS NORTE"/>
    <s v="A"/>
    <d v="1899-12-30T00:00:22"/>
    <d v="1899-12-30T00:00:22"/>
    <s v="OK"/>
    <m/>
    <m/>
    <d v="1899-12-30T00:00:00"/>
    <d v="1899-12-30T00:00:29"/>
    <n v="2"/>
    <d v="1899-12-30T00:00:22"/>
    <n v="0.48333333333602013"/>
    <n v="17"/>
    <s v="Si"/>
  </r>
  <r>
    <s v="CPRR"/>
    <s v="2024002188"/>
    <x v="0"/>
    <s v="ER8081BBH"/>
    <s v="E8184JKX"/>
    <d v="2024-12-09T00:00:00"/>
    <m/>
    <s v="55"/>
    <x v="19"/>
    <s v="S2"/>
    <s v="S2"/>
    <m/>
    <d v="2024-12-09T00:00:00"/>
    <d v="1899-12-30T17:54:26"/>
    <d v="2024-12-09T00:00:00"/>
    <d v="1899-12-30T18:02:36"/>
    <d v="2024-12-09T00:00:00"/>
    <d v="1899-12-30T18:11:27"/>
    <x v="0"/>
    <s v="RFCPI"/>
    <s v="1327140550"/>
    <s v="FBO"/>
    <d v="1899-12-30T00:17:01"/>
    <d v="1899-12-30T00:08:51"/>
    <d v="1899-12-30T00:08:10"/>
    <s v="Granel"/>
    <s v="E001"/>
    <x v="2"/>
    <d v="1899-12-30T00:17:01"/>
    <d v="1899-12-30T00:08:51"/>
    <n v="17"/>
    <x v="10"/>
    <x v="4"/>
    <x v="1"/>
    <n v="0"/>
    <n v="0"/>
    <s v="OK"/>
    <s v="Granel"/>
    <x v="0"/>
    <n v="0"/>
    <s v="PUNTOS NORTE"/>
    <s v="A"/>
    <d v="1899-12-30T00:08:10"/>
    <d v="1899-12-30T00:08:10"/>
    <s v="OK"/>
    <m/>
    <m/>
    <d v="1899-12-30T00:00:00"/>
    <d v="1899-12-30T00:17:01"/>
    <n v="2"/>
    <d v="1899-12-30T00:08:10"/>
    <n v="17.016666666667195"/>
    <n v="18"/>
    <s v="Si"/>
  </r>
  <r>
    <s v="CPRR"/>
    <s v="2024002190"/>
    <x v="0"/>
    <s v="ER4820BCF"/>
    <s v="E6575LRD"/>
    <d v="2024-12-10T00:00:00"/>
    <m/>
    <s v="55"/>
    <x v="19"/>
    <s v="S2"/>
    <s v="S2"/>
    <m/>
    <d v="2024-12-10T00:00:00"/>
    <d v="1899-12-30T08:57:28"/>
    <d v="2024-12-10T00:00:00"/>
    <d v="1899-12-30T09:03:21"/>
    <d v="2024-12-10T00:00:00"/>
    <d v="1899-12-30T09:21:57"/>
    <x v="0"/>
    <s v="RFCPI"/>
    <s v="1327140551"/>
    <s v="FBO"/>
    <d v="1899-12-30T00:24:29"/>
    <d v="1899-12-30T00:18:36"/>
    <d v="1899-12-30T00:05:53"/>
    <s v="Granel"/>
    <s v="E001"/>
    <x v="2"/>
    <d v="1899-12-30T00:24:29"/>
    <d v="1899-12-30T00:18:36"/>
    <n v="8"/>
    <x v="6"/>
    <x v="4"/>
    <x v="1"/>
    <n v="0"/>
    <n v="0"/>
    <s v="OK"/>
    <s v="Granel"/>
    <x v="0"/>
    <n v="0"/>
    <s v="PUNTOS NORTE"/>
    <s v="A"/>
    <d v="1899-12-30T00:05:53"/>
    <d v="1899-12-30T00:05:53"/>
    <s v="OK"/>
    <m/>
    <m/>
    <d v="1899-12-30T00:00:00"/>
    <d v="1899-12-30T00:24:29"/>
    <n v="3"/>
    <d v="1899-12-30T00:05:53"/>
    <n v="24.483333333340809"/>
    <n v="9"/>
    <s v="Si"/>
  </r>
  <r>
    <s v="CPRR"/>
    <s v="2024002200"/>
    <x v="0"/>
    <s v="ER8081BBH"/>
    <s v="E8184JKX"/>
    <d v="2024-12-10T00:00:00"/>
    <m/>
    <s v="55"/>
    <x v="19"/>
    <s v="S2"/>
    <s v="S2"/>
    <m/>
    <d v="2024-12-10T00:00:00"/>
    <d v="1899-12-30T16:45:45"/>
    <d v="2024-12-10T00:00:00"/>
    <d v="1899-12-30T17:20:34"/>
    <d v="2024-12-10T00:00:00"/>
    <d v="1899-12-30T17:32:13"/>
    <x v="0"/>
    <s v="RFCPI"/>
    <s v="1327140568"/>
    <s v="FBO"/>
    <d v="1899-12-30T00:46:28"/>
    <d v="1899-12-30T00:11:39"/>
    <d v="1899-12-30T00:34:49"/>
    <s v="Granel"/>
    <s v="E001"/>
    <x v="2"/>
    <d v="1899-12-30T00:46:28"/>
    <d v="1899-12-30T00:11:39"/>
    <n v="16"/>
    <x v="6"/>
    <x v="4"/>
    <x v="1"/>
    <n v="0"/>
    <n v="0"/>
    <s v="OK"/>
    <s v="Granel"/>
    <x v="0"/>
    <n v="0"/>
    <s v="PUNTOS NORTE"/>
    <s v="B"/>
    <d v="1899-12-30T00:34:49"/>
    <d v="1899-12-30T00:34:49"/>
    <s v="OK"/>
    <m/>
    <m/>
    <d v="1899-12-30T00:00:00"/>
    <d v="1899-12-30T00:46:28"/>
    <n v="3"/>
    <d v="1899-12-30T00:34:49"/>
    <n v="46.466666666668758"/>
    <n v="17"/>
    <s v="No"/>
  </r>
  <r>
    <s v="CPRR"/>
    <s v=""/>
    <x v="0"/>
    <s v="P107915"/>
    <s v="P84PD35"/>
    <d v="2024-12-11T00:00:00"/>
    <m/>
    <s v="3320"/>
    <x v="20"/>
    <s v="PA"/>
    <m/>
    <m/>
    <d v="2024-12-11T00:00:00"/>
    <d v="1899-12-30T08:43:16"/>
    <d v="2024-12-11T00:00:00"/>
    <d v="1899-12-30T08:44:17"/>
    <d v="2024-12-11T00:00:00"/>
    <d v="1899-12-30T08:44:28"/>
    <x v="172"/>
    <s v="MQUINOY"/>
    <s v="1327140570"/>
    <s v="EXW"/>
    <d v="1899-12-30T00:01:12"/>
    <d v="1899-12-30T00:00:11"/>
    <d v="1899-12-30T00:01:01"/>
    <s v="Ensacado"/>
    <s v="E002"/>
    <x v="1"/>
    <d v="1899-12-30T00:01:12"/>
    <d v="1899-12-30T00:00:11"/>
    <n v="8"/>
    <x v="7"/>
    <x v="4"/>
    <x v="2"/>
    <n v="1"/>
    <n v="0"/>
    <s v="KO"/>
    <s v="Ensacado"/>
    <x v="0"/>
    <n v="1"/>
    <s v="PUNTOS NORTE"/>
    <s v="A"/>
    <d v="1899-12-30T00:01:01"/>
    <d v="1899-12-30T00:01:01"/>
    <s v="OK"/>
    <m/>
    <m/>
    <d v="1899-12-30T00:00:00"/>
    <d v="1899-12-30T00:01:12"/>
    <n v="4"/>
    <d v="1899-12-30T00:01:01"/>
    <n v="1.1999999999952315"/>
    <n v="8"/>
    <s v="Si"/>
  </r>
  <r>
    <s v="CPRR"/>
    <s v=""/>
    <x v="0"/>
    <s v="PL173407"/>
    <s v="PAE60FZ"/>
    <d v="2024-12-11T00:00:00"/>
    <m/>
    <s v="3320"/>
    <x v="20"/>
    <s v="PA"/>
    <m/>
    <m/>
    <d v="2024-12-11T00:00:00"/>
    <d v="1899-12-30T10:57:15"/>
    <d v="2024-12-11T00:00:00"/>
    <d v="1899-12-30T10:59:26"/>
    <d v="2024-12-11T00:00:00"/>
    <d v="1899-12-30T10:59:35"/>
    <x v="171"/>
    <s v="FJPEDRO"/>
    <s v="1327140576"/>
    <s v="EXW"/>
    <d v="1899-12-30T00:02:20"/>
    <d v="1899-12-30T00:00:09"/>
    <d v="1899-12-30T00:02:11"/>
    <s v="Ensacado"/>
    <s v="E002"/>
    <x v="1"/>
    <d v="1899-12-30T00:02:20"/>
    <d v="1899-12-30T00:00:09"/>
    <n v="10"/>
    <x v="7"/>
    <x v="4"/>
    <x v="2"/>
    <n v="1"/>
    <n v="0"/>
    <s v="KO"/>
    <s v="Ensacado"/>
    <x v="0"/>
    <n v="1"/>
    <s v="PUNTOS NORTE"/>
    <s v="A"/>
    <d v="1899-12-30T00:02:11"/>
    <d v="1899-12-30T00:02:11"/>
    <s v="OK"/>
    <m/>
    <m/>
    <d v="1899-12-30T00:00:00"/>
    <d v="1899-12-30T00:02:20"/>
    <n v="4"/>
    <d v="1899-12-30T00:02:11"/>
    <n v="2.3333333333327921"/>
    <n v="10"/>
    <s v="Si"/>
  </r>
  <r>
    <s v="CPRR"/>
    <s v="2024002205"/>
    <x v="0"/>
    <s v="ER5435BCD"/>
    <s v="E5117MNH"/>
    <d v="2024-12-11T00:00:00"/>
    <m/>
    <s v="55"/>
    <x v="19"/>
    <s v="S2"/>
    <s v="S2"/>
    <m/>
    <d v="2024-12-11T00:00:00"/>
    <d v="1899-12-30T12:05:40"/>
    <d v="2024-12-11T00:00:00"/>
    <d v="1899-12-30T12:11:41"/>
    <d v="2024-12-11T00:00:00"/>
    <d v="1899-12-30T12:23:18"/>
    <x v="0"/>
    <s v="RFCPI"/>
    <s v="1327140578"/>
    <s v="FBO"/>
    <d v="1899-12-30T00:17:38"/>
    <d v="1899-12-30T00:11:37"/>
    <d v="1899-12-30T00:06:01"/>
    <s v="Granel"/>
    <s v="E001"/>
    <x v="2"/>
    <d v="1899-12-30T00:17:38"/>
    <d v="1899-12-30T00:11:37"/>
    <n v="12"/>
    <x v="7"/>
    <x v="4"/>
    <x v="1"/>
    <n v="0"/>
    <n v="0"/>
    <s v="OK"/>
    <s v="Granel"/>
    <x v="0"/>
    <n v="0"/>
    <s v="PUNTOS NORTE"/>
    <s v="A"/>
    <d v="1899-12-30T00:06:01"/>
    <d v="1899-12-30T00:06:01"/>
    <s v="OK"/>
    <m/>
    <m/>
    <d v="1899-12-30T00:00:00"/>
    <d v="1899-12-30T00:17:38"/>
    <n v="4"/>
    <d v="1899-12-30T00:06:01"/>
    <n v="17.633333333332786"/>
    <n v="12"/>
    <s v="Si"/>
  </r>
  <r>
    <s v="CPRR"/>
    <s v=""/>
    <x v="0"/>
    <s v="PL152472"/>
    <s v="P58NA84"/>
    <d v="2024-12-11T00:00:00"/>
    <m/>
    <s v="2906"/>
    <x v="21"/>
    <s v="PA"/>
    <m/>
    <m/>
    <d v="2024-12-11T00:00:00"/>
    <d v="1899-12-30T12:45:44"/>
    <d v="2024-12-11T00:00:00"/>
    <d v="1899-12-30T18:22:01"/>
    <d v="2024-12-11T00:00:00"/>
    <d v="1899-12-30T12:46:35"/>
    <x v="173"/>
    <s v="FJPEDRO"/>
    <s v="1327140580"/>
    <s v="EXW"/>
    <d v="1899-12-30T11:11:43"/>
    <d v="1899-12-30T05:35:26"/>
    <d v="1899-12-30T05:36:17"/>
    <s v="Ensacado"/>
    <s v="E002"/>
    <x v="1"/>
    <d v="1899-12-30T00:00:51"/>
    <n v="-0.23293981481480996"/>
    <n v="12"/>
    <x v="7"/>
    <x v="4"/>
    <x v="2"/>
    <n v="1"/>
    <n v="0"/>
    <s v="KO"/>
    <s v="Ensacado"/>
    <x v="0"/>
    <n v="1"/>
    <s v="PUNTOS NORTE"/>
    <s v="A"/>
    <d v="1899-12-30T05:36:17"/>
    <d v="1899-12-30T04:38:17"/>
    <s v="KO"/>
    <m/>
    <m/>
    <d v="1899-12-30T00:00:00"/>
    <d v="1899-12-30T00:00:51"/>
    <n v="4"/>
    <d v="1899-12-30T05:36:17"/>
    <n v="0.85000000000317044"/>
    <n v="12"/>
    <s v="Si"/>
  </r>
  <r>
    <s v="CPRR"/>
    <s v=""/>
    <x v="0"/>
    <s v="PL173407"/>
    <s v="PAE60FZ"/>
    <d v="2024-12-11T00:00:00"/>
    <m/>
    <s v="3320"/>
    <x v="20"/>
    <s v="PA"/>
    <m/>
    <m/>
    <d v="2024-12-11T00:00:00"/>
    <d v="1899-12-30T15:40:11"/>
    <d v="2024-12-11T00:00:00"/>
    <d v="1899-12-30T15:40:31"/>
    <d v="2024-12-11T00:00:00"/>
    <d v="1899-12-30T15:40:37"/>
    <x v="171"/>
    <s v="FJPEDRO"/>
    <s v="1327140583"/>
    <s v="EXW"/>
    <d v="1899-12-30T00:00:26"/>
    <d v="1899-12-30T00:00:06"/>
    <d v="1899-12-30T00:00:20"/>
    <s v="Ensacado"/>
    <s v="E002"/>
    <x v="1"/>
    <d v="1899-12-30T00:00:26"/>
    <d v="1899-12-30T00:00:06"/>
    <n v="15"/>
    <x v="7"/>
    <x v="4"/>
    <x v="2"/>
    <n v="1"/>
    <n v="0"/>
    <s v="KO"/>
    <s v="Ensacado"/>
    <x v="0"/>
    <n v="1"/>
    <s v="PUNTOS NORTE"/>
    <s v="A"/>
    <d v="1899-12-30T00:00:20"/>
    <d v="1899-12-30T00:00:20"/>
    <s v="OK"/>
    <m/>
    <m/>
    <d v="1899-12-30T00:00:00"/>
    <d v="1899-12-30T00:00:26"/>
    <n v="4"/>
    <d v="1899-12-30T00:00:20"/>
    <n v="0.43333333333920976"/>
    <n v="15"/>
    <s v="Si"/>
  </r>
  <r>
    <s v="CPRR"/>
    <s v="2024002208"/>
    <x v="0"/>
    <s v="ER4820BCF"/>
    <s v="E6575LRD"/>
    <d v="2024-12-11T00:00:00"/>
    <m/>
    <s v="55"/>
    <x v="19"/>
    <s v="S2"/>
    <s v="S2"/>
    <m/>
    <d v="2024-12-11T00:00:00"/>
    <d v="1899-12-30T15:33:38"/>
    <d v="2024-12-11T00:00:00"/>
    <d v="1899-12-30T15:38:56"/>
    <d v="2024-12-11T00:00:00"/>
    <d v="1899-12-30T15:48:48"/>
    <x v="0"/>
    <s v="RFCPI"/>
    <s v="1327140584"/>
    <s v="FBO"/>
    <d v="1899-12-30T00:15:10"/>
    <d v="1899-12-30T00:09:52"/>
    <d v="1899-12-30T00:05:18"/>
    <s v="Granel"/>
    <s v="E001"/>
    <x v="2"/>
    <d v="1899-12-30T00:15:10"/>
    <d v="1899-12-30T00:09:52"/>
    <n v="15"/>
    <x v="7"/>
    <x v="4"/>
    <x v="1"/>
    <n v="0"/>
    <n v="0"/>
    <s v="OK"/>
    <s v="Granel"/>
    <x v="0"/>
    <n v="0"/>
    <s v="PUNTOS NORTE"/>
    <s v="A"/>
    <d v="1899-12-30T00:05:18"/>
    <d v="1899-12-30T00:05:18"/>
    <s v="OK"/>
    <m/>
    <m/>
    <d v="1899-12-30T00:00:00"/>
    <d v="1899-12-30T00:15:10"/>
    <n v="4"/>
    <d v="1899-12-30T00:05:18"/>
    <n v="15.166666666670423"/>
    <n v="15"/>
    <s v="Si"/>
  </r>
  <r>
    <s v="CPRR"/>
    <s v=""/>
    <x v="0"/>
    <s v="PL152472"/>
    <s v="P58NA84"/>
    <d v="2024-12-11T00:00:00"/>
    <m/>
    <s v="2906"/>
    <x v="21"/>
    <s v="PA"/>
    <m/>
    <m/>
    <d v="2024-12-11T00:00:00"/>
    <d v="1899-12-30T15:58:34"/>
    <d v="2024-12-11T00:00:00"/>
    <d v="1899-12-30T15:58:59"/>
    <d v="2024-12-11T00:00:00"/>
    <d v="1899-12-30T15:59:18"/>
    <x v="171"/>
    <s v="FJPEDRO"/>
    <s v="1327140585"/>
    <s v="EXW"/>
    <d v="1899-12-30T00:00:44"/>
    <d v="1899-12-30T00:00:19"/>
    <d v="1899-12-30T00:00:25"/>
    <s v="Ensacado"/>
    <s v="E002"/>
    <x v="1"/>
    <d v="1899-12-30T00:00:44"/>
    <d v="1899-12-30T00:00:19"/>
    <n v="15"/>
    <x v="7"/>
    <x v="4"/>
    <x v="2"/>
    <n v="1"/>
    <n v="0"/>
    <s v="KO"/>
    <s v="Ensacado"/>
    <x v="0"/>
    <n v="1"/>
    <s v="PUNTOS NORTE"/>
    <s v="A"/>
    <d v="1899-12-30T00:00:25"/>
    <d v="1899-12-30T00:00:25"/>
    <s v="OK"/>
    <m/>
    <m/>
    <d v="1899-12-30T00:00:00"/>
    <d v="1899-12-30T00:00:44"/>
    <n v="4"/>
    <d v="1899-12-30T00:00:25"/>
    <n v="0.73333333333446049"/>
    <n v="15"/>
    <s v="Si"/>
  </r>
  <r>
    <s v="CPRR"/>
    <s v="2024002210"/>
    <x v="0"/>
    <s v="ER8081BBH"/>
    <s v="E8184JKX"/>
    <d v="2024-12-11T00:00:00"/>
    <m/>
    <s v="55"/>
    <x v="19"/>
    <s v="S2"/>
    <s v="S2"/>
    <m/>
    <d v="2024-12-11T00:00:00"/>
    <d v="1899-12-30T16:51:00"/>
    <d v="2024-12-11T00:00:00"/>
    <d v="1899-12-30T17:17:06"/>
    <d v="2024-12-11T00:00:00"/>
    <d v="1899-12-30T17:32:13"/>
    <x v="0"/>
    <s v="RFCPI"/>
    <s v="1327140588"/>
    <s v="FBO"/>
    <d v="1899-12-30T00:41:13"/>
    <d v="1899-12-30T00:15:07"/>
    <d v="1899-12-30T00:26:06"/>
    <s v="Granel"/>
    <s v="E001"/>
    <x v="2"/>
    <d v="1899-12-30T00:41:13"/>
    <d v="1899-12-30T00:15:07"/>
    <n v="16"/>
    <x v="7"/>
    <x v="4"/>
    <x v="1"/>
    <n v="0"/>
    <n v="0"/>
    <s v="OK"/>
    <s v="Granel"/>
    <x v="0"/>
    <n v="0"/>
    <s v="PUNTOS NORTE"/>
    <s v="A"/>
    <d v="1899-12-30T00:26:06"/>
    <d v="1899-12-30T00:26:06"/>
    <s v="OK"/>
    <m/>
    <m/>
    <d v="1899-12-30T00:00:00"/>
    <d v="1899-12-30T00:41:13"/>
    <n v="4"/>
    <d v="1899-12-30T00:26:06"/>
    <n v="41.216666666673696"/>
    <n v="17"/>
    <s v="Si"/>
  </r>
  <r>
    <s v="CPRR"/>
    <s v=""/>
    <x v="0"/>
    <s v="PL173407"/>
    <s v="PAE60FZ"/>
    <d v="2024-12-12T00:00:00"/>
    <m/>
    <s v="2906"/>
    <x v="21"/>
    <s v="PA"/>
    <m/>
    <m/>
    <d v="2024-12-12T00:00:00"/>
    <d v="1899-12-30T08:48:21"/>
    <d v="2024-12-12T00:00:00"/>
    <d v="1899-12-30T08:48:45"/>
    <d v="2024-12-12T00:00:00"/>
    <d v="1899-12-30T08:49:08"/>
    <x v="171"/>
    <s v="FJPEDRO"/>
    <s v="1327140591"/>
    <s v="EXW"/>
    <d v="1899-12-30T00:00:47"/>
    <d v="1899-12-30T00:00:23"/>
    <d v="1899-12-30T00:00:24"/>
    <s v="Ensacado"/>
    <s v="E002"/>
    <x v="1"/>
    <d v="1899-12-30T00:00:47"/>
    <d v="1899-12-30T00:00:23"/>
    <n v="8"/>
    <x v="8"/>
    <x v="4"/>
    <x v="2"/>
    <n v="1"/>
    <n v="0"/>
    <s v="KO"/>
    <s v="Ensacado"/>
    <x v="0"/>
    <n v="1"/>
    <s v="PUNTOS NORTE"/>
    <s v="A"/>
    <d v="1899-12-30T00:00:24"/>
    <d v="1899-12-30T00:00:24"/>
    <s v="OK"/>
    <m/>
    <m/>
    <d v="1899-12-30T00:00:00"/>
    <d v="1899-12-30T00:00:47"/>
    <n v="5"/>
    <d v="1899-12-30T00:00:24"/>
    <n v="0.78333333333119093"/>
    <n v="8"/>
    <s v="Si"/>
  </r>
  <r>
    <s v="CPRR"/>
    <s v="2024002214"/>
    <x v="0"/>
    <s v="ER8081BBH"/>
    <s v="E8184JKX"/>
    <d v="2024-12-12T00:00:00"/>
    <m/>
    <s v="55"/>
    <x v="19"/>
    <s v="S2"/>
    <s v="S2"/>
    <m/>
    <d v="2024-12-12T00:00:00"/>
    <d v="1899-12-30T11:03:03"/>
    <d v="2024-12-12T00:00:00"/>
    <d v="1899-12-30T11:13:18"/>
    <d v="2024-12-12T00:00:00"/>
    <d v="1899-12-30T11:24:11"/>
    <x v="0"/>
    <s v="RFCPI"/>
    <s v="1327140597"/>
    <s v="FBO"/>
    <d v="1899-12-30T00:21:08"/>
    <d v="1899-12-30T00:10:53"/>
    <d v="1899-12-30T00:10:15"/>
    <s v="Granel"/>
    <s v="E001"/>
    <x v="2"/>
    <d v="1899-12-30T00:21:08"/>
    <d v="1899-12-30T00:10:53"/>
    <n v="11"/>
    <x v="8"/>
    <x v="4"/>
    <x v="1"/>
    <n v="0"/>
    <n v="0"/>
    <s v="OK"/>
    <s v="Granel"/>
    <x v="0"/>
    <n v="0"/>
    <s v="PUNTOS NORTE"/>
    <s v="A"/>
    <d v="1899-12-30T00:10:15"/>
    <d v="1899-12-30T00:10:15"/>
    <s v="OK"/>
    <m/>
    <m/>
    <d v="1899-12-30T00:00:00"/>
    <d v="1899-12-30T00:21:08"/>
    <n v="5"/>
    <d v="1899-12-30T00:10:15"/>
    <n v="21.13333333332486"/>
    <n v="11"/>
    <s v="Si"/>
  </r>
  <r>
    <s v="CPRR"/>
    <s v=""/>
    <x v="0"/>
    <s v="PL149732"/>
    <s v="PAE60FZ"/>
    <d v="2024-12-12T00:00:00"/>
    <m/>
    <s v="2906"/>
    <x v="21"/>
    <s v="PA"/>
    <m/>
    <m/>
    <d v="2024-12-12T00:00:00"/>
    <d v="1899-12-30T11:51:54"/>
    <d v="2024-12-12T00:00:00"/>
    <d v="1899-12-30T11:54:45"/>
    <d v="2024-12-12T00:00:00"/>
    <d v="1899-12-30T11:54:53"/>
    <x v="171"/>
    <s v="MQUINOY"/>
    <s v="1327140598"/>
    <s v="EXW"/>
    <d v="1899-12-30T00:02:59"/>
    <d v="1899-12-30T00:00:08"/>
    <d v="1899-12-30T00:02:51"/>
    <s v="Ensacado"/>
    <s v="E002"/>
    <x v="1"/>
    <d v="1899-12-30T00:02:59"/>
    <d v="1899-12-30T00:00:08"/>
    <n v="11"/>
    <x v="8"/>
    <x v="4"/>
    <x v="2"/>
    <n v="1"/>
    <n v="0"/>
    <s v="KO"/>
    <s v="Ensacado"/>
    <x v="0"/>
    <n v="1"/>
    <s v="PUNTOS NORTE"/>
    <s v="A"/>
    <d v="1899-12-30T00:02:51"/>
    <d v="1899-12-30T00:02:51"/>
    <s v="OK"/>
    <m/>
    <m/>
    <d v="1899-12-30T00:00:00"/>
    <d v="1899-12-30T00:02:59"/>
    <n v="5"/>
    <d v="1899-12-30T00:02:51"/>
    <n v="2.9833333333344125"/>
    <n v="11"/>
    <s v="Si"/>
  </r>
  <r>
    <s v="CPRR"/>
    <s v=""/>
    <x v="0"/>
    <s v="PL149732"/>
    <s v="PAE60FZ"/>
    <d v="2024-12-12T00:00:00"/>
    <m/>
    <s v="3320"/>
    <x v="20"/>
    <s v="PA"/>
    <m/>
    <m/>
    <d v="2024-12-12T00:00:00"/>
    <d v="1899-12-30T13:13:13"/>
    <d v="2024-12-12T00:00:00"/>
    <d v="1899-12-30T13:13:50"/>
    <d v="2024-12-12T00:00:00"/>
    <d v="1899-12-30T13:13:57"/>
    <x v="171"/>
    <s v="MQUINOY"/>
    <s v="1327140602"/>
    <s v="EXW"/>
    <d v="1899-12-30T00:00:44"/>
    <d v="1899-12-30T00:00:07"/>
    <d v="1899-12-30T00:00:37"/>
    <s v="Ensacado"/>
    <s v="E002"/>
    <x v="1"/>
    <d v="1899-12-30T00:00:44"/>
    <d v="1899-12-30T00:00:07"/>
    <n v="13"/>
    <x v="8"/>
    <x v="4"/>
    <x v="2"/>
    <n v="1"/>
    <n v="0"/>
    <s v="KO"/>
    <s v="Ensacado"/>
    <x v="0"/>
    <n v="1"/>
    <s v="PUNTOS NORTE"/>
    <s v="A"/>
    <d v="1899-12-30T00:00:37"/>
    <d v="1899-12-30T00:00:37"/>
    <s v="OK"/>
    <m/>
    <m/>
    <d v="1899-12-30T00:00:00"/>
    <d v="1899-12-30T00:00:44"/>
    <n v="5"/>
    <d v="1899-12-30T00:00:37"/>
    <n v="0.73333333333446049"/>
    <n v="13"/>
    <s v="Si"/>
  </r>
  <r>
    <s v="CPRR"/>
    <s v=""/>
    <x v="0"/>
    <s v="PL152472"/>
    <s v="P58NA84"/>
    <d v="2024-12-12T00:00:00"/>
    <m/>
    <s v="3320"/>
    <x v="20"/>
    <s v="PA"/>
    <m/>
    <m/>
    <d v="2024-12-12T00:00:00"/>
    <d v="1899-12-30T15:26:15"/>
    <d v="2024-12-12T00:00:00"/>
    <d v="1899-12-30T15:26:34"/>
    <d v="2024-12-12T00:00:00"/>
    <d v="1899-12-30T15:26:42"/>
    <x v="171"/>
    <s v="FJPEDRO"/>
    <s v="1327140605"/>
    <s v="EXW"/>
    <d v="1899-12-30T00:00:27"/>
    <d v="1899-12-30T00:00:08"/>
    <d v="1899-12-30T00:00:19"/>
    <s v="Ensacado"/>
    <s v="E002"/>
    <x v="1"/>
    <d v="1899-12-30T00:00:27"/>
    <d v="1899-12-30T00:00:08"/>
    <n v="15"/>
    <x v="8"/>
    <x v="4"/>
    <x v="2"/>
    <n v="1"/>
    <n v="0"/>
    <s v="KO"/>
    <s v="Ensacado"/>
    <x v="0"/>
    <n v="1"/>
    <s v="PUNTOS NORTE"/>
    <s v="A"/>
    <d v="1899-12-30T00:00:19"/>
    <d v="1899-12-30T00:00:19"/>
    <s v="OK"/>
    <m/>
    <m/>
    <d v="1899-12-30T00:00:00"/>
    <d v="1899-12-30T00:00:27"/>
    <n v="5"/>
    <d v="1899-12-30T00:00:19"/>
    <n v="0.45000000000007034"/>
    <n v="15"/>
    <s v="Si"/>
  </r>
  <r>
    <s v="CPRR"/>
    <s v=""/>
    <x v="0"/>
    <s v="PL150431"/>
    <s v="PAX14LC"/>
    <d v="2024-12-12T00:00:00"/>
    <m/>
    <s v="2906"/>
    <x v="21"/>
    <s v="PA"/>
    <m/>
    <m/>
    <d v="2024-12-12T00:00:00"/>
    <d v="1899-12-30T15:28:15"/>
    <d v="2024-12-12T00:00:00"/>
    <d v="1899-12-30T18:22:01"/>
    <d v="2024-12-12T00:00:00"/>
    <d v="1899-12-30T15:28:49"/>
    <x v="173"/>
    <s v="FJPEDRO"/>
    <s v="1327140606"/>
    <s v="EXW"/>
    <d v="1899-12-30T05:46:58"/>
    <d v="1899-12-30T02:53:12"/>
    <d v="1899-12-30T02:53:46"/>
    <s v="Ensacado"/>
    <s v="E002"/>
    <x v="1"/>
    <d v="1899-12-30T00:00:34"/>
    <n v="-0.12027777777778004"/>
    <n v="15"/>
    <x v="8"/>
    <x v="4"/>
    <x v="2"/>
    <n v="1"/>
    <n v="0"/>
    <s v="KO"/>
    <s v="Ensacado"/>
    <x v="0"/>
    <n v="1"/>
    <s v="PUNTOS NORTE"/>
    <s v="A"/>
    <d v="1899-12-30T02:53:46"/>
    <d v="1899-12-30T01:55:46"/>
    <s v="KO"/>
    <m/>
    <m/>
    <d v="1899-12-30T00:00:00"/>
    <d v="1899-12-30T00:00:34"/>
    <n v="5"/>
    <d v="1899-12-30T02:53:46"/>
    <n v="0.5666666666543918"/>
    <n v="15"/>
    <s v="Si"/>
  </r>
  <r>
    <s v="CPRR"/>
    <s v=""/>
    <x v="0"/>
    <s v="PL152758"/>
    <s v="P24TM53"/>
    <d v="2024-12-12T00:00:00"/>
    <m/>
    <s v="3320"/>
    <x v="20"/>
    <s v="PA"/>
    <m/>
    <m/>
    <d v="2024-12-12T00:00:00"/>
    <d v="1899-12-30T15:40:05"/>
    <d v="2024-12-12T00:00:00"/>
    <d v="1899-12-30T15:40:19"/>
    <d v="2024-12-12T00:00:00"/>
    <d v="1899-12-30T15:40:28"/>
    <x v="171"/>
    <s v="FJPEDRO"/>
    <s v="1327140607"/>
    <s v="EXW"/>
    <d v="1899-12-30T00:00:23"/>
    <d v="1899-12-30T00:00:09"/>
    <d v="1899-12-30T00:00:14"/>
    <s v="Ensacado"/>
    <s v="E002"/>
    <x v="1"/>
    <d v="1899-12-30T00:00:23"/>
    <d v="1899-12-30T00:00:09"/>
    <n v="15"/>
    <x v="8"/>
    <x v="4"/>
    <x v="2"/>
    <n v="1"/>
    <n v="0"/>
    <s v="KO"/>
    <s v="Ensacado"/>
    <x v="0"/>
    <n v="1"/>
    <s v="PUNTOS NORTE"/>
    <s v="A"/>
    <d v="1899-12-30T00:00:14"/>
    <d v="1899-12-30T00:00:14"/>
    <s v="OK"/>
    <m/>
    <m/>
    <d v="1899-12-30T00:00:00"/>
    <d v="1899-12-30T00:00:23"/>
    <n v="5"/>
    <d v="1899-12-30T00:00:14"/>
    <n v="0.38333333332801089"/>
    <n v="15"/>
    <s v="Si"/>
  </r>
  <r>
    <s v="CPRR"/>
    <s v="2024002220"/>
    <x v="0"/>
    <s v="ER4820BCF"/>
    <s v="E6575LRD"/>
    <d v="2024-12-12T00:00:00"/>
    <m/>
    <s v="55"/>
    <x v="19"/>
    <s v="S2"/>
    <s v="S2"/>
    <m/>
    <d v="2024-12-12T00:00:00"/>
    <d v="1899-12-30T16:42:24"/>
    <d v="2024-12-12T00:00:00"/>
    <d v="1899-12-30T16:56:45"/>
    <d v="2024-12-12T00:00:00"/>
    <d v="1899-12-30T17:11:09"/>
    <x v="0"/>
    <s v="RFCPI"/>
    <s v="1327140613"/>
    <s v="FBO"/>
    <d v="1899-12-30T00:28:45"/>
    <d v="1899-12-30T00:14:24"/>
    <d v="1899-12-30T00:14:21"/>
    <s v="Granel"/>
    <s v="E001"/>
    <x v="2"/>
    <d v="1899-12-30T00:28:45"/>
    <d v="1899-12-30T00:14:24"/>
    <n v="16"/>
    <x v="8"/>
    <x v="4"/>
    <x v="1"/>
    <n v="0"/>
    <n v="0"/>
    <s v="OK"/>
    <s v="Granel"/>
    <x v="0"/>
    <n v="0"/>
    <s v="PUNTOS NORTE"/>
    <s v="A"/>
    <d v="1899-12-30T00:14:21"/>
    <d v="1899-12-30T00:14:21"/>
    <s v="OK"/>
    <m/>
    <m/>
    <d v="1899-12-30T00:00:00"/>
    <d v="1899-12-30T00:28:45"/>
    <n v="5"/>
    <d v="1899-12-30T00:14:21"/>
    <n v="28.750000000003215"/>
    <n v="17"/>
    <s v="Si"/>
  </r>
  <r>
    <s v="CPRR"/>
    <s v=""/>
    <x v="0"/>
    <s v="PL152758"/>
    <s v="P24TM53"/>
    <d v="2024-12-13T00:00:00"/>
    <m/>
    <s v="2906"/>
    <x v="21"/>
    <s v="PA"/>
    <m/>
    <m/>
    <d v="2024-12-13T00:00:00"/>
    <d v="1899-12-30T08:31:54"/>
    <d v="2024-12-13T00:00:00"/>
    <d v="1899-12-30T08:32:39"/>
    <d v="2024-12-13T00:00:00"/>
    <d v="1899-12-30T08:32:47"/>
    <x v="171"/>
    <s v="FJPEDRO"/>
    <s v="1327140616"/>
    <s v="EXW"/>
    <d v="1899-12-30T00:00:53"/>
    <d v="1899-12-30T00:00:08"/>
    <d v="1899-12-30T00:00:45"/>
    <s v="Ensacado"/>
    <s v="E002"/>
    <x v="1"/>
    <d v="1899-12-30T00:00:53"/>
    <d v="1899-12-30T00:00:08"/>
    <n v="8"/>
    <x v="9"/>
    <x v="4"/>
    <x v="2"/>
    <n v="1"/>
    <n v="0"/>
    <s v="KO"/>
    <s v="Ensacado"/>
    <x v="0"/>
    <n v="1"/>
    <s v="PUNTOS NORTE"/>
    <s v="A"/>
    <d v="1899-12-30T00:00:45"/>
    <d v="1899-12-30T00:00:45"/>
    <s v="OK"/>
    <m/>
    <m/>
    <d v="1899-12-30T00:00:00"/>
    <d v="1899-12-30T00:00:53"/>
    <n v="6"/>
    <d v="1899-12-30T00:00:45"/>
    <n v="0.88333333333920017"/>
    <n v="8"/>
    <s v="Si"/>
  </r>
  <r>
    <s v="CPRR"/>
    <s v=""/>
    <x v="0"/>
    <s v="PL152472"/>
    <s v="P58NA84"/>
    <d v="2024-12-13T00:00:00"/>
    <m/>
    <s v="2906"/>
    <x v="21"/>
    <s v="PA"/>
    <m/>
    <m/>
    <d v="2024-12-13T00:00:00"/>
    <d v="1899-12-30T08:37:50"/>
    <d v="2024-12-13T00:00:00"/>
    <d v="1899-12-30T18:22:01"/>
    <d v="2024-12-13T00:00:00"/>
    <d v="1899-12-30T08:39:56"/>
    <x v="173"/>
    <s v="FJPEDRO"/>
    <s v="1327140617"/>
    <s v="EXW"/>
    <d v="1899-12-30T19:26:16"/>
    <d v="1899-12-30T09:42:05"/>
    <d v="1899-12-30T09:44:11"/>
    <s v="Ensacado"/>
    <s v="E002"/>
    <x v="1"/>
    <d v="1899-12-30T00:02:06"/>
    <n v="-0.40422453703703998"/>
    <n v="8"/>
    <x v="9"/>
    <x v="4"/>
    <x v="2"/>
    <n v="1"/>
    <n v="0"/>
    <s v="KO"/>
    <s v="Ensacado"/>
    <x v="0"/>
    <n v="1"/>
    <s v="PUNTOS NORTE"/>
    <s v="A"/>
    <d v="1899-12-30T09:44:11"/>
    <d v="1899-12-30T08:46:11"/>
    <s v="KO"/>
    <m/>
    <m/>
    <d v="1899-12-30T00:00:00"/>
    <d v="1899-12-30T00:02:06"/>
    <n v="6"/>
    <d v="1899-12-30T09:44:11"/>
    <n v="2.0999999999952124"/>
    <n v="8"/>
    <s v="Si"/>
  </r>
  <r>
    <s v="CPRR"/>
    <s v=""/>
    <x v="0"/>
    <s v="PL149732"/>
    <s v="PAE60FZ"/>
    <d v="2024-12-13T00:00:00"/>
    <m/>
    <s v="2906"/>
    <x v="21"/>
    <s v="PA"/>
    <m/>
    <m/>
    <d v="2024-12-13T00:00:00"/>
    <d v="1899-12-30T10:22:31"/>
    <d v="2024-12-13T00:00:00"/>
    <d v="1899-12-30T18:22:01"/>
    <d v="2024-12-13T00:00:00"/>
    <d v="1899-12-30T10:23:13"/>
    <x v="173"/>
    <s v="FJPEDRO"/>
    <s v="1327140620"/>
    <s v="EXW"/>
    <d v="1899-12-30T15:58:18"/>
    <d v="1899-12-30T07:58:48"/>
    <d v="1899-12-30T07:59:30"/>
    <s v="Ensacado"/>
    <s v="E002"/>
    <x v="1"/>
    <d v="1899-12-30T00:00:42"/>
    <n v="-0.33249999999999996"/>
    <n v="10"/>
    <x v="9"/>
    <x v="4"/>
    <x v="2"/>
    <n v="1"/>
    <n v="0"/>
    <s v="KO"/>
    <s v="Ensacado"/>
    <x v="0"/>
    <n v="1"/>
    <s v="PUNTOS NORTE"/>
    <s v="A"/>
    <d v="1899-12-30T07:59:30"/>
    <d v="1899-12-30T07:01:30"/>
    <s v="KO"/>
    <m/>
    <m/>
    <d v="1899-12-30T00:00:00"/>
    <d v="1899-12-30T00:00:42"/>
    <n v="6"/>
    <d v="1899-12-30T07:59:30"/>
    <n v="0.69999999999843077"/>
    <n v="10"/>
    <s v="Si"/>
  </r>
  <r>
    <s v="CPRR"/>
    <s v=""/>
    <x v="0"/>
    <s v="PL152472"/>
    <s v="P58NA84"/>
    <d v="2024-12-13T00:00:00"/>
    <m/>
    <s v="3320"/>
    <x v="20"/>
    <s v="PA"/>
    <m/>
    <m/>
    <d v="2024-12-13T00:00:00"/>
    <d v="1899-12-30T11:54:03"/>
    <d v="2024-12-13T00:00:00"/>
    <d v="1899-12-30T11:54:18"/>
    <d v="2024-12-13T00:00:00"/>
    <d v="1899-12-30T11:54:26"/>
    <x v="174"/>
    <s v="FJPEDRO"/>
    <s v="1327140624"/>
    <s v="EXW"/>
    <d v="1899-12-30T00:00:23"/>
    <d v="1899-12-30T00:00:08"/>
    <d v="1899-12-30T00:00:15"/>
    <s v="Ensacado"/>
    <s v="E002"/>
    <x v="1"/>
    <d v="1899-12-30T00:00:23"/>
    <d v="1899-12-30T00:00:08"/>
    <n v="11"/>
    <x v="9"/>
    <x v="4"/>
    <x v="2"/>
    <n v="1"/>
    <n v="0"/>
    <s v="KO"/>
    <s v="Ensacado"/>
    <x v="0"/>
    <n v="1"/>
    <s v="PUNTOS NORTE"/>
    <s v="A"/>
    <d v="1899-12-30T00:00:15"/>
    <d v="1899-12-30T00:00:15"/>
    <s v="OK"/>
    <m/>
    <m/>
    <d v="1899-12-30T00:00:00"/>
    <d v="1899-12-30T00:00:23"/>
    <n v="6"/>
    <d v="1899-12-30T00:00:15"/>
    <n v="0.38333333332801089"/>
    <n v="11"/>
    <s v="Si"/>
  </r>
  <r>
    <s v="CPRR"/>
    <s v=""/>
    <x v="0"/>
    <s v="PL173407"/>
    <s v="PAE60FZ"/>
    <d v="2024-12-13T00:00:00"/>
    <m/>
    <s v="3320"/>
    <x v="20"/>
    <s v="PA"/>
    <m/>
    <m/>
    <d v="2024-12-13T00:00:00"/>
    <d v="1899-12-30T14:26:48"/>
    <d v="2024-12-13T00:00:00"/>
    <d v="1899-12-30T18:22:01"/>
    <d v="2024-12-13T00:00:00"/>
    <d v="1899-12-30T14:27:22"/>
    <x v="173"/>
    <s v="FJPEDRO"/>
    <s v="1327140627"/>
    <s v="EXW"/>
    <d v="1899-12-30T07:49:52"/>
    <d v="1899-12-30T03:54:39"/>
    <d v="1899-12-30T03:55:13"/>
    <s v="Ensacado"/>
    <s v="E002"/>
    <x v="1"/>
    <d v="1899-12-30T00:00:34"/>
    <n v="-0.16295138888888994"/>
    <n v="14"/>
    <x v="9"/>
    <x v="4"/>
    <x v="2"/>
    <n v="1"/>
    <n v="0"/>
    <s v="KO"/>
    <s v="Ensacado"/>
    <x v="0"/>
    <n v="1"/>
    <s v="PUNTOS NORTE"/>
    <s v="A"/>
    <d v="1899-12-30T03:55:13"/>
    <d v="1899-12-30T02:57:13"/>
    <s v="KO"/>
    <m/>
    <m/>
    <d v="1899-12-30T00:00:00"/>
    <d v="1899-12-30T00:00:34"/>
    <n v="6"/>
    <d v="1899-12-30T03:55:13"/>
    <n v="0.56666666666894017"/>
    <n v="14"/>
    <s v="Si"/>
  </r>
  <r>
    <s v="CPRR"/>
    <s v=""/>
    <x v="0"/>
    <s v="PL152758"/>
    <s v="P24TM53"/>
    <d v="2024-12-13T00:00:00"/>
    <m/>
    <s v="2906"/>
    <x v="21"/>
    <s v="PA"/>
    <m/>
    <m/>
    <d v="2024-12-13T00:00:00"/>
    <d v="1899-12-30T14:28:04"/>
    <d v="2024-12-13T00:00:00"/>
    <d v="1899-12-30T18:22:01"/>
    <d v="2024-12-13T00:00:00"/>
    <d v="1899-12-30T14:30:46"/>
    <x v="173"/>
    <s v="FJPEDRO"/>
    <s v="1327140628"/>
    <s v="EXW"/>
    <d v="1899-12-30T07:45:12"/>
    <d v="1899-12-30T03:51:15"/>
    <d v="1899-12-30T03:53:57"/>
    <s v="Ensacado"/>
    <s v="E002"/>
    <x v="1"/>
    <d v="1899-12-30T00:02:42"/>
    <n v="-0.16059027777778001"/>
    <n v="14"/>
    <x v="9"/>
    <x v="4"/>
    <x v="2"/>
    <n v="1"/>
    <n v="0"/>
    <s v="KO"/>
    <s v="Ensacado"/>
    <x v="0"/>
    <n v="1"/>
    <s v="PUNTOS NORTE"/>
    <s v="A"/>
    <d v="1899-12-30T03:53:57"/>
    <d v="1899-12-30T02:55:57"/>
    <s v="KO"/>
    <m/>
    <m/>
    <d v="1899-12-30T00:00:00"/>
    <d v="1899-12-30T00:02:42"/>
    <n v="6"/>
    <d v="1899-12-30T03:53:57"/>
    <n v="2.6999999999999424"/>
    <n v="14"/>
    <s v="Si"/>
  </r>
  <r>
    <s v="CPRR"/>
    <s v="2024002229"/>
    <x v="0"/>
    <s v="ER4820BCF"/>
    <s v="E6575LRD"/>
    <d v="2024-12-13T00:00:00"/>
    <m/>
    <s v="55"/>
    <x v="19"/>
    <s v="S2"/>
    <s v="S2"/>
    <m/>
    <d v="2024-12-13T00:00:00"/>
    <d v="1899-12-30T17:05:08"/>
    <d v="2024-12-13T00:00:00"/>
    <d v="1899-12-30T17:26:06"/>
    <d v="2024-12-13T00:00:00"/>
    <d v="1899-12-30T18:03:04"/>
    <x v="0"/>
    <s v="RFCPI"/>
    <s v="1327140633"/>
    <s v="FBO"/>
    <d v="1899-12-30T00:57:56"/>
    <d v="1899-12-30T00:36:58"/>
    <d v="1899-12-30T00:20:58"/>
    <s v="Granel"/>
    <s v="E001"/>
    <x v="2"/>
    <d v="1899-12-30T00:57:56"/>
    <d v="1899-12-30T00:36:58"/>
    <n v="17"/>
    <x v="9"/>
    <x v="4"/>
    <x v="1"/>
    <n v="0"/>
    <n v="0"/>
    <s v="OK"/>
    <s v="Granel"/>
    <x v="0"/>
    <n v="0"/>
    <s v="PUNTOS NORTE"/>
    <s v="B"/>
    <d v="1899-12-30T00:20:58"/>
    <d v="1899-12-30T00:20:58"/>
    <s v="OK"/>
    <m/>
    <m/>
    <d v="1899-12-30T00:00:00"/>
    <d v="1899-12-30T00:57:56"/>
    <n v="6"/>
    <d v="1899-12-30T00:20:58"/>
    <n v="57.933333333331248"/>
    <n v="18"/>
    <s v="No"/>
  </r>
  <r>
    <s v="CPRR"/>
    <s v=""/>
    <x v="0"/>
    <s v="PL171575"/>
    <s v="P02TP26"/>
    <d v="2024-12-16T00:00:00"/>
    <m/>
    <s v="3320"/>
    <x v="20"/>
    <s v="PA"/>
    <m/>
    <m/>
    <d v="2024-12-16T00:00:00"/>
    <d v="1899-12-30T08:45:45"/>
    <d v="2024-12-16T00:00:00"/>
    <d v="1899-12-30T08:53:30"/>
    <d v="2024-12-16T00:00:00"/>
    <d v="1899-12-30T08:54:41"/>
    <x v="172"/>
    <s v="FJPEDRO"/>
    <s v="1327140635"/>
    <s v="EXW"/>
    <d v="1899-12-30T00:08:56"/>
    <d v="1899-12-30T00:01:11"/>
    <d v="1899-12-30T00:07:45"/>
    <s v="Ensacado"/>
    <s v="E002"/>
    <x v="1"/>
    <d v="1899-12-30T00:08:56"/>
    <d v="1899-12-30T00:01:11"/>
    <n v="8"/>
    <x v="11"/>
    <x v="5"/>
    <x v="2"/>
    <n v="1"/>
    <n v="0"/>
    <s v="KO"/>
    <s v="Ensacado"/>
    <x v="0"/>
    <n v="1"/>
    <s v="PUNTOS NORTE"/>
    <s v="A"/>
    <d v="1899-12-30T00:07:45"/>
    <d v="1899-12-30T00:07:45"/>
    <s v="OK"/>
    <m/>
    <m/>
    <d v="1899-12-30T00:00:00"/>
    <d v="1899-12-30T00:08:56"/>
    <n v="2"/>
    <d v="1899-12-30T00:07:45"/>
    <n v="8.9333333333279885"/>
    <n v="8"/>
    <s v="Si"/>
  </r>
  <r>
    <s v="CPRR"/>
    <s v=""/>
    <x v="0"/>
    <s v="P107915"/>
    <s v="P84PD35"/>
    <d v="2024-12-16T00:00:00"/>
    <m/>
    <s v="3320"/>
    <x v="20"/>
    <s v="PA"/>
    <m/>
    <m/>
    <d v="2024-12-16T00:00:00"/>
    <d v="1899-12-30T08:47:05"/>
    <d v="2024-12-16T00:00:00"/>
    <d v="1899-12-30T08:57:09"/>
    <d v="2024-12-16T00:00:00"/>
    <d v="1899-12-30T08:57:26"/>
    <x v="172"/>
    <s v="FJPEDRO"/>
    <s v="1327140636"/>
    <s v="EXW"/>
    <d v="1899-12-30T00:10:21"/>
    <d v="1899-12-30T00:00:17"/>
    <d v="1899-12-30T00:10:04"/>
    <s v="Ensacado"/>
    <s v="E002"/>
    <x v="1"/>
    <d v="1899-12-30T00:10:21"/>
    <d v="1899-12-30T00:00:17"/>
    <n v="8"/>
    <x v="11"/>
    <x v="5"/>
    <x v="2"/>
    <n v="0"/>
    <n v="0"/>
    <s v="OK"/>
    <s v="Ensacado"/>
    <x v="0"/>
    <n v="0"/>
    <s v="PUNTOS NORTE"/>
    <s v="A"/>
    <d v="1899-12-30T00:10:04"/>
    <d v="1899-12-30T00:10:04"/>
    <s v="OK"/>
    <m/>
    <m/>
    <d v="1899-12-30T00:00:00"/>
    <d v="1899-12-30T00:10:21"/>
    <n v="2"/>
    <d v="1899-12-30T00:10:04"/>
    <n v="10.350000000000019"/>
    <n v="8"/>
    <s v="Si"/>
  </r>
  <r>
    <s v="CPRR"/>
    <s v=""/>
    <x v="0"/>
    <s v="PL152472"/>
    <s v="P58NA84"/>
    <d v="2024-12-16T00:00:00"/>
    <m/>
    <s v="3320"/>
    <x v="20"/>
    <s v="PA"/>
    <m/>
    <m/>
    <d v="2024-12-16T00:00:00"/>
    <d v="1899-12-30T08:48:00"/>
    <d v="2024-12-16T00:00:00"/>
    <d v="1899-12-30T08:59:42"/>
    <d v="2024-12-16T00:00:00"/>
    <d v="1899-12-30T08:59:49"/>
    <x v="171"/>
    <s v="FJPEDRO"/>
    <s v="1327140637"/>
    <s v="EXW"/>
    <d v="1899-12-30T00:11:49"/>
    <d v="1899-12-30T00:00:07"/>
    <d v="1899-12-30T00:11:42"/>
    <s v="Ensacado"/>
    <s v="E002"/>
    <x v="1"/>
    <d v="1899-12-30T00:11:49"/>
    <d v="1899-12-30T00:00:07"/>
    <n v="8"/>
    <x v="11"/>
    <x v="5"/>
    <x v="2"/>
    <n v="0"/>
    <n v="0"/>
    <s v="OK"/>
    <s v="Ensacado"/>
    <x v="0"/>
    <n v="0"/>
    <s v="PUNTOS NORTE"/>
    <s v="A"/>
    <d v="1899-12-30T00:11:42"/>
    <d v="1899-12-30T00:11:42"/>
    <s v="OK"/>
    <m/>
    <m/>
    <d v="1899-12-30T00:00:00"/>
    <d v="1899-12-30T00:11:49"/>
    <n v="2"/>
    <d v="1899-12-30T00:11:42"/>
    <n v="11.81666666666878"/>
    <n v="8"/>
    <s v="Si"/>
  </r>
  <r>
    <s v="CPRR"/>
    <s v=""/>
    <x v="0"/>
    <s v="PL152472"/>
    <s v="P58NA84"/>
    <d v="2024-12-16T00:00:00"/>
    <m/>
    <s v="2906"/>
    <x v="21"/>
    <s v="PA"/>
    <m/>
    <m/>
    <d v="2024-12-16T00:00:00"/>
    <d v="1899-12-30T11:47:42"/>
    <d v="2024-12-16T00:00:00"/>
    <d v="1899-12-30T11:48:01"/>
    <d v="2024-12-16T00:00:00"/>
    <d v="1899-12-30T11:48:09"/>
    <x v="171"/>
    <s v="FJPEDRO"/>
    <s v="1327140642"/>
    <s v="EXW"/>
    <d v="1899-12-30T00:00:27"/>
    <d v="1899-12-30T00:00:08"/>
    <d v="1899-12-30T00:00:19"/>
    <s v="Ensacado"/>
    <s v="E002"/>
    <x v="1"/>
    <d v="1899-12-30T00:00:27"/>
    <d v="1899-12-30T00:00:08"/>
    <n v="11"/>
    <x v="11"/>
    <x v="5"/>
    <x v="2"/>
    <n v="1"/>
    <n v="0"/>
    <s v="KO"/>
    <s v="Ensacado"/>
    <x v="0"/>
    <n v="1"/>
    <s v="PUNTOS NORTE"/>
    <s v="A"/>
    <d v="1899-12-30T00:00:19"/>
    <d v="1899-12-30T00:00:19"/>
    <s v="OK"/>
    <m/>
    <m/>
    <d v="1899-12-30T00:00:00"/>
    <d v="1899-12-30T00:00:27"/>
    <n v="2"/>
    <d v="1899-12-30T00:00:19"/>
    <n v="0.44999999999999041"/>
    <n v="11"/>
    <s v="Si"/>
  </r>
  <r>
    <s v="CPRR"/>
    <s v=""/>
    <x v="0"/>
    <s v="PL171575"/>
    <s v="P02TP26"/>
    <d v="2024-12-16T00:00:00"/>
    <m/>
    <s v="3320"/>
    <x v="20"/>
    <s v="PA"/>
    <m/>
    <m/>
    <d v="2024-12-16T00:00:00"/>
    <d v="1899-12-30T12:46:29"/>
    <d v="2024-12-16T00:00:00"/>
    <d v="1899-12-30T12:46:48"/>
    <d v="2024-12-16T00:00:00"/>
    <d v="1899-12-30T12:46:56"/>
    <x v="172"/>
    <s v="FJPEDRO"/>
    <s v="1327140645"/>
    <s v="EXW"/>
    <d v="1899-12-30T00:00:27"/>
    <d v="1899-12-30T00:00:08"/>
    <d v="1899-12-30T00:00:19"/>
    <s v="Ensacado"/>
    <s v="E002"/>
    <x v="1"/>
    <d v="1899-12-30T00:00:27"/>
    <d v="1899-12-30T00:00:08"/>
    <n v="12"/>
    <x v="11"/>
    <x v="5"/>
    <x v="2"/>
    <n v="1"/>
    <n v="0"/>
    <s v="KO"/>
    <s v="Ensacado"/>
    <x v="0"/>
    <n v="1"/>
    <s v="PUNTOS NORTE"/>
    <s v="A"/>
    <d v="1899-12-30T00:00:19"/>
    <d v="1899-12-30T00:00:19"/>
    <s v="OK"/>
    <m/>
    <m/>
    <d v="1899-12-30T00:00:00"/>
    <d v="1899-12-30T00:00:27"/>
    <n v="2"/>
    <d v="1899-12-30T00:00:19"/>
    <n v="0.44999999999991047"/>
    <n v="12"/>
    <s v="Si"/>
  </r>
  <r>
    <s v="CPRR"/>
    <s v=""/>
    <x v="0"/>
    <s v="PL152472"/>
    <s v="P58NA84"/>
    <d v="2024-12-16T00:00:00"/>
    <m/>
    <s v="2906"/>
    <x v="21"/>
    <s v="PA"/>
    <m/>
    <m/>
    <d v="2024-12-16T00:00:00"/>
    <d v="1899-12-30T14:50:01"/>
    <d v="2024-12-16T00:00:00"/>
    <d v="1899-12-30T14:50:34"/>
    <d v="2024-12-16T00:00:00"/>
    <d v="1899-12-30T14:50:44"/>
    <x v="171"/>
    <s v="FJPEDRO"/>
    <s v="1327140646"/>
    <s v="EXW"/>
    <d v="1899-12-30T00:00:43"/>
    <d v="1899-12-30T00:00:10"/>
    <d v="1899-12-30T00:00:33"/>
    <s v="Ensacado"/>
    <s v="E002"/>
    <x v="1"/>
    <d v="1899-12-30T00:00:43"/>
    <d v="1899-12-30T00:00:10"/>
    <n v="14"/>
    <x v="11"/>
    <x v="5"/>
    <x v="2"/>
    <n v="1"/>
    <n v="0"/>
    <s v="KO"/>
    <s v="Ensacado"/>
    <x v="0"/>
    <n v="1"/>
    <s v="PUNTOS NORTE"/>
    <s v="A"/>
    <d v="1899-12-30T00:00:33"/>
    <d v="1899-12-30T00:00:33"/>
    <s v="OK"/>
    <m/>
    <m/>
    <d v="1899-12-30T00:00:00"/>
    <d v="1899-12-30T00:00:43"/>
    <n v="2"/>
    <d v="1899-12-30T00:00:33"/>
    <n v="0.71666666665921142"/>
    <n v="14"/>
    <s v="Si"/>
  </r>
  <r>
    <s v="CPRR"/>
    <s v=""/>
    <x v="0"/>
    <s v="PVI7080"/>
    <s v="P80XF71"/>
    <d v="2024-12-16T00:00:00"/>
    <m/>
    <s v="3320"/>
    <x v="20"/>
    <s v="PA"/>
    <m/>
    <m/>
    <d v="2024-12-16T00:00:00"/>
    <d v="1899-12-30T15:03:25"/>
    <d v="2024-12-16T00:00:00"/>
    <d v="1899-12-30T15:03:46"/>
    <d v="2024-12-16T00:00:00"/>
    <d v="1899-12-30T15:03:54"/>
    <x v="175"/>
    <s v="FJPEDRO"/>
    <s v="1327140647"/>
    <s v="EXW"/>
    <d v="1899-12-30T00:00:29"/>
    <d v="1899-12-30T00:00:08"/>
    <d v="1899-12-30T00:00:21"/>
    <s v="Ensacado"/>
    <s v="E002"/>
    <x v="1"/>
    <d v="1899-12-30T00:00:29"/>
    <d v="1899-12-30T00:00:08"/>
    <n v="15"/>
    <x v="11"/>
    <x v="5"/>
    <x v="2"/>
    <n v="1"/>
    <n v="0"/>
    <s v="KO"/>
    <s v="Ensacado"/>
    <x v="0"/>
    <n v="1"/>
    <s v="PUNTOS NORTE"/>
    <s v="A"/>
    <d v="1899-12-30T00:00:21"/>
    <d v="1899-12-30T00:00:21"/>
    <s v="OK"/>
    <m/>
    <m/>
    <d v="1899-12-30T00:00:00"/>
    <d v="1899-12-30T00:00:29"/>
    <n v="2"/>
    <d v="1899-12-30T00:00:21"/>
    <n v="0.48333333332163164"/>
    <n v="15"/>
    <s v="Si"/>
  </r>
  <r>
    <s v="CPRR"/>
    <s v=""/>
    <x v="0"/>
    <s v="PL149732"/>
    <s v="PAE60FZ"/>
    <d v="2024-12-16T00:00:00"/>
    <m/>
    <s v="3320"/>
    <x v="20"/>
    <s v="PA"/>
    <m/>
    <m/>
    <d v="2024-12-16T00:00:00"/>
    <d v="1899-12-30T16:13:16"/>
    <d v="2024-12-16T00:00:00"/>
    <d v="1899-12-30T16:13:38"/>
    <d v="2024-12-16T00:00:00"/>
    <d v="1899-12-30T16:13:45"/>
    <x v="171"/>
    <s v="FJPEDRO"/>
    <s v="1327140652"/>
    <s v="EXW"/>
    <d v="1899-12-30T00:00:29"/>
    <d v="1899-12-30T00:00:07"/>
    <d v="1899-12-30T00:00:22"/>
    <s v="Ensacado"/>
    <s v="E002"/>
    <x v="1"/>
    <d v="1899-12-30T00:00:29"/>
    <d v="1899-12-30T00:00:07"/>
    <n v="16"/>
    <x v="11"/>
    <x v="5"/>
    <x v="2"/>
    <n v="1"/>
    <n v="0"/>
    <s v="KO"/>
    <s v="Ensacado"/>
    <x v="0"/>
    <n v="1"/>
    <s v="PUNTOS NORTE"/>
    <s v="A"/>
    <d v="1899-12-30T00:00:22"/>
    <d v="1899-12-30T00:00:22"/>
    <s v="OK"/>
    <m/>
    <m/>
    <d v="1899-12-30T00:00:00"/>
    <d v="1899-12-30T00:00:29"/>
    <n v="2"/>
    <d v="1899-12-30T00:00:22"/>
    <n v="0.48333333333602013"/>
    <n v="16"/>
    <s v="Si"/>
  </r>
  <r>
    <s v="CPRR"/>
    <s v=""/>
    <x v="0"/>
    <s v="PL150431"/>
    <s v="PAX14LC"/>
    <d v="2024-12-16T00:00:00"/>
    <m/>
    <s v="2906"/>
    <x v="21"/>
    <s v="PA"/>
    <m/>
    <m/>
    <d v="2024-12-16T00:00:00"/>
    <d v="1899-12-30T16:39:21"/>
    <d v="2024-12-16T00:00:00"/>
    <d v="1899-12-30T16:39:43"/>
    <d v="2024-12-16T00:00:00"/>
    <d v="1899-12-30T16:39:50"/>
    <x v="171"/>
    <s v="FJPEDRO"/>
    <s v="1327140654"/>
    <s v="EXW"/>
    <d v="1899-12-30T00:00:29"/>
    <d v="1899-12-30T00:00:07"/>
    <d v="1899-12-30T00:00:22"/>
    <s v="Ensacado"/>
    <s v="E002"/>
    <x v="1"/>
    <d v="1899-12-30T00:00:29"/>
    <d v="1899-12-30T00:00:07"/>
    <n v="16"/>
    <x v="11"/>
    <x v="5"/>
    <x v="2"/>
    <n v="1"/>
    <n v="0"/>
    <s v="KO"/>
    <s v="Ensacado"/>
    <x v="0"/>
    <n v="1"/>
    <s v="PUNTOS NORTE"/>
    <s v="A"/>
    <d v="1899-12-30T00:00:22"/>
    <d v="1899-12-30T00:00:22"/>
    <s v="OK"/>
    <m/>
    <m/>
    <d v="1899-12-30T00:00:00"/>
    <d v="1899-12-30T00:00:29"/>
    <n v="2"/>
    <d v="1899-12-30T00:00:22"/>
    <n v="0.48333333332163164"/>
    <n v="16"/>
    <s v="Si"/>
  </r>
  <r>
    <s v="CPRR"/>
    <s v="2024002233"/>
    <x v="0"/>
    <s v="ER8081BBH"/>
    <s v="E8184JKX"/>
    <d v="2024-12-16T00:00:00"/>
    <m/>
    <s v="55"/>
    <x v="19"/>
    <s v="S2"/>
    <s v="S2"/>
    <m/>
    <d v="2024-12-16T00:00:00"/>
    <d v="1899-12-30T12:11:04"/>
    <d v="2024-12-16T00:00:00"/>
    <d v="1899-12-30T16:24:05"/>
    <d v="2024-12-16T00:00:00"/>
    <d v="1899-12-30T17:13:34"/>
    <x v="0"/>
    <s v="RFCPI"/>
    <s v="1327140655"/>
    <s v="FBO"/>
    <d v="1899-12-30T05:02:30"/>
    <d v="1899-12-30T00:49:29"/>
    <d v="1899-12-30T04:13:01"/>
    <s v="Granel"/>
    <s v="E001"/>
    <x v="2"/>
    <d v="1899-12-30T05:02:30"/>
    <d v="1899-12-30T00:49:29"/>
    <n v="12"/>
    <x v="11"/>
    <x v="5"/>
    <x v="1"/>
    <n v="0"/>
    <n v="1"/>
    <s v="KO"/>
    <s v="Granel"/>
    <x v="0"/>
    <n v="1"/>
    <s v="PUNTOS NORTE"/>
    <s v="C"/>
    <d v="1899-12-30T04:13:01"/>
    <d v="1899-12-30T03:15:01"/>
    <s v="OK"/>
    <m/>
    <m/>
    <d v="1899-12-30T00:00:00"/>
    <d v="1899-12-30T05:02:30"/>
    <n v="2"/>
    <d v="1899-12-30T04:13:01"/>
    <n v="302.49999999999358"/>
    <n v="17"/>
    <s v="No"/>
  </r>
  <r>
    <s v="CPRR"/>
    <s v=""/>
    <x v="0"/>
    <s v="P107915"/>
    <s v="P84PD35"/>
    <d v="2024-12-17T00:00:00"/>
    <m/>
    <s v="3320"/>
    <x v="20"/>
    <s v="PA"/>
    <m/>
    <m/>
    <d v="2024-12-17T00:00:00"/>
    <d v="1899-12-30T08:31:42"/>
    <d v="2024-12-17T00:00:00"/>
    <d v="1899-12-30T08:32:03"/>
    <d v="2024-12-17T00:00:00"/>
    <d v="1899-12-30T08:32:10"/>
    <x v="172"/>
    <s v="FJPEDRO"/>
    <s v="1327140657"/>
    <s v="EXW"/>
    <d v="1899-12-30T00:00:28"/>
    <d v="1899-12-30T00:00:07"/>
    <d v="1899-12-30T00:00:21"/>
    <s v="Ensacado"/>
    <s v="E002"/>
    <x v="1"/>
    <d v="1899-12-30T00:00:28"/>
    <d v="1899-12-30T00:00:07"/>
    <n v="8"/>
    <x v="12"/>
    <x v="5"/>
    <x v="2"/>
    <n v="1"/>
    <n v="0"/>
    <s v="KO"/>
    <s v="Ensacado"/>
    <x v="0"/>
    <n v="1"/>
    <s v="PUNTOS NORTE"/>
    <s v="A"/>
    <d v="1899-12-30T00:00:21"/>
    <d v="1899-12-30T00:00:21"/>
    <s v="OK"/>
    <m/>
    <m/>
    <d v="1899-12-30T00:00:00"/>
    <d v="1899-12-30T00:00:28"/>
    <n v="3"/>
    <d v="1899-12-30T00:00:21"/>
    <n v="0.46666666667523948"/>
    <n v="8"/>
    <s v="Si"/>
  </r>
  <r>
    <s v="CPRR"/>
    <s v=""/>
    <x v="0"/>
    <s v="PL152472"/>
    <s v="P58NA84"/>
    <d v="2024-12-17T00:00:00"/>
    <m/>
    <s v="2906"/>
    <x v="21"/>
    <s v="PA"/>
    <m/>
    <m/>
    <d v="2024-12-17T00:00:00"/>
    <d v="1899-12-30T08:34:09"/>
    <d v="2024-12-17T00:00:00"/>
    <d v="1899-12-30T08:34:37"/>
    <d v="2024-12-17T00:00:00"/>
    <d v="1899-12-30T08:34:47"/>
    <x v="171"/>
    <s v="FJPEDRO"/>
    <s v="1327140658"/>
    <s v="EXW"/>
    <d v="1899-12-30T00:00:38"/>
    <d v="1899-12-30T00:00:10"/>
    <d v="1899-12-30T00:00:28"/>
    <s v="Ensacado"/>
    <s v="E002"/>
    <x v="1"/>
    <d v="1899-12-30T00:00:38"/>
    <d v="1899-12-30T00:00:10"/>
    <n v="8"/>
    <x v="12"/>
    <x v="5"/>
    <x v="2"/>
    <n v="1"/>
    <n v="0"/>
    <s v="KO"/>
    <s v="Ensacado"/>
    <x v="0"/>
    <n v="1"/>
    <s v="PUNTOS NORTE"/>
    <s v="A"/>
    <d v="1899-12-30T00:00:28"/>
    <d v="1899-12-30T00:00:28"/>
    <s v="OK"/>
    <m/>
    <m/>
    <d v="1899-12-30T00:00:00"/>
    <d v="1899-12-30T00:00:38"/>
    <n v="3"/>
    <d v="1899-12-30T00:00:28"/>
    <n v="0.63333333334075981"/>
    <n v="8"/>
    <s v="Si"/>
  </r>
  <r>
    <s v="CPRR"/>
    <s v=""/>
    <x v="0"/>
    <s v="PL152472"/>
    <s v="P58NA84"/>
    <d v="2024-12-17T00:00:00"/>
    <m/>
    <s v="2906"/>
    <x v="21"/>
    <s v="PA"/>
    <m/>
    <m/>
    <d v="2024-12-17T00:00:00"/>
    <d v="1899-12-30T10:33:31"/>
    <d v="2024-12-17T00:00:00"/>
    <d v="1899-12-30T10:33:45"/>
    <d v="2024-12-17T00:00:00"/>
    <d v="1899-12-30T10:38:19"/>
    <x v="171"/>
    <s v="FJPEDRO"/>
    <s v="1327140661"/>
    <s v="EXW"/>
    <d v="1899-12-30T00:04:48"/>
    <d v="1899-12-30T00:04:34"/>
    <d v="1899-12-30T00:00:14"/>
    <s v="Ensacado"/>
    <s v="E002"/>
    <x v="1"/>
    <d v="1899-12-30T00:04:48"/>
    <d v="1899-12-30T00:04:34"/>
    <n v="10"/>
    <x v="12"/>
    <x v="5"/>
    <x v="2"/>
    <n v="1"/>
    <n v="0"/>
    <s v="KO"/>
    <s v="Ensacado"/>
    <x v="0"/>
    <n v="1"/>
    <s v="PUNTOS NORTE"/>
    <s v="A"/>
    <d v="1899-12-30T00:00:14"/>
    <d v="1899-12-30T00:00:14"/>
    <s v="OK"/>
    <m/>
    <m/>
    <d v="1899-12-30T00:00:00"/>
    <d v="1899-12-30T00:04:48"/>
    <n v="3"/>
    <d v="1899-12-30T00:00:14"/>
    <n v="4.7999999999952347"/>
    <n v="10"/>
    <s v="Si"/>
  </r>
  <r>
    <s v="CPRR"/>
    <s v=""/>
    <x v="0"/>
    <s v="PVI7318"/>
    <s v="P40ZS06"/>
    <d v="2024-12-17T00:00:00"/>
    <m/>
    <s v="3320"/>
    <x v="20"/>
    <s v="PA"/>
    <m/>
    <m/>
    <d v="2024-12-17T00:00:00"/>
    <d v="1899-12-30T10:51:24"/>
    <d v="2024-12-17T00:00:00"/>
    <d v="1899-12-30T10:51:46"/>
    <d v="2024-12-17T00:00:00"/>
    <d v="1899-12-30T10:51:52"/>
    <x v="176"/>
    <s v="FJPEDRO"/>
    <s v="1327140663"/>
    <s v="EXW"/>
    <d v="1899-12-30T00:00:28"/>
    <d v="1899-12-30T00:00:06"/>
    <d v="1899-12-30T00:00:22"/>
    <s v="Ensacado"/>
    <s v="E002"/>
    <x v="1"/>
    <d v="1899-12-30T00:00:28"/>
    <d v="1899-12-30T00:00:06"/>
    <n v="10"/>
    <x v="12"/>
    <x v="5"/>
    <x v="2"/>
    <n v="1"/>
    <n v="0"/>
    <s v="KO"/>
    <s v="Ensacado"/>
    <x v="0"/>
    <n v="1"/>
    <s v="PUNTOS NORTE"/>
    <s v="A"/>
    <d v="1899-12-30T00:00:22"/>
    <d v="1899-12-30T00:00:22"/>
    <s v="OK"/>
    <m/>
    <m/>
    <d v="1899-12-30T00:00:00"/>
    <d v="1899-12-30T00:00:28"/>
    <n v="3"/>
    <d v="1899-12-30T00:00:22"/>
    <n v="0.46666666667523948"/>
    <n v="10"/>
    <s v="Si"/>
  </r>
  <r>
    <s v="CPRR"/>
    <s v="2024002238"/>
    <x v="0"/>
    <s v="ER4820BCF"/>
    <s v="E6575LRD"/>
    <d v="2024-12-17T00:00:00"/>
    <m/>
    <s v="55"/>
    <x v="19"/>
    <s v="S2"/>
    <s v="S2"/>
    <m/>
    <d v="2024-12-17T00:00:00"/>
    <d v="1899-12-30T10:35:42"/>
    <d v="2024-12-17T00:00:00"/>
    <d v="1899-12-30T10:43:50"/>
    <d v="2024-12-17T00:00:00"/>
    <d v="1899-12-30T10:53:31"/>
    <x v="0"/>
    <s v="RFCPI"/>
    <s v="1327140665"/>
    <s v="FBO"/>
    <d v="1899-12-30T00:17:49"/>
    <d v="1899-12-30T00:09:41"/>
    <d v="1899-12-30T00:08:08"/>
    <s v="Granel"/>
    <s v="E001"/>
    <x v="2"/>
    <d v="1899-12-30T00:17:49"/>
    <d v="1899-12-30T00:09:41"/>
    <n v="10"/>
    <x v="12"/>
    <x v="5"/>
    <x v="1"/>
    <n v="0"/>
    <n v="0"/>
    <s v="OK"/>
    <s v="Granel"/>
    <x v="0"/>
    <n v="0"/>
    <s v="PUNTOS NORTE"/>
    <s v="A"/>
    <d v="1899-12-30T00:08:08"/>
    <d v="1899-12-30T00:08:08"/>
    <s v="OK"/>
    <m/>
    <m/>
    <d v="1899-12-30T00:00:00"/>
    <d v="1899-12-30T00:17:49"/>
    <n v="3"/>
    <d v="1899-12-30T00:08:08"/>
    <n v="17.816666666673555"/>
    <n v="10"/>
    <s v="Si"/>
  </r>
  <r>
    <s v="CPRR"/>
    <s v="2024002240"/>
    <x v="0"/>
    <s v="ER5435BCD"/>
    <s v="E5117MNH"/>
    <d v="2024-12-17T00:00:00"/>
    <m/>
    <s v="55"/>
    <x v="19"/>
    <s v="S2"/>
    <s v="S2"/>
    <m/>
    <d v="2024-12-17T00:00:00"/>
    <d v="1899-12-30T11:19:53"/>
    <d v="2024-12-17T00:00:00"/>
    <d v="1899-12-30T11:52:33"/>
    <d v="2024-12-17T00:00:00"/>
    <d v="1899-12-30T12:02:02"/>
    <x v="0"/>
    <s v="RFCPI"/>
    <s v="1327140667"/>
    <s v="FBO"/>
    <d v="1899-12-30T00:42:09"/>
    <d v="1899-12-30T00:09:29"/>
    <d v="1899-12-30T00:32:40"/>
    <s v="Granel"/>
    <s v="E001"/>
    <x v="2"/>
    <d v="1899-12-30T00:42:09"/>
    <d v="1899-12-30T00:09:29"/>
    <n v="11"/>
    <x v="12"/>
    <x v="5"/>
    <x v="1"/>
    <n v="0"/>
    <n v="0"/>
    <s v="OK"/>
    <s v="Granel"/>
    <x v="0"/>
    <n v="0"/>
    <s v="PUNTOS NORTE"/>
    <s v="A"/>
    <d v="1899-12-30T00:32:40"/>
    <d v="1899-12-30T00:32:40"/>
    <s v="OK"/>
    <m/>
    <m/>
    <d v="1899-12-30T00:00:00"/>
    <d v="1899-12-30T00:42:09"/>
    <n v="3"/>
    <d v="1899-12-30T00:32:40"/>
    <n v="42.150000000009548"/>
    <n v="12"/>
    <s v="Si"/>
  </r>
  <r>
    <s v="CPRR"/>
    <s v=""/>
    <x v="0"/>
    <s v="PL152472"/>
    <s v="P58NA84"/>
    <d v="2024-12-17T00:00:00"/>
    <m/>
    <s v="2906"/>
    <x v="21"/>
    <s v="PA"/>
    <m/>
    <m/>
    <d v="2024-12-17T00:00:00"/>
    <d v="1899-12-30T12:41:33"/>
    <d v="2024-12-17T00:00:00"/>
    <d v="1899-12-30T12:41:46"/>
    <d v="2024-12-17T00:00:00"/>
    <d v="1899-12-30T12:41:53"/>
    <x v="171"/>
    <s v="FJPEDRO"/>
    <s v="1327140669"/>
    <s v="EXW"/>
    <d v="1899-12-30T00:00:20"/>
    <d v="1899-12-30T00:00:07"/>
    <d v="1899-12-30T00:00:13"/>
    <s v="Ensacado"/>
    <s v="E002"/>
    <x v="1"/>
    <d v="1899-12-30T00:00:20"/>
    <d v="1899-12-30T00:00:07"/>
    <n v="12"/>
    <x v="12"/>
    <x v="5"/>
    <x v="2"/>
    <n v="1"/>
    <n v="0"/>
    <s v="KO"/>
    <s v="Ensacado"/>
    <x v="0"/>
    <n v="1"/>
    <s v="PUNTOS NORTE"/>
    <s v="A"/>
    <d v="1899-12-30T00:00:13"/>
    <d v="1899-12-30T00:00:13"/>
    <s v="OK"/>
    <m/>
    <m/>
    <d v="1899-12-30T00:00:00"/>
    <d v="1899-12-30T00:00:20"/>
    <n v="3"/>
    <d v="1899-12-30T00:00:13"/>
    <n v="0.33333333333120052"/>
    <n v="12"/>
    <s v="Si"/>
  </r>
  <r>
    <s v="CPRR"/>
    <s v=""/>
    <x v="0"/>
    <s v="PL149732"/>
    <s v="PAE60FZ"/>
    <d v="2024-12-17T00:00:00"/>
    <m/>
    <s v="2906"/>
    <x v="21"/>
    <s v="PA"/>
    <m/>
    <m/>
    <d v="2024-12-17T00:00:00"/>
    <d v="1899-12-30T12:46:07"/>
    <d v="2024-12-17T00:00:00"/>
    <d v="1899-12-30T12:46:23"/>
    <d v="2024-12-17T00:00:00"/>
    <d v="1899-12-30T12:46:30"/>
    <x v="171"/>
    <s v="FJPEDRO"/>
    <s v="1327140670"/>
    <s v="EXW"/>
    <d v="1899-12-30T00:00:23"/>
    <d v="1899-12-30T00:00:07"/>
    <d v="1899-12-30T00:00:16"/>
    <s v="Ensacado"/>
    <s v="E002"/>
    <x v="1"/>
    <d v="1899-12-30T00:00:23"/>
    <d v="1899-12-30T00:00:07"/>
    <n v="12"/>
    <x v="12"/>
    <x v="5"/>
    <x v="2"/>
    <n v="1"/>
    <n v="0"/>
    <s v="KO"/>
    <s v="Ensacado"/>
    <x v="0"/>
    <n v="1"/>
    <s v="PUNTOS NORTE"/>
    <s v="A"/>
    <d v="1899-12-30T00:00:16"/>
    <d v="1899-12-30T00:00:16"/>
    <s v="OK"/>
    <m/>
    <m/>
    <d v="1899-12-30T00:00:00"/>
    <d v="1899-12-30T00:00:23"/>
    <n v="3"/>
    <d v="1899-12-30T00:00:16"/>
    <n v="0.38333333334239938"/>
    <n v="12"/>
    <s v="Si"/>
  </r>
  <r>
    <s v="CPRR"/>
    <s v=""/>
    <x v="0"/>
    <s v="PL152472"/>
    <s v="P58NA84"/>
    <d v="2024-12-17T00:00:00"/>
    <m/>
    <s v="2906"/>
    <x v="21"/>
    <s v="PA"/>
    <m/>
    <m/>
    <d v="2024-12-17T00:00:00"/>
    <d v="1899-12-30T14:37:17"/>
    <d v="2024-12-17T00:00:00"/>
    <d v="1899-12-30T14:37:31"/>
    <d v="2024-12-17T00:00:00"/>
    <d v="1899-12-30T14:37:38"/>
    <x v="171"/>
    <s v="FJPEDRO"/>
    <s v="1327140672"/>
    <s v="EXW"/>
    <d v="1899-12-30T00:00:21"/>
    <d v="1899-12-30T00:00:07"/>
    <d v="1899-12-30T00:00:14"/>
    <s v="Ensacado"/>
    <s v="E002"/>
    <x v="1"/>
    <d v="1899-12-30T00:00:21"/>
    <d v="1899-12-30T00:00:07"/>
    <n v="14"/>
    <x v="12"/>
    <x v="5"/>
    <x v="2"/>
    <n v="1"/>
    <n v="0"/>
    <s v="KO"/>
    <s v="Ensacado"/>
    <x v="0"/>
    <n v="1"/>
    <s v="PUNTOS NORTE"/>
    <s v="A"/>
    <d v="1899-12-30T00:00:14"/>
    <d v="1899-12-30T00:00:14"/>
    <s v="OK"/>
    <m/>
    <m/>
    <d v="1899-12-30T00:00:00"/>
    <d v="1899-12-30T00:00:21"/>
    <n v="3"/>
    <d v="1899-12-30T00:00:14"/>
    <n v="0.34999999999190123"/>
    <n v="14"/>
    <s v="Si"/>
  </r>
  <r>
    <s v="CPRR"/>
    <s v=""/>
    <x v="0"/>
    <s v="PL149732"/>
    <s v="PAE60FZ"/>
    <d v="2024-12-17T00:00:00"/>
    <m/>
    <s v="2906"/>
    <x v="21"/>
    <s v="PA"/>
    <m/>
    <m/>
    <d v="2024-12-17T00:00:00"/>
    <d v="1899-12-30T14:56:18"/>
    <d v="2024-12-17T00:00:00"/>
    <d v="1899-12-30T14:56:41"/>
    <d v="2024-12-17T00:00:00"/>
    <d v="1899-12-30T14:56:54"/>
    <x v="171"/>
    <s v="FJPEDRO"/>
    <s v="1327140673"/>
    <s v="EXW"/>
    <d v="1899-12-30T00:00:36"/>
    <d v="1899-12-30T00:00:13"/>
    <d v="1899-12-30T00:00:23"/>
    <s v="Ensacado"/>
    <s v="E002"/>
    <x v="1"/>
    <d v="1899-12-30T00:00:36"/>
    <d v="1899-12-30T00:00:13"/>
    <n v="14"/>
    <x v="12"/>
    <x v="5"/>
    <x v="2"/>
    <n v="1"/>
    <n v="0"/>
    <s v="KO"/>
    <s v="Ensacado"/>
    <x v="0"/>
    <n v="1"/>
    <s v="PUNTOS NORTE"/>
    <s v="A"/>
    <d v="1899-12-30T00:00:23"/>
    <d v="1899-12-30T00:00:23"/>
    <s v="OK"/>
    <m/>
    <m/>
    <d v="1899-12-30T00:00:00"/>
    <d v="1899-12-30T00:00:36"/>
    <n v="3"/>
    <d v="1899-12-30T00:00:23"/>
    <n v="0.59999999999034159"/>
    <n v="14"/>
    <s v="Si"/>
  </r>
  <r>
    <s v="CPRR"/>
    <s v=""/>
    <x v="0"/>
    <s v="PL152842"/>
    <s v="PAX14LC"/>
    <d v="2024-12-17T00:00:00"/>
    <m/>
    <s v="2906"/>
    <x v="21"/>
    <s v="PA"/>
    <m/>
    <m/>
    <d v="2024-12-17T00:00:00"/>
    <d v="1899-12-30T15:30:56"/>
    <d v="2024-12-17T00:00:00"/>
    <d v="1899-12-30T15:31:12"/>
    <d v="2024-12-17T00:00:00"/>
    <d v="1899-12-30T15:31:18"/>
    <x v="171"/>
    <s v="FJPEDRO"/>
    <s v="1327140674"/>
    <s v="EXW"/>
    <d v="1899-12-30T00:00:22"/>
    <d v="1899-12-30T00:00:06"/>
    <d v="1899-12-30T00:00:16"/>
    <s v="Ensacado"/>
    <s v="E002"/>
    <x v="1"/>
    <d v="1899-12-30T00:00:22"/>
    <d v="1899-12-30T00:00:06"/>
    <n v="15"/>
    <x v="12"/>
    <x v="5"/>
    <x v="2"/>
    <n v="1"/>
    <n v="0"/>
    <s v="KO"/>
    <s v="Ensacado"/>
    <x v="0"/>
    <n v="1"/>
    <s v="PUNTOS NORTE"/>
    <s v="A"/>
    <d v="1899-12-30T00:00:16"/>
    <d v="1899-12-30T00:00:16"/>
    <s v="OK"/>
    <m/>
    <m/>
    <d v="1899-12-30T00:00:00"/>
    <d v="1899-12-30T00:00:22"/>
    <n v="3"/>
    <d v="1899-12-30T00:00:16"/>
    <n v="0.36666666666715031"/>
    <n v="15"/>
    <s v="Si"/>
  </r>
  <r>
    <s v="CPRR"/>
    <s v=""/>
    <x v="0"/>
    <s v="PL152472"/>
    <s v="P58NA84"/>
    <d v="2024-12-17T00:00:00"/>
    <m/>
    <s v="2906"/>
    <x v="21"/>
    <s v="PA"/>
    <m/>
    <m/>
    <d v="2024-12-17T00:00:00"/>
    <d v="1899-12-30T16:12:49"/>
    <d v="2024-12-17T00:00:00"/>
    <d v="1899-12-30T16:13:02"/>
    <d v="2024-12-17T00:00:00"/>
    <d v="1899-12-30T16:13:10"/>
    <x v="171"/>
    <s v="FJPEDRO"/>
    <s v="1327140676"/>
    <s v="EXW"/>
    <d v="1899-12-30T00:00:21"/>
    <d v="1899-12-30T00:00:08"/>
    <d v="1899-12-30T00:00:13"/>
    <s v="Ensacado"/>
    <s v="E002"/>
    <x v="1"/>
    <d v="1899-12-30T00:00:21"/>
    <d v="1899-12-30T00:00:08"/>
    <n v="16"/>
    <x v="12"/>
    <x v="5"/>
    <x v="2"/>
    <n v="1"/>
    <n v="0"/>
    <s v="KO"/>
    <s v="Ensacado"/>
    <x v="0"/>
    <n v="1"/>
    <s v="PUNTOS NORTE"/>
    <s v="A"/>
    <d v="1899-12-30T00:00:13"/>
    <d v="1899-12-30T00:00:13"/>
    <s v="OK"/>
    <m/>
    <m/>
    <d v="1899-12-30T00:00:00"/>
    <d v="1899-12-30T00:00:21"/>
    <n v="3"/>
    <d v="1899-12-30T00:00:13"/>
    <n v="0.3500000000064496"/>
    <n v="16"/>
    <s v="Si"/>
  </r>
  <r>
    <s v="CPRR"/>
    <s v="2024002244"/>
    <x v="0"/>
    <s v="ER4820BCF"/>
    <s v="E6575LRD"/>
    <d v="2024-12-17T00:00:00"/>
    <m/>
    <s v="55"/>
    <x v="19"/>
    <s v="S2"/>
    <s v="S2"/>
    <m/>
    <d v="2024-12-17T00:00:00"/>
    <d v="1899-12-30T17:45:44"/>
    <d v="2024-12-17T00:00:00"/>
    <d v="1899-12-30T17:51:11"/>
    <d v="2024-12-17T00:00:00"/>
    <d v="1899-12-30T18:24:38"/>
    <x v="0"/>
    <s v="RFCPI"/>
    <s v="1327140680"/>
    <s v="FBO"/>
    <d v="1899-12-30T00:38:54"/>
    <d v="1899-12-30T00:33:27"/>
    <d v="1899-12-30T00:05:27"/>
    <s v="Granel"/>
    <s v="E001"/>
    <x v="2"/>
    <d v="1899-12-30T00:38:54"/>
    <d v="1899-12-30T00:33:27"/>
    <n v="17"/>
    <x v="12"/>
    <x v="5"/>
    <x v="1"/>
    <n v="0"/>
    <n v="0"/>
    <s v="OK"/>
    <s v="Granel"/>
    <x v="0"/>
    <n v="0"/>
    <s v="PUNTOS NORTE"/>
    <s v="A"/>
    <d v="1899-12-30T00:05:27"/>
    <d v="1899-12-30T00:05:27"/>
    <s v="OK"/>
    <m/>
    <m/>
    <d v="1899-12-30T00:00:00"/>
    <d v="1899-12-30T00:38:54"/>
    <n v="3"/>
    <d v="1899-12-30T00:05:27"/>
    <n v="38.900000000001604"/>
    <n v="18"/>
    <s v="Si"/>
  </r>
  <r>
    <s v="CPRR"/>
    <s v=""/>
    <x v="0"/>
    <s v="PL152472"/>
    <s v="P58NA84"/>
    <d v="2024-12-18T00:00:00"/>
    <m/>
    <s v="2906"/>
    <x v="21"/>
    <s v="PA"/>
    <m/>
    <m/>
    <d v="2024-12-18T00:00:00"/>
    <d v="1899-12-30T08:39:13"/>
    <d v="2024-12-18T00:00:00"/>
    <d v="1899-12-30T08:39:53"/>
    <d v="2024-12-18T00:00:00"/>
    <d v="1899-12-30T08:40:03"/>
    <x v="171"/>
    <s v="FJPEDRO"/>
    <s v="1327140681"/>
    <s v="EXW"/>
    <d v="1899-12-30T00:00:50"/>
    <d v="1899-12-30T00:00:10"/>
    <d v="1899-12-30T00:00:40"/>
    <s v="Ensacado"/>
    <s v="E002"/>
    <x v="1"/>
    <d v="1899-12-30T00:00:50"/>
    <d v="1899-12-30T00:00:10"/>
    <n v="8"/>
    <x v="13"/>
    <x v="5"/>
    <x v="2"/>
    <n v="1"/>
    <n v="0"/>
    <s v="KO"/>
    <s v="Ensacado"/>
    <x v="0"/>
    <n v="1"/>
    <s v="PUNTOS NORTE"/>
    <s v="A"/>
    <d v="1899-12-30T00:00:40"/>
    <d v="1899-12-30T00:00:40"/>
    <s v="OK"/>
    <m/>
    <m/>
    <d v="1899-12-30T00:00:00"/>
    <d v="1899-12-30T00:00:50"/>
    <n v="4"/>
    <d v="1899-12-30T00:00:40"/>
    <n v="0.8333333333280013"/>
    <n v="8"/>
    <s v="Si"/>
  </r>
  <r>
    <s v="CPRR"/>
    <s v=""/>
    <x v="0"/>
    <s v="PL152842"/>
    <s v="PAX14LC"/>
    <d v="2024-12-18T00:00:00"/>
    <m/>
    <s v="3320"/>
    <x v="20"/>
    <s v="PA"/>
    <m/>
    <m/>
    <d v="2024-12-18T00:00:00"/>
    <d v="1899-12-30T08:42:38"/>
    <d v="2024-12-18T00:00:00"/>
    <d v="1899-12-30T08:43:05"/>
    <d v="2024-12-18T00:00:00"/>
    <d v="1899-12-30T08:43:20"/>
    <x v="171"/>
    <s v="FJPEDRO"/>
    <s v="1327140682"/>
    <s v="EXW"/>
    <d v="1899-12-30T00:00:42"/>
    <d v="1899-12-30T00:00:15"/>
    <d v="1899-12-30T00:00:27"/>
    <s v="Ensacado"/>
    <s v="E002"/>
    <x v="1"/>
    <d v="1899-12-30T00:00:42"/>
    <d v="1899-12-30T00:00:15"/>
    <n v="8"/>
    <x v="13"/>
    <x v="5"/>
    <x v="2"/>
    <n v="1"/>
    <n v="0"/>
    <s v="KO"/>
    <s v="Ensacado"/>
    <x v="0"/>
    <n v="1"/>
    <s v="PUNTOS NORTE"/>
    <s v="A"/>
    <d v="1899-12-30T00:00:27"/>
    <d v="1899-12-30T00:00:27"/>
    <s v="OK"/>
    <m/>
    <m/>
    <d v="1899-12-30T00:00:00"/>
    <d v="1899-12-30T00:00:42"/>
    <n v="4"/>
    <d v="1899-12-30T00:00:27"/>
    <n v="0.70000000001273932"/>
    <n v="8"/>
    <s v="Si"/>
  </r>
  <r>
    <s v="CPRR"/>
    <s v="2024002246"/>
    <x v="0"/>
    <s v="ER8081BBH"/>
    <s v="E8184JKX"/>
    <d v="2024-12-18T00:00:00"/>
    <m/>
    <s v="55"/>
    <x v="19"/>
    <s v="S2"/>
    <s v="S2"/>
    <m/>
    <d v="2024-12-18T00:00:00"/>
    <d v="1899-12-30T08:25:14"/>
    <d v="2024-12-18T00:00:00"/>
    <d v="1899-12-30T08:37:12"/>
    <d v="2024-12-18T00:00:00"/>
    <d v="1899-12-30T08:51:33"/>
    <x v="0"/>
    <s v="RFCPI"/>
    <s v="1327140683"/>
    <s v="FBO"/>
    <d v="1899-12-30T00:26:19"/>
    <d v="1899-12-30T00:14:21"/>
    <d v="1899-12-30T00:11:58"/>
    <s v="Granel"/>
    <s v="E001"/>
    <x v="2"/>
    <d v="1899-12-30T00:26:19"/>
    <d v="1899-12-30T00:14:21"/>
    <n v="8"/>
    <x v="13"/>
    <x v="5"/>
    <x v="1"/>
    <n v="0"/>
    <n v="0"/>
    <s v="OK"/>
    <s v="Granel"/>
    <x v="0"/>
    <n v="0"/>
    <s v="PUNTOS NORTE"/>
    <s v="A"/>
    <d v="1899-12-30T00:11:58"/>
    <d v="1899-12-30T00:11:58"/>
    <s v="OK"/>
    <m/>
    <m/>
    <d v="1899-12-30T00:00:00"/>
    <d v="1899-12-30T00:26:19"/>
    <n v="4"/>
    <d v="1899-12-30T00:11:58"/>
    <n v="26.316666666662332"/>
    <n v="8"/>
    <s v="Si"/>
  </r>
  <r>
    <s v="CPRR"/>
    <s v=""/>
    <x v="0"/>
    <s v="P107915"/>
    <s v="PAB01ED"/>
    <d v="2024-12-18T00:00:00"/>
    <m/>
    <s v="3320"/>
    <x v="20"/>
    <s v="PA"/>
    <m/>
    <m/>
    <d v="2024-12-18T00:00:00"/>
    <d v="1899-12-30T10:20:29"/>
    <d v="2024-12-18T00:00:00"/>
    <d v="1899-12-30T10:21:36"/>
    <d v="2024-12-18T00:00:00"/>
    <d v="1899-12-30T10:22:56"/>
    <x v="172"/>
    <s v="FJPEDRO"/>
    <s v="1327140688"/>
    <s v="EXW"/>
    <d v="1899-12-30T00:02:27"/>
    <d v="1899-12-30T00:01:20"/>
    <d v="1899-12-30T00:01:07"/>
    <s v="Ensacado"/>
    <s v="E002"/>
    <x v="1"/>
    <d v="1899-12-30T00:02:27"/>
    <d v="1899-12-30T00:01:20"/>
    <n v="10"/>
    <x v="13"/>
    <x v="5"/>
    <x v="2"/>
    <n v="1"/>
    <n v="0"/>
    <s v="KO"/>
    <s v="Ensacado"/>
    <x v="0"/>
    <n v="1"/>
    <s v="PUNTOS NORTE"/>
    <s v="A"/>
    <d v="1899-12-30T00:01:07"/>
    <d v="1899-12-30T00:01:07"/>
    <s v="OK"/>
    <m/>
    <m/>
    <d v="1899-12-30T00:00:00"/>
    <d v="1899-12-30T00:02:27"/>
    <n v="4"/>
    <d v="1899-12-30T00:01:07"/>
    <n v="2.450000000001582"/>
    <n v="10"/>
    <s v="Si"/>
  </r>
  <r>
    <s v="CPRR"/>
    <s v=""/>
    <x v="0"/>
    <s v="PL152472"/>
    <s v="P58NA84"/>
    <d v="2024-12-18T00:00:00"/>
    <m/>
    <s v="2906"/>
    <x v="21"/>
    <s v="PA"/>
    <m/>
    <m/>
    <d v="2024-12-18T00:00:00"/>
    <d v="1899-12-30T10:26:07"/>
    <d v="2024-12-18T00:00:00"/>
    <d v="1899-12-30T10:26:22"/>
    <d v="2024-12-18T00:00:00"/>
    <d v="1899-12-30T10:26:28"/>
    <x v="171"/>
    <s v="FJPEDRO"/>
    <s v="1327140690"/>
    <s v="EXW"/>
    <d v="1899-12-30T00:00:21"/>
    <d v="1899-12-30T00:00:06"/>
    <d v="1899-12-30T00:00:15"/>
    <s v="Ensacado"/>
    <s v="E002"/>
    <x v="1"/>
    <d v="1899-12-30T00:00:21"/>
    <d v="1899-12-30T00:00:06"/>
    <n v="10"/>
    <x v="13"/>
    <x v="5"/>
    <x v="2"/>
    <n v="1"/>
    <n v="0"/>
    <s v="KO"/>
    <s v="Ensacado"/>
    <x v="0"/>
    <n v="1"/>
    <s v="PUNTOS NORTE"/>
    <s v="A"/>
    <d v="1899-12-30T00:00:15"/>
    <d v="1899-12-30T00:00:15"/>
    <s v="OK"/>
    <m/>
    <m/>
    <d v="1899-12-30T00:00:00"/>
    <d v="1899-12-30T00:00:21"/>
    <n v="4"/>
    <d v="1899-12-30T00:00:15"/>
    <n v="0.35000000000636966"/>
    <n v="10"/>
    <s v="Si"/>
  </r>
  <r>
    <s v="CPRR"/>
    <s v=""/>
    <x v="0"/>
    <s v="PL152842"/>
    <s v="PAX14LC"/>
    <d v="2024-12-18T00:00:00"/>
    <m/>
    <s v="2906"/>
    <x v="21"/>
    <s v="PA"/>
    <m/>
    <m/>
    <d v="2024-12-18T00:00:00"/>
    <d v="1899-12-30T11:32:00"/>
    <d v="2024-12-18T00:00:00"/>
    <d v="1899-12-30T11:33:05"/>
    <d v="2024-12-18T00:00:00"/>
    <d v="1899-12-30T11:33:14"/>
    <x v="171"/>
    <s v="FJPEDRO"/>
    <s v="1327140692"/>
    <s v="EXW"/>
    <d v="1899-12-30T00:01:14"/>
    <d v="1899-12-30T00:00:09"/>
    <d v="1899-12-30T00:01:05"/>
    <s v="Ensacado"/>
    <s v="E002"/>
    <x v="1"/>
    <d v="1899-12-30T00:01:14"/>
    <d v="1899-12-30T00:00:09"/>
    <n v="11"/>
    <x v="13"/>
    <x v="5"/>
    <x v="2"/>
    <n v="1"/>
    <n v="0"/>
    <s v="KO"/>
    <s v="Ensacado"/>
    <x v="0"/>
    <n v="1"/>
    <s v="PUNTOS NORTE"/>
    <s v="A"/>
    <d v="1899-12-30T00:01:05"/>
    <d v="1899-12-30T00:01:05"/>
    <s v="OK"/>
    <m/>
    <m/>
    <d v="1899-12-30T00:00:00"/>
    <d v="1899-12-30T00:01:14"/>
    <n v="4"/>
    <d v="1899-12-30T00:01:05"/>
    <n v="1.2333333333311813"/>
    <n v="11"/>
    <s v="Si"/>
  </r>
  <r>
    <s v="CPRR"/>
    <s v=""/>
    <x v="0"/>
    <s v="PL207039"/>
    <s v="P13ZN80"/>
    <d v="2024-12-18T00:00:00"/>
    <m/>
    <s v="3320"/>
    <x v="20"/>
    <s v="PA"/>
    <m/>
    <m/>
    <d v="2024-12-18T00:00:00"/>
    <d v="1899-12-30T11:44:28"/>
    <d v="2024-12-18T00:00:00"/>
    <d v="1899-12-30T11:45:14"/>
    <d v="2024-12-18T00:00:00"/>
    <d v="1899-12-30T11:45:21"/>
    <x v="175"/>
    <s v="FJPEDRO"/>
    <s v="1327140696"/>
    <s v="EXW"/>
    <d v="1899-12-30T00:00:53"/>
    <d v="1899-12-30T00:00:07"/>
    <d v="1899-12-30T00:00:46"/>
    <s v="Ensacado"/>
    <s v="E002"/>
    <x v="1"/>
    <d v="1899-12-30T00:00:53"/>
    <d v="1899-12-30T00:00:07"/>
    <n v="11"/>
    <x v="13"/>
    <x v="5"/>
    <x v="2"/>
    <n v="1"/>
    <n v="0"/>
    <s v="KO"/>
    <s v="Ensacado"/>
    <x v="0"/>
    <n v="1"/>
    <s v="PUNTOS NORTE"/>
    <s v="A"/>
    <d v="1899-12-30T00:00:46"/>
    <d v="1899-12-30T00:00:46"/>
    <s v="OK"/>
    <m/>
    <m/>
    <d v="1899-12-30T00:00:00"/>
    <d v="1899-12-30T00:00:53"/>
    <n v="4"/>
    <d v="1899-12-30T00:00:46"/>
    <n v="0.88333333333920017"/>
    <n v="11"/>
    <s v="Si"/>
  </r>
  <r>
    <s v="CPRR"/>
    <s v="2024002250"/>
    <x v="0"/>
    <s v="ER8081BBH"/>
    <s v="E8184JKX"/>
    <d v="2024-12-18T00:00:00"/>
    <m/>
    <s v="55"/>
    <x v="19"/>
    <s v="S2"/>
    <s v="S2"/>
    <m/>
    <d v="2024-12-18T00:00:00"/>
    <d v="1899-12-30T12:10:09"/>
    <d v="2024-12-18T00:00:00"/>
    <d v="1899-12-30T12:24:08"/>
    <d v="2024-12-18T00:00:00"/>
    <d v="1899-12-30T12:33:02"/>
    <x v="0"/>
    <s v="RFCPI"/>
    <s v="1327140699"/>
    <s v="FBO"/>
    <d v="1899-12-30T00:22:53"/>
    <d v="1899-12-30T00:08:54"/>
    <d v="1899-12-30T00:13:59"/>
    <s v="Granel"/>
    <s v="E001"/>
    <x v="2"/>
    <d v="1899-12-30T00:22:53"/>
    <d v="1899-12-30T00:08:54"/>
    <n v="12"/>
    <x v="13"/>
    <x v="5"/>
    <x v="1"/>
    <n v="0"/>
    <n v="0"/>
    <s v="OK"/>
    <s v="Granel"/>
    <x v="0"/>
    <n v="0"/>
    <s v="PUNTOS NORTE"/>
    <s v="A"/>
    <d v="1899-12-30T00:13:59"/>
    <d v="1899-12-30T00:13:59"/>
    <s v="OK"/>
    <m/>
    <m/>
    <d v="1899-12-30T00:00:00"/>
    <d v="1899-12-30T00:22:53"/>
    <n v="4"/>
    <d v="1899-12-30T00:13:59"/>
    <n v="22.883333333328011"/>
    <n v="12"/>
    <s v="Si"/>
  </r>
  <r>
    <s v="CPRR"/>
    <s v=""/>
    <x v="0"/>
    <s v="PL152842"/>
    <s v="PAX14LC"/>
    <d v="2024-12-18T00:00:00"/>
    <m/>
    <s v="2906"/>
    <x v="21"/>
    <s v="PA"/>
    <m/>
    <m/>
    <d v="2024-12-18T00:00:00"/>
    <d v="1899-12-30T14:30:09"/>
    <d v="2024-12-18T00:00:00"/>
    <d v="1899-12-30T18:22:01"/>
    <d v="2024-12-18T00:00:00"/>
    <d v="1899-12-30T14:31:09"/>
    <x v="173"/>
    <s v="FJPEDRO"/>
    <s v="1327140701"/>
    <s v="EXW"/>
    <d v="1899-12-30T07:42:44"/>
    <d v="1899-12-30T03:50:52"/>
    <d v="1899-12-30T03:51:52"/>
    <s v="Ensacado"/>
    <s v="E002"/>
    <x v="1"/>
    <d v="1899-12-30T00:01:00"/>
    <n v="-0.16032407407407001"/>
    <n v="14"/>
    <x v="13"/>
    <x v="5"/>
    <x v="2"/>
    <n v="1"/>
    <n v="0"/>
    <s v="KO"/>
    <s v="Ensacado"/>
    <x v="0"/>
    <n v="1"/>
    <s v="PUNTOS NORTE"/>
    <s v="A"/>
    <d v="1899-12-30T03:51:52"/>
    <d v="1899-12-30T02:53:52"/>
    <s v="KO"/>
    <m/>
    <m/>
    <d v="1899-12-30T00:00:00"/>
    <d v="1899-12-30T00:01:00"/>
    <n v="4"/>
    <d v="1899-12-30T03:51:52"/>
    <n v="1.0000000000079901"/>
    <n v="14"/>
    <s v="Si"/>
  </r>
  <r>
    <s v="CPRR"/>
    <s v=""/>
    <x v="0"/>
    <s v="PL152472"/>
    <s v="P58NA84"/>
    <d v="2024-12-18T00:00:00"/>
    <m/>
    <s v="3320"/>
    <x v="20"/>
    <s v="PA"/>
    <m/>
    <m/>
    <d v="2024-12-18T00:00:00"/>
    <d v="1899-12-30T14:32:46"/>
    <d v="2024-12-18T00:00:00"/>
    <d v="1899-12-30T14:33:04"/>
    <d v="2024-12-18T00:00:00"/>
    <d v="1899-12-30T14:33:12"/>
    <x v="171"/>
    <s v="FJPEDRO"/>
    <s v="1327140702"/>
    <s v="EXW"/>
    <d v="1899-12-30T00:00:26"/>
    <d v="1899-12-30T00:00:08"/>
    <d v="1899-12-30T00:00:18"/>
    <s v="Ensacado"/>
    <s v="E002"/>
    <x v="1"/>
    <d v="1899-12-30T00:00:26"/>
    <d v="1899-12-30T00:00:08"/>
    <n v="14"/>
    <x v="13"/>
    <x v="5"/>
    <x v="2"/>
    <n v="1"/>
    <n v="0"/>
    <s v="KO"/>
    <s v="Ensacado"/>
    <x v="0"/>
    <n v="1"/>
    <s v="PUNTOS NORTE"/>
    <s v="A"/>
    <d v="1899-12-30T00:00:18"/>
    <d v="1899-12-30T00:00:18"/>
    <s v="OK"/>
    <m/>
    <m/>
    <d v="1899-12-30T00:00:00"/>
    <d v="1899-12-30T00:00:26"/>
    <n v="4"/>
    <d v="1899-12-30T00:00:18"/>
    <n v="0.43333333333920976"/>
    <n v="14"/>
    <s v="Si"/>
  </r>
  <r>
    <s v="CPRR"/>
    <s v=""/>
    <x v="0"/>
    <s v="P65533"/>
    <s v="P5740HC"/>
    <d v="2024-12-18T00:00:00"/>
    <m/>
    <s v="3320"/>
    <x v="20"/>
    <s v="PA"/>
    <m/>
    <m/>
    <d v="2024-12-18T00:00:00"/>
    <d v="1899-12-30T16:01:51"/>
    <d v="2024-12-18T00:00:00"/>
    <d v="1899-12-30T16:02:06"/>
    <d v="2024-12-18T00:00:00"/>
    <d v="1899-12-30T16:02:15"/>
    <x v="177"/>
    <s v="FJPEDRO"/>
    <s v="1327140705"/>
    <s v="EXW"/>
    <d v="1899-12-30T00:00:24"/>
    <d v="1899-12-30T00:00:09"/>
    <d v="1899-12-30T00:00:15"/>
    <s v="Ensacado"/>
    <s v="E002"/>
    <x v="1"/>
    <d v="1899-12-30T00:00:24"/>
    <d v="1899-12-30T00:00:09"/>
    <n v="16"/>
    <x v="13"/>
    <x v="5"/>
    <x v="2"/>
    <n v="1"/>
    <n v="0"/>
    <s v="KO"/>
    <s v="Ensacado"/>
    <x v="0"/>
    <n v="1"/>
    <s v="PUNTOS NORTE"/>
    <s v="A"/>
    <d v="1899-12-30T00:00:15"/>
    <d v="1899-12-30T00:00:15"/>
    <s v="OK"/>
    <m/>
    <m/>
    <d v="1899-12-30T00:00:00"/>
    <d v="1899-12-30T00:00:24"/>
    <n v="4"/>
    <d v="1899-12-30T00:00:15"/>
    <n v="0.4000000000031001"/>
    <n v="16"/>
    <s v="Si"/>
  </r>
  <r>
    <s v="CPRR"/>
    <s v=""/>
    <x v="0"/>
    <s v="PL152758"/>
    <s v="P24TM53"/>
    <d v="2024-12-18T00:00:00"/>
    <m/>
    <s v="3320"/>
    <x v="20"/>
    <s v="PA"/>
    <m/>
    <m/>
    <d v="2024-12-18T00:00:00"/>
    <d v="1899-12-30T17:18:24"/>
    <d v="2024-12-18T00:00:00"/>
    <d v="1899-12-30T17:19:07"/>
    <d v="2024-12-18T00:00:00"/>
    <d v="1899-12-30T17:19:27"/>
    <x v="171"/>
    <s v="FJPEDRO"/>
    <s v="1327140707"/>
    <s v="EXW"/>
    <d v="1899-12-30T00:01:03"/>
    <d v="1899-12-30T00:00:20"/>
    <d v="1899-12-30T00:00:43"/>
    <s v="Ensacado"/>
    <s v="E002"/>
    <x v="1"/>
    <d v="1899-12-30T00:01:03"/>
    <d v="1899-12-30T00:00:20"/>
    <n v="17"/>
    <x v="13"/>
    <x v="5"/>
    <x v="2"/>
    <n v="1"/>
    <n v="0"/>
    <s v="KO"/>
    <s v="Ensacado"/>
    <x v="0"/>
    <n v="1"/>
    <s v="PUNTOS NORTE"/>
    <s v="A"/>
    <d v="1899-12-30T00:00:43"/>
    <d v="1899-12-30T00:00:43"/>
    <s v="OK"/>
    <m/>
    <m/>
    <d v="1899-12-30T00:00:00"/>
    <d v="1899-12-30T00:01:03"/>
    <n v="4"/>
    <d v="1899-12-30T00:00:43"/>
    <n v="1.0500000000048004"/>
    <n v="17"/>
    <s v="Si"/>
  </r>
  <r>
    <s v="CPRR"/>
    <s v="2024002257"/>
    <x v="0"/>
    <s v="ER4820BCF"/>
    <s v="E6575LRD"/>
    <d v="2024-12-18T00:00:00"/>
    <m/>
    <s v="55"/>
    <x v="19"/>
    <s v="S2"/>
    <s v="S2"/>
    <m/>
    <d v="2024-12-18T00:00:00"/>
    <d v="1899-12-30T17:37:31"/>
    <d v="2024-12-18T00:00:00"/>
    <d v="1899-12-30T17:47:36"/>
    <d v="2024-12-18T00:00:00"/>
    <d v="1899-12-30T18:06:30"/>
    <x v="0"/>
    <s v="RFCPI"/>
    <s v="1327140711"/>
    <s v="FBO"/>
    <d v="1899-12-30T00:28:59"/>
    <d v="1899-12-30T00:18:54"/>
    <d v="1899-12-30T00:10:05"/>
    <s v="Granel"/>
    <s v="E001"/>
    <x v="2"/>
    <d v="1899-12-30T00:28:59"/>
    <d v="1899-12-30T00:18:54"/>
    <n v="17"/>
    <x v="13"/>
    <x v="5"/>
    <x v="1"/>
    <n v="0"/>
    <n v="0"/>
    <s v="OK"/>
    <s v="Granel"/>
    <x v="0"/>
    <n v="0"/>
    <s v="PUNTOS NORTE"/>
    <s v="A"/>
    <d v="1899-12-30T00:10:05"/>
    <d v="1899-12-30T00:10:05"/>
    <s v="OK"/>
    <m/>
    <m/>
    <d v="1899-12-30T00:00:00"/>
    <d v="1899-12-30T00:28:59"/>
    <n v="4"/>
    <d v="1899-12-30T00:10:05"/>
    <n v="28.983333333340795"/>
    <n v="18"/>
    <s v="Si"/>
  </r>
  <r>
    <s v="CPRR"/>
    <s v=""/>
    <x v="0"/>
    <s v="PL152758"/>
    <s v="P24TM53"/>
    <d v="2024-12-19T00:00:00"/>
    <m/>
    <s v="2906"/>
    <x v="21"/>
    <s v="PA"/>
    <m/>
    <m/>
    <d v="2024-12-19T00:00:00"/>
    <d v="1899-12-30T08:34:45"/>
    <d v="2024-12-19T00:00:00"/>
    <d v="1899-12-30T08:35:27"/>
    <d v="2024-12-19T00:00:00"/>
    <d v="1899-12-30T08:36:30"/>
    <x v="171"/>
    <s v="FJPEDRO"/>
    <s v="1327140712"/>
    <s v="EXW"/>
    <d v="1899-12-30T00:01:45"/>
    <d v="1899-12-30T00:01:03"/>
    <d v="1899-12-30T00:00:42"/>
    <s v="Ensacado"/>
    <s v="E002"/>
    <x v="1"/>
    <d v="1899-12-30T00:01:45"/>
    <d v="1899-12-30T00:01:03"/>
    <n v="8"/>
    <x v="14"/>
    <x v="5"/>
    <x v="2"/>
    <n v="1"/>
    <n v="0"/>
    <s v="KO"/>
    <s v="Ensacado"/>
    <x v="0"/>
    <n v="1"/>
    <s v="PUNTOS NORTE"/>
    <s v="A"/>
    <d v="1899-12-30T00:00:42"/>
    <d v="1899-12-30T00:00:42"/>
    <s v="OK"/>
    <m/>
    <m/>
    <d v="1899-12-30T00:00:00"/>
    <d v="1899-12-30T00:01:45"/>
    <n v="5"/>
    <d v="1899-12-30T00:00:42"/>
    <n v="1.7500000000032312"/>
    <n v="8"/>
    <s v="Si"/>
  </r>
  <r>
    <s v="CPRR"/>
    <s v=""/>
    <x v="0"/>
    <s v="PL152472"/>
    <s v="P58NA84"/>
    <d v="2024-12-19T00:00:00"/>
    <m/>
    <s v="2906"/>
    <x v="21"/>
    <s v="PA"/>
    <m/>
    <m/>
    <d v="2024-12-19T00:00:00"/>
    <d v="1899-12-30T08:41:21"/>
    <d v="2024-12-19T00:00:00"/>
    <d v="1899-12-30T08:42:31"/>
    <d v="2024-12-19T00:00:00"/>
    <d v="1899-12-30T08:42:50"/>
    <x v="171"/>
    <s v="FJPEDRO"/>
    <s v="1327140713"/>
    <s v="EXW"/>
    <d v="1899-12-30T00:01:29"/>
    <d v="1899-12-30T00:00:19"/>
    <d v="1899-12-30T00:01:10"/>
    <s v="Ensacado"/>
    <s v="E002"/>
    <x v="1"/>
    <d v="1899-12-30T00:01:29"/>
    <d v="1899-12-30T00:00:19"/>
    <n v="8"/>
    <x v="14"/>
    <x v="5"/>
    <x v="2"/>
    <n v="1"/>
    <n v="0"/>
    <s v="KO"/>
    <s v="Ensacado"/>
    <x v="0"/>
    <n v="1"/>
    <s v="PUNTOS NORTE"/>
    <s v="A"/>
    <d v="1899-12-30T00:01:10"/>
    <d v="1899-12-30T00:01:10"/>
    <s v="OK"/>
    <m/>
    <m/>
    <d v="1899-12-30T00:00:00"/>
    <d v="1899-12-30T00:01:29"/>
    <n v="5"/>
    <d v="1899-12-30T00:01:10"/>
    <n v="1.4833333333296217"/>
    <n v="8"/>
    <s v="Si"/>
  </r>
  <r>
    <s v="CPRR"/>
    <s v=""/>
    <x v="0"/>
    <s v="P107777"/>
    <s v="P08SU44"/>
    <d v="2024-12-19T00:00:00"/>
    <m/>
    <s v="3320"/>
    <x v="20"/>
    <s v="PA"/>
    <m/>
    <m/>
    <d v="2024-12-19T00:00:00"/>
    <d v="1899-12-30T08:56:54"/>
    <d v="2024-12-19T00:00:00"/>
    <d v="1899-12-30T08:57:30"/>
    <d v="2024-12-19T00:00:00"/>
    <d v="1899-12-30T08:57:39"/>
    <x v="172"/>
    <s v="FJPEDRO"/>
    <s v="1327140715"/>
    <s v="EXW"/>
    <d v="1899-12-30T00:00:45"/>
    <d v="1899-12-30T00:00:09"/>
    <d v="1899-12-30T00:00:36"/>
    <s v="Ensacado"/>
    <s v="E002"/>
    <x v="1"/>
    <d v="1899-12-30T00:00:45"/>
    <d v="1899-12-30T00:00:09"/>
    <n v="8"/>
    <x v="14"/>
    <x v="5"/>
    <x v="2"/>
    <n v="1"/>
    <n v="0"/>
    <s v="KO"/>
    <s v="Ensacado"/>
    <x v="0"/>
    <n v="1"/>
    <s v="PUNTOS NORTE"/>
    <s v="A"/>
    <d v="1899-12-30T00:00:36"/>
    <d v="1899-12-30T00:00:36"/>
    <s v="OK"/>
    <m/>
    <m/>
    <d v="1899-12-30T00:00:00"/>
    <d v="1899-12-30T00:00:45"/>
    <n v="5"/>
    <d v="1899-12-30T00:00:36"/>
    <n v="0.75000000000962963"/>
    <n v="8"/>
    <s v="Si"/>
  </r>
  <r>
    <s v="CPRR"/>
    <s v="2024002258"/>
    <x v="0"/>
    <s v="ER8081BBH"/>
    <s v="E8184JKX"/>
    <d v="2024-12-19T00:00:00"/>
    <m/>
    <s v="55"/>
    <x v="19"/>
    <s v="S2"/>
    <s v="S2"/>
    <m/>
    <d v="2024-12-19T00:00:00"/>
    <d v="1899-12-30T09:31:16"/>
    <d v="2024-12-19T00:00:00"/>
    <d v="1899-12-30T09:38:30"/>
    <d v="2024-12-19T00:00:00"/>
    <d v="1899-12-30T09:48:09"/>
    <x v="0"/>
    <s v="RFCPI"/>
    <s v="1327140718"/>
    <s v="FBO"/>
    <d v="1899-12-30T00:16:53"/>
    <d v="1899-12-30T00:09:39"/>
    <d v="1899-12-30T00:07:14"/>
    <s v="Granel"/>
    <s v="E001"/>
    <x v="2"/>
    <d v="1899-12-30T00:16:53"/>
    <d v="1899-12-30T00:09:39"/>
    <n v="9"/>
    <x v="14"/>
    <x v="5"/>
    <x v="1"/>
    <n v="0"/>
    <n v="0"/>
    <s v="OK"/>
    <s v="Granel"/>
    <x v="0"/>
    <n v="0"/>
    <s v="PUNTOS NORTE"/>
    <s v="A"/>
    <d v="1899-12-30T00:07:14"/>
    <d v="1899-12-30T00:07:14"/>
    <s v="OK"/>
    <m/>
    <m/>
    <d v="1899-12-30T00:00:00"/>
    <d v="1899-12-30T00:16:53"/>
    <n v="5"/>
    <d v="1899-12-30T00:07:14"/>
    <n v="16.883333333337625"/>
    <n v="9"/>
    <s v="Si"/>
  </r>
  <r>
    <s v="CPRR"/>
    <s v=""/>
    <x v="0"/>
    <s v="PL152472"/>
    <s v="P58NA84"/>
    <d v="2024-12-19T00:00:00"/>
    <m/>
    <s v="2906"/>
    <x v="21"/>
    <s v="PA"/>
    <m/>
    <m/>
    <d v="2024-12-19T00:00:00"/>
    <d v="1899-12-30T11:13:47"/>
    <d v="2024-12-19T00:00:00"/>
    <d v="1899-12-30T11:14:05"/>
    <d v="2024-12-19T00:00:00"/>
    <d v="1899-12-30T11:14:12"/>
    <x v="171"/>
    <s v="FJPEDRO"/>
    <s v="1327140721"/>
    <s v="EXW"/>
    <d v="1899-12-30T00:00:25"/>
    <d v="1899-12-30T00:00:07"/>
    <d v="1899-12-30T00:00:18"/>
    <s v="Ensacado"/>
    <s v="E002"/>
    <x v="1"/>
    <d v="1899-12-30T00:00:25"/>
    <d v="1899-12-30T00:00:07"/>
    <n v="11"/>
    <x v="14"/>
    <x v="5"/>
    <x v="2"/>
    <n v="1"/>
    <n v="0"/>
    <s v="KO"/>
    <s v="Ensacado"/>
    <x v="0"/>
    <n v="1"/>
    <s v="PUNTOS NORTE"/>
    <s v="A"/>
    <d v="1899-12-30T00:00:18"/>
    <d v="1899-12-30T00:00:18"/>
    <s v="OK"/>
    <m/>
    <m/>
    <d v="1899-12-30T00:00:00"/>
    <d v="1899-12-30T00:00:25"/>
    <n v="5"/>
    <d v="1899-12-30T00:00:18"/>
    <n v="0.41666666666404062"/>
    <n v="11"/>
    <s v="Si"/>
  </r>
  <r>
    <s v="CPRR"/>
    <s v=""/>
    <x v="0"/>
    <s v="PL152758"/>
    <s v="P24TM53"/>
    <d v="2024-12-19T00:00:00"/>
    <m/>
    <s v="2906"/>
    <x v="21"/>
    <s v="PA"/>
    <m/>
    <m/>
    <d v="2024-12-19T00:00:00"/>
    <d v="1899-12-30T11:18:55"/>
    <d v="2024-12-19T00:00:00"/>
    <d v="1899-12-30T11:19:17"/>
    <d v="2024-12-19T00:00:00"/>
    <d v="1899-12-30T11:19:24"/>
    <x v="171"/>
    <s v="FJPEDRO"/>
    <s v="1327140722"/>
    <s v="EXW"/>
    <d v="1899-12-30T00:00:29"/>
    <d v="1899-12-30T00:00:07"/>
    <d v="1899-12-30T00:00:22"/>
    <s v="Ensacado"/>
    <s v="E002"/>
    <x v="1"/>
    <d v="1899-12-30T00:00:29"/>
    <d v="1899-12-30T00:00:07"/>
    <n v="11"/>
    <x v="14"/>
    <x v="5"/>
    <x v="2"/>
    <n v="1"/>
    <n v="0"/>
    <s v="KO"/>
    <s v="Ensacado"/>
    <x v="0"/>
    <n v="1"/>
    <s v="PUNTOS NORTE"/>
    <s v="A"/>
    <d v="1899-12-30T00:00:22"/>
    <d v="1899-12-30T00:00:22"/>
    <s v="OK"/>
    <m/>
    <m/>
    <d v="1899-12-30T00:00:00"/>
    <d v="1899-12-30T00:00:29"/>
    <n v="5"/>
    <d v="1899-12-30T00:00:22"/>
    <n v="0.4833333333359402"/>
    <n v="11"/>
    <s v="Si"/>
  </r>
  <r>
    <s v="CPRR"/>
    <s v=""/>
    <x v="0"/>
    <s v="PL152758"/>
    <s v="P24TM53"/>
    <d v="2024-12-19T00:00:00"/>
    <m/>
    <s v="2906"/>
    <x v="21"/>
    <s v="PA"/>
    <m/>
    <m/>
    <d v="2024-12-19T00:00:00"/>
    <d v="1899-12-30T12:50:08"/>
    <d v="2024-12-19T00:00:00"/>
    <d v="1899-12-30T12:50:32"/>
    <d v="2024-12-19T00:00:00"/>
    <d v="1899-12-30T12:50:47"/>
    <x v="171"/>
    <s v="FJPEDRO"/>
    <s v="1327140726"/>
    <s v="EXW"/>
    <d v="1899-12-30T00:00:39"/>
    <d v="1899-12-30T00:00:15"/>
    <d v="1899-12-30T00:00:24"/>
    <s v="Ensacado"/>
    <s v="E002"/>
    <x v="1"/>
    <d v="1899-12-30T00:00:39"/>
    <d v="1899-12-30T00:00:15"/>
    <n v="12"/>
    <x v="14"/>
    <x v="5"/>
    <x v="2"/>
    <n v="1"/>
    <n v="0"/>
    <s v="KO"/>
    <s v="Ensacado"/>
    <x v="0"/>
    <n v="1"/>
    <s v="PUNTOS NORTE"/>
    <s v="A"/>
    <d v="1899-12-30T00:00:24"/>
    <d v="1899-12-30T00:00:24"/>
    <s v="OK"/>
    <m/>
    <m/>
    <d v="1899-12-30T00:00:00"/>
    <d v="1899-12-30T00:00:39"/>
    <n v="5"/>
    <d v="1899-12-30T00:00:24"/>
    <n v="0.65000000000170033"/>
    <n v="12"/>
    <s v="Si"/>
  </r>
  <r>
    <s v="CPRR"/>
    <s v=""/>
    <x v="0"/>
    <s v="PL171575"/>
    <s v="P02TP26"/>
    <d v="2024-12-19T00:00:00"/>
    <m/>
    <s v="3320"/>
    <x v="20"/>
    <s v="PA"/>
    <m/>
    <m/>
    <d v="2024-12-19T00:00:00"/>
    <d v="1899-12-30T14:37:36"/>
    <d v="2024-12-19T00:00:00"/>
    <d v="1899-12-30T14:38:03"/>
    <d v="2024-12-19T00:00:00"/>
    <d v="1899-12-30T14:38:11"/>
    <x v="172"/>
    <s v="FJPEDRO"/>
    <s v="1327140728"/>
    <s v="EXW"/>
    <d v="1899-12-30T00:00:35"/>
    <d v="1899-12-30T00:00:08"/>
    <d v="1899-12-30T00:00:27"/>
    <s v="Ensacado"/>
    <s v="E002"/>
    <x v="1"/>
    <d v="1899-12-30T00:00:35"/>
    <d v="1899-12-30T00:00:08"/>
    <n v="14"/>
    <x v="14"/>
    <x v="5"/>
    <x v="2"/>
    <n v="1"/>
    <n v="0"/>
    <s v="KO"/>
    <s v="Ensacado"/>
    <x v="0"/>
    <n v="1"/>
    <s v="PUNTOS NORTE"/>
    <s v="A"/>
    <d v="1899-12-30T00:00:27"/>
    <d v="1899-12-30T00:00:27"/>
    <s v="OK"/>
    <m/>
    <m/>
    <d v="1899-12-30T00:00:00"/>
    <d v="1899-12-30T00:00:35"/>
    <n v="5"/>
    <d v="1899-12-30T00:00:27"/>
    <n v="0.58333333334402937"/>
    <n v="14"/>
    <s v="Si"/>
  </r>
  <r>
    <s v="CPRR"/>
    <s v=""/>
    <x v="0"/>
    <s v="PL152472"/>
    <s v="P58NA84"/>
    <d v="2024-12-19T00:00:00"/>
    <m/>
    <s v="2906"/>
    <x v="21"/>
    <s v="PA"/>
    <m/>
    <m/>
    <d v="2024-12-19T00:00:00"/>
    <d v="1899-12-30T14:39:55"/>
    <d v="2024-12-19T00:00:00"/>
    <d v="1899-12-30T14:40:08"/>
    <d v="2024-12-19T00:00:00"/>
    <d v="1899-12-30T14:40:21"/>
    <x v="171"/>
    <s v="FJPEDRO"/>
    <s v="1327140729"/>
    <s v="EXW"/>
    <d v="1899-12-30T00:00:26"/>
    <d v="1899-12-30T00:00:13"/>
    <d v="1899-12-30T00:00:13"/>
    <s v="Ensacado"/>
    <s v="E002"/>
    <x v="1"/>
    <d v="1899-12-30T00:00:26"/>
    <d v="1899-12-30T00:00:13"/>
    <n v="14"/>
    <x v="14"/>
    <x v="5"/>
    <x v="2"/>
    <n v="1"/>
    <n v="0"/>
    <s v="KO"/>
    <s v="Ensacado"/>
    <x v="0"/>
    <n v="1"/>
    <s v="PUNTOS NORTE"/>
    <s v="A"/>
    <d v="1899-12-30T00:00:13"/>
    <d v="1899-12-30T00:00:13"/>
    <s v="OK"/>
    <m/>
    <m/>
    <d v="1899-12-30T00:00:00"/>
    <d v="1899-12-30T00:00:26"/>
    <n v="5"/>
    <d v="1899-12-30T00:00:13"/>
    <n v="0.43333333333920976"/>
    <n v="14"/>
    <s v="Si"/>
  </r>
  <r>
    <s v="CPRR"/>
    <s v=""/>
    <x v="0"/>
    <s v="PL152758"/>
    <s v="P24TM53"/>
    <d v="2024-12-19T00:00:00"/>
    <m/>
    <s v="3320"/>
    <x v="20"/>
    <s v="PA"/>
    <m/>
    <m/>
    <d v="2024-12-19T00:00:00"/>
    <d v="1899-12-30T15:15:03"/>
    <d v="2024-12-19T00:00:00"/>
    <d v="1899-12-30T15:15:42"/>
    <d v="2024-12-19T00:00:00"/>
    <d v="1899-12-30T15:15:49"/>
    <x v="171"/>
    <s v="FJPEDRO"/>
    <s v="1327140730"/>
    <s v="EXW"/>
    <d v="1899-12-30T00:00:46"/>
    <d v="1899-12-30T00:00:07"/>
    <d v="1899-12-30T00:00:39"/>
    <s v="Ensacado"/>
    <s v="E002"/>
    <x v="1"/>
    <d v="1899-12-30T00:00:46"/>
    <d v="1899-12-30T00:00:07"/>
    <n v="15"/>
    <x v="14"/>
    <x v="5"/>
    <x v="2"/>
    <n v="1"/>
    <n v="0"/>
    <s v="KO"/>
    <s v="Ensacado"/>
    <x v="0"/>
    <n v="1"/>
    <s v="PUNTOS NORTE"/>
    <s v="A"/>
    <d v="1899-12-30T00:00:39"/>
    <d v="1899-12-30T00:00:39"/>
    <s v="OK"/>
    <m/>
    <m/>
    <d v="1899-12-30T00:00:00"/>
    <d v="1899-12-30T00:00:46"/>
    <n v="5"/>
    <d v="1899-12-30T00:00:39"/>
    <n v="0.76666666667041028"/>
    <n v="15"/>
    <s v="Si"/>
  </r>
  <r>
    <s v="CPRR"/>
    <s v=""/>
    <x v="0"/>
    <s v="PL152472"/>
    <s v="P58NA84"/>
    <d v="2024-12-19T00:00:00"/>
    <m/>
    <s v="2906"/>
    <x v="21"/>
    <s v="PA"/>
    <m/>
    <m/>
    <d v="2024-12-19T00:00:00"/>
    <d v="1899-12-30T16:04:50"/>
    <d v="2024-12-19T00:00:00"/>
    <d v="1899-12-30T18:22:01"/>
    <d v="2024-12-19T00:00:00"/>
    <d v="1899-12-30T16:09:26"/>
    <x v="173"/>
    <s v="FJPEDRO"/>
    <s v="1327140734"/>
    <s v="EXW"/>
    <d v="1899-12-30T04:29:46"/>
    <d v="1899-12-30T02:12:35"/>
    <d v="1899-12-30T02:17:11"/>
    <s v="Ensacado"/>
    <s v="E002"/>
    <x v="1"/>
    <d v="1899-12-30T00:04:36"/>
    <n v="-9.2071759259260033E-2"/>
    <n v="16"/>
    <x v="14"/>
    <x v="5"/>
    <x v="2"/>
    <n v="1"/>
    <n v="0"/>
    <s v="KO"/>
    <s v="Ensacado"/>
    <x v="0"/>
    <n v="1"/>
    <s v="PUNTOS NORTE"/>
    <s v="A"/>
    <d v="1899-12-30T02:17:11"/>
    <d v="1899-12-30T01:19:11"/>
    <s v="KO"/>
    <m/>
    <m/>
    <d v="1899-12-30T00:00:00"/>
    <d v="1899-12-30T00:04:36"/>
    <n v="5"/>
    <d v="1899-12-30T02:17:11"/>
    <n v="4.5999999999935248"/>
    <n v="16"/>
    <s v="Si"/>
  </r>
  <r>
    <s v="CPRR"/>
    <s v=""/>
    <x v="0"/>
    <s v="PL150431"/>
    <s v="PAX14LC"/>
    <d v="2024-12-19T00:00:00"/>
    <m/>
    <s v="3320"/>
    <x v="20"/>
    <s v="PA"/>
    <m/>
    <m/>
    <d v="2024-12-19T00:00:00"/>
    <d v="1899-12-30T16:31:05"/>
    <d v="2024-12-19T00:00:00"/>
    <d v="1899-12-30T16:31:33"/>
    <d v="2024-12-19T00:00:00"/>
    <d v="1899-12-30T16:31:57"/>
    <x v="171"/>
    <s v="FJPEDRO"/>
    <s v="1327140736"/>
    <s v="EXW"/>
    <d v="1899-12-30T00:00:52"/>
    <d v="1899-12-30T00:00:24"/>
    <d v="1899-12-30T00:00:28"/>
    <s v="Ensacado"/>
    <s v="E002"/>
    <x v="1"/>
    <d v="1899-12-30T00:00:52"/>
    <d v="1899-12-30T00:00:24"/>
    <n v="16"/>
    <x v="14"/>
    <x v="5"/>
    <x v="2"/>
    <n v="1"/>
    <n v="0"/>
    <s v="KO"/>
    <s v="Ensacado"/>
    <x v="0"/>
    <n v="1"/>
    <s v="PUNTOS NORTE"/>
    <s v="A"/>
    <d v="1899-12-30T00:00:28"/>
    <d v="1899-12-30T00:00:28"/>
    <s v="OK"/>
    <m/>
    <m/>
    <d v="1899-12-30T00:00:00"/>
    <d v="1899-12-30T00:00:52"/>
    <n v="5"/>
    <d v="1899-12-30T00:00:28"/>
    <n v="0.86666666667841952"/>
    <n v="16"/>
    <s v="Si"/>
  </r>
  <r>
    <s v="CPRR"/>
    <s v="2024002265"/>
    <x v="0"/>
    <s v="ER8081BBH"/>
    <s v="E8184JKX"/>
    <d v="2024-12-19T00:00:00"/>
    <m/>
    <s v="55"/>
    <x v="19"/>
    <s v="S2"/>
    <s v="S2"/>
    <m/>
    <d v="2024-12-19T00:00:00"/>
    <d v="1899-12-30T17:15:55"/>
    <d v="2024-12-19T00:00:00"/>
    <d v="1899-12-30T17:24:29"/>
    <d v="2024-12-19T00:00:00"/>
    <d v="1899-12-30T17:54:03"/>
    <x v="0"/>
    <s v="RFCPI"/>
    <s v="1327140738"/>
    <s v="FBO"/>
    <d v="1899-12-30T00:38:08"/>
    <d v="1899-12-30T00:29:34"/>
    <d v="1899-12-30T00:08:34"/>
    <s v="Granel"/>
    <s v="E001"/>
    <x v="2"/>
    <d v="1899-12-30T00:38:08"/>
    <d v="1899-12-30T00:29:34"/>
    <n v="17"/>
    <x v="14"/>
    <x v="5"/>
    <x v="1"/>
    <n v="0"/>
    <n v="0"/>
    <s v="OK"/>
    <s v="Granel"/>
    <x v="0"/>
    <n v="0"/>
    <s v="PUNTOS NORTE"/>
    <s v="A"/>
    <d v="1899-12-30T00:08:34"/>
    <d v="1899-12-30T00:08:34"/>
    <s v="OK"/>
    <m/>
    <m/>
    <d v="1899-12-30T00:00:00"/>
    <d v="1899-12-30T00:38:08"/>
    <n v="5"/>
    <d v="1899-12-30T00:08:34"/>
    <n v="38.133333333345583"/>
    <n v="17"/>
    <s v="Si"/>
  </r>
  <r>
    <s v="CPRR"/>
    <s v=""/>
    <x v="0"/>
    <s v="PL152758"/>
    <s v="P24TM53"/>
    <d v="2024-12-20T00:00:00"/>
    <m/>
    <s v="3320"/>
    <x v="20"/>
    <s v="PA"/>
    <m/>
    <m/>
    <d v="2024-12-20T00:00:00"/>
    <d v="1899-12-30T08:40:47"/>
    <d v="2024-12-20T00:00:00"/>
    <d v="1899-12-30T08:41:12"/>
    <d v="2024-12-20T00:00:00"/>
    <d v="1899-12-30T08:41:21"/>
    <x v="171"/>
    <s v="FJPEDRO"/>
    <s v="1327140739"/>
    <s v="EXW"/>
    <d v="1899-12-30T00:00:34"/>
    <d v="1899-12-30T00:00:09"/>
    <d v="1899-12-30T00:00:25"/>
    <s v="Ensacado"/>
    <s v="E002"/>
    <x v="1"/>
    <d v="1899-12-30T00:00:34"/>
    <d v="1899-12-30T00:00:09"/>
    <n v="8"/>
    <x v="15"/>
    <x v="5"/>
    <x v="2"/>
    <n v="1"/>
    <n v="0"/>
    <s v="KO"/>
    <s v="Ensacado"/>
    <x v="0"/>
    <n v="1"/>
    <s v="PUNTOS NORTE"/>
    <s v="A"/>
    <d v="1899-12-30T00:00:25"/>
    <d v="1899-12-30T00:00:25"/>
    <s v="OK"/>
    <m/>
    <m/>
    <d v="1899-12-30T00:00:00"/>
    <d v="1899-12-30T00:00:34"/>
    <n v="6"/>
    <d v="1899-12-30T00:00:25"/>
    <n v="0.56666666666878029"/>
    <n v="8"/>
    <s v="Si"/>
  </r>
  <r>
    <s v="CPRR"/>
    <s v=""/>
    <x v="0"/>
    <s v="PL152472"/>
    <s v="P58NA84"/>
    <d v="2024-12-20T00:00:00"/>
    <m/>
    <s v="2906"/>
    <x v="21"/>
    <s v="PA"/>
    <m/>
    <m/>
    <d v="2024-12-20T00:00:00"/>
    <d v="1899-12-30T08:45:00"/>
    <d v="2024-12-20T00:00:00"/>
    <d v="1899-12-30T18:22:01"/>
    <d v="2024-12-20T00:00:00"/>
    <d v="1899-12-30T08:46:34"/>
    <x v="173"/>
    <s v="FJPEDRO"/>
    <s v="1327140740"/>
    <s v="EXW"/>
    <d v="1899-12-30T19:12:28"/>
    <d v="1899-12-30T09:35:27"/>
    <d v="1899-12-30T09:37:01"/>
    <s v="Ensacado"/>
    <s v="E002"/>
    <x v="1"/>
    <d v="1899-12-30T00:01:34"/>
    <n v="-0.39961805555554997"/>
    <n v="8"/>
    <x v="15"/>
    <x v="5"/>
    <x v="2"/>
    <n v="1"/>
    <n v="0"/>
    <s v="KO"/>
    <s v="Ensacado"/>
    <x v="0"/>
    <n v="1"/>
    <s v="PUNTOS NORTE"/>
    <s v="A"/>
    <d v="1899-12-30T09:37:01"/>
    <d v="1899-12-30T08:39:01"/>
    <s v="KO"/>
    <m/>
    <m/>
    <d v="1899-12-30T00:00:00"/>
    <d v="1899-12-30T00:01:34"/>
    <n v="6"/>
    <d v="1899-12-30T09:37:01"/>
    <n v="1.5666666666768503"/>
    <n v="8"/>
    <s v="Si"/>
  </r>
  <r>
    <s v="CPRR"/>
    <s v=""/>
    <x v="0"/>
    <s v="PL152472"/>
    <s v="P58NA84"/>
    <d v="2024-12-20T00:00:00"/>
    <m/>
    <s v="2906"/>
    <x v="21"/>
    <s v="PA"/>
    <m/>
    <m/>
    <d v="2024-12-20T00:00:00"/>
    <d v="1899-12-30T11:02:32"/>
    <d v="2024-12-20T00:00:00"/>
    <d v="1899-12-30T18:22:01"/>
    <d v="2024-12-20T00:00:00"/>
    <d v="1899-12-30T11:03:21"/>
    <x v="173"/>
    <s v="FJPEDRO"/>
    <s v="1327140747"/>
    <s v="EXW"/>
    <d v="1899-12-30T14:38:09"/>
    <d v="1899-12-30T07:18:40"/>
    <d v="1899-12-30T07:19:29"/>
    <s v="Ensacado"/>
    <s v="E002"/>
    <x v="1"/>
    <d v="1899-12-30T00:00:49"/>
    <n v="-0.30462962962962997"/>
    <n v="11"/>
    <x v="15"/>
    <x v="5"/>
    <x v="2"/>
    <n v="1"/>
    <n v="0"/>
    <s v="KO"/>
    <s v="Ensacado"/>
    <x v="0"/>
    <n v="1"/>
    <s v="PUNTOS NORTE"/>
    <s v="A"/>
    <d v="1899-12-30T07:19:29"/>
    <d v="1899-12-30T06:21:29"/>
    <s v="KO"/>
    <m/>
    <m/>
    <d v="1899-12-30T00:00:00"/>
    <d v="1899-12-30T00:00:49"/>
    <n v="6"/>
    <d v="1899-12-30T07:19:29"/>
    <n v="0.81666666666722065"/>
    <n v="11"/>
    <s v="Si"/>
  </r>
  <r>
    <s v="CPRR"/>
    <s v=""/>
    <x v="0"/>
    <s v="PL152758"/>
    <s v="P24TM53"/>
    <d v="2024-12-20T00:00:00"/>
    <m/>
    <s v="3320"/>
    <x v="20"/>
    <s v="PA"/>
    <m/>
    <m/>
    <d v="2024-12-20T00:00:00"/>
    <d v="1899-12-30T11:05:21"/>
    <d v="2024-12-20T00:00:00"/>
    <d v="1899-12-30T11:06:44"/>
    <d v="2024-12-20T00:00:00"/>
    <d v="1899-12-30T11:06:50"/>
    <x v="171"/>
    <s v="FJPEDRO"/>
    <s v="1327140748"/>
    <s v="EXW"/>
    <d v="1899-12-30T00:01:29"/>
    <d v="1899-12-30T00:00:06"/>
    <d v="1899-12-30T00:01:23"/>
    <s v="Ensacado"/>
    <s v="E002"/>
    <x v="1"/>
    <d v="1899-12-30T00:01:29"/>
    <d v="1899-12-30T00:00:06"/>
    <n v="11"/>
    <x v="15"/>
    <x v="5"/>
    <x v="2"/>
    <n v="1"/>
    <n v="0"/>
    <s v="KO"/>
    <s v="Ensacado"/>
    <x v="0"/>
    <n v="1"/>
    <s v="PUNTOS NORTE"/>
    <s v="A"/>
    <d v="1899-12-30T00:01:23"/>
    <d v="1899-12-30T00:01:23"/>
    <s v="OK"/>
    <m/>
    <m/>
    <d v="1899-12-30T00:00:00"/>
    <d v="1899-12-30T00:01:29"/>
    <n v="6"/>
    <d v="1899-12-30T00:01:23"/>
    <n v="1.4833333333296217"/>
    <n v="11"/>
    <s v="Si"/>
  </r>
  <r>
    <s v="CPRR"/>
    <s v=""/>
    <x v="0"/>
    <s v="PL213549"/>
    <s v="PAH74AG"/>
    <d v="2024-12-20T00:00:00"/>
    <m/>
    <s v="3320"/>
    <x v="20"/>
    <s v="PA"/>
    <m/>
    <m/>
    <d v="2024-12-20T00:00:00"/>
    <d v="1899-12-30T12:02:22"/>
    <d v="2024-12-20T00:00:00"/>
    <d v="1899-12-30T12:02:51"/>
    <d v="2024-12-20T00:00:00"/>
    <d v="1899-12-30T12:02:59"/>
    <x v="172"/>
    <s v="FJPEDRO"/>
    <s v="1327140752"/>
    <s v="EXW"/>
    <d v="1899-12-30T00:00:37"/>
    <d v="1899-12-30T00:00:08"/>
    <d v="1899-12-30T00:00:29"/>
    <s v="Ensacado"/>
    <s v="E002"/>
    <x v="1"/>
    <d v="1899-12-30T00:00:37"/>
    <d v="1899-12-30T00:00:08"/>
    <n v="12"/>
    <x v="15"/>
    <x v="5"/>
    <x v="2"/>
    <n v="1"/>
    <n v="0"/>
    <s v="KO"/>
    <s v="Ensacado"/>
    <x v="0"/>
    <n v="1"/>
    <s v="PUNTOS NORTE"/>
    <s v="A"/>
    <d v="1899-12-30T00:00:29"/>
    <d v="1899-12-30T00:00:29"/>
    <s v="OK"/>
    <m/>
    <m/>
    <d v="1899-12-30T00:00:00"/>
    <d v="1899-12-30T00:00:37"/>
    <n v="6"/>
    <d v="1899-12-30T00:00:29"/>
    <n v="0.61666666666559067"/>
    <n v="12"/>
    <s v="Si"/>
  </r>
  <r>
    <s v="CPRR"/>
    <s v=""/>
    <x v="0"/>
    <s v="PL152758"/>
    <s v="P24RA28"/>
    <d v="2024-12-20T00:00:00"/>
    <m/>
    <s v="3320"/>
    <x v="20"/>
    <s v="PA"/>
    <m/>
    <m/>
    <d v="2024-12-20T00:00:00"/>
    <d v="1899-12-30T14:38:42"/>
    <d v="2024-12-20T00:00:00"/>
    <d v="1899-12-30T14:41:37"/>
    <d v="2024-12-20T00:00:00"/>
    <d v="1899-12-30T14:42:15"/>
    <x v="171"/>
    <s v="FJPEDRO"/>
    <s v="1327140756"/>
    <s v="EXW"/>
    <d v="1899-12-30T00:03:33"/>
    <d v="1899-12-30T00:00:38"/>
    <d v="1899-12-30T00:02:55"/>
    <s v="Ensacado"/>
    <s v="E002"/>
    <x v="1"/>
    <d v="1899-12-30T00:03:33"/>
    <d v="1899-12-30T00:00:38"/>
    <n v="14"/>
    <x v="15"/>
    <x v="5"/>
    <x v="2"/>
    <n v="1"/>
    <n v="0"/>
    <s v="KO"/>
    <s v="Ensacado"/>
    <x v="0"/>
    <n v="1"/>
    <s v="PUNTOS NORTE"/>
    <s v="A"/>
    <d v="1899-12-30T00:02:55"/>
    <d v="1899-12-30T00:02:55"/>
    <s v="OK"/>
    <m/>
    <m/>
    <d v="1899-12-30T00:00:00"/>
    <d v="1899-12-30T00:03:33"/>
    <n v="6"/>
    <d v="1899-12-30T00:02:55"/>
    <n v="3.5500000000031129"/>
    <n v="14"/>
    <s v="Si"/>
  </r>
  <r>
    <s v="CPRR"/>
    <s v=""/>
    <x v="0"/>
    <s v="PL152472"/>
    <s v="P58NA84"/>
    <d v="2024-12-20T00:00:00"/>
    <m/>
    <s v="3320"/>
    <x v="20"/>
    <s v="PA"/>
    <m/>
    <m/>
    <d v="2024-12-20T00:00:00"/>
    <d v="1899-12-30T14:54:17"/>
    <d v="2024-12-20T00:00:00"/>
    <d v="1899-12-30T14:54:43"/>
    <d v="2024-12-20T00:00:00"/>
    <d v="1899-12-30T14:54:49"/>
    <x v="171"/>
    <s v="FJPEDRO"/>
    <s v="1327140757"/>
    <s v="EXW"/>
    <d v="1899-12-30T00:00:32"/>
    <d v="1899-12-30T00:00:06"/>
    <d v="1899-12-30T00:00:26"/>
    <s v="Ensacado"/>
    <s v="E002"/>
    <x v="1"/>
    <d v="1899-12-30T00:00:32"/>
    <d v="1899-12-30T00:00:06"/>
    <n v="14"/>
    <x v="15"/>
    <x v="5"/>
    <x v="2"/>
    <n v="1"/>
    <n v="0"/>
    <s v="KO"/>
    <s v="Ensacado"/>
    <x v="0"/>
    <n v="1"/>
    <s v="PUNTOS NORTE"/>
    <s v="A"/>
    <d v="1899-12-30T00:00:26"/>
    <d v="1899-12-30T00:00:26"/>
    <s v="OK"/>
    <m/>
    <m/>
    <d v="1899-12-30T00:00:00"/>
    <d v="1899-12-30T00:00:32"/>
    <n v="6"/>
    <d v="1899-12-30T00:00:26"/>
    <n v="0.53333333333283051"/>
    <n v="14"/>
    <s v="Si"/>
  </r>
  <r>
    <s v="CPRR"/>
    <s v=""/>
    <x v="0"/>
    <s v="PL152842"/>
    <s v="PAE60FZ"/>
    <d v="2024-12-20T00:00:00"/>
    <m/>
    <s v="3320"/>
    <x v="20"/>
    <s v="PA"/>
    <m/>
    <m/>
    <d v="2024-12-20T00:00:00"/>
    <d v="1899-12-30T16:31:04"/>
    <d v="2024-12-20T00:00:00"/>
    <d v="1899-12-30T16:31:27"/>
    <d v="2024-12-20T00:00:00"/>
    <d v="1899-12-30T16:31:34"/>
    <x v="171"/>
    <s v="FJPEDRO"/>
    <s v="1327140759"/>
    <s v="EXW"/>
    <d v="1899-12-30T00:00:30"/>
    <d v="1899-12-30T00:00:07"/>
    <d v="1899-12-30T00:00:23"/>
    <s v="Ensacado"/>
    <s v="E002"/>
    <x v="1"/>
    <d v="1899-12-30T00:00:30"/>
    <d v="1899-12-30T00:00:07"/>
    <n v="16"/>
    <x v="15"/>
    <x v="5"/>
    <x v="2"/>
    <n v="1"/>
    <n v="0"/>
    <s v="KO"/>
    <s v="Ensacado"/>
    <x v="0"/>
    <n v="1"/>
    <s v="PUNTOS NORTE"/>
    <s v="A"/>
    <d v="1899-12-30T00:00:23"/>
    <d v="1899-12-30T00:00:23"/>
    <s v="OK"/>
    <m/>
    <m/>
    <d v="1899-12-30T00:00:00"/>
    <d v="1899-12-30T00:00:30"/>
    <n v="6"/>
    <d v="1899-12-30T00:00:23"/>
    <n v="0.49999999999672085"/>
    <n v="16"/>
    <s v="Si"/>
  </r>
  <r>
    <s v="CPRR"/>
    <s v=""/>
    <x v="0"/>
    <s v="PL150431"/>
    <s v="PAX14LC"/>
    <d v="2024-12-20T00:00:00"/>
    <m/>
    <s v="2906"/>
    <x v="21"/>
    <s v="PA"/>
    <m/>
    <m/>
    <d v="2024-12-20T00:00:00"/>
    <d v="1899-12-30T16:51:51"/>
    <d v="2024-12-20T00:00:00"/>
    <d v="1899-12-30T16:52:14"/>
    <d v="2024-12-20T00:00:00"/>
    <d v="1899-12-30T16:52:21"/>
    <x v="171"/>
    <s v="FJPEDRO"/>
    <s v="1327140760"/>
    <s v="EXW"/>
    <d v="1899-12-30T00:00:30"/>
    <d v="1899-12-30T00:00:07"/>
    <d v="1899-12-30T00:00:23"/>
    <s v="Ensacado"/>
    <s v="E002"/>
    <x v="1"/>
    <d v="1899-12-30T00:00:30"/>
    <d v="1899-12-30T00:00:07"/>
    <n v="16"/>
    <x v="15"/>
    <x v="5"/>
    <x v="2"/>
    <n v="1"/>
    <n v="0"/>
    <s v="KO"/>
    <s v="Ensacado"/>
    <x v="0"/>
    <n v="1"/>
    <s v="PUNTOS NORTE"/>
    <s v="A"/>
    <d v="1899-12-30T00:00:23"/>
    <d v="1899-12-30T00:00:23"/>
    <s v="OK"/>
    <m/>
    <m/>
    <d v="1899-12-30T00:00:00"/>
    <d v="1899-12-30T00:00:30"/>
    <n v="6"/>
    <d v="1899-12-30T00:00:23"/>
    <n v="0.49999999999672085"/>
    <n v="16"/>
    <s v="Si"/>
  </r>
  <r>
    <s v="CPRR"/>
    <s v=""/>
    <x v="0"/>
    <s v="PL152758"/>
    <s v="P24TM53"/>
    <d v="2024-12-20T00:00:00"/>
    <m/>
    <s v="3320"/>
    <x v="20"/>
    <s v="PA"/>
    <m/>
    <m/>
    <d v="2024-12-20T00:00:00"/>
    <d v="1899-12-30T16:48:46"/>
    <d v="2024-12-20T00:00:00"/>
    <d v="1899-12-30T17:14:50"/>
    <d v="2024-12-20T00:00:00"/>
    <d v="1899-12-30T17:14:56"/>
    <x v="171"/>
    <s v="FJPEDRO"/>
    <s v="1327140762"/>
    <s v="EXW"/>
    <d v="1899-12-30T00:26:10"/>
    <d v="1899-12-30T00:00:06"/>
    <d v="1899-12-30T00:26:04"/>
    <s v="Ensacado"/>
    <s v="E002"/>
    <x v="1"/>
    <d v="1899-12-30T00:26:10"/>
    <d v="1899-12-30T00:00:06"/>
    <n v="16"/>
    <x v="15"/>
    <x v="5"/>
    <x v="2"/>
    <n v="0"/>
    <n v="0"/>
    <s v="OK"/>
    <s v="Ensacado"/>
    <x v="0"/>
    <n v="0"/>
    <s v="PUNTOS NORTE"/>
    <s v="A"/>
    <d v="1899-12-30T00:26:04"/>
    <d v="1899-12-30T00:26:04"/>
    <s v="OK"/>
    <m/>
    <m/>
    <d v="1899-12-30T00:00:00"/>
    <d v="1899-12-30T00:26:10"/>
    <n v="6"/>
    <d v="1899-12-30T00:26:04"/>
    <n v="26.166666666657594"/>
    <n v="17"/>
    <s v="Si"/>
  </r>
  <r>
    <s v="CPRR"/>
    <s v=""/>
    <x v="0"/>
    <s v="PL152472"/>
    <s v="P58NA84"/>
    <d v="2024-12-23T00:00:00"/>
    <m/>
    <s v="2906"/>
    <x v="21"/>
    <s v="PA"/>
    <m/>
    <m/>
    <d v="2024-12-23T00:00:00"/>
    <d v="1899-12-30T08:35:11"/>
    <d v="2024-12-23T00:00:00"/>
    <d v="1899-12-30T08:35:57"/>
    <d v="2024-12-23T00:00:00"/>
    <d v="1899-12-30T08:36:11"/>
    <x v="171"/>
    <s v="MQUINOY"/>
    <s v="1327140763"/>
    <s v="EXW"/>
    <d v="1899-12-30T00:01:00"/>
    <d v="1899-12-30T00:00:14"/>
    <d v="1899-12-30T00:00:46"/>
    <s v="Ensacado"/>
    <s v="E002"/>
    <x v="1"/>
    <d v="1899-12-30T00:01:00"/>
    <d v="1899-12-30T00:00:14"/>
    <n v="8"/>
    <x v="16"/>
    <x v="0"/>
    <x v="2"/>
    <n v="1"/>
    <n v="0"/>
    <s v="KO"/>
    <s v="Ensacado"/>
    <x v="0"/>
    <n v="1"/>
    <s v="PUNTOS NORTE"/>
    <s v="A"/>
    <d v="1899-12-30T00:00:46"/>
    <d v="1899-12-30T00:00:46"/>
    <s v="OK"/>
    <m/>
    <m/>
    <d v="1899-12-30T00:00:00"/>
    <d v="1899-12-30T00:01:00"/>
    <n v="2"/>
    <d v="1899-12-30T00:00:46"/>
    <n v="1.0000000000079901"/>
    <n v="8"/>
    <s v="Si"/>
  </r>
  <r>
    <s v="CPRR"/>
    <s v=""/>
    <x v="0"/>
    <s v="P107777"/>
    <s v="P08SU44"/>
    <d v="2024-12-23T00:00:00"/>
    <m/>
    <s v="3320"/>
    <x v="20"/>
    <s v="PA"/>
    <m/>
    <m/>
    <d v="2024-12-23T00:00:00"/>
    <d v="1899-12-30T08:39:16"/>
    <d v="2024-12-23T00:00:00"/>
    <d v="1899-12-30T08:39:38"/>
    <d v="2024-12-23T00:00:00"/>
    <d v="1899-12-30T08:39:51"/>
    <x v="172"/>
    <s v="MQUINOY"/>
    <s v="1327140764"/>
    <s v="EXW"/>
    <d v="1899-12-30T00:00:35"/>
    <d v="1899-12-30T00:00:13"/>
    <d v="1899-12-30T00:00:22"/>
    <s v="Ensacado"/>
    <s v="E002"/>
    <x v="1"/>
    <d v="1899-12-30T00:00:35"/>
    <d v="1899-12-30T00:00:13"/>
    <n v="8"/>
    <x v="16"/>
    <x v="0"/>
    <x v="2"/>
    <n v="1"/>
    <n v="0"/>
    <s v="KO"/>
    <s v="Ensacado"/>
    <x v="0"/>
    <n v="1"/>
    <s v="PUNTOS NORTE"/>
    <s v="A"/>
    <d v="1899-12-30T00:00:22"/>
    <d v="1899-12-30T00:00:22"/>
    <s v="OK"/>
    <m/>
    <m/>
    <d v="1899-12-30T00:00:00"/>
    <d v="1899-12-30T00:00:35"/>
    <n v="2"/>
    <d v="1899-12-30T00:00:22"/>
    <n v="0.58333333332956094"/>
    <n v="8"/>
    <s v="Si"/>
  </r>
  <r>
    <s v="CPRR"/>
    <s v=""/>
    <x v="0"/>
    <s v="PL152758"/>
    <s v="P24TM53"/>
    <d v="2024-12-23T00:00:00"/>
    <m/>
    <s v="2906"/>
    <x v="21"/>
    <s v="PA"/>
    <m/>
    <m/>
    <d v="2024-12-23T00:00:00"/>
    <d v="1899-12-30T08:58:07"/>
    <d v="2024-12-23T00:00:00"/>
    <d v="1899-12-30T18:22:01"/>
    <d v="2024-12-23T00:00:00"/>
    <d v="1899-12-30T08:59:34"/>
    <x v="173"/>
    <s v="MQUINOY"/>
    <s v="1327140765"/>
    <s v="EXW"/>
    <d v="1899-12-30T18:46:21"/>
    <d v="1899-12-30T09:22:27"/>
    <d v="1899-12-30T09:23:54"/>
    <s v="Ensacado"/>
    <s v="E002"/>
    <x v="1"/>
    <d v="1899-12-30T00:01:27"/>
    <n v="-0.39059027777777999"/>
    <n v="8"/>
    <x v="16"/>
    <x v="0"/>
    <x v="2"/>
    <n v="1"/>
    <n v="0"/>
    <s v="KO"/>
    <s v="Ensacado"/>
    <x v="0"/>
    <n v="1"/>
    <s v="PUNTOS NORTE"/>
    <s v="A"/>
    <d v="1899-12-30T09:23:54"/>
    <d v="1899-12-30T08:25:54"/>
    <s v="KO"/>
    <m/>
    <m/>
    <d v="1899-12-30T00:00:00"/>
    <d v="1899-12-30T00:01:27"/>
    <n v="2"/>
    <d v="1899-12-30T09:23:54"/>
    <n v="1.449999999993592"/>
    <n v="8"/>
    <s v="Si"/>
  </r>
  <r>
    <s v="CPRR"/>
    <s v=""/>
    <x v="0"/>
    <s v="E7711GYD"/>
    <m/>
    <d v="2024-12-23T00:00:00"/>
    <m/>
    <s v="2906"/>
    <x v="21"/>
    <s v="PA"/>
    <m/>
    <m/>
    <d v="2024-12-23T00:00:00"/>
    <d v="1899-12-30T10:05:52"/>
    <d v="2024-12-23T00:00:00"/>
    <d v="1899-12-30T19:24:00"/>
    <d v="2024-12-23T00:00:00"/>
    <d v="1899-12-30T10:07:22"/>
    <x v="178"/>
    <s v="MQUINOY"/>
    <s v="1327140767"/>
    <s v="EXW"/>
    <d v="1899-12-30T18:34:46"/>
    <d v="1899-12-30T09:16:38"/>
    <d v="1899-12-30T09:18:08"/>
    <s v="Ensacado"/>
    <s v="E002"/>
    <x v="1"/>
    <d v="1899-12-30T00:01:30"/>
    <n v="-0.38655092592592"/>
    <n v="10"/>
    <x v="16"/>
    <x v="0"/>
    <x v="2"/>
    <n v="1"/>
    <n v="0"/>
    <s v="KO"/>
    <s v="Ensacado"/>
    <x v="0"/>
    <n v="1"/>
    <s v="PUNTOS NORTE"/>
    <s v="A"/>
    <d v="1899-12-30T09:18:08"/>
    <d v="1899-12-30T08:20:08"/>
    <s v="KO"/>
    <m/>
    <m/>
    <d v="1899-12-30T00:00:00"/>
    <d v="1899-12-30T00:01:30"/>
    <n v="2"/>
    <d v="1899-12-30T09:18:08"/>
    <n v="1.5000000000047908"/>
    <n v="10"/>
    <s v="Si"/>
  </r>
  <r>
    <s v="CPRR"/>
    <s v=""/>
    <x v="0"/>
    <s v="E9913BCR"/>
    <m/>
    <d v="2024-12-23T00:00:00"/>
    <m/>
    <s v="2906"/>
    <x v="21"/>
    <s v="PA"/>
    <m/>
    <m/>
    <d v="2024-12-23T00:00:00"/>
    <d v="1899-12-30T10:11:05"/>
    <d v="2024-12-23T00:00:00"/>
    <d v="1899-12-30T10:11:44"/>
    <d v="2024-12-23T00:00:00"/>
    <d v="1899-12-30T10:11:51"/>
    <x v="158"/>
    <s v="MQUINOY"/>
    <s v="1327140768"/>
    <s v="EXW"/>
    <d v="1899-12-30T00:00:46"/>
    <d v="1899-12-30T00:00:07"/>
    <d v="1899-12-30T00:00:39"/>
    <s v="Ensacado"/>
    <s v="E002"/>
    <x v="1"/>
    <d v="1899-12-30T00:00:46"/>
    <d v="1899-12-30T00:00:07"/>
    <n v="10"/>
    <x v="16"/>
    <x v="0"/>
    <x v="2"/>
    <n v="1"/>
    <n v="0"/>
    <s v="KO"/>
    <s v="Ensacado"/>
    <x v="0"/>
    <n v="1"/>
    <s v="PUNTOS NORTE"/>
    <s v="A"/>
    <d v="1899-12-30T00:00:39"/>
    <d v="1899-12-30T00:00:39"/>
    <s v="OK"/>
    <m/>
    <m/>
    <d v="1899-12-30T00:00:00"/>
    <d v="1899-12-30T00:00:46"/>
    <n v="2"/>
    <d v="1899-12-30T00:00:39"/>
    <n v="0.76666666665594185"/>
    <n v="10"/>
    <s v="Si"/>
  </r>
  <r>
    <s v="CPRR"/>
    <s v=""/>
    <x v="0"/>
    <s v="PL152472"/>
    <s v="P58NA84"/>
    <d v="2024-12-23T00:00:00"/>
    <m/>
    <s v="3320"/>
    <x v="20"/>
    <s v="PA"/>
    <m/>
    <m/>
    <d v="2024-12-23T00:00:00"/>
    <d v="1899-12-30T10:22:25"/>
    <d v="2024-12-23T00:00:00"/>
    <d v="1899-12-30T10:22:53"/>
    <d v="2024-12-23T00:00:00"/>
    <d v="1899-12-30T10:23:02"/>
    <x v="174"/>
    <s v="MQUINOY"/>
    <s v="1327140769"/>
    <s v="EXW"/>
    <d v="1899-12-30T00:00:37"/>
    <d v="1899-12-30T00:00:09"/>
    <d v="1899-12-30T00:00:28"/>
    <s v="Ensacado"/>
    <s v="E002"/>
    <x v="1"/>
    <d v="1899-12-30T00:00:37"/>
    <d v="1899-12-30T00:00:09"/>
    <n v="10"/>
    <x v="16"/>
    <x v="0"/>
    <x v="2"/>
    <n v="1"/>
    <n v="0"/>
    <s v="KO"/>
    <s v="Ensacado"/>
    <x v="0"/>
    <n v="1"/>
    <s v="PUNTOS NORTE"/>
    <s v="A"/>
    <d v="1899-12-30T00:00:28"/>
    <d v="1899-12-30T00:00:28"/>
    <s v="OK"/>
    <m/>
    <m/>
    <d v="1899-12-30T00:00:00"/>
    <d v="1899-12-30T00:00:37"/>
    <n v="2"/>
    <d v="1899-12-30T00:00:28"/>
    <n v="0.61666666666559067"/>
    <n v="10"/>
    <s v="Si"/>
  </r>
  <r>
    <s v="CPRR"/>
    <s v=""/>
    <x v="0"/>
    <s v="E2161CJB"/>
    <m/>
    <d v="2024-12-23T00:00:00"/>
    <m/>
    <s v="2906"/>
    <x v="21"/>
    <s v="PA"/>
    <m/>
    <m/>
    <d v="2024-12-23T00:00:00"/>
    <d v="1899-12-30T10:45:25"/>
    <d v="2024-12-23T00:00:00"/>
    <d v="1899-12-30T10:45:42"/>
    <d v="2024-12-23T00:00:00"/>
    <d v="1899-12-30T10:45:49"/>
    <x v="153"/>
    <s v="MQUINOY"/>
    <s v="1327140770"/>
    <s v="EXW"/>
    <d v="1899-12-30T00:00:24"/>
    <d v="1899-12-30T00:00:07"/>
    <d v="1899-12-30T00:00:17"/>
    <s v="Ensacado"/>
    <s v="E002"/>
    <x v="1"/>
    <d v="1899-12-30T00:00:24"/>
    <d v="1899-12-30T00:00:07"/>
    <n v="10"/>
    <x v="16"/>
    <x v="0"/>
    <x v="2"/>
    <n v="1"/>
    <n v="0"/>
    <s v="KO"/>
    <s v="Ensacado"/>
    <x v="0"/>
    <n v="1"/>
    <s v="PUNTOS NORTE"/>
    <s v="A"/>
    <d v="1899-12-30T00:00:17"/>
    <d v="1899-12-30T00:00:17"/>
    <s v="OK"/>
    <m/>
    <m/>
    <d v="1899-12-30T00:00:00"/>
    <d v="1899-12-30T00:00:24"/>
    <n v="2"/>
    <d v="1899-12-30T00:00:17"/>
    <n v="0.40000000000318003"/>
    <n v="10"/>
    <s v="Si"/>
  </r>
  <r>
    <s v="CPRR"/>
    <s v=""/>
    <x v="0"/>
    <s v="E8462FPG"/>
    <m/>
    <d v="2024-12-23T00:00:00"/>
    <m/>
    <s v="2906"/>
    <x v="21"/>
    <s v="PA"/>
    <m/>
    <m/>
    <d v="2024-12-23T00:00:00"/>
    <d v="1899-12-30T11:56:37"/>
    <d v="2024-12-23T00:00:00"/>
    <d v="1899-12-30T14:04:59"/>
    <d v="2024-12-23T00:00:00"/>
    <d v="1899-12-30T12:00:31"/>
    <x v="154"/>
    <s v="MQUINOY"/>
    <s v="1327140773"/>
    <s v="EXW"/>
    <d v="1899-12-30T04:12:50"/>
    <d v="1899-12-30T02:04:28"/>
    <d v="1899-12-30T02:08:22"/>
    <s v="Ensacado"/>
    <s v="E002"/>
    <x v="1"/>
    <d v="1899-12-30T00:03:54"/>
    <n v="-8.6435185185180008E-2"/>
    <n v="11"/>
    <x v="16"/>
    <x v="0"/>
    <x v="2"/>
    <n v="1"/>
    <n v="0"/>
    <s v="KO"/>
    <s v="Ensacado"/>
    <x v="0"/>
    <n v="1"/>
    <s v="PUNTOS NORTE"/>
    <s v="A"/>
    <d v="1899-12-30T02:08:22"/>
    <d v="1899-12-30T01:10:22"/>
    <s v="KO"/>
    <m/>
    <m/>
    <d v="1899-12-30T00:00:00"/>
    <d v="1899-12-30T00:03:54"/>
    <n v="2"/>
    <d v="1899-12-30T02:08:22"/>
    <n v="3.9000000000095625"/>
    <n v="12"/>
    <s v="Si"/>
  </r>
  <r>
    <s v="CPRR"/>
    <s v=""/>
    <x v="0"/>
    <s v="PL152758"/>
    <s v="P24TM53"/>
    <d v="2024-12-23T00:00:00"/>
    <m/>
    <s v="2906"/>
    <x v="21"/>
    <s v="PA"/>
    <m/>
    <m/>
    <d v="2024-12-23T00:00:00"/>
    <d v="1899-12-30T12:06:06"/>
    <d v="2024-12-23T00:00:00"/>
    <d v="1899-12-30T18:22:01"/>
    <d v="2024-12-23T00:00:00"/>
    <d v="1899-12-30T12:07:24"/>
    <x v="173"/>
    <s v="MQUINOY"/>
    <s v="1327140774"/>
    <s v="EXW"/>
    <d v="1899-12-30T12:30:32"/>
    <d v="1899-12-30T06:14:37"/>
    <d v="1899-12-30T06:15:55"/>
    <s v="Ensacado"/>
    <s v="E002"/>
    <x v="1"/>
    <d v="1899-12-30T00:01:18"/>
    <n v="-0.26015046296295996"/>
    <n v="12"/>
    <x v="16"/>
    <x v="0"/>
    <x v="2"/>
    <n v="1"/>
    <n v="0"/>
    <s v="KO"/>
    <s v="Ensacado"/>
    <x v="0"/>
    <n v="1"/>
    <s v="PUNTOS NORTE"/>
    <s v="A"/>
    <d v="1899-12-30T06:15:55"/>
    <d v="1899-12-30T05:17:55"/>
    <s v="KO"/>
    <m/>
    <m/>
    <d v="1899-12-30T00:00:00"/>
    <d v="1899-12-30T00:01:18"/>
    <n v="2"/>
    <d v="1899-12-30T06:15:55"/>
    <n v="1.3000000000032408"/>
    <n v="12"/>
    <s v="Si"/>
  </r>
  <r>
    <s v="CPRR"/>
    <s v="2024002275"/>
    <x v="0"/>
    <s v="ER8081BBH"/>
    <s v="E8184JKX"/>
    <d v="2024-12-23T00:00:00"/>
    <m/>
    <s v="55"/>
    <x v="19"/>
    <s v="S2"/>
    <s v="S2"/>
    <m/>
    <d v="2024-12-23T00:00:00"/>
    <d v="1899-12-30T08:32:11"/>
    <d v="2024-12-23T00:00:00"/>
    <d v="1899-12-30T12:54:14"/>
    <d v="2024-12-23T00:00:00"/>
    <d v="1899-12-30T13:08:48"/>
    <x v="0"/>
    <s v="RFCPI"/>
    <s v="1327140776"/>
    <s v="FBO"/>
    <d v="1899-12-30T04:36:37"/>
    <d v="1899-12-30T00:14:34"/>
    <d v="1899-12-30T04:22:03"/>
    <s v="Granel"/>
    <s v="E001"/>
    <x v="2"/>
    <d v="1899-12-30T04:36:37"/>
    <d v="1899-12-30T00:14:34"/>
    <n v="8"/>
    <x v="16"/>
    <x v="0"/>
    <x v="1"/>
    <n v="0"/>
    <n v="0"/>
    <s v="OK"/>
    <s v="Granel"/>
    <x v="0"/>
    <n v="0"/>
    <s v="PUNTOS NORTE"/>
    <s v="C"/>
    <d v="1899-12-30T04:22:03"/>
    <d v="1899-12-30T03:24:03"/>
    <s v="OK"/>
    <m/>
    <m/>
    <d v="1899-12-30T00:00:00"/>
    <d v="1899-12-30T04:36:37"/>
    <n v="2"/>
    <d v="1899-12-30T04:22:03"/>
    <n v="276.61666666667043"/>
    <n v="13"/>
    <s v="No"/>
  </r>
  <r>
    <s v="CPRR"/>
    <s v=""/>
    <x v="0"/>
    <s v="PL152472"/>
    <s v="P58NA84"/>
    <d v="2024-12-23T00:00:00"/>
    <m/>
    <s v="3320"/>
    <x v="20"/>
    <s v="PA"/>
    <m/>
    <m/>
    <d v="2024-12-23T00:00:00"/>
    <d v="1899-12-30T14:51:25"/>
    <d v="2024-12-23T00:00:00"/>
    <d v="1899-12-30T14:51:43"/>
    <d v="2024-12-23T00:00:00"/>
    <d v="1899-12-30T14:51:59"/>
    <x v="174"/>
    <s v="MQUINOY"/>
    <s v="1327140777"/>
    <s v="EXW"/>
    <d v="1899-12-30T00:00:34"/>
    <d v="1899-12-30T00:00:16"/>
    <d v="1899-12-30T00:00:18"/>
    <s v="Ensacado"/>
    <s v="E002"/>
    <x v="1"/>
    <d v="1899-12-30T00:00:34"/>
    <d v="1899-12-30T00:00:16"/>
    <n v="14"/>
    <x v="16"/>
    <x v="0"/>
    <x v="2"/>
    <n v="1"/>
    <n v="0"/>
    <s v="KO"/>
    <s v="Ensacado"/>
    <x v="0"/>
    <n v="1"/>
    <s v="PUNTOS NORTE"/>
    <s v="A"/>
    <d v="1899-12-30T00:00:18"/>
    <d v="1899-12-30T00:00:18"/>
    <s v="OK"/>
    <m/>
    <m/>
    <d v="1899-12-30T00:00:00"/>
    <d v="1899-12-30T00:00:34"/>
    <n v="2"/>
    <d v="1899-12-30T00:00:18"/>
    <n v="0.56666666666878029"/>
    <n v="14"/>
    <s v="Si"/>
  </r>
  <r>
    <s v="CPRR"/>
    <s v=""/>
    <x v="0"/>
    <s v="PL152758"/>
    <s v="P24TM53"/>
    <d v="2024-12-23T00:00:00"/>
    <m/>
    <s v="2906"/>
    <x v="21"/>
    <s v="PA"/>
    <m/>
    <m/>
    <d v="2024-12-23T00:00:00"/>
    <d v="1899-12-30T15:58:09"/>
    <d v="2024-12-23T00:00:00"/>
    <d v="1899-12-30T18:22:01"/>
    <d v="2024-12-23T00:00:00"/>
    <d v="1899-12-30T15:58:55"/>
    <x v="173"/>
    <s v="MQUINOY"/>
    <s v="1327140779"/>
    <s v="EXW"/>
    <d v="1899-12-30T04:46:58"/>
    <d v="1899-12-30T02:23:06"/>
    <d v="1899-12-30T02:23:52"/>
    <s v="Ensacado"/>
    <s v="E002"/>
    <x v="1"/>
    <d v="1899-12-30T00:00:46"/>
    <n v="-9.9374999999999991E-2"/>
    <n v="15"/>
    <x v="16"/>
    <x v="0"/>
    <x v="2"/>
    <n v="1"/>
    <n v="0"/>
    <s v="KO"/>
    <s v="Ensacado"/>
    <x v="0"/>
    <n v="1"/>
    <s v="PUNTOS NORTE"/>
    <s v="A"/>
    <d v="1899-12-30T02:23:52"/>
    <d v="1899-12-30T01:25:52"/>
    <s v="KO"/>
    <m/>
    <m/>
    <d v="1899-12-30T00:00:00"/>
    <d v="1899-12-30T00:00:46"/>
    <n v="2"/>
    <d v="1899-12-30T02:23:52"/>
    <n v="0.76666666667041028"/>
    <n v="15"/>
    <s v="Si"/>
  </r>
  <r>
    <s v="CPRR"/>
    <s v="2024002276"/>
    <x v="0"/>
    <s v="ER8081BBH"/>
    <s v="E8184JKX"/>
    <d v="2024-12-23T00:00:00"/>
    <m/>
    <s v="55"/>
    <x v="19"/>
    <s v="S2"/>
    <s v="S2"/>
    <m/>
    <d v="2024-12-23T00:00:00"/>
    <d v="1899-12-30T16:18:58"/>
    <d v="2024-12-23T00:00:00"/>
    <d v="1899-12-30T16:30:47"/>
    <d v="2024-12-23T00:00:00"/>
    <d v="1899-12-30T16:42:10"/>
    <x v="0"/>
    <s v="RFCPI"/>
    <s v="1327140780"/>
    <s v="FBO"/>
    <d v="1899-12-30T00:23:12"/>
    <d v="1899-12-30T00:11:23"/>
    <d v="1899-12-30T00:11:49"/>
    <s v="Granel"/>
    <s v="E001"/>
    <x v="2"/>
    <d v="1899-12-30T00:23:12"/>
    <d v="1899-12-30T00:11:23"/>
    <n v="16"/>
    <x v="16"/>
    <x v="0"/>
    <x v="1"/>
    <n v="0"/>
    <n v="0"/>
    <s v="OK"/>
    <s v="Granel"/>
    <x v="0"/>
    <n v="0"/>
    <s v="PUNTOS NORTE"/>
    <s v="A"/>
    <d v="1899-12-30T00:11:49"/>
    <d v="1899-12-30T00:11:49"/>
    <s v="OK"/>
    <m/>
    <m/>
    <d v="1899-12-30T00:00:00"/>
    <d v="1899-12-30T00:23:12"/>
    <n v="2"/>
    <d v="1899-12-30T00:11:49"/>
    <n v="23.199999999998511"/>
    <n v="16"/>
    <s v="Si"/>
  </r>
  <r>
    <s v="CPRR"/>
    <s v=""/>
    <x v="0"/>
    <s v="PL152472"/>
    <s v="P58NA84"/>
    <d v="2024-12-26T00:00:00"/>
    <m/>
    <s v="3320"/>
    <x v="20"/>
    <s v="PA"/>
    <m/>
    <m/>
    <d v="2024-12-26T00:00:00"/>
    <d v="1899-12-30T08:38:36"/>
    <d v="2024-12-26T00:00:00"/>
    <d v="1899-12-30T08:40:19"/>
    <d v="2024-12-26T00:00:00"/>
    <d v="1899-12-30T08:40:31"/>
    <x v="171"/>
    <s v="FJPEDRO"/>
    <s v="1327140782"/>
    <s v="EXW"/>
    <d v="1899-12-30T00:01:55"/>
    <d v="1899-12-30T00:00:12"/>
    <d v="1899-12-30T00:01:43"/>
    <s v="Ensacado"/>
    <s v="E002"/>
    <x v="1"/>
    <d v="1899-12-30T00:01:55"/>
    <d v="1899-12-30T00:00:12"/>
    <n v="8"/>
    <x v="20"/>
    <x v="0"/>
    <x v="2"/>
    <n v="1"/>
    <n v="0"/>
    <s v="KO"/>
    <s v="Ensacado"/>
    <x v="0"/>
    <n v="1"/>
    <s v="PUNTOS NORTE"/>
    <s v="A"/>
    <d v="1899-12-30T00:01:43"/>
    <d v="1899-12-30T00:01:43"/>
    <s v="OK"/>
    <m/>
    <m/>
    <d v="1899-12-30T00:00:00"/>
    <d v="1899-12-30T00:01:55"/>
    <n v="5"/>
    <d v="1899-12-30T00:01:43"/>
    <n v="1.9166666666687515"/>
    <n v="8"/>
    <s v="Si"/>
  </r>
  <r>
    <s v="CPRR"/>
    <s v=""/>
    <x v="0"/>
    <s v="PL186556"/>
    <s v="PAB01ED"/>
    <d v="2024-12-26T00:00:00"/>
    <m/>
    <s v="3320"/>
    <x v="20"/>
    <s v="PA"/>
    <m/>
    <m/>
    <d v="2024-12-26T00:00:00"/>
    <d v="1899-12-30T08:35:16"/>
    <d v="2024-12-26T00:00:00"/>
    <d v="1899-12-30T08:54:16"/>
    <d v="2024-12-26T00:00:00"/>
    <d v="1899-12-30T08:54:24"/>
    <x v="172"/>
    <s v="FJPEDRO"/>
    <s v="1327140783"/>
    <s v="EXW"/>
    <d v="1899-12-30T00:19:08"/>
    <d v="1899-12-30T00:00:08"/>
    <d v="1899-12-30T00:19:00"/>
    <s v="Ensacado"/>
    <s v="E002"/>
    <x v="1"/>
    <d v="1899-12-30T00:19:08"/>
    <d v="1899-12-30T00:00:08"/>
    <n v="8"/>
    <x v="20"/>
    <x v="0"/>
    <x v="2"/>
    <n v="0"/>
    <n v="0"/>
    <s v="OK"/>
    <s v="Ensacado"/>
    <x v="0"/>
    <n v="0"/>
    <s v="PUNTOS NORTE"/>
    <s v="A"/>
    <d v="1899-12-30T00:19:00"/>
    <d v="1899-12-30T00:19:00"/>
    <s v="OK"/>
    <m/>
    <m/>
    <d v="1899-12-30T00:00:00"/>
    <d v="1899-12-30T00:19:08"/>
    <n v="5"/>
    <d v="1899-12-30T00:19:00"/>
    <n v="19.133333333337575"/>
    <n v="8"/>
    <s v="Si"/>
  </r>
  <r>
    <s v="CPRR"/>
    <s v=""/>
    <x v="0"/>
    <s v="E0615DLW"/>
    <m/>
    <d v="2024-12-26T00:00:00"/>
    <m/>
    <s v="3320"/>
    <x v="20"/>
    <s v="PA"/>
    <m/>
    <m/>
    <d v="2024-12-26T00:00:00"/>
    <d v="1899-12-30T10:35:10"/>
    <d v="2024-12-26T00:00:00"/>
    <d v="1899-12-30T10:35:40"/>
    <d v="2024-12-26T00:00:00"/>
    <d v="1899-12-30T10:35:50"/>
    <x v="152"/>
    <s v="FJPEDRO"/>
    <s v="1327140784"/>
    <s v="EXW"/>
    <d v="1899-12-30T00:00:40"/>
    <d v="1899-12-30T00:00:10"/>
    <d v="1899-12-30T00:00:30"/>
    <s v="Ensacado"/>
    <s v="E002"/>
    <x v="1"/>
    <d v="1899-12-30T00:00:40"/>
    <d v="1899-12-30T00:00:10"/>
    <n v="10"/>
    <x v="20"/>
    <x v="0"/>
    <x v="2"/>
    <n v="1"/>
    <n v="0"/>
    <s v="KO"/>
    <s v="Ensacado"/>
    <x v="0"/>
    <n v="1"/>
    <s v="PUNTOS NORTE"/>
    <s v="A"/>
    <d v="1899-12-30T00:00:30"/>
    <d v="1899-12-30T00:00:30"/>
    <s v="OK"/>
    <m/>
    <m/>
    <d v="1899-12-30T00:00:00"/>
    <d v="1899-12-30T00:00:40"/>
    <n v="5"/>
    <d v="1899-12-30T00:00:30"/>
    <n v="0.66666666667678953"/>
    <n v="10"/>
    <s v="Si"/>
  </r>
  <r>
    <s v="CPRR"/>
    <s v="2024002278"/>
    <x v="0"/>
    <s v="ER5435BCD"/>
    <s v="E5117MNH"/>
    <d v="2024-12-26T00:00:00"/>
    <m/>
    <s v="55"/>
    <x v="19"/>
    <s v="S2"/>
    <s v="S2"/>
    <m/>
    <d v="2024-12-26T00:00:00"/>
    <d v="1899-12-30T10:05:47"/>
    <d v="2024-12-26T00:00:00"/>
    <d v="1899-12-30T10:11:25"/>
    <d v="2024-12-26T00:00:00"/>
    <d v="1899-12-30T10:33:22"/>
    <x v="0"/>
    <s v="RFCPI"/>
    <s v="1327140785"/>
    <s v="FBO"/>
    <d v="1899-12-30T00:27:35"/>
    <d v="1899-12-30T00:21:57"/>
    <d v="1899-12-30T00:05:38"/>
    <s v="Granel"/>
    <s v="E001"/>
    <x v="2"/>
    <d v="1899-12-30T00:27:35"/>
    <d v="1899-12-30T00:21:57"/>
    <n v="10"/>
    <x v="20"/>
    <x v="0"/>
    <x v="1"/>
    <n v="0"/>
    <n v="0"/>
    <s v="OK"/>
    <s v="Granel"/>
    <x v="0"/>
    <n v="0"/>
    <s v="PUNTOS NORTE"/>
    <s v="A"/>
    <d v="1899-12-30T00:05:38"/>
    <d v="1899-12-30T00:05:38"/>
    <s v="OK"/>
    <m/>
    <m/>
    <d v="1899-12-30T00:00:00"/>
    <d v="1899-12-30T00:27:35"/>
    <n v="5"/>
    <d v="1899-12-30T00:05:38"/>
    <n v="27.583333333329623"/>
    <n v="10"/>
    <s v="Si"/>
  </r>
  <r>
    <s v="CPRR"/>
    <s v="2024002279"/>
    <x v="0"/>
    <s v="ER8081BBH"/>
    <s v="E8184JKX"/>
    <d v="2024-12-26T00:00:00"/>
    <m/>
    <s v="55"/>
    <x v="19"/>
    <s v="S2"/>
    <s v="S2"/>
    <m/>
    <d v="2024-12-26T00:00:00"/>
    <d v="1899-12-30T10:59:35"/>
    <d v="2024-12-26T00:00:00"/>
    <d v="1899-12-30T11:14:24"/>
    <d v="2024-12-26T00:00:00"/>
    <d v="1899-12-30T11:28:01"/>
    <x v="0"/>
    <s v="RFCPI"/>
    <s v="1327140786"/>
    <s v="FBO"/>
    <d v="1899-12-30T00:28:26"/>
    <d v="1899-12-30T00:13:37"/>
    <d v="1899-12-30T00:14:49"/>
    <s v="Granel"/>
    <s v="E001"/>
    <x v="2"/>
    <d v="1899-12-30T00:28:26"/>
    <d v="1899-12-30T00:13:37"/>
    <n v="10"/>
    <x v="20"/>
    <x v="0"/>
    <x v="1"/>
    <n v="0"/>
    <n v="0"/>
    <s v="OK"/>
    <s v="Granel"/>
    <x v="0"/>
    <n v="0"/>
    <s v="PUNTOS NORTE"/>
    <s v="A"/>
    <d v="1899-12-30T00:14:49"/>
    <d v="1899-12-30T00:14:49"/>
    <s v="OK"/>
    <m/>
    <m/>
    <d v="1899-12-30T00:00:00"/>
    <d v="1899-12-30T00:28:26"/>
    <n v="5"/>
    <d v="1899-12-30T00:14:49"/>
    <n v="28.433333333332794"/>
    <n v="11"/>
    <s v="Si"/>
  </r>
  <r>
    <s v="CPRR"/>
    <s v=""/>
    <x v="0"/>
    <s v="PL152472"/>
    <s v="P58NA84"/>
    <d v="2024-12-26T00:00:00"/>
    <m/>
    <s v="2906"/>
    <x v="21"/>
    <s v="PA"/>
    <m/>
    <m/>
    <d v="2024-12-26T00:00:00"/>
    <d v="1899-12-30T12:18:57"/>
    <d v="2024-12-26T00:00:00"/>
    <d v="1899-12-30T18:22:01"/>
    <d v="2024-12-26T00:00:00"/>
    <d v="1899-12-30T12:20:05"/>
    <x v="173"/>
    <s v="FJPEDRO"/>
    <s v="1327140787"/>
    <s v="EXW"/>
    <d v="1899-12-30T12:05:00"/>
    <d v="1899-12-30T06:01:56"/>
    <d v="1899-12-30T06:03:04"/>
    <s v="Ensacado"/>
    <s v="E002"/>
    <x v="1"/>
    <d v="1899-12-30T00:01:08"/>
    <n v="-0.25134259259258995"/>
    <n v="12"/>
    <x v="20"/>
    <x v="0"/>
    <x v="2"/>
    <n v="1"/>
    <n v="0"/>
    <s v="KO"/>
    <s v="Ensacado"/>
    <x v="0"/>
    <n v="1"/>
    <s v="PUNTOS NORTE"/>
    <s v="A"/>
    <d v="1899-12-30T06:03:04"/>
    <d v="1899-12-30T05:05:04"/>
    <s v="KO"/>
    <m/>
    <m/>
    <d v="1899-12-30T00:00:00"/>
    <d v="1899-12-30T00:01:08"/>
    <n v="5"/>
    <d v="1899-12-30T06:03:04"/>
    <n v="1.1333333333377205"/>
    <n v="12"/>
    <s v="Si"/>
  </r>
  <r>
    <s v="CPRR"/>
    <s v=""/>
    <x v="0"/>
    <s v="PL173407"/>
    <s v="PAE60FZ"/>
    <d v="2024-12-26T00:00:00"/>
    <m/>
    <s v="3320"/>
    <x v="20"/>
    <s v="PA"/>
    <m/>
    <m/>
    <d v="2024-12-26T00:00:00"/>
    <d v="1899-12-30T12:25:55"/>
    <d v="2024-12-26T00:00:00"/>
    <d v="1899-12-30T12:27:03"/>
    <d v="2024-12-26T00:00:00"/>
    <d v="1899-12-30T12:27:10"/>
    <x v="171"/>
    <s v="FJPEDRO"/>
    <s v="1327140788"/>
    <s v="EXW"/>
    <d v="1899-12-30T00:01:15"/>
    <d v="1899-12-30T00:00:07"/>
    <d v="1899-12-30T00:01:08"/>
    <s v="Ensacado"/>
    <s v="E002"/>
    <x v="1"/>
    <d v="1899-12-30T00:01:15"/>
    <d v="1899-12-30T00:00:07"/>
    <n v="12"/>
    <x v="20"/>
    <x v="0"/>
    <x v="2"/>
    <n v="1"/>
    <n v="0"/>
    <s v="KO"/>
    <s v="Ensacado"/>
    <x v="0"/>
    <n v="1"/>
    <s v="PUNTOS NORTE"/>
    <s v="A"/>
    <d v="1899-12-30T00:01:08"/>
    <d v="1899-12-30T00:01:08"/>
    <s v="OK"/>
    <m/>
    <m/>
    <d v="1899-12-30T00:00:00"/>
    <d v="1899-12-30T00:01:15"/>
    <n v="5"/>
    <d v="1899-12-30T00:01:08"/>
    <n v="1.2499999999920419"/>
    <n v="12"/>
    <s v="Si"/>
  </r>
  <r>
    <s v="CPRR"/>
    <s v=""/>
    <x v="0"/>
    <s v="EP01447R"/>
    <s v="E2660JCW"/>
    <d v="2024-12-26T00:00:00"/>
    <m/>
    <s v="2906"/>
    <x v="21"/>
    <s v="PA"/>
    <m/>
    <m/>
    <d v="2024-12-26T00:00:00"/>
    <d v="1899-12-30T12:57:14"/>
    <d v="2024-12-26T00:00:00"/>
    <d v="1899-12-30T09:04:59"/>
    <d v="2024-12-26T00:00:00"/>
    <d v="1899-12-30T12:57:45"/>
    <x v="161"/>
    <s v="FJPEDRO"/>
    <s v="1327140789"/>
    <s v="EXW"/>
    <d v="1899-12-30T07:45:01"/>
    <d v="1899-12-30T03:52:46"/>
    <d v="1899-12-30T03:52:15"/>
    <s v="Ensacado"/>
    <s v="E002"/>
    <x v="1"/>
    <d v="1899-12-30T00:00:31"/>
    <d v="1899-12-30T03:52:46"/>
    <n v="12"/>
    <x v="20"/>
    <x v="0"/>
    <x v="2"/>
    <n v="1"/>
    <n v="0"/>
    <s v="KO"/>
    <s v="Ensacado"/>
    <x v="0"/>
    <n v="1"/>
    <s v="PUNTOS NORTE"/>
    <s v="A"/>
    <d v="1899-12-30T03:52:15"/>
    <d v="1899-12-30T02:54:15"/>
    <s v="KO"/>
    <m/>
    <m/>
    <d v="1899-12-30T00:00:00"/>
    <d v="1899-12-30T00:00:31"/>
    <n v="5"/>
    <n v="-0.16128472222221996"/>
    <n v="0.51666666667212979"/>
    <n v="12"/>
    <s v="Si"/>
  </r>
  <r>
    <s v="CPRR"/>
    <s v=""/>
    <x v="0"/>
    <s v="PBR9723"/>
    <s v="P76RU77"/>
    <d v="2024-12-26T00:00:00"/>
    <m/>
    <s v="3320"/>
    <x v="20"/>
    <s v="PA"/>
    <m/>
    <m/>
    <d v="2024-12-26T00:00:00"/>
    <d v="1899-12-30T14:36:10"/>
    <d v="2024-12-26T00:00:00"/>
    <d v="1899-12-30T14:36:20"/>
    <d v="2024-12-26T00:00:00"/>
    <d v="1899-12-30T14:36:26"/>
    <x v="176"/>
    <s v="FJPEDRO"/>
    <s v="1327140790"/>
    <s v="EXW"/>
    <d v="1899-12-30T00:00:16"/>
    <d v="1899-12-30T00:00:06"/>
    <d v="1899-12-30T00:00:10"/>
    <s v="Ensacado"/>
    <s v="E002"/>
    <x v="1"/>
    <d v="1899-12-30T00:00:16"/>
    <d v="1899-12-30T00:00:06"/>
    <n v="14"/>
    <x v="20"/>
    <x v="0"/>
    <x v="2"/>
    <n v="1"/>
    <n v="0"/>
    <s v="KO"/>
    <s v="Ensacado"/>
    <x v="0"/>
    <n v="1"/>
    <s v="PUNTOS NORTE"/>
    <s v="A"/>
    <d v="1899-12-30T00:00:10"/>
    <d v="1899-12-30T00:00:10"/>
    <s v="OK"/>
    <m/>
    <m/>
    <d v="1899-12-30T00:00:00"/>
    <d v="1899-12-30T00:00:16"/>
    <n v="5"/>
    <d v="1899-12-30T00:00:10"/>
    <n v="0.26666666667352956"/>
    <n v="14"/>
    <s v="Si"/>
  </r>
  <r>
    <s v="CPRR"/>
    <s v=""/>
    <x v="0"/>
    <s v="ER6579BBM"/>
    <s v="E6644KFG"/>
    <d v="2024-12-26T00:00:00"/>
    <m/>
    <s v="2906"/>
    <x v="21"/>
    <s v="PA"/>
    <m/>
    <m/>
    <d v="2024-12-26T00:00:00"/>
    <d v="1899-12-30T15:50:21"/>
    <d v="2024-12-26T00:00:00"/>
    <d v="1899-12-30T18:34:59"/>
    <d v="2024-12-26T00:00:00"/>
    <d v="1899-12-30T15:50:53"/>
    <x v="154"/>
    <s v="FJPEDRO"/>
    <s v="1327140791"/>
    <s v="EXW"/>
    <d v="1899-12-30T05:28:44"/>
    <d v="1899-12-30T02:44:06"/>
    <d v="1899-12-30T02:44:38"/>
    <s v="Ensacado"/>
    <s v="E002"/>
    <x v="1"/>
    <d v="1899-12-30T00:00:32"/>
    <n v="-0.11395833333332994"/>
    <n v="15"/>
    <x v="20"/>
    <x v="0"/>
    <x v="2"/>
    <n v="1"/>
    <n v="0"/>
    <s v="KO"/>
    <s v="Ensacado"/>
    <x v="0"/>
    <n v="1"/>
    <s v="PUNTOS NORTE"/>
    <s v="A"/>
    <d v="1899-12-30T02:44:38"/>
    <d v="1899-12-30T01:46:38"/>
    <s v="KO"/>
    <m/>
    <m/>
    <d v="1899-12-30T00:00:00"/>
    <d v="1899-12-30T00:00:32"/>
    <n v="5"/>
    <d v="1899-12-30T02:44:38"/>
    <n v="0.53333333333283051"/>
    <n v="15"/>
    <s v="Si"/>
  </r>
  <r>
    <s v="CPRR"/>
    <s v=""/>
    <x v="0"/>
    <s v="PL152472"/>
    <s v="P58NA84"/>
    <d v="2024-12-26T00:00:00"/>
    <m/>
    <s v="2906"/>
    <x v="21"/>
    <s v="PA"/>
    <m/>
    <m/>
    <d v="2024-12-26T00:00:00"/>
    <d v="1899-12-30T16:08:22"/>
    <d v="2024-12-26T00:00:00"/>
    <d v="1899-12-30T18:22:01"/>
    <d v="2024-12-26T00:00:00"/>
    <d v="1899-12-30T16:09:30"/>
    <x v="173"/>
    <s v="FJPEDRO"/>
    <s v="1327140792"/>
    <s v="EXW"/>
    <d v="1899-12-30T04:26:10"/>
    <d v="1899-12-30T02:12:31"/>
    <d v="1899-12-30T02:13:39"/>
    <s v="Ensacado"/>
    <s v="E002"/>
    <x v="1"/>
    <d v="1899-12-30T00:01:08"/>
    <n v="-9.2025462962959992E-2"/>
    <n v="16"/>
    <x v="20"/>
    <x v="0"/>
    <x v="2"/>
    <n v="1"/>
    <n v="0"/>
    <s v="KO"/>
    <s v="Ensacado"/>
    <x v="0"/>
    <n v="1"/>
    <s v="PUNTOS NORTE"/>
    <s v="A"/>
    <d v="1899-12-30T02:13:39"/>
    <d v="1899-12-30T01:15:39"/>
    <s v="KO"/>
    <m/>
    <m/>
    <d v="1899-12-30T00:00:00"/>
    <d v="1899-12-30T00:01:08"/>
    <n v="5"/>
    <d v="1899-12-30T02:13:39"/>
    <n v="1.1333333333375606"/>
    <n v="16"/>
    <s v="Si"/>
  </r>
  <r>
    <s v="CPRR"/>
    <s v="2024002280"/>
    <x v="0"/>
    <s v="ER8081BBH"/>
    <s v="E8184JKX"/>
    <d v="2024-12-26T00:00:00"/>
    <m/>
    <s v="55"/>
    <x v="19"/>
    <s v="S2"/>
    <s v="S2"/>
    <m/>
    <d v="2024-12-26T00:00:00"/>
    <d v="1899-12-30T16:23:41"/>
    <d v="2024-12-26T00:00:00"/>
    <d v="1899-12-30T16:38:49"/>
    <d v="2024-12-26T00:00:00"/>
    <d v="1899-12-30T16:49:55"/>
    <x v="0"/>
    <s v="RFCPI"/>
    <s v="1327140793"/>
    <s v="FBO"/>
    <d v="1899-12-30T00:26:14"/>
    <d v="1899-12-30T00:11:06"/>
    <d v="1899-12-30T00:15:08"/>
    <s v="Granel"/>
    <s v="E001"/>
    <x v="2"/>
    <d v="1899-12-30T00:26:14"/>
    <d v="1899-12-30T00:11:06"/>
    <n v="16"/>
    <x v="20"/>
    <x v="0"/>
    <x v="1"/>
    <n v="0"/>
    <n v="0"/>
    <s v="OK"/>
    <s v="Granel"/>
    <x v="0"/>
    <n v="0"/>
    <s v="PUNTOS NORTE"/>
    <s v="A"/>
    <d v="1899-12-30T00:15:08"/>
    <d v="1899-12-30T00:15:08"/>
    <s v="OK"/>
    <m/>
    <m/>
    <d v="1899-12-30T00:00:00"/>
    <d v="1899-12-30T00:26:14"/>
    <n v="5"/>
    <d v="1899-12-30T00:15:08"/>
    <n v="26.233333333329494"/>
    <n v="16"/>
    <s v="Si"/>
  </r>
  <r>
    <s v="CPRR"/>
    <s v=""/>
    <x v="0"/>
    <s v="E5392DFH"/>
    <m/>
    <d v="2024-12-26T00:00:00"/>
    <m/>
    <s v="3320"/>
    <x v="20"/>
    <s v="PA"/>
    <m/>
    <m/>
    <d v="2024-12-26T00:00:00"/>
    <d v="1899-12-30T16:54:07"/>
    <d v="2024-12-26T00:00:00"/>
    <d v="1899-12-30T16:54:56"/>
    <d v="2024-12-26T00:00:00"/>
    <d v="1899-12-30T16:55:02"/>
    <x v="152"/>
    <s v="FJPEDRO"/>
    <s v="1327140794"/>
    <s v="EXW"/>
    <d v="1899-12-30T00:00:55"/>
    <d v="1899-12-30T00:00:06"/>
    <d v="1899-12-30T00:00:49"/>
    <s v="Ensacado"/>
    <s v="E002"/>
    <x v="1"/>
    <d v="1899-12-30T00:00:55"/>
    <d v="1899-12-30T00:00:06"/>
    <n v="16"/>
    <x v="20"/>
    <x v="0"/>
    <x v="2"/>
    <n v="1"/>
    <n v="0"/>
    <s v="KO"/>
    <s v="Ensacado"/>
    <x v="0"/>
    <n v="1"/>
    <s v="PUNTOS NORTE"/>
    <s v="A"/>
    <d v="1899-12-30T00:00:49"/>
    <d v="1899-12-30T00:00:49"/>
    <s v="OK"/>
    <m/>
    <m/>
    <d v="1899-12-30T00:00:00"/>
    <d v="1899-12-30T00:00:55"/>
    <n v="5"/>
    <d v="1899-12-30T00:00:49"/>
    <n v="0.9166666666608414"/>
    <n v="16"/>
    <s v="Si"/>
  </r>
  <r>
    <s v="CPRR"/>
    <s v=""/>
    <x v="0"/>
    <s v="E1111FFM"/>
    <m/>
    <d v="2024-12-26T00:00:00"/>
    <m/>
    <s v="2906"/>
    <x v="21"/>
    <s v="PA"/>
    <m/>
    <m/>
    <d v="2024-12-26T00:00:00"/>
    <d v="1899-12-30T17:03:43"/>
    <d v="2024-12-26T00:00:00"/>
    <d v="1899-12-30T17:04:40"/>
    <d v="2024-12-26T00:00:00"/>
    <d v="1899-12-30T17:04:48"/>
    <x v="159"/>
    <s v="FJPEDRO"/>
    <s v="1327140795"/>
    <s v="EXW"/>
    <d v="1899-12-30T00:01:05"/>
    <d v="1899-12-30T00:00:08"/>
    <d v="1899-12-30T00:00:57"/>
    <s v="Ensacado"/>
    <s v="E002"/>
    <x v="1"/>
    <d v="1899-12-30T00:01:05"/>
    <d v="1899-12-30T00:00:08"/>
    <n v="17"/>
    <x v="20"/>
    <x v="0"/>
    <x v="2"/>
    <n v="1"/>
    <n v="0"/>
    <s v="KO"/>
    <s v="Ensacado"/>
    <x v="0"/>
    <n v="1"/>
    <s v="PUNTOS NORTE"/>
    <s v="A"/>
    <d v="1899-12-30T00:00:57"/>
    <d v="1899-12-30T00:00:57"/>
    <s v="OK"/>
    <m/>
    <m/>
    <d v="1899-12-30T00:00:00"/>
    <d v="1899-12-30T00:01:05"/>
    <n v="5"/>
    <d v="1899-12-30T00:00:57"/>
    <n v="1.0833333333407502"/>
    <n v="17"/>
    <s v="Si"/>
  </r>
  <r>
    <s v="CPRR"/>
    <s v="2024002281"/>
    <x v="0"/>
    <s v="ER5435BCD"/>
    <s v="E5117MNH"/>
    <d v="2024-12-26T00:00:00"/>
    <m/>
    <s v="55"/>
    <x v="19"/>
    <s v="S2"/>
    <s v="S2"/>
    <m/>
    <d v="2024-12-26T00:00:00"/>
    <d v="1899-12-30T16:24:23"/>
    <d v="2024-12-26T00:00:00"/>
    <d v="1899-12-30T17:04:46"/>
    <d v="2024-12-26T00:00:00"/>
    <d v="1899-12-30T17:19:39"/>
    <x v="0"/>
    <s v="RFCPI"/>
    <s v="1327140796"/>
    <s v="FBO"/>
    <d v="1899-12-30T00:55:16"/>
    <d v="1899-12-30T00:14:53"/>
    <d v="1899-12-30T00:40:23"/>
    <s v="Granel"/>
    <s v="E001"/>
    <x v="2"/>
    <d v="1899-12-30T00:55:16"/>
    <d v="1899-12-30T00:14:53"/>
    <n v="16"/>
    <x v="20"/>
    <x v="0"/>
    <x v="1"/>
    <n v="0"/>
    <n v="0"/>
    <s v="OK"/>
    <s v="Granel"/>
    <x v="0"/>
    <n v="0"/>
    <s v="PUNTOS NORTE"/>
    <s v="B"/>
    <d v="1899-12-30T00:40:23"/>
    <d v="1899-12-30T00:40:23"/>
    <s v="OK"/>
    <m/>
    <m/>
    <d v="1899-12-30T00:00:00"/>
    <d v="1899-12-30T00:55:16"/>
    <n v="5"/>
    <d v="1899-12-30T00:40:23"/>
    <n v="55.266666666667099"/>
    <n v="17"/>
    <s v="No"/>
  </r>
  <r>
    <s v="CPRR"/>
    <s v=""/>
    <x v="0"/>
    <s v="E7711GYD"/>
    <m/>
    <d v="2024-12-26T00:00:00"/>
    <m/>
    <s v="2906"/>
    <x v="21"/>
    <s v="PA"/>
    <m/>
    <m/>
    <d v="2024-12-26T00:00:00"/>
    <d v="1899-12-30T17:21:54"/>
    <d v="2024-12-26T00:00:00"/>
    <d v="1899-12-30T19:24:00"/>
    <d v="2024-12-26T00:00:00"/>
    <d v="1899-12-30T17:29:48"/>
    <x v="178"/>
    <s v="FJPEDRO"/>
    <s v="1327140797"/>
    <s v="EXW"/>
    <d v="1899-12-30T03:56:18"/>
    <d v="1899-12-30T01:54:12"/>
    <d v="1899-12-30T02:02:06"/>
    <s v="Ensacado"/>
    <s v="E002"/>
    <x v="1"/>
    <d v="1899-12-30T00:07:54"/>
    <n v="-7.9305555555549967E-2"/>
    <n v="17"/>
    <x v="20"/>
    <x v="0"/>
    <x v="2"/>
    <n v="1"/>
    <n v="0"/>
    <s v="KO"/>
    <s v="Ensacado"/>
    <x v="0"/>
    <n v="1"/>
    <s v="PUNTOS NORTE"/>
    <s v="A"/>
    <d v="1899-12-30T02:02:06"/>
    <d v="1899-12-30T01:04:06"/>
    <s v="KO"/>
    <m/>
    <m/>
    <d v="1899-12-30T00:00:00"/>
    <d v="1899-12-30T00:07:54"/>
    <n v="5"/>
    <d v="1899-12-30T02:02:06"/>
    <n v="7.8999999999985171"/>
    <n v="17"/>
    <s v="Si"/>
  </r>
  <r>
    <s v="CPRR"/>
    <s v=""/>
    <x v="0"/>
    <s v="P107777"/>
    <s v="P08SU44"/>
    <d v="2024-12-27T00:00:00"/>
    <m/>
    <s v="3320"/>
    <x v="20"/>
    <s v="PA"/>
    <m/>
    <m/>
    <d v="2024-12-27T00:00:00"/>
    <d v="1899-12-30T08:34:05"/>
    <d v="2024-12-27T00:00:00"/>
    <d v="1899-12-30T08:43:24"/>
    <d v="2024-12-27T00:00:00"/>
    <d v="1899-12-30T08:43:32"/>
    <x v="172"/>
    <s v="FJPEDRO"/>
    <s v="1327140798"/>
    <s v="EXW"/>
    <d v="1899-12-30T00:09:27"/>
    <d v="1899-12-30T00:00:08"/>
    <d v="1899-12-30T00:09:19"/>
    <s v="Ensacado"/>
    <s v="E002"/>
    <x v="1"/>
    <d v="1899-12-30T00:09:27"/>
    <d v="1899-12-30T00:00:08"/>
    <n v="8"/>
    <x v="0"/>
    <x v="0"/>
    <x v="2"/>
    <n v="1"/>
    <n v="0"/>
    <s v="KO"/>
    <s v="Ensacado"/>
    <x v="0"/>
    <n v="1"/>
    <s v="PUNTOS NORTE"/>
    <s v="A"/>
    <d v="1899-12-30T00:09:19"/>
    <d v="1899-12-30T00:09:19"/>
    <s v="OK"/>
    <m/>
    <m/>
    <d v="1899-12-30T00:00:00"/>
    <d v="1899-12-30T00:09:27"/>
    <n v="6"/>
    <d v="1899-12-30T00:09:19"/>
    <n v="9.4500000000000384"/>
    <n v="8"/>
    <s v="Si"/>
  </r>
  <r>
    <s v="CPRR"/>
    <s v=""/>
    <x v="0"/>
    <s v="E7472BKT"/>
    <m/>
    <d v="2024-12-27T00:00:00"/>
    <m/>
    <s v="3320"/>
    <x v="20"/>
    <s v="PA"/>
    <m/>
    <m/>
    <d v="2024-12-27T00:00:00"/>
    <d v="1899-12-30T09:02:01"/>
    <d v="2024-12-27T00:00:00"/>
    <d v="1899-12-30T19:09:00"/>
    <d v="2024-12-27T00:00:00"/>
    <d v="1899-12-30T09:02:35"/>
    <x v="157"/>
    <s v="FJPEDRO"/>
    <s v="1327140799"/>
    <s v="EXW"/>
    <d v="1899-12-30T20:13:24"/>
    <d v="1899-12-30T10:06:25"/>
    <d v="1899-12-30T10:06:59"/>
    <s v="Ensacado"/>
    <s v="E002"/>
    <x v="1"/>
    <d v="1899-12-30T00:00:34"/>
    <n v="-0.42112268518519003"/>
    <n v="9"/>
    <x v="0"/>
    <x v="0"/>
    <x v="2"/>
    <n v="1"/>
    <n v="0"/>
    <s v="KO"/>
    <s v="Ensacado"/>
    <x v="0"/>
    <n v="1"/>
    <s v="PUNTOS NORTE"/>
    <s v="A"/>
    <d v="1899-12-30T10:06:59"/>
    <d v="1899-12-30T09:08:59"/>
    <s v="KO"/>
    <m/>
    <m/>
    <d v="1899-12-30T00:00:00"/>
    <d v="1899-12-30T00:00:34"/>
    <n v="6"/>
    <d v="1899-12-30T10:06:59"/>
    <n v="0.56666666666886023"/>
    <n v="9"/>
    <s v="Si"/>
  </r>
  <r>
    <s v="CPRR"/>
    <s v="2024002282"/>
    <x v="0"/>
    <s v="ER5435BCD"/>
    <s v="E5117MNH"/>
    <d v="2024-12-27T00:00:00"/>
    <m/>
    <s v="55"/>
    <x v="19"/>
    <s v="S2"/>
    <s v="S2"/>
    <m/>
    <d v="2024-12-27T00:00:00"/>
    <d v="1899-12-30T09:56:16"/>
    <d v="2024-12-27T00:00:00"/>
    <d v="1899-12-30T10:30:13"/>
    <d v="2024-12-27T00:00:00"/>
    <d v="1899-12-30T10:30:56"/>
    <x v="179"/>
    <s v="JPOMBO"/>
    <s v="1327140800"/>
    <s v="FBO"/>
    <d v="1899-12-30T00:34:40"/>
    <d v="1899-12-30T00:00:43"/>
    <d v="1899-12-30T00:33:57"/>
    <s v="Granel"/>
    <s v="E001"/>
    <x v="2"/>
    <d v="1899-12-30T00:34:40"/>
    <d v="1899-12-30T00:00:43"/>
    <n v="9"/>
    <x v="0"/>
    <x v="0"/>
    <x v="1"/>
    <n v="0"/>
    <n v="0"/>
    <s v="OK"/>
    <s v="Granel"/>
    <x v="0"/>
    <n v="0"/>
    <s v="PUNTOS NORTE"/>
    <s v="A"/>
    <d v="1899-12-30T00:33:57"/>
    <d v="1899-12-30T00:33:57"/>
    <s v="OK"/>
    <m/>
    <m/>
    <d v="1899-12-30T00:00:00"/>
    <d v="1899-12-30T00:34:40"/>
    <n v="6"/>
    <d v="1899-12-30T00:33:57"/>
    <n v="34.666666666675226"/>
    <n v="10"/>
    <s v="Si"/>
  </r>
  <r>
    <s v="CPRR"/>
    <s v=""/>
    <x v="0"/>
    <s v="E2391GZW"/>
    <m/>
    <d v="2024-12-27T00:00:00"/>
    <m/>
    <s v="2906"/>
    <x v="21"/>
    <s v="PA"/>
    <m/>
    <m/>
    <d v="2024-12-27T00:00:00"/>
    <d v="1899-12-30T10:34:18"/>
    <d v="2024-12-27T00:00:00"/>
    <d v="1899-12-30T12:22:01"/>
    <d v="2024-12-27T00:00:00"/>
    <d v="1899-12-30T10:34:46"/>
    <x v="149"/>
    <s v="FJPEDRO"/>
    <s v="1327140801"/>
    <s v="EXW"/>
    <d v="1899-12-30T03:34:58"/>
    <d v="1899-12-30T01:47:15"/>
    <d v="1899-12-30T01:47:43"/>
    <s v="Ensacado"/>
    <s v="E002"/>
    <x v="1"/>
    <d v="1899-12-30T00:00:28"/>
    <n v="-7.4479166666659991E-2"/>
    <n v="10"/>
    <x v="0"/>
    <x v="0"/>
    <x v="2"/>
    <n v="1"/>
    <n v="0"/>
    <s v="KO"/>
    <s v="Ensacado"/>
    <x v="0"/>
    <n v="1"/>
    <s v="PUNTOS NORTE"/>
    <s v="A"/>
    <d v="1899-12-30T01:47:43"/>
    <d v="1899-12-30T00:49:43"/>
    <s v="KO"/>
    <m/>
    <m/>
    <d v="1899-12-30T00:00:00"/>
    <d v="1899-12-30T00:00:28"/>
    <n v="6"/>
    <d v="1899-12-30T01:47:43"/>
    <n v="0.46666666667515955"/>
    <n v="10"/>
    <s v="Si"/>
  </r>
  <r>
    <s v="CPRR"/>
    <s v=""/>
    <x v="0"/>
    <s v="PL173407"/>
    <s v="PAE60FZ"/>
    <d v="2024-12-27T00:00:00"/>
    <m/>
    <s v="2906"/>
    <x v="21"/>
    <s v="PA"/>
    <m/>
    <m/>
    <d v="2024-12-27T00:00:00"/>
    <d v="1899-12-30T11:09:55"/>
    <d v="2024-12-27T00:00:00"/>
    <d v="1899-12-30T11:10:17"/>
    <d v="2024-12-27T00:00:00"/>
    <d v="1899-12-30T11:10:25"/>
    <x v="171"/>
    <s v="FJPEDRO"/>
    <s v="1327140802"/>
    <s v="EXW"/>
    <d v="1899-12-30T00:00:30"/>
    <d v="1899-12-30T00:00:08"/>
    <d v="1899-12-30T00:00:22"/>
    <s v="Ensacado"/>
    <s v="E002"/>
    <x v="1"/>
    <d v="1899-12-30T00:00:30"/>
    <d v="1899-12-30T00:00:08"/>
    <n v="11"/>
    <x v="0"/>
    <x v="0"/>
    <x v="2"/>
    <n v="1"/>
    <n v="0"/>
    <s v="KO"/>
    <s v="Ensacado"/>
    <x v="0"/>
    <n v="1"/>
    <s v="PUNTOS NORTE"/>
    <s v="A"/>
    <d v="1899-12-30T00:00:22"/>
    <d v="1899-12-30T00:00:22"/>
    <s v="OK"/>
    <m/>
    <m/>
    <d v="1899-12-30T00:00:00"/>
    <d v="1899-12-30T00:00:30"/>
    <n v="6"/>
    <d v="1899-12-30T00:00:22"/>
    <n v="0.49999999999680078"/>
    <n v="11"/>
    <s v="Si"/>
  </r>
  <r>
    <s v="CPRR"/>
    <s v="2024002283"/>
    <x v="0"/>
    <s v="ER8081BBH"/>
    <s v="E8184JKX"/>
    <d v="2024-12-27T00:00:00"/>
    <m/>
    <s v="55"/>
    <x v="19"/>
    <s v="S2"/>
    <s v="S2"/>
    <m/>
    <d v="2024-12-27T00:00:00"/>
    <d v="1899-12-30T10:36:14"/>
    <d v="2024-12-27T00:00:00"/>
    <d v="1899-12-30T10:42:12"/>
    <d v="2024-12-27T00:00:00"/>
    <d v="1899-12-30T11:08:34"/>
    <x v="0"/>
    <s v="RFCPI"/>
    <s v="1327140803"/>
    <s v="FBO"/>
    <d v="1899-12-30T00:32:20"/>
    <d v="1899-12-30T00:26:22"/>
    <d v="1899-12-30T00:05:58"/>
    <s v="Granel"/>
    <s v="E001"/>
    <x v="2"/>
    <d v="1899-12-30T00:32:20"/>
    <d v="1899-12-30T00:26:22"/>
    <n v="10"/>
    <x v="0"/>
    <x v="0"/>
    <x v="1"/>
    <n v="0"/>
    <n v="0"/>
    <s v="OK"/>
    <s v="Granel"/>
    <x v="0"/>
    <n v="0"/>
    <s v="PUNTOS NORTE"/>
    <s v="A"/>
    <d v="1899-12-30T00:05:58"/>
    <d v="1899-12-30T00:05:58"/>
    <s v="OK"/>
    <m/>
    <m/>
    <d v="1899-12-30T00:00:00"/>
    <d v="1899-12-30T00:32:20"/>
    <n v="6"/>
    <d v="1899-12-30T00:05:58"/>
    <n v="32.333333333342438"/>
    <n v="11"/>
    <s v="Si"/>
  </r>
  <r>
    <s v="CPRR"/>
    <s v=""/>
    <x v="0"/>
    <s v="EM4921TM"/>
    <m/>
    <d v="2024-12-27T00:00:00"/>
    <m/>
    <s v="2906"/>
    <x v="21"/>
    <s v="PA"/>
    <m/>
    <m/>
    <d v="2024-12-27T00:00:00"/>
    <d v="1899-12-30T11:30:39"/>
    <d v="2024-12-27T00:00:00"/>
    <d v="1899-12-30T19:15:00"/>
    <d v="2024-12-27T00:00:00"/>
    <d v="1899-12-30T11:30:58"/>
    <x v="164"/>
    <s v="FJPEDRO"/>
    <s v="1327140804"/>
    <s v="EXW"/>
    <d v="1899-12-30T15:28:23"/>
    <d v="1899-12-30T07:44:02"/>
    <d v="1899-12-30T07:44:21"/>
    <s v="Ensacado"/>
    <s v="E002"/>
    <x v="1"/>
    <d v="1899-12-30T00:00:19"/>
    <n v="-0.32224537037037004"/>
    <n v="11"/>
    <x v="0"/>
    <x v="0"/>
    <x v="2"/>
    <n v="1"/>
    <n v="0"/>
    <s v="KO"/>
    <s v="Ensacado"/>
    <x v="0"/>
    <n v="1"/>
    <s v="PUNTOS NORTE"/>
    <s v="A"/>
    <d v="1899-12-30T07:44:21"/>
    <d v="1899-12-30T06:46:21"/>
    <s v="KO"/>
    <m/>
    <m/>
    <d v="1899-12-30T00:00:00"/>
    <d v="1899-12-30T00:00:19"/>
    <n v="6"/>
    <d v="1899-12-30T07:44:21"/>
    <n v="0.31666666665603138"/>
    <n v="11"/>
    <s v="Si"/>
  </r>
  <r>
    <s v="CPRR"/>
    <s v=""/>
    <x v="0"/>
    <s v="P76336"/>
    <s v="P9002UC"/>
    <d v="2024-12-27T00:00:00"/>
    <m/>
    <s v="3320"/>
    <x v="20"/>
    <s v="PA"/>
    <m/>
    <m/>
    <d v="2024-12-27T00:00:00"/>
    <d v="1899-12-30T12:09:42"/>
    <d v="2024-12-27T00:00:00"/>
    <d v="1899-12-30T12:10:10"/>
    <d v="2024-12-27T00:00:00"/>
    <d v="1899-12-30T12:10:28"/>
    <x v="175"/>
    <s v="FJPEDRO"/>
    <s v="1327140806"/>
    <s v="EXW"/>
    <d v="1899-12-30T00:00:46"/>
    <d v="1899-12-30T00:00:18"/>
    <d v="1899-12-30T00:00:28"/>
    <s v="Ensacado"/>
    <s v="E002"/>
    <x v="1"/>
    <d v="1899-12-30T00:00:46"/>
    <d v="1899-12-30T00:00:18"/>
    <n v="12"/>
    <x v="0"/>
    <x v="0"/>
    <x v="2"/>
    <n v="1"/>
    <n v="0"/>
    <s v="KO"/>
    <s v="Ensacado"/>
    <x v="0"/>
    <n v="1"/>
    <s v="PUNTOS NORTE"/>
    <s v="A"/>
    <d v="1899-12-30T00:00:28"/>
    <d v="1899-12-30T00:00:28"/>
    <s v="OK"/>
    <m/>
    <m/>
    <d v="1899-12-30T00:00:00"/>
    <d v="1899-12-30T00:00:46"/>
    <n v="6"/>
    <d v="1899-12-30T00:00:28"/>
    <n v="0.76666666667025041"/>
    <n v="12"/>
    <s v="Si"/>
  </r>
  <r>
    <s v="CPRR"/>
    <s v=""/>
    <x v="0"/>
    <s v="E7225FMP"/>
    <m/>
    <d v="2024-12-27T00:00:00"/>
    <m/>
    <s v="2906"/>
    <x v="21"/>
    <s v="PA"/>
    <m/>
    <m/>
    <d v="2024-12-27T00:00:00"/>
    <d v="1899-12-30T12:15:52"/>
    <d v="2024-12-27T00:00:00"/>
    <d v="1899-12-30T12:16:07"/>
    <d v="2024-12-27T00:00:00"/>
    <d v="1899-12-30T12:16:12"/>
    <x v="160"/>
    <s v="FJPEDRO"/>
    <s v="1327140807"/>
    <s v="EXW"/>
    <d v="1899-12-30T00:00:20"/>
    <d v="1899-12-30T00:00:05"/>
    <d v="1899-12-30T00:00:15"/>
    <s v="Ensacado"/>
    <s v="E002"/>
    <x v="1"/>
    <d v="1899-12-30T00:00:20"/>
    <d v="1899-12-30T00:00:05"/>
    <n v="12"/>
    <x v="0"/>
    <x v="0"/>
    <x v="2"/>
    <n v="1"/>
    <n v="0"/>
    <s v="KO"/>
    <s v="Ensacado"/>
    <x v="0"/>
    <n v="1"/>
    <s v="PUNTOS NORTE"/>
    <s v="A"/>
    <d v="1899-12-30T00:00:15"/>
    <d v="1899-12-30T00:00:15"/>
    <s v="OK"/>
    <m/>
    <m/>
    <d v="1899-12-30T00:00:00"/>
    <d v="1899-12-30T00:00:20"/>
    <n v="6"/>
    <d v="1899-12-30T00:00:15"/>
    <n v="0.33333333333120052"/>
    <n v="12"/>
    <s v="Si"/>
  </r>
  <r>
    <s v="CPRR"/>
    <s v=""/>
    <x v="0"/>
    <s v="PL173407"/>
    <s v="PAE60FZ"/>
    <d v="2024-12-27T00:00:00"/>
    <m/>
    <s v="2906"/>
    <x v="21"/>
    <s v="PA"/>
    <m/>
    <m/>
    <d v="2024-12-27T00:00:00"/>
    <d v="1899-12-30T12:52:12"/>
    <d v="2024-12-27T00:00:00"/>
    <d v="1899-12-30T12:52:28"/>
    <d v="2024-12-27T00:00:00"/>
    <d v="1899-12-30T12:52:36"/>
    <x v="171"/>
    <s v="FJPEDRO"/>
    <s v="1327140808"/>
    <s v="EXW"/>
    <d v="1899-12-30T00:00:24"/>
    <d v="1899-12-30T00:00:08"/>
    <d v="1899-12-30T00:00:16"/>
    <s v="Ensacado"/>
    <s v="E002"/>
    <x v="1"/>
    <d v="1899-12-30T00:00:24"/>
    <d v="1899-12-30T00:00:08"/>
    <n v="12"/>
    <x v="0"/>
    <x v="0"/>
    <x v="2"/>
    <n v="1"/>
    <n v="0"/>
    <s v="KO"/>
    <s v="Ensacado"/>
    <x v="0"/>
    <n v="1"/>
    <s v="PUNTOS NORTE"/>
    <s v="A"/>
    <d v="1899-12-30T00:00:16"/>
    <d v="1899-12-30T00:00:16"/>
    <s v="OK"/>
    <m/>
    <m/>
    <d v="1899-12-30T00:00:00"/>
    <d v="1899-12-30T00:00:24"/>
    <n v="6"/>
    <d v="1899-12-30T00:00:16"/>
    <n v="0.40000000000325997"/>
    <n v="12"/>
    <s v="Si"/>
  </r>
  <r>
    <s v="CPRR"/>
    <s v=""/>
    <x v="0"/>
    <s v="E2391GZW"/>
    <m/>
    <d v="2024-12-27T00:00:00"/>
    <m/>
    <s v="2906"/>
    <x v="21"/>
    <s v="PA"/>
    <m/>
    <m/>
    <d v="2024-12-27T00:00:00"/>
    <d v="1899-12-30T12:55:30"/>
    <d v="2024-12-27T00:00:00"/>
    <d v="1899-12-30T12:22:01"/>
    <d v="2024-12-27T00:00:00"/>
    <d v="1899-12-30T12:56:13"/>
    <x v="149"/>
    <s v="FJPEDRO"/>
    <s v="1327140809"/>
    <s v="EXW"/>
    <d v="1899-12-30T01:07:41"/>
    <d v="1899-12-30T00:34:12"/>
    <d v="1899-12-30T00:33:29"/>
    <s v="Ensacado"/>
    <s v="E002"/>
    <x v="1"/>
    <d v="1899-12-30T00:00:43"/>
    <d v="1899-12-30T00:34:12"/>
    <n v="12"/>
    <x v="0"/>
    <x v="0"/>
    <x v="2"/>
    <n v="1"/>
    <n v="0"/>
    <s v="KO"/>
    <s v="Ensacado"/>
    <x v="0"/>
    <n v="1"/>
    <s v="PUNTOS NORTE"/>
    <s v="A"/>
    <d v="1899-12-30T00:33:29"/>
    <d v="1899-12-30T00:33:29"/>
    <s v="KO"/>
    <m/>
    <m/>
    <d v="1899-12-30T00:00:00"/>
    <d v="1899-12-30T00:00:43"/>
    <n v="6"/>
    <n v="-2.3252314814820041E-2"/>
    <n v="0.71666666665921142"/>
    <n v="12"/>
    <s v="Si"/>
  </r>
  <r>
    <s v="CPRR"/>
    <s v="2024002284"/>
    <x v="0"/>
    <s v="ER5435BCD"/>
    <s v="E5117MNH"/>
    <d v="2024-12-27T00:00:00"/>
    <m/>
    <s v="55"/>
    <x v="19"/>
    <s v="S2"/>
    <s v="S2"/>
    <m/>
    <d v="2024-12-27T00:00:00"/>
    <d v="1899-12-30T12:40:19"/>
    <d v="2024-12-27T00:00:00"/>
    <d v="1899-12-30T12:45:49"/>
    <d v="2024-12-27T00:00:00"/>
    <d v="1899-12-30T12:59:02"/>
    <x v="0"/>
    <s v="RFCPI"/>
    <s v="1327140810"/>
    <s v="FBO"/>
    <d v="1899-12-30T00:18:43"/>
    <d v="1899-12-30T00:13:13"/>
    <d v="1899-12-30T00:05:30"/>
    <s v="Granel"/>
    <s v="E001"/>
    <x v="2"/>
    <d v="1899-12-30T00:18:43"/>
    <d v="1899-12-30T00:13:13"/>
    <n v="12"/>
    <x v="0"/>
    <x v="0"/>
    <x v="1"/>
    <n v="0"/>
    <n v="0"/>
    <s v="OK"/>
    <s v="Granel"/>
    <x v="0"/>
    <n v="0"/>
    <s v="PUNTOS NORTE"/>
    <s v="A"/>
    <d v="1899-12-30T00:05:30"/>
    <d v="1899-12-30T00:05:30"/>
    <s v="OK"/>
    <m/>
    <m/>
    <d v="1899-12-30T00:00:00"/>
    <d v="1899-12-30T00:18:43"/>
    <n v="6"/>
    <d v="1899-12-30T00:05:30"/>
    <n v="18.716666666659307"/>
    <n v="12"/>
    <s v="Si"/>
  </r>
  <r>
    <s v="CPRR"/>
    <s v="2024002285"/>
    <x v="0"/>
    <s v="ER8081BBH"/>
    <s v="E8184JKX"/>
    <d v="2024-12-27T00:00:00"/>
    <m/>
    <s v="55"/>
    <x v="19"/>
    <s v="S2"/>
    <s v="S2"/>
    <m/>
    <d v="2024-12-27T00:00:00"/>
    <d v="1899-12-30T14:55:47"/>
    <d v="2024-12-27T00:00:00"/>
    <d v="1899-12-30T15:08:18"/>
    <d v="2024-12-27T00:00:00"/>
    <d v="1899-12-30T15:24:13"/>
    <x v="0"/>
    <s v="RFCPI"/>
    <s v="1327140811"/>
    <s v="FBO"/>
    <d v="1899-12-30T00:28:26"/>
    <d v="1899-12-30T00:15:55"/>
    <d v="1899-12-30T00:12:31"/>
    <s v="Granel"/>
    <s v="E001"/>
    <x v="2"/>
    <d v="1899-12-30T00:28:26"/>
    <d v="1899-12-30T00:15:55"/>
    <n v="14"/>
    <x v="0"/>
    <x v="0"/>
    <x v="1"/>
    <n v="0"/>
    <n v="0"/>
    <s v="OK"/>
    <s v="Granel"/>
    <x v="0"/>
    <n v="0"/>
    <s v="PUNTOS NORTE"/>
    <s v="A"/>
    <d v="1899-12-30T00:12:31"/>
    <d v="1899-12-30T00:12:31"/>
    <s v="OK"/>
    <m/>
    <m/>
    <d v="1899-12-30T00:00:00"/>
    <d v="1899-12-30T00:28:26"/>
    <n v="6"/>
    <d v="1899-12-30T00:12:31"/>
    <n v="28.433333333332875"/>
    <n v="15"/>
    <s v="Si"/>
  </r>
  <r>
    <s v="CPRR"/>
    <s v=""/>
    <x v="0"/>
    <s v="PL152842"/>
    <s v="PAX14LC"/>
    <d v="2024-12-27T00:00:00"/>
    <m/>
    <s v="2906"/>
    <x v="21"/>
    <s v="PA"/>
    <m/>
    <m/>
    <d v="2024-12-27T00:00:00"/>
    <d v="1899-12-30T15:32:27"/>
    <d v="2024-12-27T00:00:00"/>
    <d v="1899-12-30T18:22:01"/>
    <d v="2024-12-27T00:00:00"/>
    <d v="1899-12-30T15:32:51"/>
    <x v="173"/>
    <s v="FJPEDRO"/>
    <s v="1327140812"/>
    <s v="EXW"/>
    <d v="1899-12-30T05:38:44"/>
    <d v="1899-12-30T02:49:10"/>
    <d v="1899-12-30T02:49:34"/>
    <s v="Ensacado"/>
    <s v="E002"/>
    <x v="1"/>
    <d v="1899-12-30T00:00:24"/>
    <n v="-0.11747685185184997"/>
    <n v="15"/>
    <x v="0"/>
    <x v="0"/>
    <x v="2"/>
    <n v="1"/>
    <n v="0"/>
    <s v="KO"/>
    <s v="Ensacado"/>
    <x v="0"/>
    <n v="1"/>
    <s v="PUNTOS NORTE"/>
    <s v="A"/>
    <d v="1899-12-30T02:49:34"/>
    <d v="1899-12-30T01:51:34"/>
    <s v="KO"/>
    <m/>
    <m/>
    <d v="1899-12-30T00:00:00"/>
    <d v="1899-12-30T00:00:24"/>
    <n v="6"/>
    <d v="1899-12-30T02:49:34"/>
    <n v="0.40000000000325997"/>
    <n v="15"/>
    <s v="Si"/>
  </r>
  <r>
    <s v="CPRR"/>
    <s v=""/>
    <x v="0"/>
    <s v="E6970DHM"/>
    <m/>
    <d v="2024-12-27T00:00:00"/>
    <m/>
    <s v="2906"/>
    <x v="21"/>
    <s v="PA"/>
    <m/>
    <m/>
    <d v="2024-12-27T00:00:00"/>
    <d v="1899-12-30T16:03:48"/>
    <d v="2024-12-27T00:00:00"/>
    <d v="1899-12-30T16:04:13"/>
    <d v="2024-12-27T00:00:00"/>
    <d v="1899-12-30T16:04:21"/>
    <x v="150"/>
    <s v="FJPEDRO"/>
    <s v="1327140813"/>
    <s v="EXW"/>
    <d v="1899-12-30T00:00:33"/>
    <d v="1899-12-30T00:00:08"/>
    <d v="1899-12-30T00:00:25"/>
    <s v="Ensacado"/>
    <s v="E002"/>
    <x v="1"/>
    <d v="1899-12-30T00:00:33"/>
    <d v="1899-12-30T00:00:08"/>
    <n v="16"/>
    <x v="0"/>
    <x v="0"/>
    <x v="2"/>
    <n v="1"/>
    <n v="0"/>
    <s v="KO"/>
    <s v="Ensacado"/>
    <x v="0"/>
    <n v="1"/>
    <s v="PUNTOS NORTE"/>
    <s v="A"/>
    <d v="1899-12-30T00:00:25"/>
    <d v="1899-12-30T00:00:25"/>
    <s v="OK"/>
    <m/>
    <m/>
    <d v="1899-12-30T00:00:00"/>
    <d v="1899-12-30T00:00:33"/>
    <n v="6"/>
    <d v="1899-12-30T00:00:25"/>
    <n v="0.54999999999353122"/>
    <n v="16"/>
    <s v="Si"/>
  </r>
  <r>
    <s v="CPRR"/>
    <s v=""/>
    <x v="0"/>
    <s v="PL173407"/>
    <s v="PAE60FZ"/>
    <d v="2024-12-27T00:00:00"/>
    <m/>
    <s v="2906"/>
    <x v="21"/>
    <s v="PA"/>
    <m/>
    <m/>
    <d v="2024-12-27T00:00:00"/>
    <d v="1899-12-30T16:06:27"/>
    <d v="2024-12-27T00:00:00"/>
    <d v="1899-12-30T18:22:01"/>
    <d v="2024-12-27T00:00:00"/>
    <d v="1899-12-30T16:06:51"/>
    <x v="173"/>
    <s v="FJPEDRO"/>
    <s v="1327140814"/>
    <s v="EXW"/>
    <d v="1899-12-30T04:30:44"/>
    <d v="1899-12-30T02:15:10"/>
    <d v="1899-12-30T02:15:34"/>
    <s v="Ensacado"/>
    <s v="E002"/>
    <x v="1"/>
    <d v="1899-12-30T00:00:24"/>
    <n v="-9.3865740740739945E-2"/>
    <n v="16"/>
    <x v="0"/>
    <x v="0"/>
    <x v="2"/>
    <n v="1"/>
    <n v="0"/>
    <s v="KO"/>
    <s v="Ensacado"/>
    <x v="0"/>
    <n v="1"/>
    <s v="PUNTOS NORTE"/>
    <s v="A"/>
    <d v="1899-12-30T02:15:34"/>
    <d v="1899-12-30T01:17:34"/>
    <s v="KO"/>
    <m/>
    <m/>
    <d v="1899-12-30T00:00:00"/>
    <d v="1899-12-30T00:00:24"/>
    <n v="6"/>
    <d v="1899-12-30T02:15:34"/>
    <n v="0.40000000000325997"/>
    <n v="16"/>
    <s v="Si"/>
  </r>
  <r>
    <s v="CPRR"/>
    <s v="2024002286"/>
    <x v="0"/>
    <s v="ER5435BCD"/>
    <s v="E5117MNH"/>
    <d v="2024-12-27T00:00:00"/>
    <m/>
    <s v="55"/>
    <x v="19"/>
    <s v="S2"/>
    <s v="S2"/>
    <m/>
    <d v="2024-12-27T00:00:00"/>
    <d v="1899-12-30T15:25:03"/>
    <d v="2024-12-27T00:00:00"/>
    <d v="1899-12-30T16:07:07"/>
    <d v="2024-12-27T00:00:00"/>
    <d v="1899-12-30T16:18:07"/>
    <x v="0"/>
    <s v="RFCPI"/>
    <s v="1327140815"/>
    <s v="FBO"/>
    <d v="1899-12-30T00:53:04"/>
    <d v="1899-12-30T00:11:00"/>
    <d v="1899-12-30T00:42:04"/>
    <s v="Granel"/>
    <s v="E001"/>
    <x v="2"/>
    <d v="1899-12-30T00:53:04"/>
    <d v="1899-12-30T00:11:00"/>
    <n v="15"/>
    <x v="0"/>
    <x v="0"/>
    <x v="1"/>
    <n v="0"/>
    <n v="0"/>
    <s v="OK"/>
    <s v="Granel"/>
    <x v="0"/>
    <n v="0"/>
    <s v="PUNTOS NORTE"/>
    <s v="B"/>
    <d v="1899-12-30T00:42:04"/>
    <d v="1899-12-30T00:42:04"/>
    <s v="OK"/>
    <m/>
    <m/>
    <d v="1899-12-30T00:00:00"/>
    <d v="1899-12-30T00:53:04"/>
    <n v="6"/>
    <d v="1899-12-30T00:42:04"/>
    <n v="53.066666666678422"/>
    <n v="16"/>
    <s v="No"/>
  </r>
  <r>
    <s v="CPRR"/>
    <s v=""/>
    <x v="0"/>
    <s v="E2007FLG"/>
    <m/>
    <d v="2024-12-27T00:00:00"/>
    <m/>
    <s v="2906"/>
    <x v="21"/>
    <s v="PA"/>
    <m/>
    <m/>
    <d v="2024-12-27T00:00:00"/>
    <d v="1899-12-30T16:22:41"/>
    <d v="2024-12-27T00:00:00"/>
    <d v="1899-12-30T19:07:59"/>
    <d v="2024-12-27T00:00:00"/>
    <d v="1899-12-30T16:23:26"/>
    <x v="156"/>
    <s v="FJPEDRO"/>
    <s v="1327140816"/>
    <s v="EXW"/>
    <d v="1899-12-30T05:29:51"/>
    <d v="1899-12-30T02:44:33"/>
    <d v="1899-12-30T02:45:18"/>
    <s v="Ensacado"/>
    <s v="E002"/>
    <x v="1"/>
    <d v="1899-12-30T00:00:45"/>
    <n v="-0.11427083333333998"/>
    <n v="16"/>
    <x v="0"/>
    <x v="0"/>
    <x v="2"/>
    <n v="1"/>
    <n v="0"/>
    <s v="KO"/>
    <s v="Ensacado"/>
    <x v="0"/>
    <n v="1"/>
    <s v="PUNTOS NORTE"/>
    <s v="A"/>
    <d v="1899-12-30T02:45:18"/>
    <d v="1899-12-30T01:47:18"/>
    <s v="KO"/>
    <m/>
    <m/>
    <d v="1899-12-30T00:00:00"/>
    <d v="1899-12-30T00:00:45"/>
    <n v="6"/>
    <d v="1899-12-30T02:45:18"/>
    <n v="0.74999999999532108"/>
    <n v="16"/>
    <s v="Si"/>
  </r>
  <r>
    <s v="CPRR"/>
    <s v=""/>
    <x v="0"/>
    <s v="PL150431"/>
    <s v="P58NA84"/>
    <d v="2024-12-27T00:00:00"/>
    <m/>
    <s v="2906"/>
    <x v="21"/>
    <s v="PA"/>
    <m/>
    <m/>
    <d v="2024-12-27T00:00:00"/>
    <d v="1899-12-30T16:29:24"/>
    <d v="2024-12-27T00:00:00"/>
    <d v="1899-12-30T18:22:01"/>
    <d v="2024-12-27T00:00:00"/>
    <d v="1899-12-30T16:29:45"/>
    <x v="173"/>
    <s v="FJPEDRO"/>
    <s v="1327140817"/>
    <s v="EXW"/>
    <d v="1899-12-30T03:44:53"/>
    <d v="1899-12-30T01:52:16"/>
    <d v="1899-12-30T01:52:37"/>
    <s v="Ensacado"/>
    <s v="E002"/>
    <x v="1"/>
    <d v="1899-12-30T00:00:21"/>
    <n v="-7.7962962962960014E-2"/>
    <n v="16"/>
    <x v="0"/>
    <x v="0"/>
    <x v="2"/>
    <n v="1"/>
    <n v="0"/>
    <s v="KO"/>
    <s v="Ensacado"/>
    <x v="0"/>
    <n v="1"/>
    <s v="PUNTOS NORTE"/>
    <s v="A"/>
    <d v="1899-12-30T01:52:37"/>
    <d v="1899-12-30T00:54:37"/>
    <s v="KO"/>
    <m/>
    <m/>
    <d v="1899-12-30T00:00:00"/>
    <d v="1899-12-30T00:00:21"/>
    <n v="6"/>
    <d v="1899-12-30T01:52:37"/>
    <n v="0.35000000000628972"/>
    <n v="16"/>
    <s v="Si"/>
  </r>
  <r>
    <s v="CPRR"/>
    <s v=""/>
    <x v="0"/>
    <s v="E7711GYD"/>
    <m/>
    <d v="2024-12-27T00:00:00"/>
    <m/>
    <s v="2906"/>
    <x v="21"/>
    <s v="PA"/>
    <m/>
    <m/>
    <d v="2024-12-27T00:00:00"/>
    <d v="1899-12-30T17:08:50"/>
    <d v="2024-12-27T00:00:00"/>
    <d v="1899-12-30T19:24:00"/>
    <d v="2024-12-27T00:00:00"/>
    <d v="1899-12-30T17:10:06"/>
    <x v="178"/>
    <s v="FJPEDRO"/>
    <s v="1327140818"/>
    <s v="EXW"/>
    <d v="1899-12-30T04:29:04"/>
    <d v="1899-12-30T02:13:54"/>
    <d v="1899-12-30T02:15:10"/>
    <s v="Ensacado"/>
    <s v="E002"/>
    <x v="1"/>
    <d v="1899-12-30T00:01:16"/>
    <n v="-9.2986111111109992E-2"/>
    <n v="17"/>
    <x v="0"/>
    <x v="0"/>
    <x v="2"/>
    <n v="1"/>
    <n v="0"/>
    <s v="KO"/>
    <s v="Ensacado"/>
    <x v="0"/>
    <n v="1"/>
    <s v="PUNTOS NORTE"/>
    <s v="A"/>
    <d v="1899-12-30T02:15:10"/>
    <d v="1899-12-30T01:17:10"/>
    <s v="KO"/>
    <m/>
    <m/>
    <d v="1899-12-30T00:00:00"/>
    <d v="1899-12-30T00:01:16"/>
    <n v="6"/>
    <d v="1899-12-30T02:15:10"/>
    <n v="1.266666666667291"/>
    <n v="17"/>
    <s v="Si"/>
  </r>
  <r>
    <s v="CPRR"/>
    <s v="2024002287"/>
    <x v="0"/>
    <s v="ER8081BBH"/>
    <s v="E8184JKX"/>
    <d v="2024-12-27T00:00:00"/>
    <m/>
    <s v="55"/>
    <x v="19"/>
    <s v="S2"/>
    <s v="S2"/>
    <m/>
    <d v="2024-12-27T00:00:00"/>
    <d v="1899-12-30T16:18:21"/>
    <d v="2024-12-27T00:00:00"/>
    <d v="1899-12-30T16:23:35"/>
    <d v="2024-12-27T00:00:00"/>
    <d v="1899-12-30T17:10:46"/>
    <x v="0"/>
    <s v="RFCPI"/>
    <s v="1327140819"/>
    <s v="FBO"/>
    <d v="1899-12-30T00:52:25"/>
    <d v="1899-12-30T00:47:11"/>
    <d v="1899-12-30T00:05:14"/>
    <s v="Granel"/>
    <s v="E001"/>
    <x v="2"/>
    <d v="1899-12-30T00:52:25"/>
    <d v="1899-12-30T00:47:11"/>
    <n v="16"/>
    <x v="0"/>
    <x v="0"/>
    <x v="1"/>
    <n v="0"/>
    <n v="0"/>
    <s v="OK"/>
    <s v="Granel"/>
    <x v="0"/>
    <n v="0"/>
    <s v="PUNTOS NORTE"/>
    <s v="B"/>
    <d v="1899-12-30T00:05:14"/>
    <d v="1899-12-30T00:05:14"/>
    <s v="OK"/>
    <m/>
    <m/>
    <d v="1899-12-30T00:00:00"/>
    <d v="1899-12-30T00:52:25"/>
    <n v="6"/>
    <d v="1899-12-30T00:05:14"/>
    <n v="52.416666666676882"/>
    <n v="17"/>
    <s v="No"/>
  </r>
  <r>
    <s v="CPRR"/>
    <s v=""/>
    <x v="0"/>
    <s v="PL171575"/>
    <s v="P02TP26"/>
    <d v="2024-12-30T00:00:00"/>
    <m/>
    <s v="3320"/>
    <x v="20"/>
    <s v="PA"/>
    <m/>
    <m/>
    <d v="2024-12-30T00:00:00"/>
    <d v="1899-12-30T08:35:30"/>
    <d v="2024-12-30T00:00:00"/>
    <d v="1899-12-30T08:35:54"/>
    <d v="2024-12-30T00:00:00"/>
    <d v="1899-12-30T08:36:05"/>
    <x v="172"/>
    <s v="FJPEDRO"/>
    <s v="1327140820"/>
    <s v="EXW"/>
    <d v="1899-12-30T00:00:35"/>
    <d v="1899-12-30T00:00:11"/>
    <d v="1899-12-30T00:00:24"/>
    <s v="Ensacado"/>
    <s v="E002"/>
    <x v="1"/>
    <d v="1899-12-30T00:00:35"/>
    <d v="1899-12-30T00:00:11"/>
    <n v="8"/>
    <x v="1"/>
    <x v="1"/>
    <x v="2"/>
    <n v="1"/>
    <n v="0"/>
    <s v="KO"/>
    <s v="Ensacado"/>
    <x v="0"/>
    <n v="1"/>
    <s v="PUNTOS NORTE"/>
    <s v="A"/>
    <d v="1899-12-30T00:00:24"/>
    <d v="1899-12-30T00:00:24"/>
    <s v="OK"/>
    <m/>
    <m/>
    <d v="1899-12-30T00:00:00"/>
    <d v="1899-12-30T00:00:35"/>
    <n v="2"/>
    <d v="1899-12-30T00:00:24"/>
    <n v="0.58333333332956094"/>
    <n v="8"/>
    <s v="Si"/>
  </r>
  <r>
    <s v="CPRR"/>
    <s v=""/>
    <x v="0"/>
    <s v="EPO5355BN"/>
    <m/>
    <d v="2024-12-30T00:00:00"/>
    <m/>
    <s v="2906"/>
    <x v="21"/>
    <s v="PA"/>
    <m/>
    <m/>
    <d v="2024-12-30T00:00:00"/>
    <d v="1899-12-30T08:49:57"/>
    <d v="2024-12-30T00:00:00"/>
    <d v="1899-12-30T19:15:00"/>
    <d v="2024-12-30T00:00:00"/>
    <d v="1899-12-30T08:50:56"/>
    <x v="164"/>
    <s v="FJPEDRO"/>
    <s v="1327140821"/>
    <s v="EXW"/>
    <d v="1899-12-30T20:49:07"/>
    <d v="1899-12-30T10:24:04"/>
    <d v="1899-12-30T10:25:03"/>
    <s v="Ensacado"/>
    <s v="E002"/>
    <x v="1"/>
    <d v="1899-12-30T00:00:59"/>
    <n v="-0.43337962962963006"/>
    <n v="8"/>
    <x v="1"/>
    <x v="1"/>
    <x v="2"/>
    <n v="1"/>
    <n v="0"/>
    <s v="KO"/>
    <s v="Ensacado"/>
    <x v="0"/>
    <n v="1"/>
    <s v="PUNTOS NORTE"/>
    <s v="A"/>
    <d v="1899-12-30T10:25:03"/>
    <d v="1899-12-30T09:27:03"/>
    <s v="KO"/>
    <m/>
    <m/>
    <d v="1899-12-30T00:00:00"/>
    <d v="1899-12-30T00:00:59"/>
    <n v="2"/>
    <d v="1899-12-30T10:25:03"/>
    <n v="0.98333333333274098"/>
    <n v="8"/>
    <s v="Si"/>
  </r>
  <r>
    <s v="CPRR"/>
    <s v=""/>
    <x v="0"/>
    <s v="PL186556"/>
    <s v="PAB01ED"/>
    <d v="2024-12-30T00:00:00"/>
    <m/>
    <s v="3320"/>
    <x v="20"/>
    <s v="PA"/>
    <m/>
    <m/>
    <d v="2024-12-30T00:00:00"/>
    <d v="1899-12-30T08:39:55"/>
    <d v="2024-12-30T00:00:00"/>
    <d v="1899-12-30T08:52:12"/>
    <d v="2024-12-30T00:00:00"/>
    <d v="1899-12-30T08:52:48"/>
    <x v="172"/>
    <s v="FJPEDRO"/>
    <s v="1327140822"/>
    <s v="EXW"/>
    <d v="1899-12-30T00:12:53"/>
    <d v="1899-12-30T00:00:36"/>
    <d v="1899-12-30T00:12:17"/>
    <s v="Ensacado"/>
    <s v="E002"/>
    <x v="1"/>
    <d v="1899-12-30T00:12:53"/>
    <d v="1899-12-30T00:00:36"/>
    <n v="8"/>
    <x v="1"/>
    <x v="1"/>
    <x v="2"/>
    <n v="0"/>
    <n v="0"/>
    <s v="OK"/>
    <s v="Ensacado"/>
    <x v="0"/>
    <n v="0"/>
    <s v="PUNTOS NORTE"/>
    <s v="A"/>
    <d v="1899-12-30T00:12:17"/>
    <d v="1899-12-30T00:12:17"/>
    <s v="OK"/>
    <m/>
    <m/>
    <d v="1899-12-30T00:00:00"/>
    <d v="1899-12-30T00:12:53"/>
    <n v="2"/>
    <d v="1899-12-30T00:12:17"/>
    <n v="12.883333333334361"/>
    <n v="8"/>
    <s v="Si"/>
  </r>
  <r>
    <s v="CPRR"/>
    <s v=""/>
    <x v="0"/>
    <s v="PL152758"/>
    <s v="P24TM53"/>
    <d v="2024-12-30T00:00:00"/>
    <m/>
    <s v="2906"/>
    <x v="21"/>
    <s v="PA"/>
    <m/>
    <m/>
    <d v="2024-12-30T00:00:00"/>
    <d v="1899-12-30T08:45:24"/>
    <d v="2024-12-30T00:00:00"/>
    <d v="1899-12-30T18:22:01"/>
    <d v="2024-12-30T00:00:00"/>
    <d v="1899-12-30T08:54:23"/>
    <x v="173"/>
    <s v="FJPEDRO"/>
    <s v="1327140823"/>
    <s v="EXW"/>
    <d v="1899-12-30T19:04:15"/>
    <d v="1899-12-30T09:27:38"/>
    <d v="1899-12-30T09:36:37"/>
    <s v="Ensacado"/>
    <s v="E002"/>
    <x v="1"/>
    <d v="1899-12-30T00:08:59"/>
    <n v="-0.39418981481480997"/>
    <n v="8"/>
    <x v="1"/>
    <x v="1"/>
    <x v="2"/>
    <n v="1"/>
    <n v="0"/>
    <s v="KO"/>
    <s v="Ensacado"/>
    <x v="0"/>
    <n v="1"/>
    <s v="PUNTOS NORTE"/>
    <s v="A"/>
    <d v="1899-12-30T09:36:37"/>
    <d v="1899-12-30T08:38:37"/>
    <s v="KO"/>
    <m/>
    <m/>
    <d v="1899-12-30T00:00:00"/>
    <d v="1899-12-30T00:08:59"/>
    <n v="2"/>
    <d v="1899-12-30T09:36:37"/>
    <n v="8.9833333333391874"/>
    <n v="8"/>
    <s v="Si"/>
  </r>
  <r>
    <s v="CPRR"/>
    <s v=""/>
    <x v="0"/>
    <s v="PL152842"/>
    <s v="PAX14LC"/>
    <d v="2024-12-30T00:00:00"/>
    <m/>
    <s v="2906"/>
    <x v="21"/>
    <s v="PA"/>
    <m/>
    <m/>
    <d v="2024-12-30T00:00:00"/>
    <d v="1899-12-30T08:57:39"/>
    <d v="2024-12-30T00:00:00"/>
    <d v="1899-12-30T18:22:01"/>
    <d v="2024-12-30T00:00:00"/>
    <d v="1899-12-30T08:58:00"/>
    <x v="173"/>
    <s v="FJPEDRO"/>
    <s v="1327140824"/>
    <s v="EXW"/>
    <d v="1899-12-30T18:48:23"/>
    <d v="1899-12-30T09:24:01"/>
    <d v="1899-12-30T09:24:22"/>
    <s v="Ensacado"/>
    <s v="E002"/>
    <x v="1"/>
    <d v="1899-12-30T00:00:21"/>
    <n v="-0.39167824074073998"/>
    <n v="8"/>
    <x v="1"/>
    <x v="1"/>
    <x v="2"/>
    <n v="1"/>
    <n v="0"/>
    <s v="KO"/>
    <s v="Ensacado"/>
    <x v="0"/>
    <n v="1"/>
    <s v="PUNTOS NORTE"/>
    <s v="A"/>
    <d v="1899-12-30T09:24:22"/>
    <d v="1899-12-30T08:26:22"/>
    <s v="KO"/>
    <m/>
    <m/>
    <d v="1899-12-30T00:00:00"/>
    <d v="1899-12-30T00:00:21"/>
    <n v="2"/>
    <d v="1899-12-30T09:24:22"/>
    <n v="0.34999999999198117"/>
    <n v="8"/>
    <s v="Si"/>
  </r>
  <r>
    <s v="CPRR"/>
    <s v="2024002289"/>
    <x v="0"/>
    <s v="ER8081BBH"/>
    <s v="E8184JKX"/>
    <d v="2024-12-30T00:00:00"/>
    <m/>
    <s v="55"/>
    <x v="19"/>
    <s v="S2"/>
    <s v="S2"/>
    <m/>
    <d v="2024-12-30T00:00:00"/>
    <d v="1899-12-30T08:30:07"/>
    <d v="2024-12-30T00:00:00"/>
    <d v="1899-12-30T08:45:46"/>
    <d v="2024-12-30T00:00:00"/>
    <d v="1899-12-30T08:57:12"/>
    <x v="0"/>
    <s v="RFCPI"/>
    <s v="1327140826"/>
    <s v="FBO"/>
    <d v="1899-12-30T00:27:05"/>
    <d v="1899-12-30T00:11:26"/>
    <d v="1899-12-30T00:15:39"/>
    <s v="Granel"/>
    <s v="E001"/>
    <x v="2"/>
    <d v="1899-12-30T00:27:05"/>
    <d v="1899-12-30T00:11:26"/>
    <n v="8"/>
    <x v="1"/>
    <x v="1"/>
    <x v="1"/>
    <n v="0"/>
    <n v="0"/>
    <s v="OK"/>
    <s v="Granel"/>
    <x v="0"/>
    <n v="0"/>
    <s v="PUNTOS NORTE"/>
    <s v="A"/>
    <d v="1899-12-30T00:15:39"/>
    <d v="1899-12-30T00:15:39"/>
    <s v="OK"/>
    <m/>
    <m/>
    <d v="1899-12-30T00:00:00"/>
    <d v="1899-12-30T00:27:05"/>
    <n v="2"/>
    <d v="1899-12-30T00:15:39"/>
    <n v="27.083333333332824"/>
    <n v="8"/>
    <s v="Si"/>
  </r>
  <r>
    <s v="CPRR"/>
    <s v=""/>
    <x v="0"/>
    <s v="ER0028BBV"/>
    <s v="E6042FSC"/>
    <d v="2024-12-30T00:00:00"/>
    <m/>
    <s v="2906"/>
    <x v="21"/>
    <s v="PA"/>
    <m/>
    <m/>
    <d v="2024-12-30T00:00:00"/>
    <d v="1899-12-30T09:05:38"/>
    <d v="2024-12-30T00:00:00"/>
    <d v="1899-12-30T12:22:01"/>
    <d v="2024-12-30T00:00:00"/>
    <d v="1899-12-30T09:06:20"/>
    <x v="149"/>
    <s v="FJPEDRO"/>
    <s v="1327140827"/>
    <s v="EXW"/>
    <d v="1899-12-30T06:32:04"/>
    <d v="1899-12-30T03:15:41"/>
    <d v="1899-12-30T03:16:23"/>
    <s v="Ensacado"/>
    <s v="E002"/>
    <x v="1"/>
    <d v="1899-12-30T00:00:42"/>
    <n v="-0.1358912037037"/>
    <n v="9"/>
    <x v="1"/>
    <x v="1"/>
    <x v="2"/>
    <n v="1"/>
    <n v="0"/>
    <s v="KO"/>
    <s v="Ensacado"/>
    <x v="0"/>
    <n v="1"/>
    <s v="PUNTOS NORTE"/>
    <s v="A"/>
    <d v="1899-12-30T03:16:23"/>
    <d v="1899-12-30T02:18:23"/>
    <s v="KO"/>
    <m/>
    <m/>
    <d v="1899-12-30T00:00:00"/>
    <d v="1899-12-30T00:00:42"/>
    <n v="2"/>
    <d v="1899-12-30T03:16:23"/>
    <n v="0.69999999999835083"/>
    <n v="9"/>
    <s v="Si"/>
  </r>
  <r>
    <s v="CPRR"/>
    <s v=""/>
    <x v="0"/>
    <s v="ER0028BBV"/>
    <s v="E6042FSC"/>
    <d v="2024-12-30T00:00:00"/>
    <m/>
    <s v="3320"/>
    <x v="20"/>
    <s v="PA"/>
    <m/>
    <m/>
    <d v="2024-12-30T00:00:00"/>
    <d v="1899-12-30T09:07:35"/>
    <d v="2024-12-30T00:00:00"/>
    <d v="1899-12-30T10:22:01"/>
    <d v="2024-12-30T00:00:00"/>
    <d v="1899-12-30T09:08:22"/>
    <x v="149"/>
    <s v="FJPEDRO"/>
    <s v="1327140828"/>
    <s v="EXW"/>
    <d v="1899-12-30T02:28:05"/>
    <d v="1899-12-30T01:13:39"/>
    <d v="1899-12-30T01:14:26"/>
    <s v="Ensacado"/>
    <s v="E002"/>
    <x v="1"/>
    <d v="1899-12-30T00:00:47"/>
    <n v="-5.1145833333330004E-2"/>
    <n v="9"/>
    <x v="1"/>
    <x v="1"/>
    <x v="2"/>
    <n v="1"/>
    <n v="0"/>
    <s v="KO"/>
    <s v="Ensacado"/>
    <x v="0"/>
    <n v="1"/>
    <s v="PUNTOS NORTE"/>
    <s v="A"/>
    <d v="1899-12-30T01:14:26"/>
    <d v="1899-12-30T00:16:26"/>
    <s v="KO"/>
    <m/>
    <m/>
    <d v="1899-12-30T00:00:00"/>
    <d v="1899-12-30T00:00:47"/>
    <n v="2"/>
    <d v="1899-12-30T01:14:26"/>
    <n v="0.78333333334557942"/>
    <n v="9"/>
    <s v="Si"/>
  </r>
  <r>
    <s v="CPRR"/>
    <s v="2024002290"/>
    <x v="0"/>
    <s v="ER5435BCD"/>
    <s v="E5117MNH"/>
    <d v="2024-12-30T00:00:00"/>
    <m/>
    <s v="55"/>
    <x v="19"/>
    <s v="S2"/>
    <s v="S2"/>
    <m/>
    <d v="2024-12-30T00:00:00"/>
    <d v="1899-12-30T08:30:34"/>
    <d v="2024-12-30T00:00:00"/>
    <d v="1899-12-30T09:00:12"/>
    <d v="2024-12-30T00:00:00"/>
    <d v="1899-12-30T09:17:57"/>
    <x v="0"/>
    <s v="RFCPI"/>
    <s v="1327140829"/>
    <s v="FBO"/>
    <d v="1899-12-30T00:47:23"/>
    <d v="1899-12-30T00:17:45"/>
    <d v="1899-12-30T00:29:38"/>
    <s v="Granel"/>
    <s v="E001"/>
    <x v="2"/>
    <d v="1899-12-30T00:47:23"/>
    <d v="1899-12-30T00:17:45"/>
    <n v="8"/>
    <x v="1"/>
    <x v="1"/>
    <x v="1"/>
    <n v="0"/>
    <n v="0"/>
    <s v="OK"/>
    <s v="Granel"/>
    <x v="0"/>
    <n v="0"/>
    <s v="PUNTOS NORTE"/>
    <s v="B"/>
    <d v="1899-12-30T00:29:38"/>
    <d v="1899-12-30T00:29:38"/>
    <s v="OK"/>
    <m/>
    <m/>
    <d v="1899-12-30T00:00:00"/>
    <d v="1899-12-30T00:47:23"/>
    <n v="2"/>
    <d v="1899-12-30T00:29:38"/>
    <n v="47.383333333329603"/>
    <n v="9"/>
    <s v="No"/>
  </r>
  <r>
    <s v="CPRR"/>
    <s v=""/>
    <x v="0"/>
    <s v="P65533"/>
    <s v="P5740HC"/>
    <d v="2024-12-30T00:00:00"/>
    <m/>
    <s v="3320"/>
    <x v="20"/>
    <s v="PA"/>
    <m/>
    <m/>
    <d v="2024-12-30T00:00:00"/>
    <d v="1899-12-30T09:25:27"/>
    <d v="2024-12-30T00:00:00"/>
    <d v="1899-12-30T09:25:44"/>
    <d v="2024-12-30T00:00:00"/>
    <d v="1899-12-30T09:25:53"/>
    <x v="177"/>
    <s v="FJPEDRO"/>
    <s v="1327140830"/>
    <s v="EXW"/>
    <d v="1899-12-30T00:00:26"/>
    <d v="1899-12-30T00:00:09"/>
    <d v="1899-12-30T00:00:17"/>
    <s v="Ensacado"/>
    <s v="E002"/>
    <x v="1"/>
    <d v="1899-12-30T00:00:26"/>
    <d v="1899-12-30T00:00:09"/>
    <n v="9"/>
    <x v="1"/>
    <x v="1"/>
    <x v="2"/>
    <n v="1"/>
    <n v="0"/>
    <s v="KO"/>
    <s v="Ensacado"/>
    <x v="0"/>
    <n v="1"/>
    <s v="PUNTOS NORTE"/>
    <s v="A"/>
    <d v="1899-12-30T00:00:17"/>
    <d v="1899-12-30T00:00:17"/>
    <s v="OK"/>
    <m/>
    <m/>
    <d v="1899-12-30T00:00:00"/>
    <d v="1899-12-30T00:00:26"/>
    <n v="2"/>
    <d v="1899-12-30T00:00:17"/>
    <n v="0.43333333333920976"/>
    <n v="9"/>
    <s v="Si"/>
  </r>
  <r>
    <s v="CPRR"/>
    <s v=""/>
    <x v="0"/>
    <s v="E9907FFL"/>
    <m/>
    <d v="2024-12-30T00:00:00"/>
    <m/>
    <s v="2906"/>
    <x v="21"/>
    <s v="PA"/>
    <m/>
    <m/>
    <d v="2024-12-30T00:00:00"/>
    <d v="1899-12-30T09:40:14"/>
    <d v="2024-12-30T00:00:00"/>
    <d v="1899-12-30T09:40:56"/>
    <d v="2024-12-30T00:00:00"/>
    <d v="1899-12-30T09:41:09"/>
    <x v="150"/>
    <s v="FJPEDRO"/>
    <s v="1327140831"/>
    <s v="EXW"/>
    <d v="1899-12-30T00:00:55"/>
    <d v="1899-12-30T00:00:13"/>
    <d v="1899-12-30T00:00:42"/>
    <s v="Ensacado"/>
    <s v="E002"/>
    <x v="1"/>
    <d v="1899-12-30T00:00:55"/>
    <d v="1899-12-30T00:00:13"/>
    <n v="9"/>
    <x v="1"/>
    <x v="1"/>
    <x v="2"/>
    <n v="1"/>
    <n v="0"/>
    <s v="KO"/>
    <s v="Ensacado"/>
    <x v="0"/>
    <n v="1"/>
    <s v="PUNTOS NORTE"/>
    <s v="A"/>
    <d v="1899-12-30T00:00:42"/>
    <d v="1899-12-30T00:00:42"/>
    <s v="OK"/>
    <m/>
    <m/>
    <d v="1899-12-30T00:00:00"/>
    <d v="1899-12-30T00:00:55"/>
    <n v="2"/>
    <d v="1899-12-30T00:00:42"/>
    <n v="0.91666666667522989"/>
    <n v="9"/>
    <s v="Si"/>
  </r>
  <r>
    <s v="CPRR"/>
    <s v="2024002291"/>
    <x v="0"/>
    <s v="ER8081BBH"/>
    <s v="E8184JKX"/>
    <d v="2024-12-30T00:00:00"/>
    <m/>
    <s v="55"/>
    <x v="19"/>
    <s v="S2"/>
    <s v="S2"/>
    <m/>
    <d v="2024-12-30T00:00:00"/>
    <d v="1899-12-30T10:54:02"/>
    <d v="2024-12-30T00:00:00"/>
    <d v="1899-12-30T11:03:07"/>
    <d v="2024-12-30T00:00:00"/>
    <d v="1899-12-30T11:17:59"/>
    <x v="0"/>
    <s v="RFCPI"/>
    <s v="1327140832"/>
    <s v="FBO"/>
    <d v="1899-12-30T00:23:57"/>
    <d v="1899-12-30T00:14:52"/>
    <d v="1899-12-30T00:09:05"/>
    <s v="Granel"/>
    <s v="E001"/>
    <x v="2"/>
    <d v="1899-12-30T00:23:57"/>
    <d v="1899-12-30T00:14:52"/>
    <n v="10"/>
    <x v="1"/>
    <x v="1"/>
    <x v="1"/>
    <n v="0"/>
    <n v="0"/>
    <s v="OK"/>
    <s v="Granel"/>
    <x v="0"/>
    <n v="0"/>
    <s v="PUNTOS NORTE"/>
    <s v="A"/>
    <d v="1899-12-30T00:09:05"/>
    <d v="1899-12-30T00:09:05"/>
    <s v="OK"/>
    <m/>
    <m/>
    <d v="1899-12-30T00:00:00"/>
    <d v="1899-12-30T00:23:57"/>
    <n v="2"/>
    <d v="1899-12-30T00:09:05"/>
    <n v="23.950000000007979"/>
    <n v="11"/>
    <s v="Si"/>
  </r>
  <r>
    <s v="CPRR"/>
    <s v=""/>
    <x v="0"/>
    <s v="PL152758"/>
    <s v="P24TM53"/>
    <d v="2024-12-30T00:00:00"/>
    <m/>
    <s v="2906"/>
    <x v="21"/>
    <s v="PA"/>
    <m/>
    <m/>
    <d v="2024-12-30T00:00:00"/>
    <d v="1899-12-30T11:48:40"/>
    <d v="2024-12-30T00:00:00"/>
    <d v="1899-12-30T18:22:01"/>
    <d v="2024-12-30T00:00:00"/>
    <d v="1899-12-30T11:49:12"/>
    <x v="173"/>
    <s v="FJPEDRO"/>
    <s v="1327140833"/>
    <s v="EXW"/>
    <d v="1899-12-30T13:06:10"/>
    <d v="1899-12-30T06:32:49"/>
    <d v="1899-12-30T06:33:21"/>
    <s v="Ensacado"/>
    <s v="E002"/>
    <x v="1"/>
    <d v="1899-12-30T00:00:32"/>
    <n v="-0.27278935185184999"/>
    <n v="11"/>
    <x v="1"/>
    <x v="1"/>
    <x v="2"/>
    <n v="1"/>
    <n v="0"/>
    <s v="KO"/>
    <s v="Ensacado"/>
    <x v="0"/>
    <n v="1"/>
    <s v="PUNTOS NORTE"/>
    <s v="A"/>
    <d v="1899-12-30T06:33:21"/>
    <d v="1899-12-30T05:35:21"/>
    <s v="KO"/>
    <m/>
    <m/>
    <d v="1899-12-30T00:00:00"/>
    <d v="1899-12-30T00:00:32"/>
    <n v="2"/>
    <d v="1899-12-30T06:33:21"/>
    <n v="0.53333333333275057"/>
    <n v="11"/>
    <s v="Si"/>
  </r>
  <r>
    <s v="CPRR"/>
    <s v=""/>
    <x v="0"/>
    <s v="E9907HFN"/>
    <m/>
    <d v="2024-12-30T00:00:00"/>
    <m/>
    <s v="2906"/>
    <x v="21"/>
    <s v="PA"/>
    <m/>
    <m/>
    <d v="2024-12-30T00:00:00"/>
    <d v="1899-12-30T12:01:23"/>
    <d v="2024-12-30T00:00:00"/>
    <d v="1899-12-30T19:24:00"/>
    <d v="2024-12-30T00:00:00"/>
    <d v="1899-12-30T12:03:45"/>
    <x v="178"/>
    <s v="FJPEDRO"/>
    <s v="1327140834"/>
    <s v="EXW"/>
    <d v="1899-12-30T14:42:52"/>
    <d v="1899-12-30T07:20:15"/>
    <d v="1899-12-30T07:22:37"/>
    <s v="Ensacado"/>
    <s v="E002"/>
    <x v="1"/>
    <d v="1899-12-30T00:02:22"/>
    <n v="-0.30572916666666006"/>
    <n v="12"/>
    <x v="1"/>
    <x v="1"/>
    <x v="2"/>
    <n v="1"/>
    <n v="0"/>
    <s v="KO"/>
    <s v="Ensacado"/>
    <x v="0"/>
    <n v="1"/>
    <s v="PUNTOS NORTE"/>
    <s v="A"/>
    <d v="1899-12-30T07:22:37"/>
    <d v="1899-12-30T06:24:37"/>
    <s v="KO"/>
    <m/>
    <m/>
    <d v="1899-12-30T00:00:00"/>
    <d v="1899-12-30T00:02:22"/>
    <n v="2"/>
    <d v="1899-12-30T07:22:37"/>
    <n v="2.3666666666687419"/>
    <n v="12"/>
    <s v="Si"/>
  </r>
  <r>
    <s v="CPRR"/>
    <s v=""/>
    <x v="0"/>
    <s v="E0393CBH"/>
    <m/>
    <d v="2024-12-30T00:00:00"/>
    <m/>
    <s v="2906"/>
    <x v="21"/>
    <s v="PA"/>
    <m/>
    <m/>
    <d v="2024-12-30T00:00:00"/>
    <d v="1899-12-30T12:06:25"/>
    <d v="2024-12-30T00:00:00"/>
    <d v="1899-12-30T12:06:43"/>
    <d v="2024-12-30T00:00:00"/>
    <d v="1899-12-30T12:06:51"/>
    <x v="180"/>
    <s v="FJPEDRO"/>
    <s v="1327140835"/>
    <s v="EXW"/>
    <d v="1899-12-30T00:00:26"/>
    <d v="1899-12-30T00:00:08"/>
    <d v="1899-12-30T00:00:18"/>
    <s v="Ensacado"/>
    <s v="E002"/>
    <x v="1"/>
    <d v="1899-12-30T00:00:26"/>
    <d v="1899-12-30T00:00:08"/>
    <n v="12"/>
    <x v="1"/>
    <x v="1"/>
    <x v="2"/>
    <n v="1"/>
    <n v="0"/>
    <s v="KO"/>
    <s v="Ensacado"/>
    <x v="0"/>
    <n v="1"/>
    <s v="PUNTOS NORTE"/>
    <s v="A"/>
    <d v="1899-12-30T00:00:18"/>
    <d v="1899-12-30T00:00:18"/>
    <s v="OK"/>
    <m/>
    <m/>
    <d v="1899-12-30T00:00:00"/>
    <d v="1899-12-30T00:00:26"/>
    <n v="2"/>
    <d v="1899-12-30T00:00:18"/>
    <n v="0.43333333332482127"/>
    <n v="12"/>
    <s v="Si"/>
  </r>
  <r>
    <s v="CPRR"/>
    <s v=""/>
    <x v="0"/>
    <s v="E9913BCR"/>
    <m/>
    <d v="2024-12-30T00:00:00"/>
    <m/>
    <s v="3320"/>
    <x v="20"/>
    <s v="PA"/>
    <m/>
    <m/>
    <d v="2024-12-30T00:00:00"/>
    <d v="1899-12-30T12:19:25"/>
    <d v="2024-12-30T00:00:00"/>
    <d v="1899-12-30T12:20:33"/>
    <d v="2024-12-30T00:00:00"/>
    <d v="1899-12-30T12:20:40"/>
    <x v="158"/>
    <s v="FJPEDRO"/>
    <s v="1327140836"/>
    <s v="EXW"/>
    <d v="1899-12-30T00:01:15"/>
    <d v="1899-12-30T00:00:07"/>
    <d v="1899-12-30T00:01:08"/>
    <s v="Ensacado"/>
    <s v="E002"/>
    <x v="1"/>
    <d v="1899-12-30T00:01:15"/>
    <d v="1899-12-30T00:00:07"/>
    <n v="12"/>
    <x v="1"/>
    <x v="1"/>
    <x v="2"/>
    <n v="1"/>
    <n v="0"/>
    <s v="KO"/>
    <s v="Ensacado"/>
    <x v="0"/>
    <n v="1"/>
    <s v="PUNTOS NORTE"/>
    <s v="A"/>
    <d v="1899-12-30T00:01:08"/>
    <d v="1899-12-30T00:01:08"/>
    <s v="OK"/>
    <m/>
    <m/>
    <d v="1899-12-30T00:00:00"/>
    <d v="1899-12-30T00:01:15"/>
    <n v="2"/>
    <d v="1899-12-30T00:01:08"/>
    <n v="1.249999999991882"/>
    <n v="12"/>
    <s v="Si"/>
  </r>
  <r>
    <s v="CPRR"/>
    <s v=""/>
    <x v="0"/>
    <s v="E9907FFL"/>
    <m/>
    <d v="2024-12-30T00:00:00"/>
    <m/>
    <s v="2906"/>
    <x v="21"/>
    <s v="PA"/>
    <m/>
    <m/>
    <d v="2024-12-30T00:00:00"/>
    <d v="1899-12-30T12:26:32"/>
    <d v="2024-12-30T00:00:00"/>
    <d v="1899-12-30T12:37:30"/>
    <d v="2024-12-30T00:00:00"/>
    <d v="1899-12-30T12:37:37"/>
    <x v="150"/>
    <s v="FJPEDRO"/>
    <s v="1327140837"/>
    <s v="EXW"/>
    <d v="1899-12-30T00:11:05"/>
    <d v="1899-12-30T00:00:07"/>
    <d v="1899-12-30T00:10:58"/>
    <s v="Ensacado"/>
    <s v="E002"/>
    <x v="1"/>
    <d v="1899-12-30T00:11:05"/>
    <d v="1899-12-30T00:00:07"/>
    <n v="12"/>
    <x v="1"/>
    <x v="1"/>
    <x v="2"/>
    <n v="0"/>
    <n v="0"/>
    <s v="OK"/>
    <s v="Ensacado"/>
    <x v="0"/>
    <n v="0"/>
    <s v="PUNTOS NORTE"/>
    <s v="A"/>
    <d v="1899-12-30T00:10:58"/>
    <d v="1899-12-30T00:10:58"/>
    <s v="OK"/>
    <m/>
    <m/>
    <d v="1899-12-30T00:00:00"/>
    <d v="1899-12-30T00:11:05"/>
    <n v="2"/>
    <d v="1899-12-30T00:10:58"/>
    <n v="11.08333333333448"/>
    <n v="12"/>
    <s v="Si"/>
  </r>
  <r>
    <s v="CPRR"/>
    <s v=""/>
    <x v="0"/>
    <s v="PL152842"/>
    <s v="PAX14LC"/>
    <d v="2024-12-30T00:00:00"/>
    <m/>
    <s v="2906"/>
    <x v="21"/>
    <s v="PA"/>
    <m/>
    <m/>
    <d v="2024-12-30T00:00:00"/>
    <d v="1899-12-30T12:40:56"/>
    <d v="2024-12-30T00:00:00"/>
    <d v="1899-12-30T18:22:01"/>
    <d v="2024-12-30T00:00:00"/>
    <d v="1899-12-30T12:41:16"/>
    <x v="173"/>
    <s v="FJPEDRO"/>
    <s v="1327140838"/>
    <s v="EXW"/>
    <d v="1899-12-30T11:21:50"/>
    <d v="1899-12-30T05:40:45"/>
    <d v="1899-12-30T05:41:05"/>
    <s v="Ensacado"/>
    <s v="E002"/>
    <x v="1"/>
    <d v="1899-12-30T00:00:20"/>
    <n v="-0.23663194444444002"/>
    <n v="12"/>
    <x v="1"/>
    <x v="1"/>
    <x v="2"/>
    <n v="1"/>
    <n v="0"/>
    <s v="KO"/>
    <s v="Ensacado"/>
    <x v="0"/>
    <n v="1"/>
    <s v="PUNTOS NORTE"/>
    <s v="A"/>
    <d v="1899-12-30T05:41:05"/>
    <d v="1899-12-30T04:43:05"/>
    <s v="KO"/>
    <m/>
    <m/>
    <d v="1899-12-30T00:00:00"/>
    <d v="1899-12-30T00:00:20"/>
    <n v="2"/>
    <d v="1899-12-30T05:41:05"/>
    <n v="0.33333333333120052"/>
    <n v="12"/>
    <s v="Si"/>
  </r>
  <r>
    <s v="CPRR"/>
    <s v=""/>
    <x v="0"/>
    <s v="PL149732"/>
    <s v="PAE60FZ"/>
    <d v="2024-12-30T00:00:00"/>
    <m/>
    <s v="3320"/>
    <x v="20"/>
    <s v="PA"/>
    <m/>
    <m/>
    <d v="2024-12-30T00:00:00"/>
    <d v="1899-12-30T12:47:05"/>
    <d v="2024-12-30T00:00:00"/>
    <d v="1899-12-30T18:22:01"/>
    <d v="2024-12-30T00:00:00"/>
    <d v="1899-12-30T12:48:00"/>
    <x v="173"/>
    <s v="FJPEDRO"/>
    <s v="1327140839"/>
    <s v="EXW"/>
    <d v="1899-12-30T11:08:57"/>
    <d v="1899-12-30T05:34:01"/>
    <d v="1899-12-30T05:34:56"/>
    <s v="Ensacado"/>
    <s v="E002"/>
    <x v="1"/>
    <d v="1899-12-30T00:00:55"/>
    <n v="-0.23195601851851999"/>
    <n v="12"/>
    <x v="1"/>
    <x v="1"/>
    <x v="2"/>
    <n v="1"/>
    <n v="0"/>
    <s v="KO"/>
    <s v="Ensacado"/>
    <x v="0"/>
    <n v="1"/>
    <s v="PUNTOS NORTE"/>
    <s v="A"/>
    <d v="1899-12-30T05:34:56"/>
    <d v="1899-12-30T04:36:56"/>
    <s v="KO"/>
    <m/>
    <m/>
    <d v="1899-12-30T00:00:00"/>
    <d v="1899-12-30T00:00:55"/>
    <n v="2"/>
    <d v="1899-12-30T05:34:56"/>
    <n v="0.9166666666608414"/>
    <n v="12"/>
    <s v="Si"/>
  </r>
  <r>
    <s v="CPRR"/>
    <s v="2024002292"/>
    <x v="0"/>
    <s v="ER5435BCD"/>
    <s v="E5117MNH"/>
    <d v="2024-12-30T00:00:00"/>
    <m/>
    <s v="55"/>
    <x v="19"/>
    <s v="S2"/>
    <s v="S2"/>
    <m/>
    <d v="2024-12-30T00:00:00"/>
    <d v="1899-12-30T12:36:52"/>
    <d v="2024-12-30T00:00:00"/>
    <d v="1899-12-30T12:48:09"/>
    <d v="2024-12-30T00:00:00"/>
    <d v="1899-12-30T12:59:54"/>
    <x v="0"/>
    <s v="RFCPI"/>
    <s v="1327140840"/>
    <s v="FBO"/>
    <d v="1899-12-30T00:23:02"/>
    <d v="1899-12-30T00:11:45"/>
    <d v="1899-12-30T00:11:17"/>
    <s v="Granel"/>
    <s v="E001"/>
    <x v="2"/>
    <d v="1899-12-30T00:23:02"/>
    <d v="1899-12-30T00:11:45"/>
    <n v="12"/>
    <x v="1"/>
    <x v="1"/>
    <x v="1"/>
    <n v="0"/>
    <n v="0"/>
    <s v="OK"/>
    <s v="Granel"/>
    <x v="0"/>
    <n v="0"/>
    <s v="PUNTOS NORTE"/>
    <s v="A"/>
    <d v="1899-12-30T00:11:17"/>
    <d v="1899-12-30T00:11:17"/>
    <s v="OK"/>
    <m/>
    <m/>
    <d v="1899-12-30T00:00:00"/>
    <d v="1899-12-30T00:23:02"/>
    <n v="2"/>
    <d v="1899-12-30T00:11:17"/>
    <n v="23.033333333332671"/>
    <n v="12"/>
    <s v="Si"/>
  </r>
  <r>
    <s v="CPRR"/>
    <s v=""/>
    <x v="0"/>
    <s v="E5392DFH"/>
    <m/>
    <d v="2024-12-30T00:00:00"/>
    <m/>
    <s v="3320"/>
    <x v="20"/>
    <s v="PA"/>
    <m/>
    <m/>
    <d v="2024-12-30T00:00:00"/>
    <d v="1899-12-30T14:51:27"/>
    <d v="2024-12-30T00:00:00"/>
    <d v="1899-12-30T14:56:59"/>
    <d v="2024-12-30T00:00:00"/>
    <d v="1899-12-30T14:57:04"/>
    <x v="152"/>
    <s v="FJPEDRO"/>
    <s v="1327140841"/>
    <s v="EXW"/>
    <d v="1899-12-30T00:05:37"/>
    <d v="1899-12-30T00:00:05"/>
    <d v="1899-12-30T00:05:32"/>
    <s v="Ensacado"/>
    <s v="E002"/>
    <x v="1"/>
    <d v="1899-12-30T00:05:37"/>
    <d v="1899-12-30T00:00:05"/>
    <n v="14"/>
    <x v="1"/>
    <x v="1"/>
    <x v="2"/>
    <n v="1"/>
    <n v="0"/>
    <s v="KO"/>
    <s v="Ensacado"/>
    <x v="0"/>
    <n v="1"/>
    <s v="PUNTOS NORTE"/>
    <s v="A"/>
    <d v="1899-12-30T00:05:32"/>
    <d v="1899-12-30T00:05:32"/>
    <s v="OK"/>
    <m/>
    <m/>
    <d v="1899-12-30T00:00:00"/>
    <d v="1899-12-30T00:05:37"/>
    <n v="2"/>
    <d v="1899-12-30T00:05:32"/>
    <n v="5.6166666666625353"/>
    <n v="14"/>
    <s v="Si"/>
  </r>
  <r>
    <s v="CPRR"/>
    <s v=""/>
    <x v="0"/>
    <s v="E9907HFN"/>
    <m/>
    <d v="2024-12-30T00:00:00"/>
    <m/>
    <s v="2906"/>
    <x v="21"/>
    <s v="PA"/>
    <m/>
    <m/>
    <d v="2024-12-30T00:00:00"/>
    <d v="1899-12-30T16:32:09"/>
    <d v="2024-12-30T00:00:00"/>
    <d v="1899-12-30T19:24:00"/>
    <d v="2024-12-30T00:00:00"/>
    <d v="1899-12-30T16:32:33"/>
    <x v="178"/>
    <s v="FJPEDRO"/>
    <s v="1327140842"/>
    <s v="EXW"/>
    <d v="1899-12-30T05:43:18"/>
    <d v="1899-12-30T02:51:27"/>
    <d v="1899-12-30T02:51:51"/>
    <s v="Ensacado"/>
    <s v="E002"/>
    <x v="1"/>
    <d v="1899-12-30T00:00:24"/>
    <n v="-0.11906250000000007"/>
    <n v="16"/>
    <x v="1"/>
    <x v="1"/>
    <x v="2"/>
    <n v="1"/>
    <n v="0"/>
    <s v="KO"/>
    <s v="Ensacado"/>
    <x v="0"/>
    <n v="1"/>
    <s v="PUNTOS NORTE"/>
    <s v="A"/>
    <d v="1899-12-30T02:51:51"/>
    <d v="1899-12-30T01:53:51"/>
    <s v="KO"/>
    <m/>
    <m/>
    <d v="1899-12-30T00:00:00"/>
    <d v="1899-12-30T00:00:24"/>
    <n v="2"/>
    <d v="1899-12-30T02:51:51"/>
    <n v="0.39999999998871161"/>
    <n v="16"/>
    <s v="Si"/>
  </r>
  <r>
    <s v="CPRR"/>
    <s v=""/>
    <x v="0"/>
    <s v="E8262DMV"/>
    <m/>
    <d v="2024-12-30T00:00:00"/>
    <m/>
    <s v="2906"/>
    <x v="21"/>
    <s v="PA"/>
    <m/>
    <m/>
    <d v="2024-12-30T00:00:00"/>
    <d v="1899-12-30T16:35:22"/>
    <d v="2024-12-30T00:00:00"/>
    <d v="1899-12-30T16:35:46"/>
    <d v="2024-12-30T00:00:00"/>
    <d v="1899-12-30T16:35:56"/>
    <x v="160"/>
    <s v="FJPEDRO"/>
    <s v="1327140843"/>
    <s v="EXW"/>
    <d v="1899-12-30T00:00:34"/>
    <d v="1899-12-30T00:00:10"/>
    <d v="1899-12-30T00:00:24"/>
    <s v="Ensacado"/>
    <s v="E002"/>
    <x v="1"/>
    <d v="1899-12-30T00:00:34"/>
    <d v="1899-12-30T00:00:10"/>
    <n v="16"/>
    <x v="1"/>
    <x v="1"/>
    <x v="2"/>
    <n v="1"/>
    <n v="0"/>
    <s v="KO"/>
    <s v="Ensacado"/>
    <x v="0"/>
    <n v="1"/>
    <s v="PUNTOS NORTE"/>
    <s v="A"/>
    <d v="1899-12-30T00:00:24"/>
    <d v="1899-12-30T00:00:24"/>
    <s v="OK"/>
    <m/>
    <m/>
    <d v="1899-12-30T00:00:00"/>
    <d v="1899-12-30T00:00:34"/>
    <n v="2"/>
    <d v="1899-12-30T00:00:24"/>
    <n v="0.56666666666894017"/>
    <n v="16"/>
    <s v="Si"/>
  </r>
  <r>
    <s v="CPRR"/>
    <s v=""/>
    <x v="0"/>
    <s v="ER3789BBF"/>
    <s v="E4049DVJ"/>
    <d v="2024-12-30T00:00:00"/>
    <m/>
    <s v="2906"/>
    <x v="21"/>
    <s v="PA"/>
    <m/>
    <m/>
    <d v="2024-12-30T00:00:00"/>
    <d v="1899-12-30T17:20:58"/>
    <d v="2024-12-30T00:00:00"/>
    <d v="1899-12-30T17:23:01"/>
    <d v="2024-12-30T00:00:00"/>
    <d v="1899-12-30T17:23:34"/>
    <x v="181"/>
    <s v="FJPEDRO"/>
    <s v="1327140844"/>
    <s v="EXW"/>
    <d v="1899-12-30T00:02:36"/>
    <d v="1899-12-30T00:00:33"/>
    <d v="1899-12-30T00:02:03"/>
    <s v="Ensacado"/>
    <s v="E002"/>
    <x v="1"/>
    <d v="1899-12-30T00:02:36"/>
    <d v="1899-12-30T00:00:33"/>
    <n v="17"/>
    <x v="1"/>
    <x v="1"/>
    <x v="2"/>
    <n v="1"/>
    <n v="0"/>
    <s v="KO"/>
    <s v="Ensacado"/>
    <x v="0"/>
    <n v="1"/>
    <s v="PUNTOS NORTE"/>
    <s v="A"/>
    <d v="1899-12-30T00:02:03"/>
    <d v="1899-12-30T00:02:03"/>
    <s v="OK"/>
    <m/>
    <m/>
    <d v="1899-12-30T00:00:00"/>
    <d v="1899-12-30T00:02:36"/>
    <n v="2"/>
    <d v="1899-12-30T00:02:03"/>
    <n v="2.5999999999919332"/>
    <n v="17"/>
    <s v="Si"/>
  </r>
  <r>
    <s v="CPRR"/>
    <s v=""/>
    <x v="0"/>
    <s v="ER3789BBF"/>
    <s v="E4049DVJ"/>
    <d v="2024-12-30T00:00:00"/>
    <m/>
    <s v="2906"/>
    <x v="21"/>
    <s v="PA"/>
    <m/>
    <m/>
    <d v="2024-12-30T00:00:00"/>
    <d v="1899-12-30T17:24:33"/>
    <d v="2024-12-30T00:00:00"/>
    <d v="1899-12-30T17:24:49"/>
    <d v="2024-12-30T00:00:00"/>
    <d v="1899-12-30T17:24:56"/>
    <x v="162"/>
    <s v="FJPEDRO"/>
    <s v="1327140845"/>
    <s v="EXW"/>
    <d v="1899-12-30T00:00:23"/>
    <d v="1899-12-30T00:00:07"/>
    <d v="1899-12-30T00:00:16"/>
    <s v="Ensacado"/>
    <s v="E002"/>
    <x v="1"/>
    <d v="1899-12-30T00:00:23"/>
    <d v="1899-12-30T00:00:07"/>
    <n v="17"/>
    <x v="1"/>
    <x v="1"/>
    <x v="2"/>
    <n v="1"/>
    <n v="0"/>
    <s v="KO"/>
    <s v="Ensacado"/>
    <x v="0"/>
    <n v="1"/>
    <s v="PUNTOS NORTE"/>
    <s v="A"/>
    <d v="1899-12-30T00:00:16"/>
    <d v="1899-12-30T00:00:16"/>
    <s v="OK"/>
    <m/>
    <m/>
    <d v="1899-12-30T00:00:00"/>
    <d v="1899-12-30T00:00:23"/>
    <n v="2"/>
    <d v="1899-12-30T00:00:16"/>
    <n v="0.38333333334239938"/>
    <n v="17"/>
    <s v="Si"/>
  </r>
  <r>
    <s v="CPRR"/>
    <s v=""/>
    <x v="0"/>
    <s v="ER0028BBV"/>
    <s v="E6042FSC"/>
    <d v="2024-12-30T00:00:00"/>
    <m/>
    <s v="2906"/>
    <x v="21"/>
    <s v="PA"/>
    <m/>
    <m/>
    <d v="2024-12-30T00:00:00"/>
    <d v="1899-12-30T17:53:59"/>
    <d v="2024-12-30T00:00:00"/>
    <d v="1899-12-30T12:22:01"/>
    <d v="2024-12-30T00:00:00"/>
    <d v="1899-12-30T17:54:41"/>
    <x v="149"/>
    <s v="FJPEDRO"/>
    <s v="1327140846"/>
    <s v="EXW"/>
    <d v="1899-12-30T11:04:38"/>
    <d v="1899-12-30T05:32:40"/>
    <d v="1899-12-30T05:31:58"/>
    <s v="Ensacado"/>
    <s v="E002"/>
    <x v="1"/>
    <d v="1899-12-30T00:00:42"/>
    <d v="1899-12-30T05:32:40"/>
    <n v="17"/>
    <x v="1"/>
    <x v="1"/>
    <x v="2"/>
    <n v="1"/>
    <n v="0"/>
    <s v="KO"/>
    <s v="Ensacado"/>
    <x v="0"/>
    <n v="1"/>
    <s v="PUNTOS NORTE"/>
    <s v="A"/>
    <d v="1899-12-30T05:31:58"/>
    <d v="1899-12-30T04:33:58"/>
    <s v="KO"/>
    <m/>
    <m/>
    <d v="1899-12-30T00:00:00"/>
    <d v="1899-12-30T00:00:42"/>
    <n v="2"/>
    <n v="-0.23053240740740999"/>
    <n v="0.6999999999985107"/>
    <n v="17"/>
    <s v="Si"/>
  </r>
  <r>
    <s v="CPRR"/>
    <s v=""/>
    <x v="0"/>
    <s v="PL152472"/>
    <s v="P58NA84"/>
    <d v="2025-01-02T00:00:00"/>
    <m/>
    <s v="2906"/>
    <x v="21"/>
    <s v="PA"/>
    <m/>
    <m/>
    <d v="2025-01-02T00:00:00"/>
    <d v="1899-12-30T08:45:41"/>
    <d v="2025-01-02T00:00:00"/>
    <d v="1899-12-30T08:47:02"/>
    <d v="2025-01-02T00:00:00"/>
    <d v="1899-12-30T08:47:09"/>
    <x v="171"/>
    <s v="FJPEDRO"/>
    <s v="1327140847"/>
    <s v="EXW"/>
    <d v="1899-12-30T00:01:28"/>
    <d v="1899-12-30T00:00:07"/>
    <d v="1899-12-30T00:01:21"/>
    <s v="Ensacado"/>
    <s v="E002"/>
    <x v="1"/>
    <d v="1899-12-30T00:01:28"/>
    <d v="1899-12-30T00:00:07"/>
    <n v="8"/>
    <x v="3"/>
    <x v="2"/>
    <x v="2"/>
    <n v="1"/>
    <n v="0"/>
    <s v="KO"/>
    <s v="Ensacado"/>
    <x v="1"/>
    <n v="1"/>
    <s v="PUNTOS NORTE"/>
    <s v="A"/>
    <d v="1899-12-30T00:01:21"/>
    <d v="1899-12-30T00:01:21"/>
    <s v="OK"/>
    <m/>
    <m/>
    <d v="1899-12-30T00:00:00"/>
    <d v="1899-12-30T00:01:28"/>
    <n v="5"/>
    <d v="1899-12-30T00:01:21"/>
    <n v="1.4666666666687611"/>
    <n v="8"/>
    <s v="Si"/>
  </r>
  <r>
    <s v="CPRR"/>
    <s v=""/>
    <x v="0"/>
    <s v="PL152758"/>
    <s v="P21SN76"/>
    <d v="2025-01-02T00:00:00"/>
    <m/>
    <s v="2906"/>
    <x v="21"/>
    <s v="PA"/>
    <m/>
    <m/>
    <d v="2025-01-02T00:00:00"/>
    <d v="1899-12-30T08:54:40"/>
    <d v="2025-01-02T00:00:00"/>
    <d v="1899-12-30T08:54:54"/>
    <d v="2025-01-02T00:00:00"/>
    <d v="1899-12-30T08:55:19"/>
    <x v="171"/>
    <s v="FJPEDRO"/>
    <s v="1327140848"/>
    <s v="EXW"/>
    <d v="1899-12-30T00:00:39"/>
    <d v="1899-12-30T00:00:25"/>
    <d v="1899-12-30T00:00:14"/>
    <s v="Ensacado"/>
    <s v="E002"/>
    <x v="1"/>
    <d v="1899-12-30T00:00:39"/>
    <d v="1899-12-30T00:00:25"/>
    <n v="8"/>
    <x v="3"/>
    <x v="2"/>
    <x v="2"/>
    <n v="1"/>
    <n v="0"/>
    <s v="KO"/>
    <s v="Ensacado"/>
    <x v="1"/>
    <n v="1"/>
    <s v="PUNTOS NORTE"/>
    <s v="A"/>
    <d v="1899-12-30T00:00:14"/>
    <d v="1899-12-30T00:00:14"/>
    <s v="OK"/>
    <m/>
    <m/>
    <d v="1899-12-30T00:00:00"/>
    <d v="1899-12-30T00:00:39"/>
    <n v="5"/>
    <d v="1899-12-30T00:00:14"/>
    <n v="0.65000000000162039"/>
    <n v="8"/>
    <s v="Si"/>
  </r>
  <r>
    <s v="CPRR"/>
    <s v=""/>
    <x v="0"/>
    <s v="PL149732"/>
    <s v="PAE60FZ"/>
    <d v="2025-01-02T00:00:00"/>
    <m/>
    <s v="3320"/>
    <x v="20"/>
    <s v="PA"/>
    <m/>
    <m/>
    <d v="2025-01-02T00:00:00"/>
    <d v="1899-12-30T08:57:21"/>
    <d v="2025-01-02T00:00:00"/>
    <d v="1899-12-30T08:58:23"/>
    <d v="2025-01-02T00:00:00"/>
    <d v="1899-12-30T08:58:29"/>
    <x v="171"/>
    <s v="FJPEDRO"/>
    <s v="1327140849"/>
    <s v="EXW"/>
    <d v="1899-12-30T00:01:08"/>
    <d v="1899-12-30T00:00:06"/>
    <d v="1899-12-30T00:01:02"/>
    <s v="Ensacado"/>
    <s v="E002"/>
    <x v="1"/>
    <d v="1899-12-30T00:01:08"/>
    <d v="1899-12-30T00:00:06"/>
    <n v="8"/>
    <x v="3"/>
    <x v="2"/>
    <x v="2"/>
    <n v="1"/>
    <n v="0"/>
    <s v="KO"/>
    <s v="Ensacado"/>
    <x v="1"/>
    <n v="1"/>
    <s v="PUNTOS NORTE"/>
    <s v="A"/>
    <d v="1899-12-30T00:01:02"/>
    <d v="1899-12-30T00:01:02"/>
    <s v="OK"/>
    <m/>
    <m/>
    <d v="1899-12-30T00:00:00"/>
    <d v="1899-12-30T00:01:08"/>
    <n v="5"/>
    <d v="1899-12-30T00:01:02"/>
    <n v="1.1333333333376405"/>
    <n v="8"/>
    <s v="Si"/>
  </r>
  <r>
    <s v="CPRR"/>
    <s v="2025000001"/>
    <x v="0"/>
    <s v="ER8081BBH"/>
    <s v="E8184JKX"/>
    <d v="2025-01-02T00:00:00"/>
    <m/>
    <s v="55"/>
    <x v="19"/>
    <s v="S2"/>
    <s v="S2"/>
    <m/>
    <d v="2025-01-02T00:00:00"/>
    <d v="1899-12-30T08:40:13"/>
    <d v="2025-01-02T00:00:00"/>
    <d v="1899-12-30T08:45:47"/>
    <d v="2025-01-02T00:00:00"/>
    <d v="1899-12-30T08:57:12"/>
    <x v="0"/>
    <s v="RFCPI"/>
    <s v="1327140850"/>
    <s v="FBO"/>
    <d v="1899-12-30T00:16:59"/>
    <d v="1899-12-30T00:11:25"/>
    <d v="1899-12-30T00:05:34"/>
    <s v="Granel"/>
    <s v="E001"/>
    <x v="2"/>
    <d v="1899-12-30T00:16:59"/>
    <d v="1899-12-30T00:11:25"/>
    <n v="8"/>
    <x v="3"/>
    <x v="2"/>
    <x v="1"/>
    <n v="0"/>
    <n v="0"/>
    <s v="OK"/>
    <s v="Granel"/>
    <x v="1"/>
    <n v="0"/>
    <s v="PUNTOS NORTE"/>
    <s v="A"/>
    <d v="1899-12-30T00:05:34"/>
    <d v="1899-12-30T00:05:34"/>
    <s v="OK"/>
    <m/>
    <m/>
    <d v="1899-12-30T00:00:00"/>
    <d v="1899-12-30T00:16:59"/>
    <n v="5"/>
    <d v="1899-12-30T00:05:34"/>
    <n v="16.983333333345634"/>
    <n v="8"/>
    <s v="Si"/>
  </r>
  <r>
    <s v="CPRR"/>
    <s v=""/>
    <x v="0"/>
    <s v="EPO7824AN"/>
    <m/>
    <d v="2025-01-02T00:00:00"/>
    <m/>
    <s v="2906"/>
    <x v="21"/>
    <s v="PA"/>
    <m/>
    <m/>
    <d v="2025-01-02T00:00:00"/>
    <d v="1899-12-30T10:29:28"/>
    <d v="2025-01-02T00:00:00"/>
    <d v="1899-12-30T10:29:47"/>
    <d v="2025-01-02T00:00:00"/>
    <d v="1899-12-30T10:29:58"/>
    <x v="150"/>
    <s v="FJPEDRO"/>
    <s v="1327140851"/>
    <s v="EXW"/>
    <d v="1899-12-30T00:00:30"/>
    <d v="1899-12-30T00:00:11"/>
    <d v="1899-12-30T00:00:19"/>
    <s v="Ensacado"/>
    <s v="E002"/>
    <x v="1"/>
    <d v="1899-12-30T00:00:30"/>
    <d v="1899-12-30T00:00:11"/>
    <n v="10"/>
    <x v="3"/>
    <x v="2"/>
    <x v="2"/>
    <n v="1"/>
    <n v="0"/>
    <s v="KO"/>
    <s v="Ensacado"/>
    <x v="1"/>
    <n v="1"/>
    <s v="PUNTOS NORTE"/>
    <s v="A"/>
    <d v="1899-12-30T00:00:19"/>
    <d v="1899-12-30T00:00:19"/>
    <s v="OK"/>
    <m/>
    <m/>
    <d v="1899-12-30T00:00:00"/>
    <d v="1899-12-30T00:00:30"/>
    <n v="5"/>
    <d v="1899-12-30T00:00:19"/>
    <n v="0.49999999999680078"/>
    <n v="10"/>
    <s v="Si"/>
  </r>
  <r>
    <s v="CPRR"/>
    <s v="2025000002"/>
    <x v="0"/>
    <s v="ER5435BCD"/>
    <s v="E5117MNH"/>
    <d v="2025-01-02T00:00:00"/>
    <m/>
    <s v="55"/>
    <x v="19"/>
    <s v="S2"/>
    <s v="S2"/>
    <m/>
    <d v="2025-01-02T00:00:00"/>
    <d v="1899-12-30T08:47:01"/>
    <d v="2025-01-02T00:00:00"/>
    <d v="1899-12-30T11:11:11"/>
    <d v="2025-01-02T00:00:00"/>
    <d v="1899-12-30T11:24:15"/>
    <x v="0"/>
    <s v="RFCPI"/>
    <s v="1327140852"/>
    <s v="FBO"/>
    <d v="1899-12-30T02:37:14"/>
    <d v="1899-12-30T00:13:04"/>
    <d v="1899-12-30T02:24:10"/>
    <s v="Granel"/>
    <s v="E001"/>
    <x v="2"/>
    <d v="1899-12-30T02:37:14"/>
    <d v="1899-12-30T00:13:04"/>
    <n v="8"/>
    <x v="3"/>
    <x v="2"/>
    <x v="1"/>
    <n v="0"/>
    <n v="0"/>
    <s v="OK"/>
    <s v="Granel"/>
    <x v="1"/>
    <n v="0"/>
    <s v="PUNTOS NORTE"/>
    <s v="C"/>
    <d v="1899-12-30T02:24:10"/>
    <d v="1899-12-30T01:26:10"/>
    <s v="OK"/>
    <m/>
    <m/>
    <d v="1899-12-30T00:00:00"/>
    <d v="1899-12-30T02:37:14"/>
    <n v="5"/>
    <d v="1899-12-30T02:24:10"/>
    <n v="157.23333333332639"/>
    <n v="11"/>
    <s v="No"/>
  </r>
  <r>
    <s v="CPRR"/>
    <s v=""/>
    <x v="0"/>
    <s v="PL152472"/>
    <s v="P58NA84"/>
    <d v="2025-01-02T00:00:00"/>
    <m/>
    <s v="3320"/>
    <x v="20"/>
    <s v="PA"/>
    <m/>
    <m/>
    <d v="2025-01-02T00:00:00"/>
    <d v="1899-12-30T11:31:18"/>
    <d v="2025-01-02T00:00:00"/>
    <d v="1899-12-30T11:32:10"/>
    <d v="2025-01-02T00:00:00"/>
    <d v="1899-12-30T11:32:16"/>
    <x v="171"/>
    <s v="FJPEDRO"/>
    <s v="1327140853"/>
    <s v="EXW"/>
    <d v="1899-12-30T00:00:58"/>
    <d v="1899-12-30T00:00:06"/>
    <d v="1899-12-30T00:00:52"/>
    <s v="Ensacado"/>
    <s v="E002"/>
    <x v="1"/>
    <d v="1899-12-30T00:00:58"/>
    <d v="1899-12-30T00:00:06"/>
    <n v="11"/>
    <x v="3"/>
    <x v="2"/>
    <x v="2"/>
    <n v="1"/>
    <n v="0"/>
    <s v="KO"/>
    <s v="Ensacado"/>
    <x v="1"/>
    <n v="1"/>
    <s v="PUNTOS NORTE"/>
    <s v="A"/>
    <d v="1899-12-30T00:00:52"/>
    <d v="1899-12-30T00:00:52"/>
    <s v="OK"/>
    <m/>
    <m/>
    <d v="1899-12-30T00:00:00"/>
    <d v="1899-12-30T00:00:58"/>
    <n v="5"/>
    <d v="1899-12-30T00:00:52"/>
    <n v="0.96666666667204026"/>
    <n v="11"/>
    <s v="Si"/>
  </r>
  <r>
    <s v="CPRR"/>
    <s v=""/>
    <x v="0"/>
    <s v="PL152758"/>
    <s v="P21SN76"/>
    <d v="2025-01-02T00:00:00"/>
    <m/>
    <s v="3320"/>
    <x v="20"/>
    <s v="PA"/>
    <m/>
    <m/>
    <d v="2025-01-02T00:00:00"/>
    <d v="1899-12-30T11:33:45"/>
    <d v="2025-01-02T00:00:00"/>
    <d v="1899-12-30T11:34:32"/>
    <d v="2025-01-02T00:00:00"/>
    <d v="1899-12-30T11:34:38"/>
    <x v="171"/>
    <s v="FJPEDRO"/>
    <s v="1327140854"/>
    <s v="EXW"/>
    <d v="1899-12-30T00:00:53"/>
    <d v="1899-12-30T00:00:06"/>
    <d v="1899-12-30T00:00:47"/>
    <s v="Ensacado"/>
    <s v="E002"/>
    <x v="1"/>
    <d v="1899-12-30T00:00:53"/>
    <d v="1899-12-30T00:00:06"/>
    <n v="11"/>
    <x v="3"/>
    <x v="2"/>
    <x v="2"/>
    <n v="1"/>
    <n v="0"/>
    <s v="KO"/>
    <s v="Ensacado"/>
    <x v="1"/>
    <n v="1"/>
    <s v="PUNTOS NORTE"/>
    <s v="A"/>
    <d v="1899-12-30T00:00:47"/>
    <d v="1899-12-30T00:00:47"/>
    <s v="OK"/>
    <m/>
    <m/>
    <d v="1899-12-30T00:00:00"/>
    <d v="1899-12-30T00:00:53"/>
    <n v="5"/>
    <d v="1899-12-30T00:00:47"/>
    <n v="0.88333333333920017"/>
    <n v="11"/>
    <s v="Si"/>
  </r>
  <r>
    <s v="CPRR"/>
    <s v=""/>
    <x v="0"/>
    <s v="PL152842"/>
    <s v="PAX14LC"/>
    <d v="2025-01-02T00:00:00"/>
    <m/>
    <s v="2906"/>
    <x v="21"/>
    <s v="PA"/>
    <m/>
    <m/>
    <d v="2025-01-02T00:00:00"/>
    <d v="1899-12-30T11:44:53"/>
    <d v="2025-01-02T00:00:00"/>
    <d v="1899-12-30T11:45:18"/>
    <d v="2025-01-02T00:00:00"/>
    <d v="1899-12-30T11:45:25"/>
    <x v="171"/>
    <s v="FJPEDRO"/>
    <s v="1327140855"/>
    <s v="EXW"/>
    <d v="1899-12-30T00:00:32"/>
    <d v="1899-12-30T00:00:07"/>
    <d v="1899-12-30T00:00:25"/>
    <s v="Ensacado"/>
    <s v="E002"/>
    <x v="1"/>
    <d v="1899-12-30T00:00:32"/>
    <d v="1899-12-30T00:00:07"/>
    <n v="11"/>
    <x v="3"/>
    <x v="2"/>
    <x v="2"/>
    <n v="1"/>
    <n v="0"/>
    <s v="KO"/>
    <s v="Ensacado"/>
    <x v="1"/>
    <n v="1"/>
    <s v="PUNTOS NORTE"/>
    <s v="A"/>
    <d v="1899-12-30T00:00:25"/>
    <d v="1899-12-30T00:00:25"/>
    <s v="OK"/>
    <m/>
    <m/>
    <d v="1899-12-30T00:00:00"/>
    <d v="1899-12-30T00:00:32"/>
    <n v="5"/>
    <d v="1899-12-30T00:00:25"/>
    <n v="0.533333333347219"/>
    <n v="11"/>
    <s v="Si"/>
  </r>
  <r>
    <s v="CPRR"/>
    <s v="2025000003"/>
    <x v="0"/>
    <s v="ER8081BBH"/>
    <s v="E8184JKX"/>
    <d v="2025-01-02T00:00:00"/>
    <m/>
    <s v="55"/>
    <x v="19"/>
    <s v="S2"/>
    <s v="S2"/>
    <m/>
    <d v="2025-01-02T00:00:00"/>
    <d v="1899-12-30T12:30:40"/>
    <d v="2025-01-02T00:00:00"/>
    <d v="1899-12-30T12:40:06"/>
    <d v="2025-01-02T00:00:00"/>
    <d v="1899-12-30T12:47:40"/>
    <x v="0"/>
    <s v="RFCPI"/>
    <s v="1327140856"/>
    <s v="FBO"/>
    <d v="1899-12-30T00:17:00"/>
    <d v="1899-12-30T00:07:34"/>
    <d v="1899-12-30T00:09:26"/>
    <s v="Granel"/>
    <s v="E001"/>
    <x v="2"/>
    <d v="1899-12-30T00:17:00"/>
    <d v="1899-12-30T00:07:34"/>
    <n v="12"/>
    <x v="3"/>
    <x v="2"/>
    <x v="1"/>
    <n v="0"/>
    <n v="0"/>
    <s v="OK"/>
    <s v="Granel"/>
    <x v="1"/>
    <n v="0"/>
    <s v="PUNTOS NORTE"/>
    <s v="A"/>
    <d v="1899-12-30T00:09:26"/>
    <d v="1899-12-30T00:09:26"/>
    <s v="OK"/>
    <m/>
    <m/>
    <d v="1899-12-30T00:00:00"/>
    <d v="1899-12-30T00:17:00"/>
    <n v="5"/>
    <d v="1899-12-30T00:09:26"/>
    <n v="16.999999999991946"/>
    <n v="12"/>
    <s v="Si"/>
  </r>
  <r>
    <s v="CPRR"/>
    <s v="2025000004"/>
    <x v="0"/>
    <s v="ER5435BCD"/>
    <s v="E5117MNH"/>
    <d v="2025-01-02T00:00:00"/>
    <m/>
    <s v="55"/>
    <x v="19"/>
    <s v="S2"/>
    <s v="S2"/>
    <m/>
    <d v="2025-01-02T00:00:00"/>
    <d v="1899-12-30T12:34:43"/>
    <d v="2025-01-02T00:00:00"/>
    <d v="1899-12-30T12:40:53"/>
    <d v="2025-01-02T00:00:00"/>
    <d v="1899-12-30T13:07:33"/>
    <x v="0"/>
    <s v="RFCPI"/>
    <s v="1327140857"/>
    <s v="FBO"/>
    <d v="1899-12-30T00:32:50"/>
    <d v="1899-12-30T00:26:40"/>
    <d v="1899-12-30T00:06:10"/>
    <s v="Granel"/>
    <s v="E001"/>
    <x v="2"/>
    <d v="1899-12-30T00:32:50"/>
    <d v="1899-12-30T00:26:40"/>
    <n v="12"/>
    <x v="3"/>
    <x v="2"/>
    <x v="1"/>
    <n v="0"/>
    <n v="0"/>
    <s v="OK"/>
    <s v="Granel"/>
    <x v="1"/>
    <n v="0"/>
    <s v="PUNTOS NORTE"/>
    <s v="A"/>
    <d v="1899-12-30T00:06:10"/>
    <d v="1899-12-30T00:06:10"/>
    <s v="OK"/>
    <m/>
    <m/>
    <d v="1899-12-30T00:00:00"/>
    <d v="1899-12-30T00:32:50"/>
    <n v="5"/>
    <d v="1899-12-30T00:06:10"/>
    <n v="32.833333333324767"/>
    <n v="13"/>
    <s v="Si"/>
  </r>
  <r>
    <s v="CPRR"/>
    <s v=""/>
    <x v="0"/>
    <s v="PL152842"/>
    <s v="PAX14LC"/>
    <d v="2025-01-02T00:00:00"/>
    <m/>
    <s v="2906"/>
    <x v="21"/>
    <s v="PA"/>
    <m/>
    <m/>
    <d v="2025-01-02T00:00:00"/>
    <d v="1899-12-30T14:35:25"/>
    <d v="2025-01-02T00:00:00"/>
    <d v="1899-12-30T14:35:36"/>
    <d v="2025-01-02T00:00:00"/>
    <d v="1899-12-30T14:35:42"/>
    <x v="171"/>
    <s v="FJPEDRO"/>
    <s v="1327140858"/>
    <s v="EXW"/>
    <d v="1899-12-30T00:00:17"/>
    <d v="1899-12-30T00:00:06"/>
    <d v="1899-12-30T00:00:11"/>
    <s v="Ensacado"/>
    <s v="E002"/>
    <x v="1"/>
    <d v="1899-12-30T00:00:17"/>
    <d v="1899-12-30T00:00:06"/>
    <n v="14"/>
    <x v="3"/>
    <x v="2"/>
    <x v="2"/>
    <n v="1"/>
    <n v="0"/>
    <s v="KO"/>
    <s v="Ensacado"/>
    <x v="1"/>
    <n v="1"/>
    <s v="PUNTOS NORTE"/>
    <s v="A"/>
    <d v="1899-12-30T00:00:11"/>
    <d v="1899-12-30T00:00:11"/>
    <s v="OK"/>
    <m/>
    <m/>
    <d v="1899-12-30T00:00:00"/>
    <d v="1899-12-30T00:00:17"/>
    <n v="5"/>
    <d v="1899-12-30T00:00:11"/>
    <n v="0.28333333333439015"/>
    <n v="14"/>
    <s v="Si"/>
  </r>
  <r>
    <s v="CPRR"/>
    <s v=""/>
    <x v="0"/>
    <s v="PL152472"/>
    <s v="P58NA84"/>
    <d v="2025-01-02T00:00:00"/>
    <m/>
    <s v="3320"/>
    <x v="20"/>
    <s v="PA"/>
    <m/>
    <m/>
    <d v="2025-01-02T00:00:00"/>
    <d v="1899-12-30T14:37:07"/>
    <d v="2025-01-02T00:00:00"/>
    <d v="1899-12-30T14:37:21"/>
    <d v="2025-01-02T00:00:00"/>
    <d v="1899-12-30T14:37:28"/>
    <x v="171"/>
    <s v="FJPEDRO"/>
    <s v="1327140859"/>
    <s v="EXW"/>
    <d v="1899-12-30T00:00:21"/>
    <d v="1899-12-30T00:00:07"/>
    <d v="1899-12-30T00:00:14"/>
    <s v="Ensacado"/>
    <s v="E002"/>
    <x v="1"/>
    <d v="1899-12-30T00:00:21"/>
    <d v="1899-12-30T00:00:07"/>
    <n v="14"/>
    <x v="3"/>
    <x v="2"/>
    <x v="2"/>
    <n v="1"/>
    <n v="0"/>
    <s v="KO"/>
    <s v="Ensacado"/>
    <x v="1"/>
    <n v="1"/>
    <s v="PUNTOS NORTE"/>
    <s v="A"/>
    <d v="1899-12-30T00:00:14"/>
    <d v="1899-12-30T00:00:14"/>
    <s v="OK"/>
    <m/>
    <m/>
    <d v="1899-12-30T00:00:00"/>
    <d v="1899-12-30T00:00:21"/>
    <n v="5"/>
    <d v="1899-12-30T00:00:14"/>
    <n v="0.34999999999206111"/>
    <n v="14"/>
    <s v="Si"/>
  </r>
  <r>
    <s v="CPRR"/>
    <s v="2025000005"/>
    <x v="0"/>
    <s v="ER5435BCD"/>
    <s v="E5117MNH"/>
    <d v="2025-01-02T00:00:00"/>
    <m/>
    <s v="55"/>
    <x v="19"/>
    <s v="S2"/>
    <s v="S2"/>
    <m/>
    <d v="2025-01-02T00:00:00"/>
    <d v="1899-12-30T15:06:33"/>
    <d v="2025-01-02T00:00:00"/>
    <d v="1899-12-30T15:12:49"/>
    <d v="2025-01-02T00:00:00"/>
    <d v="1899-12-30T15:22:35"/>
    <x v="0"/>
    <s v="RFCPI"/>
    <s v="1327140860"/>
    <s v="FBO"/>
    <d v="1899-12-30T00:16:02"/>
    <d v="1899-12-30T00:09:46"/>
    <d v="1899-12-30T00:06:16"/>
    <s v="Granel"/>
    <s v="E001"/>
    <x v="2"/>
    <d v="1899-12-30T00:16:02"/>
    <d v="1899-12-30T00:09:46"/>
    <n v="15"/>
    <x v="3"/>
    <x v="2"/>
    <x v="1"/>
    <n v="0"/>
    <n v="0"/>
    <s v="OK"/>
    <s v="Granel"/>
    <x v="1"/>
    <n v="0"/>
    <s v="PUNTOS NORTE"/>
    <s v="A"/>
    <d v="1899-12-30T00:06:16"/>
    <d v="1899-12-30T00:06:16"/>
    <s v="OK"/>
    <m/>
    <m/>
    <d v="1899-12-30T00:00:00"/>
    <d v="1899-12-30T00:16:02"/>
    <n v="5"/>
    <d v="1899-12-30T00:06:16"/>
    <n v="16.033333333334294"/>
    <n v="15"/>
    <s v="Si"/>
  </r>
  <r>
    <s v="CPRR"/>
    <s v=""/>
    <x v="0"/>
    <s v="PL152758"/>
    <s v="P21SN76"/>
    <d v="2025-01-02T00:00:00"/>
    <m/>
    <s v="2906"/>
    <x v="21"/>
    <s v="PA"/>
    <m/>
    <m/>
    <d v="2025-01-02T00:00:00"/>
    <d v="1899-12-30T15:58:22"/>
    <d v="2025-01-02T00:00:00"/>
    <d v="1899-12-30T15:59:34"/>
    <d v="2025-01-02T00:00:00"/>
    <d v="1899-12-30T15:59:42"/>
    <x v="171"/>
    <s v="FJPEDRO"/>
    <s v="1327140861"/>
    <s v="EXW"/>
    <d v="1899-12-30T00:01:20"/>
    <d v="1899-12-30T00:00:08"/>
    <d v="1899-12-30T00:01:12"/>
    <s v="Ensacado"/>
    <s v="E002"/>
    <x v="1"/>
    <d v="1899-12-30T00:01:20"/>
    <d v="1899-12-30T00:00:08"/>
    <n v="15"/>
    <x v="3"/>
    <x v="2"/>
    <x v="2"/>
    <n v="1"/>
    <n v="0"/>
    <s v="KO"/>
    <s v="Ensacado"/>
    <x v="1"/>
    <n v="1"/>
    <s v="PUNTOS NORTE"/>
    <s v="A"/>
    <d v="1899-12-30T00:01:12"/>
    <d v="1899-12-30T00:01:12"/>
    <s v="OK"/>
    <m/>
    <m/>
    <d v="1899-12-30T00:00:00"/>
    <d v="1899-12-30T00:01:20"/>
    <n v="5"/>
    <d v="1899-12-30T00:01:12"/>
    <n v="1.3333333333248021"/>
    <n v="15"/>
    <s v="Si"/>
  </r>
  <r>
    <s v="CPRR"/>
    <s v=""/>
    <x v="0"/>
    <s v="PL149732"/>
    <s v="PAE60FZ"/>
    <d v="2025-01-02T00:00:00"/>
    <m/>
    <s v="3320"/>
    <x v="20"/>
    <s v="PA"/>
    <m/>
    <m/>
    <d v="2025-01-02T00:00:00"/>
    <d v="1899-12-30T16:21:01"/>
    <d v="2025-01-02T00:00:00"/>
    <d v="1899-12-30T16:21:32"/>
    <d v="2025-01-02T00:00:00"/>
    <d v="1899-12-30T16:21:51"/>
    <x v="171"/>
    <s v="FJPEDRO"/>
    <s v="1327140862"/>
    <s v="EXW"/>
    <d v="1899-12-30T00:00:50"/>
    <d v="1899-12-30T00:00:19"/>
    <d v="1899-12-30T00:00:31"/>
    <s v="Ensacado"/>
    <s v="E002"/>
    <x v="1"/>
    <d v="1899-12-30T00:00:50"/>
    <d v="1899-12-30T00:00:19"/>
    <n v="16"/>
    <x v="3"/>
    <x v="2"/>
    <x v="2"/>
    <n v="1"/>
    <n v="0"/>
    <s v="KO"/>
    <s v="Ensacado"/>
    <x v="1"/>
    <n v="1"/>
    <s v="PUNTOS NORTE"/>
    <s v="A"/>
    <d v="1899-12-30T00:00:31"/>
    <d v="1899-12-30T00:00:31"/>
    <s v="OK"/>
    <m/>
    <m/>
    <d v="1899-12-30T00:00:00"/>
    <d v="1899-12-30T00:00:50"/>
    <n v="5"/>
    <d v="1899-12-30T00:00:31"/>
    <n v="0.83333333334246973"/>
    <n v="16"/>
    <s v="Si"/>
  </r>
  <r>
    <s v="CPRR"/>
    <s v="2025000006"/>
    <x v="0"/>
    <s v="ER8081BBH"/>
    <s v="E8184JKX"/>
    <d v="2025-01-02T00:00:00"/>
    <m/>
    <s v="55"/>
    <x v="19"/>
    <s v="S2"/>
    <s v="S2"/>
    <m/>
    <d v="2025-01-02T00:00:00"/>
    <d v="1899-12-30T16:55:49"/>
    <d v="2025-01-02T00:00:00"/>
    <d v="1899-12-30T17:01:42"/>
    <d v="2025-01-02T00:00:00"/>
    <d v="1899-12-30T17:13:37"/>
    <x v="0"/>
    <s v="RFCPI"/>
    <s v="1327140863"/>
    <s v="FBO"/>
    <d v="1899-12-30T00:17:48"/>
    <d v="1899-12-30T00:11:55"/>
    <d v="1899-12-30T00:05:53"/>
    <s v="Granel"/>
    <s v="E001"/>
    <x v="2"/>
    <d v="1899-12-30T00:17:48"/>
    <d v="1899-12-30T00:11:55"/>
    <n v="16"/>
    <x v="3"/>
    <x v="2"/>
    <x v="1"/>
    <n v="0"/>
    <n v="0"/>
    <s v="OK"/>
    <s v="Granel"/>
    <x v="1"/>
    <n v="0"/>
    <s v="PUNTOS NORTE"/>
    <s v="A"/>
    <d v="1899-12-30T00:05:53"/>
    <d v="1899-12-30T00:05:53"/>
    <s v="OK"/>
    <m/>
    <m/>
    <d v="1899-12-30T00:00:00"/>
    <d v="1899-12-30T00:17:48"/>
    <n v="5"/>
    <d v="1899-12-30T00:05:53"/>
    <n v="17.799999999998466"/>
    <n v="17"/>
    <s v="Si"/>
  </r>
  <r>
    <s v="CPRR"/>
    <s v=""/>
    <x v="0"/>
    <s v="P107915"/>
    <s v="P84PD35"/>
    <d v="2025-01-03T00:00:00"/>
    <m/>
    <s v="3320"/>
    <x v="20"/>
    <s v="PA"/>
    <m/>
    <m/>
    <d v="2025-01-03T00:00:00"/>
    <d v="1899-12-30T08:34:31"/>
    <d v="2025-01-03T00:00:00"/>
    <d v="1899-12-30T08:34:51"/>
    <d v="2025-01-03T00:00:00"/>
    <d v="1899-12-30T08:34:57"/>
    <x v="172"/>
    <s v="FJPEDRO"/>
    <s v="1327140864"/>
    <s v="EXW"/>
    <d v="1899-12-30T00:00:26"/>
    <d v="1899-12-30T00:00:06"/>
    <d v="1899-12-30T00:00:20"/>
    <s v="Ensacado"/>
    <s v="E002"/>
    <x v="1"/>
    <d v="1899-12-30T00:00:26"/>
    <d v="1899-12-30T00:00:06"/>
    <n v="8"/>
    <x v="4"/>
    <x v="2"/>
    <x v="2"/>
    <n v="1"/>
    <n v="0"/>
    <s v="KO"/>
    <s v="Ensacado"/>
    <x v="1"/>
    <n v="1"/>
    <s v="PUNTOS NORTE"/>
    <s v="A"/>
    <d v="1899-12-30T00:00:20"/>
    <d v="1899-12-30T00:00:20"/>
    <s v="OK"/>
    <m/>
    <m/>
    <d v="1899-12-30T00:00:00"/>
    <d v="1899-12-30T00:00:26"/>
    <n v="6"/>
    <d v="1899-12-30T00:00:20"/>
    <n v="0.43333333333920976"/>
    <n v="8"/>
    <s v="Si"/>
  </r>
  <r>
    <s v="CPRR"/>
    <s v=""/>
    <x v="0"/>
    <s v="PL186556"/>
    <s v="PAB01ED"/>
    <d v="2025-01-03T00:00:00"/>
    <m/>
    <s v="3320"/>
    <x v="20"/>
    <s v="PA"/>
    <m/>
    <m/>
    <d v="2025-01-03T00:00:00"/>
    <d v="1899-12-30T08:39:39"/>
    <d v="2025-01-03T00:00:00"/>
    <d v="1899-12-30T08:39:54"/>
    <d v="2025-01-03T00:00:00"/>
    <d v="1899-12-30T08:40:14"/>
    <x v="172"/>
    <s v="FJPEDRO"/>
    <s v="1327140865"/>
    <s v="EXW"/>
    <d v="1899-12-30T00:00:35"/>
    <d v="1899-12-30T00:00:20"/>
    <d v="1899-12-30T00:00:15"/>
    <s v="Ensacado"/>
    <s v="E002"/>
    <x v="1"/>
    <d v="1899-12-30T00:00:35"/>
    <d v="1899-12-30T00:00:20"/>
    <n v="8"/>
    <x v="4"/>
    <x v="2"/>
    <x v="2"/>
    <n v="1"/>
    <n v="0"/>
    <s v="KO"/>
    <s v="Ensacado"/>
    <x v="1"/>
    <n v="1"/>
    <s v="PUNTOS NORTE"/>
    <s v="A"/>
    <d v="1899-12-30T00:00:15"/>
    <d v="1899-12-30T00:00:15"/>
    <s v="OK"/>
    <m/>
    <m/>
    <d v="1899-12-30T00:00:00"/>
    <d v="1899-12-30T00:00:35"/>
    <n v="6"/>
    <d v="1899-12-30T00:00:15"/>
    <n v="0.58333333332956094"/>
    <n v="8"/>
    <s v="Si"/>
  </r>
  <r>
    <s v="CPRR"/>
    <s v=""/>
    <x v="0"/>
    <s v="PL152472"/>
    <s v="P58NA84"/>
    <d v="2025-01-03T00:00:00"/>
    <m/>
    <s v="2906"/>
    <x v="21"/>
    <s v="PA"/>
    <m/>
    <m/>
    <d v="2025-01-03T00:00:00"/>
    <d v="1899-12-30T08:41:35"/>
    <d v="2025-01-03T00:00:00"/>
    <d v="1899-12-30T08:42:04"/>
    <d v="2025-01-03T00:00:00"/>
    <d v="1899-12-30T08:42:17"/>
    <x v="171"/>
    <s v="FJPEDRO"/>
    <s v="1327140866"/>
    <s v="EXW"/>
    <d v="1899-12-30T00:00:42"/>
    <d v="1899-12-30T00:00:13"/>
    <d v="1899-12-30T00:00:29"/>
    <s v="Ensacado"/>
    <s v="E002"/>
    <x v="1"/>
    <d v="1899-12-30T00:00:42"/>
    <d v="1899-12-30T00:00:13"/>
    <n v="8"/>
    <x v="4"/>
    <x v="2"/>
    <x v="2"/>
    <n v="1"/>
    <n v="0"/>
    <s v="KO"/>
    <s v="Ensacado"/>
    <x v="1"/>
    <n v="1"/>
    <s v="PUNTOS NORTE"/>
    <s v="A"/>
    <d v="1899-12-30T00:00:29"/>
    <d v="1899-12-30T00:00:29"/>
    <s v="OK"/>
    <m/>
    <m/>
    <d v="1899-12-30T00:00:00"/>
    <d v="1899-12-30T00:00:42"/>
    <n v="6"/>
    <d v="1899-12-30T00:00:29"/>
    <n v="0.69999999999835083"/>
    <n v="8"/>
    <s v="Si"/>
  </r>
  <r>
    <s v="CPRR"/>
    <s v=""/>
    <x v="0"/>
    <s v="PL152758"/>
    <s v="P21SN76"/>
    <d v="2025-01-03T00:00:00"/>
    <m/>
    <s v="2906"/>
    <x v="21"/>
    <s v="PA"/>
    <m/>
    <m/>
    <d v="2025-01-03T00:00:00"/>
    <d v="1899-12-30T08:44:04"/>
    <d v="2025-01-03T00:00:00"/>
    <d v="1899-12-30T08:44:36"/>
    <d v="2025-01-03T00:00:00"/>
    <d v="1899-12-30T08:44:42"/>
    <x v="171"/>
    <s v="FJPEDRO"/>
    <s v="1327140867"/>
    <s v="EXW"/>
    <d v="1899-12-30T00:00:38"/>
    <d v="1899-12-30T00:00:06"/>
    <d v="1899-12-30T00:00:32"/>
    <s v="Ensacado"/>
    <s v="E002"/>
    <x v="1"/>
    <d v="1899-12-30T00:00:38"/>
    <d v="1899-12-30T00:00:06"/>
    <n v="8"/>
    <x v="4"/>
    <x v="2"/>
    <x v="2"/>
    <n v="1"/>
    <n v="0"/>
    <s v="KO"/>
    <s v="Ensacado"/>
    <x v="1"/>
    <n v="1"/>
    <s v="PUNTOS NORTE"/>
    <s v="A"/>
    <d v="1899-12-30T00:00:32"/>
    <d v="1899-12-30T00:00:32"/>
    <s v="OK"/>
    <m/>
    <m/>
    <d v="1899-12-30T00:00:00"/>
    <d v="1899-12-30T00:00:38"/>
    <n v="6"/>
    <d v="1899-12-30T00:00:32"/>
    <n v="0.63333333332637132"/>
    <n v="8"/>
    <s v="Si"/>
  </r>
  <r>
    <s v="CPRR"/>
    <s v=""/>
    <x v="0"/>
    <s v="PL149732"/>
    <s v="PAE60FZ"/>
    <d v="2025-01-03T00:00:00"/>
    <m/>
    <s v="3320"/>
    <x v="20"/>
    <s v="PA"/>
    <m/>
    <m/>
    <d v="2025-01-03T00:00:00"/>
    <d v="1899-12-30T09:14:25"/>
    <d v="2025-01-03T00:00:00"/>
    <d v="1899-12-30T09:14:38"/>
    <d v="2025-01-03T00:00:00"/>
    <d v="1899-12-30T09:14:45"/>
    <x v="171"/>
    <s v="FJPEDRO"/>
    <s v="1327140868"/>
    <s v="EXW"/>
    <d v="1899-12-30T00:00:20"/>
    <d v="1899-12-30T00:00:07"/>
    <d v="1899-12-30T00:00:13"/>
    <s v="Ensacado"/>
    <s v="E002"/>
    <x v="1"/>
    <d v="1899-12-30T00:00:20"/>
    <d v="1899-12-30T00:00:07"/>
    <n v="9"/>
    <x v="4"/>
    <x v="2"/>
    <x v="2"/>
    <n v="1"/>
    <n v="0"/>
    <s v="KO"/>
    <s v="Ensacado"/>
    <x v="1"/>
    <n v="1"/>
    <s v="PUNTOS NORTE"/>
    <s v="A"/>
    <d v="1899-12-30T00:00:13"/>
    <d v="1899-12-30T00:00:13"/>
    <s v="OK"/>
    <m/>
    <m/>
    <d v="1899-12-30T00:00:00"/>
    <d v="1899-12-30T00:00:20"/>
    <n v="6"/>
    <d v="1899-12-30T00:00:13"/>
    <n v="0.33333333334558901"/>
    <n v="9"/>
    <s v="Si"/>
  </r>
  <r>
    <s v="CPRR"/>
    <s v=""/>
    <x v="0"/>
    <s v="EPO7824AN"/>
    <m/>
    <d v="2025-01-03T00:00:00"/>
    <m/>
    <s v="2906"/>
    <x v="21"/>
    <s v="PA"/>
    <m/>
    <m/>
    <d v="2025-01-03T00:00:00"/>
    <d v="1899-12-30T09:29:25"/>
    <d v="2025-01-03T00:00:00"/>
    <d v="1899-12-30T09:30:12"/>
    <d v="2025-01-03T00:00:00"/>
    <d v="1899-12-30T09:30:19"/>
    <x v="150"/>
    <s v="FJPEDRO"/>
    <s v="1327140869"/>
    <s v="EXW"/>
    <d v="1899-12-30T00:00:54"/>
    <d v="1899-12-30T00:00:07"/>
    <d v="1899-12-30T00:00:47"/>
    <s v="Ensacado"/>
    <s v="E002"/>
    <x v="1"/>
    <d v="1899-12-30T00:00:54"/>
    <d v="1899-12-30T00:00:07"/>
    <n v="9"/>
    <x v="4"/>
    <x v="2"/>
    <x v="2"/>
    <n v="1"/>
    <n v="0"/>
    <s v="KO"/>
    <s v="Ensacado"/>
    <x v="1"/>
    <n v="1"/>
    <s v="PUNTOS NORTE"/>
    <s v="A"/>
    <d v="1899-12-30T00:00:47"/>
    <d v="1899-12-30T00:00:47"/>
    <s v="OK"/>
    <m/>
    <m/>
    <d v="1899-12-30T00:00:00"/>
    <d v="1899-12-30T00:00:54"/>
    <n v="6"/>
    <d v="1899-12-30T00:00:47"/>
    <n v="0.89999999999998082"/>
    <n v="9"/>
    <s v="Si"/>
  </r>
  <r>
    <s v="CPRR"/>
    <s v=""/>
    <x v="0"/>
    <s v="EPO5355BN"/>
    <m/>
    <d v="2025-01-03T00:00:00"/>
    <m/>
    <s v="2906"/>
    <x v="21"/>
    <s v="PA"/>
    <m/>
    <m/>
    <d v="2025-01-03T00:00:00"/>
    <d v="1899-12-30T09:56:26"/>
    <d v="2025-01-03T00:00:00"/>
    <d v="1899-12-30T19:15:00"/>
    <d v="2025-01-03T00:00:00"/>
    <d v="1899-12-30T09:56:46"/>
    <x v="164"/>
    <s v="FJPEDRO"/>
    <s v="1327140870"/>
    <s v="EXW"/>
    <d v="1899-12-30T18:36:48"/>
    <d v="1899-12-30T09:18:14"/>
    <d v="1899-12-30T09:18:34"/>
    <s v="Ensacado"/>
    <s v="E002"/>
    <x v="1"/>
    <d v="1899-12-30T00:00:20"/>
    <n v="-0.38766203703703006"/>
    <n v="9"/>
    <x v="4"/>
    <x v="2"/>
    <x v="2"/>
    <n v="1"/>
    <n v="0"/>
    <s v="KO"/>
    <s v="Ensacado"/>
    <x v="1"/>
    <n v="1"/>
    <s v="PUNTOS NORTE"/>
    <s v="A"/>
    <d v="1899-12-30T09:18:34"/>
    <d v="1899-12-30T08:20:34"/>
    <s v="KO"/>
    <m/>
    <m/>
    <d v="1899-12-30T00:00:00"/>
    <d v="1899-12-30T00:00:20"/>
    <n v="6"/>
    <d v="1899-12-30T09:18:34"/>
    <n v="0.33333333334558901"/>
    <n v="9"/>
    <s v="Si"/>
  </r>
  <r>
    <s v="CPRR"/>
    <s v="2025000007"/>
    <x v="0"/>
    <s v="ER5435BCD"/>
    <s v="E5117MNH"/>
    <d v="2025-01-03T00:00:00"/>
    <m/>
    <s v="55"/>
    <x v="19"/>
    <s v="S2"/>
    <s v="S2"/>
    <m/>
    <d v="2025-01-03T00:00:00"/>
    <d v="1899-12-30T09:23:09"/>
    <d v="2025-01-03T00:00:00"/>
    <d v="1899-12-30T09:35:25"/>
    <d v="2025-01-03T00:00:00"/>
    <d v="1899-12-30T10:03:14"/>
    <x v="0"/>
    <s v="RFCPI"/>
    <s v="1327140871"/>
    <s v="FBO"/>
    <d v="1899-12-30T00:40:05"/>
    <d v="1899-12-30T00:27:49"/>
    <d v="1899-12-30T00:12:16"/>
    <s v="Granel"/>
    <s v="E001"/>
    <x v="2"/>
    <d v="1899-12-30T00:40:05"/>
    <d v="1899-12-30T00:27:49"/>
    <n v="9"/>
    <x v="4"/>
    <x v="2"/>
    <x v="1"/>
    <n v="0"/>
    <n v="0"/>
    <s v="OK"/>
    <s v="Granel"/>
    <x v="1"/>
    <n v="0"/>
    <s v="PUNTOS NORTE"/>
    <s v="A"/>
    <d v="1899-12-30T00:12:16"/>
    <d v="1899-12-30T00:12:16"/>
    <s v="OK"/>
    <m/>
    <m/>
    <d v="1899-12-30T00:00:00"/>
    <d v="1899-12-30T00:40:05"/>
    <n v="6"/>
    <d v="1899-12-30T00:12:16"/>
    <n v="40.083333333335972"/>
    <n v="10"/>
    <s v="Si"/>
  </r>
  <r>
    <s v="CPRR"/>
    <s v=""/>
    <x v="0"/>
    <s v="E2007FLG"/>
    <m/>
    <d v="2025-01-03T00:00:00"/>
    <m/>
    <s v="2906"/>
    <x v="21"/>
    <s v="PA"/>
    <m/>
    <m/>
    <d v="2025-01-03T00:00:00"/>
    <d v="1899-12-30T10:15:29"/>
    <d v="2025-01-03T00:00:00"/>
    <d v="1899-12-30T19:07:59"/>
    <d v="2025-01-03T00:00:00"/>
    <d v="1899-12-30T10:16:51"/>
    <x v="156"/>
    <s v="FJPEDRO"/>
    <s v="1327140872"/>
    <s v="EXW"/>
    <d v="1899-12-30T17:43:38"/>
    <d v="1899-12-30T08:51:08"/>
    <d v="1899-12-30T08:52:30"/>
    <s v="Ensacado"/>
    <s v="E002"/>
    <x v="1"/>
    <d v="1899-12-30T00:01:22"/>
    <n v="-0.36884259259259"/>
    <n v="10"/>
    <x v="4"/>
    <x v="2"/>
    <x v="2"/>
    <n v="1"/>
    <n v="0"/>
    <s v="KO"/>
    <s v="Ensacado"/>
    <x v="1"/>
    <n v="1"/>
    <s v="PUNTOS NORTE"/>
    <s v="A"/>
    <d v="1899-12-30T08:52:30"/>
    <d v="1899-12-30T07:54:30"/>
    <s v="KO"/>
    <m/>
    <m/>
    <d v="1899-12-30T00:00:00"/>
    <d v="1899-12-30T00:01:22"/>
    <n v="6"/>
    <d v="1899-12-30T08:52:30"/>
    <n v="1.3666666666752203"/>
    <n v="10"/>
    <s v="Si"/>
  </r>
  <r>
    <s v="CPRR"/>
    <s v=""/>
    <x v="0"/>
    <s v="E4643FRV"/>
    <m/>
    <d v="2025-01-03T00:00:00"/>
    <m/>
    <s v="3320"/>
    <x v="20"/>
    <s v="PA"/>
    <m/>
    <m/>
    <d v="2025-01-03T00:00:00"/>
    <d v="1899-12-30T10:37:37"/>
    <d v="2025-01-03T00:00:00"/>
    <d v="1899-12-30T10:40:19"/>
    <d v="2025-01-03T00:00:00"/>
    <d v="1899-12-30T10:40:25"/>
    <x v="152"/>
    <s v="FJPEDRO"/>
    <s v="1327140873"/>
    <s v="EXW"/>
    <d v="1899-12-30T00:02:48"/>
    <d v="1899-12-30T00:00:06"/>
    <d v="1899-12-30T00:02:42"/>
    <s v="Ensacado"/>
    <s v="E002"/>
    <x v="1"/>
    <d v="1899-12-30T00:02:48"/>
    <d v="1899-12-30T00:00:06"/>
    <n v="10"/>
    <x v="4"/>
    <x v="2"/>
    <x v="2"/>
    <n v="1"/>
    <n v="0"/>
    <s v="KO"/>
    <s v="Ensacado"/>
    <x v="1"/>
    <n v="1"/>
    <s v="PUNTOS NORTE"/>
    <s v="A"/>
    <d v="1899-12-30T00:02:42"/>
    <d v="1899-12-30T00:02:42"/>
    <s v="OK"/>
    <m/>
    <m/>
    <d v="1899-12-30T00:00:00"/>
    <d v="1899-12-30T00:02:48"/>
    <n v="6"/>
    <d v="1899-12-30T00:02:42"/>
    <n v="2.8000000000080316"/>
    <n v="10"/>
    <s v="Si"/>
  </r>
  <r>
    <s v="CPRR"/>
    <s v="2025000008"/>
    <x v="0"/>
    <s v="ER8081BBH"/>
    <s v="E8184JKX"/>
    <d v="2025-01-03T00:00:00"/>
    <m/>
    <s v="55"/>
    <x v="19"/>
    <s v="S2"/>
    <s v="S2"/>
    <m/>
    <d v="2025-01-03T00:00:00"/>
    <d v="1899-12-30T10:59:55"/>
    <d v="2025-01-03T00:00:00"/>
    <d v="1899-12-30T11:10:43"/>
    <d v="2025-01-03T00:00:00"/>
    <d v="1899-12-30T11:23:34"/>
    <x v="0"/>
    <s v="RFCPI"/>
    <s v="1327140874"/>
    <s v="FBO"/>
    <d v="1899-12-30T00:23:39"/>
    <d v="1899-12-30T00:12:51"/>
    <d v="1899-12-30T00:10:48"/>
    <s v="Granel"/>
    <s v="E001"/>
    <x v="2"/>
    <d v="1899-12-30T00:23:39"/>
    <d v="1899-12-30T00:12:51"/>
    <n v="10"/>
    <x v="4"/>
    <x v="2"/>
    <x v="1"/>
    <n v="0"/>
    <n v="0"/>
    <s v="OK"/>
    <s v="Granel"/>
    <x v="1"/>
    <n v="0"/>
    <s v="PUNTOS NORTE"/>
    <s v="A"/>
    <d v="1899-12-30T00:10:48"/>
    <d v="1899-12-30T00:10:48"/>
    <s v="OK"/>
    <m/>
    <m/>
    <d v="1899-12-30T00:00:00"/>
    <d v="1899-12-30T00:23:39"/>
    <n v="6"/>
    <d v="1899-12-30T00:10:48"/>
    <n v="23.649999999998421"/>
    <n v="11"/>
    <s v="Si"/>
  </r>
  <r>
    <s v="CPRR"/>
    <s v=""/>
    <x v="0"/>
    <s v="PL152758"/>
    <s v="P21SN76"/>
    <d v="2025-01-03T00:00:00"/>
    <m/>
    <s v="2906"/>
    <x v="21"/>
    <s v="PA"/>
    <m/>
    <m/>
    <d v="2025-01-03T00:00:00"/>
    <d v="1899-12-30T12:26:07"/>
    <d v="2025-01-03T00:00:00"/>
    <d v="1899-12-30T12:26:41"/>
    <d v="2025-01-03T00:00:00"/>
    <d v="1899-12-30T12:26:53"/>
    <x v="171"/>
    <s v="FJPEDRO"/>
    <s v="1327140875"/>
    <s v="EXW"/>
    <d v="1899-12-30T00:00:46"/>
    <d v="1899-12-30T00:00:12"/>
    <d v="1899-12-30T00:00:34"/>
    <s v="Ensacado"/>
    <s v="E002"/>
    <x v="1"/>
    <d v="1899-12-30T00:00:46"/>
    <d v="1899-12-30T00:00:12"/>
    <n v="12"/>
    <x v="4"/>
    <x v="2"/>
    <x v="2"/>
    <n v="1"/>
    <n v="0"/>
    <s v="KO"/>
    <s v="Ensacado"/>
    <x v="1"/>
    <n v="1"/>
    <s v="PUNTOS NORTE"/>
    <s v="A"/>
    <d v="1899-12-30T00:00:34"/>
    <d v="1899-12-30T00:00:34"/>
    <s v="OK"/>
    <m/>
    <m/>
    <d v="1899-12-30T00:00:00"/>
    <d v="1899-12-30T00:00:46"/>
    <n v="6"/>
    <d v="1899-12-30T00:00:34"/>
    <n v="0.76666666667041028"/>
    <n v="12"/>
    <s v="Si"/>
  </r>
  <r>
    <s v="CPRR"/>
    <s v=""/>
    <x v="0"/>
    <s v="E6441DJJ"/>
    <m/>
    <d v="2025-01-03T00:00:00"/>
    <m/>
    <s v="2906"/>
    <x v="21"/>
    <s v="PA"/>
    <m/>
    <m/>
    <d v="2025-01-03T00:00:00"/>
    <d v="1899-12-30T12:40:44"/>
    <d v="2025-01-03T00:00:00"/>
    <d v="1899-12-30T19:07:59"/>
    <d v="2025-01-03T00:00:00"/>
    <d v="1899-12-30T12:41:25"/>
    <x v="151"/>
    <s v="FJPEDRO"/>
    <s v="1327140876"/>
    <s v="EXW"/>
    <d v="1899-12-30T12:53:49"/>
    <d v="1899-12-30T06:26:34"/>
    <d v="1899-12-30T06:27:15"/>
    <s v="Ensacado"/>
    <s v="E002"/>
    <x v="1"/>
    <d v="1899-12-30T00:00:41"/>
    <n v="-0.26844907407408003"/>
    <n v="12"/>
    <x v="4"/>
    <x v="2"/>
    <x v="2"/>
    <n v="1"/>
    <n v="0"/>
    <s v="KO"/>
    <s v="Ensacado"/>
    <x v="1"/>
    <n v="1"/>
    <s v="PUNTOS NORTE"/>
    <s v="A"/>
    <d v="1899-12-30T06:27:15"/>
    <d v="1899-12-30T05:29:15"/>
    <s v="KO"/>
    <m/>
    <m/>
    <d v="1899-12-30T00:00:00"/>
    <d v="1899-12-30T00:00:41"/>
    <n v="6"/>
    <d v="1899-12-30T06:27:15"/>
    <n v="0.68333333332310175"/>
    <n v="12"/>
    <s v="Si"/>
  </r>
  <r>
    <s v="CPRR"/>
    <s v=""/>
    <x v="0"/>
    <s v="PL152472"/>
    <s v="P58NA84"/>
    <d v="2025-01-03T00:00:00"/>
    <m/>
    <s v="2906"/>
    <x v="21"/>
    <s v="PA"/>
    <m/>
    <m/>
    <d v="2025-01-03T00:00:00"/>
    <d v="1899-12-30T12:44:49"/>
    <d v="2025-01-03T00:00:00"/>
    <d v="1899-12-30T12:45:28"/>
    <d v="2025-01-03T00:00:00"/>
    <d v="1899-12-30T12:45:40"/>
    <x v="171"/>
    <s v="FJPEDRO"/>
    <s v="1327140877"/>
    <s v="EXW"/>
    <d v="1899-12-30T00:00:51"/>
    <d v="1899-12-30T00:00:12"/>
    <d v="1899-12-30T00:00:39"/>
    <s v="Ensacado"/>
    <s v="E002"/>
    <x v="1"/>
    <d v="1899-12-30T00:00:51"/>
    <d v="1899-12-30T00:00:12"/>
    <n v="12"/>
    <x v="4"/>
    <x v="2"/>
    <x v="2"/>
    <n v="1"/>
    <n v="0"/>
    <s v="KO"/>
    <s v="Ensacado"/>
    <x v="1"/>
    <n v="1"/>
    <s v="PUNTOS NORTE"/>
    <s v="A"/>
    <d v="1899-12-30T00:00:39"/>
    <d v="1899-12-30T00:00:39"/>
    <s v="OK"/>
    <m/>
    <m/>
    <d v="1899-12-30T00:00:00"/>
    <d v="1899-12-30T00:00:51"/>
    <n v="6"/>
    <d v="1899-12-30T00:00:39"/>
    <n v="0.84999999998878195"/>
    <n v="12"/>
    <s v="Si"/>
  </r>
  <r>
    <s v="CPRR"/>
    <s v=""/>
    <x v="0"/>
    <s v="PL149732"/>
    <s v="PAE60FZ"/>
    <d v="2025-01-03T00:00:00"/>
    <m/>
    <s v="3320"/>
    <x v="20"/>
    <s v="PA"/>
    <m/>
    <m/>
    <d v="2025-01-03T00:00:00"/>
    <d v="1899-12-30T14:41:10"/>
    <d v="2025-01-03T00:00:00"/>
    <d v="1899-12-30T14:41:26"/>
    <d v="2025-01-03T00:00:00"/>
    <d v="1899-12-30T14:41:36"/>
    <x v="171"/>
    <s v="FJPEDRO"/>
    <s v="1327140878"/>
    <s v="EXW"/>
    <d v="1899-12-30T00:00:26"/>
    <d v="1899-12-30T00:00:10"/>
    <d v="1899-12-30T00:00:16"/>
    <s v="Ensacado"/>
    <s v="E002"/>
    <x v="1"/>
    <d v="1899-12-30T00:00:26"/>
    <d v="1899-12-30T00:00:10"/>
    <n v="14"/>
    <x v="4"/>
    <x v="2"/>
    <x v="2"/>
    <n v="1"/>
    <n v="0"/>
    <s v="KO"/>
    <s v="Ensacado"/>
    <x v="1"/>
    <n v="1"/>
    <s v="PUNTOS NORTE"/>
    <s v="A"/>
    <d v="1899-12-30T00:00:16"/>
    <d v="1899-12-30T00:00:16"/>
    <s v="OK"/>
    <m/>
    <m/>
    <d v="1899-12-30T00:00:00"/>
    <d v="1899-12-30T00:00:26"/>
    <n v="6"/>
    <d v="1899-12-30T00:00:16"/>
    <n v="0.43333333332482127"/>
    <n v="14"/>
    <s v="Si"/>
  </r>
  <r>
    <s v="CPRR"/>
    <s v=""/>
    <x v="0"/>
    <s v="PL186556"/>
    <s v="PAB01ED"/>
    <d v="2025-01-03T00:00:00"/>
    <m/>
    <s v="3320"/>
    <x v="20"/>
    <s v="PA"/>
    <m/>
    <m/>
    <d v="2025-01-03T00:00:00"/>
    <d v="1899-12-30T15:03:49"/>
    <d v="2025-01-03T00:00:00"/>
    <d v="1899-12-30T15:04:20"/>
    <d v="2025-01-03T00:00:00"/>
    <d v="1899-12-30T15:04:28"/>
    <x v="172"/>
    <s v="FJPEDRO"/>
    <s v="1327140879"/>
    <s v="EXW"/>
    <d v="1899-12-30T00:00:39"/>
    <d v="1899-12-30T00:00:08"/>
    <d v="1899-12-30T00:00:31"/>
    <s v="Ensacado"/>
    <s v="E002"/>
    <x v="1"/>
    <d v="1899-12-30T00:00:39"/>
    <d v="1899-12-30T00:00:08"/>
    <n v="15"/>
    <x v="4"/>
    <x v="2"/>
    <x v="2"/>
    <n v="1"/>
    <n v="0"/>
    <s v="KO"/>
    <s v="Ensacado"/>
    <x v="1"/>
    <n v="1"/>
    <s v="PUNTOS NORTE"/>
    <s v="A"/>
    <d v="1899-12-30T00:00:31"/>
    <d v="1899-12-30T00:00:31"/>
    <s v="OK"/>
    <m/>
    <m/>
    <d v="1899-12-30T00:00:00"/>
    <d v="1899-12-30T00:00:39"/>
    <n v="6"/>
    <d v="1899-12-30T00:00:31"/>
    <n v="0.65000000000154046"/>
    <n v="15"/>
    <s v="Si"/>
  </r>
  <r>
    <s v="CPRR"/>
    <s v=""/>
    <x v="0"/>
    <s v="PL152758"/>
    <s v="P21SN76"/>
    <d v="2025-01-03T00:00:00"/>
    <m/>
    <s v="3320"/>
    <x v="20"/>
    <s v="PA"/>
    <m/>
    <m/>
    <d v="2025-01-03T00:00:00"/>
    <d v="1899-12-30T16:05:08"/>
    <d v="2025-01-03T00:00:00"/>
    <d v="1899-12-30T16:06:08"/>
    <d v="2025-01-03T00:00:00"/>
    <d v="1899-12-30T16:06:19"/>
    <x v="171"/>
    <s v="FJPEDRO"/>
    <s v="1327140880"/>
    <s v="EXW"/>
    <d v="1899-12-30T00:01:11"/>
    <d v="1899-12-30T00:00:11"/>
    <d v="1899-12-30T00:01:00"/>
    <s v="Ensacado"/>
    <s v="E002"/>
    <x v="1"/>
    <d v="1899-12-30T00:01:11"/>
    <d v="1899-12-30T00:00:11"/>
    <n v="16"/>
    <x v="4"/>
    <x v="2"/>
    <x v="2"/>
    <n v="1"/>
    <n v="0"/>
    <s v="KO"/>
    <s v="Ensacado"/>
    <x v="1"/>
    <n v="1"/>
    <s v="PUNTOS NORTE"/>
    <s v="A"/>
    <d v="1899-12-30T00:01:00"/>
    <d v="1899-12-30T00:01:00"/>
    <s v="OK"/>
    <m/>
    <m/>
    <d v="1899-12-30T00:00:00"/>
    <d v="1899-12-30T00:01:11"/>
    <n v="6"/>
    <d v="1899-12-30T00:01:00"/>
    <n v="1.183333333334371"/>
    <n v="16"/>
    <s v="Si"/>
  </r>
  <r>
    <s v="CPRR"/>
    <s v=""/>
    <x v="0"/>
    <s v="PL152472"/>
    <s v="P58NA84"/>
    <d v="2025-01-03T00:00:00"/>
    <m/>
    <s v="2906"/>
    <x v="21"/>
    <s v="PA"/>
    <m/>
    <m/>
    <d v="2025-01-03T00:00:00"/>
    <d v="1899-12-30T16:34:06"/>
    <d v="2025-01-03T00:00:00"/>
    <d v="1899-12-30T16:34:19"/>
    <d v="2025-01-03T00:00:00"/>
    <d v="1899-12-30T16:34:26"/>
    <x v="171"/>
    <s v="FJPEDRO"/>
    <s v="1327140881"/>
    <s v="EXW"/>
    <d v="1899-12-30T00:00:20"/>
    <d v="1899-12-30T00:00:07"/>
    <d v="1899-12-30T00:00:13"/>
    <s v="Ensacado"/>
    <s v="E002"/>
    <x v="1"/>
    <d v="1899-12-30T00:00:20"/>
    <d v="1899-12-30T00:00:07"/>
    <n v="16"/>
    <x v="4"/>
    <x v="2"/>
    <x v="2"/>
    <n v="1"/>
    <n v="0"/>
    <s v="KO"/>
    <s v="Ensacado"/>
    <x v="1"/>
    <n v="1"/>
    <s v="PUNTOS NORTE"/>
    <s v="A"/>
    <d v="1899-12-30T00:00:13"/>
    <d v="1899-12-30T00:00:13"/>
    <s v="OK"/>
    <m/>
    <m/>
    <d v="1899-12-30T00:00:00"/>
    <d v="1899-12-30T00:00:20"/>
    <n v="6"/>
    <d v="1899-12-30T00:00:13"/>
    <n v="0.33333333333120052"/>
    <n v="16"/>
    <s v="Si"/>
  </r>
  <r>
    <s v="CPRR"/>
    <s v=""/>
    <x v="0"/>
    <s v="PL150431"/>
    <s v="PAX14LC"/>
    <d v="2025-01-03T00:00:00"/>
    <m/>
    <s v="3320"/>
    <x v="20"/>
    <s v="PA"/>
    <m/>
    <m/>
    <d v="2025-01-03T00:00:00"/>
    <d v="1899-12-30T16:40:12"/>
    <d v="2025-01-03T00:00:00"/>
    <d v="1899-12-30T16:40:47"/>
    <d v="2025-01-03T00:00:00"/>
    <d v="1899-12-30T16:41:16"/>
    <x v="171"/>
    <s v="FJPEDRO"/>
    <s v="1327140882"/>
    <s v="EXW"/>
    <d v="1899-12-30T00:01:04"/>
    <d v="1899-12-30T00:00:29"/>
    <d v="1899-12-30T00:00:35"/>
    <s v="Ensacado"/>
    <s v="E002"/>
    <x v="1"/>
    <d v="1899-12-30T00:01:04"/>
    <d v="1899-12-30T00:00:29"/>
    <n v="16"/>
    <x v="4"/>
    <x v="2"/>
    <x v="2"/>
    <n v="1"/>
    <n v="0"/>
    <s v="KO"/>
    <s v="Ensacado"/>
    <x v="1"/>
    <n v="1"/>
    <s v="PUNTOS NORTE"/>
    <s v="A"/>
    <d v="1899-12-30T00:00:35"/>
    <d v="1899-12-30T00:00:35"/>
    <s v="OK"/>
    <m/>
    <m/>
    <d v="1899-12-30T00:00:00"/>
    <d v="1899-12-30T00:01:04"/>
    <n v="6"/>
    <d v="1899-12-30T00:00:35"/>
    <n v="1.066666666665661"/>
    <n v="16"/>
    <s v="Si"/>
  </r>
  <r>
    <s v="CPRR"/>
    <s v=""/>
    <x v="0"/>
    <s v="PL171575"/>
    <s v="P02TP26"/>
    <d v="2025-01-03T00:00:00"/>
    <m/>
    <s v="3320"/>
    <x v="20"/>
    <s v="PA"/>
    <m/>
    <m/>
    <d v="2025-01-03T00:00:00"/>
    <d v="1899-12-30T17:31:16"/>
    <d v="2025-01-03T00:00:00"/>
    <d v="1899-12-30T17:31:59"/>
    <d v="2025-01-03T00:00:00"/>
    <d v="1899-12-30T17:32:06"/>
    <x v="172"/>
    <s v="FJPEDRO"/>
    <s v="1327140884"/>
    <s v="EXW"/>
    <d v="1899-12-30T00:00:50"/>
    <d v="1899-12-30T00:00:07"/>
    <d v="1899-12-30T00:00:43"/>
    <s v="Ensacado"/>
    <s v="E002"/>
    <x v="1"/>
    <d v="1899-12-30T00:00:50"/>
    <d v="1899-12-30T00:00:07"/>
    <n v="17"/>
    <x v="4"/>
    <x v="2"/>
    <x v="2"/>
    <n v="1"/>
    <n v="0"/>
    <s v="KO"/>
    <s v="Ensacado"/>
    <x v="1"/>
    <n v="1"/>
    <s v="PUNTOS NORTE"/>
    <s v="A"/>
    <d v="1899-12-30T00:00:43"/>
    <d v="1899-12-30T00:00:43"/>
    <s v="OK"/>
    <m/>
    <m/>
    <d v="1899-12-30T00:00:00"/>
    <d v="1899-12-30T00:00:50"/>
    <n v="6"/>
    <d v="1899-12-30T00:00:43"/>
    <n v="0.83333333332792137"/>
    <n v="17"/>
    <s v="Si"/>
  </r>
  <r>
    <s v="CPRR"/>
    <s v=""/>
    <x v="0"/>
    <s v="EPO9970BS"/>
    <m/>
    <d v="2025-01-07T00:00:00"/>
    <m/>
    <s v="3320"/>
    <x v="20"/>
    <s v="PA"/>
    <m/>
    <m/>
    <d v="2025-01-07T00:00:00"/>
    <d v="1899-12-30T09:15:21"/>
    <d v="2025-01-07T00:00:00"/>
    <d v="1899-12-30T19:04:59"/>
    <d v="2025-01-07T00:00:00"/>
    <d v="1899-12-30T09:16:15"/>
    <x v="161"/>
    <s v="FJPEDRO"/>
    <s v="1327140885"/>
    <s v="EXW"/>
    <d v="1899-12-30T19:38:22"/>
    <d v="1899-12-30T09:48:44"/>
    <d v="1899-12-30T09:49:38"/>
    <s v="Ensacado"/>
    <s v="E002"/>
    <x v="1"/>
    <d v="1899-12-30T00:00:54"/>
    <n v="-0.40884259259259004"/>
    <n v="9"/>
    <x v="5"/>
    <x v="3"/>
    <x v="2"/>
    <n v="1"/>
    <n v="0"/>
    <s v="KO"/>
    <s v="Ensacado"/>
    <x v="1"/>
    <n v="1"/>
    <s v="PUNTOS NORTE"/>
    <s v="A"/>
    <d v="1899-12-30T09:49:38"/>
    <d v="1899-12-30T08:51:38"/>
    <s v="KO"/>
    <m/>
    <m/>
    <d v="1899-12-30T00:00:00"/>
    <d v="1899-12-30T00:00:54"/>
    <n v="3"/>
    <d v="1899-12-30T09:49:38"/>
    <n v="0.89999999999998082"/>
    <n v="9"/>
    <s v="Si"/>
  </r>
  <r>
    <s v="CPRR"/>
    <s v=""/>
    <x v="0"/>
    <s v="EPO7824AN"/>
    <m/>
    <d v="2025-01-07T00:00:00"/>
    <m/>
    <s v="2906"/>
    <x v="21"/>
    <s v="PA"/>
    <m/>
    <m/>
    <d v="2025-01-07T00:00:00"/>
    <d v="1899-12-30T10:59:09"/>
    <d v="2025-01-07T00:00:00"/>
    <d v="1899-12-30T11:00:10"/>
    <d v="2025-01-07T00:00:00"/>
    <d v="1899-12-30T11:00:21"/>
    <x v="150"/>
    <s v="FJPEDRO"/>
    <s v="1327140886"/>
    <s v="EXW"/>
    <d v="1899-12-30T00:01:12"/>
    <d v="1899-12-30T00:00:11"/>
    <d v="1899-12-30T00:01:01"/>
    <s v="Ensacado"/>
    <s v="E002"/>
    <x v="1"/>
    <d v="1899-12-30T00:01:12"/>
    <d v="1899-12-30T00:00:11"/>
    <n v="10"/>
    <x v="5"/>
    <x v="3"/>
    <x v="2"/>
    <n v="1"/>
    <n v="0"/>
    <s v="KO"/>
    <s v="Ensacado"/>
    <x v="1"/>
    <n v="1"/>
    <s v="PUNTOS NORTE"/>
    <s v="A"/>
    <d v="1899-12-30T00:01:01"/>
    <d v="1899-12-30T00:01:01"/>
    <s v="OK"/>
    <m/>
    <m/>
    <d v="1899-12-30T00:00:00"/>
    <d v="1899-12-30T00:01:12"/>
    <n v="3"/>
    <d v="1899-12-30T00:01:01"/>
    <n v="1.1999999999952315"/>
    <n v="11"/>
    <s v="Si"/>
  </r>
  <r>
    <s v="CPRR"/>
    <s v="2025000009"/>
    <x v="0"/>
    <s v="ER8081BBH"/>
    <s v="E8184JKX"/>
    <d v="2025-01-07T00:00:00"/>
    <m/>
    <s v="55"/>
    <x v="19"/>
    <s v="S2"/>
    <s v="S2"/>
    <m/>
    <d v="2025-01-03T00:00:00"/>
    <d v="1899-12-30T15:42:17"/>
    <d v="2025-01-07T00:00:00"/>
    <d v="1899-12-30T07:07:59"/>
    <d v="2025-01-07T00:00:00"/>
    <d v="1899-12-30T11:13:27"/>
    <x v="182"/>
    <s v="RFCPI"/>
    <s v="1327140887"/>
    <s v="FBO"/>
    <d v="1899-12-30T11:31:10"/>
    <d v="1899-12-30T04:05:28"/>
    <d v="1899-12-30T07:25:42"/>
    <s v="Granel"/>
    <s v="E001"/>
    <x v="2"/>
    <d v="1899-12-30T19:31:09"/>
    <d v="1899-12-30T04:05:28"/>
    <n v="15"/>
    <x v="5"/>
    <x v="2"/>
    <x v="1"/>
    <n v="0"/>
    <n v="1"/>
    <s v="KO"/>
    <s v="Granel"/>
    <x v="1"/>
    <n v="1"/>
    <s v="PUNTOS NORTE"/>
    <s v="C"/>
    <d v="1899-12-30T07:25:42"/>
    <d v="1899-12-30T06:27:42"/>
    <s v="OK"/>
    <m/>
    <m/>
    <d v="1899-12-30T00:00:00"/>
    <d v="1899-12-30T19:31:09"/>
    <n v="3"/>
    <n v="-0.35715277777777998"/>
    <n v="1171.1499999999924"/>
    <n v="11"/>
    <s v="No"/>
  </r>
  <r>
    <s v="CPRR"/>
    <s v="2025000011"/>
    <x v="0"/>
    <s v="ER5435BCD"/>
    <s v="E5117MNH"/>
    <d v="2025-01-07T00:00:00"/>
    <m/>
    <s v="55"/>
    <x v="19"/>
    <s v="S2"/>
    <s v="S2"/>
    <m/>
    <d v="2025-01-07T00:00:00"/>
    <d v="1899-12-30T09:01:30"/>
    <d v="2025-01-07T00:00:00"/>
    <d v="1899-12-30T11:04:23"/>
    <d v="2025-01-07T00:00:00"/>
    <d v="1899-12-30T11:31:43"/>
    <x v="0"/>
    <s v="RFCPI"/>
    <s v="1327140889"/>
    <s v="FBO"/>
    <d v="1899-12-30T02:30:13"/>
    <d v="1899-12-30T00:27:20"/>
    <d v="1899-12-30T02:02:53"/>
    <s v="Granel"/>
    <s v="E001"/>
    <x v="2"/>
    <d v="1899-12-30T02:30:13"/>
    <d v="1899-12-30T00:27:20"/>
    <n v="9"/>
    <x v="5"/>
    <x v="3"/>
    <x v="1"/>
    <n v="0"/>
    <n v="0"/>
    <s v="OK"/>
    <s v="Granel"/>
    <x v="1"/>
    <n v="0"/>
    <s v="PUNTOS NORTE"/>
    <s v="C"/>
    <d v="1899-12-30T02:02:53"/>
    <d v="1899-12-30T01:04:53"/>
    <s v="OK"/>
    <m/>
    <m/>
    <d v="1899-12-30T00:00:00"/>
    <d v="1899-12-30T02:30:13"/>
    <n v="3"/>
    <d v="1899-12-30T02:02:53"/>
    <n v="150.21666666666724"/>
    <n v="11"/>
    <s v="No"/>
  </r>
  <r>
    <s v="CPRR"/>
    <s v="2025000012"/>
    <x v="0"/>
    <s v="ER4820BCF"/>
    <s v="E6575LRD"/>
    <d v="2025-01-07T00:00:00"/>
    <m/>
    <s v="55"/>
    <x v="19"/>
    <s v="S2"/>
    <s v="S2"/>
    <m/>
    <d v="2025-01-07T00:00:00"/>
    <d v="1899-12-30T09:01:40"/>
    <d v="2025-01-07T00:00:00"/>
    <d v="1899-12-30T11:05:24"/>
    <d v="2025-01-07T00:00:00"/>
    <d v="1899-12-30T11:55:38"/>
    <x v="0"/>
    <s v="RFCPI"/>
    <s v="1327140890"/>
    <s v="FBO"/>
    <d v="1899-12-30T02:53:58"/>
    <d v="1899-12-30T00:50:14"/>
    <d v="1899-12-30T02:03:44"/>
    <s v="Granel"/>
    <s v="E001"/>
    <x v="2"/>
    <d v="1899-12-30T02:53:58"/>
    <d v="1899-12-30T00:50:14"/>
    <n v="9"/>
    <x v="5"/>
    <x v="3"/>
    <x v="1"/>
    <n v="0"/>
    <n v="0"/>
    <s v="OK"/>
    <s v="Granel"/>
    <x v="1"/>
    <n v="0"/>
    <s v="PUNTOS NORTE"/>
    <s v="C"/>
    <d v="1899-12-30T02:03:44"/>
    <d v="1899-12-30T01:05:44"/>
    <s v="OK"/>
    <m/>
    <m/>
    <d v="1899-12-30T00:00:00"/>
    <d v="1899-12-30T02:53:58"/>
    <n v="3"/>
    <d v="1899-12-30T02:03:44"/>
    <n v="173.96666666665919"/>
    <n v="11"/>
    <s v="No"/>
  </r>
  <r>
    <s v="CPRR"/>
    <s v=""/>
    <x v="0"/>
    <s v="E5392DFH"/>
    <m/>
    <d v="2025-01-07T00:00:00"/>
    <m/>
    <s v="3320"/>
    <x v="20"/>
    <s v="PA"/>
    <m/>
    <m/>
    <d v="2025-01-07T00:00:00"/>
    <d v="1899-12-30T12:17:16"/>
    <d v="2025-01-07T00:00:00"/>
    <d v="1899-12-30T12:18:11"/>
    <d v="2025-01-07T00:00:00"/>
    <d v="1899-12-30T12:18:18"/>
    <x v="152"/>
    <s v="FJPEDRO"/>
    <s v="1327140891"/>
    <s v="EXW"/>
    <d v="1899-12-30T00:01:02"/>
    <d v="1899-12-30T00:00:07"/>
    <d v="1899-12-30T00:00:55"/>
    <s v="Ensacado"/>
    <s v="E002"/>
    <x v="1"/>
    <d v="1899-12-30T00:01:02"/>
    <d v="1899-12-30T00:00:07"/>
    <n v="12"/>
    <x v="5"/>
    <x v="3"/>
    <x v="2"/>
    <n v="1"/>
    <n v="0"/>
    <s v="KO"/>
    <s v="Ensacado"/>
    <x v="1"/>
    <n v="1"/>
    <s v="PUNTOS NORTE"/>
    <s v="A"/>
    <d v="1899-12-30T00:00:55"/>
    <d v="1899-12-30T00:00:55"/>
    <s v="OK"/>
    <m/>
    <m/>
    <d v="1899-12-30T00:00:00"/>
    <d v="1899-12-30T00:01:02"/>
    <n v="3"/>
    <d v="1899-12-30T00:00:55"/>
    <n v="1.0333333333295514"/>
    <n v="12"/>
    <s v="Si"/>
  </r>
  <r>
    <s v="CPRR"/>
    <s v=""/>
    <x v="0"/>
    <s v="P107915"/>
    <s v="P84PD35"/>
    <d v="2025-01-07T00:00:00"/>
    <m/>
    <s v="3320"/>
    <x v="20"/>
    <s v="PA"/>
    <m/>
    <m/>
    <d v="2025-01-07T00:00:00"/>
    <d v="1899-12-30T12:38:47"/>
    <d v="2025-01-07T00:00:00"/>
    <d v="1899-12-30T12:39:04"/>
    <d v="2025-01-07T00:00:00"/>
    <d v="1899-12-30T12:39:11"/>
    <x v="172"/>
    <s v="FJPEDRO"/>
    <s v="1327140892"/>
    <s v="EXW"/>
    <d v="1899-12-30T00:00:24"/>
    <d v="1899-12-30T00:00:07"/>
    <d v="1899-12-30T00:00:17"/>
    <s v="Ensacado"/>
    <s v="E002"/>
    <x v="1"/>
    <d v="1899-12-30T00:00:24"/>
    <d v="1899-12-30T00:00:07"/>
    <n v="12"/>
    <x v="5"/>
    <x v="3"/>
    <x v="2"/>
    <n v="1"/>
    <n v="0"/>
    <s v="KO"/>
    <s v="Ensacado"/>
    <x v="1"/>
    <n v="1"/>
    <s v="PUNTOS NORTE"/>
    <s v="A"/>
    <d v="1899-12-30T00:00:17"/>
    <d v="1899-12-30T00:00:17"/>
    <s v="OK"/>
    <m/>
    <m/>
    <d v="1899-12-30T00:00:00"/>
    <d v="1899-12-30T00:00:24"/>
    <n v="3"/>
    <d v="1899-12-30T00:00:17"/>
    <n v="0.40000000000325997"/>
    <n v="12"/>
    <s v="Si"/>
  </r>
  <r>
    <s v="CPRR"/>
    <s v=""/>
    <x v="0"/>
    <s v="PC60081"/>
    <s v="PAE60FZ"/>
    <d v="2025-01-07T00:00:00"/>
    <m/>
    <s v="2906"/>
    <x v="21"/>
    <s v="PA"/>
    <m/>
    <m/>
    <d v="2025-01-07T00:00:00"/>
    <d v="1899-12-30T14:30:46"/>
    <d v="2025-01-07T00:00:00"/>
    <d v="1899-12-30T18:22:01"/>
    <d v="2025-01-07T00:00:00"/>
    <d v="1899-12-30T14:31:37"/>
    <x v="173"/>
    <s v="FJPEDRO"/>
    <s v="1327140893"/>
    <s v="EXW"/>
    <d v="1899-12-30T07:41:39"/>
    <d v="1899-12-30T03:50:24"/>
    <d v="1899-12-30T03:51:15"/>
    <s v="Ensacado"/>
    <s v="E002"/>
    <x v="1"/>
    <d v="1899-12-30T00:00:51"/>
    <n v="-0.16000000000000003"/>
    <n v="14"/>
    <x v="5"/>
    <x v="3"/>
    <x v="2"/>
    <n v="1"/>
    <n v="0"/>
    <s v="KO"/>
    <s v="Ensacado"/>
    <x v="1"/>
    <n v="1"/>
    <s v="PUNTOS NORTE"/>
    <s v="A"/>
    <d v="1899-12-30T03:51:15"/>
    <d v="1899-12-30T02:53:15"/>
    <s v="KO"/>
    <m/>
    <m/>
    <d v="1899-12-30T00:00:00"/>
    <d v="1899-12-30T00:00:51"/>
    <n v="3"/>
    <d v="1899-12-30T03:51:15"/>
    <n v="0.85000000000317044"/>
    <n v="14"/>
    <s v="Si"/>
  </r>
  <r>
    <s v="CPRR"/>
    <s v=""/>
    <x v="0"/>
    <s v="PL152758"/>
    <s v="P24TM53"/>
    <d v="2025-01-07T00:00:00"/>
    <m/>
    <s v="2906"/>
    <x v="21"/>
    <s v="PA"/>
    <m/>
    <m/>
    <d v="2025-01-07T00:00:00"/>
    <d v="1899-12-30T14:33:21"/>
    <d v="2025-01-07T00:00:00"/>
    <d v="1899-12-30T18:22:01"/>
    <d v="2025-01-07T00:00:00"/>
    <d v="1899-12-30T14:33:45"/>
    <x v="173"/>
    <s v="FJPEDRO"/>
    <s v="1327140894"/>
    <s v="EXW"/>
    <d v="1899-12-30T07:36:56"/>
    <d v="1899-12-30T03:48:16"/>
    <d v="1899-12-30T03:48:40"/>
    <s v="Ensacado"/>
    <s v="E002"/>
    <x v="1"/>
    <d v="1899-12-30T00:00:24"/>
    <n v="-0.15851851851851995"/>
    <n v="14"/>
    <x v="5"/>
    <x v="3"/>
    <x v="2"/>
    <n v="1"/>
    <n v="0"/>
    <s v="KO"/>
    <s v="Ensacado"/>
    <x v="1"/>
    <n v="1"/>
    <s v="PUNTOS NORTE"/>
    <s v="A"/>
    <d v="1899-12-30T03:48:40"/>
    <d v="1899-12-30T02:50:40"/>
    <s v="KO"/>
    <m/>
    <m/>
    <d v="1899-12-30T00:00:00"/>
    <d v="1899-12-30T00:00:24"/>
    <n v="3"/>
    <d v="1899-12-30T03:48:40"/>
    <n v="0.39999999998887148"/>
    <n v="14"/>
    <s v="Si"/>
  </r>
  <r>
    <s v="CPRR"/>
    <s v=""/>
    <x v="0"/>
    <s v="PL152758"/>
    <s v="P24TM53"/>
    <d v="2025-01-07T00:00:00"/>
    <m/>
    <s v="2906"/>
    <x v="21"/>
    <s v="PA"/>
    <m/>
    <m/>
    <d v="2025-01-07T00:00:00"/>
    <d v="1899-12-30T16:04:26"/>
    <d v="2025-01-07T00:00:00"/>
    <d v="1899-12-30T16:05:20"/>
    <d v="2025-01-07T00:00:00"/>
    <d v="1899-12-30T16:06:01"/>
    <x v="171"/>
    <s v="FJPEDRO"/>
    <s v="1327140895"/>
    <s v="EXW"/>
    <d v="1899-12-30T00:01:35"/>
    <d v="1899-12-30T00:00:41"/>
    <d v="1899-12-30T00:00:54"/>
    <s v="Ensacado"/>
    <s v="E002"/>
    <x v="1"/>
    <d v="1899-12-30T00:01:35"/>
    <d v="1899-12-30T00:00:41"/>
    <n v="16"/>
    <x v="5"/>
    <x v="3"/>
    <x v="2"/>
    <n v="1"/>
    <n v="0"/>
    <s v="KO"/>
    <s v="Ensacado"/>
    <x v="1"/>
    <n v="1"/>
    <s v="PUNTOS NORTE"/>
    <s v="A"/>
    <d v="1899-12-30T00:00:54"/>
    <d v="1899-12-30T00:00:54"/>
    <s v="OK"/>
    <m/>
    <m/>
    <d v="1899-12-30T00:00:00"/>
    <d v="1899-12-30T00:01:35"/>
    <n v="3"/>
    <d v="1899-12-30T00:00:54"/>
    <n v="1.5833333333376309"/>
    <n v="16"/>
    <s v="Si"/>
  </r>
  <r>
    <s v="CPRR"/>
    <s v=""/>
    <x v="0"/>
    <s v="PC60081"/>
    <s v="PAE60FZ"/>
    <d v="2025-01-07T00:00:00"/>
    <m/>
    <s v="2906"/>
    <x v="21"/>
    <s v="PA"/>
    <m/>
    <m/>
    <d v="2025-01-07T00:00:00"/>
    <d v="1899-12-30T16:09:11"/>
    <d v="2025-01-07T00:00:00"/>
    <d v="1899-12-30T18:22:01"/>
    <d v="2025-01-07T00:00:00"/>
    <d v="1899-12-30T16:10:22"/>
    <x v="173"/>
    <s v="FJPEDRO"/>
    <s v="1327140896"/>
    <s v="EXW"/>
    <d v="1899-12-30T04:24:29"/>
    <d v="1899-12-30T02:11:39"/>
    <d v="1899-12-30T02:12:50"/>
    <s v="Ensacado"/>
    <s v="E002"/>
    <x v="1"/>
    <d v="1899-12-30T00:01:11"/>
    <n v="-9.142361111110997E-2"/>
    <n v="16"/>
    <x v="5"/>
    <x v="3"/>
    <x v="2"/>
    <n v="1"/>
    <n v="0"/>
    <s v="KO"/>
    <s v="Ensacado"/>
    <x v="1"/>
    <n v="1"/>
    <s v="PUNTOS NORTE"/>
    <s v="A"/>
    <d v="1899-12-30T02:12:50"/>
    <d v="1899-12-30T01:14:50"/>
    <s v="KO"/>
    <m/>
    <m/>
    <d v="1899-12-30T00:00:00"/>
    <d v="1899-12-30T00:01:11"/>
    <n v="3"/>
    <d v="1899-12-30T02:12:50"/>
    <n v="1.183333333334371"/>
    <n v="16"/>
    <s v="Si"/>
  </r>
  <r>
    <s v="CPRR"/>
    <s v=""/>
    <x v="0"/>
    <s v="PL152472"/>
    <s v="P58NA84"/>
    <d v="2025-01-07T00:00:00"/>
    <m/>
    <s v="3320"/>
    <x v="20"/>
    <s v="PA"/>
    <m/>
    <m/>
    <d v="2025-01-07T00:00:00"/>
    <d v="1899-12-30T16:33:27"/>
    <d v="2025-01-07T00:00:00"/>
    <d v="1899-12-30T16:33:48"/>
    <d v="2025-01-07T00:00:00"/>
    <d v="1899-12-30T16:33:56"/>
    <x v="171"/>
    <s v="FJPEDRO"/>
    <s v="1327140897"/>
    <s v="EXW"/>
    <d v="1899-12-30T00:00:29"/>
    <d v="1899-12-30T00:00:08"/>
    <d v="1899-12-30T00:00:21"/>
    <s v="Ensacado"/>
    <s v="E002"/>
    <x v="1"/>
    <d v="1899-12-30T00:00:29"/>
    <d v="1899-12-30T00:00:08"/>
    <n v="16"/>
    <x v="5"/>
    <x v="3"/>
    <x v="2"/>
    <n v="1"/>
    <n v="0"/>
    <s v="KO"/>
    <s v="Ensacado"/>
    <x v="1"/>
    <n v="1"/>
    <s v="PUNTOS NORTE"/>
    <s v="A"/>
    <d v="1899-12-30T00:00:21"/>
    <d v="1899-12-30T00:00:21"/>
    <s v="OK"/>
    <m/>
    <m/>
    <d v="1899-12-30T00:00:00"/>
    <d v="1899-12-30T00:00:29"/>
    <n v="3"/>
    <d v="1899-12-30T00:00:21"/>
    <n v="0.48333333333586026"/>
    <n v="16"/>
    <s v="Si"/>
  </r>
  <r>
    <s v="CPRR"/>
    <s v=""/>
    <x v="0"/>
    <s v="PL152842"/>
    <s v="PAX14LC"/>
    <d v="2025-01-07T00:00:00"/>
    <m/>
    <s v="2906"/>
    <x v="21"/>
    <s v="PA"/>
    <m/>
    <m/>
    <d v="2025-01-07T00:00:00"/>
    <d v="1899-12-30T16:41:06"/>
    <d v="2025-01-07T00:00:00"/>
    <d v="1899-12-30T18:22:01"/>
    <d v="2025-01-07T00:00:00"/>
    <d v="1899-12-30T16:41:24"/>
    <x v="173"/>
    <s v="FJPEDRO"/>
    <s v="1327140898"/>
    <s v="EXW"/>
    <d v="1899-12-30T03:21:32"/>
    <d v="1899-12-30T01:40:37"/>
    <d v="1899-12-30T01:40:55"/>
    <s v="Ensacado"/>
    <s v="E002"/>
    <x v="1"/>
    <d v="1899-12-30T00:00:18"/>
    <n v="-6.9872685185179972E-2"/>
    <n v="16"/>
    <x v="5"/>
    <x v="3"/>
    <x v="2"/>
    <n v="1"/>
    <n v="0"/>
    <s v="KO"/>
    <s v="Ensacado"/>
    <x v="1"/>
    <n v="1"/>
    <s v="PUNTOS NORTE"/>
    <s v="A"/>
    <d v="1899-12-30T01:40:55"/>
    <d v="1899-12-30T00:42:55"/>
    <s v="KO"/>
    <m/>
    <m/>
    <d v="1899-12-30T00:00:00"/>
    <d v="1899-12-30T00:00:18"/>
    <n v="3"/>
    <d v="1899-12-30T01:40:55"/>
    <n v="0.30000000000963922"/>
    <n v="16"/>
    <s v="Si"/>
  </r>
  <r>
    <s v="CPRR"/>
    <s v=""/>
    <x v="0"/>
    <s v="ER6453BCP"/>
    <s v="PAF71DG"/>
    <d v="2025-01-07T00:00:00"/>
    <m/>
    <s v="3320"/>
    <x v="20"/>
    <s v="PA"/>
    <m/>
    <m/>
    <d v="2025-01-07T00:00:00"/>
    <d v="1899-12-30T16:44:47"/>
    <d v="2025-01-07T00:00:00"/>
    <d v="1899-12-30T16:45:02"/>
    <d v="2025-01-07T00:00:00"/>
    <d v="1899-12-30T16:45:09"/>
    <x v="172"/>
    <s v="FJPEDRO"/>
    <s v="1327140899"/>
    <s v="EXW"/>
    <d v="1899-12-30T00:00:22"/>
    <d v="1899-12-30T00:00:07"/>
    <d v="1899-12-30T00:00:15"/>
    <s v="Ensacado"/>
    <s v="E002"/>
    <x v="1"/>
    <d v="1899-12-30T00:00:22"/>
    <d v="1899-12-30T00:00:07"/>
    <n v="16"/>
    <x v="5"/>
    <x v="3"/>
    <x v="2"/>
    <n v="1"/>
    <n v="0"/>
    <s v="KO"/>
    <s v="Ensacado"/>
    <x v="1"/>
    <n v="1"/>
    <s v="PUNTOS NORTE"/>
    <s v="A"/>
    <d v="1899-12-30T00:00:15"/>
    <d v="1899-12-30T00:00:15"/>
    <s v="OK"/>
    <m/>
    <m/>
    <d v="1899-12-30T00:00:00"/>
    <d v="1899-12-30T00:00:22"/>
    <n v="3"/>
    <d v="1899-12-30T00:00:15"/>
    <n v="0.36666666666715031"/>
    <n v="16"/>
    <s v="Si"/>
  </r>
  <r>
    <s v="CPRR"/>
    <s v="2025000013"/>
    <x v="0"/>
    <s v="ER5435BCD"/>
    <s v="E5117MNH"/>
    <d v="2025-01-07T00:00:00"/>
    <m/>
    <s v="55"/>
    <x v="19"/>
    <s v="S2"/>
    <s v="S2"/>
    <m/>
    <d v="2025-01-07T00:00:00"/>
    <d v="1899-12-30T15:57:35"/>
    <d v="2025-01-07T00:00:00"/>
    <d v="1899-12-30T16:24:54"/>
    <d v="2025-01-07T00:00:00"/>
    <d v="1899-12-30T16:46:44"/>
    <x v="0"/>
    <s v="RFCPI"/>
    <s v="1327140900"/>
    <s v="FBO"/>
    <d v="1899-12-30T00:49:09"/>
    <d v="1899-12-30T00:21:50"/>
    <d v="1899-12-30T00:27:19"/>
    <s v="Granel"/>
    <s v="E001"/>
    <x v="2"/>
    <d v="1899-12-30T00:49:09"/>
    <d v="1899-12-30T00:21:50"/>
    <n v="15"/>
    <x v="5"/>
    <x v="3"/>
    <x v="1"/>
    <n v="0"/>
    <n v="0"/>
    <s v="OK"/>
    <s v="Granel"/>
    <x v="1"/>
    <n v="0"/>
    <s v="PUNTOS NORTE"/>
    <s v="B"/>
    <d v="1899-12-30T00:27:19"/>
    <d v="1899-12-30T00:27:19"/>
    <s v="OK"/>
    <m/>
    <m/>
    <d v="1899-12-30T00:00:00"/>
    <d v="1899-12-30T00:49:09"/>
    <n v="3"/>
    <d v="1899-12-30T00:27:19"/>
    <n v="49.149999999993611"/>
    <n v="16"/>
    <s v="No"/>
  </r>
  <r>
    <s v="CPRR"/>
    <s v=""/>
    <x v="0"/>
    <s v="P107915"/>
    <s v="P84PD35"/>
    <d v="2025-01-07T00:00:00"/>
    <m/>
    <s v="3320"/>
    <x v="20"/>
    <s v="PA"/>
    <m/>
    <m/>
    <d v="2025-01-07T00:00:00"/>
    <d v="1899-12-30T17:05:03"/>
    <d v="2025-01-07T00:00:00"/>
    <d v="1899-12-30T17:05:18"/>
    <d v="2025-01-07T00:00:00"/>
    <d v="1899-12-30T17:05:24"/>
    <x v="172"/>
    <s v="FJPEDRO"/>
    <s v="1327140901"/>
    <s v="EXW"/>
    <d v="1899-12-30T00:00:21"/>
    <d v="1899-12-30T00:00:06"/>
    <d v="1899-12-30T00:00:15"/>
    <s v="Ensacado"/>
    <s v="E002"/>
    <x v="1"/>
    <d v="1899-12-30T00:00:21"/>
    <d v="1899-12-30T00:00:06"/>
    <n v="17"/>
    <x v="5"/>
    <x v="3"/>
    <x v="2"/>
    <n v="1"/>
    <n v="0"/>
    <s v="KO"/>
    <s v="Ensacado"/>
    <x v="1"/>
    <n v="1"/>
    <s v="PUNTOS NORTE"/>
    <s v="A"/>
    <d v="1899-12-30T00:00:15"/>
    <d v="1899-12-30T00:00:15"/>
    <s v="OK"/>
    <m/>
    <m/>
    <d v="1899-12-30T00:00:00"/>
    <d v="1899-12-30T00:00:21"/>
    <n v="3"/>
    <d v="1899-12-30T00:00:15"/>
    <n v="0.34999999999190123"/>
    <n v="17"/>
    <s v="Si"/>
  </r>
  <r>
    <s v="CPRR"/>
    <s v="2024033875"/>
    <x v="0"/>
    <s v="ER7185BCW"/>
    <s v="E5837LFD"/>
    <d v="2024-12-09T00:00:00"/>
    <s v="CTOR"/>
    <s v="2906"/>
    <x v="21"/>
    <s v="PA"/>
    <s v="PA"/>
    <m/>
    <d v="2024-12-09T00:00:00"/>
    <d v="1899-12-30T12:06:46"/>
    <d v="2024-12-09T00:00:00"/>
    <d v="1899-12-30T08:02:27"/>
    <d v="2024-12-09T00:00:00"/>
    <d v="1899-12-30T08:25:46"/>
    <x v="0"/>
    <s v="FJPEDRO"/>
    <s v="2108138673"/>
    <s v="EXW"/>
    <d v="1899-12-30T04:27:38"/>
    <d v="1899-12-30T00:23:19"/>
    <d v="1899-12-30T04:04:19"/>
    <s v="Ensacado"/>
    <s v="E002"/>
    <x v="0"/>
    <d v="1899-12-30T20:18:59"/>
    <d v="1899-12-30T00:23:19"/>
    <n v="12"/>
    <x v="10"/>
    <x v="4"/>
    <x v="2"/>
    <n v="0"/>
    <n v="1"/>
    <s v="KO"/>
    <s v="Ensacado"/>
    <x v="0"/>
    <n v="1"/>
    <s v="PUNTOS NORTE"/>
    <s v="C"/>
    <d v="1899-12-30T04:04:19"/>
    <d v="1899-12-30T03:06:19"/>
    <s v="OK"/>
    <m/>
    <m/>
    <d v="1899-12-30T00:00:00"/>
    <d v="1899-12-30T20:18:59"/>
    <n v="2"/>
    <n v="-0.16966435185184997"/>
    <n v="1218.9833333333363"/>
    <n v="8"/>
    <s v="No"/>
  </r>
  <r>
    <s v="CPRR"/>
    <s v="2024033907"/>
    <x v="0"/>
    <s v="ER9118BCY"/>
    <s v="E0291KPG"/>
    <d v="2024-12-09T00:00:00"/>
    <s v="CTOR"/>
    <s v="2906"/>
    <x v="21"/>
    <s v="PA"/>
    <s v="PA"/>
    <m/>
    <d v="2024-12-09T00:00:00"/>
    <d v="1899-12-30T16:16:47"/>
    <d v="2024-12-09T00:00:00"/>
    <d v="1899-12-30T11:26:50"/>
    <d v="2024-12-09T00:00:00"/>
    <d v="1899-12-30T12:15:22"/>
    <x v="0"/>
    <s v="FJPEDRO"/>
    <s v="2108138683"/>
    <s v="FBO"/>
    <d v="1899-12-30T05:38:29"/>
    <d v="1899-12-30T00:48:32"/>
    <d v="1899-12-30T04:49:57"/>
    <s v="Ensacado"/>
    <s v="E002"/>
    <x v="0"/>
    <d v="1899-12-30T19:58:34"/>
    <d v="1899-12-30T00:48:32"/>
    <n v="16"/>
    <x v="10"/>
    <x v="4"/>
    <x v="2"/>
    <n v="0"/>
    <n v="1"/>
    <s v="KO"/>
    <s v="Ensacado"/>
    <x v="0"/>
    <n v="1"/>
    <s v="PUNTOS NORTE"/>
    <s v="C"/>
    <d v="1899-12-30T04:49:57"/>
    <d v="1899-12-30T03:51:57"/>
    <s v="OK"/>
    <m/>
    <m/>
    <d v="1899-12-30T00:00:00"/>
    <d v="1899-12-30T19:58:34"/>
    <n v="2"/>
    <n v="-0.20135416666667"/>
    <n v="1198.5666666666709"/>
    <n v="12"/>
    <s v="No"/>
  </r>
  <r>
    <s v="CPRR"/>
    <s v="2024033910"/>
    <x v="0"/>
    <s v="ER3068BCC"/>
    <s v="E1437MRF"/>
    <d v="2024-12-09T00:00:00"/>
    <s v="CTOR"/>
    <s v="2906"/>
    <x v="21"/>
    <s v="PA"/>
    <s v="PA"/>
    <m/>
    <d v="2024-12-09T00:00:00"/>
    <d v="1899-12-30T16:17:42"/>
    <d v="2024-12-09T00:00:00"/>
    <d v="1899-12-30T11:54:45"/>
    <d v="2024-12-09T00:00:00"/>
    <d v="1899-12-30T12:17:59"/>
    <x v="0"/>
    <s v="FJPEDRO"/>
    <s v="2108138684"/>
    <s v="FBO"/>
    <d v="1899-12-30T04:46:11"/>
    <d v="1899-12-30T00:23:14"/>
    <d v="1899-12-30T04:22:57"/>
    <s v="Ensacado"/>
    <s v="E002"/>
    <x v="0"/>
    <d v="1899-12-30T20:00:16"/>
    <d v="1899-12-30T00:23:14"/>
    <n v="16"/>
    <x v="10"/>
    <x v="4"/>
    <x v="2"/>
    <n v="0"/>
    <n v="1"/>
    <s v="KO"/>
    <s v="Ensacado"/>
    <x v="0"/>
    <n v="1"/>
    <s v="PUNTOS NORTE"/>
    <s v="C"/>
    <d v="1899-12-30T04:22:57"/>
    <d v="1899-12-30T03:24:57"/>
    <s v="OK"/>
    <m/>
    <m/>
    <d v="1899-12-30T00:00:00"/>
    <d v="1899-12-30T20:00:16"/>
    <n v="2"/>
    <n v="-0.18260416666666002"/>
    <n v="1200.2666666666771"/>
    <n v="12"/>
    <s v="No"/>
  </r>
  <r>
    <s v="CPRR"/>
    <s v="2024033912"/>
    <x v="0"/>
    <s v="ER4184BCC"/>
    <s v="E6907LCY"/>
    <d v="2024-12-09T00:00:00"/>
    <s v="CTOR"/>
    <s v="2906"/>
    <x v="21"/>
    <s v="PA"/>
    <s v="PA"/>
    <m/>
    <d v="2024-12-09T00:00:00"/>
    <d v="1899-12-30T17:09:21"/>
    <d v="2024-12-09T00:00:00"/>
    <d v="1899-12-30T12:14:29"/>
    <d v="2024-12-09T00:00:00"/>
    <d v="1899-12-30T12:51:36"/>
    <x v="0"/>
    <s v="FJPEDRO"/>
    <s v="2108138688"/>
    <s v="FBO"/>
    <d v="1899-12-30T05:31:59"/>
    <d v="1899-12-30T00:37:07"/>
    <d v="1899-12-30T04:54:52"/>
    <s v="Ensacado"/>
    <s v="E002"/>
    <x v="0"/>
    <d v="1899-12-30T19:42:14"/>
    <d v="1899-12-30T00:37:07"/>
    <n v="17"/>
    <x v="10"/>
    <x v="4"/>
    <x v="2"/>
    <n v="0"/>
    <n v="1"/>
    <s v="KO"/>
    <s v="Ensacado"/>
    <x v="0"/>
    <n v="1"/>
    <s v="PUNTOS NORTE"/>
    <s v="C"/>
    <d v="1899-12-30T04:54:52"/>
    <d v="1899-12-30T03:56:52"/>
    <s v="OK"/>
    <m/>
    <m/>
    <d v="1899-12-30T00:00:00"/>
    <d v="1899-12-30T19:42:14"/>
    <n v="2"/>
    <n v="-0.20476851851852007"/>
    <n v="1182.2333333333268"/>
    <n v="12"/>
    <s v="No"/>
  </r>
  <r>
    <s v="CPRR"/>
    <s v="2024033916"/>
    <x v="0"/>
    <s v="ER2927BCH"/>
    <s v="E5783KHK"/>
    <d v="2024-12-09T00:00:00"/>
    <s v="CTOR"/>
    <s v="2906"/>
    <x v="21"/>
    <s v="PA"/>
    <s v="PA"/>
    <m/>
    <d v="2024-12-09T00:00:00"/>
    <d v="1899-12-30T12:37:01"/>
    <d v="2024-12-09T00:00:00"/>
    <d v="1899-12-30T12:37:26"/>
    <d v="2024-12-09T00:00:00"/>
    <d v="1899-12-30T13:20:35"/>
    <x v="0"/>
    <s v="RFCPI"/>
    <s v="2108138691"/>
    <s v="FBO"/>
    <d v="1899-12-30T00:43:34"/>
    <d v="1899-12-30T00:43:09"/>
    <d v="1899-12-30T00:00:25"/>
    <s v="Ensacado"/>
    <s v="E002"/>
    <x v="0"/>
    <d v="1899-12-30T00:43:34"/>
    <d v="1899-12-30T00:43:09"/>
    <n v="12"/>
    <x v="10"/>
    <x v="4"/>
    <x v="2"/>
    <n v="0"/>
    <n v="0"/>
    <s v="OK"/>
    <s v="Ensacado"/>
    <x v="0"/>
    <n v="0"/>
    <s v="PUNTOS NORTE"/>
    <s v="A"/>
    <d v="1899-12-30T00:00:25"/>
    <d v="1899-12-30T00:00:25"/>
    <s v="OK"/>
    <m/>
    <m/>
    <d v="1899-12-30T00:00:00"/>
    <d v="1899-12-30T00:43:34"/>
    <n v="2"/>
    <d v="1899-12-30T00:00:25"/>
    <n v="43.566666666667345"/>
    <n v="13"/>
    <s v="Si"/>
  </r>
  <r>
    <s v="CPRR"/>
    <s v="2024033920"/>
    <x v="0"/>
    <s v="ER7803BCP"/>
    <s v="E3144JRP"/>
    <d v="2024-12-09T00:00:00"/>
    <s v="CTOR"/>
    <s v="2906"/>
    <x v="21"/>
    <s v="PA"/>
    <s v="PA"/>
    <m/>
    <d v="2024-12-09T00:00:00"/>
    <d v="1899-12-30T17:52:23"/>
    <d v="2024-12-09T00:00:00"/>
    <d v="1899-12-30T12:48:09"/>
    <d v="2024-12-09T00:00:00"/>
    <d v="1899-12-30T13:24:06"/>
    <x v="0"/>
    <s v="FJPEDRO"/>
    <s v="2108138692"/>
    <s v="FBO"/>
    <d v="1899-12-30T05:40:11"/>
    <d v="1899-12-30T00:35:57"/>
    <d v="1899-12-30T05:04:14"/>
    <s v="Ensacado"/>
    <s v="E002"/>
    <x v="0"/>
    <d v="1899-12-30T19:31:42"/>
    <d v="1899-12-30T00:35:57"/>
    <n v="17"/>
    <x v="10"/>
    <x v="4"/>
    <x v="2"/>
    <n v="0"/>
    <n v="1"/>
    <s v="KO"/>
    <s v="Ensacado"/>
    <x v="0"/>
    <n v="1"/>
    <s v="PUNTOS NORTE"/>
    <s v="C"/>
    <d v="1899-12-30T05:04:14"/>
    <d v="1899-12-30T04:06:14"/>
    <s v="OK"/>
    <m/>
    <m/>
    <d v="1899-12-30T00:00:00"/>
    <d v="1899-12-30T19:31:42"/>
    <n v="2"/>
    <n v="-0.21127314814815001"/>
    <n v="1171.7000000000003"/>
    <n v="13"/>
    <s v="No"/>
  </r>
  <r>
    <s v="CPRR"/>
    <s v=""/>
    <x v="0"/>
    <s v="ER2927BCH"/>
    <s v="E5783KHK"/>
    <d v="2024-12-09T00:00:00"/>
    <s v="CTOR"/>
    <s v="2906"/>
    <x v="21"/>
    <s v="PA"/>
    <m/>
    <m/>
    <d v="2024-12-09T00:00:00"/>
    <d v="1899-12-30T17:51:24"/>
    <d v="2024-12-09T00:00:00"/>
    <d v="1899-12-30T13:45:49"/>
    <d v="2024-12-09T00:00:00"/>
    <d v="1899-12-30T13:46:22"/>
    <x v="183"/>
    <s v="FJPEDRO"/>
    <s v="2108138695"/>
    <s v="FBO"/>
    <d v="1899-12-30T04:06:08"/>
    <d v="1899-12-30T00:00:33"/>
    <d v="1899-12-30T04:05:35"/>
    <s v="Ensacado"/>
    <s v="E002"/>
    <x v="0"/>
    <d v="1899-12-30T19:54:57"/>
    <d v="1899-12-30T00:00:33"/>
    <n v="17"/>
    <x v="10"/>
    <x v="4"/>
    <x v="2"/>
    <n v="0"/>
    <n v="1"/>
    <s v="KO"/>
    <s v="Ensacado"/>
    <x v="0"/>
    <n v="1"/>
    <s v="PUNTOS NORTE"/>
    <s v="C"/>
    <d v="1899-12-30T04:05:35"/>
    <d v="1899-12-30T03:07:35"/>
    <s v="OK"/>
    <m/>
    <m/>
    <d v="1899-12-30T00:00:00"/>
    <d v="1899-12-30T19:54:57"/>
    <n v="2"/>
    <n v="-0.17054398148147998"/>
    <n v="1194.9499999999957"/>
    <n v="13"/>
    <s v="No"/>
  </r>
  <r>
    <s v="CPRR"/>
    <s v="2024033933"/>
    <x v="0"/>
    <s v="ER4359BDN"/>
    <s v="E3211JKM"/>
    <d v="2024-12-09T00:00:00"/>
    <s v="CTOR"/>
    <s v="2906"/>
    <x v="21"/>
    <s v="PA"/>
    <s v="PA"/>
    <m/>
    <d v="2024-12-09T00:00:00"/>
    <d v="1899-12-30T18:18:04"/>
    <d v="2024-12-09T00:00:00"/>
    <d v="1899-12-30T14:15:48"/>
    <d v="2024-12-09T00:00:00"/>
    <d v="1899-12-30T14:58:40"/>
    <x v="0"/>
    <s v="FJPEDRO"/>
    <s v="2108138697"/>
    <s v="FBO"/>
    <d v="1899-12-30T04:45:08"/>
    <d v="1899-12-30T00:42:52"/>
    <d v="1899-12-30T04:02:16"/>
    <s v="Ensacado"/>
    <s v="E002"/>
    <x v="0"/>
    <d v="1899-12-30T20:40:35"/>
    <d v="1899-12-30T00:42:52"/>
    <n v="18"/>
    <x v="10"/>
    <x v="4"/>
    <x v="2"/>
    <n v="0"/>
    <n v="1"/>
    <s v="KO"/>
    <s v="Ensacado"/>
    <x v="0"/>
    <n v="1"/>
    <s v="PUNTOS NORTE"/>
    <s v="C"/>
    <d v="1899-12-30T04:02:16"/>
    <d v="1899-12-30T03:04:16"/>
    <s v="OK"/>
    <m/>
    <m/>
    <d v="1899-12-30T00:00:00"/>
    <d v="1899-12-30T20:40:35"/>
    <n v="2"/>
    <n v="-0.16824074074074002"/>
    <n v="1240.5833333333219"/>
    <n v="14"/>
    <s v="No"/>
  </r>
  <r>
    <s v="CPRR"/>
    <s v="2024033946"/>
    <x v="0"/>
    <s v="ER3909BDF"/>
    <s v="E3555MCX"/>
    <d v="2024-12-09T00:00:00"/>
    <s v="CTOR"/>
    <s v="2906"/>
    <x v="21"/>
    <s v="PA"/>
    <s v="PA"/>
    <m/>
    <d v="2024-12-10T00:00:00"/>
    <d v="1899-12-30T09:13:36"/>
    <d v="2024-12-09T00:00:00"/>
    <d v="1899-12-30T16:11:06"/>
    <d v="2024-12-09T00:00:00"/>
    <d v="1899-12-30T16:41:45"/>
    <x v="0"/>
    <s v="FJPEDRO"/>
    <s v="2108138699"/>
    <s v="FBO"/>
    <d v="1899-12-30T00:30:39"/>
    <d v="1899-12-30T00:30:39"/>
    <d v="1899-12-30T00:00:00"/>
    <s v="Ensacado"/>
    <s v="E002"/>
    <x v="0"/>
    <d v="1899-12-30T07:28:09"/>
    <d v="1899-12-30T00:30:39"/>
    <n v="9"/>
    <x v="10"/>
    <x v="4"/>
    <x v="2"/>
    <n v="0"/>
    <n v="1"/>
    <s v="KO"/>
    <s v="Ensacado"/>
    <x v="0"/>
    <n v="1"/>
    <s v="PUNTOS NORTE"/>
    <s v="C"/>
    <d v="1899-12-30T00:00:00"/>
    <d v="1899-12-30T00:00:00"/>
    <s v="OK"/>
    <m/>
    <m/>
    <d v="1899-12-30T00:00:00"/>
    <d v="1899-12-30T07:28:09"/>
    <n v="2"/>
    <d v="1899-12-30T06:57:30"/>
    <n v="448.1500000000031"/>
    <n v="16"/>
    <s v="No"/>
  </r>
  <r>
    <s v="CPRR"/>
    <s v="2024033947"/>
    <x v="0"/>
    <s v="ER0847BDG"/>
    <s v="E0646MPP"/>
    <d v="2024-12-09T00:00:00"/>
    <s v="CTOR"/>
    <s v="2906"/>
    <x v="21"/>
    <s v="PA"/>
    <s v="PA"/>
    <m/>
    <d v="2024-12-10T00:00:00"/>
    <d v="1899-12-30T09:29:23"/>
    <d v="2024-12-09T00:00:00"/>
    <d v="1899-12-30T16:17:20"/>
    <d v="2024-12-09T00:00:00"/>
    <d v="1899-12-30T17:01:46"/>
    <x v="0"/>
    <s v="FJPEDRO"/>
    <s v="2108138700"/>
    <s v="FBO"/>
    <d v="1899-12-30T00:44:26"/>
    <d v="1899-12-30T00:44:26"/>
    <d v="1899-12-30T00:00:00"/>
    <s v="Ensacado"/>
    <s v="E002"/>
    <x v="0"/>
    <d v="1899-12-30T07:32:23"/>
    <d v="1899-12-30T00:44:26"/>
    <n v="9"/>
    <x v="10"/>
    <x v="4"/>
    <x v="2"/>
    <n v="0"/>
    <n v="1"/>
    <s v="KO"/>
    <s v="Ensacado"/>
    <x v="0"/>
    <n v="1"/>
    <s v="PUNTOS NORTE"/>
    <s v="C"/>
    <d v="1899-12-30T00:00:00"/>
    <d v="1899-12-30T00:00:00"/>
    <s v="OK"/>
    <m/>
    <m/>
    <d v="1899-12-30T00:00:00"/>
    <d v="1899-12-30T07:32:23"/>
    <n v="2"/>
    <d v="1899-12-30T06:47:57"/>
    <n v="452.38333333334407"/>
    <n v="17"/>
    <s v="No"/>
  </r>
  <r>
    <s v="CPRR"/>
    <s v="2024033948"/>
    <x v="0"/>
    <s v="ER7185BCW"/>
    <s v="E5837LFD"/>
    <d v="2024-12-09T00:00:00"/>
    <s v="CTOR"/>
    <s v="2906"/>
    <x v="21"/>
    <s v="PA"/>
    <s v="PA"/>
    <m/>
    <d v="2024-12-10T00:00:00"/>
    <d v="1899-12-30T09:33:45"/>
    <d v="2024-12-09T00:00:00"/>
    <d v="1899-12-30T16:19:00"/>
    <d v="2024-12-09T00:00:00"/>
    <d v="1899-12-30T17:17:14"/>
    <x v="0"/>
    <s v="FJPEDRO"/>
    <s v="2108138701"/>
    <s v="FBO"/>
    <d v="1899-12-30T00:58:14"/>
    <d v="1899-12-30T00:58:14"/>
    <d v="1899-12-30T00:00:00"/>
    <s v="Ensacado"/>
    <s v="E002"/>
    <x v="0"/>
    <d v="1899-12-30T07:43:29"/>
    <d v="1899-12-30T00:58:14"/>
    <n v="9"/>
    <x v="10"/>
    <x v="4"/>
    <x v="2"/>
    <n v="0"/>
    <n v="1"/>
    <s v="KO"/>
    <s v="Ensacado"/>
    <x v="0"/>
    <n v="1"/>
    <s v="PUNTOS NORTE"/>
    <s v="C"/>
    <d v="1899-12-30T00:00:00"/>
    <d v="1899-12-30T00:00:00"/>
    <s v="OK"/>
    <m/>
    <m/>
    <d v="1899-12-30T00:00:00"/>
    <d v="1899-12-30T07:43:29"/>
    <n v="2"/>
    <d v="1899-12-30T06:45:15"/>
    <n v="463.48333333333915"/>
    <n v="17"/>
    <s v="No"/>
  </r>
  <r>
    <s v="CPRR"/>
    <s v="2024033955"/>
    <x v="0"/>
    <s v="ER2889BDF"/>
    <s v="E1938MKN"/>
    <d v="2024-12-09T00:00:00"/>
    <s v="CTOR"/>
    <s v="2906"/>
    <x v="21"/>
    <s v="PA"/>
    <s v="PA"/>
    <m/>
    <d v="2024-12-10T00:00:00"/>
    <d v="1899-12-30T08:43:19"/>
    <d v="2024-12-09T00:00:00"/>
    <d v="1899-12-30T16:54:33"/>
    <d v="2024-12-09T00:00:00"/>
    <d v="1899-12-30T17:25:32"/>
    <x v="0"/>
    <s v="FJPEDRO"/>
    <s v="2108138702"/>
    <s v="FBO"/>
    <d v="1899-12-30T00:30:59"/>
    <d v="1899-12-30T00:30:59"/>
    <d v="1899-12-30T00:00:00"/>
    <s v="Ensacado"/>
    <s v="E002"/>
    <x v="0"/>
    <d v="1899-12-30T08:42:13"/>
    <d v="1899-12-30T00:30:59"/>
    <n v="8"/>
    <x v="10"/>
    <x v="4"/>
    <x v="2"/>
    <n v="0"/>
    <n v="1"/>
    <s v="KO"/>
    <s v="Ensacado"/>
    <x v="0"/>
    <n v="1"/>
    <s v="PUNTOS NORTE"/>
    <s v="C"/>
    <d v="1899-12-30T00:00:00"/>
    <d v="1899-12-30T00:00:00"/>
    <s v="OK"/>
    <m/>
    <m/>
    <d v="1899-12-30T00:00:00"/>
    <d v="1899-12-30T08:42:13"/>
    <n v="2"/>
    <d v="1899-12-30T08:11:14"/>
    <n v="522.21666666666238"/>
    <n v="17"/>
    <s v="No"/>
  </r>
  <r>
    <s v="CPRR"/>
    <s v="2024033962"/>
    <x v="0"/>
    <s v="ER7186BCW"/>
    <s v="E9059LCN"/>
    <d v="2024-12-09T00:00:00"/>
    <s v="CTOR"/>
    <s v="2906"/>
    <x v="21"/>
    <s v="PA"/>
    <s v="PA"/>
    <m/>
    <d v="2024-12-10T00:00:00"/>
    <d v="1899-12-30T09:28:24"/>
    <d v="2024-12-09T00:00:00"/>
    <d v="1899-12-30T17:29:15"/>
    <d v="2024-12-09T00:00:00"/>
    <d v="1899-12-30T17:57:03"/>
    <x v="0"/>
    <s v="FJPEDRO"/>
    <s v="2108138703"/>
    <s v="FBO"/>
    <d v="1899-12-30T00:27:48"/>
    <d v="1899-12-30T00:27:48"/>
    <d v="1899-12-30T00:00:00"/>
    <s v="Ensacado"/>
    <s v="E002"/>
    <x v="0"/>
    <d v="1899-12-30T08:28:39"/>
    <d v="1899-12-30T00:27:48"/>
    <n v="9"/>
    <x v="10"/>
    <x v="4"/>
    <x v="2"/>
    <n v="0"/>
    <n v="1"/>
    <s v="KO"/>
    <s v="Ensacado"/>
    <x v="0"/>
    <n v="1"/>
    <s v="PUNTOS NORTE"/>
    <s v="C"/>
    <d v="1899-12-30T00:00:00"/>
    <d v="1899-12-30T00:00:00"/>
    <s v="OK"/>
    <m/>
    <m/>
    <d v="1899-12-30T00:00:00"/>
    <d v="1899-12-30T08:28:39"/>
    <n v="2"/>
    <d v="1899-12-30T08:00:51"/>
    <n v="508.65000000000481"/>
    <n v="17"/>
    <s v="No"/>
  </r>
  <r>
    <s v="CPRR"/>
    <s v="2024033963"/>
    <x v="0"/>
    <s v="ER6207BDN"/>
    <s v="E8666KFL"/>
    <d v="2024-12-09T00:00:00"/>
    <s v="CTOR"/>
    <s v="2906"/>
    <x v="21"/>
    <s v="PA"/>
    <s v="PA"/>
    <m/>
    <d v="2024-12-10T00:00:00"/>
    <d v="1899-12-30T09:00:47"/>
    <d v="2024-12-09T00:00:00"/>
    <d v="1899-12-30T17:32:11"/>
    <d v="2024-12-09T00:00:00"/>
    <d v="1899-12-30T18:08:43"/>
    <x v="0"/>
    <s v="FJPEDRO"/>
    <s v="2108138704"/>
    <s v="FBO"/>
    <d v="1899-12-30T00:36:32"/>
    <d v="1899-12-30T00:36:32"/>
    <d v="1899-12-30T00:00:00"/>
    <s v="Ensacado"/>
    <s v="E002"/>
    <x v="0"/>
    <d v="1899-12-30T09:07:56"/>
    <d v="1899-12-30T00:36:32"/>
    <n v="9"/>
    <x v="10"/>
    <x v="4"/>
    <x v="2"/>
    <n v="0"/>
    <n v="1"/>
    <s v="KO"/>
    <s v="Ensacado"/>
    <x v="0"/>
    <n v="1"/>
    <s v="PUNTOS NORTE"/>
    <s v="C"/>
    <d v="1899-12-30T00:00:00"/>
    <d v="1899-12-30T00:00:00"/>
    <s v="OK"/>
    <m/>
    <m/>
    <d v="1899-12-30T00:00:00"/>
    <d v="1899-12-30T09:07:56"/>
    <n v="2"/>
    <d v="1899-12-30T08:31:24"/>
    <n v="547.93333333333442"/>
    <n v="18"/>
    <s v="No"/>
  </r>
  <r>
    <s v="CPRR"/>
    <s v="2024033989"/>
    <x v="0"/>
    <s v="ER4184BCC"/>
    <s v="E6907LCY"/>
    <d v="2024-12-10T00:00:00"/>
    <s v="CTOR"/>
    <s v="3320"/>
    <x v="20"/>
    <s v="PA"/>
    <s v="PA"/>
    <m/>
    <d v="2024-12-10T00:00:00"/>
    <d v="1899-12-30T11:18:14"/>
    <d v="2024-12-10T00:00:00"/>
    <d v="1899-12-30T07:56:58"/>
    <d v="2024-12-10T00:00:00"/>
    <d v="1899-12-30T08:13:14"/>
    <x v="0"/>
    <s v="FJPEDRO"/>
    <s v="2108138714"/>
    <s v="FBO"/>
    <d v="1899-12-30T03:37:32"/>
    <d v="1899-12-30T00:16:16"/>
    <d v="1899-12-30T03:21:16"/>
    <s v="Ensacado"/>
    <s v="E002"/>
    <x v="0"/>
    <d v="1899-12-30T20:54:59"/>
    <d v="1899-12-30T00:16:16"/>
    <n v="11"/>
    <x v="6"/>
    <x v="4"/>
    <x v="2"/>
    <n v="0"/>
    <n v="1"/>
    <s v="KO"/>
    <s v="Ensacado"/>
    <x v="0"/>
    <n v="1"/>
    <s v="PUNTOS NORTE"/>
    <s v="C"/>
    <d v="1899-12-30T03:21:16"/>
    <d v="1899-12-30T02:23:16"/>
    <s v="OK"/>
    <m/>
    <m/>
    <d v="1899-12-30T00:00:00"/>
    <d v="1899-12-30T20:54:59"/>
    <n v="3"/>
    <n v="-0.13976851851851996"/>
    <n v="1254.9833333333363"/>
    <n v="8"/>
    <s v="No"/>
  </r>
  <r>
    <s v="CPRR"/>
    <s v="2024034002"/>
    <x v="0"/>
    <s v="ER9118BCY"/>
    <s v="E0291KPG"/>
    <d v="2024-12-10T00:00:00"/>
    <s v="CTOR"/>
    <s v="3320"/>
    <x v="20"/>
    <s v="PA"/>
    <s v="PA"/>
    <m/>
    <d v="2024-12-10T00:00:00"/>
    <d v="1899-12-30T14:54:38"/>
    <d v="2024-12-10T00:00:00"/>
    <d v="1899-12-30T10:03:03"/>
    <d v="2024-12-10T00:00:00"/>
    <d v="1899-12-30T10:56:56"/>
    <x v="0"/>
    <s v="FJPEDRO"/>
    <s v="2108138719"/>
    <s v="FBO"/>
    <d v="1899-12-30T05:45:28"/>
    <d v="1899-12-30T00:53:53"/>
    <d v="1899-12-30T04:51:35"/>
    <s v="Ensacado"/>
    <s v="E002"/>
    <x v="0"/>
    <d v="1899-12-30T20:02:17"/>
    <d v="1899-12-30T00:53:53"/>
    <n v="14"/>
    <x v="6"/>
    <x v="4"/>
    <x v="2"/>
    <n v="0"/>
    <n v="1"/>
    <s v="KO"/>
    <s v="Ensacado"/>
    <x v="0"/>
    <n v="1"/>
    <s v="PUNTOS NORTE"/>
    <s v="C"/>
    <d v="1899-12-30T04:51:35"/>
    <d v="1899-12-30T03:53:35"/>
    <s v="OK"/>
    <m/>
    <m/>
    <d v="1899-12-30T00:00:00"/>
    <d v="1899-12-30T20:02:17"/>
    <n v="3"/>
    <n v="-0.20248842592593003"/>
    <n v="1202.2833333333251"/>
    <n v="10"/>
    <s v="No"/>
  </r>
  <r>
    <s v="CPRR"/>
    <s v="2024034031"/>
    <x v="0"/>
    <s v="ER1760BCB"/>
    <s v="E7735LDY"/>
    <d v="2024-12-10T00:00:00"/>
    <s v="CTOR"/>
    <s v="2906"/>
    <x v="21"/>
    <s v="PA"/>
    <s v="PA"/>
    <m/>
    <d v="2024-12-10T00:00:00"/>
    <d v="1899-12-30T17:21:11"/>
    <d v="2024-12-10T00:00:00"/>
    <d v="1899-12-30T12:26:12"/>
    <d v="2024-12-10T00:00:00"/>
    <d v="1899-12-30T13:04:42"/>
    <x v="0"/>
    <s v="FJPEDRO"/>
    <s v="2108138726"/>
    <s v="FBO"/>
    <d v="1899-12-30T05:33:29"/>
    <d v="1899-12-30T00:38:30"/>
    <d v="1899-12-30T04:54:59"/>
    <s v="Ensacado"/>
    <s v="E002"/>
    <x v="0"/>
    <d v="1899-12-30T19:43:30"/>
    <d v="1899-12-30T00:38:30"/>
    <n v="17"/>
    <x v="6"/>
    <x v="4"/>
    <x v="2"/>
    <n v="0"/>
    <n v="1"/>
    <s v="KO"/>
    <s v="Ensacado"/>
    <x v="0"/>
    <n v="1"/>
    <s v="PUNTOS NORTE"/>
    <s v="C"/>
    <d v="1899-12-30T04:54:59"/>
    <d v="1899-12-30T03:56:59"/>
    <s v="OK"/>
    <m/>
    <m/>
    <d v="1899-12-30T00:00:00"/>
    <d v="1899-12-30T19:43:30"/>
    <n v="3"/>
    <n v="-0.20484953703704001"/>
    <n v="1183.5000000000084"/>
    <n v="13"/>
    <s v="No"/>
  </r>
  <r>
    <s v="CPRR"/>
    <s v="2024034032"/>
    <x v="0"/>
    <s v="ER2889BDF"/>
    <s v="E1938MKN"/>
    <d v="2024-12-10T00:00:00"/>
    <s v="CTOR"/>
    <s v="2906"/>
    <x v="21"/>
    <s v="PA"/>
    <s v="PA"/>
    <m/>
    <d v="2024-12-10T00:00:00"/>
    <d v="1899-12-30T16:54:30"/>
    <d v="2024-12-10T00:00:00"/>
    <d v="1899-12-30T12:33:16"/>
    <d v="2024-12-10T00:00:00"/>
    <d v="1899-12-30T13:27:15"/>
    <x v="0"/>
    <s v="FJPEDRO"/>
    <s v="2108138728"/>
    <s v="FBO"/>
    <d v="1899-12-30T05:15:13"/>
    <d v="1899-12-30T00:53:59"/>
    <d v="1899-12-30T04:21:14"/>
    <s v="Ensacado"/>
    <s v="E002"/>
    <x v="0"/>
    <d v="1899-12-30T20:32:44"/>
    <d v="1899-12-30T00:53:59"/>
    <n v="16"/>
    <x v="6"/>
    <x v="4"/>
    <x v="2"/>
    <n v="0"/>
    <n v="1"/>
    <s v="KO"/>
    <s v="Ensacado"/>
    <x v="0"/>
    <n v="1"/>
    <s v="PUNTOS NORTE"/>
    <s v="C"/>
    <d v="1899-12-30T04:21:14"/>
    <d v="1899-12-30T03:23:14"/>
    <s v="OK"/>
    <m/>
    <m/>
    <d v="1899-12-30T00:00:00"/>
    <d v="1899-12-30T20:32:44"/>
    <n v="3"/>
    <n v="-0.18141203703704001"/>
    <n v="1232.7333333333349"/>
    <n v="13"/>
    <s v="No"/>
  </r>
  <r>
    <s v="CPRR"/>
    <s v="2024034052"/>
    <x v="0"/>
    <s v="ER3909BDF"/>
    <s v="E3555MCX"/>
    <d v="2024-12-10T00:00:00"/>
    <s v="CTOR"/>
    <s v="2906"/>
    <x v="21"/>
    <s v="PA"/>
    <s v="PA"/>
    <m/>
    <d v="2024-12-11T00:00:00"/>
    <d v="1899-12-30T10:05:33"/>
    <d v="2024-12-10T00:00:00"/>
    <d v="1899-12-30T14:03:19"/>
    <d v="2024-12-10T00:00:00"/>
    <d v="1899-12-30T15:11:20"/>
    <x v="0"/>
    <s v="MQUINOY"/>
    <s v="2108138734"/>
    <s v="FBO"/>
    <d v="1899-12-30T01:08:01"/>
    <d v="1899-12-30T01:08:01"/>
    <d v="1899-12-30T00:00:00"/>
    <s v="Ensacado"/>
    <s v="E002"/>
    <x v="0"/>
    <d v="1899-12-30T05:05:47"/>
    <d v="1899-12-30T01:08:01"/>
    <n v="10"/>
    <x v="6"/>
    <x v="4"/>
    <x v="2"/>
    <n v="0"/>
    <n v="1"/>
    <s v="KO"/>
    <s v="Ensacado"/>
    <x v="0"/>
    <n v="1"/>
    <s v="PUNTOS NORTE"/>
    <s v="C"/>
    <d v="1899-12-30T00:00:00"/>
    <d v="1899-12-30T00:00:00"/>
    <s v="OK"/>
    <m/>
    <m/>
    <d v="1899-12-30T00:00:00"/>
    <d v="1899-12-30T05:05:47"/>
    <n v="3"/>
    <d v="1899-12-30T03:57:46"/>
    <n v="305.78333333333751"/>
    <n v="15"/>
    <s v="No"/>
  </r>
  <r>
    <s v="CPRR"/>
    <s v="2024034054"/>
    <x v="0"/>
    <s v="ER6787BDD"/>
    <s v="E1824LPG"/>
    <d v="2024-12-10T00:00:00"/>
    <s v="CTOR"/>
    <s v="3320"/>
    <x v="20"/>
    <s v="PA"/>
    <s v="PA"/>
    <m/>
    <d v="2024-12-11T00:00:00"/>
    <d v="1899-12-30T10:04:51"/>
    <d v="2024-12-10T00:00:00"/>
    <d v="1899-12-30T14:19:35"/>
    <d v="2024-12-10T00:00:00"/>
    <d v="1899-12-30T15:31:44"/>
    <x v="0"/>
    <s v="MQUINOY"/>
    <s v="2108138735"/>
    <s v="FBO"/>
    <d v="1899-12-30T01:12:09"/>
    <d v="1899-12-30T01:12:09"/>
    <d v="1899-12-30T00:00:00"/>
    <s v="Ensacado"/>
    <s v="E002"/>
    <x v="0"/>
    <d v="1899-12-30T05:26:53"/>
    <d v="1899-12-30T01:12:09"/>
    <n v="10"/>
    <x v="6"/>
    <x v="4"/>
    <x v="2"/>
    <n v="0"/>
    <n v="1"/>
    <s v="KO"/>
    <s v="Ensacado"/>
    <x v="0"/>
    <n v="1"/>
    <s v="PUNTOS NORTE"/>
    <s v="C"/>
    <d v="1899-12-30T00:00:00"/>
    <d v="1899-12-30T00:00:00"/>
    <s v="OK"/>
    <m/>
    <m/>
    <d v="1899-12-30T00:00:00"/>
    <d v="1899-12-30T05:26:53"/>
    <n v="3"/>
    <d v="1899-12-30T04:14:44"/>
    <n v="326.88333333334077"/>
    <n v="15"/>
    <s v="No"/>
  </r>
  <r>
    <s v="CPRR"/>
    <s v="2024034152"/>
    <x v="0"/>
    <s v="ER2889BDF"/>
    <s v="E1938MKN"/>
    <d v="2024-12-11T00:00:00"/>
    <s v="CTOR"/>
    <s v="3320"/>
    <x v="20"/>
    <s v="PA"/>
    <s v="PA"/>
    <m/>
    <d v="2024-12-11T00:00:00"/>
    <d v="1899-12-30T13:05:01"/>
    <d v="2024-12-11T00:00:00"/>
    <d v="1899-12-30T09:09:04"/>
    <d v="2024-12-11T00:00:00"/>
    <d v="1899-12-30T09:47:03"/>
    <x v="0"/>
    <s v="FJPEDRO"/>
    <s v="2108138756"/>
    <s v="FBO"/>
    <d v="1899-12-30T04:33:56"/>
    <d v="1899-12-30T00:37:59"/>
    <d v="1899-12-30T03:55:57"/>
    <s v="Ensacado"/>
    <s v="E002"/>
    <x v="0"/>
    <d v="1899-12-30T20:42:01"/>
    <d v="1899-12-30T00:37:59"/>
    <n v="13"/>
    <x v="7"/>
    <x v="4"/>
    <x v="2"/>
    <n v="0"/>
    <n v="1"/>
    <s v="KO"/>
    <s v="Ensacado"/>
    <x v="0"/>
    <n v="1"/>
    <s v="PUNTOS NORTE"/>
    <s v="C"/>
    <d v="1899-12-30T03:55:57"/>
    <d v="1899-12-30T02:57:57"/>
    <s v="OK"/>
    <m/>
    <m/>
    <d v="1899-12-30T00:00:00"/>
    <d v="1899-12-30T20:42:01"/>
    <n v="4"/>
    <n v="-0.16385416666665997"/>
    <n v="1242.0166666666692"/>
    <n v="9"/>
    <s v="No"/>
  </r>
  <r>
    <s v="CPRR"/>
    <s v="2024034154"/>
    <x v="0"/>
    <s v="ER2265BDH"/>
    <s v="E3167MNG"/>
    <d v="2024-12-11T00:00:00"/>
    <s v="CTOR"/>
    <s v="3320"/>
    <x v="20"/>
    <s v="PA"/>
    <s v="PA"/>
    <m/>
    <d v="2024-12-11T00:00:00"/>
    <d v="1899-12-30T15:17:18"/>
    <d v="2024-12-11T00:00:00"/>
    <d v="1899-12-30T09:20:49"/>
    <d v="2024-12-11T00:00:00"/>
    <d v="1899-12-30T10:08:16"/>
    <x v="0"/>
    <s v="FJPEDRO"/>
    <s v="2108138758"/>
    <s v="FBO"/>
    <d v="1899-12-30T06:43:56"/>
    <d v="1899-12-30T00:47:27"/>
    <d v="1899-12-30T05:56:29"/>
    <s v="Ensacado"/>
    <s v="E002"/>
    <x v="0"/>
    <d v="1899-12-30T18:50:57"/>
    <d v="1899-12-30T00:47:27"/>
    <n v="15"/>
    <x v="7"/>
    <x v="4"/>
    <x v="2"/>
    <n v="0"/>
    <n v="1"/>
    <s v="KO"/>
    <s v="Ensacado"/>
    <x v="0"/>
    <n v="1"/>
    <s v="PUNTOS NORTE"/>
    <s v="C"/>
    <d v="1899-12-30T05:56:29"/>
    <d v="1899-12-30T04:58:29"/>
    <s v="OK"/>
    <m/>
    <m/>
    <d v="1899-12-30T00:00:00"/>
    <d v="1899-12-30T18:50:57"/>
    <n v="4"/>
    <n v="-0.24755787037036997"/>
    <n v="1130.9500000000021"/>
    <n v="10"/>
    <s v="No"/>
  </r>
  <r>
    <s v="CPRR"/>
    <s v="2024034155"/>
    <x v="0"/>
    <s v="ER2808BCM"/>
    <s v="E0168HGX"/>
    <d v="2024-12-11T00:00:00"/>
    <s v="CTOR"/>
    <s v="3320"/>
    <x v="20"/>
    <s v="PA"/>
    <s v="PA"/>
    <m/>
    <d v="2024-12-11T00:00:00"/>
    <d v="1899-12-30T15:18:34"/>
    <d v="2024-12-11T00:00:00"/>
    <d v="1899-12-30T09:23:17"/>
    <d v="2024-12-11T00:00:00"/>
    <d v="1899-12-30T10:10:56"/>
    <x v="0"/>
    <s v="FJPEDRO"/>
    <s v="2108138759"/>
    <s v="FBO"/>
    <d v="1899-12-30T06:42:56"/>
    <d v="1899-12-30T00:47:39"/>
    <d v="1899-12-30T05:55:17"/>
    <s v="Ensacado"/>
    <s v="E002"/>
    <x v="0"/>
    <d v="1899-12-30T18:52:21"/>
    <d v="1899-12-30T00:47:39"/>
    <n v="15"/>
    <x v="7"/>
    <x v="4"/>
    <x v="2"/>
    <n v="0"/>
    <n v="1"/>
    <s v="KO"/>
    <s v="Ensacado"/>
    <x v="0"/>
    <n v="1"/>
    <s v="PUNTOS NORTE"/>
    <s v="C"/>
    <d v="1899-12-30T05:55:17"/>
    <d v="1899-12-30T04:57:17"/>
    <s v="OK"/>
    <m/>
    <m/>
    <d v="1899-12-30T00:00:00"/>
    <d v="1899-12-30T18:52:21"/>
    <n v="4"/>
    <n v="-0.24672453703704006"/>
    <n v="1132.3499999999988"/>
    <n v="10"/>
    <s v="No"/>
  </r>
  <r>
    <s v="CPRR"/>
    <s v="2024034158"/>
    <x v="0"/>
    <s v="ER9118BCY"/>
    <s v="E0291KPG"/>
    <d v="2024-12-11T00:00:00"/>
    <s v="CTOR"/>
    <s v="3320"/>
    <x v="20"/>
    <s v="PA"/>
    <s v="PA"/>
    <m/>
    <d v="2024-12-11T00:00:00"/>
    <d v="1899-12-30T15:16:24"/>
    <d v="2024-12-11T00:00:00"/>
    <d v="1899-12-30T10:08:08"/>
    <d v="2024-12-11T00:00:00"/>
    <d v="1899-12-30T10:57:00"/>
    <x v="0"/>
    <s v="FJPEDRO"/>
    <s v="2108138762"/>
    <s v="FBO"/>
    <d v="1899-12-30T05:57:08"/>
    <d v="1899-12-30T00:48:52"/>
    <d v="1899-12-30T05:08:16"/>
    <s v="Ensacado"/>
    <s v="E002"/>
    <x v="0"/>
    <d v="1899-12-30T19:40:35"/>
    <d v="1899-12-30T00:48:52"/>
    <n v="15"/>
    <x v="7"/>
    <x v="4"/>
    <x v="2"/>
    <n v="0"/>
    <n v="1"/>
    <s v="KO"/>
    <s v="Ensacado"/>
    <x v="0"/>
    <n v="1"/>
    <s v="PUNTOS NORTE"/>
    <s v="C"/>
    <d v="1899-12-30T05:08:16"/>
    <d v="1899-12-30T04:10:16"/>
    <s v="OK"/>
    <m/>
    <m/>
    <d v="1899-12-30T00:00:00"/>
    <d v="1899-12-30T19:40:35"/>
    <n v="4"/>
    <n v="-0.21407407407408002"/>
    <n v="1180.5833333333314"/>
    <n v="10"/>
    <s v="No"/>
  </r>
  <r>
    <s v="CPRR"/>
    <s v="2024034186"/>
    <x v="0"/>
    <s v="ER3909BDF"/>
    <s v="E3555MCX"/>
    <d v="2024-12-11T00:00:00"/>
    <s v="CTOR"/>
    <s v="3320"/>
    <x v="20"/>
    <s v="PA"/>
    <s v="PA"/>
    <m/>
    <d v="2024-12-11T00:00:00"/>
    <d v="1899-12-30T17:14:51"/>
    <d v="2024-12-11T00:00:00"/>
    <d v="1899-12-30T12:10:00"/>
    <d v="2024-12-11T00:00:00"/>
    <d v="1899-12-30T12:45:30"/>
    <x v="0"/>
    <s v="FJPEDRO"/>
    <s v="2108138766"/>
    <s v="FBO"/>
    <d v="1899-12-30T05:40:21"/>
    <d v="1899-12-30T00:35:30"/>
    <d v="1899-12-30T05:04:51"/>
    <s v="Ensacado"/>
    <s v="E002"/>
    <x v="0"/>
    <d v="1899-12-30T19:30:38"/>
    <d v="1899-12-30T00:35:30"/>
    <n v="17"/>
    <x v="7"/>
    <x v="4"/>
    <x v="2"/>
    <n v="0"/>
    <n v="1"/>
    <s v="KO"/>
    <s v="Ensacado"/>
    <x v="0"/>
    <n v="1"/>
    <s v="PUNTOS NORTE"/>
    <s v="C"/>
    <d v="1899-12-30T05:04:51"/>
    <d v="1899-12-30T04:06:51"/>
    <s v="OK"/>
    <m/>
    <m/>
    <d v="1899-12-30T00:00:00"/>
    <d v="1899-12-30T19:30:38"/>
    <n v="4"/>
    <n v="-0.21170138888889001"/>
    <n v="1170.6333333333348"/>
    <n v="12"/>
    <s v="No"/>
  </r>
  <r>
    <s v="CPRR"/>
    <s v="2024034193"/>
    <x v="0"/>
    <s v="ER6787BDD"/>
    <s v="E1824LPG"/>
    <d v="2024-12-11T00:00:00"/>
    <s v="CTOR"/>
    <s v="3320"/>
    <x v="20"/>
    <s v="PA"/>
    <s v="PA"/>
    <m/>
    <d v="2024-12-11T00:00:00"/>
    <d v="1899-12-30T17:17:01"/>
    <d v="2024-12-11T00:00:00"/>
    <d v="1899-12-30T12:29:48"/>
    <d v="2024-12-11T00:00:00"/>
    <d v="1899-12-30T13:18:25"/>
    <x v="0"/>
    <s v="FJPEDRO"/>
    <s v="2108138769"/>
    <s v="FBO"/>
    <d v="1899-12-30T05:35:50"/>
    <d v="1899-12-30T00:48:37"/>
    <d v="1899-12-30T04:47:13"/>
    <s v="Ensacado"/>
    <s v="E002"/>
    <x v="0"/>
    <d v="1899-12-30T20:01:23"/>
    <d v="1899-12-30T00:48:37"/>
    <n v="17"/>
    <x v="7"/>
    <x v="4"/>
    <x v="2"/>
    <n v="0"/>
    <n v="1"/>
    <s v="KO"/>
    <s v="Ensacado"/>
    <x v="0"/>
    <n v="1"/>
    <s v="PUNTOS NORTE"/>
    <s v="C"/>
    <d v="1899-12-30T04:47:13"/>
    <d v="1899-12-30T03:49:13"/>
    <s v="OK"/>
    <m/>
    <m/>
    <d v="1899-12-30T00:00:00"/>
    <d v="1899-12-30T20:01:23"/>
    <n v="4"/>
    <n v="-0.19945601851852002"/>
    <n v="1201.3833333333396"/>
    <n v="13"/>
    <s v="No"/>
  </r>
  <r>
    <s v="CPRR"/>
    <s v="2024034228"/>
    <x v="0"/>
    <s v="ER4184BCC"/>
    <s v="E6907LCY"/>
    <d v="2024-12-11T00:00:00"/>
    <s v="CTOR"/>
    <s v="2906"/>
    <x v="21"/>
    <s v="PA"/>
    <s v="PA"/>
    <m/>
    <d v="2024-12-12T00:00:00"/>
    <d v="1899-12-30T08:52:00"/>
    <d v="2024-12-11T00:00:00"/>
    <d v="1899-12-30T15:30:47"/>
    <d v="2024-12-11T00:00:00"/>
    <d v="1899-12-30T15:48:33"/>
    <x v="0"/>
    <s v="FJPEDRO"/>
    <s v="2108138780"/>
    <s v="FBO"/>
    <d v="1899-12-30T00:17:46"/>
    <d v="1899-12-30T00:17:46"/>
    <d v="1899-12-30T00:00:00"/>
    <s v="Ensacado"/>
    <s v="E002"/>
    <x v="0"/>
    <d v="1899-12-30T06:56:33"/>
    <d v="1899-12-30T00:17:46"/>
    <n v="8"/>
    <x v="7"/>
    <x v="4"/>
    <x v="2"/>
    <n v="0"/>
    <n v="1"/>
    <s v="KO"/>
    <s v="Ensacado"/>
    <x v="0"/>
    <n v="1"/>
    <s v="PUNTOS NORTE"/>
    <s v="C"/>
    <d v="1899-12-30T00:00:00"/>
    <d v="1899-12-30T00:00:00"/>
    <s v="OK"/>
    <m/>
    <m/>
    <d v="1899-12-30T00:00:00"/>
    <d v="1899-12-30T06:56:33"/>
    <n v="4"/>
    <d v="1899-12-30T06:38:47"/>
    <n v="416.55000000000962"/>
    <n v="15"/>
    <s v="No"/>
  </r>
  <r>
    <s v="CPRR"/>
    <s v="2024034256"/>
    <x v="0"/>
    <s v="ER3068BCC"/>
    <s v="E1437MRF"/>
    <d v="2024-12-11T00:00:00"/>
    <s v="CTOR"/>
    <s v="2906"/>
    <x v="21"/>
    <s v="PA"/>
    <s v="PA"/>
    <m/>
    <d v="2024-12-12T00:00:00"/>
    <d v="1899-12-30T10:46:41"/>
    <d v="2024-12-11T00:00:00"/>
    <d v="1899-12-30T17:06:32"/>
    <d v="2024-12-11T00:00:00"/>
    <d v="1899-12-30T17:16:36"/>
    <x v="0"/>
    <s v="FJPEDRO"/>
    <s v="2108138788"/>
    <s v="FBO"/>
    <d v="1899-12-30T00:10:04"/>
    <d v="1899-12-30T00:10:04"/>
    <d v="1899-12-30T00:00:00"/>
    <s v="Ensacado"/>
    <s v="E002"/>
    <x v="0"/>
    <d v="1899-12-30T06:29:55"/>
    <d v="1899-12-30T00:10:04"/>
    <n v="10"/>
    <x v="7"/>
    <x v="4"/>
    <x v="2"/>
    <n v="0"/>
    <n v="1"/>
    <s v="KO"/>
    <s v="Ensacado"/>
    <x v="0"/>
    <n v="1"/>
    <s v="PUNTOS NORTE"/>
    <s v="C"/>
    <d v="1899-12-30T00:00:00"/>
    <d v="1899-12-30T00:00:00"/>
    <s v="OK"/>
    <m/>
    <m/>
    <d v="1899-12-30T00:00:00"/>
    <d v="1899-12-30T06:29:55"/>
    <n v="4"/>
    <d v="1899-12-30T06:19:51"/>
    <n v="389.91666666666231"/>
    <n v="17"/>
    <s v="No"/>
  </r>
  <r>
    <s v="CPRR"/>
    <s v="2024034268"/>
    <x v="0"/>
    <s v="ER2889BDF"/>
    <s v="E1938MKN"/>
    <d v="2024-12-11T00:00:00"/>
    <s v="CTOR"/>
    <s v="2906"/>
    <x v="21"/>
    <s v="PA"/>
    <s v="PA"/>
    <m/>
    <d v="2024-12-12T00:00:00"/>
    <d v="1899-12-30T09:25:16"/>
    <d v="2024-12-11T00:00:00"/>
    <d v="1899-12-30T18:10:13"/>
    <d v="2024-12-11T00:00:00"/>
    <d v="1899-12-30T18:39:38"/>
    <x v="0"/>
    <s v="FJPEDRO"/>
    <s v="2108138791"/>
    <s v="FBO"/>
    <d v="1899-12-30T00:29:25"/>
    <d v="1899-12-30T00:29:25"/>
    <d v="1899-12-30T00:00:00"/>
    <s v="Ensacado"/>
    <s v="E002"/>
    <x v="0"/>
    <d v="1899-12-30T09:14:22"/>
    <d v="1899-12-30T00:29:25"/>
    <n v="9"/>
    <x v="7"/>
    <x v="4"/>
    <x v="2"/>
    <n v="0"/>
    <n v="1"/>
    <s v="KO"/>
    <s v="Ensacado"/>
    <x v="0"/>
    <n v="1"/>
    <s v="PUNTOS NORTE"/>
    <s v="C"/>
    <d v="1899-12-30T00:00:00"/>
    <d v="1899-12-30T00:00:00"/>
    <s v="OK"/>
    <m/>
    <m/>
    <d v="1899-12-30T00:00:00"/>
    <d v="1899-12-30T09:14:22"/>
    <n v="4"/>
    <d v="1899-12-30T08:44:57"/>
    <n v="554.36666666666406"/>
    <n v="18"/>
    <s v="No"/>
  </r>
  <r>
    <s v="CPRR"/>
    <s v="2024034297"/>
    <x v="0"/>
    <s v="ER3909BDF"/>
    <s v="E3555MCX"/>
    <d v="2024-12-12T00:00:00"/>
    <s v="CTOR"/>
    <s v="3320"/>
    <x v="20"/>
    <s v="PA"/>
    <s v="PA"/>
    <m/>
    <d v="2024-12-12T00:00:00"/>
    <d v="1899-12-30T12:18:00"/>
    <d v="2024-12-12T00:00:00"/>
    <d v="1899-12-30T08:05:12"/>
    <d v="2024-12-12T00:00:00"/>
    <d v="1899-12-30T08:21:42"/>
    <x v="0"/>
    <s v="FJPEDRO"/>
    <s v="2108138802"/>
    <s v="FBO"/>
    <d v="1899-12-30T04:29:18"/>
    <d v="1899-12-30T00:16:30"/>
    <d v="1899-12-30T04:12:48"/>
    <s v="Ensacado"/>
    <s v="E002"/>
    <x v="0"/>
    <d v="1899-12-30T20:03:41"/>
    <d v="1899-12-30T00:16:30"/>
    <n v="12"/>
    <x v="8"/>
    <x v="4"/>
    <x v="2"/>
    <n v="0"/>
    <n v="1"/>
    <s v="KO"/>
    <s v="Ensacado"/>
    <x v="0"/>
    <n v="1"/>
    <s v="PUNTOS NORTE"/>
    <s v="C"/>
    <d v="1899-12-30T04:12:48"/>
    <d v="1899-12-30T03:14:48"/>
    <s v="OK"/>
    <m/>
    <m/>
    <d v="1899-12-30T00:00:00"/>
    <d v="1899-12-30T20:03:41"/>
    <n v="5"/>
    <n v="-0.17555555555555996"/>
    <n v="1203.6833333333363"/>
    <n v="8"/>
    <s v="No"/>
  </r>
  <r>
    <s v="CPRR"/>
    <s v="2024034296"/>
    <x v="0"/>
    <s v="ER6787BDD"/>
    <s v="E1824LPG"/>
    <d v="2024-12-12T00:00:00"/>
    <s v="CTOR"/>
    <s v="2906"/>
    <x v="21"/>
    <s v="PA"/>
    <s v="PA"/>
    <m/>
    <d v="2024-12-12T00:00:00"/>
    <d v="1899-12-30T12:16:40"/>
    <d v="2024-12-12T00:00:00"/>
    <d v="1899-12-30T08:03:55"/>
    <d v="2024-12-12T00:00:00"/>
    <d v="1899-12-30T08:36:10"/>
    <x v="0"/>
    <s v="FJPEDRO"/>
    <s v="2108138804"/>
    <s v="FBO"/>
    <d v="1899-12-30T04:45:00"/>
    <d v="1899-12-30T00:32:15"/>
    <d v="1899-12-30T04:12:45"/>
    <s v="Ensacado"/>
    <s v="E002"/>
    <x v="0"/>
    <d v="1899-12-30T20:19:29"/>
    <d v="1899-12-30T00:32:15"/>
    <n v="12"/>
    <x v="8"/>
    <x v="4"/>
    <x v="2"/>
    <n v="0"/>
    <n v="1"/>
    <s v="KO"/>
    <s v="Ensacado"/>
    <x v="0"/>
    <n v="1"/>
    <s v="PUNTOS NORTE"/>
    <s v="C"/>
    <d v="1899-12-30T04:12:45"/>
    <d v="1899-12-30T03:14:45"/>
    <s v="OK"/>
    <m/>
    <m/>
    <d v="1899-12-30T00:00:00"/>
    <d v="1899-12-30T20:19:29"/>
    <n v="5"/>
    <n v="-0.17552083333332996"/>
    <n v="1219.4833333333333"/>
    <n v="8"/>
    <s v="No"/>
  </r>
  <r>
    <s v="CPRR"/>
    <s v="2024034318"/>
    <x v="0"/>
    <s v="ER9118BCY"/>
    <s v="E0291KPG"/>
    <d v="2024-12-12T00:00:00"/>
    <s v="CTOR"/>
    <s v="2906"/>
    <x v="21"/>
    <s v="PA"/>
    <s v="PA"/>
    <m/>
    <d v="2024-12-12T00:00:00"/>
    <d v="1899-12-30T16:08:21"/>
    <d v="2024-12-12T00:00:00"/>
    <d v="1899-12-30T09:28:07"/>
    <d v="2024-12-12T00:00:00"/>
    <d v="1899-12-30T10:25:56"/>
    <x v="0"/>
    <s v="FJPEDRO"/>
    <s v="2108138810"/>
    <s v="FBO"/>
    <d v="1899-12-30T07:38:03"/>
    <d v="1899-12-30T00:57:49"/>
    <d v="1899-12-30T06:40:14"/>
    <s v="Ensacado"/>
    <s v="E002"/>
    <x v="0"/>
    <d v="1899-12-30T18:17:34"/>
    <d v="1899-12-30T00:57:49"/>
    <n v="16"/>
    <x v="8"/>
    <x v="4"/>
    <x v="2"/>
    <n v="0"/>
    <n v="1"/>
    <s v="KO"/>
    <s v="Ensacado"/>
    <x v="0"/>
    <n v="1"/>
    <s v="PUNTOS NORTE"/>
    <s v="C"/>
    <d v="1899-12-30T06:40:14"/>
    <d v="1899-12-30T05:42:14"/>
    <s v="OK"/>
    <m/>
    <m/>
    <d v="1899-12-30T00:00:00"/>
    <d v="1899-12-30T18:17:34"/>
    <n v="5"/>
    <n v="-0.27793981481482"/>
    <n v="1097.5666666666691"/>
    <n v="10"/>
    <s v="No"/>
  </r>
  <r>
    <s v="CPRR"/>
    <s v="2024034328"/>
    <x v="0"/>
    <s v="ER8226BBG"/>
    <s v="E8895KGN"/>
    <d v="2024-12-12T00:00:00"/>
    <s v="CTOR"/>
    <s v="2906"/>
    <x v="21"/>
    <s v="PA"/>
    <s v="PA"/>
    <m/>
    <d v="2024-12-12T00:00:00"/>
    <d v="1899-12-30T16:34:13"/>
    <d v="2024-12-12T00:00:00"/>
    <d v="1899-12-30T10:42:03"/>
    <d v="2024-12-12T00:00:00"/>
    <d v="1899-12-30T11:31:00"/>
    <x v="0"/>
    <s v="FJPEDRO"/>
    <s v="2108138813"/>
    <s v="FBO"/>
    <d v="1899-12-30T06:41:07"/>
    <d v="1899-12-30T00:48:57"/>
    <d v="1899-12-30T05:52:10"/>
    <s v="Ensacado"/>
    <s v="E002"/>
    <x v="0"/>
    <d v="1899-12-30T18:56:46"/>
    <d v="1899-12-30T00:48:57"/>
    <n v="16"/>
    <x v="8"/>
    <x v="4"/>
    <x v="2"/>
    <n v="0"/>
    <n v="1"/>
    <s v="KO"/>
    <s v="Ensacado"/>
    <x v="0"/>
    <n v="1"/>
    <s v="PUNTOS NORTE"/>
    <s v="C"/>
    <d v="1899-12-30T05:52:10"/>
    <d v="1899-12-30T04:54:10"/>
    <s v="OK"/>
    <m/>
    <m/>
    <d v="1899-12-30T00:00:00"/>
    <d v="1899-12-30T18:56:46"/>
    <n v="5"/>
    <n v="-0.24456018518518008"/>
    <n v="1136.766666666666"/>
    <n v="11"/>
    <s v="No"/>
  </r>
  <r>
    <s v="CPRR"/>
    <s v="2024034358"/>
    <x v="0"/>
    <s v="EL203786"/>
    <s v="E70UP42"/>
    <d v="2024-12-12T00:00:00"/>
    <s v="CTOR"/>
    <s v="3320"/>
    <x v="20"/>
    <s v="PA"/>
    <s v="PA"/>
    <m/>
    <d v="2024-12-13T00:00:00"/>
    <d v="1899-12-30T09:30:52"/>
    <d v="2024-12-12T00:00:00"/>
    <d v="1899-12-30T12:58:56"/>
    <d v="2024-12-12T00:00:00"/>
    <d v="1899-12-30T15:14:38"/>
    <x v="0"/>
    <s v="FJPEDRO"/>
    <s v="2108138822"/>
    <s v="FBO"/>
    <d v="1899-12-30T02:15:42"/>
    <d v="1899-12-30T02:15:42"/>
    <d v="1899-12-30T00:00:00"/>
    <s v="Ensacado"/>
    <s v="E002"/>
    <x v="0"/>
    <d v="1899-12-30T05:43:46"/>
    <d v="1899-12-30T02:15:42"/>
    <n v="9"/>
    <x v="8"/>
    <x v="4"/>
    <x v="2"/>
    <n v="0"/>
    <n v="1"/>
    <s v="KO"/>
    <s v="Ensacado"/>
    <x v="0"/>
    <n v="1"/>
    <s v="PUNTOS NORTE"/>
    <s v="C"/>
    <d v="1899-12-30T00:00:00"/>
    <d v="1899-12-30T00:00:00"/>
    <s v="OK"/>
    <m/>
    <m/>
    <d v="1899-12-30T00:00:00"/>
    <d v="1899-12-30T05:43:46"/>
    <n v="5"/>
    <d v="1899-12-30T03:28:04"/>
    <n v="343.76666666666398"/>
    <n v="15"/>
    <s v="No"/>
  </r>
  <r>
    <s v="CPRR"/>
    <s v="2024034396"/>
    <x v="0"/>
    <s v="ER6787BDD"/>
    <s v="E1824LPG"/>
    <d v="2024-12-12T00:00:00"/>
    <s v="CTOR"/>
    <s v="3320"/>
    <x v="20"/>
    <s v="PA"/>
    <s v="PA"/>
    <m/>
    <d v="2024-12-13T00:00:00"/>
    <d v="1899-12-30T09:33:33"/>
    <d v="2024-12-12T00:00:00"/>
    <d v="1899-12-30T15:35:37"/>
    <d v="2024-12-12T00:00:00"/>
    <d v="1899-12-30T17:32:16"/>
    <x v="0"/>
    <s v="FJPEDRO"/>
    <s v="2108138833"/>
    <s v="FBO"/>
    <d v="1899-12-30T01:56:39"/>
    <d v="1899-12-30T01:56:39"/>
    <d v="1899-12-30T00:00:00"/>
    <s v="Ensacado"/>
    <s v="E002"/>
    <x v="0"/>
    <d v="1899-12-30T07:58:43"/>
    <d v="1899-12-30T01:56:39"/>
    <n v="9"/>
    <x v="8"/>
    <x v="4"/>
    <x v="2"/>
    <n v="0"/>
    <n v="1"/>
    <s v="KO"/>
    <s v="Ensacado"/>
    <x v="0"/>
    <n v="1"/>
    <s v="PUNTOS NORTE"/>
    <s v="C"/>
    <d v="1899-12-30T00:00:00"/>
    <d v="1899-12-30T00:00:00"/>
    <s v="OK"/>
    <m/>
    <m/>
    <d v="1899-12-30T00:00:00"/>
    <d v="1899-12-30T07:58:43"/>
    <n v="5"/>
    <d v="1899-12-30T06:02:04"/>
    <n v="478.71666666666727"/>
    <n v="17"/>
    <s v="No"/>
  </r>
  <r>
    <s v="CPRR"/>
    <s v="2024034436"/>
    <x v="0"/>
    <s v="ER2262BDH"/>
    <s v="E3170MNG"/>
    <d v="2024-12-12T00:00:00"/>
    <s v="CTOR"/>
    <s v="2906"/>
    <x v="21"/>
    <s v="PA"/>
    <s v="PA"/>
    <m/>
    <d v="2024-12-13T00:00:00"/>
    <d v="1899-12-30T12:19:52"/>
    <d v="2024-12-12T00:00:00"/>
    <d v="1899-12-30T17:27:42"/>
    <d v="2024-12-12T00:00:00"/>
    <d v="1899-12-30T17:39:25"/>
    <x v="0"/>
    <s v="FJPEDRO"/>
    <s v="2108138835"/>
    <s v="FBO"/>
    <d v="1899-12-30T00:11:43"/>
    <d v="1899-12-30T00:11:43"/>
    <d v="1899-12-30T00:00:00"/>
    <s v="Ensacado"/>
    <s v="E002"/>
    <x v="0"/>
    <d v="1899-12-30T05:19:33"/>
    <d v="1899-12-30T00:11:43"/>
    <n v="12"/>
    <x v="8"/>
    <x v="4"/>
    <x v="2"/>
    <n v="0"/>
    <n v="1"/>
    <s v="KO"/>
    <s v="Ensacado"/>
    <x v="0"/>
    <n v="1"/>
    <s v="PUNTOS NORTE"/>
    <s v="C"/>
    <d v="1899-12-30T00:00:00"/>
    <d v="1899-12-30T00:00:00"/>
    <s v="OK"/>
    <m/>
    <m/>
    <d v="1899-12-30T00:00:00"/>
    <d v="1899-12-30T05:19:33"/>
    <n v="5"/>
    <d v="1899-12-30T05:07:50"/>
    <n v="319.54999999999688"/>
    <n v="17"/>
    <s v="No"/>
  </r>
  <r>
    <s v="CPRR"/>
    <s v="2024034405"/>
    <x v="0"/>
    <s v="ER4184BCC"/>
    <s v="E6907LCY"/>
    <d v="2024-12-12T00:00:00"/>
    <s v="CTOR"/>
    <s v="2906"/>
    <x v="21"/>
    <s v="PA"/>
    <s v="PA"/>
    <m/>
    <d v="2024-12-13T00:00:00"/>
    <d v="1899-12-30T10:27:12"/>
    <d v="2024-12-12T00:00:00"/>
    <d v="1899-12-30T16:05:32"/>
    <d v="2024-12-12T00:00:00"/>
    <d v="1899-12-30T18:05:32"/>
    <x v="0"/>
    <s v="FJPEDRO"/>
    <s v="2108138836"/>
    <s v="FBO"/>
    <d v="1899-12-30T02:00:00"/>
    <d v="1899-12-30T02:00:00"/>
    <d v="1899-12-30T00:00:00"/>
    <s v="Ensacado"/>
    <s v="E002"/>
    <x v="0"/>
    <d v="1899-12-30T07:38:20"/>
    <d v="1899-12-30T02:00:00"/>
    <n v="10"/>
    <x v="8"/>
    <x v="4"/>
    <x v="2"/>
    <n v="0"/>
    <n v="1"/>
    <s v="KO"/>
    <s v="Ensacado"/>
    <x v="0"/>
    <n v="1"/>
    <s v="PUNTOS NORTE"/>
    <s v="C"/>
    <d v="1899-12-30T00:00:00"/>
    <d v="1899-12-30T00:00:00"/>
    <s v="OK"/>
    <m/>
    <m/>
    <d v="1899-12-30T00:00:00"/>
    <d v="1899-12-30T07:38:20"/>
    <n v="5"/>
    <d v="1899-12-30T05:38:20"/>
    <n v="458.33333333332314"/>
    <n v="18"/>
    <s v="No"/>
  </r>
  <r>
    <s v="CPRR"/>
    <s v="2024034437"/>
    <x v="0"/>
    <s v="ER3909BDF"/>
    <s v="E3555MCX"/>
    <d v="2024-12-12T00:00:00"/>
    <s v="CTOR"/>
    <s v="3320"/>
    <x v="20"/>
    <s v="PA"/>
    <s v="PA"/>
    <m/>
    <d v="2024-12-13T00:00:00"/>
    <d v="1899-12-30T09:32:32"/>
    <d v="2024-12-12T00:00:00"/>
    <d v="1899-12-30T17:31:15"/>
    <d v="2024-12-12T00:00:00"/>
    <d v="1899-12-30T19:02:13"/>
    <x v="0"/>
    <s v="FJPEDRO"/>
    <s v="2108138838"/>
    <s v="FBO"/>
    <d v="1899-12-30T01:30:58"/>
    <d v="1899-12-30T01:30:58"/>
    <d v="1899-12-30T00:00:00"/>
    <s v="Ensacado"/>
    <s v="E002"/>
    <x v="0"/>
    <d v="1899-12-30T09:29:41"/>
    <d v="1899-12-30T01:30:58"/>
    <n v="9"/>
    <x v="8"/>
    <x v="4"/>
    <x v="2"/>
    <n v="0"/>
    <n v="1"/>
    <s v="KO"/>
    <s v="Ensacado"/>
    <x v="0"/>
    <n v="1"/>
    <s v="PUNTOS NORTE"/>
    <s v="C"/>
    <d v="1899-12-30T00:00:00"/>
    <d v="1899-12-30T00:00:00"/>
    <s v="OK"/>
    <m/>
    <m/>
    <d v="1899-12-30T00:00:00"/>
    <d v="1899-12-30T09:29:41"/>
    <n v="5"/>
    <d v="1899-12-30T07:58:43"/>
    <n v="569.68333333333919"/>
    <n v="19"/>
    <s v="No"/>
  </r>
  <r>
    <s v="CPRR"/>
    <s v="2024034450"/>
    <x v="0"/>
    <s v="ER2265BDH"/>
    <s v="E3167MNG"/>
    <d v="2024-12-12T00:00:00"/>
    <s v="CTOR"/>
    <s v="3320"/>
    <x v="20"/>
    <s v="PA"/>
    <s v="PA"/>
    <m/>
    <d v="2024-12-13T00:00:00"/>
    <d v="1899-12-30T10:33:27"/>
    <d v="2024-12-12T00:00:00"/>
    <d v="1899-12-30T19:27:28"/>
    <d v="2024-12-12T00:00:00"/>
    <d v="1899-12-30T20:22:08"/>
    <x v="0"/>
    <s v="FJPEDRO"/>
    <s v="2108138840"/>
    <s v="FBO"/>
    <d v="1899-12-30T00:54:40"/>
    <d v="1899-12-30T00:54:40"/>
    <d v="1899-12-30T00:00:00"/>
    <s v="Ensacado"/>
    <s v="E002"/>
    <x v="0"/>
    <d v="1899-12-30T09:48:41"/>
    <d v="1899-12-30T00:54:40"/>
    <n v="10"/>
    <x v="8"/>
    <x v="4"/>
    <x v="2"/>
    <n v="0"/>
    <n v="1"/>
    <s v="KO"/>
    <s v="Ensacado"/>
    <x v="0"/>
    <n v="1"/>
    <s v="PUNTOS NORTE"/>
    <s v="C"/>
    <d v="1899-12-30T00:00:00"/>
    <d v="1899-12-30T00:00:00"/>
    <s v="OK"/>
    <m/>
    <m/>
    <d v="1899-12-30T00:00:00"/>
    <d v="1899-12-30T09:48:41"/>
    <n v="5"/>
    <d v="1899-12-30T08:54:01"/>
    <n v="588.68333333333271"/>
    <n v="20"/>
    <s v="No"/>
  </r>
  <r>
    <s v="CPRR"/>
    <s v="2024034502"/>
    <x v="0"/>
    <s v="ER9118BCY"/>
    <s v="E0291KPG"/>
    <d v="2024-12-13T00:00:00"/>
    <s v="CTOR"/>
    <s v="3320"/>
    <x v="20"/>
    <s v="PA"/>
    <s v="PA"/>
    <m/>
    <d v="2024-12-13T00:00:00"/>
    <d v="1899-12-30T14:52:55"/>
    <d v="2024-12-13T00:00:00"/>
    <d v="1899-12-30T09:55:29"/>
    <d v="2024-12-13T00:00:00"/>
    <d v="1899-12-30T11:33:03"/>
    <x v="0"/>
    <s v="FJPEDRO"/>
    <s v="2108138849"/>
    <s v="FBO"/>
    <d v="1899-12-30T06:35:00"/>
    <d v="1899-12-30T01:37:34"/>
    <d v="1899-12-30T04:57:26"/>
    <s v="Ensacado"/>
    <s v="E002"/>
    <x v="0"/>
    <d v="1899-12-30T20:40:07"/>
    <d v="1899-12-30T01:37:34"/>
    <n v="14"/>
    <x v="9"/>
    <x v="4"/>
    <x v="2"/>
    <n v="0"/>
    <n v="1"/>
    <s v="KO"/>
    <s v="Ensacado"/>
    <x v="0"/>
    <n v="1"/>
    <s v="PUNTOS NORTE"/>
    <s v="C"/>
    <d v="1899-12-30T04:57:26"/>
    <d v="1899-12-30T03:59:26"/>
    <s v="OK"/>
    <m/>
    <m/>
    <d v="1899-12-30T00:00:00"/>
    <d v="1899-12-30T20:40:07"/>
    <n v="6"/>
    <n v="-0.20655092592593005"/>
    <n v="1240.1166666666613"/>
    <n v="11"/>
    <s v="No"/>
  </r>
  <r>
    <s v="CPRR"/>
    <s v="2024034555"/>
    <x v="0"/>
    <s v="ER4184BCC"/>
    <s v="E6907LCY"/>
    <d v="2024-12-13T00:00:00"/>
    <s v="CTOR"/>
    <s v="3320"/>
    <x v="20"/>
    <s v="PA"/>
    <s v="PA"/>
    <m/>
    <d v="2024-12-16T00:00:00"/>
    <d v="1899-12-30T10:22:53"/>
    <d v="2024-12-13T00:00:00"/>
    <d v="1899-12-30T13:45:28"/>
    <d v="2024-12-13T00:00:00"/>
    <d v="1899-12-30T14:54:46"/>
    <x v="0"/>
    <s v="FJPEDRO"/>
    <s v="2108138864"/>
    <s v="FBO"/>
    <d v="1899-12-30T01:09:18"/>
    <d v="1899-12-30T01:09:18"/>
    <d v="1899-12-30T00:00:00"/>
    <s v="Ensacado"/>
    <s v="E002"/>
    <x v="0"/>
    <d v="1899-12-30T04:31:53"/>
    <d v="1899-12-30T01:09:18"/>
    <n v="10"/>
    <x v="9"/>
    <x v="5"/>
    <x v="2"/>
    <n v="0"/>
    <n v="0"/>
    <s v="OK"/>
    <s v="Ensacado"/>
    <x v="0"/>
    <n v="0"/>
    <s v="PUNTOS NORTE"/>
    <s v="C"/>
    <d v="1899-12-30T00:00:00"/>
    <d v="1899-12-30T00:00:00"/>
    <s v="OK"/>
    <m/>
    <m/>
    <d v="1899-12-30T00:00:00"/>
    <d v="1899-12-30T04:31:53"/>
    <n v="6"/>
    <d v="1899-12-30T03:22:35"/>
    <n v="271.88333333333281"/>
    <n v="14"/>
    <s v="No"/>
  </r>
  <r>
    <s v="CPRR"/>
    <s v="2024034647"/>
    <x v="0"/>
    <s v="ER2261BDH"/>
    <s v="E0678HZJ"/>
    <d v="2024-12-16T00:00:00"/>
    <s v="CTOR"/>
    <s v="2906"/>
    <x v="21"/>
    <s v="PA"/>
    <s v="PA"/>
    <m/>
    <d v="2024-12-16T00:00:00"/>
    <d v="1899-12-30T14:54:58"/>
    <d v="2024-12-16T00:00:00"/>
    <d v="1899-12-30T09:36:11"/>
    <d v="2024-12-16T00:00:00"/>
    <d v="1899-12-30T09:36:26"/>
    <x v="0"/>
    <s v="FJPEDRO"/>
    <s v="2108138881"/>
    <s v="FBO"/>
    <d v="1899-12-30T05:19:02"/>
    <d v="1899-12-30T00:00:15"/>
    <d v="1899-12-30T05:18:47"/>
    <s v="Ensacado"/>
    <s v="E002"/>
    <x v="0"/>
    <d v="1899-12-30T18:41:27"/>
    <d v="1899-12-30T00:00:15"/>
    <n v="14"/>
    <x v="11"/>
    <x v="5"/>
    <x v="2"/>
    <n v="0"/>
    <n v="1"/>
    <s v="KO"/>
    <s v="Ensacado"/>
    <x v="0"/>
    <n v="1"/>
    <s v="PUNTOS NORTE"/>
    <s v="C"/>
    <d v="1899-12-30T05:18:47"/>
    <d v="1899-12-30T04:20:47"/>
    <s v="OK"/>
    <m/>
    <m/>
    <d v="1899-12-30T00:00:00"/>
    <d v="1899-12-30T18:41:27"/>
    <n v="2"/>
    <n v="-0.22137731481482004"/>
    <n v="1121.450000000005"/>
    <n v="9"/>
    <s v="No"/>
  </r>
  <r>
    <s v="CPRR"/>
    <s v="2024034655"/>
    <x v="0"/>
    <s v="ER2808BCM"/>
    <s v="E0168HGX"/>
    <d v="2024-12-16T00:00:00"/>
    <s v="CTOR"/>
    <s v="3320"/>
    <x v="20"/>
    <s v="PA"/>
    <s v="PA"/>
    <m/>
    <d v="2024-12-16T00:00:00"/>
    <d v="1899-12-30T14:52:05"/>
    <d v="2024-12-16T00:00:00"/>
    <d v="1899-12-30T09:59:29"/>
    <d v="2024-12-16T00:00:00"/>
    <d v="1899-12-30T10:38:17"/>
    <x v="0"/>
    <s v="FJPEDRO"/>
    <s v="2108138884"/>
    <s v="FBO"/>
    <d v="1899-12-30T05:31:24"/>
    <d v="1899-12-30T00:38:48"/>
    <d v="1899-12-30T04:52:36"/>
    <s v="Ensacado"/>
    <s v="E002"/>
    <x v="0"/>
    <d v="1899-12-30T19:46:11"/>
    <d v="1899-12-30T00:38:48"/>
    <n v="14"/>
    <x v="11"/>
    <x v="5"/>
    <x v="2"/>
    <n v="0"/>
    <n v="1"/>
    <s v="KO"/>
    <s v="Ensacado"/>
    <x v="0"/>
    <n v="1"/>
    <s v="PUNTOS NORTE"/>
    <s v="C"/>
    <d v="1899-12-30T04:52:36"/>
    <d v="1899-12-30T03:54:36"/>
    <s v="OK"/>
    <m/>
    <m/>
    <d v="1899-12-30T00:00:00"/>
    <d v="1899-12-30T19:46:11"/>
    <n v="2"/>
    <n v="-0.20319444444444001"/>
    <n v="1186.1833333333332"/>
    <n v="10"/>
    <s v="No"/>
  </r>
  <r>
    <s v="CPRR"/>
    <s v="2024034706"/>
    <x v="0"/>
    <s v="ER9118BCY"/>
    <s v="E0291KPG"/>
    <d v="2024-12-16T00:00:00"/>
    <s v="CTOR"/>
    <s v="3320"/>
    <x v="20"/>
    <s v="PA"/>
    <s v="PA"/>
    <m/>
    <d v="2024-12-17T00:00:00"/>
    <d v="1899-12-30T08:40:30"/>
    <d v="2024-12-16T00:00:00"/>
    <d v="1899-12-30T14:07:30"/>
    <d v="2024-12-16T00:00:00"/>
    <d v="1899-12-30T15:40:19"/>
    <x v="0"/>
    <s v="FJPEDRO"/>
    <s v="2108138889"/>
    <s v="FBO"/>
    <d v="1899-12-30T01:32:49"/>
    <d v="1899-12-30T01:32:49"/>
    <d v="1899-12-30T00:00:00"/>
    <s v="Ensacado"/>
    <s v="E002"/>
    <x v="0"/>
    <d v="1899-12-30T06:59:49"/>
    <d v="1899-12-30T01:32:49"/>
    <n v="8"/>
    <x v="11"/>
    <x v="5"/>
    <x v="2"/>
    <n v="0"/>
    <n v="1"/>
    <s v="KO"/>
    <s v="Ensacado"/>
    <x v="0"/>
    <n v="1"/>
    <s v="PUNTOS NORTE"/>
    <s v="C"/>
    <d v="1899-12-30T00:00:00"/>
    <d v="1899-12-30T00:00:00"/>
    <s v="OK"/>
    <m/>
    <m/>
    <d v="1899-12-30T00:00:00"/>
    <d v="1899-12-30T06:59:49"/>
    <n v="2"/>
    <d v="1899-12-30T05:27:00"/>
    <n v="419.81666666667837"/>
    <n v="15"/>
    <s v="No"/>
  </r>
  <r>
    <s v="CPRR"/>
    <s v="2024034757"/>
    <x v="0"/>
    <s v="ER5554BCF"/>
    <s v="E9055JGZ"/>
    <d v="2024-12-16T00:00:00"/>
    <s v="CTOR"/>
    <s v="2906"/>
    <x v="21"/>
    <s v="PA"/>
    <s v="PA"/>
    <m/>
    <d v="2024-12-17T00:00:00"/>
    <d v="1899-12-30T14:39:00"/>
    <d v="2024-12-16T00:00:00"/>
    <d v="1899-12-30T18:18:57"/>
    <d v="2024-12-16T00:00:00"/>
    <d v="1899-12-30T19:00:28"/>
    <x v="0"/>
    <s v="FJPEDRO"/>
    <s v="2108138893"/>
    <s v="FBO"/>
    <d v="1899-12-30T00:41:31"/>
    <d v="1899-12-30T00:41:31"/>
    <d v="1899-12-30T00:00:00"/>
    <s v="Ensacado"/>
    <s v="E002"/>
    <x v="0"/>
    <d v="1899-12-30T04:21:28"/>
    <d v="1899-12-30T00:41:31"/>
    <n v="14"/>
    <x v="11"/>
    <x v="5"/>
    <x v="2"/>
    <n v="0"/>
    <n v="0"/>
    <s v="OK"/>
    <s v="Ensacado"/>
    <x v="0"/>
    <n v="0"/>
    <s v="PUNTOS NORTE"/>
    <s v="C"/>
    <d v="1899-12-30T00:00:00"/>
    <d v="1899-12-30T00:00:00"/>
    <s v="OK"/>
    <m/>
    <m/>
    <d v="1899-12-30T00:00:00"/>
    <d v="1899-12-30T04:21:28"/>
    <n v="2"/>
    <d v="1899-12-30T03:39:57"/>
    <n v="261.46666666666079"/>
    <n v="19"/>
    <s v="No"/>
  </r>
  <r>
    <s v="CPRR"/>
    <s v="2024034798"/>
    <x v="0"/>
    <s v="ER2265BDH"/>
    <s v="E3167MNG"/>
    <d v="2024-12-17T00:00:00"/>
    <s v="CTOR"/>
    <s v="2906"/>
    <x v="21"/>
    <s v="PA"/>
    <s v="PA"/>
    <m/>
    <d v="2024-12-17T00:00:00"/>
    <d v="1899-12-30T16:58:11"/>
    <d v="2024-12-17T00:00:00"/>
    <d v="1899-12-30T10:06:38"/>
    <d v="2024-12-17T00:00:00"/>
    <d v="1899-12-30T10:17:23"/>
    <x v="0"/>
    <s v="FJPEDRO"/>
    <s v="2108138901"/>
    <s v="FBO"/>
    <d v="1899-12-30T07:02:18"/>
    <d v="1899-12-30T00:10:45"/>
    <d v="1899-12-30T06:51:33"/>
    <s v="Ensacado"/>
    <s v="E002"/>
    <x v="0"/>
    <d v="1899-12-30T17:19:11"/>
    <d v="1899-12-30T00:10:45"/>
    <n v="16"/>
    <x v="12"/>
    <x v="5"/>
    <x v="2"/>
    <n v="0"/>
    <n v="1"/>
    <s v="KO"/>
    <s v="Ensacado"/>
    <x v="0"/>
    <n v="1"/>
    <s v="PUNTOS NORTE"/>
    <s v="C"/>
    <d v="1899-12-30T06:51:33"/>
    <d v="1899-12-30T05:53:33"/>
    <s v="OK"/>
    <m/>
    <m/>
    <d v="1899-12-30T00:00:00"/>
    <d v="1899-12-30T17:19:11"/>
    <n v="3"/>
    <n v="-0.28579861111111005"/>
    <n v="1039.1833333333379"/>
    <n v="10"/>
    <s v="No"/>
  </r>
  <r>
    <s v="CPRR"/>
    <s v="2024034797"/>
    <x v="0"/>
    <s v="ER7186BCW"/>
    <s v="E9059LCN"/>
    <d v="2024-12-17T00:00:00"/>
    <s v="CTOR"/>
    <s v="3320"/>
    <x v="20"/>
    <s v="PA"/>
    <s v="PA"/>
    <m/>
    <d v="2024-12-17T00:00:00"/>
    <d v="1899-12-30T16:50:58"/>
    <d v="2024-12-17T00:00:00"/>
    <d v="1899-12-30T09:53:58"/>
    <d v="2024-12-17T00:00:00"/>
    <d v="1899-12-30T11:08:00"/>
    <x v="0"/>
    <s v="FJPEDRO"/>
    <s v="2108138902"/>
    <s v="FBO"/>
    <d v="1899-12-30T08:11:02"/>
    <d v="1899-12-30T01:14:02"/>
    <d v="1899-12-30T06:57:00"/>
    <s v="Ensacado"/>
    <s v="E002"/>
    <x v="0"/>
    <d v="1899-12-30T18:17:01"/>
    <d v="1899-12-30T01:14:02"/>
    <n v="16"/>
    <x v="12"/>
    <x v="5"/>
    <x v="2"/>
    <n v="0"/>
    <n v="1"/>
    <s v="KO"/>
    <s v="Ensacado"/>
    <x v="0"/>
    <n v="1"/>
    <s v="PUNTOS NORTE"/>
    <s v="C"/>
    <d v="1899-12-30T06:57:00"/>
    <d v="1899-12-30T05:59:00"/>
    <s v="OK"/>
    <m/>
    <m/>
    <d v="1899-12-30T00:00:00"/>
    <d v="1899-12-30T18:17:01"/>
    <n v="3"/>
    <n v="-0.28958333333333997"/>
    <n v="1097.0166666666612"/>
    <n v="11"/>
    <s v="No"/>
  </r>
  <r>
    <s v="CPRR"/>
    <s v="2024034884"/>
    <x v="0"/>
    <s v="ER9118BCY"/>
    <s v="E1447KJC"/>
    <d v="2024-12-17T00:00:00"/>
    <s v="CTOR"/>
    <s v="3320"/>
    <x v="20"/>
    <s v="PA"/>
    <s v="PA"/>
    <m/>
    <d v="2024-12-18T00:00:00"/>
    <d v="1899-12-30T09:13:02"/>
    <d v="2024-12-17T00:00:00"/>
    <d v="1899-12-30T17:20:47"/>
    <d v="2024-12-17T00:00:00"/>
    <d v="1899-12-30T18:29:23"/>
    <x v="0"/>
    <s v="FJPEDRO"/>
    <s v="2108138915"/>
    <s v="FBO"/>
    <d v="1899-12-30T01:08:36"/>
    <d v="1899-12-30T01:08:36"/>
    <d v="1899-12-30T00:00:00"/>
    <s v="Ensacado"/>
    <s v="E002"/>
    <x v="0"/>
    <d v="1899-12-30T09:16:21"/>
    <d v="1899-12-30T01:08:36"/>
    <n v="9"/>
    <x v="12"/>
    <x v="5"/>
    <x v="2"/>
    <n v="0"/>
    <n v="1"/>
    <s v="KO"/>
    <s v="Ensacado"/>
    <x v="0"/>
    <n v="1"/>
    <s v="PUNTOS NORTE"/>
    <s v="C"/>
    <d v="1899-12-30T00:00:00"/>
    <d v="1899-12-30T00:00:00"/>
    <s v="OK"/>
    <m/>
    <m/>
    <d v="1899-12-30T00:00:00"/>
    <d v="1899-12-30T09:16:21"/>
    <n v="3"/>
    <d v="1899-12-30T08:07:45"/>
    <n v="556.34999999999047"/>
    <n v="18"/>
    <s v="No"/>
  </r>
  <r>
    <s v="CPRR"/>
    <s v="2024034886"/>
    <x v="0"/>
    <s v="ER0847BDG"/>
    <s v="E0646MPP"/>
    <d v="2024-12-17T00:00:00"/>
    <s v="CTOR"/>
    <s v="2906"/>
    <x v="21"/>
    <s v="PA"/>
    <s v="PA"/>
    <m/>
    <d v="2024-12-18T00:00:00"/>
    <d v="1899-12-30T12:39:49"/>
    <d v="2024-12-17T00:00:00"/>
    <d v="1899-12-30T17:28:08"/>
    <d v="2024-12-17T00:00:00"/>
    <d v="1899-12-30T18:34:19"/>
    <x v="0"/>
    <s v="FJPEDRO"/>
    <s v="2108138916"/>
    <s v="FBO"/>
    <d v="1899-12-30T01:06:11"/>
    <d v="1899-12-30T01:06:11"/>
    <d v="1899-12-30T00:00:00"/>
    <s v="Ensacado"/>
    <s v="E002"/>
    <x v="0"/>
    <d v="1899-12-30T05:54:30"/>
    <d v="1899-12-30T01:06:11"/>
    <n v="12"/>
    <x v="12"/>
    <x v="5"/>
    <x v="2"/>
    <n v="0"/>
    <n v="1"/>
    <s v="KO"/>
    <s v="Ensacado"/>
    <x v="0"/>
    <n v="1"/>
    <s v="PUNTOS NORTE"/>
    <s v="C"/>
    <d v="1899-12-30T00:00:00"/>
    <d v="1899-12-30T00:00:00"/>
    <s v="OK"/>
    <m/>
    <m/>
    <d v="1899-12-30T00:00:00"/>
    <d v="1899-12-30T05:54:30"/>
    <n v="3"/>
    <d v="1899-12-30T04:48:19"/>
    <n v="354.50000000000631"/>
    <n v="18"/>
    <s v="No"/>
  </r>
  <r>
    <s v="CPRR"/>
    <s v="2024034905"/>
    <x v="0"/>
    <s v="ER2265BDH"/>
    <s v="E3167MNG"/>
    <d v="2024-12-17T00:00:00"/>
    <s v="CTOR"/>
    <s v="2906"/>
    <x v="21"/>
    <s v="PA"/>
    <s v="PA"/>
    <m/>
    <d v="2024-12-18T00:00:00"/>
    <d v="1899-12-30T12:40:55"/>
    <d v="2024-12-17T00:00:00"/>
    <d v="1899-12-30T19:25:41"/>
    <d v="2024-12-17T00:00:00"/>
    <d v="1899-12-30T20:13:21"/>
    <x v="0"/>
    <s v="FJPEDRO"/>
    <s v="2108138919"/>
    <s v="FBO"/>
    <d v="1899-12-30T00:47:40"/>
    <d v="1899-12-30T00:47:40"/>
    <d v="1899-12-30T00:00:00"/>
    <s v="Ensacado"/>
    <s v="E002"/>
    <x v="0"/>
    <d v="1899-12-30T07:32:26"/>
    <d v="1899-12-30T00:47:40"/>
    <n v="12"/>
    <x v="12"/>
    <x v="5"/>
    <x v="2"/>
    <n v="0"/>
    <n v="1"/>
    <s v="KO"/>
    <s v="Ensacado"/>
    <x v="0"/>
    <n v="1"/>
    <s v="PUNTOS NORTE"/>
    <s v="C"/>
    <d v="1899-12-30T00:00:00"/>
    <d v="1899-12-30T00:00:00"/>
    <s v="OK"/>
    <m/>
    <m/>
    <d v="1899-12-30T00:00:00"/>
    <d v="1899-12-30T07:32:26"/>
    <n v="3"/>
    <d v="1899-12-30T06:44:46"/>
    <n v="452.43333333334078"/>
    <n v="20"/>
    <s v="No"/>
  </r>
  <r>
    <s v="CPRR"/>
    <s v="2024034975"/>
    <x v="0"/>
    <s v="ER9118BCY"/>
    <s v="E1447KJC"/>
    <d v="2024-12-18T00:00:00"/>
    <s v="CTOR"/>
    <s v="2906"/>
    <x v="21"/>
    <s v="PA"/>
    <s v="PA"/>
    <m/>
    <d v="2024-12-19T00:00:00"/>
    <d v="1899-12-30T09:10:13"/>
    <d v="2024-12-18T00:00:00"/>
    <d v="1899-12-30T13:00:32"/>
    <d v="2024-12-18T00:00:00"/>
    <d v="1899-12-30T14:46:42"/>
    <x v="0"/>
    <s v="FJPEDRO"/>
    <s v="2108138932"/>
    <s v="FBO"/>
    <d v="1899-12-30T01:46:10"/>
    <d v="1899-12-30T01:46:10"/>
    <d v="1899-12-30T00:00:00"/>
    <s v="Ensacado"/>
    <s v="E002"/>
    <x v="0"/>
    <d v="1899-12-30T05:36:29"/>
    <d v="1899-12-30T01:46:10"/>
    <n v="9"/>
    <x v="13"/>
    <x v="5"/>
    <x v="2"/>
    <n v="0"/>
    <n v="1"/>
    <s v="KO"/>
    <s v="Ensacado"/>
    <x v="0"/>
    <n v="1"/>
    <s v="PUNTOS NORTE"/>
    <s v="C"/>
    <d v="1899-12-30T00:00:00"/>
    <d v="1899-12-30T00:00:00"/>
    <s v="OK"/>
    <m/>
    <m/>
    <d v="1899-12-30T00:00:00"/>
    <d v="1899-12-30T05:36:29"/>
    <n v="4"/>
    <d v="1899-12-30T03:50:19"/>
    <n v="336.48333333333119"/>
    <n v="14"/>
    <s v="No"/>
  </r>
  <r>
    <s v="CPRR"/>
    <s v="2024034985"/>
    <x v="0"/>
    <s v="ER4184BCC"/>
    <s v="E6907LCY"/>
    <d v="2024-12-18T00:00:00"/>
    <s v="CTOR"/>
    <s v="2906"/>
    <x v="21"/>
    <s v="PA"/>
    <s v="PA"/>
    <m/>
    <d v="2024-12-19T00:00:00"/>
    <d v="1899-12-30T09:10:58"/>
    <d v="2024-12-18T00:00:00"/>
    <d v="1899-12-30T14:41:00"/>
    <d v="2024-12-18T00:00:00"/>
    <d v="1899-12-30T15:26:30"/>
    <x v="0"/>
    <s v="FJPEDRO"/>
    <s v="2108138933"/>
    <s v="FBO"/>
    <d v="1899-12-30T00:45:30"/>
    <d v="1899-12-30T00:45:30"/>
    <d v="1899-12-30T00:00:00"/>
    <s v="Ensacado"/>
    <s v="E002"/>
    <x v="0"/>
    <d v="1899-12-30T06:15:32"/>
    <d v="1899-12-30T00:45:30"/>
    <n v="9"/>
    <x v="13"/>
    <x v="5"/>
    <x v="2"/>
    <n v="0"/>
    <n v="1"/>
    <s v="KO"/>
    <s v="Ensacado"/>
    <x v="0"/>
    <n v="1"/>
    <s v="PUNTOS NORTE"/>
    <s v="C"/>
    <d v="1899-12-30T00:00:00"/>
    <d v="1899-12-30T00:00:00"/>
    <s v="OK"/>
    <m/>
    <m/>
    <d v="1899-12-30T00:00:00"/>
    <d v="1899-12-30T06:15:32"/>
    <n v="4"/>
    <d v="1899-12-30T05:30:02"/>
    <n v="375.53333333333757"/>
    <n v="15"/>
    <s v="No"/>
  </r>
  <r>
    <s v="CPRR"/>
    <s v="2024035047"/>
    <x v="0"/>
    <s v="ER2808BCM"/>
    <s v="E0168HGX"/>
    <d v="2024-12-19T00:00:00"/>
    <s v="CTOR"/>
    <s v="2906"/>
    <x v="21"/>
    <s v="PA"/>
    <s v="PA"/>
    <m/>
    <d v="2024-12-19T00:00:00"/>
    <d v="1899-12-30T15:00:38"/>
    <d v="2024-12-19T00:00:00"/>
    <d v="1899-12-30T09:57:23"/>
    <d v="2024-12-19T00:00:00"/>
    <d v="1899-12-30T10:37:39"/>
    <x v="0"/>
    <s v="FJPEDRO"/>
    <s v="2108138937"/>
    <s v="FBO"/>
    <d v="1899-12-30T05:43:31"/>
    <d v="1899-12-30T00:40:16"/>
    <d v="1899-12-30T05:03:15"/>
    <s v="Ensacado"/>
    <s v="E002"/>
    <x v="0"/>
    <d v="1899-12-30T19:37:00"/>
    <d v="1899-12-30T00:40:16"/>
    <n v="15"/>
    <x v="14"/>
    <x v="5"/>
    <x v="2"/>
    <n v="0"/>
    <n v="1"/>
    <s v="KO"/>
    <s v="Ensacado"/>
    <x v="0"/>
    <n v="1"/>
    <s v="PUNTOS NORTE"/>
    <s v="C"/>
    <d v="1899-12-30T05:03:15"/>
    <d v="1899-12-30T04:05:15"/>
    <s v="OK"/>
    <m/>
    <m/>
    <d v="1899-12-30T00:00:00"/>
    <d v="1899-12-30T19:37:00"/>
    <n v="5"/>
    <n v="-0.21059027777777006"/>
    <n v="1177.0000000000068"/>
    <n v="10"/>
    <s v="No"/>
  </r>
  <r>
    <s v="CPRR"/>
    <s v="2024035065"/>
    <x v="0"/>
    <s v="ER9118BCY"/>
    <s v="E1447KJC"/>
    <d v="2024-12-19T00:00:00"/>
    <s v="CTOR"/>
    <s v="2906"/>
    <x v="21"/>
    <s v="PA"/>
    <s v="PA"/>
    <m/>
    <d v="2024-12-19T00:00:00"/>
    <d v="1899-12-30T17:01:21"/>
    <d v="2024-12-19T00:00:00"/>
    <d v="1899-12-30T11:52:06"/>
    <d v="2024-12-19T00:00:00"/>
    <d v="1899-12-30T12:47:00"/>
    <x v="0"/>
    <s v="FJPEDRO"/>
    <s v="2108138942"/>
    <s v="FBO"/>
    <d v="1899-12-30T06:04:09"/>
    <d v="1899-12-30T00:54:54"/>
    <d v="1899-12-30T05:09:15"/>
    <s v="Ensacado"/>
    <s v="E002"/>
    <x v="0"/>
    <d v="1899-12-30T19:45:38"/>
    <d v="1899-12-30T00:54:54"/>
    <n v="17"/>
    <x v="14"/>
    <x v="5"/>
    <x v="2"/>
    <n v="0"/>
    <n v="1"/>
    <s v="KO"/>
    <s v="Ensacado"/>
    <x v="0"/>
    <n v="1"/>
    <s v="PUNTOS NORTE"/>
    <s v="C"/>
    <d v="1899-12-30T05:09:15"/>
    <d v="1899-12-30T04:11:15"/>
    <s v="OK"/>
    <m/>
    <m/>
    <d v="1899-12-30T00:00:00"/>
    <d v="1899-12-30T19:45:38"/>
    <n v="5"/>
    <n v="-0.21475694444443999"/>
    <n v="1185.6333333333396"/>
    <n v="12"/>
    <s v="No"/>
  </r>
  <r>
    <s v="CPRR"/>
    <s v="2024035126"/>
    <x v="0"/>
    <s v="ER4184BCC"/>
    <s v="E6907LCY"/>
    <d v="2024-12-19T00:00:00"/>
    <s v="CTOR"/>
    <s v="3320"/>
    <x v="20"/>
    <s v="PA"/>
    <s v="PA"/>
    <m/>
    <d v="2024-12-20T00:00:00"/>
    <d v="1899-12-30T09:43:37"/>
    <d v="2024-12-19T00:00:00"/>
    <d v="1899-12-30T17:54:50"/>
    <d v="2024-12-19T00:00:00"/>
    <d v="1899-12-30T18:43:15"/>
    <x v="0"/>
    <s v="FJPEDRO"/>
    <s v="2108138951"/>
    <s v="FBO"/>
    <d v="1899-12-30T00:48:25"/>
    <d v="1899-12-30T00:48:25"/>
    <d v="1899-12-30T00:00:00"/>
    <s v="Ensacado"/>
    <s v="E002"/>
    <x v="0"/>
    <d v="1899-12-30T08:59:38"/>
    <d v="1899-12-30T00:48:25"/>
    <n v="9"/>
    <x v="14"/>
    <x v="5"/>
    <x v="2"/>
    <n v="0"/>
    <n v="1"/>
    <s v="KO"/>
    <s v="Ensacado"/>
    <x v="0"/>
    <n v="1"/>
    <s v="PUNTOS NORTE"/>
    <s v="C"/>
    <d v="1899-12-30T00:00:00"/>
    <d v="1899-12-30T00:00:00"/>
    <s v="OK"/>
    <m/>
    <m/>
    <d v="1899-12-30T00:00:00"/>
    <d v="1899-12-30T08:59:38"/>
    <n v="5"/>
    <d v="1899-12-30T08:11:13"/>
    <n v="539.63333333333287"/>
    <n v="18"/>
    <s v="No"/>
  </r>
  <r>
    <s v="CPRR"/>
    <s v="2024035158"/>
    <x v="0"/>
    <s v="ER9118BCY"/>
    <s v="E1447KJC"/>
    <d v="2024-12-20T00:00:00"/>
    <s v="CTOR"/>
    <s v="3320"/>
    <x v="20"/>
    <s v="PA"/>
    <s v="PA"/>
    <m/>
    <d v="2024-12-20T00:00:00"/>
    <d v="1899-12-30T17:18:20"/>
    <d v="2024-12-20T00:00:00"/>
    <d v="1899-12-30T08:06:31"/>
    <d v="2024-12-20T00:00:00"/>
    <d v="1899-12-30T08:57:09"/>
    <x v="0"/>
    <s v="FJPEDRO"/>
    <s v="2108138956"/>
    <s v="FBO"/>
    <d v="1899-12-30T10:02:27"/>
    <d v="1899-12-30T00:50:38"/>
    <d v="1899-12-30T09:11:49"/>
    <s v="Ensacado"/>
    <s v="E002"/>
    <x v="0"/>
    <d v="1899-12-30T15:38:48"/>
    <d v="1899-12-30T00:50:38"/>
    <n v="17"/>
    <x v="15"/>
    <x v="5"/>
    <x v="2"/>
    <n v="0"/>
    <n v="1"/>
    <s v="KO"/>
    <s v="Ensacado"/>
    <x v="0"/>
    <n v="1"/>
    <s v="PUNTOS NORTE"/>
    <s v="C"/>
    <d v="1899-12-30T09:11:49"/>
    <d v="1899-12-30T08:13:49"/>
    <s v="OK"/>
    <m/>
    <m/>
    <d v="1899-12-30T00:00:00"/>
    <d v="1899-12-30T15:38:48"/>
    <n v="6"/>
    <n v="-0.38320601851850999"/>
    <n v="938.800000000002"/>
    <n v="8"/>
    <s v="No"/>
  </r>
  <r>
    <s v="CPRR"/>
    <s v="2024035177"/>
    <x v="0"/>
    <s v="ER2988BBZ"/>
    <s v="E8434JPC"/>
    <d v="2024-12-20T00:00:00"/>
    <s v="CTOR"/>
    <s v="2906"/>
    <x v="21"/>
    <s v="PA"/>
    <s v="PA"/>
    <m/>
    <d v="2024-12-20T00:00:00"/>
    <d v="1899-12-30T17:06:05"/>
    <d v="2024-12-20T00:00:00"/>
    <d v="1899-12-30T10:32:20"/>
    <d v="2024-12-20T00:00:00"/>
    <d v="1899-12-30T11:20:42"/>
    <x v="0"/>
    <s v="FJPEDRO"/>
    <s v="2108138958"/>
    <s v="FBO"/>
    <d v="1899-12-30T07:22:07"/>
    <d v="1899-12-30T00:48:22"/>
    <d v="1899-12-30T06:33:45"/>
    <s v="Ensacado"/>
    <s v="E002"/>
    <x v="0"/>
    <d v="1899-12-30T18:14:36"/>
    <d v="1899-12-30T00:48:22"/>
    <n v="17"/>
    <x v="15"/>
    <x v="5"/>
    <x v="2"/>
    <n v="0"/>
    <n v="1"/>
    <s v="KO"/>
    <s v="Ensacado"/>
    <x v="0"/>
    <n v="1"/>
    <s v="PUNTOS NORTE"/>
    <s v="C"/>
    <d v="1899-12-30T06:33:45"/>
    <d v="1899-12-30T05:35:45"/>
    <s v="OK"/>
    <m/>
    <m/>
    <d v="1899-12-30T00:00:00"/>
    <d v="1899-12-30T18:14:36"/>
    <n v="6"/>
    <n v="-0.2734375"/>
    <n v="1094.5999999999956"/>
    <n v="11"/>
    <s v="No"/>
  </r>
  <r>
    <s v="CPRR"/>
    <s v="2024035209"/>
    <x v="0"/>
    <s v="ER2524BCB"/>
    <s v="E5316JZJ"/>
    <d v="2024-12-20T00:00:00"/>
    <s v="CTOR"/>
    <s v="3320"/>
    <x v="20"/>
    <s v="PA"/>
    <s v="PA"/>
    <m/>
    <d v="2024-12-23T00:00:00"/>
    <d v="1899-12-30T09:16:43"/>
    <d v="2024-12-20T00:00:00"/>
    <d v="1899-12-30T13:03:41"/>
    <d v="2024-12-20T00:00:00"/>
    <d v="1899-12-30T13:45:09"/>
    <x v="0"/>
    <s v="MQUINOY"/>
    <s v="2108138967"/>
    <s v="FBO"/>
    <d v="1899-12-30T00:41:28"/>
    <d v="1899-12-30T00:41:28"/>
    <d v="1899-12-30T00:00:00"/>
    <s v="Ensacado"/>
    <s v="E002"/>
    <x v="0"/>
    <d v="1899-12-30T04:28:26"/>
    <d v="1899-12-30T00:41:28"/>
    <n v="9"/>
    <x v="15"/>
    <x v="0"/>
    <x v="2"/>
    <n v="0"/>
    <n v="0"/>
    <s v="OK"/>
    <s v="Ensacado"/>
    <x v="0"/>
    <n v="0"/>
    <s v="PUNTOS NORTE"/>
    <s v="C"/>
    <d v="1899-12-30T00:00:00"/>
    <d v="1899-12-30T00:00:00"/>
    <s v="OK"/>
    <m/>
    <m/>
    <d v="1899-12-30T00:00:00"/>
    <d v="1899-12-30T04:28:26"/>
    <n v="6"/>
    <d v="1899-12-30T03:46:58"/>
    <n v="268.43333333332316"/>
    <n v="13"/>
    <s v="No"/>
  </r>
  <r>
    <s v="CPRR"/>
    <s v="2024035244"/>
    <x v="0"/>
    <s v="ER9118BCY"/>
    <s v="E1447KJC"/>
    <d v="2024-12-20T00:00:00"/>
    <s v="CTOR"/>
    <s v="2906"/>
    <x v="21"/>
    <s v="PA"/>
    <s v="PA"/>
    <m/>
    <d v="2024-12-23T00:00:00"/>
    <d v="1899-12-30T09:17:40"/>
    <d v="2024-12-20T00:00:00"/>
    <d v="1899-12-30T16:33:47"/>
    <d v="2024-12-20T00:00:00"/>
    <d v="1899-12-30T18:06:07"/>
    <x v="0"/>
    <s v="MQUINOY"/>
    <s v="2108138973"/>
    <s v="FBO"/>
    <d v="1899-12-30T01:32:20"/>
    <d v="1899-12-30T01:32:20"/>
    <d v="1899-12-30T00:00:00"/>
    <s v="Ensacado"/>
    <s v="E002"/>
    <x v="0"/>
    <d v="1899-12-30T08:48:27"/>
    <d v="1899-12-30T01:32:20"/>
    <n v="9"/>
    <x v="15"/>
    <x v="0"/>
    <x v="2"/>
    <n v="0"/>
    <n v="1"/>
    <s v="KO"/>
    <s v="Ensacado"/>
    <x v="0"/>
    <n v="1"/>
    <s v="PUNTOS NORTE"/>
    <s v="C"/>
    <d v="1899-12-30T00:00:00"/>
    <d v="1899-12-30T00:00:00"/>
    <s v="OK"/>
    <m/>
    <m/>
    <d v="1899-12-30T00:00:00"/>
    <d v="1899-12-30T08:48:27"/>
    <n v="6"/>
    <d v="1899-12-30T07:16:07"/>
    <n v="528.45000000000482"/>
    <n v="18"/>
    <s v="No"/>
  </r>
  <r>
    <s v="CPRR"/>
    <s v="2024035269"/>
    <x v="0"/>
    <s v="ER2261BDH"/>
    <s v="E0678HZJ"/>
    <d v="2024-12-20T00:00:00"/>
    <s v="CTOR"/>
    <s v="3320"/>
    <x v="20"/>
    <s v="PA"/>
    <s v="PA"/>
    <m/>
    <d v="2024-12-23T00:00:00"/>
    <d v="1899-12-30T15:09:23"/>
    <d v="2024-12-20T00:00:00"/>
    <d v="1899-12-30T19:17:14"/>
    <d v="2024-12-20T00:00:00"/>
    <d v="1899-12-30T19:40:30"/>
    <x v="0"/>
    <s v="MQUINOY"/>
    <s v="2108138976"/>
    <s v="FBO"/>
    <d v="1899-12-30T00:23:16"/>
    <d v="1899-12-30T00:23:16"/>
    <d v="1899-12-30T00:00:00"/>
    <s v="Ensacado"/>
    <s v="E002"/>
    <x v="0"/>
    <d v="1899-12-30T04:31:07"/>
    <d v="1899-12-30T00:23:16"/>
    <n v="15"/>
    <x v="15"/>
    <x v="0"/>
    <x v="2"/>
    <n v="0"/>
    <n v="0"/>
    <s v="OK"/>
    <s v="Ensacado"/>
    <x v="0"/>
    <n v="0"/>
    <s v="PUNTOS NORTE"/>
    <s v="C"/>
    <d v="1899-12-30T00:00:00"/>
    <d v="1899-12-30T00:00:00"/>
    <s v="OK"/>
    <m/>
    <m/>
    <d v="1899-12-30T00:00:00"/>
    <d v="1899-12-30T04:31:07"/>
    <n v="6"/>
    <d v="1899-12-30T04:07:51"/>
    <n v="271.11666666667685"/>
    <n v="19"/>
    <s v="No"/>
  </r>
  <r>
    <s v="CPRR"/>
    <s v="2024035288"/>
    <x v="0"/>
    <s v="ER2262BDH"/>
    <s v="E3170MNG"/>
    <d v="2024-12-23T00:00:00"/>
    <s v="CTOR"/>
    <s v="3320"/>
    <x v="20"/>
    <s v="PA"/>
    <s v="PA"/>
    <m/>
    <d v="2024-12-23T00:00:00"/>
    <d v="1899-12-30T15:03:17"/>
    <d v="2024-12-23T00:00:00"/>
    <d v="1899-12-30T08:57:18"/>
    <d v="2024-12-23T00:00:00"/>
    <d v="1899-12-30T09:31:09"/>
    <x v="0"/>
    <s v="MQUINOY"/>
    <s v="2108138989"/>
    <s v="FBO"/>
    <d v="1899-12-30T06:39:50"/>
    <d v="1899-12-30T00:33:51"/>
    <d v="1899-12-30T06:05:59"/>
    <s v="Ensacado"/>
    <s v="E002"/>
    <x v="0"/>
    <d v="1899-12-30T18:27:51"/>
    <d v="1899-12-30T00:33:51"/>
    <n v="15"/>
    <x v="16"/>
    <x v="0"/>
    <x v="2"/>
    <n v="0"/>
    <n v="1"/>
    <s v="KO"/>
    <s v="Ensacado"/>
    <x v="0"/>
    <n v="1"/>
    <s v="PUNTOS NORTE"/>
    <s v="C"/>
    <d v="1899-12-30T06:05:59"/>
    <d v="1899-12-30T05:07:59"/>
    <s v="OK"/>
    <m/>
    <m/>
    <d v="1899-12-30T00:00:00"/>
    <d v="1899-12-30T18:27:51"/>
    <n v="2"/>
    <n v="-0.25415509259259"/>
    <n v="1107.8499999999972"/>
    <n v="9"/>
    <s v="No"/>
  </r>
  <r>
    <s v="CPRR"/>
    <s v="2024035291"/>
    <x v="0"/>
    <s v="ER5554BCF"/>
    <s v="E9055JGZ"/>
    <d v="2024-12-23T00:00:00"/>
    <s v="CTOR"/>
    <s v="2906"/>
    <x v="21"/>
    <s v="PA"/>
    <s v="PA"/>
    <m/>
    <d v="2024-12-23T00:00:00"/>
    <d v="1899-12-30T15:08:39"/>
    <d v="2024-12-23T00:00:00"/>
    <d v="1899-12-30T09:01:20"/>
    <d v="2024-12-23T00:00:00"/>
    <d v="1899-12-30T09:35:13"/>
    <x v="0"/>
    <s v="MQUINOY"/>
    <s v="2108138990"/>
    <s v="FBO"/>
    <d v="1899-12-30T06:41:12"/>
    <d v="1899-12-30T00:33:53"/>
    <d v="1899-12-30T06:07:19"/>
    <s v="Ensacado"/>
    <s v="E002"/>
    <x v="0"/>
    <d v="1899-12-30T18:26:33"/>
    <d v="1899-12-30T00:33:53"/>
    <n v="15"/>
    <x v="16"/>
    <x v="0"/>
    <x v="2"/>
    <n v="0"/>
    <n v="1"/>
    <s v="KO"/>
    <s v="Ensacado"/>
    <x v="0"/>
    <n v="1"/>
    <s v="PUNTOS NORTE"/>
    <s v="C"/>
    <d v="1899-12-30T06:07:19"/>
    <d v="1899-12-30T05:09:19"/>
    <s v="OK"/>
    <m/>
    <m/>
    <d v="1899-12-30T00:00:00"/>
    <d v="1899-12-30T18:26:33"/>
    <n v="2"/>
    <n v="-0.25508101851851006"/>
    <n v="1106.5500000000084"/>
    <n v="9"/>
    <s v="No"/>
  </r>
  <r>
    <s v="CPRR"/>
    <s v="2024035304"/>
    <x v="0"/>
    <s v="ER4346BBC"/>
    <s v="E9482JTB"/>
    <d v="2024-12-23T00:00:00"/>
    <s v="CTOR"/>
    <s v="2906"/>
    <x v="21"/>
    <s v="PA"/>
    <s v="PA"/>
    <m/>
    <d v="2024-12-23T00:00:00"/>
    <d v="1899-12-30T15:36:36"/>
    <d v="2024-12-23T00:00:00"/>
    <d v="1899-12-30T10:48:40"/>
    <d v="2024-12-23T00:00:00"/>
    <d v="1899-12-30T11:26:13"/>
    <x v="0"/>
    <s v="MQUINOY"/>
    <s v="2108138992"/>
    <s v="FBO"/>
    <d v="1899-12-30T05:25:29"/>
    <d v="1899-12-30T00:37:33"/>
    <d v="1899-12-30T04:47:56"/>
    <s v="Ensacado"/>
    <s v="E002"/>
    <x v="0"/>
    <d v="1899-12-30T19:49:36"/>
    <d v="1899-12-30T00:37:33"/>
    <n v="15"/>
    <x v="16"/>
    <x v="0"/>
    <x v="2"/>
    <n v="0"/>
    <n v="1"/>
    <s v="KO"/>
    <s v="Ensacado"/>
    <x v="0"/>
    <n v="1"/>
    <s v="PUNTOS NORTE"/>
    <s v="C"/>
    <d v="1899-12-30T04:47:56"/>
    <d v="1899-12-30T03:49:56"/>
    <s v="OK"/>
    <m/>
    <m/>
    <d v="1899-12-30T00:00:00"/>
    <d v="1899-12-30T19:49:36"/>
    <n v="2"/>
    <n v="-0.19995370370370996"/>
    <n v="1189.5999999999924"/>
    <n v="11"/>
    <s v="No"/>
  </r>
  <r>
    <s v="CPRR"/>
    <s v="2024035313"/>
    <x v="0"/>
    <s v="ER9118BCY"/>
    <s v="E1447KJC"/>
    <d v="2024-12-23T00:00:00"/>
    <s v="CTOR"/>
    <s v="3320"/>
    <x v="20"/>
    <s v="PA"/>
    <s v="PA"/>
    <m/>
    <d v="2024-12-23T00:00:00"/>
    <d v="1899-12-30T17:08:51"/>
    <d v="2024-12-23T00:00:00"/>
    <d v="1899-12-30T12:01:30"/>
    <d v="2024-12-23T00:00:00"/>
    <d v="1899-12-30T13:09:42"/>
    <x v="0"/>
    <s v="MQUINOY"/>
    <s v="2108138999"/>
    <s v="FBO"/>
    <d v="1899-12-30T06:15:33"/>
    <d v="1899-12-30T01:08:12"/>
    <d v="1899-12-30T05:07:21"/>
    <s v="Ensacado"/>
    <s v="E002"/>
    <x v="0"/>
    <d v="1899-12-30T20:00:50"/>
    <d v="1899-12-30T01:08:12"/>
    <n v="17"/>
    <x v="16"/>
    <x v="0"/>
    <x v="2"/>
    <n v="0"/>
    <n v="1"/>
    <s v="KO"/>
    <s v="Ensacado"/>
    <x v="0"/>
    <n v="1"/>
    <s v="PUNTOS NORTE"/>
    <s v="C"/>
    <d v="1899-12-30T05:07:21"/>
    <d v="1899-12-30T04:09:21"/>
    <s v="OK"/>
    <m/>
    <m/>
    <d v="1899-12-30T00:00:00"/>
    <d v="1899-12-30T20:00:50"/>
    <n v="2"/>
    <n v="-0.21343749999999995"/>
    <n v="1200.8333333333317"/>
    <n v="13"/>
    <s v="No"/>
  </r>
  <r>
    <s v="CPRR"/>
    <s v="2024035358"/>
    <x v="0"/>
    <s v="ER2524BCB"/>
    <s v="E5316JZJ"/>
    <d v="2024-12-23T00:00:00"/>
    <s v="CTOR"/>
    <s v="2906"/>
    <x v="21"/>
    <s v="PA"/>
    <s v="PA"/>
    <m/>
    <d v="2024-12-26T00:00:00"/>
    <d v="1899-12-30T08:45:06"/>
    <d v="2024-12-23T00:00:00"/>
    <d v="1899-12-30T17:26:06"/>
    <d v="2024-12-23T00:00:00"/>
    <d v="1899-12-30T18:06:11"/>
    <x v="0"/>
    <s v="FJPEDRO"/>
    <s v="2108139006"/>
    <s v="FBO"/>
    <d v="1899-12-30T00:40:05"/>
    <d v="1899-12-30T00:40:05"/>
    <d v="1899-12-30T00:00:00"/>
    <s v="Ensacado"/>
    <s v="E002"/>
    <x v="0"/>
    <d v="1899-12-30T09:21:05"/>
    <d v="1899-12-30T00:40:05"/>
    <n v="8"/>
    <x v="16"/>
    <x v="0"/>
    <x v="2"/>
    <n v="0"/>
    <n v="1"/>
    <s v="KO"/>
    <s v="Ensacado"/>
    <x v="0"/>
    <n v="1"/>
    <s v="PUNTOS NORTE"/>
    <s v="C"/>
    <d v="1899-12-30T00:00:00"/>
    <d v="1899-12-30T00:00:00"/>
    <s v="OK"/>
    <m/>
    <m/>
    <d v="1899-12-30T00:00:00"/>
    <d v="1899-12-30T09:21:05"/>
    <n v="2"/>
    <d v="1899-12-30T08:41:00"/>
    <n v="561.08333333332791"/>
    <n v="18"/>
    <s v="No"/>
  </r>
  <r>
    <s v="CPRR"/>
    <s v="2024035383"/>
    <x v="0"/>
    <s v="ER4346BBC"/>
    <s v="E9482JTB"/>
    <d v="2024-12-24T00:00:00"/>
    <s v="CTOR"/>
    <s v="2906"/>
    <x v="21"/>
    <s v="PA"/>
    <s v="PA"/>
    <m/>
    <d v="2024-12-26T00:00:00"/>
    <d v="1899-12-30T10:42:08"/>
    <d v="2024-12-24T00:00:00"/>
    <d v="1899-12-30T10:17:41"/>
    <d v="2024-12-24T00:00:00"/>
    <d v="1899-12-30T10:42:56"/>
    <x v="0"/>
    <s v="FJPEDRO"/>
    <s v="2108139010"/>
    <s v="FBO"/>
    <d v="1899-12-30T00:25:15"/>
    <d v="1899-12-30T00:25:15"/>
    <d v="1899-12-30T00:00:00"/>
    <s v="Ensacado"/>
    <s v="E002"/>
    <x v="0"/>
    <d v="1899-12-30T00:00:48"/>
    <d v="1899-12-30T00:25:15"/>
    <n v="10"/>
    <x v="18"/>
    <x v="0"/>
    <x v="2"/>
    <n v="1"/>
    <n v="0"/>
    <s v="KO"/>
    <s v="Ensacado"/>
    <x v="0"/>
    <n v="1"/>
    <s v="PUNTOS NORTE"/>
    <s v="A"/>
    <d v="1899-12-30T00:00:00"/>
    <d v="1899-12-30T00:00:00"/>
    <s v="OK"/>
    <m/>
    <m/>
    <d v="1899-12-30T00:00:00"/>
    <d v="1899-12-30T00:00:48"/>
    <n v="3"/>
    <n v="-1.6979166666669987E-2"/>
    <n v="0.79999999999197158"/>
    <n v="10"/>
    <s v="Si"/>
  </r>
  <r>
    <s v="CPRR"/>
    <s v="2024035414"/>
    <x v="0"/>
    <s v="ER0847BDG"/>
    <s v="E0646MPP"/>
    <d v="2024-12-26T00:00:00"/>
    <s v="CTOR"/>
    <s v="2906"/>
    <x v="21"/>
    <s v="PA"/>
    <s v="PA"/>
    <m/>
    <d v="2024-12-26T00:00:00"/>
    <d v="1899-12-30T12:47:48"/>
    <d v="2024-12-26T00:00:00"/>
    <d v="1899-12-30T08:31:09"/>
    <d v="2024-12-26T00:00:00"/>
    <d v="1899-12-30T09:17:09"/>
    <x v="0"/>
    <s v="FJPEDRO"/>
    <s v="2108139014"/>
    <s v="FBO"/>
    <d v="1899-12-30T05:02:39"/>
    <d v="1899-12-30T00:46:00"/>
    <d v="1899-12-30T04:16:39"/>
    <s v="Ensacado"/>
    <s v="E002"/>
    <x v="0"/>
    <d v="1899-12-30T20:29:20"/>
    <d v="1899-12-30T00:46:00"/>
    <n v="12"/>
    <x v="20"/>
    <x v="0"/>
    <x v="2"/>
    <n v="0"/>
    <n v="1"/>
    <s v="KO"/>
    <s v="Ensacado"/>
    <x v="0"/>
    <n v="1"/>
    <s v="PUNTOS NORTE"/>
    <s v="C"/>
    <d v="1899-12-30T04:16:39"/>
    <d v="1899-12-30T03:18:39"/>
    <s v="OK"/>
    <m/>
    <m/>
    <d v="1899-12-30T00:00:00"/>
    <d v="1899-12-30T20:29:20"/>
    <n v="5"/>
    <n v="-0.17822916666666"/>
    <n v="1229.3333333333364"/>
    <n v="9"/>
    <s v="No"/>
  </r>
  <r>
    <s v="CPRR"/>
    <s v="2024035433"/>
    <x v="0"/>
    <s v="ER9118BCY"/>
    <s v="E0291KPG"/>
    <d v="2024-12-26T00:00:00"/>
    <s v="CTOR"/>
    <s v="3320"/>
    <x v="20"/>
    <s v="PA"/>
    <s v="PA"/>
    <m/>
    <d v="2024-12-26T00:00:00"/>
    <d v="1899-12-30T14:57:43"/>
    <d v="2024-12-26T00:00:00"/>
    <d v="1899-12-30T10:31:03"/>
    <d v="2024-12-26T00:00:00"/>
    <d v="1899-12-30T11:17:12"/>
    <x v="0"/>
    <s v="FJPEDRO"/>
    <s v="2108139018"/>
    <s v="FBO"/>
    <d v="1899-12-30T05:12:49"/>
    <d v="1899-12-30T00:46:09"/>
    <d v="1899-12-30T04:26:40"/>
    <s v="Ensacado"/>
    <s v="E002"/>
    <x v="0"/>
    <d v="1899-12-30T20:19:28"/>
    <d v="1899-12-30T00:46:09"/>
    <n v="14"/>
    <x v="20"/>
    <x v="0"/>
    <x v="2"/>
    <n v="0"/>
    <n v="1"/>
    <s v="KO"/>
    <s v="Ensacado"/>
    <x v="0"/>
    <n v="1"/>
    <s v="PUNTOS NORTE"/>
    <s v="C"/>
    <d v="1899-12-30T04:26:40"/>
    <d v="1899-12-30T03:28:40"/>
    <s v="OK"/>
    <m/>
    <m/>
    <d v="1899-12-30T00:00:00"/>
    <d v="1899-12-30T20:19:28"/>
    <n v="5"/>
    <n v="-0.18518518518518001"/>
    <n v="1219.4666666666724"/>
    <n v="11"/>
    <s v="No"/>
  </r>
  <r>
    <s v="CPRR"/>
    <s v="2024035454"/>
    <x v="0"/>
    <s v="ER0111BDH"/>
    <s v="E6657MNB"/>
    <d v="2024-12-26T00:00:00"/>
    <s v="CTOR"/>
    <s v="2906"/>
    <x v="21"/>
    <s v="PA"/>
    <s v="PA"/>
    <m/>
    <d v="2024-12-27T00:00:00"/>
    <d v="1899-12-30T08:45:14"/>
    <d v="2024-12-26T00:00:00"/>
    <d v="1899-12-30T12:31:08"/>
    <d v="2024-12-26T00:00:00"/>
    <d v="1899-12-30T13:26:34"/>
    <x v="0"/>
    <s v="FJPEDRO"/>
    <s v="2108139021"/>
    <s v="FBO"/>
    <d v="1899-12-30T00:55:26"/>
    <d v="1899-12-30T00:55:26"/>
    <d v="1899-12-30T00:00:00"/>
    <s v="Ensacado"/>
    <s v="E002"/>
    <x v="0"/>
    <d v="1899-12-30T04:41:20"/>
    <d v="1899-12-30T00:55:26"/>
    <n v="8"/>
    <x v="20"/>
    <x v="0"/>
    <x v="2"/>
    <n v="0"/>
    <n v="0"/>
    <s v="OK"/>
    <s v="Ensacado"/>
    <x v="0"/>
    <n v="0"/>
    <s v="PUNTOS NORTE"/>
    <s v="C"/>
    <d v="1899-12-30T00:00:00"/>
    <d v="1899-12-30T00:00:00"/>
    <s v="OK"/>
    <m/>
    <m/>
    <d v="1899-12-30T00:00:00"/>
    <d v="1899-12-30T04:41:20"/>
    <n v="5"/>
    <d v="1899-12-30T03:45:54"/>
    <n v="281.33333333333275"/>
    <n v="13"/>
    <s v="No"/>
  </r>
  <r>
    <s v="CPRR"/>
    <s v="2024035524"/>
    <x v="0"/>
    <s v="ER9118BCY"/>
    <s v="E0291KPG"/>
    <d v="2024-12-27T00:00:00"/>
    <s v="CTOR"/>
    <s v="2906"/>
    <x v="21"/>
    <s v="PA"/>
    <s v="PA"/>
    <m/>
    <d v="2024-12-27T00:00:00"/>
    <d v="1899-12-30T14:33:27"/>
    <d v="2024-12-27T00:00:00"/>
    <d v="1899-12-30T08:58:02"/>
    <d v="2024-12-27T00:00:00"/>
    <d v="1899-12-30T09:53:19"/>
    <x v="0"/>
    <s v="FJPEDRO"/>
    <s v="2108139035"/>
    <s v="FBO"/>
    <d v="1899-12-30T06:30:42"/>
    <d v="1899-12-30T00:55:17"/>
    <d v="1899-12-30T05:35:25"/>
    <s v="Ensacado"/>
    <s v="E002"/>
    <x v="0"/>
    <d v="1899-12-30T19:19:51"/>
    <d v="1899-12-30T00:55:17"/>
    <n v="14"/>
    <x v="0"/>
    <x v="0"/>
    <x v="2"/>
    <n v="0"/>
    <n v="1"/>
    <s v="KO"/>
    <s v="Ensacado"/>
    <x v="0"/>
    <n v="1"/>
    <s v="PUNTOS NORTE"/>
    <s v="C"/>
    <d v="1899-12-30T05:35:25"/>
    <d v="1899-12-30T04:37:25"/>
    <s v="OK"/>
    <m/>
    <m/>
    <d v="1899-12-30T00:00:00"/>
    <d v="1899-12-30T19:19:51"/>
    <n v="6"/>
    <n v="-0.23292824074073998"/>
    <n v="1159.8499999999956"/>
    <n v="9"/>
    <s v="No"/>
  </r>
  <r>
    <s v="CPRR"/>
    <s v="2024035572"/>
    <x v="0"/>
    <s v="ER2524BCB"/>
    <s v="E5316JZJ"/>
    <d v="2024-12-27T00:00:00"/>
    <s v="CTOR"/>
    <s v="3320"/>
    <x v="20"/>
    <s v="PA"/>
    <s v="PA"/>
    <m/>
    <d v="2024-12-30T00:00:00"/>
    <d v="1899-12-30T11:24:05"/>
    <d v="2024-12-27T00:00:00"/>
    <d v="1899-12-30T14:50:33"/>
    <d v="2024-12-27T00:00:00"/>
    <d v="1899-12-30T17:22:17"/>
    <x v="0"/>
    <s v="FJPEDRO"/>
    <s v="2108139046"/>
    <s v="FBO"/>
    <d v="1899-12-30T02:31:44"/>
    <d v="1899-12-30T02:31:44"/>
    <d v="1899-12-30T00:00:00"/>
    <s v="Ensacado"/>
    <s v="E002"/>
    <x v="0"/>
    <d v="1899-12-30T05:58:12"/>
    <d v="1899-12-30T02:31:44"/>
    <n v="11"/>
    <x v="0"/>
    <x v="1"/>
    <x v="2"/>
    <n v="0"/>
    <n v="1"/>
    <s v="KO"/>
    <s v="Ensacado"/>
    <x v="0"/>
    <n v="1"/>
    <s v="PUNTOS NORTE"/>
    <s v="C"/>
    <d v="1899-12-30T00:00:00"/>
    <d v="1899-12-30T00:00:00"/>
    <s v="OK"/>
    <m/>
    <m/>
    <d v="1899-12-30T00:00:00"/>
    <d v="1899-12-30T05:58:12"/>
    <n v="6"/>
    <d v="1899-12-30T03:26:28"/>
    <n v="358.19999999999993"/>
    <n v="17"/>
    <s v="No"/>
  </r>
  <r>
    <s v="CPRR"/>
    <s v="2024035609"/>
    <x v="0"/>
    <s v="ER5554BCF"/>
    <s v="E9055JGZ"/>
    <d v="2024-12-27T00:00:00"/>
    <s v="CTOR"/>
    <s v="3320"/>
    <x v="20"/>
    <s v="PA"/>
    <s v="PA"/>
    <m/>
    <d v="2024-12-30T00:00:00"/>
    <d v="1899-12-30T14:31:17"/>
    <d v="2024-12-27T00:00:00"/>
    <d v="1899-12-30T18:29:16"/>
    <d v="2024-12-27T00:00:00"/>
    <d v="1899-12-30T18:38:31"/>
    <x v="0"/>
    <s v="FJPEDRO"/>
    <s v="2108139049"/>
    <s v="FBO"/>
    <d v="1899-12-30T00:09:15"/>
    <d v="1899-12-30T00:09:15"/>
    <d v="1899-12-30T00:00:00"/>
    <s v="Ensacado"/>
    <s v="E002"/>
    <x v="0"/>
    <d v="1899-12-30T04:07:14"/>
    <d v="1899-12-30T00:09:15"/>
    <n v="14"/>
    <x v="0"/>
    <x v="1"/>
    <x v="2"/>
    <n v="0"/>
    <n v="0"/>
    <s v="OK"/>
    <s v="Ensacado"/>
    <x v="0"/>
    <n v="0"/>
    <s v="PUNTOS NORTE"/>
    <s v="C"/>
    <d v="1899-12-30T00:00:00"/>
    <d v="1899-12-30T00:00:00"/>
    <s v="OK"/>
    <m/>
    <m/>
    <d v="1899-12-30T00:00:00"/>
    <d v="1899-12-30T04:07:14"/>
    <n v="6"/>
    <d v="1899-12-30T03:57:59"/>
    <n v="247.23333333334085"/>
    <n v="18"/>
    <s v="No"/>
  </r>
  <r>
    <s v="CPRR"/>
    <s v="2024035658"/>
    <x v="0"/>
    <s v="ER7922BDB"/>
    <s v="E1447KJC"/>
    <d v="2024-12-30T00:00:00"/>
    <s v="CTOR"/>
    <s v="3320"/>
    <x v="20"/>
    <s v="PA"/>
    <s v="PA"/>
    <m/>
    <d v="2024-12-30T00:00:00"/>
    <d v="1899-12-30T18:00:01"/>
    <d v="2024-12-30T00:00:00"/>
    <d v="1899-12-30T12:14:15"/>
    <d v="2024-12-30T00:00:00"/>
    <d v="1899-12-30T13:22:29"/>
    <x v="0"/>
    <s v="FJPEDRO"/>
    <s v="2108139058"/>
    <s v="FBO"/>
    <d v="1899-12-30T06:54:00"/>
    <d v="1899-12-30T01:08:14"/>
    <d v="1899-12-30T05:45:46"/>
    <s v="Ensacado"/>
    <s v="E002"/>
    <x v="0"/>
    <d v="1899-12-30T19:22:27"/>
    <d v="1899-12-30T01:08:14"/>
    <n v="18"/>
    <x v="1"/>
    <x v="1"/>
    <x v="2"/>
    <n v="0"/>
    <n v="1"/>
    <s v="KO"/>
    <s v="Ensacado"/>
    <x v="0"/>
    <n v="1"/>
    <s v="PUNTOS NORTE"/>
    <s v="C"/>
    <d v="1899-12-30T05:45:46"/>
    <d v="1899-12-30T04:47:46"/>
    <s v="OK"/>
    <m/>
    <m/>
    <d v="1899-12-30T00:00:00"/>
    <d v="1899-12-30T19:22:27"/>
    <n v="2"/>
    <n v="-0.24011574074074005"/>
    <n v="1162.4500000000019"/>
    <n v="13"/>
    <s v="No"/>
  </r>
  <r>
    <s v="CPRR"/>
    <s v="2025000010"/>
    <x v="0"/>
    <s v="ER7922BDB"/>
    <s v="E1447KJC"/>
    <d v="2025-01-02T00:00:00"/>
    <s v="CTOR"/>
    <s v="2906"/>
    <x v="21"/>
    <s v="PA"/>
    <s v="PA"/>
    <m/>
    <d v="2025-01-02T00:00:00"/>
    <d v="1899-12-30T15:52:19"/>
    <d v="2025-01-02T00:00:00"/>
    <d v="1899-12-30T10:17:14"/>
    <d v="2025-01-02T00:00:00"/>
    <d v="1899-12-30T11:42:54"/>
    <x v="0"/>
    <s v="FJPEDRO"/>
    <s v="2108139064"/>
    <s v="FBO"/>
    <d v="1899-12-30T07:00:45"/>
    <d v="1899-12-30T01:25:40"/>
    <d v="1899-12-30T05:35:05"/>
    <s v="Ensacado"/>
    <s v="E002"/>
    <x v="0"/>
    <d v="1899-12-30T19:50:34"/>
    <d v="1899-12-30T01:25:40"/>
    <n v="15"/>
    <x v="3"/>
    <x v="2"/>
    <x v="2"/>
    <n v="0"/>
    <n v="1"/>
    <s v="KO"/>
    <s v="Ensacado"/>
    <x v="1"/>
    <n v="1"/>
    <s v="PUNTOS NORTE"/>
    <s v="C"/>
    <d v="1899-12-30T05:35:05"/>
    <d v="1899-12-30T04:37:05"/>
    <s v="OK"/>
    <m/>
    <m/>
    <d v="1899-12-30T00:00:00"/>
    <d v="1899-12-30T19:50:34"/>
    <n v="5"/>
    <n v="-0.23269675925926003"/>
    <n v="1190.5666666666641"/>
    <n v="11"/>
    <s v="No"/>
  </r>
  <r>
    <s v="CPRR"/>
    <s v="2025000040"/>
    <x v="0"/>
    <s v="ER3722BCW"/>
    <s v="E8696MVF"/>
    <d v="2025-01-02T00:00:00"/>
    <s v="CTOR"/>
    <s v="3320"/>
    <x v="20"/>
    <s v="PA"/>
    <s v="PA"/>
    <m/>
    <d v="2025-01-03T00:00:00"/>
    <d v="1899-12-30T10:44:34"/>
    <d v="2025-01-02T00:00:00"/>
    <d v="1899-12-30T16:25:18"/>
    <d v="2025-01-02T00:00:00"/>
    <d v="1899-12-30T17:40:06"/>
    <x v="0"/>
    <s v="FJPEDRO"/>
    <s v="2108139072"/>
    <s v="FBO"/>
    <d v="1899-12-30T01:14:48"/>
    <d v="1899-12-30T01:14:48"/>
    <d v="1899-12-30T00:00:00"/>
    <s v="Ensacado"/>
    <s v="E002"/>
    <x v="0"/>
    <d v="1899-12-30T06:55:32"/>
    <d v="1899-12-30T01:14:48"/>
    <n v="10"/>
    <x v="3"/>
    <x v="2"/>
    <x v="2"/>
    <n v="0"/>
    <n v="1"/>
    <s v="KO"/>
    <s v="Ensacado"/>
    <x v="1"/>
    <n v="1"/>
    <s v="PUNTOS NORTE"/>
    <s v="C"/>
    <d v="1899-12-30T00:00:00"/>
    <d v="1899-12-30T00:00:00"/>
    <s v="OK"/>
    <m/>
    <m/>
    <d v="1899-12-30T00:00:00"/>
    <d v="1899-12-30T06:55:32"/>
    <n v="5"/>
    <d v="1899-12-30T05:40:44"/>
    <n v="415.53333333334069"/>
    <n v="17"/>
    <s v="No"/>
  </r>
  <r>
    <s v="CPRR"/>
    <s v="2025000057"/>
    <x v="0"/>
    <s v="ER7922BDB"/>
    <s v="E1447KJC"/>
    <d v="2025-01-02T00:00:00"/>
    <s v="CTOR"/>
    <s v="3320"/>
    <x v="20"/>
    <s v="PA"/>
    <s v="PA"/>
    <m/>
    <d v="2025-01-03T00:00:00"/>
    <d v="1899-12-30T10:45:28"/>
    <d v="2025-01-02T00:00:00"/>
    <d v="1899-12-30T18:47:03"/>
    <d v="2025-01-02T00:00:00"/>
    <d v="1899-12-30T19:58:31"/>
    <x v="0"/>
    <s v="FJPEDRO"/>
    <s v="2108139076"/>
    <s v="FBO"/>
    <d v="1899-12-30T01:11:28"/>
    <d v="1899-12-30T01:11:28"/>
    <d v="1899-12-30T00:00:00"/>
    <s v="Ensacado"/>
    <s v="E002"/>
    <x v="0"/>
    <d v="1899-12-30T09:13:03"/>
    <d v="1899-12-30T01:11:28"/>
    <n v="10"/>
    <x v="3"/>
    <x v="2"/>
    <x v="2"/>
    <n v="0"/>
    <n v="1"/>
    <s v="KO"/>
    <s v="Ensacado"/>
    <x v="1"/>
    <n v="1"/>
    <s v="PUNTOS NORTE"/>
    <s v="C"/>
    <d v="1899-12-30T00:00:00"/>
    <d v="1899-12-30T00:00:00"/>
    <s v="OK"/>
    <m/>
    <m/>
    <d v="1899-12-30T00:00:00"/>
    <d v="1899-12-30T09:13:03"/>
    <n v="5"/>
    <d v="1899-12-30T08:01:35"/>
    <n v="553.05000000000007"/>
    <n v="19"/>
    <s v="No"/>
  </r>
  <r>
    <s v="CPRR"/>
    <s v="2025000068"/>
    <x v="0"/>
    <s v="ER0847BDG"/>
    <s v="E0646MPP"/>
    <d v="2025-01-03T00:00:00"/>
    <s v="CTOR"/>
    <s v="2906"/>
    <x v="21"/>
    <s v="PA"/>
    <s v="PA"/>
    <m/>
    <d v="2025-01-03T00:00:00"/>
    <d v="1899-12-30T14:19:07"/>
    <d v="2025-01-03T00:00:00"/>
    <d v="1899-12-30T07:59:22"/>
    <d v="2025-01-03T00:00:00"/>
    <d v="1899-12-30T08:45:22"/>
    <x v="0"/>
    <s v="FJPEDRO"/>
    <s v="2108139077"/>
    <s v="FBO"/>
    <d v="1899-12-30T07:05:45"/>
    <d v="1899-12-30T00:46:00"/>
    <d v="1899-12-30T06:19:45"/>
    <s v="Ensacado"/>
    <s v="E002"/>
    <x v="0"/>
    <d v="1899-12-30T18:26:14"/>
    <d v="1899-12-30T00:46:00"/>
    <n v="14"/>
    <x v="4"/>
    <x v="2"/>
    <x v="2"/>
    <n v="0"/>
    <n v="1"/>
    <s v="KO"/>
    <s v="Ensacado"/>
    <x v="1"/>
    <n v="1"/>
    <s v="PUNTOS NORTE"/>
    <s v="C"/>
    <d v="1899-12-30T06:19:45"/>
    <d v="1899-12-30T05:21:45"/>
    <s v="OK"/>
    <m/>
    <m/>
    <d v="1899-12-30T00:00:00"/>
    <d v="1899-12-30T18:26:14"/>
    <n v="6"/>
    <n v="-0.26371527777778003"/>
    <n v="1106.2333333333236"/>
    <n v="8"/>
    <s v="No"/>
  </r>
  <r>
    <s v="CPRR"/>
    <s v="2025000077"/>
    <x v="0"/>
    <s v="ER4346BBC"/>
    <s v="E9482JTB"/>
    <d v="2025-01-03T00:00:00"/>
    <s v="CTOR"/>
    <s v="2906"/>
    <x v="21"/>
    <s v="PA"/>
    <s v="PA"/>
    <m/>
    <d v="2025-01-03T00:00:00"/>
    <d v="1899-12-30T14:29:39"/>
    <d v="2025-01-03T00:00:00"/>
    <d v="1899-12-30T10:17:15"/>
    <d v="2025-01-03T00:00:00"/>
    <d v="1899-12-30T10:43:53"/>
    <x v="0"/>
    <s v="FJPEDRO"/>
    <s v="2108139080"/>
    <s v="FBO"/>
    <d v="1899-12-30T04:39:02"/>
    <d v="1899-12-30T00:26:38"/>
    <d v="1899-12-30T04:12:24"/>
    <s v="Ensacado"/>
    <s v="E002"/>
    <x v="0"/>
    <d v="1899-12-30T20:14:13"/>
    <d v="1899-12-30T00:26:38"/>
    <n v="14"/>
    <x v="4"/>
    <x v="2"/>
    <x v="2"/>
    <n v="0"/>
    <n v="1"/>
    <s v="KO"/>
    <s v="Ensacado"/>
    <x v="1"/>
    <n v="1"/>
    <s v="PUNTOS NORTE"/>
    <s v="C"/>
    <d v="1899-12-30T04:12:24"/>
    <d v="1899-12-30T03:14:24"/>
    <s v="OK"/>
    <m/>
    <m/>
    <d v="1899-12-30T00:00:00"/>
    <d v="1899-12-30T20:14:13"/>
    <n v="6"/>
    <n v="-0.17527777777778003"/>
    <n v="1214.2166666666626"/>
    <n v="10"/>
    <s v="No"/>
  </r>
  <r>
    <s v="CPRR"/>
    <s v="2025000086"/>
    <x v="0"/>
    <s v="ER2524BCB"/>
    <s v="E5316JZJ"/>
    <d v="2025-01-03T00:00:00"/>
    <s v="CTOR"/>
    <s v="2906"/>
    <x v="21"/>
    <s v="PA"/>
    <s v="PA"/>
    <m/>
    <d v="2025-01-04T00:00:00"/>
    <d v="1899-12-30T13:24:28"/>
    <d v="2025-01-03T00:00:00"/>
    <d v="1899-12-30T13:05:27"/>
    <d v="2025-01-03T00:00:00"/>
    <d v="1899-12-30T13:44:24"/>
    <x v="0"/>
    <s v="EALONSO"/>
    <s v="2108139081"/>
    <s v="FBO"/>
    <d v="1899-12-30T00:38:57"/>
    <d v="1899-12-30T00:38:57"/>
    <d v="1899-12-30T00:00:00"/>
    <s v="Ensacado"/>
    <s v="E002"/>
    <x v="0"/>
    <d v="1899-12-30T00:19:56"/>
    <d v="1899-12-30T00:38:57"/>
    <n v="13"/>
    <x v="4"/>
    <x v="2"/>
    <x v="2"/>
    <n v="0"/>
    <n v="0"/>
    <s v="OK"/>
    <s v="Ensacado"/>
    <x v="1"/>
    <n v="0"/>
    <s v="PUNTOS NORTE"/>
    <s v="A"/>
    <d v="1899-12-30T00:00:00"/>
    <d v="1899-12-30T00:00:00"/>
    <s v="OK"/>
    <m/>
    <m/>
    <d v="1899-12-30T00:00:00"/>
    <d v="1899-12-30T00:19:56"/>
    <n v="6"/>
    <n v="-1.3206018518519991E-2"/>
    <n v="19.933333333329628"/>
    <n v="13"/>
    <s v="Si"/>
  </r>
  <r>
    <s v="CPRR"/>
    <s v="2025000092"/>
    <x v="0"/>
    <s v="ER2262BDH"/>
    <s v="E3170MNG"/>
    <d v="2025-01-03T00:00:00"/>
    <s v="CTOR"/>
    <s v="3320"/>
    <x v="20"/>
    <s v="PA"/>
    <s v="PA"/>
    <m/>
    <d v="2025-01-04T00:00:00"/>
    <d v="1899-12-30T13:27:02"/>
    <d v="2025-01-03T00:00:00"/>
    <d v="1899-12-30T14:54:36"/>
    <d v="2025-01-03T00:00:00"/>
    <d v="1899-12-30T15:32:45"/>
    <x v="0"/>
    <s v="EALONSO"/>
    <s v="2108139082"/>
    <s v="FBO"/>
    <d v="1899-12-30T00:38:09"/>
    <d v="1899-12-30T00:38:09"/>
    <d v="1899-12-30T00:00:00"/>
    <s v="Ensacado"/>
    <s v="E002"/>
    <x v="0"/>
    <d v="1899-12-30T02:05:43"/>
    <d v="1899-12-30T00:38:09"/>
    <n v="13"/>
    <x v="4"/>
    <x v="2"/>
    <x v="2"/>
    <n v="0"/>
    <n v="0"/>
    <s v="OK"/>
    <s v="Ensacado"/>
    <x v="1"/>
    <n v="0"/>
    <s v="PUNTOS NORTE"/>
    <s v="C"/>
    <d v="1899-12-30T00:00:00"/>
    <d v="1899-12-30T00:00:00"/>
    <s v="OK"/>
    <m/>
    <m/>
    <d v="1899-12-30T00:00:00"/>
    <d v="1899-12-30T02:05:43"/>
    <n v="6"/>
    <d v="1899-12-30T01:27:34"/>
    <n v="125.71666666668003"/>
    <n v="15"/>
    <s v="No"/>
  </r>
  <r>
    <s v="CPRR"/>
    <s v="2025000096"/>
    <x v="0"/>
    <s v="ER7185BCW"/>
    <s v="E5837LDF"/>
    <d v="2025-01-03T00:00:00"/>
    <s v="CTOR"/>
    <s v="3320"/>
    <x v="20"/>
    <s v="PA"/>
    <s v="PA"/>
    <m/>
    <d v="2025-01-04T00:00:00"/>
    <d v="1899-12-30T13:23:33"/>
    <d v="2025-01-03T00:00:00"/>
    <d v="1899-12-30T15:33:36"/>
    <d v="2025-01-03T00:00:00"/>
    <d v="1899-12-30T16:34:44"/>
    <x v="0"/>
    <s v="EALONSO"/>
    <s v="2108139083"/>
    <s v="FBO"/>
    <d v="1899-12-30T01:01:08"/>
    <d v="1899-12-30T01:01:08"/>
    <d v="1899-12-30T00:00:00"/>
    <s v="Ensacado"/>
    <s v="E002"/>
    <x v="0"/>
    <d v="1899-12-30T03:11:11"/>
    <d v="1899-12-30T01:01:08"/>
    <n v="13"/>
    <x v="4"/>
    <x v="2"/>
    <x v="2"/>
    <n v="0"/>
    <n v="0"/>
    <s v="OK"/>
    <s v="Ensacado"/>
    <x v="1"/>
    <n v="0"/>
    <s v="PUNTOS NORTE"/>
    <s v="C"/>
    <d v="1899-12-30T00:00:00"/>
    <d v="1899-12-30T00:00:00"/>
    <s v="OK"/>
    <m/>
    <m/>
    <d v="1899-12-30T00:00:00"/>
    <d v="1899-12-30T03:11:11"/>
    <n v="6"/>
    <d v="1899-12-30T02:10:03"/>
    <n v="191.18333333334249"/>
    <n v="16"/>
    <s v="No"/>
  </r>
  <r>
    <s v="CPRR"/>
    <s v="2025000100"/>
    <x v="0"/>
    <s v="ER5554BCF"/>
    <s v="E9055JGZ"/>
    <d v="2025-01-03T00:00:00"/>
    <s v="CTOR"/>
    <s v="3320"/>
    <x v="20"/>
    <s v="PA"/>
    <s v="PA"/>
    <m/>
    <d v="2025-01-04T00:00:00"/>
    <d v="1899-12-30T13:25:27"/>
    <d v="2025-01-03T00:00:00"/>
    <d v="1899-12-30T00:00:00"/>
    <d v="2025-01-03T00:00:00"/>
    <d v="1899-12-30T17:01:19"/>
    <x v="183"/>
    <s v="EALONSO"/>
    <s v="2108139084"/>
    <s v="FBO"/>
    <d v="1899-12-30T17:01:19"/>
    <d v="1899-12-30T17:01:19"/>
    <d v="1899-12-30T00:00:00"/>
    <s v="Ensacado"/>
    <s v="E002"/>
    <x v="0"/>
    <d v="1899-12-30T03:35:52"/>
    <d v="1899-12-30T17:01:19"/>
    <n v="13"/>
    <x v="4"/>
    <x v="2"/>
    <x v="2"/>
    <n v="0"/>
    <n v="0"/>
    <s v="OK"/>
    <s v="Ensacado"/>
    <x v="1"/>
    <n v="0"/>
    <s v="PUNTOS NORTE"/>
    <s v="C"/>
    <d v="1899-12-30T00:00:00"/>
    <d v="1899-12-30T00:00:00"/>
    <s v="OK"/>
    <m/>
    <m/>
    <d v="1899-12-30T00:00:00"/>
    <d v="1899-12-30T03:35:52"/>
    <n v="6"/>
    <n v="-0.55934027777777995"/>
    <n v="215.86666666667045"/>
    <n v="17"/>
    <s v="No"/>
  </r>
  <r>
    <s v="CPRR"/>
    <s v="2025000106"/>
    <x v="0"/>
    <s v="ER3068BCC"/>
    <s v="E1437MRF"/>
    <d v="2025-01-03T00:00:00"/>
    <s v="CTOR"/>
    <s v="2906"/>
    <x v="21"/>
    <s v="PA"/>
    <s v="PA"/>
    <m/>
    <d v="2025-01-04T00:00:00"/>
    <d v="1899-12-30T13:25:47"/>
    <d v="2025-01-03T00:00:00"/>
    <d v="1899-12-30T16:53:07"/>
    <d v="2025-01-03T00:00:00"/>
    <d v="1899-12-30T18:00:22"/>
    <x v="0"/>
    <s v="EALONSO"/>
    <s v="2108139085"/>
    <s v="FBO"/>
    <d v="1899-12-30T01:07:15"/>
    <d v="1899-12-30T01:07:15"/>
    <d v="1899-12-30T00:00:00"/>
    <s v="Ensacado"/>
    <s v="E002"/>
    <x v="0"/>
    <d v="1899-12-30T04:34:35"/>
    <d v="1899-12-30T01:07:15"/>
    <n v="13"/>
    <x v="4"/>
    <x v="2"/>
    <x v="2"/>
    <n v="0"/>
    <n v="0"/>
    <s v="OK"/>
    <s v="Ensacado"/>
    <x v="1"/>
    <n v="0"/>
    <s v="PUNTOS NORTE"/>
    <s v="C"/>
    <d v="1899-12-30T00:00:00"/>
    <d v="1899-12-30T00:00:00"/>
    <s v="OK"/>
    <m/>
    <m/>
    <d v="1899-12-30T00:00:00"/>
    <d v="1899-12-30T04:34:35"/>
    <n v="6"/>
    <d v="1899-12-30T03:27:20"/>
    <n v="274.5833333333328"/>
    <n v="18"/>
    <s v="No"/>
  </r>
  <r>
    <s v="CPRR"/>
    <s v="2025000111"/>
    <x v="0"/>
    <s v="ER4346BBC"/>
    <s v="E9482JTB"/>
    <d v="2025-01-03T00:00:00"/>
    <s v="CTOR"/>
    <s v="2906"/>
    <x v="21"/>
    <s v="PA"/>
    <s v="PA"/>
    <m/>
    <d v="2025-01-04T00:00:00"/>
    <d v="1899-12-30T13:24:07"/>
    <d v="2025-01-03T00:00:00"/>
    <d v="1899-12-30T17:39:10"/>
    <d v="2025-01-03T00:00:00"/>
    <d v="1899-12-30T18:08:25"/>
    <x v="0"/>
    <s v="EALONSO"/>
    <s v="2108139086"/>
    <s v="FBO"/>
    <d v="1899-12-30T00:29:15"/>
    <d v="1899-12-30T00:29:15"/>
    <d v="1899-12-30T00:00:00"/>
    <s v="Ensacado"/>
    <s v="E002"/>
    <x v="0"/>
    <d v="1899-12-30T04:44:18"/>
    <d v="1899-12-30T00:29:15"/>
    <n v="13"/>
    <x v="4"/>
    <x v="2"/>
    <x v="2"/>
    <n v="0"/>
    <n v="0"/>
    <s v="OK"/>
    <s v="Ensacado"/>
    <x v="1"/>
    <n v="0"/>
    <s v="PUNTOS NORTE"/>
    <s v="C"/>
    <d v="1899-12-30T00:00:00"/>
    <d v="1899-12-30T00:00:00"/>
    <s v="OK"/>
    <m/>
    <m/>
    <d v="1899-12-30T00:00:00"/>
    <d v="1899-12-30T04:44:18"/>
    <n v="6"/>
    <d v="1899-12-30T04:15:03"/>
    <n v="284.30000000000638"/>
    <n v="18"/>
    <s v="No"/>
  </r>
  <r>
    <s v="CPRR"/>
    <s v="2025000116"/>
    <x v="0"/>
    <s v="ER7922BDB"/>
    <s v="E1447KJC"/>
    <d v="2025-01-03T00:00:00"/>
    <s v="CTOR"/>
    <s v="2906"/>
    <x v="21"/>
    <s v="PA"/>
    <s v="PA"/>
    <m/>
    <d v="2025-01-04T00:00:00"/>
    <d v="1899-12-30T13:25:10"/>
    <d v="2025-01-03T00:00:00"/>
    <d v="1899-12-30T18:11:40"/>
    <d v="2025-01-03T00:00:00"/>
    <d v="1899-12-30T19:07:48"/>
    <x v="0"/>
    <s v="EALONSO"/>
    <s v="2108139087"/>
    <s v="FBO"/>
    <d v="1899-12-30T00:56:08"/>
    <d v="1899-12-30T00:56:08"/>
    <d v="1899-12-30T00:00:00"/>
    <s v="Ensacado"/>
    <s v="E002"/>
    <x v="0"/>
    <d v="1899-12-30T05:42:38"/>
    <d v="1899-12-30T00:56:08"/>
    <n v="13"/>
    <x v="4"/>
    <x v="2"/>
    <x v="2"/>
    <n v="0"/>
    <n v="1"/>
    <s v="KO"/>
    <s v="Ensacado"/>
    <x v="1"/>
    <n v="1"/>
    <s v="PUNTOS NORTE"/>
    <s v="C"/>
    <d v="1899-12-30T00:00:00"/>
    <d v="1899-12-30T00:00:00"/>
    <s v="OK"/>
    <m/>
    <m/>
    <d v="1899-12-30T00:00:00"/>
    <d v="1899-12-30T05:42:38"/>
    <n v="6"/>
    <d v="1899-12-30T04:46:30"/>
    <n v="342.6333333333265"/>
    <n v="19"/>
    <s v="No"/>
  </r>
  <r>
    <s v="CPRR"/>
    <s v="2025000118"/>
    <x v="0"/>
    <s v="ER2265BDH"/>
    <s v="E9059LCN"/>
    <d v="2025-01-03T00:00:00"/>
    <s v="CTOR"/>
    <s v="2906"/>
    <x v="21"/>
    <s v="PA"/>
    <s v="PA"/>
    <m/>
    <d v="2025-01-04T00:00:00"/>
    <d v="1899-12-30T13:26:02"/>
    <d v="2025-01-03T00:00:00"/>
    <d v="1899-12-30T18:58:08"/>
    <d v="2025-01-03T00:00:00"/>
    <d v="1899-12-30T19:38:41"/>
    <x v="0"/>
    <s v="EALONSO"/>
    <s v="2108139088"/>
    <s v="FBO"/>
    <d v="1899-12-30T00:40:33"/>
    <d v="1899-12-30T00:40:33"/>
    <d v="1899-12-30T00:00:00"/>
    <s v="Ensacado"/>
    <s v="E002"/>
    <x v="0"/>
    <d v="1899-12-30T06:12:39"/>
    <d v="1899-12-30T00:40:33"/>
    <n v="13"/>
    <x v="4"/>
    <x v="2"/>
    <x v="2"/>
    <n v="0"/>
    <n v="1"/>
    <s v="KO"/>
    <s v="Ensacado"/>
    <x v="1"/>
    <n v="1"/>
    <s v="PUNTOS NORTE"/>
    <s v="C"/>
    <d v="1899-12-30T00:00:00"/>
    <d v="1899-12-30T00:00:00"/>
    <s v="OK"/>
    <m/>
    <m/>
    <d v="1899-12-30T00:00:00"/>
    <d v="1899-12-30T06:12:39"/>
    <n v="6"/>
    <d v="1899-12-30T05:32:06"/>
    <n v="372.64999999999685"/>
    <n v="19"/>
    <s v="No"/>
  </r>
  <r>
    <s v="CPRR"/>
    <s v="2025000119"/>
    <x v="0"/>
    <s v="ER2261BDH"/>
    <s v="E0678HZJ"/>
    <d v="2025-01-03T00:00:00"/>
    <s v="CTOR"/>
    <s v="2906"/>
    <x v="21"/>
    <s v="PA"/>
    <s v="PA"/>
    <m/>
    <d v="2025-01-04T00:00:00"/>
    <d v="1899-12-30T13:26:48"/>
    <d v="2025-01-03T00:00:00"/>
    <d v="1899-12-30T19:17:25"/>
    <d v="2025-01-03T00:00:00"/>
    <d v="1899-12-30T19:43:56"/>
    <x v="0"/>
    <s v="EALONSO"/>
    <s v="2108139089"/>
    <s v="FBO"/>
    <d v="1899-12-30T00:26:31"/>
    <d v="1899-12-30T00:26:31"/>
    <d v="1899-12-30T00:00:00"/>
    <s v="Ensacado"/>
    <s v="E002"/>
    <x v="0"/>
    <d v="1899-12-30T06:17:08"/>
    <d v="1899-12-30T00:26:31"/>
    <n v="13"/>
    <x v="4"/>
    <x v="2"/>
    <x v="2"/>
    <n v="0"/>
    <n v="1"/>
    <s v="KO"/>
    <s v="Ensacado"/>
    <x v="1"/>
    <n v="1"/>
    <s v="PUNTOS NORTE"/>
    <s v="C"/>
    <d v="1899-12-30T00:00:00"/>
    <d v="1899-12-30T00:00:00"/>
    <s v="OK"/>
    <m/>
    <m/>
    <d v="1899-12-30T00:00:00"/>
    <d v="1899-12-30T06:17:08"/>
    <n v="6"/>
    <d v="1899-12-30T05:50:37"/>
    <n v="377.13333333333605"/>
    <n v="19"/>
    <s v="No"/>
  </r>
  <r>
    <s v="CPRR"/>
    <s v="2025000121"/>
    <x v="0"/>
    <s v="ER0847BDG"/>
    <s v="E0646MPP"/>
    <d v="2025-01-03T00:00:00"/>
    <s v="CTOR"/>
    <s v="2906"/>
    <x v="21"/>
    <s v="PA"/>
    <s v="PA"/>
    <m/>
    <d v="2025-01-04T00:00:00"/>
    <d v="1899-12-30T13:27:14"/>
    <d v="2025-01-03T00:00:00"/>
    <d v="1899-12-30T19:55:06"/>
    <d v="2025-01-03T00:00:00"/>
    <d v="1899-12-30T20:13:42"/>
    <x v="0"/>
    <s v="EALONSO"/>
    <s v="2108139090"/>
    <s v="FBO"/>
    <d v="1899-12-30T00:18:36"/>
    <d v="1899-12-30T00:18:36"/>
    <d v="1899-12-30T00:00:00"/>
    <s v="Ensacado"/>
    <s v="E002"/>
    <x v="0"/>
    <d v="1899-12-30T06:46:28"/>
    <d v="1899-12-30T00:18:36"/>
    <n v="13"/>
    <x v="4"/>
    <x v="2"/>
    <x v="2"/>
    <n v="0"/>
    <n v="1"/>
    <s v="KO"/>
    <s v="Ensacado"/>
    <x v="1"/>
    <n v="1"/>
    <s v="PUNTOS NORTE"/>
    <s v="C"/>
    <d v="1899-12-30T00:00:00"/>
    <d v="1899-12-30T00:00:00"/>
    <s v="OK"/>
    <m/>
    <m/>
    <d v="1899-12-30T00:00:00"/>
    <d v="1899-12-30T06:46:28"/>
    <n v="6"/>
    <d v="1899-12-30T06:27:52"/>
    <n v="406.46666666666874"/>
    <n v="20"/>
    <s v="No"/>
  </r>
  <r>
    <s v="CPRR"/>
    <s v="2025000123"/>
    <x v="0"/>
    <s v="ER2524BCB"/>
    <s v="E5316JZJ"/>
    <d v="2025-01-04T00:00:00"/>
    <s v="CTOR"/>
    <s v="3320"/>
    <x v="20"/>
    <s v="PA"/>
    <s v="PA"/>
    <m/>
    <d v="2025-01-07T00:00:00"/>
    <d v="1899-12-30T12:24:19"/>
    <d v="2025-01-04T00:00:00"/>
    <d v="1899-12-30T14:41:36"/>
    <d v="2025-01-04T00:00:00"/>
    <d v="1899-12-30T15:07:29"/>
    <x v="0"/>
    <s v="FMARTINEZV"/>
    <s v="2108139091"/>
    <s v="FBO"/>
    <d v="1899-12-30T00:00:00"/>
    <d v="1899-12-30T00:00:00"/>
    <d v="1899-12-30T00:00:00"/>
    <s v="Ensacado"/>
    <s v="E002"/>
    <x v="0"/>
    <d v="1899-12-30T02:43:10"/>
    <d v="1899-12-30T00:25:53"/>
    <n v="12"/>
    <x v="22"/>
    <x v="3"/>
    <x v="2"/>
    <n v="0"/>
    <n v="0"/>
    <s v="OK"/>
    <s v="Ensacado"/>
    <x v="1"/>
    <n v="0"/>
    <s v="PUNTOS NORTE"/>
    <s v="C"/>
    <d v="1899-12-30T00:00:00"/>
    <d v="1899-12-30T00:00:00"/>
    <s v="OK"/>
    <m/>
    <m/>
    <d v="1899-12-30T00:00:00"/>
    <d v="1899-12-30T02:43:10"/>
    <n v="7"/>
    <d v="1899-12-30T02:17:17"/>
    <n v="163.16666666667356"/>
    <n v="15"/>
    <s v="No"/>
  </r>
  <r>
    <s v="CPRR"/>
    <s v="2025000125"/>
    <x v="0"/>
    <s v="ER7922BDB"/>
    <s v="E1447KJC"/>
    <d v="2025-01-04T00:00:00"/>
    <s v="CTOR"/>
    <s v="3320"/>
    <x v="20"/>
    <s v="PA"/>
    <s v="PA"/>
    <m/>
    <d v="2025-01-07T00:00:00"/>
    <d v="1899-12-30T10:05:52"/>
    <d v="2025-01-04T00:00:00"/>
    <d v="1899-12-30T15:08:12"/>
    <d v="2025-01-04T00:00:00"/>
    <d v="1899-12-30T15:49:06"/>
    <x v="0"/>
    <s v="FJPEDRO"/>
    <s v="2108139093"/>
    <s v="FBO"/>
    <d v="1899-12-30T00:00:00"/>
    <d v="1899-12-30T00:00:00"/>
    <d v="1899-12-30T00:00:00"/>
    <s v="Ensacado"/>
    <s v="E002"/>
    <x v="0"/>
    <d v="1899-12-30T05:43:14"/>
    <d v="1899-12-30T00:40:54"/>
    <n v="10"/>
    <x v="22"/>
    <x v="3"/>
    <x v="2"/>
    <n v="0"/>
    <n v="1"/>
    <s v="KO"/>
    <s v="Ensacado"/>
    <x v="1"/>
    <n v="1"/>
    <s v="PUNTOS NORTE"/>
    <s v="C"/>
    <d v="1899-12-30T00:00:00"/>
    <d v="1899-12-30T00:00:00"/>
    <s v="OK"/>
    <m/>
    <m/>
    <d v="1899-12-30T00:00:00"/>
    <d v="1899-12-30T05:43:14"/>
    <n v="7"/>
    <d v="1899-12-30T05:02:20"/>
    <n v="343.23333333333113"/>
    <n v="15"/>
    <s v="No"/>
  </r>
  <r>
    <s v="CPRR"/>
    <s v="2025000132"/>
    <x v="0"/>
    <s v="ER7185BCW"/>
    <s v="E5837LDF"/>
    <d v="2025-01-07T00:00:00"/>
    <s v="CTOR"/>
    <s v="3320"/>
    <x v="20"/>
    <s v="PA"/>
    <s v="PA"/>
    <m/>
    <d v="2025-01-07T00:00:00"/>
    <d v="1899-12-30T12:41:18"/>
    <d v="2025-01-07T00:00:00"/>
    <d v="1899-12-30T07:59:31"/>
    <d v="2025-01-07T00:00:00"/>
    <d v="1899-12-30T09:04:15"/>
    <x v="0"/>
    <s v="FJPEDRO"/>
    <s v="2108139094"/>
    <s v="FBO"/>
    <d v="1899-12-30T05:46:31"/>
    <d v="1899-12-30T01:04:44"/>
    <d v="1899-12-30T04:41:47"/>
    <s v="Ensacado"/>
    <s v="E002"/>
    <x v="0"/>
    <d v="1899-12-30T20:22:56"/>
    <d v="1899-12-30T01:04:44"/>
    <n v="12"/>
    <x v="5"/>
    <x v="3"/>
    <x v="2"/>
    <n v="0"/>
    <n v="1"/>
    <s v="KO"/>
    <s v="Ensacado"/>
    <x v="1"/>
    <n v="1"/>
    <s v="PUNTOS NORTE"/>
    <s v="C"/>
    <d v="1899-12-30T04:41:47"/>
    <d v="1899-12-30T03:43:47"/>
    <s v="OK"/>
    <m/>
    <m/>
    <d v="1899-12-30T00:00:00"/>
    <d v="1899-12-30T20:22:56"/>
    <n v="3"/>
    <n v="-0.19568287037037002"/>
    <n v="1222.9333333333284"/>
    <n v="9"/>
    <s v="No"/>
  </r>
  <r>
    <s v="CPRR"/>
    <s v="2025000140"/>
    <x v="0"/>
    <s v="ER0847BDG"/>
    <s v="E0646MPP"/>
    <d v="2025-01-07T00:00:00"/>
    <s v="CTOR"/>
    <s v="2906"/>
    <x v="21"/>
    <s v="PA"/>
    <s v="PA"/>
    <m/>
    <d v="2025-01-07T00:00:00"/>
    <d v="1899-12-30T15:25:16"/>
    <d v="2025-01-07T00:00:00"/>
    <d v="1899-12-30T09:10:59"/>
    <d v="2025-01-07T00:00:00"/>
    <d v="1899-12-30T11:05:51"/>
    <x v="0"/>
    <s v="FJPEDRO"/>
    <s v="2108139099"/>
    <s v="FBO"/>
    <d v="1899-12-30T08:09:09"/>
    <d v="1899-12-30T01:54:52"/>
    <d v="1899-12-30T06:14:17"/>
    <s v="Ensacado"/>
    <s v="E002"/>
    <x v="0"/>
    <d v="1899-12-30T19:40:34"/>
    <d v="1899-12-30T01:54:52"/>
    <n v="15"/>
    <x v="5"/>
    <x v="3"/>
    <x v="2"/>
    <n v="0"/>
    <n v="1"/>
    <s v="KO"/>
    <s v="Ensacado"/>
    <x v="1"/>
    <n v="1"/>
    <s v="PUNTOS NORTE"/>
    <s v="C"/>
    <d v="1899-12-30T06:14:17"/>
    <d v="1899-12-30T05:16:17"/>
    <s v="OK"/>
    <m/>
    <m/>
    <d v="1899-12-30T00:00:00"/>
    <d v="1899-12-30T19:40:34"/>
    <n v="3"/>
    <n v="-0.25991898148149001"/>
    <n v="1180.5666666666564"/>
    <n v="11"/>
    <s v="No"/>
  </r>
  <r>
    <s v="CPRR"/>
    <s v="2025000147"/>
    <x v="0"/>
    <s v="ER2262BDH"/>
    <s v="E3170MNG"/>
    <d v="2025-01-07T00:00:00"/>
    <s v="CTOR"/>
    <s v="2906"/>
    <x v="21"/>
    <s v="PA"/>
    <s v="PA"/>
    <m/>
    <d v="2025-01-07T00:00:00"/>
    <d v="1899-12-30T15:26:16"/>
    <d v="2025-01-07T00:00:00"/>
    <d v="1899-12-30T10:00:43"/>
    <d v="2025-01-07T00:00:00"/>
    <d v="1899-12-30T12:03:55"/>
    <x v="0"/>
    <s v="FJPEDRO"/>
    <s v="2108139103"/>
    <s v="FBO"/>
    <d v="1899-12-30T07:28:45"/>
    <d v="1899-12-30T02:03:12"/>
    <d v="1899-12-30T05:25:33"/>
    <s v="Ensacado"/>
    <s v="E002"/>
    <x v="0"/>
    <d v="1899-12-30T20:37:38"/>
    <d v="1899-12-30T02:03:12"/>
    <n v="15"/>
    <x v="5"/>
    <x v="3"/>
    <x v="2"/>
    <n v="0"/>
    <n v="1"/>
    <s v="KO"/>
    <s v="Ensacado"/>
    <x v="1"/>
    <n v="1"/>
    <s v="PUNTOS NORTE"/>
    <s v="C"/>
    <d v="1899-12-30T05:25:33"/>
    <d v="1899-12-30T04:27:33"/>
    <s v="OK"/>
    <m/>
    <m/>
    <d v="1899-12-30T00:00:00"/>
    <d v="1899-12-30T20:37:38"/>
    <n v="3"/>
    <n v="-0.22607638888888998"/>
    <n v="1237.633333333338"/>
    <n v="12"/>
    <s v="No"/>
  </r>
  <r>
    <s v="CPRR"/>
    <s v="2025000158"/>
    <x v="0"/>
    <s v="ER4346BBC"/>
    <s v="E9482JTB"/>
    <d v="2025-01-07T00:00:00"/>
    <s v="CTOR"/>
    <s v="2906"/>
    <x v="21"/>
    <s v="PA"/>
    <s v="PA"/>
    <m/>
    <d v="2025-01-07T00:00:00"/>
    <d v="1899-12-30T16:59:46"/>
    <d v="2025-01-07T00:00:00"/>
    <d v="1899-12-30T11:28:04"/>
    <d v="2025-01-07T00:00:00"/>
    <d v="1899-12-30T13:03:21"/>
    <x v="0"/>
    <s v="FJPEDRO"/>
    <s v="2108139106"/>
    <s v="FBO"/>
    <d v="1899-12-30T07:06:59"/>
    <d v="1899-12-30T01:35:17"/>
    <d v="1899-12-30T05:31:42"/>
    <s v="Ensacado"/>
    <s v="E002"/>
    <x v="0"/>
    <d v="1899-12-30T20:03:34"/>
    <d v="1899-12-30T01:35:17"/>
    <n v="16"/>
    <x v="5"/>
    <x v="3"/>
    <x v="2"/>
    <n v="0"/>
    <n v="1"/>
    <s v="KO"/>
    <s v="Ensacado"/>
    <x v="1"/>
    <n v="1"/>
    <s v="PUNTOS NORTE"/>
    <s v="C"/>
    <d v="1899-12-30T05:31:42"/>
    <d v="1899-12-30T04:33:42"/>
    <s v="OK"/>
    <m/>
    <m/>
    <d v="1899-12-30T00:00:00"/>
    <d v="1899-12-30T20:03:34"/>
    <n v="3"/>
    <n v="-0.23034722222223003"/>
    <n v="1203.5666666666675"/>
    <n v="13"/>
    <s v="No"/>
  </r>
  <r>
    <s v="CPRR"/>
    <s v="2025000169"/>
    <x v="0"/>
    <s v="ER7922BDB"/>
    <s v="E1447KJC"/>
    <d v="2025-01-07T00:00:00"/>
    <s v="CTOR"/>
    <s v="3320"/>
    <x v="20"/>
    <s v="PA"/>
    <s v="PA"/>
    <m/>
    <d v="2025-01-07T00:00:00"/>
    <d v="1899-12-30T17:39:55"/>
    <d v="2025-01-07T00:00:00"/>
    <d v="1899-12-30T12:48:28"/>
    <d v="2025-01-07T00:00:00"/>
    <d v="1899-12-30T14:13:07"/>
    <x v="0"/>
    <s v="FJPEDRO"/>
    <s v="2108139110"/>
    <s v="FBO"/>
    <d v="1899-12-30T06:16:06"/>
    <d v="1899-12-30T01:24:39"/>
    <d v="1899-12-30T04:51:27"/>
    <s v="Ensacado"/>
    <s v="E002"/>
    <x v="0"/>
    <d v="1899-12-30T20:33:11"/>
    <d v="1899-12-30T01:24:39"/>
    <n v="17"/>
    <x v="5"/>
    <x v="3"/>
    <x v="2"/>
    <n v="0"/>
    <n v="1"/>
    <s v="KO"/>
    <s v="Ensacado"/>
    <x v="1"/>
    <n v="1"/>
    <s v="PUNTOS NORTE"/>
    <s v="C"/>
    <d v="1899-12-30T04:51:27"/>
    <d v="1899-12-30T03:53:27"/>
    <s v="OK"/>
    <m/>
    <m/>
    <d v="1899-12-30T00:00:00"/>
    <d v="1899-12-30T20:33:11"/>
    <n v="3"/>
    <n v="-0.20239583333333"/>
    <n v="1233.183333333335"/>
    <n v="14"/>
    <s v="No"/>
  </r>
  <r>
    <s v="CPRR"/>
    <s v="2025000181"/>
    <x v="0"/>
    <s v="ER6937BBT"/>
    <s v="E3698MVB"/>
    <d v="2025-01-07T00:00:00"/>
    <s v="CTOR"/>
    <s v="2906"/>
    <x v="21"/>
    <s v="PA"/>
    <s v="PA"/>
    <m/>
    <d v="2025-01-07T00:00:00"/>
    <d v="1899-12-30T15:34:05"/>
    <d v="2025-01-07T00:00:00"/>
    <d v="1899-12-30T15:34:42"/>
    <d v="2025-01-07T00:00:00"/>
    <d v="1899-12-30T16:11:57"/>
    <x v="0"/>
    <s v="RFCPI"/>
    <s v="2108139112"/>
    <s v="FBO"/>
    <d v="1899-12-30T00:37:52"/>
    <d v="1899-12-30T00:37:15"/>
    <d v="1899-12-30T00:00:37"/>
    <s v="Ensacado"/>
    <s v="E002"/>
    <x v="0"/>
    <d v="1899-12-30T00:37:52"/>
    <d v="1899-12-30T00:37:15"/>
    <n v="15"/>
    <x v="5"/>
    <x v="3"/>
    <x v="2"/>
    <n v="0"/>
    <n v="0"/>
    <s v="OK"/>
    <s v="Ensacado"/>
    <x v="1"/>
    <n v="0"/>
    <s v="PUNTOS NORTE"/>
    <s v="A"/>
    <d v="1899-12-30T00:00:37"/>
    <d v="1899-12-30T00:00:37"/>
    <s v="OK"/>
    <m/>
    <m/>
    <d v="1899-12-30T00:00:00"/>
    <d v="1899-12-30T00:37:52"/>
    <n v="3"/>
    <d v="1899-12-30T00:00:37"/>
    <n v="37.866666666672053"/>
    <n v="16"/>
    <s v="Si"/>
  </r>
  <r>
    <s v="CPRR"/>
    <s v="2025000204"/>
    <x v="0"/>
    <s v="ER5554BCF"/>
    <s v="E9055JGZ"/>
    <d v="2025-01-07T00:00:00"/>
    <s v="CTOR"/>
    <s v="3320"/>
    <x v="20"/>
    <s v="PA"/>
    <s v="PA"/>
    <m/>
    <d v="2025-01-07T00:00:00"/>
    <d v="1899-12-30T18:41:15"/>
    <d v="2025-01-07T00:00:00"/>
    <d v="1899-12-30T18:41:50"/>
    <d v="2025-01-07T00:00:00"/>
    <d v="1899-12-30T19:48:01"/>
    <x v="0"/>
    <s v="RFCPI"/>
    <s v="2108139116"/>
    <s v="FBO"/>
    <d v="1899-12-30T01:06:46"/>
    <d v="1899-12-30T01:06:11"/>
    <d v="1899-12-30T00:00:35"/>
    <s v="Ensacado"/>
    <s v="E002"/>
    <x v="0"/>
    <d v="1899-12-30T01:06:46"/>
    <d v="1899-12-30T01:06:11"/>
    <n v="18"/>
    <x v="5"/>
    <x v="3"/>
    <x v="2"/>
    <n v="0"/>
    <n v="0"/>
    <s v="OK"/>
    <s v="Ensacado"/>
    <x v="1"/>
    <n v="0"/>
    <s v="PUNTOS NORTE"/>
    <s v="B"/>
    <d v="1899-12-30T00:00:35"/>
    <d v="1899-12-30T00:00:35"/>
    <s v="OK"/>
    <m/>
    <m/>
    <d v="1899-12-30T00:00:00"/>
    <d v="1899-12-30T01:06:46"/>
    <n v="3"/>
    <d v="1899-12-30T00:00:35"/>
    <n v="66.766666666665543"/>
    <n v="19"/>
    <s v="No"/>
  </r>
  <r>
    <s v="CPRR"/>
    <s v="2025000213"/>
    <x v="0"/>
    <s v="ER4346BBC"/>
    <s v="E9482JTB"/>
    <d v="2025-01-07T00:00:00"/>
    <s v="CTOR"/>
    <s v="3320"/>
    <x v="20"/>
    <s v="PA"/>
    <s v="PA"/>
    <m/>
    <d v="2025-01-07T00:00:00"/>
    <d v="1899-12-30T19:51:07"/>
    <d v="2025-01-07T00:00:00"/>
    <d v="1899-12-30T19:51:47"/>
    <d v="2025-01-07T00:00:00"/>
    <d v="1899-12-30T20:39:43"/>
    <x v="0"/>
    <s v="RFCPI"/>
    <s v="2108139117"/>
    <s v="FBO"/>
    <d v="1899-12-30T00:48:36"/>
    <d v="1899-12-30T00:47:56"/>
    <d v="1899-12-30T00:00:40"/>
    <s v="Ensacado"/>
    <s v="E002"/>
    <x v="0"/>
    <d v="1899-12-30T00:48:36"/>
    <d v="1899-12-30T00:47:56"/>
    <n v="19"/>
    <x v="5"/>
    <x v="3"/>
    <x v="2"/>
    <n v="0"/>
    <n v="0"/>
    <s v="OK"/>
    <s v="Ensacado"/>
    <x v="1"/>
    <n v="0"/>
    <s v="PUNTOS NORTE"/>
    <s v="B"/>
    <d v="1899-12-30T00:00:40"/>
    <d v="1899-12-30T00:00:40"/>
    <s v="OK"/>
    <m/>
    <m/>
    <d v="1899-12-30T00:00:00"/>
    <d v="1899-12-30T00:48:36"/>
    <n v="3"/>
    <d v="1899-12-30T00:00:40"/>
    <n v="48.599999999999923"/>
    <n v="20"/>
    <s v="No"/>
  </r>
  <r>
    <s v="CSBB"/>
    <s v="2024000140"/>
    <x v="0"/>
    <s v="ER2083BBG"/>
    <s v="E6911JLK"/>
    <d v="2024-12-17T00:00:00"/>
    <s v="CSMA"/>
    <s v="140002"/>
    <x v="34"/>
    <s v="PA"/>
    <s v="PA"/>
    <m/>
    <d v="2024-12-17T00:00:00"/>
    <d v="1899-12-30T14:19:11"/>
    <d v="2024-12-17T00:00:00"/>
    <d v="1899-12-30T14:04:05"/>
    <d v="2024-12-17T00:00:00"/>
    <d v="1899-12-30T14:32:04"/>
    <x v="0"/>
    <s v="RFCPI"/>
    <s v="7002007524"/>
    <s v="FBO"/>
    <d v="1899-12-30T00:43:05"/>
    <d v="1899-12-30T00:27:59"/>
    <d v="1899-12-30T00:15:06"/>
    <s v="Granel"/>
    <s v="E001"/>
    <x v="0"/>
    <d v="1899-12-30T00:12:53"/>
    <d v="1899-12-30T00:27:59"/>
    <n v="14"/>
    <x v="12"/>
    <x v="5"/>
    <x v="1"/>
    <n v="0"/>
    <n v="0"/>
    <s v="OK"/>
    <s v="MP"/>
    <x v="0"/>
    <n v="0"/>
    <s v="PUNTOS SUR"/>
    <s v="A"/>
    <d v="1899-12-30T00:15:06"/>
    <d v="1899-12-30T00:15:06"/>
    <s v="KO"/>
    <m/>
    <m/>
    <d v="1899-12-30T00:00:00"/>
    <d v="1899-12-30T00:12:53"/>
    <n v="3"/>
    <n v="-1.0486111111109975E-2"/>
    <n v="12.883333333334441"/>
    <n v="14"/>
    <s v="Si"/>
  </r>
  <r>
    <s v="CSBB"/>
    <s v="2024000141"/>
    <x v="0"/>
    <s v="ER7741BCJ"/>
    <s v="E3654KVD"/>
    <d v="2024-12-18T00:00:00"/>
    <s v="CSMA"/>
    <s v="140002"/>
    <x v="34"/>
    <s v="PA"/>
    <s v="PA"/>
    <m/>
    <d v="2024-12-18T00:00:00"/>
    <d v="1899-12-30T14:22:28"/>
    <d v="2024-12-18T00:00:00"/>
    <d v="1899-12-30T14:08:04"/>
    <d v="2024-12-18T00:00:00"/>
    <d v="1899-12-30T14:42:42"/>
    <x v="0"/>
    <s v="RFCPI"/>
    <s v="7002007525"/>
    <s v="FBO"/>
    <d v="1899-12-30T00:49:02"/>
    <d v="1899-12-30T00:34:38"/>
    <d v="1899-12-30T00:14:24"/>
    <s v="Granel"/>
    <s v="E001"/>
    <x v="0"/>
    <d v="1899-12-30T00:20:14"/>
    <d v="1899-12-30T00:34:38"/>
    <n v="14"/>
    <x v="13"/>
    <x v="5"/>
    <x v="1"/>
    <n v="0"/>
    <n v="0"/>
    <s v="OK"/>
    <s v="MP"/>
    <x v="0"/>
    <n v="0"/>
    <s v="PUNTOS SUR"/>
    <s v="A"/>
    <d v="1899-12-30T00:14:24"/>
    <d v="1899-12-30T00:14:24"/>
    <s v="OK"/>
    <m/>
    <m/>
    <d v="1899-12-30T00:00:00"/>
    <d v="1899-12-30T00:20:14"/>
    <n v="4"/>
    <n v="-1.0000000000000009E-2"/>
    <n v="20.233333333324879"/>
    <n v="14"/>
    <s v="Si"/>
  </r>
  <r>
    <s v="CSBB"/>
    <s v="2024000142"/>
    <x v="0"/>
    <s v="ER2083BBG"/>
    <s v="E6911JLK"/>
    <d v="2024-12-19T00:00:00"/>
    <s v="CSMA"/>
    <s v="140002"/>
    <x v="34"/>
    <s v="PA"/>
    <s v="PA"/>
    <m/>
    <d v="2024-12-19T00:00:00"/>
    <d v="1899-12-30T14:23:01"/>
    <d v="2024-12-19T00:00:00"/>
    <d v="1899-12-30T14:07:30"/>
    <d v="2024-12-19T00:00:00"/>
    <d v="1899-12-30T14:45:18"/>
    <x v="0"/>
    <s v="RFCPI"/>
    <s v="7002007526"/>
    <s v="FBO"/>
    <d v="1899-12-30T00:53:19"/>
    <d v="1899-12-30T00:37:48"/>
    <d v="1899-12-30T00:15:31"/>
    <s v="Granel"/>
    <s v="E001"/>
    <x v="0"/>
    <d v="1899-12-30T00:22:17"/>
    <d v="1899-12-30T00:37:48"/>
    <n v="14"/>
    <x v="14"/>
    <x v="5"/>
    <x v="1"/>
    <n v="0"/>
    <n v="0"/>
    <s v="OK"/>
    <s v="MP"/>
    <x v="0"/>
    <n v="0"/>
    <s v="PUNTOS SUR"/>
    <s v="A"/>
    <d v="1899-12-30T00:15:31"/>
    <d v="1899-12-30T00:15:31"/>
    <s v="OK"/>
    <m/>
    <m/>
    <d v="1899-12-30T00:00:00"/>
    <d v="1899-12-30T00:22:17"/>
    <n v="5"/>
    <n v="-1.0775462962960058E-2"/>
    <n v="22.283333333337509"/>
    <n v="14"/>
    <s v="Si"/>
  </r>
  <r>
    <s v="CSCB"/>
    <s v="2024003166"/>
    <x v="0"/>
    <s v="ER1864BBP"/>
    <s v="E9297MPF"/>
    <d v="2024-12-10T00:00:00"/>
    <m/>
    <s v="3264"/>
    <x v="35"/>
    <s v="S5"/>
    <s v="S5"/>
    <m/>
    <d v="2024-12-10T00:00:00"/>
    <d v="1899-12-30T06:33:18"/>
    <d v="2024-12-10T00:00:00"/>
    <d v="1899-12-30T06:32:30"/>
    <d v="2024-12-10T00:00:00"/>
    <d v="1899-12-30T06:56:11"/>
    <x v="0"/>
    <s v="RFCPI"/>
    <s v="7003116689"/>
    <s v="EXW"/>
    <d v="1899-12-30T00:24:29"/>
    <d v="1899-12-30T00:23:41"/>
    <d v="1899-12-30T00:00:48"/>
    <s v="Granel"/>
    <s v="E001"/>
    <x v="1"/>
    <d v="1899-12-30T00:22:53"/>
    <d v="1899-12-30T00:23:41"/>
    <n v="6"/>
    <x v="6"/>
    <x v="4"/>
    <x v="1"/>
    <n v="0"/>
    <n v="0"/>
    <s v="OK"/>
    <s v="Granel"/>
    <x v="0"/>
    <n v="0"/>
    <s v="F. CORDOBA"/>
    <s v="A"/>
    <d v="1899-12-30T00:00:48"/>
    <d v="1899-12-30T00:00:48"/>
    <s v="OK"/>
    <m/>
    <m/>
    <d v="1899-12-30T00:00:00"/>
    <d v="1899-12-30T00:22:53"/>
    <n v="3"/>
    <n v="-5.5555555556002778E-4"/>
    <n v="22.883333333328011"/>
    <n v="6"/>
    <s v="Si"/>
  </r>
  <r>
    <s v="CSCB"/>
    <s v="2024003167"/>
    <x v="0"/>
    <s v="ER9402BBC"/>
    <s v="E1243MJV"/>
    <d v="2024-12-10T00:00:00"/>
    <m/>
    <s v="3264"/>
    <x v="35"/>
    <s v="S7"/>
    <s v="S7"/>
    <m/>
    <d v="2024-12-10T00:00:00"/>
    <d v="1899-12-30T07:19:22"/>
    <d v="2024-12-10T00:00:00"/>
    <d v="1899-12-30T07:19:20"/>
    <d v="2024-12-10T00:00:00"/>
    <d v="1899-12-30T07:47:48"/>
    <x v="0"/>
    <s v="RFCPI"/>
    <s v="7003116690"/>
    <s v="EXW"/>
    <d v="1899-12-30T00:28:30"/>
    <d v="1899-12-30T00:28:28"/>
    <d v="1899-12-30T00:00:02"/>
    <s v="Granel"/>
    <s v="E001"/>
    <x v="1"/>
    <d v="1899-12-30T00:28:26"/>
    <d v="1899-12-30T00:28:28"/>
    <n v="7"/>
    <x v="6"/>
    <x v="4"/>
    <x v="1"/>
    <n v="0"/>
    <n v="0"/>
    <s v="OK"/>
    <s v="Granel"/>
    <x v="0"/>
    <n v="0"/>
    <s v="F. CORDOBA"/>
    <s v="A"/>
    <d v="1899-12-30T00:00:02"/>
    <d v="1899-12-30T00:00:02"/>
    <s v="OK"/>
    <m/>
    <m/>
    <d v="1899-12-30T00:00:00"/>
    <d v="1899-12-30T00:28:26"/>
    <n v="3"/>
    <n v="-2.3148148150020642E-5"/>
    <n v="28.433333333332794"/>
    <n v="7"/>
    <s v="Si"/>
  </r>
  <r>
    <s v="CSCB"/>
    <s v="2024003168"/>
    <x v="0"/>
    <s v="ER4521BBS"/>
    <s v="E0536LWW"/>
    <d v="2024-12-10T00:00:00"/>
    <m/>
    <s v="3269"/>
    <x v="36"/>
    <s v="S4"/>
    <s v="S4"/>
    <m/>
    <d v="2024-12-10T00:00:00"/>
    <d v="1899-12-30T08:41:46"/>
    <d v="2024-12-10T00:00:00"/>
    <d v="1899-12-30T08:40:48"/>
    <d v="2024-12-10T00:00:00"/>
    <d v="1899-12-30T09:02:42"/>
    <x v="0"/>
    <s v="RFCPI"/>
    <s v="7003116691"/>
    <s v="EXW"/>
    <d v="1899-12-30T00:22:52"/>
    <d v="1899-12-30T00:21:54"/>
    <d v="1899-12-30T00:00:58"/>
    <s v="Granel"/>
    <s v="E001"/>
    <x v="1"/>
    <d v="1899-12-30T00:20:56"/>
    <d v="1899-12-30T00:21:54"/>
    <n v="8"/>
    <x v="6"/>
    <x v="4"/>
    <x v="1"/>
    <n v="0"/>
    <n v="0"/>
    <s v="OK"/>
    <s v="Granel"/>
    <x v="0"/>
    <n v="0"/>
    <s v="F. CORDOBA"/>
    <s v="A"/>
    <d v="1899-12-30T00:00:58"/>
    <d v="1899-12-30T00:00:58"/>
    <s v="OK"/>
    <m/>
    <m/>
    <d v="1899-12-30T00:00:00"/>
    <d v="1899-12-30T00:20:56"/>
    <n v="3"/>
    <n v="-6.7129629628998044E-4"/>
    <n v="20.933333333337618"/>
    <n v="9"/>
    <s v="Si"/>
  </r>
  <r>
    <s v="CSCB"/>
    <s v="2024003169"/>
    <x v="0"/>
    <s v="ER2114BBG"/>
    <s v="E0404KCN"/>
    <d v="2024-12-10T00:00:00"/>
    <m/>
    <s v="3261"/>
    <x v="37"/>
    <s v="S6"/>
    <s v="S6"/>
    <m/>
    <d v="2024-12-10T00:00:00"/>
    <d v="1899-12-30T09:25:51"/>
    <d v="2024-12-10T00:00:00"/>
    <d v="1899-12-30T09:28:05"/>
    <d v="2024-12-10T00:00:00"/>
    <d v="1899-12-30T10:07:16"/>
    <x v="0"/>
    <s v="RFCPI"/>
    <s v="7003116692"/>
    <s v="EXW"/>
    <d v="1899-12-30T00:41:25"/>
    <d v="1899-12-30T00:39:11"/>
    <d v="1899-12-30T00:02:14"/>
    <s v="Granel"/>
    <s v="E001"/>
    <x v="1"/>
    <d v="1899-12-30T00:41:25"/>
    <d v="1899-12-30T00:39:11"/>
    <n v="9"/>
    <x v="6"/>
    <x v="4"/>
    <x v="1"/>
    <n v="0"/>
    <n v="0"/>
    <s v="OK"/>
    <s v="Granel"/>
    <x v="0"/>
    <n v="0"/>
    <s v="F. CORDOBA"/>
    <s v="A"/>
    <d v="1899-12-30T00:02:14"/>
    <d v="1899-12-30T00:02:14"/>
    <s v="OK"/>
    <m/>
    <m/>
    <d v="1899-12-30T00:00:00"/>
    <d v="1899-12-30T00:41:25"/>
    <n v="3"/>
    <d v="1899-12-30T00:02:14"/>
    <n v="41.416666666660859"/>
    <n v="10"/>
    <s v="Si"/>
  </r>
  <r>
    <s v="CSCB"/>
    <s v="2024003170"/>
    <x v="0"/>
    <s v="ER1864BBP"/>
    <s v="E9297MPF"/>
    <d v="2024-12-10T00:00:00"/>
    <m/>
    <s v="3264"/>
    <x v="35"/>
    <s v="S5"/>
    <s v="S5"/>
    <m/>
    <d v="2024-12-10T00:00:00"/>
    <d v="1899-12-30T10:33:15"/>
    <d v="2024-12-10T00:00:00"/>
    <d v="1899-12-30T10:31:35"/>
    <d v="2024-12-10T00:00:00"/>
    <d v="1899-12-30T10:59:02"/>
    <x v="0"/>
    <s v="RFCPI"/>
    <s v="7003116693"/>
    <s v="EXW"/>
    <d v="1899-12-30T00:29:07"/>
    <d v="1899-12-30T00:27:27"/>
    <d v="1899-12-30T00:01:40"/>
    <s v="Granel"/>
    <s v="E001"/>
    <x v="1"/>
    <d v="1899-12-30T00:25:47"/>
    <d v="1899-12-30T00:27:27"/>
    <n v="10"/>
    <x v="6"/>
    <x v="4"/>
    <x v="1"/>
    <n v="0"/>
    <n v="0"/>
    <s v="OK"/>
    <s v="Granel"/>
    <x v="0"/>
    <n v="0"/>
    <s v="F. CORDOBA"/>
    <s v="A"/>
    <d v="1899-12-30T00:01:40"/>
    <d v="1899-12-30T00:01:40"/>
    <s v="OK"/>
    <m/>
    <m/>
    <d v="1899-12-30T00:00:00"/>
    <d v="1899-12-30T00:25:47"/>
    <n v="3"/>
    <n v="-1.1574074074000018E-3"/>
    <n v="25.783333333343972"/>
    <n v="10"/>
    <s v="Si"/>
  </r>
  <r>
    <s v="CSCB"/>
    <s v="2024003171"/>
    <x v="0"/>
    <s v="ER9402BBC"/>
    <s v="E1243MJV"/>
    <d v="2024-12-10T00:00:00"/>
    <m/>
    <s v="3264"/>
    <x v="35"/>
    <s v="S7"/>
    <s v="S7"/>
    <m/>
    <d v="2024-12-10T00:00:00"/>
    <d v="1899-12-30T10:45:15"/>
    <d v="2024-12-10T00:00:00"/>
    <d v="1899-12-30T10:44:05"/>
    <d v="2024-12-10T00:00:00"/>
    <d v="1899-12-30T11:11:49"/>
    <x v="0"/>
    <s v="RFCPI"/>
    <s v="7003116694"/>
    <s v="EXW"/>
    <d v="1899-12-30T00:28:54"/>
    <d v="1899-12-30T00:27:44"/>
    <d v="1899-12-30T00:01:10"/>
    <s v="Granel"/>
    <s v="E001"/>
    <x v="1"/>
    <d v="1899-12-30T00:26:34"/>
    <d v="1899-12-30T00:27:44"/>
    <n v="10"/>
    <x v="6"/>
    <x v="4"/>
    <x v="1"/>
    <n v="0"/>
    <n v="0"/>
    <s v="OK"/>
    <s v="Granel"/>
    <x v="0"/>
    <n v="0"/>
    <s v="F. CORDOBA"/>
    <s v="A"/>
    <d v="1899-12-30T00:01:10"/>
    <d v="1899-12-30T00:01:10"/>
    <s v="OK"/>
    <m/>
    <m/>
    <d v="1899-12-30T00:00:00"/>
    <d v="1899-12-30T00:26:34"/>
    <n v="3"/>
    <n v="-8.1018518518999327E-4"/>
    <n v="26.566666666660854"/>
    <n v="11"/>
    <s v="Si"/>
  </r>
  <r>
    <s v="CSCB"/>
    <s v="2024003172"/>
    <x v="0"/>
    <s v="ER1766FPT"/>
    <s v="E1766FPT"/>
    <d v="2024-12-10T00:00:00"/>
    <m/>
    <s v="3283"/>
    <x v="38"/>
    <s v="PA"/>
    <s v="PA"/>
    <m/>
    <d v="2024-12-10T00:00:00"/>
    <d v="1899-12-30T10:52:33"/>
    <d v="2024-12-10T00:00:00"/>
    <d v="1899-12-30T10:55:23"/>
    <d v="2024-12-10T00:00:00"/>
    <d v="1899-12-30T11:14:52"/>
    <x v="0"/>
    <s v="RFCPI"/>
    <s v="7003116695"/>
    <s v="EXW"/>
    <d v="1899-12-30T00:22:19"/>
    <d v="1899-12-30T00:19:29"/>
    <d v="1899-12-30T00:02:50"/>
    <s v="Ensacado"/>
    <s v="E002"/>
    <x v="1"/>
    <d v="1899-12-30T00:22:19"/>
    <d v="1899-12-30T00:19:29"/>
    <n v="10"/>
    <x v="6"/>
    <x v="4"/>
    <x v="2"/>
    <n v="0"/>
    <n v="0"/>
    <s v="OK"/>
    <s v="Ensacado"/>
    <x v="0"/>
    <n v="0"/>
    <s v="F. CORDOBA"/>
    <s v="A"/>
    <d v="1899-12-30T00:02:50"/>
    <d v="1899-12-30T00:02:50"/>
    <s v="OK"/>
    <m/>
    <m/>
    <d v="1899-12-30T00:00:00"/>
    <d v="1899-12-30T00:22:19"/>
    <n v="3"/>
    <d v="1899-12-30T00:02:50"/>
    <n v="22.316666666673619"/>
    <n v="11"/>
    <s v="Si"/>
  </r>
  <r>
    <s v="CSCB"/>
    <s v="2024003173"/>
    <x v="0"/>
    <s v="ER4521BBS"/>
    <s v="E0536LWW"/>
    <d v="2024-12-10T00:00:00"/>
    <m/>
    <s v="3269"/>
    <x v="36"/>
    <s v="S4"/>
    <s v="S4"/>
    <m/>
    <d v="2024-12-10T00:00:00"/>
    <d v="1899-12-30T12:43:35"/>
    <d v="2024-12-10T00:00:00"/>
    <d v="1899-12-30T12:43:03"/>
    <d v="2024-12-10T00:00:00"/>
    <d v="1899-12-30T13:02:49"/>
    <x v="0"/>
    <s v="RFCPI"/>
    <s v="7003116696"/>
    <s v="EXW"/>
    <d v="1899-12-30T00:20:18"/>
    <d v="1899-12-30T00:19:46"/>
    <d v="1899-12-30T00:00:32"/>
    <s v="Granel"/>
    <s v="E001"/>
    <x v="1"/>
    <d v="1899-12-30T00:19:14"/>
    <d v="1899-12-30T00:19:46"/>
    <n v="12"/>
    <x v="6"/>
    <x v="4"/>
    <x v="1"/>
    <n v="0"/>
    <n v="0"/>
    <s v="OK"/>
    <s v="Granel"/>
    <x v="0"/>
    <n v="0"/>
    <s v="F. CORDOBA"/>
    <s v="A"/>
    <d v="1899-12-30T00:00:32"/>
    <d v="1899-12-30T00:00:32"/>
    <s v="OK"/>
    <m/>
    <m/>
    <d v="1899-12-30T00:00:00"/>
    <d v="1899-12-30T00:19:14"/>
    <n v="3"/>
    <n v="-3.7037037037002118E-4"/>
    <n v="19.233333333345506"/>
    <n v="13"/>
    <s v="Si"/>
  </r>
  <r>
    <s v="CSCB"/>
    <s v="2024003174"/>
    <x v="0"/>
    <s v="ER5888BDP"/>
    <s v="E2277MGP"/>
    <d v="2024-12-10T00:00:00"/>
    <m/>
    <s v="3269"/>
    <x v="36"/>
    <s v="S4"/>
    <s v="S4"/>
    <m/>
    <d v="2024-12-10T00:00:00"/>
    <d v="1899-12-30T12:55:06"/>
    <d v="2024-12-10T00:00:00"/>
    <d v="1899-12-30T12:53:01"/>
    <d v="2024-12-10T00:00:00"/>
    <d v="1899-12-30T13:33:27"/>
    <x v="0"/>
    <s v="RFCPI"/>
    <s v="7003116697"/>
    <s v="EXW"/>
    <d v="1899-12-30T00:42:31"/>
    <d v="1899-12-30T00:40:26"/>
    <d v="1899-12-30T00:02:05"/>
    <s v="Granel"/>
    <s v="E001"/>
    <x v="1"/>
    <d v="1899-12-30T00:38:21"/>
    <d v="1899-12-30T00:40:26"/>
    <n v="12"/>
    <x v="6"/>
    <x v="4"/>
    <x v="1"/>
    <n v="0"/>
    <n v="0"/>
    <s v="OK"/>
    <s v="Granel"/>
    <x v="0"/>
    <n v="0"/>
    <s v="F. CORDOBA"/>
    <s v="A"/>
    <d v="1899-12-30T00:02:05"/>
    <d v="1899-12-30T00:02:05"/>
    <s v="OK"/>
    <m/>
    <m/>
    <d v="1899-12-30T00:00:00"/>
    <d v="1899-12-30T00:38:21"/>
    <n v="3"/>
    <n v="-1.4467592592599665E-3"/>
    <n v="38.349999999993685"/>
    <n v="13"/>
    <s v="Si"/>
  </r>
  <r>
    <s v="CSCB"/>
    <s v="2024003175"/>
    <x v="0"/>
    <s v="ER1864BBP"/>
    <s v="E9297MPF"/>
    <d v="2024-12-10T00:00:00"/>
    <m/>
    <s v="3264"/>
    <x v="35"/>
    <s v="S5"/>
    <s v="S5"/>
    <m/>
    <d v="2024-12-10T00:00:00"/>
    <d v="1899-12-30T14:50:19"/>
    <d v="2024-12-10T00:00:00"/>
    <d v="1899-12-30T14:49:06"/>
    <d v="2024-12-10T00:00:00"/>
    <d v="1899-12-30T15:11:09"/>
    <x v="0"/>
    <s v="RFCPI"/>
    <s v="7003116698"/>
    <s v="EXW"/>
    <d v="1899-12-30T00:23:16"/>
    <d v="1899-12-30T00:22:03"/>
    <d v="1899-12-30T00:01:13"/>
    <s v="Granel"/>
    <s v="E001"/>
    <x v="1"/>
    <d v="1899-12-30T00:20:50"/>
    <d v="1899-12-30T00:22:03"/>
    <n v="14"/>
    <x v="6"/>
    <x v="4"/>
    <x v="1"/>
    <n v="0"/>
    <n v="0"/>
    <s v="OK"/>
    <s v="Granel"/>
    <x v="0"/>
    <n v="0"/>
    <s v="F. CORDOBA"/>
    <s v="A"/>
    <d v="1899-12-30T00:01:13"/>
    <d v="1899-12-30T00:01:13"/>
    <s v="OK"/>
    <m/>
    <m/>
    <d v="1899-12-30T00:00:00"/>
    <d v="1899-12-30T00:20:50"/>
    <n v="3"/>
    <n v="-8.4490740739995296E-4"/>
    <n v="20.833333333343997"/>
    <n v="15"/>
    <s v="Si"/>
  </r>
  <r>
    <s v="CSCB"/>
    <s v="2024003177"/>
    <x v="0"/>
    <s v="ER5888BDP"/>
    <s v="E2277MGP"/>
    <d v="2024-12-10T00:00:00"/>
    <m/>
    <s v="3269"/>
    <x v="36"/>
    <s v="S4"/>
    <s v="S4"/>
    <m/>
    <d v="2024-12-10T00:00:00"/>
    <d v="1899-12-30T15:08:15"/>
    <d v="2024-12-10T00:00:00"/>
    <d v="1899-12-30T15:07:10"/>
    <d v="2024-12-10T00:00:00"/>
    <d v="1899-12-30T15:34:39"/>
    <x v="0"/>
    <s v="RFCPI"/>
    <s v="7003116699"/>
    <s v="EXW"/>
    <d v="1899-12-30T00:28:34"/>
    <d v="1899-12-30T00:27:29"/>
    <d v="1899-12-30T00:01:05"/>
    <s v="Granel"/>
    <s v="E001"/>
    <x v="1"/>
    <d v="1899-12-30T00:26:24"/>
    <d v="1899-12-30T00:27:29"/>
    <n v="15"/>
    <x v="6"/>
    <x v="4"/>
    <x v="1"/>
    <n v="0"/>
    <n v="0"/>
    <s v="OK"/>
    <s v="Granel"/>
    <x v="0"/>
    <n v="0"/>
    <s v="F. CORDOBA"/>
    <s v="A"/>
    <d v="1899-12-30T00:01:05"/>
    <d v="1899-12-30T00:01:05"/>
    <s v="OK"/>
    <m/>
    <m/>
    <d v="1899-12-30T00:00:00"/>
    <d v="1899-12-30T00:26:24"/>
    <n v="3"/>
    <n v="-7.5231481481996543E-4"/>
    <n v="26.399999999995174"/>
    <n v="15"/>
    <s v="Si"/>
  </r>
  <r>
    <s v="CSCB"/>
    <s v="2024003176"/>
    <x v="0"/>
    <s v="ER9402BBC"/>
    <s v="E1243MJV"/>
    <d v="2024-12-10T00:00:00"/>
    <m/>
    <s v="3264"/>
    <x v="35"/>
    <s v="S7"/>
    <s v="S7"/>
    <m/>
    <d v="2024-12-10T00:00:00"/>
    <d v="1899-12-30T15:02:56"/>
    <d v="2024-12-10T00:00:00"/>
    <d v="1899-12-30T15:00:17"/>
    <d v="2024-12-10T00:00:00"/>
    <d v="1899-12-30T15:37:59"/>
    <x v="0"/>
    <s v="RFCPI"/>
    <s v="7003116700"/>
    <s v="EXW"/>
    <d v="1899-12-30T00:40:21"/>
    <d v="1899-12-30T00:37:42"/>
    <d v="1899-12-30T00:02:39"/>
    <s v="Granel"/>
    <s v="E001"/>
    <x v="1"/>
    <d v="1899-12-30T00:35:03"/>
    <d v="1899-12-30T00:37:42"/>
    <n v="15"/>
    <x v="6"/>
    <x v="4"/>
    <x v="1"/>
    <n v="0"/>
    <n v="0"/>
    <s v="OK"/>
    <s v="Granel"/>
    <x v="0"/>
    <n v="0"/>
    <s v="F. CORDOBA"/>
    <s v="A"/>
    <d v="1899-12-30T00:02:39"/>
    <d v="1899-12-30T00:02:39"/>
    <s v="OK"/>
    <m/>
    <m/>
    <d v="1899-12-30T00:00:00"/>
    <d v="1899-12-30T00:35:03"/>
    <n v="3"/>
    <n v="-1.8402777777799528E-3"/>
    <n v="35.049999999988849"/>
    <n v="15"/>
    <s v="Si"/>
  </r>
  <r>
    <s v="CSCB"/>
    <s v="2024003178"/>
    <x v="0"/>
    <s v="ER4521BBS"/>
    <s v="E0536LWW"/>
    <d v="2024-12-10T00:00:00"/>
    <m/>
    <s v="3269"/>
    <x v="36"/>
    <s v="S4"/>
    <s v="S4"/>
    <m/>
    <d v="2024-12-10T00:00:00"/>
    <d v="1899-12-30T17:01:46"/>
    <d v="2024-12-10T00:00:00"/>
    <d v="1899-12-30T17:00:32"/>
    <d v="2024-12-10T00:00:00"/>
    <d v="1899-12-30T17:19:27"/>
    <x v="0"/>
    <s v="RFCPI"/>
    <s v="7003116701"/>
    <s v="EXW"/>
    <d v="1899-12-30T00:20:09"/>
    <d v="1899-12-30T00:18:55"/>
    <d v="1899-12-30T00:01:14"/>
    <s v="Granel"/>
    <s v="E001"/>
    <x v="1"/>
    <d v="1899-12-30T00:17:41"/>
    <d v="1899-12-30T00:18:55"/>
    <n v="17"/>
    <x v="6"/>
    <x v="4"/>
    <x v="1"/>
    <n v="0"/>
    <n v="0"/>
    <s v="OK"/>
    <s v="Granel"/>
    <x v="0"/>
    <n v="0"/>
    <s v="F. CORDOBA"/>
    <s v="A"/>
    <d v="1899-12-30T00:01:14"/>
    <d v="1899-12-30T00:01:14"/>
    <s v="OK"/>
    <m/>
    <m/>
    <d v="1899-12-30T00:00:00"/>
    <d v="1899-12-30T00:17:41"/>
    <n v="3"/>
    <n v="-8.5648148149009007E-4"/>
    <n v="17.683333333329596"/>
    <n v="17"/>
    <s v="Si"/>
  </r>
  <r>
    <s v="CSCB"/>
    <s v="2024003179"/>
    <x v="0"/>
    <s v="ER2114BBG"/>
    <s v="E0404KCN"/>
    <d v="2024-12-10T00:00:00"/>
    <m/>
    <s v="3269"/>
    <x v="36"/>
    <s v="S4"/>
    <s v="S4"/>
    <m/>
    <d v="2024-12-10T00:00:00"/>
    <d v="1899-12-30T18:27:32"/>
    <d v="2024-12-10T00:00:00"/>
    <d v="1899-12-30T18:26:18"/>
    <d v="2024-12-10T00:00:00"/>
    <d v="1899-12-30T19:00:07"/>
    <x v="0"/>
    <s v="RFCPI"/>
    <s v="7003116702"/>
    <s v="EXW"/>
    <d v="1899-12-30T00:35:03"/>
    <d v="1899-12-30T00:33:49"/>
    <d v="1899-12-30T00:01:14"/>
    <s v="Granel"/>
    <s v="E001"/>
    <x v="1"/>
    <d v="1899-12-30T00:32:35"/>
    <d v="1899-12-30T00:33:49"/>
    <n v="18"/>
    <x v="6"/>
    <x v="4"/>
    <x v="1"/>
    <n v="0"/>
    <n v="0"/>
    <s v="OK"/>
    <s v="Granel"/>
    <x v="0"/>
    <n v="0"/>
    <s v="F. CORDOBA"/>
    <s v="A"/>
    <d v="1899-12-30T00:01:14"/>
    <d v="1899-12-30T00:01:14"/>
    <s v="OK"/>
    <m/>
    <m/>
    <d v="1899-12-30T00:00:00"/>
    <d v="1899-12-30T00:32:35"/>
    <n v="3"/>
    <n v="-8.5648148147998704E-4"/>
    <n v="32.583333333340875"/>
    <n v="19"/>
    <s v="Si"/>
  </r>
  <r>
    <s v="CSCB"/>
    <s v="2024003180"/>
    <x v="0"/>
    <s v="ER9402BBC"/>
    <s v="E1243MJV"/>
    <d v="2024-12-11T00:00:00"/>
    <m/>
    <s v="3264"/>
    <x v="35"/>
    <s v="S7"/>
    <s v="S7"/>
    <m/>
    <d v="2024-12-11T00:00:00"/>
    <d v="1899-12-30T07:02:04"/>
    <d v="2024-12-11T00:00:00"/>
    <d v="1899-12-30T06:59:04"/>
    <d v="2024-12-11T00:00:00"/>
    <d v="1899-12-30T07:28:48"/>
    <x v="0"/>
    <s v="RFCPI"/>
    <s v="7003116703"/>
    <s v="EXW"/>
    <d v="1899-12-30T00:32:44"/>
    <d v="1899-12-30T00:29:44"/>
    <d v="1899-12-30T00:03:00"/>
    <s v="Granel"/>
    <s v="E001"/>
    <x v="1"/>
    <d v="1899-12-30T00:26:44"/>
    <d v="1899-12-30T00:29:44"/>
    <n v="7"/>
    <x v="7"/>
    <x v="4"/>
    <x v="1"/>
    <n v="0"/>
    <n v="0"/>
    <s v="OK"/>
    <s v="Granel"/>
    <x v="0"/>
    <n v="0"/>
    <s v="F. CORDOBA"/>
    <s v="A"/>
    <d v="1899-12-30T00:03:00"/>
    <d v="1899-12-30T00:03:00"/>
    <s v="OK"/>
    <m/>
    <m/>
    <d v="1899-12-30T00:00:00"/>
    <d v="1899-12-30T00:26:44"/>
    <n v="4"/>
    <n v="-2.0833333333299953E-3"/>
    <n v="26.733333333340763"/>
    <n v="7"/>
    <s v="Si"/>
  </r>
  <r>
    <s v="CSCB"/>
    <s v="2024003181"/>
    <x v="0"/>
    <s v="ER3012BCX"/>
    <s v="E0501JLW"/>
    <d v="2024-12-11T00:00:00"/>
    <m/>
    <s v="3283"/>
    <x v="38"/>
    <s v="PA"/>
    <s v="PA"/>
    <m/>
    <d v="2024-12-11T00:00:00"/>
    <d v="1899-12-30T07:59:32"/>
    <d v="2024-12-11T00:00:00"/>
    <d v="1899-12-30T07:58:44"/>
    <d v="2024-12-11T00:00:00"/>
    <d v="1899-12-30T08:26:54"/>
    <x v="0"/>
    <s v="RFCPI"/>
    <s v="7003116704"/>
    <s v="EXW"/>
    <d v="1899-12-30T00:28:58"/>
    <d v="1899-12-30T00:28:10"/>
    <d v="1899-12-30T00:00:48"/>
    <s v="Ensacado"/>
    <s v="E002"/>
    <x v="1"/>
    <d v="1899-12-30T00:27:22"/>
    <d v="1899-12-30T00:28:10"/>
    <n v="7"/>
    <x v="7"/>
    <x v="4"/>
    <x v="2"/>
    <n v="0"/>
    <n v="0"/>
    <s v="OK"/>
    <s v="Ensacado"/>
    <x v="0"/>
    <n v="0"/>
    <s v="F. CORDOBA"/>
    <s v="A"/>
    <d v="1899-12-30T00:00:48"/>
    <d v="1899-12-30T00:00:48"/>
    <s v="OK"/>
    <m/>
    <m/>
    <d v="1899-12-30T00:00:00"/>
    <d v="1899-12-30T00:27:22"/>
    <n v="4"/>
    <n v="-5.5555555556002778E-4"/>
    <n v="27.366666666667214"/>
    <n v="8"/>
    <s v="Si"/>
  </r>
  <r>
    <s v="CSCB"/>
    <s v="2024003182"/>
    <x v="0"/>
    <s v="ER4521BBS"/>
    <s v="E0536LWW"/>
    <d v="2024-12-11T00:00:00"/>
    <m/>
    <s v="3269"/>
    <x v="36"/>
    <s v="S4"/>
    <s v="S4"/>
    <m/>
    <d v="2024-12-11T00:00:00"/>
    <d v="1899-12-30T08:50:36"/>
    <d v="2024-12-11T00:00:00"/>
    <d v="1899-12-30T08:51:52"/>
    <d v="2024-12-11T00:00:00"/>
    <d v="1899-12-30T09:11:22"/>
    <x v="0"/>
    <s v="RFCPI"/>
    <s v="7003116705"/>
    <s v="EXW"/>
    <d v="1899-12-30T00:20:46"/>
    <d v="1899-12-30T00:19:30"/>
    <d v="1899-12-30T00:01:16"/>
    <s v="Granel"/>
    <s v="E001"/>
    <x v="1"/>
    <d v="1899-12-30T00:20:46"/>
    <d v="1899-12-30T00:19:30"/>
    <n v="8"/>
    <x v="7"/>
    <x v="4"/>
    <x v="1"/>
    <n v="0"/>
    <n v="0"/>
    <s v="OK"/>
    <s v="Granel"/>
    <x v="0"/>
    <n v="0"/>
    <s v="F. CORDOBA"/>
    <s v="A"/>
    <d v="1899-12-30T00:01:16"/>
    <d v="1899-12-30T00:01:16"/>
    <s v="OK"/>
    <m/>
    <m/>
    <d v="1899-12-30T00:00:00"/>
    <d v="1899-12-30T00:20:46"/>
    <n v="4"/>
    <d v="1899-12-30T00:01:16"/>
    <n v="20.766666666672016"/>
    <n v="9"/>
    <s v="Si"/>
  </r>
  <r>
    <s v="CSCB"/>
    <s v="2024003184"/>
    <x v="0"/>
    <s v="ER1837BCB"/>
    <s v="E4487LJF"/>
    <d v="2024-12-11T00:00:00"/>
    <m/>
    <s v="3283"/>
    <x v="38"/>
    <s v="PA"/>
    <s v="PA"/>
    <m/>
    <d v="2024-12-11T00:00:00"/>
    <d v="1899-12-30T09:54:13"/>
    <d v="2024-12-11T00:00:00"/>
    <d v="1899-12-30T09:55:55"/>
    <d v="2024-12-11T00:00:00"/>
    <d v="1899-12-30T10:29:20"/>
    <x v="0"/>
    <s v="RFCPI"/>
    <s v="7003116706"/>
    <s v="EXW"/>
    <d v="1899-12-30T00:35:07"/>
    <d v="1899-12-30T00:33:25"/>
    <d v="1899-12-30T00:01:42"/>
    <s v="Ensacado"/>
    <s v="E002"/>
    <x v="1"/>
    <d v="1899-12-30T00:35:07"/>
    <d v="1899-12-30T00:33:25"/>
    <n v="9"/>
    <x v="7"/>
    <x v="4"/>
    <x v="2"/>
    <n v="0"/>
    <n v="0"/>
    <s v="OK"/>
    <s v="Ensacado"/>
    <x v="0"/>
    <n v="0"/>
    <s v="F. CORDOBA"/>
    <s v="A"/>
    <d v="1899-12-30T00:01:42"/>
    <d v="1899-12-30T00:01:42"/>
    <s v="OK"/>
    <m/>
    <m/>
    <d v="1899-12-30T00:00:00"/>
    <d v="1899-12-30T00:35:07"/>
    <n v="4"/>
    <d v="1899-12-30T00:01:42"/>
    <n v="35.116666666675222"/>
    <n v="10"/>
    <s v="Si"/>
  </r>
  <r>
    <s v="CSCB"/>
    <s v="2024003185"/>
    <x v="0"/>
    <s v="ER3012BCX"/>
    <s v="E0501JLW"/>
    <d v="2024-12-11T00:00:00"/>
    <m/>
    <s v="3283"/>
    <x v="38"/>
    <s v="PA"/>
    <s v="PA"/>
    <m/>
    <d v="2024-12-11T00:00:00"/>
    <d v="1899-12-30T10:18:52"/>
    <d v="2024-12-11T00:00:00"/>
    <d v="1899-12-30T10:17:08"/>
    <d v="2024-12-11T00:00:00"/>
    <d v="1899-12-30T10:44:33"/>
    <x v="0"/>
    <s v="RFCPI"/>
    <s v="7003116707"/>
    <s v="EXW"/>
    <d v="1899-12-30T00:29:09"/>
    <d v="1899-12-30T00:27:25"/>
    <d v="1899-12-30T00:01:44"/>
    <s v="Ensacado"/>
    <s v="E002"/>
    <x v="1"/>
    <d v="1899-12-30T00:25:41"/>
    <d v="1899-12-30T00:27:25"/>
    <n v="10"/>
    <x v="7"/>
    <x v="4"/>
    <x v="2"/>
    <n v="0"/>
    <n v="0"/>
    <s v="OK"/>
    <s v="Ensacado"/>
    <x v="0"/>
    <n v="0"/>
    <s v="F. CORDOBA"/>
    <s v="A"/>
    <d v="1899-12-30T00:01:44"/>
    <d v="1899-12-30T00:01:44"/>
    <s v="OK"/>
    <m/>
    <m/>
    <d v="1899-12-30T00:00:00"/>
    <d v="1899-12-30T00:25:41"/>
    <n v="4"/>
    <n v="-1.2037037037099796E-3"/>
    <n v="25.683333333336041"/>
    <n v="10"/>
    <s v="Si"/>
  </r>
  <r>
    <s v="CSCB"/>
    <s v="2024003183"/>
    <x v="0"/>
    <s v="ER2114BBG"/>
    <s v="E0404KCN"/>
    <d v="2024-12-11T00:00:00"/>
    <m/>
    <s v="3261"/>
    <x v="37"/>
    <s v="S6"/>
    <s v="S6"/>
    <m/>
    <d v="2024-12-11T00:00:00"/>
    <d v="1899-12-30T09:09:51"/>
    <d v="2024-12-11T00:00:00"/>
    <d v="1899-12-30T09:09:54"/>
    <d v="2024-12-11T00:00:00"/>
    <d v="1899-12-30T10:55:14"/>
    <x v="0"/>
    <s v="RFCPI"/>
    <s v="7003116708"/>
    <s v="EXW"/>
    <d v="1899-12-30T01:45:23"/>
    <d v="1899-12-30T01:45:20"/>
    <d v="1899-12-30T00:00:03"/>
    <s v="Granel"/>
    <s v="E001"/>
    <x v="1"/>
    <d v="1899-12-30T01:45:23"/>
    <d v="1899-12-30T01:45:20"/>
    <n v="9"/>
    <x v="7"/>
    <x v="4"/>
    <x v="1"/>
    <n v="0"/>
    <n v="0"/>
    <s v="OK"/>
    <s v="Granel"/>
    <x v="0"/>
    <n v="0"/>
    <s v="F. CORDOBA"/>
    <s v="C"/>
    <d v="1899-12-30T00:00:03"/>
    <d v="1899-12-30T00:00:03"/>
    <s v="OK"/>
    <m/>
    <m/>
    <d v="1899-12-30T00:00:00"/>
    <d v="1899-12-30T01:45:23"/>
    <n v="4"/>
    <d v="1899-12-30T00:00:03"/>
    <n v="105.38333333333274"/>
    <n v="10"/>
    <s v="No"/>
  </r>
  <r>
    <s v="CSCB"/>
    <s v="2024003186"/>
    <x v="0"/>
    <s v="ER9300BDB"/>
    <s v="E1097KGF"/>
    <d v="2024-12-11T00:00:00"/>
    <m/>
    <s v="3283"/>
    <x v="38"/>
    <s v="PA"/>
    <s v="PA"/>
    <m/>
    <d v="2024-12-11T00:00:00"/>
    <d v="1899-12-30T10:37:12"/>
    <d v="2024-12-11T00:00:00"/>
    <d v="1899-12-30T10:35:52"/>
    <d v="2024-12-11T00:00:00"/>
    <d v="1899-12-30T11:06:07"/>
    <x v="184"/>
    <s v="E_RBALTANAS"/>
    <s v="7003116709"/>
    <s v="EXW"/>
    <d v="1899-12-30T00:31:35"/>
    <d v="1899-12-30T00:30:15"/>
    <d v="1899-12-30T00:01:20"/>
    <s v="Ensacado"/>
    <s v="E002"/>
    <x v="1"/>
    <d v="1899-12-30T00:28:55"/>
    <d v="1899-12-30T00:30:15"/>
    <n v="10"/>
    <x v="7"/>
    <x v="4"/>
    <x v="2"/>
    <n v="0"/>
    <n v="0"/>
    <s v="OK"/>
    <s v="Ensacado"/>
    <x v="0"/>
    <n v="0"/>
    <s v="F. CORDOBA"/>
    <s v="A"/>
    <d v="1899-12-30T00:01:20"/>
    <d v="1899-12-30T00:01:20"/>
    <s v="OK"/>
    <m/>
    <m/>
    <d v="1899-12-30T00:00:00"/>
    <d v="1899-12-30T00:28:55"/>
    <n v="4"/>
    <n v="-9.2592592592999345E-4"/>
    <n v="28.916666666668814"/>
    <n v="11"/>
    <s v="Si"/>
  </r>
  <r>
    <s v="CSCB"/>
    <s v="2024003187"/>
    <x v="0"/>
    <s v="ER0992BBW"/>
    <s v="E1519GWP"/>
    <d v="2024-12-11T00:00:00"/>
    <m/>
    <s v="3283"/>
    <x v="38"/>
    <s v="PA"/>
    <s v="PA"/>
    <m/>
    <d v="2024-12-11T00:00:00"/>
    <d v="1899-12-30T11:54:54"/>
    <d v="2024-12-11T00:00:00"/>
    <d v="1899-12-30T11:54:05"/>
    <d v="2024-12-11T00:00:00"/>
    <d v="1899-12-30T12:11:31"/>
    <x v="0"/>
    <s v="RFCPI"/>
    <s v="7003116710"/>
    <s v="EXW"/>
    <d v="1899-12-30T00:18:15"/>
    <d v="1899-12-30T00:17:26"/>
    <d v="1899-12-30T00:00:49"/>
    <s v="Ensacado"/>
    <s v="E002"/>
    <x v="1"/>
    <d v="1899-12-30T00:16:37"/>
    <d v="1899-12-30T00:17:26"/>
    <n v="11"/>
    <x v="7"/>
    <x v="4"/>
    <x v="2"/>
    <n v="0"/>
    <n v="0"/>
    <s v="OK"/>
    <s v="Ensacado"/>
    <x v="0"/>
    <n v="0"/>
    <s v="F. CORDOBA"/>
    <s v="A"/>
    <d v="1899-12-30T00:00:49"/>
    <d v="1899-12-30T00:00:49"/>
    <s v="OK"/>
    <m/>
    <m/>
    <d v="1899-12-30T00:00:00"/>
    <d v="1899-12-30T00:16:37"/>
    <n v="4"/>
    <n v="-5.6712962963001434E-4"/>
    <n v="16.616666666678324"/>
    <n v="12"/>
    <s v="Si"/>
  </r>
  <r>
    <s v="CSCB"/>
    <s v="2024003188"/>
    <x v="0"/>
    <s v="ER1766FPT"/>
    <s v="E1766FPT"/>
    <d v="2024-12-11T00:00:00"/>
    <m/>
    <s v="3283"/>
    <x v="38"/>
    <s v="PA"/>
    <s v="PA"/>
    <m/>
    <d v="2024-12-11T00:00:00"/>
    <d v="1899-12-30T11:55:52"/>
    <d v="2024-12-11T00:00:00"/>
    <d v="1899-12-30T11:54:23"/>
    <d v="2024-12-11T00:00:00"/>
    <d v="1899-12-30T12:20:02"/>
    <x v="0"/>
    <s v="RFCPI"/>
    <s v="7003116711"/>
    <s v="EXW"/>
    <d v="1899-12-30T00:27:08"/>
    <d v="1899-12-30T00:25:39"/>
    <d v="1899-12-30T00:01:29"/>
    <s v="Ensacado"/>
    <s v="E002"/>
    <x v="1"/>
    <d v="1899-12-30T00:24:10"/>
    <d v="1899-12-30T00:25:39"/>
    <n v="11"/>
    <x v="7"/>
    <x v="4"/>
    <x v="2"/>
    <n v="0"/>
    <n v="0"/>
    <s v="OK"/>
    <s v="Ensacado"/>
    <x v="0"/>
    <n v="0"/>
    <s v="F. CORDOBA"/>
    <s v="A"/>
    <d v="1899-12-30T00:01:29"/>
    <d v="1899-12-30T00:01:29"/>
    <s v="OK"/>
    <m/>
    <m/>
    <d v="1899-12-30T00:00:00"/>
    <d v="1899-12-30T00:24:10"/>
    <n v="4"/>
    <n v="-1.0300925925899596E-3"/>
    <n v="24.166666666670469"/>
    <n v="12"/>
    <s v="Si"/>
  </r>
  <r>
    <s v="CSCB"/>
    <s v="2024003189"/>
    <x v="0"/>
    <s v="ER4521BBS"/>
    <s v="E0536LWW"/>
    <d v="2024-12-11T00:00:00"/>
    <m/>
    <s v="3269"/>
    <x v="36"/>
    <s v="S4"/>
    <s v="S4"/>
    <m/>
    <d v="2024-12-11T00:00:00"/>
    <d v="1899-12-30T12:47:07"/>
    <d v="2024-12-11T00:00:00"/>
    <d v="1899-12-30T12:46:16"/>
    <d v="2024-12-11T00:00:00"/>
    <d v="1899-12-30T13:08:05"/>
    <x v="0"/>
    <s v="RFCPI"/>
    <s v="7003116712"/>
    <s v="EXW"/>
    <d v="1899-12-30T00:22:40"/>
    <d v="1899-12-30T00:21:49"/>
    <d v="1899-12-30T00:00:51"/>
    <s v="Granel"/>
    <s v="E001"/>
    <x v="1"/>
    <d v="1899-12-30T00:20:58"/>
    <d v="1899-12-30T00:21:49"/>
    <n v="12"/>
    <x v="7"/>
    <x v="4"/>
    <x v="1"/>
    <n v="0"/>
    <n v="0"/>
    <s v="OK"/>
    <s v="Granel"/>
    <x v="0"/>
    <n v="0"/>
    <s v="F. CORDOBA"/>
    <s v="A"/>
    <d v="1899-12-30T00:00:51"/>
    <d v="1899-12-30T00:00:51"/>
    <s v="OK"/>
    <m/>
    <m/>
    <d v="1899-12-30T00:00:00"/>
    <d v="1899-12-30T00:20:58"/>
    <n v="4"/>
    <n v="-5.902777777800905E-4"/>
    <n v="20.966666666659179"/>
    <n v="13"/>
    <s v="Si"/>
  </r>
  <r>
    <s v="CSCB"/>
    <s v="2024003190"/>
    <x v="0"/>
    <s v="ER2114BBG"/>
    <s v="E0404KCN"/>
    <d v="2024-12-11T00:00:00"/>
    <m/>
    <s v="3269"/>
    <x v="36"/>
    <s v="S4"/>
    <s v="S4"/>
    <m/>
    <d v="2024-12-11T00:00:00"/>
    <d v="1899-12-30T12:54:56"/>
    <d v="2024-12-11T00:00:00"/>
    <d v="1899-12-30T12:54:04"/>
    <d v="2024-12-11T00:00:00"/>
    <d v="1899-12-30T13:25:40"/>
    <x v="0"/>
    <s v="RFCPI"/>
    <s v="7003116713"/>
    <s v="EXW"/>
    <d v="1899-12-30T00:32:28"/>
    <d v="1899-12-30T00:31:36"/>
    <d v="1899-12-30T00:00:52"/>
    <s v="Granel"/>
    <s v="E001"/>
    <x v="1"/>
    <d v="1899-12-30T00:30:44"/>
    <d v="1899-12-30T00:31:36"/>
    <n v="12"/>
    <x v="7"/>
    <x v="4"/>
    <x v="1"/>
    <n v="0"/>
    <n v="0"/>
    <s v="OK"/>
    <s v="Granel"/>
    <x v="0"/>
    <n v="0"/>
    <s v="F. CORDOBA"/>
    <s v="A"/>
    <d v="1899-12-30T00:00:52"/>
    <d v="1899-12-30T00:00:52"/>
    <s v="OK"/>
    <m/>
    <m/>
    <d v="1899-12-30T00:00:00"/>
    <d v="1899-12-30T00:30:44"/>
    <n v="4"/>
    <n v="-6.0185185185002155E-4"/>
    <n v="30.733333333329558"/>
    <n v="13"/>
    <s v="Si"/>
  </r>
  <r>
    <s v="CSCB"/>
    <s v="2024003191"/>
    <x v="0"/>
    <s v="ER1864BBP"/>
    <s v="E9297MPF"/>
    <d v="2024-12-11T00:00:00"/>
    <m/>
    <s v="3264"/>
    <x v="35"/>
    <s v="S5"/>
    <s v="S5"/>
    <m/>
    <d v="2024-12-11T00:00:00"/>
    <d v="1899-12-30T13:05:41"/>
    <d v="2024-12-11T00:00:00"/>
    <d v="1899-12-30T13:04:43"/>
    <d v="2024-12-11T00:00:00"/>
    <d v="1899-12-30T13:31:57"/>
    <x v="0"/>
    <s v="RFCPI"/>
    <s v="7003116714"/>
    <s v="EXW"/>
    <d v="1899-12-30T00:28:12"/>
    <d v="1899-12-30T00:27:14"/>
    <d v="1899-12-30T00:00:58"/>
    <s v="Granel"/>
    <s v="E001"/>
    <x v="1"/>
    <d v="1899-12-30T00:26:16"/>
    <d v="1899-12-30T00:27:14"/>
    <n v="13"/>
    <x v="7"/>
    <x v="4"/>
    <x v="1"/>
    <n v="0"/>
    <n v="0"/>
    <s v="OK"/>
    <s v="Granel"/>
    <x v="0"/>
    <n v="0"/>
    <s v="F. CORDOBA"/>
    <s v="A"/>
    <d v="1899-12-30T00:00:58"/>
    <d v="1899-12-30T00:00:58"/>
    <s v="OK"/>
    <m/>
    <m/>
    <d v="1899-12-30T00:00:00"/>
    <d v="1899-12-30T00:26:16"/>
    <n v="4"/>
    <n v="-6.7129629630002796E-4"/>
    <n v="26.266666666665603"/>
    <n v="13"/>
    <s v="Si"/>
  </r>
  <r>
    <s v="CSCB"/>
    <s v="2024003192"/>
    <x v="0"/>
    <s v="ER3012BCX"/>
    <s v="E0501JLW"/>
    <d v="2024-12-11T00:00:00"/>
    <m/>
    <s v="3283"/>
    <x v="38"/>
    <s v="PA"/>
    <s v="PA"/>
    <m/>
    <d v="2024-12-11T00:00:00"/>
    <d v="1899-12-30T13:18:47"/>
    <d v="2024-12-11T00:00:00"/>
    <d v="1899-12-30T13:17:22"/>
    <d v="2024-12-11T00:00:00"/>
    <d v="1899-12-30T13:42:03"/>
    <x v="0"/>
    <s v="RFCPI"/>
    <s v="7003116715"/>
    <s v="EXW"/>
    <d v="1899-12-30T00:26:06"/>
    <d v="1899-12-30T00:24:41"/>
    <d v="1899-12-30T00:01:25"/>
    <s v="Ensacado"/>
    <s v="E002"/>
    <x v="1"/>
    <d v="1899-12-30T00:23:16"/>
    <d v="1899-12-30T00:24:41"/>
    <n v="13"/>
    <x v="7"/>
    <x v="4"/>
    <x v="2"/>
    <n v="0"/>
    <n v="0"/>
    <s v="OK"/>
    <s v="Ensacado"/>
    <x v="0"/>
    <n v="0"/>
    <s v="F. CORDOBA"/>
    <s v="A"/>
    <d v="1899-12-30T00:01:25"/>
    <d v="1899-12-30T00:01:25"/>
    <s v="OK"/>
    <m/>
    <m/>
    <d v="1899-12-30T00:00:00"/>
    <d v="1899-12-30T00:23:16"/>
    <n v="4"/>
    <n v="-9.8379629629996579E-4"/>
    <n v="23.26666666667041"/>
    <n v="13"/>
    <s v="Si"/>
  </r>
  <r>
    <s v="CSCB"/>
    <s v="2024003193"/>
    <x v="0"/>
    <s v="ER9402BBC"/>
    <s v="E1243MJV"/>
    <d v="2024-12-11T00:00:00"/>
    <m/>
    <s v="3264"/>
    <x v="35"/>
    <s v="S7"/>
    <s v="S7"/>
    <m/>
    <d v="2024-12-11T00:00:00"/>
    <d v="1899-12-30T14:05:42"/>
    <d v="2024-12-11T00:00:00"/>
    <d v="1899-12-30T14:02:49"/>
    <d v="2024-12-11T00:00:00"/>
    <d v="1899-12-30T14:30:58"/>
    <x v="0"/>
    <s v="RFCPI"/>
    <s v="7003116716"/>
    <s v="EXW"/>
    <d v="1899-12-30T00:31:02"/>
    <d v="1899-12-30T00:28:09"/>
    <d v="1899-12-30T00:02:53"/>
    <s v="Granel"/>
    <s v="E001"/>
    <x v="1"/>
    <d v="1899-12-30T00:25:16"/>
    <d v="1899-12-30T00:28:09"/>
    <n v="14"/>
    <x v="7"/>
    <x v="4"/>
    <x v="1"/>
    <n v="0"/>
    <n v="0"/>
    <s v="OK"/>
    <s v="Granel"/>
    <x v="0"/>
    <n v="0"/>
    <s v="F. CORDOBA"/>
    <s v="A"/>
    <d v="1899-12-30T00:02:53"/>
    <d v="1899-12-30T00:02:53"/>
    <s v="OK"/>
    <m/>
    <m/>
    <d v="1899-12-30T00:00:00"/>
    <d v="1899-12-30T00:25:16"/>
    <n v="4"/>
    <n v="-2.0023148148199388E-3"/>
    <n v="25.266666666657613"/>
    <n v="14"/>
    <s v="Si"/>
  </r>
  <r>
    <s v="CSCB"/>
    <s v="2024003194"/>
    <x v="0"/>
    <s v="ER5888BDP"/>
    <s v="E2277MGP"/>
    <d v="2024-12-11T00:00:00"/>
    <m/>
    <s v="3269"/>
    <x v="36"/>
    <s v="S4"/>
    <s v="S4"/>
    <m/>
    <d v="2024-12-11T00:00:00"/>
    <d v="1899-12-30T15:46:29"/>
    <d v="2024-12-11T00:00:00"/>
    <d v="1899-12-30T15:43:42"/>
    <d v="2024-12-11T00:00:00"/>
    <d v="1899-12-30T16:06:04"/>
    <x v="0"/>
    <s v="RFCPI"/>
    <s v="7003116717"/>
    <s v="EXW"/>
    <d v="1899-12-30T00:25:09"/>
    <d v="1899-12-30T00:22:22"/>
    <d v="1899-12-30T00:02:47"/>
    <s v="Granel"/>
    <s v="E001"/>
    <x v="1"/>
    <d v="1899-12-30T00:19:35"/>
    <d v="1899-12-30T00:22:22"/>
    <n v="15"/>
    <x v="7"/>
    <x v="4"/>
    <x v="1"/>
    <n v="0"/>
    <n v="0"/>
    <s v="OK"/>
    <s v="Granel"/>
    <x v="0"/>
    <n v="0"/>
    <s v="F. CORDOBA"/>
    <s v="A"/>
    <d v="1899-12-30T00:02:47"/>
    <d v="1899-12-30T00:02:47"/>
    <s v="OK"/>
    <m/>
    <m/>
    <d v="1899-12-30T00:00:00"/>
    <d v="1899-12-30T00:19:35"/>
    <n v="4"/>
    <n v="-1.9328703703700434E-3"/>
    <n v="19.583333333337567"/>
    <n v="16"/>
    <s v="Si"/>
  </r>
  <r>
    <s v="CSCB"/>
    <s v="2024003195"/>
    <x v="0"/>
    <s v="ER2114BBG"/>
    <s v="E0404KCN"/>
    <d v="2024-12-11T00:00:00"/>
    <m/>
    <s v="3269"/>
    <x v="36"/>
    <s v="S4"/>
    <s v="S4"/>
    <m/>
    <d v="2024-12-11T00:00:00"/>
    <d v="1899-12-30T15:53:56"/>
    <d v="2024-12-11T00:00:00"/>
    <d v="1899-12-30T15:52:46"/>
    <d v="2024-12-11T00:00:00"/>
    <d v="1899-12-30T16:19:10"/>
    <x v="0"/>
    <s v="RFCPI"/>
    <s v="7003116718"/>
    <s v="EXW"/>
    <d v="1899-12-30T00:27:34"/>
    <d v="1899-12-30T00:26:24"/>
    <d v="1899-12-30T00:01:10"/>
    <s v="Granel"/>
    <s v="E001"/>
    <x v="1"/>
    <d v="1899-12-30T00:25:14"/>
    <d v="1899-12-30T00:26:24"/>
    <n v="15"/>
    <x v="7"/>
    <x v="4"/>
    <x v="1"/>
    <n v="0"/>
    <n v="0"/>
    <s v="OK"/>
    <s v="Granel"/>
    <x v="0"/>
    <n v="0"/>
    <s v="F. CORDOBA"/>
    <s v="A"/>
    <d v="1899-12-30T00:01:10"/>
    <d v="1899-12-30T00:01:10"/>
    <s v="OK"/>
    <m/>
    <m/>
    <d v="1899-12-30T00:00:00"/>
    <d v="1899-12-30T00:25:14"/>
    <n v="4"/>
    <n v="-8.1018518518005678E-4"/>
    <n v="25.233333333335892"/>
    <n v="16"/>
    <s v="Si"/>
  </r>
  <r>
    <s v="CSCB"/>
    <s v="2024003196"/>
    <x v="0"/>
    <s v="ER4521BBS"/>
    <s v="E0536LWW"/>
    <d v="2024-12-11T00:00:00"/>
    <m/>
    <s v="3269"/>
    <x v="36"/>
    <s v="S4"/>
    <s v="S4"/>
    <m/>
    <d v="2024-12-11T00:00:00"/>
    <d v="1899-12-30T16:46:47"/>
    <d v="2024-12-11T00:00:00"/>
    <d v="1899-12-30T16:45:34"/>
    <d v="2024-12-11T00:00:00"/>
    <d v="1899-12-30T17:08:59"/>
    <x v="0"/>
    <s v="RFCPI"/>
    <s v="7003116719"/>
    <s v="EXW"/>
    <d v="1899-12-30T00:24:38"/>
    <d v="1899-12-30T00:23:25"/>
    <d v="1899-12-30T00:01:13"/>
    <s v="Granel"/>
    <s v="E001"/>
    <x v="1"/>
    <d v="1899-12-30T00:22:12"/>
    <d v="1899-12-30T00:23:25"/>
    <n v="16"/>
    <x v="7"/>
    <x v="4"/>
    <x v="1"/>
    <n v="0"/>
    <n v="0"/>
    <s v="OK"/>
    <s v="Granel"/>
    <x v="0"/>
    <n v="0"/>
    <s v="F. CORDOBA"/>
    <s v="A"/>
    <d v="1899-12-30T00:01:13"/>
    <d v="1899-12-30T00:01:13"/>
    <s v="OK"/>
    <m/>
    <m/>
    <d v="1899-12-30T00:00:00"/>
    <d v="1899-12-30T00:22:12"/>
    <n v="4"/>
    <n v="-8.4490740740006398E-4"/>
    <n v="22.200000000004749"/>
    <n v="17"/>
    <s v="Si"/>
  </r>
  <r>
    <s v="CSCB"/>
    <s v="2024003197"/>
    <x v="0"/>
    <s v="ER9402BBC"/>
    <s v="E1243MJV"/>
    <d v="2024-12-12T00:00:00"/>
    <m/>
    <s v="3264"/>
    <x v="35"/>
    <s v="S7"/>
    <s v="S7"/>
    <m/>
    <d v="2024-12-12T00:00:00"/>
    <d v="1899-12-30T07:15:54"/>
    <d v="2024-12-12T00:00:00"/>
    <d v="1899-12-30T07:12:48"/>
    <d v="2024-12-12T00:00:00"/>
    <d v="1899-12-30T07:45:25"/>
    <x v="0"/>
    <s v="RFCPI"/>
    <s v="7003116720"/>
    <s v="EXW"/>
    <d v="1899-12-30T00:35:43"/>
    <d v="1899-12-30T00:32:37"/>
    <d v="1899-12-30T00:03:06"/>
    <s v="Granel"/>
    <s v="E001"/>
    <x v="1"/>
    <d v="1899-12-30T00:29:31"/>
    <d v="1899-12-30T00:32:37"/>
    <n v="7"/>
    <x v="8"/>
    <x v="4"/>
    <x v="1"/>
    <n v="0"/>
    <n v="0"/>
    <s v="OK"/>
    <s v="Granel"/>
    <x v="0"/>
    <n v="0"/>
    <s v="F. CORDOBA"/>
    <s v="A"/>
    <d v="1899-12-30T00:03:06"/>
    <d v="1899-12-30T00:03:06"/>
    <s v="OK"/>
    <m/>
    <m/>
    <d v="1899-12-30T00:00:00"/>
    <d v="1899-12-30T00:29:31"/>
    <n v="5"/>
    <n v="-2.1527777777700097E-3"/>
    <n v="29.516666666673544"/>
    <n v="7"/>
    <s v="Si"/>
  </r>
  <r>
    <s v="CSCB"/>
    <s v="2024003198"/>
    <x v="0"/>
    <s v="ER5888BDP"/>
    <s v="E2277MGP"/>
    <d v="2024-12-12T00:00:00"/>
    <m/>
    <s v="3269"/>
    <x v="36"/>
    <s v="S4"/>
    <s v="S4"/>
    <m/>
    <d v="2024-12-12T00:00:00"/>
    <d v="1899-12-30T08:12:09"/>
    <d v="2024-12-12T00:00:00"/>
    <d v="1899-12-30T08:11:36"/>
    <d v="2024-12-12T00:00:00"/>
    <d v="1899-12-30T08:37:35"/>
    <x v="0"/>
    <s v="RFCPI"/>
    <s v="7003116721"/>
    <s v="EXW"/>
    <d v="1899-12-30T00:26:32"/>
    <d v="1899-12-30T00:25:59"/>
    <d v="1899-12-30T00:00:33"/>
    <s v="Granel"/>
    <s v="E001"/>
    <x v="1"/>
    <d v="1899-12-30T00:25:26"/>
    <d v="1899-12-30T00:25:59"/>
    <n v="8"/>
    <x v="8"/>
    <x v="4"/>
    <x v="1"/>
    <n v="0"/>
    <n v="0"/>
    <s v="OK"/>
    <s v="Granel"/>
    <x v="0"/>
    <n v="0"/>
    <s v="F. CORDOBA"/>
    <s v="A"/>
    <d v="1899-12-30T00:00:33"/>
    <d v="1899-12-30T00:00:33"/>
    <s v="OK"/>
    <m/>
    <m/>
    <d v="1899-12-30T00:00:00"/>
    <d v="1899-12-30T00:25:26"/>
    <n v="5"/>
    <n v="-3.8194444444000775E-4"/>
    <n v="25.433333333337522"/>
    <n v="8"/>
    <s v="Si"/>
  </r>
  <r>
    <s v="CSCB"/>
    <s v="2024003200"/>
    <x v="0"/>
    <s v="ER5888BDP"/>
    <s v="E2277MGP"/>
    <d v="2024-12-12T00:00:00"/>
    <m/>
    <s v="3269"/>
    <x v="36"/>
    <s v="S4"/>
    <s v="S4"/>
    <m/>
    <d v="2024-12-12T00:00:00"/>
    <d v="1899-12-30T10:02:16"/>
    <d v="2024-12-12T00:00:00"/>
    <d v="1899-12-30T10:00:41"/>
    <d v="2024-12-12T00:00:00"/>
    <d v="1899-12-30T10:22:02"/>
    <x v="0"/>
    <s v="RFCPI"/>
    <s v="7003116722"/>
    <s v="EXW"/>
    <d v="1899-12-30T00:22:56"/>
    <d v="1899-12-30T00:21:21"/>
    <d v="1899-12-30T00:01:35"/>
    <s v="Granel"/>
    <s v="E001"/>
    <x v="1"/>
    <d v="1899-12-30T00:19:46"/>
    <d v="1899-12-30T00:21:21"/>
    <n v="10"/>
    <x v="8"/>
    <x v="4"/>
    <x v="1"/>
    <n v="0"/>
    <n v="0"/>
    <s v="OK"/>
    <s v="Granel"/>
    <x v="0"/>
    <n v="0"/>
    <s v="F. CORDOBA"/>
    <s v="A"/>
    <d v="1899-12-30T00:01:35"/>
    <d v="1899-12-30T00:01:35"/>
    <s v="OK"/>
    <m/>
    <m/>
    <d v="1899-12-30T00:00:00"/>
    <d v="1899-12-30T00:19:46"/>
    <n v="5"/>
    <n v="-1.0995370370400215E-3"/>
    <n v="19.766666666663948"/>
    <n v="10"/>
    <s v="Si"/>
  </r>
  <r>
    <s v="CSCB"/>
    <s v="2024003202"/>
    <x v="0"/>
    <s v="ER4228BBT"/>
    <s v="E3198LFN"/>
    <d v="2024-12-12T00:00:00"/>
    <m/>
    <s v="3264"/>
    <x v="35"/>
    <s v="S5"/>
    <s v="S5"/>
    <m/>
    <d v="2024-12-12T00:00:00"/>
    <d v="1899-12-30T10:18:11"/>
    <d v="2024-12-12T00:00:00"/>
    <d v="1899-12-30T10:15:11"/>
    <d v="2024-12-12T00:00:00"/>
    <d v="1899-12-30T10:41:58"/>
    <x v="0"/>
    <s v="RFCPI"/>
    <s v="7003116723"/>
    <s v="EXW"/>
    <d v="1899-12-30T00:29:47"/>
    <d v="1899-12-30T00:26:47"/>
    <d v="1899-12-30T00:03:00"/>
    <s v="Granel"/>
    <s v="E001"/>
    <x v="1"/>
    <d v="1899-12-30T00:23:47"/>
    <d v="1899-12-30T00:26:47"/>
    <n v="10"/>
    <x v="8"/>
    <x v="4"/>
    <x v="1"/>
    <n v="0"/>
    <n v="0"/>
    <s v="OK"/>
    <s v="Granel"/>
    <x v="0"/>
    <n v="0"/>
    <s v="F. CORDOBA"/>
    <s v="A"/>
    <d v="1899-12-30T00:03:00"/>
    <d v="1899-12-30T00:03:00"/>
    <s v="OK"/>
    <m/>
    <m/>
    <d v="1899-12-30T00:00:00"/>
    <d v="1899-12-30T00:23:47"/>
    <n v="5"/>
    <n v="-2.0833333333299953E-3"/>
    <n v="23.78333333334238"/>
    <n v="10"/>
    <s v="Si"/>
  </r>
  <r>
    <s v="CSCB"/>
    <s v="2024003199"/>
    <x v="0"/>
    <s v="ER4898BCJ"/>
    <s v="E0990KXG"/>
    <d v="2024-12-12T00:00:00"/>
    <m/>
    <s v="3283"/>
    <x v="38"/>
    <s v="PA"/>
    <s v="PA"/>
    <m/>
    <d v="2024-12-12T00:00:00"/>
    <d v="1899-12-30T09:56:16"/>
    <d v="2024-12-12T00:00:00"/>
    <d v="1899-12-30T09:53:11"/>
    <d v="2024-12-12T00:00:00"/>
    <d v="1899-12-30T10:46:41"/>
    <x v="0"/>
    <s v="RFCPI"/>
    <s v="7003116724"/>
    <s v="EXW"/>
    <d v="1899-12-30T00:56:35"/>
    <d v="1899-12-30T00:53:30"/>
    <d v="1899-12-30T00:03:05"/>
    <s v="Ensacado"/>
    <s v="E002"/>
    <x v="1"/>
    <d v="1899-12-30T00:50:25"/>
    <d v="1899-12-30T00:53:30"/>
    <n v="9"/>
    <x v="8"/>
    <x v="4"/>
    <x v="2"/>
    <n v="0"/>
    <n v="0"/>
    <s v="OK"/>
    <s v="Ensacado"/>
    <x v="0"/>
    <n v="0"/>
    <s v="F. CORDOBA"/>
    <s v="B"/>
    <d v="1899-12-30T00:03:05"/>
    <d v="1899-12-30T00:03:05"/>
    <s v="OK"/>
    <m/>
    <m/>
    <d v="1899-12-30T00:00:00"/>
    <d v="1899-12-30T00:50:25"/>
    <n v="5"/>
    <n v="-2.1412037036999676E-3"/>
    <n v="50.416666666675212"/>
    <n v="10"/>
    <s v="No"/>
  </r>
  <r>
    <s v="CSCB"/>
    <s v="2024003201"/>
    <x v="0"/>
    <s v="ER7128BBZ"/>
    <s v="E5839MPP"/>
    <d v="2024-12-12T00:00:00"/>
    <m/>
    <s v="3283"/>
    <x v="38"/>
    <s v="PA"/>
    <s v="PA"/>
    <m/>
    <d v="2024-12-12T00:00:00"/>
    <d v="1899-12-30T10:17:16"/>
    <d v="2024-12-12T00:00:00"/>
    <d v="1899-12-30T10:14:30"/>
    <d v="2024-12-12T00:00:00"/>
    <d v="1899-12-30T10:56:43"/>
    <x v="0"/>
    <s v="RFCPI"/>
    <s v="7003116725"/>
    <s v="EXW"/>
    <d v="1899-12-30T00:44:59"/>
    <d v="1899-12-30T00:42:13"/>
    <d v="1899-12-30T00:02:46"/>
    <s v="Ensacado"/>
    <s v="E002"/>
    <x v="1"/>
    <d v="1899-12-30T00:39:27"/>
    <d v="1899-12-30T00:42:13"/>
    <n v="10"/>
    <x v="8"/>
    <x v="4"/>
    <x v="2"/>
    <n v="0"/>
    <n v="0"/>
    <s v="OK"/>
    <s v="Ensacado"/>
    <x v="0"/>
    <n v="0"/>
    <s v="F. CORDOBA"/>
    <s v="A"/>
    <d v="1899-12-30T00:02:46"/>
    <d v="1899-12-30T00:02:46"/>
    <s v="OK"/>
    <m/>
    <m/>
    <d v="1899-12-30T00:00:00"/>
    <d v="1899-12-30T00:39:27"/>
    <n v="5"/>
    <n v="-1.9212962963000013E-3"/>
    <n v="39.449999999995214"/>
    <n v="10"/>
    <s v="Si"/>
  </r>
  <r>
    <s v="CSCB"/>
    <s v="2024003203"/>
    <x v="0"/>
    <s v="ER9402BBC"/>
    <s v="E1243MJV"/>
    <d v="2024-12-12T00:00:00"/>
    <m/>
    <s v="3264"/>
    <x v="35"/>
    <s v="S7"/>
    <s v="S7"/>
    <m/>
    <d v="2024-12-12T00:00:00"/>
    <d v="1899-12-30T10:37:34"/>
    <d v="2024-12-12T00:00:00"/>
    <d v="1899-12-30T10:34:40"/>
    <d v="2024-12-12T00:00:00"/>
    <d v="1899-12-30T11:03:36"/>
    <x v="0"/>
    <s v="RFCPI"/>
    <s v="7003116726"/>
    <s v="EXW"/>
    <d v="1899-12-30T00:31:50"/>
    <d v="1899-12-30T00:28:56"/>
    <d v="1899-12-30T00:02:54"/>
    <s v="Granel"/>
    <s v="E001"/>
    <x v="1"/>
    <d v="1899-12-30T00:26:02"/>
    <d v="1899-12-30T00:28:56"/>
    <n v="10"/>
    <x v="8"/>
    <x v="4"/>
    <x v="1"/>
    <n v="0"/>
    <n v="0"/>
    <s v="OK"/>
    <s v="Granel"/>
    <x v="0"/>
    <n v="0"/>
    <s v="F. CORDOBA"/>
    <s v="A"/>
    <d v="1899-12-30T00:02:54"/>
    <d v="1899-12-30T00:02:54"/>
    <s v="OK"/>
    <m/>
    <m/>
    <d v="1899-12-30T00:00:00"/>
    <d v="1899-12-30T00:26:02"/>
    <n v="5"/>
    <n v="-2.0138888888900364E-3"/>
    <n v="26.033333333327942"/>
    <n v="11"/>
    <s v="Si"/>
  </r>
  <r>
    <s v="CSCB"/>
    <s v="2024003206"/>
    <x v="0"/>
    <s v="ER4521BBS"/>
    <s v="E0536LWW"/>
    <d v="2024-12-12T00:00:00"/>
    <m/>
    <s v="3269"/>
    <x v="36"/>
    <s v="S4"/>
    <s v="S4"/>
    <m/>
    <d v="2024-12-12T00:00:00"/>
    <d v="1899-12-30T11:26:41"/>
    <d v="2024-12-12T00:00:00"/>
    <d v="1899-12-30T11:27:28"/>
    <d v="2024-12-12T00:00:00"/>
    <d v="1899-12-30T11:48:26"/>
    <x v="0"/>
    <s v="RFCPI"/>
    <s v="7003116727"/>
    <s v="EXW"/>
    <d v="1899-12-30T00:21:45"/>
    <d v="1899-12-30T00:20:58"/>
    <d v="1899-12-30T00:00:47"/>
    <s v="Granel"/>
    <s v="E001"/>
    <x v="1"/>
    <d v="1899-12-30T00:21:45"/>
    <d v="1899-12-30T00:20:58"/>
    <n v="11"/>
    <x v="8"/>
    <x v="4"/>
    <x v="1"/>
    <n v="0"/>
    <n v="0"/>
    <s v="OK"/>
    <s v="Granel"/>
    <x v="0"/>
    <n v="0"/>
    <s v="F. CORDOBA"/>
    <s v="A"/>
    <d v="1899-12-30T00:00:47"/>
    <d v="1899-12-30T00:00:47"/>
    <s v="OK"/>
    <m/>
    <m/>
    <d v="1899-12-30T00:00:00"/>
    <d v="1899-12-30T00:21:45"/>
    <n v="5"/>
    <d v="1899-12-30T00:00:47"/>
    <n v="21.749999999990369"/>
    <n v="11"/>
    <s v="Si"/>
  </r>
  <r>
    <s v="CSCB"/>
    <s v="2024003205"/>
    <x v="0"/>
    <s v="ER2114BBG"/>
    <s v="E0404KCN"/>
    <d v="2024-12-12T00:00:00"/>
    <m/>
    <s v="3269"/>
    <x v="36"/>
    <s v="S4"/>
    <s v="S4"/>
    <m/>
    <d v="2024-12-12T00:00:00"/>
    <d v="1899-12-30T11:24:21"/>
    <d v="2024-12-12T00:00:00"/>
    <d v="1899-12-30T11:31:50"/>
    <d v="2024-12-12T00:00:00"/>
    <d v="1899-12-30T12:08:08"/>
    <x v="0"/>
    <s v="RFCPI"/>
    <s v="7003116728"/>
    <s v="EXW"/>
    <d v="1899-12-30T00:43:47"/>
    <d v="1899-12-30T00:36:18"/>
    <d v="1899-12-30T00:07:29"/>
    <s v="Granel"/>
    <s v="E001"/>
    <x v="1"/>
    <d v="1899-12-30T00:43:47"/>
    <d v="1899-12-30T00:36:18"/>
    <n v="11"/>
    <x v="8"/>
    <x v="4"/>
    <x v="1"/>
    <n v="0"/>
    <n v="0"/>
    <s v="OK"/>
    <s v="Granel"/>
    <x v="0"/>
    <n v="0"/>
    <s v="F. CORDOBA"/>
    <s v="A"/>
    <d v="1899-12-30T00:07:29"/>
    <d v="1899-12-30T00:07:29"/>
    <s v="OK"/>
    <m/>
    <m/>
    <d v="1899-12-30T00:00:00"/>
    <d v="1899-12-30T00:43:47"/>
    <n v="5"/>
    <d v="1899-12-30T00:07:29"/>
    <n v="43.783333333329516"/>
    <n v="12"/>
    <s v="Si"/>
  </r>
  <r>
    <s v="CSCB"/>
    <s v="2024003204"/>
    <x v="0"/>
    <s v="ER8610BDH"/>
    <s v="E3173MJG"/>
    <d v="2024-12-12T00:00:00"/>
    <m/>
    <s v="2945"/>
    <x v="39"/>
    <s v="S2"/>
    <s v="S2"/>
    <m/>
    <d v="2024-12-12T00:00:00"/>
    <d v="1899-12-30T11:00:19"/>
    <d v="2024-12-12T00:00:00"/>
    <d v="1899-12-30T10:56:37"/>
    <d v="2024-12-12T00:00:00"/>
    <d v="1899-12-30T12:27:27"/>
    <x v="0"/>
    <s v="RFCPI"/>
    <s v="7003116729"/>
    <s v="FBO"/>
    <d v="1899-12-30T01:34:32"/>
    <d v="1899-12-30T01:30:50"/>
    <d v="1899-12-30T00:03:42"/>
    <s v="Granel"/>
    <s v="E001"/>
    <x v="2"/>
    <d v="1899-12-30T01:27:08"/>
    <d v="1899-12-30T01:30:50"/>
    <n v="11"/>
    <x v="8"/>
    <x v="4"/>
    <x v="1"/>
    <n v="0"/>
    <n v="0"/>
    <s v="OK"/>
    <s v="Granel"/>
    <x v="0"/>
    <n v="0"/>
    <s v="F. CORDOBA"/>
    <s v="B"/>
    <d v="1899-12-30T00:03:42"/>
    <d v="1899-12-30T00:03:42"/>
    <s v="OK"/>
    <m/>
    <m/>
    <d v="1899-12-30T00:00:00"/>
    <d v="1899-12-30T01:27:08"/>
    <n v="5"/>
    <n v="-2.5694444444400166E-3"/>
    <n v="87.133333333334377"/>
    <n v="12"/>
    <s v="No"/>
  </r>
  <r>
    <s v="CSCB"/>
    <s v="2024003208"/>
    <x v="0"/>
    <s v="ER5888BDP"/>
    <s v="E2277MGP"/>
    <d v="2024-12-12T00:00:00"/>
    <m/>
    <s v="3269"/>
    <x v="36"/>
    <s v="S4"/>
    <s v="S4"/>
    <m/>
    <d v="2024-12-12T00:00:00"/>
    <d v="1899-12-30T11:59:58"/>
    <d v="2024-12-12T00:00:00"/>
    <d v="1899-12-30T11:59:22"/>
    <d v="2024-12-12T00:00:00"/>
    <d v="1899-12-30T12:30:42"/>
    <x v="0"/>
    <s v="RFCPI"/>
    <s v="7003116730"/>
    <s v="EXW"/>
    <d v="1899-12-30T00:31:56"/>
    <d v="1899-12-30T00:31:20"/>
    <d v="1899-12-30T00:00:36"/>
    <s v="Granel"/>
    <s v="E001"/>
    <x v="1"/>
    <d v="1899-12-30T00:30:44"/>
    <d v="1899-12-30T00:31:20"/>
    <n v="11"/>
    <x v="8"/>
    <x v="4"/>
    <x v="1"/>
    <n v="0"/>
    <n v="0"/>
    <s v="OK"/>
    <s v="Granel"/>
    <x v="0"/>
    <n v="0"/>
    <s v="F. CORDOBA"/>
    <s v="A"/>
    <d v="1899-12-30T00:00:36"/>
    <d v="1899-12-30T00:00:36"/>
    <s v="OK"/>
    <m/>
    <m/>
    <d v="1899-12-30T00:00:00"/>
    <d v="1899-12-30T00:30:44"/>
    <n v="5"/>
    <n v="-4.1666666665995944E-4"/>
    <n v="30.733333333329636"/>
    <n v="12"/>
    <s v="Si"/>
  </r>
  <r>
    <s v="CSCB"/>
    <s v="2024003209"/>
    <x v="0"/>
    <s v="ER1766FPT"/>
    <s v="E1766FPT"/>
    <d v="2024-12-12T00:00:00"/>
    <m/>
    <s v="3283"/>
    <x v="38"/>
    <s v="PA"/>
    <s v="PA"/>
    <m/>
    <d v="2024-12-12T00:00:00"/>
    <d v="1899-12-30T12:32:57"/>
    <d v="2024-12-12T00:00:00"/>
    <d v="1899-12-30T12:33:33"/>
    <d v="2024-12-12T00:00:00"/>
    <d v="1899-12-30T12:51:05"/>
    <x v="0"/>
    <s v="RFCPI"/>
    <s v="7003116731"/>
    <s v="EXW"/>
    <d v="1899-12-30T00:18:08"/>
    <d v="1899-12-30T00:17:32"/>
    <d v="1899-12-30T00:00:36"/>
    <s v="Ensacado"/>
    <s v="E002"/>
    <x v="1"/>
    <d v="1899-12-30T00:18:08"/>
    <d v="1899-12-30T00:17:32"/>
    <n v="12"/>
    <x v="8"/>
    <x v="4"/>
    <x v="2"/>
    <n v="0"/>
    <n v="0"/>
    <s v="OK"/>
    <s v="Ensacado"/>
    <x v="0"/>
    <n v="0"/>
    <s v="F. CORDOBA"/>
    <s v="A"/>
    <d v="1899-12-30T00:00:36"/>
    <d v="1899-12-30T00:00:36"/>
    <s v="OK"/>
    <m/>
    <m/>
    <d v="1899-12-30T00:00:00"/>
    <d v="1899-12-30T00:18:08"/>
    <n v="5"/>
    <d v="1899-12-30T00:00:36"/>
    <n v="18.133333333343895"/>
    <n v="12"/>
    <s v="Si"/>
  </r>
  <r>
    <s v="CSCB"/>
    <s v="2024003210"/>
    <x v="0"/>
    <s v="ER2114BBG"/>
    <s v="E0404KCN"/>
    <d v="2024-12-12T00:00:00"/>
    <m/>
    <s v="3269"/>
    <x v="36"/>
    <s v="S4"/>
    <s v="S4"/>
    <m/>
    <d v="2024-12-12T00:00:00"/>
    <d v="1899-12-30T13:44:44"/>
    <d v="2024-12-12T00:00:00"/>
    <d v="1899-12-30T13:44:09"/>
    <d v="2024-12-12T00:00:00"/>
    <d v="1899-12-30T14:06:58"/>
    <x v="0"/>
    <s v="RFCPI"/>
    <s v="7003116732"/>
    <s v="EXW"/>
    <d v="1899-12-30T00:23:24"/>
    <d v="1899-12-30T00:22:49"/>
    <d v="1899-12-30T00:00:35"/>
    <s v="Granel"/>
    <s v="E001"/>
    <x v="1"/>
    <d v="1899-12-30T00:22:14"/>
    <d v="1899-12-30T00:22:49"/>
    <n v="13"/>
    <x v="8"/>
    <x v="4"/>
    <x v="1"/>
    <n v="0"/>
    <n v="0"/>
    <s v="OK"/>
    <s v="Granel"/>
    <x v="0"/>
    <n v="0"/>
    <s v="F. CORDOBA"/>
    <s v="A"/>
    <d v="1899-12-30T00:00:35"/>
    <d v="1899-12-30T00:00:35"/>
    <s v="OK"/>
    <m/>
    <m/>
    <d v="1899-12-30T00:00:00"/>
    <d v="1899-12-30T00:22:14"/>
    <n v="5"/>
    <n v="-4.0509259259002839E-4"/>
    <n v="22.233333333340859"/>
    <n v="14"/>
    <s v="Si"/>
  </r>
  <r>
    <s v="CSCB"/>
    <s v="2024003211"/>
    <x v="0"/>
    <s v="ER8610BDH"/>
    <s v="E3173MJG"/>
    <d v="2024-12-12T00:00:00"/>
    <m/>
    <s v="3269"/>
    <x v="36"/>
    <s v="S4"/>
    <s v="S4"/>
    <m/>
    <d v="2024-12-12T00:00:00"/>
    <d v="1899-12-30T13:46:14"/>
    <d v="2024-12-12T00:00:00"/>
    <d v="1899-12-30T13:44:25"/>
    <d v="2024-12-12T00:00:00"/>
    <d v="1899-12-30T14:31:49"/>
    <x v="0"/>
    <s v="RFCPI"/>
    <s v="7003116733"/>
    <s v="EXW"/>
    <d v="1899-12-30T00:49:13"/>
    <d v="1899-12-30T00:47:24"/>
    <d v="1899-12-30T00:01:49"/>
    <s v="Granel"/>
    <s v="E001"/>
    <x v="1"/>
    <d v="1899-12-30T00:45:35"/>
    <d v="1899-12-30T00:47:24"/>
    <n v="13"/>
    <x v="8"/>
    <x v="4"/>
    <x v="1"/>
    <n v="0"/>
    <n v="0"/>
    <s v="OK"/>
    <s v="Granel"/>
    <x v="0"/>
    <n v="0"/>
    <s v="F. CORDOBA"/>
    <s v="B"/>
    <d v="1899-12-30T00:01:49"/>
    <d v="1899-12-30T00:01:49"/>
    <s v="OK"/>
    <m/>
    <m/>
    <d v="1899-12-30T00:00:00"/>
    <d v="1899-12-30T00:45:35"/>
    <n v="5"/>
    <n v="-1.2615740740798964E-3"/>
    <n v="45.583333333329641"/>
    <n v="14"/>
    <s v="No"/>
  </r>
  <r>
    <s v="CSCB"/>
    <s v="2024003212"/>
    <x v="0"/>
    <s v="ER5888BDP"/>
    <s v="E2277MGP"/>
    <d v="2024-12-12T00:00:00"/>
    <m/>
    <s v="3269"/>
    <x v="36"/>
    <s v="S4"/>
    <s v="S4"/>
    <m/>
    <d v="2024-12-12T00:00:00"/>
    <d v="1899-12-30T14:38:19"/>
    <d v="2024-12-12T00:00:00"/>
    <d v="1899-12-30T14:36:54"/>
    <d v="2024-12-12T00:00:00"/>
    <d v="1899-12-30T15:02:44"/>
    <x v="0"/>
    <s v="RFCPI"/>
    <s v="7003116734"/>
    <s v="EXW"/>
    <d v="1899-12-30T00:27:15"/>
    <d v="1899-12-30T00:25:50"/>
    <d v="1899-12-30T00:01:25"/>
    <s v="Granel"/>
    <s v="E001"/>
    <x v="1"/>
    <d v="1899-12-30T00:24:25"/>
    <d v="1899-12-30T00:25:50"/>
    <n v="14"/>
    <x v="8"/>
    <x v="4"/>
    <x v="1"/>
    <n v="0"/>
    <n v="0"/>
    <s v="OK"/>
    <s v="Granel"/>
    <x v="0"/>
    <n v="0"/>
    <s v="F. CORDOBA"/>
    <s v="A"/>
    <d v="1899-12-30T00:01:25"/>
    <d v="1899-12-30T00:01:25"/>
    <s v="OK"/>
    <m/>
    <m/>
    <d v="1899-12-30T00:00:00"/>
    <d v="1899-12-30T00:24:25"/>
    <n v="5"/>
    <n v="-9.8379629629996579E-4"/>
    <n v="24.416666666668831"/>
    <n v="15"/>
    <s v="Si"/>
  </r>
  <r>
    <s v="CSCB"/>
    <s v="2024003213"/>
    <x v="0"/>
    <s v="ER9402BBC"/>
    <s v="E1243MJV"/>
    <d v="2024-12-12T00:00:00"/>
    <m/>
    <s v="3264"/>
    <x v="35"/>
    <s v="S7"/>
    <s v="S7"/>
    <m/>
    <d v="2024-12-12T00:00:00"/>
    <d v="1899-12-30T15:28:14"/>
    <d v="2024-12-12T00:00:00"/>
    <d v="1899-12-30T15:28:15"/>
    <d v="2024-12-12T00:00:00"/>
    <d v="1899-12-30T15:57:24"/>
    <x v="0"/>
    <s v="RFCPI"/>
    <s v="7003116735"/>
    <s v="EXW"/>
    <d v="1899-12-30T00:29:10"/>
    <d v="1899-12-30T00:29:09"/>
    <d v="1899-12-30T00:00:01"/>
    <s v="Granel"/>
    <s v="E001"/>
    <x v="1"/>
    <d v="1899-12-30T00:29:10"/>
    <d v="1899-12-30T00:29:09"/>
    <n v="15"/>
    <x v="8"/>
    <x v="4"/>
    <x v="1"/>
    <n v="0"/>
    <n v="0"/>
    <s v="OK"/>
    <s v="Granel"/>
    <x v="0"/>
    <n v="0"/>
    <s v="F. CORDOBA"/>
    <s v="A"/>
    <d v="1899-12-30T00:00:01"/>
    <d v="1899-12-30T00:00:01"/>
    <s v="OK"/>
    <m/>
    <m/>
    <d v="1899-12-30T00:00:00"/>
    <d v="1899-12-30T00:29:10"/>
    <n v="5"/>
    <d v="1899-12-30T00:00:01"/>
    <n v="29.166666666667176"/>
    <n v="15"/>
    <s v="Si"/>
  </r>
  <r>
    <s v="CSCB"/>
    <s v="2024003214"/>
    <x v="0"/>
    <s v="ER4521BBS"/>
    <s v="E0536LWW"/>
    <d v="2024-12-12T00:00:00"/>
    <m/>
    <s v="3269"/>
    <x v="36"/>
    <s v="S4"/>
    <s v="S4"/>
    <m/>
    <d v="2024-12-12T00:00:00"/>
    <d v="1899-12-30T16:20:12"/>
    <d v="2024-12-12T00:00:00"/>
    <d v="1899-12-30T16:19:21"/>
    <d v="2024-12-12T00:00:00"/>
    <d v="1899-12-30T16:46:40"/>
    <x v="0"/>
    <s v="RFCPI"/>
    <s v="7003116736"/>
    <s v="EXW"/>
    <d v="1899-12-30T00:28:10"/>
    <d v="1899-12-30T00:27:19"/>
    <d v="1899-12-30T00:00:51"/>
    <s v="Granel"/>
    <s v="E001"/>
    <x v="1"/>
    <d v="1899-12-30T00:26:28"/>
    <d v="1899-12-30T00:27:19"/>
    <n v="16"/>
    <x v="8"/>
    <x v="4"/>
    <x v="1"/>
    <n v="0"/>
    <n v="0"/>
    <s v="OK"/>
    <s v="Granel"/>
    <x v="0"/>
    <n v="0"/>
    <s v="F. CORDOBA"/>
    <s v="A"/>
    <d v="1899-12-30T00:00:51"/>
    <d v="1899-12-30T00:00:51"/>
    <s v="OK"/>
    <m/>
    <m/>
    <d v="1899-12-30T00:00:00"/>
    <d v="1899-12-30T00:26:28"/>
    <n v="5"/>
    <n v="-5.9027777777009849E-4"/>
    <n v="26.466666666667074"/>
    <n v="16"/>
    <s v="Si"/>
  </r>
  <r>
    <s v="CSCB"/>
    <s v="2024003215"/>
    <x v="0"/>
    <s v="ER2114BBG"/>
    <s v="E0404KCN"/>
    <d v="2024-12-12T00:00:00"/>
    <m/>
    <s v="3269"/>
    <x v="36"/>
    <s v="S4"/>
    <s v="S4"/>
    <m/>
    <d v="2024-12-12T00:00:00"/>
    <d v="1899-12-30T16:47:04"/>
    <d v="2024-12-12T00:00:00"/>
    <d v="1899-12-30T16:45:02"/>
    <d v="2024-12-12T00:00:00"/>
    <d v="1899-12-30T17:06:21"/>
    <x v="0"/>
    <s v="RFCPI"/>
    <s v="7003116737"/>
    <s v="EXW"/>
    <d v="1899-12-30T00:23:21"/>
    <d v="1899-12-30T00:21:19"/>
    <d v="1899-12-30T00:02:02"/>
    <s v="Granel"/>
    <s v="E001"/>
    <x v="1"/>
    <d v="1899-12-30T00:19:17"/>
    <d v="1899-12-30T00:21:19"/>
    <n v="16"/>
    <x v="8"/>
    <x v="4"/>
    <x v="1"/>
    <n v="0"/>
    <n v="0"/>
    <s v="OK"/>
    <s v="Granel"/>
    <x v="0"/>
    <n v="0"/>
    <s v="F. CORDOBA"/>
    <s v="A"/>
    <d v="1899-12-30T00:02:02"/>
    <d v="1899-12-30T00:02:02"/>
    <s v="OK"/>
    <m/>
    <m/>
    <d v="1899-12-30T00:00:00"/>
    <d v="1899-12-30T00:19:17"/>
    <n v="5"/>
    <n v="-1.4120370370399593E-3"/>
    <n v="19.283333333342316"/>
    <n v="17"/>
    <s v="Si"/>
  </r>
  <r>
    <s v="CSCB"/>
    <s v="2024003218"/>
    <x v="0"/>
    <s v="ER4521BBS"/>
    <s v="E0536LWW"/>
    <d v="2024-12-13T00:00:00"/>
    <m/>
    <s v="3269"/>
    <x v="36"/>
    <s v="S4"/>
    <s v="S4"/>
    <m/>
    <d v="2024-12-13T00:00:00"/>
    <d v="1899-12-30T06:35:41"/>
    <d v="2024-12-13T00:00:00"/>
    <d v="1899-12-30T06:35:19"/>
    <d v="2024-12-13T00:00:00"/>
    <d v="1899-12-30T06:58:08"/>
    <x v="0"/>
    <s v="RFCPI"/>
    <s v="7003116738"/>
    <s v="EXW"/>
    <d v="1899-12-30T00:23:11"/>
    <d v="1899-12-30T00:22:49"/>
    <d v="1899-12-30T00:00:22"/>
    <s v="Granel"/>
    <s v="E001"/>
    <x v="1"/>
    <d v="1899-12-30T00:22:27"/>
    <d v="1899-12-30T00:22:49"/>
    <n v="6"/>
    <x v="9"/>
    <x v="4"/>
    <x v="1"/>
    <n v="0"/>
    <n v="0"/>
    <s v="OK"/>
    <s v="Granel"/>
    <x v="0"/>
    <n v="0"/>
    <s v="F. CORDOBA"/>
    <s v="A"/>
    <d v="1899-12-30T00:00:22"/>
    <d v="1899-12-30T00:00:22"/>
    <s v="OK"/>
    <m/>
    <m/>
    <d v="1899-12-30T00:00:00"/>
    <d v="1899-12-30T00:22:27"/>
    <n v="6"/>
    <n v="-2.54629629630021E-4"/>
    <n v="22.45000000000319"/>
    <n v="6"/>
    <s v="Si"/>
  </r>
  <r>
    <s v="CSCB"/>
    <s v="2024003217"/>
    <x v="0"/>
    <s v="ER4228BBT"/>
    <s v="E3198LFN"/>
    <d v="2024-12-13T00:00:00"/>
    <m/>
    <s v="3264"/>
    <x v="35"/>
    <s v="S5"/>
    <s v="S5"/>
    <m/>
    <d v="2024-12-13T00:00:00"/>
    <d v="1899-12-30T06:26:50"/>
    <d v="2024-12-13T00:00:00"/>
    <d v="1899-12-30T06:25:28"/>
    <d v="2024-12-13T00:00:00"/>
    <d v="1899-12-30T07:00:42"/>
    <x v="0"/>
    <s v="RFCPI"/>
    <s v="7003116739"/>
    <s v="EXW"/>
    <d v="1899-12-30T00:36:36"/>
    <d v="1899-12-30T00:35:14"/>
    <d v="1899-12-30T00:01:22"/>
    <s v="Granel"/>
    <s v="E001"/>
    <x v="1"/>
    <d v="1899-12-30T00:33:52"/>
    <d v="1899-12-30T00:35:14"/>
    <n v="6"/>
    <x v="9"/>
    <x v="4"/>
    <x v="1"/>
    <n v="0"/>
    <n v="0"/>
    <s v="OK"/>
    <s v="Granel"/>
    <x v="0"/>
    <n v="0"/>
    <s v="F. CORDOBA"/>
    <s v="A"/>
    <d v="1899-12-30T00:01:22"/>
    <d v="1899-12-30T00:01:22"/>
    <s v="OK"/>
    <m/>
    <m/>
    <d v="1899-12-30T00:00:00"/>
    <d v="1899-12-30T00:33:52"/>
    <n v="6"/>
    <n v="-9.4907407406996658E-4"/>
    <n v="33.866666666668792"/>
    <n v="7"/>
    <s v="Si"/>
  </r>
  <r>
    <s v="CSCB"/>
    <s v="2024003221"/>
    <x v="0"/>
    <s v="ER2114BBG"/>
    <s v="E0404KCN"/>
    <d v="2024-12-13T00:00:00"/>
    <m/>
    <s v="3261"/>
    <x v="37"/>
    <s v="S6"/>
    <s v="S6"/>
    <m/>
    <d v="2024-12-13T00:00:00"/>
    <d v="1899-12-30T07:25:50"/>
    <d v="2024-12-13T00:00:00"/>
    <d v="1899-12-30T07:23:39"/>
    <d v="2024-12-13T00:00:00"/>
    <d v="1899-12-30T08:13:27"/>
    <x v="0"/>
    <s v="RFCPI"/>
    <s v="7003116740"/>
    <s v="EXW"/>
    <d v="1899-12-30T00:51:59"/>
    <d v="1899-12-30T00:49:48"/>
    <d v="1899-12-30T00:02:11"/>
    <s v="Granel"/>
    <s v="E001"/>
    <x v="1"/>
    <d v="1899-12-30T00:47:37"/>
    <d v="1899-12-30T00:49:48"/>
    <n v="7"/>
    <x v="9"/>
    <x v="4"/>
    <x v="1"/>
    <n v="0"/>
    <n v="0"/>
    <s v="OK"/>
    <s v="Granel"/>
    <x v="0"/>
    <n v="0"/>
    <s v="F. CORDOBA"/>
    <s v="B"/>
    <d v="1899-12-30T00:02:11"/>
    <d v="1899-12-30T00:02:11"/>
    <s v="OK"/>
    <m/>
    <m/>
    <d v="1899-12-30T00:00:00"/>
    <d v="1899-12-30T00:47:37"/>
    <n v="6"/>
    <n v="-1.5162037037000364E-3"/>
    <n v="47.616666666667179"/>
    <n v="8"/>
    <s v="No"/>
  </r>
  <r>
    <s v="CSCB"/>
    <s v="2024003222"/>
    <x v="0"/>
    <s v="ER5888BDP"/>
    <s v="E2277MGP"/>
    <d v="2024-12-13T00:00:00"/>
    <m/>
    <s v="3269"/>
    <x v="36"/>
    <s v="S4"/>
    <s v="S4"/>
    <m/>
    <d v="2024-12-13T00:00:00"/>
    <d v="1899-12-30T08:18:31"/>
    <d v="2024-12-13T00:00:00"/>
    <d v="1899-12-30T08:18:23"/>
    <d v="2024-12-13T00:00:00"/>
    <d v="1899-12-30T08:47:03"/>
    <x v="0"/>
    <s v="RFCPI"/>
    <s v="7003116741"/>
    <s v="EXW"/>
    <d v="1899-12-30T00:28:48"/>
    <d v="1899-12-30T00:28:40"/>
    <d v="1899-12-30T00:00:08"/>
    <s v="Granel"/>
    <s v="E001"/>
    <x v="1"/>
    <d v="1899-12-30T00:28:32"/>
    <d v="1899-12-30T00:28:40"/>
    <n v="8"/>
    <x v="9"/>
    <x v="4"/>
    <x v="1"/>
    <n v="0"/>
    <n v="0"/>
    <s v="OK"/>
    <s v="Granel"/>
    <x v="0"/>
    <n v="0"/>
    <s v="F. CORDOBA"/>
    <s v="A"/>
    <d v="1899-12-30T00:00:08"/>
    <d v="1899-12-30T00:00:08"/>
    <s v="OK"/>
    <m/>
    <m/>
    <d v="1899-12-30T00:00:00"/>
    <d v="1899-12-30T00:28:32"/>
    <n v="6"/>
    <n v="-9.2592592589979539E-5"/>
    <n v="28.533333333326414"/>
    <n v="8"/>
    <s v="Si"/>
  </r>
  <r>
    <s v="CSCB"/>
    <s v="2024003225"/>
    <x v="0"/>
    <s v="ER9968BCD"/>
    <s v="E1688JTS"/>
    <d v="2024-12-13T00:00:00"/>
    <m/>
    <s v="3264"/>
    <x v="35"/>
    <s v="S7"/>
    <s v="S7"/>
    <m/>
    <d v="2024-12-13T00:00:00"/>
    <d v="1899-12-30T09:26:13"/>
    <d v="2024-12-13T00:00:00"/>
    <d v="1899-12-30T09:23:42"/>
    <d v="2024-12-13T00:00:00"/>
    <d v="1899-12-30T09:56:11"/>
    <x v="0"/>
    <s v="RFCPI"/>
    <s v="7003116742"/>
    <s v="EXW"/>
    <d v="1899-12-30T00:35:00"/>
    <d v="1899-12-30T00:32:29"/>
    <d v="1899-12-30T00:02:31"/>
    <s v="Granel"/>
    <s v="E001"/>
    <x v="1"/>
    <d v="1899-12-30T00:29:58"/>
    <d v="1899-12-30T00:32:29"/>
    <n v="9"/>
    <x v="9"/>
    <x v="4"/>
    <x v="1"/>
    <n v="0"/>
    <n v="0"/>
    <s v="OK"/>
    <s v="Granel"/>
    <x v="0"/>
    <n v="0"/>
    <s v="F. CORDOBA"/>
    <s v="A"/>
    <d v="1899-12-30T00:02:31"/>
    <d v="1899-12-30T00:02:31"/>
    <s v="OK"/>
    <m/>
    <m/>
    <d v="1899-12-30T00:00:00"/>
    <d v="1899-12-30T00:29:58"/>
    <n v="6"/>
    <n v="-1.7476851851899733E-3"/>
    <n v="29.966666666659226"/>
    <n v="9"/>
    <s v="Si"/>
  </r>
  <r>
    <s v="CSCB"/>
    <s v="2024003223"/>
    <x v="0"/>
    <s v="ER0009BDP"/>
    <s v="E4668JTC"/>
    <d v="2024-12-13T00:00:00"/>
    <m/>
    <s v="3283"/>
    <x v="38"/>
    <s v="PA"/>
    <s v="PA"/>
    <m/>
    <d v="2024-12-13T00:00:00"/>
    <d v="1899-12-30T09:02:54"/>
    <d v="2024-12-13T00:00:00"/>
    <d v="1899-12-30T09:01:18"/>
    <d v="2024-12-13T00:00:00"/>
    <d v="1899-12-30T10:14:04"/>
    <x v="0"/>
    <s v="RFCPI"/>
    <s v="7003116743"/>
    <s v="EXW"/>
    <d v="1899-12-30T01:14:22"/>
    <d v="1899-12-30T01:12:46"/>
    <d v="1899-12-30T00:01:36"/>
    <s v="Ensacado"/>
    <s v="E002"/>
    <x v="1"/>
    <d v="1899-12-30T01:11:10"/>
    <d v="1899-12-30T01:12:46"/>
    <n v="9"/>
    <x v="9"/>
    <x v="4"/>
    <x v="2"/>
    <n v="0"/>
    <n v="0"/>
    <s v="OK"/>
    <s v="Ensacado"/>
    <x v="0"/>
    <n v="0"/>
    <s v="F. CORDOBA"/>
    <s v="B"/>
    <d v="1899-12-30T00:01:36"/>
    <d v="1899-12-30T00:01:36"/>
    <s v="OK"/>
    <m/>
    <m/>
    <d v="1899-12-30T00:00:00"/>
    <d v="1899-12-30T01:11:10"/>
    <n v="6"/>
    <n v="-1.111111111110008E-3"/>
    <n v="71.166666666672057"/>
    <n v="10"/>
    <s v="No"/>
  </r>
  <r>
    <s v="CSCB"/>
    <s v="2024003224"/>
    <x v="0"/>
    <s v="ER9155BBC"/>
    <s v="E8066MHP"/>
    <d v="2024-12-13T00:00:00"/>
    <m/>
    <s v="3283"/>
    <x v="38"/>
    <s v="PA"/>
    <s v="PA"/>
    <m/>
    <d v="2024-12-13T00:00:00"/>
    <d v="1899-12-30T09:06:36"/>
    <d v="2024-12-13T00:00:00"/>
    <d v="1899-12-30T09:03:49"/>
    <d v="2024-12-13T00:00:00"/>
    <d v="1899-12-30T10:17:09"/>
    <x v="0"/>
    <s v="RFCPI"/>
    <s v="7003116744"/>
    <s v="EXW"/>
    <d v="1899-12-30T01:16:07"/>
    <d v="1899-12-30T01:13:20"/>
    <d v="1899-12-30T00:02:47"/>
    <s v="Ensacado"/>
    <s v="E002"/>
    <x v="1"/>
    <d v="1899-12-30T01:10:33"/>
    <d v="1899-12-30T01:13:20"/>
    <n v="9"/>
    <x v="9"/>
    <x v="4"/>
    <x v="2"/>
    <n v="0"/>
    <n v="0"/>
    <s v="OK"/>
    <s v="Ensacado"/>
    <x v="0"/>
    <n v="0"/>
    <s v="F. CORDOBA"/>
    <s v="B"/>
    <d v="1899-12-30T00:02:47"/>
    <d v="1899-12-30T00:02:47"/>
    <s v="OK"/>
    <m/>
    <m/>
    <d v="1899-12-30T00:00:00"/>
    <d v="1899-12-30T01:10:33"/>
    <n v="6"/>
    <n v="-1.9328703703699879E-3"/>
    <n v="70.550000000006392"/>
    <n v="10"/>
    <s v="No"/>
  </r>
  <r>
    <s v="CSCB"/>
    <s v="2024003226"/>
    <x v="0"/>
    <s v="ER5888BDP"/>
    <s v="E2277MGP"/>
    <d v="2024-12-13T00:00:00"/>
    <m/>
    <s v="3269"/>
    <x v="36"/>
    <s v="S4"/>
    <s v="S4"/>
    <m/>
    <d v="2024-12-13T00:00:00"/>
    <d v="1899-12-30T10:08:17"/>
    <d v="2024-12-13T00:00:00"/>
    <d v="1899-12-30T10:07:27"/>
    <d v="2024-12-13T00:00:00"/>
    <d v="1899-12-30T10:29:28"/>
    <x v="0"/>
    <s v="RFCPI"/>
    <s v="7003116745"/>
    <s v="EXW"/>
    <d v="1899-12-30T00:22:51"/>
    <d v="1899-12-30T00:22:01"/>
    <d v="1899-12-30T00:00:50"/>
    <s v="Granel"/>
    <s v="E001"/>
    <x v="1"/>
    <d v="1899-12-30T00:21:11"/>
    <d v="1899-12-30T00:22:01"/>
    <n v="10"/>
    <x v="9"/>
    <x v="4"/>
    <x v="1"/>
    <n v="0"/>
    <n v="0"/>
    <s v="OK"/>
    <s v="Granel"/>
    <x v="0"/>
    <n v="0"/>
    <s v="F. CORDOBA"/>
    <s v="A"/>
    <d v="1899-12-30T00:00:50"/>
    <d v="1899-12-30T00:00:50"/>
    <s v="OK"/>
    <m/>
    <m/>
    <d v="1899-12-30T00:00:00"/>
    <d v="1899-12-30T00:21:11"/>
    <n v="6"/>
    <n v="-5.787037037000009E-4"/>
    <n v="21.183333333335977"/>
    <n v="10"/>
    <s v="Si"/>
  </r>
  <r>
    <s v="CSCB"/>
    <s v="2024003231"/>
    <x v="0"/>
    <s v="ER2114BBG"/>
    <s v="E0404KCN"/>
    <d v="2024-12-13T00:00:00"/>
    <m/>
    <s v="3269"/>
    <x v="36"/>
    <s v="S4"/>
    <s v="S4"/>
    <m/>
    <d v="2024-12-13T00:00:00"/>
    <d v="1899-12-30T10:27:40"/>
    <d v="2024-12-13T00:00:00"/>
    <d v="1899-12-30T10:26:57"/>
    <d v="2024-12-13T00:00:00"/>
    <d v="1899-12-30T10:49:08"/>
    <x v="0"/>
    <s v="RFCPI"/>
    <s v="7003116746"/>
    <s v="EXW"/>
    <d v="1899-12-30T00:22:54"/>
    <d v="1899-12-30T00:22:11"/>
    <d v="1899-12-30T00:00:43"/>
    <s v="Granel"/>
    <s v="E001"/>
    <x v="1"/>
    <d v="1899-12-30T00:21:28"/>
    <d v="1899-12-30T00:22:11"/>
    <n v="10"/>
    <x v="9"/>
    <x v="4"/>
    <x v="1"/>
    <n v="0"/>
    <n v="0"/>
    <s v="OK"/>
    <s v="Granel"/>
    <x v="0"/>
    <n v="0"/>
    <s v="F. CORDOBA"/>
    <s v="A"/>
    <d v="1899-12-30T00:00:43"/>
    <d v="1899-12-30T00:00:43"/>
    <s v="OK"/>
    <m/>
    <m/>
    <d v="1899-12-30T00:00:00"/>
    <d v="1899-12-30T00:21:28"/>
    <n v="6"/>
    <n v="-4.9768518518999993E-4"/>
    <n v="21.466666666670367"/>
    <n v="10"/>
    <s v="Si"/>
  </r>
  <r>
    <s v="CSCB"/>
    <s v="2024003232"/>
    <x v="0"/>
    <s v="ER4521BBS"/>
    <s v="E0536LWW"/>
    <d v="2024-12-13T00:00:00"/>
    <m/>
    <s v="3269"/>
    <x v="36"/>
    <s v="S4"/>
    <s v="S4"/>
    <m/>
    <d v="2024-12-13T00:00:00"/>
    <d v="1899-12-30T10:35:42"/>
    <d v="2024-12-13T00:00:00"/>
    <d v="1899-12-30T10:35:17"/>
    <d v="2024-12-13T00:00:00"/>
    <d v="1899-12-30T11:03:45"/>
    <x v="0"/>
    <s v="RFCPI"/>
    <s v="7003116747"/>
    <s v="EXW"/>
    <d v="1899-12-30T00:28:53"/>
    <d v="1899-12-30T00:28:28"/>
    <d v="1899-12-30T00:00:25"/>
    <s v="Granel"/>
    <s v="E001"/>
    <x v="1"/>
    <d v="1899-12-30T00:28:03"/>
    <d v="1899-12-30T00:28:28"/>
    <n v="10"/>
    <x v="9"/>
    <x v="4"/>
    <x v="1"/>
    <n v="0"/>
    <n v="0"/>
    <s v="OK"/>
    <s v="Granel"/>
    <x v="0"/>
    <n v="0"/>
    <s v="F. CORDOBA"/>
    <s v="A"/>
    <d v="1899-12-30T00:00:25"/>
    <d v="1899-12-30T00:00:25"/>
    <s v="OK"/>
    <m/>
    <m/>
    <d v="1899-12-30T00:00:00"/>
    <d v="1899-12-30T00:28:03"/>
    <n v="6"/>
    <n v="-2.8935185185002821E-4"/>
    <n v="28.050000000004783"/>
    <n v="11"/>
    <s v="Si"/>
  </r>
  <r>
    <s v="CSCB"/>
    <s v="2024003230"/>
    <x v="0"/>
    <s v="ER7128BBZ"/>
    <s v="E5839MPP"/>
    <d v="2024-12-13T00:00:00"/>
    <m/>
    <s v="3283"/>
    <x v="38"/>
    <s v="PA"/>
    <s v="PA"/>
    <m/>
    <d v="2024-12-13T00:00:00"/>
    <d v="1899-12-30T10:26:55"/>
    <d v="2024-12-13T00:00:00"/>
    <d v="1899-12-30T10:27:49"/>
    <d v="2024-12-13T00:00:00"/>
    <d v="1899-12-30T11:13:11"/>
    <x v="0"/>
    <s v="RFCPI"/>
    <s v="7003116748"/>
    <s v="EXW"/>
    <d v="1899-12-30T00:46:16"/>
    <d v="1899-12-30T00:45:22"/>
    <d v="1899-12-30T00:00:54"/>
    <s v="Ensacado"/>
    <s v="E002"/>
    <x v="1"/>
    <d v="1899-12-30T00:46:16"/>
    <d v="1899-12-30T00:45:22"/>
    <n v="10"/>
    <x v="9"/>
    <x v="4"/>
    <x v="2"/>
    <n v="0"/>
    <n v="0"/>
    <s v="OK"/>
    <s v="Ensacado"/>
    <x v="0"/>
    <n v="0"/>
    <s v="F. CORDOBA"/>
    <s v="B"/>
    <d v="1899-12-30T00:00:54"/>
    <d v="1899-12-30T00:00:54"/>
    <s v="OK"/>
    <m/>
    <m/>
    <d v="1899-12-30T00:00:00"/>
    <d v="1899-12-30T00:46:16"/>
    <n v="6"/>
    <d v="1899-12-30T00:00:54"/>
    <n v="46.266666666667213"/>
    <n v="11"/>
    <s v="No"/>
  </r>
  <r>
    <s v="CSCB"/>
    <s v="2024003233"/>
    <x v="0"/>
    <s v="ER4228BBT"/>
    <s v="E3198LFN"/>
    <d v="2024-12-13T00:00:00"/>
    <m/>
    <s v="3269"/>
    <x v="36"/>
    <s v="S4"/>
    <s v="S4"/>
    <m/>
    <d v="2024-12-13T00:00:00"/>
    <d v="1899-12-30T10:41:13"/>
    <d v="2024-12-13T00:00:00"/>
    <d v="1899-12-30T10:39:59"/>
    <d v="2024-12-13T00:00:00"/>
    <d v="1899-12-30T11:17:33"/>
    <x v="0"/>
    <s v="RFCPI"/>
    <s v="7003116749"/>
    <s v="EXW"/>
    <d v="1899-12-30T00:38:48"/>
    <d v="1899-12-30T00:37:34"/>
    <d v="1899-12-30T00:01:14"/>
    <s v="Granel"/>
    <s v="E001"/>
    <x v="1"/>
    <d v="1899-12-30T00:36:20"/>
    <d v="1899-12-30T00:37:34"/>
    <n v="10"/>
    <x v="9"/>
    <x v="4"/>
    <x v="1"/>
    <n v="0"/>
    <n v="0"/>
    <s v="OK"/>
    <s v="Granel"/>
    <x v="0"/>
    <n v="0"/>
    <s v="F. CORDOBA"/>
    <s v="A"/>
    <d v="1899-12-30T00:01:14"/>
    <d v="1899-12-30T00:01:14"/>
    <s v="OK"/>
    <m/>
    <m/>
    <d v="1899-12-30T00:00:00"/>
    <d v="1899-12-30T00:36:20"/>
    <n v="6"/>
    <n v="-8.5648148147998704E-4"/>
    <n v="36.333333333331232"/>
    <n v="11"/>
    <s v="Si"/>
  </r>
  <r>
    <s v="CSCB"/>
    <s v="2024003234"/>
    <x v="0"/>
    <s v="ER5888BDP"/>
    <s v="E2277MGP"/>
    <d v="2024-12-13T00:00:00"/>
    <m/>
    <s v="3269"/>
    <x v="36"/>
    <s v="S4"/>
    <s v="S4"/>
    <m/>
    <d v="2024-12-13T00:00:00"/>
    <d v="1899-12-30T12:13:47"/>
    <d v="2024-12-13T00:00:00"/>
    <d v="1899-12-30T12:13:39"/>
    <d v="2024-12-13T00:00:00"/>
    <d v="1899-12-30T12:55:05"/>
    <x v="0"/>
    <s v="RFCPI"/>
    <s v="7003116750"/>
    <s v="EXW"/>
    <d v="1899-12-30T00:41:34"/>
    <d v="1899-12-30T00:41:26"/>
    <d v="1899-12-30T00:00:08"/>
    <s v="Granel"/>
    <s v="E001"/>
    <x v="1"/>
    <d v="1899-12-30T00:41:18"/>
    <d v="1899-12-30T00:41:26"/>
    <n v="12"/>
    <x v="9"/>
    <x v="4"/>
    <x v="1"/>
    <n v="0"/>
    <n v="0"/>
    <s v="OK"/>
    <s v="Granel"/>
    <x v="0"/>
    <n v="0"/>
    <s v="F. CORDOBA"/>
    <s v="A"/>
    <d v="1899-12-30T00:00:08"/>
    <d v="1899-12-30T00:00:08"/>
    <s v="OK"/>
    <m/>
    <m/>
    <d v="1899-12-30T00:00:00"/>
    <d v="1899-12-30T00:41:18"/>
    <n v="6"/>
    <n v="-9.2592592589979539E-5"/>
    <n v="41.299999999991904"/>
    <n v="12"/>
    <s v="Si"/>
  </r>
  <r>
    <s v="CSCB"/>
    <s v="2024003235"/>
    <x v="0"/>
    <s v="ER2114BBG"/>
    <s v="E0404KCN"/>
    <d v="2024-12-13T00:00:00"/>
    <m/>
    <s v="3269"/>
    <x v="36"/>
    <s v="S4"/>
    <s v="S4"/>
    <m/>
    <d v="2024-12-13T00:00:00"/>
    <d v="1899-12-30T12:33:11"/>
    <d v="2024-12-13T00:00:00"/>
    <d v="1899-12-30T12:31:41"/>
    <d v="2024-12-13T00:00:00"/>
    <d v="1899-12-30T13:11:48"/>
    <x v="0"/>
    <s v="RFCPI"/>
    <s v="7003116751"/>
    <s v="EXW"/>
    <d v="1899-12-30T00:41:37"/>
    <d v="1899-12-30T00:40:07"/>
    <d v="1899-12-30T00:01:30"/>
    <s v="Granel"/>
    <s v="E001"/>
    <x v="1"/>
    <d v="1899-12-30T00:38:37"/>
    <d v="1899-12-30T00:40:07"/>
    <n v="12"/>
    <x v="9"/>
    <x v="4"/>
    <x v="1"/>
    <n v="0"/>
    <n v="0"/>
    <s v="OK"/>
    <s v="Granel"/>
    <x v="0"/>
    <n v="0"/>
    <s v="F. CORDOBA"/>
    <s v="A"/>
    <d v="1899-12-30T00:01:30"/>
    <d v="1899-12-30T00:01:30"/>
    <s v="OK"/>
    <m/>
    <m/>
    <d v="1899-12-30T00:00:00"/>
    <d v="1899-12-30T00:38:37"/>
    <n v="6"/>
    <n v="-1.0416666666700491E-3"/>
    <n v="38.616666666667214"/>
    <n v="13"/>
    <s v="Si"/>
  </r>
  <r>
    <s v="CSCB"/>
    <s v="2024003236"/>
    <x v="0"/>
    <s v="ER4228BBT"/>
    <s v="E3198LFN"/>
    <d v="2024-12-13T00:00:00"/>
    <m/>
    <s v="3264"/>
    <x v="35"/>
    <s v="S5"/>
    <s v="S5"/>
    <m/>
    <d v="2024-12-13T00:00:00"/>
    <d v="1899-12-30T13:22:08"/>
    <d v="2024-12-13T00:00:00"/>
    <d v="1899-12-30T13:20:57"/>
    <d v="2024-12-13T00:00:00"/>
    <d v="1899-12-30T13:45:31"/>
    <x v="0"/>
    <s v="RFCPI"/>
    <s v="7003116752"/>
    <s v="EXW"/>
    <d v="1899-12-30T00:25:45"/>
    <d v="1899-12-30T00:24:34"/>
    <d v="1899-12-30T00:01:11"/>
    <s v="Granel"/>
    <s v="E001"/>
    <x v="1"/>
    <d v="1899-12-30T00:23:23"/>
    <d v="1899-12-30T00:24:34"/>
    <n v="13"/>
    <x v="9"/>
    <x v="4"/>
    <x v="1"/>
    <n v="0"/>
    <n v="0"/>
    <s v="OK"/>
    <s v="Granel"/>
    <x v="0"/>
    <n v="0"/>
    <s v="F. CORDOBA"/>
    <s v="A"/>
    <d v="1899-12-30T00:01:11"/>
    <d v="1899-12-30T00:01:11"/>
    <s v="OK"/>
    <m/>
    <m/>
    <d v="1899-12-30T00:00:00"/>
    <d v="1899-12-30T00:23:23"/>
    <n v="6"/>
    <n v="-8.2175925925997984E-4"/>
    <n v="23.383333333324732"/>
    <n v="13"/>
    <s v="Si"/>
  </r>
  <r>
    <s v="CSCB"/>
    <s v="2024003237"/>
    <x v="0"/>
    <s v="ER4521BBS"/>
    <s v="E0536LWW"/>
    <d v="2024-12-13T00:00:00"/>
    <m/>
    <s v="3269"/>
    <x v="36"/>
    <s v="S4"/>
    <s v="S4"/>
    <m/>
    <d v="2024-12-13T00:00:00"/>
    <d v="1899-12-30T13:30:44"/>
    <d v="2024-12-13T00:00:00"/>
    <d v="1899-12-30T13:29:30"/>
    <d v="2024-12-13T00:00:00"/>
    <d v="1899-12-30T13:50:55"/>
    <x v="0"/>
    <s v="RFCPI"/>
    <s v="7003116753"/>
    <s v="EXW"/>
    <d v="1899-12-30T00:22:39"/>
    <d v="1899-12-30T00:21:25"/>
    <d v="1899-12-30T00:01:14"/>
    <s v="Granel"/>
    <s v="E001"/>
    <x v="1"/>
    <d v="1899-12-30T00:20:11"/>
    <d v="1899-12-30T00:21:25"/>
    <n v="13"/>
    <x v="9"/>
    <x v="4"/>
    <x v="1"/>
    <n v="0"/>
    <n v="0"/>
    <s v="OK"/>
    <s v="Granel"/>
    <x v="0"/>
    <n v="0"/>
    <s v="F. CORDOBA"/>
    <s v="A"/>
    <d v="1899-12-30T00:01:14"/>
    <d v="1899-12-30T00:01:14"/>
    <s v="OK"/>
    <m/>
    <m/>
    <d v="1899-12-30T00:00:00"/>
    <d v="1899-12-30T00:20:11"/>
    <n v="6"/>
    <n v="-8.5648148147998704E-4"/>
    <n v="20.183333333327909"/>
    <n v="13"/>
    <s v="Si"/>
  </r>
  <r>
    <s v="CSCB"/>
    <s v="2024003238"/>
    <x v="0"/>
    <s v="ER5888BDP"/>
    <s v="E2277MGP"/>
    <d v="2024-12-13T00:00:00"/>
    <m/>
    <s v="3269"/>
    <x v="36"/>
    <s v="S4"/>
    <s v="S4"/>
    <m/>
    <d v="2024-12-13T00:00:00"/>
    <d v="1899-12-30T15:10:14"/>
    <d v="2024-12-13T00:00:00"/>
    <d v="1899-12-30T15:08:22"/>
    <d v="2024-12-13T00:00:00"/>
    <d v="1899-12-30T15:34:55"/>
    <x v="0"/>
    <s v="RFCPI"/>
    <s v="7003116754"/>
    <s v="EXW"/>
    <d v="1899-12-30T00:28:25"/>
    <d v="1899-12-30T00:26:33"/>
    <d v="1899-12-30T00:01:52"/>
    <s v="Granel"/>
    <s v="E001"/>
    <x v="1"/>
    <d v="1899-12-30T00:24:41"/>
    <d v="1899-12-30T00:26:33"/>
    <n v="15"/>
    <x v="9"/>
    <x v="4"/>
    <x v="1"/>
    <n v="0"/>
    <n v="0"/>
    <s v="OK"/>
    <s v="Granel"/>
    <x v="0"/>
    <n v="0"/>
    <s v="F. CORDOBA"/>
    <s v="A"/>
    <d v="1899-12-30T00:01:52"/>
    <d v="1899-12-30T00:01:52"/>
    <s v="OK"/>
    <m/>
    <m/>
    <d v="1899-12-30T00:00:00"/>
    <d v="1899-12-30T00:24:41"/>
    <n v="6"/>
    <n v="-1.2962962962899116E-3"/>
    <n v="24.683333333342521"/>
    <n v="15"/>
    <s v="Si"/>
  </r>
  <r>
    <s v="CSCB"/>
    <s v="2024003240"/>
    <x v="0"/>
    <s v="ER1864BBP"/>
    <s v="E9297MPF"/>
    <d v="2024-12-16T00:00:00"/>
    <m/>
    <s v="3264"/>
    <x v="35"/>
    <s v="S5"/>
    <s v="S5"/>
    <m/>
    <d v="2024-12-16T00:00:00"/>
    <d v="1899-12-30T06:15:17"/>
    <d v="2024-12-16T00:00:00"/>
    <d v="1899-12-30T06:12:35"/>
    <d v="2024-12-16T00:00:00"/>
    <d v="1899-12-30T06:39:08"/>
    <x v="0"/>
    <s v="RFCPI"/>
    <s v="7003116755"/>
    <s v="EXW"/>
    <d v="1899-12-30T00:29:15"/>
    <d v="1899-12-30T00:26:33"/>
    <d v="1899-12-30T00:02:42"/>
    <s v="Granel"/>
    <s v="E001"/>
    <x v="1"/>
    <d v="1899-12-30T00:23:51"/>
    <d v="1899-12-30T00:26:33"/>
    <n v="6"/>
    <x v="11"/>
    <x v="5"/>
    <x v="1"/>
    <n v="0"/>
    <n v="0"/>
    <s v="OK"/>
    <s v="Granel"/>
    <x v="0"/>
    <n v="0"/>
    <s v="F. CORDOBA"/>
    <s v="A"/>
    <d v="1899-12-30T00:02:42"/>
    <d v="1899-12-30T00:02:42"/>
    <s v="OK"/>
    <m/>
    <m/>
    <d v="1899-12-30T00:00:00"/>
    <d v="1899-12-30T00:23:51"/>
    <n v="2"/>
    <n v="-1.8750000000000155E-3"/>
    <n v="23.849999999999969"/>
    <n v="6"/>
    <s v="Si"/>
  </r>
  <r>
    <s v="CSCB"/>
    <s v="2024003241"/>
    <x v="0"/>
    <s v="ER4521BBS"/>
    <s v="E0536LWW"/>
    <d v="2024-12-16T00:00:00"/>
    <m/>
    <s v="3269"/>
    <x v="36"/>
    <s v="S4"/>
    <s v="S4"/>
    <m/>
    <d v="2024-12-16T00:00:00"/>
    <d v="1899-12-30T06:39:41"/>
    <d v="2024-12-16T00:00:00"/>
    <d v="1899-12-30T06:38:23"/>
    <d v="2024-12-16T00:00:00"/>
    <d v="1899-12-30T07:00:46"/>
    <x v="0"/>
    <s v="RFCPI"/>
    <s v="7003116756"/>
    <s v="EXW"/>
    <d v="1899-12-30T00:23:41"/>
    <d v="1899-12-30T00:22:23"/>
    <d v="1899-12-30T00:01:18"/>
    <s v="Granel"/>
    <s v="E001"/>
    <x v="1"/>
    <d v="1899-12-30T00:21:05"/>
    <d v="1899-12-30T00:22:23"/>
    <n v="6"/>
    <x v="11"/>
    <x v="5"/>
    <x v="1"/>
    <n v="0"/>
    <n v="0"/>
    <s v="OK"/>
    <s v="Granel"/>
    <x v="0"/>
    <n v="0"/>
    <s v="F. CORDOBA"/>
    <s v="A"/>
    <d v="1899-12-30T00:01:18"/>
    <d v="1899-12-30T00:01:18"/>
    <s v="OK"/>
    <m/>
    <m/>
    <d v="1899-12-30T00:00:00"/>
    <d v="1899-12-30T00:21:05"/>
    <n v="2"/>
    <n v="-9.0277777777997281E-4"/>
    <n v="21.083333333327968"/>
    <n v="7"/>
    <s v="Si"/>
  </r>
  <r>
    <s v="CSCB"/>
    <s v="2024003242"/>
    <x v="0"/>
    <s v="ER2114BBG"/>
    <s v="E0404KCN"/>
    <d v="2024-12-16T00:00:00"/>
    <m/>
    <s v="3269"/>
    <x v="36"/>
    <s v="S4"/>
    <s v="S4"/>
    <m/>
    <d v="2024-12-16T00:00:00"/>
    <d v="1899-12-30T06:59:27"/>
    <d v="2024-12-16T00:00:00"/>
    <d v="1899-12-30T07:04:53"/>
    <d v="2024-12-16T00:00:00"/>
    <d v="1899-12-30T07:28:47"/>
    <x v="0"/>
    <s v="RFCPI"/>
    <s v="7003116757"/>
    <s v="EXW"/>
    <d v="1899-12-30T00:29:20"/>
    <d v="1899-12-30T00:23:54"/>
    <d v="1899-12-30T00:05:26"/>
    <s v="Granel"/>
    <s v="E001"/>
    <x v="1"/>
    <d v="1899-12-30T00:29:20"/>
    <d v="1899-12-30T00:23:54"/>
    <n v="6"/>
    <x v="11"/>
    <x v="5"/>
    <x v="1"/>
    <n v="0"/>
    <n v="0"/>
    <s v="OK"/>
    <s v="Granel"/>
    <x v="0"/>
    <n v="0"/>
    <s v="F. CORDOBA"/>
    <s v="A"/>
    <d v="1899-12-30T00:05:26"/>
    <d v="1899-12-30T00:05:26"/>
    <s v="OK"/>
    <m/>
    <m/>
    <d v="1899-12-30T00:00:00"/>
    <d v="1899-12-30T00:29:20"/>
    <n v="2"/>
    <d v="1899-12-30T00:05:26"/>
    <n v="29.333333333332774"/>
    <n v="7"/>
    <s v="Si"/>
  </r>
  <r>
    <s v="CSCB"/>
    <s v="2024003243"/>
    <x v="0"/>
    <s v="ER5888BDP"/>
    <s v="E2277MGP"/>
    <d v="2024-12-16T00:00:00"/>
    <m/>
    <s v="3269"/>
    <x v="36"/>
    <s v="S4"/>
    <s v="S4"/>
    <m/>
    <d v="2024-12-16T00:00:00"/>
    <d v="1899-12-30T08:08:29"/>
    <d v="2024-12-16T00:00:00"/>
    <d v="1899-12-30T08:07:29"/>
    <d v="2024-12-16T00:00:00"/>
    <d v="1899-12-30T08:31:13"/>
    <x v="0"/>
    <s v="RFCPI"/>
    <s v="7003116758"/>
    <s v="EXW"/>
    <d v="1899-12-30T00:24:44"/>
    <d v="1899-12-30T00:23:44"/>
    <d v="1899-12-30T00:01:00"/>
    <s v="Granel"/>
    <s v="E001"/>
    <x v="1"/>
    <d v="1899-12-30T00:22:44"/>
    <d v="1899-12-30T00:23:44"/>
    <n v="8"/>
    <x v="11"/>
    <x v="5"/>
    <x v="1"/>
    <n v="0"/>
    <n v="0"/>
    <s v="OK"/>
    <s v="Granel"/>
    <x v="0"/>
    <n v="0"/>
    <s v="F. CORDOBA"/>
    <s v="A"/>
    <d v="1899-12-30T00:01:00"/>
    <d v="1899-12-30T00:01:00"/>
    <s v="OK"/>
    <m/>
    <m/>
    <d v="1899-12-30T00:00:00"/>
    <d v="1899-12-30T00:22:44"/>
    <n v="2"/>
    <n v="-6.9444444444999309E-4"/>
    <n v="22.733333333323269"/>
    <n v="8"/>
    <s v="Si"/>
  </r>
  <r>
    <s v="CSCB"/>
    <s v="2024003244"/>
    <x v="0"/>
    <s v="ER1864BBP"/>
    <s v="E9297MPF"/>
    <d v="2024-12-16T00:00:00"/>
    <m/>
    <s v="3264"/>
    <x v="35"/>
    <s v="S5"/>
    <s v="S5"/>
    <m/>
    <d v="2024-12-16T00:00:00"/>
    <d v="1899-12-30T10:03:35"/>
    <d v="2024-12-16T00:00:00"/>
    <d v="1899-12-30T10:02:02"/>
    <d v="2024-12-16T00:00:00"/>
    <d v="1899-12-30T10:26:29"/>
    <x v="0"/>
    <s v="RFCPI"/>
    <s v="7003116759"/>
    <s v="EXW"/>
    <d v="1899-12-30T00:26:00"/>
    <d v="1899-12-30T00:24:27"/>
    <d v="1899-12-30T00:01:33"/>
    <s v="Granel"/>
    <s v="E001"/>
    <x v="1"/>
    <d v="1899-12-30T00:22:54"/>
    <d v="1899-12-30T00:24:27"/>
    <n v="10"/>
    <x v="11"/>
    <x v="5"/>
    <x v="1"/>
    <n v="0"/>
    <n v="0"/>
    <s v="OK"/>
    <s v="Granel"/>
    <x v="0"/>
    <n v="0"/>
    <s v="F. CORDOBA"/>
    <s v="A"/>
    <d v="1899-12-30T00:01:33"/>
    <d v="1899-12-30T00:01:33"/>
    <s v="OK"/>
    <m/>
    <m/>
    <d v="1899-12-30T00:00:00"/>
    <d v="1899-12-30T00:22:54"/>
    <n v="2"/>
    <n v="-1.0763888888900008E-3"/>
    <n v="22.90000000000326"/>
    <n v="10"/>
    <s v="Si"/>
  </r>
  <r>
    <s v="CSCB"/>
    <s v="2024003245"/>
    <x v="0"/>
    <s v="ER4521BBS"/>
    <s v="E0536LWW"/>
    <d v="2024-12-16T00:00:00"/>
    <m/>
    <s v="3269"/>
    <x v="36"/>
    <s v="S4"/>
    <s v="S4"/>
    <m/>
    <d v="2024-12-16T00:00:00"/>
    <d v="1899-12-30T10:25:11"/>
    <d v="2024-12-16T00:00:00"/>
    <d v="1899-12-30T10:24:01"/>
    <d v="2024-12-16T00:00:00"/>
    <d v="1899-12-30T10:45:29"/>
    <x v="0"/>
    <s v="RFCPI"/>
    <s v="7003116760"/>
    <s v="EXW"/>
    <d v="1899-12-30T00:22:38"/>
    <d v="1899-12-30T00:21:28"/>
    <d v="1899-12-30T00:01:10"/>
    <s v="Granel"/>
    <s v="E001"/>
    <x v="1"/>
    <d v="1899-12-30T00:20:18"/>
    <d v="1899-12-30T00:21:28"/>
    <n v="10"/>
    <x v="11"/>
    <x v="5"/>
    <x v="1"/>
    <n v="0"/>
    <n v="0"/>
    <s v="OK"/>
    <s v="Granel"/>
    <x v="0"/>
    <n v="0"/>
    <s v="F. CORDOBA"/>
    <s v="A"/>
    <d v="1899-12-30T00:01:10"/>
    <d v="1899-12-30T00:01:10"/>
    <s v="OK"/>
    <m/>
    <m/>
    <d v="1899-12-30T00:00:00"/>
    <d v="1899-12-30T00:20:18"/>
    <n v="2"/>
    <n v="-8.1018518518000127E-4"/>
    <n v="20.299999999996778"/>
    <n v="10"/>
    <s v="Si"/>
  </r>
  <r>
    <s v="CSCB"/>
    <s v="2024003247"/>
    <x v="0"/>
    <s v="ER1638BBG"/>
    <s v="E8041LTJ"/>
    <d v="2024-12-16T00:00:00"/>
    <m/>
    <s v="3283"/>
    <x v="38"/>
    <s v="PA"/>
    <s v="PA"/>
    <m/>
    <d v="2024-12-16T00:00:00"/>
    <d v="1899-12-30T12:09:47"/>
    <d v="2024-12-16T00:00:00"/>
    <d v="1899-12-30T12:05:58"/>
    <d v="2024-12-16T00:00:00"/>
    <d v="1899-12-30T12:51:47"/>
    <x v="0"/>
    <s v="RFCPI"/>
    <s v="7003116761"/>
    <s v="EXW"/>
    <d v="1899-12-30T00:49:38"/>
    <d v="1899-12-30T00:45:49"/>
    <d v="1899-12-30T00:03:49"/>
    <s v="Ensacado"/>
    <s v="E002"/>
    <x v="1"/>
    <d v="1899-12-30T00:42:00"/>
    <d v="1899-12-30T00:45:49"/>
    <n v="12"/>
    <x v="11"/>
    <x v="5"/>
    <x v="2"/>
    <n v="0"/>
    <n v="0"/>
    <s v="OK"/>
    <s v="Ensacado"/>
    <x v="0"/>
    <n v="0"/>
    <s v="F. CORDOBA"/>
    <s v="A"/>
    <d v="1899-12-30T00:03:49"/>
    <d v="1899-12-30T00:03:49"/>
    <s v="OK"/>
    <m/>
    <m/>
    <d v="1899-12-30T00:00:00"/>
    <d v="1899-12-30T00:42:00"/>
    <n v="2"/>
    <n v="-2.6504629629600096E-3"/>
    <n v="42.000000000004803"/>
    <n v="12"/>
    <s v="Si"/>
  </r>
  <r>
    <s v="CSCB"/>
    <s v="2024003248"/>
    <x v="0"/>
    <s v="ER3012BCX"/>
    <s v="E0501JLW"/>
    <d v="2024-12-16T00:00:00"/>
    <m/>
    <s v="3283"/>
    <x v="38"/>
    <s v="PA"/>
    <s v="PA"/>
    <m/>
    <d v="2024-12-16T00:00:00"/>
    <d v="1899-12-30T12:52:56"/>
    <d v="2024-12-16T00:00:00"/>
    <d v="1899-12-30T12:51:02"/>
    <d v="2024-12-16T00:00:00"/>
    <d v="1899-12-30T13:31:50"/>
    <x v="0"/>
    <s v="RFCPI"/>
    <s v="7003116762"/>
    <s v="EXW"/>
    <d v="1899-12-30T00:42:42"/>
    <d v="1899-12-30T00:40:48"/>
    <d v="1899-12-30T00:01:54"/>
    <s v="Ensacado"/>
    <s v="E002"/>
    <x v="1"/>
    <d v="1899-12-30T00:38:54"/>
    <d v="1899-12-30T00:40:48"/>
    <n v="12"/>
    <x v="11"/>
    <x v="5"/>
    <x v="2"/>
    <n v="0"/>
    <n v="0"/>
    <s v="OK"/>
    <s v="Ensacado"/>
    <x v="0"/>
    <n v="0"/>
    <s v="F. CORDOBA"/>
    <s v="A"/>
    <d v="1899-12-30T00:01:54"/>
    <d v="1899-12-30T00:01:54"/>
    <s v="OK"/>
    <m/>
    <m/>
    <d v="1899-12-30T00:00:00"/>
    <d v="1899-12-30T00:38:54"/>
    <n v="2"/>
    <n v="-1.3194444444500908E-3"/>
    <n v="38.900000000001604"/>
    <n v="13"/>
    <s v="Si"/>
  </r>
  <r>
    <s v="CSCB"/>
    <s v="2024003249"/>
    <x v="0"/>
    <s v="ER0074BVR"/>
    <s v="E0074BVR"/>
    <d v="2024-12-16T00:00:00"/>
    <m/>
    <s v="3283"/>
    <x v="38"/>
    <s v="PA"/>
    <s v="PA"/>
    <m/>
    <d v="2024-12-16T00:00:00"/>
    <d v="1899-12-30T15:39:35"/>
    <d v="2024-12-16T00:00:00"/>
    <d v="1899-12-30T15:36:51"/>
    <d v="2024-12-16T00:00:00"/>
    <d v="1899-12-30T15:58:31"/>
    <x v="0"/>
    <s v="RFCPI"/>
    <s v="7003116763"/>
    <s v="EXW"/>
    <d v="1899-12-30T00:24:24"/>
    <d v="1899-12-30T00:21:40"/>
    <d v="1899-12-30T00:02:44"/>
    <s v="Ensacado"/>
    <s v="E002"/>
    <x v="1"/>
    <d v="1899-12-30T00:18:56"/>
    <d v="1899-12-30T00:21:40"/>
    <n v="15"/>
    <x v="11"/>
    <x v="5"/>
    <x v="2"/>
    <n v="0"/>
    <n v="0"/>
    <s v="OK"/>
    <s v="Ensacado"/>
    <x v="0"/>
    <n v="0"/>
    <s v="F. CORDOBA"/>
    <s v="A"/>
    <d v="1899-12-30T00:02:44"/>
    <d v="1899-12-30T00:02:44"/>
    <s v="OK"/>
    <m/>
    <m/>
    <d v="1899-12-30T00:00:00"/>
    <d v="1899-12-30T00:18:56"/>
    <n v="2"/>
    <n v="-1.8981481481500362E-3"/>
    <n v="18.933333333321478"/>
    <n v="15"/>
    <s v="Si"/>
  </r>
  <r>
    <s v="CSCB"/>
    <s v="2024003250"/>
    <x v="0"/>
    <s v="ER4521BBS"/>
    <s v="E0536LWW"/>
    <d v="2024-12-16T00:00:00"/>
    <m/>
    <s v="3269"/>
    <x v="36"/>
    <s v="S4"/>
    <s v="S4"/>
    <m/>
    <d v="2024-12-16T00:00:00"/>
    <d v="1899-12-30T15:43:31"/>
    <d v="2024-12-16T00:00:00"/>
    <d v="1899-12-30T15:42:13"/>
    <d v="2024-12-16T00:00:00"/>
    <d v="1899-12-30T16:03:24"/>
    <x v="0"/>
    <s v="RFCPI"/>
    <s v="7003116764"/>
    <s v="EXW"/>
    <d v="1899-12-30T00:22:29"/>
    <d v="1899-12-30T00:21:11"/>
    <d v="1899-12-30T00:01:18"/>
    <s v="Granel"/>
    <s v="E001"/>
    <x v="1"/>
    <d v="1899-12-30T00:19:53"/>
    <d v="1899-12-30T00:21:11"/>
    <n v="15"/>
    <x v="11"/>
    <x v="5"/>
    <x v="1"/>
    <n v="0"/>
    <n v="0"/>
    <s v="OK"/>
    <s v="Granel"/>
    <x v="0"/>
    <n v="0"/>
    <s v="F. CORDOBA"/>
    <s v="A"/>
    <d v="1899-12-30T00:01:18"/>
    <d v="1899-12-30T00:01:18"/>
    <s v="OK"/>
    <m/>
    <m/>
    <d v="1899-12-30T00:00:00"/>
    <d v="1899-12-30T00:19:53"/>
    <n v="2"/>
    <n v="-9.0277777778002832E-4"/>
    <n v="19.883333333332818"/>
    <n v="16"/>
    <s v="Si"/>
  </r>
  <r>
    <s v="CSCB"/>
    <s v="2024003251"/>
    <x v="0"/>
    <s v="ER9670LPH"/>
    <s v="E9670LPH"/>
    <d v="2024-12-16T00:00:00"/>
    <m/>
    <s v="3283"/>
    <x v="38"/>
    <s v="PA"/>
    <s v="PA"/>
    <m/>
    <d v="2024-12-16T00:00:00"/>
    <d v="1899-12-30T16:27:58"/>
    <d v="2024-12-16T00:00:00"/>
    <d v="1899-12-30T16:25:34"/>
    <d v="2024-12-16T00:00:00"/>
    <d v="1899-12-30T16:41:42"/>
    <x v="185"/>
    <s v="E_ISANTACRUZ"/>
    <s v="7003116765"/>
    <s v="EXW"/>
    <d v="1899-12-30T00:18:32"/>
    <d v="1899-12-30T00:16:08"/>
    <d v="1899-12-30T00:02:24"/>
    <s v="Ensacado"/>
    <s v="E002"/>
    <x v="1"/>
    <d v="1899-12-30T00:13:44"/>
    <d v="1899-12-30T00:16:08"/>
    <n v="16"/>
    <x v="11"/>
    <x v="5"/>
    <x v="2"/>
    <n v="0"/>
    <n v="0"/>
    <s v="OK"/>
    <s v="Ensacado"/>
    <x v="0"/>
    <n v="0"/>
    <s v="F. CORDOBA"/>
    <s v="A"/>
    <d v="1899-12-30T00:02:24"/>
    <d v="1899-12-30T00:02:24"/>
    <s v="OK"/>
    <m/>
    <m/>
    <d v="1899-12-30T00:00:00"/>
    <d v="1899-12-30T00:13:44"/>
    <n v="2"/>
    <n v="-1.6666666666600438E-3"/>
    <n v="13.733333333337612"/>
    <n v="16"/>
    <s v="Si"/>
  </r>
  <r>
    <s v="CSCB"/>
    <s v="2024003252"/>
    <x v="0"/>
    <s v="ER2114BBG"/>
    <s v="E0404KCN"/>
    <d v="2024-12-17T00:00:00"/>
    <m/>
    <s v="3269"/>
    <x v="36"/>
    <s v="S4"/>
    <s v="S4"/>
    <m/>
    <d v="2024-12-17T00:00:00"/>
    <d v="1899-12-30T07:26:27"/>
    <d v="2024-12-17T00:00:00"/>
    <d v="1899-12-30T07:25:30"/>
    <d v="2024-12-17T00:00:00"/>
    <d v="1899-12-30T07:52:06"/>
    <x v="0"/>
    <s v="RFCPI"/>
    <s v="7003116766"/>
    <s v="EXW"/>
    <d v="1899-12-30T00:27:33"/>
    <d v="1899-12-30T00:26:36"/>
    <d v="1899-12-30T00:00:57"/>
    <s v="Granel"/>
    <s v="E001"/>
    <x v="1"/>
    <d v="1899-12-30T00:25:39"/>
    <d v="1899-12-30T00:26:36"/>
    <n v="7"/>
    <x v="12"/>
    <x v="5"/>
    <x v="1"/>
    <n v="0"/>
    <n v="0"/>
    <s v="OK"/>
    <s v="Granel"/>
    <x v="0"/>
    <n v="0"/>
    <s v="F. CORDOBA"/>
    <s v="A"/>
    <d v="1899-12-30T00:00:57"/>
    <d v="1899-12-30T00:00:57"/>
    <s v="OK"/>
    <m/>
    <m/>
    <d v="1899-12-30T00:00:00"/>
    <d v="1899-12-30T00:25:39"/>
    <n v="3"/>
    <n v="-6.5972222221999388E-4"/>
    <n v="25.650000000000013"/>
    <n v="7"/>
    <s v="Si"/>
  </r>
  <r>
    <s v="CSCB"/>
    <s v="2024003253"/>
    <x v="0"/>
    <s v="ER4521BBS"/>
    <s v="E0536LWW"/>
    <d v="2024-12-17T00:00:00"/>
    <m/>
    <s v="3269"/>
    <x v="36"/>
    <s v="S4"/>
    <s v="S4"/>
    <m/>
    <d v="2024-12-17T00:00:00"/>
    <d v="1899-12-30T07:38:24"/>
    <d v="2024-12-17T00:00:00"/>
    <d v="1899-12-30T07:37:33"/>
    <d v="2024-12-17T00:00:00"/>
    <d v="1899-12-30T08:09:56"/>
    <x v="0"/>
    <s v="RFCPI"/>
    <s v="7003116767"/>
    <s v="EXW"/>
    <d v="1899-12-30T00:33:14"/>
    <d v="1899-12-30T00:32:23"/>
    <d v="1899-12-30T00:00:51"/>
    <s v="Granel"/>
    <s v="E001"/>
    <x v="1"/>
    <d v="1899-12-30T00:31:32"/>
    <d v="1899-12-30T00:32:23"/>
    <n v="7"/>
    <x v="12"/>
    <x v="5"/>
    <x v="1"/>
    <n v="0"/>
    <n v="0"/>
    <s v="OK"/>
    <s v="Granel"/>
    <x v="0"/>
    <n v="0"/>
    <s v="F. CORDOBA"/>
    <s v="A"/>
    <d v="1899-12-30T00:00:51"/>
    <d v="1899-12-30T00:00:51"/>
    <s v="OK"/>
    <m/>
    <m/>
    <d v="1899-12-30T00:00:00"/>
    <d v="1899-12-30T00:31:32"/>
    <n v="3"/>
    <n v="-5.9027777777004298E-4"/>
    <n v="31.533333333335996"/>
    <n v="8"/>
    <s v="Si"/>
  </r>
  <r>
    <s v="CSCB"/>
    <s v="2024003254"/>
    <x v="0"/>
    <s v="ER5888BDP"/>
    <s v="E2277MGP"/>
    <d v="2024-12-17T00:00:00"/>
    <m/>
    <s v="3269"/>
    <x v="36"/>
    <s v="S4"/>
    <s v="S4"/>
    <m/>
    <d v="2024-12-17T00:00:00"/>
    <d v="1899-12-30T08:08:45"/>
    <d v="2024-12-17T00:00:00"/>
    <d v="1899-12-30T08:07:09"/>
    <d v="2024-12-17T00:00:00"/>
    <d v="1899-12-30T08:31:40"/>
    <x v="0"/>
    <s v="RFCPI"/>
    <s v="7003116768"/>
    <s v="EXW"/>
    <d v="1899-12-30T00:26:07"/>
    <d v="1899-12-30T00:24:31"/>
    <d v="1899-12-30T00:01:36"/>
    <s v="Granel"/>
    <s v="E001"/>
    <x v="1"/>
    <d v="1899-12-30T00:22:55"/>
    <d v="1899-12-30T00:24:31"/>
    <n v="8"/>
    <x v="12"/>
    <x v="5"/>
    <x v="1"/>
    <n v="0"/>
    <n v="0"/>
    <s v="OK"/>
    <s v="Granel"/>
    <x v="0"/>
    <n v="0"/>
    <s v="F. CORDOBA"/>
    <s v="A"/>
    <d v="1899-12-30T00:01:36"/>
    <d v="1899-12-30T00:01:36"/>
    <s v="OK"/>
    <m/>
    <m/>
    <d v="1899-12-30T00:00:00"/>
    <d v="1899-12-30T00:22:55"/>
    <n v="3"/>
    <n v="-1.111111111110008E-3"/>
    <n v="22.916666666664039"/>
    <n v="8"/>
    <s v="Si"/>
  </r>
  <r>
    <s v="CSCB"/>
    <s v="2024003255"/>
    <x v="0"/>
    <s v="ER2114BBG"/>
    <s v="E0404KCN"/>
    <d v="2024-12-17T00:00:00"/>
    <m/>
    <s v="3269"/>
    <x v="36"/>
    <s v="S4"/>
    <s v="S4"/>
    <m/>
    <d v="2024-12-17T00:00:00"/>
    <d v="1899-12-30T09:57:41"/>
    <d v="2024-12-17T00:00:00"/>
    <d v="1899-12-30T09:57:27"/>
    <d v="2024-12-17T00:00:00"/>
    <d v="1899-12-30T10:18:06"/>
    <x v="0"/>
    <s v="RFCPI"/>
    <s v="7003116769"/>
    <s v="EXW"/>
    <d v="1899-12-30T00:20:53"/>
    <d v="1899-12-30T00:20:39"/>
    <d v="1899-12-30T00:00:14"/>
    <s v="Granel"/>
    <s v="E001"/>
    <x v="1"/>
    <d v="1899-12-30T00:20:25"/>
    <d v="1899-12-30T00:20:39"/>
    <n v="9"/>
    <x v="12"/>
    <x v="5"/>
    <x v="1"/>
    <n v="0"/>
    <n v="0"/>
    <s v="OK"/>
    <s v="Granel"/>
    <x v="0"/>
    <n v="0"/>
    <s v="F. CORDOBA"/>
    <s v="A"/>
    <d v="1899-12-30T00:00:14"/>
    <d v="1899-12-30T00:00:14"/>
    <s v="OK"/>
    <m/>
    <m/>
    <d v="1899-12-30T00:00:00"/>
    <d v="1899-12-30T00:20:25"/>
    <n v="3"/>
    <n v="-1.6203703703998595E-4"/>
    <n v="20.416666666665567"/>
    <n v="10"/>
    <s v="Si"/>
  </r>
  <r>
    <s v="CSCB"/>
    <s v="2024003256"/>
    <x v="0"/>
    <s v="ER5888BDP"/>
    <s v="E2277MGP"/>
    <d v="2024-12-17T00:00:00"/>
    <m/>
    <s v="3269"/>
    <x v="36"/>
    <s v="S4"/>
    <s v="S4"/>
    <m/>
    <d v="2024-12-17T00:00:00"/>
    <d v="1899-12-30T10:00:41"/>
    <d v="2024-12-17T00:00:00"/>
    <d v="1899-12-30T09:59:05"/>
    <d v="2024-12-17T00:00:00"/>
    <d v="1899-12-30T10:33:01"/>
    <x v="0"/>
    <s v="RFCPI"/>
    <s v="7003116770"/>
    <s v="EXW"/>
    <d v="1899-12-30T00:35:32"/>
    <d v="1899-12-30T00:33:56"/>
    <d v="1899-12-30T00:01:36"/>
    <s v="Granel"/>
    <s v="E001"/>
    <x v="1"/>
    <d v="1899-12-30T00:32:20"/>
    <d v="1899-12-30T00:33:56"/>
    <n v="10"/>
    <x v="12"/>
    <x v="5"/>
    <x v="1"/>
    <n v="0"/>
    <n v="0"/>
    <s v="OK"/>
    <s v="Granel"/>
    <x v="0"/>
    <n v="0"/>
    <s v="F. CORDOBA"/>
    <s v="A"/>
    <d v="1899-12-30T00:01:36"/>
    <d v="1899-12-30T00:01:36"/>
    <s v="OK"/>
    <m/>
    <m/>
    <d v="1899-12-30T00:00:00"/>
    <d v="1899-12-30T00:32:20"/>
    <n v="3"/>
    <n v="-1.111111111110008E-3"/>
    <n v="32.33333333334236"/>
    <n v="10"/>
    <s v="Si"/>
  </r>
  <r>
    <s v="CSCB"/>
    <s v="2024003257"/>
    <x v="0"/>
    <s v="ER4521BBS"/>
    <s v="E0536LWW"/>
    <d v="2024-12-17T00:00:00"/>
    <m/>
    <s v="3269"/>
    <x v="36"/>
    <s v="S4"/>
    <s v="S4"/>
    <m/>
    <d v="2024-12-17T00:00:00"/>
    <d v="1899-12-30T10:40:25"/>
    <d v="2024-12-17T00:00:00"/>
    <d v="1899-12-30T10:38:32"/>
    <d v="2024-12-17T00:00:00"/>
    <d v="1899-12-30T10:59:00"/>
    <x v="0"/>
    <s v="RFCPI"/>
    <s v="7003116771"/>
    <s v="EXW"/>
    <d v="1899-12-30T00:22:21"/>
    <d v="1899-12-30T00:20:28"/>
    <d v="1899-12-30T00:01:53"/>
    <s v="Granel"/>
    <s v="E001"/>
    <x v="1"/>
    <d v="1899-12-30T00:18:35"/>
    <d v="1899-12-30T00:20:28"/>
    <n v="10"/>
    <x v="12"/>
    <x v="5"/>
    <x v="1"/>
    <n v="0"/>
    <n v="0"/>
    <s v="OK"/>
    <s v="Granel"/>
    <x v="0"/>
    <n v="0"/>
    <s v="F. CORDOBA"/>
    <s v="A"/>
    <d v="1899-12-30T00:01:53"/>
    <d v="1899-12-30T00:01:53"/>
    <s v="OK"/>
    <m/>
    <m/>
    <d v="1899-12-30T00:00:00"/>
    <d v="1899-12-30T00:18:35"/>
    <n v="3"/>
    <n v="-1.3078703703700012E-3"/>
    <n v="18.583333333329577"/>
    <n v="10"/>
    <s v="Si"/>
  </r>
  <r>
    <s v="CSCB"/>
    <s v="2024003258"/>
    <x v="0"/>
    <s v="ER7882BXW"/>
    <s v="E7882BXW"/>
    <d v="2024-12-17T00:00:00"/>
    <m/>
    <s v="3283"/>
    <x v="38"/>
    <s v="PA"/>
    <s v="PA"/>
    <m/>
    <d v="2024-12-17T00:00:00"/>
    <d v="1899-12-30T10:47:21"/>
    <d v="2024-12-17T00:00:00"/>
    <d v="1899-12-30T10:44:23"/>
    <d v="2024-12-17T00:00:00"/>
    <d v="1899-12-30T11:12:18"/>
    <x v="0"/>
    <s v="RFCPI"/>
    <s v="7003116772"/>
    <s v="EXW"/>
    <d v="1899-12-30T00:30:53"/>
    <d v="1899-12-30T00:27:55"/>
    <d v="1899-12-30T00:02:58"/>
    <s v="Ensacado"/>
    <s v="E002"/>
    <x v="1"/>
    <d v="1899-12-30T00:24:57"/>
    <d v="1899-12-30T00:27:55"/>
    <n v="10"/>
    <x v="12"/>
    <x v="5"/>
    <x v="2"/>
    <n v="0"/>
    <n v="0"/>
    <s v="OK"/>
    <s v="Ensacado"/>
    <x v="0"/>
    <n v="0"/>
    <s v="F. CORDOBA"/>
    <s v="A"/>
    <d v="1899-12-30T00:02:58"/>
    <d v="1899-12-30T00:02:58"/>
    <s v="OK"/>
    <m/>
    <m/>
    <d v="1899-12-30T00:00:00"/>
    <d v="1899-12-30T00:24:57"/>
    <n v="3"/>
    <n v="-2.0601851851799746E-3"/>
    <n v="24.95000000000158"/>
    <n v="11"/>
    <s v="Si"/>
  </r>
  <r>
    <s v="CSCB"/>
    <s v="2024003259"/>
    <x v="0"/>
    <s v="ER1864BBP"/>
    <s v="E9297MPF"/>
    <d v="2024-12-17T00:00:00"/>
    <m/>
    <s v="3264"/>
    <x v="35"/>
    <s v="S5"/>
    <s v="S5"/>
    <m/>
    <d v="2024-12-17T00:00:00"/>
    <d v="1899-12-30T10:51:37"/>
    <d v="2024-12-17T00:00:00"/>
    <d v="1899-12-30T10:49:39"/>
    <d v="2024-12-17T00:00:00"/>
    <d v="1899-12-30T11:18:10"/>
    <x v="0"/>
    <s v="RFCPI"/>
    <s v="7003116773"/>
    <s v="EXW"/>
    <d v="1899-12-30T00:30:29"/>
    <d v="1899-12-30T00:28:31"/>
    <d v="1899-12-30T00:01:58"/>
    <s v="Granel"/>
    <s v="E001"/>
    <x v="1"/>
    <d v="1899-12-30T00:26:33"/>
    <d v="1899-12-30T00:28:31"/>
    <n v="10"/>
    <x v="12"/>
    <x v="5"/>
    <x v="1"/>
    <n v="0"/>
    <n v="0"/>
    <s v="OK"/>
    <s v="Granel"/>
    <x v="0"/>
    <n v="0"/>
    <s v="F. CORDOBA"/>
    <s v="A"/>
    <d v="1899-12-30T00:01:58"/>
    <d v="1899-12-30T00:01:58"/>
    <s v="OK"/>
    <m/>
    <m/>
    <d v="1899-12-30T00:00:00"/>
    <d v="1899-12-30T00:26:33"/>
    <n v="3"/>
    <n v="-1.3657407407399735E-3"/>
    <n v="26.549999999999994"/>
    <n v="11"/>
    <s v="Si"/>
  </r>
  <r>
    <s v="CSCB"/>
    <s v="2024003260"/>
    <x v="0"/>
    <s v="ER0992BBW"/>
    <s v="E1519GWP"/>
    <d v="2024-12-17T00:00:00"/>
    <m/>
    <s v="3283"/>
    <x v="38"/>
    <s v="PA"/>
    <s v="PA"/>
    <m/>
    <d v="2024-12-17T00:00:00"/>
    <d v="1899-12-30T11:09:23"/>
    <d v="2024-12-17T00:00:00"/>
    <d v="1899-12-30T11:12:39"/>
    <d v="2024-12-17T00:00:00"/>
    <d v="1899-12-30T11:46:47"/>
    <x v="0"/>
    <s v="RFCPI"/>
    <s v="7003116774"/>
    <s v="EXW"/>
    <d v="1899-12-30T00:37:24"/>
    <d v="1899-12-30T00:34:08"/>
    <d v="1899-12-30T00:03:16"/>
    <s v="Ensacado"/>
    <s v="E002"/>
    <x v="1"/>
    <d v="1899-12-30T00:37:24"/>
    <d v="1899-12-30T00:34:08"/>
    <n v="11"/>
    <x v="12"/>
    <x v="5"/>
    <x v="2"/>
    <n v="0"/>
    <n v="0"/>
    <s v="OK"/>
    <s v="Ensacado"/>
    <x v="0"/>
    <n v="0"/>
    <s v="F. CORDOBA"/>
    <s v="A"/>
    <d v="1899-12-30T00:03:16"/>
    <d v="1899-12-30T00:03:16"/>
    <s v="OK"/>
    <m/>
    <m/>
    <d v="1899-12-30T00:00:00"/>
    <d v="1899-12-30T00:37:24"/>
    <n v="3"/>
    <d v="1899-12-30T00:03:16"/>
    <n v="37.399999999996815"/>
    <n v="11"/>
    <s v="Si"/>
  </r>
  <r>
    <s v="CSCB"/>
    <s v="2024003261"/>
    <x v="0"/>
    <s v="ER7252BBV"/>
    <s v="E3178LFN"/>
    <d v="2024-12-17T00:00:00"/>
    <m/>
    <s v="3264"/>
    <x v="35"/>
    <s v="S7"/>
    <s v="S7"/>
    <m/>
    <d v="2024-12-17T00:00:00"/>
    <d v="1899-12-30T11:21:50"/>
    <d v="2024-12-17T00:00:00"/>
    <d v="1899-12-30T11:18:40"/>
    <d v="2024-12-17T00:00:00"/>
    <d v="1899-12-30T11:50:52"/>
    <x v="0"/>
    <s v="RFCPI"/>
    <s v="7003116775"/>
    <s v="EXW"/>
    <d v="1899-12-30T00:35:22"/>
    <d v="1899-12-30T00:32:12"/>
    <d v="1899-12-30T00:03:10"/>
    <s v="Granel"/>
    <s v="E001"/>
    <x v="1"/>
    <d v="1899-12-30T00:29:02"/>
    <d v="1899-12-30T00:32:12"/>
    <n v="11"/>
    <x v="12"/>
    <x v="5"/>
    <x v="1"/>
    <n v="0"/>
    <n v="0"/>
    <s v="OK"/>
    <s v="Granel"/>
    <x v="0"/>
    <n v="0"/>
    <s v="F. CORDOBA"/>
    <s v="A"/>
    <d v="1899-12-30T00:03:10"/>
    <d v="1899-12-30T00:03:10"/>
    <s v="OK"/>
    <m/>
    <m/>
    <d v="1899-12-30T00:00:00"/>
    <d v="1899-12-30T00:29:02"/>
    <n v="3"/>
    <n v="-2.1990740740699954E-3"/>
    <n v="29.033333333337605"/>
    <n v="11"/>
    <s v="Si"/>
  </r>
  <r>
    <s v="CSCB"/>
    <s v="2024003262"/>
    <x v="0"/>
    <s v="ER5888BDP"/>
    <s v="E2277MGP"/>
    <d v="2024-12-17T00:00:00"/>
    <m/>
    <s v="3269"/>
    <x v="36"/>
    <s v="S4"/>
    <s v="S4"/>
    <m/>
    <d v="2024-12-17T00:00:00"/>
    <d v="1899-12-30T13:45:17"/>
    <d v="2024-12-17T00:00:00"/>
    <d v="1899-12-30T13:43:32"/>
    <d v="2024-12-17T00:00:00"/>
    <d v="1899-12-30T14:05:00"/>
    <x v="0"/>
    <s v="RFCPI"/>
    <s v="7003116776"/>
    <s v="EXW"/>
    <d v="1899-12-30T00:23:13"/>
    <d v="1899-12-30T00:21:28"/>
    <d v="1899-12-30T00:01:45"/>
    <s v="Granel"/>
    <s v="E001"/>
    <x v="1"/>
    <d v="1899-12-30T00:19:43"/>
    <d v="1899-12-30T00:21:28"/>
    <n v="13"/>
    <x v="12"/>
    <x v="5"/>
    <x v="1"/>
    <n v="0"/>
    <n v="0"/>
    <s v="OK"/>
    <s v="Granel"/>
    <x v="0"/>
    <n v="0"/>
    <s v="F. CORDOBA"/>
    <s v="A"/>
    <d v="1899-12-30T00:01:45"/>
    <d v="1899-12-30T00:01:45"/>
    <s v="OK"/>
    <m/>
    <m/>
    <d v="1899-12-30T00:00:00"/>
    <d v="1899-12-30T00:19:43"/>
    <n v="3"/>
    <n v="-1.2152777777799662E-3"/>
    <n v="19.716666666667297"/>
    <n v="14"/>
    <s v="Si"/>
  </r>
  <r>
    <s v="CSCB"/>
    <s v="2024003263"/>
    <x v="0"/>
    <s v="ER4521BBS"/>
    <s v="E0536LWW"/>
    <d v="2024-12-17T00:00:00"/>
    <m/>
    <s v="3269"/>
    <x v="36"/>
    <s v="S4"/>
    <s v="S4"/>
    <m/>
    <d v="2024-12-17T00:00:00"/>
    <d v="1899-12-30T15:45:38"/>
    <d v="2024-12-17T00:00:00"/>
    <d v="1899-12-30T15:44:51"/>
    <d v="2024-12-17T00:00:00"/>
    <d v="1899-12-30T16:05:11"/>
    <x v="0"/>
    <s v="RFCPI"/>
    <s v="7003116777"/>
    <s v="EXW"/>
    <d v="1899-12-30T00:21:07"/>
    <d v="1899-12-30T00:20:20"/>
    <d v="1899-12-30T00:00:47"/>
    <s v="Granel"/>
    <s v="E001"/>
    <x v="1"/>
    <d v="1899-12-30T00:19:33"/>
    <d v="1899-12-30T00:20:20"/>
    <n v="15"/>
    <x v="12"/>
    <x v="5"/>
    <x v="1"/>
    <n v="0"/>
    <n v="0"/>
    <s v="OK"/>
    <s v="Granel"/>
    <x v="0"/>
    <n v="0"/>
    <s v="F. CORDOBA"/>
    <s v="A"/>
    <d v="1899-12-30T00:00:47"/>
    <d v="1899-12-30T00:00:47"/>
    <s v="OK"/>
    <m/>
    <m/>
    <d v="1899-12-30T00:00:00"/>
    <d v="1899-12-30T00:19:33"/>
    <n v="3"/>
    <n v="-5.4398148148004921E-4"/>
    <n v="19.550000000001617"/>
    <n v="16"/>
    <s v="Si"/>
  </r>
  <r>
    <s v="CSCB"/>
    <s v="2024003264"/>
    <x v="0"/>
    <s v="ER1864BBP"/>
    <s v="E9297MPF"/>
    <d v="2024-12-18T00:00:00"/>
    <m/>
    <s v="3269"/>
    <x v="36"/>
    <s v="S4"/>
    <s v="S4"/>
    <m/>
    <d v="2024-12-18T00:00:00"/>
    <d v="1899-12-30T06:33:44"/>
    <d v="2024-12-18T00:00:00"/>
    <d v="1899-12-30T06:33:04"/>
    <d v="2024-12-18T00:00:00"/>
    <d v="1899-12-30T07:01:36"/>
    <x v="0"/>
    <s v="RFCPI"/>
    <s v="7003116778"/>
    <s v="EXW"/>
    <d v="1899-12-30T00:29:12"/>
    <d v="1899-12-30T00:28:32"/>
    <d v="1899-12-30T00:00:40"/>
    <s v="Granel"/>
    <s v="E001"/>
    <x v="1"/>
    <d v="1899-12-30T00:27:52"/>
    <d v="1899-12-30T00:28:32"/>
    <n v="6"/>
    <x v="13"/>
    <x v="5"/>
    <x v="1"/>
    <n v="0"/>
    <n v="0"/>
    <s v="OK"/>
    <s v="Granel"/>
    <x v="0"/>
    <n v="0"/>
    <s v="F. CORDOBA"/>
    <s v="A"/>
    <d v="1899-12-30T00:00:40"/>
    <d v="1899-12-30T00:00:40"/>
    <s v="OK"/>
    <m/>
    <m/>
    <d v="1899-12-30T00:00:00"/>
    <d v="1899-12-30T00:27:52"/>
    <n v="4"/>
    <n v="-4.6296296296999273E-4"/>
    <n v="27.866666666664013"/>
    <n v="7"/>
    <s v="Si"/>
  </r>
  <r>
    <s v="CSCB"/>
    <s v="2024003265"/>
    <x v="0"/>
    <s v="ER2114BBG"/>
    <s v="E0404KCN"/>
    <d v="2024-12-18T00:00:00"/>
    <m/>
    <s v="3261"/>
    <x v="37"/>
    <s v="S6"/>
    <s v="S6"/>
    <m/>
    <d v="2024-12-18T00:00:00"/>
    <d v="1899-12-30T06:43:36"/>
    <d v="2024-12-18T00:00:00"/>
    <d v="1899-12-30T06:45:34"/>
    <d v="2024-12-18T00:00:00"/>
    <d v="1899-12-30T07:08:45"/>
    <x v="0"/>
    <s v="RFCPI"/>
    <s v="7003116779"/>
    <s v="EXW"/>
    <d v="1899-12-30T00:25:09"/>
    <d v="1899-12-30T00:23:11"/>
    <d v="1899-12-30T00:01:58"/>
    <s v="Granel"/>
    <s v="E001"/>
    <x v="1"/>
    <d v="1899-12-30T00:25:09"/>
    <d v="1899-12-30T00:23:11"/>
    <n v="6"/>
    <x v="13"/>
    <x v="5"/>
    <x v="1"/>
    <n v="0"/>
    <n v="0"/>
    <s v="OK"/>
    <s v="Granel"/>
    <x v="0"/>
    <n v="0"/>
    <s v="F. CORDOBA"/>
    <s v="A"/>
    <d v="1899-12-30T00:01:58"/>
    <d v="1899-12-30T00:01:58"/>
    <s v="OK"/>
    <m/>
    <m/>
    <d v="1899-12-30T00:00:00"/>
    <d v="1899-12-30T00:25:09"/>
    <n v="4"/>
    <d v="1899-12-30T00:01:58"/>
    <n v="25.15000000000321"/>
    <n v="7"/>
    <s v="Si"/>
  </r>
  <r>
    <s v="CSCB"/>
    <s v="2024003266"/>
    <x v="0"/>
    <s v="ER4521BBS"/>
    <s v="E0536LWW"/>
    <d v="2024-12-18T00:00:00"/>
    <m/>
    <s v="3269"/>
    <x v="36"/>
    <s v="S4"/>
    <s v="S4"/>
    <m/>
    <d v="2024-12-18T00:00:00"/>
    <d v="1899-12-30T07:35:34"/>
    <d v="2024-12-18T00:00:00"/>
    <d v="1899-12-30T07:34:34"/>
    <d v="2024-12-18T00:00:00"/>
    <d v="1899-12-30T07:59:22"/>
    <x v="0"/>
    <s v="RFCPI"/>
    <s v="7003116780"/>
    <s v="EXW"/>
    <d v="1899-12-30T00:25:48"/>
    <d v="1899-12-30T00:24:48"/>
    <d v="1899-12-30T00:01:00"/>
    <s v="Granel"/>
    <s v="E001"/>
    <x v="1"/>
    <d v="1899-12-30T00:23:48"/>
    <d v="1899-12-30T00:24:48"/>
    <n v="7"/>
    <x v="13"/>
    <x v="5"/>
    <x v="1"/>
    <n v="0"/>
    <n v="0"/>
    <s v="OK"/>
    <s v="Granel"/>
    <x v="0"/>
    <n v="0"/>
    <s v="F. CORDOBA"/>
    <s v="A"/>
    <d v="1899-12-30T00:01:00"/>
    <d v="1899-12-30T00:01:00"/>
    <s v="OK"/>
    <m/>
    <m/>
    <d v="1899-12-30T00:00:00"/>
    <d v="1899-12-30T00:23:48"/>
    <n v="4"/>
    <n v="-6.9444444444000109E-4"/>
    <n v="23.800000000003241"/>
    <n v="7"/>
    <s v="Si"/>
  </r>
  <r>
    <s v="CSCB"/>
    <s v="2024003267"/>
    <x v="0"/>
    <s v="ER1864BBP"/>
    <s v="E9297MPF"/>
    <d v="2024-12-18T00:00:00"/>
    <m/>
    <s v="3264"/>
    <x v="35"/>
    <s v="S5"/>
    <s v="S5"/>
    <m/>
    <d v="2024-12-18T00:00:00"/>
    <d v="1899-12-30T09:04:46"/>
    <d v="2024-12-18T00:00:00"/>
    <d v="1899-12-30T09:03:29"/>
    <d v="2024-12-18T00:00:00"/>
    <d v="1899-12-30T09:36:38"/>
    <x v="0"/>
    <s v="RFCPI"/>
    <s v="7003116781"/>
    <s v="EXW"/>
    <d v="1899-12-30T00:34:26"/>
    <d v="1899-12-30T00:33:09"/>
    <d v="1899-12-30T00:01:17"/>
    <s v="Granel"/>
    <s v="E001"/>
    <x v="1"/>
    <d v="1899-12-30T00:31:52"/>
    <d v="1899-12-30T00:33:09"/>
    <n v="9"/>
    <x v="13"/>
    <x v="5"/>
    <x v="1"/>
    <n v="0"/>
    <n v="0"/>
    <s v="OK"/>
    <s v="Granel"/>
    <x v="0"/>
    <n v="0"/>
    <s v="F. CORDOBA"/>
    <s v="A"/>
    <d v="1899-12-30T00:01:17"/>
    <d v="1899-12-30T00:01:17"/>
    <s v="OK"/>
    <m/>
    <m/>
    <d v="1899-12-30T00:00:00"/>
    <d v="1899-12-30T00:31:52"/>
    <n v="4"/>
    <n v="-8.9120370370998625E-4"/>
    <n v="31.866666666652808"/>
    <n v="9"/>
    <s v="Si"/>
  </r>
  <r>
    <s v="CSCB"/>
    <s v="2024003268"/>
    <x v="0"/>
    <s v="ER6314BBN"/>
    <s v="E3044DJB"/>
    <d v="2024-12-18T00:00:00"/>
    <m/>
    <s v="3269"/>
    <x v="36"/>
    <s v="S4"/>
    <s v="S4"/>
    <m/>
    <d v="2024-12-18T00:00:00"/>
    <d v="1899-12-30T09:10:22"/>
    <d v="2024-12-18T00:00:00"/>
    <d v="1899-12-30T09:07:49"/>
    <d v="2024-12-18T00:00:00"/>
    <d v="1899-12-30T09:42:15"/>
    <x v="0"/>
    <s v="RFCPI"/>
    <s v="7003116782"/>
    <s v="EXW"/>
    <d v="1899-12-30T00:36:59"/>
    <d v="1899-12-30T00:34:26"/>
    <d v="1899-12-30T00:02:33"/>
    <s v="Granel"/>
    <s v="E001"/>
    <x v="1"/>
    <d v="1899-12-30T00:31:53"/>
    <d v="1899-12-30T00:34:26"/>
    <n v="9"/>
    <x v="13"/>
    <x v="5"/>
    <x v="1"/>
    <n v="0"/>
    <n v="0"/>
    <s v="OK"/>
    <s v="Granel"/>
    <x v="0"/>
    <n v="0"/>
    <s v="F. CORDOBA"/>
    <s v="A"/>
    <d v="1899-12-30T00:02:33"/>
    <d v="1899-12-30T00:02:33"/>
    <s v="OK"/>
    <m/>
    <m/>
    <d v="1899-12-30T00:00:00"/>
    <d v="1899-12-30T00:31:53"/>
    <n v="4"/>
    <n v="-1.7708333333300019E-3"/>
    <n v="31.883333333342367"/>
    <n v="9"/>
    <s v="Si"/>
  </r>
  <r>
    <s v="CSCB"/>
    <s v="2024003269"/>
    <x v="0"/>
    <s v="ER4521BBS"/>
    <s v="E0536LWW"/>
    <d v="2024-12-18T00:00:00"/>
    <m/>
    <s v="3269"/>
    <x v="36"/>
    <s v="S4"/>
    <s v="S4"/>
    <m/>
    <d v="2024-12-18T00:00:00"/>
    <d v="1899-12-30T11:03:57"/>
    <d v="2024-12-18T00:00:00"/>
    <d v="1899-12-30T11:02:37"/>
    <d v="2024-12-18T00:00:00"/>
    <d v="1899-12-30T11:24:51"/>
    <x v="0"/>
    <s v="RFCPI"/>
    <s v="7003116783"/>
    <s v="EXW"/>
    <d v="1899-12-30T00:23:34"/>
    <d v="1899-12-30T00:22:14"/>
    <d v="1899-12-30T00:01:20"/>
    <s v="Granel"/>
    <s v="E001"/>
    <x v="1"/>
    <d v="1899-12-30T00:20:54"/>
    <d v="1899-12-30T00:22:14"/>
    <n v="11"/>
    <x v="13"/>
    <x v="5"/>
    <x v="1"/>
    <n v="0"/>
    <n v="0"/>
    <s v="OK"/>
    <s v="Granel"/>
    <x v="0"/>
    <n v="0"/>
    <s v="F. CORDOBA"/>
    <s v="A"/>
    <d v="1899-12-30T00:01:20"/>
    <d v="1899-12-30T00:01:20"/>
    <s v="OK"/>
    <m/>
    <m/>
    <d v="1899-12-30T00:00:00"/>
    <d v="1899-12-30T00:20:54"/>
    <n v="4"/>
    <n v="-9.2592592592999345E-4"/>
    <n v="20.900000000001587"/>
    <n v="11"/>
    <s v="Si"/>
  </r>
  <r>
    <s v="CSCB"/>
    <s v=""/>
    <x v="0"/>
    <s v="ER3809BBS"/>
    <s v="E9449KGB"/>
    <d v="2024-12-18T00:00:00"/>
    <m/>
    <s v="3269"/>
    <x v="36"/>
    <s v="S4"/>
    <s v="S4"/>
    <m/>
    <d v="2024-12-18T00:00:00"/>
    <d v="1899-12-30T11:43:12"/>
    <d v="2024-12-18T00:00:00"/>
    <d v="1899-12-30T11:44:20"/>
    <d v="2024-12-18T00:00:00"/>
    <d v="1899-12-30T11:44:44"/>
    <x v="186"/>
    <s v="E_AROMEROR"/>
    <s v="7003116784"/>
    <s v="EXW"/>
    <d v="1899-12-30T00:01:32"/>
    <d v="1899-12-30T00:00:24"/>
    <d v="1899-12-30T00:01:08"/>
    <s v="Granel"/>
    <s v="E001"/>
    <x v="1"/>
    <d v="1899-12-30T00:01:32"/>
    <d v="1899-12-30T00:00:24"/>
    <n v="11"/>
    <x v="13"/>
    <x v="5"/>
    <x v="1"/>
    <n v="1"/>
    <n v="0"/>
    <s v="KO"/>
    <s v="Granel"/>
    <x v="0"/>
    <n v="1"/>
    <s v="F. CORDOBA"/>
    <s v="A"/>
    <d v="1899-12-30T00:01:08"/>
    <d v="1899-12-30T00:01:08"/>
    <s v="OK"/>
    <m/>
    <m/>
    <d v="1899-12-30T00:00:00"/>
    <d v="1899-12-30T00:01:32"/>
    <n v="4"/>
    <d v="1899-12-30T00:01:08"/>
    <n v="1.5333333333408206"/>
    <n v="11"/>
    <s v="Si"/>
  </r>
  <r>
    <s v="CSCB"/>
    <s v="2024003271"/>
    <x v="0"/>
    <s v="ER7621BBD"/>
    <s v="E3209LFN"/>
    <d v="2024-12-18T00:00:00"/>
    <m/>
    <s v="3283"/>
    <x v="38"/>
    <s v="PA"/>
    <s v="PA"/>
    <m/>
    <d v="2024-12-18T00:00:00"/>
    <d v="1899-12-30T11:12:21"/>
    <d v="2024-12-18T00:00:00"/>
    <d v="1899-12-30T11:15:02"/>
    <d v="2024-12-18T00:00:00"/>
    <d v="1899-12-30T11:56:52"/>
    <x v="0"/>
    <s v="RFCPI"/>
    <s v="7003116786"/>
    <s v="EXW"/>
    <d v="1899-12-30T00:44:31"/>
    <d v="1899-12-30T00:41:50"/>
    <d v="1899-12-30T00:02:41"/>
    <s v="Ensacado"/>
    <s v="E002"/>
    <x v="1"/>
    <d v="1899-12-30T00:44:31"/>
    <d v="1899-12-30T00:41:50"/>
    <n v="11"/>
    <x v="13"/>
    <x v="5"/>
    <x v="2"/>
    <n v="0"/>
    <n v="0"/>
    <s v="OK"/>
    <s v="Ensacado"/>
    <x v="0"/>
    <n v="0"/>
    <s v="F. CORDOBA"/>
    <s v="A"/>
    <d v="1899-12-30T00:02:41"/>
    <d v="1899-12-30T00:02:41"/>
    <s v="OK"/>
    <m/>
    <m/>
    <d v="1899-12-30T00:00:00"/>
    <d v="1899-12-30T00:44:31"/>
    <n v="4"/>
    <d v="1899-12-30T00:02:41"/>
    <n v="44.51666666666398"/>
    <n v="11"/>
    <s v="Si"/>
  </r>
  <r>
    <s v="CSCB"/>
    <s v=""/>
    <x v="0"/>
    <s v="ER6314BBN"/>
    <s v="E3044DJB"/>
    <d v="2024-12-18T00:00:00"/>
    <m/>
    <s v="3269"/>
    <x v="36"/>
    <s v="S4"/>
    <s v="S4"/>
    <m/>
    <d v="2024-12-18T00:00:00"/>
    <d v="1899-12-30T12:40:33"/>
    <d v="2024-12-18T00:00:00"/>
    <d v="1899-12-30T12:41:05"/>
    <d v="2024-12-18T00:00:00"/>
    <d v="1899-12-30T12:43:07"/>
    <x v="185"/>
    <s v="E_RBALTANAS"/>
    <s v="7003116787"/>
    <s v="EXW"/>
    <d v="1899-12-30T00:02:34"/>
    <d v="1899-12-30T00:02:02"/>
    <d v="1899-12-30T00:00:32"/>
    <s v="Granel"/>
    <s v="E001"/>
    <x v="1"/>
    <d v="1899-12-30T00:02:34"/>
    <d v="1899-12-30T00:02:02"/>
    <n v="12"/>
    <x v="13"/>
    <x v="5"/>
    <x v="1"/>
    <n v="1"/>
    <n v="0"/>
    <s v="KO"/>
    <s v="Granel"/>
    <x v="0"/>
    <n v="1"/>
    <s v="F. CORDOBA"/>
    <s v="A"/>
    <d v="1899-12-30T00:00:32"/>
    <d v="1899-12-30T00:00:32"/>
    <s v="OK"/>
    <m/>
    <m/>
    <d v="1899-12-30T00:00:00"/>
    <d v="1899-12-30T00:02:34"/>
    <n v="4"/>
    <d v="1899-12-30T00:00:32"/>
    <n v="2.5666666666705318"/>
    <n v="12"/>
    <s v="Si"/>
  </r>
  <r>
    <s v="CSCB"/>
    <s v="2024003272"/>
    <x v="0"/>
    <s v="ER6975FJC"/>
    <s v="E6975FJC"/>
    <d v="2024-12-18T00:00:00"/>
    <m/>
    <s v="3283"/>
    <x v="38"/>
    <s v="PA"/>
    <s v="PA"/>
    <m/>
    <d v="2024-12-18T00:00:00"/>
    <d v="1899-12-30T12:27:06"/>
    <d v="2024-12-18T00:00:00"/>
    <d v="1899-12-30T12:28:39"/>
    <d v="2024-12-18T00:00:00"/>
    <d v="1899-12-30T12:51:12"/>
    <x v="0"/>
    <s v="RFCPI"/>
    <s v="7003116788"/>
    <s v="EXW"/>
    <d v="1899-12-30T00:24:06"/>
    <d v="1899-12-30T00:22:33"/>
    <d v="1899-12-30T00:01:33"/>
    <s v="Ensacado"/>
    <s v="E002"/>
    <x v="1"/>
    <d v="1899-12-30T00:24:06"/>
    <d v="1899-12-30T00:22:33"/>
    <n v="12"/>
    <x v="13"/>
    <x v="5"/>
    <x v="2"/>
    <n v="0"/>
    <n v="0"/>
    <s v="OK"/>
    <s v="Ensacado"/>
    <x v="0"/>
    <n v="0"/>
    <s v="F. CORDOBA"/>
    <s v="A"/>
    <d v="1899-12-30T00:01:33"/>
    <d v="1899-12-30T00:01:33"/>
    <s v="OK"/>
    <m/>
    <m/>
    <d v="1899-12-30T00:00:00"/>
    <d v="1899-12-30T00:24:06"/>
    <n v="4"/>
    <d v="1899-12-30T00:01:33"/>
    <n v="24.10000000001288"/>
    <n v="12"/>
    <s v="Si"/>
  </r>
  <r>
    <s v="CSCB"/>
    <s v="2024003273"/>
    <x v="0"/>
    <s v="ER2114BBG"/>
    <s v="E0404KCN"/>
    <d v="2024-12-18T00:00:00"/>
    <m/>
    <s v="3269"/>
    <x v="36"/>
    <s v="S4"/>
    <s v="S4"/>
    <m/>
    <d v="2024-12-18T00:00:00"/>
    <d v="1899-12-30T12:33:56"/>
    <d v="2024-12-18T00:00:00"/>
    <d v="1899-12-30T12:37:30"/>
    <d v="2024-12-18T00:00:00"/>
    <d v="1899-12-30T12:57:53"/>
    <x v="0"/>
    <s v="RFCPI"/>
    <s v="7003116789"/>
    <s v="EXW"/>
    <d v="1899-12-30T00:23:57"/>
    <d v="1899-12-30T00:20:23"/>
    <d v="1899-12-30T00:03:34"/>
    <s v="Granel"/>
    <s v="E001"/>
    <x v="1"/>
    <d v="1899-12-30T00:23:57"/>
    <d v="1899-12-30T00:20:23"/>
    <n v="12"/>
    <x v="13"/>
    <x v="5"/>
    <x v="1"/>
    <n v="0"/>
    <n v="0"/>
    <s v="OK"/>
    <s v="Granel"/>
    <x v="0"/>
    <n v="0"/>
    <s v="F. CORDOBA"/>
    <s v="A"/>
    <d v="1899-12-30T00:03:34"/>
    <d v="1899-12-30T00:03:34"/>
    <s v="OK"/>
    <m/>
    <m/>
    <d v="1899-12-30T00:00:00"/>
    <d v="1899-12-30T00:23:57"/>
    <n v="4"/>
    <d v="1899-12-30T00:03:34"/>
    <n v="23.95000000000806"/>
    <n v="12"/>
    <s v="Si"/>
  </r>
  <r>
    <s v="CSCB"/>
    <s v="2024003274"/>
    <x v="0"/>
    <s v="ER1864BBP"/>
    <s v="E9297MPF"/>
    <d v="2024-12-18T00:00:00"/>
    <m/>
    <s v="3269"/>
    <x v="36"/>
    <s v="S4"/>
    <s v="S4"/>
    <m/>
    <d v="2024-12-18T00:00:00"/>
    <d v="1899-12-30T13:43:14"/>
    <d v="2024-12-18T00:00:00"/>
    <d v="1899-12-30T13:41:42"/>
    <d v="2024-12-18T00:00:00"/>
    <d v="1899-12-30T14:15:29"/>
    <x v="0"/>
    <s v="RFCPI"/>
    <s v="7003116790"/>
    <s v="EXW"/>
    <d v="1899-12-30T00:35:19"/>
    <d v="1899-12-30T00:33:47"/>
    <d v="1899-12-30T00:01:32"/>
    <s v="Granel"/>
    <s v="E001"/>
    <x v="1"/>
    <d v="1899-12-30T00:32:15"/>
    <d v="1899-12-30T00:33:47"/>
    <n v="13"/>
    <x v="13"/>
    <x v="5"/>
    <x v="1"/>
    <n v="0"/>
    <n v="0"/>
    <s v="OK"/>
    <s v="Granel"/>
    <x v="0"/>
    <n v="0"/>
    <s v="F. CORDOBA"/>
    <s v="A"/>
    <d v="1899-12-30T00:01:32"/>
    <d v="1899-12-30T00:01:32"/>
    <s v="OK"/>
    <m/>
    <m/>
    <d v="1899-12-30T00:00:00"/>
    <d v="1899-12-30T00:32:15"/>
    <n v="4"/>
    <n v="-1.0648148148099112E-3"/>
    <n v="32.250000000009678"/>
    <n v="14"/>
    <s v="Si"/>
  </r>
  <r>
    <s v="CSCB"/>
    <s v="2024003277"/>
    <x v="0"/>
    <s v="ER2114BBG"/>
    <s v="E0404KCN"/>
    <d v="2024-12-18T00:00:00"/>
    <m/>
    <s v="3269"/>
    <x v="36"/>
    <s v="S4"/>
    <s v="S4"/>
    <m/>
    <d v="2024-12-18T00:00:00"/>
    <d v="1899-12-30T14:32:48"/>
    <d v="2024-12-18T00:00:00"/>
    <d v="1899-12-30T14:31:44"/>
    <d v="2024-12-18T00:00:00"/>
    <d v="1899-12-30T14:56:03"/>
    <x v="0"/>
    <s v="RFCPI"/>
    <s v="7003116791"/>
    <s v="EXW"/>
    <d v="1899-12-30T00:25:23"/>
    <d v="1899-12-30T00:24:19"/>
    <d v="1899-12-30T00:01:04"/>
    <s v="Granel"/>
    <s v="E001"/>
    <x v="1"/>
    <d v="1899-12-30T00:23:15"/>
    <d v="1899-12-30T00:24:19"/>
    <n v="14"/>
    <x v="13"/>
    <x v="5"/>
    <x v="1"/>
    <n v="0"/>
    <n v="0"/>
    <s v="OK"/>
    <s v="Granel"/>
    <x v="0"/>
    <n v="0"/>
    <s v="F. CORDOBA"/>
    <s v="A"/>
    <d v="1899-12-30T00:01:04"/>
    <d v="1899-12-30T00:01:04"/>
    <s v="OK"/>
    <m/>
    <m/>
    <d v="1899-12-30T00:00:00"/>
    <d v="1899-12-30T00:23:15"/>
    <n v="4"/>
    <n v="-7.4074074074004237E-4"/>
    <n v="23.249999999995161"/>
    <n v="14"/>
    <s v="Si"/>
  </r>
  <r>
    <s v="CSCB"/>
    <s v="2024003276"/>
    <x v="0"/>
    <s v="ER7621BBD"/>
    <s v="E3209LFN"/>
    <d v="2024-12-18T00:00:00"/>
    <m/>
    <s v="3283"/>
    <x v="38"/>
    <s v="PA"/>
    <m/>
    <m/>
    <d v="2024-12-18T00:00:00"/>
    <d v="1899-12-30T14:31:35"/>
    <d v="2024-12-18T00:00:00"/>
    <d v="1899-12-30T16:09:00"/>
    <d v="2024-12-18T00:00:00"/>
    <d v="1899-12-30T15:14:31"/>
    <x v="187"/>
    <s v="E_ISANTACRUZ"/>
    <s v="7003116792"/>
    <s v="EXW"/>
    <d v="1899-12-30T02:31:54"/>
    <d v="1899-12-30T00:54:29"/>
    <d v="1899-12-30T01:37:25"/>
    <s v="Ensacado"/>
    <s v="E002"/>
    <x v="1"/>
    <d v="1899-12-30T00:42:56"/>
    <n v="-3.7835648148150103E-2"/>
    <n v="14"/>
    <x v="13"/>
    <x v="5"/>
    <x v="2"/>
    <n v="0"/>
    <n v="0"/>
    <s v="OK"/>
    <s v="Ensacado"/>
    <x v="0"/>
    <n v="0"/>
    <s v="F. CORDOBA"/>
    <s v="A"/>
    <d v="1899-12-30T01:37:25"/>
    <d v="1899-12-30T00:39:25"/>
    <s v="KO"/>
    <m/>
    <m/>
    <d v="1899-12-30T00:00:00"/>
    <d v="1899-12-30T00:42:56"/>
    <n v="4"/>
    <d v="1899-12-30T01:37:25"/>
    <n v="42.933333333340734"/>
    <n v="15"/>
    <s v="Si"/>
  </r>
  <r>
    <s v="CSCB"/>
    <s v="2024003278"/>
    <x v="0"/>
    <s v="ER4521BBS"/>
    <s v="E0536LWW"/>
    <d v="2024-12-18T00:00:00"/>
    <m/>
    <s v="3269"/>
    <x v="36"/>
    <s v="S4"/>
    <s v="S4"/>
    <m/>
    <d v="2024-12-18T00:00:00"/>
    <d v="1899-12-30T15:45:29"/>
    <d v="2024-12-18T00:00:00"/>
    <d v="1899-12-30T15:44:49"/>
    <d v="2024-12-18T00:00:00"/>
    <d v="1899-12-30T16:07:06"/>
    <x v="0"/>
    <s v="RFCPI"/>
    <s v="7003116793"/>
    <s v="EXW"/>
    <d v="1899-12-30T00:22:57"/>
    <d v="1899-12-30T00:22:17"/>
    <d v="1899-12-30T00:00:40"/>
    <s v="Granel"/>
    <s v="E001"/>
    <x v="1"/>
    <d v="1899-12-30T00:21:37"/>
    <d v="1899-12-30T00:22:17"/>
    <n v="15"/>
    <x v="13"/>
    <x v="5"/>
    <x v="1"/>
    <n v="0"/>
    <n v="0"/>
    <s v="OK"/>
    <s v="Granel"/>
    <x v="0"/>
    <n v="0"/>
    <s v="F. CORDOBA"/>
    <s v="A"/>
    <d v="1899-12-30T00:00:40"/>
    <d v="1899-12-30T00:00:40"/>
    <s v="OK"/>
    <m/>
    <m/>
    <d v="1899-12-30T00:00:00"/>
    <d v="1899-12-30T00:21:37"/>
    <n v="4"/>
    <n v="-4.6296296296000072E-4"/>
    <n v="21.61666666666072"/>
    <n v="16"/>
    <s v="Si"/>
  </r>
  <r>
    <s v="CSCB"/>
    <s v="2024003279"/>
    <x v="0"/>
    <s v="ER3012BCX"/>
    <s v="E0501JLW"/>
    <d v="2024-12-18T00:00:00"/>
    <m/>
    <s v="3283"/>
    <x v="38"/>
    <s v="PA"/>
    <s v="PA"/>
    <m/>
    <d v="2024-12-18T00:00:00"/>
    <d v="1899-12-30T16:10:25"/>
    <d v="2024-12-18T00:00:00"/>
    <d v="1899-12-30T16:06:35"/>
    <d v="2024-12-18T00:00:00"/>
    <d v="1899-12-30T16:42:42"/>
    <x v="0"/>
    <s v="RFCPI"/>
    <s v="7003116794"/>
    <s v="EXW"/>
    <d v="1899-12-30T00:39:57"/>
    <d v="1899-12-30T00:36:07"/>
    <d v="1899-12-30T00:03:50"/>
    <s v="Ensacado"/>
    <s v="E002"/>
    <x v="1"/>
    <d v="1899-12-30T00:32:17"/>
    <d v="1899-12-30T00:36:07"/>
    <n v="16"/>
    <x v="13"/>
    <x v="5"/>
    <x v="2"/>
    <n v="0"/>
    <n v="0"/>
    <s v="OK"/>
    <s v="Ensacado"/>
    <x v="0"/>
    <n v="0"/>
    <s v="F. CORDOBA"/>
    <s v="A"/>
    <d v="1899-12-30T00:03:50"/>
    <d v="1899-12-30T00:03:50"/>
    <s v="OK"/>
    <m/>
    <m/>
    <d v="1899-12-30T00:00:00"/>
    <d v="1899-12-30T00:32:17"/>
    <n v="4"/>
    <n v="-2.6620370370300517E-3"/>
    <n v="32.283333333331235"/>
    <n v="16"/>
    <s v="Si"/>
  </r>
  <r>
    <s v="CSCB"/>
    <s v="2024003280"/>
    <x v="0"/>
    <s v="ER2114BBG"/>
    <s v="E0404KCN"/>
    <d v="2024-12-19T00:00:00"/>
    <m/>
    <s v="3269"/>
    <x v="36"/>
    <s v="S4"/>
    <s v="S4"/>
    <m/>
    <d v="2024-12-19T00:00:00"/>
    <d v="1899-12-30T06:42:02"/>
    <d v="2024-12-19T00:00:00"/>
    <d v="1899-12-30T06:45:33"/>
    <d v="2024-12-19T00:00:00"/>
    <d v="1899-12-30T07:15:24"/>
    <x v="0"/>
    <s v="RFCPI"/>
    <s v="7003116795"/>
    <s v="EXW"/>
    <d v="1899-12-30T00:33:22"/>
    <d v="1899-12-30T00:29:51"/>
    <d v="1899-12-30T00:03:31"/>
    <s v="Granel"/>
    <s v="E001"/>
    <x v="1"/>
    <d v="1899-12-30T00:33:22"/>
    <d v="1899-12-30T00:29:51"/>
    <n v="6"/>
    <x v="14"/>
    <x v="5"/>
    <x v="1"/>
    <n v="0"/>
    <n v="0"/>
    <s v="OK"/>
    <s v="Granel"/>
    <x v="0"/>
    <n v="0"/>
    <s v="F. CORDOBA"/>
    <s v="A"/>
    <d v="1899-12-30T00:03:31"/>
    <d v="1899-12-30T00:03:31"/>
    <s v="OK"/>
    <m/>
    <m/>
    <d v="1899-12-30T00:00:00"/>
    <d v="1899-12-30T00:33:22"/>
    <n v="5"/>
    <d v="1899-12-30T00:03:31"/>
    <n v="33.366666666672067"/>
    <n v="7"/>
    <s v="Si"/>
  </r>
  <r>
    <s v="CSCB"/>
    <s v="2024003281"/>
    <x v="0"/>
    <s v="ER5888BDP"/>
    <s v="E2277MGP"/>
    <d v="2024-12-19T00:00:00"/>
    <m/>
    <s v="3269"/>
    <x v="36"/>
    <s v="S4"/>
    <s v="S4"/>
    <m/>
    <d v="2024-12-19T00:00:00"/>
    <d v="1899-12-30T07:56:24"/>
    <d v="2024-12-19T00:00:00"/>
    <d v="1899-12-30T07:55:43"/>
    <d v="2024-12-19T00:00:00"/>
    <d v="1899-12-30T08:18:11"/>
    <x v="0"/>
    <s v="RFCPI"/>
    <s v="7003116796"/>
    <s v="EXW"/>
    <d v="1899-12-30T00:23:09"/>
    <d v="1899-12-30T00:22:28"/>
    <d v="1899-12-30T00:00:41"/>
    <s v="Granel"/>
    <s v="E001"/>
    <x v="1"/>
    <d v="1899-12-30T00:21:47"/>
    <d v="1899-12-30T00:22:28"/>
    <n v="7"/>
    <x v="14"/>
    <x v="5"/>
    <x v="1"/>
    <n v="0"/>
    <n v="0"/>
    <s v="OK"/>
    <s v="Granel"/>
    <x v="0"/>
    <n v="0"/>
    <s v="F. CORDOBA"/>
    <s v="A"/>
    <d v="1899-12-30T00:00:41"/>
    <d v="1899-12-30T00:00:41"/>
    <s v="OK"/>
    <m/>
    <m/>
    <d v="1899-12-30T00:00:00"/>
    <d v="1899-12-30T00:21:47"/>
    <n v="5"/>
    <n v="-4.7453703702998729E-4"/>
    <n v="21.783333333340789"/>
    <n v="8"/>
    <s v="Si"/>
  </r>
  <r>
    <s v="CSCB"/>
    <s v="2024003282"/>
    <x v="0"/>
    <s v="ER3673BBX"/>
    <s v="E1228KBR"/>
    <d v="2024-12-19T00:00:00"/>
    <m/>
    <s v="3264"/>
    <x v="35"/>
    <s v="S7"/>
    <s v="S7"/>
    <m/>
    <d v="2024-12-19T00:00:00"/>
    <d v="1899-12-30T08:05:31"/>
    <d v="2024-12-19T00:00:00"/>
    <d v="1899-12-30T08:04:01"/>
    <d v="2024-12-19T00:00:00"/>
    <d v="1899-12-30T08:46:17"/>
    <x v="0"/>
    <s v="RFCPI"/>
    <s v="7003116797"/>
    <s v="EXW"/>
    <d v="1899-12-30T00:43:46"/>
    <d v="1899-12-30T00:42:16"/>
    <d v="1899-12-30T00:01:30"/>
    <s v="Granel"/>
    <s v="E001"/>
    <x v="1"/>
    <d v="1899-12-30T00:40:46"/>
    <d v="1899-12-30T00:42:16"/>
    <n v="8"/>
    <x v="14"/>
    <x v="5"/>
    <x v="1"/>
    <n v="0"/>
    <n v="0"/>
    <s v="OK"/>
    <s v="Granel"/>
    <x v="0"/>
    <n v="0"/>
    <s v="F. CORDOBA"/>
    <s v="A"/>
    <d v="1899-12-30T00:01:30"/>
    <d v="1899-12-30T00:01:30"/>
    <s v="OK"/>
    <m/>
    <m/>
    <d v="1899-12-30T00:00:00"/>
    <d v="1899-12-30T00:40:46"/>
    <n v="5"/>
    <n v="-1.0416666666600016E-3"/>
    <n v="40.766666666673622"/>
    <n v="8"/>
    <s v="Si"/>
  </r>
  <r>
    <s v="CSCB"/>
    <s v="2024003284"/>
    <x v="0"/>
    <s v="EBA01919R"/>
    <s v="E6283HDP"/>
    <d v="2024-12-19T00:00:00"/>
    <m/>
    <s v="3283"/>
    <x v="38"/>
    <s v="PA"/>
    <m/>
    <m/>
    <d v="2024-12-19T00:00:00"/>
    <d v="1899-12-30T09:07:04"/>
    <d v="2024-12-19T00:00:00"/>
    <d v="1899-12-30T17:16:01"/>
    <d v="2024-12-19T00:00:00"/>
    <d v="1899-12-30T09:53:10"/>
    <x v="188"/>
    <s v="E_ISANTACRUZ"/>
    <s v="7003116798"/>
    <s v="EXW"/>
    <d v="1899-12-30T15:31:48"/>
    <d v="1899-12-30T07:22:51"/>
    <d v="1899-12-30T08:08:57"/>
    <s v="Ensacado"/>
    <s v="E002"/>
    <x v="1"/>
    <d v="1899-12-30T00:46:06"/>
    <n v="-0.30753472222222006"/>
    <n v="9"/>
    <x v="14"/>
    <x v="5"/>
    <x v="2"/>
    <n v="0"/>
    <n v="0"/>
    <s v="OK"/>
    <s v="Ensacado"/>
    <x v="0"/>
    <n v="0"/>
    <s v="F. CORDOBA"/>
    <s v="B"/>
    <d v="1899-12-30T08:08:57"/>
    <d v="1899-12-30T07:10:57"/>
    <s v="KO"/>
    <m/>
    <m/>
    <d v="1899-12-30T00:00:00"/>
    <d v="1899-12-30T00:46:06"/>
    <n v="5"/>
    <d v="1899-12-30T08:08:57"/>
    <n v="46.100000000001529"/>
    <n v="9"/>
    <s v="No"/>
  </r>
  <r>
    <s v="CSCB"/>
    <s v="2024003285"/>
    <x v="0"/>
    <s v="ER2114BBG"/>
    <s v="E0404KCN"/>
    <d v="2024-12-19T00:00:00"/>
    <m/>
    <s v="3261"/>
    <x v="37"/>
    <s v="S6"/>
    <s v="S6"/>
    <m/>
    <d v="2024-12-19T00:00:00"/>
    <d v="1899-12-30T09:31:45"/>
    <d v="2024-12-19T00:00:00"/>
    <d v="1899-12-30T09:29:37"/>
    <d v="2024-12-19T00:00:00"/>
    <d v="1899-12-30T09:59:45"/>
    <x v="0"/>
    <s v="RFCPI"/>
    <s v="7003116799"/>
    <s v="EXW"/>
    <d v="1899-12-30T00:32:16"/>
    <d v="1899-12-30T00:30:08"/>
    <d v="1899-12-30T00:02:08"/>
    <s v="Granel"/>
    <s v="E001"/>
    <x v="1"/>
    <d v="1899-12-30T00:28:00"/>
    <d v="1899-12-30T00:30:08"/>
    <n v="9"/>
    <x v="14"/>
    <x v="5"/>
    <x v="1"/>
    <n v="0"/>
    <n v="0"/>
    <s v="OK"/>
    <s v="Granel"/>
    <x v="0"/>
    <n v="0"/>
    <s v="F. CORDOBA"/>
    <s v="A"/>
    <d v="1899-12-30T00:02:08"/>
    <d v="1899-12-30T00:02:08"/>
    <s v="OK"/>
    <m/>
    <m/>
    <d v="1899-12-30T00:00:00"/>
    <d v="1899-12-30T00:28:00"/>
    <n v="5"/>
    <n v="-1.4814814814800292E-3"/>
    <n v="28.000000000007972"/>
    <n v="9"/>
    <s v="Si"/>
  </r>
  <r>
    <s v="CSCB"/>
    <s v="2024003283"/>
    <x v="0"/>
    <s v="ER1443BDD"/>
    <s v="E0388JRB"/>
    <d v="2024-12-19T00:00:00"/>
    <m/>
    <s v="3283"/>
    <x v="38"/>
    <s v="PA"/>
    <s v="PA"/>
    <m/>
    <d v="2024-12-19T00:00:00"/>
    <d v="1899-12-30T09:00:24"/>
    <d v="2024-12-19T00:00:00"/>
    <d v="1899-12-30T09:07:34"/>
    <d v="2024-12-19T00:00:00"/>
    <d v="1899-12-30T10:09:45"/>
    <x v="0"/>
    <s v="RFCPI"/>
    <s v="7003116800"/>
    <s v="EXW"/>
    <d v="1899-12-30T01:09:21"/>
    <d v="1899-12-30T01:02:11"/>
    <d v="1899-12-30T00:07:10"/>
    <s v="Ensacado"/>
    <s v="E002"/>
    <x v="1"/>
    <d v="1899-12-30T01:09:21"/>
    <d v="1899-12-30T01:02:11"/>
    <n v="9"/>
    <x v="14"/>
    <x v="5"/>
    <x v="2"/>
    <n v="0"/>
    <n v="0"/>
    <s v="OK"/>
    <s v="Ensacado"/>
    <x v="0"/>
    <n v="0"/>
    <s v="F. CORDOBA"/>
    <s v="B"/>
    <d v="1899-12-30T00:07:10"/>
    <d v="1899-12-30T00:07:10"/>
    <s v="OK"/>
    <m/>
    <m/>
    <d v="1899-12-30T00:00:00"/>
    <d v="1899-12-30T01:09:21"/>
    <n v="5"/>
    <d v="1899-12-30T00:07:10"/>
    <n v="69.349999999996854"/>
    <n v="10"/>
    <s v="No"/>
  </r>
  <r>
    <s v="CSCB"/>
    <s v="2024003286"/>
    <x v="0"/>
    <s v="ER5888BDP"/>
    <s v="E2277MGP"/>
    <d v="2024-12-19T00:00:00"/>
    <m/>
    <s v="3269"/>
    <x v="36"/>
    <s v="S4"/>
    <s v="S4"/>
    <m/>
    <d v="2024-12-19T00:00:00"/>
    <d v="1899-12-30T09:47:21"/>
    <d v="2024-12-19T00:00:00"/>
    <d v="1899-12-30T09:49:30"/>
    <d v="2024-12-19T00:00:00"/>
    <d v="1899-12-30T10:14:37"/>
    <x v="0"/>
    <s v="RFCPI"/>
    <s v="7003116801"/>
    <s v="EXW"/>
    <d v="1899-12-30T00:27:16"/>
    <d v="1899-12-30T00:25:07"/>
    <d v="1899-12-30T00:02:09"/>
    <s v="Granel"/>
    <s v="E001"/>
    <x v="1"/>
    <d v="1899-12-30T00:27:16"/>
    <d v="1899-12-30T00:25:07"/>
    <n v="9"/>
    <x v="14"/>
    <x v="5"/>
    <x v="1"/>
    <n v="0"/>
    <n v="0"/>
    <s v="OK"/>
    <s v="Granel"/>
    <x v="0"/>
    <n v="0"/>
    <s v="F. CORDOBA"/>
    <s v="A"/>
    <d v="1899-12-30T00:02:09"/>
    <d v="1899-12-30T00:02:09"/>
    <s v="OK"/>
    <m/>
    <m/>
    <d v="1899-12-30T00:00:00"/>
    <d v="1899-12-30T00:27:16"/>
    <n v="5"/>
    <d v="1899-12-30T00:02:09"/>
    <n v="27.266666666673594"/>
    <n v="10"/>
    <s v="Si"/>
  </r>
  <r>
    <s v="CSCB"/>
    <s v="2024003290"/>
    <x v="0"/>
    <s v="ER9670LPH"/>
    <s v="E9670LPH"/>
    <d v="2024-12-19T00:00:00"/>
    <m/>
    <s v="3283"/>
    <x v="38"/>
    <s v="PA"/>
    <s v="PA"/>
    <m/>
    <d v="2024-12-19T00:00:00"/>
    <d v="1899-12-30T10:12:01"/>
    <d v="2024-12-19T00:00:00"/>
    <d v="1899-12-30T10:08:23"/>
    <d v="2024-12-19T00:00:00"/>
    <d v="1899-12-30T10:30:54"/>
    <x v="185"/>
    <s v="ELOPEZ1"/>
    <s v="7003116802"/>
    <s v="EXW"/>
    <d v="1899-12-30T00:26:09"/>
    <d v="1899-12-30T00:22:31"/>
    <d v="1899-12-30T00:03:38"/>
    <s v="Ensacado"/>
    <s v="E002"/>
    <x v="1"/>
    <d v="1899-12-30T00:18:53"/>
    <d v="1899-12-30T00:22:31"/>
    <n v="10"/>
    <x v="14"/>
    <x v="5"/>
    <x v="2"/>
    <n v="0"/>
    <n v="0"/>
    <s v="OK"/>
    <s v="Ensacado"/>
    <x v="0"/>
    <n v="0"/>
    <s v="F. CORDOBA"/>
    <s v="A"/>
    <d v="1899-12-30T00:03:38"/>
    <d v="1899-12-30T00:03:38"/>
    <s v="OK"/>
    <m/>
    <m/>
    <d v="1899-12-30T00:00:00"/>
    <d v="1899-12-30T00:18:53"/>
    <n v="5"/>
    <n v="-2.5231481481399753E-3"/>
    <n v="18.883333333339216"/>
    <n v="10"/>
    <s v="Si"/>
  </r>
  <r>
    <s v="CSCB"/>
    <s v="2024003291"/>
    <x v="0"/>
    <s v="ER3020DHL"/>
    <s v="E3020DHL"/>
    <d v="2024-12-19T00:00:00"/>
    <m/>
    <s v="3283"/>
    <x v="38"/>
    <s v="PA"/>
    <s v="PA"/>
    <m/>
    <d v="2024-12-19T00:00:00"/>
    <d v="1899-12-30T10:51:02"/>
    <d v="2024-12-19T00:00:00"/>
    <d v="1899-12-30T10:54:59"/>
    <d v="2024-12-19T00:00:00"/>
    <d v="1899-12-30T11:16:43"/>
    <x v="0"/>
    <s v="RFCPI"/>
    <s v="7003116803"/>
    <s v="EXW"/>
    <d v="1899-12-30T00:25:41"/>
    <d v="1899-12-30T00:21:44"/>
    <d v="1899-12-30T00:03:57"/>
    <s v="Ensacado"/>
    <s v="E002"/>
    <x v="1"/>
    <d v="1899-12-30T00:25:41"/>
    <d v="1899-12-30T00:21:44"/>
    <n v="10"/>
    <x v="14"/>
    <x v="5"/>
    <x v="2"/>
    <n v="0"/>
    <n v="0"/>
    <s v="OK"/>
    <s v="Ensacado"/>
    <x v="0"/>
    <n v="0"/>
    <s v="F. CORDOBA"/>
    <s v="A"/>
    <d v="1899-12-30T00:03:57"/>
    <d v="1899-12-30T00:03:57"/>
    <s v="OK"/>
    <m/>
    <m/>
    <d v="1899-12-30T00:00:00"/>
    <d v="1899-12-30T00:25:41"/>
    <n v="5"/>
    <d v="1899-12-30T00:03:57"/>
    <n v="25.683333333335963"/>
    <n v="11"/>
    <s v="Si"/>
  </r>
  <r>
    <s v="CSCB"/>
    <s v="2024003292"/>
    <x v="0"/>
    <s v="ER0992BBW"/>
    <s v="E1519GWP"/>
    <d v="2024-12-19T00:00:00"/>
    <m/>
    <s v="3283"/>
    <x v="38"/>
    <s v="PA"/>
    <s v="PA"/>
    <m/>
    <d v="2024-12-19T00:00:00"/>
    <d v="1899-12-30T11:25:50"/>
    <d v="2024-12-19T00:00:00"/>
    <d v="1899-12-30T11:27:04"/>
    <d v="2024-12-19T00:00:00"/>
    <d v="1899-12-30T11:52:58"/>
    <x v="0"/>
    <s v="RFCPI"/>
    <s v="7003116804"/>
    <s v="EXW"/>
    <d v="1899-12-30T00:27:08"/>
    <d v="1899-12-30T00:25:54"/>
    <d v="1899-12-30T00:01:14"/>
    <s v="Ensacado"/>
    <s v="E002"/>
    <x v="1"/>
    <d v="1899-12-30T00:27:08"/>
    <d v="1899-12-30T00:25:54"/>
    <n v="11"/>
    <x v="14"/>
    <x v="5"/>
    <x v="2"/>
    <n v="0"/>
    <n v="0"/>
    <s v="OK"/>
    <s v="Ensacado"/>
    <x v="0"/>
    <n v="0"/>
    <s v="F. CORDOBA"/>
    <s v="A"/>
    <d v="1899-12-30T00:01:14"/>
    <d v="1899-12-30T00:01:14"/>
    <s v="OK"/>
    <m/>
    <m/>
    <d v="1899-12-30T00:00:00"/>
    <d v="1899-12-30T00:27:08"/>
    <n v="5"/>
    <d v="1899-12-30T00:01:14"/>
    <n v="27.133333333329553"/>
    <n v="11"/>
    <s v="Si"/>
  </r>
  <r>
    <s v="CSCB"/>
    <s v="2024003293"/>
    <x v="0"/>
    <s v="ERMU6091BY"/>
    <s v="EMU6091BY"/>
    <d v="2024-12-19T00:00:00"/>
    <m/>
    <s v="3283"/>
    <x v="38"/>
    <s v="PA"/>
    <s v="PA"/>
    <m/>
    <d v="2024-12-19T00:00:00"/>
    <d v="1899-12-30T11:34:34"/>
    <d v="2024-12-19T00:00:00"/>
    <d v="1899-12-30T11:31:15"/>
    <d v="2024-12-19T00:00:00"/>
    <d v="1899-12-30T11:59:42"/>
    <x v="0"/>
    <s v="RFCPI"/>
    <s v="7003116805"/>
    <s v="EXW"/>
    <d v="1899-12-30T00:31:46"/>
    <d v="1899-12-30T00:28:27"/>
    <d v="1899-12-30T00:03:19"/>
    <s v="Ensacado"/>
    <s v="E002"/>
    <x v="1"/>
    <d v="1899-12-30T00:25:08"/>
    <d v="1899-12-30T00:28:27"/>
    <n v="11"/>
    <x v="14"/>
    <x v="5"/>
    <x v="2"/>
    <n v="0"/>
    <n v="0"/>
    <s v="OK"/>
    <s v="Ensacado"/>
    <x v="0"/>
    <n v="0"/>
    <s v="F. CORDOBA"/>
    <s v="A"/>
    <d v="1899-12-30T00:03:19"/>
    <d v="1899-12-30T00:03:19"/>
    <s v="OK"/>
    <m/>
    <m/>
    <d v="1899-12-30T00:00:00"/>
    <d v="1899-12-30T00:25:08"/>
    <n v="5"/>
    <n v="-2.3032407407400091E-3"/>
    <n v="25.133333333342431"/>
    <n v="11"/>
    <s v="Si"/>
  </r>
  <r>
    <s v="CSCB"/>
    <s v="2024003294"/>
    <x v="0"/>
    <s v="ER2114BBG"/>
    <s v="E0404KCN"/>
    <d v="2024-12-19T00:00:00"/>
    <m/>
    <s v="3269"/>
    <x v="36"/>
    <s v="S4"/>
    <s v="S4"/>
    <m/>
    <d v="2024-12-19T00:00:00"/>
    <d v="1899-12-30T12:25:56"/>
    <d v="2024-12-19T00:00:00"/>
    <d v="1899-12-30T12:24:05"/>
    <d v="2024-12-19T00:00:00"/>
    <d v="1899-12-30T12:48:38"/>
    <x v="0"/>
    <s v="RFCPI"/>
    <s v="7003116806"/>
    <s v="EXW"/>
    <d v="1899-12-30T00:26:24"/>
    <d v="1899-12-30T00:24:33"/>
    <d v="1899-12-30T00:01:51"/>
    <s v="Granel"/>
    <s v="E001"/>
    <x v="1"/>
    <d v="1899-12-30T00:22:42"/>
    <d v="1899-12-30T00:24:33"/>
    <n v="12"/>
    <x v="14"/>
    <x v="5"/>
    <x v="1"/>
    <n v="0"/>
    <n v="0"/>
    <s v="OK"/>
    <s v="Granel"/>
    <x v="0"/>
    <n v="0"/>
    <s v="F. CORDOBA"/>
    <s v="A"/>
    <d v="1899-12-30T00:01:51"/>
    <d v="1899-12-30T00:01:51"/>
    <s v="OK"/>
    <m/>
    <m/>
    <d v="1899-12-30T00:00:00"/>
    <d v="1899-12-30T00:22:42"/>
    <n v="5"/>
    <n v="-1.2847222222199806E-3"/>
    <n v="22.70000000000163"/>
    <n v="12"/>
    <s v="Si"/>
  </r>
  <r>
    <s v="CSCB"/>
    <s v="2024003295"/>
    <x v="0"/>
    <s v="ER5888BDP"/>
    <s v="E2277MGP"/>
    <d v="2024-12-19T00:00:00"/>
    <m/>
    <s v="3269"/>
    <x v="36"/>
    <s v="S4"/>
    <s v="S4"/>
    <m/>
    <d v="2024-12-19T00:00:00"/>
    <d v="1899-12-30T13:02:18"/>
    <d v="2024-12-19T00:00:00"/>
    <d v="1899-12-30T12:59:26"/>
    <d v="2024-12-19T00:00:00"/>
    <d v="1899-12-30T13:20:12"/>
    <x v="0"/>
    <s v="RFCPI"/>
    <s v="7003116807"/>
    <s v="EXW"/>
    <d v="1899-12-30T00:23:38"/>
    <d v="1899-12-30T00:20:46"/>
    <d v="1899-12-30T00:02:52"/>
    <s v="Granel"/>
    <s v="E001"/>
    <x v="1"/>
    <d v="1899-12-30T00:17:54"/>
    <d v="1899-12-30T00:20:46"/>
    <n v="13"/>
    <x v="14"/>
    <x v="5"/>
    <x v="1"/>
    <n v="0"/>
    <n v="0"/>
    <s v="OK"/>
    <s v="Granel"/>
    <x v="0"/>
    <n v="0"/>
    <s v="F. CORDOBA"/>
    <s v="A"/>
    <d v="1899-12-30T00:02:52"/>
    <d v="1899-12-30T00:02:52"/>
    <s v="OK"/>
    <m/>
    <m/>
    <d v="1899-12-30T00:00:00"/>
    <d v="1899-12-30T00:17:54"/>
    <n v="5"/>
    <n v="-1.9907407407400157E-3"/>
    <n v="17.899999999992087"/>
    <n v="13"/>
    <s v="Si"/>
  </r>
  <r>
    <s v="CSCB"/>
    <s v="2024003296"/>
    <x v="0"/>
    <s v="ER6314BBN"/>
    <s v="E3044DJB"/>
    <d v="2024-12-19T00:00:00"/>
    <m/>
    <s v="3269"/>
    <x v="36"/>
    <s v="S4"/>
    <s v="S4"/>
    <m/>
    <d v="2024-12-19T00:00:00"/>
    <d v="1899-12-30T13:52:09"/>
    <d v="2024-12-19T00:00:00"/>
    <d v="1899-12-30T13:49:05"/>
    <d v="2024-12-19T00:00:00"/>
    <d v="1899-12-30T14:20:28"/>
    <x v="0"/>
    <s v="RFCPI"/>
    <s v="7003116808"/>
    <s v="EXW"/>
    <d v="1899-12-30T00:34:27"/>
    <d v="1899-12-30T00:31:23"/>
    <d v="1899-12-30T00:03:04"/>
    <s v="Granel"/>
    <s v="E001"/>
    <x v="1"/>
    <d v="1899-12-30T00:28:19"/>
    <d v="1899-12-30T00:31:23"/>
    <n v="13"/>
    <x v="14"/>
    <x v="5"/>
    <x v="1"/>
    <n v="0"/>
    <n v="0"/>
    <s v="OK"/>
    <s v="Granel"/>
    <x v="0"/>
    <n v="0"/>
    <s v="F. CORDOBA"/>
    <s v="A"/>
    <d v="1899-12-30T00:03:04"/>
    <d v="1899-12-30T00:03:04"/>
    <s v="OK"/>
    <m/>
    <m/>
    <d v="1899-12-30T00:00:00"/>
    <d v="1899-12-30T00:28:19"/>
    <n v="5"/>
    <n v="-2.1296296296299255E-3"/>
    <n v="28.316666666678394"/>
    <n v="14"/>
    <s v="Si"/>
  </r>
  <r>
    <s v="CSCB"/>
    <s v="2024003297"/>
    <x v="0"/>
    <s v="ER5888BDP"/>
    <s v="E2277MGP"/>
    <d v="2024-12-19T00:00:00"/>
    <m/>
    <s v="3269"/>
    <x v="36"/>
    <s v="S4"/>
    <s v="S4"/>
    <m/>
    <d v="2024-12-19T00:00:00"/>
    <d v="1899-12-30T14:42:15"/>
    <d v="2024-12-19T00:00:00"/>
    <d v="1899-12-30T14:39:52"/>
    <d v="2024-12-19T00:00:00"/>
    <d v="1899-12-30T15:04:45"/>
    <x v="0"/>
    <s v="RFCPI"/>
    <s v="7003116809"/>
    <s v="EXW"/>
    <d v="1899-12-30T00:27:16"/>
    <d v="1899-12-30T00:24:53"/>
    <d v="1899-12-30T00:02:23"/>
    <s v="Granel"/>
    <s v="E001"/>
    <x v="1"/>
    <d v="1899-12-30T00:22:30"/>
    <d v="1899-12-30T00:24:53"/>
    <n v="14"/>
    <x v="14"/>
    <x v="5"/>
    <x v="1"/>
    <n v="0"/>
    <n v="0"/>
    <s v="OK"/>
    <s v="Granel"/>
    <x v="0"/>
    <n v="0"/>
    <s v="F. CORDOBA"/>
    <s v="A"/>
    <d v="1899-12-30T00:02:23"/>
    <d v="1899-12-30T00:02:23"/>
    <s v="OK"/>
    <m/>
    <m/>
    <d v="1899-12-30T00:00:00"/>
    <d v="1899-12-30T00:22:30"/>
    <n v="5"/>
    <n v="-1.6550925925900017E-3"/>
    <n v="22.5"/>
    <n v="15"/>
    <s v="Si"/>
  </r>
  <r>
    <s v="CSCB"/>
    <s v="2024003298"/>
    <x v="0"/>
    <s v="ER4521BBS"/>
    <s v="E0536LWW"/>
    <d v="2024-12-19T00:00:00"/>
    <m/>
    <s v="3269"/>
    <x v="36"/>
    <s v="S4"/>
    <s v="S4"/>
    <m/>
    <d v="2024-12-19T00:00:00"/>
    <d v="1899-12-30T15:31:42"/>
    <d v="2024-12-19T00:00:00"/>
    <d v="1899-12-30T15:30:53"/>
    <d v="2024-12-19T00:00:00"/>
    <d v="1899-12-30T15:53:09"/>
    <x v="0"/>
    <s v="RFCPI"/>
    <s v="7003116810"/>
    <s v="EXW"/>
    <d v="1899-12-30T00:23:05"/>
    <d v="1899-12-30T00:22:16"/>
    <d v="1899-12-30T00:00:49"/>
    <s v="Granel"/>
    <s v="E001"/>
    <x v="1"/>
    <d v="1899-12-30T00:21:27"/>
    <d v="1899-12-30T00:22:16"/>
    <n v="15"/>
    <x v="14"/>
    <x v="5"/>
    <x v="1"/>
    <n v="0"/>
    <n v="0"/>
    <s v="OK"/>
    <s v="Granel"/>
    <x v="0"/>
    <n v="0"/>
    <s v="F. CORDOBA"/>
    <s v="A"/>
    <d v="1899-12-30T00:00:49"/>
    <d v="1899-12-30T00:00:49"/>
    <s v="OK"/>
    <m/>
    <m/>
    <d v="1899-12-30T00:00:00"/>
    <d v="1899-12-30T00:21:27"/>
    <n v="5"/>
    <n v="-5.6712962963001434E-4"/>
    <n v="21.4499999999952"/>
    <n v="15"/>
    <s v="Si"/>
  </r>
  <r>
    <s v="CSCB"/>
    <s v="2024003299"/>
    <x v="0"/>
    <s v="ER3012BCX"/>
    <s v="E0501JLW"/>
    <d v="2024-12-19T00:00:00"/>
    <m/>
    <s v="3283"/>
    <x v="38"/>
    <s v="PA"/>
    <s v="PA"/>
    <m/>
    <d v="2024-12-19T00:00:00"/>
    <d v="1899-12-30T16:37:07"/>
    <d v="2024-12-19T00:00:00"/>
    <d v="1899-12-30T16:33:35"/>
    <d v="2024-12-19T00:00:00"/>
    <d v="1899-12-30T17:19:04"/>
    <x v="0"/>
    <s v="RFCPI"/>
    <s v="7003116811"/>
    <s v="EXW"/>
    <d v="1899-12-30T00:49:01"/>
    <d v="1899-12-30T00:45:29"/>
    <d v="1899-12-30T00:03:32"/>
    <s v="Ensacado"/>
    <s v="E002"/>
    <x v="1"/>
    <d v="1899-12-30T00:41:57"/>
    <d v="1899-12-30T00:45:29"/>
    <n v="16"/>
    <x v="14"/>
    <x v="5"/>
    <x v="2"/>
    <n v="0"/>
    <n v="0"/>
    <s v="OK"/>
    <s v="Ensacado"/>
    <x v="0"/>
    <n v="0"/>
    <s v="F. CORDOBA"/>
    <s v="A"/>
    <d v="1899-12-30T00:03:32"/>
    <d v="1899-12-30T00:03:32"/>
    <s v="OK"/>
    <m/>
    <m/>
    <d v="1899-12-30T00:00:00"/>
    <d v="1899-12-30T00:41:57"/>
    <n v="5"/>
    <n v="-2.4537037037000164E-3"/>
    <n v="41.949999999993608"/>
    <n v="17"/>
    <s v="Si"/>
  </r>
  <r>
    <s v="CSCB"/>
    <s v="2024003300"/>
    <x v="0"/>
    <s v="ER2114BBG"/>
    <s v="E0404KCN"/>
    <d v="2024-12-19T00:00:00"/>
    <m/>
    <s v="3269"/>
    <x v="36"/>
    <s v="S4"/>
    <s v="S4"/>
    <m/>
    <d v="2024-12-19T00:00:00"/>
    <d v="1899-12-30T17:03:53"/>
    <d v="2024-12-19T00:00:00"/>
    <d v="1899-12-30T17:03:55"/>
    <d v="2024-12-19T00:00:00"/>
    <d v="1899-12-30T17:27:10"/>
    <x v="0"/>
    <s v="RFCPI"/>
    <s v="7003116812"/>
    <s v="EXW"/>
    <d v="1899-12-30T00:23:17"/>
    <d v="1899-12-30T00:23:15"/>
    <d v="1899-12-30T00:00:02"/>
    <s v="Granel"/>
    <s v="E001"/>
    <x v="1"/>
    <d v="1899-12-30T00:23:17"/>
    <d v="1899-12-30T00:23:15"/>
    <n v="17"/>
    <x v="14"/>
    <x v="5"/>
    <x v="1"/>
    <n v="0"/>
    <n v="0"/>
    <s v="OK"/>
    <s v="Granel"/>
    <x v="0"/>
    <n v="0"/>
    <s v="F. CORDOBA"/>
    <s v="A"/>
    <d v="1899-12-30T00:00:02"/>
    <d v="1899-12-30T00:00:02"/>
    <s v="OK"/>
    <m/>
    <m/>
    <d v="1899-12-30T00:00:00"/>
    <d v="1899-12-30T00:23:17"/>
    <n v="5"/>
    <d v="1899-12-30T00:00:02"/>
    <n v="23.283333333331271"/>
    <n v="17"/>
    <s v="Si"/>
  </r>
  <r>
    <s v="CSCB"/>
    <s v="2024003301"/>
    <x v="0"/>
    <s v="ER4521BBS"/>
    <s v="E0536LWW"/>
    <d v="2024-12-20T00:00:00"/>
    <m/>
    <s v="3269"/>
    <x v="36"/>
    <s v="S4"/>
    <s v="S4"/>
    <m/>
    <d v="2024-12-20T00:00:00"/>
    <d v="1899-12-30T06:35:36"/>
    <d v="2024-12-20T00:00:00"/>
    <d v="1899-12-30T06:34:36"/>
    <d v="2024-12-20T00:00:00"/>
    <d v="1899-12-30T06:57:03"/>
    <x v="0"/>
    <s v="RFCPI"/>
    <s v="7003116813"/>
    <s v="EXW"/>
    <d v="1899-12-30T00:23:27"/>
    <d v="1899-12-30T00:22:27"/>
    <d v="1899-12-30T00:01:00"/>
    <s v="Granel"/>
    <s v="E001"/>
    <x v="1"/>
    <d v="1899-12-30T00:21:27"/>
    <d v="1899-12-30T00:22:27"/>
    <n v="6"/>
    <x v="15"/>
    <x v="5"/>
    <x v="1"/>
    <n v="0"/>
    <n v="0"/>
    <s v="OK"/>
    <s v="Granel"/>
    <x v="0"/>
    <n v="0"/>
    <s v="F. CORDOBA"/>
    <s v="A"/>
    <d v="1899-12-30T00:01:00"/>
    <d v="1899-12-30T00:01:00"/>
    <s v="OK"/>
    <m/>
    <m/>
    <d v="1899-12-30T00:00:00"/>
    <d v="1899-12-30T00:21:27"/>
    <n v="6"/>
    <n v="-6.9444444444000109E-4"/>
    <n v="21.450000000009588"/>
    <n v="6"/>
    <s v="Si"/>
  </r>
  <r>
    <s v="CSCB"/>
    <s v="2024003302"/>
    <x v="0"/>
    <s v="ER8403BDR"/>
    <s v="E3173MJG"/>
    <d v="2024-12-20T00:00:00"/>
    <m/>
    <s v="3269"/>
    <x v="36"/>
    <s v="S4"/>
    <s v="S4"/>
    <m/>
    <d v="2024-12-20T00:00:00"/>
    <d v="1899-12-30T07:40:55"/>
    <d v="2024-12-20T00:00:00"/>
    <d v="1899-12-30T07:39:34"/>
    <d v="2024-12-20T00:00:00"/>
    <d v="1899-12-30T08:14:44"/>
    <x v="0"/>
    <s v="RFCPI"/>
    <s v="7003116814"/>
    <s v="EXW"/>
    <d v="1899-12-30T00:36:31"/>
    <d v="1899-12-30T00:35:10"/>
    <d v="1899-12-30T00:01:21"/>
    <s v="Granel"/>
    <s v="E001"/>
    <x v="1"/>
    <d v="1899-12-30T00:33:49"/>
    <d v="1899-12-30T00:35:10"/>
    <n v="7"/>
    <x v="15"/>
    <x v="5"/>
    <x v="1"/>
    <n v="0"/>
    <n v="0"/>
    <s v="OK"/>
    <s v="Granel"/>
    <x v="0"/>
    <n v="0"/>
    <s v="F. CORDOBA"/>
    <s v="A"/>
    <d v="1899-12-30T00:01:21"/>
    <d v="1899-12-30T00:01:21"/>
    <s v="OK"/>
    <m/>
    <m/>
    <d v="1899-12-30T00:00:00"/>
    <d v="1899-12-30T00:33:49"/>
    <n v="6"/>
    <n v="-9.3749999999998002E-4"/>
    <n v="33.816666666657589"/>
    <n v="8"/>
    <s v="Si"/>
  </r>
  <r>
    <s v="CSCB"/>
    <s v="2024003303"/>
    <x v="0"/>
    <s v="ER6314BBN"/>
    <s v="E3044DJB"/>
    <d v="2024-12-20T00:00:00"/>
    <m/>
    <s v="3269"/>
    <x v="36"/>
    <s v="S4"/>
    <s v="S4"/>
    <m/>
    <d v="2024-12-20T00:00:00"/>
    <d v="1899-12-30T08:37:22"/>
    <d v="2024-12-20T00:00:00"/>
    <d v="1899-12-30T08:34:41"/>
    <d v="2024-12-20T00:00:00"/>
    <d v="1899-12-30T09:06:53"/>
    <x v="0"/>
    <s v="RFCPI"/>
    <s v="7003116815"/>
    <s v="EXW"/>
    <d v="1899-12-30T00:34:53"/>
    <d v="1899-12-30T00:32:12"/>
    <d v="1899-12-30T00:02:41"/>
    <s v="Granel"/>
    <s v="E001"/>
    <x v="1"/>
    <d v="1899-12-30T00:29:31"/>
    <d v="1899-12-30T00:32:12"/>
    <n v="8"/>
    <x v="15"/>
    <x v="5"/>
    <x v="1"/>
    <n v="0"/>
    <n v="0"/>
    <s v="OK"/>
    <s v="Granel"/>
    <x v="0"/>
    <n v="0"/>
    <s v="F. CORDOBA"/>
    <s v="A"/>
    <d v="1899-12-30T00:02:41"/>
    <d v="1899-12-30T00:02:41"/>
    <s v="OK"/>
    <m/>
    <m/>
    <d v="1899-12-30T00:00:00"/>
    <d v="1899-12-30T00:29:31"/>
    <n v="6"/>
    <n v="-1.863425925930029E-3"/>
    <n v="29.516666666659155"/>
    <n v="9"/>
    <s v="Si"/>
  </r>
  <r>
    <s v="CSCB"/>
    <s v="2024003304"/>
    <x v="0"/>
    <s v="ER3673BBX"/>
    <s v="E1228KBR"/>
    <d v="2024-12-20T00:00:00"/>
    <m/>
    <s v="3269"/>
    <x v="36"/>
    <s v="S4"/>
    <s v="S4"/>
    <m/>
    <d v="2024-12-20T00:00:00"/>
    <d v="1899-12-30T09:22:56"/>
    <d v="2024-12-20T00:00:00"/>
    <d v="1899-12-30T09:21:28"/>
    <d v="2024-12-20T00:00:00"/>
    <d v="1899-12-30T09:48:34"/>
    <x v="0"/>
    <s v="RFCPI"/>
    <s v="7003116817"/>
    <s v="EXW"/>
    <d v="1899-12-30T00:28:34"/>
    <d v="1899-12-30T00:27:06"/>
    <d v="1899-12-30T00:01:28"/>
    <s v="Granel"/>
    <s v="E001"/>
    <x v="1"/>
    <d v="1899-12-30T00:25:38"/>
    <d v="1899-12-30T00:27:06"/>
    <n v="9"/>
    <x v="15"/>
    <x v="5"/>
    <x v="1"/>
    <n v="0"/>
    <n v="0"/>
    <s v="OK"/>
    <s v="Granel"/>
    <x v="0"/>
    <n v="0"/>
    <s v="F. CORDOBA"/>
    <s v="A"/>
    <d v="1899-12-30T00:01:28"/>
    <d v="1899-12-30T00:01:28"/>
    <s v="OK"/>
    <m/>
    <m/>
    <d v="1899-12-30T00:00:00"/>
    <d v="1899-12-30T00:25:38"/>
    <n v="6"/>
    <n v="-1.0185185185200285E-3"/>
    <n v="25.633333333324764"/>
    <n v="9"/>
    <s v="Si"/>
  </r>
  <r>
    <s v="CSCB"/>
    <s v="2024003305"/>
    <x v="0"/>
    <s v="ER5888BDP"/>
    <s v="E2277MGP"/>
    <d v="2024-12-20T00:00:00"/>
    <m/>
    <s v="3269"/>
    <x v="36"/>
    <s v="S4"/>
    <s v="S4"/>
    <m/>
    <d v="2024-12-20T00:00:00"/>
    <d v="1899-12-30T09:32:19"/>
    <d v="2024-12-20T00:00:00"/>
    <d v="1899-12-30T09:29:29"/>
    <d v="2024-12-20T00:00:00"/>
    <d v="1899-12-30T10:02:02"/>
    <x v="0"/>
    <s v="RFCPI"/>
    <s v="7003116818"/>
    <s v="EXW"/>
    <d v="1899-12-30T00:35:23"/>
    <d v="1899-12-30T00:32:33"/>
    <d v="1899-12-30T00:02:50"/>
    <s v="Granel"/>
    <s v="E001"/>
    <x v="1"/>
    <d v="1899-12-30T00:29:43"/>
    <d v="1899-12-30T00:32:33"/>
    <n v="9"/>
    <x v="15"/>
    <x v="5"/>
    <x v="1"/>
    <n v="0"/>
    <n v="0"/>
    <s v="OK"/>
    <s v="Granel"/>
    <x v="0"/>
    <n v="0"/>
    <s v="F. CORDOBA"/>
    <s v="A"/>
    <d v="1899-12-30T00:02:50"/>
    <d v="1899-12-30T00:02:50"/>
    <s v="OK"/>
    <m/>
    <m/>
    <d v="1899-12-30T00:00:00"/>
    <d v="1899-12-30T00:29:43"/>
    <n v="6"/>
    <n v="-1.9675925925899951E-3"/>
    <n v="29.716666666660785"/>
    <n v="10"/>
    <s v="Si"/>
  </r>
  <r>
    <s v="CSCB"/>
    <s v="2024003306"/>
    <x v="0"/>
    <s v="ER4521BBS"/>
    <s v="E0536LWW"/>
    <d v="2024-12-20T00:00:00"/>
    <m/>
    <s v="3269"/>
    <x v="36"/>
    <s v="S4"/>
    <s v="S4"/>
    <m/>
    <d v="2024-12-20T00:00:00"/>
    <d v="1899-12-30T10:31:08"/>
    <d v="2024-12-20T00:00:00"/>
    <d v="1899-12-30T10:29:56"/>
    <d v="2024-12-20T00:00:00"/>
    <d v="1899-12-30T10:51:40"/>
    <x v="0"/>
    <s v="RFCPI"/>
    <s v="7003116819"/>
    <s v="EXW"/>
    <d v="1899-12-30T00:22:56"/>
    <d v="1899-12-30T00:21:44"/>
    <d v="1899-12-30T00:01:12"/>
    <s v="Granel"/>
    <s v="E001"/>
    <x v="1"/>
    <d v="1899-12-30T00:20:32"/>
    <d v="1899-12-30T00:21:44"/>
    <n v="10"/>
    <x v="15"/>
    <x v="5"/>
    <x v="1"/>
    <n v="0"/>
    <n v="0"/>
    <s v="OK"/>
    <s v="Granel"/>
    <x v="0"/>
    <n v="0"/>
    <s v="F. CORDOBA"/>
    <s v="A"/>
    <d v="1899-12-30T00:01:12"/>
    <d v="1899-12-30T00:01:12"/>
    <s v="OK"/>
    <m/>
    <m/>
    <d v="1899-12-30T00:00:00"/>
    <d v="1899-12-30T00:20:32"/>
    <n v="6"/>
    <n v="-8.333333333399584E-4"/>
    <n v="20.533333333334436"/>
    <n v="10"/>
    <s v="Si"/>
  </r>
  <r>
    <s v="CSCB"/>
    <s v="2024003307"/>
    <x v="0"/>
    <s v="ER8403BDR"/>
    <s v="E3173MJG"/>
    <d v="2024-12-20T00:00:00"/>
    <m/>
    <s v="3269"/>
    <x v="36"/>
    <s v="S4"/>
    <s v="S4"/>
    <m/>
    <d v="2024-12-20T00:00:00"/>
    <d v="1899-12-30T11:09:42"/>
    <d v="2024-12-20T00:00:00"/>
    <d v="1899-12-30T11:08:26"/>
    <d v="2024-12-20T00:00:00"/>
    <d v="1899-12-30T11:34:47"/>
    <x v="0"/>
    <s v="RFCPI"/>
    <s v="7003116820"/>
    <s v="EXW"/>
    <d v="1899-12-30T00:27:37"/>
    <d v="1899-12-30T00:26:21"/>
    <d v="1899-12-30T00:01:16"/>
    <s v="Granel"/>
    <s v="E001"/>
    <x v="1"/>
    <d v="1899-12-30T00:25:05"/>
    <d v="1899-12-30T00:26:21"/>
    <n v="11"/>
    <x v="15"/>
    <x v="5"/>
    <x v="1"/>
    <n v="0"/>
    <n v="0"/>
    <s v="OK"/>
    <s v="Granel"/>
    <x v="0"/>
    <n v="0"/>
    <s v="F. CORDOBA"/>
    <s v="A"/>
    <d v="1899-12-30T00:01:16"/>
    <d v="1899-12-30T00:01:16"/>
    <s v="OK"/>
    <m/>
    <m/>
    <d v="1899-12-30T00:00:00"/>
    <d v="1899-12-30T00:25:05"/>
    <n v="6"/>
    <n v="-8.7962962963000768E-4"/>
    <n v="25.083333333345621"/>
    <n v="11"/>
    <s v="Si"/>
  </r>
  <r>
    <s v="CSCB"/>
    <s v="2024003308"/>
    <x v="0"/>
    <s v="ER5888BDP"/>
    <s v="E2277MGP"/>
    <d v="2024-12-20T00:00:00"/>
    <m/>
    <s v="3269"/>
    <x v="36"/>
    <s v="S4"/>
    <s v="S4"/>
    <m/>
    <d v="2024-12-20T00:00:00"/>
    <d v="1899-12-30T11:34:34"/>
    <d v="2024-12-20T00:00:00"/>
    <d v="1899-12-30T11:36:50"/>
    <d v="2024-12-20T00:00:00"/>
    <d v="1899-12-30T11:58:10"/>
    <x v="0"/>
    <s v="RFCPI"/>
    <s v="7003116821"/>
    <s v="EXW"/>
    <d v="1899-12-30T00:23:36"/>
    <d v="1899-12-30T00:21:20"/>
    <d v="1899-12-30T00:02:16"/>
    <s v="Granel"/>
    <s v="E001"/>
    <x v="1"/>
    <d v="1899-12-30T00:23:36"/>
    <d v="1899-12-30T00:21:20"/>
    <n v="11"/>
    <x v="15"/>
    <x v="5"/>
    <x v="1"/>
    <n v="0"/>
    <n v="0"/>
    <s v="OK"/>
    <s v="Granel"/>
    <x v="0"/>
    <n v="0"/>
    <s v="F. CORDOBA"/>
    <s v="A"/>
    <d v="1899-12-30T00:02:16"/>
    <d v="1899-12-30T00:02:16"/>
    <s v="OK"/>
    <m/>
    <m/>
    <d v="1899-12-30T00:00:00"/>
    <d v="1899-12-30T00:23:36"/>
    <n v="6"/>
    <d v="1899-12-30T00:02:16"/>
    <n v="23.600000000001611"/>
    <n v="11"/>
    <s v="Si"/>
  </r>
  <r>
    <s v="CSCB"/>
    <s v="2024003309"/>
    <x v="0"/>
    <s v="ER3673BBX"/>
    <s v="E1228KBR"/>
    <d v="2024-12-20T00:00:00"/>
    <m/>
    <s v="3264"/>
    <x v="35"/>
    <s v="S5"/>
    <s v="S5"/>
    <m/>
    <d v="2024-12-20T00:00:00"/>
    <d v="1899-12-30T11:48:30"/>
    <d v="2024-12-20T00:00:00"/>
    <d v="1899-12-30T11:46:37"/>
    <d v="2024-12-20T00:00:00"/>
    <d v="1899-12-30T12:18:49"/>
    <x v="0"/>
    <s v="RFCPI"/>
    <s v="7003116822"/>
    <s v="EXW"/>
    <d v="1899-12-30T00:34:05"/>
    <d v="1899-12-30T00:32:12"/>
    <d v="1899-12-30T00:01:53"/>
    <s v="Granel"/>
    <s v="E001"/>
    <x v="1"/>
    <d v="1899-12-30T00:30:19"/>
    <d v="1899-12-30T00:32:12"/>
    <n v="11"/>
    <x v="15"/>
    <x v="5"/>
    <x v="1"/>
    <n v="0"/>
    <n v="0"/>
    <s v="OK"/>
    <s v="Granel"/>
    <x v="0"/>
    <n v="0"/>
    <s v="F. CORDOBA"/>
    <s v="A"/>
    <d v="1899-12-30T00:01:53"/>
    <d v="1899-12-30T00:01:53"/>
    <s v="OK"/>
    <m/>
    <m/>
    <d v="1899-12-30T00:00:00"/>
    <d v="1899-12-30T00:30:19"/>
    <n v="6"/>
    <n v="-1.3078703703700012E-3"/>
    <n v="30.316666666665515"/>
    <n v="12"/>
    <s v="Si"/>
  </r>
  <r>
    <s v="CSCB"/>
    <s v="2024003311"/>
    <x v="0"/>
    <s v="ER4521BBS"/>
    <s v="E0536LWW"/>
    <d v="2024-12-20T00:00:00"/>
    <m/>
    <s v="3269"/>
    <x v="36"/>
    <s v="S4"/>
    <s v="S4"/>
    <m/>
    <d v="2024-12-20T00:00:00"/>
    <d v="1899-12-30T13:22:13"/>
    <d v="2024-12-20T00:00:00"/>
    <d v="1899-12-30T13:20:10"/>
    <d v="2024-12-20T00:00:00"/>
    <d v="1899-12-30T13:42:52"/>
    <x v="0"/>
    <s v="RFCPI"/>
    <s v="7003116823"/>
    <s v="EXW"/>
    <d v="1899-12-30T00:24:45"/>
    <d v="1899-12-30T00:22:42"/>
    <d v="1899-12-30T00:02:03"/>
    <s v="Granel"/>
    <s v="E001"/>
    <x v="1"/>
    <d v="1899-12-30T00:20:39"/>
    <d v="1899-12-30T00:22:42"/>
    <n v="13"/>
    <x v="15"/>
    <x v="5"/>
    <x v="1"/>
    <n v="0"/>
    <n v="0"/>
    <s v="OK"/>
    <s v="Granel"/>
    <x v="0"/>
    <n v="0"/>
    <s v="F. CORDOBA"/>
    <s v="A"/>
    <d v="1899-12-30T00:02:03"/>
    <d v="1899-12-30T00:02:03"/>
    <s v="OK"/>
    <m/>
    <m/>
    <d v="1899-12-30T00:00:00"/>
    <d v="1899-12-30T00:20:39"/>
    <n v="6"/>
    <n v="-1.4236111111100014E-3"/>
    <n v="20.650000000003228"/>
    <n v="13"/>
    <s v="Si"/>
  </r>
  <r>
    <s v="CSCB"/>
    <s v="2024003310"/>
    <x v="0"/>
    <s v="ER3992BBX"/>
    <s v="E7158FCX"/>
    <d v="2024-12-20T00:00:00"/>
    <m/>
    <s v="3283"/>
    <x v="38"/>
    <s v="PA"/>
    <s v="PA"/>
    <m/>
    <d v="2024-12-20T00:00:00"/>
    <d v="1899-12-30T13:21:17"/>
    <d v="2024-12-20T00:00:00"/>
    <d v="1899-12-30T13:25:49"/>
    <d v="2024-12-20T00:00:00"/>
    <d v="1899-12-30T13:45:40"/>
    <x v="0"/>
    <s v="RFCPI"/>
    <s v="7003116824"/>
    <s v="EXW"/>
    <d v="1899-12-30T00:24:23"/>
    <d v="1899-12-30T00:19:51"/>
    <d v="1899-12-30T00:04:32"/>
    <s v="Ensacado"/>
    <s v="E002"/>
    <x v="1"/>
    <d v="1899-12-30T00:24:23"/>
    <d v="1899-12-30T00:19:51"/>
    <n v="13"/>
    <x v="15"/>
    <x v="5"/>
    <x v="2"/>
    <n v="0"/>
    <n v="0"/>
    <s v="OK"/>
    <s v="Ensacado"/>
    <x v="0"/>
    <n v="0"/>
    <s v="F. CORDOBA"/>
    <s v="A"/>
    <d v="1899-12-30T00:04:32"/>
    <d v="1899-12-30T00:04:32"/>
    <s v="OK"/>
    <m/>
    <m/>
    <d v="1899-12-30T00:00:00"/>
    <d v="1899-12-30T00:24:23"/>
    <n v="6"/>
    <d v="1899-12-30T00:04:32"/>
    <n v="24.383333333332722"/>
    <n v="13"/>
    <s v="Si"/>
  </r>
  <r>
    <s v="CSCB"/>
    <s v="2024003313"/>
    <x v="0"/>
    <s v="ER5888BDP"/>
    <s v="E2277MGP"/>
    <d v="2024-12-20T00:00:00"/>
    <m/>
    <s v="3269"/>
    <x v="36"/>
    <s v="S4"/>
    <s v="S4"/>
    <m/>
    <d v="2024-12-20T00:00:00"/>
    <d v="1899-12-30T15:13:08"/>
    <d v="2024-12-20T00:00:00"/>
    <d v="1899-12-30T15:10:43"/>
    <d v="2024-12-20T00:00:00"/>
    <d v="1899-12-30T15:31:13"/>
    <x v="0"/>
    <s v="RFCPI"/>
    <s v="7003116825"/>
    <s v="EXW"/>
    <d v="1899-12-30T00:22:55"/>
    <d v="1899-12-30T00:20:30"/>
    <d v="1899-12-30T00:02:25"/>
    <s v="Granel"/>
    <s v="E001"/>
    <x v="1"/>
    <d v="1899-12-30T00:18:05"/>
    <d v="1899-12-30T00:20:30"/>
    <n v="15"/>
    <x v="15"/>
    <x v="5"/>
    <x v="1"/>
    <n v="0"/>
    <n v="0"/>
    <s v="OK"/>
    <s v="Granel"/>
    <x v="0"/>
    <n v="0"/>
    <s v="F. CORDOBA"/>
    <s v="A"/>
    <d v="1899-12-30T00:02:25"/>
    <d v="1899-12-30T00:02:25"/>
    <s v="OK"/>
    <m/>
    <m/>
    <d v="1899-12-30T00:00:00"/>
    <d v="1899-12-30T00:18:05"/>
    <n v="6"/>
    <n v="-1.6782407407399669E-3"/>
    <n v="18.083333333332856"/>
    <n v="15"/>
    <s v="Si"/>
  </r>
  <r>
    <s v="CSCB"/>
    <s v="2024003314"/>
    <x v="0"/>
    <s v="ER3673BBX"/>
    <s v="E1228KBR"/>
    <d v="2024-12-23T00:00:00"/>
    <m/>
    <s v="3264"/>
    <x v="35"/>
    <s v="S7"/>
    <s v="S7"/>
    <m/>
    <d v="2024-12-23T00:00:00"/>
    <d v="1899-12-30T06:10:29"/>
    <d v="2024-12-23T00:00:00"/>
    <d v="1899-12-30T06:07:14"/>
    <d v="2024-12-23T00:00:00"/>
    <d v="1899-12-30T06:35:26"/>
    <x v="0"/>
    <s v="RFCPI"/>
    <s v="7003116826"/>
    <s v="EXW"/>
    <d v="1899-12-30T00:31:27"/>
    <d v="1899-12-30T00:28:12"/>
    <d v="1899-12-30T00:03:15"/>
    <s v="Granel"/>
    <s v="E001"/>
    <x v="1"/>
    <d v="1899-12-30T00:24:57"/>
    <d v="1899-12-30T00:28:12"/>
    <n v="6"/>
    <x v="16"/>
    <x v="0"/>
    <x v="1"/>
    <n v="0"/>
    <n v="0"/>
    <s v="OK"/>
    <s v="Granel"/>
    <x v="0"/>
    <n v="0"/>
    <s v="F. CORDOBA"/>
    <s v="A"/>
    <d v="1899-12-30T00:03:15"/>
    <d v="1899-12-30T00:03:15"/>
    <s v="OK"/>
    <m/>
    <m/>
    <d v="1899-12-30T00:00:00"/>
    <d v="1899-12-30T00:24:57"/>
    <n v="2"/>
    <n v="-2.2569444444399678E-3"/>
    <n v="24.95000000000158"/>
    <n v="6"/>
    <s v="Si"/>
  </r>
  <r>
    <s v="CSCB"/>
    <s v="2024003315"/>
    <x v="0"/>
    <s v="ER2114BBG"/>
    <s v="E0404KCN"/>
    <d v="2024-12-23T00:00:00"/>
    <m/>
    <s v="3269"/>
    <x v="36"/>
    <s v="S4"/>
    <s v="S4"/>
    <m/>
    <d v="2024-12-23T00:00:00"/>
    <d v="1899-12-30T07:05:17"/>
    <d v="2024-12-23T00:00:00"/>
    <d v="1899-12-30T07:03:09"/>
    <d v="2024-12-23T00:00:00"/>
    <d v="1899-12-30T07:30:06"/>
    <x v="0"/>
    <s v="RFCPI"/>
    <s v="7003116827"/>
    <s v="EXW"/>
    <d v="1899-12-30T00:29:05"/>
    <d v="1899-12-30T00:26:57"/>
    <d v="1899-12-30T00:02:08"/>
    <s v="Granel"/>
    <s v="E001"/>
    <x v="1"/>
    <d v="1899-12-30T00:24:49"/>
    <d v="1899-12-30T00:26:57"/>
    <n v="7"/>
    <x v="16"/>
    <x v="0"/>
    <x v="1"/>
    <n v="0"/>
    <n v="0"/>
    <s v="OK"/>
    <s v="Granel"/>
    <x v="0"/>
    <n v="0"/>
    <s v="F. CORDOBA"/>
    <s v="A"/>
    <d v="1899-12-30T00:02:08"/>
    <d v="1899-12-30T00:02:08"/>
    <s v="OK"/>
    <m/>
    <m/>
    <d v="1899-12-30T00:00:00"/>
    <d v="1899-12-30T00:24:49"/>
    <n v="2"/>
    <n v="-1.4814814814799737E-3"/>
    <n v="24.816666666657621"/>
    <n v="7"/>
    <s v="Si"/>
  </r>
  <r>
    <s v="CSCB"/>
    <s v="2024003316"/>
    <x v="0"/>
    <s v="ER0338BBP"/>
    <s v="E9420KBN"/>
    <d v="2024-12-23T00:00:00"/>
    <m/>
    <s v="3283"/>
    <x v="38"/>
    <s v="PA"/>
    <s v="PA"/>
    <m/>
    <d v="2024-12-23T00:00:00"/>
    <d v="1899-12-30T07:09:25"/>
    <d v="2024-12-23T00:00:00"/>
    <d v="1899-12-30T07:05:21"/>
    <d v="2024-12-23T00:00:00"/>
    <d v="1899-12-30T08:02:35"/>
    <x v="0"/>
    <s v="RFCPI"/>
    <s v="7003116828"/>
    <s v="EXW"/>
    <d v="1899-12-30T01:01:18"/>
    <d v="1899-12-30T00:57:14"/>
    <d v="1899-12-30T00:04:04"/>
    <s v="Ensacado"/>
    <s v="E002"/>
    <x v="1"/>
    <d v="1899-12-30T00:53:10"/>
    <d v="1899-12-30T00:57:14"/>
    <n v="7"/>
    <x v="16"/>
    <x v="0"/>
    <x v="2"/>
    <n v="0"/>
    <n v="0"/>
    <s v="OK"/>
    <s v="Ensacado"/>
    <x v="0"/>
    <n v="0"/>
    <s v="F. CORDOBA"/>
    <s v="B"/>
    <d v="1899-12-30T00:04:04"/>
    <d v="1899-12-30T00:04:04"/>
    <s v="OK"/>
    <m/>
    <m/>
    <d v="1899-12-30T00:00:00"/>
    <d v="1899-12-30T00:53:10"/>
    <n v="2"/>
    <n v="-2.8240740740800296E-3"/>
    <n v="53.166666666657576"/>
    <n v="8"/>
    <s v="No"/>
  </r>
  <r>
    <s v="CSCB"/>
    <s v="2024003318"/>
    <x v="0"/>
    <s v="ER4521BBS"/>
    <s v="E0536LWW"/>
    <d v="2024-12-23T00:00:00"/>
    <m/>
    <s v="3269"/>
    <x v="36"/>
    <s v="S4"/>
    <s v="S4"/>
    <m/>
    <d v="2024-12-23T00:00:00"/>
    <d v="1899-12-30T10:21:57"/>
    <d v="2024-12-23T00:00:00"/>
    <d v="1899-12-30T10:20:28"/>
    <d v="2024-12-23T00:00:00"/>
    <d v="1899-12-30T10:45:47"/>
    <x v="0"/>
    <s v="RFCPI"/>
    <s v="7003116830"/>
    <s v="EXW"/>
    <d v="1899-12-30T00:26:48"/>
    <d v="1899-12-30T00:25:19"/>
    <d v="1899-12-30T00:01:29"/>
    <s v="Granel"/>
    <s v="E001"/>
    <x v="1"/>
    <d v="1899-12-30T00:23:50"/>
    <d v="1899-12-30T00:25:19"/>
    <n v="10"/>
    <x v="16"/>
    <x v="0"/>
    <x v="1"/>
    <n v="0"/>
    <n v="0"/>
    <s v="OK"/>
    <s v="Granel"/>
    <x v="0"/>
    <n v="0"/>
    <s v="F. CORDOBA"/>
    <s v="A"/>
    <d v="1899-12-30T00:01:29"/>
    <d v="1899-12-30T00:01:29"/>
    <s v="OK"/>
    <m/>
    <m/>
    <d v="1899-12-30T00:00:00"/>
    <d v="1899-12-30T00:23:50"/>
    <n v="2"/>
    <n v="-1.0300925925900151E-3"/>
    <n v="23.833333333339191"/>
    <n v="10"/>
    <s v="Si"/>
  </r>
  <r>
    <s v="CSCB"/>
    <s v="2024003317"/>
    <x v="0"/>
    <s v="ER3673BBX"/>
    <s v="E1228KBR"/>
    <d v="2024-12-23T00:00:00"/>
    <m/>
    <s v="3264"/>
    <x v="35"/>
    <s v="S5"/>
    <s v="S5"/>
    <m/>
    <d v="2024-12-23T00:00:00"/>
    <d v="1899-12-30T10:13:02"/>
    <d v="2024-12-23T00:00:00"/>
    <d v="1899-12-30T10:11:16"/>
    <d v="2024-12-23T00:00:00"/>
    <d v="1899-12-30T10:51:56"/>
    <x v="0"/>
    <s v="RFCPI"/>
    <s v="7003116831"/>
    <s v="EXW"/>
    <d v="1899-12-30T00:42:26"/>
    <d v="1899-12-30T00:40:40"/>
    <d v="1899-12-30T00:01:46"/>
    <s v="Granel"/>
    <s v="E001"/>
    <x v="1"/>
    <d v="1899-12-30T00:38:54"/>
    <d v="1899-12-30T00:40:40"/>
    <n v="10"/>
    <x v="16"/>
    <x v="0"/>
    <x v="1"/>
    <n v="0"/>
    <n v="0"/>
    <s v="OK"/>
    <s v="Granel"/>
    <x v="0"/>
    <n v="0"/>
    <s v="F. CORDOBA"/>
    <s v="A"/>
    <d v="1899-12-30T00:01:46"/>
    <d v="1899-12-30T00:01:46"/>
    <s v="OK"/>
    <m/>
    <m/>
    <d v="1899-12-30T00:00:00"/>
    <d v="1899-12-30T00:38:54"/>
    <n v="2"/>
    <n v="-1.2268518518500082E-3"/>
    <n v="38.900000000001604"/>
    <n v="10"/>
    <s v="Si"/>
  </r>
  <r>
    <s v="CSCB"/>
    <s v="2024003319"/>
    <x v="0"/>
    <s v="ER2475CZJ"/>
    <s v="E2475CZJ"/>
    <d v="2024-12-23T00:00:00"/>
    <m/>
    <s v="3283"/>
    <x v="38"/>
    <s v="PA"/>
    <s v="PA"/>
    <m/>
    <d v="2024-12-23T00:00:00"/>
    <d v="1899-12-30T10:37:27"/>
    <d v="2024-12-23T00:00:00"/>
    <d v="1899-12-30T10:39:13"/>
    <d v="2024-12-23T00:00:00"/>
    <d v="1899-12-30T11:00:57"/>
    <x v="0"/>
    <s v="RFCPI"/>
    <s v="7003116832"/>
    <s v="EXW"/>
    <d v="1899-12-30T00:23:30"/>
    <d v="1899-12-30T00:21:44"/>
    <d v="1899-12-30T00:01:46"/>
    <s v="Ensacado"/>
    <s v="E002"/>
    <x v="1"/>
    <d v="1899-12-30T00:23:30"/>
    <d v="1899-12-30T00:21:44"/>
    <n v="10"/>
    <x v="16"/>
    <x v="0"/>
    <x v="2"/>
    <n v="0"/>
    <n v="0"/>
    <s v="OK"/>
    <s v="Ensacado"/>
    <x v="0"/>
    <n v="0"/>
    <s v="F. CORDOBA"/>
    <s v="A"/>
    <d v="1899-12-30T00:01:46"/>
    <d v="1899-12-30T00:01:46"/>
    <s v="OK"/>
    <m/>
    <m/>
    <d v="1899-12-30T00:00:00"/>
    <d v="1899-12-30T00:23:30"/>
    <n v="2"/>
    <d v="1899-12-30T00:01:46"/>
    <n v="23.500000000008068"/>
    <n v="11"/>
    <s v="Si"/>
  </r>
  <r>
    <s v="CSCB"/>
    <s v="2024003321"/>
    <x v="0"/>
    <s v="ER9155BBC"/>
    <s v="E8066MHP"/>
    <d v="2024-12-23T00:00:00"/>
    <m/>
    <s v="3283"/>
    <x v="38"/>
    <s v="PA"/>
    <s v="PA"/>
    <m/>
    <d v="2024-12-23T00:00:00"/>
    <d v="1899-12-30T11:38:56"/>
    <d v="2024-12-23T00:00:00"/>
    <d v="1899-12-30T11:35:24"/>
    <d v="2024-12-23T00:00:00"/>
    <d v="1899-12-30T12:01:24"/>
    <x v="0"/>
    <s v="RFCPI"/>
    <s v="7003116833"/>
    <s v="EXW"/>
    <d v="1899-12-30T00:29:32"/>
    <d v="1899-12-30T00:26:00"/>
    <d v="1899-12-30T00:03:32"/>
    <s v="Ensacado"/>
    <s v="E002"/>
    <x v="1"/>
    <d v="1899-12-30T00:22:28"/>
    <d v="1899-12-30T00:26:00"/>
    <n v="11"/>
    <x v="16"/>
    <x v="0"/>
    <x v="2"/>
    <n v="0"/>
    <n v="0"/>
    <s v="OK"/>
    <s v="Ensacado"/>
    <x v="0"/>
    <n v="0"/>
    <s v="F. CORDOBA"/>
    <s v="A"/>
    <d v="1899-12-30T00:03:32"/>
    <d v="1899-12-30T00:03:32"/>
    <s v="OK"/>
    <m/>
    <m/>
    <d v="1899-12-30T00:00:00"/>
    <d v="1899-12-30T00:22:28"/>
    <n v="2"/>
    <n v="-2.4537037037000164E-3"/>
    <n v="22.46666666666405"/>
    <n v="12"/>
    <s v="Si"/>
  </r>
  <r>
    <s v="CSCB"/>
    <s v="2024003322"/>
    <x v="0"/>
    <s v="ER4521BBS"/>
    <s v="E0536LWW"/>
    <d v="2024-12-23T00:00:00"/>
    <m/>
    <s v="3269"/>
    <x v="36"/>
    <s v="S4"/>
    <s v="S4"/>
    <m/>
    <d v="2024-12-23T00:00:00"/>
    <d v="1899-12-30T15:38:56"/>
    <d v="2024-12-23T00:00:00"/>
    <d v="1899-12-30T15:36:38"/>
    <d v="2024-12-23T00:00:00"/>
    <d v="1899-12-30T16:03:41"/>
    <x v="0"/>
    <s v="RFCPI"/>
    <s v="7003116834"/>
    <s v="EXW"/>
    <d v="1899-12-30T00:29:21"/>
    <d v="1899-12-30T00:27:03"/>
    <d v="1899-12-30T00:02:18"/>
    <s v="Granel"/>
    <s v="E001"/>
    <x v="1"/>
    <d v="1899-12-30T00:24:45"/>
    <d v="1899-12-30T00:27:03"/>
    <n v="15"/>
    <x v="16"/>
    <x v="0"/>
    <x v="1"/>
    <n v="0"/>
    <n v="0"/>
    <s v="OK"/>
    <s v="Granel"/>
    <x v="0"/>
    <n v="0"/>
    <s v="F. CORDOBA"/>
    <s v="A"/>
    <d v="1899-12-30T00:02:18"/>
    <d v="1899-12-30T00:02:18"/>
    <s v="OK"/>
    <m/>
    <m/>
    <d v="1899-12-30T00:00:00"/>
    <d v="1899-12-30T00:24:45"/>
    <n v="2"/>
    <n v="-1.5972222222300214E-3"/>
    <n v="24.750000000000032"/>
    <n v="16"/>
    <s v="Si"/>
  </r>
  <r>
    <s v="CSCB"/>
    <s v="2024003323"/>
    <x v="0"/>
    <s v="ER5888BDP"/>
    <s v="E2277MGP"/>
    <d v="2024-12-23T00:00:00"/>
    <m/>
    <s v="3269"/>
    <x v="36"/>
    <s v="S4"/>
    <s v="S4"/>
    <m/>
    <d v="2024-12-23T00:00:00"/>
    <d v="1899-12-30T15:55:30"/>
    <d v="2024-12-23T00:00:00"/>
    <d v="1899-12-30T15:53:24"/>
    <d v="2024-12-23T00:00:00"/>
    <d v="1899-12-30T16:22:00"/>
    <x v="0"/>
    <s v="RFCPI"/>
    <s v="7003116835"/>
    <s v="EXW"/>
    <d v="1899-12-30T00:30:42"/>
    <d v="1899-12-30T00:28:36"/>
    <d v="1899-12-30T00:02:06"/>
    <s v="Granel"/>
    <s v="E001"/>
    <x v="1"/>
    <d v="1899-12-30T00:26:30"/>
    <d v="1899-12-30T00:28:36"/>
    <n v="15"/>
    <x v="16"/>
    <x v="0"/>
    <x v="1"/>
    <n v="0"/>
    <n v="0"/>
    <s v="OK"/>
    <s v="Granel"/>
    <x v="0"/>
    <n v="0"/>
    <s v="F. CORDOBA"/>
    <s v="A"/>
    <d v="1899-12-30T00:02:06"/>
    <d v="1899-12-30T00:02:06"/>
    <s v="OK"/>
    <m/>
    <m/>
    <d v="1899-12-30T00:00:00"/>
    <d v="1899-12-30T00:26:30"/>
    <n v="2"/>
    <n v="-1.4583333333400006E-3"/>
    <n v="26.499999999988795"/>
    <n v="16"/>
    <s v="Si"/>
  </r>
  <r>
    <s v="CSCB"/>
    <s v="2024003324"/>
    <x v="0"/>
    <s v="ER2114BBG"/>
    <s v="E0404KCN"/>
    <d v="2024-12-26T00:00:00"/>
    <m/>
    <s v="3269"/>
    <x v="36"/>
    <s v="S4"/>
    <s v="S4"/>
    <m/>
    <d v="2024-12-26T00:00:00"/>
    <d v="1899-12-30T06:42:18"/>
    <d v="2024-12-26T00:00:00"/>
    <d v="1899-12-30T06:43:47"/>
    <d v="2024-12-26T00:00:00"/>
    <d v="1899-12-30T07:44:39"/>
    <x v="0"/>
    <s v="RFCPI"/>
    <s v="7003116836"/>
    <s v="EXW"/>
    <d v="1899-12-30T01:02:21"/>
    <d v="1899-12-30T01:00:52"/>
    <d v="1899-12-30T00:01:29"/>
    <s v="Granel"/>
    <s v="E001"/>
    <x v="1"/>
    <d v="1899-12-30T01:02:21"/>
    <d v="1899-12-30T01:00:52"/>
    <n v="6"/>
    <x v="20"/>
    <x v="0"/>
    <x v="1"/>
    <n v="0"/>
    <n v="0"/>
    <s v="OK"/>
    <s v="Granel"/>
    <x v="0"/>
    <n v="0"/>
    <s v="F. CORDOBA"/>
    <s v="B"/>
    <d v="1899-12-30T00:01:29"/>
    <d v="1899-12-30T00:01:29"/>
    <s v="OK"/>
    <m/>
    <m/>
    <d v="1899-12-30T00:00:00"/>
    <d v="1899-12-30T01:02:21"/>
    <n v="5"/>
    <d v="1899-12-30T00:01:29"/>
    <n v="62.349999999998396"/>
    <n v="7"/>
    <s v="No"/>
  </r>
  <r>
    <s v="CSCB"/>
    <s v="2024003325"/>
    <x v="0"/>
    <s v="ER5888BDP"/>
    <s v="E2277MGP"/>
    <d v="2024-12-26T00:00:00"/>
    <m/>
    <s v="3269"/>
    <x v="36"/>
    <s v="S4"/>
    <s v="S4"/>
    <m/>
    <d v="2024-12-26T00:00:00"/>
    <d v="1899-12-30T08:37:21"/>
    <d v="2024-12-26T00:00:00"/>
    <d v="1899-12-30T08:44:07"/>
    <d v="2024-12-26T00:00:00"/>
    <d v="1899-12-30T09:06:36"/>
    <x v="0"/>
    <s v="RFCPI"/>
    <s v="7003116837"/>
    <s v="EXW"/>
    <d v="1899-12-30T00:29:15"/>
    <d v="1899-12-30T00:22:29"/>
    <d v="1899-12-30T00:06:46"/>
    <s v="Granel"/>
    <s v="E001"/>
    <x v="1"/>
    <d v="1899-12-30T00:29:15"/>
    <d v="1899-12-30T00:22:29"/>
    <n v="8"/>
    <x v="20"/>
    <x v="0"/>
    <x v="1"/>
    <n v="0"/>
    <n v="0"/>
    <s v="OK"/>
    <s v="Granel"/>
    <x v="0"/>
    <n v="0"/>
    <s v="F. CORDOBA"/>
    <s v="A"/>
    <d v="1899-12-30T00:06:46"/>
    <d v="1899-12-30T00:06:46"/>
    <s v="OK"/>
    <m/>
    <m/>
    <d v="1899-12-30T00:00:00"/>
    <d v="1899-12-30T00:29:15"/>
    <n v="5"/>
    <d v="1899-12-30T00:06:46"/>
    <n v="29.250000000000014"/>
    <n v="9"/>
    <s v="Si"/>
  </r>
  <r>
    <s v="CSCB"/>
    <s v="2024003326"/>
    <x v="0"/>
    <s v="ER6314BBN"/>
    <s v="E3044DJB"/>
    <d v="2024-12-26T00:00:00"/>
    <m/>
    <s v="3269"/>
    <x v="36"/>
    <s v="S4"/>
    <s v="S4"/>
    <m/>
    <d v="2024-12-26T00:00:00"/>
    <d v="1899-12-30T09:00:50"/>
    <d v="2024-12-26T00:00:00"/>
    <d v="1899-12-30T08:57:48"/>
    <d v="2024-12-26T00:00:00"/>
    <d v="1899-12-30T09:29:28"/>
    <x v="0"/>
    <s v="RFCPI"/>
    <s v="7003116838"/>
    <s v="EXW"/>
    <d v="1899-12-30T00:34:42"/>
    <d v="1899-12-30T00:31:40"/>
    <d v="1899-12-30T00:03:02"/>
    <s v="Granel"/>
    <s v="E001"/>
    <x v="1"/>
    <d v="1899-12-30T00:28:38"/>
    <d v="1899-12-30T00:31:40"/>
    <n v="9"/>
    <x v="20"/>
    <x v="0"/>
    <x v="1"/>
    <n v="0"/>
    <n v="0"/>
    <s v="OK"/>
    <s v="Granel"/>
    <x v="0"/>
    <n v="0"/>
    <s v="F. CORDOBA"/>
    <s v="A"/>
    <d v="1899-12-30T00:03:02"/>
    <d v="1899-12-30T00:03:02"/>
    <s v="OK"/>
    <m/>
    <m/>
    <d v="1899-12-30T00:00:00"/>
    <d v="1899-12-30T00:28:38"/>
    <n v="5"/>
    <n v="-2.1064814814800159E-3"/>
    <n v="28.633333333334424"/>
    <n v="9"/>
    <s v="Si"/>
  </r>
  <r>
    <s v="CSCB"/>
    <s v="2024003327"/>
    <x v="0"/>
    <s v="ER2114BBG"/>
    <s v="E0404KCN"/>
    <d v="2024-12-26T00:00:00"/>
    <m/>
    <s v="3261"/>
    <x v="37"/>
    <s v="S6"/>
    <s v="S6"/>
    <m/>
    <d v="2024-12-26T00:00:00"/>
    <d v="1899-12-30T09:07:40"/>
    <d v="2024-12-26T00:00:00"/>
    <d v="1899-12-30T09:07:18"/>
    <d v="2024-12-26T00:00:00"/>
    <d v="1899-12-30T09:35:47"/>
    <x v="0"/>
    <s v="RFCPI"/>
    <s v="7003116839"/>
    <s v="EXW"/>
    <d v="1899-12-30T00:28:51"/>
    <d v="1899-12-30T00:28:29"/>
    <d v="1899-12-30T00:00:22"/>
    <s v="Granel"/>
    <s v="E001"/>
    <x v="1"/>
    <d v="1899-12-30T00:28:07"/>
    <d v="1899-12-30T00:28:29"/>
    <n v="9"/>
    <x v="20"/>
    <x v="0"/>
    <x v="1"/>
    <n v="0"/>
    <n v="0"/>
    <s v="OK"/>
    <s v="Granel"/>
    <x v="0"/>
    <n v="0"/>
    <s v="F. CORDOBA"/>
    <s v="A"/>
    <d v="1899-12-30T00:00:22"/>
    <d v="1899-12-30T00:00:22"/>
    <s v="OK"/>
    <m/>
    <m/>
    <d v="1899-12-30T00:00:00"/>
    <d v="1899-12-30T00:28:07"/>
    <n v="5"/>
    <n v="-2.5462962962996549E-4"/>
    <n v="28.116666666676842"/>
    <n v="9"/>
    <s v="Si"/>
  </r>
  <r>
    <s v="CSCB"/>
    <s v=""/>
    <x v="0"/>
    <s v="ER1864BBP"/>
    <s v="E9297MPF"/>
    <d v="2024-12-26T00:00:00"/>
    <m/>
    <s v="3269"/>
    <x v="36"/>
    <s v="S4"/>
    <s v="S4"/>
    <m/>
    <d v="2024-12-26T00:00:00"/>
    <d v="1899-12-30T09:37:47"/>
    <d v="2024-12-26T00:00:00"/>
    <d v="1899-12-30T09:38:06"/>
    <d v="2024-12-26T00:00:00"/>
    <d v="1899-12-30T09:38:50"/>
    <x v="189"/>
    <s v="E_AROMEROR"/>
    <s v="7003116840"/>
    <s v="EXW"/>
    <d v="1899-12-30T00:01:03"/>
    <d v="1899-12-30T00:00:44"/>
    <d v="1899-12-30T00:00:19"/>
    <s v="Granel"/>
    <s v="E001"/>
    <x v="1"/>
    <d v="1899-12-30T00:01:03"/>
    <d v="1899-12-30T00:00:44"/>
    <n v="9"/>
    <x v="20"/>
    <x v="0"/>
    <x v="1"/>
    <n v="1"/>
    <n v="0"/>
    <s v="KO"/>
    <s v="Granel"/>
    <x v="0"/>
    <n v="1"/>
    <s v="F. CORDOBA"/>
    <s v="A"/>
    <d v="1899-12-30T00:00:19"/>
    <d v="1899-12-30T00:00:19"/>
    <s v="OK"/>
    <m/>
    <m/>
    <d v="1899-12-30T00:00:00"/>
    <d v="1899-12-30T00:01:03"/>
    <n v="5"/>
    <d v="1899-12-30T00:00:19"/>
    <n v="1.0499999999904119"/>
    <n v="9"/>
    <s v="Si"/>
  </r>
  <r>
    <s v="CSCB"/>
    <s v=""/>
    <x v="0"/>
    <s v="ER0992BBW"/>
    <s v="E1519GWP"/>
    <d v="2024-12-26T00:00:00"/>
    <m/>
    <s v="3283"/>
    <x v="38"/>
    <s v="PA"/>
    <m/>
    <m/>
    <d v="2024-12-26T00:00:00"/>
    <d v="1899-12-30T09:43:54"/>
    <d v="2024-12-26T00:00:00"/>
    <d v="1899-12-30T18:43:59"/>
    <d v="2024-12-26T00:00:00"/>
    <d v="1899-12-30T09:44:19"/>
    <x v="190"/>
    <s v="ELOPEZ1"/>
    <s v="7003116841"/>
    <s v="EXW"/>
    <d v="1899-12-30T17:59:45"/>
    <d v="1899-12-30T08:59:40"/>
    <d v="1899-12-30T09:00:05"/>
    <s v="Ensacado"/>
    <s v="E002"/>
    <x v="1"/>
    <d v="1899-12-30T00:00:25"/>
    <n v="-0.37476851851851994"/>
    <n v="9"/>
    <x v="20"/>
    <x v="0"/>
    <x v="2"/>
    <n v="1"/>
    <n v="0"/>
    <s v="KO"/>
    <s v="Ensacado"/>
    <x v="0"/>
    <n v="1"/>
    <s v="F. CORDOBA"/>
    <s v="A"/>
    <d v="1899-12-30T09:00:05"/>
    <d v="1899-12-30T08:02:05"/>
    <s v="KO"/>
    <m/>
    <m/>
    <d v="1899-12-30T00:00:00"/>
    <d v="1899-12-30T00:00:25"/>
    <n v="5"/>
    <d v="1899-12-30T09:00:05"/>
    <n v="0.41666666666404062"/>
    <n v="9"/>
    <s v="Si"/>
  </r>
  <r>
    <s v="CSCB"/>
    <s v="2024003330"/>
    <x v="0"/>
    <s v="ER0992BBW"/>
    <s v="E1519GWP"/>
    <d v="2024-12-26T00:00:00"/>
    <m/>
    <s v="3283"/>
    <x v="38"/>
    <s v="PA"/>
    <s v="PA"/>
    <m/>
    <d v="2024-12-26T00:00:00"/>
    <d v="1899-12-30T10:57:21"/>
    <d v="2024-12-26T00:00:00"/>
    <d v="1899-12-30T10:53:09"/>
    <d v="2024-12-26T00:00:00"/>
    <d v="1899-12-30T11:16:35"/>
    <x v="0"/>
    <s v="RFCPI"/>
    <s v="7003116842"/>
    <s v="EXW"/>
    <d v="1899-12-30T00:27:38"/>
    <d v="1899-12-30T00:23:26"/>
    <d v="1899-12-30T00:04:12"/>
    <s v="Ensacado"/>
    <s v="E002"/>
    <x v="1"/>
    <d v="1899-12-30T00:19:14"/>
    <d v="1899-12-30T00:23:26"/>
    <n v="10"/>
    <x v="20"/>
    <x v="0"/>
    <x v="2"/>
    <n v="0"/>
    <n v="0"/>
    <s v="OK"/>
    <s v="Ensacado"/>
    <x v="0"/>
    <n v="0"/>
    <s v="F. CORDOBA"/>
    <s v="A"/>
    <d v="1899-12-30T00:04:12"/>
    <d v="1899-12-30T00:04:12"/>
    <s v="OK"/>
    <m/>
    <m/>
    <d v="1899-12-30T00:00:00"/>
    <d v="1899-12-30T00:19:14"/>
    <n v="5"/>
    <n v="-2.9166666666700092E-3"/>
    <n v="19.233333333331196"/>
    <n v="11"/>
    <s v="Si"/>
  </r>
  <r>
    <s v="CSCB"/>
    <s v="2024003329"/>
    <x v="0"/>
    <s v="ER6314BBN"/>
    <s v="E3044DJB"/>
    <d v="2024-12-26T00:00:00"/>
    <m/>
    <s v="3269"/>
    <x v="36"/>
    <s v="S4"/>
    <s v="S4"/>
    <m/>
    <d v="2024-12-26T00:00:00"/>
    <d v="1899-12-30T10:53:39"/>
    <d v="2024-12-26T00:00:00"/>
    <d v="1899-12-30T10:50:35"/>
    <d v="2024-12-26T00:00:00"/>
    <d v="1899-12-30T11:26:22"/>
    <x v="0"/>
    <s v="RFCPI"/>
    <s v="7003116843"/>
    <s v="EXW"/>
    <d v="1899-12-30T00:38:51"/>
    <d v="1899-12-30T00:35:47"/>
    <d v="1899-12-30T00:03:04"/>
    <s v="Granel"/>
    <s v="E001"/>
    <x v="1"/>
    <d v="1899-12-30T00:32:43"/>
    <d v="1899-12-30T00:35:47"/>
    <n v="10"/>
    <x v="20"/>
    <x v="0"/>
    <x v="1"/>
    <n v="0"/>
    <n v="0"/>
    <s v="OK"/>
    <s v="Granel"/>
    <x v="0"/>
    <n v="0"/>
    <s v="F. CORDOBA"/>
    <s v="A"/>
    <d v="1899-12-30T00:03:04"/>
    <d v="1899-12-30T00:03:04"/>
    <s v="OK"/>
    <m/>
    <m/>
    <d v="1899-12-30T00:00:00"/>
    <d v="1899-12-30T00:32:43"/>
    <n v="5"/>
    <n v="-2.1296296296300365E-3"/>
    <n v="32.71666666667037"/>
    <n v="11"/>
    <s v="Si"/>
  </r>
  <r>
    <s v="CSCB"/>
    <s v="2024003328"/>
    <x v="0"/>
    <s v="ER9300BDB"/>
    <s v="E1097KGF"/>
    <d v="2024-12-26T00:00:00"/>
    <m/>
    <s v="3283"/>
    <x v="38"/>
    <s v="PA"/>
    <s v="PA"/>
    <m/>
    <d v="2024-12-26T00:00:00"/>
    <d v="1899-12-30T10:52:11"/>
    <d v="2024-12-26T00:00:00"/>
    <d v="1899-12-30T11:04:57"/>
    <d v="2024-12-26T00:00:00"/>
    <d v="1899-12-30T11:36:26"/>
    <x v="184"/>
    <s v="E_RBALTANAS"/>
    <s v="7003116844"/>
    <s v="EXW"/>
    <d v="1899-12-30T00:44:15"/>
    <d v="1899-12-30T00:31:29"/>
    <d v="1899-12-30T00:12:46"/>
    <s v="Ensacado"/>
    <s v="E002"/>
    <x v="1"/>
    <d v="1899-12-30T00:44:15"/>
    <d v="1899-12-30T00:31:29"/>
    <n v="10"/>
    <x v="20"/>
    <x v="0"/>
    <x v="2"/>
    <n v="0"/>
    <n v="0"/>
    <s v="OK"/>
    <s v="Ensacado"/>
    <x v="0"/>
    <n v="0"/>
    <s v="F. CORDOBA"/>
    <s v="A"/>
    <d v="1899-12-30T00:12:46"/>
    <d v="1899-12-30T00:12:46"/>
    <s v="OK"/>
    <m/>
    <m/>
    <d v="1899-12-30T00:00:00"/>
    <d v="1899-12-30T00:44:15"/>
    <n v="5"/>
    <d v="1899-12-30T00:12:46"/>
    <n v="44.250000000004839"/>
    <n v="11"/>
    <s v="Si"/>
  </r>
  <r>
    <s v="CSCB"/>
    <s v="2024003331"/>
    <x v="0"/>
    <s v="ER5888BDP"/>
    <s v="E2277MGP"/>
    <d v="2024-12-26T00:00:00"/>
    <m/>
    <s v="3269"/>
    <x v="36"/>
    <s v="S4"/>
    <s v="S4"/>
    <m/>
    <d v="2024-12-26T00:00:00"/>
    <d v="1899-12-30T12:23:38"/>
    <d v="2024-12-26T00:00:00"/>
    <d v="1899-12-30T12:24:52"/>
    <d v="2024-12-26T00:00:00"/>
    <d v="1899-12-30T13:24:30"/>
    <x v="0"/>
    <s v="RFCPI"/>
    <s v="7003116845"/>
    <s v="EXW"/>
    <d v="1899-12-30T01:00:52"/>
    <d v="1899-12-30T00:59:38"/>
    <d v="1899-12-30T00:01:14"/>
    <s v="Granel"/>
    <s v="E001"/>
    <x v="1"/>
    <d v="1899-12-30T01:00:52"/>
    <d v="1899-12-30T00:59:38"/>
    <n v="12"/>
    <x v="20"/>
    <x v="0"/>
    <x v="1"/>
    <n v="0"/>
    <n v="0"/>
    <s v="OK"/>
    <s v="Granel"/>
    <x v="0"/>
    <n v="0"/>
    <s v="F. CORDOBA"/>
    <s v="B"/>
    <d v="1899-12-30T00:01:14"/>
    <d v="1899-12-30T00:01:14"/>
    <s v="OK"/>
    <m/>
    <m/>
    <d v="1899-12-30T00:00:00"/>
    <d v="1899-12-30T01:00:52"/>
    <n v="5"/>
    <d v="1899-12-30T00:01:14"/>
    <n v="60.86666666666877"/>
    <n v="13"/>
    <s v="No"/>
  </r>
  <r>
    <s v="CSCB"/>
    <s v="2024003332"/>
    <x v="0"/>
    <s v="ER6314BBN"/>
    <s v="E3044DJB"/>
    <d v="2024-12-26T00:00:00"/>
    <m/>
    <s v="3269"/>
    <x v="36"/>
    <s v="S4"/>
    <s v="S4"/>
    <m/>
    <d v="2024-12-26T00:00:00"/>
    <d v="1899-12-30T12:53:32"/>
    <d v="2024-12-26T00:00:00"/>
    <d v="1899-12-30T12:50:50"/>
    <d v="2024-12-26T00:00:00"/>
    <d v="1899-12-30T14:00:46"/>
    <x v="0"/>
    <s v="RFCPI"/>
    <s v="7003116846"/>
    <s v="EXW"/>
    <d v="1899-12-30T01:12:38"/>
    <d v="1899-12-30T01:09:56"/>
    <d v="1899-12-30T00:02:42"/>
    <s v="Granel"/>
    <s v="E001"/>
    <x v="1"/>
    <d v="1899-12-30T01:07:14"/>
    <d v="1899-12-30T01:09:56"/>
    <n v="12"/>
    <x v="20"/>
    <x v="0"/>
    <x v="1"/>
    <n v="0"/>
    <n v="0"/>
    <s v="OK"/>
    <s v="Granel"/>
    <x v="0"/>
    <n v="0"/>
    <s v="F. CORDOBA"/>
    <s v="B"/>
    <d v="1899-12-30T00:02:42"/>
    <d v="1899-12-30T00:02:42"/>
    <s v="OK"/>
    <m/>
    <m/>
    <d v="1899-12-30T00:00:00"/>
    <d v="1899-12-30T01:07:14"/>
    <n v="5"/>
    <n v="-1.87499999999996E-3"/>
    <n v="67.23333333332647"/>
    <n v="14"/>
    <s v="No"/>
  </r>
  <r>
    <s v="CSCB"/>
    <s v="2024003333"/>
    <x v="0"/>
    <s v="ER1160BBX"/>
    <s v="E9512LDW"/>
    <d v="2024-12-26T00:00:00"/>
    <m/>
    <s v="3283"/>
    <x v="38"/>
    <s v="PA"/>
    <m/>
    <m/>
    <d v="2024-12-26T00:00:00"/>
    <d v="1899-12-30T13:56:45"/>
    <d v="2024-12-26T00:00:00"/>
    <d v="1899-12-30T17:03:00"/>
    <d v="2024-12-26T00:00:00"/>
    <d v="1899-12-30T14:44:05"/>
    <x v="191"/>
    <s v="NRODRIGUEZ"/>
    <s v="7003116847"/>
    <s v="EXW"/>
    <d v="1899-12-30T05:25:10"/>
    <d v="1899-12-30T02:18:55"/>
    <d v="1899-12-30T03:06:15"/>
    <s v="Ensacado"/>
    <s v="E002"/>
    <x v="1"/>
    <d v="1899-12-30T00:47:20"/>
    <n v="-9.6469907407410016E-2"/>
    <n v="13"/>
    <x v="20"/>
    <x v="0"/>
    <x v="2"/>
    <n v="0"/>
    <n v="0"/>
    <s v="OK"/>
    <s v="Ensacado"/>
    <x v="0"/>
    <n v="0"/>
    <s v="F. CORDOBA"/>
    <s v="B"/>
    <d v="1899-12-30T03:06:15"/>
    <d v="1899-12-30T02:08:15"/>
    <s v="KO"/>
    <m/>
    <m/>
    <d v="1899-12-30T00:00:00"/>
    <d v="1899-12-30T00:47:20"/>
    <n v="5"/>
    <d v="1899-12-30T03:06:15"/>
    <n v="47.333333333332789"/>
    <n v="14"/>
    <s v="No"/>
  </r>
  <r>
    <s v="CSCB"/>
    <s v="2024003335"/>
    <x v="0"/>
    <s v="ER5593BDJ"/>
    <s v="E5152HJY"/>
    <d v="2024-12-26T00:00:00"/>
    <m/>
    <s v="3283"/>
    <x v="38"/>
    <s v="PA"/>
    <s v="PA"/>
    <m/>
    <d v="2024-12-26T00:00:00"/>
    <d v="1899-12-30T15:48:34"/>
    <d v="2024-12-26T00:00:00"/>
    <d v="1899-12-30T15:45:03"/>
    <d v="2024-12-26T00:00:00"/>
    <d v="1899-12-30T16:10:23"/>
    <x v="0"/>
    <s v="RFCPI"/>
    <s v="7003116848"/>
    <s v="EXW"/>
    <d v="1899-12-30T00:28:51"/>
    <d v="1899-12-30T00:25:20"/>
    <d v="1899-12-30T00:03:31"/>
    <s v="Ensacado"/>
    <s v="E002"/>
    <x v="1"/>
    <d v="1899-12-30T00:21:49"/>
    <d v="1899-12-30T00:25:20"/>
    <n v="15"/>
    <x v="20"/>
    <x v="0"/>
    <x v="2"/>
    <n v="0"/>
    <n v="0"/>
    <s v="OK"/>
    <s v="Ensacado"/>
    <x v="0"/>
    <n v="0"/>
    <s v="F. CORDOBA"/>
    <s v="A"/>
    <d v="1899-12-30T00:03:31"/>
    <d v="1899-12-30T00:03:31"/>
    <s v="OK"/>
    <m/>
    <m/>
    <d v="1899-12-30T00:00:00"/>
    <d v="1899-12-30T00:21:49"/>
    <n v="5"/>
    <n v="-2.4421296296299744E-3"/>
    <n v="21.81666666666235"/>
    <n v="16"/>
    <s v="Si"/>
  </r>
  <r>
    <s v="CSCB"/>
    <s v="2024003334"/>
    <x v="0"/>
    <s v="ER4521BBS"/>
    <s v="E0536LWW"/>
    <d v="2024-12-26T00:00:00"/>
    <m/>
    <s v="3269"/>
    <x v="36"/>
    <s v="S4"/>
    <s v="S4"/>
    <m/>
    <d v="2024-12-26T00:00:00"/>
    <d v="1899-12-30T15:44:37"/>
    <d v="2024-12-26T00:00:00"/>
    <d v="1899-12-30T15:44:45"/>
    <d v="2024-12-26T00:00:00"/>
    <d v="1899-12-30T16:28:20"/>
    <x v="0"/>
    <s v="RFCPI"/>
    <s v="7003116849"/>
    <s v="EXW"/>
    <d v="1899-12-30T00:43:43"/>
    <d v="1899-12-30T00:43:35"/>
    <d v="1899-12-30T00:00:08"/>
    <s v="Granel"/>
    <s v="E001"/>
    <x v="1"/>
    <d v="1899-12-30T00:43:43"/>
    <d v="1899-12-30T00:43:35"/>
    <n v="15"/>
    <x v="20"/>
    <x v="0"/>
    <x v="1"/>
    <n v="0"/>
    <n v="0"/>
    <s v="OK"/>
    <s v="Granel"/>
    <x v="0"/>
    <n v="0"/>
    <s v="F. CORDOBA"/>
    <s v="A"/>
    <d v="1899-12-30T00:00:08"/>
    <d v="1899-12-30T00:00:08"/>
    <s v="OK"/>
    <m/>
    <m/>
    <d v="1899-12-30T00:00:00"/>
    <d v="1899-12-30T00:43:43"/>
    <n v="5"/>
    <d v="1899-12-30T00:00:08"/>
    <n v="43.716666666657616"/>
    <n v="16"/>
    <s v="Si"/>
  </r>
  <r>
    <s v="CSCB"/>
    <s v="2024003336"/>
    <x v="0"/>
    <s v="ER4521BBS"/>
    <s v="E0536LWW"/>
    <d v="2024-12-27T00:00:00"/>
    <m/>
    <s v="3269"/>
    <x v="36"/>
    <s v="S4"/>
    <s v="S4"/>
    <m/>
    <d v="2024-12-27T00:00:00"/>
    <d v="1899-12-30T06:35:45"/>
    <d v="2024-12-27T00:00:00"/>
    <d v="1899-12-30T06:34:29"/>
    <d v="2024-12-27T00:00:00"/>
    <d v="1899-12-30T07:02:54"/>
    <x v="0"/>
    <s v="RFCPI"/>
    <s v="7003116850"/>
    <s v="EXW"/>
    <d v="1899-12-30T00:29:41"/>
    <d v="1899-12-30T00:28:25"/>
    <d v="1899-12-30T00:01:16"/>
    <s v="Granel"/>
    <s v="E001"/>
    <x v="1"/>
    <d v="1899-12-30T00:27:09"/>
    <d v="1899-12-30T00:28:25"/>
    <n v="6"/>
    <x v="0"/>
    <x v="0"/>
    <x v="1"/>
    <n v="0"/>
    <n v="0"/>
    <s v="OK"/>
    <s v="Granel"/>
    <x v="0"/>
    <n v="0"/>
    <s v="F. CORDOBA"/>
    <s v="A"/>
    <d v="1899-12-30T00:01:16"/>
    <d v="1899-12-30T00:01:16"/>
    <s v="OK"/>
    <m/>
    <m/>
    <d v="1899-12-30T00:00:00"/>
    <d v="1899-12-30T00:27:09"/>
    <n v="6"/>
    <n v="-8.7962962963000768E-4"/>
    <n v="27.150000000004802"/>
    <n v="7"/>
    <s v="Si"/>
  </r>
  <r>
    <s v="CSCB"/>
    <s v="2024003337"/>
    <x v="0"/>
    <s v="ER2114BBG"/>
    <s v="E0404KCN"/>
    <d v="2024-12-27T00:00:00"/>
    <m/>
    <s v="3269"/>
    <x v="36"/>
    <s v="S4"/>
    <s v="S4"/>
    <m/>
    <d v="2024-12-27T00:00:00"/>
    <d v="1899-12-30T06:49:48"/>
    <d v="2024-12-27T00:00:00"/>
    <d v="1899-12-30T06:50:15"/>
    <d v="2024-12-27T00:00:00"/>
    <d v="1899-12-30T07:27:10"/>
    <x v="0"/>
    <s v="RFCPI"/>
    <s v="7003116851"/>
    <s v="EXW"/>
    <d v="1899-12-30T00:37:22"/>
    <d v="1899-12-30T00:36:55"/>
    <d v="1899-12-30T00:00:27"/>
    <s v="Granel"/>
    <s v="E001"/>
    <x v="1"/>
    <d v="1899-12-30T00:37:22"/>
    <d v="1899-12-30T00:36:55"/>
    <n v="6"/>
    <x v="0"/>
    <x v="0"/>
    <x v="1"/>
    <n v="0"/>
    <n v="0"/>
    <s v="OK"/>
    <s v="Granel"/>
    <x v="0"/>
    <n v="0"/>
    <s v="F. CORDOBA"/>
    <s v="A"/>
    <d v="1899-12-30T00:00:27"/>
    <d v="1899-12-30T00:00:27"/>
    <s v="OK"/>
    <m/>
    <m/>
    <d v="1899-12-30T00:00:00"/>
    <d v="1899-12-30T00:37:22"/>
    <n v="6"/>
    <d v="1899-12-30T00:00:27"/>
    <n v="37.366666666675172"/>
    <n v="7"/>
    <s v="Si"/>
  </r>
  <r>
    <s v="CSCB"/>
    <s v="2024003338"/>
    <x v="0"/>
    <s v="ER1864BBP"/>
    <s v="E9297MPF"/>
    <d v="2024-12-27T00:00:00"/>
    <m/>
    <s v="3269"/>
    <x v="36"/>
    <s v="S4"/>
    <s v="S4"/>
    <m/>
    <d v="2024-12-27T00:00:00"/>
    <d v="1899-12-30T06:55:01"/>
    <d v="2024-12-27T00:00:00"/>
    <d v="1899-12-30T06:54:18"/>
    <d v="2024-12-27T00:00:00"/>
    <d v="1899-12-30T07:46:56"/>
    <x v="0"/>
    <s v="RFCPI"/>
    <s v="7003116852"/>
    <s v="EXW"/>
    <d v="1899-12-30T00:53:21"/>
    <d v="1899-12-30T00:52:38"/>
    <d v="1899-12-30T00:00:43"/>
    <s v="Granel"/>
    <s v="E001"/>
    <x v="1"/>
    <d v="1899-12-30T00:51:55"/>
    <d v="1899-12-30T00:52:38"/>
    <n v="6"/>
    <x v="0"/>
    <x v="0"/>
    <x v="1"/>
    <n v="0"/>
    <n v="0"/>
    <s v="OK"/>
    <s v="Granel"/>
    <x v="0"/>
    <n v="0"/>
    <s v="F. CORDOBA"/>
    <s v="B"/>
    <d v="1899-12-30T00:00:43"/>
    <d v="1899-12-30T00:00:43"/>
    <s v="OK"/>
    <m/>
    <m/>
    <d v="1899-12-30T00:00:00"/>
    <d v="1899-12-30T00:51:55"/>
    <n v="6"/>
    <n v="-4.9768518518999993E-4"/>
    <n v="51.916666666665613"/>
    <n v="7"/>
    <s v="No"/>
  </r>
  <r>
    <s v="CSCB"/>
    <s v="2024003339"/>
    <x v="0"/>
    <s v="ER2114BBG"/>
    <s v="E0404KCN"/>
    <d v="2024-12-27T00:00:00"/>
    <m/>
    <s v="3269"/>
    <x v="36"/>
    <s v="S4"/>
    <s v="S4"/>
    <m/>
    <d v="2024-12-27T00:00:00"/>
    <d v="1899-12-30T09:37:45"/>
    <d v="2024-12-27T00:00:00"/>
    <d v="1899-12-30T09:36:18"/>
    <d v="2024-12-27T00:00:00"/>
    <d v="1899-12-30T10:06:48"/>
    <x v="0"/>
    <s v="RFCPI"/>
    <s v="7003116853"/>
    <s v="EXW"/>
    <d v="1899-12-30T00:31:57"/>
    <d v="1899-12-30T00:30:30"/>
    <d v="1899-12-30T00:01:27"/>
    <s v="Granel"/>
    <s v="E001"/>
    <x v="1"/>
    <d v="1899-12-30T00:29:03"/>
    <d v="1899-12-30T00:30:30"/>
    <n v="9"/>
    <x v="0"/>
    <x v="0"/>
    <x v="1"/>
    <n v="0"/>
    <n v="0"/>
    <s v="OK"/>
    <s v="Granel"/>
    <x v="0"/>
    <n v="0"/>
    <s v="F. CORDOBA"/>
    <s v="A"/>
    <d v="1899-12-30T00:01:27"/>
    <d v="1899-12-30T00:01:27"/>
    <s v="OK"/>
    <m/>
    <m/>
    <d v="1899-12-30T00:00:00"/>
    <d v="1899-12-30T00:29:03"/>
    <n v="6"/>
    <n v="-1.0069444444499864E-3"/>
    <n v="29.049999999998384"/>
    <n v="10"/>
    <s v="Si"/>
  </r>
  <r>
    <s v="CSCB"/>
    <s v="2024003340"/>
    <x v="0"/>
    <s v="ER1864BBP"/>
    <s v="E9297MPF"/>
    <d v="2024-12-27T00:00:00"/>
    <m/>
    <s v="3264"/>
    <x v="35"/>
    <s v="S5"/>
    <s v="S5"/>
    <m/>
    <d v="2024-12-27T00:00:00"/>
    <d v="1899-12-30T10:01:36"/>
    <d v="2024-12-27T00:00:00"/>
    <d v="1899-12-30T10:01:14"/>
    <d v="2024-12-27T00:00:00"/>
    <d v="1899-12-30T10:27:02"/>
    <x v="0"/>
    <s v="RFCPI"/>
    <s v="7003116854"/>
    <s v="EXW"/>
    <d v="1899-12-30T00:26:10"/>
    <d v="1899-12-30T00:25:48"/>
    <d v="1899-12-30T00:00:22"/>
    <s v="Granel"/>
    <s v="E001"/>
    <x v="1"/>
    <d v="1899-12-30T00:25:26"/>
    <d v="1899-12-30T00:25:48"/>
    <n v="10"/>
    <x v="0"/>
    <x v="0"/>
    <x v="1"/>
    <n v="0"/>
    <n v="0"/>
    <s v="OK"/>
    <s v="Granel"/>
    <x v="0"/>
    <n v="0"/>
    <s v="F. CORDOBA"/>
    <s v="A"/>
    <d v="1899-12-30T00:00:22"/>
    <d v="1899-12-30T00:00:22"/>
    <s v="OK"/>
    <m/>
    <m/>
    <d v="1899-12-30T00:00:00"/>
    <d v="1899-12-30T00:25:26"/>
    <n v="6"/>
    <n v="-2.54629629630021E-4"/>
    <n v="25.433333333323134"/>
    <n v="10"/>
    <s v="Si"/>
  </r>
  <r>
    <s v="CSCB"/>
    <s v="2024003341"/>
    <x v="0"/>
    <s v="ER3673BBX"/>
    <s v="E1228KBR"/>
    <d v="2024-12-27T00:00:00"/>
    <m/>
    <s v="3264"/>
    <x v="35"/>
    <s v="S7"/>
    <s v="S7"/>
    <m/>
    <d v="2024-12-27T00:00:00"/>
    <d v="1899-12-30T10:19:16"/>
    <d v="2024-12-27T00:00:00"/>
    <d v="1899-12-30T10:26:10"/>
    <d v="2024-12-27T00:00:00"/>
    <d v="1899-12-30T10:59:30"/>
    <x v="0"/>
    <s v="RFCPI"/>
    <s v="7003116855"/>
    <s v="EXW"/>
    <d v="1899-12-30T00:40:14"/>
    <d v="1899-12-30T00:33:20"/>
    <d v="1899-12-30T00:06:54"/>
    <s v="Granel"/>
    <s v="E001"/>
    <x v="1"/>
    <d v="1899-12-30T00:40:14"/>
    <d v="1899-12-30T00:33:20"/>
    <n v="10"/>
    <x v="0"/>
    <x v="0"/>
    <x v="1"/>
    <n v="0"/>
    <n v="0"/>
    <s v="OK"/>
    <s v="Granel"/>
    <x v="0"/>
    <n v="0"/>
    <s v="F. CORDOBA"/>
    <s v="A"/>
    <d v="1899-12-30T00:06:54"/>
    <d v="1899-12-30T00:06:54"/>
    <s v="OK"/>
    <m/>
    <m/>
    <d v="1899-12-30T00:00:00"/>
    <d v="1899-12-30T00:40:14"/>
    <n v="6"/>
    <d v="1899-12-30T00:06:54"/>
    <n v="40.233333333326406"/>
    <n v="10"/>
    <s v="Si"/>
  </r>
  <r>
    <s v="CSCB"/>
    <s v="2024003342"/>
    <x v="0"/>
    <s v="ER6314BBN"/>
    <s v="E3044DJB"/>
    <d v="2024-12-27T00:00:00"/>
    <m/>
    <s v="3269"/>
    <x v="36"/>
    <s v="S4"/>
    <s v="S4"/>
    <m/>
    <d v="2024-12-27T00:00:00"/>
    <d v="1899-12-30T10:22:29"/>
    <d v="2024-12-27T00:00:00"/>
    <d v="1899-12-30T10:19:02"/>
    <d v="2024-12-27T00:00:00"/>
    <d v="1899-12-30T11:03:41"/>
    <x v="0"/>
    <s v="RFCPI"/>
    <s v="7003116856"/>
    <s v="EXW"/>
    <d v="1899-12-30T00:48:06"/>
    <d v="1899-12-30T00:44:39"/>
    <d v="1899-12-30T00:03:27"/>
    <s v="Granel"/>
    <s v="E001"/>
    <x v="1"/>
    <d v="1899-12-30T00:41:12"/>
    <d v="1899-12-30T00:44:39"/>
    <n v="10"/>
    <x v="0"/>
    <x v="0"/>
    <x v="1"/>
    <n v="0"/>
    <n v="0"/>
    <s v="OK"/>
    <s v="Granel"/>
    <x v="0"/>
    <n v="0"/>
    <s v="F. CORDOBA"/>
    <s v="A"/>
    <d v="1899-12-30T00:03:27"/>
    <d v="1899-12-30T00:03:27"/>
    <s v="OK"/>
    <m/>
    <m/>
    <d v="1899-12-30T00:00:00"/>
    <d v="1899-12-30T00:41:12"/>
    <n v="6"/>
    <n v="-2.3958333333299886E-3"/>
    <n v="41.199999999998447"/>
    <n v="11"/>
    <s v="Si"/>
  </r>
  <r>
    <s v="CSCB"/>
    <s v="2024003343"/>
    <x v="0"/>
    <s v="ER4521BBS"/>
    <s v="E0536LWW"/>
    <d v="2024-12-27T00:00:00"/>
    <m/>
    <s v="3269"/>
    <x v="36"/>
    <s v="S4"/>
    <s v="S4"/>
    <m/>
    <d v="2024-12-27T00:00:00"/>
    <d v="1899-12-30T10:31:02"/>
    <d v="2024-12-27T00:00:00"/>
    <d v="1899-12-30T10:30:32"/>
    <d v="2024-12-27T00:00:00"/>
    <d v="1899-12-30T11:22:37"/>
    <x v="0"/>
    <s v="RFCPI"/>
    <s v="7003116857"/>
    <s v="EXW"/>
    <d v="1899-12-30T00:52:35"/>
    <d v="1899-12-30T00:52:05"/>
    <d v="1899-12-30T00:00:30"/>
    <s v="Granel"/>
    <s v="E001"/>
    <x v="1"/>
    <d v="1899-12-30T00:51:35"/>
    <d v="1899-12-30T00:52:05"/>
    <n v="10"/>
    <x v="0"/>
    <x v="0"/>
    <x v="1"/>
    <n v="0"/>
    <n v="0"/>
    <s v="OK"/>
    <s v="Granel"/>
    <x v="0"/>
    <n v="0"/>
    <s v="F. CORDOBA"/>
    <s v="B"/>
    <d v="1899-12-30T00:00:30"/>
    <d v="1899-12-30T00:00:30"/>
    <s v="OK"/>
    <m/>
    <m/>
    <d v="1899-12-30T00:00:00"/>
    <d v="1899-12-30T00:51:35"/>
    <n v="6"/>
    <n v="-3.4722222222000054E-4"/>
    <n v="51.58333333333433"/>
    <n v="11"/>
    <s v="No"/>
  </r>
  <r>
    <s v="CSCB"/>
    <s v="2024003344"/>
    <x v="0"/>
    <s v="ER9800BDB"/>
    <s v="E2955LWZ"/>
    <d v="2024-12-27T00:00:00"/>
    <m/>
    <s v="3283"/>
    <x v="38"/>
    <s v="PA"/>
    <s v="PA"/>
    <m/>
    <d v="2024-12-27T00:00:00"/>
    <d v="1899-12-30T12:08:49"/>
    <d v="2024-12-27T00:00:00"/>
    <d v="1899-12-30T12:06:56"/>
    <d v="2024-12-27T00:00:00"/>
    <d v="1899-12-30T12:47:03"/>
    <x v="0"/>
    <s v="RFCPI"/>
    <s v="7003116858"/>
    <s v="EXW"/>
    <d v="1899-12-30T00:42:00"/>
    <d v="1899-12-30T00:40:07"/>
    <d v="1899-12-30T00:01:53"/>
    <s v="Ensacado"/>
    <s v="E002"/>
    <x v="1"/>
    <d v="1899-12-30T00:38:14"/>
    <d v="1899-12-30T00:40:07"/>
    <n v="12"/>
    <x v="0"/>
    <x v="0"/>
    <x v="2"/>
    <n v="0"/>
    <n v="0"/>
    <s v="OK"/>
    <s v="Ensacado"/>
    <x v="0"/>
    <n v="0"/>
    <s v="F. CORDOBA"/>
    <s v="A"/>
    <d v="1899-12-30T00:01:53"/>
    <d v="1899-12-30T00:01:53"/>
    <s v="OK"/>
    <m/>
    <m/>
    <d v="1899-12-30T00:00:00"/>
    <d v="1899-12-30T00:38:14"/>
    <n v="6"/>
    <n v="-1.3078703703799377E-3"/>
    <n v="38.233333333324815"/>
    <n v="12"/>
    <s v="Si"/>
  </r>
  <r>
    <s v="CSCB"/>
    <s v="2024003345"/>
    <x v="0"/>
    <s v="ER2114BBG"/>
    <s v="E0404KCN"/>
    <d v="2024-12-27T00:00:00"/>
    <m/>
    <s v="3269"/>
    <x v="36"/>
    <s v="S4"/>
    <s v="S4"/>
    <m/>
    <d v="2024-12-27T00:00:00"/>
    <d v="1899-12-30T12:31:19"/>
    <d v="2024-12-27T00:00:00"/>
    <d v="1899-12-30T12:29:23"/>
    <d v="2024-12-27T00:00:00"/>
    <d v="1899-12-30T13:09:11"/>
    <x v="0"/>
    <s v="RFCPI"/>
    <s v="7003116859"/>
    <s v="EXW"/>
    <d v="1899-12-30T00:41:44"/>
    <d v="1899-12-30T00:39:48"/>
    <d v="1899-12-30T00:01:56"/>
    <s v="Granel"/>
    <s v="E001"/>
    <x v="1"/>
    <d v="1899-12-30T00:37:52"/>
    <d v="1899-12-30T00:39:48"/>
    <n v="12"/>
    <x v="0"/>
    <x v="0"/>
    <x v="1"/>
    <n v="0"/>
    <n v="0"/>
    <s v="OK"/>
    <s v="Granel"/>
    <x v="0"/>
    <n v="0"/>
    <s v="F. CORDOBA"/>
    <s v="A"/>
    <d v="1899-12-30T00:01:56"/>
    <d v="1899-12-30T00:01:56"/>
    <s v="OK"/>
    <m/>
    <m/>
    <d v="1899-12-30T00:00:00"/>
    <d v="1899-12-30T00:37:52"/>
    <n v="6"/>
    <n v="-1.3425925925999449E-3"/>
    <n v="37.866666666657665"/>
    <n v="13"/>
    <s v="Si"/>
  </r>
  <r>
    <s v="CSCB"/>
    <s v="2024003347"/>
    <x v="0"/>
    <s v="ER7882BXW"/>
    <s v="E7882BXW"/>
    <d v="2024-12-27T00:00:00"/>
    <m/>
    <s v="3283"/>
    <x v="38"/>
    <s v="PA"/>
    <s v="PA"/>
    <m/>
    <d v="2024-12-27T00:00:00"/>
    <d v="1899-12-30T15:54:22"/>
    <d v="2024-12-27T00:00:00"/>
    <d v="1899-12-30T15:56:58"/>
    <d v="2024-12-27T00:00:00"/>
    <d v="1899-12-30T16:19:21"/>
    <x v="0"/>
    <s v="RFCPI"/>
    <s v="7003116860"/>
    <s v="EXW"/>
    <d v="1899-12-30T00:24:59"/>
    <d v="1899-12-30T00:22:23"/>
    <d v="1899-12-30T00:02:36"/>
    <s v="Ensacado"/>
    <s v="E002"/>
    <x v="1"/>
    <d v="1899-12-30T00:24:59"/>
    <d v="1899-12-30T00:22:23"/>
    <n v="15"/>
    <x v="0"/>
    <x v="0"/>
    <x v="2"/>
    <n v="0"/>
    <n v="0"/>
    <s v="OK"/>
    <s v="Ensacado"/>
    <x v="0"/>
    <n v="0"/>
    <s v="F. CORDOBA"/>
    <s v="A"/>
    <d v="1899-12-30T00:02:36"/>
    <d v="1899-12-30T00:02:36"/>
    <s v="OK"/>
    <m/>
    <m/>
    <d v="1899-12-30T00:00:00"/>
    <d v="1899-12-30T00:24:59"/>
    <n v="6"/>
    <d v="1899-12-30T00:02:36"/>
    <n v="24.983333333337452"/>
    <n v="16"/>
    <s v="Si"/>
  </r>
  <r>
    <s v="CSCB"/>
    <s v="2024003346"/>
    <x v="0"/>
    <s v="ER4521BBS"/>
    <s v="E0536LWW"/>
    <d v="2024-12-27T00:00:00"/>
    <m/>
    <s v="3269"/>
    <x v="36"/>
    <s v="S4"/>
    <s v="S4"/>
    <m/>
    <d v="2024-12-27T00:00:00"/>
    <d v="1899-12-30T15:49:25"/>
    <d v="2024-12-27T00:00:00"/>
    <d v="1899-12-30T15:48:45"/>
    <d v="2024-12-27T00:00:00"/>
    <d v="1899-12-30T16:22:33"/>
    <x v="0"/>
    <s v="RFCPI"/>
    <s v="7003116861"/>
    <s v="EXW"/>
    <d v="1899-12-30T00:34:28"/>
    <d v="1899-12-30T00:33:48"/>
    <d v="1899-12-30T00:00:40"/>
    <s v="Granel"/>
    <s v="E001"/>
    <x v="1"/>
    <d v="1899-12-30T00:33:08"/>
    <d v="1899-12-30T00:33:48"/>
    <n v="15"/>
    <x v="0"/>
    <x v="0"/>
    <x v="1"/>
    <n v="0"/>
    <n v="0"/>
    <s v="OK"/>
    <s v="Granel"/>
    <x v="0"/>
    <n v="0"/>
    <s v="F. CORDOBA"/>
    <s v="A"/>
    <d v="1899-12-30T00:00:40"/>
    <d v="1899-12-30T00:00:40"/>
    <s v="OK"/>
    <m/>
    <m/>
    <d v="1899-12-30T00:00:00"/>
    <d v="1899-12-30T00:33:08"/>
    <n v="6"/>
    <n v="-4.6296296296000072E-4"/>
    <n v="33.133333333334406"/>
    <n v="16"/>
    <s v="Si"/>
  </r>
  <r>
    <s v="CSCB"/>
    <s v="2024003348"/>
    <x v="0"/>
    <s v="ER9402BBC"/>
    <s v="E1243MJV"/>
    <d v="2024-12-27T00:00:00"/>
    <m/>
    <s v="3264"/>
    <x v="35"/>
    <s v="S7"/>
    <s v="S7"/>
    <m/>
    <d v="2024-12-27T00:00:00"/>
    <d v="1899-12-30T15:54:51"/>
    <d v="2024-12-27T00:00:00"/>
    <d v="1899-12-30T15:56:36"/>
    <d v="2024-12-27T00:00:00"/>
    <d v="1899-12-30T16:30:08"/>
    <x v="0"/>
    <s v="RFCPI"/>
    <s v="7003116862"/>
    <s v="EXW"/>
    <d v="1899-12-30T00:35:17"/>
    <d v="1899-12-30T00:33:32"/>
    <d v="1899-12-30T00:01:45"/>
    <s v="Granel"/>
    <s v="E001"/>
    <x v="1"/>
    <d v="1899-12-30T00:35:17"/>
    <d v="1899-12-30T00:33:32"/>
    <n v="15"/>
    <x v="0"/>
    <x v="0"/>
    <x v="1"/>
    <n v="0"/>
    <n v="0"/>
    <s v="OK"/>
    <s v="Granel"/>
    <x v="0"/>
    <n v="0"/>
    <s v="F. CORDOBA"/>
    <s v="A"/>
    <d v="1899-12-30T00:01:45"/>
    <d v="1899-12-30T00:01:45"/>
    <s v="OK"/>
    <m/>
    <m/>
    <d v="1899-12-30T00:00:00"/>
    <d v="1899-12-30T00:35:17"/>
    <n v="6"/>
    <d v="1899-12-30T00:01:45"/>
    <n v="35.283333333326432"/>
    <n v="16"/>
    <s v="Si"/>
  </r>
  <r>
    <s v="CSCB"/>
    <s v="2024003349"/>
    <x v="0"/>
    <s v="ER7469BCZ"/>
    <s v="E2866JTR"/>
    <d v="2024-12-27T00:00:00"/>
    <m/>
    <s v="3283"/>
    <x v="38"/>
    <s v="PA"/>
    <s v="PA"/>
    <m/>
    <d v="2024-12-27T00:00:00"/>
    <d v="1899-12-30T16:47:16"/>
    <d v="2024-12-27T00:00:00"/>
    <d v="1899-12-30T16:44:37"/>
    <d v="2024-12-27T00:00:00"/>
    <d v="1899-12-30T17:25:13"/>
    <x v="0"/>
    <s v="RFCPI"/>
    <s v="7003116863"/>
    <s v="EXW"/>
    <d v="1899-12-30T00:43:15"/>
    <d v="1899-12-30T00:40:36"/>
    <d v="1899-12-30T00:02:39"/>
    <s v="Ensacado"/>
    <s v="E002"/>
    <x v="1"/>
    <d v="1899-12-30T00:37:57"/>
    <d v="1899-12-30T00:40:36"/>
    <n v="16"/>
    <x v="0"/>
    <x v="0"/>
    <x v="2"/>
    <n v="0"/>
    <n v="0"/>
    <s v="OK"/>
    <s v="Ensacado"/>
    <x v="0"/>
    <n v="0"/>
    <s v="F. CORDOBA"/>
    <s v="A"/>
    <d v="1899-12-30T00:02:39"/>
    <d v="1899-12-30T00:02:39"/>
    <s v="OK"/>
    <m/>
    <m/>
    <d v="1899-12-30T00:00:00"/>
    <d v="1899-12-30T00:37:57"/>
    <n v="6"/>
    <n v="-1.8402777777800639E-3"/>
    <n v="37.950000000004813"/>
    <n v="17"/>
    <s v="Si"/>
  </r>
  <r>
    <s v="CSCB"/>
    <s v="2024003350"/>
    <x v="0"/>
    <s v="ER1864BBP"/>
    <s v="E9297MPF"/>
    <d v="2024-12-30T00:00:00"/>
    <m/>
    <s v="3269"/>
    <x v="36"/>
    <s v="S4"/>
    <s v="S4"/>
    <m/>
    <d v="2024-12-30T00:00:00"/>
    <d v="1899-12-30T06:07:40"/>
    <d v="2024-12-30T00:00:00"/>
    <d v="1899-12-30T06:04:18"/>
    <d v="2024-12-30T00:00:00"/>
    <d v="1899-12-30T06:36:58"/>
    <x v="0"/>
    <s v="RFCPI"/>
    <s v="7003116864"/>
    <s v="EXW"/>
    <d v="1899-12-30T00:36:02"/>
    <d v="1899-12-30T00:32:40"/>
    <d v="1899-12-30T00:03:22"/>
    <s v="Granel"/>
    <s v="E001"/>
    <x v="1"/>
    <d v="1899-12-30T00:29:18"/>
    <d v="1899-12-30T00:32:40"/>
    <n v="6"/>
    <x v="1"/>
    <x v="1"/>
    <x v="1"/>
    <n v="0"/>
    <n v="0"/>
    <s v="OK"/>
    <s v="Granel"/>
    <x v="0"/>
    <n v="0"/>
    <s v="F. CORDOBA"/>
    <s v="A"/>
    <d v="1899-12-30T00:03:22"/>
    <d v="1899-12-30T00:03:22"/>
    <s v="OK"/>
    <m/>
    <m/>
    <d v="1899-12-30T00:00:00"/>
    <d v="1899-12-30T00:29:18"/>
    <n v="2"/>
    <n v="-2.3379629629599608E-3"/>
    <n v="29.300000000011213"/>
    <n v="6"/>
    <s v="Si"/>
  </r>
  <r>
    <s v="CSCB"/>
    <s v="2024003351"/>
    <x v="0"/>
    <s v="ER2114BBG"/>
    <s v="E0404KCN"/>
    <d v="2024-12-30T00:00:00"/>
    <m/>
    <s v="3269"/>
    <x v="36"/>
    <s v="S4"/>
    <s v="S4"/>
    <m/>
    <d v="2024-12-30T00:00:00"/>
    <d v="1899-12-30T07:12:43"/>
    <d v="2024-12-30T00:00:00"/>
    <d v="1899-12-30T07:10:35"/>
    <d v="2024-12-30T00:00:00"/>
    <d v="1899-12-30T07:43:36"/>
    <x v="0"/>
    <s v="RFCPI"/>
    <s v="7003116865"/>
    <s v="EXW"/>
    <d v="1899-12-30T00:35:09"/>
    <d v="1899-12-30T00:33:01"/>
    <d v="1899-12-30T00:02:08"/>
    <s v="Granel"/>
    <s v="E001"/>
    <x v="1"/>
    <d v="1899-12-30T00:30:53"/>
    <d v="1899-12-30T00:33:01"/>
    <n v="7"/>
    <x v="1"/>
    <x v="1"/>
    <x v="1"/>
    <n v="0"/>
    <n v="0"/>
    <s v="OK"/>
    <s v="Granel"/>
    <x v="0"/>
    <n v="0"/>
    <s v="F. CORDOBA"/>
    <s v="A"/>
    <d v="1899-12-30T00:02:08"/>
    <d v="1899-12-30T00:02:08"/>
    <s v="OK"/>
    <m/>
    <m/>
    <d v="1899-12-30T00:00:00"/>
    <d v="1899-12-30T00:30:53"/>
    <n v="2"/>
    <n v="-1.4814814814899657E-3"/>
    <n v="30.883333333319989"/>
    <n v="7"/>
    <s v="Si"/>
  </r>
  <r>
    <s v="CSCB"/>
    <s v=""/>
    <x v="0"/>
    <s v="ER3673BBX"/>
    <s v="E1228KBR"/>
    <d v="2024-12-30T00:00:00"/>
    <m/>
    <s v="3269"/>
    <x v="36"/>
    <s v="S4"/>
    <s v="S4"/>
    <m/>
    <d v="2024-12-30T00:00:00"/>
    <d v="1899-12-30T08:32:37"/>
    <d v="2024-12-30T00:00:00"/>
    <d v="1899-12-30T08:48:59"/>
    <d v="2024-12-30T00:00:00"/>
    <d v="1899-12-30T08:49:45"/>
    <x v="189"/>
    <s v="E_AROMEROR"/>
    <s v="7003116866"/>
    <s v="EXW"/>
    <d v="1899-12-30T00:17:08"/>
    <d v="1899-12-30T00:00:46"/>
    <d v="1899-12-30T00:16:22"/>
    <s v="Granel"/>
    <s v="E001"/>
    <x v="1"/>
    <d v="1899-12-30T00:17:08"/>
    <d v="1899-12-30T00:00:46"/>
    <n v="8"/>
    <x v="1"/>
    <x v="1"/>
    <x v="1"/>
    <n v="0"/>
    <n v="0"/>
    <s v="OK"/>
    <s v="Granel"/>
    <x v="0"/>
    <n v="0"/>
    <s v="F. CORDOBA"/>
    <s v="A"/>
    <d v="1899-12-30T00:16:22"/>
    <d v="1899-12-30T00:16:22"/>
    <s v="OK"/>
    <m/>
    <m/>
    <d v="1899-12-30T00:00:00"/>
    <d v="1899-12-30T00:17:08"/>
    <n v="2"/>
    <d v="1899-12-30T00:16:22"/>
    <n v="17.133333333321595"/>
    <n v="8"/>
    <s v="Si"/>
  </r>
  <r>
    <s v="CSCB"/>
    <s v="2024003352"/>
    <x v="0"/>
    <s v="ER5888BDP"/>
    <s v="E2277MGP"/>
    <d v="2024-12-30T00:00:00"/>
    <m/>
    <s v="3269"/>
    <x v="36"/>
    <s v="S4"/>
    <s v="S4"/>
    <m/>
    <d v="2024-12-30T00:00:00"/>
    <d v="1899-12-30T08:25:57"/>
    <d v="2024-12-30T00:00:00"/>
    <d v="1899-12-30T08:22:59"/>
    <d v="2024-12-30T00:00:00"/>
    <d v="1899-12-30T08:59:54"/>
    <x v="0"/>
    <s v="RFCPI"/>
    <s v="7003116867"/>
    <s v="EXW"/>
    <d v="1899-12-30T00:39:53"/>
    <d v="1899-12-30T00:36:55"/>
    <d v="1899-12-30T00:02:58"/>
    <s v="Granel"/>
    <s v="E001"/>
    <x v="1"/>
    <d v="1899-12-30T00:33:57"/>
    <d v="1899-12-30T00:36:55"/>
    <n v="8"/>
    <x v="1"/>
    <x v="1"/>
    <x v="1"/>
    <n v="0"/>
    <n v="0"/>
    <s v="OK"/>
    <s v="Granel"/>
    <x v="0"/>
    <n v="0"/>
    <s v="F. CORDOBA"/>
    <s v="A"/>
    <d v="1899-12-30T00:02:58"/>
    <d v="1899-12-30T00:02:58"/>
    <s v="OK"/>
    <m/>
    <m/>
    <d v="1899-12-30T00:00:00"/>
    <d v="1899-12-30T00:33:57"/>
    <n v="2"/>
    <n v="-2.0601851851900221E-3"/>
    <n v="33.950000000001552"/>
    <n v="8"/>
    <s v="Si"/>
  </r>
  <r>
    <s v="CSCB"/>
    <s v="2024003353"/>
    <x v="0"/>
    <s v="ER4521BBS"/>
    <s v="E0536LWW"/>
    <d v="2024-12-30T00:00:00"/>
    <m/>
    <s v="3269"/>
    <x v="36"/>
    <s v="S4"/>
    <s v="S4"/>
    <m/>
    <d v="2024-12-30T00:00:00"/>
    <d v="1899-12-30T08:54:26"/>
    <d v="2024-12-30T00:00:00"/>
    <d v="1899-12-30T08:53:25"/>
    <d v="2024-12-30T00:00:00"/>
    <d v="1899-12-30T09:21:52"/>
    <x v="0"/>
    <s v="RFCPI"/>
    <s v="7003116868"/>
    <s v="EXW"/>
    <d v="1899-12-30T00:29:28"/>
    <d v="1899-12-30T00:28:27"/>
    <d v="1899-12-30T00:01:01"/>
    <s v="Granel"/>
    <s v="E001"/>
    <x v="1"/>
    <d v="1899-12-30T00:27:26"/>
    <d v="1899-12-30T00:28:27"/>
    <n v="8"/>
    <x v="1"/>
    <x v="1"/>
    <x v="1"/>
    <n v="0"/>
    <n v="0"/>
    <s v="OK"/>
    <s v="Granel"/>
    <x v="0"/>
    <n v="0"/>
    <s v="F. CORDOBA"/>
    <s v="A"/>
    <d v="1899-12-30T00:01:01"/>
    <d v="1899-12-30T00:01:01"/>
    <s v="OK"/>
    <m/>
    <m/>
    <d v="1899-12-30T00:00:00"/>
    <d v="1899-12-30T00:27:26"/>
    <n v="2"/>
    <n v="-7.0601851852003517E-4"/>
    <n v="27.433333333339192"/>
    <n v="9"/>
    <s v="Si"/>
  </r>
  <r>
    <s v="CSCB"/>
    <s v="2024003354"/>
    <x v="0"/>
    <s v="ER1864BBP"/>
    <s v="E9297MPF"/>
    <d v="2024-12-30T00:00:00"/>
    <m/>
    <s v="3264"/>
    <x v="35"/>
    <s v="S5"/>
    <s v="S5"/>
    <m/>
    <d v="2024-12-30T00:00:00"/>
    <d v="1899-12-30T08:57:30"/>
    <d v="2024-12-30T00:00:00"/>
    <d v="1899-12-30T08:55:07"/>
    <d v="2024-12-30T00:00:00"/>
    <d v="1899-12-30T09:30:11"/>
    <x v="0"/>
    <s v="RFCPI"/>
    <s v="7003116869"/>
    <s v="EXW"/>
    <d v="1899-12-30T00:37:27"/>
    <d v="1899-12-30T00:35:04"/>
    <d v="1899-12-30T00:02:23"/>
    <s v="Granel"/>
    <s v="E001"/>
    <x v="1"/>
    <d v="1899-12-30T00:32:41"/>
    <d v="1899-12-30T00:35:04"/>
    <n v="8"/>
    <x v="1"/>
    <x v="1"/>
    <x v="1"/>
    <n v="0"/>
    <n v="0"/>
    <s v="OK"/>
    <s v="Granel"/>
    <x v="0"/>
    <n v="0"/>
    <s v="F. CORDOBA"/>
    <s v="A"/>
    <d v="1899-12-30T00:02:23"/>
    <d v="1899-12-30T00:02:23"/>
    <s v="OK"/>
    <m/>
    <m/>
    <d v="1899-12-30T00:00:00"/>
    <d v="1899-12-30T00:32:41"/>
    <n v="2"/>
    <n v="-1.6550925925900017E-3"/>
    <n v="32.683333333334417"/>
    <n v="9"/>
    <s v="Si"/>
  </r>
  <r>
    <s v="CSCB"/>
    <s v="2024003355"/>
    <x v="0"/>
    <s v="ER2114BBG"/>
    <s v="E0404KCN"/>
    <d v="2024-12-30T00:00:00"/>
    <m/>
    <s v="3269"/>
    <x v="36"/>
    <s v="S4"/>
    <s v="S4"/>
    <m/>
    <d v="2024-12-30T00:00:00"/>
    <d v="1899-12-30T09:20:52"/>
    <d v="2024-12-30T00:00:00"/>
    <d v="1899-12-30T09:25:30"/>
    <d v="2024-12-30T00:00:00"/>
    <d v="1899-12-30T09:52:46"/>
    <x v="0"/>
    <s v="E_ISANTACRUZ"/>
    <s v="7003116870"/>
    <s v="EXW"/>
    <d v="1899-12-30T00:31:54"/>
    <d v="1899-12-30T00:27:16"/>
    <d v="1899-12-30T00:04:38"/>
    <s v="Granel"/>
    <s v="E001"/>
    <x v="1"/>
    <d v="1899-12-30T00:31:54"/>
    <d v="1899-12-30T00:27:16"/>
    <n v="9"/>
    <x v="1"/>
    <x v="1"/>
    <x v="1"/>
    <n v="0"/>
    <n v="0"/>
    <s v="OK"/>
    <s v="Granel"/>
    <x v="0"/>
    <n v="0"/>
    <s v="F. CORDOBA"/>
    <s v="A"/>
    <d v="1899-12-30T00:04:38"/>
    <d v="1899-12-30T00:04:38"/>
    <s v="OK"/>
    <m/>
    <m/>
    <d v="1899-12-30T00:00:00"/>
    <d v="1899-12-30T00:31:54"/>
    <n v="2"/>
    <d v="1899-12-30T00:04:38"/>
    <n v="31.900000000003146"/>
    <n v="9"/>
    <s v="Si"/>
  </r>
  <r>
    <s v="CSCB"/>
    <s v="2024003356"/>
    <x v="0"/>
    <s v="ER6314BBN"/>
    <s v="E3044DJB"/>
    <d v="2024-12-30T00:00:00"/>
    <m/>
    <s v="3269"/>
    <x v="36"/>
    <s v="S4"/>
    <s v="S4"/>
    <m/>
    <d v="2024-12-30T00:00:00"/>
    <d v="1899-12-30T09:27:34"/>
    <d v="2024-12-30T00:00:00"/>
    <d v="1899-12-30T09:28:56"/>
    <d v="2024-12-30T00:00:00"/>
    <d v="1899-12-30T10:17:31"/>
    <x v="0"/>
    <s v="RFCPI"/>
    <s v="7003116871"/>
    <s v="EXW"/>
    <d v="1899-12-30T00:49:57"/>
    <d v="1899-12-30T00:48:35"/>
    <d v="1899-12-30T00:01:22"/>
    <s v="Granel"/>
    <s v="E001"/>
    <x v="1"/>
    <d v="1899-12-30T00:49:57"/>
    <d v="1899-12-30T00:48:35"/>
    <n v="9"/>
    <x v="1"/>
    <x v="1"/>
    <x v="1"/>
    <n v="0"/>
    <n v="0"/>
    <s v="OK"/>
    <s v="Granel"/>
    <x v="0"/>
    <n v="0"/>
    <s v="F. CORDOBA"/>
    <s v="B"/>
    <d v="1899-12-30T00:01:22"/>
    <d v="1899-12-30T00:01:22"/>
    <s v="OK"/>
    <m/>
    <m/>
    <d v="1899-12-30T00:00:00"/>
    <d v="1899-12-30T00:49:57"/>
    <n v="2"/>
    <d v="1899-12-30T00:01:22"/>
    <n v="49.950000000000053"/>
    <n v="10"/>
    <s v="No"/>
  </r>
  <r>
    <s v="CSCB"/>
    <s v=""/>
    <x v="0"/>
    <s v="ER3809BBS"/>
    <s v="E9449KGB"/>
    <d v="2024-12-30T00:00:00"/>
    <m/>
    <s v="3269"/>
    <x v="36"/>
    <s v="S4"/>
    <s v="S4"/>
    <m/>
    <d v="2024-12-30T00:00:00"/>
    <d v="1899-12-30T10:37:38"/>
    <d v="2024-12-30T00:00:00"/>
    <d v="1899-12-30T10:38:25"/>
    <d v="2024-12-30T00:00:00"/>
    <d v="1899-12-30T10:38:55"/>
    <x v="186"/>
    <s v="E_AROMEROR"/>
    <s v="7003116872"/>
    <s v="EXW"/>
    <d v="1899-12-30T00:01:17"/>
    <d v="1899-12-30T00:00:30"/>
    <d v="1899-12-30T00:00:47"/>
    <s v="Granel"/>
    <s v="E001"/>
    <x v="1"/>
    <d v="1899-12-30T00:01:17"/>
    <d v="1899-12-30T00:00:30"/>
    <n v="10"/>
    <x v="1"/>
    <x v="1"/>
    <x v="1"/>
    <n v="1"/>
    <n v="0"/>
    <s v="KO"/>
    <s v="Granel"/>
    <x v="0"/>
    <n v="1"/>
    <s v="F. CORDOBA"/>
    <s v="A"/>
    <d v="1899-12-30T00:00:47"/>
    <d v="1899-12-30T00:00:47"/>
    <s v="OK"/>
    <m/>
    <m/>
    <d v="1899-12-30T00:00:00"/>
    <d v="1899-12-30T00:01:17"/>
    <n v="2"/>
    <d v="1899-12-30T00:00:47"/>
    <n v="1.2833333333279917"/>
    <n v="10"/>
    <s v="Si"/>
  </r>
  <r>
    <s v="CSCB"/>
    <s v="2024003358"/>
    <x v="0"/>
    <s v="ER7685DXC"/>
    <s v="E7685DXC"/>
    <d v="2024-12-30T00:00:00"/>
    <m/>
    <s v="3283"/>
    <x v="38"/>
    <s v="PA"/>
    <s v="PA"/>
    <m/>
    <d v="2024-12-30T00:00:00"/>
    <d v="1899-12-30T11:14:10"/>
    <d v="2024-12-30T00:00:00"/>
    <d v="1899-12-30T11:10:40"/>
    <d v="2024-12-30T00:00:00"/>
    <d v="1899-12-30T11:32:43"/>
    <x v="0"/>
    <s v="RFCPI"/>
    <s v="7003116873"/>
    <s v="EXW"/>
    <d v="1899-12-30T00:25:33"/>
    <d v="1899-12-30T00:22:03"/>
    <d v="1899-12-30T00:03:30"/>
    <s v="Ensacado"/>
    <s v="E002"/>
    <x v="1"/>
    <d v="1899-12-30T00:18:33"/>
    <d v="1899-12-30T00:22:03"/>
    <n v="11"/>
    <x v="1"/>
    <x v="1"/>
    <x v="2"/>
    <n v="0"/>
    <n v="0"/>
    <s v="OK"/>
    <s v="Ensacado"/>
    <x v="0"/>
    <n v="0"/>
    <s v="F. CORDOBA"/>
    <s v="A"/>
    <d v="1899-12-30T00:03:30"/>
    <d v="1899-12-30T00:03:30"/>
    <s v="OK"/>
    <m/>
    <m/>
    <d v="1899-12-30T00:00:00"/>
    <d v="1899-12-30T00:18:33"/>
    <n v="2"/>
    <n v="-2.4305555555599878E-3"/>
    <n v="18.549999999993627"/>
    <n v="11"/>
    <s v="Si"/>
  </r>
  <r>
    <s v="CSCB"/>
    <s v="2024003359"/>
    <x v="0"/>
    <s v="ER5888BDP"/>
    <s v="E2277MGP"/>
    <d v="2024-12-30T00:00:00"/>
    <m/>
    <s v="3269"/>
    <x v="36"/>
    <s v="S4"/>
    <s v="S4"/>
    <m/>
    <d v="2024-12-30T00:00:00"/>
    <d v="1899-12-30T11:19:55"/>
    <d v="2024-12-30T00:00:00"/>
    <d v="1899-12-30T11:16:19"/>
    <d v="2024-12-30T00:00:00"/>
    <d v="1899-12-30T12:01:22"/>
    <x v="0"/>
    <s v="RFCPI"/>
    <s v="7003116874"/>
    <s v="EXW"/>
    <d v="1899-12-30T00:48:39"/>
    <d v="1899-12-30T00:45:03"/>
    <d v="1899-12-30T00:03:36"/>
    <s v="Granel"/>
    <s v="E001"/>
    <x v="1"/>
    <d v="1899-12-30T00:41:27"/>
    <d v="1899-12-30T00:45:03"/>
    <n v="11"/>
    <x v="1"/>
    <x v="1"/>
    <x v="1"/>
    <n v="0"/>
    <n v="0"/>
    <s v="OK"/>
    <s v="Granel"/>
    <x v="0"/>
    <n v="0"/>
    <s v="F. CORDOBA"/>
    <s v="A"/>
    <d v="1899-12-30T00:03:36"/>
    <d v="1899-12-30T00:03:36"/>
    <s v="OK"/>
    <m/>
    <m/>
    <d v="1899-12-30T00:00:00"/>
    <d v="1899-12-30T00:41:27"/>
    <n v="2"/>
    <n v="-2.5000000000000022E-3"/>
    <n v="41.449999999996727"/>
    <n v="12"/>
    <s v="Si"/>
  </r>
  <r>
    <s v="CSCB"/>
    <s v="2024003361"/>
    <x v="0"/>
    <s v="ER2114BBG"/>
    <s v="E0404KCN"/>
    <d v="2024-12-30T00:00:00"/>
    <m/>
    <s v="3261"/>
    <x v="37"/>
    <s v="S6"/>
    <s v="S6"/>
    <m/>
    <d v="2024-12-30T00:00:00"/>
    <d v="1899-12-30T11:50:54"/>
    <d v="2024-12-30T00:00:00"/>
    <d v="1899-12-30T11:49:42"/>
    <d v="2024-12-30T00:00:00"/>
    <d v="1899-12-30T12:20:39"/>
    <x v="0"/>
    <s v="RFCPI"/>
    <s v="7003116875"/>
    <s v="EXW"/>
    <d v="1899-12-30T00:32:09"/>
    <d v="1899-12-30T00:30:57"/>
    <d v="1899-12-30T00:01:12"/>
    <s v="Granel"/>
    <s v="E001"/>
    <x v="1"/>
    <d v="1899-12-30T00:29:45"/>
    <d v="1899-12-30T00:30:57"/>
    <n v="11"/>
    <x v="1"/>
    <x v="1"/>
    <x v="1"/>
    <n v="0"/>
    <n v="0"/>
    <s v="OK"/>
    <s v="Granel"/>
    <x v="0"/>
    <n v="0"/>
    <s v="F. CORDOBA"/>
    <s v="A"/>
    <d v="1899-12-30T00:01:12"/>
    <d v="1899-12-30T00:01:12"/>
    <s v="OK"/>
    <m/>
    <m/>
    <d v="1899-12-30T00:00:00"/>
    <d v="1899-12-30T00:29:45"/>
    <n v="2"/>
    <n v="-8.3333333334001392E-4"/>
    <n v="29.749999999996817"/>
    <n v="12"/>
    <s v="Si"/>
  </r>
  <r>
    <s v="CSCB"/>
    <s v="2024003360"/>
    <x v="0"/>
    <s v="ER6314BBN"/>
    <s v="E3044DJB"/>
    <d v="2024-12-30T00:00:00"/>
    <m/>
    <s v="3269"/>
    <x v="36"/>
    <s v="S4"/>
    <s v="S4"/>
    <m/>
    <d v="2024-12-30T00:00:00"/>
    <d v="1899-12-30T11:43:37"/>
    <d v="2024-12-30T00:00:00"/>
    <d v="1899-12-30T11:42:22"/>
    <d v="2024-12-30T00:00:00"/>
    <d v="1899-12-30T12:54:03"/>
    <x v="0"/>
    <s v="RFCPI"/>
    <s v="7003116876"/>
    <s v="EXW"/>
    <d v="1899-12-30T01:12:56"/>
    <d v="1899-12-30T01:11:41"/>
    <d v="1899-12-30T00:01:15"/>
    <s v="Granel"/>
    <s v="E001"/>
    <x v="1"/>
    <d v="1899-12-30T01:10:26"/>
    <d v="1899-12-30T01:11:41"/>
    <n v="11"/>
    <x v="1"/>
    <x v="1"/>
    <x v="1"/>
    <n v="0"/>
    <n v="0"/>
    <s v="OK"/>
    <s v="Granel"/>
    <x v="0"/>
    <n v="0"/>
    <s v="F. CORDOBA"/>
    <s v="B"/>
    <d v="1899-12-30T00:01:15"/>
    <d v="1899-12-30T00:01:15"/>
    <s v="OK"/>
    <m/>
    <m/>
    <d v="1899-12-30T00:00:00"/>
    <d v="1899-12-30T01:10:26"/>
    <n v="2"/>
    <n v="-8.6805555555996561E-4"/>
    <n v="70.433333333323205"/>
    <n v="12"/>
    <s v="No"/>
  </r>
  <r>
    <s v="CSCB"/>
    <s v="2024003362"/>
    <x v="0"/>
    <s v="ER0992BBW"/>
    <s v="E1519GWP"/>
    <d v="2024-12-30T00:00:00"/>
    <m/>
    <s v="3283"/>
    <x v="38"/>
    <s v="PA"/>
    <s v="PA"/>
    <m/>
    <d v="2024-12-30T00:00:00"/>
    <d v="1899-12-30T13:12:39"/>
    <d v="2024-12-30T00:00:00"/>
    <d v="1899-12-30T13:12:22"/>
    <d v="2024-12-30T00:00:00"/>
    <d v="1899-12-30T13:36:10"/>
    <x v="0"/>
    <s v="RFCPI"/>
    <s v="7003116877"/>
    <s v="EXW"/>
    <d v="1899-12-30T00:24:05"/>
    <d v="1899-12-30T00:23:48"/>
    <d v="1899-12-30T00:00:17"/>
    <s v="Ensacado"/>
    <s v="E002"/>
    <x v="1"/>
    <d v="1899-12-30T00:23:31"/>
    <d v="1899-12-30T00:23:48"/>
    <n v="13"/>
    <x v="1"/>
    <x v="1"/>
    <x v="2"/>
    <n v="0"/>
    <n v="0"/>
    <s v="OK"/>
    <s v="Ensacado"/>
    <x v="0"/>
    <n v="0"/>
    <s v="F. CORDOBA"/>
    <s v="A"/>
    <d v="1899-12-30T00:00:17"/>
    <d v="1899-12-30T00:00:17"/>
    <s v="OK"/>
    <m/>
    <m/>
    <d v="1899-12-30T00:00:00"/>
    <d v="1899-12-30T00:23:31"/>
    <n v="2"/>
    <n v="-1.9675925925999316E-4"/>
    <n v="23.516666666668851"/>
    <n v="13"/>
    <s v="Si"/>
  </r>
  <r>
    <s v="CSCB"/>
    <s v="2024003363"/>
    <x v="0"/>
    <s v="ER1864BBP"/>
    <s v="E9297MPF"/>
    <d v="2024-12-30T00:00:00"/>
    <m/>
    <s v="3269"/>
    <x v="36"/>
    <s v="S4"/>
    <s v="S4"/>
    <m/>
    <d v="2024-12-30T00:00:00"/>
    <d v="1899-12-30T13:16:32"/>
    <d v="2024-12-30T00:00:00"/>
    <d v="1899-12-30T13:14:47"/>
    <d v="2024-12-30T00:00:00"/>
    <d v="1899-12-30T13:43:36"/>
    <x v="0"/>
    <s v="RFCPI"/>
    <s v="7003116878"/>
    <s v="EXW"/>
    <d v="1899-12-30T00:30:34"/>
    <d v="1899-12-30T00:28:49"/>
    <d v="1899-12-30T00:01:45"/>
    <s v="Granel"/>
    <s v="E001"/>
    <x v="1"/>
    <d v="1899-12-30T00:27:04"/>
    <d v="1899-12-30T00:28:49"/>
    <n v="13"/>
    <x v="1"/>
    <x v="1"/>
    <x v="1"/>
    <n v="0"/>
    <n v="0"/>
    <s v="OK"/>
    <s v="Granel"/>
    <x v="0"/>
    <n v="0"/>
    <s v="F. CORDOBA"/>
    <s v="A"/>
    <d v="1899-12-30T00:01:45"/>
    <d v="1899-12-30T00:01:45"/>
    <s v="OK"/>
    <m/>
    <m/>
    <d v="1899-12-30T00:00:00"/>
    <d v="1899-12-30T00:27:04"/>
    <n v="2"/>
    <n v="-1.2152777777800772E-3"/>
    <n v="27.066666666657575"/>
    <n v="13"/>
    <s v="Si"/>
  </r>
  <r>
    <s v="CSCB"/>
    <s v="2024003364"/>
    <x v="0"/>
    <s v="ER4521BBS"/>
    <s v="E0536LWW"/>
    <d v="2024-12-30T00:00:00"/>
    <m/>
    <s v="3269"/>
    <x v="36"/>
    <s v="S4"/>
    <s v="S4"/>
    <m/>
    <d v="2024-12-30T00:00:00"/>
    <d v="1899-12-30T13:25:10"/>
    <d v="2024-12-30T00:00:00"/>
    <d v="1899-12-30T13:24:49"/>
    <d v="2024-12-30T00:00:00"/>
    <d v="1899-12-30T14:00:22"/>
    <x v="0"/>
    <s v="RFCPI"/>
    <s v="7003116879"/>
    <s v="EXW"/>
    <d v="1899-12-30T00:35:54"/>
    <d v="1899-12-30T00:35:33"/>
    <d v="1899-12-30T00:00:21"/>
    <s v="Granel"/>
    <s v="E001"/>
    <x v="1"/>
    <d v="1899-12-30T00:35:12"/>
    <d v="1899-12-30T00:35:33"/>
    <n v="13"/>
    <x v="1"/>
    <x v="1"/>
    <x v="1"/>
    <n v="0"/>
    <n v="0"/>
    <s v="OK"/>
    <s v="Granel"/>
    <x v="0"/>
    <n v="0"/>
    <s v="F. CORDOBA"/>
    <s v="A"/>
    <d v="1899-12-30T00:00:21"/>
    <d v="1899-12-30T00:00:21"/>
    <s v="OK"/>
    <m/>
    <m/>
    <d v="1899-12-30T00:00:00"/>
    <d v="1899-12-30T00:35:12"/>
    <n v="2"/>
    <n v="-2.4305555555992342E-4"/>
    <n v="35.199999999993672"/>
    <n v="14"/>
    <s v="Si"/>
  </r>
  <r>
    <s v="CSCB"/>
    <s v="2024003367"/>
    <x v="0"/>
    <s v="ER9155BBC"/>
    <s v="E8066MHP"/>
    <d v="2024-12-30T00:00:00"/>
    <m/>
    <s v="3283"/>
    <x v="38"/>
    <s v="PA"/>
    <s v="PA"/>
    <m/>
    <d v="2024-12-30T00:00:00"/>
    <d v="1899-12-30T15:55:55"/>
    <d v="2024-12-30T00:00:00"/>
    <d v="1899-12-30T15:53:16"/>
    <d v="2024-12-30T00:00:00"/>
    <d v="1899-12-30T16:30:42"/>
    <x v="0"/>
    <s v="RFCPI"/>
    <s v="7003116880"/>
    <s v="EXW"/>
    <d v="1899-12-30T00:40:05"/>
    <d v="1899-12-30T00:37:26"/>
    <d v="1899-12-30T00:02:39"/>
    <s v="Ensacado"/>
    <s v="E002"/>
    <x v="1"/>
    <d v="1899-12-30T00:34:47"/>
    <d v="1899-12-30T00:37:26"/>
    <n v="15"/>
    <x v="1"/>
    <x v="1"/>
    <x v="2"/>
    <n v="0"/>
    <n v="0"/>
    <s v="OK"/>
    <s v="Ensacado"/>
    <x v="0"/>
    <n v="0"/>
    <s v="F. CORDOBA"/>
    <s v="A"/>
    <d v="1899-12-30T00:02:39"/>
    <d v="1899-12-30T00:02:39"/>
    <s v="OK"/>
    <m/>
    <m/>
    <d v="1899-12-30T00:00:00"/>
    <d v="1899-12-30T00:34:47"/>
    <n v="2"/>
    <n v="-1.8402777777799528E-3"/>
    <n v="34.783333333329551"/>
    <n v="16"/>
    <s v="Si"/>
  </r>
  <r>
    <s v="CSCB"/>
    <s v="2024003368"/>
    <x v="0"/>
    <s v="ER6314BBN"/>
    <s v="E3044DJB"/>
    <d v="2024-12-30T00:00:00"/>
    <m/>
    <s v="3269"/>
    <x v="36"/>
    <s v="S4"/>
    <s v="S4"/>
    <m/>
    <d v="2024-12-30T00:00:00"/>
    <d v="1899-12-30T16:05:35"/>
    <d v="2024-12-30T00:00:00"/>
    <d v="1899-12-30T16:02:08"/>
    <d v="2024-12-30T00:00:00"/>
    <d v="1899-12-30T16:33:22"/>
    <x v="0"/>
    <s v="RFCPI"/>
    <s v="7003116881"/>
    <s v="EXW"/>
    <d v="1899-12-30T00:34:41"/>
    <d v="1899-12-30T00:31:14"/>
    <d v="1899-12-30T00:03:27"/>
    <s v="Granel"/>
    <s v="E001"/>
    <x v="1"/>
    <d v="1899-12-30T00:27:47"/>
    <d v="1899-12-30T00:31:14"/>
    <n v="16"/>
    <x v="1"/>
    <x v="1"/>
    <x v="1"/>
    <n v="0"/>
    <n v="0"/>
    <s v="OK"/>
    <s v="Granel"/>
    <x v="0"/>
    <n v="0"/>
    <s v="F. CORDOBA"/>
    <s v="A"/>
    <d v="1899-12-30T00:03:27"/>
    <d v="1899-12-30T00:03:27"/>
    <s v="OK"/>
    <m/>
    <m/>
    <d v="1899-12-30T00:00:00"/>
    <d v="1899-12-30T00:27:47"/>
    <n v="2"/>
    <n v="-2.3958333333299331E-3"/>
    <n v="27.783333333331175"/>
    <n v="16"/>
    <s v="Si"/>
  </r>
  <r>
    <s v="CSCB"/>
    <s v="2024003369"/>
    <x v="0"/>
    <s v="ER4228BBT"/>
    <s v="E3198LFN"/>
    <d v="2024-12-31T00:00:00"/>
    <m/>
    <s v="3269"/>
    <x v="36"/>
    <s v="S4"/>
    <s v="S4"/>
    <m/>
    <d v="2024-12-31T00:00:00"/>
    <d v="1899-12-30T06:10:31"/>
    <d v="2024-12-31T00:00:00"/>
    <d v="1899-12-30T06:07:11"/>
    <d v="2024-12-31T00:00:00"/>
    <d v="1899-12-30T06:35:45"/>
    <x v="0"/>
    <s v="RFCPI"/>
    <s v="7003116882"/>
    <s v="EXW"/>
    <d v="1899-12-30T00:31:54"/>
    <d v="1899-12-30T00:28:34"/>
    <d v="1899-12-30T00:03:20"/>
    <s v="Granel"/>
    <s v="E001"/>
    <x v="1"/>
    <d v="1899-12-30T00:25:14"/>
    <d v="1899-12-30T00:28:34"/>
    <n v="6"/>
    <x v="2"/>
    <x v="1"/>
    <x v="1"/>
    <n v="0"/>
    <n v="0"/>
    <s v="OK"/>
    <s v="Granel"/>
    <x v="0"/>
    <n v="0"/>
    <s v="F. CORDOBA"/>
    <s v="A"/>
    <d v="1899-12-30T00:03:20"/>
    <d v="1899-12-30T00:03:20"/>
    <s v="OK"/>
    <m/>
    <m/>
    <d v="1899-12-30T00:00:00"/>
    <d v="1899-12-30T00:25:14"/>
    <n v="3"/>
    <n v="-2.3148148148099956E-3"/>
    <n v="25.23333333333597"/>
    <n v="6"/>
    <s v="Si"/>
  </r>
  <r>
    <s v="CSCB"/>
    <s v="2024003370"/>
    <x v="0"/>
    <s v="ER3020DHL"/>
    <s v="E3020DHL"/>
    <d v="2024-12-31T00:00:00"/>
    <m/>
    <s v="3283"/>
    <x v="38"/>
    <s v="PA"/>
    <s v="PA"/>
    <m/>
    <d v="2024-12-31T00:00:00"/>
    <d v="1899-12-30T09:15:02"/>
    <d v="2024-12-31T00:00:00"/>
    <d v="1899-12-30T09:12:45"/>
    <d v="2024-12-31T00:00:00"/>
    <d v="1899-12-30T09:45:14"/>
    <x v="0"/>
    <s v="RFCPI"/>
    <s v="7003116883"/>
    <s v="EXW"/>
    <d v="1899-12-30T00:34:46"/>
    <d v="1899-12-30T00:32:29"/>
    <d v="1899-12-30T00:02:17"/>
    <s v="Ensacado"/>
    <s v="E002"/>
    <x v="1"/>
    <d v="1899-12-30T00:30:12"/>
    <d v="1899-12-30T00:32:29"/>
    <n v="9"/>
    <x v="2"/>
    <x v="1"/>
    <x v="2"/>
    <n v="0"/>
    <n v="0"/>
    <s v="OK"/>
    <s v="Ensacado"/>
    <x v="0"/>
    <n v="0"/>
    <s v="F. CORDOBA"/>
    <s v="A"/>
    <d v="1899-12-30T00:02:17"/>
    <d v="1899-12-30T00:02:17"/>
    <s v="OK"/>
    <m/>
    <m/>
    <d v="1899-12-30T00:00:00"/>
    <d v="1899-12-30T00:30:12"/>
    <n v="3"/>
    <n v="-1.5856481481399953E-3"/>
    <n v="30.200000000011194"/>
    <n v="9"/>
    <s v="Si"/>
  </r>
  <r>
    <s v="CSCB"/>
    <s v="2024003371"/>
    <x v="0"/>
    <s v="ER4228BBT"/>
    <s v="E3198LFN"/>
    <d v="2024-12-31T00:00:00"/>
    <m/>
    <s v="3264"/>
    <x v="35"/>
    <s v="S7"/>
    <s v="S7"/>
    <m/>
    <d v="2024-12-31T00:00:00"/>
    <d v="1899-12-30T09:39:33"/>
    <d v="2024-12-31T00:00:00"/>
    <d v="1899-12-30T09:37:49"/>
    <d v="2024-12-31T00:00:00"/>
    <d v="1899-12-30T10:10:19"/>
    <x v="0"/>
    <s v="RFCPI"/>
    <s v="7003116884"/>
    <s v="EXW"/>
    <d v="1899-12-30T00:34:14"/>
    <d v="1899-12-30T00:32:30"/>
    <d v="1899-12-30T00:01:44"/>
    <s v="Granel"/>
    <s v="E001"/>
    <x v="1"/>
    <d v="1899-12-30T00:30:46"/>
    <d v="1899-12-30T00:32:30"/>
    <n v="9"/>
    <x v="2"/>
    <x v="1"/>
    <x v="1"/>
    <n v="0"/>
    <n v="0"/>
    <s v="OK"/>
    <s v="Granel"/>
    <x v="0"/>
    <n v="0"/>
    <s v="F. CORDOBA"/>
    <s v="A"/>
    <d v="1899-12-30T00:01:44"/>
    <d v="1899-12-30T00:01:44"/>
    <s v="OK"/>
    <m/>
    <m/>
    <d v="1899-12-30T00:00:00"/>
    <d v="1899-12-30T00:30:46"/>
    <n v="3"/>
    <n v="-1.2037037037100351E-3"/>
    <n v="30.766666666665586"/>
    <n v="10"/>
    <s v="Si"/>
  </r>
  <r>
    <s v="CSCB"/>
    <s v="2025000001"/>
    <x v="0"/>
    <s v="ER2433JSB"/>
    <s v="E2433JSB"/>
    <d v="2025-01-02T00:00:00"/>
    <m/>
    <s v="3283"/>
    <x v="38"/>
    <s v="PA"/>
    <s v="PA"/>
    <m/>
    <d v="2025-01-02T00:00:00"/>
    <d v="1899-12-30T12:53:52"/>
    <d v="2025-01-02T00:00:00"/>
    <d v="1899-12-30T12:51:48"/>
    <d v="2025-01-02T00:00:00"/>
    <d v="1899-12-30T13:12:37"/>
    <x v="0"/>
    <s v="RFCPI"/>
    <s v="7003116885"/>
    <s v="EXW"/>
    <d v="1899-12-30T00:22:53"/>
    <d v="1899-12-30T00:20:49"/>
    <d v="1899-12-30T00:02:04"/>
    <s v="Ensacado"/>
    <s v="E002"/>
    <x v="1"/>
    <d v="1899-12-30T00:18:45"/>
    <d v="1899-12-30T00:20:49"/>
    <n v="12"/>
    <x v="3"/>
    <x v="2"/>
    <x v="2"/>
    <n v="0"/>
    <n v="0"/>
    <s v="OK"/>
    <s v="Ensacado"/>
    <x v="1"/>
    <n v="0"/>
    <s v="F. CORDOBA"/>
    <s v="A"/>
    <d v="1899-12-30T00:02:04"/>
    <d v="1899-12-30T00:02:04"/>
    <s v="OK"/>
    <m/>
    <m/>
    <d v="1899-12-30T00:00:00"/>
    <d v="1899-12-30T00:18:45"/>
    <n v="5"/>
    <n v="-1.4351851851900355E-3"/>
    <n v="18.749999999995257"/>
    <n v="13"/>
    <s v="Si"/>
  </r>
  <r>
    <s v="CSCB"/>
    <s v="2025000003"/>
    <x v="0"/>
    <s v="ER5888BDP"/>
    <s v="E2277MGP"/>
    <d v="2025-01-03T00:00:00"/>
    <m/>
    <s v="3269"/>
    <x v="36"/>
    <s v="S4"/>
    <s v="S4"/>
    <m/>
    <d v="2025-01-03T00:00:00"/>
    <d v="1899-12-30T08:18:46"/>
    <d v="2025-01-03T00:00:00"/>
    <d v="1899-12-30T08:17:24"/>
    <d v="2025-01-03T00:00:00"/>
    <d v="1899-12-30T08:45:30"/>
    <x v="0"/>
    <s v="RFCPI"/>
    <s v="7003116886"/>
    <s v="EXW"/>
    <d v="1899-12-30T00:29:28"/>
    <d v="1899-12-30T00:28:06"/>
    <d v="1899-12-30T00:01:22"/>
    <s v="Granel"/>
    <s v="E001"/>
    <x v="1"/>
    <d v="1899-12-30T00:26:44"/>
    <d v="1899-12-30T00:28:06"/>
    <n v="8"/>
    <x v="4"/>
    <x v="2"/>
    <x v="1"/>
    <n v="0"/>
    <n v="0"/>
    <s v="OK"/>
    <s v="Granel"/>
    <x v="1"/>
    <n v="0"/>
    <s v="F. CORDOBA"/>
    <s v="A"/>
    <d v="1899-12-30T00:01:22"/>
    <d v="1899-12-30T00:01:22"/>
    <s v="OK"/>
    <m/>
    <m/>
    <d v="1899-12-30T00:00:00"/>
    <d v="1899-12-30T00:26:44"/>
    <n v="6"/>
    <n v="-9.4907407407002209E-4"/>
    <n v="26.733333333340763"/>
    <n v="8"/>
    <s v="Si"/>
  </r>
  <r>
    <s v="CSCB"/>
    <s v="2025000004"/>
    <x v="0"/>
    <s v="ER2114BBG"/>
    <s v="E0404KCN"/>
    <d v="2025-01-03T00:00:00"/>
    <m/>
    <s v="3269"/>
    <x v="36"/>
    <s v="S4"/>
    <s v="S4"/>
    <m/>
    <d v="2025-01-03T00:00:00"/>
    <d v="1899-12-30T08:40:09"/>
    <d v="2025-01-03T00:00:00"/>
    <d v="1899-12-30T08:37:12"/>
    <d v="2025-01-03T00:00:00"/>
    <d v="1899-12-30T09:10:45"/>
    <x v="0"/>
    <s v="RFCPI"/>
    <s v="7003116887"/>
    <s v="EXW"/>
    <d v="1899-12-30T00:36:30"/>
    <d v="1899-12-30T00:33:33"/>
    <d v="1899-12-30T00:02:57"/>
    <s v="Granel"/>
    <s v="E001"/>
    <x v="1"/>
    <d v="1899-12-30T00:30:36"/>
    <d v="1899-12-30T00:33:33"/>
    <n v="8"/>
    <x v="4"/>
    <x v="2"/>
    <x v="1"/>
    <n v="0"/>
    <n v="0"/>
    <s v="OK"/>
    <s v="Granel"/>
    <x v="1"/>
    <n v="0"/>
    <s v="F. CORDOBA"/>
    <s v="A"/>
    <d v="1899-12-30T00:02:57"/>
    <d v="1899-12-30T00:02:57"/>
    <s v="OK"/>
    <m/>
    <m/>
    <d v="1899-12-30T00:00:00"/>
    <d v="1899-12-30T00:30:36"/>
    <n v="6"/>
    <n v="-2.0486111111099881E-3"/>
    <n v="30.599999999999987"/>
    <n v="9"/>
    <s v="Si"/>
  </r>
  <r>
    <s v="CSCB"/>
    <s v="2025000005"/>
    <x v="0"/>
    <s v="ER5888BDP"/>
    <s v="E2277MGP"/>
    <d v="2025-01-03T00:00:00"/>
    <m/>
    <s v="3269"/>
    <x v="36"/>
    <s v="S4"/>
    <s v="S4"/>
    <m/>
    <d v="2025-01-03T00:00:00"/>
    <d v="1899-12-30T10:07:57"/>
    <d v="2025-01-03T00:00:00"/>
    <d v="1899-12-30T10:06:20"/>
    <d v="2025-01-03T00:00:00"/>
    <d v="1899-12-30T10:43:05"/>
    <x v="0"/>
    <s v="RFCPI"/>
    <s v="7003116888"/>
    <s v="EXW"/>
    <d v="1899-12-30T00:38:22"/>
    <d v="1899-12-30T00:36:45"/>
    <d v="1899-12-30T00:01:37"/>
    <s v="Granel"/>
    <s v="E001"/>
    <x v="1"/>
    <d v="1899-12-30T00:35:08"/>
    <d v="1899-12-30T00:36:45"/>
    <n v="10"/>
    <x v="4"/>
    <x v="2"/>
    <x v="1"/>
    <n v="0"/>
    <n v="0"/>
    <s v="OK"/>
    <s v="Granel"/>
    <x v="1"/>
    <n v="0"/>
    <s v="F. CORDOBA"/>
    <s v="A"/>
    <d v="1899-12-30T00:01:37"/>
    <d v="1899-12-30T00:01:37"/>
    <s v="OK"/>
    <m/>
    <m/>
    <d v="1899-12-30T00:00:00"/>
    <d v="1899-12-30T00:35:08"/>
    <n v="6"/>
    <n v="-1.1226851851899866E-3"/>
    <n v="35.133333333335997"/>
    <n v="10"/>
    <s v="Si"/>
  </r>
  <r>
    <s v="CSCB"/>
    <s v="2025000006"/>
    <x v="0"/>
    <s v="ER5888BDP"/>
    <s v="E2277MGP"/>
    <d v="2025-01-03T00:00:00"/>
    <m/>
    <s v="3269"/>
    <x v="36"/>
    <s v="S4"/>
    <s v="S4"/>
    <m/>
    <d v="2025-01-03T00:00:00"/>
    <d v="1899-12-30T12:10:51"/>
    <d v="2025-01-03T00:00:00"/>
    <d v="1899-12-30T12:08:11"/>
    <d v="2025-01-03T00:00:00"/>
    <d v="1899-12-30T12:46:45"/>
    <x v="0"/>
    <s v="RFCPI"/>
    <s v="7003116889"/>
    <s v="EXW"/>
    <d v="1899-12-30T00:41:14"/>
    <d v="1899-12-30T00:38:34"/>
    <d v="1899-12-30T00:02:40"/>
    <s v="Granel"/>
    <s v="E001"/>
    <x v="1"/>
    <d v="1899-12-30T00:35:54"/>
    <d v="1899-12-30T00:38:34"/>
    <n v="12"/>
    <x v="4"/>
    <x v="2"/>
    <x v="1"/>
    <n v="0"/>
    <n v="0"/>
    <s v="OK"/>
    <s v="Granel"/>
    <x v="1"/>
    <n v="0"/>
    <s v="F. CORDOBA"/>
    <s v="A"/>
    <d v="1899-12-30T00:02:40"/>
    <d v="1899-12-30T00:02:40"/>
    <s v="OK"/>
    <m/>
    <m/>
    <d v="1899-12-30T00:00:00"/>
    <d v="1899-12-30T00:35:54"/>
    <n v="6"/>
    <n v="-1.8518518518499949E-3"/>
    <n v="35.900000000006408"/>
    <n v="12"/>
    <s v="Si"/>
  </r>
  <r>
    <s v="CSCB"/>
    <s v="2025000007"/>
    <x v="0"/>
    <s v="ER5888BDP"/>
    <s v="E2277MGP"/>
    <d v="2025-01-03T00:00:00"/>
    <m/>
    <s v="3269"/>
    <x v="36"/>
    <s v="S4"/>
    <s v="S4"/>
    <m/>
    <d v="2025-01-03T00:00:00"/>
    <d v="1899-12-30T15:07:28"/>
    <d v="2025-01-03T00:00:00"/>
    <d v="1899-12-30T15:06:16"/>
    <d v="2025-01-03T00:00:00"/>
    <d v="1899-12-30T15:37:12"/>
    <x v="0"/>
    <s v="RFCPI"/>
    <s v="7003116890"/>
    <s v="EXW"/>
    <d v="1899-12-30T00:32:08"/>
    <d v="1899-12-30T00:30:56"/>
    <d v="1899-12-30T00:01:12"/>
    <s v="Granel"/>
    <s v="E001"/>
    <x v="1"/>
    <d v="1899-12-30T00:29:44"/>
    <d v="1899-12-30T00:30:56"/>
    <n v="15"/>
    <x v="4"/>
    <x v="2"/>
    <x v="1"/>
    <n v="0"/>
    <n v="0"/>
    <s v="OK"/>
    <s v="Granel"/>
    <x v="1"/>
    <n v="0"/>
    <s v="F. CORDOBA"/>
    <s v="A"/>
    <d v="1899-12-30T00:01:12"/>
    <d v="1899-12-30T00:01:12"/>
    <s v="OK"/>
    <m/>
    <m/>
    <d v="1899-12-30T00:00:00"/>
    <d v="1899-12-30T00:29:44"/>
    <n v="6"/>
    <n v="-8.3333333333990289E-4"/>
    <n v="29.733333333321728"/>
    <n v="15"/>
    <s v="Si"/>
  </r>
  <r>
    <s v="CSCB"/>
    <s v="2025000008"/>
    <x v="0"/>
    <s v="ER2114BBG"/>
    <s v="E0404KCN"/>
    <d v="2025-01-07T00:00:00"/>
    <m/>
    <s v="3269"/>
    <x v="36"/>
    <s v="S4"/>
    <s v="S4"/>
    <m/>
    <d v="2025-01-07T00:00:00"/>
    <d v="1899-12-30T07:28:43"/>
    <d v="2025-01-07T00:00:00"/>
    <d v="1899-12-30T07:29:29"/>
    <d v="2025-01-07T00:00:00"/>
    <d v="1899-12-30T07:55:13"/>
    <x v="0"/>
    <s v="RFCPI"/>
    <s v="7003116891"/>
    <s v="EXW"/>
    <d v="1899-12-30T00:26:30"/>
    <d v="1899-12-30T00:25:44"/>
    <d v="1899-12-30T00:00:46"/>
    <s v="Granel"/>
    <s v="E001"/>
    <x v="1"/>
    <d v="1899-12-30T00:26:30"/>
    <d v="1899-12-30T00:25:44"/>
    <n v="7"/>
    <x v="5"/>
    <x v="3"/>
    <x v="1"/>
    <n v="0"/>
    <n v="0"/>
    <s v="OK"/>
    <s v="Granel"/>
    <x v="1"/>
    <n v="0"/>
    <s v="F. CORDOBA"/>
    <s v="A"/>
    <d v="1899-12-30T00:00:46"/>
    <d v="1899-12-30T00:00:46"/>
    <s v="OK"/>
    <m/>
    <m/>
    <d v="1899-12-30T00:00:00"/>
    <d v="1899-12-30T00:26:30"/>
    <n v="3"/>
    <d v="1899-12-30T00:00:46"/>
    <n v="26.499999999988795"/>
    <n v="7"/>
    <s v="Si"/>
  </r>
  <r>
    <s v="CSCB"/>
    <s v="2025000009"/>
    <x v="0"/>
    <s v="ER2114BBG"/>
    <s v="E0404KCN"/>
    <d v="2025-01-07T00:00:00"/>
    <m/>
    <s v="3261"/>
    <x v="37"/>
    <s v="S6"/>
    <s v="S6"/>
    <m/>
    <d v="2025-01-07T00:00:00"/>
    <d v="1899-12-30T09:33:23"/>
    <d v="2025-01-07T00:00:00"/>
    <d v="1899-12-30T09:31:33"/>
    <d v="2025-01-07T00:00:00"/>
    <d v="1899-12-30T10:41:01"/>
    <x v="0"/>
    <s v="RFCPI"/>
    <s v="7003116892"/>
    <s v="EXW"/>
    <d v="1899-12-30T01:11:18"/>
    <d v="1899-12-30T01:09:28"/>
    <d v="1899-12-30T00:01:50"/>
    <s v="Granel"/>
    <s v="E001"/>
    <x v="1"/>
    <d v="1899-12-30T01:07:38"/>
    <d v="1899-12-30T01:09:28"/>
    <n v="9"/>
    <x v="5"/>
    <x v="3"/>
    <x v="1"/>
    <n v="0"/>
    <n v="0"/>
    <s v="OK"/>
    <s v="Granel"/>
    <x v="1"/>
    <n v="0"/>
    <s v="F. CORDOBA"/>
    <s v="B"/>
    <d v="1899-12-30T00:01:50"/>
    <d v="1899-12-30T00:01:50"/>
    <s v="OK"/>
    <m/>
    <m/>
    <d v="1899-12-30T00:00:00"/>
    <d v="1899-12-30T01:07:38"/>
    <n v="3"/>
    <n v="-1.273148148149994E-3"/>
    <n v="67.633333333329645"/>
    <n v="10"/>
    <s v="No"/>
  </r>
  <r>
    <s v="CSCB"/>
    <s v="2025000013"/>
    <x v="0"/>
    <s v="EMA03008R"/>
    <s v="E0621KGK"/>
    <d v="2025-01-07T00:00:00"/>
    <m/>
    <s v="3269"/>
    <x v="36"/>
    <s v="S4"/>
    <s v="S4"/>
    <m/>
    <d v="2025-01-07T00:00:00"/>
    <d v="1899-12-30T10:36:35"/>
    <d v="2025-01-07T00:00:00"/>
    <d v="1899-12-30T10:33:49"/>
    <d v="2025-01-07T00:00:00"/>
    <d v="1899-12-30T11:07:26"/>
    <x v="0"/>
    <s v="RFCPI"/>
    <s v="7003116893"/>
    <s v="EXW"/>
    <d v="1899-12-30T00:36:23"/>
    <d v="1899-12-30T00:33:37"/>
    <d v="1899-12-30T00:02:46"/>
    <s v="Granel"/>
    <s v="E001"/>
    <x v="1"/>
    <d v="1899-12-30T00:30:51"/>
    <d v="1899-12-30T00:33:37"/>
    <n v="10"/>
    <x v="5"/>
    <x v="3"/>
    <x v="1"/>
    <n v="0"/>
    <n v="0"/>
    <s v="OK"/>
    <s v="Granel"/>
    <x v="1"/>
    <n v="0"/>
    <s v="F. CORDOBA"/>
    <s v="A"/>
    <d v="1899-12-30T00:02:46"/>
    <d v="1899-12-30T00:02:46"/>
    <s v="OK"/>
    <m/>
    <m/>
    <d v="1899-12-30T00:00:00"/>
    <d v="1899-12-30T00:30:51"/>
    <n v="3"/>
    <n v="-1.9212962963000013E-3"/>
    <n v="30.849999999998346"/>
    <n v="11"/>
    <s v="Si"/>
  </r>
  <r>
    <s v="CSCB"/>
    <s v="2025000014"/>
    <x v="0"/>
    <s v="ER5888BDP"/>
    <s v="E2277MGP"/>
    <d v="2025-01-07T00:00:00"/>
    <m/>
    <s v="3269"/>
    <x v="36"/>
    <s v="S4"/>
    <s v="S4"/>
    <m/>
    <d v="2025-01-07T00:00:00"/>
    <d v="1899-12-30T13:30:12"/>
    <d v="2025-01-07T00:00:00"/>
    <d v="1899-12-30T13:27:01"/>
    <d v="2025-01-07T00:00:00"/>
    <d v="1899-12-30T14:00:26"/>
    <x v="0"/>
    <s v="RFCPI"/>
    <s v="7003116894"/>
    <s v="EXW"/>
    <d v="1899-12-30T00:36:36"/>
    <d v="1899-12-30T00:33:25"/>
    <d v="1899-12-30T00:03:11"/>
    <s v="Granel"/>
    <s v="E001"/>
    <x v="1"/>
    <d v="1899-12-30T00:30:14"/>
    <d v="1899-12-30T00:33:25"/>
    <n v="13"/>
    <x v="5"/>
    <x v="3"/>
    <x v="1"/>
    <n v="0"/>
    <n v="0"/>
    <s v="OK"/>
    <s v="Granel"/>
    <x v="1"/>
    <n v="0"/>
    <s v="F. CORDOBA"/>
    <s v="A"/>
    <d v="1899-12-30T00:03:11"/>
    <d v="1899-12-30T00:03:11"/>
    <s v="OK"/>
    <m/>
    <m/>
    <d v="1899-12-30T00:00:00"/>
    <d v="1899-12-30T00:30:14"/>
    <n v="3"/>
    <n v="-2.210648148149974E-3"/>
    <n v="30.233333333332837"/>
    <n v="14"/>
    <s v="Si"/>
  </r>
  <r>
    <s v="CSCB"/>
    <s v="2024056873"/>
    <x v="0"/>
    <s v="ER2349BCD"/>
    <s v="E6468JZW"/>
    <d v="2024-12-10T00:00:00"/>
    <s v="CSMA"/>
    <s v="3269"/>
    <x v="36"/>
    <s v="PA"/>
    <s v="S2"/>
    <m/>
    <d v="2024-12-10T00:00:00"/>
    <d v="1899-12-30T12:43:47"/>
    <d v="2024-12-10T00:00:00"/>
    <d v="1899-12-30T08:30:47"/>
    <d v="2024-12-10T00:00:00"/>
    <d v="1899-12-30T09:28:43"/>
    <x v="0"/>
    <s v="E_RBALTANAS"/>
    <s v="7026012360"/>
    <s v="EXW"/>
    <d v="1899-12-30T05:10:56"/>
    <d v="1899-12-30T00:57:56"/>
    <d v="1899-12-30T04:13:00"/>
    <s v="Granel"/>
    <s v="E001"/>
    <x v="0"/>
    <d v="1899-12-30T20:44:55"/>
    <d v="1899-12-30T00:57:56"/>
    <n v="12"/>
    <x v="6"/>
    <x v="4"/>
    <x v="1"/>
    <n v="0"/>
    <n v="1"/>
    <s v="KO"/>
    <s v="Granel"/>
    <x v="0"/>
    <n v="1"/>
    <s v="F. CORDOBA"/>
    <s v="C"/>
    <d v="1899-12-30T04:13:00"/>
    <d v="1899-12-30T03:15:00"/>
    <s v="OK"/>
    <m/>
    <m/>
    <d v="1899-12-30T00:00:00"/>
    <d v="1899-12-30T20:44:55"/>
    <n v="3"/>
    <n v="-0.17569444444444005"/>
    <n v="1244.9166666666706"/>
    <n v="9"/>
    <s v="No"/>
  </r>
  <r>
    <s v="CSCB"/>
    <s v="2024056894"/>
    <x v="0"/>
    <s v="ER2083BBG"/>
    <s v="E6911JLK"/>
    <d v="2024-12-10T00:00:00"/>
    <s v="CSMA"/>
    <s v="3264"/>
    <x v="35"/>
    <s v="PA"/>
    <s v="S1"/>
    <m/>
    <d v="2024-12-10T00:00:00"/>
    <d v="1899-12-30T12:44:35"/>
    <d v="2024-12-10T00:00:00"/>
    <d v="1899-12-30T09:51:08"/>
    <d v="2024-12-10T00:00:00"/>
    <d v="1899-12-30T10:16:05"/>
    <x v="0"/>
    <s v="E_RBALTANAS"/>
    <s v="7026012361"/>
    <s v="FBO"/>
    <d v="1899-12-30T03:18:24"/>
    <d v="1899-12-30T00:24:57"/>
    <d v="1899-12-30T02:53:27"/>
    <s v="Granel"/>
    <s v="E001"/>
    <x v="0"/>
    <d v="1899-12-30T21:31:29"/>
    <d v="1899-12-30T00:24:57"/>
    <n v="12"/>
    <x v="6"/>
    <x v="4"/>
    <x v="1"/>
    <n v="0"/>
    <n v="1"/>
    <s v="KO"/>
    <s v="Granel"/>
    <x v="0"/>
    <n v="1"/>
    <s v="F. CORDOBA"/>
    <s v="C"/>
    <d v="1899-12-30T02:53:27"/>
    <d v="1899-12-30T01:55:27"/>
    <s v="OK"/>
    <m/>
    <m/>
    <d v="1899-12-30T00:00:00"/>
    <d v="1899-12-30T21:31:29"/>
    <n v="3"/>
    <n v="-0.12045138888889001"/>
    <n v="1291.4833333333331"/>
    <n v="10"/>
    <s v="No"/>
  </r>
  <r>
    <s v="CSCB"/>
    <s v="2024056912"/>
    <x v="0"/>
    <s v="EVA02101R"/>
    <s v="E8228JWJ"/>
    <d v="2024-12-10T00:00:00"/>
    <s v="CSMA"/>
    <s v="3269"/>
    <x v="36"/>
    <s v="PA"/>
    <s v="S2"/>
    <m/>
    <d v="2024-12-10T00:00:00"/>
    <d v="1899-12-30T15:11:03"/>
    <d v="2024-12-10T00:00:00"/>
    <d v="1899-12-30T10:36:56"/>
    <d v="2024-12-10T00:00:00"/>
    <d v="1899-12-30T11:06:59"/>
    <x v="0"/>
    <s v="E_ISANTACRUZ"/>
    <s v="7026012363"/>
    <s v="FBO"/>
    <d v="1899-12-30T05:04:10"/>
    <d v="1899-12-30T00:30:03"/>
    <d v="1899-12-30T04:34:07"/>
    <s v="Granel"/>
    <s v="E001"/>
    <x v="0"/>
    <d v="1899-12-30T19:55:55"/>
    <d v="1899-12-30T00:30:03"/>
    <n v="15"/>
    <x v="6"/>
    <x v="4"/>
    <x v="1"/>
    <n v="0"/>
    <n v="1"/>
    <s v="KO"/>
    <s v="Granel"/>
    <x v="0"/>
    <n v="1"/>
    <s v="F. CORDOBA"/>
    <s v="C"/>
    <d v="1899-12-30T04:34:07"/>
    <d v="1899-12-30T03:36:07"/>
    <s v="OK"/>
    <m/>
    <m/>
    <d v="1899-12-30T00:00:00"/>
    <d v="1899-12-30T19:55:55"/>
    <n v="3"/>
    <n v="-0.19035879629629998"/>
    <n v="1195.9166666666677"/>
    <n v="11"/>
    <s v="No"/>
  </r>
  <r>
    <s v="CSCB"/>
    <s v="2024056948"/>
    <x v="0"/>
    <s v="ER7741BCJ"/>
    <s v="E3654KVD"/>
    <d v="2024-12-10T00:00:00"/>
    <s v="CSMA"/>
    <s v="3264"/>
    <x v="35"/>
    <s v="PA"/>
    <s v="S1"/>
    <m/>
    <d v="2024-12-10T00:00:00"/>
    <d v="1899-12-30T15:12:04"/>
    <d v="2024-12-10T00:00:00"/>
    <d v="1899-12-30T11:22:51"/>
    <d v="2024-12-10T00:00:00"/>
    <d v="1899-12-30T11:59:30"/>
    <x v="0"/>
    <s v="E_ISANTACRUZ"/>
    <s v="7026012364"/>
    <s v="FBO"/>
    <d v="1899-12-30T04:25:52"/>
    <d v="1899-12-30T00:36:39"/>
    <d v="1899-12-30T03:49:13"/>
    <s v="Granel"/>
    <s v="E001"/>
    <x v="0"/>
    <d v="1899-12-30T20:47:25"/>
    <d v="1899-12-30T00:36:39"/>
    <n v="15"/>
    <x v="6"/>
    <x v="4"/>
    <x v="1"/>
    <n v="0"/>
    <n v="1"/>
    <s v="KO"/>
    <s v="Granel"/>
    <x v="0"/>
    <n v="1"/>
    <s v="F. CORDOBA"/>
    <s v="C"/>
    <d v="1899-12-30T03:49:13"/>
    <d v="1899-12-30T02:51:13"/>
    <s v="OK"/>
    <m/>
    <m/>
    <d v="1899-12-30T00:00:00"/>
    <d v="1899-12-30T20:47:25"/>
    <n v="3"/>
    <n v="-0.15917824074074"/>
    <n v="1247.416666666669"/>
    <n v="11"/>
    <s v="No"/>
  </r>
  <r>
    <s v="CSCB"/>
    <s v=""/>
    <x v="0"/>
    <s v="E3038MPXR8127BDM"/>
    <s v="ER6668BDPR8609BDH"/>
    <d v="2024-12-10T00:00:00"/>
    <s v="CSMA"/>
    <s v="3269"/>
    <x v="36"/>
    <s v="PA"/>
    <s v="PA"/>
    <m/>
    <d v="2024-12-10T00:00:00"/>
    <d v="1899-12-30T19:44:58"/>
    <d v="2024-12-10T00:00:00"/>
    <d v="1899-12-30T14:21:42"/>
    <d v="2024-12-10T00:00:00"/>
    <d v="1899-12-30T14:57:24"/>
    <x v="192"/>
    <s v="E_ISANTACRUZ"/>
    <s v="7026012367"/>
    <s v="FBO"/>
    <d v="1899-12-30T05:58:58"/>
    <d v="1899-12-30T00:35:42"/>
    <d v="1899-12-30T05:23:16"/>
    <s v="Granel"/>
    <s v="E001"/>
    <x v="0"/>
    <d v="1899-12-30T19:12:25"/>
    <d v="1899-12-30T00:35:42"/>
    <n v="19"/>
    <x v="6"/>
    <x v="4"/>
    <x v="1"/>
    <n v="0"/>
    <n v="1"/>
    <s v="KO"/>
    <s v="Granel"/>
    <x v="0"/>
    <n v="1"/>
    <s v="F. CORDOBA"/>
    <s v="C"/>
    <d v="1899-12-30T05:23:16"/>
    <d v="1899-12-30T04:25:16"/>
    <s v="OK"/>
    <m/>
    <m/>
    <d v="1899-12-30T00:00:00"/>
    <d v="1899-12-30T19:12:25"/>
    <n v="3"/>
    <n v="-0.22449074074074005"/>
    <n v="1152.4166666666581"/>
    <n v="14"/>
    <s v="No"/>
  </r>
  <r>
    <s v="CSCB"/>
    <s v="2024057065"/>
    <x v="0"/>
    <s v="ER2083BBG"/>
    <s v="E6911JLK"/>
    <d v="2024-12-10T00:00:00"/>
    <s v="CSMA"/>
    <s v="3269"/>
    <x v="36"/>
    <s v="PA"/>
    <s v="S2"/>
    <m/>
    <d v="2024-12-10T00:00:00"/>
    <d v="1899-12-30T20:40:40"/>
    <d v="2024-12-10T00:00:00"/>
    <d v="1899-12-30T16:17:59"/>
    <d v="2024-12-10T00:00:00"/>
    <d v="1899-12-30T16:39:17"/>
    <x v="0"/>
    <s v="E_ISANTACRUZ"/>
    <s v="7026012368"/>
    <s v="FBO"/>
    <d v="1899-12-30T04:43:59"/>
    <d v="1899-12-30T00:21:18"/>
    <d v="1899-12-30T04:22:41"/>
    <s v="Granel"/>
    <s v="E001"/>
    <x v="0"/>
    <d v="1899-12-30T19:58:36"/>
    <d v="1899-12-30T00:21:18"/>
    <n v="20"/>
    <x v="6"/>
    <x v="4"/>
    <x v="1"/>
    <n v="0"/>
    <n v="1"/>
    <s v="KO"/>
    <s v="Granel"/>
    <x v="0"/>
    <n v="1"/>
    <s v="F. CORDOBA"/>
    <s v="C"/>
    <d v="1899-12-30T04:22:41"/>
    <d v="1899-12-30T03:24:41"/>
    <s v="OK"/>
    <m/>
    <m/>
    <d v="1899-12-30T00:00:00"/>
    <d v="1899-12-30T19:58:36"/>
    <n v="3"/>
    <n v="-0.18241898148148006"/>
    <n v="1198.6000000000067"/>
    <n v="16"/>
    <s v="No"/>
  </r>
  <r>
    <s v="CSCB"/>
    <s v="2024057087"/>
    <x v="0"/>
    <s v="EVA02101R"/>
    <s v="E8228JWJ"/>
    <d v="2024-12-10T00:00:00"/>
    <s v="CSMA"/>
    <s v="3269"/>
    <x v="36"/>
    <s v="PA"/>
    <s v="S2"/>
    <m/>
    <d v="2024-12-11T00:00:00"/>
    <d v="1899-12-30T06:58:39"/>
    <d v="2024-12-10T00:00:00"/>
    <d v="1899-12-30T17:15:26"/>
    <d v="2024-12-10T00:00:00"/>
    <d v="1899-12-30T17:41:50"/>
    <x v="0"/>
    <s v="E_RBALTANAS"/>
    <s v="7026012369"/>
    <s v="FBO"/>
    <d v="1899-12-30T00:26:24"/>
    <d v="1899-12-30T00:26:24"/>
    <d v="1899-12-30T00:00:00"/>
    <s v="Granel"/>
    <s v="E001"/>
    <x v="0"/>
    <d v="1899-12-30T10:43:11"/>
    <d v="1899-12-30T00:26:24"/>
    <n v="6"/>
    <x v="6"/>
    <x v="4"/>
    <x v="1"/>
    <n v="0"/>
    <n v="1"/>
    <s v="KO"/>
    <s v="Granel"/>
    <x v="0"/>
    <n v="1"/>
    <s v="F. CORDOBA"/>
    <s v="C"/>
    <d v="1899-12-30T00:00:00"/>
    <d v="1899-12-30T00:00:00"/>
    <s v="OK"/>
    <m/>
    <m/>
    <d v="1899-12-30T00:00:00"/>
    <d v="1899-12-30T10:43:11"/>
    <n v="3"/>
    <d v="1899-12-30T10:16:47"/>
    <n v="643.18333333332964"/>
    <n v="17"/>
    <s v="No"/>
  </r>
  <r>
    <s v="CSCB"/>
    <s v="2024057089"/>
    <x v="0"/>
    <s v="ER7741BCJ"/>
    <s v="E3654KVD"/>
    <d v="2024-12-10T00:00:00"/>
    <s v="CSMA"/>
    <s v="3264"/>
    <x v="35"/>
    <s v="PA"/>
    <s v="S1"/>
    <m/>
    <d v="2024-12-10T00:00:00"/>
    <d v="1899-12-30T21:09:38"/>
    <d v="2024-12-10T00:00:00"/>
    <d v="1899-12-30T17:17:04"/>
    <d v="2024-12-10T00:00:00"/>
    <d v="1899-12-30T17:49:31"/>
    <x v="0"/>
    <s v="E_ISANTACRUZ"/>
    <s v="7026012370"/>
    <s v="FBO"/>
    <d v="1899-12-30T04:25:01"/>
    <d v="1899-12-30T00:32:27"/>
    <d v="1899-12-30T03:52:34"/>
    <s v="Granel"/>
    <s v="E001"/>
    <x v="0"/>
    <d v="1899-12-30T20:39:52"/>
    <d v="1899-12-30T00:32:27"/>
    <n v="21"/>
    <x v="6"/>
    <x v="4"/>
    <x v="1"/>
    <n v="0"/>
    <n v="1"/>
    <s v="KO"/>
    <s v="Granel"/>
    <x v="0"/>
    <n v="1"/>
    <s v="F. CORDOBA"/>
    <s v="C"/>
    <d v="1899-12-30T03:52:34"/>
    <d v="1899-12-30T02:54:34"/>
    <s v="OK"/>
    <m/>
    <m/>
    <d v="1899-12-30T00:00:00"/>
    <d v="1899-12-30T20:39:52"/>
    <n v="3"/>
    <n v="-0.16150462962961998"/>
    <n v="1239.8666666666772"/>
    <n v="17"/>
    <s v="No"/>
  </r>
  <r>
    <s v="CSCB"/>
    <s v="2024057144"/>
    <x v="0"/>
    <s v="ER7741BCJ"/>
    <s v="E3654KVD"/>
    <d v="2024-12-11T00:00:00"/>
    <s v="CSMA"/>
    <s v="3269"/>
    <x v="36"/>
    <s v="PA"/>
    <s v="S2"/>
    <m/>
    <d v="2024-12-11T00:00:00"/>
    <d v="1899-12-30T10:27:57"/>
    <d v="2024-12-11T00:00:00"/>
    <d v="1899-12-30T07:26:03"/>
    <d v="2024-12-11T00:00:00"/>
    <d v="1899-12-30T08:19:32"/>
    <x v="0"/>
    <s v="E_RBALTANAS"/>
    <s v="7026012371"/>
    <s v="FBO"/>
    <d v="1899-12-30T03:55:23"/>
    <d v="1899-12-30T00:53:29"/>
    <d v="1899-12-30T03:01:54"/>
    <s v="Granel"/>
    <s v="E001"/>
    <x v="0"/>
    <d v="1899-12-30T21:51:34"/>
    <d v="1899-12-30T00:53:29"/>
    <n v="10"/>
    <x v="7"/>
    <x v="4"/>
    <x v="1"/>
    <n v="0"/>
    <n v="1"/>
    <s v="KO"/>
    <s v="Granel"/>
    <x v="0"/>
    <n v="1"/>
    <s v="F. CORDOBA"/>
    <s v="C"/>
    <d v="1899-12-30T03:01:54"/>
    <d v="1899-12-30T02:03:54"/>
    <s v="OK"/>
    <m/>
    <m/>
    <d v="1899-12-30T00:00:00"/>
    <d v="1899-12-30T21:51:34"/>
    <n v="4"/>
    <n v="-0.12631944444444998"/>
    <n v="1311.5666666666675"/>
    <n v="8"/>
    <s v="No"/>
  </r>
  <r>
    <s v="CSCB"/>
    <s v="2024057166"/>
    <x v="0"/>
    <s v="ER2083BBG"/>
    <s v="E6911JLK"/>
    <d v="2024-12-11T00:00:00"/>
    <s v="CSMA"/>
    <s v="3269"/>
    <x v="36"/>
    <s v="PA"/>
    <s v="S2"/>
    <m/>
    <d v="2024-12-11T00:00:00"/>
    <d v="1899-12-30T11:40:24"/>
    <d v="2024-12-11T00:00:00"/>
    <d v="1899-12-30T08:54:33"/>
    <d v="2024-12-11T00:00:00"/>
    <d v="1899-12-30T09:24:27"/>
    <x v="0"/>
    <s v="E_RBALTANAS"/>
    <s v="7026012372"/>
    <s v="FBO"/>
    <d v="1899-12-30T03:15:45"/>
    <d v="1899-12-30T00:29:54"/>
    <d v="1899-12-30T02:45:51"/>
    <s v="Granel"/>
    <s v="E001"/>
    <x v="0"/>
    <d v="1899-12-30T21:44:02"/>
    <d v="1899-12-30T00:29:54"/>
    <n v="11"/>
    <x v="7"/>
    <x v="4"/>
    <x v="1"/>
    <n v="0"/>
    <n v="1"/>
    <s v="KO"/>
    <s v="Granel"/>
    <x v="0"/>
    <n v="1"/>
    <s v="F. CORDOBA"/>
    <s v="C"/>
    <d v="1899-12-30T02:45:51"/>
    <d v="1899-12-30T01:47:51"/>
    <s v="OK"/>
    <m/>
    <m/>
    <d v="1899-12-30T00:00:00"/>
    <d v="1899-12-30T21:44:02"/>
    <n v="4"/>
    <n v="-0.11517361111110996"/>
    <n v="1304.0333333333365"/>
    <n v="9"/>
    <s v="No"/>
  </r>
  <r>
    <s v="CSCB"/>
    <s v="2024057157"/>
    <x v="0"/>
    <s v="ER2349BCD"/>
    <s v="E6468JZW"/>
    <d v="2024-12-11T00:00:00"/>
    <s v="CSMA"/>
    <s v="3264"/>
    <x v="35"/>
    <s v="PA"/>
    <s v="S1"/>
    <m/>
    <d v="2024-12-11T00:00:00"/>
    <d v="1899-12-30T13:34:56"/>
    <d v="2024-12-11T00:00:00"/>
    <d v="1899-12-30T08:31:13"/>
    <d v="2024-12-11T00:00:00"/>
    <d v="1899-12-30T10:02:18"/>
    <x v="0"/>
    <s v="E_RBALTANAS"/>
    <s v="7026012374"/>
    <s v="FBO"/>
    <d v="1899-12-30T06:34:48"/>
    <d v="1899-12-30T01:31:05"/>
    <d v="1899-12-30T05:03:43"/>
    <s v="Granel"/>
    <s v="E001"/>
    <x v="0"/>
    <d v="1899-12-30T20:27:21"/>
    <d v="1899-12-30T01:31:05"/>
    <n v="13"/>
    <x v="7"/>
    <x v="4"/>
    <x v="1"/>
    <n v="0"/>
    <n v="1"/>
    <s v="KO"/>
    <s v="Granel"/>
    <x v="0"/>
    <n v="1"/>
    <s v="F. CORDOBA"/>
    <s v="C"/>
    <d v="1899-12-30T05:03:43"/>
    <d v="1899-12-30T04:05:43"/>
    <s v="OK"/>
    <m/>
    <m/>
    <d v="1899-12-30T00:00:00"/>
    <d v="1899-12-30T20:27:21"/>
    <n v="4"/>
    <n v="-0.21091435185186003"/>
    <n v="1227.3499999999956"/>
    <n v="10"/>
    <s v="No"/>
  </r>
  <r>
    <s v="CSCB"/>
    <s v="2024057219"/>
    <x v="0"/>
    <s v="ER2310BBX"/>
    <s v="E5477KKG"/>
    <d v="2024-12-11T00:00:00"/>
    <s v="CSMA"/>
    <s v="3269"/>
    <x v="36"/>
    <s v="PA"/>
    <s v="S2"/>
    <m/>
    <d v="2024-12-11T00:00:00"/>
    <d v="1899-12-30T15:11:02"/>
    <d v="2024-12-11T00:00:00"/>
    <d v="1899-12-30T11:28:28"/>
    <d v="2024-12-11T00:00:00"/>
    <d v="1899-12-30T12:10:11"/>
    <x v="0"/>
    <s v="E_ISANTACRUZ"/>
    <s v="7026012376"/>
    <s v="FBO"/>
    <d v="1899-12-30T04:24:17"/>
    <d v="1899-12-30T00:41:43"/>
    <d v="1899-12-30T03:42:34"/>
    <s v="Granel"/>
    <s v="E001"/>
    <x v="0"/>
    <d v="1899-12-30T20:59:08"/>
    <d v="1899-12-30T00:41:43"/>
    <n v="15"/>
    <x v="7"/>
    <x v="4"/>
    <x v="1"/>
    <n v="0"/>
    <n v="1"/>
    <s v="KO"/>
    <s v="Granel"/>
    <x v="0"/>
    <n v="1"/>
    <s v="F. CORDOBA"/>
    <s v="C"/>
    <d v="1899-12-30T03:42:34"/>
    <d v="1899-12-30T02:44:34"/>
    <s v="OK"/>
    <m/>
    <m/>
    <d v="1899-12-30T00:00:00"/>
    <d v="1899-12-30T20:59:08"/>
    <n v="4"/>
    <n v="-0.15456018518519005"/>
    <n v="1259.1333333333298"/>
    <n v="12"/>
    <s v="No"/>
  </r>
  <r>
    <s v="CSCB"/>
    <s v="2024057255"/>
    <x v="0"/>
    <s v="ER0891BBT"/>
    <s v="E3470GSX"/>
    <d v="2024-12-11T00:00:00"/>
    <s v="CSMA"/>
    <s v="3269"/>
    <x v="36"/>
    <s v="PA"/>
    <s v="S2"/>
    <m/>
    <d v="2024-12-11T00:00:00"/>
    <d v="1899-12-30T17:00:56"/>
    <d v="2024-12-11T00:00:00"/>
    <d v="1899-12-30T13:00:30"/>
    <d v="2024-12-11T00:00:00"/>
    <d v="1899-12-30T13:48:21"/>
    <x v="0"/>
    <s v="E_ISANTACRUZ"/>
    <s v="7026012378"/>
    <s v="FBO"/>
    <d v="1899-12-30T04:48:17"/>
    <d v="1899-12-30T00:47:51"/>
    <d v="1899-12-30T04:00:26"/>
    <s v="Granel"/>
    <s v="E001"/>
    <x v="0"/>
    <d v="1899-12-30T20:47:24"/>
    <d v="1899-12-30T00:47:51"/>
    <n v="17"/>
    <x v="7"/>
    <x v="4"/>
    <x v="1"/>
    <n v="0"/>
    <n v="1"/>
    <s v="KO"/>
    <s v="Granel"/>
    <x v="0"/>
    <n v="1"/>
    <s v="F. CORDOBA"/>
    <s v="C"/>
    <d v="1899-12-30T04:00:26"/>
    <d v="1899-12-30T03:02:26"/>
    <s v="OK"/>
    <m/>
    <m/>
    <d v="1899-12-30T00:00:00"/>
    <d v="1899-12-30T20:47:24"/>
    <n v="4"/>
    <n v="-0.16696759259258998"/>
    <n v="1247.4000000000083"/>
    <n v="13"/>
    <s v="No"/>
  </r>
  <r>
    <s v="CSCB"/>
    <s v="2024057262"/>
    <x v="0"/>
    <s v="ER7741BCJ"/>
    <s v="E3654KVD"/>
    <d v="2024-12-11T00:00:00"/>
    <s v="CSMA"/>
    <s v="3269"/>
    <x v="36"/>
    <s v="PA"/>
    <s v="S2"/>
    <m/>
    <d v="2024-12-11T00:00:00"/>
    <d v="1899-12-30T20:35:48"/>
    <d v="2024-12-11T00:00:00"/>
    <d v="1899-12-30T13:41:34"/>
    <d v="2024-12-11T00:00:00"/>
    <d v="1899-12-30T14:05:31"/>
    <x v="0"/>
    <s v="E_ISANTACRUZ"/>
    <s v="7026012380"/>
    <s v="FBO"/>
    <d v="1899-12-30T07:18:11"/>
    <d v="1899-12-30T00:23:57"/>
    <d v="1899-12-30T06:54:14"/>
    <s v="Granel"/>
    <s v="E001"/>
    <x v="0"/>
    <d v="1899-12-30T17:29:42"/>
    <d v="1899-12-30T00:23:57"/>
    <n v="20"/>
    <x v="7"/>
    <x v="4"/>
    <x v="1"/>
    <n v="0"/>
    <n v="1"/>
    <s v="KO"/>
    <s v="Granel"/>
    <x v="0"/>
    <n v="1"/>
    <s v="F. CORDOBA"/>
    <s v="C"/>
    <d v="1899-12-30T06:54:14"/>
    <d v="1899-12-30T05:56:14"/>
    <s v="OK"/>
    <m/>
    <m/>
    <d v="1899-12-30T00:00:00"/>
    <d v="1899-12-30T17:29:42"/>
    <n v="4"/>
    <n v="-0.28766203703703008"/>
    <n v="1049.7000000000035"/>
    <n v="14"/>
    <s v="No"/>
  </r>
  <r>
    <s v="CSCB"/>
    <s v="2024057277"/>
    <x v="0"/>
    <s v="ER9403BBD"/>
    <s v="E5260KKG"/>
    <d v="2024-12-11T00:00:00"/>
    <s v="CSMA"/>
    <s v="3269"/>
    <x v="36"/>
    <s v="PA"/>
    <s v="S2"/>
    <m/>
    <d v="2024-12-12T00:00:00"/>
    <d v="1899-12-30T07:37:07"/>
    <d v="2024-12-11T00:00:00"/>
    <d v="1899-12-30T14:44:29"/>
    <d v="2024-12-11T00:00:00"/>
    <d v="1899-12-30T15:17:39"/>
    <x v="0"/>
    <s v="E_ISANTACRUZ"/>
    <s v="7026012382"/>
    <s v="FBO"/>
    <d v="1899-12-30T00:33:10"/>
    <d v="1899-12-30T00:33:10"/>
    <d v="1899-12-30T00:00:00"/>
    <s v="Granel"/>
    <s v="E001"/>
    <x v="0"/>
    <d v="1899-12-30T07:40:32"/>
    <d v="1899-12-30T00:33:10"/>
    <n v="7"/>
    <x v="7"/>
    <x v="4"/>
    <x v="1"/>
    <n v="0"/>
    <n v="1"/>
    <s v="KO"/>
    <s v="Granel"/>
    <x v="0"/>
    <n v="1"/>
    <s v="F. CORDOBA"/>
    <s v="C"/>
    <d v="1899-12-30T00:00:00"/>
    <d v="1899-12-30T00:00:00"/>
    <s v="OK"/>
    <m/>
    <m/>
    <d v="1899-12-30T00:00:00"/>
    <d v="1899-12-30T07:40:32"/>
    <n v="4"/>
    <d v="1899-12-30T07:07:22"/>
    <n v="460.53333333332648"/>
    <n v="15"/>
    <s v="No"/>
  </r>
  <r>
    <s v="CSCB"/>
    <s v="2024057282"/>
    <x v="0"/>
    <s v="ER2083BBG"/>
    <s v="E6911JLK"/>
    <d v="2024-12-11T00:00:00"/>
    <s v="CSMA"/>
    <s v="3264"/>
    <x v="35"/>
    <s v="PA"/>
    <s v="S1"/>
    <m/>
    <d v="2024-12-11T00:00:00"/>
    <d v="1899-12-30T18:52:25"/>
    <d v="2024-12-11T00:00:00"/>
    <d v="1899-12-30T15:02:45"/>
    <d v="2024-12-11T00:00:00"/>
    <d v="1899-12-30T15:31:42"/>
    <x v="0"/>
    <s v="E_ISANTACRUZ"/>
    <s v="7026012383"/>
    <s v="FBO"/>
    <d v="1899-12-30T04:18:37"/>
    <d v="1899-12-30T00:28:57"/>
    <d v="1899-12-30T03:49:40"/>
    <s v="Granel"/>
    <s v="E001"/>
    <x v="0"/>
    <d v="1899-12-30T20:39:16"/>
    <d v="1899-12-30T00:28:57"/>
    <n v="18"/>
    <x v="7"/>
    <x v="4"/>
    <x v="1"/>
    <n v="0"/>
    <n v="1"/>
    <s v="KO"/>
    <s v="Granel"/>
    <x v="0"/>
    <n v="1"/>
    <s v="F. CORDOBA"/>
    <s v="C"/>
    <d v="1899-12-30T03:49:40"/>
    <d v="1899-12-30T02:51:40"/>
    <s v="OK"/>
    <m/>
    <m/>
    <d v="1899-12-30T00:00:00"/>
    <d v="1899-12-30T20:39:16"/>
    <n v="4"/>
    <n v="-0.15949074074073999"/>
    <n v="1239.2666666666723"/>
    <n v="15"/>
    <s v="No"/>
  </r>
  <r>
    <s v="CSCB"/>
    <s v="2024057284"/>
    <x v="0"/>
    <s v="EVA02101R"/>
    <s v="E8228JWJ"/>
    <d v="2024-12-11T00:00:00"/>
    <s v="CSMA"/>
    <s v="3264"/>
    <x v="35"/>
    <s v="PA"/>
    <s v="S1"/>
    <m/>
    <d v="2024-12-12T00:00:00"/>
    <d v="1899-12-30T08:00:04"/>
    <d v="2024-12-11T00:00:00"/>
    <d v="1899-12-30T15:08:20"/>
    <d v="2024-12-11T00:00:00"/>
    <d v="1899-12-30T15:47:06"/>
    <x v="0"/>
    <s v="E_ISANTACRUZ"/>
    <s v="7026012385"/>
    <s v="FBO"/>
    <d v="1899-12-30T00:38:46"/>
    <d v="1899-12-30T00:38:46"/>
    <d v="1899-12-30T00:00:00"/>
    <s v="Granel"/>
    <s v="E001"/>
    <x v="0"/>
    <d v="1899-12-30T07:47:02"/>
    <d v="1899-12-30T00:38:46"/>
    <n v="8"/>
    <x v="7"/>
    <x v="4"/>
    <x v="1"/>
    <n v="0"/>
    <n v="1"/>
    <s v="KO"/>
    <s v="Granel"/>
    <x v="0"/>
    <n v="1"/>
    <s v="F. CORDOBA"/>
    <s v="C"/>
    <d v="1899-12-30T00:00:00"/>
    <d v="1899-12-30T00:00:00"/>
    <s v="OK"/>
    <m/>
    <m/>
    <d v="1899-12-30T00:00:00"/>
    <d v="1899-12-30T07:47:02"/>
    <n v="4"/>
    <d v="1899-12-30T07:08:16"/>
    <n v="467.03333333332796"/>
    <n v="15"/>
    <s v="No"/>
  </r>
  <r>
    <s v="CSCB"/>
    <s v="2024057288"/>
    <x v="0"/>
    <s v="ER2349BCD"/>
    <s v="E6468JZW"/>
    <d v="2024-12-11T00:00:00"/>
    <s v="CSMA"/>
    <s v="3269"/>
    <x v="36"/>
    <s v="PA"/>
    <s v="S2"/>
    <m/>
    <d v="2024-12-11T00:00:00"/>
    <d v="1899-12-30T19:25:48"/>
    <d v="2024-12-11T00:00:00"/>
    <d v="1899-12-30T15:34:56"/>
    <d v="2024-12-11T00:00:00"/>
    <d v="1899-12-30T15:57:16"/>
    <x v="0"/>
    <s v="E_ISANTACRUZ"/>
    <s v="7026012386"/>
    <s v="FBO"/>
    <d v="1899-12-30T04:13:12"/>
    <d v="1899-12-30T00:22:20"/>
    <d v="1899-12-30T03:50:52"/>
    <s v="Granel"/>
    <s v="E001"/>
    <x v="0"/>
    <d v="1899-12-30T20:31:27"/>
    <d v="1899-12-30T00:22:20"/>
    <n v="19"/>
    <x v="7"/>
    <x v="4"/>
    <x v="1"/>
    <n v="0"/>
    <n v="1"/>
    <s v="KO"/>
    <s v="Granel"/>
    <x v="0"/>
    <n v="1"/>
    <s v="F. CORDOBA"/>
    <s v="C"/>
    <d v="1899-12-30T03:50:52"/>
    <d v="1899-12-30T02:52:52"/>
    <s v="OK"/>
    <m/>
    <m/>
    <d v="1899-12-30T00:00:00"/>
    <d v="1899-12-30T20:31:27"/>
    <n v="4"/>
    <n v="-0.16032407407407001"/>
    <n v="1231.4500000000069"/>
    <n v="15"/>
    <s v="No"/>
  </r>
  <r>
    <s v="CSCB"/>
    <s v="2024057345"/>
    <x v="0"/>
    <s v="ER3520BBL"/>
    <s v="E4768KNH"/>
    <d v="2024-12-12T00:00:00"/>
    <s v="CSMA"/>
    <s v="3264"/>
    <x v="35"/>
    <s v="PA"/>
    <s v="S1"/>
    <m/>
    <d v="2024-12-12T00:00:00"/>
    <d v="1899-12-30T10:44:53"/>
    <d v="2024-12-12T00:00:00"/>
    <d v="1899-12-30T06:33:07"/>
    <d v="2024-12-12T00:00:00"/>
    <d v="1899-12-30T07:09:39"/>
    <x v="0"/>
    <s v="E_ISANTACRUZ"/>
    <s v="7026012389"/>
    <s v="FBO"/>
    <d v="1899-12-30T04:48:18"/>
    <d v="1899-12-30T00:36:32"/>
    <d v="1899-12-30T04:11:46"/>
    <s v="Granel"/>
    <s v="E001"/>
    <x v="0"/>
    <d v="1899-12-30T20:24:45"/>
    <d v="1899-12-30T00:36:32"/>
    <n v="10"/>
    <x v="8"/>
    <x v="4"/>
    <x v="1"/>
    <n v="0"/>
    <n v="1"/>
    <s v="KO"/>
    <s v="Granel"/>
    <x v="0"/>
    <n v="1"/>
    <s v="F. CORDOBA"/>
    <s v="C"/>
    <d v="1899-12-30T04:11:46"/>
    <d v="1899-12-30T03:13:46"/>
    <s v="OK"/>
    <m/>
    <m/>
    <d v="1899-12-30T00:00:00"/>
    <d v="1899-12-30T20:24:45"/>
    <n v="5"/>
    <n v="-0.17483796296296"/>
    <n v="1224.7500000000036"/>
    <n v="7"/>
    <s v="No"/>
  </r>
  <r>
    <s v="CSCB"/>
    <s v="2024057396"/>
    <x v="0"/>
    <s v="ER2349BCD"/>
    <s v="E6468JZW"/>
    <d v="2024-12-12T00:00:00"/>
    <s v="CSMA"/>
    <s v="3269"/>
    <x v="36"/>
    <s v="PA"/>
    <s v="S2"/>
    <m/>
    <d v="2024-12-12T00:00:00"/>
    <d v="1899-12-30T12:40:51"/>
    <d v="2024-12-12T00:00:00"/>
    <d v="1899-12-30T08:38:04"/>
    <d v="2024-12-12T00:00:00"/>
    <d v="1899-12-30T09:01:04"/>
    <x v="0"/>
    <s v="E_ISANTACRUZ"/>
    <s v="7026012395"/>
    <s v="FBO"/>
    <d v="1899-12-30T04:25:47"/>
    <d v="1899-12-30T00:23:00"/>
    <d v="1899-12-30T04:02:47"/>
    <s v="Granel"/>
    <s v="E001"/>
    <x v="0"/>
    <d v="1899-12-30T20:20:12"/>
    <d v="1899-12-30T00:23:00"/>
    <n v="12"/>
    <x v="8"/>
    <x v="4"/>
    <x v="1"/>
    <n v="0"/>
    <n v="1"/>
    <s v="KO"/>
    <s v="Granel"/>
    <x v="0"/>
    <n v="1"/>
    <s v="F. CORDOBA"/>
    <s v="C"/>
    <d v="1899-12-30T04:02:47"/>
    <d v="1899-12-30T03:04:47"/>
    <s v="OK"/>
    <m/>
    <m/>
    <d v="1899-12-30T00:00:00"/>
    <d v="1899-12-30T20:20:12"/>
    <n v="5"/>
    <n v="-0.16859953703704"/>
    <n v="1220.1999999999925"/>
    <n v="9"/>
    <s v="No"/>
  </r>
  <r>
    <s v="CSCB"/>
    <s v="2024057395"/>
    <x v="0"/>
    <s v="ER2083BBG"/>
    <s v="E6911JLK"/>
    <d v="2024-12-12T00:00:00"/>
    <s v="CSMA"/>
    <s v="3264"/>
    <x v="35"/>
    <s v="PA"/>
    <s v="S1"/>
    <m/>
    <d v="2024-12-12T00:00:00"/>
    <d v="1899-12-30T13:14:09"/>
    <d v="2024-12-12T00:00:00"/>
    <d v="1899-12-30T08:38:02"/>
    <d v="2024-12-12T00:00:00"/>
    <d v="1899-12-30T09:16:11"/>
    <x v="0"/>
    <s v="E_RBALTANAS"/>
    <s v="7026012396"/>
    <s v="FBO"/>
    <d v="1899-12-30T05:14:16"/>
    <d v="1899-12-30T00:38:09"/>
    <d v="1899-12-30T04:36:07"/>
    <s v="Granel"/>
    <s v="E001"/>
    <x v="0"/>
    <d v="1899-12-30T20:02:01"/>
    <d v="1899-12-30T00:38:09"/>
    <n v="13"/>
    <x v="8"/>
    <x v="4"/>
    <x v="1"/>
    <n v="0"/>
    <n v="1"/>
    <s v="KO"/>
    <s v="Granel"/>
    <x v="0"/>
    <n v="1"/>
    <s v="F. CORDOBA"/>
    <s v="C"/>
    <d v="1899-12-30T04:36:07"/>
    <d v="1899-12-30T03:38:07"/>
    <s v="OK"/>
    <m/>
    <m/>
    <d v="1899-12-30T00:00:00"/>
    <d v="1899-12-30T20:02:01"/>
    <n v="5"/>
    <n v="-0.19174768518519003"/>
    <n v="1202.0166666666657"/>
    <n v="9"/>
    <s v="No"/>
  </r>
  <r>
    <s v="CSCB"/>
    <s v="2024057420"/>
    <x v="0"/>
    <s v="ER7741BCJ"/>
    <s v="E3654KVD"/>
    <d v="2024-12-12T00:00:00"/>
    <s v="CSMA"/>
    <s v="3269"/>
    <x v="36"/>
    <s v="PA"/>
    <s v="S2"/>
    <m/>
    <d v="2024-12-12T00:00:00"/>
    <d v="1899-12-30T13:13:16"/>
    <d v="2024-12-12T00:00:00"/>
    <d v="1899-12-30T10:00:48"/>
    <d v="2024-12-12T00:00:00"/>
    <d v="1899-12-30T10:24:56"/>
    <x v="0"/>
    <s v="E_RBALTANAS"/>
    <s v="7026012399"/>
    <s v="FBO"/>
    <d v="1899-12-30T03:36:36"/>
    <d v="1899-12-30T00:24:08"/>
    <d v="1899-12-30T03:12:28"/>
    <s v="Granel"/>
    <s v="E001"/>
    <x v="0"/>
    <d v="1899-12-30T21:11:39"/>
    <d v="1899-12-30T00:24:08"/>
    <n v="13"/>
    <x v="8"/>
    <x v="4"/>
    <x v="1"/>
    <n v="0"/>
    <n v="1"/>
    <s v="KO"/>
    <s v="Granel"/>
    <x v="0"/>
    <n v="1"/>
    <s v="F. CORDOBA"/>
    <s v="C"/>
    <d v="1899-12-30T03:12:28"/>
    <d v="1899-12-30T02:14:28"/>
    <s v="OK"/>
    <m/>
    <m/>
    <d v="1899-12-30T00:00:00"/>
    <d v="1899-12-30T21:11:39"/>
    <n v="5"/>
    <n v="-0.13365740740741"/>
    <n v="1271.6499999999971"/>
    <n v="10"/>
    <s v="No"/>
  </r>
  <r>
    <s v="CSCB"/>
    <s v="2024057421"/>
    <x v="0"/>
    <s v="EVA02101R"/>
    <s v="E8228JWJ"/>
    <d v="2024-12-12T00:00:00"/>
    <s v="CSMA"/>
    <s v="3264"/>
    <x v="35"/>
    <s v="PA"/>
    <s v="S1"/>
    <m/>
    <d v="2024-12-12T00:00:00"/>
    <d v="1899-12-30T13:12:39"/>
    <d v="2024-12-12T00:00:00"/>
    <d v="1899-12-30T10:03:45"/>
    <d v="2024-12-12T00:00:00"/>
    <d v="1899-12-30T10:28:44"/>
    <x v="0"/>
    <s v="E_RBALTANAS"/>
    <s v="7026012400"/>
    <s v="FBO"/>
    <d v="1899-12-30T03:33:53"/>
    <d v="1899-12-30T00:24:59"/>
    <d v="1899-12-30T03:08:54"/>
    <s v="Granel"/>
    <s v="E001"/>
    <x v="0"/>
    <d v="1899-12-30T21:16:04"/>
    <d v="1899-12-30T00:24:59"/>
    <n v="13"/>
    <x v="8"/>
    <x v="4"/>
    <x v="1"/>
    <n v="0"/>
    <n v="1"/>
    <s v="KO"/>
    <s v="Granel"/>
    <x v="0"/>
    <n v="1"/>
    <s v="F. CORDOBA"/>
    <s v="C"/>
    <d v="1899-12-30T03:08:54"/>
    <d v="1899-12-30T02:10:54"/>
    <s v="OK"/>
    <m/>
    <m/>
    <d v="1899-12-30T00:00:00"/>
    <d v="1899-12-30T21:16:04"/>
    <n v="5"/>
    <n v="-0.13118055555556002"/>
    <n v="1276.0666666666643"/>
    <n v="10"/>
    <s v="No"/>
  </r>
  <r>
    <s v="CSCB"/>
    <s v="2024057455"/>
    <x v="0"/>
    <s v="ER0891BBT"/>
    <s v="E3470GSX"/>
    <d v="2024-12-12T00:00:00"/>
    <s v="CSMA"/>
    <s v="3269"/>
    <x v="36"/>
    <s v="PA"/>
    <s v="S2"/>
    <m/>
    <d v="2024-12-12T00:00:00"/>
    <d v="1899-12-30T15:32:46"/>
    <d v="2024-12-12T00:00:00"/>
    <d v="1899-12-30T11:48:20"/>
    <d v="2024-12-12T00:00:00"/>
    <d v="1899-12-30T12:15:29"/>
    <x v="0"/>
    <s v="E_RBALTANAS"/>
    <s v="7026012405"/>
    <s v="FBO"/>
    <d v="1899-12-30T04:11:35"/>
    <d v="1899-12-30T00:27:09"/>
    <d v="1899-12-30T03:44:26"/>
    <s v="Granel"/>
    <s v="E001"/>
    <x v="0"/>
    <d v="1899-12-30T20:42:42"/>
    <d v="1899-12-30T00:27:09"/>
    <n v="15"/>
    <x v="8"/>
    <x v="4"/>
    <x v="1"/>
    <n v="0"/>
    <n v="1"/>
    <s v="KO"/>
    <s v="Granel"/>
    <x v="0"/>
    <n v="1"/>
    <s v="F. CORDOBA"/>
    <s v="C"/>
    <d v="1899-12-30T03:44:26"/>
    <d v="1899-12-30T02:46:26"/>
    <s v="OK"/>
    <m/>
    <m/>
    <d v="1899-12-30T00:00:00"/>
    <d v="1899-12-30T20:42:42"/>
    <n v="5"/>
    <n v="-0.15585648148148001"/>
    <n v="1242.6999999999923"/>
    <n v="12"/>
    <s v="No"/>
  </r>
  <r>
    <s v="CSCB"/>
    <s v="2024057494"/>
    <x v="0"/>
    <s v="ER2341BBC"/>
    <s v="E2348KGX"/>
    <d v="2024-12-12T00:00:00"/>
    <s v="CSMA"/>
    <s v="3269"/>
    <x v="36"/>
    <s v="PA"/>
    <s v="S2"/>
    <m/>
    <d v="2024-12-12T00:00:00"/>
    <d v="1899-12-30T16:43:35"/>
    <d v="2024-12-12T00:00:00"/>
    <d v="1899-12-30T13:02:58"/>
    <d v="2024-12-12T00:00:00"/>
    <d v="1899-12-30T13:29:52"/>
    <x v="0"/>
    <s v="E_RBALTANAS"/>
    <s v="7026012412"/>
    <s v="FBO"/>
    <d v="1899-12-30T04:07:31"/>
    <d v="1899-12-30T00:26:54"/>
    <d v="1899-12-30T03:40:37"/>
    <s v="Granel"/>
    <s v="E001"/>
    <x v="0"/>
    <d v="1899-12-30T20:46:16"/>
    <d v="1899-12-30T00:26:54"/>
    <n v="16"/>
    <x v="8"/>
    <x v="4"/>
    <x v="1"/>
    <n v="0"/>
    <n v="1"/>
    <s v="KO"/>
    <s v="Granel"/>
    <x v="0"/>
    <n v="1"/>
    <s v="F. CORDOBA"/>
    <s v="C"/>
    <d v="1899-12-30T03:40:37"/>
    <d v="1899-12-30T02:42:37"/>
    <s v="OK"/>
    <m/>
    <m/>
    <d v="1899-12-30T00:00:00"/>
    <d v="1899-12-30T20:46:16"/>
    <n v="5"/>
    <n v="-0.15320601851852"/>
    <n v="1246.2666666666707"/>
    <n v="13"/>
    <s v="No"/>
  </r>
  <r>
    <s v="CSCB"/>
    <s v="2024057529"/>
    <x v="0"/>
    <s v="ER2349BCD"/>
    <s v="E6468JZW"/>
    <d v="2024-12-12T00:00:00"/>
    <s v="CSMA"/>
    <s v="3264"/>
    <x v="35"/>
    <s v="PA"/>
    <s v="S1"/>
    <m/>
    <d v="2024-12-12T00:00:00"/>
    <d v="1899-12-30T18:30:27"/>
    <d v="2024-12-12T00:00:00"/>
    <d v="1899-12-30T14:46:21"/>
    <d v="2024-12-12T00:00:00"/>
    <d v="1899-12-30T15:17:35"/>
    <x v="0"/>
    <s v="E_RBALTANAS"/>
    <s v="7026012416"/>
    <s v="FBO"/>
    <d v="1899-12-30T04:15:20"/>
    <d v="1899-12-30T00:31:14"/>
    <d v="1899-12-30T03:44:06"/>
    <s v="Granel"/>
    <s v="E001"/>
    <x v="0"/>
    <d v="1899-12-30T20:47:07"/>
    <d v="1899-12-30T00:31:14"/>
    <n v="18"/>
    <x v="8"/>
    <x v="4"/>
    <x v="1"/>
    <n v="0"/>
    <n v="1"/>
    <s v="KO"/>
    <s v="Granel"/>
    <x v="0"/>
    <n v="1"/>
    <s v="F. CORDOBA"/>
    <s v="C"/>
    <d v="1899-12-30T03:44:06"/>
    <d v="1899-12-30T02:46:06"/>
    <s v="OK"/>
    <m/>
    <m/>
    <d v="1899-12-30T00:00:00"/>
    <d v="1899-12-30T20:47:07"/>
    <n v="5"/>
    <n v="-0.15562500000000001"/>
    <n v="1247.1166666666741"/>
    <n v="15"/>
    <s v="No"/>
  </r>
  <r>
    <s v="CSCB"/>
    <s v="2024057540"/>
    <x v="0"/>
    <s v="ER2083BBG"/>
    <s v="E6911JLK"/>
    <d v="2024-12-12T00:00:00"/>
    <s v="CSMA"/>
    <s v="3269"/>
    <x v="36"/>
    <s v="PA"/>
    <s v="S2"/>
    <m/>
    <d v="2024-12-12T00:00:00"/>
    <d v="1899-12-30T18:31:50"/>
    <d v="2024-12-12T00:00:00"/>
    <d v="1899-12-30T15:38:49"/>
    <d v="2024-12-12T00:00:00"/>
    <d v="1899-12-30T16:14:10"/>
    <x v="0"/>
    <s v="E_RBALTANAS"/>
    <s v="7026012417"/>
    <s v="FBO"/>
    <d v="1899-12-30T03:28:22"/>
    <d v="1899-12-30T00:35:21"/>
    <d v="1899-12-30T02:53:01"/>
    <s v="Granel"/>
    <s v="E001"/>
    <x v="0"/>
    <d v="1899-12-30T21:42:19"/>
    <d v="1899-12-30T00:35:21"/>
    <n v="18"/>
    <x v="8"/>
    <x v="4"/>
    <x v="1"/>
    <n v="0"/>
    <n v="1"/>
    <s v="KO"/>
    <s v="Granel"/>
    <x v="0"/>
    <n v="1"/>
    <s v="F. CORDOBA"/>
    <s v="C"/>
    <d v="1899-12-30T02:53:01"/>
    <d v="1899-12-30T01:55:01"/>
    <s v="OK"/>
    <m/>
    <m/>
    <d v="1899-12-30T00:00:00"/>
    <d v="1899-12-30T21:42:19"/>
    <n v="5"/>
    <n v="-0.12015046296295995"/>
    <n v="1302.3166666666691"/>
    <n v="16"/>
    <s v="No"/>
  </r>
  <r>
    <s v="CSCB"/>
    <s v="2024057544"/>
    <x v="0"/>
    <s v="ER7741BCJ"/>
    <s v="E3654KVD"/>
    <d v="2024-12-12T00:00:00"/>
    <s v="CSMA"/>
    <s v="3264"/>
    <x v="35"/>
    <s v="PA"/>
    <s v="S1"/>
    <m/>
    <d v="2024-12-12T00:00:00"/>
    <d v="1899-12-30T19:16:39"/>
    <d v="2024-12-12T00:00:00"/>
    <d v="1899-12-30T15:59:54"/>
    <d v="2024-12-12T00:00:00"/>
    <d v="1899-12-30T16:40:20"/>
    <x v="0"/>
    <s v="E_RBALTANAS"/>
    <s v="7026012418"/>
    <s v="FBO"/>
    <d v="1899-12-30T03:57:11"/>
    <d v="1899-12-30T00:40:26"/>
    <d v="1899-12-30T03:16:45"/>
    <s v="Granel"/>
    <s v="E001"/>
    <x v="0"/>
    <d v="1899-12-30T21:23:40"/>
    <d v="1899-12-30T00:40:26"/>
    <n v="19"/>
    <x v="8"/>
    <x v="4"/>
    <x v="1"/>
    <n v="0"/>
    <n v="1"/>
    <s v="KO"/>
    <s v="Granel"/>
    <x v="0"/>
    <n v="1"/>
    <s v="F. CORDOBA"/>
    <s v="C"/>
    <d v="1899-12-30T03:16:45"/>
    <d v="1899-12-30T02:18:45"/>
    <s v="OK"/>
    <m/>
    <m/>
    <d v="1899-12-30T00:00:00"/>
    <d v="1899-12-30T21:23:40"/>
    <n v="5"/>
    <n v="-0.13663194444445004"/>
    <n v="1283.6666666666677"/>
    <n v="16"/>
    <s v="No"/>
  </r>
  <r>
    <s v="CSCB"/>
    <s v="2024057552"/>
    <x v="0"/>
    <s v="EVA02101R"/>
    <s v="E8228JWJ"/>
    <d v="2024-12-12T00:00:00"/>
    <s v="CSMA"/>
    <s v="3264"/>
    <x v="35"/>
    <s v="PA"/>
    <s v="S1"/>
    <m/>
    <d v="2024-12-13T00:00:00"/>
    <d v="1899-12-30T09:12:58"/>
    <d v="2024-12-12T00:00:00"/>
    <d v="1899-12-30T16:28:33"/>
    <d v="2024-12-12T00:00:00"/>
    <d v="1899-12-30T16:55:55"/>
    <x v="0"/>
    <s v="E_ISANTACRUZ"/>
    <s v="7026012419"/>
    <s v="FBO"/>
    <d v="1899-12-30T00:27:22"/>
    <d v="1899-12-30T00:27:22"/>
    <d v="1899-12-30T00:00:00"/>
    <s v="Granel"/>
    <s v="E001"/>
    <x v="0"/>
    <d v="1899-12-30T07:42:57"/>
    <d v="1899-12-30T00:27:22"/>
    <n v="9"/>
    <x v="8"/>
    <x v="4"/>
    <x v="1"/>
    <n v="0"/>
    <n v="1"/>
    <s v="KO"/>
    <s v="Granel"/>
    <x v="0"/>
    <n v="1"/>
    <s v="F. CORDOBA"/>
    <s v="C"/>
    <d v="1899-12-30T00:00:00"/>
    <d v="1899-12-30T00:00:00"/>
    <s v="OK"/>
    <m/>
    <m/>
    <d v="1899-12-30T00:00:00"/>
    <d v="1899-12-30T07:42:57"/>
    <n v="5"/>
    <d v="1899-12-30T07:15:35"/>
    <n v="462.9500000000063"/>
    <n v="16"/>
    <s v="No"/>
  </r>
  <r>
    <s v="CSCB"/>
    <s v="2024057594"/>
    <x v="0"/>
    <s v="ER3809BBS"/>
    <s v="E9449KGB"/>
    <d v="2024-12-13T00:00:00"/>
    <s v="CSMA"/>
    <s v="3269"/>
    <x v="36"/>
    <s v="PA"/>
    <s v="S2"/>
    <m/>
    <d v="2024-12-13T00:00:00"/>
    <d v="1899-12-30T11:24:40"/>
    <d v="2024-12-13T00:00:00"/>
    <d v="1899-12-30T07:12:55"/>
    <d v="2024-12-13T00:00:00"/>
    <d v="1899-12-30T07:42:46"/>
    <x v="0"/>
    <s v="E_ISANTACRUZ"/>
    <s v="7026012422"/>
    <s v="FBO"/>
    <d v="1899-12-30T04:41:36"/>
    <d v="1899-12-30T00:29:51"/>
    <d v="1899-12-30T04:11:45"/>
    <s v="Granel"/>
    <s v="E001"/>
    <x v="0"/>
    <d v="1899-12-30T20:18:05"/>
    <d v="1899-12-30T00:29:51"/>
    <n v="11"/>
    <x v="9"/>
    <x v="4"/>
    <x v="1"/>
    <n v="0"/>
    <n v="1"/>
    <s v="KO"/>
    <s v="Granel"/>
    <x v="0"/>
    <n v="1"/>
    <s v="F. CORDOBA"/>
    <s v="C"/>
    <d v="1899-12-30T04:11:45"/>
    <d v="1899-12-30T03:13:45"/>
    <s v="OK"/>
    <m/>
    <m/>
    <d v="1899-12-30T00:00:00"/>
    <d v="1899-12-30T20:18:05"/>
    <n v="6"/>
    <n v="-0.17482638888888996"/>
    <n v="1218.0833333333364"/>
    <n v="7"/>
    <s v="No"/>
  </r>
  <r>
    <s v="CSCB"/>
    <s v="2024057691"/>
    <x v="0"/>
    <s v="ER2083BBG"/>
    <s v="E6911JLK"/>
    <d v="2024-12-13T00:00:00"/>
    <s v="CSMA"/>
    <s v="3269"/>
    <x v="36"/>
    <s v="PA"/>
    <s v="S2"/>
    <m/>
    <d v="2024-12-13T00:00:00"/>
    <d v="1899-12-30T14:09:33"/>
    <d v="2024-12-13T00:00:00"/>
    <d v="1899-12-30T11:26:28"/>
    <d v="2024-12-13T00:00:00"/>
    <d v="1899-12-30T11:49:32"/>
    <x v="0"/>
    <s v="E_RBALTANAS"/>
    <s v="7026012430"/>
    <s v="FBO"/>
    <d v="1899-12-30T03:06:09"/>
    <d v="1899-12-30T00:23:04"/>
    <d v="1899-12-30T02:43:05"/>
    <s v="Granel"/>
    <s v="E001"/>
    <x v="0"/>
    <d v="1899-12-30T21:39:58"/>
    <d v="1899-12-30T00:23:04"/>
    <n v="14"/>
    <x v="9"/>
    <x v="4"/>
    <x v="1"/>
    <n v="0"/>
    <n v="1"/>
    <s v="KO"/>
    <s v="Granel"/>
    <x v="0"/>
    <n v="1"/>
    <s v="F. CORDOBA"/>
    <s v="C"/>
    <d v="1899-12-30T02:43:05"/>
    <d v="1899-12-30T01:45:05"/>
    <s v="OK"/>
    <m/>
    <m/>
    <d v="1899-12-30T00:00:00"/>
    <d v="1899-12-30T21:39:58"/>
    <n v="6"/>
    <n v="-0.11325231481481995"/>
    <n v="1299.9666666666612"/>
    <n v="11"/>
    <s v="No"/>
  </r>
  <r>
    <s v="CSCB"/>
    <s v="2024057693"/>
    <x v="0"/>
    <s v="ER2349BCD"/>
    <s v="E6468JZW"/>
    <d v="2024-12-13T00:00:00"/>
    <s v="CSMA"/>
    <s v="3269"/>
    <x v="36"/>
    <s v="PA"/>
    <s v="S2"/>
    <m/>
    <d v="2024-12-13T00:00:00"/>
    <d v="1899-12-30T15:05:42"/>
    <d v="2024-12-13T00:00:00"/>
    <d v="1899-12-30T11:27:08"/>
    <d v="2024-12-13T00:00:00"/>
    <d v="1899-12-30T11:52:22"/>
    <x v="0"/>
    <s v="E_RBALTANAS"/>
    <s v="7026012431"/>
    <s v="FBO"/>
    <d v="1899-12-30T04:03:48"/>
    <d v="1899-12-30T00:25:14"/>
    <d v="1899-12-30T03:38:34"/>
    <s v="Granel"/>
    <s v="E001"/>
    <x v="0"/>
    <d v="1899-12-30T20:46:39"/>
    <d v="1899-12-30T00:25:14"/>
    <n v="15"/>
    <x v="9"/>
    <x v="4"/>
    <x v="1"/>
    <n v="0"/>
    <n v="1"/>
    <s v="KO"/>
    <s v="Granel"/>
    <x v="0"/>
    <n v="1"/>
    <s v="F. CORDOBA"/>
    <s v="C"/>
    <d v="1899-12-30T03:38:34"/>
    <d v="1899-12-30T02:40:34"/>
    <s v="OK"/>
    <m/>
    <m/>
    <d v="1899-12-30T00:00:00"/>
    <d v="1899-12-30T20:46:39"/>
    <n v="6"/>
    <n v="-0.15178240740739996"/>
    <n v="1246.6499999999987"/>
    <n v="11"/>
    <s v="No"/>
  </r>
  <r>
    <s v="CSCB"/>
    <s v="2024057692"/>
    <x v="0"/>
    <s v="ER7741BCJ"/>
    <s v="E3654KVD"/>
    <d v="2024-12-13T00:00:00"/>
    <s v="CSMA"/>
    <s v="3269"/>
    <x v="36"/>
    <s v="PA"/>
    <s v="S2"/>
    <m/>
    <d v="2024-12-13T00:00:00"/>
    <d v="1899-12-30T20:29:28"/>
    <d v="2024-12-13T00:00:00"/>
    <d v="1899-12-30T11:26:58"/>
    <d v="2024-12-13T00:00:00"/>
    <d v="1899-12-30T12:03:02"/>
    <x v="0"/>
    <s v="E_RBALTANAS"/>
    <s v="7026012433"/>
    <s v="FBO"/>
    <d v="1899-12-30T09:38:34"/>
    <d v="1899-12-30T00:36:04"/>
    <d v="1899-12-30T09:02:30"/>
    <s v="Granel"/>
    <s v="E001"/>
    <x v="0"/>
    <d v="1899-12-30T15:33:33"/>
    <d v="1899-12-30T00:36:04"/>
    <n v="20"/>
    <x v="9"/>
    <x v="4"/>
    <x v="1"/>
    <n v="0"/>
    <n v="1"/>
    <s v="KO"/>
    <s v="Granel"/>
    <x v="0"/>
    <n v="1"/>
    <s v="F. CORDOBA"/>
    <s v="C"/>
    <d v="1899-12-30T09:02:30"/>
    <d v="1899-12-30T08:04:30"/>
    <s v="OK"/>
    <m/>
    <m/>
    <d v="1899-12-30T00:00:00"/>
    <d v="1899-12-30T15:33:33"/>
    <n v="6"/>
    <n v="-0.37673611111111005"/>
    <n v="933.54999999999222"/>
    <n v="12"/>
    <s v="No"/>
  </r>
  <r>
    <s v="CSCB"/>
    <s v="2024057695"/>
    <x v="0"/>
    <s v="ECO02801R"/>
    <s v="E8474FTB"/>
    <d v="2024-12-13T00:00:00"/>
    <s v="CSMA"/>
    <s v="3269"/>
    <x v="36"/>
    <s v="PA"/>
    <s v="S2"/>
    <m/>
    <d v="2024-12-13T00:00:00"/>
    <d v="1899-12-30T16:35:19"/>
    <d v="2024-12-13T00:00:00"/>
    <d v="1899-12-30T11:29:41"/>
    <d v="2024-12-13T00:00:00"/>
    <d v="1899-12-30T12:11:05"/>
    <x v="0"/>
    <s v="E_RBALTANAS"/>
    <s v="7026012434"/>
    <s v="FBO"/>
    <d v="1899-12-30T05:47:02"/>
    <d v="1899-12-30T00:41:24"/>
    <d v="1899-12-30T05:05:38"/>
    <s v="Granel"/>
    <s v="E001"/>
    <x v="0"/>
    <d v="1899-12-30T19:35:45"/>
    <d v="1899-12-30T00:41:24"/>
    <n v="16"/>
    <x v="9"/>
    <x v="4"/>
    <x v="1"/>
    <n v="0"/>
    <n v="1"/>
    <s v="KO"/>
    <s v="Granel"/>
    <x v="0"/>
    <n v="1"/>
    <s v="F. CORDOBA"/>
    <s v="C"/>
    <d v="1899-12-30T05:05:38"/>
    <d v="1899-12-30T04:07:38"/>
    <s v="OK"/>
    <m/>
    <m/>
    <d v="1899-12-30T00:00:00"/>
    <d v="1899-12-30T19:35:45"/>
    <n v="6"/>
    <n v="-0.21224537037036995"/>
    <n v="1175.7500000000005"/>
    <n v="12"/>
    <s v="No"/>
  </r>
  <r>
    <s v="CSCB"/>
    <s v="2024057712"/>
    <x v="0"/>
    <s v="EVA02101R"/>
    <s v="E8228JWJ"/>
    <d v="2024-12-13T00:00:00"/>
    <s v="CSMA"/>
    <s v="3269"/>
    <x v="36"/>
    <s v="PA"/>
    <s v="S2"/>
    <m/>
    <d v="2024-12-16T00:00:00"/>
    <d v="1899-12-30T06:44:06"/>
    <d v="2024-12-13T00:00:00"/>
    <d v="1899-12-30T12:53:20"/>
    <d v="2024-12-13T00:00:00"/>
    <d v="1899-12-30T13:19:51"/>
    <x v="0"/>
    <s v="E_RBALTANAS"/>
    <s v="7026012436"/>
    <s v="FBO"/>
    <d v="1899-12-30T00:26:31"/>
    <d v="1899-12-30T00:26:31"/>
    <d v="1899-12-30T00:00:00"/>
    <s v="Granel"/>
    <s v="E001"/>
    <x v="0"/>
    <d v="1899-12-30T06:35:45"/>
    <d v="1899-12-30T00:26:31"/>
    <n v="6"/>
    <x v="9"/>
    <x v="5"/>
    <x v="1"/>
    <n v="0"/>
    <n v="1"/>
    <s v="KO"/>
    <s v="Granel"/>
    <x v="0"/>
    <n v="1"/>
    <s v="F. CORDOBA"/>
    <s v="C"/>
    <d v="1899-12-30T00:00:00"/>
    <d v="1899-12-30T00:00:00"/>
    <s v="OK"/>
    <m/>
    <m/>
    <d v="1899-12-30T00:00:00"/>
    <d v="1899-12-30T06:35:45"/>
    <n v="6"/>
    <d v="1899-12-30T06:09:14"/>
    <n v="395.75000000000159"/>
    <n v="13"/>
    <s v="No"/>
  </r>
  <r>
    <s v="CSCB"/>
    <s v="2024057723"/>
    <x v="0"/>
    <s v="ER8271BBD"/>
    <s v="E2291HBT"/>
    <d v="2024-12-13T00:00:00"/>
    <s v="CSMA"/>
    <s v="3264"/>
    <x v="35"/>
    <s v="PA"/>
    <s v="S1"/>
    <m/>
    <d v="2024-12-13T00:00:00"/>
    <d v="1899-12-30T15:59:33"/>
    <d v="2024-12-13T00:00:00"/>
    <d v="1899-12-30T13:16:18"/>
    <d v="2024-12-13T00:00:00"/>
    <d v="1899-12-30T13:49:52"/>
    <x v="0"/>
    <s v="E_RBALTANAS"/>
    <s v="7026012437"/>
    <s v="FBO"/>
    <d v="1899-12-30T03:16:49"/>
    <d v="1899-12-30T00:33:34"/>
    <d v="1899-12-30T02:43:15"/>
    <s v="Granel"/>
    <s v="E001"/>
    <x v="0"/>
    <d v="1899-12-30T21:50:18"/>
    <d v="1899-12-30T00:33:34"/>
    <n v="15"/>
    <x v="9"/>
    <x v="4"/>
    <x v="1"/>
    <n v="0"/>
    <n v="1"/>
    <s v="KO"/>
    <s v="Granel"/>
    <x v="0"/>
    <n v="1"/>
    <s v="F. CORDOBA"/>
    <s v="C"/>
    <d v="1899-12-30T02:43:15"/>
    <d v="1899-12-30T01:45:15"/>
    <s v="OK"/>
    <m/>
    <m/>
    <d v="1899-12-30T00:00:00"/>
    <d v="1899-12-30T21:50:18"/>
    <n v="6"/>
    <n v="-0.11336805555556007"/>
    <n v="1310.3000000000004"/>
    <n v="13"/>
    <s v="No"/>
  </r>
  <r>
    <s v="CSCB"/>
    <s v="2024057859"/>
    <x v="0"/>
    <s v="ER9082BBY"/>
    <s v="E0356HBC"/>
    <d v="2024-12-16T00:00:00"/>
    <s v="CSMA"/>
    <s v="3283"/>
    <x v="38"/>
    <s v="PA"/>
    <s v="PA"/>
    <m/>
    <d v="2024-12-16T00:00:00"/>
    <d v="1899-12-30T09:24:34"/>
    <d v="2024-12-16T00:00:00"/>
    <d v="1899-12-30T06:09:51"/>
    <d v="2024-12-16T00:00:00"/>
    <d v="1899-12-30T06:37:52"/>
    <x v="0"/>
    <s v="E_RBALTANAS"/>
    <s v="7026012492"/>
    <s v="FBO"/>
    <d v="1899-12-30T03:42:44"/>
    <d v="1899-12-30T00:28:01"/>
    <d v="1899-12-30T03:14:43"/>
    <s v="Ensacado"/>
    <s v="E002"/>
    <x v="0"/>
    <d v="1899-12-30T21:13:17"/>
    <d v="1899-12-30T00:28:01"/>
    <n v="9"/>
    <x v="11"/>
    <x v="5"/>
    <x v="2"/>
    <n v="0"/>
    <n v="1"/>
    <s v="KO"/>
    <s v="Ensacado"/>
    <x v="0"/>
    <n v="1"/>
    <s v="F. CORDOBA"/>
    <s v="C"/>
    <d v="1899-12-30T03:14:43"/>
    <d v="1899-12-30T02:16:43"/>
    <s v="OK"/>
    <m/>
    <m/>
    <d v="1899-12-30T00:00:00"/>
    <d v="1899-12-30T21:13:17"/>
    <n v="2"/>
    <n v="-0.13521990740740997"/>
    <n v="1273.2833333333315"/>
    <n v="6"/>
    <s v="No"/>
  </r>
  <r>
    <s v="CSCB"/>
    <s v="2024057862"/>
    <x v="0"/>
    <s v="ER3394BBD"/>
    <s v="E1381DRF"/>
    <d v="2024-12-16T00:00:00"/>
    <s v="CSMA"/>
    <s v="3283"/>
    <x v="38"/>
    <s v="PA"/>
    <s v="PA"/>
    <m/>
    <d v="2024-12-16T00:00:00"/>
    <d v="1899-12-30T09:25:10"/>
    <d v="2024-12-16T00:00:00"/>
    <d v="1899-12-30T06:12:41"/>
    <d v="2024-12-16T00:00:00"/>
    <d v="1899-12-30T06:51:24"/>
    <x v="0"/>
    <s v="E_RBALTANAS"/>
    <s v="7026012493"/>
    <s v="FBO"/>
    <d v="1899-12-30T03:51:12"/>
    <d v="1899-12-30T00:38:43"/>
    <d v="1899-12-30T03:12:29"/>
    <s v="Ensacado"/>
    <s v="E002"/>
    <x v="0"/>
    <d v="1899-12-30T21:26:13"/>
    <d v="1899-12-30T00:38:43"/>
    <n v="9"/>
    <x v="11"/>
    <x v="5"/>
    <x v="2"/>
    <n v="0"/>
    <n v="1"/>
    <s v="KO"/>
    <s v="Ensacado"/>
    <x v="0"/>
    <n v="1"/>
    <s v="F. CORDOBA"/>
    <s v="C"/>
    <d v="1899-12-30T03:12:29"/>
    <d v="1899-12-30T02:14:29"/>
    <s v="OK"/>
    <m/>
    <m/>
    <d v="1899-12-30T00:00:00"/>
    <d v="1899-12-30T21:26:13"/>
    <n v="2"/>
    <n v="-0.13366898148147999"/>
    <n v="1286.2166666666626"/>
    <n v="6"/>
    <s v="No"/>
  </r>
  <r>
    <s v="CSCB"/>
    <s v="2024057897"/>
    <x v="0"/>
    <s v="ER2349BCD"/>
    <s v="E6468JZW"/>
    <d v="2024-12-16T00:00:00"/>
    <s v="CSMA"/>
    <s v="3269"/>
    <x v="36"/>
    <s v="PA"/>
    <s v="S2"/>
    <m/>
    <d v="2024-12-16T00:00:00"/>
    <d v="1899-12-30T11:41:16"/>
    <d v="2024-12-16T00:00:00"/>
    <d v="1899-12-30T08:39:10"/>
    <d v="2024-12-16T00:00:00"/>
    <d v="1899-12-30T09:15:02"/>
    <x v="0"/>
    <s v="E_RBALTANAS"/>
    <s v="7026012495"/>
    <s v="FBO"/>
    <d v="1899-12-30T03:37:58"/>
    <d v="1899-12-30T00:35:52"/>
    <d v="1899-12-30T03:02:06"/>
    <s v="Granel"/>
    <s v="E001"/>
    <x v="0"/>
    <d v="1899-12-30T21:33:45"/>
    <d v="1899-12-30T00:35:52"/>
    <n v="11"/>
    <x v="11"/>
    <x v="5"/>
    <x v="1"/>
    <n v="0"/>
    <n v="1"/>
    <s v="KO"/>
    <s v="Granel"/>
    <x v="0"/>
    <n v="1"/>
    <s v="F. CORDOBA"/>
    <s v="C"/>
    <d v="1899-12-30T03:02:06"/>
    <d v="1899-12-30T02:04:06"/>
    <s v="OK"/>
    <m/>
    <m/>
    <d v="1899-12-30T00:00:00"/>
    <d v="1899-12-30T21:33:45"/>
    <n v="2"/>
    <n v="-0.12645833333333001"/>
    <n v="1293.7499999999939"/>
    <n v="9"/>
    <s v="No"/>
  </r>
  <r>
    <s v="CSCB"/>
    <s v="2024057902"/>
    <x v="0"/>
    <s v="ER2083BBG"/>
    <s v="E6911JLK"/>
    <d v="2024-12-16T00:00:00"/>
    <s v="CSMA"/>
    <s v="3264"/>
    <x v="35"/>
    <s v="PA"/>
    <s v="S1"/>
    <m/>
    <d v="2024-12-16T00:00:00"/>
    <d v="1899-12-30T13:36:10"/>
    <d v="2024-12-16T00:00:00"/>
    <d v="1899-12-30T09:07:17"/>
    <d v="2024-12-16T00:00:00"/>
    <d v="1899-12-30T09:31:37"/>
    <x v="0"/>
    <s v="E_RBALTANAS"/>
    <s v="7026012496"/>
    <s v="FBO"/>
    <d v="1899-12-30T04:53:13"/>
    <d v="1899-12-30T00:24:20"/>
    <d v="1899-12-30T04:28:53"/>
    <s v="Granel"/>
    <s v="E001"/>
    <x v="0"/>
    <d v="1899-12-30T19:55:26"/>
    <d v="1899-12-30T00:24:20"/>
    <n v="13"/>
    <x v="11"/>
    <x v="5"/>
    <x v="1"/>
    <n v="0"/>
    <n v="1"/>
    <s v="KO"/>
    <s v="Granel"/>
    <x v="0"/>
    <n v="1"/>
    <s v="F. CORDOBA"/>
    <s v="C"/>
    <d v="1899-12-30T04:28:53"/>
    <d v="1899-12-30T03:30:53"/>
    <s v="OK"/>
    <m/>
    <m/>
    <d v="1899-12-30T00:00:00"/>
    <d v="1899-12-30T19:55:26"/>
    <n v="2"/>
    <n v="-0.18672453703704006"/>
    <n v="1195.4333333333316"/>
    <n v="9"/>
    <s v="No"/>
  </r>
  <r>
    <s v="CSCB"/>
    <s v="2024057907"/>
    <x v="0"/>
    <s v="ER7741BCJ"/>
    <s v="E3654KVD"/>
    <d v="2024-12-16T00:00:00"/>
    <s v="CSMA"/>
    <s v="3269"/>
    <x v="36"/>
    <s v="PA"/>
    <s v="S2"/>
    <m/>
    <d v="2024-12-16T00:00:00"/>
    <d v="1899-12-30T13:35:12"/>
    <d v="2024-12-16T00:00:00"/>
    <d v="1899-12-30T09:22:15"/>
    <d v="2024-12-16T00:00:00"/>
    <d v="1899-12-30T09:45:28"/>
    <x v="0"/>
    <s v="E_RBALTANAS"/>
    <s v="7026012497"/>
    <s v="FBO"/>
    <d v="1899-12-30T04:36:10"/>
    <d v="1899-12-30T00:23:13"/>
    <d v="1899-12-30T04:12:57"/>
    <s v="Granel"/>
    <s v="E001"/>
    <x v="0"/>
    <d v="1899-12-30T20:10:15"/>
    <d v="1899-12-30T00:23:13"/>
    <n v="13"/>
    <x v="11"/>
    <x v="5"/>
    <x v="1"/>
    <n v="0"/>
    <n v="1"/>
    <s v="KO"/>
    <s v="Granel"/>
    <x v="0"/>
    <n v="1"/>
    <s v="F. CORDOBA"/>
    <s v="C"/>
    <d v="1899-12-30T04:12:57"/>
    <d v="1899-12-30T03:14:57"/>
    <s v="OK"/>
    <m/>
    <m/>
    <d v="1899-12-30T00:00:00"/>
    <d v="1899-12-30T20:10:15"/>
    <n v="2"/>
    <n v="-0.17565972222221998"/>
    <n v="1210.2499999999955"/>
    <n v="9"/>
    <s v="No"/>
  </r>
  <r>
    <s v="CSCB"/>
    <s v="2024057917"/>
    <x v="0"/>
    <s v="EVA02101R"/>
    <s v="E8228JWJ"/>
    <d v="2024-12-16T00:00:00"/>
    <s v="CSMA"/>
    <s v="3269"/>
    <x v="36"/>
    <s v="PA"/>
    <s v="S2"/>
    <m/>
    <d v="2024-12-16T00:00:00"/>
    <d v="1899-12-30T13:35:47"/>
    <d v="2024-12-16T00:00:00"/>
    <d v="1899-12-30T10:07:52"/>
    <d v="2024-12-16T00:00:00"/>
    <d v="1899-12-30T10:35:01"/>
    <x v="0"/>
    <s v="E_RBALTANAS"/>
    <s v="7026012498"/>
    <s v="FBO"/>
    <d v="1899-12-30T03:55:04"/>
    <d v="1899-12-30T00:27:09"/>
    <d v="1899-12-30T03:27:55"/>
    <s v="Granel"/>
    <s v="E001"/>
    <x v="0"/>
    <d v="1899-12-30T20:59:13"/>
    <d v="1899-12-30T00:27:09"/>
    <n v="13"/>
    <x v="11"/>
    <x v="5"/>
    <x v="1"/>
    <n v="0"/>
    <n v="1"/>
    <s v="KO"/>
    <s v="Granel"/>
    <x v="0"/>
    <n v="1"/>
    <s v="F. CORDOBA"/>
    <s v="C"/>
    <d v="1899-12-30T03:27:55"/>
    <d v="1899-12-30T02:29:55"/>
    <s v="OK"/>
    <m/>
    <m/>
    <d v="1899-12-30T00:00:00"/>
    <d v="1899-12-30T20:59:13"/>
    <n v="2"/>
    <n v="-0.14438657407407002"/>
    <n v="1259.2166666666772"/>
    <n v="10"/>
    <s v="No"/>
  </r>
  <r>
    <s v="CSCB"/>
    <s v="2024057936"/>
    <x v="0"/>
    <s v="ER1089BBY"/>
    <s v="E4456JDB"/>
    <d v="2024-12-16T00:00:00"/>
    <s v="CSMA"/>
    <s v="3283"/>
    <x v="38"/>
    <s v="PA"/>
    <s v="PA"/>
    <m/>
    <d v="2024-12-16T00:00:00"/>
    <d v="1899-12-30T13:36:48"/>
    <d v="2024-12-16T00:00:00"/>
    <d v="1899-12-30T10:37:28"/>
    <d v="2024-12-16T00:00:00"/>
    <d v="1899-12-30T11:22:27"/>
    <x v="0"/>
    <s v="E_RBALTANAS"/>
    <s v="7026012499"/>
    <s v="FBO"/>
    <d v="1899-12-30T03:44:19"/>
    <d v="1899-12-30T00:44:59"/>
    <d v="1899-12-30T02:59:20"/>
    <s v="Ensacado"/>
    <s v="E002"/>
    <x v="0"/>
    <d v="1899-12-30T21:45:38"/>
    <d v="1899-12-30T00:44:59"/>
    <n v="13"/>
    <x v="11"/>
    <x v="5"/>
    <x v="2"/>
    <n v="0"/>
    <n v="1"/>
    <s v="KO"/>
    <s v="Ensacado"/>
    <x v="0"/>
    <n v="1"/>
    <s v="F. CORDOBA"/>
    <s v="C"/>
    <d v="1899-12-30T02:59:20"/>
    <d v="1899-12-30T02:01:20"/>
    <s v="OK"/>
    <m/>
    <m/>
    <d v="1899-12-30T00:00:00"/>
    <d v="1899-12-30T21:45:38"/>
    <n v="2"/>
    <n v="-0.12453703703702995"/>
    <n v="1305.6333333333348"/>
    <n v="11"/>
    <s v="No"/>
  </r>
  <r>
    <s v="CSCB"/>
    <s v="2024057952"/>
    <x v="0"/>
    <s v="ER3809BBS"/>
    <s v="E9449KGB"/>
    <d v="2024-12-16T00:00:00"/>
    <s v="CSMA"/>
    <s v="3264"/>
    <x v="35"/>
    <s v="PA"/>
    <s v="S1"/>
    <m/>
    <d v="2024-12-16T00:00:00"/>
    <d v="1899-12-30T15:01:11"/>
    <d v="2024-12-16T00:00:00"/>
    <d v="1899-12-30T11:25:00"/>
    <d v="2024-12-16T00:00:00"/>
    <d v="1899-12-30T11:53:51"/>
    <x v="0"/>
    <s v="E_ISANTACRUZ"/>
    <s v="7026012503"/>
    <s v="FBO"/>
    <d v="1899-12-30T04:05:02"/>
    <d v="1899-12-30T00:28:51"/>
    <d v="1899-12-30T03:36:11"/>
    <s v="Granel"/>
    <s v="E001"/>
    <x v="0"/>
    <d v="1899-12-30T20:52:39"/>
    <d v="1899-12-30T00:28:51"/>
    <n v="15"/>
    <x v="11"/>
    <x v="5"/>
    <x v="1"/>
    <n v="0"/>
    <n v="1"/>
    <s v="KO"/>
    <s v="Granel"/>
    <x v="0"/>
    <n v="1"/>
    <s v="F. CORDOBA"/>
    <s v="C"/>
    <d v="1899-12-30T03:36:11"/>
    <d v="1899-12-30T02:38:11"/>
    <s v="OK"/>
    <m/>
    <m/>
    <d v="1899-12-30T00:00:00"/>
    <d v="1899-12-30T20:52:39"/>
    <n v="2"/>
    <n v="-0.15012731481482"/>
    <n v="1252.6500000000035"/>
    <n v="11"/>
    <s v="No"/>
  </r>
  <r>
    <s v="CSCB"/>
    <s v="2024058022"/>
    <x v="0"/>
    <s v="ER2349BCD"/>
    <s v="E6468JZW"/>
    <d v="2024-12-16T00:00:00"/>
    <s v="CSMA"/>
    <s v="3264"/>
    <x v="35"/>
    <s v="PA"/>
    <s v="S1"/>
    <m/>
    <d v="2024-12-16T00:00:00"/>
    <d v="1899-12-30T18:49:32"/>
    <d v="2024-12-16T00:00:00"/>
    <d v="1899-12-30T14:39:25"/>
    <d v="2024-12-16T00:00:00"/>
    <d v="1899-12-30T15:04:37"/>
    <x v="0"/>
    <s v="E_ISANTACRUZ"/>
    <s v="7026012507"/>
    <s v="FBO"/>
    <d v="1899-12-30T04:35:19"/>
    <d v="1899-12-30T00:25:12"/>
    <d v="1899-12-30T04:10:07"/>
    <s v="Granel"/>
    <s v="E001"/>
    <x v="0"/>
    <d v="1899-12-30T20:15:04"/>
    <d v="1899-12-30T00:25:12"/>
    <n v="18"/>
    <x v="11"/>
    <x v="5"/>
    <x v="1"/>
    <n v="0"/>
    <n v="1"/>
    <s v="KO"/>
    <s v="Granel"/>
    <x v="0"/>
    <n v="1"/>
    <s v="F. CORDOBA"/>
    <s v="C"/>
    <d v="1899-12-30T04:10:07"/>
    <d v="1899-12-30T03:12:07"/>
    <s v="OK"/>
    <m/>
    <m/>
    <d v="1899-12-30T00:00:00"/>
    <d v="1899-12-30T20:15:04"/>
    <n v="2"/>
    <n v="-0.17369212962962999"/>
    <n v="1215.0666666666659"/>
    <n v="15"/>
    <s v="No"/>
  </r>
  <r>
    <s v="CSCB"/>
    <s v="2024058044"/>
    <x v="0"/>
    <s v="ER7741BCJ"/>
    <s v="E3654KVD"/>
    <d v="2024-12-16T00:00:00"/>
    <s v="CSMA"/>
    <s v="3269"/>
    <x v="36"/>
    <s v="PA"/>
    <s v="S2"/>
    <m/>
    <d v="2024-12-16T00:00:00"/>
    <d v="1899-12-30T19:25:23"/>
    <d v="2024-12-16T00:00:00"/>
    <d v="1899-12-30T15:46:44"/>
    <d v="2024-12-16T00:00:00"/>
    <d v="1899-12-30T16:07:42"/>
    <x v="0"/>
    <s v="E_ISANTACRUZ"/>
    <s v="7026012509"/>
    <s v="FBO"/>
    <d v="1899-12-30T03:59:37"/>
    <d v="1899-12-30T00:20:58"/>
    <d v="1899-12-30T03:38:39"/>
    <s v="Granel"/>
    <s v="E001"/>
    <x v="0"/>
    <d v="1899-12-30T20:42:18"/>
    <d v="1899-12-30T00:20:58"/>
    <n v="19"/>
    <x v="11"/>
    <x v="5"/>
    <x v="1"/>
    <n v="0"/>
    <n v="1"/>
    <s v="KO"/>
    <s v="Granel"/>
    <x v="0"/>
    <n v="1"/>
    <s v="F. CORDOBA"/>
    <s v="C"/>
    <d v="1899-12-30T03:38:39"/>
    <d v="1899-12-30T02:40:39"/>
    <s v="OK"/>
    <m/>
    <m/>
    <d v="1899-12-30T00:00:00"/>
    <d v="1899-12-30T20:42:18"/>
    <n v="2"/>
    <n v="-0.15184027777777998"/>
    <n v="1242.3000000000036"/>
    <n v="16"/>
    <s v="No"/>
  </r>
  <r>
    <s v="CSCB"/>
    <s v="2024058071"/>
    <x v="0"/>
    <s v="ER2083BBG"/>
    <s v="E6911JLK"/>
    <d v="2024-12-16T00:00:00"/>
    <s v="CSMA"/>
    <s v="3269"/>
    <x v="36"/>
    <s v="PA"/>
    <s v="S2"/>
    <m/>
    <d v="2024-12-17T00:00:00"/>
    <d v="1899-12-30T11:48:31"/>
    <d v="2024-12-16T00:00:00"/>
    <d v="1899-12-30T17:28:35"/>
    <d v="2024-12-16T00:00:00"/>
    <d v="1899-12-30T17:49:05"/>
    <x v="0"/>
    <s v="E_ISANTACRUZ"/>
    <s v="7026012511"/>
    <s v="FBO"/>
    <d v="1899-12-30T00:20:30"/>
    <d v="1899-12-30T00:20:30"/>
    <d v="1899-12-30T00:00:00"/>
    <s v="Granel"/>
    <s v="E001"/>
    <x v="0"/>
    <d v="1899-12-30T06:00:34"/>
    <d v="1899-12-30T00:20:30"/>
    <n v="11"/>
    <x v="11"/>
    <x v="5"/>
    <x v="1"/>
    <n v="0"/>
    <n v="1"/>
    <s v="KO"/>
    <s v="Granel"/>
    <x v="0"/>
    <n v="1"/>
    <s v="F. CORDOBA"/>
    <s v="C"/>
    <d v="1899-12-30T00:00:00"/>
    <d v="1899-12-30T00:00:00"/>
    <s v="OK"/>
    <m/>
    <m/>
    <d v="1899-12-30T00:00:00"/>
    <d v="1899-12-30T06:00:34"/>
    <n v="2"/>
    <d v="1899-12-30T05:40:04"/>
    <n v="360.56666666666877"/>
    <n v="17"/>
    <s v="No"/>
  </r>
  <r>
    <s v="CSCB"/>
    <s v=""/>
    <x v="0"/>
    <s v="E3038MPXR8127BDM"/>
    <s v="ER6668BDPR8609BDH"/>
    <d v="2024-12-16T00:00:00"/>
    <s v="CSMA"/>
    <s v="3269"/>
    <x v="36"/>
    <s v="PA"/>
    <s v="PA"/>
    <m/>
    <d v="2024-12-17T00:00:00"/>
    <d v="1899-12-30T07:55:25"/>
    <d v="2024-12-16T00:00:00"/>
    <d v="1899-12-30T17:50:59"/>
    <d v="2024-12-16T00:00:00"/>
    <d v="1899-12-30T18:02:23"/>
    <x v="192"/>
    <s v="E_ISANTACRUZ"/>
    <s v="7026012512"/>
    <s v="FBO"/>
    <d v="1899-12-30T00:11:24"/>
    <d v="1899-12-30T00:11:24"/>
    <d v="1899-12-30T00:00:00"/>
    <s v="Granel"/>
    <s v="E001"/>
    <x v="0"/>
    <d v="1899-12-30T10:06:58"/>
    <d v="1899-12-30T00:11:24"/>
    <n v="7"/>
    <x v="11"/>
    <x v="5"/>
    <x v="1"/>
    <n v="0"/>
    <n v="1"/>
    <s v="KO"/>
    <s v="Granel"/>
    <x v="0"/>
    <n v="1"/>
    <s v="F. CORDOBA"/>
    <s v="C"/>
    <d v="1899-12-30T00:00:00"/>
    <d v="1899-12-30T00:00:00"/>
    <s v="OK"/>
    <m/>
    <m/>
    <d v="1899-12-30T00:00:00"/>
    <d v="1899-12-30T10:06:58"/>
    <n v="2"/>
    <d v="1899-12-30T09:55:34"/>
    <n v="606.96666666666715"/>
    <n v="18"/>
    <s v="No"/>
  </r>
  <r>
    <s v="CSCB"/>
    <s v="2024058096"/>
    <x v="0"/>
    <s v="ER9082BBY"/>
    <s v="E0356HBC"/>
    <d v="2024-12-17T00:00:00"/>
    <s v="CSMA"/>
    <s v="3283"/>
    <x v="38"/>
    <s v="PA"/>
    <s v="PA"/>
    <m/>
    <d v="2024-12-17T00:00:00"/>
    <d v="1899-12-30T09:38:04"/>
    <d v="2024-12-17T00:00:00"/>
    <d v="1899-12-30T06:00:18"/>
    <d v="2024-12-17T00:00:00"/>
    <d v="1899-12-30T06:42:34"/>
    <x v="0"/>
    <s v="E_ISANTACRUZ"/>
    <s v="7026012513"/>
    <s v="FBO"/>
    <d v="1899-12-30T04:20:02"/>
    <d v="1899-12-30T00:42:16"/>
    <d v="1899-12-30T03:37:46"/>
    <s v="Ensacado"/>
    <s v="E002"/>
    <x v="0"/>
    <d v="1899-12-30T21:04:29"/>
    <d v="1899-12-30T00:42:16"/>
    <n v="9"/>
    <x v="12"/>
    <x v="5"/>
    <x v="2"/>
    <n v="0"/>
    <n v="1"/>
    <s v="KO"/>
    <s v="Ensacado"/>
    <x v="0"/>
    <n v="1"/>
    <s v="F. CORDOBA"/>
    <s v="C"/>
    <d v="1899-12-30T03:37:46"/>
    <d v="1899-12-30T02:39:46"/>
    <s v="OK"/>
    <m/>
    <m/>
    <d v="1899-12-30T00:00:00"/>
    <d v="1899-12-30T21:04:29"/>
    <n v="3"/>
    <n v="-0.15122685185186002"/>
    <n v="1264.4833333333331"/>
    <n v="6"/>
    <s v="No"/>
  </r>
  <r>
    <s v="CSCB"/>
    <s v="2024058101"/>
    <x v="0"/>
    <s v="ER7741BCJ"/>
    <s v="E3654KVD"/>
    <d v="2024-12-17T00:00:00"/>
    <s v="CSMA"/>
    <s v="3264"/>
    <x v="35"/>
    <s v="PA"/>
    <s v="S1"/>
    <m/>
    <d v="2024-12-17T00:00:00"/>
    <d v="1899-12-30T12:04:25"/>
    <d v="2024-12-17T00:00:00"/>
    <d v="1899-12-30T06:25:07"/>
    <d v="2024-12-17T00:00:00"/>
    <d v="1899-12-30T06:45:14"/>
    <x v="0"/>
    <s v="E_ISANTACRUZ"/>
    <s v="7026012514"/>
    <s v="FBO"/>
    <d v="1899-12-30T05:59:25"/>
    <d v="1899-12-30T00:20:07"/>
    <d v="1899-12-30T05:39:18"/>
    <s v="Granel"/>
    <s v="E001"/>
    <x v="0"/>
    <d v="1899-12-30T18:40:48"/>
    <d v="1899-12-30T00:20:07"/>
    <n v="12"/>
    <x v="12"/>
    <x v="5"/>
    <x v="1"/>
    <n v="0"/>
    <n v="1"/>
    <s v="KO"/>
    <s v="Granel"/>
    <x v="0"/>
    <n v="1"/>
    <s v="F. CORDOBA"/>
    <s v="C"/>
    <d v="1899-12-30T05:39:18"/>
    <d v="1899-12-30T04:41:18"/>
    <s v="OK"/>
    <m/>
    <m/>
    <d v="1899-12-30T00:00:00"/>
    <d v="1899-12-30T18:40:48"/>
    <n v="3"/>
    <n v="-0.23562499999999997"/>
    <n v="1120.8000000000036"/>
    <n v="6"/>
    <s v="No"/>
  </r>
  <r>
    <s v="CSCB"/>
    <s v="2024058098"/>
    <x v="0"/>
    <s v="ER3394BBD"/>
    <s v="E1381DRF"/>
    <d v="2024-12-17T00:00:00"/>
    <s v="CSMA"/>
    <s v="3283"/>
    <x v="38"/>
    <s v="PA"/>
    <s v="PA"/>
    <m/>
    <d v="2024-12-17T00:00:00"/>
    <d v="1899-12-30T09:49:54"/>
    <d v="2024-12-17T00:00:00"/>
    <d v="1899-12-30T06:06:46"/>
    <d v="2024-12-17T00:00:00"/>
    <d v="1899-12-30T07:02:32"/>
    <x v="0"/>
    <s v="E_ISANTACRUZ"/>
    <s v="7026012515"/>
    <s v="FBO"/>
    <d v="1899-12-30T04:38:54"/>
    <d v="1899-12-30T00:55:46"/>
    <d v="1899-12-30T03:43:08"/>
    <s v="Ensacado"/>
    <s v="E002"/>
    <x v="0"/>
    <d v="1899-12-30T21:12:37"/>
    <d v="1899-12-30T00:55:46"/>
    <n v="9"/>
    <x v="12"/>
    <x v="5"/>
    <x v="2"/>
    <n v="0"/>
    <n v="1"/>
    <s v="KO"/>
    <s v="Ensacado"/>
    <x v="0"/>
    <n v="1"/>
    <s v="F. CORDOBA"/>
    <s v="C"/>
    <d v="1899-12-30T03:43:08"/>
    <d v="1899-12-30T02:45:08"/>
    <s v="OK"/>
    <m/>
    <m/>
    <d v="1899-12-30T00:00:00"/>
    <d v="1899-12-30T21:12:37"/>
    <n v="3"/>
    <n v="-0.15495370370370998"/>
    <n v="1272.6166666666693"/>
    <n v="7"/>
    <s v="No"/>
  </r>
  <r>
    <s v="CSCB"/>
    <s v="2024058127"/>
    <x v="0"/>
    <s v="ER2349BCD"/>
    <s v="E6468JZW"/>
    <d v="2024-12-17T00:00:00"/>
    <s v="CSMA"/>
    <s v="3264"/>
    <x v="35"/>
    <s v="PA"/>
    <s v="S1"/>
    <m/>
    <d v="2024-12-17T00:00:00"/>
    <d v="1899-12-30T12:04:07"/>
    <d v="2024-12-17T00:00:00"/>
    <d v="1899-12-30T08:03:44"/>
    <d v="2024-12-17T00:00:00"/>
    <d v="1899-12-30T08:36:57"/>
    <x v="0"/>
    <s v="E_ISANTACRUZ"/>
    <s v="7026012516"/>
    <s v="FBO"/>
    <d v="1899-12-30T04:33:36"/>
    <d v="1899-12-30T00:33:13"/>
    <d v="1899-12-30T04:00:23"/>
    <s v="Granel"/>
    <s v="E001"/>
    <x v="0"/>
    <d v="1899-12-30T20:32:49"/>
    <d v="1899-12-30T00:33:13"/>
    <n v="12"/>
    <x v="12"/>
    <x v="5"/>
    <x v="1"/>
    <n v="0"/>
    <n v="1"/>
    <s v="KO"/>
    <s v="Granel"/>
    <x v="0"/>
    <n v="1"/>
    <s v="F. CORDOBA"/>
    <s v="C"/>
    <d v="1899-12-30T04:00:23"/>
    <d v="1899-12-30T03:02:23"/>
    <s v="OK"/>
    <m/>
    <m/>
    <d v="1899-12-30T00:00:00"/>
    <d v="1899-12-30T20:32:49"/>
    <n v="3"/>
    <n v="-0.16693287037037002"/>
    <n v="1232.8166666666675"/>
    <n v="8"/>
    <s v="No"/>
  </r>
  <r>
    <s v="CSCB"/>
    <s v="2024058138"/>
    <x v="0"/>
    <s v="ER0527BCB"/>
    <s v="E0680JVK"/>
    <d v="2024-12-17T00:00:00"/>
    <s v="CSMA"/>
    <s v="3283"/>
    <x v="38"/>
    <s v="PA"/>
    <m/>
    <m/>
    <d v="2024-12-17T00:00:00"/>
    <d v="1899-12-30T12:21:34"/>
    <d v="2024-12-17T00:00:00"/>
    <d v="1899-12-30T08:35:15"/>
    <d v="2024-12-17T00:00:00"/>
    <d v="1899-12-30T09:22:29"/>
    <x v="192"/>
    <s v="E_ISANTACRUZ"/>
    <s v="7026012518"/>
    <s v="FBO"/>
    <d v="1899-12-30T04:33:33"/>
    <d v="1899-12-30T00:47:14"/>
    <d v="1899-12-30T03:46:19"/>
    <s v="Ensacado"/>
    <s v="E002"/>
    <x v="0"/>
    <d v="1899-12-30T21:00:54"/>
    <d v="1899-12-30T00:47:14"/>
    <n v="12"/>
    <x v="12"/>
    <x v="5"/>
    <x v="2"/>
    <n v="0"/>
    <n v="1"/>
    <s v="KO"/>
    <s v="Ensacado"/>
    <x v="0"/>
    <n v="1"/>
    <s v="F. CORDOBA"/>
    <s v="C"/>
    <d v="1899-12-30T03:46:19"/>
    <d v="1899-12-30T02:48:19"/>
    <s v="OK"/>
    <m/>
    <m/>
    <d v="1899-12-30T00:00:00"/>
    <d v="1899-12-30T21:00:54"/>
    <n v="3"/>
    <n v="-0.15716435185185007"/>
    <n v="1260.9000000000085"/>
    <n v="9"/>
    <s v="No"/>
  </r>
  <r>
    <s v="CSCB"/>
    <s v="2024058153"/>
    <x v="0"/>
    <s v="ER2555BCB"/>
    <s v="E4223JTS"/>
    <d v="2024-12-17T00:00:00"/>
    <s v="CSMA"/>
    <s v="3283"/>
    <x v="38"/>
    <s v="PA"/>
    <s v="PA"/>
    <m/>
    <d v="2024-12-17T00:00:00"/>
    <d v="1899-12-30T13:20:54"/>
    <d v="2024-12-17T00:00:00"/>
    <d v="1899-12-30T09:41:25"/>
    <d v="2024-12-17T00:00:00"/>
    <d v="1899-12-30T10:11:09"/>
    <x v="0"/>
    <s v="E_RBALTANAS"/>
    <s v="7026012519"/>
    <s v="FBO"/>
    <d v="1899-12-30T04:09:13"/>
    <d v="1899-12-30T00:29:44"/>
    <d v="1899-12-30T03:39:29"/>
    <s v="Ensacado"/>
    <s v="E002"/>
    <x v="0"/>
    <d v="1899-12-30T20:50:14"/>
    <d v="1899-12-30T00:29:44"/>
    <n v="13"/>
    <x v="12"/>
    <x v="5"/>
    <x v="2"/>
    <n v="0"/>
    <n v="1"/>
    <s v="KO"/>
    <s v="Ensacado"/>
    <x v="0"/>
    <n v="1"/>
    <s v="F. CORDOBA"/>
    <s v="C"/>
    <d v="1899-12-30T03:39:29"/>
    <d v="1899-12-30T02:41:29"/>
    <s v="OK"/>
    <m/>
    <m/>
    <d v="1899-12-30T00:00:00"/>
    <d v="1899-12-30T20:50:14"/>
    <n v="3"/>
    <n v="-0.15241898148149002"/>
    <n v="1250.2333333333236"/>
    <n v="10"/>
    <s v="No"/>
  </r>
  <r>
    <s v="CSCB"/>
    <s v="2024058167"/>
    <x v="0"/>
    <s v="ER7188BCZ"/>
    <s v="E0856KBL"/>
    <d v="2024-12-17T00:00:00"/>
    <s v="CSMA"/>
    <s v="3283"/>
    <x v="38"/>
    <s v="PA"/>
    <s v="PA"/>
    <m/>
    <d v="2024-12-17T00:00:00"/>
    <d v="1899-12-30T14:18:27"/>
    <d v="2024-12-17T00:00:00"/>
    <d v="1899-12-30T10:15:42"/>
    <d v="2024-12-17T00:00:00"/>
    <d v="1899-12-30T11:13:42"/>
    <x v="0"/>
    <s v="E_RBALTANAS"/>
    <s v="7026012520"/>
    <s v="FBO"/>
    <d v="1899-12-30T05:00:45"/>
    <d v="1899-12-30T00:58:00"/>
    <d v="1899-12-30T04:02:45"/>
    <s v="Ensacado"/>
    <s v="E002"/>
    <x v="0"/>
    <d v="1899-12-30T20:55:14"/>
    <d v="1899-12-30T00:58:00"/>
    <n v="14"/>
    <x v="12"/>
    <x v="5"/>
    <x v="2"/>
    <n v="0"/>
    <n v="1"/>
    <s v="KO"/>
    <s v="Ensacado"/>
    <x v="0"/>
    <n v="1"/>
    <s v="F. CORDOBA"/>
    <s v="C"/>
    <d v="1899-12-30T04:02:45"/>
    <d v="1899-12-30T03:04:45"/>
    <s v="OK"/>
    <m/>
    <m/>
    <d v="1899-12-30T00:00:00"/>
    <d v="1899-12-30T20:55:14"/>
    <n v="3"/>
    <n v="-0.16857638888889004"/>
    <n v="1255.2333333333347"/>
    <n v="11"/>
    <s v="No"/>
  </r>
  <r>
    <s v="CSCB"/>
    <s v="2024058194"/>
    <x v="0"/>
    <s v="ER2310BBX"/>
    <s v="E5477KKG"/>
    <d v="2024-12-17T00:00:00"/>
    <s v="CSMA"/>
    <s v="3269"/>
    <x v="36"/>
    <s v="PA"/>
    <s v="S2"/>
    <m/>
    <d v="2024-12-17T00:00:00"/>
    <d v="1899-12-30T13:40:22"/>
    <d v="2024-12-17T00:00:00"/>
    <d v="1899-12-30T11:02:08"/>
    <d v="2024-12-17T00:00:00"/>
    <d v="1899-12-30T11:36:05"/>
    <x v="0"/>
    <s v="E_RBALTANAS"/>
    <s v="7026012521"/>
    <s v="FBO"/>
    <d v="1899-12-30T03:12:11"/>
    <d v="1899-12-30T00:33:57"/>
    <d v="1899-12-30T02:38:14"/>
    <s v="Granel"/>
    <s v="E001"/>
    <x v="0"/>
    <d v="1899-12-30T21:55:42"/>
    <d v="1899-12-30T00:33:57"/>
    <n v="13"/>
    <x v="12"/>
    <x v="5"/>
    <x v="1"/>
    <n v="0"/>
    <n v="1"/>
    <s v="KO"/>
    <s v="Granel"/>
    <x v="0"/>
    <n v="1"/>
    <s v="F. CORDOBA"/>
    <s v="C"/>
    <d v="1899-12-30T02:38:14"/>
    <d v="1899-12-30T01:40:14"/>
    <s v="OK"/>
    <m/>
    <m/>
    <d v="1899-12-30T00:00:00"/>
    <d v="1899-12-30T21:55:42"/>
    <n v="3"/>
    <n v="-0.10988425925926004"/>
    <n v="1315.7000000000003"/>
    <n v="11"/>
    <s v="No"/>
  </r>
  <r>
    <s v="CSCB"/>
    <s v="2024058201"/>
    <x v="0"/>
    <s v="ER4885BCH"/>
    <s v="E9975KLC"/>
    <d v="2024-12-17T00:00:00"/>
    <s v="CSMA"/>
    <s v="3283"/>
    <x v="38"/>
    <s v="PA"/>
    <s v="PA"/>
    <m/>
    <d v="2024-12-17T00:00:00"/>
    <d v="1899-12-30T14:44:17"/>
    <d v="2024-12-17T00:00:00"/>
    <d v="1899-12-30T11:12:35"/>
    <d v="2024-12-17T00:00:00"/>
    <d v="1899-12-30T12:12:03"/>
    <x v="0"/>
    <s v="E_RBALTANAS"/>
    <s v="7026012522"/>
    <s v="FBO"/>
    <d v="1899-12-30T04:31:10"/>
    <d v="1899-12-30T00:59:28"/>
    <d v="1899-12-30T03:31:42"/>
    <s v="Ensacado"/>
    <s v="E002"/>
    <x v="0"/>
    <d v="1899-12-30T21:27:45"/>
    <d v="1899-12-30T00:59:28"/>
    <n v="14"/>
    <x v="12"/>
    <x v="5"/>
    <x v="2"/>
    <n v="0"/>
    <n v="1"/>
    <s v="KO"/>
    <s v="Ensacado"/>
    <x v="0"/>
    <n v="1"/>
    <s v="F. CORDOBA"/>
    <s v="C"/>
    <d v="1899-12-30T03:31:42"/>
    <d v="1899-12-30T02:33:42"/>
    <s v="OK"/>
    <m/>
    <m/>
    <d v="1899-12-30T00:00:00"/>
    <d v="1899-12-30T21:27:45"/>
    <n v="3"/>
    <n v="-0.14701388888889005"/>
    <n v="1287.7500000000034"/>
    <n v="12"/>
    <s v="No"/>
  </r>
  <r>
    <s v="CSCB"/>
    <s v="2024058212"/>
    <x v="0"/>
    <s v="ER0933BCD"/>
    <s v="E5086KXC"/>
    <d v="2024-12-17T00:00:00"/>
    <s v="CSMA"/>
    <s v="3269"/>
    <x v="36"/>
    <s v="PA"/>
    <s v="S2"/>
    <m/>
    <d v="2024-12-17T00:00:00"/>
    <d v="1899-12-30T14:40:15"/>
    <d v="2024-12-17T00:00:00"/>
    <d v="1899-12-30T11:42:22"/>
    <d v="2024-12-17T00:00:00"/>
    <d v="1899-12-30T12:14:46"/>
    <x v="0"/>
    <s v="E_RBALTANAS"/>
    <s v="7026012523"/>
    <s v="FBO"/>
    <d v="1899-12-30T03:30:17"/>
    <d v="1899-12-30T00:32:24"/>
    <d v="1899-12-30T02:57:53"/>
    <s v="Granel"/>
    <s v="E001"/>
    <x v="0"/>
    <d v="1899-12-30T21:34:30"/>
    <d v="1899-12-30T00:32:24"/>
    <n v="14"/>
    <x v="12"/>
    <x v="5"/>
    <x v="1"/>
    <n v="0"/>
    <n v="1"/>
    <s v="KO"/>
    <s v="Granel"/>
    <x v="0"/>
    <n v="1"/>
    <s v="F. CORDOBA"/>
    <s v="C"/>
    <d v="1899-12-30T02:57:53"/>
    <d v="1899-12-30T01:59:53"/>
    <s v="OK"/>
    <m/>
    <m/>
    <d v="1899-12-30T00:00:00"/>
    <d v="1899-12-30T21:34:30"/>
    <n v="3"/>
    <n v="-0.12353009259258996"/>
    <n v="1294.5000000000036"/>
    <n v="12"/>
    <s v="No"/>
  </r>
  <r>
    <s v="CSCB"/>
    <s v="2024058218"/>
    <x v="0"/>
    <s v="ER4687BBY"/>
    <s v="E8077LMM"/>
    <d v="2024-12-17T00:00:00"/>
    <s v="CSMA"/>
    <s v="3264"/>
    <x v="35"/>
    <s v="PA"/>
    <s v="S1"/>
    <m/>
    <d v="2024-12-17T00:00:00"/>
    <d v="1899-12-30T14:39:05"/>
    <d v="2024-12-17T00:00:00"/>
    <d v="1899-12-30T12:04:44"/>
    <d v="2024-12-17T00:00:00"/>
    <d v="1899-12-30T12:36:38"/>
    <x v="0"/>
    <s v="E_RBALTANAS"/>
    <s v="7026012524"/>
    <s v="FBO"/>
    <d v="1899-12-30T03:06:15"/>
    <d v="1899-12-30T00:31:54"/>
    <d v="1899-12-30T02:34:21"/>
    <s v="Granel"/>
    <s v="E001"/>
    <x v="0"/>
    <d v="1899-12-30T21:57:32"/>
    <d v="1899-12-30T00:31:54"/>
    <n v="14"/>
    <x v="12"/>
    <x v="5"/>
    <x v="1"/>
    <n v="0"/>
    <n v="1"/>
    <s v="KO"/>
    <s v="Granel"/>
    <x v="0"/>
    <n v="1"/>
    <s v="F. CORDOBA"/>
    <s v="C"/>
    <d v="1899-12-30T02:34:21"/>
    <d v="1899-12-30T01:36:21"/>
    <s v="OK"/>
    <m/>
    <m/>
    <d v="1899-12-30T00:00:00"/>
    <d v="1899-12-30T21:57:32"/>
    <n v="3"/>
    <n v="-0.10718749999999999"/>
    <n v="1317.5333333333219"/>
    <n v="12"/>
    <s v="No"/>
  </r>
  <r>
    <s v="CSCB"/>
    <s v="2024058219"/>
    <x v="0"/>
    <s v="ER7741BCJ"/>
    <s v="E3654KVD"/>
    <d v="2024-12-17T00:00:00"/>
    <s v="CSMA"/>
    <s v="3269"/>
    <x v="36"/>
    <s v="PA"/>
    <s v="S2"/>
    <m/>
    <d v="2024-12-18T00:00:00"/>
    <d v="1899-12-30T11:20:51"/>
    <d v="2024-12-17T00:00:00"/>
    <d v="1899-12-30T12:16:07"/>
    <d v="2024-12-17T00:00:00"/>
    <d v="1899-12-30T12:39:49"/>
    <x v="0"/>
    <s v="E_RBALTANAS"/>
    <s v="7026012525"/>
    <s v="FBO"/>
    <d v="1899-12-30T00:23:42"/>
    <d v="1899-12-30T00:23:42"/>
    <d v="1899-12-30T00:00:00"/>
    <s v="Granel"/>
    <s v="E001"/>
    <x v="0"/>
    <d v="1899-12-30T01:18:58"/>
    <d v="1899-12-30T00:23:42"/>
    <n v="11"/>
    <x v="12"/>
    <x v="5"/>
    <x v="1"/>
    <n v="0"/>
    <n v="0"/>
    <s v="OK"/>
    <s v="Granel"/>
    <x v="0"/>
    <n v="0"/>
    <s v="F. CORDOBA"/>
    <s v="B"/>
    <d v="1899-12-30T00:00:00"/>
    <d v="1899-12-30T00:00:00"/>
    <s v="OK"/>
    <m/>
    <m/>
    <d v="1899-12-30T00:00:00"/>
    <d v="1899-12-30T01:18:58"/>
    <n v="3"/>
    <d v="1899-12-30T00:55:16"/>
    <n v="78.966666666662405"/>
    <n v="12"/>
    <s v="No"/>
  </r>
  <r>
    <s v="CSCB"/>
    <s v="2024058226"/>
    <x v="0"/>
    <s v="ER7468BDB"/>
    <s v="E8576HSW"/>
    <d v="2024-12-17T00:00:00"/>
    <s v="CSMA"/>
    <s v="3283"/>
    <x v="38"/>
    <s v="PA"/>
    <s v="PA"/>
    <m/>
    <d v="2024-12-17T00:00:00"/>
    <d v="1899-12-30T15:30:07"/>
    <d v="2024-12-17T00:00:00"/>
    <d v="1899-12-30T12:31:24"/>
    <d v="2024-12-17T00:00:00"/>
    <d v="1899-12-30T13:22:21"/>
    <x v="0"/>
    <s v="E_RBALTANAS"/>
    <s v="7026012526"/>
    <s v="FBO"/>
    <d v="1899-12-30T03:49:40"/>
    <d v="1899-12-30T00:50:57"/>
    <d v="1899-12-30T02:58:43"/>
    <s v="Ensacado"/>
    <s v="E002"/>
    <x v="0"/>
    <d v="1899-12-30T21:52:13"/>
    <d v="1899-12-30T00:50:57"/>
    <n v="15"/>
    <x v="12"/>
    <x v="5"/>
    <x v="2"/>
    <n v="0"/>
    <n v="1"/>
    <s v="KO"/>
    <s v="Ensacado"/>
    <x v="0"/>
    <n v="1"/>
    <s v="F. CORDOBA"/>
    <s v="C"/>
    <d v="1899-12-30T02:58:43"/>
    <d v="1899-12-30T02:00:43"/>
    <s v="OK"/>
    <m/>
    <m/>
    <d v="1899-12-30T00:00:00"/>
    <d v="1899-12-30T21:52:13"/>
    <n v="3"/>
    <n v="-0.12410879629629001"/>
    <n v="1312.2166666666692"/>
    <n v="13"/>
    <s v="No"/>
  </r>
  <r>
    <s v="CSCB"/>
    <s v="2024058272"/>
    <x v="0"/>
    <s v="ER8643BCC"/>
    <s v="E7698LMM"/>
    <d v="2024-12-17T00:00:00"/>
    <s v="CSMA"/>
    <s v="3269"/>
    <x v="36"/>
    <s v="PA"/>
    <s v="S2"/>
    <m/>
    <d v="2024-12-18T00:00:00"/>
    <d v="1899-12-30T10:38:09"/>
    <d v="2024-12-17T00:00:00"/>
    <d v="1899-12-30T14:53:46"/>
    <d v="2024-12-17T00:00:00"/>
    <d v="1899-12-30T15:14:40"/>
    <x v="0"/>
    <s v="E_RBALTANAS"/>
    <s v="7026012529"/>
    <s v="FBO"/>
    <d v="1899-12-30T00:20:54"/>
    <d v="1899-12-30T00:20:54"/>
    <d v="1899-12-30T00:00:00"/>
    <s v="Granel"/>
    <s v="E001"/>
    <x v="0"/>
    <d v="1899-12-30T04:36:31"/>
    <d v="1899-12-30T00:20:54"/>
    <n v="10"/>
    <x v="12"/>
    <x v="5"/>
    <x v="1"/>
    <n v="0"/>
    <n v="0"/>
    <s v="OK"/>
    <s v="Granel"/>
    <x v="0"/>
    <n v="0"/>
    <s v="F. CORDOBA"/>
    <s v="C"/>
    <d v="1899-12-30T00:00:00"/>
    <d v="1899-12-30T00:00:00"/>
    <s v="OK"/>
    <m/>
    <m/>
    <d v="1899-12-30T00:00:00"/>
    <d v="1899-12-30T04:36:31"/>
    <n v="3"/>
    <d v="1899-12-30T04:15:37"/>
    <n v="276.51666666667671"/>
    <n v="15"/>
    <s v="No"/>
  </r>
  <r>
    <s v="CSCB"/>
    <s v="2024058260"/>
    <x v="0"/>
    <s v="ER5363BBF"/>
    <s v="E4579KNM"/>
    <d v="2024-12-17T00:00:00"/>
    <s v="CSMA"/>
    <s v="3283"/>
    <x v="38"/>
    <s v="PA"/>
    <s v="PA"/>
    <m/>
    <d v="2024-12-17T00:00:00"/>
    <d v="1899-12-30T18:46:49"/>
    <d v="2024-12-17T00:00:00"/>
    <d v="1899-12-30T14:26:36"/>
    <d v="2024-12-17T00:00:00"/>
    <d v="1899-12-30T15:53:18"/>
    <x v="0"/>
    <s v="E_RBALTANAS"/>
    <s v="7026012530"/>
    <s v="FBO"/>
    <d v="1899-12-30T05:46:55"/>
    <d v="1899-12-30T01:26:42"/>
    <d v="1899-12-30T04:20:13"/>
    <s v="Ensacado"/>
    <s v="E002"/>
    <x v="0"/>
    <d v="1899-12-30T21:06:28"/>
    <d v="1899-12-30T01:26:42"/>
    <n v="18"/>
    <x v="12"/>
    <x v="5"/>
    <x v="2"/>
    <n v="0"/>
    <n v="1"/>
    <s v="KO"/>
    <s v="Ensacado"/>
    <x v="0"/>
    <n v="1"/>
    <s v="F. CORDOBA"/>
    <s v="C"/>
    <d v="1899-12-30T04:20:13"/>
    <d v="1899-12-30T03:22:13"/>
    <s v="OK"/>
    <m/>
    <m/>
    <d v="1899-12-30T00:00:00"/>
    <d v="1899-12-30T21:06:28"/>
    <n v="3"/>
    <n v="-0.18070601851850998"/>
    <n v="1266.466666666674"/>
    <n v="15"/>
    <s v="No"/>
  </r>
  <r>
    <s v="CSCB"/>
    <s v=""/>
    <x v="0"/>
    <s v="E7440MTLR9981BDP"/>
    <s v="ER1963BDRR8610BDH"/>
    <d v="2024-12-17T00:00:00"/>
    <s v="CSMA"/>
    <s v="3269"/>
    <x v="36"/>
    <s v="PA"/>
    <s v="PA"/>
    <m/>
    <d v="2024-12-18T00:00:00"/>
    <d v="1899-12-30T07:57:13"/>
    <d v="2024-12-17T00:00:00"/>
    <d v="1899-12-30T16:55:57"/>
    <d v="2024-12-17T00:00:00"/>
    <d v="1899-12-30T18:15:26"/>
    <x v="192"/>
    <s v="E_RBALTANAS"/>
    <s v="7026012531"/>
    <s v="FBO"/>
    <d v="1899-12-30T01:19:29"/>
    <d v="1899-12-30T01:19:29"/>
    <d v="1899-12-30T00:00:00"/>
    <s v="Granel"/>
    <s v="E001"/>
    <x v="0"/>
    <d v="1899-12-30T10:18:13"/>
    <d v="1899-12-30T01:19:29"/>
    <n v="7"/>
    <x v="12"/>
    <x v="5"/>
    <x v="1"/>
    <n v="0"/>
    <n v="1"/>
    <s v="KO"/>
    <s v="Granel"/>
    <x v="0"/>
    <n v="1"/>
    <s v="F. CORDOBA"/>
    <s v="C"/>
    <d v="1899-12-30T00:00:00"/>
    <d v="1899-12-30T00:00:00"/>
    <s v="OK"/>
    <m/>
    <m/>
    <d v="1899-12-30T00:00:00"/>
    <d v="1899-12-30T10:18:13"/>
    <n v="3"/>
    <d v="1899-12-30T08:58:44"/>
    <n v="618.21666666666715"/>
    <n v="18"/>
    <s v="No"/>
  </r>
  <r>
    <s v="CSCB"/>
    <s v=""/>
    <x v="0"/>
    <s v="E3038MPXR8127BDM"/>
    <s v="ER6668BDPR8609BDH"/>
    <d v="2024-12-17T00:00:00"/>
    <s v="CSMA"/>
    <s v="3269"/>
    <x v="36"/>
    <s v="PA"/>
    <s v="PA"/>
    <m/>
    <d v="2024-12-18T00:00:00"/>
    <d v="1899-12-30T06:14:27"/>
    <d v="2024-12-17T00:00:00"/>
    <d v="1899-12-30T18:29:23"/>
    <d v="2024-12-17T00:00:00"/>
    <d v="1899-12-30T18:29:58"/>
    <x v="192"/>
    <s v="E_RBALTANAS"/>
    <s v="7026012532"/>
    <s v="FBO"/>
    <d v="1899-12-30T00:00:35"/>
    <d v="1899-12-30T00:00:35"/>
    <d v="1899-12-30T00:00:00"/>
    <s v="Granel"/>
    <s v="E001"/>
    <x v="0"/>
    <d v="1899-12-30T12:15:31"/>
    <d v="1899-12-30T00:00:35"/>
    <n v="6"/>
    <x v="12"/>
    <x v="5"/>
    <x v="1"/>
    <n v="0"/>
    <n v="1"/>
    <s v="KO"/>
    <s v="Granel"/>
    <x v="0"/>
    <n v="1"/>
    <s v="F. CORDOBA"/>
    <s v="C"/>
    <d v="1899-12-30T00:00:00"/>
    <d v="1899-12-30T00:00:00"/>
    <s v="OK"/>
    <m/>
    <m/>
    <d v="1899-12-30T00:00:00"/>
    <d v="1899-12-30T12:15:31"/>
    <n v="3"/>
    <d v="1899-12-30T12:14:56"/>
    <n v="735.51666666667666"/>
    <n v="18"/>
    <s v="No"/>
  </r>
  <r>
    <s v="CSCB"/>
    <s v="2024058337"/>
    <x v="0"/>
    <s v="ER9082BBY"/>
    <s v="E0356HBC"/>
    <d v="2024-12-18T00:00:00"/>
    <s v="CSMA"/>
    <s v="3283"/>
    <x v="38"/>
    <s v="PA"/>
    <s v="PA"/>
    <m/>
    <d v="2024-12-18T00:00:00"/>
    <d v="1899-12-30T09:36:45"/>
    <d v="2024-12-18T00:00:00"/>
    <d v="1899-12-30T05:53:25"/>
    <d v="2024-12-18T00:00:00"/>
    <d v="1899-12-30T06:19:34"/>
    <x v="0"/>
    <s v="E_RBALTANAS"/>
    <s v="7026012534"/>
    <s v="FBO"/>
    <d v="1899-12-30T04:09:29"/>
    <d v="1899-12-30T00:26:09"/>
    <d v="1899-12-30T03:43:20"/>
    <s v="Ensacado"/>
    <s v="E002"/>
    <x v="0"/>
    <d v="1899-12-30T20:42:48"/>
    <d v="1899-12-30T00:26:09"/>
    <n v="9"/>
    <x v="13"/>
    <x v="5"/>
    <x v="2"/>
    <n v="0"/>
    <n v="1"/>
    <s v="KO"/>
    <s v="Ensacado"/>
    <x v="0"/>
    <n v="1"/>
    <s v="F. CORDOBA"/>
    <s v="C"/>
    <d v="1899-12-30T03:43:20"/>
    <d v="1899-12-30T02:45:20"/>
    <s v="OK"/>
    <m/>
    <m/>
    <d v="1899-12-30T00:00:00"/>
    <d v="1899-12-30T20:42:48"/>
    <n v="4"/>
    <n v="-0.15509259259259001"/>
    <n v="1242.8000000000004"/>
    <n v="6"/>
    <s v="No"/>
  </r>
  <r>
    <s v="CSCB"/>
    <s v="2024058338"/>
    <x v="0"/>
    <s v="ER3394BBD"/>
    <s v="E1381DRF"/>
    <d v="2024-12-18T00:00:00"/>
    <s v="CSMA"/>
    <s v="3283"/>
    <x v="38"/>
    <s v="PA"/>
    <s v="PA"/>
    <m/>
    <d v="2024-12-18T00:00:00"/>
    <d v="1899-12-30T09:37:13"/>
    <d v="2024-12-18T00:00:00"/>
    <d v="1899-12-30T06:02:50"/>
    <d v="2024-12-18T00:00:00"/>
    <d v="1899-12-30T06:40:26"/>
    <x v="0"/>
    <s v="E_RBALTANAS"/>
    <s v="7026012535"/>
    <s v="FBO"/>
    <d v="1899-12-30T04:11:59"/>
    <d v="1899-12-30T00:37:36"/>
    <d v="1899-12-30T03:34:23"/>
    <s v="Ensacado"/>
    <s v="E002"/>
    <x v="0"/>
    <d v="1899-12-30T21:03:12"/>
    <d v="1899-12-30T00:37:36"/>
    <n v="9"/>
    <x v="13"/>
    <x v="5"/>
    <x v="2"/>
    <n v="0"/>
    <n v="1"/>
    <s v="KO"/>
    <s v="Ensacado"/>
    <x v="0"/>
    <n v="1"/>
    <s v="F. CORDOBA"/>
    <s v="C"/>
    <d v="1899-12-30T03:34:23"/>
    <d v="1899-12-30T02:36:23"/>
    <s v="OK"/>
    <m/>
    <m/>
    <d v="1899-12-30T00:00:00"/>
    <d v="1899-12-30T21:03:12"/>
    <n v="4"/>
    <n v="-0.14887731481482003"/>
    <n v="1263.199999999991"/>
    <n v="6"/>
    <s v="No"/>
  </r>
  <r>
    <s v="CSCB"/>
    <s v="2024058356"/>
    <x v="0"/>
    <s v="ER3809BBS"/>
    <s v="E9449KGB"/>
    <d v="2024-12-18T00:00:00"/>
    <s v="CSMA"/>
    <s v="3269"/>
    <x v="36"/>
    <s v="PA"/>
    <s v="S2"/>
    <m/>
    <d v="2024-12-18T00:00:00"/>
    <d v="1899-12-30T10:40:22"/>
    <d v="2024-12-18T00:00:00"/>
    <d v="1899-12-30T07:02:43"/>
    <d v="2024-12-18T00:00:00"/>
    <d v="1899-12-30T07:38:24"/>
    <x v="0"/>
    <s v="E_RBALTANAS"/>
    <s v="7026012537"/>
    <s v="FBO"/>
    <d v="1899-12-30T04:13:20"/>
    <d v="1899-12-30T00:35:41"/>
    <d v="1899-12-30T03:37:39"/>
    <s v="Granel"/>
    <s v="E001"/>
    <x v="0"/>
    <d v="1899-12-30T20:58:01"/>
    <d v="1899-12-30T00:35:41"/>
    <n v="10"/>
    <x v="13"/>
    <x v="5"/>
    <x v="1"/>
    <n v="0"/>
    <n v="1"/>
    <s v="KO"/>
    <s v="Granel"/>
    <x v="0"/>
    <n v="1"/>
    <s v="F. CORDOBA"/>
    <s v="C"/>
    <d v="1899-12-30T03:37:39"/>
    <d v="1899-12-30T02:39:39"/>
    <s v="OK"/>
    <m/>
    <m/>
    <d v="1899-12-30T00:00:00"/>
    <d v="1899-12-30T20:58:01"/>
    <n v="4"/>
    <n v="-0.15114583333332998"/>
    <n v="1258.0166666666676"/>
    <n v="7"/>
    <s v="No"/>
  </r>
  <r>
    <s v="CSCB"/>
    <s v=""/>
    <x v="0"/>
    <s v="ER2349BCD"/>
    <s v="E6468JZW"/>
    <d v="2024-12-18T00:00:00"/>
    <s v="CSMA"/>
    <s v="3269"/>
    <x v="36"/>
    <s v="PA"/>
    <s v="PA"/>
    <m/>
    <d v="2024-12-18T00:00:00"/>
    <d v="1899-12-30T12:10:34"/>
    <d v="2024-12-18T00:00:00"/>
    <d v="1899-12-30T08:14:57"/>
    <d v="2024-12-18T00:00:00"/>
    <d v="1899-12-30T08:15:30"/>
    <x v="192"/>
    <s v="E_RBALTANAS"/>
    <s v="7026012538"/>
    <s v="FBO"/>
    <d v="1899-12-30T03:56:10"/>
    <d v="1899-12-30T00:00:33"/>
    <d v="1899-12-30T03:55:37"/>
    <s v="Granel"/>
    <s v="E001"/>
    <x v="0"/>
    <d v="1899-12-30T20:04:55"/>
    <d v="1899-12-30T00:00:33"/>
    <n v="12"/>
    <x v="13"/>
    <x v="5"/>
    <x v="1"/>
    <n v="0"/>
    <n v="1"/>
    <s v="KO"/>
    <s v="Granel"/>
    <x v="0"/>
    <n v="1"/>
    <s v="F. CORDOBA"/>
    <s v="C"/>
    <d v="1899-12-30T03:55:37"/>
    <d v="1899-12-30T02:57:37"/>
    <s v="OK"/>
    <m/>
    <m/>
    <d v="1899-12-30T00:00:00"/>
    <d v="1899-12-30T20:04:55"/>
    <n v="4"/>
    <n v="-0.16362268518517997"/>
    <n v="1204.9166666666677"/>
    <n v="8"/>
    <s v="No"/>
  </r>
  <r>
    <s v="CSCB"/>
    <s v="2024058378"/>
    <x v="0"/>
    <s v="ER2349BCD"/>
    <s v="E6468JZW"/>
    <d v="2024-12-18T00:00:00"/>
    <s v="CSMA"/>
    <s v="3269"/>
    <x v="36"/>
    <s v="PA"/>
    <s v="S2"/>
    <m/>
    <d v="2024-12-18T00:00:00"/>
    <d v="1899-12-30T12:11:21"/>
    <d v="2024-12-18T00:00:00"/>
    <d v="1899-12-30T08:30:19"/>
    <d v="2024-12-18T00:00:00"/>
    <d v="1899-12-30T08:55:38"/>
    <x v="0"/>
    <s v="E_RBALTANAS"/>
    <s v="7026012540"/>
    <s v="FBO"/>
    <d v="1899-12-30T04:06:21"/>
    <d v="1899-12-30T00:25:19"/>
    <d v="1899-12-30T03:41:02"/>
    <s v="Granel"/>
    <s v="E001"/>
    <x v="0"/>
    <d v="1899-12-30T20:44:16"/>
    <d v="1899-12-30T00:25:19"/>
    <n v="12"/>
    <x v="13"/>
    <x v="5"/>
    <x v="1"/>
    <n v="0"/>
    <n v="1"/>
    <s v="KO"/>
    <s v="Granel"/>
    <x v="0"/>
    <n v="1"/>
    <s v="F. CORDOBA"/>
    <s v="C"/>
    <d v="1899-12-30T03:41:02"/>
    <d v="1899-12-30T02:43:02"/>
    <s v="OK"/>
    <m/>
    <m/>
    <d v="1899-12-30T00:00:00"/>
    <d v="1899-12-30T20:44:16"/>
    <n v="4"/>
    <n v="-0.15349537037037003"/>
    <n v="1244.2666666666692"/>
    <n v="8"/>
    <s v="No"/>
  </r>
  <r>
    <s v="CSCB"/>
    <s v=""/>
    <x v="0"/>
    <s v="E3038MPXR8127BDM"/>
    <s v="ER6668BDPR8609BDH"/>
    <d v="2024-12-18T00:00:00"/>
    <s v="CSMA"/>
    <s v="3269"/>
    <x v="36"/>
    <s v="PA"/>
    <s v="PA"/>
    <m/>
    <d v="2024-12-18T00:00:00"/>
    <d v="1899-12-30T15:44:17"/>
    <d v="2024-12-18T00:00:00"/>
    <d v="1899-12-30T10:50:15"/>
    <d v="2024-12-18T00:00:00"/>
    <d v="1899-12-30T11:11:55"/>
    <x v="192"/>
    <s v="E_ISANTACRUZ"/>
    <s v="7026012542"/>
    <s v="FBO"/>
    <d v="1899-12-30T05:15:42"/>
    <d v="1899-12-30T00:21:40"/>
    <d v="1899-12-30T04:54:02"/>
    <s v="Granel"/>
    <s v="E001"/>
    <x v="0"/>
    <d v="1899-12-30T19:27:37"/>
    <d v="1899-12-30T00:21:40"/>
    <n v="15"/>
    <x v="13"/>
    <x v="5"/>
    <x v="1"/>
    <n v="0"/>
    <n v="1"/>
    <s v="KO"/>
    <s v="Granel"/>
    <x v="0"/>
    <n v="1"/>
    <s v="F. CORDOBA"/>
    <s v="C"/>
    <d v="1899-12-30T04:54:02"/>
    <d v="1899-12-30T03:56:02"/>
    <s v="OK"/>
    <m/>
    <m/>
    <d v="1899-12-30T00:00:00"/>
    <d v="1899-12-30T19:27:37"/>
    <n v="4"/>
    <n v="-0.20418981481481002"/>
    <n v="1167.6166666666786"/>
    <n v="11"/>
    <s v="No"/>
  </r>
  <r>
    <s v="CSCB"/>
    <s v="2024058439"/>
    <x v="0"/>
    <s v="ER0186BCB"/>
    <s v="E6599LTW"/>
    <d v="2024-12-18T00:00:00"/>
    <s v="CSMA"/>
    <s v="3283"/>
    <x v="38"/>
    <s v="PA"/>
    <s v="PA"/>
    <m/>
    <d v="2024-12-18T00:00:00"/>
    <d v="1899-12-30T14:29:34"/>
    <d v="2024-12-18T00:00:00"/>
    <d v="1899-12-30T11:08:51"/>
    <d v="2024-12-18T00:00:00"/>
    <d v="1899-12-30T11:50:52"/>
    <x v="0"/>
    <s v="E_ISANTACRUZ"/>
    <s v="7026012543"/>
    <s v="FBO"/>
    <d v="1899-12-30T04:02:44"/>
    <d v="1899-12-30T00:42:01"/>
    <d v="1899-12-30T03:20:43"/>
    <s v="Ensacado"/>
    <s v="E002"/>
    <x v="0"/>
    <d v="1899-12-30T21:21:17"/>
    <d v="1899-12-30T00:42:01"/>
    <n v="14"/>
    <x v="13"/>
    <x v="5"/>
    <x v="2"/>
    <n v="0"/>
    <n v="1"/>
    <s v="KO"/>
    <s v="Ensacado"/>
    <x v="0"/>
    <n v="1"/>
    <s v="F. CORDOBA"/>
    <s v="C"/>
    <d v="1899-12-30T03:20:43"/>
    <d v="1899-12-30T02:22:43"/>
    <s v="OK"/>
    <m/>
    <m/>
    <d v="1899-12-30T00:00:00"/>
    <d v="1899-12-30T21:21:17"/>
    <n v="4"/>
    <n v="-0.13938657407406996"/>
    <n v="1281.2833333333379"/>
    <n v="11"/>
    <s v="No"/>
  </r>
  <r>
    <s v="CSCB"/>
    <s v="2024058446"/>
    <x v="0"/>
    <s v="ER1089BBY"/>
    <s v="E7729JDD"/>
    <d v="2024-12-18T00:00:00"/>
    <s v="CSMA"/>
    <s v="3283"/>
    <x v="38"/>
    <s v="PA"/>
    <s v="PA"/>
    <m/>
    <d v="2024-12-18T00:00:00"/>
    <d v="1899-12-30T14:42:11"/>
    <d v="2024-12-18T00:00:00"/>
    <d v="1899-12-30T11:29:23"/>
    <d v="2024-12-18T00:00:00"/>
    <d v="1899-12-30T12:05:42"/>
    <x v="0"/>
    <s v="E_ISANTACRUZ"/>
    <s v="7026012544"/>
    <s v="FBO"/>
    <d v="1899-12-30T03:49:07"/>
    <d v="1899-12-30T00:36:19"/>
    <d v="1899-12-30T03:12:48"/>
    <s v="Ensacado"/>
    <s v="E002"/>
    <x v="0"/>
    <d v="1899-12-30T21:23:30"/>
    <d v="1899-12-30T00:36:19"/>
    <n v="14"/>
    <x v="13"/>
    <x v="5"/>
    <x v="2"/>
    <n v="0"/>
    <n v="1"/>
    <s v="KO"/>
    <s v="Ensacado"/>
    <x v="0"/>
    <n v="1"/>
    <s v="F. CORDOBA"/>
    <s v="C"/>
    <d v="1899-12-30T03:12:48"/>
    <d v="1899-12-30T02:14:48"/>
    <s v="OK"/>
    <m/>
    <m/>
    <d v="1899-12-30T00:00:00"/>
    <d v="1899-12-30T21:23:30"/>
    <n v="4"/>
    <n v="-0.13388888888888001"/>
    <n v="1283.5000000000018"/>
    <n v="12"/>
    <s v="No"/>
  </r>
  <r>
    <s v="CSCB"/>
    <s v="2024058470"/>
    <x v="0"/>
    <s v="ER4954BDF"/>
    <s v="E5070MMW"/>
    <d v="2024-12-18T00:00:00"/>
    <s v="CSMA"/>
    <s v="3283"/>
    <x v="38"/>
    <s v="PA"/>
    <s v="PA"/>
    <m/>
    <d v="2024-12-18T00:00:00"/>
    <d v="1899-12-30T16:11:56"/>
    <d v="2024-12-18T00:00:00"/>
    <d v="1899-12-30T12:29:56"/>
    <d v="2024-12-18T00:00:00"/>
    <d v="1899-12-30T13:05:56"/>
    <x v="0"/>
    <s v="E_ISANTACRUZ"/>
    <s v="7026012546"/>
    <s v="FBO"/>
    <d v="1899-12-30T04:18:00"/>
    <d v="1899-12-30T00:36:00"/>
    <d v="1899-12-30T03:42:00"/>
    <s v="Ensacado"/>
    <s v="E002"/>
    <x v="0"/>
    <d v="1899-12-30T20:53:59"/>
    <d v="1899-12-30T00:36:00"/>
    <n v="16"/>
    <x v="13"/>
    <x v="5"/>
    <x v="2"/>
    <n v="0"/>
    <n v="1"/>
    <s v="KO"/>
    <s v="Ensacado"/>
    <x v="0"/>
    <n v="1"/>
    <s v="F. CORDOBA"/>
    <s v="C"/>
    <d v="1899-12-30T03:42:00"/>
    <d v="1899-12-30T02:44:00"/>
    <s v="OK"/>
    <m/>
    <m/>
    <d v="1899-12-30T00:00:00"/>
    <d v="1899-12-30T20:53:59"/>
    <n v="4"/>
    <n v="-0.15416666666666001"/>
    <n v="1253.9833333333429"/>
    <n v="13"/>
    <s v="No"/>
  </r>
  <r>
    <s v="CSCB"/>
    <s v=""/>
    <x v="0"/>
    <s v="E7440MTLR9981BDP"/>
    <s v="ER1963BDRR8610BDH"/>
    <d v="2024-12-18T00:00:00"/>
    <s v="CSMA"/>
    <s v="3269"/>
    <x v="36"/>
    <s v="PA"/>
    <s v="PA"/>
    <m/>
    <d v="2024-12-18T00:00:00"/>
    <d v="1899-12-30T19:18:08"/>
    <d v="2024-12-18T00:00:00"/>
    <d v="1899-12-30T13:10:34"/>
    <d v="2024-12-18T00:00:00"/>
    <d v="1899-12-30T13:52:48"/>
    <x v="192"/>
    <s v="E_ISANTACRUZ"/>
    <s v="7026012547"/>
    <s v="FBO"/>
    <d v="1899-12-30T06:49:48"/>
    <d v="1899-12-30T00:42:14"/>
    <d v="1899-12-30T06:07:34"/>
    <s v="Granel"/>
    <s v="E001"/>
    <x v="0"/>
    <d v="1899-12-30T18:34:39"/>
    <d v="1899-12-30T00:42:14"/>
    <n v="19"/>
    <x v="13"/>
    <x v="5"/>
    <x v="1"/>
    <n v="0"/>
    <n v="1"/>
    <s v="KO"/>
    <s v="Granel"/>
    <x v="0"/>
    <n v="1"/>
    <s v="F. CORDOBA"/>
    <s v="C"/>
    <d v="1899-12-30T06:07:34"/>
    <d v="1899-12-30T05:09:34"/>
    <s v="OK"/>
    <m/>
    <m/>
    <d v="1899-12-30T00:00:00"/>
    <d v="1899-12-30T18:34:39"/>
    <n v="4"/>
    <n v="-0.25525462962962997"/>
    <n v="1114.649999999994"/>
    <n v="13"/>
    <s v="No"/>
  </r>
  <r>
    <s v="CSCB"/>
    <s v="2024058521"/>
    <x v="0"/>
    <s v="EVA02101R"/>
    <s v="E8228JWJ"/>
    <d v="2024-12-18T00:00:00"/>
    <s v="CSMA"/>
    <s v="3269"/>
    <x v="36"/>
    <s v="PA"/>
    <s v="S2"/>
    <m/>
    <d v="2024-12-19T00:00:00"/>
    <d v="1899-12-30T08:47:43"/>
    <d v="2024-12-18T00:00:00"/>
    <d v="1899-12-30T14:33:36"/>
    <d v="2024-12-18T00:00:00"/>
    <d v="1899-12-30T14:59:32"/>
    <x v="0"/>
    <s v="E_ISANTACRUZ"/>
    <s v="7026012548"/>
    <s v="FBO"/>
    <d v="1899-12-30T00:25:56"/>
    <d v="1899-12-30T00:25:56"/>
    <d v="1899-12-30T00:00:00"/>
    <s v="Granel"/>
    <s v="E001"/>
    <x v="0"/>
    <d v="1899-12-30T06:11:49"/>
    <d v="1899-12-30T00:25:56"/>
    <n v="8"/>
    <x v="13"/>
    <x v="5"/>
    <x v="1"/>
    <n v="0"/>
    <n v="1"/>
    <s v="KO"/>
    <s v="Granel"/>
    <x v="0"/>
    <n v="1"/>
    <s v="F. CORDOBA"/>
    <s v="C"/>
    <d v="1899-12-30T00:00:00"/>
    <d v="1899-12-30T00:00:00"/>
    <s v="OK"/>
    <m/>
    <m/>
    <d v="1899-12-30T00:00:00"/>
    <d v="1899-12-30T06:11:49"/>
    <n v="4"/>
    <d v="1899-12-30T05:45:53"/>
    <n v="371.81666666666882"/>
    <n v="14"/>
    <s v="No"/>
  </r>
  <r>
    <s v="CSCB"/>
    <s v="2024058587"/>
    <x v="0"/>
    <s v="ER3394BBD"/>
    <s v="E1381DRF"/>
    <d v="2024-12-19T00:00:00"/>
    <s v="CSMA"/>
    <s v="3283"/>
    <x v="38"/>
    <s v="PA"/>
    <s v="PA"/>
    <m/>
    <d v="2024-12-19T00:00:00"/>
    <d v="1899-12-30T09:19:22"/>
    <d v="2024-12-19T00:00:00"/>
    <d v="1899-12-30T06:03:16"/>
    <d v="2024-12-19T00:00:00"/>
    <d v="1899-12-30T06:35:57"/>
    <x v="0"/>
    <s v="E_ISANTACRUZ"/>
    <s v="7026012549"/>
    <s v="FBO"/>
    <d v="1899-12-30T03:48:47"/>
    <d v="1899-12-30T00:32:41"/>
    <d v="1899-12-30T03:16:06"/>
    <s v="Ensacado"/>
    <s v="E002"/>
    <x v="0"/>
    <d v="1899-12-30T21:16:34"/>
    <d v="1899-12-30T00:32:41"/>
    <n v="9"/>
    <x v="14"/>
    <x v="5"/>
    <x v="2"/>
    <n v="0"/>
    <n v="1"/>
    <s v="KO"/>
    <s v="Ensacado"/>
    <x v="0"/>
    <n v="1"/>
    <s v="F. CORDOBA"/>
    <s v="C"/>
    <d v="1899-12-30T03:16:06"/>
    <d v="1899-12-30T02:18:06"/>
    <s v="OK"/>
    <m/>
    <m/>
    <d v="1899-12-30T00:00:00"/>
    <d v="1899-12-30T21:16:34"/>
    <n v="5"/>
    <n v="-0.13618055555554998"/>
    <n v="1276.5666666666757"/>
    <n v="6"/>
    <s v="No"/>
  </r>
  <r>
    <s v="CSCB"/>
    <s v="2024058597"/>
    <x v="0"/>
    <s v="ER9082BBY"/>
    <s v="E0356HBC"/>
    <d v="2024-12-19T00:00:00"/>
    <s v="CSMA"/>
    <s v="3283"/>
    <x v="38"/>
    <s v="PA"/>
    <s v="PA"/>
    <m/>
    <d v="2024-12-19T00:00:00"/>
    <d v="1899-12-30T10:16:31"/>
    <d v="2024-12-19T00:00:00"/>
    <d v="1899-12-30T06:51:25"/>
    <d v="2024-12-19T00:00:00"/>
    <d v="1899-12-30T07:19:38"/>
    <x v="0"/>
    <s v="E_ISANTACRUZ"/>
    <s v="7026012550"/>
    <s v="FBO"/>
    <d v="1899-12-30T03:53:19"/>
    <d v="1899-12-30T00:28:13"/>
    <d v="1899-12-30T03:25:06"/>
    <s v="Ensacado"/>
    <s v="E002"/>
    <x v="0"/>
    <d v="1899-12-30T21:03:06"/>
    <d v="1899-12-30T00:28:13"/>
    <n v="10"/>
    <x v="14"/>
    <x v="5"/>
    <x v="2"/>
    <n v="0"/>
    <n v="1"/>
    <s v="KO"/>
    <s v="Ensacado"/>
    <x v="0"/>
    <n v="1"/>
    <s v="F. CORDOBA"/>
    <s v="C"/>
    <d v="1899-12-30T03:25:06"/>
    <d v="1899-12-30T02:27:06"/>
    <s v="OK"/>
    <m/>
    <m/>
    <d v="1899-12-30T00:00:00"/>
    <d v="1899-12-30T21:03:06"/>
    <n v="5"/>
    <n v="-0.14243055555555001"/>
    <n v="1263.1000000000117"/>
    <n v="7"/>
    <s v="No"/>
  </r>
  <r>
    <s v="CSCB"/>
    <s v="2024058619"/>
    <x v="0"/>
    <s v="ER2349BCD"/>
    <s v="E6468JZW"/>
    <d v="2024-12-19T00:00:00"/>
    <s v="CSMA"/>
    <s v="3269"/>
    <x v="36"/>
    <s v="PA"/>
    <s v="S2"/>
    <m/>
    <d v="2024-12-19T00:00:00"/>
    <d v="1899-12-30T12:28:13"/>
    <d v="2024-12-19T00:00:00"/>
    <d v="1899-12-30T08:28:07"/>
    <d v="2024-12-19T00:00:00"/>
    <d v="1899-12-30T08:52:45"/>
    <x v="0"/>
    <s v="E_ISANTACRUZ"/>
    <s v="7026012551"/>
    <s v="FBO"/>
    <d v="1899-12-30T04:24:44"/>
    <d v="1899-12-30T00:24:38"/>
    <d v="1899-12-30T04:00:06"/>
    <s v="Granel"/>
    <s v="E001"/>
    <x v="0"/>
    <d v="1899-12-30T20:24:31"/>
    <d v="1899-12-30T00:24:38"/>
    <n v="12"/>
    <x v="14"/>
    <x v="5"/>
    <x v="1"/>
    <n v="0"/>
    <n v="1"/>
    <s v="KO"/>
    <s v="Granel"/>
    <x v="0"/>
    <n v="1"/>
    <s v="F. CORDOBA"/>
    <s v="C"/>
    <d v="1899-12-30T04:00:06"/>
    <d v="1899-12-30T03:02:06"/>
    <s v="OK"/>
    <m/>
    <m/>
    <d v="1899-12-30T00:00:00"/>
    <d v="1899-12-30T20:24:31"/>
    <n v="5"/>
    <n v="-0.16673611111110997"/>
    <n v="1224.516666666666"/>
    <n v="8"/>
    <s v="No"/>
  </r>
  <r>
    <s v="CSCB"/>
    <s v="2024058646"/>
    <x v="0"/>
    <s v="ER5379BDC"/>
    <s v="E1691LTK"/>
    <d v="2024-12-19T00:00:00"/>
    <s v="CSMA"/>
    <s v="3283"/>
    <x v="38"/>
    <s v="PA"/>
    <s v="PA"/>
    <m/>
    <d v="2024-12-19T00:00:00"/>
    <d v="1899-12-30T13:20:55"/>
    <d v="2024-12-19T00:00:00"/>
    <d v="1899-12-30T10:14:24"/>
    <d v="2024-12-19T00:00:00"/>
    <d v="1899-12-30T10:40:11"/>
    <x v="0"/>
    <s v="E_ISANTACRUZ"/>
    <s v="7026012552"/>
    <s v="FBO"/>
    <d v="1899-12-30T03:32:18"/>
    <d v="1899-12-30T00:25:47"/>
    <d v="1899-12-30T03:06:31"/>
    <s v="Ensacado"/>
    <s v="E002"/>
    <x v="0"/>
    <d v="1899-12-30T21:19:15"/>
    <d v="1899-12-30T00:25:47"/>
    <n v="13"/>
    <x v="14"/>
    <x v="5"/>
    <x v="2"/>
    <n v="0"/>
    <n v="1"/>
    <s v="KO"/>
    <s v="Ensacado"/>
    <x v="0"/>
    <n v="1"/>
    <s v="F. CORDOBA"/>
    <s v="C"/>
    <d v="1899-12-30T03:06:31"/>
    <d v="1899-12-30T02:08:31"/>
    <s v="OK"/>
    <m/>
    <m/>
    <d v="1899-12-30T00:00:00"/>
    <d v="1899-12-30T21:19:15"/>
    <n v="5"/>
    <n v="-0.12952546296296003"/>
    <n v="1279.2500000000002"/>
    <n v="10"/>
    <s v="No"/>
  </r>
  <r>
    <s v="CSCB"/>
    <s v="2024058647"/>
    <x v="0"/>
    <s v="EVA02101R"/>
    <s v="E8228JWJ"/>
    <d v="2024-12-19T00:00:00"/>
    <s v="CSMA"/>
    <s v="3269"/>
    <x v="36"/>
    <s v="PA"/>
    <s v="S2"/>
    <m/>
    <d v="2024-12-19T00:00:00"/>
    <d v="1899-12-30T14:15:13"/>
    <d v="2024-12-19T00:00:00"/>
    <d v="1899-12-30T10:15:33"/>
    <d v="2024-12-19T00:00:00"/>
    <d v="1899-12-30T10:52:50"/>
    <x v="0"/>
    <s v="E_RBALTANAS"/>
    <s v="7026012553"/>
    <s v="FBO"/>
    <d v="1899-12-30T04:36:57"/>
    <d v="1899-12-30T00:37:17"/>
    <d v="1899-12-30T03:59:40"/>
    <s v="Granel"/>
    <s v="E001"/>
    <x v="0"/>
    <d v="1899-12-30T20:37:36"/>
    <d v="1899-12-30T00:37:17"/>
    <n v="14"/>
    <x v="14"/>
    <x v="5"/>
    <x v="1"/>
    <n v="0"/>
    <n v="1"/>
    <s v="KO"/>
    <s v="Granel"/>
    <x v="0"/>
    <n v="1"/>
    <s v="F. CORDOBA"/>
    <s v="C"/>
    <d v="1899-12-30T03:59:40"/>
    <d v="1899-12-30T03:01:40"/>
    <s v="OK"/>
    <m/>
    <m/>
    <d v="1899-12-30T00:00:00"/>
    <d v="1899-12-30T20:37:36"/>
    <n v="5"/>
    <n v="-0.16643518518517997"/>
    <n v="1237.600000000002"/>
    <n v="10"/>
    <s v="No"/>
  </r>
  <r>
    <s v="CSCB"/>
    <s v="2024058700"/>
    <x v="0"/>
    <s v="ER0527BCB"/>
    <s v="E0621KGK"/>
    <d v="2024-12-19T00:00:00"/>
    <s v="CSMA"/>
    <s v="3283"/>
    <x v="38"/>
    <s v="PA"/>
    <s v="PA"/>
    <m/>
    <d v="2024-12-19T00:00:00"/>
    <d v="1899-12-30T16:40:06"/>
    <d v="2024-12-19T00:00:00"/>
    <d v="1899-12-30T12:35:07"/>
    <d v="2024-12-19T00:00:00"/>
    <d v="1899-12-30T13:17:08"/>
    <x v="0"/>
    <s v="E_RBALTANAS"/>
    <s v="7026012555"/>
    <s v="FBO"/>
    <d v="1899-12-30T04:47:00"/>
    <d v="1899-12-30T00:42:01"/>
    <d v="1899-12-30T04:04:59"/>
    <s v="Ensacado"/>
    <s v="E002"/>
    <x v="0"/>
    <d v="1899-12-30T20:37:01"/>
    <d v="1899-12-30T00:42:01"/>
    <n v="16"/>
    <x v="14"/>
    <x v="5"/>
    <x v="2"/>
    <n v="0"/>
    <n v="1"/>
    <s v="KO"/>
    <s v="Ensacado"/>
    <x v="0"/>
    <n v="1"/>
    <s v="F. CORDOBA"/>
    <s v="C"/>
    <d v="1899-12-30T04:04:59"/>
    <d v="1899-12-30T03:06:59"/>
    <s v="OK"/>
    <m/>
    <m/>
    <d v="1899-12-30T00:00:00"/>
    <d v="1899-12-30T20:37:01"/>
    <n v="5"/>
    <n v="-0.17012731481482002"/>
    <n v="1237.016666666658"/>
    <n v="13"/>
    <s v="No"/>
  </r>
  <r>
    <s v="CSCB"/>
    <s v="2024058739"/>
    <x v="0"/>
    <s v="ER2349BCD"/>
    <s v="E6468JZW"/>
    <d v="2024-12-19T00:00:00"/>
    <s v="CSMA"/>
    <s v="3269"/>
    <x v="36"/>
    <s v="PA"/>
    <s v="S2"/>
    <m/>
    <d v="2024-12-19T00:00:00"/>
    <d v="1899-12-30T17:22:00"/>
    <d v="2024-12-19T00:00:00"/>
    <d v="1899-12-30T14:32:08"/>
    <d v="2024-12-19T00:00:00"/>
    <d v="1899-12-30T15:08:44"/>
    <x v="0"/>
    <s v="E_RBALTANAS"/>
    <s v="7026012557"/>
    <s v="FBO"/>
    <d v="1899-12-30T03:26:28"/>
    <d v="1899-12-30T00:36:36"/>
    <d v="1899-12-30T02:49:52"/>
    <s v="Granel"/>
    <s v="E001"/>
    <x v="0"/>
    <d v="1899-12-30T21:46:43"/>
    <d v="1899-12-30T00:36:36"/>
    <n v="17"/>
    <x v="14"/>
    <x v="5"/>
    <x v="1"/>
    <n v="0"/>
    <n v="1"/>
    <s v="KO"/>
    <s v="Granel"/>
    <x v="0"/>
    <n v="1"/>
    <s v="F. CORDOBA"/>
    <s v="C"/>
    <d v="1899-12-30T02:49:52"/>
    <d v="1899-12-30T01:51:52"/>
    <s v="OK"/>
    <m/>
    <m/>
    <d v="1899-12-30T00:00:00"/>
    <d v="1899-12-30T21:46:43"/>
    <n v="5"/>
    <n v="-0.11796296296295994"/>
    <n v="1306.7166666666612"/>
    <n v="15"/>
    <s v="No"/>
  </r>
  <r>
    <s v="CSCB"/>
    <s v="2024058754"/>
    <x v="0"/>
    <s v="EVA02101R"/>
    <s v="E8228JWJ"/>
    <d v="2024-12-19T00:00:00"/>
    <s v="CSMA"/>
    <s v="3269"/>
    <x v="36"/>
    <s v="PA"/>
    <s v="S2"/>
    <m/>
    <d v="2024-12-20T00:00:00"/>
    <d v="1899-12-30T06:56:03"/>
    <d v="2024-12-19T00:00:00"/>
    <d v="1899-12-30T16:22:13"/>
    <d v="2024-12-19T00:00:00"/>
    <d v="1899-12-30T17:04:30"/>
    <x v="0"/>
    <s v="E_RBALTANAS"/>
    <s v="7026012558"/>
    <s v="FBO"/>
    <d v="1899-12-30T00:42:17"/>
    <d v="1899-12-30T00:42:17"/>
    <d v="1899-12-30T00:00:00"/>
    <s v="Granel"/>
    <s v="E001"/>
    <x v="0"/>
    <d v="1899-12-30T10:08:27"/>
    <d v="1899-12-30T00:42:17"/>
    <n v="6"/>
    <x v="14"/>
    <x v="5"/>
    <x v="1"/>
    <n v="0"/>
    <n v="1"/>
    <s v="KO"/>
    <s v="Granel"/>
    <x v="0"/>
    <n v="1"/>
    <s v="F. CORDOBA"/>
    <s v="C"/>
    <d v="1899-12-30T00:00:00"/>
    <d v="1899-12-30T00:00:00"/>
    <s v="OK"/>
    <m/>
    <m/>
    <d v="1899-12-30T00:00:00"/>
    <d v="1899-12-30T10:08:27"/>
    <n v="5"/>
    <d v="1899-12-30T09:26:10"/>
    <n v="608.44999999999675"/>
    <n v="17"/>
    <s v="No"/>
  </r>
  <r>
    <s v="CSCB"/>
    <s v="2024058787"/>
    <x v="0"/>
    <s v="ER9082BBY"/>
    <s v="E0356HBC"/>
    <d v="2024-12-20T00:00:00"/>
    <s v="CSMA"/>
    <s v="3283"/>
    <x v="38"/>
    <s v="PA"/>
    <s v="PA"/>
    <m/>
    <d v="2024-12-20T00:00:00"/>
    <d v="1899-12-30T08:52:16"/>
    <d v="2024-12-20T00:00:00"/>
    <d v="1899-12-30T05:55:20"/>
    <d v="2024-12-20T00:00:00"/>
    <d v="1899-12-30T06:24:28"/>
    <x v="0"/>
    <s v="E_RBALTANAS"/>
    <s v="7026012559"/>
    <s v="FBO"/>
    <d v="1899-12-30T03:26:04"/>
    <d v="1899-12-30T00:29:08"/>
    <d v="1899-12-30T02:56:56"/>
    <s v="Ensacado"/>
    <s v="E002"/>
    <x v="0"/>
    <d v="1899-12-30T21:32:11"/>
    <d v="1899-12-30T00:29:08"/>
    <n v="8"/>
    <x v="15"/>
    <x v="5"/>
    <x v="2"/>
    <n v="0"/>
    <n v="1"/>
    <s v="KO"/>
    <s v="Ensacado"/>
    <x v="0"/>
    <n v="1"/>
    <s v="F. CORDOBA"/>
    <s v="C"/>
    <d v="1899-12-30T02:56:56"/>
    <d v="1899-12-30T01:58:56"/>
    <s v="OK"/>
    <m/>
    <m/>
    <d v="1899-12-30T00:00:00"/>
    <d v="1899-12-30T21:32:11"/>
    <n v="6"/>
    <n v="-0.12287037037036996"/>
    <n v="1292.1833333333316"/>
    <n v="6"/>
    <s v="No"/>
  </r>
  <r>
    <s v="CSCB"/>
    <s v="2024058791"/>
    <x v="0"/>
    <s v="ER3394BBD"/>
    <s v="E1381DRF"/>
    <d v="2024-12-20T00:00:00"/>
    <s v="CSMA"/>
    <s v="3283"/>
    <x v="38"/>
    <s v="PA"/>
    <s v="PA"/>
    <m/>
    <d v="2024-12-20T00:00:00"/>
    <d v="1899-12-30T09:24:56"/>
    <d v="2024-12-20T00:00:00"/>
    <d v="1899-12-30T06:05:01"/>
    <d v="2024-12-20T00:00:00"/>
    <d v="1899-12-30T06:55:36"/>
    <x v="0"/>
    <s v="E_RBALTANAS"/>
    <s v="7026012560"/>
    <s v="FBO"/>
    <d v="1899-12-30T04:10:30"/>
    <d v="1899-12-30T00:50:35"/>
    <d v="1899-12-30T03:19:55"/>
    <s v="Ensacado"/>
    <s v="E002"/>
    <x v="0"/>
    <d v="1899-12-30T21:30:39"/>
    <d v="1899-12-30T00:50:35"/>
    <n v="9"/>
    <x v="15"/>
    <x v="5"/>
    <x v="2"/>
    <n v="0"/>
    <n v="1"/>
    <s v="KO"/>
    <s v="Ensacado"/>
    <x v="0"/>
    <n v="1"/>
    <s v="F. CORDOBA"/>
    <s v="C"/>
    <d v="1899-12-30T03:19:55"/>
    <d v="1899-12-30T02:21:55"/>
    <s v="OK"/>
    <m/>
    <m/>
    <d v="1899-12-30T00:00:00"/>
    <d v="1899-12-30T21:30:39"/>
    <n v="6"/>
    <n v="-0.13883101851850999"/>
    <n v="1290.6500000000053"/>
    <n v="6"/>
    <s v="No"/>
  </r>
  <r>
    <s v="CSCB"/>
    <s v="2024058808"/>
    <x v="0"/>
    <s v="ER3809BBS"/>
    <s v="E9449KGB"/>
    <d v="2024-12-20T00:00:00"/>
    <s v="CSMA"/>
    <s v="3269"/>
    <x v="36"/>
    <s v="PA"/>
    <s v="S2"/>
    <m/>
    <d v="2024-12-20T00:00:00"/>
    <d v="1899-12-30T10:02:57"/>
    <d v="2024-12-20T00:00:00"/>
    <d v="1899-12-30T07:06:32"/>
    <d v="2024-12-20T00:00:00"/>
    <d v="1899-12-30T07:44:06"/>
    <x v="0"/>
    <s v="E_RBALTANAS"/>
    <s v="7026012561"/>
    <s v="FBO"/>
    <d v="1899-12-30T03:33:59"/>
    <d v="1899-12-30T00:37:34"/>
    <d v="1899-12-30T02:56:25"/>
    <s v="Granel"/>
    <s v="E001"/>
    <x v="0"/>
    <d v="1899-12-30T21:41:08"/>
    <d v="1899-12-30T00:37:34"/>
    <n v="10"/>
    <x v="15"/>
    <x v="5"/>
    <x v="1"/>
    <n v="0"/>
    <n v="1"/>
    <s v="KO"/>
    <s v="Granel"/>
    <x v="0"/>
    <n v="1"/>
    <s v="F. CORDOBA"/>
    <s v="C"/>
    <d v="1899-12-30T02:56:25"/>
    <d v="1899-12-30T01:58:25"/>
    <s v="OK"/>
    <m/>
    <m/>
    <d v="1899-12-30T00:00:00"/>
    <d v="1899-12-30T21:41:08"/>
    <n v="6"/>
    <n v="-0.12251157407407998"/>
    <n v="1301.1333333333348"/>
    <n v="7"/>
    <s v="No"/>
  </r>
  <r>
    <s v="CSCB"/>
    <s v="2024058845"/>
    <x v="0"/>
    <s v="ER0527BCB"/>
    <s v="E0621KGK"/>
    <d v="2024-12-20T00:00:00"/>
    <s v="CSMA"/>
    <s v="3283"/>
    <x v="38"/>
    <s v="PA"/>
    <s v="PA"/>
    <m/>
    <d v="2024-12-20T00:00:00"/>
    <d v="1899-12-30T12:47:07"/>
    <d v="2024-12-20T00:00:00"/>
    <d v="1899-12-30T09:38:04"/>
    <d v="2024-12-20T00:00:00"/>
    <d v="1899-12-30T10:18:44"/>
    <x v="0"/>
    <s v="E_RBALTANAS"/>
    <s v="7026012562"/>
    <s v="FBO"/>
    <d v="1899-12-30T03:49:43"/>
    <d v="1899-12-30T00:40:40"/>
    <d v="1899-12-30T03:09:03"/>
    <s v="Ensacado"/>
    <s v="E002"/>
    <x v="0"/>
    <d v="1899-12-30T21:31:36"/>
    <d v="1899-12-30T00:40:40"/>
    <n v="12"/>
    <x v="15"/>
    <x v="5"/>
    <x v="2"/>
    <n v="0"/>
    <n v="1"/>
    <s v="KO"/>
    <s v="Ensacado"/>
    <x v="0"/>
    <n v="1"/>
    <s v="F. CORDOBA"/>
    <s v="C"/>
    <d v="1899-12-30T03:09:03"/>
    <d v="1899-12-30T02:11:03"/>
    <s v="OK"/>
    <m/>
    <m/>
    <d v="1899-12-30T00:00:00"/>
    <d v="1899-12-30T21:31:36"/>
    <n v="6"/>
    <n v="-0.13128472222222004"/>
    <n v="1291.600000000002"/>
    <n v="10"/>
    <s v="No"/>
  </r>
  <r>
    <s v="CSCB"/>
    <s v="2024058858"/>
    <x v="0"/>
    <s v="ER2349BCD"/>
    <s v="E6468JZW"/>
    <d v="2024-12-20T00:00:00"/>
    <s v="CSMA"/>
    <s v="3269"/>
    <x v="36"/>
    <s v="PA"/>
    <s v="S2"/>
    <m/>
    <d v="2024-12-20T00:00:00"/>
    <d v="1899-12-30T12:58:15"/>
    <d v="2024-12-20T00:00:00"/>
    <d v="1899-12-30T10:15:40"/>
    <d v="2024-12-20T00:00:00"/>
    <d v="1899-12-30T10:35:34"/>
    <x v="0"/>
    <s v="E_RBALTANAS"/>
    <s v="7026012563"/>
    <s v="FBO"/>
    <d v="1899-12-30T03:02:29"/>
    <d v="1899-12-30T00:19:54"/>
    <d v="1899-12-30T02:42:35"/>
    <s v="Granel"/>
    <s v="E001"/>
    <x v="0"/>
    <d v="1899-12-30T21:37:18"/>
    <d v="1899-12-30T00:19:54"/>
    <n v="12"/>
    <x v="15"/>
    <x v="5"/>
    <x v="1"/>
    <n v="0"/>
    <n v="1"/>
    <s v="KO"/>
    <s v="Granel"/>
    <x v="0"/>
    <n v="1"/>
    <s v="F. CORDOBA"/>
    <s v="C"/>
    <d v="1899-12-30T02:42:35"/>
    <d v="1899-12-30T01:44:35"/>
    <s v="OK"/>
    <m/>
    <m/>
    <d v="1899-12-30T00:00:00"/>
    <d v="1899-12-30T21:37:18"/>
    <n v="6"/>
    <n v="-0.11290509259259002"/>
    <n v="1297.2999999999972"/>
    <n v="10"/>
    <s v="No"/>
  </r>
  <r>
    <s v="CSCB"/>
    <s v="2024058912"/>
    <x v="0"/>
    <s v="EVA02101R"/>
    <s v="E8228JWJ"/>
    <d v="2024-12-20T00:00:00"/>
    <s v="CSMA"/>
    <s v="3269"/>
    <x v="36"/>
    <s v="PA"/>
    <s v="S2"/>
    <m/>
    <d v="2024-12-23T00:00:00"/>
    <d v="1899-12-30T06:45:17"/>
    <d v="2024-12-20T00:00:00"/>
    <d v="1899-12-30T12:39:37"/>
    <d v="2024-12-20T00:00:00"/>
    <d v="1899-12-30T13:15:22"/>
    <x v="0"/>
    <s v="E_RBALTANAS"/>
    <s v="7026012565"/>
    <s v="FBO"/>
    <d v="1899-12-30T00:35:45"/>
    <d v="1899-12-30T00:35:45"/>
    <d v="1899-12-30T00:00:00"/>
    <s v="Granel"/>
    <s v="E001"/>
    <x v="0"/>
    <d v="1899-12-30T06:30:05"/>
    <d v="1899-12-30T00:35:45"/>
    <n v="6"/>
    <x v="15"/>
    <x v="0"/>
    <x v="1"/>
    <n v="0"/>
    <n v="1"/>
    <s v="KO"/>
    <s v="Granel"/>
    <x v="0"/>
    <n v="1"/>
    <s v="F. CORDOBA"/>
    <s v="C"/>
    <d v="1899-12-30T00:00:00"/>
    <d v="1899-12-30T00:00:00"/>
    <s v="OK"/>
    <m/>
    <m/>
    <d v="1899-12-30T00:00:00"/>
    <d v="1899-12-30T06:30:05"/>
    <n v="6"/>
    <d v="1899-12-30T05:54:20"/>
    <n v="390.08333333332803"/>
    <n v="13"/>
    <s v="No"/>
  </r>
  <r>
    <s v="CSCB"/>
    <s v=""/>
    <x v="0"/>
    <s v="E3038MPXR8127BDM"/>
    <s v="ER6668BDPR8609BDH"/>
    <d v="2024-12-20T00:00:00"/>
    <s v="CSMA"/>
    <s v="3269"/>
    <x v="36"/>
    <s v="PA"/>
    <s v="PA"/>
    <m/>
    <d v="2024-12-20T00:00:00"/>
    <d v="1899-12-30T18:29:46"/>
    <d v="2024-12-20T00:00:00"/>
    <d v="1899-12-30T12:56:19"/>
    <d v="2024-12-20T00:00:00"/>
    <d v="1899-12-30T13:37:59"/>
    <x v="192"/>
    <s v="E_RBALTANAS"/>
    <s v="7026012566"/>
    <s v="FBO"/>
    <d v="1899-12-30T06:15:07"/>
    <d v="1899-12-30T00:41:40"/>
    <d v="1899-12-30T05:33:27"/>
    <s v="Granel"/>
    <s v="E001"/>
    <x v="0"/>
    <d v="1899-12-30T19:08:12"/>
    <d v="1899-12-30T00:41:40"/>
    <n v="18"/>
    <x v="15"/>
    <x v="5"/>
    <x v="1"/>
    <n v="0"/>
    <n v="1"/>
    <s v="KO"/>
    <s v="Granel"/>
    <x v="0"/>
    <n v="1"/>
    <s v="F. CORDOBA"/>
    <s v="C"/>
    <d v="1899-12-30T05:33:27"/>
    <d v="1899-12-30T04:35:27"/>
    <s v="OK"/>
    <m/>
    <m/>
    <d v="1899-12-30T00:00:00"/>
    <d v="1899-12-30T19:08:12"/>
    <n v="6"/>
    <n v="-0.2315625"/>
    <n v="1148.1999999999923"/>
    <n v="13"/>
    <s v="No"/>
  </r>
  <r>
    <s v="CSCB"/>
    <s v="2024058961"/>
    <x v="0"/>
    <s v="ER2083BBG"/>
    <s v="E6911JLK"/>
    <d v="2024-12-20T00:00:00"/>
    <s v="CSMA"/>
    <s v="3269"/>
    <x v="36"/>
    <s v="PA"/>
    <s v="S2"/>
    <m/>
    <d v="2024-12-20T00:00:00"/>
    <d v="1899-12-30T21:04:11"/>
    <d v="2024-12-20T00:00:00"/>
    <d v="1899-12-30T16:16:41"/>
    <d v="2024-12-20T00:00:00"/>
    <d v="1899-12-30T16:46:00"/>
    <x v="0"/>
    <s v="E_RBALTANAS"/>
    <s v="7026012568"/>
    <s v="FBO"/>
    <d v="1899-12-30T05:16:49"/>
    <d v="1899-12-30T00:29:19"/>
    <d v="1899-12-30T04:47:30"/>
    <s v="Granel"/>
    <s v="E001"/>
    <x v="0"/>
    <d v="1899-12-30T19:41:48"/>
    <d v="1899-12-30T00:29:19"/>
    <n v="21"/>
    <x v="15"/>
    <x v="5"/>
    <x v="1"/>
    <n v="0"/>
    <n v="1"/>
    <s v="KO"/>
    <s v="Granel"/>
    <x v="0"/>
    <n v="1"/>
    <s v="F. CORDOBA"/>
    <s v="C"/>
    <d v="1899-12-30T04:47:30"/>
    <d v="1899-12-30T03:49:30"/>
    <s v="OK"/>
    <m/>
    <m/>
    <d v="1899-12-30T00:00:00"/>
    <d v="1899-12-30T19:41:48"/>
    <n v="6"/>
    <n v="-0.19965277777778001"/>
    <n v="1181.800000000002"/>
    <n v="16"/>
    <s v="No"/>
  </r>
  <r>
    <s v="CSCB"/>
    <s v="2024058986"/>
    <x v="0"/>
    <s v="ER3394BBD"/>
    <s v="E1381DRF"/>
    <d v="2024-12-23T00:00:00"/>
    <s v="CSMA"/>
    <s v="3283"/>
    <x v="38"/>
    <s v="PA"/>
    <s v="PA"/>
    <m/>
    <d v="2024-12-23T00:00:00"/>
    <d v="1899-12-30T09:25:12"/>
    <d v="2024-12-23T00:00:00"/>
    <d v="1899-12-30T06:05:20"/>
    <d v="2024-12-23T00:00:00"/>
    <d v="1899-12-30T07:04:22"/>
    <x v="0"/>
    <s v="E_RBALTANAS"/>
    <s v="7026012569"/>
    <s v="FBO"/>
    <d v="1899-12-30T04:18:54"/>
    <d v="1899-12-30T00:59:02"/>
    <d v="1899-12-30T03:19:52"/>
    <s v="Ensacado"/>
    <s v="E002"/>
    <x v="0"/>
    <d v="1899-12-30T21:39:09"/>
    <d v="1899-12-30T00:59:02"/>
    <n v="9"/>
    <x v="16"/>
    <x v="0"/>
    <x v="2"/>
    <n v="0"/>
    <n v="1"/>
    <s v="KO"/>
    <s v="Ensacado"/>
    <x v="0"/>
    <n v="1"/>
    <s v="F. CORDOBA"/>
    <s v="C"/>
    <d v="1899-12-30T03:19:52"/>
    <d v="1899-12-30T02:21:52"/>
    <s v="OK"/>
    <m/>
    <m/>
    <d v="1899-12-30T00:00:00"/>
    <d v="1899-12-30T21:39:09"/>
    <n v="2"/>
    <n v="-0.13879629629630003"/>
    <n v="1299.149999999994"/>
    <n v="7"/>
    <s v="No"/>
  </r>
  <r>
    <s v="CSCB"/>
    <s v="2024058998"/>
    <x v="0"/>
    <s v="ER9082BBY"/>
    <s v="E0356HBC"/>
    <d v="2024-12-23T00:00:00"/>
    <s v="CSMA"/>
    <s v="3283"/>
    <x v="38"/>
    <s v="PA"/>
    <s v="PA"/>
    <m/>
    <d v="2024-12-23T00:00:00"/>
    <d v="1899-12-30T09:40:52"/>
    <d v="2024-12-23T00:00:00"/>
    <d v="1899-12-30T06:51:46"/>
    <d v="2024-12-23T00:00:00"/>
    <d v="1899-12-30T07:21:27"/>
    <x v="0"/>
    <s v="E_RBALTANAS"/>
    <s v="7026012570"/>
    <s v="FBO"/>
    <d v="1899-12-30T03:18:47"/>
    <d v="1899-12-30T00:29:41"/>
    <d v="1899-12-30T02:49:06"/>
    <s v="Ensacado"/>
    <s v="E002"/>
    <x v="0"/>
    <d v="1899-12-30T21:40:34"/>
    <d v="1899-12-30T00:29:41"/>
    <n v="9"/>
    <x v="16"/>
    <x v="0"/>
    <x v="2"/>
    <n v="0"/>
    <n v="1"/>
    <s v="KO"/>
    <s v="Ensacado"/>
    <x v="0"/>
    <n v="1"/>
    <s v="F. CORDOBA"/>
    <s v="C"/>
    <d v="1899-12-30T02:49:06"/>
    <d v="1899-12-30T01:51:06"/>
    <s v="OK"/>
    <m/>
    <m/>
    <d v="1899-12-30T00:00:00"/>
    <d v="1899-12-30T21:40:34"/>
    <n v="2"/>
    <n v="-0.11743055555555998"/>
    <n v="1300.5666666666659"/>
    <n v="7"/>
    <s v="No"/>
  </r>
  <r>
    <s v="CSCB"/>
    <s v=""/>
    <x v="0"/>
    <s v="E3038MPXR8127BDM"/>
    <s v="ER6668BDPR8609BDH"/>
    <d v="2024-12-23T00:00:00"/>
    <s v="CSMA"/>
    <s v="3269"/>
    <x v="36"/>
    <s v="PA"/>
    <s v="PA"/>
    <m/>
    <d v="2024-12-23T00:00:00"/>
    <d v="1899-12-30T12:00:42"/>
    <d v="2024-12-23T00:00:00"/>
    <d v="1899-12-30T07:32:39"/>
    <d v="2024-12-23T00:00:00"/>
    <d v="1899-12-30T07:34:43"/>
    <x v="192"/>
    <s v="E_RBALTANAS"/>
    <s v="7026012571"/>
    <s v="FBO"/>
    <d v="1899-12-30T04:30:07"/>
    <d v="1899-12-30T00:02:04"/>
    <d v="1899-12-30T04:28:03"/>
    <s v="Granel"/>
    <s v="E001"/>
    <x v="0"/>
    <d v="1899-12-30T19:34:00"/>
    <d v="1899-12-30T00:02:04"/>
    <n v="12"/>
    <x v="16"/>
    <x v="0"/>
    <x v="1"/>
    <n v="0"/>
    <n v="1"/>
    <s v="KO"/>
    <s v="Granel"/>
    <x v="0"/>
    <n v="1"/>
    <s v="F. CORDOBA"/>
    <s v="C"/>
    <d v="1899-12-30T04:28:03"/>
    <d v="1899-12-30T03:30:03"/>
    <s v="OK"/>
    <m/>
    <m/>
    <d v="1899-12-30T00:00:00"/>
    <d v="1899-12-30T19:34:00"/>
    <n v="2"/>
    <n v="-0.18614583333332996"/>
    <n v="1173.9999999999973"/>
    <n v="7"/>
    <s v="No"/>
  </r>
  <r>
    <s v="CSCB"/>
    <s v="2024059051"/>
    <x v="0"/>
    <s v="EVA02101R"/>
    <s v="E8228JWJ"/>
    <d v="2024-12-23T00:00:00"/>
    <s v="CSMA"/>
    <s v="3264"/>
    <x v="35"/>
    <s v="PA"/>
    <s v="S1"/>
    <m/>
    <d v="2024-12-23T00:00:00"/>
    <d v="1899-12-30T15:00:00"/>
    <d v="2024-12-23T00:00:00"/>
    <d v="1899-12-30T10:10:41"/>
    <d v="2024-12-23T00:00:00"/>
    <d v="1899-12-30T10:48:57"/>
    <x v="0"/>
    <s v="E_RBALTANAS"/>
    <s v="7026012573"/>
    <s v="FBO"/>
    <d v="1899-12-30T05:27:35"/>
    <d v="1899-12-30T00:38:16"/>
    <d v="1899-12-30T04:49:19"/>
    <s v="Granel"/>
    <s v="E001"/>
    <x v="0"/>
    <d v="1899-12-30T19:48:56"/>
    <d v="1899-12-30T00:38:16"/>
    <n v="15"/>
    <x v="16"/>
    <x v="0"/>
    <x v="1"/>
    <n v="0"/>
    <n v="1"/>
    <s v="KO"/>
    <s v="Granel"/>
    <x v="0"/>
    <n v="1"/>
    <s v="F. CORDOBA"/>
    <s v="C"/>
    <d v="1899-12-30T04:49:19"/>
    <d v="1899-12-30T03:51:19"/>
    <s v="OK"/>
    <m/>
    <m/>
    <d v="1899-12-30T00:00:00"/>
    <d v="1899-12-30T19:48:56"/>
    <n v="2"/>
    <n v="-0.20091435185185003"/>
    <n v="1188.93333333333"/>
    <n v="10"/>
    <s v="No"/>
  </r>
  <r>
    <s v="CSCB"/>
    <s v="2024059134"/>
    <x v="0"/>
    <s v="ER9981BDP"/>
    <s v="E7440MTL"/>
    <d v="2024-12-23T00:00:00"/>
    <s v="CSMA"/>
    <s v="3269"/>
    <x v="36"/>
    <s v="PA"/>
    <s v="S2"/>
    <m/>
    <d v="2024-12-23T00:00:00"/>
    <d v="1899-12-30T18:50:52"/>
    <d v="2024-12-23T00:00:00"/>
    <d v="1899-12-30T15:05:14"/>
    <d v="2024-12-23T00:00:00"/>
    <d v="1899-12-30T15:31:06"/>
    <x v="0"/>
    <s v="E_RBALTANAS"/>
    <s v="7026012575"/>
    <s v="FBO"/>
    <d v="1899-12-30T04:11:30"/>
    <d v="1899-12-30T00:25:52"/>
    <d v="1899-12-30T03:45:38"/>
    <s v="Granel"/>
    <s v="E001"/>
    <x v="0"/>
    <d v="1899-12-30T20:40:13"/>
    <d v="1899-12-30T00:25:52"/>
    <n v="18"/>
    <x v="16"/>
    <x v="0"/>
    <x v="1"/>
    <n v="0"/>
    <n v="1"/>
    <s v="KO"/>
    <s v="Granel"/>
    <x v="0"/>
    <n v="1"/>
    <s v="F. CORDOBA"/>
    <s v="C"/>
    <d v="1899-12-30T03:45:38"/>
    <d v="1899-12-30T02:47:38"/>
    <s v="OK"/>
    <m/>
    <m/>
    <d v="1899-12-30T00:00:00"/>
    <d v="1899-12-30T20:40:13"/>
    <n v="2"/>
    <n v="-0.15668981481481004"/>
    <n v="1240.2166666666692"/>
    <n v="15"/>
    <s v="No"/>
  </r>
  <r>
    <s v="CSCB"/>
    <s v="2024059147"/>
    <x v="0"/>
    <s v="EVA02101R"/>
    <s v="E8228JWJ"/>
    <d v="2024-12-23T00:00:00"/>
    <s v="CSMA"/>
    <s v="3264"/>
    <x v="35"/>
    <s v="PA"/>
    <s v="S1"/>
    <m/>
    <d v="2024-12-24T00:00:00"/>
    <d v="1899-12-30T06:11:55"/>
    <d v="2024-12-23T00:00:00"/>
    <d v="1899-12-30T16:53:01"/>
    <d v="2024-12-23T00:00:00"/>
    <d v="1899-12-30T17:17:20"/>
    <x v="0"/>
    <s v="E_RBALTANAS"/>
    <s v="7026012576"/>
    <s v="FBO"/>
    <d v="1899-12-30T00:24:19"/>
    <d v="1899-12-30T00:24:19"/>
    <d v="1899-12-30T00:00:00"/>
    <s v="Granel"/>
    <s v="E001"/>
    <x v="0"/>
    <d v="1899-12-30T11:05:25"/>
    <d v="1899-12-30T00:24:19"/>
    <n v="6"/>
    <x v="16"/>
    <x v="0"/>
    <x v="1"/>
    <n v="0"/>
    <n v="1"/>
    <s v="KO"/>
    <s v="Granel"/>
    <x v="0"/>
    <n v="1"/>
    <s v="F. CORDOBA"/>
    <s v="C"/>
    <d v="1899-12-30T00:00:00"/>
    <d v="1899-12-30T00:00:00"/>
    <s v="OK"/>
    <m/>
    <m/>
    <d v="1899-12-30T00:00:00"/>
    <d v="1899-12-30T11:05:25"/>
    <n v="2"/>
    <d v="1899-12-30T10:41:06"/>
    <n v="665.41666666667038"/>
    <n v="17"/>
    <s v="No"/>
  </r>
  <r>
    <s v="CSCB"/>
    <s v="2024059155"/>
    <x v="0"/>
    <s v="EVA01465R"/>
    <s v="E6911JLK"/>
    <d v="2024-12-23T00:00:00"/>
    <s v="CSMA"/>
    <s v="3269"/>
    <x v="36"/>
    <s v="PA"/>
    <s v="S2"/>
    <m/>
    <d v="2024-12-24T00:00:00"/>
    <d v="1899-12-30T06:13:03"/>
    <d v="2024-12-23T00:00:00"/>
    <d v="1899-12-30T17:45:40"/>
    <d v="2024-12-23T00:00:00"/>
    <d v="1899-12-30T18:12:24"/>
    <x v="0"/>
    <s v="E_RBALTANAS"/>
    <s v="7026012577"/>
    <s v="FBO"/>
    <d v="1899-12-30T00:26:44"/>
    <d v="1899-12-30T00:26:44"/>
    <d v="1899-12-30T00:00:00"/>
    <s v="Granel"/>
    <s v="E001"/>
    <x v="0"/>
    <d v="1899-12-30T11:59:21"/>
    <d v="1899-12-30T00:26:44"/>
    <n v="6"/>
    <x v="16"/>
    <x v="0"/>
    <x v="1"/>
    <n v="0"/>
    <n v="1"/>
    <s v="KO"/>
    <s v="Granel"/>
    <x v="0"/>
    <n v="1"/>
    <s v="F. CORDOBA"/>
    <s v="C"/>
    <d v="1899-12-30T00:00:00"/>
    <d v="1899-12-30T00:00:00"/>
    <s v="OK"/>
    <m/>
    <m/>
    <d v="1899-12-30T00:00:00"/>
    <d v="1899-12-30T11:59:21"/>
    <n v="2"/>
    <d v="1899-12-30T11:32:37"/>
    <n v="719.34999999999843"/>
    <n v="18"/>
    <s v="No"/>
  </r>
  <r>
    <s v="CSCB"/>
    <s v="2024059171"/>
    <x v="0"/>
    <s v="ER8643BCC"/>
    <s v="E7698LMM"/>
    <d v="2024-12-24T00:00:00"/>
    <s v="CSMA"/>
    <s v="3269"/>
    <x v="36"/>
    <s v="PA"/>
    <s v="S2"/>
    <m/>
    <d v="2024-12-24T00:00:00"/>
    <d v="1899-12-30T07:49:47"/>
    <d v="2024-12-24T00:00:00"/>
    <d v="1899-12-30T05:25:20"/>
    <d v="2024-12-24T00:00:00"/>
    <d v="1899-12-30T05:45:41"/>
    <x v="0"/>
    <s v="E_RBALTANAS"/>
    <s v="7026012578"/>
    <s v="FBO"/>
    <d v="1899-12-30T02:44:48"/>
    <d v="1899-12-30T00:20:21"/>
    <d v="1899-12-30T02:24:27"/>
    <s v="Granel"/>
    <s v="E001"/>
    <x v="0"/>
    <d v="1899-12-30T21:55:53"/>
    <d v="1899-12-30T00:20:21"/>
    <n v="7"/>
    <x v="18"/>
    <x v="0"/>
    <x v="1"/>
    <n v="0"/>
    <n v="1"/>
    <s v="KO"/>
    <s v="Granel"/>
    <x v="0"/>
    <n v="1"/>
    <s v="F. CORDOBA"/>
    <s v="C"/>
    <d v="1899-12-30T02:24:27"/>
    <d v="1899-12-30T01:26:27"/>
    <s v="OK"/>
    <m/>
    <m/>
    <d v="1899-12-30T00:00:00"/>
    <d v="1899-12-30T21:55:53"/>
    <n v="3"/>
    <n v="-0.1003125"/>
    <n v="1315.8833333333266"/>
    <n v="5"/>
    <s v="No"/>
  </r>
  <r>
    <s v="CSCB"/>
    <s v="2024059176"/>
    <x v="0"/>
    <s v="ER3394BBD"/>
    <s v="E1381DRF"/>
    <d v="2024-12-24T00:00:00"/>
    <s v="CSMA"/>
    <s v="3283"/>
    <x v="38"/>
    <s v="PA"/>
    <s v="PA"/>
    <m/>
    <d v="2024-12-24T00:00:00"/>
    <d v="1899-12-30T09:19:53"/>
    <d v="2024-12-24T00:00:00"/>
    <d v="1899-12-30T06:05:58"/>
    <d v="2024-12-24T00:00:00"/>
    <d v="1899-12-30T06:45:08"/>
    <x v="0"/>
    <s v="E_RBALTANAS"/>
    <s v="7026012579"/>
    <s v="FBO"/>
    <d v="1899-12-30T03:53:05"/>
    <d v="1899-12-30T00:39:10"/>
    <d v="1899-12-30T03:13:55"/>
    <s v="Ensacado"/>
    <s v="E002"/>
    <x v="0"/>
    <d v="1899-12-30T21:25:14"/>
    <d v="1899-12-30T00:39:10"/>
    <n v="9"/>
    <x v="18"/>
    <x v="0"/>
    <x v="2"/>
    <n v="0"/>
    <n v="1"/>
    <s v="KO"/>
    <s v="Ensacado"/>
    <x v="0"/>
    <n v="1"/>
    <s v="F. CORDOBA"/>
    <s v="C"/>
    <d v="1899-12-30T03:13:55"/>
    <d v="1899-12-30T02:15:55"/>
    <s v="OK"/>
    <m/>
    <m/>
    <d v="1899-12-30T00:00:00"/>
    <d v="1899-12-30T21:25:14"/>
    <n v="3"/>
    <n v="-0.13466435185184999"/>
    <n v="1285.2333333333299"/>
    <n v="6"/>
    <s v="No"/>
  </r>
  <r>
    <s v="CSCB"/>
    <s v="2024059180"/>
    <x v="0"/>
    <s v="ER9082BBY"/>
    <s v="E0356HBC"/>
    <d v="2024-12-24T00:00:00"/>
    <s v="CSMA"/>
    <s v="3283"/>
    <x v="38"/>
    <s v="PA"/>
    <s v="PA"/>
    <m/>
    <d v="2024-12-24T00:00:00"/>
    <d v="1899-12-30T09:34:57"/>
    <d v="2024-12-24T00:00:00"/>
    <d v="1899-12-30T06:43:19"/>
    <d v="2024-12-24T00:00:00"/>
    <d v="1899-12-30T07:11:09"/>
    <x v="0"/>
    <s v="E_RBALTANAS"/>
    <s v="7026012580"/>
    <s v="FBO"/>
    <d v="1899-12-30T03:19:28"/>
    <d v="1899-12-30T00:27:50"/>
    <d v="1899-12-30T02:51:38"/>
    <s v="Ensacado"/>
    <s v="E002"/>
    <x v="0"/>
    <d v="1899-12-30T21:36:11"/>
    <d v="1899-12-30T00:27:50"/>
    <n v="9"/>
    <x v="18"/>
    <x v="0"/>
    <x v="2"/>
    <n v="0"/>
    <n v="1"/>
    <s v="KO"/>
    <s v="Ensacado"/>
    <x v="0"/>
    <n v="1"/>
    <s v="F. CORDOBA"/>
    <s v="C"/>
    <d v="1899-12-30T02:51:38"/>
    <d v="1899-12-30T01:53:38"/>
    <s v="OK"/>
    <m/>
    <m/>
    <d v="1899-12-30T00:00:00"/>
    <d v="1899-12-30T21:36:11"/>
    <n v="3"/>
    <n v="-0.11918981481481"/>
    <n v="1296.1833333333348"/>
    <n v="7"/>
    <s v="No"/>
  </r>
  <r>
    <s v="CSCB"/>
    <s v="2024059210"/>
    <x v="0"/>
    <s v="EVA02101R"/>
    <s v="E8228JWJ"/>
    <d v="2024-12-24T00:00:00"/>
    <s v="CSMA"/>
    <s v="3264"/>
    <x v="35"/>
    <s v="PA"/>
    <s v="S1"/>
    <m/>
    <d v="2024-12-24T00:00:00"/>
    <d v="1899-12-30T11:46:33"/>
    <d v="2024-12-24T00:00:00"/>
    <d v="1899-12-30T09:09:13"/>
    <d v="2024-12-24T00:00:00"/>
    <d v="1899-12-30T09:35:02"/>
    <x v="0"/>
    <s v="E_RBALTANAS"/>
    <s v="7026012582"/>
    <s v="FBO"/>
    <d v="1899-12-30T03:03:09"/>
    <d v="1899-12-30T00:25:49"/>
    <d v="1899-12-30T02:37:20"/>
    <s v="Granel"/>
    <s v="E001"/>
    <x v="0"/>
    <d v="1899-12-30T21:48:28"/>
    <d v="1899-12-30T00:25:49"/>
    <n v="11"/>
    <x v="18"/>
    <x v="0"/>
    <x v="1"/>
    <n v="0"/>
    <n v="1"/>
    <s v="KO"/>
    <s v="Granel"/>
    <x v="0"/>
    <n v="1"/>
    <s v="F. CORDOBA"/>
    <s v="C"/>
    <d v="1899-12-30T02:37:20"/>
    <d v="1899-12-30T01:39:20"/>
    <s v="OK"/>
    <m/>
    <m/>
    <d v="1899-12-30T00:00:00"/>
    <d v="1899-12-30T21:48:28"/>
    <n v="3"/>
    <n v="-0.10925925925926"/>
    <n v="1308.4666666666644"/>
    <n v="9"/>
    <s v="No"/>
  </r>
  <r>
    <s v="CSCB"/>
    <s v="2024059234"/>
    <x v="0"/>
    <s v="EVA01741R"/>
    <s v="E5813KFK"/>
    <d v="2024-12-24T00:00:00"/>
    <s v="CSMA"/>
    <s v="3269"/>
    <x v="36"/>
    <s v="PA"/>
    <s v="S2"/>
    <m/>
    <d v="2024-12-26T00:00:00"/>
    <d v="1899-12-30T08:58:03"/>
    <d v="2024-12-24T00:00:00"/>
    <d v="1899-12-30T10:12:00"/>
    <d v="2024-12-24T00:00:00"/>
    <d v="1899-12-30T10:35:55"/>
    <x v="0"/>
    <s v="E_RBALTANAS"/>
    <s v="7026012583"/>
    <s v="FBO"/>
    <d v="1899-12-30T00:23:55"/>
    <d v="1899-12-30T00:23:55"/>
    <d v="1899-12-30T00:00:00"/>
    <s v="Granel"/>
    <s v="E001"/>
    <x v="0"/>
    <d v="1899-12-30T01:37:52"/>
    <d v="1899-12-30T00:23:55"/>
    <n v="8"/>
    <x v="18"/>
    <x v="0"/>
    <x v="1"/>
    <n v="0"/>
    <n v="0"/>
    <s v="OK"/>
    <s v="Granel"/>
    <x v="0"/>
    <n v="0"/>
    <s v="F. CORDOBA"/>
    <s v="C"/>
    <d v="1899-12-30T00:00:00"/>
    <d v="1899-12-30T00:00:00"/>
    <s v="OK"/>
    <m/>
    <m/>
    <d v="1899-12-30T00:00:00"/>
    <d v="1899-12-30T01:37:52"/>
    <n v="3"/>
    <d v="1899-12-30T01:13:57"/>
    <n v="97.866666666676792"/>
    <n v="10"/>
    <s v="No"/>
  </r>
  <r>
    <s v="CSCB"/>
    <s v="2024059268"/>
    <x v="0"/>
    <s v="ER1864BBP"/>
    <s v="E9297MPF"/>
    <d v="2024-12-26T00:00:00"/>
    <s v="CSMA"/>
    <s v="3269"/>
    <x v="36"/>
    <s v="PA"/>
    <s v="S2"/>
    <m/>
    <d v="2024-12-26T00:00:00"/>
    <d v="1899-12-30T09:12:44"/>
    <d v="2024-12-26T00:00:00"/>
    <d v="1899-12-30T06:37:39"/>
    <d v="2024-12-26T00:00:00"/>
    <d v="1899-12-30T07:05:41"/>
    <x v="0"/>
    <s v="E_RBALTANAS"/>
    <s v="7026012584"/>
    <s v="FBO"/>
    <d v="1899-12-30T03:03:07"/>
    <d v="1899-12-30T00:28:02"/>
    <d v="1899-12-30T02:35:05"/>
    <s v="Granel"/>
    <s v="E001"/>
    <x v="0"/>
    <d v="1899-12-30T21:52:56"/>
    <d v="1899-12-30T00:28:02"/>
    <n v="9"/>
    <x v="20"/>
    <x v="0"/>
    <x v="1"/>
    <n v="0"/>
    <n v="1"/>
    <s v="KO"/>
    <s v="Granel"/>
    <x v="0"/>
    <n v="1"/>
    <s v="F. CORDOBA"/>
    <s v="C"/>
    <d v="1899-12-30T02:35:05"/>
    <d v="1899-12-30T01:37:05"/>
    <s v="OK"/>
    <m/>
    <m/>
    <d v="1899-12-30T00:00:00"/>
    <d v="1899-12-30T21:52:56"/>
    <n v="5"/>
    <n v="-0.10769675925926003"/>
    <n v="1312.9333333333427"/>
    <n v="7"/>
    <s v="No"/>
  </r>
  <r>
    <s v="CSCB"/>
    <s v=""/>
    <x v="0"/>
    <s v="E7440MTLR9981BDP"/>
    <s v="ER1963BDRR8610BDH"/>
    <d v="2024-12-26T00:00:00"/>
    <s v="CSMA"/>
    <s v="3269"/>
    <x v="36"/>
    <s v="PA"/>
    <s v="PA"/>
    <m/>
    <d v="2024-12-26T00:00:00"/>
    <d v="1899-12-30T15:50:05"/>
    <d v="2024-12-26T00:00:00"/>
    <d v="1899-12-30T13:10:53"/>
    <d v="2024-12-26T00:00:00"/>
    <d v="1899-12-30T13:14:46"/>
    <x v="192"/>
    <s v="E_RBALTANAS"/>
    <s v="7026012586"/>
    <s v="FBO"/>
    <d v="1899-12-30T02:43:05"/>
    <d v="1899-12-30T00:03:53"/>
    <d v="1899-12-30T02:39:12"/>
    <s v="Granel"/>
    <s v="E001"/>
    <x v="0"/>
    <d v="1899-12-30T21:24:40"/>
    <d v="1899-12-30T00:03:53"/>
    <n v="15"/>
    <x v="20"/>
    <x v="0"/>
    <x v="1"/>
    <n v="0"/>
    <n v="1"/>
    <s v="KO"/>
    <s v="Granel"/>
    <x v="0"/>
    <n v="1"/>
    <s v="F. CORDOBA"/>
    <s v="C"/>
    <d v="1899-12-30T02:39:12"/>
    <d v="1899-12-30T01:41:12"/>
    <s v="OK"/>
    <m/>
    <m/>
    <d v="1899-12-30T00:00:00"/>
    <d v="1899-12-30T21:24:40"/>
    <n v="5"/>
    <n v="-0.11055555555554997"/>
    <n v="1284.6666666666756"/>
    <n v="13"/>
    <s v="No"/>
  </r>
  <r>
    <s v="CSCB"/>
    <s v=""/>
    <x v="0"/>
    <s v="E3038MPXR8127BDM"/>
    <s v="ER6668BDPR8609BDH"/>
    <d v="2024-12-26T00:00:00"/>
    <s v="CSMA"/>
    <s v="3269"/>
    <x v="36"/>
    <s v="PA"/>
    <s v="PA"/>
    <m/>
    <d v="2024-12-26T00:00:00"/>
    <d v="1899-12-30T19:49:10"/>
    <d v="2024-12-26T00:00:00"/>
    <d v="1899-12-30T13:16:49"/>
    <d v="2024-12-26T00:00:00"/>
    <d v="1899-12-30T13:49:22"/>
    <x v="192"/>
    <s v="E_RBALTANAS"/>
    <s v="7026012587"/>
    <s v="FBO"/>
    <d v="1899-12-30T07:04:54"/>
    <d v="1899-12-30T00:32:33"/>
    <d v="1899-12-30T06:32:21"/>
    <s v="Granel"/>
    <s v="E001"/>
    <x v="0"/>
    <d v="1899-12-30T18:00:11"/>
    <d v="1899-12-30T00:32:33"/>
    <n v="19"/>
    <x v="20"/>
    <x v="0"/>
    <x v="1"/>
    <n v="0"/>
    <n v="1"/>
    <s v="KO"/>
    <s v="Granel"/>
    <x v="0"/>
    <n v="1"/>
    <s v="F. CORDOBA"/>
    <s v="C"/>
    <d v="1899-12-30T06:32:21"/>
    <d v="1899-12-30T05:34:21"/>
    <s v="OK"/>
    <m/>
    <m/>
    <d v="1899-12-30T00:00:00"/>
    <d v="1899-12-30T18:00:11"/>
    <n v="5"/>
    <n v="-0.27246527777777996"/>
    <n v="1080.1833333333204"/>
    <n v="13"/>
    <s v="No"/>
  </r>
  <r>
    <s v="CSCB"/>
    <s v="2024059399"/>
    <x v="0"/>
    <s v="ER0860BBM"/>
    <s v="E5730JVY"/>
    <d v="2024-12-26T00:00:00"/>
    <s v="CSMA"/>
    <s v="3264"/>
    <x v="35"/>
    <s v="PA"/>
    <s v="S1"/>
    <m/>
    <d v="2024-12-27T00:00:00"/>
    <d v="1899-12-30T08:53:35"/>
    <d v="2024-12-26T00:00:00"/>
    <d v="1899-12-30T13:15:54"/>
    <d v="2024-12-26T00:00:00"/>
    <d v="1899-12-30T14:07:54"/>
    <x v="0"/>
    <s v="E_RBALTANAS"/>
    <s v="7026012588"/>
    <s v="FBO"/>
    <d v="1899-12-30T00:52:00"/>
    <d v="1899-12-30T00:52:00"/>
    <d v="1899-12-30T00:00:00"/>
    <s v="Granel"/>
    <s v="E001"/>
    <x v="0"/>
    <d v="1899-12-30T05:14:19"/>
    <d v="1899-12-30T00:52:00"/>
    <n v="8"/>
    <x v="20"/>
    <x v="0"/>
    <x v="1"/>
    <n v="0"/>
    <n v="1"/>
    <s v="KO"/>
    <s v="Granel"/>
    <x v="0"/>
    <n v="1"/>
    <s v="F. CORDOBA"/>
    <s v="C"/>
    <d v="1899-12-30T00:00:00"/>
    <d v="1899-12-30T00:00:00"/>
    <s v="OK"/>
    <m/>
    <m/>
    <d v="1899-12-30T00:00:00"/>
    <d v="1899-12-30T05:14:19"/>
    <n v="5"/>
    <d v="1899-12-30T04:22:19"/>
    <n v="314.3166666666624"/>
    <n v="14"/>
    <s v="No"/>
  </r>
  <r>
    <s v="CSCB"/>
    <s v=""/>
    <x v="0"/>
    <s v="E3038MPXR8127BDM"/>
    <s v="ER6668BDPR8609BDH"/>
    <d v="2024-12-27T00:00:00"/>
    <s v="CSMA"/>
    <s v="3269"/>
    <x v="36"/>
    <s v="PA"/>
    <s v="PA"/>
    <m/>
    <d v="2024-12-27T00:00:00"/>
    <d v="1899-12-30T09:42:17"/>
    <d v="2024-12-27T00:00:00"/>
    <d v="1899-12-30T06:37:38"/>
    <d v="2024-12-27T00:00:00"/>
    <d v="1899-12-30T07:20:34"/>
    <x v="192"/>
    <s v="E_RBALTANAS"/>
    <s v="7026012589"/>
    <s v="FBO"/>
    <d v="1899-12-30T03:47:35"/>
    <d v="1899-12-30T00:42:56"/>
    <d v="1899-12-30T03:04:39"/>
    <s v="Granel"/>
    <s v="E001"/>
    <x v="0"/>
    <d v="1899-12-30T21:38:16"/>
    <d v="1899-12-30T00:42:56"/>
    <n v="9"/>
    <x v="0"/>
    <x v="0"/>
    <x v="1"/>
    <n v="0"/>
    <n v="1"/>
    <s v="KO"/>
    <s v="Granel"/>
    <x v="0"/>
    <n v="1"/>
    <s v="F. CORDOBA"/>
    <s v="C"/>
    <d v="1899-12-30T03:04:39"/>
    <d v="1899-12-30T02:06:39"/>
    <s v="OK"/>
    <m/>
    <m/>
    <d v="1899-12-30T00:00:00"/>
    <d v="1899-12-30T21:38:16"/>
    <n v="6"/>
    <n v="-0.12822916666667"/>
    <n v="1298.2666666666548"/>
    <n v="7"/>
    <s v="No"/>
  </r>
  <r>
    <s v="CSCB"/>
    <s v=""/>
    <x v="0"/>
    <s v="E3038MPXR8127BDM"/>
    <s v="ER6668BDPR8609BDH"/>
    <d v="2024-12-27T00:00:00"/>
    <s v="CSMA"/>
    <s v="3269"/>
    <x v="36"/>
    <s v="PA"/>
    <s v="PA"/>
    <m/>
    <d v="2024-12-27T00:00:00"/>
    <d v="1899-12-30T19:24:45"/>
    <d v="2024-12-27T00:00:00"/>
    <d v="1899-12-30T13:36:16"/>
    <d v="2024-12-27T00:00:00"/>
    <d v="1899-12-30T14:49:42"/>
    <x v="192"/>
    <s v="E_RBALTANAS"/>
    <s v="7026012592"/>
    <s v="FBO"/>
    <d v="1899-12-30T07:01:55"/>
    <d v="1899-12-30T01:13:26"/>
    <d v="1899-12-30T05:48:29"/>
    <s v="Granel"/>
    <s v="E001"/>
    <x v="0"/>
    <d v="1899-12-30T19:24:56"/>
    <d v="1899-12-30T01:13:26"/>
    <n v="19"/>
    <x v="0"/>
    <x v="0"/>
    <x v="1"/>
    <n v="0"/>
    <n v="1"/>
    <s v="KO"/>
    <s v="Granel"/>
    <x v="0"/>
    <n v="1"/>
    <s v="F. CORDOBA"/>
    <s v="C"/>
    <d v="1899-12-30T05:48:29"/>
    <d v="1899-12-30T04:50:29"/>
    <s v="OK"/>
    <m/>
    <m/>
    <d v="1899-12-30T00:00:00"/>
    <d v="1899-12-30T19:24:56"/>
    <n v="6"/>
    <n v="-0.24200231481481993"/>
    <n v="1164.9333333333252"/>
    <n v="14"/>
    <s v="No"/>
  </r>
  <r>
    <s v="CSCB"/>
    <s v="2024059671"/>
    <x v="0"/>
    <s v="EVA01465R"/>
    <s v="E6911JLK"/>
    <d v="2024-12-27T00:00:00"/>
    <s v="CSMA"/>
    <s v="3269"/>
    <x v="36"/>
    <s v="PA"/>
    <s v="S7"/>
    <m/>
    <d v="2024-12-27T00:00:00"/>
    <d v="1899-12-30T20:35:24"/>
    <d v="2024-12-27T00:00:00"/>
    <d v="1899-12-30T16:11:49"/>
    <d v="2024-12-27T00:00:00"/>
    <d v="1899-12-30T16:36:29"/>
    <x v="0"/>
    <s v="E_RBALTANAS"/>
    <s v="7026012593"/>
    <s v="FBO"/>
    <d v="1899-12-30T04:48:15"/>
    <d v="1899-12-30T00:24:40"/>
    <d v="1899-12-30T04:23:35"/>
    <s v="Granel"/>
    <s v="E001"/>
    <x v="0"/>
    <d v="1899-12-30T20:01:04"/>
    <d v="1899-12-30T00:24:40"/>
    <n v="20"/>
    <x v="0"/>
    <x v="0"/>
    <x v="1"/>
    <n v="0"/>
    <n v="1"/>
    <s v="KO"/>
    <s v="Granel"/>
    <x v="0"/>
    <n v="1"/>
    <s v="F. CORDOBA"/>
    <s v="C"/>
    <d v="1899-12-30T04:23:35"/>
    <d v="1899-12-30T03:25:35"/>
    <s v="OK"/>
    <m/>
    <m/>
    <d v="1899-12-30T00:00:00"/>
    <d v="1899-12-30T20:01:04"/>
    <n v="6"/>
    <n v="-0.18304398148148004"/>
    <n v="1201.0666666666548"/>
    <n v="16"/>
    <s v="No"/>
  </r>
  <r>
    <s v="CSCB"/>
    <s v="2024059679"/>
    <x v="0"/>
    <s v="EVA02101R"/>
    <s v="E8228JWJ"/>
    <d v="2024-12-27T00:00:00"/>
    <s v="CSMA"/>
    <s v="3269"/>
    <x v="36"/>
    <s v="PA"/>
    <s v="S2"/>
    <m/>
    <d v="2024-12-30T00:00:00"/>
    <d v="1899-12-30T11:18:03"/>
    <d v="2024-12-27T00:00:00"/>
    <d v="1899-12-30T17:23:18"/>
    <d v="2024-12-27T00:00:00"/>
    <d v="1899-12-30T17:52:49"/>
    <x v="0"/>
    <s v="E_ISANTACRUZ"/>
    <s v="7026012594"/>
    <s v="FBO"/>
    <d v="1899-12-30T00:29:31"/>
    <d v="1899-12-30T00:29:31"/>
    <d v="1899-12-30T00:00:00"/>
    <s v="Granel"/>
    <s v="E001"/>
    <x v="0"/>
    <d v="1899-12-30T06:34:46"/>
    <d v="1899-12-30T00:29:31"/>
    <n v="11"/>
    <x v="0"/>
    <x v="1"/>
    <x v="1"/>
    <n v="0"/>
    <n v="1"/>
    <s v="KO"/>
    <s v="Granel"/>
    <x v="0"/>
    <n v="1"/>
    <s v="F. CORDOBA"/>
    <s v="C"/>
    <d v="1899-12-30T00:00:00"/>
    <d v="1899-12-30T00:00:00"/>
    <s v="OK"/>
    <m/>
    <m/>
    <d v="1899-12-30T00:00:00"/>
    <d v="1899-12-30T06:34:46"/>
    <n v="6"/>
    <d v="1899-12-30T06:05:15"/>
    <n v="394.76666666665443"/>
    <n v="17"/>
    <s v="No"/>
  </r>
  <r>
    <s v="CSCB"/>
    <s v="2024059707"/>
    <x v="0"/>
    <s v="ELE02494R"/>
    <s v="E7977MGZ"/>
    <d v="2024-12-28T00:00:00"/>
    <s v="CSMA"/>
    <s v="3264"/>
    <x v="35"/>
    <s v="PA"/>
    <s v="S1"/>
    <m/>
    <d v="2024-12-30T00:00:00"/>
    <d v="1899-12-30T08:24:58"/>
    <d v="2024-12-28T00:00:00"/>
    <d v="1899-12-30T14:57:28"/>
    <d v="2024-12-28T00:00:00"/>
    <d v="1899-12-30T15:26:32"/>
    <x v="0"/>
    <s v="E_ISANTACRUZ"/>
    <s v="7026012595"/>
    <s v="FBO"/>
    <d v="1899-12-30T00:00:00"/>
    <d v="1899-12-30T00:00:00"/>
    <d v="1899-12-30T00:00:00"/>
    <s v="Granel"/>
    <s v="E001"/>
    <x v="0"/>
    <d v="1899-12-30T07:01:34"/>
    <d v="1899-12-30T00:29:04"/>
    <n v="8"/>
    <x v="21"/>
    <x v="1"/>
    <x v="1"/>
    <n v="0"/>
    <n v="1"/>
    <s v="KO"/>
    <s v="Granel"/>
    <x v="0"/>
    <n v="1"/>
    <s v="F. CORDOBA"/>
    <s v="C"/>
    <d v="1899-12-30T00:00:00"/>
    <d v="1899-12-30T00:00:00"/>
    <s v="OK"/>
    <m/>
    <m/>
    <d v="1899-12-30T00:00:00"/>
    <d v="1899-12-30T07:01:34"/>
    <n v="7"/>
    <d v="1899-12-30T06:32:30"/>
    <n v="421.56666666666712"/>
    <n v="15"/>
    <s v="No"/>
  </r>
  <r>
    <s v="CSCB"/>
    <s v="2024059716"/>
    <x v="0"/>
    <s v="ER3673BBX"/>
    <s v="E1228KBR"/>
    <d v="2024-12-30T00:00:00"/>
    <s v="CSMA"/>
    <s v="3269"/>
    <x v="36"/>
    <s v="PA"/>
    <s v="S2"/>
    <m/>
    <d v="2024-12-30T00:00:00"/>
    <d v="1899-12-30T08:06:11"/>
    <d v="2024-12-30T00:00:00"/>
    <d v="1899-12-30T05:01:45"/>
    <d v="2024-12-30T00:00:00"/>
    <d v="1899-12-30T05:32:04"/>
    <x v="0"/>
    <s v="E_ISANTACRUZ"/>
    <s v="7026012596"/>
    <s v="FBO"/>
    <d v="1899-12-30T03:34:45"/>
    <d v="1899-12-30T00:30:19"/>
    <d v="1899-12-30T03:04:26"/>
    <s v="Granel"/>
    <s v="E001"/>
    <x v="0"/>
    <d v="1899-12-30T21:25:52"/>
    <d v="1899-12-30T00:30:19"/>
    <n v="8"/>
    <x v="1"/>
    <x v="1"/>
    <x v="1"/>
    <n v="0"/>
    <n v="1"/>
    <s v="KO"/>
    <s v="Granel"/>
    <x v="0"/>
    <n v="1"/>
    <s v="F. CORDOBA"/>
    <s v="C"/>
    <d v="1899-12-30T03:04:26"/>
    <d v="1899-12-30T02:06:26"/>
    <s v="OK"/>
    <m/>
    <m/>
    <d v="1899-12-30T00:00:00"/>
    <d v="1899-12-30T21:25:52"/>
    <n v="2"/>
    <n v="-0.1280787037037"/>
    <n v="1285.8666666666709"/>
    <n v="5"/>
    <s v="No"/>
  </r>
  <r>
    <s v="CSCB"/>
    <s v="2024059734"/>
    <x v="0"/>
    <s v="ER3809BBS"/>
    <s v="E9449KGB"/>
    <d v="2024-12-30T00:00:00"/>
    <s v="CSMA"/>
    <s v="3269"/>
    <x v="36"/>
    <s v="PA"/>
    <s v="S2"/>
    <m/>
    <d v="2024-12-30T00:00:00"/>
    <d v="1899-12-30T10:11:33"/>
    <d v="2024-12-30T00:00:00"/>
    <d v="1899-12-30T06:24:47"/>
    <d v="2024-12-30T00:00:00"/>
    <d v="1899-12-30T06:57:47"/>
    <x v="0"/>
    <s v="E_ISANTACRUZ"/>
    <s v="7026012597"/>
    <s v="FBO"/>
    <d v="1899-12-30T04:19:46"/>
    <d v="1899-12-30T00:33:00"/>
    <d v="1899-12-30T03:46:46"/>
    <s v="Granel"/>
    <s v="E001"/>
    <x v="0"/>
    <d v="1899-12-30T20:46:13"/>
    <d v="1899-12-30T00:33:00"/>
    <n v="10"/>
    <x v="1"/>
    <x v="1"/>
    <x v="1"/>
    <n v="0"/>
    <n v="1"/>
    <s v="KO"/>
    <s v="Granel"/>
    <x v="0"/>
    <n v="1"/>
    <s v="F. CORDOBA"/>
    <s v="C"/>
    <d v="1899-12-30T03:46:46"/>
    <d v="1899-12-30T02:48:46"/>
    <s v="OK"/>
    <m/>
    <m/>
    <d v="1899-12-30T00:00:00"/>
    <d v="1899-12-30T20:46:13"/>
    <n v="2"/>
    <n v="-0.15747685185185001"/>
    <n v="1246.2166666666596"/>
    <n v="6"/>
    <s v="No"/>
  </r>
  <r>
    <s v="CSCB"/>
    <s v="2024059769"/>
    <x v="0"/>
    <s v="ER2349BCD"/>
    <s v="E6468JZW"/>
    <d v="2024-12-30T00:00:00"/>
    <s v="CSMA"/>
    <s v="3269"/>
    <x v="36"/>
    <s v="PA"/>
    <s v="S2"/>
    <m/>
    <d v="2024-12-30T00:00:00"/>
    <d v="1899-12-30T12:43:39"/>
    <d v="2024-12-30T00:00:00"/>
    <d v="1899-12-30T08:51:08"/>
    <d v="2024-12-30T00:00:00"/>
    <d v="1899-12-30T09:20:07"/>
    <x v="0"/>
    <s v="E_ISANTACRUZ"/>
    <s v="7026012598"/>
    <s v="FBO"/>
    <d v="1899-12-30T04:21:30"/>
    <d v="1899-12-30T00:28:59"/>
    <d v="1899-12-30T03:52:31"/>
    <s v="Granel"/>
    <s v="E001"/>
    <x v="0"/>
    <d v="1899-12-30T20:36:27"/>
    <d v="1899-12-30T00:28:59"/>
    <n v="12"/>
    <x v="1"/>
    <x v="1"/>
    <x v="1"/>
    <n v="0"/>
    <n v="1"/>
    <s v="KO"/>
    <s v="Granel"/>
    <x v="0"/>
    <n v="1"/>
    <s v="F. CORDOBA"/>
    <s v="C"/>
    <d v="1899-12-30T03:52:31"/>
    <d v="1899-12-30T02:54:31"/>
    <s v="OK"/>
    <m/>
    <m/>
    <d v="1899-12-30T00:00:00"/>
    <d v="1899-12-30T20:36:27"/>
    <n v="2"/>
    <n v="-0.16146990740740996"/>
    <n v="1236.4500000000037"/>
    <n v="9"/>
    <s v="No"/>
  </r>
  <r>
    <s v="CSCB"/>
    <s v="2024059805"/>
    <x v="0"/>
    <s v="ER2310BBX"/>
    <s v="E5477KKG"/>
    <d v="2024-12-30T00:00:00"/>
    <s v="CSMA"/>
    <s v="3264"/>
    <x v="35"/>
    <s v="PA"/>
    <s v="S1"/>
    <m/>
    <d v="2024-12-30T00:00:00"/>
    <d v="1899-12-30T14:05:06"/>
    <d v="2024-12-30T00:00:00"/>
    <d v="1899-12-30T10:02:55"/>
    <d v="2024-12-30T00:00:00"/>
    <d v="1899-12-30T10:46:40"/>
    <x v="0"/>
    <s v="E_ISANTACRUZ"/>
    <s v="7026012599"/>
    <s v="FBO"/>
    <d v="1899-12-30T04:45:56"/>
    <d v="1899-12-30T00:43:45"/>
    <d v="1899-12-30T04:02:11"/>
    <s v="Granel"/>
    <s v="E001"/>
    <x v="0"/>
    <d v="1899-12-30T20:41:33"/>
    <d v="1899-12-30T00:43:45"/>
    <n v="14"/>
    <x v="1"/>
    <x v="1"/>
    <x v="1"/>
    <n v="0"/>
    <n v="1"/>
    <s v="KO"/>
    <s v="Granel"/>
    <x v="0"/>
    <n v="1"/>
    <s v="F. CORDOBA"/>
    <s v="C"/>
    <d v="1899-12-30T04:02:11"/>
    <d v="1899-12-30T03:04:11"/>
    <s v="OK"/>
    <m/>
    <m/>
    <d v="1899-12-30T00:00:00"/>
    <d v="1899-12-30T20:41:33"/>
    <n v="2"/>
    <n v="-0.16818287037037005"/>
    <n v="1241.549999999994"/>
    <n v="10"/>
    <s v="No"/>
  </r>
  <r>
    <s v="CSCB"/>
    <s v="2024059795"/>
    <x v="0"/>
    <s v="ER7218BCM"/>
    <s v="E1928LCD"/>
    <d v="2024-12-30T00:00:00"/>
    <s v="CSMA"/>
    <s v="3283"/>
    <x v="38"/>
    <s v="PA"/>
    <s v="PA"/>
    <m/>
    <d v="2024-12-30T00:00:00"/>
    <d v="1899-12-30T13:30:26"/>
    <d v="2024-12-30T00:00:00"/>
    <d v="1899-12-30T09:30:28"/>
    <d v="2024-12-30T00:00:00"/>
    <d v="1899-12-30T10:52:30"/>
    <x v="0"/>
    <s v="E_ISANTACRUZ"/>
    <s v="7026012600"/>
    <s v="FBO"/>
    <d v="1899-12-30T05:22:00"/>
    <d v="1899-12-30T01:22:02"/>
    <d v="1899-12-30T03:59:58"/>
    <s v="Ensacado"/>
    <s v="E002"/>
    <x v="0"/>
    <d v="1899-12-30T21:22:03"/>
    <d v="1899-12-30T01:22:02"/>
    <n v="13"/>
    <x v="1"/>
    <x v="1"/>
    <x v="2"/>
    <n v="0"/>
    <n v="1"/>
    <s v="KO"/>
    <s v="Ensacado"/>
    <x v="0"/>
    <n v="1"/>
    <s v="F. CORDOBA"/>
    <s v="C"/>
    <d v="1899-12-30T03:59:58"/>
    <d v="1899-12-30T03:01:58"/>
    <s v="OK"/>
    <m/>
    <m/>
    <d v="1899-12-30T00:00:00"/>
    <d v="1899-12-30T21:22:03"/>
    <n v="2"/>
    <n v="-0.16664351851852"/>
    <n v="1282.049999999994"/>
    <n v="10"/>
    <s v="No"/>
  </r>
  <r>
    <s v="CSCB"/>
    <s v="2024059783"/>
    <x v="0"/>
    <s v="ER0527BCB"/>
    <s v="E4554MKW"/>
    <d v="2024-12-30T00:00:00"/>
    <s v="CSMA"/>
    <s v="3283"/>
    <x v="38"/>
    <s v="PA"/>
    <m/>
    <m/>
    <d v="2024-12-30T00:00:00"/>
    <d v="1899-12-30T15:13:50"/>
    <d v="2024-12-30T00:00:00"/>
    <d v="1899-12-30T09:16:49"/>
    <d v="2024-12-30T00:00:00"/>
    <d v="1899-12-30T10:59:25"/>
    <x v="192"/>
    <s v="E_RBALTANAS"/>
    <s v="7026012601"/>
    <s v="FBO"/>
    <d v="1899-12-30T07:39:37"/>
    <d v="1899-12-30T01:42:36"/>
    <d v="1899-12-30T05:57:01"/>
    <s v="Ensacado"/>
    <s v="E002"/>
    <x v="0"/>
    <d v="1899-12-30T19:45:34"/>
    <d v="1899-12-30T01:42:36"/>
    <n v="15"/>
    <x v="1"/>
    <x v="1"/>
    <x v="2"/>
    <n v="0"/>
    <n v="1"/>
    <s v="KO"/>
    <s v="Ensacado"/>
    <x v="0"/>
    <n v="1"/>
    <s v="F. CORDOBA"/>
    <s v="C"/>
    <d v="1899-12-30T05:57:01"/>
    <d v="1899-12-30T04:59:01"/>
    <s v="OK"/>
    <m/>
    <m/>
    <d v="1899-12-30T00:00:00"/>
    <d v="1899-12-30T19:45:34"/>
    <n v="2"/>
    <n v="-0.24792824074074005"/>
    <n v="1185.5666666666675"/>
    <n v="10"/>
    <s v="No"/>
  </r>
  <r>
    <s v="CSCB"/>
    <s v="2024059807"/>
    <x v="0"/>
    <s v="ER0981BBH"/>
    <s v="E4362JTS"/>
    <d v="2024-12-30T00:00:00"/>
    <s v="CSMA"/>
    <s v="3283"/>
    <x v="38"/>
    <s v="PA"/>
    <s v="PA"/>
    <m/>
    <d v="2024-12-30T00:00:00"/>
    <d v="1899-12-30T13:49:42"/>
    <d v="2024-12-30T00:00:00"/>
    <d v="1899-12-30T10:06:54"/>
    <d v="2024-12-30T00:00:00"/>
    <d v="1899-12-30T11:06:19"/>
    <x v="0"/>
    <s v="E_ISANTACRUZ"/>
    <s v="7026012602"/>
    <s v="FBO"/>
    <d v="1899-12-30T04:42:13"/>
    <d v="1899-12-30T00:59:25"/>
    <d v="1899-12-30T03:42:48"/>
    <s v="Ensacado"/>
    <s v="E002"/>
    <x v="0"/>
    <d v="1899-12-30T21:16:36"/>
    <d v="1899-12-30T00:59:25"/>
    <n v="13"/>
    <x v="1"/>
    <x v="1"/>
    <x v="2"/>
    <n v="0"/>
    <n v="1"/>
    <s v="KO"/>
    <s v="Ensacado"/>
    <x v="0"/>
    <n v="1"/>
    <s v="F. CORDOBA"/>
    <s v="C"/>
    <d v="1899-12-30T03:42:48"/>
    <d v="1899-12-30T02:44:48"/>
    <s v="OK"/>
    <m/>
    <m/>
    <d v="1899-12-30T00:00:00"/>
    <d v="1899-12-30T21:16:36"/>
    <n v="2"/>
    <n v="-0.15472222222223003"/>
    <n v="1276.5999999999972"/>
    <n v="11"/>
    <s v="No"/>
  </r>
  <r>
    <s v="CSCB"/>
    <s v="2024059818"/>
    <x v="0"/>
    <s v="ER1142BBR"/>
    <s v="E4390JTS"/>
    <d v="2024-12-30T00:00:00"/>
    <s v="CSMA"/>
    <s v="3283"/>
    <x v="38"/>
    <s v="PA"/>
    <s v="PA"/>
    <m/>
    <d v="2024-12-30T00:00:00"/>
    <d v="1899-12-30T14:01:52"/>
    <d v="2024-12-30T00:00:00"/>
    <d v="1899-12-30T10:36:37"/>
    <d v="2024-12-30T00:00:00"/>
    <d v="1899-12-30T11:33:28"/>
    <x v="0"/>
    <s v="E_ISANTACRUZ"/>
    <s v="7026012603"/>
    <s v="FBO"/>
    <d v="1899-12-30T04:22:06"/>
    <d v="1899-12-30T00:56:51"/>
    <d v="1899-12-30T03:25:15"/>
    <s v="Ensacado"/>
    <s v="E002"/>
    <x v="0"/>
    <d v="1899-12-30T21:31:35"/>
    <d v="1899-12-30T00:56:51"/>
    <n v="14"/>
    <x v="1"/>
    <x v="1"/>
    <x v="2"/>
    <n v="0"/>
    <n v="1"/>
    <s v="KO"/>
    <s v="Ensacado"/>
    <x v="0"/>
    <n v="1"/>
    <s v="F. CORDOBA"/>
    <s v="C"/>
    <d v="1899-12-30T03:25:15"/>
    <d v="1899-12-30T02:27:15"/>
    <s v="OK"/>
    <m/>
    <m/>
    <d v="1899-12-30T00:00:00"/>
    <d v="1899-12-30T21:31:35"/>
    <n v="2"/>
    <n v="-0.14253472222222008"/>
    <n v="1291.5833333333267"/>
    <n v="11"/>
    <s v="No"/>
  </r>
  <r>
    <s v="CSCB"/>
    <s v="2024059812"/>
    <x v="0"/>
    <s v="ER2545BBZ"/>
    <s v="E7019MMT"/>
    <d v="2024-12-30T00:00:00"/>
    <s v="CSMA"/>
    <s v="3283"/>
    <x v="38"/>
    <s v="PA"/>
    <s v="PA"/>
    <m/>
    <d v="2024-12-30T00:00:00"/>
    <d v="1899-12-30T15:14:10"/>
    <d v="2024-12-30T00:00:00"/>
    <d v="1899-12-30T10:25:48"/>
    <d v="2024-12-30T00:00:00"/>
    <d v="1899-12-30T12:13:30"/>
    <x v="0"/>
    <s v="E_RBALTANAS"/>
    <s v="7026012604"/>
    <s v="FBO"/>
    <d v="1899-12-30T06:36:04"/>
    <d v="1899-12-30T01:47:42"/>
    <d v="1899-12-30T04:48:22"/>
    <s v="Ensacado"/>
    <s v="E002"/>
    <x v="0"/>
    <d v="1899-12-30T20:59:19"/>
    <d v="1899-12-30T01:47:42"/>
    <n v="15"/>
    <x v="1"/>
    <x v="1"/>
    <x v="2"/>
    <n v="0"/>
    <n v="1"/>
    <s v="KO"/>
    <s v="Ensacado"/>
    <x v="0"/>
    <n v="1"/>
    <s v="F. CORDOBA"/>
    <s v="C"/>
    <d v="1899-12-30T04:48:22"/>
    <d v="1899-12-30T03:50:22"/>
    <s v="OK"/>
    <m/>
    <m/>
    <d v="1899-12-30T00:00:00"/>
    <d v="1899-12-30T20:59:19"/>
    <n v="2"/>
    <n v="-0.20025462962963003"/>
    <n v="1259.3166666666707"/>
    <n v="12"/>
    <s v="No"/>
  </r>
  <r>
    <s v="CSCB"/>
    <s v="2024059867"/>
    <x v="0"/>
    <s v="EVA02101R"/>
    <s v="E8228JWJ"/>
    <d v="2024-12-30T00:00:00"/>
    <s v="CSMA"/>
    <s v="3269"/>
    <x v="36"/>
    <s v="PA"/>
    <s v="S2"/>
    <m/>
    <d v="2024-12-30T00:00:00"/>
    <d v="1899-12-30T16:14:19"/>
    <d v="2024-12-30T00:00:00"/>
    <d v="1899-12-30T13:23:30"/>
    <d v="2024-12-30T00:00:00"/>
    <d v="1899-12-30T13:46:30"/>
    <x v="0"/>
    <s v="E_RBALTANAS"/>
    <s v="7026012606"/>
    <s v="FBO"/>
    <d v="1899-12-30T03:13:49"/>
    <d v="1899-12-30T00:23:00"/>
    <d v="1899-12-30T02:50:49"/>
    <s v="Granel"/>
    <s v="E001"/>
    <x v="0"/>
    <d v="1899-12-30T21:32:10"/>
    <d v="1899-12-30T00:23:00"/>
    <n v="16"/>
    <x v="1"/>
    <x v="1"/>
    <x v="1"/>
    <n v="0"/>
    <n v="1"/>
    <s v="KO"/>
    <s v="Granel"/>
    <x v="0"/>
    <n v="1"/>
    <s v="F. CORDOBA"/>
    <s v="C"/>
    <d v="1899-12-30T02:50:49"/>
    <d v="1899-12-30T01:52:49"/>
    <s v="OK"/>
    <m/>
    <m/>
    <d v="1899-12-30T00:00:00"/>
    <d v="1899-12-30T21:32:10"/>
    <n v="2"/>
    <n v="-0.11862268518519004"/>
    <n v="1292.1666666666565"/>
    <n v="13"/>
    <s v="No"/>
  </r>
  <r>
    <s v="CSCB"/>
    <s v=""/>
    <x v="0"/>
    <s v="E3038MPXR8127BDM"/>
    <s v="ER6668BDPR8609BDH"/>
    <d v="2024-12-30T00:00:00"/>
    <s v="CSMA"/>
    <s v="3269"/>
    <x v="36"/>
    <s v="PA"/>
    <s v="PA"/>
    <m/>
    <d v="2024-12-30T00:00:00"/>
    <d v="1899-12-30T17:39:01"/>
    <d v="2024-12-30T00:00:00"/>
    <d v="1899-12-30T14:30:45"/>
    <d v="2024-12-30T00:00:00"/>
    <d v="1899-12-30T15:18:17"/>
    <x v="192"/>
    <s v="E_RBALTANAS"/>
    <s v="7026012608"/>
    <s v="FBO"/>
    <d v="1899-12-30T03:55:48"/>
    <d v="1899-12-30T00:47:32"/>
    <d v="1899-12-30T03:08:16"/>
    <s v="Granel"/>
    <s v="E001"/>
    <x v="0"/>
    <d v="1899-12-30T21:39:15"/>
    <d v="1899-12-30T00:47:32"/>
    <n v="17"/>
    <x v="1"/>
    <x v="1"/>
    <x v="1"/>
    <n v="0"/>
    <n v="1"/>
    <s v="KO"/>
    <s v="Granel"/>
    <x v="0"/>
    <n v="1"/>
    <s v="F. CORDOBA"/>
    <s v="C"/>
    <d v="1899-12-30T03:08:16"/>
    <d v="1899-12-30T02:10:16"/>
    <s v="OK"/>
    <m/>
    <m/>
    <d v="1899-12-30T00:00:00"/>
    <d v="1899-12-30T21:39:15"/>
    <n v="2"/>
    <n v="-0.13074074074073994"/>
    <n v="1299.2500000000018"/>
    <n v="15"/>
    <s v="No"/>
  </r>
  <r>
    <s v="CSCB"/>
    <s v="2024059897"/>
    <x v="0"/>
    <s v="ER2349BCD"/>
    <s v="E6468JZW"/>
    <d v="2024-12-30T00:00:00"/>
    <s v="CSMA"/>
    <s v="3264"/>
    <x v="35"/>
    <s v="PA"/>
    <s v="S1"/>
    <m/>
    <d v="2024-12-30T00:00:00"/>
    <d v="1899-12-30T17:51:55"/>
    <d v="2024-12-30T00:00:00"/>
    <d v="1899-12-30T14:49:39"/>
    <d v="2024-12-30T00:00:00"/>
    <d v="1899-12-30T15:24:58"/>
    <x v="0"/>
    <s v="E_RBALTANAS"/>
    <s v="7026012609"/>
    <s v="FBO"/>
    <d v="1899-12-30T03:37:35"/>
    <d v="1899-12-30T00:35:19"/>
    <d v="1899-12-30T03:02:16"/>
    <s v="Granel"/>
    <s v="E001"/>
    <x v="0"/>
    <d v="1899-12-30T21:33:02"/>
    <d v="1899-12-30T00:35:19"/>
    <n v="17"/>
    <x v="1"/>
    <x v="1"/>
    <x v="1"/>
    <n v="0"/>
    <n v="1"/>
    <s v="KO"/>
    <s v="Granel"/>
    <x v="0"/>
    <n v="1"/>
    <s v="F. CORDOBA"/>
    <s v="C"/>
    <d v="1899-12-30T03:02:16"/>
    <d v="1899-12-30T02:04:16"/>
    <s v="OK"/>
    <m/>
    <m/>
    <d v="1899-12-30T00:00:00"/>
    <d v="1899-12-30T21:33:02"/>
    <n v="2"/>
    <n v="-0.12657407407407006"/>
    <n v="1293.0333333333347"/>
    <n v="15"/>
    <s v="No"/>
  </r>
  <r>
    <s v="CSCB"/>
    <s v=""/>
    <x v="0"/>
    <s v="E7440MTLR9981BDP"/>
    <s v="ER1963BDRR8610BDH"/>
    <d v="2024-12-30T00:00:00"/>
    <s v="CSMA"/>
    <s v="3269"/>
    <x v="36"/>
    <s v="PA"/>
    <s v="PA"/>
    <m/>
    <d v="2025-01-02T00:00:00"/>
    <d v="1899-12-30T08:46:02"/>
    <d v="2024-12-30T00:00:00"/>
    <d v="1899-12-30T14:49:53"/>
    <d v="2024-12-30T00:00:00"/>
    <d v="1899-12-30T15:26:34"/>
    <x v="192"/>
    <s v="E_ISANTACRUZ"/>
    <s v="7026012610"/>
    <s v="FBO"/>
    <d v="1899-12-30T00:36:41"/>
    <d v="1899-12-30T00:36:41"/>
    <d v="1899-12-30T00:00:00"/>
    <s v="Granel"/>
    <s v="E001"/>
    <x v="0"/>
    <d v="1899-12-30T06:40:32"/>
    <d v="1899-12-30T00:36:41"/>
    <n v="8"/>
    <x v="1"/>
    <x v="2"/>
    <x v="1"/>
    <n v="0"/>
    <n v="1"/>
    <s v="KO"/>
    <s v="Granel"/>
    <x v="0"/>
    <n v="1"/>
    <s v="F. CORDOBA"/>
    <s v="C"/>
    <d v="1899-12-30T00:00:00"/>
    <d v="1899-12-30T00:00:00"/>
    <s v="OK"/>
    <m/>
    <m/>
    <d v="1899-12-30T00:00:00"/>
    <d v="1899-12-30T06:40:32"/>
    <n v="2"/>
    <d v="1899-12-30T06:03:51"/>
    <n v="400.53333333332165"/>
    <n v="15"/>
    <s v="No"/>
  </r>
  <r>
    <s v="CSCB"/>
    <s v="2024059933"/>
    <x v="0"/>
    <s v="EVA02101R"/>
    <s v="E8228JWJ"/>
    <d v="2024-12-31T00:00:00"/>
    <s v="CSMA"/>
    <s v="3264"/>
    <x v="35"/>
    <s v="PA"/>
    <s v="S1"/>
    <m/>
    <d v="2024-12-31T00:00:00"/>
    <d v="1899-12-30T09:12:48"/>
    <d v="2024-12-31T00:00:00"/>
    <d v="1899-12-30T05:11:04"/>
    <d v="2024-12-31T00:00:00"/>
    <d v="1899-12-30T05:47:20"/>
    <x v="0"/>
    <s v="E_ISANTACRUZ"/>
    <s v="7026012611"/>
    <s v="FBO"/>
    <d v="1899-12-30T04:38:00"/>
    <d v="1899-12-30T00:36:16"/>
    <d v="1899-12-30T04:01:44"/>
    <s v="Granel"/>
    <s v="E001"/>
    <x v="0"/>
    <d v="1899-12-30T20:34:31"/>
    <d v="1899-12-30T00:36:16"/>
    <n v="9"/>
    <x v="2"/>
    <x v="1"/>
    <x v="1"/>
    <n v="0"/>
    <n v="1"/>
    <s v="KO"/>
    <s v="Granel"/>
    <x v="0"/>
    <n v="1"/>
    <s v="F. CORDOBA"/>
    <s v="C"/>
    <d v="1899-12-30T04:01:44"/>
    <d v="1899-12-30T03:03:44"/>
    <s v="OK"/>
    <m/>
    <m/>
    <d v="1899-12-30T00:00:00"/>
    <d v="1899-12-30T20:34:31"/>
    <n v="3"/>
    <n v="-0.16787037037037"/>
    <n v="1234.5166666666596"/>
    <n v="5"/>
    <s v="No"/>
  </r>
  <r>
    <s v="CSCB"/>
    <s v="2024059976"/>
    <x v="0"/>
    <s v="ER2349BCD"/>
    <s v="E6468JZW"/>
    <d v="2024-12-31T00:00:00"/>
    <s v="CSMA"/>
    <s v="3264"/>
    <x v="35"/>
    <s v="PA"/>
    <s v="S1"/>
    <m/>
    <d v="2024-12-31T00:00:00"/>
    <d v="1899-12-30T12:21:05"/>
    <d v="2024-12-31T00:00:00"/>
    <d v="1899-12-30T08:21:46"/>
    <d v="2024-12-31T00:00:00"/>
    <d v="1899-12-30T08:52:13"/>
    <x v="0"/>
    <s v="E_ISANTACRUZ"/>
    <s v="7026012612"/>
    <s v="FBO"/>
    <d v="1899-12-30T04:29:46"/>
    <d v="1899-12-30T00:30:27"/>
    <d v="1899-12-30T03:59:19"/>
    <s v="Granel"/>
    <s v="E001"/>
    <x v="0"/>
    <d v="1899-12-30T20:31:07"/>
    <d v="1899-12-30T00:30:27"/>
    <n v="12"/>
    <x v="2"/>
    <x v="1"/>
    <x v="1"/>
    <n v="0"/>
    <n v="1"/>
    <s v="KO"/>
    <s v="Granel"/>
    <x v="0"/>
    <n v="1"/>
    <s v="F. CORDOBA"/>
    <s v="C"/>
    <d v="1899-12-30T03:59:19"/>
    <d v="1899-12-30T03:01:19"/>
    <s v="OK"/>
    <m/>
    <m/>
    <d v="1899-12-30T00:00:00"/>
    <d v="1899-12-30T20:31:07"/>
    <n v="3"/>
    <n v="-0.16619212962963004"/>
    <n v="1231.1166666666754"/>
    <n v="8"/>
    <s v="No"/>
  </r>
  <r>
    <s v="CSCB"/>
    <s v="2025000016"/>
    <x v="0"/>
    <s v="ER8271BBD"/>
    <s v="E2291HBT"/>
    <d v="2025-01-02T00:00:00"/>
    <s v="CSMA"/>
    <s v="3264"/>
    <x v="35"/>
    <s v="PA"/>
    <s v="S1"/>
    <m/>
    <d v="2025-01-02T00:00:00"/>
    <d v="1899-12-30T10:55:45"/>
    <d v="2025-01-02T00:00:00"/>
    <d v="1899-12-30T07:13:51"/>
    <d v="2025-01-02T00:00:00"/>
    <d v="1899-12-30T07:46:29"/>
    <x v="0"/>
    <s v="E_ISANTACRUZ"/>
    <s v="7026012613"/>
    <s v="FBO"/>
    <d v="1899-12-30T04:14:32"/>
    <d v="1899-12-30T00:32:38"/>
    <d v="1899-12-30T03:41:54"/>
    <s v="Granel"/>
    <s v="E001"/>
    <x v="0"/>
    <d v="1899-12-30T20:50:43"/>
    <d v="1899-12-30T00:32:38"/>
    <n v="10"/>
    <x v="3"/>
    <x v="2"/>
    <x v="1"/>
    <n v="0"/>
    <n v="1"/>
    <s v="KO"/>
    <s v="Granel"/>
    <x v="1"/>
    <n v="1"/>
    <s v="F. CORDOBA"/>
    <s v="C"/>
    <d v="1899-12-30T03:41:54"/>
    <d v="1899-12-30T02:43:54"/>
    <s v="OK"/>
    <m/>
    <m/>
    <d v="1899-12-30T00:00:00"/>
    <d v="1899-12-30T20:50:43"/>
    <n v="5"/>
    <n v="-0.15409722222222"/>
    <n v="1250.716666666674"/>
    <n v="7"/>
    <s v="No"/>
  </r>
  <r>
    <s v="CSCB"/>
    <s v="2025000017"/>
    <x v="0"/>
    <s v="ER2400BCC"/>
    <s v="E2345KGX"/>
    <d v="2025-01-02T00:00:00"/>
    <s v="CSMA"/>
    <s v="3264"/>
    <x v="35"/>
    <s v="PA"/>
    <s v="S1"/>
    <m/>
    <d v="2025-01-02T00:00:00"/>
    <d v="1899-12-30T11:25:43"/>
    <d v="2025-01-02T00:00:00"/>
    <d v="1899-12-30T07:35:57"/>
    <d v="2025-01-02T00:00:00"/>
    <d v="1899-12-30T08:02:14"/>
    <x v="0"/>
    <s v="E_ISANTACRUZ"/>
    <s v="7026012614"/>
    <s v="FBO"/>
    <d v="1899-12-30T04:16:03"/>
    <d v="1899-12-30T00:26:17"/>
    <d v="1899-12-30T03:49:46"/>
    <s v="Granel"/>
    <s v="E001"/>
    <x v="0"/>
    <d v="1899-12-30T20:36:30"/>
    <d v="1899-12-30T00:26:17"/>
    <n v="11"/>
    <x v="3"/>
    <x v="2"/>
    <x v="1"/>
    <n v="0"/>
    <n v="1"/>
    <s v="KO"/>
    <s v="Granel"/>
    <x v="1"/>
    <n v="1"/>
    <s v="F. CORDOBA"/>
    <s v="C"/>
    <d v="1899-12-30T03:49:46"/>
    <d v="1899-12-30T02:51:46"/>
    <s v="OK"/>
    <m/>
    <m/>
    <d v="1899-12-30T00:00:00"/>
    <d v="1899-12-30T20:36:30"/>
    <n v="5"/>
    <n v="-0.15956018518519"/>
    <n v="1236.5000000000005"/>
    <n v="8"/>
    <s v="No"/>
  </r>
  <r>
    <s v="CSCB"/>
    <s v="2025000022"/>
    <x v="0"/>
    <s v="ER2559BBJ"/>
    <s v="E0350HNY"/>
    <d v="2025-01-02T00:00:00"/>
    <s v="CSMA"/>
    <s v="3269"/>
    <x v="36"/>
    <s v="PA"/>
    <s v="S2"/>
    <m/>
    <d v="2025-01-02T00:00:00"/>
    <d v="1899-12-30T11:56:38"/>
    <d v="2025-01-02T00:00:00"/>
    <d v="1899-12-30T08:15:50"/>
    <d v="2025-01-02T00:00:00"/>
    <d v="1899-12-30T08:45:12"/>
    <x v="0"/>
    <s v="E_ISANTACRUZ"/>
    <s v="7026012615"/>
    <s v="FBO"/>
    <d v="1899-12-30T04:10:10"/>
    <d v="1899-12-30T00:29:22"/>
    <d v="1899-12-30T03:40:48"/>
    <s v="Granel"/>
    <s v="E001"/>
    <x v="0"/>
    <d v="1899-12-30T20:48:33"/>
    <d v="1899-12-30T00:29:22"/>
    <n v="11"/>
    <x v="3"/>
    <x v="2"/>
    <x v="1"/>
    <n v="0"/>
    <n v="1"/>
    <s v="KO"/>
    <s v="Granel"/>
    <x v="1"/>
    <n v="1"/>
    <s v="F. CORDOBA"/>
    <s v="C"/>
    <d v="1899-12-30T03:40:48"/>
    <d v="1899-12-30T02:42:48"/>
    <s v="OK"/>
    <m/>
    <m/>
    <d v="1899-12-30T00:00:00"/>
    <d v="1899-12-30T20:48:33"/>
    <n v="5"/>
    <n v="-0.15333333333333998"/>
    <n v="1248.5499999999925"/>
    <n v="8"/>
    <s v="No"/>
  </r>
  <r>
    <s v="CSCB"/>
    <s v="2025000025"/>
    <x v="0"/>
    <s v="ER2349BCD"/>
    <s v="E6468JZW"/>
    <d v="2025-01-02T00:00:00"/>
    <s v="CSMA"/>
    <s v="3269"/>
    <x v="36"/>
    <s v="PA"/>
    <s v="S2"/>
    <m/>
    <d v="2025-01-02T00:00:00"/>
    <d v="1899-12-30T13:31:31"/>
    <d v="2025-01-02T00:00:00"/>
    <d v="1899-12-30T08:34:12"/>
    <d v="2025-01-02T00:00:00"/>
    <d v="1899-12-30T08:55:44"/>
    <x v="0"/>
    <s v="E_ISANTACRUZ"/>
    <s v="7026012616"/>
    <s v="FBO"/>
    <d v="1899-12-30T05:18:51"/>
    <d v="1899-12-30T00:21:32"/>
    <d v="1899-12-30T04:57:19"/>
    <s v="Granel"/>
    <s v="E001"/>
    <x v="0"/>
    <d v="1899-12-30T19:24:12"/>
    <d v="1899-12-30T00:21:32"/>
    <n v="13"/>
    <x v="3"/>
    <x v="2"/>
    <x v="1"/>
    <n v="0"/>
    <n v="1"/>
    <s v="KO"/>
    <s v="Granel"/>
    <x v="1"/>
    <n v="1"/>
    <s v="F. CORDOBA"/>
    <s v="C"/>
    <d v="1899-12-30T04:57:19"/>
    <d v="1899-12-30T03:59:19"/>
    <s v="OK"/>
    <m/>
    <m/>
    <d v="1899-12-30T00:00:00"/>
    <d v="1899-12-30T19:24:12"/>
    <n v="5"/>
    <n v="-0.20646990740741"/>
    <n v="1164.200000000005"/>
    <n v="8"/>
    <s v="No"/>
  </r>
  <r>
    <s v="CSCB"/>
    <s v="2025000042"/>
    <x v="0"/>
    <s v="EVA02101R"/>
    <s v="E8228JWJ"/>
    <d v="2025-01-02T00:00:00"/>
    <s v="CSMA"/>
    <s v="3269"/>
    <x v="36"/>
    <s v="PA"/>
    <s v="S2"/>
    <m/>
    <d v="2025-01-03T00:00:00"/>
    <d v="1899-12-30T07:16:17"/>
    <d v="2025-01-02T00:00:00"/>
    <d v="1899-12-30T09:43:09"/>
    <d v="2025-01-02T00:00:00"/>
    <d v="1899-12-30T10:04:31"/>
    <x v="0"/>
    <s v="E_ISANTACRUZ"/>
    <s v="7026012617"/>
    <s v="FBO"/>
    <d v="1899-12-30T00:21:22"/>
    <d v="1899-12-30T00:21:22"/>
    <d v="1899-12-30T00:00:00"/>
    <s v="Granel"/>
    <s v="E001"/>
    <x v="0"/>
    <d v="1899-12-30T02:48:14"/>
    <d v="1899-12-30T00:21:22"/>
    <n v="7"/>
    <x v="3"/>
    <x v="2"/>
    <x v="1"/>
    <n v="0"/>
    <n v="0"/>
    <s v="OK"/>
    <s v="Granel"/>
    <x v="1"/>
    <n v="0"/>
    <s v="F. CORDOBA"/>
    <s v="C"/>
    <d v="1899-12-30T00:00:00"/>
    <d v="1899-12-30T00:00:00"/>
    <s v="OK"/>
    <m/>
    <m/>
    <d v="1899-12-30T00:00:00"/>
    <d v="1899-12-30T02:48:14"/>
    <n v="5"/>
    <d v="1899-12-30T02:26:52"/>
    <n v="168.23333333332795"/>
    <n v="10"/>
    <s v="No"/>
  </r>
  <r>
    <s v="CSCB"/>
    <s v="2025000041"/>
    <x v="0"/>
    <s v="ER7218BCM"/>
    <s v="E1928LCD"/>
    <d v="2025-01-02T00:00:00"/>
    <s v="CSMA"/>
    <s v="3283"/>
    <x v="38"/>
    <s v="PA"/>
    <s v="PA"/>
    <m/>
    <d v="2025-01-02T00:00:00"/>
    <d v="1899-12-30T12:28:18"/>
    <d v="2025-01-02T00:00:00"/>
    <d v="1899-12-30T09:42:37"/>
    <d v="2025-01-02T00:00:00"/>
    <d v="1899-12-30T10:07:25"/>
    <x v="0"/>
    <s v="E_ISANTACRUZ"/>
    <s v="7026012618"/>
    <s v="FBO"/>
    <d v="1899-12-30T03:10:29"/>
    <d v="1899-12-30T00:24:48"/>
    <d v="1899-12-30T02:45:41"/>
    <s v="Ensacado"/>
    <s v="E002"/>
    <x v="0"/>
    <d v="1899-12-30T21:39:06"/>
    <d v="1899-12-30T00:24:48"/>
    <n v="12"/>
    <x v="3"/>
    <x v="2"/>
    <x v="2"/>
    <n v="0"/>
    <n v="1"/>
    <s v="KO"/>
    <s v="Ensacado"/>
    <x v="1"/>
    <n v="1"/>
    <s v="F. CORDOBA"/>
    <s v="C"/>
    <d v="1899-12-30T02:45:41"/>
    <d v="1899-12-30T01:47:41"/>
    <s v="OK"/>
    <m/>
    <m/>
    <d v="1899-12-30T00:00:00"/>
    <d v="1899-12-30T21:39:06"/>
    <n v="5"/>
    <n v="-0.11505787037036996"/>
    <n v="1299.0999999999972"/>
    <n v="10"/>
    <s v="No"/>
  </r>
  <r>
    <s v="CSCB"/>
    <s v="2025000049"/>
    <x v="0"/>
    <s v="ER7185BCZ"/>
    <s v="E1724MSB"/>
    <d v="2025-01-02T00:00:00"/>
    <s v="CSMA"/>
    <s v="3283"/>
    <x v="38"/>
    <s v="PA"/>
    <s v="PA"/>
    <m/>
    <d v="2025-01-02T00:00:00"/>
    <d v="1899-12-30T13:28:23"/>
    <d v="2025-01-02T00:00:00"/>
    <d v="1899-12-30T10:25:54"/>
    <d v="2025-01-02T00:00:00"/>
    <d v="1899-12-30T10:52:58"/>
    <x v="0"/>
    <s v="E_ISANTACRUZ"/>
    <s v="7026012619"/>
    <s v="FBO"/>
    <d v="1899-12-30T03:29:33"/>
    <d v="1899-12-30T00:27:04"/>
    <d v="1899-12-30T03:02:29"/>
    <s v="Ensacado"/>
    <s v="E002"/>
    <x v="0"/>
    <d v="1899-12-30T21:24:34"/>
    <d v="1899-12-30T00:27:04"/>
    <n v="13"/>
    <x v="3"/>
    <x v="2"/>
    <x v="2"/>
    <n v="0"/>
    <n v="1"/>
    <s v="KO"/>
    <s v="Ensacado"/>
    <x v="1"/>
    <n v="1"/>
    <s v="F. CORDOBA"/>
    <s v="C"/>
    <d v="1899-12-30T03:02:29"/>
    <d v="1899-12-30T02:04:29"/>
    <s v="OK"/>
    <m/>
    <m/>
    <d v="1899-12-30T00:00:00"/>
    <d v="1899-12-30T21:24:34"/>
    <n v="5"/>
    <n v="-0.12672453703703002"/>
    <n v="1284.5666666666675"/>
    <n v="10"/>
    <s v="No"/>
  </r>
  <r>
    <s v="CSCB"/>
    <s v="2025000063"/>
    <x v="0"/>
    <s v="ER9403BBD"/>
    <s v="E5260KKG"/>
    <d v="2025-01-02T00:00:00"/>
    <s v="CSMA"/>
    <s v="3269"/>
    <x v="36"/>
    <s v="PA"/>
    <s v="S2"/>
    <m/>
    <d v="2025-01-02T00:00:00"/>
    <d v="1899-12-30T14:32:43"/>
    <d v="2025-01-02T00:00:00"/>
    <d v="1899-12-30T11:20:54"/>
    <d v="2025-01-02T00:00:00"/>
    <d v="1899-12-30T11:47:18"/>
    <x v="0"/>
    <s v="E_RBALTANAS"/>
    <s v="7026012620"/>
    <s v="FBO"/>
    <d v="1899-12-30T03:38:13"/>
    <d v="1899-12-30T00:26:24"/>
    <d v="1899-12-30T03:11:49"/>
    <s v="Granel"/>
    <s v="E001"/>
    <x v="0"/>
    <d v="1899-12-30T21:14:34"/>
    <d v="1899-12-30T00:26:24"/>
    <n v="14"/>
    <x v="3"/>
    <x v="2"/>
    <x v="1"/>
    <n v="0"/>
    <n v="1"/>
    <s v="KO"/>
    <s v="Granel"/>
    <x v="1"/>
    <n v="1"/>
    <s v="F. CORDOBA"/>
    <s v="C"/>
    <d v="1899-12-30T03:11:49"/>
    <d v="1899-12-30T02:13:49"/>
    <s v="OK"/>
    <m/>
    <m/>
    <d v="1899-12-30T00:00:00"/>
    <d v="1899-12-30T21:14:34"/>
    <n v="5"/>
    <n v="-0.13320601851851999"/>
    <n v="1274.5666666666741"/>
    <n v="11"/>
    <s v="No"/>
  </r>
  <r>
    <s v="CSCB"/>
    <s v="2025000066"/>
    <x v="0"/>
    <s v="ER8798BBS"/>
    <s v="E4443KBP"/>
    <d v="2025-01-02T00:00:00"/>
    <s v="CSMA"/>
    <s v="3269"/>
    <x v="36"/>
    <s v="PA"/>
    <s v="S2"/>
    <m/>
    <d v="2025-01-02T00:00:00"/>
    <d v="1899-12-30T15:30:09"/>
    <d v="2025-01-02T00:00:00"/>
    <d v="1899-12-30T11:31:56"/>
    <d v="2025-01-02T00:00:00"/>
    <d v="1899-12-30T12:00:56"/>
    <x v="0"/>
    <s v="E_RBALTANAS"/>
    <s v="7026012621"/>
    <s v="FBO"/>
    <d v="1899-12-30T04:27:13"/>
    <d v="1899-12-30T00:29:00"/>
    <d v="1899-12-30T03:58:13"/>
    <s v="Granel"/>
    <s v="E001"/>
    <x v="0"/>
    <d v="1899-12-30T20:30:46"/>
    <d v="1899-12-30T00:29:00"/>
    <n v="15"/>
    <x v="3"/>
    <x v="2"/>
    <x v="1"/>
    <n v="0"/>
    <n v="1"/>
    <s v="KO"/>
    <s v="Granel"/>
    <x v="1"/>
    <n v="1"/>
    <s v="F. CORDOBA"/>
    <s v="C"/>
    <d v="1899-12-30T03:58:13"/>
    <d v="1899-12-30T03:00:13"/>
    <s v="OK"/>
    <m/>
    <m/>
    <d v="1899-12-30T00:00:00"/>
    <d v="1899-12-30T20:30:46"/>
    <n v="5"/>
    <n v="-0.16542824074074003"/>
    <n v="1230.7666666666689"/>
    <n v="12"/>
    <s v="No"/>
  </r>
  <r>
    <s v="CSCB"/>
    <s v="2025000067"/>
    <x v="0"/>
    <s v="ER8110BCC"/>
    <s v="E7844JTT"/>
    <d v="2025-01-02T00:00:00"/>
    <s v="CSMA"/>
    <s v="3264"/>
    <x v="35"/>
    <s v="PA"/>
    <s v="S1"/>
    <m/>
    <d v="2025-01-03T00:00:00"/>
    <d v="1899-12-30T10:09:59"/>
    <d v="2025-01-02T00:00:00"/>
    <d v="1899-12-30T11:34:37"/>
    <d v="2025-01-02T00:00:00"/>
    <d v="1899-12-30T12:09:55"/>
    <x v="0"/>
    <s v="E_ISANTACRUZ"/>
    <s v="7026012622"/>
    <s v="FBO"/>
    <d v="1899-12-30T00:35:18"/>
    <d v="1899-12-30T00:35:18"/>
    <d v="1899-12-30T00:00:00"/>
    <s v="Granel"/>
    <s v="E001"/>
    <x v="0"/>
    <d v="1899-12-30T01:59:56"/>
    <d v="1899-12-30T00:35:18"/>
    <n v="10"/>
    <x v="3"/>
    <x v="2"/>
    <x v="1"/>
    <n v="0"/>
    <n v="0"/>
    <s v="OK"/>
    <s v="Granel"/>
    <x v="1"/>
    <n v="0"/>
    <s v="F. CORDOBA"/>
    <s v="C"/>
    <d v="1899-12-30T00:00:00"/>
    <d v="1899-12-30T00:00:00"/>
    <s v="OK"/>
    <m/>
    <m/>
    <d v="1899-12-30T00:00:00"/>
    <d v="1899-12-30T01:59:56"/>
    <n v="5"/>
    <d v="1899-12-30T01:24:38"/>
    <n v="119.93333333332319"/>
    <n v="12"/>
    <s v="No"/>
  </r>
  <r>
    <s v="CSCB"/>
    <s v="2025000074"/>
    <x v="0"/>
    <s v="ER6006BBN"/>
    <s v="E2274KKH"/>
    <d v="2025-01-02T00:00:00"/>
    <s v="CSMA"/>
    <s v="3264"/>
    <x v="35"/>
    <s v="PA"/>
    <s v="S1"/>
    <m/>
    <d v="2025-01-02T00:00:00"/>
    <d v="1899-12-30T14:33:16"/>
    <d v="2025-01-02T00:00:00"/>
    <d v="1899-12-30T11:44:36"/>
    <d v="2025-01-02T00:00:00"/>
    <d v="1899-12-30T12:16:16"/>
    <x v="0"/>
    <s v="E_RBALTANAS"/>
    <s v="7026012623"/>
    <s v="FBO"/>
    <d v="1899-12-30T03:20:20"/>
    <d v="1899-12-30T00:31:40"/>
    <d v="1899-12-30T02:48:40"/>
    <s v="Granel"/>
    <s v="E001"/>
    <x v="0"/>
    <d v="1899-12-30T21:42:59"/>
    <d v="1899-12-30T00:31:40"/>
    <n v="14"/>
    <x v="3"/>
    <x v="2"/>
    <x v="1"/>
    <n v="0"/>
    <n v="1"/>
    <s v="KO"/>
    <s v="Granel"/>
    <x v="1"/>
    <n v="1"/>
    <s v="F. CORDOBA"/>
    <s v="C"/>
    <d v="1899-12-30T02:48:40"/>
    <d v="1899-12-30T01:50:40"/>
    <s v="OK"/>
    <m/>
    <m/>
    <d v="1899-12-30T00:00:00"/>
    <d v="1899-12-30T21:42:59"/>
    <n v="5"/>
    <n v="-0.11712962962963003"/>
    <n v="1302.9833333333315"/>
    <n v="12"/>
    <s v="No"/>
  </r>
  <r>
    <s v="CSCB"/>
    <s v="2025000083"/>
    <x v="0"/>
    <s v="ER4763BBY"/>
    <s v="E4421MGY"/>
    <d v="2025-01-02T00:00:00"/>
    <s v="CSMA"/>
    <s v="3264"/>
    <x v="35"/>
    <s v="PA"/>
    <s v="S1"/>
    <m/>
    <d v="2025-01-03T00:00:00"/>
    <d v="1899-12-30T09:08:19"/>
    <d v="2025-01-02T00:00:00"/>
    <d v="1899-12-30T12:24:41"/>
    <d v="2025-01-02T00:00:00"/>
    <d v="1899-12-30T12:50:59"/>
    <x v="0"/>
    <s v="E_ISANTACRUZ"/>
    <s v="7026012624"/>
    <s v="FBO"/>
    <d v="1899-12-30T00:26:18"/>
    <d v="1899-12-30T00:26:18"/>
    <d v="1899-12-30T00:00:00"/>
    <s v="Granel"/>
    <s v="E001"/>
    <x v="0"/>
    <d v="1899-12-30T03:42:40"/>
    <d v="1899-12-30T00:26:18"/>
    <n v="9"/>
    <x v="3"/>
    <x v="2"/>
    <x v="1"/>
    <n v="0"/>
    <n v="0"/>
    <s v="OK"/>
    <s v="Granel"/>
    <x v="1"/>
    <n v="0"/>
    <s v="F. CORDOBA"/>
    <s v="C"/>
    <d v="1899-12-30T00:00:00"/>
    <d v="1899-12-30T00:00:00"/>
    <s v="OK"/>
    <m/>
    <m/>
    <d v="1899-12-30T00:00:00"/>
    <d v="1899-12-30T03:42:40"/>
    <n v="5"/>
    <d v="1899-12-30T03:16:22"/>
    <n v="222.66666666666711"/>
    <n v="12"/>
    <s v="No"/>
  </r>
  <r>
    <s v="CSCB"/>
    <s v=""/>
    <x v="0"/>
    <s v="E7440MTLR9981BDP"/>
    <s v="ER1963BDRR8610BDH"/>
    <d v="2025-01-02T00:00:00"/>
    <s v="CSMA"/>
    <s v="3269"/>
    <x v="36"/>
    <s v="PA"/>
    <s v="PA"/>
    <m/>
    <d v="2025-01-02T00:00:00"/>
    <d v="1899-12-30T17:51:18"/>
    <d v="2025-01-02T00:00:00"/>
    <d v="1899-12-30T13:10:55"/>
    <d v="2025-01-02T00:00:00"/>
    <d v="1899-12-30T13:54:37"/>
    <x v="192"/>
    <s v="E_RBALTANAS"/>
    <s v="7026012626"/>
    <s v="FBO"/>
    <d v="1899-12-30T05:24:05"/>
    <d v="1899-12-30T00:43:42"/>
    <d v="1899-12-30T04:40:23"/>
    <s v="Granel"/>
    <s v="E001"/>
    <x v="0"/>
    <d v="1899-12-30T20:03:18"/>
    <d v="1899-12-30T00:43:42"/>
    <n v="17"/>
    <x v="3"/>
    <x v="2"/>
    <x v="1"/>
    <n v="0"/>
    <n v="1"/>
    <s v="KO"/>
    <s v="Granel"/>
    <x v="1"/>
    <n v="1"/>
    <s v="F. CORDOBA"/>
    <s v="C"/>
    <d v="1899-12-30T04:40:23"/>
    <d v="1899-12-30T03:42:23"/>
    <s v="OK"/>
    <m/>
    <m/>
    <d v="1899-12-30T00:00:00"/>
    <d v="1899-12-30T20:03:18"/>
    <n v="5"/>
    <n v="-0.19471064814813999"/>
    <n v="1203.3000000000086"/>
    <n v="13"/>
    <s v="No"/>
  </r>
  <r>
    <s v="CSCB"/>
    <s v="2025000098"/>
    <x v="0"/>
    <s v="ER0100BDB"/>
    <s v="E7439MTL"/>
    <d v="2025-01-02T00:00:00"/>
    <s v="CSMA"/>
    <s v="3269"/>
    <x v="36"/>
    <s v="PA"/>
    <s v="S2"/>
    <m/>
    <d v="2025-01-02T00:00:00"/>
    <d v="1899-12-30T16:46:32"/>
    <d v="2025-01-02T00:00:00"/>
    <d v="1899-12-30T13:50:19"/>
    <d v="2025-01-02T00:00:00"/>
    <d v="1899-12-30T14:19:28"/>
    <x v="0"/>
    <s v="E_RBALTANAS"/>
    <s v="7026012627"/>
    <s v="FBO"/>
    <d v="1899-12-30T03:25:22"/>
    <d v="1899-12-30T00:29:09"/>
    <d v="1899-12-30T02:56:13"/>
    <s v="Granel"/>
    <s v="E001"/>
    <x v="0"/>
    <d v="1899-12-30T21:32:55"/>
    <d v="1899-12-30T00:29:09"/>
    <n v="16"/>
    <x v="3"/>
    <x v="2"/>
    <x v="1"/>
    <n v="0"/>
    <n v="1"/>
    <s v="KO"/>
    <s v="Granel"/>
    <x v="1"/>
    <n v="1"/>
    <s v="F. CORDOBA"/>
    <s v="C"/>
    <d v="1899-12-30T02:56:13"/>
    <d v="1899-12-30T01:58:13"/>
    <s v="OK"/>
    <m/>
    <m/>
    <d v="1899-12-30T00:00:00"/>
    <d v="1899-12-30T21:32:55"/>
    <n v="5"/>
    <n v="-0.12237268518517996"/>
    <n v="1292.9166666666661"/>
    <n v="14"/>
    <s v="No"/>
  </r>
  <r>
    <s v="CSCB"/>
    <s v="2025000102"/>
    <x v="0"/>
    <s v="ER4533BBP"/>
    <s v="E5811MHB"/>
    <d v="2025-01-02T00:00:00"/>
    <s v="CSMA"/>
    <s v="3264"/>
    <x v="35"/>
    <s v="PA"/>
    <s v="S1"/>
    <m/>
    <d v="2025-01-03T00:00:00"/>
    <d v="1899-12-30T08:59:54"/>
    <d v="2025-01-02T00:00:00"/>
    <d v="1899-12-30T14:35:20"/>
    <d v="2025-01-02T00:00:00"/>
    <d v="1899-12-30T15:06:11"/>
    <x v="0"/>
    <s v="E_ISANTACRUZ"/>
    <s v="7026012628"/>
    <s v="FBO"/>
    <d v="1899-12-30T00:30:51"/>
    <d v="1899-12-30T00:30:51"/>
    <d v="1899-12-30T00:00:00"/>
    <s v="Granel"/>
    <s v="E001"/>
    <x v="0"/>
    <d v="1899-12-30T06:06:17"/>
    <d v="1899-12-30T00:30:51"/>
    <n v="8"/>
    <x v="3"/>
    <x v="2"/>
    <x v="1"/>
    <n v="0"/>
    <n v="1"/>
    <s v="KO"/>
    <s v="Granel"/>
    <x v="1"/>
    <n v="1"/>
    <s v="F. CORDOBA"/>
    <s v="C"/>
    <d v="1899-12-30T00:00:00"/>
    <d v="1899-12-30T00:00:00"/>
    <s v="OK"/>
    <m/>
    <m/>
    <d v="1899-12-30T00:00:00"/>
    <d v="1899-12-30T06:06:17"/>
    <n v="5"/>
    <d v="1899-12-30T05:35:26"/>
    <n v="366.28333333332478"/>
    <n v="15"/>
    <s v="No"/>
  </r>
  <r>
    <s v="CSCB"/>
    <s v="2025000126"/>
    <x v="0"/>
    <s v="ER2349BCD"/>
    <s v="E6468JZW"/>
    <d v="2025-01-02T00:00:00"/>
    <s v="CSMA"/>
    <s v="3269"/>
    <x v="36"/>
    <s v="PA"/>
    <s v="S2"/>
    <m/>
    <d v="2025-01-03T00:00:00"/>
    <d v="1899-12-30T18:40:59"/>
    <d v="2025-01-02T00:00:00"/>
    <d v="1899-12-30T16:24:59"/>
    <d v="2025-01-02T00:00:00"/>
    <d v="1899-12-30T16:55:42"/>
    <x v="0"/>
    <s v="E_RBALTANAS"/>
    <s v="7026012629"/>
    <s v="FBO"/>
    <d v="1899-12-30T00:30:43"/>
    <d v="1899-12-30T00:30:43"/>
    <d v="1899-12-30T00:00:00"/>
    <s v="Granel"/>
    <s v="E001"/>
    <x v="0"/>
    <d v="1899-12-30T22:14:42"/>
    <d v="1899-12-30T00:30:43"/>
    <n v="18"/>
    <x v="3"/>
    <x v="2"/>
    <x v="1"/>
    <n v="0"/>
    <n v="1"/>
    <s v="KO"/>
    <s v="Granel"/>
    <x v="1"/>
    <n v="1"/>
    <s v="F. CORDOBA"/>
    <s v="C"/>
    <d v="1899-12-30T00:00:00"/>
    <d v="1899-12-30T00:00:00"/>
    <s v="OK"/>
    <m/>
    <m/>
    <d v="1899-12-30T00:00:00"/>
    <d v="1899-12-30T22:14:42"/>
    <n v="5"/>
    <n v="-9.4444444444449993E-2"/>
    <n v="1334.6999999999941"/>
    <n v="16"/>
    <s v="No"/>
  </r>
  <r>
    <s v="CSCB"/>
    <s v="2025000129"/>
    <x v="0"/>
    <s v="ER0527BCB"/>
    <s v="E4554MKW"/>
    <d v="2025-01-02T00:00:00"/>
    <s v="CSMA"/>
    <s v="3283"/>
    <x v="38"/>
    <s v="PA"/>
    <s v="PA"/>
    <m/>
    <d v="2025-01-03T00:00:00"/>
    <d v="1899-12-30T07:12:36"/>
    <d v="2025-01-02T00:00:00"/>
    <d v="1899-12-30T16:32:13"/>
    <d v="2025-01-02T00:00:00"/>
    <d v="1899-12-30T17:30:50"/>
    <x v="0"/>
    <s v="E_ISANTACRUZ"/>
    <s v="7026012630"/>
    <s v="FBO"/>
    <d v="1899-12-30T00:58:37"/>
    <d v="1899-12-30T00:58:37"/>
    <d v="1899-12-30T00:00:00"/>
    <s v="Ensacado"/>
    <s v="E002"/>
    <x v="0"/>
    <d v="1899-12-30T10:18:14"/>
    <d v="1899-12-30T00:58:37"/>
    <n v="7"/>
    <x v="3"/>
    <x v="2"/>
    <x v="2"/>
    <n v="0"/>
    <n v="1"/>
    <s v="KO"/>
    <s v="Ensacado"/>
    <x v="1"/>
    <n v="1"/>
    <s v="F. CORDOBA"/>
    <s v="C"/>
    <d v="1899-12-30T00:00:00"/>
    <d v="1899-12-30T00:00:00"/>
    <s v="OK"/>
    <m/>
    <m/>
    <d v="1899-12-30T00:00:00"/>
    <d v="1899-12-30T10:18:14"/>
    <n v="5"/>
    <d v="1899-12-30T09:19:37"/>
    <n v="618.23333333332801"/>
    <n v="17"/>
    <s v="No"/>
  </r>
  <r>
    <s v="CSCB"/>
    <s v="2025000141"/>
    <x v="0"/>
    <s v="EVA02101R"/>
    <s v="E8228JWJ"/>
    <d v="2025-01-02T00:00:00"/>
    <s v="CSMA"/>
    <s v="3269"/>
    <x v="36"/>
    <s v="PA"/>
    <s v="S2"/>
    <m/>
    <d v="2025-01-03T00:00:00"/>
    <d v="1899-12-30T11:38:20"/>
    <d v="2025-01-02T00:00:00"/>
    <d v="1899-12-30T17:31:28"/>
    <d v="2025-01-02T00:00:00"/>
    <d v="1899-12-30T18:00:45"/>
    <x v="0"/>
    <s v="E_ISANTACRUZ"/>
    <s v="7026012631"/>
    <s v="FBO"/>
    <d v="1899-12-30T00:29:17"/>
    <d v="1899-12-30T00:29:17"/>
    <d v="1899-12-30T00:00:00"/>
    <s v="Granel"/>
    <s v="E001"/>
    <x v="0"/>
    <d v="1899-12-30T06:22:25"/>
    <d v="1899-12-30T00:29:17"/>
    <n v="11"/>
    <x v="3"/>
    <x v="2"/>
    <x v="1"/>
    <n v="0"/>
    <n v="1"/>
    <s v="KO"/>
    <s v="Granel"/>
    <x v="1"/>
    <n v="1"/>
    <s v="F. CORDOBA"/>
    <s v="C"/>
    <d v="1899-12-30T00:00:00"/>
    <d v="1899-12-30T00:00:00"/>
    <s v="OK"/>
    <m/>
    <m/>
    <d v="1899-12-30T00:00:00"/>
    <d v="1899-12-30T06:22:25"/>
    <n v="5"/>
    <d v="1899-12-30T05:53:08"/>
    <n v="382.41666666666714"/>
    <n v="18"/>
    <s v="No"/>
  </r>
  <r>
    <s v="CSCB"/>
    <s v="2025000130"/>
    <x v="0"/>
    <s v="ER2545BBZ"/>
    <s v="E7019MMT"/>
    <d v="2025-01-02T00:00:00"/>
    <s v="CSMA"/>
    <s v="3283"/>
    <x v="38"/>
    <s v="PA"/>
    <s v="PA"/>
    <m/>
    <d v="2025-01-03T00:00:00"/>
    <d v="1899-12-30T07:11:29"/>
    <d v="2025-01-02T00:00:00"/>
    <d v="1899-12-30T16:32:57"/>
    <d v="2025-01-02T00:00:00"/>
    <d v="1899-12-30T18:04:30"/>
    <x v="0"/>
    <s v="E_ISANTACRUZ"/>
    <s v="7026012632"/>
    <s v="FBO"/>
    <d v="1899-12-30T01:31:33"/>
    <d v="1899-12-30T01:31:33"/>
    <d v="1899-12-30T00:00:00"/>
    <s v="Ensacado"/>
    <s v="E002"/>
    <x v="0"/>
    <d v="1899-12-30T10:53:01"/>
    <d v="1899-12-30T01:31:33"/>
    <n v="7"/>
    <x v="3"/>
    <x v="2"/>
    <x v="2"/>
    <n v="0"/>
    <n v="1"/>
    <s v="KO"/>
    <s v="Ensacado"/>
    <x v="1"/>
    <n v="1"/>
    <s v="F. CORDOBA"/>
    <s v="C"/>
    <d v="1899-12-30T00:00:00"/>
    <d v="1899-12-30T00:00:00"/>
    <s v="OK"/>
    <m/>
    <m/>
    <d v="1899-12-30T00:00:00"/>
    <d v="1899-12-30T10:53:01"/>
    <n v="5"/>
    <d v="1899-12-30T09:21:28"/>
    <n v="653.01666666667199"/>
    <n v="18"/>
    <s v="No"/>
  </r>
  <r>
    <s v="CSCB"/>
    <s v="2025000154"/>
    <x v="0"/>
    <s v="ER0229BBR"/>
    <s v="E0631LTH"/>
    <d v="2025-01-03T00:00:00"/>
    <s v="CSMA"/>
    <s v="3269"/>
    <x v="36"/>
    <s v="PA"/>
    <s v="S2"/>
    <m/>
    <d v="2025-01-03T00:00:00"/>
    <d v="1899-12-30T09:09:30"/>
    <d v="2025-01-03T00:00:00"/>
    <d v="1899-12-30T05:22:29"/>
    <d v="2025-01-03T00:00:00"/>
    <d v="1899-12-30T06:07:09"/>
    <x v="0"/>
    <s v="E_ISANTACRUZ"/>
    <s v="7026012633"/>
    <s v="FBO"/>
    <d v="1899-12-30T04:31:41"/>
    <d v="1899-12-30T00:44:40"/>
    <d v="1899-12-30T03:47:01"/>
    <s v="Granel"/>
    <s v="E001"/>
    <x v="0"/>
    <d v="1899-12-30T20:57:38"/>
    <d v="1899-12-30T00:44:40"/>
    <n v="9"/>
    <x v="4"/>
    <x v="2"/>
    <x v="1"/>
    <n v="0"/>
    <n v="1"/>
    <s v="KO"/>
    <s v="Granel"/>
    <x v="1"/>
    <n v="1"/>
    <s v="F. CORDOBA"/>
    <s v="C"/>
    <d v="1899-12-30T03:47:01"/>
    <d v="1899-12-30T02:49:01"/>
    <s v="OK"/>
    <m/>
    <m/>
    <d v="1899-12-30T00:00:00"/>
    <d v="1899-12-30T20:57:38"/>
    <n v="6"/>
    <n v="-0.15765046296295998"/>
    <n v="1257.6333333333396"/>
    <n v="6"/>
    <s v="No"/>
  </r>
  <r>
    <s v="CSCB"/>
    <s v="2025000157"/>
    <x v="0"/>
    <s v="ER2524BBY"/>
    <s v="E8306MSJ"/>
    <d v="2025-01-03T00:00:00"/>
    <s v="CSMA"/>
    <s v="3264"/>
    <x v="35"/>
    <s v="PA"/>
    <s v="S1"/>
    <m/>
    <d v="2025-01-03T00:00:00"/>
    <d v="1899-12-30T10:12:54"/>
    <d v="2025-01-03T00:00:00"/>
    <d v="1899-12-30T06:18:00"/>
    <d v="2025-01-03T00:00:00"/>
    <d v="1899-12-30T06:49:34"/>
    <x v="0"/>
    <s v="E_ISANTACRUZ"/>
    <s v="7026012634"/>
    <s v="FBO"/>
    <d v="1899-12-30T04:26:28"/>
    <d v="1899-12-30T00:31:34"/>
    <d v="1899-12-30T03:54:54"/>
    <s v="Granel"/>
    <s v="E001"/>
    <x v="0"/>
    <d v="1899-12-30T20:36:39"/>
    <d v="1899-12-30T00:31:34"/>
    <n v="10"/>
    <x v="4"/>
    <x v="2"/>
    <x v="1"/>
    <n v="0"/>
    <n v="1"/>
    <s v="KO"/>
    <s v="Granel"/>
    <x v="1"/>
    <n v="1"/>
    <s v="F. CORDOBA"/>
    <s v="C"/>
    <d v="1899-12-30T03:54:54"/>
    <d v="1899-12-30T02:56:54"/>
    <s v="OK"/>
    <m/>
    <m/>
    <d v="1899-12-30T00:00:00"/>
    <d v="1899-12-30T20:36:39"/>
    <n v="6"/>
    <n v="-0.16312499999999996"/>
    <n v="1236.6500000000051"/>
    <n v="6"/>
    <s v="No"/>
  </r>
  <r>
    <s v="CSCB"/>
    <s v="2025000179"/>
    <x v="0"/>
    <s v="ER2548BCS"/>
    <s v="E7407LJJ"/>
    <d v="2025-01-03T00:00:00"/>
    <s v="CSMA"/>
    <s v="3283"/>
    <x v="38"/>
    <s v="PA"/>
    <s v="PA"/>
    <m/>
    <d v="2025-01-03T00:00:00"/>
    <d v="1899-12-30T11:58:45"/>
    <d v="2025-01-03T00:00:00"/>
    <d v="1899-12-30T08:51:54"/>
    <d v="2025-01-03T00:00:00"/>
    <d v="1899-12-30T09:30:56"/>
    <x v="0"/>
    <s v="E_ISANTACRUZ"/>
    <s v="7026012635"/>
    <s v="FBO"/>
    <d v="1899-12-30T03:45:53"/>
    <d v="1899-12-30T00:39:02"/>
    <d v="1899-12-30T03:06:51"/>
    <s v="Ensacado"/>
    <s v="E002"/>
    <x v="0"/>
    <d v="1899-12-30T21:32:10"/>
    <d v="1899-12-30T00:39:02"/>
    <n v="11"/>
    <x v="4"/>
    <x v="2"/>
    <x v="2"/>
    <n v="0"/>
    <n v="1"/>
    <s v="KO"/>
    <s v="Ensacado"/>
    <x v="1"/>
    <n v="1"/>
    <s v="F. CORDOBA"/>
    <s v="C"/>
    <d v="1899-12-30T03:06:51"/>
    <d v="1899-12-30T02:08:51"/>
    <s v="OK"/>
    <m/>
    <m/>
    <d v="1899-12-30T00:00:00"/>
    <d v="1899-12-30T21:32:10"/>
    <n v="6"/>
    <n v="-0.12975694444443997"/>
    <n v="1292.1666666666708"/>
    <n v="9"/>
    <s v="No"/>
  </r>
  <r>
    <s v="CSCB"/>
    <s v="2025000188"/>
    <x v="0"/>
    <s v="ER2400BCC"/>
    <s v="E2345KGX"/>
    <d v="2025-01-03T00:00:00"/>
    <s v="CSMA"/>
    <s v="3269"/>
    <x v="36"/>
    <s v="PA"/>
    <s v="S2"/>
    <m/>
    <d v="2025-01-03T00:00:00"/>
    <d v="1899-12-30T12:57:51"/>
    <d v="2025-01-03T00:00:00"/>
    <d v="1899-12-30T09:23:28"/>
    <d v="2025-01-03T00:00:00"/>
    <d v="1899-12-30T09:40:12"/>
    <x v="0"/>
    <s v="E_ISANTACRUZ"/>
    <s v="7026012636"/>
    <s v="FBO"/>
    <d v="1899-12-30T03:51:07"/>
    <d v="1899-12-30T00:16:44"/>
    <d v="1899-12-30T03:34:23"/>
    <s v="Granel"/>
    <s v="E001"/>
    <x v="0"/>
    <d v="1899-12-30T20:42:20"/>
    <d v="1899-12-30T00:16:44"/>
    <n v="12"/>
    <x v="4"/>
    <x v="2"/>
    <x v="1"/>
    <n v="0"/>
    <n v="1"/>
    <s v="KO"/>
    <s v="Granel"/>
    <x v="1"/>
    <n v="1"/>
    <s v="F. CORDOBA"/>
    <s v="C"/>
    <d v="1899-12-30T03:34:23"/>
    <d v="1899-12-30T02:36:23"/>
    <s v="OK"/>
    <m/>
    <m/>
    <d v="1899-12-30T00:00:00"/>
    <d v="1899-12-30T20:42:20"/>
    <n v="6"/>
    <n v="-0.14887731481480998"/>
    <n v="1242.3333333333396"/>
    <n v="9"/>
    <s v="No"/>
  </r>
  <r>
    <s v="CSCB"/>
    <s v=""/>
    <x v="0"/>
    <s v="E7440MTLR9981BDP"/>
    <s v="ER1963BDRR8610BDH"/>
    <d v="2025-01-03T00:00:00"/>
    <s v="CSMA"/>
    <s v="3269"/>
    <x v="36"/>
    <s v="PA"/>
    <s v="PA"/>
    <m/>
    <d v="2025-01-03T00:00:00"/>
    <d v="1899-12-30T14:27:50"/>
    <d v="2025-01-03T00:00:00"/>
    <d v="1899-12-30T08:54:59"/>
    <d v="2025-01-03T00:00:00"/>
    <d v="1899-12-30T09:43:41"/>
    <x v="192"/>
    <s v="E_RBALTANAS"/>
    <s v="7026012637"/>
    <s v="FBO"/>
    <d v="1899-12-30T06:21:33"/>
    <d v="1899-12-30T00:48:42"/>
    <d v="1899-12-30T05:32:51"/>
    <s v="Granel"/>
    <s v="E001"/>
    <x v="0"/>
    <d v="1899-12-30T19:15:50"/>
    <d v="1899-12-30T00:48:42"/>
    <n v="14"/>
    <x v="4"/>
    <x v="2"/>
    <x v="1"/>
    <n v="0"/>
    <n v="1"/>
    <s v="KO"/>
    <s v="Granel"/>
    <x v="1"/>
    <n v="1"/>
    <s v="F. CORDOBA"/>
    <s v="C"/>
    <d v="1899-12-30T05:32:51"/>
    <d v="1899-12-30T04:34:51"/>
    <s v="OK"/>
    <m/>
    <m/>
    <d v="1899-12-30T00:00:00"/>
    <d v="1899-12-30T19:15:50"/>
    <n v="6"/>
    <n v="-0.23114583333334005"/>
    <n v="1155.8333333333317"/>
    <n v="9"/>
    <s v="No"/>
  </r>
  <r>
    <s v="CSCB"/>
    <s v="2025000191"/>
    <x v="0"/>
    <s v="ER2025BCY"/>
    <s v="E8293MCV"/>
    <d v="2025-01-03T00:00:00"/>
    <s v="CSMA"/>
    <s v="3283"/>
    <x v="38"/>
    <s v="PA"/>
    <s v="PA"/>
    <m/>
    <d v="2025-01-03T00:00:00"/>
    <d v="1899-12-30T12:36:45"/>
    <d v="2025-01-03T00:00:00"/>
    <d v="1899-12-30T09:36:35"/>
    <d v="2025-01-03T00:00:00"/>
    <d v="1899-12-30T10:05:39"/>
    <x v="0"/>
    <s v="E_ISANTACRUZ"/>
    <s v="7026012638"/>
    <s v="FBO"/>
    <d v="1899-12-30T03:29:14"/>
    <d v="1899-12-30T00:29:04"/>
    <d v="1899-12-30T03:00:10"/>
    <s v="Ensacado"/>
    <s v="E002"/>
    <x v="0"/>
    <d v="1899-12-30T21:28:53"/>
    <d v="1899-12-30T00:29:04"/>
    <n v="12"/>
    <x v="4"/>
    <x v="2"/>
    <x v="2"/>
    <n v="0"/>
    <n v="1"/>
    <s v="KO"/>
    <s v="Ensacado"/>
    <x v="1"/>
    <n v="1"/>
    <s v="F. CORDOBA"/>
    <s v="C"/>
    <d v="1899-12-30T03:00:10"/>
    <d v="1899-12-30T02:02:10"/>
    <s v="OK"/>
    <m/>
    <m/>
    <d v="1899-12-30T00:00:00"/>
    <d v="1899-12-30T21:28:53"/>
    <n v="6"/>
    <n v="-0.12511574074074"/>
    <n v="1288.8833333333412"/>
    <n v="10"/>
    <s v="No"/>
  </r>
  <r>
    <s v="CSCB"/>
    <s v="2025000192"/>
    <x v="0"/>
    <s v="EVA02101R"/>
    <s v="E8228JWJ"/>
    <d v="2025-01-03T00:00:00"/>
    <s v="CSMA"/>
    <s v="3264"/>
    <x v="35"/>
    <s v="PA"/>
    <s v="S1"/>
    <m/>
    <d v="2025-01-07T00:00:00"/>
    <d v="1899-12-30T06:43:21"/>
    <d v="2025-01-03T00:00:00"/>
    <d v="1899-12-30T09:38:33"/>
    <d v="2025-01-03T00:00:00"/>
    <d v="1899-12-30T10:07:22"/>
    <x v="0"/>
    <s v="E_RBALTANAS"/>
    <s v="7026012639"/>
    <s v="FBO"/>
    <d v="1899-12-30T00:28:49"/>
    <d v="1899-12-30T00:28:49"/>
    <d v="1899-12-30T00:00:00"/>
    <s v="Granel"/>
    <s v="E001"/>
    <x v="0"/>
    <d v="1899-12-30T03:24:01"/>
    <d v="1899-12-30T00:28:49"/>
    <n v="6"/>
    <x v="4"/>
    <x v="3"/>
    <x v="1"/>
    <n v="0"/>
    <n v="0"/>
    <s v="OK"/>
    <s v="Granel"/>
    <x v="1"/>
    <n v="0"/>
    <s v="F. CORDOBA"/>
    <s v="C"/>
    <d v="1899-12-30T00:00:00"/>
    <d v="1899-12-30T00:00:00"/>
    <s v="OK"/>
    <m/>
    <m/>
    <d v="1899-12-30T00:00:00"/>
    <d v="1899-12-30T03:24:01"/>
    <n v="6"/>
    <d v="1899-12-30T02:55:12"/>
    <n v="204.01666666666566"/>
    <n v="10"/>
    <s v="No"/>
  </r>
  <r>
    <s v="CSCB"/>
    <s v="2025000207"/>
    <x v="0"/>
    <s v="ER0527BCB"/>
    <s v="E4554MKW"/>
    <d v="2025-01-03T00:00:00"/>
    <s v="CSMA"/>
    <s v="3283"/>
    <x v="38"/>
    <s v="PA"/>
    <s v="PA"/>
    <m/>
    <d v="2025-01-03T00:00:00"/>
    <d v="1899-12-30T15:13:51"/>
    <d v="2025-01-03T00:00:00"/>
    <d v="1899-12-30T10:38:17"/>
    <d v="2025-01-03T00:00:00"/>
    <d v="1899-12-30T11:31:28"/>
    <x v="0"/>
    <s v="E_RBALTANAS"/>
    <s v="7026012640"/>
    <s v="FBO"/>
    <d v="1899-12-30T05:28:45"/>
    <d v="1899-12-30T00:53:11"/>
    <d v="1899-12-30T04:35:34"/>
    <s v="Ensacado"/>
    <s v="E002"/>
    <x v="0"/>
    <d v="1899-12-30T20:17:36"/>
    <d v="1899-12-30T00:53:11"/>
    <n v="15"/>
    <x v="4"/>
    <x v="2"/>
    <x v="2"/>
    <n v="0"/>
    <n v="1"/>
    <s v="KO"/>
    <s v="Ensacado"/>
    <x v="1"/>
    <n v="1"/>
    <s v="F. CORDOBA"/>
    <s v="C"/>
    <d v="1899-12-30T04:35:34"/>
    <d v="1899-12-30T03:37:34"/>
    <s v="OK"/>
    <m/>
    <m/>
    <d v="1899-12-30T00:00:00"/>
    <d v="1899-12-30T20:17:36"/>
    <n v="6"/>
    <n v="-0.19136574074074997"/>
    <n v="1217.6000000000004"/>
    <n v="11"/>
    <s v="No"/>
  </r>
  <r>
    <s v="CSCB"/>
    <s v="2025000213"/>
    <x v="0"/>
    <s v="ER6006BBN"/>
    <s v="E2274KKH"/>
    <d v="2025-01-03T00:00:00"/>
    <s v="CSMA"/>
    <s v="3264"/>
    <x v="35"/>
    <s v="PA"/>
    <s v="S1"/>
    <m/>
    <d v="2025-01-03T00:00:00"/>
    <d v="1899-12-30T14:06:24"/>
    <d v="2025-01-03T00:00:00"/>
    <d v="1899-12-30T11:18:11"/>
    <d v="2025-01-03T00:00:00"/>
    <d v="1899-12-30T11:44:43"/>
    <x v="0"/>
    <s v="E_RBALTANAS"/>
    <s v="7026012641"/>
    <s v="FBO"/>
    <d v="1899-12-30T03:14:45"/>
    <d v="1899-12-30T00:26:32"/>
    <d v="1899-12-30T02:48:13"/>
    <s v="Granel"/>
    <s v="E001"/>
    <x v="0"/>
    <d v="1899-12-30T21:38:18"/>
    <d v="1899-12-30T00:26:32"/>
    <n v="14"/>
    <x v="4"/>
    <x v="2"/>
    <x v="1"/>
    <n v="0"/>
    <n v="1"/>
    <s v="KO"/>
    <s v="Granel"/>
    <x v="1"/>
    <n v="1"/>
    <s v="F. CORDOBA"/>
    <s v="C"/>
    <d v="1899-12-30T02:48:13"/>
    <d v="1899-12-30T01:50:13"/>
    <s v="OK"/>
    <m/>
    <m/>
    <d v="1899-12-30T00:00:00"/>
    <d v="1899-12-30T21:38:18"/>
    <n v="6"/>
    <n v="-0.11681712962962998"/>
    <n v="1298.2999999999909"/>
    <n v="11"/>
    <s v="No"/>
  </r>
  <r>
    <s v="CSCB"/>
    <s v="2025000216"/>
    <x v="0"/>
    <s v="ER0229BBR"/>
    <s v="E0631LTH"/>
    <d v="2025-01-03T00:00:00"/>
    <s v="CSMA"/>
    <s v="3269"/>
    <x v="36"/>
    <s v="PA"/>
    <s v="S2"/>
    <m/>
    <d v="2025-01-03T00:00:00"/>
    <d v="1899-12-30T14:06:55"/>
    <d v="2025-01-03T00:00:00"/>
    <d v="1899-12-30T11:34:28"/>
    <d v="2025-01-03T00:00:00"/>
    <d v="1899-12-30T11:56:03"/>
    <x v="0"/>
    <s v="E_RBALTANAS"/>
    <s v="7026012642"/>
    <s v="FBO"/>
    <d v="1899-12-30T02:54:02"/>
    <d v="1899-12-30T00:21:35"/>
    <d v="1899-12-30T02:32:27"/>
    <s v="Granel"/>
    <s v="E001"/>
    <x v="0"/>
    <d v="1899-12-30T21:49:07"/>
    <d v="1899-12-30T00:21:35"/>
    <n v="14"/>
    <x v="4"/>
    <x v="2"/>
    <x v="1"/>
    <n v="0"/>
    <n v="1"/>
    <s v="KO"/>
    <s v="Granel"/>
    <x v="1"/>
    <n v="1"/>
    <s v="F. CORDOBA"/>
    <s v="C"/>
    <d v="1899-12-30T02:32:27"/>
    <d v="1899-12-30T01:34:27"/>
    <s v="OK"/>
    <m/>
    <m/>
    <d v="1899-12-30T00:00:00"/>
    <d v="1899-12-30T21:49:07"/>
    <n v="6"/>
    <n v="-0.10586805555555007"/>
    <n v="1309.1166666666659"/>
    <n v="11"/>
    <s v="No"/>
  </r>
  <r>
    <s v="CSCB"/>
    <s v="2025000219"/>
    <x v="0"/>
    <s v="ER8403BDR"/>
    <s v="E3173MJG"/>
    <d v="2025-01-03T00:00:00"/>
    <s v="CSMA"/>
    <s v="3269"/>
    <x v="36"/>
    <s v="PA"/>
    <s v="S2"/>
    <m/>
    <d v="2025-01-03T00:00:00"/>
    <d v="1899-12-30T16:05:37"/>
    <d v="2025-01-03T00:00:00"/>
    <d v="1899-12-30T11:42:36"/>
    <d v="2025-01-03T00:00:00"/>
    <d v="1899-12-30T12:13:36"/>
    <x v="0"/>
    <s v="E_RBALTANAS"/>
    <s v="7026012643"/>
    <s v="FBO"/>
    <d v="1899-12-30T04:54:01"/>
    <d v="1899-12-30T00:31:00"/>
    <d v="1899-12-30T04:23:01"/>
    <s v="Granel"/>
    <s v="E001"/>
    <x v="0"/>
    <d v="1899-12-30T20:07:58"/>
    <d v="1899-12-30T00:31:00"/>
    <n v="16"/>
    <x v="4"/>
    <x v="2"/>
    <x v="1"/>
    <n v="0"/>
    <n v="1"/>
    <s v="KO"/>
    <s v="Granel"/>
    <x v="1"/>
    <n v="1"/>
    <s v="F. CORDOBA"/>
    <s v="C"/>
    <d v="1899-12-30T04:23:01"/>
    <d v="1899-12-30T03:25:01"/>
    <s v="OK"/>
    <m/>
    <m/>
    <d v="1899-12-30T00:00:00"/>
    <d v="1899-12-30T20:07:58"/>
    <n v="6"/>
    <n v="-0.18265046296296006"/>
    <n v="1207.9666666666596"/>
    <n v="12"/>
    <s v="No"/>
  </r>
  <r>
    <s v="CSCB"/>
    <s v="2025000227"/>
    <x v="0"/>
    <s v="ER9403BBD"/>
    <s v="E5260KKG"/>
    <d v="2025-01-03T00:00:00"/>
    <s v="CSMA"/>
    <s v="3264"/>
    <x v="35"/>
    <s v="PA"/>
    <s v="S1"/>
    <m/>
    <d v="2025-01-03T00:00:00"/>
    <d v="1899-12-30T14:29:33"/>
    <d v="2025-01-03T00:00:00"/>
    <d v="1899-12-30T11:54:21"/>
    <d v="2025-01-03T00:00:00"/>
    <d v="1899-12-30T12:24:39"/>
    <x v="0"/>
    <s v="E_RBALTANAS"/>
    <s v="7026012644"/>
    <s v="FBO"/>
    <d v="1899-12-30T03:05:30"/>
    <d v="1899-12-30T00:30:18"/>
    <d v="1899-12-30T02:35:12"/>
    <s v="Granel"/>
    <s v="E001"/>
    <x v="0"/>
    <d v="1899-12-30T21:55:05"/>
    <d v="1899-12-30T00:30:18"/>
    <n v="14"/>
    <x v="4"/>
    <x v="2"/>
    <x v="1"/>
    <n v="0"/>
    <n v="1"/>
    <s v="KO"/>
    <s v="Granel"/>
    <x v="1"/>
    <n v="1"/>
    <s v="F. CORDOBA"/>
    <s v="C"/>
    <d v="1899-12-30T02:35:12"/>
    <d v="1899-12-30T01:37:12"/>
    <s v="OK"/>
    <m/>
    <m/>
    <d v="1899-12-30T00:00:00"/>
    <d v="1899-12-30T21:55:05"/>
    <n v="6"/>
    <n v="-0.10777777777778003"/>
    <n v="1315.0833333333348"/>
    <n v="12"/>
    <s v="No"/>
  </r>
  <r>
    <s v="CSCB"/>
    <s v="2025000229"/>
    <x v="0"/>
    <s v="ER6871BBR"/>
    <s v="E8831LZK"/>
    <d v="2025-01-03T00:00:00"/>
    <s v="CSMA"/>
    <s v="3269"/>
    <x v="36"/>
    <s v="PA"/>
    <s v="S2"/>
    <m/>
    <d v="2025-01-03T00:00:00"/>
    <d v="1899-12-30T16:31:38"/>
    <d v="2025-01-03T00:00:00"/>
    <d v="1899-12-30T12:01:03"/>
    <d v="2025-01-03T00:00:00"/>
    <d v="1899-12-30T12:29:12"/>
    <x v="0"/>
    <s v="E_RBALTANAS"/>
    <s v="7026012645"/>
    <s v="FBO"/>
    <d v="1899-12-30T04:58:44"/>
    <d v="1899-12-30T00:28:09"/>
    <d v="1899-12-30T04:30:35"/>
    <s v="Granel"/>
    <s v="E001"/>
    <x v="0"/>
    <d v="1899-12-30T19:57:33"/>
    <d v="1899-12-30T00:28:09"/>
    <n v="16"/>
    <x v="4"/>
    <x v="2"/>
    <x v="1"/>
    <n v="0"/>
    <n v="1"/>
    <s v="KO"/>
    <s v="Granel"/>
    <x v="1"/>
    <n v="1"/>
    <s v="F. CORDOBA"/>
    <s v="C"/>
    <d v="1899-12-30T04:30:35"/>
    <d v="1899-12-30T03:32:35"/>
    <s v="OK"/>
    <m/>
    <m/>
    <d v="1899-12-30T00:00:00"/>
    <d v="1899-12-30T19:57:33"/>
    <n v="6"/>
    <n v="-0.18790509259259003"/>
    <n v="1197.5500000000018"/>
    <n v="12"/>
    <s v="No"/>
  </r>
  <r>
    <s v="CSCB"/>
    <s v="2025000228"/>
    <x v="0"/>
    <s v="ER0808BBS"/>
    <s v="E3885KYS"/>
    <d v="2025-01-03T00:00:00"/>
    <s v="CSMA"/>
    <s v="3283"/>
    <x v="38"/>
    <s v="PA"/>
    <s v="PA"/>
    <m/>
    <d v="2025-01-03T00:00:00"/>
    <d v="1899-12-30T14:52:16"/>
    <d v="2025-01-03T00:00:00"/>
    <d v="1899-12-30T11:57:12"/>
    <d v="2025-01-03T00:00:00"/>
    <d v="1899-12-30T12:48:58"/>
    <x v="0"/>
    <s v="E_RBALTANAS"/>
    <s v="7026012646"/>
    <s v="FBO"/>
    <d v="1899-12-30T03:46:50"/>
    <d v="1899-12-30T00:51:46"/>
    <d v="1899-12-30T02:55:04"/>
    <s v="Ensacado"/>
    <s v="E002"/>
    <x v="0"/>
    <d v="1899-12-30T21:56:41"/>
    <d v="1899-12-30T00:51:46"/>
    <n v="14"/>
    <x v="4"/>
    <x v="2"/>
    <x v="2"/>
    <n v="0"/>
    <n v="1"/>
    <s v="KO"/>
    <s v="Ensacado"/>
    <x v="1"/>
    <n v="1"/>
    <s v="F. CORDOBA"/>
    <s v="C"/>
    <d v="1899-12-30T02:55:04"/>
    <d v="1899-12-30T01:57:04"/>
    <s v="OK"/>
    <m/>
    <m/>
    <d v="1899-12-30T00:00:00"/>
    <d v="1899-12-30T21:56:41"/>
    <n v="6"/>
    <n v="-0.12157407407406995"/>
    <n v="1316.6833333333332"/>
    <n v="12"/>
    <s v="No"/>
  </r>
  <r>
    <s v="CSCB"/>
    <s v="2025000257"/>
    <x v="0"/>
    <s v="EVA01465R"/>
    <s v="E6911JLK"/>
    <d v="2025-01-03T00:00:00"/>
    <s v="CSMA"/>
    <s v="3269"/>
    <x v="36"/>
    <s v="PA"/>
    <s v="S2"/>
    <m/>
    <d v="2025-01-03T00:00:00"/>
    <d v="1899-12-30T19:48:41"/>
    <d v="2025-01-03T00:00:00"/>
    <d v="1899-12-30T14:28:01"/>
    <d v="2025-01-03T00:00:00"/>
    <d v="1899-12-30T14:50:56"/>
    <x v="0"/>
    <s v="E_RBALTANAS"/>
    <s v="7026012648"/>
    <s v="FBO"/>
    <d v="1899-12-30T05:43:35"/>
    <d v="1899-12-30T00:22:55"/>
    <d v="1899-12-30T05:20:40"/>
    <s v="Granel"/>
    <s v="E001"/>
    <x v="0"/>
    <d v="1899-12-30T19:02:14"/>
    <d v="1899-12-30T00:22:55"/>
    <n v="19"/>
    <x v="4"/>
    <x v="2"/>
    <x v="1"/>
    <n v="0"/>
    <n v="1"/>
    <s v="KO"/>
    <s v="Granel"/>
    <x v="1"/>
    <n v="1"/>
    <s v="F. CORDOBA"/>
    <s v="C"/>
    <d v="1899-12-30T05:20:40"/>
    <d v="1899-12-30T04:22:40"/>
    <s v="OK"/>
    <m/>
    <m/>
    <d v="1899-12-30T00:00:00"/>
    <d v="1899-12-30T19:02:14"/>
    <n v="6"/>
    <n v="-0.22268518518518998"/>
    <n v="1142.2333333333236"/>
    <n v="14"/>
    <s v="No"/>
  </r>
  <r>
    <s v="CSCB"/>
    <s v="2025000280"/>
    <x v="0"/>
    <s v="ER4954BDF"/>
    <s v="E5070MMW"/>
    <d v="2025-01-03T00:00:00"/>
    <s v="CSMA"/>
    <s v="3283"/>
    <x v="38"/>
    <s v="PA"/>
    <s v="PA"/>
    <m/>
    <d v="2025-01-03T00:00:00"/>
    <d v="1899-12-30T19:43:08"/>
    <d v="2025-01-03T00:00:00"/>
    <d v="1899-12-30T16:40:27"/>
    <d v="2025-01-03T00:00:00"/>
    <d v="1899-12-30T17:09:21"/>
    <x v="0"/>
    <s v="E_RBALTANAS"/>
    <s v="7026012649"/>
    <s v="FBO"/>
    <d v="1899-12-30T03:31:35"/>
    <d v="1899-12-30T00:28:54"/>
    <d v="1899-12-30T03:02:41"/>
    <s v="Ensacado"/>
    <s v="E002"/>
    <x v="0"/>
    <d v="1899-12-30T21:26:12"/>
    <d v="1899-12-30T00:28:54"/>
    <n v="19"/>
    <x v="4"/>
    <x v="2"/>
    <x v="2"/>
    <n v="0"/>
    <n v="1"/>
    <s v="KO"/>
    <s v="Ensacado"/>
    <x v="1"/>
    <n v="1"/>
    <s v="F. CORDOBA"/>
    <s v="C"/>
    <d v="1899-12-30T03:02:41"/>
    <d v="1899-12-30T02:04:41"/>
    <s v="OK"/>
    <m/>
    <m/>
    <d v="1899-12-30T00:00:00"/>
    <d v="1899-12-30T21:26:12"/>
    <n v="6"/>
    <n v="-0.12686342592592992"/>
    <n v="1286.2000000000021"/>
    <n v="17"/>
    <s v="No"/>
  </r>
  <r>
    <s v="CSCB"/>
    <s v="2025000294"/>
    <x v="0"/>
    <s v="ER9082BBY"/>
    <s v="E0356HBC"/>
    <d v="2025-01-07T00:00:00"/>
    <s v="CSMA"/>
    <s v="3283"/>
    <x v="38"/>
    <s v="PA"/>
    <s v="PA"/>
    <m/>
    <d v="2025-01-07T00:00:00"/>
    <d v="1899-12-30T09:02:06"/>
    <d v="2025-01-07T00:00:00"/>
    <d v="1899-12-30T05:57:04"/>
    <d v="2025-01-07T00:00:00"/>
    <d v="1899-12-30T06:31:55"/>
    <x v="0"/>
    <s v="E_RBALTANAS"/>
    <s v="7026012650"/>
    <s v="FBO"/>
    <d v="1899-12-30T03:39:53"/>
    <d v="1899-12-30T00:34:51"/>
    <d v="1899-12-30T03:05:02"/>
    <s v="Ensacado"/>
    <s v="E002"/>
    <x v="0"/>
    <d v="1899-12-30T21:29:48"/>
    <d v="1899-12-30T00:34:51"/>
    <n v="9"/>
    <x v="5"/>
    <x v="3"/>
    <x v="2"/>
    <n v="0"/>
    <n v="1"/>
    <s v="KO"/>
    <s v="Ensacado"/>
    <x v="1"/>
    <n v="1"/>
    <s v="F. CORDOBA"/>
    <s v="C"/>
    <d v="1899-12-30T03:05:02"/>
    <d v="1899-12-30T02:07:02"/>
    <s v="OK"/>
    <m/>
    <m/>
    <d v="1899-12-30T00:00:00"/>
    <d v="1899-12-30T21:29:48"/>
    <n v="3"/>
    <n v="-0.12849537037037001"/>
    <n v="1289.800000000002"/>
    <n v="6"/>
    <s v="No"/>
  </r>
  <r>
    <s v="CSCB"/>
    <s v="2025000295"/>
    <x v="0"/>
    <s v="ER9858BBY"/>
    <s v="E8263KDM"/>
    <d v="2025-01-07T00:00:00"/>
    <s v="CSMA"/>
    <s v="3269"/>
    <x v="36"/>
    <s v="PA"/>
    <s v="S2"/>
    <m/>
    <d v="2025-01-07T00:00:00"/>
    <d v="1899-12-30T08:53:56"/>
    <d v="2025-01-07T00:00:00"/>
    <d v="1899-12-30T05:57:38"/>
    <d v="2025-01-07T00:00:00"/>
    <d v="1899-12-30T06:44:07"/>
    <x v="0"/>
    <s v="E_RBALTANAS"/>
    <s v="7026012651"/>
    <s v="FBO"/>
    <d v="1899-12-30T03:42:47"/>
    <d v="1899-12-30T00:46:29"/>
    <d v="1899-12-30T02:56:18"/>
    <s v="Granel"/>
    <s v="E001"/>
    <x v="0"/>
    <d v="1899-12-30T21:50:10"/>
    <d v="1899-12-30T00:46:29"/>
    <n v="8"/>
    <x v="5"/>
    <x v="3"/>
    <x v="1"/>
    <n v="0"/>
    <n v="1"/>
    <s v="KO"/>
    <s v="Granel"/>
    <x v="1"/>
    <n v="1"/>
    <s v="F. CORDOBA"/>
    <s v="C"/>
    <d v="1899-12-30T02:56:18"/>
    <d v="1899-12-30T01:58:18"/>
    <s v="OK"/>
    <m/>
    <m/>
    <d v="1899-12-30T00:00:00"/>
    <d v="1899-12-30T21:50:10"/>
    <n v="3"/>
    <n v="-0.12243055555556001"/>
    <n v="1310.1666666666563"/>
    <n v="6"/>
    <s v="No"/>
  </r>
  <r>
    <s v="CSCB"/>
    <s v="2025000302"/>
    <x v="0"/>
    <s v="ER3394BBD"/>
    <s v="E1381DRF"/>
    <d v="2025-01-07T00:00:00"/>
    <s v="CSMA"/>
    <s v="3283"/>
    <x v="38"/>
    <s v="PA"/>
    <s v="PA"/>
    <m/>
    <d v="2025-01-07T00:00:00"/>
    <d v="1899-12-30T09:09:16"/>
    <d v="2025-01-07T00:00:00"/>
    <d v="1899-12-30T06:12:44"/>
    <d v="2025-01-07T00:00:00"/>
    <d v="1899-12-30T06:49:57"/>
    <x v="0"/>
    <s v="E_RBALTANAS"/>
    <s v="7026012652"/>
    <s v="FBO"/>
    <d v="1899-12-30T03:33:45"/>
    <d v="1899-12-30T00:37:13"/>
    <d v="1899-12-30T02:56:32"/>
    <s v="Ensacado"/>
    <s v="E002"/>
    <x v="0"/>
    <d v="1899-12-30T21:40:40"/>
    <d v="1899-12-30T00:37:13"/>
    <n v="9"/>
    <x v="5"/>
    <x v="3"/>
    <x v="2"/>
    <n v="0"/>
    <n v="1"/>
    <s v="KO"/>
    <s v="Ensacado"/>
    <x v="1"/>
    <n v="1"/>
    <s v="F. CORDOBA"/>
    <s v="C"/>
    <d v="1899-12-30T02:56:32"/>
    <d v="1899-12-30T01:58:32"/>
    <s v="OK"/>
    <m/>
    <m/>
    <d v="1899-12-30T00:00:00"/>
    <d v="1899-12-30T21:40:40"/>
    <n v="3"/>
    <n v="-0.12259259259259997"/>
    <n v="1300.6666666666597"/>
    <n v="6"/>
    <s v="No"/>
  </r>
  <r>
    <s v="CSCB"/>
    <s v="2025000321"/>
    <x v="0"/>
    <s v="ER9403BBD"/>
    <s v="E5260KKG"/>
    <d v="2025-01-07T00:00:00"/>
    <s v="CSMA"/>
    <s v="3264"/>
    <x v="35"/>
    <s v="PA"/>
    <s v="S1"/>
    <m/>
    <d v="2025-01-07T00:00:00"/>
    <d v="1899-12-30T10:38:10"/>
    <d v="2025-01-07T00:00:00"/>
    <d v="1899-12-30T07:29:18"/>
    <d v="2025-01-07T00:00:00"/>
    <d v="1899-12-30T08:16:16"/>
    <x v="0"/>
    <s v="E_RBALTANAS"/>
    <s v="7026012653"/>
    <s v="FBO"/>
    <d v="1899-12-30T03:55:50"/>
    <d v="1899-12-30T00:46:58"/>
    <d v="1899-12-30T03:08:52"/>
    <s v="Granel"/>
    <s v="E001"/>
    <x v="0"/>
    <d v="1899-12-30T21:38:05"/>
    <d v="1899-12-30T00:46:58"/>
    <n v="10"/>
    <x v="5"/>
    <x v="3"/>
    <x v="1"/>
    <n v="0"/>
    <n v="1"/>
    <s v="KO"/>
    <s v="Granel"/>
    <x v="1"/>
    <n v="1"/>
    <s v="F. CORDOBA"/>
    <s v="C"/>
    <d v="1899-12-30T03:08:52"/>
    <d v="1899-12-30T02:10:52"/>
    <s v="OK"/>
    <m/>
    <m/>
    <d v="1899-12-30T00:00:00"/>
    <d v="1899-12-30T21:38:05"/>
    <n v="3"/>
    <n v="-0.13115740740741"/>
    <n v="1298.0833333333285"/>
    <n v="8"/>
    <s v="No"/>
  </r>
  <r>
    <s v="CSCB"/>
    <s v="2025000335"/>
    <x v="0"/>
    <s v="ER7185BCZ"/>
    <s v="E1724MSB"/>
    <d v="2025-01-07T00:00:00"/>
    <s v="CSMA"/>
    <s v="3283"/>
    <x v="38"/>
    <s v="PA"/>
    <s v="PA"/>
    <m/>
    <d v="2025-01-07T00:00:00"/>
    <d v="1899-12-30T11:27:41"/>
    <d v="2025-01-07T00:00:00"/>
    <d v="1899-12-30T08:49:30"/>
    <d v="2025-01-07T00:00:00"/>
    <d v="1899-12-30T09:16:38"/>
    <x v="0"/>
    <s v="E_RBALTANAS"/>
    <s v="7026012654"/>
    <s v="FBO"/>
    <d v="1899-12-30T03:05:19"/>
    <d v="1899-12-30T00:27:08"/>
    <d v="1899-12-30T02:38:11"/>
    <s v="Ensacado"/>
    <s v="E002"/>
    <x v="0"/>
    <d v="1899-12-30T21:48:56"/>
    <d v="1899-12-30T00:27:08"/>
    <n v="11"/>
    <x v="5"/>
    <x v="3"/>
    <x v="2"/>
    <n v="0"/>
    <n v="1"/>
    <s v="KO"/>
    <s v="Ensacado"/>
    <x v="1"/>
    <n v="1"/>
    <s v="F. CORDOBA"/>
    <s v="C"/>
    <d v="1899-12-30T02:38:11"/>
    <d v="1899-12-30T01:40:11"/>
    <s v="OK"/>
    <m/>
    <m/>
    <d v="1899-12-30T00:00:00"/>
    <d v="1899-12-30T21:48:56"/>
    <n v="3"/>
    <n v="-0.10984953703704003"/>
    <n v="1308.9333333333395"/>
    <n v="9"/>
    <s v="No"/>
  </r>
  <r>
    <s v="CSCB"/>
    <s v="2025000358"/>
    <x v="0"/>
    <s v="EVA02101R"/>
    <s v="E8228JWJ"/>
    <d v="2025-01-07T00:00:00"/>
    <s v="CSMA"/>
    <s v="3269"/>
    <x v="36"/>
    <s v="PA"/>
    <s v="S2"/>
    <m/>
    <d v="2025-01-07T00:00:00"/>
    <d v="1899-12-30T12:42:58"/>
    <d v="2025-01-07T00:00:00"/>
    <d v="1899-12-30T10:04:45"/>
    <d v="2025-01-07T00:00:00"/>
    <d v="1899-12-30T10:32:08"/>
    <x v="0"/>
    <s v="E_RBALTANAS"/>
    <s v="7026012655"/>
    <s v="FBO"/>
    <d v="1899-12-30T03:05:36"/>
    <d v="1899-12-30T00:27:23"/>
    <d v="1899-12-30T02:38:13"/>
    <s v="Granel"/>
    <s v="E001"/>
    <x v="0"/>
    <d v="1899-12-30T21:49:09"/>
    <d v="1899-12-30T00:27:23"/>
    <n v="12"/>
    <x v="5"/>
    <x v="3"/>
    <x v="1"/>
    <n v="0"/>
    <n v="1"/>
    <s v="KO"/>
    <s v="Granel"/>
    <x v="1"/>
    <n v="1"/>
    <s v="F. CORDOBA"/>
    <s v="C"/>
    <d v="1899-12-30T02:38:13"/>
    <d v="1899-12-30T01:40:13"/>
    <s v="OK"/>
    <m/>
    <m/>
    <d v="1899-12-30T00:00:00"/>
    <d v="1899-12-30T21:49:09"/>
    <n v="3"/>
    <n v="-0.10987268518518006"/>
    <n v="1309.1500000000019"/>
    <n v="10"/>
    <s v="No"/>
  </r>
  <r>
    <s v="CSCB"/>
    <s v="2025000365"/>
    <x v="0"/>
    <s v="EVA01465R"/>
    <s v="E6911JLK"/>
    <d v="2025-01-07T00:00:00"/>
    <s v="CSMA"/>
    <s v="3264"/>
    <x v="35"/>
    <s v="PA"/>
    <s v="S1"/>
    <m/>
    <d v="2025-01-07T00:00:00"/>
    <d v="1899-12-30T14:56:35"/>
    <d v="2025-01-07T00:00:00"/>
    <d v="1899-12-30T10:46:20"/>
    <d v="2025-01-07T00:00:00"/>
    <d v="1899-12-30T11:13:39"/>
    <x v="0"/>
    <s v="E_ISANTACRUZ"/>
    <s v="7026012656"/>
    <s v="FBO"/>
    <d v="1899-12-30T04:37:34"/>
    <d v="1899-12-30T00:27:19"/>
    <d v="1899-12-30T04:10:15"/>
    <s v="Granel"/>
    <s v="E001"/>
    <x v="0"/>
    <d v="1899-12-30T20:17:03"/>
    <d v="1899-12-30T00:27:19"/>
    <n v="14"/>
    <x v="5"/>
    <x v="3"/>
    <x v="1"/>
    <n v="0"/>
    <n v="1"/>
    <s v="KO"/>
    <s v="Granel"/>
    <x v="1"/>
    <n v="1"/>
    <s v="F. CORDOBA"/>
    <s v="C"/>
    <d v="1899-12-30T04:10:15"/>
    <d v="1899-12-30T03:12:15"/>
    <s v="OK"/>
    <m/>
    <m/>
    <d v="1899-12-30T00:00:00"/>
    <d v="1899-12-30T20:17:03"/>
    <n v="3"/>
    <n v="-0.17378472222222002"/>
    <n v="1217.0500000000068"/>
    <n v="11"/>
    <s v="No"/>
  </r>
  <r>
    <s v="CSCB"/>
    <s v="2025000372"/>
    <x v="0"/>
    <s v="ER2584BBX"/>
    <s v="E0668KVG"/>
    <d v="2025-01-07T00:00:00"/>
    <s v="CSMA"/>
    <s v="3283"/>
    <x v="38"/>
    <s v="PA"/>
    <s v="PA"/>
    <m/>
    <d v="2025-01-07T00:00:00"/>
    <d v="1899-12-30T14:25:29"/>
    <d v="2025-01-07T00:00:00"/>
    <d v="1899-12-30T11:04:29"/>
    <d v="2025-01-07T00:00:00"/>
    <d v="1899-12-30T11:25:12"/>
    <x v="0"/>
    <s v="E_ISANTACRUZ"/>
    <s v="7026012657"/>
    <s v="FBO"/>
    <d v="1899-12-30T03:41:43"/>
    <d v="1899-12-30T00:20:43"/>
    <d v="1899-12-30T03:21:00"/>
    <s v="Ensacado"/>
    <s v="E002"/>
    <x v="0"/>
    <d v="1899-12-30T20:59:42"/>
    <d v="1899-12-30T00:20:43"/>
    <n v="14"/>
    <x v="5"/>
    <x v="3"/>
    <x v="2"/>
    <n v="0"/>
    <n v="1"/>
    <s v="KO"/>
    <s v="Ensacado"/>
    <x v="1"/>
    <n v="1"/>
    <s v="F. CORDOBA"/>
    <s v="C"/>
    <d v="1899-12-30T03:21:00"/>
    <d v="1899-12-30T02:23:00"/>
    <s v="OK"/>
    <m/>
    <m/>
    <d v="1899-12-30T00:00:00"/>
    <d v="1899-12-30T20:59:42"/>
    <n v="3"/>
    <n v="-0.13958333333333001"/>
    <n v="1259.6999999999987"/>
    <n v="11"/>
    <s v="No"/>
  </r>
  <r>
    <s v="CSCB"/>
    <s v="2025000390"/>
    <x v="0"/>
    <s v="ER2559BBJ"/>
    <s v="E0350HNY"/>
    <d v="2025-01-07T00:00:00"/>
    <s v="CSMA"/>
    <s v="3269"/>
    <x v="36"/>
    <s v="PA"/>
    <s v="S2"/>
    <m/>
    <d v="2025-01-07T00:00:00"/>
    <d v="1899-12-30T15:42:44"/>
    <d v="2025-01-07T00:00:00"/>
    <d v="1899-12-30T11:47:34"/>
    <d v="2025-01-07T00:00:00"/>
    <d v="1899-12-30T12:25:32"/>
    <x v="0"/>
    <s v="E_ISANTACRUZ"/>
    <s v="7026012658"/>
    <s v="FBO"/>
    <d v="1899-12-30T04:33:08"/>
    <d v="1899-12-30T00:37:58"/>
    <d v="1899-12-30T03:55:10"/>
    <s v="Granel"/>
    <s v="E001"/>
    <x v="0"/>
    <d v="1899-12-30T20:42:47"/>
    <d v="1899-12-30T00:37:58"/>
    <n v="15"/>
    <x v="5"/>
    <x v="3"/>
    <x v="1"/>
    <n v="0"/>
    <n v="1"/>
    <s v="KO"/>
    <s v="Granel"/>
    <x v="1"/>
    <n v="1"/>
    <s v="F. CORDOBA"/>
    <s v="C"/>
    <d v="1899-12-30T03:55:10"/>
    <d v="1899-12-30T02:57:10"/>
    <s v="OK"/>
    <m/>
    <m/>
    <d v="1899-12-30T00:00:00"/>
    <d v="1899-12-30T20:42:47"/>
    <n v="3"/>
    <n v="-0.16331018518519003"/>
    <n v="1242.7833333333251"/>
    <n v="12"/>
    <s v="No"/>
  </r>
  <r>
    <s v="CSCB"/>
    <s v="2025000423"/>
    <x v="0"/>
    <s v="ER0860BBM"/>
    <s v="E5730JVY"/>
    <d v="2025-01-07T00:00:00"/>
    <s v="CSMA"/>
    <s v="3264"/>
    <x v="35"/>
    <s v="PA"/>
    <s v="S1"/>
    <m/>
    <d v="2025-01-07T00:00:00"/>
    <d v="1899-12-30T14:07:30"/>
    <d v="2025-01-07T00:00:00"/>
    <d v="1899-12-30T14:06:17"/>
    <d v="2025-01-07T00:00:00"/>
    <d v="1899-12-30T14:38:22"/>
    <x v="0"/>
    <s v="RFCPI"/>
    <s v="7026012660"/>
    <s v="FBO"/>
    <d v="1899-12-30T00:33:18"/>
    <d v="1899-12-30T00:32:05"/>
    <d v="1899-12-30T00:01:13"/>
    <s v="Granel"/>
    <s v="E001"/>
    <x v="0"/>
    <d v="1899-12-30T00:30:52"/>
    <d v="1899-12-30T00:32:05"/>
    <n v="14"/>
    <x v="5"/>
    <x v="3"/>
    <x v="1"/>
    <n v="0"/>
    <n v="0"/>
    <s v="OK"/>
    <s v="Granel"/>
    <x v="1"/>
    <n v="0"/>
    <s v="F. CORDOBA"/>
    <s v="A"/>
    <d v="1899-12-30T00:01:13"/>
    <d v="1899-12-30T00:01:13"/>
    <s v="OK"/>
    <m/>
    <m/>
    <d v="1899-12-30T00:00:00"/>
    <d v="1899-12-30T00:30:52"/>
    <n v="3"/>
    <n v="-8.4490740740994497E-4"/>
    <n v="30.866666666659288"/>
    <n v="14"/>
    <s v="Si"/>
  </r>
  <r>
    <s v="CSCB"/>
    <s v="2025000431"/>
    <x v="0"/>
    <s v="EMA02414R"/>
    <s v="E4258HML"/>
    <d v="2025-01-07T00:00:00"/>
    <s v="CSMA"/>
    <s v="3269"/>
    <x v="36"/>
    <s v="PA"/>
    <s v="S2"/>
    <m/>
    <d v="2025-01-07T00:00:00"/>
    <d v="1899-12-30T14:50:42"/>
    <d v="2025-01-07T00:00:00"/>
    <d v="1899-12-30T14:49:27"/>
    <d v="2025-01-07T00:00:00"/>
    <d v="1899-12-30T15:14:55"/>
    <x v="0"/>
    <s v="RFCPI"/>
    <s v="7026012661"/>
    <s v="FBO"/>
    <d v="1899-12-30T00:26:43"/>
    <d v="1899-12-30T00:25:28"/>
    <d v="1899-12-30T00:01:15"/>
    <s v="Granel"/>
    <s v="E001"/>
    <x v="0"/>
    <d v="1899-12-30T00:24:13"/>
    <d v="1899-12-30T00:25:28"/>
    <n v="14"/>
    <x v="5"/>
    <x v="3"/>
    <x v="1"/>
    <n v="0"/>
    <n v="0"/>
    <s v="OK"/>
    <s v="Granel"/>
    <x v="1"/>
    <n v="0"/>
    <s v="F. CORDOBA"/>
    <s v="A"/>
    <d v="1899-12-30T00:01:15"/>
    <d v="1899-12-30T00:01:15"/>
    <s v="OK"/>
    <m/>
    <m/>
    <d v="1899-12-30T00:00:00"/>
    <d v="1899-12-30T00:24:13"/>
    <n v="3"/>
    <n v="-8.6805555556002112E-4"/>
    <n v="24.216666666667201"/>
    <n v="15"/>
    <s v="Si"/>
  </r>
  <r>
    <s v="CSCB"/>
    <s v="2025000438"/>
    <x v="0"/>
    <s v="ER6822BBF"/>
    <s v="E7574KJX"/>
    <d v="2025-01-07T00:00:00"/>
    <s v="CSMA"/>
    <s v="3264"/>
    <x v="35"/>
    <s v="PA"/>
    <s v="S1"/>
    <m/>
    <d v="2025-01-07T00:00:00"/>
    <d v="1899-12-30T15:14:45"/>
    <d v="2025-01-07T00:00:00"/>
    <d v="1899-12-30T15:13:29"/>
    <d v="2025-01-07T00:00:00"/>
    <d v="1899-12-30T15:40:54"/>
    <x v="0"/>
    <s v="RFCPI"/>
    <s v="7026012662"/>
    <s v="FBO"/>
    <d v="1899-12-30T00:28:41"/>
    <d v="1899-12-30T00:27:25"/>
    <d v="1899-12-30T00:01:16"/>
    <s v="Granel"/>
    <s v="E001"/>
    <x v="0"/>
    <d v="1899-12-30T00:26:09"/>
    <d v="1899-12-30T00:27:25"/>
    <n v="15"/>
    <x v="5"/>
    <x v="3"/>
    <x v="1"/>
    <n v="0"/>
    <n v="0"/>
    <s v="OK"/>
    <s v="Granel"/>
    <x v="1"/>
    <n v="0"/>
    <s v="F. CORDOBA"/>
    <s v="A"/>
    <d v="1899-12-30T00:01:16"/>
    <d v="1899-12-30T00:01:16"/>
    <s v="OK"/>
    <m/>
    <m/>
    <d v="1899-12-30T00:00:00"/>
    <d v="1899-12-30T00:26:09"/>
    <n v="3"/>
    <n v="-8.7962962963006319E-4"/>
    <n v="26.149999999996734"/>
    <n v="15"/>
    <s v="Si"/>
  </r>
  <r>
    <s v="CSCB"/>
    <s v="2025000440"/>
    <x v="0"/>
    <s v="ER8141BBG"/>
    <s v="E5824JVY"/>
    <d v="2025-01-07T00:00:00"/>
    <s v="CSMA"/>
    <s v="3269"/>
    <x v="36"/>
    <s v="PA"/>
    <s v="S2"/>
    <m/>
    <d v="2025-01-07T00:00:00"/>
    <d v="1899-12-30T15:29:40"/>
    <d v="2025-01-07T00:00:00"/>
    <d v="1899-12-30T15:28:24"/>
    <d v="2025-01-07T00:00:00"/>
    <d v="1899-12-30T16:05:15"/>
    <x v="0"/>
    <s v="RFCPI"/>
    <s v="7026012663"/>
    <s v="FBO"/>
    <d v="1899-12-30T00:38:07"/>
    <d v="1899-12-30T00:36:51"/>
    <d v="1899-12-30T00:01:16"/>
    <s v="Granel"/>
    <s v="E001"/>
    <x v="0"/>
    <d v="1899-12-30T00:35:35"/>
    <d v="1899-12-30T00:36:51"/>
    <n v="15"/>
    <x v="5"/>
    <x v="3"/>
    <x v="1"/>
    <n v="0"/>
    <n v="0"/>
    <s v="OK"/>
    <s v="Granel"/>
    <x v="1"/>
    <n v="0"/>
    <s v="F. CORDOBA"/>
    <s v="A"/>
    <d v="1899-12-30T00:01:16"/>
    <d v="1899-12-30T00:01:16"/>
    <s v="OK"/>
    <m/>
    <m/>
    <d v="1899-12-30T00:00:00"/>
    <d v="1899-12-30T00:35:35"/>
    <n v="3"/>
    <n v="-8.7962962963006319E-4"/>
    <n v="35.583333333335908"/>
    <n v="16"/>
    <s v="Si"/>
  </r>
  <r>
    <s v="CSCB"/>
    <s v="2025000443"/>
    <x v="0"/>
    <s v="ELE02494R"/>
    <s v="E7977MGZ"/>
    <d v="2025-01-07T00:00:00"/>
    <s v="CSMA"/>
    <s v="3264"/>
    <x v="35"/>
    <s v="PA"/>
    <s v="S1"/>
    <m/>
    <d v="2025-01-07T00:00:00"/>
    <d v="1899-12-30T15:36:02"/>
    <d v="2025-01-07T00:00:00"/>
    <d v="1899-12-30T15:34:47"/>
    <d v="2025-01-07T00:00:00"/>
    <d v="1899-12-30T16:20:39"/>
    <x v="0"/>
    <s v="RFCPI"/>
    <s v="7026012664"/>
    <s v="FBO"/>
    <d v="1899-12-30T00:47:07"/>
    <d v="1899-12-30T00:45:52"/>
    <d v="1899-12-30T00:01:15"/>
    <s v="Granel"/>
    <s v="E001"/>
    <x v="0"/>
    <d v="1899-12-30T00:44:37"/>
    <d v="1899-12-30T00:45:52"/>
    <n v="15"/>
    <x v="5"/>
    <x v="3"/>
    <x v="1"/>
    <n v="0"/>
    <n v="0"/>
    <s v="OK"/>
    <s v="Granel"/>
    <x v="1"/>
    <n v="0"/>
    <s v="F. CORDOBA"/>
    <s v="A"/>
    <d v="1899-12-30T00:01:15"/>
    <d v="1899-12-30T00:01:15"/>
    <s v="OK"/>
    <m/>
    <m/>
    <d v="1899-12-30T00:00:00"/>
    <d v="1899-12-30T00:44:37"/>
    <n v="3"/>
    <n v="-8.6805555556002112E-4"/>
    <n v="44.616666666657601"/>
    <n v="16"/>
    <s v="Si"/>
  </r>
  <r>
    <s v="CSCB"/>
    <s v="2025000450"/>
    <x v="0"/>
    <s v="EVA02101R"/>
    <s v="E8228JWJ"/>
    <d v="2025-01-07T00:00:00"/>
    <s v="CSMA"/>
    <s v="3269"/>
    <x v="36"/>
    <s v="PA"/>
    <s v="S2"/>
    <m/>
    <d v="2025-01-07T00:00:00"/>
    <d v="1899-12-30T15:52:36"/>
    <d v="2025-01-07T00:00:00"/>
    <d v="1899-12-30T15:51:20"/>
    <d v="2025-01-07T00:00:00"/>
    <d v="1899-12-30T16:25:46"/>
    <x v="0"/>
    <s v="RFCPI"/>
    <s v="7026012665"/>
    <s v="FBO"/>
    <d v="1899-12-30T00:35:42"/>
    <d v="1899-12-30T00:34:26"/>
    <d v="1899-12-30T00:01:16"/>
    <s v="Granel"/>
    <s v="E001"/>
    <x v="0"/>
    <d v="1899-12-30T00:33:10"/>
    <d v="1899-12-30T00:34:26"/>
    <n v="15"/>
    <x v="5"/>
    <x v="3"/>
    <x v="1"/>
    <n v="0"/>
    <n v="0"/>
    <s v="OK"/>
    <s v="Granel"/>
    <x v="1"/>
    <n v="0"/>
    <s v="F. CORDOBA"/>
    <s v="A"/>
    <d v="1899-12-30T00:01:16"/>
    <d v="1899-12-30T00:01:16"/>
    <s v="OK"/>
    <m/>
    <m/>
    <d v="1899-12-30T00:00:00"/>
    <d v="1899-12-30T00:33:10"/>
    <n v="3"/>
    <n v="-8.7962962963006319E-4"/>
    <n v="33.166666666670359"/>
    <n v="16"/>
    <s v="Si"/>
  </r>
  <r>
    <s v="CSGR"/>
    <s v=""/>
    <x v="0"/>
    <s v="E7480FVB"/>
    <m/>
    <d v="2024-12-10T00:00:00"/>
    <m/>
    <s v="3282"/>
    <x v="40"/>
    <s v="PA"/>
    <m/>
    <m/>
    <d v="2024-12-10T00:00:00"/>
    <d v="1899-12-30T11:12:45"/>
    <d v="2024-12-10T00:00:00"/>
    <d v="1899-12-30T12:18:00"/>
    <d v="2024-12-10T00:00:00"/>
    <d v="1899-12-30T11:13:05"/>
    <x v="193"/>
    <s v="E_MSAEZ"/>
    <s v="7038001081"/>
    <s v="FBO"/>
    <d v="1899-12-30T02:10:10"/>
    <d v="1899-12-30T01:04:55"/>
    <d v="1899-12-30T01:05:15"/>
    <s v="Ensacado"/>
    <s v="E002"/>
    <x v="2"/>
    <d v="1899-12-30T00:00:20"/>
    <n v="-4.5081018518519977E-2"/>
    <n v="11"/>
    <x v="6"/>
    <x v="4"/>
    <x v="2"/>
    <n v="1"/>
    <n v="0"/>
    <s v="KO"/>
    <s v="Ensacado"/>
    <x v="0"/>
    <n v="1"/>
    <s v="PUNTOS SUR"/>
    <s v="A"/>
    <d v="1899-12-30T01:05:15"/>
    <d v="1899-12-30T00:07:15"/>
    <s v="KO"/>
    <m/>
    <m/>
    <d v="1899-12-30T00:00:00"/>
    <d v="1899-12-30T00:00:20"/>
    <n v="3"/>
    <d v="1899-12-30T01:05:15"/>
    <n v="0.33333333333120052"/>
    <n v="11"/>
    <s v="Si"/>
  </r>
  <r>
    <s v="CSGR"/>
    <s v=""/>
    <x v="0"/>
    <s v="E7480FVB"/>
    <m/>
    <d v="2024-12-10T00:00:00"/>
    <m/>
    <s v="3282"/>
    <x v="40"/>
    <s v="PA"/>
    <m/>
    <m/>
    <d v="2024-12-10T00:00:00"/>
    <d v="1899-12-30T13:11:13"/>
    <d v="2024-12-10T00:00:00"/>
    <d v="1899-12-30T18:40:01"/>
    <d v="2024-12-10T00:00:00"/>
    <d v="1899-12-30T13:12:12"/>
    <x v="194"/>
    <s v="E_MSAEZ"/>
    <s v="7038001082"/>
    <s v="FBO"/>
    <d v="1899-12-30T10:56:37"/>
    <d v="1899-12-30T05:27:49"/>
    <d v="1899-12-30T05:28:48"/>
    <s v="Ensacado"/>
    <s v="E002"/>
    <x v="2"/>
    <d v="1899-12-30T00:00:59"/>
    <n v="-0.2276504629629601"/>
    <n v="13"/>
    <x v="6"/>
    <x v="4"/>
    <x v="2"/>
    <n v="1"/>
    <n v="0"/>
    <s v="KO"/>
    <s v="Ensacado"/>
    <x v="0"/>
    <n v="1"/>
    <s v="PUNTOS SUR"/>
    <s v="A"/>
    <d v="1899-12-30T05:28:48"/>
    <d v="1899-12-30T04:30:48"/>
    <s v="KO"/>
    <m/>
    <m/>
    <d v="1899-12-30T00:00:00"/>
    <d v="1899-12-30T00:00:59"/>
    <n v="3"/>
    <d v="1899-12-30T05:28:48"/>
    <n v="0.98333333333274098"/>
    <n v="13"/>
    <s v="Si"/>
  </r>
  <r>
    <s v="CSGR"/>
    <s v=""/>
    <x v="0"/>
    <s v="ER6611BCD"/>
    <s v="E0824KCR"/>
    <d v="2024-12-10T00:00:00"/>
    <m/>
    <s v="3283"/>
    <x v="38"/>
    <s v="PA"/>
    <m/>
    <m/>
    <d v="2024-12-10T00:00:00"/>
    <d v="1899-12-30T16:35:45"/>
    <d v="2024-12-10T00:00:00"/>
    <d v="1899-12-30T19:28:01"/>
    <d v="2024-12-10T00:00:00"/>
    <d v="1899-12-30T16:36:13"/>
    <x v="195"/>
    <s v="E_MSAEZ"/>
    <s v="7038001084"/>
    <s v="FBO"/>
    <d v="1899-12-30T05:44:04"/>
    <d v="1899-12-30T02:51:48"/>
    <d v="1899-12-30T02:52:16"/>
    <s v="Ensacado"/>
    <s v="E002"/>
    <x v="2"/>
    <d v="1899-12-30T00:00:28"/>
    <n v="-0.11930555555555999"/>
    <n v="16"/>
    <x v="6"/>
    <x v="4"/>
    <x v="2"/>
    <n v="1"/>
    <n v="0"/>
    <s v="KO"/>
    <s v="Ensacado"/>
    <x v="0"/>
    <n v="1"/>
    <s v="PUNTOS SUR"/>
    <s v="A"/>
    <d v="1899-12-30T02:52:16"/>
    <d v="1899-12-30T01:54:16"/>
    <s v="KO"/>
    <m/>
    <m/>
    <d v="1899-12-30T00:00:00"/>
    <d v="1899-12-30T00:00:28"/>
    <n v="3"/>
    <d v="1899-12-30T02:52:16"/>
    <n v="0.46666666666093093"/>
    <n v="16"/>
    <s v="Si"/>
  </r>
  <r>
    <s v="CSGR"/>
    <s v=""/>
    <x v="0"/>
    <s v="EGR5378AK"/>
    <m/>
    <d v="2024-12-10T00:00:00"/>
    <m/>
    <s v="3283"/>
    <x v="38"/>
    <s v="PA"/>
    <m/>
    <m/>
    <d v="2024-12-10T00:00:00"/>
    <d v="1899-12-30T16:55:10"/>
    <d v="2024-12-10T00:00:00"/>
    <d v="1899-12-30T17:10:01"/>
    <d v="2024-12-10T00:00:00"/>
    <d v="1899-12-30T16:55:39"/>
    <x v="196"/>
    <s v="E_MSAEZ"/>
    <s v="7038001085"/>
    <s v="EXW"/>
    <d v="1899-12-30T00:29:13"/>
    <d v="1899-12-30T00:14:22"/>
    <d v="1899-12-30T00:14:51"/>
    <s v="Ensacado"/>
    <s v="E002"/>
    <x v="1"/>
    <d v="1899-12-30T00:00:29"/>
    <n v="-9.9768518518500438E-3"/>
    <n v="16"/>
    <x v="6"/>
    <x v="4"/>
    <x v="2"/>
    <n v="1"/>
    <n v="0"/>
    <s v="KO"/>
    <s v="Ensacado"/>
    <x v="0"/>
    <n v="1"/>
    <s v="PUNTOS SUR"/>
    <s v="A"/>
    <d v="1899-12-30T00:14:51"/>
    <d v="1899-12-30T00:14:51"/>
    <s v="KO"/>
    <m/>
    <m/>
    <d v="1899-12-30T00:00:00"/>
    <d v="1899-12-30T00:00:29"/>
    <n v="3"/>
    <d v="1899-12-30T00:14:51"/>
    <n v="0.48333333333602013"/>
    <n v="16"/>
    <s v="Si"/>
  </r>
  <r>
    <s v="CSGR"/>
    <s v=""/>
    <x v="0"/>
    <s v="E4059DFG"/>
    <m/>
    <d v="2024-12-10T00:00:00"/>
    <m/>
    <s v="3282"/>
    <x v="40"/>
    <s v="PA"/>
    <m/>
    <m/>
    <d v="2024-12-10T00:00:00"/>
    <d v="1899-12-30T17:31:43"/>
    <d v="2024-12-10T00:00:00"/>
    <d v="1899-12-30T19:28:01"/>
    <d v="2024-12-10T00:00:00"/>
    <d v="1899-12-30T17:32:05"/>
    <x v="197"/>
    <s v="E_MSAEZ"/>
    <s v="7038001086"/>
    <s v="EXW"/>
    <d v="1899-12-30T03:52:14"/>
    <d v="1899-12-30T01:55:56"/>
    <d v="1899-12-30T01:56:18"/>
    <s v="Ensacado"/>
    <s v="E002"/>
    <x v="1"/>
    <d v="1899-12-30T00:00:22"/>
    <n v="-8.0509259259260002E-2"/>
    <n v="17"/>
    <x v="6"/>
    <x v="4"/>
    <x v="2"/>
    <n v="1"/>
    <n v="0"/>
    <s v="KO"/>
    <s v="Ensacado"/>
    <x v="0"/>
    <n v="1"/>
    <s v="PUNTOS SUR"/>
    <s v="A"/>
    <d v="1899-12-30T01:56:18"/>
    <d v="1899-12-30T00:58:18"/>
    <s v="KO"/>
    <m/>
    <m/>
    <d v="1899-12-30T00:00:00"/>
    <d v="1899-12-30T00:00:22"/>
    <n v="3"/>
    <d v="1899-12-30T01:56:18"/>
    <n v="0.36666666666731018"/>
    <n v="17"/>
    <s v="Si"/>
  </r>
  <r>
    <s v="CSGR"/>
    <s v=""/>
    <x v="0"/>
    <s v="E4059DFG"/>
    <m/>
    <d v="2024-12-10T00:00:00"/>
    <m/>
    <s v="3282"/>
    <x v="40"/>
    <s v="PA"/>
    <m/>
    <m/>
    <d v="2024-12-10T00:00:00"/>
    <d v="1899-12-30T17:49:20"/>
    <d v="2024-12-10T00:00:00"/>
    <d v="1899-12-30T19:28:01"/>
    <d v="2024-12-10T00:00:00"/>
    <d v="1899-12-30T17:49:37"/>
    <x v="197"/>
    <s v="E_MSAEZ"/>
    <s v="7038001087"/>
    <s v="EXW"/>
    <d v="1899-12-30T03:17:05"/>
    <d v="1899-12-30T01:38:24"/>
    <d v="1899-12-30T01:38:41"/>
    <s v="Ensacado"/>
    <s v="E002"/>
    <x v="1"/>
    <d v="1899-12-30T00:00:17"/>
    <n v="-6.8333333333340018E-2"/>
    <n v="17"/>
    <x v="6"/>
    <x v="4"/>
    <x v="2"/>
    <n v="1"/>
    <n v="0"/>
    <s v="KO"/>
    <s v="Ensacado"/>
    <x v="0"/>
    <n v="1"/>
    <s v="PUNTOS SUR"/>
    <s v="A"/>
    <d v="1899-12-30T01:38:41"/>
    <d v="1899-12-30T00:40:41"/>
    <s v="KO"/>
    <m/>
    <m/>
    <d v="1899-12-30T00:00:00"/>
    <d v="1899-12-30T00:00:17"/>
    <n v="3"/>
    <d v="1899-12-30T01:38:41"/>
    <n v="0.28333333333439015"/>
    <n v="17"/>
    <s v="Si"/>
  </r>
  <r>
    <s v="CSGR"/>
    <s v=""/>
    <x v="0"/>
    <s v="EGR5231AY"/>
    <m/>
    <d v="2024-12-11T00:00:00"/>
    <m/>
    <s v="3283"/>
    <x v="38"/>
    <s v="PA"/>
    <m/>
    <m/>
    <d v="2024-12-11T00:00:00"/>
    <d v="1899-12-30T12:04:17"/>
    <d v="2024-12-11T00:00:00"/>
    <d v="1899-12-30T13:07:01"/>
    <d v="2024-12-11T00:00:00"/>
    <d v="1899-12-30T12:05:05"/>
    <x v="198"/>
    <s v="E_MSAEZ"/>
    <s v="7038001089"/>
    <s v="EXW"/>
    <d v="1899-12-30T02:04:40"/>
    <d v="1899-12-30T01:01:56"/>
    <d v="1899-12-30T01:02:44"/>
    <s v="Ensacado"/>
    <s v="E002"/>
    <x v="1"/>
    <d v="1899-12-30T00:00:48"/>
    <n v="-4.3009259259260024E-2"/>
    <n v="12"/>
    <x v="7"/>
    <x v="4"/>
    <x v="2"/>
    <n v="1"/>
    <n v="0"/>
    <s v="KO"/>
    <s v="Ensacado"/>
    <x v="0"/>
    <n v="1"/>
    <s v="PUNTOS SUR"/>
    <s v="A"/>
    <d v="1899-12-30T01:02:44"/>
    <d v="1899-12-30T00:04:44"/>
    <s v="KO"/>
    <m/>
    <m/>
    <d v="1899-12-30T00:00:00"/>
    <d v="1899-12-30T00:00:48"/>
    <n v="4"/>
    <d v="1899-12-30T01:02:44"/>
    <n v="0.79999999999197158"/>
    <n v="12"/>
    <s v="Si"/>
  </r>
  <r>
    <s v="CSGR"/>
    <s v=""/>
    <x v="0"/>
    <s v="E5042KDL"/>
    <m/>
    <d v="2024-12-12T00:00:00"/>
    <m/>
    <s v="3282"/>
    <x v="40"/>
    <s v="PA"/>
    <m/>
    <m/>
    <d v="2024-12-12T00:00:00"/>
    <d v="1899-12-30T08:28:45"/>
    <d v="2024-12-12T00:00:00"/>
    <d v="1899-12-30T19:28:01"/>
    <d v="2024-12-12T00:00:00"/>
    <d v="1899-12-30T08:29:18"/>
    <x v="197"/>
    <s v="E_MSAEZ"/>
    <s v="7038001091"/>
    <s v="EXW"/>
    <d v="1899-12-30T21:57:59"/>
    <d v="1899-12-30T10:58:43"/>
    <d v="1899-12-30T10:59:16"/>
    <s v="Ensacado"/>
    <s v="E002"/>
    <x v="1"/>
    <d v="1899-12-30T00:00:33"/>
    <n v="-0.45744212962963005"/>
    <n v="8"/>
    <x v="8"/>
    <x v="4"/>
    <x v="2"/>
    <n v="1"/>
    <n v="0"/>
    <s v="KO"/>
    <s v="Ensacado"/>
    <x v="0"/>
    <n v="1"/>
    <s v="PUNTOS SUR"/>
    <s v="A"/>
    <d v="1899-12-30T10:59:16"/>
    <d v="1899-12-30T10:01:16"/>
    <s v="KO"/>
    <m/>
    <m/>
    <d v="1899-12-30T00:00:00"/>
    <d v="1899-12-30T00:00:33"/>
    <n v="5"/>
    <d v="1899-12-30T10:59:16"/>
    <n v="0.55000000000799965"/>
    <n v="8"/>
    <s v="Si"/>
  </r>
  <r>
    <s v="CSGR"/>
    <s v=""/>
    <x v="0"/>
    <s v="E4059DFG"/>
    <m/>
    <d v="2024-12-12T00:00:00"/>
    <m/>
    <s v="3282"/>
    <x v="40"/>
    <s v="PA"/>
    <m/>
    <m/>
    <d v="2024-12-12T00:00:00"/>
    <d v="1899-12-30T08:43:12"/>
    <d v="2024-12-12T00:00:00"/>
    <d v="1899-12-30T19:28:01"/>
    <d v="2024-12-12T00:00:00"/>
    <d v="1899-12-30T08:43:34"/>
    <x v="197"/>
    <s v="E_MSAEZ"/>
    <s v="7038001092"/>
    <s v="EXW"/>
    <d v="1899-12-30T21:29:16"/>
    <d v="1899-12-30T10:44:27"/>
    <d v="1899-12-30T10:44:49"/>
    <s v="Ensacado"/>
    <s v="E002"/>
    <x v="1"/>
    <d v="1899-12-30T00:00:22"/>
    <n v="-0.44753472222223006"/>
    <n v="8"/>
    <x v="8"/>
    <x v="4"/>
    <x v="2"/>
    <n v="1"/>
    <n v="0"/>
    <s v="KO"/>
    <s v="Ensacado"/>
    <x v="0"/>
    <n v="1"/>
    <s v="PUNTOS SUR"/>
    <s v="A"/>
    <d v="1899-12-30T10:44:49"/>
    <d v="1899-12-30T09:46:49"/>
    <s v="KO"/>
    <m/>
    <m/>
    <d v="1899-12-30T00:00:00"/>
    <d v="1899-12-30T00:00:22"/>
    <n v="5"/>
    <d v="1899-12-30T10:44:49"/>
    <n v="0.36666666666715031"/>
    <n v="8"/>
    <s v="Si"/>
  </r>
  <r>
    <s v="CSGR"/>
    <s v=""/>
    <x v="0"/>
    <s v="ER6611BCD"/>
    <s v="E0824KCR"/>
    <d v="2024-12-12T00:00:00"/>
    <m/>
    <s v="3283"/>
    <x v="38"/>
    <s v="PA"/>
    <m/>
    <m/>
    <d v="2024-12-12T00:00:00"/>
    <d v="1899-12-30T16:41:24"/>
    <d v="2024-12-12T00:00:00"/>
    <d v="1899-12-30T12:28:01"/>
    <d v="2024-12-12T00:00:00"/>
    <d v="1899-12-30T16:42:00"/>
    <x v="195"/>
    <s v="E_MSAEZ"/>
    <s v="7038001093"/>
    <s v="FBO"/>
    <d v="1899-12-30T08:27:22"/>
    <d v="1899-12-30T04:13:59"/>
    <d v="1899-12-30T04:13:23"/>
    <s v="Ensacado"/>
    <s v="E002"/>
    <x v="2"/>
    <d v="1899-12-30T00:00:36"/>
    <d v="1899-12-30T04:13:59"/>
    <n v="16"/>
    <x v="8"/>
    <x v="4"/>
    <x v="2"/>
    <n v="1"/>
    <n v="0"/>
    <s v="KO"/>
    <s v="Ensacado"/>
    <x v="0"/>
    <n v="1"/>
    <s v="PUNTOS SUR"/>
    <s v="A"/>
    <d v="1899-12-30T04:13:23"/>
    <d v="1899-12-30T03:15:23"/>
    <s v="KO"/>
    <m/>
    <m/>
    <d v="1899-12-30T00:00:00"/>
    <d v="1899-12-30T00:00:36"/>
    <n v="5"/>
    <n v="-0.17596064814815005"/>
    <n v="0.59999999999034159"/>
    <n v="16"/>
    <s v="Si"/>
  </r>
  <r>
    <s v="CSGR"/>
    <s v=""/>
    <x v="0"/>
    <s v="ER6611BCD"/>
    <s v="E0824KCR"/>
    <d v="2024-12-13T00:00:00"/>
    <m/>
    <s v="3283"/>
    <x v="38"/>
    <s v="PA"/>
    <m/>
    <m/>
    <d v="2024-12-13T00:00:00"/>
    <d v="1899-12-30T13:32:09"/>
    <d v="2024-12-13T00:00:00"/>
    <d v="1899-12-30T13:33:04"/>
    <d v="2024-12-13T00:00:00"/>
    <d v="1899-12-30T13:33:09"/>
    <x v="199"/>
    <s v="E_MSAEZ"/>
    <s v="7038001095"/>
    <s v="FBO"/>
    <d v="1899-12-30T00:01:00"/>
    <d v="1899-12-30T00:00:05"/>
    <d v="1899-12-30T00:00:55"/>
    <s v="Ensacado"/>
    <s v="E002"/>
    <x v="1"/>
    <d v="1899-12-30T00:01:00"/>
    <d v="1899-12-30T00:00:05"/>
    <n v="13"/>
    <x v="9"/>
    <x v="4"/>
    <x v="2"/>
    <n v="1"/>
    <n v="0"/>
    <s v="KO"/>
    <s v="Ensacado"/>
    <x v="0"/>
    <n v="1"/>
    <s v="PUNTOS SUR"/>
    <s v="A"/>
    <d v="1899-12-30T00:00:55"/>
    <d v="1899-12-30T00:00:55"/>
    <s v="OK"/>
    <m/>
    <m/>
    <d v="1899-12-30T00:00:00"/>
    <d v="1899-12-30T00:01:00"/>
    <n v="6"/>
    <d v="1899-12-30T00:00:55"/>
    <n v="0.99999999999360156"/>
    <n v="13"/>
    <s v="Si"/>
  </r>
  <r>
    <s v="CSGR"/>
    <s v=""/>
    <x v="0"/>
    <s v="ER9340BBX"/>
    <s v="E0873KRC"/>
    <d v="2024-12-13T00:00:00"/>
    <m/>
    <s v="3283"/>
    <x v="38"/>
    <s v="PA"/>
    <m/>
    <m/>
    <d v="2024-12-13T00:00:00"/>
    <d v="1899-12-30T15:13:47"/>
    <d v="2024-12-13T00:00:00"/>
    <d v="1899-12-30T19:01:59"/>
    <d v="2024-12-13T00:00:00"/>
    <d v="1899-12-30T15:14:55"/>
    <x v="200"/>
    <s v="E_MSAEZ"/>
    <s v="7038001096"/>
    <s v="FBO"/>
    <d v="1899-12-30T07:35:16"/>
    <d v="1899-12-30T03:47:04"/>
    <d v="1899-12-30T03:48:12"/>
    <s v="Ensacado"/>
    <s v="E002"/>
    <x v="2"/>
    <d v="1899-12-30T00:01:08"/>
    <n v="-0.15768518518518004"/>
    <n v="15"/>
    <x v="9"/>
    <x v="4"/>
    <x v="2"/>
    <n v="1"/>
    <n v="0"/>
    <s v="KO"/>
    <s v="Ensacado"/>
    <x v="0"/>
    <n v="1"/>
    <s v="PUNTOS SUR"/>
    <s v="A"/>
    <d v="1899-12-30T03:48:12"/>
    <d v="1899-12-30T02:50:12"/>
    <s v="KO"/>
    <m/>
    <m/>
    <d v="1899-12-30T00:00:00"/>
    <d v="1899-12-30T00:01:08"/>
    <n v="6"/>
    <d v="1899-12-30T03:48:12"/>
    <n v="1.1333333333375606"/>
    <n v="15"/>
    <s v="Si"/>
  </r>
  <r>
    <s v="CSGR"/>
    <s v=""/>
    <x v="0"/>
    <s v="ER9772BBD"/>
    <s v="E4657FGR"/>
    <d v="2024-12-16T00:00:00"/>
    <m/>
    <s v="3283"/>
    <x v="38"/>
    <s v="PA"/>
    <m/>
    <m/>
    <d v="2024-12-16T00:00:00"/>
    <d v="1899-12-30T09:43:00"/>
    <d v="2024-12-16T00:00:00"/>
    <d v="1899-12-30T18:06:00"/>
    <d v="2024-12-16T00:00:00"/>
    <d v="1899-12-30T09:46:43"/>
    <x v="201"/>
    <s v="E_MSAEZ"/>
    <s v="7038001099"/>
    <s v="FBO"/>
    <d v="1899-12-30T16:42:17"/>
    <d v="1899-12-30T08:19:17"/>
    <d v="1899-12-30T08:23:00"/>
    <s v="Ensacado"/>
    <s v="E002"/>
    <x v="2"/>
    <d v="1899-12-30T00:03:43"/>
    <n v="-0.34672453703703998"/>
    <n v="9"/>
    <x v="11"/>
    <x v="5"/>
    <x v="2"/>
    <n v="1"/>
    <n v="0"/>
    <s v="KO"/>
    <s v="Ensacado"/>
    <x v="0"/>
    <n v="1"/>
    <s v="PUNTOS SUR"/>
    <s v="A"/>
    <d v="1899-12-30T08:23:00"/>
    <d v="1899-12-30T07:25:00"/>
    <s v="KO"/>
    <m/>
    <m/>
    <d v="1899-12-30T00:00:00"/>
    <d v="1899-12-30T00:03:43"/>
    <n v="2"/>
    <d v="1899-12-30T08:23:00"/>
    <n v="3.7166666666687931"/>
    <n v="9"/>
    <s v="Si"/>
  </r>
  <r>
    <s v="CSGR"/>
    <s v=""/>
    <x v="0"/>
    <s v="ER9125BBG"/>
    <s v="E6280JWX"/>
    <d v="2024-12-16T00:00:00"/>
    <m/>
    <s v="3283"/>
    <x v="38"/>
    <s v="PA"/>
    <m/>
    <m/>
    <d v="2024-12-16T00:00:00"/>
    <d v="1899-12-30T15:44:24"/>
    <d v="2024-12-16T00:00:00"/>
    <d v="1899-12-30T18:06:00"/>
    <d v="2024-12-16T00:00:00"/>
    <d v="1899-12-30T15:47:03"/>
    <x v="201"/>
    <s v="E_MSAEZ"/>
    <s v="7038001102"/>
    <s v="EXW"/>
    <d v="1899-12-30T04:40:33"/>
    <d v="1899-12-30T02:18:57"/>
    <d v="1899-12-30T02:21:36"/>
    <s v="Ensacado"/>
    <s v="E002"/>
    <x v="1"/>
    <d v="1899-12-30T00:02:39"/>
    <n v="-9.6493055555559981E-2"/>
    <n v="15"/>
    <x v="11"/>
    <x v="5"/>
    <x v="2"/>
    <n v="1"/>
    <n v="0"/>
    <s v="KO"/>
    <s v="Ensacado"/>
    <x v="0"/>
    <n v="1"/>
    <s v="PUNTOS SUR"/>
    <s v="A"/>
    <d v="1899-12-30T02:21:36"/>
    <d v="1899-12-30T01:23:36"/>
    <s v="KO"/>
    <m/>
    <m/>
    <d v="1899-12-30T00:00:00"/>
    <d v="1899-12-30T00:02:39"/>
    <n v="2"/>
    <d v="1899-12-30T02:21:36"/>
    <n v="2.6500000000031321"/>
    <n v="15"/>
    <s v="Si"/>
  </r>
  <r>
    <s v="CSGR"/>
    <s v=""/>
    <x v="0"/>
    <s v="ER4233BBX"/>
    <s v="E9746LXV"/>
    <d v="2024-12-16T00:00:00"/>
    <m/>
    <s v="3282"/>
    <x v="40"/>
    <s v="PA"/>
    <m/>
    <m/>
    <d v="2024-12-16T00:00:00"/>
    <d v="1899-12-30T17:32:39"/>
    <d v="2024-12-16T00:00:00"/>
    <d v="1899-12-30T17:51:00"/>
    <d v="2024-12-16T00:00:00"/>
    <d v="1899-12-30T17:33:17"/>
    <x v="202"/>
    <s v="E_MSAEZ"/>
    <s v="7038001107"/>
    <s v="FBO"/>
    <d v="1899-12-30T00:36:04"/>
    <d v="1899-12-30T00:17:43"/>
    <d v="1899-12-30T00:18:21"/>
    <s v="Ensacado"/>
    <s v="E002"/>
    <x v="2"/>
    <d v="1899-12-30T00:00:38"/>
    <n v="-1.2303240740740073E-2"/>
    <n v="17"/>
    <x v="11"/>
    <x v="5"/>
    <x v="2"/>
    <n v="1"/>
    <n v="0"/>
    <s v="KO"/>
    <s v="Ensacado"/>
    <x v="0"/>
    <n v="1"/>
    <s v="PUNTOS SUR"/>
    <s v="A"/>
    <d v="1899-12-30T00:18:21"/>
    <d v="1899-12-30T00:18:21"/>
    <s v="KO"/>
    <m/>
    <m/>
    <d v="1899-12-30T00:00:00"/>
    <d v="1899-12-30T00:00:38"/>
    <n v="2"/>
    <d v="1899-12-30T00:18:21"/>
    <n v="0.63333333334067987"/>
    <n v="17"/>
    <s v="Si"/>
  </r>
  <r>
    <s v="CSGR"/>
    <s v=""/>
    <x v="0"/>
    <s v="ER4233BBX"/>
    <s v="E9746LXV"/>
    <d v="2024-12-17T00:00:00"/>
    <m/>
    <s v="3282"/>
    <x v="40"/>
    <s v="PA"/>
    <m/>
    <m/>
    <d v="2024-12-17T00:00:00"/>
    <d v="1899-12-30T10:07:15"/>
    <d v="2024-12-17T00:00:00"/>
    <d v="1899-12-30T17:51:00"/>
    <d v="2024-12-17T00:00:00"/>
    <d v="1899-12-30T10:07:49"/>
    <x v="202"/>
    <s v="E_MSAEZ"/>
    <s v="7038001108"/>
    <s v="FBO"/>
    <d v="1899-12-30T15:26:56"/>
    <d v="1899-12-30T07:43:11"/>
    <d v="1899-12-30T07:43:45"/>
    <s v="Ensacado"/>
    <s v="E002"/>
    <x v="2"/>
    <d v="1899-12-30T00:00:34"/>
    <n v="-0.32165509259259001"/>
    <n v="10"/>
    <x v="12"/>
    <x v="5"/>
    <x v="2"/>
    <n v="1"/>
    <n v="0"/>
    <s v="KO"/>
    <s v="Ensacado"/>
    <x v="0"/>
    <n v="1"/>
    <s v="PUNTOS SUR"/>
    <s v="A"/>
    <d v="1899-12-30T07:43:45"/>
    <d v="1899-12-30T06:45:45"/>
    <s v="KO"/>
    <m/>
    <m/>
    <d v="1899-12-30T00:00:00"/>
    <d v="1899-12-30T00:00:34"/>
    <n v="3"/>
    <d v="1899-12-30T07:43:45"/>
    <n v="0.56666666666878029"/>
    <n v="10"/>
    <s v="Si"/>
  </r>
  <r>
    <s v="CSGR"/>
    <s v=""/>
    <x v="0"/>
    <s v="ER4233BBX"/>
    <s v="E9746LXV"/>
    <d v="2024-12-17T00:00:00"/>
    <m/>
    <s v="3282"/>
    <x v="40"/>
    <s v="PA"/>
    <m/>
    <m/>
    <d v="2024-12-17T00:00:00"/>
    <d v="1899-12-30T13:27:07"/>
    <d v="2024-12-17T00:00:00"/>
    <d v="1899-12-30T17:51:00"/>
    <d v="2024-12-17T00:00:00"/>
    <d v="1899-12-30T13:27:26"/>
    <x v="202"/>
    <s v="E_MSAEZ"/>
    <s v="7038001111"/>
    <s v="FBO"/>
    <d v="1899-12-30T08:47:27"/>
    <d v="1899-12-30T04:23:34"/>
    <d v="1899-12-30T04:23:53"/>
    <s v="Ensacado"/>
    <s v="E002"/>
    <x v="2"/>
    <d v="1899-12-30T00:00:19"/>
    <n v="-0.18303240740741"/>
    <n v="13"/>
    <x v="12"/>
    <x v="5"/>
    <x v="2"/>
    <n v="1"/>
    <n v="0"/>
    <s v="KO"/>
    <s v="Ensacado"/>
    <x v="0"/>
    <n v="1"/>
    <s v="PUNTOS SUR"/>
    <s v="A"/>
    <d v="1899-12-30T04:23:53"/>
    <d v="1899-12-30T03:25:53"/>
    <s v="KO"/>
    <m/>
    <m/>
    <d v="1899-12-30T00:00:00"/>
    <d v="1899-12-30T00:00:19"/>
    <n v="3"/>
    <d v="1899-12-30T04:23:53"/>
    <n v="0.31666666665595145"/>
    <n v="13"/>
    <s v="Si"/>
  </r>
  <r>
    <s v="CSGR"/>
    <s v=""/>
    <x v="0"/>
    <s v="ER6611BCD"/>
    <s v="E0824KCR"/>
    <d v="2024-12-18T00:00:00"/>
    <m/>
    <s v="3282"/>
    <x v="40"/>
    <s v="PA"/>
    <m/>
    <m/>
    <d v="2024-12-18T00:00:00"/>
    <d v="1899-12-30T16:09:20"/>
    <d v="2024-12-18T00:00:00"/>
    <d v="1899-12-30T17:51:00"/>
    <d v="2024-12-18T00:00:00"/>
    <d v="1899-12-30T16:10:08"/>
    <x v="202"/>
    <s v="E_MSAEZ"/>
    <s v="7038001116"/>
    <s v="FBO"/>
    <d v="1899-12-30T03:22:32"/>
    <d v="1899-12-30T01:40:52"/>
    <d v="1899-12-30T01:41:40"/>
    <s v="Ensacado"/>
    <s v="E002"/>
    <x v="2"/>
    <d v="1899-12-30T00:00:48"/>
    <n v="-7.0046296296299992E-2"/>
    <n v="16"/>
    <x v="13"/>
    <x v="5"/>
    <x v="2"/>
    <n v="1"/>
    <n v="0"/>
    <s v="KO"/>
    <s v="Ensacado"/>
    <x v="0"/>
    <n v="1"/>
    <s v="PUNTOS SUR"/>
    <s v="A"/>
    <d v="1899-12-30T01:41:40"/>
    <d v="1899-12-30T00:43:40"/>
    <s v="KO"/>
    <m/>
    <m/>
    <d v="1899-12-30T00:00:00"/>
    <d v="1899-12-30T00:00:48"/>
    <n v="4"/>
    <d v="1899-12-30T01:41:40"/>
    <n v="0.79999999999197158"/>
    <n v="16"/>
    <s v="Si"/>
  </r>
  <r>
    <s v="CSGR"/>
    <s v=""/>
    <x v="0"/>
    <s v="ER6611BCD"/>
    <s v="E0824KCR"/>
    <d v="2024-12-19T00:00:00"/>
    <m/>
    <s v="3282"/>
    <x v="40"/>
    <s v="PA"/>
    <m/>
    <m/>
    <d v="2024-12-19T00:00:00"/>
    <d v="1899-12-30T09:57:11"/>
    <d v="2024-12-19T00:00:00"/>
    <d v="1899-12-30T17:51:00"/>
    <d v="2024-12-19T00:00:00"/>
    <d v="1899-12-30T09:57:33"/>
    <x v="202"/>
    <s v="E_MSAEZ"/>
    <s v="7038001118"/>
    <s v="FBO"/>
    <d v="1899-12-30T15:47:16"/>
    <d v="1899-12-30T07:53:27"/>
    <d v="1899-12-30T07:53:49"/>
    <s v="Ensacado"/>
    <s v="E002"/>
    <x v="2"/>
    <d v="1899-12-30T00:00:22"/>
    <n v="-0.32878472222222005"/>
    <n v="9"/>
    <x v="14"/>
    <x v="5"/>
    <x v="2"/>
    <n v="1"/>
    <n v="0"/>
    <s v="KO"/>
    <s v="Ensacado"/>
    <x v="0"/>
    <n v="1"/>
    <s v="PUNTOS SUR"/>
    <s v="A"/>
    <d v="1899-12-30T07:53:49"/>
    <d v="1899-12-30T06:55:49"/>
    <s v="KO"/>
    <m/>
    <m/>
    <d v="1899-12-30T00:00:00"/>
    <d v="1899-12-30T00:00:22"/>
    <n v="5"/>
    <d v="1899-12-30T07:53:49"/>
    <n v="0.36666666666715031"/>
    <n v="9"/>
    <s v="Si"/>
  </r>
  <r>
    <s v="CSGR"/>
    <s v=""/>
    <x v="0"/>
    <s v="ER6611BCD"/>
    <s v="E0824KCR"/>
    <d v="2024-12-19T00:00:00"/>
    <m/>
    <s v="3282"/>
    <x v="40"/>
    <s v="PA"/>
    <m/>
    <m/>
    <d v="2024-12-19T00:00:00"/>
    <d v="1899-12-30T13:45:37"/>
    <d v="2024-12-19T00:00:00"/>
    <d v="1899-12-30T17:51:00"/>
    <d v="2024-12-19T00:00:00"/>
    <d v="1899-12-30T13:45:52"/>
    <x v="202"/>
    <s v="E_MSAEZ"/>
    <s v="7038001120"/>
    <s v="FBO"/>
    <d v="1899-12-30T08:10:31"/>
    <d v="1899-12-30T04:05:08"/>
    <d v="1899-12-30T04:05:23"/>
    <s v="Ensacado"/>
    <s v="E002"/>
    <x v="2"/>
    <d v="1899-12-30T00:00:15"/>
    <n v="-0.17023148148148004"/>
    <n v="13"/>
    <x v="14"/>
    <x v="5"/>
    <x v="2"/>
    <n v="1"/>
    <n v="0"/>
    <s v="KO"/>
    <s v="Ensacado"/>
    <x v="0"/>
    <n v="1"/>
    <s v="PUNTOS SUR"/>
    <s v="A"/>
    <d v="1899-12-30T04:05:23"/>
    <d v="1899-12-30T03:07:23"/>
    <s v="KO"/>
    <m/>
    <m/>
    <d v="1899-12-30T00:00:00"/>
    <d v="1899-12-30T00:00:15"/>
    <n v="5"/>
    <d v="1899-12-30T04:05:23"/>
    <n v="0.24999999999844036"/>
    <n v="13"/>
    <s v="Si"/>
  </r>
  <r>
    <s v="CSGR"/>
    <s v=""/>
    <x v="0"/>
    <s v="ER6611BCD"/>
    <s v="E0824KCR"/>
    <d v="2024-12-19T00:00:00"/>
    <m/>
    <s v="3282"/>
    <x v="40"/>
    <s v="PA"/>
    <m/>
    <m/>
    <d v="2024-12-19T00:00:00"/>
    <d v="1899-12-30T17:47:11"/>
    <d v="2024-12-19T00:00:00"/>
    <d v="1899-12-30T17:51:00"/>
    <d v="2024-12-19T00:00:00"/>
    <d v="1899-12-30T17:47:55"/>
    <x v="202"/>
    <s v="E_MSAEZ"/>
    <s v="7038001122"/>
    <s v="FBO"/>
    <d v="1899-12-30T00:06:54"/>
    <d v="1899-12-30T00:03:05"/>
    <d v="1899-12-30T00:03:49"/>
    <s v="Ensacado"/>
    <s v="E002"/>
    <x v="2"/>
    <d v="1899-12-30T00:00:44"/>
    <n v="-2.1412037036999676E-3"/>
    <n v="17"/>
    <x v="14"/>
    <x v="5"/>
    <x v="2"/>
    <n v="1"/>
    <n v="0"/>
    <s v="KO"/>
    <s v="Ensacado"/>
    <x v="0"/>
    <n v="1"/>
    <s v="PUNTOS SUR"/>
    <s v="A"/>
    <d v="1899-12-30T00:03:49"/>
    <d v="1899-12-30T00:03:49"/>
    <s v="KO"/>
    <m/>
    <m/>
    <d v="1899-12-30T00:00:00"/>
    <d v="1899-12-30T00:00:44"/>
    <n v="5"/>
    <d v="1899-12-30T00:03:49"/>
    <n v="0.73333333333446049"/>
    <n v="17"/>
    <s v="Si"/>
  </r>
  <r>
    <s v="CSMA"/>
    <s v="2024056825"/>
    <x v="0"/>
    <s v="ER3673BBX"/>
    <s v="E1228KBR"/>
    <d v="2024-12-10T00:00:00"/>
    <m/>
    <s v="3260"/>
    <x v="41"/>
    <s v="PA"/>
    <s v="S8"/>
    <m/>
    <d v="2024-12-10T00:00:00"/>
    <d v="1899-12-30T05:11:43"/>
    <d v="2024-12-10T00:00:00"/>
    <d v="1899-12-30T05:11:01"/>
    <d v="2024-12-10T00:00:00"/>
    <d v="1899-12-30T05:50:24"/>
    <x v="0"/>
    <s v="RFCPI"/>
    <s v="7022037535"/>
    <s v="EXW"/>
    <d v="1899-12-30T00:40:05"/>
    <d v="1899-12-30T00:39:23"/>
    <d v="1899-12-30T00:00:42"/>
    <s v="Granel"/>
    <s v="E001"/>
    <x v="1"/>
    <d v="1899-12-30T00:38:41"/>
    <d v="1899-12-30T00:39:23"/>
    <n v="5"/>
    <x v="6"/>
    <x v="4"/>
    <x v="1"/>
    <n v="0"/>
    <n v="0"/>
    <s v="OK"/>
    <s v="Granel"/>
    <x v="0"/>
    <n v="0"/>
    <s v="F. MALAGA"/>
    <s v="A"/>
    <d v="1899-12-30T00:00:42"/>
    <d v="1899-12-30T00:00:42"/>
    <s v="OK"/>
    <m/>
    <m/>
    <d v="1899-12-30T00:00:00"/>
    <d v="1899-12-30T00:38:41"/>
    <n v="3"/>
    <n v="-4.8611111111002137E-4"/>
    <n v="38.683333333324761"/>
    <n v="5"/>
    <s v="Si"/>
  </r>
  <r>
    <s v="CSMA"/>
    <s v="2024056823"/>
    <x v="0"/>
    <s v="ER8221BBJ"/>
    <s v="E3888GZR"/>
    <d v="2024-12-10T00:00:00"/>
    <m/>
    <s v="3269"/>
    <x v="36"/>
    <s v="PA"/>
    <s v="S7"/>
    <m/>
    <d v="2024-12-10T00:00:00"/>
    <d v="1899-12-30T05:10:53"/>
    <d v="2024-12-10T00:00:00"/>
    <d v="1899-12-30T05:10:14"/>
    <d v="2024-12-10T00:00:00"/>
    <d v="1899-12-30T05:52:42"/>
    <x v="0"/>
    <s v="RFCPI"/>
    <s v="7022037536"/>
    <s v="EXW"/>
    <d v="1899-12-30T00:43:07"/>
    <d v="1899-12-30T00:42:28"/>
    <d v="1899-12-30T00:00:39"/>
    <s v="Granel"/>
    <s v="E001"/>
    <x v="1"/>
    <d v="1899-12-30T00:41:49"/>
    <d v="1899-12-30T00:42:28"/>
    <n v="5"/>
    <x v="6"/>
    <x v="4"/>
    <x v="1"/>
    <n v="0"/>
    <n v="0"/>
    <s v="OK"/>
    <s v="Granel"/>
    <x v="0"/>
    <n v="0"/>
    <s v="F. MALAGA"/>
    <s v="A"/>
    <d v="1899-12-30T00:00:39"/>
    <d v="1899-12-30T00:00:39"/>
    <s v="OK"/>
    <m/>
    <m/>
    <d v="1899-12-30T00:00:00"/>
    <d v="1899-12-30T00:41:49"/>
    <n v="3"/>
    <n v="-4.5138888888998641E-4"/>
    <n v="41.816666666678422"/>
    <n v="5"/>
    <s v="Si"/>
  </r>
  <r>
    <s v="CSMA"/>
    <s v="2024056831"/>
    <x v="0"/>
    <s v="ER2341BBC"/>
    <s v="E2348KGX"/>
    <d v="2024-12-10T00:00:00"/>
    <m/>
    <s v="3263"/>
    <x v="42"/>
    <s v="PA"/>
    <s v="S5"/>
    <m/>
    <d v="2024-12-10T00:00:00"/>
    <d v="1899-12-30T05:15:37"/>
    <d v="2024-12-10T00:00:00"/>
    <d v="1899-12-30T05:14:55"/>
    <d v="2024-12-10T00:00:00"/>
    <d v="1899-12-30T05:54:02"/>
    <x v="0"/>
    <s v="RFCPI"/>
    <s v="7022037537"/>
    <s v="FBO"/>
    <d v="1899-12-30T00:39:49"/>
    <d v="1899-12-30T00:39:07"/>
    <d v="1899-12-30T00:00:42"/>
    <s v="Granel"/>
    <s v="E001"/>
    <x v="2"/>
    <d v="1899-12-30T00:38:25"/>
    <d v="1899-12-30T00:39:07"/>
    <n v="5"/>
    <x v="6"/>
    <x v="4"/>
    <x v="1"/>
    <n v="0"/>
    <n v="0"/>
    <s v="OK"/>
    <s v="Granel"/>
    <x v="0"/>
    <n v="0"/>
    <s v="F. MALAGA"/>
    <s v="A"/>
    <d v="1899-12-30T00:00:42"/>
    <d v="1899-12-30T00:00:42"/>
    <s v="OK"/>
    <m/>
    <m/>
    <d v="1899-12-30T00:00:00"/>
    <d v="1899-12-30T00:38:25"/>
    <n v="3"/>
    <n v="-4.8611111110999361E-4"/>
    <n v="38.41666666666562"/>
    <n v="5"/>
    <s v="Si"/>
  </r>
  <r>
    <s v="CSMA"/>
    <s v="2024056828"/>
    <x v="0"/>
    <s v="ER8349BDL"/>
    <s v="E8998KYN"/>
    <d v="2024-12-10T00:00:00"/>
    <m/>
    <s v="3262"/>
    <x v="43"/>
    <s v="PA"/>
    <s v="S6"/>
    <m/>
    <d v="2024-12-10T00:00:00"/>
    <d v="1899-12-30T05:12:46"/>
    <d v="2024-12-10T00:00:00"/>
    <d v="1899-12-30T05:12:03"/>
    <d v="2024-12-10T00:00:00"/>
    <d v="1899-12-30T05:55:07"/>
    <x v="0"/>
    <s v="RFCPI"/>
    <s v="7022037538"/>
    <s v="EXW"/>
    <d v="1899-12-30T00:43:47"/>
    <d v="1899-12-30T00:43:04"/>
    <d v="1899-12-30T00:00:43"/>
    <s v="Granel"/>
    <s v="E001"/>
    <x v="1"/>
    <d v="1899-12-30T00:42:21"/>
    <d v="1899-12-30T00:43:04"/>
    <n v="5"/>
    <x v="6"/>
    <x v="4"/>
    <x v="1"/>
    <n v="0"/>
    <n v="0"/>
    <s v="OK"/>
    <s v="Granel"/>
    <x v="0"/>
    <n v="0"/>
    <s v="F. MALAGA"/>
    <s v="A"/>
    <d v="1899-12-30T00:00:43"/>
    <d v="1899-12-30T00:00:43"/>
    <s v="OK"/>
    <m/>
    <m/>
    <d v="1899-12-30T00:00:00"/>
    <d v="1899-12-30T00:42:21"/>
    <n v="3"/>
    <n v="-4.9768518517998017E-4"/>
    <n v="42.350000000011214"/>
    <n v="5"/>
    <s v="Si"/>
  </r>
  <r>
    <s v="CSMA"/>
    <s v="2024056827"/>
    <x v="0"/>
    <s v="ER1055BBH"/>
    <s v="E0721JRZ"/>
    <d v="2024-12-10T00:00:00"/>
    <m/>
    <s v="3268"/>
    <x v="26"/>
    <s v="PA"/>
    <s v="S7"/>
    <m/>
    <d v="2024-12-10T00:00:00"/>
    <d v="1899-12-30T05:12:12"/>
    <d v="2024-12-10T00:00:00"/>
    <d v="1899-12-30T05:11:30"/>
    <d v="2024-12-10T00:00:00"/>
    <d v="1899-12-30T06:01:17"/>
    <x v="0"/>
    <s v="RFCPI"/>
    <s v="7022037539"/>
    <s v="FBO"/>
    <d v="1899-12-30T00:50:29"/>
    <d v="1899-12-30T00:49:47"/>
    <d v="1899-12-30T00:00:42"/>
    <s v="Granel"/>
    <s v="E001"/>
    <x v="2"/>
    <d v="1899-12-30T00:49:05"/>
    <d v="1899-12-30T00:49:47"/>
    <n v="5"/>
    <x v="6"/>
    <x v="4"/>
    <x v="1"/>
    <n v="0"/>
    <n v="0"/>
    <s v="OK"/>
    <s v="Granel"/>
    <x v="0"/>
    <n v="0"/>
    <s v="F. MALAGA"/>
    <s v="B"/>
    <d v="1899-12-30T00:00:42"/>
    <d v="1899-12-30T00:00:42"/>
    <s v="OK"/>
    <m/>
    <m/>
    <d v="1899-12-30T00:00:00"/>
    <d v="1899-12-30T00:49:05"/>
    <n v="3"/>
    <n v="-4.8611111111998562E-4"/>
    <n v="49.08333333332159"/>
    <n v="6"/>
    <s v="No"/>
  </r>
  <r>
    <s v="CSMA"/>
    <s v="2024056824"/>
    <x v="0"/>
    <s v="ER8880BDL"/>
    <s v="E7970JYD"/>
    <d v="2024-12-10T00:00:00"/>
    <m/>
    <s v="3264"/>
    <x v="35"/>
    <s v="PA"/>
    <s v="S1"/>
    <m/>
    <d v="2024-12-10T00:00:00"/>
    <d v="1899-12-30T05:11:12"/>
    <d v="2024-12-10T00:00:00"/>
    <d v="1899-12-30T05:10:30"/>
    <d v="2024-12-10T00:00:00"/>
    <d v="1899-12-30T06:08:00"/>
    <x v="0"/>
    <s v="RFCPI"/>
    <s v="7022037540"/>
    <s v="EXW"/>
    <d v="1899-12-30T00:58:12"/>
    <d v="1899-12-30T00:57:30"/>
    <d v="1899-12-30T00:00:42"/>
    <s v="Granel"/>
    <s v="E001"/>
    <x v="1"/>
    <d v="1899-12-30T00:56:48"/>
    <d v="1899-12-30T00:57:30"/>
    <n v="5"/>
    <x v="6"/>
    <x v="4"/>
    <x v="1"/>
    <n v="0"/>
    <n v="0"/>
    <s v="OK"/>
    <s v="Granel"/>
    <x v="0"/>
    <n v="0"/>
    <s v="F. MALAGA"/>
    <s v="B"/>
    <d v="1899-12-30T00:00:42"/>
    <d v="1899-12-30T00:00:42"/>
    <s v="OK"/>
    <m/>
    <m/>
    <d v="1899-12-30T00:00:00"/>
    <d v="1899-12-30T00:56:48"/>
    <n v="3"/>
    <n v="-4.8611111110999361E-4"/>
    <n v="56.800000000007955"/>
    <n v="6"/>
    <s v="No"/>
  </r>
  <r>
    <s v="CSMA"/>
    <s v="2024056830"/>
    <x v="0"/>
    <s v="ER2915BBJ"/>
    <s v="E7812KXB"/>
    <d v="2024-12-10T00:00:00"/>
    <m/>
    <s v="3264"/>
    <x v="35"/>
    <s v="PA"/>
    <s v="S1"/>
    <m/>
    <d v="2024-12-10T00:00:00"/>
    <d v="1899-12-30T05:14:53"/>
    <d v="2024-12-10T00:00:00"/>
    <d v="1899-12-30T05:14:11"/>
    <d v="2024-12-10T00:00:00"/>
    <d v="1899-12-30T06:08:42"/>
    <x v="0"/>
    <s v="RFCPI"/>
    <s v="7022037541"/>
    <s v="EXW"/>
    <d v="1899-12-30T00:55:13"/>
    <d v="1899-12-30T00:54:31"/>
    <d v="1899-12-30T00:00:42"/>
    <s v="Granel"/>
    <s v="E001"/>
    <x v="1"/>
    <d v="1899-12-30T00:53:49"/>
    <d v="1899-12-30T00:54:31"/>
    <n v="5"/>
    <x v="6"/>
    <x v="4"/>
    <x v="1"/>
    <n v="0"/>
    <n v="0"/>
    <s v="OK"/>
    <s v="Granel"/>
    <x v="0"/>
    <n v="0"/>
    <s v="F. MALAGA"/>
    <s v="B"/>
    <d v="1899-12-30T00:00:42"/>
    <d v="1899-12-30T00:00:42"/>
    <s v="OK"/>
    <m/>
    <m/>
    <d v="1899-12-30T00:00:00"/>
    <d v="1899-12-30T00:53:49"/>
    <n v="3"/>
    <n v="-4.8611111110999361E-4"/>
    <n v="53.816666666673584"/>
    <n v="6"/>
    <s v="No"/>
  </r>
  <r>
    <s v="CSMA"/>
    <s v="2024056842"/>
    <x v="0"/>
    <s v="EGR03345R"/>
    <s v="E9746LXV"/>
    <d v="2024-12-10T00:00:00"/>
    <m/>
    <s v="3262"/>
    <x v="43"/>
    <s v="PA"/>
    <s v="S6"/>
    <m/>
    <d v="2024-12-10T00:00:00"/>
    <d v="1899-12-30T05:55:04"/>
    <d v="2024-12-10T00:00:00"/>
    <d v="1899-12-30T05:54:22"/>
    <d v="2024-12-10T00:00:00"/>
    <d v="1899-12-30T06:24:24"/>
    <x v="0"/>
    <s v="RFCPI"/>
    <s v="7022037542"/>
    <s v="EXW"/>
    <d v="1899-12-30T00:30:44"/>
    <d v="1899-12-30T00:30:02"/>
    <d v="1899-12-30T00:00:42"/>
    <s v="Granel"/>
    <s v="E001"/>
    <x v="1"/>
    <d v="1899-12-30T00:29:20"/>
    <d v="1899-12-30T00:30:02"/>
    <n v="5"/>
    <x v="6"/>
    <x v="4"/>
    <x v="1"/>
    <n v="0"/>
    <n v="0"/>
    <s v="OK"/>
    <s v="Granel"/>
    <x v="0"/>
    <n v="0"/>
    <s v="F. MALAGA"/>
    <s v="A"/>
    <d v="1899-12-30T00:00:42"/>
    <d v="1899-12-30T00:00:42"/>
    <s v="OK"/>
    <m/>
    <m/>
    <d v="1899-12-30T00:00:00"/>
    <d v="1899-12-30T00:29:20"/>
    <n v="3"/>
    <n v="-4.8611111110999361E-4"/>
    <n v="29.333333333332774"/>
    <n v="6"/>
    <s v="Si"/>
  </r>
  <r>
    <s v="CSMA"/>
    <s v="2024056832"/>
    <x v="0"/>
    <s v="ER9860BBT"/>
    <s v="E9619HBS"/>
    <d v="2024-12-10T00:00:00"/>
    <m/>
    <s v="3269"/>
    <x v="36"/>
    <s v="PA"/>
    <s v="S7"/>
    <m/>
    <d v="2024-12-10T00:00:00"/>
    <d v="1899-12-30T05:20:20"/>
    <d v="2024-12-10T00:00:00"/>
    <d v="1899-12-30T05:19:37"/>
    <d v="2024-12-10T00:00:00"/>
    <d v="1899-12-30T06:28:11"/>
    <x v="0"/>
    <s v="RFCPI"/>
    <s v="7022037543"/>
    <s v="EXW"/>
    <d v="1899-12-30T01:09:17"/>
    <d v="1899-12-30T01:08:34"/>
    <d v="1899-12-30T00:00:43"/>
    <s v="Granel"/>
    <s v="E001"/>
    <x v="1"/>
    <d v="1899-12-30T01:07:51"/>
    <d v="1899-12-30T01:08:34"/>
    <n v="5"/>
    <x v="6"/>
    <x v="4"/>
    <x v="1"/>
    <n v="0"/>
    <n v="0"/>
    <s v="OK"/>
    <s v="Granel"/>
    <x v="0"/>
    <n v="0"/>
    <s v="F. MALAGA"/>
    <s v="B"/>
    <d v="1899-12-30T00:00:43"/>
    <d v="1899-12-30T00:00:43"/>
    <s v="OK"/>
    <m/>
    <m/>
    <d v="1899-12-30T00:00:00"/>
    <d v="1899-12-30T01:07:51"/>
    <n v="3"/>
    <n v="-4.9768518517998017E-4"/>
    <n v="67.850000000006446"/>
    <n v="6"/>
    <s v="No"/>
  </r>
  <r>
    <s v="CSMA"/>
    <s v="2024056834"/>
    <x v="0"/>
    <s v="ER7400BBF"/>
    <s v="E8916KGF"/>
    <d v="2024-12-10T00:00:00"/>
    <m/>
    <s v="3264"/>
    <x v="35"/>
    <s v="PA"/>
    <s v="S1"/>
    <m/>
    <d v="2024-12-10T00:00:00"/>
    <d v="1899-12-30T05:30:46"/>
    <d v="2024-12-10T00:00:00"/>
    <d v="1899-12-30T05:30:04"/>
    <d v="2024-12-10T00:00:00"/>
    <d v="1899-12-30T06:29:26"/>
    <x v="0"/>
    <s v="RFCPI"/>
    <s v="7022037544"/>
    <s v="FBO"/>
    <d v="1899-12-30T01:00:04"/>
    <d v="1899-12-30T00:59:22"/>
    <d v="1899-12-30T00:00:42"/>
    <s v="Granel"/>
    <s v="E001"/>
    <x v="2"/>
    <d v="1899-12-30T00:58:40"/>
    <d v="1899-12-30T00:59:22"/>
    <n v="5"/>
    <x v="6"/>
    <x v="4"/>
    <x v="1"/>
    <n v="0"/>
    <n v="0"/>
    <s v="OK"/>
    <s v="Granel"/>
    <x v="0"/>
    <n v="0"/>
    <s v="F. MALAGA"/>
    <s v="B"/>
    <d v="1899-12-30T00:00:42"/>
    <d v="1899-12-30T00:00:42"/>
    <s v="OK"/>
    <m/>
    <m/>
    <d v="1899-12-30T00:00:00"/>
    <d v="1899-12-30T00:58:40"/>
    <n v="3"/>
    <n v="-4.8611111110999361E-4"/>
    <n v="58.666666666665591"/>
    <n v="6"/>
    <s v="No"/>
  </r>
  <r>
    <s v="CSMA"/>
    <s v="2024056840"/>
    <x v="0"/>
    <s v="ER4551BBJ"/>
    <s v="E6688FFY"/>
    <d v="2024-12-10T00:00:00"/>
    <m/>
    <s v="3283"/>
    <x v="38"/>
    <s v="PA"/>
    <s v="PA"/>
    <m/>
    <d v="2024-12-10T00:00:00"/>
    <d v="1899-12-30T05:49:39"/>
    <d v="2024-12-10T00:00:00"/>
    <d v="1899-12-30T05:48:57"/>
    <d v="2024-12-10T00:00:00"/>
    <d v="1899-12-30T06:31:04"/>
    <x v="0"/>
    <s v="RFCPI"/>
    <s v="7022037545"/>
    <s v="FBO"/>
    <d v="1899-12-30T00:42:49"/>
    <d v="1899-12-30T00:42:07"/>
    <d v="1899-12-30T00:00:42"/>
    <s v="Ensacado"/>
    <s v="E002"/>
    <x v="2"/>
    <d v="1899-12-30T00:41:25"/>
    <d v="1899-12-30T00:42:07"/>
    <n v="5"/>
    <x v="6"/>
    <x v="4"/>
    <x v="2"/>
    <n v="0"/>
    <n v="0"/>
    <s v="OK"/>
    <s v="Ensacado"/>
    <x v="0"/>
    <n v="0"/>
    <s v="F. MALAGA"/>
    <s v="A"/>
    <d v="1899-12-30T00:00:42"/>
    <d v="1899-12-30T00:00:42"/>
    <s v="OK"/>
    <m/>
    <m/>
    <d v="1899-12-30T00:00:00"/>
    <d v="1899-12-30T00:41:25"/>
    <n v="3"/>
    <n v="-4.8611111110999361E-4"/>
    <n v="41.416666666660859"/>
    <n v="6"/>
    <s v="Si"/>
  </r>
  <r>
    <s v="CSMA"/>
    <s v="2024056843"/>
    <x v="0"/>
    <s v="ER6822BBF"/>
    <s v="E7574KJX"/>
    <d v="2024-12-10T00:00:00"/>
    <m/>
    <s v="3263"/>
    <x v="42"/>
    <s v="PA"/>
    <s v="S5"/>
    <m/>
    <d v="2024-12-10T00:00:00"/>
    <d v="1899-12-30T05:58:55"/>
    <d v="2024-12-10T00:00:00"/>
    <d v="1899-12-30T05:58:13"/>
    <d v="2024-12-10T00:00:00"/>
    <d v="1899-12-30T06:31:47"/>
    <x v="0"/>
    <s v="RFCPI"/>
    <s v="7022037546"/>
    <s v="FBO"/>
    <d v="1899-12-30T00:34:16"/>
    <d v="1899-12-30T00:33:34"/>
    <d v="1899-12-30T00:00:42"/>
    <s v="Granel"/>
    <s v="E001"/>
    <x v="2"/>
    <d v="1899-12-30T00:32:52"/>
    <d v="1899-12-30T00:33:34"/>
    <n v="5"/>
    <x v="6"/>
    <x v="4"/>
    <x v="1"/>
    <n v="0"/>
    <n v="0"/>
    <s v="OK"/>
    <s v="Granel"/>
    <x v="0"/>
    <n v="0"/>
    <s v="F. MALAGA"/>
    <s v="A"/>
    <d v="1899-12-30T00:00:42"/>
    <d v="1899-12-30T00:00:42"/>
    <s v="OK"/>
    <m/>
    <m/>
    <d v="1899-12-30T00:00:00"/>
    <d v="1899-12-30T00:32:52"/>
    <n v="3"/>
    <n v="-4.8611111111998562E-4"/>
    <n v="32.866666666660841"/>
    <n v="6"/>
    <s v="Si"/>
  </r>
  <r>
    <s v="CSMA"/>
    <s v="2024056836"/>
    <x v="0"/>
    <s v="ELE02494R"/>
    <s v="E7977MGZ"/>
    <d v="2024-12-10T00:00:00"/>
    <m/>
    <s v="3264"/>
    <x v="35"/>
    <s v="PA"/>
    <s v="S1"/>
    <m/>
    <d v="2024-12-10T00:00:00"/>
    <d v="1899-12-30T05:40:15"/>
    <d v="2024-12-10T00:00:00"/>
    <d v="1899-12-30T05:39:33"/>
    <d v="2024-12-10T00:00:00"/>
    <d v="1899-12-30T06:34:20"/>
    <x v="0"/>
    <s v="RFCPI"/>
    <s v="7022037547"/>
    <s v="FBO"/>
    <d v="1899-12-30T00:55:29"/>
    <d v="1899-12-30T00:54:47"/>
    <d v="1899-12-30T00:00:42"/>
    <s v="Granel"/>
    <s v="E001"/>
    <x v="2"/>
    <d v="1899-12-30T00:54:05"/>
    <d v="1899-12-30T00:54:47"/>
    <n v="5"/>
    <x v="6"/>
    <x v="4"/>
    <x v="1"/>
    <n v="0"/>
    <n v="0"/>
    <s v="OK"/>
    <s v="Granel"/>
    <x v="0"/>
    <n v="0"/>
    <s v="F. MALAGA"/>
    <s v="B"/>
    <d v="1899-12-30T00:00:42"/>
    <d v="1899-12-30T00:00:42"/>
    <s v="OK"/>
    <m/>
    <m/>
    <d v="1899-12-30T00:00:00"/>
    <d v="1899-12-30T00:54:05"/>
    <n v="3"/>
    <n v="-4.8611111110999361E-4"/>
    <n v="54.083333333332767"/>
    <n v="6"/>
    <s v="No"/>
  </r>
  <r>
    <s v="CSMA"/>
    <s v="2024056846"/>
    <x v="0"/>
    <s v="ER4228BBT"/>
    <s v="E3198LFN"/>
    <d v="2024-12-10T00:00:00"/>
    <m/>
    <s v="3260"/>
    <x v="41"/>
    <s v="PA"/>
    <s v="S8"/>
    <m/>
    <d v="2024-12-10T00:00:00"/>
    <d v="1899-12-30T06:12:17"/>
    <d v="2024-12-10T00:00:00"/>
    <d v="1899-12-30T06:11:35"/>
    <d v="2024-12-10T00:00:00"/>
    <d v="1899-12-30T06:39:18"/>
    <x v="0"/>
    <s v="RFCPI"/>
    <s v="7022037548"/>
    <s v="EXW"/>
    <d v="1899-12-30T00:28:25"/>
    <d v="1899-12-30T00:27:43"/>
    <d v="1899-12-30T00:00:42"/>
    <s v="Granel"/>
    <s v="E001"/>
    <x v="1"/>
    <d v="1899-12-30T00:27:01"/>
    <d v="1899-12-30T00:27:43"/>
    <n v="6"/>
    <x v="6"/>
    <x v="4"/>
    <x v="1"/>
    <n v="0"/>
    <n v="0"/>
    <s v="OK"/>
    <s v="Granel"/>
    <x v="0"/>
    <n v="0"/>
    <s v="F. MALAGA"/>
    <s v="A"/>
    <d v="1899-12-30T00:00:42"/>
    <d v="1899-12-30T00:00:42"/>
    <s v="OK"/>
    <m/>
    <m/>
    <d v="1899-12-30T00:00:00"/>
    <d v="1899-12-30T00:27:01"/>
    <n v="3"/>
    <n v="-4.8611111111002137E-4"/>
    <n v="27.016666666675153"/>
    <n v="6"/>
    <s v="Si"/>
  </r>
  <r>
    <s v="CSMA"/>
    <s v="2024056837"/>
    <x v="0"/>
    <s v="EVA02467R"/>
    <s v="E5824JVY"/>
    <d v="2024-12-10T00:00:00"/>
    <m/>
    <s v="3264"/>
    <x v="35"/>
    <s v="PA"/>
    <s v="S1"/>
    <m/>
    <d v="2024-12-10T00:00:00"/>
    <d v="1899-12-30T05:41:18"/>
    <d v="2024-12-10T00:00:00"/>
    <d v="1899-12-30T05:40:36"/>
    <d v="2024-12-10T00:00:00"/>
    <d v="1899-12-30T06:42:10"/>
    <x v="0"/>
    <s v="RFCPI"/>
    <s v="7022037549"/>
    <s v="FBO"/>
    <d v="1899-12-30T01:02:16"/>
    <d v="1899-12-30T01:01:34"/>
    <d v="1899-12-30T00:00:42"/>
    <s v="Granel"/>
    <s v="E001"/>
    <x v="2"/>
    <d v="1899-12-30T01:00:52"/>
    <d v="1899-12-30T01:01:34"/>
    <n v="5"/>
    <x v="6"/>
    <x v="4"/>
    <x v="1"/>
    <n v="0"/>
    <n v="0"/>
    <s v="OK"/>
    <s v="Granel"/>
    <x v="0"/>
    <n v="0"/>
    <s v="F. MALAGA"/>
    <s v="B"/>
    <d v="1899-12-30T00:00:42"/>
    <d v="1899-12-30T00:00:42"/>
    <s v="OK"/>
    <m/>
    <m/>
    <d v="1899-12-30T00:00:00"/>
    <d v="1899-12-30T01:00:52"/>
    <n v="3"/>
    <n v="-4.8611111110999361E-4"/>
    <n v="60.866666666668813"/>
    <n v="6"/>
    <s v="No"/>
  </r>
  <r>
    <s v="CSMA"/>
    <s v="2024056833"/>
    <x v="0"/>
    <s v="ER9329BBT"/>
    <s v="E5714JWS"/>
    <d v="2024-12-10T00:00:00"/>
    <m/>
    <s v="3269"/>
    <x v="36"/>
    <s v="PA"/>
    <s v="S7"/>
    <m/>
    <d v="2024-12-10T00:00:00"/>
    <d v="1899-12-30T05:26:52"/>
    <d v="2024-12-10T00:00:00"/>
    <d v="1899-12-30T05:26:10"/>
    <d v="2024-12-10T00:00:00"/>
    <d v="1899-12-30T06:45:41"/>
    <x v="0"/>
    <s v="RFCPI"/>
    <s v="7022037550"/>
    <s v="FBO"/>
    <d v="1899-12-30T01:20:13"/>
    <d v="1899-12-30T01:19:31"/>
    <d v="1899-12-30T00:00:42"/>
    <s v="Granel"/>
    <s v="E001"/>
    <x v="2"/>
    <d v="1899-12-30T01:18:49"/>
    <d v="1899-12-30T01:19:31"/>
    <n v="5"/>
    <x v="6"/>
    <x v="4"/>
    <x v="1"/>
    <n v="0"/>
    <n v="0"/>
    <s v="OK"/>
    <s v="Granel"/>
    <x v="0"/>
    <n v="0"/>
    <s v="F. MALAGA"/>
    <s v="B"/>
    <d v="1899-12-30T00:00:42"/>
    <d v="1899-12-30T00:00:42"/>
    <s v="OK"/>
    <m/>
    <m/>
    <d v="1899-12-30T00:00:00"/>
    <d v="1899-12-30T01:18:49"/>
    <n v="3"/>
    <n v="-4.8611111110999361E-4"/>
    <n v="78.816666666671978"/>
    <n v="6"/>
    <s v="No"/>
  </r>
  <r>
    <s v="CSMA"/>
    <s v="2024056835"/>
    <x v="0"/>
    <s v="ER7726BBG"/>
    <s v="E8976JGF"/>
    <d v="2024-12-10T00:00:00"/>
    <m/>
    <s v="3264"/>
    <x v="35"/>
    <s v="PA"/>
    <s v="S1"/>
    <m/>
    <d v="2024-12-10T00:00:00"/>
    <d v="1899-12-30T05:39:42"/>
    <d v="2024-12-10T00:00:00"/>
    <d v="1899-12-30T05:38:59"/>
    <d v="2024-12-10T00:00:00"/>
    <d v="1899-12-30T06:47:53"/>
    <x v="0"/>
    <s v="RFCPI"/>
    <s v="7022037551"/>
    <s v="EXW"/>
    <d v="1899-12-30T01:09:37"/>
    <d v="1899-12-30T01:08:54"/>
    <d v="1899-12-30T00:00:43"/>
    <s v="Granel"/>
    <s v="E001"/>
    <x v="1"/>
    <d v="1899-12-30T01:08:11"/>
    <d v="1899-12-30T01:08:54"/>
    <n v="5"/>
    <x v="6"/>
    <x v="4"/>
    <x v="1"/>
    <n v="0"/>
    <n v="0"/>
    <s v="OK"/>
    <s v="Granel"/>
    <x v="0"/>
    <n v="0"/>
    <s v="F. MALAGA"/>
    <s v="B"/>
    <d v="1899-12-30T00:00:43"/>
    <d v="1899-12-30T00:00:43"/>
    <s v="OK"/>
    <m/>
    <m/>
    <d v="1899-12-30T00:00:00"/>
    <d v="1899-12-30T01:08:11"/>
    <n v="3"/>
    <n v="-4.9768518518999993E-4"/>
    <n v="68.183333333323219"/>
    <n v="6"/>
    <s v="No"/>
  </r>
  <r>
    <s v="CSMA"/>
    <s v="2024056841"/>
    <x v="0"/>
    <s v="ER8141BBG"/>
    <s v="E0547BYX"/>
    <d v="2024-12-10T00:00:00"/>
    <m/>
    <s v="3269"/>
    <x v="36"/>
    <s v="PA"/>
    <s v="S7"/>
    <m/>
    <d v="2024-12-10T00:00:00"/>
    <d v="1899-12-30T05:53:40"/>
    <d v="2024-12-10T00:00:00"/>
    <d v="1899-12-30T05:52:58"/>
    <d v="2024-12-10T00:00:00"/>
    <d v="1899-12-30T06:54:18"/>
    <x v="0"/>
    <s v="RFCPI"/>
    <s v="7022037552"/>
    <s v="FBO"/>
    <d v="1899-12-30T01:02:02"/>
    <d v="1899-12-30T01:01:20"/>
    <d v="1899-12-30T00:00:42"/>
    <s v="Granel"/>
    <s v="E001"/>
    <x v="2"/>
    <d v="1899-12-30T01:00:38"/>
    <d v="1899-12-30T01:01:20"/>
    <n v="5"/>
    <x v="6"/>
    <x v="4"/>
    <x v="1"/>
    <n v="0"/>
    <n v="0"/>
    <s v="OK"/>
    <s v="Granel"/>
    <x v="0"/>
    <n v="0"/>
    <s v="F. MALAGA"/>
    <s v="B"/>
    <d v="1899-12-30T00:00:42"/>
    <d v="1899-12-30T00:00:42"/>
    <s v="OK"/>
    <m/>
    <m/>
    <d v="1899-12-30T00:00:00"/>
    <d v="1899-12-30T01:00:38"/>
    <n v="3"/>
    <n v="-4.8611111110999361E-4"/>
    <n v="60.63333333333123"/>
    <n v="6"/>
    <s v="No"/>
  </r>
  <r>
    <s v="CSMA"/>
    <s v="2024056851"/>
    <x v="0"/>
    <s v="EMA02414R"/>
    <s v="E4258HML"/>
    <d v="2024-12-10T00:00:00"/>
    <m/>
    <s v="3262"/>
    <x v="43"/>
    <s v="PA"/>
    <s v="S6"/>
    <m/>
    <d v="2024-12-10T00:00:00"/>
    <d v="1899-12-30T06:31:07"/>
    <d v="2024-12-10T00:00:00"/>
    <d v="1899-12-30T06:30:26"/>
    <d v="2024-12-10T00:00:00"/>
    <d v="1899-12-30T07:07:30"/>
    <x v="0"/>
    <s v="RFCPI"/>
    <s v="7022037553"/>
    <s v="FBO"/>
    <d v="1899-12-30T00:37:45"/>
    <d v="1899-12-30T00:37:04"/>
    <d v="1899-12-30T00:00:41"/>
    <s v="Granel"/>
    <s v="E001"/>
    <x v="2"/>
    <d v="1899-12-30T00:36:23"/>
    <d v="1899-12-30T00:37:04"/>
    <n v="6"/>
    <x v="6"/>
    <x v="4"/>
    <x v="1"/>
    <n v="0"/>
    <n v="0"/>
    <s v="OK"/>
    <s v="Granel"/>
    <x v="0"/>
    <n v="0"/>
    <s v="F. MALAGA"/>
    <s v="A"/>
    <d v="1899-12-30T00:00:41"/>
    <d v="1899-12-30T00:00:41"/>
    <s v="OK"/>
    <m/>
    <m/>
    <d v="1899-12-30T00:00:00"/>
    <d v="1899-12-30T00:36:23"/>
    <n v="3"/>
    <n v="-4.745370370400348E-4"/>
    <n v="36.383333333327961"/>
    <n v="7"/>
    <s v="Si"/>
  </r>
  <r>
    <s v="CSMA"/>
    <s v="2024056838"/>
    <x v="0"/>
    <s v="ER0860BBM"/>
    <s v="E5730JVY"/>
    <d v="2024-12-10T00:00:00"/>
    <m/>
    <s v="3264"/>
    <x v="35"/>
    <s v="PA"/>
    <s v="S1"/>
    <m/>
    <d v="2024-12-10T00:00:00"/>
    <d v="1899-12-30T05:43:47"/>
    <d v="2024-12-10T00:00:00"/>
    <d v="1899-12-30T05:43:04"/>
    <d v="2024-12-10T00:00:00"/>
    <d v="1899-12-30T07:10:03"/>
    <x v="0"/>
    <s v="RFCPI"/>
    <s v="7022037554"/>
    <s v="FBO"/>
    <d v="1899-12-30T01:27:42"/>
    <d v="1899-12-30T01:26:59"/>
    <d v="1899-12-30T00:00:43"/>
    <s v="Granel"/>
    <s v="E001"/>
    <x v="2"/>
    <d v="1899-12-30T01:26:16"/>
    <d v="1899-12-30T01:26:59"/>
    <n v="5"/>
    <x v="6"/>
    <x v="4"/>
    <x v="1"/>
    <n v="0"/>
    <n v="0"/>
    <s v="OK"/>
    <s v="Granel"/>
    <x v="0"/>
    <n v="0"/>
    <s v="F. MALAGA"/>
    <s v="B"/>
    <d v="1899-12-30T00:00:43"/>
    <d v="1899-12-30T00:00:43"/>
    <s v="OK"/>
    <m/>
    <m/>
    <d v="1899-12-30T00:00:00"/>
    <d v="1899-12-30T01:26:16"/>
    <n v="3"/>
    <n v="-4.9768518518999993E-4"/>
    <n v="86.266666666655993"/>
    <n v="7"/>
    <s v="No"/>
  </r>
  <r>
    <s v="CSMA"/>
    <s v="2024056839"/>
    <x v="0"/>
    <s v="ESE07849R"/>
    <s v="E8094GLY"/>
    <d v="2024-12-10T00:00:00"/>
    <m/>
    <s v="3264"/>
    <x v="35"/>
    <s v="PA"/>
    <s v="S1"/>
    <m/>
    <d v="2024-12-10T00:00:00"/>
    <d v="1899-12-30T05:48:52"/>
    <d v="2024-12-10T00:00:00"/>
    <d v="1899-12-30T05:48:09"/>
    <d v="2024-12-10T00:00:00"/>
    <d v="1899-12-30T07:14:06"/>
    <x v="0"/>
    <s v="RFCPI"/>
    <s v="7022037555"/>
    <s v="FBO"/>
    <d v="1899-12-30T01:26:40"/>
    <d v="1899-12-30T01:25:57"/>
    <d v="1899-12-30T00:00:43"/>
    <s v="Granel"/>
    <s v="E001"/>
    <x v="2"/>
    <d v="1899-12-30T01:25:14"/>
    <d v="1899-12-30T01:25:57"/>
    <n v="5"/>
    <x v="6"/>
    <x v="4"/>
    <x v="1"/>
    <n v="0"/>
    <n v="0"/>
    <s v="OK"/>
    <s v="Granel"/>
    <x v="0"/>
    <n v="0"/>
    <s v="F. MALAGA"/>
    <s v="B"/>
    <d v="1899-12-30T00:00:43"/>
    <d v="1899-12-30T00:00:43"/>
    <s v="OK"/>
    <m/>
    <m/>
    <d v="1899-12-30T00:00:00"/>
    <d v="1899-12-30T01:25:14"/>
    <n v="3"/>
    <n v="-4.9768518518999993E-4"/>
    <n v="85.233333333326399"/>
    <n v="7"/>
    <s v="No"/>
  </r>
  <r>
    <s v="CSMA"/>
    <s v="2024056847"/>
    <x v="0"/>
    <s v="ER2524BBY"/>
    <s v="E8306MSJ"/>
    <d v="2024-12-10T00:00:00"/>
    <m/>
    <s v="3264"/>
    <x v="35"/>
    <s v="PA"/>
    <s v="S1"/>
    <m/>
    <d v="2024-12-10T00:00:00"/>
    <d v="1899-12-30T06:13:15"/>
    <d v="2024-12-10T00:00:00"/>
    <d v="1899-12-30T06:12:33"/>
    <d v="2024-12-10T00:00:00"/>
    <d v="1899-12-30T07:21:43"/>
    <x v="0"/>
    <s v="RFCPI"/>
    <s v="7022037556"/>
    <s v="FBO"/>
    <d v="1899-12-30T01:09:52"/>
    <d v="1899-12-30T01:09:10"/>
    <d v="1899-12-30T00:00:42"/>
    <s v="Granel"/>
    <s v="E001"/>
    <x v="2"/>
    <d v="1899-12-30T01:08:28"/>
    <d v="1899-12-30T01:09:10"/>
    <n v="6"/>
    <x v="6"/>
    <x v="4"/>
    <x v="1"/>
    <n v="0"/>
    <n v="0"/>
    <s v="OK"/>
    <s v="Granel"/>
    <x v="0"/>
    <n v="0"/>
    <s v="F. MALAGA"/>
    <s v="B"/>
    <d v="1899-12-30T00:00:42"/>
    <d v="1899-12-30T00:00:42"/>
    <s v="OK"/>
    <m/>
    <m/>
    <d v="1899-12-30T00:00:00"/>
    <d v="1899-12-30T01:08:28"/>
    <n v="3"/>
    <n v="-4.8611111111002137E-4"/>
    <n v="68.46666666667204"/>
    <n v="7"/>
    <s v="No"/>
  </r>
  <r>
    <s v="CSMA"/>
    <s v=""/>
    <x v="0"/>
    <s v="E3038MPXR8127BDM"/>
    <s v="ER6668BDPR8609BDH"/>
    <d v="2024-12-10T00:00:00"/>
    <m/>
    <s v="3269"/>
    <x v="36"/>
    <s v="PA"/>
    <s v="PA"/>
    <m/>
    <d v="2024-12-10T00:00:00"/>
    <d v="1899-12-30T07:27:31"/>
    <d v="2024-12-10T00:00:00"/>
    <d v="1899-12-30T07:28:44"/>
    <d v="2024-12-10T00:00:00"/>
    <d v="1899-12-30T07:29:31"/>
    <x v="203"/>
    <s v="JJIMENA"/>
    <s v="7022037557"/>
    <s v="FBO"/>
    <d v="1899-12-30T00:02:00"/>
    <d v="1899-12-30T00:00:47"/>
    <d v="1899-12-30T00:01:13"/>
    <s v="Granel"/>
    <s v="E001"/>
    <x v="2"/>
    <d v="1899-12-30T00:02:00"/>
    <d v="1899-12-30T00:00:47"/>
    <n v="7"/>
    <x v="6"/>
    <x v="4"/>
    <x v="1"/>
    <n v="1"/>
    <n v="0"/>
    <s v="KO"/>
    <s v="Granel"/>
    <x v="0"/>
    <n v="1"/>
    <s v="F. MALAGA"/>
    <s v="A"/>
    <d v="1899-12-30T00:01:13"/>
    <d v="1899-12-30T00:01:13"/>
    <s v="OK"/>
    <m/>
    <m/>
    <d v="1899-12-30T00:00:00"/>
    <d v="1899-12-30T00:02:00"/>
    <n v="3"/>
    <d v="1899-12-30T00:01:13"/>
    <n v="2.0000000000015916"/>
    <n v="7"/>
    <s v="Si"/>
  </r>
  <r>
    <s v="CSMA"/>
    <s v="2024056848"/>
    <x v="0"/>
    <s v="ER8110BCC"/>
    <s v="E7844JTT"/>
    <d v="2024-12-10T00:00:00"/>
    <m/>
    <s v="3264"/>
    <x v="35"/>
    <s v="PA"/>
    <s v="S1"/>
    <m/>
    <d v="2024-12-10T00:00:00"/>
    <d v="1899-12-30T06:15:53"/>
    <d v="2024-12-10T00:00:00"/>
    <d v="1899-12-30T06:15:11"/>
    <d v="2024-12-10T00:00:00"/>
    <d v="1899-12-30T07:37:45"/>
    <x v="0"/>
    <s v="RFCPI"/>
    <s v="7022037558"/>
    <s v="FBO"/>
    <d v="1899-12-30T01:23:16"/>
    <d v="1899-12-30T01:22:34"/>
    <d v="1899-12-30T00:00:42"/>
    <s v="Granel"/>
    <s v="E001"/>
    <x v="2"/>
    <d v="1899-12-30T01:21:52"/>
    <d v="1899-12-30T01:22:34"/>
    <n v="6"/>
    <x v="6"/>
    <x v="4"/>
    <x v="1"/>
    <n v="0"/>
    <n v="0"/>
    <s v="OK"/>
    <s v="Granel"/>
    <x v="0"/>
    <n v="0"/>
    <s v="F. MALAGA"/>
    <s v="B"/>
    <d v="1899-12-30T00:00:42"/>
    <d v="1899-12-30T00:00:42"/>
    <s v="OK"/>
    <m/>
    <m/>
    <d v="1899-12-30T00:00:00"/>
    <d v="1899-12-30T01:21:52"/>
    <n v="3"/>
    <n v="-4.8611111111002137E-4"/>
    <n v="81.866666666663974"/>
    <n v="7"/>
    <s v="No"/>
  </r>
  <r>
    <s v="CSMA"/>
    <s v="2024056849"/>
    <x v="0"/>
    <s v="EB10320R"/>
    <s v="E4291FWJ"/>
    <d v="2024-12-10T00:00:00"/>
    <m/>
    <s v="3264"/>
    <x v="35"/>
    <s v="PA"/>
    <s v="S1"/>
    <m/>
    <d v="2024-12-10T00:00:00"/>
    <d v="1899-12-30T06:19:12"/>
    <d v="2024-12-10T00:00:00"/>
    <d v="1899-12-30T06:18:29"/>
    <d v="2024-12-10T00:00:00"/>
    <d v="1899-12-30T07:41:16"/>
    <x v="0"/>
    <s v="RFCPI"/>
    <s v="7022037559"/>
    <s v="FBO"/>
    <d v="1899-12-30T01:23:30"/>
    <d v="1899-12-30T01:22:47"/>
    <d v="1899-12-30T00:00:43"/>
    <s v="Granel"/>
    <s v="E001"/>
    <x v="2"/>
    <d v="1899-12-30T01:22:04"/>
    <d v="1899-12-30T01:22:47"/>
    <n v="6"/>
    <x v="6"/>
    <x v="4"/>
    <x v="1"/>
    <n v="0"/>
    <n v="0"/>
    <s v="OK"/>
    <s v="Granel"/>
    <x v="0"/>
    <n v="0"/>
    <s v="F. MALAGA"/>
    <s v="B"/>
    <d v="1899-12-30T00:00:43"/>
    <d v="1899-12-30T00:00:43"/>
    <s v="OK"/>
    <m/>
    <m/>
    <d v="1899-12-30T00:00:00"/>
    <d v="1899-12-30T01:22:04"/>
    <n v="3"/>
    <n v="-4.9768518517995242E-4"/>
    <n v="82.066666666665611"/>
    <n v="7"/>
    <s v="No"/>
  </r>
  <r>
    <s v="CSMA"/>
    <s v="2024056854"/>
    <x v="0"/>
    <s v="ER6006BBN"/>
    <s v="E2274KKH"/>
    <d v="2024-12-10T00:00:00"/>
    <m/>
    <s v="3269"/>
    <x v="36"/>
    <s v="PA"/>
    <s v="S7"/>
    <m/>
    <d v="2024-12-10T00:00:00"/>
    <d v="1899-12-30T06:37:35"/>
    <d v="2024-12-10T00:00:00"/>
    <d v="1899-12-30T06:36:52"/>
    <d v="2024-12-10T00:00:00"/>
    <d v="1899-12-30T07:41:18"/>
    <x v="0"/>
    <s v="RFCPI"/>
    <s v="7022037560"/>
    <s v="FBO"/>
    <d v="1899-12-30T01:05:09"/>
    <d v="1899-12-30T01:04:26"/>
    <d v="1899-12-30T00:00:43"/>
    <s v="Granel"/>
    <s v="E001"/>
    <x v="2"/>
    <d v="1899-12-30T01:03:43"/>
    <d v="1899-12-30T01:04:26"/>
    <n v="6"/>
    <x v="6"/>
    <x v="4"/>
    <x v="1"/>
    <n v="0"/>
    <n v="0"/>
    <s v="OK"/>
    <s v="Granel"/>
    <x v="0"/>
    <n v="0"/>
    <s v="F. MALAGA"/>
    <s v="B"/>
    <d v="1899-12-30T00:00:43"/>
    <d v="1899-12-30T00:00:43"/>
    <s v="OK"/>
    <m/>
    <m/>
    <d v="1899-12-30T00:00:00"/>
    <d v="1899-12-30T01:03:43"/>
    <n v="3"/>
    <n v="-4.9768518518999993E-4"/>
    <n v="63.716666666659222"/>
    <n v="7"/>
    <s v="No"/>
  </r>
  <r>
    <s v="CSMA"/>
    <s v="2024056856"/>
    <x v="0"/>
    <s v="EM26119R"/>
    <s v="E0847HHD"/>
    <d v="2024-12-10T00:00:00"/>
    <m/>
    <s v="3269"/>
    <x v="36"/>
    <s v="PA"/>
    <s v="S7"/>
    <m/>
    <d v="2024-12-10T00:00:00"/>
    <d v="1899-12-30T06:42:31"/>
    <d v="2024-12-10T00:00:00"/>
    <d v="1899-12-30T06:41:49"/>
    <d v="2024-12-10T00:00:00"/>
    <d v="1899-12-30T07:45:10"/>
    <x v="0"/>
    <s v="RFCPI"/>
    <s v="7022037561"/>
    <s v="FBO"/>
    <d v="1899-12-30T01:04:03"/>
    <d v="1899-12-30T01:03:21"/>
    <d v="1899-12-30T00:00:42"/>
    <s v="Granel"/>
    <s v="E001"/>
    <x v="2"/>
    <d v="1899-12-30T01:02:39"/>
    <d v="1899-12-30T01:03:21"/>
    <n v="6"/>
    <x v="6"/>
    <x v="4"/>
    <x v="1"/>
    <n v="0"/>
    <n v="0"/>
    <s v="OK"/>
    <s v="Granel"/>
    <x v="0"/>
    <n v="0"/>
    <s v="F. MALAGA"/>
    <s v="B"/>
    <d v="1899-12-30T00:00:42"/>
    <d v="1899-12-30T00:00:42"/>
    <s v="OK"/>
    <m/>
    <m/>
    <d v="1899-12-30T00:00:00"/>
    <d v="1899-12-30T01:02:39"/>
    <n v="3"/>
    <n v="-4.8611111110996585E-4"/>
    <n v="62.650000000008035"/>
    <n v="7"/>
    <s v="No"/>
  </r>
  <r>
    <s v="CSMA"/>
    <s v="2024056850"/>
    <x v="0"/>
    <s v="ER2310BBX"/>
    <s v="E5477KKG"/>
    <d v="2024-12-10T00:00:00"/>
    <m/>
    <s v="3264"/>
    <x v="35"/>
    <s v="PA"/>
    <s v="S1"/>
    <m/>
    <d v="2024-12-10T00:00:00"/>
    <d v="1899-12-30T06:24:39"/>
    <d v="2024-12-10T00:00:00"/>
    <d v="1899-12-30T06:23:58"/>
    <d v="2024-12-10T00:00:00"/>
    <d v="1899-12-30T07:54:30"/>
    <x v="0"/>
    <s v="RFCPI"/>
    <s v="7022037563"/>
    <s v="FBO"/>
    <d v="1899-12-30T01:31:13"/>
    <d v="1899-12-30T01:30:32"/>
    <d v="1899-12-30T00:00:41"/>
    <s v="Granel"/>
    <s v="E001"/>
    <x v="2"/>
    <d v="1899-12-30T01:29:51"/>
    <d v="1899-12-30T01:30:32"/>
    <n v="6"/>
    <x v="6"/>
    <x v="4"/>
    <x v="1"/>
    <n v="0"/>
    <n v="0"/>
    <s v="OK"/>
    <s v="Granel"/>
    <x v="0"/>
    <n v="0"/>
    <s v="F. MALAGA"/>
    <s v="B"/>
    <d v="1899-12-30T00:00:41"/>
    <d v="1899-12-30T00:00:41"/>
    <s v="OK"/>
    <m/>
    <m/>
    <d v="1899-12-30T00:00:00"/>
    <d v="1899-12-30T01:29:51"/>
    <n v="3"/>
    <n v="-4.745370370400348E-4"/>
    <n v="89.849999999995177"/>
    <n v="7"/>
    <s v="No"/>
  </r>
  <r>
    <s v="CSMA"/>
    <s v="2024056844"/>
    <x v="0"/>
    <s v="ER2025BBG"/>
    <s v="E4771KNH"/>
    <d v="2024-12-10T00:00:00"/>
    <m/>
    <s v="3269"/>
    <x v="36"/>
    <s v="PA"/>
    <s v="S7"/>
    <m/>
    <d v="2024-12-10T00:00:00"/>
    <d v="1899-12-30T06:04:07"/>
    <d v="2024-12-10T00:00:00"/>
    <d v="1899-12-30T06:03:26"/>
    <d v="2024-12-10T00:00:00"/>
    <d v="1899-12-30T08:02:43"/>
    <x v="0"/>
    <s v="RFCPI"/>
    <s v="7022037564"/>
    <s v="FBO"/>
    <d v="1899-12-30T01:59:58"/>
    <d v="1899-12-30T01:59:17"/>
    <d v="1899-12-30T00:00:41"/>
    <s v="Granel"/>
    <s v="E001"/>
    <x v="2"/>
    <d v="1899-12-30T01:58:36"/>
    <d v="1899-12-30T01:59:17"/>
    <n v="6"/>
    <x v="6"/>
    <x v="4"/>
    <x v="1"/>
    <n v="0"/>
    <n v="0"/>
    <s v="OK"/>
    <s v="Granel"/>
    <x v="0"/>
    <n v="0"/>
    <s v="F. MALAGA"/>
    <s v="C"/>
    <d v="1899-12-30T00:00:41"/>
    <d v="1899-12-30T00:00:41"/>
    <s v="OK"/>
    <m/>
    <m/>
    <d v="1899-12-30T00:00:00"/>
    <d v="1899-12-30T01:58:36"/>
    <n v="3"/>
    <n v="-4.7453703703997929E-4"/>
    <n v="118.59999999999839"/>
    <n v="8"/>
    <s v="No"/>
  </r>
  <r>
    <s v="CSMA"/>
    <s v="2024056853"/>
    <x v="0"/>
    <s v="ER9154BBC"/>
    <s v="E6464JZW"/>
    <d v="2024-12-10T00:00:00"/>
    <m/>
    <s v="3264"/>
    <x v="35"/>
    <s v="PA"/>
    <s v="S1"/>
    <m/>
    <d v="2024-12-10T00:00:00"/>
    <d v="1899-12-30T06:36:54"/>
    <d v="2024-12-10T00:00:00"/>
    <d v="1899-12-30T06:36:11"/>
    <d v="2024-12-10T00:00:00"/>
    <d v="1899-12-30T08:05:10"/>
    <x v="0"/>
    <s v="RFCPI"/>
    <s v="7022037565"/>
    <s v="FBO"/>
    <d v="1899-12-30T01:29:42"/>
    <d v="1899-12-30T01:28:59"/>
    <d v="1899-12-30T00:00:43"/>
    <s v="Granel"/>
    <s v="E001"/>
    <x v="2"/>
    <d v="1899-12-30T01:28:16"/>
    <d v="1899-12-30T01:28:59"/>
    <n v="6"/>
    <x v="6"/>
    <x v="4"/>
    <x v="1"/>
    <n v="0"/>
    <n v="0"/>
    <s v="OK"/>
    <s v="Granel"/>
    <x v="0"/>
    <n v="0"/>
    <s v="F. MALAGA"/>
    <s v="B"/>
    <d v="1899-12-30T00:00:43"/>
    <d v="1899-12-30T00:00:43"/>
    <s v="OK"/>
    <m/>
    <m/>
    <d v="1899-12-30T00:00:00"/>
    <d v="1899-12-30T01:28:16"/>
    <n v="3"/>
    <n v="-4.9768518518999993E-4"/>
    <n v="88.266666666672009"/>
    <n v="8"/>
    <s v="No"/>
  </r>
  <r>
    <s v="CSMA"/>
    <s v="2024056852"/>
    <x v="0"/>
    <s v="ER7252BBV"/>
    <s v="E3178LFN"/>
    <d v="2024-12-10T00:00:00"/>
    <m/>
    <s v="3264"/>
    <x v="35"/>
    <s v="PA"/>
    <s v="S1"/>
    <m/>
    <d v="2024-12-10T00:00:00"/>
    <d v="1899-12-30T06:32:45"/>
    <d v="2024-12-10T00:00:00"/>
    <d v="1899-12-30T06:32:03"/>
    <d v="2024-12-10T00:00:00"/>
    <d v="1899-12-30T08:05:59"/>
    <x v="0"/>
    <s v="RFCPI"/>
    <s v="7022037566"/>
    <s v="EXW"/>
    <d v="1899-12-30T01:34:38"/>
    <d v="1899-12-30T01:33:56"/>
    <d v="1899-12-30T00:00:42"/>
    <s v="Granel"/>
    <s v="E001"/>
    <x v="1"/>
    <d v="1899-12-30T01:33:14"/>
    <d v="1899-12-30T01:33:56"/>
    <n v="6"/>
    <x v="6"/>
    <x v="4"/>
    <x v="1"/>
    <n v="0"/>
    <n v="0"/>
    <s v="OK"/>
    <s v="Granel"/>
    <x v="0"/>
    <n v="0"/>
    <s v="F. MALAGA"/>
    <s v="C"/>
    <d v="1899-12-30T00:00:42"/>
    <d v="1899-12-30T00:00:42"/>
    <s v="OK"/>
    <m/>
    <m/>
    <d v="1899-12-30T00:00:00"/>
    <d v="1899-12-30T01:33:14"/>
    <n v="3"/>
    <n v="-4.8611111112001337E-4"/>
    <n v="93.233333333332766"/>
    <n v="8"/>
    <s v="No"/>
  </r>
  <r>
    <s v="CSMA"/>
    <s v="2024056829"/>
    <x v="0"/>
    <s v="ER0272BBT"/>
    <s v="E2254MLP"/>
    <d v="2024-12-10T00:00:00"/>
    <m/>
    <s v="3269"/>
    <x v="36"/>
    <s v="PA"/>
    <s v="PA"/>
    <m/>
    <d v="2024-12-10T00:00:00"/>
    <d v="1899-12-30T05:13:43"/>
    <d v="2024-12-10T00:00:00"/>
    <d v="1899-12-30T08:04:58"/>
    <d v="2024-12-10T00:00:00"/>
    <d v="1899-12-30T08:05:25"/>
    <x v="204"/>
    <s v="CDESA"/>
    <s v="7022037567"/>
    <s v="FBO"/>
    <d v="1899-12-30T02:51:42"/>
    <d v="1899-12-30T00:00:27"/>
    <d v="1899-12-30T02:51:15"/>
    <s v="Granel"/>
    <s v="E001"/>
    <x v="2"/>
    <d v="1899-12-30T02:51:42"/>
    <d v="1899-12-30T00:00:27"/>
    <n v="5"/>
    <x v="6"/>
    <x v="4"/>
    <x v="1"/>
    <n v="0"/>
    <n v="0"/>
    <s v="OK"/>
    <s v="Granel"/>
    <x v="0"/>
    <n v="0"/>
    <s v="F. MALAGA"/>
    <s v="C"/>
    <d v="1899-12-30T02:51:15"/>
    <d v="1899-12-30T01:53:15"/>
    <s v="OK"/>
    <m/>
    <m/>
    <d v="1899-12-30T00:00:00"/>
    <d v="1899-12-30T02:51:42"/>
    <n v="3"/>
    <d v="1899-12-30T02:51:15"/>
    <n v="171.69999999999837"/>
    <n v="8"/>
    <s v="No"/>
  </r>
  <r>
    <s v="CSMA"/>
    <s v="2024056855"/>
    <x v="0"/>
    <s v="ER3809BBS"/>
    <s v="E9449KGB"/>
    <d v="2024-12-10T00:00:00"/>
    <m/>
    <s v="3264"/>
    <x v="35"/>
    <s v="PA"/>
    <s v="S1"/>
    <m/>
    <d v="2024-12-10T00:00:00"/>
    <d v="1899-12-30T06:40:49"/>
    <d v="2024-12-10T00:00:00"/>
    <d v="1899-12-30T06:40:06"/>
    <d v="2024-12-10T00:00:00"/>
    <d v="1899-12-30T08:09:10"/>
    <x v="0"/>
    <s v="RFCPI"/>
    <s v="7022037568"/>
    <s v="FBO"/>
    <d v="1899-12-30T01:29:47"/>
    <d v="1899-12-30T01:29:04"/>
    <d v="1899-12-30T00:00:43"/>
    <s v="Granel"/>
    <s v="E001"/>
    <x v="2"/>
    <d v="1899-12-30T01:28:21"/>
    <d v="1899-12-30T01:29:04"/>
    <n v="6"/>
    <x v="6"/>
    <x v="4"/>
    <x v="1"/>
    <n v="0"/>
    <n v="0"/>
    <s v="OK"/>
    <s v="Granel"/>
    <x v="0"/>
    <n v="0"/>
    <s v="F. MALAGA"/>
    <s v="B"/>
    <d v="1899-12-30T00:00:43"/>
    <d v="1899-12-30T00:00:43"/>
    <s v="OK"/>
    <m/>
    <m/>
    <d v="1899-12-30T00:00:00"/>
    <d v="1899-12-30T01:28:21"/>
    <n v="3"/>
    <n v="-4.9768518518999993E-4"/>
    <n v="88.349999999990388"/>
    <n v="8"/>
    <s v="No"/>
  </r>
  <r>
    <s v="CSMA"/>
    <s v="2024056860"/>
    <x v="0"/>
    <s v="ER4695BDR"/>
    <s v="E9461JBD"/>
    <d v="2024-12-10T00:00:00"/>
    <m/>
    <s v="3264"/>
    <x v="35"/>
    <s v="PA"/>
    <s v="S1"/>
    <m/>
    <d v="2024-12-10T00:00:00"/>
    <d v="1899-12-30T07:02:44"/>
    <d v="2024-12-10T00:00:00"/>
    <d v="1899-12-30T07:02:02"/>
    <d v="2024-12-10T00:00:00"/>
    <d v="1899-12-30T08:10:05"/>
    <x v="0"/>
    <s v="RFCPI"/>
    <s v="7022037569"/>
    <s v="EXW"/>
    <d v="1899-12-30T01:08:45"/>
    <d v="1899-12-30T01:08:03"/>
    <d v="1899-12-30T00:00:42"/>
    <s v="Granel"/>
    <s v="E001"/>
    <x v="1"/>
    <d v="1899-12-30T01:07:21"/>
    <d v="1899-12-30T01:08:03"/>
    <n v="7"/>
    <x v="6"/>
    <x v="4"/>
    <x v="1"/>
    <n v="0"/>
    <n v="0"/>
    <s v="OK"/>
    <s v="Granel"/>
    <x v="0"/>
    <n v="0"/>
    <s v="F. MALAGA"/>
    <s v="B"/>
    <d v="1899-12-30T00:00:42"/>
    <d v="1899-12-30T00:00:42"/>
    <s v="OK"/>
    <m/>
    <m/>
    <d v="1899-12-30T00:00:00"/>
    <d v="1899-12-30T01:07:21"/>
    <n v="3"/>
    <n v="-4.8611111111002137E-4"/>
    <n v="67.350000000009572"/>
    <n v="8"/>
    <s v="No"/>
  </r>
  <r>
    <s v="CSMA"/>
    <s v="2024056863"/>
    <x v="0"/>
    <s v="ER6007BBG"/>
    <s v="E4954KGF"/>
    <d v="2024-12-10T00:00:00"/>
    <m/>
    <s v="3269"/>
    <x v="36"/>
    <s v="PA"/>
    <s v="S7"/>
    <m/>
    <d v="2024-12-10T00:00:00"/>
    <d v="1899-12-30T07:33:32"/>
    <d v="2024-12-10T00:00:00"/>
    <d v="1899-12-30T07:32:49"/>
    <d v="2024-12-10T00:00:00"/>
    <d v="1899-12-30T08:13:31"/>
    <x v="0"/>
    <s v="RFCPI"/>
    <s v="7022037570"/>
    <s v="FBO"/>
    <d v="1899-12-30T00:41:25"/>
    <d v="1899-12-30T00:40:42"/>
    <d v="1899-12-30T00:00:43"/>
    <s v="Granel"/>
    <s v="E001"/>
    <x v="2"/>
    <d v="1899-12-30T00:39:59"/>
    <d v="1899-12-30T00:40:42"/>
    <n v="7"/>
    <x v="6"/>
    <x v="4"/>
    <x v="1"/>
    <n v="0"/>
    <n v="0"/>
    <s v="OK"/>
    <s v="Granel"/>
    <x v="0"/>
    <n v="0"/>
    <s v="F. MALAGA"/>
    <s v="A"/>
    <d v="1899-12-30T00:00:43"/>
    <d v="1899-12-30T00:00:43"/>
    <s v="OK"/>
    <m/>
    <m/>
    <d v="1899-12-30T00:00:00"/>
    <d v="1899-12-30T00:39:59"/>
    <n v="3"/>
    <n v="-4.9768518518000793E-4"/>
    <n v="39.983333333342351"/>
    <n v="8"/>
    <s v="Si"/>
  </r>
  <r>
    <s v="CSMA"/>
    <s v="2024056861"/>
    <x v="0"/>
    <s v="ER1030BBJ"/>
    <s v="E0463JRH"/>
    <d v="2024-12-10T00:00:00"/>
    <m/>
    <s v="3264"/>
    <x v="35"/>
    <s v="PA"/>
    <s v="S1"/>
    <m/>
    <d v="2024-12-10T00:00:00"/>
    <d v="1899-12-30T07:04:59"/>
    <d v="2024-12-10T00:00:00"/>
    <d v="1899-12-30T07:04:18"/>
    <d v="2024-12-10T00:00:00"/>
    <d v="1899-12-30T08:19:20"/>
    <x v="0"/>
    <s v="RFCPI"/>
    <s v="7022037571"/>
    <s v="FBO"/>
    <d v="1899-12-30T01:15:43"/>
    <d v="1899-12-30T01:15:02"/>
    <d v="1899-12-30T00:00:41"/>
    <s v="Granel"/>
    <s v="E001"/>
    <x v="2"/>
    <d v="1899-12-30T01:14:21"/>
    <d v="1899-12-30T01:15:02"/>
    <n v="7"/>
    <x v="6"/>
    <x v="4"/>
    <x v="1"/>
    <n v="0"/>
    <n v="0"/>
    <s v="OK"/>
    <s v="Granel"/>
    <x v="0"/>
    <n v="0"/>
    <s v="F. MALAGA"/>
    <s v="B"/>
    <d v="1899-12-30T00:00:41"/>
    <d v="1899-12-30T00:00:41"/>
    <s v="OK"/>
    <m/>
    <m/>
    <d v="1899-12-30T00:00:00"/>
    <d v="1899-12-30T01:14:21"/>
    <n v="3"/>
    <n v="-4.745370370300428E-4"/>
    <n v="74.350000000007938"/>
    <n v="8"/>
    <s v="No"/>
  </r>
  <r>
    <s v="CSMA"/>
    <s v="2024056870"/>
    <x v="0"/>
    <s v="ER4763BBY"/>
    <s v="E4421MGY"/>
    <d v="2024-12-10T00:00:00"/>
    <m/>
    <s v="3269"/>
    <x v="36"/>
    <s v="PA"/>
    <s v="S7"/>
    <m/>
    <d v="2024-12-10T00:00:00"/>
    <d v="1899-12-30T08:23:13"/>
    <d v="2024-12-10T00:00:00"/>
    <d v="1899-12-30T08:22:31"/>
    <d v="2024-12-10T00:00:00"/>
    <d v="1899-12-30T08:43:17"/>
    <x v="0"/>
    <s v="RFCPI"/>
    <s v="7022037572"/>
    <s v="FBO"/>
    <d v="1899-12-30T00:21:28"/>
    <d v="1899-12-30T00:20:46"/>
    <d v="1899-12-30T00:00:42"/>
    <s v="Granel"/>
    <s v="E001"/>
    <x v="2"/>
    <d v="1899-12-30T00:20:04"/>
    <d v="1899-12-30T00:20:46"/>
    <n v="8"/>
    <x v="6"/>
    <x v="4"/>
    <x v="1"/>
    <n v="0"/>
    <n v="0"/>
    <s v="OK"/>
    <s v="Granel"/>
    <x v="0"/>
    <n v="0"/>
    <s v="F. MALAGA"/>
    <s v="A"/>
    <d v="1899-12-30T00:00:42"/>
    <d v="1899-12-30T00:00:42"/>
    <s v="OK"/>
    <m/>
    <m/>
    <d v="1899-12-30T00:00:00"/>
    <d v="1899-12-30T00:20:04"/>
    <n v="3"/>
    <n v="-4.8611111110996585E-4"/>
    <n v="20.066666666659199"/>
    <n v="8"/>
    <s v="Si"/>
  </r>
  <r>
    <s v="CSMA"/>
    <s v="2024056871"/>
    <x v="0"/>
    <s v="ER2025BCY"/>
    <s v="E8293MCV"/>
    <d v="2024-12-10T00:00:00"/>
    <m/>
    <s v="3283"/>
    <x v="38"/>
    <s v="PA"/>
    <s v="PA"/>
    <m/>
    <d v="2024-12-10T00:00:00"/>
    <d v="1899-12-30T08:28:08"/>
    <d v="2024-12-10T00:00:00"/>
    <d v="1899-12-30T08:27:26"/>
    <d v="2024-12-10T00:00:00"/>
    <d v="1899-12-30T08:53:04"/>
    <x v="0"/>
    <s v="RFCPI"/>
    <s v="7022037573"/>
    <s v="FBO"/>
    <d v="1899-12-30T00:26:20"/>
    <d v="1899-12-30T00:25:38"/>
    <d v="1899-12-30T00:00:42"/>
    <s v="Ensacado"/>
    <s v="E002"/>
    <x v="2"/>
    <d v="1899-12-30T00:24:56"/>
    <d v="1899-12-30T00:25:38"/>
    <n v="8"/>
    <x v="6"/>
    <x v="4"/>
    <x v="2"/>
    <n v="0"/>
    <n v="0"/>
    <s v="OK"/>
    <s v="Ensacado"/>
    <x v="0"/>
    <n v="0"/>
    <s v="F. MALAGA"/>
    <s v="A"/>
    <d v="1899-12-30T00:00:42"/>
    <d v="1899-12-30T00:00:42"/>
    <s v="OK"/>
    <m/>
    <m/>
    <d v="1899-12-30T00:00:00"/>
    <d v="1899-12-30T00:24:56"/>
    <n v="3"/>
    <n v="-4.8611111111002137E-4"/>
    <n v="24.933333333340801"/>
    <n v="8"/>
    <s v="Si"/>
  </r>
  <r>
    <s v="CSMA"/>
    <s v="2024056872"/>
    <x v="0"/>
    <s v="ER2400BCC"/>
    <s v="E2345KGX"/>
    <d v="2024-12-10T00:00:00"/>
    <m/>
    <s v="3262"/>
    <x v="43"/>
    <s v="PA"/>
    <s v="S6"/>
    <m/>
    <d v="2024-12-10T00:00:00"/>
    <d v="1899-12-30T08:28:35"/>
    <d v="2024-12-10T00:00:00"/>
    <d v="1899-12-30T08:27:53"/>
    <d v="2024-12-10T00:00:00"/>
    <d v="1899-12-30T08:55:47"/>
    <x v="0"/>
    <s v="RFCPI"/>
    <s v="7022037575"/>
    <s v="FBO"/>
    <d v="1899-12-30T00:28:36"/>
    <d v="1899-12-30T00:27:54"/>
    <d v="1899-12-30T00:00:42"/>
    <s v="Granel"/>
    <s v="E001"/>
    <x v="2"/>
    <d v="1899-12-30T00:27:12"/>
    <d v="1899-12-30T00:27:54"/>
    <n v="8"/>
    <x v="6"/>
    <x v="4"/>
    <x v="1"/>
    <n v="0"/>
    <n v="0"/>
    <s v="OK"/>
    <s v="Granel"/>
    <x v="0"/>
    <n v="0"/>
    <s v="F. MALAGA"/>
    <s v="A"/>
    <d v="1899-12-30T00:00:42"/>
    <d v="1899-12-30T00:00:42"/>
    <s v="OK"/>
    <m/>
    <m/>
    <d v="1899-12-30T00:00:00"/>
    <d v="1899-12-30T00:27:12"/>
    <n v="3"/>
    <n v="-4.8611111111002137E-4"/>
    <n v="27.200000000001612"/>
    <n v="8"/>
    <s v="Si"/>
  </r>
  <r>
    <s v="CSMA"/>
    <s v="2024056874"/>
    <x v="0"/>
    <s v="ER8221BBJ"/>
    <s v="E3888GZR"/>
    <d v="2024-12-10T00:00:00"/>
    <m/>
    <s v="3269"/>
    <x v="36"/>
    <s v="PA"/>
    <s v="S7"/>
    <m/>
    <d v="2024-12-10T00:00:00"/>
    <d v="1899-12-30T08:35:37"/>
    <d v="2024-12-10T00:00:00"/>
    <d v="1899-12-30T08:34:55"/>
    <d v="2024-12-10T00:00:00"/>
    <d v="1899-12-30T09:04:00"/>
    <x v="0"/>
    <s v="RFCPI"/>
    <s v="7022037576"/>
    <s v="EXW"/>
    <d v="1899-12-30T00:29:47"/>
    <d v="1899-12-30T00:29:05"/>
    <d v="1899-12-30T00:00:42"/>
    <s v="Granel"/>
    <s v="E001"/>
    <x v="1"/>
    <d v="1899-12-30T00:28:23"/>
    <d v="1899-12-30T00:29:05"/>
    <n v="8"/>
    <x v="6"/>
    <x v="4"/>
    <x v="1"/>
    <n v="0"/>
    <n v="0"/>
    <s v="OK"/>
    <s v="Granel"/>
    <x v="0"/>
    <n v="0"/>
    <s v="F. MALAGA"/>
    <s v="A"/>
    <d v="1899-12-30T00:00:42"/>
    <d v="1899-12-30T00:00:42"/>
    <s v="OK"/>
    <m/>
    <m/>
    <d v="1899-12-30T00:00:00"/>
    <d v="1899-12-30T00:28:23"/>
    <n v="3"/>
    <n v="-4.8611111111002137E-4"/>
    <n v="28.383333333335983"/>
    <n v="9"/>
    <s v="Si"/>
  </r>
  <r>
    <s v="CSMA"/>
    <s v="2024056876"/>
    <x v="0"/>
    <s v="ER5888BDP"/>
    <s v="E2277MGP"/>
    <d v="2024-12-10T00:00:00"/>
    <m/>
    <s v="3263"/>
    <x v="42"/>
    <s v="PA"/>
    <s v="S5"/>
    <m/>
    <d v="2024-12-10T00:00:00"/>
    <d v="1899-12-30T08:41:33"/>
    <d v="2024-12-10T00:00:00"/>
    <d v="1899-12-30T08:40:50"/>
    <d v="2024-12-10T00:00:00"/>
    <d v="1899-12-30T09:11:58"/>
    <x v="0"/>
    <s v="RFCPI"/>
    <s v="7022037577"/>
    <s v="EXW"/>
    <d v="1899-12-30T00:31:51"/>
    <d v="1899-12-30T00:31:08"/>
    <d v="1899-12-30T00:00:43"/>
    <s v="Granel"/>
    <s v="E001"/>
    <x v="1"/>
    <d v="1899-12-30T00:30:25"/>
    <d v="1899-12-30T00:31:08"/>
    <n v="8"/>
    <x v="6"/>
    <x v="4"/>
    <x v="1"/>
    <n v="0"/>
    <n v="0"/>
    <s v="OK"/>
    <s v="Granel"/>
    <x v="0"/>
    <n v="0"/>
    <s v="F. MALAGA"/>
    <s v="A"/>
    <d v="1899-12-30T00:00:43"/>
    <d v="1899-12-30T00:00:43"/>
    <s v="OK"/>
    <m/>
    <m/>
    <d v="1899-12-30T00:00:00"/>
    <d v="1899-12-30T00:30:25"/>
    <n v="3"/>
    <n v="-4.9768518518999993E-4"/>
    <n v="30.416666666673606"/>
    <n v="9"/>
    <s v="Si"/>
  </r>
  <r>
    <s v="CSMA"/>
    <s v="2024056875"/>
    <x v="0"/>
    <s v="ER0898BBG"/>
    <s v="E2340KGX"/>
    <d v="2024-12-10T00:00:00"/>
    <m/>
    <s v="3264"/>
    <x v="35"/>
    <s v="PA"/>
    <s v="S1"/>
    <m/>
    <d v="2024-12-10T00:00:00"/>
    <d v="1899-12-30T08:36:23"/>
    <d v="2024-12-10T00:00:00"/>
    <d v="1899-12-30T08:35:41"/>
    <d v="2024-12-10T00:00:00"/>
    <d v="1899-12-30T09:13:24"/>
    <x v="0"/>
    <s v="RFCPI"/>
    <s v="7022037578"/>
    <s v="FBO"/>
    <d v="1899-12-30T00:38:25"/>
    <d v="1899-12-30T00:37:43"/>
    <d v="1899-12-30T00:00:42"/>
    <s v="Granel"/>
    <s v="E001"/>
    <x v="2"/>
    <d v="1899-12-30T00:37:01"/>
    <d v="1899-12-30T00:37:43"/>
    <n v="8"/>
    <x v="6"/>
    <x v="4"/>
    <x v="1"/>
    <n v="0"/>
    <n v="0"/>
    <s v="OK"/>
    <s v="Granel"/>
    <x v="0"/>
    <n v="0"/>
    <s v="F. MALAGA"/>
    <s v="A"/>
    <d v="1899-12-30T00:00:42"/>
    <d v="1899-12-30T00:00:42"/>
    <s v="OK"/>
    <m/>
    <m/>
    <d v="1899-12-30T00:00:00"/>
    <d v="1899-12-30T00:37:01"/>
    <n v="3"/>
    <n v="-4.8611111111002137E-4"/>
    <n v="37.016666666668804"/>
    <n v="9"/>
    <s v="Si"/>
  </r>
  <r>
    <s v="CSMA"/>
    <s v="2024056879"/>
    <x v="0"/>
    <s v="ER2071BBY"/>
    <s v="E3936LXW"/>
    <d v="2024-12-10T00:00:00"/>
    <m/>
    <s v="3263"/>
    <x v="42"/>
    <s v="PA"/>
    <s v="S5"/>
    <m/>
    <d v="2024-12-10T00:00:00"/>
    <d v="1899-12-30T08:50:50"/>
    <d v="2024-12-10T00:00:00"/>
    <d v="1899-12-30T08:50:08"/>
    <d v="2024-12-10T00:00:00"/>
    <d v="1899-12-30T09:17:15"/>
    <x v="0"/>
    <s v="RFCPI"/>
    <s v="7022037579"/>
    <s v="FBO"/>
    <d v="1899-12-30T00:27:49"/>
    <d v="1899-12-30T00:27:07"/>
    <d v="1899-12-30T00:00:42"/>
    <s v="Granel"/>
    <s v="E001"/>
    <x v="2"/>
    <d v="1899-12-30T00:26:25"/>
    <d v="1899-12-30T00:27:07"/>
    <n v="8"/>
    <x v="6"/>
    <x v="4"/>
    <x v="1"/>
    <n v="0"/>
    <n v="0"/>
    <s v="OK"/>
    <s v="Granel"/>
    <x v="0"/>
    <n v="0"/>
    <s v="F. MALAGA"/>
    <s v="A"/>
    <d v="1899-12-30T00:00:42"/>
    <d v="1899-12-30T00:00:42"/>
    <s v="OK"/>
    <m/>
    <m/>
    <d v="1899-12-30T00:00:00"/>
    <d v="1899-12-30T00:26:25"/>
    <n v="3"/>
    <n v="-4.8611111111002137E-4"/>
    <n v="26.416666666670341"/>
    <n v="9"/>
    <s v="Si"/>
  </r>
  <r>
    <s v="CSMA"/>
    <s v="2024056880"/>
    <x v="0"/>
    <s v="ER5124BCC"/>
    <s v="E0262CVL"/>
    <d v="2024-12-10T00:00:00"/>
    <m/>
    <s v="3282"/>
    <x v="40"/>
    <s v="PA"/>
    <s v="PA"/>
    <m/>
    <d v="2024-12-10T00:00:00"/>
    <d v="1899-12-30T08:54:42"/>
    <d v="2024-12-10T00:00:00"/>
    <d v="1899-12-30T08:54:00"/>
    <d v="2024-12-10T00:00:00"/>
    <d v="1899-12-30T09:21:45"/>
    <x v="0"/>
    <s v="RFCPI"/>
    <s v="7022037580"/>
    <s v="FBO"/>
    <d v="1899-12-30T00:28:27"/>
    <d v="1899-12-30T00:27:45"/>
    <d v="1899-12-30T00:00:42"/>
    <s v="Ensacado"/>
    <s v="E002"/>
    <x v="2"/>
    <d v="1899-12-30T00:27:03"/>
    <d v="1899-12-30T00:27:45"/>
    <n v="8"/>
    <x v="6"/>
    <x v="4"/>
    <x v="2"/>
    <n v="0"/>
    <n v="0"/>
    <s v="OK"/>
    <s v="Ensacado"/>
    <x v="0"/>
    <n v="0"/>
    <s v="F. MALAGA"/>
    <s v="A"/>
    <d v="1899-12-30T00:00:42"/>
    <d v="1899-12-30T00:00:42"/>
    <s v="OK"/>
    <m/>
    <m/>
    <d v="1899-12-30T00:00:00"/>
    <d v="1899-12-30T00:27:03"/>
    <n v="3"/>
    <n v="-4.8611111110996585E-4"/>
    <n v="27.050000000011263"/>
    <n v="9"/>
    <s v="Si"/>
  </r>
  <r>
    <s v="CSMA"/>
    <s v="2024056877"/>
    <x v="0"/>
    <s v="ER8167BCF"/>
    <s v="E2589JTB"/>
    <d v="2024-12-10T00:00:00"/>
    <m/>
    <s v="3264"/>
    <x v="35"/>
    <s v="PA"/>
    <s v="S1"/>
    <m/>
    <d v="2024-12-10T00:00:00"/>
    <d v="1899-12-30T08:44:33"/>
    <d v="2024-12-10T00:00:00"/>
    <d v="1899-12-30T08:43:51"/>
    <d v="2024-12-10T00:00:00"/>
    <d v="1899-12-30T09:25:40"/>
    <x v="0"/>
    <s v="RFCPI"/>
    <s v="7022037581"/>
    <s v="FBO"/>
    <d v="1899-12-30T00:42:31"/>
    <d v="1899-12-30T00:41:49"/>
    <d v="1899-12-30T00:00:42"/>
    <s v="Granel"/>
    <s v="E001"/>
    <x v="2"/>
    <d v="1899-12-30T00:41:07"/>
    <d v="1899-12-30T00:41:49"/>
    <n v="8"/>
    <x v="6"/>
    <x v="4"/>
    <x v="1"/>
    <n v="0"/>
    <n v="0"/>
    <s v="OK"/>
    <s v="Granel"/>
    <x v="0"/>
    <n v="0"/>
    <s v="F. MALAGA"/>
    <s v="A"/>
    <d v="1899-12-30T00:00:42"/>
    <d v="1899-12-30T00:00:42"/>
    <s v="OK"/>
    <m/>
    <m/>
    <d v="1899-12-30T00:00:00"/>
    <d v="1899-12-30T00:41:07"/>
    <n v="3"/>
    <n v="-4.8611111110996585E-4"/>
    <n v="41.116666666665608"/>
    <n v="9"/>
    <s v="Si"/>
  </r>
  <r>
    <s v="CSMA"/>
    <s v="2024056884"/>
    <x v="0"/>
    <s v="EE4428DBB"/>
    <m/>
    <d v="2024-12-10T00:00:00"/>
    <m/>
    <s v="3283"/>
    <x v="38"/>
    <s v="PA"/>
    <s v="PA"/>
    <m/>
    <d v="2024-12-10T00:00:00"/>
    <d v="1899-12-30T09:12:26"/>
    <d v="2024-12-10T00:00:00"/>
    <d v="1899-12-30T09:11:43"/>
    <d v="2024-12-10T00:00:00"/>
    <d v="1899-12-30T09:29:37"/>
    <x v="0"/>
    <s v="RFCPI"/>
    <s v="7022037582"/>
    <s v="EXW"/>
    <d v="1899-12-30T00:18:37"/>
    <d v="1899-12-30T00:17:54"/>
    <d v="1899-12-30T00:00:43"/>
    <s v="Ensacado"/>
    <s v="E002"/>
    <x v="1"/>
    <d v="1899-12-30T00:17:11"/>
    <d v="1899-12-30T00:17:54"/>
    <n v="9"/>
    <x v="6"/>
    <x v="4"/>
    <x v="2"/>
    <n v="0"/>
    <n v="0"/>
    <s v="OK"/>
    <s v="Ensacado"/>
    <x v="0"/>
    <n v="0"/>
    <s v="F. MALAGA"/>
    <s v="A"/>
    <d v="1899-12-30T00:00:43"/>
    <d v="1899-12-30T00:00:43"/>
    <s v="OK"/>
    <m/>
    <m/>
    <d v="1899-12-30T00:00:00"/>
    <d v="1899-12-30T00:17:11"/>
    <n v="3"/>
    <n v="-4.9768518518999993E-4"/>
    <n v="17.183333333332794"/>
    <n v="9"/>
    <s v="Si"/>
  </r>
  <r>
    <s v="CSMA"/>
    <s v="2024056882"/>
    <x v="0"/>
    <s v="ER8141BBG"/>
    <s v="E0547BYX"/>
    <d v="2024-12-10T00:00:00"/>
    <m/>
    <s v="3269"/>
    <x v="36"/>
    <s v="PA"/>
    <s v="S7"/>
    <m/>
    <d v="2024-12-10T00:00:00"/>
    <d v="1899-12-30T09:05:11"/>
    <d v="2024-12-10T00:00:00"/>
    <d v="1899-12-30T09:04:29"/>
    <d v="2024-12-10T00:00:00"/>
    <d v="1899-12-30T09:31:07"/>
    <x v="0"/>
    <s v="RFCPI"/>
    <s v="7022037583"/>
    <s v="FBO"/>
    <d v="1899-12-30T00:27:20"/>
    <d v="1899-12-30T00:26:38"/>
    <d v="1899-12-30T00:00:42"/>
    <s v="Granel"/>
    <s v="E001"/>
    <x v="2"/>
    <d v="1899-12-30T00:25:56"/>
    <d v="1899-12-30T00:26:38"/>
    <n v="9"/>
    <x v="6"/>
    <x v="4"/>
    <x v="1"/>
    <n v="0"/>
    <n v="0"/>
    <s v="OK"/>
    <s v="Granel"/>
    <x v="0"/>
    <n v="0"/>
    <s v="F. MALAGA"/>
    <s v="A"/>
    <d v="1899-12-30T00:00:42"/>
    <d v="1899-12-30T00:00:42"/>
    <s v="OK"/>
    <m/>
    <m/>
    <d v="1899-12-30T00:00:00"/>
    <d v="1899-12-30T00:25:56"/>
    <n v="3"/>
    <n v="-4.8611111111002137E-4"/>
    <n v="25.933333333334403"/>
    <n v="9"/>
    <s v="Si"/>
  </r>
  <r>
    <s v="CSMA"/>
    <s v="2024056878"/>
    <x v="0"/>
    <s v="ER2524BBY"/>
    <s v="E8306MSJ"/>
    <d v="2024-12-10T00:00:00"/>
    <m/>
    <s v="3264"/>
    <x v="35"/>
    <s v="PA"/>
    <s v="S1"/>
    <m/>
    <d v="2024-12-10T00:00:00"/>
    <d v="1899-12-30T08:50:45"/>
    <d v="2024-12-10T00:00:00"/>
    <d v="1899-12-30T08:50:03"/>
    <d v="2024-12-10T00:00:00"/>
    <d v="1899-12-30T09:39:43"/>
    <x v="0"/>
    <s v="RFCPI"/>
    <s v="7022037584"/>
    <s v="FBO"/>
    <d v="1899-12-30T00:50:22"/>
    <d v="1899-12-30T00:49:40"/>
    <d v="1899-12-30T00:00:42"/>
    <s v="Granel"/>
    <s v="E001"/>
    <x v="2"/>
    <d v="1899-12-30T00:48:58"/>
    <d v="1899-12-30T00:49:40"/>
    <n v="8"/>
    <x v="6"/>
    <x v="4"/>
    <x v="1"/>
    <n v="0"/>
    <n v="0"/>
    <s v="OK"/>
    <s v="Granel"/>
    <x v="0"/>
    <n v="0"/>
    <s v="F. MALAGA"/>
    <s v="B"/>
    <d v="1899-12-30T00:00:42"/>
    <d v="1899-12-30T00:00:42"/>
    <s v="OK"/>
    <m/>
    <m/>
    <d v="1899-12-30T00:00:00"/>
    <d v="1899-12-30T00:48:58"/>
    <n v="3"/>
    <n v="-4.8611111111002137E-4"/>
    <n v="48.96666666666723"/>
    <n v="9"/>
    <s v="No"/>
  </r>
  <r>
    <s v="CSMA"/>
    <s v="2024056883"/>
    <x v="0"/>
    <s v="ER8880BDL"/>
    <s v="E7970JYD"/>
    <d v="2024-12-10T00:00:00"/>
    <m/>
    <s v="3264"/>
    <x v="35"/>
    <s v="PA"/>
    <s v="S1"/>
    <m/>
    <d v="2024-12-10T00:00:00"/>
    <d v="1899-12-30T09:06:24"/>
    <d v="2024-12-10T00:00:00"/>
    <d v="1899-12-30T09:05:45"/>
    <d v="2024-12-10T00:00:00"/>
    <d v="1899-12-30T09:43:44"/>
    <x v="0"/>
    <s v="RFCPI"/>
    <s v="7022037585"/>
    <s v="EXW"/>
    <d v="1899-12-30T00:38:38"/>
    <d v="1899-12-30T00:37:59"/>
    <d v="1899-12-30T00:00:39"/>
    <s v="Granel"/>
    <s v="E001"/>
    <x v="1"/>
    <d v="1899-12-30T00:37:20"/>
    <d v="1899-12-30T00:37:59"/>
    <n v="9"/>
    <x v="6"/>
    <x v="4"/>
    <x v="1"/>
    <n v="0"/>
    <n v="0"/>
    <s v="OK"/>
    <s v="Granel"/>
    <x v="0"/>
    <n v="0"/>
    <s v="F. MALAGA"/>
    <s v="A"/>
    <d v="1899-12-30T00:00:39"/>
    <d v="1899-12-30T00:00:39"/>
    <s v="OK"/>
    <m/>
    <m/>
    <d v="1899-12-30T00:00:00"/>
    <d v="1899-12-30T00:37:20"/>
    <n v="3"/>
    <n v="-4.5138888887996664E-4"/>
    <n v="37.333333333339219"/>
    <n v="9"/>
    <s v="Si"/>
  </r>
  <r>
    <s v="CSMA"/>
    <s v="2024056889"/>
    <x v="0"/>
    <s v="ER7726BBG"/>
    <s v="E8976JGF"/>
    <d v="2024-12-10T00:00:00"/>
    <m/>
    <s v="3264"/>
    <x v="35"/>
    <s v="PA"/>
    <s v="S1"/>
    <m/>
    <d v="2024-12-10T00:00:00"/>
    <d v="1899-12-30T09:25:12"/>
    <d v="2024-12-10T00:00:00"/>
    <d v="1899-12-30T09:24:29"/>
    <d v="2024-12-10T00:00:00"/>
    <d v="1899-12-30T09:55:12"/>
    <x v="0"/>
    <s v="RFCPI"/>
    <s v="7022037586"/>
    <s v="EXW"/>
    <d v="1899-12-30T00:31:26"/>
    <d v="1899-12-30T00:30:43"/>
    <d v="1899-12-30T00:00:43"/>
    <s v="Granel"/>
    <s v="E001"/>
    <x v="1"/>
    <d v="1899-12-30T00:30:00"/>
    <d v="1899-12-30T00:30:43"/>
    <n v="9"/>
    <x v="6"/>
    <x v="4"/>
    <x v="1"/>
    <n v="0"/>
    <n v="0"/>
    <s v="OK"/>
    <s v="Granel"/>
    <x v="0"/>
    <n v="0"/>
    <s v="F. MALAGA"/>
    <s v="A"/>
    <d v="1899-12-30T00:00:43"/>
    <d v="1899-12-30T00:00:43"/>
    <s v="OK"/>
    <m/>
    <m/>
    <d v="1899-12-30T00:00:00"/>
    <d v="1899-12-30T00:30:00"/>
    <n v="3"/>
    <n v="-4.9768518518999993E-4"/>
    <n v="29.999999999995175"/>
    <n v="9"/>
    <s v="Si"/>
  </r>
  <r>
    <s v="CSMA"/>
    <s v="2024056892"/>
    <x v="0"/>
    <s v="ER1055BBH"/>
    <s v="E0721JRZ"/>
    <d v="2024-12-10T00:00:00"/>
    <m/>
    <s v="3264"/>
    <x v="35"/>
    <s v="PA"/>
    <s v="S1"/>
    <m/>
    <d v="2024-12-10T00:00:00"/>
    <d v="1899-12-30T09:34:53"/>
    <d v="2024-12-10T00:00:00"/>
    <d v="1899-12-30T09:34:10"/>
    <d v="2024-12-10T00:00:00"/>
    <d v="1899-12-30T09:57:29"/>
    <x v="0"/>
    <s v="RFCPI"/>
    <s v="7022037587"/>
    <s v="FBO"/>
    <d v="1899-12-30T00:24:02"/>
    <d v="1899-12-30T00:23:19"/>
    <d v="1899-12-30T00:00:43"/>
    <s v="Granel"/>
    <s v="E001"/>
    <x v="2"/>
    <d v="1899-12-30T00:22:36"/>
    <d v="1899-12-30T00:23:19"/>
    <n v="9"/>
    <x v="6"/>
    <x v="4"/>
    <x v="1"/>
    <n v="0"/>
    <n v="0"/>
    <s v="OK"/>
    <s v="Granel"/>
    <x v="0"/>
    <n v="0"/>
    <s v="F. MALAGA"/>
    <s v="A"/>
    <d v="1899-12-30T00:00:43"/>
    <d v="1899-12-30T00:00:43"/>
    <s v="OK"/>
    <m/>
    <m/>
    <d v="1899-12-30T00:00:00"/>
    <d v="1899-12-30T00:22:36"/>
    <n v="3"/>
    <n v="-4.9768518518999993E-4"/>
    <n v="22.599999999993621"/>
    <n v="9"/>
    <s v="Si"/>
  </r>
  <r>
    <s v="CSMA"/>
    <s v="2024056891"/>
    <x v="0"/>
    <s v="ER2734BCC"/>
    <s v="E1457BRF"/>
    <d v="2024-12-10T00:00:00"/>
    <m/>
    <s v="3283"/>
    <x v="38"/>
    <s v="PA"/>
    <s v="PA"/>
    <m/>
    <d v="2024-12-10T00:00:00"/>
    <d v="1899-12-30T09:28:44"/>
    <d v="2024-12-10T00:00:00"/>
    <d v="1899-12-30T09:28:00"/>
    <d v="2024-12-10T00:00:00"/>
    <d v="1899-12-30T10:05:41"/>
    <x v="0"/>
    <s v="RFCPI"/>
    <s v="7022037588"/>
    <s v="EXW"/>
    <d v="1899-12-30T00:38:25"/>
    <d v="1899-12-30T00:37:41"/>
    <d v="1899-12-30T00:00:44"/>
    <s v="Ensacado"/>
    <s v="E002"/>
    <x v="1"/>
    <d v="1899-12-30T00:36:57"/>
    <d v="1899-12-30T00:37:41"/>
    <n v="9"/>
    <x v="6"/>
    <x v="4"/>
    <x v="2"/>
    <n v="0"/>
    <n v="0"/>
    <s v="OK"/>
    <s v="Ensacado"/>
    <x v="0"/>
    <n v="0"/>
    <s v="F. MALAGA"/>
    <s v="A"/>
    <d v="1899-12-30T00:00:44"/>
    <d v="1899-12-30T00:00:44"/>
    <s v="OK"/>
    <m/>
    <m/>
    <d v="1899-12-30T00:00:00"/>
    <d v="1899-12-30T00:36:57"/>
    <n v="3"/>
    <n v="-5.092592592599865E-4"/>
    <n v="36.950000000011208"/>
    <n v="10"/>
    <s v="Si"/>
  </r>
  <r>
    <s v="CSMA"/>
    <s v="2024056897"/>
    <x v="0"/>
    <s v="ER4695BDR"/>
    <s v="E9461JBD"/>
    <d v="2024-12-10T00:00:00"/>
    <m/>
    <s v="3264"/>
    <x v="35"/>
    <s v="PA"/>
    <s v="S1"/>
    <m/>
    <d v="2024-12-10T00:00:00"/>
    <d v="1899-12-30T09:59:45"/>
    <d v="2024-12-10T00:00:00"/>
    <d v="1899-12-30T09:59:03"/>
    <d v="2024-12-10T00:00:00"/>
    <d v="1899-12-30T10:27:41"/>
    <x v="0"/>
    <s v="RFCPI"/>
    <s v="7022037589"/>
    <s v="EXW"/>
    <d v="1899-12-30T00:29:20"/>
    <d v="1899-12-30T00:28:38"/>
    <d v="1899-12-30T00:00:42"/>
    <s v="Granel"/>
    <s v="E001"/>
    <x v="1"/>
    <d v="1899-12-30T00:27:56"/>
    <d v="1899-12-30T00:28:38"/>
    <n v="9"/>
    <x v="6"/>
    <x v="4"/>
    <x v="1"/>
    <n v="0"/>
    <n v="0"/>
    <s v="OK"/>
    <s v="Granel"/>
    <x v="0"/>
    <n v="0"/>
    <s v="F. MALAGA"/>
    <s v="A"/>
    <d v="1899-12-30T00:00:42"/>
    <d v="1899-12-30T00:00:42"/>
    <s v="OK"/>
    <m/>
    <m/>
    <d v="1899-12-30T00:00:00"/>
    <d v="1899-12-30T00:27:56"/>
    <n v="3"/>
    <n v="-4.8611111112001337E-4"/>
    <n v="27.933333333321606"/>
    <n v="10"/>
    <s v="Si"/>
  </r>
  <r>
    <s v="CSMA"/>
    <s v="2024056898"/>
    <x v="0"/>
    <s v="EJ02544R"/>
    <s v="E9533LGJ"/>
    <d v="2024-12-10T00:00:00"/>
    <m/>
    <s v="3283"/>
    <x v="38"/>
    <s v="PA"/>
    <s v="PA"/>
    <m/>
    <d v="2024-12-10T00:00:00"/>
    <d v="1899-12-30T10:00:17"/>
    <d v="2024-12-10T00:00:00"/>
    <d v="1899-12-30T09:59:35"/>
    <d v="2024-12-10T00:00:00"/>
    <d v="1899-12-30T10:27:54"/>
    <x v="0"/>
    <s v="RFCPI"/>
    <s v="7022037590"/>
    <s v="FBO"/>
    <d v="1899-12-30T00:29:01"/>
    <d v="1899-12-30T00:28:19"/>
    <d v="1899-12-30T00:00:42"/>
    <s v="Ensacado"/>
    <s v="E002"/>
    <x v="2"/>
    <d v="1899-12-30T00:27:37"/>
    <d v="1899-12-30T00:28:19"/>
    <n v="10"/>
    <x v="6"/>
    <x v="4"/>
    <x v="2"/>
    <n v="0"/>
    <n v="0"/>
    <s v="OK"/>
    <s v="Ensacado"/>
    <x v="0"/>
    <n v="0"/>
    <s v="F. MALAGA"/>
    <s v="A"/>
    <d v="1899-12-30T00:00:42"/>
    <d v="1899-12-30T00:00:42"/>
    <s v="OK"/>
    <m/>
    <m/>
    <d v="1899-12-30T00:00:00"/>
    <d v="1899-12-30T00:27:37"/>
    <n v="3"/>
    <n v="-4.8611111112001337E-4"/>
    <n v="27.616666666665573"/>
    <n v="10"/>
    <s v="Si"/>
  </r>
  <r>
    <s v="CSMA"/>
    <s v="2024056901"/>
    <x v="0"/>
    <s v="EVA02467R"/>
    <s v="E5824JVY"/>
    <d v="2024-12-10T00:00:00"/>
    <m/>
    <s v="3269"/>
    <x v="36"/>
    <s v="PA"/>
    <s v="S2"/>
    <m/>
    <d v="2024-12-10T00:00:00"/>
    <d v="1899-12-30T10:06:34"/>
    <d v="2024-12-10T00:00:00"/>
    <d v="1899-12-30T10:05:53"/>
    <d v="2024-12-10T00:00:00"/>
    <d v="1899-12-30T10:30:33"/>
    <x v="0"/>
    <s v="RFCPI"/>
    <s v="7022037591"/>
    <s v="FBO"/>
    <d v="1899-12-30T00:25:21"/>
    <d v="1899-12-30T00:24:40"/>
    <d v="1899-12-30T00:00:41"/>
    <s v="Granel"/>
    <s v="E001"/>
    <x v="2"/>
    <d v="1899-12-30T00:23:59"/>
    <d v="1899-12-30T00:24:40"/>
    <n v="10"/>
    <x v="6"/>
    <x v="4"/>
    <x v="1"/>
    <n v="0"/>
    <n v="0"/>
    <s v="OK"/>
    <s v="Granel"/>
    <x v="0"/>
    <n v="0"/>
    <s v="F. MALAGA"/>
    <s v="A"/>
    <d v="1899-12-30T00:00:41"/>
    <d v="1899-12-30T00:00:41"/>
    <s v="OK"/>
    <m/>
    <m/>
    <d v="1899-12-30T00:00:00"/>
    <d v="1899-12-30T00:23:59"/>
    <n v="3"/>
    <n v="-4.7453703703997929E-4"/>
    <n v="23.983333333329622"/>
    <n v="10"/>
    <s v="Si"/>
  </r>
  <r>
    <s v="CSMA"/>
    <s v="2024056904"/>
    <x v="0"/>
    <s v="ER7252BBV"/>
    <s v="E3178LFN"/>
    <d v="2024-12-10T00:00:00"/>
    <m/>
    <s v="3260"/>
    <x v="41"/>
    <s v="PA"/>
    <s v="S8"/>
    <m/>
    <d v="2024-12-10T00:00:00"/>
    <d v="1899-12-30T10:14:49"/>
    <d v="2024-12-10T00:00:00"/>
    <d v="1899-12-30T10:14:07"/>
    <d v="2024-12-10T00:00:00"/>
    <d v="1899-12-30T10:37:40"/>
    <x v="0"/>
    <s v="RFCPI"/>
    <s v="7022037593"/>
    <s v="EXW"/>
    <d v="1899-12-30T00:24:15"/>
    <d v="1899-12-30T00:23:33"/>
    <d v="1899-12-30T00:00:42"/>
    <s v="Granel"/>
    <s v="E001"/>
    <x v="1"/>
    <d v="1899-12-30T00:22:51"/>
    <d v="1899-12-30T00:23:33"/>
    <n v="10"/>
    <x v="6"/>
    <x v="4"/>
    <x v="1"/>
    <n v="0"/>
    <n v="0"/>
    <s v="OK"/>
    <s v="Granel"/>
    <x v="0"/>
    <n v="0"/>
    <s v="F. MALAGA"/>
    <s v="A"/>
    <d v="1899-12-30T00:00:42"/>
    <d v="1899-12-30T00:00:42"/>
    <s v="OK"/>
    <m/>
    <m/>
    <d v="1899-12-30T00:00:00"/>
    <d v="1899-12-30T00:22:51"/>
    <n v="3"/>
    <n v="-4.8611111111002137E-4"/>
    <n v="22.849999999991979"/>
    <n v="10"/>
    <s v="Si"/>
  </r>
  <r>
    <s v="CSMA"/>
    <s v="2024056902"/>
    <x v="0"/>
    <s v="ER0632BCG"/>
    <s v="E6924JFL"/>
    <d v="2024-12-10T00:00:00"/>
    <m/>
    <s v="3282"/>
    <x v="40"/>
    <s v="PA"/>
    <s v="PA"/>
    <m/>
    <d v="2024-12-10T00:00:00"/>
    <d v="1899-12-30T10:06:39"/>
    <d v="2024-12-10T00:00:00"/>
    <d v="1899-12-30T10:05:57"/>
    <d v="2024-12-10T00:00:00"/>
    <d v="1899-12-30T10:41:41"/>
    <x v="0"/>
    <s v="RFCPI"/>
    <s v="7022037594"/>
    <s v="EXW"/>
    <d v="1899-12-30T00:36:26"/>
    <d v="1899-12-30T00:35:44"/>
    <d v="1899-12-30T00:00:42"/>
    <s v="Ensacado"/>
    <s v="E002"/>
    <x v="1"/>
    <d v="1899-12-30T00:35:02"/>
    <d v="1899-12-30T00:35:44"/>
    <n v="10"/>
    <x v="6"/>
    <x v="4"/>
    <x v="2"/>
    <n v="0"/>
    <n v="0"/>
    <s v="OK"/>
    <s v="Ensacado"/>
    <x v="0"/>
    <n v="0"/>
    <s v="F. MALAGA"/>
    <s v="A"/>
    <d v="1899-12-30T00:00:42"/>
    <d v="1899-12-30T00:00:42"/>
    <s v="OK"/>
    <m/>
    <m/>
    <d v="1899-12-30T00:00:00"/>
    <d v="1899-12-30T00:35:02"/>
    <n v="3"/>
    <n v="-4.8611111111002137E-4"/>
    <n v="35.033333333342377"/>
    <n v="10"/>
    <s v="Si"/>
  </r>
  <r>
    <s v="CSMA"/>
    <s v="2024056905"/>
    <x v="0"/>
    <s v="ER2915BBJ"/>
    <s v="E7812KXB"/>
    <d v="2024-12-10T00:00:00"/>
    <m/>
    <s v="3264"/>
    <x v="35"/>
    <s v="PA"/>
    <s v="S1"/>
    <m/>
    <d v="2024-12-10T00:00:00"/>
    <d v="1899-12-30T10:16:41"/>
    <d v="2024-12-10T00:00:00"/>
    <d v="1899-12-30T10:16:00"/>
    <d v="2024-12-10T00:00:00"/>
    <d v="1899-12-30T10:42:09"/>
    <x v="0"/>
    <s v="RFCPI"/>
    <s v="7022037595"/>
    <s v="EXW"/>
    <d v="1899-12-30T00:26:50"/>
    <d v="1899-12-30T00:26:09"/>
    <d v="1899-12-30T00:00:41"/>
    <s v="Granel"/>
    <s v="E001"/>
    <x v="1"/>
    <d v="1899-12-30T00:25:28"/>
    <d v="1899-12-30T00:26:09"/>
    <n v="10"/>
    <x v="6"/>
    <x v="4"/>
    <x v="1"/>
    <n v="0"/>
    <n v="0"/>
    <s v="OK"/>
    <s v="Granel"/>
    <x v="0"/>
    <n v="0"/>
    <s v="F. MALAGA"/>
    <s v="A"/>
    <d v="1899-12-30T00:00:41"/>
    <d v="1899-12-30T00:00:41"/>
    <s v="OK"/>
    <m/>
    <m/>
    <d v="1899-12-30T00:00:00"/>
    <d v="1899-12-30T00:25:28"/>
    <n v="3"/>
    <n v="-4.745370370300428E-4"/>
    <n v="25.46666666667355"/>
    <n v="10"/>
    <s v="Si"/>
  </r>
  <r>
    <s v="CSMA"/>
    <s v="2024056906"/>
    <x v="0"/>
    <s v="ER4533BBP"/>
    <s v="E5811MHB"/>
    <d v="2024-12-10T00:00:00"/>
    <m/>
    <s v="3269"/>
    <x v="36"/>
    <s v="PA"/>
    <s v="S2"/>
    <m/>
    <d v="2024-12-10T00:00:00"/>
    <d v="1899-12-30T10:17:48"/>
    <d v="2024-12-10T00:00:00"/>
    <d v="1899-12-30T10:17:06"/>
    <d v="2024-12-10T00:00:00"/>
    <d v="1899-12-30T10:50:41"/>
    <x v="0"/>
    <s v="RFCPI"/>
    <s v="7022037597"/>
    <s v="FBO"/>
    <d v="1899-12-30T00:34:17"/>
    <d v="1899-12-30T00:33:35"/>
    <d v="1899-12-30T00:00:42"/>
    <s v="Granel"/>
    <s v="E001"/>
    <x v="2"/>
    <d v="1899-12-30T00:32:53"/>
    <d v="1899-12-30T00:33:35"/>
    <n v="10"/>
    <x v="6"/>
    <x v="4"/>
    <x v="1"/>
    <n v="0"/>
    <n v="0"/>
    <s v="OK"/>
    <s v="Granel"/>
    <x v="0"/>
    <n v="0"/>
    <s v="F. MALAGA"/>
    <s v="A"/>
    <d v="1899-12-30T00:00:42"/>
    <d v="1899-12-30T00:00:42"/>
    <s v="OK"/>
    <m/>
    <m/>
    <d v="1899-12-30T00:00:00"/>
    <d v="1899-12-30T00:32:53"/>
    <n v="3"/>
    <n v="-4.8611111111002137E-4"/>
    <n v="32.883333333335969"/>
    <n v="10"/>
    <s v="Si"/>
  </r>
  <r>
    <s v="CSMA"/>
    <s v="2024056907"/>
    <x v="0"/>
    <s v="ER5878BCD"/>
    <s v="E6372HZN"/>
    <d v="2024-12-10T00:00:00"/>
    <m/>
    <s v="3269"/>
    <x v="36"/>
    <s v="PA"/>
    <s v="S2"/>
    <m/>
    <d v="2024-12-10T00:00:00"/>
    <d v="1899-12-30T10:30:48"/>
    <d v="2024-12-10T00:00:00"/>
    <d v="1899-12-30T10:30:06"/>
    <d v="2024-12-10T00:00:00"/>
    <d v="1899-12-30T10:59:37"/>
    <x v="0"/>
    <s v="RFCPI"/>
    <s v="7022037598"/>
    <s v="FBO"/>
    <d v="1899-12-30T00:30:13"/>
    <d v="1899-12-30T00:29:31"/>
    <d v="1899-12-30T00:00:42"/>
    <s v="Granel"/>
    <s v="E001"/>
    <x v="2"/>
    <d v="1899-12-30T00:28:49"/>
    <d v="1899-12-30T00:29:31"/>
    <n v="10"/>
    <x v="6"/>
    <x v="4"/>
    <x v="1"/>
    <n v="0"/>
    <n v="0"/>
    <s v="OK"/>
    <s v="Granel"/>
    <x v="0"/>
    <n v="0"/>
    <s v="F. MALAGA"/>
    <s v="A"/>
    <d v="1899-12-30T00:00:42"/>
    <d v="1899-12-30T00:00:42"/>
    <s v="OK"/>
    <m/>
    <m/>
    <d v="1899-12-30T00:00:00"/>
    <d v="1899-12-30T00:28:49"/>
    <n v="3"/>
    <n v="-4.8611111111995786E-4"/>
    <n v="28.816666666660804"/>
    <n v="10"/>
    <s v="Si"/>
  </r>
  <r>
    <s v="CSMA"/>
    <s v="2024056908"/>
    <x v="0"/>
    <s v="ER4551BBJ"/>
    <s v="E6688FFY"/>
    <d v="2024-12-10T00:00:00"/>
    <m/>
    <s v="3282"/>
    <x v="40"/>
    <s v="PA"/>
    <m/>
    <m/>
    <d v="2024-12-10T00:00:00"/>
    <d v="1899-12-30T10:32:12"/>
    <d v="2024-12-10T00:00:00"/>
    <d v="1899-12-30T17:52:59"/>
    <d v="2024-12-10T00:00:00"/>
    <d v="1899-12-30T11:04:30"/>
    <x v="205"/>
    <s v="JJIMENA"/>
    <s v="7022037600"/>
    <s v="FBO"/>
    <d v="1899-12-30T14:09:16"/>
    <d v="1899-12-30T06:48:29"/>
    <d v="1899-12-30T07:20:47"/>
    <s v="Ensacado"/>
    <s v="E002"/>
    <x v="2"/>
    <d v="1899-12-30T00:32:18"/>
    <n v="-0.28366898148148001"/>
    <n v="10"/>
    <x v="6"/>
    <x v="4"/>
    <x v="2"/>
    <n v="0"/>
    <n v="0"/>
    <s v="OK"/>
    <s v="Ensacado"/>
    <x v="0"/>
    <n v="0"/>
    <s v="F. MALAGA"/>
    <s v="A"/>
    <d v="1899-12-30T07:20:47"/>
    <d v="1899-12-30T06:22:47"/>
    <s v="KO"/>
    <m/>
    <m/>
    <d v="1899-12-30T00:00:00"/>
    <d v="1899-12-30T00:32:18"/>
    <n v="3"/>
    <d v="1899-12-30T07:20:47"/>
    <n v="32.29999999999194"/>
    <n v="11"/>
    <s v="Si"/>
  </r>
  <r>
    <s v="CSMA"/>
    <s v="2024056917"/>
    <x v="0"/>
    <s v="ER4228BBT"/>
    <s v="E3198LFN"/>
    <d v="2024-12-10T00:00:00"/>
    <m/>
    <s v="3260"/>
    <x v="41"/>
    <s v="PA"/>
    <s v="S8"/>
    <m/>
    <d v="2024-12-10T00:00:00"/>
    <d v="1899-12-30T10:43:07"/>
    <d v="2024-12-10T00:00:00"/>
    <d v="1899-12-30T10:42:25"/>
    <d v="2024-12-10T00:00:00"/>
    <d v="1899-12-30T11:09:54"/>
    <x v="0"/>
    <s v="RFCPI"/>
    <s v="7022037601"/>
    <s v="EXW"/>
    <d v="1899-12-30T00:28:11"/>
    <d v="1899-12-30T00:27:29"/>
    <d v="1899-12-30T00:00:42"/>
    <s v="Granel"/>
    <s v="E001"/>
    <x v="1"/>
    <d v="1899-12-30T00:26:47"/>
    <d v="1899-12-30T00:27:29"/>
    <n v="10"/>
    <x v="6"/>
    <x v="4"/>
    <x v="1"/>
    <n v="0"/>
    <n v="0"/>
    <s v="OK"/>
    <s v="Granel"/>
    <x v="0"/>
    <n v="0"/>
    <s v="F. MALAGA"/>
    <s v="A"/>
    <d v="1899-12-30T00:00:42"/>
    <d v="1899-12-30T00:00:42"/>
    <s v="OK"/>
    <m/>
    <m/>
    <d v="1899-12-30T00:00:00"/>
    <d v="1899-12-30T00:26:47"/>
    <n v="3"/>
    <n v="-4.8611111111002137E-4"/>
    <n v="26.783333333323185"/>
    <n v="11"/>
    <s v="Si"/>
  </r>
  <r>
    <s v="CSMA"/>
    <s v="2024056916"/>
    <x v="0"/>
    <s v="EM26119R"/>
    <s v="E0847HHD"/>
    <d v="2024-12-10T00:00:00"/>
    <m/>
    <s v="3269"/>
    <x v="36"/>
    <s v="PA"/>
    <s v="S2"/>
    <m/>
    <d v="2024-12-10T00:00:00"/>
    <d v="1899-12-30T10:42:05"/>
    <d v="2024-12-10T00:00:00"/>
    <d v="1899-12-30T10:41:23"/>
    <d v="2024-12-10T00:00:00"/>
    <d v="1899-12-30T11:12:42"/>
    <x v="0"/>
    <s v="RFCPI"/>
    <s v="7022037602"/>
    <s v="FBO"/>
    <d v="1899-12-30T00:32:01"/>
    <d v="1899-12-30T00:31:19"/>
    <d v="1899-12-30T00:00:42"/>
    <s v="Granel"/>
    <s v="E001"/>
    <x v="2"/>
    <d v="1899-12-30T00:30:37"/>
    <d v="1899-12-30T00:31:19"/>
    <n v="10"/>
    <x v="6"/>
    <x v="4"/>
    <x v="1"/>
    <n v="0"/>
    <n v="0"/>
    <s v="OK"/>
    <s v="Granel"/>
    <x v="0"/>
    <n v="0"/>
    <s v="F. MALAGA"/>
    <s v="A"/>
    <d v="1899-12-30T00:00:42"/>
    <d v="1899-12-30T00:00:42"/>
    <s v="OK"/>
    <m/>
    <m/>
    <d v="1899-12-30T00:00:00"/>
    <d v="1899-12-30T00:30:37"/>
    <n v="3"/>
    <n v="-4.8611111111002137E-4"/>
    <n v="30.616666666675236"/>
    <n v="11"/>
    <s v="Si"/>
  </r>
  <r>
    <s v="CSMA"/>
    <s v="2024056921"/>
    <x v="0"/>
    <s v="ER6822BBF"/>
    <s v="E7574KJX"/>
    <d v="2024-12-10T00:00:00"/>
    <m/>
    <s v="3269"/>
    <x v="36"/>
    <s v="PA"/>
    <s v="S2"/>
    <m/>
    <d v="2024-12-10T00:00:00"/>
    <d v="1899-12-30T10:46:38"/>
    <d v="2024-12-10T00:00:00"/>
    <d v="1899-12-30T10:45:55"/>
    <d v="2024-12-10T00:00:00"/>
    <d v="1899-12-30T11:18:15"/>
    <x v="0"/>
    <s v="RFCPI"/>
    <s v="7022037604"/>
    <s v="FBO"/>
    <d v="1899-12-30T00:33:03"/>
    <d v="1899-12-30T00:32:20"/>
    <d v="1899-12-30T00:00:43"/>
    <s v="Granel"/>
    <s v="E001"/>
    <x v="2"/>
    <d v="1899-12-30T00:31:37"/>
    <d v="1899-12-30T00:32:20"/>
    <n v="10"/>
    <x v="6"/>
    <x v="4"/>
    <x v="1"/>
    <n v="0"/>
    <n v="0"/>
    <s v="OK"/>
    <s v="Granel"/>
    <x v="0"/>
    <n v="0"/>
    <s v="F. MALAGA"/>
    <s v="A"/>
    <d v="1899-12-30T00:00:43"/>
    <d v="1899-12-30T00:00:43"/>
    <s v="OK"/>
    <m/>
    <m/>
    <d v="1899-12-30T00:00:00"/>
    <d v="1899-12-30T00:31:37"/>
    <n v="3"/>
    <n v="-4.9768518518999993E-4"/>
    <n v="31.616666666654449"/>
    <n v="11"/>
    <s v="Si"/>
  </r>
  <r>
    <s v="CSMA"/>
    <s v="2024056927"/>
    <x v="0"/>
    <s v="ESE07849R"/>
    <s v="E8094GLY"/>
    <d v="2024-12-10T00:00:00"/>
    <m/>
    <s v="3264"/>
    <x v="35"/>
    <s v="PA"/>
    <s v="S1"/>
    <m/>
    <d v="2024-12-10T00:00:00"/>
    <d v="1899-12-30T10:56:01"/>
    <d v="2024-12-10T00:00:00"/>
    <d v="1899-12-30T10:55:19"/>
    <d v="2024-12-10T00:00:00"/>
    <d v="1899-12-30T11:28:27"/>
    <x v="0"/>
    <s v="RFCPI"/>
    <s v="7022037605"/>
    <s v="FBO"/>
    <d v="1899-12-30T00:33:50"/>
    <d v="1899-12-30T00:33:08"/>
    <d v="1899-12-30T00:00:42"/>
    <s v="Granel"/>
    <s v="E001"/>
    <x v="2"/>
    <d v="1899-12-30T00:32:26"/>
    <d v="1899-12-30T00:33:08"/>
    <n v="10"/>
    <x v="6"/>
    <x v="4"/>
    <x v="1"/>
    <n v="0"/>
    <n v="0"/>
    <s v="OK"/>
    <s v="Granel"/>
    <x v="0"/>
    <n v="0"/>
    <s v="F. MALAGA"/>
    <s v="A"/>
    <d v="1899-12-30T00:00:42"/>
    <d v="1899-12-30T00:00:42"/>
    <s v="OK"/>
    <m/>
    <m/>
    <d v="1899-12-30T00:00:00"/>
    <d v="1899-12-30T00:32:26"/>
    <n v="3"/>
    <n v="-4.8611111110996585E-4"/>
    <n v="32.433333333336059"/>
    <n v="11"/>
    <s v="Si"/>
  </r>
  <r>
    <s v="CSMA"/>
    <s v="2024056933"/>
    <x v="0"/>
    <s v="ER8221BBJ"/>
    <s v="E3888GZR"/>
    <d v="2024-12-10T00:00:00"/>
    <m/>
    <s v="3269"/>
    <x v="36"/>
    <s v="PA"/>
    <s v="S2"/>
    <m/>
    <d v="2024-12-10T00:00:00"/>
    <d v="1899-12-30T11:04:59"/>
    <d v="2024-12-10T00:00:00"/>
    <d v="1899-12-30T11:04:18"/>
    <d v="2024-12-10T00:00:00"/>
    <d v="1899-12-30T11:31:29"/>
    <x v="0"/>
    <s v="RFCPI"/>
    <s v="7022037606"/>
    <s v="EXW"/>
    <d v="1899-12-30T00:27:52"/>
    <d v="1899-12-30T00:27:11"/>
    <d v="1899-12-30T00:00:41"/>
    <s v="Granel"/>
    <s v="E001"/>
    <x v="1"/>
    <d v="1899-12-30T00:26:30"/>
    <d v="1899-12-30T00:27:11"/>
    <n v="11"/>
    <x v="6"/>
    <x v="4"/>
    <x v="1"/>
    <n v="0"/>
    <n v="0"/>
    <s v="OK"/>
    <s v="Granel"/>
    <x v="0"/>
    <n v="0"/>
    <s v="F. MALAGA"/>
    <s v="A"/>
    <d v="1899-12-30T00:00:41"/>
    <d v="1899-12-30T00:00:41"/>
    <s v="OK"/>
    <m/>
    <m/>
    <d v="1899-12-30T00:00:00"/>
    <d v="1899-12-30T00:26:30"/>
    <n v="3"/>
    <n v="-4.7453703703997929E-4"/>
    <n v="26.500000000003183"/>
    <n v="11"/>
    <s v="Si"/>
  </r>
  <r>
    <s v="CSMA"/>
    <s v="2024056937"/>
    <x v="0"/>
    <s v="ER8349BDL"/>
    <s v="E8998KYN"/>
    <d v="2024-12-10T00:00:00"/>
    <m/>
    <s v="3262"/>
    <x v="43"/>
    <s v="PA"/>
    <s v="S6"/>
    <m/>
    <d v="2024-12-10T00:00:00"/>
    <d v="1899-12-30T11:09:58"/>
    <d v="2024-12-10T00:00:00"/>
    <d v="1899-12-30T11:09:17"/>
    <d v="2024-12-10T00:00:00"/>
    <d v="1899-12-30T11:34:58"/>
    <x v="0"/>
    <s v="RFCPI"/>
    <s v="7022037607"/>
    <s v="EXW"/>
    <d v="1899-12-30T00:26:22"/>
    <d v="1899-12-30T00:25:41"/>
    <d v="1899-12-30T00:00:41"/>
    <s v="Granel"/>
    <s v="E001"/>
    <x v="1"/>
    <d v="1899-12-30T00:25:00"/>
    <d v="1899-12-30T00:25:41"/>
    <n v="11"/>
    <x v="6"/>
    <x v="4"/>
    <x v="1"/>
    <n v="0"/>
    <n v="0"/>
    <s v="OK"/>
    <s v="Granel"/>
    <x v="0"/>
    <n v="0"/>
    <s v="F. MALAGA"/>
    <s v="A"/>
    <d v="1899-12-30T00:00:41"/>
    <d v="1899-12-30T00:00:41"/>
    <s v="OK"/>
    <m/>
    <m/>
    <d v="1899-12-30T00:00:00"/>
    <d v="1899-12-30T00:25:00"/>
    <n v="3"/>
    <n v="-4.7453703703997929E-4"/>
    <n v="24.999999999998391"/>
    <n v="11"/>
    <s v="Si"/>
  </r>
  <r>
    <s v="CSMA"/>
    <s v="2024056928"/>
    <x v="0"/>
    <s v="ER8110BCC"/>
    <s v="E7844JTT"/>
    <d v="2024-12-10T00:00:00"/>
    <m/>
    <s v="3269"/>
    <x v="36"/>
    <s v="PA"/>
    <s v="S2"/>
    <m/>
    <d v="2024-12-10T00:00:00"/>
    <d v="1899-12-30T10:57:05"/>
    <d v="2024-12-10T00:00:00"/>
    <d v="1899-12-30T10:56:23"/>
    <d v="2024-12-10T00:00:00"/>
    <d v="1899-12-30T11:35:21"/>
    <x v="0"/>
    <s v="RFCPI"/>
    <s v="7022037608"/>
    <s v="FBO"/>
    <d v="1899-12-30T00:39:40"/>
    <d v="1899-12-30T00:38:58"/>
    <d v="1899-12-30T00:00:42"/>
    <s v="Granel"/>
    <s v="E001"/>
    <x v="2"/>
    <d v="1899-12-30T00:38:16"/>
    <d v="1899-12-30T00:38:58"/>
    <n v="10"/>
    <x v="6"/>
    <x v="4"/>
    <x v="1"/>
    <n v="0"/>
    <n v="0"/>
    <s v="OK"/>
    <s v="Granel"/>
    <x v="0"/>
    <n v="0"/>
    <s v="F. MALAGA"/>
    <s v="A"/>
    <d v="1899-12-30T00:00:42"/>
    <d v="1899-12-30T00:00:42"/>
    <s v="OK"/>
    <m/>
    <m/>
    <d v="1899-12-30T00:00:00"/>
    <d v="1899-12-30T00:38:16"/>
    <n v="3"/>
    <n v="-4.8611111111002137E-4"/>
    <n v="38.266666666660761"/>
    <n v="11"/>
    <s v="Si"/>
  </r>
  <r>
    <s v="CSMA"/>
    <s v="2024056934"/>
    <x v="0"/>
    <s v="ER4133BCC"/>
    <s v="E7241HLN"/>
    <d v="2024-12-10T00:00:00"/>
    <m/>
    <s v="3283"/>
    <x v="38"/>
    <s v="PA"/>
    <s v="PA"/>
    <m/>
    <d v="2024-12-10T00:00:00"/>
    <d v="1899-12-30T11:05:51"/>
    <d v="2024-12-10T00:00:00"/>
    <d v="1899-12-30T11:05:09"/>
    <d v="2024-12-10T00:00:00"/>
    <d v="1899-12-30T11:42:42"/>
    <x v="0"/>
    <s v="RFCPI"/>
    <s v="7022037610"/>
    <s v="EXW"/>
    <d v="1899-12-30T00:38:15"/>
    <d v="1899-12-30T00:37:33"/>
    <d v="1899-12-30T00:00:42"/>
    <s v="Ensacado"/>
    <s v="E002"/>
    <x v="1"/>
    <d v="1899-12-30T00:36:51"/>
    <d v="1899-12-30T00:37:33"/>
    <n v="11"/>
    <x v="6"/>
    <x v="4"/>
    <x v="2"/>
    <n v="0"/>
    <n v="0"/>
    <s v="OK"/>
    <s v="Ensacado"/>
    <x v="0"/>
    <n v="0"/>
    <s v="F. MALAGA"/>
    <s v="A"/>
    <d v="1899-12-30T00:00:42"/>
    <d v="1899-12-30T00:00:42"/>
    <s v="OK"/>
    <m/>
    <m/>
    <d v="1899-12-30T00:00:00"/>
    <d v="1899-12-30T00:36:51"/>
    <n v="3"/>
    <n v="-4.8611111111002137E-4"/>
    <n v="36.850000000003199"/>
    <n v="11"/>
    <s v="Si"/>
  </r>
  <r>
    <s v="CSMA"/>
    <s v="2024056939"/>
    <x v="0"/>
    <s v="ER8141BBG"/>
    <s v="E0547BYX"/>
    <d v="2024-12-10T00:00:00"/>
    <m/>
    <s v="3269"/>
    <x v="36"/>
    <s v="PA"/>
    <s v="S2"/>
    <m/>
    <d v="2024-12-10T00:00:00"/>
    <d v="1899-12-30T11:13:12"/>
    <d v="2024-12-10T00:00:00"/>
    <d v="1899-12-30T11:12:30"/>
    <d v="2024-12-10T00:00:00"/>
    <d v="1899-12-30T11:47:18"/>
    <x v="0"/>
    <s v="RFCPI"/>
    <s v="7022037611"/>
    <s v="FBO"/>
    <d v="1899-12-30T00:35:30"/>
    <d v="1899-12-30T00:34:48"/>
    <d v="1899-12-30T00:00:42"/>
    <s v="Granel"/>
    <s v="E001"/>
    <x v="2"/>
    <d v="1899-12-30T00:34:06"/>
    <d v="1899-12-30T00:34:48"/>
    <n v="11"/>
    <x v="6"/>
    <x v="4"/>
    <x v="1"/>
    <n v="0"/>
    <n v="0"/>
    <s v="OK"/>
    <s v="Granel"/>
    <x v="0"/>
    <n v="0"/>
    <s v="F. MALAGA"/>
    <s v="A"/>
    <d v="1899-12-30T00:00:42"/>
    <d v="1899-12-30T00:00:42"/>
    <s v="OK"/>
    <m/>
    <m/>
    <d v="1899-12-30T00:00:00"/>
    <d v="1899-12-30T00:34:06"/>
    <n v="3"/>
    <n v="-4.8611111111002137E-4"/>
    <n v="34.100000000006368"/>
    <n v="11"/>
    <s v="Si"/>
  </r>
  <r>
    <s v="CSMA"/>
    <s v="2024056926"/>
    <x v="0"/>
    <s v="EVA02730R"/>
    <s v="E9561JJR"/>
    <d v="2024-12-10T00:00:00"/>
    <m/>
    <s v="3283"/>
    <x v="38"/>
    <s v="PA"/>
    <m/>
    <m/>
    <d v="2024-12-10T00:00:00"/>
    <d v="1899-12-30T10:51:48"/>
    <d v="2024-12-10T00:00:00"/>
    <d v="1899-12-30T16:16:59"/>
    <d v="2024-12-10T00:00:00"/>
    <d v="1899-12-30T11:48:39"/>
    <x v="206"/>
    <s v="JJIMENA"/>
    <s v="7022037612"/>
    <s v="EXW"/>
    <d v="1899-12-30T09:53:31"/>
    <d v="1899-12-30T04:28:20"/>
    <d v="1899-12-30T05:25:11"/>
    <s v="Ensacado"/>
    <s v="E002"/>
    <x v="1"/>
    <d v="1899-12-30T00:56:51"/>
    <n v="-0.18634259259259001"/>
    <n v="10"/>
    <x v="6"/>
    <x v="4"/>
    <x v="2"/>
    <n v="0"/>
    <n v="0"/>
    <s v="OK"/>
    <s v="Ensacado"/>
    <x v="0"/>
    <n v="0"/>
    <s v="F. MALAGA"/>
    <s v="B"/>
    <d v="1899-12-30T05:25:11"/>
    <d v="1899-12-30T04:27:11"/>
    <s v="KO"/>
    <m/>
    <m/>
    <d v="1899-12-30T00:00:00"/>
    <d v="1899-12-30T00:56:51"/>
    <n v="3"/>
    <d v="1899-12-30T05:25:11"/>
    <n v="56.850000000004805"/>
    <n v="11"/>
    <s v="No"/>
  </r>
  <r>
    <s v="CSMA"/>
    <s v="2024056936"/>
    <x v="0"/>
    <s v="ELE02494R"/>
    <s v="E7977MGZ"/>
    <d v="2024-12-10T00:00:00"/>
    <m/>
    <s v="3269"/>
    <x v="36"/>
    <s v="PA"/>
    <s v="S2"/>
    <m/>
    <d v="2024-12-10T00:00:00"/>
    <d v="1899-12-30T11:09:13"/>
    <d v="2024-12-10T00:00:00"/>
    <d v="1899-12-30T11:08:31"/>
    <d v="2024-12-10T00:00:00"/>
    <d v="1899-12-30T11:50:14"/>
    <x v="0"/>
    <s v="RFCPI"/>
    <s v="7022037613"/>
    <s v="FBO"/>
    <d v="1899-12-30T00:42:25"/>
    <d v="1899-12-30T00:41:43"/>
    <d v="1899-12-30T00:00:42"/>
    <s v="Granel"/>
    <s v="E001"/>
    <x v="2"/>
    <d v="1899-12-30T00:41:01"/>
    <d v="1899-12-30T00:41:43"/>
    <n v="11"/>
    <x v="6"/>
    <x v="4"/>
    <x v="1"/>
    <n v="0"/>
    <n v="0"/>
    <s v="OK"/>
    <s v="Granel"/>
    <x v="0"/>
    <n v="0"/>
    <s v="F. MALAGA"/>
    <s v="A"/>
    <d v="1899-12-30T00:00:42"/>
    <d v="1899-12-30T00:00:42"/>
    <s v="OK"/>
    <m/>
    <m/>
    <d v="1899-12-30T00:00:00"/>
    <d v="1899-12-30T00:41:01"/>
    <n v="3"/>
    <n v="-4.8611111111002137E-4"/>
    <n v="41.016666666657599"/>
    <n v="11"/>
    <s v="Si"/>
  </r>
  <r>
    <s v="CSMA"/>
    <s v="2024056940"/>
    <x v="0"/>
    <s v="EMA02414R"/>
    <s v="E4258HML"/>
    <d v="2024-12-10T00:00:00"/>
    <m/>
    <s v="3262"/>
    <x v="43"/>
    <s v="PA"/>
    <s v="S6"/>
    <m/>
    <d v="2024-12-10T00:00:00"/>
    <d v="1899-12-30T11:14:24"/>
    <d v="2024-12-10T00:00:00"/>
    <d v="1899-12-30T11:13:42"/>
    <d v="2024-12-10T00:00:00"/>
    <d v="1899-12-30T11:52:08"/>
    <x v="0"/>
    <s v="RFCPI"/>
    <s v="7022037614"/>
    <s v="FBO"/>
    <d v="1899-12-30T00:39:08"/>
    <d v="1899-12-30T00:38:26"/>
    <d v="1899-12-30T00:00:42"/>
    <s v="Granel"/>
    <s v="E001"/>
    <x v="2"/>
    <d v="1899-12-30T00:37:44"/>
    <d v="1899-12-30T00:38:26"/>
    <n v="11"/>
    <x v="6"/>
    <x v="4"/>
    <x v="1"/>
    <n v="0"/>
    <n v="0"/>
    <s v="OK"/>
    <s v="Granel"/>
    <x v="0"/>
    <n v="0"/>
    <s v="F. MALAGA"/>
    <s v="A"/>
    <d v="1899-12-30T00:00:42"/>
    <d v="1899-12-30T00:00:42"/>
    <s v="OK"/>
    <m/>
    <m/>
    <d v="1899-12-30T00:00:00"/>
    <d v="1899-12-30T00:37:44"/>
    <n v="3"/>
    <n v="-4.8611111110996585E-4"/>
    <n v="37.733333333342401"/>
    <n v="11"/>
    <s v="Si"/>
  </r>
  <r>
    <s v="CSMA"/>
    <s v="2024056945"/>
    <x v="0"/>
    <s v="ER0898BBG"/>
    <s v="E2340KGX"/>
    <d v="2024-12-10T00:00:00"/>
    <m/>
    <s v="3264"/>
    <x v="35"/>
    <s v="PA"/>
    <s v="S1"/>
    <m/>
    <d v="2024-12-10T00:00:00"/>
    <d v="1899-12-30T11:18:37"/>
    <d v="2024-12-10T00:00:00"/>
    <d v="1899-12-30T11:17:55"/>
    <d v="2024-12-10T00:00:00"/>
    <d v="1899-12-30T11:52:10"/>
    <x v="0"/>
    <s v="RFCPI"/>
    <s v="7022037615"/>
    <s v="FBO"/>
    <d v="1899-12-30T00:34:57"/>
    <d v="1899-12-30T00:34:15"/>
    <d v="1899-12-30T00:00:42"/>
    <s v="Granel"/>
    <s v="E001"/>
    <x v="2"/>
    <d v="1899-12-30T00:33:33"/>
    <d v="1899-12-30T00:34:15"/>
    <n v="11"/>
    <x v="6"/>
    <x v="4"/>
    <x v="1"/>
    <n v="0"/>
    <n v="0"/>
    <s v="OK"/>
    <s v="Granel"/>
    <x v="0"/>
    <n v="0"/>
    <s v="F. MALAGA"/>
    <s v="A"/>
    <d v="1899-12-30T00:00:42"/>
    <d v="1899-12-30T00:00:42"/>
    <s v="OK"/>
    <m/>
    <m/>
    <d v="1899-12-30T00:00:00"/>
    <d v="1899-12-30T00:33:33"/>
    <n v="3"/>
    <n v="-4.8611111110996585E-4"/>
    <n v="33.550000000012837"/>
    <n v="11"/>
    <s v="Si"/>
  </r>
  <r>
    <s v="CSMA"/>
    <s v="2024056944"/>
    <x v="0"/>
    <s v="ER2524BBY"/>
    <s v="E8306MSJ"/>
    <d v="2024-12-10T00:00:00"/>
    <m/>
    <s v="3269"/>
    <x v="36"/>
    <s v="PA"/>
    <s v="S2"/>
    <m/>
    <d v="2024-12-10T00:00:00"/>
    <d v="1899-12-30T11:18:01"/>
    <d v="2024-12-10T00:00:00"/>
    <d v="1899-12-30T11:17:20"/>
    <d v="2024-12-10T00:00:00"/>
    <d v="1899-12-30T12:02:36"/>
    <x v="0"/>
    <s v="RFCPI"/>
    <s v="7022037616"/>
    <s v="FBO"/>
    <d v="1899-12-30T00:45:57"/>
    <d v="1899-12-30T00:45:16"/>
    <d v="1899-12-30T00:00:41"/>
    <s v="Granel"/>
    <s v="E001"/>
    <x v="2"/>
    <d v="1899-12-30T00:44:35"/>
    <d v="1899-12-30T00:45:16"/>
    <n v="11"/>
    <x v="6"/>
    <x v="4"/>
    <x v="1"/>
    <n v="0"/>
    <n v="0"/>
    <s v="OK"/>
    <s v="Granel"/>
    <x v="0"/>
    <n v="0"/>
    <s v="F. MALAGA"/>
    <s v="A"/>
    <d v="1899-12-30T00:00:41"/>
    <d v="1899-12-30T00:00:41"/>
    <s v="OK"/>
    <m/>
    <m/>
    <d v="1899-12-30T00:00:00"/>
    <d v="1899-12-30T00:44:35"/>
    <n v="3"/>
    <n v="-4.7453703703997929E-4"/>
    <n v="44.583333333335958"/>
    <n v="12"/>
    <s v="Si"/>
  </r>
  <r>
    <s v="CSMA"/>
    <s v="2024056942"/>
    <x v="0"/>
    <s v="ER7777BBS"/>
    <s v="E0974JKJ"/>
    <d v="2024-12-10T00:00:00"/>
    <m/>
    <s v="3269"/>
    <x v="36"/>
    <s v="PA"/>
    <s v="S2"/>
    <m/>
    <d v="2024-12-10T00:00:00"/>
    <d v="1899-12-30T11:16:09"/>
    <d v="2024-12-10T00:00:00"/>
    <d v="1899-12-30T11:15:27"/>
    <d v="2024-12-10T00:00:00"/>
    <d v="1899-12-30T12:02:42"/>
    <x v="0"/>
    <s v="RFCPI"/>
    <s v="7022037617"/>
    <s v="FBO"/>
    <d v="1899-12-30T00:47:57"/>
    <d v="1899-12-30T00:47:15"/>
    <d v="1899-12-30T00:00:42"/>
    <s v="Granel"/>
    <s v="E001"/>
    <x v="2"/>
    <d v="1899-12-30T00:46:33"/>
    <d v="1899-12-30T00:47:15"/>
    <n v="11"/>
    <x v="6"/>
    <x v="4"/>
    <x v="1"/>
    <n v="0"/>
    <n v="0"/>
    <s v="OK"/>
    <s v="Granel"/>
    <x v="0"/>
    <n v="0"/>
    <s v="F. MALAGA"/>
    <s v="B"/>
    <d v="1899-12-30T00:00:42"/>
    <d v="1899-12-30T00:00:42"/>
    <s v="OK"/>
    <m/>
    <m/>
    <d v="1899-12-30T00:00:00"/>
    <d v="1899-12-30T00:46:33"/>
    <n v="3"/>
    <n v="-4.8611111111002137E-4"/>
    <n v="46.550000000001518"/>
    <n v="12"/>
    <s v="No"/>
  </r>
  <r>
    <s v="CSMA"/>
    <s v="2024056949"/>
    <x v="0"/>
    <s v="ER9329BBT"/>
    <s v="E5714JWS"/>
    <d v="2024-12-10T00:00:00"/>
    <m/>
    <s v="3264"/>
    <x v="35"/>
    <s v="PA"/>
    <s v="S1"/>
    <m/>
    <d v="2024-12-10T00:00:00"/>
    <d v="1899-12-30T11:27:11"/>
    <d v="2024-12-10T00:00:00"/>
    <d v="1899-12-30T11:26:29"/>
    <d v="2024-12-10T00:00:00"/>
    <d v="1899-12-30T12:06:37"/>
    <x v="0"/>
    <s v="RFCPI"/>
    <s v="7022037618"/>
    <s v="FBO"/>
    <d v="1899-12-30T00:40:50"/>
    <d v="1899-12-30T00:40:08"/>
    <d v="1899-12-30T00:00:42"/>
    <s v="Granel"/>
    <s v="E001"/>
    <x v="2"/>
    <d v="1899-12-30T00:39:26"/>
    <d v="1899-12-30T00:40:08"/>
    <n v="11"/>
    <x v="6"/>
    <x v="4"/>
    <x v="1"/>
    <n v="0"/>
    <n v="0"/>
    <s v="OK"/>
    <s v="Granel"/>
    <x v="0"/>
    <n v="0"/>
    <s v="F. MALAGA"/>
    <s v="A"/>
    <d v="1899-12-30T00:00:42"/>
    <d v="1899-12-30T00:00:42"/>
    <s v="OK"/>
    <m/>
    <m/>
    <d v="1899-12-30T00:00:00"/>
    <d v="1899-12-30T00:39:26"/>
    <n v="3"/>
    <n v="-4.8611111111002137E-4"/>
    <n v="39.433333333334353"/>
    <n v="12"/>
    <s v="Si"/>
  </r>
  <r>
    <s v="CSMA"/>
    <s v="2024056954"/>
    <x v="0"/>
    <s v="ER8905BBP"/>
    <s v="E2198KLY"/>
    <d v="2024-12-10T00:00:00"/>
    <m/>
    <s v="3282"/>
    <x v="40"/>
    <s v="PA"/>
    <s v="PA"/>
    <m/>
    <d v="2024-12-10T00:00:00"/>
    <d v="1899-12-30T11:36:44"/>
    <d v="2024-12-10T00:00:00"/>
    <d v="1899-12-30T11:36:02"/>
    <d v="2024-12-10T00:00:00"/>
    <d v="1899-12-30T12:06:46"/>
    <x v="0"/>
    <s v="RFCPI"/>
    <s v="7022037619"/>
    <s v="EXW"/>
    <d v="1899-12-30T00:31:26"/>
    <d v="1899-12-30T00:30:44"/>
    <d v="1899-12-30T00:00:42"/>
    <s v="Ensacado"/>
    <s v="E002"/>
    <x v="1"/>
    <d v="1899-12-30T00:30:02"/>
    <d v="1899-12-30T00:30:44"/>
    <n v="11"/>
    <x v="6"/>
    <x v="4"/>
    <x v="2"/>
    <n v="0"/>
    <n v="0"/>
    <s v="OK"/>
    <s v="Ensacado"/>
    <x v="0"/>
    <n v="0"/>
    <s v="F. MALAGA"/>
    <s v="A"/>
    <d v="1899-12-30T00:00:42"/>
    <d v="1899-12-30T00:00:42"/>
    <s v="OK"/>
    <m/>
    <m/>
    <d v="1899-12-30T00:00:00"/>
    <d v="1899-12-30T00:30:02"/>
    <n v="3"/>
    <n v="-4.8611111110996585E-4"/>
    <n v="30.033333333331207"/>
    <n v="12"/>
    <s v="Si"/>
  </r>
  <r>
    <s v="CSMA"/>
    <s v="2024056950"/>
    <x v="0"/>
    <s v="ER3254BBW"/>
    <s v="E4741HBW"/>
    <d v="2024-12-10T00:00:00"/>
    <m/>
    <s v="3269"/>
    <x v="36"/>
    <s v="PA"/>
    <s v="S2"/>
    <m/>
    <d v="2024-12-10T00:00:00"/>
    <d v="1899-12-30T11:30:15"/>
    <d v="2024-12-10T00:00:00"/>
    <d v="1899-12-30T11:29:33"/>
    <d v="2024-12-10T00:00:00"/>
    <d v="1899-12-30T12:15:04"/>
    <x v="0"/>
    <s v="RFCPI"/>
    <s v="7022037620"/>
    <s v="FBO"/>
    <d v="1899-12-30T00:46:13"/>
    <d v="1899-12-30T00:45:31"/>
    <d v="1899-12-30T00:00:42"/>
    <s v="Granel"/>
    <s v="E001"/>
    <x v="2"/>
    <d v="1899-12-30T00:44:49"/>
    <d v="1899-12-30T00:45:31"/>
    <n v="11"/>
    <x v="6"/>
    <x v="4"/>
    <x v="1"/>
    <n v="0"/>
    <n v="0"/>
    <s v="OK"/>
    <s v="Granel"/>
    <x v="0"/>
    <n v="0"/>
    <s v="F. MALAGA"/>
    <s v="A"/>
    <d v="1899-12-30T00:00:42"/>
    <d v="1899-12-30T00:00:42"/>
    <s v="OK"/>
    <m/>
    <m/>
    <d v="1899-12-30T00:00:00"/>
    <d v="1899-12-30T00:44:49"/>
    <n v="3"/>
    <n v="-4.8611111110996585E-4"/>
    <n v="44.816666666659231"/>
    <n v="12"/>
    <s v="Si"/>
  </r>
  <r>
    <s v="CSMA"/>
    <s v="2024056956"/>
    <x v="0"/>
    <s v="ER9982BDP"/>
    <s v="E0483MTJ"/>
    <d v="2024-12-10T00:00:00"/>
    <m/>
    <s v="3264"/>
    <x v="35"/>
    <s v="PA"/>
    <s v="S1"/>
    <m/>
    <d v="2024-12-10T00:00:00"/>
    <d v="1899-12-30T11:37:55"/>
    <d v="2024-12-10T00:00:00"/>
    <d v="1899-12-30T11:37:13"/>
    <d v="2024-12-10T00:00:00"/>
    <d v="1899-12-30T12:19:46"/>
    <x v="0"/>
    <s v="RFCPI"/>
    <s v="7022037621"/>
    <s v="FBO"/>
    <d v="1899-12-30T00:43:15"/>
    <d v="1899-12-30T00:42:33"/>
    <d v="1899-12-30T00:00:42"/>
    <s v="Granel"/>
    <s v="E001"/>
    <x v="2"/>
    <d v="1899-12-30T00:41:51"/>
    <d v="1899-12-30T00:42:33"/>
    <n v="11"/>
    <x v="6"/>
    <x v="4"/>
    <x v="1"/>
    <n v="0"/>
    <n v="0"/>
    <s v="OK"/>
    <s v="Granel"/>
    <x v="0"/>
    <n v="0"/>
    <s v="F. MALAGA"/>
    <s v="A"/>
    <d v="1899-12-30T00:00:42"/>
    <d v="1899-12-30T00:00:42"/>
    <s v="OK"/>
    <m/>
    <m/>
    <d v="1899-12-30T00:00:00"/>
    <d v="1899-12-30T00:41:51"/>
    <n v="3"/>
    <n v="-4.8611111110996585E-4"/>
    <n v="41.849999999999987"/>
    <n v="12"/>
    <s v="Si"/>
  </r>
  <r>
    <s v="CSMA"/>
    <s v="2024056957"/>
    <x v="0"/>
    <s v="ER1030BBJ"/>
    <s v="E0463JRH"/>
    <d v="2024-12-10T00:00:00"/>
    <m/>
    <s v="3264"/>
    <x v="35"/>
    <s v="PA"/>
    <s v="S1"/>
    <m/>
    <d v="2024-12-10T00:00:00"/>
    <d v="1899-12-30T11:38:35"/>
    <d v="2024-12-10T00:00:00"/>
    <d v="1899-12-30T11:37:53"/>
    <d v="2024-12-10T00:00:00"/>
    <d v="1899-12-30T12:21:41"/>
    <x v="0"/>
    <s v="RFCPI"/>
    <s v="7022037622"/>
    <s v="FBO"/>
    <d v="1899-12-30T00:44:30"/>
    <d v="1899-12-30T00:43:48"/>
    <d v="1899-12-30T00:00:42"/>
    <s v="Granel"/>
    <s v="E001"/>
    <x v="2"/>
    <d v="1899-12-30T00:43:06"/>
    <d v="1899-12-30T00:43:48"/>
    <n v="11"/>
    <x v="6"/>
    <x v="4"/>
    <x v="1"/>
    <n v="0"/>
    <n v="0"/>
    <s v="OK"/>
    <s v="Granel"/>
    <x v="0"/>
    <n v="0"/>
    <s v="F. MALAGA"/>
    <s v="A"/>
    <d v="1899-12-30T00:00:42"/>
    <d v="1899-12-30T00:00:42"/>
    <s v="OK"/>
    <m/>
    <m/>
    <d v="1899-12-30T00:00:00"/>
    <d v="1899-12-30T00:43:06"/>
    <n v="3"/>
    <n v="-4.8611111110996585E-4"/>
    <n v="43.100000000006418"/>
    <n v="12"/>
    <s v="Si"/>
  </r>
  <r>
    <s v="CSMA"/>
    <s v="2024056951"/>
    <x v="0"/>
    <s v="EVA01741R"/>
    <s v="E5813KFK"/>
    <d v="2024-12-10T00:00:00"/>
    <m/>
    <s v="3269"/>
    <x v="36"/>
    <s v="PA"/>
    <s v="S2"/>
    <m/>
    <d v="2024-12-10T00:00:00"/>
    <d v="1899-12-30T11:34:25"/>
    <d v="2024-12-10T00:00:00"/>
    <d v="1899-12-30T11:33:44"/>
    <d v="2024-12-10T00:00:00"/>
    <d v="1899-12-30T12:23:34"/>
    <x v="0"/>
    <s v="RFCPI"/>
    <s v="7022037623"/>
    <s v="FBO"/>
    <d v="1899-12-30T00:50:31"/>
    <d v="1899-12-30T00:49:50"/>
    <d v="1899-12-30T00:00:41"/>
    <s v="Granel"/>
    <s v="E001"/>
    <x v="2"/>
    <d v="1899-12-30T00:49:09"/>
    <d v="1899-12-30T00:49:50"/>
    <n v="11"/>
    <x v="6"/>
    <x v="4"/>
    <x v="1"/>
    <n v="0"/>
    <n v="0"/>
    <s v="OK"/>
    <s v="Granel"/>
    <x v="0"/>
    <n v="0"/>
    <s v="F. MALAGA"/>
    <s v="B"/>
    <d v="1899-12-30T00:00:41"/>
    <d v="1899-12-30T00:00:41"/>
    <s v="OK"/>
    <m/>
    <m/>
    <d v="1899-12-30T00:00:00"/>
    <d v="1899-12-30T00:49:09"/>
    <n v="3"/>
    <n v="-4.7453703703997929E-4"/>
    <n v="49.149999999993689"/>
    <n v="12"/>
    <s v="No"/>
  </r>
  <r>
    <s v="CSMA"/>
    <s v="2024056958"/>
    <x v="0"/>
    <s v="ER0860BBM"/>
    <s v="E5730JVY"/>
    <d v="2024-12-10T00:00:00"/>
    <m/>
    <s v="3264"/>
    <x v="35"/>
    <s v="PA"/>
    <s v="S1"/>
    <m/>
    <d v="2024-12-10T00:00:00"/>
    <d v="1899-12-30T11:48:11"/>
    <d v="2024-12-10T00:00:00"/>
    <d v="1899-12-30T11:47:29"/>
    <d v="2024-12-10T00:00:00"/>
    <d v="1899-12-30T12:29:32"/>
    <x v="0"/>
    <s v="RFCPI"/>
    <s v="7022037624"/>
    <s v="FBO"/>
    <d v="1899-12-30T00:42:45"/>
    <d v="1899-12-30T00:42:03"/>
    <d v="1899-12-30T00:00:42"/>
    <s v="Granel"/>
    <s v="E001"/>
    <x v="2"/>
    <d v="1899-12-30T00:41:21"/>
    <d v="1899-12-30T00:42:03"/>
    <n v="11"/>
    <x v="6"/>
    <x v="4"/>
    <x v="1"/>
    <n v="0"/>
    <n v="0"/>
    <s v="OK"/>
    <s v="Granel"/>
    <x v="0"/>
    <n v="0"/>
    <s v="F. MALAGA"/>
    <s v="A"/>
    <d v="1899-12-30T00:00:42"/>
    <d v="1899-12-30T00:00:42"/>
    <s v="OK"/>
    <m/>
    <m/>
    <d v="1899-12-30T00:00:00"/>
    <d v="1899-12-30T00:41:21"/>
    <n v="3"/>
    <n v="-4.8611111111002137E-4"/>
    <n v="41.350000000003106"/>
    <n v="12"/>
    <s v="Si"/>
  </r>
  <r>
    <s v="CSMA"/>
    <s v="2024056965"/>
    <x v="0"/>
    <s v="ER5124BCC"/>
    <s v="E0262CVL"/>
    <d v="2024-12-10T00:00:00"/>
    <m/>
    <s v="3283"/>
    <x v="38"/>
    <s v="PA"/>
    <s v="PA"/>
    <m/>
    <d v="2024-12-10T00:00:00"/>
    <d v="1899-12-30T12:05:30"/>
    <d v="2024-12-10T00:00:00"/>
    <d v="1899-12-30T12:04:48"/>
    <d v="2024-12-10T00:00:00"/>
    <d v="1899-12-30T12:31:58"/>
    <x v="0"/>
    <s v="RFCPI"/>
    <s v="7022037625"/>
    <s v="FBO"/>
    <d v="1899-12-30T00:27:52"/>
    <d v="1899-12-30T00:27:10"/>
    <d v="1899-12-30T00:00:42"/>
    <s v="Ensacado"/>
    <s v="E002"/>
    <x v="2"/>
    <d v="1899-12-30T00:26:28"/>
    <d v="1899-12-30T00:27:10"/>
    <n v="12"/>
    <x v="6"/>
    <x v="4"/>
    <x v="2"/>
    <n v="0"/>
    <n v="0"/>
    <s v="OK"/>
    <s v="Ensacado"/>
    <x v="0"/>
    <n v="0"/>
    <s v="F. MALAGA"/>
    <s v="A"/>
    <d v="1899-12-30T00:00:42"/>
    <d v="1899-12-30T00:00:42"/>
    <s v="OK"/>
    <m/>
    <m/>
    <d v="1899-12-30T00:00:00"/>
    <d v="1899-12-30T00:26:28"/>
    <n v="3"/>
    <n v="-4.8611111111007688E-4"/>
    <n v="26.466666666667074"/>
    <n v="12"/>
    <s v="Si"/>
  </r>
  <r>
    <s v="CSMA"/>
    <s v="2024056964"/>
    <x v="0"/>
    <s v="ER4695BDR"/>
    <s v="E9461JBD"/>
    <d v="2024-12-10T00:00:00"/>
    <m/>
    <s v="3264"/>
    <x v="35"/>
    <s v="PA"/>
    <s v="S1"/>
    <m/>
    <d v="2024-12-10T00:00:00"/>
    <d v="1899-12-30T12:03:07"/>
    <d v="2024-12-10T00:00:00"/>
    <d v="1899-12-30T12:02:26"/>
    <d v="2024-12-10T00:00:00"/>
    <d v="1899-12-30T12:34:29"/>
    <x v="0"/>
    <s v="RFCPI"/>
    <s v="7022037626"/>
    <s v="EXW"/>
    <d v="1899-12-30T00:32:44"/>
    <d v="1899-12-30T00:32:03"/>
    <d v="1899-12-30T00:00:41"/>
    <s v="Granel"/>
    <s v="E001"/>
    <x v="1"/>
    <d v="1899-12-30T00:31:22"/>
    <d v="1899-12-30T00:32:03"/>
    <n v="12"/>
    <x v="6"/>
    <x v="4"/>
    <x v="1"/>
    <n v="0"/>
    <n v="0"/>
    <s v="OK"/>
    <s v="Granel"/>
    <x v="0"/>
    <n v="0"/>
    <s v="F. MALAGA"/>
    <s v="A"/>
    <d v="1899-12-30T00:00:41"/>
    <d v="1899-12-30T00:00:41"/>
    <s v="OK"/>
    <m/>
    <m/>
    <d v="1899-12-30T00:00:00"/>
    <d v="1899-12-30T00:31:22"/>
    <n v="3"/>
    <n v="-4.745370370400348E-4"/>
    <n v="31.366666666670397"/>
    <n v="12"/>
    <s v="Si"/>
  </r>
  <r>
    <s v="CSMA"/>
    <s v="2024056959"/>
    <x v="0"/>
    <s v="ER5874BCD"/>
    <s v="E5291FBM"/>
    <d v="2024-12-10T00:00:00"/>
    <m/>
    <s v="3269"/>
    <x v="36"/>
    <s v="PA"/>
    <s v="S2"/>
    <m/>
    <d v="2024-12-10T00:00:00"/>
    <d v="1899-12-30T11:49:37"/>
    <d v="2024-12-10T00:00:00"/>
    <d v="1899-12-30T11:48:54"/>
    <d v="2024-12-10T00:00:00"/>
    <d v="1899-12-30T12:36:33"/>
    <x v="0"/>
    <s v="RFCPI"/>
    <s v="7022037627"/>
    <s v="FBO"/>
    <d v="1899-12-30T00:48:22"/>
    <d v="1899-12-30T00:47:39"/>
    <d v="1899-12-30T00:00:43"/>
    <s v="Granel"/>
    <s v="E001"/>
    <x v="2"/>
    <d v="1899-12-30T00:46:56"/>
    <d v="1899-12-30T00:47:39"/>
    <n v="11"/>
    <x v="6"/>
    <x v="4"/>
    <x v="1"/>
    <n v="0"/>
    <n v="0"/>
    <s v="OK"/>
    <s v="Granel"/>
    <x v="0"/>
    <n v="0"/>
    <s v="F. MALAGA"/>
    <s v="B"/>
    <d v="1899-12-30T00:00:43"/>
    <d v="1899-12-30T00:00:43"/>
    <s v="OK"/>
    <m/>
    <m/>
    <d v="1899-12-30T00:00:00"/>
    <d v="1899-12-30T00:46:56"/>
    <n v="3"/>
    <n v="-4.9768518518000793E-4"/>
    <n v="46.933333333329529"/>
    <n v="12"/>
    <s v="No"/>
  </r>
  <r>
    <s v="CSMA"/>
    <s v="2024056968"/>
    <x v="0"/>
    <s v="ER8880BDL"/>
    <s v="E7970JYD"/>
    <d v="2024-12-10T00:00:00"/>
    <m/>
    <s v="3264"/>
    <x v="35"/>
    <s v="PA"/>
    <s v="S1"/>
    <m/>
    <d v="2024-12-10T00:00:00"/>
    <d v="1899-12-30T12:24:27"/>
    <d v="2024-12-10T00:00:00"/>
    <d v="1899-12-30T12:23:46"/>
    <d v="2024-12-10T00:00:00"/>
    <d v="1899-12-30T12:46:55"/>
    <x v="0"/>
    <s v="RFCPI"/>
    <s v="7022037629"/>
    <s v="EXW"/>
    <d v="1899-12-30T00:23:50"/>
    <d v="1899-12-30T00:23:09"/>
    <d v="1899-12-30T00:00:41"/>
    <s v="Granel"/>
    <s v="E001"/>
    <x v="1"/>
    <d v="1899-12-30T00:22:28"/>
    <d v="1899-12-30T00:23:09"/>
    <n v="12"/>
    <x v="6"/>
    <x v="4"/>
    <x v="1"/>
    <n v="0"/>
    <n v="0"/>
    <s v="OK"/>
    <s v="Granel"/>
    <x v="0"/>
    <n v="0"/>
    <s v="F. MALAGA"/>
    <s v="A"/>
    <d v="1899-12-30T00:00:41"/>
    <d v="1899-12-30T00:00:41"/>
    <s v="OK"/>
    <m/>
    <m/>
    <d v="1899-12-30T00:00:00"/>
    <d v="1899-12-30T00:22:28"/>
    <n v="3"/>
    <n v="-4.745370370400348E-4"/>
    <n v="22.46666666666405"/>
    <n v="12"/>
    <s v="Si"/>
  </r>
  <r>
    <s v="CSMA"/>
    <s v="2024056969"/>
    <x v="0"/>
    <s v="ER0632BCG"/>
    <s v="E6924JFL"/>
    <d v="2024-12-10T00:00:00"/>
    <m/>
    <s v="3282"/>
    <x v="40"/>
    <s v="PA"/>
    <s v="PA"/>
    <m/>
    <d v="2024-12-10T00:00:00"/>
    <d v="1899-12-30T12:24:54"/>
    <d v="2024-12-10T00:00:00"/>
    <d v="1899-12-30T12:24:12"/>
    <d v="2024-12-10T00:00:00"/>
    <d v="1899-12-30T12:49:40"/>
    <x v="0"/>
    <s v="RFCPI"/>
    <s v="7022037630"/>
    <s v="EXW"/>
    <d v="1899-12-30T00:26:10"/>
    <d v="1899-12-30T00:25:28"/>
    <d v="1899-12-30T00:00:42"/>
    <s v="Ensacado"/>
    <s v="E002"/>
    <x v="1"/>
    <d v="1899-12-30T00:24:46"/>
    <d v="1899-12-30T00:25:28"/>
    <n v="12"/>
    <x v="6"/>
    <x v="4"/>
    <x v="2"/>
    <n v="0"/>
    <n v="0"/>
    <s v="OK"/>
    <s v="Ensacado"/>
    <x v="0"/>
    <n v="0"/>
    <s v="F. MALAGA"/>
    <s v="A"/>
    <d v="1899-12-30T00:00:42"/>
    <d v="1899-12-30T00:00:42"/>
    <s v="OK"/>
    <m/>
    <m/>
    <d v="1899-12-30T00:00:00"/>
    <d v="1899-12-30T00:24:46"/>
    <n v="3"/>
    <n v="-4.8611111111007688E-4"/>
    <n v="24.766666666660733"/>
    <n v="12"/>
    <s v="Si"/>
  </r>
  <r>
    <s v="CSMA"/>
    <s v="2024056970"/>
    <x v="0"/>
    <s v="ER3809BBS"/>
    <s v="E9449KGB"/>
    <d v="2024-12-10T00:00:00"/>
    <m/>
    <s v="3269"/>
    <x v="36"/>
    <s v="PA"/>
    <s v="S2"/>
    <m/>
    <d v="2024-12-10T00:00:00"/>
    <d v="1899-12-30T12:26:08"/>
    <d v="2024-12-10T00:00:00"/>
    <d v="1899-12-30T12:25:26"/>
    <d v="2024-12-10T00:00:00"/>
    <d v="1899-12-30T12:56:19"/>
    <x v="0"/>
    <s v="RFCPI"/>
    <s v="7022037631"/>
    <s v="FBO"/>
    <d v="1899-12-30T00:31:35"/>
    <d v="1899-12-30T00:30:53"/>
    <d v="1899-12-30T00:00:42"/>
    <s v="Granel"/>
    <s v="E001"/>
    <x v="2"/>
    <d v="1899-12-30T00:30:11"/>
    <d v="1899-12-30T00:30:53"/>
    <n v="12"/>
    <x v="6"/>
    <x v="4"/>
    <x v="1"/>
    <n v="0"/>
    <n v="0"/>
    <s v="OK"/>
    <s v="Granel"/>
    <x v="0"/>
    <n v="0"/>
    <s v="F. MALAGA"/>
    <s v="A"/>
    <d v="1899-12-30T00:00:42"/>
    <d v="1899-12-30T00:00:42"/>
    <s v="OK"/>
    <m/>
    <m/>
    <d v="1899-12-30T00:00:00"/>
    <d v="1899-12-30T00:30:11"/>
    <n v="3"/>
    <n v="-4.8611111111007688E-4"/>
    <n v="30.183333333336027"/>
    <n v="12"/>
    <s v="Si"/>
  </r>
  <r>
    <s v="CSMA"/>
    <s v="2024056972"/>
    <x v="0"/>
    <s v="ER8167BCF"/>
    <s v="E2589JTB"/>
    <d v="2024-12-10T00:00:00"/>
    <m/>
    <s v="3264"/>
    <x v="35"/>
    <s v="PA"/>
    <s v="S1"/>
    <m/>
    <d v="2024-12-10T00:00:00"/>
    <d v="1899-12-30T12:32:11"/>
    <d v="2024-12-10T00:00:00"/>
    <d v="1899-12-30T12:31:29"/>
    <d v="2024-12-10T00:00:00"/>
    <d v="1899-12-30T12:58:57"/>
    <x v="0"/>
    <s v="RFCPI"/>
    <s v="7022037632"/>
    <s v="FBO"/>
    <d v="1899-12-30T00:28:10"/>
    <d v="1899-12-30T00:27:28"/>
    <d v="1899-12-30T00:00:42"/>
    <s v="Granel"/>
    <s v="E001"/>
    <x v="2"/>
    <d v="1899-12-30T00:26:46"/>
    <d v="1899-12-30T00:27:28"/>
    <n v="12"/>
    <x v="6"/>
    <x v="4"/>
    <x v="1"/>
    <n v="0"/>
    <n v="0"/>
    <s v="OK"/>
    <s v="Granel"/>
    <x v="0"/>
    <n v="0"/>
    <s v="F. MALAGA"/>
    <s v="A"/>
    <d v="1899-12-30T00:00:42"/>
    <d v="1899-12-30T00:00:42"/>
    <s v="OK"/>
    <m/>
    <m/>
    <d v="1899-12-30T00:00:00"/>
    <d v="1899-12-30T00:26:46"/>
    <n v="3"/>
    <n v="-4.8611111110996585E-4"/>
    <n v="26.766666666662324"/>
    <n v="12"/>
    <s v="Si"/>
  </r>
  <r>
    <s v="CSMA"/>
    <s v="2024056973"/>
    <x v="0"/>
    <s v="ER2400BCC"/>
    <s v="E2345KGX"/>
    <d v="2024-12-10T00:00:00"/>
    <m/>
    <s v="3264"/>
    <x v="35"/>
    <s v="PA"/>
    <s v="S1"/>
    <m/>
    <d v="2024-12-10T00:00:00"/>
    <d v="1899-12-30T12:32:18"/>
    <d v="2024-12-10T00:00:00"/>
    <d v="1899-12-30T12:31:36"/>
    <d v="2024-12-10T00:00:00"/>
    <d v="1899-12-30T13:05:41"/>
    <x v="0"/>
    <s v="RFCPI"/>
    <s v="7022037633"/>
    <s v="FBO"/>
    <d v="1899-12-30T00:34:47"/>
    <d v="1899-12-30T00:34:05"/>
    <d v="1899-12-30T00:00:42"/>
    <s v="Granel"/>
    <s v="E001"/>
    <x v="2"/>
    <d v="1899-12-30T00:33:23"/>
    <d v="1899-12-30T00:34:05"/>
    <n v="12"/>
    <x v="6"/>
    <x v="4"/>
    <x v="1"/>
    <n v="0"/>
    <n v="0"/>
    <s v="OK"/>
    <s v="Granel"/>
    <x v="0"/>
    <n v="0"/>
    <s v="F. MALAGA"/>
    <s v="A"/>
    <d v="1899-12-30T00:00:42"/>
    <d v="1899-12-30T00:00:42"/>
    <s v="OK"/>
    <m/>
    <m/>
    <d v="1899-12-30T00:00:00"/>
    <d v="1899-12-30T00:33:23"/>
    <n v="3"/>
    <n v="-4.8611111111995786E-4"/>
    <n v="33.38333333333285"/>
    <n v="13"/>
    <s v="Si"/>
  </r>
  <r>
    <s v="CSMA"/>
    <s v="2024056975"/>
    <x v="0"/>
    <s v="ER0229BBR"/>
    <s v="E0631LTH"/>
    <d v="2024-12-10T00:00:00"/>
    <m/>
    <s v="3264"/>
    <x v="35"/>
    <s v="PA"/>
    <s v="S1"/>
    <m/>
    <d v="2024-12-10T00:00:00"/>
    <d v="1899-12-30T12:33:31"/>
    <d v="2024-12-10T00:00:00"/>
    <d v="1899-12-30T12:32:49"/>
    <d v="2024-12-10T00:00:00"/>
    <d v="1899-12-30T13:11:20"/>
    <x v="0"/>
    <s v="RFCPI"/>
    <s v="7022037634"/>
    <s v="FBO"/>
    <d v="1899-12-30T00:39:13"/>
    <d v="1899-12-30T00:38:31"/>
    <d v="1899-12-30T00:00:42"/>
    <s v="Granel"/>
    <s v="E001"/>
    <x v="2"/>
    <d v="1899-12-30T00:37:49"/>
    <d v="1899-12-30T00:38:31"/>
    <n v="12"/>
    <x v="6"/>
    <x v="4"/>
    <x v="1"/>
    <n v="0"/>
    <n v="0"/>
    <s v="OK"/>
    <s v="Granel"/>
    <x v="0"/>
    <n v="0"/>
    <s v="F. MALAGA"/>
    <s v="A"/>
    <d v="1899-12-30T00:00:42"/>
    <d v="1899-12-30T00:00:42"/>
    <s v="OK"/>
    <m/>
    <m/>
    <d v="1899-12-30T00:00:00"/>
    <d v="1899-12-30T00:37:49"/>
    <n v="3"/>
    <n v="-4.8611111110996585E-4"/>
    <n v="37.816666666675239"/>
    <n v="13"/>
    <s v="Si"/>
  </r>
  <r>
    <s v="CSMA"/>
    <s v="2024056981"/>
    <x v="0"/>
    <s v="ER4033BDP"/>
    <s v="E1581MPZ"/>
    <d v="2024-12-10T00:00:00"/>
    <m/>
    <s v="3283"/>
    <x v="38"/>
    <s v="PA"/>
    <s v="PA"/>
    <m/>
    <d v="2024-12-10T00:00:00"/>
    <d v="1899-12-30T12:45:35"/>
    <d v="2024-12-10T00:00:00"/>
    <d v="1899-12-30T12:44:53"/>
    <d v="2024-12-10T00:00:00"/>
    <d v="1899-12-30T13:16:55"/>
    <x v="0"/>
    <s v="RFCPI"/>
    <s v="7022037635"/>
    <s v="FBO"/>
    <d v="1899-12-30T00:32:44"/>
    <d v="1899-12-30T00:32:02"/>
    <d v="1899-12-30T00:00:42"/>
    <s v="Ensacado"/>
    <s v="E002"/>
    <x v="2"/>
    <d v="1899-12-30T00:31:20"/>
    <d v="1899-12-30T00:32:02"/>
    <n v="12"/>
    <x v="6"/>
    <x v="4"/>
    <x v="2"/>
    <n v="0"/>
    <n v="0"/>
    <s v="OK"/>
    <s v="Ensacado"/>
    <x v="0"/>
    <n v="0"/>
    <s v="F. MALAGA"/>
    <s v="A"/>
    <d v="1899-12-30T00:00:42"/>
    <d v="1899-12-30T00:00:42"/>
    <s v="OK"/>
    <m/>
    <m/>
    <d v="1899-12-30T00:00:00"/>
    <d v="1899-12-30T00:31:20"/>
    <n v="3"/>
    <n v="-4.8611111111007688E-4"/>
    <n v="31.333333333334288"/>
    <n v="13"/>
    <s v="Si"/>
  </r>
  <r>
    <s v="CSMA"/>
    <s v="2024056974"/>
    <x v="0"/>
    <s v="ER9858BBY"/>
    <s v="E8263KDM"/>
    <d v="2024-12-10T00:00:00"/>
    <m/>
    <s v="3264"/>
    <x v="35"/>
    <s v="PA"/>
    <s v="S1"/>
    <m/>
    <d v="2024-12-10T00:00:00"/>
    <d v="1899-12-30T12:33:28"/>
    <d v="2024-12-10T00:00:00"/>
    <d v="1899-12-30T12:32:46"/>
    <d v="2024-12-10T00:00:00"/>
    <d v="1899-12-30T13:21:08"/>
    <x v="0"/>
    <s v="RFCPI"/>
    <s v="7022037636"/>
    <s v="FBO"/>
    <d v="1899-12-30T00:49:04"/>
    <d v="1899-12-30T00:48:22"/>
    <d v="1899-12-30T00:00:42"/>
    <s v="Granel"/>
    <s v="E001"/>
    <x v="2"/>
    <d v="1899-12-30T00:47:40"/>
    <d v="1899-12-30T00:48:22"/>
    <n v="12"/>
    <x v="6"/>
    <x v="4"/>
    <x v="1"/>
    <n v="0"/>
    <n v="0"/>
    <s v="OK"/>
    <s v="Granel"/>
    <x v="0"/>
    <n v="0"/>
    <s v="F. MALAGA"/>
    <s v="B"/>
    <d v="1899-12-30T00:00:42"/>
    <d v="1899-12-30T00:00:42"/>
    <s v="OK"/>
    <m/>
    <m/>
    <d v="1899-12-30T00:00:00"/>
    <d v="1899-12-30T00:47:40"/>
    <n v="3"/>
    <n v="-4.8611111110996585E-4"/>
    <n v="47.666666666663993"/>
    <n v="13"/>
    <s v="No"/>
  </r>
  <r>
    <s v="CSMA"/>
    <s v="2024056976"/>
    <x v="0"/>
    <s v="ER7726BBG"/>
    <s v="E8976JGF"/>
    <d v="2024-12-10T00:00:00"/>
    <m/>
    <s v="3264"/>
    <x v="35"/>
    <s v="PA"/>
    <s v="S1"/>
    <m/>
    <d v="2024-12-10T00:00:00"/>
    <d v="1899-12-30T12:36:40"/>
    <d v="2024-12-10T00:00:00"/>
    <d v="1899-12-30T12:35:58"/>
    <d v="2024-12-10T00:00:00"/>
    <d v="1899-12-30T13:24:05"/>
    <x v="0"/>
    <s v="RFCPI"/>
    <s v="7022037637"/>
    <s v="EXW"/>
    <d v="1899-12-30T00:48:49"/>
    <d v="1899-12-30T00:48:07"/>
    <d v="1899-12-30T00:00:42"/>
    <s v="Granel"/>
    <s v="E001"/>
    <x v="1"/>
    <d v="1899-12-30T00:47:25"/>
    <d v="1899-12-30T00:48:07"/>
    <n v="12"/>
    <x v="6"/>
    <x v="4"/>
    <x v="1"/>
    <n v="0"/>
    <n v="0"/>
    <s v="OK"/>
    <s v="Granel"/>
    <x v="0"/>
    <n v="0"/>
    <s v="F. MALAGA"/>
    <s v="B"/>
    <d v="1899-12-30T00:00:42"/>
    <d v="1899-12-30T00:00:42"/>
    <s v="OK"/>
    <m/>
    <m/>
    <d v="1899-12-30T00:00:00"/>
    <d v="1899-12-30T00:47:25"/>
    <n v="3"/>
    <n v="-4.8611111111007688E-4"/>
    <n v="47.416666666665549"/>
    <n v="13"/>
    <s v="No"/>
  </r>
  <r>
    <s v="CSMA"/>
    <s v="2024056982"/>
    <x v="0"/>
    <s v="ER8645BCF"/>
    <s v="E9746MFV"/>
    <d v="2024-12-10T00:00:00"/>
    <m/>
    <s v="3283"/>
    <x v="38"/>
    <s v="PA"/>
    <s v="PA"/>
    <m/>
    <d v="2024-12-10T00:00:00"/>
    <d v="1899-12-30T12:52:27"/>
    <d v="2024-12-10T00:00:00"/>
    <d v="1899-12-30T12:51:45"/>
    <d v="2024-12-10T00:00:00"/>
    <d v="1899-12-30T13:31:01"/>
    <x v="0"/>
    <s v="RFCPI"/>
    <s v="7022037638"/>
    <s v="FBO"/>
    <d v="1899-12-30T00:39:58"/>
    <d v="1899-12-30T00:39:16"/>
    <d v="1899-12-30T00:00:42"/>
    <s v="Ensacado"/>
    <s v="E002"/>
    <x v="2"/>
    <d v="1899-12-30T00:38:34"/>
    <d v="1899-12-30T00:39:16"/>
    <n v="12"/>
    <x v="6"/>
    <x v="4"/>
    <x v="2"/>
    <n v="0"/>
    <n v="0"/>
    <s v="OK"/>
    <s v="Ensacado"/>
    <x v="0"/>
    <n v="0"/>
    <s v="F. MALAGA"/>
    <s v="A"/>
    <d v="1899-12-30T00:00:42"/>
    <d v="1899-12-30T00:00:42"/>
    <s v="OK"/>
    <m/>
    <m/>
    <d v="1899-12-30T00:00:00"/>
    <d v="1899-12-30T00:38:34"/>
    <n v="3"/>
    <n v="-4.8611111111007688E-4"/>
    <n v="38.5666666666704"/>
    <n v="13"/>
    <s v="Si"/>
  </r>
  <r>
    <s v="CSMA"/>
    <s v="2024056998"/>
    <x v="0"/>
    <s v="ER6007BBG"/>
    <s v="E4954KGF"/>
    <d v="2024-12-10T00:00:00"/>
    <m/>
    <s v="3269"/>
    <x v="36"/>
    <s v="PA"/>
    <s v="S2"/>
    <m/>
    <d v="2024-12-10T00:00:00"/>
    <d v="1899-12-30T13:05:13"/>
    <d v="2024-12-10T00:00:00"/>
    <d v="1899-12-30T13:04:31"/>
    <d v="2024-12-10T00:00:00"/>
    <d v="1899-12-30T13:33:05"/>
    <x v="0"/>
    <s v="RFCPI"/>
    <s v="7022037639"/>
    <s v="FBO"/>
    <d v="1899-12-30T00:29:16"/>
    <d v="1899-12-30T00:28:34"/>
    <d v="1899-12-30T00:00:42"/>
    <s v="Granel"/>
    <s v="E001"/>
    <x v="2"/>
    <d v="1899-12-30T00:27:52"/>
    <d v="1899-12-30T00:28:34"/>
    <n v="13"/>
    <x v="6"/>
    <x v="4"/>
    <x v="1"/>
    <n v="0"/>
    <n v="0"/>
    <s v="OK"/>
    <s v="Granel"/>
    <x v="0"/>
    <n v="0"/>
    <s v="F. MALAGA"/>
    <s v="A"/>
    <d v="1899-12-30T00:00:42"/>
    <d v="1899-12-30T00:00:42"/>
    <s v="OK"/>
    <m/>
    <m/>
    <d v="1899-12-30T00:00:00"/>
    <d v="1899-12-30T00:27:52"/>
    <n v="3"/>
    <n v="-4.8611111110996585E-4"/>
    <n v="27.866666666663935"/>
    <n v="13"/>
    <s v="Si"/>
  </r>
  <r>
    <s v="CSMA"/>
    <s v="2024057002"/>
    <x v="0"/>
    <s v="ER3673BBX"/>
    <s v="E1228KBR"/>
    <d v="2024-12-10T00:00:00"/>
    <m/>
    <s v="3260"/>
    <x v="41"/>
    <s v="PA"/>
    <s v="S8"/>
    <m/>
    <d v="2024-12-10T00:00:00"/>
    <d v="1899-12-30T13:14:12"/>
    <d v="2024-12-10T00:00:00"/>
    <d v="1899-12-30T13:13:30"/>
    <d v="2024-12-10T00:00:00"/>
    <d v="1899-12-30T13:37:15"/>
    <x v="0"/>
    <s v="RFCPI"/>
    <s v="7022037640"/>
    <s v="EXW"/>
    <d v="1899-12-30T00:24:27"/>
    <d v="1899-12-30T00:23:45"/>
    <d v="1899-12-30T00:00:42"/>
    <s v="Granel"/>
    <s v="E001"/>
    <x v="1"/>
    <d v="1899-12-30T00:23:03"/>
    <d v="1899-12-30T00:23:45"/>
    <n v="13"/>
    <x v="6"/>
    <x v="4"/>
    <x v="1"/>
    <n v="0"/>
    <n v="0"/>
    <s v="OK"/>
    <s v="Granel"/>
    <x v="0"/>
    <n v="0"/>
    <s v="F. MALAGA"/>
    <s v="A"/>
    <d v="1899-12-30T00:00:42"/>
    <d v="1899-12-30T00:00:42"/>
    <s v="OK"/>
    <m/>
    <m/>
    <d v="1899-12-30T00:00:00"/>
    <d v="1899-12-30T00:23:03"/>
    <n v="3"/>
    <n v="-4.8611111110996585E-4"/>
    <n v="23.049999999993691"/>
    <n v="13"/>
    <s v="Si"/>
  </r>
  <r>
    <s v="CSMA"/>
    <s v="2024056983"/>
    <x v="0"/>
    <s v="ER9403BBD"/>
    <s v="E5260KKG"/>
    <d v="2024-12-10T00:00:00"/>
    <m/>
    <s v="3264"/>
    <x v="35"/>
    <s v="PA"/>
    <s v="S1"/>
    <m/>
    <d v="2024-12-10T00:00:00"/>
    <d v="1899-12-30T12:53:32"/>
    <d v="2024-12-10T00:00:00"/>
    <d v="1899-12-30T12:52:51"/>
    <d v="2024-12-10T00:00:00"/>
    <d v="1899-12-30T13:40:08"/>
    <x v="0"/>
    <s v="RFCPI"/>
    <s v="7022037641"/>
    <s v="FBO"/>
    <d v="1899-12-30T00:47:58"/>
    <d v="1899-12-30T00:47:17"/>
    <d v="1899-12-30T00:00:41"/>
    <s v="Granel"/>
    <s v="E001"/>
    <x v="2"/>
    <d v="1899-12-30T00:46:36"/>
    <d v="1899-12-30T00:47:17"/>
    <n v="12"/>
    <x v="6"/>
    <x v="4"/>
    <x v="1"/>
    <n v="0"/>
    <n v="0"/>
    <s v="OK"/>
    <s v="Granel"/>
    <x v="0"/>
    <n v="0"/>
    <s v="F. MALAGA"/>
    <s v="B"/>
    <d v="1899-12-30T00:00:41"/>
    <d v="1899-12-30T00:00:41"/>
    <s v="OK"/>
    <m/>
    <m/>
    <d v="1899-12-30T00:00:00"/>
    <d v="1899-12-30T00:46:36"/>
    <n v="3"/>
    <n v="-4.745370370400348E-4"/>
    <n v="46.599999999998332"/>
    <n v="13"/>
    <s v="No"/>
  </r>
  <r>
    <s v="CSMA"/>
    <s v="2024056997"/>
    <x v="0"/>
    <s v="ER6398BCX"/>
    <s v="E0795KXX"/>
    <d v="2024-12-10T00:00:00"/>
    <m/>
    <s v="3283"/>
    <x v="38"/>
    <s v="PA"/>
    <s v="PA"/>
    <m/>
    <d v="2024-12-10T00:00:00"/>
    <d v="1899-12-30T13:04:25"/>
    <d v="2024-12-10T00:00:00"/>
    <d v="1899-12-30T13:03:45"/>
    <d v="2024-12-10T00:00:00"/>
    <d v="1899-12-30T13:46:24"/>
    <x v="0"/>
    <s v="RFCPI"/>
    <s v="7022037642"/>
    <s v="FBO"/>
    <d v="1899-12-30T00:43:19"/>
    <d v="1899-12-30T00:42:39"/>
    <d v="1899-12-30T00:00:40"/>
    <s v="Ensacado"/>
    <s v="E002"/>
    <x v="2"/>
    <d v="1899-12-30T00:41:59"/>
    <d v="1899-12-30T00:42:39"/>
    <n v="13"/>
    <x v="6"/>
    <x v="4"/>
    <x v="2"/>
    <n v="0"/>
    <n v="0"/>
    <s v="OK"/>
    <s v="Ensacado"/>
    <x v="0"/>
    <n v="0"/>
    <s v="F. MALAGA"/>
    <s v="A"/>
    <d v="1899-12-30T00:00:40"/>
    <d v="1899-12-30T00:00:40"/>
    <s v="OK"/>
    <m/>
    <m/>
    <d v="1899-12-30T00:00:00"/>
    <d v="1899-12-30T00:41:59"/>
    <n v="3"/>
    <n v="-4.6296296296999273E-4"/>
    <n v="41.983333333329554"/>
    <n v="13"/>
    <s v="Si"/>
  </r>
  <r>
    <s v="CSMA"/>
    <s v="2024057005"/>
    <x v="0"/>
    <s v="ER1055BBH"/>
    <s v="E0721JRZ"/>
    <d v="2024-12-10T00:00:00"/>
    <m/>
    <s v="3269"/>
    <x v="36"/>
    <s v="PA"/>
    <s v="S2"/>
    <m/>
    <d v="2024-12-10T00:00:00"/>
    <d v="1899-12-30T13:23:15"/>
    <d v="2024-12-10T00:00:00"/>
    <d v="1899-12-30T13:22:32"/>
    <d v="2024-12-10T00:00:00"/>
    <d v="1899-12-30T13:46:49"/>
    <x v="0"/>
    <s v="RFCPI"/>
    <s v="7022037643"/>
    <s v="FBO"/>
    <d v="1899-12-30T00:25:00"/>
    <d v="1899-12-30T00:24:17"/>
    <d v="1899-12-30T00:00:43"/>
    <s v="Granel"/>
    <s v="E001"/>
    <x v="2"/>
    <d v="1899-12-30T00:23:34"/>
    <d v="1899-12-30T00:24:17"/>
    <n v="13"/>
    <x v="6"/>
    <x v="4"/>
    <x v="1"/>
    <n v="0"/>
    <n v="0"/>
    <s v="OK"/>
    <s v="Granel"/>
    <x v="0"/>
    <n v="0"/>
    <s v="F. MALAGA"/>
    <s v="A"/>
    <d v="1899-12-30T00:00:43"/>
    <d v="1899-12-30T00:00:43"/>
    <s v="OK"/>
    <m/>
    <m/>
    <d v="1899-12-30T00:00:00"/>
    <d v="1899-12-30T00:23:34"/>
    <n v="3"/>
    <n v="-4.9768518518999993E-4"/>
    <n v="23.566666666665501"/>
    <n v="13"/>
    <s v="Si"/>
  </r>
  <r>
    <s v="CSMA"/>
    <s v="2024057006"/>
    <x v="0"/>
    <s v="EGR03345R"/>
    <s v="E9746LXV"/>
    <d v="2024-12-10T00:00:00"/>
    <m/>
    <s v="3260"/>
    <x v="41"/>
    <s v="PA"/>
    <s v="S8"/>
    <m/>
    <d v="2024-12-10T00:00:00"/>
    <d v="1899-12-30T13:28:41"/>
    <d v="2024-12-10T00:00:00"/>
    <d v="1899-12-30T13:27:59"/>
    <d v="2024-12-10T00:00:00"/>
    <d v="1899-12-30T13:48:43"/>
    <x v="0"/>
    <s v="RFCPI"/>
    <s v="7022037644"/>
    <s v="EXW"/>
    <d v="1899-12-30T00:21:26"/>
    <d v="1899-12-30T00:20:44"/>
    <d v="1899-12-30T00:00:42"/>
    <s v="Granel"/>
    <s v="E001"/>
    <x v="1"/>
    <d v="1899-12-30T00:20:02"/>
    <d v="1899-12-30T00:20:44"/>
    <n v="13"/>
    <x v="6"/>
    <x v="4"/>
    <x v="1"/>
    <n v="0"/>
    <n v="0"/>
    <s v="OK"/>
    <s v="Granel"/>
    <x v="0"/>
    <n v="0"/>
    <s v="F. MALAGA"/>
    <s v="A"/>
    <d v="1899-12-30T00:00:42"/>
    <d v="1899-12-30T00:00:42"/>
    <s v="OK"/>
    <m/>
    <m/>
    <d v="1899-12-30T00:00:00"/>
    <d v="1899-12-30T00:20:02"/>
    <n v="3"/>
    <n v="-4.8611111111007688E-4"/>
    <n v="20.033333333337477"/>
    <n v="13"/>
    <s v="Si"/>
  </r>
  <r>
    <s v="CSMA"/>
    <s v="2024057004"/>
    <x v="0"/>
    <s v="ER8141BBG"/>
    <s v="E0547BYX"/>
    <d v="2024-12-10T00:00:00"/>
    <m/>
    <s v="3269"/>
    <x v="36"/>
    <s v="PA"/>
    <s v="S2"/>
    <m/>
    <d v="2024-12-10T00:00:00"/>
    <d v="1899-12-30T13:22:01"/>
    <d v="2024-12-10T00:00:00"/>
    <d v="1899-12-30T13:21:18"/>
    <d v="2024-12-10T00:00:00"/>
    <d v="1899-12-30T13:50:01"/>
    <x v="0"/>
    <s v="RFCPI"/>
    <s v="7022037645"/>
    <s v="FBO"/>
    <d v="1899-12-30T00:29:26"/>
    <d v="1899-12-30T00:28:43"/>
    <d v="1899-12-30T00:00:43"/>
    <s v="Granel"/>
    <s v="E001"/>
    <x v="2"/>
    <d v="1899-12-30T00:28:00"/>
    <d v="1899-12-30T00:28:43"/>
    <n v="13"/>
    <x v="6"/>
    <x v="4"/>
    <x v="1"/>
    <n v="0"/>
    <n v="0"/>
    <s v="OK"/>
    <s v="Granel"/>
    <x v="0"/>
    <n v="0"/>
    <s v="F. MALAGA"/>
    <s v="A"/>
    <d v="1899-12-30T00:00:43"/>
    <d v="1899-12-30T00:00:43"/>
    <s v="OK"/>
    <m/>
    <m/>
    <d v="1899-12-30T00:00:00"/>
    <d v="1899-12-30T00:28:00"/>
    <n v="3"/>
    <n v="-4.9768518518999993E-4"/>
    <n v="27.999999999993666"/>
    <n v="13"/>
    <s v="Si"/>
  </r>
  <r>
    <s v="CSMA"/>
    <s v="2024057003"/>
    <x v="0"/>
    <s v="ER1993BBH"/>
    <s v="E4917GBW"/>
    <d v="2024-12-10T00:00:00"/>
    <m/>
    <s v="3264"/>
    <x v="35"/>
    <s v="PA"/>
    <s v="S1"/>
    <m/>
    <d v="2024-12-10T00:00:00"/>
    <d v="1899-12-30T13:16:33"/>
    <d v="2024-12-10T00:00:00"/>
    <d v="1899-12-30T13:15:51"/>
    <d v="2024-12-10T00:00:00"/>
    <d v="1899-12-30T13:56:08"/>
    <x v="0"/>
    <s v="RFCPI"/>
    <s v="7022037646"/>
    <s v="FBO"/>
    <d v="1899-12-30T00:40:59"/>
    <d v="1899-12-30T00:40:17"/>
    <d v="1899-12-30T00:00:42"/>
    <s v="Granel"/>
    <s v="E001"/>
    <x v="2"/>
    <d v="1899-12-30T00:39:35"/>
    <d v="1899-12-30T00:40:17"/>
    <n v="13"/>
    <x v="6"/>
    <x v="4"/>
    <x v="1"/>
    <n v="0"/>
    <n v="0"/>
    <s v="OK"/>
    <s v="Granel"/>
    <x v="0"/>
    <n v="0"/>
    <s v="F. MALAGA"/>
    <s v="A"/>
    <d v="1899-12-30T00:00:42"/>
    <d v="1899-12-30T00:00:42"/>
    <s v="OK"/>
    <m/>
    <m/>
    <d v="1899-12-30T00:00:00"/>
    <d v="1899-12-30T00:39:35"/>
    <n v="3"/>
    <n v="-4.8611111110996585E-4"/>
    <n v="39.583333333339255"/>
    <n v="13"/>
    <s v="Si"/>
  </r>
  <r>
    <s v="CSMA"/>
    <s v="2024057001"/>
    <x v="0"/>
    <s v="EJ02544R"/>
    <s v="E9533LGJ"/>
    <d v="2024-12-10T00:00:00"/>
    <m/>
    <s v="3283"/>
    <x v="38"/>
    <s v="PA"/>
    <s v="PA"/>
    <m/>
    <d v="2024-12-10T00:00:00"/>
    <d v="1899-12-30T13:14:03"/>
    <d v="2024-12-10T00:00:00"/>
    <d v="1899-12-30T13:13:22"/>
    <d v="2024-12-10T00:00:00"/>
    <d v="1899-12-30T13:58:50"/>
    <x v="0"/>
    <s v="RFCPI"/>
    <s v="7022037647"/>
    <s v="FBO"/>
    <d v="1899-12-30T00:46:09"/>
    <d v="1899-12-30T00:45:28"/>
    <d v="1899-12-30T00:00:41"/>
    <s v="Ensacado"/>
    <s v="E002"/>
    <x v="2"/>
    <d v="1899-12-30T00:44:47"/>
    <d v="1899-12-30T00:45:28"/>
    <n v="13"/>
    <x v="6"/>
    <x v="4"/>
    <x v="2"/>
    <n v="0"/>
    <n v="0"/>
    <s v="OK"/>
    <s v="Ensacado"/>
    <x v="0"/>
    <n v="0"/>
    <s v="F. MALAGA"/>
    <s v="A"/>
    <d v="1899-12-30T00:00:41"/>
    <d v="1899-12-30T00:00:41"/>
    <s v="OK"/>
    <m/>
    <m/>
    <d v="1899-12-30T00:00:00"/>
    <d v="1899-12-30T00:44:47"/>
    <n v="3"/>
    <n v="-4.745370370400348E-4"/>
    <n v="44.783333333337509"/>
    <n v="13"/>
    <s v="Si"/>
  </r>
  <r>
    <s v="CSMA"/>
    <s v="2024057008"/>
    <x v="0"/>
    <s v="ER0272BBT"/>
    <s v="E2254MLP"/>
    <d v="2024-12-10T00:00:00"/>
    <m/>
    <s v="3269"/>
    <x v="36"/>
    <s v="PA"/>
    <s v="S2"/>
    <m/>
    <d v="2024-12-10T00:00:00"/>
    <d v="1899-12-30T13:31:40"/>
    <d v="2024-12-10T00:00:00"/>
    <d v="1899-12-30T13:30:58"/>
    <d v="2024-12-10T00:00:00"/>
    <d v="1899-12-30T14:01:16"/>
    <x v="0"/>
    <s v="RFCPI"/>
    <s v="7022037648"/>
    <s v="FBO"/>
    <d v="1899-12-30T00:31:00"/>
    <d v="1899-12-30T00:30:18"/>
    <d v="1899-12-30T00:00:42"/>
    <s v="Granel"/>
    <s v="E001"/>
    <x v="2"/>
    <d v="1899-12-30T00:29:36"/>
    <d v="1899-12-30T00:30:18"/>
    <n v="13"/>
    <x v="6"/>
    <x v="4"/>
    <x v="1"/>
    <n v="0"/>
    <n v="0"/>
    <s v="OK"/>
    <s v="Granel"/>
    <x v="0"/>
    <n v="0"/>
    <s v="F. MALAGA"/>
    <s v="A"/>
    <d v="1899-12-30T00:00:42"/>
    <d v="1899-12-30T00:00:42"/>
    <s v="OK"/>
    <m/>
    <m/>
    <d v="1899-12-30T00:00:00"/>
    <d v="1899-12-30T00:29:36"/>
    <n v="3"/>
    <n v="-4.8611111110996585E-4"/>
    <n v="29.599999999991997"/>
    <n v="14"/>
    <s v="Si"/>
  </r>
  <r>
    <s v="CSMA"/>
    <s v="2024057007"/>
    <x v="0"/>
    <s v="ER5124BCC"/>
    <s v="E0262CVL"/>
    <d v="2024-12-10T00:00:00"/>
    <m/>
    <s v="3283"/>
    <x v="38"/>
    <s v="PA"/>
    <s v="PA"/>
    <m/>
    <d v="2024-12-10T00:00:00"/>
    <d v="1899-12-30T13:30:11"/>
    <d v="2024-12-10T00:00:00"/>
    <d v="1899-12-30T13:29:29"/>
    <d v="2024-12-10T00:00:00"/>
    <d v="1899-12-30T14:18:02"/>
    <x v="0"/>
    <s v="RFCPI"/>
    <s v="7022037650"/>
    <s v="FBO"/>
    <d v="1899-12-30T00:49:15"/>
    <d v="1899-12-30T00:48:33"/>
    <d v="1899-12-30T00:00:42"/>
    <s v="Ensacado"/>
    <s v="E002"/>
    <x v="2"/>
    <d v="1899-12-30T00:47:51"/>
    <d v="1899-12-30T00:48:33"/>
    <n v="13"/>
    <x v="6"/>
    <x v="4"/>
    <x v="2"/>
    <n v="0"/>
    <n v="0"/>
    <s v="OK"/>
    <s v="Ensacado"/>
    <x v="0"/>
    <n v="0"/>
    <s v="F. MALAGA"/>
    <s v="B"/>
    <d v="1899-12-30T00:00:42"/>
    <d v="1899-12-30T00:00:42"/>
    <s v="OK"/>
    <m/>
    <m/>
    <d v="1899-12-30T00:00:00"/>
    <d v="1899-12-30T00:47:51"/>
    <n v="3"/>
    <n v="-4.8611111110996585E-4"/>
    <n v="47.850000000004762"/>
    <n v="14"/>
    <s v="No"/>
  </r>
  <r>
    <s v="CSMA"/>
    <s v="2024057011"/>
    <x v="0"/>
    <s v="EM26119R"/>
    <s v="E0847HHD"/>
    <d v="2024-12-10T00:00:00"/>
    <m/>
    <s v="3264"/>
    <x v="35"/>
    <s v="PA"/>
    <s v="S1"/>
    <m/>
    <d v="2024-12-10T00:00:00"/>
    <d v="1899-12-30T13:51:53"/>
    <d v="2024-12-10T00:00:00"/>
    <d v="1899-12-30T13:51:11"/>
    <d v="2024-12-10T00:00:00"/>
    <d v="1899-12-30T14:21:03"/>
    <x v="0"/>
    <s v="RFCPI"/>
    <s v="7022037651"/>
    <s v="FBO"/>
    <d v="1899-12-30T00:30:34"/>
    <d v="1899-12-30T00:29:52"/>
    <d v="1899-12-30T00:00:42"/>
    <s v="Granel"/>
    <s v="E001"/>
    <x v="2"/>
    <d v="1899-12-30T00:29:10"/>
    <d v="1899-12-30T00:29:52"/>
    <n v="13"/>
    <x v="6"/>
    <x v="4"/>
    <x v="1"/>
    <n v="0"/>
    <n v="0"/>
    <s v="OK"/>
    <s v="Granel"/>
    <x v="0"/>
    <n v="0"/>
    <s v="F. MALAGA"/>
    <s v="A"/>
    <d v="1899-12-30T00:00:42"/>
    <d v="1899-12-30T00:00:42"/>
    <s v="OK"/>
    <m/>
    <m/>
    <d v="1899-12-30T00:00:00"/>
    <d v="1899-12-30T00:29:10"/>
    <n v="3"/>
    <n v="-4.8611111110996585E-4"/>
    <n v="29.166666666667176"/>
    <n v="14"/>
    <s v="Si"/>
  </r>
  <r>
    <s v="CSMA"/>
    <s v="2024057012"/>
    <x v="0"/>
    <s v="ER1313BCZ"/>
    <s v="E8928KBN"/>
    <d v="2024-12-10T00:00:00"/>
    <m/>
    <s v="3283"/>
    <x v="38"/>
    <s v="PA"/>
    <s v="PA"/>
    <m/>
    <d v="2024-12-10T00:00:00"/>
    <d v="1899-12-30T13:52:03"/>
    <d v="2024-12-10T00:00:00"/>
    <d v="1899-12-30T13:51:21"/>
    <d v="2024-12-10T00:00:00"/>
    <d v="1899-12-30T14:52:41"/>
    <x v="0"/>
    <s v="RFCPI"/>
    <s v="7022037653"/>
    <s v="EXW"/>
    <d v="1899-12-30T01:02:02"/>
    <d v="1899-12-30T01:01:20"/>
    <d v="1899-12-30T00:00:42"/>
    <s v="Ensacado"/>
    <s v="E002"/>
    <x v="1"/>
    <d v="1899-12-30T01:00:38"/>
    <d v="1899-12-30T01:01:20"/>
    <n v="13"/>
    <x v="6"/>
    <x v="4"/>
    <x v="2"/>
    <n v="0"/>
    <n v="0"/>
    <s v="OK"/>
    <s v="Ensacado"/>
    <x v="0"/>
    <n v="0"/>
    <s v="F. MALAGA"/>
    <s v="B"/>
    <d v="1899-12-30T00:00:42"/>
    <d v="1899-12-30T00:00:42"/>
    <s v="OK"/>
    <m/>
    <m/>
    <d v="1899-12-30T00:00:00"/>
    <d v="1899-12-30T01:00:38"/>
    <n v="3"/>
    <n v="-4.8611111110996585E-4"/>
    <n v="60.633333333331194"/>
    <n v="14"/>
    <s v="No"/>
  </r>
  <r>
    <s v="CSMA"/>
    <s v="2024057032"/>
    <x v="0"/>
    <s v="ER4695BDR"/>
    <s v="E9461JBD"/>
    <d v="2024-12-10T00:00:00"/>
    <m/>
    <s v="3264"/>
    <x v="35"/>
    <s v="PA"/>
    <s v="S1"/>
    <m/>
    <d v="2024-12-10T00:00:00"/>
    <d v="1899-12-30T14:29:59"/>
    <d v="2024-12-10T00:00:00"/>
    <d v="1899-12-30T14:29:17"/>
    <d v="2024-12-10T00:00:00"/>
    <d v="1899-12-30T15:02:59"/>
    <x v="0"/>
    <s v="RFCPI"/>
    <s v="7022037654"/>
    <s v="EXW"/>
    <d v="1899-12-30T00:34:24"/>
    <d v="1899-12-30T00:33:42"/>
    <d v="1899-12-30T00:00:42"/>
    <s v="Granel"/>
    <s v="E001"/>
    <x v="1"/>
    <d v="1899-12-30T00:33:00"/>
    <d v="1899-12-30T00:33:42"/>
    <n v="14"/>
    <x v="6"/>
    <x v="4"/>
    <x v="1"/>
    <n v="0"/>
    <n v="0"/>
    <s v="OK"/>
    <s v="Granel"/>
    <x v="0"/>
    <n v="0"/>
    <s v="F. MALAGA"/>
    <s v="A"/>
    <d v="1899-12-30T00:00:42"/>
    <d v="1899-12-30T00:00:42"/>
    <s v="OK"/>
    <m/>
    <m/>
    <d v="1899-12-30T00:00:00"/>
    <d v="1899-12-30T00:33:00"/>
    <n v="3"/>
    <n v="-4.8611111111007688E-4"/>
    <n v="33.000000000004675"/>
    <n v="15"/>
    <s v="Si"/>
  </r>
  <r>
    <s v="CSMA"/>
    <s v="2024057016"/>
    <x v="0"/>
    <s v="ER3242BDP"/>
    <s v="E2657MCX"/>
    <d v="2024-12-10T00:00:00"/>
    <m/>
    <s v="3277"/>
    <x v="44"/>
    <s v="PA"/>
    <s v="PA"/>
    <m/>
    <d v="2024-12-10T00:00:00"/>
    <d v="1899-12-30T13:58:23"/>
    <d v="2024-12-10T00:00:00"/>
    <d v="1899-12-30T13:57:41"/>
    <d v="2024-12-10T00:00:00"/>
    <d v="1899-12-30T15:05:37"/>
    <x v="0"/>
    <s v="RFCPI"/>
    <s v="7022037655"/>
    <s v="FBO"/>
    <d v="1899-12-30T01:08:38"/>
    <d v="1899-12-30T01:07:56"/>
    <d v="1899-12-30T00:00:42"/>
    <s v="Ensacado"/>
    <s v="E002"/>
    <x v="2"/>
    <d v="1899-12-30T01:07:14"/>
    <d v="1899-12-30T01:07:56"/>
    <n v="13"/>
    <x v="6"/>
    <x v="4"/>
    <x v="2"/>
    <n v="0"/>
    <n v="0"/>
    <s v="OK"/>
    <s v="Ensacado"/>
    <x v="0"/>
    <n v="0"/>
    <s v="F. MALAGA"/>
    <s v="B"/>
    <d v="1899-12-30T00:00:42"/>
    <d v="1899-12-30T00:00:42"/>
    <s v="OK"/>
    <m/>
    <m/>
    <d v="1899-12-30T00:00:00"/>
    <d v="1899-12-30T01:07:14"/>
    <n v="3"/>
    <n v="-4.8611111111007688E-4"/>
    <n v="67.233333333326314"/>
    <n v="15"/>
    <s v="No"/>
  </r>
  <r>
    <s v="CSMA"/>
    <s v="2024057033"/>
    <x v="0"/>
    <s v="ESE07849R"/>
    <s v="E8094GLY"/>
    <d v="2024-12-10T00:00:00"/>
    <m/>
    <s v="3264"/>
    <x v="35"/>
    <s v="PA"/>
    <s v="S1"/>
    <m/>
    <d v="2024-12-10T00:00:00"/>
    <d v="1899-12-30T14:32:56"/>
    <d v="2024-12-10T00:00:00"/>
    <d v="1899-12-30T14:32:14"/>
    <d v="2024-12-10T00:00:00"/>
    <d v="1899-12-30T15:06:03"/>
    <x v="0"/>
    <s v="RFCPI"/>
    <s v="7022037656"/>
    <s v="FBO"/>
    <d v="1899-12-30T00:34:31"/>
    <d v="1899-12-30T00:33:49"/>
    <d v="1899-12-30T00:00:42"/>
    <s v="Granel"/>
    <s v="E001"/>
    <x v="2"/>
    <d v="1899-12-30T00:33:07"/>
    <d v="1899-12-30T00:33:49"/>
    <n v="14"/>
    <x v="6"/>
    <x v="4"/>
    <x v="1"/>
    <n v="0"/>
    <n v="0"/>
    <s v="OK"/>
    <s v="Granel"/>
    <x v="0"/>
    <n v="0"/>
    <s v="F. MALAGA"/>
    <s v="A"/>
    <d v="1899-12-30T00:00:42"/>
    <d v="1899-12-30T00:00:42"/>
    <s v="OK"/>
    <m/>
    <m/>
    <d v="1899-12-30T00:00:00"/>
    <d v="1899-12-30T00:33:07"/>
    <n v="3"/>
    <n v="-4.8611111111007688E-4"/>
    <n v="33.116666666673545"/>
    <n v="15"/>
    <s v="Si"/>
  </r>
  <r>
    <s v="CSMA"/>
    <s v="2024057018"/>
    <x v="0"/>
    <s v="ER4551BBJ"/>
    <s v="E6688FFY"/>
    <d v="2024-12-10T00:00:00"/>
    <m/>
    <s v="3283"/>
    <x v="38"/>
    <s v="PA"/>
    <s v="PA"/>
    <m/>
    <d v="2024-12-10T00:00:00"/>
    <d v="1899-12-30T14:02:22"/>
    <d v="2024-12-10T00:00:00"/>
    <d v="1899-12-30T14:01:41"/>
    <d v="2024-12-10T00:00:00"/>
    <d v="1899-12-30T15:08:33"/>
    <x v="0"/>
    <s v="RFCPI"/>
    <s v="7022037657"/>
    <s v="FBO"/>
    <d v="1899-12-30T01:07:33"/>
    <d v="1899-12-30T01:06:52"/>
    <d v="1899-12-30T00:00:41"/>
    <s v="Ensacado"/>
    <s v="E002"/>
    <x v="2"/>
    <d v="1899-12-30T01:06:11"/>
    <d v="1899-12-30T01:06:52"/>
    <n v="14"/>
    <x v="6"/>
    <x v="4"/>
    <x v="2"/>
    <n v="0"/>
    <n v="0"/>
    <s v="OK"/>
    <s v="Ensacado"/>
    <x v="0"/>
    <n v="0"/>
    <s v="F. MALAGA"/>
    <s v="B"/>
    <d v="1899-12-30T00:00:41"/>
    <d v="1899-12-30T00:00:41"/>
    <s v="OK"/>
    <m/>
    <m/>
    <d v="1899-12-30T00:00:00"/>
    <d v="1899-12-30T01:06:11"/>
    <n v="3"/>
    <n v="-4.745370370400348E-4"/>
    <n v="66.183333333336051"/>
    <n v="15"/>
    <s v="No"/>
  </r>
  <r>
    <s v="CSMA"/>
    <s v="2024057034"/>
    <x v="0"/>
    <s v="ER0933BCD"/>
    <s v="E5086KXC"/>
    <d v="2024-12-10T00:00:00"/>
    <m/>
    <s v="3269"/>
    <x v="36"/>
    <s v="PA"/>
    <s v="S2"/>
    <m/>
    <d v="2024-12-10T00:00:00"/>
    <d v="1899-12-30T14:33:40"/>
    <d v="2024-12-10T00:00:00"/>
    <d v="1899-12-30T14:32:58"/>
    <d v="2024-12-10T00:00:00"/>
    <d v="1899-12-30T15:08:58"/>
    <x v="0"/>
    <s v="RFCPI"/>
    <s v="7022037658"/>
    <s v="FBO"/>
    <d v="1899-12-30T00:36:42"/>
    <d v="1899-12-30T00:36:00"/>
    <d v="1899-12-30T00:00:42"/>
    <s v="Granel"/>
    <s v="E001"/>
    <x v="2"/>
    <d v="1899-12-30T00:35:18"/>
    <d v="1899-12-30T00:36:00"/>
    <n v="14"/>
    <x v="6"/>
    <x v="4"/>
    <x v="1"/>
    <n v="0"/>
    <n v="0"/>
    <s v="OK"/>
    <s v="Granel"/>
    <x v="0"/>
    <n v="0"/>
    <s v="F. MALAGA"/>
    <s v="A"/>
    <d v="1899-12-30T00:00:42"/>
    <d v="1899-12-30T00:00:42"/>
    <s v="OK"/>
    <m/>
    <m/>
    <d v="1899-12-30T00:00:00"/>
    <d v="1899-12-30T00:35:18"/>
    <n v="3"/>
    <n v="-4.8611111110996585E-4"/>
    <n v="35.300000000001681"/>
    <n v="15"/>
    <s v="Si"/>
  </r>
  <r>
    <s v="CSMA"/>
    <s v="2024057039"/>
    <x v="0"/>
    <s v="EVA02467R"/>
    <s v="E5824JVY"/>
    <d v="2024-12-10T00:00:00"/>
    <m/>
    <s v="3263"/>
    <x v="42"/>
    <s v="PA"/>
    <s v="S5"/>
    <m/>
    <d v="2024-12-10T00:00:00"/>
    <d v="1899-12-30T14:52:15"/>
    <d v="2024-12-10T00:00:00"/>
    <d v="1899-12-30T14:51:34"/>
    <d v="2024-12-10T00:00:00"/>
    <d v="1899-12-30T15:14:44"/>
    <x v="0"/>
    <s v="RFCPI"/>
    <s v="7022037659"/>
    <s v="FBO"/>
    <d v="1899-12-30T00:23:51"/>
    <d v="1899-12-30T00:23:10"/>
    <d v="1899-12-30T00:00:41"/>
    <s v="Granel"/>
    <s v="E001"/>
    <x v="2"/>
    <d v="1899-12-30T00:22:29"/>
    <d v="1899-12-30T00:23:10"/>
    <n v="14"/>
    <x v="6"/>
    <x v="4"/>
    <x v="1"/>
    <n v="0"/>
    <n v="0"/>
    <s v="OK"/>
    <s v="Granel"/>
    <x v="0"/>
    <n v="0"/>
    <s v="F. MALAGA"/>
    <s v="A"/>
    <d v="1899-12-30T00:00:41"/>
    <d v="1899-12-30T00:00:41"/>
    <s v="OK"/>
    <m/>
    <m/>
    <d v="1899-12-30T00:00:00"/>
    <d v="1899-12-30T00:22:29"/>
    <n v="3"/>
    <n v="-4.745370370400348E-4"/>
    <n v="22.483333333324751"/>
    <n v="15"/>
    <s v="Si"/>
  </r>
  <r>
    <s v="CSMA"/>
    <s v="2024057044"/>
    <x v="0"/>
    <s v="ER2961BBS"/>
    <s v="E1562LHP"/>
    <d v="2024-12-10T00:00:00"/>
    <m/>
    <s v="3262"/>
    <x v="43"/>
    <s v="PA"/>
    <s v="S6"/>
    <m/>
    <d v="2024-12-10T00:00:00"/>
    <d v="1899-12-30T15:06:58"/>
    <d v="2024-12-10T00:00:00"/>
    <d v="1899-12-30T15:06:19"/>
    <d v="2024-12-10T00:00:00"/>
    <d v="1899-12-30T15:35:41"/>
    <x v="0"/>
    <s v="RFCPI"/>
    <s v="7022037660"/>
    <s v="FBO"/>
    <d v="1899-12-30T00:30:01"/>
    <d v="1899-12-30T00:29:22"/>
    <d v="1899-12-30T00:00:39"/>
    <s v="Granel"/>
    <s v="E001"/>
    <x v="2"/>
    <d v="1899-12-30T00:28:43"/>
    <d v="1899-12-30T00:29:22"/>
    <n v="15"/>
    <x v="6"/>
    <x v="4"/>
    <x v="1"/>
    <n v="0"/>
    <n v="0"/>
    <s v="OK"/>
    <s v="Granel"/>
    <x v="0"/>
    <n v="0"/>
    <s v="F. MALAGA"/>
    <s v="A"/>
    <d v="1899-12-30T00:00:39"/>
    <d v="1899-12-30T00:00:39"/>
    <s v="OK"/>
    <m/>
    <m/>
    <d v="1899-12-30T00:00:00"/>
    <d v="1899-12-30T00:28:43"/>
    <n v="3"/>
    <n v="-4.5138888889006967E-4"/>
    <n v="28.716666666667106"/>
    <n v="15"/>
    <s v="Si"/>
  </r>
  <r>
    <s v="CSMA"/>
    <s v="2024057040"/>
    <x v="0"/>
    <s v="ER2360BDK"/>
    <s v="E8042KCK"/>
    <d v="2024-12-10T00:00:00"/>
    <m/>
    <s v="3277"/>
    <x v="44"/>
    <s v="PA"/>
    <s v="PA"/>
    <m/>
    <d v="2024-12-10T00:00:00"/>
    <d v="1899-12-30T14:52:22"/>
    <d v="2024-12-10T00:00:00"/>
    <d v="1899-12-30T14:51:40"/>
    <d v="2024-12-10T00:00:00"/>
    <d v="1899-12-30T15:39:21"/>
    <x v="0"/>
    <s v="RFCPI"/>
    <s v="7022037661"/>
    <s v="FBO"/>
    <d v="1899-12-30T00:48:23"/>
    <d v="1899-12-30T00:47:41"/>
    <d v="1899-12-30T00:00:42"/>
    <s v="Ensacado"/>
    <s v="E002"/>
    <x v="2"/>
    <d v="1899-12-30T00:46:59"/>
    <d v="1899-12-30T00:47:41"/>
    <n v="14"/>
    <x v="6"/>
    <x v="4"/>
    <x v="2"/>
    <n v="0"/>
    <n v="0"/>
    <s v="OK"/>
    <s v="Ensacado"/>
    <x v="0"/>
    <n v="0"/>
    <s v="F. MALAGA"/>
    <s v="B"/>
    <d v="1899-12-30T00:00:42"/>
    <d v="1899-12-30T00:00:42"/>
    <s v="OK"/>
    <m/>
    <m/>
    <d v="1899-12-30T00:00:00"/>
    <d v="1899-12-30T00:46:59"/>
    <n v="3"/>
    <n v="-4.8611111110996585E-4"/>
    <n v="46.983333333340887"/>
    <n v="15"/>
    <s v="No"/>
  </r>
  <r>
    <s v="CSMA"/>
    <s v="2024057037"/>
    <x v="0"/>
    <s v="ER6277BBS"/>
    <s v="E2032LJK"/>
    <d v="2024-12-10T00:00:00"/>
    <m/>
    <s v="3283"/>
    <x v="38"/>
    <s v="PA"/>
    <s v="PA"/>
    <m/>
    <d v="2024-12-10T00:00:00"/>
    <d v="1899-12-30T14:51:00"/>
    <d v="2024-12-10T00:00:00"/>
    <d v="1899-12-30T14:50:18"/>
    <d v="2024-12-10T00:00:00"/>
    <d v="1899-12-30T15:43:18"/>
    <x v="0"/>
    <s v="RFCPI"/>
    <s v="7022037662"/>
    <s v="EXW"/>
    <d v="1899-12-30T00:53:42"/>
    <d v="1899-12-30T00:53:00"/>
    <d v="1899-12-30T00:00:42"/>
    <s v="Ensacado"/>
    <s v="E002"/>
    <x v="1"/>
    <d v="1899-12-30T00:52:18"/>
    <d v="1899-12-30T00:53:00"/>
    <n v="14"/>
    <x v="6"/>
    <x v="4"/>
    <x v="2"/>
    <n v="0"/>
    <n v="0"/>
    <s v="OK"/>
    <s v="Ensacado"/>
    <x v="0"/>
    <n v="0"/>
    <s v="F. MALAGA"/>
    <s v="B"/>
    <d v="1899-12-30T00:00:42"/>
    <d v="1899-12-30T00:00:42"/>
    <s v="OK"/>
    <m/>
    <m/>
    <d v="1899-12-30T00:00:00"/>
    <d v="1899-12-30T00:52:18"/>
    <n v="3"/>
    <n v="-4.8611111111007688E-4"/>
    <n v="52.299999999993624"/>
    <n v="15"/>
    <s v="No"/>
  </r>
  <r>
    <s v="CSMA"/>
    <s v="2024057046"/>
    <x v="0"/>
    <s v="ER9163BCB"/>
    <s v="E4062FXC"/>
    <d v="2024-12-10T00:00:00"/>
    <m/>
    <s v="3262"/>
    <x v="43"/>
    <s v="PA"/>
    <s v="S6"/>
    <m/>
    <d v="2024-12-10T00:00:00"/>
    <d v="1899-12-30T15:10:21"/>
    <d v="2024-12-10T00:00:00"/>
    <d v="1899-12-30T15:09:39"/>
    <d v="2024-12-10T00:00:00"/>
    <d v="1899-12-30T15:48:14"/>
    <x v="0"/>
    <s v="RFCPI"/>
    <s v="7022037663"/>
    <s v="FBO"/>
    <d v="1899-12-30T00:39:17"/>
    <d v="1899-12-30T00:38:35"/>
    <d v="1899-12-30T00:00:42"/>
    <s v="Granel"/>
    <s v="E001"/>
    <x v="2"/>
    <d v="1899-12-30T00:37:53"/>
    <d v="1899-12-30T00:38:35"/>
    <n v="15"/>
    <x v="6"/>
    <x v="4"/>
    <x v="1"/>
    <n v="0"/>
    <n v="0"/>
    <s v="OK"/>
    <s v="Granel"/>
    <x v="0"/>
    <n v="0"/>
    <s v="F. MALAGA"/>
    <s v="A"/>
    <d v="1899-12-30T00:00:42"/>
    <d v="1899-12-30T00:00:42"/>
    <s v="OK"/>
    <m/>
    <m/>
    <d v="1899-12-30T00:00:00"/>
    <d v="1899-12-30T00:37:53"/>
    <n v="3"/>
    <n v="-4.8611111110996585E-4"/>
    <n v="37.88333333333275"/>
    <n v="15"/>
    <s v="Si"/>
  </r>
  <r>
    <s v="CSMA"/>
    <s v="2024057049"/>
    <x v="0"/>
    <s v="ER2071BBY"/>
    <s v="E3936LXW"/>
    <d v="2024-12-10T00:00:00"/>
    <m/>
    <s v="3264"/>
    <x v="35"/>
    <s v="PA"/>
    <s v="S1"/>
    <m/>
    <d v="2024-12-10T00:00:00"/>
    <d v="1899-12-30T15:25:22"/>
    <d v="2024-12-10T00:00:00"/>
    <d v="1899-12-30T15:24:41"/>
    <d v="2024-12-10T00:00:00"/>
    <d v="1899-12-30T15:53:52"/>
    <x v="0"/>
    <s v="RFCPI"/>
    <s v="7022037664"/>
    <s v="FBO"/>
    <d v="1899-12-30T00:29:52"/>
    <d v="1899-12-30T00:29:11"/>
    <d v="1899-12-30T00:00:41"/>
    <s v="Granel"/>
    <s v="E001"/>
    <x v="2"/>
    <d v="1899-12-30T00:28:30"/>
    <d v="1899-12-30T00:29:11"/>
    <n v="15"/>
    <x v="6"/>
    <x v="4"/>
    <x v="1"/>
    <n v="0"/>
    <n v="0"/>
    <s v="OK"/>
    <s v="Granel"/>
    <x v="0"/>
    <n v="0"/>
    <s v="F. MALAGA"/>
    <s v="A"/>
    <d v="1899-12-30T00:00:41"/>
    <d v="1899-12-30T00:00:41"/>
    <s v="OK"/>
    <m/>
    <m/>
    <d v="1899-12-30T00:00:00"/>
    <d v="1899-12-30T00:28:30"/>
    <n v="3"/>
    <n v="-4.745370370400348E-4"/>
    <n v="28.500000000004775"/>
    <n v="15"/>
    <s v="Si"/>
  </r>
  <r>
    <s v="CSMA"/>
    <s v="2024057041"/>
    <x v="0"/>
    <s v="ER2145BDF"/>
    <s v="E8824MBD"/>
    <d v="2024-12-10T00:00:00"/>
    <m/>
    <s v="3283"/>
    <x v="38"/>
    <s v="PA"/>
    <s v="PA"/>
    <m/>
    <d v="2024-12-10T00:00:00"/>
    <d v="1899-12-30T14:55:16"/>
    <d v="2024-12-10T00:00:00"/>
    <d v="1899-12-30T14:54:34"/>
    <d v="2024-12-10T00:00:00"/>
    <d v="1899-12-30T15:55:39"/>
    <x v="0"/>
    <s v="RFCPI"/>
    <s v="7022037665"/>
    <s v="FBO"/>
    <d v="1899-12-30T01:01:47"/>
    <d v="1899-12-30T01:01:05"/>
    <d v="1899-12-30T00:00:42"/>
    <s v="Ensacado"/>
    <s v="E002"/>
    <x v="2"/>
    <d v="1899-12-30T01:00:23"/>
    <d v="1899-12-30T01:01:05"/>
    <n v="14"/>
    <x v="6"/>
    <x v="4"/>
    <x v="2"/>
    <n v="0"/>
    <n v="0"/>
    <s v="OK"/>
    <s v="Ensacado"/>
    <x v="0"/>
    <n v="0"/>
    <s v="F. MALAGA"/>
    <s v="B"/>
    <d v="1899-12-30T00:00:42"/>
    <d v="1899-12-30T00:00:42"/>
    <s v="OK"/>
    <m/>
    <m/>
    <d v="1899-12-30T00:00:00"/>
    <d v="1899-12-30T01:00:23"/>
    <n v="3"/>
    <n v="-4.8611111110996585E-4"/>
    <n v="60.383333333332914"/>
    <n v="15"/>
    <s v="No"/>
  </r>
  <r>
    <s v="CSMA"/>
    <s v="2024057055"/>
    <x v="0"/>
    <s v="ER4763BBY"/>
    <s v="E4421MGY"/>
    <d v="2024-12-10T00:00:00"/>
    <m/>
    <s v="3262"/>
    <x v="43"/>
    <s v="PA"/>
    <s v="S6"/>
    <m/>
    <d v="2024-12-10T00:00:00"/>
    <d v="1899-12-30T15:34:06"/>
    <d v="2024-12-10T00:00:00"/>
    <d v="1899-12-30T15:33:27"/>
    <d v="2024-12-10T00:00:00"/>
    <d v="1899-12-30T16:02:04"/>
    <x v="0"/>
    <s v="RFCPI"/>
    <s v="7022037666"/>
    <s v="FBO"/>
    <d v="1899-12-30T00:29:16"/>
    <d v="1899-12-30T00:28:37"/>
    <d v="1899-12-30T00:00:39"/>
    <s v="Granel"/>
    <s v="E001"/>
    <x v="2"/>
    <d v="1899-12-30T00:27:58"/>
    <d v="1899-12-30T00:28:37"/>
    <n v="15"/>
    <x v="6"/>
    <x v="4"/>
    <x v="1"/>
    <n v="0"/>
    <n v="0"/>
    <s v="OK"/>
    <s v="Granel"/>
    <x v="0"/>
    <n v="0"/>
    <s v="F. MALAGA"/>
    <s v="A"/>
    <d v="1899-12-30T00:00:39"/>
    <d v="1899-12-30T00:00:39"/>
    <s v="OK"/>
    <m/>
    <m/>
    <d v="1899-12-30T00:00:00"/>
    <d v="1899-12-30T00:27:58"/>
    <n v="3"/>
    <n v="-4.5138888889006967E-4"/>
    <n v="27.966666666657556"/>
    <n v="16"/>
    <s v="Si"/>
  </r>
  <r>
    <s v="CSMA"/>
    <s v="2024057042"/>
    <x v="0"/>
    <s v="ER0808BBS"/>
    <s v="E3885KYS"/>
    <d v="2024-12-10T00:00:00"/>
    <m/>
    <s v="3283"/>
    <x v="38"/>
    <s v="PA"/>
    <s v="PA"/>
    <m/>
    <d v="2024-12-10T00:00:00"/>
    <d v="1899-12-30T15:00:46"/>
    <d v="2024-12-10T00:00:00"/>
    <d v="1899-12-30T15:00:05"/>
    <d v="2024-12-10T00:00:00"/>
    <d v="1899-12-30T16:02:16"/>
    <x v="0"/>
    <s v="RFCPI"/>
    <s v="7022037667"/>
    <s v="EXW"/>
    <d v="1899-12-30T01:02:52"/>
    <d v="1899-12-30T01:02:11"/>
    <d v="1899-12-30T00:00:41"/>
    <s v="Ensacado"/>
    <s v="E002"/>
    <x v="1"/>
    <d v="1899-12-30T01:01:30"/>
    <d v="1899-12-30T01:02:11"/>
    <n v="15"/>
    <x v="6"/>
    <x v="4"/>
    <x v="2"/>
    <n v="0"/>
    <n v="0"/>
    <s v="OK"/>
    <s v="Ensacado"/>
    <x v="0"/>
    <n v="0"/>
    <s v="F. MALAGA"/>
    <s v="B"/>
    <d v="1899-12-30T00:00:41"/>
    <d v="1899-12-30T00:00:41"/>
    <s v="OK"/>
    <m/>
    <m/>
    <d v="1899-12-30T00:00:00"/>
    <d v="1899-12-30T01:01:30"/>
    <n v="3"/>
    <n v="-4.745370370400348E-4"/>
    <n v="61.499999999995225"/>
    <n v="16"/>
    <s v="No"/>
  </r>
  <r>
    <s v="CSMA"/>
    <s v="2024057053"/>
    <x v="0"/>
    <s v="ER2025BBG"/>
    <s v="E4771KNH"/>
    <d v="2024-12-10T00:00:00"/>
    <m/>
    <s v="3264"/>
    <x v="35"/>
    <s v="PA"/>
    <s v="S1"/>
    <m/>
    <d v="2024-12-10T00:00:00"/>
    <d v="1899-12-30T15:28:41"/>
    <d v="2024-12-10T00:00:00"/>
    <d v="1899-12-30T15:28:00"/>
    <d v="2024-12-10T00:00:00"/>
    <d v="1899-12-30T16:10:57"/>
    <x v="0"/>
    <s v="RFCPI"/>
    <s v="7022037668"/>
    <s v="FBO"/>
    <d v="1899-12-30T00:43:38"/>
    <d v="1899-12-30T00:42:57"/>
    <d v="1899-12-30T00:00:41"/>
    <s v="Granel"/>
    <s v="E001"/>
    <x v="2"/>
    <d v="1899-12-30T00:42:16"/>
    <d v="1899-12-30T00:42:57"/>
    <n v="15"/>
    <x v="6"/>
    <x v="4"/>
    <x v="1"/>
    <n v="0"/>
    <n v="0"/>
    <s v="OK"/>
    <s v="Granel"/>
    <x v="0"/>
    <n v="0"/>
    <s v="F. MALAGA"/>
    <s v="A"/>
    <d v="1899-12-30T00:00:41"/>
    <d v="1899-12-30T00:00:41"/>
    <s v="OK"/>
    <m/>
    <m/>
    <d v="1899-12-30T00:00:00"/>
    <d v="1899-12-30T00:42:16"/>
    <n v="3"/>
    <n v="-4.7453703703992378E-4"/>
    <n v="42.266666666664108"/>
    <n v="16"/>
    <s v="Si"/>
  </r>
  <r>
    <s v="CSMA"/>
    <s v="2024057058"/>
    <x v="0"/>
    <s v="ER4533BBP"/>
    <s v="E5811MHB"/>
    <d v="2024-12-10T00:00:00"/>
    <m/>
    <s v="3269"/>
    <x v="36"/>
    <s v="PA"/>
    <s v="S2"/>
    <m/>
    <d v="2024-12-10T00:00:00"/>
    <d v="1899-12-30T15:45:04"/>
    <d v="2024-12-10T00:00:00"/>
    <d v="1899-12-30T15:44:23"/>
    <d v="2024-12-10T00:00:00"/>
    <d v="1899-12-30T16:11:35"/>
    <x v="0"/>
    <s v="RFCPI"/>
    <s v="7022037669"/>
    <s v="FBO"/>
    <d v="1899-12-30T00:27:53"/>
    <d v="1899-12-30T00:27:12"/>
    <d v="1899-12-30T00:00:41"/>
    <s v="Granel"/>
    <s v="E001"/>
    <x v="2"/>
    <d v="1899-12-30T00:26:31"/>
    <d v="1899-12-30T00:27:12"/>
    <n v="15"/>
    <x v="6"/>
    <x v="4"/>
    <x v="1"/>
    <n v="0"/>
    <n v="0"/>
    <s v="OK"/>
    <s v="Granel"/>
    <x v="0"/>
    <n v="0"/>
    <s v="F. MALAGA"/>
    <s v="A"/>
    <d v="1899-12-30T00:00:41"/>
    <d v="1899-12-30T00:00:41"/>
    <s v="OK"/>
    <m/>
    <m/>
    <d v="1899-12-30T00:00:00"/>
    <d v="1899-12-30T00:26:31"/>
    <n v="3"/>
    <n v="-4.745370370400348E-4"/>
    <n v="26.516666666663884"/>
    <n v="16"/>
    <s v="Si"/>
  </r>
  <r>
    <s v="CSMA"/>
    <s v="2024057059"/>
    <x v="0"/>
    <s v="ER2705BBZ"/>
    <s v="E1459JJZ"/>
    <d v="2024-12-10T00:00:00"/>
    <m/>
    <s v="3269"/>
    <x v="36"/>
    <s v="PA"/>
    <s v="S2"/>
    <m/>
    <d v="2024-12-10T00:00:00"/>
    <d v="1899-12-30T15:54:04"/>
    <d v="2024-12-10T00:00:00"/>
    <d v="1899-12-30T15:53:22"/>
    <d v="2024-12-10T00:00:00"/>
    <d v="1899-12-30T16:16:55"/>
    <x v="0"/>
    <s v="RFCPI"/>
    <s v="7022037670"/>
    <s v="FBO"/>
    <d v="1899-12-30T00:24:15"/>
    <d v="1899-12-30T00:23:33"/>
    <d v="1899-12-30T00:00:42"/>
    <s v="Granel"/>
    <s v="E001"/>
    <x v="2"/>
    <d v="1899-12-30T00:22:51"/>
    <d v="1899-12-30T00:23:33"/>
    <n v="15"/>
    <x v="6"/>
    <x v="4"/>
    <x v="1"/>
    <n v="0"/>
    <n v="0"/>
    <s v="OK"/>
    <s v="Granel"/>
    <x v="0"/>
    <n v="0"/>
    <s v="F. MALAGA"/>
    <s v="A"/>
    <d v="1899-12-30T00:00:42"/>
    <d v="1899-12-30T00:00:42"/>
    <s v="OK"/>
    <m/>
    <m/>
    <d v="1899-12-30T00:00:00"/>
    <d v="1899-12-30T00:22:51"/>
    <n v="3"/>
    <n v="-4.8611111110996585E-4"/>
    <n v="22.849999999991901"/>
    <n v="16"/>
    <s v="Si"/>
  </r>
  <r>
    <s v="CSMA"/>
    <s v="2024057060"/>
    <x v="0"/>
    <s v="ER6822BBF"/>
    <s v="E7574KJX"/>
    <d v="2024-12-10T00:00:00"/>
    <m/>
    <s v="3269"/>
    <x v="36"/>
    <s v="PA"/>
    <s v="S2"/>
    <m/>
    <d v="2024-12-10T00:00:00"/>
    <d v="1899-12-30T16:00:05"/>
    <d v="2024-12-10T00:00:00"/>
    <d v="1899-12-30T15:59:22"/>
    <d v="2024-12-10T00:00:00"/>
    <d v="1899-12-30T16:24:57"/>
    <x v="0"/>
    <s v="RFCPI"/>
    <s v="7022037671"/>
    <s v="FBO"/>
    <d v="1899-12-30T00:26:18"/>
    <d v="1899-12-30T00:25:35"/>
    <d v="1899-12-30T00:00:43"/>
    <s v="Granel"/>
    <s v="E001"/>
    <x v="2"/>
    <d v="1899-12-30T00:24:52"/>
    <d v="1899-12-30T00:25:35"/>
    <n v="16"/>
    <x v="6"/>
    <x v="4"/>
    <x v="1"/>
    <n v="0"/>
    <n v="0"/>
    <s v="OK"/>
    <s v="Granel"/>
    <x v="0"/>
    <n v="0"/>
    <s v="F. MALAGA"/>
    <s v="A"/>
    <d v="1899-12-30T00:00:43"/>
    <d v="1899-12-30T00:00:43"/>
    <s v="OK"/>
    <m/>
    <m/>
    <d v="1899-12-30T00:00:00"/>
    <d v="1899-12-30T00:24:52"/>
    <n v="3"/>
    <n v="-4.9768518518999993E-4"/>
    <n v="24.866666666668742"/>
    <n v="16"/>
    <s v="Si"/>
  </r>
  <r>
    <s v="CSMA"/>
    <s v="2024057061"/>
    <x v="0"/>
    <s v="EM26119R"/>
    <s v="E0847HHD"/>
    <d v="2024-12-10T00:00:00"/>
    <m/>
    <s v="3269"/>
    <x v="36"/>
    <s v="PA"/>
    <s v="S2"/>
    <m/>
    <d v="2024-12-10T00:00:00"/>
    <d v="1899-12-30T16:06:49"/>
    <d v="2024-12-10T00:00:00"/>
    <d v="1899-12-30T16:06:07"/>
    <d v="2024-12-10T00:00:00"/>
    <d v="1899-12-30T16:31:57"/>
    <x v="0"/>
    <s v="RFCPI"/>
    <s v="7022037672"/>
    <s v="FBO"/>
    <d v="1899-12-30T00:26:32"/>
    <d v="1899-12-30T00:25:50"/>
    <d v="1899-12-30T00:00:42"/>
    <s v="Granel"/>
    <s v="E001"/>
    <x v="2"/>
    <d v="1899-12-30T00:25:08"/>
    <d v="1899-12-30T00:25:50"/>
    <n v="16"/>
    <x v="6"/>
    <x v="4"/>
    <x v="1"/>
    <n v="0"/>
    <n v="0"/>
    <s v="OK"/>
    <s v="Granel"/>
    <x v="0"/>
    <n v="0"/>
    <s v="F. MALAGA"/>
    <s v="A"/>
    <d v="1899-12-30T00:00:42"/>
    <d v="1899-12-30T00:00:42"/>
    <s v="OK"/>
    <m/>
    <m/>
    <d v="1899-12-30T00:00:00"/>
    <d v="1899-12-30T00:25:08"/>
    <n v="3"/>
    <n v="-4.8611111110996585E-4"/>
    <n v="25.133333333342431"/>
    <n v="16"/>
    <s v="Si"/>
  </r>
  <r>
    <s v="CSMA"/>
    <s v="2024057054"/>
    <x v="0"/>
    <s v="ER0632BCG"/>
    <s v="E6924JFL"/>
    <d v="2024-12-10T00:00:00"/>
    <m/>
    <s v="3282"/>
    <x v="40"/>
    <s v="PA"/>
    <m/>
    <m/>
    <d v="2024-12-10T00:00:00"/>
    <d v="1899-12-30T15:32:16"/>
    <d v="2024-12-10T00:00:00"/>
    <d v="1899-12-30T19:06:00"/>
    <d v="2024-12-10T00:00:00"/>
    <d v="1899-12-30T16:46:16"/>
    <x v="207"/>
    <s v="JSANTOSL"/>
    <s v="7022037673"/>
    <s v="EXW"/>
    <d v="1899-12-30T05:53:28"/>
    <d v="1899-12-30T02:19:44"/>
    <d v="1899-12-30T03:33:44"/>
    <s v="Ensacado"/>
    <s v="E002"/>
    <x v="1"/>
    <d v="1899-12-30T01:14:00"/>
    <n v="-9.7037037037029927E-2"/>
    <n v="15"/>
    <x v="6"/>
    <x v="4"/>
    <x v="2"/>
    <n v="0"/>
    <n v="0"/>
    <s v="OK"/>
    <s v="Ensacado"/>
    <x v="0"/>
    <n v="0"/>
    <s v="F. MALAGA"/>
    <s v="B"/>
    <d v="1899-12-30T03:33:44"/>
    <d v="1899-12-30T02:35:44"/>
    <s v="KO"/>
    <m/>
    <m/>
    <d v="1899-12-30T00:00:00"/>
    <d v="1899-12-30T01:14:00"/>
    <n v="3"/>
    <d v="1899-12-30T03:33:44"/>
    <n v="74.000000000001648"/>
    <n v="16"/>
    <s v="No"/>
  </r>
  <r>
    <s v="CSMA"/>
    <s v="2024057067"/>
    <x v="0"/>
    <s v="ER4174BCW"/>
    <s v="E7341JMF"/>
    <d v="2024-12-10T00:00:00"/>
    <m/>
    <s v="3283"/>
    <x v="38"/>
    <s v="PA"/>
    <s v="PA"/>
    <m/>
    <d v="2024-12-10T00:00:00"/>
    <d v="1899-12-30T16:20:49"/>
    <d v="2024-12-10T00:00:00"/>
    <d v="1899-12-30T16:20:07"/>
    <d v="2024-12-10T00:00:00"/>
    <d v="1899-12-30T16:52:23"/>
    <x v="0"/>
    <s v="RFCPI"/>
    <s v="7022037674"/>
    <s v="FBO"/>
    <d v="1899-12-30T00:32:58"/>
    <d v="1899-12-30T00:32:16"/>
    <d v="1899-12-30T00:00:42"/>
    <s v="Ensacado"/>
    <s v="E002"/>
    <x v="2"/>
    <d v="1899-12-30T00:31:34"/>
    <d v="1899-12-30T00:32:16"/>
    <n v="16"/>
    <x v="6"/>
    <x v="4"/>
    <x v="2"/>
    <n v="0"/>
    <n v="0"/>
    <s v="OK"/>
    <s v="Ensacado"/>
    <x v="0"/>
    <n v="0"/>
    <s v="F. MALAGA"/>
    <s v="A"/>
    <d v="1899-12-30T00:00:42"/>
    <d v="1899-12-30T00:00:42"/>
    <s v="OK"/>
    <m/>
    <m/>
    <d v="1899-12-30T00:00:00"/>
    <d v="1899-12-30T00:31:34"/>
    <n v="3"/>
    <n v="-4.8611111112006888E-4"/>
    <n v="31.566666666657479"/>
    <n v="16"/>
    <s v="Si"/>
  </r>
  <r>
    <s v="CSMA"/>
    <s v="2024057069"/>
    <x v="0"/>
    <s v="ER8643BCC"/>
    <s v="E7698LMM"/>
    <d v="2024-12-10T00:00:00"/>
    <m/>
    <s v="3269"/>
    <x v="36"/>
    <s v="PA"/>
    <s v="S2"/>
    <m/>
    <d v="2024-12-10T00:00:00"/>
    <d v="1899-12-30T16:30:50"/>
    <d v="2024-12-10T00:00:00"/>
    <d v="1899-12-30T16:30:08"/>
    <d v="2024-12-10T00:00:00"/>
    <d v="1899-12-30T16:58:56"/>
    <x v="0"/>
    <s v="RFCPI"/>
    <s v="7022037675"/>
    <s v="FBO"/>
    <d v="1899-12-30T00:29:30"/>
    <d v="1899-12-30T00:28:48"/>
    <d v="1899-12-30T00:00:42"/>
    <s v="Granel"/>
    <s v="E001"/>
    <x v="2"/>
    <d v="1899-12-30T00:28:06"/>
    <d v="1899-12-30T00:28:48"/>
    <n v="16"/>
    <x v="6"/>
    <x v="4"/>
    <x v="1"/>
    <n v="0"/>
    <n v="0"/>
    <s v="OK"/>
    <s v="Granel"/>
    <x v="0"/>
    <n v="0"/>
    <s v="F. MALAGA"/>
    <s v="A"/>
    <d v="1899-12-30T00:00:42"/>
    <d v="1899-12-30T00:00:42"/>
    <s v="OK"/>
    <m/>
    <m/>
    <d v="1899-12-30T00:00:00"/>
    <d v="1899-12-30T00:28:06"/>
    <n v="3"/>
    <n v="-4.8611111110996585E-4"/>
    <n v="28.100000000001675"/>
    <n v="16"/>
    <s v="Si"/>
  </r>
  <r>
    <s v="CSMA"/>
    <s v="2024057072"/>
    <x v="0"/>
    <s v="ER4695BDR"/>
    <s v="E9461JBD"/>
    <d v="2024-12-10T00:00:00"/>
    <m/>
    <s v="3264"/>
    <x v="35"/>
    <s v="PA"/>
    <s v="S1"/>
    <m/>
    <d v="2024-12-10T00:00:00"/>
    <d v="1899-12-30T16:36:12"/>
    <d v="2024-12-10T00:00:00"/>
    <d v="1899-12-30T16:35:30"/>
    <d v="2024-12-10T00:00:00"/>
    <d v="1899-12-30T17:00:03"/>
    <x v="0"/>
    <s v="RFCPI"/>
    <s v="7022037676"/>
    <s v="EXW"/>
    <d v="1899-12-30T00:25:15"/>
    <d v="1899-12-30T00:24:33"/>
    <d v="1899-12-30T00:00:42"/>
    <s v="Granel"/>
    <s v="E001"/>
    <x v="1"/>
    <d v="1899-12-30T00:23:51"/>
    <d v="1899-12-30T00:24:33"/>
    <n v="16"/>
    <x v="6"/>
    <x v="4"/>
    <x v="1"/>
    <n v="0"/>
    <n v="0"/>
    <s v="OK"/>
    <s v="Granel"/>
    <x v="0"/>
    <n v="0"/>
    <s v="F. MALAGA"/>
    <s v="A"/>
    <d v="1899-12-30T00:00:42"/>
    <d v="1899-12-30T00:00:42"/>
    <s v="OK"/>
    <m/>
    <m/>
    <d v="1899-12-30T00:00:00"/>
    <d v="1899-12-30T00:23:51"/>
    <n v="3"/>
    <n v="-4.8611111111995786E-4"/>
    <n v="23.850000000000051"/>
    <n v="17"/>
    <s v="Si"/>
  </r>
  <r>
    <s v="CSMA"/>
    <s v="2024057073"/>
    <x v="0"/>
    <s v="ESE07128R"/>
    <s v="E1716CRH"/>
    <d v="2024-12-10T00:00:00"/>
    <m/>
    <s v="3283"/>
    <x v="38"/>
    <s v="PA"/>
    <s v="PA"/>
    <m/>
    <d v="2024-12-10T00:00:00"/>
    <d v="1899-12-30T16:37:46"/>
    <d v="2024-12-10T00:00:00"/>
    <d v="1899-12-30T16:37:04"/>
    <d v="2024-12-10T00:00:00"/>
    <d v="1899-12-30T17:04:53"/>
    <x v="0"/>
    <s v="RFCPI"/>
    <s v="7022037677"/>
    <s v="EXW"/>
    <d v="1899-12-30T00:28:31"/>
    <d v="1899-12-30T00:27:49"/>
    <d v="1899-12-30T00:00:42"/>
    <s v="Ensacado"/>
    <s v="E002"/>
    <x v="1"/>
    <d v="1899-12-30T00:27:07"/>
    <d v="1899-12-30T00:27:49"/>
    <n v="16"/>
    <x v="6"/>
    <x v="4"/>
    <x v="2"/>
    <n v="0"/>
    <n v="0"/>
    <s v="OK"/>
    <s v="Ensacado"/>
    <x v="0"/>
    <n v="0"/>
    <s v="F. MALAGA"/>
    <s v="A"/>
    <d v="1899-12-30T00:00:42"/>
    <d v="1899-12-30T00:00:42"/>
    <s v="OK"/>
    <m/>
    <m/>
    <d v="1899-12-30T00:00:00"/>
    <d v="1899-12-30T00:27:07"/>
    <n v="3"/>
    <n v="-4.8611111110996585E-4"/>
    <n v="27.116666666668774"/>
    <n v="17"/>
    <s v="Si"/>
  </r>
  <r>
    <s v="CSMA"/>
    <s v="2024057071"/>
    <x v="0"/>
    <s v="ER0860BBM"/>
    <s v="E5730JVY"/>
    <d v="2024-12-10T00:00:00"/>
    <m/>
    <s v="3269"/>
    <x v="36"/>
    <s v="PA"/>
    <s v="S2"/>
    <m/>
    <d v="2024-12-10T00:00:00"/>
    <d v="1899-12-30T16:35:38"/>
    <d v="2024-12-10T00:00:00"/>
    <d v="1899-12-30T16:34:56"/>
    <d v="2024-12-10T00:00:00"/>
    <d v="1899-12-30T17:05:35"/>
    <x v="0"/>
    <s v="RFCPI"/>
    <s v="7022037678"/>
    <s v="FBO"/>
    <d v="1899-12-30T00:31:21"/>
    <d v="1899-12-30T00:30:39"/>
    <d v="1899-12-30T00:00:42"/>
    <s v="Granel"/>
    <s v="E001"/>
    <x v="2"/>
    <d v="1899-12-30T00:29:57"/>
    <d v="1899-12-30T00:30:39"/>
    <n v="16"/>
    <x v="6"/>
    <x v="4"/>
    <x v="1"/>
    <n v="0"/>
    <n v="0"/>
    <s v="OK"/>
    <s v="Granel"/>
    <x v="0"/>
    <n v="0"/>
    <s v="F. MALAGA"/>
    <s v="A"/>
    <d v="1899-12-30T00:00:42"/>
    <d v="1899-12-30T00:00:42"/>
    <s v="OK"/>
    <m/>
    <m/>
    <d v="1899-12-30T00:00:00"/>
    <d v="1899-12-30T00:29:57"/>
    <n v="3"/>
    <n v="-4.8611111110996585E-4"/>
    <n v="29.949999999998447"/>
    <n v="17"/>
    <s v="Si"/>
  </r>
  <r>
    <s v="CSMA"/>
    <s v="2024057081"/>
    <x v="0"/>
    <s v="ER0229BBR"/>
    <s v="E0631LTH"/>
    <d v="2024-12-10T00:00:00"/>
    <m/>
    <s v="3264"/>
    <x v="35"/>
    <s v="PA"/>
    <s v="S1"/>
    <m/>
    <d v="2024-12-10T00:00:00"/>
    <d v="1899-12-30T16:48:47"/>
    <d v="2024-12-10T00:00:00"/>
    <d v="1899-12-30T16:48:06"/>
    <d v="2024-12-10T00:00:00"/>
    <d v="1899-12-30T17:12:55"/>
    <x v="0"/>
    <s v="RFCPI"/>
    <s v="7022037679"/>
    <s v="FBO"/>
    <d v="1899-12-30T00:25:30"/>
    <d v="1899-12-30T00:24:49"/>
    <d v="1899-12-30T00:00:41"/>
    <s v="Granel"/>
    <s v="E001"/>
    <x v="2"/>
    <d v="1899-12-30T00:24:08"/>
    <d v="1899-12-30T00:24:49"/>
    <n v="16"/>
    <x v="6"/>
    <x v="4"/>
    <x v="1"/>
    <n v="0"/>
    <n v="0"/>
    <s v="OK"/>
    <s v="Granel"/>
    <x v="0"/>
    <n v="0"/>
    <s v="F. MALAGA"/>
    <s v="A"/>
    <d v="1899-12-30T00:00:41"/>
    <d v="1899-12-30T00:00:41"/>
    <s v="OK"/>
    <m/>
    <m/>
    <d v="1899-12-30T00:00:00"/>
    <d v="1899-12-30T00:24:08"/>
    <n v="3"/>
    <n v="-4.745370370400348E-4"/>
    <n v="24.133333333334441"/>
    <n v="17"/>
    <s v="Si"/>
  </r>
  <r>
    <s v="CSMA"/>
    <s v="2024057078"/>
    <x v="0"/>
    <s v="EJ02544R"/>
    <s v="E9533LGJ"/>
    <d v="2024-12-10T00:00:00"/>
    <m/>
    <s v="3295"/>
    <x v="10"/>
    <s v="PA"/>
    <m/>
    <m/>
    <d v="2024-12-10T00:00:00"/>
    <d v="1899-12-30T16:44:02"/>
    <d v="2024-12-10T00:00:00"/>
    <d v="1899-12-30T02:25:59"/>
    <d v="2024-12-10T00:00:00"/>
    <d v="1899-12-30T17:24:10"/>
    <x v="208"/>
    <s v="JSANTOSL"/>
    <s v="7022037680"/>
    <s v="FBO"/>
    <d v="1899-12-31T05:16:14"/>
    <d v="1899-12-30T14:58:11"/>
    <d v="1899-12-30T14:18:03"/>
    <s v="Ensacado"/>
    <s v="E002"/>
    <x v="2"/>
    <d v="1899-12-30T00:40:08"/>
    <d v="1899-12-30T14:58:11"/>
    <n v="16"/>
    <x v="6"/>
    <x v="4"/>
    <x v="2"/>
    <n v="0"/>
    <n v="0"/>
    <s v="OK"/>
    <s v="Ensacado"/>
    <x v="0"/>
    <n v="0"/>
    <s v="F. MALAGA"/>
    <s v="A"/>
    <d v="1899-12-30T14:18:03"/>
    <d v="1899-12-30T13:20:03"/>
    <s v="KO"/>
    <m/>
    <m/>
    <d v="1899-12-30T00:00:00"/>
    <d v="1899-12-30T00:40:08"/>
    <n v="3"/>
    <n v="-0.59586805555555999"/>
    <n v="40.133333333332786"/>
    <n v="17"/>
    <s v="Si"/>
  </r>
  <r>
    <s v="CSMA"/>
    <s v="2024057084"/>
    <x v="0"/>
    <s v="ER4758BBH"/>
    <s v="E7926JMH"/>
    <d v="2024-12-10T00:00:00"/>
    <m/>
    <s v="3264"/>
    <x v="35"/>
    <s v="PA"/>
    <s v="S1"/>
    <m/>
    <d v="2024-12-10T00:00:00"/>
    <d v="1899-12-30T16:58:28"/>
    <d v="2024-12-10T00:00:00"/>
    <d v="1899-12-30T16:57:46"/>
    <d v="2024-12-10T00:00:00"/>
    <d v="1899-12-30T17:30:05"/>
    <x v="0"/>
    <s v="RFCPI"/>
    <s v="7022037681"/>
    <s v="FBO"/>
    <d v="1899-12-30T00:33:01"/>
    <d v="1899-12-30T00:32:19"/>
    <d v="1899-12-30T00:00:42"/>
    <s v="Granel"/>
    <s v="E001"/>
    <x v="2"/>
    <d v="1899-12-30T00:31:37"/>
    <d v="1899-12-30T00:32:19"/>
    <n v="16"/>
    <x v="6"/>
    <x v="4"/>
    <x v="1"/>
    <n v="0"/>
    <n v="0"/>
    <s v="OK"/>
    <s v="Granel"/>
    <x v="0"/>
    <n v="0"/>
    <s v="F. MALAGA"/>
    <s v="A"/>
    <d v="1899-12-30T00:00:42"/>
    <d v="1899-12-30T00:00:42"/>
    <s v="OK"/>
    <m/>
    <m/>
    <d v="1899-12-30T00:00:00"/>
    <d v="1899-12-30T00:31:37"/>
    <n v="3"/>
    <n v="-4.8611111110996585E-4"/>
    <n v="31.616666666668838"/>
    <n v="17"/>
    <s v="Si"/>
  </r>
  <r>
    <s v="CSMA"/>
    <s v="2024057080"/>
    <x v="0"/>
    <s v="ER6533BCL"/>
    <s v="E4386MJZ"/>
    <d v="2024-12-10T00:00:00"/>
    <m/>
    <s v="3283"/>
    <x v="38"/>
    <s v="PA"/>
    <s v="PA"/>
    <m/>
    <d v="2024-12-10T00:00:00"/>
    <d v="1899-12-30T16:47:21"/>
    <d v="2024-12-10T00:00:00"/>
    <d v="1899-12-30T16:46:42"/>
    <d v="2024-12-10T00:00:00"/>
    <d v="1899-12-30T17:41:28"/>
    <x v="0"/>
    <s v="RFCPI"/>
    <s v="7022037682"/>
    <s v="EXW"/>
    <d v="1899-12-30T00:55:25"/>
    <d v="1899-12-30T00:54:46"/>
    <d v="1899-12-30T00:00:39"/>
    <s v="Ensacado"/>
    <s v="E002"/>
    <x v="1"/>
    <d v="1899-12-30T00:54:07"/>
    <d v="1899-12-30T00:54:46"/>
    <n v="16"/>
    <x v="6"/>
    <x v="4"/>
    <x v="2"/>
    <n v="0"/>
    <n v="0"/>
    <s v="OK"/>
    <s v="Ensacado"/>
    <x v="0"/>
    <n v="0"/>
    <s v="F. MALAGA"/>
    <s v="B"/>
    <d v="1899-12-30T00:00:39"/>
    <d v="1899-12-30T00:00:39"/>
    <s v="OK"/>
    <m/>
    <m/>
    <d v="1899-12-30T00:00:00"/>
    <d v="1899-12-30T00:54:07"/>
    <n v="3"/>
    <n v="-4.5138888888995865E-4"/>
    <n v="54.116666666668834"/>
    <n v="17"/>
    <s v="No"/>
  </r>
  <r>
    <s v="CSMA"/>
    <s v="2024057090"/>
    <x v="0"/>
    <s v="ER2524BBY"/>
    <s v="E8306MSJ"/>
    <d v="2024-12-10T00:00:00"/>
    <m/>
    <s v="3264"/>
    <x v="35"/>
    <s v="PA"/>
    <s v="S1"/>
    <m/>
    <d v="2024-12-10T00:00:00"/>
    <d v="1899-12-30T17:23:59"/>
    <d v="2024-12-10T00:00:00"/>
    <d v="1899-12-30T17:23:18"/>
    <d v="2024-12-10T00:00:00"/>
    <d v="1899-12-30T17:54:02"/>
    <x v="0"/>
    <s v="RFCPI"/>
    <s v="7022037683"/>
    <s v="FBO"/>
    <d v="1899-12-30T00:31:25"/>
    <d v="1899-12-30T00:30:44"/>
    <d v="1899-12-30T00:00:41"/>
    <s v="Granel"/>
    <s v="E001"/>
    <x v="2"/>
    <d v="1899-12-30T00:30:03"/>
    <d v="1899-12-30T00:30:44"/>
    <n v="17"/>
    <x v="6"/>
    <x v="4"/>
    <x v="1"/>
    <n v="0"/>
    <n v="0"/>
    <s v="OK"/>
    <s v="Granel"/>
    <x v="0"/>
    <n v="0"/>
    <s v="F. MALAGA"/>
    <s v="A"/>
    <d v="1899-12-30T00:00:41"/>
    <d v="1899-12-30T00:00:41"/>
    <s v="OK"/>
    <m/>
    <m/>
    <d v="1899-12-30T00:00:00"/>
    <d v="1899-12-30T00:30:03"/>
    <n v="3"/>
    <n v="-4.745370370400348E-4"/>
    <n v="30.049999999991908"/>
    <n v="17"/>
    <s v="Si"/>
  </r>
  <r>
    <s v="CSMA"/>
    <s v="2024057094"/>
    <x v="0"/>
    <s v="ER0632BCG"/>
    <s v="E6924JFL"/>
    <d v="2024-12-10T00:00:00"/>
    <m/>
    <s v="3283"/>
    <x v="38"/>
    <s v="PA"/>
    <s v="PA"/>
    <m/>
    <d v="2024-12-10T00:00:00"/>
    <d v="1899-12-30T17:40:14"/>
    <d v="2024-12-10T00:00:00"/>
    <d v="1899-12-30T17:39:32"/>
    <d v="2024-12-10T00:00:00"/>
    <d v="1899-12-30T18:05:30"/>
    <x v="0"/>
    <s v="RFCPI"/>
    <s v="7022037685"/>
    <s v="EXW"/>
    <d v="1899-12-30T00:26:40"/>
    <d v="1899-12-30T00:25:58"/>
    <d v="1899-12-30T00:00:42"/>
    <s v="Ensacado"/>
    <s v="E002"/>
    <x v="1"/>
    <d v="1899-12-30T00:25:16"/>
    <d v="1899-12-30T00:25:58"/>
    <n v="17"/>
    <x v="6"/>
    <x v="4"/>
    <x v="2"/>
    <n v="0"/>
    <n v="0"/>
    <s v="OK"/>
    <s v="Ensacado"/>
    <x v="0"/>
    <n v="0"/>
    <s v="F. MALAGA"/>
    <s v="A"/>
    <d v="1899-12-30T00:00:42"/>
    <d v="1899-12-30T00:00:42"/>
    <s v="OK"/>
    <m/>
    <m/>
    <d v="1899-12-30T00:00:00"/>
    <d v="1899-12-30T00:25:16"/>
    <n v="3"/>
    <n v="-4.8611111111007688E-4"/>
    <n v="25.266666666657613"/>
    <n v="18"/>
    <s v="Si"/>
  </r>
  <r>
    <s v="CSMA"/>
    <s v="2024057092"/>
    <x v="0"/>
    <s v="ER5124BCC"/>
    <s v="E9619HBS"/>
    <d v="2024-12-10T00:00:00"/>
    <m/>
    <s v="3295"/>
    <x v="10"/>
    <s v="PA"/>
    <s v="PA"/>
    <m/>
    <d v="2024-12-10T00:00:00"/>
    <d v="1899-12-30T17:39:53"/>
    <d v="2024-12-10T00:00:00"/>
    <d v="1899-12-30T17:39:11"/>
    <d v="2024-12-10T00:00:00"/>
    <d v="1899-12-30T18:16:29"/>
    <x v="0"/>
    <s v="RFCPI"/>
    <s v="7022037686"/>
    <s v="FBO"/>
    <d v="1899-12-30T00:38:00"/>
    <d v="1899-12-30T00:37:18"/>
    <d v="1899-12-30T00:00:42"/>
    <s v="Ensacado"/>
    <s v="E002"/>
    <x v="2"/>
    <d v="1899-12-30T00:36:36"/>
    <d v="1899-12-30T00:37:18"/>
    <n v="17"/>
    <x v="6"/>
    <x v="4"/>
    <x v="2"/>
    <n v="0"/>
    <n v="0"/>
    <s v="OK"/>
    <s v="Ensacado"/>
    <x v="0"/>
    <n v="0"/>
    <s v="F. MALAGA"/>
    <s v="A"/>
    <d v="1899-12-30T00:00:42"/>
    <d v="1899-12-30T00:00:42"/>
    <s v="OK"/>
    <m/>
    <m/>
    <d v="1899-12-30T00:00:00"/>
    <d v="1899-12-30T00:36:36"/>
    <n v="3"/>
    <n v="-4.8611111110996585E-4"/>
    <n v="36.600000000004762"/>
    <n v="18"/>
    <s v="Si"/>
  </r>
  <r>
    <s v="CSMA"/>
    <s v="2024057100"/>
    <x v="0"/>
    <s v="ER0208BBV"/>
    <s v="E3093FMF"/>
    <d v="2024-12-10T00:00:00"/>
    <m/>
    <s v="3269"/>
    <x v="36"/>
    <s v="PA"/>
    <s v="S2"/>
    <m/>
    <d v="2024-12-10T00:00:00"/>
    <d v="1899-12-30T18:10:58"/>
    <d v="2024-12-10T00:00:00"/>
    <d v="1899-12-30T18:10:19"/>
    <d v="2024-12-10T00:00:00"/>
    <d v="1899-12-30T18:30:08"/>
    <x v="0"/>
    <s v="RFCPI"/>
    <s v="7022037687"/>
    <s v="FBO"/>
    <d v="1899-12-30T00:20:28"/>
    <d v="1899-12-30T00:19:49"/>
    <d v="1899-12-30T00:00:39"/>
    <s v="Granel"/>
    <s v="E001"/>
    <x v="2"/>
    <d v="1899-12-30T00:19:10"/>
    <d v="1899-12-30T00:19:49"/>
    <n v="18"/>
    <x v="6"/>
    <x v="4"/>
    <x v="1"/>
    <n v="0"/>
    <n v="0"/>
    <s v="OK"/>
    <s v="Granel"/>
    <x v="0"/>
    <n v="0"/>
    <s v="F. MALAGA"/>
    <s v="A"/>
    <d v="1899-12-30T00:00:39"/>
    <d v="1899-12-30T00:00:39"/>
    <s v="OK"/>
    <m/>
    <m/>
    <d v="1899-12-30T00:00:00"/>
    <d v="1899-12-30T00:19:10"/>
    <n v="3"/>
    <n v="-4.5138888888995865E-4"/>
    <n v="19.166666666673606"/>
    <n v="18"/>
    <s v="Si"/>
  </r>
  <r>
    <s v="CSMA"/>
    <s v="2024057095"/>
    <x v="0"/>
    <s v="ER7157BCT"/>
    <s v="E0074HMY"/>
    <d v="2024-12-10T00:00:00"/>
    <m/>
    <s v="3283"/>
    <x v="38"/>
    <s v="PA"/>
    <s v="PA"/>
    <m/>
    <d v="2024-12-10T00:00:00"/>
    <d v="1899-12-30T17:54:55"/>
    <d v="2024-12-10T00:00:00"/>
    <d v="1899-12-30T17:54:13"/>
    <d v="2024-12-10T00:00:00"/>
    <d v="1899-12-30T18:33:47"/>
    <x v="0"/>
    <s v="RFCPI"/>
    <s v="7022037688"/>
    <s v="FBO"/>
    <d v="1899-12-30T00:40:16"/>
    <d v="1899-12-30T00:39:34"/>
    <d v="1899-12-30T00:00:42"/>
    <s v="Ensacado"/>
    <s v="E002"/>
    <x v="2"/>
    <d v="1899-12-30T00:38:52"/>
    <d v="1899-12-30T00:39:34"/>
    <n v="17"/>
    <x v="6"/>
    <x v="4"/>
    <x v="2"/>
    <n v="0"/>
    <n v="0"/>
    <s v="OK"/>
    <s v="Ensacado"/>
    <x v="0"/>
    <n v="0"/>
    <s v="F. MALAGA"/>
    <s v="A"/>
    <d v="1899-12-30T00:00:42"/>
    <d v="1899-12-30T00:00:42"/>
    <s v="OK"/>
    <m/>
    <m/>
    <d v="1899-12-30T00:00:00"/>
    <d v="1899-12-30T00:38:52"/>
    <n v="3"/>
    <n v="-4.8611111111007688E-4"/>
    <n v="38.866666666665495"/>
    <n v="18"/>
    <s v="Si"/>
  </r>
  <r>
    <s v="CSMA"/>
    <s v="2024057102"/>
    <x v="0"/>
    <s v="ER2618BDP"/>
    <s v="E1038KXY"/>
    <d v="2024-12-10T00:00:00"/>
    <m/>
    <s v="3283"/>
    <x v="38"/>
    <s v="PA"/>
    <s v="PA"/>
    <m/>
    <d v="2024-12-10T00:00:00"/>
    <d v="1899-12-30T19:05:37"/>
    <d v="2024-12-10T00:00:00"/>
    <d v="1899-12-30T19:04:56"/>
    <d v="2024-12-10T00:00:00"/>
    <d v="1899-12-30T20:00:56"/>
    <x v="0"/>
    <s v="RFCPI"/>
    <s v="7022037689"/>
    <s v="EXW"/>
    <d v="1899-12-30T00:56:41"/>
    <d v="1899-12-30T00:56:00"/>
    <d v="1899-12-30T00:00:41"/>
    <s v="Ensacado"/>
    <s v="E002"/>
    <x v="1"/>
    <d v="1899-12-30T00:55:19"/>
    <d v="1899-12-30T00:56:00"/>
    <n v="19"/>
    <x v="6"/>
    <x v="4"/>
    <x v="2"/>
    <n v="0"/>
    <n v="0"/>
    <s v="OK"/>
    <s v="Ensacado"/>
    <x v="0"/>
    <n v="0"/>
    <s v="F. MALAGA"/>
    <s v="B"/>
    <d v="1899-12-30T00:00:41"/>
    <d v="1899-12-30T00:00:41"/>
    <s v="OK"/>
    <m/>
    <m/>
    <d v="1899-12-30T00:00:00"/>
    <d v="1899-12-30T00:55:19"/>
    <n v="3"/>
    <n v="-4.745370370400348E-4"/>
    <n v="55.316666666663906"/>
    <n v="20"/>
    <s v="No"/>
  </r>
  <r>
    <s v="CSMA"/>
    <s v="2024057109"/>
    <x v="0"/>
    <s v="ER0492BBM"/>
    <s v="E8142JYC"/>
    <d v="2024-12-10T00:00:00"/>
    <m/>
    <s v="3283"/>
    <x v="38"/>
    <s v="PA"/>
    <s v="PA"/>
    <m/>
    <d v="2024-12-10T00:00:00"/>
    <d v="1899-12-30T19:45:00"/>
    <d v="2024-12-10T00:00:00"/>
    <d v="1899-12-30T19:44:18"/>
    <d v="2024-12-10T00:00:00"/>
    <d v="1899-12-30T20:05:30"/>
    <x v="0"/>
    <s v="RFCPI"/>
    <s v="7022037690"/>
    <s v="EXW"/>
    <d v="1899-12-30T00:21:54"/>
    <d v="1899-12-30T00:21:12"/>
    <d v="1899-12-30T00:00:42"/>
    <s v="Ensacado"/>
    <s v="E002"/>
    <x v="1"/>
    <d v="1899-12-30T00:20:30"/>
    <d v="1899-12-30T00:21:12"/>
    <n v="19"/>
    <x v="6"/>
    <x v="4"/>
    <x v="2"/>
    <n v="0"/>
    <n v="0"/>
    <s v="OK"/>
    <s v="Ensacado"/>
    <x v="0"/>
    <n v="0"/>
    <s v="F. MALAGA"/>
    <s v="A"/>
    <d v="1899-12-30T00:00:42"/>
    <d v="1899-12-30T00:00:42"/>
    <s v="OK"/>
    <m/>
    <m/>
    <d v="1899-12-30T00:00:00"/>
    <d v="1899-12-30T00:20:30"/>
    <n v="3"/>
    <n v="-4.8611111110996585E-4"/>
    <n v="20.499999999998408"/>
    <n v="20"/>
    <s v="Si"/>
  </r>
  <r>
    <s v="CSMA"/>
    <s v="2024057111"/>
    <x v="0"/>
    <s v="ER8221BBJ"/>
    <s v="E3888GZR"/>
    <d v="2024-12-11T00:00:00"/>
    <m/>
    <s v="3269"/>
    <x v="36"/>
    <s v="PA"/>
    <s v="S2"/>
    <m/>
    <d v="2024-12-11T00:00:00"/>
    <d v="1899-12-30T05:08:41"/>
    <d v="2024-12-11T00:00:00"/>
    <d v="1899-12-30T05:07:59"/>
    <d v="2024-12-11T00:00:00"/>
    <d v="1899-12-30T05:28:09"/>
    <x v="0"/>
    <s v="RFCPI"/>
    <s v="7022037691"/>
    <s v="EXW"/>
    <d v="1899-12-30T00:20:52"/>
    <d v="1899-12-30T00:20:10"/>
    <d v="1899-12-30T00:00:42"/>
    <s v="Granel"/>
    <s v="E001"/>
    <x v="1"/>
    <d v="1899-12-30T00:19:28"/>
    <d v="1899-12-30T00:20:10"/>
    <n v="5"/>
    <x v="7"/>
    <x v="4"/>
    <x v="1"/>
    <n v="0"/>
    <n v="0"/>
    <s v="OK"/>
    <s v="Granel"/>
    <x v="0"/>
    <n v="0"/>
    <s v="F. MALAGA"/>
    <s v="A"/>
    <d v="1899-12-30T00:00:42"/>
    <d v="1899-12-30T00:00:42"/>
    <s v="OK"/>
    <m/>
    <m/>
    <d v="1899-12-30T00:00:00"/>
    <d v="1899-12-30T00:19:28"/>
    <n v="4"/>
    <n v="-4.8611111111998562E-4"/>
    <n v="19.466666666654387"/>
    <n v="5"/>
    <s v="Si"/>
  </r>
  <r>
    <s v="CSMA"/>
    <s v="2024057113"/>
    <x v="0"/>
    <s v="ER3673BBX"/>
    <s v="E1228KBR"/>
    <d v="2024-12-11T00:00:00"/>
    <m/>
    <s v="3260"/>
    <x v="41"/>
    <s v="PA"/>
    <s v="S8"/>
    <m/>
    <d v="2024-12-11T00:00:00"/>
    <d v="1899-12-30T05:09:26"/>
    <d v="2024-12-11T00:00:00"/>
    <d v="1899-12-30T05:08:44"/>
    <d v="2024-12-11T00:00:00"/>
    <d v="1899-12-30T05:30:13"/>
    <x v="0"/>
    <s v="RFCPI"/>
    <s v="7022037692"/>
    <s v="EXW"/>
    <d v="1899-12-30T00:22:11"/>
    <d v="1899-12-30T00:21:29"/>
    <d v="1899-12-30T00:00:42"/>
    <s v="Granel"/>
    <s v="E001"/>
    <x v="1"/>
    <d v="1899-12-30T00:20:47"/>
    <d v="1899-12-30T00:21:29"/>
    <n v="5"/>
    <x v="7"/>
    <x v="4"/>
    <x v="1"/>
    <n v="0"/>
    <n v="0"/>
    <s v="OK"/>
    <s v="Granel"/>
    <x v="0"/>
    <n v="0"/>
    <s v="F. MALAGA"/>
    <s v="A"/>
    <d v="1899-12-30T00:00:42"/>
    <d v="1899-12-30T00:00:42"/>
    <s v="OK"/>
    <m/>
    <m/>
    <d v="1899-12-30T00:00:00"/>
    <d v="1899-12-30T00:20:47"/>
    <n v="4"/>
    <n v="-4.8611111110999361E-4"/>
    <n v="20.783333333332799"/>
    <n v="5"/>
    <s v="Si"/>
  </r>
  <r>
    <s v="CSMA"/>
    <s v="2024057112"/>
    <x v="0"/>
    <s v="ER8880BDL"/>
    <s v="E7970JYD"/>
    <d v="2024-12-11T00:00:00"/>
    <m/>
    <s v="3262"/>
    <x v="43"/>
    <s v="PA"/>
    <s v="S6"/>
    <m/>
    <d v="2024-12-11T00:00:00"/>
    <d v="1899-12-30T05:09:19"/>
    <d v="2024-12-11T00:00:00"/>
    <d v="1899-12-30T05:08:37"/>
    <d v="2024-12-11T00:00:00"/>
    <d v="1899-12-30T05:37:04"/>
    <x v="0"/>
    <s v="RFCPI"/>
    <s v="7022037693"/>
    <s v="EXW"/>
    <d v="1899-12-30T00:29:09"/>
    <d v="1899-12-30T00:28:27"/>
    <d v="1899-12-30T00:00:42"/>
    <s v="Granel"/>
    <s v="E001"/>
    <x v="1"/>
    <d v="1899-12-30T00:27:45"/>
    <d v="1899-12-30T00:28:27"/>
    <n v="5"/>
    <x v="7"/>
    <x v="4"/>
    <x v="1"/>
    <n v="0"/>
    <n v="0"/>
    <s v="OK"/>
    <s v="Granel"/>
    <x v="0"/>
    <n v="0"/>
    <s v="F. MALAGA"/>
    <s v="A"/>
    <d v="1899-12-30T00:00:42"/>
    <d v="1899-12-30T00:00:42"/>
    <s v="OK"/>
    <m/>
    <m/>
    <d v="1899-12-30T00:00:00"/>
    <d v="1899-12-30T00:27:45"/>
    <n v="4"/>
    <n v="-4.8611111110999361E-4"/>
    <n v="27.749999999995183"/>
    <n v="5"/>
    <s v="Si"/>
  </r>
  <r>
    <s v="CSMA"/>
    <s v="2024057110"/>
    <x v="0"/>
    <s v="ER8349BDL"/>
    <s v="E8998KYN"/>
    <d v="2024-12-11T00:00:00"/>
    <m/>
    <s v="3264"/>
    <x v="35"/>
    <s v="PA"/>
    <s v="S1"/>
    <m/>
    <d v="2024-12-11T00:00:00"/>
    <d v="1899-12-30T05:08:16"/>
    <d v="2024-12-11T00:00:00"/>
    <d v="1899-12-30T05:07:38"/>
    <d v="2024-12-11T00:00:00"/>
    <d v="1899-12-30T05:50:37"/>
    <x v="0"/>
    <s v="RFCPI"/>
    <s v="7022037694"/>
    <s v="EXW"/>
    <d v="1899-12-30T00:43:37"/>
    <d v="1899-12-30T00:42:59"/>
    <d v="1899-12-30T00:00:38"/>
    <s v="Granel"/>
    <s v="E001"/>
    <x v="1"/>
    <d v="1899-12-30T00:42:21"/>
    <d v="1899-12-30T00:42:59"/>
    <n v="5"/>
    <x v="7"/>
    <x v="4"/>
    <x v="1"/>
    <n v="0"/>
    <n v="0"/>
    <s v="OK"/>
    <s v="Granel"/>
    <x v="0"/>
    <n v="0"/>
    <s v="F. MALAGA"/>
    <s v="A"/>
    <d v="1899-12-30T00:00:38"/>
    <d v="1899-12-30T00:00:38"/>
    <s v="OK"/>
    <m/>
    <m/>
    <d v="1899-12-30T00:00:00"/>
    <d v="1899-12-30T00:42:21"/>
    <n v="4"/>
    <n v="-4.3981481481000784E-4"/>
    <n v="42.350000000011178"/>
    <n v="5"/>
    <s v="Si"/>
  </r>
  <r>
    <s v="CSMA"/>
    <s v="2024057118"/>
    <x v="0"/>
    <s v="ER4228BBT"/>
    <s v="E3198LFN"/>
    <d v="2024-12-11T00:00:00"/>
    <m/>
    <s v="3260"/>
    <x v="41"/>
    <s v="PA"/>
    <s v="S8"/>
    <m/>
    <d v="2024-12-11T00:00:00"/>
    <d v="1899-12-30T05:33:48"/>
    <d v="2024-12-11T00:00:00"/>
    <d v="1899-12-30T05:33:05"/>
    <d v="2024-12-11T00:00:00"/>
    <d v="1899-12-30T06:01:42"/>
    <x v="0"/>
    <s v="RFCPI"/>
    <s v="7022037695"/>
    <s v="EXW"/>
    <d v="1899-12-30T00:29:20"/>
    <d v="1899-12-30T00:28:37"/>
    <d v="1899-12-30T00:00:43"/>
    <s v="Granel"/>
    <s v="E001"/>
    <x v="1"/>
    <d v="1899-12-30T00:27:54"/>
    <d v="1899-12-30T00:28:37"/>
    <n v="5"/>
    <x v="7"/>
    <x v="4"/>
    <x v="1"/>
    <n v="0"/>
    <n v="0"/>
    <s v="OK"/>
    <s v="Granel"/>
    <x v="0"/>
    <n v="0"/>
    <s v="F. MALAGA"/>
    <s v="A"/>
    <d v="1899-12-30T00:00:43"/>
    <d v="1899-12-30T00:00:43"/>
    <s v="OK"/>
    <m/>
    <m/>
    <d v="1899-12-30T00:00:00"/>
    <d v="1899-12-30T00:27:54"/>
    <n v="4"/>
    <n v="-4.9768518518999993E-4"/>
    <n v="27.900000000000002"/>
    <n v="6"/>
    <s v="Si"/>
  </r>
  <r>
    <s v="CSMA"/>
    <s v="2024057120"/>
    <x v="0"/>
    <s v="ER4551BBJ"/>
    <s v="E6688FFY"/>
    <d v="2024-12-11T00:00:00"/>
    <m/>
    <s v="3282"/>
    <x v="40"/>
    <s v="PA"/>
    <s v="PA"/>
    <m/>
    <d v="2024-12-11T00:00:00"/>
    <d v="1899-12-30T05:47:08"/>
    <d v="2024-12-11T00:00:00"/>
    <d v="1899-12-30T05:46:26"/>
    <d v="2024-12-11T00:00:00"/>
    <d v="1899-12-30T06:20:03"/>
    <x v="0"/>
    <s v="RFCPI"/>
    <s v="7022037696"/>
    <s v="FBO"/>
    <d v="1899-12-30T00:34:19"/>
    <d v="1899-12-30T00:33:37"/>
    <d v="1899-12-30T00:00:42"/>
    <s v="Ensacado"/>
    <s v="E002"/>
    <x v="2"/>
    <d v="1899-12-30T00:32:55"/>
    <d v="1899-12-30T00:33:37"/>
    <n v="5"/>
    <x v="7"/>
    <x v="4"/>
    <x v="2"/>
    <n v="0"/>
    <n v="0"/>
    <s v="OK"/>
    <s v="Ensacado"/>
    <x v="0"/>
    <n v="0"/>
    <s v="F. MALAGA"/>
    <s v="A"/>
    <d v="1899-12-30T00:00:42"/>
    <d v="1899-12-30T00:00:42"/>
    <s v="OK"/>
    <m/>
    <m/>
    <d v="1899-12-30T00:00:00"/>
    <d v="1899-12-30T00:32:55"/>
    <n v="4"/>
    <n v="-4.8611111111002137E-4"/>
    <n v="32.916666666672"/>
    <n v="6"/>
    <s v="Si"/>
  </r>
  <r>
    <s v="CSMA"/>
    <s v="2024057115"/>
    <x v="0"/>
    <s v="ER5973BBL"/>
    <s v="E0247JRH"/>
    <d v="2024-12-11T00:00:00"/>
    <m/>
    <s v="3264"/>
    <x v="35"/>
    <s v="PA"/>
    <s v="S1"/>
    <m/>
    <d v="2024-12-11T00:00:00"/>
    <d v="1899-12-30T05:16:28"/>
    <d v="2024-12-11T00:00:00"/>
    <d v="1899-12-30T05:15:46"/>
    <d v="2024-12-11T00:00:00"/>
    <d v="1899-12-30T06:21:53"/>
    <x v="0"/>
    <s v="RFCPI"/>
    <s v="7022037697"/>
    <s v="EXW"/>
    <d v="1899-12-30T01:06:49"/>
    <d v="1899-12-30T01:06:07"/>
    <d v="1899-12-30T00:00:42"/>
    <s v="Granel"/>
    <s v="E001"/>
    <x v="1"/>
    <d v="1899-12-30T01:05:25"/>
    <d v="1899-12-30T01:06:07"/>
    <n v="5"/>
    <x v="7"/>
    <x v="4"/>
    <x v="1"/>
    <n v="0"/>
    <n v="0"/>
    <s v="OK"/>
    <s v="Granel"/>
    <x v="0"/>
    <n v="0"/>
    <s v="F. MALAGA"/>
    <s v="B"/>
    <d v="1899-12-30T00:00:42"/>
    <d v="1899-12-30T00:00:42"/>
    <s v="OK"/>
    <m/>
    <m/>
    <d v="1899-12-30T00:00:00"/>
    <d v="1899-12-30T01:05:25"/>
    <n v="4"/>
    <n v="-4.8611111110999361E-4"/>
    <n v="65.416666666665606"/>
    <n v="6"/>
    <s v="No"/>
  </r>
  <r>
    <s v="CSMA"/>
    <s v="2024057122"/>
    <x v="0"/>
    <s v="ELE02494R"/>
    <s v="E7977MGZ"/>
    <d v="2024-12-11T00:00:00"/>
    <m/>
    <s v="3269"/>
    <x v="36"/>
    <s v="PA"/>
    <s v="S2"/>
    <m/>
    <d v="2024-12-11T00:00:00"/>
    <d v="1899-12-30T05:50:42"/>
    <d v="2024-12-11T00:00:00"/>
    <d v="1899-12-30T05:50:04"/>
    <d v="2024-12-11T00:00:00"/>
    <d v="1899-12-30T06:23:13"/>
    <x v="0"/>
    <s v="RFCPI"/>
    <s v="7022037698"/>
    <s v="FBO"/>
    <d v="1899-12-30T00:33:47"/>
    <d v="1899-12-30T00:33:09"/>
    <d v="1899-12-30T00:00:38"/>
    <s v="Granel"/>
    <s v="E001"/>
    <x v="2"/>
    <d v="1899-12-30T00:32:31"/>
    <d v="1899-12-30T00:33:09"/>
    <n v="5"/>
    <x v="7"/>
    <x v="4"/>
    <x v="1"/>
    <n v="0"/>
    <n v="0"/>
    <s v="OK"/>
    <s v="Granel"/>
    <x v="0"/>
    <n v="0"/>
    <s v="F. MALAGA"/>
    <s v="A"/>
    <d v="1899-12-30T00:00:38"/>
    <d v="1899-12-30T00:00:38"/>
    <s v="OK"/>
    <m/>
    <m/>
    <d v="1899-12-30T00:00:00"/>
    <d v="1899-12-30T00:32:31"/>
    <n v="4"/>
    <n v="-4.3981481481999984E-4"/>
    <n v="32.516666666668819"/>
    <n v="6"/>
    <s v="Si"/>
  </r>
  <r>
    <s v="CSMA"/>
    <s v="2024057123"/>
    <x v="0"/>
    <s v="ER8141BBG"/>
    <s v="E0547BYX"/>
    <d v="2024-12-11T00:00:00"/>
    <m/>
    <s v="3269"/>
    <x v="36"/>
    <s v="PA"/>
    <s v="S2"/>
    <m/>
    <d v="2024-12-11T00:00:00"/>
    <d v="1899-12-30T05:52:32"/>
    <d v="2024-12-11T00:00:00"/>
    <d v="1899-12-30T05:51:50"/>
    <d v="2024-12-11T00:00:00"/>
    <d v="1899-12-30T06:24:12"/>
    <x v="0"/>
    <s v="RFCPI"/>
    <s v="7022037699"/>
    <s v="FBO"/>
    <d v="1899-12-30T00:33:04"/>
    <d v="1899-12-30T00:32:22"/>
    <d v="1899-12-30T00:00:42"/>
    <s v="Granel"/>
    <s v="E001"/>
    <x v="2"/>
    <d v="1899-12-30T00:31:40"/>
    <d v="1899-12-30T00:32:22"/>
    <n v="5"/>
    <x v="7"/>
    <x v="4"/>
    <x v="1"/>
    <n v="0"/>
    <n v="0"/>
    <s v="OK"/>
    <s v="Granel"/>
    <x v="0"/>
    <n v="0"/>
    <s v="F. MALAGA"/>
    <s v="A"/>
    <d v="1899-12-30T00:00:42"/>
    <d v="1899-12-30T00:00:42"/>
    <s v="OK"/>
    <m/>
    <m/>
    <d v="1899-12-30T00:00:00"/>
    <d v="1899-12-30T00:31:40"/>
    <n v="4"/>
    <n v="-4.8611111110999361E-4"/>
    <n v="31.666666666680037"/>
    <n v="6"/>
    <s v="Si"/>
  </r>
  <r>
    <s v="CSMA"/>
    <s v="2024057116"/>
    <x v="0"/>
    <s v="ER7726BBG"/>
    <s v="E8976JGF"/>
    <d v="2024-12-11T00:00:00"/>
    <m/>
    <s v="3264"/>
    <x v="35"/>
    <s v="PA"/>
    <s v="S1"/>
    <m/>
    <d v="2024-12-11T00:00:00"/>
    <d v="1899-12-30T05:20:14"/>
    <d v="2024-12-11T00:00:00"/>
    <d v="1899-12-30T05:19:31"/>
    <d v="2024-12-11T00:00:00"/>
    <d v="1899-12-30T06:29:11"/>
    <x v="0"/>
    <s v="RFCPI"/>
    <s v="7022037700"/>
    <s v="EXW"/>
    <d v="1899-12-30T01:10:23"/>
    <d v="1899-12-30T01:09:40"/>
    <d v="1899-12-30T00:00:43"/>
    <s v="Granel"/>
    <s v="E001"/>
    <x v="1"/>
    <d v="1899-12-30T01:08:57"/>
    <d v="1899-12-30T01:09:40"/>
    <n v="5"/>
    <x v="7"/>
    <x v="4"/>
    <x v="1"/>
    <n v="0"/>
    <n v="0"/>
    <s v="OK"/>
    <s v="Granel"/>
    <x v="0"/>
    <n v="0"/>
    <s v="F. MALAGA"/>
    <s v="B"/>
    <d v="1899-12-30T00:00:43"/>
    <d v="1899-12-30T00:00:43"/>
    <s v="OK"/>
    <m/>
    <m/>
    <d v="1899-12-30T00:00:00"/>
    <d v="1899-12-30T01:08:57"/>
    <n v="4"/>
    <n v="-4.9768518518999993E-4"/>
    <n v="68.949999999993636"/>
    <n v="6"/>
    <s v="No"/>
  </r>
  <r>
    <s v="CSMA"/>
    <s v="2024057117"/>
    <x v="0"/>
    <s v="ER1055BBH"/>
    <s v="E0721JRZ"/>
    <d v="2024-12-11T00:00:00"/>
    <m/>
    <s v="3264"/>
    <x v="35"/>
    <s v="PA"/>
    <s v="S1"/>
    <m/>
    <d v="2024-12-11T00:00:00"/>
    <d v="1899-12-30T05:32:34"/>
    <d v="2024-12-11T00:00:00"/>
    <d v="1899-12-30T05:31:51"/>
    <d v="2024-12-11T00:00:00"/>
    <d v="1899-12-30T06:33:06"/>
    <x v="0"/>
    <s v="RFCPI"/>
    <s v="7022037701"/>
    <s v="FBO"/>
    <d v="1899-12-30T01:01:58"/>
    <d v="1899-12-30T01:01:15"/>
    <d v="1899-12-30T00:00:43"/>
    <s v="Granel"/>
    <s v="E001"/>
    <x v="2"/>
    <d v="1899-12-30T01:00:32"/>
    <d v="1899-12-30T01:01:15"/>
    <n v="5"/>
    <x v="7"/>
    <x v="4"/>
    <x v="1"/>
    <n v="0"/>
    <n v="0"/>
    <s v="OK"/>
    <s v="Granel"/>
    <x v="0"/>
    <n v="0"/>
    <s v="F. MALAGA"/>
    <s v="B"/>
    <d v="1899-12-30T00:00:43"/>
    <d v="1899-12-30T00:00:43"/>
    <s v="OK"/>
    <m/>
    <m/>
    <d v="1899-12-30T00:00:00"/>
    <d v="1899-12-30T01:00:32"/>
    <n v="4"/>
    <n v="-4.9768518518000793E-4"/>
    <n v="60.533333333337573"/>
    <n v="6"/>
    <s v="No"/>
  </r>
  <r>
    <s v="CSMA"/>
    <s v="2024057124"/>
    <x v="0"/>
    <s v="ECO02801R"/>
    <s v="E8474FTB"/>
    <d v="2024-12-11T00:00:00"/>
    <m/>
    <s v="3269"/>
    <x v="36"/>
    <s v="PA"/>
    <s v="S2"/>
    <m/>
    <d v="2024-12-11T00:00:00"/>
    <d v="1899-12-30T05:57:42"/>
    <d v="2024-12-11T00:00:00"/>
    <d v="1899-12-30T05:56:59"/>
    <d v="2024-12-11T00:00:00"/>
    <d v="1899-12-30T06:39:10"/>
    <x v="0"/>
    <s v="RFCPI"/>
    <s v="7022037702"/>
    <s v="FBO"/>
    <d v="1899-12-30T00:42:54"/>
    <d v="1899-12-30T00:42:11"/>
    <d v="1899-12-30T00:00:43"/>
    <s v="Granel"/>
    <s v="E001"/>
    <x v="2"/>
    <d v="1899-12-30T00:41:28"/>
    <d v="1899-12-30T00:42:11"/>
    <n v="5"/>
    <x v="7"/>
    <x v="4"/>
    <x v="1"/>
    <n v="0"/>
    <n v="0"/>
    <s v="OK"/>
    <s v="Granel"/>
    <x v="0"/>
    <n v="0"/>
    <s v="F. MALAGA"/>
    <s v="A"/>
    <d v="1899-12-30T00:00:43"/>
    <d v="1899-12-30T00:00:43"/>
    <s v="OK"/>
    <m/>
    <m/>
    <d v="1899-12-30T00:00:00"/>
    <d v="1899-12-30T00:41:28"/>
    <n v="4"/>
    <n v="-4.9768518518999993E-4"/>
    <n v="41.466666666657623"/>
    <n v="6"/>
    <s v="Si"/>
  </r>
  <r>
    <s v="CSMA"/>
    <s v="2024057119"/>
    <x v="0"/>
    <s v="ER2915BBJ"/>
    <s v="E7812KXB"/>
    <d v="2024-12-11T00:00:00"/>
    <m/>
    <s v="3264"/>
    <x v="35"/>
    <s v="PA"/>
    <s v="S1"/>
    <m/>
    <d v="2024-12-11T00:00:00"/>
    <d v="1899-12-30T05:36:13"/>
    <d v="2024-12-11T00:00:00"/>
    <d v="1899-12-30T05:35:30"/>
    <d v="2024-12-11T00:00:00"/>
    <d v="1899-12-30T06:39:43"/>
    <x v="0"/>
    <s v="RFCPI"/>
    <s v="7022037703"/>
    <s v="EXW"/>
    <d v="1899-12-30T01:04:56"/>
    <d v="1899-12-30T01:04:13"/>
    <d v="1899-12-30T00:00:43"/>
    <s v="Granel"/>
    <s v="E001"/>
    <x v="1"/>
    <d v="1899-12-30T01:03:30"/>
    <d v="1899-12-30T01:04:13"/>
    <n v="5"/>
    <x v="7"/>
    <x v="4"/>
    <x v="1"/>
    <n v="0"/>
    <n v="0"/>
    <s v="OK"/>
    <s v="Granel"/>
    <x v="0"/>
    <n v="0"/>
    <s v="F. MALAGA"/>
    <s v="B"/>
    <d v="1899-12-30T00:00:43"/>
    <d v="1899-12-30T00:00:43"/>
    <s v="OK"/>
    <m/>
    <m/>
    <d v="1899-12-30T00:00:00"/>
    <d v="1899-12-30T01:03:30"/>
    <n v="4"/>
    <n v="-4.9768518518999993E-4"/>
    <n v="63.499999999996817"/>
    <n v="6"/>
    <s v="No"/>
  </r>
  <r>
    <s v="CSMA"/>
    <s v="2024057125"/>
    <x v="0"/>
    <s v="ER8381BBJ"/>
    <s v="E0509JJH"/>
    <d v="2024-12-11T00:00:00"/>
    <m/>
    <s v="3269"/>
    <x v="36"/>
    <s v="PA"/>
    <s v="S2"/>
    <m/>
    <d v="2024-12-11T00:00:00"/>
    <d v="1899-12-30T06:04:57"/>
    <d v="2024-12-11T00:00:00"/>
    <d v="1899-12-30T06:04:15"/>
    <d v="2024-12-11T00:00:00"/>
    <d v="1899-12-30T06:41:13"/>
    <x v="0"/>
    <s v="RFCPI"/>
    <s v="7022037704"/>
    <s v="FBO"/>
    <d v="1899-12-30T00:37:40"/>
    <d v="1899-12-30T00:36:58"/>
    <d v="1899-12-30T00:00:42"/>
    <s v="Granel"/>
    <s v="E001"/>
    <x v="2"/>
    <d v="1899-12-30T00:36:16"/>
    <d v="1899-12-30T00:36:58"/>
    <n v="6"/>
    <x v="7"/>
    <x v="4"/>
    <x v="1"/>
    <n v="0"/>
    <n v="0"/>
    <s v="OK"/>
    <s v="Granel"/>
    <x v="0"/>
    <n v="0"/>
    <s v="F. MALAGA"/>
    <s v="A"/>
    <d v="1899-12-30T00:00:42"/>
    <d v="1899-12-30T00:00:42"/>
    <s v="OK"/>
    <m/>
    <m/>
    <d v="1899-12-30T00:00:00"/>
    <d v="1899-12-30T00:36:16"/>
    <n v="4"/>
    <n v="-4.8611111110996585E-4"/>
    <n v="36.266666666673643"/>
    <n v="6"/>
    <s v="Si"/>
  </r>
  <r>
    <s v="CSMA"/>
    <s v="2024057127"/>
    <x v="0"/>
    <s v="ER8271BBD"/>
    <s v="E2291HBT"/>
    <d v="2024-12-11T00:00:00"/>
    <m/>
    <s v="3269"/>
    <x v="36"/>
    <s v="PA"/>
    <s v="S2"/>
    <m/>
    <d v="2024-12-11T00:00:00"/>
    <d v="1899-12-30T06:25:31"/>
    <d v="2024-12-11T00:00:00"/>
    <d v="1899-12-30T06:24:48"/>
    <d v="2024-12-11T00:00:00"/>
    <d v="1899-12-30T06:51:42"/>
    <x v="0"/>
    <s v="RFCPI"/>
    <s v="7022037705"/>
    <s v="FBO"/>
    <d v="1899-12-30T00:27:37"/>
    <d v="1899-12-30T00:26:54"/>
    <d v="1899-12-30T00:00:43"/>
    <s v="Granel"/>
    <s v="E001"/>
    <x v="2"/>
    <d v="1899-12-30T00:26:11"/>
    <d v="1899-12-30T00:26:54"/>
    <n v="6"/>
    <x v="7"/>
    <x v="4"/>
    <x v="1"/>
    <n v="0"/>
    <n v="0"/>
    <s v="OK"/>
    <s v="Granel"/>
    <x v="0"/>
    <n v="0"/>
    <s v="F. MALAGA"/>
    <s v="A"/>
    <d v="1899-12-30T00:00:43"/>
    <d v="1899-12-30T00:00:43"/>
    <s v="OK"/>
    <m/>
    <m/>
    <d v="1899-12-30T00:00:00"/>
    <d v="1899-12-30T00:26:11"/>
    <n v="4"/>
    <n v="-4.9768518518999993E-4"/>
    <n v="26.183333333332843"/>
    <n v="6"/>
    <s v="Si"/>
  </r>
  <r>
    <s v="CSMA"/>
    <s v="2024057128"/>
    <x v="0"/>
    <s v="EGR03345R"/>
    <s v="E9746LXV"/>
    <d v="2024-12-11T00:00:00"/>
    <m/>
    <s v="3260"/>
    <x v="41"/>
    <s v="PA"/>
    <s v="S8"/>
    <m/>
    <d v="2024-12-11T00:00:00"/>
    <d v="1899-12-30T06:31:19"/>
    <d v="2024-12-11T00:00:00"/>
    <d v="1899-12-30T06:30:36"/>
    <d v="2024-12-11T00:00:00"/>
    <d v="1899-12-30T06:57:43"/>
    <x v="0"/>
    <s v="RFCPI"/>
    <s v="7022037706"/>
    <s v="EXW"/>
    <d v="1899-12-30T00:27:50"/>
    <d v="1899-12-30T00:27:07"/>
    <d v="1899-12-30T00:00:43"/>
    <s v="Granel"/>
    <s v="E001"/>
    <x v="1"/>
    <d v="1899-12-30T00:26:24"/>
    <d v="1899-12-30T00:27:07"/>
    <n v="6"/>
    <x v="7"/>
    <x v="4"/>
    <x v="1"/>
    <n v="0"/>
    <n v="0"/>
    <s v="OK"/>
    <s v="Granel"/>
    <x v="0"/>
    <n v="0"/>
    <s v="F. MALAGA"/>
    <s v="A"/>
    <d v="1899-12-30T00:00:43"/>
    <d v="1899-12-30T00:00:43"/>
    <s v="OK"/>
    <m/>
    <m/>
    <d v="1899-12-30T00:00:00"/>
    <d v="1899-12-30T00:26:24"/>
    <n v="4"/>
    <n v="-4.9768518518999993E-4"/>
    <n v="26.399999999995174"/>
    <n v="6"/>
    <s v="Si"/>
  </r>
  <r>
    <s v="CSMA"/>
    <s v="2024057132"/>
    <x v="0"/>
    <s v="EE0224HDX"/>
    <s v="EE0224HDX"/>
    <d v="2024-12-11T00:00:00"/>
    <m/>
    <s v="3282"/>
    <x v="40"/>
    <s v="PA"/>
    <m/>
    <m/>
    <d v="2024-12-11T00:00:00"/>
    <d v="1899-12-30T06:44:43"/>
    <d v="2024-12-11T00:00:00"/>
    <d v="1899-12-30T18:33:00"/>
    <d v="2024-12-11T00:00:00"/>
    <d v="1899-12-30T07:09:51"/>
    <x v="209"/>
    <s v="JSANTOSL"/>
    <s v="7022037707"/>
    <s v="FBO"/>
    <d v="1899-12-30T23:11:26"/>
    <d v="1899-12-30T11:23:09"/>
    <d v="1899-12-30T11:48:17"/>
    <s v="Ensacado"/>
    <s v="E002"/>
    <x v="2"/>
    <d v="1899-12-30T00:25:08"/>
    <n v="-0.47440972222223005"/>
    <n v="6"/>
    <x v="7"/>
    <x v="4"/>
    <x v="2"/>
    <n v="0"/>
    <n v="0"/>
    <s v="OK"/>
    <s v="Ensacado"/>
    <x v="0"/>
    <n v="0"/>
    <s v="F. MALAGA"/>
    <s v="A"/>
    <d v="1899-12-30T11:48:17"/>
    <d v="1899-12-30T10:50:17"/>
    <s v="KO"/>
    <m/>
    <m/>
    <d v="1899-12-30T00:00:00"/>
    <d v="1899-12-30T00:25:08"/>
    <n v="4"/>
    <d v="1899-12-30T11:48:17"/>
    <n v="25.133333333327961"/>
    <n v="7"/>
    <s v="Si"/>
  </r>
  <r>
    <s v="CSMA"/>
    <s v="2024057136"/>
    <x v="0"/>
    <s v="ER7252BBV"/>
    <s v="E3178LFN"/>
    <d v="2024-12-11T00:00:00"/>
    <m/>
    <s v="3260"/>
    <x v="41"/>
    <s v="PA"/>
    <s v="S8"/>
    <m/>
    <d v="2024-12-11T00:00:00"/>
    <d v="1899-12-30T06:57:19"/>
    <d v="2024-12-11T00:00:00"/>
    <d v="1899-12-30T06:56:37"/>
    <d v="2024-12-11T00:00:00"/>
    <d v="1899-12-30T07:29:28"/>
    <x v="0"/>
    <s v="RFCPI"/>
    <s v="7022037708"/>
    <s v="EXW"/>
    <d v="1899-12-30T00:33:33"/>
    <d v="1899-12-30T00:32:51"/>
    <d v="1899-12-30T00:00:42"/>
    <s v="Granel"/>
    <s v="E001"/>
    <x v="1"/>
    <d v="1899-12-30T00:32:09"/>
    <d v="1899-12-30T00:32:51"/>
    <n v="6"/>
    <x v="7"/>
    <x v="4"/>
    <x v="1"/>
    <n v="0"/>
    <n v="0"/>
    <s v="OK"/>
    <s v="Granel"/>
    <x v="0"/>
    <n v="0"/>
    <s v="F. MALAGA"/>
    <s v="A"/>
    <d v="1899-12-30T00:00:42"/>
    <d v="1899-12-30T00:00:42"/>
    <s v="OK"/>
    <m/>
    <m/>
    <d v="1899-12-30T00:00:00"/>
    <d v="1899-12-30T00:32:09"/>
    <n v="4"/>
    <n v="-4.8611111110996585E-4"/>
    <n v="32.15000000000159"/>
    <n v="7"/>
    <s v="Si"/>
  </r>
  <r>
    <s v="CSMA"/>
    <s v="2024057134"/>
    <x v="0"/>
    <s v="ER9403BBD"/>
    <s v="E5260KKG"/>
    <d v="2024-12-11T00:00:00"/>
    <m/>
    <s v="3269"/>
    <x v="36"/>
    <s v="PA"/>
    <s v="S2"/>
    <m/>
    <d v="2024-12-11T00:00:00"/>
    <d v="1899-12-30T06:46:59"/>
    <d v="2024-12-11T00:00:00"/>
    <d v="1899-12-30T06:46:16"/>
    <d v="2024-12-11T00:00:00"/>
    <d v="1899-12-30T07:31:54"/>
    <x v="0"/>
    <s v="RFCPI"/>
    <s v="7022037709"/>
    <s v="FBO"/>
    <d v="1899-12-30T00:46:21"/>
    <d v="1899-12-30T00:45:38"/>
    <d v="1899-12-30T00:00:43"/>
    <s v="Granel"/>
    <s v="E001"/>
    <x v="2"/>
    <d v="1899-12-30T00:44:55"/>
    <d v="1899-12-30T00:45:38"/>
    <n v="6"/>
    <x v="7"/>
    <x v="4"/>
    <x v="1"/>
    <n v="0"/>
    <n v="0"/>
    <s v="OK"/>
    <s v="Granel"/>
    <x v="0"/>
    <n v="0"/>
    <s v="F. MALAGA"/>
    <s v="A"/>
    <d v="1899-12-30T00:00:43"/>
    <d v="1899-12-30T00:00:43"/>
    <s v="OK"/>
    <m/>
    <m/>
    <d v="1899-12-30T00:00:00"/>
    <d v="1899-12-30T00:44:55"/>
    <n v="4"/>
    <n v="-4.9768518518000793E-4"/>
    <n v="44.916666666667162"/>
    <n v="7"/>
    <s v="Si"/>
  </r>
  <r>
    <s v="CSMA"/>
    <s v="2024057129"/>
    <x v="0"/>
    <s v="ER8110BCC"/>
    <s v="E7844JTT"/>
    <d v="2024-12-11T00:00:00"/>
    <m/>
    <s v="3264"/>
    <x v="35"/>
    <s v="PA"/>
    <s v="S1"/>
    <m/>
    <d v="2024-12-11T00:00:00"/>
    <d v="1899-12-30T06:35:16"/>
    <d v="2024-12-11T00:00:00"/>
    <d v="1899-12-30T06:34:33"/>
    <d v="2024-12-11T00:00:00"/>
    <d v="1899-12-30T07:32:42"/>
    <x v="0"/>
    <s v="RFCPI"/>
    <s v="7022037710"/>
    <s v="FBO"/>
    <d v="1899-12-30T00:58:52"/>
    <d v="1899-12-30T00:58:09"/>
    <d v="1899-12-30T00:00:43"/>
    <s v="Granel"/>
    <s v="E001"/>
    <x v="2"/>
    <d v="1899-12-30T00:57:26"/>
    <d v="1899-12-30T00:58:09"/>
    <n v="6"/>
    <x v="7"/>
    <x v="4"/>
    <x v="1"/>
    <n v="0"/>
    <n v="0"/>
    <s v="OK"/>
    <s v="Granel"/>
    <x v="0"/>
    <n v="0"/>
    <s v="F. MALAGA"/>
    <s v="B"/>
    <d v="1899-12-30T00:00:43"/>
    <d v="1899-12-30T00:00:43"/>
    <s v="OK"/>
    <m/>
    <m/>
    <d v="1899-12-30T00:00:00"/>
    <d v="1899-12-30T00:57:26"/>
    <n v="4"/>
    <n v="-4.9768518518000793E-4"/>
    <n v="57.433333333334446"/>
    <n v="7"/>
    <s v="No"/>
  </r>
  <r>
    <s v="CSMA"/>
    <s v="2024057140"/>
    <x v="0"/>
    <s v="ER3338BBZ"/>
    <s v="E3410KWV"/>
    <d v="2024-12-11T00:00:00"/>
    <m/>
    <s v="3283"/>
    <x v="38"/>
    <s v="PA"/>
    <s v="PA"/>
    <m/>
    <d v="2024-12-11T00:00:00"/>
    <d v="1899-12-30T07:15:40"/>
    <d v="2024-12-11T00:00:00"/>
    <d v="1899-12-30T07:14:58"/>
    <d v="2024-12-11T00:00:00"/>
    <d v="1899-12-30T07:34:48"/>
    <x v="0"/>
    <s v="RFCPI"/>
    <s v="7022037711"/>
    <s v="EXW"/>
    <d v="1899-12-30T00:20:32"/>
    <d v="1899-12-30T00:19:50"/>
    <d v="1899-12-30T00:00:42"/>
    <s v="Ensacado"/>
    <s v="E002"/>
    <x v="1"/>
    <d v="1899-12-30T00:19:08"/>
    <d v="1899-12-30T00:19:50"/>
    <n v="7"/>
    <x v="7"/>
    <x v="4"/>
    <x v="2"/>
    <n v="0"/>
    <n v="0"/>
    <s v="OK"/>
    <s v="Ensacado"/>
    <x v="0"/>
    <n v="0"/>
    <s v="F. MALAGA"/>
    <s v="A"/>
    <d v="1899-12-30T00:00:42"/>
    <d v="1899-12-30T00:00:42"/>
    <s v="OK"/>
    <m/>
    <m/>
    <d v="1899-12-30T00:00:00"/>
    <d v="1899-12-30T00:19:08"/>
    <n v="4"/>
    <n v="-4.8611111110996585E-4"/>
    <n v="19.133333333323268"/>
    <n v="7"/>
    <s v="Si"/>
  </r>
  <r>
    <s v="CSMA"/>
    <s v="2024057130"/>
    <x v="0"/>
    <s v="ER3809BBS"/>
    <s v="E9449KGB"/>
    <d v="2024-12-11T00:00:00"/>
    <m/>
    <s v="3264"/>
    <x v="35"/>
    <s v="PA"/>
    <s v="S1"/>
    <m/>
    <d v="2024-12-11T00:00:00"/>
    <d v="1899-12-30T06:38:06"/>
    <d v="2024-12-11T00:00:00"/>
    <d v="1899-12-30T06:37:23"/>
    <d v="2024-12-11T00:00:00"/>
    <d v="1899-12-30T07:38:20"/>
    <x v="0"/>
    <s v="RFCPI"/>
    <s v="7022037713"/>
    <s v="FBO"/>
    <d v="1899-12-30T01:01:40"/>
    <d v="1899-12-30T01:00:57"/>
    <d v="1899-12-30T00:00:43"/>
    <s v="Granel"/>
    <s v="E001"/>
    <x v="2"/>
    <d v="1899-12-30T01:00:14"/>
    <d v="1899-12-30T01:00:57"/>
    <n v="6"/>
    <x v="7"/>
    <x v="4"/>
    <x v="1"/>
    <n v="0"/>
    <n v="0"/>
    <s v="OK"/>
    <s v="Granel"/>
    <x v="0"/>
    <n v="0"/>
    <s v="F. MALAGA"/>
    <s v="B"/>
    <d v="1899-12-30T00:00:43"/>
    <d v="1899-12-30T00:00:43"/>
    <s v="OK"/>
    <m/>
    <m/>
    <d v="1899-12-30T00:00:00"/>
    <d v="1899-12-30T01:00:14"/>
    <n v="4"/>
    <n v="-4.9768518517995242E-4"/>
    <n v="60.233333333342401"/>
    <n v="7"/>
    <s v="No"/>
  </r>
  <r>
    <s v="CSMA"/>
    <s v="2024057131"/>
    <x v="0"/>
    <s v="EMA02414R"/>
    <s v="E4258HML"/>
    <d v="2024-12-11T00:00:00"/>
    <m/>
    <s v="3264"/>
    <x v="35"/>
    <s v="PA"/>
    <s v="S1"/>
    <m/>
    <d v="2024-12-11T00:00:00"/>
    <d v="1899-12-30T06:41:32"/>
    <d v="2024-12-11T00:00:00"/>
    <d v="1899-12-30T06:40:49"/>
    <d v="2024-12-11T00:00:00"/>
    <d v="1899-12-30T07:53:57"/>
    <x v="0"/>
    <s v="RFCPI"/>
    <s v="7022037714"/>
    <s v="FBO"/>
    <d v="1899-12-30T01:13:51"/>
    <d v="1899-12-30T01:13:08"/>
    <d v="1899-12-30T00:00:43"/>
    <s v="Granel"/>
    <s v="E001"/>
    <x v="2"/>
    <d v="1899-12-30T01:12:25"/>
    <d v="1899-12-30T01:13:08"/>
    <n v="6"/>
    <x v="7"/>
    <x v="4"/>
    <x v="1"/>
    <n v="0"/>
    <n v="0"/>
    <s v="OK"/>
    <s v="Granel"/>
    <x v="0"/>
    <n v="0"/>
    <s v="F. MALAGA"/>
    <s v="B"/>
    <d v="1899-12-30T00:00:43"/>
    <d v="1899-12-30T00:00:43"/>
    <s v="OK"/>
    <m/>
    <m/>
    <d v="1899-12-30T00:00:00"/>
    <d v="1899-12-30T01:12:25"/>
    <n v="4"/>
    <n v="-4.9768518517995242E-4"/>
    <n v="72.416666666664028"/>
    <n v="7"/>
    <s v="No"/>
  </r>
  <r>
    <s v="CSMA"/>
    <s v="2024057142"/>
    <x v="0"/>
    <s v="ER0272BBT"/>
    <s v="E2254MLP"/>
    <d v="2024-12-11T00:00:00"/>
    <m/>
    <s v="3269"/>
    <x v="36"/>
    <s v="PA"/>
    <s v="S2"/>
    <m/>
    <d v="2024-12-11T00:00:00"/>
    <d v="1899-12-30T07:21:14"/>
    <d v="2024-12-11T00:00:00"/>
    <d v="1899-12-30T07:20:32"/>
    <d v="2024-12-11T00:00:00"/>
    <d v="1899-12-30T07:54:31"/>
    <x v="0"/>
    <s v="RFCPI"/>
    <s v="7022037715"/>
    <s v="FBO"/>
    <d v="1899-12-30T00:34:41"/>
    <d v="1899-12-30T00:33:59"/>
    <d v="1899-12-30T00:00:42"/>
    <s v="Granel"/>
    <s v="E001"/>
    <x v="2"/>
    <d v="1899-12-30T00:33:17"/>
    <d v="1899-12-30T00:33:59"/>
    <n v="7"/>
    <x v="7"/>
    <x v="4"/>
    <x v="1"/>
    <n v="0"/>
    <n v="0"/>
    <s v="OK"/>
    <s v="Granel"/>
    <x v="0"/>
    <n v="0"/>
    <s v="F. MALAGA"/>
    <s v="A"/>
    <d v="1899-12-30T00:00:42"/>
    <d v="1899-12-30T00:00:42"/>
    <s v="OK"/>
    <m/>
    <m/>
    <d v="1899-12-30T00:00:00"/>
    <d v="1899-12-30T00:33:17"/>
    <n v="4"/>
    <n v="-4.8611111111002137E-4"/>
    <n v="33.283333333324762"/>
    <n v="7"/>
    <s v="Si"/>
  </r>
  <r>
    <s v="CSMA"/>
    <s v="2024057143"/>
    <x v="0"/>
    <s v="ER2400BCC"/>
    <s v="E2345KGX"/>
    <d v="2024-12-11T00:00:00"/>
    <m/>
    <s v="3269"/>
    <x v="36"/>
    <s v="PA"/>
    <s v="S2"/>
    <m/>
    <d v="2024-12-11T00:00:00"/>
    <d v="1899-12-30T07:25:17"/>
    <d v="2024-12-11T00:00:00"/>
    <d v="1899-12-30T07:24:34"/>
    <d v="2024-12-11T00:00:00"/>
    <d v="1899-12-30T07:56:39"/>
    <x v="0"/>
    <s v="RFCPI"/>
    <s v="7022037716"/>
    <s v="FBO"/>
    <d v="1899-12-30T00:32:48"/>
    <d v="1899-12-30T00:32:05"/>
    <d v="1899-12-30T00:00:43"/>
    <s v="Granel"/>
    <s v="E001"/>
    <x v="2"/>
    <d v="1899-12-30T00:31:22"/>
    <d v="1899-12-30T00:32:05"/>
    <n v="7"/>
    <x v="7"/>
    <x v="4"/>
    <x v="1"/>
    <n v="0"/>
    <n v="0"/>
    <s v="OK"/>
    <s v="Granel"/>
    <x v="0"/>
    <n v="0"/>
    <s v="F. MALAGA"/>
    <s v="A"/>
    <d v="1899-12-30T00:00:43"/>
    <d v="1899-12-30T00:00:43"/>
    <s v="OK"/>
    <m/>
    <m/>
    <d v="1899-12-30T00:00:00"/>
    <d v="1899-12-30T00:31:22"/>
    <n v="4"/>
    <n v="-4.9768518518999993E-4"/>
    <n v="31.366666666656009"/>
    <n v="7"/>
    <s v="Si"/>
  </r>
  <r>
    <s v="CSMA"/>
    <s v="2024057133"/>
    <x v="0"/>
    <s v="ER2310BBX"/>
    <s v="E5477KKG"/>
    <d v="2024-12-11T00:00:00"/>
    <m/>
    <s v="3264"/>
    <x v="35"/>
    <s v="PA"/>
    <s v="S1"/>
    <m/>
    <d v="2024-12-11T00:00:00"/>
    <d v="1899-12-30T06:46:54"/>
    <d v="2024-12-11T00:00:00"/>
    <d v="1899-12-30T06:46:12"/>
    <d v="2024-12-11T00:00:00"/>
    <d v="1899-12-30T08:00:42"/>
    <x v="0"/>
    <s v="RFCPI"/>
    <s v="7022037717"/>
    <s v="FBO"/>
    <d v="1899-12-30T01:15:12"/>
    <d v="1899-12-30T01:14:30"/>
    <d v="1899-12-30T00:00:42"/>
    <s v="Granel"/>
    <s v="E001"/>
    <x v="2"/>
    <d v="1899-12-30T01:13:48"/>
    <d v="1899-12-30T01:14:30"/>
    <n v="6"/>
    <x v="7"/>
    <x v="4"/>
    <x v="1"/>
    <n v="0"/>
    <n v="0"/>
    <s v="OK"/>
    <s v="Granel"/>
    <x v="0"/>
    <n v="0"/>
    <s v="F. MALAGA"/>
    <s v="B"/>
    <d v="1899-12-30T00:00:42"/>
    <d v="1899-12-30T00:00:42"/>
    <s v="OK"/>
    <m/>
    <m/>
    <d v="1899-12-30T00:00:00"/>
    <d v="1899-12-30T01:13:48"/>
    <n v="4"/>
    <n v="-4.8611111110996585E-4"/>
    <n v="73.800000000000026"/>
    <n v="8"/>
    <s v="No"/>
  </r>
  <r>
    <s v="CSMA"/>
    <s v="2024057148"/>
    <x v="0"/>
    <s v="EM23188R"/>
    <s v="E4446DBR"/>
    <d v="2024-12-11T00:00:00"/>
    <m/>
    <s v="3283"/>
    <x v="38"/>
    <s v="PA"/>
    <s v="PA"/>
    <m/>
    <d v="2024-12-11T00:00:00"/>
    <d v="1899-12-30T07:52:29"/>
    <d v="2024-12-11T00:00:00"/>
    <d v="1899-12-30T07:51:47"/>
    <d v="2024-12-11T00:00:00"/>
    <d v="1899-12-30T08:15:00"/>
    <x v="0"/>
    <s v="RFCPI"/>
    <s v="7022037718"/>
    <s v="EXW"/>
    <d v="1899-12-30T00:23:55"/>
    <d v="1899-12-30T00:23:13"/>
    <d v="1899-12-30T00:00:42"/>
    <s v="Ensacado"/>
    <s v="E002"/>
    <x v="1"/>
    <d v="1899-12-30T00:22:31"/>
    <d v="1899-12-30T00:23:13"/>
    <n v="7"/>
    <x v="7"/>
    <x v="4"/>
    <x v="2"/>
    <n v="0"/>
    <n v="0"/>
    <s v="OK"/>
    <s v="Ensacado"/>
    <x v="0"/>
    <n v="0"/>
    <s v="F. MALAGA"/>
    <s v="A"/>
    <d v="1899-12-30T00:00:42"/>
    <d v="1899-12-30T00:00:42"/>
    <s v="OK"/>
    <m/>
    <m/>
    <d v="1899-12-30T00:00:00"/>
    <d v="1899-12-30T00:22:31"/>
    <n v="4"/>
    <n v="-4.8611111112001337E-4"/>
    <n v="22.516666666660779"/>
    <n v="8"/>
    <s v="Si"/>
  </r>
  <r>
    <s v="CSMA"/>
    <s v="2024057146"/>
    <x v="0"/>
    <s v="EVA01741R"/>
    <s v="E5813KFK"/>
    <d v="2024-12-11T00:00:00"/>
    <m/>
    <s v="3269"/>
    <x v="36"/>
    <s v="PA"/>
    <s v="S2"/>
    <m/>
    <d v="2024-12-11T00:00:00"/>
    <d v="1899-12-30T07:30:06"/>
    <d v="2024-12-11T00:00:00"/>
    <d v="1899-12-30T07:29:23"/>
    <d v="2024-12-11T00:00:00"/>
    <d v="1899-12-30T08:18:31"/>
    <x v="0"/>
    <s v="RFCPI"/>
    <s v="7022037719"/>
    <s v="FBO"/>
    <d v="1899-12-30T00:49:51"/>
    <d v="1899-12-30T00:49:08"/>
    <d v="1899-12-30T00:00:43"/>
    <s v="Granel"/>
    <s v="E001"/>
    <x v="2"/>
    <d v="1899-12-30T00:48:25"/>
    <d v="1899-12-30T00:49:08"/>
    <n v="7"/>
    <x v="7"/>
    <x v="4"/>
    <x v="1"/>
    <n v="0"/>
    <n v="0"/>
    <s v="OK"/>
    <s v="Granel"/>
    <x v="0"/>
    <n v="0"/>
    <s v="F. MALAGA"/>
    <s v="B"/>
    <d v="1899-12-30T00:00:43"/>
    <d v="1899-12-30T00:00:43"/>
    <s v="OK"/>
    <m/>
    <m/>
    <d v="1899-12-30T00:00:00"/>
    <d v="1899-12-30T00:48:25"/>
    <n v="4"/>
    <n v="-4.9768518518000793E-4"/>
    <n v="48.416666666673542"/>
    <n v="8"/>
    <s v="No"/>
  </r>
  <r>
    <s v="CSMA"/>
    <s v="2024056959"/>
    <x v="0"/>
    <s v="ER5874BCD"/>
    <s v="E5291FBM"/>
    <d v="2024-12-10T00:00:00"/>
    <m/>
    <s v="3269"/>
    <x v="36"/>
    <s v="PA"/>
    <s v="S2"/>
    <m/>
    <d v="2024-12-10T00:00:00"/>
    <d v="1899-12-30T11:49:37"/>
    <d v="2024-12-10T00:00:00"/>
    <d v="1899-12-30T11:48:54"/>
    <d v="2024-12-10T00:00:00"/>
    <d v="1899-12-30T12:36:33"/>
    <x v="204"/>
    <s v="RFCPI"/>
    <s v="7022037720"/>
    <s v="FBO"/>
    <d v="1899-12-30T00:48:22"/>
    <d v="1899-12-30T00:47:39"/>
    <d v="1899-12-30T00:00:43"/>
    <s v="Granel"/>
    <s v="E001"/>
    <x v="2"/>
    <d v="1899-12-30T00:46:56"/>
    <d v="1899-12-30T00:47:39"/>
    <n v="11"/>
    <x v="6"/>
    <x v="4"/>
    <x v="1"/>
    <n v="0"/>
    <n v="0"/>
    <s v="OK"/>
    <s v="Granel"/>
    <x v="0"/>
    <n v="0"/>
    <s v="F. MALAGA"/>
    <s v="B"/>
    <d v="1899-12-30T00:00:43"/>
    <d v="1899-12-30T00:00:43"/>
    <s v="OK"/>
    <m/>
    <m/>
    <d v="1899-12-30T00:00:00"/>
    <d v="1899-12-30T00:46:56"/>
    <n v="3"/>
    <n v="-4.9768518518000793E-4"/>
    <n v="46.933333333329529"/>
    <n v="12"/>
    <s v="No"/>
  </r>
  <r>
    <s v="CSMA"/>
    <s v="2024057100"/>
    <x v="0"/>
    <s v="ER0208BBV"/>
    <s v="E3093FMF"/>
    <d v="2024-12-10T00:00:00"/>
    <m/>
    <s v="3269"/>
    <x v="36"/>
    <s v="PA"/>
    <s v="S2"/>
    <m/>
    <d v="2024-12-10T00:00:00"/>
    <d v="1899-12-30T18:10:58"/>
    <d v="2024-12-10T00:00:00"/>
    <d v="1899-12-30T18:10:19"/>
    <d v="2024-12-10T00:00:00"/>
    <d v="1899-12-30T18:30:08"/>
    <x v="210"/>
    <s v="RFCPI"/>
    <s v="7022037721"/>
    <s v="FBO"/>
    <d v="1899-12-30T00:20:28"/>
    <d v="1899-12-30T00:19:49"/>
    <d v="1899-12-30T00:00:39"/>
    <s v="Granel"/>
    <s v="E001"/>
    <x v="2"/>
    <d v="1899-12-30T00:19:10"/>
    <d v="1899-12-30T00:19:49"/>
    <n v="18"/>
    <x v="6"/>
    <x v="4"/>
    <x v="1"/>
    <n v="0"/>
    <n v="0"/>
    <s v="OK"/>
    <s v="Granel"/>
    <x v="0"/>
    <n v="0"/>
    <s v="F. MALAGA"/>
    <s v="A"/>
    <d v="1899-12-30T00:00:39"/>
    <d v="1899-12-30T00:00:39"/>
    <s v="OK"/>
    <m/>
    <m/>
    <d v="1899-12-30T00:00:00"/>
    <d v="1899-12-30T00:19:10"/>
    <n v="3"/>
    <n v="-4.5138888888995865E-4"/>
    <n v="19.166666666673606"/>
    <n v="18"/>
    <s v="Si"/>
  </r>
  <r>
    <s v="CSMA"/>
    <s v="2024057154"/>
    <x v="0"/>
    <s v="ER8221BBJ"/>
    <s v="E3888GZR"/>
    <d v="2024-12-11T00:00:00"/>
    <m/>
    <s v="3269"/>
    <x v="36"/>
    <s v="PA"/>
    <s v="S2"/>
    <m/>
    <d v="2024-12-11T00:00:00"/>
    <d v="1899-12-30T08:14:39"/>
    <d v="2024-12-11T00:00:00"/>
    <d v="1899-12-30T08:13:56"/>
    <d v="2024-12-11T00:00:00"/>
    <d v="1899-12-30T08:41:52"/>
    <x v="0"/>
    <s v="RFCPI"/>
    <s v="7022037722"/>
    <s v="EXW"/>
    <d v="1899-12-30T00:28:39"/>
    <d v="1899-12-30T00:27:56"/>
    <d v="1899-12-30T00:00:43"/>
    <s v="Granel"/>
    <s v="E001"/>
    <x v="1"/>
    <d v="1899-12-30T00:27:13"/>
    <d v="1899-12-30T00:27:56"/>
    <n v="8"/>
    <x v="7"/>
    <x v="4"/>
    <x v="1"/>
    <n v="0"/>
    <n v="0"/>
    <s v="OK"/>
    <s v="Granel"/>
    <x v="0"/>
    <n v="0"/>
    <s v="F. MALAGA"/>
    <s v="A"/>
    <d v="1899-12-30T00:00:43"/>
    <d v="1899-12-30T00:00:43"/>
    <s v="OK"/>
    <m/>
    <m/>
    <d v="1899-12-30T00:00:00"/>
    <d v="1899-12-30T00:27:13"/>
    <n v="4"/>
    <n v="-4.9768518518000793E-4"/>
    <n v="27.216666666676783"/>
    <n v="8"/>
    <s v="Si"/>
  </r>
  <r>
    <s v="CSMA"/>
    <s v="2024057158"/>
    <x v="0"/>
    <s v="ER7400BBF"/>
    <s v="E8916KGF"/>
    <d v="2024-12-11T00:00:00"/>
    <m/>
    <s v="3269"/>
    <x v="36"/>
    <s v="PA"/>
    <s v="S2"/>
    <m/>
    <d v="2024-12-11T00:00:00"/>
    <d v="1899-12-30T08:34:29"/>
    <d v="2024-12-11T00:00:00"/>
    <d v="1899-12-30T08:33:46"/>
    <d v="2024-12-11T00:00:00"/>
    <d v="1899-12-30T08:59:20"/>
    <x v="0"/>
    <s v="RFCPI"/>
    <s v="7022037723"/>
    <s v="FBO"/>
    <d v="1899-12-30T00:26:17"/>
    <d v="1899-12-30T00:25:34"/>
    <d v="1899-12-30T00:00:43"/>
    <s v="Granel"/>
    <s v="E001"/>
    <x v="2"/>
    <d v="1899-12-30T00:24:51"/>
    <d v="1899-12-30T00:25:34"/>
    <n v="8"/>
    <x v="7"/>
    <x v="4"/>
    <x v="1"/>
    <n v="0"/>
    <n v="0"/>
    <s v="OK"/>
    <s v="Granel"/>
    <x v="0"/>
    <n v="0"/>
    <s v="F. MALAGA"/>
    <s v="A"/>
    <d v="1899-12-30T00:00:43"/>
    <d v="1899-12-30T00:00:43"/>
    <s v="OK"/>
    <m/>
    <m/>
    <d v="1899-12-30T00:00:00"/>
    <d v="1899-12-30T00:24:51"/>
    <n v="4"/>
    <n v="-4.9768518518000793E-4"/>
    <n v="24.850000000007959"/>
    <n v="8"/>
    <s v="Si"/>
  </r>
  <r>
    <s v="CSMA"/>
    <s v="2024057135"/>
    <x v="0"/>
    <s v="ER8167BCF"/>
    <s v="E2274KKH"/>
    <d v="2024-12-11T00:00:00"/>
    <m/>
    <s v="3264"/>
    <x v="35"/>
    <s v="PA"/>
    <s v="S1"/>
    <m/>
    <d v="2024-12-11T00:00:00"/>
    <d v="1899-12-30T06:49:07"/>
    <d v="2024-12-11T00:00:00"/>
    <d v="1899-12-30T06:48:24"/>
    <d v="2024-12-11T00:00:00"/>
    <d v="1899-12-30T09:27:54"/>
    <x v="0"/>
    <s v="RFCPI"/>
    <s v="7022037725"/>
    <s v="FBO"/>
    <d v="1899-12-30T02:40:13"/>
    <d v="1899-12-30T02:39:30"/>
    <d v="1899-12-30T00:00:43"/>
    <s v="Granel"/>
    <s v="E001"/>
    <x v="2"/>
    <d v="1899-12-30T02:38:47"/>
    <d v="1899-12-30T02:39:30"/>
    <n v="6"/>
    <x v="7"/>
    <x v="4"/>
    <x v="1"/>
    <n v="0"/>
    <n v="0"/>
    <s v="OK"/>
    <s v="Granel"/>
    <x v="0"/>
    <n v="0"/>
    <s v="F. MALAGA"/>
    <s v="C"/>
    <d v="1899-12-30T00:00:43"/>
    <d v="1899-12-30T00:00:43"/>
    <s v="OK"/>
    <m/>
    <m/>
    <d v="1899-12-30T00:00:00"/>
    <d v="1899-12-30T02:38:47"/>
    <n v="4"/>
    <n v="-4.9768518518999993E-4"/>
    <n v="158.78333333332799"/>
    <n v="9"/>
    <s v="No"/>
  </r>
  <r>
    <s v="CSMA"/>
    <s v="2024057141"/>
    <x v="0"/>
    <s v="ER6007BBG"/>
    <s v="E4954KGF"/>
    <d v="2024-12-11T00:00:00"/>
    <m/>
    <s v="3264"/>
    <x v="35"/>
    <s v="PA"/>
    <s v="S1"/>
    <m/>
    <d v="2024-12-11T00:00:00"/>
    <d v="1899-12-30T07:16:10"/>
    <d v="2024-12-11T00:00:00"/>
    <d v="1899-12-30T07:15:27"/>
    <d v="2024-12-11T00:00:00"/>
    <d v="1899-12-30T09:31:07"/>
    <x v="0"/>
    <s v="RFCPI"/>
    <s v="7022037726"/>
    <s v="FBO"/>
    <d v="1899-12-30T02:16:23"/>
    <d v="1899-12-30T02:15:40"/>
    <d v="1899-12-30T00:00:43"/>
    <s v="Granel"/>
    <s v="E001"/>
    <x v="2"/>
    <d v="1899-12-30T02:14:57"/>
    <d v="1899-12-30T02:15:40"/>
    <n v="7"/>
    <x v="7"/>
    <x v="4"/>
    <x v="1"/>
    <n v="0"/>
    <n v="0"/>
    <s v="OK"/>
    <s v="Granel"/>
    <x v="0"/>
    <n v="0"/>
    <s v="F. MALAGA"/>
    <s v="C"/>
    <d v="1899-12-30T00:00:43"/>
    <d v="1899-12-30T00:00:43"/>
    <s v="OK"/>
    <m/>
    <m/>
    <d v="1899-12-30T00:00:00"/>
    <d v="1899-12-30T02:14:57"/>
    <n v="4"/>
    <n v="-4.9768518518999993E-4"/>
    <n v="134.95000000000326"/>
    <n v="9"/>
    <s v="No"/>
  </r>
  <r>
    <s v="CSMA"/>
    <s v="2024057172"/>
    <x v="0"/>
    <s v="ER3338BBZ"/>
    <s v="E3410KWV"/>
    <d v="2024-12-11T00:00:00"/>
    <m/>
    <s v="3283"/>
    <x v="38"/>
    <s v="PA"/>
    <s v="PA"/>
    <m/>
    <d v="2024-12-11T00:00:00"/>
    <d v="1899-12-30T09:17:24"/>
    <d v="2024-12-11T00:00:00"/>
    <d v="1899-12-30T09:16:41"/>
    <d v="2024-12-11T00:00:00"/>
    <d v="1899-12-30T09:39:45"/>
    <x v="0"/>
    <s v="RFCPI"/>
    <s v="7022037728"/>
    <s v="EXW"/>
    <d v="1899-12-30T00:23:47"/>
    <d v="1899-12-30T00:23:04"/>
    <d v="1899-12-30T00:00:43"/>
    <s v="Ensacado"/>
    <s v="E002"/>
    <x v="1"/>
    <d v="1899-12-30T00:22:21"/>
    <d v="1899-12-30T00:23:04"/>
    <n v="9"/>
    <x v="7"/>
    <x v="4"/>
    <x v="2"/>
    <n v="0"/>
    <n v="0"/>
    <s v="OK"/>
    <s v="Ensacado"/>
    <x v="0"/>
    <n v="0"/>
    <s v="F. MALAGA"/>
    <s v="A"/>
    <d v="1899-12-30T00:00:43"/>
    <d v="1899-12-30T00:00:43"/>
    <s v="OK"/>
    <m/>
    <m/>
    <d v="1899-12-30T00:00:00"/>
    <d v="1899-12-30T00:22:21"/>
    <n v="4"/>
    <n v="-4.9768518518000793E-4"/>
    <n v="22.350000000009569"/>
    <n v="9"/>
    <s v="Si"/>
  </r>
  <r>
    <s v="CSMA"/>
    <s v="2024057167"/>
    <x v="0"/>
    <s v="ER8141BBG"/>
    <s v="E0547BYX"/>
    <d v="2024-12-11T00:00:00"/>
    <m/>
    <s v="3269"/>
    <x v="36"/>
    <s v="PA"/>
    <s v="S2"/>
    <m/>
    <d v="2024-12-11T00:00:00"/>
    <d v="1899-12-30T09:01:29"/>
    <d v="2024-12-11T00:00:00"/>
    <d v="1899-12-30T09:00:48"/>
    <d v="2024-12-11T00:00:00"/>
    <d v="1899-12-30T09:42:39"/>
    <x v="0"/>
    <s v="RFCPI"/>
    <s v="7022037729"/>
    <s v="FBO"/>
    <d v="1899-12-30T00:42:32"/>
    <d v="1899-12-30T00:41:51"/>
    <d v="1899-12-30T00:00:41"/>
    <s v="Granel"/>
    <s v="E001"/>
    <x v="2"/>
    <d v="1899-12-30T00:41:10"/>
    <d v="1899-12-30T00:41:51"/>
    <n v="9"/>
    <x v="7"/>
    <x v="4"/>
    <x v="1"/>
    <n v="0"/>
    <n v="0"/>
    <s v="OK"/>
    <s v="Granel"/>
    <x v="0"/>
    <n v="0"/>
    <s v="F. MALAGA"/>
    <s v="A"/>
    <d v="1899-12-30T00:00:41"/>
    <d v="1899-12-30T00:00:41"/>
    <s v="OK"/>
    <m/>
    <m/>
    <d v="1899-12-30T00:00:00"/>
    <d v="1899-12-30T00:41:10"/>
    <n v="4"/>
    <n v="-4.745370370300428E-4"/>
    <n v="41.166666666676804"/>
    <n v="9"/>
    <s v="Si"/>
  </r>
  <r>
    <s v="CSMA"/>
    <s v="2024057175"/>
    <x v="0"/>
    <s v="ER5973BBL"/>
    <s v="E0247JRH"/>
    <d v="2024-12-11T00:00:00"/>
    <m/>
    <s v="3260"/>
    <x v="41"/>
    <s v="PA"/>
    <s v="S8"/>
    <m/>
    <d v="2024-12-11T00:00:00"/>
    <d v="1899-12-30T09:21:02"/>
    <d v="2024-12-11T00:00:00"/>
    <d v="1899-12-30T09:20:19"/>
    <d v="2024-12-11T00:00:00"/>
    <d v="1899-12-30T09:48:19"/>
    <x v="0"/>
    <s v="RFCPI"/>
    <s v="7022037730"/>
    <s v="EXW"/>
    <d v="1899-12-30T00:28:43"/>
    <d v="1899-12-30T00:28:00"/>
    <d v="1899-12-30T00:00:43"/>
    <s v="Granel"/>
    <s v="E001"/>
    <x v="1"/>
    <d v="1899-12-30T00:27:17"/>
    <d v="1899-12-30T00:28:00"/>
    <n v="9"/>
    <x v="7"/>
    <x v="4"/>
    <x v="1"/>
    <n v="0"/>
    <n v="0"/>
    <s v="OK"/>
    <s v="Granel"/>
    <x v="0"/>
    <n v="0"/>
    <s v="F. MALAGA"/>
    <s v="A"/>
    <d v="1899-12-30T00:00:43"/>
    <d v="1899-12-30T00:00:43"/>
    <s v="OK"/>
    <m/>
    <m/>
    <d v="1899-12-30T00:00:00"/>
    <d v="1899-12-30T00:27:17"/>
    <n v="4"/>
    <n v="-4.9768518518000793E-4"/>
    <n v="27.283333333334372"/>
    <n v="9"/>
    <s v="Si"/>
  </r>
  <r>
    <s v="CSMA"/>
    <s v="2024057147"/>
    <x v="0"/>
    <s v="EB10320R"/>
    <s v="E4291FWJ"/>
    <d v="2024-12-11T00:00:00"/>
    <m/>
    <s v="3264"/>
    <x v="35"/>
    <s v="PA"/>
    <s v="S1"/>
    <m/>
    <d v="2024-12-11T00:00:00"/>
    <d v="1899-12-30T07:38:14"/>
    <d v="2024-12-11T00:00:00"/>
    <d v="1899-12-30T07:37:31"/>
    <d v="2024-12-11T00:00:00"/>
    <d v="1899-12-30T09:53:14"/>
    <x v="0"/>
    <s v="RFCPI"/>
    <s v="7022037731"/>
    <s v="FBO"/>
    <d v="1899-12-30T02:16:26"/>
    <d v="1899-12-30T02:15:43"/>
    <d v="1899-12-30T00:00:43"/>
    <s v="Granel"/>
    <s v="E001"/>
    <x v="2"/>
    <d v="1899-12-30T02:15:00"/>
    <d v="1899-12-30T02:15:43"/>
    <n v="7"/>
    <x v="7"/>
    <x v="4"/>
    <x v="1"/>
    <n v="0"/>
    <n v="0"/>
    <s v="OK"/>
    <s v="Granel"/>
    <x v="0"/>
    <n v="0"/>
    <s v="F. MALAGA"/>
    <s v="C"/>
    <d v="1899-12-30T00:00:43"/>
    <d v="1899-12-30T00:00:43"/>
    <s v="OK"/>
    <m/>
    <m/>
    <d v="1899-12-30T00:00:00"/>
    <d v="1899-12-30T02:15:00"/>
    <n v="4"/>
    <n v="-4.9768518518000793E-4"/>
    <n v="135"/>
    <n v="9"/>
    <s v="No"/>
  </r>
  <r>
    <s v="CSMA"/>
    <s v="2024057149"/>
    <x v="0"/>
    <s v="ER6871BBR"/>
    <s v="E8831LZK"/>
    <d v="2024-12-11T00:00:00"/>
    <m/>
    <s v="3264"/>
    <x v="35"/>
    <s v="PA"/>
    <s v="S1"/>
    <m/>
    <d v="2024-12-11T00:00:00"/>
    <d v="1899-12-30T07:56:49"/>
    <d v="2024-12-11T00:00:00"/>
    <d v="1899-12-30T07:56:06"/>
    <d v="2024-12-11T00:00:00"/>
    <d v="1899-12-30T09:58:47"/>
    <x v="0"/>
    <s v="RFCPI"/>
    <s v="7022037732"/>
    <s v="FBO"/>
    <d v="1899-12-30T02:03:24"/>
    <d v="1899-12-30T02:02:41"/>
    <d v="1899-12-30T00:00:43"/>
    <s v="Granel"/>
    <s v="E001"/>
    <x v="2"/>
    <d v="1899-12-30T02:01:58"/>
    <d v="1899-12-30T02:02:41"/>
    <n v="7"/>
    <x v="7"/>
    <x v="4"/>
    <x v="1"/>
    <n v="0"/>
    <n v="0"/>
    <s v="OK"/>
    <s v="Granel"/>
    <x v="0"/>
    <n v="0"/>
    <s v="F. MALAGA"/>
    <s v="C"/>
    <d v="1899-12-30T00:00:43"/>
    <d v="1899-12-30T00:00:43"/>
    <s v="OK"/>
    <m/>
    <m/>
    <d v="1899-12-30T00:00:00"/>
    <d v="1899-12-30T02:01:58"/>
    <n v="4"/>
    <n v="-4.9768518518999993E-4"/>
    <n v="121.96666666666081"/>
    <n v="9"/>
    <s v="No"/>
  </r>
  <r>
    <s v="CSMA"/>
    <s v="2024057162"/>
    <x v="0"/>
    <s v="ER8349BDL"/>
    <s v="E8998KYN"/>
    <d v="2024-12-11T00:00:00"/>
    <m/>
    <s v="3264"/>
    <x v="35"/>
    <s v="PA"/>
    <s v="S1"/>
    <m/>
    <d v="2024-12-11T00:00:00"/>
    <d v="1899-12-30T08:42:03"/>
    <d v="2024-12-11T00:00:00"/>
    <d v="1899-12-30T08:41:20"/>
    <d v="2024-12-11T00:00:00"/>
    <d v="1899-12-30T10:05:27"/>
    <x v="0"/>
    <s v="RFCPI"/>
    <s v="7022037733"/>
    <s v="EXW"/>
    <d v="1899-12-30T01:24:50"/>
    <d v="1899-12-30T01:24:07"/>
    <d v="1899-12-30T00:00:43"/>
    <s v="Granel"/>
    <s v="E001"/>
    <x v="1"/>
    <d v="1899-12-30T01:23:24"/>
    <d v="1899-12-30T01:24:07"/>
    <n v="8"/>
    <x v="7"/>
    <x v="4"/>
    <x v="1"/>
    <n v="0"/>
    <n v="0"/>
    <s v="OK"/>
    <s v="Granel"/>
    <x v="0"/>
    <n v="0"/>
    <s v="F. MALAGA"/>
    <s v="B"/>
    <d v="1899-12-30T00:00:43"/>
    <d v="1899-12-30T00:00:43"/>
    <s v="OK"/>
    <m/>
    <m/>
    <d v="1899-12-30T00:00:00"/>
    <d v="1899-12-30T01:23:24"/>
    <n v="4"/>
    <n v="-4.9768518518000793E-4"/>
    <n v="83.400000000004795"/>
    <n v="10"/>
    <s v="No"/>
  </r>
  <r>
    <s v="CSMA"/>
    <s v="2024057178"/>
    <x v="0"/>
    <s v="ER8880BDL"/>
    <s v="E7970JYD"/>
    <d v="2024-12-11T00:00:00"/>
    <m/>
    <s v="3262"/>
    <x v="43"/>
    <s v="PA"/>
    <s v="S6"/>
    <m/>
    <d v="2024-12-11T00:00:00"/>
    <d v="1899-12-30T09:41:13"/>
    <d v="2024-12-11T00:00:00"/>
    <d v="1899-12-30T09:40:32"/>
    <d v="2024-12-11T00:00:00"/>
    <d v="1899-12-30T10:07:16"/>
    <x v="0"/>
    <s v="RFCPI"/>
    <s v="7022037734"/>
    <s v="EXW"/>
    <d v="1899-12-30T00:27:25"/>
    <d v="1899-12-30T00:26:44"/>
    <d v="1899-12-30T00:00:41"/>
    <s v="Granel"/>
    <s v="E001"/>
    <x v="1"/>
    <d v="1899-12-30T00:26:03"/>
    <d v="1899-12-30T00:26:44"/>
    <n v="9"/>
    <x v="7"/>
    <x v="4"/>
    <x v="1"/>
    <n v="0"/>
    <n v="0"/>
    <s v="OK"/>
    <s v="Granel"/>
    <x v="0"/>
    <n v="0"/>
    <s v="F. MALAGA"/>
    <s v="A"/>
    <d v="1899-12-30T00:00:41"/>
    <d v="1899-12-30T00:00:41"/>
    <s v="OK"/>
    <m/>
    <m/>
    <d v="1899-12-30T00:00:00"/>
    <d v="1899-12-30T00:26:03"/>
    <n v="4"/>
    <n v="-4.745370370400348E-4"/>
    <n v="26.049999999988803"/>
    <n v="10"/>
    <s v="Si"/>
  </r>
  <r>
    <s v="CSMA"/>
    <s v="2024057177"/>
    <x v="0"/>
    <s v="ER6533BCL"/>
    <s v="E4386MJZ"/>
    <d v="2024-12-11T00:00:00"/>
    <m/>
    <s v="3283"/>
    <x v="38"/>
    <s v="PA"/>
    <s v="PA"/>
    <m/>
    <d v="2024-12-11T00:00:00"/>
    <d v="1899-12-30T09:37:53"/>
    <d v="2024-12-11T00:00:00"/>
    <d v="1899-12-30T09:37:11"/>
    <d v="2024-12-11T00:00:00"/>
    <d v="1899-12-30T10:08:36"/>
    <x v="0"/>
    <s v="RFCPI"/>
    <s v="7022037735"/>
    <s v="EXW"/>
    <d v="1899-12-30T00:32:07"/>
    <d v="1899-12-30T00:31:25"/>
    <d v="1899-12-30T00:00:42"/>
    <s v="Ensacado"/>
    <s v="E002"/>
    <x v="1"/>
    <d v="1899-12-30T00:30:43"/>
    <d v="1899-12-30T00:31:25"/>
    <n v="9"/>
    <x v="7"/>
    <x v="4"/>
    <x v="2"/>
    <n v="0"/>
    <n v="0"/>
    <s v="OK"/>
    <s v="Ensacado"/>
    <x v="0"/>
    <n v="0"/>
    <s v="F. MALAGA"/>
    <s v="A"/>
    <d v="1899-12-30T00:00:42"/>
    <d v="1899-12-30T00:00:42"/>
    <s v="OK"/>
    <m/>
    <m/>
    <d v="1899-12-30T00:00:00"/>
    <d v="1899-12-30T00:30:43"/>
    <n v="4"/>
    <n v="-4.8611111111002137E-4"/>
    <n v="30.716666666668775"/>
    <n v="10"/>
    <s v="Si"/>
  </r>
  <r>
    <s v="CSMA"/>
    <s v="2024057163"/>
    <x v="0"/>
    <s v="ER9154BBC"/>
    <s v="E6464JZW"/>
    <d v="2024-12-11T00:00:00"/>
    <m/>
    <s v="3264"/>
    <x v="35"/>
    <s v="PA"/>
    <s v="S1"/>
    <m/>
    <d v="2024-12-11T00:00:00"/>
    <d v="1899-12-30T08:43:19"/>
    <d v="2024-12-11T00:00:00"/>
    <d v="1899-12-30T08:42:36"/>
    <d v="2024-12-11T00:00:00"/>
    <d v="1899-12-30T10:18:57"/>
    <x v="0"/>
    <s v="RFCPI"/>
    <s v="7022037736"/>
    <s v="FBO"/>
    <d v="1899-12-30T01:37:04"/>
    <d v="1899-12-30T01:36:21"/>
    <d v="1899-12-30T00:00:43"/>
    <s v="Granel"/>
    <s v="E001"/>
    <x v="2"/>
    <d v="1899-12-30T01:35:38"/>
    <d v="1899-12-30T01:36:21"/>
    <n v="8"/>
    <x v="7"/>
    <x v="4"/>
    <x v="1"/>
    <n v="0"/>
    <n v="0"/>
    <s v="OK"/>
    <s v="Granel"/>
    <x v="0"/>
    <n v="0"/>
    <s v="F. MALAGA"/>
    <s v="C"/>
    <d v="1899-12-30T00:00:43"/>
    <d v="1899-12-30T00:00:43"/>
    <s v="OK"/>
    <m/>
    <m/>
    <d v="1899-12-30T00:00:00"/>
    <d v="1899-12-30T01:35:38"/>
    <n v="4"/>
    <n v="-4.9768518518000793E-4"/>
    <n v="95.633333333337617"/>
    <n v="10"/>
    <s v="No"/>
  </r>
  <r>
    <s v="CSMA"/>
    <s v="2024057164"/>
    <x v="0"/>
    <s v="ER3546BBZ"/>
    <s v="E7437MTL"/>
    <d v="2024-12-11T00:00:00"/>
    <m/>
    <s v="3264"/>
    <x v="35"/>
    <s v="PA"/>
    <s v="S1"/>
    <m/>
    <d v="2024-12-11T00:00:00"/>
    <d v="1899-12-30T08:46:10"/>
    <d v="2024-12-11T00:00:00"/>
    <d v="1899-12-30T08:45:27"/>
    <d v="2024-12-11T00:00:00"/>
    <d v="1899-12-30T10:22:00"/>
    <x v="0"/>
    <s v="RFCPI"/>
    <s v="7022037737"/>
    <s v="FBO"/>
    <d v="1899-12-30T01:37:16"/>
    <d v="1899-12-30T01:36:33"/>
    <d v="1899-12-30T00:00:43"/>
    <s v="Granel"/>
    <s v="E001"/>
    <x v="2"/>
    <d v="1899-12-30T01:35:50"/>
    <d v="1899-12-30T01:36:33"/>
    <n v="8"/>
    <x v="7"/>
    <x v="4"/>
    <x v="1"/>
    <n v="0"/>
    <n v="0"/>
    <s v="OK"/>
    <s v="Granel"/>
    <x v="0"/>
    <n v="0"/>
    <s v="F. MALAGA"/>
    <s v="C"/>
    <d v="1899-12-30T00:00:43"/>
    <d v="1899-12-30T00:00:43"/>
    <s v="OK"/>
    <m/>
    <m/>
    <d v="1899-12-30T00:00:00"/>
    <d v="1899-12-30T01:35:50"/>
    <n v="4"/>
    <n v="-4.9768518518999993E-4"/>
    <n v="95.833333333324859"/>
    <n v="10"/>
    <s v="No"/>
  </r>
  <r>
    <s v="CSMA"/>
    <s v="2024057181"/>
    <x v="0"/>
    <s v="ER0272BBT"/>
    <s v="E2254MLP"/>
    <d v="2024-12-11T00:00:00"/>
    <m/>
    <s v="3269"/>
    <x v="36"/>
    <s v="PA"/>
    <s v="S2"/>
    <m/>
    <d v="2024-12-11T00:00:00"/>
    <d v="1899-12-30T09:53:20"/>
    <d v="2024-12-11T00:00:00"/>
    <d v="1899-12-30T09:52:37"/>
    <d v="2024-12-11T00:00:00"/>
    <d v="1899-12-30T10:23:09"/>
    <x v="0"/>
    <s v="RFCPI"/>
    <s v="7022037738"/>
    <s v="FBO"/>
    <d v="1899-12-30T00:31:15"/>
    <d v="1899-12-30T00:30:32"/>
    <d v="1899-12-30T00:00:43"/>
    <s v="Granel"/>
    <s v="E001"/>
    <x v="2"/>
    <d v="1899-12-30T00:29:49"/>
    <d v="1899-12-30T00:30:32"/>
    <n v="9"/>
    <x v="7"/>
    <x v="4"/>
    <x v="1"/>
    <n v="0"/>
    <n v="0"/>
    <s v="OK"/>
    <s v="Granel"/>
    <x v="0"/>
    <n v="0"/>
    <s v="F. MALAGA"/>
    <s v="A"/>
    <d v="1899-12-30T00:00:43"/>
    <d v="1899-12-30T00:00:43"/>
    <s v="OK"/>
    <m/>
    <m/>
    <d v="1899-12-30T00:00:00"/>
    <d v="1899-12-30T00:29:49"/>
    <n v="4"/>
    <n v="-4.9768518518999993E-4"/>
    <n v="29.816666666668795"/>
    <n v="10"/>
    <s v="Si"/>
  </r>
  <r>
    <s v="CSMA"/>
    <s v="2024057171"/>
    <x v="0"/>
    <s v="ER1055BBH"/>
    <s v="E0721JRZ"/>
    <d v="2024-12-11T00:00:00"/>
    <m/>
    <s v="3264"/>
    <x v="35"/>
    <s v="PA"/>
    <s v="S1"/>
    <m/>
    <d v="2024-12-11T00:00:00"/>
    <d v="1899-12-30T09:16:46"/>
    <d v="2024-12-11T00:00:00"/>
    <d v="1899-12-30T09:16:03"/>
    <d v="2024-12-11T00:00:00"/>
    <d v="1899-12-30T10:35:21"/>
    <x v="0"/>
    <s v="RFCPI"/>
    <s v="7022037739"/>
    <s v="FBO"/>
    <d v="1899-12-30T01:20:01"/>
    <d v="1899-12-30T01:19:18"/>
    <d v="1899-12-30T00:00:43"/>
    <s v="Granel"/>
    <s v="E001"/>
    <x v="2"/>
    <d v="1899-12-30T01:18:35"/>
    <d v="1899-12-30T01:19:18"/>
    <n v="9"/>
    <x v="7"/>
    <x v="4"/>
    <x v="1"/>
    <n v="0"/>
    <n v="0"/>
    <s v="OK"/>
    <s v="Granel"/>
    <x v="0"/>
    <n v="0"/>
    <s v="F. MALAGA"/>
    <s v="B"/>
    <d v="1899-12-30T00:00:43"/>
    <d v="1899-12-30T00:00:43"/>
    <s v="OK"/>
    <m/>
    <m/>
    <d v="1899-12-30T00:00:00"/>
    <d v="1899-12-30T01:18:35"/>
    <n v="4"/>
    <n v="-4.9768518518999993E-4"/>
    <n v="78.583333333334394"/>
    <n v="10"/>
    <s v="No"/>
  </r>
  <r>
    <s v="CSMA"/>
    <s v="2024057174"/>
    <x v="0"/>
    <s v="ER7726BBG"/>
    <s v="E8976JGF"/>
    <d v="2024-12-11T00:00:00"/>
    <m/>
    <s v="3264"/>
    <x v="35"/>
    <s v="PA"/>
    <s v="S1"/>
    <m/>
    <d v="2024-12-11T00:00:00"/>
    <d v="1899-12-30T09:19:52"/>
    <d v="2024-12-11T00:00:00"/>
    <d v="1899-12-30T09:19:08"/>
    <d v="2024-12-11T00:00:00"/>
    <d v="1899-12-30T10:43:14"/>
    <x v="0"/>
    <s v="RFCPI"/>
    <s v="7022037740"/>
    <s v="EXW"/>
    <d v="1899-12-30T01:24:50"/>
    <d v="1899-12-30T01:24:06"/>
    <d v="1899-12-30T00:00:44"/>
    <s v="Granel"/>
    <s v="E001"/>
    <x v="1"/>
    <d v="1899-12-30T01:23:22"/>
    <d v="1899-12-30T01:24:06"/>
    <n v="9"/>
    <x v="7"/>
    <x v="4"/>
    <x v="1"/>
    <n v="0"/>
    <n v="0"/>
    <s v="OK"/>
    <s v="Granel"/>
    <x v="0"/>
    <n v="0"/>
    <s v="F. MALAGA"/>
    <s v="B"/>
    <d v="1899-12-30T00:00:44"/>
    <d v="1899-12-30T00:00:44"/>
    <s v="OK"/>
    <m/>
    <m/>
    <d v="1899-12-30T00:00:00"/>
    <d v="1899-12-30T01:23:22"/>
    <n v="4"/>
    <n v="-5.0925925926004201E-4"/>
    <n v="83.366666666654382"/>
    <n v="10"/>
    <s v="No"/>
  </r>
  <r>
    <s v="CSMA"/>
    <s v="2024057183"/>
    <x v="0"/>
    <s v="EMA02414R"/>
    <s v="E4258HML"/>
    <d v="2024-12-11T00:00:00"/>
    <m/>
    <s v="3269"/>
    <x v="36"/>
    <s v="PA"/>
    <s v="S2"/>
    <m/>
    <d v="2024-12-11T00:00:00"/>
    <d v="1899-12-30T10:13:43"/>
    <d v="2024-12-11T00:00:00"/>
    <d v="1899-12-30T10:13:00"/>
    <d v="2024-12-11T00:00:00"/>
    <d v="1899-12-30T10:45:08"/>
    <x v="0"/>
    <s v="RFCPI"/>
    <s v="7022037741"/>
    <s v="FBO"/>
    <d v="1899-12-30T00:32:51"/>
    <d v="1899-12-30T00:32:08"/>
    <d v="1899-12-30T00:00:43"/>
    <s v="Granel"/>
    <s v="E001"/>
    <x v="2"/>
    <d v="1899-12-30T00:31:25"/>
    <d v="1899-12-30T00:32:08"/>
    <n v="10"/>
    <x v="7"/>
    <x v="4"/>
    <x v="1"/>
    <n v="0"/>
    <n v="0"/>
    <s v="OK"/>
    <s v="Granel"/>
    <x v="0"/>
    <n v="0"/>
    <s v="F. MALAGA"/>
    <s v="A"/>
    <d v="1899-12-30T00:00:43"/>
    <d v="1899-12-30T00:00:43"/>
    <s v="OK"/>
    <m/>
    <m/>
    <d v="1899-12-30T00:00:00"/>
    <d v="1899-12-30T00:31:25"/>
    <n v="4"/>
    <n v="-4.9768518518999993E-4"/>
    <n v="31.416666666667208"/>
    <n v="10"/>
    <s v="Si"/>
  </r>
  <r>
    <s v="CSMA"/>
    <s v="2024057176"/>
    <x v="0"/>
    <s v="ER0898BBG"/>
    <s v="E2340KGX"/>
    <d v="2024-12-11T00:00:00"/>
    <m/>
    <s v="3264"/>
    <x v="35"/>
    <s v="PA"/>
    <s v="S1"/>
    <m/>
    <d v="2024-12-11T00:00:00"/>
    <d v="1899-12-30T09:30:34"/>
    <d v="2024-12-11T00:00:00"/>
    <d v="1899-12-30T09:29:52"/>
    <d v="2024-12-11T00:00:00"/>
    <d v="1899-12-30T10:47:56"/>
    <x v="0"/>
    <s v="RFCPI"/>
    <s v="7022037742"/>
    <s v="FBO"/>
    <d v="1899-12-30T01:18:46"/>
    <d v="1899-12-30T01:18:04"/>
    <d v="1899-12-30T00:00:42"/>
    <s v="Granel"/>
    <s v="E001"/>
    <x v="2"/>
    <d v="1899-12-30T01:17:22"/>
    <d v="1899-12-30T01:18:04"/>
    <n v="9"/>
    <x v="7"/>
    <x v="4"/>
    <x v="1"/>
    <n v="0"/>
    <n v="0"/>
    <s v="OK"/>
    <s v="Granel"/>
    <x v="0"/>
    <n v="0"/>
    <s v="F. MALAGA"/>
    <s v="B"/>
    <d v="1899-12-30T00:00:42"/>
    <d v="1899-12-30T00:00:42"/>
    <s v="OK"/>
    <m/>
    <m/>
    <d v="1899-12-30T00:00:00"/>
    <d v="1899-12-30T01:17:22"/>
    <n v="4"/>
    <n v="-4.8611111111002137E-4"/>
    <n v="77.366666666664003"/>
    <n v="10"/>
    <s v="No"/>
  </r>
  <r>
    <s v="CSMA"/>
    <s v="2024057189"/>
    <x v="0"/>
    <s v="EE0224HDX"/>
    <s v="EE0224HDX"/>
    <d v="2024-12-11T00:00:00"/>
    <m/>
    <s v="3282"/>
    <x v="40"/>
    <s v="PA"/>
    <m/>
    <m/>
    <d v="2024-12-11T00:00:00"/>
    <d v="1899-12-30T10:31:13"/>
    <d v="2024-12-11T00:00:00"/>
    <d v="1899-12-30T10:30:31"/>
    <d v="2024-12-11T00:00:00"/>
    <d v="1899-12-30T10:53:07"/>
    <x v="211"/>
    <s v="JSANTOSL"/>
    <s v="7022037743"/>
    <s v="FBO"/>
    <d v="1899-12-30T00:23:18"/>
    <d v="1899-12-30T00:22:36"/>
    <d v="1899-12-30T00:00:42"/>
    <s v="Ensacado"/>
    <s v="E002"/>
    <x v="2"/>
    <d v="1899-12-30T00:21:54"/>
    <d v="1899-12-30T00:22:36"/>
    <n v="10"/>
    <x v="7"/>
    <x v="4"/>
    <x v="2"/>
    <n v="0"/>
    <n v="0"/>
    <s v="OK"/>
    <s v="Ensacado"/>
    <x v="0"/>
    <n v="0"/>
    <s v="F. MALAGA"/>
    <s v="A"/>
    <d v="1899-12-30T00:00:42"/>
    <d v="1899-12-30T00:00:42"/>
    <s v="OK"/>
    <m/>
    <m/>
    <d v="1899-12-30T00:00:00"/>
    <d v="1899-12-30T00:21:54"/>
    <n v="4"/>
    <n v="-4.8611111111002137E-4"/>
    <n v="21.899999999995188"/>
    <n v="10"/>
    <s v="Si"/>
  </r>
  <r>
    <s v="CSMA"/>
    <s v="2024057187"/>
    <x v="0"/>
    <s v="ER4533BBP"/>
    <s v="E5811MHB"/>
    <d v="2024-12-11T00:00:00"/>
    <m/>
    <s v="3262"/>
    <x v="43"/>
    <s v="PA"/>
    <s v="S6"/>
    <m/>
    <d v="2024-12-11T00:00:00"/>
    <d v="1899-12-30T10:25:07"/>
    <d v="2024-12-11T00:00:00"/>
    <d v="1899-12-30T10:24:25"/>
    <d v="2024-12-11T00:00:00"/>
    <d v="1899-12-30T10:59:19"/>
    <x v="0"/>
    <s v="RFCPI"/>
    <s v="7022037745"/>
    <s v="FBO"/>
    <d v="1899-12-30T00:35:36"/>
    <d v="1899-12-30T00:34:54"/>
    <d v="1899-12-30T00:00:42"/>
    <s v="Granel"/>
    <s v="E001"/>
    <x v="2"/>
    <d v="1899-12-30T00:34:12"/>
    <d v="1899-12-30T00:34:54"/>
    <n v="10"/>
    <x v="7"/>
    <x v="4"/>
    <x v="1"/>
    <n v="0"/>
    <n v="0"/>
    <s v="OK"/>
    <s v="Granel"/>
    <x v="0"/>
    <n v="0"/>
    <s v="F. MALAGA"/>
    <s v="A"/>
    <d v="1899-12-30T00:00:42"/>
    <d v="1899-12-30T00:00:42"/>
    <s v="OK"/>
    <m/>
    <m/>
    <d v="1899-12-30T00:00:00"/>
    <d v="1899-12-30T00:34:12"/>
    <n v="4"/>
    <n v="-4.8611111111002137E-4"/>
    <n v="34.199999999999989"/>
    <n v="10"/>
    <s v="Si"/>
  </r>
  <r>
    <s v="CSMA"/>
    <s v="2024057188"/>
    <x v="0"/>
    <s v="EVA02101R"/>
    <s v="E8228JWJ"/>
    <d v="2024-12-11T00:00:00"/>
    <m/>
    <s v="3264"/>
    <x v="35"/>
    <s v="PA"/>
    <s v="S1"/>
    <m/>
    <d v="2024-12-11T00:00:00"/>
    <d v="1899-12-30T10:26:42"/>
    <d v="2024-12-11T00:00:00"/>
    <d v="1899-12-30T10:25:59"/>
    <d v="2024-12-11T00:00:00"/>
    <d v="1899-12-30T10:59:49"/>
    <x v="0"/>
    <s v="RFCPI"/>
    <s v="7022037746"/>
    <s v="FBO"/>
    <d v="1899-12-30T00:34:33"/>
    <d v="1899-12-30T00:33:50"/>
    <d v="1899-12-30T00:00:43"/>
    <s v="Granel"/>
    <s v="E001"/>
    <x v="2"/>
    <d v="1899-12-30T00:33:07"/>
    <d v="1899-12-30T00:33:50"/>
    <n v="10"/>
    <x v="7"/>
    <x v="4"/>
    <x v="1"/>
    <n v="0"/>
    <n v="0"/>
    <s v="OK"/>
    <s v="Granel"/>
    <x v="0"/>
    <n v="0"/>
    <s v="F. MALAGA"/>
    <s v="A"/>
    <d v="1899-12-30T00:00:43"/>
    <d v="1899-12-30T00:00:43"/>
    <s v="OK"/>
    <m/>
    <m/>
    <d v="1899-12-30T00:00:00"/>
    <d v="1899-12-30T00:33:07"/>
    <n v="4"/>
    <n v="-4.9768518517995242E-4"/>
    <n v="33.11666666667363"/>
    <n v="10"/>
    <s v="Si"/>
  </r>
  <r>
    <s v="CSMA"/>
    <s v="2024057194"/>
    <x v="0"/>
    <s v="ER2071BBY"/>
    <s v="E3936LXW"/>
    <d v="2024-12-11T00:00:00"/>
    <m/>
    <s v="3263"/>
    <x v="42"/>
    <s v="PA"/>
    <s v="S5"/>
    <m/>
    <d v="2024-12-11T00:00:00"/>
    <d v="1899-12-30T10:39:43"/>
    <d v="2024-12-11T00:00:00"/>
    <d v="1899-12-30T10:39:03"/>
    <d v="2024-12-11T00:00:00"/>
    <d v="1899-12-30T11:02:07"/>
    <x v="0"/>
    <s v="RFCPI"/>
    <s v="7022037747"/>
    <s v="FBO"/>
    <d v="1899-12-30T00:23:44"/>
    <d v="1899-12-30T00:23:04"/>
    <d v="1899-12-30T00:00:40"/>
    <s v="Granel"/>
    <s v="E001"/>
    <x v="2"/>
    <d v="1899-12-30T00:22:24"/>
    <d v="1899-12-30T00:23:04"/>
    <n v="10"/>
    <x v="7"/>
    <x v="4"/>
    <x v="1"/>
    <n v="0"/>
    <n v="0"/>
    <s v="OK"/>
    <s v="Granel"/>
    <x v="0"/>
    <n v="0"/>
    <s v="F. MALAGA"/>
    <s v="A"/>
    <d v="1899-12-30T00:00:40"/>
    <d v="1899-12-30T00:00:40"/>
    <s v="OK"/>
    <m/>
    <m/>
    <d v="1899-12-30T00:00:00"/>
    <d v="1899-12-30T00:22:24"/>
    <n v="4"/>
    <n v="-4.6296296296999273E-4"/>
    <n v="22.399999999992069"/>
    <n v="11"/>
    <s v="Si"/>
  </r>
  <r>
    <s v="CSMA"/>
    <s v="2024057184"/>
    <x v="0"/>
    <s v="ER2025BBG"/>
    <s v="E4771KNH"/>
    <d v="2024-12-11T00:00:00"/>
    <m/>
    <s v="3264"/>
    <x v="35"/>
    <s v="PA"/>
    <s v="S1"/>
    <m/>
    <d v="2024-12-11T00:00:00"/>
    <d v="1899-12-30T10:17:08"/>
    <d v="2024-12-11T00:00:00"/>
    <d v="1899-12-30T10:16:24"/>
    <d v="2024-12-11T00:00:00"/>
    <d v="1899-12-30T11:04:07"/>
    <x v="0"/>
    <s v="RFCPI"/>
    <s v="7022037748"/>
    <s v="FBO"/>
    <d v="1899-12-30T00:48:27"/>
    <d v="1899-12-30T00:47:43"/>
    <d v="1899-12-30T00:00:44"/>
    <s v="Granel"/>
    <s v="E001"/>
    <x v="2"/>
    <d v="1899-12-30T00:46:59"/>
    <d v="1899-12-30T00:47:43"/>
    <n v="10"/>
    <x v="7"/>
    <x v="4"/>
    <x v="1"/>
    <n v="0"/>
    <n v="0"/>
    <s v="OK"/>
    <s v="Granel"/>
    <x v="0"/>
    <n v="0"/>
    <s v="F. MALAGA"/>
    <s v="B"/>
    <d v="1899-12-30T00:00:44"/>
    <d v="1899-12-30T00:00:44"/>
    <s v="OK"/>
    <m/>
    <m/>
    <d v="1899-12-30T00:00:00"/>
    <d v="1899-12-30T00:46:59"/>
    <n v="4"/>
    <n v="-5.0925925924999449E-4"/>
    <n v="46.983333333340809"/>
    <n v="11"/>
    <s v="No"/>
  </r>
  <r>
    <s v="CSMA"/>
    <s v="2024057190"/>
    <x v="0"/>
    <s v="ER8271BBD"/>
    <s v="E2291HBT"/>
    <d v="2024-12-11T00:00:00"/>
    <m/>
    <s v="3262"/>
    <x v="43"/>
    <s v="PA"/>
    <s v="S6"/>
    <m/>
    <d v="2024-12-11T00:00:00"/>
    <d v="1899-12-30T10:31:47"/>
    <d v="2024-12-11T00:00:00"/>
    <d v="1899-12-30T10:31:05"/>
    <d v="2024-12-11T00:00:00"/>
    <d v="1899-12-30T11:04:55"/>
    <x v="0"/>
    <s v="RFCPI"/>
    <s v="7022037749"/>
    <s v="FBO"/>
    <d v="1899-12-30T00:34:32"/>
    <d v="1899-12-30T00:33:50"/>
    <d v="1899-12-30T00:00:42"/>
    <s v="Granel"/>
    <s v="E001"/>
    <x v="2"/>
    <d v="1899-12-30T00:33:08"/>
    <d v="1899-12-30T00:33:50"/>
    <n v="10"/>
    <x v="7"/>
    <x v="4"/>
    <x v="1"/>
    <n v="0"/>
    <n v="0"/>
    <s v="OK"/>
    <s v="Granel"/>
    <x v="0"/>
    <n v="0"/>
    <s v="F. MALAGA"/>
    <s v="A"/>
    <d v="1899-12-30T00:00:42"/>
    <d v="1899-12-30T00:00:42"/>
    <s v="OK"/>
    <m/>
    <m/>
    <d v="1899-12-30T00:00:00"/>
    <d v="1899-12-30T00:33:08"/>
    <n v="4"/>
    <n v="-4.8611111112001337E-4"/>
    <n v="33.133333333334406"/>
    <n v="11"/>
    <s v="Si"/>
  </r>
  <r>
    <s v="CSMA"/>
    <s v="2024057193"/>
    <x v="0"/>
    <s v="ER8221BBJ"/>
    <s v="E3888GZR"/>
    <d v="2024-12-11T00:00:00"/>
    <m/>
    <s v="3269"/>
    <x v="36"/>
    <s v="PA"/>
    <s v="S2"/>
    <m/>
    <d v="2024-12-11T00:00:00"/>
    <d v="1899-12-30T10:39:24"/>
    <d v="2024-12-11T00:00:00"/>
    <d v="1899-12-30T10:38:42"/>
    <d v="2024-12-11T00:00:00"/>
    <d v="1899-12-30T11:08:07"/>
    <x v="0"/>
    <s v="RFCPI"/>
    <s v="7022037750"/>
    <s v="EXW"/>
    <d v="1899-12-30T00:30:07"/>
    <d v="1899-12-30T00:29:25"/>
    <d v="1899-12-30T00:00:42"/>
    <s v="Granel"/>
    <s v="E001"/>
    <x v="1"/>
    <d v="1899-12-30T00:28:43"/>
    <d v="1899-12-30T00:29:25"/>
    <n v="10"/>
    <x v="7"/>
    <x v="4"/>
    <x v="1"/>
    <n v="0"/>
    <n v="0"/>
    <s v="OK"/>
    <s v="Granel"/>
    <x v="0"/>
    <n v="0"/>
    <s v="F. MALAGA"/>
    <s v="A"/>
    <d v="1899-12-30T00:00:42"/>
    <d v="1899-12-30T00:00:42"/>
    <s v="OK"/>
    <m/>
    <m/>
    <d v="1899-12-30T00:00:00"/>
    <d v="1899-12-30T00:28:43"/>
    <n v="4"/>
    <n v="-4.8611111111002137E-4"/>
    <n v="28.716666666667184"/>
    <n v="11"/>
    <s v="Si"/>
  </r>
  <r>
    <s v="CSMA"/>
    <s v="2024057199"/>
    <x v="0"/>
    <s v="ER3520BBL"/>
    <s v="E4768KNH"/>
    <d v="2024-12-11T00:00:00"/>
    <m/>
    <s v="3269"/>
    <x v="36"/>
    <s v="PA"/>
    <s v="S2"/>
    <m/>
    <d v="2024-12-11T00:00:00"/>
    <d v="1899-12-30T10:49:23"/>
    <d v="2024-12-11T00:00:00"/>
    <d v="1899-12-30T10:48:40"/>
    <d v="2024-12-11T00:00:00"/>
    <d v="1899-12-30T11:12:16"/>
    <x v="0"/>
    <s v="RFCPI"/>
    <s v="7022037751"/>
    <s v="FBO"/>
    <d v="1899-12-30T00:24:19"/>
    <d v="1899-12-30T00:23:36"/>
    <d v="1899-12-30T00:00:43"/>
    <s v="Granel"/>
    <s v="E001"/>
    <x v="2"/>
    <d v="1899-12-30T00:22:53"/>
    <d v="1899-12-30T00:23:36"/>
    <n v="10"/>
    <x v="7"/>
    <x v="4"/>
    <x v="1"/>
    <n v="0"/>
    <n v="0"/>
    <s v="OK"/>
    <s v="Granel"/>
    <x v="0"/>
    <n v="0"/>
    <s v="F. MALAGA"/>
    <s v="A"/>
    <d v="1899-12-30T00:00:43"/>
    <d v="1899-12-30T00:00:43"/>
    <s v="OK"/>
    <m/>
    <m/>
    <d v="1899-12-30T00:00:00"/>
    <d v="1899-12-30T00:22:53"/>
    <n v="4"/>
    <n v="-4.9768518518999993E-4"/>
    <n v="22.883333333328011"/>
    <n v="11"/>
    <s v="Si"/>
  </r>
  <r>
    <s v="CSMA"/>
    <s v="2024057195"/>
    <x v="0"/>
    <s v="ER2524BBY"/>
    <s v="E8306MSJ"/>
    <d v="2024-12-11T00:00:00"/>
    <m/>
    <s v="3264"/>
    <x v="35"/>
    <s v="PA"/>
    <s v="S1"/>
    <m/>
    <d v="2024-12-11T00:00:00"/>
    <d v="1899-12-30T10:42:36"/>
    <d v="2024-12-11T00:00:00"/>
    <d v="1899-12-30T10:41:54"/>
    <d v="2024-12-11T00:00:00"/>
    <d v="1899-12-30T11:14:25"/>
    <x v="0"/>
    <s v="RFCPI"/>
    <s v="7022037752"/>
    <s v="FBO"/>
    <d v="1899-12-30T00:33:13"/>
    <d v="1899-12-30T00:32:31"/>
    <d v="1899-12-30T00:00:42"/>
    <s v="Granel"/>
    <s v="E001"/>
    <x v="2"/>
    <d v="1899-12-30T00:31:49"/>
    <d v="1899-12-30T00:32:31"/>
    <n v="10"/>
    <x v="7"/>
    <x v="4"/>
    <x v="1"/>
    <n v="0"/>
    <n v="0"/>
    <s v="OK"/>
    <s v="Granel"/>
    <x v="0"/>
    <n v="0"/>
    <s v="F. MALAGA"/>
    <s v="A"/>
    <d v="1899-12-30T00:00:42"/>
    <d v="1899-12-30T00:00:42"/>
    <s v="OK"/>
    <m/>
    <m/>
    <d v="1899-12-30T00:00:00"/>
    <d v="1899-12-30T00:31:49"/>
    <n v="4"/>
    <n v="-4.8611111110996585E-4"/>
    <n v="31.816666666670468"/>
    <n v="11"/>
    <s v="Si"/>
  </r>
  <r>
    <s v="CSMA"/>
    <s v="2024057198"/>
    <x v="0"/>
    <s v="ER5888BDP"/>
    <s v="E2277MGP"/>
    <d v="2024-12-11T00:00:00"/>
    <m/>
    <s v="3263"/>
    <x v="42"/>
    <s v="PA"/>
    <s v="S5"/>
    <m/>
    <d v="2024-12-11T00:00:00"/>
    <d v="1899-12-30T10:47:34"/>
    <d v="2024-12-11T00:00:00"/>
    <d v="1899-12-30T10:46:51"/>
    <d v="2024-12-11T00:00:00"/>
    <d v="1899-12-30T11:19:17"/>
    <x v="0"/>
    <s v="RFCPI"/>
    <s v="7022037753"/>
    <s v="EXW"/>
    <d v="1899-12-30T00:33:09"/>
    <d v="1899-12-30T00:32:26"/>
    <d v="1899-12-30T00:00:43"/>
    <s v="Granel"/>
    <s v="E001"/>
    <x v="1"/>
    <d v="1899-12-30T00:31:43"/>
    <d v="1899-12-30T00:32:26"/>
    <n v="10"/>
    <x v="7"/>
    <x v="4"/>
    <x v="1"/>
    <n v="0"/>
    <n v="0"/>
    <s v="OK"/>
    <s v="Granel"/>
    <x v="0"/>
    <n v="0"/>
    <s v="F. MALAGA"/>
    <s v="A"/>
    <d v="1899-12-30T00:00:43"/>
    <d v="1899-12-30T00:00:43"/>
    <s v="OK"/>
    <m/>
    <m/>
    <d v="1899-12-30T00:00:00"/>
    <d v="1899-12-30T00:31:43"/>
    <n v="4"/>
    <n v="-4.9768518518000793E-4"/>
    <n v="31.716666666676765"/>
    <n v="11"/>
    <s v="Si"/>
  </r>
  <r>
    <s v="CSMA"/>
    <s v="2024057203"/>
    <x v="0"/>
    <s v="EJ02544R"/>
    <s v="E9533LGJ"/>
    <d v="2024-12-11T00:00:00"/>
    <m/>
    <s v="3283"/>
    <x v="38"/>
    <s v="PA"/>
    <s v="PA"/>
    <m/>
    <d v="2024-12-11T00:00:00"/>
    <d v="1899-12-30T10:55:51"/>
    <d v="2024-12-11T00:00:00"/>
    <d v="1899-12-30T10:55:07"/>
    <d v="2024-12-11T00:00:00"/>
    <d v="1899-12-30T11:26:48"/>
    <x v="0"/>
    <s v="RFCPI"/>
    <s v="7022037754"/>
    <s v="FBO"/>
    <d v="1899-12-30T00:32:25"/>
    <d v="1899-12-30T00:31:41"/>
    <d v="1899-12-30T00:00:44"/>
    <s v="Ensacado"/>
    <s v="E002"/>
    <x v="2"/>
    <d v="1899-12-30T00:30:57"/>
    <d v="1899-12-30T00:31:41"/>
    <n v="10"/>
    <x v="7"/>
    <x v="4"/>
    <x v="2"/>
    <n v="0"/>
    <n v="0"/>
    <s v="OK"/>
    <s v="Ensacado"/>
    <x v="0"/>
    <n v="0"/>
    <s v="F. MALAGA"/>
    <s v="A"/>
    <d v="1899-12-30T00:00:44"/>
    <d v="1899-12-30T00:00:44"/>
    <s v="OK"/>
    <m/>
    <m/>
    <d v="1899-12-30T00:00:00"/>
    <d v="1899-12-30T00:30:57"/>
    <n v="4"/>
    <n v="-5.092592592599865E-4"/>
    <n v="30.949999999992048"/>
    <n v="11"/>
    <s v="Si"/>
  </r>
  <r>
    <s v="CSMA"/>
    <s v="2024057211"/>
    <x v="0"/>
    <s v="ER2915BBJ"/>
    <s v="E7812KXB"/>
    <d v="2024-12-11T00:00:00"/>
    <m/>
    <s v="3262"/>
    <x v="43"/>
    <s v="PA"/>
    <s v="S6"/>
    <m/>
    <d v="2024-12-11T00:00:00"/>
    <d v="1899-12-30T11:09:47"/>
    <d v="2024-12-11T00:00:00"/>
    <d v="1899-12-30T11:09:05"/>
    <d v="2024-12-11T00:00:00"/>
    <d v="1899-12-30T11:33:08"/>
    <x v="0"/>
    <s v="RFCPI"/>
    <s v="7022037755"/>
    <s v="EXW"/>
    <d v="1899-12-30T00:24:45"/>
    <d v="1899-12-30T00:24:03"/>
    <d v="1899-12-30T00:00:42"/>
    <s v="Granel"/>
    <s v="E001"/>
    <x v="1"/>
    <d v="1899-12-30T00:23:21"/>
    <d v="1899-12-30T00:24:03"/>
    <n v="11"/>
    <x v="7"/>
    <x v="4"/>
    <x v="1"/>
    <n v="0"/>
    <n v="0"/>
    <s v="OK"/>
    <s v="Granel"/>
    <x v="0"/>
    <n v="0"/>
    <s v="F. MALAGA"/>
    <s v="A"/>
    <d v="1899-12-30T00:00:42"/>
    <d v="1899-12-30T00:00:42"/>
    <s v="OK"/>
    <m/>
    <m/>
    <d v="1899-12-30T00:00:00"/>
    <d v="1899-12-30T00:23:21"/>
    <n v="4"/>
    <n v="-4.8611111111002137E-4"/>
    <n v="23.35000000000317"/>
    <n v="11"/>
    <s v="Si"/>
  </r>
  <r>
    <s v="CSMA"/>
    <s v="2024057207"/>
    <x v="0"/>
    <s v="ER4763BBY"/>
    <s v="E4421MGY"/>
    <d v="2024-12-11T00:00:00"/>
    <m/>
    <s v="3264"/>
    <x v="35"/>
    <s v="PA"/>
    <s v="S1"/>
    <m/>
    <d v="2024-12-11T00:00:00"/>
    <d v="1899-12-30T11:01:03"/>
    <d v="2024-12-11T00:00:00"/>
    <d v="1899-12-30T11:00:19"/>
    <d v="2024-12-11T00:00:00"/>
    <d v="1899-12-30T11:36:11"/>
    <x v="0"/>
    <s v="RFCPI"/>
    <s v="7022037757"/>
    <s v="FBO"/>
    <d v="1899-12-30T00:36:36"/>
    <d v="1899-12-30T00:35:52"/>
    <d v="1899-12-30T00:00:44"/>
    <s v="Granel"/>
    <s v="E001"/>
    <x v="2"/>
    <d v="1899-12-30T00:35:08"/>
    <d v="1899-12-30T00:35:52"/>
    <n v="11"/>
    <x v="7"/>
    <x v="4"/>
    <x v="1"/>
    <n v="0"/>
    <n v="0"/>
    <s v="OK"/>
    <s v="Granel"/>
    <x v="0"/>
    <n v="0"/>
    <s v="F. MALAGA"/>
    <s v="A"/>
    <d v="1899-12-30T00:00:44"/>
    <d v="1899-12-30T00:00:44"/>
    <s v="OK"/>
    <m/>
    <m/>
    <d v="1899-12-30T00:00:00"/>
    <d v="1899-12-30T00:35:08"/>
    <n v="4"/>
    <n v="-5.092592592599865E-4"/>
    <n v="35.133333333335997"/>
    <n v="11"/>
    <s v="Si"/>
  </r>
  <r>
    <s v="CSMA"/>
    <s v="2024057213"/>
    <x v="0"/>
    <s v="EVA02467R"/>
    <s v="E5824JVY"/>
    <d v="2024-12-11T00:00:00"/>
    <m/>
    <s v="3264"/>
    <x v="35"/>
    <s v="PA"/>
    <s v="S1"/>
    <m/>
    <d v="2024-12-11T00:00:00"/>
    <d v="1899-12-30T11:11:50"/>
    <d v="2024-12-11T00:00:00"/>
    <d v="1899-12-30T11:11:06"/>
    <d v="2024-12-11T00:00:00"/>
    <d v="1899-12-30T11:43:10"/>
    <x v="0"/>
    <s v="RFCPI"/>
    <s v="7022037758"/>
    <s v="FBO"/>
    <d v="1899-12-30T00:32:48"/>
    <d v="1899-12-30T00:32:04"/>
    <d v="1899-12-30T00:00:44"/>
    <s v="Granel"/>
    <s v="E001"/>
    <x v="2"/>
    <d v="1899-12-30T00:31:20"/>
    <d v="1899-12-30T00:32:04"/>
    <n v="11"/>
    <x v="7"/>
    <x v="4"/>
    <x v="1"/>
    <n v="0"/>
    <n v="0"/>
    <s v="OK"/>
    <s v="Granel"/>
    <x v="0"/>
    <n v="0"/>
    <s v="F. MALAGA"/>
    <s v="A"/>
    <d v="1899-12-30T00:00:44"/>
    <d v="1899-12-30T00:00:44"/>
    <s v="OK"/>
    <m/>
    <m/>
    <d v="1899-12-30T00:00:00"/>
    <d v="1899-12-30T00:31:20"/>
    <n v="4"/>
    <n v="-5.092592592599865E-4"/>
    <n v="31.333333333334366"/>
    <n v="11"/>
    <s v="Si"/>
  </r>
  <r>
    <s v="CSMA"/>
    <s v="2024057202"/>
    <x v="0"/>
    <s v="EXA920HW"/>
    <s v="E7236MSJ"/>
    <d v="2024-12-11T00:00:00"/>
    <m/>
    <s v="3283"/>
    <x v="38"/>
    <s v="PA"/>
    <s v="PA"/>
    <m/>
    <d v="2024-12-11T00:00:00"/>
    <d v="1899-12-30T10:54:47"/>
    <d v="2024-12-11T00:00:00"/>
    <d v="1899-12-30T10:54:04"/>
    <d v="2024-12-11T00:00:00"/>
    <d v="1899-12-30T11:49:08"/>
    <x v="0"/>
    <s v="RFCPI"/>
    <s v="7022037759"/>
    <s v="FBO"/>
    <d v="1899-12-30T00:55:47"/>
    <d v="1899-12-30T00:55:04"/>
    <d v="1899-12-30T00:00:43"/>
    <s v="Ensacado"/>
    <s v="E002"/>
    <x v="2"/>
    <d v="1899-12-30T00:54:21"/>
    <d v="1899-12-30T00:55:04"/>
    <n v="10"/>
    <x v="7"/>
    <x v="4"/>
    <x v="2"/>
    <n v="0"/>
    <n v="0"/>
    <s v="OK"/>
    <s v="Ensacado"/>
    <x v="0"/>
    <n v="0"/>
    <s v="F. MALAGA"/>
    <s v="B"/>
    <d v="1899-12-30T00:00:43"/>
    <d v="1899-12-30T00:00:43"/>
    <s v="OK"/>
    <m/>
    <m/>
    <d v="1899-12-30T00:00:00"/>
    <d v="1899-12-30T00:54:21"/>
    <n v="4"/>
    <n v="-4.9768518518999993E-4"/>
    <n v="54.349999999992029"/>
    <n v="11"/>
    <s v="No"/>
  </r>
  <r>
    <s v="CSMA"/>
    <s v="2024057218"/>
    <x v="0"/>
    <s v="ER8141BBG"/>
    <s v="E0547BYX"/>
    <d v="2024-12-11T00:00:00"/>
    <m/>
    <s v="3269"/>
    <x v="36"/>
    <s v="PA"/>
    <s v="S2"/>
    <m/>
    <d v="2024-12-11T00:00:00"/>
    <d v="1899-12-30T11:27:03"/>
    <d v="2024-12-11T00:00:00"/>
    <d v="1899-12-30T11:26:20"/>
    <d v="2024-12-11T00:00:00"/>
    <d v="1899-12-30T11:52:19"/>
    <x v="0"/>
    <s v="RFCPI"/>
    <s v="7022037760"/>
    <s v="FBO"/>
    <d v="1899-12-30T00:26:42"/>
    <d v="1899-12-30T00:25:59"/>
    <d v="1899-12-30T00:00:43"/>
    <s v="Granel"/>
    <s v="E001"/>
    <x v="2"/>
    <d v="1899-12-30T00:25:16"/>
    <d v="1899-12-30T00:25:59"/>
    <n v="11"/>
    <x v="7"/>
    <x v="4"/>
    <x v="1"/>
    <n v="0"/>
    <n v="0"/>
    <s v="OK"/>
    <s v="Granel"/>
    <x v="0"/>
    <n v="0"/>
    <s v="F. MALAGA"/>
    <s v="A"/>
    <d v="1899-12-30T00:00:43"/>
    <d v="1899-12-30T00:00:43"/>
    <s v="OK"/>
    <m/>
    <m/>
    <d v="1899-12-30T00:00:00"/>
    <d v="1899-12-30T00:25:16"/>
    <n v="4"/>
    <n v="-4.9768518518999993E-4"/>
    <n v="25.266666666657613"/>
    <n v="11"/>
    <s v="Si"/>
  </r>
  <r>
    <s v="CSMA"/>
    <s v="2024057216"/>
    <x v="0"/>
    <s v="ER8643BCC"/>
    <s v="E7698LMM"/>
    <d v="2024-12-11T00:00:00"/>
    <m/>
    <s v="3264"/>
    <x v="35"/>
    <s v="PA"/>
    <s v="S1"/>
    <m/>
    <d v="2024-12-11T00:00:00"/>
    <d v="1899-12-30T11:22:38"/>
    <d v="2024-12-11T00:00:00"/>
    <d v="1899-12-30T11:21:55"/>
    <d v="2024-12-11T00:00:00"/>
    <d v="1899-12-30T11:55:05"/>
    <x v="0"/>
    <s v="RFCPI"/>
    <s v="7022037761"/>
    <s v="FBO"/>
    <d v="1899-12-30T00:33:53"/>
    <d v="1899-12-30T00:33:10"/>
    <d v="1899-12-30T00:00:43"/>
    <s v="Granel"/>
    <s v="E001"/>
    <x v="2"/>
    <d v="1899-12-30T00:32:27"/>
    <d v="1899-12-30T00:33:10"/>
    <n v="11"/>
    <x v="7"/>
    <x v="4"/>
    <x v="1"/>
    <n v="0"/>
    <n v="0"/>
    <s v="OK"/>
    <s v="Granel"/>
    <x v="0"/>
    <n v="0"/>
    <s v="F. MALAGA"/>
    <s v="A"/>
    <d v="1899-12-30T00:00:43"/>
    <d v="1899-12-30T00:00:43"/>
    <s v="OK"/>
    <m/>
    <m/>
    <d v="1899-12-30T00:00:00"/>
    <d v="1899-12-30T00:32:27"/>
    <n v="4"/>
    <n v="-4.9768518518999993E-4"/>
    <n v="32.449999999996756"/>
    <n v="11"/>
    <s v="Si"/>
  </r>
  <r>
    <s v="CSMA"/>
    <s v="2024057206"/>
    <x v="0"/>
    <s v="EVA01741R"/>
    <s v="E5813KFK"/>
    <d v="2024-12-11T00:00:00"/>
    <m/>
    <s v="3269"/>
    <x v="36"/>
    <s v="PA"/>
    <s v="S2"/>
    <m/>
    <d v="2024-12-11T00:00:00"/>
    <d v="1899-12-30T10:59:51"/>
    <d v="2024-12-11T00:00:00"/>
    <d v="1899-12-30T10:59:11"/>
    <d v="2024-12-11T00:00:00"/>
    <d v="1899-12-30T11:56:05"/>
    <x v="0"/>
    <s v="RFCPI"/>
    <s v="7022037762"/>
    <s v="FBO"/>
    <d v="1899-12-30T00:57:34"/>
    <d v="1899-12-30T00:56:54"/>
    <d v="1899-12-30T00:00:40"/>
    <s v="Granel"/>
    <s v="E001"/>
    <x v="2"/>
    <d v="1899-12-30T00:56:14"/>
    <d v="1899-12-30T00:56:54"/>
    <n v="10"/>
    <x v="7"/>
    <x v="4"/>
    <x v="1"/>
    <n v="0"/>
    <n v="0"/>
    <s v="OK"/>
    <s v="Granel"/>
    <x v="0"/>
    <n v="0"/>
    <s v="F. MALAGA"/>
    <s v="B"/>
    <d v="1899-12-30T00:00:40"/>
    <d v="1899-12-30T00:00:40"/>
    <s v="OK"/>
    <m/>
    <m/>
    <d v="1899-12-30T00:00:00"/>
    <d v="1899-12-30T00:56:14"/>
    <n v="4"/>
    <n v="-4.6296296296999273E-4"/>
    <n v="56.233333333324751"/>
    <n v="11"/>
    <s v="No"/>
  </r>
  <r>
    <s v="CSMA"/>
    <s v="2024057217"/>
    <x v="0"/>
    <s v="ER6007BBG"/>
    <s v="E4954KGF"/>
    <d v="2024-12-11T00:00:00"/>
    <m/>
    <s v="3269"/>
    <x v="36"/>
    <s v="PA"/>
    <s v="S2"/>
    <m/>
    <d v="2024-12-11T00:00:00"/>
    <d v="1899-12-30T11:25:40"/>
    <d v="2024-12-11T00:00:00"/>
    <d v="1899-12-30T11:24:58"/>
    <d v="2024-12-11T00:00:00"/>
    <d v="1899-12-30T11:57:22"/>
    <x v="0"/>
    <s v="RFCPI"/>
    <s v="7022037763"/>
    <s v="FBO"/>
    <d v="1899-12-30T00:33:06"/>
    <d v="1899-12-30T00:32:24"/>
    <d v="1899-12-30T00:00:42"/>
    <s v="Granel"/>
    <s v="E001"/>
    <x v="2"/>
    <d v="1899-12-30T00:31:42"/>
    <d v="1899-12-30T00:32:24"/>
    <n v="11"/>
    <x v="7"/>
    <x v="4"/>
    <x v="1"/>
    <n v="0"/>
    <n v="0"/>
    <s v="OK"/>
    <s v="Granel"/>
    <x v="0"/>
    <n v="0"/>
    <s v="F. MALAGA"/>
    <s v="A"/>
    <d v="1899-12-30T00:00:42"/>
    <d v="1899-12-30T00:00:42"/>
    <s v="OK"/>
    <m/>
    <m/>
    <d v="1899-12-30T00:00:00"/>
    <d v="1899-12-30T00:31:42"/>
    <n v="4"/>
    <n v="-4.8611111111002137E-4"/>
    <n v="31.700000000001598"/>
    <n v="11"/>
    <s v="Si"/>
  </r>
  <r>
    <s v="CSMA"/>
    <s v="2024057224"/>
    <x v="0"/>
    <s v="EM23188R"/>
    <s v="E4446DBR"/>
    <d v="2024-12-11T00:00:00"/>
    <m/>
    <s v="3283"/>
    <x v="38"/>
    <s v="PA"/>
    <s v="PA"/>
    <m/>
    <d v="2024-12-11T00:00:00"/>
    <d v="1899-12-30T11:43:04"/>
    <d v="2024-12-11T00:00:00"/>
    <d v="1899-12-30T11:42:22"/>
    <d v="2024-12-11T00:00:00"/>
    <d v="1899-12-30T12:06:06"/>
    <x v="0"/>
    <s v="RFCPI"/>
    <s v="7022037764"/>
    <s v="EXW"/>
    <d v="1899-12-30T00:24:26"/>
    <d v="1899-12-30T00:23:44"/>
    <d v="1899-12-30T00:00:42"/>
    <s v="Ensacado"/>
    <s v="E002"/>
    <x v="1"/>
    <d v="1899-12-30T00:23:02"/>
    <d v="1899-12-30T00:23:44"/>
    <n v="11"/>
    <x v="7"/>
    <x v="4"/>
    <x v="2"/>
    <n v="0"/>
    <n v="0"/>
    <s v="OK"/>
    <s v="Ensacado"/>
    <x v="0"/>
    <n v="0"/>
    <s v="F. MALAGA"/>
    <s v="A"/>
    <d v="1899-12-30T00:00:42"/>
    <d v="1899-12-30T00:00:42"/>
    <s v="OK"/>
    <m/>
    <m/>
    <d v="1899-12-30T00:00:00"/>
    <d v="1899-12-30T00:23:02"/>
    <n v="4"/>
    <n v="-4.8611111110996585E-4"/>
    <n v="23.033333333332831"/>
    <n v="12"/>
    <s v="Si"/>
  </r>
  <r>
    <s v="CSMA"/>
    <s v="2024057228"/>
    <x v="0"/>
    <s v="EGR03345R"/>
    <s v="E9746LXV"/>
    <d v="2024-12-11T00:00:00"/>
    <m/>
    <s v="3260"/>
    <x v="41"/>
    <s v="PA"/>
    <s v="S8"/>
    <m/>
    <d v="2024-12-11T00:00:00"/>
    <d v="1899-12-30T11:53:21"/>
    <d v="2024-12-11T00:00:00"/>
    <d v="1899-12-30T11:52:38"/>
    <d v="2024-12-11T00:00:00"/>
    <d v="1899-12-30T12:16:22"/>
    <x v="0"/>
    <s v="RFCPI"/>
    <s v="7022037765"/>
    <s v="EXW"/>
    <d v="1899-12-30T00:24:27"/>
    <d v="1899-12-30T00:23:44"/>
    <d v="1899-12-30T00:00:43"/>
    <s v="Granel"/>
    <s v="E001"/>
    <x v="1"/>
    <d v="1899-12-30T00:23:01"/>
    <d v="1899-12-30T00:23:44"/>
    <n v="11"/>
    <x v="7"/>
    <x v="4"/>
    <x v="1"/>
    <n v="0"/>
    <n v="0"/>
    <s v="OK"/>
    <s v="Granel"/>
    <x v="0"/>
    <n v="0"/>
    <s v="F. MALAGA"/>
    <s v="A"/>
    <d v="1899-12-30T00:00:43"/>
    <d v="1899-12-30T00:00:43"/>
    <s v="OK"/>
    <m/>
    <m/>
    <d v="1899-12-30T00:00:00"/>
    <d v="1899-12-30T00:23:01"/>
    <n v="4"/>
    <n v="-4.9768518518000793E-4"/>
    <n v="23.016666666672048"/>
    <n v="12"/>
    <s v="Si"/>
  </r>
  <r>
    <s v="CSMA"/>
    <s v="2024057229"/>
    <x v="0"/>
    <s v="ER0271BBT"/>
    <s v="E3861LZF"/>
    <d v="2024-12-11T00:00:00"/>
    <m/>
    <s v="3269"/>
    <x v="36"/>
    <s v="PA"/>
    <s v="S2"/>
    <m/>
    <d v="2024-12-11T00:00:00"/>
    <d v="1899-12-30T11:54:47"/>
    <d v="2024-12-11T00:00:00"/>
    <d v="1899-12-30T11:54:04"/>
    <d v="2024-12-11T00:00:00"/>
    <d v="1899-12-30T12:18:44"/>
    <x v="0"/>
    <s v="RFCPI"/>
    <s v="7022037766"/>
    <s v="FBO"/>
    <d v="1899-12-30T00:25:23"/>
    <d v="1899-12-30T00:24:40"/>
    <d v="1899-12-30T00:00:43"/>
    <s v="Granel"/>
    <s v="E001"/>
    <x v="2"/>
    <d v="1899-12-30T00:23:57"/>
    <d v="1899-12-30T00:24:40"/>
    <n v="11"/>
    <x v="7"/>
    <x v="4"/>
    <x v="1"/>
    <n v="0"/>
    <n v="0"/>
    <s v="OK"/>
    <s v="Granel"/>
    <x v="0"/>
    <n v="0"/>
    <s v="F. MALAGA"/>
    <s v="A"/>
    <d v="1899-12-30T00:00:43"/>
    <d v="1899-12-30T00:00:43"/>
    <s v="OK"/>
    <m/>
    <m/>
    <d v="1899-12-30T00:00:00"/>
    <d v="1899-12-30T00:23:57"/>
    <n v="4"/>
    <n v="-4.9768518518000793E-4"/>
    <n v="23.950000000007979"/>
    <n v="12"/>
    <s v="Si"/>
  </r>
  <r>
    <s v="CSMA"/>
    <s v="2024057227"/>
    <x v="0"/>
    <s v="ER2753BDJ"/>
    <s v="E1640LDZ"/>
    <d v="2024-12-11T00:00:00"/>
    <m/>
    <s v="3283"/>
    <x v="38"/>
    <s v="PA"/>
    <s v="PA"/>
    <m/>
    <d v="2024-12-11T00:00:00"/>
    <d v="1899-12-30T11:52:48"/>
    <d v="2024-12-11T00:00:00"/>
    <d v="1899-12-30T11:52:06"/>
    <d v="2024-12-11T00:00:00"/>
    <d v="1899-12-30T12:31:00"/>
    <x v="0"/>
    <s v="RFCPI"/>
    <s v="7022037767"/>
    <s v="EXW"/>
    <d v="1899-12-30T00:39:36"/>
    <d v="1899-12-30T00:38:54"/>
    <d v="1899-12-30T00:00:42"/>
    <s v="Ensacado"/>
    <s v="E002"/>
    <x v="1"/>
    <d v="1899-12-30T00:38:12"/>
    <d v="1899-12-30T00:38:54"/>
    <n v="11"/>
    <x v="7"/>
    <x v="4"/>
    <x v="2"/>
    <n v="0"/>
    <n v="0"/>
    <s v="OK"/>
    <s v="Ensacado"/>
    <x v="0"/>
    <n v="0"/>
    <s v="F. MALAGA"/>
    <s v="A"/>
    <d v="1899-12-30T00:00:42"/>
    <d v="1899-12-30T00:00:42"/>
    <s v="OK"/>
    <m/>
    <m/>
    <d v="1899-12-30T00:00:00"/>
    <d v="1899-12-30T00:38:12"/>
    <n v="4"/>
    <n v="-4.8611111111002137E-4"/>
    <n v="38.20000000000325"/>
    <n v="12"/>
    <s v="Si"/>
  </r>
  <r>
    <s v="CSMA"/>
    <s v="2024057231"/>
    <x v="0"/>
    <s v="ER0492BBM"/>
    <s v="E8142JYC"/>
    <d v="2024-12-11T00:00:00"/>
    <m/>
    <s v="3283"/>
    <x v="38"/>
    <s v="PA"/>
    <s v="PA"/>
    <m/>
    <d v="2024-12-11T00:00:00"/>
    <d v="1899-12-30T12:03:31"/>
    <d v="2024-12-11T00:00:00"/>
    <d v="1899-12-30T12:02:49"/>
    <d v="2024-12-11T00:00:00"/>
    <d v="1899-12-30T12:32:30"/>
    <x v="0"/>
    <s v="RFCPI"/>
    <s v="7022037768"/>
    <s v="EXW"/>
    <d v="1899-12-30T00:30:23"/>
    <d v="1899-12-30T00:29:41"/>
    <d v="1899-12-30T00:00:42"/>
    <s v="Ensacado"/>
    <s v="E002"/>
    <x v="1"/>
    <d v="1899-12-30T00:28:59"/>
    <d v="1899-12-30T00:29:41"/>
    <n v="12"/>
    <x v="7"/>
    <x v="4"/>
    <x v="2"/>
    <n v="0"/>
    <n v="0"/>
    <s v="OK"/>
    <s v="Ensacado"/>
    <x v="0"/>
    <n v="0"/>
    <s v="F. MALAGA"/>
    <s v="A"/>
    <d v="1899-12-30T00:00:42"/>
    <d v="1899-12-30T00:00:42"/>
    <s v="OK"/>
    <m/>
    <m/>
    <d v="1899-12-30T00:00:00"/>
    <d v="1899-12-30T00:28:59"/>
    <n v="4"/>
    <n v="-4.8611111110996585E-4"/>
    <n v="28.983333333326406"/>
    <n v="12"/>
    <s v="Si"/>
  </r>
  <r>
    <s v="CSMA"/>
    <s v="2024057232"/>
    <x v="0"/>
    <s v="ER9403BBD"/>
    <s v="E5260KKG"/>
    <d v="2024-12-11T00:00:00"/>
    <m/>
    <s v="3269"/>
    <x v="36"/>
    <s v="PA"/>
    <s v="S2"/>
    <m/>
    <d v="2024-12-11T00:00:00"/>
    <d v="1899-12-30T12:04:29"/>
    <d v="2024-12-11T00:00:00"/>
    <d v="1899-12-30T12:03:46"/>
    <d v="2024-12-11T00:00:00"/>
    <d v="1899-12-30T12:35:04"/>
    <x v="0"/>
    <s v="RFCPI"/>
    <s v="7022037769"/>
    <s v="FBO"/>
    <d v="1899-12-30T00:32:01"/>
    <d v="1899-12-30T00:31:18"/>
    <d v="1899-12-30T00:00:43"/>
    <s v="Granel"/>
    <s v="E001"/>
    <x v="2"/>
    <d v="1899-12-30T00:30:35"/>
    <d v="1899-12-30T00:31:18"/>
    <n v="12"/>
    <x v="7"/>
    <x v="4"/>
    <x v="1"/>
    <n v="0"/>
    <n v="0"/>
    <s v="OK"/>
    <s v="Granel"/>
    <x v="0"/>
    <n v="0"/>
    <s v="F. MALAGA"/>
    <s v="A"/>
    <d v="1899-12-30T00:00:43"/>
    <d v="1899-12-30T00:00:43"/>
    <s v="OK"/>
    <m/>
    <m/>
    <d v="1899-12-30T00:00:00"/>
    <d v="1899-12-30T00:30:35"/>
    <n v="4"/>
    <n v="-4.9768518518999993E-4"/>
    <n v="30.583333333324738"/>
    <n v="12"/>
    <s v="Si"/>
  </r>
  <r>
    <s v="CSMA"/>
    <s v="2024057235"/>
    <x v="0"/>
    <s v="ER6822BBF"/>
    <s v="E7574KJX"/>
    <d v="2024-12-11T00:00:00"/>
    <m/>
    <s v="3262"/>
    <x v="43"/>
    <s v="PA"/>
    <s v="S6"/>
    <m/>
    <d v="2024-12-11T00:00:00"/>
    <d v="1899-12-30T12:10:20"/>
    <d v="2024-12-11T00:00:00"/>
    <d v="1899-12-30T12:09:37"/>
    <d v="2024-12-11T00:00:00"/>
    <d v="1899-12-30T12:42:57"/>
    <x v="0"/>
    <s v="RFCPI"/>
    <s v="7022037770"/>
    <s v="FBO"/>
    <d v="1899-12-30T00:34:03"/>
    <d v="1899-12-30T00:33:20"/>
    <d v="1899-12-30T00:00:43"/>
    <s v="Granel"/>
    <s v="E001"/>
    <x v="2"/>
    <d v="1899-12-30T00:32:37"/>
    <d v="1899-12-30T00:33:20"/>
    <n v="12"/>
    <x v="7"/>
    <x v="4"/>
    <x v="1"/>
    <n v="0"/>
    <n v="0"/>
    <s v="OK"/>
    <s v="Granel"/>
    <x v="0"/>
    <n v="0"/>
    <s v="F. MALAGA"/>
    <s v="A"/>
    <d v="1899-12-30T00:00:43"/>
    <d v="1899-12-30T00:00:43"/>
    <s v="OK"/>
    <m/>
    <m/>
    <d v="1899-12-30T00:00:00"/>
    <d v="1899-12-30T00:32:37"/>
    <n v="4"/>
    <n v="-4.9768518518999993E-4"/>
    <n v="32.616666666662439"/>
    <n v="12"/>
    <s v="Si"/>
  </r>
  <r>
    <s v="CSMA"/>
    <s v="2024057233"/>
    <x v="0"/>
    <s v="ER5124BCC"/>
    <s v="E9619HBS"/>
    <d v="2024-12-11T00:00:00"/>
    <m/>
    <s v="3283"/>
    <x v="38"/>
    <s v="PA"/>
    <s v="PA"/>
    <m/>
    <d v="2024-12-11T00:00:00"/>
    <d v="1899-12-30T12:06:05"/>
    <d v="2024-12-11T00:00:00"/>
    <d v="1899-12-30T12:05:21"/>
    <d v="2024-12-11T00:00:00"/>
    <d v="1899-12-30T12:46:42"/>
    <x v="0"/>
    <s v="RFCPI"/>
    <s v="7022037771"/>
    <s v="FBO"/>
    <d v="1899-12-30T00:42:05"/>
    <d v="1899-12-30T00:41:21"/>
    <d v="1899-12-30T00:00:44"/>
    <s v="Ensacado"/>
    <s v="E002"/>
    <x v="2"/>
    <d v="1899-12-30T00:40:37"/>
    <d v="1899-12-30T00:41:21"/>
    <n v="12"/>
    <x v="7"/>
    <x v="4"/>
    <x v="2"/>
    <n v="0"/>
    <n v="0"/>
    <s v="OK"/>
    <s v="Ensacado"/>
    <x v="0"/>
    <n v="0"/>
    <s v="F. MALAGA"/>
    <s v="A"/>
    <d v="1899-12-30T00:00:44"/>
    <d v="1899-12-30T00:00:44"/>
    <s v="OK"/>
    <m/>
    <m/>
    <d v="1899-12-30T00:00:00"/>
    <d v="1899-12-30T00:40:37"/>
    <n v="4"/>
    <n v="-5.0925925925993099E-4"/>
    <n v="40.616666666668806"/>
    <n v="12"/>
    <s v="Si"/>
  </r>
  <r>
    <s v="CSMA"/>
    <s v="2024057241"/>
    <x v="0"/>
    <s v="ER7252BBV"/>
    <s v="E3178LFN"/>
    <d v="2024-12-11T00:00:00"/>
    <m/>
    <s v="3262"/>
    <x v="43"/>
    <s v="PA"/>
    <s v="S6"/>
    <m/>
    <d v="2024-12-11T00:00:00"/>
    <d v="1899-12-30T12:29:22"/>
    <d v="2024-12-11T00:00:00"/>
    <d v="1899-12-30T12:28:40"/>
    <d v="2024-12-11T00:00:00"/>
    <d v="1899-12-30T13:00:29"/>
    <x v="0"/>
    <s v="RFCPI"/>
    <s v="7022037774"/>
    <s v="EXW"/>
    <d v="1899-12-30T00:32:31"/>
    <d v="1899-12-30T00:31:49"/>
    <d v="1899-12-30T00:00:42"/>
    <s v="Granel"/>
    <s v="E001"/>
    <x v="1"/>
    <d v="1899-12-30T00:31:07"/>
    <d v="1899-12-30T00:31:49"/>
    <n v="12"/>
    <x v="7"/>
    <x v="4"/>
    <x v="1"/>
    <n v="0"/>
    <n v="0"/>
    <s v="OK"/>
    <s v="Granel"/>
    <x v="0"/>
    <n v="0"/>
    <s v="F. MALAGA"/>
    <s v="A"/>
    <d v="1899-12-30T00:00:42"/>
    <d v="1899-12-30T00:00:42"/>
    <s v="OK"/>
    <m/>
    <m/>
    <d v="1899-12-30T00:00:00"/>
    <d v="1899-12-30T00:31:07"/>
    <n v="4"/>
    <n v="-4.8611111110996585E-4"/>
    <n v="31.116666666657569"/>
    <n v="13"/>
    <s v="Si"/>
  </r>
  <r>
    <s v="CSMA"/>
    <s v="2024057242"/>
    <x v="0"/>
    <s v="ER0272BBT"/>
    <s v="E2254MLP"/>
    <d v="2024-12-11T00:00:00"/>
    <m/>
    <s v="3269"/>
    <x v="36"/>
    <s v="PA"/>
    <s v="S2"/>
    <m/>
    <d v="2024-12-11T00:00:00"/>
    <d v="1899-12-30T12:29:48"/>
    <d v="2024-12-11T00:00:00"/>
    <d v="1899-12-30T12:29:07"/>
    <d v="2024-12-11T00:00:00"/>
    <d v="1899-12-30T13:04:16"/>
    <x v="0"/>
    <s v="RFCPI"/>
    <s v="7022037775"/>
    <s v="FBO"/>
    <d v="1899-12-30T00:35:50"/>
    <d v="1899-12-30T00:35:09"/>
    <d v="1899-12-30T00:00:41"/>
    <s v="Granel"/>
    <s v="E001"/>
    <x v="2"/>
    <d v="1899-12-30T00:34:28"/>
    <d v="1899-12-30T00:35:09"/>
    <n v="12"/>
    <x v="7"/>
    <x v="4"/>
    <x v="1"/>
    <n v="0"/>
    <n v="0"/>
    <s v="OK"/>
    <s v="Granel"/>
    <x v="0"/>
    <n v="0"/>
    <s v="F. MALAGA"/>
    <s v="A"/>
    <d v="1899-12-30T00:00:41"/>
    <d v="1899-12-30T00:00:41"/>
    <s v="OK"/>
    <m/>
    <m/>
    <d v="1899-12-30T00:00:00"/>
    <d v="1899-12-30T00:34:28"/>
    <n v="4"/>
    <n v="-4.745370370300428E-4"/>
    <n v="34.466666666673596"/>
    <n v="13"/>
    <s v="Si"/>
  </r>
  <r>
    <s v="CSMA"/>
    <s v="2024057238"/>
    <x v="0"/>
    <s v="ER4551BBJ"/>
    <s v="E6688FFY"/>
    <d v="2024-12-11T00:00:00"/>
    <m/>
    <s v="3283"/>
    <x v="38"/>
    <s v="PA"/>
    <s v="PA"/>
    <m/>
    <d v="2024-12-11T00:00:00"/>
    <d v="1899-12-30T12:18:20"/>
    <d v="2024-12-11T00:00:00"/>
    <d v="1899-12-30T12:17:37"/>
    <d v="2024-12-11T00:00:00"/>
    <d v="1899-12-30T13:05:16"/>
    <x v="0"/>
    <s v="RFCPI"/>
    <s v="7022037776"/>
    <s v="FBO"/>
    <d v="1899-12-30T00:48:22"/>
    <d v="1899-12-30T00:47:39"/>
    <d v="1899-12-30T00:00:43"/>
    <s v="Ensacado"/>
    <s v="E002"/>
    <x v="2"/>
    <d v="1899-12-30T00:46:56"/>
    <d v="1899-12-30T00:47:39"/>
    <n v="12"/>
    <x v="7"/>
    <x v="4"/>
    <x v="2"/>
    <n v="0"/>
    <n v="0"/>
    <s v="OK"/>
    <s v="Ensacado"/>
    <x v="0"/>
    <n v="0"/>
    <s v="F. MALAGA"/>
    <s v="B"/>
    <d v="1899-12-30T00:00:43"/>
    <d v="1899-12-30T00:00:43"/>
    <s v="OK"/>
    <m/>
    <m/>
    <d v="1899-12-30T00:00:00"/>
    <d v="1899-12-30T00:46:56"/>
    <n v="4"/>
    <n v="-4.9768518518000793E-4"/>
    <n v="46.933333333329692"/>
    <n v="13"/>
    <s v="No"/>
  </r>
  <r>
    <s v="CSMA"/>
    <s v="2024057246"/>
    <x v="0"/>
    <s v="ER4228BBT"/>
    <s v="E3198LFN"/>
    <d v="2024-12-11T00:00:00"/>
    <m/>
    <s v="3260"/>
    <x v="41"/>
    <s v="PA"/>
    <s v="S8"/>
    <m/>
    <d v="2024-12-11T00:00:00"/>
    <d v="1899-12-30T12:45:41"/>
    <d v="2024-12-11T00:00:00"/>
    <d v="1899-12-30T12:44:59"/>
    <d v="2024-12-11T00:00:00"/>
    <d v="1899-12-30T13:14:37"/>
    <x v="0"/>
    <s v="RFCPI"/>
    <s v="7022037778"/>
    <s v="EXW"/>
    <d v="1899-12-30T00:30:20"/>
    <d v="1899-12-30T00:29:38"/>
    <d v="1899-12-30T00:00:42"/>
    <s v="Granel"/>
    <s v="E001"/>
    <x v="1"/>
    <d v="1899-12-30T00:28:56"/>
    <d v="1899-12-30T00:29:38"/>
    <n v="12"/>
    <x v="7"/>
    <x v="4"/>
    <x v="1"/>
    <n v="0"/>
    <n v="0"/>
    <s v="OK"/>
    <s v="Granel"/>
    <x v="0"/>
    <n v="0"/>
    <s v="F. MALAGA"/>
    <s v="A"/>
    <d v="1899-12-30T00:00:42"/>
    <d v="1899-12-30T00:00:42"/>
    <s v="OK"/>
    <m/>
    <m/>
    <d v="1899-12-30T00:00:00"/>
    <d v="1899-12-30T00:28:56"/>
    <n v="4"/>
    <n v="-4.8611111111007688E-4"/>
    <n v="28.933333333329596"/>
    <n v="13"/>
    <s v="Si"/>
  </r>
  <r>
    <s v="CSMA"/>
    <s v="2024057245"/>
    <x v="0"/>
    <s v="EJ02544R"/>
    <s v="E9533LGJ"/>
    <d v="2024-12-11T00:00:00"/>
    <m/>
    <s v="3283"/>
    <x v="38"/>
    <s v="PA"/>
    <s v="PA"/>
    <m/>
    <d v="2024-12-11T00:00:00"/>
    <d v="1899-12-30T12:41:21"/>
    <d v="2024-12-11T00:00:00"/>
    <d v="1899-12-30T12:40:38"/>
    <d v="2024-12-11T00:00:00"/>
    <d v="1899-12-30T13:21:30"/>
    <x v="0"/>
    <s v="RFCPI"/>
    <s v="7022037779"/>
    <s v="FBO"/>
    <d v="1899-12-30T00:41:35"/>
    <d v="1899-12-30T00:40:52"/>
    <d v="1899-12-30T00:00:43"/>
    <s v="Ensacado"/>
    <s v="E002"/>
    <x v="2"/>
    <d v="1899-12-30T00:40:09"/>
    <d v="1899-12-30T00:40:52"/>
    <n v="12"/>
    <x v="7"/>
    <x v="4"/>
    <x v="2"/>
    <n v="0"/>
    <n v="0"/>
    <s v="OK"/>
    <s v="Ensacado"/>
    <x v="0"/>
    <n v="0"/>
    <s v="F. MALAGA"/>
    <s v="A"/>
    <d v="1899-12-30T00:00:43"/>
    <d v="1899-12-30T00:00:43"/>
    <s v="OK"/>
    <m/>
    <m/>
    <d v="1899-12-30T00:00:00"/>
    <d v="1899-12-30T00:40:09"/>
    <n v="4"/>
    <n v="-4.9768518518999993E-4"/>
    <n v="40.149999999993483"/>
    <n v="13"/>
    <s v="Si"/>
  </r>
  <r>
    <s v="CSMA"/>
    <s v="2024057250"/>
    <x v="0"/>
    <s v="ER5973BBL"/>
    <s v="E0247JRH"/>
    <d v="2024-12-11T00:00:00"/>
    <m/>
    <s v="3260"/>
    <x v="41"/>
    <s v="PA"/>
    <s v="S8"/>
    <m/>
    <d v="2024-12-11T00:00:00"/>
    <d v="1899-12-30T12:52:09"/>
    <d v="2024-12-11T00:00:00"/>
    <d v="1899-12-30T12:51:27"/>
    <d v="2024-12-11T00:00:00"/>
    <d v="1899-12-30T13:24:29"/>
    <x v="0"/>
    <s v="RFCPI"/>
    <s v="7022037780"/>
    <s v="EXW"/>
    <d v="1899-12-30T00:33:44"/>
    <d v="1899-12-30T00:33:02"/>
    <d v="1899-12-30T00:00:42"/>
    <s v="Granel"/>
    <s v="E001"/>
    <x v="1"/>
    <d v="1899-12-30T00:32:20"/>
    <d v="1899-12-30T00:33:02"/>
    <n v="12"/>
    <x v="7"/>
    <x v="4"/>
    <x v="1"/>
    <n v="0"/>
    <n v="0"/>
    <s v="OK"/>
    <s v="Granel"/>
    <x v="0"/>
    <n v="0"/>
    <s v="F. MALAGA"/>
    <s v="A"/>
    <d v="1899-12-30T00:00:42"/>
    <d v="1899-12-30T00:00:42"/>
    <s v="OK"/>
    <m/>
    <m/>
    <d v="1899-12-30T00:00:00"/>
    <d v="1899-12-30T00:32:20"/>
    <n v="4"/>
    <n v="-4.8611111110996585E-4"/>
    <n v="32.333333333328049"/>
    <n v="13"/>
    <s v="Si"/>
  </r>
  <r>
    <s v="CSMA"/>
    <s v="2024057253"/>
    <x v="0"/>
    <s v="ER9154BBC"/>
    <s v="E6464JZW"/>
    <d v="2024-12-11T00:00:00"/>
    <m/>
    <s v="3269"/>
    <x v="36"/>
    <s v="PA"/>
    <s v="S2"/>
    <m/>
    <d v="2024-12-11T00:00:00"/>
    <d v="1899-12-30T12:57:47"/>
    <d v="2024-12-11T00:00:00"/>
    <d v="1899-12-30T12:57:06"/>
    <d v="2024-12-11T00:00:00"/>
    <d v="1899-12-30T13:27:45"/>
    <x v="0"/>
    <s v="RFCPI"/>
    <s v="7022037781"/>
    <s v="FBO"/>
    <d v="1899-12-30T00:31:20"/>
    <d v="1899-12-30T00:30:39"/>
    <d v="1899-12-30T00:00:41"/>
    <s v="Granel"/>
    <s v="E001"/>
    <x v="2"/>
    <d v="1899-12-30T00:29:58"/>
    <d v="1899-12-30T00:30:39"/>
    <n v="12"/>
    <x v="7"/>
    <x v="4"/>
    <x v="1"/>
    <n v="0"/>
    <n v="0"/>
    <s v="OK"/>
    <s v="Granel"/>
    <x v="0"/>
    <n v="0"/>
    <s v="F. MALAGA"/>
    <s v="A"/>
    <d v="1899-12-30T00:00:41"/>
    <d v="1899-12-30T00:00:41"/>
    <s v="OK"/>
    <m/>
    <m/>
    <d v="1899-12-30T00:00:00"/>
    <d v="1899-12-30T00:29:58"/>
    <n v="4"/>
    <n v="-4.745370370300428E-4"/>
    <n v="29.966666666673536"/>
    <n v="13"/>
    <s v="Si"/>
  </r>
  <r>
    <s v="CSMA"/>
    <s v="2024057254"/>
    <x v="0"/>
    <s v="EE2292LTR"/>
    <m/>
    <d v="2024-12-11T00:00:00"/>
    <m/>
    <s v="3283"/>
    <x v="38"/>
    <s v="PA"/>
    <s v="PA"/>
    <m/>
    <d v="2024-12-11T00:00:00"/>
    <d v="1899-12-30T13:00:37"/>
    <d v="2024-12-11T00:00:00"/>
    <d v="1899-12-30T12:59:55"/>
    <d v="2024-12-11T00:00:00"/>
    <d v="1899-12-30T13:28:37"/>
    <x v="0"/>
    <s v="RFCPI"/>
    <s v="7022037782"/>
    <s v="EXW"/>
    <d v="1899-12-30T00:29:24"/>
    <d v="1899-12-30T00:28:42"/>
    <d v="1899-12-30T00:00:42"/>
    <s v="Ensacado"/>
    <s v="E002"/>
    <x v="1"/>
    <d v="1899-12-30T00:28:00"/>
    <d v="1899-12-30T00:28:42"/>
    <n v="13"/>
    <x v="7"/>
    <x v="4"/>
    <x v="2"/>
    <n v="0"/>
    <n v="0"/>
    <s v="OK"/>
    <s v="Ensacado"/>
    <x v="0"/>
    <n v="0"/>
    <s v="F. MALAGA"/>
    <s v="A"/>
    <d v="1899-12-30T00:00:42"/>
    <d v="1899-12-30T00:00:42"/>
    <s v="OK"/>
    <m/>
    <m/>
    <d v="1899-12-30T00:00:00"/>
    <d v="1899-12-30T00:28:00"/>
    <n v="4"/>
    <n v="-4.8611111110996585E-4"/>
    <n v="27.999999999993666"/>
    <n v="13"/>
    <s v="Si"/>
  </r>
  <r>
    <s v="CSMA"/>
    <s v="2024057222"/>
    <x v="0"/>
    <s v="ER3254BBW"/>
    <s v="E4741HBW"/>
    <d v="2024-12-11T00:00:00"/>
    <m/>
    <s v="3264"/>
    <x v="35"/>
    <s v="PA"/>
    <s v="S1"/>
    <m/>
    <d v="2024-12-11T00:00:00"/>
    <d v="1899-12-30T11:38:22"/>
    <d v="2024-12-11T00:00:00"/>
    <d v="1899-12-30T11:37:39"/>
    <d v="2024-12-11T00:00:00"/>
    <d v="1899-12-30T13:31:23"/>
    <x v="0"/>
    <s v="RFCPI"/>
    <s v="7022037783"/>
    <s v="FBO"/>
    <d v="1899-12-30T01:54:27"/>
    <d v="1899-12-30T01:53:44"/>
    <d v="1899-12-30T00:00:43"/>
    <s v="Granel"/>
    <s v="E001"/>
    <x v="2"/>
    <d v="1899-12-30T01:53:01"/>
    <d v="1899-12-30T01:53:44"/>
    <n v="11"/>
    <x v="7"/>
    <x v="4"/>
    <x v="1"/>
    <n v="0"/>
    <n v="0"/>
    <s v="OK"/>
    <s v="Granel"/>
    <x v="0"/>
    <n v="0"/>
    <s v="F. MALAGA"/>
    <s v="C"/>
    <d v="1899-12-30T00:00:43"/>
    <d v="1899-12-30T00:00:43"/>
    <s v="OK"/>
    <m/>
    <m/>
    <d v="1899-12-30T00:00:00"/>
    <d v="1899-12-30T01:53:01"/>
    <n v="4"/>
    <n v="-4.9768518518000793E-4"/>
    <n v="113.01666666667197"/>
    <n v="13"/>
    <s v="No"/>
  </r>
  <r>
    <s v="CSMA"/>
    <s v="2024057221"/>
    <x v="0"/>
    <s v="ER4391BCD"/>
    <s v="E7127KJB"/>
    <d v="2024-12-11T00:00:00"/>
    <m/>
    <s v="3264"/>
    <x v="35"/>
    <s v="PA"/>
    <s v="S1"/>
    <m/>
    <d v="2024-12-11T00:00:00"/>
    <d v="1899-12-30T11:38:09"/>
    <d v="2024-12-11T00:00:00"/>
    <d v="1899-12-30T11:37:27"/>
    <d v="2024-12-11T00:00:00"/>
    <d v="1899-12-30T13:35:22"/>
    <x v="0"/>
    <s v="RFCPI"/>
    <s v="7022037784"/>
    <s v="FBO"/>
    <d v="1899-12-30T01:58:37"/>
    <d v="1899-12-30T01:57:55"/>
    <d v="1899-12-30T00:00:42"/>
    <s v="Granel"/>
    <s v="E001"/>
    <x v="2"/>
    <d v="1899-12-30T01:57:13"/>
    <d v="1899-12-30T01:57:55"/>
    <n v="11"/>
    <x v="7"/>
    <x v="4"/>
    <x v="1"/>
    <n v="0"/>
    <n v="0"/>
    <s v="OK"/>
    <s v="Granel"/>
    <x v="0"/>
    <n v="0"/>
    <s v="F. MALAGA"/>
    <s v="C"/>
    <d v="1899-12-30T00:00:42"/>
    <d v="1899-12-30T00:00:42"/>
    <s v="OK"/>
    <m/>
    <m/>
    <d v="1899-12-30T00:00:00"/>
    <d v="1899-12-30T01:57:13"/>
    <n v="4"/>
    <n v="-4.8611111111002137E-4"/>
    <n v="117.21666666666231"/>
    <n v="13"/>
    <s v="No"/>
  </r>
  <r>
    <s v="CSMA"/>
    <s v="2024057234"/>
    <x v="0"/>
    <s v="ELE02494R"/>
    <s v="E7977MGZ"/>
    <d v="2024-12-11T00:00:00"/>
    <m/>
    <s v="3264"/>
    <x v="35"/>
    <s v="PA"/>
    <s v="S1"/>
    <m/>
    <d v="2024-12-11T00:00:00"/>
    <d v="1899-12-30T12:09:08"/>
    <d v="2024-12-11T00:00:00"/>
    <d v="1899-12-30T12:08:25"/>
    <d v="2024-12-11T00:00:00"/>
    <d v="1899-12-30T13:38:45"/>
    <x v="0"/>
    <s v="RFCPI"/>
    <s v="7022037785"/>
    <s v="FBO"/>
    <d v="1899-12-30T01:31:03"/>
    <d v="1899-12-30T01:30:20"/>
    <d v="1899-12-30T00:00:43"/>
    <s v="Granel"/>
    <s v="E001"/>
    <x v="2"/>
    <d v="1899-12-30T01:29:37"/>
    <d v="1899-12-30T01:30:20"/>
    <n v="12"/>
    <x v="7"/>
    <x v="4"/>
    <x v="1"/>
    <n v="0"/>
    <n v="0"/>
    <s v="OK"/>
    <s v="Granel"/>
    <x v="0"/>
    <n v="0"/>
    <s v="F. MALAGA"/>
    <s v="B"/>
    <d v="1899-12-30T00:00:43"/>
    <d v="1899-12-30T00:00:43"/>
    <s v="OK"/>
    <m/>
    <m/>
    <d v="1899-12-30T00:00:00"/>
    <d v="1899-12-30T01:29:37"/>
    <n v="4"/>
    <n v="-4.9768518518000793E-4"/>
    <n v="89.616666666671989"/>
    <n v="13"/>
    <s v="No"/>
  </r>
  <r>
    <s v="CSMA"/>
    <s v="2024057239"/>
    <x v="0"/>
    <s v="ER9858BBY"/>
    <s v="E8263KDM"/>
    <d v="2024-12-11T00:00:00"/>
    <m/>
    <s v="3264"/>
    <x v="35"/>
    <s v="PA"/>
    <s v="S1"/>
    <m/>
    <d v="2024-12-11T00:00:00"/>
    <d v="1899-12-30T12:20:05"/>
    <d v="2024-12-11T00:00:00"/>
    <d v="1899-12-30T12:19:21"/>
    <d v="2024-12-11T00:00:00"/>
    <d v="1899-12-30T13:42:53"/>
    <x v="0"/>
    <s v="RFCPI"/>
    <s v="7022037786"/>
    <s v="FBO"/>
    <d v="1899-12-30T01:24:16"/>
    <d v="1899-12-30T01:23:32"/>
    <d v="1899-12-30T00:00:44"/>
    <s v="Granel"/>
    <s v="E001"/>
    <x v="2"/>
    <d v="1899-12-30T01:22:48"/>
    <d v="1899-12-30T01:23:32"/>
    <n v="12"/>
    <x v="7"/>
    <x v="4"/>
    <x v="1"/>
    <n v="0"/>
    <n v="0"/>
    <s v="OK"/>
    <s v="Granel"/>
    <x v="0"/>
    <n v="0"/>
    <s v="F. MALAGA"/>
    <s v="B"/>
    <d v="1899-12-30T00:00:44"/>
    <d v="1899-12-30T00:00:44"/>
    <s v="OK"/>
    <m/>
    <m/>
    <d v="1899-12-30T00:00:00"/>
    <d v="1899-12-30T01:22:48"/>
    <n v="4"/>
    <n v="-5.0925925926004201E-4"/>
    <n v="82.8"/>
    <n v="13"/>
    <s v="No"/>
  </r>
  <r>
    <s v="CSMA"/>
    <s v="2024057257"/>
    <x v="0"/>
    <s v="ER1039BCC"/>
    <s v="E3660HSS"/>
    <d v="2024-12-11T00:00:00"/>
    <m/>
    <s v="3295"/>
    <x v="10"/>
    <s v="PA"/>
    <s v="PA"/>
    <m/>
    <d v="2024-12-11T00:00:00"/>
    <d v="1899-12-30T13:14:11"/>
    <d v="2024-12-11T00:00:00"/>
    <d v="1899-12-30T13:13:29"/>
    <d v="2024-12-11T00:00:00"/>
    <d v="1899-12-30T13:43:56"/>
    <x v="0"/>
    <s v="RFCPI"/>
    <s v="7022037787"/>
    <s v="FBO"/>
    <d v="1899-12-30T00:31:09"/>
    <d v="1899-12-30T00:30:27"/>
    <d v="1899-12-30T00:00:42"/>
    <s v="Ensacado"/>
    <s v="E002"/>
    <x v="2"/>
    <d v="1899-12-30T00:29:45"/>
    <d v="1899-12-30T00:30:27"/>
    <n v="13"/>
    <x v="7"/>
    <x v="4"/>
    <x v="2"/>
    <n v="0"/>
    <n v="0"/>
    <s v="OK"/>
    <s v="Ensacado"/>
    <x v="0"/>
    <n v="0"/>
    <s v="F. MALAGA"/>
    <s v="A"/>
    <d v="1899-12-30T00:00:42"/>
    <d v="1899-12-30T00:00:42"/>
    <s v="OK"/>
    <m/>
    <m/>
    <d v="1899-12-30T00:00:00"/>
    <d v="1899-12-30T00:29:45"/>
    <n v="4"/>
    <n v="-4.8611111111007688E-4"/>
    <n v="29.750000000011205"/>
    <n v="13"/>
    <s v="Si"/>
  </r>
  <r>
    <s v="CSMA"/>
    <s v="2024057247"/>
    <x v="0"/>
    <s v="ER8349BDL"/>
    <s v="E8998KYN"/>
    <d v="2024-12-11T00:00:00"/>
    <m/>
    <s v="3264"/>
    <x v="35"/>
    <s v="PA"/>
    <s v="S1"/>
    <m/>
    <d v="2024-12-11T00:00:00"/>
    <d v="1899-12-30T12:46:38"/>
    <d v="2024-12-11T00:00:00"/>
    <d v="1899-12-30T12:45:56"/>
    <d v="2024-12-11T00:00:00"/>
    <d v="1899-12-30T13:53:51"/>
    <x v="0"/>
    <s v="RFCPI"/>
    <s v="7022037788"/>
    <s v="EXW"/>
    <d v="1899-12-30T01:08:37"/>
    <d v="1899-12-30T01:07:55"/>
    <d v="1899-12-30T00:00:42"/>
    <s v="Granel"/>
    <s v="E001"/>
    <x v="1"/>
    <d v="1899-12-30T01:07:13"/>
    <d v="1899-12-30T01:07:55"/>
    <n v="12"/>
    <x v="7"/>
    <x v="4"/>
    <x v="1"/>
    <n v="0"/>
    <n v="0"/>
    <s v="OK"/>
    <s v="Granel"/>
    <x v="0"/>
    <n v="0"/>
    <s v="F. MALAGA"/>
    <s v="B"/>
    <d v="1899-12-30T00:00:42"/>
    <d v="1899-12-30T00:00:42"/>
    <s v="OK"/>
    <m/>
    <m/>
    <d v="1899-12-30T00:00:00"/>
    <d v="1899-12-30T01:07:13"/>
    <n v="4"/>
    <n v="-4.8611111111007688E-4"/>
    <n v="67.216666666665603"/>
    <n v="13"/>
    <s v="No"/>
  </r>
  <r>
    <s v="CSMA"/>
    <s v="2024057240"/>
    <x v="0"/>
    <s v="ER7726BBG"/>
    <s v="E8976JGF"/>
    <d v="2024-12-11T00:00:00"/>
    <m/>
    <s v="3264"/>
    <x v="35"/>
    <s v="PA"/>
    <s v="S1"/>
    <m/>
    <d v="2024-12-11T00:00:00"/>
    <d v="1899-12-30T12:26:31"/>
    <d v="2024-12-11T00:00:00"/>
    <d v="1899-12-30T12:25:49"/>
    <d v="2024-12-11T00:00:00"/>
    <d v="1899-12-30T13:56:04"/>
    <x v="0"/>
    <s v="RFCPI"/>
    <s v="7022037789"/>
    <s v="EXW"/>
    <d v="1899-12-30T01:30:57"/>
    <d v="1899-12-30T01:30:15"/>
    <d v="1899-12-30T00:00:42"/>
    <s v="Granel"/>
    <s v="E001"/>
    <x v="1"/>
    <d v="1899-12-30T01:29:33"/>
    <d v="1899-12-30T01:30:15"/>
    <n v="12"/>
    <x v="7"/>
    <x v="4"/>
    <x v="1"/>
    <n v="0"/>
    <n v="0"/>
    <s v="OK"/>
    <s v="Granel"/>
    <x v="0"/>
    <n v="0"/>
    <s v="F. MALAGA"/>
    <s v="B"/>
    <d v="1899-12-30T00:00:42"/>
    <d v="1899-12-30T00:00:42"/>
    <s v="OK"/>
    <m/>
    <m/>
    <d v="1899-12-30T00:00:00"/>
    <d v="1899-12-30T01:29:33"/>
    <n v="4"/>
    <n v="-4.8611111111007688E-4"/>
    <n v="89.549999999999926"/>
    <n v="13"/>
    <s v="No"/>
  </r>
  <r>
    <s v="CSMA"/>
    <s v="2024057267"/>
    <x v="0"/>
    <s v="EVA02467R"/>
    <s v="E5824JVY"/>
    <d v="2024-12-11T00:00:00"/>
    <m/>
    <s v="3269"/>
    <x v="36"/>
    <s v="PA"/>
    <s v="S2"/>
    <m/>
    <d v="2024-12-11T00:00:00"/>
    <d v="1899-12-30T13:55:18"/>
    <d v="2024-12-11T00:00:00"/>
    <d v="1899-12-30T13:54:35"/>
    <d v="2024-12-11T00:00:00"/>
    <d v="1899-12-30T14:19:02"/>
    <x v="0"/>
    <s v="RFCPI"/>
    <s v="7022037790"/>
    <s v="FBO"/>
    <d v="1899-12-30T00:25:10"/>
    <d v="1899-12-30T00:24:27"/>
    <d v="1899-12-30T00:00:43"/>
    <s v="Granel"/>
    <s v="E001"/>
    <x v="2"/>
    <d v="1899-12-30T00:23:44"/>
    <d v="1899-12-30T00:24:27"/>
    <n v="13"/>
    <x v="7"/>
    <x v="4"/>
    <x v="1"/>
    <n v="0"/>
    <n v="0"/>
    <s v="OK"/>
    <s v="Granel"/>
    <x v="0"/>
    <n v="0"/>
    <s v="F. MALAGA"/>
    <s v="A"/>
    <d v="1899-12-30T00:00:43"/>
    <d v="1899-12-30T00:00:43"/>
    <s v="OK"/>
    <m/>
    <m/>
    <d v="1899-12-30T00:00:00"/>
    <d v="1899-12-30T00:23:44"/>
    <n v="4"/>
    <n v="-4.9768518518000793E-4"/>
    <n v="23.73333333334557"/>
    <n v="14"/>
    <s v="Si"/>
  </r>
  <r>
    <s v="CSMA"/>
    <s v="2024057266"/>
    <x v="0"/>
    <s v="ER6533BCL"/>
    <s v="E4386MJZ"/>
    <d v="2024-12-11T00:00:00"/>
    <m/>
    <s v="3283"/>
    <x v="38"/>
    <s v="PA"/>
    <s v="PA"/>
    <m/>
    <d v="2024-12-11T00:00:00"/>
    <d v="1899-12-30T13:53:28"/>
    <d v="2024-12-11T00:00:00"/>
    <d v="1899-12-30T13:52:45"/>
    <d v="2024-12-11T00:00:00"/>
    <d v="1899-12-30T14:19:55"/>
    <x v="0"/>
    <s v="RFCPI"/>
    <s v="7022037791"/>
    <s v="EXW"/>
    <d v="1899-12-30T00:27:53"/>
    <d v="1899-12-30T00:27:10"/>
    <d v="1899-12-30T00:00:43"/>
    <s v="Ensacado"/>
    <s v="E002"/>
    <x v="1"/>
    <d v="1899-12-30T00:26:27"/>
    <d v="1899-12-30T00:27:10"/>
    <n v="13"/>
    <x v="7"/>
    <x v="4"/>
    <x v="2"/>
    <n v="0"/>
    <n v="0"/>
    <s v="OK"/>
    <s v="Ensacado"/>
    <x v="0"/>
    <n v="0"/>
    <s v="F. MALAGA"/>
    <s v="A"/>
    <d v="1899-12-30T00:00:43"/>
    <d v="1899-12-30T00:00:43"/>
    <s v="OK"/>
    <m/>
    <m/>
    <d v="1899-12-30T00:00:00"/>
    <d v="1899-12-30T00:26:27"/>
    <n v="4"/>
    <n v="-4.9768518518999993E-4"/>
    <n v="26.449999999991984"/>
    <n v="14"/>
    <s v="Si"/>
  </r>
  <r>
    <s v="CSMA"/>
    <s v="2024057269"/>
    <x v="0"/>
    <s v="ER1030BBJ"/>
    <s v="E0463JRH"/>
    <d v="2024-12-11T00:00:00"/>
    <m/>
    <s v="3269"/>
    <x v="36"/>
    <s v="PA"/>
    <s v="S2"/>
    <m/>
    <d v="2024-12-11T00:00:00"/>
    <d v="1899-12-30T14:03:05"/>
    <d v="2024-12-11T00:00:00"/>
    <d v="1899-12-30T14:02:23"/>
    <d v="2024-12-11T00:00:00"/>
    <d v="1899-12-30T14:32:24"/>
    <x v="0"/>
    <s v="RFCPI"/>
    <s v="7022037792"/>
    <s v="FBO"/>
    <d v="1899-12-30T00:30:43"/>
    <d v="1899-12-30T00:30:01"/>
    <d v="1899-12-30T00:00:42"/>
    <s v="Granel"/>
    <s v="E001"/>
    <x v="2"/>
    <d v="1899-12-30T00:29:19"/>
    <d v="1899-12-30T00:30:01"/>
    <n v="14"/>
    <x v="7"/>
    <x v="4"/>
    <x v="1"/>
    <n v="0"/>
    <n v="0"/>
    <s v="OK"/>
    <s v="Granel"/>
    <x v="0"/>
    <n v="0"/>
    <s v="F. MALAGA"/>
    <s v="A"/>
    <d v="1899-12-30T00:00:42"/>
    <d v="1899-12-30T00:00:42"/>
    <s v="OK"/>
    <m/>
    <m/>
    <d v="1899-12-30T00:00:00"/>
    <d v="1899-12-30T00:29:19"/>
    <n v="4"/>
    <n v="-4.8611111110996585E-4"/>
    <n v="29.316666666657607"/>
    <n v="14"/>
    <s v="Si"/>
  </r>
  <r>
    <s v="CSMA"/>
    <s v="2024057258"/>
    <x v="0"/>
    <s v="ER1055BBH"/>
    <s v="E0721JRZ"/>
    <d v="2024-12-11T00:00:00"/>
    <m/>
    <s v="3264"/>
    <x v="35"/>
    <s v="PA"/>
    <s v="S1"/>
    <m/>
    <d v="2024-12-11T00:00:00"/>
    <d v="1899-12-30T13:15:32"/>
    <d v="2024-12-11T00:00:00"/>
    <d v="1899-12-30T13:14:49"/>
    <d v="2024-12-11T00:00:00"/>
    <d v="1899-12-30T14:37:17"/>
    <x v="0"/>
    <s v="RFCPI"/>
    <s v="7022037793"/>
    <s v="FBO"/>
    <d v="1899-12-30T01:23:11"/>
    <d v="1899-12-30T01:22:28"/>
    <d v="1899-12-30T00:00:43"/>
    <s v="Granel"/>
    <s v="E001"/>
    <x v="2"/>
    <d v="1899-12-30T01:21:45"/>
    <d v="1899-12-30T01:22:28"/>
    <n v="13"/>
    <x v="7"/>
    <x v="4"/>
    <x v="1"/>
    <n v="0"/>
    <n v="0"/>
    <s v="OK"/>
    <s v="Granel"/>
    <x v="0"/>
    <n v="0"/>
    <s v="F. MALAGA"/>
    <s v="B"/>
    <d v="1899-12-30T00:00:43"/>
    <d v="1899-12-30T00:00:43"/>
    <s v="OK"/>
    <m/>
    <m/>
    <d v="1899-12-30T00:00:00"/>
    <d v="1899-12-30T01:21:45"/>
    <n v="4"/>
    <n v="-4.9768518517989691E-4"/>
    <n v="81.750000000009734"/>
    <n v="14"/>
    <s v="No"/>
  </r>
  <r>
    <s v="CSMA"/>
    <s v="2024057270"/>
    <x v="0"/>
    <s v="ER8880BDL"/>
    <s v="E7970JYD"/>
    <d v="2024-12-11T00:00:00"/>
    <m/>
    <s v="3264"/>
    <x v="35"/>
    <s v="PA"/>
    <s v="S1"/>
    <m/>
    <d v="2024-12-11T00:00:00"/>
    <d v="1899-12-30T14:22:39"/>
    <d v="2024-12-11T00:00:00"/>
    <d v="1899-12-30T14:21:56"/>
    <d v="2024-12-11T00:00:00"/>
    <d v="1899-12-30T14:51:05"/>
    <x v="0"/>
    <s v="RFCPI"/>
    <s v="7022037794"/>
    <s v="EXW"/>
    <d v="1899-12-30T00:29:52"/>
    <d v="1899-12-30T00:29:09"/>
    <d v="1899-12-30T00:00:43"/>
    <s v="Granel"/>
    <s v="E001"/>
    <x v="1"/>
    <d v="1899-12-30T00:28:26"/>
    <d v="1899-12-30T00:29:09"/>
    <n v="14"/>
    <x v="7"/>
    <x v="4"/>
    <x v="1"/>
    <n v="0"/>
    <n v="0"/>
    <s v="OK"/>
    <s v="Granel"/>
    <x v="0"/>
    <n v="0"/>
    <s v="F. MALAGA"/>
    <s v="A"/>
    <d v="1899-12-30T00:00:43"/>
    <d v="1899-12-30T00:00:43"/>
    <s v="OK"/>
    <m/>
    <m/>
    <d v="1899-12-30T00:00:00"/>
    <d v="1899-12-30T00:28:26"/>
    <n v="4"/>
    <n v="-4.9768518518999993E-4"/>
    <n v="28.433333333332715"/>
    <n v="14"/>
    <s v="Si"/>
  </r>
  <r>
    <s v="CSMA"/>
    <s v="2024057268"/>
    <x v="0"/>
    <s v="ER8167BCF"/>
    <s v="E2274KKH"/>
    <d v="2024-12-11T00:00:00"/>
    <m/>
    <s v="3264"/>
    <x v="35"/>
    <s v="PA"/>
    <s v="S1"/>
    <m/>
    <d v="2024-12-11T00:00:00"/>
    <d v="1899-12-30T13:56:12"/>
    <d v="2024-12-11T00:00:00"/>
    <d v="1899-12-30T13:55:30"/>
    <d v="2024-12-11T00:00:00"/>
    <d v="1899-12-30T14:53:40"/>
    <x v="0"/>
    <s v="RFCPI"/>
    <s v="7022037795"/>
    <s v="FBO"/>
    <d v="1899-12-30T00:58:52"/>
    <d v="1899-12-30T00:58:10"/>
    <d v="1899-12-30T00:00:42"/>
    <s v="Granel"/>
    <s v="E001"/>
    <x v="2"/>
    <d v="1899-12-30T00:57:28"/>
    <d v="1899-12-30T00:58:10"/>
    <n v="13"/>
    <x v="7"/>
    <x v="4"/>
    <x v="1"/>
    <n v="0"/>
    <n v="0"/>
    <s v="OK"/>
    <s v="Granel"/>
    <x v="0"/>
    <n v="0"/>
    <s v="F. MALAGA"/>
    <s v="B"/>
    <d v="1899-12-30T00:00:42"/>
    <d v="1899-12-30T00:00:42"/>
    <s v="OK"/>
    <m/>
    <m/>
    <d v="1899-12-30T00:00:00"/>
    <d v="1899-12-30T00:57:28"/>
    <n v="4"/>
    <n v="-4.8611111110996585E-4"/>
    <n v="57.466666666670477"/>
    <n v="14"/>
    <s v="No"/>
  </r>
  <r>
    <s v="CSMA"/>
    <s v="2024057271"/>
    <x v="0"/>
    <s v="ER5124BCC"/>
    <s v="E9619HBS"/>
    <d v="2024-12-11T00:00:00"/>
    <m/>
    <s v="3283"/>
    <x v="38"/>
    <s v="PA"/>
    <s v="PA"/>
    <m/>
    <d v="2024-12-11T00:00:00"/>
    <d v="1899-12-30T14:34:53"/>
    <d v="2024-12-11T00:00:00"/>
    <d v="1899-12-30T14:34:11"/>
    <d v="2024-12-11T00:00:00"/>
    <d v="1899-12-30T14:57:34"/>
    <x v="0"/>
    <s v="RFCPI"/>
    <s v="7022037796"/>
    <s v="FBO"/>
    <d v="1899-12-30T00:24:05"/>
    <d v="1899-12-30T00:23:23"/>
    <d v="1899-12-30T00:00:42"/>
    <s v="Ensacado"/>
    <s v="E002"/>
    <x v="2"/>
    <d v="1899-12-30T00:22:41"/>
    <d v="1899-12-30T00:23:23"/>
    <n v="14"/>
    <x v="7"/>
    <x v="4"/>
    <x v="2"/>
    <n v="0"/>
    <n v="0"/>
    <s v="OK"/>
    <s v="Ensacado"/>
    <x v="0"/>
    <n v="0"/>
    <s v="F. MALAGA"/>
    <s v="A"/>
    <d v="1899-12-30T00:00:42"/>
    <d v="1899-12-30T00:00:42"/>
    <s v="OK"/>
    <m/>
    <m/>
    <d v="1899-12-30T00:00:00"/>
    <d v="1899-12-30T00:22:41"/>
    <n v="4"/>
    <n v="-4.8611111110996585E-4"/>
    <n v="22.683333333340769"/>
    <n v="14"/>
    <s v="Si"/>
  </r>
  <r>
    <s v="CSMA"/>
    <s v="2024057276"/>
    <x v="0"/>
    <s v="ER1318BBS"/>
    <s v="E2010JDV"/>
    <d v="2024-12-11T00:00:00"/>
    <m/>
    <s v="3264"/>
    <x v="35"/>
    <s v="PA"/>
    <s v="S1"/>
    <m/>
    <d v="2024-12-11T00:00:00"/>
    <d v="1899-12-30T14:43:22"/>
    <d v="2024-12-11T00:00:00"/>
    <d v="1899-12-30T14:42:40"/>
    <d v="2024-12-11T00:00:00"/>
    <d v="1899-12-30T15:13:44"/>
    <x v="0"/>
    <s v="RFCPI"/>
    <s v="7022037797"/>
    <s v="FBO"/>
    <d v="1899-12-30T00:31:46"/>
    <d v="1899-12-30T00:31:04"/>
    <d v="1899-12-30T00:00:42"/>
    <s v="Granel"/>
    <s v="E001"/>
    <x v="2"/>
    <d v="1899-12-30T00:30:22"/>
    <d v="1899-12-30T00:31:04"/>
    <n v="14"/>
    <x v="7"/>
    <x v="4"/>
    <x v="1"/>
    <n v="0"/>
    <n v="0"/>
    <s v="OK"/>
    <s v="Granel"/>
    <x v="0"/>
    <n v="0"/>
    <s v="F. MALAGA"/>
    <s v="A"/>
    <d v="1899-12-30T00:00:42"/>
    <d v="1899-12-30T00:00:42"/>
    <s v="OK"/>
    <m/>
    <m/>
    <d v="1899-12-30T00:00:00"/>
    <d v="1899-12-30T00:30:22"/>
    <n v="4"/>
    <n v="-4.8611111110996585E-4"/>
    <n v="30.366666666676796"/>
    <n v="15"/>
    <s v="Si"/>
  </r>
  <r>
    <s v="CSMA"/>
    <s v="2024057279"/>
    <x v="0"/>
    <s v="ER6007BBG"/>
    <s v="E4954KGF"/>
    <d v="2024-12-11T00:00:00"/>
    <m/>
    <s v="3269"/>
    <x v="36"/>
    <s v="PA"/>
    <s v="S2"/>
    <m/>
    <d v="2024-12-11T00:00:00"/>
    <d v="1899-12-30T14:48:56"/>
    <d v="2024-12-11T00:00:00"/>
    <d v="1899-12-30T14:48:14"/>
    <d v="2024-12-11T00:00:00"/>
    <d v="1899-12-30T15:19:44"/>
    <x v="0"/>
    <s v="RFCPI"/>
    <s v="7022037798"/>
    <s v="FBO"/>
    <d v="1899-12-30T00:32:12"/>
    <d v="1899-12-30T00:31:30"/>
    <d v="1899-12-30T00:00:42"/>
    <s v="Granel"/>
    <s v="E001"/>
    <x v="2"/>
    <d v="1899-12-30T00:30:48"/>
    <d v="1899-12-30T00:31:30"/>
    <n v="14"/>
    <x v="7"/>
    <x v="4"/>
    <x v="1"/>
    <n v="0"/>
    <n v="0"/>
    <s v="OK"/>
    <s v="Granel"/>
    <x v="0"/>
    <n v="0"/>
    <s v="F. MALAGA"/>
    <s v="A"/>
    <d v="1899-12-30T00:00:42"/>
    <d v="1899-12-30T00:00:42"/>
    <s v="OK"/>
    <m/>
    <m/>
    <d v="1899-12-30T00:00:00"/>
    <d v="1899-12-30T00:30:48"/>
    <n v="4"/>
    <n v="-4.8611111110996585E-4"/>
    <n v="30.800000000001617"/>
    <n v="15"/>
    <s v="Si"/>
  </r>
  <r>
    <s v="CSMA"/>
    <s v="2024057280"/>
    <x v="0"/>
    <s v="ER7400BBF"/>
    <s v="E8916KGF"/>
    <d v="2024-12-11T00:00:00"/>
    <m/>
    <s v="3269"/>
    <x v="36"/>
    <s v="PA"/>
    <s v="S2"/>
    <m/>
    <d v="2024-12-11T00:00:00"/>
    <d v="1899-12-30T14:58:48"/>
    <d v="2024-12-11T00:00:00"/>
    <d v="1899-12-30T14:58:06"/>
    <d v="2024-12-11T00:00:00"/>
    <d v="1899-12-30T15:26:09"/>
    <x v="0"/>
    <s v="RFCPI"/>
    <s v="7022037799"/>
    <s v="FBO"/>
    <d v="1899-12-30T00:28:45"/>
    <d v="1899-12-30T00:28:03"/>
    <d v="1899-12-30T00:00:42"/>
    <s v="Granel"/>
    <s v="E001"/>
    <x v="2"/>
    <d v="1899-12-30T00:27:21"/>
    <d v="1899-12-30T00:28:03"/>
    <n v="14"/>
    <x v="7"/>
    <x v="4"/>
    <x v="1"/>
    <n v="0"/>
    <n v="0"/>
    <s v="OK"/>
    <s v="Granel"/>
    <x v="0"/>
    <n v="0"/>
    <s v="F. MALAGA"/>
    <s v="A"/>
    <d v="1899-12-30T00:00:42"/>
    <d v="1899-12-30T00:00:42"/>
    <s v="OK"/>
    <m/>
    <m/>
    <d v="1899-12-30T00:00:00"/>
    <d v="1899-12-30T00:27:21"/>
    <n v="4"/>
    <n v="-4.8611111110996585E-4"/>
    <n v="27.349999999991965"/>
    <n v="15"/>
    <s v="Si"/>
  </r>
  <r>
    <s v="CSMA"/>
    <s v="2024057275"/>
    <x v="0"/>
    <s v="ER8822BDG"/>
    <s v="E0027KHV"/>
    <d v="2024-12-11T00:00:00"/>
    <m/>
    <s v="3283"/>
    <x v="38"/>
    <s v="PA"/>
    <s v="PA"/>
    <m/>
    <d v="2024-12-11T00:00:00"/>
    <d v="1899-12-30T14:41:20"/>
    <d v="2024-12-11T00:00:00"/>
    <d v="1899-12-30T14:40:38"/>
    <d v="2024-12-11T00:00:00"/>
    <d v="1899-12-30T15:29:32"/>
    <x v="0"/>
    <s v="RFCPI"/>
    <s v="7022037801"/>
    <s v="FBO"/>
    <d v="1899-12-30T00:49:36"/>
    <d v="1899-12-30T00:48:54"/>
    <d v="1899-12-30T00:00:42"/>
    <s v="Ensacado"/>
    <s v="E002"/>
    <x v="2"/>
    <d v="1899-12-30T00:48:12"/>
    <d v="1899-12-30T00:48:54"/>
    <n v="14"/>
    <x v="7"/>
    <x v="4"/>
    <x v="2"/>
    <n v="0"/>
    <n v="0"/>
    <s v="OK"/>
    <s v="Ensacado"/>
    <x v="0"/>
    <n v="0"/>
    <s v="F. MALAGA"/>
    <s v="B"/>
    <d v="1899-12-30T00:00:42"/>
    <d v="1899-12-30T00:00:42"/>
    <s v="OK"/>
    <m/>
    <m/>
    <d v="1899-12-30T00:00:00"/>
    <d v="1899-12-30T00:48:12"/>
    <n v="4"/>
    <n v="-4.8611111111007688E-4"/>
    <n v="48.199999999996663"/>
    <n v="15"/>
    <s v="No"/>
  </r>
  <r>
    <s v="CSMA"/>
    <s v="2024057285"/>
    <x v="0"/>
    <s v="ER2965BBS"/>
    <s v="E3473FXC"/>
    <d v="2024-12-11T00:00:00"/>
    <m/>
    <s v="3269"/>
    <x v="36"/>
    <s v="PA"/>
    <s v="S2"/>
    <m/>
    <d v="2024-12-11T00:00:00"/>
    <d v="1899-12-30T15:21:09"/>
    <d v="2024-12-11T00:00:00"/>
    <d v="1899-12-30T15:20:27"/>
    <d v="2024-12-11T00:00:00"/>
    <d v="1899-12-30T15:50:37"/>
    <x v="0"/>
    <s v="RFCPI"/>
    <s v="7022037802"/>
    <s v="FBO"/>
    <d v="1899-12-30T00:30:52"/>
    <d v="1899-12-30T00:30:10"/>
    <d v="1899-12-30T00:00:42"/>
    <s v="Granel"/>
    <s v="E001"/>
    <x v="2"/>
    <d v="1899-12-30T00:29:28"/>
    <d v="1899-12-30T00:30:10"/>
    <n v="15"/>
    <x v="7"/>
    <x v="4"/>
    <x v="1"/>
    <n v="0"/>
    <n v="0"/>
    <s v="OK"/>
    <s v="Granel"/>
    <x v="0"/>
    <n v="0"/>
    <s v="F. MALAGA"/>
    <s v="A"/>
    <d v="1899-12-30T00:00:42"/>
    <d v="1899-12-30T00:00:42"/>
    <s v="OK"/>
    <m/>
    <m/>
    <d v="1899-12-30T00:00:00"/>
    <d v="1899-12-30T00:29:28"/>
    <n v="4"/>
    <n v="-4.8611111110996585E-4"/>
    <n v="29.466666666662427"/>
    <n v="15"/>
    <s v="Si"/>
  </r>
  <r>
    <s v="CSMA"/>
    <s v="2024057286"/>
    <x v="0"/>
    <s v="ER4695BDR"/>
    <s v="E9461JBD"/>
    <d v="2024-12-11T00:00:00"/>
    <m/>
    <s v="3264"/>
    <x v="35"/>
    <s v="PA"/>
    <s v="S1"/>
    <m/>
    <d v="2024-12-11T00:00:00"/>
    <d v="1899-12-30T15:27:23"/>
    <d v="2024-12-11T00:00:00"/>
    <d v="1899-12-30T15:26:40"/>
    <d v="2024-12-11T00:00:00"/>
    <d v="1899-12-30T15:57:44"/>
    <x v="0"/>
    <s v="RFCPI"/>
    <s v="7022037803"/>
    <s v="EXW"/>
    <d v="1899-12-30T00:31:47"/>
    <d v="1899-12-30T00:31:04"/>
    <d v="1899-12-30T00:00:43"/>
    <s v="Granel"/>
    <s v="E001"/>
    <x v="1"/>
    <d v="1899-12-30T00:30:21"/>
    <d v="1899-12-30T00:31:04"/>
    <n v="15"/>
    <x v="7"/>
    <x v="4"/>
    <x v="1"/>
    <n v="0"/>
    <n v="0"/>
    <s v="OK"/>
    <s v="Granel"/>
    <x v="0"/>
    <n v="0"/>
    <s v="F. MALAGA"/>
    <s v="A"/>
    <d v="1899-12-30T00:00:43"/>
    <d v="1899-12-30T00:00:43"/>
    <s v="OK"/>
    <m/>
    <m/>
    <d v="1899-12-30T00:00:00"/>
    <d v="1899-12-30T00:30:21"/>
    <n v="4"/>
    <n v="-4.9768518518000793E-4"/>
    <n v="30.350000000001547"/>
    <n v="15"/>
    <s v="Si"/>
  </r>
  <r>
    <s v="CSMA"/>
    <s v="2024057289"/>
    <x v="0"/>
    <s v="EB10320R"/>
    <s v="E4291FWJ"/>
    <d v="2024-12-11T00:00:00"/>
    <m/>
    <s v="3264"/>
    <x v="35"/>
    <s v="PA"/>
    <s v="S1"/>
    <m/>
    <d v="2024-12-11T00:00:00"/>
    <d v="1899-12-30T15:36:44"/>
    <d v="2024-12-11T00:00:00"/>
    <d v="1899-12-30T15:36:02"/>
    <d v="2024-12-11T00:00:00"/>
    <d v="1899-12-30T16:02:34"/>
    <x v="0"/>
    <s v="RFCPI"/>
    <s v="7022037804"/>
    <s v="FBO"/>
    <d v="1899-12-30T00:27:14"/>
    <d v="1899-12-30T00:26:32"/>
    <d v="1899-12-30T00:00:42"/>
    <s v="Granel"/>
    <s v="E001"/>
    <x v="2"/>
    <d v="1899-12-30T00:25:50"/>
    <d v="1899-12-30T00:26:32"/>
    <n v="15"/>
    <x v="7"/>
    <x v="4"/>
    <x v="1"/>
    <n v="0"/>
    <n v="0"/>
    <s v="OK"/>
    <s v="Granel"/>
    <x v="0"/>
    <n v="0"/>
    <s v="F. MALAGA"/>
    <s v="A"/>
    <d v="1899-12-30T00:00:42"/>
    <d v="1899-12-30T00:00:42"/>
    <s v="OK"/>
    <m/>
    <m/>
    <d v="1899-12-30T00:00:00"/>
    <d v="1899-12-30T00:25:50"/>
    <n v="4"/>
    <n v="-4.8611111110996585E-4"/>
    <n v="25.833333333326394"/>
    <n v="16"/>
    <s v="Si"/>
  </r>
  <r>
    <s v="CSMA"/>
    <s v="2024057291"/>
    <x v="0"/>
    <s v="EMA02414R"/>
    <s v="E4258HML"/>
    <d v="2024-12-11T00:00:00"/>
    <m/>
    <s v="3262"/>
    <x v="43"/>
    <s v="PA"/>
    <s v="S6"/>
    <m/>
    <d v="2024-12-11T00:00:00"/>
    <d v="1899-12-30T15:37:52"/>
    <d v="2024-12-11T00:00:00"/>
    <d v="1899-12-30T15:37:10"/>
    <d v="2024-12-11T00:00:00"/>
    <d v="1899-12-30T16:03:13"/>
    <x v="0"/>
    <s v="RFCPI"/>
    <s v="7022037805"/>
    <s v="FBO"/>
    <d v="1899-12-30T00:26:45"/>
    <d v="1899-12-30T00:26:03"/>
    <d v="1899-12-30T00:00:42"/>
    <s v="Granel"/>
    <s v="E001"/>
    <x v="2"/>
    <d v="1899-12-30T00:25:21"/>
    <d v="1899-12-30T00:26:03"/>
    <n v="15"/>
    <x v="7"/>
    <x v="4"/>
    <x v="1"/>
    <n v="0"/>
    <n v="0"/>
    <s v="OK"/>
    <s v="Granel"/>
    <x v="0"/>
    <n v="0"/>
    <s v="F. MALAGA"/>
    <s v="A"/>
    <d v="1899-12-30T00:00:42"/>
    <d v="1899-12-30T00:00:42"/>
    <s v="OK"/>
    <m/>
    <m/>
    <d v="1899-12-30T00:00:00"/>
    <d v="1899-12-30T00:25:21"/>
    <n v="4"/>
    <n v="-4.8611111111007688E-4"/>
    <n v="25.349999999990374"/>
    <n v="16"/>
    <s v="Si"/>
  </r>
  <r>
    <s v="CSMA"/>
    <s v="2024057293"/>
    <x v="0"/>
    <s v="ER4533BBP"/>
    <s v="E5811MHB"/>
    <d v="2024-12-11T00:00:00"/>
    <m/>
    <s v="3264"/>
    <x v="35"/>
    <s v="PA"/>
    <s v="S1"/>
    <m/>
    <d v="2024-12-11T00:00:00"/>
    <d v="1899-12-30T15:39:50"/>
    <d v="2024-12-11T00:00:00"/>
    <d v="1899-12-30T15:39:07"/>
    <d v="2024-12-11T00:00:00"/>
    <d v="1899-12-30T16:15:15"/>
    <x v="0"/>
    <s v="RFCPI"/>
    <s v="7022037806"/>
    <s v="FBO"/>
    <d v="1899-12-30T00:36:51"/>
    <d v="1899-12-30T00:36:08"/>
    <d v="1899-12-30T00:00:43"/>
    <s v="Granel"/>
    <s v="E001"/>
    <x v="2"/>
    <d v="1899-12-30T00:35:25"/>
    <d v="1899-12-30T00:36:08"/>
    <n v="15"/>
    <x v="7"/>
    <x v="4"/>
    <x v="1"/>
    <n v="0"/>
    <n v="0"/>
    <s v="OK"/>
    <s v="Granel"/>
    <x v="0"/>
    <n v="0"/>
    <s v="F. MALAGA"/>
    <s v="A"/>
    <d v="1899-12-30T00:00:43"/>
    <d v="1899-12-30T00:00:43"/>
    <s v="OK"/>
    <m/>
    <m/>
    <d v="1899-12-30T00:00:00"/>
    <d v="1899-12-30T00:35:25"/>
    <n v="4"/>
    <n v="-4.9768518518999993E-4"/>
    <n v="35.416666666655999"/>
    <n v="16"/>
    <s v="Si"/>
  </r>
  <r>
    <s v="CSMA"/>
    <s v="2024057294"/>
    <x v="0"/>
    <s v="ER4758BBH"/>
    <s v="E7926JMH"/>
    <d v="2024-12-11T00:00:00"/>
    <m/>
    <s v="3269"/>
    <x v="36"/>
    <s v="PA"/>
    <s v="S2"/>
    <m/>
    <d v="2024-12-11T00:00:00"/>
    <d v="1899-12-30T15:41:28"/>
    <d v="2024-12-11T00:00:00"/>
    <d v="1899-12-30T15:40:46"/>
    <d v="2024-12-11T00:00:00"/>
    <d v="1899-12-30T16:16:33"/>
    <x v="0"/>
    <s v="RFCPI"/>
    <s v="7022037807"/>
    <s v="FBO"/>
    <d v="1899-12-30T00:36:29"/>
    <d v="1899-12-30T00:35:47"/>
    <d v="1899-12-30T00:00:42"/>
    <s v="Granel"/>
    <s v="E001"/>
    <x v="2"/>
    <d v="1899-12-30T00:35:05"/>
    <d v="1899-12-30T00:35:47"/>
    <n v="15"/>
    <x v="7"/>
    <x v="4"/>
    <x v="1"/>
    <n v="0"/>
    <n v="0"/>
    <s v="OK"/>
    <s v="Granel"/>
    <x v="0"/>
    <n v="0"/>
    <s v="F. MALAGA"/>
    <s v="A"/>
    <d v="1899-12-30T00:00:42"/>
    <d v="1899-12-30T00:00:42"/>
    <s v="OK"/>
    <m/>
    <m/>
    <d v="1899-12-30T00:00:00"/>
    <d v="1899-12-30T00:35:05"/>
    <n v="4"/>
    <n v="-4.8611111110996585E-4"/>
    <n v="35.083333333324802"/>
    <n v="16"/>
    <s v="Si"/>
  </r>
  <r>
    <s v="CSMA"/>
    <s v="2024057295"/>
    <x v="0"/>
    <s v="ER7726BBG"/>
    <s v="E8976JGF"/>
    <d v="2024-12-11T00:00:00"/>
    <m/>
    <s v="3264"/>
    <x v="35"/>
    <s v="PA"/>
    <s v="S1"/>
    <m/>
    <d v="2024-12-11T00:00:00"/>
    <d v="1899-12-30T15:44:56"/>
    <d v="2024-12-11T00:00:00"/>
    <d v="1899-12-30T15:44:15"/>
    <d v="2024-12-11T00:00:00"/>
    <d v="1899-12-30T16:20:24"/>
    <x v="0"/>
    <s v="RFCPI"/>
    <s v="7022037808"/>
    <s v="EXW"/>
    <d v="1899-12-30T00:36:50"/>
    <d v="1899-12-30T00:36:09"/>
    <d v="1899-12-30T00:00:41"/>
    <s v="Granel"/>
    <s v="E001"/>
    <x v="1"/>
    <d v="1899-12-30T00:35:28"/>
    <d v="1899-12-30T00:36:09"/>
    <n v="15"/>
    <x v="7"/>
    <x v="4"/>
    <x v="1"/>
    <n v="0"/>
    <n v="0"/>
    <s v="OK"/>
    <s v="Granel"/>
    <x v="0"/>
    <n v="0"/>
    <s v="F. MALAGA"/>
    <s v="A"/>
    <d v="1899-12-30T00:00:41"/>
    <d v="1899-12-30T00:00:41"/>
    <s v="OK"/>
    <m/>
    <m/>
    <d v="1899-12-30T00:00:00"/>
    <d v="1899-12-30T00:35:28"/>
    <n v="4"/>
    <n v="-4.7453703702993177E-4"/>
    <n v="35.466666666667201"/>
    <n v="16"/>
    <s v="Si"/>
  </r>
  <r>
    <s v="CSMA"/>
    <s v="2024057298"/>
    <x v="0"/>
    <s v="ER0229BBR"/>
    <s v="E0631LTH"/>
    <d v="2024-12-11T00:00:00"/>
    <m/>
    <s v="3264"/>
    <x v="35"/>
    <s v="PA"/>
    <s v="S1"/>
    <m/>
    <d v="2024-12-11T00:00:00"/>
    <d v="1899-12-30T15:56:49"/>
    <d v="2024-12-11T00:00:00"/>
    <d v="1899-12-30T15:56:06"/>
    <d v="2024-12-11T00:00:00"/>
    <d v="1899-12-30T16:35:28"/>
    <x v="0"/>
    <s v="RFCPI"/>
    <s v="7022037809"/>
    <s v="FBO"/>
    <d v="1899-12-30T00:40:05"/>
    <d v="1899-12-30T00:39:22"/>
    <d v="1899-12-30T00:00:43"/>
    <s v="Granel"/>
    <s v="E001"/>
    <x v="2"/>
    <d v="1899-12-30T00:38:39"/>
    <d v="1899-12-30T00:39:22"/>
    <n v="15"/>
    <x v="7"/>
    <x v="4"/>
    <x v="1"/>
    <n v="0"/>
    <n v="0"/>
    <s v="OK"/>
    <s v="Granel"/>
    <x v="0"/>
    <n v="0"/>
    <s v="F. MALAGA"/>
    <s v="A"/>
    <d v="1899-12-30T00:00:43"/>
    <d v="1899-12-30T00:00:43"/>
    <s v="OK"/>
    <m/>
    <m/>
    <d v="1899-12-30T00:00:00"/>
    <d v="1899-12-30T00:38:39"/>
    <n v="4"/>
    <n v="-4.9768518518999993E-4"/>
    <n v="38.65000000000316"/>
    <n v="16"/>
    <s v="Si"/>
  </r>
  <r>
    <s v="CSMA"/>
    <s v="2024057297"/>
    <x v="0"/>
    <s v="ER4580BBB"/>
    <s v="E1409KFR"/>
    <d v="2024-12-11T00:00:00"/>
    <m/>
    <s v="3283"/>
    <x v="38"/>
    <s v="PA"/>
    <s v="PA"/>
    <m/>
    <d v="2024-12-11T00:00:00"/>
    <d v="1899-12-30T15:50:08"/>
    <d v="2024-12-11T00:00:00"/>
    <d v="1899-12-30T15:49:26"/>
    <d v="2024-12-11T00:00:00"/>
    <d v="1899-12-30T16:38:19"/>
    <x v="0"/>
    <s v="RFCPI"/>
    <s v="7022037810"/>
    <s v="EXW"/>
    <d v="1899-12-30T00:49:35"/>
    <d v="1899-12-30T00:48:53"/>
    <d v="1899-12-30T00:00:42"/>
    <s v="Ensacado"/>
    <s v="E002"/>
    <x v="1"/>
    <d v="1899-12-30T00:48:11"/>
    <d v="1899-12-30T00:48:53"/>
    <n v="15"/>
    <x v="7"/>
    <x v="4"/>
    <x v="2"/>
    <n v="0"/>
    <n v="0"/>
    <s v="OK"/>
    <s v="Ensacado"/>
    <x v="0"/>
    <n v="0"/>
    <s v="F. MALAGA"/>
    <s v="B"/>
    <d v="1899-12-30T00:00:42"/>
    <d v="1899-12-30T00:00:42"/>
    <s v="OK"/>
    <m/>
    <m/>
    <d v="1899-12-30T00:00:00"/>
    <d v="1899-12-30T00:48:11"/>
    <n v="4"/>
    <n v="-4.8611111110996585E-4"/>
    <n v="48.183333333336122"/>
    <n v="16"/>
    <s v="No"/>
  </r>
  <r>
    <s v="CSMA"/>
    <s v="2024057300"/>
    <x v="0"/>
    <s v="ER0008BDP"/>
    <s v="E3408JWV"/>
    <d v="2024-12-11T00:00:00"/>
    <m/>
    <s v="3283"/>
    <x v="38"/>
    <s v="PA"/>
    <s v="PA"/>
    <m/>
    <d v="2024-12-11T00:00:00"/>
    <d v="1899-12-30T16:14:42"/>
    <d v="2024-12-11T00:00:00"/>
    <d v="1899-12-30T16:14:00"/>
    <d v="2024-12-11T00:00:00"/>
    <d v="1899-12-30T16:56:00"/>
    <x v="0"/>
    <s v="RFCPI"/>
    <s v="7022037811"/>
    <s v="EXW"/>
    <d v="1899-12-30T00:42:42"/>
    <d v="1899-12-30T00:42:00"/>
    <d v="1899-12-30T00:00:42"/>
    <s v="Ensacado"/>
    <s v="E002"/>
    <x v="1"/>
    <d v="1899-12-30T00:41:18"/>
    <d v="1899-12-30T00:42:00"/>
    <n v="16"/>
    <x v="7"/>
    <x v="4"/>
    <x v="2"/>
    <n v="0"/>
    <n v="0"/>
    <s v="OK"/>
    <s v="Ensacado"/>
    <x v="0"/>
    <n v="0"/>
    <s v="F. MALAGA"/>
    <s v="A"/>
    <d v="1899-12-30T00:00:42"/>
    <d v="1899-12-30T00:00:42"/>
    <s v="OK"/>
    <m/>
    <m/>
    <d v="1899-12-30T00:00:00"/>
    <d v="1899-12-30T00:41:18"/>
    <n v="4"/>
    <n v="-4.8611111110996585E-4"/>
    <n v="41.300000000006456"/>
    <n v="16"/>
    <s v="Si"/>
  </r>
  <r>
    <s v="CSMA"/>
    <s v="2024057302"/>
    <x v="0"/>
    <s v="ER4391BCD"/>
    <s v="E7127KJB"/>
    <d v="2024-12-11T00:00:00"/>
    <m/>
    <s v="3269"/>
    <x v="36"/>
    <s v="PA"/>
    <s v="S2"/>
    <m/>
    <d v="2024-12-11T00:00:00"/>
    <d v="1899-12-30T16:32:18"/>
    <d v="2024-12-11T00:00:00"/>
    <d v="1899-12-30T16:31:36"/>
    <d v="2024-12-11T00:00:00"/>
    <d v="1899-12-30T17:00:02"/>
    <x v="0"/>
    <s v="RFCPI"/>
    <s v="7022037812"/>
    <s v="FBO"/>
    <d v="1899-12-30T00:29:08"/>
    <d v="1899-12-30T00:28:26"/>
    <d v="1899-12-30T00:00:42"/>
    <s v="Granel"/>
    <s v="E001"/>
    <x v="2"/>
    <d v="1899-12-30T00:27:44"/>
    <d v="1899-12-30T00:28:26"/>
    <n v="16"/>
    <x v="7"/>
    <x v="4"/>
    <x v="1"/>
    <n v="0"/>
    <n v="0"/>
    <s v="OK"/>
    <s v="Granel"/>
    <x v="0"/>
    <n v="0"/>
    <s v="F. MALAGA"/>
    <s v="A"/>
    <d v="1899-12-30T00:00:42"/>
    <d v="1899-12-30T00:00:42"/>
    <s v="OK"/>
    <m/>
    <m/>
    <d v="1899-12-30T00:00:00"/>
    <d v="1899-12-30T00:27:44"/>
    <n v="4"/>
    <n v="-4.8611111111007688E-4"/>
    <n v="27.733333333334365"/>
    <n v="17"/>
    <s v="Si"/>
  </r>
  <r>
    <s v="CSMA"/>
    <s v="2024057304"/>
    <x v="0"/>
    <s v="ER3338BBZ"/>
    <s v="E3410KWV"/>
    <d v="2024-12-11T00:00:00"/>
    <m/>
    <s v="3283"/>
    <x v="38"/>
    <s v="PA"/>
    <s v="PA"/>
    <m/>
    <d v="2024-12-11T00:00:00"/>
    <d v="1899-12-30T16:36:10"/>
    <d v="2024-12-11T00:00:00"/>
    <d v="1899-12-30T16:35:28"/>
    <d v="2024-12-11T00:00:00"/>
    <d v="1899-12-30T17:19:06"/>
    <x v="0"/>
    <s v="RFCPI"/>
    <s v="7022037813"/>
    <s v="EXW"/>
    <d v="1899-12-30T00:44:20"/>
    <d v="1899-12-30T00:43:38"/>
    <d v="1899-12-30T00:00:42"/>
    <s v="Ensacado"/>
    <s v="E002"/>
    <x v="1"/>
    <d v="1899-12-30T00:42:56"/>
    <d v="1899-12-30T00:43:38"/>
    <n v="16"/>
    <x v="7"/>
    <x v="4"/>
    <x v="2"/>
    <n v="0"/>
    <n v="0"/>
    <s v="OK"/>
    <s v="Ensacado"/>
    <x v="0"/>
    <n v="0"/>
    <s v="F. MALAGA"/>
    <s v="A"/>
    <d v="1899-12-30T00:00:42"/>
    <d v="1899-12-30T00:00:42"/>
    <s v="OK"/>
    <m/>
    <m/>
    <d v="1899-12-30T00:00:00"/>
    <d v="1899-12-30T00:42:56"/>
    <n v="4"/>
    <n v="-4.8611111111007688E-4"/>
    <n v="42.933333333326345"/>
    <n v="17"/>
    <s v="Si"/>
  </r>
  <r>
    <s v="CSMA"/>
    <s v="2024057310"/>
    <x v="0"/>
    <s v="ER6822BBF"/>
    <s v="E7574KJX"/>
    <d v="2024-12-11T00:00:00"/>
    <m/>
    <s v="3269"/>
    <x v="36"/>
    <s v="PA"/>
    <s v="S2"/>
    <m/>
    <d v="2024-12-11T00:00:00"/>
    <d v="1899-12-30T16:59:18"/>
    <d v="2024-12-11T00:00:00"/>
    <d v="1899-12-30T16:58:36"/>
    <d v="2024-12-11T00:00:00"/>
    <d v="1899-12-30T17:23:12"/>
    <x v="0"/>
    <s v="RFCPI"/>
    <s v="7022037814"/>
    <s v="FBO"/>
    <d v="1899-12-30T00:25:18"/>
    <d v="1899-12-30T00:24:36"/>
    <d v="1899-12-30T00:00:42"/>
    <s v="Granel"/>
    <s v="E001"/>
    <x v="2"/>
    <d v="1899-12-30T00:23:54"/>
    <d v="1899-12-30T00:24:36"/>
    <n v="16"/>
    <x v="7"/>
    <x v="4"/>
    <x v="1"/>
    <n v="0"/>
    <n v="0"/>
    <s v="OK"/>
    <s v="Granel"/>
    <x v="0"/>
    <n v="0"/>
    <s v="F. MALAGA"/>
    <s v="A"/>
    <d v="1899-12-30T00:00:42"/>
    <d v="1899-12-30T00:00:42"/>
    <s v="OK"/>
    <m/>
    <m/>
    <d v="1899-12-30T00:00:00"/>
    <d v="1899-12-30T00:23:54"/>
    <n v="4"/>
    <n v="-4.8611111110996585E-4"/>
    <n v="23.899999999996862"/>
    <n v="17"/>
    <s v="Si"/>
  </r>
  <r>
    <s v="CSMA"/>
    <s v="2024057307"/>
    <x v="0"/>
    <s v="ELE02494R"/>
    <s v="E7977MGZ"/>
    <d v="2024-12-11T00:00:00"/>
    <m/>
    <s v="3264"/>
    <x v="35"/>
    <s v="PA"/>
    <s v="S1"/>
    <m/>
    <d v="2024-12-11T00:00:00"/>
    <d v="1899-12-30T16:50:20"/>
    <d v="2024-12-11T00:00:00"/>
    <d v="1899-12-30T16:49:38"/>
    <d v="2024-12-11T00:00:00"/>
    <d v="1899-12-30T17:31:33"/>
    <x v="0"/>
    <s v="RFCPI"/>
    <s v="7022037815"/>
    <s v="FBO"/>
    <d v="1899-12-30T00:42:37"/>
    <d v="1899-12-30T00:41:55"/>
    <d v="1899-12-30T00:00:42"/>
    <s v="Granel"/>
    <s v="E001"/>
    <x v="2"/>
    <d v="1899-12-30T00:41:13"/>
    <d v="1899-12-30T00:41:55"/>
    <n v="16"/>
    <x v="7"/>
    <x v="4"/>
    <x v="1"/>
    <n v="0"/>
    <n v="0"/>
    <s v="OK"/>
    <s v="Granel"/>
    <x v="0"/>
    <n v="0"/>
    <s v="F. MALAGA"/>
    <s v="A"/>
    <d v="1899-12-30T00:00:42"/>
    <d v="1899-12-30T00:00:42"/>
    <s v="OK"/>
    <m/>
    <m/>
    <d v="1899-12-30T00:00:00"/>
    <d v="1899-12-30T00:41:13"/>
    <n v="4"/>
    <n v="-4.8611111110996585E-4"/>
    <n v="41.216666666673696"/>
    <n v="17"/>
    <s v="Si"/>
  </r>
  <r>
    <s v="CSMA"/>
    <s v="2024057308"/>
    <x v="0"/>
    <s v="ER0492BBM"/>
    <s v="E8142JYC"/>
    <d v="2024-12-11T00:00:00"/>
    <m/>
    <s v="3283"/>
    <x v="38"/>
    <s v="PA"/>
    <s v="PA"/>
    <m/>
    <d v="2024-12-11T00:00:00"/>
    <d v="1899-12-30T16:54:30"/>
    <d v="2024-12-11T00:00:00"/>
    <d v="1899-12-30T16:53:49"/>
    <d v="2024-12-11T00:00:00"/>
    <d v="1899-12-30T17:32:11"/>
    <x v="0"/>
    <s v="RFCPI"/>
    <s v="7022037816"/>
    <s v="EXW"/>
    <d v="1899-12-30T00:39:03"/>
    <d v="1899-12-30T00:38:22"/>
    <d v="1899-12-30T00:00:41"/>
    <s v="Ensacado"/>
    <s v="E002"/>
    <x v="1"/>
    <d v="1899-12-30T00:37:41"/>
    <d v="1899-12-30T00:38:22"/>
    <n v="16"/>
    <x v="7"/>
    <x v="4"/>
    <x v="2"/>
    <n v="0"/>
    <n v="0"/>
    <s v="OK"/>
    <s v="Ensacado"/>
    <x v="0"/>
    <n v="0"/>
    <s v="F. MALAGA"/>
    <s v="A"/>
    <d v="1899-12-30T00:00:41"/>
    <d v="1899-12-30T00:00:41"/>
    <s v="OK"/>
    <m/>
    <m/>
    <d v="1899-12-30T00:00:00"/>
    <d v="1899-12-30T00:37:41"/>
    <n v="4"/>
    <n v="-4.745370370400348E-4"/>
    <n v="37.683333333331284"/>
    <n v="17"/>
    <s v="Si"/>
  </r>
  <r>
    <s v="CSMA"/>
    <s v="2024057311"/>
    <x v="0"/>
    <s v="ER0933BCD"/>
    <s v="E5086KXC"/>
    <d v="2024-12-11T00:00:00"/>
    <m/>
    <s v="3269"/>
    <x v="36"/>
    <s v="PA"/>
    <s v="S2"/>
    <m/>
    <d v="2024-12-11T00:00:00"/>
    <d v="1899-12-30T17:03:56"/>
    <d v="2024-12-11T00:00:00"/>
    <d v="1899-12-30T17:03:14"/>
    <d v="2024-12-11T00:00:00"/>
    <d v="1899-12-30T17:34:15"/>
    <x v="0"/>
    <s v="RFCPI"/>
    <s v="7022037817"/>
    <s v="FBO"/>
    <d v="1899-12-30T00:31:43"/>
    <d v="1899-12-30T00:31:01"/>
    <d v="1899-12-30T00:00:42"/>
    <s v="Granel"/>
    <s v="E001"/>
    <x v="2"/>
    <d v="1899-12-30T00:30:19"/>
    <d v="1899-12-30T00:31:01"/>
    <n v="17"/>
    <x v="7"/>
    <x v="4"/>
    <x v="1"/>
    <n v="0"/>
    <n v="0"/>
    <s v="OK"/>
    <s v="Granel"/>
    <x v="0"/>
    <n v="0"/>
    <s v="F. MALAGA"/>
    <s v="A"/>
    <d v="1899-12-30T00:00:42"/>
    <d v="1899-12-30T00:00:42"/>
    <s v="OK"/>
    <m/>
    <m/>
    <d v="1899-12-30T00:00:00"/>
    <d v="1899-12-30T00:30:19"/>
    <n v="4"/>
    <n v="-4.8611111110996585E-4"/>
    <n v="30.316666666679986"/>
    <n v="17"/>
    <s v="Si"/>
  </r>
  <r>
    <s v="CSMA"/>
    <s v="2024057305"/>
    <x v="0"/>
    <s v="ER2025BBG"/>
    <s v="E4771KNH"/>
    <d v="2024-12-11T00:00:00"/>
    <m/>
    <s v="3264"/>
    <x v="35"/>
    <s v="PA"/>
    <s v="S1"/>
    <m/>
    <d v="2024-12-11T00:00:00"/>
    <d v="1899-12-30T16:45:18"/>
    <d v="2024-12-11T00:00:00"/>
    <d v="1899-12-30T16:44:36"/>
    <d v="2024-12-11T00:00:00"/>
    <d v="1899-12-30T17:36:00"/>
    <x v="0"/>
    <s v="RFCPI"/>
    <s v="7022037818"/>
    <s v="FBO"/>
    <d v="1899-12-30T00:52:06"/>
    <d v="1899-12-30T00:51:24"/>
    <d v="1899-12-30T00:00:42"/>
    <s v="Granel"/>
    <s v="E001"/>
    <x v="2"/>
    <d v="1899-12-30T00:50:42"/>
    <d v="1899-12-30T00:51:24"/>
    <n v="16"/>
    <x v="7"/>
    <x v="4"/>
    <x v="1"/>
    <n v="0"/>
    <n v="0"/>
    <s v="OK"/>
    <s v="Granel"/>
    <x v="0"/>
    <n v="0"/>
    <s v="F. MALAGA"/>
    <s v="B"/>
    <d v="1899-12-30T00:00:42"/>
    <d v="1899-12-30T00:00:42"/>
    <s v="OK"/>
    <m/>
    <m/>
    <d v="1899-12-30T00:00:00"/>
    <d v="1899-12-30T00:50:42"/>
    <n v="4"/>
    <n v="-4.8611111110996585E-4"/>
    <n v="50.699999999995136"/>
    <n v="17"/>
    <s v="No"/>
  </r>
  <r>
    <s v="CSMA"/>
    <s v="2024057313"/>
    <x v="0"/>
    <s v="ER7690BCV"/>
    <s v="E4620HVJ"/>
    <d v="2024-12-11T00:00:00"/>
    <m/>
    <s v="3283"/>
    <x v="38"/>
    <s v="PA"/>
    <s v="PA"/>
    <m/>
    <d v="2024-12-11T00:00:00"/>
    <d v="1899-12-30T17:16:50"/>
    <d v="2024-12-11T00:00:00"/>
    <d v="1899-12-30T17:16:08"/>
    <d v="2024-12-11T00:00:00"/>
    <d v="1899-12-30T18:02:05"/>
    <x v="0"/>
    <s v="RFCPI"/>
    <s v="7022037821"/>
    <s v="FBO"/>
    <d v="1899-12-30T00:46:39"/>
    <d v="1899-12-30T00:45:57"/>
    <d v="1899-12-30T00:00:42"/>
    <s v="Ensacado"/>
    <s v="E002"/>
    <x v="2"/>
    <d v="1899-12-30T00:45:15"/>
    <d v="1899-12-30T00:45:57"/>
    <n v="17"/>
    <x v="7"/>
    <x v="4"/>
    <x v="2"/>
    <n v="0"/>
    <n v="0"/>
    <s v="OK"/>
    <s v="Ensacado"/>
    <x v="0"/>
    <n v="0"/>
    <s v="F. MALAGA"/>
    <s v="B"/>
    <d v="1899-12-30T00:00:42"/>
    <d v="1899-12-30T00:00:42"/>
    <s v="OK"/>
    <m/>
    <m/>
    <d v="1899-12-30T00:00:00"/>
    <d v="1899-12-30T00:45:15"/>
    <n v="4"/>
    <n v="-4.8611111111007688E-4"/>
    <n v="45.24999999999828"/>
    <n v="18"/>
    <s v="No"/>
  </r>
  <r>
    <s v="CSMA"/>
    <s v="2024057314"/>
    <x v="0"/>
    <s v="ER6533BCL"/>
    <s v="E4386MJZ"/>
    <d v="2024-12-11T00:00:00"/>
    <m/>
    <s v="3283"/>
    <x v="38"/>
    <s v="PA"/>
    <s v="PA"/>
    <m/>
    <d v="2024-12-11T00:00:00"/>
    <d v="1899-12-30T17:43:01"/>
    <d v="2024-12-11T00:00:00"/>
    <d v="1899-12-30T17:42:17"/>
    <d v="2024-12-11T00:00:00"/>
    <d v="1899-12-30T18:11:21"/>
    <x v="0"/>
    <s v="RFCPI"/>
    <s v="7022037822"/>
    <s v="EXW"/>
    <d v="1899-12-30T00:29:48"/>
    <d v="1899-12-30T00:29:04"/>
    <d v="1899-12-30T00:00:44"/>
    <s v="Ensacado"/>
    <s v="E002"/>
    <x v="1"/>
    <d v="1899-12-30T00:28:20"/>
    <d v="1899-12-30T00:29:04"/>
    <n v="17"/>
    <x v="7"/>
    <x v="4"/>
    <x v="2"/>
    <n v="0"/>
    <n v="0"/>
    <s v="OK"/>
    <s v="Ensacado"/>
    <x v="0"/>
    <n v="0"/>
    <s v="F. MALAGA"/>
    <s v="A"/>
    <d v="1899-12-30T00:00:44"/>
    <d v="1899-12-30T00:00:44"/>
    <s v="OK"/>
    <m/>
    <m/>
    <d v="1899-12-30T00:00:00"/>
    <d v="1899-12-30T00:28:20"/>
    <n v="4"/>
    <n v="-5.0925925925993099E-4"/>
    <n v="28.333333333324866"/>
    <n v="18"/>
    <s v="Si"/>
  </r>
  <r>
    <s v="CSMA"/>
    <s v="2024057319"/>
    <x v="0"/>
    <s v="ER0865BBP"/>
    <s v="E0262CVL"/>
    <d v="2024-12-11T00:00:00"/>
    <m/>
    <s v="3269"/>
    <x v="36"/>
    <s v="PA"/>
    <s v="S2"/>
    <m/>
    <d v="2024-12-11T00:00:00"/>
    <d v="1899-12-30T18:51:12"/>
    <d v="2024-12-11T00:00:00"/>
    <d v="1899-12-30T18:50:30"/>
    <d v="2024-12-11T00:00:00"/>
    <d v="1899-12-30T19:12:11"/>
    <x v="0"/>
    <s v="RFCPI"/>
    <s v="7022037823"/>
    <s v="EXW"/>
    <d v="1899-12-30T00:22:23"/>
    <d v="1899-12-30T00:21:41"/>
    <d v="1899-12-30T00:00:42"/>
    <s v="Granel"/>
    <s v="E001"/>
    <x v="1"/>
    <d v="1899-12-30T00:20:59"/>
    <d v="1899-12-30T00:21:41"/>
    <n v="18"/>
    <x v="7"/>
    <x v="4"/>
    <x v="1"/>
    <n v="0"/>
    <n v="0"/>
    <s v="OK"/>
    <s v="Granel"/>
    <x v="0"/>
    <n v="0"/>
    <s v="F. MALAGA"/>
    <s v="A"/>
    <d v="1899-12-30T00:00:42"/>
    <d v="1899-12-30T00:00:42"/>
    <s v="OK"/>
    <m/>
    <m/>
    <d v="1899-12-30T00:00:00"/>
    <d v="1899-12-30T00:20:59"/>
    <n v="4"/>
    <n v="-4.8611111111995786E-4"/>
    <n v="20.98333333332004"/>
    <n v="19"/>
    <s v="Si"/>
  </r>
  <r>
    <s v="CSMA"/>
    <s v="2024057323"/>
    <x v="0"/>
    <s v="ER8221BBJ"/>
    <s v="E3888GZR"/>
    <d v="2024-12-12T00:00:00"/>
    <m/>
    <s v="3269"/>
    <x v="36"/>
    <s v="PA"/>
    <s v="S2"/>
    <m/>
    <d v="2024-12-12T00:00:00"/>
    <d v="1899-12-30T05:03:52"/>
    <d v="2024-12-12T00:00:00"/>
    <d v="1899-12-30T05:03:12"/>
    <d v="2024-12-12T00:00:00"/>
    <d v="1899-12-30T05:22:08"/>
    <x v="0"/>
    <s v="RFCPI"/>
    <s v="7022037824"/>
    <s v="EXW"/>
    <d v="1899-12-30T00:19:36"/>
    <d v="1899-12-30T00:18:56"/>
    <d v="1899-12-30T00:00:40"/>
    <s v="Granel"/>
    <s v="E001"/>
    <x v="1"/>
    <d v="1899-12-30T00:18:16"/>
    <d v="1899-12-30T00:18:56"/>
    <n v="5"/>
    <x v="8"/>
    <x v="4"/>
    <x v="1"/>
    <n v="0"/>
    <n v="0"/>
    <s v="OK"/>
    <s v="Granel"/>
    <x v="0"/>
    <n v="0"/>
    <s v="F. MALAGA"/>
    <s v="A"/>
    <d v="1899-12-30T00:00:40"/>
    <d v="1899-12-30T00:00:40"/>
    <s v="OK"/>
    <m/>
    <m/>
    <d v="1899-12-30T00:00:00"/>
    <d v="1899-12-30T00:18:16"/>
    <n v="5"/>
    <n v="-4.6296296296000072E-4"/>
    <n v="18.266666666659198"/>
    <n v="5"/>
    <s v="Si"/>
  </r>
  <r>
    <s v="CSMA"/>
    <s v="2024057324"/>
    <x v="0"/>
    <s v="ER8349BDL"/>
    <s v="E8998KYN"/>
    <d v="2024-12-12T00:00:00"/>
    <m/>
    <s v="3262"/>
    <x v="43"/>
    <s v="PA"/>
    <s v="S6"/>
    <m/>
    <d v="2024-12-12T00:00:00"/>
    <d v="1899-12-30T05:05:11"/>
    <d v="2024-12-12T00:00:00"/>
    <d v="1899-12-30T05:04:30"/>
    <d v="2024-12-12T00:00:00"/>
    <d v="1899-12-30T05:30:41"/>
    <x v="0"/>
    <s v="RFCPI"/>
    <s v="7022037825"/>
    <s v="EXW"/>
    <d v="1899-12-30T00:26:52"/>
    <d v="1899-12-30T00:26:11"/>
    <d v="1899-12-30T00:00:41"/>
    <s v="Granel"/>
    <s v="E001"/>
    <x v="1"/>
    <d v="1899-12-30T00:25:30"/>
    <d v="1899-12-30T00:26:11"/>
    <n v="5"/>
    <x v="8"/>
    <x v="4"/>
    <x v="1"/>
    <n v="0"/>
    <n v="0"/>
    <s v="OK"/>
    <s v="Granel"/>
    <x v="0"/>
    <n v="0"/>
    <s v="F. MALAGA"/>
    <s v="A"/>
    <d v="1899-12-30T00:00:41"/>
    <d v="1899-12-30T00:00:41"/>
    <s v="OK"/>
    <m/>
    <m/>
    <d v="1899-12-30T00:00:00"/>
    <d v="1899-12-30T00:25:30"/>
    <n v="5"/>
    <n v="-4.7453703704000705E-4"/>
    <n v="25.499999999995193"/>
    <n v="5"/>
    <s v="Si"/>
  </r>
  <r>
    <s v="CSMA"/>
    <s v="2024057325"/>
    <x v="0"/>
    <s v="ER3673BBX"/>
    <s v="E1228KBR"/>
    <d v="2024-12-12T00:00:00"/>
    <m/>
    <s v="3260"/>
    <x v="41"/>
    <s v="PA"/>
    <s v="S8"/>
    <m/>
    <d v="2024-12-12T00:00:00"/>
    <d v="1899-12-30T05:11:22"/>
    <d v="2024-12-12T00:00:00"/>
    <d v="1899-12-30T05:10:41"/>
    <d v="2024-12-12T00:00:00"/>
    <d v="1899-12-30T05:32:40"/>
    <x v="0"/>
    <s v="RFCPI"/>
    <s v="7022037826"/>
    <s v="EXW"/>
    <d v="1899-12-30T00:22:40"/>
    <d v="1899-12-30T00:21:59"/>
    <d v="1899-12-30T00:00:41"/>
    <s v="Granel"/>
    <s v="E001"/>
    <x v="1"/>
    <d v="1899-12-30T00:21:18"/>
    <d v="1899-12-30T00:21:59"/>
    <n v="5"/>
    <x v="8"/>
    <x v="4"/>
    <x v="1"/>
    <n v="0"/>
    <n v="0"/>
    <s v="OK"/>
    <s v="Granel"/>
    <x v="0"/>
    <n v="0"/>
    <s v="F. MALAGA"/>
    <s v="A"/>
    <d v="1899-12-30T00:00:41"/>
    <d v="1899-12-30T00:00:41"/>
    <s v="OK"/>
    <m/>
    <m/>
    <d v="1899-12-30T00:00:00"/>
    <d v="1899-12-30T00:21:18"/>
    <n v="5"/>
    <n v="-4.7453703704000705E-4"/>
    <n v="21.300000000004808"/>
    <n v="5"/>
    <s v="Si"/>
  </r>
  <r>
    <s v="CSMA"/>
    <s v="2024057328"/>
    <x v="0"/>
    <s v="ER7252BBV"/>
    <s v="E3178LFN"/>
    <d v="2024-12-12T00:00:00"/>
    <m/>
    <s v="3269"/>
    <x v="36"/>
    <s v="PA"/>
    <s v="S2"/>
    <m/>
    <d v="2024-12-12T00:00:00"/>
    <d v="1899-12-30T05:29:17"/>
    <d v="2024-12-12T00:00:00"/>
    <d v="1899-12-30T05:28:36"/>
    <d v="2024-12-12T00:00:00"/>
    <d v="1899-12-30T06:03:20"/>
    <x v="0"/>
    <s v="RFCPI"/>
    <s v="7022037827"/>
    <s v="EXW"/>
    <d v="1899-12-30T00:35:25"/>
    <d v="1899-12-30T00:34:44"/>
    <d v="1899-12-30T00:00:41"/>
    <s v="Granel"/>
    <s v="E001"/>
    <x v="1"/>
    <d v="1899-12-30T00:34:03"/>
    <d v="1899-12-30T00:34:44"/>
    <n v="5"/>
    <x v="8"/>
    <x v="4"/>
    <x v="1"/>
    <n v="0"/>
    <n v="0"/>
    <s v="OK"/>
    <s v="Granel"/>
    <x v="0"/>
    <n v="0"/>
    <s v="F. MALAGA"/>
    <s v="A"/>
    <d v="1899-12-30T00:00:41"/>
    <d v="1899-12-30T00:00:41"/>
    <s v="OK"/>
    <m/>
    <m/>
    <d v="1899-12-30T00:00:00"/>
    <d v="1899-12-30T00:34:03"/>
    <n v="5"/>
    <n v="-4.7453703703997929E-4"/>
    <n v="34.049999999995208"/>
    <n v="6"/>
    <s v="Si"/>
  </r>
  <r>
    <s v="CSMA"/>
    <s v="2024057330"/>
    <x v="0"/>
    <s v="ER9329BBT"/>
    <s v="E5714JWS"/>
    <d v="2024-12-12T00:00:00"/>
    <m/>
    <s v="3269"/>
    <x v="36"/>
    <s v="PA"/>
    <s v="S2"/>
    <m/>
    <d v="2024-12-12T00:00:00"/>
    <d v="1899-12-30T05:32:43"/>
    <d v="2024-12-12T00:00:00"/>
    <d v="1899-12-30T05:32:02"/>
    <d v="2024-12-12T00:00:00"/>
    <d v="1899-12-30T06:06:53"/>
    <x v="0"/>
    <s v="RFCPI"/>
    <s v="7022037828"/>
    <s v="FBO"/>
    <d v="1899-12-30T00:35:32"/>
    <d v="1899-12-30T00:34:51"/>
    <d v="1899-12-30T00:00:41"/>
    <s v="Granel"/>
    <s v="E001"/>
    <x v="2"/>
    <d v="1899-12-30T00:34:10"/>
    <d v="1899-12-30T00:34:51"/>
    <n v="5"/>
    <x v="8"/>
    <x v="4"/>
    <x v="1"/>
    <n v="0"/>
    <n v="0"/>
    <s v="OK"/>
    <s v="Granel"/>
    <x v="0"/>
    <n v="0"/>
    <s v="F. MALAGA"/>
    <s v="A"/>
    <d v="1899-12-30T00:00:41"/>
    <d v="1899-12-30T00:00:41"/>
    <s v="OK"/>
    <m/>
    <m/>
    <d v="1899-12-30T00:00:00"/>
    <d v="1899-12-30T00:34:10"/>
    <n v="5"/>
    <n v="-4.7453703703997929E-4"/>
    <n v="34.166666666664"/>
    <n v="6"/>
    <s v="Si"/>
  </r>
  <r>
    <s v="CSMA"/>
    <s v="2024057333"/>
    <x v="0"/>
    <s v="ER4228BBT"/>
    <s v="E3198LFN"/>
    <d v="2024-12-12T00:00:00"/>
    <m/>
    <s v="3269"/>
    <x v="36"/>
    <s v="PA"/>
    <s v="S7"/>
    <m/>
    <d v="2024-12-12T00:00:00"/>
    <d v="1899-12-30T05:42:00"/>
    <d v="2024-12-12T00:00:00"/>
    <d v="1899-12-30T05:41:19"/>
    <d v="2024-12-12T00:00:00"/>
    <d v="1899-12-30T06:09:54"/>
    <x v="0"/>
    <s v="RFCPI"/>
    <s v="7022037829"/>
    <s v="EXW"/>
    <d v="1899-12-30T00:29:16"/>
    <d v="1899-12-30T00:28:35"/>
    <d v="1899-12-30T00:00:41"/>
    <s v="Granel"/>
    <s v="E001"/>
    <x v="1"/>
    <d v="1899-12-30T00:27:54"/>
    <d v="1899-12-30T00:28:35"/>
    <n v="5"/>
    <x v="8"/>
    <x v="4"/>
    <x v="1"/>
    <n v="0"/>
    <n v="0"/>
    <s v="OK"/>
    <s v="Granel"/>
    <x v="0"/>
    <n v="0"/>
    <s v="F. MALAGA"/>
    <s v="A"/>
    <d v="1899-12-30T00:00:41"/>
    <d v="1899-12-30T00:00:41"/>
    <s v="OK"/>
    <m/>
    <m/>
    <d v="1899-12-30T00:00:00"/>
    <d v="1899-12-30T00:27:54"/>
    <n v="5"/>
    <n v="-4.7453703703997929E-4"/>
    <n v="27.900000000000045"/>
    <n v="6"/>
    <s v="Si"/>
  </r>
  <r>
    <s v="CSMA"/>
    <s v="2024057336"/>
    <x v="0"/>
    <s v="EJ02544R"/>
    <s v="E9533LGJ"/>
    <d v="2024-12-12T00:00:00"/>
    <m/>
    <s v="3283"/>
    <x v="38"/>
    <s v="PA"/>
    <s v="PA"/>
    <m/>
    <d v="2024-12-12T00:00:00"/>
    <d v="1899-12-30T05:54:45"/>
    <d v="2024-12-12T00:00:00"/>
    <d v="1899-12-30T05:54:04"/>
    <d v="2024-12-12T00:00:00"/>
    <d v="1899-12-30T06:14:31"/>
    <x v="0"/>
    <s v="RFCPI"/>
    <s v="7022037830"/>
    <s v="FBO"/>
    <d v="1899-12-30T00:21:08"/>
    <d v="1899-12-30T00:20:27"/>
    <d v="1899-12-30T00:00:41"/>
    <s v="Ensacado"/>
    <s v="E002"/>
    <x v="2"/>
    <d v="1899-12-30T00:19:46"/>
    <d v="1899-12-30T00:20:27"/>
    <n v="5"/>
    <x v="8"/>
    <x v="4"/>
    <x v="2"/>
    <n v="0"/>
    <n v="0"/>
    <s v="OK"/>
    <s v="Ensacado"/>
    <x v="0"/>
    <n v="0"/>
    <s v="F. MALAGA"/>
    <s v="A"/>
    <d v="1899-12-30T00:00:41"/>
    <d v="1899-12-30T00:00:41"/>
    <s v="OK"/>
    <m/>
    <m/>
    <d v="1899-12-30T00:00:00"/>
    <d v="1899-12-30T00:19:46"/>
    <n v="5"/>
    <n v="-4.7453703704000705E-4"/>
    <n v="19.766666666663987"/>
    <n v="6"/>
    <s v="Si"/>
  </r>
  <r>
    <s v="CSMA"/>
    <s v="2024057337"/>
    <x v="0"/>
    <s v="ER8381BBJ"/>
    <s v="E0509JJH"/>
    <d v="2024-12-12T00:00:00"/>
    <m/>
    <s v="3269"/>
    <x v="36"/>
    <s v="PA"/>
    <s v="S2"/>
    <m/>
    <d v="2024-12-12T00:00:00"/>
    <d v="1899-12-30T05:55:29"/>
    <d v="2024-12-12T00:00:00"/>
    <d v="1899-12-30T05:54:48"/>
    <d v="2024-12-12T00:00:00"/>
    <d v="1899-12-30T06:19:44"/>
    <x v="0"/>
    <s v="RFCPI"/>
    <s v="7022037831"/>
    <s v="FBO"/>
    <d v="1899-12-30T00:25:37"/>
    <d v="1899-12-30T00:24:56"/>
    <d v="1899-12-30T00:00:41"/>
    <s v="Granel"/>
    <s v="E001"/>
    <x v="2"/>
    <d v="1899-12-30T00:24:15"/>
    <d v="1899-12-30T00:24:56"/>
    <n v="5"/>
    <x v="8"/>
    <x v="4"/>
    <x v="1"/>
    <n v="0"/>
    <n v="0"/>
    <s v="OK"/>
    <s v="Granel"/>
    <x v="0"/>
    <n v="0"/>
    <s v="F. MALAGA"/>
    <s v="A"/>
    <d v="1899-12-30T00:00:41"/>
    <d v="1899-12-30T00:00:41"/>
    <s v="OK"/>
    <m/>
    <m/>
    <d v="1899-12-30T00:00:00"/>
    <d v="1899-12-30T00:24:15"/>
    <n v="5"/>
    <n v="-4.7453703704000705E-4"/>
    <n v="24.249999999988802"/>
    <n v="6"/>
    <s v="Si"/>
  </r>
  <r>
    <s v="CSMA"/>
    <s v="2024057327"/>
    <x v="0"/>
    <s v="ER7726BBG"/>
    <s v="E8976JGF"/>
    <d v="2024-12-12T00:00:00"/>
    <m/>
    <s v="3264"/>
    <x v="35"/>
    <s v="PA"/>
    <s v="S1"/>
    <m/>
    <d v="2024-12-12T00:00:00"/>
    <d v="1899-12-30T05:24:14"/>
    <d v="2024-12-12T00:00:00"/>
    <d v="1899-12-30T05:23:33"/>
    <d v="2024-12-12T00:00:00"/>
    <d v="1899-12-30T06:20:52"/>
    <x v="0"/>
    <s v="RFCPI"/>
    <s v="7022037832"/>
    <s v="EXW"/>
    <d v="1899-12-30T00:58:00"/>
    <d v="1899-12-30T00:57:19"/>
    <d v="1899-12-30T00:00:41"/>
    <s v="Granel"/>
    <s v="E001"/>
    <x v="1"/>
    <d v="1899-12-30T00:56:38"/>
    <d v="1899-12-30T00:57:19"/>
    <n v="5"/>
    <x v="8"/>
    <x v="4"/>
    <x v="1"/>
    <n v="0"/>
    <n v="0"/>
    <s v="OK"/>
    <s v="Granel"/>
    <x v="0"/>
    <n v="0"/>
    <s v="F. MALAGA"/>
    <s v="B"/>
    <d v="1899-12-30T00:00:41"/>
    <d v="1899-12-30T00:00:41"/>
    <s v="OK"/>
    <m/>
    <m/>
    <d v="1899-12-30T00:00:00"/>
    <d v="1899-12-30T00:56:38"/>
    <n v="5"/>
    <n v="-4.7453703703997929E-4"/>
    <n v="56.633333333328046"/>
    <n v="6"/>
    <s v="No"/>
  </r>
  <r>
    <s v="CSMA"/>
    <s v="2024057331"/>
    <x v="0"/>
    <s v="ER1055BBH"/>
    <s v="E0721JRZ"/>
    <d v="2024-12-12T00:00:00"/>
    <m/>
    <s v="3264"/>
    <x v="35"/>
    <s v="PA"/>
    <s v="S1"/>
    <m/>
    <d v="2024-12-12T00:00:00"/>
    <d v="1899-12-30T05:36:34"/>
    <d v="2024-12-12T00:00:00"/>
    <d v="1899-12-30T05:35:53"/>
    <d v="2024-12-12T00:00:00"/>
    <d v="1899-12-30T06:21:58"/>
    <x v="0"/>
    <s v="RFCPI"/>
    <s v="7022037833"/>
    <s v="FBO"/>
    <d v="1899-12-30T00:46:46"/>
    <d v="1899-12-30T00:46:05"/>
    <d v="1899-12-30T00:00:41"/>
    <s v="Granel"/>
    <s v="E001"/>
    <x v="2"/>
    <d v="1899-12-30T00:45:24"/>
    <d v="1899-12-30T00:46:05"/>
    <n v="5"/>
    <x v="8"/>
    <x v="4"/>
    <x v="1"/>
    <n v="0"/>
    <n v="0"/>
    <s v="OK"/>
    <s v="Granel"/>
    <x v="0"/>
    <n v="0"/>
    <s v="F. MALAGA"/>
    <s v="B"/>
    <d v="1899-12-30T00:00:41"/>
    <d v="1899-12-30T00:00:41"/>
    <s v="OK"/>
    <m/>
    <m/>
    <d v="1899-12-30T00:00:00"/>
    <d v="1899-12-30T00:45:24"/>
    <n v="5"/>
    <n v="-4.7453703703997929E-4"/>
    <n v="45.400000000003182"/>
    <n v="6"/>
    <s v="No"/>
  </r>
  <r>
    <s v="CSMA"/>
    <s v="2024057338"/>
    <x v="0"/>
    <s v="ER2071BBY"/>
    <s v="E3936LXW"/>
    <d v="2024-12-12T00:00:00"/>
    <m/>
    <s v="3264"/>
    <x v="35"/>
    <s v="PA"/>
    <s v="S1"/>
    <m/>
    <d v="2024-12-12T00:00:00"/>
    <d v="1899-12-30T05:58:27"/>
    <d v="2024-12-12T00:00:00"/>
    <d v="1899-12-30T05:57:46"/>
    <d v="2024-12-12T00:00:00"/>
    <d v="1899-12-30T06:34:21"/>
    <x v="0"/>
    <s v="RFCPI"/>
    <s v="7022037834"/>
    <s v="FBO"/>
    <d v="1899-12-30T00:37:16"/>
    <d v="1899-12-30T00:36:35"/>
    <d v="1899-12-30T00:00:41"/>
    <s v="Granel"/>
    <s v="E001"/>
    <x v="2"/>
    <d v="1899-12-30T00:35:54"/>
    <d v="1899-12-30T00:36:35"/>
    <n v="5"/>
    <x v="8"/>
    <x v="4"/>
    <x v="1"/>
    <n v="0"/>
    <n v="0"/>
    <s v="OK"/>
    <s v="Granel"/>
    <x v="0"/>
    <n v="0"/>
    <s v="F. MALAGA"/>
    <s v="A"/>
    <d v="1899-12-30T00:00:41"/>
    <d v="1899-12-30T00:00:41"/>
    <s v="OK"/>
    <m/>
    <m/>
    <d v="1899-12-30T00:00:00"/>
    <d v="1899-12-30T00:35:54"/>
    <n v="5"/>
    <n v="-4.7453703704000705E-4"/>
    <n v="35.900000000006408"/>
    <n v="6"/>
    <s v="Si"/>
  </r>
  <r>
    <s v="CSMA"/>
    <s v="2024057335"/>
    <x v="0"/>
    <s v="EGR03345R"/>
    <s v="E7812KXB"/>
    <d v="2024-12-12T00:00:00"/>
    <m/>
    <s v="3264"/>
    <x v="35"/>
    <s v="PA"/>
    <s v="S1"/>
    <m/>
    <d v="2024-12-12T00:00:00"/>
    <d v="1899-12-30T05:44:49"/>
    <d v="2024-12-12T00:00:00"/>
    <d v="1899-12-30T05:44:07"/>
    <d v="2024-12-12T00:00:00"/>
    <d v="1899-12-30T06:38:26"/>
    <x v="0"/>
    <s v="RFCPI"/>
    <s v="7022037835"/>
    <s v="EXW"/>
    <d v="1899-12-30T00:55:01"/>
    <d v="1899-12-30T00:54:19"/>
    <d v="1899-12-30T00:00:42"/>
    <s v="Granel"/>
    <s v="E001"/>
    <x v="1"/>
    <d v="1899-12-30T00:53:37"/>
    <d v="1899-12-30T00:54:19"/>
    <n v="5"/>
    <x v="8"/>
    <x v="4"/>
    <x v="1"/>
    <n v="0"/>
    <n v="0"/>
    <s v="OK"/>
    <s v="Granel"/>
    <x v="0"/>
    <n v="0"/>
    <s v="F. MALAGA"/>
    <s v="B"/>
    <d v="1899-12-30T00:00:42"/>
    <d v="1899-12-30T00:00:42"/>
    <s v="OK"/>
    <m/>
    <m/>
    <d v="1899-12-30T00:00:00"/>
    <d v="1899-12-30T00:53:37"/>
    <n v="5"/>
    <n v="-4.8611111110999361E-4"/>
    <n v="53.616666666657565"/>
    <n v="6"/>
    <s v="No"/>
  </r>
  <r>
    <s v="CSMA"/>
    <s v="2024057341"/>
    <x v="0"/>
    <s v="ER2873BCD"/>
    <s v="E0319JTX"/>
    <d v="2024-12-12T00:00:00"/>
    <m/>
    <s v="3283"/>
    <x v="38"/>
    <s v="PA"/>
    <s v="PA"/>
    <m/>
    <d v="2024-12-12T00:00:00"/>
    <d v="1899-12-30T06:18:45"/>
    <d v="2024-12-12T00:00:00"/>
    <d v="1899-12-30T06:18:04"/>
    <d v="2024-12-12T00:00:00"/>
    <d v="1899-12-30T06:43:37"/>
    <x v="0"/>
    <s v="RFCPI"/>
    <s v="7022037836"/>
    <s v="EXW"/>
    <d v="1899-12-30T00:26:14"/>
    <d v="1899-12-30T00:25:33"/>
    <d v="1899-12-30T00:00:41"/>
    <s v="Ensacado"/>
    <s v="E002"/>
    <x v="1"/>
    <d v="1899-12-30T00:24:52"/>
    <d v="1899-12-30T00:25:33"/>
    <n v="6"/>
    <x v="8"/>
    <x v="4"/>
    <x v="2"/>
    <n v="0"/>
    <n v="0"/>
    <s v="OK"/>
    <s v="Ensacado"/>
    <x v="0"/>
    <n v="0"/>
    <s v="F. MALAGA"/>
    <s v="A"/>
    <d v="1899-12-30T00:00:41"/>
    <d v="1899-12-30T00:00:41"/>
    <s v="OK"/>
    <m/>
    <m/>
    <d v="1899-12-30T00:00:00"/>
    <d v="1899-12-30T00:24:52"/>
    <n v="5"/>
    <n v="-4.7453703702998729E-4"/>
    <n v="24.86666666666882"/>
    <n v="6"/>
    <s v="Si"/>
  </r>
  <r>
    <s v="CSMA"/>
    <s v="2024057342"/>
    <x v="0"/>
    <s v="ER8880BDL"/>
    <s v="E7970JYD"/>
    <d v="2024-12-12T00:00:00"/>
    <m/>
    <s v="3264"/>
    <x v="35"/>
    <s v="PA"/>
    <s v="S1"/>
    <m/>
    <d v="2024-12-12T00:00:00"/>
    <d v="1899-12-30T06:19:58"/>
    <d v="2024-12-12T00:00:00"/>
    <d v="1899-12-30T06:19:17"/>
    <d v="2024-12-12T00:00:00"/>
    <d v="1899-12-30T06:54:58"/>
    <x v="0"/>
    <s v="RFCPI"/>
    <s v="7022037837"/>
    <s v="EXW"/>
    <d v="1899-12-30T00:36:22"/>
    <d v="1899-12-30T00:35:41"/>
    <d v="1899-12-30T00:00:41"/>
    <s v="Granel"/>
    <s v="E001"/>
    <x v="1"/>
    <d v="1899-12-30T00:35:00"/>
    <d v="1899-12-30T00:35:41"/>
    <n v="6"/>
    <x v="8"/>
    <x v="4"/>
    <x v="1"/>
    <n v="0"/>
    <n v="0"/>
    <s v="OK"/>
    <s v="Granel"/>
    <x v="0"/>
    <n v="0"/>
    <s v="F. MALAGA"/>
    <s v="A"/>
    <d v="1899-12-30T00:00:41"/>
    <d v="1899-12-30T00:00:41"/>
    <s v="OK"/>
    <m/>
    <m/>
    <d v="1899-12-30T00:00:00"/>
    <d v="1899-12-30T00:35:00"/>
    <n v="5"/>
    <n v="-4.7453703703997929E-4"/>
    <n v="35.00000000000643"/>
    <n v="6"/>
    <s v="Si"/>
  </r>
  <r>
    <s v="CSMA"/>
    <s v="2024057343"/>
    <x v="0"/>
    <s v="ER9154BBC"/>
    <s v="E6464JZW"/>
    <d v="2024-12-12T00:00:00"/>
    <m/>
    <s v="3264"/>
    <x v="35"/>
    <s v="PA"/>
    <s v="S1"/>
    <m/>
    <d v="2024-12-12T00:00:00"/>
    <d v="1899-12-30T06:28:34"/>
    <d v="2024-12-12T00:00:00"/>
    <d v="1899-12-30T06:27:53"/>
    <d v="2024-12-12T00:00:00"/>
    <d v="1899-12-30T06:56:40"/>
    <x v="0"/>
    <s v="RFCPI"/>
    <s v="7022037838"/>
    <s v="FBO"/>
    <d v="1899-12-30T00:29:28"/>
    <d v="1899-12-30T00:28:47"/>
    <d v="1899-12-30T00:00:41"/>
    <s v="Granel"/>
    <s v="E001"/>
    <x v="2"/>
    <d v="1899-12-30T00:28:06"/>
    <d v="1899-12-30T00:28:47"/>
    <n v="6"/>
    <x v="8"/>
    <x v="4"/>
    <x v="1"/>
    <n v="0"/>
    <n v="0"/>
    <s v="OK"/>
    <s v="Granel"/>
    <x v="0"/>
    <n v="0"/>
    <s v="F. MALAGA"/>
    <s v="A"/>
    <d v="1899-12-30T00:00:41"/>
    <d v="1899-12-30T00:00:41"/>
    <s v="OK"/>
    <m/>
    <m/>
    <d v="1899-12-30T00:00:00"/>
    <d v="1899-12-30T00:28:06"/>
    <n v="5"/>
    <n v="-4.7453703702998729E-4"/>
    <n v="28.100000000001593"/>
    <n v="6"/>
    <s v="Si"/>
  </r>
  <r>
    <s v="CSMA"/>
    <s v="2024057344"/>
    <x v="0"/>
    <s v="ER3338BBZ"/>
    <s v="E3410KWV"/>
    <d v="2024-12-12T00:00:00"/>
    <m/>
    <s v="3283"/>
    <x v="38"/>
    <s v="PA"/>
    <s v="PA"/>
    <m/>
    <d v="2024-12-12T00:00:00"/>
    <d v="1899-12-30T06:31:23"/>
    <d v="2024-12-12T00:00:00"/>
    <d v="1899-12-30T06:30:42"/>
    <d v="2024-12-12T00:00:00"/>
    <d v="1899-12-30T06:56:51"/>
    <x v="0"/>
    <s v="RFCPI"/>
    <s v="7022037839"/>
    <s v="EXW"/>
    <d v="1899-12-30T00:26:50"/>
    <d v="1899-12-30T00:26:09"/>
    <d v="1899-12-30T00:00:41"/>
    <s v="Ensacado"/>
    <s v="E002"/>
    <x v="1"/>
    <d v="1899-12-30T00:25:28"/>
    <d v="1899-12-30T00:26:09"/>
    <n v="6"/>
    <x v="8"/>
    <x v="4"/>
    <x v="2"/>
    <n v="0"/>
    <n v="0"/>
    <s v="OK"/>
    <s v="Ensacado"/>
    <x v="0"/>
    <n v="0"/>
    <s v="F. MALAGA"/>
    <s v="A"/>
    <d v="1899-12-30T00:00:41"/>
    <d v="1899-12-30T00:00:41"/>
    <s v="OK"/>
    <m/>
    <m/>
    <d v="1899-12-30T00:00:00"/>
    <d v="1899-12-30T00:25:28"/>
    <n v="5"/>
    <n v="-4.7453703703997929E-4"/>
    <n v="25.466666666673632"/>
    <n v="6"/>
    <s v="Si"/>
  </r>
  <r>
    <s v="CSMA"/>
    <s v="2024057347"/>
    <x v="0"/>
    <s v="ER1864BBP"/>
    <s v="E9297MPF"/>
    <d v="2024-12-12T00:00:00"/>
    <m/>
    <s v="3260"/>
    <x v="41"/>
    <s v="PA"/>
    <s v="S8"/>
    <m/>
    <d v="2024-12-12T00:00:00"/>
    <d v="1899-12-30T06:38:09"/>
    <d v="2024-12-12T00:00:00"/>
    <d v="1899-12-30T06:37:28"/>
    <d v="2024-12-12T00:00:00"/>
    <d v="1899-12-30T07:07:53"/>
    <x v="0"/>
    <s v="RFCPI"/>
    <s v="7022037840"/>
    <s v="EXW"/>
    <d v="1899-12-30T00:31:06"/>
    <d v="1899-12-30T00:30:25"/>
    <d v="1899-12-30T00:00:41"/>
    <s v="Granel"/>
    <s v="E001"/>
    <x v="1"/>
    <d v="1899-12-30T00:29:44"/>
    <d v="1899-12-30T00:30:25"/>
    <n v="6"/>
    <x v="8"/>
    <x v="4"/>
    <x v="1"/>
    <n v="0"/>
    <n v="0"/>
    <s v="OK"/>
    <s v="Granel"/>
    <x v="0"/>
    <n v="0"/>
    <s v="F. MALAGA"/>
    <s v="A"/>
    <d v="1899-12-30T00:00:41"/>
    <d v="1899-12-30T00:00:41"/>
    <s v="OK"/>
    <m/>
    <m/>
    <d v="1899-12-30T00:00:00"/>
    <d v="1899-12-30T00:29:44"/>
    <n v="5"/>
    <n v="-4.7453703703997929E-4"/>
    <n v="29.733333333321646"/>
    <n v="7"/>
    <s v="Si"/>
  </r>
  <r>
    <s v="CSMA"/>
    <s v="2024057346"/>
    <x v="0"/>
    <s v="ER0860BBM"/>
    <s v="E5730JVY"/>
    <d v="2024-12-12T00:00:00"/>
    <m/>
    <s v="3264"/>
    <x v="35"/>
    <s v="PA"/>
    <s v="S1"/>
    <m/>
    <d v="2024-12-12T00:00:00"/>
    <d v="1899-12-30T06:35:23"/>
    <d v="2024-12-12T00:00:00"/>
    <d v="1899-12-30T06:34:42"/>
    <d v="2024-12-12T00:00:00"/>
    <d v="1899-12-30T07:12:50"/>
    <x v="0"/>
    <s v="RFCPI"/>
    <s v="7022037841"/>
    <s v="FBO"/>
    <d v="1899-12-30T00:38:49"/>
    <d v="1899-12-30T00:38:08"/>
    <d v="1899-12-30T00:00:41"/>
    <s v="Granel"/>
    <s v="E001"/>
    <x v="2"/>
    <d v="1899-12-30T00:37:27"/>
    <d v="1899-12-30T00:38:08"/>
    <n v="6"/>
    <x v="8"/>
    <x v="4"/>
    <x v="1"/>
    <n v="0"/>
    <n v="0"/>
    <s v="OK"/>
    <s v="Granel"/>
    <x v="0"/>
    <n v="0"/>
    <s v="F. MALAGA"/>
    <s v="A"/>
    <d v="1899-12-30T00:00:41"/>
    <d v="1899-12-30T00:00:41"/>
    <s v="OK"/>
    <m/>
    <m/>
    <d v="1899-12-30T00:00:00"/>
    <d v="1899-12-30T00:37:27"/>
    <n v="5"/>
    <n v="-4.7453703703997929E-4"/>
    <n v="37.449999999993622"/>
    <n v="7"/>
    <s v="Si"/>
  </r>
  <r>
    <s v="CSMA"/>
    <s v="2024057348"/>
    <x v="0"/>
    <s v="ER3809BBS"/>
    <s v="E9449KGB"/>
    <d v="2024-12-12T00:00:00"/>
    <m/>
    <s v="3264"/>
    <x v="35"/>
    <s v="PA"/>
    <s v="S1"/>
    <m/>
    <d v="2024-12-12T00:00:00"/>
    <d v="1899-12-30T06:41:25"/>
    <d v="2024-12-12T00:00:00"/>
    <d v="1899-12-30T06:40:44"/>
    <d v="2024-12-12T00:00:00"/>
    <d v="1899-12-30T07:24:00"/>
    <x v="0"/>
    <s v="RFCPI"/>
    <s v="7022037842"/>
    <s v="FBO"/>
    <d v="1899-12-30T00:43:57"/>
    <d v="1899-12-30T00:43:16"/>
    <d v="1899-12-30T00:00:41"/>
    <s v="Granel"/>
    <s v="E001"/>
    <x v="2"/>
    <d v="1899-12-30T00:42:35"/>
    <d v="1899-12-30T00:43:16"/>
    <n v="6"/>
    <x v="8"/>
    <x v="4"/>
    <x v="1"/>
    <n v="0"/>
    <n v="0"/>
    <s v="OK"/>
    <s v="Granel"/>
    <x v="0"/>
    <n v="0"/>
    <s v="F. MALAGA"/>
    <s v="A"/>
    <d v="1899-12-30T00:00:41"/>
    <d v="1899-12-30T00:00:41"/>
    <s v="OK"/>
    <m/>
    <m/>
    <d v="1899-12-30T00:00:00"/>
    <d v="1899-12-30T00:42:35"/>
    <n v="5"/>
    <n v="-4.7453703702998729E-4"/>
    <n v="42.583333333334444"/>
    <n v="7"/>
    <s v="Si"/>
  </r>
  <r>
    <s v="CSMA"/>
    <s v="2024057353"/>
    <x v="0"/>
    <s v="EVA01741R"/>
    <s v="E5813KFK"/>
    <d v="2024-12-12T00:00:00"/>
    <m/>
    <s v="3269"/>
    <x v="36"/>
    <s v="PA"/>
    <s v="S2"/>
    <m/>
    <d v="2024-12-12T00:00:00"/>
    <d v="1899-12-30T06:56:38"/>
    <d v="2024-12-12T00:00:00"/>
    <d v="1899-12-30T06:55:58"/>
    <d v="2024-12-12T00:00:00"/>
    <d v="1899-12-30T07:25:05"/>
    <x v="0"/>
    <s v="RFCPI"/>
    <s v="7022037843"/>
    <s v="FBO"/>
    <d v="1899-12-30T00:29:47"/>
    <d v="1899-12-30T00:29:07"/>
    <d v="1899-12-30T00:00:40"/>
    <s v="Granel"/>
    <s v="E001"/>
    <x v="2"/>
    <d v="1899-12-30T00:28:27"/>
    <d v="1899-12-30T00:29:07"/>
    <n v="6"/>
    <x v="8"/>
    <x v="4"/>
    <x v="1"/>
    <n v="0"/>
    <n v="0"/>
    <s v="OK"/>
    <s v="Granel"/>
    <x v="0"/>
    <n v="0"/>
    <s v="F. MALAGA"/>
    <s v="A"/>
    <d v="1899-12-30T00:00:40"/>
    <d v="1899-12-30T00:00:40"/>
    <s v="OK"/>
    <m/>
    <m/>
    <d v="1899-12-30T00:00:00"/>
    <d v="1899-12-30T00:28:27"/>
    <n v="5"/>
    <n v="-4.6296296296000072E-4"/>
    <n v="28.450000000007964"/>
    <n v="7"/>
    <s v="Si"/>
  </r>
  <r>
    <s v="CSMA"/>
    <s v="2024057350"/>
    <x v="0"/>
    <s v="ER8167BCF"/>
    <s v="E2274KKH"/>
    <d v="2024-12-12T00:00:00"/>
    <m/>
    <s v="3264"/>
    <x v="35"/>
    <s v="PA"/>
    <s v="S1"/>
    <m/>
    <d v="2024-12-12T00:00:00"/>
    <d v="1899-12-30T06:46:31"/>
    <d v="2024-12-12T00:00:00"/>
    <d v="1899-12-30T06:45:50"/>
    <d v="2024-12-12T00:00:00"/>
    <d v="1899-12-30T07:27:51"/>
    <x v="0"/>
    <s v="RFCPI"/>
    <s v="7022037844"/>
    <s v="FBO"/>
    <d v="1899-12-30T00:42:42"/>
    <d v="1899-12-30T00:42:01"/>
    <d v="1899-12-30T00:00:41"/>
    <s v="Granel"/>
    <s v="E001"/>
    <x v="2"/>
    <d v="1899-12-30T00:41:20"/>
    <d v="1899-12-30T00:42:01"/>
    <n v="6"/>
    <x v="8"/>
    <x v="4"/>
    <x v="1"/>
    <n v="0"/>
    <n v="0"/>
    <s v="OK"/>
    <s v="Granel"/>
    <x v="0"/>
    <n v="0"/>
    <s v="F. MALAGA"/>
    <s v="A"/>
    <d v="1899-12-30T00:00:41"/>
    <d v="1899-12-30T00:00:41"/>
    <s v="OK"/>
    <m/>
    <m/>
    <d v="1899-12-30T00:00:00"/>
    <d v="1899-12-30T00:41:20"/>
    <n v="5"/>
    <n v="-4.7453703703997929E-4"/>
    <n v="41.333333333328014"/>
    <n v="7"/>
    <s v="Si"/>
  </r>
  <r>
    <s v="CSMA"/>
    <s v="2024057349"/>
    <x v="0"/>
    <s v="ER2310BBX"/>
    <s v="E5477KKG"/>
    <d v="2024-12-12T00:00:00"/>
    <m/>
    <s v="3260"/>
    <x v="41"/>
    <s v="PA"/>
    <s v="S8"/>
    <m/>
    <d v="2024-12-12T00:00:00"/>
    <d v="1899-12-30T06:43:36"/>
    <d v="2024-12-12T00:00:00"/>
    <d v="1899-12-30T06:42:56"/>
    <d v="2024-12-12T00:00:00"/>
    <d v="1899-12-30T07:30:19"/>
    <x v="0"/>
    <s v="RFCPI"/>
    <s v="7022037845"/>
    <s v="FBO"/>
    <d v="1899-12-30T00:48:03"/>
    <d v="1899-12-30T00:47:23"/>
    <d v="1899-12-30T00:00:40"/>
    <s v="Granel"/>
    <s v="E001"/>
    <x v="2"/>
    <d v="1899-12-30T00:46:43"/>
    <d v="1899-12-30T00:47:23"/>
    <n v="6"/>
    <x v="8"/>
    <x v="4"/>
    <x v="1"/>
    <n v="0"/>
    <n v="0"/>
    <s v="OK"/>
    <s v="Granel"/>
    <x v="0"/>
    <n v="0"/>
    <s v="F. MALAGA"/>
    <s v="B"/>
    <d v="1899-12-30T00:00:40"/>
    <d v="1899-12-30T00:00:40"/>
    <s v="OK"/>
    <m/>
    <m/>
    <d v="1899-12-30T00:00:00"/>
    <d v="1899-12-30T00:46:43"/>
    <n v="5"/>
    <n v="-4.6296296296999273E-4"/>
    <n v="46.716666666667201"/>
    <n v="7"/>
    <s v="No"/>
  </r>
  <r>
    <s v="CSMA"/>
    <s v="2024057354"/>
    <x v="0"/>
    <s v="EMA03008R"/>
    <s v="E0621KGK"/>
    <d v="2024-12-12T00:00:00"/>
    <m/>
    <s v="3269"/>
    <x v="36"/>
    <s v="PA"/>
    <s v="S2"/>
    <m/>
    <d v="2024-12-12T00:00:00"/>
    <d v="1899-12-30T06:56:46"/>
    <d v="2024-12-12T00:00:00"/>
    <d v="1899-12-30T06:56:04"/>
    <d v="2024-12-12T00:00:00"/>
    <d v="1899-12-30T07:39:30"/>
    <x v="0"/>
    <s v="RFCPI"/>
    <s v="7022037846"/>
    <s v="FBO"/>
    <d v="1899-12-30T00:44:08"/>
    <d v="1899-12-30T00:43:26"/>
    <d v="1899-12-30T00:00:42"/>
    <s v="Granel"/>
    <s v="E001"/>
    <x v="2"/>
    <d v="1899-12-30T00:42:44"/>
    <d v="1899-12-30T00:43:26"/>
    <n v="6"/>
    <x v="8"/>
    <x v="4"/>
    <x v="1"/>
    <n v="0"/>
    <n v="0"/>
    <s v="OK"/>
    <s v="Granel"/>
    <x v="0"/>
    <n v="0"/>
    <s v="F. MALAGA"/>
    <s v="A"/>
    <d v="1899-12-30T00:00:42"/>
    <d v="1899-12-30T00:00:42"/>
    <s v="OK"/>
    <m/>
    <m/>
    <d v="1899-12-30T00:00:00"/>
    <d v="1899-12-30T00:42:44"/>
    <n v="5"/>
    <n v="-4.8611111110996585E-4"/>
    <n v="42.733333333324801"/>
    <n v="7"/>
    <s v="Si"/>
  </r>
  <r>
    <s v="CSMA"/>
    <s v="2024057374"/>
    <x v="0"/>
    <s v="ER1055BBH"/>
    <s v="E0721JRZ"/>
    <d v="2024-12-12T00:00:00"/>
    <m/>
    <s v="3264"/>
    <x v="35"/>
    <s v="PA"/>
    <s v="S1"/>
    <m/>
    <d v="2024-12-12T00:00:00"/>
    <d v="1899-12-30T07:47:57"/>
    <d v="2024-12-12T00:00:00"/>
    <d v="1899-12-30T07:47:15"/>
    <d v="2024-12-12T00:00:00"/>
    <d v="1899-12-30T08:08:13"/>
    <x v="0"/>
    <s v="RFCPI"/>
    <s v="7022037848"/>
    <s v="FBO"/>
    <d v="1899-12-30T00:21:40"/>
    <d v="1899-12-30T00:20:58"/>
    <d v="1899-12-30T00:00:42"/>
    <s v="Granel"/>
    <s v="E001"/>
    <x v="2"/>
    <d v="1899-12-30T00:20:16"/>
    <d v="1899-12-30T00:20:58"/>
    <n v="7"/>
    <x v="8"/>
    <x v="4"/>
    <x v="1"/>
    <n v="0"/>
    <n v="0"/>
    <s v="OK"/>
    <s v="Granel"/>
    <x v="0"/>
    <n v="0"/>
    <s v="F. MALAGA"/>
    <s v="A"/>
    <d v="1899-12-30T00:00:42"/>
    <d v="1899-12-30T00:00:42"/>
    <s v="OK"/>
    <m/>
    <m/>
    <d v="1899-12-30T00:00:00"/>
    <d v="1899-12-30T00:20:16"/>
    <n v="5"/>
    <n v="-4.8611111111002137E-4"/>
    <n v="20.266666666660829"/>
    <n v="8"/>
    <s v="Si"/>
  </r>
  <r>
    <s v="CSMA"/>
    <s v="2024057380"/>
    <x v="0"/>
    <s v="ER2400BCC"/>
    <s v="E2345KGX"/>
    <d v="2024-12-12T00:00:00"/>
    <m/>
    <s v="3269"/>
    <x v="36"/>
    <s v="PA"/>
    <s v="S2"/>
    <m/>
    <d v="2024-12-12T00:00:00"/>
    <d v="1899-12-30T08:01:49"/>
    <d v="2024-12-12T00:00:00"/>
    <d v="1899-12-30T08:01:09"/>
    <d v="2024-12-12T00:00:00"/>
    <d v="1899-12-30T08:27:53"/>
    <x v="0"/>
    <s v="RFCPI"/>
    <s v="7022037849"/>
    <s v="FBO"/>
    <d v="1899-12-30T00:27:24"/>
    <d v="1899-12-30T00:26:44"/>
    <d v="1899-12-30T00:00:40"/>
    <s v="Granel"/>
    <s v="E001"/>
    <x v="2"/>
    <d v="1899-12-30T00:26:04"/>
    <d v="1899-12-30T00:26:44"/>
    <n v="8"/>
    <x v="8"/>
    <x v="4"/>
    <x v="1"/>
    <n v="0"/>
    <n v="0"/>
    <s v="OK"/>
    <s v="Granel"/>
    <x v="0"/>
    <n v="0"/>
    <s v="F. MALAGA"/>
    <s v="A"/>
    <d v="1899-12-30T00:00:40"/>
    <d v="1899-12-30T00:00:40"/>
    <s v="OK"/>
    <m/>
    <m/>
    <d v="1899-12-30T00:00:00"/>
    <d v="1899-12-30T00:26:04"/>
    <n v="5"/>
    <n v="-4.6296296296999273E-4"/>
    <n v="26.066666666663973"/>
    <n v="8"/>
    <s v="Si"/>
  </r>
  <r>
    <s v="CSMA"/>
    <s v="2024057383"/>
    <x v="0"/>
    <s v="ER0272BBT"/>
    <s v="E2254MLP"/>
    <d v="2024-12-12T00:00:00"/>
    <m/>
    <s v="3269"/>
    <x v="36"/>
    <s v="PA"/>
    <s v="S2"/>
    <m/>
    <d v="2024-12-12T00:00:00"/>
    <d v="1899-12-30T08:12:37"/>
    <d v="2024-12-12T00:00:00"/>
    <d v="1899-12-30T08:11:56"/>
    <d v="2024-12-12T00:00:00"/>
    <d v="1899-12-30T08:39:45"/>
    <x v="0"/>
    <s v="RFCPI"/>
    <s v="7022037850"/>
    <s v="FBO"/>
    <d v="1899-12-30T00:28:30"/>
    <d v="1899-12-30T00:27:49"/>
    <d v="1899-12-30T00:00:41"/>
    <s v="Granel"/>
    <s v="E001"/>
    <x v="2"/>
    <d v="1899-12-30T00:27:08"/>
    <d v="1899-12-30T00:27:49"/>
    <n v="8"/>
    <x v="8"/>
    <x v="4"/>
    <x v="1"/>
    <n v="0"/>
    <n v="0"/>
    <s v="OK"/>
    <s v="Granel"/>
    <x v="0"/>
    <n v="0"/>
    <s v="F. MALAGA"/>
    <s v="A"/>
    <d v="1899-12-30T00:00:41"/>
    <d v="1899-12-30T00:00:41"/>
    <s v="OK"/>
    <m/>
    <m/>
    <d v="1899-12-30T00:00:00"/>
    <d v="1899-12-30T00:27:08"/>
    <n v="5"/>
    <n v="-4.7453703703997929E-4"/>
    <n v="27.133333333329634"/>
    <n v="8"/>
    <s v="Si"/>
  </r>
  <r>
    <s v="CSMA"/>
    <s v="2024057384"/>
    <x v="0"/>
    <s v="ER8221BBJ"/>
    <s v="E3888GZR"/>
    <d v="2024-12-12T00:00:00"/>
    <m/>
    <s v="3269"/>
    <x v="36"/>
    <s v="PA"/>
    <s v="S2"/>
    <m/>
    <d v="2024-12-12T00:00:00"/>
    <d v="1899-12-30T08:18:28"/>
    <d v="2024-12-12T00:00:00"/>
    <d v="1899-12-30T08:17:47"/>
    <d v="2024-12-12T00:00:00"/>
    <d v="1899-12-30T08:41:06"/>
    <x v="0"/>
    <s v="RFCPI"/>
    <s v="7022037851"/>
    <s v="EXW"/>
    <d v="1899-12-30T00:24:00"/>
    <d v="1899-12-30T00:23:19"/>
    <d v="1899-12-30T00:00:41"/>
    <s v="Granel"/>
    <s v="E001"/>
    <x v="1"/>
    <d v="1899-12-30T00:22:38"/>
    <d v="1899-12-30T00:23:19"/>
    <n v="8"/>
    <x v="8"/>
    <x v="4"/>
    <x v="1"/>
    <n v="0"/>
    <n v="0"/>
    <s v="OK"/>
    <s v="Granel"/>
    <x v="0"/>
    <n v="0"/>
    <s v="F. MALAGA"/>
    <s v="A"/>
    <d v="1899-12-30T00:00:41"/>
    <d v="1899-12-30T00:00:41"/>
    <s v="OK"/>
    <m/>
    <m/>
    <d v="1899-12-30T00:00:00"/>
    <d v="1899-12-30T00:22:38"/>
    <n v="5"/>
    <n v="-4.745370370400348E-4"/>
    <n v="22.633333333329571"/>
    <n v="8"/>
    <s v="Si"/>
  </r>
  <r>
    <s v="CSMA"/>
    <s v="2024057392"/>
    <x v="0"/>
    <s v="ER8880BDL"/>
    <s v="E7970JYD"/>
    <d v="2024-12-12T00:00:00"/>
    <m/>
    <s v="3264"/>
    <x v="35"/>
    <s v="PA"/>
    <s v="S1"/>
    <m/>
    <d v="2024-12-12T00:00:00"/>
    <d v="1899-12-30T08:34:20"/>
    <d v="2024-12-12T00:00:00"/>
    <d v="1899-12-30T08:33:38"/>
    <d v="2024-12-12T00:00:00"/>
    <d v="1899-12-30T09:03:09"/>
    <x v="0"/>
    <s v="RFCPI"/>
    <s v="7022037852"/>
    <s v="EXW"/>
    <d v="1899-12-30T00:30:13"/>
    <d v="1899-12-30T00:29:31"/>
    <d v="1899-12-30T00:00:42"/>
    <s v="Granel"/>
    <s v="E001"/>
    <x v="1"/>
    <d v="1899-12-30T00:28:49"/>
    <d v="1899-12-30T00:29:31"/>
    <n v="8"/>
    <x v="8"/>
    <x v="4"/>
    <x v="1"/>
    <n v="0"/>
    <n v="0"/>
    <s v="OK"/>
    <s v="Granel"/>
    <x v="0"/>
    <n v="0"/>
    <s v="F. MALAGA"/>
    <s v="A"/>
    <d v="1899-12-30T00:00:42"/>
    <d v="1899-12-30T00:00:42"/>
    <s v="OK"/>
    <m/>
    <m/>
    <d v="1899-12-30T00:00:00"/>
    <d v="1899-12-30T00:28:49"/>
    <n v="5"/>
    <n v="-4.8611111112001337E-4"/>
    <n v="28.816666666660804"/>
    <n v="9"/>
    <s v="Si"/>
  </r>
  <r>
    <s v="CSMA"/>
    <s v="2024057393"/>
    <x v="0"/>
    <s v="ER9154BBC"/>
    <s v="E6464JZW"/>
    <d v="2024-12-12T00:00:00"/>
    <m/>
    <s v="3264"/>
    <x v="35"/>
    <s v="PA"/>
    <s v="S1"/>
    <m/>
    <d v="2024-12-12T00:00:00"/>
    <d v="1899-12-30T08:34:49"/>
    <d v="2024-12-12T00:00:00"/>
    <d v="1899-12-30T08:34:06"/>
    <d v="2024-12-12T00:00:00"/>
    <d v="1899-12-30T09:05:30"/>
    <x v="0"/>
    <s v="RFCPI"/>
    <s v="7022037853"/>
    <s v="FBO"/>
    <d v="1899-12-30T00:32:07"/>
    <d v="1899-12-30T00:31:24"/>
    <d v="1899-12-30T00:00:43"/>
    <s v="Granel"/>
    <s v="E001"/>
    <x v="2"/>
    <d v="1899-12-30T00:30:41"/>
    <d v="1899-12-30T00:31:24"/>
    <n v="8"/>
    <x v="8"/>
    <x v="4"/>
    <x v="1"/>
    <n v="0"/>
    <n v="0"/>
    <s v="OK"/>
    <s v="Granel"/>
    <x v="0"/>
    <n v="0"/>
    <s v="F. MALAGA"/>
    <s v="A"/>
    <d v="1899-12-30T00:00:43"/>
    <d v="1899-12-30T00:00:43"/>
    <s v="OK"/>
    <m/>
    <m/>
    <d v="1899-12-30T00:00:00"/>
    <d v="1899-12-30T00:30:41"/>
    <n v="5"/>
    <n v="-4.9768518518000793E-4"/>
    <n v="30.683333333332747"/>
    <n v="9"/>
    <s v="Si"/>
  </r>
  <r>
    <s v="CSMA"/>
    <s v="2024057397"/>
    <x v="0"/>
    <s v="ER4695BDR"/>
    <s v="E9461JBD"/>
    <d v="2024-12-12T00:00:00"/>
    <m/>
    <s v="3264"/>
    <x v="35"/>
    <s v="PA"/>
    <s v="S1"/>
    <m/>
    <d v="2024-12-12T00:00:00"/>
    <d v="1899-12-30T08:41:19"/>
    <d v="2024-12-12T00:00:00"/>
    <d v="1899-12-30T08:40:37"/>
    <d v="2024-12-12T00:00:00"/>
    <d v="1899-12-30T09:21:06"/>
    <x v="0"/>
    <s v="RFCPI"/>
    <s v="7022037854"/>
    <s v="EXW"/>
    <d v="1899-12-30T00:41:11"/>
    <d v="1899-12-30T00:40:29"/>
    <d v="1899-12-30T00:00:42"/>
    <s v="Granel"/>
    <s v="E001"/>
    <x v="1"/>
    <d v="1899-12-30T00:39:47"/>
    <d v="1899-12-30T00:40:29"/>
    <n v="8"/>
    <x v="8"/>
    <x v="4"/>
    <x v="1"/>
    <n v="0"/>
    <n v="0"/>
    <s v="OK"/>
    <s v="Granel"/>
    <x v="0"/>
    <n v="0"/>
    <s v="F. MALAGA"/>
    <s v="A"/>
    <d v="1899-12-30T00:00:42"/>
    <d v="1899-12-30T00:00:42"/>
    <s v="OK"/>
    <m/>
    <m/>
    <d v="1899-12-30T00:00:00"/>
    <d v="1899-12-30T00:39:47"/>
    <n v="5"/>
    <n v="-4.8611111111002137E-4"/>
    <n v="39.783333333340806"/>
    <n v="9"/>
    <s v="Si"/>
  </r>
  <r>
    <s v="CSMA"/>
    <s v="2024057399"/>
    <x v="0"/>
    <s v="ER0527BCB"/>
    <s v="E0680JVK"/>
    <d v="2024-12-12T00:00:00"/>
    <m/>
    <s v="3283"/>
    <x v="38"/>
    <s v="PA"/>
    <s v="PA"/>
    <m/>
    <d v="2024-12-12T00:00:00"/>
    <d v="1899-12-30T08:49:35"/>
    <d v="2024-12-12T00:00:00"/>
    <d v="1899-12-30T08:48:53"/>
    <d v="2024-12-12T00:00:00"/>
    <d v="1899-12-30T09:31:22"/>
    <x v="0"/>
    <s v="RFCPI"/>
    <s v="7022037856"/>
    <s v="FBO"/>
    <d v="1899-12-30T00:43:11"/>
    <d v="1899-12-30T00:42:29"/>
    <d v="1899-12-30T00:00:42"/>
    <s v="Ensacado"/>
    <s v="E002"/>
    <x v="2"/>
    <d v="1899-12-30T00:41:47"/>
    <d v="1899-12-30T00:42:29"/>
    <n v="8"/>
    <x v="8"/>
    <x v="4"/>
    <x v="2"/>
    <n v="0"/>
    <n v="0"/>
    <s v="OK"/>
    <s v="Ensacado"/>
    <x v="0"/>
    <n v="0"/>
    <s v="F. MALAGA"/>
    <s v="A"/>
    <d v="1899-12-30T00:00:42"/>
    <d v="1899-12-30T00:00:42"/>
    <s v="OK"/>
    <m/>
    <m/>
    <d v="1899-12-30T00:00:00"/>
    <d v="1899-12-30T00:41:47"/>
    <n v="5"/>
    <n v="-4.8611111111002137E-4"/>
    <n v="41.783333333342398"/>
    <n v="9"/>
    <s v="Si"/>
  </r>
  <r>
    <s v="CSMA"/>
    <s v="2024057402"/>
    <x v="0"/>
    <s v="ER5929BBB"/>
    <s v="E9884JZD"/>
    <d v="2024-12-12T00:00:00"/>
    <m/>
    <s v="3269"/>
    <x v="36"/>
    <s v="PA"/>
    <s v="S2"/>
    <m/>
    <d v="2024-12-12T00:00:00"/>
    <d v="1899-12-30T08:58:39"/>
    <d v="2024-12-12T00:00:00"/>
    <d v="1899-12-30T08:57:58"/>
    <d v="2024-12-12T00:00:00"/>
    <d v="1899-12-30T09:32:41"/>
    <x v="0"/>
    <s v="RFCPI"/>
    <s v="7022037857"/>
    <s v="FBO"/>
    <d v="1899-12-30T00:35:24"/>
    <d v="1899-12-30T00:34:43"/>
    <d v="1899-12-30T00:00:41"/>
    <s v="Granel"/>
    <s v="E001"/>
    <x v="2"/>
    <d v="1899-12-30T00:34:02"/>
    <d v="1899-12-30T00:34:43"/>
    <n v="8"/>
    <x v="8"/>
    <x v="4"/>
    <x v="1"/>
    <n v="0"/>
    <n v="0"/>
    <s v="OK"/>
    <s v="Granel"/>
    <x v="0"/>
    <n v="0"/>
    <s v="F. MALAGA"/>
    <s v="A"/>
    <d v="1899-12-30T00:00:41"/>
    <d v="1899-12-30T00:00:41"/>
    <s v="OK"/>
    <m/>
    <m/>
    <d v="1899-12-30T00:00:00"/>
    <d v="1899-12-30T00:34:02"/>
    <n v="5"/>
    <n v="-4.745370370400348E-4"/>
    <n v="34.03333333333439"/>
    <n v="9"/>
    <s v="Si"/>
  </r>
  <r>
    <s v="CSMA"/>
    <s v="2024057400"/>
    <x v="0"/>
    <s v="EJ02544R"/>
    <s v="E9533LGJ"/>
    <d v="2024-12-12T00:00:00"/>
    <m/>
    <s v="3283"/>
    <x v="38"/>
    <s v="PA"/>
    <s v="PA"/>
    <m/>
    <d v="2024-12-12T00:00:00"/>
    <d v="1899-12-30T08:52:26"/>
    <d v="2024-12-12T00:00:00"/>
    <d v="1899-12-30T08:51:44"/>
    <d v="2024-12-12T00:00:00"/>
    <d v="1899-12-30T09:36:19"/>
    <x v="0"/>
    <s v="RFCPI"/>
    <s v="7022037858"/>
    <s v="FBO"/>
    <d v="1899-12-30T00:45:17"/>
    <d v="1899-12-30T00:44:35"/>
    <d v="1899-12-30T00:00:42"/>
    <s v="Ensacado"/>
    <s v="E002"/>
    <x v="2"/>
    <d v="1899-12-30T00:43:53"/>
    <d v="1899-12-30T00:44:35"/>
    <n v="8"/>
    <x v="8"/>
    <x v="4"/>
    <x v="2"/>
    <n v="0"/>
    <n v="0"/>
    <s v="OK"/>
    <s v="Ensacado"/>
    <x v="0"/>
    <n v="0"/>
    <s v="F. MALAGA"/>
    <s v="A"/>
    <d v="1899-12-30T00:00:42"/>
    <d v="1899-12-30T00:00:42"/>
    <s v="OK"/>
    <m/>
    <m/>
    <d v="1899-12-30T00:00:00"/>
    <d v="1899-12-30T00:43:53"/>
    <n v="5"/>
    <n v="-4.8611111110996585E-4"/>
    <n v="43.88333333333761"/>
    <n v="9"/>
    <s v="Si"/>
  </r>
  <r>
    <s v="CSMA"/>
    <s v="2024057403"/>
    <x v="0"/>
    <s v="ER4758BBH"/>
    <s v="E7926JMH"/>
    <d v="2024-12-12T00:00:00"/>
    <m/>
    <s v="3262"/>
    <x v="43"/>
    <s v="PA"/>
    <s v="S6"/>
    <m/>
    <d v="2024-12-12T00:00:00"/>
    <d v="1899-12-30T09:02:32"/>
    <d v="2024-12-12T00:00:00"/>
    <d v="1899-12-30T09:01:53"/>
    <d v="2024-12-12T00:00:00"/>
    <d v="1899-12-30T09:39:18"/>
    <x v="0"/>
    <s v="RFCPI"/>
    <s v="7022037859"/>
    <s v="FBO"/>
    <d v="1899-12-30T00:38:04"/>
    <d v="1899-12-30T00:37:25"/>
    <d v="1899-12-30T00:00:39"/>
    <s v="Granel"/>
    <s v="E001"/>
    <x v="2"/>
    <d v="1899-12-30T00:36:46"/>
    <d v="1899-12-30T00:37:25"/>
    <n v="9"/>
    <x v="8"/>
    <x v="4"/>
    <x v="1"/>
    <n v="0"/>
    <n v="0"/>
    <s v="OK"/>
    <s v="Granel"/>
    <x v="0"/>
    <n v="0"/>
    <s v="F. MALAGA"/>
    <s v="A"/>
    <d v="1899-12-30T00:00:39"/>
    <d v="1899-12-30T00:00:39"/>
    <s v="OK"/>
    <m/>
    <m/>
    <d v="1899-12-30T00:00:00"/>
    <d v="1899-12-30T00:36:46"/>
    <n v="5"/>
    <n v="-4.5138888889001416E-4"/>
    <n v="36.766666666670361"/>
    <n v="9"/>
    <s v="Si"/>
  </r>
  <r>
    <s v="CSMA"/>
    <s v="2024057404"/>
    <x v="0"/>
    <s v="ESE07849R"/>
    <s v="E8094GLY"/>
    <d v="2024-12-12T00:00:00"/>
    <m/>
    <s v="3269"/>
    <x v="36"/>
    <s v="PA"/>
    <s v="S2"/>
    <m/>
    <d v="2024-12-12T00:00:00"/>
    <d v="1899-12-30T09:14:10"/>
    <d v="2024-12-12T00:00:00"/>
    <d v="1899-12-30T09:13:29"/>
    <d v="2024-12-12T00:00:00"/>
    <d v="1899-12-30T09:39:26"/>
    <x v="0"/>
    <s v="RFCPI"/>
    <s v="7022037860"/>
    <s v="FBO"/>
    <d v="1899-12-30T00:26:38"/>
    <d v="1899-12-30T00:25:57"/>
    <d v="1899-12-30T00:00:41"/>
    <s v="Granel"/>
    <s v="E001"/>
    <x v="2"/>
    <d v="1899-12-30T00:25:16"/>
    <d v="1899-12-30T00:25:57"/>
    <n v="9"/>
    <x v="8"/>
    <x v="4"/>
    <x v="1"/>
    <n v="0"/>
    <n v="0"/>
    <s v="OK"/>
    <s v="Granel"/>
    <x v="0"/>
    <n v="0"/>
    <s v="F. MALAGA"/>
    <s v="A"/>
    <d v="1899-12-30T00:00:41"/>
    <d v="1899-12-30T00:00:41"/>
    <s v="OK"/>
    <m/>
    <m/>
    <d v="1899-12-30T00:00:00"/>
    <d v="1899-12-30T00:25:16"/>
    <n v="5"/>
    <n v="-4.745370370300428E-4"/>
    <n v="25.266666666672002"/>
    <n v="9"/>
    <s v="Si"/>
  </r>
  <r>
    <s v="CSMA"/>
    <s v="2024057407"/>
    <x v="0"/>
    <s v="ER3338BBZ"/>
    <s v="E3410KWV"/>
    <d v="2024-12-12T00:00:00"/>
    <m/>
    <s v="3283"/>
    <x v="38"/>
    <s v="PA"/>
    <s v="PA"/>
    <m/>
    <d v="2024-12-12T00:00:00"/>
    <d v="1899-12-30T09:29:53"/>
    <d v="2024-12-12T00:00:00"/>
    <d v="1899-12-30T09:29:10"/>
    <d v="2024-12-12T00:00:00"/>
    <d v="1899-12-30T09:53:36"/>
    <x v="0"/>
    <s v="RFCPI"/>
    <s v="7022037864"/>
    <s v="EXW"/>
    <d v="1899-12-30T00:25:09"/>
    <d v="1899-12-30T00:24:26"/>
    <d v="1899-12-30T00:00:43"/>
    <s v="Ensacado"/>
    <s v="E002"/>
    <x v="1"/>
    <d v="1899-12-30T00:23:43"/>
    <d v="1899-12-30T00:24:26"/>
    <n v="9"/>
    <x v="8"/>
    <x v="4"/>
    <x v="2"/>
    <n v="0"/>
    <n v="0"/>
    <s v="OK"/>
    <s v="Ensacado"/>
    <x v="0"/>
    <n v="0"/>
    <s v="F. MALAGA"/>
    <s v="A"/>
    <d v="1899-12-30T00:00:43"/>
    <d v="1899-12-30T00:00:43"/>
    <s v="OK"/>
    <m/>
    <m/>
    <d v="1899-12-30T00:00:00"/>
    <d v="1899-12-30T00:23:43"/>
    <n v="5"/>
    <n v="-4.9768518518000793E-4"/>
    <n v="23.716666666670399"/>
    <n v="9"/>
    <s v="Si"/>
  </r>
  <r>
    <s v="CSMA"/>
    <s v="2024057405"/>
    <x v="0"/>
    <s v="ER2071BBY"/>
    <s v="E3936LXW"/>
    <d v="2024-12-12T00:00:00"/>
    <m/>
    <s v="3269"/>
    <x v="36"/>
    <s v="PA"/>
    <s v="S2"/>
    <m/>
    <d v="2024-12-12T00:00:00"/>
    <d v="1899-12-30T09:19:35"/>
    <d v="2024-12-12T00:00:00"/>
    <d v="1899-12-30T09:18:53"/>
    <d v="2024-12-12T00:00:00"/>
    <d v="1899-12-30T09:54:56"/>
    <x v="0"/>
    <s v="RFCPI"/>
    <s v="7022037865"/>
    <s v="FBO"/>
    <d v="1899-12-30T00:36:45"/>
    <d v="1899-12-30T00:36:03"/>
    <d v="1899-12-30T00:00:42"/>
    <s v="Granel"/>
    <s v="E001"/>
    <x v="2"/>
    <d v="1899-12-30T00:35:21"/>
    <d v="1899-12-30T00:36:03"/>
    <n v="9"/>
    <x v="8"/>
    <x v="4"/>
    <x v="1"/>
    <n v="0"/>
    <n v="0"/>
    <s v="OK"/>
    <s v="Granel"/>
    <x v="0"/>
    <n v="0"/>
    <s v="F. MALAGA"/>
    <s v="A"/>
    <d v="1899-12-30T00:00:42"/>
    <d v="1899-12-30T00:00:42"/>
    <s v="OK"/>
    <m/>
    <m/>
    <d v="1899-12-30T00:00:00"/>
    <d v="1899-12-30T00:35:21"/>
    <n v="5"/>
    <n v="-4.8611111110996585E-4"/>
    <n v="35.34999999999841"/>
    <n v="9"/>
    <s v="Si"/>
  </r>
  <r>
    <s v="CSMA"/>
    <s v="2024057408"/>
    <x v="0"/>
    <s v="EVA02467R"/>
    <s v="E5824JVY"/>
    <d v="2024-12-12T00:00:00"/>
    <m/>
    <s v="3269"/>
    <x v="36"/>
    <s v="PA"/>
    <s v="S2"/>
    <m/>
    <d v="2024-12-12T00:00:00"/>
    <d v="1899-12-30T09:32:20"/>
    <d v="2024-12-12T00:00:00"/>
    <d v="1899-12-30T09:31:37"/>
    <d v="2024-12-12T00:00:00"/>
    <d v="1899-12-30T09:59:58"/>
    <x v="0"/>
    <s v="RFCPI"/>
    <s v="7022037866"/>
    <s v="FBO"/>
    <d v="1899-12-30T00:29:04"/>
    <d v="1899-12-30T00:28:21"/>
    <d v="1899-12-30T00:00:43"/>
    <s v="Granel"/>
    <s v="E001"/>
    <x v="2"/>
    <d v="1899-12-30T00:27:38"/>
    <d v="1899-12-30T00:28:21"/>
    <n v="9"/>
    <x v="8"/>
    <x v="4"/>
    <x v="1"/>
    <n v="0"/>
    <n v="0"/>
    <s v="OK"/>
    <s v="Granel"/>
    <x v="0"/>
    <n v="0"/>
    <s v="F. MALAGA"/>
    <s v="A"/>
    <d v="1899-12-30T00:00:43"/>
    <d v="1899-12-30T00:00:43"/>
    <s v="OK"/>
    <m/>
    <m/>
    <d v="1899-12-30T00:00:00"/>
    <d v="1899-12-30T00:27:38"/>
    <n v="5"/>
    <n v="-4.9768518517995242E-4"/>
    <n v="27.633333333340822"/>
    <n v="9"/>
    <s v="Si"/>
  </r>
  <r>
    <s v="CSMA"/>
    <s v="2024057410"/>
    <x v="0"/>
    <s v="EE0224HDX"/>
    <s v="EE0224HDX"/>
    <d v="2024-12-12T00:00:00"/>
    <m/>
    <s v="3282"/>
    <x v="40"/>
    <s v="PA"/>
    <m/>
    <m/>
    <d v="2024-12-12T00:00:00"/>
    <d v="1899-12-30T09:48:38"/>
    <d v="2024-12-12T00:00:00"/>
    <d v="1899-12-30T18:19:01"/>
    <d v="2024-12-12T00:00:00"/>
    <d v="1899-12-30T10:07:07"/>
    <x v="212"/>
    <s v="JJIMENA"/>
    <s v="7022037867"/>
    <s v="FBO"/>
    <d v="1899-12-30T16:42:17"/>
    <d v="1899-12-30T08:11:54"/>
    <d v="1899-12-30T08:30:23"/>
    <s v="Ensacado"/>
    <s v="E002"/>
    <x v="2"/>
    <d v="1899-12-30T00:18:29"/>
    <n v="-0.34159722222222"/>
    <n v="9"/>
    <x v="8"/>
    <x v="4"/>
    <x v="2"/>
    <n v="0"/>
    <n v="0"/>
    <s v="OK"/>
    <s v="Ensacado"/>
    <x v="0"/>
    <n v="0"/>
    <s v="F. MALAGA"/>
    <s v="A"/>
    <d v="1899-12-30T08:30:23"/>
    <d v="1899-12-30T07:32:23"/>
    <s v="KO"/>
    <m/>
    <m/>
    <d v="1899-12-30T00:00:00"/>
    <d v="1899-12-30T00:18:29"/>
    <n v="5"/>
    <d v="1899-12-30T08:30:23"/>
    <n v="18.483333333335956"/>
    <n v="10"/>
    <s v="Si"/>
  </r>
  <r>
    <s v="CSMA"/>
    <s v="2024057413"/>
    <x v="0"/>
    <s v="ER1055BBH"/>
    <s v="E0721JRZ"/>
    <d v="2024-12-12T00:00:00"/>
    <m/>
    <s v="3269"/>
    <x v="36"/>
    <s v="PA"/>
    <s v="S2"/>
    <m/>
    <d v="2024-12-12T00:00:00"/>
    <d v="1899-12-30T09:52:05"/>
    <d v="2024-12-12T00:00:00"/>
    <d v="1899-12-30T09:51:23"/>
    <d v="2024-12-12T00:00:00"/>
    <d v="1899-12-30T10:12:48"/>
    <x v="0"/>
    <s v="RFCPI"/>
    <s v="7022037869"/>
    <s v="EXW"/>
    <d v="1899-12-30T00:22:07"/>
    <d v="1899-12-30T00:21:25"/>
    <d v="1899-12-30T00:00:42"/>
    <s v="Granel"/>
    <s v="E001"/>
    <x v="1"/>
    <d v="1899-12-30T00:20:43"/>
    <d v="1899-12-30T00:21:25"/>
    <n v="9"/>
    <x v="8"/>
    <x v="4"/>
    <x v="1"/>
    <n v="0"/>
    <n v="0"/>
    <s v="OK"/>
    <s v="Granel"/>
    <x v="0"/>
    <n v="0"/>
    <s v="F. MALAGA"/>
    <s v="A"/>
    <d v="1899-12-30T00:00:42"/>
    <d v="1899-12-30T00:00:42"/>
    <s v="OK"/>
    <m/>
    <m/>
    <d v="1899-12-30T00:00:00"/>
    <d v="1899-12-30T00:20:43"/>
    <n v="5"/>
    <n v="-4.8611111111002137E-4"/>
    <n v="20.716666666675206"/>
    <n v="10"/>
    <s v="Si"/>
  </r>
  <r>
    <s v="CSMA"/>
    <s v="2024057409"/>
    <x v="0"/>
    <s v="ER7726BBG"/>
    <s v="E8976JGF"/>
    <d v="2024-12-12T00:00:00"/>
    <m/>
    <s v="3264"/>
    <x v="35"/>
    <s v="PA"/>
    <s v="S1"/>
    <m/>
    <d v="2024-12-12T00:00:00"/>
    <d v="1899-12-30T09:43:03"/>
    <d v="2024-12-12T00:00:00"/>
    <d v="1899-12-30T09:42:20"/>
    <d v="2024-12-12T00:00:00"/>
    <d v="1899-12-30T10:13:02"/>
    <x v="0"/>
    <s v="RFCPI"/>
    <s v="7022037870"/>
    <s v="EXW"/>
    <d v="1899-12-30T00:31:25"/>
    <d v="1899-12-30T00:30:42"/>
    <d v="1899-12-30T00:00:43"/>
    <s v="Granel"/>
    <s v="E001"/>
    <x v="1"/>
    <d v="1899-12-30T00:29:59"/>
    <d v="1899-12-30T00:30:42"/>
    <n v="9"/>
    <x v="8"/>
    <x v="4"/>
    <x v="1"/>
    <n v="0"/>
    <n v="0"/>
    <s v="OK"/>
    <s v="Granel"/>
    <x v="0"/>
    <n v="0"/>
    <s v="F. MALAGA"/>
    <s v="A"/>
    <d v="1899-12-30T00:00:43"/>
    <d v="1899-12-30T00:00:43"/>
    <s v="OK"/>
    <m/>
    <m/>
    <d v="1899-12-30T00:00:00"/>
    <d v="1899-12-30T00:29:59"/>
    <n v="5"/>
    <n v="-4.9768518518000793E-4"/>
    <n v="29.983333333334397"/>
    <n v="10"/>
    <s v="Si"/>
  </r>
  <r>
    <s v="CSMA"/>
    <s v="2024057417"/>
    <x v="0"/>
    <s v="ER4763BBY"/>
    <s v="E4421MGY"/>
    <d v="2024-12-12T00:00:00"/>
    <m/>
    <s v="3264"/>
    <x v="35"/>
    <s v="PA"/>
    <s v="S1"/>
    <m/>
    <d v="2024-12-12T00:00:00"/>
    <d v="1899-12-30T09:57:58"/>
    <d v="2024-12-12T00:00:00"/>
    <d v="1899-12-30T09:57:17"/>
    <d v="2024-12-12T00:00:00"/>
    <d v="1899-12-30T10:18:46"/>
    <x v="0"/>
    <s v="RFCPI"/>
    <s v="7022037871"/>
    <s v="FBO"/>
    <d v="1899-12-30T00:22:10"/>
    <d v="1899-12-30T00:21:29"/>
    <d v="1899-12-30T00:00:41"/>
    <s v="Granel"/>
    <s v="E001"/>
    <x v="2"/>
    <d v="1899-12-30T00:20:48"/>
    <d v="1899-12-30T00:21:29"/>
    <n v="9"/>
    <x v="8"/>
    <x v="4"/>
    <x v="1"/>
    <n v="0"/>
    <n v="0"/>
    <s v="OK"/>
    <s v="Granel"/>
    <x v="0"/>
    <n v="0"/>
    <s v="F. MALAGA"/>
    <s v="A"/>
    <d v="1899-12-30T00:00:41"/>
    <d v="1899-12-30T00:00:41"/>
    <s v="OK"/>
    <m/>
    <m/>
    <d v="1899-12-30T00:00:00"/>
    <d v="1899-12-30T00:20:48"/>
    <n v="5"/>
    <n v="-4.7453703703997929E-4"/>
    <n v="20.799999999993577"/>
    <n v="10"/>
    <s v="Si"/>
  </r>
  <r>
    <s v="CSMA"/>
    <s v="2024057411"/>
    <x v="0"/>
    <s v="ER0632BCG"/>
    <s v="E6924JFL"/>
    <d v="2024-12-12T00:00:00"/>
    <m/>
    <s v="3282"/>
    <x v="40"/>
    <s v="PA"/>
    <s v="PA"/>
    <m/>
    <d v="2024-12-12T00:00:00"/>
    <d v="1899-12-30T09:50:11"/>
    <d v="2024-12-12T00:00:00"/>
    <d v="1899-12-30T09:49:29"/>
    <d v="2024-12-12T00:00:00"/>
    <d v="1899-12-30T10:37:59"/>
    <x v="0"/>
    <s v="RFCPI"/>
    <s v="7022037872"/>
    <s v="EXW"/>
    <d v="1899-12-30T00:49:12"/>
    <d v="1899-12-30T00:48:30"/>
    <d v="1899-12-30T00:00:42"/>
    <s v="Ensacado"/>
    <s v="E002"/>
    <x v="1"/>
    <d v="1899-12-30T00:47:48"/>
    <d v="1899-12-30T00:48:30"/>
    <n v="9"/>
    <x v="8"/>
    <x v="4"/>
    <x v="2"/>
    <n v="0"/>
    <n v="0"/>
    <s v="OK"/>
    <s v="Ensacado"/>
    <x v="0"/>
    <n v="0"/>
    <s v="F. MALAGA"/>
    <s v="B"/>
    <d v="1899-12-30T00:00:42"/>
    <d v="1899-12-30T00:00:42"/>
    <s v="OK"/>
    <m/>
    <m/>
    <d v="1899-12-30T00:00:00"/>
    <d v="1899-12-30T00:47:48"/>
    <n v="5"/>
    <n v="-4.8611111111002137E-4"/>
    <n v="47.79999999999356"/>
    <n v="10"/>
    <s v="No"/>
  </r>
  <r>
    <s v="CSMA"/>
    <s v="2024057423"/>
    <x v="0"/>
    <s v="ER8349BDL"/>
    <s v="E8998KYN"/>
    <d v="2024-12-12T00:00:00"/>
    <m/>
    <s v="3264"/>
    <x v="35"/>
    <s v="PA"/>
    <s v="S1"/>
    <m/>
    <d v="2024-12-12T00:00:00"/>
    <d v="1899-12-30T10:17:01"/>
    <d v="2024-12-12T00:00:00"/>
    <d v="1899-12-30T10:16:20"/>
    <d v="2024-12-12T00:00:00"/>
    <d v="1899-12-30T10:49:02"/>
    <x v="0"/>
    <s v="RFCPI"/>
    <s v="7022037873"/>
    <s v="EXW"/>
    <d v="1899-12-30T00:33:23"/>
    <d v="1899-12-30T00:32:42"/>
    <d v="1899-12-30T00:00:41"/>
    <s v="Granel"/>
    <s v="E001"/>
    <x v="1"/>
    <d v="1899-12-30T00:32:01"/>
    <d v="1899-12-30T00:32:42"/>
    <n v="10"/>
    <x v="8"/>
    <x v="4"/>
    <x v="1"/>
    <n v="0"/>
    <n v="0"/>
    <s v="OK"/>
    <s v="Granel"/>
    <x v="0"/>
    <n v="0"/>
    <s v="F. MALAGA"/>
    <s v="A"/>
    <d v="1899-12-30T00:00:41"/>
    <d v="1899-12-30T00:00:41"/>
    <s v="OK"/>
    <m/>
    <m/>
    <d v="1899-12-30T00:00:00"/>
    <d v="1899-12-30T00:32:01"/>
    <n v="5"/>
    <n v="-4.745370370400348E-4"/>
    <n v="32.016666666657549"/>
    <n v="10"/>
    <s v="Si"/>
  </r>
  <r>
    <s v="CSMA"/>
    <s v="2024057418"/>
    <x v="0"/>
    <s v="ER5267BCF"/>
    <s v="E0811JKG"/>
    <d v="2024-12-12T00:00:00"/>
    <m/>
    <s v="3283"/>
    <x v="38"/>
    <s v="PA"/>
    <s v="PA"/>
    <m/>
    <d v="2024-12-12T00:00:00"/>
    <d v="1899-12-30T09:59:15"/>
    <d v="2024-12-12T00:00:00"/>
    <d v="1899-12-30T09:58:34"/>
    <d v="2024-12-12T00:00:00"/>
    <d v="1899-12-30T10:53:04"/>
    <x v="0"/>
    <s v="RFCPI"/>
    <s v="7022037874"/>
    <s v="EXW"/>
    <d v="1899-12-30T00:55:11"/>
    <d v="1899-12-30T00:54:30"/>
    <d v="1899-12-30T00:00:41"/>
    <s v="Ensacado"/>
    <s v="E002"/>
    <x v="1"/>
    <d v="1899-12-30T00:53:49"/>
    <d v="1899-12-30T00:54:30"/>
    <n v="9"/>
    <x v="8"/>
    <x v="4"/>
    <x v="2"/>
    <n v="0"/>
    <n v="0"/>
    <s v="OK"/>
    <s v="Ensacado"/>
    <x v="0"/>
    <n v="0"/>
    <s v="F. MALAGA"/>
    <s v="B"/>
    <d v="1899-12-30T00:00:41"/>
    <d v="1899-12-30T00:00:41"/>
    <s v="OK"/>
    <m/>
    <m/>
    <d v="1899-12-30T00:00:00"/>
    <d v="1899-12-30T00:53:49"/>
    <n v="5"/>
    <n v="-4.7453703702998729E-4"/>
    <n v="53.816666666673584"/>
    <n v="10"/>
    <s v="No"/>
  </r>
  <r>
    <s v="CSMA"/>
    <s v="2024057419"/>
    <x v="0"/>
    <s v="ER5124BCC"/>
    <s v="E9619HBS"/>
    <d v="2024-12-12T00:00:00"/>
    <m/>
    <s v="3277"/>
    <x v="44"/>
    <s v="PA"/>
    <s v="PA"/>
    <m/>
    <d v="2024-12-12T00:00:00"/>
    <d v="1899-12-30T10:00:15"/>
    <d v="2024-12-12T00:00:00"/>
    <d v="1899-12-30T09:59:34"/>
    <d v="2024-12-12T00:00:00"/>
    <d v="1899-12-30T11:02:18"/>
    <x v="0"/>
    <s v="RFCPI"/>
    <s v="7022037875"/>
    <s v="FBO"/>
    <d v="1899-12-30T01:03:25"/>
    <d v="1899-12-30T01:02:44"/>
    <d v="1899-12-30T00:00:41"/>
    <s v="Ensacado"/>
    <s v="E002"/>
    <x v="2"/>
    <d v="1899-12-30T01:02:03"/>
    <d v="1899-12-30T01:02:44"/>
    <n v="10"/>
    <x v="8"/>
    <x v="4"/>
    <x v="2"/>
    <n v="0"/>
    <n v="0"/>
    <s v="OK"/>
    <s v="Ensacado"/>
    <x v="0"/>
    <n v="0"/>
    <s v="F. MALAGA"/>
    <s v="B"/>
    <d v="1899-12-30T00:00:41"/>
    <d v="1899-12-30T00:00:41"/>
    <s v="OK"/>
    <m/>
    <m/>
    <d v="1899-12-30T00:00:00"/>
    <d v="1899-12-30T01:02:03"/>
    <n v="5"/>
    <n v="-4.7453703703997929E-4"/>
    <n v="62.050000000003223"/>
    <n v="11"/>
    <s v="No"/>
  </r>
  <r>
    <s v="CSMA"/>
    <s v="2024057424"/>
    <x v="0"/>
    <s v="ER9858BBY"/>
    <s v="E8263KDM"/>
    <d v="2024-12-12T00:00:00"/>
    <m/>
    <s v="3264"/>
    <x v="35"/>
    <s v="PA"/>
    <s v="S1"/>
    <m/>
    <d v="2024-12-12T00:00:00"/>
    <d v="1899-12-30T10:28:58"/>
    <d v="2024-12-12T00:00:00"/>
    <d v="1899-12-30T10:28:18"/>
    <d v="2024-12-12T00:00:00"/>
    <d v="1899-12-30T11:05:13"/>
    <x v="0"/>
    <s v="RFCPI"/>
    <s v="7022037876"/>
    <s v="FBO"/>
    <d v="1899-12-30T00:37:35"/>
    <d v="1899-12-30T00:36:55"/>
    <d v="1899-12-30T00:00:40"/>
    <s v="Granel"/>
    <s v="E001"/>
    <x v="2"/>
    <d v="1899-12-30T00:36:15"/>
    <d v="1899-12-30T00:36:55"/>
    <n v="10"/>
    <x v="8"/>
    <x v="4"/>
    <x v="1"/>
    <n v="0"/>
    <n v="0"/>
    <s v="OK"/>
    <s v="Granel"/>
    <x v="0"/>
    <n v="0"/>
    <s v="F. MALAGA"/>
    <s v="A"/>
    <d v="1899-12-30T00:00:40"/>
    <d v="1899-12-30T00:00:40"/>
    <s v="OK"/>
    <m/>
    <m/>
    <d v="1899-12-30T00:00:00"/>
    <d v="1899-12-30T00:36:15"/>
    <n v="5"/>
    <n v="-4.6296296296999273E-4"/>
    <n v="36.249999999998394"/>
    <n v="11"/>
    <s v="Si"/>
  </r>
  <r>
    <s v="CSMA"/>
    <s v="2024057426"/>
    <x v="0"/>
    <s v="ER0898BBG"/>
    <s v="E2340KGX"/>
    <d v="2024-12-12T00:00:00"/>
    <m/>
    <s v="3269"/>
    <x v="36"/>
    <s v="PA"/>
    <s v="S2"/>
    <m/>
    <d v="2024-12-12T00:00:00"/>
    <d v="1899-12-30T10:30:37"/>
    <d v="2024-12-12T00:00:00"/>
    <d v="1899-12-30T10:29:55"/>
    <d v="2024-12-12T00:00:00"/>
    <d v="1899-12-30T11:06:49"/>
    <x v="0"/>
    <s v="RFCPI"/>
    <s v="7022037877"/>
    <s v="FBO"/>
    <d v="1899-12-30T00:37:36"/>
    <d v="1899-12-30T00:36:54"/>
    <d v="1899-12-30T00:00:42"/>
    <s v="Granel"/>
    <s v="E001"/>
    <x v="2"/>
    <d v="1899-12-30T00:36:12"/>
    <d v="1899-12-30T00:36:54"/>
    <n v="10"/>
    <x v="8"/>
    <x v="4"/>
    <x v="1"/>
    <n v="0"/>
    <n v="0"/>
    <s v="OK"/>
    <s v="Granel"/>
    <x v="0"/>
    <n v="0"/>
    <s v="F. MALAGA"/>
    <s v="A"/>
    <d v="1899-12-30T00:00:42"/>
    <d v="1899-12-30T00:00:42"/>
    <s v="OK"/>
    <m/>
    <m/>
    <d v="1899-12-30T00:00:00"/>
    <d v="1899-12-30T00:36:12"/>
    <n v="5"/>
    <n v="-4.8611111110996585E-4"/>
    <n v="36.20000000000158"/>
    <n v="11"/>
    <s v="Si"/>
  </r>
  <r>
    <s v="CSMA"/>
    <s v="2024057425"/>
    <x v="0"/>
    <s v="ER7686BCJ"/>
    <s v="E0504LWN"/>
    <d v="2024-12-12T00:00:00"/>
    <m/>
    <s v="3283"/>
    <x v="38"/>
    <s v="PA"/>
    <s v="PA"/>
    <m/>
    <d v="2024-12-12T00:00:00"/>
    <d v="1899-12-30T10:29:49"/>
    <d v="2024-12-12T00:00:00"/>
    <d v="1899-12-30T10:29:08"/>
    <d v="2024-12-12T00:00:00"/>
    <d v="1899-12-30T11:19:54"/>
    <x v="0"/>
    <s v="RFCPI"/>
    <s v="7022037878"/>
    <s v="FBO"/>
    <d v="1899-12-30T00:51:27"/>
    <d v="1899-12-30T00:50:46"/>
    <d v="1899-12-30T00:00:41"/>
    <s v="Ensacado"/>
    <s v="E002"/>
    <x v="2"/>
    <d v="1899-12-30T00:50:05"/>
    <d v="1899-12-30T00:50:46"/>
    <n v="10"/>
    <x v="8"/>
    <x v="4"/>
    <x v="2"/>
    <n v="0"/>
    <n v="0"/>
    <s v="OK"/>
    <s v="Ensacado"/>
    <x v="0"/>
    <n v="0"/>
    <s v="F. MALAGA"/>
    <s v="B"/>
    <d v="1899-12-30T00:00:41"/>
    <d v="1899-12-30T00:00:41"/>
    <s v="OK"/>
    <m/>
    <m/>
    <d v="1899-12-30T00:00:00"/>
    <d v="1899-12-30T00:50:05"/>
    <n v="5"/>
    <n v="-4.745370370400348E-4"/>
    <n v="50.083333333329541"/>
    <n v="11"/>
    <s v="No"/>
  </r>
  <r>
    <s v="CSMA"/>
    <s v="2024057433"/>
    <x v="0"/>
    <s v="ER8221BBJ"/>
    <s v="E3888GZR"/>
    <d v="2024-12-12T00:00:00"/>
    <m/>
    <s v="3269"/>
    <x v="36"/>
    <s v="PA"/>
    <s v="S2"/>
    <m/>
    <d v="2024-12-12T00:00:00"/>
    <d v="1899-12-30T10:54:58"/>
    <d v="2024-12-12T00:00:00"/>
    <d v="1899-12-30T10:54:17"/>
    <d v="2024-12-12T00:00:00"/>
    <d v="1899-12-30T11:21:38"/>
    <x v="0"/>
    <s v="RFCPI"/>
    <s v="7022037879"/>
    <s v="EXW"/>
    <d v="1899-12-30T00:28:02"/>
    <d v="1899-12-30T00:27:21"/>
    <d v="1899-12-30T00:00:41"/>
    <s v="Granel"/>
    <s v="E001"/>
    <x v="1"/>
    <d v="1899-12-30T00:26:40"/>
    <d v="1899-12-30T00:27:21"/>
    <n v="10"/>
    <x v="8"/>
    <x v="4"/>
    <x v="1"/>
    <n v="0"/>
    <n v="0"/>
    <s v="OK"/>
    <s v="Granel"/>
    <x v="0"/>
    <n v="0"/>
    <s v="F. MALAGA"/>
    <s v="A"/>
    <d v="1899-12-30T00:00:41"/>
    <d v="1899-12-30T00:00:41"/>
    <s v="OK"/>
    <m/>
    <m/>
    <d v="1899-12-30T00:00:00"/>
    <d v="1899-12-30T00:26:40"/>
    <n v="5"/>
    <n v="-4.7453703702998729E-4"/>
    <n v="26.666666666668863"/>
    <n v="11"/>
    <s v="Si"/>
  </r>
  <r>
    <s v="CSMA"/>
    <s v="2024057431"/>
    <x v="0"/>
    <s v="ER6871BBR"/>
    <s v="E8831LZK"/>
    <d v="2024-12-12T00:00:00"/>
    <m/>
    <s v="3269"/>
    <x v="36"/>
    <s v="PA"/>
    <s v="S2"/>
    <m/>
    <d v="2024-12-12T00:00:00"/>
    <d v="1899-12-30T10:50:42"/>
    <d v="2024-12-12T00:00:00"/>
    <d v="1899-12-30T10:50:01"/>
    <d v="2024-12-12T00:00:00"/>
    <d v="1899-12-30T11:25:09"/>
    <x v="0"/>
    <s v="RFCPI"/>
    <s v="7022037880"/>
    <s v="FBO"/>
    <d v="1899-12-30T00:35:49"/>
    <d v="1899-12-30T00:35:08"/>
    <d v="1899-12-30T00:00:41"/>
    <s v="Granel"/>
    <s v="E001"/>
    <x v="2"/>
    <d v="1899-12-30T00:34:27"/>
    <d v="1899-12-30T00:35:08"/>
    <n v="10"/>
    <x v="8"/>
    <x v="4"/>
    <x v="1"/>
    <n v="0"/>
    <n v="0"/>
    <s v="OK"/>
    <s v="Granel"/>
    <x v="0"/>
    <n v="0"/>
    <s v="F. MALAGA"/>
    <s v="A"/>
    <d v="1899-12-30T00:00:41"/>
    <d v="1899-12-30T00:00:41"/>
    <s v="OK"/>
    <m/>
    <m/>
    <d v="1899-12-30T00:00:00"/>
    <d v="1899-12-30T00:34:27"/>
    <n v="5"/>
    <n v="-4.745370370400348E-4"/>
    <n v="34.449999999998347"/>
    <n v="11"/>
    <s v="Si"/>
  </r>
  <r>
    <s v="CSMA"/>
    <s v="2024057435"/>
    <x v="0"/>
    <s v="ER1864BBP"/>
    <s v="E9297MPF"/>
    <d v="2024-12-12T00:00:00"/>
    <m/>
    <s v="3260"/>
    <x v="41"/>
    <s v="PA"/>
    <s v="S8"/>
    <m/>
    <d v="2024-12-12T00:00:00"/>
    <d v="1899-12-30T11:00:41"/>
    <d v="2024-12-12T00:00:00"/>
    <d v="1899-12-30T11:00:01"/>
    <d v="2024-12-12T00:00:00"/>
    <d v="1899-12-30T11:25:13"/>
    <x v="0"/>
    <s v="RFCPI"/>
    <s v="7022037881"/>
    <s v="EXW"/>
    <d v="1899-12-30T00:25:52"/>
    <d v="1899-12-30T00:25:12"/>
    <d v="1899-12-30T00:00:40"/>
    <s v="Granel"/>
    <s v="E001"/>
    <x v="1"/>
    <d v="1899-12-30T00:24:32"/>
    <d v="1899-12-30T00:25:12"/>
    <n v="11"/>
    <x v="8"/>
    <x v="4"/>
    <x v="1"/>
    <n v="0"/>
    <n v="0"/>
    <s v="OK"/>
    <s v="Granel"/>
    <x v="0"/>
    <n v="0"/>
    <s v="F. MALAGA"/>
    <s v="A"/>
    <d v="1899-12-30T00:00:40"/>
    <d v="1899-12-30T00:00:40"/>
    <s v="OK"/>
    <m/>
    <m/>
    <d v="1899-12-30T00:00:00"/>
    <d v="1899-12-30T00:24:32"/>
    <n v="5"/>
    <n v="-4.6296296296000072E-4"/>
    <n v="24.533333333337541"/>
    <n v="11"/>
    <s v="Si"/>
  </r>
  <r>
    <s v="CSMA"/>
    <s v="2024057438"/>
    <x v="0"/>
    <s v="ER2873BCD"/>
    <s v="E0319JTX"/>
    <d v="2024-12-12T00:00:00"/>
    <m/>
    <s v="3283"/>
    <x v="38"/>
    <s v="PA"/>
    <s v="PA"/>
    <m/>
    <d v="2024-12-12T00:00:00"/>
    <d v="1899-12-30T11:06:46"/>
    <d v="2024-12-12T00:00:00"/>
    <d v="1899-12-30T11:06:06"/>
    <d v="2024-12-12T00:00:00"/>
    <d v="1899-12-30T11:34:03"/>
    <x v="0"/>
    <s v="RFCPI"/>
    <s v="7022037882"/>
    <s v="EXW"/>
    <d v="1899-12-30T00:28:37"/>
    <d v="1899-12-30T00:27:57"/>
    <d v="1899-12-30T00:00:40"/>
    <s v="Ensacado"/>
    <s v="E002"/>
    <x v="1"/>
    <d v="1899-12-30T00:27:17"/>
    <d v="1899-12-30T00:27:57"/>
    <n v="11"/>
    <x v="8"/>
    <x v="4"/>
    <x v="2"/>
    <n v="0"/>
    <n v="0"/>
    <s v="OK"/>
    <s v="Ensacado"/>
    <x v="0"/>
    <n v="0"/>
    <s v="F. MALAGA"/>
    <s v="A"/>
    <d v="1899-12-30T00:00:40"/>
    <d v="1899-12-30T00:00:40"/>
    <s v="OK"/>
    <m/>
    <m/>
    <d v="1899-12-30T00:00:00"/>
    <d v="1899-12-30T00:27:17"/>
    <n v="5"/>
    <n v="-4.6296296296999273E-4"/>
    <n v="27.283333333334454"/>
    <n v="11"/>
    <s v="Si"/>
  </r>
  <r>
    <s v="CSMA"/>
    <s v="2024057439"/>
    <x v="0"/>
    <s v="ER0272BBT"/>
    <s v="E2254MLP"/>
    <d v="2024-12-12T00:00:00"/>
    <m/>
    <s v="3269"/>
    <x v="36"/>
    <s v="PA"/>
    <s v="S2"/>
    <m/>
    <d v="2024-12-12T00:00:00"/>
    <d v="1899-12-30T11:08:51"/>
    <d v="2024-12-12T00:00:00"/>
    <d v="1899-12-30T11:08:10"/>
    <d v="2024-12-12T00:00:00"/>
    <d v="1899-12-30T11:38:32"/>
    <x v="0"/>
    <s v="RFCPI"/>
    <s v="7022037883"/>
    <s v="FBO"/>
    <d v="1899-12-30T00:31:03"/>
    <d v="1899-12-30T00:30:22"/>
    <d v="1899-12-30T00:00:41"/>
    <s v="Granel"/>
    <s v="E001"/>
    <x v="2"/>
    <d v="1899-12-30T00:29:41"/>
    <d v="1899-12-30T00:30:22"/>
    <n v="11"/>
    <x v="8"/>
    <x v="4"/>
    <x v="1"/>
    <n v="0"/>
    <n v="0"/>
    <s v="OK"/>
    <s v="Granel"/>
    <x v="0"/>
    <n v="0"/>
    <s v="F. MALAGA"/>
    <s v="A"/>
    <d v="1899-12-30T00:00:41"/>
    <d v="1899-12-30T00:00:41"/>
    <s v="OK"/>
    <m/>
    <m/>
    <d v="1899-12-30T00:00:00"/>
    <d v="1899-12-30T00:29:41"/>
    <n v="5"/>
    <n v="-4.7453703703997929E-4"/>
    <n v="29.683333333324835"/>
    <n v="11"/>
    <s v="Si"/>
  </r>
  <r>
    <s v="CSMA"/>
    <s v="2024057432"/>
    <x v="0"/>
    <s v="ER2915BBJ"/>
    <s v="E7812KXB"/>
    <d v="2024-12-12T00:00:00"/>
    <m/>
    <s v="3264"/>
    <x v="35"/>
    <s v="PA"/>
    <s v="S1"/>
    <m/>
    <d v="2024-12-12T00:00:00"/>
    <d v="1899-12-30T10:52:48"/>
    <d v="2024-12-12T00:00:00"/>
    <d v="1899-12-30T10:52:06"/>
    <d v="2024-12-12T00:00:00"/>
    <d v="1899-12-30T11:43:33"/>
    <x v="0"/>
    <s v="RFCPI"/>
    <s v="7022037884"/>
    <s v="EXW"/>
    <d v="1899-12-30T00:52:09"/>
    <d v="1899-12-30T00:51:27"/>
    <d v="1899-12-30T00:00:42"/>
    <s v="Granel"/>
    <s v="E001"/>
    <x v="1"/>
    <d v="1899-12-30T00:50:45"/>
    <d v="1899-12-30T00:51:27"/>
    <n v="10"/>
    <x v="8"/>
    <x v="4"/>
    <x v="1"/>
    <n v="0"/>
    <n v="0"/>
    <s v="OK"/>
    <s v="Granel"/>
    <x v="0"/>
    <n v="0"/>
    <s v="F. MALAGA"/>
    <s v="B"/>
    <d v="1899-12-30T00:00:42"/>
    <d v="1899-12-30T00:00:42"/>
    <s v="OK"/>
    <m/>
    <m/>
    <d v="1899-12-30T00:00:00"/>
    <d v="1899-12-30T00:50:45"/>
    <n v="5"/>
    <n v="-4.8611111110996585E-4"/>
    <n v="50.750000000006409"/>
    <n v="11"/>
    <s v="No"/>
  </r>
  <r>
    <s v="CSMA"/>
    <s v="2024057444"/>
    <x v="0"/>
    <s v="ER7252BBV"/>
    <s v="E3178LFN"/>
    <d v="2024-12-12T00:00:00"/>
    <m/>
    <s v="3260"/>
    <x v="41"/>
    <s v="PA"/>
    <s v="S8"/>
    <m/>
    <d v="2024-12-12T00:00:00"/>
    <d v="1899-12-30T11:17:02"/>
    <d v="2024-12-12T00:00:00"/>
    <d v="1899-12-30T11:16:21"/>
    <d v="2024-12-12T00:00:00"/>
    <d v="1899-12-30T11:46:29"/>
    <x v="0"/>
    <s v="RFCPI"/>
    <s v="7022037885"/>
    <s v="EXW"/>
    <d v="1899-12-30T00:30:49"/>
    <d v="1899-12-30T00:30:08"/>
    <d v="1899-12-30T00:00:41"/>
    <s v="Granel"/>
    <s v="E001"/>
    <x v="1"/>
    <d v="1899-12-30T00:29:27"/>
    <d v="1899-12-30T00:30:08"/>
    <n v="11"/>
    <x v="8"/>
    <x v="4"/>
    <x v="1"/>
    <n v="0"/>
    <n v="0"/>
    <s v="OK"/>
    <s v="Granel"/>
    <x v="0"/>
    <n v="0"/>
    <s v="F. MALAGA"/>
    <s v="A"/>
    <d v="1899-12-30T00:00:41"/>
    <d v="1899-12-30T00:00:41"/>
    <s v="OK"/>
    <m/>
    <m/>
    <d v="1899-12-30T00:00:00"/>
    <d v="1899-12-30T00:29:27"/>
    <n v="5"/>
    <n v="-4.745370370400348E-4"/>
    <n v="29.450000000001566"/>
    <n v="11"/>
    <s v="Si"/>
  </r>
  <r>
    <s v="CSMA"/>
    <s v="2024057442"/>
    <x v="0"/>
    <s v="ER6277BBS"/>
    <s v="E2032LJK"/>
    <d v="2024-12-12T00:00:00"/>
    <m/>
    <s v="3283"/>
    <x v="38"/>
    <s v="PA"/>
    <s v="PA"/>
    <m/>
    <d v="2024-12-12T00:00:00"/>
    <d v="1899-12-30T11:12:35"/>
    <d v="2024-12-12T00:00:00"/>
    <d v="1899-12-30T11:11:55"/>
    <d v="2024-12-12T00:00:00"/>
    <d v="1899-12-30T11:50:29"/>
    <x v="0"/>
    <s v="RFCPI"/>
    <s v="7022037886"/>
    <s v="EXW"/>
    <d v="1899-12-30T00:39:14"/>
    <d v="1899-12-30T00:38:34"/>
    <d v="1899-12-30T00:00:40"/>
    <s v="Ensacado"/>
    <s v="E002"/>
    <x v="1"/>
    <d v="1899-12-30T00:37:54"/>
    <d v="1899-12-30T00:38:34"/>
    <n v="11"/>
    <x v="8"/>
    <x v="4"/>
    <x v="2"/>
    <n v="0"/>
    <n v="0"/>
    <s v="OK"/>
    <s v="Ensacado"/>
    <x v="0"/>
    <n v="0"/>
    <s v="F. MALAGA"/>
    <s v="A"/>
    <d v="1899-12-30T00:00:40"/>
    <d v="1899-12-30T00:00:40"/>
    <s v="OK"/>
    <m/>
    <m/>
    <d v="1899-12-30T00:00:00"/>
    <d v="1899-12-30T00:37:54"/>
    <n v="5"/>
    <n v="-4.6296296296000072E-4"/>
    <n v="37.899999999993611"/>
    <n v="11"/>
    <s v="Si"/>
  </r>
  <r>
    <s v="CSMA"/>
    <s v="2024057443"/>
    <x v="0"/>
    <s v="ER2310BBX"/>
    <s v="E5477KKG"/>
    <d v="2024-12-12T00:00:00"/>
    <m/>
    <s v="3263"/>
    <x v="42"/>
    <s v="PA"/>
    <s v="S5"/>
    <m/>
    <d v="2024-12-12T00:00:00"/>
    <d v="1899-12-30T11:15:28"/>
    <d v="2024-12-12T00:00:00"/>
    <d v="1899-12-30T11:14:46"/>
    <d v="2024-12-12T00:00:00"/>
    <d v="1899-12-30T11:51:27"/>
    <x v="0"/>
    <s v="RFCPI"/>
    <s v="7022037887"/>
    <s v="FBO"/>
    <d v="1899-12-30T00:37:23"/>
    <d v="1899-12-30T00:36:41"/>
    <d v="1899-12-30T00:00:42"/>
    <s v="Granel"/>
    <s v="E001"/>
    <x v="2"/>
    <d v="1899-12-30T00:35:59"/>
    <d v="1899-12-30T00:36:41"/>
    <n v="11"/>
    <x v="8"/>
    <x v="4"/>
    <x v="1"/>
    <n v="0"/>
    <n v="0"/>
    <s v="OK"/>
    <s v="Granel"/>
    <x v="0"/>
    <n v="0"/>
    <s v="F. MALAGA"/>
    <s v="A"/>
    <d v="1899-12-30T00:00:42"/>
    <d v="1899-12-30T00:00:42"/>
    <s v="OK"/>
    <m/>
    <m/>
    <d v="1899-12-30T00:00:00"/>
    <d v="1899-12-30T00:35:59"/>
    <n v="5"/>
    <n v="-4.8611111110996585E-4"/>
    <n v="35.983333333339253"/>
    <n v="11"/>
    <s v="Si"/>
  </r>
  <r>
    <s v="CSMA"/>
    <s v="2024057440"/>
    <x v="0"/>
    <s v="ER9154BBC"/>
    <s v="E6464JZW"/>
    <d v="2024-12-12T00:00:00"/>
    <m/>
    <s v="3264"/>
    <x v="35"/>
    <s v="PA"/>
    <s v="S1"/>
    <m/>
    <d v="2024-12-12T00:00:00"/>
    <d v="1899-12-30T11:09:20"/>
    <d v="2024-12-12T00:00:00"/>
    <d v="1899-12-30T11:08:39"/>
    <d v="2024-12-12T00:00:00"/>
    <d v="1899-12-30T11:55:13"/>
    <x v="0"/>
    <s v="RFCPI"/>
    <s v="7022037888"/>
    <s v="FBO"/>
    <d v="1899-12-30T00:47:15"/>
    <d v="1899-12-30T00:46:34"/>
    <d v="1899-12-30T00:00:41"/>
    <s v="Granel"/>
    <s v="E001"/>
    <x v="2"/>
    <d v="1899-12-30T00:45:53"/>
    <d v="1899-12-30T00:46:34"/>
    <n v="11"/>
    <x v="8"/>
    <x v="4"/>
    <x v="1"/>
    <n v="0"/>
    <n v="0"/>
    <s v="OK"/>
    <s v="Granel"/>
    <x v="0"/>
    <n v="0"/>
    <s v="F. MALAGA"/>
    <s v="B"/>
    <d v="1899-12-30T00:00:41"/>
    <d v="1899-12-30T00:00:41"/>
    <s v="OK"/>
    <m/>
    <m/>
    <d v="1899-12-30T00:00:00"/>
    <d v="1899-12-30T00:45:53"/>
    <n v="5"/>
    <n v="-4.745370370300428E-4"/>
    <n v="45.883333333339202"/>
    <n v="11"/>
    <s v="No"/>
  </r>
  <r>
    <s v="CSMA"/>
    <s v="2024057430"/>
    <x v="0"/>
    <s v="ER2025BBG"/>
    <s v="E4771KNH"/>
    <d v="2024-12-12T00:00:00"/>
    <m/>
    <s v="3264"/>
    <x v="35"/>
    <s v="PA"/>
    <s v="S1"/>
    <m/>
    <d v="2024-12-12T00:00:00"/>
    <d v="1899-12-30T10:47:53"/>
    <d v="2024-12-12T00:00:00"/>
    <d v="1899-12-30T10:47:12"/>
    <d v="2024-12-12T00:00:00"/>
    <d v="1899-12-30T11:57:15"/>
    <x v="0"/>
    <s v="RFCPI"/>
    <s v="7022037889"/>
    <s v="FBO"/>
    <d v="1899-12-30T01:10:44"/>
    <d v="1899-12-30T01:10:03"/>
    <d v="1899-12-30T00:00:41"/>
    <s v="Granel"/>
    <s v="E001"/>
    <x v="2"/>
    <d v="1899-12-30T01:09:22"/>
    <d v="1899-12-30T01:10:03"/>
    <n v="10"/>
    <x v="8"/>
    <x v="4"/>
    <x v="1"/>
    <n v="0"/>
    <n v="0"/>
    <s v="OK"/>
    <s v="Granel"/>
    <x v="0"/>
    <n v="0"/>
    <s v="F. MALAGA"/>
    <s v="B"/>
    <d v="1899-12-30T00:00:41"/>
    <d v="1899-12-30T00:00:41"/>
    <s v="OK"/>
    <m/>
    <m/>
    <d v="1899-12-30T00:00:00"/>
    <d v="1899-12-30T01:09:22"/>
    <n v="5"/>
    <n v="-4.745370370400348E-4"/>
    <n v="69.366666666671932"/>
    <n v="11"/>
    <s v="No"/>
  </r>
  <r>
    <s v="CSMA"/>
    <s v="2024057452"/>
    <x v="0"/>
    <s v="ER0808BBS"/>
    <s v="E3885KYS"/>
    <d v="2024-12-12T00:00:00"/>
    <m/>
    <s v="3283"/>
    <x v="38"/>
    <s v="PA"/>
    <s v="PA"/>
    <m/>
    <d v="2024-12-12T00:00:00"/>
    <d v="1899-12-30T11:35:32"/>
    <d v="2024-12-12T00:00:00"/>
    <d v="1899-12-30T11:34:52"/>
    <d v="2024-12-12T00:00:00"/>
    <d v="1899-12-30T12:02:58"/>
    <x v="0"/>
    <s v="RFCPI"/>
    <s v="7022037890"/>
    <s v="EXW"/>
    <d v="1899-12-30T00:28:46"/>
    <d v="1899-12-30T00:28:06"/>
    <d v="1899-12-30T00:00:40"/>
    <s v="Ensacado"/>
    <s v="E002"/>
    <x v="1"/>
    <d v="1899-12-30T00:27:26"/>
    <d v="1899-12-30T00:28:06"/>
    <n v="11"/>
    <x v="8"/>
    <x v="4"/>
    <x v="2"/>
    <n v="0"/>
    <n v="0"/>
    <s v="OK"/>
    <s v="Ensacado"/>
    <x v="0"/>
    <n v="0"/>
    <s v="F. MALAGA"/>
    <s v="A"/>
    <d v="1899-12-30T00:00:40"/>
    <d v="1899-12-30T00:00:40"/>
    <s v="OK"/>
    <m/>
    <m/>
    <d v="1899-12-30T00:00:00"/>
    <d v="1899-12-30T00:27:26"/>
    <n v="5"/>
    <n v="-4.6296296296000072E-4"/>
    <n v="27.433333333339192"/>
    <n v="12"/>
    <s v="Si"/>
  </r>
  <r>
    <s v="CSMA"/>
    <s v="2024057451"/>
    <x v="0"/>
    <s v="ER3809BBS"/>
    <s v="E9449KGB"/>
    <d v="2024-12-12T00:00:00"/>
    <m/>
    <s v="3269"/>
    <x v="36"/>
    <s v="PA"/>
    <s v="S2"/>
    <m/>
    <d v="2024-12-12T00:00:00"/>
    <d v="1899-12-30T11:33:40"/>
    <d v="2024-12-12T00:00:00"/>
    <d v="1899-12-30T11:32:59"/>
    <d v="2024-12-12T00:00:00"/>
    <d v="1899-12-30T12:05:11"/>
    <x v="0"/>
    <s v="RFCPI"/>
    <s v="7022037891"/>
    <s v="FBO"/>
    <d v="1899-12-30T00:32:53"/>
    <d v="1899-12-30T00:32:12"/>
    <d v="1899-12-30T00:00:41"/>
    <s v="Granel"/>
    <s v="E001"/>
    <x v="2"/>
    <d v="1899-12-30T00:31:31"/>
    <d v="1899-12-30T00:32:12"/>
    <n v="11"/>
    <x v="8"/>
    <x v="4"/>
    <x v="1"/>
    <n v="0"/>
    <n v="0"/>
    <s v="OK"/>
    <s v="Granel"/>
    <x v="0"/>
    <n v="0"/>
    <s v="F. MALAGA"/>
    <s v="A"/>
    <d v="1899-12-30T00:00:41"/>
    <d v="1899-12-30T00:00:41"/>
    <s v="OK"/>
    <m/>
    <m/>
    <d v="1899-12-30T00:00:00"/>
    <d v="1899-12-30T00:31:31"/>
    <n v="5"/>
    <n v="-4.7453703702998729E-4"/>
    <n v="31.516666666675135"/>
    <n v="12"/>
    <s v="Si"/>
  </r>
  <r>
    <s v="CSMA"/>
    <s v="2024057446"/>
    <x v="0"/>
    <s v="ER2400BCC"/>
    <s v="E2345KGX"/>
    <d v="2024-12-12T00:00:00"/>
    <m/>
    <s v="3264"/>
    <x v="35"/>
    <s v="PA"/>
    <s v="S1"/>
    <m/>
    <d v="2024-12-12T00:00:00"/>
    <d v="1899-12-30T11:27:11"/>
    <d v="2024-12-12T00:00:00"/>
    <d v="1899-12-30T11:26:30"/>
    <d v="2024-12-12T00:00:00"/>
    <d v="1899-12-30T12:05:20"/>
    <x v="0"/>
    <s v="RFCPI"/>
    <s v="7022037892"/>
    <s v="FBO"/>
    <d v="1899-12-30T00:39:31"/>
    <d v="1899-12-30T00:38:50"/>
    <d v="1899-12-30T00:00:41"/>
    <s v="Granel"/>
    <s v="E001"/>
    <x v="2"/>
    <d v="1899-12-30T00:38:09"/>
    <d v="1899-12-30T00:38:50"/>
    <n v="11"/>
    <x v="8"/>
    <x v="4"/>
    <x v="1"/>
    <n v="0"/>
    <n v="0"/>
    <s v="OK"/>
    <s v="Granel"/>
    <x v="0"/>
    <n v="0"/>
    <s v="F. MALAGA"/>
    <s v="A"/>
    <d v="1899-12-30T00:00:41"/>
    <d v="1899-12-30T00:00:41"/>
    <s v="OK"/>
    <m/>
    <m/>
    <d v="1899-12-30T00:00:00"/>
    <d v="1899-12-30T00:38:09"/>
    <n v="5"/>
    <n v="-4.745370370400348E-4"/>
    <n v="38.149999999991977"/>
    <n v="12"/>
    <s v="Si"/>
  </r>
  <r>
    <s v="CSMA"/>
    <s v="2024057457"/>
    <x v="0"/>
    <s v="EE1369DNX"/>
    <m/>
    <d v="2024-12-12T00:00:00"/>
    <m/>
    <s v="3283"/>
    <x v="38"/>
    <s v="PA"/>
    <m/>
    <m/>
    <d v="2024-12-12T00:00:00"/>
    <d v="1899-12-30T11:54:20"/>
    <d v="2024-12-12T00:00:00"/>
    <d v="1899-12-30T11:53:39"/>
    <d v="2024-12-12T00:00:00"/>
    <d v="1899-12-30T12:24:01"/>
    <x v="213"/>
    <s v="FGARCIAR"/>
    <s v="7022037893"/>
    <s v="EXW"/>
    <d v="1899-12-30T00:31:03"/>
    <d v="1899-12-30T00:30:22"/>
    <d v="1899-12-30T00:00:41"/>
    <s v="Ensacado"/>
    <s v="E002"/>
    <x v="1"/>
    <d v="1899-12-30T00:29:41"/>
    <d v="1899-12-30T00:30:22"/>
    <n v="11"/>
    <x v="8"/>
    <x v="4"/>
    <x v="2"/>
    <n v="0"/>
    <n v="0"/>
    <s v="OK"/>
    <s v="Ensacado"/>
    <x v="0"/>
    <n v="0"/>
    <s v="F. MALAGA"/>
    <s v="A"/>
    <d v="1899-12-30T00:00:41"/>
    <d v="1899-12-30T00:00:41"/>
    <s v="OK"/>
    <m/>
    <m/>
    <d v="1899-12-30T00:00:00"/>
    <d v="1899-12-30T00:29:41"/>
    <n v="5"/>
    <n v="-4.745370370300428E-4"/>
    <n v="29.683333333339146"/>
    <n v="12"/>
    <s v="Si"/>
  </r>
  <r>
    <s v="CSMA"/>
    <s v="2024057448"/>
    <x v="0"/>
    <s v="ER8666BBF"/>
    <s v="E8631GGR"/>
    <d v="2024-12-12T00:00:00"/>
    <m/>
    <s v="3264"/>
    <x v="35"/>
    <s v="PA"/>
    <s v="S1"/>
    <m/>
    <d v="2024-12-12T00:00:00"/>
    <d v="1899-12-30T11:31:08"/>
    <d v="2024-12-12T00:00:00"/>
    <d v="1899-12-30T11:30:27"/>
    <d v="2024-12-12T00:00:00"/>
    <d v="1899-12-30T12:26:58"/>
    <x v="0"/>
    <s v="RFCPI"/>
    <s v="7022037894"/>
    <s v="FBO"/>
    <d v="1899-12-30T00:57:12"/>
    <d v="1899-12-30T00:56:31"/>
    <d v="1899-12-30T00:00:41"/>
    <s v="Granel"/>
    <s v="E001"/>
    <x v="2"/>
    <d v="1899-12-30T00:55:50"/>
    <d v="1899-12-30T00:56:31"/>
    <n v="11"/>
    <x v="8"/>
    <x v="4"/>
    <x v="1"/>
    <n v="0"/>
    <n v="0"/>
    <s v="OK"/>
    <s v="Granel"/>
    <x v="0"/>
    <n v="0"/>
    <s v="F. MALAGA"/>
    <s v="B"/>
    <d v="1899-12-30T00:00:41"/>
    <d v="1899-12-30T00:00:41"/>
    <s v="OK"/>
    <m/>
    <m/>
    <d v="1899-12-30T00:00:00"/>
    <d v="1899-12-30T00:55:50"/>
    <n v="5"/>
    <n v="-4.7453703702998729E-4"/>
    <n v="55.833333333335958"/>
    <n v="12"/>
    <s v="No"/>
  </r>
  <r>
    <s v="CSMA"/>
    <s v="2024057453"/>
    <x v="0"/>
    <s v="ER8880BDL"/>
    <s v="E7970JYD"/>
    <d v="2024-12-12T00:00:00"/>
    <m/>
    <s v="3264"/>
    <x v="35"/>
    <s v="PA"/>
    <s v="S1"/>
    <m/>
    <d v="2024-12-12T00:00:00"/>
    <d v="1899-12-30T11:37:07"/>
    <d v="2024-12-12T00:00:00"/>
    <d v="1899-12-30T11:36:26"/>
    <d v="2024-12-12T00:00:00"/>
    <d v="1899-12-30T12:28:01"/>
    <x v="0"/>
    <s v="RFCPI"/>
    <s v="7022037895"/>
    <s v="EXW"/>
    <d v="1899-12-30T00:52:16"/>
    <d v="1899-12-30T00:51:35"/>
    <d v="1899-12-30T00:00:41"/>
    <s v="Granel"/>
    <s v="E001"/>
    <x v="1"/>
    <d v="1899-12-30T00:50:54"/>
    <d v="1899-12-30T00:51:35"/>
    <n v="11"/>
    <x v="8"/>
    <x v="4"/>
    <x v="1"/>
    <n v="0"/>
    <n v="0"/>
    <s v="OK"/>
    <s v="Granel"/>
    <x v="0"/>
    <n v="0"/>
    <s v="F. MALAGA"/>
    <s v="B"/>
    <d v="1899-12-30T00:00:41"/>
    <d v="1899-12-30T00:00:41"/>
    <s v="OK"/>
    <m/>
    <m/>
    <d v="1899-12-30T00:00:00"/>
    <d v="1899-12-30T00:50:54"/>
    <n v="5"/>
    <n v="-4.7453703703997929E-4"/>
    <n v="50.899999999996766"/>
    <n v="12"/>
    <s v="No"/>
  </r>
  <r>
    <s v="CSMA"/>
    <s v="2024057459"/>
    <x v="0"/>
    <s v="ER8167BCF"/>
    <s v="E2274KKH"/>
    <d v="2024-12-12T00:00:00"/>
    <m/>
    <s v="3269"/>
    <x v="36"/>
    <s v="PA"/>
    <s v="S2"/>
    <m/>
    <d v="2024-12-12T00:00:00"/>
    <d v="1899-12-30T12:01:22"/>
    <d v="2024-12-12T00:00:00"/>
    <d v="1899-12-30T12:00:42"/>
    <d v="2024-12-12T00:00:00"/>
    <d v="1899-12-30T12:29:55"/>
    <x v="0"/>
    <s v="RFCPI"/>
    <s v="7022037896"/>
    <s v="FBO"/>
    <d v="1899-12-30T00:29:53"/>
    <d v="1899-12-30T00:29:13"/>
    <d v="1899-12-30T00:00:40"/>
    <s v="Granel"/>
    <s v="E001"/>
    <x v="2"/>
    <d v="1899-12-30T00:28:33"/>
    <d v="1899-12-30T00:29:13"/>
    <n v="12"/>
    <x v="8"/>
    <x v="4"/>
    <x v="1"/>
    <n v="0"/>
    <n v="0"/>
    <s v="OK"/>
    <s v="Granel"/>
    <x v="0"/>
    <n v="0"/>
    <s v="F. MALAGA"/>
    <s v="A"/>
    <d v="1899-12-30T00:00:40"/>
    <d v="1899-12-30T00:00:40"/>
    <s v="OK"/>
    <m/>
    <m/>
    <d v="1899-12-30T00:00:00"/>
    <d v="1899-12-30T00:28:33"/>
    <n v="5"/>
    <n v="-4.6296296296000072E-4"/>
    <n v="28.550000000001585"/>
    <n v="12"/>
    <s v="Si"/>
  </r>
  <r>
    <s v="CSMA"/>
    <s v="2024057469"/>
    <x v="0"/>
    <s v="EE7467FNN"/>
    <m/>
    <d v="2024-12-12T00:00:00"/>
    <m/>
    <s v="3283"/>
    <x v="38"/>
    <s v="PA"/>
    <s v="PA"/>
    <m/>
    <d v="2024-12-12T00:00:00"/>
    <d v="1899-12-30T12:15:37"/>
    <d v="2024-12-12T00:00:00"/>
    <d v="1899-12-30T12:14:57"/>
    <d v="2024-12-12T00:00:00"/>
    <d v="1899-12-30T12:33:38"/>
    <x v="0"/>
    <s v="RFCPI"/>
    <s v="7022037897"/>
    <s v="EXW"/>
    <d v="1899-12-30T00:19:21"/>
    <d v="1899-12-30T00:18:41"/>
    <d v="1899-12-30T00:00:40"/>
    <s v="Ensacado"/>
    <s v="E002"/>
    <x v="1"/>
    <d v="1899-12-30T00:18:01"/>
    <d v="1899-12-30T00:18:41"/>
    <n v="12"/>
    <x v="8"/>
    <x v="4"/>
    <x v="2"/>
    <n v="0"/>
    <n v="0"/>
    <s v="OK"/>
    <s v="Ensacado"/>
    <x v="0"/>
    <n v="0"/>
    <s v="F. MALAGA"/>
    <s v="A"/>
    <d v="1899-12-30T00:00:40"/>
    <d v="1899-12-30T00:00:40"/>
    <s v="OK"/>
    <m/>
    <m/>
    <d v="1899-12-30T00:00:00"/>
    <d v="1899-12-30T00:18:01"/>
    <n v="5"/>
    <n v="-4.6296296296999273E-4"/>
    <n v="18.016666666660797"/>
    <n v="12"/>
    <s v="Si"/>
  </r>
  <r>
    <s v="CSMA"/>
    <s v="2024057470"/>
    <x v="0"/>
    <s v="ER6822BBF"/>
    <s v="E7574KJX"/>
    <d v="2024-12-12T00:00:00"/>
    <m/>
    <s v="3269"/>
    <x v="36"/>
    <s v="PA"/>
    <s v="S2"/>
    <m/>
    <d v="2024-12-12T00:00:00"/>
    <d v="1899-12-30T12:16:22"/>
    <d v="2024-12-12T00:00:00"/>
    <d v="1899-12-30T12:15:41"/>
    <d v="2024-12-12T00:00:00"/>
    <d v="1899-12-30T12:47:02"/>
    <x v="0"/>
    <s v="RFCPI"/>
    <s v="7022037898"/>
    <s v="FBO"/>
    <d v="1899-12-30T00:32:02"/>
    <d v="1899-12-30T00:31:21"/>
    <d v="1899-12-30T00:00:41"/>
    <s v="Granel"/>
    <s v="E001"/>
    <x v="2"/>
    <d v="1899-12-30T00:30:40"/>
    <d v="1899-12-30T00:31:21"/>
    <n v="12"/>
    <x v="8"/>
    <x v="4"/>
    <x v="1"/>
    <n v="0"/>
    <n v="0"/>
    <s v="OK"/>
    <s v="Granel"/>
    <x v="0"/>
    <n v="0"/>
    <s v="F. MALAGA"/>
    <s v="A"/>
    <d v="1899-12-30T00:00:41"/>
    <d v="1899-12-30T00:00:41"/>
    <s v="OK"/>
    <m/>
    <m/>
    <d v="1899-12-30T00:00:00"/>
    <d v="1899-12-30T00:30:40"/>
    <n v="5"/>
    <n v="-4.745370370400348E-4"/>
    <n v="30.666666666671887"/>
    <n v="12"/>
    <s v="Si"/>
  </r>
  <r>
    <s v="CSMA"/>
    <s v="2024057472"/>
    <x v="0"/>
    <s v="EVA01741R"/>
    <s v="E5813KFK"/>
    <d v="2024-12-12T00:00:00"/>
    <m/>
    <s v="3269"/>
    <x v="36"/>
    <s v="PA"/>
    <s v="S2"/>
    <m/>
    <d v="2024-12-12T00:00:00"/>
    <d v="1899-12-30T12:21:00"/>
    <d v="2024-12-12T00:00:00"/>
    <d v="1899-12-30T12:20:19"/>
    <d v="2024-12-12T00:00:00"/>
    <d v="1899-12-30T12:49:32"/>
    <x v="0"/>
    <s v="RFCPI"/>
    <s v="7022037899"/>
    <s v="FBO"/>
    <d v="1899-12-30T00:29:54"/>
    <d v="1899-12-30T00:29:13"/>
    <d v="1899-12-30T00:00:41"/>
    <s v="Granel"/>
    <s v="E001"/>
    <x v="2"/>
    <d v="1899-12-30T00:28:32"/>
    <d v="1899-12-30T00:29:13"/>
    <n v="12"/>
    <x v="8"/>
    <x v="4"/>
    <x v="1"/>
    <n v="0"/>
    <n v="0"/>
    <s v="OK"/>
    <s v="Granel"/>
    <x v="0"/>
    <n v="0"/>
    <s v="F. MALAGA"/>
    <s v="A"/>
    <d v="1899-12-30T00:00:41"/>
    <d v="1899-12-30T00:00:41"/>
    <s v="OK"/>
    <m/>
    <m/>
    <d v="1899-12-30T00:00:00"/>
    <d v="1899-12-30T00:28:32"/>
    <n v="5"/>
    <n v="-4.7453703702993177E-4"/>
    <n v="28.533333333340885"/>
    <n v="12"/>
    <s v="Si"/>
  </r>
  <r>
    <s v="CSMA"/>
    <s v="2024057475"/>
    <x v="0"/>
    <s v="ER3673BBX"/>
    <s v="E1228KBR"/>
    <d v="2024-12-12T00:00:00"/>
    <m/>
    <s v="3260"/>
    <x v="41"/>
    <s v="PA"/>
    <s v="S8"/>
    <m/>
    <d v="2024-12-12T00:00:00"/>
    <d v="1899-12-30T12:33:28"/>
    <d v="2024-12-12T00:00:00"/>
    <d v="1899-12-30T12:32:46"/>
    <d v="2024-12-12T00:00:00"/>
    <d v="1899-12-30T12:55:57"/>
    <x v="0"/>
    <s v="RFCPI"/>
    <s v="7022037900"/>
    <s v="EXW"/>
    <d v="1899-12-30T00:23:53"/>
    <d v="1899-12-30T00:23:11"/>
    <d v="1899-12-30T00:00:42"/>
    <s v="Granel"/>
    <s v="E001"/>
    <x v="1"/>
    <d v="1899-12-30T00:22:29"/>
    <d v="1899-12-30T00:23:11"/>
    <n v="12"/>
    <x v="8"/>
    <x v="4"/>
    <x v="1"/>
    <n v="0"/>
    <n v="0"/>
    <s v="OK"/>
    <s v="Granel"/>
    <x v="0"/>
    <n v="0"/>
    <s v="F. MALAGA"/>
    <s v="A"/>
    <d v="1899-12-30T00:00:42"/>
    <d v="1899-12-30T00:00:42"/>
    <s v="OK"/>
    <m/>
    <m/>
    <d v="1899-12-30T00:00:00"/>
    <d v="1899-12-30T00:22:29"/>
    <n v="5"/>
    <n v="-4.8611111110996585E-4"/>
    <n v="22.483333333339139"/>
    <n v="12"/>
    <s v="Si"/>
  </r>
  <r>
    <s v="CSMA"/>
    <s v="2024057474"/>
    <x v="0"/>
    <s v="ER1055BBH"/>
    <s v="E0721JRZ"/>
    <d v="2024-12-12T00:00:00"/>
    <m/>
    <s v="3269"/>
    <x v="36"/>
    <s v="PA"/>
    <s v="S2"/>
    <m/>
    <d v="2024-12-12T00:00:00"/>
    <d v="1899-12-30T12:25:12"/>
    <d v="2024-12-12T00:00:00"/>
    <d v="1899-12-30T12:24:31"/>
    <d v="2024-12-12T00:00:00"/>
    <d v="1899-12-30T13:02:13"/>
    <x v="0"/>
    <s v="RFCPI"/>
    <s v="7022037901"/>
    <s v="EXW"/>
    <d v="1899-12-30T00:38:23"/>
    <d v="1899-12-30T00:37:42"/>
    <d v="1899-12-30T00:00:41"/>
    <s v="Granel"/>
    <s v="E001"/>
    <x v="1"/>
    <d v="1899-12-30T00:37:01"/>
    <d v="1899-12-30T00:37:42"/>
    <n v="12"/>
    <x v="8"/>
    <x v="4"/>
    <x v="1"/>
    <n v="0"/>
    <n v="0"/>
    <s v="OK"/>
    <s v="Granel"/>
    <x v="0"/>
    <n v="0"/>
    <s v="F. MALAGA"/>
    <s v="A"/>
    <d v="1899-12-30T00:00:41"/>
    <d v="1899-12-30T00:00:41"/>
    <s v="OK"/>
    <m/>
    <m/>
    <d v="1899-12-30T00:00:00"/>
    <d v="1899-12-30T00:37:01"/>
    <n v="5"/>
    <n v="-4.7453703703992378E-4"/>
    <n v="37.016666666668883"/>
    <n v="13"/>
    <s v="Si"/>
  </r>
  <r>
    <s v="CSMA"/>
    <s v="2024057483"/>
    <x v="0"/>
    <s v="ER0320BCV"/>
    <s v="E3049MMK"/>
    <d v="2024-12-12T00:00:00"/>
    <m/>
    <s v="3283"/>
    <x v="38"/>
    <s v="PA"/>
    <s v="PA"/>
    <m/>
    <d v="2024-12-12T00:00:00"/>
    <d v="1899-12-30T12:43:52"/>
    <d v="2024-12-12T00:00:00"/>
    <d v="1899-12-30T12:43:11"/>
    <d v="2024-12-12T00:00:00"/>
    <d v="1899-12-30T13:16:06"/>
    <x v="0"/>
    <s v="RFCPI"/>
    <s v="7022037902"/>
    <s v="FBO"/>
    <d v="1899-12-30T00:33:36"/>
    <d v="1899-12-30T00:32:55"/>
    <d v="1899-12-30T00:00:41"/>
    <s v="Ensacado"/>
    <s v="E002"/>
    <x v="2"/>
    <d v="1899-12-30T00:32:14"/>
    <d v="1899-12-30T00:32:55"/>
    <n v="12"/>
    <x v="8"/>
    <x v="4"/>
    <x v="2"/>
    <n v="0"/>
    <n v="0"/>
    <s v="OK"/>
    <s v="Ensacado"/>
    <x v="0"/>
    <n v="0"/>
    <s v="F. MALAGA"/>
    <s v="A"/>
    <d v="1899-12-30T00:00:41"/>
    <d v="1899-12-30T00:00:41"/>
    <s v="OK"/>
    <m/>
    <m/>
    <d v="1899-12-30T00:00:00"/>
    <d v="1899-12-30T00:32:14"/>
    <n v="5"/>
    <n v="-4.745370370300428E-4"/>
    <n v="32.233333333334429"/>
    <n v="13"/>
    <s v="Si"/>
  </r>
  <r>
    <s v="CSMA"/>
    <s v="2024057485"/>
    <x v="0"/>
    <s v="ER0229BBR"/>
    <s v="E0631LTH"/>
    <d v="2024-12-12T00:00:00"/>
    <m/>
    <s v="3264"/>
    <x v="35"/>
    <s v="PA"/>
    <s v="S1"/>
    <m/>
    <d v="2024-12-12T00:00:00"/>
    <d v="1899-12-30T12:44:56"/>
    <d v="2024-12-12T00:00:00"/>
    <d v="1899-12-30T12:44:15"/>
    <d v="2024-12-12T00:00:00"/>
    <d v="1899-12-30T13:21:55"/>
    <x v="0"/>
    <s v="RFCPI"/>
    <s v="7022037904"/>
    <s v="FBO"/>
    <d v="1899-12-30T00:38:21"/>
    <d v="1899-12-30T00:37:40"/>
    <d v="1899-12-30T00:00:41"/>
    <s v="Granel"/>
    <s v="E001"/>
    <x v="2"/>
    <d v="1899-12-30T00:36:59"/>
    <d v="1899-12-30T00:37:40"/>
    <n v="12"/>
    <x v="8"/>
    <x v="4"/>
    <x v="1"/>
    <n v="0"/>
    <n v="0"/>
    <s v="OK"/>
    <s v="Granel"/>
    <x v="0"/>
    <n v="0"/>
    <s v="F. MALAGA"/>
    <s v="A"/>
    <d v="1899-12-30T00:00:41"/>
    <d v="1899-12-30T00:00:41"/>
    <s v="OK"/>
    <m/>
    <m/>
    <d v="1899-12-30T00:00:00"/>
    <d v="1899-12-30T00:36:59"/>
    <n v="5"/>
    <n v="-4.7453703702993177E-4"/>
    <n v="36.983333333332929"/>
    <n v="13"/>
    <s v="Si"/>
  </r>
  <r>
    <s v="CSMA"/>
    <s v="2024057489"/>
    <x v="0"/>
    <s v="ER5929BBB"/>
    <s v="E9884JZD"/>
    <d v="2024-12-12T00:00:00"/>
    <m/>
    <s v="3269"/>
    <x v="36"/>
    <s v="PA"/>
    <s v="S2"/>
    <m/>
    <d v="2024-12-12T00:00:00"/>
    <d v="1899-12-30T12:52:06"/>
    <d v="2024-12-12T00:00:00"/>
    <d v="1899-12-30T12:51:25"/>
    <d v="2024-12-12T00:00:00"/>
    <d v="1899-12-30T13:25:41"/>
    <x v="0"/>
    <s v="RFCPI"/>
    <s v="7022037905"/>
    <s v="FBO"/>
    <d v="1899-12-30T00:34:57"/>
    <d v="1899-12-30T00:34:16"/>
    <d v="1899-12-30T00:00:41"/>
    <s v="Granel"/>
    <s v="E001"/>
    <x v="2"/>
    <d v="1899-12-30T00:33:35"/>
    <d v="1899-12-30T00:34:16"/>
    <n v="12"/>
    <x v="8"/>
    <x v="4"/>
    <x v="1"/>
    <n v="0"/>
    <n v="0"/>
    <s v="OK"/>
    <s v="Granel"/>
    <x v="0"/>
    <n v="0"/>
    <s v="F. MALAGA"/>
    <s v="A"/>
    <d v="1899-12-30T00:00:41"/>
    <d v="1899-12-30T00:00:41"/>
    <s v="OK"/>
    <m/>
    <m/>
    <d v="1899-12-30T00:00:00"/>
    <d v="1899-12-30T00:33:35"/>
    <n v="5"/>
    <n v="-4.745370370400348E-4"/>
    <n v="33.583333333320091"/>
    <n v="13"/>
    <s v="Si"/>
  </r>
  <r>
    <s v="CSMA"/>
    <s v="2024057486"/>
    <x v="0"/>
    <s v="EJ02544R"/>
    <s v="E9533LGJ"/>
    <d v="2024-12-12T00:00:00"/>
    <m/>
    <s v="3283"/>
    <x v="38"/>
    <s v="PA"/>
    <s v="PA"/>
    <m/>
    <d v="2024-12-12T00:00:00"/>
    <d v="1899-12-30T12:47:00"/>
    <d v="2024-12-12T00:00:00"/>
    <d v="1899-12-30T12:46:18"/>
    <d v="2024-12-12T00:00:00"/>
    <d v="1899-12-30T13:28:09"/>
    <x v="0"/>
    <s v="RFCPI"/>
    <s v="7022037906"/>
    <s v="FBO"/>
    <d v="1899-12-30T00:42:33"/>
    <d v="1899-12-30T00:41:51"/>
    <d v="1899-12-30T00:00:42"/>
    <s v="Ensacado"/>
    <s v="E002"/>
    <x v="2"/>
    <d v="1899-12-30T00:41:09"/>
    <d v="1899-12-30T00:41:51"/>
    <n v="12"/>
    <x v="8"/>
    <x v="4"/>
    <x v="2"/>
    <n v="0"/>
    <n v="0"/>
    <s v="OK"/>
    <s v="Ensacado"/>
    <x v="0"/>
    <n v="0"/>
    <s v="F. MALAGA"/>
    <s v="A"/>
    <d v="1899-12-30T00:00:42"/>
    <d v="1899-12-30T00:00:42"/>
    <s v="OK"/>
    <m/>
    <m/>
    <d v="1899-12-30T00:00:00"/>
    <d v="1899-12-30T00:41:09"/>
    <n v="5"/>
    <n v="-4.8611111110996585E-4"/>
    <n v="41.150000000001633"/>
    <n v="13"/>
    <s v="Si"/>
  </r>
  <r>
    <s v="CSMA"/>
    <s v="2024057488"/>
    <x v="0"/>
    <s v="EE1248CXH"/>
    <m/>
    <d v="2024-12-12T00:00:00"/>
    <m/>
    <s v="3283"/>
    <x v="38"/>
    <s v="PA"/>
    <s v="PA"/>
    <m/>
    <d v="2024-12-12T00:00:00"/>
    <d v="1899-12-30T12:50:48"/>
    <d v="2024-12-12T00:00:00"/>
    <d v="1899-12-30T12:50:07"/>
    <d v="2024-12-12T00:00:00"/>
    <d v="1899-12-30T13:37:51"/>
    <x v="0"/>
    <s v="RFCPI"/>
    <s v="7022037907"/>
    <s v="EXW"/>
    <d v="1899-12-30T00:48:25"/>
    <d v="1899-12-30T00:47:44"/>
    <d v="1899-12-30T00:00:41"/>
    <s v="Ensacado"/>
    <s v="E002"/>
    <x v="1"/>
    <d v="1899-12-30T00:47:03"/>
    <d v="1899-12-30T00:47:44"/>
    <n v="12"/>
    <x v="8"/>
    <x v="4"/>
    <x v="2"/>
    <n v="0"/>
    <n v="0"/>
    <s v="OK"/>
    <s v="Ensacado"/>
    <x v="0"/>
    <n v="0"/>
    <s v="F. MALAGA"/>
    <s v="B"/>
    <d v="1899-12-30T00:00:41"/>
    <d v="1899-12-30T00:00:41"/>
    <s v="OK"/>
    <m/>
    <m/>
    <d v="1899-12-30T00:00:00"/>
    <d v="1899-12-30T00:47:03"/>
    <n v="5"/>
    <n v="-4.7453703703992378E-4"/>
    <n v="47.049999999998398"/>
    <n v="13"/>
    <s v="No"/>
  </r>
  <r>
    <s v="CSMA"/>
    <s v="2024057496"/>
    <x v="0"/>
    <s v="EVA02467R"/>
    <s v="E5824JVY"/>
    <d v="2024-12-12T00:00:00"/>
    <m/>
    <s v="3264"/>
    <x v="35"/>
    <s v="PA"/>
    <s v="S1"/>
    <m/>
    <d v="2024-12-12T00:00:00"/>
    <d v="1899-12-30T13:14:03"/>
    <d v="2024-12-12T00:00:00"/>
    <d v="1899-12-30T13:13:22"/>
    <d v="2024-12-12T00:00:00"/>
    <d v="1899-12-30T13:46:13"/>
    <x v="0"/>
    <s v="RFCPI"/>
    <s v="7022037908"/>
    <s v="FBO"/>
    <d v="1899-12-30T00:33:32"/>
    <d v="1899-12-30T00:32:51"/>
    <d v="1899-12-30T00:00:41"/>
    <s v="Granel"/>
    <s v="E001"/>
    <x v="2"/>
    <d v="1899-12-30T00:32:10"/>
    <d v="1899-12-30T00:32:51"/>
    <n v="13"/>
    <x v="8"/>
    <x v="4"/>
    <x v="1"/>
    <n v="0"/>
    <n v="0"/>
    <s v="OK"/>
    <s v="Granel"/>
    <x v="0"/>
    <n v="0"/>
    <s v="F. MALAGA"/>
    <s v="A"/>
    <d v="1899-12-30T00:00:41"/>
    <d v="1899-12-30T00:00:41"/>
    <s v="OK"/>
    <m/>
    <m/>
    <d v="1899-12-30T00:00:00"/>
    <d v="1899-12-30T00:32:10"/>
    <n v="5"/>
    <n v="-4.745370370400348E-4"/>
    <n v="32.166666666662366"/>
    <n v="13"/>
    <s v="Si"/>
  </r>
  <r>
    <s v="CSMA"/>
    <s v="2024057497"/>
    <x v="0"/>
    <s v="ER0632BCG"/>
    <s v="E6924JFL"/>
    <d v="2024-12-12T00:00:00"/>
    <m/>
    <s v="3283"/>
    <x v="38"/>
    <s v="PA"/>
    <s v="PA"/>
    <m/>
    <d v="2024-12-12T00:00:00"/>
    <d v="1899-12-30T13:15:42"/>
    <d v="2024-12-12T00:00:00"/>
    <d v="1899-12-30T13:15:02"/>
    <d v="2024-12-12T00:00:00"/>
    <d v="1899-12-30T13:50:51"/>
    <x v="0"/>
    <s v="RFCPI"/>
    <s v="7022037909"/>
    <s v="EXW"/>
    <d v="1899-12-30T00:36:29"/>
    <d v="1899-12-30T00:35:49"/>
    <d v="1899-12-30T00:00:40"/>
    <s v="Ensacado"/>
    <s v="E002"/>
    <x v="1"/>
    <d v="1899-12-30T00:35:09"/>
    <d v="1899-12-30T00:35:49"/>
    <n v="13"/>
    <x v="8"/>
    <x v="4"/>
    <x v="2"/>
    <n v="0"/>
    <n v="0"/>
    <s v="OK"/>
    <s v="Ensacado"/>
    <x v="0"/>
    <n v="0"/>
    <s v="F. MALAGA"/>
    <s v="A"/>
    <d v="1899-12-30T00:00:40"/>
    <d v="1899-12-30T00:00:40"/>
    <s v="OK"/>
    <m/>
    <m/>
    <d v="1899-12-30T00:00:00"/>
    <d v="1899-12-30T00:35:09"/>
    <n v="5"/>
    <n v="-4.6296296296000072E-4"/>
    <n v="35.150000000011246"/>
    <n v="13"/>
    <s v="Si"/>
  </r>
  <r>
    <s v="CSMA"/>
    <s v="2024057503"/>
    <x v="0"/>
    <s v="ER4695BDR"/>
    <s v="E9461JBD"/>
    <d v="2024-12-12T00:00:00"/>
    <m/>
    <s v="3264"/>
    <x v="35"/>
    <s v="PA"/>
    <s v="S1"/>
    <m/>
    <d v="2024-12-12T00:00:00"/>
    <d v="1899-12-30T13:31:31"/>
    <d v="2024-12-12T00:00:00"/>
    <d v="1899-12-30T13:30:50"/>
    <d v="2024-12-12T00:00:00"/>
    <d v="1899-12-30T13:58:59"/>
    <x v="0"/>
    <s v="RFCPI"/>
    <s v="7022037910"/>
    <s v="EXW"/>
    <d v="1899-12-30T00:28:50"/>
    <d v="1899-12-30T00:28:09"/>
    <d v="1899-12-30T00:00:41"/>
    <s v="Granel"/>
    <s v="E001"/>
    <x v="1"/>
    <d v="1899-12-30T00:27:28"/>
    <d v="1899-12-30T00:28:09"/>
    <n v="13"/>
    <x v="8"/>
    <x v="4"/>
    <x v="1"/>
    <n v="0"/>
    <n v="0"/>
    <s v="OK"/>
    <s v="Granel"/>
    <x v="0"/>
    <n v="0"/>
    <s v="F. MALAGA"/>
    <s v="A"/>
    <d v="1899-12-30T00:00:41"/>
    <d v="1899-12-30T00:00:41"/>
    <s v="OK"/>
    <m/>
    <m/>
    <d v="1899-12-30T00:00:00"/>
    <d v="1899-12-30T00:27:28"/>
    <n v="5"/>
    <n v="-4.745370370400348E-4"/>
    <n v="27.466666666660835"/>
    <n v="13"/>
    <s v="Si"/>
  </r>
  <r>
    <s v="CSMA"/>
    <s v="2024057505"/>
    <x v="0"/>
    <s v="ER9154BBC"/>
    <s v="E6464JZW"/>
    <d v="2024-12-12T00:00:00"/>
    <m/>
    <s v="3264"/>
    <x v="35"/>
    <s v="PA"/>
    <s v="S1"/>
    <m/>
    <d v="2024-12-12T00:00:00"/>
    <d v="1899-12-30T13:37:19"/>
    <d v="2024-12-12T00:00:00"/>
    <d v="1899-12-30T13:36:39"/>
    <d v="2024-12-12T00:00:00"/>
    <d v="1899-12-30T14:08:46"/>
    <x v="0"/>
    <s v="RFCPI"/>
    <s v="7022037911"/>
    <s v="FBO"/>
    <d v="1899-12-30T00:32:47"/>
    <d v="1899-12-30T00:32:07"/>
    <d v="1899-12-30T00:00:40"/>
    <s v="Granel"/>
    <s v="E001"/>
    <x v="2"/>
    <d v="1899-12-30T00:31:27"/>
    <d v="1899-12-30T00:32:07"/>
    <n v="13"/>
    <x v="8"/>
    <x v="4"/>
    <x v="1"/>
    <n v="0"/>
    <n v="0"/>
    <s v="OK"/>
    <s v="Granel"/>
    <x v="0"/>
    <n v="0"/>
    <s v="F. MALAGA"/>
    <s v="A"/>
    <d v="1899-12-30T00:00:40"/>
    <d v="1899-12-30T00:00:40"/>
    <s v="OK"/>
    <m/>
    <m/>
    <d v="1899-12-30T00:00:00"/>
    <d v="1899-12-30T00:31:27"/>
    <n v="5"/>
    <n v="-4.6296296296000072E-4"/>
    <n v="31.450000000003158"/>
    <n v="14"/>
    <s v="Si"/>
  </r>
  <r>
    <s v="CSMA"/>
    <s v="2024057506"/>
    <x v="0"/>
    <s v="ER0272BBT"/>
    <s v="E2254MLP"/>
    <d v="2024-12-12T00:00:00"/>
    <m/>
    <s v="3269"/>
    <x v="36"/>
    <s v="PA"/>
    <s v="S2"/>
    <m/>
    <d v="2024-12-12T00:00:00"/>
    <d v="1899-12-30T13:40:49"/>
    <d v="2024-12-12T00:00:00"/>
    <d v="1899-12-30T13:40:08"/>
    <d v="2024-12-12T00:00:00"/>
    <d v="1899-12-30T14:10:39"/>
    <x v="0"/>
    <s v="RFCPI"/>
    <s v="7022037912"/>
    <s v="FBO"/>
    <d v="1899-12-30T00:31:12"/>
    <d v="1899-12-30T00:30:31"/>
    <d v="1899-12-30T00:00:41"/>
    <s v="Granel"/>
    <s v="E001"/>
    <x v="2"/>
    <d v="1899-12-30T00:29:50"/>
    <d v="1899-12-30T00:30:31"/>
    <n v="13"/>
    <x v="8"/>
    <x v="4"/>
    <x v="1"/>
    <n v="0"/>
    <n v="0"/>
    <s v="OK"/>
    <s v="Granel"/>
    <x v="0"/>
    <n v="0"/>
    <s v="F. MALAGA"/>
    <s v="A"/>
    <d v="1899-12-30T00:00:41"/>
    <d v="1899-12-30T00:00:41"/>
    <s v="OK"/>
    <m/>
    <m/>
    <d v="1899-12-30T00:00:00"/>
    <d v="1899-12-30T00:29:50"/>
    <n v="5"/>
    <n v="-4.745370370300428E-4"/>
    <n v="29.833333333343965"/>
    <n v="14"/>
    <s v="Si"/>
  </r>
  <r>
    <s v="CSMA"/>
    <s v="2024057512"/>
    <x v="0"/>
    <s v="EE9667FSW"/>
    <m/>
    <d v="2024-12-12T00:00:00"/>
    <m/>
    <s v="3283"/>
    <x v="38"/>
    <s v="PA"/>
    <s v="PA"/>
    <m/>
    <d v="2024-12-12T00:00:00"/>
    <d v="1899-12-30T13:45:38"/>
    <d v="2024-12-12T00:00:00"/>
    <d v="1899-12-30T13:44:56"/>
    <d v="2024-12-12T00:00:00"/>
    <d v="1899-12-30T14:26:52"/>
    <x v="0"/>
    <s v="RFCPI"/>
    <s v="7022037913"/>
    <s v="EXW"/>
    <d v="1899-12-30T00:42:38"/>
    <d v="1899-12-30T00:41:56"/>
    <d v="1899-12-30T00:00:42"/>
    <s v="Ensacado"/>
    <s v="E002"/>
    <x v="1"/>
    <d v="1899-12-30T00:41:14"/>
    <d v="1899-12-30T00:41:56"/>
    <n v="13"/>
    <x v="8"/>
    <x v="4"/>
    <x v="2"/>
    <n v="0"/>
    <n v="0"/>
    <s v="OK"/>
    <s v="Ensacado"/>
    <x v="0"/>
    <n v="0"/>
    <s v="F. MALAGA"/>
    <s v="A"/>
    <d v="1899-12-30T00:00:42"/>
    <d v="1899-12-30T00:00:42"/>
    <s v="OK"/>
    <m/>
    <m/>
    <d v="1899-12-30T00:00:00"/>
    <d v="1899-12-30T00:41:14"/>
    <n v="5"/>
    <n v="-4.8611111110996585E-4"/>
    <n v="41.233333333334393"/>
    <n v="14"/>
    <s v="Si"/>
  </r>
  <r>
    <s v="CSMA"/>
    <s v="2024057519"/>
    <x v="0"/>
    <s v="ER7726BBG"/>
    <s v="E8976JGF"/>
    <d v="2024-12-12T00:00:00"/>
    <m/>
    <s v="3264"/>
    <x v="35"/>
    <s v="PA"/>
    <s v="S1"/>
    <m/>
    <d v="2024-12-12T00:00:00"/>
    <d v="1899-12-30T14:00:36"/>
    <d v="2024-12-12T00:00:00"/>
    <d v="1899-12-30T13:59:56"/>
    <d v="2024-12-12T00:00:00"/>
    <d v="1899-12-30T14:44:21"/>
    <x v="0"/>
    <s v="RFCPI"/>
    <s v="7022037914"/>
    <s v="EXW"/>
    <d v="1899-12-30T00:45:05"/>
    <d v="1899-12-30T00:44:25"/>
    <d v="1899-12-30T00:00:40"/>
    <s v="Granel"/>
    <s v="E001"/>
    <x v="1"/>
    <d v="1899-12-30T00:43:45"/>
    <d v="1899-12-30T00:44:25"/>
    <n v="14"/>
    <x v="8"/>
    <x v="4"/>
    <x v="1"/>
    <n v="0"/>
    <n v="0"/>
    <s v="OK"/>
    <s v="Granel"/>
    <x v="0"/>
    <n v="0"/>
    <s v="F. MALAGA"/>
    <s v="A"/>
    <d v="1899-12-30T00:00:40"/>
    <d v="1899-12-30T00:00:40"/>
    <s v="OK"/>
    <m/>
    <m/>
    <d v="1899-12-30T00:00:00"/>
    <d v="1899-12-30T00:43:45"/>
    <n v="5"/>
    <n v="-4.6296296296000072E-4"/>
    <n v="43.74999999999357"/>
    <n v="14"/>
    <s v="Si"/>
  </r>
  <r>
    <s v="CSMA"/>
    <s v="2024057523"/>
    <x v="0"/>
    <s v="ER4551BBJ"/>
    <s v="E6688FFY"/>
    <d v="2024-12-12T00:00:00"/>
    <m/>
    <s v="3283"/>
    <x v="38"/>
    <s v="PA"/>
    <s v="PA"/>
    <m/>
    <d v="2024-12-12T00:00:00"/>
    <d v="1899-12-30T14:21:37"/>
    <d v="2024-12-12T00:00:00"/>
    <d v="1899-12-30T14:20:56"/>
    <d v="2024-12-12T00:00:00"/>
    <d v="1899-12-30T14:46:41"/>
    <x v="0"/>
    <s v="RFCPI"/>
    <s v="7022037915"/>
    <s v="FBO"/>
    <d v="1899-12-30T00:26:26"/>
    <d v="1899-12-30T00:25:45"/>
    <d v="1899-12-30T00:00:41"/>
    <s v="Ensacado"/>
    <s v="E002"/>
    <x v="2"/>
    <d v="1899-12-30T00:25:04"/>
    <d v="1899-12-30T00:25:45"/>
    <n v="14"/>
    <x v="8"/>
    <x v="4"/>
    <x v="2"/>
    <n v="0"/>
    <n v="0"/>
    <s v="OK"/>
    <s v="Ensacado"/>
    <x v="0"/>
    <n v="0"/>
    <s v="F. MALAGA"/>
    <s v="A"/>
    <d v="1899-12-30T00:00:41"/>
    <d v="1899-12-30T00:00:41"/>
    <s v="OK"/>
    <m/>
    <m/>
    <d v="1899-12-30T00:00:00"/>
    <d v="1899-12-30T00:25:04"/>
    <n v="5"/>
    <n v="-4.7453703703992378E-4"/>
    <n v="25.066666666655983"/>
    <n v="14"/>
    <s v="Si"/>
  </r>
  <r>
    <s v="CSMA"/>
    <s v="2024057521"/>
    <x v="0"/>
    <s v="ER4758BBH"/>
    <s v="E7926JMH"/>
    <d v="2024-12-12T00:00:00"/>
    <m/>
    <s v="3268"/>
    <x v="26"/>
    <s v="PA"/>
    <s v="S2"/>
    <m/>
    <d v="2024-12-12T00:00:00"/>
    <d v="1899-12-30T14:08:32"/>
    <d v="2024-12-12T00:00:00"/>
    <d v="1899-12-30T14:07:53"/>
    <d v="2024-12-12T00:00:00"/>
    <d v="1899-12-30T14:48:11"/>
    <x v="0"/>
    <s v="RFCPI"/>
    <s v="7022037916"/>
    <s v="FBO"/>
    <d v="1899-12-30T00:40:57"/>
    <d v="1899-12-30T00:40:18"/>
    <d v="1899-12-30T00:00:39"/>
    <s v="Granel"/>
    <s v="E001"/>
    <x v="2"/>
    <d v="1899-12-30T00:39:39"/>
    <d v="1899-12-30T00:40:18"/>
    <n v="14"/>
    <x v="8"/>
    <x v="4"/>
    <x v="1"/>
    <n v="0"/>
    <n v="0"/>
    <s v="OK"/>
    <s v="Granel"/>
    <x v="0"/>
    <n v="0"/>
    <s v="F. MALAGA"/>
    <s v="A"/>
    <d v="1899-12-30T00:00:39"/>
    <d v="1899-12-30T00:00:39"/>
    <s v="OK"/>
    <m/>
    <m/>
    <d v="1899-12-30T00:00:00"/>
    <d v="1899-12-30T00:39:39"/>
    <n v="5"/>
    <n v="-4.5138888889006967E-4"/>
    <n v="39.649999999996766"/>
    <n v="14"/>
    <s v="Si"/>
  </r>
  <r>
    <s v="CSMA"/>
    <s v="2024057518"/>
    <x v="0"/>
    <s v="ER0898BBG"/>
    <s v="E2340KGX"/>
    <d v="2024-12-12T00:00:00"/>
    <m/>
    <s v="3264"/>
    <x v="35"/>
    <s v="PA"/>
    <s v="S1"/>
    <m/>
    <d v="2024-12-12T00:00:00"/>
    <d v="1899-12-30T13:58:44"/>
    <d v="2024-12-12T00:00:00"/>
    <d v="1899-12-30T13:58:03"/>
    <d v="2024-12-12T00:00:00"/>
    <d v="1899-12-30T14:49:17"/>
    <x v="0"/>
    <s v="RFCPI"/>
    <s v="7022037917"/>
    <s v="FBO"/>
    <d v="1899-12-30T00:51:55"/>
    <d v="1899-12-30T00:51:14"/>
    <d v="1899-12-30T00:00:41"/>
    <s v="Granel"/>
    <s v="E001"/>
    <x v="2"/>
    <d v="1899-12-30T00:50:33"/>
    <d v="1899-12-30T00:51:14"/>
    <n v="13"/>
    <x v="8"/>
    <x v="4"/>
    <x v="1"/>
    <n v="0"/>
    <n v="0"/>
    <s v="OK"/>
    <s v="Granel"/>
    <x v="0"/>
    <n v="0"/>
    <s v="F. MALAGA"/>
    <s v="B"/>
    <d v="1899-12-30T00:00:41"/>
    <d v="1899-12-30T00:00:41"/>
    <s v="OK"/>
    <m/>
    <m/>
    <d v="1899-12-30T00:00:00"/>
    <d v="1899-12-30T00:50:33"/>
    <n v="5"/>
    <n v="-4.7453703702993177E-4"/>
    <n v="50.550000000004864"/>
    <n v="14"/>
    <s v="No"/>
  </r>
  <r>
    <s v="CSMA"/>
    <s v="2024057504"/>
    <x v="0"/>
    <s v="ER2857BDR"/>
    <s v="E2375MVP"/>
    <d v="2024-12-12T00:00:00"/>
    <m/>
    <s v="3269"/>
    <x v="36"/>
    <s v="PA"/>
    <s v="S2"/>
    <m/>
    <d v="2024-12-12T00:00:00"/>
    <d v="1899-12-30T13:36:13"/>
    <d v="2024-12-12T00:00:00"/>
    <d v="1899-12-30T13:35:32"/>
    <d v="2024-12-12T00:00:00"/>
    <d v="1899-12-30T14:52:50"/>
    <x v="0"/>
    <s v="RFCPI"/>
    <s v="7022037918"/>
    <s v="FBO"/>
    <d v="1899-12-30T01:17:59"/>
    <d v="1899-12-30T01:17:18"/>
    <d v="1899-12-30T00:00:41"/>
    <s v="Granel"/>
    <s v="E001"/>
    <x v="2"/>
    <d v="1899-12-30T01:16:37"/>
    <d v="1899-12-30T01:17:18"/>
    <n v="13"/>
    <x v="8"/>
    <x v="4"/>
    <x v="1"/>
    <n v="0"/>
    <n v="0"/>
    <s v="OK"/>
    <s v="Granel"/>
    <x v="0"/>
    <n v="0"/>
    <s v="F. MALAGA"/>
    <s v="B"/>
    <d v="1899-12-30T00:00:41"/>
    <d v="1899-12-30T00:00:41"/>
    <s v="OK"/>
    <m/>
    <m/>
    <d v="1899-12-30T00:00:00"/>
    <d v="1899-12-30T01:16:37"/>
    <n v="5"/>
    <n v="-4.745370370400348E-4"/>
    <n v="76.616666666668678"/>
    <n v="14"/>
    <s v="No"/>
  </r>
  <r>
    <s v="CSMA"/>
    <s v="2024057533"/>
    <x v="0"/>
    <s v="ESE07849R"/>
    <s v="E8094GLY"/>
    <d v="2024-12-12T00:00:00"/>
    <m/>
    <s v="3264"/>
    <x v="35"/>
    <s v="PA"/>
    <s v="S1"/>
    <m/>
    <d v="2024-12-12T00:00:00"/>
    <d v="1899-12-30T15:08:21"/>
    <d v="2024-12-12T00:00:00"/>
    <d v="1899-12-30T15:07:40"/>
    <d v="2024-12-12T00:00:00"/>
    <d v="1899-12-30T15:39:37"/>
    <x v="0"/>
    <s v="RFCPI"/>
    <s v="7022037921"/>
    <s v="FBO"/>
    <d v="1899-12-30T00:32:38"/>
    <d v="1899-12-30T00:31:57"/>
    <d v="1899-12-30T00:00:41"/>
    <s v="Granel"/>
    <s v="E001"/>
    <x v="2"/>
    <d v="1899-12-30T00:31:16"/>
    <d v="1899-12-30T00:31:57"/>
    <n v="15"/>
    <x v="8"/>
    <x v="4"/>
    <x v="1"/>
    <n v="0"/>
    <n v="0"/>
    <s v="OK"/>
    <s v="Granel"/>
    <x v="0"/>
    <n v="0"/>
    <s v="F. MALAGA"/>
    <s v="A"/>
    <d v="1899-12-30T00:00:41"/>
    <d v="1899-12-30T00:00:41"/>
    <s v="OK"/>
    <m/>
    <m/>
    <d v="1899-12-30T00:00:00"/>
    <d v="1899-12-30T00:31:16"/>
    <n v="5"/>
    <n v="-4.745370370400348E-4"/>
    <n v="31.266666666662388"/>
    <n v="15"/>
    <s v="Si"/>
  </r>
  <r>
    <s v="CSMA"/>
    <s v="2024057532"/>
    <x v="0"/>
    <s v="ER2705BBZ"/>
    <s v="E1459JJZ"/>
    <d v="2024-12-12T00:00:00"/>
    <m/>
    <s v="3269"/>
    <x v="36"/>
    <s v="PA"/>
    <s v="S2"/>
    <m/>
    <d v="2024-12-12T00:00:00"/>
    <d v="1899-12-30T15:03:33"/>
    <d v="2024-12-12T00:00:00"/>
    <d v="1899-12-30T15:02:52"/>
    <d v="2024-12-12T00:00:00"/>
    <d v="1899-12-30T15:47:11"/>
    <x v="0"/>
    <s v="RFCPI"/>
    <s v="7022037922"/>
    <s v="FBO"/>
    <d v="1899-12-30T00:45:00"/>
    <d v="1899-12-30T00:44:19"/>
    <d v="1899-12-30T00:00:41"/>
    <s v="Granel"/>
    <s v="E001"/>
    <x v="2"/>
    <d v="1899-12-30T00:43:38"/>
    <d v="1899-12-30T00:44:19"/>
    <n v="15"/>
    <x v="8"/>
    <x v="4"/>
    <x v="1"/>
    <n v="0"/>
    <n v="0"/>
    <s v="OK"/>
    <s v="Granel"/>
    <x v="0"/>
    <n v="0"/>
    <s v="F. MALAGA"/>
    <s v="A"/>
    <d v="1899-12-30T00:00:41"/>
    <d v="1899-12-30T00:00:41"/>
    <s v="OK"/>
    <m/>
    <m/>
    <d v="1899-12-30T00:00:00"/>
    <d v="1899-12-30T00:43:38"/>
    <n v="5"/>
    <n v="-4.745370370400348E-4"/>
    <n v="43.6333333333247"/>
    <n v="15"/>
    <s v="Si"/>
  </r>
  <r>
    <s v="CSMA"/>
    <s v="2024057524"/>
    <x v="0"/>
    <s v="ER2858BDR"/>
    <s v="E2363KTK"/>
    <d v="2024-12-12T00:00:00"/>
    <m/>
    <s v="3269"/>
    <x v="36"/>
    <s v="PA"/>
    <s v="S2"/>
    <m/>
    <d v="2024-12-12T00:00:00"/>
    <d v="1899-12-30T14:24:40"/>
    <d v="2024-12-12T00:00:00"/>
    <d v="1899-12-30T14:24:00"/>
    <d v="2024-12-12T00:00:00"/>
    <d v="1899-12-30T15:57:23"/>
    <x v="0"/>
    <s v="RFCPI"/>
    <s v="7022037923"/>
    <s v="FBO"/>
    <d v="1899-12-30T01:34:03"/>
    <d v="1899-12-30T01:33:23"/>
    <d v="1899-12-30T00:00:40"/>
    <s v="Granel"/>
    <s v="E001"/>
    <x v="2"/>
    <d v="1899-12-30T01:32:43"/>
    <d v="1899-12-30T01:33:23"/>
    <n v="14"/>
    <x v="8"/>
    <x v="4"/>
    <x v="1"/>
    <n v="0"/>
    <n v="0"/>
    <s v="OK"/>
    <s v="Granel"/>
    <x v="0"/>
    <n v="0"/>
    <s v="F. MALAGA"/>
    <s v="C"/>
    <d v="1899-12-30T00:00:40"/>
    <d v="1899-12-30T00:00:40"/>
    <s v="OK"/>
    <m/>
    <m/>
    <d v="1899-12-30T00:00:00"/>
    <d v="1899-12-30T01:32:43"/>
    <n v="5"/>
    <n v="-4.6296296296000072E-4"/>
    <n v="92.716666666675195"/>
    <n v="15"/>
    <s v="No"/>
  </r>
  <r>
    <s v="CSMA"/>
    <s v="2024057534"/>
    <x v="0"/>
    <s v="ER1055BBH"/>
    <s v="E0721JRZ"/>
    <d v="2024-12-12T00:00:00"/>
    <m/>
    <s v="3269"/>
    <x v="36"/>
    <s v="PA"/>
    <s v="S2"/>
    <m/>
    <d v="2024-12-12T00:00:00"/>
    <d v="1899-12-30T15:15:48"/>
    <d v="2024-12-12T00:00:00"/>
    <d v="1899-12-30T15:15:07"/>
    <d v="2024-12-12T00:00:00"/>
    <d v="1899-12-30T15:58:05"/>
    <x v="0"/>
    <s v="RFCPI"/>
    <s v="7022037924"/>
    <s v="EXW"/>
    <d v="1899-12-30T00:43:39"/>
    <d v="1899-12-30T00:42:58"/>
    <d v="1899-12-30T00:00:41"/>
    <s v="Granel"/>
    <s v="E001"/>
    <x v="1"/>
    <d v="1899-12-30T00:42:17"/>
    <d v="1899-12-30T00:42:58"/>
    <n v="15"/>
    <x v="8"/>
    <x v="4"/>
    <x v="1"/>
    <n v="0"/>
    <n v="0"/>
    <s v="OK"/>
    <s v="Granel"/>
    <x v="0"/>
    <n v="0"/>
    <s v="F. MALAGA"/>
    <s v="A"/>
    <d v="1899-12-30T00:00:41"/>
    <d v="1899-12-30T00:00:41"/>
    <s v="OK"/>
    <m/>
    <m/>
    <d v="1899-12-30T00:00:00"/>
    <d v="1899-12-30T00:42:17"/>
    <n v="5"/>
    <n v="-4.745370370300428E-4"/>
    <n v="42.283333333339193"/>
    <n v="15"/>
    <s v="Si"/>
  </r>
  <r>
    <s v="CSMA"/>
    <s v="2024057536"/>
    <x v="0"/>
    <s v="ER1030BBJ"/>
    <s v="E0463JRH"/>
    <d v="2024-12-12T00:00:00"/>
    <m/>
    <s v="3264"/>
    <x v="35"/>
    <s v="PA"/>
    <s v="S1"/>
    <m/>
    <d v="2024-12-12T00:00:00"/>
    <d v="1899-12-30T15:21:35"/>
    <d v="2024-12-12T00:00:00"/>
    <d v="1899-12-30T15:20:55"/>
    <d v="2024-12-12T00:00:00"/>
    <d v="1899-12-30T16:00:37"/>
    <x v="0"/>
    <s v="RFCPI"/>
    <s v="7022037925"/>
    <s v="FBO"/>
    <d v="1899-12-30T00:40:22"/>
    <d v="1899-12-30T00:39:42"/>
    <d v="1899-12-30T00:00:40"/>
    <s v="Granel"/>
    <s v="E001"/>
    <x v="2"/>
    <d v="1899-12-30T00:39:02"/>
    <d v="1899-12-30T00:39:42"/>
    <n v="15"/>
    <x v="8"/>
    <x v="4"/>
    <x v="1"/>
    <n v="0"/>
    <n v="0"/>
    <s v="OK"/>
    <s v="Granel"/>
    <x v="0"/>
    <n v="0"/>
    <s v="F. MALAGA"/>
    <s v="A"/>
    <d v="1899-12-30T00:00:40"/>
    <d v="1899-12-30T00:00:40"/>
    <s v="OK"/>
    <m/>
    <m/>
    <d v="1899-12-30T00:00:00"/>
    <d v="1899-12-30T00:39:02"/>
    <n v="5"/>
    <n v="-4.6296296296999273E-4"/>
    <n v="39.033333333331171"/>
    <n v="16"/>
    <s v="Si"/>
  </r>
  <r>
    <s v="CSMA"/>
    <s v="2024057535"/>
    <x v="0"/>
    <s v="ER4763BBY"/>
    <s v="E4421MGY"/>
    <d v="2024-12-12T00:00:00"/>
    <m/>
    <s v="3269"/>
    <x v="36"/>
    <s v="PA"/>
    <s v="S2"/>
    <m/>
    <d v="2024-12-12T00:00:00"/>
    <d v="1899-12-30T15:21:26"/>
    <d v="2024-12-12T00:00:00"/>
    <d v="1899-12-30T15:20:46"/>
    <d v="2024-12-12T00:00:00"/>
    <d v="1899-12-30T16:08:45"/>
    <x v="0"/>
    <s v="RFCPI"/>
    <s v="7022037926"/>
    <s v="FBO"/>
    <d v="1899-12-30T00:48:39"/>
    <d v="1899-12-30T00:47:59"/>
    <d v="1899-12-30T00:00:40"/>
    <s v="Granel"/>
    <s v="E001"/>
    <x v="2"/>
    <d v="1899-12-30T00:47:19"/>
    <d v="1899-12-30T00:47:59"/>
    <n v="15"/>
    <x v="8"/>
    <x v="4"/>
    <x v="1"/>
    <n v="0"/>
    <n v="0"/>
    <s v="OK"/>
    <s v="Granel"/>
    <x v="0"/>
    <n v="0"/>
    <s v="F. MALAGA"/>
    <s v="B"/>
    <d v="1899-12-30T00:00:40"/>
    <d v="1899-12-30T00:00:40"/>
    <s v="OK"/>
    <m/>
    <m/>
    <d v="1899-12-30T00:00:00"/>
    <d v="1899-12-30T00:47:19"/>
    <n v="5"/>
    <n v="-4.6296296296000072E-4"/>
    <n v="47.316666666672091"/>
    <n v="16"/>
    <s v="No"/>
  </r>
  <r>
    <s v="CSMA"/>
    <s v="2024057539"/>
    <x v="0"/>
    <s v="ER6007BBG"/>
    <s v="E4954KGF"/>
    <d v="2024-12-12T00:00:00"/>
    <m/>
    <s v="3264"/>
    <x v="35"/>
    <s v="PA"/>
    <s v="S1"/>
    <m/>
    <d v="2024-12-12T00:00:00"/>
    <d v="1899-12-30T15:38:52"/>
    <d v="2024-12-12T00:00:00"/>
    <d v="1899-12-30T15:38:12"/>
    <d v="2024-12-12T00:00:00"/>
    <d v="1899-12-30T16:10:17"/>
    <x v="0"/>
    <s v="RFCPI"/>
    <s v="7022037927"/>
    <s v="FBO"/>
    <d v="1899-12-30T00:32:45"/>
    <d v="1899-12-30T00:32:05"/>
    <d v="1899-12-30T00:00:40"/>
    <s v="Granel"/>
    <s v="E001"/>
    <x v="2"/>
    <d v="1899-12-30T00:31:25"/>
    <d v="1899-12-30T00:32:05"/>
    <n v="15"/>
    <x v="8"/>
    <x v="4"/>
    <x v="1"/>
    <n v="0"/>
    <n v="0"/>
    <s v="OK"/>
    <s v="Granel"/>
    <x v="0"/>
    <n v="0"/>
    <s v="F. MALAGA"/>
    <s v="A"/>
    <d v="1899-12-30T00:00:40"/>
    <d v="1899-12-30T00:00:40"/>
    <s v="OK"/>
    <m/>
    <m/>
    <d v="1899-12-30T00:00:00"/>
    <d v="1899-12-30T00:31:25"/>
    <n v="5"/>
    <n v="-4.6296296296000072E-4"/>
    <n v="31.416666666667208"/>
    <n v="16"/>
    <s v="Si"/>
  </r>
  <r>
    <s v="CSMA"/>
    <s v="2024057543"/>
    <x v="0"/>
    <s v="ER4695BDR"/>
    <s v="E9461JBD"/>
    <d v="2024-12-12T00:00:00"/>
    <m/>
    <s v="3264"/>
    <x v="35"/>
    <s v="PA"/>
    <s v="S1"/>
    <m/>
    <d v="2024-12-12T00:00:00"/>
    <d v="1899-12-30T15:55:02"/>
    <d v="2024-12-12T00:00:00"/>
    <d v="1899-12-30T15:54:22"/>
    <d v="2024-12-12T00:00:00"/>
    <d v="1899-12-30T16:20:13"/>
    <x v="0"/>
    <s v="RFCPI"/>
    <s v="7022037928"/>
    <s v="EXW"/>
    <d v="1899-12-30T00:26:31"/>
    <d v="1899-12-30T00:25:51"/>
    <d v="1899-12-30T00:00:40"/>
    <s v="Granel"/>
    <s v="E001"/>
    <x v="1"/>
    <d v="1899-12-30T00:25:11"/>
    <d v="1899-12-30T00:25:51"/>
    <n v="15"/>
    <x v="8"/>
    <x v="4"/>
    <x v="1"/>
    <n v="0"/>
    <n v="0"/>
    <s v="OK"/>
    <s v="Granel"/>
    <x v="0"/>
    <n v="0"/>
    <s v="F. MALAGA"/>
    <s v="A"/>
    <d v="1899-12-30T00:00:40"/>
    <d v="1899-12-30T00:00:40"/>
    <s v="OK"/>
    <m/>
    <m/>
    <d v="1899-12-30T00:00:00"/>
    <d v="1899-12-30T00:25:11"/>
    <n v="5"/>
    <n v="-4.6296296296000072E-4"/>
    <n v="25.183333333339082"/>
    <n v="16"/>
    <s v="Si"/>
  </r>
  <r>
    <s v="CSMA"/>
    <s v="2024057542"/>
    <x v="0"/>
    <s v="ER3873BBW"/>
    <s v="E0406FWG"/>
    <d v="2024-12-12T00:00:00"/>
    <m/>
    <s v="3283"/>
    <x v="38"/>
    <s v="PA"/>
    <m/>
    <m/>
    <d v="2024-12-12T00:00:00"/>
    <d v="1899-12-30T15:41:27"/>
    <d v="2024-12-12T00:00:00"/>
    <d v="1899-12-30T18:31:59"/>
    <d v="2024-12-12T00:00:00"/>
    <d v="1899-12-30T16:30:31"/>
    <x v="214"/>
    <s v="JSANTOSL"/>
    <s v="7022037930"/>
    <s v="EXW"/>
    <d v="1899-12-30T04:52:00"/>
    <d v="1899-12-30T02:01:28"/>
    <d v="1899-12-30T02:50:32"/>
    <s v="Ensacado"/>
    <s v="E002"/>
    <x v="1"/>
    <d v="1899-12-30T00:49:04"/>
    <n v="-8.4351851851850013E-2"/>
    <n v="15"/>
    <x v="8"/>
    <x v="4"/>
    <x v="2"/>
    <n v="0"/>
    <n v="0"/>
    <s v="OK"/>
    <s v="Ensacado"/>
    <x v="0"/>
    <n v="0"/>
    <s v="F. MALAGA"/>
    <s v="B"/>
    <d v="1899-12-30T02:50:32"/>
    <d v="1899-12-30T01:52:32"/>
    <s v="KO"/>
    <m/>
    <m/>
    <d v="1899-12-30T00:00:00"/>
    <d v="1899-12-30T00:49:04"/>
    <n v="5"/>
    <d v="1899-12-30T02:50:32"/>
    <n v="49.066666666675239"/>
    <n v="16"/>
    <s v="No"/>
  </r>
  <r>
    <s v="CSMA"/>
    <s v="2024057546"/>
    <x v="0"/>
    <s v="ER9403BBD"/>
    <s v="E5260KKG"/>
    <d v="2024-12-12T00:00:00"/>
    <m/>
    <s v="3264"/>
    <x v="35"/>
    <s v="PA"/>
    <s v="S1"/>
    <m/>
    <d v="2024-12-12T00:00:00"/>
    <d v="1899-12-30T16:09:14"/>
    <d v="2024-12-12T00:00:00"/>
    <d v="1899-12-30T16:08:33"/>
    <d v="2024-12-12T00:00:00"/>
    <d v="1899-12-30T16:36:10"/>
    <x v="0"/>
    <s v="RFCPI"/>
    <s v="7022037931"/>
    <s v="FBO"/>
    <d v="1899-12-30T00:28:18"/>
    <d v="1899-12-30T00:27:37"/>
    <d v="1899-12-30T00:00:41"/>
    <s v="Granel"/>
    <s v="E001"/>
    <x v="2"/>
    <d v="1899-12-30T00:26:56"/>
    <d v="1899-12-30T00:27:37"/>
    <n v="16"/>
    <x v="8"/>
    <x v="4"/>
    <x v="1"/>
    <n v="0"/>
    <n v="0"/>
    <s v="OK"/>
    <s v="Granel"/>
    <x v="0"/>
    <n v="0"/>
    <s v="F. MALAGA"/>
    <s v="A"/>
    <d v="1899-12-30T00:00:41"/>
    <d v="1899-12-30T00:00:41"/>
    <s v="OK"/>
    <m/>
    <m/>
    <d v="1899-12-30T00:00:00"/>
    <d v="1899-12-30T00:26:56"/>
    <n v="5"/>
    <n v="-4.745370370300428E-4"/>
    <n v="26.933333333342393"/>
    <n v="16"/>
    <s v="Si"/>
  </r>
  <r>
    <s v="CSMA"/>
    <s v="2024057550"/>
    <x v="0"/>
    <s v="EMA02414R"/>
    <s v="E4258HML"/>
    <d v="2024-12-12T00:00:00"/>
    <m/>
    <s v="3264"/>
    <x v="35"/>
    <s v="PA"/>
    <s v="S1"/>
    <m/>
    <d v="2024-12-12T00:00:00"/>
    <d v="1899-12-30T16:18:13"/>
    <d v="2024-12-12T00:00:00"/>
    <d v="1899-12-30T16:17:33"/>
    <d v="2024-12-12T00:00:00"/>
    <d v="1899-12-30T16:51:54"/>
    <x v="0"/>
    <s v="RFCPI"/>
    <s v="7022037933"/>
    <s v="FBO"/>
    <d v="1899-12-30T00:35:01"/>
    <d v="1899-12-30T00:34:21"/>
    <d v="1899-12-30T00:00:40"/>
    <s v="Granel"/>
    <s v="E001"/>
    <x v="2"/>
    <d v="1899-12-30T00:33:41"/>
    <d v="1899-12-30T00:34:21"/>
    <n v="16"/>
    <x v="8"/>
    <x v="4"/>
    <x v="1"/>
    <n v="0"/>
    <n v="0"/>
    <s v="OK"/>
    <s v="Granel"/>
    <x v="0"/>
    <n v="0"/>
    <s v="F. MALAGA"/>
    <s v="A"/>
    <d v="1899-12-30T00:00:40"/>
    <d v="1899-12-30T00:00:40"/>
    <s v="OK"/>
    <m/>
    <m/>
    <d v="1899-12-30T00:00:00"/>
    <d v="1899-12-30T00:33:41"/>
    <n v="5"/>
    <n v="-4.6296296296000072E-4"/>
    <n v="33.6833333333281"/>
    <n v="16"/>
    <s v="Si"/>
  </r>
  <r>
    <s v="CSMA"/>
    <s v="2024057551"/>
    <x v="0"/>
    <s v="ER3338BBZ"/>
    <s v="E3410KWV"/>
    <d v="2024-12-12T00:00:00"/>
    <m/>
    <s v="3283"/>
    <x v="38"/>
    <s v="PA"/>
    <s v="PA"/>
    <m/>
    <d v="2024-12-12T00:00:00"/>
    <d v="1899-12-30T16:28:16"/>
    <d v="2024-12-12T00:00:00"/>
    <d v="1899-12-30T16:27:36"/>
    <d v="2024-12-12T00:00:00"/>
    <d v="1899-12-30T16:52:18"/>
    <x v="0"/>
    <s v="RFCPI"/>
    <s v="7022037934"/>
    <s v="EXW"/>
    <d v="1899-12-30T00:25:22"/>
    <d v="1899-12-30T00:24:42"/>
    <d v="1899-12-30T00:00:40"/>
    <s v="Ensacado"/>
    <s v="E002"/>
    <x v="1"/>
    <d v="1899-12-30T00:24:02"/>
    <d v="1899-12-30T00:24:42"/>
    <n v="16"/>
    <x v="8"/>
    <x v="4"/>
    <x v="2"/>
    <n v="0"/>
    <n v="0"/>
    <s v="OK"/>
    <s v="Ensacado"/>
    <x v="0"/>
    <n v="0"/>
    <s v="F. MALAGA"/>
    <s v="A"/>
    <d v="1899-12-30T00:00:40"/>
    <d v="1899-12-30T00:00:40"/>
    <s v="OK"/>
    <m/>
    <m/>
    <d v="1899-12-30T00:00:00"/>
    <d v="1899-12-30T00:24:02"/>
    <n v="5"/>
    <n v="-4.6296296296999273E-4"/>
    <n v="24.033333333326432"/>
    <n v="16"/>
    <s v="Si"/>
  </r>
  <r>
    <s v="CSMA"/>
    <s v="2024057553"/>
    <x v="0"/>
    <s v="ER4551BBJ"/>
    <s v="E6688FFY"/>
    <d v="2024-12-12T00:00:00"/>
    <m/>
    <s v="3283"/>
    <x v="38"/>
    <s v="PA"/>
    <s v="PA"/>
    <m/>
    <d v="2024-12-12T00:00:00"/>
    <d v="1899-12-30T16:29:30"/>
    <d v="2024-12-12T00:00:00"/>
    <d v="1899-12-30T16:28:49"/>
    <d v="2024-12-12T00:00:00"/>
    <d v="1899-12-30T17:03:32"/>
    <x v="0"/>
    <s v="RFCPI"/>
    <s v="7022037935"/>
    <s v="FBO"/>
    <d v="1899-12-30T00:35:24"/>
    <d v="1899-12-30T00:34:43"/>
    <d v="1899-12-30T00:00:41"/>
    <s v="Ensacado"/>
    <s v="E002"/>
    <x v="2"/>
    <d v="1899-12-30T00:34:02"/>
    <d v="1899-12-30T00:34:43"/>
    <n v="16"/>
    <x v="8"/>
    <x v="4"/>
    <x v="2"/>
    <n v="0"/>
    <n v="0"/>
    <s v="OK"/>
    <s v="Ensacado"/>
    <x v="0"/>
    <n v="0"/>
    <s v="F. MALAGA"/>
    <s v="A"/>
    <d v="1899-12-30T00:00:41"/>
    <d v="1899-12-30T00:00:41"/>
    <s v="OK"/>
    <m/>
    <m/>
    <d v="1899-12-30T00:00:00"/>
    <d v="1899-12-30T00:34:02"/>
    <n v="5"/>
    <n v="-4.745370370400348E-4"/>
    <n v="34.03333333333439"/>
    <n v="17"/>
    <s v="Si"/>
  </r>
  <r>
    <s v="CSMA"/>
    <s v="2024057554"/>
    <x v="0"/>
    <s v="EJ02544R"/>
    <s v="E9533LGJ"/>
    <d v="2024-12-12T00:00:00"/>
    <m/>
    <s v="3283"/>
    <x v="38"/>
    <s v="PA"/>
    <s v="PA"/>
    <m/>
    <d v="2024-12-12T00:00:00"/>
    <d v="1899-12-30T16:33:16"/>
    <d v="2024-12-12T00:00:00"/>
    <d v="1899-12-30T16:32:35"/>
    <d v="2024-12-12T00:00:00"/>
    <d v="1899-12-30T17:20:35"/>
    <x v="0"/>
    <s v="RFCPI"/>
    <s v="7022037936"/>
    <s v="FBO"/>
    <d v="1899-12-30T00:48:41"/>
    <d v="1899-12-30T00:48:00"/>
    <d v="1899-12-30T00:00:41"/>
    <s v="Ensacado"/>
    <s v="E002"/>
    <x v="2"/>
    <d v="1899-12-30T00:47:19"/>
    <d v="1899-12-30T00:48:00"/>
    <n v="16"/>
    <x v="8"/>
    <x v="4"/>
    <x v="2"/>
    <n v="0"/>
    <n v="0"/>
    <s v="OK"/>
    <s v="Ensacado"/>
    <x v="0"/>
    <n v="0"/>
    <s v="F. MALAGA"/>
    <s v="B"/>
    <d v="1899-12-30T00:00:41"/>
    <d v="1899-12-30T00:00:41"/>
    <s v="OK"/>
    <m/>
    <m/>
    <d v="1899-12-30T00:00:00"/>
    <d v="1899-12-30T00:47:19"/>
    <n v="5"/>
    <n v="-4.7453703703992378E-4"/>
    <n v="47.316666666657703"/>
    <n v="17"/>
    <s v="No"/>
  </r>
  <r>
    <s v="CSMA"/>
    <s v="2024057561"/>
    <x v="0"/>
    <s v="ER0492BBM"/>
    <s v="E8142JYC"/>
    <d v="2024-12-12T00:00:00"/>
    <m/>
    <s v="3283"/>
    <x v="38"/>
    <s v="PA"/>
    <s v="PA"/>
    <m/>
    <d v="2024-12-12T00:00:00"/>
    <d v="1899-12-30T17:40:57"/>
    <d v="2024-12-12T00:00:00"/>
    <d v="1899-12-30T17:40:17"/>
    <d v="2024-12-12T00:00:00"/>
    <d v="1899-12-30T18:09:10"/>
    <x v="0"/>
    <s v="RFCPI"/>
    <s v="7022037937"/>
    <s v="EXW"/>
    <d v="1899-12-30T00:29:33"/>
    <d v="1899-12-30T00:28:53"/>
    <d v="1899-12-30T00:00:40"/>
    <s v="Ensacado"/>
    <s v="E002"/>
    <x v="1"/>
    <d v="1899-12-30T00:28:13"/>
    <d v="1899-12-30T00:28:53"/>
    <n v="17"/>
    <x v="8"/>
    <x v="4"/>
    <x v="2"/>
    <n v="0"/>
    <n v="0"/>
    <s v="OK"/>
    <s v="Ensacado"/>
    <x v="0"/>
    <n v="0"/>
    <s v="F. MALAGA"/>
    <s v="A"/>
    <d v="1899-12-30T00:00:40"/>
    <d v="1899-12-30T00:00:40"/>
    <s v="OK"/>
    <m/>
    <m/>
    <d v="1899-12-30T00:00:00"/>
    <d v="1899-12-30T00:28:13"/>
    <n v="5"/>
    <n v="-4.6296296296000072E-4"/>
    <n v="28.216666666670385"/>
    <n v="18"/>
    <s v="Si"/>
  </r>
  <r>
    <s v="CSMA"/>
    <s v="2024057564"/>
    <x v="0"/>
    <s v="ER8979BDH"/>
    <s v="E7845JWW"/>
    <d v="2024-12-12T00:00:00"/>
    <m/>
    <s v="3283"/>
    <x v="38"/>
    <s v="PA"/>
    <s v="PA"/>
    <m/>
    <d v="2024-12-12T00:00:00"/>
    <d v="1899-12-30T18:52:08"/>
    <d v="2024-12-12T00:00:00"/>
    <d v="1899-12-30T18:51:27"/>
    <d v="2024-12-12T00:00:00"/>
    <d v="1899-12-30T19:38:07"/>
    <x v="0"/>
    <s v="RFCPI"/>
    <s v="7022037938"/>
    <s v="FBO"/>
    <d v="1899-12-30T00:47:21"/>
    <d v="1899-12-30T00:46:40"/>
    <d v="1899-12-30T00:00:41"/>
    <s v="Ensacado"/>
    <s v="E002"/>
    <x v="2"/>
    <d v="1899-12-30T00:45:59"/>
    <d v="1899-12-30T00:46:40"/>
    <n v="18"/>
    <x v="8"/>
    <x v="4"/>
    <x v="2"/>
    <n v="0"/>
    <n v="0"/>
    <s v="OK"/>
    <s v="Ensacado"/>
    <x v="0"/>
    <n v="0"/>
    <s v="F. MALAGA"/>
    <s v="B"/>
    <d v="1899-12-30T00:00:41"/>
    <d v="1899-12-30T00:00:41"/>
    <s v="OK"/>
    <m/>
    <m/>
    <d v="1899-12-30T00:00:00"/>
    <d v="1899-12-30T00:45:59"/>
    <n v="5"/>
    <n v="-4.7453703702993177E-4"/>
    <n v="45.983333333332901"/>
    <n v="19"/>
    <s v="No"/>
  </r>
  <r>
    <s v="CSMA"/>
    <s v="2024057565"/>
    <x v="0"/>
    <s v="ER8221BBJ"/>
    <s v="E3888GZR"/>
    <d v="2024-12-13T00:00:00"/>
    <m/>
    <s v="3269"/>
    <x v="36"/>
    <s v="PA"/>
    <s v="S2"/>
    <m/>
    <d v="2024-12-13T00:00:00"/>
    <d v="1899-12-30T05:05:23"/>
    <d v="2024-12-13T00:00:00"/>
    <d v="1899-12-30T05:04:45"/>
    <d v="2024-12-13T00:00:00"/>
    <d v="1899-12-30T05:23:46"/>
    <x v="0"/>
    <s v="RFCPI"/>
    <s v="7022037939"/>
    <s v="EXW"/>
    <d v="1899-12-30T00:19:39"/>
    <d v="1899-12-30T00:19:01"/>
    <d v="1899-12-30T00:00:38"/>
    <s v="Granel"/>
    <s v="E001"/>
    <x v="1"/>
    <d v="1899-12-30T00:18:23"/>
    <d v="1899-12-30T00:19:01"/>
    <n v="5"/>
    <x v="9"/>
    <x v="4"/>
    <x v="1"/>
    <n v="0"/>
    <n v="0"/>
    <s v="OK"/>
    <s v="Granel"/>
    <x v="0"/>
    <n v="0"/>
    <s v="F. MALAGA"/>
    <s v="A"/>
    <d v="1899-12-30T00:00:38"/>
    <d v="1899-12-30T00:00:38"/>
    <s v="OK"/>
    <m/>
    <m/>
    <d v="1899-12-30T00:00:00"/>
    <d v="1899-12-30T00:18:23"/>
    <n v="6"/>
    <n v="-4.3981481481999984E-4"/>
    <n v="18.383333333327986"/>
    <n v="5"/>
    <s v="Si"/>
  </r>
  <r>
    <s v="CSMA"/>
    <s v="2024057566"/>
    <x v="0"/>
    <s v="ER8349BDL"/>
    <s v="E8998KYN"/>
    <d v="2024-12-13T00:00:00"/>
    <m/>
    <s v="3262"/>
    <x v="43"/>
    <s v="PA"/>
    <s v="S6"/>
    <m/>
    <d v="2024-12-13T00:00:00"/>
    <d v="1899-12-30T05:06:02"/>
    <d v="2024-12-13T00:00:00"/>
    <d v="1899-12-30T05:05:23"/>
    <d v="2024-12-13T00:00:00"/>
    <d v="1899-12-30T05:26:01"/>
    <x v="0"/>
    <s v="RFCPI"/>
    <s v="7022037940"/>
    <s v="EXW"/>
    <d v="1899-12-30T00:21:17"/>
    <d v="1899-12-30T00:20:38"/>
    <d v="1899-12-30T00:00:39"/>
    <s v="Granel"/>
    <s v="E001"/>
    <x v="1"/>
    <d v="1899-12-30T00:19:59"/>
    <d v="1899-12-30T00:20:38"/>
    <n v="5"/>
    <x v="9"/>
    <x v="4"/>
    <x v="1"/>
    <n v="0"/>
    <n v="0"/>
    <s v="OK"/>
    <s v="Granel"/>
    <x v="0"/>
    <n v="0"/>
    <s v="F. MALAGA"/>
    <s v="A"/>
    <d v="1899-12-30T00:00:39"/>
    <d v="1899-12-30T00:00:39"/>
    <s v="OK"/>
    <m/>
    <m/>
    <d v="1899-12-30T00:00:00"/>
    <d v="1899-12-30T00:19:59"/>
    <n v="6"/>
    <n v="-4.5138888888998641E-4"/>
    <n v="19.983333333326399"/>
    <n v="5"/>
    <s v="Si"/>
  </r>
  <r>
    <s v="CSMA"/>
    <s v="2024057568"/>
    <x v="0"/>
    <s v="ER7726BBG"/>
    <s v="E8976JGF"/>
    <d v="2024-12-13T00:00:00"/>
    <m/>
    <s v="3264"/>
    <x v="35"/>
    <s v="PA"/>
    <s v="S1"/>
    <m/>
    <d v="2024-12-13T00:00:00"/>
    <d v="1899-12-30T05:11:55"/>
    <d v="2024-12-13T00:00:00"/>
    <d v="1899-12-30T05:11:16"/>
    <d v="2024-12-13T00:00:00"/>
    <d v="1899-12-30T05:39:12"/>
    <x v="0"/>
    <s v="RFCPI"/>
    <s v="7022037941"/>
    <s v="EXW"/>
    <d v="1899-12-30T00:28:35"/>
    <d v="1899-12-30T00:27:56"/>
    <d v="1899-12-30T00:00:39"/>
    <s v="Granel"/>
    <s v="E001"/>
    <x v="1"/>
    <d v="1899-12-30T00:27:17"/>
    <d v="1899-12-30T00:27:56"/>
    <n v="5"/>
    <x v="9"/>
    <x v="4"/>
    <x v="1"/>
    <n v="0"/>
    <n v="0"/>
    <s v="OK"/>
    <s v="Granel"/>
    <x v="0"/>
    <n v="0"/>
    <s v="F. MALAGA"/>
    <s v="A"/>
    <d v="1899-12-30T00:00:39"/>
    <d v="1899-12-30T00:00:39"/>
    <s v="OK"/>
    <m/>
    <m/>
    <d v="1899-12-30T00:00:00"/>
    <d v="1899-12-30T00:27:17"/>
    <n v="6"/>
    <n v="-4.5138888889001416E-4"/>
    <n v="27.283333333334372"/>
    <n v="5"/>
    <s v="Si"/>
  </r>
  <r>
    <s v="CSMA"/>
    <s v="2024057569"/>
    <x v="0"/>
    <s v="ER2915BBJ"/>
    <s v="E7812KXB"/>
    <d v="2024-12-13T00:00:00"/>
    <m/>
    <s v="3264"/>
    <x v="35"/>
    <s v="PA"/>
    <s v="S1"/>
    <m/>
    <d v="2024-12-13T00:00:00"/>
    <d v="1899-12-30T05:15:33"/>
    <d v="2024-12-13T00:00:00"/>
    <d v="1899-12-30T05:14:53"/>
    <d v="2024-12-13T00:00:00"/>
    <d v="1899-12-30T05:43:12"/>
    <x v="0"/>
    <s v="RFCPI"/>
    <s v="7022037942"/>
    <s v="EXW"/>
    <d v="1899-12-30T00:28:59"/>
    <d v="1899-12-30T00:28:19"/>
    <d v="1899-12-30T00:00:40"/>
    <s v="Granel"/>
    <s v="E001"/>
    <x v="1"/>
    <d v="1899-12-30T00:27:39"/>
    <d v="1899-12-30T00:28:19"/>
    <n v="5"/>
    <x v="9"/>
    <x v="4"/>
    <x v="1"/>
    <n v="0"/>
    <n v="0"/>
    <s v="OK"/>
    <s v="Granel"/>
    <x v="0"/>
    <n v="0"/>
    <s v="F. MALAGA"/>
    <s v="A"/>
    <d v="1899-12-30T00:00:40"/>
    <d v="1899-12-30T00:00:40"/>
    <s v="OK"/>
    <m/>
    <m/>
    <d v="1899-12-30T00:00:00"/>
    <d v="1899-12-30T00:27:39"/>
    <n v="6"/>
    <n v="-4.6296296296000072E-4"/>
    <n v="27.650000000001604"/>
    <n v="5"/>
    <s v="Si"/>
  </r>
  <r>
    <s v="CSMA"/>
    <s v="2024057570"/>
    <x v="0"/>
    <s v="ELE02494R"/>
    <s v="E7977MGZ"/>
    <d v="2024-12-13T00:00:00"/>
    <m/>
    <s v="3264"/>
    <x v="35"/>
    <s v="PA"/>
    <s v="S1"/>
    <m/>
    <d v="2024-12-13T00:00:00"/>
    <d v="1899-12-30T05:23:57"/>
    <d v="2024-12-13T00:00:00"/>
    <d v="1899-12-30T05:23:17"/>
    <d v="2024-12-13T00:00:00"/>
    <d v="1899-12-30T06:03:13"/>
    <x v="0"/>
    <s v="RFCPI"/>
    <s v="7022037943"/>
    <s v="FBO"/>
    <d v="1899-12-30T00:40:36"/>
    <d v="1899-12-30T00:39:56"/>
    <d v="1899-12-30T00:00:40"/>
    <s v="Granel"/>
    <s v="E001"/>
    <x v="2"/>
    <d v="1899-12-30T00:39:16"/>
    <d v="1899-12-30T00:39:56"/>
    <n v="5"/>
    <x v="9"/>
    <x v="4"/>
    <x v="1"/>
    <n v="0"/>
    <n v="0"/>
    <s v="OK"/>
    <s v="Granel"/>
    <x v="0"/>
    <n v="0"/>
    <s v="F. MALAGA"/>
    <s v="A"/>
    <d v="1899-12-30T00:00:40"/>
    <d v="1899-12-30T00:00:40"/>
    <s v="OK"/>
    <m/>
    <m/>
    <d v="1899-12-30T00:00:00"/>
    <d v="1899-12-30T00:39:16"/>
    <n v="6"/>
    <n v="-4.6296296296999273E-4"/>
    <n v="39.26666666666879"/>
    <n v="6"/>
    <s v="Si"/>
  </r>
  <r>
    <s v="CSMA"/>
    <s v="2024057572"/>
    <x v="0"/>
    <s v="ER0229BBR"/>
    <s v="E0631LTH"/>
    <d v="2024-12-13T00:00:00"/>
    <m/>
    <s v="3264"/>
    <x v="35"/>
    <s v="PA"/>
    <s v="S1"/>
    <m/>
    <d v="2024-12-13T00:00:00"/>
    <d v="1899-12-30T05:42:07"/>
    <d v="2024-12-13T00:00:00"/>
    <d v="1899-12-30T05:41:28"/>
    <d v="2024-12-13T00:00:00"/>
    <d v="1899-12-30T06:11:41"/>
    <x v="0"/>
    <s v="RFCPI"/>
    <s v="7022037944"/>
    <s v="FBO"/>
    <d v="1899-12-30T00:30:52"/>
    <d v="1899-12-30T00:30:13"/>
    <d v="1899-12-30T00:00:39"/>
    <s v="Granel"/>
    <s v="E001"/>
    <x v="2"/>
    <d v="1899-12-30T00:29:34"/>
    <d v="1899-12-30T00:30:13"/>
    <n v="5"/>
    <x v="9"/>
    <x v="4"/>
    <x v="1"/>
    <n v="0"/>
    <n v="0"/>
    <s v="OK"/>
    <s v="Granel"/>
    <x v="0"/>
    <n v="0"/>
    <s v="F. MALAGA"/>
    <s v="A"/>
    <d v="1899-12-30T00:00:39"/>
    <d v="1899-12-30T00:00:39"/>
    <s v="OK"/>
    <m/>
    <m/>
    <d v="1899-12-30T00:00:00"/>
    <d v="1899-12-30T00:29:34"/>
    <n v="6"/>
    <n v="-4.5138888889001416E-4"/>
    <n v="29.566666666670393"/>
    <n v="6"/>
    <s v="Si"/>
  </r>
  <r>
    <s v="CSMA"/>
    <s v="2024057573"/>
    <x v="0"/>
    <s v="ER9858BBY"/>
    <s v="E8263KDM"/>
    <d v="2024-12-13T00:00:00"/>
    <m/>
    <s v="3264"/>
    <x v="35"/>
    <s v="PA"/>
    <s v="S1"/>
    <m/>
    <d v="2024-12-13T00:00:00"/>
    <d v="1899-12-30T05:42:08"/>
    <d v="2024-12-13T00:00:00"/>
    <d v="1899-12-30T05:41:30"/>
    <d v="2024-12-13T00:00:00"/>
    <d v="1899-12-30T06:23:27"/>
    <x v="0"/>
    <s v="RFCPI"/>
    <s v="7022037945"/>
    <s v="FBO"/>
    <d v="1899-12-30T00:42:35"/>
    <d v="1899-12-30T00:41:57"/>
    <d v="1899-12-30T00:00:38"/>
    <s v="Granel"/>
    <s v="E001"/>
    <x v="2"/>
    <d v="1899-12-30T00:41:19"/>
    <d v="1899-12-30T00:41:57"/>
    <n v="5"/>
    <x v="9"/>
    <x v="4"/>
    <x v="1"/>
    <n v="0"/>
    <n v="0"/>
    <s v="OK"/>
    <s v="Granel"/>
    <x v="0"/>
    <n v="0"/>
    <s v="F. MALAGA"/>
    <s v="A"/>
    <d v="1899-12-30T00:00:38"/>
    <d v="1899-12-30T00:00:38"/>
    <s v="OK"/>
    <m/>
    <m/>
    <d v="1899-12-30T00:00:00"/>
    <d v="1899-12-30T00:41:19"/>
    <n v="6"/>
    <n v="-4.3981481481000784E-4"/>
    <n v="41.316666666667196"/>
    <n v="6"/>
    <s v="Si"/>
  </r>
  <r>
    <s v="CSMA"/>
    <s v="2024057578"/>
    <x v="0"/>
    <s v="EVA02467R"/>
    <s v="E5824JVY"/>
    <d v="2024-12-13T00:00:00"/>
    <m/>
    <s v="3263"/>
    <x v="42"/>
    <s v="PA"/>
    <s v="S5"/>
    <m/>
    <d v="2024-12-13T00:00:00"/>
    <d v="1899-12-30T06:11:10"/>
    <d v="2024-12-13T00:00:00"/>
    <d v="1899-12-30T06:10:29"/>
    <d v="2024-12-13T00:00:00"/>
    <d v="1899-12-30T06:37:15"/>
    <x v="0"/>
    <s v="RFCPI"/>
    <s v="7022037946"/>
    <s v="FBO"/>
    <d v="1899-12-30T00:27:27"/>
    <d v="1899-12-30T00:26:46"/>
    <d v="1899-12-30T00:00:41"/>
    <s v="Granel"/>
    <s v="E001"/>
    <x v="2"/>
    <d v="1899-12-30T00:26:05"/>
    <d v="1899-12-30T00:26:46"/>
    <n v="6"/>
    <x v="9"/>
    <x v="4"/>
    <x v="1"/>
    <n v="0"/>
    <n v="0"/>
    <s v="OK"/>
    <s v="Granel"/>
    <x v="0"/>
    <n v="0"/>
    <s v="F. MALAGA"/>
    <s v="A"/>
    <d v="1899-12-30T00:00:41"/>
    <d v="1899-12-30T00:00:41"/>
    <s v="OK"/>
    <m/>
    <m/>
    <d v="1899-12-30T00:00:00"/>
    <d v="1899-12-30T00:26:05"/>
    <n v="6"/>
    <n v="-4.745370370400348E-4"/>
    <n v="26.083333333339141"/>
    <n v="6"/>
    <s v="Si"/>
  </r>
  <r>
    <s v="CSMA"/>
    <s v="2024057577"/>
    <x v="0"/>
    <s v="ER2071BBY"/>
    <s v="E3936LXW"/>
    <d v="2024-12-13T00:00:00"/>
    <m/>
    <s v="3264"/>
    <x v="35"/>
    <s v="PA"/>
    <s v="S1"/>
    <m/>
    <d v="2024-12-13T00:00:00"/>
    <d v="1899-12-30T06:07:05"/>
    <d v="2024-12-13T00:00:00"/>
    <d v="1899-12-30T06:06:25"/>
    <d v="2024-12-13T00:00:00"/>
    <d v="1899-12-30T06:40:46"/>
    <x v="0"/>
    <s v="RFCPI"/>
    <s v="7022037947"/>
    <s v="FBO"/>
    <d v="1899-12-30T00:35:01"/>
    <d v="1899-12-30T00:34:21"/>
    <d v="1899-12-30T00:00:40"/>
    <s v="Granel"/>
    <s v="E001"/>
    <x v="2"/>
    <d v="1899-12-30T00:33:41"/>
    <d v="1899-12-30T00:34:21"/>
    <n v="6"/>
    <x v="9"/>
    <x v="4"/>
    <x v="1"/>
    <n v="0"/>
    <n v="0"/>
    <s v="OK"/>
    <s v="Granel"/>
    <x v="0"/>
    <n v="0"/>
    <s v="F. MALAGA"/>
    <s v="A"/>
    <d v="1899-12-30T00:00:40"/>
    <d v="1899-12-30T00:00:40"/>
    <s v="OK"/>
    <m/>
    <m/>
    <d v="1899-12-30T00:00:00"/>
    <d v="1899-12-30T00:33:41"/>
    <n v="6"/>
    <n v="-4.6296296296000072E-4"/>
    <n v="33.683333333342411"/>
    <n v="6"/>
    <s v="Si"/>
  </r>
  <r>
    <s v="CSMA"/>
    <s v="2024057576"/>
    <x v="0"/>
    <s v="ER8167BCF"/>
    <s v="E2274KKH"/>
    <d v="2024-12-13T00:00:00"/>
    <m/>
    <s v="3264"/>
    <x v="35"/>
    <s v="PA"/>
    <s v="S1"/>
    <m/>
    <d v="2024-12-13T00:00:00"/>
    <d v="1899-12-30T06:03:39"/>
    <d v="2024-12-13T00:00:00"/>
    <d v="1899-12-30T06:03:01"/>
    <d v="2024-12-13T00:00:00"/>
    <d v="1899-12-30T06:46:30"/>
    <x v="0"/>
    <s v="RFCPI"/>
    <s v="7022037948"/>
    <s v="FBO"/>
    <d v="1899-12-30T00:44:07"/>
    <d v="1899-12-30T00:43:29"/>
    <d v="1899-12-30T00:00:38"/>
    <s v="Granel"/>
    <s v="E001"/>
    <x v="2"/>
    <d v="1899-12-30T00:42:51"/>
    <d v="1899-12-30T00:43:29"/>
    <n v="6"/>
    <x v="9"/>
    <x v="4"/>
    <x v="1"/>
    <n v="0"/>
    <n v="0"/>
    <s v="OK"/>
    <s v="Granel"/>
    <x v="0"/>
    <n v="0"/>
    <s v="F. MALAGA"/>
    <s v="A"/>
    <d v="1899-12-30T00:00:38"/>
    <d v="1899-12-30T00:00:38"/>
    <s v="OK"/>
    <m/>
    <m/>
    <d v="1899-12-30T00:00:00"/>
    <d v="1899-12-30T00:42:51"/>
    <n v="6"/>
    <n v="-4.3981481481003559E-4"/>
    <n v="42.850000000007974"/>
    <n v="6"/>
    <s v="Si"/>
  </r>
  <r>
    <s v="CSMA"/>
    <s v="2024057575"/>
    <x v="0"/>
    <s v="ECO02801R"/>
    <s v="E8474FTB"/>
    <d v="2024-12-13T00:00:00"/>
    <m/>
    <s v="3269"/>
    <x v="36"/>
    <s v="PA"/>
    <s v="S2"/>
    <m/>
    <d v="2024-12-13T00:00:00"/>
    <d v="1899-12-30T05:59:29"/>
    <d v="2024-12-13T00:00:00"/>
    <d v="1899-12-30T05:58:49"/>
    <d v="2024-12-13T00:00:00"/>
    <d v="1899-12-30T06:51:11"/>
    <x v="0"/>
    <s v="RFCPI"/>
    <s v="7022037949"/>
    <s v="FBO"/>
    <d v="1899-12-30T00:53:02"/>
    <d v="1899-12-30T00:52:22"/>
    <d v="1899-12-30T00:00:40"/>
    <s v="Granel"/>
    <s v="E001"/>
    <x v="2"/>
    <d v="1899-12-30T00:51:42"/>
    <d v="1899-12-30T00:52:22"/>
    <n v="5"/>
    <x v="9"/>
    <x v="4"/>
    <x v="1"/>
    <n v="0"/>
    <n v="0"/>
    <s v="OK"/>
    <s v="Granel"/>
    <x v="0"/>
    <n v="0"/>
    <s v="F. MALAGA"/>
    <s v="B"/>
    <d v="1899-12-30T00:00:40"/>
    <d v="1899-12-30T00:00:40"/>
    <s v="OK"/>
    <m/>
    <m/>
    <d v="1899-12-30T00:00:00"/>
    <d v="1899-12-30T00:51:42"/>
    <n v="6"/>
    <n v="-4.6296296296000072E-4"/>
    <n v="51.700000000003243"/>
    <n v="6"/>
    <s v="No"/>
  </r>
  <r>
    <s v="CSMA"/>
    <s v="2024057580"/>
    <x v="0"/>
    <s v="ER1864BBP"/>
    <s v="E9297MPF"/>
    <d v="2024-12-13T00:00:00"/>
    <m/>
    <s v="3260"/>
    <x v="41"/>
    <s v="PA"/>
    <s v="S8"/>
    <m/>
    <d v="2024-12-13T00:00:00"/>
    <d v="1899-12-30T06:32:01"/>
    <d v="2024-12-13T00:00:00"/>
    <d v="1899-12-30T06:31:21"/>
    <d v="2024-12-13T00:00:00"/>
    <d v="1899-12-30T07:02:22"/>
    <x v="0"/>
    <s v="RFCPI"/>
    <s v="7022037950"/>
    <s v="EXW"/>
    <d v="1899-12-30T00:31:41"/>
    <d v="1899-12-30T00:31:01"/>
    <d v="1899-12-30T00:00:40"/>
    <s v="Granel"/>
    <s v="E001"/>
    <x v="1"/>
    <d v="1899-12-30T00:30:21"/>
    <d v="1899-12-30T00:31:01"/>
    <n v="6"/>
    <x v="9"/>
    <x v="4"/>
    <x v="1"/>
    <n v="0"/>
    <n v="0"/>
    <s v="OK"/>
    <s v="Granel"/>
    <x v="0"/>
    <n v="0"/>
    <s v="F. MALAGA"/>
    <s v="A"/>
    <d v="1899-12-30T00:00:40"/>
    <d v="1899-12-30T00:00:40"/>
    <s v="OK"/>
    <m/>
    <m/>
    <d v="1899-12-30T00:00:00"/>
    <d v="1899-12-30T00:30:21"/>
    <n v="6"/>
    <n v="-4.6296296296999273E-4"/>
    <n v="30.350000000001547"/>
    <n v="7"/>
    <s v="Si"/>
  </r>
  <r>
    <s v="CSMA"/>
    <s v="2024057579"/>
    <x v="0"/>
    <s v="ER7621BBD"/>
    <s v="E3209LFN"/>
    <d v="2024-12-13T00:00:00"/>
    <m/>
    <s v="3283"/>
    <x v="38"/>
    <s v="PA"/>
    <s v="PA"/>
    <m/>
    <d v="2024-12-13T00:00:00"/>
    <d v="1899-12-30T06:25:58"/>
    <d v="2024-12-13T00:00:00"/>
    <d v="1899-12-30T06:25:18"/>
    <d v="2024-12-13T00:00:00"/>
    <d v="1899-12-30T07:02:35"/>
    <x v="0"/>
    <s v="RFCPI"/>
    <s v="7022037951"/>
    <s v="EXW"/>
    <d v="1899-12-30T00:37:57"/>
    <d v="1899-12-30T00:37:17"/>
    <d v="1899-12-30T00:00:40"/>
    <s v="Ensacado"/>
    <s v="E002"/>
    <x v="1"/>
    <d v="1899-12-30T00:36:37"/>
    <d v="1899-12-30T00:37:17"/>
    <n v="6"/>
    <x v="9"/>
    <x v="4"/>
    <x v="2"/>
    <n v="0"/>
    <n v="0"/>
    <s v="OK"/>
    <s v="Ensacado"/>
    <x v="0"/>
    <n v="0"/>
    <s v="F. MALAGA"/>
    <s v="A"/>
    <d v="1899-12-30T00:00:40"/>
    <d v="1899-12-30T00:00:40"/>
    <s v="OK"/>
    <m/>
    <m/>
    <d v="1899-12-30T00:00:00"/>
    <d v="1899-12-30T00:36:37"/>
    <n v="6"/>
    <n v="-4.6296296297004824E-4"/>
    <n v="36.616666666665544"/>
    <n v="7"/>
    <s v="Si"/>
  </r>
  <r>
    <s v="CSMA"/>
    <s v="2024057583"/>
    <x v="0"/>
    <s v="ER7400BBF"/>
    <s v="E8916KGF"/>
    <d v="2024-12-13T00:00:00"/>
    <m/>
    <s v="3269"/>
    <x v="36"/>
    <s v="PA"/>
    <s v="S2"/>
    <m/>
    <d v="2024-12-13T00:00:00"/>
    <d v="1899-12-30T06:44:28"/>
    <d v="2024-12-13T00:00:00"/>
    <d v="1899-12-30T06:43:48"/>
    <d v="2024-12-13T00:00:00"/>
    <d v="1899-12-30T07:10:20"/>
    <x v="0"/>
    <s v="RFCPI"/>
    <s v="7022037952"/>
    <s v="FBO"/>
    <d v="1899-12-30T00:27:12"/>
    <d v="1899-12-30T00:26:32"/>
    <d v="1899-12-30T00:00:40"/>
    <s v="Granel"/>
    <s v="E001"/>
    <x v="2"/>
    <d v="1899-12-30T00:25:52"/>
    <d v="1899-12-30T00:26:32"/>
    <n v="6"/>
    <x v="9"/>
    <x v="4"/>
    <x v="1"/>
    <n v="0"/>
    <n v="0"/>
    <s v="OK"/>
    <s v="Granel"/>
    <x v="0"/>
    <n v="0"/>
    <s v="F. MALAGA"/>
    <s v="A"/>
    <d v="1899-12-30T00:00:40"/>
    <d v="1899-12-30T00:00:40"/>
    <s v="OK"/>
    <m/>
    <m/>
    <d v="1899-12-30T00:00:00"/>
    <d v="1899-12-30T00:25:52"/>
    <n v="6"/>
    <n v="-4.6296296296000072E-4"/>
    <n v="25.866666666662422"/>
    <n v="7"/>
    <s v="Si"/>
  </r>
  <r>
    <s v="CSMA"/>
    <s v="2024057581"/>
    <x v="0"/>
    <s v="ER6822BBF"/>
    <s v="E7574KJX"/>
    <d v="2024-12-13T00:00:00"/>
    <m/>
    <s v="3264"/>
    <x v="35"/>
    <s v="PA"/>
    <s v="S1"/>
    <m/>
    <d v="2024-12-13T00:00:00"/>
    <d v="1899-12-30T06:37:29"/>
    <d v="2024-12-13T00:00:00"/>
    <d v="1899-12-30T06:36:49"/>
    <d v="2024-12-13T00:00:00"/>
    <d v="1899-12-30T07:19:55"/>
    <x v="0"/>
    <s v="RFCPI"/>
    <s v="7022037953"/>
    <s v="FBO"/>
    <d v="1899-12-30T00:43:46"/>
    <d v="1899-12-30T00:43:06"/>
    <d v="1899-12-30T00:00:40"/>
    <s v="Granel"/>
    <s v="E001"/>
    <x v="2"/>
    <d v="1899-12-30T00:42:26"/>
    <d v="1899-12-30T00:43:06"/>
    <n v="6"/>
    <x v="9"/>
    <x v="4"/>
    <x v="1"/>
    <n v="0"/>
    <n v="0"/>
    <s v="OK"/>
    <s v="Granel"/>
    <x v="0"/>
    <n v="0"/>
    <s v="F. MALAGA"/>
    <s v="A"/>
    <d v="1899-12-30T00:00:40"/>
    <d v="1899-12-30T00:00:40"/>
    <s v="OK"/>
    <m/>
    <m/>
    <d v="1899-12-30T00:00:00"/>
    <d v="1899-12-30T00:42:26"/>
    <n v="6"/>
    <n v="-4.6296296296000072E-4"/>
    <n v="42.433333333344017"/>
    <n v="7"/>
    <s v="Si"/>
  </r>
  <r>
    <s v="CSMA"/>
    <s v="2024057591"/>
    <x v="0"/>
    <s v="ER4551BBJ"/>
    <s v="E6688FFY"/>
    <d v="2024-12-13T00:00:00"/>
    <m/>
    <s v="3283"/>
    <x v="38"/>
    <s v="PA"/>
    <s v="PA"/>
    <m/>
    <d v="2024-12-13T00:00:00"/>
    <d v="1899-12-30T06:58:06"/>
    <d v="2024-12-13T00:00:00"/>
    <d v="1899-12-30T06:57:26"/>
    <d v="2024-12-13T00:00:00"/>
    <d v="1899-12-30T07:22:37"/>
    <x v="0"/>
    <s v="RFCPI"/>
    <s v="7022037954"/>
    <s v="FBO"/>
    <d v="1899-12-30T00:25:51"/>
    <d v="1899-12-30T00:25:11"/>
    <d v="1899-12-30T00:00:40"/>
    <s v="Ensacado"/>
    <s v="E002"/>
    <x v="2"/>
    <d v="1899-12-30T00:24:31"/>
    <d v="1899-12-30T00:25:11"/>
    <n v="6"/>
    <x v="9"/>
    <x v="4"/>
    <x v="2"/>
    <n v="0"/>
    <n v="0"/>
    <s v="OK"/>
    <s v="Ensacado"/>
    <x v="0"/>
    <n v="0"/>
    <s v="F. MALAGA"/>
    <s v="A"/>
    <d v="1899-12-30T00:00:40"/>
    <d v="1899-12-30T00:00:40"/>
    <s v="OK"/>
    <m/>
    <m/>
    <d v="1899-12-30T00:00:00"/>
    <d v="1899-12-30T00:24:31"/>
    <n v="6"/>
    <n v="-4.6296296296000072E-4"/>
    <n v="24.516666666676841"/>
    <n v="7"/>
    <s v="Si"/>
  </r>
  <r>
    <s v="CSMA"/>
    <s v="2024057582"/>
    <x v="0"/>
    <s v="ER0860BBM"/>
    <s v="E5730JVY"/>
    <d v="2024-12-13T00:00:00"/>
    <m/>
    <s v="3264"/>
    <x v="35"/>
    <s v="PA"/>
    <s v="S1"/>
    <m/>
    <d v="2024-12-13T00:00:00"/>
    <d v="1899-12-30T06:40:41"/>
    <d v="2024-12-13T00:00:00"/>
    <d v="1899-12-30T06:40:01"/>
    <d v="2024-12-13T00:00:00"/>
    <d v="1899-12-30T07:26:05"/>
    <x v="0"/>
    <s v="RFCPI"/>
    <s v="7022037955"/>
    <s v="FBO"/>
    <d v="1899-12-30T00:46:44"/>
    <d v="1899-12-30T00:46:04"/>
    <d v="1899-12-30T00:00:40"/>
    <s v="Granel"/>
    <s v="E001"/>
    <x v="2"/>
    <d v="1899-12-30T00:45:24"/>
    <d v="1899-12-30T00:46:04"/>
    <n v="6"/>
    <x v="9"/>
    <x v="4"/>
    <x v="1"/>
    <n v="0"/>
    <n v="0"/>
    <s v="OK"/>
    <s v="Granel"/>
    <x v="0"/>
    <n v="0"/>
    <s v="F. MALAGA"/>
    <s v="B"/>
    <d v="1899-12-30T00:00:40"/>
    <d v="1899-12-30T00:00:40"/>
    <s v="OK"/>
    <m/>
    <m/>
    <d v="1899-12-30T00:00:00"/>
    <d v="1899-12-30T00:45:24"/>
    <n v="6"/>
    <n v="-4.6296296296000072E-4"/>
    <n v="45.400000000003182"/>
    <n v="7"/>
    <s v="No"/>
  </r>
  <r>
    <s v="CSMA"/>
    <s v="2024057592"/>
    <x v="0"/>
    <s v="ER7377BBY"/>
    <s v="E4456KDL"/>
    <d v="2024-12-13T00:00:00"/>
    <m/>
    <s v="3283"/>
    <x v="38"/>
    <s v="PA"/>
    <s v="PA"/>
    <m/>
    <d v="2024-12-13T00:00:00"/>
    <d v="1899-12-30T07:03:22"/>
    <d v="2024-12-13T00:00:00"/>
    <d v="1899-12-30T07:02:42"/>
    <d v="2024-12-13T00:00:00"/>
    <d v="1899-12-30T07:35:12"/>
    <x v="0"/>
    <s v="RFCPI"/>
    <s v="7022037957"/>
    <s v="EXW"/>
    <d v="1899-12-30T00:33:10"/>
    <d v="1899-12-30T00:32:30"/>
    <d v="1899-12-30T00:00:40"/>
    <s v="Ensacado"/>
    <s v="E002"/>
    <x v="1"/>
    <d v="1899-12-30T00:31:50"/>
    <d v="1899-12-30T00:32:30"/>
    <n v="7"/>
    <x v="9"/>
    <x v="4"/>
    <x v="2"/>
    <n v="0"/>
    <n v="0"/>
    <s v="OK"/>
    <s v="Ensacado"/>
    <x v="0"/>
    <n v="0"/>
    <s v="F. MALAGA"/>
    <s v="A"/>
    <d v="1899-12-30T00:00:40"/>
    <d v="1899-12-30T00:00:40"/>
    <s v="OK"/>
    <m/>
    <m/>
    <d v="1899-12-30T00:00:00"/>
    <d v="1899-12-30T00:31:50"/>
    <n v="6"/>
    <n v="-4.6296296296000072E-4"/>
    <n v="31.833333333331247"/>
    <n v="7"/>
    <s v="Si"/>
  </r>
  <r>
    <s v="CSMA"/>
    <s v="2024057589"/>
    <x v="0"/>
    <s v="ER9329BBT"/>
    <s v="E5714JWS"/>
    <d v="2024-12-13T00:00:00"/>
    <m/>
    <s v="3264"/>
    <x v="35"/>
    <s v="PA"/>
    <s v="S1"/>
    <m/>
    <d v="2024-12-13T00:00:00"/>
    <d v="1899-12-30T06:55:44"/>
    <d v="2024-12-13T00:00:00"/>
    <d v="1899-12-30T06:55:04"/>
    <d v="2024-12-13T00:00:00"/>
    <d v="1899-12-30T07:41:22"/>
    <x v="0"/>
    <s v="RFCPI"/>
    <s v="7022037958"/>
    <s v="FBO"/>
    <d v="1899-12-30T00:46:58"/>
    <d v="1899-12-30T00:46:18"/>
    <d v="1899-12-30T00:00:40"/>
    <s v="Granel"/>
    <s v="E001"/>
    <x v="2"/>
    <d v="1899-12-30T00:45:38"/>
    <d v="1899-12-30T00:46:18"/>
    <n v="6"/>
    <x v="9"/>
    <x v="4"/>
    <x v="1"/>
    <n v="0"/>
    <n v="0"/>
    <s v="OK"/>
    <s v="Granel"/>
    <x v="0"/>
    <n v="0"/>
    <s v="F. MALAGA"/>
    <s v="B"/>
    <d v="1899-12-30T00:00:40"/>
    <d v="1899-12-30T00:00:40"/>
    <s v="OK"/>
    <m/>
    <m/>
    <d v="1899-12-30T00:00:00"/>
    <d v="1899-12-30T00:45:38"/>
    <n v="6"/>
    <n v="-4.6296296296000072E-4"/>
    <n v="45.633333333340758"/>
    <n v="7"/>
    <s v="No"/>
  </r>
  <r>
    <s v="CSMA"/>
    <s v="2024057585"/>
    <x v="0"/>
    <s v="EM17841R"/>
    <s v="E8631GGR"/>
    <d v="2024-12-13T00:00:00"/>
    <m/>
    <s v="3264"/>
    <x v="35"/>
    <s v="PA"/>
    <s v="S1"/>
    <m/>
    <d v="2024-12-13T00:00:00"/>
    <d v="1899-12-30T06:46:02"/>
    <d v="2024-12-13T00:00:00"/>
    <d v="1899-12-30T06:45:22"/>
    <d v="2024-12-13T00:00:00"/>
    <d v="1899-12-30T07:44:37"/>
    <x v="0"/>
    <s v="RFCPI"/>
    <s v="7022037959"/>
    <s v="FBO"/>
    <d v="1899-12-30T00:59:55"/>
    <d v="1899-12-30T00:59:15"/>
    <d v="1899-12-30T00:00:40"/>
    <s v="Granel"/>
    <s v="E001"/>
    <x v="2"/>
    <d v="1899-12-30T00:58:35"/>
    <d v="1899-12-30T00:59:15"/>
    <n v="6"/>
    <x v="9"/>
    <x v="4"/>
    <x v="1"/>
    <n v="0"/>
    <n v="0"/>
    <s v="OK"/>
    <s v="Granel"/>
    <x v="0"/>
    <n v="0"/>
    <s v="F. MALAGA"/>
    <s v="B"/>
    <d v="1899-12-30T00:00:40"/>
    <d v="1899-12-30T00:00:40"/>
    <s v="OK"/>
    <m/>
    <m/>
    <d v="1899-12-30T00:00:00"/>
    <d v="1899-12-30T00:58:35"/>
    <n v="6"/>
    <n v="-4.6296296296000072E-4"/>
    <n v="58.583333333332789"/>
    <n v="7"/>
    <s v="No"/>
  </r>
  <r>
    <s v="CSMA"/>
    <s v="2024057599"/>
    <x v="0"/>
    <s v="ER7252BBV"/>
    <s v="E3178LFN"/>
    <d v="2024-12-13T00:00:00"/>
    <m/>
    <s v="3260"/>
    <x v="41"/>
    <s v="PA"/>
    <s v="S8"/>
    <m/>
    <d v="2024-12-13T00:00:00"/>
    <d v="1899-12-30T07:32:09"/>
    <d v="2024-12-13T00:00:00"/>
    <d v="1899-12-30T07:31:28"/>
    <d v="2024-12-13T00:00:00"/>
    <d v="1899-12-30T07:56:13"/>
    <x v="0"/>
    <s v="RFCPI"/>
    <s v="7022037960"/>
    <s v="EXW"/>
    <d v="1899-12-30T00:25:26"/>
    <d v="1899-12-30T00:24:45"/>
    <d v="1899-12-30T00:00:41"/>
    <s v="Granel"/>
    <s v="E001"/>
    <x v="1"/>
    <d v="1899-12-30T00:24:04"/>
    <d v="1899-12-30T00:24:45"/>
    <n v="7"/>
    <x v="9"/>
    <x v="4"/>
    <x v="1"/>
    <n v="0"/>
    <n v="0"/>
    <s v="OK"/>
    <s v="Granel"/>
    <x v="0"/>
    <n v="0"/>
    <s v="F. MALAGA"/>
    <s v="A"/>
    <d v="1899-12-30T00:00:41"/>
    <d v="1899-12-30T00:00:41"/>
    <s v="OK"/>
    <m/>
    <m/>
    <d v="1899-12-30T00:00:00"/>
    <d v="1899-12-30T00:24:04"/>
    <n v="6"/>
    <n v="-4.745370370400348E-4"/>
    <n v="24.066666666662382"/>
    <n v="7"/>
    <s v="Si"/>
  </r>
  <r>
    <s v="CSMA"/>
    <s v="2024057595"/>
    <x v="0"/>
    <s v="ER2025BBG"/>
    <s v="E4771KNH"/>
    <d v="2024-12-13T00:00:00"/>
    <m/>
    <s v="3264"/>
    <x v="35"/>
    <s v="PA"/>
    <s v="S1"/>
    <m/>
    <d v="2024-12-13T00:00:00"/>
    <d v="1899-12-30T07:13:58"/>
    <d v="2024-12-13T00:00:00"/>
    <d v="1899-12-30T07:13:19"/>
    <d v="2024-12-13T00:00:00"/>
    <d v="1899-12-30T07:57:08"/>
    <x v="0"/>
    <s v="RFCPI"/>
    <s v="7022037961"/>
    <s v="FBO"/>
    <d v="1899-12-30T00:44:28"/>
    <d v="1899-12-30T00:43:49"/>
    <d v="1899-12-30T00:00:39"/>
    <s v="Granel"/>
    <s v="E001"/>
    <x v="2"/>
    <d v="1899-12-30T00:43:10"/>
    <d v="1899-12-30T00:43:49"/>
    <n v="7"/>
    <x v="9"/>
    <x v="4"/>
    <x v="1"/>
    <n v="0"/>
    <n v="0"/>
    <s v="OK"/>
    <s v="Granel"/>
    <x v="0"/>
    <n v="0"/>
    <s v="F. MALAGA"/>
    <s v="A"/>
    <d v="1899-12-30T00:00:39"/>
    <d v="1899-12-30T00:00:39"/>
    <s v="OK"/>
    <m/>
    <m/>
    <d v="1899-12-30T00:00:00"/>
    <d v="1899-12-30T00:43:10"/>
    <n v="6"/>
    <n v="-4.5138888889001416E-4"/>
    <n v="43.166666666664007"/>
    <n v="7"/>
    <s v="Si"/>
  </r>
  <r>
    <s v="CSMA"/>
    <s v="2024057598"/>
    <x v="0"/>
    <s v="ER4695BDR"/>
    <s v="E9461JBD"/>
    <d v="2024-12-13T00:00:00"/>
    <m/>
    <s v="3264"/>
    <x v="35"/>
    <s v="PA"/>
    <s v="S1"/>
    <m/>
    <d v="2024-12-13T00:00:00"/>
    <d v="1899-12-30T07:29:19"/>
    <d v="2024-12-13T00:00:00"/>
    <d v="1899-12-30T07:28:41"/>
    <d v="2024-12-13T00:00:00"/>
    <d v="1899-12-30T08:01:22"/>
    <x v="0"/>
    <s v="RFCPI"/>
    <s v="7022037962"/>
    <s v="EXW"/>
    <d v="1899-12-30T00:33:19"/>
    <d v="1899-12-30T00:32:41"/>
    <d v="1899-12-30T00:00:38"/>
    <s v="Granel"/>
    <s v="E001"/>
    <x v="1"/>
    <d v="1899-12-30T00:32:03"/>
    <d v="1899-12-30T00:32:41"/>
    <n v="7"/>
    <x v="9"/>
    <x v="4"/>
    <x v="1"/>
    <n v="0"/>
    <n v="0"/>
    <s v="OK"/>
    <s v="Granel"/>
    <x v="0"/>
    <n v="0"/>
    <s v="F. MALAGA"/>
    <s v="A"/>
    <d v="1899-12-30T00:00:38"/>
    <d v="1899-12-30T00:00:38"/>
    <s v="OK"/>
    <m/>
    <m/>
    <d v="1899-12-30T00:00:00"/>
    <d v="1899-12-30T00:32:03"/>
    <n v="6"/>
    <n v="-4.3981481481003559E-4"/>
    <n v="32.050000000007969"/>
    <n v="8"/>
    <s v="Si"/>
  </r>
  <r>
    <s v="CSMA"/>
    <s v="2024057602"/>
    <x v="0"/>
    <s v="ER0891BBT"/>
    <s v="E3470GSX"/>
    <d v="2024-12-13T00:00:00"/>
    <m/>
    <s v="3264"/>
    <x v="35"/>
    <s v="PA"/>
    <s v="S1"/>
    <m/>
    <d v="2024-12-13T00:00:00"/>
    <d v="1899-12-30T07:42:20"/>
    <d v="2024-12-13T00:00:00"/>
    <d v="1899-12-30T07:41:43"/>
    <d v="2024-12-13T00:00:00"/>
    <d v="1899-12-30T08:06:16"/>
    <x v="0"/>
    <s v="RFCPI"/>
    <s v="7022037963"/>
    <s v="FBO"/>
    <d v="1899-12-30T00:25:10"/>
    <d v="1899-12-30T00:24:33"/>
    <d v="1899-12-30T00:00:37"/>
    <s v="Granel"/>
    <s v="E001"/>
    <x v="2"/>
    <d v="1899-12-30T00:23:56"/>
    <d v="1899-12-30T00:24:33"/>
    <n v="7"/>
    <x v="9"/>
    <x v="4"/>
    <x v="1"/>
    <n v="0"/>
    <n v="0"/>
    <s v="OK"/>
    <s v="Granel"/>
    <x v="0"/>
    <n v="0"/>
    <s v="F. MALAGA"/>
    <s v="A"/>
    <d v="1899-12-30T00:00:37"/>
    <d v="1899-12-30T00:00:37"/>
    <s v="OK"/>
    <m/>
    <m/>
    <d v="1899-12-30T00:00:00"/>
    <d v="1899-12-30T00:23:56"/>
    <n v="6"/>
    <n v="-4.2824074073999352E-4"/>
    <n v="23.9333333333472"/>
    <n v="8"/>
    <s v="Si"/>
  </r>
  <r>
    <s v="CSMA"/>
    <s v="2024057603"/>
    <x v="0"/>
    <s v="ER8271BBD"/>
    <s v="E2291HBT"/>
    <d v="2024-12-13T00:00:00"/>
    <m/>
    <s v="3264"/>
    <x v="35"/>
    <s v="PA"/>
    <s v="S1"/>
    <m/>
    <d v="2024-12-13T00:00:00"/>
    <d v="1899-12-30T07:51:27"/>
    <d v="2024-12-13T00:00:00"/>
    <d v="1899-12-30T07:50:47"/>
    <d v="2024-12-13T00:00:00"/>
    <d v="1899-12-30T08:14:55"/>
    <x v="0"/>
    <s v="RFCPI"/>
    <s v="7022037964"/>
    <s v="FBO"/>
    <d v="1899-12-30T00:24:48"/>
    <d v="1899-12-30T00:24:08"/>
    <d v="1899-12-30T00:00:40"/>
    <s v="Granel"/>
    <s v="E001"/>
    <x v="2"/>
    <d v="1899-12-30T00:23:28"/>
    <d v="1899-12-30T00:24:08"/>
    <n v="7"/>
    <x v="9"/>
    <x v="4"/>
    <x v="1"/>
    <n v="0"/>
    <n v="0"/>
    <s v="OK"/>
    <s v="Granel"/>
    <x v="0"/>
    <n v="0"/>
    <s v="F. MALAGA"/>
    <s v="A"/>
    <d v="1899-12-30T00:00:40"/>
    <d v="1899-12-30T00:00:40"/>
    <s v="OK"/>
    <m/>
    <m/>
    <d v="1899-12-30T00:00:00"/>
    <d v="1899-12-30T00:23:28"/>
    <n v="6"/>
    <n v="-4.6296296296000072E-4"/>
    <n v="23.46666666667204"/>
    <n v="8"/>
    <s v="Si"/>
  </r>
  <r>
    <s v="CSMA"/>
    <s v="2024057610"/>
    <x v="0"/>
    <s v="ER0272BBT"/>
    <s v="E2254MLP"/>
    <d v="2024-12-13T00:00:00"/>
    <m/>
    <s v="3269"/>
    <x v="36"/>
    <s v="PA"/>
    <s v="S2"/>
    <m/>
    <d v="2024-12-13T00:00:00"/>
    <d v="1899-12-30T08:11:44"/>
    <d v="2024-12-13T00:00:00"/>
    <d v="1899-12-30T08:11:05"/>
    <d v="2024-12-13T00:00:00"/>
    <d v="1899-12-30T08:42:25"/>
    <x v="0"/>
    <s v="RFCPI"/>
    <s v="7022037965"/>
    <s v="FBO"/>
    <d v="1899-12-30T00:31:59"/>
    <d v="1899-12-30T00:31:20"/>
    <d v="1899-12-30T00:00:39"/>
    <s v="Granel"/>
    <s v="E001"/>
    <x v="2"/>
    <d v="1899-12-30T00:30:41"/>
    <d v="1899-12-30T00:31:20"/>
    <n v="8"/>
    <x v="9"/>
    <x v="4"/>
    <x v="1"/>
    <n v="0"/>
    <n v="0"/>
    <s v="OK"/>
    <s v="Granel"/>
    <x v="0"/>
    <n v="0"/>
    <s v="F. MALAGA"/>
    <s v="A"/>
    <d v="1899-12-30T00:00:39"/>
    <d v="1899-12-30T00:00:39"/>
    <s v="OK"/>
    <m/>
    <m/>
    <d v="1899-12-30T00:00:00"/>
    <d v="1899-12-30T00:30:41"/>
    <n v="6"/>
    <n v="-4.5138888889001416E-4"/>
    <n v="30.683333333332826"/>
    <n v="8"/>
    <s v="Si"/>
  </r>
  <r>
    <s v="CSMA"/>
    <s v="2024057611"/>
    <x v="0"/>
    <s v="ER8221BBJ"/>
    <s v="E3888GZR"/>
    <d v="2024-12-13T00:00:00"/>
    <m/>
    <s v="3269"/>
    <x v="36"/>
    <s v="PA"/>
    <s v="S2"/>
    <m/>
    <d v="2024-12-13T00:00:00"/>
    <d v="1899-12-30T08:14:09"/>
    <d v="2024-12-13T00:00:00"/>
    <d v="1899-12-30T08:13:29"/>
    <d v="2024-12-13T00:00:00"/>
    <d v="1899-12-30T08:47:15"/>
    <x v="0"/>
    <s v="RFCPI"/>
    <s v="7022037967"/>
    <s v="EXW"/>
    <d v="1899-12-30T00:34:26"/>
    <d v="1899-12-30T00:33:46"/>
    <d v="1899-12-30T00:00:40"/>
    <s v="Granel"/>
    <s v="E001"/>
    <x v="1"/>
    <d v="1899-12-30T00:33:06"/>
    <d v="1899-12-30T00:33:46"/>
    <n v="8"/>
    <x v="9"/>
    <x v="4"/>
    <x v="1"/>
    <n v="0"/>
    <n v="0"/>
    <s v="OK"/>
    <s v="Granel"/>
    <x v="0"/>
    <n v="0"/>
    <s v="F. MALAGA"/>
    <s v="A"/>
    <d v="1899-12-30T00:00:40"/>
    <d v="1899-12-30T00:00:40"/>
    <s v="OK"/>
    <m/>
    <m/>
    <d v="1899-12-30T00:00:00"/>
    <d v="1899-12-30T00:33:06"/>
    <n v="6"/>
    <n v="-4.6296296296000072E-4"/>
    <n v="33.099999999998381"/>
    <n v="8"/>
    <s v="Si"/>
  </r>
  <r>
    <s v="CSMA"/>
    <s v="2024057616"/>
    <x v="0"/>
    <s v="ER2071BBY"/>
    <s v="E3936LXW"/>
    <d v="2024-12-13T00:00:00"/>
    <m/>
    <s v="3263"/>
    <x v="42"/>
    <s v="PA"/>
    <s v="S5"/>
    <m/>
    <d v="2024-12-13T00:00:00"/>
    <d v="1899-12-30T08:21:19"/>
    <d v="2024-12-13T00:00:00"/>
    <d v="1899-12-30T08:20:40"/>
    <d v="2024-12-13T00:00:00"/>
    <d v="1899-12-30T08:50:33"/>
    <x v="0"/>
    <s v="RFCPI"/>
    <s v="7022037968"/>
    <s v="FBO"/>
    <d v="1899-12-30T00:30:32"/>
    <d v="1899-12-30T00:29:53"/>
    <d v="1899-12-30T00:00:39"/>
    <s v="Granel"/>
    <s v="E001"/>
    <x v="2"/>
    <d v="1899-12-30T00:29:14"/>
    <d v="1899-12-30T00:29:53"/>
    <n v="8"/>
    <x v="9"/>
    <x v="4"/>
    <x v="1"/>
    <n v="0"/>
    <n v="0"/>
    <s v="OK"/>
    <s v="Granel"/>
    <x v="0"/>
    <n v="0"/>
    <s v="F. MALAGA"/>
    <s v="A"/>
    <d v="1899-12-30T00:00:39"/>
    <d v="1899-12-30T00:00:39"/>
    <s v="OK"/>
    <m/>
    <m/>
    <d v="1899-12-30T00:00:00"/>
    <d v="1899-12-30T00:29:14"/>
    <n v="6"/>
    <n v="-4.5138888888002215E-4"/>
    <n v="29.233333333339154"/>
    <n v="8"/>
    <s v="Si"/>
  </r>
  <r>
    <s v="CSMA"/>
    <s v="2024057607"/>
    <x v="0"/>
    <s v="ER4902BBX"/>
    <s v="E6099JTB"/>
    <d v="2024-12-13T00:00:00"/>
    <m/>
    <s v="3283"/>
    <x v="38"/>
    <s v="PA"/>
    <s v="PA"/>
    <m/>
    <d v="2024-12-13T00:00:00"/>
    <d v="1899-12-30T08:07:39"/>
    <d v="2024-12-13T00:00:00"/>
    <d v="1899-12-30T08:06:59"/>
    <d v="2024-12-13T00:00:00"/>
    <d v="1899-12-30T08:55:52"/>
    <x v="0"/>
    <s v="RFCPI"/>
    <s v="7022037969"/>
    <s v="EXW"/>
    <d v="1899-12-30T00:49:33"/>
    <d v="1899-12-30T00:48:53"/>
    <d v="1899-12-30T00:00:40"/>
    <s v="Ensacado"/>
    <s v="E002"/>
    <x v="1"/>
    <d v="1899-12-30T00:48:13"/>
    <d v="1899-12-30T00:48:53"/>
    <n v="8"/>
    <x v="9"/>
    <x v="4"/>
    <x v="2"/>
    <n v="0"/>
    <n v="0"/>
    <s v="OK"/>
    <s v="Ensacado"/>
    <x v="0"/>
    <n v="0"/>
    <s v="F. MALAGA"/>
    <s v="B"/>
    <d v="1899-12-30T00:00:40"/>
    <d v="1899-12-30T00:00:40"/>
    <s v="OK"/>
    <m/>
    <m/>
    <d v="1899-12-30T00:00:00"/>
    <d v="1899-12-30T00:48:13"/>
    <n v="6"/>
    <n v="-4.6296296296000072E-4"/>
    <n v="48.216666666671991"/>
    <n v="8"/>
    <s v="No"/>
  </r>
  <r>
    <s v="CSMA"/>
    <s v="2024057612"/>
    <x v="0"/>
    <s v="ER5929BBB"/>
    <s v="E9884JZD"/>
    <d v="2024-12-13T00:00:00"/>
    <m/>
    <s v="3269"/>
    <x v="36"/>
    <s v="PA"/>
    <s v="S2"/>
    <m/>
    <d v="2024-12-13T00:00:00"/>
    <d v="1899-12-30T08:16:44"/>
    <d v="2024-12-13T00:00:00"/>
    <d v="1899-12-30T08:16:05"/>
    <d v="2024-12-13T00:00:00"/>
    <d v="1899-12-30T09:01:10"/>
    <x v="0"/>
    <s v="RFCPI"/>
    <s v="7022037970"/>
    <s v="FBO"/>
    <d v="1899-12-30T00:45:44"/>
    <d v="1899-12-30T00:45:05"/>
    <d v="1899-12-30T00:00:39"/>
    <s v="Granel"/>
    <s v="E001"/>
    <x v="2"/>
    <d v="1899-12-30T00:44:26"/>
    <d v="1899-12-30T00:45:05"/>
    <n v="8"/>
    <x v="9"/>
    <x v="4"/>
    <x v="1"/>
    <n v="0"/>
    <n v="0"/>
    <s v="OK"/>
    <s v="Granel"/>
    <x v="0"/>
    <n v="0"/>
    <s v="F. MALAGA"/>
    <s v="A"/>
    <d v="1899-12-30T00:00:39"/>
    <d v="1899-12-30T00:00:39"/>
    <s v="OK"/>
    <m/>
    <m/>
    <d v="1899-12-30T00:00:00"/>
    <d v="1899-12-30T00:44:26"/>
    <n v="6"/>
    <n v="-4.5138888889001416E-4"/>
    <n v="44.433333333345608"/>
    <n v="9"/>
    <s v="Si"/>
  </r>
  <r>
    <s v="CSMA"/>
    <s v="2024057507"/>
    <x v="0"/>
    <s v="ER0860BBM"/>
    <s v="E5730JVY"/>
    <d v="2024-12-12T00:00:00"/>
    <m/>
    <s v="3264"/>
    <x v="35"/>
    <s v="PA"/>
    <s v="S1"/>
    <m/>
    <d v="2024-12-12T00:00:00"/>
    <d v="1899-12-30T13:41:25"/>
    <d v="2024-12-12T00:00:00"/>
    <d v="1899-12-30T13:40:44"/>
    <d v="2024-12-12T00:00:00"/>
    <d v="1899-12-30T14:26:29"/>
    <x v="0"/>
    <s v="RFCPI"/>
    <s v="7022037971"/>
    <s v="FBO"/>
    <d v="1899-12-30T00:46:26"/>
    <d v="1899-12-30T00:45:45"/>
    <d v="1899-12-30T00:00:41"/>
    <s v="Granel"/>
    <s v="E001"/>
    <x v="2"/>
    <d v="1899-12-30T00:45:04"/>
    <d v="1899-12-30T00:45:45"/>
    <n v="13"/>
    <x v="8"/>
    <x v="4"/>
    <x v="1"/>
    <n v="0"/>
    <n v="0"/>
    <s v="OK"/>
    <s v="Granel"/>
    <x v="0"/>
    <n v="0"/>
    <s v="F. MALAGA"/>
    <s v="B"/>
    <d v="1899-12-30T00:00:41"/>
    <d v="1899-12-30T00:00:41"/>
    <s v="OK"/>
    <m/>
    <m/>
    <d v="1899-12-30T00:00:00"/>
    <d v="1899-12-30T00:45:04"/>
    <n v="5"/>
    <n v="-4.7453703703992378E-4"/>
    <n v="45.066666666672056"/>
    <n v="14"/>
    <s v="No"/>
  </r>
  <r>
    <s v="CSMA"/>
    <s v="2024057621"/>
    <x v="0"/>
    <s v="EMA02414R"/>
    <s v="E4258HML"/>
    <d v="2024-12-13T00:00:00"/>
    <m/>
    <s v="3269"/>
    <x v="36"/>
    <s v="PA"/>
    <s v="S2"/>
    <m/>
    <d v="2024-12-13T00:00:00"/>
    <d v="1899-12-30T08:38:11"/>
    <d v="2024-12-13T00:00:00"/>
    <d v="1899-12-30T08:37:32"/>
    <d v="2024-12-13T00:00:00"/>
    <d v="1899-12-30T09:13:04"/>
    <x v="0"/>
    <s v="RFCPI"/>
    <s v="7022037972"/>
    <s v="FBO"/>
    <d v="1899-12-30T00:36:11"/>
    <d v="1899-12-30T00:35:32"/>
    <d v="1899-12-30T00:00:39"/>
    <s v="Granel"/>
    <s v="E001"/>
    <x v="2"/>
    <d v="1899-12-30T00:34:53"/>
    <d v="1899-12-30T00:35:32"/>
    <n v="8"/>
    <x v="9"/>
    <x v="4"/>
    <x v="1"/>
    <n v="0"/>
    <n v="0"/>
    <s v="OK"/>
    <s v="Granel"/>
    <x v="0"/>
    <n v="0"/>
    <s v="F. MALAGA"/>
    <s v="A"/>
    <d v="1899-12-30T00:00:39"/>
    <d v="1899-12-30T00:00:39"/>
    <s v="OK"/>
    <m/>
    <m/>
    <d v="1899-12-30T00:00:00"/>
    <d v="1899-12-30T00:34:53"/>
    <n v="6"/>
    <n v="-4.5138888888995865E-4"/>
    <n v="34.88333333332325"/>
    <n v="9"/>
    <s v="Si"/>
  </r>
  <r>
    <s v="CSMA"/>
    <s v="2024057619"/>
    <x v="0"/>
    <s v="ER7726BBG"/>
    <s v="E8976JGF"/>
    <d v="2024-12-13T00:00:00"/>
    <m/>
    <s v="3264"/>
    <x v="35"/>
    <s v="PA"/>
    <s v="S1"/>
    <m/>
    <d v="2024-12-13T00:00:00"/>
    <d v="1899-12-30T08:31:13"/>
    <d v="2024-12-13T00:00:00"/>
    <d v="1899-12-30T08:30:35"/>
    <d v="2024-12-13T00:00:00"/>
    <d v="1899-12-30T09:17:06"/>
    <x v="0"/>
    <s v="RFCPI"/>
    <s v="7022037973"/>
    <s v="EXW"/>
    <d v="1899-12-30T00:47:09"/>
    <d v="1899-12-30T00:46:31"/>
    <d v="1899-12-30T00:00:38"/>
    <s v="Granel"/>
    <s v="E001"/>
    <x v="1"/>
    <d v="1899-12-30T00:45:53"/>
    <d v="1899-12-30T00:46:31"/>
    <n v="8"/>
    <x v="9"/>
    <x v="4"/>
    <x v="1"/>
    <n v="0"/>
    <n v="0"/>
    <s v="OK"/>
    <s v="Granel"/>
    <x v="0"/>
    <n v="0"/>
    <s v="F. MALAGA"/>
    <s v="B"/>
    <d v="1899-12-30T00:00:38"/>
    <d v="1899-12-30T00:00:38"/>
    <s v="OK"/>
    <m/>
    <m/>
    <d v="1899-12-30T00:00:00"/>
    <d v="1899-12-30T00:45:53"/>
    <n v="6"/>
    <n v="-4.3981481481003559E-4"/>
    <n v="45.883333333339202"/>
    <n v="9"/>
    <s v="No"/>
  </r>
  <r>
    <s v="CSMA"/>
    <s v="2024057626"/>
    <x v="0"/>
    <s v="ER0271BBT"/>
    <s v="E3861LZF"/>
    <d v="2024-12-13T00:00:00"/>
    <m/>
    <s v="3269"/>
    <x v="36"/>
    <s v="PA"/>
    <s v="S2"/>
    <m/>
    <d v="2024-12-13T00:00:00"/>
    <d v="1899-12-30T08:47:05"/>
    <d v="2024-12-13T00:00:00"/>
    <d v="1899-12-30T08:46:25"/>
    <d v="2024-12-13T00:00:00"/>
    <d v="1899-12-30T09:21:08"/>
    <x v="0"/>
    <s v="RFCPI"/>
    <s v="7022037974"/>
    <s v="FBO"/>
    <d v="1899-12-30T00:35:23"/>
    <d v="1899-12-30T00:34:43"/>
    <d v="1899-12-30T00:00:40"/>
    <s v="Granel"/>
    <s v="E001"/>
    <x v="2"/>
    <d v="1899-12-30T00:34:03"/>
    <d v="1899-12-30T00:34:43"/>
    <n v="8"/>
    <x v="9"/>
    <x v="4"/>
    <x v="1"/>
    <n v="0"/>
    <n v="0"/>
    <s v="OK"/>
    <s v="Granel"/>
    <x v="0"/>
    <n v="0"/>
    <s v="F. MALAGA"/>
    <s v="A"/>
    <d v="1899-12-30T00:00:40"/>
    <d v="1899-12-30T00:00:40"/>
    <s v="OK"/>
    <m/>
    <m/>
    <d v="1899-12-30T00:00:00"/>
    <d v="1899-12-30T00:34:03"/>
    <n v="6"/>
    <n v="-4.6296296296000072E-4"/>
    <n v="34.050000000009561"/>
    <n v="9"/>
    <s v="Si"/>
  </r>
  <r>
    <s v="CSMA"/>
    <s v="2024057629"/>
    <x v="0"/>
    <s v="ER3673BBX"/>
    <s v="E1228KBR"/>
    <d v="2024-12-13T00:00:00"/>
    <m/>
    <s v="3264"/>
    <x v="35"/>
    <s v="PA"/>
    <s v="S1"/>
    <m/>
    <d v="2024-12-13T00:00:00"/>
    <d v="1899-12-30T08:51:58"/>
    <d v="2024-12-13T00:00:00"/>
    <d v="1899-12-30T08:51:18"/>
    <d v="2024-12-13T00:00:00"/>
    <d v="1899-12-30T09:34:55"/>
    <x v="0"/>
    <s v="RFCPI"/>
    <s v="7022037976"/>
    <s v="EXW"/>
    <d v="1899-12-30T00:44:17"/>
    <d v="1899-12-30T00:43:37"/>
    <d v="1899-12-30T00:00:40"/>
    <s v="Granel"/>
    <s v="E001"/>
    <x v="1"/>
    <d v="1899-12-30T00:42:57"/>
    <d v="1899-12-30T00:43:37"/>
    <n v="8"/>
    <x v="9"/>
    <x v="4"/>
    <x v="1"/>
    <n v="0"/>
    <n v="0"/>
    <s v="OK"/>
    <s v="Granel"/>
    <x v="0"/>
    <n v="0"/>
    <s v="F. MALAGA"/>
    <s v="A"/>
    <d v="1899-12-30T00:00:40"/>
    <d v="1899-12-30T00:00:40"/>
    <s v="OK"/>
    <m/>
    <m/>
    <d v="1899-12-30T00:00:00"/>
    <d v="1899-12-30T00:42:57"/>
    <n v="6"/>
    <n v="-4.6296296296999273E-4"/>
    <n v="42.950000000001594"/>
    <n v="9"/>
    <s v="Si"/>
  </r>
  <r>
    <s v="CSMA"/>
    <s v="2024057633"/>
    <x v="0"/>
    <s v="ER5124BCC"/>
    <s v="E9619HBS"/>
    <d v="2024-12-13T00:00:00"/>
    <m/>
    <s v="3283"/>
    <x v="38"/>
    <s v="PA"/>
    <s v="PA"/>
    <m/>
    <d v="2024-12-13T00:00:00"/>
    <d v="1899-12-30T09:21:14"/>
    <d v="2024-12-13T00:00:00"/>
    <d v="1899-12-30T09:20:34"/>
    <d v="2024-12-13T00:00:00"/>
    <d v="1899-12-30T09:42:38"/>
    <x v="0"/>
    <s v="RFCPI"/>
    <s v="7022037977"/>
    <s v="FBO"/>
    <d v="1899-12-30T00:22:44"/>
    <d v="1899-12-30T00:22:04"/>
    <d v="1899-12-30T00:00:40"/>
    <s v="Ensacado"/>
    <s v="E002"/>
    <x v="2"/>
    <d v="1899-12-30T00:21:24"/>
    <d v="1899-12-30T00:22:04"/>
    <n v="9"/>
    <x v="9"/>
    <x v="4"/>
    <x v="2"/>
    <n v="0"/>
    <n v="0"/>
    <s v="OK"/>
    <s v="Ensacado"/>
    <x v="0"/>
    <n v="0"/>
    <s v="F. MALAGA"/>
    <s v="A"/>
    <d v="1899-12-30T00:00:40"/>
    <d v="1899-12-30T00:00:40"/>
    <s v="OK"/>
    <m/>
    <m/>
    <d v="1899-12-30T00:00:00"/>
    <d v="1899-12-30T00:21:24"/>
    <n v="6"/>
    <n v="-4.6296296296000072E-4"/>
    <n v="21.399999999998389"/>
    <n v="9"/>
    <s v="Si"/>
  </r>
  <r>
    <s v="CSMA"/>
    <s v="2024057634"/>
    <x v="0"/>
    <s v="ER8349BDL"/>
    <s v="E8998KYN"/>
    <d v="2024-12-13T00:00:00"/>
    <m/>
    <s v="3262"/>
    <x v="43"/>
    <s v="PA"/>
    <s v="S6"/>
    <m/>
    <d v="2024-12-13T00:00:00"/>
    <d v="1899-12-30T09:34:45"/>
    <d v="2024-12-13T00:00:00"/>
    <d v="1899-12-30T09:34:05"/>
    <d v="2024-12-13T00:00:00"/>
    <d v="1899-12-30T10:02:10"/>
    <x v="0"/>
    <s v="RFCPI"/>
    <s v="7022037978"/>
    <s v="EXW"/>
    <d v="1899-12-30T00:28:45"/>
    <d v="1899-12-30T00:28:05"/>
    <d v="1899-12-30T00:00:40"/>
    <s v="Granel"/>
    <s v="E001"/>
    <x v="1"/>
    <d v="1899-12-30T00:27:25"/>
    <d v="1899-12-30T00:28:05"/>
    <n v="9"/>
    <x v="9"/>
    <x v="4"/>
    <x v="1"/>
    <n v="0"/>
    <n v="0"/>
    <s v="OK"/>
    <s v="Granel"/>
    <x v="0"/>
    <n v="0"/>
    <s v="F. MALAGA"/>
    <s v="A"/>
    <d v="1899-12-30T00:00:40"/>
    <d v="1899-12-30T00:00:40"/>
    <s v="OK"/>
    <m/>
    <m/>
    <d v="1899-12-30T00:00:00"/>
    <d v="1899-12-30T00:27:25"/>
    <n v="6"/>
    <n v="-4.6296296296000072E-4"/>
    <n v="27.416666666678413"/>
    <n v="10"/>
    <s v="Si"/>
  </r>
  <r>
    <s v="CSMA"/>
    <s v="2024057632"/>
    <x v="0"/>
    <s v="ER7777BBS"/>
    <s v="E0974JKJ"/>
    <d v="2024-12-13T00:00:00"/>
    <m/>
    <s v="3264"/>
    <x v="35"/>
    <s v="PA"/>
    <s v="S1"/>
    <m/>
    <d v="2024-12-13T00:00:00"/>
    <d v="1899-12-30T09:18:46"/>
    <d v="2024-12-13T00:00:00"/>
    <d v="1899-12-30T09:18:06"/>
    <d v="2024-12-13T00:00:00"/>
    <d v="1899-12-30T10:07:36"/>
    <x v="0"/>
    <s v="RFCPI"/>
    <s v="7022037979"/>
    <s v="FBO"/>
    <d v="1899-12-30T00:50:10"/>
    <d v="1899-12-30T00:49:30"/>
    <d v="1899-12-30T00:00:40"/>
    <s v="Granel"/>
    <s v="E001"/>
    <x v="2"/>
    <d v="1899-12-30T00:48:50"/>
    <d v="1899-12-30T00:49:30"/>
    <n v="9"/>
    <x v="9"/>
    <x v="4"/>
    <x v="1"/>
    <n v="0"/>
    <n v="0"/>
    <s v="OK"/>
    <s v="Granel"/>
    <x v="0"/>
    <n v="0"/>
    <s v="F. MALAGA"/>
    <s v="B"/>
    <d v="1899-12-30T00:00:40"/>
    <d v="1899-12-30T00:00:40"/>
    <s v="OK"/>
    <m/>
    <m/>
    <d v="1899-12-30T00:00:00"/>
    <d v="1899-12-30T00:48:50"/>
    <n v="6"/>
    <n v="-4.6296296296999273E-4"/>
    <n v="48.833333333323189"/>
    <n v="10"/>
    <s v="No"/>
  </r>
  <r>
    <s v="CSMA"/>
    <s v="2024057636"/>
    <x v="0"/>
    <s v="ER2873BCD"/>
    <s v="E6333MGV"/>
    <d v="2024-12-13T00:00:00"/>
    <m/>
    <s v="3283"/>
    <x v="38"/>
    <s v="PA"/>
    <s v="PA"/>
    <m/>
    <d v="2024-12-13T00:00:00"/>
    <d v="1899-12-30T09:37:27"/>
    <d v="2024-12-13T00:00:00"/>
    <d v="1899-12-30T09:36:47"/>
    <d v="2024-12-13T00:00:00"/>
    <d v="1899-12-30T10:11:31"/>
    <x v="0"/>
    <s v="RFCPI"/>
    <s v="7022037980"/>
    <s v="EXW"/>
    <d v="1899-12-30T00:35:24"/>
    <d v="1899-12-30T00:34:44"/>
    <d v="1899-12-30T00:00:40"/>
    <s v="Ensacado"/>
    <s v="E002"/>
    <x v="1"/>
    <d v="1899-12-30T00:34:04"/>
    <d v="1899-12-30T00:34:44"/>
    <n v="9"/>
    <x v="9"/>
    <x v="4"/>
    <x v="2"/>
    <n v="0"/>
    <n v="0"/>
    <s v="OK"/>
    <s v="Ensacado"/>
    <x v="0"/>
    <n v="0"/>
    <s v="F. MALAGA"/>
    <s v="A"/>
    <d v="1899-12-30T00:00:40"/>
    <d v="1899-12-30T00:00:40"/>
    <s v="OK"/>
    <m/>
    <m/>
    <d v="1899-12-30T00:00:00"/>
    <d v="1899-12-30T00:34:04"/>
    <n v="6"/>
    <n v="-4.6296296296000072E-4"/>
    <n v="34.066666666670336"/>
    <n v="10"/>
    <s v="Si"/>
  </r>
  <r>
    <s v="CSMA"/>
    <s v="2024057637"/>
    <x v="0"/>
    <s v="ER4533BBP"/>
    <s v="E5811MHB"/>
    <d v="2024-12-13T00:00:00"/>
    <m/>
    <s v="3264"/>
    <x v="35"/>
    <s v="PA"/>
    <s v="S1"/>
    <m/>
    <d v="2024-12-13T00:00:00"/>
    <d v="1899-12-30T09:38:00"/>
    <d v="2024-12-13T00:00:00"/>
    <d v="1899-12-30T09:37:20"/>
    <d v="2024-12-13T00:00:00"/>
    <d v="1899-12-30T10:11:58"/>
    <x v="0"/>
    <s v="RFCPI"/>
    <s v="7022037981"/>
    <s v="FBO"/>
    <d v="1899-12-30T00:35:18"/>
    <d v="1899-12-30T00:34:38"/>
    <d v="1899-12-30T00:00:40"/>
    <s v="Granel"/>
    <s v="E001"/>
    <x v="2"/>
    <d v="1899-12-30T00:33:58"/>
    <d v="1899-12-30T00:34:38"/>
    <n v="9"/>
    <x v="9"/>
    <x v="4"/>
    <x v="1"/>
    <n v="0"/>
    <n v="0"/>
    <s v="OK"/>
    <s v="Granel"/>
    <x v="0"/>
    <n v="0"/>
    <s v="F. MALAGA"/>
    <s v="A"/>
    <d v="1899-12-30T00:00:40"/>
    <d v="1899-12-30T00:00:40"/>
    <s v="OK"/>
    <m/>
    <m/>
    <d v="1899-12-30T00:00:00"/>
    <d v="1899-12-30T00:33:58"/>
    <n v="6"/>
    <n v="-4.6296296296000072E-4"/>
    <n v="33.966666666662412"/>
    <n v="10"/>
    <s v="Si"/>
  </r>
  <r>
    <s v="CSMA"/>
    <s v="2024057364"/>
    <x v="0"/>
    <s v="EE0224HDX"/>
    <s v="EE0224HDX"/>
    <d v="2024-12-12T00:00:00"/>
    <m/>
    <s v="3282"/>
    <x v="40"/>
    <s v="PA"/>
    <m/>
    <m/>
    <d v="2024-12-12T00:00:00"/>
    <d v="1899-12-30T07:22:48"/>
    <d v="2024-12-12T00:00:00"/>
    <d v="1899-12-30T07:22:07"/>
    <d v="2024-12-12T00:00:00"/>
    <d v="1899-12-30T07:48:09"/>
    <x v="215"/>
    <s v="FGARCIAR"/>
    <s v="7022037982"/>
    <s v="FBO"/>
    <d v="1899-12-30T00:26:43"/>
    <d v="1899-12-30T00:26:02"/>
    <d v="1899-12-30T00:00:41"/>
    <s v="Ensacado"/>
    <s v="E002"/>
    <x v="2"/>
    <d v="1899-12-30T00:25:21"/>
    <d v="1899-12-30T00:26:02"/>
    <n v="7"/>
    <x v="8"/>
    <x v="4"/>
    <x v="2"/>
    <n v="0"/>
    <n v="0"/>
    <s v="OK"/>
    <s v="Ensacado"/>
    <x v="0"/>
    <n v="0"/>
    <s v="F. MALAGA"/>
    <s v="A"/>
    <d v="1899-12-30T00:00:41"/>
    <d v="1899-12-30T00:00:41"/>
    <s v="OK"/>
    <m/>
    <m/>
    <d v="1899-12-30T00:00:00"/>
    <d v="1899-12-30T00:25:21"/>
    <n v="5"/>
    <n v="-4.7453703703997929E-4"/>
    <n v="25.35000000000484"/>
    <n v="7"/>
    <s v="Si"/>
  </r>
  <r>
    <s v="CSMA"/>
    <s v="2024057639"/>
    <x v="0"/>
    <s v="EGR03345R"/>
    <s v="E7812KXB"/>
    <d v="2024-12-13T00:00:00"/>
    <m/>
    <s v="3264"/>
    <x v="35"/>
    <s v="PA"/>
    <s v="S1"/>
    <m/>
    <d v="2024-12-13T00:00:00"/>
    <d v="1899-12-30T09:48:58"/>
    <d v="2024-12-13T00:00:00"/>
    <d v="1899-12-30T09:48:19"/>
    <d v="2024-12-13T00:00:00"/>
    <d v="1899-12-30T10:15:58"/>
    <x v="0"/>
    <s v="RFCPI"/>
    <s v="7022037983"/>
    <s v="EXW"/>
    <d v="1899-12-30T00:28:18"/>
    <d v="1899-12-30T00:27:39"/>
    <d v="1899-12-30T00:00:39"/>
    <s v="Granel"/>
    <s v="E001"/>
    <x v="1"/>
    <d v="1899-12-30T00:27:00"/>
    <d v="1899-12-30T00:27:39"/>
    <n v="9"/>
    <x v="9"/>
    <x v="4"/>
    <x v="1"/>
    <n v="0"/>
    <n v="0"/>
    <s v="OK"/>
    <s v="Granel"/>
    <x v="0"/>
    <n v="0"/>
    <s v="F. MALAGA"/>
    <s v="A"/>
    <d v="1899-12-30T00:00:39"/>
    <d v="1899-12-30T00:00:39"/>
    <s v="OK"/>
    <m/>
    <m/>
    <d v="1899-12-30T00:00:00"/>
    <d v="1899-12-30T00:27:00"/>
    <n v="6"/>
    <n v="-4.5138888889001416E-4"/>
    <n v="26.999999999999982"/>
    <n v="10"/>
    <s v="Si"/>
  </r>
  <r>
    <s v="CSMA"/>
    <s v="2024057635"/>
    <x v="0"/>
    <s v="ER1864BBP"/>
    <s v="E9297MPF"/>
    <d v="2024-12-13T00:00:00"/>
    <m/>
    <s v="3262"/>
    <x v="43"/>
    <s v="PA"/>
    <s v="S6"/>
    <m/>
    <d v="2024-12-13T00:00:00"/>
    <d v="1899-12-30T09:37:10"/>
    <d v="2024-12-13T00:00:00"/>
    <d v="1899-12-30T09:36:31"/>
    <d v="2024-12-13T00:00:00"/>
    <d v="1899-12-30T10:17:57"/>
    <x v="0"/>
    <s v="RFCPI"/>
    <s v="7022037984"/>
    <s v="EXW"/>
    <d v="1899-12-30T00:42:05"/>
    <d v="1899-12-30T00:41:26"/>
    <d v="1899-12-30T00:00:39"/>
    <s v="Granel"/>
    <s v="E001"/>
    <x v="1"/>
    <d v="1899-12-30T00:40:47"/>
    <d v="1899-12-30T00:41:26"/>
    <n v="9"/>
    <x v="9"/>
    <x v="4"/>
    <x v="1"/>
    <n v="0"/>
    <n v="0"/>
    <s v="OK"/>
    <s v="Granel"/>
    <x v="0"/>
    <n v="0"/>
    <s v="F. MALAGA"/>
    <s v="A"/>
    <d v="1899-12-30T00:00:39"/>
    <d v="1899-12-30T00:00:39"/>
    <s v="OK"/>
    <m/>
    <m/>
    <d v="1899-12-30T00:00:00"/>
    <d v="1899-12-30T00:40:47"/>
    <n v="6"/>
    <n v="-4.5138888889001416E-4"/>
    <n v="40.783333333320016"/>
    <n v="10"/>
    <s v="Si"/>
  </r>
  <r>
    <s v="CSMA"/>
    <s v="2024057525"/>
    <x v="0"/>
    <s v="ER0527BCB"/>
    <s v="E0680JVK"/>
    <d v="2024-12-12T00:00:00"/>
    <m/>
    <s v="3283"/>
    <x v="38"/>
    <s v="PA"/>
    <m/>
    <m/>
    <d v="2024-12-12T00:00:00"/>
    <d v="1899-12-30T14:25:04"/>
    <d v="2024-12-12T00:00:00"/>
    <d v="1899-12-30T16:28:01"/>
    <d v="2024-12-12T00:00:00"/>
    <d v="1899-12-30T15:14:24"/>
    <x v="216"/>
    <s v="JSANTOSL"/>
    <s v="7022037985"/>
    <s v="FBO"/>
    <d v="1899-12-30T03:16:34"/>
    <d v="1899-12-30T01:13:37"/>
    <d v="1899-12-30T02:02:57"/>
    <s v="Ensacado"/>
    <s v="E002"/>
    <x v="2"/>
    <d v="1899-12-30T00:49:20"/>
    <n v="-5.1122685185190031E-2"/>
    <n v="14"/>
    <x v="8"/>
    <x v="4"/>
    <x v="2"/>
    <n v="0"/>
    <n v="0"/>
    <s v="OK"/>
    <s v="Ensacado"/>
    <x v="0"/>
    <n v="0"/>
    <s v="F. MALAGA"/>
    <s v="B"/>
    <d v="1899-12-30T02:02:57"/>
    <d v="1899-12-30T01:04:57"/>
    <s v="KO"/>
    <m/>
    <m/>
    <d v="1899-12-30T00:00:00"/>
    <d v="1899-12-30T00:49:20"/>
    <n v="5"/>
    <d v="1899-12-30T02:02:57"/>
    <n v="49.33333333333438"/>
    <n v="15"/>
    <s v="No"/>
  </r>
  <r>
    <s v="CSMA"/>
    <s v="2024057647"/>
    <x v="0"/>
    <s v="ER0229BBR"/>
    <s v="E0631LTH"/>
    <d v="2024-12-13T00:00:00"/>
    <m/>
    <s v="3264"/>
    <x v="35"/>
    <s v="PA"/>
    <s v="S1"/>
    <m/>
    <d v="2024-12-13T00:00:00"/>
    <d v="1899-12-30T10:03:15"/>
    <d v="2024-12-13T00:00:00"/>
    <d v="1899-12-30T10:02:36"/>
    <d v="2024-12-13T00:00:00"/>
    <d v="1899-12-30T10:30:40"/>
    <x v="0"/>
    <s v="RFCPI"/>
    <s v="7022037986"/>
    <s v="FBO"/>
    <d v="1899-12-30T00:28:43"/>
    <d v="1899-12-30T00:28:04"/>
    <d v="1899-12-30T00:00:39"/>
    <s v="Granel"/>
    <s v="E001"/>
    <x v="2"/>
    <d v="1899-12-30T00:27:25"/>
    <d v="1899-12-30T00:28:04"/>
    <n v="10"/>
    <x v="9"/>
    <x v="4"/>
    <x v="1"/>
    <n v="0"/>
    <n v="0"/>
    <s v="OK"/>
    <s v="Granel"/>
    <x v="0"/>
    <n v="0"/>
    <s v="F. MALAGA"/>
    <s v="A"/>
    <d v="1899-12-30T00:00:39"/>
    <d v="1899-12-30T00:00:39"/>
    <s v="OK"/>
    <m/>
    <m/>
    <d v="1899-12-30T00:00:00"/>
    <d v="1899-12-30T00:27:25"/>
    <n v="6"/>
    <n v="-4.5138888888995865E-4"/>
    <n v="27.416666666664025"/>
    <n v="10"/>
    <s v="Si"/>
  </r>
  <r>
    <s v="CSMA"/>
    <s v="2024057644"/>
    <x v="0"/>
    <s v="ER6007BBG"/>
    <s v="E4954KGF"/>
    <d v="2024-12-13T00:00:00"/>
    <m/>
    <s v="3264"/>
    <x v="35"/>
    <s v="PA"/>
    <s v="S1"/>
    <m/>
    <d v="2024-12-13T00:00:00"/>
    <d v="1899-12-30T09:58:56"/>
    <d v="2024-12-13T00:00:00"/>
    <d v="1899-12-30T09:58:16"/>
    <d v="2024-12-13T00:00:00"/>
    <d v="1899-12-30T10:35:00"/>
    <x v="0"/>
    <s v="RFCPI"/>
    <s v="7022037987"/>
    <s v="FBO"/>
    <d v="1899-12-30T00:37:24"/>
    <d v="1899-12-30T00:36:44"/>
    <d v="1899-12-30T00:00:40"/>
    <s v="Granel"/>
    <s v="E001"/>
    <x v="2"/>
    <d v="1899-12-30T00:36:04"/>
    <d v="1899-12-30T00:36:44"/>
    <n v="9"/>
    <x v="9"/>
    <x v="4"/>
    <x v="1"/>
    <n v="0"/>
    <n v="0"/>
    <s v="OK"/>
    <s v="Granel"/>
    <x v="0"/>
    <n v="0"/>
    <s v="F. MALAGA"/>
    <s v="A"/>
    <d v="1899-12-30T00:00:40"/>
    <d v="1899-12-30T00:00:40"/>
    <s v="OK"/>
    <m/>
    <m/>
    <d v="1899-12-30T00:00:00"/>
    <d v="1899-12-30T00:36:04"/>
    <n v="6"/>
    <n v="-4.6296296296999273E-4"/>
    <n v="36.066666666657625"/>
    <n v="10"/>
    <s v="Si"/>
  </r>
  <r>
    <s v="CSMA"/>
    <s v="2024057645"/>
    <x v="0"/>
    <s v="ER8645BBS"/>
    <s v="E4932MFZ"/>
    <d v="2024-12-13T00:00:00"/>
    <m/>
    <s v="3283"/>
    <x v="38"/>
    <s v="PA"/>
    <m/>
    <m/>
    <d v="2024-12-13T00:00:00"/>
    <d v="1899-12-30T10:00:19"/>
    <d v="2024-12-13T00:00:00"/>
    <d v="1899-12-30T11:00:00"/>
    <d v="2024-12-13T00:00:00"/>
    <d v="1899-12-30T10:41:21"/>
    <x v="217"/>
    <s v="FGARCIAR"/>
    <s v="7022037988"/>
    <s v="EXW"/>
    <d v="1899-12-30T01:18:20"/>
    <d v="1899-12-30T00:18:39"/>
    <d v="1899-12-30T00:59:41"/>
    <s v="Ensacado"/>
    <s v="E002"/>
    <x v="1"/>
    <d v="1899-12-30T00:41:02"/>
    <n v="-1.295138888888997E-2"/>
    <n v="10"/>
    <x v="9"/>
    <x v="4"/>
    <x v="2"/>
    <n v="0"/>
    <n v="0"/>
    <s v="OK"/>
    <s v="Ensacado"/>
    <x v="0"/>
    <n v="0"/>
    <s v="F. MALAGA"/>
    <s v="A"/>
    <d v="1899-12-30T00:59:41"/>
    <d v="1899-12-30T00:01:41"/>
    <s v="KO"/>
    <m/>
    <m/>
    <d v="1899-12-30T00:00:00"/>
    <d v="1899-12-30T00:41:02"/>
    <n v="6"/>
    <d v="1899-12-30T00:59:41"/>
    <n v="41.033333333332848"/>
    <n v="10"/>
    <s v="Si"/>
  </r>
  <r>
    <s v="CSMA"/>
    <s v="2024057648"/>
    <x v="0"/>
    <s v="ER4695BDR"/>
    <s v="E9461JBD"/>
    <d v="2024-12-13T00:00:00"/>
    <m/>
    <s v="3264"/>
    <x v="35"/>
    <s v="PA"/>
    <s v="S1"/>
    <m/>
    <d v="2024-12-13T00:00:00"/>
    <d v="1899-12-30T10:03:56"/>
    <d v="2024-12-13T00:00:00"/>
    <d v="1899-12-30T10:03:16"/>
    <d v="2024-12-13T00:00:00"/>
    <d v="1899-12-30T10:43:27"/>
    <x v="0"/>
    <s v="RFCPI"/>
    <s v="7022037989"/>
    <s v="EXW"/>
    <d v="1899-12-30T00:40:51"/>
    <d v="1899-12-30T00:40:11"/>
    <d v="1899-12-30T00:00:40"/>
    <s v="Granel"/>
    <s v="E001"/>
    <x v="1"/>
    <d v="1899-12-30T00:39:31"/>
    <d v="1899-12-30T00:40:11"/>
    <n v="10"/>
    <x v="9"/>
    <x v="4"/>
    <x v="1"/>
    <n v="0"/>
    <n v="0"/>
    <s v="OK"/>
    <s v="Granel"/>
    <x v="0"/>
    <n v="0"/>
    <s v="F. MALAGA"/>
    <s v="A"/>
    <d v="1899-12-30T00:00:40"/>
    <d v="1899-12-30T00:00:40"/>
    <s v="OK"/>
    <m/>
    <m/>
    <d v="1899-12-30T00:00:00"/>
    <d v="1899-12-30T00:39:31"/>
    <n v="6"/>
    <n v="-4.6296296296000072E-4"/>
    <n v="39.516666666667192"/>
    <n v="10"/>
    <s v="Si"/>
  </r>
  <r>
    <s v="CSMA"/>
    <s v="2024057646"/>
    <x v="0"/>
    <s v="EJ02544R"/>
    <s v="E9533LGJ"/>
    <d v="2024-12-13T00:00:00"/>
    <m/>
    <s v="3295"/>
    <x v="10"/>
    <s v="PA"/>
    <s v="PA"/>
    <m/>
    <d v="2024-12-13T00:00:00"/>
    <d v="1899-12-30T10:01:52"/>
    <d v="2024-12-13T00:00:00"/>
    <d v="1899-12-30T10:01:13"/>
    <d v="2024-12-13T00:00:00"/>
    <d v="1899-12-30T10:47:04"/>
    <x v="0"/>
    <s v="RFCPI"/>
    <s v="7022037990"/>
    <s v="FBO"/>
    <d v="1899-12-30T00:46:30"/>
    <d v="1899-12-30T00:45:51"/>
    <d v="1899-12-30T00:00:39"/>
    <s v="Ensacado"/>
    <s v="E002"/>
    <x v="2"/>
    <d v="1899-12-30T00:45:12"/>
    <d v="1899-12-30T00:45:51"/>
    <n v="10"/>
    <x v="9"/>
    <x v="4"/>
    <x v="2"/>
    <n v="0"/>
    <n v="0"/>
    <s v="OK"/>
    <s v="Ensacado"/>
    <x v="0"/>
    <n v="0"/>
    <s v="F. MALAGA"/>
    <s v="B"/>
    <d v="1899-12-30T00:00:39"/>
    <d v="1899-12-30T00:00:39"/>
    <s v="OK"/>
    <m/>
    <m/>
    <d v="1899-12-30T00:00:00"/>
    <d v="1899-12-30T00:45:12"/>
    <n v="6"/>
    <n v="-4.5138888888995865E-4"/>
    <n v="45.20000000000163"/>
    <n v="10"/>
    <s v="No"/>
  </r>
  <r>
    <s v="CSMA"/>
    <s v="2024057649"/>
    <x v="0"/>
    <s v="ER7377BBY"/>
    <s v="E4456KDL"/>
    <d v="2024-12-13T00:00:00"/>
    <m/>
    <s v="3283"/>
    <x v="38"/>
    <s v="PA"/>
    <s v="PA"/>
    <m/>
    <d v="2024-12-13T00:00:00"/>
    <d v="1899-12-30T10:05:34"/>
    <d v="2024-12-13T00:00:00"/>
    <d v="1899-12-30T10:04:55"/>
    <d v="2024-12-13T00:00:00"/>
    <d v="1899-12-30T11:01:46"/>
    <x v="0"/>
    <s v="RFCPI"/>
    <s v="7022037991"/>
    <s v="EXW"/>
    <d v="1899-12-30T00:57:30"/>
    <d v="1899-12-30T00:56:51"/>
    <d v="1899-12-30T00:00:39"/>
    <s v="Ensacado"/>
    <s v="E002"/>
    <x v="1"/>
    <d v="1899-12-30T00:56:12"/>
    <d v="1899-12-30T00:56:51"/>
    <n v="10"/>
    <x v="9"/>
    <x v="4"/>
    <x v="2"/>
    <n v="0"/>
    <n v="0"/>
    <s v="OK"/>
    <s v="Ensacado"/>
    <x v="0"/>
    <n v="0"/>
    <s v="F. MALAGA"/>
    <s v="B"/>
    <d v="1899-12-30T00:00:39"/>
    <d v="1899-12-30T00:00:39"/>
    <s v="OK"/>
    <m/>
    <m/>
    <d v="1899-12-30T00:00:00"/>
    <d v="1899-12-30T00:56:12"/>
    <n v="6"/>
    <n v="-4.5138888889001416E-4"/>
    <n v="56.200000000003186"/>
    <n v="11"/>
    <s v="No"/>
  </r>
  <r>
    <s v="CSMA"/>
    <s v="2024057670"/>
    <x v="0"/>
    <s v="ER1030BBJ"/>
    <s v="E0463JRH"/>
    <d v="2024-12-13T00:00:00"/>
    <m/>
    <s v="3269"/>
    <x v="36"/>
    <s v="PA"/>
    <s v="S2"/>
    <m/>
    <d v="2024-12-13T00:00:00"/>
    <d v="1899-12-30T10:36:59"/>
    <d v="2024-12-13T00:00:00"/>
    <d v="1899-12-30T10:36:19"/>
    <d v="2024-12-13T00:00:00"/>
    <d v="1899-12-30T11:03:20"/>
    <x v="0"/>
    <s v="RFCPI"/>
    <s v="7022037992"/>
    <s v="FBO"/>
    <d v="1899-12-30T00:27:41"/>
    <d v="1899-12-30T00:27:01"/>
    <d v="1899-12-30T00:00:40"/>
    <s v="Granel"/>
    <s v="E001"/>
    <x v="2"/>
    <d v="1899-12-30T00:26:21"/>
    <d v="1899-12-30T00:27:01"/>
    <n v="10"/>
    <x v="9"/>
    <x v="4"/>
    <x v="1"/>
    <n v="0"/>
    <n v="0"/>
    <s v="OK"/>
    <s v="Granel"/>
    <x v="0"/>
    <n v="0"/>
    <s v="F. MALAGA"/>
    <s v="A"/>
    <d v="1899-12-30T00:00:40"/>
    <d v="1899-12-30T00:00:40"/>
    <s v="OK"/>
    <m/>
    <m/>
    <d v="1899-12-30T00:00:00"/>
    <d v="1899-12-30T00:26:21"/>
    <n v="6"/>
    <n v="-4.6296296296999273E-4"/>
    <n v="26.349999999998442"/>
    <n v="11"/>
    <s v="Si"/>
  </r>
  <r>
    <s v="CSMA"/>
    <s v="2024057677"/>
    <x v="0"/>
    <s v="ER6822BBF"/>
    <s v="E7574KJX"/>
    <d v="2024-12-13T00:00:00"/>
    <m/>
    <s v="3269"/>
    <x v="36"/>
    <s v="PA"/>
    <s v="S2"/>
    <m/>
    <d v="2024-12-13T00:00:00"/>
    <d v="1899-12-30T10:50:46"/>
    <d v="2024-12-13T00:00:00"/>
    <d v="1899-12-30T10:50:06"/>
    <d v="2024-12-13T00:00:00"/>
    <d v="1899-12-30T11:14:40"/>
    <x v="0"/>
    <s v="RFCPI"/>
    <s v="7022037993"/>
    <s v="FBO"/>
    <d v="1899-12-30T00:25:14"/>
    <d v="1899-12-30T00:24:34"/>
    <d v="1899-12-30T00:00:40"/>
    <s v="Granel"/>
    <s v="E001"/>
    <x v="2"/>
    <d v="1899-12-30T00:23:54"/>
    <d v="1899-12-30T00:24:34"/>
    <n v="10"/>
    <x v="9"/>
    <x v="4"/>
    <x v="1"/>
    <n v="0"/>
    <n v="0"/>
    <s v="OK"/>
    <s v="Granel"/>
    <x v="0"/>
    <n v="0"/>
    <s v="F. MALAGA"/>
    <s v="A"/>
    <d v="1899-12-30T00:00:40"/>
    <d v="1899-12-30T00:00:40"/>
    <s v="OK"/>
    <m/>
    <m/>
    <d v="1899-12-30T00:00:00"/>
    <d v="1899-12-30T00:23:54"/>
    <n v="6"/>
    <n v="-4.6296296296999273E-4"/>
    <n v="23.89999999999678"/>
    <n v="11"/>
    <s v="Si"/>
  </r>
  <r>
    <s v="CSMA"/>
    <s v="2024057672"/>
    <x v="0"/>
    <s v="ER9403BBD"/>
    <s v="E5260KKG"/>
    <d v="2024-12-13T00:00:00"/>
    <m/>
    <s v="3264"/>
    <x v="35"/>
    <s v="PA"/>
    <s v="S1"/>
    <m/>
    <d v="2024-12-13T00:00:00"/>
    <d v="1899-12-30T10:41:41"/>
    <d v="2024-12-13T00:00:00"/>
    <d v="1899-12-30T10:41:02"/>
    <d v="2024-12-13T00:00:00"/>
    <d v="1899-12-30T11:25:01"/>
    <x v="0"/>
    <s v="RFCPI"/>
    <s v="7022037995"/>
    <s v="FBO"/>
    <d v="1899-12-30T00:44:38"/>
    <d v="1899-12-30T00:43:59"/>
    <d v="1899-12-30T00:00:39"/>
    <s v="Granel"/>
    <s v="E001"/>
    <x v="2"/>
    <d v="1899-12-30T00:43:20"/>
    <d v="1899-12-30T00:43:59"/>
    <n v="10"/>
    <x v="9"/>
    <x v="4"/>
    <x v="1"/>
    <n v="0"/>
    <n v="0"/>
    <s v="OK"/>
    <s v="Granel"/>
    <x v="0"/>
    <n v="0"/>
    <s v="F. MALAGA"/>
    <s v="A"/>
    <d v="1899-12-30T00:00:39"/>
    <d v="1899-12-30T00:00:39"/>
    <s v="OK"/>
    <m/>
    <m/>
    <d v="1899-12-30T00:00:00"/>
    <d v="1899-12-30T00:43:20"/>
    <n v="6"/>
    <n v="-4.5138888889001416E-4"/>
    <n v="43.333333333329605"/>
    <n v="11"/>
    <s v="Si"/>
  </r>
  <r>
    <s v="CSMA"/>
    <s v="2024057664"/>
    <x v="0"/>
    <s v="ER2998BCB"/>
    <s v="E6612MNG"/>
    <d v="2024-12-13T00:00:00"/>
    <m/>
    <s v="3283"/>
    <x v="38"/>
    <s v="PA"/>
    <s v="PA"/>
    <m/>
    <d v="2024-12-13T00:00:00"/>
    <d v="1899-12-30T10:30:34"/>
    <d v="2024-12-13T00:00:00"/>
    <d v="1899-12-30T10:29:55"/>
    <d v="2024-12-13T00:00:00"/>
    <d v="1899-12-30T11:26:00"/>
    <x v="0"/>
    <s v="RFCPI"/>
    <s v="7022037996"/>
    <s v="EXW"/>
    <d v="1899-12-30T00:56:44"/>
    <d v="1899-12-30T00:56:05"/>
    <d v="1899-12-30T00:00:39"/>
    <s v="Ensacado"/>
    <s v="E002"/>
    <x v="1"/>
    <d v="1899-12-30T00:55:26"/>
    <d v="1899-12-30T00:56:05"/>
    <n v="10"/>
    <x v="9"/>
    <x v="4"/>
    <x v="2"/>
    <n v="0"/>
    <n v="0"/>
    <s v="OK"/>
    <s v="Ensacado"/>
    <x v="0"/>
    <n v="0"/>
    <s v="F. MALAGA"/>
    <s v="B"/>
    <d v="1899-12-30T00:00:39"/>
    <d v="1899-12-30T00:00:39"/>
    <s v="OK"/>
    <m/>
    <m/>
    <d v="1899-12-30T00:00:00"/>
    <d v="1899-12-30T00:55:26"/>
    <n v="6"/>
    <n v="-4.5138888888995865E-4"/>
    <n v="55.433333333332854"/>
    <n v="11"/>
    <s v="No"/>
  </r>
  <r>
    <s v="CSMA"/>
    <s v="2024057676"/>
    <x v="0"/>
    <s v="ESE07849R"/>
    <s v="E8094GLY"/>
    <d v="2024-12-13T00:00:00"/>
    <m/>
    <s v="3264"/>
    <x v="35"/>
    <s v="PA"/>
    <s v="S1"/>
    <m/>
    <d v="2024-12-13T00:00:00"/>
    <d v="1899-12-30T10:50:36"/>
    <d v="2024-12-13T00:00:00"/>
    <d v="1899-12-30T10:49:57"/>
    <d v="2024-12-13T00:00:00"/>
    <d v="1899-12-30T11:34:30"/>
    <x v="0"/>
    <s v="RFCPI"/>
    <s v="7022037998"/>
    <s v="FBO"/>
    <d v="1899-12-30T00:45:12"/>
    <d v="1899-12-30T00:44:33"/>
    <d v="1899-12-30T00:00:39"/>
    <s v="Granel"/>
    <s v="E001"/>
    <x v="2"/>
    <d v="1899-12-30T00:43:54"/>
    <d v="1899-12-30T00:44:33"/>
    <n v="10"/>
    <x v="9"/>
    <x v="4"/>
    <x v="1"/>
    <n v="0"/>
    <n v="0"/>
    <s v="OK"/>
    <s v="Granel"/>
    <x v="0"/>
    <n v="0"/>
    <s v="F. MALAGA"/>
    <s v="A"/>
    <d v="1899-12-30T00:00:39"/>
    <d v="1899-12-30T00:00:39"/>
    <s v="OK"/>
    <m/>
    <m/>
    <d v="1899-12-30T00:00:00"/>
    <d v="1899-12-30T00:43:54"/>
    <n v="6"/>
    <n v="-4.5138888889001416E-4"/>
    <n v="43.899999999998386"/>
    <n v="11"/>
    <s v="Si"/>
  </r>
  <r>
    <s v="CSMA"/>
    <s v="2024057684"/>
    <x v="0"/>
    <s v="ER8221BBJ"/>
    <s v="E3888GZR"/>
    <d v="2024-12-13T00:00:00"/>
    <m/>
    <s v="3269"/>
    <x v="36"/>
    <s v="PA"/>
    <s v="S2"/>
    <m/>
    <d v="2024-12-13T00:00:00"/>
    <d v="1899-12-30T11:12:41"/>
    <d v="2024-12-13T00:00:00"/>
    <d v="1899-12-30T11:12:02"/>
    <d v="2024-12-13T00:00:00"/>
    <d v="1899-12-30T11:36:48"/>
    <x v="0"/>
    <s v="RFCPI"/>
    <s v="7022037999"/>
    <s v="EXW"/>
    <d v="1899-12-30T00:25:25"/>
    <d v="1899-12-30T00:24:46"/>
    <d v="1899-12-30T00:00:39"/>
    <s v="Granel"/>
    <s v="E001"/>
    <x v="1"/>
    <d v="1899-12-30T00:24:07"/>
    <d v="1899-12-30T00:24:46"/>
    <n v="11"/>
    <x v="9"/>
    <x v="4"/>
    <x v="1"/>
    <n v="0"/>
    <n v="0"/>
    <s v="OK"/>
    <s v="Granel"/>
    <x v="0"/>
    <n v="0"/>
    <s v="F. MALAGA"/>
    <s v="A"/>
    <d v="1899-12-30T00:00:39"/>
    <d v="1899-12-30T00:00:39"/>
    <s v="OK"/>
    <m/>
    <m/>
    <d v="1899-12-30T00:00:00"/>
    <d v="1899-12-30T00:24:07"/>
    <n v="6"/>
    <n v="-4.5138888889001416E-4"/>
    <n v="24.116666666673581"/>
    <n v="11"/>
    <s v="Si"/>
  </r>
  <r>
    <s v="CSMA"/>
    <s v="2024057678"/>
    <x v="0"/>
    <s v="ER9154BBC"/>
    <s v="E6464JZW"/>
    <d v="2024-12-13T00:00:00"/>
    <m/>
    <s v="3264"/>
    <x v="35"/>
    <s v="PA"/>
    <s v="S1"/>
    <m/>
    <d v="2024-12-13T00:00:00"/>
    <d v="1899-12-30T10:54:42"/>
    <d v="2024-12-13T00:00:00"/>
    <d v="1899-12-30T10:54:02"/>
    <d v="2024-12-13T00:00:00"/>
    <d v="1899-12-30T11:36:52"/>
    <x v="0"/>
    <s v="RFCPI"/>
    <s v="7022038000"/>
    <s v="FBO"/>
    <d v="1899-12-30T00:43:30"/>
    <d v="1899-12-30T00:42:50"/>
    <d v="1899-12-30T00:00:40"/>
    <s v="Granel"/>
    <s v="E001"/>
    <x v="2"/>
    <d v="1899-12-30T00:42:10"/>
    <d v="1899-12-30T00:42:50"/>
    <n v="10"/>
    <x v="9"/>
    <x v="4"/>
    <x v="1"/>
    <n v="0"/>
    <n v="0"/>
    <s v="OK"/>
    <s v="Granel"/>
    <x v="0"/>
    <n v="0"/>
    <s v="F. MALAGA"/>
    <s v="A"/>
    <d v="1899-12-30T00:00:40"/>
    <d v="1899-12-30T00:00:40"/>
    <s v="OK"/>
    <m/>
    <m/>
    <d v="1899-12-30T00:00:00"/>
    <d v="1899-12-30T00:42:10"/>
    <n v="6"/>
    <n v="-4.6296296296999273E-4"/>
    <n v="42.166666666670409"/>
    <n v="11"/>
    <s v="Si"/>
  </r>
  <r>
    <s v="CSMA"/>
    <s v="2024057669"/>
    <x v="0"/>
    <s v="ER2050BCJ"/>
    <s v="E9355MGD"/>
    <d v="2024-12-13T00:00:00"/>
    <m/>
    <s v="3283"/>
    <x v="38"/>
    <s v="PA"/>
    <s v="PA"/>
    <m/>
    <d v="2024-12-13T00:00:00"/>
    <d v="1899-12-30T10:36:32"/>
    <d v="2024-12-13T00:00:00"/>
    <d v="1899-12-30T10:35:53"/>
    <d v="2024-12-13T00:00:00"/>
    <d v="1899-12-30T11:43:11"/>
    <x v="0"/>
    <s v="RFCPI"/>
    <s v="7022038001"/>
    <s v="FBO"/>
    <d v="1899-12-30T01:07:57"/>
    <d v="1899-12-30T01:07:18"/>
    <d v="1899-12-30T00:00:39"/>
    <s v="Ensacado"/>
    <s v="E002"/>
    <x v="2"/>
    <d v="1899-12-30T01:06:39"/>
    <d v="1899-12-30T01:07:18"/>
    <n v="10"/>
    <x v="9"/>
    <x v="4"/>
    <x v="2"/>
    <n v="0"/>
    <n v="0"/>
    <s v="OK"/>
    <s v="Ensacado"/>
    <x v="0"/>
    <n v="0"/>
    <s v="F. MALAGA"/>
    <s v="B"/>
    <d v="1899-12-30T00:00:39"/>
    <d v="1899-12-30T00:00:39"/>
    <s v="OK"/>
    <m/>
    <m/>
    <d v="1899-12-30T00:00:00"/>
    <d v="1899-12-30T01:06:39"/>
    <n v="6"/>
    <n v="-4.5138888889001416E-4"/>
    <n v="66.649999999996822"/>
    <n v="11"/>
    <s v="No"/>
  </r>
  <r>
    <s v="CSMA"/>
    <s v="2024057675"/>
    <x v="0"/>
    <s v="EE4428DBB"/>
    <m/>
    <d v="2024-12-13T00:00:00"/>
    <m/>
    <s v="3283"/>
    <x v="38"/>
    <s v="PA"/>
    <s v="PA"/>
    <m/>
    <d v="2024-12-13T00:00:00"/>
    <d v="1899-12-30T10:49:49"/>
    <d v="2024-12-13T00:00:00"/>
    <d v="1899-12-30T10:49:08"/>
    <d v="2024-12-13T00:00:00"/>
    <d v="1899-12-30T11:56:50"/>
    <x v="0"/>
    <s v="RFCPI"/>
    <s v="7022038002"/>
    <s v="EXW"/>
    <d v="1899-12-30T01:08:23"/>
    <d v="1899-12-30T01:07:42"/>
    <d v="1899-12-30T00:00:41"/>
    <s v="Ensacado"/>
    <s v="E002"/>
    <x v="1"/>
    <d v="1899-12-30T01:07:01"/>
    <d v="1899-12-30T01:07:42"/>
    <n v="10"/>
    <x v="9"/>
    <x v="4"/>
    <x v="2"/>
    <n v="0"/>
    <n v="0"/>
    <s v="OK"/>
    <s v="Ensacado"/>
    <x v="0"/>
    <n v="0"/>
    <s v="F. MALAGA"/>
    <s v="B"/>
    <d v="1899-12-30T00:00:41"/>
    <d v="1899-12-30T00:00:41"/>
    <s v="OK"/>
    <m/>
    <m/>
    <d v="1899-12-30T00:00:00"/>
    <d v="1899-12-30T01:07:01"/>
    <n v="6"/>
    <n v="-4.745370370300428E-4"/>
    <n v="67.016666666678361"/>
    <n v="11"/>
    <s v="No"/>
  </r>
  <r>
    <s v="CSMA"/>
    <s v="2024057679"/>
    <x v="0"/>
    <s v="ER0808BBS"/>
    <s v="E3885KYS"/>
    <d v="2024-12-13T00:00:00"/>
    <m/>
    <s v="3283"/>
    <x v="38"/>
    <s v="PA"/>
    <s v="PA"/>
    <m/>
    <d v="2024-12-13T00:00:00"/>
    <d v="1899-12-30T10:56:59"/>
    <d v="2024-12-13T00:00:00"/>
    <d v="1899-12-30T10:56:19"/>
    <d v="2024-12-13T00:00:00"/>
    <d v="1899-12-30T12:06:01"/>
    <x v="0"/>
    <s v="RFCPI"/>
    <s v="7022038003"/>
    <s v="EXW"/>
    <d v="1899-12-30T01:10:22"/>
    <d v="1899-12-30T01:09:42"/>
    <d v="1899-12-30T00:00:40"/>
    <s v="Ensacado"/>
    <s v="E002"/>
    <x v="1"/>
    <d v="1899-12-30T01:09:02"/>
    <d v="1899-12-30T01:09:42"/>
    <n v="10"/>
    <x v="9"/>
    <x v="4"/>
    <x v="2"/>
    <n v="0"/>
    <n v="0"/>
    <s v="OK"/>
    <s v="Ensacado"/>
    <x v="0"/>
    <n v="0"/>
    <s v="F. MALAGA"/>
    <s v="B"/>
    <d v="1899-12-30T00:00:40"/>
    <d v="1899-12-30T00:00:40"/>
    <s v="OK"/>
    <m/>
    <m/>
    <d v="1899-12-30T00:00:00"/>
    <d v="1899-12-30T01:09:02"/>
    <n v="6"/>
    <n v="-4.6296296296999273E-4"/>
    <n v="69.033333333326425"/>
    <n v="12"/>
    <s v="No"/>
  </r>
  <r>
    <s v="CSMA"/>
    <s v="2024057694"/>
    <x v="0"/>
    <s v="ER8167BCF"/>
    <s v="E2274KKH"/>
    <d v="2024-12-13T00:00:00"/>
    <m/>
    <s v="3264"/>
    <x v="35"/>
    <s v="PA"/>
    <s v="S1"/>
    <m/>
    <d v="2024-12-13T00:00:00"/>
    <d v="1899-12-30T11:30:07"/>
    <d v="2024-12-13T00:00:00"/>
    <d v="1899-12-30T11:29:28"/>
    <d v="2024-12-13T00:00:00"/>
    <d v="1899-12-30T12:07:58"/>
    <x v="0"/>
    <s v="RFCPI"/>
    <s v="7022038004"/>
    <s v="FBO"/>
    <d v="1899-12-30T00:39:09"/>
    <d v="1899-12-30T00:38:30"/>
    <d v="1899-12-30T00:00:39"/>
    <s v="Granel"/>
    <s v="E001"/>
    <x v="2"/>
    <d v="1899-12-30T00:37:51"/>
    <d v="1899-12-30T00:38:30"/>
    <n v="11"/>
    <x v="9"/>
    <x v="4"/>
    <x v="1"/>
    <n v="0"/>
    <n v="0"/>
    <s v="OK"/>
    <s v="Granel"/>
    <x v="0"/>
    <n v="0"/>
    <s v="F. MALAGA"/>
    <s v="A"/>
    <d v="1899-12-30T00:00:39"/>
    <d v="1899-12-30T00:00:39"/>
    <s v="OK"/>
    <m/>
    <m/>
    <d v="1899-12-30T00:00:00"/>
    <d v="1899-12-30T00:37:51"/>
    <n v="6"/>
    <n v="-4.5138888889001416E-4"/>
    <n v="37.849999999996804"/>
    <n v="12"/>
    <s v="Si"/>
  </r>
  <r>
    <s v="CSMA"/>
    <s v="2024057696"/>
    <x v="0"/>
    <s v="EVA02467R"/>
    <s v="E5824JVY"/>
    <d v="2024-12-13T00:00:00"/>
    <m/>
    <s v="3264"/>
    <x v="35"/>
    <s v="PA"/>
    <s v="S1"/>
    <m/>
    <d v="2024-12-13T00:00:00"/>
    <d v="1899-12-30T11:33:02"/>
    <d v="2024-12-13T00:00:00"/>
    <d v="1899-12-30T11:32:23"/>
    <d v="2024-12-13T00:00:00"/>
    <d v="1899-12-30T12:09:42"/>
    <x v="0"/>
    <s v="RFCPI"/>
    <s v="7022038005"/>
    <s v="FBO"/>
    <d v="1899-12-30T00:37:58"/>
    <d v="1899-12-30T00:37:19"/>
    <d v="1899-12-30T00:00:39"/>
    <s v="Granel"/>
    <s v="E001"/>
    <x v="2"/>
    <d v="1899-12-30T00:36:40"/>
    <d v="1899-12-30T00:37:19"/>
    <n v="11"/>
    <x v="9"/>
    <x v="4"/>
    <x v="1"/>
    <n v="0"/>
    <n v="0"/>
    <s v="OK"/>
    <s v="Granel"/>
    <x v="0"/>
    <n v="0"/>
    <s v="F. MALAGA"/>
    <s v="A"/>
    <d v="1899-12-30T00:00:39"/>
    <d v="1899-12-30T00:00:39"/>
    <s v="OK"/>
    <m/>
    <m/>
    <d v="1899-12-30T00:00:00"/>
    <d v="1899-12-30T00:36:40"/>
    <n v="6"/>
    <n v="-4.5138888888995865E-4"/>
    <n v="36.666666666662515"/>
    <n v="12"/>
    <s v="Si"/>
  </r>
  <r>
    <s v="CSMA"/>
    <s v="2024057685"/>
    <x v="0"/>
    <s v="EM23188R"/>
    <s v="E4446DBR"/>
    <d v="2024-12-13T00:00:00"/>
    <m/>
    <s v="3283"/>
    <x v="38"/>
    <s v="PA"/>
    <s v="PA"/>
    <m/>
    <d v="2024-12-13T00:00:00"/>
    <d v="1899-12-30T11:14:50"/>
    <d v="2024-12-13T00:00:00"/>
    <d v="1899-12-30T11:14:10"/>
    <d v="2024-12-13T00:00:00"/>
    <d v="1899-12-30T12:16:15"/>
    <x v="0"/>
    <s v="RFCPI"/>
    <s v="7022038006"/>
    <s v="EXW"/>
    <d v="1899-12-30T01:02:45"/>
    <d v="1899-12-30T01:02:05"/>
    <d v="1899-12-30T00:00:40"/>
    <s v="Ensacado"/>
    <s v="E002"/>
    <x v="1"/>
    <d v="1899-12-30T01:01:25"/>
    <d v="1899-12-30T01:02:05"/>
    <n v="11"/>
    <x v="9"/>
    <x v="4"/>
    <x v="2"/>
    <n v="0"/>
    <n v="0"/>
    <s v="OK"/>
    <s v="Ensacado"/>
    <x v="0"/>
    <n v="0"/>
    <s v="F. MALAGA"/>
    <s v="B"/>
    <d v="1899-12-30T00:00:40"/>
    <d v="1899-12-30T00:00:40"/>
    <s v="OK"/>
    <m/>
    <m/>
    <d v="1899-12-30T00:00:00"/>
    <d v="1899-12-30T01:01:25"/>
    <n v="6"/>
    <n v="-4.6296296296000072E-4"/>
    <n v="61.41666666666238"/>
    <n v="12"/>
    <s v="No"/>
  </r>
  <r>
    <s v="CSMA"/>
    <s v="2024057697"/>
    <x v="0"/>
    <s v="ER5267BCF"/>
    <s v="E0811JKG"/>
    <d v="2024-12-13T00:00:00"/>
    <m/>
    <s v="3282"/>
    <x v="40"/>
    <s v="PA"/>
    <s v="PA"/>
    <m/>
    <d v="2024-12-13T00:00:00"/>
    <d v="1899-12-30T11:34:08"/>
    <d v="2024-12-13T00:00:00"/>
    <d v="1899-12-30T11:33:28"/>
    <d v="2024-12-13T00:00:00"/>
    <d v="1899-12-30T12:31:17"/>
    <x v="0"/>
    <s v="RFCPI"/>
    <s v="7022038007"/>
    <s v="EXW"/>
    <d v="1899-12-30T00:58:29"/>
    <d v="1899-12-30T00:57:49"/>
    <d v="1899-12-30T00:00:40"/>
    <s v="Ensacado"/>
    <s v="E002"/>
    <x v="1"/>
    <d v="1899-12-30T00:57:09"/>
    <d v="1899-12-30T00:57:49"/>
    <n v="11"/>
    <x v="9"/>
    <x v="4"/>
    <x v="2"/>
    <n v="0"/>
    <n v="0"/>
    <s v="OK"/>
    <s v="Ensacado"/>
    <x v="0"/>
    <n v="0"/>
    <s v="F. MALAGA"/>
    <s v="B"/>
    <d v="1899-12-30T00:00:40"/>
    <d v="1899-12-30T00:00:40"/>
    <s v="OK"/>
    <m/>
    <m/>
    <d v="1899-12-30T00:00:00"/>
    <d v="1899-12-30T00:57:09"/>
    <n v="6"/>
    <n v="-4.6296296296999273E-4"/>
    <n v="57.150000000000055"/>
    <n v="12"/>
    <s v="No"/>
  </r>
  <r>
    <s v="CSMA"/>
    <s v="2024057699"/>
    <x v="0"/>
    <s v="ER4551BBJ"/>
    <s v="E6688FFY"/>
    <d v="2024-12-13T00:00:00"/>
    <m/>
    <s v="3283"/>
    <x v="38"/>
    <s v="PA"/>
    <s v="PA"/>
    <m/>
    <d v="2024-12-13T00:00:00"/>
    <d v="1899-12-30T11:59:39"/>
    <d v="2024-12-13T00:00:00"/>
    <d v="1899-12-30T11:59:00"/>
    <d v="2024-12-13T00:00:00"/>
    <d v="1899-12-30T12:37:50"/>
    <x v="0"/>
    <s v="RFCPI"/>
    <s v="7022038008"/>
    <s v="FBO"/>
    <d v="1899-12-30T00:39:29"/>
    <d v="1899-12-30T00:38:50"/>
    <d v="1899-12-30T00:00:39"/>
    <s v="Ensacado"/>
    <s v="E002"/>
    <x v="2"/>
    <d v="1899-12-30T00:38:11"/>
    <d v="1899-12-30T00:38:50"/>
    <n v="11"/>
    <x v="9"/>
    <x v="4"/>
    <x v="2"/>
    <n v="0"/>
    <n v="0"/>
    <s v="OK"/>
    <s v="Ensacado"/>
    <x v="0"/>
    <n v="0"/>
    <s v="F. MALAGA"/>
    <s v="A"/>
    <d v="1899-12-30T00:00:39"/>
    <d v="1899-12-30T00:00:39"/>
    <s v="OK"/>
    <m/>
    <m/>
    <d v="1899-12-30T00:00:00"/>
    <d v="1899-12-30T00:38:11"/>
    <n v="6"/>
    <n v="-4.5138888888002215E-4"/>
    <n v="38.183333333342311"/>
    <n v="12"/>
    <s v="Si"/>
  </r>
  <r>
    <s v="CSMA"/>
    <s v="2024057702"/>
    <x v="0"/>
    <s v="ER3673BBX"/>
    <s v="E1228KBR"/>
    <d v="2024-12-13T00:00:00"/>
    <m/>
    <s v="3260"/>
    <x v="41"/>
    <s v="PA"/>
    <s v="S8"/>
    <m/>
    <d v="2024-12-13T00:00:00"/>
    <d v="1899-12-30T12:18:30"/>
    <d v="2024-12-13T00:00:00"/>
    <d v="1899-12-30T12:17:51"/>
    <d v="2024-12-13T00:00:00"/>
    <d v="1899-12-30T12:46:02"/>
    <x v="0"/>
    <s v="RFCPI"/>
    <s v="7022038009"/>
    <s v="EXW"/>
    <d v="1899-12-30T00:28:50"/>
    <d v="1899-12-30T00:28:11"/>
    <d v="1899-12-30T00:00:39"/>
    <s v="Granel"/>
    <s v="E001"/>
    <x v="1"/>
    <d v="1899-12-30T00:27:32"/>
    <d v="1899-12-30T00:28:11"/>
    <n v="12"/>
    <x v="9"/>
    <x v="4"/>
    <x v="1"/>
    <n v="0"/>
    <n v="0"/>
    <s v="OK"/>
    <s v="Granel"/>
    <x v="0"/>
    <n v="0"/>
    <s v="F. MALAGA"/>
    <s v="A"/>
    <d v="1899-12-30T00:00:39"/>
    <d v="1899-12-30T00:00:39"/>
    <s v="OK"/>
    <m/>
    <m/>
    <d v="1899-12-30T00:00:00"/>
    <d v="1899-12-30T00:27:32"/>
    <n v="6"/>
    <n v="-4.5138888888995865E-4"/>
    <n v="27.533333333332735"/>
    <n v="12"/>
    <s v="Si"/>
  </r>
  <r>
    <s v="CSMA"/>
    <s v="2024057703"/>
    <x v="0"/>
    <s v="ELE02494R"/>
    <s v="E7977MGZ"/>
    <d v="2024-12-13T00:00:00"/>
    <m/>
    <s v="3269"/>
    <x v="36"/>
    <s v="PA"/>
    <s v="S2"/>
    <m/>
    <d v="2024-12-13T00:00:00"/>
    <d v="1899-12-30T12:25:34"/>
    <d v="2024-12-13T00:00:00"/>
    <d v="1899-12-30T12:24:55"/>
    <d v="2024-12-13T00:00:00"/>
    <d v="1899-12-30T12:55:23"/>
    <x v="0"/>
    <s v="RFCPI"/>
    <s v="7022038010"/>
    <s v="FBO"/>
    <d v="1899-12-30T00:31:07"/>
    <d v="1899-12-30T00:30:28"/>
    <d v="1899-12-30T00:00:39"/>
    <s v="Granel"/>
    <s v="E001"/>
    <x v="2"/>
    <d v="1899-12-30T00:29:49"/>
    <d v="1899-12-30T00:30:28"/>
    <n v="12"/>
    <x v="9"/>
    <x v="4"/>
    <x v="1"/>
    <n v="0"/>
    <n v="0"/>
    <s v="OK"/>
    <s v="Granel"/>
    <x v="0"/>
    <n v="0"/>
    <s v="F. MALAGA"/>
    <s v="A"/>
    <d v="1899-12-30T00:00:39"/>
    <d v="1899-12-30T00:00:39"/>
    <s v="OK"/>
    <m/>
    <m/>
    <d v="1899-12-30T00:00:00"/>
    <d v="1899-12-30T00:29:49"/>
    <n v="6"/>
    <n v="-4.5138888889006967E-4"/>
    <n v="29.816666666668716"/>
    <n v="12"/>
    <s v="Si"/>
  </r>
  <r>
    <s v="CSMA"/>
    <s v="2024057706"/>
    <x v="0"/>
    <s v="ER0891BBT"/>
    <s v="E3470GSX"/>
    <d v="2024-12-13T00:00:00"/>
    <m/>
    <s v="3264"/>
    <x v="35"/>
    <s v="PA"/>
    <s v="S1"/>
    <m/>
    <d v="2024-12-13T00:00:00"/>
    <d v="1899-12-30T12:33:04"/>
    <d v="2024-12-13T00:00:00"/>
    <d v="1899-12-30T12:32:26"/>
    <d v="2024-12-13T00:00:00"/>
    <d v="1899-12-30T12:58:21"/>
    <x v="0"/>
    <s v="RFCPI"/>
    <s v="7022038011"/>
    <s v="FBO"/>
    <d v="1899-12-30T00:26:33"/>
    <d v="1899-12-30T00:25:55"/>
    <d v="1899-12-30T00:00:38"/>
    <s v="Granel"/>
    <s v="E001"/>
    <x v="2"/>
    <d v="1899-12-30T00:25:17"/>
    <d v="1899-12-30T00:25:55"/>
    <n v="12"/>
    <x v="9"/>
    <x v="4"/>
    <x v="1"/>
    <n v="0"/>
    <n v="0"/>
    <s v="OK"/>
    <s v="Granel"/>
    <x v="0"/>
    <n v="0"/>
    <s v="F. MALAGA"/>
    <s v="A"/>
    <d v="1899-12-30T00:00:38"/>
    <d v="1899-12-30T00:00:38"/>
    <s v="OK"/>
    <m/>
    <m/>
    <d v="1899-12-30T00:00:00"/>
    <d v="1899-12-30T00:25:17"/>
    <n v="6"/>
    <n v="-4.3981481480992457E-4"/>
    <n v="25.283333333332862"/>
    <n v="12"/>
    <s v="Si"/>
  </r>
  <r>
    <s v="CSMA"/>
    <s v="2024057705"/>
    <x v="0"/>
    <s v="ER0933BCD"/>
    <s v="E5086KXC"/>
    <d v="2024-12-13T00:00:00"/>
    <m/>
    <s v="3268"/>
    <x v="26"/>
    <s v="PA"/>
    <s v="S7"/>
    <m/>
    <d v="2024-12-13T00:00:00"/>
    <d v="1899-12-30T12:29:43"/>
    <d v="2024-12-13T00:00:00"/>
    <d v="1899-12-30T12:29:03"/>
    <d v="2024-12-13T00:00:00"/>
    <d v="1899-12-30T13:01:22"/>
    <x v="0"/>
    <s v="RFCPI"/>
    <s v="7022038012"/>
    <s v="FBO"/>
    <d v="1899-12-30T00:32:59"/>
    <d v="1899-12-30T00:32:19"/>
    <d v="1899-12-30T00:00:40"/>
    <s v="Granel"/>
    <s v="E001"/>
    <x v="2"/>
    <d v="1899-12-30T00:31:39"/>
    <d v="1899-12-30T00:32:19"/>
    <n v="12"/>
    <x v="9"/>
    <x v="4"/>
    <x v="1"/>
    <n v="0"/>
    <n v="0"/>
    <s v="OK"/>
    <s v="Granel"/>
    <x v="0"/>
    <n v="0"/>
    <s v="F. MALAGA"/>
    <s v="A"/>
    <d v="1899-12-30T00:00:40"/>
    <d v="1899-12-30T00:00:40"/>
    <s v="OK"/>
    <m/>
    <m/>
    <d v="1899-12-30T00:00:00"/>
    <d v="1899-12-30T00:31:39"/>
    <n v="6"/>
    <n v="-4.6296296296000072E-4"/>
    <n v="31.650000000004788"/>
    <n v="13"/>
    <s v="Si"/>
  </r>
  <r>
    <s v="CSMA"/>
    <s v="2024057708"/>
    <x v="0"/>
    <s v="ER4695BDR"/>
    <s v="E9461JBD"/>
    <d v="2024-12-13T00:00:00"/>
    <m/>
    <s v="3264"/>
    <x v="35"/>
    <s v="PA"/>
    <s v="S1"/>
    <m/>
    <d v="2024-12-13T00:00:00"/>
    <d v="1899-12-30T12:44:10"/>
    <d v="2024-12-13T00:00:00"/>
    <d v="1899-12-30T12:43:30"/>
    <d v="2024-12-13T00:00:00"/>
    <d v="1899-12-30T13:03:51"/>
    <x v="0"/>
    <s v="RFCPI"/>
    <s v="7022038013"/>
    <s v="EXW"/>
    <d v="1899-12-30T00:21:01"/>
    <d v="1899-12-30T00:20:21"/>
    <d v="1899-12-30T00:00:40"/>
    <s v="Granel"/>
    <s v="E001"/>
    <x v="1"/>
    <d v="1899-12-30T00:19:41"/>
    <d v="1899-12-30T00:20:21"/>
    <n v="12"/>
    <x v="9"/>
    <x v="4"/>
    <x v="1"/>
    <n v="0"/>
    <n v="0"/>
    <s v="OK"/>
    <s v="Granel"/>
    <x v="0"/>
    <n v="0"/>
    <s v="F. MALAGA"/>
    <s v="A"/>
    <d v="1899-12-30T00:00:40"/>
    <d v="1899-12-30T00:00:40"/>
    <s v="OK"/>
    <m/>
    <m/>
    <d v="1899-12-30T00:00:00"/>
    <d v="1899-12-30T00:19:41"/>
    <n v="6"/>
    <n v="-4.6296296297010375E-4"/>
    <n v="19.683333333331188"/>
    <n v="13"/>
    <s v="Si"/>
  </r>
  <r>
    <s v="CSMA"/>
    <s v="2024057707"/>
    <x v="0"/>
    <s v="ER5124BCC"/>
    <s v="E9619HBS"/>
    <d v="2024-12-13T00:00:00"/>
    <m/>
    <s v="3283"/>
    <x v="38"/>
    <s v="PA"/>
    <s v="PA"/>
    <m/>
    <d v="2024-12-13T00:00:00"/>
    <d v="1899-12-30T12:40:56"/>
    <d v="2024-12-13T00:00:00"/>
    <d v="1899-12-30T12:40:17"/>
    <d v="2024-12-13T00:00:00"/>
    <d v="1899-12-30T13:08:57"/>
    <x v="0"/>
    <s v="RFCPI"/>
    <s v="7022038014"/>
    <s v="FBO"/>
    <d v="1899-12-30T00:29:19"/>
    <d v="1899-12-30T00:28:40"/>
    <d v="1899-12-30T00:00:39"/>
    <s v="Ensacado"/>
    <s v="E002"/>
    <x v="2"/>
    <d v="1899-12-30T00:28:01"/>
    <d v="1899-12-30T00:28:40"/>
    <n v="12"/>
    <x v="9"/>
    <x v="4"/>
    <x v="2"/>
    <n v="0"/>
    <n v="0"/>
    <s v="OK"/>
    <s v="Ensacado"/>
    <x v="0"/>
    <n v="0"/>
    <s v="F. MALAGA"/>
    <s v="A"/>
    <d v="1899-12-30T00:00:39"/>
    <d v="1899-12-30T00:00:39"/>
    <s v="OK"/>
    <m/>
    <m/>
    <d v="1899-12-30T00:00:00"/>
    <d v="1899-12-30T00:28:01"/>
    <n v="6"/>
    <n v="-4.5138888888995865E-4"/>
    <n v="28.016666666654526"/>
    <n v="13"/>
    <s v="Si"/>
  </r>
  <r>
    <s v="CSMA"/>
    <s v="2024057711"/>
    <x v="0"/>
    <s v="ER2071BBY"/>
    <s v="E3936LXW"/>
    <d v="2024-12-13T00:00:00"/>
    <m/>
    <s v="3264"/>
    <x v="35"/>
    <s v="PA"/>
    <s v="S1"/>
    <m/>
    <d v="2024-12-13T00:00:00"/>
    <d v="1899-12-30T12:52:09"/>
    <d v="2024-12-13T00:00:00"/>
    <d v="1899-12-30T12:51:29"/>
    <d v="2024-12-13T00:00:00"/>
    <d v="1899-12-30T13:17:30"/>
    <x v="0"/>
    <s v="RFCPI"/>
    <s v="7022038015"/>
    <s v="FBO"/>
    <d v="1899-12-30T00:26:41"/>
    <d v="1899-12-30T00:26:01"/>
    <d v="1899-12-30T00:00:40"/>
    <s v="Granel"/>
    <s v="E001"/>
    <x v="2"/>
    <d v="1899-12-30T00:25:21"/>
    <d v="1899-12-30T00:26:01"/>
    <n v="12"/>
    <x v="9"/>
    <x v="4"/>
    <x v="1"/>
    <n v="0"/>
    <n v="0"/>
    <s v="OK"/>
    <s v="Granel"/>
    <x v="0"/>
    <n v="0"/>
    <s v="F. MALAGA"/>
    <s v="A"/>
    <d v="1899-12-30T00:00:40"/>
    <d v="1899-12-30T00:00:40"/>
    <s v="OK"/>
    <m/>
    <m/>
    <d v="1899-12-30T00:00:00"/>
    <d v="1899-12-30T00:25:21"/>
    <n v="6"/>
    <n v="-4.6296296296999273E-4"/>
    <n v="25.349999999990374"/>
    <n v="13"/>
    <s v="Si"/>
  </r>
  <r>
    <s v="CSMA"/>
    <s v="2024057714"/>
    <x v="0"/>
    <s v="ER2524BBY"/>
    <s v="E8306MSJ"/>
    <d v="2024-12-13T00:00:00"/>
    <m/>
    <s v="3264"/>
    <x v="35"/>
    <s v="PA"/>
    <s v="S1"/>
    <m/>
    <d v="2024-12-13T00:00:00"/>
    <d v="1899-12-30T13:03:45"/>
    <d v="2024-12-13T00:00:00"/>
    <d v="1899-12-30T13:03:05"/>
    <d v="2024-12-13T00:00:00"/>
    <d v="1899-12-30T13:25:16"/>
    <x v="0"/>
    <s v="RFCPI"/>
    <s v="7022038016"/>
    <s v="FBO"/>
    <d v="1899-12-30T00:22:51"/>
    <d v="1899-12-30T00:22:11"/>
    <d v="1899-12-30T00:00:40"/>
    <s v="Granel"/>
    <s v="E001"/>
    <x v="2"/>
    <d v="1899-12-30T00:21:31"/>
    <d v="1899-12-30T00:22:11"/>
    <n v="13"/>
    <x v="9"/>
    <x v="4"/>
    <x v="1"/>
    <n v="0"/>
    <n v="0"/>
    <s v="OK"/>
    <s v="Granel"/>
    <x v="0"/>
    <n v="0"/>
    <s v="F. MALAGA"/>
    <s v="A"/>
    <d v="1899-12-30T00:00:40"/>
    <d v="1899-12-30T00:00:40"/>
    <s v="OK"/>
    <m/>
    <m/>
    <d v="1899-12-30T00:00:00"/>
    <d v="1899-12-30T00:21:31"/>
    <n v="6"/>
    <n v="-4.6296296296000072E-4"/>
    <n v="21.516666666667099"/>
    <n v="13"/>
    <s v="Si"/>
  </r>
  <r>
    <s v="CSMA"/>
    <s v="2024057716"/>
    <x v="0"/>
    <s v="ER2025BBG"/>
    <s v="E4771KNH"/>
    <d v="2024-12-13T00:00:00"/>
    <m/>
    <s v="3264"/>
    <x v="35"/>
    <s v="PA"/>
    <s v="S1"/>
    <m/>
    <d v="2024-12-13T00:00:00"/>
    <d v="1899-12-30T13:06:19"/>
    <d v="2024-12-13T00:00:00"/>
    <d v="1899-12-30T13:05:39"/>
    <d v="2024-12-13T00:00:00"/>
    <d v="1899-12-30T13:31:39"/>
    <x v="0"/>
    <s v="RFCPI"/>
    <s v="7022038017"/>
    <s v="FBO"/>
    <d v="1899-12-30T00:26:40"/>
    <d v="1899-12-30T00:26:00"/>
    <d v="1899-12-30T00:00:40"/>
    <s v="Granel"/>
    <s v="E001"/>
    <x v="2"/>
    <d v="1899-12-30T00:25:20"/>
    <d v="1899-12-30T00:26:00"/>
    <n v="13"/>
    <x v="9"/>
    <x v="4"/>
    <x v="1"/>
    <n v="0"/>
    <n v="0"/>
    <s v="OK"/>
    <s v="Granel"/>
    <x v="0"/>
    <n v="0"/>
    <s v="F. MALAGA"/>
    <s v="A"/>
    <d v="1899-12-30T00:00:40"/>
    <d v="1899-12-30T00:00:40"/>
    <s v="OK"/>
    <m/>
    <m/>
    <d v="1899-12-30T00:00:00"/>
    <d v="1899-12-30T00:25:20"/>
    <n v="6"/>
    <n v="-4.6296296296000072E-4"/>
    <n v="25.333333333329513"/>
    <n v="13"/>
    <s v="Si"/>
  </r>
  <r>
    <s v="CSMA"/>
    <s v="2024057718"/>
    <x v="0"/>
    <s v="EB10320R"/>
    <s v="E4291FWJ"/>
    <d v="2024-12-13T00:00:00"/>
    <m/>
    <s v="3264"/>
    <x v="35"/>
    <s v="PA"/>
    <s v="S1"/>
    <m/>
    <d v="2024-12-13T00:00:00"/>
    <d v="1899-12-30T13:08:25"/>
    <d v="2024-12-13T00:00:00"/>
    <d v="1899-12-30T13:07:46"/>
    <d v="2024-12-13T00:00:00"/>
    <d v="1899-12-30T13:41:24"/>
    <x v="0"/>
    <s v="RFCPI"/>
    <s v="7022038018"/>
    <s v="FBO"/>
    <d v="1899-12-30T00:34:17"/>
    <d v="1899-12-30T00:33:38"/>
    <d v="1899-12-30T00:00:39"/>
    <s v="Granel"/>
    <s v="E001"/>
    <x v="2"/>
    <d v="1899-12-30T00:32:59"/>
    <d v="1899-12-30T00:33:38"/>
    <n v="13"/>
    <x v="9"/>
    <x v="4"/>
    <x v="1"/>
    <n v="0"/>
    <n v="0"/>
    <s v="OK"/>
    <s v="Granel"/>
    <x v="0"/>
    <n v="0"/>
    <s v="F. MALAGA"/>
    <s v="A"/>
    <d v="1899-12-30T00:00:39"/>
    <d v="1899-12-30T00:00:39"/>
    <s v="OK"/>
    <m/>
    <m/>
    <d v="1899-12-30T00:00:00"/>
    <d v="1899-12-30T00:32:59"/>
    <n v="6"/>
    <n v="-4.5138888888007767E-4"/>
    <n v="32.983333333343978"/>
    <n v="13"/>
    <s v="Si"/>
  </r>
  <r>
    <s v="CSMA"/>
    <s v="2024057720"/>
    <x v="0"/>
    <s v="EVA01741R"/>
    <s v="E5813KFK"/>
    <d v="2024-12-13T00:00:00"/>
    <m/>
    <s v="3269"/>
    <x v="36"/>
    <s v="PA"/>
    <s v="S2"/>
    <m/>
    <d v="2024-12-13T00:00:00"/>
    <d v="1899-12-30T13:13:16"/>
    <d v="2024-12-13T00:00:00"/>
    <d v="1899-12-30T13:12:36"/>
    <d v="2024-12-13T00:00:00"/>
    <d v="1899-12-30T13:45:52"/>
    <x v="0"/>
    <s v="RFCPI"/>
    <s v="7022038019"/>
    <s v="FBO"/>
    <d v="1899-12-30T00:33:56"/>
    <d v="1899-12-30T00:33:16"/>
    <d v="1899-12-30T00:00:40"/>
    <s v="Granel"/>
    <s v="E001"/>
    <x v="2"/>
    <d v="1899-12-30T00:32:36"/>
    <d v="1899-12-30T00:33:16"/>
    <n v="13"/>
    <x v="9"/>
    <x v="4"/>
    <x v="1"/>
    <n v="0"/>
    <n v="0"/>
    <s v="OK"/>
    <s v="Granel"/>
    <x v="0"/>
    <n v="0"/>
    <s v="F. MALAGA"/>
    <s v="A"/>
    <d v="1899-12-30T00:00:40"/>
    <d v="1899-12-30T00:00:40"/>
    <s v="OK"/>
    <m/>
    <m/>
    <d v="1899-12-30T00:00:00"/>
    <d v="1899-12-30T00:32:36"/>
    <n v="6"/>
    <n v="-4.6296296296000072E-4"/>
    <n v="32.600000000001579"/>
    <n v="13"/>
    <s v="Si"/>
  </r>
  <r>
    <s v="CSMA"/>
    <s v="2024057721"/>
    <x v="0"/>
    <s v="ER4902BBX"/>
    <s v="E6099JTB"/>
    <d v="2024-12-13T00:00:00"/>
    <m/>
    <s v="3282"/>
    <x v="40"/>
    <s v="PA"/>
    <s v="PA"/>
    <m/>
    <d v="2024-12-13T00:00:00"/>
    <d v="1899-12-30T13:14:01"/>
    <d v="2024-12-13T00:00:00"/>
    <d v="1899-12-30T13:13:22"/>
    <d v="2024-12-13T00:00:00"/>
    <d v="1899-12-30T13:56:37"/>
    <x v="0"/>
    <s v="RFCPI"/>
    <s v="7022038020"/>
    <s v="EXW"/>
    <d v="1899-12-30T00:43:54"/>
    <d v="1899-12-30T00:43:15"/>
    <d v="1899-12-30T00:00:39"/>
    <s v="Ensacado"/>
    <s v="E002"/>
    <x v="1"/>
    <d v="1899-12-30T00:42:36"/>
    <d v="1899-12-30T00:43:15"/>
    <n v="13"/>
    <x v="9"/>
    <x v="4"/>
    <x v="2"/>
    <n v="0"/>
    <n v="0"/>
    <s v="OK"/>
    <s v="Ensacado"/>
    <x v="0"/>
    <n v="0"/>
    <s v="F. MALAGA"/>
    <s v="A"/>
    <d v="1899-12-30T00:00:39"/>
    <d v="1899-12-30T00:00:39"/>
    <s v="OK"/>
    <m/>
    <m/>
    <d v="1899-12-30T00:00:00"/>
    <d v="1899-12-30T00:42:36"/>
    <n v="6"/>
    <n v="-4.5138888888995865E-4"/>
    <n v="42.600000000009693"/>
    <n v="13"/>
    <s v="Si"/>
  </r>
  <r>
    <s v="CSMA"/>
    <s v="2024057732"/>
    <x v="0"/>
    <s v="ER9550BDN"/>
    <s v="E7529HBL"/>
    <d v="2024-12-13T00:00:00"/>
    <m/>
    <s v="3283"/>
    <x v="38"/>
    <s v="PA"/>
    <s v="PA"/>
    <m/>
    <d v="2024-12-13T00:00:00"/>
    <d v="1899-12-30T13:32:47"/>
    <d v="2024-12-13T00:00:00"/>
    <d v="1899-12-30T13:32:07"/>
    <d v="2024-12-13T00:00:00"/>
    <d v="1899-12-30T14:07:37"/>
    <x v="0"/>
    <s v="RFCPI"/>
    <s v="7022038021"/>
    <s v="FBO"/>
    <d v="1899-12-30T00:36:10"/>
    <d v="1899-12-30T00:35:30"/>
    <d v="1899-12-30T00:00:40"/>
    <s v="Ensacado"/>
    <s v="E002"/>
    <x v="2"/>
    <d v="1899-12-30T00:34:50"/>
    <d v="1899-12-30T00:35:30"/>
    <n v="13"/>
    <x v="9"/>
    <x v="4"/>
    <x v="2"/>
    <n v="0"/>
    <n v="0"/>
    <s v="OK"/>
    <s v="Ensacado"/>
    <x v="0"/>
    <n v="0"/>
    <s v="F. MALAGA"/>
    <s v="A"/>
    <d v="1899-12-30T00:00:40"/>
    <d v="1899-12-30T00:00:40"/>
    <s v="OK"/>
    <m/>
    <m/>
    <d v="1899-12-30T00:00:00"/>
    <d v="1899-12-30T00:34:50"/>
    <n v="6"/>
    <n v="-4.6296296296000072E-4"/>
    <n v="34.833333333340747"/>
    <n v="14"/>
    <s v="Si"/>
  </r>
  <r>
    <s v="CSMA"/>
    <s v="2024057735"/>
    <x v="0"/>
    <s v="ER2310BBX"/>
    <s v="E5477KKG"/>
    <d v="2024-12-13T00:00:00"/>
    <m/>
    <s v="3264"/>
    <x v="35"/>
    <s v="PA"/>
    <s v="S1"/>
    <m/>
    <d v="2024-12-13T00:00:00"/>
    <d v="1899-12-30T13:53:54"/>
    <d v="2024-12-13T00:00:00"/>
    <d v="1899-12-30T13:53:15"/>
    <d v="2024-12-13T00:00:00"/>
    <d v="1899-12-30T14:27:23"/>
    <x v="0"/>
    <s v="RFCPI"/>
    <s v="7022038022"/>
    <s v="FBO"/>
    <d v="1899-12-30T00:34:47"/>
    <d v="1899-12-30T00:34:08"/>
    <d v="1899-12-30T00:00:39"/>
    <s v="Granel"/>
    <s v="E001"/>
    <x v="2"/>
    <d v="1899-12-30T00:33:29"/>
    <d v="1899-12-30T00:34:08"/>
    <n v="13"/>
    <x v="9"/>
    <x v="4"/>
    <x v="1"/>
    <n v="0"/>
    <n v="0"/>
    <s v="OK"/>
    <s v="Granel"/>
    <x v="0"/>
    <n v="0"/>
    <s v="F. MALAGA"/>
    <s v="A"/>
    <d v="1899-12-30T00:00:39"/>
    <d v="1899-12-30T00:00:39"/>
    <s v="OK"/>
    <m/>
    <m/>
    <d v="1899-12-30T00:00:00"/>
    <d v="1899-12-30T00:33:29"/>
    <n v="6"/>
    <n v="-4.5138888889006967E-4"/>
    <n v="33.483333333340696"/>
    <n v="14"/>
    <s v="Si"/>
  </r>
  <r>
    <s v="CSMA"/>
    <s v="2024057738"/>
    <x v="0"/>
    <s v="ER8349BDL"/>
    <s v="E8998KYN"/>
    <d v="2024-12-13T00:00:00"/>
    <m/>
    <s v="3264"/>
    <x v="35"/>
    <s v="PA"/>
    <s v="S1"/>
    <m/>
    <d v="2024-12-13T00:00:00"/>
    <d v="1899-12-30T14:04:49"/>
    <d v="2024-12-13T00:00:00"/>
    <d v="1899-12-30T14:04:12"/>
    <d v="2024-12-13T00:00:00"/>
    <d v="1899-12-30T14:29:58"/>
    <x v="0"/>
    <s v="RFCPI"/>
    <s v="7022038023"/>
    <s v="EXW"/>
    <d v="1899-12-30T00:26:23"/>
    <d v="1899-12-30T00:25:46"/>
    <d v="1899-12-30T00:00:37"/>
    <s v="Granel"/>
    <s v="E001"/>
    <x v="1"/>
    <d v="1899-12-30T00:25:09"/>
    <d v="1899-12-30T00:25:46"/>
    <n v="14"/>
    <x v="9"/>
    <x v="4"/>
    <x v="1"/>
    <n v="0"/>
    <n v="0"/>
    <s v="OK"/>
    <s v="Granel"/>
    <x v="0"/>
    <n v="0"/>
    <s v="F. MALAGA"/>
    <s v="A"/>
    <d v="1899-12-30T00:00:37"/>
    <d v="1899-12-30T00:00:37"/>
    <s v="OK"/>
    <m/>
    <m/>
    <d v="1899-12-30T00:00:00"/>
    <d v="1899-12-30T00:25:09"/>
    <n v="6"/>
    <n v="-4.2824074073999352E-4"/>
    <n v="25.150000000003132"/>
    <n v="14"/>
    <s v="Si"/>
  </r>
  <r>
    <s v="CSMA"/>
    <s v="2024057739"/>
    <x v="0"/>
    <s v="ER0898BBG"/>
    <s v="E2340KGX"/>
    <d v="2024-12-13T00:00:00"/>
    <m/>
    <s v="3269"/>
    <x v="36"/>
    <s v="PA"/>
    <s v="S2"/>
    <m/>
    <d v="2024-12-13T00:00:00"/>
    <d v="1899-12-30T14:06:24"/>
    <d v="2024-12-13T00:00:00"/>
    <d v="1899-12-30T14:05:45"/>
    <d v="2024-12-13T00:00:00"/>
    <d v="1899-12-30T14:35:15"/>
    <x v="0"/>
    <s v="RFCPI"/>
    <s v="7022038024"/>
    <s v="FBO"/>
    <d v="1899-12-30T00:30:09"/>
    <d v="1899-12-30T00:29:30"/>
    <d v="1899-12-30T00:00:39"/>
    <s v="Granel"/>
    <s v="E001"/>
    <x v="2"/>
    <d v="1899-12-30T00:28:51"/>
    <d v="1899-12-30T00:29:30"/>
    <n v="14"/>
    <x v="9"/>
    <x v="4"/>
    <x v="1"/>
    <n v="0"/>
    <n v="0"/>
    <s v="OK"/>
    <s v="Granel"/>
    <x v="0"/>
    <n v="0"/>
    <s v="F. MALAGA"/>
    <s v="A"/>
    <d v="1899-12-30T00:00:39"/>
    <d v="1899-12-30T00:00:39"/>
    <s v="OK"/>
    <m/>
    <m/>
    <d v="1899-12-30T00:00:00"/>
    <d v="1899-12-30T00:28:51"/>
    <n v="6"/>
    <n v="-4.5138888888995865E-4"/>
    <n v="28.849999999996836"/>
    <n v="14"/>
    <s v="Si"/>
  </r>
  <r>
    <s v="CSMA"/>
    <s v="2024057744"/>
    <x v="0"/>
    <s v="ER5929BBB"/>
    <s v="E9884JZD"/>
    <d v="2024-12-13T00:00:00"/>
    <m/>
    <s v="3269"/>
    <x v="36"/>
    <s v="PA"/>
    <s v="S2"/>
    <m/>
    <d v="2024-12-13T00:00:00"/>
    <d v="1899-12-30T14:30:03"/>
    <d v="2024-12-13T00:00:00"/>
    <d v="1899-12-30T14:29:24"/>
    <d v="2024-12-13T00:00:00"/>
    <d v="1899-12-30T15:04:14"/>
    <x v="0"/>
    <s v="RFCPI"/>
    <s v="7022038025"/>
    <s v="FBO"/>
    <d v="1899-12-30T00:35:29"/>
    <d v="1899-12-30T00:34:50"/>
    <d v="1899-12-30T00:00:39"/>
    <s v="Granel"/>
    <s v="E001"/>
    <x v="2"/>
    <d v="1899-12-30T00:34:11"/>
    <d v="1899-12-30T00:34:50"/>
    <n v="14"/>
    <x v="9"/>
    <x v="4"/>
    <x v="1"/>
    <n v="0"/>
    <n v="0"/>
    <s v="OK"/>
    <s v="Granel"/>
    <x v="0"/>
    <n v="0"/>
    <s v="F. MALAGA"/>
    <s v="A"/>
    <d v="1899-12-30T00:00:39"/>
    <d v="1899-12-30T00:00:39"/>
    <s v="OK"/>
    <m/>
    <m/>
    <d v="1899-12-30T00:00:00"/>
    <d v="1899-12-30T00:34:11"/>
    <n v="6"/>
    <n v="-4.5138888888995865E-4"/>
    <n v="34.183333333324818"/>
    <n v="15"/>
    <s v="Si"/>
  </r>
  <r>
    <s v="CSMA"/>
    <s v="2024057748"/>
    <x v="0"/>
    <s v="ER2753BDJ"/>
    <s v="E1640LDZ"/>
    <d v="2024-12-13T00:00:00"/>
    <m/>
    <s v="3283"/>
    <x v="38"/>
    <s v="PA"/>
    <s v="PA"/>
    <m/>
    <d v="2024-12-13T00:00:00"/>
    <d v="1899-12-30T14:32:25"/>
    <d v="2024-12-13T00:00:00"/>
    <d v="1899-12-30T14:31:46"/>
    <d v="2024-12-13T00:00:00"/>
    <d v="1899-12-30T15:13:13"/>
    <x v="0"/>
    <s v="RFCPI"/>
    <s v="7022038026"/>
    <s v="EXW"/>
    <d v="1899-12-30T00:42:06"/>
    <d v="1899-12-30T00:41:27"/>
    <d v="1899-12-30T00:00:39"/>
    <s v="Ensacado"/>
    <s v="E002"/>
    <x v="1"/>
    <d v="1899-12-30T00:40:48"/>
    <d v="1899-12-30T00:41:27"/>
    <n v="14"/>
    <x v="9"/>
    <x v="4"/>
    <x v="2"/>
    <n v="0"/>
    <n v="0"/>
    <s v="OK"/>
    <s v="Ensacado"/>
    <x v="0"/>
    <n v="0"/>
    <s v="F. MALAGA"/>
    <s v="A"/>
    <d v="1899-12-30T00:00:39"/>
    <d v="1899-12-30T00:00:39"/>
    <s v="OK"/>
    <m/>
    <m/>
    <d v="1899-12-30T00:00:00"/>
    <d v="1899-12-30T00:40:48"/>
    <n v="6"/>
    <n v="-4.5138888889006967E-4"/>
    <n v="40.799999999995187"/>
    <n v="15"/>
    <s v="Si"/>
  </r>
  <r>
    <s v="CSMA"/>
    <s v="2024057753"/>
    <x v="0"/>
    <s v="ER0272BBT"/>
    <s v="E2254MLP"/>
    <d v="2024-12-13T00:00:00"/>
    <m/>
    <s v="3269"/>
    <x v="36"/>
    <s v="PA"/>
    <s v="S2"/>
    <m/>
    <d v="2024-12-13T00:00:00"/>
    <d v="1899-12-30T14:53:27"/>
    <d v="2024-12-13T00:00:00"/>
    <d v="1899-12-30T14:52:47"/>
    <d v="2024-12-13T00:00:00"/>
    <d v="1899-12-30T15:22:49"/>
    <x v="0"/>
    <s v="RFCPI"/>
    <s v="7022038028"/>
    <s v="FBO"/>
    <d v="1899-12-30T00:30:42"/>
    <d v="1899-12-30T00:30:02"/>
    <d v="1899-12-30T00:00:40"/>
    <s v="Granel"/>
    <s v="E001"/>
    <x v="2"/>
    <d v="1899-12-30T00:29:22"/>
    <d v="1899-12-30T00:30:02"/>
    <n v="14"/>
    <x v="9"/>
    <x v="4"/>
    <x v="1"/>
    <n v="0"/>
    <n v="0"/>
    <s v="OK"/>
    <s v="Granel"/>
    <x v="0"/>
    <n v="0"/>
    <s v="F. MALAGA"/>
    <s v="A"/>
    <d v="1899-12-30T00:00:40"/>
    <d v="1899-12-30T00:00:40"/>
    <s v="OK"/>
    <m/>
    <m/>
    <d v="1899-12-30T00:00:00"/>
    <d v="1899-12-30T00:29:22"/>
    <n v="6"/>
    <n v="-4.6296296296000072E-4"/>
    <n v="29.366666666668806"/>
    <n v="15"/>
    <s v="Si"/>
  </r>
  <r>
    <s v="CSMA"/>
    <s v="2024057758"/>
    <x v="0"/>
    <s v="ER1055BBH"/>
    <s v="E0721JRZ"/>
    <d v="2024-12-13T00:00:00"/>
    <m/>
    <s v="3269"/>
    <x v="36"/>
    <s v="PA"/>
    <s v="S2"/>
    <m/>
    <d v="2024-12-13T00:00:00"/>
    <d v="1899-12-30T14:59:23"/>
    <d v="2024-12-13T00:00:00"/>
    <d v="1899-12-30T14:58:42"/>
    <d v="2024-12-13T00:00:00"/>
    <d v="1899-12-30T15:25:04"/>
    <x v="0"/>
    <s v="RFCPI"/>
    <s v="7022038030"/>
    <s v="EXW"/>
    <d v="1899-12-30T00:27:03"/>
    <d v="1899-12-30T00:26:22"/>
    <d v="1899-12-30T00:00:41"/>
    <s v="Granel"/>
    <s v="E001"/>
    <x v="1"/>
    <d v="1899-12-30T00:25:41"/>
    <d v="1899-12-30T00:26:22"/>
    <n v="14"/>
    <x v="9"/>
    <x v="4"/>
    <x v="1"/>
    <n v="0"/>
    <n v="0"/>
    <s v="OK"/>
    <s v="Granel"/>
    <x v="0"/>
    <n v="0"/>
    <s v="F. MALAGA"/>
    <s v="A"/>
    <d v="1899-12-30T00:00:41"/>
    <d v="1899-12-30T00:00:41"/>
    <s v="OK"/>
    <m/>
    <m/>
    <d v="1899-12-30T00:00:00"/>
    <d v="1899-12-30T00:25:41"/>
    <n v="6"/>
    <n v="-4.745370370400348E-4"/>
    <n v="25.683333333335963"/>
    <n v="15"/>
    <s v="Si"/>
  </r>
  <r>
    <s v="CSMA"/>
    <s v="2024057751"/>
    <x v="0"/>
    <s v="ER9772BBD"/>
    <s v="E4657FGR"/>
    <d v="2024-12-13T00:00:00"/>
    <m/>
    <s v="3283"/>
    <x v="38"/>
    <s v="PA"/>
    <s v="PA"/>
    <m/>
    <d v="2024-12-13T00:00:00"/>
    <d v="1899-12-30T14:50:34"/>
    <d v="2024-12-13T00:00:00"/>
    <d v="1899-12-30T14:49:55"/>
    <d v="2024-12-13T00:00:00"/>
    <d v="1899-12-30T15:26:22"/>
    <x v="0"/>
    <s v="RFCPI"/>
    <s v="7022038031"/>
    <s v="FBO"/>
    <d v="1899-12-30T00:37:06"/>
    <d v="1899-12-30T00:36:27"/>
    <d v="1899-12-30T00:00:39"/>
    <s v="Ensacado"/>
    <s v="E002"/>
    <x v="2"/>
    <d v="1899-12-30T00:35:48"/>
    <d v="1899-12-30T00:36:27"/>
    <n v="14"/>
    <x v="9"/>
    <x v="4"/>
    <x v="2"/>
    <n v="0"/>
    <n v="0"/>
    <s v="OK"/>
    <s v="Ensacado"/>
    <x v="0"/>
    <n v="0"/>
    <s v="F. MALAGA"/>
    <s v="A"/>
    <d v="1899-12-30T00:00:39"/>
    <d v="1899-12-30T00:00:39"/>
    <s v="OK"/>
    <m/>
    <m/>
    <d v="1899-12-30T00:00:00"/>
    <d v="1899-12-30T00:35:48"/>
    <n v="6"/>
    <n v="-4.5138888887996664E-4"/>
    <n v="35.800000000012787"/>
    <n v="15"/>
    <s v="Si"/>
  </r>
  <r>
    <s v="CSMA"/>
    <s v="2024057760"/>
    <x v="0"/>
    <s v="ER4695BDR"/>
    <s v="E9461JBD"/>
    <d v="2024-12-13T00:00:00"/>
    <m/>
    <s v="3264"/>
    <x v="35"/>
    <s v="PA"/>
    <s v="S1"/>
    <m/>
    <d v="2024-12-13T00:00:00"/>
    <d v="1899-12-30T15:05:20"/>
    <d v="2024-12-13T00:00:00"/>
    <d v="1899-12-30T15:04:41"/>
    <d v="2024-12-13T00:00:00"/>
    <d v="1899-12-30T15:32:54"/>
    <x v="0"/>
    <s v="RFCPI"/>
    <s v="7022038032"/>
    <s v="EXW"/>
    <d v="1899-12-30T00:28:52"/>
    <d v="1899-12-30T00:28:13"/>
    <d v="1899-12-30T00:00:39"/>
    <s v="Granel"/>
    <s v="E001"/>
    <x v="1"/>
    <d v="1899-12-30T00:27:34"/>
    <d v="1899-12-30T00:28:13"/>
    <n v="15"/>
    <x v="9"/>
    <x v="4"/>
    <x v="1"/>
    <n v="0"/>
    <n v="0"/>
    <s v="OK"/>
    <s v="Granel"/>
    <x v="0"/>
    <n v="0"/>
    <s v="F. MALAGA"/>
    <s v="A"/>
    <d v="1899-12-30T00:00:39"/>
    <d v="1899-12-30T00:00:39"/>
    <s v="OK"/>
    <m/>
    <m/>
    <d v="1899-12-30T00:00:00"/>
    <d v="1899-12-30T00:27:34"/>
    <n v="6"/>
    <n v="-4.5138888888995865E-4"/>
    <n v="27.566666666668844"/>
    <n v="15"/>
    <s v="Si"/>
  </r>
  <r>
    <s v="CSMA"/>
    <s v="2024057762"/>
    <x v="0"/>
    <s v="ER5267BCF"/>
    <s v="E0811JKG"/>
    <d v="2024-12-13T00:00:00"/>
    <m/>
    <s v="3283"/>
    <x v="38"/>
    <s v="PA"/>
    <s v="PA"/>
    <m/>
    <d v="2024-12-13T00:00:00"/>
    <d v="1899-12-30T15:06:29"/>
    <d v="2024-12-13T00:00:00"/>
    <d v="1899-12-30T15:05:48"/>
    <d v="2024-12-13T00:00:00"/>
    <d v="1899-12-30T15:37:26"/>
    <x v="0"/>
    <s v="RFCPI"/>
    <s v="7022038033"/>
    <s v="EXW"/>
    <d v="1899-12-30T00:32:19"/>
    <d v="1899-12-30T00:31:38"/>
    <d v="1899-12-30T00:00:41"/>
    <s v="Ensacado"/>
    <s v="E002"/>
    <x v="1"/>
    <d v="1899-12-30T00:30:57"/>
    <d v="1899-12-30T00:31:38"/>
    <n v="15"/>
    <x v="9"/>
    <x v="4"/>
    <x v="2"/>
    <n v="0"/>
    <n v="0"/>
    <s v="OK"/>
    <s v="Ensacado"/>
    <x v="0"/>
    <n v="0"/>
    <s v="F. MALAGA"/>
    <s v="A"/>
    <d v="1899-12-30T00:00:41"/>
    <d v="1899-12-30T00:00:41"/>
    <s v="OK"/>
    <m/>
    <m/>
    <d v="1899-12-30T00:00:00"/>
    <d v="1899-12-30T00:30:57"/>
    <n v="6"/>
    <n v="-4.745370370300428E-4"/>
    <n v="30.950000000006437"/>
    <n v="15"/>
    <s v="Si"/>
  </r>
  <r>
    <s v="CSMA"/>
    <s v="2024057764"/>
    <x v="0"/>
    <s v="ER8110BCC"/>
    <s v="E7844JTT"/>
    <d v="2024-12-13T00:00:00"/>
    <m/>
    <s v="3269"/>
    <x v="36"/>
    <s v="PA"/>
    <s v="S2"/>
    <m/>
    <d v="2024-12-13T00:00:00"/>
    <d v="1899-12-30T15:12:32"/>
    <d v="2024-12-13T00:00:00"/>
    <d v="1899-12-30T15:11:51"/>
    <d v="2024-12-13T00:00:00"/>
    <d v="1899-12-30T15:39:43"/>
    <x v="0"/>
    <s v="RFCPI"/>
    <s v="7022038034"/>
    <s v="FBO"/>
    <d v="1899-12-30T00:28:33"/>
    <d v="1899-12-30T00:27:52"/>
    <d v="1899-12-30T00:00:41"/>
    <s v="Granel"/>
    <s v="E001"/>
    <x v="2"/>
    <d v="1899-12-30T00:27:11"/>
    <d v="1899-12-30T00:27:52"/>
    <n v="15"/>
    <x v="9"/>
    <x v="4"/>
    <x v="1"/>
    <n v="0"/>
    <n v="0"/>
    <s v="OK"/>
    <s v="Granel"/>
    <x v="0"/>
    <n v="0"/>
    <s v="F. MALAGA"/>
    <s v="A"/>
    <d v="1899-12-30T00:00:41"/>
    <d v="1899-12-30T00:00:41"/>
    <s v="OK"/>
    <m/>
    <m/>
    <d v="1899-12-30T00:00:00"/>
    <d v="1899-12-30T00:27:11"/>
    <n v="6"/>
    <n v="-4.745370370300428E-4"/>
    <n v="27.183333333340833"/>
    <n v="15"/>
    <s v="Si"/>
  </r>
  <r>
    <s v="CSMA"/>
    <s v="2024057768"/>
    <x v="0"/>
    <s v="ER6007BBG"/>
    <s v="E4954KGF"/>
    <d v="2024-12-13T00:00:00"/>
    <m/>
    <s v="3269"/>
    <x v="36"/>
    <s v="PA"/>
    <s v="S2"/>
    <m/>
    <d v="2024-12-13T00:00:00"/>
    <d v="1899-12-30T15:22:25"/>
    <d v="2024-12-13T00:00:00"/>
    <d v="1899-12-30T15:21:46"/>
    <d v="2024-12-13T00:00:00"/>
    <d v="1899-12-30T15:49:12"/>
    <x v="0"/>
    <s v="RFCPI"/>
    <s v="7022038035"/>
    <s v="FBO"/>
    <d v="1899-12-30T00:28:05"/>
    <d v="1899-12-30T00:27:26"/>
    <d v="1899-12-30T00:00:39"/>
    <s v="Granel"/>
    <s v="E001"/>
    <x v="2"/>
    <d v="1899-12-30T00:26:47"/>
    <d v="1899-12-30T00:27:26"/>
    <n v="15"/>
    <x v="9"/>
    <x v="4"/>
    <x v="1"/>
    <n v="0"/>
    <n v="0"/>
    <s v="OK"/>
    <s v="Granel"/>
    <x v="0"/>
    <n v="0"/>
    <s v="F. MALAGA"/>
    <s v="A"/>
    <d v="1899-12-30T00:00:39"/>
    <d v="1899-12-30T00:00:39"/>
    <s v="OK"/>
    <m/>
    <m/>
    <d v="1899-12-30T00:00:00"/>
    <d v="1899-12-30T00:26:47"/>
    <n v="6"/>
    <n v="-4.5138888889006967E-4"/>
    <n v="26.783333333337573"/>
    <n v="15"/>
    <s v="Si"/>
  </r>
  <r>
    <s v="CSMA"/>
    <s v="2024057763"/>
    <x v="0"/>
    <s v="ER2227BBP"/>
    <s v="E3586KTJ"/>
    <d v="2024-12-13T00:00:00"/>
    <m/>
    <s v="3283"/>
    <x v="38"/>
    <s v="PA"/>
    <s v="PA"/>
    <m/>
    <d v="2024-12-13T00:00:00"/>
    <d v="1899-12-30T15:08:41"/>
    <d v="2024-12-13T00:00:00"/>
    <d v="1899-12-30T15:08:01"/>
    <d v="2024-12-13T00:00:00"/>
    <d v="1899-12-30T15:53:25"/>
    <x v="0"/>
    <s v="RFCPI"/>
    <s v="7022038036"/>
    <s v="EXW"/>
    <d v="1899-12-30T00:46:04"/>
    <d v="1899-12-30T00:45:24"/>
    <d v="1899-12-30T00:00:40"/>
    <s v="Ensacado"/>
    <s v="E002"/>
    <x v="1"/>
    <d v="1899-12-30T00:44:44"/>
    <d v="1899-12-30T00:45:24"/>
    <n v="15"/>
    <x v="9"/>
    <x v="4"/>
    <x v="2"/>
    <n v="0"/>
    <n v="0"/>
    <s v="OK"/>
    <s v="Ensacado"/>
    <x v="0"/>
    <n v="0"/>
    <s v="F. MALAGA"/>
    <s v="A"/>
    <d v="1899-12-30T00:00:40"/>
    <d v="1899-12-30T00:00:40"/>
    <s v="OK"/>
    <m/>
    <m/>
    <d v="1899-12-30T00:00:00"/>
    <d v="1899-12-30T00:44:44"/>
    <n v="6"/>
    <n v="-4.6296296296000072E-4"/>
    <n v="44.733333333340696"/>
    <n v="15"/>
    <s v="Si"/>
  </r>
  <r>
    <s v="CSMA"/>
    <s v="2024057770"/>
    <x v="0"/>
    <s v="EVA02467R"/>
    <s v="E5824JVY"/>
    <d v="2024-12-13T00:00:00"/>
    <m/>
    <s v="3264"/>
    <x v="35"/>
    <s v="PA"/>
    <s v="S1"/>
    <m/>
    <d v="2024-12-13T00:00:00"/>
    <d v="1899-12-30T15:36:18"/>
    <d v="2024-12-13T00:00:00"/>
    <d v="1899-12-30T15:35:40"/>
    <d v="2024-12-13T00:00:00"/>
    <d v="1899-12-30T16:01:01"/>
    <x v="0"/>
    <s v="RFCPI"/>
    <s v="7022038037"/>
    <s v="FBO"/>
    <d v="1899-12-30T00:25:59"/>
    <d v="1899-12-30T00:25:21"/>
    <d v="1899-12-30T00:00:38"/>
    <s v="Granel"/>
    <s v="E001"/>
    <x v="2"/>
    <d v="1899-12-30T00:24:43"/>
    <d v="1899-12-30T00:25:21"/>
    <n v="15"/>
    <x v="9"/>
    <x v="4"/>
    <x v="1"/>
    <n v="0"/>
    <n v="0"/>
    <s v="OK"/>
    <s v="Granel"/>
    <x v="0"/>
    <n v="0"/>
    <s v="F. MALAGA"/>
    <s v="A"/>
    <d v="1899-12-30T00:00:38"/>
    <d v="1899-12-30T00:00:38"/>
    <s v="OK"/>
    <m/>
    <m/>
    <d v="1899-12-30T00:00:00"/>
    <d v="1899-12-30T00:24:43"/>
    <n v="6"/>
    <n v="-4.3981481480992457E-4"/>
    <n v="24.716666666678471"/>
    <n v="16"/>
    <s v="Si"/>
  </r>
  <r>
    <s v="CSMA"/>
    <s v="2024057773"/>
    <x v="0"/>
    <s v="EJ02544R"/>
    <s v="E9533LGJ"/>
    <d v="2024-12-13T00:00:00"/>
    <m/>
    <s v="3283"/>
    <x v="38"/>
    <s v="PA"/>
    <s v="PA"/>
    <m/>
    <d v="2024-12-13T00:00:00"/>
    <d v="1899-12-30T15:43:01"/>
    <d v="2024-12-13T00:00:00"/>
    <d v="1899-12-30T15:42:22"/>
    <d v="2024-12-13T00:00:00"/>
    <d v="1899-12-30T16:21:05"/>
    <x v="0"/>
    <s v="RFCPI"/>
    <s v="7022038038"/>
    <s v="FBO"/>
    <d v="1899-12-30T00:39:22"/>
    <d v="1899-12-30T00:38:43"/>
    <d v="1899-12-30T00:00:39"/>
    <s v="Ensacado"/>
    <s v="E002"/>
    <x v="2"/>
    <d v="1899-12-30T00:38:04"/>
    <d v="1899-12-30T00:38:43"/>
    <n v="15"/>
    <x v="9"/>
    <x v="4"/>
    <x v="2"/>
    <n v="0"/>
    <n v="0"/>
    <s v="OK"/>
    <s v="Ensacado"/>
    <x v="0"/>
    <n v="0"/>
    <s v="F. MALAGA"/>
    <s v="A"/>
    <d v="1899-12-30T00:00:39"/>
    <d v="1899-12-30T00:00:39"/>
    <s v="OK"/>
    <m/>
    <m/>
    <d v="1899-12-30T00:00:00"/>
    <d v="1899-12-30T00:38:04"/>
    <n v="6"/>
    <n v="-4.5138888889006967E-4"/>
    <n v="38.066666666659131"/>
    <n v="16"/>
    <s v="Si"/>
  </r>
  <r>
    <s v="CSMA"/>
    <s v="2024057774"/>
    <x v="0"/>
    <s v="ER5124BCC"/>
    <s v="E9619HBS"/>
    <d v="2024-12-13T00:00:00"/>
    <m/>
    <s v="3283"/>
    <x v="38"/>
    <s v="PA"/>
    <s v="PA"/>
    <m/>
    <d v="2024-12-13T00:00:00"/>
    <d v="1899-12-30T15:48:09"/>
    <d v="2024-12-13T00:00:00"/>
    <d v="1899-12-30T15:47:30"/>
    <d v="2024-12-13T00:00:00"/>
    <d v="1899-12-30T16:40:55"/>
    <x v="0"/>
    <s v="RFCPI"/>
    <s v="7022038039"/>
    <s v="FBO"/>
    <d v="1899-12-30T00:54:04"/>
    <d v="1899-12-30T00:53:25"/>
    <d v="1899-12-30T00:00:39"/>
    <s v="Ensacado"/>
    <s v="E002"/>
    <x v="2"/>
    <d v="1899-12-30T00:52:46"/>
    <d v="1899-12-30T00:53:25"/>
    <n v="15"/>
    <x v="9"/>
    <x v="4"/>
    <x v="2"/>
    <n v="0"/>
    <n v="0"/>
    <s v="OK"/>
    <s v="Ensacado"/>
    <x v="0"/>
    <n v="0"/>
    <s v="F. MALAGA"/>
    <s v="B"/>
    <d v="1899-12-30T00:00:39"/>
    <d v="1899-12-30T00:00:39"/>
    <s v="OK"/>
    <m/>
    <m/>
    <d v="1899-12-30T00:00:00"/>
    <d v="1899-12-30T00:52:46"/>
    <n v="6"/>
    <n v="-4.5138888888995865E-4"/>
    <n v="52.766666666668783"/>
    <n v="16"/>
    <s v="No"/>
  </r>
  <r>
    <s v="CSMA"/>
    <s v="2024057778"/>
    <x v="0"/>
    <s v="ER0492BBM"/>
    <s v="E8142JYC"/>
    <d v="2024-12-13T00:00:00"/>
    <m/>
    <s v="3283"/>
    <x v="38"/>
    <s v="PA"/>
    <s v="PA"/>
    <m/>
    <d v="2024-12-13T00:00:00"/>
    <d v="1899-12-30T16:13:06"/>
    <d v="2024-12-13T00:00:00"/>
    <d v="1899-12-30T16:12:27"/>
    <d v="2024-12-13T00:00:00"/>
    <d v="1899-12-30T16:54:41"/>
    <x v="0"/>
    <s v="RFCPI"/>
    <s v="7022038042"/>
    <s v="EXW"/>
    <d v="1899-12-30T00:42:53"/>
    <d v="1899-12-30T00:42:14"/>
    <d v="1899-12-30T00:00:39"/>
    <s v="Ensacado"/>
    <s v="E002"/>
    <x v="1"/>
    <d v="1899-12-30T00:41:35"/>
    <d v="1899-12-30T00:42:14"/>
    <n v="16"/>
    <x v="9"/>
    <x v="4"/>
    <x v="2"/>
    <n v="0"/>
    <n v="0"/>
    <s v="OK"/>
    <s v="Ensacado"/>
    <x v="0"/>
    <n v="0"/>
    <s v="F. MALAGA"/>
    <s v="A"/>
    <d v="1899-12-30T00:00:39"/>
    <d v="1899-12-30T00:00:39"/>
    <s v="OK"/>
    <m/>
    <m/>
    <d v="1899-12-30T00:00:00"/>
    <d v="1899-12-30T00:41:35"/>
    <n v="6"/>
    <n v="-4.5138888889006967E-4"/>
    <n v="41.583333333326294"/>
    <n v="16"/>
    <s v="Si"/>
  </r>
  <r>
    <s v="CSMA"/>
    <s v="2024057776"/>
    <x v="0"/>
    <s v="ER4551BBJ"/>
    <s v="E6688FFY"/>
    <d v="2024-12-13T00:00:00"/>
    <m/>
    <s v="3283"/>
    <x v="38"/>
    <s v="PA"/>
    <s v="PA"/>
    <m/>
    <d v="2024-12-13T00:00:00"/>
    <d v="1899-12-30T16:06:31"/>
    <d v="2024-12-13T00:00:00"/>
    <d v="1899-12-30T16:05:52"/>
    <d v="2024-12-13T00:00:00"/>
    <d v="1899-12-30T17:08:34"/>
    <x v="0"/>
    <s v="RFCPI"/>
    <s v="7022038043"/>
    <s v="FBO"/>
    <d v="1899-12-30T01:03:21"/>
    <d v="1899-12-30T01:02:42"/>
    <d v="1899-12-30T00:00:39"/>
    <s v="Ensacado"/>
    <s v="E002"/>
    <x v="2"/>
    <d v="1899-12-30T01:02:03"/>
    <d v="1899-12-30T01:02:42"/>
    <n v="16"/>
    <x v="9"/>
    <x v="4"/>
    <x v="2"/>
    <n v="0"/>
    <n v="0"/>
    <s v="OK"/>
    <s v="Ensacado"/>
    <x v="0"/>
    <n v="0"/>
    <s v="F. MALAGA"/>
    <s v="B"/>
    <d v="1899-12-30T00:00:39"/>
    <d v="1899-12-30T00:00:39"/>
    <s v="OK"/>
    <m/>
    <m/>
    <d v="1899-12-30T00:00:00"/>
    <d v="1899-12-30T01:02:03"/>
    <n v="6"/>
    <n v="-4.5138888889006967E-4"/>
    <n v="62.050000000003145"/>
    <n v="17"/>
    <s v="No"/>
  </r>
  <r>
    <s v="CSMA"/>
    <s v="2024057782"/>
    <x v="0"/>
    <s v="ER4902BBX"/>
    <s v="E6099JTB"/>
    <d v="2024-12-13T00:00:00"/>
    <m/>
    <s v="3282"/>
    <x v="40"/>
    <s v="PA"/>
    <s v="PA"/>
    <m/>
    <d v="2024-12-13T00:00:00"/>
    <d v="1899-12-30T16:41:05"/>
    <d v="2024-12-13T00:00:00"/>
    <d v="1899-12-30T16:40:26"/>
    <d v="2024-12-13T00:00:00"/>
    <d v="1899-12-30T17:32:21"/>
    <x v="0"/>
    <s v="RFCPI"/>
    <s v="7022038044"/>
    <s v="EXW"/>
    <d v="1899-12-30T00:52:34"/>
    <d v="1899-12-30T00:51:55"/>
    <d v="1899-12-30T00:00:39"/>
    <s v="Ensacado"/>
    <s v="E002"/>
    <x v="1"/>
    <d v="1899-12-30T00:51:16"/>
    <d v="1899-12-30T00:51:55"/>
    <n v="16"/>
    <x v="9"/>
    <x v="4"/>
    <x v="2"/>
    <n v="0"/>
    <n v="0"/>
    <s v="OK"/>
    <s v="Ensacado"/>
    <x v="0"/>
    <n v="0"/>
    <s v="F. MALAGA"/>
    <s v="B"/>
    <d v="1899-12-30T00:00:39"/>
    <d v="1899-12-30T00:00:39"/>
    <s v="OK"/>
    <m/>
    <m/>
    <d v="1899-12-30T00:00:00"/>
    <d v="1899-12-30T00:51:16"/>
    <n v="6"/>
    <n v="-4.5138888889006967E-4"/>
    <n v="51.266666666663916"/>
    <n v="17"/>
    <s v="No"/>
  </r>
  <r>
    <s v="CSMA"/>
    <s v="2024057786"/>
    <x v="0"/>
    <s v="EJ02544R"/>
    <s v="E9533LGJ"/>
    <d v="2024-12-13T00:00:00"/>
    <m/>
    <s v="3295"/>
    <x v="10"/>
    <s v="PA"/>
    <s v="PA"/>
    <m/>
    <d v="2024-12-13T00:00:00"/>
    <d v="1899-12-30T17:05:39"/>
    <d v="2024-12-13T00:00:00"/>
    <d v="1899-12-30T17:05:01"/>
    <d v="2024-12-13T00:00:00"/>
    <d v="1899-12-30T17:43:16"/>
    <x v="0"/>
    <s v="RFCPI"/>
    <s v="7022038045"/>
    <s v="FBO"/>
    <d v="1899-12-30T00:38:53"/>
    <d v="1899-12-30T00:38:15"/>
    <d v="1899-12-30T00:00:38"/>
    <s v="Ensacado"/>
    <s v="E002"/>
    <x v="2"/>
    <d v="1899-12-30T00:37:37"/>
    <d v="1899-12-30T00:38:15"/>
    <n v="17"/>
    <x v="9"/>
    <x v="4"/>
    <x v="2"/>
    <n v="0"/>
    <n v="0"/>
    <s v="OK"/>
    <s v="Ensacado"/>
    <x v="0"/>
    <n v="0"/>
    <s v="F. MALAGA"/>
    <s v="A"/>
    <d v="1899-12-30T00:00:38"/>
    <d v="1899-12-30T00:00:38"/>
    <s v="OK"/>
    <m/>
    <m/>
    <d v="1899-12-30T00:00:00"/>
    <d v="1899-12-30T00:37:37"/>
    <n v="6"/>
    <n v="-4.3981481481003559E-4"/>
    <n v="37.616666666673609"/>
    <n v="17"/>
    <s v="Si"/>
  </r>
  <r>
    <s v="CSMA"/>
    <s v="2024057790"/>
    <x v="0"/>
    <s v="ER3546BBZ"/>
    <s v="E7437MTL"/>
    <d v="2024-12-13T00:00:00"/>
    <m/>
    <s v="3264"/>
    <x v="35"/>
    <s v="PA"/>
    <s v="S1"/>
    <m/>
    <d v="2024-12-13T00:00:00"/>
    <d v="1899-12-30T17:29:27"/>
    <d v="2024-12-13T00:00:00"/>
    <d v="1899-12-30T17:28:47"/>
    <d v="2024-12-13T00:00:00"/>
    <d v="1899-12-30T17:56:05"/>
    <x v="0"/>
    <s v="RFCPI"/>
    <s v="7022038046"/>
    <s v="FBO"/>
    <d v="1899-12-30T00:27:58"/>
    <d v="1899-12-30T00:27:18"/>
    <d v="1899-12-30T00:00:40"/>
    <s v="Granel"/>
    <s v="E001"/>
    <x v="2"/>
    <d v="1899-12-30T00:26:38"/>
    <d v="1899-12-30T00:27:18"/>
    <n v="17"/>
    <x v="9"/>
    <x v="4"/>
    <x v="1"/>
    <n v="0"/>
    <n v="0"/>
    <s v="OK"/>
    <s v="Granel"/>
    <x v="0"/>
    <n v="0"/>
    <s v="F. MALAGA"/>
    <s v="A"/>
    <d v="1899-12-30T00:00:40"/>
    <d v="1899-12-30T00:00:40"/>
    <s v="OK"/>
    <m/>
    <m/>
    <d v="1899-12-30T00:00:00"/>
    <d v="1899-12-30T00:26:38"/>
    <n v="6"/>
    <n v="-4.6296296296000072E-4"/>
    <n v="26.633333333332754"/>
    <n v="17"/>
    <s v="Si"/>
  </r>
  <r>
    <s v="CSMA"/>
    <s v="2024057793"/>
    <x v="0"/>
    <s v="ER8381BBJ"/>
    <s v="E0509JJH"/>
    <d v="2024-12-13T00:00:00"/>
    <m/>
    <s v="3269"/>
    <x v="36"/>
    <s v="PA"/>
    <s v="S2"/>
    <m/>
    <d v="2024-12-13T00:00:00"/>
    <d v="1899-12-30T17:52:54"/>
    <d v="2024-12-13T00:00:00"/>
    <d v="1899-12-30T17:52:13"/>
    <d v="2024-12-13T00:00:00"/>
    <d v="1899-12-30T18:16:07"/>
    <x v="0"/>
    <s v="RFCPI"/>
    <s v="7022038047"/>
    <s v="FBO"/>
    <d v="1899-12-30T00:24:35"/>
    <d v="1899-12-30T00:23:54"/>
    <d v="1899-12-30T00:00:41"/>
    <s v="Granel"/>
    <s v="E001"/>
    <x v="2"/>
    <d v="1899-12-30T00:23:13"/>
    <d v="1899-12-30T00:23:54"/>
    <n v="17"/>
    <x v="9"/>
    <x v="4"/>
    <x v="1"/>
    <n v="0"/>
    <n v="0"/>
    <s v="OK"/>
    <s v="Granel"/>
    <x v="0"/>
    <n v="0"/>
    <s v="F. MALAGA"/>
    <s v="A"/>
    <d v="1899-12-30T00:00:41"/>
    <d v="1899-12-30T00:00:41"/>
    <s v="OK"/>
    <m/>
    <m/>
    <d v="1899-12-30T00:00:00"/>
    <d v="1899-12-30T00:23:13"/>
    <n v="6"/>
    <n v="-4.745370370300428E-4"/>
    <n v="23.2166666666736"/>
    <n v="18"/>
    <s v="Si"/>
  </r>
  <r>
    <s v="CSMA"/>
    <s v="2024057794"/>
    <x v="0"/>
    <s v="EM26119R"/>
    <s v="E0847HHD"/>
    <d v="2024-12-13T00:00:00"/>
    <m/>
    <s v="3262"/>
    <x v="43"/>
    <s v="PA"/>
    <s v="S6"/>
    <m/>
    <d v="2024-12-13T00:00:00"/>
    <d v="1899-12-30T17:53:50"/>
    <d v="2024-12-13T00:00:00"/>
    <d v="1899-12-30T17:53:11"/>
    <d v="2024-12-13T00:00:00"/>
    <d v="1899-12-30T18:23:14"/>
    <x v="0"/>
    <s v="RFCPI"/>
    <s v="7022038048"/>
    <s v="FBO"/>
    <d v="1899-12-30T00:30:42"/>
    <d v="1899-12-30T00:30:03"/>
    <d v="1899-12-30T00:00:39"/>
    <s v="Granel"/>
    <s v="E001"/>
    <x v="2"/>
    <d v="1899-12-30T00:29:24"/>
    <d v="1899-12-30T00:30:03"/>
    <n v="17"/>
    <x v="9"/>
    <x v="4"/>
    <x v="1"/>
    <n v="0"/>
    <n v="0"/>
    <s v="OK"/>
    <s v="Granel"/>
    <x v="0"/>
    <n v="0"/>
    <s v="F. MALAGA"/>
    <s v="A"/>
    <d v="1899-12-30T00:00:39"/>
    <d v="1899-12-30T00:00:39"/>
    <s v="OK"/>
    <m/>
    <m/>
    <d v="1899-12-30T00:00:00"/>
    <d v="1899-12-30T00:29:24"/>
    <n v="6"/>
    <n v="-4.5138888888995865E-4"/>
    <n v="29.400000000004916"/>
    <n v="18"/>
    <s v="Si"/>
  </r>
  <r>
    <s v="CSMA"/>
    <s v="2024057796"/>
    <x v="0"/>
    <s v="ER8979BDH"/>
    <s v="E7845JWW"/>
    <d v="2024-12-13T00:00:00"/>
    <m/>
    <s v="3283"/>
    <x v="38"/>
    <s v="PA"/>
    <s v="PA"/>
    <m/>
    <d v="2024-12-13T00:00:00"/>
    <d v="1899-12-30T18:32:55"/>
    <d v="2024-12-13T00:00:00"/>
    <d v="1899-12-30T18:32:15"/>
    <d v="2024-12-13T00:00:00"/>
    <d v="1899-12-30T19:40:55"/>
    <x v="0"/>
    <s v="RFCPI"/>
    <s v="7022038050"/>
    <s v="FBO"/>
    <d v="1899-12-30T01:09:20"/>
    <d v="1899-12-30T01:08:40"/>
    <d v="1899-12-30T00:00:40"/>
    <s v="Ensacado"/>
    <s v="E002"/>
    <x v="2"/>
    <d v="1899-12-30T01:08:00"/>
    <d v="1899-12-30T01:08:40"/>
    <n v="18"/>
    <x v="9"/>
    <x v="4"/>
    <x v="2"/>
    <n v="0"/>
    <n v="0"/>
    <s v="OK"/>
    <s v="Ensacado"/>
    <x v="0"/>
    <n v="0"/>
    <s v="F. MALAGA"/>
    <s v="B"/>
    <d v="1899-12-30T00:00:40"/>
    <d v="1899-12-30T00:00:40"/>
    <s v="OK"/>
    <m/>
    <m/>
    <d v="1899-12-30T00:00:00"/>
    <d v="1899-12-30T01:08:00"/>
    <n v="6"/>
    <n v="-4.6296296297010375E-4"/>
    <n v="67.999999999996717"/>
    <n v="19"/>
    <s v="No"/>
  </r>
  <r>
    <s v="CSMA"/>
    <s v="2024057802"/>
    <x v="0"/>
    <s v="ER4098BDF"/>
    <s v="E7263MPM"/>
    <d v="2024-12-13T00:00:00"/>
    <m/>
    <s v="3283"/>
    <x v="38"/>
    <s v="PA"/>
    <s v="PA"/>
    <m/>
    <d v="2024-12-13T00:00:00"/>
    <d v="1899-12-30T19:35:06"/>
    <d v="2024-12-13T00:00:00"/>
    <d v="1899-12-30T19:34:28"/>
    <d v="2024-12-13T00:00:00"/>
    <d v="1899-12-30T20:10:30"/>
    <x v="0"/>
    <s v="RFCPI"/>
    <s v="7022038051"/>
    <s v="FBO"/>
    <d v="1899-12-30T00:36:40"/>
    <d v="1899-12-30T00:36:02"/>
    <d v="1899-12-30T00:00:38"/>
    <s v="Ensacado"/>
    <s v="E002"/>
    <x v="2"/>
    <d v="1899-12-30T00:35:24"/>
    <d v="1899-12-30T00:36:02"/>
    <n v="19"/>
    <x v="9"/>
    <x v="4"/>
    <x v="2"/>
    <n v="0"/>
    <n v="0"/>
    <s v="OK"/>
    <s v="Ensacado"/>
    <x v="0"/>
    <n v="0"/>
    <s v="F. MALAGA"/>
    <s v="A"/>
    <d v="1899-12-30T00:00:38"/>
    <d v="1899-12-30T00:00:38"/>
    <s v="OK"/>
    <m/>
    <m/>
    <d v="1899-12-30T00:00:00"/>
    <d v="1899-12-30T00:35:24"/>
    <n v="6"/>
    <n v="-4.398148148200276E-4"/>
    <n v="35.399999999995138"/>
    <n v="20"/>
    <s v="Si"/>
  </r>
  <r>
    <s v="CSMA"/>
    <s v="2024057844"/>
    <x v="0"/>
    <s v="ER2524BBY"/>
    <s v="E8306MSJ"/>
    <d v="2024-12-14T00:00:00"/>
    <m/>
    <s v="3269"/>
    <x v="36"/>
    <s v="PA"/>
    <s v="S2"/>
    <m/>
    <d v="2024-12-14T00:00:00"/>
    <d v="1899-12-30T13:46:13"/>
    <d v="2024-12-14T00:00:00"/>
    <d v="1899-12-30T13:45:35"/>
    <d v="2024-12-14T00:00:00"/>
    <d v="1899-12-30T14:08:51"/>
    <x v="0"/>
    <s v="RFCPI"/>
    <s v="7022038052"/>
    <s v="FBO"/>
    <d v="1899-12-30T00:00:00"/>
    <d v="1899-12-30T00:00:00"/>
    <d v="1899-12-30T00:00:00"/>
    <s v="Granel"/>
    <s v="E001"/>
    <x v="2"/>
    <d v="1899-12-30T00:22:38"/>
    <d v="1899-12-30T00:23:16"/>
    <n v="13"/>
    <x v="17"/>
    <x v="4"/>
    <x v="1"/>
    <n v="0"/>
    <n v="0"/>
    <s v="OK"/>
    <s v="Granel"/>
    <x v="0"/>
    <n v="0"/>
    <s v="F. MALAGA"/>
    <s v="A"/>
    <d v="1899-12-30T00:00:00"/>
    <d v="1899-12-30T00:00:00"/>
    <s v="OK"/>
    <m/>
    <m/>
    <d v="1899-12-30T00:00:00"/>
    <d v="1899-12-30T00:22:38"/>
    <n v="7"/>
    <n v="-4.3981481481003559E-4"/>
    <n v="22.633333333343959"/>
    <n v="14"/>
    <s v="Si"/>
  </r>
  <r>
    <s v="CSMA"/>
    <s v="2024057845"/>
    <x v="0"/>
    <s v="EMA02414R"/>
    <s v="E4258HML"/>
    <d v="2024-12-14T00:00:00"/>
    <m/>
    <s v="3268"/>
    <x v="26"/>
    <s v="PA"/>
    <s v="S7"/>
    <m/>
    <d v="2024-12-14T00:00:00"/>
    <d v="1899-12-30T14:34:57"/>
    <d v="2024-12-14T00:00:00"/>
    <d v="1899-12-30T14:34:20"/>
    <d v="2024-12-14T00:00:00"/>
    <d v="1899-12-30T15:04:30"/>
    <x v="0"/>
    <s v="RFCPI"/>
    <s v="7022038053"/>
    <s v="FBO"/>
    <d v="1899-12-30T00:00:00"/>
    <d v="1899-12-30T00:00:00"/>
    <d v="1899-12-30T00:00:00"/>
    <s v="Granel"/>
    <s v="E001"/>
    <x v="2"/>
    <d v="1899-12-30T00:29:33"/>
    <d v="1899-12-30T00:30:10"/>
    <n v="14"/>
    <x v="17"/>
    <x v="4"/>
    <x v="1"/>
    <n v="0"/>
    <n v="0"/>
    <s v="OK"/>
    <s v="Granel"/>
    <x v="0"/>
    <n v="0"/>
    <s v="F. MALAGA"/>
    <s v="A"/>
    <d v="1899-12-30T00:00:00"/>
    <d v="1899-12-30T00:00:00"/>
    <s v="OK"/>
    <m/>
    <m/>
    <d v="1899-12-30T00:00:00"/>
    <d v="1899-12-30T00:29:33"/>
    <n v="7"/>
    <n v="-4.2824074074010454E-4"/>
    <n v="29.549999999995187"/>
    <n v="15"/>
    <s v="Si"/>
  </r>
  <r>
    <s v="CSMA"/>
    <s v="2024057847"/>
    <x v="0"/>
    <s v="ER4763BBY"/>
    <s v="E4421MGY"/>
    <d v="2024-12-14T00:00:00"/>
    <m/>
    <s v="3262"/>
    <x v="43"/>
    <s v="PA"/>
    <s v="S6"/>
    <m/>
    <d v="2024-12-14T00:00:00"/>
    <d v="1899-12-30T14:56:28"/>
    <d v="2024-12-14T00:00:00"/>
    <d v="1899-12-30T14:55:49"/>
    <d v="2024-12-14T00:00:00"/>
    <d v="1899-12-30T15:19:04"/>
    <x v="0"/>
    <s v="RFCPI"/>
    <s v="7022038054"/>
    <s v="FBO"/>
    <d v="1899-12-30T00:00:00"/>
    <d v="1899-12-30T00:00:00"/>
    <d v="1899-12-30T00:00:00"/>
    <s v="Granel"/>
    <s v="E001"/>
    <x v="2"/>
    <d v="1899-12-30T00:22:36"/>
    <d v="1899-12-30T00:23:15"/>
    <n v="14"/>
    <x v="17"/>
    <x v="4"/>
    <x v="1"/>
    <n v="0"/>
    <n v="0"/>
    <s v="OK"/>
    <s v="Granel"/>
    <x v="0"/>
    <n v="0"/>
    <s v="F. MALAGA"/>
    <s v="A"/>
    <d v="1899-12-30T00:00:00"/>
    <d v="1899-12-30T00:00:00"/>
    <s v="OK"/>
    <m/>
    <m/>
    <d v="1899-12-30T00:00:00"/>
    <d v="1899-12-30T00:22:36"/>
    <n v="7"/>
    <n v="-4.5138888888995865E-4"/>
    <n v="22.599999999993621"/>
    <n v="15"/>
    <s v="Si"/>
  </r>
  <r>
    <s v="CSMA"/>
    <s v="2024057846"/>
    <x v="0"/>
    <s v="ER0860BBM"/>
    <s v="E5730JVY"/>
    <d v="2024-12-14T00:00:00"/>
    <m/>
    <s v="3264"/>
    <x v="35"/>
    <s v="PA"/>
    <s v="S1"/>
    <m/>
    <d v="2024-12-14T00:00:00"/>
    <d v="1899-12-30T14:54:42"/>
    <d v="2024-12-14T00:00:00"/>
    <d v="1899-12-30T14:54:03"/>
    <d v="2024-12-14T00:00:00"/>
    <d v="1899-12-30T15:25:18"/>
    <x v="0"/>
    <s v="RFCPI"/>
    <s v="7022038055"/>
    <s v="FBO"/>
    <d v="1899-12-30T00:00:00"/>
    <d v="1899-12-30T00:00:00"/>
    <d v="1899-12-30T00:00:00"/>
    <s v="Granel"/>
    <s v="E001"/>
    <x v="2"/>
    <d v="1899-12-30T00:30:36"/>
    <d v="1899-12-30T00:31:15"/>
    <n v="14"/>
    <x v="17"/>
    <x v="4"/>
    <x v="1"/>
    <n v="0"/>
    <n v="0"/>
    <s v="OK"/>
    <s v="Granel"/>
    <x v="0"/>
    <n v="0"/>
    <s v="F. MALAGA"/>
    <s v="A"/>
    <d v="1899-12-30T00:00:00"/>
    <d v="1899-12-30T00:00:00"/>
    <s v="OK"/>
    <m/>
    <m/>
    <d v="1899-12-30T00:00:00"/>
    <d v="1899-12-30T00:30:36"/>
    <n v="7"/>
    <n v="-4.5138888887996664E-4"/>
    <n v="30.599999999999987"/>
    <n v="15"/>
    <s v="Si"/>
  </r>
  <r>
    <s v="CSMA"/>
    <s v="2024057848"/>
    <x v="0"/>
    <s v="ER4758BBH"/>
    <s v="E7926JMH"/>
    <d v="2024-12-14T00:00:00"/>
    <m/>
    <s v="3264"/>
    <x v="35"/>
    <s v="PA"/>
    <s v="S1"/>
    <m/>
    <d v="2024-12-14T00:00:00"/>
    <d v="1899-12-30T15:55:09"/>
    <d v="2024-12-14T00:00:00"/>
    <d v="1899-12-30T15:54:32"/>
    <d v="2024-12-14T00:00:00"/>
    <d v="1899-12-30T16:23:28"/>
    <x v="0"/>
    <s v="RFCPI"/>
    <s v="7022038056"/>
    <s v="FBO"/>
    <d v="1899-12-30T00:00:00"/>
    <d v="1899-12-30T00:00:00"/>
    <d v="1899-12-30T00:00:00"/>
    <s v="Granel"/>
    <s v="E001"/>
    <x v="2"/>
    <d v="1899-12-30T00:28:19"/>
    <d v="1899-12-30T00:28:56"/>
    <n v="15"/>
    <x v="17"/>
    <x v="4"/>
    <x v="1"/>
    <n v="0"/>
    <n v="0"/>
    <s v="OK"/>
    <s v="Granel"/>
    <x v="0"/>
    <n v="0"/>
    <s v="F. MALAGA"/>
    <s v="A"/>
    <d v="1899-12-30T00:00:00"/>
    <d v="1899-12-30T00:00:00"/>
    <s v="OK"/>
    <m/>
    <m/>
    <d v="1899-12-30T00:00:00"/>
    <d v="1899-12-30T00:28:19"/>
    <n v="7"/>
    <n v="-4.2824074073999352E-4"/>
    <n v="28.316666666664005"/>
    <n v="16"/>
    <s v="Si"/>
  </r>
  <r>
    <s v="CSMA"/>
    <s v="2024057849"/>
    <x v="0"/>
    <s v="ER8221BBJ"/>
    <s v="E3888GZR"/>
    <d v="2024-12-16T00:00:00"/>
    <m/>
    <s v="3269"/>
    <x v="36"/>
    <s v="PA"/>
    <s v="S2"/>
    <m/>
    <d v="2024-12-16T00:00:00"/>
    <d v="1899-12-30T04:59:52"/>
    <d v="2024-12-16T00:00:00"/>
    <d v="1899-12-30T04:59:06"/>
    <d v="2024-12-16T00:00:00"/>
    <d v="1899-12-30T05:19:02"/>
    <x v="0"/>
    <s v="RFCPI"/>
    <s v="7022038057"/>
    <s v="EXW"/>
    <d v="1899-12-30T00:20:42"/>
    <d v="1899-12-30T00:19:56"/>
    <d v="1899-12-30T00:00:46"/>
    <s v="Granel"/>
    <s v="E001"/>
    <x v="1"/>
    <d v="1899-12-30T00:19:10"/>
    <d v="1899-12-30T00:19:56"/>
    <n v="4"/>
    <x v="11"/>
    <x v="5"/>
    <x v="1"/>
    <n v="0"/>
    <n v="0"/>
    <s v="OK"/>
    <s v="Granel"/>
    <x v="0"/>
    <n v="0"/>
    <s v="F. MALAGA"/>
    <s v="A"/>
    <d v="1899-12-30T00:00:46"/>
    <d v="1899-12-30T00:00:46"/>
    <s v="OK"/>
    <m/>
    <m/>
    <d v="1899-12-30T00:00:00"/>
    <d v="1899-12-30T00:19:10"/>
    <n v="2"/>
    <n v="-5.3240740741000714E-4"/>
    <n v="19.166666666673606"/>
    <n v="5"/>
    <s v="Si"/>
  </r>
  <r>
    <s v="CSMA"/>
    <s v="2024057850"/>
    <x v="0"/>
    <s v="ER8880BDL"/>
    <s v="E7970JYD"/>
    <d v="2024-12-16T00:00:00"/>
    <m/>
    <s v="3264"/>
    <x v="35"/>
    <s v="PA"/>
    <s v="S1"/>
    <m/>
    <d v="2024-12-16T00:00:00"/>
    <d v="1899-12-30T05:00:19"/>
    <d v="2024-12-16T00:00:00"/>
    <d v="1899-12-30T04:59:30"/>
    <d v="2024-12-16T00:00:00"/>
    <d v="1899-12-30T05:21:37"/>
    <x v="0"/>
    <s v="RFCPI"/>
    <s v="7022038058"/>
    <s v="EXW"/>
    <d v="1899-12-30T00:22:56"/>
    <d v="1899-12-30T00:22:07"/>
    <d v="1899-12-30T00:00:49"/>
    <s v="Granel"/>
    <s v="E001"/>
    <x v="1"/>
    <d v="1899-12-30T00:21:18"/>
    <d v="1899-12-30T00:22:07"/>
    <n v="5"/>
    <x v="11"/>
    <x v="5"/>
    <x v="1"/>
    <n v="0"/>
    <n v="0"/>
    <s v="OK"/>
    <s v="Granel"/>
    <x v="0"/>
    <n v="0"/>
    <s v="F. MALAGA"/>
    <s v="A"/>
    <d v="1899-12-30T00:00:49"/>
    <d v="1899-12-30T00:00:49"/>
    <s v="OK"/>
    <m/>
    <m/>
    <d v="1899-12-30T00:00:00"/>
    <d v="1899-12-30T00:21:18"/>
    <n v="2"/>
    <n v="-5.6712962962998659E-4"/>
    <n v="21.300000000004808"/>
    <n v="5"/>
    <s v="Si"/>
  </r>
  <r>
    <s v="CSMA"/>
    <s v="2024057851"/>
    <x v="0"/>
    <s v="ER7400BBF"/>
    <s v="E8916KGF"/>
    <d v="2024-12-16T00:00:00"/>
    <m/>
    <s v="3269"/>
    <x v="36"/>
    <s v="PA"/>
    <s v="S2"/>
    <m/>
    <d v="2024-12-16T00:00:00"/>
    <d v="1899-12-30T05:09:59"/>
    <d v="2024-12-16T00:00:00"/>
    <d v="1899-12-30T05:09:10"/>
    <d v="2024-12-16T00:00:00"/>
    <d v="1899-12-30T05:34:04"/>
    <x v="0"/>
    <s v="RFCPI"/>
    <s v="7022038059"/>
    <s v="FBO"/>
    <d v="1899-12-30T00:25:43"/>
    <d v="1899-12-30T00:24:54"/>
    <d v="1899-12-30T00:00:49"/>
    <s v="Granel"/>
    <s v="E001"/>
    <x v="2"/>
    <d v="1899-12-30T00:24:05"/>
    <d v="1899-12-30T00:24:54"/>
    <n v="5"/>
    <x v="11"/>
    <x v="5"/>
    <x v="1"/>
    <n v="0"/>
    <n v="0"/>
    <s v="OK"/>
    <s v="Granel"/>
    <x v="0"/>
    <n v="0"/>
    <s v="F. MALAGA"/>
    <s v="A"/>
    <d v="1899-12-30T00:00:49"/>
    <d v="1899-12-30T00:00:49"/>
    <s v="OK"/>
    <m/>
    <m/>
    <d v="1899-12-30T00:00:00"/>
    <d v="1899-12-30T00:24:05"/>
    <n v="2"/>
    <n v="-5.6712962963001434E-4"/>
    <n v="24.083333333337588"/>
    <n v="5"/>
    <s v="Si"/>
  </r>
  <r>
    <s v="CSMA"/>
    <s v="2024057852"/>
    <x v="0"/>
    <s v="ER7726BBG"/>
    <s v="E8976JGF"/>
    <d v="2024-12-16T00:00:00"/>
    <m/>
    <s v="3264"/>
    <x v="35"/>
    <s v="PA"/>
    <s v="S1"/>
    <m/>
    <d v="2024-12-16T00:00:00"/>
    <d v="1899-12-30T05:21:02"/>
    <d v="2024-12-16T00:00:00"/>
    <d v="1899-12-30T05:20:13"/>
    <d v="2024-12-16T00:00:00"/>
    <d v="1899-12-30T05:48:01"/>
    <x v="0"/>
    <s v="RFCPI"/>
    <s v="7022038060"/>
    <s v="EXW"/>
    <d v="1899-12-30T00:28:37"/>
    <d v="1899-12-30T00:27:48"/>
    <d v="1899-12-30T00:00:49"/>
    <s v="Granel"/>
    <s v="E001"/>
    <x v="1"/>
    <d v="1899-12-30T00:26:59"/>
    <d v="1899-12-30T00:27:48"/>
    <n v="5"/>
    <x v="11"/>
    <x v="5"/>
    <x v="1"/>
    <n v="0"/>
    <n v="0"/>
    <s v="OK"/>
    <s v="Granel"/>
    <x v="0"/>
    <n v="0"/>
    <s v="F. MALAGA"/>
    <s v="A"/>
    <d v="1899-12-30T00:00:49"/>
    <d v="1899-12-30T00:00:49"/>
    <s v="OK"/>
    <m/>
    <m/>
    <d v="1899-12-30T00:00:00"/>
    <d v="1899-12-30T00:26:59"/>
    <n v="2"/>
    <n v="-5.6712962962002234E-4"/>
    <n v="26.983333333339203"/>
    <n v="5"/>
    <s v="Si"/>
  </r>
  <r>
    <s v="CSMA"/>
    <s v="2024057854"/>
    <x v="0"/>
    <s v="ER7252BBV"/>
    <s v="E3178LFN"/>
    <d v="2024-12-16T00:00:00"/>
    <m/>
    <s v="3260"/>
    <x v="41"/>
    <s v="PA"/>
    <s v="S8"/>
    <m/>
    <d v="2024-12-16T00:00:00"/>
    <d v="1899-12-30T05:33:08"/>
    <d v="2024-12-16T00:00:00"/>
    <d v="1899-12-30T05:32:19"/>
    <d v="2024-12-16T00:00:00"/>
    <d v="1899-12-30T05:58:07"/>
    <x v="0"/>
    <s v="RFCPI"/>
    <s v="7022038061"/>
    <s v="EXW"/>
    <d v="1899-12-30T00:26:37"/>
    <d v="1899-12-30T00:25:48"/>
    <d v="1899-12-30T00:00:49"/>
    <s v="Granel"/>
    <s v="E001"/>
    <x v="1"/>
    <d v="1899-12-30T00:24:59"/>
    <d v="1899-12-30T00:25:48"/>
    <n v="5"/>
    <x v="11"/>
    <x v="5"/>
    <x v="1"/>
    <n v="0"/>
    <n v="0"/>
    <s v="OK"/>
    <s v="Granel"/>
    <x v="0"/>
    <n v="0"/>
    <s v="F. MALAGA"/>
    <s v="A"/>
    <d v="1899-12-30T00:00:49"/>
    <d v="1899-12-30T00:00:49"/>
    <s v="OK"/>
    <m/>
    <m/>
    <d v="1899-12-30T00:00:00"/>
    <d v="1899-12-30T00:24:59"/>
    <n v="2"/>
    <n v="-5.6712962962998659E-4"/>
    <n v="24.983333333337612"/>
    <n v="5"/>
    <s v="Si"/>
  </r>
  <r>
    <s v="CSMA"/>
    <s v="2024057853"/>
    <x v="0"/>
    <s v="ER1055BBH"/>
    <s v="E0721JRZ"/>
    <d v="2024-12-16T00:00:00"/>
    <m/>
    <s v="3264"/>
    <x v="35"/>
    <s v="PA"/>
    <s v="S1"/>
    <m/>
    <d v="2024-12-16T00:00:00"/>
    <d v="1899-12-30T05:29:01"/>
    <d v="2024-12-16T00:00:00"/>
    <d v="1899-12-30T05:28:13"/>
    <d v="2024-12-16T00:00:00"/>
    <d v="1899-12-30T06:00:08"/>
    <x v="0"/>
    <s v="RFCPI"/>
    <s v="7022038062"/>
    <s v="FBO"/>
    <d v="1899-12-30T00:32:43"/>
    <d v="1899-12-30T00:31:55"/>
    <d v="1899-12-30T00:00:48"/>
    <s v="Granel"/>
    <s v="E001"/>
    <x v="2"/>
    <d v="1899-12-30T00:31:07"/>
    <d v="1899-12-30T00:31:55"/>
    <n v="5"/>
    <x v="11"/>
    <x v="5"/>
    <x v="1"/>
    <n v="0"/>
    <n v="0"/>
    <s v="OK"/>
    <s v="Granel"/>
    <x v="0"/>
    <n v="0"/>
    <s v="F. MALAGA"/>
    <s v="A"/>
    <d v="1899-12-30T00:00:48"/>
    <d v="1899-12-30T00:00:48"/>
    <s v="OK"/>
    <m/>
    <m/>
    <d v="1899-12-30T00:00:00"/>
    <d v="1899-12-30T00:31:07"/>
    <n v="2"/>
    <n v="-5.5555555556000003E-4"/>
    <n v="31.116666666657569"/>
    <n v="6"/>
    <s v="Si"/>
  </r>
  <r>
    <s v="CSMA"/>
    <s v="2024057855"/>
    <x v="0"/>
    <s v="ER2915BBJ"/>
    <s v="E7812KXB"/>
    <d v="2024-12-16T00:00:00"/>
    <m/>
    <s v="3263"/>
    <x v="42"/>
    <s v="PA"/>
    <s v="S5"/>
    <m/>
    <d v="2024-12-16T00:00:00"/>
    <d v="1899-12-30T05:49:50"/>
    <d v="2024-12-16T00:00:00"/>
    <d v="1899-12-30T05:49:01"/>
    <d v="2024-12-16T00:00:00"/>
    <d v="1899-12-30T06:17:46"/>
    <x v="0"/>
    <s v="RFCPI"/>
    <s v="7022038063"/>
    <s v="EXW"/>
    <d v="1899-12-30T00:29:34"/>
    <d v="1899-12-30T00:28:45"/>
    <d v="1899-12-30T00:00:49"/>
    <s v="Granel"/>
    <s v="E001"/>
    <x v="1"/>
    <d v="1899-12-30T00:27:56"/>
    <d v="1899-12-30T00:28:45"/>
    <n v="5"/>
    <x v="11"/>
    <x v="5"/>
    <x v="1"/>
    <n v="0"/>
    <n v="0"/>
    <s v="OK"/>
    <s v="Granel"/>
    <x v="0"/>
    <n v="0"/>
    <s v="F. MALAGA"/>
    <s v="A"/>
    <d v="1899-12-30T00:00:49"/>
    <d v="1899-12-30T00:00:49"/>
    <s v="OK"/>
    <m/>
    <m/>
    <d v="1899-12-30T00:00:00"/>
    <d v="1899-12-30T00:27:56"/>
    <n v="2"/>
    <n v="-5.6712962961999458E-4"/>
    <n v="27.933333333336034"/>
    <n v="6"/>
    <s v="Si"/>
  </r>
  <r>
    <s v="CSMA"/>
    <s v="2024057856"/>
    <x v="0"/>
    <s v="ER2071BBY"/>
    <s v="E3936LXW"/>
    <d v="2024-12-16T00:00:00"/>
    <m/>
    <s v="3264"/>
    <x v="35"/>
    <s v="PA"/>
    <s v="S1"/>
    <m/>
    <d v="2024-12-16T00:00:00"/>
    <d v="1899-12-30T05:59:10"/>
    <d v="2024-12-16T00:00:00"/>
    <d v="1899-12-30T05:58:20"/>
    <d v="2024-12-16T00:00:00"/>
    <d v="1899-12-30T06:18:30"/>
    <x v="0"/>
    <s v="RFCPI"/>
    <s v="7022038064"/>
    <s v="FBO"/>
    <d v="1899-12-30T00:21:00"/>
    <d v="1899-12-30T00:20:10"/>
    <d v="1899-12-30T00:00:50"/>
    <s v="Granel"/>
    <s v="E001"/>
    <x v="2"/>
    <d v="1899-12-30T00:19:20"/>
    <d v="1899-12-30T00:20:10"/>
    <n v="5"/>
    <x v="11"/>
    <x v="5"/>
    <x v="1"/>
    <n v="0"/>
    <n v="0"/>
    <s v="OK"/>
    <s v="Granel"/>
    <x v="0"/>
    <n v="0"/>
    <s v="F. MALAGA"/>
    <s v="A"/>
    <d v="1899-12-30T00:00:50"/>
    <d v="1899-12-30T00:00:50"/>
    <s v="OK"/>
    <m/>
    <m/>
    <d v="1899-12-30T00:00:00"/>
    <d v="1899-12-30T00:19:20"/>
    <n v="2"/>
    <n v="-5.7870370370999291E-4"/>
    <n v="19.333333333324816"/>
    <n v="6"/>
    <s v="Si"/>
  </r>
  <r>
    <s v="CSMA"/>
    <s v="2024057858"/>
    <x v="0"/>
    <s v="ER5973BBL"/>
    <s v="E0247JRH"/>
    <d v="2024-12-16T00:00:00"/>
    <m/>
    <s v="3269"/>
    <x v="36"/>
    <s v="PA"/>
    <s v="S2"/>
    <m/>
    <d v="2024-12-16T00:00:00"/>
    <d v="1899-12-30T06:02:25"/>
    <d v="2024-12-16T00:00:00"/>
    <d v="1899-12-30T06:01:36"/>
    <d v="2024-12-16T00:00:00"/>
    <d v="1899-12-30T06:31:57"/>
    <x v="0"/>
    <s v="RFCPI"/>
    <s v="7022038065"/>
    <s v="FBO"/>
    <d v="1899-12-30T00:31:10"/>
    <d v="1899-12-30T00:30:21"/>
    <d v="1899-12-30T00:00:49"/>
    <s v="Granel"/>
    <s v="E001"/>
    <x v="2"/>
    <d v="1899-12-30T00:29:32"/>
    <d v="1899-12-30T00:30:21"/>
    <n v="6"/>
    <x v="11"/>
    <x v="5"/>
    <x v="1"/>
    <n v="0"/>
    <n v="0"/>
    <s v="OK"/>
    <s v="Granel"/>
    <x v="0"/>
    <n v="0"/>
    <s v="F. MALAGA"/>
    <s v="A"/>
    <d v="1899-12-30T00:00:49"/>
    <d v="1899-12-30T00:00:49"/>
    <s v="OK"/>
    <m/>
    <m/>
    <d v="1899-12-30T00:00:00"/>
    <d v="1899-12-30T00:29:32"/>
    <n v="2"/>
    <n v="-5.6712962963001434E-4"/>
    <n v="29.533333333334404"/>
    <n v="6"/>
    <s v="Si"/>
  </r>
  <r>
    <s v="CSMA"/>
    <s v="2024057861"/>
    <x v="0"/>
    <s v="ER2352BBS"/>
    <s v="E9571KML"/>
    <d v="2024-12-16T00:00:00"/>
    <m/>
    <s v="3262"/>
    <x v="43"/>
    <s v="PA"/>
    <s v="S6"/>
    <m/>
    <d v="2024-12-16T00:00:00"/>
    <d v="1899-12-30T06:11:45"/>
    <d v="2024-12-16T00:00:00"/>
    <d v="1899-12-30T06:10:56"/>
    <d v="2024-12-16T00:00:00"/>
    <d v="1899-12-30T06:35:42"/>
    <x v="0"/>
    <s v="RFCPI"/>
    <s v="7022038066"/>
    <s v="FBO"/>
    <d v="1899-12-30T00:25:35"/>
    <d v="1899-12-30T00:24:46"/>
    <d v="1899-12-30T00:00:49"/>
    <s v="Granel"/>
    <s v="E001"/>
    <x v="2"/>
    <d v="1899-12-30T00:23:57"/>
    <d v="1899-12-30T00:24:46"/>
    <n v="6"/>
    <x v="11"/>
    <x v="5"/>
    <x v="1"/>
    <n v="0"/>
    <n v="0"/>
    <s v="OK"/>
    <s v="Granel"/>
    <x v="0"/>
    <n v="0"/>
    <s v="F. MALAGA"/>
    <s v="A"/>
    <d v="1899-12-30T00:00:49"/>
    <d v="1899-12-30T00:00:49"/>
    <s v="OK"/>
    <m/>
    <m/>
    <d v="1899-12-30T00:00:00"/>
    <d v="1899-12-30T00:23:57"/>
    <n v="2"/>
    <n v="-5.6712962963001434E-4"/>
    <n v="23.950000000007979"/>
    <n v="6"/>
    <s v="Si"/>
  </r>
  <r>
    <s v="CSMA"/>
    <s v="2024057860"/>
    <x v="0"/>
    <s v="ER2025BBG"/>
    <s v="E4771KNH"/>
    <d v="2024-12-16T00:00:00"/>
    <m/>
    <s v="3264"/>
    <x v="35"/>
    <s v="PA"/>
    <s v="S1"/>
    <m/>
    <d v="2024-12-16T00:00:00"/>
    <d v="1899-12-30T06:11:03"/>
    <d v="2024-12-16T00:00:00"/>
    <d v="1899-12-30T06:10:14"/>
    <d v="2024-12-16T00:00:00"/>
    <d v="1899-12-30T06:41:18"/>
    <x v="0"/>
    <s v="RFCPI"/>
    <s v="7022038067"/>
    <s v="FBO"/>
    <d v="1899-12-30T00:31:53"/>
    <d v="1899-12-30T00:31:04"/>
    <d v="1899-12-30T00:00:49"/>
    <s v="Granel"/>
    <s v="E001"/>
    <x v="2"/>
    <d v="1899-12-30T00:30:15"/>
    <d v="1899-12-30T00:31:04"/>
    <n v="6"/>
    <x v="11"/>
    <x v="5"/>
    <x v="1"/>
    <n v="0"/>
    <n v="0"/>
    <s v="OK"/>
    <s v="Granel"/>
    <x v="0"/>
    <n v="0"/>
    <s v="F. MALAGA"/>
    <s v="A"/>
    <d v="1899-12-30T00:00:49"/>
    <d v="1899-12-30T00:00:49"/>
    <s v="OK"/>
    <m/>
    <m/>
    <d v="1899-12-30T00:00:00"/>
    <d v="1899-12-30T00:30:15"/>
    <n v="2"/>
    <n v="-5.6712962962995883E-4"/>
    <n v="30.250000000008004"/>
    <n v="6"/>
    <s v="Si"/>
  </r>
  <r>
    <s v="CSMA"/>
    <s v="2024057866"/>
    <x v="0"/>
    <s v="ER3809BBS"/>
    <s v="E9449KGB"/>
    <d v="2024-12-16T00:00:00"/>
    <m/>
    <s v="3264"/>
    <x v="35"/>
    <s v="PA"/>
    <s v="S1"/>
    <m/>
    <d v="2024-12-16T00:00:00"/>
    <d v="1899-12-30T06:22:10"/>
    <d v="2024-12-16T00:00:00"/>
    <d v="1899-12-30T06:21:20"/>
    <d v="2024-12-16T00:00:00"/>
    <d v="1899-12-30T06:52:45"/>
    <x v="0"/>
    <s v="RFCPI"/>
    <s v="7022038068"/>
    <s v="FBO"/>
    <d v="1899-12-30T00:32:15"/>
    <d v="1899-12-30T00:31:25"/>
    <d v="1899-12-30T00:00:50"/>
    <s v="Granel"/>
    <s v="E001"/>
    <x v="2"/>
    <d v="1899-12-30T00:30:35"/>
    <d v="1899-12-30T00:31:25"/>
    <n v="6"/>
    <x v="11"/>
    <x v="5"/>
    <x v="1"/>
    <n v="0"/>
    <n v="0"/>
    <s v="OK"/>
    <s v="Granel"/>
    <x v="0"/>
    <n v="0"/>
    <s v="F. MALAGA"/>
    <s v="A"/>
    <d v="1899-12-30T00:00:50"/>
    <d v="1899-12-30T00:00:50"/>
    <s v="OK"/>
    <m/>
    <m/>
    <d v="1899-12-30T00:00:00"/>
    <d v="1899-12-30T00:30:35"/>
    <n v="2"/>
    <n v="-5.7870370370999291E-4"/>
    <n v="30.583333333324816"/>
    <n v="6"/>
    <s v="Si"/>
  </r>
  <r>
    <s v="CSMA"/>
    <s v="2024057864"/>
    <x v="0"/>
    <s v="ER5124BCC"/>
    <s v="E9619HBS"/>
    <d v="2024-12-16T00:00:00"/>
    <m/>
    <s v="3283"/>
    <x v="38"/>
    <s v="PA"/>
    <s v="PA"/>
    <m/>
    <d v="2024-12-16T00:00:00"/>
    <d v="1899-12-30T06:16:53"/>
    <d v="2024-12-16T00:00:00"/>
    <d v="1899-12-30T06:16:04"/>
    <d v="2024-12-16T00:00:00"/>
    <d v="1899-12-30T06:54:42"/>
    <x v="0"/>
    <s v="RFCPI"/>
    <s v="7022038069"/>
    <s v="FBO"/>
    <d v="1899-12-30T00:39:27"/>
    <d v="1899-12-30T00:38:38"/>
    <d v="1899-12-30T00:00:49"/>
    <s v="Ensacado"/>
    <s v="E002"/>
    <x v="2"/>
    <d v="1899-12-30T00:37:49"/>
    <d v="1899-12-30T00:38:38"/>
    <n v="6"/>
    <x v="11"/>
    <x v="5"/>
    <x v="2"/>
    <n v="0"/>
    <n v="0"/>
    <s v="OK"/>
    <s v="Ensacado"/>
    <x v="0"/>
    <n v="0"/>
    <s v="F. MALAGA"/>
    <s v="A"/>
    <d v="1899-12-30T00:00:49"/>
    <d v="1899-12-30T00:00:49"/>
    <s v="OK"/>
    <m/>
    <m/>
    <d v="1899-12-30T00:00:00"/>
    <d v="1899-12-30T00:37:49"/>
    <n v="2"/>
    <n v="-5.6712962963001434E-4"/>
    <n v="37.816666666660772"/>
    <n v="6"/>
    <s v="Si"/>
  </r>
  <r>
    <s v="CSMA"/>
    <s v="2024057868"/>
    <x v="0"/>
    <s v="ER2400BCC"/>
    <s v="E2345KGX"/>
    <d v="2024-12-16T00:00:00"/>
    <m/>
    <s v="3264"/>
    <x v="35"/>
    <s v="PA"/>
    <s v="S1"/>
    <m/>
    <d v="2024-12-16T00:00:00"/>
    <d v="1899-12-30T06:27:46"/>
    <d v="2024-12-16T00:00:00"/>
    <d v="1899-12-30T06:26:57"/>
    <d v="2024-12-16T00:00:00"/>
    <d v="1899-12-30T06:55:15"/>
    <x v="0"/>
    <s v="RFCPI"/>
    <s v="7022038070"/>
    <s v="FBO"/>
    <d v="1899-12-30T00:29:07"/>
    <d v="1899-12-30T00:28:18"/>
    <d v="1899-12-30T00:00:49"/>
    <s v="Granel"/>
    <s v="E001"/>
    <x v="2"/>
    <d v="1899-12-30T00:27:29"/>
    <d v="1899-12-30T00:28:18"/>
    <n v="6"/>
    <x v="11"/>
    <x v="5"/>
    <x v="1"/>
    <n v="0"/>
    <n v="0"/>
    <s v="OK"/>
    <s v="Granel"/>
    <x v="0"/>
    <n v="0"/>
    <s v="F. MALAGA"/>
    <s v="A"/>
    <d v="1899-12-30T00:00:49"/>
    <d v="1899-12-30T00:00:49"/>
    <s v="OK"/>
    <m/>
    <m/>
    <d v="1899-12-30T00:00:00"/>
    <d v="1899-12-30T00:27:29"/>
    <n v="2"/>
    <n v="-5.6712962963001434E-4"/>
    <n v="27.483333333336002"/>
    <n v="6"/>
    <s v="Si"/>
  </r>
  <r>
    <s v="CSMA"/>
    <s v="2024057865"/>
    <x v="0"/>
    <s v="ER2873BCD"/>
    <s v="E0319JTX"/>
    <d v="2024-12-16T00:00:00"/>
    <m/>
    <s v="3283"/>
    <x v="38"/>
    <s v="PA"/>
    <s v="PA"/>
    <m/>
    <d v="2024-12-16T00:00:00"/>
    <d v="1899-12-30T06:21:34"/>
    <d v="2024-12-16T00:00:00"/>
    <d v="1899-12-30T06:20:45"/>
    <d v="2024-12-16T00:00:00"/>
    <d v="1899-12-30T07:05:28"/>
    <x v="0"/>
    <s v="RFCPI"/>
    <s v="7022038071"/>
    <s v="EXW"/>
    <d v="1899-12-30T00:45:32"/>
    <d v="1899-12-30T00:44:43"/>
    <d v="1899-12-30T00:00:49"/>
    <s v="Ensacado"/>
    <s v="E002"/>
    <x v="1"/>
    <d v="1899-12-30T00:43:54"/>
    <d v="1899-12-30T00:44:43"/>
    <n v="6"/>
    <x v="11"/>
    <x v="5"/>
    <x v="2"/>
    <n v="0"/>
    <n v="0"/>
    <s v="OK"/>
    <s v="Ensacado"/>
    <x v="0"/>
    <n v="0"/>
    <s v="F. MALAGA"/>
    <s v="A"/>
    <d v="1899-12-30T00:00:49"/>
    <d v="1899-12-30T00:00:49"/>
    <s v="OK"/>
    <m/>
    <m/>
    <d v="1899-12-30T00:00:00"/>
    <d v="1899-12-30T00:43:54"/>
    <n v="2"/>
    <n v="-5.6712962963001434E-4"/>
    <n v="43.899999999998386"/>
    <n v="7"/>
    <s v="Si"/>
  </r>
  <r>
    <s v="CSMA"/>
    <s v="2024057870"/>
    <x v="0"/>
    <s v="ER8167BCF"/>
    <s v="E2274KKH"/>
    <d v="2024-12-16T00:00:00"/>
    <m/>
    <s v="3264"/>
    <x v="35"/>
    <s v="PA"/>
    <s v="S1"/>
    <m/>
    <d v="2024-12-16T00:00:00"/>
    <d v="1899-12-30T06:35:54"/>
    <d v="2024-12-16T00:00:00"/>
    <d v="1899-12-30T06:35:04"/>
    <d v="2024-12-16T00:00:00"/>
    <d v="1899-12-30T07:15:57"/>
    <x v="0"/>
    <s v="RFCPI"/>
    <s v="7022038073"/>
    <s v="FBO"/>
    <d v="1899-12-30T00:41:43"/>
    <d v="1899-12-30T00:40:53"/>
    <d v="1899-12-30T00:00:50"/>
    <s v="Granel"/>
    <s v="E001"/>
    <x v="2"/>
    <d v="1899-12-30T00:40:03"/>
    <d v="1899-12-30T00:40:53"/>
    <n v="6"/>
    <x v="11"/>
    <x v="5"/>
    <x v="1"/>
    <n v="0"/>
    <n v="0"/>
    <s v="OK"/>
    <s v="Granel"/>
    <x v="0"/>
    <n v="0"/>
    <s v="F. MALAGA"/>
    <s v="A"/>
    <d v="1899-12-30T00:00:50"/>
    <d v="1899-12-30T00:00:50"/>
    <s v="OK"/>
    <m/>
    <m/>
    <d v="1899-12-30T00:00:00"/>
    <d v="1899-12-30T00:40:03"/>
    <n v="2"/>
    <n v="-5.7870370370999291E-4"/>
    <n v="40.050000000000026"/>
    <n v="7"/>
    <s v="Si"/>
  </r>
  <r>
    <s v="CSMA"/>
    <s v="2024057875"/>
    <x v="0"/>
    <s v="ER3338BBZ"/>
    <s v="E3410KWV"/>
    <d v="2024-12-16T00:00:00"/>
    <m/>
    <s v="3283"/>
    <x v="38"/>
    <s v="PA"/>
    <s v="PA"/>
    <m/>
    <d v="2024-12-16T00:00:00"/>
    <d v="1899-12-30T06:51:10"/>
    <d v="2024-12-16T00:00:00"/>
    <d v="1899-12-30T06:50:20"/>
    <d v="2024-12-16T00:00:00"/>
    <d v="1899-12-30T07:17:45"/>
    <x v="0"/>
    <s v="RFCPI"/>
    <s v="7022038074"/>
    <s v="EXW"/>
    <d v="1899-12-30T00:28:15"/>
    <d v="1899-12-30T00:27:25"/>
    <d v="1899-12-30T00:00:50"/>
    <s v="Ensacado"/>
    <s v="E002"/>
    <x v="1"/>
    <d v="1899-12-30T00:26:35"/>
    <d v="1899-12-30T00:27:25"/>
    <n v="6"/>
    <x v="11"/>
    <x v="5"/>
    <x v="2"/>
    <n v="0"/>
    <n v="0"/>
    <s v="OK"/>
    <s v="Ensacado"/>
    <x v="0"/>
    <n v="0"/>
    <s v="F. MALAGA"/>
    <s v="A"/>
    <d v="1899-12-30T00:00:50"/>
    <d v="1899-12-30T00:00:50"/>
    <s v="OK"/>
    <m/>
    <m/>
    <d v="1899-12-30T00:00:00"/>
    <d v="1899-12-30T00:26:35"/>
    <n v="2"/>
    <n v="-5.7870370370999291E-4"/>
    <n v="26.583333333336022"/>
    <n v="7"/>
    <s v="Si"/>
  </r>
  <r>
    <s v="CSMA"/>
    <s v="2024057873"/>
    <x v="0"/>
    <s v="ER9154BBC"/>
    <s v="E6464JZW"/>
    <d v="2024-12-16T00:00:00"/>
    <m/>
    <s v="3264"/>
    <x v="35"/>
    <s v="PA"/>
    <s v="S1"/>
    <m/>
    <d v="2024-12-16T00:00:00"/>
    <d v="1899-12-30T06:42:16"/>
    <d v="2024-12-16T00:00:00"/>
    <d v="1899-12-30T06:41:27"/>
    <d v="2024-12-16T00:00:00"/>
    <d v="1899-12-30T07:22:30"/>
    <x v="0"/>
    <s v="RFCPI"/>
    <s v="7022038075"/>
    <s v="FBO"/>
    <d v="1899-12-30T00:41:52"/>
    <d v="1899-12-30T00:41:03"/>
    <d v="1899-12-30T00:00:49"/>
    <s v="Granel"/>
    <s v="E001"/>
    <x v="2"/>
    <d v="1899-12-30T00:40:14"/>
    <d v="1899-12-30T00:41:03"/>
    <n v="6"/>
    <x v="11"/>
    <x v="5"/>
    <x v="1"/>
    <n v="0"/>
    <n v="0"/>
    <s v="OK"/>
    <s v="Granel"/>
    <x v="0"/>
    <n v="0"/>
    <s v="F. MALAGA"/>
    <s v="A"/>
    <d v="1899-12-30T00:00:49"/>
    <d v="1899-12-30T00:00:49"/>
    <s v="OK"/>
    <m/>
    <m/>
    <d v="1899-12-30T00:00:00"/>
    <d v="1899-12-30T00:40:14"/>
    <n v="2"/>
    <n v="-5.6712962963001434E-4"/>
    <n v="40.233333333340795"/>
    <n v="7"/>
    <s v="Si"/>
  </r>
  <r>
    <s v="CSMA"/>
    <s v="2024057871"/>
    <x v="0"/>
    <s v="ER4533BBP"/>
    <s v="E5811MHB"/>
    <d v="2024-12-16T00:00:00"/>
    <m/>
    <s v="3268"/>
    <x v="26"/>
    <s v="PA"/>
    <s v="S2"/>
    <m/>
    <d v="2024-12-16T00:00:00"/>
    <d v="1899-12-30T06:38:44"/>
    <d v="2024-12-16T00:00:00"/>
    <d v="1899-12-30T06:37:54"/>
    <d v="2024-12-16T00:00:00"/>
    <d v="1899-12-30T07:25:39"/>
    <x v="0"/>
    <s v="RFCPI"/>
    <s v="7022038076"/>
    <s v="FBO"/>
    <d v="1899-12-30T00:48:35"/>
    <d v="1899-12-30T00:47:45"/>
    <d v="1899-12-30T00:00:50"/>
    <s v="Granel"/>
    <s v="E001"/>
    <x v="2"/>
    <d v="1899-12-30T00:46:55"/>
    <d v="1899-12-30T00:47:45"/>
    <n v="6"/>
    <x v="11"/>
    <x v="5"/>
    <x v="1"/>
    <n v="0"/>
    <n v="0"/>
    <s v="OK"/>
    <s v="Granel"/>
    <x v="0"/>
    <n v="0"/>
    <s v="F. MALAGA"/>
    <s v="B"/>
    <d v="1899-12-30T00:00:50"/>
    <d v="1899-12-30T00:00:50"/>
    <s v="OK"/>
    <m/>
    <m/>
    <d v="1899-12-30T00:00:00"/>
    <d v="1899-12-30T00:46:55"/>
    <n v="2"/>
    <n v="-5.7870370370999291E-4"/>
    <n v="46.916666666668831"/>
    <n v="7"/>
    <s v="No"/>
  </r>
  <r>
    <s v="CSMA"/>
    <s v="2024057872"/>
    <x v="0"/>
    <s v="ER4687BBY"/>
    <s v="E8077LMM"/>
    <d v="2024-12-16T00:00:00"/>
    <m/>
    <s v="3269"/>
    <x v="36"/>
    <s v="PA"/>
    <s v="S2"/>
    <m/>
    <d v="2024-12-16T00:00:00"/>
    <d v="1899-12-30T06:38:50"/>
    <d v="2024-12-16T00:00:00"/>
    <d v="1899-12-30T06:38:01"/>
    <d v="2024-12-16T00:00:00"/>
    <d v="1899-12-30T07:26:40"/>
    <x v="0"/>
    <s v="RFCPI"/>
    <s v="7022038077"/>
    <s v="FBO"/>
    <d v="1899-12-30T00:49:28"/>
    <d v="1899-12-30T00:48:39"/>
    <d v="1899-12-30T00:00:49"/>
    <s v="Granel"/>
    <s v="E001"/>
    <x v="2"/>
    <d v="1899-12-30T00:47:50"/>
    <d v="1899-12-30T00:48:39"/>
    <n v="6"/>
    <x v="11"/>
    <x v="5"/>
    <x v="1"/>
    <n v="0"/>
    <n v="0"/>
    <s v="OK"/>
    <s v="Granel"/>
    <x v="0"/>
    <n v="0"/>
    <s v="F. MALAGA"/>
    <s v="B"/>
    <d v="1899-12-30T00:00:49"/>
    <d v="1899-12-30T00:00:49"/>
    <s v="OK"/>
    <m/>
    <m/>
    <d v="1899-12-30T00:00:00"/>
    <d v="1899-12-30T00:47:50"/>
    <n v="2"/>
    <n v="-5.6712962963001434E-4"/>
    <n v="47.83333333334398"/>
    <n v="7"/>
    <s v="No"/>
  </r>
  <r>
    <s v="CSMA"/>
    <s v="2024057876"/>
    <x v="0"/>
    <s v="ER4695BDR"/>
    <s v="E9461JBD"/>
    <d v="2024-12-16T00:00:00"/>
    <m/>
    <s v="3264"/>
    <x v="35"/>
    <s v="PA"/>
    <s v="S1"/>
    <m/>
    <d v="2024-12-16T00:00:00"/>
    <d v="1899-12-30T06:56:34"/>
    <d v="2024-12-16T00:00:00"/>
    <d v="1899-12-30T06:55:44"/>
    <d v="2024-12-16T00:00:00"/>
    <d v="1899-12-30T07:33:47"/>
    <x v="0"/>
    <s v="RFCPI"/>
    <s v="7022038078"/>
    <s v="EXW"/>
    <d v="1899-12-30T00:38:53"/>
    <d v="1899-12-30T00:38:03"/>
    <d v="1899-12-30T00:00:50"/>
    <s v="Granel"/>
    <s v="E001"/>
    <x v="1"/>
    <d v="1899-12-30T00:37:13"/>
    <d v="1899-12-30T00:38:03"/>
    <n v="6"/>
    <x v="11"/>
    <x v="5"/>
    <x v="1"/>
    <n v="0"/>
    <n v="0"/>
    <s v="OK"/>
    <s v="Granel"/>
    <x v="0"/>
    <n v="0"/>
    <s v="F. MALAGA"/>
    <s v="A"/>
    <d v="1899-12-30T00:00:50"/>
    <d v="1899-12-30T00:00:50"/>
    <s v="OK"/>
    <m/>
    <m/>
    <d v="1899-12-30T00:00:00"/>
    <d v="1899-12-30T00:37:13"/>
    <n v="2"/>
    <n v="-5.7870370370999291E-4"/>
    <n v="37.216666666655961"/>
    <n v="7"/>
    <s v="Si"/>
  </r>
  <r>
    <s v="CSMA"/>
    <s v="2024057879"/>
    <x v="0"/>
    <s v="ER6807BBV"/>
    <s v="E8120GLY"/>
    <d v="2024-12-16T00:00:00"/>
    <m/>
    <s v="3264"/>
    <x v="35"/>
    <s v="PA"/>
    <s v="S1"/>
    <m/>
    <d v="2024-12-16T00:00:00"/>
    <d v="1899-12-30T07:00:47"/>
    <d v="2024-12-16T00:00:00"/>
    <d v="1899-12-30T06:59:57"/>
    <d v="2024-12-16T00:00:00"/>
    <d v="1899-12-30T07:42:23"/>
    <x v="0"/>
    <s v="RFCPI"/>
    <s v="7022038079"/>
    <s v="FBO"/>
    <d v="1899-12-30T00:43:16"/>
    <d v="1899-12-30T00:42:26"/>
    <d v="1899-12-30T00:00:50"/>
    <s v="Granel"/>
    <s v="E001"/>
    <x v="2"/>
    <d v="1899-12-30T00:41:36"/>
    <d v="1899-12-30T00:42:26"/>
    <n v="7"/>
    <x v="11"/>
    <x v="5"/>
    <x v="1"/>
    <n v="0"/>
    <n v="0"/>
    <s v="OK"/>
    <s v="Granel"/>
    <x v="0"/>
    <n v="0"/>
    <s v="F. MALAGA"/>
    <s v="A"/>
    <d v="1899-12-30T00:00:50"/>
    <d v="1899-12-30T00:00:50"/>
    <s v="OK"/>
    <m/>
    <m/>
    <d v="1899-12-30T00:00:00"/>
    <d v="1899-12-30T00:41:36"/>
    <n v="2"/>
    <n v="-5.7870370370999291E-4"/>
    <n v="41.600000000001543"/>
    <n v="7"/>
    <s v="Si"/>
  </r>
  <r>
    <s v="CSMA"/>
    <s v="2024057877"/>
    <x v="0"/>
    <s v="ER6822BBF"/>
    <s v="E7574KJX"/>
    <d v="2024-12-16T00:00:00"/>
    <m/>
    <s v="3269"/>
    <x v="36"/>
    <s v="PA"/>
    <s v="S2"/>
    <m/>
    <d v="2024-12-16T00:00:00"/>
    <d v="1899-12-30T06:57:18"/>
    <d v="2024-12-16T00:00:00"/>
    <d v="1899-12-30T06:56:29"/>
    <d v="2024-12-16T00:00:00"/>
    <d v="1899-12-30T07:46:29"/>
    <x v="0"/>
    <s v="RFCPI"/>
    <s v="7022038080"/>
    <s v="FBO"/>
    <d v="1899-12-30T00:50:49"/>
    <d v="1899-12-30T00:50:00"/>
    <d v="1899-12-30T00:00:49"/>
    <s v="Granel"/>
    <s v="E001"/>
    <x v="2"/>
    <d v="1899-12-30T00:49:11"/>
    <d v="1899-12-30T00:50:00"/>
    <n v="6"/>
    <x v="11"/>
    <x v="5"/>
    <x v="1"/>
    <n v="0"/>
    <n v="0"/>
    <s v="OK"/>
    <s v="Granel"/>
    <x v="0"/>
    <n v="0"/>
    <s v="F. MALAGA"/>
    <s v="B"/>
    <d v="1899-12-30T00:00:49"/>
    <d v="1899-12-30T00:00:49"/>
    <s v="OK"/>
    <m/>
    <m/>
    <d v="1899-12-30T00:00:00"/>
    <d v="1899-12-30T00:49:11"/>
    <n v="2"/>
    <n v="-5.6712962963001434E-4"/>
    <n v="49.183333333329564"/>
    <n v="7"/>
    <s v="No"/>
  </r>
  <r>
    <s v="CSMA"/>
    <s v="2024057880"/>
    <x v="0"/>
    <s v="ER9403BBD"/>
    <s v="E5260KKG"/>
    <d v="2024-12-16T00:00:00"/>
    <m/>
    <s v="3264"/>
    <x v="35"/>
    <s v="PA"/>
    <s v="S1"/>
    <m/>
    <d v="2024-12-16T00:00:00"/>
    <d v="1899-12-30T07:10:16"/>
    <d v="2024-12-16T00:00:00"/>
    <d v="1899-12-30T07:09:27"/>
    <d v="2024-12-16T00:00:00"/>
    <d v="1899-12-30T07:57:27"/>
    <x v="0"/>
    <s v="RFCPI"/>
    <s v="7022038081"/>
    <s v="FBO"/>
    <d v="1899-12-30T00:48:49"/>
    <d v="1899-12-30T00:48:00"/>
    <d v="1899-12-30T00:00:49"/>
    <s v="Granel"/>
    <s v="E001"/>
    <x v="2"/>
    <d v="1899-12-30T00:47:11"/>
    <d v="1899-12-30T00:48:00"/>
    <n v="7"/>
    <x v="11"/>
    <x v="5"/>
    <x v="1"/>
    <n v="0"/>
    <n v="0"/>
    <s v="OK"/>
    <s v="Granel"/>
    <x v="0"/>
    <n v="0"/>
    <s v="F. MALAGA"/>
    <s v="B"/>
    <d v="1899-12-30T00:00:49"/>
    <d v="1899-12-30T00:00:49"/>
    <s v="OK"/>
    <m/>
    <m/>
    <d v="1899-12-30T00:00:00"/>
    <d v="1899-12-30T00:47:11"/>
    <n v="2"/>
    <n v="-5.6712962963001434E-4"/>
    <n v="47.183333333327973"/>
    <n v="7"/>
    <s v="No"/>
  </r>
  <r>
    <s v="CSMA"/>
    <s v="2024057885"/>
    <x v="0"/>
    <s v="ER0272BBT"/>
    <s v="E2254MLP"/>
    <d v="2024-12-16T00:00:00"/>
    <m/>
    <s v="3269"/>
    <x v="36"/>
    <s v="PA"/>
    <s v="S2"/>
    <m/>
    <d v="2024-12-16T00:00:00"/>
    <d v="1899-12-30T07:26:45"/>
    <d v="2024-12-16T00:00:00"/>
    <d v="1899-12-30T07:25:56"/>
    <d v="2024-12-16T00:00:00"/>
    <d v="1899-12-30T07:59:39"/>
    <x v="0"/>
    <s v="RFCPI"/>
    <s v="7022038082"/>
    <s v="FBO"/>
    <d v="1899-12-30T00:34:32"/>
    <d v="1899-12-30T00:33:43"/>
    <d v="1899-12-30T00:00:49"/>
    <s v="Granel"/>
    <s v="E001"/>
    <x v="2"/>
    <d v="1899-12-30T00:32:54"/>
    <d v="1899-12-30T00:33:43"/>
    <n v="7"/>
    <x v="11"/>
    <x v="5"/>
    <x v="1"/>
    <n v="0"/>
    <n v="0"/>
    <s v="OK"/>
    <s v="Granel"/>
    <x v="0"/>
    <n v="0"/>
    <s v="F. MALAGA"/>
    <s v="A"/>
    <d v="1899-12-30T00:00:49"/>
    <d v="1899-12-30T00:00:49"/>
    <s v="OK"/>
    <m/>
    <m/>
    <d v="1899-12-30T00:00:00"/>
    <d v="1899-12-30T00:32:54"/>
    <n v="2"/>
    <n v="-5.6712962962995883E-4"/>
    <n v="32.89999999999683"/>
    <n v="7"/>
    <s v="Si"/>
  </r>
  <r>
    <s v="CSMA"/>
    <s v="2024057881"/>
    <x v="0"/>
    <s v="ELE02494R"/>
    <s v="E7977MGZ"/>
    <d v="2024-12-16T00:00:00"/>
    <m/>
    <s v="3264"/>
    <x v="35"/>
    <s v="PA"/>
    <s v="S1"/>
    <m/>
    <d v="2024-12-16T00:00:00"/>
    <d v="1899-12-30T07:17:33"/>
    <d v="2024-12-16T00:00:00"/>
    <d v="1899-12-30T07:16:44"/>
    <d v="2024-12-16T00:00:00"/>
    <d v="1899-12-30T08:08:36"/>
    <x v="0"/>
    <s v="RFCPI"/>
    <s v="7022038083"/>
    <s v="FBO"/>
    <d v="1899-12-30T00:52:41"/>
    <d v="1899-12-30T00:51:52"/>
    <d v="1899-12-30T00:00:49"/>
    <s v="Granel"/>
    <s v="E001"/>
    <x v="2"/>
    <d v="1899-12-30T00:51:03"/>
    <d v="1899-12-30T00:51:52"/>
    <n v="7"/>
    <x v="11"/>
    <x v="5"/>
    <x v="1"/>
    <n v="0"/>
    <n v="0"/>
    <s v="OK"/>
    <s v="Granel"/>
    <x v="0"/>
    <n v="0"/>
    <s v="F. MALAGA"/>
    <s v="B"/>
    <d v="1899-12-30T00:00:49"/>
    <d v="1899-12-30T00:00:49"/>
    <s v="OK"/>
    <m/>
    <m/>
    <d v="1899-12-30T00:00:00"/>
    <d v="1899-12-30T00:51:03"/>
    <n v="2"/>
    <n v="-5.6712962962995883E-4"/>
    <n v="51.05000000000166"/>
    <n v="8"/>
    <s v="No"/>
  </r>
  <r>
    <s v="CSMA"/>
    <s v="2024057874"/>
    <x v="0"/>
    <s v="ER2310BBX"/>
    <s v="E5477KKG"/>
    <d v="2024-12-16T00:00:00"/>
    <m/>
    <s v="3264"/>
    <x v="35"/>
    <s v="PA"/>
    <s v="S1"/>
    <m/>
    <d v="2024-12-16T00:00:00"/>
    <d v="1899-12-30T06:43:06"/>
    <d v="2024-12-16T00:00:00"/>
    <d v="1899-12-30T06:42:19"/>
    <d v="2024-12-16T00:00:00"/>
    <d v="1899-12-30T08:08:54"/>
    <x v="0"/>
    <s v="RFCPI"/>
    <s v="7022038084"/>
    <s v="FBO"/>
    <d v="1899-12-30T01:27:22"/>
    <d v="1899-12-30T01:26:35"/>
    <d v="1899-12-30T00:00:47"/>
    <s v="Granel"/>
    <s v="E001"/>
    <x v="2"/>
    <d v="1899-12-30T01:25:48"/>
    <d v="1899-12-30T01:26:35"/>
    <n v="6"/>
    <x v="11"/>
    <x v="5"/>
    <x v="1"/>
    <n v="0"/>
    <n v="0"/>
    <s v="OK"/>
    <s v="Granel"/>
    <x v="0"/>
    <n v="0"/>
    <s v="F. MALAGA"/>
    <s v="B"/>
    <d v="1899-12-30T00:00:47"/>
    <d v="1899-12-30T00:00:47"/>
    <s v="OK"/>
    <m/>
    <m/>
    <d v="1899-12-30T00:00:00"/>
    <d v="1899-12-30T01:25:48"/>
    <n v="2"/>
    <n v="-5.4398148148998571E-4"/>
    <n v="85.79999999999518"/>
    <n v="8"/>
    <s v="No"/>
  </r>
  <r>
    <s v="CSMA"/>
    <s v="2024057892"/>
    <x v="0"/>
    <s v="ER1732BCG"/>
    <s v="E6541KPH"/>
    <d v="2024-12-16T00:00:00"/>
    <m/>
    <s v="3269"/>
    <x v="36"/>
    <s v="PA"/>
    <s v="S2"/>
    <m/>
    <d v="2024-12-16T00:00:00"/>
    <d v="1899-12-30T07:49:57"/>
    <d v="2024-12-16T00:00:00"/>
    <d v="1899-12-30T07:49:07"/>
    <d v="2024-12-16T00:00:00"/>
    <d v="1899-12-30T08:14:28"/>
    <x v="0"/>
    <s v="RFCPI"/>
    <s v="7022038085"/>
    <s v="FBO"/>
    <d v="1899-12-30T00:26:11"/>
    <d v="1899-12-30T00:25:21"/>
    <d v="1899-12-30T00:00:50"/>
    <s v="Granel"/>
    <s v="E001"/>
    <x v="2"/>
    <d v="1899-12-30T00:24:31"/>
    <d v="1899-12-30T00:25:21"/>
    <n v="7"/>
    <x v="11"/>
    <x v="5"/>
    <x v="1"/>
    <n v="0"/>
    <n v="0"/>
    <s v="OK"/>
    <s v="Granel"/>
    <x v="0"/>
    <n v="0"/>
    <s v="F. MALAGA"/>
    <s v="A"/>
    <d v="1899-12-30T00:00:50"/>
    <d v="1899-12-30T00:00:50"/>
    <s v="OK"/>
    <m/>
    <m/>
    <d v="1899-12-30T00:00:00"/>
    <d v="1899-12-30T00:24:31"/>
    <n v="2"/>
    <n v="-5.7870370370999291E-4"/>
    <n v="24.51666666666237"/>
    <n v="8"/>
    <s v="Si"/>
  </r>
  <r>
    <s v="CSMA"/>
    <s v="2024057893"/>
    <x v="0"/>
    <s v="ER8221BBJ"/>
    <s v="E3888GZR"/>
    <d v="2024-12-16T00:00:00"/>
    <m/>
    <s v="3269"/>
    <x v="36"/>
    <s v="PA"/>
    <s v="S2"/>
    <m/>
    <d v="2024-12-16T00:00:00"/>
    <d v="1899-12-30T07:50:15"/>
    <d v="2024-12-16T00:00:00"/>
    <d v="1899-12-30T07:49:25"/>
    <d v="2024-12-16T00:00:00"/>
    <d v="1899-12-30T08:18:39"/>
    <x v="0"/>
    <s v="RFCPI"/>
    <s v="7022038086"/>
    <s v="EXW"/>
    <d v="1899-12-30T00:30:04"/>
    <d v="1899-12-30T00:29:14"/>
    <d v="1899-12-30T00:00:50"/>
    <s v="Granel"/>
    <s v="E001"/>
    <x v="1"/>
    <d v="1899-12-30T00:28:24"/>
    <d v="1899-12-30T00:29:14"/>
    <n v="7"/>
    <x v="11"/>
    <x v="5"/>
    <x v="1"/>
    <n v="0"/>
    <n v="0"/>
    <s v="OK"/>
    <s v="Granel"/>
    <x v="0"/>
    <n v="0"/>
    <s v="F. MALAGA"/>
    <s v="A"/>
    <d v="1899-12-30T00:00:50"/>
    <d v="1899-12-30T00:00:50"/>
    <s v="OK"/>
    <m/>
    <m/>
    <d v="1899-12-30T00:00:00"/>
    <d v="1899-12-30T00:28:24"/>
    <n v="2"/>
    <n v="-5.787037037000009E-4"/>
    <n v="28.399999999996844"/>
    <n v="8"/>
    <s v="Si"/>
  </r>
  <r>
    <s v="CSMA"/>
    <s v="2024057891"/>
    <x v="0"/>
    <s v="ER4551BBJ"/>
    <s v="E6688FFY"/>
    <d v="2024-12-16T00:00:00"/>
    <m/>
    <s v="3283"/>
    <x v="38"/>
    <s v="PA"/>
    <s v="PA"/>
    <m/>
    <d v="2024-12-16T00:00:00"/>
    <d v="1899-12-30T07:49:27"/>
    <d v="2024-12-16T00:00:00"/>
    <d v="1899-12-30T07:48:39"/>
    <d v="2024-12-16T00:00:00"/>
    <d v="1899-12-30T08:19:57"/>
    <x v="0"/>
    <s v="RFCPI"/>
    <s v="7022038087"/>
    <s v="FBO"/>
    <d v="1899-12-30T00:32:06"/>
    <d v="1899-12-30T00:31:18"/>
    <d v="1899-12-30T00:00:48"/>
    <s v="Ensacado"/>
    <s v="E002"/>
    <x v="2"/>
    <d v="1899-12-30T00:30:30"/>
    <d v="1899-12-30T00:31:18"/>
    <n v="7"/>
    <x v="11"/>
    <x v="5"/>
    <x v="2"/>
    <n v="0"/>
    <n v="0"/>
    <s v="OK"/>
    <s v="Ensacado"/>
    <x v="0"/>
    <n v="0"/>
    <s v="F. MALAGA"/>
    <s v="A"/>
    <d v="1899-12-30T00:00:48"/>
    <d v="1899-12-30T00:00:48"/>
    <s v="OK"/>
    <m/>
    <m/>
    <d v="1899-12-30T00:00:00"/>
    <d v="1899-12-30T00:30:30"/>
    <n v="2"/>
    <n v="-5.5555555554998026E-4"/>
    <n v="30.500000000006366"/>
    <n v="8"/>
    <s v="Si"/>
  </r>
  <r>
    <s v="CSMA"/>
    <s v="2024057884"/>
    <x v="0"/>
    <s v="ER8880BDL"/>
    <s v="E7970JYD"/>
    <d v="2024-12-16T00:00:00"/>
    <m/>
    <s v="3264"/>
    <x v="35"/>
    <s v="PA"/>
    <s v="S1"/>
    <m/>
    <d v="2024-12-16T00:00:00"/>
    <d v="1899-12-30T07:25:55"/>
    <d v="2024-12-16T00:00:00"/>
    <d v="1899-12-30T07:25:06"/>
    <d v="2024-12-16T00:00:00"/>
    <d v="1899-12-30T08:33:03"/>
    <x v="0"/>
    <s v="RFCPI"/>
    <s v="7022038088"/>
    <s v="EXW"/>
    <d v="1899-12-30T01:08:46"/>
    <d v="1899-12-30T01:07:57"/>
    <d v="1899-12-30T00:00:49"/>
    <s v="Granel"/>
    <s v="E001"/>
    <x v="1"/>
    <d v="1899-12-30T01:07:08"/>
    <d v="1899-12-30T01:07:57"/>
    <n v="7"/>
    <x v="11"/>
    <x v="5"/>
    <x v="1"/>
    <n v="0"/>
    <n v="0"/>
    <s v="OK"/>
    <s v="Granel"/>
    <x v="0"/>
    <n v="0"/>
    <s v="F. MALAGA"/>
    <s v="B"/>
    <d v="1899-12-30T00:00:49"/>
    <d v="1899-12-30T00:00:49"/>
    <s v="OK"/>
    <m/>
    <m/>
    <d v="1899-12-30T00:00:00"/>
    <d v="1899-12-30T01:07:08"/>
    <n v="2"/>
    <n v="-5.6712962962995883E-4"/>
    <n v="67.133333333332843"/>
    <n v="8"/>
    <s v="No"/>
  </r>
  <r>
    <s v="CSMA"/>
    <s v="2024057887"/>
    <x v="0"/>
    <s v="ECS00572R"/>
    <s v="E8631GGR"/>
    <d v="2024-12-16T00:00:00"/>
    <m/>
    <s v="3264"/>
    <x v="35"/>
    <s v="PA"/>
    <s v="S1"/>
    <m/>
    <d v="2024-12-16T00:00:00"/>
    <d v="1899-12-30T07:31:35"/>
    <d v="2024-12-16T00:00:00"/>
    <d v="1899-12-30T07:30:46"/>
    <d v="2024-12-16T00:00:00"/>
    <d v="1899-12-30T08:38:26"/>
    <x v="0"/>
    <s v="RFCPI"/>
    <s v="7022038089"/>
    <s v="FBO"/>
    <d v="1899-12-30T01:08:29"/>
    <d v="1899-12-30T01:07:40"/>
    <d v="1899-12-30T00:00:49"/>
    <s v="Granel"/>
    <s v="E001"/>
    <x v="2"/>
    <d v="1899-12-30T01:06:51"/>
    <d v="1899-12-30T01:07:40"/>
    <n v="7"/>
    <x v="11"/>
    <x v="5"/>
    <x v="1"/>
    <n v="0"/>
    <n v="0"/>
    <s v="OK"/>
    <s v="Granel"/>
    <x v="0"/>
    <n v="0"/>
    <s v="F. MALAGA"/>
    <s v="B"/>
    <d v="1899-12-30T00:00:49"/>
    <d v="1899-12-30T00:00:49"/>
    <s v="OK"/>
    <m/>
    <m/>
    <d v="1899-12-30T00:00:00"/>
    <d v="1899-12-30T01:06:51"/>
    <n v="2"/>
    <n v="-5.6712962963001434E-4"/>
    <n v="66.849999999998374"/>
    <n v="8"/>
    <s v="No"/>
  </r>
  <r>
    <s v="CSMA"/>
    <s v="2024057886"/>
    <x v="0"/>
    <s v="EO05818R"/>
    <s v="E5043DXJ"/>
    <d v="2024-12-16T00:00:00"/>
    <m/>
    <s v="3264"/>
    <x v="35"/>
    <s v="PA"/>
    <s v="S1"/>
    <m/>
    <d v="2024-12-16T00:00:00"/>
    <d v="1899-12-30T07:31:34"/>
    <d v="2024-12-16T00:00:00"/>
    <d v="1899-12-30T07:30:44"/>
    <d v="2024-12-16T00:00:00"/>
    <d v="1899-12-30T08:48:39"/>
    <x v="0"/>
    <s v="RFCPI"/>
    <s v="7022038091"/>
    <s v="FBO"/>
    <d v="1899-12-30T01:18:45"/>
    <d v="1899-12-30T01:17:55"/>
    <d v="1899-12-30T00:00:50"/>
    <s v="Granel"/>
    <s v="E001"/>
    <x v="2"/>
    <d v="1899-12-30T01:17:05"/>
    <d v="1899-12-30T01:17:55"/>
    <n v="7"/>
    <x v="11"/>
    <x v="5"/>
    <x v="1"/>
    <n v="0"/>
    <n v="0"/>
    <s v="OK"/>
    <s v="Granel"/>
    <x v="0"/>
    <n v="0"/>
    <s v="F. MALAGA"/>
    <s v="B"/>
    <d v="1899-12-30T00:00:50"/>
    <d v="1899-12-30T00:00:50"/>
    <s v="OK"/>
    <m/>
    <m/>
    <d v="1899-12-30T00:00:00"/>
    <d v="1899-12-30T01:17:05"/>
    <n v="2"/>
    <n v="-5.787037037000009E-4"/>
    <n v="77.083333333344001"/>
    <n v="8"/>
    <s v="No"/>
  </r>
  <r>
    <s v="CSMA"/>
    <s v="2024057872"/>
    <x v="0"/>
    <s v="ER4687BBY"/>
    <s v="E8077LMM"/>
    <d v="2024-12-16T00:00:00"/>
    <m/>
    <s v="3269"/>
    <x v="36"/>
    <s v="PA"/>
    <s v="S2"/>
    <m/>
    <d v="2024-12-16T00:00:00"/>
    <d v="1899-12-30T06:38:50"/>
    <d v="2024-12-16T00:00:00"/>
    <d v="1899-12-30T06:38:01"/>
    <d v="2024-12-16T00:00:00"/>
    <d v="1899-12-30T07:26:40"/>
    <x v="203"/>
    <s v="RFCPI"/>
    <s v="7022038092"/>
    <s v="FBO"/>
    <d v="1899-12-30T00:49:28"/>
    <d v="1899-12-30T00:48:39"/>
    <d v="1899-12-30T00:00:49"/>
    <s v="Granel"/>
    <s v="E001"/>
    <x v="2"/>
    <d v="1899-12-30T00:47:50"/>
    <d v="1899-12-30T00:48:39"/>
    <n v="6"/>
    <x v="11"/>
    <x v="5"/>
    <x v="1"/>
    <n v="0"/>
    <n v="0"/>
    <s v="OK"/>
    <s v="Granel"/>
    <x v="0"/>
    <n v="0"/>
    <s v="F. MALAGA"/>
    <s v="B"/>
    <d v="1899-12-30T00:00:49"/>
    <d v="1899-12-30T00:00:49"/>
    <s v="OK"/>
    <m/>
    <m/>
    <d v="1899-12-30T00:00:00"/>
    <d v="1899-12-30T00:47:50"/>
    <n v="2"/>
    <n v="-5.6712962963001434E-4"/>
    <n v="47.83333333334398"/>
    <n v="7"/>
    <s v="No"/>
  </r>
  <r>
    <s v="CSMA"/>
    <s v="2024057892"/>
    <x v="0"/>
    <s v="ER1732BCG"/>
    <s v="E6541KPH"/>
    <d v="2024-12-16T00:00:00"/>
    <m/>
    <s v="3269"/>
    <x v="36"/>
    <s v="PA"/>
    <s v="S2"/>
    <m/>
    <d v="2024-12-16T00:00:00"/>
    <d v="1899-12-30T07:49:57"/>
    <d v="2024-12-16T00:00:00"/>
    <d v="1899-12-30T07:49:07"/>
    <d v="2024-12-16T00:00:00"/>
    <d v="1899-12-30T08:14:28"/>
    <x v="203"/>
    <s v="RFCPI"/>
    <s v="7022038093"/>
    <s v="FBO"/>
    <d v="1899-12-30T00:26:11"/>
    <d v="1899-12-30T00:25:21"/>
    <d v="1899-12-30T00:00:50"/>
    <s v="Granel"/>
    <s v="E001"/>
    <x v="2"/>
    <d v="1899-12-30T00:24:31"/>
    <d v="1899-12-30T00:25:21"/>
    <n v="7"/>
    <x v="11"/>
    <x v="5"/>
    <x v="1"/>
    <n v="0"/>
    <n v="0"/>
    <s v="OK"/>
    <s v="Granel"/>
    <x v="0"/>
    <n v="0"/>
    <s v="F. MALAGA"/>
    <s v="A"/>
    <d v="1899-12-30T00:00:50"/>
    <d v="1899-12-30T00:00:50"/>
    <s v="OK"/>
    <m/>
    <m/>
    <d v="1899-12-30T00:00:00"/>
    <d v="1899-12-30T00:24:31"/>
    <n v="2"/>
    <n v="-5.7870370370999291E-4"/>
    <n v="24.51666666666237"/>
    <n v="8"/>
    <s v="Si"/>
  </r>
  <r>
    <s v="CSMA"/>
    <s v="2024057895"/>
    <x v="0"/>
    <s v="ER8349BDL"/>
    <s v="E8998KYN"/>
    <d v="2024-12-16T00:00:00"/>
    <m/>
    <s v="3264"/>
    <x v="35"/>
    <s v="PA"/>
    <s v="S1"/>
    <m/>
    <d v="2024-12-16T00:00:00"/>
    <d v="1899-12-30T08:15:08"/>
    <d v="2024-12-16T00:00:00"/>
    <d v="1899-12-30T08:14:17"/>
    <d v="2024-12-16T00:00:00"/>
    <d v="1899-12-30T09:01:00"/>
    <x v="0"/>
    <s v="RFCPI"/>
    <s v="7022038094"/>
    <s v="EXW"/>
    <d v="1899-12-30T00:47:34"/>
    <d v="1899-12-30T00:46:43"/>
    <d v="1899-12-30T00:00:51"/>
    <s v="Granel"/>
    <s v="E001"/>
    <x v="1"/>
    <d v="1899-12-30T00:45:52"/>
    <d v="1899-12-30T00:46:43"/>
    <n v="8"/>
    <x v="11"/>
    <x v="5"/>
    <x v="1"/>
    <n v="0"/>
    <n v="0"/>
    <s v="OK"/>
    <s v="Granel"/>
    <x v="0"/>
    <n v="0"/>
    <s v="F. MALAGA"/>
    <s v="B"/>
    <d v="1899-12-30T00:00:51"/>
    <d v="1899-12-30T00:00:51"/>
    <s v="OK"/>
    <m/>
    <m/>
    <d v="1899-12-30T00:00:00"/>
    <d v="1899-12-30T00:45:52"/>
    <n v="2"/>
    <n v="-5.9027777777997947E-4"/>
    <n v="45.866666666664031"/>
    <n v="9"/>
    <s v="No"/>
  </r>
  <r>
    <s v="CSMA"/>
    <s v="2024057896"/>
    <x v="0"/>
    <s v="ER0860BBM"/>
    <s v="E5730JVY"/>
    <d v="2024-12-16T00:00:00"/>
    <m/>
    <s v="3264"/>
    <x v="35"/>
    <s v="PA"/>
    <s v="S1"/>
    <m/>
    <d v="2024-12-16T00:00:00"/>
    <d v="1899-12-30T08:35:22"/>
    <d v="2024-12-16T00:00:00"/>
    <d v="1899-12-30T08:34:33"/>
    <d v="2024-12-16T00:00:00"/>
    <d v="1899-12-30T09:10:08"/>
    <x v="0"/>
    <s v="RFCPI"/>
    <s v="7022038095"/>
    <s v="FBO"/>
    <d v="1899-12-30T00:36:24"/>
    <d v="1899-12-30T00:35:35"/>
    <d v="1899-12-30T00:00:49"/>
    <s v="Granel"/>
    <s v="E001"/>
    <x v="2"/>
    <d v="1899-12-30T00:34:46"/>
    <d v="1899-12-30T00:35:35"/>
    <n v="8"/>
    <x v="11"/>
    <x v="5"/>
    <x v="1"/>
    <n v="0"/>
    <n v="0"/>
    <s v="OK"/>
    <s v="Granel"/>
    <x v="0"/>
    <n v="0"/>
    <s v="F. MALAGA"/>
    <s v="A"/>
    <d v="1899-12-30T00:00:49"/>
    <d v="1899-12-30T00:00:49"/>
    <s v="OK"/>
    <m/>
    <m/>
    <d v="1899-12-30T00:00:00"/>
    <d v="1899-12-30T00:34:46"/>
    <n v="2"/>
    <n v="-5.6712962963001434E-4"/>
    <n v="34.766666666668769"/>
    <n v="9"/>
    <s v="Si"/>
  </r>
  <r>
    <s v="CSMA"/>
    <s v="2024057898"/>
    <x v="0"/>
    <s v="ER1055BBH"/>
    <s v="E0721JRZ"/>
    <d v="2024-12-16T00:00:00"/>
    <m/>
    <s v="3264"/>
    <x v="35"/>
    <s v="PA"/>
    <s v="S1"/>
    <m/>
    <d v="2024-12-16T00:00:00"/>
    <d v="1899-12-30T08:49:57"/>
    <d v="2024-12-16T00:00:00"/>
    <d v="1899-12-30T08:49:08"/>
    <d v="2024-12-16T00:00:00"/>
    <d v="1899-12-30T09:14:55"/>
    <x v="0"/>
    <s v="RFCPI"/>
    <s v="7022038096"/>
    <s v="FBO"/>
    <d v="1899-12-30T00:26:36"/>
    <d v="1899-12-30T00:25:47"/>
    <d v="1899-12-30T00:00:49"/>
    <s v="Granel"/>
    <s v="E001"/>
    <x v="2"/>
    <d v="1899-12-30T00:24:58"/>
    <d v="1899-12-30T00:25:47"/>
    <n v="8"/>
    <x v="11"/>
    <x v="5"/>
    <x v="1"/>
    <n v="0"/>
    <n v="0"/>
    <s v="OK"/>
    <s v="Granel"/>
    <x v="0"/>
    <n v="0"/>
    <s v="F. MALAGA"/>
    <s v="A"/>
    <d v="1899-12-30T00:00:49"/>
    <d v="1899-12-30T00:00:49"/>
    <s v="OK"/>
    <m/>
    <m/>
    <d v="1899-12-30T00:00:00"/>
    <d v="1899-12-30T00:24:58"/>
    <n v="2"/>
    <n v="-5.6712962963001434E-4"/>
    <n v="24.966666666676751"/>
    <n v="9"/>
    <s v="Si"/>
  </r>
  <r>
    <s v="CSMA"/>
    <s v="2024057905"/>
    <x v="0"/>
    <s v="ER1030BBJ"/>
    <s v="E0463JRH"/>
    <d v="2024-12-16T00:00:00"/>
    <m/>
    <s v="3269"/>
    <x v="36"/>
    <s v="PA"/>
    <s v="S2"/>
    <m/>
    <d v="2024-12-16T00:00:00"/>
    <d v="1899-12-30T09:13:21"/>
    <d v="2024-12-16T00:00:00"/>
    <d v="1899-12-30T09:12:32"/>
    <d v="2024-12-16T00:00:00"/>
    <d v="1899-12-30T09:36:04"/>
    <x v="0"/>
    <s v="RFCPI"/>
    <s v="7022038097"/>
    <s v="FBO"/>
    <d v="1899-12-30T00:24:21"/>
    <d v="1899-12-30T00:23:32"/>
    <d v="1899-12-30T00:00:49"/>
    <s v="Granel"/>
    <s v="E001"/>
    <x v="2"/>
    <d v="1899-12-30T00:22:43"/>
    <d v="1899-12-30T00:23:32"/>
    <n v="9"/>
    <x v="11"/>
    <x v="5"/>
    <x v="1"/>
    <n v="0"/>
    <n v="0"/>
    <s v="OK"/>
    <s v="Granel"/>
    <x v="0"/>
    <n v="0"/>
    <s v="F. MALAGA"/>
    <s v="A"/>
    <d v="1899-12-30T00:00:49"/>
    <d v="1899-12-30T00:00:49"/>
    <s v="OK"/>
    <m/>
    <m/>
    <d v="1899-12-30T00:00:00"/>
    <d v="1899-12-30T00:22:43"/>
    <n v="2"/>
    <n v="-5.6712962963001434E-4"/>
    <n v="22.716666666676797"/>
    <n v="9"/>
    <s v="Si"/>
  </r>
  <r>
    <s v="CSMA"/>
    <s v="2024057900"/>
    <x v="0"/>
    <s v="EE0224HDX"/>
    <s v="EE0224HDX"/>
    <d v="2024-12-16T00:00:00"/>
    <m/>
    <s v="3282"/>
    <x v="40"/>
    <s v="PA"/>
    <m/>
    <m/>
    <d v="2024-12-16T00:00:00"/>
    <d v="1899-12-30T09:00:41"/>
    <d v="2024-12-16T00:00:00"/>
    <d v="1899-12-30T18:33:00"/>
    <d v="2024-12-16T00:00:00"/>
    <d v="1899-12-30T09:46:08"/>
    <x v="209"/>
    <s v="JSANTOSL"/>
    <s v="7022038098"/>
    <s v="FBO"/>
    <d v="1899-12-30T18:19:11"/>
    <d v="1899-12-30T08:46:52"/>
    <d v="1899-12-30T09:32:19"/>
    <s v="Ensacado"/>
    <s v="E002"/>
    <x v="2"/>
    <d v="1899-12-30T00:45:27"/>
    <n v="-0.36587962962963005"/>
    <n v="9"/>
    <x v="11"/>
    <x v="5"/>
    <x v="2"/>
    <n v="0"/>
    <n v="0"/>
    <s v="OK"/>
    <s v="Ensacado"/>
    <x v="0"/>
    <n v="0"/>
    <s v="F. MALAGA"/>
    <s v="B"/>
    <d v="1899-12-30T09:32:19"/>
    <d v="1899-12-30T08:34:19"/>
    <s v="KO"/>
    <m/>
    <m/>
    <d v="1899-12-30T00:00:00"/>
    <d v="1899-12-30T00:45:27"/>
    <n v="2"/>
    <d v="1899-12-30T09:32:19"/>
    <n v="45.449999999999989"/>
    <n v="9"/>
    <s v="No"/>
  </r>
  <r>
    <s v="CSMA"/>
    <s v="2024057906"/>
    <x v="0"/>
    <s v="ER9154BBC"/>
    <s v="E6464JZW"/>
    <d v="2024-12-16T00:00:00"/>
    <m/>
    <s v="3264"/>
    <x v="35"/>
    <s v="PA"/>
    <s v="S1"/>
    <m/>
    <d v="2024-12-16T00:00:00"/>
    <d v="1899-12-30T09:21:19"/>
    <d v="2024-12-16T00:00:00"/>
    <d v="1899-12-30T09:20:31"/>
    <d v="2024-12-16T00:00:00"/>
    <d v="1899-12-30T09:49:09"/>
    <x v="0"/>
    <s v="RFCPI"/>
    <s v="7022038099"/>
    <s v="FBO"/>
    <d v="1899-12-30T00:29:26"/>
    <d v="1899-12-30T00:28:38"/>
    <d v="1899-12-30T00:00:48"/>
    <s v="Granel"/>
    <s v="E001"/>
    <x v="2"/>
    <d v="1899-12-30T00:27:50"/>
    <d v="1899-12-30T00:28:38"/>
    <n v="9"/>
    <x v="11"/>
    <x v="5"/>
    <x v="1"/>
    <n v="0"/>
    <n v="0"/>
    <s v="OK"/>
    <s v="Granel"/>
    <x v="0"/>
    <n v="0"/>
    <s v="F. MALAGA"/>
    <s v="A"/>
    <d v="1899-12-30T00:00:48"/>
    <d v="1899-12-30T00:00:48"/>
    <s v="OK"/>
    <m/>
    <m/>
    <d v="1899-12-30T00:00:00"/>
    <d v="1899-12-30T00:27:50"/>
    <n v="2"/>
    <n v="-5.5555555555003577E-4"/>
    <n v="27.833333333327985"/>
    <n v="9"/>
    <s v="Si"/>
  </r>
  <r>
    <s v="CSMA"/>
    <s v="2024057908"/>
    <x v="0"/>
    <s v="ER4695BDR"/>
    <s v="E9461JBD"/>
    <d v="2024-12-16T00:00:00"/>
    <m/>
    <s v="3264"/>
    <x v="35"/>
    <s v="PA"/>
    <s v="S1"/>
    <m/>
    <d v="2024-12-16T00:00:00"/>
    <d v="1899-12-30T09:23:22"/>
    <d v="2024-12-16T00:00:00"/>
    <d v="1899-12-30T09:22:33"/>
    <d v="2024-12-16T00:00:00"/>
    <d v="1899-12-30T09:50:50"/>
    <x v="0"/>
    <s v="RFCPI"/>
    <s v="7022038100"/>
    <s v="EXW"/>
    <d v="1899-12-30T00:29:06"/>
    <d v="1899-12-30T00:28:17"/>
    <d v="1899-12-30T00:00:49"/>
    <s v="Granel"/>
    <s v="E001"/>
    <x v="1"/>
    <d v="1899-12-30T00:27:28"/>
    <d v="1899-12-30T00:28:17"/>
    <n v="9"/>
    <x v="11"/>
    <x v="5"/>
    <x v="1"/>
    <n v="0"/>
    <n v="0"/>
    <s v="OK"/>
    <s v="Granel"/>
    <x v="0"/>
    <n v="0"/>
    <s v="F. MALAGA"/>
    <s v="A"/>
    <d v="1899-12-30T00:00:49"/>
    <d v="1899-12-30T00:00:49"/>
    <s v="OK"/>
    <m/>
    <m/>
    <d v="1899-12-30T00:00:00"/>
    <d v="1899-12-30T00:27:28"/>
    <n v="2"/>
    <n v="-5.6712962963001434E-4"/>
    <n v="27.466666666675142"/>
    <n v="9"/>
    <s v="Si"/>
  </r>
  <r>
    <s v="CSMA"/>
    <s v="2024057909"/>
    <x v="0"/>
    <s v="ER9027BBY"/>
    <s v="E4941MFZ"/>
    <d v="2024-12-16T00:00:00"/>
    <m/>
    <s v="3283"/>
    <x v="38"/>
    <s v="PA"/>
    <s v="PA"/>
    <m/>
    <d v="2024-12-16T00:00:00"/>
    <d v="1899-12-30T09:25:53"/>
    <d v="2024-12-16T00:00:00"/>
    <d v="1899-12-30T09:25:04"/>
    <d v="2024-12-16T00:00:00"/>
    <d v="1899-12-30T10:05:54"/>
    <x v="0"/>
    <s v="RFCPI"/>
    <s v="7022038101"/>
    <s v="EXW"/>
    <d v="1899-12-30T00:41:39"/>
    <d v="1899-12-30T00:40:50"/>
    <d v="1899-12-30T00:00:49"/>
    <s v="Ensacado"/>
    <s v="E002"/>
    <x v="1"/>
    <d v="1899-12-30T00:40:01"/>
    <d v="1899-12-30T00:40:50"/>
    <n v="9"/>
    <x v="11"/>
    <x v="5"/>
    <x v="2"/>
    <n v="0"/>
    <n v="0"/>
    <s v="OK"/>
    <s v="Ensacado"/>
    <x v="0"/>
    <n v="0"/>
    <s v="F. MALAGA"/>
    <s v="A"/>
    <d v="1899-12-30T00:00:49"/>
    <d v="1899-12-30T00:00:49"/>
    <s v="OK"/>
    <m/>
    <m/>
    <d v="1899-12-30T00:00:00"/>
    <d v="1899-12-30T00:40:01"/>
    <n v="2"/>
    <n v="-5.6712962963001434E-4"/>
    <n v="40.016666666663994"/>
    <n v="10"/>
    <s v="Si"/>
  </r>
  <r>
    <s v="CSMA"/>
    <s v="2024057911"/>
    <x v="0"/>
    <s v="ER6822BBF"/>
    <s v="E7574KJX"/>
    <d v="2024-12-16T00:00:00"/>
    <m/>
    <s v="3264"/>
    <x v="35"/>
    <s v="PA"/>
    <s v="S1"/>
    <m/>
    <d v="2024-12-16T00:00:00"/>
    <d v="1899-12-30T09:48:03"/>
    <d v="2024-12-16T00:00:00"/>
    <d v="1899-12-30T09:47:15"/>
    <d v="2024-12-16T00:00:00"/>
    <d v="1899-12-30T10:09:13"/>
    <x v="0"/>
    <s v="RFCPI"/>
    <s v="7022038102"/>
    <s v="FBO"/>
    <d v="1899-12-30T00:22:46"/>
    <d v="1899-12-30T00:21:58"/>
    <d v="1899-12-30T00:00:48"/>
    <s v="Granel"/>
    <s v="E001"/>
    <x v="2"/>
    <d v="1899-12-30T00:21:10"/>
    <d v="1899-12-30T00:21:58"/>
    <n v="9"/>
    <x v="11"/>
    <x v="5"/>
    <x v="1"/>
    <n v="0"/>
    <n v="0"/>
    <s v="OK"/>
    <s v="Granel"/>
    <x v="0"/>
    <n v="0"/>
    <s v="F. MALAGA"/>
    <s v="A"/>
    <d v="1899-12-30T00:00:48"/>
    <d v="1899-12-30T00:00:48"/>
    <s v="OK"/>
    <m/>
    <m/>
    <d v="1899-12-30T00:00:00"/>
    <d v="1899-12-30T00:21:10"/>
    <n v="2"/>
    <n v="-5.5555555555997227E-4"/>
    <n v="21.166666666660809"/>
    <n v="10"/>
    <s v="Si"/>
  </r>
  <r>
    <s v="CSMA"/>
    <s v="2024057910"/>
    <x v="0"/>
    <s v="EE4428DBB"/>
    <m/>
    <d v="2024-12-16T00:00:00"/>
    <m/>
    <s v="3283"/>
    <x v="38"/>
    <s v="PA"/>
    <s v="PA"/>
    <m/>
    <d v="2024-12-16T00:00:00"/>
    <d v="1899-12-30T09:45:44"/>
    <d v="2024-12-16T00:00:00"/>
    <d v="1899-12-30T09:44:56"/>
    <d v="2024-12-16T00:00:00"/>
    <d v="1899-12-30T10:13:24"/>
    <x v="0"/>
    <s v="RFCPI"/>
    <s v="7022038103"/>
    <s v="EXW"/>
    <d v="1899-12-30T00:29:16"/>
    <d v="1899-12-30T00:28:28"/>
    <d v="1899-12-30T00:00:48"/>
    <s v="Ensacado"/>
    <s v="E002"/>
    <x v="1"/>
    <d v="1899-12-30T00:27:40"/>
    <d v="1899-12-30T00:28:28"/>
    <n v="9"/>
    <x v="11"/>
    <x v="5"/>
    <x v="2"/>
    <n v="0"/>
    <n v="0"/>
    <s v="OK"/>
    <s v="Ensacado"/>
    <x v="0"/>
    <n v="0"/>
    <s v="F. MALAGA"/>
    <s v="A"/>
    <d v="1899-12-30T00:00:48"/>
    <d v="1899-12-30T00:00:48"/>
    <s v="OK"/>
    <m/>
    <m/>
    <d v="1899-12-30T00:00:00"/>
    <d v="1899-12-30T00:27:40"/>
    <n v="2"/>
    <n v="-5.5555555555997227E-4"/>
    <n v="27.666666666662383"/>
    <n v="10"/>
    <s v="Si"/>
  </r>
  <r>
    <s v="CSMA"/>
    <s v="2024057913"/>
    <x v="0"/>
    <s v="ER2071BBY"/>
    <s v="E3936LXW"/>
    <d v="2024-12-16T00:00:00"/>
    <m/>
    <s v="3264"/>
    <x v="35"/>
    <s v="PA"/>
    <s v="S1"/>
    <m/>
    <d v="2024-12-16T00:00:00"/>
    <d v="1899-12-30T09:54:56"/>
    <d v="2024-12-16T00:00:00"/>
    <d v="1899-12-30T09:54:06"/>
    <d v="2024-12-16T00:00:00"/>
    <d v="1899-12-30T10:14:27"/>
    <x v="0"/>
    <s v="RFCPI"/>
    <s v="7022038104"/>
    <s v="FBO"/>
    <d v="1899-12-30T00:21:11"/>
    <d v="1899-12-30T00:20:21"/>
    <d v="1899-12-30T00:00:50"/>
    <s v="Granel"/>
    <s v="E001"/>
    <x v="2"/>
    <d v="1899-12-30T00:19:31"/>
    <d v="1899-12-30T00:20:21"/>
    <n v="9"/>
    <x v="11"/>
    <x v="5"/>
    <x v="1"/>
    <n v="0"/>
    <n v="0"/>
    <s v="OK"/>
    <s v="Granel"/>
    <x v="0"/>
    <n v="0"/>
    <s v="F. MALAGA"/>
    <s v="A"/>
    <d v="1899-12-30T00:00:50"/>
    <d v="1899-12-30T00:00:50"/>
    <s v="OK"/>
    <m/>
    <m/>
    <d v="1899-12-30T00:00:00"/>
    <d v="1899-12-30T00:19:31"/>
    <n v="2"/>
    <n v="-5.7870370370999291E-4"/>
    <n v="19.516666666665586"/>
    <n v="10"/>
    <s v="Si"/>
  </r>
  <r>
    <s v="CSMA"/>
    <s v="2024057912"/>
    <x v="0"/>
    <s v="ER2341BBC"/>
    <s v="E2348KGX"/>
    <d v="2024-12-16T00:00:00"/>
    <m/>
    <s v="3269"/>
    <x v="36"/>
    <s v="PA"/>
    <s v="S2"/>
    <m/>
    <d v="2024-12-16T00:00:00"/>
    <d v="1899-12-30T09:54:26"/>
    <d v="2024-12-16T00:00:00"/>
    <d v="1899-12-30T09:53:37"/>
    <d v="2024-12-16T00:00:00"/>
    <d v="1899-12-30T10:19:13"/>
    <x v="0"/>
    <s v="RFCPI"/>
    <s v="7022038105"/>
    <s v="FBO"/>
    <d v="1899-12-30T00:26:25"/>
    <d v="1899-12-30T00:25:36"/>
    <d v="1899-12-30T00:00:49"/>
    <s v="Granel"/>
    <s v="E001"/>
    <x v="2"/>
    <d v="1899-12-30T00:24:47"/>
    <d v="1899-12-30T00:25:36"/>
    <n v="9"/>
    <x v="11"/>
    <x v="5"/>
    <x v="1"/>
    <n v="0"/>
    <n v="0"/>
    <s v="OK"/>
    <s v="Granel"/>
    <x v="0"/>
    <n v="0"/>
    <s v="F. MALAGA"/>
    <s v="A"/>
    <d v="1899-12-30T00:00:49"/>
    <d v="1899-12-30T00:00:49"/>
    <s v="OK"/>
    <m/>
    <m/>
    <d v="1899-12-30T00:00:00"/>
    <d v="1899-12-30T00:24:47"/>
    <n v="2"/>
    <n v="-5.6712962962995883E-4"/>
    <n v="24.783333333321593"/>
    <n v="10"/>
    <s v="Si"/>
  </r>
  <r>
    <s v="CSMA"/>
    <s v="2024057915"/>
    <x v="0"/>
    <s v="ER8880BDL"/>
    <s v="E7970JYD"/>
    <d v="2024-12-16T00:00:00"/>
    <m/>
    <s v="3264"/>
    <x v="35"/>
    <s v="PA"/>
    <s v="S1"/>
    <m/>
    <d v="2024-12-16T00:00:00"/>
    <d v="1899-12-30T10:04:11"/>
    <d v="2024-12-16T00:00:00"/>
    <d v="1899-12-30T10:03:23"/>
    <d v="2024-12-16T00:00:00"/>
    <d v="1899-12-30T10:27:29"/>
    <x v="0"/>
    <s v="RFCPI"/>
    <s v="7022038106"/>
    <s v="EXW"/>
    <d v="1899-12-30T00:24:54"/>
    <d v="1899-12-30T00:24:06"/>
    <d v="1899-12-30T00:00:48"/>
    <s v="Granel"/>
    <s v="E001"/>
    <x v="1"/>
    <d v="1899-12-30T00:23:18"/>
    <d v="1899-12-30T00:24:06"/>
    <n v="10"/>
    <x v="11"/>
    <x v="5"/>
    <x v="1"/>
    <n v="0"/>
    <n v="0"/>
    <s v="OK"/>
    <s v="Granel"/>
    <x v="0"/>
    <n v="0"/>
    <s v="F. MALAGA"/>
    <s v="A"/>
    <d v="1899-12-30T00:00:48"/>
    <d v="1899-12-30T00:00:48"/>
    <s v="OK"/>
    <m/>
    <m/>
    <d v="1899-12-30T00:00:00"/>
    <d v="1899-12-30T00:23:18"/>
    <n v="2"/>
    <n v="-5.5555555555997227E-4"/>
    <n v="23.29999999999205"/>
    <n v="10"/>
    <s v="Si"/>
  </r>
  <r>
    <s v="CSMA"/>
    <s v="2024057916"/>
    <x v="0"/>
    <s v="ER4758BBH"/>
    <s v="E7926JMH"/>
    <d v="2024-12-16T00:00:00"/>
    <m/>
    <s v="3269"/>
    <x v="36"/>
    <s v="PA"/>
    <s v="S2"/>
    <m/>
    <d v="2024-12-16T00:00:00"/>
    <d v="1899-12-30T10:07:12"/>
    <d v="2024-12-16T00:00:00"/>
    <d v="1899-12-30T10:06:23"/>
    <d v="2024-12-16T00:00:00"/>
    <d v="1899-12-30T10:29:28"/>
    <x v="0"/>
    <s v="RFCPI"/>
    <s v="7022038107"/>
    <s v="FBO"/>
    <d v="1899-12-30T00:23:54"/>
    <d v="1899-12-30T00:23:05"/>
    <d v="1899-12-30T00:00:49"/>
    <s v="Granel"/>
    <s v="E001"/>
    <x v="2"/>
    <d v="1899-12-30T00:22:16"/>
    <d v="1899-12-30T00:23:05"/>
    <n v="10"/>
    <x v="11"/>
    <x v="5"/>
    <x v="1"/>
    <n v="0"/>
    <n v="0"/>
    <s v="OK"/>
    <s v="Granel"/>
    <x v="0"/>
    <n v="0"/>
    <s v="F. MALAGA"/>
    <s v="A"/>
    <d v="1899-12-30T00:00:49"/>
    <d v="1899-12-30T00:00:49"/>
    <s v="OK"/>
    <m/>
    <m/>
    <d v="1899-12-30T00:00:00"/>
    <d v="1899-12-30T00:22:16"/>
    <n v="2"/>
    <n v="-5.6712962963001434E-4"/>
    <n v="22.266666666662339"/>
    <n v="10"/>
    <s v="Si"/>
  </r>
  <r>
    <s v="CSMA"/>
    <s v="2024057919"/>
    <x v="0"/>
    <s v="ER2400BCC"/>
    <s v="E2345KGX"/>
    <d v="2024-12-16T00:00:00"/>
    <m/>
    <s v="3264"/>
    <x v="35"/>
    <s v="PA"/>
    <s v="S1"/>
    <m/>
    <d v="2024-12-16T00:00:00"/>
    <d v="1899-12-30T10:13:11"/>
    <d v="2024-12-16T00:00:00"/>
    <d v="1899-12-30T10:12:22"/>
    <d v="2024-12-16T00:00:00"/>
    <d v="1899-12-30T10:44:05"/>
    <x v="0"/>
    <s v="RFCPI"/>
    <s v="7022038108"/>
    <s v="FBO"/>
    <d v="1899-12-30T00:32:32"/>
    <d v="1899-12-30T00:31:43"/>
    <d v="1899-12-30T00:00:49"/>
    <s v="Granel"/>
    <s v="E001"/>
    <x v="2"/>
    <d v="1899-12-30T00:30:54"/>
    <d v="1899-12-30T00:31:43"/>
    <n v="10"/>
    <x v="11"/>
    <x v="5"/>
    <x v="1"/>
    <n v="0"/>
    <n v="0"/>
    <s v="OK"/>
    <s v="Granel"/>
    <x v="0"/>
    <n v="0"/>
    <s v="F. MALAGA"/>
    <s v="A"/>
    <d v="1899-12-30T00:00:49"/>
    <d v="1899-12-30T00:00:49"/>
    <s v="OK"/>
    <m/>
    <m/>
    <d v="1899-12-30T00:00:00"/>
    <d v="1899-12-30T00:30:54"/>
    <n v="2"/>
    <n v="-5.6712962963001434E-4"/>
    <n v="30.899999999995156"/>
    <n v="10"/>
    <s v="Si"/>
  </r>
  <r>
    <s v="CSMA"/>
    <s v="2024057922"/>
    <x v="0"/>
    <s v="ER8221BBJ"/>
    <s v="E3888GZR"/>
    <d v="2024-12-16T00:00:00"/>
    <m/>
    <s v="3269"/>
    <x v="36"/>
    <s v="PA"/>
    <s v="S2"/>
    <m/>
    <d v="2024-12-16T00:00:00"/>
    <d v="1899-12-30T10:25:01"/>
    <d v="2024-12-16T00:00:00"/>
    <d v="1899-12-30T10:24:12"/>
    <d v="2024-12-16T00:00:00"/>
    <d v="1899-12-30T10:47:26"/>
    <x v="0"/>
    <s v="RFCPI"/>
    <s v="7022038109"/>
    <s v="EXW"/>
    <d v="1899-12-30T00:24:03"/>
    <d v="1899-12-30T00:23:14"/>
    <d v="1899-12-30T00:00:49"/>
    <s v="Granel"/>
    <s v="E001"/>
    <x v="1"/>
    <d v="1899-12-30T00:22:25"/>
    <d v="1899-12-30T00:23:14"/>
    <n v="10"/>
    <x v="11"/>
    <x v="5"/>
    <x v="1"/>
    <n v="0"/>
    <n v="0"/>
    <s v="OK"/>
    <s v="Granel"/>
    <x v="0"/>
    <n v="0"/>
    <s v="F. MALAGA"/>
    <s v="A"/>
    <d v="1899-12-30T00:00:49"/>
    <d v="1899-12-30T00:00:49"/>
    <s v="OK"/>
    <m/>
    <m/>
    <d v="1899-12-30T00:00:00"/>
    <d v="1899-12-30T00:22:25"/>
    <n v="2"/>
    <n v="-5.6712962963001434E-4"/>
    <n v="22.41666666666724"/>
    <n v="10"/>
    <s v="Si"/>
  </r>
  <r>
    <s v="CSMA"/>
    <s v="2024057920"/>
    <x v="0"/>
    <s v="EVA01741R"/>
    <s v="E5813KFK"/>
    <d v="2024-12-16T00:00:00"/>
    <m/>
    <s v="3263"/>
    <x v="42"/>
    <s v="PA"/>
    <s v="S5"/>
    <m/>
    <d v="2024-12-16T00:00:00"/>
    <d v="1899-12-30T10:15:37"/>
    <d v="2024-12-16T00:00:00"/>
    <d v="1899-12-30T10:14:51"/>
    <d v="2024-12-16T00:00:00"/>
    <d v="1899-12-30T10:49:53"/>
    <x v="0"/>
    <s v="RFCPI"/>
    <s v="7022038110"/>
    <s v="FBO"/>
    <d v="1899-12-30T00:35:48"/>
    <d v="1899-12-30T00:35:02"/>
    <d v="1899-12-30T00:00:46"/>
    <s v="Granel"/>
    <s v="E001"/>
    <x v="2"/>
    <d v="1899-12-30T00:34:16"/>
    <d v="1899-12-30T00:35:02"/>
    <n v="10"/>
    <x v="11"/>
    <x v="5"/>
    <x v="1"/>
    <n v="0"/>
    <n v="0"/>
    <s v="OK"/>
    <s v="Granel"/>
    <x v="0"/>
    <n v="0"/>
    <s v="F. MALAGA"/>
    <s v="A"/>
    <d v="1899-12-30T00:00:46"/>
    <d v="1899-12-30T00:00:46"/>
    <s v="OK"/>
    <m/>
    <m/>
    <d v="1899-12-30T00:00:00"/>
    <d v="1899-12-30T00:34:16"/>
    <n v="2"/>
    <n v="-5.3240740739995962E-4"/>
    <n v="34.266666666672052"/>
    <n v="10"/>
    <s v="Si"/>
  </r>
  <r>
    <s v="CSMA"/>
    <s v="2024057924"/>
    <x v="0"/>
    <s v="ER0057BBH"/>
    <s v="E8631GGR"/>
    <d v="2024-12-16T00:00:00"/>
    <m/>
    <s v="3264"/>
    <x v="35"/>
    <s v="PA"/>
    <s v="S1"/>
    <m/>
    <d v="2024-12-16T00:00:00"/>
    <d v="1899-12-30T10:28:01"/>
    <d v="2024-12-16T00:00:00"/>
    <d v="1899-12-30T10:27:13"/>
    <d v="2024-12-16T00:00:00"/>
    <d v="1899-12-30T10:59:12"/>
    <x v="0"/>
    <s v="RFCPI"/>
    <s v="7022038111"/>
    <s v="FBO"/>
    <d v="1899-12-30T00:32:47"/>
    <d v="1899-12-30T00:31:59"/>
    <d v="1899-12-30T00:00:48"/>
    <s v="Granel"/>
    <s v="E001"/>
    <x v="2"/>
    <d v="1899-12-30T00:31:11"/>
    <d v="1899-12-30T00:31:59"/>
    <n v="10"/>
    <x v="11"/>
    <x v="5"/>
    <x v="1"/>
    <n v="0"/>
    <n v="0"/>
    <s v="OK"/>
    <s v="Granel"/>
    <x v="0"/>
    <n v="0"/>
    <s v="F. MALAGA"/>
    <s v="A"/>
    <d v="1899-12-30T00:00:48"/>
    <d v="1899-12-30T00:00:48"/>
    <s v="OK"/>
    <m/>
    <m/>
    <d v="1899-12-30T00:00:00"/>
    <d v="1899-12-30T00:31:11"/>
    <n v="2"/>
    <n v="-5.5555555555997227E-4"/>
    <n v="31.183333333329628"/>
    <n v="10"/>
    <s v="Si"/>
  </r>
  <r>
    <s v="CSMA"/>
    <s v="2024057918"/>
    <x v="0"/>
    <s v="ER2915BBJ"/>
    <s v="E7812KXB"/>
    <d v="2024-12-16T00:00:00"/>
    <m/>
    <s v="3264"/>
    <x v="35"/>
    <s v="PA"/>
    <s v="S1"/>
    <m/>
    <d v="2024-12-16T00:00:00"/>
    <d v="1899-12-30T10:08:51"/>
    <d v="2024-12-16T00:00:00"/>
    <d v="1899-12-30T10:08:02"/>
    <d v="2024-12-16T00:00:00"/>
    <d v="1899-12-30T11:03:55"/>
    <x v="0"/>
    <s v="RFCPI"/>
    <s v="7022038112"/>
    <s v="EXW"/>
    <d v="1899-12-30T00:56:42"/>
    <d v="1899-12-30T00:55:53"/>
    <d v="1899-12-30T00:00:49"/>
    <s v="Granel"/>
    <s v="E001"/>
    <x v="1"/>
    <d v="1899-12-30T00:55:04"/>
    <d v="1899-12-30T00:55:53"/>
    <n v="10"/>
    <x v="11"/>
    <x v="5"/>
    <x v="1"/>
    <n v="0"/>
    <n v="0"/>
    <s v="OK"/>
    <s v="Granel"/>
    <x v="0"/>
    <n v="0"/>
    <s v="F. MALAGA"/>
    <s v="B"/>
    <d v="1899-12-30T00:00:49"/>
    <d v="1899-12-30T00:00:49"/>
    <s v="OK"/>
    <m/>
    <m/>
    <d v="1899-12-30T00:00:00"/>
    <d v="1899-12-30T00:55:04"/>
    <n v="2"/>
    <n v="-5.6712962962995883E-4"/>
    <n v="55.066666666665625"/>
    <n v="11"/>
    <s v="No"/>
  </r>
  <r>
    <s v="CSMA"/>
    <s v="2024057929"/>
    <x v="0"/>
    <s v="ER0527BCB"/>
    <s v="E0680JVK"/>
    <d v="2024-12-16T00:00:00"/>
    <m/>
    <s v="3283"/>
    <x v="38"/>
    <s v="PA"/>
    <s v="PA"/>
    <m/>
    <d v="2024-12-16T00:00:00"/>
    <d v="1899-12-30T10:33:33"/>
    <d v="2024-12-16T00:00:00"/>
    <d v="1899-12-30T10:32:44"/>
    <d v="2024-12-16T00:00:00"/>
    <d v="1899-12-30T11:08:22"/>
    <x v="0"/>
    <s v="RFCPI"/>
    <s v="7022038113"/>
    <s v="FBO"/>
    <d v="1899-12-30T00:36:27"/>
    <d v="1899-12-30T00:35:38"/>
    <d v="1899-12-30T00:00:49"/>
    <s v="Ensacado"/>
    <s v="E002"/>
    <x v="2"/>
    <d v="1899-12-30T00:34:49"/>
    <d v="1899-12-30T00:35:38"/>
    <n v="10"/>
    <x v="11"/>
    <x v="5"/>
    <x v="2"/>
    <n v="0"/>
    <n v="0"/>
    <s v="OK"/>
    <s v="Ensacado"/>
    <x v="0"/>
    <n v="0"/>
    <s v="F. MALAGA"/>
    <s v="A"/>
    <d v="1899-12-30T00:00:49"/>
    <d v="1899-12-30T00:00:49"/>
    <s v="OK"/>
    <m/>
    <m/>
    <d v="1899-12-30T00:00:00"/>
    <d v="1899-12-30T00:34:49"/>
    <n v="2"/>
    <n v="-5.6712962963001434E-4"/>
    <n v="34.816666666665583"/>
    <n v="11"/>
    <s v="Si"/>
  </r>
  <r>
    <s v="CSMA"/>
    <s v="2024057933"/>
    <x v="0"/>
    <s v="ER7726BBG"/>
    <s v="E8976JGF"/>
    <d v="2024-12-16T00:00:00"/>
    <m/>
    <s v="3262"/>
    <x v="43"/>
    <s v="PA"/>
    <s v="S6"/>
    <m/>
    <d v="2024-12-16T00:00:00"/>
    <d v="1899-12-30T10:36:03"/>
    <d v="2024-12-16T00:00:00"/>
    <d v="1899-12-30T10:35:25"/>
    <d v="2024-12-16T00:00:00"/>
    <d v="1899-12-30T11:09:47"/>
    <x v="0"/>
    <s v="RFCPI"/>
    <s v="7022038114"/>
    <s v="EXW"/>
    <d v="1899-12-30T00:35:00"/>
    <d v="1899-12-30T00:34:22"/>
    <d v="1899-12-30T00:00:38"/>
    <s v="Granel"/>
    <s v="E001"/>
    <x v="1"/>
    <d v="1899-12-30T00:33:44"/>
    <d v="1899-12-30T00:34:22"/>
    <n v="10"/>
    <x v="11"/>
    <x v="5"/>
    <x v="1"/>
    <n v="0"/>
    <n v="0"/>
    <s v="OK"/>
    <s v="Granel"/>
    <x v="0"/>
    <n v="0"/>
    <s v="F. MALAGA"/>
    <s v="A"/>
    <d v="1899-12-30T00:00:38"/>
    <d v="1899-12-30T00:00:38"/>
    <s v="OK"/>
    <m/>
    <m/>
    <d v="1899-12-30T00:00:00"/>
    <d v="1899-12-30T00:33:44"/>
    <n v="2"/>
    <n v="-4.3981481481997209E-4"/>
    <n v="33.733333333324829"/>
    <n v="11"/>
    <s v="Si"/>
  </r>
  <r>
    <s v="CSMA"/>
    <s v="2024057934"/>
    <x v="0"/>
    <s v="ER0808BBS"/>
    <s v="E3885KYS"/>
    <d v="2024-12-16T00:00:00"/>
    <m/>
    <s v="3283"/>
    <x v="38"/>
    <s v="PA"/>
    <s v="PA"/>
    <m/>
    <d v="2024-12-16T00:00:00"/>
    <d v="1899-12-30T10:37:07"/>
    <d v="2024-12-16T00:00:00"/>
    <d v="1899-12-30T10:36:21"/>
    <d v="2024-12-16T00:00:00"/>
    <d v="1899-12-30T11:12:30"/>
    <x v="0"/>
    <s v="RFCPI"/>
    <s v="7022038115"/>
    <s v="EXW"/>
    <d v="1899-12-30T00:36:55"/>
    <d v="1899-12-30T00:36:09"/>
    <d v="1899-12-30T00:00:46"/>
    <s v="Ensacado"/>
    <s v="E002"/>
    <x v="1"/>
    <d v="1899-12-30T00:35:23"/>
    <d v="1899-12-30T00:36:09"/>
    <n v="10"/>
    <x v="11"/>
    <x v="5"/>
    <x v="2"/>
    <n v="0"/>
    <n v="0"/>
    <s v="OK"/>
    <s v="Ensacado"/>
    <x v="0"/>
    <n v="0"/>
    <s v="F. MALAGA"/>
    <s v="A"/>
    <d v="1899-12-30T00:00:46"/>
    <d v="1899-12-30T00:00:46"/>
    <s v="OK"/>
    <m/>
    <m/>
    <d v="1899-12-30T00:00:00"/>
    <d v="1899-12-30T00:35:23"/>
    <n v="2"/>
    <n v="-5.3240740740995163E-4"/>
    <n v="35.383333333334441"/>
    <n v="11"/>
    <s v="Si"/>
  </r>
  <r>
    <s v="CSMA"/>
    <s v="2024057926"/>
    <x v="0"/>
    <s v="ER5877BCD"/>
    <s v="E9689JRL"/>
    <d v="2024-12-16T00:00:00"/>
    <m/>
    <s v="3268"/>
    <x v="26"/>
    <s v="PA"/>
    <s v="S2"/>
    <m/>
    <d v="2024-12-16T00:00:00"/>
    <d v="1899-12-30T10:29:32"/>
    <d v="2024-12-16T00:00:00"/>
    <d v="1899-12-30T10:28:43"/>
    <d v="2024-12-16T00:00:00"/>
    <d v="1899-12-30T11:29:12"/>
    <x v="0"/>
    <s v="RFCPI"/>
    <s v="7022038117"/>
    <s v="FBO"/>
    <d v="1899-12-30T01:01:18"/>
    <d v="1899-12-30T01:00:29"/>
    <d v="1899-12-30T00:00:49"/>
    <s v="Granel"/>
    <s v="E001"/>
    <x v="2"/>
    <d v="1899-12-30T00:59:40"/>
    <d v="1899-12-30T01:00:29"/>
    <n v="10"/>
    <x v="11"/>
    <x v="5"/>
    <x v="1"/>
    <n v="0"/>
    <n v="0"/>
    <s v="OK"/>
    <s v="Granel"/>
    <x v="0"/>
    <n v="0"/>
    <s v="F. MALAGA"/>
    <s v="B"/>
    <d v="1899-12-30T00:00:49"/>
    <d v="1899-12-30T00:00:49"/>
    <s v="OK"/>
    <m/>
    <m/>
    <d v="1899-12-30T00:00:00"/>
    <d v="1899-12-30T00:59:40"/>
    <n v="2"/>
    <n v="-5.6712962963001434E-4"/>
    <n v="59.666666666659154"/>
    <n v="11"/>
    <s v="No"/>
  </r>
  <r>
    <s v="CSMA"/>
    <s v="2024057943"/>
    <x v="0"/>
    <s v="ER0272BBT"/>
    <s v="E2254MLP"/>
    <d v="2024-12-16T00:00:00"/>
    <m/>
    <s v="3260"/>
    <x v="41"/>
    <s v="PA"/>
    <s v="S8"/>
    <m/>
    <d v="2024-12-16T00:00:00"/>
    <d v="1899-12-30T11:04:06"/>
    <d v="2024-12-16T00:00:00"/>
    <d v="1899-12-30T11:03:18"/>
    <d v="2024-12-16T00:00:00"/>
    <d v="1899-12-30T11:33:14"/>
    <x v="0"/>
    <s v="RFCPI"/>
    <s v="7022038118"/>
    <s v="FBO"/>
    <d v="1899-12-30T00:30:44"/>
    <d v="1899-12-30T00:29:56"/>
    <d v="1899-12-30T00:00:48"/>
    <s v="Granel"/>
    <s v="E001"/>
    <x v="2"/>
    <d v="1899-12-30T00:29:08"/>
    <d v="1899-12-30T00:29:56"/>
    <n v="11"/>
    <x v="11"/>
    <x v="5"/>
    <x v="1"/>
    <n v="0"/>
    <n v="0"/>
    <s v="OK"/>
    <s v="Granel"/>
    <x v="0"/>
    <n v="0"/>
    <s v="F. MALAGA"/>
    <s v="A"/>
    <d v="1899-12-30T00:00:48"/>
    <d v="1899-12-30T00:00:48"/>
    <s v="OK"/>
    <m/>
    <m/>
    <d v="1899-12-30T00:00:00"/>
    <d v="1899-12-30T00:29:08"/>
    <n v="2"/>
    <n v="-5.5555555555997227E-4"/>
    <n v="29.133333333331226"/>
    <n v="11"/>
    <s v="Si"/>
  </r>
  <r>
    <s v="CSMA"/>
    <s v="2024057939"/>
    <x v="0"/>
    <s v="ER3338BBZ"/>
    <s v="E3410KWV"/>
    <d v="2024-12-16T00:00:00"/>
    <m/>
    <s v="3283"/>
    <x v="38"/>
    <s v="PA"/>
    <s v="PA"/>
    <m/>
    <d v="2024-12-16T00:00:00"/>
    <d v="1899-12-30T10:57:12"/>
    <d v="2024-12-16T00:00:00"/>
    <d v="1899-12-30T10:56:22"/>
    <d v="2024-12-16T00:00:00"/>
    <d v="1899-12-30T11:33:19"/>
    <x v="0"/>
    <s v="RFCPI"/>
    <s v="7022038119"/>
    <s v="EXW"/>
    <d v="1899-12-30T00:37:47"/>
    <d v="1899-12-30T00:36:57"/>
    <d v="1899-12-30T00:00:50"/>
    <s v="Ensacado"/>
    <s v="E002"/>
    <x v="1"/>
    <d v="1899-12-30T00:36:07"/>
    <d v="1899-12-30T00:36:57"/>
    <n v="10"/>
    <x v="11"/>
    <x v="5"/>
    <x v="2"/>
    <n v="0"/>
    <n v="0"/>
    <s v="OK"/>
    <s v="Ensacado"/>
    <x v="0"/>
    <n v="0"/>
    <s v="F. MALAGA"/>
    <s v="A"/>
    <d v="1899-12-30T00:00:50"/>
    <d v="1899-12-30T00:00:50"/>
    <s v="OK"/>
    <m/>
    <m/>
    <d v="1899-12-30T00:00:00"/>
    <d v="1899-12-30T00:36:07"/>
    <n v="2"/>
    <n v="-5.787037037000009E-4"/>
    <n v="36.11666666666882"/>
    <n v="11"/>
    <s v="Si"/>
  </r>
  <r>
    <s v="CSMA"/>
    <s v="2024057938"/>
    <x v="0"/>
    <s v="ER9403BBD"/>
    <s v="E5260KKG"/>
    <d v="2024-12-16T00:00:00"/>
    <m/>
    <s v="3263"/>
    <x v="42"/>
    <s v="PA"/>
    <s v="S5"/>
    <m/>
    <d v="2024-12-16T00:00:00"/>
    <d v="1899-12-30T10:54:50"/>
    <d v="2024-12-16T00:00:00"/>
    <d v="1899-12-30T10:54:01"/>
    <d v="2024-12-16T00:00:00"/>
    <d v="1899-12-30T11:35:17"/>
    <x v="0"/>
    <s v="RFCPI"/>
    <s v="7022038120"/>
    <s v="FBO"/>
    <d v="1899-12-30T00:42:05"/>
    <d v="1899-12-30T00:41:16"/>
    <d v="1899-12-30T00:00:49"/>
    <s v="Granel"/>
    <s v="E001"/>
    <x v="2"/>
    <d v="1899-12-30T00:40:27"/>
    <d v="1899-12-30T00:41:16"/>
    <n v="10"/>
    <x v="11"/>
    <x v="5"/>
    <x v="1"/>
    <n v="0"/>
    <n v="0"/>
    <s v="OK"/>
    <s v="Granel"/>
    <x v="0"/>
    <n v="0"/>
    <s v="F. MALAGA"/>
    <s v="A"/>
    <d v="1899-12-30T00:00:49"/>
    <d v="1899-12-30T00:00:49"/>
    <s v="OK"/>
    <m/>
    <m/>
    <d v="1899-12-30T00:00:00"/>
    <d v="1899-12-30T00:40:27"/>
    <n v="2"/>
    <n v="-5.6712962963001434E-4"/>
    <n v="40.450000000003207"/>
    <n v="11"/>
    <s v="Si"/>
  </r>
  <r>
    <s v="CSMA"/>
    <s v="2024057942"/>
    <x v="0"/>
    <s v="ER2025BBG"/>
    <s v="E4771KNH"/>
    <d v="2024-12-16T00:00:00"/>
    <m/>
    <s v="3264"/>
    <x v="35"/>
    <s v="PA"/>
    <s v="S1"/>
    <m/>
    <d v="2024-12-16T00:00:00"/>
    <d v="1899-12-30T10:59:35"/>
    <d v="2024-12-16T00:00:00"/>
    <d v="1899-12-30T10:58:45"/>
    <d v="2024-12-16T00:00:00"/>
    <d v="1899-12-30T11:39:05"/>
    <x v="0"/>
    <s v="RFCPI"/>
    <s v="7022038121"/>
    <s v="FBO"/>
    <d v="1899-12-30T00:41:10"/>
    <d v="1899-12-30T00:40:20"/>
    <d v="1899-12-30T00:00:50"/>
    <s v="Granel"/>
    <s v="E001"/>
    <x v="2"/>
    <d v="1899-12-30T00:39:30"/>
    <d v="1899-12-30T00:40:20"/>
    <n v="10"/>
    <x v="11"/>
    <x v="5"/>
    <x v="1"/>
    <n v="0"/>
    <n v="0"/>
    <s v="OK"/>
    <s v="Granel"/>
    <x v="0"/>
    <n v="0"/>
    <s v="F. MALAGA"/>
    <s v="A"/>
    <d v="1899-12-30T00:00:50"/>
    <d v="1899-12-30T00:00:50"/>
    <s v="OK"/>
    <m/>
    <m/>
    <d v="1899-12-30T00:00:00"/>
    <d v="1899-12-30T00:39:30"/>
    <n v="2"/>
    <n v="-5.787037037000009E-4"/>
    <n v="39.500000000006416"/>
    <n v="11"/>
    <s v="Si"/>
  </r>
  <r>
    <s v="CSMA"/>
    <s v="2024057944"/>
    <x v="0"/>
    <s v="ER4551BBJ"/>
    <s v="E6688FFY"/>
    <d v="2024-12-16T00:00:00"/>
    <m/>
    <s v="3283"/>
    <x v="38"/>
    <s v="PA"/>
    <s v="PA"/>
    <m/>
    <d v="2024-12-16T00:00:00"/>
    <d v="1899-12-30T11:07:44"/>
    <d v="2024-12-16T00:00:00"/>
    <d v="1899-12-30T11:06:55"/>
    <d v="2024-12-16T00:00:00"/>
    <d v="1899-12-30T11:47:09"/>
    <x v="0"/>
    <s v="RFCPI"/>
    <s v="7022038122"/>
    <s v="FBO"/>
    <d v="1899-12-30T00:41:03"/>
    <d v="1899-12-30T00:40:14"/>
    <d v="1899-12-30T00:00:49"/>
    <s v="Ensacado"/>
    <s v="E002"/>
    <x v="2"/>
    <d v="1899-12-30T00:39:25"/>
    <d v="1899-12-30T00:40:14"/>
    <n v="11"/>
    <x v="11"/>
    <x v="5"/>
    <x v="2"/>
    <n v="0"/>
    <n v="0"/>
    <s v="OK"/>
    <s v="Ensacado"/>
    <x v="0"/>
    <n v="0"/>
    <s v="F. MALAGA"/>
    <s v="A"/>
    <d v="1899-12-30T00:00:49"/>
    <d v="1899-12-30T00:00:49"/>
    <s v="OK"/>
    <m/>
    <m/>
    <d v="1899-12-30T00:00:00"/>
    <d v="1899-12-30T00:39:25"/>
    <n v="2"/>
    <n v="-5.6712962963001434E-4"/>
    <n v="39.416666666673571"/>
    <n v="11"/>
    <s v="Si"/>
  </r>
  <r>
    <s v="CSMA"/>
    <s v="2024057962"/>
    <x v="0"/>
    <s v="ER5973BBL"/>
    <s v="E0247JRH"/>
    <d v="2024-12-16T00:00:00"/>
    <m/>
    <s v="3260"/>
    <x v="41"/>
    <s v="PA"/>
    <s v="S8"/>
    <m/>
    <d v="2024-12-16T00:00:00"/>
    <d v="1899-12-30T11:33:22"/>
    <d v="2024-12-16T00:00:00"/>
    <d v="1899-12-30T11:32:33"/>
    <d v="2024-12-16T00:00:00"/>
    <d v="1899-12-30T12:01:04"/>
    <x v="0"/>
    <s v="RFCPI"/>
    <s v="7022038124"/>
    <s v="EXW"/>
    <d v="1899-12-30T00:29:20"/>
    <d v="1899-12-30T00:28:31"/>
    <d v="1899-12-30T00:00:49"/>
    <s v="Granel"/>
    <s v="E001"/>
    <x v="1"/>
    <d v="1899-12-30T00:27:42"/>
    <d v="1899-12-30T00:28:31"/>
    <n v="11"/>
    <x v="11"/>
    <x v="5"/>
    <x v="1"/>
    <n v="0"/>
    <n v="0"/>
    <s v="OK"/>
    <s v="Granel"/>
    <x v="0"/>
    <n v="0"/>
    <s v="F. MALAGA"/>
    <s v="A"/>
    <d v="1899-12-30T00:00:49"/>
    <d v="1899-12-30T00:00:49"/>
    <s v="OK"/>
    <m/>
    <m/>
    <d v="1899-12-30T00:00:00"/>
    <d v="1899-12-30T00:27:42"/>
    <n v="2"/>
    <n v="-5.6712962962995883E-4"/>
    <n v="27.699999999998493"/>
    <n v="12"/>
    <s v="Si"/>
  </r>
  <r>
    <s v="CSMA"/>
    <s v="2024057961"/>
    <x v="0"/>
    <s v="EM26119R"/>
    <s v="E0847HHD"/>
    <d v="2024-12-16T00:00:00"/>
    <m/>
    <s v="3269"/>
    <x v="36"/>
    <s v="PA"/>
    <s v="S2"/>
    <m/>
    <d v="2024-12-16T00:00:00"/>
    <d v="1899-12-30T11:32:57"/>
    <d v="2024-12-16T00:00:00"/>
    <d v="1899-12-30T11:32:10"/>
    <d v="2024-12-16T00:00:00"/>
    <d v="1899-12-30T12:01:34"/>
    <x v="0"/>
    <s v="RFCPI"/>
    <s v="7022038125"/>
    <s v="FBO"/>
    <d v="1899-12-30T00:30:11"/>
    <d v="1899-12-30T00:29:24"/>
    <d v="1899-12-30T00:00:47"/>
    <s v="Granel"/>
    <s v="E001"/>
    <x v="2"/>
    <d v="1899-12-30T00:28:37"/>
    <d v="1899-12-30T00:29:24"/>
    <n v="11"/>
    <x v="11"/>
    <x v="5"/>
    <x v="1"/>
    <n v="0"/>
    <n v="0"/>
    <s v="OK"/>
    <s v="Granel"/>
    <x v="0"/>
    <n v="0"/>
    <s v="F. MALAGA"/>
    <s v="A"/>
    <d v="1899-12-30T00:00:47"/>
    <d v="1899-12-30T00:00:47"/>
    <s v="OK"/>
    <m/>
    <m/>
    <d v="1899-12-30T00:00:00"/>
    <d v="1899-12-30T00:28:37"/>
    <n v="2"/>
    <n v="-5.439814814799937E-4"/>
    <n v="28.616666666659174"/>
    <n v="12"/>
    <s v="Si"/>
  </r>
  <r>
    <s v="CSMA"/>
    <s v="2024057946"/>
    <x v="0"/>
    <s v="ER7029BDD"/>
    <s v="E0658LDX"/>
    <d v="2024-12-16T00:00:00"/>
    <m/>
    <s v="3283"/>
    <x v="38"/>
    <s v="PA"/>
    <s v="PA"/>
    <m/>
    <d v="2024-12-16T00:00:00"/>
    <d v="1899-12-30T11:21:51"/>
    <d v="2024-12-16T00:00:00"/>
    <d v="1899-12-30T11:21:02"/>
    <d v="2024-12-16T00:00:00"/>
    <d v="1899-12-30T12:04:34"/>
    <x v="0"/>
    <s v="RFCPI"/>
    <s v="7022038126"/>
    <s v="FBO"/>
    <d v="1899-12-30T00:44:21"/>
    <d v="1899-12-30T00:43:32"/>
    <d v="1899-12-30T00:00:49"/>
    <s v="Ensacado"/>
    <s v="E002"/>
    <x v="2"/>
    <d v="1899-12-30T00:42:43"/>
    <d v="1899-12-30T00:43:32"/>
    <n v="11"/>
    <x v="11"/>
    <x v="5"/>
    <x v="2"/>
    <n v="0"/>
    <n v="0"/>
    <s v="OK"/>
    <s v="Ensacado"/>
    <x v="0"/>
    <n v="0"/>
    <s v="F. MALAGA"/>
    <s v="A"/>
    <d v="1899-12-30T00:00:49"/>
    <d v="1899-12-30T00:00:49"/>
    <s v="OK"/>
    <m/>
    <m/>
    <d v="1899-12-30T00:00:00"/>
    <d v="1899-12-30T00:42:43"/>
    <n v="2"/>
    <n v="-5.6712962963001434E-4"/>
    <n v="42.716666666678329"/>
    <n v="12"/>
    <s v="Si"/>
  </r>
  <r>
    <s v="CSMA"/>
    <s v="2024057963"/>
    <x v="0"/>
    <s v="ER9154BBC"/>
    <s v="E6464JZW"/>
    <d v="2024-12-16T00:00:00"/>
    <m/>
    <s v="3269"/>
    <x v="36"/>
    <s v="PA"/>
    <s v="S2"/>
    <m/>
    <d v="2024-12-16T00:00:00"/>
    <d v="1899-12-30T11:33:34"/>
    <d v="2024-12-16T00:00:00"/>
    <d v="1899-12-30T11:32:45"/>
    <d v="2024-12-16T00:00:00"/>
    <d v="1899-12-30T12:07:01"/>
    <x v="0"/>
    <s v="RFCPI"/>
    <s v="7022038127"/>
    <s v="FBO"/>
    <d v="1899-12-30T00:35:05"/>
    <d v="1899-12-30T00:34:16"/>
    <d v="1899-12-30T00:00:49"/>
    <s v="Granel"/>
    <s v="E001"/>
    <x v="2"/>
    <d v="1899-12-30T00:33:27"/>
    <d v="1899-12-30T00:34:16"/>
    <n v="11"/>
    <x v="11"/>
    <x v="5"/>
    <x v="1"/>
    <n v="0"/>
    <n v="0"/>
    <s v="OK"/>
    <s v="Granel"/>
    <x v="0"/>
    <n v="0"/>
    <s v="F. MALAGA"/>
    <s v="A"/>
    <d v="1899-12-30T00:00:49"/>
    <d v="1899-12-30T00:00:49"/>
    <s v="OK"/>
    <m/>
    <m/>
    <d v="1899-12-30T00:00:00"/>
    <d v="1899-12-30T00:33:27"/>
    <n v="2"/>
    <n v="-5.6712962963001434E-4"/>
    <n v="33.450000000004827"/>
    <n v="12"/>
    <s v="Si"/>
  </r>
  <r>
    <s v="CSMA"/>
    <s v="2024057959"/>
    <x v="0"/>
    <s v="ER6584BDL"/>
    <s v="E8707MNF"/>
    <d v="2024-12-16T00:00:00"/>
    <m/>
    <s v="3277"/>
    <x v="44"/>
    <s v="PA"/>
    <s v="PA"/>
    <m/>
    <d v="2024-12-16T00:00:00"/>
    <d v="1899-12-30T11:32:08"/>
    <d v="2024-12-16T00:00:00"/>
    <d v="1899-12-30T11:31:18"/>
    <d v="2024-12-16T00:00:00"/>
    <d v="1899-12-30T12:17:45"/>
    <x v="0"/>
    <s v="RFCPI"/>
    <s v="7022038128"/>
    <s v="FBO"/>
    <d v="1899-12-30T00:47:17"/>
    <d v="1899-12-30T00:46:27"/>
    <d v="1899-12-30T00:00:50"/>
    <s v="Ensacado"/>
    <s v="E002"/>
    <x v="2"/>
    <d v="1899-12-30T00:45:37"/>
    <d v="1899-12-30T00:46:27"/>
    <n v="11"/>
    <x v="11"/>
    <x v="5"/>
    <x v="2"/>
    <n v="0"/>
    <n v="0"/>
    <s v="OK"/>
    <s v="Ensacado"/>
    <x v="0"/>
    <n v="0"/>
    <s v="F. MALAGA"/>
    <s v="B"/>
    <d v="1899-12-30T00:00:50"/>
    <d v="1899-12-30T00:00:50"/>
    <s v="OK"/>
    <m/>
    <m/>
    <d v="1899-12-30T00:00:00"/>
    <d v="1899-12-30T00:45:37"/>
    <n v="2"/>
    <n v="-5.7870370370999291E-4"/>
    <n v="45.616666666665672"/>
    <n v="12"/>
    <s v="No"/>
  </r>
  <r>
    <s v="CSMA"/>
    <s v="2024057969"/>
    <x v="0"/>
    <s v="ESE07849R"/>
    <s v="E8094GLY"/>
    <d v="2024-12-16T00:00:00"/>
    <m/>
    <s v="3269"/>
    <x v="36"/>
    <s v="PA"/>
    <s v="S2"/>
    <m/>
    <d v="2024-12-16T00:00:00"/>
    <d v="1899-12-30T11:46:40"/>
    <d v="2024-12-16T00:00:00"/>
    <d v="1899-12-30T11:45:50"/>
    <d v="2024-12-16T00:00:00"/>
    <d v="1899-12-30T12:24:39"/>
    <x v="0"/>
    <s v="RFCPI"/>
    <s v="7022038129"/>
    <s v="FBO"/>
    <d v="1899-12-30T00:39:39"/>
    <d v="1899-12-30T00:38:49"/>
    <d v="1899-12-30T00:00:50"/>
    <s v="Granel"/>
    <s v="E001"/>
    <x v="2"/>
    <d v="1899-12-30T00:37:59"/>
    <d v="1899-12-30T00:38:49"/>
    <n v="11"/>
    <x v="11"/>
    <x v="5"/>
    <x v="1"/>
    <n v="0"/>
    <n v="0"/>
    <s v="OK"/>
    <s v="Granel"/>
    <x v="0"/>
    <n v="0"/>
    <s v="F. MALAGA"/>
    <s v="A"/>
    <d v="1899-12-30T00:00:50"/>
    <d v="1899-12-30T00:00:50"/>
    <s v="OK"/>
    <m/>
    <m/>
    <d v="1899-12-30T00:00:00"/>
    <d v="1899-12-30T00:37:59"/>
    <n v="2"/>
    <n v="-5.787037037000009E-4"/>
    <n v="37.983333333340845"/>
    <n v="12"/>
    <s v="Si"/>
  </r>
  <r>
    <s v="CSMA"/>
    <s v="2024057967"/>
    <x v="0"/>
    <s v="ER2055BBW"/>
    <s v="E0141JWP"/>
    <d v="2024-12-16T00:00:00"/>
    <m/>
    <s v="3283"/>
    <x v="38"/>
    <s v="PA"/>
    <s v="PA"/>
    <m/>
    <d v="2024-12-16T00:00:00"/>
    <d v="1899-12-30T11:42:25"/>
    <d v="2024-12-16T00:00:00"/>
    <d v="1899-12-30T11:41:35"/>
    <d v="2024-12-16T00:00:00"/>
    <d v="1899-12-30T12:27:26"/>
    <x v="0"/>
    <s v="RFCPI"/>
    <s v="7022038130"/>
    <s v="EXW"/>
    <d v="1899-12-30T00:46:41"/>
    <d v="1899-12-30T00:45:51"/>
    <d v="1899-12-30T00:00:50"/>
    <s v="Ensacado"/>
    <s v="E002"/>
    <x v="1"/>
    <d v="1899-12-30T00:45:01"/>
    <d v="1899-12-30T00:45:51"/>
    <n v="11"/>
    <x v="11"/>
    <x v="5"/>
    <x v="2"/>
    <n v="0"/>
    <n v="0"/>
    <s v="OK"/>
    <s v="Ensacado"/>
    <x v="0"/>
    <n v="0"/>
    <s v="F. MALAGA"/>
    <s v="B"/>
    <d v="1899-12-30T00:00:50"/>
    <d v="1899-12-30T00:00:50"/>
    <s v="OK"/>
    <m/>
    <m/>
    <d v="1899-12-30T00:00:00"/>
    <d v="1899-12-30T00:45:01"/>
    <n v="2"/>
    <n v="-5.787037037000009E-4"/>
    <n v="45.016666666675249"/>
    <n v="12"/>
    <s v="No"/>
  </r>
  <r>
    <s v="CSMA"/>
    <s v="2024057970"/>
    <x v="0"/>
    <s v="ER8167BCF"/>
    <s v="E2274KKH"/>
    <d v="2024-12-16T00:00:00"/>
    <m/>
    <s v="3264"/>
    <x v="35"/>
    <s v="PA"/>
    <s v="S1"/>
    <m/>
    <d v="2024-12-16T00:00:00"/>
    <d v="1899-12-30T11:46:59"/>
    <d v="2024-12-16T00:00:00"/>
    <d v="1899-12-30T11:46:10"/>
    <d v="2024-12-16T00:00:00"/>
    <d v="1899-12-30T12:29:42"/>
    <x v="0"/>
    <s v="RFCPI"/>
    <s v="7022038131"/>
    <s v="FBO"/>
    <d v="1899-12-30T00:44:21"/>
    <d v="1899-12-30T00:43:32"/>
    <d v="1899-12-30T00:00:49"/>
    <s v="Granel"/>
    <s v="E001"/>
    <x v="2"/>
    <d v="1899-12-30T00:42:43"/>
    <d v="1899-12-30T00:43:32"/>
    <n v="11"/>
    <x v="11"/>
    <x v="5"/>
    <x v="1"/>
    <n v="0"/>
    <n v="0"/>
    <s v="OK"/>
    <s v="Granel"/>
    <x v="0"/>
    <n v="0"/>
    <s v="F. MALAGA"/>
    <s v="A"/>
    <d v="1899-12-30T00:00:49"/>
    <d v="1899-12-30T00:00:49"/>
    <s v="OK"/>
    <m/>
    <m/>
    <d v="1899-12-30T00:00:00"/>
    <d v="1899-12-30T00:42:43"/>
    <n v="2"/>
    <n v="-5.6712962963001434E-4"/>
    <n v="42.716666666664018"/>
    <n v="12"/>
    <s v="Si"/>
  </r>
  <r>
    <s v="CSMA"/>
    <s v="2024057977"/>
    <x v="0"/>
    <s v="ER1055BBH"/>
    <s v="E0721JRZ"/>
    <d v="2024-12-16T00:00:00"/>
    <m/>
    <s v="3269"/>
    <x v="36"/>
    <s v="PA"/>
    <s v="S2"/>
    <m/>
    <d v="2024-12-16T00:00:00"/>
    <d v="1899-12-30T12:02:14"/>
    <d v="2024-12-16T00:00:00"/>
    <d v="1899-12-30T12:01:26"/>
    <d v="2024-12-16T00:00:00"/>
    <d v="1899-12-30T12:32:34"/>
    <x v="0"/>
    <s v="RFCPI"/>
    <s v="7022038132"/>
    <s v="EXW"/>
    <d v="1899-12-30T00:31:56"/>
    <d v="1899-12-30T00:31:08"/>
    <d v="1899-12-30T00:00:48"/>
    <s v="Granel"/>
    <s v="E001"/>
    <x v="1"/>
    <d v="1899-12-30T00:30:20"/>
    <d v="1899-12-30T00:31:08"/>
    <n v="12"/>
    <x v="11"/>
    <x v="5"/>
    <x v="1"/>
    <n v="0"/>
    <n v="0"/>
    <s v="OK"/>
    <s v="Granel"/>
    <x v="0"/>
    <n v="0"/>
    <s v="F. MALAGA"/>
    <s v="A"/>
    <d v="1899-12-30T00:00:48"/>
    <d v="1899-12-30T00:00:48"/>
    <s v="OK"/>
    <m/>
    <m/>
    <d v="1899-12-30T00:00:00"/>
    <d v="1899-12-30T00:30:20"/>
    <n v="2"/>
    <n v="-5.5555555555997227E-4"/>
    <n v="30.333333333326458"/>
    <n v="12"/>
    <s v="Si"/>
  </r>
  <r>
    <s v="CSMA"/>
    <s v="2024057983"/>
    <x v="0"/>
    <s v="ER4687BBY"/>
    <s v="E8077LMM"/>
    <d v="2024-12-16T00:00:00"/>
    <m/>
    <s v="3269"/>
    <x v="36"/>
    <s v="PA"/>
    <s v="S2"/>
    <m/>
    <d v="2024-12-16T00:00:00"/>
    <d v="1899-12-30T12:12:01"/>
    <d v="2024-12-16T00:00:00"/>
    <d v="1899-12-30T12:11:13"/>
    <d v="2024-12-16T00:00:00"/>
    <d v="1899-12-30T12:37:53"/>
    <x v="0"/>
    <s v="RFCPI"/>
    <s v="7022038133"/>
    <s v="FBO"/>
    <d v="1899-12-30T00:27:28"/>
    <d v="1899-12-30T00:26:40"/>
    <d v="1899-12-30T00:00:48"/>
    <s v="Granel"/>
    <s v="E001"/>
    <x v="2"/>
    <d v="1899-12-30T00:25:52"/>
    <d v="1899-12-30T00:26:40"/>
    <n v="12"/>
    <x v="11"/>
    <x v="5"/>
    <x v="1"/>
    <n v="0"/>
    <n v="0"/>
    <s v="OK"/>
    <s v="Granel"/>
    <x v="0"/>
    <n v="0"/>
    <s v="F. MALAGA"/>
    <s v="A"/>
    <d v="1899-12-30T00:00:48"/>
    <d v="1899-12-30T00:00:48"/>
    <s v="OK"/>
    <m/>
    <m/>
    <d v="1899-12-30T00:00:00"/>
    <d v="1899-12-30T00:25:52"/>
    <n v="2"/>
    <n v="-5.5555555555997227E-4"/>
    <n v="25.866666666662343"/>
    <n v="12"/>
    <s v="Si"/>
  </r>
  <r>
    <s v="CSMA"/>
    <s v="2024057973"/>
    <x v="0"/>
    <s v="ER0229BBR"/>
    <s v="E0631LTH"/>
    <d v="2024-12-16T00:00:00"/>
    <m/>
    <s v="3264"/>
    <x v="35"/>
    <s v="PA"/>
    <s v="S1"/>
    <m/>
    <d v="2024-12-16T00:00:00"/>
    <d v="1899-12-30T11:55:18"/>
    <d v="2024-12-16T00:00:00"/>
    <d v="1899-12-30T11:54:29"/>
    <d v="2024-12-16T00:00:00"/>
    <d v="1899-12-30T12:38:13"/>
    <x v="0"/>
    <s v="RFCPI"/>
    <s v="7022038134"/>
    <s v="FBO"/>
    <d v="1899-12-30T00:44:33"/>
    <d v="1899-12-30T00:43:44"/>
    <d v="1899-12-30T00:00:49"/>
    <s v="Granel"/>
    <s v="E001"/>
    <x v="2"/>
    <d v="1899-12-30T00:42:55"/>
    <d v="1899-12-30T00:43:44"/>
    <n v="11"/>
    <x v="11"/>
    <x v="5"/>
    <x v="1"/>
    <n v="0"/>
    <n v="0"/>
    <s v="OK"/>
    <s v="Granel"/>
    <x v="0"/>
    <n v="0"/>
    <s v="F. MALAGA"/>
    <s v="A"/>
    <d v="1899-12-30T00:00:49"/>
    <d v="1899-12-30T00:00:49"/>
    <s v="OK"/>
    <m/>
    <m/>
    <d v="1899-12-30T00:00:00"/>
    <d v="1899-12-30T00:42:55"/>
    <n v="2"/>
    <n v="-5.6712962963001434E-4"/>
    <n v="42.91666666666557"/>
    <n v="12"/>
    <s v="Si"/>
  </r>
  <r>
    <s v="CSMA"/>
    <s v="2024057971"/>
    <x v="0"/>
    <s v="EM23188R"/>
    <s v="E4446DBR"/>
    <d v="2024-12-16T00:00:00"/>
    <m/>
    <s v="3283"/>
    <x v="38"/>
    <s v="PA"/>
    <s v="PA"/>
    <m/>
    <d v="2024-12-16T00:00:00"/>
    <d v="1899-12-30T11:47:41"/>
    <d v="2024-12-16T00:00:00"/>
    <d v="1899-12-30T11:46:52"/>
    <d v="2024-12-16T00:00:00"/>
    <d v="1899-12-30T12:41:02"/>
    <x v="0"/>
    <s v="RFCPI"/>
    <s v="7022038135"/>
    <s v="EXW"/>
    <d v="1899-12-30T00:54:59"/>
    <d v="1899-12-30T00:54:10"/>
    <d v="1899-12-30T00:00:49"/>
    <s v="Ensacado"/>
    <s v="E002"/>
    <x v="1"/>
    <d v="1899-12-30T00:53:21"/>
    <d v="1899-12-30T00:54:10"/>
    <n v="11"/>
    <x v="11"/>
    <x v="5"/>
    <x v="2"/>
    <n v="0"/>
    <n v="0"/>
    <s v="OK"/>
    <s v="Ensacado"/>
    <x v="0"/>
    <n v="0"/>
    <s v="F. MALAGA"/>
    <s v="B"/>
    <d v="1899-12-30T00:00:49"/>
    <d v="1899-12-30T00:00:49"/>
    <s v="OK"/>
    <m/>
    <m/>
    <d v="1899-12-30T00:00:00"/>
    <d v="1899-12-30T00:53:21"/>
    <n v="2"/>
    <n v="-5.6712962963001434E-4"/>
    <n v="53.349999999998346"/>
    <n v="12"/>
    <s v="No"/>
  </r>
  <r>
    <s v="CSMA"/>
    <s v="2024057964"/>
    <x v="0"/>
    <s v="ER0865BBP"/>
    <s v="E9619HBS"/>
    <d v="2024-12-16T00:00:00"/>
    <m/>
    <s v="3269"/>
    <x v="36"/>
    <s v="PA"/>
    <s v="S2"/>
    <m/>
    <d v="2024-12-16T00:00:00"/>
    <d v="1899-12-30T11:37:03"/>
    <d v="2024-12-16T00:00:00"/>
    <d v="1899-12-30T11:36:14"/>
    <d v="2024-12-16T00:00:00"/>
    <d v="1899-12-30T12:41:30"/>
    <x v="0"/>
    <s v="RFCPI"/>
    <s v="7022038136"/>
    <s v="EXW"/>
    <d v="1899-12-30T01:06:05"/>
    <d v="1899-12-30T01:05:16"/>
    <d v="1899-12-30T00:00:49"/>
    <s v="Granel"/>
    <s v="E001"/>
    <x v="1"/>
    <d v="1899-12-30T01:04:27"/>
    <d v="1899-12-30T01:05:16"/>
    <n v="11"/>
    <x v="11"/>
    <x v="5"/>
    <x v="1"/>
    <n v="0"/>
    <n v="0"/>
    <s v="OK"/>
    <s v="Granel"/>
    <x v="0"/>
    <n v="0"/>
    <s v="F. MALAGA"/>
    <s v="B"/>
    <d v="1899-12-30T00:00:49"/>
    <d v="1899-12-30T00:00:49"/>
    <s v="OK"/>
    <m/>
    <m/>
    <d v="1899-12-30T00:00:00"/>
    <d v="1899-12-30T01:04:27"/>
    <n v="2"/>
    <n v="-5.6712962963001434E-4"/>
    <n v="64.449999999993523"/>
    <n v="12"/>
    <s v="No"/>
  </r>
  <r>
    <s v="CSMA"/>
    <s v="2024057974"/>
    <x v="0"/>
    <s v="ER8880BDL"/>
    <s v="E7970JYD"/>
    <d v="2024-12-16T00:00:00"/>
    <m/>
    <s v="3264"/>
    <x v="35"/>
    <s v="PA"/>
    <s v="S1"/>
    <m/>
    <d v="2024-12-16T00:00:00"/>
    <d v="1899-12-30T11:56:34"/>
    <d v="2024-12-16T00:00:00"/>
    <d v="1899-12-30T11:55:46"/>
    <d v="2024-12-16T00:00:00"/>
    <d v="1899-12-30T12:44:08"/>
    <x v="0"/>
    <s v="RFCPI"/>
    <s v="7022038137"/>
    <s v="EXW"/>
    <d v="1899-12-30T00:49:10"/>
    <d v="1899-12-30T00:48:22"/>
    <d v="1899-12-30T00:00:48"/>
    <s v="Granel"/>
    <s v="E001"/>
    <x v="1"/>
    <d v="1899-12-30T00:47:34"/>
    <d v="1899-12-30T00:48:22"/>
    <n v="11"/>
    <x v="11"/>
    <x v="5"/>
    <x v="1"/>
    <n v="0"/>
    <n v="0"/>
    <s v="OK"/>
    <s v="Granel"/>
    <x v="0"/>
    <n v="0"/>
    <s v="F. MALAGA"/>
    <s v="B"/>
    <d v="1899-12-30T00:00:48"/>
    <d v="1899-12-30T00:00:48"/>
    <s v="OK"/>
    <m/>
    <m/>
    <d v="1899-12-30T00:00:00"/>
    <d v="1899-12-30T00:47:34"/>
    <n v="2"/>
    <n v="-5.5555555554998026E-4"/>
    <n v="47.566666666670372"/>
    <n v="12"/>
    <s v="No"/>
  </r>
  <r>
    <s v="CSMA"/>
    <s v="2024057976"/>
    <x v="0"/>
    <s v="ER4695BDR"/>
    <s v="E9461JBD"/>
    <d v="2024-12-16T00:00:00"/>
    <m/>
    <s v="3264"/>
    <x v="35"/>
    <s v="PA"/>
    <s v="S1"/>
    <m/>
    <d v="2024-12-16T00:00:00"/>
    <d v="1899-12-30T12:01:18"/>
    <d v="2024-12-16T00:00:00"/>
    <d v="1899-12-30T12:00:31"/>
    <d v="2024-12-16T00:00:00"/>
    <d v="1899-12-30T12:49:31"/>
    <x v="0"/>
    <s v="RFCPI"/>
    <s v="7022038138"/>
    <s v="EXW"/>
    <d v="1899-12-30T00:49:47"/>
    <d v="1899-12-30T00:49:00"/>
    <d v="1899-12-30T00:00:47"/>
    <s v="Granel"/>
    <s v="E001"/>
    <x v="1"/>
    <d v="1899-12-30T00:48:13"/>
    <d v="1899-12-30T00:49:00"/>
    <n v="12"/>
    <x v="11"/>
    <x v="5"/>
    <x v="1"/>
    <n v="0"/>
    <n v="0"/>
    <s v="OK"/>
    <s v="Granel"/>
    <x v="0"/>
    <n v="0"/>
    <s v="F. MALAGA"/>
    <s v="B"/>
    <d v="1899-12-30T00:00:47"/>
    <d v="1899-12-30T00:00:47"/>
    <s v="OK"/>
    <m/>
    <m/>
    <d v="1899-12-30T00:00:00"/>
    <d v="1899-12-30T00:48:13"/>
    <n v="2"/>
    <n v="-5.4398148148004921E-4"/>
    <n v="48.216666666657524"/>
    <n v="12"/>
    <s v="No"/>
  </r>
  <r>
    <s v="CSMA"/>
    <s v="2024057985"/>
    <x v="0"/>
    <s v="ER4758BBH"/>
    <s v="E7926JMH"/>
    <d v="2024-12-16T00:00:00"/>
    <m/>
    <s v="3269"/>
    <x v="36"/>
    <s v="PA"/>
    <s v="S2"/>
    <m/>
    <d v="2024-12-16T00:00:00"/>
    <d v="1899-12-30T12:20:13"/>
    <d v="2024-12-16T00:00:00"/>
    <d v="1899-12-30T12:19:25"/>
    <d v="2024-12-16T00:00:00"/>
    <d v="1899-12-30T12:51:04"/>
    <x v="0"/>
    <s v="RFCPI"/>
    <s v="7022038139"/>
    <s v="FBO"/>
    <d v="1899-12-30T00:32:27"/>
    <d v="1899-12-30T00:31:39"/>
    <d v="1899-12-30T00:00:48"/>
    <s v="Granel"/>
    <s v="E001"/>
    <x v="2"/>
    <d v="1899-12-30T00:30:51"/>
    <d v="1899-12-30T00:31:39"/>
    <n v="12"/>
    <x v="11"/>
    <x v="5"/>
    <x v="1"/>
    <n v="0"/>
    <n v="0"/>
    <s v="OK"/>
    <s v="Granel"/>
    <x v="0"/>
    <n v="0"/>
    <s v="F. MALAGA"/>
    <s v="A"/>
    <d v="1899-12-30T00:00:48"/>
    <d v="1899-12-30T00:00:48"/>
    <s v="OK"/>
    <m/>
    <m/>
    <d v="1899-12-30T00:00:00"/>
    <d v="1899-12-30T00:30:51"/>
    <n v="2"/>
    <n v="-5.5555555554998026E-4"/>
    <n v="30.849999999998428"/>
    <n v="12"/>
    <s v="Si"/>
  </r>
  <r>
    <s v="CSMA"/>
    <s v="2024057978"/>
    <x v="0"/>
    <s v="ELE02494R"/>
    <s v="E7977MGZ"/>
    <d v="2024-12-16T00:00:00"/>
    <m/>
    <s v="3264"/>
    <x v="35"/>
    <s v="PA"/>
    <s v="S1"/>
    <m/>
    <d v="2024-12-16T00:00:00"/>
    <d v="1899-12-30T12:02:17"/>
    <d v="2024-12-16T00:00:00"/>
    <d v="1899-12-30T12:01:29"/>
    <d v="2024-12-16T00:00:00"/>
    <d v="1899-12-30T12:51:15"/>
    <x v="0"/>
    <s v="RFCPI"/>
    <s v="7022038140"/>
    <s v="FBO"/>
    <d v="1899-12-30T00:50:34"/>
    <d v="1899-12-30T00:49:46"/>
    <d v="1899-12-30T00:00:48"/>
    <s v="Granel"/>
    <s v="E001"/>
    <x v="2"/>
    <d v="1899-12-30T00:48:58"/>
    <d v="1899-12-30T00:49:46"/>
    <n v="12"/>
    <x v="11"/>
    <x v="5"/>
    <x v="1"/>
    <n v="0"/>
    <n v="0"/>
    <s v="OK"/>
    <s v="Granel"/>
    <x v="0"/>
    <n v="0"/>
    <s v="F. MALAGA"/>
    <s v="B"/>
    <d v="1899-12-30T00:00:48"/>
    <d v="1899-12-30T00:00:48"/>
    <s v="OK"/>
    <m/>
    <m/>
    <d v="1899-12-30T00:00:00"/>
    <d v="1899-12-30T00:48:58"/>
    <n v="2"/>
    <n v="-5.5555555555997227E-4"/>
    <n v="48.96666666666723"/>
    <n v="12"/>
    <s v="No"/>
  </r>
  <r>
    <s v="CSMA"/>
    <s v="2024057988"/>
    <x v="0"/>
    <s v="ER5888BDP"/>
    <s v="E2277MGP"/>
    <d v="2024-12-16T00:00:00"/>
    <m/>
    <s v="3263"/>
    <x v="42"/>
    <s v="PA"/>
    <s v="S5"/>
    <m/>
    <d v="2024-12-16T00:00:00"/>
    <d v="1899-12-30T12:21:48"/>
    <d v="2024-12-16T00:00:00"/>
    <d v="1899-12-30T12:20:59"/>
    <d v="2024-12-16T00:00:00"/>
    <d v="1899-12-30T12:57:41"/>
    <x v="0"/>
    <s v="RFCPI"/>
    <s v="7022038141"/>
    <s v="EXW"/>
    <d v="1899-12-30T00:37:31"/>
    <d v="1899-12-30T00:36:42"/>
    <d v="1899-12-30T00:00:49"/>
    <s v="Granel"/>
    <s v="E001"/>
    <x v="1"/>
    <d v="1899-12-30T00:35:53"/>
    <d v="1899-12-30T00:36:42"/>
    <n v="12"/>
    <x v="11"/>
    <x v="5"/>
    <x v="1"/>
    <n v="0"/>
    <n v="0"/>
    <s v="OK"/>
    <s v="Granel"/>
    <x v="0"/>
    <n v="0"/>
    <s v="F. MALAGA"/>
    <s v="A"/>
    <d v="1899-12-30T00:00:49"/>
    <d v="1899-12-30T00:00:49"/>
    <s v="OK"/>
    <m/>
    <m/>
    <d v="1899-12-30T00:00:00"/>
    <d v="1899-12-30T00:35:53"/>
    <n v="2"/>
    <n v="-5.6712962963001434E-4"/>
    <n v="35.883333333331159"/>
    <n v="12"/>
    <s v="Si"/>
  </r>
  <r>
    <s v="CSMA"/>
    <s v="2024057968"/>
    <x v="0"/>
    <s v="ER7690BCV"/>
    <s v="E4620HVJ"/>
    <d v="2024-12-16T00:00:00"/>
    <m/>
    <s v="3283"/>
    <x v="38"/>
    <s v="PA"/>
    <s v="PA"/>
    <m/>
    <d v="2024-12-16T00:00:00"/>
    <d v="1899-12-30T11:45:00"/>
    <d v="2024-12-16T00:00:00"/>
    <d v="1899-12-30T11:44:10"/>
    <d v="2024-12-16T00:00:00"/>
    <d v="1899-12-30T12:58:54"/>
    <x v="0"/>
    <s v="RFCPI"/>
    <s v="7022038142"/>
    <s v="FBO"/>
    <d v="1899-12-30T01:15:34"/>
    <d v="1899-12-30T01:14:44"/>
    <d v="1899-12-30T00:00:50"/>
    <s v="Ensacado"/>
    <s v="E002"/>
    <x v="2"/>
    <d v="1899-12-30T01:13:54"/>
    <d v="1899-12-30T01:14:44"/>
    <n v="11"/>
    <x v="11"/>
    <x v="5"/>
    <x v="2"/>
    <n v="0"/>
    <n v="0"/>
    <s v="OK"/>
    <s v="Ensacado"/>
    <x v="0"/>
    <n v="0"/>
    <s v="F. MALAGA"/>
    <s v="B"/>
    <d v="1899-12-30T00:00:50"/>
    <d v="1899-12-30T00:00:50"/>
    <s v="OK"/>
    <m/>
    <m/>
    <d v="1899-12-30T00:00:00"/>
    <d v="1899-12-30T01:13:54"/>
    <n v="2"/>
    <n v="-5.787037037000009E-4"/>
    <n v="73.90000000000795"/>
    <n v="12"/>
    <s v="No"/>
  </r>
  <r>
    <s v="CSMA"/>
    <s v="2024057982"/>
    <x v="0"/>
    <s v="EE0224HDX"/>
    <s v="EE0224HDX"/>
    <d v="2024-12-16T00:00:00"/>
    <m/>
    <s v="3282"/>
    <x v="40"/>
    <s v="PA"/>
    <m/>
    <m/>
    <d v="2024-12-16T00:00:00"/>
    <d v="1899-12-30T12:08:12"/>
    <d v="2024-12-16T00:00:00"/>
    <d v="1899-12-30T12:07:25"/>
    <d v="2024-12-16T00:00:00"/>
    <d v="1899-12-30T13:00:16"/>
    <x v="211"/>
    <s v="JSANTOSL"/>
    <s v="7022038143"/>
    <s v="FBO"/>
    <d v="1899-12-30T00:53:38"/>
    <d v="1899-12-30T00:52:51"/>
    <d v="1899-12-30T00:00:47"/>
    <s v="Ensacado"/>
    <s v="E002"/>
    <x v="2"/>
    <d v="1899-12-30T00:52:04"/>
    <d v="1899-12-30T00:52:51"/>
    <n v="12"/>
    <x v="11"/>
    <x v="5"/>
    <x v="2"/>
    <n v="0"/>
    <n v="0"/>
    <s v="OK"/>
    <s v="Ensacado"/>
    <x v="0"/>
    <n v="0"/>
    <s v="F. MALAGA"/>
    <s v="B"/>
    <d v="1899-12-30T00:00:47"/>
    <d v="1899-12-30T00:00:47"/>
    <s v="OK"/>
    <m/>
    <m/>
    <d v="1899-12-30T00:00:00"/>
    <d v="1899-12-30T00:52:04"/>
    <n v="2"/>
    <n v="-5.4398148148004921E-4"/>
    <n v="52.066666666670436"/>
    <n v="13"/>
    <s v="No"/>
  </r>
  <r>
    <s v="CSMA"/>
    <s v="2024057987"/>
    <x v="0"/>
    <s v="ER5874BCD"/>
    <s v="E5291FBM"/>
    <d v="2024-12-16T00:00:00"/>
    <m/>
    <s v="3269"/>
    <x v="36"/>
    <s v="PA"/>
    <s v="S2"/>
    <m/>
    <d v="2024-12-16T00:00:00"/>
    <d v="1899-12-30T12:21:19"/>
    <d v="2024-12-16T00:00:00"/>
    <d v="1899-12-30T12:20:31"/>
    <d v="2024-12-16T00:00:00"/>
    <d v="1899-12-30T13:04:42"/>
    <x v="0"/>
    <s v="RFCPI"/>
    <s v="7022038144"/>
    <s v="FBO"/>
    <d v="1899-12-30T00:44:59"/>
    <d v="1899-12-30T00:44:11"/>
    <d v="1899-12-30T00:00:48"/>
    <s v="Granel"/>
    <s v="E001"/>
    <x v="2"/>
    <d v="1899-12-30T00:43:23"/>
    <d v="1899-12-30T00:44:11"/>
    <n v="12"/>
    <x v="11"/>
    <x v="5"/>
    <x v="1"/>
    <n v="0"/>
    <n v="0"/>
    <s v="OK"/>
    <s v="Granel"/>
    <x v="0"/>
    <n v="0"/>
    <s v="F. MALAGA"/>
    <s v="A"/>
    <d v="1899-12-30T00:00:48"/>
    <d v="1899-12-30T00:00:48"/>
    <s v="OK"/>
    <m/>
    <m/>
    <d v="1899-12-30T00:00:00"/>
    <d v="1899-12-30T00:43:23"/>
    <n v="2"/>
    <n v="-5.5555555554998026E-4"/>
    <n v="43.383333333340808"/>
    <n v="13"/>
    <s v="Si"/>
  </r>
  <r>
    <s v="CSMA"/>
    <s v="2024057979"/>
    <x v="0"/>
    <s v="ER9858BBY"/>
    <s v="E8263KDM"/>
    <d v="2024-12-16T00:00:00"/>
    <m/>
    <s v="3264"/>
    <x v="35"/>
    <s v="PA"/>
    <s v="S1"/>
    <m/>
    <d v="2024-12-16T00:00:00"/>
    <d v="1899-12-30T12:03:05"/>
    <d v="2024-12-16T00:00:00"/>
    <d v="1899-12-30T12:02:17"/>
    <d v="2024-12-16T00:00:00"/>
    <d v="1899-12-30T13:05:04"/>
    <x v="0"/>
    <s v="RFCPI"/>
    <s v="7022038145"/>
    <s v="FBO"/>
    <d v="1899-12-30T01:03:35"/>
    <d v="1899-12-30T01:02:47"/>
    <d v="1899-12-30T00:00:48"/>
    <s v="Granel"/>
    <s v="E001"/>
    <x v="2"/>
    <d v="1899-12-30T01:01:59"/>
    <d v="1899-12-30T01:02:47"/>
    <n v="12"/>
    <x v="11"/>
    <x v="5"/>
    <x v="1"/>
    <n v="0"/>
    <n v="0"/>
    <s v="OK"/>
    <s v="Granel"/>
    <x v="0"/>
    <n v="0"/>
    <s v="F. MALAGA"/>
    <s v="B"/>
    <d v="1899-12-30T00:00:48"/>
    <d v="1899-12-30T00:00:48"/>
    <s v="OK"/>
    <m/>
    <m/>
    <d v="1899-12-30T00:00:00"/>
    <d v="1899-12-30T01:01:59"/>
    <n v="2"/>
    <n v="-5.5555555554998026E-4"/>
    <n v="61.983333333345634"/>
    <n v="13"/>
    <s v="No"/>
  </r>
  <r>
    <s v="CSMA"/>
    <s v="2024057990"/>
    <x v="0"/>
    <s v="ER0271BBT"/>
    <s v="E3861LZF"/>
    <d v="2024-12-16T00:00:00"/>
    <m/>
    <s v="3269"/>
    <x v="36"/>
    <s v="PA"/>
    <s v="S2"/>
    <m/>
    <d v="2024-12-16T00:00:00"/>
    <d v="1899-12-30T12:32:20"/>
    <d v="2024-12-16T00:00:00"/>
    <d v="1899-12-30T12:31:31"/>
    <d v="2024-12-16T00:00:00"/>
    <d v="1899-12-30T13:08:15"/>
    <x v="0"/>
    <s v="RFCPI"/>
    <s v="7022038146"/>
    <s v="FBO"/>
    <d v="1899-12-30T00:37:33"/>
    <d v="1899-12-30T00:36:44"/>
    <d v="1899-12-30T00:00:49"/>
    <s v="Granel"/>
    <s v="E001"/>
    <x v="2"/>
    <d v="1899-12-30T00:35:55"/>
    <d v="1899-12-30T00:36:44"/>
    <n v="12"/>
    <x v="11"/>
    <x v="5"/>
    <x v="1"/>
    <n v="0"/>
    <n v="0"/>
    <s v="OK"/>
    <s v="Granel"/>
    <x v="0"/>
    <n v="0"/>
    <s v="F. MALAGA"/>
    <s v="A"/>
    <d v="1899-12-30T00:00:49"/>
    <d v="1899-12-30T00:00:49"/>
    <s v="OK"/>
    <m/>
    <m/>
    <d v="1899-12-30T00:00:00"/>
    <d v="1899-12-30T00:35:55"/>
    <n v="2"/>
    <n v="-5.6712962963001434E-4"/>
    <n v="35.916666666667112"/>
    <n v="13"/>
    <s v="Si"/>
  </r>
  <r>
    <s v="CSMA"/>
    <s v="2024057980"/>
    <x v="0"/>
    <s v="ER8349BDL"/>
    <s v="E8998KYN"/>
    <d v="2024-12-16T00:00:00"/>
    <m/>
    <s v="3264"/>
    <x v="35"/>
    <s v="PA"/>
    <s v="S1"/>
    <m/>
    <d v="2024-12-16T00:00:00"/>
    <d v="1899-12-30T12:04:13"/>
    <d v="2024-12-16T00:00:00"/>
    <d v="1899-12-30T12:03:25"/>
    <d v="2024-12-16T00:00:00"/>
    <d v="1899-12-30T13:14:41"/>
    <x v="0"/>
    <s v="RFCPI"/>
    <s v="7022038147"/>
    <s v="EXW"/>
    <d v="1899-12-30T01:12:04"/>
    <d v="1899-12-30T01:11:16"/>
    <d v="1899-12-30T00:00:48"/>
    <s v="Granel"/>
    <s v="E001"/>
    <x v="1"/>
    <d v="1899-12-30T01:10:28"/>
    <d v="1899-12-30T01:11:16"/>
    <n v="12"/>
    <x v="11"/>
    <x v="5"/>
    <x v="1"/>
    <n v="0"/>
    <n v="0"/>
    <s v="OK"/>
    <s v="Granel"/>
    <x v="0"/>
    <n v="0"/>
    <s v="F. MALAGA"/>
    <s v="B"/>
    <d v="1899-12-30T00:00:48"/>
    <d v="1899-12-30T00:00:48"/>
    <s v="OK"/>
    <m/>
    <m/>
    <d v="1899-12-30T00:00:00"/>
    <d v="1899-12-30T01:10:28"/>
    <n v="2"/>
    <n v="-5.5555555555009128E-4"/>
    <n v="70.466666666673476"/>
    <n v="13"/>
    <s v="No"/>
  </r>
  <r>
    <s v="CSMA"/>
    <s v="2024057981"/>
    <x v="0"/>
    <s v="EO05818R"/>
    <s v="E5043DXJ"/>
    <d v="2024-12-16T00:00:00"/>
    <m/>
    <s v="3264"/>
    <x v="35"/>
    <s v="PA"/>
    <s v="S1"/>
    <m/>
    <d v="2024-12-16T00:00:00"/>
    <d v="1899-12-30T12:05:39"/>
    <d v="2024-12-16T00:00:00"/>
    <d v="1899-12-30T12:04:50"/>
    <d v="2024-12-16T00:00:00"/>
    <d v="1899-12-30T13:16:51"/>
    <x v="0"/>
    <s v="RFCPI"/>
    <s v="7022038148"/>
    <s v="FBO"/>
    <d v="1899-12-30T01:12:50"/>
    <d v="1899-12-30T01:12:01"/>
    <d v="1899-12-30T00:00:49"/>
    <s v="Granel"/>
    <s v="E001"/>
    <x v="2"/>
    <d v="1899-12-30T01:11:12"/>
    <d v="1899-12-30T01:12:01"/>
    <n v="12"/>
    <x v="11"/>
    <x v="5"/>
    <x v="1"/>
    <n v="0"/>
    <n v="0"/>
    <s v="OK"/>
    <s v="Granel"/>
    <x v="0"/>
    <n v="0"/>
    <s v="F. MALAGA"/>
    <s v="B"/>
    <d v="1899-12-30T00:00:49"/>
    <d v="1899-12-30T00:00:49"/>
    <s v="OK"/>
    <m/>
    <m/>
    <d v="1899-12-30T00:00:00"/>
    <d v="1899-12-30T01:11:12"/>
    <n v="2"/>
    <n v="-5.6712962962990332E-4"/>
    <n v="71.200000000008089"/>
    <n v="13"/>
    <s v="No"/>
  </r>
  <r>
    <s v="CSMA"/>
    <s v="2024057989"/>
    <x v="0"/>
    <s v="ER9027BBY"/>
    <s v="E4941MFZ"/>
    <d v="2024-12-16T00:00:00"/>
    <m/>
    <s v="3283"/>
    <x v="38"/>
    <s v="PA"/>
    <s v="PA"/>
    <m/>
    <d v="2024-12-16T00:00:00"/>
    <d v="1899-12-30T12:29:45"/>
    <d v="2024-12-16T00:00:00"/>
    <d v="1899-12-30T12:28:56"/>
    <d v="2024-12-16T00:00:00"/>
    <d v="1899-12-30T13:22:45"/>
    <x v="0"/>
    <s v="RFCPI"/>
    <s v="7022038149"/>
    <s v="EXW"/>
    <d v="1899-12-30T00:54:38"/>
    <d v="1899-12-30T00:53:49"/>
    <d v="1899-12-30T00:00:49"/>
    <s v="Ensacado"/>
    <s v="E002"/>
    <x v="1"/>
    <d v="1899-12-30T00:53:00"/>
    <d v="1899-12-30T00:53:49"/>
    <n v="12"/>
    <x v="11"/>
    <x v="5"/>
    <x v="2"/>
    <n v="0"/>
    <n v="0"/>
    <s v="OK"/>
    <s v="Ensacado"/>
    <x v="0"/>
    <n v="0"/>
    <s v="F. MALAGA"/>
    <s v="B"/>
    <d v="1899-12-30T00:00:49"/>
    <d v="1899-12-30T00:00:49"/>
    <s v="OK"/>
    <m/>
    <m/>
    <d v="1899-12-30T00:00:00"/>
    <d v="1899-12-30T00:53:00"/>
    <n v="2"/>
    <n v="-5.6712962963001434E-4"/>
    <n v="53.000000000006366"/>
    <n v="13"/>
    <s v="No"/>
  </r>
  <r>
    <s v="CSMA"/>
    <s v="2024057994"/>
    <x v="0"/>
    <s v="ER6871BBR"/>
    <s v="E8831LZK"/>
    <d v="2024-12-16T00:00:00"/>
    <m/>
    <s v="3269"/>
    <x v="36"/>
    <s v="PA"/>
    <s v="S2"/>
    <m/>
    <d v="2024-12-16T00:00:00"/>
    <d v="1899-12-30T12:56:57"/>
    <d v="2024-12-16T00:00:00"/>
    <d v="1899-12-30T12:56:08"/>
    <d v="2024-12-16T00:00:00"/>
    <d v="1899-12-30T13:27:21"/>
    <x v="0"/>
    <s v="RFCPI"/>
    <s v="7022038151"/>
    <s v="FBO"/>
    <d v="1899-12-30T00:32:02"/>
    <d v="1899-12-30T00:31:13"/>
    <d v="1899-12-30T00:00:49"/>
    <s v="Granel"/>
    <s v="E001"/>
    <x v="2"/>
    <d v="1899-12-30T00:30:24"/>
    <d v="1899-12-30T00:31:13"/>
    <n v="12"/>
    <x v="11"/>
    <x v="5"/>
    <x v="1"/>
    <n v="0"/>
    <n v="0"/>
    <s v="OK"/>
    <s v="Granel"/>
    <x v="0"/>
    <n v="0"/>
    <s v="F. MALAGA"/>
    <s v="A"/>
    <d v="1899-12-30T00:00:49"/>
    <d v="1899-12-30T00:00:49"/>
    <s v="OK"/>
    <m/>
    <m/>
    <d v="1899-12-30T00:00:00"/>
    <d v="1899-12-30T00:30:24"/>
    <n v="2"/>
    <n v="-5.6712962963001434E-4"/>
    <n v="30.399999999998517"/>
    <n v="13"/>
    <s v="Si"/>
  </r>
  <r>
    <s v="CSMA"/>
    <s v="2024057998"/>
    <x v="0"/>
    <s v="ER4228BBT"/>
    <s v="E3198LFN"/>
    <d v="2024-12-16T00:00:00"/>
    <m/>
    <s v="3260"/>
    <x v="41"/>
    <s v="PA"/>
    <s v="S8"/>
    <m/>
    <d v="2024-12-16T00:00:00"/>
    <d v="1899-12-30T13:04:40"/>
    <d v="2024-12-16T00:00:00"/>
    <d v="1899-12-30T13:03:52"/>
    <d v="2024-12-16T00:00:00"/>
    <d v="1899-12-30T13:29:37"/>
    <x v="0"/>
    <s v="RFCPI"/>
    <s v="7022038152"/>
    <s v="EXW"/>
    <d v="1899-12-30T00:26:33"/>
    <d v="1899-12-30T00:25:45"/>
    <d v="1899-12-30T00:00:48"/>
    <s v="Granel"/>
    <s v="E001"/>
    <x v="1"/>
    <d v="1899-12-30T00:24:57"/>
    <d v="1899-12-30T00:25:45"/>
    <n v="13"/>
    <x v="11"/>
    <x v="5"/>
    <x v="1"/>
    <n v="0"/>
    <n v="0"/>
    <s v="OK"/>
    <s v="Granel"/>
    <x v="0"/>
    <n v="0"/>
    <s v="F. MALAGA"/>
    <s v="A"/>
    <d v="1899-12-30T00:00:48"/>
    <d v="1899-12-30T00:00:48"/>
    <s v="OK"/>
    <m/>
    <m/>
    <d v="1899-12-30T00:00:00"/>
    <d v="1899-12-30T00:24:57"/>
    <n v="2"/>
    <n v="-5.5555555555997227E-4"/>
    <n v="24.950000000001662"/>
    <n v="13"/>
    <s v="Si"/>
  </r>
  <r>
    <s v="CSMA"/>
    <s v="2024057984"/>
    <x v="0"/>
    <s v="ER9249BBN"/>
    <s v="E9170KRP"/>
    <d v="2024-12-16T00:00:00"/>
    <m/>
    <s v="3264"/>
    <x v="35"/>
    <s v="PA"/>
    <s v="S1"/>
    <m/>
    <d v="2024-12-16T00:00:00"/>
    <d v="1899-12-30T12:18:24"/>
    <d v="2024-12-16T00:00:00"/>
    <d v="1899-12-30T12:17:35"/>
    <d v="2024-12-16T00:00:00"/>
    <d v="1899-12-30T13:33:54"/>
    <x v="0"/>
    <s v="RFCPI"/>
    <s v="7022038153"/>
    <s v="FBO"/>
    <d v="1899-12-30T01:17:08"/>
    <d v="1899-12-30T01:16:19"/>
    <d v="1899-12-30T00:00:49"/>
    <s v="Granel"/>
    <s v="E001"/>
    <x v="2"/>
    <d v="1899-12-30T01:15:30"/>
    <d v="1899-12-30T01:16:19"/>
    <n v="12"/>
    <x v="11"/>
    <x v="5"/>
    <x v="1"/>
    <n v="0"/>
    <n v="0"/>
    <s v="OK"/>
    <s v="Granel"/>
    <x v="0"/>
    <n v="0"/>
    <s v="F. MALAGA"/>
    <s v="B"/>
    <d v="1899-12-30T00:00:49"/>
    <d v="1899-12-30T00:00:49"/>
    <s v="OK"/>
    <m/>
    <m/>
    <d v="1899-12-30T00:00:00"/>
    <d v="1899-12-30T01:15:30"/>
    <n v="2"/>
    <n v="-5.6712962963001434E-4"/>
    <n v="75.499999999991971"/>
    <n v="13"/>
    <s v="No"/>
  </r>
  <r>
    <s v="CSMA"/>
    <s v="2024057991"/>
    <x v="0"/>
    <s v="ER3449BDC"/>
    <s v="E0717JGV"/>
    <d v="2024-12-16T00:00:00"/>
    <m/>
    <s v="3283"/>
    <x v="38"/>
    <s v="PA"/>
    <s v="PA"/>
    <m/>
    <d v="2024-12-16T00:00:00"/>
    <d v="1899-12-30T12:45:05"/>
    <d v="2024-12-16T00:00:00"/>
    <d v="1899-12-30T12:44:20"/>
    <d v="2024-12-16T00:00:00"/>
    <d v="1899-12-30T13:36:24"/>
    <x v="0"/>
    <s v="RFCPI"/>
    <s v="7022038154"/>
    <s v="FBO"/>
    <d v="1899-12-30T00:52:49"/>
    <d v="1899-12-30T00:52:04"/>
    <d v="1899-12-30T00:00:45"/>
    <s v="Ensacado"/>
    <s v="E002"/>
    <x v="2"/>
    <d v="1899-12-30T00:51:19"/>
    <d v="1899-12-30T00:52:04"/>
    <n v="12"/>
    <x v="11"/>
    <x v="5"/>
    <x v="2"/>
    <n v="0"/>
    <n v="0"/>
    <s v="OK"/>
    <s v="Ensacado"/>
    <x v="0"/>
    <n v="0"/>
    <s v="F. MALAGA"/>
    <s v="B"/>
    <d v="1899-12-30T00:00:45"/>
    <d v="1899-12-30T00:00:45"/>
    <s v="OK"/>
    <m/>
    <m/>
    <d v="1899-12-30T00:00:00"/>
    <d v="1899-12-30T00:51:19"/>
    <n v="2"/>
    <n v="-5.2083333332997306E-4"/>
    <n v="51.316666666660886"/>
    <n v="13"/>
    <s v="No"/>
  </r>
  <r>
    <s v="CSMA"/>
    <s v="2024058000"/>
    <x v="0"/>
    <s v="ER6822BBF"/>
    <s v="E7574KJX"/>
    <d v="2024-12-16T00:00:00"/>
    <m/>
    <s v="3264"/>
    <x v="35"/>
    <s v="PA"/>
    <s v="S1"/>
    <m/>
    <d v="2024-12-16T00:00:00"/>
    <d v="1899-12-30T13:09:51"/>
    <d v="2024-12-16T00:00:00"/>
    <d v="1899-12-30T13:09:01"/>
    <d v="2024-12-16T00:00:00"/>
    <d v="1899-12-30T13:47:41"/>
    <x v="0"/>
    <s v="RFCPI"/>
    <s v="7022038155"/>
    <s v="FBO"/>
    <d v="1899-12-30T00:39:30"/>
    <d v="1899-12-30T00:38:40"/>
    <d v="1899-12-30T00:00:50"/>
    <s v="Granel"/>
    <s v="E001"/>
    <x v="2"/>
    <d v="1899-12-30T00:37:50"/>
    <d v="1899-12-30T00:38:40"/>
    <n v="13"/>
    <x v="11"/>
    <x v="5"/>
    <x v="1"/>
    <n v="0"/>
    <n v="0"/>
    <s v="OK"/>
    <s v="Granel"/>
    <x v="0"/>
    <n v="0"/>
    <s v="F. MALAGA"/>
    <s v="A"/>
    <d v="1899-12-30T00:00:50"/>
    <d v="1899-12-30T00:00:50"/>
    <s v="OK"/>
    <m/>
    <m/>
    <d v="1899-12-30T00:00:00"/>
    <d v="1899-12-30T00:37:50"/>
    <n v="2"/>
    <n v="-5.7870370370005642E-4"/>
    <n v="37.833333333335943"/>
    <n v="13"/>
    <s v="Si"/>
  </r>
  <r>
    <s v="CSMA"/>
    <s v="2024058002"/>
    <x v="0"/>
    <s v="EJ02544R"/>
    <s v="E9533LGJ"/>
    <d v="2024-12-16T00:00:00"/>
    <m/>
    <s v="3283"/>
    <x v="38"/>
    <s v="PA"/>
    <s v="PA"/>
    <m/>
    <d v="2024-12-16T00:00:00"/>
    <d v="1899-12-30T13:23:13"/>
    <d v="2024-12-16T00:00:00"/>
    <d v="1899-12-30T13:22:23"/>
    <d v="2024-12-16T00:00:00"/>
    <d v="1899-12-30T13:49:43"/>
    <x v="0"/>
    <s v="RFCPI"/>
    <s v="7022038156"/>
    <s v="FBO"/>
    <d v="1899-12-30T00:28:10"/>
    <d v="1899-12-30T00:27:20"/>
    <d v="1899-12-30T00:00:50"/>
    <s v="Ensacado"/>
    <s v="E002"/>
    <x v="2"/>
    <d v="1899-12-30T00:26:30"/>
    <d v="1899-12-30T00:27:20"/>
    <n v="13"/>
    <x v="11"/>
    <x v="5"/>
    <x v="2"/>
    <n v="0"/>
    <n v="0"/>
    <s v="OK"/>
    <s v="Ensacado"/>
    <x v="0"/>
    <n v="0"/>
    <s v="F. MALAGA"/>
    <s v="A"/>
    <d v="1899-12-30T00:00:50"/>
    <d v="1899-12-30T00:00:50"/>
    <s v="OK"/>
    <m/>
    <m/>
    <d v="1899-12-30T00:00:00"/>
    <d v="1899-12-30T00:26:30"/>
    <n v="2"/>
    <n v="-5.7870370369994539E-4"/>
    <n v="26.500000000003183"/>
    <n v="13"/>
    <s v="Si"/>
  </r>
  <r>
    <s v="CSMA"/>
    <s v="2024058003"/>
    <x v="0"/>
    <s v="ER1732BCG"/>
    <s v="E6541KPH"/>
    <d v="2024-12-16T00:00:00"/>
    <m/>
    <s v="3269"/>
    <x v="36"/>
    <s v="PA"/>
    <s v="S2"/>
    <m/>
    <d v="2024-12-16T00:00:00"/>
    <d v="1899-12-30T13:29:02"/>
    <d v="2024-12-16T00:00:00"/>
    <d v="1899-12-30T13:28:12"/>
    <d v="2024-12-16T00:00:00"/>
    <d v="1899-12-30T13:52:42"/>
    <x v="0"/>
    <s v="RFCPI"/>
    <s v="7022038157"/>
    <s v="FBO"/>
    <d v="1899-12-30T00:25:20"/>
    <d v="1899-12-30T00:24:30"/>
    <d v="1899-12-30T00:00:50"/>
    <s v="Granel"/>
    <s v="E001"/>
    <x v="2"/>
    <d v="1899-12-30T00:23:40"/>
    <d v="1899-12-30T00:24:30"/>
    <n v="13"/>
    <x v="11"/>
    <x v="5"/>
    <x v="1"/>
    <n v="0"/>
    <n v="0"/>
    <s v="OK"/>
    <s v="Granel"/>
    <x v="0"/>
    <n v="0"/>
    <s v="F. MALAGA"/>
    <s v="A"/>
    <d v="1899-12-30T00:00:50"/>
    <d v="1899-12-30T00:00:50"/>
    <s v="OK"/>
    <m/>
    <m/>
    <d v="1899-12-30T00:00:00"/>
    <d v="1899-12-30T00:23:40"/>
    <n v="2"/>
    <n v="-5.7870370369994539E-4"/>
    <n v="23.66666666667367"/>
    <n v="13"/>
    <s v="Si"/>
  </r>
  <r>
    <s v="CSMA"/>
    <s v="2024057596"/>
    <x v="0"/>
    <s v="EVA01741R"/>
    <s v="E5813KFK"/>
    <d v="2024-12-13T00:00:00"/>
    <m/>
    <s v="3262"/>
    <x v="43"/>
    <s v="PA"/>
    <s v="S6"/>
    <m/>
    <d v="2024-12-13T00:00:00"/>
    <d v="1899-12-30T07:18:16"/>
    <d v="2024-12-13T00:00:00"/>
    <d v="1899-12-30T07:17:36"/>
    <d v="2024-12-13T00:00:00"/>
    <d v="1899-12-30T07:53:22"/>
    <x v="0"/>
    <s v="RFCPI"/>
    <s v="7022038159"/>
    <s v="FBO"/>
    <d v="1899-12-30T00:36:26"/>
    <d v="1899-12-30T00:35:46"/>
    <d v="1899-12-30T00:00:40"/>
    <s v="Granel"/>
    <s v="E001"/>
    <x v="2"/>
    <d v="1899-12-30T00:35:06"/>
    <d v="1899-12-30T00:35:46"/>
    <n v="7"/>
    <x v="9"/>
    <x v="4"/>
    <x v="1"/>
    <n v="0"/>
    <n v="0"/>
    <s v="OK"/>
    <s v="Granel"/>
    <x v="0"/>
    <n v="0"/>
    <s v="F. MALAGA"/>
    <s v="A"/>
    <d v="1899-12-30T00:00:40"/>
    <d v="1899-12-30T00:00:40"/>
    <s v="OK"/>
    <m/>
    <m/>
    <d v="1899-12-30T00:00:00"/>
    <d v="1899-12-30T00:35:06"/>
    <n v="6"/>
    <n v="-4.6296296296000072E-4"/>
    <n v="35.100000000000051"/>
    <n v="7"/>
    <s v="Si"/>
  </r>
  <r>
    <s v="CSMA"/>
    <s v="2024058010"/>
    <x v="0"/>
    <s v="ER0930BBF"/>
    <s v="E4917GBW"/>
    <d v="2024-12-16T00:00:00"/>
    <m/>
    <s v="3264"/>
    <x v="35"/>
    <s v="PA"/>
    <s v="S1"/>
    <m/>
    <d v="2024-12-16T00:00:00"/>
    <d v="1899-12-30T14:00:02"/>
    <d v="2024-12-16T00:00:00"/>
    <d v="1899-12-30T13:59:13"/>
    <d v="2024-12-16T00:00:00"/>
    <d v="1899-12-30T14:22:15"/>
    <x v="0"/>
    <s v="RFCPI"/>
    <s v="7022038160"/>
    <s v="FBO"/>
    <d v="1899-12-30T00:23:51"/>
    <d v="1899-12-30T00:23:02"/>
    <d v="1899-12-30T00:00:49"/>
    <s v="Granel"/>
    <s v="E001"/>
    <x v="2"/>
    <d v="1899-12-30T00:22:13"/>
    <d v="1899-12-30T00:23:02"/>
    <n v="14"/>
    <x v="11"/>
    <x v="5"/>
    <x v="1"/>
    <n v="0"/>
    <n v="0"/>
    <s v="OK"/>
    <s v="Granel"/>
    <x v="0"/>
    <n v="0"/>
    <s v="F. MALAGA"/>
    <s v="A"/>
    <d v="1899-12-30T00:00:49"/>
    <d v="1899-12-30T00:00:49"/>
    <s v="OK"/>
    <m/>
    <m/>
    <d v="1899-12-30T00:00:00"/>
    <d v="1899-12-30T00:22:13"/>
    <n v="2"/>
    <n v="-5.6712962963001434E-4"/>
    <n v="22.21666666666561"/>
    <n v="14"/>
    <s v="Si"/>
  </r>
  <r>
    <s v="CSMA"/>
    <s v="2024058005"/>
    <x v="0"/>
    <s v="ER5878BCD"/>
    <s v="E6372HZN"/>
    <d v="2024-12-16T00:00:00"/>
    <m/>
    <s v="3268"/>
    <x v="26"/>
    <s v="PA"/>
    <s v="S2"/>
    <m/>
    <d v="2024-12-16T00:00:00"/>
    <d v="1899-12-30T13:41:07"/>
    <d v="2024-12-16T00:00:00"/>
    <d v="1899-12-30T13:40:18"/>
    <d v="2024-12-16T00:00:00"/>
    <d v="1899-12-30T14:25:05"/>
    <x v="0"/>
    <s v="RFCPI"/>
    <s v="7022038161"/>
    <s v="FBO"/>
    <d v="1899-12-30T00:45:36"/>
    <d v="1899-12-30T00:44:47"/>
    <d v="1899-12-30T00:00:49"/>
    <s v="Granel"/>
    <s v="E001"/>
    <x v="2"/>
    <d v="1899-12-30T00:43:58"/>
    <d v="1899-12-30T00:44:47"/>
    <n v="13"/>
    <x v="11"/>
    <x v="5"/>
    <x v="1"/>
    <n v="0"/>
    <n v="0"/>
    <s v="OK"/>
    <s v="Granel"/>
    <x v="0"/>
    <n v="0"/>
    <s v="F. MALAGA"/>
    <s v="A"/>
    <d v="1899-12-30T00:00:49"/>
    <d v="1899-12-30T00:00:49"/>
    <s v="OK"/>
    <m/>
    <m/>
    <d v="1899-12-30T00:00:00"/>
    <d v="1899-12-30T00:43:58"/>
    <n v="2"/>
    <n v="-5.6712962963001434E-4"/>
    <n v="43.966666666655897"/>
    <n v="14"/>
    <s v="Si"/>
  </r>
  <r>
    <s v="CSMA"/>
    <s v="2024058012"/>
    <x v="0"/>
    <s v="ER6007BBG"/>
    <s v="E4954KGF"/>
    <d v="2024-12-16T00:00:00"/>
    <m/>
    <s v="3264"/>
    <x v="35"/>
    <s v="PA"/>
    <s v="S1"/>
    <m/>
    <d v="2024-12-16T00:00:00"/>
    <d v="1899-12-30T14:07:36"/>
    <d v="2024-12-16T00:00:00"/>
    <d v="1899-12-30T14:06:48"/>
    <d v="2024-12-16T00:00:00"/>
    <d v="1899-12-30T14:34:39"/>
    <x v="0"/>
    <s v="RFCPI"/>
    <s v="7022038162"/>
    <s v="FBO"/>
    <d v="1899-12-30T00:28:39"/>
    <d v="1899-12-30T00:27:51"/>
    <d v="1899-12-30T00:00:48"/>
    <s v="Granel"/>
    <s v="E001"/>
    <x v="2"/>
    <d v="1899-12-30T00:27:03"/>
    <d v="1899-12-30T00:27:51"/>
    <n v="14"/>
    <x v="11"/>
    <x v="5"/>
    <x v="1"/>
    <n v="0"/>
    <n v="0"/>
    <s v="OK"/>
    <s v="Granel"/>
    <x v="0"/>
    <n v="0"/>
    <s v="F. MALAGA"/>
    <s v="A"/>
    <d v="1899-12-30T00:00:48"/>
    <d v="1899-12-30T00:00:48"/>
    <s v="OK"/>
    <m/>
    <m/>
    <d v="1899-12-30T00:00:00"/>
    <d v="1899-12-30T00:27:03"/>
    <n v="2"/>
    <n v="-5.5555555554998026E-4"/>
    <n v="27.049999999996874"/>
    <n v="14"/>
    <s v="Si"/>
  </r>
  <r>
    <s v="CSMA"/>
    <s v="2024058016"/>
    <x v="0"/>
    <s v="ER1055BBH"/>
    <s v="E0721JRZ"/>
    <d v="2024-12-16T00:00:00"/>
    <m/>
    <s v="3269"/>
    <x v="36"/>
    <s v="PA"/>
    <s v="S2"/>
    <m/>
    <d v="2024-12-16T00:00:00"/>
    <d v="1899-12-30T14:14:49"/>
    <d v="2024-12-16T00:00:00"/>
    <d v="1899-12-30T14:14:01"/>
    <d v="2024-12-16T00:00:00"/>
    <d v="1899-12-30T14:36:15"/>
    <x v="0"/>
    <s v="RFCPI"/>
    <s v="7022038163"/>
    <s v="EXW"/>
    <d v="1899-12-30T00:23:02"/>
    <d v="1899-12-30T00:22:14"/>
    <d v="1899-12-30T00:00:48"/>
    <s v="Granel"/>
    <s v="E001"/>
    <x v="1"/>
    <d v="1899-12-30T00:21:26"/>
    <d v="1899-12-30T00:22:14"/>
    <n v="14"/>
    <x v="11"/>
    <x v="5"/>
    <x v="1"/>
    <n v="0"/>
    <n v="0"/>
    <s v="OK"/>
    <s v="Granel"/>
    <x v="0"/>
    <n v="0"/>
    <s v="F. MALAGA"/>
    <s v="A"/>
    <d v="1899-12-30T00:00:48"/>
    <d v="1899-12-30T00:00:48"/>
    <s v="OK"/>
    <m/>
    <m/>
    <d v="1899-12-30T00:00:00"/>
    <d v="1899-12-30T00:21:26"/>
    <n v="2"/>
    <n v="-5.5555555555997227E-4"/>
    <n v="21.43333333331995"/>
    <n v="14"/>
    <s v="Si"/>
  </r>
  <r>
    <s v="CSMA"/>
    <s v="2024058014"/>
    <x v="0"/>
    <s v="ER2071BBY"/>
    <s v="E3936LXW"/>
    <d v="2024-12-16T00:00:00"/>
    <m/>
    <s v="3264"/>
    <x v="35"/>
    <s v="PA"/>
    <s v="S1"/>
    <m/>
    <d v="2024-12-16T00:00:00"/>
    <d v="1899-12-30T14:11:52"/>
    <d v="2024-12-16T00:00:00"/>
    <d v="1899-12-30T14:11:03"/>
    <d v="2024-12-16T00:00:00"/>
    <d v="1899-12-30T14:38:15"/>
    <x v="0"/>
    <s v="RFCPI"/>
    <s v="7022038164"/>
    <s v="FBO"/>
    <d v="1899-12-30T00:28:01"/>
    <d v="1899-12-30T00:27:12"/>
    <d v="1899-12-30T00:00:49"/>
    <s v="Granel"/>
    <s v="E001"/>
    <x v="2"/>
    <d v="1899-12-30T00:26:23"/>
    <d v="1899-12-30T00:27:12"/>
    <n v="14"/>
    <x v="11"/>
    <x v="5"/>
    <x v="1"/>
    <n v="0"/>
    <n v="0"/>
    <s v="OK"/>
    <s v="Granel"/>
    <x v="0"/>
    <n v="0"/>
    <s v="F. MALAGA"/>
    <s v="A"/>
    <d v="1899-12-30T00:00:49"/>
    <d v="1899-12-30T00:00:49"/>
    <s v="OK"/>
    <m/>
    <m/>
    <d v="1899-12-30T00:00:00"/>
    <d v="1899-12-30T00:26:23"/>
    <n v="2"/>
    <n v="-5.6712962963001434E-4"/>
    <n v="26.383333333334313"/>
    <n v="14"/>
    <s v="Si"/>
  </r>
  <r>
    <s v="CSMA"/>
    <s v="2024058015"/>
    <x v="0"/>
    <s v="ER7621BBD"/>
    <s v="E3209LFN"/>
    <d v="2024-12-16T00:00:00"/>
    <m/>
    <s v="3283"/>
    <x v="38"/>
    <s v="PA"/>
    <s v="PA"/>
    <m/>
    <d v="2024-12-16T00:00:00"/>
    <d v="1899-12-30T14:12:50"/>
    <d v="2024-12-16T00:00:00"/>
    <d v="1899-12-30T14:12:03"/>
    <d v="2024-12-16T00:00:00"/>
    <d v="1899-12-30T14:42:04"/>
    <x v="0"/>
    <s v="RFCPI"/>
    <s v="7022038165"/>
    <s v="EXW"/>
    <d v="1899-12-30T00:30:48"/>
    <d v="1899-12-30T00:30:01"/>
    <d v="1899-12-30T00:00:47"/>
    <s v="Ensacado"/>
    <s v="E002"/>
    <x v="1"/>
    <d v="1899-12-30T00:29:14"/>
    <d v="1899-12-30T00:30:01"/>
    <n v="14"/>
    <x v="11"/>
    <x v="5"/>
    <x v="2"/>
    <n v="0"/>
    <n v="0"/>
    <s v="OK"/>
    <s v="Ensacado"/>
    <x v="0"/>
    <n v="0"/>
    <s v="F. MALAGA"/>
    <s v="A"/>
    <d v="1899-12-30T00:00:47"/>
    <d v="1899-12-30T00:00:47"/>
    <s v="OK"/>
    <m/>
    <m/>
    <d v="1899-12-30T00:00:00"/>
    <d v="1899-12-30T00:29:14"/>
    <n v="2"/>
    <n v="-5.4398148147993819E-4"/>
    <n v="29.233333333339235"/>
    <n v="14"/>
    <s v="Si"/>
  </r>
  <r>
    <s v="CSMA"/>
    <s v="2024058018"/>
    <x v="0"/>
    <s v="ER4695BDR"/>
    <s v="E9461JBD"/>
    <d v="2024-12-16T00:00:00"/>
    <m/>
    <s v="3264"/>
    <x v="35"/>
    <s v="PA"/>
    <s v="S1"/>
    <m/>
    <d v="2024-12-16T00:00:00"/>
    <d v="1899-12-30T14:30:45"/>
    <d v="2024-12-16T00:00:00"/>
    <d v="1899-12-30T14:29:55"/>
    <d v="2024-12-16T00:00:00"/>
    <d v="1899-12-30T14:52:06"/>
    <x v="0"/>
    <s v="RFCPI"/>
    <s v="7022038166"/>
    <s v="EXW"/>
    <d v="1899-12-30T00:23:01"/>
    <d v="1899-12-30T00:22:11"/>
    <d v="1899-12-30T00:00:50"/>
    <s v="Granel"/>
    <s v="E001"/>
    <x v="1"/>
    <d v="1899-12-30T00:21:21"/>
    <d v="1899-12-30T00:22:11"/>
    <n v="14"/>
    <x v="11"/>
    <x v="5"/>
    <x v="1"/>
    <n v="0"/>
    <n v="0"/>
    <s v="OK"/>
    <s v="Granel"/>
    <x v="0"/>
    <n v="0"/>
    <s v="F. MALAGA"/>
    <s v="A"/>
    <d v="1899-12-30T00:00:50"/>
    <d v="1899-12-30T00:00:50"/>
    <s v="OK"/>
    <m/>
    <m/>
    <d v="1899-12-30T00:00:00"/>
    <d v="1899-12-30T00:21:21"/>
    <n v="2"/>
    <n v="-5.7870370370005642E-4"/>
    <n v="21.350000000001579"/>
    <n v="14"/>
    <s v="Si"/>
  </r>
  <r>
    <s v="CSMA"/>
    <s v="2024058019"/>
    <x v="0"/>
    <s v="ER2352BBS"/>
    <s v="E9571KML"/>
    <d v="2024-12-16T00:00:00"/>
    <m/>
    <s v="3264"/>
    <x v="35"/>
    <s v="PA"/>
    <s v="S1"/>
    <m/>
    <d v="2024-12-16T00:00:00"/>
    <d v="1899-12-30T14:31:35"/>
    <d v="2024-12-16T00:00:00"/>
    <d v="1899-12-30T14:30:44"/>
    <d v="2024-12-16T00:00:00"/>
    <d v="1899-12-30T15:00:22"/>
    <x v="0"/>
    <s v="RFCPI"/>
    <s v="7022038167"/>
    <s v="FBO"/>
    <d v="1899-12-30T00:30:29"/>
    <d v="1899-12-30T00:29:38"/>
    <d v="1899-12-30T00:00:51"/>
    <s v="Granel"/>
    <s v="E001"/>
    <x v="2"/>
    <d v="1899-12-30T00:28:47"/>
    <d v="1899-12-30T00:29:38"/>
    <n v="14"/>
    <x v="11"/>
    <x v="5"/>
    <x v="1"/>
    <n v="0"/>
    <n v="0"/>
    <s v="OK"/>
    <s v="Granel"/>
    <x v="0"/>
    <n v="0"/>
    <s v="F. MALAGA"/>
    <s v="A"/>
    <d v="1899-12-30T00:00:51"/>
    <d v="1899-12-30T00:00:51"/>
    <s v="OK"/>
    <m/>
    <m/>
    <d v="1899-12-30T00:00:00"/>
    <d v="1899-12-30T00:28:47"/>
    <n v="2"/>
    <n v="-5.9027777776998747E-4"/>
    <n v="28.783333333339165"/>
    <n v="15"/>
    <s v="Si"/>
  </r>
  <r>
    <s v="CSMA"/>
    <s v="2024058021"/>
    <x v="0"/>
    <s v="ER2873BCD"/>
    <s v="E0319JTX"/>
    <d v="2024-12-16T00:00:00"/>
    <m/>
    <s v="3283"/>
    <x v="38"/>
    <s v="PA"/>
    <s v="PA"/>
    <m/>
    <d v="2024-12-16T00:00:00"/>
    <d v="1899-12-30T14:39:25"/>
    <d v="2024-12-16T00:00:00"/>
    <d v="1899-12-30T14:38:35"/>
    <d v="2024-12-16T00:00:00"/>
    <d v="1899-12-30T15:02:18"/>
    <x v="0"/>
    <s v="RFCPI"/>
    <s v="7022038168"/>
    <s v="EXW"/>
    <d v="1899-12-30T00:24:33"/>
    <d v="1899-12-30T00:23:43"/>
    <d v="1899-12-30T00:00:50"/>
    <s v="Ensacado"/>
    <s v="E002"/>
    <x v="1"/>
    <d v="1899-12-30T00:22:53"/>
    <d v="1899-12-30T00:23:43"/>
    <n v="14"/>
    <x v="11"/>
    <x v="5"/>
    <x v="2"/>
    <n v="0"/>
    <n v="0"/>
    <s v="OK"/>
    <s v="Ensacado"/>
    <x v="0"/>
    <n v="0"/>
    <s v="F. MALAGA"/>
    <s v="A"/>
    <d v="1899-12-30T00:00:50"/>
    <d v="1899-12-30T00:00:50"/>
    <s v="OK"/>
    <m/>
    <m/>
    <d v="1899-12-30T00:00:00"/>
    <d v="1899-12-30T00:22:53"/>
    <n v="2"/>
    <n v="-5.7870370371004842E-4"/>
    <n v="22.883333333328011"/>
    <n v="15"/>
    <s v="Si"/>
  </r>
  <r>
    <s v="CSMA"/>
    <s v="2024058023"/>
    <x v="0"/>
    <s v="ER4551BBJ"/>
    <s v="E6688FFY"/>
    <d v="2024-12-16T00:00:00"/>
    <m/>
    <s v="3283"/>
    <x v="38"/>
    <s v="PA"/>
    <s v="PA"/>
    <m/>
    <d v="2024-12-16T00:00:00"/>
    <d v="1899-12-30T14:40:58"/>
    <d v="2024-12-16T00:00:00"/>
    <d v="1899-12-30T14:40:08"/>
    <d v="2024-12-16T00:00:00"/>
    <d v="1899-12-30T15:10:28"/>
    <x v="0"/>
    <s v="RFCPI"/>
    <s v="7022038169"/>
    <s v="FBO"/>
    <d v="1899-12-30T00:31:10"/>
    <d v="1899-12-30T00:30:20"/>
    <d v="1899-12-30T00:00:50"/>
    <s v="Ensacado"/>
    <s v="E002"/>
    <x v="2"/>
    <d v="1899-12-30T00:29:30"/>
    <d v="1899-12-30T00:30:20"/>
    <n v="14"/>
    <x v="11"/>
    <x v="5"/>
    <x v="2"/>
    <n v="0"/>
    <n v="0"/>
    <s v="OK"/>
    <s v="Ensacado"/>
    <x v="0"/>
    <n v="0"/>
    <s v="F. MALAGA"/>
    <s v="A"/>
    <d v="1899-12-30T00:00:50"/>
    <d v="1899-12-30T00:00:50"/>
    <s v="OK"/>
    <m/>
    <m/>
    <d v="1899-12-30T00:00:00"/>
    <d v="1899-12-30T00:29:30"/>
    <n v="2"/>
    <n v="-5.787037037099374E-4"/>
    <n v="29.499999999998376"/>
    <n v="15"/>
    <s v="Si"/>
  </r>
  <r>
    <s v="CSMA"/>
    <s v="2024058026"/>
    <x v="0"/>
    <s v="ER0865BBP"/>
    <s v="E9619HBS"/>
    <d v="2024-12-16T00:00:00"/>
    <m/>
    <s v="3269"/>
    <x v="36"/>
    <s v="PA"/>
    <s v="S2"/>
    <m/>
    <d v="2024-12-16T00:00:00"/>
    <d v="1899-12-30T14:50:29"/>
    <d v="2024-12-16T00:00:00"/>
    <d v="1899-12-30T14:49:38"/>
    <d v="2024-12-16T00:00:00"/>
    <d v="1899-12-30T15:11:46"/>
    <x v="0"/>
    <s v="RFCPI"/>
    <s v="7022038170"/>
    <s v="EXW"/>
    <d v="1899-12-30T00:22:59"/>
    <d v="1899-12-30T00:22:08"/>
    <d v="1899-12-30T00:00:51"/>
    <s v="Granel"/>
    <s v="E001"/>
    <x v="1"/>
    <d v="1899-12-30T00:21:17"/>
    <d v="1899-12-30T00:22:08"/>
    <n v="14"/>
    <x v="11"/>
    <x v="5"/>
    <x v="1"/>
    <n v="0"/>
    <n v="0"/>
    <s v="OK"/>
    <s v="Granel"/>
    <x v="0"/>
    <n v="0"/>
    <s v="F. MALAGA"/>
    <s v="A"/>
    <d v="1899-12-30T00:00:51"/>
    <d v="1899-12-30T00:00:51"/>
    <s v="OK"/>
    <m/>
    <m/>
    <d v="1899-12-30T00:00:00"/>
    <d v="1899-12-30T00:21:17"/>
    <n v="2"/>
    <n v="-5.9027777777009849E-4"/>
    <n v="21.283333333343908"/>
    <n v="15"/>
    <s v="Si"/>
  </r>
  <r>
    <s v="CSMA"/>
    <s v="2024058027"/>
    <x v="0"/>
    <s v="ER2310BBX"/>
    <s v="E5477KKG"/>
    <d v="2024-12-16T00:00:00"/>
    <m/>
    <s v="3264"/>
    <x v="35"/>
    <s v="PA"/>
    <s v="S1"/>
    <m/>
    <d v="2024-12-16T00:00:00"/>
    <d v="1899-12-30T14:55:04"/>
    <d v="2024-12-16T00:00:00"/>
    <d v="1899-12-30T14:54:15"/>
    <d v="2024-12-16T00:00:00"/>
    <d v="1899-12-30T15:23:40"/>
    <x v="0"/>
    <s v="RFCPI"/>
    <s v="7022038171"/>
    <s v="FBO"/>
    <d v="1899-12-30T00:30:14"/>
    <d v="1899-12-30T00:29:25"/>
    <d v="1899-12-30T00:00:49"/>
    <s v="Granel"/>
    <s v="E001"/>
    <x v="2"/>
    <d v="1899-12-30T00:28:36"/>
    <d v="1899-12-30T00:29:25"/>
    <n v="14"/>
    <x v="11"/>
    <x v="5"/>
    <x v="1"/>
    <n v="0"/>
    <n v="0"/>
    <s v="OK"/>
    <s v="Granel"/>
    <x v="0"/>
    <n v="0"/>
    <s v="F. MALAGA"/>
    <s v="A"/>
    <d v="1899-12-30T00:00:49"/>
    <d v="1899-12-30T00:00:49"/>
    <s v="OK"/>
    <m/>
    <m/>
    <d v="1899-12-30T00:00:00"/>
    <d v="1899-12-30T00:28:36"/>
    <n v="2"/>
    <n v="-5.6712962962990332E-4"/>
    <n v="28.600000000012944"/>
    <n v="15"/>
    <s v="Si"/>
  </r>
  <r>
    <s v="CSMA"/>
    <s v="2024058029"/>
    <x v="0"/>
    <s v="ER7611BBD"/>
    <s v="E7307LYM"/>
    <d v="2024-12-16T00:00:00"/>
    <m/>
    <s v="3269"/>
    <x v="36"/>
    <s v="PA"/>
    <s v="S2"/>
    <m/>
    <d v="2024-12-16T00:00:00"/>
    <d v="1899-12-30T15:03:43"/>
    <d v="2024-12-16T00:00:00"/>
    <d v="1899-12-30T15:02:57"/>
    <d v="2024-12-16T00:00:00"/>
    <d v="1899-12-30T15:30:33"/>
    <x v="0"/>
    <s v="RFCPI"/>
    <s v="7022038172"/>
    <s v="FBO"/>
    <d v="1899-12-30T00:28:22"/>
    <d v="1899-12-30T00:27:36"/>
    <d v="1899-12-30T00:00:46"/>
    <s v="Granel"/>
    <s v="E001"/>
    <x v="2"/>
    <d v="1899-12-30T00:26:50"/>
    <d v="1899-12-30T00:27:36"/>
    <n v="15"/>
    <x v="11"/>
    <x v="5"/>
    <x v="1"/>
    <n v="0"/>
    <n v="0"/>
    <s v="OK"/>
    <s v="Granel"/>
    <x v="0"/>
    <n v="0"/>
    <s v="F. MALAGA"/>
    <s v="A"/>
    <d v="1899-12-30T00:00:46"/>
    <d v="1899-12-30T00:00:46"/>
    <s v="OK"/>
    <m/>
    <m/>
    <d v="1899-12-30T00:00:00"/>
    <d v="1899-12-30T00:26:50"/>
    <n v="2"/>
    <n v="-5.3240740741000714E-4"/>
    <n v="26.833333333334384"/>
    <n v="15"/>
    <s v="Si"/>
  </r>
  <r>
    <s v="CSMA"/>
    <s v="2024058030"/>
    <x v="0"/>
    <s v="ELE02494R"/>
    <s v="E7977MGZ"/>
    <d v="2024-12-16T00:00:00"/>
    <m/>
    <s v="3269"/>
    <x v="36"/>
    <s v="PA"/>
    <s v="S2"/>
    <m/>
    <d v="2024-12-16T00:00:00"/>
    <d v="1899-12-30T15:05:43"/>
    <d v="2024-12-16T00:00:00"/>
    <d v="1899-12-30T15:04:54"/>
    <d v="2024-12-16T00:00:00"/>
    <d v="1899-12-30T15:36:41"/>
    <x v="0"/>
    <s v="RFCPI"/>
    <s v="7022038173"/>
    <s v="FBO"/>
    <d v="1899-12-30T00:32:36"/>
    <d v="1899-12-30T00:31:47"/>
    <d v="1899-12-30T00:00:49"/>
    <s v="Granel"/>
    <s v="E001"/>
    <x v="2"/>
    <d v="1899-12-30T00:30:58"/>
    <d v="1899-12-30T00:31:47"/>
    <n v="15"/>
    <x v="11"/>
    <x v="5"/>
    <x v="1"/>
    <n v="0"/>
    <n v="0"/>
    <s v="OK"/>
    <s v="Granel"/>
    <x v="0"/>
    <n v="0"/>
    <s v="F. MALAGA"/>
    <s v="A"/>
    <d v="1899-12-30T00:00:49"/>
    <d v="1899-12-30T00:00:49"/>
    <s v="OK"/>
    <m/>
    <m/>
    <d v="1899-12-30T00:00:00"/>
    <d v="1899-12-30T00:30:58"/>
    <n v="2"/>
    <n v="-5.6712962963001434E-4"/>
    <n v="30.966666666667138"/>
    <n v="15"/>
    <s v="Si"/>
  </r>
  <r>
    <s v="CSMA"/>
    <s v="2024058031"/>
    <x v="0"/>
    <s v="ER0320BCV"/>
    <s v="E1112KDL"/>
    <d v="2024-12-16T00:00:00"/>
    <m/>
    <s v="3283"/>
    <x v="38"/>
    <s v="PA"/>
    <s v="PA"/>
    <m/>
    <d v="2024-12-16T00:00:00"/>
    <d v="1899-12-30T15:07:53"/>
    <d v="2024-12-16T00:00:00"/>
    <d v="1899-12-30T15:07:05"/>
    <d v="2024-12-16T00:00:00"/>
    <d v="1899-12-30T15:41:18"/>
    <x v="0"/>
    <s v="RFCPI"/>
    <s v="7022038174"/>
    <s v="FBO"/>
    <d v="1899-12-30T00:35:01"/>
    <d v="1899-12-30T00:34:13"/>
    <d v="1899-12-30T00:00:48"/>
    <s v="Ensacado"/>
    <s v="E002"/>
    <x v="2"/>
    <d v="1899-12-30T00:33:25"/>
    <d v="1899-12-30T00:34:13"/>
    <n v="15"/>
    <x v="11"/>
    <x v="5"/>
    <x v="2"/>
    <n v="0"/>
    <n v="0"/>
    <s v="OK"/>
    <s v="Ensacado"/>
    <x v="0"/>
    <n v="0"/>
    <s v="F. MALAGA"/>
    <s v="A"/>
    <d v="1899-12-30T00:00:48"/>
    <d v="1899-12-30T00:00:48"/>
    <s v="OK"/>
    <m/>
    <m/>
    <d v="1899-12-30T00:00:00"/>
    <d v="1899-12-30T00:33:25"/>
    <n v="2"/>
    <n v="-5.5555555556008329E-4"/>
    <n v="33.416666666668796"/>
    <n v="15"/>
    <s v="Si"/>
  </r>
  <r>
    <s v="CSMA"/>
    <s v="2024058040"/>
    <x v="0"/>
    <s v="ER5019BBT"/>
    <s v="E8662MSV"/>
    <d v="2024-12-16T00:00:00"/>
    <m/>
    <s v="3269"/>
    <x v="36"/>
    <s v="PA"/>
    <s v="S2"/>
    <m/>
    <d v="2024-12-16T00:00:00"/>
    <d v="1899-12-30T15:26:25"/>
    <d v="2024-12-16T00:00:00"/>
    <d v="1899-12-30T15:25:35"/>
    <d v="2024-12-16T00:00:00"/>
    <d v="1899-12-30T15:49:40"/>
    <x v="0"/>
    <s v="RFCPI"/>
    <s v="7022038175"/>
    <s v="FBO"/>
    <d v="1899-12-30T00:24:55"/>
    <d v="1899-12-30T00:24:05"/>
    <d v="1899-12-30T00:00:50"/>
    <s v="Granel"/>
    <s v="E001"/>
    <x v="2"/>
    <d v="1899-12-30T00:23:15"/>
    <d v="1899-12-30T00:24:05"/>
    <n v="15"/>
    <x v="11"/>
    <x v="5"/>
    <x v="1"/>
    <n v="0"/>
    <n v="0"/>
    <s v="OK"/>
    <s v="Granel"/>
    <x v="0"/>
    <n v="0"/>
    <s v="F. MALAGA"/>
    <s v="A"/>
    <d v="1899-12-30T00:00:50"/>
    <d v="1899-12-30T00:00:50"/>
    <s v="OK"/>
    <m/>
    <m/>
    <d v="1899-12-30T00:00:00"/>
    <d v="1899-12-30T00:23:15"/>
    <n v="2"/>
    <n v="-5.7870370371004842E-4"/>
    <n v="23.249999999995161"/>
    <n v="15"/>
    <s v="Si"/>
  </r>
  <r>
    <s v="CSMA"/>
    <s v="2024058033"/>
    <x v="0"/>
    <s v="ER4758BBH"/>
    <s v="E7926JMH"/>
    <d v="2024-12-16T00:00:00"/>
    <m/>
    <s v="3264"/>
    <x v="35"/>
    <s v="PA"/>
    <s v="S1"/>
    <m/>
    <d v="2024-12-16T00:00:00"/>
    <d v="1899-12-30T15:16:36"/>
    <d v="2024-12-16T00:00:00"/>
    <d v="1899-12-30T15:15:48"/>
    <d v="2024-12-16T00:00:00"/>
    <d v="1899-12-30T15:50:56"/>
    <x v="0"/>
    <s v="RFCPI"/>
    <s v="7022038176"/>
    <s v="FBO"/>
    <d v="1899-12-30T00:35:56"/>
    <d v="1899-12-30T00:35:08"/>
    <d v="1899-12-30T00:00:48"/>
    <s v="Granel"/>
    <s v="E001"/>
    <x v="2"/>
    <d v="1899-12-30T00:34:20"/>
    <d v="1899-12-30T00:35:08"/>
    <n v="15"/>
    <x v="11"/>
    <x v="5"/>
    <x v="1"/>
    <n v="0"/>
    <n v="0"/>
    <s v="OK"/>
    <s v="Granel"/>
    <x v="0"/>
    <n v="0"/>
    <s v="F. MALAGA"/>
    <s v="A"/>
    <d v="1899-12-30T00:00:48"/>
    <d v="1899-12-30T00:00:48"/>
    <s v="OK"/>
    <m/>
    <m/>
    <d v="1899-12-30T00:00:00"/>
    <d v="1899-12-30T00:34:20"/>
    <n v="2"/>
    <n v="-5.5555555555997227E-4"/>
    <n v="34.333333333329641"/>
    <n v="15"/>
    <s v="Si"/>
  </r>
  <r>
    <s v="CSMA"/>
    <s v="2024058041"/>
    <x v="0"/>
    <s v="ER9154BBC"/>
    <s v="E6464JZW"/>
    <d v="2024-12-16T00:00:00"/>
    <m/>
    <s v="3264"/>
    <x v="35"/>
    <s v="PA"/>
    <s v="S1"/>
    <m/>
    <d v="2024-12-16T00:00:00"/>
    <d v="1899-12-30T15:30:05"/>
    <d v="2024-12-16T00:00:00"/>
    <d v="1899-12-30T15:29:16"/>
    <d v="2024-12-16T00:00:00"/>
    <d v="1899-12-30T15:58:34"/>
    <x v="0"/>
    <s v="RFCPI"/>
    <s v="7022038177"/>
    <s v="FBO"/>
    <d v="1899-12-30T00:30:07"/>
    <d v="1899-12-30T00:29:18"/>
    <d v="1899-12-30T00:00:49"/>
    <s v="Granel"/>
    <s v="E001"/>
    <x v="2"/>
    <d v="1899-12-30T00:28:29"/>
    <d v="1899-12-30T00:29:18"/>
    <n v="15"/>
    <x v="11"/>
    <x v="5"/>
    <x v="1"/>
    <n v="0"/>
    <n v="0"/>
    <s v="OK"/>
    <s v="Granel"/>
    <x v="0"/>
    <n v="0"/>
    <s v="F. MALAGA"/>
    <s v="A"/>
    <d v="1899-12-30T00:00:49"/>
    <d v="1899-12-30T00:00:49"/>
    <s v="OK"/>
    <m/>
    <m/>
    <d v="1899-12-30T00:00:00"/>
    <d v="1899-12-30T00:28:29"/>
    <n v="2"/>
    <n v="-5.6712962963001434E-4"/>
    <n v="28.483333333343914"/>
    <n v="15"/>
    <s v="Si"/>
  </r>
  <r>
    <s v="CSMA"/>
    <s v="2024058038"/>
    <x v="0"/>
    <s v="EJ02544R"/>
    <s v="E9533LGJ"/>
    <d v="2024-12-16T00:00:00"/>
    <m/>
    <s v="3295"/>
    <x v="10"/>
    <s v="PA"/>
    <s v="PA"/>
    <m/>
    <d v="2024-12-16T00:00:00"/>
    <d v="1899-12-30T15:24:07"/>
    <d v="2024-12-16T00:00:00"/>
    <d v="1899-12-30T15:23:17"/>
    <d v="2024-12-16T00:00:00"/>
    <d v="1899-12-30T16:03:14"/>
    <x v="0"/>
    <s v="RFCPI"/>
    <s v="7022038178"/>
    <s v="FBO"/>
    <d v="1899-12-30T00:40:47"/>
    <d v="1899-12-30T00:39:57"/>
    <d v="1899-12-30T00:00:50"/>
    <s v="Ensacado"/>
    <s v="E002"/>
    <x v="2"/>
    <d v="1899-12-30T00:39:07"/>
    <d v="1899-12-30T00:39:57"/>
    <n v="15"/>
    <x v="11"/>
    <x v="5"/>
    <x v="2"/>
    <n v="0"/>
    <n v="0"/>
    <s v="OK"/>
    <s v="Ensacado"/>
    <x v="0"/>
    <n v="0"/>
    <s v="F. MALAGA"/>
    <s v="A"/>
    <d v="1899-12-30T00:00:50"/>
    <d v="1899-12-30T00:00:50"/>
    <s v="OK"/>
    <m/>
    <m/>
    <d v="1899-12-30T00:00:00"/>
    <d v="1899-12-30T00:39:07"/>
    <n v="2"/>
    <n v="-5.787037037099374E-4"/>
    <n v="39.116666666664095"/>
    <n v="16"/>
    <s v="Si"/>
  </r>
  <r>
    <s v="CSMA"/>
    <s v="2024058039"/>
    <x v="0"/>
    <s v="ER3246BBZ"/>
    <s v="E9025LJD"/>
    <d v="2024-12-16T00:00:00"/>
    <m/>
    <s v="3268"/>
    <x v="26"/>
    <s v="PA"/>
    <s v="S7"/>
    <m/>
    <d v="2024-12-16T00:00:00"/>
    <d v="1899-12-30T15:25:50"/>
    <d v="2024-12-16T00:00:00"/>
    <d v="1899-12-30T15:25:02"/>
    <d v="2024-12-16T00:00:00"/>
    <d v="1899-12-30T16:05:51"/>
    <x v="0"/>
    <s v="RFCPI"/>
    <s v="7022038179"/>
    <s v="FBO"/>
    <d v="1899-12-30T00:41:37"/>
    <d v="1899-12-30T00:40:49"/>
    <d v="1899-12-30T00:00:48"/>
    <s v="Granel"/>
    <s v="E001"/>
    <x v="2"/>
    <d v="1899-12-30T00:40:01"/>
    <d v="1899-12-30T00:40:49"/>
    <n v="15"/>
    <x v="11"/>
    <x v="5"/>
    <x v="1"/>
    <n v="0"/>
    <n v="0"/>
    <s v="OK"/>
    <s v="Granel"/>
    <x v="0"/>
    <n v="0"/>
    <s v="F. MALAGA"/>
    <s v="A"/>
    <d v="1899-12-30T00:00:48"/>
    <d v="1899-12-30T00:00:48"/>
    <s v="OK"/>
    <m/>
    <m/>
    <d v="1899-12-30T00:00:00"/>
    <d v="1899-12-30T00:40:01"/>
    <n v="2"/>
    <n v="-5.5555555554998026E-4"/>
    <n v="40.016666666678461"/>
    <n v="16"/>
    <s v="Si"/>
  </r>
  <r>
    <s v="CSMA"/>
    <s v="2024058042"/>
    <x v="0"/>
    <s v="EVA01741R"/>
    <s v="E5813KFK"/>
    <d v="2024-12-16T00:00:00"/>
    <m/>
    <s v="3264"/>
    <x v="35"/>
    <s v="PA"/>
    <s v="S1"/>
    <m/>
    <d v="2024-12-16T00:00:00"/>
    <d v="1899-12-30T15:30:29"/>
    <d v="2024-12-16T00:00:00"/>
    <d v="1899-12-30T15:29:39"/>
    <d v="2024-12-16T00:00:00"/>
    <d v="1899-12-30T16:06:18"/>
    <x v="0"/>
    <s v="RFCPI"/>
    <s v="7022038180"/>
    <s v="FBO"/>
    <d v="1899-12-30T00:37:29"/>
    <d v="1899-12-30T00:36:39"/>
    <d v="1899-12-30T00:00:50"/>
    <s v="Granel"/>
    <s v="E001"/>
    <x v="2"/>
    <d v="1899-12-30T00:35:49"/>
    <d v="1899-12-30T00:36:39"/>
    <n v="15"/>
    <x v="11"/>
    <x v="5"/>
    <x v="1"/>
    <n v="0"/>
    <n v="0"/>
    <s v="OK"/>
    <s v="Granel"/>
    <x v="0"/>
    <n v="0"/>
    <s v="F. MALAGA"/>
    <s v="A"/>
    <d v="1899-12-30T00:00:50"/>
    <d v="1899-12-30T00:00:50"/>
    <s v="OK"/>
    <m/>
    <m/>
    <d v="1899-12-30T00:00:00"/>
    <d v="1899-12-30T00:35:49"/>
    <n v="2"/>
    <n v="-5.7870370370005642E-4"/>
    <n v="35.816666666673491"/>
    <n v="16"/>
    <s v="Si"/>
  </r>
  <r>
    <s v="CSMA"/>
    <s v="2024058045"/>
    <x v="0"/>
    <s v="ER8381BBJ"/>
    <s v="E0509JJH"/>
    <d v="2024-12-16T00:00:00"/>
    <m/>
    <s v="3269"/>
    <x v="36"/>
    <s v="PA"/>
    <s v="S2"/>
    <m/>
    <d v="2024-12-16T00:00:00"/>
    <d v="1899-12-30T15:50:15"/>
    <d v="2024-12-16T00:00:00"/>
    <d v="1899-12-30T15:49:25"/>
    <d v="2024-12-16T00:00:00"/>
    <d v="1899-12-30T16:15:43"/>
    <x v="0"/>
    <s v="RFCPI"/>
    <s v="7022038181"/>
    <s v="FBO"/>
    <d v="1899-12-30T00:27:08"/>
    <d v="1899-12-30T00:26:18"/>
    <d v="1899-12-30T00:00:50"/>
    <s v="Granel"/>
    <s v="E001"/>
    <x v="2"/>
    <d v="1899-12-30T00:25:28"/>
    <d v="1899-12-30T00:26:18"/>
    <n v="15"/>
    <x v="11"/>
    <x v="5"/>
    <x v="1"/>
    <n v="0"/>
    <n v="0"/>
    <s v="OK"/>
    <s v="Granel"/>
    <x v="0"/>
    <n v="0"/>
    <s v="F. MALAGA"/>
    <s v="A"/>
    <d v="1899-12-30T00:00:50"/>
    <d v="1899-12-30T00:00:50"/>
    <s v="OK"/>
    <m/>
    <m/>
    <d v="1899-12-30T00:00:00"/>
    <d v="1899-12-30T00:25:28"/>
    <n v="2"/>
    <n v="-5.7870370370005642E-4"/>
    <n v="25.466666666673632"/>
    <n v="16"/>
    <s v="Si"/>
  </r>
  <r>
    <s v="CSMA"/>
    <s v="2024058050"/>
    <x v="0"/>
    <s v="ER9403BBD"/>
    <s v="E5260KKG"/>
    <d v="2024-12-16T00:00:00"/>
    <m/>
    <s v="3264"/>
    <x v="35"/>
    <s v="PA"/>
    <s v="S1"/>
    <m/>
    <d v="2024-12-16T00:00:00"/>
    <d v="1899-12-30T16:08:35"/>
    <d v="2024-12-16T00:00:00"/>
    <d v="1899-12-30T16:07:45"/>
    <d v="2024-12-16T00:00:00"/>
    <d v="1899-12-30T16:33:20"/>
    <x v="0"/>
    <s v="RFCPI"/>
    <s v="7022038182"/>
    <s v="FBO"/>
    <d v="1899-12-30T00:26:25"/>
    <d v="1899-12-30T00:25:35"/>
    <d v="1899-12-30T00:00:50"/>
    <s v="Granel"/>
    <s v="E001"/>
    <x v="2"/>
    <d v="1899-12-30T00:24:45"/>
    <d v="1899-12-30T00:25:35"/>
    <n v="16"/>
    <x v="11"/>
    <x v="5"/>
    <x v="1"/>
    <n v="0"/>
    <n v="0"/>
    <s v="OK"/>
    <s v="Granel"/>
    <x v="0"/>
    <n v="0"/>
    <s v="F. MALAGA"/>
    <s v="A"/>
    <d v="1899-12-30T00:00:50"/>
    <d v="1899-12-30T00:00:50"/>
    <s v="OK"/>
    <m/>
    <m/>
    <d v="1899-12-30T00:00:00"/>
    <d v="1899-12-30T00:24:45"/>
    <n v="2"/>
    <n v="-5.7870370369994539E-4"/>
    <n v="24.750000000000032"/>
    <n v="16"/>
    <s v="Si"/>
  </r>
  <r>
    <s v="CSMA"/>
    <s v="2024058052"/>
    <x v="0"/>
    <s v="ER3520BBL"/>
    <s v="E4768KNH"/>
    <d v="2024-12-16T00:00:00"/>
    <m/>
    <s v="3264"/>
    <x v="35"/>
    <s v="PA"/>
    <s v="S1"/>
    <m/>
    <d v="2024-12-16T00:00:00"/>
    <d v="1899-12-30T16:16:10"/>
    <d v="2024-12-16T00:00:00"/>
    <d v="1899-12-30T16:15:20"/>
    <d v="2024-12-16T00:00:00"/>
    <d v="1899-12-30T16:35:05"/>
    <x v="0"/>
    <s v="RFCPI"/>
    <s v="7022038183"/>
    <s v="FBO"/>
    <d v="1899-12-30T00:20:35"/>
    <d v="1899-12-30T00:19:45"/>
    <d v="1899-12-30T00:00:50"/>
    <s v="Granel"/>
    <s v="E001"/>
    <x v="2"/>
    <d v="1899-12-30T00:18:55"/>
    <d v="1899-12-30T00:19:45"/>
    <n v="16"/>
    <x v="11"/>
    <x v="5"/>
    <x v="1"/>
    <n v="0"/>
    <n v="0"/>
    <s v="OK"/>
    <s v="Granel"/>
    <x v="0"/>
    <n v="0"/>
    <s v="F. MALAGA"/>
    <s v="A"/>
    <d v="1899-12-30T00:00:50"/>
    <d v="1899-12-30T00:00:50"/>
    <s v="OK"/>
    <m/>
    <m/>
    <d v="1899-12-30T00:00:00"/>
    <d v="1899-12-30T00:18:55"/>
    <n v="2"/>
    <n v="-5.787037037099374E-4"/>
    <n v="18.916666666660777"/>
    <n v="16"/>
    <s v="Si"/>
  </r>
  <r>
    <s v="CSMA"/>
    <s v="2024058051"/>
    <x v="0"/>
    <s v="EVA02467R"/>
    <s v="E5824JVY"/>
    <d v="2024-12-16T00:00:00"/>
    <m/>
    <s v="3269"/>
    <x v="36"/>
    <s v="PA"/>
    <s v="S2"/>
    <m/>
    <d v="2024-12-16T00:00:00"/>
    <d v="1899-12-30T16:12:14"/>
    <d v="2024-12-16T00:00:00"/>
    <d v="1899-12-30T16:11:25"/>
    <d v="2024-12-16T00:00:00"/>
    <d v="1899-12-30T16:45:04"/>
    <x v="0"/>
    <s v="RFCPI"/>
    <s v="7022038184"/>
    <s v="FBO"/>
    <d v="1899-12-30T00:34:28"/>
    <d v="1899-12-30T00:33:39"/>
    <d v="1899-12-30T00:00:49"/>
    <s v="Granel"/>
    <s v="E001"/>
    <x v="2"/>
    <d v="1899-12-30T00:32:50"/>
    <d v="1899-12-30T00:33:39"/>
    <n v="16"/>
    <x v="11"/>
    <x v="5"/>
    <x v="1"/>
    <n v="0"/>
    <n v="0"/>
    <s v="OK"/>
    <s v="Granel"/>
    <x v="0"/>
    <n v="0"/>
    <s v="F. MALAGA"/>
    <s v="A"/>
    <d v="1899-12-30T00:00:49"/>
    <d v="1899-12-30T00:00:49"/>
    <s v="OK"/>
    <m/>
    <m/>
    <d v="1899-12-30T00:00:00"/>
    <d v="1899-12-30T00:32:50"/>
    <n v="2"/>
    <n v="-5.6712962963001434E-4"/>
    <n v="32.833333333324767"/>
    <n v="16"/>
    <s v="Si"/>
  </r>
  <r>
    <s v="CSMA"/>
    <s v="2024058053"/>
    <x v="0"/>
    <s v="ER4695BDR"/>
    <s v="E9461JBD"/>
    <d v="2024-12-16T00:00:00"/>
    <m/>
    <s v="3264"/>
    <x v="35"/>
    <s v="PA"/>
    <s v="S1"/>
    <m/>
    <d v="2024-12-16T00:00:00"/>
    <d v="1899-12-30T16:25:00"/>
    <d v="2024-12-16T00:00:00"/>
    <d v="1899-12-30T16:24:11"/>
    <d v="2024-12-16T00:00:00"/>
    <d v="1899-12-30T16:45:25"/>
    <x v="0"/>
    <s v="RFCPI"/>
    <s v="7022038185"/>
    <s v="EXW"/>
    <d v="1899-12-30T00:22:03"/>
    <d v="1899-12-30T00:21:14"/>
    <d v="1899-12-30T00:00:49"/>
    <s v="Granel"/>
    <s v="E001"/>
    <x v="1"/>
    <d v="1899-12-30T00:20:25"/>
    <d v="1899-12-30T00:21:14"/>
    <n v="16"/>
    <x v="11"/>
    <x v="5"/>
    <x v="1"/>
    <n v="0"/>
    <n v="0"/>
    <s v="OK"/>
    <s v="Granel"/>
    <x v="0"/>
    <n v="0"/>
    <s v="F. MALAGA"/>
    <s v="A"/>
    <d v="1899-12-30T00:00:49"/>
    <d v="1899-12-30T00:00:49"/>
    <s v="OK"/>
    <m/>
    <m/>
    <d v="1899-12-30T00:00:00"/>
    <d v="1899-12-30T00:20:25"/>
    <n v="2"/>
    <n v="-5.6712962963001434E-4"/>
    <n v="20.416666666665648"/>
    <n v="16"/>
    <s v="Si"/>
  </r>
  <r>
    <s v="CSMA"/>
    <s v="2024058055"/>
    <x v="0"/>
    <s v="ER8110BCC"/>
    <s v="E7844JTT"/>
    <d v="2024-12-16T00:00:00"/>
    <m/>
    <s v="3264"/>
    <x v="35"/>
    <s v="PA"/>
    <s v="S1"/>
    <m/>
    <d v="2024-12-16T00:00:00"/>
    <d v="1899-12-30T16:38:56"/>
    <d v="2024-12-16T00:00:00"/>
    <d v="1899-12-30T16:38:07"/>
    <d v="2024-12-16T00:00:00"/>
    <d v="1899-12-30T17:00:26"/>
    <x v="0"/>
    <s v="RFCPI"/>
    <s v="7022038186"/>
    <s v="FBO"/>
    <d v="1899-12-30T00:23:08"/>
    <d v="1899-12-30T00:22:19"/>
    <d v="1899-12-30T00:00:49"/>
    <s v="Granel"/>
    <s v="E001"/>
    <x v="2"/>
    <d v="1899-12-30T00:21:30"/>
    <d v="1899-12-30T00:22:19"/>
    <n v="16"/>
    <x v="11"/>
    <x v="5"/>
    <x v="1"/>
    <n v="0"/>
    <n v="0"/>
    <s v="OK"/>
    <s v="Granel"/>
    <x v="0"/>
    <n v="0"/>
    <s v="F. MALAGA"/>
    <s v="A"/>
    <d v="1899-12-30T00:00:49"/>
    <d v="1899-12-30T00:00:49"/>
    <s v="OK"/>
    <m/>
    <m/>
    <d v="1899-12-30T00:00:00"/>
    <d v="1899-12-30T00:21:30"/>
    <n v="2"/>
    <n v="-5.6712962963001434E-4"/>
    <n v="21.500000000006398"/>
    <n v="17"/>
    <s v="Si"/>
  </r>
  <r>
    <s v="CSMA"/>
    <s v="2024058059"/>
    <x v="0"/>
    <s v="ESE07849R"/>
    <s v="E8094GLY"/>
    <d v="2024-12-16T00:00:00"/>
    <m/>
    <s v="3269"/>
    <x v="36"/>
    <s v="PA"/>
    <s v="S2"/>
    <m/>
    <d v="2024-12-16T00:00:00"/>
    <d v="1899-12-30T16:49:00"/>
    <d v="2024-12-16T00:00:00"/>
    <d v="1899-12-30T16:48:10"/>
    <d v="2024-12-16T00:00:00"/>
    <d v="1899-12-30T17:10:51"/>
    <x v="0"/>
    <s v="RFCPI"/>
    <s v="7022038187"/>
    <s v="FBO"/>
    <d v="1899-12-30T00:23:31"/>
    <d v="1899-12-30T00:22:41"/>
    <d v="1899-12-30T00:00:50"/>
    <s v="Granel"/>
    <s v="E001"/>
    <x v="2"/>
    <d v="1899-12-30T00:21:51"/>
    <d v="1899-12-30T00:22:41"/>
    <n v="16"/>
    <x v="11"/>
    <x v="5"/>
    <x v="1"/>
    <n v="0"/>
    <n v="0"/>
    <s v="OK"/>
    <s v="Granel"/>
    <x v="0"/>
    <n v="0"/>
    <s v="F. MALAGA"/>
    <s v="A"/>
    <d v="1899-12-30T00:00:50"/>
    <d v="1899-12-30T00:00:50"/>
    <s v="OK"/>
    <m/>
    <m/>
    <d v="1899-12-30T00:00:00"/>
    <d v="1899-12-30T00:21:51"/>
    <n v="2"/>
    <n v="-5.7870370369994539E-4"/>
    <n v="21.850000000012848"/>
    <n v="17"/>
    <s v="Si"/>
  </r>
  <r>
    <s v="CSMA"/>
    <s v="2024058058"/>
    <x v="0"/>
    <s v="ER6007BBG"/>
    <s v="E4954KGF"/>
    <d v="2024-12-16T00:00:00"/>
    <m/>
    <s v="3264"/>
    <x v="35"/>
    <s v="PA"/>
    <s v="S1"/>
    <m/>
    <d v="2024-12-16T00:00:00"/>
    <d v="1899-12-30T16:46:01"/>
    <d v="2024-12-16T00:00:00"/>
    <d v="1899-12-30T16:45:12"/>
    <d v="2024-12-16T00:00:00"/>
    <d v="1899-12-30T17:12:49"/>
    <x v="0"/>
    <s v="RFCPI"/>
    <s v="7022038188"/>
    <s v="FBO"/>
    <d v="1899-12-30T00:28:26"/>
    <d v="1899-12-30T00:27:37"/>
    <d v="1899-12-30T00:00:49"/>
    <s v="Granel"/>
    <s v="E001"/>
    <x v="2"/>
    <d v="1899-12-30T00:26:48"/>
    <d v="1899-12-30T00:27:37"/>
    <n v="16"/>
    <x v="11"/>
    <x v="5"/>
    <x v="1"/>
    <n v="0"/>
    <n v="0"/>
    <s v="OK"/>
    <s v="Granel"/>
    <x v="0"/>
    <n v="0"/>
    <s v="F. MALAGA"/>
    <s v="A"/>
    <d v="1899-12-30T00:00:49"/>
    <d v="1899-12-30T00:00:49"/>
    <s v="OK"/>
    <m/>
    <m/>
    <d v="1899-12-30T00:00:00"/>
    <d v="1899-12-30T00:26:48"/>
    <n v="2"/>
    <n v="-5.6712962963001434E-4"/>
    <n v="26.799999999998434"/>
    <n v="17"/>
    <s v="Si"/>
  </r>
  <r>
    <s v="CSMA"/>
    <s v="2024058054"/>
    <x v="0"/>
    <s v="ER2147BDF"/>
    <s v="E5149LCK"/>
    <d v="2024-12-16T00:00:00"/>
    <m/>
    <s v="3283"/>
    <x v="38"/>
    <s v="PA"/>
    <s v="PA"/>
    <m/>
    <d v="2024-12-16T00:00:00"/>
    <d v="1899-12-30T16:38:54"/>
    <d v="2024-12-16T00:00:00"/>
    <d v="1899-12-30T16:38:05"/>
    <d v="2024-12-16T00:00:00"/>
    <d v="1899-12-30T17:18:18"/>
    <x v="0"/>
    <s v="RFCPI"/>
    <s v="7022038189"/>
    <s v="FBO"/>
    <d v="1899-12-30T00:41:02"/>
    <d v="1899-12-30T00:40:13"/>
    <d v="1899-12-30T00:00:49"/>
    <s v="Ensacado"/>
    <s v="E002"/>
    <x v="2"/>
    <d v="1899-12-30T00:39:24"/>
    <d v="1899-12-30T00:40:13"/>
    <n v="16"/>
    <x v="11"/>
    <x v="5"/>
    <x v="2"/>
    <n v="0"/>
    <n v="0"/>
    <s v="OK"/>
    <s v="Ensacado"/>
    <x v="0"/>
    <n v="0"/>
    <s v="F. MALAGA"/>
    <s v="A"/>
    <d v="1899-12-30T00:00:49"/>
    <d v="1899-12-30T00:00:49"/>
    <s v="OK"/>
    <m/>
    <m/>
    <d v="1899-12-30T00:00:00"/>
    <d v="1899-12-30T00:39:24"/>
    <n v="2"/>
    <n v="-5.6712962963001434E-4"/>
    <n v="39.399999999998485"/>
    <n v="17"/>
    <s v="Si"/>
  </r>
  <r>
    <s v="CSMA"/>
    <s v="2024058061"/>
    <x v="0"/>
    <s v="ER0860BBM"/>
    <s v="E5730JVY"/>
    <d v="2024-12-16T00:00:00"/>
    <m/>
    <s v="3264"/>
    <x v="35"/>
    <s v="PA"/>
    <s v="S1"/>
    <m/>
    <d v="2024-12-16T00:00:00"/>
    <d v="1899-12-30T16:56:10"/>
    <d v="2024-12-16T00:00:00"/>
    <d v="1899-12-30T16:55:20"/>
    <d v="2024-12-16T00:00:00"/>
    <d v="1899-12-30T17:28:22"/>
    <x v="0"/>
    <s v="RFCPI"/>
    <s v="7022038190"/>
    <s v="FBO"/>
    <d v="1899-12-30T00:33:52"/>
    <d v="1899-12-30T00:33:02"/>
    <d v="1899-12-30T00:00:50"/>
    <s v="Granel"/>
    <s v="E001"/>
    <x v="2"/>
    <d v="1899-12-30T00:32:12"/>
    <d v="1899-12-30T00:33:02"/>
    <n v="16"/>
    <x v="11"/>
    <x v="5"/>
    <x v="1"/>
    <n v="0"/>
    <n v="0"/>
    <s v="OK"/>
    <s v="Granel"/>
    <x v="0"/>
    <n v="0"/>
    <s v="F. MALAGA"/>
    <s v="A"/>
    <d v="1899-12-30T00:00:50"/>
    <d v="1899-12-30T00:00:50"/>
    <s v="OK"/>
    <m/>
    <m/>
    <d v="1899-12-30T00:00:00"/>
    <d v="1899-12-30T00:32:12"/>
    <n v="2"/>
    <n v="-5.787037037099374E-4"/>
    <n v="32.199999999998475"/>
    <n v="17"/>
    <s v="Si"/>
  </r>
  <r>
    <s v="CSMA"/>
    <s v="2024058060"/>
    <x v="0"/>
    <s v="ER4625BBH"/>
    <s v="E7318LYM"/>
    <d v="2024-12-16T00:00:00"/>
    <m/>
    <s v="3269"/>
    <x v="36"/>
    <s v="PA"/>
    <s v="S2"/>
    <m/>
    <d v="2024-12-16T00:00:00"/>
    <d v="1899-12-30T16:53:54"/>
    <d v="2024-12-16T00:00:00"/>
    <d v="1899-12-30T16:53:04"/>
    <d v="2024-12-16T00:00:00"/>
    <d v="1899-12-30T17:28:32"/>
    <x v="0"/>
    <s v="RFCPI"/>
    <s v="7022038191"/>
    <s v="FBO"/>
    <d v="1899-12-30T00:36:18"/>
    <d v="1899-12-30T00:35:28"/>
    <d v="1899-12-30T00:00:50"/>
    <s v="Granel"/>
    <s v="E001"/>
    <x v="2"/>
    <d v="1899-12-30T00:34:38"/>
    <d v="1899-12-30T00:35:28"/>
    <n v="16"/>
    <x v="11"/>
    <x v="5"/>
    <x v="1"/>
    <n v="0"/>
    <n v="0"/>
    <s v="OK"/>
    <s v="Granel"/>
    <x v="0"/>
    <n v="0"/>
    <s v="F. MALAGA"/>
    <s v="A"/>
    <d v="1899-12-30T00:00:50"/>
    <d v="1899-12-30T00:00:50"/>
    <s v="OK"/>
    <m/>
    <m/>
    <d v="1899-12-30T00:00:00"/>
    <d v="1899-12-30T00:34:38"/>
    <n v="2"/>
    <n v="-5.7870370370005642E-4"/>
    <n v="34.633333333339117"/>
    <n v="17"/>
    <s v="Si"/>
  </r>
  <r>
    <s v="CSMA"/>
    <s v="2024058069"/>
    <x v="0"/>
    <s v="ER4551BBJ"/>
    <s v="E6688FFY"/>
    <d v="2024-12-16T00:00:00"/>
    <m/>
    <s v="3283"/>
    <x v="38"/>
    <s v="PA"/>
    <s v="PA"/>
    <m/>
    <d v="2024-12-16T00:00:00"/>
    <d v="1899-12-30T17:20:07"/>
    <d v="2024-12-16T00:00:00"/>
    <d v="1899-12-30T17:19:17"/>
    <d v="2024-12-16T00:00:00"/>
    <d v="1899-12-30T17:43:48"/>
    <x v="0"/>
    <s v="RFCPI"/>
    <s v="7022038192"/>
    <s v="FBO"/>
    <d v="1899-12-30T00:25:21"/>
    <d v="1899-12-30T00:24:31"/>
    <d v="1899-12-30T00:00:50"/>
    <s v="Ensacado"/>
    <s v="E002"/>
    <x v="2"/>
    <d v="1899-12-30T00:23:41"/>
    <d v="1899-12-30T00:24:31"/>
    <n v="17"/>
    <x v="11"/>
    <x v="5"/>
    <x v="2"/>
    <n v="0"/>
    <n v="0"/>
    <s v="OK"/>
    <s v="Ensacado"/>
    <x v="0"/>
    <n v="0"/>
    <s v="F. MALAGA"/>
    <s v="A"/>
    <d v="1899-12-30T00:00:50"/>
    <d v="1899-12-30T00:00:50"/>
    <s v="OK"/>
    <m/>
    <m/>
    <d v="1899-12-30T00:00:00"/>
    <d v="1899-12-30T00:23:41"/>
    <n v="2"/>
    <n v="-5.7870370370005642E-4"/>
    <n v="23.683333333334371"/>
    <n v="17"/>
    <s v="Si"/>
  </r>
  <r>
    <s v="CSMA"/>
    <s v="2024058070"/>
    <x v="0"/>
    <s v="EVA02101R"/>
    <s v="E8228JWJ"/>
    <d v="2024-12-16T00:00:00"/>
    <m/>
    <s v="3262"/>
    <x v="43"/>
    <s v="PA"/>
    <s v="S6"/>
    <m/>
    <d v="2024-12-16T00:00:00"/>
    <d v="1899-12-30T17:25:05"/>
    <d v="2024-12-16T00:00:00"/>
    <d v="1899-12-30T17:24:17"/>
    <d v="2024-12-16T00:00:00"/>
    <d v="1899-12-30T17:53:34"/>
    <x v="0"/>
    <s v="RFCPI"/>
    <s v="7022038193"/>
    <s v="FBO"/>
    <d v="1899-12-30T00:30:05"/>
    <d v="1899-12-30T00:29:17"/>
    <d v="1899-12-30T00:00:48"/>
    <s v="Granel"/>
    <s v="E001"/>
    <x v="2"/>
    <d v="1899-12-30T00:28:29"/>
    <d v="1899-12-30T00:29:17"/>
    <n v="17"/>
    <x v="11"/>
    <x v="5"/>
    <x v="1"/>
    <n v="0"/>
    <n v="0"/>
    <s v="OK"/>
    <s v="Granel"/>
    <x v="0"/>
    <n v="0"/>
    <s v="F. MALAGA"/>
    <s v="A"/>
    <d v="1899-12-30T00:00:48"/>
    <d v="1899-12-30T00:00:48"/>
    <s v="OK"/>
    <m/>
    <m/>
    <d v="1899-12-30T00:00:00"/>
    <d v="1899-12-30T00:28:29"/>
    <n v="2"/>
    <n v="-5.5555555554998026E-4"/>
    <n v="28.483333333344074"/>
    <n v="17"/>
    <s v="Si"/>
  </r>
  <r>
    <s v="CSMA"/>
    <s v="2024058072"/>
    <x v="0"/>
    <s v="ER2857BDR"/>
    <s v="E2375MVP"/>
    <d v="2024-12-16T00:00:00"/>
    <m/>
    <s v="3262"/>
    <x v="43"/>
    <s v="PA"/>
    <s v="S6"/>
    <m/>
    <d v="2024-12-16T00:00:00"/>
    <d v="1899-12-30T17:41:39"/>
    <d v="2024-12-16T00:00:00"/>
    <d v="1899-12-30T17:40:50"/>
    <d v="2024-12-16T00:00:00"/>
    <d v="1899-12-30T18:07:49"/>
    <x v="0"/>
    <s v="RFCPI"/>
    <s v="7022038195"/>
    <s v="FBO"/>
    <d v="1899-12-30T00:27:48"/>
    <d v="1899-12-30T00:26:59"/>
    <d v="1899-12-30T00:00:49"/>
    <s v="Granel"/>
    <s v="E001"/>
    <x v="2"/>
    <d v="1899-12-30T00:26:10"/>
    <d v="1899-12-30T00:26:59"/>
    <n v="17"/>
    <x v="11"/>
    <x v="5"/>
    <x v="1"/>
    <n v="0"/>
    <n v="0"/>
    <s v="OK"/>
    <s v="Granel"/>
    <x v="0"/>
    <n v="0"/>
    <s v="F. MALAGA"/>
    <s v="A"/>
    <d v="1899-12-30T00:00:49"/>
    <d v="1899-12-30T00:00:49"/>
    <s v="OK"/>
    <m/>
    <m/>
    <d v="1899-12-30T00:00:00"/>
    <d v="1899-12-30T00:26:10"/>
    <n v="2"/>
    <n v="-5.6712962963001434E-4"/>
    <n v="26.166666666671983"/>
    <n v="18"/>
    <s v="Si"/>
  </r>
  <r>
    <s v="CSMA"/>
    <s v="2024058075"/>
    <x v="0"/>
    <s v="ER7690BCV"/>
    <s v="E4620HVJ"/>
    <d v="2024-12-16T00:00:00"/>
    <m/>
    <s v="3283"/>
    <x v="38"/>
    <s v="PA"/>
    <s v="PA"/>
    <m/>
    <d v="2024-12-16T00:00:00"/>
    <d v="1899-12-30T17:53:06"/>
    <d v="2024-12-16T00:00:00"/>
    <d v="1899-12-30T17:52:17"/>
    <d v="2024-12-16T00:00:00"/>
    <d v="1899-12-30T18:23:20"/>
    <x v="0"/>
    <s v="RFCPI"/>
    <s v="7022038196"/>
    <s v="FBO"/>
    <d v="1899-12-30T00:31:52"/>
    <d v="1899-12-30T00:31:03"/>
    <d v="1899-12-30T00:00:49"/>
    <s v="Ensacado"/>
    <s v="E002"/>
    <x v="2"/>
    <d v="1899-12-30T00:30:14"/>
    <d v="1899-12-30T00:31:03"/>
    <n v="17"/>
    <x v="11"/>
    <x v="5"/>
    <x v="2"/>
    <n v="0"/>
    <n v="0"/>
    <s v="OK"/>
    <s v="Ensacado"/>
    <x v="0"/>
    <n v="0"/>
    <s v="F. MALAGA"/>
    <s v="A"/>
    <d v="1899-12-30T00:00:49"/>
    <d v="1899-12-30T00:00:49"/>
    <s v="OK"/>
    <m/>
    <m/>
    <d v="1899-12-30T00:00:00"/>
    <d v="1899-12-30T00:30:14"/>
    <n v="2"/>
    <n v="-5.6712962963001434E-4"/>
    <n v="30.233333333332677"/>
    <n v="18"/>
    <s v="Si"/>
  </r>
  <r>
    <s v="CSMA"/>
    <s v="2024058078"/>
    <x v="0"/>
    <s v="ER0492BBM"/>
    <s v="E0699MTL"/>
    <d v="2024-12-16T00:00:00"/>
    <m/>
    <s v="3283"/>
    <x v="38"/>
    <s v="PA"/>
    <m/>
    <m/>
    <d v="2024-12-16T00:00:00"/>
    <d v="1899-12-30T19:16:02"/>
    <d v="2024-12-16T00:00:00"/>
    <d v="1899-12-30T16:36:00"/>
    <d v="2024-12-16T00:00:00"/>
    <d v="1899-12-30T19:57:24"/>
    <x v="218"/>
    <s v="JJIMENA"/>
    <s v="7022038197"/>
    <s v="EXW"/>
    <d v="1899-12-30T06:01:26"/>
    <d v="1899-12-30T03:21:24"/>
    <d v="1899-12-30T02:40:02"/>
    <s v="Ensacado"/>
    <s v="E002"/>
    <x v="1"/>
    <d v="1899-12-30T00:41:22"/>
    <d v="1899-12-30T03:21:24"/>
    <n v="19"/>
    <x v="11"/>
    <x v="5"/>
    <x v="2"/>
    <n v="0"/>
    <n v="0"/>
    <s v="OK"/>
    <s v="Ensacado"/>
    <x v="0"/>
    <n v="0"/>
    <s v="F. MALAGA"/>
    <s v="A"/>
    <d v="1899-12-30T02:40:02"/>
    <d v="1899-12-30T01:42:02"/>
    <s v="KO"/>
    <m/>
    <m/>
    <d v="1899-12-30T00:00:00"/>
    <d v="1899-12-30T00:41:22"/>
    <n v="2"/>
    <n v="-0.11113425925926002"/>
    <n v="41.366666666663967"/>
    <n v="19"/>
    <s v="Si"/>
  </r>
  <r>
    <s v="CSMA"/>
    <s v="2024058079"/>
    <x v="0"/>
    <s v="ER4080BDR"/>
    <s v="E0561JXG"/>
    <d v="2024-12-16T00:00:00"/>
    <m/>
    <s v="3269"/>
    <x v="36"/>
    <s v="PA"/>
    <s v="S7"/>
    <m/>
    <d v="2024-12-16T00:00:00"/>
    <d v="1899-12-30T19:57:51"/>
    <d v="2024-12-16T00:00:00"/>
    <d v="1899-12-30T19:57:02"/>
    <d v="2024-12-16T00:00:00"/>
    <d v="1899-12-30T20:34:19"/>
    <x v="0"/>
    <s v="RFCPI"/>
    <s v="7022038198"/>
    <s v="FBO"/>
    <d v="1899-12-30T00:38:06"/>
    <d v="1899-12-30T00:37:17"/>
    <d v="1899-12-30T00:00:49"/>
    <s v="Granel"/>
    <s v="E001"/>
    <x v="2"/>
    <d v="1899-12-30T00:36:28"/>
    <d v="1899-12-30T00:37:17"/>
    <n v="19"/>
    <x v="11"/>
    <x v="5"/>
    <x v="1"/>
    <n v="0"/>
    <n v="0"/>
    <s v="OK"/>
    <s v="Granel"/>
    <x v="0"/>
    <n v="0"/>
    <s v="F. MALAGA"/>
    <s v="A"/>
    <d v="1899-12-30T00:00:49"/>
    <d v="1899-12-30T00:00:49"/>
    <s v="OK"/>
    <m/>
    <m/>
    <d v="1899-12-30T00:00:00"/>
    <d v="1899-12-30T00:36:28"/>
    <n v="2"/>
    <n v="-5.6712962963001434E-4"/>
    <n v="36.466666666660799"/>
    <n v="20"/>
    <s v="Si"/>
  </r>
  <r>
    <s v="CSMA"/>
    <s v="2024058080"/>
    <x v="0"/>
    <s v="ER2858BDR"/>
    <s v="E2363KTK"/>
    <d v="2024-12-16T00:00:00"/>
    <m/>
    <s v="3269"/>
    <x v="36"/>
    <s v="PA"/>
    <s v="S7"/>
    <m/>
    <d v="2024-12-16T00:00:00"/>
    <d v="1899-12-30T20:02:45"/>
    <d v="2024-12-16T00:00:00"/>
    <d v="1899-12-30T20:01:57"/>
    <d v="2024-12-16T00:00:00"/>
    <d v="1899-12-30T20:43:32"/>
    <x v="0"/>
    <s v="RFCPI"/>
    <s v="7022038199"/>
    <s v="FBO"/>
    <d v="1899-12-30T00:42:23"/>
    <d v="1899-12-30T00:41:35"/>
    <d v="1899-12-30T00:00:48"/>
    <s v="Granel"/>
    <s v="E001"/>
    <x v="2"/>
    <d v="1899-12-30T00:40:47"/>
    <d v="1899-12-30T00:41:35"/>
    <n v="20"/>
    <x v="11"/>
    <x v="5"/>
    <x v="1"/>
    <n v="0"/>
    <n v="0"/>
    <s v="OK"/>
    <s v="Granel"/>
    <x v="0"/>
    <n v="0"/>
    <s v="F. MALAGA"/>
    <s v="A"/>
    <d v="1899-12-30T00:00:48"/>
    <d v="1899-12-30T00:00:48"/>
    <s v="OK"/>
    <m/>
    <m/>
    <d v="1899-12-30T00:00:00"/>
    <d v="1899-12-30T00:40:47"/>
    <n v="2"/>
    <n v="-5.5555555555997227E-4"/>
    <n v="40.783333333319938"/>
    <n v="20"/>
    <s v="Si"/>
  </r>
  <r>
    <s v="CSMA"/>
    <s v="2024058081"/>
    <x v="0"/>
    <s v="ER8221BBJ"/>
    <s v="E3888GZR"/>
    <d v="2024-12-17T00:00:00"/>
    <m/>
    <s v="3269"/>
    <x v="36"/>
    <s v="PA"/>
    <s v="S2"/>
    <m/>
    <d v="2024-12-17T00:00:00"/>
    <d v="1899-12-30T05:00:08"/>
    <d v="2024-12-17T00:00:00"/>
    <d v="1899-12-30T04:59:25"/>
    <d v="2024-12-17T00:00:00"/>
    <d v="1899-12-30T05:19:21"/>
    <x v="0"/>
    <s v="RFCPI"/>
    <s v="7022038200"/>
    <s v="EXW"/>
    <d v="1899-12-30T00:20:39"/>
    <d v="1899-12-30T00:19:56"/>
    <d v="1899-12-30T00:00:43"/>
    <s v="Granel"/>
    <s v="E001"/>
    <x v="1"/>
    <d v="1899-12-30T00:19:13"/>
    <d v="1899-12-30T00:19:56"/>
    <n v="5"/>
    <x v="12"/>
    <x v="5"/>
    <x v="1"/>
    <n v="0"/>
    <n v="0"/>
    <s v="OK"/>
    <s v="Granel"/>
    <x v="0"/>
    <n v="0"/>
    <s v="F. MALAGA"/>
    <s v="A"/>
    <d v="1899-12-30T00:00:43"/>
    <d v="1899-12-30T00:00:43"/>
    <s v="OK"/>
    <m/>
    <m/>
    <d v="1899-12-30T00:00:00"/>
    <d v="1899-12-30T00:19:13"/>
    <n v="3"/>
    <n v="-4.9768518518999993E-4"/>
    <n v="19.216666666655989"/>
    <n v="5"/>
    <s v="Si"/>
  </r>
  <r>
    <s v="CSMA"/>
    <s v="2024058082"/>
    <x v="0"/>
    <s v="ER8349BDL"/>
    <s v="E8998KYN"/>
    <d v="2024-12-17T00:00:00"/>
    <m/>
    <s v="3264"/>
    <x v="35"/>
    <s v="PA"/>
    <s v="S1"/>
    <m/>
    <d v="2024-12-17T00:00:00"/>
    <d v="1899-12-30T05:00:59"/>
    <d v="2024-12-17T00:00:00"/>
    <d v="1899-12-30T05:00:14"/>
    <d v="2024-12-17T00:00:00"/>
    <d v="1899-12-30T05:23:26"/>
    <x v="0"/>
    <s v="RFCPI"/>
    <s v="7022038201"/>
    <s v="EXW"/>
    <d v="1899-12-30T00:23:57"/>
    <d v="1899-12-30T00:23:12"/>
    <d v="1899-12-30T00:00:45"/>
    <s v="Granel"/>
    <s v="E001"/>
    <x v="1"/>
    <d v="1899-12-30T00:22:27"/>
    <d v="1899-12-30T00:23:12"/>
    <n v="5"/>
    <x v="12"/>
    <x v="5"/>
    <x v="1"/>
    <n v="0"/>
    <n v="0"/>
    <s v="OK"/>
    <s v="Granel"/>
    <x v="0"/>
    <n v="0"/>
    <s v="F. MALAGA"/>
    <s v="A"/>
    <d v="1899-12-30T00:00:45"/>
    <d v="1899-12-30T00:00:45"/>
    <s v="OK"/>
    <m/>
    <m/>
    <d v="1899-12-30T00:00:00"/>
    <d v="1899-12-30T00:22:27"/>
    <n v="3"/>
    <n v="-5.2083333333000081E-4"/>
    <n v="22.45000000000319"/>
    <n v="5"/>
    <s v="Si"/>
  </r>
  <r>
    <s v="CSMA"/>
    <s v="2024058083"/>
    <x v="0"/>
    <s v="ER3673BBX"/>
    <s v="E1228KBR"/>
    <d v="2024-12-17T00:00:00"/>
    <m/>
    <s v="3260"/>
    <x v="41"/>
    <s v="PA"/>
    <s v="S8"/>
    <m/>
    <d v="2024-12-17T00:00:00"/>
    <d v="1899-12-30T05:02:59"/>
    <d v="2024-12-17T00:00:00"/>
    <d v="1899-12-30T05:02:15"/>
    <d v="2024-12-17T00:00:00"/>
    <d v="1899-12-30T05:24:20"/>
    <x v="0"/>
    <s v="RFCPI"/>
    <s v="7022038202"/>
    <s v="EXW"/>
    <d v="1899-12-30T00:22:49"/>
    <d v="1899-12-30T00:22:05"/>
    <d v="1899-12-30T00:00:44"/>
    <s v="Granel"/>
    <s v="E001"/>
    <x v="1"/>
    <d v="1899-12-30T00:21:21"/>
    <d v="1899-12-30T00:22:05"/>
    <n v="5"/>
    <x v="12"/>
    <x v="5"/>
    <x v="1"/>
    <n v="0"/>
    <n v="0"/>
    <s v="OK"/>
    <s v="Granel"/>
    <x v="0"/>
    <n v="0"/>
    <s v="F. MALAGA"/>
    <s v="A"/>
    <d v="1899-12-30T00:00:44"/>
    <d v="1899-12-30T00:00:44"/>
    <s v="OK"/>
    <m/>
    <m/>
    <d v="1899-12-30T00:00:00"/>
    <d v="1899-12-30T00:21:21"/>
    <n v="3"/>
    <n v="-5.092592592599865E-4"/>
    <n v="21.350000000001618"/>
    <n v="5"/>
    <s v="Si"/>
  </r>
  <r>
    <s v="CSMA"/>
    <s v="2024058085"/>
    <x v="0"/>
    <s v="ER9329BBT"/>
    <s v="E5714JWS"/>
    <d v="2024-12-17T00:00:00"/>
    <m/>
    <s v="3269"/>
    <x v="36"/>
    <s v="PA"/>
    <s v="S2"/>
    <m/>
    <d v="2024-12-17T00:00:00"/>
    <d v="1899-12-30T05:15:54"/>
    <d v="2024-12-17T00:00:00"/>
    <d v="1899-12-30T05:15:05"/>
    <d v="2024-12-17T00:00:00"/>
    <d v="1899-12-30T05:38:34"/>
    <x v="0"/>
    <s v="RFCPI"/>
    <s v="7022038203"/>
    <s v="FBO"/>
    <d v="1899-12-30T00:24:18"/>
    <d v="1899-12-30T00:23:29"/>
    <d v="1899-12-30T00:00:49"/>
    <s v="Granel"/>
    <s v="E001"/>
    <x v="2"/>
    <d v="1899-12-30T00:22:40"/>
    <d v="1899-12-30T00:23:29"/>
    <n v="5"/>
    <x v="12"/>
    <x v="5"/>
    <x v="1"/>
    <n v="0"/>
    <n v="0"/>
    <s v="OK"/>
    <s v="Granel"/>
    <x v="0"/>
    <n v="0"/>
    <s v="F. MALAGA"/>
    <s v="A"/>
    <d v="1899-12-30T00:00:49"/>
    <d v="1899-12-30T00:00:49"/>
    <s v="OK"/>
    <m/>
    <m/>
    <d v="1899-12-30T00:00:00"/>
    <d v="1899-12-30T00:22:40"/>
    <n v="3"/>
    <n v="-5.6712962962998659E-4"/>
    <n v="22.666666666665598"/>
    <n v="5"/>
    <s v="Si"/>
  </r>
  <r>
    <s v="CSMA"/>
    <s v="2024058086"/>
    <x v="0"/>
    <s v="EMA02414R"/>
    <s v="E4258HML"/>
    <d v="2024-12-17T00:00:00"/>
    <m/>
    <s v="3264"/>
    <x v="35"/>
    <s v="PA"/>
    <s v="S1"/>
    <m/>
    <d v="2024-12-17T00:00:00"/>
    <d v="1899-12-30T05:27:01"/>
    <d v="2024-12-17T00:00:00"/>
    <d v="1899-12-30T05:26:11"/>
    <d v="2024-12-17T00:00:00"/>
    <d v="1899-12-30T05:48:15"/>
    <x v="0"/>
    <s v="RFCPI"/>
    <s v="7022038204"/>
    <s v="FBO"/>
    <d v="1899-12-30T00:22:54"/>
    <d v="1899-12-30T00:22:04"/>
    <d v="1899-12-30T00:00:50"/>
    <s v="Granel"/>
    <s v="E001"/>
    <x v="2"/>
    <d v="1899-12-30T00:21:14"/>
    <d v="1899-12-30T00:22:04"/>
    <n v="5"/>
    <x v="12"/>
    <x v="5"/>
    <x v="1"/>
    <n v="0"/>
    <n v="0"/>
    <s v="OK"/>
    <s v="Granel"/>
    <x v="0"/>
    <n v="0"/>
    <s v="F. MALAGA"/>
    <s v="A"/>
    <d v="1899-12-30T00:00:50"/>
    <d v="1899-12-30T00:00:50"/>
    <s v="OK"/>
    <m/>
    <m/>
    <d v="1899-12-30T00:00:00"/>
    <d v="1899-12-30T00:21:14"/>
    <n v="3"/>
    <n v="-5.7870370371002067E-4"/>
    <n v="21.233333333332787"/>
    <n v="5"/>
    <s v="Si"/>
  </r>
  <r>
    <s v="CSMA"/>
    <s v="2024058091"/>
    <x v="0"/>
    <s v="EE0224HDX"/>
    <s v="EE0224HDX"/>
    <d v="2024-12-17T00:00:00"/>
    <m/>
    <s v="3282"/>
    <x v="40"/>
    <s v="PA"/>
    <m/>
    <m/>
    <d v="2024-12-17T00:00:00"/>
    <d v="1899-12-30T05:54:45"/>
    <d v="2024-12-17T00:00:00"/>
    <d v="1899-12-30T14:40:01"/>
    <d v="2024-12-17T00:00:00"/>
    <d v="1899-12-30T06:12:14"/>
    <x v="219"/>
    <s v="CCORRAL"/>
    <s v="7022038205"/>
    <s v="FBO"/>
    <d v="1899-12-30T17:13:03"/>
    <d v="1899-12-30T08:27:47"/>
    <d v="1899-12-30T08:45:16"/>
    <s v="Ensacado"/>
    <s v="E002"/>
    <x v="2"/>
    <d v="1899-12-30T00:17:29"/>
    <n v="-0.35262731481481996"/>
    <n v="5"/>
    <x v="12"/>
    <x v="5"/>
    <x v="2"/>
    <n v="0"/>
    <n v="0"/>
    <s v="OK"/>
    <s v="Ensacado"/>
    <x v="0"/>
    <n v="0"/>
    <s v="F. MALAGA"/>
    <s v="A"/>
    <d v="1899-12-30T08:45:16"/>
    <d v="1899-12-30T07:47:16"/>
    <s v="KO"/>
    <m/>
    <m/>
    <d v="1899-12-30T00:00:00"/>
    <d v="1899-12-30T00:17:29"/>
    <n v="3"/>
    <d v="1899-12-30T08:45:16"/>
    <n v="17.483333333328005"/>
    <n v="6"/>
    <s v="Si"/>
  </r>
  <r>
    <s v="CSMA"/>
    <s v="2024058088"/>
    <x v="0"/>
    <s v="ER1055BBH"/>
    <s v="E0721JRZ"/>
    <d v="2024-12-17T00:00:00"/>
    <m/>
    <s v="3264"/>
    <x v="35"/>
    <s v="PA"/>
    <s v="S1"/>
    <m/>
    <d v="2024-12-17T00:00:00"/>
    <d v="1899-12-30T05:47:05"/>
    <d v="2024-12-17T00:00:00"/>
    <d v="1899-12-30T05:46:15"/>
    <d v="2024-12-17T00:00:00"/>
    <d v="1899-12-30T06:15:15"/>
    <x v="0"/>
    <s v="RFCPI"/>
    <s v="7022038206"/>
    <s v="FBO"/>
    <d v="1899-12-30T00:29:50"/>
    <d v="1899-12-30T00:29:00"/>
    <d v="1899-12-30T00:00:50"/>
    <s v="Granel"/>
    <s v="E001"/>
    <x v="2"/>
    <d v="1899-12-30T00:28:10"/>
    <d v="1899-12-30T00:29:00"/>
    <n v="5"/>
    <x v="12"/>
    <x v="5"/>
    <x v="1"/>
    <n v="0"/>
    <n v="0"/>
    <s v="OK"/>
    <s v="Granel"/>
    <x v="0"/>
    <n v="0"/>
    <s v="F. MALAGA"/>
    <s v="A"/>
    <d v="1899-12-30T00:00:50"/>
    <d v="1899-12-30T00:00:50"/>
    <s v="OK"/>
    <m/>
    <m/>
    <d v="1899-12-30T00:00:00"/>
    <d v="1899-12-30T00:28:10"/>
    <n v="3"/>
    <n v="-5.787037037000009E-4"/>
    <n v="28.166666666673574"/>
    <n v="6"/>
    <s v="Si"/>
  </r>
  <r>
    <s v="CSMA"/>
    <s v="2024058090"/>
    <x v="0"/>
    <s v="ER9858BBY"/>
    <s v="E8263KDM"/>
    <d v="2024-12-17T00:00:00"/>
    <m/>
    <s v="3269"/>
    <x v="36"/>
    <s v="PA"/>
    <s v="S2"/>
    <m/>
    <d v="2024-12-17T00:00:00"/>
    <d v="1899-12-30T05:52:14"/>
    <d v="2024-12-17T00:00:00"/>
    <d v="1899-12-30T05:51:25"/>
    <d v="2024-12-17T00:00:00"/>
    <d v="1899-12-30T06:16:52"/>
    <x v="0"/>
    <s v="RFCPI"/>
    <s v="7022038207"/>
    <s v="FBO"/>
    <d v="1899-12-30T00:26:16"/>
    <d v="1899-12-30T00:25:27"/>
    <d v="1899-12-30T00:00:49"/>
    <s v="Granel"/>
    <s v="E001"/>
    <x v="2"/>
    <d v="1899-12-30T00:24:38"/>
    <d v="1899-12-30T00:25:27"/>
    <n v="5"/>
    <x v="12"/>
    <x v="5"/>
    <x v="1"/>
    <n v="0"/>
    <n v="0"/>
    <s v="OK"/>
    <s v="Granel"/>
    <x v="0"/>
    <n v="0"/>
    <s v="F. MALAGA"/>
    <s v="A"/>
    <d v="1899-12-30T00:00:49"/>
    <d v="1899-12-30T00:00:49"/>
    <s v="OK"/>
    <m/>
    <m/>
    <d v="1899-12-30T00:00:00"/>
    <d v="1899-12-30T00:24:38"/>
    <n v="3"/>
    <n v="-5.6712962963001434E-4"/>
    <n v="24.633333333331162"/>
    <n v="6"/>
    <s v="Si"/>
  </r>
  <r>
    <s v="CSMA"/>
    <s v="2024058097"/>
    <x v="0"/>
    <s v="ER2071BBY"/>
    <s v="E3936LXW"/>
    <d v="2024-12-17T00:00:00"/>
    <m/>
    <s v="3263"/>
    <x v="42"/>
    <s v="PA"/>
    <s v="S5"/>
    <m/>
    <d v="2024-12-17T00:00:00"/>
    <d v="1899-12-30T06:01:25"/>
    <d v="2024-12-17T00:00:00"/>
    <d v="1899-12-30T06:00:36"/>
    <d v="2024-12-17T00:00:00"/>
    <d v="1899-12-30T06:25:20"/>
    <x v="0"/>
    <s v="RFCPI"/>
    <s v="7022038208"/>
    <s v="FBO"/>
    <d v="1899-12-30T00:25:33"/>
    <d v="1899-12-30T00:24:44"/>
    <d v="1899-12-30T00:00:49"/>
    <s v="Granel"/>
    <s v="E001"/>
    <x v="2"/>
    <d v="1899-12-30T00:23:55"/>
    <d v="1899-12-30T00:24:44"/>
    <n v="6"/>
    <x v="12"/>
    <x v="5"/>
    <x v="1"/>
    <n v="0"/>
    <n v="0"/>
    <s v="OK"/>
    <s v="Granel"/>
    <x v="0"/>
    <n v="0"/>
    <s v="F. MALAGA"/>
    <s v="A"/>
    <d v="1899-12-30T00:00:49"/>
    <d v="1899-12-30T00:00:49"/>
    <s v="OK"/>
    <m/>
    <m/>
    <d v="1899-12-30T00:00:00"/>
    <d v="1899-12-30T00:23:55"/>
    <n v="3"/>
    <n v="-5.6712962963001434E-4"/>
    <n v="23.916666666657562"/>
    <n v="6"/>
    <s v="Si"/>
  </r>
  <r>
    <s v="CSMA"/>
    <s v="2024058093"/>
    <x v="0"/>
    <s v="ER5124BCC"/>
    <s v="E9619HBS"/>
    <d v="2024-12-17T00:00:00"/>
    <m/>
    <s v="3283"/>
    <x v="38"/>
    <s v="PA"/>
    <s v="PA"/>
    <m/>
    <d v="2024-12-17T00:00:00"/>
    <d v="1899-12-30T05:55:45"/>
    <d v="2024-12-17T00:00:00"/>
    <d v="1899-12-30T05:54:56"/>
    <d v="2024-12-17T00:00:00"/>
    <d v="1899-12-30T06:26:07"/>
    <x v="0"/>
    <s v="RFCPI"/>
    <s v="7022038209"/>
    <s v="FBO"/>
    <d v="1899-12-30T00:32:00"/>
    <d v="1899-12-30T00:31:11"/>
    <d v="1899-12-30T00:00:49"/>
    <s v="Ensacado"/>
    <s v="E002"/>
    <x v="2"/>
    <d v="1899-12-30T00:30:22"/>
    <d v="1899-12-30T00:31:11"/>
    <n v="5"/>
    <x v="12"/>
    <x v="5"/>
    <x v="2"/>
    <n v="0"/>
    <n v="0"/>
    <s v="OK"/>
    <s v="Ensacado"/>
    <x v="0"/>
    <n v="0"/>
    <s v="F. MALAGA"/>
    <s v="A"/>
    <d v="1899-12-30T00:00:49"/>
    <d v="1899-12-30T00:00:49"/>
    <s v="OK"/>
    <m/>
    <m/>
    <d v="1899-12-30T00:00:00"/>
    <d v="1899-12-30T00:30:22"/>
    <n v="3"/>
    <n v="-5.6712962963001434E-4"/>
    <n v="30.366666666662365"/>
    <n v="6"/>
    <s v="Si"/>
  </r>
  <r>
    <s v="CSMA"/>
    <s v="2024058094"/>
    <x v="0"/>
    <s v="ER5973BBL"/>
    <s v="E0247JRH"/>
    <d v="2024-12-17T00:00:00"/>
    <m/>
    <s v="3264"/>
    <x v="35"/>
    <s v="PA"/>
    <s v="S1"/>
    <m/>
    <d v="2024-12-17T00:00:00"/>
    <d v="1899-12-30T05:58:24"/>
    <d v="2024-12-17T00:00:00"/>
    <d v="1899-12-30T05:57:35"/>
    <d v="2024-12-17T00:00:00"/>
    <d v="1899-12-30T06:27:55"/>
    <x v="0"/>
    <s v="RFCPI"/>
    <s v="7022038210"/>
    <s v="EXW"/>
    <d v="1899-12-30T00:31:09"/>
    <d v="1899-12-30T00:30:20"/>
    <d v="1899-12-30T00:00:49"/>
    <s v="Granel"/>
    <s v="E001"/>
    <x v="1"/>
    <d v="1899-12-30T00:29:31"/>
    <d v="1899-12-30T00:30:20"/>
    <n v="5"/>
    <x v="12"/>
    <x v="5"/>
    <x v="1"/>
    <n v="0"/>
    <n v="0"/>
    <s v="OK"/>
    <s v="Granel"/>
    <x v="0"/>
    <n v="0"/>
    <s v="F. MALAGA"/>
    <s v="A"/>
    <d v="1899-12-30T00:00:49"/>
    <d v="1899-12-30T00:00:49"/>
    <s v="OK"/>
    <m/>
    <m/>
    <d v="1899-12-30T00:00:00"/>
    <d v="1899-12-30T00:29:31"/>
    <n v="3"/>
    <n v="-5.6712962962998659E-4"/>
    <n v="29.516666666659237"/>
    <n v="6"/>
    <s v="Si"/>
  </r>
  <r>
    <s v="CSMA"/>
    <s v="2024058092"/>
    <x v="0"/>
    <s v="ER7400BBF"/>
    <s v="E8916KGF"/>
    <d v="2024-12-17T00:00:00"/>
    <m/>
    <s v="3262"/>
    <x v="43"/>
    <s v="PA"/>
    <s v="S6"/>
    <m/>
    <d v="2024-12-17T00:00:00"/>
    <d v="1899-12-30T05:55:09"/>
    <d v="2024-12-17T00:00:00"/>
    <d v="1899-12-30T05:54:20"/>
    <d v="2024-12-17T00:00:00"/>
    <d v="1899-12-30T06:28:07"/>
    <x v="0"/>
    <s v="RFCPI"/>
    <s v="7022038211"/>
    <s v="FBO"/>
    <d v="1899-12-30T00:34:36"/>
    <d v="1899-12-30T00:33:47"/>
    <d v="1899-12-30T00:00:49"/>
    <s v="Granel"/>
    <s v="E001"/>
    <x v="2"/>
    <d v="1899-12-30T00:32:58"/>
    <d v="1899-12-30T00:33:47"/>
    <n v="5"/>
    <x v="12"/>
    <x v="5"/>
    <x v="1"/>
    <n v="0"/>
    <n v="0"/>
    <s v="OK"/>
    <s v="Granel"/>
    <x v="0"/>
    <n v="0"/>
    <s v="F. MALAGA"/>
    <s v="A"/>
    <d v="1899-12-30T00:00:49"/>
    <d v="1899-12-30T00:00:49"/>
    <s v="OK"/>
    <m/>
    <m/>
    <d v="1899-12-30T00:00:00"/>
    <d v="1899-12-30T00:32:58"/>
    <n v="3"/>
    <n v="-5.6712962963001434E-4"/>
    <n v="32.966666666668765"/>
    <n v="6"/>
    <s v="Si"/>
  </r>
  <r>
    <s v="CSMA"/>
    <s v="2024058095"/>
    <x v="0"/>
    <s v="ER2915BBJ"/>
    <s v="E7812KXB"/>
    <d v="2024-12-17T00:00:00"/>
    <m/>
    <s v="3260"/>
    <x v="41"/>
    <s v="PA"/>
    <s v="S8"/>
    <m/>
    <d v="2024-12-17T00:00:00"/>
    <d v="1899-12-30T06:00:27"/>
    <d v="2024-12-17T00:00:00"/>
    <d v="1899-12-30T05:59:38"/>
    <d v="2024-12-17T00:00:00"/>
    <d v="1899-12-30T06:34:02"/>
    <x v="0"/>
    <s v="RFCPI"/>
    <s v="7022038213"/>
    <s v="EXW"/>
    <d v="1899-12-30T00:35:13"/>
    <d v="1899-12-30T00:34:24"/>
    <d v="1899-12-30T00:00:49"/>
    <s v="Granel"/>
    <s v="E001"/>
    <x v="1"/>
    <d v="1899-12-30T00:33:35"/>
    <d v="1899-12-30T00:34:24"/>
    <n v="6"/>
    <x v="12"/>
    <x v="5"/>
    <x v="1"/>
    <n v="0"/>
    <n v="0"/>
    <s v="OK"/>
    <s v="Granel"/>
    <x v="0"/>
    <n v="0"/>
    <s v="F. MALAGA"/>
    <s v="A"/>
    <d v="1899-12-30T00:00:49"/>
    <d v="1899-12-30T00:00:49"/>
    <s v="OK"/>
    <m/>
    <m/>
    <d v="1899-12-30T00:00:00"/>
    <d v="1899-12-30T00:33:35"/>
    <n v="3"/>
    <n v="-5.6712962962998659E-4"/>
    <n v="33.583333333334402"/>
    <n v="6"/>
    <s v="Si"/>
  </r>
  <r>
    <s v="CSMA"/>
    <s v="2024058099"/>
    <x v="0"/>
    <s v="ER2025BBG"/>
    <s v="E4771KNH"/>
    <d v="2024-12-17T00:00:00"/>
    <m/>
    <s v="3264"/>
    <x v="35"/>
    <s v="PA"/>
    <s v="S1"/>
    <m/>
    <d v="2024-12-17T00:00:00"/>
    <d v="1899-12-30T06:13:03"/>
    <d v="2024-12-17T00:00:00"/>
    <d v="1899-12-30T06:12:14"/>
    <d v="2024-12-17T00:00:00"/>
    <d v="1899-12-30T06:41:06"/>
    <x v="0"/>
    <s v="RFCPI"/>
    <s v="7022038214"/>
    <s v="FBO"/>
    <d v="1899-12-30T00:29:41"/>
    <d v="1899-12-30T00:28:52"/>
    <d v="1899-12-30T00:00:49"/>
    <s v="Granel"/>
    <s v="E001"/>
    <x v="2"/>
    <d v="1899-12-30T00:28:03"/>
    <d v="1899-12-30T00:28:52"/>
    <n v="6"/>
    <x v="12"/>
    <x v="5"/>
    <x v="1"/>
    <n v="0"/>
    <n v="0"/>
    <s v="OK"/>
    <s v="Granel"/>
    <x v="0"/>
    <n v="0"/>
    <s v="F. MALAGA"/>
    <s v="A"/>
    <d v="1899-12-30T00:00:49"/>
    <d v="1899-12-30T00:00:49"/>
    <s v="OK"/>
    <m/>
    <m/>
    <d v="1899-12-30T00:00:00"/>
    <d v="1899-12-30T00:28:03"/>
    <n v="3"/>
    <n v="-5.6712962962995883E-4"/>
    <n v="28.050000000004864"/>
    <n v="6"/>
    <s v="Si"/>
  </r>
  <r>
    <s v="CSMA"/>
    <s v="2024058102"/>
    <x v="0"/>
    <s v="ER0891BBT"/>
    <s v="E3470GSX"/>
    <d v="2024-12-17T00:00:00"/>
    <m/>
    <s v="3269"/>
    <x v="36"/>
    <s v="PA"/>
    <s v="S2"/>
    <m/>
    <d v="2024-12-17T00:00:00"/>
    <d v="1899-12-30T06:26:46"/>
    <d v="2024-12-17T00:00:00"/>
    <d v="1899-12-30T06:25:56"/>
    <d v="2024-12-17T00:00:00"/>
    <d v="1899-12-30T06:50:02"/>
    <x v="0"/>
    <s v="RFCPI"/>
    <s v="7022038215"/>
    <s v="FBO"/>
    <d v="1899-12-30T00:24:56"/>
    <d v="1899-12-30T00:24:06"/>
    <d v="1899-12-30T00:00:50"/>
    <s v="Granel"/>
    <s v="E001"/>
    <x v="2"/>
    <d v="1899-12-30T00:23:16"/>
    <d v="1899-12-30T00:24:06"/>
    <n v="6"/>
    <x v="12"/>
    <x v="5"/>
    <x v="1"/>
    <n v="0"/>
    <n v="0"/>
    <s v="OK"/>
    <s v="Granel"/>
    <x v="0"/>
    <n v="0"/>
    <s v="F. MALAGA"/>
    <s v="A"/>
    <d v="1899-12-30T00:00:50"/>
    <d v="1899-12-30T00:00:50"/>
    <s v="OK"/>
    <m/>
    <m/>
    <d v="1899-12-30T00:00:00"/>
    <d v="1899-12-30T00:23:16"/>
    <n v="3"/>
    <n v="-5.787037037000009E-4"/>
    <n v="23.26666666667041"/>
    <n v="6"/>
    <s v="Si"/>
  </r>
  <r>
    <s v="CSMA"/>
    <s v="2024058103"/>
    <x v="0"/>
    <s v="ER3809BBS"/>
    <s v="E9449KGB"/>
    <d v="2024-12-17T00:00:00"/>
    <m/>
    <s v="3264"/>
    <x v="35"/>
    <s v="PA"/>
    <s v="S1"/>
    <m/>
    <d v="2024-12-17T00:00:00"/>
    <d v="1899-12-30T06:30:20"/>
    <d v="2024-12-17T00:00:00"/>
    <d v="1899-12-30T06:29:30"/>
    <d v="2024-12-17T00:00:00"/>
    <d v="1899-12-30T06:56:38"/>
    <x v="0"/>
    <s v="RFCPI"/>
    <s v="7022038216"/>
    <s v="FBO"/>
    <d v="1899-12-30T00:27:58"/>
    <d v="1899-12-30T00:27:08"/>
    <d v="1899-12-30T00:00:50"/>
    <s v="Granel"/>
    <s v="E001"/>
    <x v="2"/>
    <d v="1899-12-30T00:26:18"/>
    <d v="1899-12-30T00:27:08"/>
    <n v="6"/>
    <x v="12"/>
    <x v="5"/>
    <x v="1"/>
    <n v="0"/>
    <n v="0"/>
    <s v="OK"/>
    <s v="Granel"/>
    <x v="0"/>
    <n v="0"/>
    <s v="F. MALAGA"/>
    <s v="A"/>
    <d v="1899-12-30T00:00:50"/>
    <d v="1899-12-30T00:00:50"/>
    <s v="OK"/>
    <m/>
    <m/>
    <d v="1899-12-30T00:00:00"/>
    <d v="1899-12-30T00:26:18"/>
    <n v="3"/>
    <n v="-5.787037037000009E-4"/>
    <n v="26.300000000001631"/>
    <n v="6"/>
    <s v="Si"/>
  </r>
  <r>
    <s v="CSMA"/>
    <s v="2024058100"/>
    <x v="0"/>
    <s v="ER3338BBZ"/>
    <s v="E3410KWV"/>
    <d v="2024-12-17T00:00:00"/>
    <m/>
    <s v="3283"/>
    <x v="38"/>
    <s v="PA"/>
    <s v="PA"/>
    <m/>
    <d v="2024-12-17T00:00:00"/>
    <d v="1899-12-30T06:25:19"/>
    <d v="2024-12-17T00:00:00"/>
    <d v="1899-12-30T06:24:29"/>
    <d v="2024-12-17T00:00:00"/>
    <d v="1899-12-30T07:06:01"/>
    <x v="0"/>
    <s v="RFCPI"/>
    <s v="7022038217"/>
    <s v="EXW"/>
    <d v="1899-12-30T00:42:22"/>
    <d v="1899-12-30T00:41:32"/>
    <d v="1899-12-30T00:00:50"/>
    <s v="Ensacado"/>
    <s v="E002"/>
    <x v="1"/>
    <d v="1899-12-30T00:40:42"/>
    <d v="1899-12-30T00:41:32"/>
    <n v="6"/>
    <x v="12"/>
    <x v="5"/>
    <x v="2"/>
    <n v="0"/>
    <n v="0"/>
    <s v="OK"/>
    <s v="Ensacado"/>
    <x v="0"/>
    <n v="0"/>
    <s v="F. MALAGA"/>
    <s v="A"/>
    <d v="1899-12-30T00:00:50"/>
    <d v="1899-12-30T00:00:50"/>
    <s v="OK"/>
    <m/>
    <m/>
    <d v="1899-12-30T00:00:00"/>
    <d v="1899-12-30T00:40:42"/>
    <n v="3"/>
    <n v="-5.7870370370999291E-4"/>
    <n v="40.700000000001566"/>
    <n v="7"/>
    <s v="Si"/>
  </r>
  <r>
    <s v="CSMA"/>
    <s v="2024058104"/>
    <x v="0"/>
    <s v="ER7726BBG"/>
    <s v="E8976JGF"/>
    <d v="2024-12-17T00:00:00"/>
    <m/>
    <s v="3264"/>
    <x v="35"/>
    <s v="PA"/>
    <s v="S1"/>
    <m/>
    <d v="2024-12-17T00:00:00"/>
    <d v="1899-12-30T06:37:58"/>
    <d v="2024-12-17T00:00:00"/>
    <d v="1899-12-30T06:37:10"/>
    <d v="2024-12-17T00:00:00"/>
    <d v="1899-12-30T07:10:25"/>
    <x v="0"/>
    <s v="RFCPI"/>
    <s v="7022038218"/>
    <s v="EXW"/>
    <d v="1899-12-30T00:34:03"/>
    <d v="1899-12-30T00:33:15"/>
    <d v="1899-12-30T00:00:48"/>
    <s v="Granel"/>
    <s v="E001"/>
    <x v="1"/>
    <d v="1899-12-30T00:32:27"/>
    <d v="1899-12-30T00:33:15"/>
    <n v="6"/>
    <x v="12"/>
    <x v="5"/>
    <x v="1"/>
    <n v="0"/>
    <n v="0"/>
    <s v="OK"/>
    <s v="Granel"/>
    <x v="0"/>
    <n v="0"/>
    <s v="F. MALAGA"/>
    <s v="A"/>
    <d v="1899-12-30T00:00:48"/>
    <d v="1899-12-30T00:00:48"/>
    <s v="OK"/>
    <m/>
    <m/>
    <d v="1899-12-30T00:00:00"/>
    <d v="1899-12-30T00:32:27"/>
    <n v="3"/>
    <n v="-5.5555555554998026E-4"/>
    <n v="32.449999999996841"/>
    <n v="7"/>
    <s v="Si"/>
  </r>
  <r>
    <s v="CSMA"/>
    <s v="2024058105"/>
    <x v="0"/>
    <s v="ER2310BBX"/>
    <s v="E5477KKG"/>
    <d v="2024-12-17T00:00:00"/>
    <m/>
    <s v="3264"/>
    <x v="35"/>
    <s v="PA"/>
    <s v="S1"/>
    <m/>
    <d v="2024-12-17T00:00:00"/>
    <d v="1899-12-30T06:44:31"/>
    <d v="2024-12-17T00:00:00"/>
    <d v="1899-12-30T06:43:43"/>
    <d v="2024-12-17T00:00:00"/>
    <d v="1899-12-30T07:17:17"/>
    <x v="0"/>
    <s v="RFCPI"/>
    <s v="7022038219"/>
    <s v="FBO"/>
    <d v="1899-12-30T00:34:22"/>
    <d v="1899-12-30T00:33:34"/>
    <d v="1899-12-30T00:00:48"/>
    <s v="Granel"/>
    <s v="E001"/>
    <x v="2"/>
    <d v="1899-12-30T00:32:46"/>
    <d v="1899-12-30T00:33:34"/>
    <n v="6"/>
    <x v="12"/>
    <x v="5"/>
    <x v="1"/>
    <n v="0"/>
    <n v="0"/>
    <s v="OK"/>
    <s v="Granel"/>
    <x v="0"/>
    <n v="0"/>
    <s v="F. MALAGA"/>
    <s v="A"/>
    <d v="1899-12-30T00:00:48"/>
    <d v="1899-12-30T00:00:48"/>
    <s v="OK"/>
    <m/>
    <m/>
    <d v="1899-12-30T00:00:00"/>
    <d v="1899-12-30T00:32:46"/>
    <n v="3"/>
    <n v="-5.5555555554998026E-4"/>
    <n v="32.766666666667255"/>
    <n v="7"/>
    <s v="Si"/>
  </r>
  <r>
    <s v="CSMA"/>
    <s v="2024058107"/>
    <x v="0"/>
    <s v="ER8167BCF"/>
    <s v="E2274KKH"/>
    <d v="2024-12-17T00:00:00"/>
    <m/>
    <s v="3269"/>
    <x v="36"/>
    <s v="PA"/>
    <s v="S2"/>
    <m/>
    <d v="2024-12-17T00:00:00"/>
    <d v="1899-12-30T06:48:38"/>
    <d v="2024-12-17T00:00:00"/>
    <d v="1899-12-30T06:47:49"/>
    <d v="2024-12-17T00:00:00"/>
    <d v="1899-12-30T07:18:11"/>
    <x v="0"/>
    <s v="RFCPI"/>
    <s v="7022038220"/>
    <s v="FBO"/>
    <d v="1899-12-30T00:31:11"/>
    <d v="1899-12-30T00:30:22"/>
    <d v="1899-12-30T00:00:49"/>
    <s v="Granel"/>
    <s v="E001"/>
    <x v="2"/>
    <d v="1899-12-30T00:29:33"/>
    <d v="1899-12-30T00:30:22"/>
    <n v="6"/>
    <x v="12"/>
    <x v="5"/>
    <x v="1"/>
    <n v="0"/>
    <n v="0"/>
    <s v="OK"/>
    <s v="Granel"/>
    <x v="0"/>
    <n v="0"/>
    <s v="F. MALAGA"/>
    <s v="A"/>
    <d v="1899-12-30T00:00:49"/>
    <d v="1899-12-30T00:00:49"/>
    <s v="OK"/>
    <m/>
    <m/>
    <d v="1899-12-30T00:00:00"/>
    <d v="1899-12-30T00:29:33"/>
    <n v="3"/>
    <n v="-5.6712962963001434E-4"/>
    <n v="29.549999999995187"/>
    <n v="7"/>
    <s v="Si"/>
  </r>
  <r>
    <s v="CSMA"/>
    <s v="2024058109"/>
    <x v="0"/>
    <s v="ER2873BCD"/>
    <s v="E0319JTX"/>
    <d v="2024-12-17T00:00:00"/>
    <m/>
    <s v="3283"/>
    <x v="38"/>
    <s v="PA"/>
    <s v="PA"/>
    <m/>
    <d v="2024-12-17T00:00:00"/>
    <d v="1899-12-30T06:57:50"/>
    <d v="2024-12-17T00:00:00"/>
    <d v="1899-12-30T06:57:01"/>
    <d v="2024-12-17T00:00:00"/>
    <d v="1899-12-30T07:24:30"/>
    <x v="0"/>
    <s v="RFCPI"/>
    <s v="7022038221"/>
    <s v="EXW"/>
    <d v="1899-12-30T00:28:18"/>
    <d v="1899-12-30T00:27:29"/>
    <d v="1899-12-30T00:00:49"/>
    <s v="Ensacado"/>
    <s v="E002"/>
    <x v="1"/>
    <d v="1899-12-30T00:26:40"/>
    <d v="1899-12-30T00:27:29"/>
    <n v="6"/>
    <x v="12"/>
    <x v="5"/>
    <x v="2"/>
    <n v="0"/>
    <n v="0"/>
    <s v="OK"/>
    <s v="Ensacado"/>
    <x v="0"/>
    <n v="0"/>
    <s v="F. MALAGA"/>
    <s v="A"/>
    <d v="1899-12-30T00:00:49"/>
    <d v="1899-12-30T00:00:49"/>
    <s v="OK"/>
    <m/>
    <m/>
    <d v="1899-12-30T00:00:00"/>
    <d v="1899-12-30T00:26:40"/>
    <n v="3"/>
    <n v="-5.6712962963001434E-4"/>
    <n v="26.666666666668782"/>
    <n v="7"/>
    <s v="Si"/>
  </r>
  <r>
    <s v="CSMA"/>
    <s v="2024058106"/>
    <x v="0"/>
    <s v="ER4763BBY"/>
    <s v="E4421MGY"/>
    <d v="2024-12-17T00:00:00"/>
    <m/>
    <s v="3264"/>
    <x v="35"/>
    <s v="PA"/>
    <s v="S1"/>
    <m/>
    <d v="2024-12-17T00:00:00"/>
    <d v="1899-12-30T06:45:14"/>
    <d v="2024-12-17T00:00:00"/>
    <d v="1899-12-30T06:44:24"/>
    <d v="2024-12-17T00:00:00"/>
    <d v="1899-12-30T07:26:59"/>
    <x v="0"/>
    <s v="RFCPI"/>
    <s v="7022038222"/>
    <s v="FBO"/>
    <d v="1899-12-30T00:43:25"/>
    <d v="1899-12-30T00:42:35"/>
    <d v="1899-12-30T00:00:50"/>
    <s v="Granel"/>
    <s v="E001"/>
    <x v="2"/>
    <d v="1899-12-30T00:41:45"/>
    <d v="1899-12-30T00:42:35"/>
    <n v="6"/>
    <x v="12"/>
    <x v="5"/>
    <x v="1"/>
    <n v="0"/>
    <n v="0"/>
    <s v="OK"/>
    <s v="Granel"/>
    <x v="0"/>
    <n v="0"/>
    <s v="F. MALAGA"/>
    <s v="A"/>
    <d v="1899-12-30T00:00:50"/>
    <d v="1899-12-30T00:00:50"/>
    <s v="OK"/>
    <m/>
    <m/>
    <d v="1899-12-30T00:00:00"/>
    <d v="1899-12-30T00:41:45"/>
    <n v="3"/>
    <n v="-5.7870370370999291E-4"/>
    <n v="41.749999999992056"/>
    <n v="7"/>
    <s v="Si"/>
  </r>
  <r>
    <s v="CSMA"/>
    <s v="2024058110"/>
    <x v="0"/>
    <s v="EM26119R"/>
    <s v="E0847HHD"/>
    <d v="2024-12-17T00:00:00"/>
    <m/>
    <s v="3269"/>
    <x v="36"/>
    <s v="PA"/>
    <s v="S2"/>
    <m/>
    <d v="2024-12-17T00:00:00"/>
    <d v="1899-12-30T07:03:31"/>
    <d v="2024-12-17T00:00:00"/>
    <d v="1899-12-30T07:02:46"/>
    <d v="2024-12-17T00:00:00"/>
    <d v="1899-12-30T07:27:18"/>
    <x v="0"/>
    <s v="RFCPI"/>
    <s v="7022038223"/>
    <s v="FBO"/>
    <d v="1899-12-30T00:25:17"/>
    <d v="1899-12-30T00:24:32"/>
    <d v="1899-12-30T00:00:45"/>
    <s v="Granel"/>
    <s v="E001"/>
    <x v="2"/>
    <d v="1899-12-30T00:23:47"/>
    <d v="1899-12-30T00:24:32"/>
    <n v="7"/>
    <x v="12"/>
    <x v="5"/>
    <x v="1"/>
    <n v="0"/>
    <n v="0"/>
    <s v="OK"/>
    <s v="Granel"/>
    <x v="0"/>
    <n v="0"/>
    <s v="F. MALAGA"/>
    <s v="A"/>
    <d v="1899-12-30T00:00:45"/>
    <d v="1899-12-30T00:00:45"/>
    <s v="OK"/>
    <m/>
    <m/>
    <d v="1899-12-30T00:00:00"/>
    <d v="1899-12-30T00:23:47"/>
    <n v="3"/>
    <n v="-5.2083333333996507E-4"/>
    <n v="23.783333333327992"/>
    <n v="7"/>
    <s v="Si"/>
  </r>
  <r>
    <s v="CSMA"/>
    <s v="2024058108"/>
    <x v="0"/>
    <s v="ECO02801R"/>
    <s v="E8474FTB"/>
    <d v="2024-12-17T00:00:00"/>
    <m/>
    <s v="3264"/>
    <x v="35"/>
    <s v="PA"/>
    <s v="S1"/>
    <m/>
    <d v="2024-12-17T00:00:00"/>
    <d v="1899-12-30T06:50:58"/>
    <d v="2024-12-17T00:00:00"/>
    <d v="1899-12-30T06:50:09"/>
    <d v="2024-12-17T00:00:00"/>
    <d v="1899-12-30T07:32:07"/>
    <x v="0"/>
    <s v="RFCPI"/>
    <s v="7022038224"/>
    <s v="FBO"/>
    <d v="1899-12-30T00:42:47"/>
    <d v="1899-12-30T00:41:58"/>
    <d v="1899-12-30T00:00:49"/>
    <s v="Granel"/>
    <s v="E001"/>
    <x v="2"/>
    <d v="1899-12-30T00:41:09"/>
    <d v="1899-12-30T00:41:58"/>
    <n v="6"/>
    <x v="12"/>
    <x v="5"/>
    <x v="1"/>
    <n v="0"/>
    <n v="0"/>
    <s v="OK"/>
    <s v="Granel"/>
    <x v="0"/>
    <n v="0"/>
    <s v="F. MALAGA"/>
    <s v="A"/>
    <d v="1899-12-30T00:00:49"/>
    <d v="1899-12-30T00:00:49"/>
    <s v="OK"/>
    <m/>
    <m/>
    <d v="1899-12-30T00:00:00"/>
    <d v="1899-12-30T00:41:09"/>
    <n v="3"/>
    <n v="-5.6712962963001434E-4"/>
    <n v="41.150000000001555"/>
    <n v="7"/>
    <s v="Si"/>
  </r>
  <r>
    <s v="CSMA"/>
    <s v="2024058112"/>
    <x v="0"/>
    <s v="ER4695BDR"/>
    <s v="E9461JBD"/>
    <d v="2024-12-17T00:00:00"/>
    <m/>
    <s v="3264"/>
    <x v="35"/>
    <s v="PA"/>
    <s v="S1"/>
    <m/>
    <d v="2024-12-17T00:00:00"/>
    <d v="1899-12-30T07:07:49"/>
    <d v="2024-12-17T00:00:00"/>
    <d v="1899-12-30T07:07:00"/>
    <d v="2024-12-17T00:00:00"/>
    <d v="1899-12-30T07:37:43"/>
    <x v="0"/>
    <s v="RFCPI"/>
    <s v="7022038225"/>
    <s v="EXW"/>
    <d v="1899-12-30T00:31:32"/>
    <d v="1899-12-30T00:30:43"/>
    <d v="1899-12-30T00:00:49"/>
    <s v="Granel"/>
    <s v="E001"/>
    <x v="1"/>
    <d v="1899-12-30T00:29:54"/>
    <d v="1899-12-30T00:30:43"/>
    <n v="7"/>
    <x v="12"/>
    <x v="5"/>
    <x v="1"/>
    <n v="0"/>
    <n v="0"/>
    <s v="OK"/>
    <s v="Granel"/>
    <x v="0"/>
    <n v="0"/>
    <s v="F. MALAGA"/>
    <s v="A"/>
    <d v="1899-12-30T00:00:49"/>
    <d v="1899-12-30T00:00:49"/>
    <s v="OK"/>
    <m/>
    <m/>
    <d v="1899-12-30T00:00:00"/>
    <d v="1899-12-30T00:29:54"/>
    <n v="3"/>
    <n v="-5.6712962963001434E-4"/>
    <n v="29.900000000001555"/>
    <n v="7"/>
    <s v="Si"/>
  </r>
  <r>
    <s v="CSMA"/>
    <s v="2024058111"/>
    <x v="0"/>
    <s v="ER4551BBJ"/>
    <s v="E6688FFY"/>
    <d v="2024-12-17T00:00:00"/>
    <m/>
    <s v="3283"/>
    <x v="38"/>
    <s v="PA"/>
    <s v="PA"/>
    <m/>
    <d v="2024-12-17T00:00:00"/>
    <d v="1899-12-30T07:04:27"/>
    <d v="2024-12-17T00:00:00"/>
    <d v="1899-12-30T07:03:38"/>
    <d v="2024-12-17T00:00:00"/>
    <d v="1899-12-30T07:39:29"/>
    <x v="0"/>
    <s v="RFCPI"/>
    <s v="7022038226"/>
    <s v="FBO"/>
    <d v="1899-12-30T00:36:40"/>
    <d v="1899-12-30T00:35:51"/>
    <d v="1899-12-30T00:00:49"/>
    <s v="Ensacado"/>
    <s v="E002"/>
    <x v="2"/>
    <d v="1899-12-30T00:35:02"/>
    <d v="1899-12-30T00:35:51"/>
    <n v="7"/>
    <x v="12"/>
    <x v="5"/>
    <x v="2"/>
    <n v="0"/>
    <n v="0"/>
    <s v="OK"/>
    <s v="Ensacado"/>
    <x v="0"/>
    <n v="0"/>
    <s v="F. MALAGA"/>
    <s v="A"/>
    <d v="1899-12-30T00:00:49"/>
    <d v="1899-12-30T00:00:49"/>
    <s v="OK"/>
    <m/>
    <m/>
    <d v="1899-12-30T00:00:00"/>
    <d v="1899-12-30T00:35:02"/>
    <n v="3"/>
    <n v="-5.6712962963001434E-4"/>
    <n v="35.033333333342377"/>
    <n v="7"/>
    <s v="Si"/>
  </r>
  <r>
    <s v="CSMA"/>
    <s v="2024058113"/>
    <x v="0"/>
    <s v="ER9154BBC"/>
    <s v="E6464JZW"/>
    <d v="2024-12-17T00:00:00"/>
    <m/>
    <s v="3269"/>
    <x v="36"/>
    <s v="PA"/>
    <s v="S2"/>
    <m/>
    <d v="2024-12-17T00:00:00"/>
    <d v="1899-12-30T07:13:19"/>
    <d v="2024-12-17T00:00:00"/>
    <d v="1899-12-30T07:12:30"/>
    <d v="2024-12-17T00:00:00"/>
    <d v="1899-12-30T07:42:13"/>
    <x v="0"/>
    <s v="RFCPI"/>
    <s v="7022038227"/>
    <s v="FBO"/>
    <d v="1899-12-30T00:30:32"/>
    <d v="1899-12-30T00:29:43"/>
    <d v="1899-12-30T00:00:49"/>
    <s v="Granel"/>
    <s v="E001"/>
    <x v="2"/>
    <d v="1899-12-30T00:28:54"/>
    <d v="1899-12-30T00:29:43"/>
    <n v="7"/>
    <x v="12"/>
    <x v="5"/>
    <x v="1"/>
    <n v="0"/>
    <n v="0"/>
    <s v="OK"/>
    <s v="Granel"/>
    <x v="0"/>
    <n v="0"/>
    <s v="F. MALAGA"/>
    <s v="A"/>
    <d v="1899-12-30T00:00:49"/>
    <d v="1899-12-30T00:00:49"/>
    <s v="OK"/>
    <m/>
    <m/>
    <d v="1899-12-30T00:00:00"/>
    <d v="1899-12-30T00:28:54"/>
    <n v="3"/>
    <n v="-5.6712962963001434E-4"/>
    <n v="28.900000000007953"/>
    <n v="7"/>
    <s v="Si"/>
  </r>
  <r>
    <s v="CSMA"/>
    <s v="2024058116"/>
    <x v="0"/>
    <s v="ER0933BCD"/>
    <s v="E5086KXC"/>
    <d v="2024-12-17T00:00:00"/>
    <m/>
    <s v="3264"/>
    <x v="35"/>
    <s v="PA"/>
    <s v="S1"/>
    <m/>
    <d v="2024-12-17T00:00:00"/>
    <d v="1899-12-30T07:22:49"/>
    <d v="2024-12-17T00:00:00"/>
    <d v="1899-12-30T07:22:02"/>
    <d v="2024-12-17T00:00:00"/>
    <d v="1899-12-30T07:48:16"/>
    <x v="0"/>
    <s v="RFCPI"/>
    <s v="7022038228"/>
    <s v="EXW"/>
    <d v="1899-12-30T00:27:01"/>
    <d v="1899-12-30T00:26:14"/>
    <d v="1899-12-30T00:00:47"/>
    <s v="Granel"/>
    <s v="E001"/>
    <x v="1"/>
    <d v="1899-12-30T00:25:27"/>
    <d v="1899-12-30T00:26:14"/>
    <n v="7"/>
    <x v="12"/>
    <x v="5"/>
    <x v="1"/>
    <n v="0"/>
    <n v="0"/>
    <s v="OK"/>
    <s v="Granel"/>
    <x v="0"/>
    <n v="0"/>
    <s v="F. MALAGA"/>
    <s v="A"/>
    <d v="1899-12-30T00:00:47"/>
    <d v="1899-12-30T00:00:47"/>
    <s v="OK"/>
    <m/>
    <m/>
    <d v="1899-12-30T00:00:00"/>
    <d v="1899-12-30T00:25:27"/>
    <n v="3"/>
    <n v="-5.439814814799937E-4"/>
    <n v="25.450000000012849"/>
    <n v="7"/>
    <s v="Si"/>
  </r>
  <r>
    <s v="CSMA"/>
    <s v="2024058119"/>
    <x v="0"/>
    <s v="ER1030BBJ"/>
    <s v="E0463JRH"/>
    <d v="2024-12-17T00:00:00"/>
    <m/>
    <s v="3264"/>
    <x v="35"/>
    <s v="PA"/>
    <s v="S1"/>
    <m/>
    <d v="2024-12-17T00:00:00"/>
    <d v="1899-12-30T07:36:29"/>
    <d v="2024-12-17T00:00:00"/>
    <d v="1899-12-30T07:35:42"/>
    <d v="2024-12-17T00:00:00"/>
    <d v="1899-12-30T07:57:00"/>
    <x v="0"/>
    <s v="RFCPI"/>
    <s v="7022038229"/>
    <s v="FBO"/>
    <d v="1899-12-30T00:22:05"/>
    <d v="1899-12-30T00:21:18"/>
    <d v="1899-12-30T00:00:47"/>
    <s v="Granel"/>
    <s v="E001"/>
    <x v="2"/>
    <d v="1899-12-30T00:20:31"/>
    <d v="1899-12-30T00:21:18"/>
    <n v="7"/>
    <x v="12"/>
    <x v="5"/>
    <x v="1"/>
    <n v="0"/>
    <n v="0"/>
    <s v="OK"/>
    <s v="Granel"/>
    <x v="0"/>
    <n v="0"/>
    <s v="F. MALAGA"/>
    <s v="A"/>
    <d v="1899-12-30T00:00:47"/>
    <d v="1899-12-30T00:00:47"/>
    <s v="OK"/>
    <m/>
    <m/>
    <d v="1899-12-30T00:00:00"/>
    <d v="1899-12-30T00:20:31"/>
    <n v="3"/>
    <n v="-5.439814814799937E-4"/>
    <n v="20.516666666673576"/>
    <n v="7"/>
    <s v="Si"/>
  </r>
  <r>
    <s v="CSMA"/>
    <s v="2024058121"/>
    <x v="0"/>
    <s v="ER1055BBH"/>
    <s v="E0721JRZ"/>
    <d v="2024-12-17T00:00:00"/>
    <m/>
    <s v="3264"/>
    <x v="35"/>
    <s v="PA"/>
    <s v="S1"/>
    <m/>
    <d v="2024-12-17T00:00:00"/>
    <d v="1899-12-30T07:46:56"/>
    <d v="2024-12-17T00:00:00"/>
    <d v="1899-12-30T07:46:07"/>
    <d v="2024-12-17T00:00:00"/>
    <d v="1899-12-30T08:09:55"/>
    <x v="0"/>
    <s v="RFCPI"/>
    <s v="7022038230"/>
    <s v="FBO"/>
    <d v="1899-12-30T00:24:37"/>
    <d v="1899-12-30T00:23:48"/>
    <d v="1899-12-30T00:00:49"/>
    <s v="Granel"/>
    <s v="E001"/>
    <x v="2"/>
    <d v="1899-12-30T00:22:59"/>
    <d v="1899-12-30T00:23:48"/>
    <n v="7"/>
    <x v="12"/>
    <x v="5"/>
    <x v="1"/>
    <n v="0"/>
    <n v="0"/>
    <s v="OK"/>
    <s v="Granel"/>
    <x v="0"/>
    <n v="0"/>
    <s v="F. MALAGA"/>
    <s v="A"/>
    <d v="1899-12-30T00:00:49"/>
    <d v="1899-12-30T00:00:49"/>
    <s v="OK"/>
    <m/>
    <m/>
    <d v="1899-12-30T00:00:00"/>
    <d v="1899-12-30T00:22:59"/>
    <n v="3"/>
    <n v="-5.6712962963001434E-4"/>
    <n v="22.983333333335938"/>
    <n v="8"/>
    <s v="Si"/>
  </r>
  <r>
    <s v="CSMA"/>
    <s v="2024058123"/>
    <x v="0"/>
    <s v="ER4687BBY"/>
    <s v="E8077LMM"/>
    <d v="2024-12-17T00:00:00"/>
    <m/>
    <s v="3264"/>
    <x v="35"/>
    <s v="PA"/>
    <s v="S1"/>
    <m/>
    <d v="2024-12-17T00:00:00"/>
    <d v="1899-12-30T07:50:29"/>
    <d v="2024-12-17T00:00:00"/>
    <d v="1899-12-30T07:49:41"/>
    <d v="2024-12-17T00:00:00"/>
    <d v="1899-12-30T08:12:19"/>
    <x v="0"/>
    <s v="RFCPI"/>
    <s v="7022038231"/>
    <s v="EXW"/>
    <d v="1899-12-30T00:23:26"/>
    <d v="1899-12-30T00:22:38"/>
    <d v="1899-12-30T00:00:48"/>
    <s v="Granel"/>
    <s v="E001"/>
    <x v="1"/>
    <d v="1899-12-30T00:21:50"/>
    <d v="1899-12-30T00:22:38"/>
    <n v="7"/>
    <x v="12"/>
    <x v="5"/>
    <x v="1"/>
    <n v="0"/>
    <n v="0"/>
    <s v="OK"/>
    <s v="Granel"/>
    <x v="0"/>
    <n v="0"/>
    <s v="F. MALAGA"/>
    <s v="A"/>
    <d v="1899-12-30T00:00:48"/>
    <d v="1899-12-30T00:00:48"/>
    <s v="OK"/>
    <m/>
    <m/>
    <d v="1899-12-30T00:00:00"/>
    <d v="1899-12-30T00:21:50"/>
    <n v="3"/>
    <n v="-5.5555555556002778E-4"/>
    <n v="21.83333333332321"/>
    <n v="8"/>
    <s v="Si"/>
  </r>
  <r>
    <s v="CSMA"/>
    <s v="2024058124"/>
    <x v="0"/>
    <s v="ER8221BBJ"/>
    <s v="E3888GZR"/>
    <d v="2024-12-17T00:00:00"/>
    <m/>
    <s v="3269"/>
    <x v="36"/>
    <s v="PA"/>
    <s v="S2"/>
    <m/>
    <d v="2024-12-17T00:00:00"/>
    <d v="1899-12-30T07:52:57"/>
    <d v="2024-12-17T00:00:00"/>
    <d v="1899-12-30T07:52:08"/>
    <d v="2024-12-17T00:00:00"/>
    <d v="1899-12-30T08:14:54"/>
    <x v="0"/>
    <s v="RFCPI"/>
    <s v="7022038232"/>
    <s v="EXW"/>
    <d v="1899-12-30T00:23:35"/>
    <d v="1899-12-30T00:22:46"/>
    <d v="1899-12-30T00:00:49"/>
    <s v="Granel"/>
    <s v="E001"/>
    <x v="1"/>
    <d v="1899-12-30T00:21:57"/>
    <d v="1899-12-30T00:22:46"/>
    <n v="7"/>
    <x v="12"/>
    <x v="5"/>
    <x v="1"/>
    <n v="0"/>
    <n v="0"/>
    <s v="OK"/>
    <s v="Granel"/>
    <x v="0"/>
    <n v="0"/>
    <s v="F. MALAGA"/>
    <s v="A"/>
    <d v="1899-12-30T00:00:49"/>
    <d v="1899-12-30T00:00:49"/>
    <s v="OK"/>
    <m/>
    <m/>
    <d v="1899-12-30T00:00:00"/>
    <d v="1899-12-30T00:21:57"/>
    <n v="3"/>
    <n v="-5.6712962963001434E-4"/>
    <n v="21.950000000006387"/>
    <n v="8"/>
    <s v="Si"/>
  </r>
  <r>
    <s v="CSMA"/>
    <s v="2024058126"/>
    <x v="0"/>
    <s v="ER8349BDL"/>
    <s v="E8998KYN"/>
    <d v="2024-12-17T00:00:00"/>
    <m/>
    <s v="3264"/>
    <x v="35"/>
    <s v="PA"/>
    <s v="S1"/>
    <m/>
    <d v="2024-12-17T00:00:00"/>
    <d v="1899-12-30T08:03:01"/>
    <d v="2024-12-17T00:00:00"/>
    <d v="1899-12-30T08:02:14"/>
    <d v="2024-12-17T00:00:00"/>
    <d v="1899-12-30T08:24:27"/>
    <x v="0"/>
    <s v="RFCPI"/>
    <s v="7022038233"/>
    <s v="EXW"/>
    <d v="1899-12-30T00:23:00"/>
    <d v="1899-12-30T00:22:13"/>
    <d v="1899-12-30T00:00:47"/>
    <s v="Granel"/>
    <s v="E001"/>
    <x v="1"/>
    <d v="1899-12-30T00:21:26"/>
    <d v="1899-12-30T00:22:13"/>
    <n v="8"/>
    <x v="12"/>
    <x v="5"/>
    <x v="1"/>
    <n v="0"/>
    <n v="0"/>
    <s v="OK"/>
    <s v="Granel"/>
    <x v="0"/>
    <n v="0"/>
    <s v="F. MALAGA"/>
    <s v="A"/>
    <d v="1899-12-30T00:00:47"/>
    <d v="1899-12-30T00:00:47"/>
    <s v="OK"/>
    <m/>
    <m/>
    <d v="1899-12-30T00:00:00"/>
    <d v="1899-12-30T00:21:26"/>
    <n v="3"/>
    <n v="-5.439814814799937E-4"/>
    <n v="21.433333333334417"/>
    <n v="8"/>
    <s v="Si"/>
  </r>
  <r>
    <s v="CSMA"/>
    <s v="2024058125"/>
    <x v="0"/>
    <s v="ER5124BCC"/>
    <s v="E9619HBS"/>
    <d v="2024-12-17T00:00:00"/>
    <m/>
    <s v="3282"/>
    <x v="40"/>
    <s v="PA"/>
    <s v="PA"/>
    <m/>
    <d v="2024-12-17T00:00:00"/>
    <d v="1899-12-30T07:58:11"/>
    <d v="2024-12-17T00:00:00"/>
    <d v="1899-12-30T07:57:22"/>
    <d v="2024-12-17T00:00:00"/>
    <d v="1899-12-30T08:26:23"/>
    <x v="0"/>
    <s v="RFCPI"/>
    <s v="7022038234"/>
    <s v="FBO"/>
    <d v="1899-12-30T00:29:50"/>
    <d v="1899-12-30T00:29:01"/>
    <d v="1899-12-30T00:00:49"/>
    <s v="Ensacado"/>
    <s v="E002"/>
    <x v="2"/>
    <d v="1899-12-30T00:28:12"/>
    <d v="1899-12-30T00:29:01"/>
    <n v="7"/>
    <x v="12"/>
    <x v="5"/>
    <x v="2"/>
    <n v="0"/>
    <n v="0"/>
    <s v="OK"/>
    <s v="Ensacado"/>
    <x v="0"/>
    <n v="0"/>
    <s v="F. MALAGA"/>
    <s v="A"/>
    <d v="1899-12-30T00:00:49"/>
    <d v="1899-12-30T00:00:49"/>
    <s v="OK"/>
    <m/>
    <m/>
    <d v="1899-12-30T00:00:00"/>
    <d v="1899-12-30T00:28:12"/>
    <n v="3"/>
    <n v="-5.6712962963001434E-4"/>
    <n v="28.199999999995136"/>
    <n v="8"/>
    <s v="Si"/>
  </r>
  <r>
    <s v="CSMA"/>
    <s v="2024058129"/>
    <x v="0"/>
    <s v="ER8643BCC"/>
    <s v="E7698LMM"/>
    <d v="2024-12-17T00:00:00"/>
    <m/>
    <s v="3269"/>
    <x v="36"/>
    <s v="PA"/>
    <s v="S2"/>
    <m/>
    <d v="2024-12-17T00:00:00"/>
    <d v="1899-12-30T08:07:34"/>
    <d v="2024-12-17T00:00:00"/>
    <d v="1899-12-30T08:06:46"/>
    <d v="2024-12-17T00:00:00"/>
    <d v="1899-12-30T08:28:50"/>
    <x v="0"/>
    <s v="RFCPI"/>
    <s v="7022038235"/>
    <s v="FBO"/>
    <d v="1899-12-30T00:22:52"/>
    <d v="1899-12-30T00:22:04"/>
    <d v="1899-12-30T00:00:48"/>
    <s v="Granel"/>
    <s v="E001"/>
    <x v="2"/>
    <d v="1899-12-30T00:21:16"/>
    <d v="1899-12-30T00:22:04"/>
    <n v="8"/>
    <x v="12"/>
    <x v="5"/>
    <x v="1"/>
    <n v="0"/>
    <n v="0"/>
    <s v="OK"/>
    <s v="Granel"/>
    <x v="0"/>
    <n v="0"/>
    <s v="F. MALAGA"/>
    <s v="A"/>
    <d v="1899-12-30T00:00:48"/>
    <d v="1899-12-30T00:00:48"/>
    <s v="OK"/>
    <m/>
    <m/>
    <d v="1899-12-30T00:00:00"/>
    <d v="1899-12-30T00:21:16"/>
    <n v="3"/>
    <n v="-5.5555555555003577E-4"/>
    <n v="21.266666666668819"/>
    <n v="8"/>
    <s v="Si"/>
  </r>
  <r>
    <s v="CSMA"/>
    <s v="2024058128"/>
    <x v="0"/>
    <s v="ER1732BCG"/>
    <s v="E6541KPH"/>
    <d v="2024-12-17T00:00:00"/>
    <m/>
    <s v="3264"/>
    <x v="35"/>
    <s v="PA"/>
    <s v="S1"/>
    <m/>
    <d v="2024-12-17T00:00:00"/>
    <d v="1899-12-30T08:06:38"/>
    <d v="2024-12-17T00:00:00"/>
    <d v="1899-12-30T08:05:50"/>
    <d v="2024-12-17T00:00:00"/>
    <d v="1899-12-30T08:29:13"/>
    <x v="0"/>
    <s v="RFCPI"/>
    <s v="7022038236"/>
    <s v="EXW"/>
    <d v="1899-12-30T00:24:11"/>
    <d v="1899-12-30T00:23:23"/>
    <d v="1899-12-30T00:00:48"/>
    <s v="Granel"/>
    <s v="E001"/>
    <x v="1"/>
    <d v="1899-12-30T00:22:35"/>
    <d v="1899-12-30T00:23:23"/>
    <n v="8"/>
    <x v="12"/>
    <x v="5"/>
    <x v="1"/>
    <n v="0"/>
    <n v="0"/>
    <s v="OK"/>
    <s v="Granel"/>
    <x v="0"/>
    <n v="0"/>
    <s v="F. MALAGA"/>
    <s v="A"/>
    <d v="1899-12-30T00:00:48"/>
    <d v="1899-12-30T00:00:48"/>
    <s v="OK"/>
    <m/>
    <m/>
    <d v="1899-12-30T00:00:00"/>
    <d v="1899-12-30T00:22:35"/>
    <n v="3"/>
    <n v="-5.5555555554998026E-4"/>
    <n v="22.583333333347227"/>
    <n v="8"/>
    <s v="Si"/>
  </r>
  <r>
    <s v="CSMA"/>
    <s v="2024058130"/>
    <x v="0"/>
    <s v="ER6807BBV"/>
    <s v="E8120GLY"/>
    <d v="2024-12-17T00:00:00"/>
    <m/>
    <s v="3269"/>
    <x v="36"/>
    <s v="PA"/>
    <s v="S2"/>
    <m/>
    <d v="2024-12-17T00:00:00"/>
    <d v="1899-12-30T08:10:56"/>
    <d v="2024-12-17T00:00:00"/>
    <d v="1899-12-30T08:10:07"/>
    <d v="2024-12-17T00:00:00"/>
    <d v="1899-12-30T08:42:20"/>
    <x v="0"/>
    <s v="RFCPI"/>
    <s v="7022038237"/>
    <s v="FBO"/>
    <d v="1899-12-30T00:33:02"/>
    <d v="1899-12-30T00:32:13"/>
    <d v="1899-12-30T00:00:49"/>
    <s v="Granel"/>
    <s v="E001"/>
    <x v="2"/>
    <d v="1899-12-30T00:31:24"/>
    <d v="1899-12-30T00:32:13"/>
    <n v="8"/>
    <x v="12"/>
    <x v="5"/>
    <x v="1"/>
    <n v="0"/>
    <n v="0"/>
    <s v="OK"/>
    <s v="Granel"/>
    <x v="0"/>
    <n v="0"/>
    <s v="F. MALAGA"/>
    <s v="A"/>
    <d v="1899-12-30T00:00:49"/>
    <d v="1899-12-30T00:00:49"/>
    <s v="OK"/>
    <m/>
    <m/>
    <d v="1899-12-30T00:00:00"/>
    <d v="1899-12-30T00:31:24"/>
    <n v="3"/>
    <n v="-5.6712962963001434E-4"/>
    <n v="31.399999999991959"/>
    <n v="8"/>
    <s v="Si"/>
  </r>
  <r>
    <s v="CSMA"/>
    <s v="2024058133"/>
    <x v="0"/>
    <s v="ER0272BBT"/>
    <s v="E2254MLP"/>
    <d v="2024-12-17T00:00:00"/>
    <m/>
    <s v="3269"/>
    <x v="36"/>
    <s v="PA"/>
    <s v="S2"/>
    <m/>
    <d v="2024-12-17T00:00:00"/>
    <d v="1899-12-30T08:18:07"/>
    <d v="2024-12-17T00:00:00"/>
    <d v="1899-12-30T08:17:18"/>
    <d v="2024-12-17T00:00:00"/>
    <d v="1899-12-30T08:50:26"/>
    <x v="0"/>
    <s v="RFCPI"/>
    <s v="7022038238"/>
    <s v="FBO"/>
    <d v="1899-12-30T00:33:57"/>
    <d v="1899-12-30T00:33:08"/>
    <d v="1899-12-30T00:00:49"/>
    <s v="Granel"/>
    <s v="E001"/>
    <x v="2"/>
    <d v="1899-12-30T00:32:19"/>
    <d v="1899-12-30T00:33:08"/>
    <n v="8"/>
    <x v="12"/>
    <x v="5"/>
    <x v="1"/>
    <n v="0"/>
    <n v="0"/>
    <s v="OK"/>
    <s v="Granel"/>
    <x v="0"/>
    <n v="0"/>
    <s v="F. MALAGA"/>
    <s v="A"/>
    <d v="1899-12-30T00:00:49"/>
    <d v="1899-12-30T00:00:49"/>
    <s v="OK"/>
    <m/>
    <m/>
    <d v="1899-12-30T00:00:00"/>
    <d v="1899-12-30T00:32:19"/>
    <n v="3"/>
    <n v="-5.6712962963001434E-4"/>
    <n v="32.316666666667189"/>
    <n v="8"/>
    <s v="Si"/>
  </r>
  <r>
    <s v="CSMA"/>
    <s v="2024058140"/>
    <x v="0"/>
    <s v="ER7726BBG"/>
    <s v="E8976JGF"/>
    <d v="2024-12-17T00:00:00"/>
    <m/>
    <s v="3264"/>
    <x v="35"/>
    <s v="PA"/>
    <s v="S1"/>
    <m/>
    <d v="2024-12-17T00:00:00"/>
    <d v="1899-12-30T08:52:16"/>
    <d v="2024-12-17T00:00:00"/>
    <d v="1899-12-30T08:51:27"/>
    <d v="2024-12-17T00:00:00"/>
    <d v="1899-12-30T09:16:44"/>
    <x v="0"/>
    <s v="RFCPI"/>
    <s v="7022038239"/>
    <s v="EXW"/>
    <d v="1899-12-30T00:26:06"/>
    <d v="1899-12-30T00:25:17"/>
    <d v="1899-12-30T00:00:49"/>
    <s v="Granel"/>
    <s v="E001"/>
    <x v="1"/>
    <d v="1899-12-30T00:24:28"/>
    <d v="1899-12-30T00:25:17"/>
    <n v="8"/>
    <x v="12"/>
    <x v="5"/>
    <x v="1"/>
    <n v="0"/>
    <n v="0"/>
    <s v="OK"/>
    <s v="Granel"/>
    <x v="0"/>
    <n v="0"/>
    <s v="F. MALAGA"/>
    <s v="A"/>
    <d v="1899-12-30T00:00:49"/>
    <d v="1899-12-30T00:00:49"/>
    <s v="OK"/>
    <m/>
    <m/>
    <d v="1899-12-30T00:00:00"/>
    <d v="1899-12-30T00:24:28"/>
    <n v="3"/>
    <n v="-5.6712962962995883E-4"/>
    <n v="24.466666666665642"/>
    <n v="9"/>
    <s v="Si"/>
  </r>
  <r>
    <s v="CSMA"/>
    <s v="2024058143"/>
    <x v="0"/>
    <s v="EEGR0472X"/>
    <m/>
    <d v="2024-12-17T00:00:00"/>
    <m/>
    <s v="3283"/>
    <x v="38"/>
    <s v="PA"/>
    <s v="PA"/>
    <m/>
    <d v="2024-12-17T00:00:00"/>
    <d v="1899-12-30T09:03:29"/>
    <d v="2024-12-17T00:00:00"/>
    <d v="1899-12-30T09:02:40"/>
    <d v="2024-12-17T00:00:00"/>
    <d v="1899-12-30T09:19:36"/>
    <x v="0"/>
    <s v="RFCPI"/>
    <s v="7022038240"/>
    <s v="EXW"/>
    <d v="1899-12-30T00:17:45"/>
    <d v="1899-12-30T00:16:56"/>
    <d v="1899-12-30T00:00:49"/>
    <s v="Ensacado"/>
    <s v="E002"/>
    <x v="1"/>
    <d v="1899-12-30T00:16:07"/>
    <d v="1899-12-30T00:16:56"/>
    <n v="9"/>
    <x v="12"/>
    <x v="5"/>
    <x v="2"/>
    <n v="0"/>
    <n v="0"/>
    <s v="OK"/>
    <s v="Ensacado"/>
    <x v="0"/>
    <n v="0"/>
    <s v="F. MALAGA"/>
    <s v="A"/>
    <d v="1899-12-30T00:00:49"/>
    <d v="1899-12-30T00:00:49"/>
    <s v="OK"/>
    <m/>
    <m/>
    <d v="1899-12-30T00:00:00"/>
    <d v="1899-12-30T00:16:07"/>
    <n v="3"/>
    <n v="-5.6712962963001434E-4"/>
    <n v="16.116666666667214"/>
    <n v="9"/>
    <s v="Si"/>
  </r>
  <r>
    <s v="CSMA"/>
    <s v="2024058142"/>
    <x v="0"/>
    <s v="ER5973BBL"/>
    <s v="E0247JRH"/>
    <d v="2024-12-17T00:00:00"/>
    <m/>
    <s v="3260"/>
    <x v="41"/>
    <s v="PA"/>
    <s v="S8"/>
    <m/>
    <d v="2024-12-17T00:00:00"/>
    <d v="1899-12-30T09:02:48"/>
    <d v="2024-12-17T00:00:00"/>
    <d v="1899-12-30T09:02:00"/>
    <d v="2024-12-17T00:00:00"/>
    <d v="1899-12-30T09:30:19"/>
    <x v="0"/>
    <s v="RFCPI"/>
    <s v="7022038241"/>
    <s v="EXW"/>
    <d v="1899-12-30T00:29:07"/>
    <d v="1899-12-30T00:28:19"/>
    <d v="1899-12-30T00:00:48"/>
    <s v="Granel"/>
    <s v="E001"/>
    <x v="1"/>
    <d v="1899-12-30T00:27:31"/>
    <d v="1899-12-30T00:28:19"/>
    <n v="9"/>
    <x v="12"/>
    <x v="5"/>
    <x v="1"/>
    <n v="0"/>
    <n v="0"/>
    <s v="OK"/>
    <s v="Granel"/>
    <x v="0"/>
    <n v="0"/>
    <s v="F. MALAGA"/>
    <s v="A"/>
    <d v="1899-12-30T00:00:48"/>
    <d v="1899-12-30T00:00:48"/>
    <s v="OK"/>
    <m/>
    <m/>
    <d v="1899-12-30T00:00:00"/>
    <d v="1899-12-30T00:27:31"/>
    <n v="3"/>
    <n v="-5.5555555554998026E-4"/>
    <n v="27.516666666672034"/>
    <n v="9"/>
    <s v="Si"/>
  </r>
  <r>
    <s v="CSMA"/>
    <s v="2024058144"/>
    <x v="0"/>
    <s v="ER2524BBY"/>
    <s v="E8306MSJ"/>
    <d v="2024-12-17T00:00:00"/>
    <m/>
    <s v="3269"/>
    <x v="36"/>
    <s v="PA"/>
    <s v="S2"/>
    <m/>
    <d v="2024-12-17T00:00:00"/>
    <d v="1899-12-30T09:05:31"/>
    <d v="2024-12-17T00:00:00"/>
    <d v="1899-12-30T09:04:43"/>
    <d v="2024-12-17T00:00:00"/>
    <d v="1899-12-30T09:37:28"/>
    <x v="0"/>
    <s v="RFCPI"/>
    <s v="7022038243"/>
    <s v="FBO"/>
    <d v="1899-12-30T00:33:33"/>
    <d v="1899-12-30T00:32:45"/>
    <d v="1899-12-30T00:00:48"/>
    <s v="Granel"/>
    <s v="E001"/>
    <x v="2"/>
    <d v="1899-12-30T00:31:57"/>
    <d v="1899-12-30T00:32:45"/>
    <n v="9"/>
    <x v="12"/>
    <x v="5"/>
    <x v="1"/>
    <n v="0"/>
    <n v="0"/>
    <s v="OK"/>
    <s v="Granel"/>
    <x v="0"/>
    <n v="0"/>
    <s v="F. MALAGA"/>
    <s v="A"/>
    <d v="1899-12-30T00:00:48"/>
    <d v="1899-12-30T00:00:48"/>
    <s v="OK"/>
    <m/>
    <m/>
    <d v="1899-12-30T00:00:00"/>
    <d v="1899-12-30T00:31:57"/>
    <n v="3"/>
    <n v="-5.5555555556002778E-4"/>
    <n v="31.949999999999957"/>
    <n v="9"/>
    <s v="Si"/>
  </r>
  <r>
    <s v="CSMA"/>
    <s v="2024058145"/>
    <x v="0"/>
    <s v="ER4758BBH"/>
    <s v="E7926JMH"/>
    <d v="2024-12-17T00:00:00"/>
    <m/>
    <s v="3264"/>
    <x v="35"/>
    <s v="PA"/>
    <s v="S1"/>
    <m/>
    <d v="2024-12-17T00:00:00"/>
    <d v="1899-12-30T09:17:51"/>
    <d v="2024-12-17T00:00:00"/>
    <d v="1899-12-30T09:17:02"/>
    <d v="2024-12-17T00:00:00"/>
    <d v="1899-12-30T09:44:22"/>
    <x v="0"/>
    <s v="RFCPI"/>
    <s v="7022038244"/>
    <s v="FBO"/>
    <d v="1899-12-30T00:28:09"/>
    <d v="1899-12-30T00:27:20"/>
    <d v="1899-12-30T00:00:49"/>
    <s v="Granel"/>
    <s v="E001"/>
    <x v="2"/>
    <d v="1899-12-30T00:26:31"/>
    <d v="1899-12-30T00:27:20"/>
    <n v="9"/>
    <x v="12"/>
    <x v="5"/>
    <x v="1"/>
    <n v="0"/>
    <n v="0"/>
    <s v="OK"/>
    <s v="Granel"/>
    <x v="0"/>
    <n v="0"/>
    <s v="F. MALAGA"/>
    <s v="A"/>
    <d v="1899-12-30T00:00:49"/>
    <d v="1899-12-30T00:00:49"/>
    <s v="OK"/>
    <m/>
    <m/>
    <d v="1899-12-30T00:00:00"/>
    <d v="1899-12-30T00:26:31"/>
    <n v="3"/>
    <n v="-5.6712962963001434E-4"/>
    <n v="26.516666666678432"/>
    <n v="9"/>
    <s v="Si"/>
  </r>
  <r>
    <s v="CSMA"/>
    <s v="2024058148"/>
    <x v="0"/>
    <s v="EE6205CWY"/>
    <m/>
    <d v="2024-12-17T00:00:00"/>
    <m/>
    <s v="3283"/>
    <x v="38"/>
    <s v="PA"/>
    <s v="PA"/>
    <m/>
    <d v="2024-12-17T00:00:00"/>
    <d v="1899-12-30T09:31:40"/>
    <d v="2024-12-17T00:00:00"/>
    <d v="1899-12-30T09:30:51"/>
    <d v="2024-12-17T00:00:00"/>
    <d v="1899-12-30T09:47:41"/>
    <x v="0"/>
    <s v="RFCPI"/>
    <s v="7022038245"/>
    <s v="EXW"/>
    <d v="1899-12-30T00:17:39"/>
    <d v="1899-12-30T00:16:50"/>
    <d v="1899-12-30T00:00:49"/>
    <s v="Ensacado"/>
    <s v="E002"/>
    <x v="1"/>
    <d v="1899-12-30T00:16:01"/>
    <d v="1899-12-30T00:16:50"/>
    <n v="9"/>
    <x v="12"/>
    <x v="5"/>
    <x v="2"/>
    <n v="0"/>
    <n v="0"/>
    <s v="OK"/>
    <s v="Ensacado"/>
    <x v="0"/>
    <n v="0"/>
    <s v="F. MALAGA"/>
    <s v="A"/>
    <d v="1899-12-30T00:00:49"/>
    <d v="1899-12-30T00:00:49"/>
    <s v="OK"/>
    <m/>
    <m/>
    <d v="1899-12-30T00:00:00"/>
    <d v="1899-12-30T00:16:01"/>
    <n v="3"/>
    <n v="-5.6712962962995883E-4"/>
    <n v="16.016666666673594"/>
    <n v="9"/>
    <s v="Si"/>
  </r>
  <r>
    <s v="CSMA"/>
    <s v="2024058147"/>
    <x v="0"/>
    <s v="ER2753BDJ"/>
    <s v="E1640LDZ"/>
    <d v="2024-12-17T00:00:00"/>
    <m/>
    <s v="3283"/>
    <x v="38"/>
    <s v="PA"/>
    <s v="PA"/>
    <m/>
    <d v="2024-12-17T00:00:00"/>
    <d v="1899-12-30T09:26:08"/>
    <d v="2024-12-17T00:00:00"/>
    <d v="1899-12-30T09:25:19"/>
    <d v="2024-12-17T00:00:00"/>
    <d v="1899-12-30T10:00:30"/>
    <x v="0"/>
    <s v="RFCPI"/>
    <s v="7022038246"/>
    <s v="EXW"/>
    <d v="1899-12-30T00:36:00"/>
    <d v="1899-12-30T00:35:11"/>
    <d v="1899-12-30T00:00:49"/>
    <s v="Ensacado"/>
    <s v="E002"/>
    <x v="1"/>
    <d v="1899-12-30T00:34:22"/>
    <d v="1899-12-30T00:35:11"/>
    <n v="9"/>
    <x v="12"/>
    <x v="5"/>
    <x v="2"/>
    <n v="0"/>
    <n v="0"/>
    <s v="OK"/>
    <s v="Ensacado"/>
    <x v="0"/>
    <n v="0"/>
    <s v="F. MALAGA"/>
    <s v="A"/>
    <d v="1899-12-30T00:00:49"/>
    <d v="1899-12-30T00:00:49"/>
    <s v="OK"/>
    <m/>
    <m/>
    <d v="1899-12-30T00:00:00"/>
    <d v="1899-12-30T00:34:22"/>
    <n v="3"/>
    <n v="-5.6712962963001434E-4"/>
    <n v="34.366666666665587"/>
    <n v="10"/>
    <s v="Si"/>
  </r>
  <r>
    <s v="CSMA"/>
    <s v="2024058158"/>
    <x v="0"/>
    <s v="EVA02467R"/>
    <s v="E5824JVY"/>
    <d v="2024-12-17T00:00:00"/>
    <m/>
    <s v="3264"/>
    <x v="35"/>
    <s v="PA"/>
    <s v="S1"/>
    <m/>
    <d v="2024-12-17T00:00:00"/>
    <d v="1899-12-30T09:53:58"/>
    <d v="2024-12-17T00:00:00"/>
    <d v="1899-12-30T09:53:10"/>
    <d v="2024-12-17T00:00:00"/>
    <d v="1899-12-30T10:17:27"/>
    <x v="0"/>
    <s v="RFCPI"/>
    <s v="7022038247"/>
    <s v="FBO"/>
    <d v="1899-12-30T00:25:05"/>
    <d v="1899-12-30T00:24:17"/>
    <d v="1899-12-30T00:00:48"/>
    <s v="Granel"/>
    <s v="E001"/>
    <x v="2"/>
    <d v="1899-12-30T00:23:29"/>
    <d v="1899-12-30T00:24:17"/>
    <n v="9"/>
    <x v="12"/>
    <x v="5"/>
    <x v="1"/>
    <n v="0"/>
    <n v="0"/>
    <s v="OK"/>
    <s v="Granel"/>
    <x v="0"/>
    <n v="0"/>
    <s v="F. MALAGA"/>
    <s v="A"/>
    <d v="1899-12-30T00:00:48"/>
    <d v="1899-12-30T00:00:48"/>
    <s v="OK"/>
    <m/>
    <m/>
    <d v="1899-12-30T00:00:00"/>
    <d v="1899-12-30T00:23:29"/>
    <n v="3"/>
    <n v="-5.5555555555003577E-4"/>
    <n v="23.483333333332819"/>
    <n v="10"/>
    <s v="Si"/>
  </r>
  <r>
    <s v="CSMA"/>
    <s v="2024058154"/>
    <x v="0"/>
    <s v="EMA03008R"/>
    <s v="E0621KGK"/>
    <d v="2024-12-17T00:00:00"/>
    <m/>
    <s v="3264"/>
    <x v="35"/>
    <s v="PA"/>
    <s v="S1"/>
    <m/>
    <d v="2024-12-17T00:00:00"/>
    <d v="1899-12-30T09:44:17"/>
    <d v="2024-12-17T00:00:00"/>
    <d v="1899-12-30T09:43:28"/>
    <d v="2024-12-17T00:00:00"/>
    <d v="1899-12-30T10:19:50"/>
    <x v="0"/>
    <s v="RFCPI"/>
    <s v="7022038248"/>
    <s v="FBO"/>
    <d v="1899-12-30T00:37:11"/>
    <d v="1899-12-30T00:36:22"/>
    <d v="1899-12-30T00:00:49"/>
    <s v="Granel"/>
    <s v="E001"/>
    <x v="2"/>
    <d v="1899-12-30T00:35:33"/>
    <d v="1899-12-30T00:36:22"/>
    <n v="9"/>
    <x v="12"/>
    <x v="5"/>
    <x v="1"/>
    <n v="0"/>
    <n v="0"/>
    <s v="OK"/>
    <s v="Granel"/>
    <x v="0"/>
    <n v="0"/>
    <s v="F. MALAGA"/>
    <s v="A"/>
    <d v="1899-12-30T00:00:49"/>
    <d v="1899-12-30T00:00:49"/>
    <s v="OK"/>
    <m/>
    <m/>
    <d v="1899-12-30T00:00:00"/>
    <d v="1899-12-30T00:35:33"/>
    <n v="3"/>
    <n v="-5.6712962962002234E-4"/>
    <n v="35.549999999999962"/>
    <n v="10"/>
    <s v="Si"/>
  </r>
  <r>
    <s v="CSMA"/>
    <s v="2024058157"/>
    <x v="0"/>
    <s v="ER0860BBM"/>
    <s v="E5730JVY"/>
    <d v="2024-12-17T00:00:00"/>
    <m/>
    <s v="3263"/>
    <x v="42"/>
    <s v="PA"/>
    <s v="S5"/>
    <m/>
    <d v="2024-12-17T00:00:00"/>
    <d v="1899-12-30T09:53:01"/>
    <d v="2024-12-17T00:00:00"/>
    <d v="1899-12-30T09:52:13"/>
    <d v="2024-12-17T00:00:00"/>
    <d v="1899-12-30T10:22:35"/>
    <x v="0"/>
    <s v="RFCPI"/>
    <s v="7022038249"/>
    <s v="FBO"/>
    <d v="1899-12-30T00:31:10"/>
    <d v="1899-12-30T00:30:22"/>
    <d v="1899-12-30T00:00:48"/>
    <s v="Granel"/>
    <s v="E001"/>
    <x v="2"/>
    <d v="1899-12-30T00:29:34"/>
    <d v="1899-12-30T00:30:22"/>
    <n v="9"/>
    <x v="12"/>
    <x v="5"/>
    <x v="1"/>
    <n v="0"/>
    <n v="0"/>
    <s v="OK"/>
    <s v="Granel"/>
    <x v="0"/>
    <n v="0"/>
    <s v="F. MALAGA"/>
    <s v="A"/>
    <d v="1899-12-30T00:00:48"/>
    <d v="1899-12-30T00:00:48"/>
    <s v="OK"/>
    <m/>
    <m/>
    <d v="1899-12-30T00:00:00"/>
    <d v="1899-12-30T00:29:34"/>
    <n v="3"/>
    <n v="-5.5555555556002778E-4"/>
    <n v="29.566666666670354"/>
    <n v="10"/>
    <s v="Si"/>
  </r>
  <r>
    <s v="CSMA"/>
    <s v="2024058162"/>
    <x v="0"/>
    <s v="ER4551BBJ"/>
    <s v="E6688FFY"/>
    <d v="2024-12-17T00:00:00"/>
    <m/>
    <s v="3283"/>
    <x v="38"/>
    <s v="PA"/>
    <m/>
    <m/>
    <d v="2024-12-17T00:00:00"/>
    <d v="1899-12-30T10:01:19"/>
    <d v="2024-12-17T00:00:00"/>
    <d v="1899-12-30T17:40:01"/>
    <d v="2024-12-17T00:00:00"/>
    <d v="1899-12-30T10:24:15"/>
    <x v="220"/>
    <s v="JSANTOSL"/>
    <s v="7022038250"/>
    <s v="FBO"/>
    <d v="1899-12-30T14:54:28"/>
    <d v="1899-12-30T07:15:46"/>
    <d v="1899-12-30T07:38:42"/>
    <s v="Ensacado"/>
    <s v="E002"/>
    <x v="2"/>
    <d v="1899-12-30T00:22:56"/>
    <n v="-0.30261574074074998"/>
    <n v="10"/>
    <x v="12"/>
    <x v="5"/>
    <x v="2"/>
    <n v="0"/>
    <n v="0"/>
    <s v="OK"/>
    <s v="Ensacado"/>
    <x v="0"/>
    <n v="0"/>
    <s v="F. MALAGA"/>
    <s v="A"/>
    <d v="1899-12-30T07:38:42"/>
    <d v="1899-12-30T06:40:42"/>
    <s v="KO"/>
    <m/>
    <m/>
    <d v="1899-12-30T00:00:00"/>
    <d v="1899-12-30T00:22:56"/>
    <n v="3"/>
    <d v="1899-12-30T07:38:42"/>
    <n v="22.933333333324821"/>
    <n v="10"/>
    <s v="Si"/>
  </r>
  <r>
    <s v="CSMA"/>
    <s v="2024058160"/>
    <x v="0"/>
    <s v="EMA02414R"/>
    <s v="E4258HML"/>
    <d v="2024-12-17T00:00:00"/>
    <m/>
    <s v="3264"/>
    <x v="35"/>
    <s v="PA"/>
    <s v="S1"/>
    <m/>
    <d v="2024-12-17T00:00:00"/>
    <d v="1899-12-30T09:55:54"/>
    <d v="2024-12-17T00:00:00"/>
    <d v="1899-12-30T09:55:04"/>
    <d v="2024-12-17T00:00:00"/>
    <d v="1899-12-30T10:29:42"/>
    <x v="0"/>
    <s v="RFCPI"/>
    <s v="7022038252"/>
    <s v="FBO"/>
    <d v="1899-12-30T00:35:28"/>
    <d v="1899-12-30T00:34:38"/>
    <d v="1899-12-30T00:00:50"/>
    <s v="Granel"/>
    <s v="E001"/>
    <x v="2"/>
    <d v="1899-12-30T00:33:48"/>
    <d v="1899-12-30T00:34:38"/>
    <n v="9"/>
    <x v="12"/>
    <x v="5"/>
    <x v="1"/>
    <n v="0"/>
    <n v="0"/>
    <s v="OK"/>
    <s v="Granel"/>
    <x v="0"/>
    <n v="0"/>
    <s v="F. MALAGA"/>
    <s v="A"/>
    <d v="1899-12-30T00:00:50"/>
    <d v="1899-12-30T00:00:50"/>
    <s v="OK"/>
    <m/>
    <m/>
    <d v="1899-12-30T00:00:00"/>
    <d v="1899-12-30T00:33:48"/>
    <n v="3"/>
    <n v="-5.787037037000009E-4"/>
    <n v="33.800000000011195"/>
    <n v="10"/>
    <s v="Si"/>
  </r>
  <r>
    <s v="CSMA"/>
    <s v="2024058159"/>
    <x v="0"/>
    <s v="ER6007BBG"/>
    <s v="E4954KGF"/>
    <d v="2024-12-17T00:00:00"/>
    <m/>
    <s v="3264"/>
    <x v="35"/>
    <s v="PA"/>
    <s v="S1"/>
    <m/>
    <d v="2024-12-17T00:00:00"/>
    <d v="1899-12-30T09:54:30"/>
    <d v="2024-12-17T00:00:00"/>
    <d v="1899-12-30T09:53:41"/>
    <d v="2024-12-17T00:00:00"/>
    <d v="1899-12-30T10:31:58"/>
    <x v="0"/>
    <s v="RFCPI"/>
    <s v="7022038253"/>
    <s v="FBO"/>
    <d v="1899-12-30T00:39:06"/>
    <d v="1899-12-30T00:38:17"/>
    <d v="1899-12-30T00:00:49"/>
    <s v="Granel"/>
    <s v="E001"/>
    <x v="2"/>
    <d v="1899-12-30T00:37:28"/>
    <d v="1899-12-30T00:38:17"/>
    <n v="9"/>
    <x v="12"/>
    <x v="5"/>
    <x v="1"/>
    <n v="0"/>
    <n v="0"/>
    <s v="OK"/>
    <s v="Granel"/>
    <x v="0"/>
    <n v="0"/>
    <s v="F. MALAGA"/>
    <s v="A"/>
    <d v="1899-12-30T00:00:49"/>
    <d v="1899-12-30T00:00:49"/>
    <s v="OK"/>
    <m/>
    <m/>
    <d v="1899-12-30T00:00:00"/>
    <d v="1899-12-30T00:37:28"/>
    <n v="3"/>
    <n v="-5.6712962962995883E-4"/>
    <n v="37.466666666668793"/>
    <n v="10"/>
    <s v="Si"/>
  </r>
  <r>
    <s v="CSMA"/>
    <s v="2024058161"/>
    <x v="0"/>
    <s v="EO05818R"/>
    <s v="E5043DXJ"/>
    <d v="2024-12-17T00:00:00"/>
    <m/>
    <s v="3264"/>
    <x v="35"/>
    <s v="PA"/>
    <s v="S1"/>
    <m/>
    <d v="2024-12-17T00:00:00"/>
    <d v="1899-12-30T09:56:43"/>
    <d v="2024-12-17T00:00:00"/>
    <d v="1899-12-30T09:55:53"/>
    <d v="2024-12-17T00:00:00"/>
    <d v="1899-12-30T10:40:28"/>
    <x v="0"/>
    <s v="RFCPI"/>
    <s v="7022038254"/>
    <s v="FBO"/>
    <d v="1899-12-30T00:45:25"/>
    <d v="1899-12-30T00:44:35"/>
    <d v="1899-12-30T00:00:50"/>
    <s v="Granel"/>
    <s v="E001"/>
    <x v="2"/>
    <d v="1899-12-30T00:43:45"/>
    <d v="1899-12-30T00:44:35"/>
    <n v="9"/>
    <x v="12"/>
    <x v="5"/>
    <x v="1"/>
    <n v="0"/>
    <n v="0"/>
    <s v="OK"/>
    <s v="Granel"/>
    <x v="0"/>
    <n v="0"/>
    <s v="F. MALAGA"/>
    <s v="A"/>
    <d v="1899-12-30T00:00:50"/>
    <d v="1899-12-30T00:00:50"/>
    <s v="OK"/>
    <m/>
    <m/>
    <d v="1899-12-30T00:00:00"/>
    <d v="1899-12-30T00:43:45"/>
    <n v="3"/>
    <n v="-5.787037037000009E-4"/>
    <n v="43.750000000008036"/>
    <n v="10"/>
    <s v="Si"/>
  </r>
  <r>
    <s v="CSMA"/>
    <s v="2024058169"/>
    <x v="0"/>
    <s v="ER8221BBJ"/>
    <s v="E3888GZR"/>
    <d v="2024-12-17T00:00:00"/>
    <m/>
    <s v="3269"/>
    <x v="36"/>
    <s v="PA"/>
    <s v="S2"/>
    <m/>
    <d v="2024-12-17T00:00:00"/>
    <d v="1899-12-30T10:19:46"/>
    <d v="2024-12-17T00:00:00"/>
    <d v="1899-12-30T10:18:56"/>
    <d v="2024-12-17T00:00:00"/>
    <d v="1899-12-30T10:42:27"/>
    <x v="0"/>
    <s v="RFCPI"/>
    <s v="7022038255"/>
    <s v="EXW"/>
    <d v="1899-12-30T00:24:21"/>
    <d v="1899-12-30T00:23:31"/>
    <d v="1899-12-30T00:00:50"/>
    <s v="Granel"/>
    <s v="E001"/>
    <x v="1"/>
    <d v="1899-12-30T00:22:41"/>
    <d v="1899-12-30T00:23:31"/>
    <n v="10"/>
    <x v="12"/>
    <x v="5"/>
    <x v="1"/>
    <n v="0"/>
    <n v="0"/>
    <s v="OK"/>
    <s v="Granel"/>
    <x v="0"/>
    <n v="0"/>
    <s v="F. MALAGA"/>
    <s v="A"/>
    <d v="1899-12-30T00:00:50"/>
    <d v="1899-12-30T00:00:50"/>
    <s v="OK"/>
    <m/>
    <m/>
    <d v="1899-12-30T00:00:00"/>
    <d v="1899-12-30T00:22:41"/>
    <n v="3"/>
    <n v="-5.7870370370999291E-4"/>
    <n v="22.683333333326459"/>
    <n v="10"/>
    <s v="Si"/>
  </r>
  <r>
    <s v="CSMA"/>
    <s v="2024058166"/>
    <x v="0"/>
    <s v="ER3520BBL"/>
    <s v="E4768KNH"/>
    <d v="2024-12-17T00:00:00"/>
    <m/>
    <s v="3269"/>
    <x v="36"/>
    <s v="PA"/>
    <s v="S2"/>
    <m/>
    <d v="2024-12-17T00:00:00"/>
    <d v="1899-12-30T10:15:21"/>
    <d v="2024-12-17T00:00:00"/>
    <d v="1899-12-30T10:14:31"/>
    <d v="2024-12-17T00:00:00"/>
    <d v="1899-12-30T10:44:40"/>
    <x v="0"/>
    <s v="RFCPI"/>
    <s v="7022038256"/>
    <s v="FBO"/>
    <d v="1899-12-30T00:30:59"/>
    <d v="1899-12-30T00:30:09"/>
    <d v="1899-12-30T00:00:50"/>
    <s v="Granel"/>
    <s v="E001"/>
    <x v="2"/>
    <d v="1899-12-30T00:29:19"/>
    <d v="1899-12-30T00:30:09"/>
    <n v="10"/>
    <x v="12"/>
    <x v="5"/>
    <x v="1"/>
    <n v="0"/>
    <n v="0"/>
    <s v="OK"/>
    <s v="Granel"/>
    <x v="0"/>
    <n v="0"/>
    <s v="F. MALAGA"/>
    <s v="A"/>
    <d v="1899-12-30T00:00:50"/>
    <d v="1899-12-30T00:00:50"/>
    <s v="OK"/>
    <m/>
    <m/>
    <d v="1899-12-30T00:00:00"/>
    <d v="1899-12-30T00:29:19"/>
    <n v="3"/>
    <n v="-5.787037037000009E-4"/>
    <n v="29.316666666671996"/>
    <n v="10"/>
    <s v="Si"/>
  </r>
  <r>
    <s v="CSMA"/>
    <s v="2024058175"/>
    <x v="0"/>
    <s v="EM26119R"/>
    <s v="E0847HHD"/>
    <d v="2024-12-17T00:00:00"/>
    <m/>
    <s v="3269"/>
    <x v="36"/>
    <s v="PA"/>
    <s v="S2"/>
    <m/>
    <d v="2024-12-17T00:00:00"/>
    <d v="1899-12-30T10:31:57"/>
    <d v="2024-12-17T00:00:00"/>
    <d v="1899-12-30T10:31:07"/>
    <d v="2024-12-17T00:00:00"/>
    <d v="1899-12-30T10:55:15"/>
    <x v="0"/>
    <s v="RFCPI"/>
    <s v="7022038257"/>
    <s v="FBO"/>
    <d v="1899-12-30T00:24:58"/>
    <d v="1899-12-30T00:24:08"/>
    <d v="1899-12-30T00:00:50"/>
    <s v="Granel"/>
    <s v="E001"/>
    <x v="2"/>
    <d v="1899-12-30T00:23:18"/>
    <d v="1899-12-30T00:24:08"/>
    <n v="10"/>
    <x v="12"/>
    <x v="5"/>
    <x v="1"/>
    <n v="0"/>
    <n v="0"/>
    <s v="OK"/>
    <s v="Granel"/>
    <x v="0"/>
    <n v="0"/>
    <s v="F. MALAGA"/>
    <s v="A"/>
    <d v="1899-12-30T00:00:50"/>
    <d v="1899-12-30T00:00:50"/>
    <s v="OK"/>
    <m/>
    <m/>
    <d v="1899-12-30T00:00:00"/>
    <d v="1899-12-30T00:23:18"/>
    <n v="3"/>
    <n v="-5.7870370370999291E-4"/>
    <n v="23.29999999999205"/>
    <n v="10"/>
    <s v="Si"/>
  </r>
  <r>
    <s v="CSMA"/>
    <s v="2024058165"/>
    <x v="0"/>
    <s v="ER9410BDG"/>
    <s v="E8030MJJ"/>
    <d v="2024-12-17T00:00:00"/>
    <m/>
    <s v="3283"/>
    <x v="38"/>
    <s v="PA"/>
    <s v="PA"/>
    <m/>
    <d v="2024-12-17T00:00:00"/>
    <d v="1899-12-30T10:13:53"/>
    <d v="2024-12-17T00:00:00"/>
    <d v="1899-12-30T10:13:03"/>
    <d v="2024-12-17T00:00:00"/>
    <d v="1899-12-30T10:57:54"/>
    <x v="0"/>
    <s v="RFCPI"/>
    <s v="7022038258"/>
    <s v="FBO"/>
    <d v="1899-12-30T00:45:41"/>
    <d v="1899-12-30T00:44:51"/>
    <d v="1899-12-30T00:00:50"/>
    <s v="Ensacado"/>
    <s v="E002"/>
    <x v="2"/>
    <d v="1899-12-30T00:44:01"/>
    <d v="1899-12-30T00:44:51"/>
    <n v="10"/>
    <x v="12"/>
    <x v="5"/>
    <x v="2"/>
    <n v="0"/>
    <n v="0"/>
    <s v="OK"/>
    <s v="Ensacado"/>
    <x v="0"/>
    <n v="0"/>
    <s v="F. MALAGA"/>
    <s v="A"/>
    <d v="1899-12-30T00:00:50"/>
    <d v="1899-12-30T00:00:50"/>
    <s v="OK"/>
    <m/>
    <m/>
    <d v="1899-12-30T00:00:00"/>
    <d v="1899-12-30T00:44:01"/>
    <n v="3"/>
    <n v="-5.787037037000009E-4"/>
    <n v="44.016666666667177"/>
    <n v="10"/>
    <s v="Si"/>
  </r>
  <r>
    <s v="CSMA"/>
    <s v="2024058174"/>
    <x v="0"/>
    <s v="ER9403BBD"/>
    <s v="E5260KKG"/>
    <d v="2024-12-17T00:00:00"/>
    <m/>
    <s v="3264"/>
    <x v="35"/>
    <s v="PA"/>
    <s v="S1"/>
    <m/>
    <d v="2024-12-17T00:00:00"/>
    <d v="1899-12-30T10:29:26"/>
    <d v="2024-12-17T00:00:00"/>
    <d v="1899-12-30T10:28:36"/>
    <d v="2024-12-17T00:00:00"/>
    <d v="1899-12-30T11:04:23"/>
    <x v="0"/>
    <s v="RFCPI"/>
    <s v="7022038259"/>
    <s v="FBO"/>
    <d v="1899-12-30T00:36:37"/>
    <d v="1899-12-30T00:35:47"/>
    <d v="1899-12-30T00:00:50"/>
    <s v="Granel"/>
    <s v="E001"/>
    <x v="2"/>
    <d v="1899-12-30T00:34:57"/>
    <d v="1899-12-30T00:35:47"/>
    <n v="10"/>
    <x v="12"/>
    <x v="5"/>
    <x v="1"/>
    <n v="0"/>
    <n v="0"/>
    <s v="OK"/>
    <s v="Granel"/>
    <x v="0"/>
    <n v="0"/>
    <s v="F. MALAGA"/>
    <s v="A"/>
    <d v="1899-12-30T00:00:50"/>
    <d v="1899-12-30T00:00:50"/>
    <s v="OK"/>
    <m/>
    <m/>
    <d v="1899-12-30T00:00:00"/>
    <d v="1899-12-30T00:34:57"/>
    <n v="3"/>
    <n v="-5.787037037000009E-4"/>
    <n v="34.94999999999515"/>
    <n v="11"/>
    <s v="Si"/>
  </r>
  <r>
    <s v="CSMA"/>
    <s v="2024058180"/>
    <x v="0"/>
    <s v="ER1030BBJ"/>
    <s v="E0463JRH"/>
    <d v="2024-12-17T00:00:00"/>
    <m/>
    <s v="3264"/>
    <x v="35"/>
    <s v="PA"/>
    <s v="S1"/>
    <m/>
    <d v="2024-12-17T00:00:00"/>
    <d v="1899-12-30T10:36:19"/>
    <d v="2024-12-17T00:00:00"/>
    <d v="1899-12-30T10:35:29"/>
    <d v="2024-12-17T00:00:00"/>
    <d v="1899-12-30T11:06:14"/>
    <x v="0"/>
    <s v="RFCPI"/>
    <s v="7022038260"/>
    <s v="FBO"/>
    <d v="1899-12-30T00:31:35"/>
    <d v="1899-12-30T00:30:45"/>
    <d v="1899-12-30T00:00:50"/>
    <s v="Granel"/>
    <s v="E001"/>
    <x v="2"/>
    <d v="1899-12-30T00:29:55"/>
    <d v="1899-12-30T00:30:45"/>
    <n v="10"/>
    <x v="12"/>
    <x v="5"/>
    <x v="1"/>
    <n v="0"/>
    <n v="0"/>
    <s v="OK"/>
    <s v="Granel"/>
    <x v="0"/>
    <n v="0"/>
    <s v="F. MALAGA"/>
    <s v="A"/>
    <d v="1899-12-30T00:00:50"/>
    <d v="1899-12-30T00:00:50"/>
    <s v="OK"/>
    <m/>
    <m/>
    <d v="1899-12-30T00:00:00"/>
    <d v="1899-12-30T00:29:55"/>
    <n v="3"/>
    <n v="-5.787037037000009E-4"/>
    <n v="29.916666666676804"/>
    <n v="11"/>
    <s v="Si"/>
  </r>
  <r>
    <s v="CSMA"/>
    <s v="2024058181"/>
    <x v="0"/>
    <s v="ER6807BBV"/>
    <s v="E8120GLY"/>
    <d v="2024-12-17T00:00:00"/>
    <m/>
    <s v="3269"/>
    <x v="36"/>
    <s v="PA"/>
    <s v="S2"/>
    <m/>
    <d v="2024-12-17T00:00:00"/>
    <d v="1899-12-30T10:36:29"/>
    <d v="2024-12-17T00:00:00"/>
    <d v="1899-12-30T10:35:40"/>
    <d v="2024-12-17T00:00:00"/>
    <d v="1899-12-30T11:06:35"/>
    <x v="0"/>
    <s v="RFCPI"/>
    <s v="7022038261"/>
    <s v="FBO"/>
    <d v="1899-12-30T00:31:44"/>
    <d v="1899-12-30T00:30:55"/>
    <d v="1899-12-30T00:00:49"/>
    <s v="Granel"/>
    <s v="E001"/>
    <x v="2"/>
    <d v="1899-12-30T00:30:06"/>
    <d v="1899-12-30T00:30:55"/>
    <n v="10"/>
    <x v="12"/>
    <x v="5"/>
    <x v="1"/>
    <n v="0"/>
    <n v="0"/>
    <s v="OK"/>
    <s v="Granel"/>
    <x v="0"/>
    <n v="0"/>
    <s v="F. MALAGA"/>
    <s v="A"/>
    <d v="1899-12-30T00:00:49"/>
    <d v="1899-12-30T00:00:49"/>
    <s v="OK"/>
    <m/>
    <m/>
    <d v="1899-12-30T00:00:00"/>
    <d v="1899-12-30T00:30:06"/>
    <n v="3"/>
    <n v="-5.6712962962002234E-4"/>
    <n v="30.100000000003185"/>
    <n v="11"/>
    <s v="Si"/>
  </r>
  <r>
    <s v="CSMA"/>
    <s v=""/>
    <x v="0"/>
    <s v="E3038MPXR8127BDM"/>
    <s v="ER6668BDPR8609BDH"/>
    <d v="2024-12-17T00:00:00"/>
    <m/>
    <s v="3269"/>
    <x v="36"/>
    <s v="PA"/>
    <s v="PA"/>
    <m/>
    <d v="2024-12-17T00:00:00"/>
    <d v="1899-12-30T10:20:13"/>
    <d v="2024-12-17T00:00:00"/>
    <d v="1899-12-30T10:21:31"/>
    <d v="2024-12-17T00:00:00"/>
    <d v="1899-12-30T11:09:02"/>
    <x v="203"/>
    <s v="JSANTOSL"/>
    <s v="7022038262"/>
    <s v="FBO"/>
    <d v="1899-12-30T00:48:49"/>
    <d v="1899-12-30T00:47:31"/>
    <d v="1899-12-30T00:01:18"/>
    <s v="Granel"/>
    <s v="E001"/>
    <x v="2"/>
    <d v="1899-12-30T00:48:49"/>
    <d v="1899-12-30T00:47:31"/>
    <n v="10"/>
    <x v="12"/>
    <x v="5"/>
    <x v="1"/>
    <n v="0"/>
    <n v="0"/>
    <s v="OK"/>
    <s v="Granel"/>
    <x v="0"/>
    <n v="0"/>
    <s v="F. MALAGA"/>
    <s v="B"/>
    <d v="1899-12-30T00:01:18"/>
    <d v="1899-12-30T00:01:18"/>
    <s v="OK"/>
    <m/>
    <m/>
    <d v="1899-12-30T00:00:00"/>
    <d v="1899-12-30T00:48:49"/>
    <n v="3"/>
    <d v="1899-12-30T00:01:18"/>
    <n v="48.816666666662414"/>
    <n v="11"/>
    <s v="No"/>
  </r>
  <r>
    <s v="CSMA"/>
    <s v="2024058173"/>
    <x v="0"/>
    <s v="EE0224HDX"/>
    <s v="EE0224HDX"/>
    <d v="2024-12-17T00:00:00"/>
    <m/>
    <s v="3282"/>
    <x v="40"/>
    <s v="PA"/>
    <m/>
    <m/>
    <d v="2024-12-17T00:00:00"/>
    <d v="1899-12-30T10:26:20"/>
    <d v="2024-12-17T00:00:00"/>
    <d v="1899-12-30T18:33:00"/>
    <d v="2024-12-17T00:00:00"/>
    <d v="1899-12-30T11:12:39"/>
    <x v="209"/>
    <s v="JSANTOSL"/>
    <s v="7022038263"/>
    <s v="FBO"/>
    <d v="1899-12-30T15:27:01"/>
    <d v="1899-12-30T07:20:21"/>
    <d v="1899-12-30T08:06:40"/>
    <s v="Ensacado"/>
    <s v="E002"/>
    <x v="2"/>
    <d v="1899-12-30T00:46:19"/>
    <n v="-0.30579861111111001"/>
    <n v="10"/>
    <x v="12"/>
    <x v="5"/>
    <x v="2"/>
    <n v="0"/>
    <n v="0"/>
    <s v="OK"/>
    <s v="Ensacado"/>
    <x v="0"/>
    <n v="0"/>
    <s v="F. MALAGA"/>
    <s v="B"/>
    <d v="1899-12-30T08:06:40"/>
    <d v="1899-12-30T07:08:40"/>
    <s v="KO"/>
    <m/>
    <m/>
    <d v="1899-12-30T00:00:00"/>
    <d v="1899-12-30T00:46:19"/>
    <n v="3"/>
    <d v="1899-12-30T08:06:40"/>
    <n v="46.316666666678408"/>
    <n v="11"/>
    <s v="No"/>
  </r>
  <r>
    <s v="CSMA"/>
    <s v="2024058186"/>
    <x v="0"/>
    <s v="ER0898BBG"/>
    <s v="E2340KGX"/>
    <d v="2024-12-17T00:00:00"/>
    <m/>
    <s v="3264"/>
    <x v="35"/>
    <s v="PA"/>
    <s v="S1"/>
    <m/>
    <d v="2024-12-17T00:00:00"/>
    <d v="1899-12-30T10:43:15"/>
    <d v="2024-12-17T00:00:00"/>
    <d v="1899-12-30T10:42:27"/>
    <d v="2024-12-17T00:00:00"/>
    <d v="1899-12-30T11:16:44"/>
    <x v="0"/>
    <s v="RFCPI"/>
    <s v="7022038264"/>
    <s v="FBO"/>
    <d v="1899-12-30T00:35:05"/>
    <d v="1899-12-30T00:34:17"/>
    <d v="1899-12-30T00:00:48"/>
    <s v="Granel"/>
    <s v="E001"/>
    <x v="2"/>
    <d v="1899-12-30T00:33:29"/>
    <d v="1899-12-30T00:34:17"/>
    <n v="10"/>
    <x v="12"/>
    <x v="5"/>
    <x v="1"/>
    <n v="0"/>
    <n v="0"/>
    <s v="OK"/>
    <s v="Granel"/>
    <x v="0"/>
    <n v="0"/>
    <s v="F. MALAGA"/>
    <s v="A"/>
    <d v="1899-12-30T00:00:48"/>
    <d v="1899-12-30T00:00:48"/>
    <s v="OK"/>
    <m/>
    <m/>
    <d v="1899-12-30T00:00:00"/>
    <d v="1899-12-30T00:33:29"/>
    <n v="3"/>
    <n v="-5.5555555555997227E-4"/>
    <n v="33.483333333326392"/>
    <n v="11"/>
    <s v="Si"/>
  </r>
  <r>
    <s v="CSMA"/>
    <s v="2024058190"/>
    <x v="0"/>
    <s v="ER4695BDR"/>
    <s v="E9461JBD"/>
    <d v="2024-12-17T00:00:00"/>
    <m/>
    <s v="3264"/>
    <x v="35"/>
    <s v="PA"/>
    <s v="S1"/>
    <m/>
    <d v="2024-12-17T00:00:00"/>
    <d v="1899-12-30T10:47:59"/>
    <d v="2024-12-17T00:00:00"/>
    <d v="1899-12-30T10:47:14"/>
    <d v="2024-12-17T00:00:00"/>
    <d v="1899-12-30T11:25:48"/>
    <x v="0"/>
    <s v="RFCPI"/>
    <s v="7022038265"/>
    <s v="EXW"/>
    <d v="1899-12-30T00:39:19"/>
    <d v="1899-12-30T00:38:34"/>
    <d v="1899-12-30T00:00:45"/>
    <s v="Granel"/>
    <s v="E001"/>
    <x v="1"/>
    <d v="1899-12-30T00:37:49"/>
    <d v="1899-12-30T00:38:34"/>
    <n v="10"/>
    <x v="12"/>
    <x v="5"/>
    <x v="1"/>
    <n v="0"/>
    <n v="0"/>
    <s v="OK"/>
    <s v="Granel"/>
    <x v="0"/>
    <n v="0"/>
    <s v="F. MALAGA"/>
    <s v="A"/>
    <d v="1899-12-30T00:00:45"/>
    <d v="1899-12-30T00:00:45"/>
    <s v="OK"/>
    <m/>
    <m/>
    <d v="1899-12-30T00:00:00"/>
    <d v="1899-12-30T00:37:49"/>
    <n v="3"/>
    <n v="-5.2083333334002058E-4"/>
    <n v="37.816666666660772"/>
    <n v="11"/>
    <s v="Si"/>
  </r>
  <r>
    <s v="CSMA"/>
    <s v="2024058189"/>
    <x v="0"/>
    <s v="ER8349BDL"/>
    <s v="E8998KYN"/>
    <d v="2024-12-17T00:00:00"/>
    <m/>
    <s v="3264"/>
    <x v="35"/>
    <s v="PA"/>
    <s v="S1"/>
    <m/>
    <d v="2024-12-17T00:00:00"/>
    <d v="1899-12-30T10:47:44"/>
    <d v="2024-12-17T00:00:00"/>
    <d v="1899-12-30T10:46:55"/>
    <d v="2024-12-17T00:00:00"/>
    <d v="1899-12-30T11:26:45"/>
    <x v="0"/>
    <s v="RFCPI"/>
    <s v="7022038266"/>
    <s v="EXW"/>
    <d v="1899-12-30T00:40:39"/>
    <d v="1899-12-30T00:39:50"/>
    <d v="1899-12-30T00:00:49"/>
    <s v="Granel"/>
    <s v="E001"/>
    <x v="1"/>
    <d v="1899-12-30T00:39:01"/>
    <d v="1899-12-30T00:39:50"/>
    <n v="10"/>
    <x v="12"/>
    <x v="5"/>
    <x v="1"/>
    <n v="0"/>
    <n v="0"/>
    <s v="OK"/>
    <s v="Granel"/>
    <x v="0"/>
    <n v="0"/>
    <s v="F. MALAGA"/>
    <s v="A"/>
    <d v="1899-12-30T00:00:49"/>
    <d v="1899-12-30T00:00:49"/>
    <s v="OK"/>
    <m/>
    <m/>
    <d v="1899-12-30T00:00:00"/>
    <d v="1899-12-30T00:39:01"/>
    <n v="3"/>
    <n v="-5.6712962962002234E-4"/>
    <n v="39.016666666670396"/>
    <n v="11"/>
    <s v="Si"/>
  </r>
  <r>
    <s v="CSMA"/>
    <s v="2024058187"/>
    <x v="0"/>
    <s v="EJ02544R"/>
    <s v="E9533LGJ"/>
    <d v="2024-12-17T00:00:00"/>
    <m/>
    <s v="3282"/>
    <x v="40"/>
    <s v="PA"/>
    <s v="PA"/>
    <m/>
    <d v="2024-12-17T00:00:00"/>
    <d v="1899-12-30T10:43:59"/>
    <d v="2024-12-17T00:00:00"/>
    <d v="1899-12-30T10:43:10"/>
    <d v="2024-12-17T00:00:00"/>
    <d v="1899-12-30T11:27:41"/>
    <x v="0"/>
    <s v="RFCPI"/>
    <s v="7022038267"/>
    <s v="EXW"/>
    <d v="1899-12-30T00:45:20"/>
    <d v="1899-12-30T00:44:31"/>
    <d v="1899-12-30T00:00:49"/>
    <s v="Ensacado"/>
    <s v="E002"/>
    <x v="1"/>
    <d v="1899-12-30T00:43:42"/>
    <d v="1899-12-30T00:44:31"/>
    <n v="10"/>
    <x v="12"/>
    <x v="5"/>
    <x v="2"/>
    <n v="0"/>
    <n v="0"/>
    <s v="OK"/>
    <s v="Ensacado"/>
    <x v="0"/>
    <n v="0"/>
    <s v="F. MALAGA"/>
    <s v="A"/>
    <d v="1899-12-30T00:00:49"/>
    <d v="1899-12-30T00:00:49"/>
    <s v="OK"/>
    <m/>
    <m/>
    <d v="1899-12-30T00:00:00"/>
    <d v="1899-12-30T00:43:42"/>
    <n v="3"/>
    <n v="-5.6712962962995883E-4"/>
    <n v="43.699999999996841"/>
    <n v="11"/>
    <s v="Si"/>
  </r>
  <r>
    <s v="CSMA"/>
    <s v="2024058191"/>
    <x v="0"/>
    <s v="ER4228BBT"/>
    <s v="E3198LFN"/>
    <d v="2024-12-17T00:00:00"/>
    <m/>
    <s v="3264"/>
    <x v="35"/>
    <s v="PA"/>
    <s v="S1"/>
    <m/>
    <d v="2024-12-17T00:00:00"/>
    <d v="1899-12-30T10:51:15"/>
    <d v="2024-12-17T00:00:00"/>
    <d v="1899-12-30T10:50:26"/>
    <d v="2024-12-17T00:00:00"/>
    <d v="1899-12-30T11:40:34"/>
    <x v="0"/>
    <s v="RFCPI"/>
    <s v="7022038268"/>
    <s v="EXW"/>
    <d v="1899-12-30T00:50:57"/>
    <d v="1899-12-30T00:50:08"/>
    <d v="1899-12-30T00:00:49"/>
    <s v="Granel"/>
    <s v="E001"/>
    <x v="1"/>
    <d v="1899-12-30T00:49:19"/>
    <d v="1899-12-30T00:50:08"/>
    <n v="10"/>
    <x v="12"/>
    <x v="5"/>
    <x v="1"/>
    <n v="0"/>
    <n v="0"/>
    <s v="OK"/>
    <s v="Granel"/>
    <x v="0"/>
    <n v="0"/>
    <s v="F. MALAGA"/>
    <s v="B"/>
    <d v="1899-12-30T00:00:49"/>
    <d v="1899-12-30T00:00:49"/>
    <s v="OK"/>
    <m/>
    <m/>
    <d v="1899-12-30T00:00:00"/>
    <d v="1899-12-30T00:49:19"/>
    <n v="3"/>
    <n v="-5.6712962962995883E-4"/>
    <n v="49.316666666673598"/>
    <n v="11"/>
    <s v="No"/>
  </r>
  <r>
    <s v="CSMA"/>
    <s v="2024058183"/>
    <x v="0"/>
    <s v="ER5824BBV"/>
    <s v="E0719JMM"/>
    <d v="2024-12-17T00:00:00"/>
    <m/>
    <s v="3283"/>
    <x v="38"/>
    <s v="PA"/>
    <s v="PA"/>
    <m/>
    <d v="2024-12-17T00:00:00"/>
    <d v="1899-12-30T10:40:35"/>
    <d v="2024-12-17T00:00:00"/>
    <d v="1899-12-30T10:39:45"/>
    <d v="2024-12-17T00:00:00"/>
    <d v="1899-12-30T11:42:37"/>
    <x v="0"/>
    <s v="RFCPI"/>
    <s v="7022038269"/>
    <s v="EXW"/>
    <d v="1899-12-30T01:03:42"/>
    <d v="1899-12-30T01:02:52"/>
    <d v="1899-12-30T00:00:50"/>
    <s v="Ensacado"/>
    <s v="E002"/>
    <x v="1"/>
    <d v="1899-12-30T01:02:02"/>
    <d v="1899-12-30T01:02:52"/>
    <n v="10"/>
    <x v="12"/>
    <x v="5"/>
    <x v="2"/>
    <n v="0"/>
    <n v="0"/>
    <s v="OK"/>
    <s v="Ensacado"/>
    <x v="0"/>
    <n v="0"/>
    <s v="F. MALAGA"/>
    <s v="B"/>
    <d v="1899-12-30T00:00:50"/>
    <d v="1899-12-30T00:00:50"/>
    <s v="OK"/>
    <m/>
    <m/>
    <d v="1899-12-30T00:00:00"/>
    <d v="1899-12-30T01:02:02"/>
    <n v="3"/>
    <n v="-5.7870370370999291E-4"/>
    <n v="62.033333333327974"/>
    <n v="11"/>
    <s v="No"/>
  </r>
  <r>
    <s v="CSMA"/>
    <s v="2024058198"/>
    <x v="0"/>
    <s v="ER4391BCD"/>
    <s v="E7127KJB"/>
    <d v="2024-12-17T00:00:00"/>
    <m/>
    <s v="3269"/>
    <x v="36"/>
    <s v="PA"/>
    <s v="S2"/>
    <m/>
    <d v="2024-12-17T00:00:00"/>
    <d v="1899-12-30T11:09:33"/>
    <d v="2024-12-17T00:00:00"/>
    <d v="1899-12-30T11:08:43"/>
    <d v="2024-12-17T00:00:00"/>
    <d v="1899-12-30T11:43:15"/>
    <x v="0"/>
    <s v="RFCPI"/>
    <s v="7022038270"/>
    <s v="FBO"/>
    <d v="1899-12-30T00:35:22"/>
    <d v="1899-12-30T00:34:32"/>
    <d v="1899-12-30T00:00:50"/>
    <s v="Granel"/>
    <s v="E001"/>
    <x v="2"/>
    <d v="1899-12-30T00:33:42"/>
    <d v="1899-12-30T00:34:32"/>
    <n v="11"/>
    <x v="12"/>
    <x v="5"/>
    <x v="1"/>
    <n v="0"/>
    <n v="0"/>
    <s v="OK"/>
    <s v="Granel"/>
    <x v="0"/>
    <n v="0"/>
    <s v="F. MALAGA"/>
    <s v="A"/>
    <d v="1899-12-30T00:00:50"/>
    <d v="1899-12-30T00:00:50"/>
    <s v="OK"/>
    <m/>
    <m/>
    <d v="1899-12-30T00:00:00"/>
    <d v="1899-12-30T00:33:42"/>
    <n v="3"/>
    <n v="-5.7870370370999291E-4"/>
    <n v="33.700000000003186"/>
    <n v="11"/>
    <s v="Si"/>
  </r>
  <r>
    <s v="CSMA"/>
    <s v="2024058185"/>
    <x v="0"/>
    <s v="ER2915BBJ"/>
    <s v="E7812KXB"/>
    <d v="2024-12-17T00:00:00"/>
    <m/>
    <s v="3264"/>
    <x v="35"/>
    <s v="PA"/>
    <s v="S1"/>
    <m/>
    <d v="2024-12-17T00:00:00"/>
    <d v="1899-12-30T10:42:49"/>
    <d v="2024-12-17T00:00:00"/>
    <d v="1899-12-30T10:41:59"/>
    <d v="2024-12-17T00:00:00"/>
    <d v="1899-12-30T11:44:35"/>
    <x v="0"/>
    <s v="RFCPI"/>
    <s v="7022038271"/>
    <s v="EXW"/>
    <d v="1899-12-30T01:03:26"/>
    <d v="1899-12-30T01:02:36"/>
    <d v="1899-12-30T00:00:50"/>
    <s v="Granel"/>
    <s v="E001"/>
    <x v="1"/>
    <d v="1899-12-30T01:01:46"/>
    <d v="1899-12-30T01:02:36"/>
    <n v="10"/>
    <x v="12"/>
    <x v="5"/>
    <x v="1"/>
    <n v="0"/>
    <n v="0"/>
    <s v="OK"/>
    <s v="Granel"/>
    <x v="0"/>
    <n v="0"/>
    <s v="F. MALAGA"/>
    <s v="B"/>
    <d v="1899-12-30T00:00:50"/>
    <d v="1899-12-30T00:00:50"/>
    <s v="OK"/>
    <m/>
    <m/>
    <d v="1899-12-30T00:00:00"/>
    <d v="1899-12-30T01:01:46"/>
    <n v="3"/>
    <n v="-5.787037037000009E-4"/>
    <n v="61.766666666668833"/>
    <n v="11"/>
    <s v="No"/>
  </r>
  <r>
    <s v="CSMA"/>
    <s v="2024058195"/>
    <x v="0"/>
    <s v="ER5124BCC"/>
    <s v="E9619HBS"/>
    <d v="2024-12-17T00:00:00"/>
    <m/>
    <s v="3277"/>
    <x v="44"/>
    <s v="PA"/>
    <s v="PA"/>
    <m/>
    <d v="2024-12-17T00:00:00"/>
    <d v="1899-12-30T11:04:16"/>
    <d v="2024-12-17T00:00:00"/>
    <d v="1899-12-30T11:03:26"/>
    <d v="2024-12-17T00:00:00"/>
    <d v="1899-12-30T11:46:06"/>
    <x v="0"/>
    <s v="RFCPI"/>
    <s v="7022038272"/>
    <s v="FBO"/>
    <d v="1899-12-30T00:43:30"/>
    <d v="1899-12-30T00:42:40"/>
    <d v="1899-12-30T00:00:50"/>
    <s v="Ensacado"/>
    <s v="E002"/>
    <x v="2"/>
    <d v="1899-12-30T00:41:50"/>
    <d v="1899-12-30T00:42:40"/>
    <n v="11"/>
    <x v="12"/>
    <x v="5"/>
    <x v="2"/>
    <n v="0"/>
    <n v="0"/>
    <s v="OK"/>
    <s v="Ensacado"/>
    <x v="0"/>
    <n v="0"/>
    <s v="F. MALAGA"/>
    <s v="A"/>
    <d v="1899-12-30T00:00:50"/>
    <d v="1899-12-30T00:00:50"/>
    <s v="OK"/>
    <m/>
    <m/>
    <d v="1899-12-30T00:00:00"/>
    <d v="1899-12-30T00:41:50"/>
    <n v="3"/>
    <n v="-5.7870370370999291E-4"/>
    <n v="41.833333333324816"/>
    <n v="11"/>
    <s v="Si"/>
  </r>
  <r>
    <s v="CSMA"/>
    <s v="2024058192"/>
    <x v="0"/>
    <s v="ER7726BBG"/>
    <s v="E8976JGF"/>
    <d v="2024-12-17T00:00:00"/>
    <m/>
    <s v="3264"/>
    <x v="35"/>
    <s v="PA"/>
    <s v="S1"/>
    <m/>
    <d v="2024-12-17T00:00:00"/>
    <d v="1899-12-30T10:52:55"/>
    <d v="2024-12-17T00:00:00"/>
    <d v="1899-12-30T10:52:05"/>
    <d v="2024-12-17T00:00:00"/>
    <d v="1899-12-30T11:47:07"/>
    <x v="0"/>
    <s v="RFCPI"/>
    <s v="7022038273"/>
    <s v="EXW"/>
    <d v="1899-12-30T00:55:52"/>
    <d v="1899-12-30T00:55:02"/>
    <d v="1899-12-30T00:00:50"/>
    <s v="Granel"/>
    <s v="E001"/>
    <x v="1"/>
    <d v="1899-12-30T00:54:12"/>
    <d v="1899-12-30T00:55:02"/>
    <n v="10"/>
    <x v="12"/>
    <x v="5"/>
    <x v="1"/>
    <n v="0"/>
    <n v="0"/>
    <s v="OK"/>
    <s v="Granel"/>
    <x v="0"/>
    <n v="0"/>
    <s v="F. MALAGA"/>
    <s v="B"/>
    <d v="1899-12-30T00:00:50"/>
    <d v="1899-12-30T00:00:50"/>
    <s v="OK"/>
    <m/>
    <m/>
    <d v="1899-12-30T00:00:00"/>
    <d v="1899-12-30T00:54:12"/>
    <n v="3"/>
    <n v="-5.7870370369994539E-4"/>
    <n v="54.200000000001673"/>
    <n v="11"/>
    <s v="No"/>
  </r>
  <r>
    <s v="CSMA"/>
    <s v="2024058193"/>
    <x v="0"/>
    <s v="ER2071BBY"/>
    <s v="E3936LXW"/>
    <d v="2024-12-17T00:00:00"/>
    <m/>
    <s v="3264"/>
    <x v="35"/>
    <s v="PA"/>
    <s v="S1"/>
    <m/>
    <d v="2024-12-17T00:00:00"/>
    <d v="1899-12-30T10:54:20"/>
    <d v="2024-12-17T00:00:00"/>
    <d v="1899-12-30T10:53:30"/>
    <d v="2024-12-17T00:00:00"/>
    <d v="1899-12-30T11:48:44"/>
    <x v="0"/>
    <s v="RFCPI"/>
    <s v="7022038274"/>
    <s v="FBO"/>
    <d v="1899-12-30T00:56:04"/>
    <d v="1899-12-30T00:55:14"/>
    <d v="1899-12-30T00:00:50"/>
    <s v="Granel"/>
    <s v="E001"/>
    <x v="2"/>
    <d v="1899-12-30T00:54:24"/>
    <d v="1899-12-30T00:55:14"/>
    <n v="10"/>
    <x v="12"/>
    <x v="5"/>
    <x v="1"/>
    <n v="0"/>
    <n v="0"/>
    <s v="OK"/>
    <s v="Granel"/>
    <x v="0"/>
    <n v="0"/>
    <s v="F. MALAGA"/>
    <s v="B"/>
    <d v="1899-12-30T00:00:50"/>
    <d v="1899-12-30T00:00:50"/>
    <s v="OK"/>
    <m/>
    <m/>
    <d v="1899-12-30T00:00:00"/>
    <d v="1899-12-30T00:54:24"/>
    <n v="3"/>
    <n v="-5.7870370370999291E-4"/>
    <n v="54.400000000003224"/>
    <n v="11"/>
    <s v="No"/>
  </r>
  <r>
    <s v="CSMA"/>
    <s v="2024058200"/>
    <x v="0"/>
    <s v="ER5895BDC"/>
    <s v="E2769KFT"/>
    <d v="2024-12-17T00:00:00"/>
    <m/>
    <s v="3283"/>
    <x v="38"/>
    <s v="PA"/>
    <s v="PA"/>
    <m/>
    <d v="2024-12-17T00:00:00"/>
    <d v="1899-12-30T11:10:52"/>
    <d v="2024-12-17T00:00:00"/>
    <d v="1899-12-30T11:10:03"/>
    <d v="2024-12-17T00:00:00"/>
    <d v="1899-12-30T11:58:34"/>
    <x v="0"/>
    <s v="RFCPI"/>
    <s v="7022038276"/>
    <s v="EXW"/>
    <d v="1899-12-30T00:49:20"/>
    <d v="1899-12-30T00:48:31"/>
    <d v="1899-12-30T00:00:49"/>
    <s v="Ensacado"/>
    <s v="E002"/>
    <x v="1"/>
    <d v="1899-12-30T00:47:42"/>
    <d v="1899-12-30T00:48:31"/>
    <n v="11"/>
    <x v="12"/>
    <x v="5"/>
    <x v="2"/>
    <n v="0"/>
    <n v="0"/>
    <s v="OK"/>
    <s v="Ensacado"/>
    <x v="0"/>
    <n v="0"/>
    <s v="F. MALAGA"/>
    <s v="B"/>
    <d v="1899-12-30T00:00:49"/>
    <d v="1899-12-30T00:00:49"/>
    <s v="OK"/>
    <m/>
    <m/>
    <d v="1899-12-30T00:00:00"/>
    <d v="1899-12-30T00:47:42"/>
    <n v="3"/>
    <n v="-5.6712962962995883E-4"/>
    <n v="47.700000000000017"/>
    <n v="11"/>
    <s v="No"/>
  </r>
  <r>
    <s v="CSMA"/>
    <s v="2024058203"/>
    <x v="0"/>
    <s v="ER9858BBY"/>
    <s v="E8263KDM"/>
    <d v="2024-12-17T00:00:00"/>
    <m/>
    <s v="3264"/>
    <x v="35"/>
    <s v="PA"/>
    <s v="S1"/>
    <m/>
    <d v="2024-12-17T00:00:00"/>
    <d v="1899-12-30T11:19:14"/>
    <d v="2024-12-17T00:00:00"/>
    <d v="1899-12-30T11:18:25"/>
    <d v="2024-12-17T00:00:00"/>
    <d v="1899-12-30T12:00:06"/>
    <x v="0"/>
    <s v="RFCPI"/>
    <s v="7022038277"/>
    <s v="FBO"/>
    <d v="1899-12-30T00:42:30"/>
    <d v="1899-12-30T00:41:41"/>
    <d v="1899-12-30T00:00:49"/>
    <s v="Granel"/>
    <s v="E001"/>
    <x v="2"/>
    <d v="1899-12-30T00:40:52"/>
    <d v="1899-12-30T00:41:41"/>
    <n v="11"/>
    <x v="12"/>
    <x v="5"/>
    <x v="1"/>
    <n v="0"/>
    <n v="0"/>
    <s v="OK"/>
    <s v="Granel"/>
    <x v="0"/>
    <n v="0"/>
    <s v="F. MALAGA"/>
    <s v="A"/>
    <d v="1899-12-30T00:00:49"/>
    <d v="1899-12-30T00:00:49"/>
    <s v="OK"/>
    <m/>
    <m/>
    <d v="1899-12-30T00:00:00"/>
    <d v="1899-12-30T00:40:52"/>
    <n v="3"/>
    <n v="-5.6712962961996682E-4"/>
    <n v="40.866666666667243"/>
    <n v="12"/>
    <s v="Si"/>
  </r>
  <r>
    <s v="CSMA"/>
    <s v="2024058204"/>
    <x v="0"/>
    <s v="ER8167BCF"/>
    <s v="E2274KKH"/>
    <d v="2024-12-17T00:00:00"/>
    <m/>
    <s v="3264"/>
    <x v="35"/>
    <s v="PA"/>
    <s v="S1"/>
    <m/>
    <d v="2024-12-17T00:00:00"/>
    <d v="1899-12-30T11:23:15"/>
    <d v="2024-12-17T00:00:00"/>
    <d v="1899-12-30T11:22:25"/>
    <d v="2024-12-17T00:00:00"/>
    <d v="1899-12-30T12:08:00"/>
    <x v="0"/>
    <s v="RFCPI"/>
    <s v="7022038278"/>
    <s v="FBO"/>
    <d v="1899-12-30T00:46:25"/>
    <d v="1899-12-30T00:45:35"/>
    <d v="1899-12-30T00:00:50"/>
    <s v="Granel"/>
    <s v="E001"/>
    <x v="2"/>
    <d v="1899-12-30T00:44:45"/>
    <d v="1899-12-30T00:45:35"/>
    <n v="11"/>
    <x v="12"/>
    <x v="5"/>
    <x v="1"/>
    <n v="0"/>
    <n v="0"/>
    <s v="OK"/>
    <s v="Granel"/>
    <x v="0"/>
    <n v="0"/>
    <s v="F. MALAGA"/>
    <s v="A"/>
    <d v="1899-12-30T00:00:50"/>
    <d v="1899-12-30T00:00:50"/>
    <s v="OK"/>
    <m/>
    <m/>
    <d v="1899-12-30T00:00:00"/>
    <d v="1899-12-30T00:44:45"/>
    <n v="3"/>
    <n v="-5.7870370370999291E-4"/>
    <n v="44.750000000001556"/>
    <n v="12"/>
    <s v="Si"/>
  </r>
  <r>
    <s v="CSMA"/>
    <s v="2024058207"/>
    <x v="0"/>
    <s v="ER9154BBC"/>
    <s v="E6464JZW"/>
    <d v="2024-12-17T00:00:00"/>
    <m/>
    <s v="3264"/>
    <x v="35"/>
    <s v="PA"/>
    <s v="S1"/>
    <m/>
    <d v="2024-12-17T00:00:00"/>
    <d v="1899-12-30T11:28:51"/>
    <d v="2024-12-17T00:00:00"/>
    <d v="1899-12-30T11:28:02"/>
    <d v="2024-12-17T00:00:00"/>
    <d v="1899-12-30T12:17:48"/>
    <x v="0"/>
    <s v="RFCPI"/>
    <s v="7022038279"/>
    <s v="FBO"/>
    <d v="1899-12-30T00:50:35"/>
    <d v="1899-12-30T00:49:46"/>
    <d v="1899-12-30T00:00:49"/>
    <s v="Granel"/>
    <s v="E001"/>
    <x v="2"/>
    <d v="1899-12-30T00:48:57"/>
    <d v="1899-12-30T00:49:46"/>
    <n v="11"/>
    <x v="12"/>
    <x v="5"/>
    <x v="1"/>
    <n v="0"/>
    <n v="0"/>
    <s v="OK"/>
    <s v="Granel"/>
    <x v="0"/>
    <n v="0"/>
    <s v="F. MALAGA"/>
    <s v="B"/>
    <d v="1899-12-30T00:00:49"/>
    <d v="1899-12-30T00:00:49"/>
    <s v="OK"/>
    <m/>
    <m/>
    <d v="1899-12-30T00:00:00"/>
    <d v="1899-12-30T00:48:57"/>
    <n v="3"/>
    <n v="-5.6712962963001434E-4"/>
    <n v="48.949999999992059"/>
    <n v="12"/>
    <s v="No"/>
  </r>
  <r>
    <s v="CSMA"/>
    <s v="2024058208"/>
    <x v="0"/>
    <s v="ER2025BBG"/>
    <s v="E4771KNH"/>
    <d v="2024-12-17T00:00:00"/>
    <m/>
    <s v="3264"/>
    <x v="35"/>
    <s v="PA"/>
    <s v="S1"/>
    <m/>
    <d v="2024-12-17T00:00:00"/>
    <d v="1899-12-30T11:29:10"/>
    <d v="2024-12-17T00:00:00"/>
    <d v="1899-12-30T11:28:21"/>
    <d v="2024-12-17T00:00:00"/>
    <d v="1899-12-30T12:19:28"/>
    <x v="0"/>
    <s v="RFCPI"/>
    <s v="7022038280"/>
    <s v="FBO"/>
    <d v="1899-12-30T00:51:56"/>
    <d v="1899-12-30T00:51:07"/>
    <d v="1899-12-30T00:00:49"/>
    <s v="Granel"/>
    <s v="E001"/>
    <x v="2"/>
    <d v="1899-12-30T00:50:18"/>
    <d v="1899-12-30T00:51:07"/>
    <n v="11"/>
    <x v="12"/>
    <x v="5"/>
    <x v="1"/>
    <n v="0"/>
    <n v="0"/>
    <s v="OK"/>
    <s v="Granel"/>
    <x v="0"/>
    <n v="0"/>
    <s v="F. MALAGA"/>
    <s v="B"/>
    <d v="1899-12-30T00:00:49"/>
    <d v="1899-12-30T00:00:49"/>
    <s v="OK"/>
    <m/>
    <m/>
    <d v="1899-12-30T00:00:00"/>
    <d v="1899-12-30T00:50:18"/>
    <n v="3"/>
    <n v="-5.6712962963001434E-4"/>
    <n v="50.30000000000642"/>
    <n v="12"/>
    <s v="No"/>
  </r>
  <r>
    <s v="CSMA"/>
    <s v="2024058202"/>
    <x v="0"/>
    <s v="EM23188R"/>
    <s v="E4446DBR"/>
    <d v="2024-12-17T00:00:00"/>
    <m/>
    <s v="3283"/>
    <x v="38"/>
    <s v="PA"/>
    <m/>
    <m/>
    <d v="2024-12-17T00:00:00"/>
    <d v="1899-12-30T11:18:14"/>
    <d v="2024-12-17T00:00:00"/>
    <d v="1899-12-30T11:17:24"/>
    <d v="2024-12-17T00:00:00"/>
    <d v="1899-12-30T12:20:10"/>
    <x v="221"/>
    <s v="JSANTOSL"/>
    <s v="7022038281"/>
    <s v="EXW"/>
    <d v="1899-12-30T01:03:36"/>
    <d v="1899-12-30T01:02:46"/>
    <d v="1899-12-30T00:00:50"/>
    <s v="Ensacado"/>
    <s v="E002"/>
    <x v="1"/>
    <d v="1899-12-30T01:01:56"/>
    <d v="1899-12-30T01:02:46"/>
    <n v="11"/>
    <x v="12"/>
    <x v="5"/>
    <x v="2"/>
    <n v="0"/>
    <n v="0"/>
    <s v="OK"/>
    <s v="Ensacado"/>
    <x v="0"/>
    <n v="0"/>
    <s v="F. MALAGA"/>
    <s v="B"/>
    <d v="1899-12-30T00:00:50"/>
    <d v="1899-12-30T00:00:50"/>
    <s v="OK"/>
    <m/>
    <m/>
    <d v="1899-12-30T00:00:00"/>
    <d v="1899-12-30T01:01:56"/>
    <n v="3"/>
    <n v="-5.787037037000009E-4"/>
    <n v="61.933333333334431"/>
    <n v="12"/>
    <s v="No"/>
  </r>
  <r>
    <s v="CSMA"/>
    <s v="2024058215"/>
    <x v="0"/>
    <s v="ER3673BBX"/>
    <s v="E1228KBR"/>
    <d v="2024-12-17T00:00:00"/>
    <m/>
    <s v="3260"/>
    <x v="41"/>
    <s v="PA"/>
    <s v="S8"/>
    <m/>
    <d v="2024-12-17T00:00:00"/>
    <d v="1899-12-30T11:54:47"/>
    <d v="2024-12-17T00:00:00"/>
    <d v="1899-12-30T11:53:57"/>
    <d v="2024-12-17T00:00:00"/>
    <d v="1899-12-30T12:23:27"/>
    <x v="0"/>
    <s v="RFCPI"/>
    <s v="7022038282"/>
    <s v="EXW"/>
    <d v="1899-12-30T00:30:20"/>
    <d v="1899-12-30T00:29:30"/>
    <d v="1899-12-30T00:00:50"/>
    <s v="Granel"/>
    <s v="E001"/>
    <x v="1"/>
    <d v="1899-12-30T00:28:40"/>
    <d v="1899-12-30T00:29:30"/>
    <n v="11"/>
    <x v="12"/>
    <x v="5"/>
    <x v="1"/>
    <n v="0"/>
    <n v="0"/>
    <s v="OK"/>
    <s v="Granel"/>
    <x v="0"/>
    <n v="0"/>
    <s v="F. MALAGA"/>
    <s v="A"/>
    <d v="1899-12-30T00:00:50"/>
    <d v="1899-12-30T00:00:50"/>
    <s v="OK"/>
    <m/>
    <m/>
    <d v="1899-12-30T00:00:00"/>
    <d v="1899-12-30T00:28:40"/>
    <n v="3"/>
    <n v="-5.787037037000009E-4"/>
    <n v="28.666666666670373"/>
    <n v="12"/>
    <s v="Si"/>
  </r>
  <r>
    <s v="CSMA"/>
    <s v="2024058205"/>
    <x v="0"/>
    <s v="ER6103BCS"/>
    <s v="E6270LXG"/>
    <d v="2024-12-17T00:00:00"/>
    <m/>
    <s v="3283"/>
    <x v="38"/>
    <s v="PA"/>
    <s v="PA"/>
    <m/>
    <d v="2024-12-17T00:00:00"/>
    <d v="1899-12-30T11:24:24"/>
    <d v="2024-12-17T00:00:00"/>
    <d v="1899-12-30T11:23:35"/>
    <d v="2024-12-17T00:00:00"/>
    <d v="1899-12-30T12:29:14"/>
    <x v="0"/>
    <s v="RFCPI"/>
    <s v="7022038283"/>
    <s v="EXW"/>
    <d v="1899-12-30T01:06:28"/>
    <d v="1899-12-30T01:05:39"/>
    <d v="1899-12-30T00:00:49"/>
    <s v="Ensacado"/>
    <s v="E002"/>
    <x v="1"/>
    <d v="1899-12-30T01:04:50"/>
    <d v="1899-12-30T01:05:39"/>
    <n v="11"/>
    <x v="12"/>
    <x v="5"/>
    <x v="2"/>
    <n v="0"/>
    <n v="0"/>
    <s v="OK"/>
    <s v="Ensacado"/>
    <x v="0"/>
    <n v="0"/>
    <s v="F. MALAGA"/>
    <s v="B"/>
    <d v="1899-12-30T00:00:49"/>
    <d v="1899-12-30T00:00:49"/>
    <s v="OK"/>
    <m/>
    <m/>
    <d v="1899-12-30T00:00:00"/>
    <d v="1899-12-30T01:04:50"/>
    <n v="3"/>
    <n v="-5.6712962963001434E-4"/>
    <n v="64.833333333336"/>
    <n v="12"/>
    <s v="No"/>
  </r>
  <r>
    <s v="CSMA"/>
    <s v="2024058217"/>
    <x v="0"/>
    <s v="ER0229BBR"/>
    <s v="E0631LTH"/>
    <d v="2024-12-17T00:00:00"/>
    <m/>
    <s v="3264"/>
    <x v="35"/>
    <s v="PA"/>
    <s v="S1"/>
    <m/>
    <d v="2024-12-17T00:00:00"/>
    <d v="1899-12-30T12:04:52"/>
    <d v="2024-12-17T00:00:00"/>
    <d v="1899-12-30T12:04:04"/>
    <d v="2024-12-17T00:00:00"/>
    <d v="1899-12-30T12:29:18"/>
    <x v="0"/>
    <s v="RFCPI"/>
    <s v="7022038284"/>
    <s v="FBO"/>
    <d v="1899-12-30T00:26:02"/>
    <d v="1899-12-30T00:25:14"/>
    <d v="1899-12-30T00:00:48"/>
    <s v="Granel"/>
    <s v="E001"/>
    <x v="2"/>
    <d v="1899-12-30T00:24:26"/>
    <d v="1899-12-30T00:25:14"/>
    <n v="12"/>
    <x v="12"/>
    <x v="5"/>
    <x v="1"/>
    <n v="0"/>
    <n v="0"/>
    <s v="OK"/>
    <s v="Granel"/>
    <x v="0"/>
    <n v="0"/>
    <s v="F. MALAGA"/>
    <s v="A"/>
    <d v="1899-12-30T00:00:48"/>
    <d v="1899-12-30T00:00:48"/>
    <s v="OK"/>
    <m/>
    <m/>
    <d v="1899-12-30T00:00:00"/>
    <d v="1899-12-30T00:24:26"/>
    <n v="3"/>
    <n v="-5.5555555555997227E-4"/>
    <n v="24.433333333329532"/>
    <n v="12"/>
    <s v="Si"/>
  </r>
  <r>
    <s v="CSMA"/>
    <s v="2024058216"/>
    <x v="0"/>
    <s v="ER3809BBS"/>
    <s v="E9449KGB"/>
    <d v="2024-12-17T00:00:00"/>
    <m/>
    <s v="3269"/>
    <x v="36"/>
    <s v="PA"/>
    <s v="S2"/>
    <m/>
    <d v="2024-12-17T00:00:00"/>
    <d v="1899-12-30T11:59:43"/>
    <d v="2024-12-17T00:00:00"/>
    <d v="1899-12-30T11:58:53"/>
    <d v="2024-12-17T00:00:00"/>
    <d v="1899-12-30T12:32:58"/>
    <x v="0"/>
    <s v="RFCPI"/>
    <s v="7022038285"/>
    <s v="FBO"/>
    <d v="1899-12-30T00:34:55"/>
    <d v="1899-12-30T00:34:05"/>
    <d v="1899-12-30T00:00:50"/>
    <s v="Granel"/>
    <s v="E001"/>
    <x v="2"/>
    <d v="1899-12-30T00:33:15"/>
    <d v="1899-12-30T00:34:05"/>
    <n v="11"/>
    <x v="12"/>
    <x v="5"/>
    <x v="1"/>
    <n v="0"/>
    <n v="0"/>
    <s v="OK"/>
    <s v="Granel"/>
    <x v="0"/>
    <n v="0"/>
    <s v="F. MALAGA"/>
    <s v="A"/>
    <d v="1899-12-30T00:00:50"/>
    <d v="1899-12-30T00:00:50"/>
    <s v="OK"/>
    <m/>
    <m/>
    <d v="1899-12-30T00:00:00"/>
    <d v="1899-12-30T00:33:15"/>
    <n v="3"/>
    <n v="-5.787037037000009E-4"/>
    <n v="33.250000000003119"/>
    <n v="12"/>
    <s v="Si"/>
  </r>
  <r>
    <s v="CSMA"/>
    <s v="2024058213"/>
    <x v="0"/>
    <s v="ER2473BCC"/>
    <s v="E0224LYB"/>
    <d v="2024-12-17T00:00:00"/>
    <m/>
    <s v="3264"/>
    <x v="35"/>
    <s v="PA"/>
    <s v="S1"/>
    <m/>
    <d v="2024-12-17T00:00:00"/>
    <d v="1899-12-30T11:53:00"/>
    <d v="2024-12-17T00:00:00"/>
    <d v="1899-12-30T11:52:10"/>
    <d v="2024-12-17T00:00:00"/>
    <d v="1899-12-30T12:38:36"/>
    <x v="0"/>
    <s v="RFCPI"/>
    <s v="7022038286"/>
    <s v="FBO"/>
    <d v="1899-12-30T00:47:16"/>
    <d v="1899-12-30T00:46:26"/>
    <d v="1899-12-30T00:00:50"/>
    <s v="Granel"/>
    <s v="E001"/>
    <x v="2"/>
    <d v="1899-12-30T00:45:36"/>
    <d v="1899-12-30T00:46:26"/>
    <n v="11"/>
    <x v="12"/>
    <x v="5"/>
    <x v="1"/>
    <n v="0"/>
    <n v="0"/>
    <s v="OK"/>
    <s v="Granel"/>
    <x v="0"/>
    <n v="0"/>
    <s v="F. MALAGA"/>
    <s v="B"/>
    <d v="1899-12-30T00:00:50"/>
    <d v="1899-12-30T00:00:50"/>
    <s v="OK"/>
    <m/>
    <m/>
    <d v="1899-12-30T00:00:00"/>
    <d v="1899-12-30T00:45:36"/>
    <n v="3"/>
    <n v="-5.787037037000009E-4"/>
    <n v="45.600000000004727"/>
    <n v="12"/>
    <s v="No"/>
  </r>
  <r>
    <s v="CSMA"/>
    <s v="2024058206"/>
    <x v="0"/>
    <s v="ER1131BBT"/>
    <s v="E1255KWV"/>
    <d v="2024-12-17T00:00:00"/>
    <m/>
    <s v="3283"/>
    <x v="38"/>
    <s v="PA"/>
    <s v="PA"/>
    <m/>
    <d v="2024-12-17T00:00:00"/>
    <d v="1899-12-30T11:26:16"/>
    <d v="2024-12-17T00:00:00"/>
    <d v="1899-12-30T11:25:26"/>
    <d v="2024-12-17T00:00:00"/>
    <d v="1899-12-30T12:44:01"/>
    <x v="0"/>
    <s v="RFCPI"/>
    <s v="7022038287"/>
    <s v="FBO"/>
    <d v="1899-12-30T01:19:25"/>
    <d v="1899-12-30T01:18:35"/>
    <d v="1899-12-30T00:00:50"/>
    <s v="Ensacado"/>
    <s v="E002"/>
    <x v="2"/>
    <d v="1899-12-30T01:17:45"/>
    <d v="1899-12-30T01:18:35"/>
    <n v="11"/>
    <x v="12"/>
    <x v="5"/>
    <x v="2"/>
    <n v="0"/>
    <n v="0"/>
    <s v="OK"/>
    <s v="Ensacado"/>
    <x v="0"/>
    <n v="0"/>
    <s v="F. MALAGA"/>
    <s v="B"/>
    <d v="1899-12-30T00:00:50"/>
    <d v="1899-12-30T00:00:50"/>
    <s v="OK"/>
    <m/>
    <m/>
    <d v="1899-12-30T00:00:00"/>
    <d v="1899-12-30T01:17:45"/>
    <n v="3"/>
    <n v="-5.787037037000009E-4"/>
    <n v="77.75000000000648"/>
    <n v="12"/>
    <s v="No"/>
  </r>
  <r>
    <s v="CSMA"/>
    <s v="2024058221"/>
    <x v="0"/>
    <s v="ER1055BBH"/>
    <s v="E0721JRZ"/>
    <d v="2024-12-17T00:00:00"/>
    <m/>
    <s v="3269"/>
    <x v="36"/>
    <s v="PA"/>
    <s v="S2"/>
    <m/>
    <d v="2024-12-17T00:00:00"/>
    <d v="1899-12-30T12:27:40"/>
    <d v="2024-12-17T00:00:00"/>
    <d v="1899-12-30T12:26:51"/>
    <d v="2024-12-17T00:00:00"/>
    <d v="1899-12-30T12:49:47"/>
    <x v="0"/>
    <s v="RFCPI"/>
    <s v="7022038288"/>
    <s v="FBO"/>
    <d v="1899-12-30T00:23:45"/>
    <d v="1899-12-30T00:22:56"/>
    <d v="1899-12-30T00:00:49"/>
    <s v="Granel"/>
    <s v="E001"/>
    <x v="2"/>
    <d v="1899-12-30T00:22:07"/>
    <d v="1899-12-30T00:22:56"/>
    <n v="12"/>
    <x v="12"/>
    <x v="5"/>
    <x v="1"/>
    <n v="0"/>
    <n v="0"/>
    <s v="OK"/>
    <s v="Granel"/>
    <x v="0"/>
    <n v="0"/>
    <s v="F. MALAGA"/>
    <s v="A"/>
    <d v="1899-12-30T00:00:49"/>
    <d v="1899-12-30T00:00:49"/>
    <s v="OK"/>
    <m/>
    <m/>
    <d v="1899-12-30T00:00:00"/>
    <d v="1899-12-30T00:22:07"/>
    <n v="3"/>
    <n v="-5.6712962963001434E-4"/>
    <n v="22.116666666671989"/>
    <n v="12"/>
    <s v="Si"/>
  </r>
  <r>
    <s v="CSMA"/>
    <s v="2024058211"/>
    <x v="0"/>
    <s v="ER0492BBM"/>
    <s v="E0699MTL"/>
    <d v="2024-12-17T00:00:00"/>
    <m/>
    <s v="3283"/>
    <x v="38"/>
    <s v="PA"/>
    <s v="PA"/>
    <m/>
    <d v="2024-12-17T00:00:00"/>
    <d v="1899-12-30T11:43:02"/>
    <d v="2024-12-17T00:00:00"/>
    <d v="1899-12-30T11:42:14"/>
    <d v="2024-12-17T00:00:00"/>
    <d v="1899-12-30T12:50:27"/>
    <x v="0"/>
    <s v="RFCPI"/>
    <s v="7022038289"/>
    <s v="EXW"/>
    <d v="1899-12-30T01:09:01"/>
    <d v="1899-12-30T01:08:13"/>
    <d v="1899-12-30T00:00:48"/>
    <s v="Ensacado"/>
    <s v="E002"/>
    <x v="1"/>
    <d v="1899-12-30T01:07:25"/>
    <d v="1899-12-30T01:08:13"/>
    <n v="11"/>
    <x v="12"/>
    <x v="5"/>
    <x v="2"/>
    <n v="0"/>
    <n v="0"/>
    <s v="OK"/>
    <s v="Ensacado"/>
    <x v="0"/>
    <n v="0"/>
    <s v="F. MALAGA"/>
    <s v="B"/>
    <d v="1899-12-30T00:00:48"/>
    <d v="1899-12-30T00:00:48"/>
    <s v="OK"/>
    <m/>
    <m/>
    <d v="1899-12-30T00:00:00"/>
    <d v="1899-12-30T01:07:25"/>
    <n v="3"/>
    <n v="-5.5555555555003577E-4"/>
    <n v="67.41666666666724"/>
    <n v="12"/>
    <s v="No"/>
  </r>
  <r>
    <s v="CSMA"/>
    <s v="2024058225"/>
    <x v="0"/>
    <s v="ER6007BBG"/>
    <s v="E4954KGF"/>
    <d v="2024-12-17T00:00:00"/>
    <m/>
    <s v="3269"/>
    <x v="36"/>
    <s v="PA"/>
    <s v="S2"/>
    <m/>
    <d v="2024-12-17T00:00:00"/>
    <d v="1899-12-30T12:31:01"/>
    <d v="2024-12-17T00:00:00"/>
    <d v="1899-12-30T12:30:13"/>
    <d v="2024-12-17T00:00:00"/>
    <d v="1899-12-30T12:57:07"/>
    <x v="0"/>
    <s v="RFCPI"/>
    <s v="7022038290"/>
    <s v="FBO"/>
    <d v="1899-12-30T00:27:42"/>
    <d v="1899-12-30T00:26:54"/>
    <d v="1899-12-30T00:00:48"/>
    <s v="Granel"/>
    <s v="E001"/>
    <x v="2"/>
    <d v="1899-12-30T00:26:06"/>
    <d v="1899-12-30T00:26:54"/>
    <n v="12"/>
    <x v="12"/>
    <x v="5"/>
    <x v="1"/>
    <n v="0"/>
    <n v="0"/>
    <s v="OK"/>
    <s v="Granel"/>
    <x v="0"/>
    <n v="0"/>
    <s v="F. MALAGA"/>
    <s v="A"/>
    <d v="1899-12-30T00:00:48"/>
    <d v="1899-12-30T00:00:48"/>
    <s v="OK"/>
    <m/>
    <m/>
    <d v="1899-12-30T00:00:00"/>
    <d v="1899-12-30T00:26:06"/>
    <n v="3"/>
    <n v="-5.5555555554998026E-4"/>
    <n v="26.100000000000083"/>
    <n v="12"/>
    <s v="Si"/>
  </r>
  <r>
    <s v="CSMA"/>
    <s v="2024058220"/>
    <x v="0"/>
    <s v="ER3229BBJ"/>
    <s v="E8216LJX"/>
    <d v="2024-12-17T00:00:00"/>
    <m/>
    <s v="3283"/>
    <x v="38"/>
    <s v="PA"/>
    <s v="PA"/>
    <m/>
    <d v="2024-12-17T00:00:00"/>
    <d v="1899-12-30T12:19:57"/>
    <d v="2024-12-17T00:00:00"/>
    <d v="1899-12-30T12:19:07"/>
    <d v="2024-12-17T00:00:00"/>
    <d v="1899-12-30T13:01:39"/>
    <x v="0"/>
    <s v="RFCPI"/>
    <s v="7022038291"/>
    <s v="EXW"/>
    <d v="1899-12-30T00:43:22"/>
    <d v="1899-12-30T00:42:32"/>
    <d v="1899-12-30T00:00:50"/>
    <s v="Ensacado"/>
    <s v="E002"/>
    <x v="1"/>
    <d v="1899-12-30T00:41:42"/>
    <d v="1899-12-30T00:42:32"/>
    <n v="12"/>
    <x v="12"/>
    <x v="5"/>
    <x v="2"/>
    <n v="0"/>
    <n v="0"/>
    <s v="OK"/>
    <s v="Ensacado"/>
    <x v="0"/>
    <n v="0"/>
    <s v="F. MALAGA"/>
    <s v="A"/>
    <d v="1899-12-30T00:00:50"/>
    <d v="1899-12-30T00:00:50"/>
    <s v="OK"/>
    <m/>
    <m/>
    <d v="1899-12-30T00:00:00"/>
    <d v="1899-12-30T00:41:42"/>
    <n v="3"/>
    <n v="-5.7870370371004842E-4"/>
    <n v="41.699999999995164"/>
    <n v="13"/>
    <s v="Si"/>
  </r>
  <r>
    <s v="CSMA"/>
    <s v="2024058230"/>
    <x v="0"/>
    <s v="ER1030BBJ"/>
    <s v="E0463JRH"/>
    <d v="2024-12-17T00:00:00"/>
    <m/>
    <s v="3264"/>
    <x v="35"/>
    <s v="PA"/>
    <s v="S1"/>
    <m/>
    <d v="2024-12-17T00:00:00"/>
    <d v="1899-12-30T12:46:12"/>
    <d v="2024-12-17T00:00:00"/>
    <d v="1899-12-30T12:45:24"/>
    <d v="2024-12-17T00:00:00"/>
    <d v="1899-12-30T13:10:30"/>
    <x v="0"/>
    <s v="RFCPI"/>
    <s v="7022038292"/>
    <s v="FBO"/>
    <d v="1899-12-30T00:25:54"/>
    <d v="1899-12-30T00:25:06"/>
    <d v="1899-12-30T00:00:48"/>
    <s v="Granel"/>
    <s v="E001"/>
    <x v="2"/>
    <d v="1899-12-30T00:24:18"/>
    <d v="1899-12-30T00:25:06"/>
    <n v="12"/>
    <x v="12"/>
    <x v="5"/>
    <x v="1"/>
    <n v="0"/>
    <n v="0"/>
    <s v="OK"/>
    <s v="Granel"/>
    <x v="0"/>
    <n v="0"/>
    <s v="F. MALAGA"/>
    <s v="A"/>
    <d v="1899-12-30T00:00:48"/>
    <d v="1899-12-30T00:00:48"/>
    <s v="OK"/>
    <m/>
    <m/>
    <d v="1899-12-30T00:00:00"/>
    <d v="1899-12-30T00:24:18"/>
    <n v="3"/>
    <n v="-5.5555555554998026E-4"/>
    <n v="24.299999999999962"/>
    <n v="13"/>
    <s v="Si"/>
  </r>
  <r>
    <s v="CSMA"/>
    <s v="2024058224"/>
    <x v="0"/>
    <s v="EJ02544R"/>
    <s v="E9533LGJ"/>
    <d v="2024-12-17T00:00:00"/>
    <m/>
    <s v="3282"/>
    <x v="40"/>
    <s v="PA"/>
    <s v="PA"/>
    <m/>
    <d v="2024-12-17T00:00:00"/>
    <d v="1899-12-30T12:29:55"/>
    <d v="2024-12-17T00:00:00"/>
    <d v="1899-12-30T12:29:06"/>
    <d v="2024-12-17T00:00:00"/>
    <d v="1899-12-30T13:11:45"/>
    <x v="0"/>
    <s v="RFCPI"/>
    <s v="7022038293"/>
    <s v="FBO"/>
    <d v="1899-12-30T00:43:28"/>
    <d v="1899-12-30T00:42:39"/>
    <d v="1899-12-30T00:00:49"/>
    <s v="Ensacado"/>
    <s v="E002"/>
    <x v="2"/>
    <d v="1899-12-30T00:41:50"/>
    <d v="1899-12-30T00:42:39"/>
    <n v="12"/>
    <x v="12"/>
    <x v="5"/>
    <x v="2"/>
    <n v="0"/>
    <n v="0"/>
    <s v="OK"/>
    <s v="Ensacado"/>
    <x v="0"/>
    <n v="0"/>
    <s v="F. MALAGA"/>
    <s v="A"/>
    <d v="1899-12-30T00:00:49"/>
    <d v="1899-12-30T00:00:49"/>
    <s v="OK"/>
    <m/>
    <m/>
    <d v="1899-12-30T00:00:00"/>
    <d v="1899-12-30T00:41:50"/>
    <n v="3"/>
    <n v="-5.6712962962990332E-4"/>
    <n v="41.833333333339283"/>
    <n v="13"/>
    <s v="Si"/>
  </r>
  <r>
    <s v="CSMA"/>
    <s v="2024058232"/>
    <x v="0"/>
    <s v="ER4695BDR"/>
    <s v="E9461JBD"/>
    <d v="2024-12-17T00:00:00"/>
    <m/>
    <s v="3264"/>
    <x v="35"/>
    <s v="PA"/>
    <s v="S1"/>
    <m/>
    <d v="2024-12-17T00:00:00"/>
    <d v="1899-12-30T12:55:24"/>
    <d v="2024-12-17T00:00:00"/>
    <d v="1899-12-30T12:54:36"/>
    <d v="2024-12-17T00:00:00"/>
    <d v="1899-12-30T13:15:40"/>
    <x v="0"/>
    <s v="RFCPI"/>
    <s v="7022038294"/>
    <s v="EXW"/>
    <d v="1899-12-30T00:21:52"/>
    <d v="1899-12-30T00:21:04"/>
    <d v="1899-12-30T00:00:48"/>
    <s v="Granel"/>
    <s v="E001"/>
    <x v="1"/>
    <d v="1899-12-30T00:20:16"/>
    <d v="1899-12-30T00:21:04"/>
    <n v="12"/>
    <x v="12"/>
    <x v="5"/>
    <x v="1"/>
    <n v="0"/>
    <n v="0"/>
    <s v="OK"/>
    <s v="Granel"/>
    <x v="0"/>
    <n v="0"/>
    <s v="F. MALAGA"/>
    <s v="A"/>
    <d v="1899-12-30T00:00:48"/>
    <d v="1899-12-30T00:00:48"/>
    <s v="OK"/>
    <m/>
    <m/>
    <d v="1899-12-30T00:00:00"/>
    <d v="1899-12-30T00:20:16"/>
    <n v="3"/>
    <n v="-5.5555555554998026E-4"/>
    <n v="20.266666666675217"/>
    <n v="13"/>
    <s v="Si"/>
  </r>
  <r>
    <s v="CSMA"/>
    <s v="2024058236"/>
    <x v="0"/>
    <s v="ER8271BBD"/>
    <s v="E2291HBT"/>
    <d v="2024-12-17T00:00:00"/>
    <m/>
    <s v="3263"/>
    <x v="42"/>
    <s v="PA"/>
    <s v="S5"/>
    <m/>
    <d v="2024-12-17T00:00:00"/>
    <d v="1899-12-30T13:08:22"/>
    <d v="2024-12-17T00:00:00"/>
    <d v="1899-12-30T13:07:35"/>
    <d v="2024-12-17T00:00:00"/>
    <d v="1899-12-30T13:31:54"/>
    <x v="0"/>
    <s v="RFCPI"/>
    <s v="7022038295"/>
    <s v="FBO"/>
    <d v="1899-12-30T00:25:06"/>
    <d v="1899-12-30T00:24:19"/>
    <d v="1899-12-30T00:00:47"/>
    <s v="Granel"/>
    <s v="E001"/>
    <x v="2"/>
    <d v="1899-12-30T00:23:32"/>
    <d v="1899-12-30T00:24:19"/>
    <n v="13"/>
    <x v="12"/>
    <x v="5"/>
    <x v="1"/>
    <n v="0"/>
    <n v="0"/>
    <s v="OK"/>
    <s v="Granel"/>
    <x v="0"/>
    <n v="0"/>
    <s v="F. MALAGA"/>
    <s v="A"/>
    <d v="1899-12-30T00:00:47"/>
    <d v="1899-12-30T00:00:47"/>
    <s v="OK"/>
    <m/>
    <m/>
    <d v="1899-12-30T00:00:00"/>
    <d v="1899-12-30T00:23:32"/>
    <n v="3"/>
    <n v="-5.4398148148004921E-4"/>
    <n v="23.533333333329551"/>
    <n v="13"/>
    <s v="Si"/>
  </r>
  <r>
    <s v="CSMA"/>
    <s v="2024058228"/>
    <x v="0"/>
    <s v="ER3338BBZ"/>
    <s v="E3410KWV"/>
    <d v="2024-12-17T00:00:00"/>
    <m/>
    <s v="3283"/>
    <x v="38"/>
    <s v="PA"/>
    <s v="PA"/>
    <m/>
    <d v="2024-12-17T00:00:00"/>
    <d v="1899-12-30T12:43:08"/>
    <d v="2024-12-17T00:00:00"/>
    <d v="1899-12-30T12:42:19"/>
    <d v="2024-12-17T00:00:00"/>
    <d v="1899-12-30T13:37:14"/>
    <x v="0"/>
    <s v="RFCPI"/>
    <s v="7022038296"/>
    <s v="EXW"/>
    <d v="1899-12-30T00:55:44"/>
    <d v="1899-12-30T00:54:55"/>
    <d v="1899-12-30T00:00:49"/>
    <s v="Ensacado"/>
    <s v="E002"/>
    <x v="1"/>
    <d v="1899-12-30T00:54:06"/>
    <d v="1899-12-30T00:54:55"/>
    <n v="12"/>
    <x v="12"/>
    <x v="5"/>
    <x v="2"/>
    <n v="0"/>
    <n v="0"/>
    <s v="OK"/>
    <s v="Ensacado"/>
    <x v="0"/>
    <n v="0"/>
    <s v="F. MALAGA"/>
    <s v="B"/>
    <d v="1899-12-30T00:00:49"/>
    <d v="1899-12-30T00:00:49"/>
    <s v="OK"/>
    <m/>
    <m/>
    <d v="1899-12-30T00:00:00"/>
    <d v="1899-12-30T00:54:06"/>
    <n v="3"/>
    <n v="-5.6712962963001434E-4"/>
    <n v="54.100000000007974"/>
    <n v="13"/>
    <s v="No"/>
  </r>
  <r>
    <s v="CSMA"/>
    <s v="2024058233"/>
    <x v="0"/>
    <s v="ER0808BBS"/>
    <s v="E3885KYS"/>
    <d v="2024-12-17T00:00:00"/>
    <m/>
    <s v="3283"/>
    <x v="38"/>
    <s v="PA"/>
    <s v="PA"/>
    <m/>
    <d v="2024-12-17T00:00:00"/>
    <d v="1899-12-30T13:03:23"/>
    <d v="2024-12-17T00:00:00"/>
    <d v="1899-12-30T13:02:36"/>
    <d v="2024-12-17T00:00:00"/>
    <d v="1899-12-30T13:49:43"/>
    <x v="0"/>
    <s v="RFCPI"/>
    <s v="7022038297"/>
    <s v="EXW"/>
    <d v="1899-12-30T00:47:54"/>
    <d v="1899-12-30T00:47:07"/>
    <d v="1899-12-30T00:00:47"/>
    <s v="Ensacado"/>
    <s v="E002"/>
    <x v="1"/>
    <d v="1899-12-30T00:46:20"/>
    <d v="1899-12-30T00:47:07"/>
    <n v="13"/>
    <x v="12"/>
    <x v="5"/>
    <x v="2"/>
    <n v="0"/>
    <n v="0"/>
    <s v="OK"/>
    <s v="Ensacado"/>
    <x v="0"/>
    <n v="0"/>
    <s v="F. MALAGA"/>
    <s v="B"/>
    <d v="1899-12-30T00:00:47"/>
    <d v="1899-12-30T00:00:47"/>
    <s v="OK"/>
    <m/>
    <m/>
    <d v="1899-12-30T00:00:00"/>
    <d v="1899-12-30T00:46:20"/>
    <n v="3"/>
    <n v="-5.4398148147993819E-4"/>
    <n v="46.333333333339191"/>
    <n v="13"/>
    <s v="No"/>
  </r>
  <r>
    <s v="CSMA"/>
    <s v="2024058246"/>
    <x v="0"/>
    <s v="EM26119R"/>
    <s v="E0847HHD"/>
    <d v="2024-12-17T00:00:00"/>
    <m/>
    <s v="3269"/>
    <x v="36"/>
    <s v="PA"/>
    <s v="S2"/>
    <m/>
    <d v="2024-12-17T00:00:00"/>
    <d v="1899-12-30T13:48:00"/>
    <d v="2024-12-17T00:00:00"/>
    <d v="1899-12-30T13:47:11"/>
    <d v="2024-12-17T00:00:00"/>
    <d v="1899-12-30T14:08:55"/>
    <x v="0"/>
    <s v="RFCPI"/>
    <s v="7022038299"/>
    <s v="FBO"/>
    <d v="1899-12-30T00:22:33"/>
    <d v="1899-12-30T00:21:44"/>
    <d v="1899-12-30T00:00:49"/>
    <s v="Granel"/>
    <s v="E001"/>
    <x v="2"/>
    <d v="1899-12-30T00:20:55"/>
    <d v="1899-12-30T00:21:44"/>
    <n v="13"/>
    <x v="12"/>
    <x v="5"/>
    <x v="1"/>
    <n v="0"/>
    <n v="0"/>
    <s v="OK"/>
    <s v="Granel"/>
    <x v="0"/>
    <n v="0"/>
    <s v="F. MALAGA"/>
    <s v="A"/>
    <d v="1899-12-30T00:00:49"/>
    <d v="1899-12-30T00:00:49"/>
    <s v="OK"/>
    <m/>
    <m/>
    <d v="1899-12-30T00:00:00"/>
    <d v="1899-12-30T00:20:55"/>
    <n v="3"/>
    <n v="-5.6712962962990332E-4"/>
    <n v="20.916666666662529"/>
    <n v="14"/>
    <s v="Si"/>
  </r>
  <r>
    <s v="CSMA"/>
    <s v="2024058251"/>
    <x v="0"/>
    <s v="ER3520BBL"/>
    <s v="E4768KNH"/>
    <d v="2024-12-17T00:00:00"/>
    <m/>
    <s v="3264"/>
    <x v="35"/>
    <s v="PA"/>
    <s v="S1"/>
    <m/>
    <d v="2024-12-17T00:00:00"/>
    <d v="1899-12-30T13:57:41"/>
    <d v="2024-12-17T00:00:00"/>
    <d v="1899-12-30T13:56:52"/>
    <d v="2024-12-17T00:00:00"/>
    <d v="1899-12-30T14:19:03"/>
    <x v="0"/>
    <s v="RFCPI"/>
    <s v="7022038300"/>
    <s v="FBO"/>
    <d v="1899-12-30T00:23:00"/>
    <d v="1899-12-30T00:22:11"/>
    <d v="1899-12-30T00:00:49"/>
    <s v="Granel"/>
    <s v="E001"/>
    <x v="2"/>
    <d v="1899-12-30T00:21:22"/>
    <d v="1899-12-30T00:22:11"/>
    <n v="13"/>
    <x v="12"/>
    <x v="5"/>
    <x v="1"/>
    <n v="0"/>
    <n v="0"/>
    <s v="OK"/>
    <s v="Granel"/>
    <x v="0"/>
    <n v="0"/>
    <s v="F. MALAGA"/>
    <s v="A"/>
    <d v="1899-12-30T00:00:49"/>
    <d v="1899-12-30T00:00:49"/>
    <s v="OK"/>
    <m/>
    <m/>
    <d v="1899-12-30T00:00:00"/>
    <d v="1899-12-30T00:21:22"/>
    <n v="3"/>
    <n v="-5.6712962963001434E-4"/>
    <n v="21.366666666662439"/>
    <n v="14"/>
    <s v="Si"/>
  </r>
  <r>
    <s v="CSMA"/>
    <s v="2024058243"/>
    <x v="0"/>
    <s v="ER7718BCN"/>
    <s v="E5272KHP"/>
    <d v="2024-12-17T00:00:00"/>
    <m/>
    <s v="3283"/>
    <x v="38"/>
    <s v="PA"/>
    <s v="PA"/>
    <m/>
    <d v="2024-12-17T00:00:00"/>
    <d v="1899-12-30T13:37:41"/>
    <d v="2024-12-17T00:00:00"/>
    <d v="1899-12-30T13:36:52"/>
    <d v="2024-12-17T00:00:00"/>
    <d v="1899-12-30T14:27:49"/>
    <x v="0"/>
    <s v="RFCPI"/>
    <s v="7022038301"/>
    <s v="FBO"/>
    <d v="1899-12-30T00:51:46"/>
    <d v="1899-12-30T00:50:57"/>
    <d v="1899-12-30T00:00:49"/>
    <s v="Ensacado"/>
    <s v="E002"/>
    <x v="2"/>
    <d v="1899-12-30T00:50:08"/>
    <d v="1899-12-30T00:50:57"/>
    <n v="13"/>
    <x v="12"/>
    <x v="5"/>
    <x v="2"/>
    <n v="0"/>
    <n v="0"/>
    <s v="OK"/>
    <s v="Ensacado"/>
    <x v="0"/>
    <n v="0"/>
    <s v="F. MALAGA"/>
    <s v="B"/>
    <d v="1899-12-30T00:00:49"/>
    <d v="1899-12-30T00:00:49"/>
    <s v="OK"/>
    <m/>
    <m/>
    <d v="1899-12-30T00:00:00"/>
    <d v="1899-12-30T00:50:08"/>
    <n v="3"/>
    <n v="-5.6712962963001434E-4"/>
    <n v="50.133333333326355"/>
    <n v="14"/>
    <s v="No"/>
  </r>
  <r>
    <s v="CSMA"/>
    <s v="2024058253"/>
    <x v="0"/>
    <s v="EVA02467R"/>
    <s v="E5824JVY"/>
    <d v="2024-12-17T00:00:00"/>
    <m/>
    <s v="3264"/>
    <x v="35"/>
    <s v="PA"/>
    <s v="S1"/>
    <m/>
    <d v="2024-12-17T00:00:00"/>
    <d v="1899-12-30T14:05:26"/>
    <d v="2024-12-17T00:00:00"/>
    <d v="1899-12-30T14:04:40"/>
    <d v="2024-12-17T00:00:00"/>
    <d v="1899-12-30T14:30:03"/>
    <x v="0"/>
    <s v="RFCPI"/>
    <s v="7022038302"/>
    <s v="FBO"/>
    <d v="1899-12-30T00:26:09"/>
    <d v="1899-12-30T00:25:23"/>
    <d v="1899-12-30T00:00:46"/>
    <s v="Granel"/>
    <s v="E001"/>
    <x v="2"/>
    <d v="1899-12-30T00:24:37"/>
    <d v="1899-12-30T00:25:23"/>
    <n v="14"/>
    <x v="12"/>
    <x v="5"/>
    <x v="1"/>
    <n v="0"/>
    <n v="0"/>
    <s v="OK"/>
    <s v="Granel"/>
    <x v="0"/>
    <n v="0"/>
    <s v="F. MALAGA"/>
    <s v="A"/>
    <d v="1899-12-30T00:00:46"/>
    <d v="1899-12-30T00:00:46"/>
    <s v="OK"/>
    <m/>
    <m/>
    <d v="1899-12-30T00:00:00"/>
    <d v="1899-12-30T00:24:37"/>
    <n v="3"/>
    <n v="-5.3240740741000714E-4"/>
    <n v="24.616666666670302"/>
    <n v="14"/>
    <s v="Si"/>
  </r>
  <r>
    <s v="CSMA"/>
    <s v="2024058252"/>
    <x v="0"/>
    <s v="ER7726BBG"/>
    <s v="E8976JGF"/>
    <d v="2024-12-17T00:00:00"/>
    <m/>
    <s v="3264"/>
    <x v="35"/>
    <s v="PA"/>
    <s v="S1"/>
    <m/>
    <d v="2024-12-17T00:00:00"/>
    <d v="1899-12-30T14:01:34"/>
    <d v="2024-12-17T00:00:00"/>
    <d v="1899-12-30T14:00:47"/>
    <d v="2024-12-17T00:00:00"/>
    <d v="1899-12-30T14:36:47"/>
    <x v="0"/>
    <s v="RFCPI"/>
    <s v="7022038303"/>
    <s v="EXW"/>
    <d v="1899-12-30T00:36:47"/>
    <d v="1899-12-30T00:36:00"/>
    <d v="1899-12-30T00:00:47"/>
    <s v="Granel"/>
    <s v="E001"/>
    <x v="1"/>
    <d v="1899-12-30T00:35:13"/>
    <d v="1899-12-30T00:36:00"/>
    <n v="14"/>
    <x v="12"/>
    <x v="5"/>
    <x v="1"/>
    <n v="0"/>
    <n v="0"/>
    <s v="OK"/>
    <s v="Granel"/>
    <x v="0"/>
    <n v="0"/>
    <s v="F. MALAGA"/>
    <s v="A"/>
    <d v="1899-12-30T00:00:47"/>
    <d v="1899-12-30T00:00:47"/>
    <s v="OK"/>
    <m/>
    <m/>
    <d v="1899-12-30T00:00:00"/>
    <d v="1899-12-30T00:35:13"/>
    <n v="3"/>
    <n v="-5.4398148149004122E-4"/>
    <n v="35.216666666654369"/>
    <n v="14"/>
    <s v="Si"/>
  </r>
  <r>
    <s v="CSMA"/>
    <s v="2024058258"/>
    <x v="0"/>
    <s v="ER0272BBT"/>
    <s v="E2254MLP"/>
    <d v="2024-12-17T00:00:00"/>
    <m/>
    <s v="3269"/>
    <x v="36"/>
    <s v="PA"/>
    <s v="S2"/>
    <m/>
    <d v="2024-12-17T00:00:00"/>
    <d v="1899-12-30T14:21:30"/>
    <d v="2024-12-17T00:00:00"/>
    <d v="1899-12-30T14:20:42"/>
    <d v="2024-12-17T00:00:00"/>
    <d v="1899-12-30T14:47:53"/>
    <x v="0"/>
    <s v="RFCPI"/>
    <s v="7022038304"/>
    <s v="FBO"/>
    <d v="1899-12-30T00:27:59"/>
    <d v="1899-12-30T00:27:11"/>
    <d v="1899-12-30T00:00:48"/>
    <s v="Granel"/>
    <s v="E001"/>
    <x v="2"/>
    <d v="1899-12-30T00:26:23"/>
    <d v="1899-12-30T00:27:11"/>
    <n v="14"/>
    <x v="12"/>
    <x v="5"/>
    <x v="1"/>
    <n v="0"/>
    <n v="0"/>
    <s v="OK"/>
    <s v="Granel"/>
    <x v="0"/>
    <n v="0"/>
    <s v="F. MALAGA"/>
    <s v="A"/>
    <d v="1899-12-30T00:00:48"/>
    <d v="1899-12-30T00:00:48"/>
    <s v="OK"/>
    <m/>
    <m/>
    <d v="1899-12-30T00:00:00"/>
    <d v="1899-12-30T00:26:23"/>
    <n v="3"/>
    <n v="-5.5555555556008329E-4"/>
    <n v="26.383333333334313"/>
    <n v="14"/>
    <s v="Si"/>
  </r>
  <r>
    <s v="CSMA"/>
    <s v="2024058257"/>
    <x v="0"/>
    <s v="ER6822BBF"/>
    <s v="E7574KJX"/>
    <d v="2024-12-17T00:00:00"/>
    <m/>
    <s v="3264"/>
    <x v="35"/>
    <s v="PA"/>
    <s v="S1"/>
    <m/>
    <d v="2024-12-17T00:00:00"/>
    <d v="1899-12-30T14:16:38"/>
    <d v="2024-12-17T00:00:00"/>
    <d v="1899-12-30T14:15:49"/>
    <d v="2024-12-17T00:00:00"/>
    <d v="1899-12-30T14:53:40"/>
    <x v="0"/>
    <s v="RFCPI"/>
    <s v="7022038305"/>
    <s v="FBO"/>
    <d v="1899-12-30T00:38:40"/>
    <d v="1899-12-30T00:37:51"/>
    <d v="1899-12-30T00:00:49"/>
    <s v="Granel"/>
    <s v="E001"/>
    <x v="2"/>
    <d v="1899-12-30T00:37:02"/>
    <d v="1899-12-30T00:37:51"/>
    <n v="14"/>
    <x v="12"/>
    <x v="5"/>
    <x v="1"/>
    <n v="0"/>
    <n v="0"/>
    <s v="OK"/>
    <s v="Granel"/>
    <x v="0"/>
    <n v="0"/>
    <s v="F. MALAGA"/>
    <s v="A"/>
    <d v="1899-12-30T00:00:49"/>
    <d v="1899-12-30T00:00:49"/>
    <s v="OK"/>
    <m/>
    <m/>
    <d v="1899-12-30T00:00:00"/>
    <d v="1899-12-30T00:37:02"/>
    <n v="3"/>
    <n v="-5.6712962963001434E-4"/>
    <n v="37.03333333332958"/>
    <n v="14"/>
    <s v="Si"/>
  </r>
  <r>
    <s v="CSMA"/>
    <s v="2024058261"/>
    <x v="0"/>
    <s v="ER7777BBS"/>
    <s v="E0974JKJ"/>
    <d v="2024-12-17T00:00:00"/>
    <m/>
    <s v="3269"/>
    <x v="36"/>
    <s v="PA"/>
    <s v="S2"/>
    <m/>
    <d v="2024-12-17T00:00:00"/>
    <d v="1899-12-30T14:28:18"/>
    <d v="2024-12-17T00:00:00"/>
    <d v="1899-12-30T14:27:29"/>
    <d v="2024-12-17T00:00:00"/>
    <d v="1899-12-30T14:57:27"/>
    <x v="0"/>
    <s v="RFCPI"/>
    <s v="7022038306"/>
    <s v="FBO"/>
    <d v="1899-12-30T00:30:47"/>
    <d v="1899-12-30T00:29:58"/>
    <d v="1899-12-30T00:00:49"/>
    <s v="Granel"/>
    <s v="E001"/>
    <x v="2"/>
    <d v="1899-12-30T00:29:09"/>
    <d v="1899-12-30T00:29:58"/>
    <n v="14"/>
    <x v="12"/>
    <x v="5"/>
    <x v="1"/>
    <n v="0"/>
    <n v="0"/>
    <s v="OK"/>
    <s v="Granel"/>
    <x v="0"/>
    <n v="0"/>
    <s v="F. MALAGA"/>
    <s v="A"/>
    <d v="1899-12-30T00:00:49"/>
    <d v="1899-12-30T00:00:49"/>
    <s v="OK"/>
    <m/>
    <m/>
    <d v="1899-12-30T00:00:00"/>
    <d v="1899-12-30T00:29:09"/>
    <n v="3"/>
    <n v="-5.6712962963001434E-4"/>
    <n v="29.150000000006475"/>
    <n v="14"/>
    <s v="Si"/>
  </r>
  <r>
    <s v="CSMA"/>
    <s v="2024058245"/>
    <x v="0"/>
    <s v="ER4551BBJ"/>
    <s v="E6688FFY"/>
    <d v="2024-12-17T00:00:00"/>
    <m/>
    <s v="3283"/>
    <x v="38"/>
    <s v="PA"/>
    <m/>
    <m/>
    <d v="2024-12-17T00:00:00"/>
    <d v="1899-12-30T13:47:31"/>
    <d v="2024-12-17T00:00:00"/>
    <d v="1899-12-30T19:03:00"/>
    <d v="2024-12-17T00:00:00"/>
    <d v="1899-12-30T15:00:42"/>
    <x v="222"/>
    <s v="JSANTOSL"/>
    <s v="7022038307"/>
    <s v="FBO"/>
    <d v="1899-12-30T09:17:47"/>
    <d v="1899-12-30T04:02:18"/>
    <d v="1899-12-30T05:15:29"/>
    <s v="Ensacado"/>
    <s v="E002"/>
    <x v="2"/>
    <d v="1899-12-30T01:13:11"/>
    <n v="-0.16826388888888999"/>
    <n v="13"/>
    <x v="12"/>
    <x v="5"/>
    <x v="2"/>
    <n v="0"/>
    <n v="0"/>
    <s v="OK"/>
    <s v="Ensacado"/>
    <x v="0"/>
    <n v="0"/>
    <s v="F. MALAGA"/>
    <s v="B"/>
    <d v="1899-12-30T05:15:29"/>
    <d v="1899-12-30T04:17:29"/>
    <s v="KO"/>
    <m/>
    <m/>
    <d v="1899-12-30T00:00:00"/>
    <d v="1899-12-30T01:13:11"/>
    <n v="3"/>
    <d v="1899-12-30T05:15:29"/>
    <n v="73.183333333334275"/>
    <n v="15"/>
    <s v="No"/>
  </r>
  <r>
    <s v="CSMA"/>
    <s v="2024058266"/>
    <x v="0"/>
    <s v="ELE02494R"/>
    <s v="E7977MGZ"/>
    <d v="2024-12-17T00:00:00"/>
    <m/>
    <s v="3269"/>
    <x v="36"/>
    <s v="PA"/>
    <s v="S2"/>
    <m/>
    <d v="2024-12-17T00:00:00"/>
    <d v="1899-12-30T14:35:18"/>
    <d v="2024-12-17T00:00:00"/>
    <d v="1899-12-30T14:34:30"/>
    <d v="2024-12-17T00:00:00"/>
    <d v="1899-12-30T15:02:52"/>
    <x v="0"/>
    <s v="RFCPI"/>
    <s v="7022038308"/>
    <s v="FBO"/>
    <d v="1899-12-30T00:29:10"/>
    <d v="1899-12-30T00:28:22"/>
    <d v="1899-12-30T00:00:48"/>
    <s v="Granel"/>
    <s v="E001"/>
    <x v="2"/>
    <d v="1899-12-30T00:27:34"/>
    <d v="1899-12-30T00:28:22"/>
    <n v="14"/>
    <x v="12"/>
    <x v="5"/>
    <x v="1"/>
    <n v="0"/>
    <n v="0"/>
    <s v="OK"/>
    <s v="Granel"/>
    <x v="0"/>
    <n v="0"/>
    <s v="F. MALAGA"/>
    <s v="A"/>
    <d v="1899-12-30T00:00:48"/>
    <d v="1899-12-30T00:00:48"/>
    <s v="OK"/>
    <m/>
    <m/>
    <d v="1899-12-30T00:00:00"/>
    <d v="1899-12-30T00:27:34"/>
    <n v="3"/>
    <n v="-5.5555555554998026E-4"/>
    <n v="27.566666666668844"/>
    <n v="15"/>
    <s v="Si"/>
  </r>
  <r>
    <s v="CSMA"/>
    <s v="2024058262"/>
    <x v="0"/>
    <s v="ER0860BBM"/>
    <s v="E5730JVY"/>
    <d v="2024-12-17T00:00:00"/>
    <m/>
    <s v="3264"/>
    <x v="35"/>
    <s v="PA"/>
    <s v="S1"/>
    <m/>
    <d v="2024-12-17T00:00:00"/>
    <d v="1899-12-30T14:32:28"/>
    <d v="2024-12-17T00:00:00"/>
    <d v="1899-12-30T14:31:39"/>
    <d v="2024-12-17T00:00:00"/>
    <d v="1899-12-30T15:08:33"/>
    <x v="0"/>
    <s v="RFCPI"/>
    <s v="7022038309"/>
    <s v="FBO"/>
    <d v="1899-12-30T00:37:43"/>
    <d v="1899-12-30T00:36:54"/>
    <d v="1899-12-30T00:00:49"/>
    <s v="Granel"/>
    <s v="E001"/>
    <x v="2"/>
    <d v="1899-12-30T00:36:05"/>
    <d v="1899-12-30T00:36:54"/>
    <n v="14"/>
    <x v="12"/>
    <x v="5"/>
    <x v="1"/>
    <n v="0"/>
    <n v="0"/>
    <s v="OK"/>
    <s v="Granel"/>
    <x v="0"/>
    <n v="0"/>
    <s v="F. MALAGA"/>
    <s v="A"/>
    <d v="1899-12-30T00:00:49"/>
    <d v="1899-12-30T00:00:49"/>
    <s v="OK"/>
    <m/>
    <m/>
    <d v="1899-12-30T00:00:00"/>
    <d v="1899-12-30T00:36:05"/>
    <n v="3"/>
    <n v="-5.6712962963001434E-4"/>
    <n v="36.083333333332789"/>
    <n v="15"/>
    <s v="Si"/>
  </r>
  <r>
    <s v="CSMA"/>
    <s v="2024058270"/>
    <x v="0"/>
    <s v="ER7400BBF"/>
    <s v="E8916KGF"/>
    <d v="2024-12-17T00:00:00"/>
    <m/>
    <s v="3264"/>
    <x v="35"/>
    <s v="PA"/>
    <s v="S1"/>
    <m/>
    <d v="2024-12-17T00:00:00"/>
    <d v="1899-12-30T14:52:49"/>
    <d v="2024-12-17T00:00:00"/>
    <d v="1899-12-30T14:52:01"/>
    <d v="2024-12-17T00:00:00"/>
    <d v="1899-12-30T15:14:03"/>
    <x v="0"/>
    <s v="RFCPI"/>
    <s v="7022038310"/>
    <s v="FBO"/>
    <d v="1899-12-30T00:22:50"/>
    <d v="1899-12-30T00:22:02"/>
    <d v="1899-12-30T00:00:48"/>
    <s v="Granel"/>
    <s v="E001"/>
    <x v="2"/>
    <d v="1899-12-30T00:21:14"/>
    <d v="1899-12-30T00:22:02"/>
    <n v="14"/>
    <x v="12"/>
    <x v="5"/>
    <x v="1"/>
    <n v="0"/>
    <n v="0"/>
    <s v="OK"/>
    <s v="Granel"/>
    <x v="0"/>
    <n v="0"/>
    <s v="F. MALAGA"/>
    <s v="A"/>
    <d v="1899-12-30T00:00:48"/>
    <d v="1899-12-30T00:00:48"/>
    <s v="OK"/>
    <m/>
    <m/>
    <d v="1899-12-30T00:00:00"/>
    <d v="1899-12-30T00:21:14"/>
    <n v="3"/>
    <n v="-5.5555555555009128E-4"/>
    <n v="21.233333333332709"/>
    <n v="15"/>
    <s v="Si"/>
  </r>
  <r>
    <s v="CSMA"/>
    <s v="2024058273"/>
    <x v="0"/>
    <s v="ER2352BBS"/>
    <s v="E9571KML"/>
    <d v="2024-12-17T00:00:00"/>
    <m/>
    <s v="3269"/>
    <x v="36"/>
    <s v="PA"/>
    <s v="S2"/>
    <m/>
    <d v="2024-12-17T00:00:00"/>
    <d v="1899-12-30T14:55:02"/>
    <d v="2024-12-17T00:00:00"/>
    <d v="1899-12-30T14:54:14"/>
    <d v="2024-12-17T00:00:00"/>
    <d v="1899-12-30T15:16:24"/>
    <x v="0"/>
    <s v="RFCPI"/>
    <s v="7022038311"/>
    <s v="FBO"/>
    <d v="1899-12-30T00:22:58"/>
    <d v="1899-12-30T00:22:10"/>
    <d v="1899-12-30T00:00:48"/>
    <s v="Granel"/>
    <s v="E001"/>
    <x v="2"/>
    <d v="1899-12-30T00:21:22"/>
    <d v="1899-12-30T00:22:10"/>
    <n v="14"/>
    <x v="12"/>
    <x v="5"/>
    <x v="1"/>
    <n v="0"/>
    <n v="0"/>
    <s v="OK"/>
    <s v="Granel"/>
    <x v="0"/>
    <n v="0"/>
    <s v="F. MALAGA"/>
    <s v="A"/>
    <d v="1899-12-30T00:00:48"/>
    <d v="1899-12-30T00:00:48"/>
    <s v="OK"/>
    <m/>
    <m/>
    <d v="1899-12-30T00:00:00"/>
    <d v="1899-12-30T00:21:22"/>
    <n v="3"/>
    <n v="-5.5555555555997227E-4"/>
    <n v="21.366666666662439"/>
    <n v="15"/>
    <s v="Si"/>
  </r>
  <r>
    <s v="CSMA"/>
    <s v="2024058249"/>
    <x v="0"/>
    <s v="ER2939BBH"/>
    <s v="E9812KVK"/>
    <d v="2024-12-17T00:00:00"/>
    <m/>
    <s v="3283"/>
    <x v="38"/>
    <s v="PA"/>
    <s v="PA"/>
    <m/>
    <d v="2024-12-17T00:00:00"/>
    <d v="1899-12-30T13:54:43"/>
    <d v="2024-12-17T00:00:00"/>
    <d v="1899-12-30T13:53:55"/>
    <d v="2024-12-17T00:00:00"/>
    <d v="1899-12-30T15:27:33"/>
    <x v="0"/>
    <s v="RFCPI"/>
    <s v="7022038312"/>
    <s v="EXW"/>
    <d v="1899-12-30T01:34:26"/>
    <d v="1899-12-30T01:33:38"/>
    <d v="1899-12-30T00:00:48"/>
    <s v="Ensacado"/>
    <s v="E002"/>
    <x v="1"/>
    <d v="1899-12-30T01:32:50"/>
    <d v="1899-12-30T01:33:38"/>
    <n v="13"/>
    <x v="12"/>
    <x v="5"/>
    <x v="2"/>
    <n v="0"/>
    <n v="0"/>
    <s v="OK"/>
    <s v="Ensacado"/>
    <x v="0"/>
    <n v="0"/>
    <s v="F. MALAGA"/>
    <s v="C"/>
    <d v="1899-12-30T00:00:48"/>
    <d v="1899-12-30T00:00:48"/>
    <s v="OK"/>
    <m/>
    <m/>
    <d v="1899-12-30T00:00:00"/>
    <d v="1899-12-30T01:32:50"/>
    <n v="3"/>
    <n v="-5.5555555554998026E-4"/>
    <n v="92.833333333329676"/>
    <n v="15"/>
    <s v="No"/>
  </r>
  <r>
    <s v="CSMA"/>
    <s v="2024058279"/>
    <x v="0"/>
    <s v="ER4695BDR"/>
    <s v="E9461JBD"/>
    <d v="2024-12-17T00:00:00"/>
    <m/>
    <s v="3264"/>
    <x v="35"/>
    <s v="PA"/>
    <s v="S1"/>
    <m/>
    <d v="2024-12-17T00:00:00"/>
    <d v="1899-12-30T15:20:59"/>
    <d v="2024-12-17T00:00:00"/>
    <d v="1899-12-30T15:20:11"/>
    <d v="2024-12-17T00:00:00"/>
    <d v="1899-12-30T15:39:59"/>
    <x v="0"/>
    <s v="RFCPI"/>
    <s v="7022038313"/>
    <s v="EXW"/>
    <d v="1899-12-30T00:20:36"/>
    <d v="1899-12-30T00:19:48"/>
    <d v="1899-12-30T00:00:48"/>
    <s v="Granel"/>
    <s v="E001"/>
    <x v="1"/>
    <d v="1899-12-30T00:19:00"/>
    <d v="1899-12-30T00:19:48"/>
    <n v="15"/>
    <x v="12"/>
    <x v="5"/>
    <x v="1"/>
    <n v="0"/>
    <n v="0"/>
    <s v="OK"/>
    <s v="Granel"/>
    <x v="0"/>
    <n v="0"/>
    <s v="F. MALAGA"/>
    <s v="A"/>
    <d v="1899-12-30T00:00:48"/>
    <d v="1899-12-30T00:00:48"/>
    <s v="OK"/>
    <m/>
    <m/>
    <d v="1899-12-30T00:00:00"/>
    <d v="1899-12-30T00:19:00"/>
    <n v="3"/>
    <n v="-5.5555555555997227E-4"/>
    <n v="18.999999999993538"/>
    <n v="15"/>
    <s v="Si"/>
  </r>
  <r>
    <s v="CSMA"/>
    <s v="2024058277"/>
    <x v="0"/>
    <s v="ER9154BBC"/>
    <s v="E6464JZW"/>
    <d v="2024-12-17T00:00:00"/>
    <m/>
    <s v="3269"/>
    <x v="36"/>
    <s v="PA"/>
    <s v="S2"/>
    <m/>
    <d v="2024-12-17T00:00:00"/>
    <d v="1899-12-30T15:20:02"/>
    <d v="2024-12-17T00:00:00"/>
    <d v="1899-12-30T15:19:14"/>
    <d v="2024-12-17T00:00:00"/>
    <d v="1899-12-30T15:48:47"/>
    <x v="0"/>
    <s v="RFCPI"/>
    <s v="7022038315"/>
    <s v="FBO"/>
    <d v="1899-12-30T00:30:21"/>
    <d v="1899-12-30T00:29:33"/>
    <d v="1899-12-30T00:00:48"/>
    <s v="Granel"/>
    <s v="E001"/>
    <x v="2"/>
    <d v="1899-12-30T00:28:45"/>
    <d v="1899-12-30T00:29:33"/>
    <n v="15"/>
    <x v="12"/>
    <x v="5"/>
    <x v="1"/>
    <n v="0"/>
    <n v="0"/>
    <s v="OK"/>
    <s v="Granel"/>
    <x v="0"/>
    <n v="0"/>
    <s v="F. MALAGA"/>
    <s v="A"/>
    <d v="1899-12-30T00:00:48"/>
    <d v="1899-12-30T00:00:48"/>
    <s v="OK"/>
    <m/>
    <m/>
    <d v="1899-12-30T00:00:00"/>
    <d v="1899-12-30T00:28:45"/>
    <n v="3"/>
    <n v="-5.5555555555997227E-4"/>
    <n v="28.749999999988827"/>
    <n v="15"/>
    <s v="Si"/>
  </r>
  <r>
    <s v="CSMA"/>
    <s v="2024058284"/>
    <x v="0"/>
    <s v="ER6007BBG"/>
    <s v="E4954KGF"/>
    <d v="2024-12-17T00:00:00"/>
    <m/>
    <s v="3264"/>
    <x v="35"/>
    <s v="PA"/>
    <s v="S1"/>
    <m/>
    <d v="2024-12-17T00:00:00"/>
    <d v="1899-12-30T15:32:18"/>
    <d v="2024-12-17T00:00:00"/>
    <d v="1899-12-30T15:31:33"/>
    <d v="2024-12-17T00:00:00"/>
    <d v="1899-12-30T15:58:55"/>
    <x v="0"/>
    <s v="RFCPI"/>
    <s v="7022038316"/>
    <s v="FBO"/>
    <d v="1899-12-30T00:28:07"/>
    <d v="1899-12-30T00:27:22"/>
    <d v="1899-12-30T00:00:45"/>
    <s v="Granel"/>
    <s v="E001"/>
    <x v="2"/>
    <d v="1899-12-30T00:26:37"/>
    <d v="1899-12-30T00:27:22"/>
    <n v="15"/>
    <x v="12"/>
    <x v="5"/>
    <x v="1"/>
    <n v="0"/>
    <n v="0"/>
    <s v="OK"/>
    <s v="Granel"/>
    <x v="0"/>
    <n v="0"/>
    <s v="F. MALAGA"/>
    <s v="A"/>
    <d v="1899-12-30T00:00:45"/>
    <d v="1899-12-30T00:00:45"/>
    <s v="OK"/>
    <m/>
    <m/>
    <d v="1899-12-30T00:00:00"/>
    <d v="1899-12-30T00:26:37"/>
    <n v="3"/>
    <n v="-5.2083333333996507E-4"/>
    <n v="26.616666666657665"/>
    <n v="15"/>
    <s v="Si"/>
  </r>
  <r>
    <s v="CSMA"/>
    <s v="2024058285"/>
    <x v="0"/>
    <s v="ER0208BBV"/>
    <s v="E3093FMF"/>
    <d v="2024-12-17T00:00:00"/>
    <m/>
    <s v="3269"/>
    <x v="36"/>
    <s v="PA"/>
    <s v="S2"/>
    <m/>
    <d v="2024-12-17T00:00:00"/>
    <d v="1899-12-30T15:36:55"/>
    <d v="2024-12-17T00:00:00"/>
    <d v="1899-12-30T15:36:08"/>
    <d v="2024-12-17T00:00:00"/>
    <d v="1899-12-30T16:01:02"/>
    <x v="0"/>
    <s v="RFCPI"/>
    <s v="7022038317"/>
    <s v="FBO"/>
    <d v="1899-12-30T00:25:41"/>
    <d v="1899-12-30T00:24:54"/>
    <d v="1899-12-30T00:00:47"/>
    <s v="Granel"/>
    <s v="E001"/>
    <x v="2"/>
    <d v="1899-12-30T00:24:07"/>
    <d v="1899-12-30T00:24:54"/>
    <n v="15"/>
    <x v="12"/>
    <x v="5"/>
    <x v="1"/>
    <n v="0"/>
    <n v="0"/>
    <s v="OK"/>
    <s v="Granel"/>
    <x v="0"/>
    <n v="0"/>
    <s v="F. MALAGA"/>
    <s v="A"/>
    <d v="1899-12-30T00:00:47"/>
    <d v="1899-12-30T00:00:47"/>
    <s v="OK"/>
    <m/>
    <m/>
    <d v="1899-12-30T00:00:00"/>
    <d v="1899-12-30T00:24:07"/>
    <n v="3"/>
    <n v="-5.4398148148004921E-4"/>
    <n v="24.116666666673581"/>
    <n v="16"/>
    <s v="Si"/>
  </r>
  <r>
    <s v="CSMA"/>
    <s v="2024058264"/>
    <x v="0"/>
    <s v="ER0527BCB"/>
    <s v="E0680JVK"/>
    <d v="2024-12-17T00:00:00"/>
    <m/>
    <s v="3283"/>
    <x v="38"/>
    <s v="PA"/>
    <s v="PA"/>
    <m/>
    <d v="2024-12-17T00:00:00"/>
    <d v="1899-12-30T14:33:57"/>
    <d v="2024-12-17T00:00:00"/>
    <d v="1899-12-30T14:33:09"/>
    <d v="2024-12-17T00:00:00"/>
    <d v="1899-12-30T16:05:02"/>
    <x v="0"/>
    <s v="RFCPI"/>
    <s v="7022038318"/>
    <s v="FBO"/>
    <d v="1899-12-30T01:32:41"/>
    <d v="1899-12-30T01:31:53"/>
    <d v="1899-12-30T00:00:48"/>
    <s v="Ensacado"/>
    <s v="E002"/>
    <x v="2"/>
    <d v="1899-12-30T01:31:05"/>
    <d v="1899-12-30T01:31:53"/>
    <n v="14"/>
    <x v="12"/>
    <x v="5"/>
    <x v="2"/>
    <n v="0"/>
    <n v="0"/>
    <s v="OK"/>
    <s v="Ensacado"/>
    <x v="0"/>
    <n v="0"/>
    <s v="F. MALAGA"/>
    <s v="C"/>
    <d v="1899-12-30T00:00:48"/>
    <d v="1899-12-30T00:00:48"/>
    <s v="OK"/>
    <m/>
    <m/>
    <d v="1899-12-30T00:00:00"/>
    <d v="1899-12-30T01:31:05"/>
    <n v="3"/>
    <n v="-5.5555555554998026E-4"/>
    <n v="91.083333333340903"/>
    <n v="16"/>
    <s v="No"/>
  </r>
  <r>
    <s v="CSMA"/>
    <s v="2024058286"/>
    <x v="0"/>
    <s v="ER4758BBH"/>
    <s v="E7926JMH"/>
    <d v="2024-12-17T00:00:00"/>
    <m/>
    <s v="3269"/>
    <x v="36"/>
    <s v="PA"/>
    <s v="S2"/>
    <m/>
    <d v="2024-12-17T00:00:00"/>
    <d v="1899-12-30T15:43:06"/>
    <d v="2024-12-17T00:00:00"/>
    <d v="1899-12-30T15:42:17"/>
    <d v="2024-12-17T00:00:00"/>
    <d v="1899-12-30T16:08:56"/>
    <x v="0"/>
    <s v="RFCPI"/>
    <s v="7022038319"/>
    <s v="FBO"/>
    <d v="1899-12-30T00:27:28"/>
    <d v="1899-12-30T00:26:39"/>
    <d v="1899-12-30T00:00:49"/>
    <s v="Granel"/>
    <s v="E001"/>
    <x v="2"/>
    <d v="1899-12-30T00:25:50"/>
    <d v="1899-12-30T00:26:39"/>
    <n v="15"/>
    <x v="12"/>
    <x v="5"/>
    <x v="1"/>
    <n v="0"/>
    <n v="0"/>
    <s v="OK"/>
    <s v="Granel"/>
    <x v="0"/>
    <n v="0"/>
    <s v="F. MALAGA"/>
    <s v="A"/>
    <d v="1899-12-30T00:00:49"/>
    <d v="1899-12-30T00:00:49"/>
    <s v="OK"/>
    <m/>
    <m/>
    <d v="1899-12-30T00:00:00"/>
    <d v="1899-12-30T00:25:50"/>
    <n v="3"/>
    <n v="-5.6712962963001434E-4"/>
    <n v="25.833333333326394"/>
    <n v="16"/>
    <s v="Si"/>
  </r>
  <r>
    <s v="CSMA"/>
    <s v="2024058287"/>
    <x v="0"/>
    <s v="ER1055BBH"/>
    <s v="E0721JRZ"/>
    <d v="2024-12-17T00:00:00"/>
    <m/>
    <s v="3269"/>
    <x v="36"/>
    <s v="PA"/>
    <s v="S2"/>
    <m/>
    <d v="2024-12-17T00:00:00"/>
    <d v="1899-12-30T15:43:43"/>
    <d v="2024-12-17T00:00:00"/>
    <d v="1899-12-30T15:42:54"/>
    <d v="2024-12-17T00:00:00"/>
    <d v="1899-12-30T16:14:22"/>
    <x v="0"/>
    <s v="RFCPI"/>
    <s v="7022038320"/>
    <s v="EXW"/>
    <d v="1899-12-30T00:32:17"/>
    <d v="1899-12-30T00:31:28"/>
    <d v="1899-12-30T00:00:49"/>
    <s v="Granel"/>
    <s v="E001"/>
    <x v="1"/>
    <d v="1899-12-30T00:30:39"/>
    <d v="1899-12-30T00:31:28"/>
    <n v="15"/>
    <x v="12"/>
    <x v="5"/>
    <x v="1"/>
    <n v="0"/>
    <n v="0"/>
    <s v="OK"/>
    <s v="Granel"/>
    <x v="0"/>
    <n v="0"/>
    <s v="F. MALAGA"/>
    <s v="A"/>
    <d v="1899-12-30T00:00:49"/>
    <d v="1899-12-30T00:00:49"/>
    <s v="OK"/>
    <m/>
    <m/>
    <d v="1899-12-30T00:00:00"/>
    <d v="1899-12-30T00:30:39"/>
    <n v="3"/>
    <n v="-5.6712962963001434E-4"/>
    <n v="30.649999999996798"/>
    <n v="16"/>
    <s v="Si"/>
  </r>
  <r>
    <s v="CSMA"/>
    <s v="2024058288"/>
    <x v="0"/>
    <s v="ER2965BBS"/>
    <s v="E3473FXC"/>
    <d v="2024-12-17T00:00:00"/>
    <m/>
    <s v="3262"/>
    <x v="43"/>
    <s v="PA"/>
    <s v="S6"/>
    <m/>
    <d v="2024-12-17T00:00:00"/>
    <d v="1899-12-30T15:52:01"/>
    <d v="2024-12-17T00:00:00"/>
    <d v="1899-12-30T15:51:13"/>
    <d v="2024-12-17T00:00:00"/>
    <d v="1899-12-30T16:32:26"/>
    <x v="0"/>
    <s v="RFCPI"/>
    <s v="7022038321"/>
    <s v="FBO"/>
    <d v="1899-12-30T00:42:01"/>
    <d v="1899-12-30T00:41:13"/>
    <d v="1899-12-30T00:00:48"/>
    <s v="Granel"/>
    <s v="E001"/>
    <x v="2"/>
    <d v="1899-12-30T00:40:25"/>
    <d v="1899-12-30T00:41:13"/>
    <n v="15"/>
    <x v="12"/>
    <x v="5"/>
    <x v="1"/>
    <n v="0"/>
    <n v="0"/>
    <s v="OK"/>
    <s v="Granel"/>
    <x v="0"/>
    <n v="0"/>
    <s v="F. MALAGA"/>
    <s v="A"/>
    <d v="1899-12-30T00:00:48"/>
    <d v="1899-12-30T00:00:48"/>
    <s v="OK"/>
    <m/>
    <m/>
    <d v="1899-12-30T00:00:00"/>
    <d v="1899-12-30T00:40:25"/>
    <n v="3"/>
    <n v="-5.5555555555997227E-4"/>
    <n v="40.416666666652787"/>
    <n v="16"/>
    <s v="Si"/>
  </r>
  <r>
    <s v="CSMA"/>
    <s v="2024058291"/>
    <x v="0"/>
    <s v="EJ02544R"/>
    <s v="E9533LGJ"/>
    <d v="2024-12-17T00:00:00"/>
    <m/>
    <s v="3283"/>
    <x v="38"/>
    <s v="PA"/>
    <s v="PA"/>
    <m/>
    <d v="2024-12-17T00:00:00"/>
    <d v="1899-12-30T16:16:31"/>
    <d v="2024-12-17T00:00:00"/>
    <d v="1899-12-30T16:15:42"/>
    <d v="2024-12-17T00:00:00"/>
    <d v="1899-12-30T16:37:58"/>
    <x v="0"/>
    <s v="RFCPI"/>
    <s v="7022038322"/>
    <s v="FBO"/>
    <d v="1899-12-30T00:23:05"/>
    <d v="1899-12-30T00:22:16"/>
    <d v="1899-12-30T00:00:49"/>
    <s v="Ensacado"/>
    <s v="E002"/>
    <x v="2"/>
    <d v="1899-12-30T00:21:27"/>
    <d v="1899-12-30T00:22:16"/>
    <n v="16"/>
    <x v="12"/>
    <x v="5"/>
    <x v="2"/>
    <n v="0"/>
    <n v="0"/>
    <s v="OK"/>
    <s v="Ensacado"/>
    <x v="0"/>
    <n v="0"/>
    <s v="F. MALAGA"/>
    <s v="A"/>
    <d v="1899-12-30T00:00:49"/>
    <d v="1899-12-30T00:00:49"/>
    <s v="OK"/>
    <m/>
    <m/>
    <d v="1899-12-30T00:00:00"/>
    <d v="1899-12-30T00:21:27"/>
    <n v="3"/>
    <n v="-5.6712962963001434E-4"/>
    <n v="21.450000000009588"/>
    <n v="16"/>
    <s v="Si"/>
  </r>
  <r>
    <s v="CSMA"/>
    <s v="2024058293"/>
    <x v="0"/>
    <s v="ER4551BBJ"/>
    <s v="E6688FFY"/>
    <d v="2024-12-17T00:00:00"/>
    <m/>
    <s v="3283"/>
    <x v="38"/>
    <s v="PA"/>
    <s v="PA"/>
    <m/>
    <d v="2024-12-17T00:00:00"/>
    <d v="1899-12-30T16:25:53"/>
    <d v="2024-12-17T00:00:00"/>
    <d v="1899-12-30T16:25:05"/>
    <d v="2024-12-17T00:00:00"/>
    <d v="1899-12-30T16:55:00"/>
    <x v="0"/>
    <s v="RFCPI"/>
    <s v="7022038323"/>
    <s v="FBO"/>
    <d v="1899-12-30T00:30:43"/>
    <d v="1899-12-30T00:29:55"/>
    <d v="1899-12-30T00:00:48"/>
    <s v="Ensacado"/>
    <s v="E002"/>
    <x v="2"/>
    <d v="1899-12-30T00:29:07"/>
    <d v="1899-12-30T00:29:55"/>
    <n v="16"/>
    <x v="12"/>
    <x v="5"/>
    <x v="2"/>
    <n v="0"/>
    <n v="0"/>
    <s v="OK"/>
    <s v="Ensacado"/>
    <x v="0"/>
    <n v="0"/>
    <s v="F. MALAGA"/>
    <s v="A"/>
    <d v="1899-12-30T00:00:48"/>
    <d v="1899-12-30T00:00:48"/>
    <s v="OK"/>
    <m/>
    <m/>
    <d v="1899-12-30T00:00:00"/>
    <d v="1899-12-30T00:29:07"/>
    <n v="3"/>
    <n v="-5.5555555554998026E-4"/>
    <n v="29.116666666670525"/>
    <n v="16"/>
    <s v="Si"/>
  </r>
  <r>
    <s v="CSMA"/>
    <s v="2024058295"/>
    <x v="0"/>
    <s v="ER3520BBL"/>
    <s v="E4768KNH"/>
    <d v="2024-12-17T00:00:00"/>
    <m/>
    <s v="3264"/>
    <x v="35"/>
    <s v="PA"/>
    <s v="S1"/>
    <m/>
    <d v="2024-12-17T00:00:00"/>
    <d v="1899-12-30T16:33:36"/>
    <d v="2024-12-17T00:00:00"/>
    <d v="1899-12-30T16:32:47"/>
    <d v="2024-12-17T00:00:00"/>
    <d v="1899-12-30T16:57:38"/>
    <x v="0"/>
    <s v="RFCPI"/>
    <s v="7022038324"/>
    <s v="FBO"/>
    <d v="1899-12-30T00:25:40"/>
    <d v="1899-12-30T00:24:51"/>
    <d v="1899-12-30T00:00:49"/>
    <s v="Granel"/>
    <s v="E001"/>
    <x v="2"/>
    <d v="1899-12-30T00:24:02"/>
    <d v="1899-12-30T00:24:51"/>
    <n v="16"/>
    <x v="12"/>
    <x v="5"/>
    <x v="1"/>
    <n v="0"/>
    <n v="0"/>
    <s v="OK"/>
    <s v="Granel"/>
    <x v="0"/>
    <n v="0"/>
    <s v="F. MALAGA"/>
    <s v="A"/>
    <d v="1899-12-30T00:00:49"/>
    <d v="1899-12-30T00:00:49"/>
    <s v="OK"/>
    <m/>
    <m/>
    <d v="1899-12-30T00:00:00"/>
    <d v="1899-12-30T00:24:02"/>
    <n v="3"/>
    <n v="-5.6712962962990332E-4"/>
    <n v="24.033333333326432"/>
    <n v="16"/>
    <s v="Si"/>
  </r>
  <r>
    <s v="CSMA"/>
    <s v="2024058296"/>
    <x v="0"/>
    <s v="EB10320R"/>
    <s v="E4291FWJ"/>
    <d v="2024-12-17T00:00:00"/>
    <m/>
    <s v="3264"/>
    <x v="35"/>
    <s v="PA"/>
    <s v="S1"/>
    <m/>
    <d v="2024-12-17T00:00:00"/>
    <d v="1899-12-30T16:35:35"/>
    <d v="2024-12-17T00:00:00"/>
    <d v="1899-12-30T16:34:47"/>
    <d v="2024-12-17T00:00:00"/>
    <d v="1899-12-30T17:00:24"/>
    <x v="0"/>
    <s v="RFCPI"/>
    <s v="7022038325"/>
    <s v="FBO"/>
    <d v="1899-12-30T00:26:25"/>
    <d v="1899-12-30T00:25:37"/>
    <d v="1899-12-30T00:00:48"/>
    <s v="Granel"/>
    <s v="E001"/>
    <x v="2"/>
    <d v="1899-12-30T00:24:49"/>
    <d v="1899-12-30T00:25:37"/>
    <n v="16"/>
    <x v="12"/>
    <x v="5"/>
    <x v="1"/>
    <n v="0"/>
    <n v="0"/>
    <s v="OK"/>
    <s v="Granel"/>
    <x v="0"/>
    <n v="0"/>
    <s v="F. MALAGA"/>
    <s v="A"/>
    <d v="1899-12-30T00:00:48"/>
    <d v="1899-12-30T00:00:48"/>
    <s v="OK"/>
    <m/>
    <m/>
    <d v="1899-12-30T00:00:00"/>
    <d v="1899-12-30T00:24:49"/>
    <n v="3"/>
    <n v="-5.5555555554998026E-4"/>
    <n v="24.816666666671932"/>
    <n v="17"/>
    <s v="Si"/>
  </r>
  <r>
    <s v="CSMA"/>
    <s v="2024058294"/>
    <x v="0"/>
    <s v="ER3338BBZ"/>
    <s v="E3410KWV"/>
    <d v="2024-12-17T00:00:00"/>
    <m/>
    <s v="3283"/>
    <x v="38"/>
    <s v="PA"/>
    <s v="PA"/>
    <m/>
    <d v="2024-12-17T00:00:00"/>
    <d v="1899-12-30T16:27:30"/>
    <d v="2024-12-17T00:00:00"/>
    <d v="1899-12-30T16:26:41"/>
    <d v="2024-12-17T00:00:00"/>
    <d v="1899-12-30T17:06:25"/>
    <x v="0"/>
    <s v="RFCPI"/>
    <s v="7022038326"/>
    <s v="EXW"/>
    <d v="1899-12-30T00:40:33"/>
    <d v="1899-12-30T00:39:44"/>
    <d v="1899-12-30T00:00:49"/>
    <s v="Ensacado"/>
    <s v="E002"/>
    <x v="1"/>
    <d v="1899-12-30T00:38:55"/>
    <d v="1899-12-30T00:39:44"/>
    <n v="16"/>
    <x v="12"/>
    <x v="5"/>
    <x v="2"/>
    <n v="0"/>
    <n v="0"/>
    <s v="OK"/>
    <s v="Ensacado"/>
    <x v="0"/>
    <n v="0"/>
    <s v="F. MALAGA"/>
    <s v="A"/>
    <d v="1899-12-30T00:00:49"/>
    <d v="1899-12-30T00:00:49"/>
    <s v="OK"/>
    <m/>
    <m/>
    <d v="1899-12-30T00:00:00"/>
    <d v="1899-12-30T00:38:55"/>
    <n v="3"/>
    <n v="-5.6712962962990332E-4"/>
    <n v="38.916666666662465"/>
    <n v="17"/>
    <s v="Si"/>
  </r>
  <r>
    <s v="CSMA"/>
    <s v="2024058297"/>
    <x v="0"/>
    <s v="ER6871BBR"/>
    <s v="E8831LZK"/>
    <d v="2024-12-17T00:00:00"/>
    <m/>
    <s v="3264"/>
    <x v="35"/>
    <s v="PA"/>
    <s v="S1"/>
    <m/>
    <d v="2024-12-17T00:00:00"/>
    <d v="1899-12-30T16:40:17"/>
    <d v="2024-12-17T00:00:00"/>
    <d v="1899-12-30T16:39:29"/>
    <d v="2024-12-17T00:00:00"/>
    <d v="1899-12-30T17:10:24"/>
    <x v="0"/>
    <s v="RFCPI"/>
    <s v="7022038327"/>
    <s v="FBO"/>
    <d v="1899-12-30T00:31:43"/>
    <d v="1899-12-30T00:30:55"/>
    <d v="1899-12-30T00:00:48"/>
    <s v="Granel"/>
    <s v="E001"/>
    <x v="2"/>
    <d v="1899-12-30T00:30:07"/>
    <d v="1899-12-30T00:30:55"/>
    <n v="16"/>
    <x v="12"/>
    <x v="5"/>
    <x v="1"/>
    <n v="0"/>
    <n v="0"/>
    <s v="OK"/>
    <s v="Granel"/>
    <x v="0"/>
    <n v="0"/>
    <s v="F. MALAGA"/>
    <s v="A"/>
    <d v="1899-12-30T00:00:48"/>
    <d v="1899-12-30T00:00:48"/>
    <s v="OK"/>
    <m/>
    <m/>
    <d v="1899-12-30T00:00:00"/>
    <d v="1899-12-30T00:30:07"/>
    <n v="3"/>
    <n v="-5.5555555554998026E-4"/>
    <n v="30.116666666678515"/>
    <n v="17"/>
    <s v="Si"/>
  </r>
  <r>
    <s v="CSMA"/>
    <s v="2024058298"/>
    <x v="0"/>
    <s v="ESE07849R"/>
    <s v="E8094GLY"/>
    <d v="2024-12-17T00:00:00"/>
    <m/>
    <s v="3264"/>
    <x v="35"/>
    <s v="PA"/>
    <s v="S1"/>
    <m/>
    <d v="2024-12-17T00:00:00"/>
    <d v="1899-12-30T16:42:43"/>
    <d v="2024-12-17T00:00:00"/>
    <d v="1899-12-30T16:41:54"/>
    <d v="2024-12-17T00:00:00"/>
    <d v="1899-12-30T17:13:20"/>
    <x v="0"/>
    <s v="RFCPI"/>
    <s v="7022038328"/>
    <s v="FBO"/>
    <d v="1899-12-30T00:32:15"/>
    <d v="1899-12-30T00:31:26"/>
    <d v="1899-12-30T00:00:49"/>
    <s v="Granel"/>
    <s v="E001"/>
    <x v="2"/>
    <d v="1899-12-30T00:30:37"/>
    <d v="1899-12-30T00:31:26"/>
    <n v="16"/>
    <x v="12"/>
    <x v="5"/>
    <x v="1"/>
    <n v="0"/>
    <n v="0"/>
    <s v="OK"/>
    <s v="Granel"/>
    <x v="0"/>
    <n v="0"/>
    <s v="F. MALAGA"/>
    <s v="A"/>
    <d v="1899-12-30T00:00:49"/>
    <d v="1899-12-30T00:00:49"/>
    <s v="OK"/>
    <m/>
    <m/>
    <d v="1899-12-30T00:00:00"/>
    <d v="1899-12-30T00:30:37"/>
    <n v="3"/>
    <n v="-5.6712962963001434E-4"/>
    <n v="30.616666666660848"/>
    <n v="17"/>
    <s v="Si"/>
  </r>
  <r>
    <s v="CSMA"/>
    <s v="2024058300"/>
    <x v="0"/>
    <s v="ER9249BBN"/>
    <s v="E9170KRP"/>
    <d v="2024-12-17T00:00:00"/>
    <m/>
    <s v="3264"/>
    <x v="35"/>
    <s v="PA"/>
    <s v="S1"/>
    <m/>
    <d v="2024-12-17T00:00:00"/>
    <d v="1899-12-30T16:59:52"/>
    <d v="2024-12-17T00:00:00"/>
    <d v="1899-12-30T16:59:04"/>
    <d v="2024-12-17T00:00:00"/>
    <d v="1899-12-30T17:29:37"/>
    <x v="0"/>
    <s v="RFCPI"/>
    <s v="7022038329"/>
    <s v="FBO"/>
    <d v="1899-12-30T00:31:21"/>
    <d v="1899-12-30T00:30:33"/>
    <d v="1899-12-30T00:00:48"/>
    <s v="Granel"/>
    <s v="E001"/>
    <x v="2"/>
    <d v="1899-12-30T00:29:45"/>
    <d v="1899-12-30T00:30:33"/>
    <n v="16"/>
    <x v="12"/>
    <x v="5"/>
    <x v="1"/>
    <n v="0"/>
    <n v="0"/>
    <s v="OK"/>
    <s v="Granel"/>
    <x v="0"/>
    <n v="0"/>
    <s v="F. MALAGA"/>
    <s v="A"/>
    <d v="1899-12-30T00:00:48"/>
    <d v="1899-12-30T00:00:48"/>
    <s v="OK"/>
    <m/>
    <m/>
    <d v="1899-12-30T00:00:00"/>
    <d v="1899-12-30T00:29:45"/>
    <n v="3"/>
    <n v="-5.5555555554998026E-4"/>
    <n v="29.749999999996817"/>
    <n v="17"/>
    <s v="Si"/>
  </r>
  <r>
    <s v="CSMA"/>
    <s v="2024058302"/>
    <x v="0"/>
    <s v="ER7860BBY"/>
    <s v="E8669MSV"/>
    <d v="2024-12-17T00:00:00"/>
    <m/>
    <s v="3269"/>
    <x v="36"/>
    <s v="PA"/>
    <s v="S2"/>
    <m/>
    <d v="2024-12-17T00:00:00"/>
    <d v="1899-12-30T17:14:52"/>
    <d v="2024-12-17T00:00:00"/>
    <d v="1899-12-30T17:14:03"/>
    <d v="2024-12-17T00:00:00"/>
    <d v="1899-12-30T17:36:58"/>
    <x v="0"/>
    <s v="RFCPI"/>
    <s v="7022038330"/>
    <s v="FBO"/>
    <d v="1899-12-30T00:23:44"/>
    <d v="1899-12-30T00:22:55"/>
    <d v="1899-12-30T00:00:49"/>
    <s v="Granel"/>
    <s v="E001"/>
    <x v="2"/>
    <d v="1899-12-30T00:22:06"/>
    <d v="1899-12-30T00:22:55"/>
    <n v="17"/>
    <x v="12"/>
    <x v="5"/>
    <x v="1"/>
    <n v="0"/>
    <n v="0"/>
    <s v="OK"/>
    <s v="Granel"/>
    <x v="0"/>
    <n v="0"/>
    <s v="F. MALAGA"/>
    <s v="A"/>
    <d v="1899-12-30T00:00:49"/>
    <d v="1899-12-30T00:00:49"/>
    <s v="OK"/>
    <m/>
    <m/>
    <d v="1899-12-30T00:00:00"/>
    <d v="1899-12-30T00:22:06"/>
    <n v="3"/>
    <n v="-5.6712962963001434E-4"/>
    <n v="22.09999999999674"/>
    <n v="17"/>
    <s v="Si"/>
  </r>
  <r>
    <s v="CSMA"/>
    <s v="2024058301"/>
    <x v="0"/>
    <s v="ER0492BBM"/>
    <s v="E0699MTL"/>
    <d v="2024-12-17T00:00:00"/>
    <m/>
    <s v="3283"/>
    <x v="38"/>
    <s v="PA"/>
    <s v="PA"/>
    <m/>
    <d v="2024-12-17T00:00:00"/>
    <d v="1899-12-30T17:09:33"/>
    <d v="2024-12-17T00:00:00"/>
    <d v="1899-12-30T17:08:46"/>
    <d v="2024-12-17T00:00:00"/>
    <d v="1899-12-30T17:45:00"/>
    <x v="0"/>
    <s v="RFCPI"/>
    <s v="7022038331"/>
    <s v="EXW"/>
    <d v="1899-12-30T00:37:01"/>
    <d v="1899-12-30T00:36:14"/>
    <d v="1899-12-30T00:00:47"/>
    <s v="Ensacado"/>
    <s v="E002"/>
    <x v="1"/>
    <d v="1899-12-30T00:35:27"/>
    <d v="1899-12-30T00:36:14"/>
    <n v="17"/>
    <x v="12"/>
    <x v="5"/>
    <x v="2"/>
    <n v="0"/>
    <n v="0"/>
    <s v="OK"/>
    <s v="Ensacado"/>
    <x v="0"/>
    <n v="0"/>
    <s v="F. MALAGA"/>
    <s v="A"/>
    <d v="1899-12-30T00:00:47"/>
    <d v="1899-12-30T00:00:47"/>
    <s v="OK"/>
    <m/>
    <m/>
    <d v="1899-12-30T00:00:00"/>
    <d v="1899-12-30T00:35:27"/>
    <n v="3"/>
    <n v="-5.4398148147993819E-4"/>
    <n v="35.449999999992109"/>
    <n v="17"/>
    <s v="Si"/>
  </r>
  <r>
    <s v="CSMA"/>
    <s v="2024058311"/>
    <x v="0"/>
    <s v="ER0933BCD"/>
    <s v="E5086KXC"/>
    <d v="2024-12-17T00:00:00"/>
    <m/>
    <s v="3269"/>
    <x v="36"/>
    <s v="PA"/>
    <s v="S2"/>
    <m/>
    <d v="2024-12-17T00:00:00"/>
    <d v="1899-12-30T17:32:39"/>
    <d v="2024-12-17T00:00:00"/>
    <d v="1899-12-30T17:31:51"/>
    <d v="2024-12-17T00:00:00"/>
    <d v="1899-12-30T17:55:06"/>
    <x v="0"/>
    <s v="RFCPI"/>
    <s v="7022038332"/>
    <s v="FBO"/>
    <d v="1899-12-30T00:24:03"/>
    <d v="1899-12-30T00:23:15"/>
    <d v="1899-12-30T00:00:48"/>
    <s v="Granel"/>
    <s v="E001"/>
    <x v="2"/>
    <d v="1899-12-30T00:22:27"/>
    <d v="1899-12-30T00:23:15"/>
    <n v="17"/>
    <x v="12"/>
    <x v="5"/>
    <x v="1"/>
    <n v="0"/>
    <n v="0"/>
    <s v="OK"/>
    <s v="Granel"/>
    <x v="0"/>
    <n v="0"/>
    <s v="F. MALAGA"/>
    <s v="A"/>
    <d v="1899-12-30T00:00:48"/>
    <d v="1899-12-30T00:00:48"/>
    <s v="OK"/>
    <m/>
    <m/>
    <d v="1899-12-30T00:00:00"/>
    <d v="1899-12-30T00:22:27"/>
    <n v="3"/>
    <n v="-5.5555555554998026E-4"/>
    <n v="22.45000000000319"/>
    <n v="17"/>
    <s v="Si"/>
  </r>
  <r>
    <s v="CSMA"/>
    <s v="2024058312"/>
    <x v="0"/>
    <s v="ER4763BBY"/>
    <s v="E4421MGY"/>
    <d v="2024-12-17T00:00:00"/>
    <m/>
    <s v="3264"/>
    <x v="35"/>
    <s v="PA"/>
    <s v="S1"/>
    <m/>
    <d v="2024-12-17T00:00:00"/>
    <d v="1899-12-30T17:33:44"/>
    <d v="2024-12-17T00:00:00"/>
    <d v="1899-12-30T17:32:56"/>
    <d v="2024-12-17T00:00:00"/>
    <d v="1899-12-30T17:58:22"/>
    <x v="0"/>
    <s v="RFCPI"/>
    <s v="7022038333"/>
    <s v="FBO"/>
    <d v="1899-12-30T00:26:14"/>
    <d v="1899-12-30T00:25:26"/>
    <d v="1899-12-30T00:00:48"/>
    <s v="Granel"/>
    <s v="E001"/>
    <x v="2"/>
    <d v="1899-12-30T00:24:38"/>
    <d v="1899-12-30T00:25:26"/>
    <n v="17"/>
    <x v="12"/>
    <x v="5"/>
    <x v="1"/>
    <n v="0"/>
    <n v="0"/>
    <s v="OK"/>
    <s v="Granel"/>
    <x v="0"/>
    <n v="0"/>
    <s v="F. MALAGA"/>
    <s v="A"/>
    <d v="1899-12-30T00:00:48"/>
    <d v="1899-12-30T00:00:48"/>
    <s v="OK"/>
    <m/>
    <m/>
    <d v="1899-12-30T00:00:00"/>
    <d v="1899-12-30T00:24:38"/>
    <n v="3"/>
    <n v="-5.5555555555997227E-4"/>
    <n v="24.633333333331162"/>
    <n v="17"/>
    <s v="Si"/>
  </r>
  <r>
    <s v="CSMA"/>
    <s v="2024058314"/>
    <x v="0"/>
    <s v="EE0762LGY"/>
    <m/>
    <d v="2024-12-17T00:00:00"/>
    <m/>
    <s v="3283"/>
    <x v="38"/>
    <s v="PA"/>
    <s v="PA"/>
    <m/>
    <d v="2024-12-17T00:00:00"/>
    <d v="1899-12-30T17:50:30"/>
    <d v="2024-12-17T00:00:00"/>
    <d v="1899-12-30T17:49:42"/>
    <d v="2024-12-17T00:00:00"/>
    <d v="1899-12-30T18:08:20"/>
    <x v="0"/>
    <s v="RFCPI"/>
    <s v="7022038334"/>
    <s v="EXW"/>
    <d v="1899-12-30T00:19:26"/>
    <d v="1899-12-30T00:18:38"/>
    <d v="1899-12-30T00:00:48"/>
    <s v="Ensacado"/>
    <s v="E002"/>
    <x v="1"/>
    <d v="1899-12-30T00:17:50"/>
    <d v="1899-12-30T00:18:38"/>
    <n v="17"/>
    <x v="12"/>
    <x v="5"/>
    <x v="2"/>
    <n v="0"/>
    <n v="0"/>
    <s v="OK"/>
    <s v="Ensacado"/>
    <x v="0"/>
    <n v="0"/>
    <s v="F. MALAGA"/>
    <s v="A"/>
    <d v="1899-12-30T00:00:48"/>
    <d v="1899-12-30T00:00:48"/>
    <s v="OK"/>
    <m/>
    <m/>
    <d v="1899-12-30T00:00:00"/>
    <d v="1899-12-30T00:17:50"/>
    <n v="3"/>
    <n v="-5.5555555555997227E-4"/>
    <n v="17.833333333334416"/>
    <n v="18"/>
    <s v="Si"/>
  </r>
  <r>
    <s v="CSMA"/>
    <s v="2024058315"/>
    <x v="0"/>
    <s v="ER8798BBS"/>
    <s v="E4443KBP"/>
    <d v="2024-12-17T00:00:00"/>
    <m/>
    <s v="3271"/>
    <x v="45"/>
    <s v="PA"/>
    <s v="S3"/>
    <m/>
    <d v="2024-12-17T00:00:00"/>
    <d v="1899-12-30T18:06:19"/>
    <d v="2024-12-17T00:00:00"/>
    <d v="1899-12-30T18:05:32"/>
    <d v="2024-12-17T00:00:00"/>
    <d v="1899-12-30T18:43:09"/>
    <x v="0"/>
    <s v="RFCPI"/>
    <s v="7022038335"/>
    <s v="FBO"/>
    <d v="1899-12-30T00:38:24"/>
    <d v="1899-12-30T00:37:37"/>
    <d v="1899-12-30T00:00:47"/>
    <s v="Granel"/>
    <s v="E001"/>
    <x v="2"/>
    <d v="1899-12-30T00:36:50"/>
    <d v="1899-12-30T00:37:37"/>
    <n v="18"/>
    <x v="12"/>
    <x v="5"/>
    <x v="1"/>
    <n v="0"/>
    <n v="0"/>
    <s v="OK"/>
    <s v="Granel"/>
    <x v="0"/>
    <n v="0"/>
    <s v="F. MALAGA"/>
    <s v="A"/>
    <d v="1899-12-30T00:00:47"/>
    <d v="1899-12-30T00:00:47"/>
    <s v="OK"/>
    <m/>
    <m/>
    <d v="1899-12-30T00:00:00"/>
    <d v="1899-12-30T00:36:50"/>
    <n v="3"/>
    <n v="-5.4398148147993819E-4"/>
    <n v="36.833333333342502"/>
    <n v="18"/>
    <s v="Si"/>
  </r>
  <r>
    <s v="CSMA"/>
    <s v="2024058320"/>
    <x v="0"/>
    <s v="ER2083BBG"/>
    <s v="E6911JLK"/>
    <d v="2024-12-17T00:00:00"/>
    <m/>
    <s v="3264"/>
    <x v="35"/>
    <s v="PA"/>
    <s v="S1"/>
    <m/>
    <d v="2024-12-17T00:00:00"/>
    <d v="1899-12-30T18:24:14"/>
    <d v="2024-12-17T00:00:00"/>
    <d v="1899-12-30T18:23:26"/>
    <d v="2024-12-17T00:00:00"/>
    <d v="1899-12-30T18:45:02"/>
    <x v="0"/>
    <s v="RFCPI"/>
    <s v="7022038336"/>
    <s v="FBO"/>
    <d v="1899-12-30T00:22:24"/>
    <d v="1899-12-30T00:21:36"/>
    <d v="1899-12-30T00:00:48"/>
    <s v="Granel"/>
    <s v="E001"/>
    <x v="2"/>
    <d v="1899-12-30T00:20:48"/>
    <d v="1899-12-30T00:21:36"/>
    <n v="18"/>
    <x v="12"/>
    <x v="5"/>
    <x v="1"/>
    <n v="0"/>
    <n v="0"/>
    <s v="OK"/>
    <s v="Granel"/>
    <x v="0"/>
    <n v="0"/>
    <s v="F. MALAGA"/>
    <s v="A"/>
    <d v="1899-12-30T00:00:48"/>
    <d v="1899-12-30T00:00:48"/>
    <s v="OK"/>
    <m/>
    <m/>
    <d v="1899-12-30T00:00:00"/>
    <d v="1899-12-30T00:20:48"/>
    <n v="3"/>
    <n v="-5.5555555555009128E-4"/>
    <n v="20.800000000007888"/>
    <n v="18"/>
    <s v="Si"/>
  </r>
  <r>
    <s v="CSMA"/>
    <s v="2024058321"/>
    <x v="0"/>
    <s v="EM26119R"/>
    <s v="E0847HHD"/>
    <d v="2024-12-17T00:00:00"/>
    <m/>
    <s v="3269"/>
    <x v="36"/>
    <s v="PA"/>
    <s v="S2"/>
    <m/>
    <d v="2024-12-17T00:00:00"/>
    <d v="1899-12-30T18:27:27"/>
    <d v="2024-12-17T00:00:00"/>
    <d v="1899-12-30T18:26:39"/>
    <d v="2024-12-17T00:00:00"/>
    <d v="1899-12-30T18:48:22"/>
    <x v="0"/>
    <s v="RFCPI"/>
    <s v="7022038337"/>
    <s v="FBO"/>
    <d v="1899-12-30T00:22:31"/>
    <d v="1899-12-30T00:21:43"/>
    <d v="1899-12-30T00:00:48"/>
    <s v="Granel"/>
    <s v="E001"/>
    <x v="2"/>
    <d v="1899-12-30T00:20:55"/>
    <d v="1899-12-30T00:21:43"/>
    <n v="18"/>
    <x v="12"/>
    <x v="5"/>
    <x v="1"/>
    <n v="0"/>
    <n v="0"/>
    <s v="OK"/>
    <s v="Granel"/>
    <x v="0"/>
    <n v="0"/>
    <s v="F. MALAGA"/>
    <s v="A"/>
    <d v="1899-12-30T00:00:48"/>
    <d v="1899-12-30T00:00:48"/>
    <s v="OK"/>
    <m/>
    <m/>
    <d v="1899-12-30T00:00:00"/>
    <d v="1899-12-30T00:20:55"/>
    <n v="3"/>
    <n v="-5.5555555555997227E-4"/>
    <n v="20.916666666662369"/>
    <n v="18"/>
    <s v="Si"/>
  </r>
  <r>
    <s v="CSMA"/>
    <s v="2024058324"/>
    <x v="0"/>
    <s v="ER2524BBY"/>
    <s v="E8306MSJ"/>
    <d v="2024-12-17T00:00:00"/>
    <m/>
    <s v="3264"/>
    <x v="35"/>
    <s v="PA"/>
    <s v="S1"/>
    <m/>
    <d v="2024-12-17T00:00:00"/>
    <d v="1899-12-30T18:56:26"/>
    <d v="2024-12-17T00:00:00"/>
    <d v="1899-12-30T18:55:38"/>
    <d v="2024-12-17T00:00:00"/>
    <d v="1899-12-30T19:15:38"/>
    <x v="0"/>
    <s v="RFCPI"/>
    <s v="7022038338"/>
    <s v="FBO"/>
    <d v="1899-12-30T00:20:48"/>
    <d v="1899-12-30T00:20:00"/>
    <d v="1899-12-30T00:00:48"/>
    <s v="Granel"/>
    <s v="E001"/>
    <x v="2"/>
    <d v="1899-12-30T00:19:12"/>
    <d v="1899-12-30T00:20:00"/>
    <n v="18"/>
    <x v="12"/>
    <x v="5"/>
    <x v="1"/>
    <n v="0"/>
    <n v="0"/>
    <s v="OK"/>
    <s v="Granel"/>
    <x v="0"/>
    <n v="0"/>
    <s v="F. MALAGA"/>
    <s v="A"/>
    <d v="1899-12-30T00:00:48"/>
    <d v="1899-12-30T00:00:48"/>
    <s v="OK"/>
    <m/>
    <m/>
    <d v="1899-12-30T00:00:00"/>
    <d v="1899-12-30T00:19:12"/>
    <n v="3"/>
    <n v="-5.5555555554998026E-4"/>
    <n v="19.200000000009556"/>
    <n v="19"/>
    <s v="Si"/>
  </r>
  <r>
    <s v="CSMA"/>
    <s v="2024058323"/>
    <x v="0"/>
    <s v="ER5124BCC"/>
    <s v="E9619HBS"/>
    <d v="2024-12-17T00:00:00"/>
    <m/>
    <s v="3283"/>
    <x v="38"/>
    <s v="PA"/>
    <m/>
    <m/>
    <d v="2024-12-17T00:00:00"/>
    <d v="1899-12-30T18:38:55"/>
    <d v="2024-12-17T00:00:00"/>
    <d v="1899-12-30T18:33:00"/>
    <d v="2024-12-17T00:00:00"/>
    <d v="1899-12-30T19:39:13"/>
    <x v="223"/>
    <s v="EAM_SAP_ALL"/>
    <s v="7022038339"/>
    <s v="FBO"/>
    <d v="1899-12-30T01:12:08"/>
    <d v="1899-12-30T01:06:13"/>
    <d v="1899-12-30T00:05:55"/>
    <s v="Ensacado"/>
    <s v="E002"/>
    <x v="2"/>
    <d v="1899-12-30T01:00:18"/>
    <d v="1899-12-30T01:06:13"/>
    <n v="18"/>
    <x v="12"/>
    <x v="5"/>
    <x v="2"/>
    <n v="0"/>
    <n v="0"/>
    <s v="OK"/>
    <s v="Ensacado"/>
    <x v="0"/>
    <n v="0"/>
    <s v="F. MALAGA"/>
    <s v="B"/>
    <d v="1899-12-30T00:05:55"/>
    <d v="1899-12-30T00:05:55"/>
    <s v="OK"/>
    <m/>
    <m/>
    <d v="1899-12-30T00:00:00"/>
    <d v="1899-12-30T01:00:18"/>
    <n v="3"/>
    <n v="-4.1087962962900182E-3"/>
    <n v="60.29999999999999"/>
    <n v="19"/>
    <s v="No"/>
  </r>
  <r>
    <s v="CSMA"/>
    <s v="2024058329"/>
    <x v="0"/>
    <s v="ER8221BBJ"/>
    <s v="E3888GZR"/>
    <d v="2024-12-18T00:00:00"/>
    <m/>
    <s v="3269"/>
    <x v="36"/>
    <s v="PA"/>
    <s v="S2"/>
    <m/>
    <d v="2024-12-18T00:00:00"/>
    <d v="1899-12-30T05:01:27"/>
    <d v="2024-12-18T00:00:00"/>
    <d v="1899-12-30T05:00:42"/>
    <d v="2024-12-18T00:00:00"/>
    <d v="1899-12-30T05:18:13"/>
    <x v="0"/>
    <s v="RFCPI"/>
    <s v="7022038341"/>
    <s v="EXW"/>
    <d v="1899-12-30T00:18:16"/>
    <d v="1899-12-30T00:17:31"/>
    <d v="1899-12-30T00:00:45"/>
    <s v="Granel"/>
    <s v="E001"/>
    <x v="1"/>
    <d v="1899-12-30T00:16:46"/>
    <d v="1899-12-30T00:17:31"/>
    <n v="5"/>
    <x v="13"/>
    <x v="5"/>
    <x v="1"/>
    <n v="0"/>
    <n v="0"/>
    <s v="OK"/>
    <s v="Granel"/>
    <x v="0"/>
    <n v="0"/>
    <s v="F. MALAGA"/>
    <s v="A"/>
    <d v="1899-12-30T00:00:45"/>
    <d v="1899-12-30T00:00:45"/>
    <s v="OK"/>
    <m/>
    <m/>
    <d v="1899-12-30T00:00:00"/>
    <d v="1899-12-30T00:16:46"/>
    <n v="4"/>
    <n v="-5.2083333333999282E-4"/>
    <n v="16.766666666668794"/>
    <n v="5"/>
    <s v="Si"/>
  </r>
  <r>
    <s v="CSMA"/>
    <s v="2024058328"/>
    <x v="0"/>
    <s v="ER8880BDL"/>
    <s v="E7970JYD"/>
    <d v="2024-12-18T00:00:00"/>
    <m/>
    <s v="3264"/>
    <x v="35"/>
    <s v="PA"/>
    <s v="S1"/>
    <m/>
    <d v="2024-12-18T00:00:00"/>
    <d v="1899-12-30T05:01:25"/>
    <d v="2024-12-18T00:00:00"/>
    <d v="1899-12-30T05:00:40"/>
    <d v="2024-12-18T00:00:00"/>
    <d v="1899-12-30T05:23:08"/>
    <x v="0"/>
    <s v="RFCPI"/>
    <s v="7022038342"/>
    <s v="EXW"/>
    <d v="1899-12-30T00:23:13"/>
    <d v="1899-12-30T00:22:28"/>
    <d v="1899-12-30T00:00:45"/>
    <s v="Granel"/>
    <s v="E001"/>
    <x v="1"/>
    <d v="1899-12-30T00:21:43"/>
    <d v="1899-12-30T00:22:28"/>
    <n v="5"/>
    <x v="13"/>
    <x v="5"/>
    <x v="1"/>
    <n v="0"/>
    <n v="0"/>
    <s v="OK"/>
    <s v="Granel"/>
    <x v="0"/>
    <n v="0"/>
    <s v="F. MALAGA"/>
    <s v="A"/>
    <d v="1899-12-30T00:00:45"/>
    <d v="1899-12-30T00:00:45"/>
    <s v="OK"/>
    <m/>
    <m/>
    <d v="1899-12-30T00:00:00"/>
    <d v="1899-12-30T00:21:43"/>
    <n v="4"/>
    <n v="-5.2083333333000081E-4"/>
    <n v="21.716666666668807"/>
    <n v="5"/>
    <s v="Si"/>
  </r>
  <r>
    <s v="CSMA"/>
    <s v="2024058330"/>
    <x v="0"/>
    <s v="ER8349BDL"/>
    <s v="E8998KYN"/>
    <d v="2024-12-18T00:00:00"/>
    <m/>
    <s v="3262"/>
    <x v="43"/>
    <s v="PA"/>
    <s v="S6"/>
    <m/>
    <d v="2024-12-18T00:00:00"/>
    <d v="1899-12-30T05:02:13"/>
    <d v="2024-12-18T00:00:00"/>
    <d v="1899-12-30T05:01:25"/>
    <d v="2024-12-18T00:00:00"/>
    <d v="1899-12-30T05:25:16"/>
    <x v="0"/>
    <s v="RFCPI"/>
    <s v="7022038343"/>
    <s v="EXW"/>
    <d v="1899-12-30T00:24:39"/>
    <d v="1899-12-30T00:23:51"/>
    <d v="1899-12-30T00:00:48"/>
    <s v="Granel"/>
    <s v="E001"/>
    <x v="1"/>
    <d v="1899-12-30T00:23:03"/>
    <d v="1899-12-30T00:23:51"/>
    <n v="5"/>
    <x v="13"/>
    <x v="5"/>
    <x v="1"/>
    <n v="0"/>
    <n v="0"/>
    <s v="OK"/>
    <s v="Granel"/>
    <x v="0"/>
    <n v="0"/>
    <s v="F. MALAGA"/>
    <s v="A"/>
    <d v="1899-12-30T00:00:48"/>
    <d v="1899-12-30T00:00:48"/>
    <s v="OK"/>
    <m/>
    <m/>
    <d v="1899-12-30T00:00:00"/>
    <d v="1899-12-30T00:23:03"/>
    <n v="4"/>
    <n v="-5.5555555556000003E-4"/>
    <n v="23.049999999993609"/>
    <n v="5"/>
    <s v="Si"/>
  </r>
  <r>
    <s v="CSMA"/>
    <s v="2024058331"/>
    <x v="0"/>
    <s v="ER4228BBT"/>
    <s v="E3198LFN"/>
    <d v="2024-12-18T00:00:00"/>
    <m/>
    <s v="3260"/>
    <x v="41"/>
    <s v="PA"/>
    <s v="S8"/>
    <m/>
    <d v="2024-12-18T00:00:00"/>
    <d v="1899-12-30T05:08:29"/>
    <d v="2024-12-18T00:00:00"/>
    <d v="1899-12-30T05:07:42"/>
    <d v="2024-12-18T00:00:00"/>
    <d v="1899-12-30T05:28:00"/>
    <x v="0"/>
    <s v="RFCPI"/>
    <s v="7022038344"/>
    <s v="EXW"/>
    <d v="1899-12-30T00:21:05"/>
    <d v="1899-12-30T00:20:18"/>
    <d v="1899-12-30T00:00:47"/>
    <s v="Granel"/>
    <s v="E001"/>
    <x v="1"/>
    <d v="1899-12-30T00:19:31"/>
    <d v="1899-12-30T00:20:18"/>
    <n v="5"/>
    <x v="13"/>
    <x v="5"/>
    <x v="1"/>
    <n v="0"/>
    <n v="0"/>
    <s v="OK"/>
    <s v="Granel"/>
    <x v="0"/>
    <n v="0"/>
    <s v="F. MALAGA"/>
    <s v="A"/>
    <d v="1899-12-30T00:00:47"/>
    <d v="1899-12-30T00:00:47"/>
    <s v="OK"/>
    <m/>
    <m/>
    <d v="1899-12-30T00:00:00"/>
    <d v="1899-12-30T00:19:31"/>
    <n v="4"/>
    <n v="-5.439814814799937E-4"/>
    <n v="19.516666666665586"/>
    <n v="5"/>
    <s v="Si"/>
  </r>
  <r>
    <s v="CSMA"/>
    <s v="2024058332"/>
    <x v="0"/>
    <s v="ER3673BBX"/>
    <s v="E1228KBR"/>
    <d v="2024-12-18T00:00:00"/>
    <m/>
    <s v="3260"/>
    <x v="41"/>
    <s v="PA"/>
    <s v="S8"/>
    <m/>
    <d v="2024-12-18T00:00:00"/>
    <d v="1899-12-30T05:09:05"/>
    <d v="2024-12-18T00:00:00"/>
    <d v="1899-12-30T05:08:19"/>
    <d v="2024-12-18T00:00:00"/>
    <d v="1899-12-30T05:37:25"/>
    <x v="0"/>
    <s v="RFCPI"/>
    <s v="7022038345"/>
    <s v="EXW"/>
    <d v="1899-12-30T00:29:52"/>
    <d v="1899-12-30T00:29:06"/>
    <d v="1899-12-30T00:00:46"/>
    <s v="Granel"/>
    <s v="E001"/>
    <x v="1"/>
    <d v="1899-12-30T00:28:20"/>
    <d v="1899-12-30T00:29:06"/>
    <n v="5"/>
    <x v="13"/>
    <x v="5"/>
    <x v="1"/>
    <n v="0"/>
    <n v="0"/>
    <s v="OK"/>
    <s v="Granel"/>
    <x v="0"/>
    <n v="0"/>
    <s v="F. MALAGA"/>
    <s v="A"/>
    <d v="1899-12-30T00:00:46"/>
    <d v="1899-12-30T00:00:46"/>
    <s v="OK"/>
    <m/>
    <m/>
    <d v="1899-12-30T00:00:00"/>
    <d v="1899-12-30T00:28:20"/>
    <n v="4"/>
    <n v="-5.3240740739998738E-4"/>
    <n v="28.333333333339212"/>
    <n v="5"/>
    <s v="Si"/>
  </r>
  <r>
    <s v="CSMA"/>
    <s v="2024058334"/>
    <x v="0"/>
    <s v="ER2915BBJ"/>
    <s v="E7812KXB"/>
    <d v="2024-12-18T00:00:00"/>
    <m/>
    <s v="3260"/>
    <x v="41"/>
    <s v="PA"/>
    <s v="S8"/>
    <m/>
    <d v="2024-12-18T00:00:00"/>
    <d v="1899-12-30T05:24:55"/>
    <d v="2024-12-18T00:00:00"/>
    <d v="1899-12-30T05:24:08"/>
    <d v="2024-12-18T00:00:00"/>
    <d v="1899-12-30T05:50:33"/>
    <x v="0"/>
    <s v="RFCPI"/>
    <s v="7022038346"/>
    <s v="EXW"/>
    <d v="1899-12-30T00:27:12"/>
    <d v="1899-12-30T00:26:25"/>
    <d v="1899-12-30T00:00:47"/>
    <s v="Granel"/>
    <s v="E001"/>
    <x v="1"/>
    <d v="1899-12-30T00:25:38"/>
    <d v="1899-12-30T00:26:25"/>
    <n v="5"/>
    <x v="13"/>
    <x v="5"/>
    <x v="1"/>
    <n v="0"/>
    <n v="0"/>
    <s v="OK"/>
    <s v="Granel"/>
    <x v="0"/>
    <n v="0"/>
    <s v="F. MALAGA"/>
    <s v="A"/>
    <d v="1899-12-30T00:00:47"/>
    <d v="1899-12-30T00:00:47"/>
    <s v="OK"/>
    <m/>
    <m/>
    <d v="1899-12-30T00:00:00"/>
    <d v="1899-12-30T00:25:38"/>
    <n v="4"/>
    <n v="-5.439814814799937E-4"/>
    <n v="25.633333333339191"/>
    <n v="5"/>
    <s v="Si"/>
  </r>
  <r>
    <s v="CSMA"/>
    <s v="2024058335"/>
    <x v="0"/>
    <s v="ER7726BBG"/>
    <s v="E8976JGF"/>
    <d v="2024-12-18T00:00:00"/>
    <m/>
    <s v="3264"/>
    <x v="35"/>
    <s v="PA"/>
    <s v="S1"/>
    <m/>
    <d v="2024-12-18T00:00:00"/>
    <d v="1899-12-30T05:28:00"/>
    <d v="2024-12-18T00:00:00"/>
    <d v="1899-12-30T05:27:12"/>
    <d v="2024-12-18T00:00:00"/>
    <d v="1899-12-30T05:56:06"/>
    <x v="0"/>
    <s v="RFCPI"/>
    <s v="7022038347"/>
    <s v="EXW"/>
    <d v="1899-12-30T00:29:42"/>
    <d v="1899-12-30T00:28:54"/>
    <d v="1899-12-30T00:00:48"/>
    <s v="Granel"/>
    <s v="E001"/>
    <x v="1"/>
    <d v="1899-12-30T00:28:06"/>
    <d v="1899-12-30T00:28:54"/>
    <n v="5"/>
    <x v="13"/>
    <x v="5"/>
    <x v="1"/>
    <n v="0"/>
    <n v="0"/>
    <s v="OK"/>
    <s v="Granel"/>
    <x v="0"/>
    <n v="0"/>
    <s v="F. MALAGA"/>
    <s v="A"/>
    <d v="1899-12-30T00:00:48"/>
    <d v="1899-12-30T00:00:48"/>
    <s v="OK"/>
    <m/>
    <m/>
    <d v="1899-12-30T00:00:00"/>
    <d v="1899-12-30T00:28:06"/>
    <n v="4"/>
    <n v="-5.5555555556000003E-4"/>
    <n v="28.100000000001593"/>
    <n v="5"/>
    <s v="Si"/>
  </r>
  <r>
    <s v="CSMA"/>
    <s v="2024058336"/>
    <x v="0"/>
    <s v="ER7252BBV"/>
    <s v="E3178LFN"/>
    <d v="2024-12-18T00:00:00"/>
    <m/>
    <s v="3260"/>
    <x v="41"/>
    <s v="PA"/>
    <s v="S8"/>
    <m/>
    <d v="2024-12-18T00:00:00"/>
    <d v="1899-12-30T05:30:35"/>
    <d v="2024-12-18T00:00:00"/>
    <d v="1899-12-30T05:29:47"/>
    <d v="2024-12-18T00:00:00"/>
    <d v="1899-12-30T06:03:15"/>
    <x v="0"/>
    <s v="RFCPI"/>
    <s v="7022038348"/>
    <s v="EXW"/>
    <d v="1899-12-30T00:34:16"/>
    <d v="1899-12-30T00:33:28"/>
    <d v="1899-12-30T00:00:48"/>
    <s v="Granel"/>
    <s v="E001"/>
    <x v="1"/>
    <d v="1899-12-30T00:32:40"/>
    <d v="1899-12-30T00:33:28"/>
    <n v="5"/>
    <x v="13"/>
    <x v="5"/>
    <x v="1"/>
    <n v="0"/>
    <n v="0"/>
    <s v="OK"/>
    <s v="Granel"/>
    <x v="0"/>
    <n v="0"/>
    <s v="F. MALAGA"/>
    <s v="A"/>
    <d v="1899-12-30T00:00:48"/>
    <d v="1899-12-30T00:00:48"/>
    <s v="OK"/>
    <m/>
    <m/>
    <d v="1899-12-30T00:00:00"/>
    <d v="1899-12-30T00:32:40"/>
    <n v="4"/>
    <n v="-5.5555555556000003E-4"/>
    <n v="32.666666666659246"/>
    <n v="6"/>
    <s v="Si"/>
  </r>
  <r>
    <s v="CSMA"/>
    <s v="2024058347"/>
    <x v="0"/>
    <s v="ER1055BBH"/>
    <s v="E0721JRZ"/>
    <d v="2024-12-18T00:00:00"/>
    <m/>
    <s v="3269"/>
    <x v="36"/>
    <s v="PA"/>
    <s v="S2"/>
    <m/>
    <d v="2024-12-18T00:00:00"/>
    <d v="1899-12-30T06:26:37"/>
    <d v="2024-12-18T00:00:00"/>
    <d v="1899-12-30T06:25:49"/>
    <d v="2024-12-18T00:00:00"/>
    <d v="1899-12-30T06:49:38"/>
    <x v="0"/>
    <s v="RFCPI"/>
    <s v="7022038349"/>
    <s v="EXW"/>
    <d v="1899-12-30T00:24:37"/>
    <d v="1899-12-30T00:23:49"/>
    <d v="1899-12-30T00:00:48"/>
    <s v="Granel"/>
    <s v="E001"/>
    <x v="1"/>
    <d v="1899-12-30T00:23:01"/>
    <d v="1899-12-30T00:23:49"/>
    <n v="6"/>
    <x v="13"/>
    <x v="5"/>
    <x v="1"/>
    <n v="0"/>
    <n v="0"/>
    <s v="OK"/>
    <s v="Granel"/>
    <x v="0"/>
    <n v="0"/>
    <s v="F. MALAGA"/>
    <s v="A"/>
    <d v="1899-12-30T00:00:48"/>
    <d v="1899-12-30T00:00:48"/>
    <s v="OK"/>
    <m/>
    <m/>
    <d v="1899-12-30T00:00:00"/>
    <d v="1899-12-30T00:23:01"/>
    <n v="4"/>
    <n v="-5.5555555555997227E-4"/>
    <n v="23.01666666665766"/>
    <n v="6"/>
    <s v="Si"/>
  </r>
  <r>
    <s v="CSMA"/>
    <s v="2024058342"/>
    <x v="0"/>
    <s v="ER0891BBT"/>
    <s v="E3470GSX"/>
    <d v="2024-12-18T00:00:00"/>
    <m/>
    <s v="3264"/>
    <x v="35"/>
    <s v="PA"/>
    <s v="S1"/>
    <m/>
    <d v="2024-12-18T00:00:00"/>
    <d v="1899-12-30T06:14:35"/>
    <d v="2024-12-18T00:00:00"/>
    <d v="1899-12-30T06:13:47"/>
    <d v="2024-12-18T00:00:00"/>
    <d v="1899-12-30T06:58:01"/>
    <x v="0"/>
    <s v="RFCPI"/>
    <s v="7022038350"/>
    <s v="FBO"/>
    <d v="1899-12-30T00:45:02"/>
    <d v="1899-12-30T00:44:14"/>
    <d v="1899-12-30T00:00:48"/>
    <s v="Granel"/>
    <s v="E001"/>
    <x v="2"/>
    <d v="1899-12-30T00:43:26"/>
    <d v="1899-12-30T00:44:14"/>
    <n v="6"/>
    <x v="13"/>
    <x v="5"/>
    <x v="1"/>
    <n v="0"/>
    <n v="0"/>
    <s v="OK"/>
    <s v="Granel"/>
    <x v="0"/>
    <n v="0"/>
    <s v="F. MALAGA"/>
    <s v="A"/>
    <d v="1899-12-30T00:00:48"/>
    <d v="1899-12-30T00:00:48"/>
    <s v="OK"/>
    <m/>
    <m/>
    <d v="1899-12-30T00:00:00"/>
    <d v="1899-12-30T00:43:26"/>
    <n v="4"/>
    <n v="-5.5555555554998026E-4"/>
    <n v="43.433333333337615"/>
    <n v="6"/>
    <s v="Si"/>
  </r>
  <r>
    <s v="CSMA"/>
    <s v="2024058343"/>
    <x v="0"/>
    <s v="ER2071BBY"/>
    <s v="E3936LXW"/>
    <d v="2024-12-18T00:00:00"/>
    <m/>
    <s v="3264"/>
    <x v="35"/>
    <s v="PA"/>
    <s v="S1"/>
    <m/>
    <d v="2024-12-18T00:00:00"/>
    <d v="1899-12-30T06:14:44"/>
    <d v="2024-12-18T00:00:00"/>
    <d v="1899-12-30T06:13:57"/>
    <d v="2024-12-18T00:00:00"/>
    <d v="1899-12-30T07:00:44"/>
    <x v="0"/>
    <s v="RFCPI"/>
    <s v="7022038351"/>
    <s v="FBO"/>
    <d v="1899-12-30T00:47:34"/>
    <d v="1899-12-30T00:46:47"/>
    <d v="1899-12-30T00:00:47"/>
    <s v="Granel"/>
    <s v="E001"/>
    <x v="2"/>
    <d v="1899-12-30T00:46:00"/>
    <d v="1899-12-30T00:46:47"/>
    <n v="6"/>
    <x v="13"/>
    <x v="5"/>
    <x v="1"/>
    <n v="0"/>
    <n v="0"/>
    <s v="OK"/>
    <s v="Granel"/>
    <x v="0"/>
    <n v="0"/>
    <s v="F. MALAGA"/>
    <s v="B"/>
    <d v="1899-12-30T00:00:47"/>
    <d v="1899-12-30T00:00:47"/>
    <s v="OK"/>
    <m/>
    <m/>
    <d v="1899-12-30T00:00:00"/>
    <d v="1899-12-30T00:46:00"/>
    <n v="4"/>
    <n v="-5.439814814799937E-4"/>
    <n v="46.000000000007987"/>
    <n v="7"/>
    <s v="No"/>
  </r>
  <r>
    <s v="CSMA"/>
    <s v="2024058348"/>
    <x v="0"/>
    <s v="EMA03008R"/>
    <s v="E7439MTL"/>
    <d v="2024-12-18T00:00:00"/>
    <m/>
    <s v="3269"/>
    <x v="36"/>
    <s v="PA"/>
    <s v="S2"/>
    <m/>
    <d v="2024-12-18T00:00:00"/>
    <d v="1899-12-30T06:35:51"/>
    <d v="2024-12-18T00:00:00"/>
    <d v="1899-12-30T06:35:04"/>
    <d v="2024-12-18T00:00:00"/>
    <d v="1899-12-30T07:12:31"/>
    <x v="0"/>
    <s v="RFCPI"/>
    <s v="7022038352"/>
    <s v="FBO"/>
    <d v="1899-12-30T00:38:14"/>
    <d v="1899-12-30T00:37:27"/>
    <d v="1899-12-30T00:00:47"/>
    <s v="Granel"/>
    <s v="E001"/>
    <x v="2"/>
    <d v="1899-12-30T00:36:40"/>
    <d v="1899-12-30T00:37:27"/>
    <n v="6"/>
    <x v="13"/>
    <x v="5"/>
    <x v="1"/>
    <n v="0"/>
    <n v="0"/>
    <s v="OK"/>
    <s v="Granel"/>
    <x v="0"/>
    <n v="0"/>
    <s v="F. MALAGA"/>
    <s v="A"/>
    <d v="1899-12-30T00:00:47"/>
    <d v="1899-12-30T00:00:47"/>
    <s v="OK"/>
    <m/>
    <m/>
    <d v="1899-12-30T00:00:00"/>
    <d v="1899-12-30T00:36:40"/>
    <n v="4"/>
    <n v="-5.439814814799937E-4"/>
    <n v="36.666666666676818"/>
    <n v="7"/>
    <s v="Si"/>
  </r>
  <r>
    <s v="CSMA"/>
    <s v="2024058352"/>
    <x v="0"/>
    <s v="ER3338BBZ"/>
    <s v="E3410KWV"/>
    <d v="2024-12-18T00:00:00"/>
    <m/>
    <s v="3283"/>
    <x v="38"/>
    <s v="PA"/>
    <s v="PA"/>
    <m/>
    <d v="2024-12-18T00:00:00"/>
    <d v="1899-12-30T06:48:35"/>
    <d v="2024-12-18T00:00:00"/>
    <d v="1899-12-30T06:47:47"/>
    <d v="2024-12-18T00:00:00"/>
    <d v="1899-12-30T07:12:45"/>
    <x v="0"/>
    <s v="RFCPI"/>
    <s v="7022038353"/>
    <s v="EXW"/>
    <d v="1899-12-30T00:25:46"/>
    <d v="1899-12-30T00:24:58"/>
    <d v="1899-12-30T00:00:48"/>
    <s v="Ensacado"/>
    <s v="E002"/>
    <x v="1"/>
    <d v="1899-12-30T00:24:10"/>
    <d v="1899-12-30T00:24:58"/>
    <n v="6"/>
    <x v="13"/>
    <x v="5"/>
    <x v="2"/>
    <n v="0"/>
    <n v="0"/>
    <s v="OK"/>
    <s v="Ensacado"/>
    <x v="0"/>
    <n v="0"/>
    <s v="F. MALAGA"/>
    <s v="A"/>
    <d v="1899-12-30T00:00:48"/>
    <d v="1899-12-30T00:00:48"/>
    <s v="OK"/>
    <m/>
    <m/>
    <d v="1899-12-30T00:00:00"/>
    <d v="1899-12-30T00:24:10"/>
    <n v="4"/>
    <n v="-5.5555555556002778E-4"/>
    <n v="24.166666666656003"/>
    <n v="7"/>
    <s v="Si"/>
  </r>
  <r>
    <s v="CSMA"/>
    <s v="2024058346"/>
    <x v="0"/>
    <s v="ER2025BBG"/>
    <s v="E4771KNH"/>
    <d v="2024-12-18T00:00:00"/>
    <m/>
    <s v="3264"/>
    <x v="35"/>
    <s v="PA"/>
    <s v="S1"/>
    <m/>
    <d v="2024-12-18T00:00:00"/>
    <d v="1899-12-30T06:26:07"/>
    <d v="2024-12-18T00:00:00"/>
    <d v="1899-12-30T06:25:19"/>
    <d v="2024-12-18T00:00:00"/>
    <d v="1899-12-30T07:16:16"/>
    <x v="0"/>
    <s v="RFCPI"/>
    <s v="7022038354"/>
    <s v="FBO"/>
    <d v="1899-12-30T00:51:45"/>
    <d v="1899-12-30T00:50:57"/>
    <d v="1899-12-30T00:00:48"/>
    <s v="Granel"/>
    <s v="E001"/>
    <x v="2"/>
    <d v="1899-12-30T00:50:09"/>
    <d v="1899-12-30T00:50:57"/>
    <n v="6"/>
    <x v="13"/>
    <x v="5"/>
    <x v="1"/>
    <n v="0"/>
    <n v="0"/>
    <s v="OK"/>
    <s v="Granel"/>
    <x v="0"/>
    <n v="0"/>
    <s v="F. MALAGA"/>
    <s v="B"/>
    <d v="1899-12-30T00:00:48"/>
    <d v="1899-12-30T00:00:48"/>
    <s v="OK"/>
    <m/>
    <m/>
    <d v="1899-12-30T00:00:00"/>
    <d v="1899-12-30T00:50:09"/>
    <n v="4"/>
    <n v="-5.5555555554998026E-4"/>
    <n v="50.150000000001604"/>
    <n v="7"/>
    <s v="No"/>
  </r>
  <r>
    <s v="CSMA"/>
    <s v="2024058350"/>
    <x v="0"/>
    <s v="ER0272BBT"/>
    <s v="E2254MLP"/>
    <d v="2024-12-18T00:00:00"/>
    <m/>
    <s v="3269"/>
    <x v="36"/>
    <s v="PA"/>
    <s v="S2"/>
    <m/>
    <d v="2024-12-18T00:00:00"/>
    <d v="1899-12-30T06:43:37"/>
    <d v="2024-12-18T00:00:00"/>
    <d v="1899-12-30T06:42:50"/>
    <d v="2024-12-18T00:00:00"/>
    <d v="1899-12-30T07:22:19"/>
    <x v="0"/>
    <s v="RFCPI"/>
    <s v="7022038355"/>
    <s v="FBO"/>
    <d v="1899-12-30T00:40:16"/>
    <d v="1899-12-30T00:39:29"/>
    <d v="1899-12-30T00:00:47"/>
    <s v="Granel"/>
    <s v="E001"/>
    <x v="2"/>
    <d v="1899-12-30T00:38:42"/>
    <d v="1899-12-30T00:39:29"/>
    <n v="6"/>
    <x v="13"/>
    <x v="5"/>
    <x v="1"/>
    <n v="0"/>
    <n v="0"/>
    <s v="OK"/>
    <s v="Granel"/>
    <x v="0"/>
    <n v="0"/>
    <s v="F. MALAGA"/>
    <s v="A"/>
    <d v="1899-12-30T00:00:47"/>
    <d v="1899-12-30T00:00:47"/>
    <s v="OK"/>
    <m/>
    <m/>
    <d v="1899-12-30T00:00:00"/>
    <d v="1899-12-30T00:38:42"/>
    <n v="4"/>
    <n v="-5.439814814799937E-4"/>
    <n v="38.699999999999974"/>
    <n v="7"/>
    <s v="Si"/>
  </r>
  <r>
    <s v="CSMA"/>
    <s v="2024058349"/>
    <x v="0"/>
    <s v="ER6006BBN"/>
    <s v="E2274KKH"/>
    <d v="2024-12-18T00:00:00"/>
    <m/>
    <s v="3264"/>
    <x v="35"/>
    <s v="PA"/>
    <s v="S1"/>
    <m/>
    <d v="2024-12-18T00:00:00"/>
    <d v="1899-12-30T06:36:51"/>
    <d v="2024-12-18T00:00:00"/>
    <d v="1899-12-30T06:36:03"/>
    <d v="2024-12-18T00:00:00"/>
    <d v="1899-12-30T07:28:07"/>
    <x v="0"/>
    <s v="RFCPI"/>
    <s v="7022038356"/>
    <s v="FBO"/>
    <d v="1899-12-30T00:52:52"/>
    <d v="1899-12-30T00:52:04"/>
    <d v="1899-12-30T00:00:48"/>
    <s v="Granel"/>
    <s v="E001"/>
    <x v="2"/>
    <d v="1899-12-30T00:51:16"/>
    <d v="1899-12-30T00:52:04"/>
    <n v="6"/>
    <x v="13"/>
    <x v="5"/>
    <x v="1"/>
    <n v="0"/>
    <n v="0"/>
    <s v="OK"/>
    <s v="Granel"/>
    <x v="0"/>
    <n v="0"/>
    <s v="F. MALAGA"/>
    <s v="B"/>
    <d v="1899-12-30T00:00:48"/>
    <d v="1899-12-30T00:00:48"/>
    <s v="OK"/>
    <m/>
    <m/>
    <d v="1899-12-30T00:00:00"/>
    <d v="1899-12-30T00:51:16"/>
    <n v="4"/>
    <n v="-5.5555555556002778E-4"/>
    <n v="51.266666666663994"/>
    <n v="7"/>
    <s v="No"/>
  </r>
  <r>
    <s v="CSMA"/>
    <s v="2024058354"/>
    <x v="0"/>
    <s v="ER1030BBJ"/>
    <s v="E0463JRH"/>
    <d v="2024-12-18T00:00:00"/>
    <m/>
    <s v="3269"/>
    <x v="36"/>
    <s v="PA"/>
    <s v="S2"/>
    <m/>
    <d v="2024-12-18T00:00:00"/>
    <d v="1899-12-30T06:56:23"/>
    <d v="2024-12-18T00:00:00"/>
    <d v="1899-12-30T06:55:36"/>
    <d v="2024-12-18T00:00:00"/>
    <d v="1899-12-30T07:29:11"/>
    <x v="0"/>
    <s v="RFCPI"/>
    <s v="7022038357"/>
    <s v="FBO"/>
    <d v="1899-12-30T00:34:22"/>
    <d v="1899-12-30T00:33:35"/>
    <d v="1899-12-30T00:00:47"/>
    <s v="Granel"/>
    <s v="E001"/>
    <x v="2"/>
    <d v="1899-12-30T00:32:48"/>
    <d v="1899-12-30T00:33:35"/>
    <n v="6"/>
    <x v="13"/>
    <x v="5"/>
    <x v="1"/>
    <n v="0"/>
    <n v="0"/>
    <s v="OK"/>
    <s v="Granel"/>
    <x v="0"/>
    <n v="0"/>
    <s v="F. MALAGA"/>
    <s v="A"/>
    <d v="1899-12-30T00:00:47"/>
    <d v="1899-12-30T00:00:47"/>
    <s v="OK"/>
    <m/>
    <m/>
    <d v="1899-12-30T00:00:00"/>
    <d v="1899-12-30T00:32:48"/>
    <n v="4"/>
    <n v="-5.439814814799937E-4"/>
    <n v="32.800000000003209"/>
    <n v="7"/>
    <s v="Si"/>
  </r>
  <r>
    <s v="CSMA"/>
    <s v="2024058351"/>
    <x v="0"/>
    <s v="ER2310BBX"/>
    <s v="E5477KKG"/>
    <d v="2024-12-18T00:00:00"/>
    <m/>
    <s v="3264"/>
    <x v="35"/>
    <s v="PA"/>
    <s v="S1"/>
    <m/>
    <d v="2024-12-18T00:00:00"/>
    <d v="1899-12-30T06:47:16"/>
    <d v="2024-12-18T00:00:00"/>
    <d v="1899-12-30T06:46:28"/>
    <d v="2024-12-18T00:00:00"/>
    <d v="1899-12-30T07:38:36"/>
    <x v="0"/>
    <s v="RFCPI"/>
    <s v="7022038358"/>
    <s v="FBO"/>
    <d v="1899-12-30T00:52:56"/>
    <d v="1899-12-30T00:52:08"/>
    <d v="1899-12-30T00:00:48"/>
    <s v="Granel"/>
    <s v="E001"/>
    <x v="2"/>
    <d v="1899-12-30T00:51:20"/>
    <d v="1899-12-30T00:52:08"/>
    <n v="6"/>
    <x v="13"/>
    <x v="5"/>
    <x v="1"/>
    <n v="0"/>
    <n v="0"/>
    <s v="OK"/>
    <s v="Granel"/>
    <x v="0"/>
    <n v="0"/>
    <s v="F. MALAGA"/>
    <s v="B"/>
    <d v="1899-12-30T00:00:48"/>
    <d v="1899-12-30T00:00:48"/>
    <s v="OK"/>
    <m/>
    <m/>
    <d v="1899-12-30T00:00:00"/>
    <d v="1899-12-30T00:51:20"/>
    <n v="4"/>
    <n v="-5.5555555555003577E-4"/>
    <n v="51.333333333335972"/>
    <n v="7"/>
    <s v="No"/>
  </r>
  <r>
    <s v="CSMA"/>
    <s v="2024058358"/>
    <x v="0"/>
    <s v="EMA02414R"/>
    <s v="E4258HML"/>
    <d v="2024-12-18T00:00:00"/>
    <m/>
    <s v="3269"/>
    <x v="36"/>
    <s v="PA"/>
    <s v="S2"/>
    <m/>
    <d v="2024-12-18T00:00:00"/>
    <d v="1899-12-30T07:09:29"/>
    <d v="2024-12-18T00:00:00"/>
    <d v="1899-12-30T07:08:41"/>
    <d v="2024-12-18T00:00:00"/>
    <d v="1899-12-30T07:43:00"/>
    <x v="0"/>
    <s v="RFCPI"/>
    <s v="7022038359"/>
    <s v="FBO"/>
    <d v="1899-12-30T00:35:07"/>
    <d v="1899-12-30T00:34:19"/>
    <d v="1899-12-30T00:00:48"/>
    <s v="Granel"/>
    <s v="E001"/>
    <x v="2"/>
    <d v="1899-12-30T00:33:31"/>
    <d v="1899-12-30T00:34:19"/>
    <n v="7"/>
    <x v="13"/>
    <x v="5"/>
    <x v="1"/>
    <n v="0"/>
    <n v="0"/>
    <s v="OK"/>
    <s v="Granel"/>
    <x v="0"/>
    <n v="0"/>
    <s v="F. MALAGA"/>
    <s v="A"/>
    <d v="1899-12-30T00:00:48"/>
    <d v="1899-12-30T00:00:48"/>
    <s v="OK"/>
    <m/>
    <m/>
    <d v="1899-12-30T00:00:00"/>
    <d v="1899-12-30T00:33:31"/>
    <n v="4"/>
    <n v="-5.5555555555003577E-4"/>
    <n v="33.516666666676805"/>
    <n v="7"/>
    <s v="Si"/>
  </r>
  <r>
    <s v="CSMA"/>
    <s v="2024058353"/>
    <x v="0"/>
    <s v="EO05818R"/>
    <s v="E5043DXJ"/>
    <d v="2024-12-18T00:00:00"/>
    <m/>
    <s v="3264"/>
    <x v="35"/>
    <s v="PA"/>
    <s v="S1"/>
    <m/>
    <d v="2024-12-18T00:00:00"/>
    <d v="1899-12-30T06:50:38"/>
    <d v="2024-12-18T00:00:00"/>
    <d v="1899-12-30T06:49:50"/>
    <d v="2024-12-18T00:00:00"/>
    <d v="1899-12-30T07:50:21"/>
    <x v="0"/>
    <s v="RFCPI"/>
    <s v="7022038361"/>
    <s v="FBO"/>
    <d v="1899-12-30T01:01:19"/>
    <d v="1899-12-30T01:00:31"/>
    <d v="1899-12-30T00:00:48"/>
    <s v="Granel"/>
    <s v="E001"/>
    <x v="2"/>
    <d v="1899-12-30T00:59:43"/>
    <d v="1899-12-30T01:00:31"/>
    <n v="6"/>
    <x v="13"/>
    <x v="5"/>
    <x v="1"/>
    <n v="0"/>
    <n v="0"/>
    <s v="OK"/>
    <s v="Granel"/>
    <x v="0"/>
    <n v="0"/>
    <s v="F. MALAGA"/>
    <s v="B"/>
    <d v="1899-12-30T00:00:48"/>
    <d v="1899-12-30T00:00:48"/>
    <s v="OK"/>
    <m/>
    <m/>
    <d v="1899-12-30T00:00:00"/>
    <d v="1899-12-30T00:59:43"/>
    <n v="4"/>
    <n v="-5.5555555556002778E-4"/>
    <n v="59.716666666655961"/>
    <n v="7"/>
    <s v="No"/>
  </r>
  <r>
    <s v="CSMA"/>
    <s v="2024058355"/>
    <x v="0"/>
    <s v="ER4695BDR"/>
    <s v="E9461JBD"/>
    <d v="2024-12-18T00:00:00"/>
    <m/>
    <s v="3264"/>
    <x v="35"/>
    <s v="PA"/>
    <s v="S1"/>
    <m/>
    <d v="2024-12-18T00:00:00"/>
    <d v="1899-12-30T06:56:48"/>
    <d v="2024-12-18T00:00:00"/>
    <d v="1899-12-30T06:56:00"/>
    <d v="2024-12-18T00:00:00"/>
    <d v="1899-12-30T07:53:29"/>
    <x v="0"/>
    <s v="RFCPI"/>
    <s v="7022038362"/>
    <s v="EXW"/>
    <d v="1899-12-30T00:58:17"/>
    <d v="1899-12-30T00:57:29"/>
    <d v="1899-12-30T00:00:48"/>
    <s v="Granel"/>
    <s v="E001"/>
    <x v="1"/>
    <d v="1899-12-30T00:56:41"/>
    <d v="1899-12-30T00:57:29"/>
    <n v="6"/>
    <x v="13"/>
    <x v="5"/>
    <x v="1"/>
    <n v="0"/>
    <n v="0"/>
    <s v="OK"/>
    <s v="Granel"/>
    <x v="0"/>
    <n v="0"/>
    <s v="F. MALAGA"/>
    <s v="B"/>
    <d v="1899-12-30T00:00:48"/>
    <d v="1899-12-30T00:00:48"/>
    <s v="OK"/>
    <m/>
    <m/>
    <d v="1899-12-30T00:00:00"/>
    <d v="1899-12-30T00:56:41"/>
    <n v="4"/>
    <n v="-5.5555555554998026E-4"/>
    <n v="56.683333333339206"/>
    <n v="7"/>
    <s v="No"/>
  </r>
  <r>
    <s v="CSMA"/>
    <s v="2024058361"/>
    <x v="0"/>
    <s v="ER8271BBD"/>
    <s v="E2291HBT"/>
    <d v="2024-12-18T00:00:00"/>
    <m/>
    <s v="3269"/>
    <x v="36"/>
    <s v="PA"/>
    <s v="S2"/>
    <m/>
    <d v="2024-12-18T00:00:00"/>
    <d v="1899-12-30T07:21:39"/>
    <d v="2024-12-18T00:00:00"/>
    <d v="1899-12-30T07:20:55"/>
    <d v="2024-12-18T00:00:00"/>
    <d v="1899-12-30T07:56:19"/>
    <x v="0"/>
    <s v="RFCPI"/>
    <s v="7022038363"/>
    <s v="FBO"/>
    <d v="1899-12-30T00:36:08"/>
    <d v="1899-12-30T00:35:24"/>
    <d v="1899-12-30T00:00:44"/>
    <s v="Granel"/>
    <s v="E001"/>
    <x v="2"/>
    <d v="1899-12-30T00:34:40"/>
    <d v="1899-12-30T00:35:24"/>
    <n v="7"/>
    <x v="13"/>
    <x v="5"/>
    <x v="1"/>
    <n v="0"/>
    <n v="0"/>
    <s v="OK"/>
    <s v="Granel"/>
    <x v="0"/>
    <n v="0"/>
    <s v="F. MALAGA"/>
    <s v="A"/>
    <d v="1899-12-30T00:00:44"/>
    <d v="1899-12-30T00:00:44"/>
    <s v="OK"/>
    <m/>
    <m/>
    <d v="1899-12-30T00:00:00"/>
    <d v="1899-12-30T00:34:40"/>
    <n v="4"/>
    <n v="-5.092592592599865E-4"/>
    <n v="34.666666666660838"/>
    <n v="7"/>
    <s v="Si"/>
  </r>
  <r>
    <s v="CSMA"/>
    <s v="2024058368"/>
    <x v="0"/>
    <s v="ER9275BBY"/>
    <s v="E9746LXV"/>
    <d v="2024-12-18T00:00:00"/>
    <m/>
    <s v="3264"/>
    <x v="35"/>
    <s v="PA"/>
    <s v="S1"/>
    <m/>
    <d v="2024-12-18T00:00:00"/>
    <d v="1899-12-30T07:46:24"/>
    <d v="2024-12-18T00:00:00"/>
    <d v="1899-12-30T07:45:37"/>
    <d v="2024-12-18T00:00:00"/>
    <d v="1899-12-30T08:08:50"/>
    <x v="0"/>
    <s v="RFCPI"/>
    <s v="7022038365"/>
    <s v="EXW"/>
    <d v="1899-12-30T00:24:00"/>
    <d v="1899-12-30T00:23:13"/>
    <d v="1899-12-30T00:00:47"/>
    <s v="Granel"/>
    <s v="E001"/>
    <x v="1"/>
    <d v="1899-12-30T00:22:26"/>
    <d v="1899-12-30T00:23:13"/>
    <n v="7"/>
    <x v="13"/>
    <x v="5"/>
    <x v="1"/>
    <n v="0"/>
    <n v="0"/>
    <s v="OK"/>
    <s v="Granel"/>
    <x v="0"/>
    <n v="0"/>
    <s v="F. MALAGA"/>
    <s v="A"/>
    <d v="1899-12-30T00:00:47"/>
    <d v="1899-12-30T00:00:47"/>
    <s v="OK"/>
    <m/>
    <m/>
    <d v="1899-12-30T00:00:00"/>
    <d v="1899-12-30T00:22:26"/>
    <n v="4"/>
    <n v="-5.439814814799937E-4"/>
    <n v="22.433333333328019"/>
    <n v="8"/>
    <s v="Si"/>
  </r>
  <r>
    <s v="CSMA"/>
    <s v="2024058371"/>
    <x v="0"/>
    <s v="ER8221BBJ"/>
    <s v="E3888GZR"/>
    <d v="2024-12-18T00:00:00"/>
    <m/>
    <s v="3269"/>
    <x v="36"/>
    <s v="PA"/>
    <s v="S2"/>
    <m/>
    <d v="2024-12-18T00:00:00"/>
    <d v="1899-12-30T07:53:43"/>
    <d v="2024-12-18T00:00:00"/>
    <d v="1899-12-30T07:52:56"/>
    <d v="2024-12-18T00:00:00"/>
    <d v="1899-12-30T08:15:52"/>
    <x v="0"/>
    <s v="RFCPI"/>
    <s v="7022038366"/>
    <s v="EXW"/>
    <d v="1899-12-30T00:23:43"/>
    <d v="1899-12-30T00:22:56"/>
    <d v="1899-12-30T00:00:47"/>
    <s v="Granel"/>
    <s v="E001"/>
    <x v="1"/>
    <d v="1899-12-30T00:22:09"/>
    <d v="1899-12-30T00:22:56"/>
    <n v="7"/>
    <x v="13"/>
    <x v="5"/>
    <x v="1"/>
    <n v="0"/>
    <n v="0"/>
    <s v="OK"/>
    <s v="Granel"/>
    <x v="0"/>
    <n v="0"/>
    <s v="F. MALAGA"/>
    <s v="A"/>
    <d v="1899-12-30T00:00:47"/>
    <d v="1899-12-30T00:00:47"/>
    <s v="OK"/>
    <m/>
    <m/>
    <d v="1899-12-30T00:00:00"/>
    <d v="1899-12-30T00:22:09"/>
    <n v="4"/>
    <n v="-5.439814814799937E-4"/>
    <n v="22.149999999993629"/>
    <n v="8"/>
    <s v="Si"/>
  </r>
  <r>
    <s v="CSMA"/>
    <s v="2024058370"/>
    <x v="0"/>
    <s v="ER4687BBY"/>
    <s v="E8077LMM"/>
    <d v="2024-12-18T00:00:00"/>
    <m/>
    <s v="3269"/>
    <x v="36"/>
    <s v="PA"/>
    <s v="S2"/>
    <m/>
    <d v="2024-12-18T00:00:00"/>
    <d v="1899-12-30T07:52:03"/>
    <d v="2024-12-18T00:00:00"/>
    <d v="1899-12-30T07:51:15"/>
    <d v="2024-12-18T00:00:00"/>
    <d v="1899-12-30T08:18:35"/>
    <x v="0"/>
    <s v="RFCPI"/>
    <s v="7022038367"/>
    <s v="FBO"/>
    <d v="1899-12-30T00:28:08"/>
    <d v="1899-12-30T00:27:20"/>
    <d v="1899-12-30T00:00:48"/>
    <s v="Granel"/>
    <s v="E001"/>
    <x v="2"/>
    <d v="1899-12-30T00:26:32"/>
    <d v="1899-12-30T00:27:20"/>
    <n v="7"/>
    <x v="13"/>
    <x v="5"/>
    <x v="1"/>
    <n v="0"/>
    <n v="0"/>
    <s v="OK"/>
    <s v="Granel"/>
    <x v="0"/>
    <n v="0"/>
    <s v="F. MALAGA"/>
    <s v="A"/>
    <d v="1899-12-30T00:00:48"/>
    <d v="1899-12-30T00:00:48"/>
    <s v="OK"/>
    <m/>
    <m/>
    <d v="1899-12-30T00:00:00"/>
    <d v="1899-12-30T00:26:32"/>
    <n v="4"/>
    <n v="-5.5555555556002778E-4"/>
    <n v="26.533333333339211"/>
    <n v="8"/>
    <s v="Si"/>
  </r>
  <r>
    <s v="CSMA"/>
    <s v="2024058372"/>
    <x v="0"/>
    <s v="ER2400BCC"/>
    <s v="E2345KGX"/>
    <d v="2024-12-18T00:00:00"/>
    <m/>
    <s v="3269"/>
    <x v="36"/>
    <s v="PA"/>
    <s v="S2"/>
    <m/>
    <d v="2024-12-18T00:00:00"/>
    <d v="1899-12-30T07:57:14"/>
    <d v="2024-12-18T00:00:00"/>
    <d v="1899-12-30T07:56:27"/>
    <d v="2024-12-18T00:00:00"/>
    <d v="1899-12-30T08:28:53"/>
    <x v="0"/>
    <s v="RFCPI"/>
    <s v="7022038368"/>
    <s v="FBO"/>
    <d v="1899-12-30T00:33:13"/>
    <d v="1899-12-30T00:32:26"/>
    <d v="1899-12-30T00:00:47"/>
    <s v="Granel"/>
    <s v="E001"/>
    <x v="2"/>
    <d v="1899-12-30T00:31:39"/>
    <d v="1899-12-30T00:32:26"/>
    <n v="7"/>
    <x v="13"/>
    <x v="5"/>
    <x v="1"/>
    <n v="0"/>
    <n v="0"/>
    <s v="OK"/>
    <s v="Granel"/>
    <x v="0"/>
    <n v="0"/>
    <s v="F. MALAGA"/>
    <s v="A"/>
    <d v="1899-12-30T00:00:47"/>
    <d v="1899-12-30T00:00:47"/>
    <s v="OK"/>
    <m/>
    <m/>
    <d v="1899-12-30T00:00:00"/>
    <d v="1899-12-30T00:31:39"/>
    <n v="4"/>
    <n v="-5.439814814799937E-4"/>
    <n v="31.649999999990399"/>
    <n v="8"/>
    <s v="Si"/>
  </r>
  <r>
    <s v="CSMA"/>
    <s v="2024058373"/>
    <x v="0"/>
    <s v="ER8880BDL"/>
    <s v="E7970JYD"/>
    <d v="2024-12-18T00:00:00"/>
    <m/>
    <s v="3262"/>
    <x v="43"/>
    <s v="PA"/>
    <s v="S6"/>
    <m/>
    <d v="2024-12-18T00:00:00"/>
    <d v="1899-12-30T08:07:28"/>
    <d v="2024-12-18T00:00:00"/>
    <d v="1899-12-30T08:06:42"/>
    <d v="2024-12-18T00:00:00"/>
    <d v="1899-12-30T08:41:07"/>
    <x v="0"/>
    <s v="RFCPI"/>
    <s v="7022038369"/>
    <s v="EXW"/>
    <d v="1899-12-30T00:35:11"/>
    <d v="1899-12-30T00:34:25"/>
    <d v="1899-12-30T00:00:46"/>
    <s v="Granel"/>
    <s v="E001"/>
    <x v="1"/>
    <d v="1899-12-30T00:33:39"/>
    <d v="1899-12-30T00:34:25"/>
    <n v="8"/>
    <x v="13"/>
    <x v="5"/>
    <x v="1"/>
    <n v="0"/>
    <n v="0"/>
    <s v="OK"/>
    <s v="Granel"/>
    <x v="0"/>
    <n v="0"/>
    <s v="F. MALAGA"/>
    <s v="A"/>
    <d v="1899-12-30T00:00:46"/>
    <d v="1899-12-30T00:00:46"/>
    <s v="OK"/>
    <m/>
    <m/>
    <d v="1899-12-30T00:00:00"/>
    <d v="1899-12-30T00:33:39"/>
    <n v="4"/>
    <n v="-5.3240740741000714E-4"/>
    <n v="33.649999999991991"/>
    <n v="8"/>
    <s v="Si"/>
  </r>
  <r>
    <s v="CSMA"/>
    <s v="2024058374"/>
    <x v="0"/>
    <s v="ER6007BBG"/>
    <s v="E4954KGF"/>
    <d v="2024-12-18T00:00:00"/>
    <m/>
    <s v="3264"/>
    <x v="35"/>
    <s v="PA"/>
    <s v="S1"/>
    <m/>
    <d v="2024-12-18T00:00:00"/>
    <d v="1899-12-30T08:17:28"/>
    <d v="2024-12-18T00:00:00"/>
    <d v="1899-12-30T08:16:40"/>
    <d v="2024-12-18T00:00:00"/>
    <d v="1899-12-30T08:50:33"/>
    <x v="0"/>
    <s v="RFCPI"/>
    <s v="7022038370"/>
    <s v="FBO"/>
    <d v="1899-12-30T00:34:41"/>
    <d v="1899-12-30T00:33:53"/>
    <d v="1899-12-30T00:00:48"/>
    <s v="Granel"/>
    <s v="E001"/>
    <x v="2"/>
    <d v="1899-12-30T00:33:05"/>
    <d v="1899-12-30T00:33:53"/>
    <n v="8"/>
    <x v="13"/>
    <x v="5"/>
    <x v="1"/>
    <n v="0"/>
    <n v="0"/>
    <s v="OK"/>
    <s v="Granel"/>
    <x v="0"/>
    <n v="0"/>
    <s v="F. MALAGA"/>
    <s v="A"/>
    <d v="1899-12-30T00:00:48"/>
    <d v="1899-12-30T00:00:48"/>
    <s v="OK"/>
    <m/>
    <m/>
    <d v="1899-12-30T00:00:00"/>
    <d v="1899-12-30T00:33:05"/>
    <n v="4"/>
    <n v="-5.5555555554998026E-4"/>
    <n v="33.083333333337599"/>
    <n v="8"/>
    <s v="Si"/>
  </r>
  <r>
    <s v="CSMA"/>
    <s v="2024058376"/>
    <x v="0"/>
    <s v="ER3520BBL"/>
    <s v="E4768KNH"/>
    <d v="2024-12-18T00:00:00"/>
    <m/>
    <s v="3264"/>
    <x v="35"/>
    <s v="PA"/>
    <s v="S1"/>
    <m/>
    <d v="2024-12-18T00:00:00"/>
    <d v="1899-12-30T08:25:14"/>
    <d v="2024-12-18T00:00:00"/>
    <d v="1899-12-30T08:24:27"/>
    <d v="2024-12-18T00:00:00"/>
    <d v="1899-12-30T09:00:36"/>
    <x v="0"/>
    <s v="RFCPI"/>
    <s v="7022038371"/>
    <s v="FBO"/>
    <d v="1899-12-30T00:36:56"/>
    <d v="1899-12-30T00:36:09"/>
    <d v="1899-12-30T00:00:47"/>
    <s v="Granel"/>
    <s v="E001"/>
    <x v="2"/>
    <d v="1899-12-30T00:35:22"/>
    <d v="1899-12-30T00:36:09"/>
    <n v="8"/>
    <x v="13"/>
    <x v="5"/>
    <x v="1"/>
    <n v="0"/>
    <n v="0"/>
    <s v="OK"/>
    <s v="Granel"/>
    <x v="0"/>
    <n v="0"/>
    <s v="F. MALAGA"/>
    <s v="A"/>
    <d v="1899-12-30T00:00:47"/>
    <d v="1899-12-30T00:00:47"/>
    <s v="OK"/>
    <m/>
    <m/>
    <d v="1899-12-30T00:00:00"/>
    <d v="1899-12-30T00:35:22"/>
    <n v="4"/>
    <n v="-5.439814814799937E-4"/>
    <n v="35.366666666673581"/>
    <n v="9"/>
    <s v="Si"/>
  </r>
  <r>
    <s v="CSMA"/>
    <s v="2024058377"/>
    <x v="0"/>
    <s v="EVA01741R"/>
    <s v="E5813KFK"/>
    <d v="2024-12-18T00:00:00"/>
    <m/>
    <s v="3264"/>
    <x v="35"/>
    <s v="PA"/>
    <s v="S1"/>
    <m/>
    <d v="2024-12-18T00:00:00"/>
    <d v="1899-12-30T08:30:21"/>
    <d v="2024-12-18T00:00:00"/>
    <d v="1899-12-30T08:29:33"/>
    <d v="2024-12-18T00:00:00"/>
    <d v="1899-12-30T09:04:24"/>
    <x v="0"/>
    <s v="RFCPI"/>
    <s v="7022038372"/>
    <s v="FBO"/>
    <d v="1899-12-30T00:35:39"/>
    <d v="1899-12-30T00:34:51"/>
    <d v="1899-12-30T00:00:48"/>
    <s v="Granel"/>
    <s v="E001"/>
    <x v="2"/>
    <d v="1899-12-30T00:34:03"/>
    <d v="1899-12-30T00:34:51"/>
    <n v="8"/>
    <x v="13"/>
    <x v="5"/>
    <x v="1"/>
    <n v="0"/>
    <n v="0"/>
    <s v="OK"/>
    <s v="Granel"/>
    <x v="0"/>
    <n v="0"/>
    <s v="F. MALAGA"/>
    <s v="A"/>
    <d v="1899-12-30T00:00:48"/>
    <d v="1899-12-30T00:00:48"/>
    <s v="OK"/>
    <m/>
    <m/>
    <d v="1899-12-30T00:00:00"/>
    <d v="1899-12-30T00:34:03"/>
    <n v="4"/>
    <n v="-5.5555555554998026E-4"/>
    <n v="34.050000000009561"/>
    <n v="9"/>
    <s v="Si"/>
  </r>
  <r>
    <s v="CSMA"/>
    <s v="2024058379"/>
    <x v="0"/>
    <s v="ER5888BDP"/>
    <s v="E2277MGP"/>
    <d v="2024-12-18T00:00:00"/>
    <m/>
    <s v="3269"/>
    <x v="36"/>
    <s v="PA"/>
    <s v="S2"/>
    <m/>
    <d v="2024-12-18T00:00:00"/>
    <d v="1899-12-30T08:38:05"/>
    <d v="2024-12-18T00:00:00"/>
    <d v="1899-12-30T08:37:23"/>
    <d v="2024-12-18T00:00:00"/>
    <d v="1899-12-30T09:05:10"/>
    <x v="0"/>
    <s v="RFCPI"/>
    <s v="7022038373"/>
    <s v="EXW"/>
    <d v="1899-12-30T00:28:29"/>
    <d v="1899-12-30T00:27:47"/>
    <d v="1899-12-30T00:00:42"/>
    <s v="Granel"/>
    <s v="E001"/>
    <x v="1"/>
    <d v="1899-12-30T00:27:05"/>
    <d v="1899-12-30T00:27:47"/>
    <n v="8"/>
    <x v="13"/>
    <x v="5"/>
    <x v="1"/>
    <n v="0"/>
    <n v="0"/>
    <s v="OK"/>
    <s v="Granel"/>
    <x v="0"/>
    <n v="0"/>
    <s v="F. MALAGA"/>
    <s v="A"/>
    <d v="1899-12-30T00:00:42"/>
    <d v="1899-12-30T00:00:42"/>
    <s v="OK"/>
    <m/>
    <m/>
    <d v="1899-12-30T00:00:00"/>
    <d v="1899-12-30T00:27:05"/>
    <n v="4"/>
    <n v="-4.8611111110996585E-4"/>
    <n v="27.083333333332824"/>
    <n v="9"/>
    <s v="Si"/>
  </r>
  <r>
    <s v="CSMA"/>
    <s v="2024058383"/>
    <x v="0"/>
    <s v="ER2071BBY"/>
    <s v="E3936LXW"/>
    <d v="2024-12-18T00:00:00"/>
    <m/>
    <s v="3264"/>
    <x v="35"/>
    <s v="PA"/>
    <s v="S1"/>
    <m/>
    <d v="2024-12-18T00:00:00"/>
    <d v="1899-12-30T08:52:16"/>
    <d v="2024-12-18T00:00:00"/>
    <d v="1899-12-30T08:51:28"/>
    <d v="2024-12-18T00:00:00"/>
    <d v="1899-12-30T09:15:05"/>
    <x v="0"/>
    <s v="RFCPI"/>
    <s v="7022038374"/>
    <s v="FBO"/>
    <d v="1899-12-30T00:24:25"/>
    <d v="1899-12-30T00:23:37"/>
    <d v="1899-12-30T00:00:48"/>
    <s v="Granel"/>
    <s v="E001"/>
    <x v="2"/>
    <d v="1899-12-30T00:22:49"/>
    <d v="1899-12-30T00:23:37"/>
    <n v="8"/>
    <x v="13"/>
    <x v="5"/>
    <x v="1"/>
    <n v="0"/>
    <n v="0"/>
    <s v="OK"/>
    <s v="Granel"/>
    <x v="0"/>
    <n v="0"/>
    <s v="F. MALAGA"/>
    <s v="A"/>
    <d v="1899-12-30T00:00:48"/>
    <d v="1899-12-30T00:00:48"/>
    <s v="OK"/>
    <m/>
    <m/>
    <d v="1899-12-30T00:00:00"/>
    <d v="1899-12-30T00:22:49"/>
    <n v="4"/>
    <n v="-5.5555555555997227E-4"/>
    <n v="22.816666666670418"/>
    <n v="9"/>
    <s v="Si"/>
  </r>
  <r>
    <s v="CSMA"/>
    <s v="2024058384"/>
    <x v="0"/>
    <s v="ER1055BBH"/>
    <s v="E0721JRZ"/>
    <d v="2024-12-18T00:00:00"/>
    <m/>
    <s v="3269"/>
    <x v="36"/>
    <s v="PA"/>
    <s v="S2"/>
    <m/>
    <d v="2024-12-18T00:00:00"/>
    <d v="1899-12-30T08:57:25"/>
    <d v="2024-12-18T00:00:00"/>
    <d v="1899-12-30T08:56:38"/>
    <d v="2024-12-18T00:00:00"/>
    <d v="1899-12-30T09:19:53"/>
    <x v="0"/>
    <s v="RFCPI"/>
    <s v="7022038375"/>
    <s v="FBO"/>
    <d v="1899-12-30T00:24:02"/>
    <d v="1899-12-30T00:23:15"/>
    <d v="1899-12-30T00:00:47"/>
    <s v="Granel"/>
    <s v="E001"/>
    <x v="2"/>
    <d v="1899-12-30T00:22:28"/>
    <d v="1899-12-30T00:23:15"/>
    <n v="8"/>
    <x v="13"/>
    <x v="5"/>
    <x v="1"/>
    <n v="0"/>
    <n v="0"/>
    <s v="OK"/>
    <s v="Granel"/>
    <x v="0"/>
    <n v="0"/>
    <s v="F. MALAGA"/>
    <s v="A"/>
    <d v="1899-12-30T00:00:47"/>
    <d v="1899-12-30T00:00:47"/>
    <s v="OK"/>
    <m/>
    <m/>
    <d v="1899-12-30T00:00:00"/>
    <d v="1899-12-30T00:22:28"/>
    <n v="4"/>
    <n v="-5.439814814799937E-4"/>
    <n v="22.46666666666405"/>
    <n v="9"/>
    <s v="Si"/>
  </r>
  <r>
    <s v="CSMA"/>
    <s v="2024058380"/>
    <x v="0"/>
    <s v="ER0527BCB"/>
    <s v="E0680JVK"/>
    <d v="2024-12-18T00:00:00"/>
    <m/>
    <s v="3283"/>
    <x v="38"/>
    <s v="PA"/>
    <m/>
    <m/>
    <d v="2024-12-18T00:00:00"/>
    <d v="1899-12-30T08:39:22"/>
    <d v="2024-12-18T00:00:00"/>
    <d v="1899-12-30T15:55:59"/>
    <d v="2024-12-18T00:00:00"/>
    <d v="1899-12-30T09:24:29"/>
    <x v="224"/>
    <s v="JSANTOSL"/>
    <s v="7022038376"/>
    <s v="FBO"/>
    <d v="1899-12-30T13:48:07"/>
    <d v="1899-12-30T06:31:30"/>
    <d v="1899-12-30T07:16:37"/>
    <s v="Ensacado"/>
    <s v="E002"/>
    <x v="2"/>
    <d v="1899-12-30T00:45:07"/>
    <n v="-0.27187500000000003"/>
    <n v="8"/>
    <x v="13"/>
    <x v="5"/>
    <x v="2"/>
    <n v="0"/>
    <n v="0"/>
    <s v="OK"/>
    <s v="Ensacado"/>
    <x v="0"/>
    <n v="0"/>
    <s v="F. MALAGA"/>
    <s v="B"/>
    <d v="1899-12-30T07:16:37"/>
    <d v="1899-12-30T06:18:37"/>
    <s v="KO"/>
    <m/>
    <m/>
    <d v="1899-12-30T00:00:00"/>
    <d v="1899-12-30T00:45:07"/>
    <n v="4"/>
    <d v="1899-12-30T07:16:37"/>
    <n v="45.116666666654403"/>
    <n v="9"/>
    <s v="No"/>
  </r>
  <r>
    <s v="CSMA"/>
    <s v="2024058382"/>
    <x v="0"/>
    <s v="ER5379BDC"/>
    <s v="E1691LTK"/>
    <d v="2024-12-18T00:00:00"/>
    <m/>
    <s v="3283"/>
    <x v="38"/>
    <s v="PA"/>
    <s v="PA"/>
    <m/>
    <d v="2024-12-18T00:00:00"/>
    <d v="1899-12-30T08:51:15"/>
    <d v="2024-12-18T00:00:00"/>
    <d v="1899-12-30T08:50:28"/>
    <d v="2024-12-18T00:00:00"/>
    <d v="1899-12-30T09:39:02"/>
    <x v="0"/>
    <s v="RFCPI"/>
    <s v="7022038379"/>
    <s v="FBO"/>
    <d v="1899-12-30T00:49:21"/>
    <d v="1899-12-30T00:48:34"/>
    <d v="1899-12-30T00:00:47"/>
    <s v="Ensacado"/>
    <s v="E002"/>
    <x v="2"/>
    <d v="1899-12-30T00:47:47"/>
    <d v="1899-12-30T00:48:34"/>
    <n v="8"/>
    <x v="13"/>
    <x v="5"/>
    <x v="2"/>
    <n v="0"/>
    <n v="0"/>
    <s v="OK"/>
    <s v="Ensacado"/>
    <x v="0"/>
    <n v="0"/>
    <s v="F. MALAGA"/>
    <s v="B"/>
    <d v="1899-12-30T00:00:47"/>
    <d v="1899-12-30T00:00:47"/>
    <s v="OK"/>
    <m/>
    <m/>
    <d v="1899-12-30T00:00:00"/>
    <d v="1899-12-30T00:47:47"/>
    <n v="4"/>
    <n v="-5.439814814799937E-4"/>
    <n v="47.783333333332777"/>
    <n v="9"/>
    <s v="No"/>
  </r>
  <r>
    <s v="CSMA"/>
    <s v="2024058386"/>
    <x v="0"/>
    <s v="ER7726BBG"/>
    <s v="E8976JGF"/>
    <d v="2024-12-18T00:00:00"/>
    <m/>
    <s v="3264"/>
    <x v="35"/>
    <s v="PA"/>
    <s v="S1"/>
    <m/>
    <d v="2024-12-18T00:00:00"/>
    <d v="1899-12-30T09:01:10"/>
    <d v="2024-12-18T00:00:00"/>
    <d v="1899-12-30T09:00:24"/>
    <d v="2024-12-18T00:00:00"/>
    <d v="1899-12-30T09:41:46"/>
    <x v="0"/>
    <s v="RFCPI"/>
    <s v="7022038380"/>
    <s v="EXW"/>
    <d v="1899-12-30T00:42:08"/>
    <d v="1899-12-30T00:41:22"/>
    <d v="1899-12-30T00:00:46"/>
    <s v="Granel"/>
    <s v="E001"/>
    <x v="1"/>
    <d v="1899-12-30T00:40:36"/>
    <d v="1899-12-30T00:41:22"/>
    <n v="9"/>
    <x v="13"/>
    <x v="5"/>
    <x v="1"/>
    <n v="0"/>
    <n v="0"/>
    <s v="OK"/>
    <s v="Granel"/>
    <x v="0"/>
    <n v="0"/>
    <s v="F. MALAGA"/>
    <s v="A"/>
    <d v="1899-12-30T00:00:46"/>
    <d v="1899-12-30T00:00:46"/>
    <s v="OK"/>
    <m/>
    <m/>
    <d v="1899-12-30T00:00:00"/>
    <d v="1899-12-30T00:40:36"/>
    <n v="4"/>
    <n v="-5.3240740741000714E-4"/>
    <n v="40.599999999993635"/>
    <n v="9"/>
    <s v="Si"/>
  </r>
  <r>
    <s v="CSMA"/>
    <s v="2024058389"/>
    <x v="0"/>
    <s v="ER0865BBP"/>
    <s v="E9619HBS"/>
    <d v="2024-12-18T00:00:00"/>
    <m/>
    <s v="3269"/>
    <x v="36"/>
    <s v="PA"/>
    <s v="S2"/>
    <m/>
    <d v="2024-12-18T00:00:00"/>
    <d v="1899-12-30T09:24:14"/>
    <d v="2024-12-18T00:00:00"/>
    <d v="1899-12-30T09:23:31"/>
    <d v="2024-12-18T00:00:00"/>
    <d v="1899-12-30T09:52:03"/>
    <x v="0"/>
    <s v="RFCPI"/>
    <s v="7022038381"/>
    <s v="EXW"/>
    <d v="1899-12-30T00:29:15"/>
    <d v="1899-12-30T00:28:32"/>
    <d v="1899-12-30T00:00:43"/>
    <s v="Granel"/>
    <s v="E001"/>
    <x v="1"/>
    <d v="1899-12-30T00:27:49"/>
    <d v="1899-12-30T00:28:32"/>
    <n v="9"/>
    <x v="13"/>
    <x v="5"/>
    <x v="1"/>
    <n v="0"/>
    <n v="0"/>
    <s v="OK"/>
    <s v="Granel"/>
    <x v="0"/>
    <n v="0"/>
    <s v="F. MALAGA"/>
    <s v="A"/>
    <d v="1899-12-30T00:00:43"/>
    <d v="1899-12-30T00:00:43"/>
    <s v="OK"/>
    <m/>
    <m/>
    <d v="1899-12-30T00:00:00"/>
    <d v="1899-12-30T00:27:49"/>
    <n v="4"/>
    <n v="-4.9768518518000793E-4"/>
    <n v="27.816666666667203"/>
    <n v="9"/>
    <s v="Si"/>
  </r>
  <r>
    <s v="CSMA"/>
    <s v="2024058394"/>
    <x v="0"/>
    <s v="ER4758BBH"/>
    <s v="E7926JMH"/>
    <d v="2024-12-18T00:00:00"/>
    <m/>
    <s v="3269"/>
    <x v="36"/>
    <s v="PA"/>
    <s v="S2"/>
    <m/>
    <d v="2024-12-18T00:00:00"/>
    <d v="1899-12-30T09:33:27"/>
    <d v="2024-12-18T00:00:00"/>
    <d v="1899-12-30T09:32:39"/>
    <d v="2024-12-18T00:00:00"/>
    <d v="1899-12-30T10:00:45"/>
    <x v="0"/>
    <s v="RFCPI"/>
    <s v="7022038383"/>
    <s v="FBO"/>
    <d v="1899-12-30T00:28:54"/>
    <d v="1899-12-30T00:28:06"/>
    <d v="1899-12-30T00:00:48"/>
    <s v="Granel"/>
    <s v="E001"/>
    <x v="2"/>
    <d v="1899-12-30T00:27:18"/>
    <d v="1899-12-30T00:28:06"/>
    <n v="9"/>
    <x v="13"/>
    <x v="5"/>
    <x v="1"/>
    <n v="0"/>
    <n v="0"/>
    <s v="OK"/>
    <s v="Granel"/>
    <x v="0"/>
    <n v="0"/>
    <s v="F. MALAGA"/>
    <s v="A"/>
    <d v="1899-12-30T00:00:48"/>
    <d v="1899-12-30T00:00:48"/>
    <s v="OK"/>
    <m/>
    <m/>
    <d v="1899-12-30T00:00:00"/>
    <d v="1899-12-30T00:27:18"/>
    <n v="4"/>
    <n v="-5.5555555556002778E-4"/>
    <n v="27.299999999995155"/>
    <n v="10"/>
    <s v="Si"/>
  </r>
  <r>
    <s v="CSMA"/>
    <s v="2024058390"/>
    <x v="0"/>
    <s v="ER8349BDL"/>
    <s v="E8998KYN"/>
    <d v="2024-12-18T00:00:00"/>
    <m/>
    <s v="3264"/>
    <x v="35"/>
    <s v="PA"/>
    <s v="S1"/>
    <m/>
    <d v="2024-12-18T00:00:00"/>
    <d v="1899-12-30T09:31:17"/>
    <d v="2024-12-18T00:00:00"/>
    <d v="1899-12-30T09:30:30"/>
    <d v="2024-12-18T00:00:00"/>
    <d v="1899-12-30T10:04:04"/>
    <x v="0"/>
    <s v="RFCPI"/>
    <s v="7022038384"/>
    <s v="EXW"/>
    <d v="1899-12-30T00:34:21"/>
    <d v="1899-12-30T00:33:34"/>
    <d v="1899-12-30T00:00:47"/>
    <s v="Granel"/>
    <s v="E001"/>
    <x v="1"/>
    <d v="1899-12-30T00:32:47"/>
    <d v="1899-12-30T00:33:34"/>
    <n v="9"/>
    <x v="13"/>
    <x v="5"/>
    <x v="1"/>
    <n v="0"/>
    <n v="0"/>
    <s v="OK"/>
    <s v="Granel"/>
    <x v="0"/>
    <n v="0"/>
    <s v="F. MALAGA"/>
    <s v="A"/>
    <d v="1899-12-30T00:00:47"/>
    <d v="1899-12-30T00:00:47"/>
    <s v="OK"/>
    <m/>
    <m/>
    <d v="1899-12-30T00:00:00"/>
    <d v="1899-12-30T00:32:47"/>
    <n v="4"/>
    <n v="-5.4398148148004921E-4"/>
    <n v="32.78333333332796"/>
    <n v="10"/>
    <s v="Si"/>
  </r>
  <r>
    <s v="CSMA"/>
    <s v="2024058397"/>
    <x v="0"/>
    <s v="ER0272BBT"/>
    <s v="E2254MLP"/>
    <d v="2024-12-18T00:00:00"/>
    <m/>
    <s v="3269"/>
    <x v="36"/>
    <s v="PA"/>
    <s v="S2"/>
    <m/>
    <d v="2024-12-18T00:00:00"/>
    <d v="1899-12-30T09:42:01"/>
    <d v="2024-12-18T00:00:00"/>
    <d v="1899-12-30T09:41:14"/>
    <d v="2024-12-18T00:00:00"/>
    <d v="1899-12-30T10:08:17"/>
    <x v="0"/>
    <s v="RFCPI"/>
    <s v="7022038385"/>
    <s v="FBO"/>
    <d v="1899-12-30T00:27:50"/>
    <d v="1899-12-30T00:27:03"/>
    <d v="1899-12-30T00:00:47"/>
    <s v="Granel"/>
    <s v="E001"/>
    <x v="2"/>
    <d v="1899-12-30T00:26:16"/>
    <d v="1899-12-30T00:27:03"/>
    <n v="9"/>
    <x v="13"/>
    <x v="5"/>
    <x v="1"/>
    <n v="0"/>
    <n v="0"/>
    <s v="OK"/>
    <s v="Granel"/>
    <x v="0"/>
    <n v="0"/>
    <s v="F. MALAGA"/>
    <s v="A"/>
    <d v="1899-12-30T00:00:47"/>
    <d v="1899-12-30T00:00:47"/>
    <s v="OK"/>
    <m/>
    <m/>
    <d v="1899-12-30T00:00:00"/>
    <d v="1899-12-30T00:26:16"/>
    <n v="4"/>
    <n v="-5.439814814799937E-4"/>
    <n v="26.266666666665603"/>
    <n v="10"/>
    <s v="Si"/>
  </r>
  <r>
    <s v="CSMA"/>
    <s v="2024058392"/>
    <x v="0"/>
    <s v="ER8110BCC"/>
    <s v="E7844JTT"/>
    <d v="2024-12-18T00:00:00"/>
    <m/>
    <s v="3264"/>
    <x v="35"/>
    <s v="PA"/>
    <s v="S1"/>
    <m/>
    <d v="2024-12-18T00:00:00"/>
    <d v="1899-12-30T09:31:57"/>
    <d v="2024-12-18T00:00:00"/>
    <d v="1899-12-30T09:31:09"/>
    <d v="2024-12-18T00:00:00"/>
    <d v="1899-12-30T10:08:41"/>
    <x v="0"/>
    <s v="RFCPI"/>
    <s v="7022038386"/>
    <s v="FBO"/>
    <d v="1899-12-30T00:38:20"/>
    <d v="1899-12-30T00:37:32"/>
    <d v="1899-12-30T00:00:48"/>
    <s v="Granel"/>
    <s v="E001"/>
    <x v="2"/>
    <d v="1899-12-30T00:36:44"/>
    <d v="1899-12-30T00:37:32"/>
    <n v="9"/>
    <x v="13"/>
    <x v="5"/>
    <x v="1"/>
    <n v="0"/>
    <n v="0"/>
    <s v="OK"/>
    <s v="Granel"/>
    <x v="0"/>
    <n v="0"/>
    <s v="F. MALAGA"/>
    <s v="A"/>
    <d v="1899-12-30T00:00:48"/>
    <d v="1899-12-30T00:00:48"/>
    <s v="OK"/>
    <m/>
    <m/>
    <d v="1899-12-30T00:00:00"/>
    <d v="1899-12-30T00:36:44"/>
    <n v="4"/>
    <n v="-5.5555555556002778E-4"/>
    <n v="36.733333333334329"/>
    <n v="10"/>
    <s v="Si"/>
  </r>
  <r>
    <s v="CSMA"/>
    <s v="2024058395"/>
    <x v="0"/>
    <s v="ER4695BDR"/>
    <s v="E9461JBD"/>
    <d v="2024-12-18T00:00:00"/>
    <m/>
    <s v="3264"/>
    <x v="35"/>
    <s v="PA"/>
    <s v="S1"/>
    <m/>
    <d v="2024-12-18T00:00:00"/>
    <d v="1899-12-30T09:36:01"/>
    <d v="2024-12-18T00:00:00"/>
    <d v="1899-12-30T09:35:14"/>
    <d v="2024-12-18T00:00:00"/>
    <d v="1899-12-30T10:11:50"/>
    <x v="0"/>
    <s v="RFCPI"/>
    <s v="7022038388"/>
    <s v="EXW"/>
    <d v="1899-12-30T00:37:23"/>
    <d v="1899-12-30T00:36:36"/>
    <d v="1899-12-30T00:00:47"/>
    <s v="Granel"/>
    <s v="E001"/>
    <x v="1"/>
    <d v="1899-12-30T00:35:49"/>
    <d v="1899-12-30T00:36:36"/>
    <n v="9"/>
    <x v="13"/>
    <x v="5"/>
    <x v="1"/>
    <n v="0"/>
    <n v="0"/>
    <s v="OK"/>
    <s v="Granel"/>
    <x v="0"/>
    <n v="0"/>
    <s v="F. MALAGA"/>
    <s v="A"/>
    <d v="1899-12-30T00:00:47"/>
    <d v="1899-12-30T00:00:47"/>
    <s v="OK"/>
    <m/>
    <m/>
    <d v="1899-12-30T00:00:00"/>
    <d v="1899-12-30T00:35:49"/>
    <n v="4"/>
    <n v="-5.439814814799937E-4"/>
    <n v="35.816666666673569"/>
    <n v="10"/>
    <s v="Si"/>
  </r>
  <r>
    <s v="CSMA"/>
    <s v="2024058398"/>
    <x v="0"/>
    <s v="EVA02467R"/>
    <s v="E5824JVY"/>
    <d v="2024-12-18T00:00:00"/>
    <m/>
    <s v="3269"/>
    <x v="36"/>
    <s v="PA"/>
    <s v="S2"/>
    <m/>
    <d v="2024-12-18T00:00:00"/>
    <d v="1899-12-30T09:43:16"/>
    <d v="2024-12-18T00:00:00"/>
    <d v="1899-12-30T09:42:29"/>
    <d v="2024-12-18T00:00:00"/>
    <d v="1899-12-30T10:14:09"/>
    <x v="0"/>
    <s v="RFCPI"/>
    <s v="7022038389"/>
    <s v="FBO"/>
    <d v="1899-12-30T00:32:27"/>
    <d v="1899-12-30T00:31:40"/>
    <d v="1899-12-30T00:00:47"/>
    <s v="Granel"/>
    <s v="E001"/>
    <x v="2"/>
    <d v="1899-12-30T00:30:53"/>
    <d v="1899-12-30T00:31:40"/>
    <n v="9"/>
    <x v="13"/>
    <x v="5"/>
    <x v="1"/>
    <n v="0"/>
    <n v="0"/>
    <s v="OK"/>
    <s v="Granel"/>
    <x v="0"/>
    <n v="0"/>
    <s v="F. MALAGA"/>
    <s v="A"/>
    <d v="1899-12-30T00:00:47"/>
    <d v="1899-12-30T00:00:47"/>
    <s v="OK"/>
    <m/>
    <m/>
    <d v="1899-12-30T00:00:00"/>
    <d v="1899-12-30T00:30:53"/>
    <n v="4"/>
    <n v="-5.4398148148998571E-4"/>
    <n v="30.883333333334377"/>
    <n v="10"/>
    <s v="Si"/>
  </r>
  <r>
    <s v="CSMA"/>
    <s v="2024058401"/>
    <x v="0"/>
    <s v="ER3338BBZ"/>
    <s v="E3410KWV"/>
    <d v="2024-12-18T00:00:00"/>
    <m/>
    <s v="3283"/>
    <x v="38"/>
    <s v="PA"/>
    <s v="PA"/>
    <m/>
    <d v="2024-12-18T00:00:00"/>
    <d v="1899-12-30T09:45:59"/>
    <d v="2024-12-18T00:00:00"/>
    <d v="1899-12-30T09:45:13"/>
    <d v="2024-12-18T00:00:00"/>
    <d v="1899-12-30T10:18:07"/>
    <x v="0"/>
    <s v="RFCPI"/>
    <s v="7022038390"/>
    <s v="EXW"/>
    <d v="1899-12-30T00:33:40"/>
    <d v="1899-12-30T00:32:54"/>
    <d v="1899-12-30T00:00:46"/>
    <s v="Ensacado"/>
    <s v="E002"/>
    <x v="1"/>
    <d v="1899-12-30T00:32:08"/>
    <d v="1899-12-30T00:32:54"/>
    <n v="9"/>
    <x v="13"/>
    <x v="5"/>
    <x v="2"/>
    <n v="0"/>
    <n v="0"/>
    <s v="OK"/>
    <s v="Ensacado"/>
    <x v="0"/>
    <n v="0"/>
    <s v="F. MALAGA"/>
    <s v="A"/>
    <d v="1899-12-30T00:00:46"/>
    <d v="1899-12-30T00:00:46"/>
    <s v="OK"/>
    <m/>
    <m/>
    <d v="1899-12-30T00:00:00"/>
    <d v="1899-12-30T00:32:08"/>
    <n v="4"/>
    <n v="-5.3240740741000714E-4"/>
    <n v="32.133333333340808"/>
    <n v="10"/>
    <s v="Si"/>
  </r>
  <r>
    <s v="CSMA"/>
    <s v="2024058396"/>
    <x v="0"/>
    <s v="ER6807BBV"/>
    <s v="E8120GLY"/>
    <d v="2024-12-18T00:00:00"/>
    <m/>
    <s v="3264"/>
    <x v="35"/>
    <s v="PA"/>
    <s v="S1"/>
    <m/>
    <d v="2024-12-18T00:00:00"/>
    <d v="1899-12-30T09:38:35"/>
    <d v="2024-12-18T00:00:00"/>
    <d v="1899-12-30T09:37:48"/>
    <d v="2024-12-18T00:00:00"/>
    <d v="1899-12-30T10:20:44"/>
    <x v="0"/>
    <s v="RFCPI"/>
    <s v="7022038391"/>
    <s v="FBO"/>
    <d v="1899-12-30T00:43:43"/>
    <d v="1899-12-30T00:42:56"/>
    <d v="1899-12-30T00:00:47"/>
    <s v="Granel"/>
    <s v="E001"/>
    <x v="2"/>
    <d v="1899-12-30T00:42:09"/>
    <d v="1899-12-30T00:42:56"/>
    <n v="9"/>
    <x v="13"/>
    <x v="5"/>
    <x v="1"/>
    <n v="0"/>
    <n v="0"/>
    <s v="OK"/>
    <s v="Granel"/>
    <x v="0"/>
    <n v="0"/>
    <s v="F. MALAGA"/>
    <s v="A"/>
    <d v="1899-12-30T00:00:47"/>
    <d v="1899-12-30T00:00:47"/>
    <s v="OK"/>
    <m/>
    <m/>
    <d v="1899-12-30T00:00:00"/>
    <d v="1899-12-30T00:42:09"/>
    <n v="4"/>
    <n v="-5.439814814799937E-4"/>
    <n v="42.149999999995238"/>
    <n v="10"/>
    <s v="Si"/>
  </r>
  <r>
    <s v="CSMA"/>
    <s v="2024058402"/>
    <x v="0"/>
    <s v="ER9163BCB"/>
    <s v="E4062FXC"/>
    <d v="2024-12-18T00:00:00"/>
    <m/>
    <s v="3269"/>
    <x v="36"/>
    <s v="PA"/>
    <s v="S2"/>
    <m/>
    <d v="2024-12-18T00:00:00"/>
    <d v="1899-12-30T10:00:04"/>
    <d v="2024-12-18T00:00:00"/>
    <d v="1899-12-30T09:59:17"/>
    <d v="2024-12-18T00:00:00"/>
    <d v="1899-12-30T10:24:20"/>
    <x v="0"/>
    <s v="RFCPI"/>
    <s v="7022038392"/>
    <s v="FBO"/>
    <d v="1899-12-30T00:25:50"/>
    <d v="1899-12-30T00:25:03"/>
    <d v="1899-12-30T00:00:47"/>
    <s v="Granel"/>
    <s v="E001"/>
    <x v="2"/>
    <d v="1899-12-30T00:24:16"/>
    <d v="1899-12-30T00:25:03"/>
    <n v="10"/>
    <x v="13"/>
    <x v="5"/>
    <x v="1"/>
    <n v="0"/>
    <n v="0"/>
    <s v="OK"/>
    <s v="Granel"/>
    <x v="0"/>
    <n v="0"/>
    <s v="F. MALAGA"/>
    <s v="A"/>
    <d v="1899-12-30T00:00:47"/>
    <d v="1899-12-30T00:00:47"/>
    <s v="OK"/>
    <m/>
    <m/>
    <d v="1899-12-30T00:00:00"/>
    <d v="1899-12-30T00:24:16"/>
    <n v="4"/>
    <n v="-5.439814814799937E-4"/>
    <n v="24.266666666664012"/>
    <n v="10"/>
    <s v="Si"/>
  </r>
  <r>
    <s v="CSMA"/>
    <s v="2024058400"/>
    <x v="0"/>
    <s v="ER2025BBG"/>
    <s v="E4771KNH"/>
    <d v="2024-12-18T00:00:00"/>
    <m/>
    <s v="3264"/>
    <x v="35"/>
    <s v="PA"/>
    <s v="S1"/>
    <m/>
    <d v="2024-12-18T00:00:00"/>
    <d v="1899-12-30T09:45:03"/>
    <d v="2024-12-18T00:00:00"/>
    <d v="1899-12-30T09:44:17"/>
    <d v="2024-12-18T00:00:00"/>
    <d v="1899-12-30T10:31:09"/>
    <x v="0"/>
    <s v="RFCPI"/>
    <s v="7022038393"/>
    <s v="FBO"/>
    <d v="1899-12-30T00:47:38"/>
    <d v="1899-12-30T00:46:52"/>
    <d v="1899-12-30T00:00:46"/>
    <s v="Granel"/>
    <s v="E001"/>
    <x v="2"/>
    <d v="1899-12-30T00:46:06"/>
    <d v="1899-12-30T00:46:52"/>
    <n v="9"/>
    <x v="13"/>
    <x v="5"/>
    <x v="1"/>
    <n v="0"/>
    <n v="0"/>
    <s v="OK"/>
    <s v="Granel"/>
    <x v="0"/>
    <n v="0"/>
    <s v="F. MALAGA"/>
    <s v="B"/>
    <d v="1899-12-30T00:00:46"/>
    <d v="1899-12-30T00:00:46"/>
    <s v="OK"/>
    <m/>
    <m/>
    <d v="1899-12-30T00:00:00"/>
    <d v="1899-12-30T00:46:06"/>
    <n v="4"/>
    <n v="-5.3240740741000714E-4"/>
    <n v="46.100000000001607"/>
    <n v="10"/>
    <s v="No"/>
  </r>
  <r>
    <s v="CSMA"/>
    <s v="2024058399"/>
    <x v="0"/>
    <s v="ESE07849R"/>
    <s v="E8094GLY"/>
    <d v="2024-12-18T00:00:00"/>
    <m/>
    <s v="3264"/>
    <x v="35"/>
    <s v="PA"/>
    <s v="S1"/>
    <m/>
    <d v="2024-12-18T00:00:00"/>
    <d v="1899-12-30T09:44:58"/>
    <d v="2024-12-18T00:00:00"/>
    <d v="1899-12-30T09:44:15"/>
    <d v="2024-12-18T00:00:00"/>
    <d v="1899-12-30T10:33:33"/>
    <x v="0"/>
    <s v="RFCPI"/>
    <s v="7022038394"/>
    <s v="FBO"/>
    <d v="1899-12-30T00:50:01"/>
    <d v="1899-12-30T00:49:18"/>
    <d v="1899-12-30T00:00:43"/>
    <s v="Granel"/>
    <s v="E001"/>
    <x v="2"/>
    <d v="1899-12-30T00:48:35"/>
    <d v="1899-12-30T00:49:18"/>
    <n v="9"/>
    <x v="13"/>
    <x v="5"/>
    <x v="1"/>
    <n v="0"/>
    <n v="0"/>
    <s v="OK"/>
    <s v="Granel"/>
    <x v="0"/>
    <n v="0"/>
    <s v="F. MALAGA"/>
    <s v="B"/>
    <d v="1899-12-30T00:00:43"/>
    <d v="1899-12-30T00:00:43"/>
    <s v="OK"/>
    <m/>
    <m/>
    <d v="1899-12-30T00:00:00"/>
    <d v="1899-12-30T00:48:35"/>
    <n v="4"/>
    <n v="-4.9768518517995242E-4"/>
    <n v="48.583333333339219"/>
    <n v="10"/>
    <s v="No"/>
  </r>
  <r>
    <s v="CSMA"/>
    <s v="2024058388"/>
    <x v="0"/>
    <s v="ER4551BBJ"/>
    <s v="E6688FFY"/>
    <d v="2024-12-18T00:00:00"/>
    <m/>
    <s v="3282"/>
    <x v="40"/>
    <s v="PA"/>
    <m/>
    <m/>
    <d v="2024-12-18T00:00:00"/>
    <d v="1899-12-30T09:19:37"/>
    <d v="2024-12-18T00:00:00"/>
    <d v="1899-12-30T17:40:01"/>
    <d v="2024-12-18T00:00:00"/>
    <d v="1899-12-30T10:32:50"/>
    <x v="220"/>
    <s v="JSANTOSL"/>
    <s v="7022038395"/>
    <s v="FBO"/>
    <d v="1899-12-30T15:27:35"/>
    <d v="1899-12-30T07:07:11"/>
    <d v="1899-12-30T08:20:24"/>
    <s v="Ensacado"/>
    <s v="E002"/>
    <x v="2"/>
    <d v="1899-12-30T01:13:13"/>
    <n v="-0.29665509259259998"/>
    <n v="9"/>
    <x v="13"/>
    <x v="5"/>
    <x v="2"/>
    <n v="0"/>
    <n v="0"/>
    <s v="OK"/>
    <s v="Ensacado"/>
    <x v="0"/>
    <n v="0"/>
    <s v="F. MALAGA"/>
    <s v="B"/>
    <d v="1899-12-30T08:20:24"/>
    <d v="1899-12-30T07:22:24"/>
    <s v="KO"/>
    <m/>
    <m/>
    <d v="1899-12-30T00:00:00"/>
    <d v="1899-12-30T01:13:13"/>
    <n v="4"/>
    <d v="1899-12-30T08:20:24"/>
    <n v="73.216666666655996"/>
    <n v="10"/>
    <s v="No"/>
  </r>
  <r>
    <s v="CSMA"/>
    <s v="2024058407"/>
    <x v="0"/>
    <s v="ELE02494R"/>
    <s v="E7977MGZ"/>
    <d v="2024-12-18T00:00:00"/>
    <m/>
    <s v="3269"/>
    <x v="36"/>
    <s v="PA"/>
    <s v="S2"/>
    <m/>
    <d v="2024-12-18T00:00:00"/>
    <d v="1899-12-30T10:10:41"/>
    <d v="2024-12-18T00:00:00"/>
    <d v="1899-12-30T10:09:55"/>
    <d v="2024-12-18T00:00:00"/>
    <d v="1899-12-30T10:39:40"/>
    <x v="0"/>
    <s v="RFCPI"/>
    <s v="7022038398"/>
    <s v="FBO"/>
    <d v="1899-12-30T00:30:31"/>
    <d v="1899-12-30T00:29:45"/>
    <d v="1899-12-30T00:00:46"/>
    <s v="Granel"/>
    <s v="E001"/>
    <x v="2"/>
    <d v="1899-12-30T00:28:59"/>
    <d v="1899-12-30T00:29:45"/>
    <n v="10"/>
    <x v="13"/>
    <x v="5"/>
    <x v="1"/>
    <n v="0"/>
    <n v="0"/>
    <s v="OK"/>
    <s v="Granel"/>
    <x v="0"/>
    <n v="0"/>
    <s v="F. MALAGA"/>
    <s v="A"/>
    <d v="1899-12-30T00:00:46"/>
    <d v="1899-12-30T00:00:46"/>
    <s v="OK"/>
    <m/>
    <m/>
    <d v="1899-12-30T00:00:00"/>
    <d v="1899-12-30T00:28:59"/>
    <n v="4"/>
    <n v="-5.3240740740995163E-4"/>
    <n v="28.983333333326406"/>
    <n v="10"/>
    <s v="Si"/>
  </r>
  <r>
    <s v="CSMA"/>
    <s v="2024058416"/>
    <x v="0"/>
    <s v="ER4080BDR"/>
    <s v="E0561JXG"/>
    <d v="2024-12-18T00:00:00"/>
    <m/>
    <s v="3269"/>
    <x v="36"/>
    <s v="PA"/>
    <s v="S2"/>
    <m/>
    <d v="2024-12-18T00:00:00"/>
    <d v="1899-12-30T10:18:47"/>
    <d v="2024-12-18T00:00:00"/>
    <d v="1899-12-30T10:17:59"/>
    <d v="2024-12-18T00:00:00"/>
    <d v="1899-12-30T10:49:51"/>
    <x v="0"/>
    <s v="RFCPI"/>
    <s v="7022038399"/>
    <s v="FBO"/>
    <d v="1899-12-30T00:32:40"/>
    <d v="1899-12-30T00:31:52"/>
    <d v="1899-12-30T00:00:48"/>
    <s v="Granel"/>
    <s v="E001"/>
    <x v="2"/>
    <d v="1899-12-30T00:31:04"/>
    <d v="1899-12-30T00:31:52"/>
    <n v="10"/>
    <x v="13"/>
    <x v="5"/>
    <x v="1"/>
    <n v="0"/>
    <n v="0"/>
    <s v="OK"/>
    <s v="Granel"/>
    <x v="0"/>
    <n v="0"/>
    <s v="F. MALAGA"/>
    <s v="A"/>
    <d v="1899-12-30T00:00:48"/>
    <d v="1899-12-30T00:00:48"/>
    <s v="OK"/>
    <m/>
    <m/>
    <d v="1899-12-30T00:00:00"/>
    <d v="1899-12-30T00:31:04"/>
    <n v="4"/>
    <n v="-5.5555555556002778E-4"/>
    <n v="31.066666666660758"/>
    <n v="10"/>
    <s v="Si"/>
  </r>
  <r>
    <s v="CSMA"/>
    <s v="2024058417"/>
    <x v="0"/>
    <s v="ECO02801R"/>
    <s v="E8474FTB"/>
    <d v="2024-12-18T00:00:00"/>
    <m/>
    <s v="3269"/>
    <x v="36"/>
    <s v="PA"/>
    <s v="S2"/>
    <m/>
    <d v="2024-12-18T00:00:00"/>
    <d v="1899-12-30T10:19:14"/>
    <d v="2024-12-18T00:00:00"/>
    <d v="1899-12-30T10:18:26"/>
    <d v="2024-12-18T00:00:00"/>
    <d v="1899-12-30T10:53:15"/>
    <x v="0"/>
    <s v="RFCPI"/>
    <s v="7022038400"/>
    <s v="FBO"/>
    <d v="1899-12-30T00:35:37"/>
    <d v="1899-12-30T00:34:49"/>
    <d v="1899-12-30T00:00:48"/>
    <s v="Granel"/>
    <s v="E001"/>
    <x v="2"/>
    <d v="1899-12-30T00:34:01"/>
    <d v="1899-12-30T00:34:49"/>
    <n v="10"/>
    <x v="13"/>
    <x v="5"/>
    <x v="1"/>
    <n v="0"/>
    <n v="0"/>
    <s v="OK"/>
    <s v="Granel"/>
    <x v="0"/>
    <n v="0"/>
    <s v="F. MALAGA"/>
    <s v="A"/>
    <d v="1899-12-30T00:00:48"/>
    <d v="1899-12-30T00:00:48"/>
    <s v="OK"/>
    <m/>
    <m/>
    <d v="1899-12-30T00:00:00"/>
    <d v="1899-12-30T00:34:01"/>
    <n v="4"/>
    <n v="-5.5555555556002778E-4"/>
    <n v="34.016666666659141"/>
    <n v="10"/>
    <s v="Si"/>
  </r>
  <r>
    <s v="CSMA"/>
    <s v="2024058410"/>
    <x v="0"/>
    <s v="ER2214BCX"/>
    <s v="E8471MCF"/>
    <d v="2024-12-18T00:00:00"/>
    <m/>
    <s v="3283"/>
    <x v="38"/>
    <s v="PA"/>
    <s v="PA"/>
    <m/>
    <d v="2024-12-18T00:00:00"/>
    <d v="1899-12-30T10:13:43"/>
    <d v="2024-12-18T00:00:00"/>
    <d v="1899-12-30T10:12:56"/>
    <d v="2024-12-18T00:00:00"/>
    <d v="1899-12-30T10:59:01"/>
    <x v="0"/>
    <s v="RFCPI"/>
    <s v="7022038402"/>
    <s v="FBO"/>
    <d v="1899-12-30T00:46:52"/>
    <d v="1899-12-30T00:46:05"/>
    <d v="1899-12-30T00:00:47"/>
    <s v="Ensacado"/>
    <s v="E002"/>
    <x v="2"/>
    <d v="1899-12-30T00:45:18"/>
    <d v="1899-12-30T00:46:05"/>
    <n v="10"/>
    <x v="13"/>
    <x v="5"/>
    <x v="2"/>
    <n v="0"/>
    <n v="0"/>
    <s v="OK"/>
    <s v="Ensacado"/>
    <x v="0"/>
    <n v="0"/>
    <s v="F. MALAGA"/>
    <s v="B"/>
    <d v="1899-12-30T00:00:47"/>
    <d v="1899-12-30T00:00:47"/>
    <s v="OK"/>
    <m/>
    <m/>
    <d v="1899-12-30T00:00:00"/>
    <d v="1899-12-30T00:45:18"/>
    <n v="4"/>
    <n v="-5.439814814799937E-4"/>
    <n v="45.299999999995251"/>
    <n v="10"/>
    <s v="No"/>
  </r>
  <r>
    <s v="CSMA"/>
    <s v="2024058419"/>
    <x v="0"/>
    <s v="ER8221BBJ"/>
    <s v="E3888GZR"/>
    <d v="2024-12-18T00:00:00"/>
    <m/>
    <s v="3269"/>
    <x v="36"/>
    <s v="PA"/>
    <s v="S2"/>
    <m/>
    <d v="2024-12-18T00:00:00"/>
    <d v="1899-12-30T10:19:51"/>
    <d v="2024-12-18T00:00:00"/>
    <d v="1899-12-30T10:19:04"/>
    <d v="2024-12-18T00:00:00"/>
    <d v="1899-12-30T11:01:12"/>
    <x v="0"/>
    <s v="RFCPI"/>
    <s v="7022038403"/>
    <s v="EXW"/>
    <d v="1899-12-30T00:42:55"/>
    <d v="1899-12-30T00:42:08"/>
    <d v="1899-12-30T00:00:47"/>
    <s v="Granel"/>
    <s v="E001"/>
    <x v="1"/>
    <d v="1899-12-30T00:41:21"/>
    <d v="1899-12-30T00:42:08"/>
    <n v="10"/>
    <x v="13"/>
    <x v="5"/>
    <x v="1"/>
    <n v="0"/>
    <n v="0"/>
    <s v="OK"/>
    <s v="Granel"/>
    <x v="0"/>
    <n v="0"/>
    <s v="F. MALAGA"/>
    <s v="A"/>
    <d v="1899-12-30T00:00:47"/>
    <d v="1899-12-30T00:00:47"/>
    <s v="OK"/>
    <m/>
    <m/>
    <d v="1899-12-30T00:00:00"/>
    <d v="1899-12-30T00:41:21"/>
    <n v="4"/>
    <n v="-5.439814814799937E-4"/>
    <n v="41.350000000003185"/>
    <n v="11"/>
    <s v="Si"/>
  </r>
  <r>
    <s v="CSMA"/>
    <s v="2024058418"/>
    <x v="0"/>
    <s v="ER0860BBM"/>
    <s v="E5730JVY"/>
    <d v="2024-12-18T00:00:00"/>
    <m/>
    <s v="3264"/>
    <x v="35"/>
    <s v="PA"/>
    <s v="S1"/>
    <m/>
    <d v="2024-12-18T00:00:00"/>
    <d v="1899-12-30T10:19:41"/>
    <d v="2024-12-18T00:00:00"/>
    <d v="1899-12-30T10:18:53"/>
    <d v="2024-12-18T00:00:00"/>
    <d v="1899-12-30T11:02:09"/>
    <x v="0"/>
    <s v="RFCPI"/>
    <s v="7022038404"/>
    <s v="FBO"/>
    <d v="1899-12-30T00:44:04"/>
    <d v="1899-12-30T00:43:16"/>
    <d v="1899-12-30T00:00:48"/>
    <s v="Granel"/>
    <s v="E001"/>
    <x v="2"/>
    <d v="1899-12-30T00:42:28"/>
    <d v="1899-12-30T00:43:16"/>
    <n v="10"/>
    <x v="13"/>
    <x v="5"/>
    <x v="1"/>
    <n v="0"/>
    <n v="0"/>
    <s v="OK"/>
    <s v="Granel"/>
    <x v="0"/>
    <n v="0"/>
    <s v="F. MALAGA"/>
    <s v="A"/>
    <d v="1899-12-30T00:00:48"/>
    <d v="1899-12-30T00:00:48"/>
    <s v="OK"/>
    <m/>
    <m/>
    <d v="1899-12-30T00:00:00"/>
    <d v="1899-12-30T00:42:28"/>
    <n v="4"/>
    <n v="-5.5555555556002778E-4"/>
    <n v="42.466666666665574"/>
    <n v="11"/>
    <s v="Si"/>
  </r>
  <r>
    <s v="CSMA"/>
    <s v="2024058427"/>
    <x v="0"/>
    <s v="EB10320R"/>
    <s v="E4291FWJ"/>
    <d v="2024-12-18T00:00:00"/>
    <m/>
    <s v="3262"/>
    <x v="43"/>
    <s v="PA"/>
    <s v="S6"/>
    <m/>
    <d v="2024-12-18T00:00:00"/>
    <d v="1899-12-30T10:33:20"/>
    <d v="2024-12-18T00:00:00"/>
    <d v="1899-12-30T10:32:33"/>
    <d v="2024-12-18T00:00:00"/>
    <d v="1899-12-30T11:03:18"/>
    <x v="0"/>
    <s v="RFCPI"/>
    <s v="7022038405"/>
    <s v="FBO"/>
    <d v="1899-12-30T00:31:32"/>
    <d v="1899-12-30T00:30:45"/>
    <d v="1899-12-30T00:00:47"/>
    <s v="Granel"/>
    <s v="E001"/>
    <x v="2"/>
    <d v="1899-12-30T00:29:58"/>
    <d v="1899-12-30T00:30:45"/>
    <n v="10"/>
    <x v="13"/>
    <x v="5"/>
    <x v="1"/>
    <n v="0"/>
    <n v="0"/>
    <s v="OK"/>
    <s v="Granel"/>
    <x v="0"/>
    <n v="0"/>
    <s v="F. MALAGA"/>
    <s v="A"/>
    <d v="1899-12-30T00:00:47"/>
    <d v="1899-12-30T00:00:47"/>
    <s v="OK"/>
    <m/>
    <m/>
    <d v="1899-12-30T00:00:00"/>
    <d v="1899-12-30T00:29:58"/>
    <n v="4"/>
    <n v="-5.439814814799937E-4"/>
    <n v="29.966666666673614"/>
    <n v="11"/>
    <s v="Si"/>
  </r>
  <r>
    <s v="CSMA"/>
    <s v="2024058426"/>
    <x v="0"/>
    <s v="EO05818R"/>
    <s v="E5043DXJ"/>
    <d v="2024-12-18T00:00:00"/>
    <m/>
    <s v="3269"/>
    <x v="36"/>
    <s v="PA"/>
    <s v="S2"/>
    <m/>
    <d v="2024-12-18T00:00:00"/>
    <d v="1899-12-30T10:32:00"/>
    <d v="2024-12-18T00:00:00"/>
    <d v="1899-12-30T10:31:12"/>
    <d v="2024-12-18T00:00:00"/>
    <d v="1899-12-30T11:07:50"/>
    <x v="0"/>
    <s v="RFCPI"/>
    <s v="7022038406"/>
    <s v="FBO"/>
    <d v="1899-12-30T00:37:26"/>
    <d v="1899-12-30T00:36:38"/>
    <d v="1899-12-30T00:00:48"/>
    <s v="Granel"/>
    <s v="E001"/>
    <x v="2"/>
    <d v="1899-12-30T00:35:50"/>
    <d v="1899-12-30T00:36:38"/>
    <n v="10"/>
    <x v="13"/>
    <x v="5"/>
    <x v="1"/>
    <n v="0"/>
    <n v="0"/>
    <s v="OK"/>
    <s v="Granel"/>
    <x v="0"/>
    <n v="0"/>
    <s v="F. MALAGA"/>
    <s v="A"/>
    <d v="1899-12-30T00:00:48"/>
    <d v="1899-12-30T00:00:48"/>
    <s v="OK"/>
    <m/>
    <m/>
    <d v="1899-12-30T00:00:00"/>
    <d v="1899-12-30T00:35:50"/>
    <n v="4"/>
    <n v="-5.5555555555997227E-4"/>
    <n v="35.83333333333443"/>
    <n v="11"/>
    <s v="Si"/>
  </r>
  <r>
    <s v="CSMA"/>
    <s v="2024058429"/>
    <x v="0"/>
    <s v="ER3520BBL"/>
    <s v="E4768KNH"/>
    <d v="2024-12-18T00:00:00"/>
    <m/>
    <s v="3264"/>
    <x v="35"/>
    <s v="PA"/>
    <s v="S1"/>
    <m/>
    <d v="2024-12-18T00:00:00"/>
    <d v="1899-12-30T10:36:02"/>
    <d v="2024-12-18T00:00:00"/>
    <d v="1899-12-30T10:35:13"/>
    <d v="2024-12-18T00:00:00"/>
    <d v="1899-12-30T11:11:00"/>
    <x v="0"/>
    <s v="RFCPI"/>
    <s v="7022038407"/>
    <s v="FBO"/>
    <d v="1899-12-30T00:36:36"/>
    <d v="1899-12-30T00:35:47"/>
    <d v="1899-12-30T00:00:49"/>
    <s v="Granel"/>
    <s v="E001"/>
    <x v="2"/>
    <d v="1899-12-30T00:34:58"/>
    <d v="1899-12-30T00:35:47"/>
    <n v="10"/>
    <x v="13"/>
    <x v="5"/>
    <x v="1"/>
    <n v="0"/>
    <n v="0"/>
    <s v="OK"/>
    <s v="Granel"/>
    <x v="0"/>
    <n v="0"/>
    <s v="F. MALAGA"/>
    <s v="A"/>
    <d v="1899-12-30T00:00:49"/>
    <d v="1899-12-30T00:00:49"/>
    <s v="OK"/>
    <m/>
    <m/>
    <d v="1899-12-30T00:00:00"/>
    <d v="1899-12-30T00:34:58"/>
    <n v="4"/>
    <n v="-5.6712962962002234E-4"/>
    <n v="34.966666666670399"/>
    <n v="11"/>
    <s v="Si"/>
  </r>
  <r>
    <s v="CSMA"/>
    <s v="2024058420"/>
    <x v="0"/>
    <s v="ER2310BBX"/>
    <s v="E5477KKG"/>
    <d v="2024-12-18T00:00:00"/>
    <m/>
    <s v="3264"/>
    <x v="35"/>
    <s v="PA"/>
    <s v="S1"/>
    <m/>
    <d v="2024-12-18T00:00:00"/>
    <d v="1899-12-30T10:21:12"/>
    <d v="2024-12-18T00:00:00"/>
    <d v="1899-12-30T10:20:25"/>
    <d v="2024-12-18T00:00:00"/>
    <d v="1899-12-30T11:14:14"/>
    <x v="0"/>
    <s v="RFCPI"/>
    <s v="7022038408"/>
    <s v="FBO"/>
    <d v="1899-12-30T00:54:36"/>
    <d v="1899-12-30T00:53:49"/>
    <d v="1899-12-30T00:00:47"/>
    <s v="Granel"/>
    <s v="E001"/>
    <x v="2"/>
    <d v="1899-12-30T00:53:02"/>
    <d v="1899-12-30T00:53:49"/>
    <n v="10"/>
    <x v="13"/>
    <x v="5"/>
    <x v="1"/>
    <n v="0"/>
    <n v="0"/>
    <s v="OK"/>
    <s v="Granel"/>
    <x v="0"/>
    <n v="0"/>
    <s v="F. MALAGA"/>
    <s v="B"/>
    <d v="1899-12-30T00:00:47"/>
    <d v="1899-12-30T00:00:47"/>
    <s v="OK"/>
    <m/>
    <m/>
    <d v="1899-12-30T00:00:00"/>
    <d v="1899-12-30T00:53:02"/>
    <n v="4"/>
    <n v="-5.439814814799937E-4"/>
    <n v="53.033333333328002"/>
    <n v="11"/>
    <s v="No"/>
  </r>
  <r>
    <s v="CSMA"/>
    <s v="2024058422"/>
    <x v="0"/>
    <s v="ER5874BCD"/>
    <s v="E5291FBM"/>
    <d v="2024-12-18T00:00:00"/>
    <m/>
    <s v="3262"/>
    <x v="43"/>
    <s v="PA"/>
    <s v="S6"/>
    <m/>
    <d v="2024-12-18T00:00:00"/>
    <d v="1899-12-30T10:26:38"/>
    <d v="2024-12-18T00:00:00"/>
    <d v="1899-12-30T10:25:49"/>
    <d v="2024-12-18T00:00:00"/>
    <d v="1899-12-30T11:20:55"/>
    <x v="0"/>
    <s v="RFCPI"/>
    <s v="7022038409"/>
    <s v="FBO"/>
    <d v="1899-12-30T00:55:55"/>
    <d v="1899-12-30T00:55:06"/>
    <d v="1899-12-30T00:00:49"/>
    <s v="Granel"/>
    <s v="E001"/>
    <x v="2"/>
    <d v="1899-12-30T00:54:17"/>
    <d v="1899-12-30T00:55:06"/>
    <n v="10"/>
    <x v="13"/>
    <x v="5"/>
    <x v="1"/>
    <n v="0"/>
    <n v="0"/>
    <s v="OK"/>
    <s v="Granel"/>
    <x v="0"/>
    <n v="0"/>
    <s v="F. MALAGA"/>
    <s v="B"/>
    <d v="1899-12-30T00:00:49"/>
    <d v="1899-12-30T00:00:49"/>
    <s v="OK"/>
    <m/>
    <m/>
    <d v="1899-12-30T00:00:00"/>
    <d v="1899-12-30T00:54:17"/>
    <n v="4"/>
    <n v="-5.6712962962995883E-4"/>
    <n v="54.283333333334433"/>
    <n v="11"/>
    <s v="No"/>
  </r>
  <r>
    <s v="CSMA"/>
    <s v="2024058430"/>
    <x v="0"/>
    <s v="ER2873BCD"/>
    <s v="E0319JTX"/>
    <d v="2024-12-18T00:00:00"/>
    <m/>
    <s v="3283"/>
    <x v="38"/>
    <s v="PA"/>
    <m/>
    <m/>
    <d v="2024-12-18T00:00:00"/>
    <d v="1899-12-30T10:44:38"/>
    <d v="2024-12-18T00:00:00"/>
    <d v="1899-12-30T10:43:50"/>
    <d v="2024-12-18T00:00:00"/>
    <d v="1899-12-30T11:20:58"/>
    <x v="225"/>
    <s v="JSANTOSL"/>
    <s v="7022038410"/>
    <s v="EXW"/>
    <d v="1899-12-30T00:37:56"/>
    <d v="1899-12-30T00:37:08"/>
    <d v="1899-12-30T00:00:48"/>
    <s v="Ensacado"/>
    <s v="E002"/>
    <x v="1"/>
    <d v="1899-12-30T00:36:20"/>
    <d v="1899-12-30T00:37:08"/>
    <n v="10"/>
    <x v="13"/>
    <x v="5"/>
    <x v="2"/>
    <n v="0"/>
    <n v="0"/>
    <s v="OK"/>
    <s v="Ensacado"/>
    <x v="0"/>
    <n v="0"/>
    <s v="F. MALAGA"/>
    <s v="A"/>
    <d v="1899-12-30T00:00:48"/>
    <d v="1899-12-30T00:00:48"/>
    <s v="OK"/>
    <m/>
    <m/>
    <d v="1899-12-30T00:00:00"/>
    <d v="1899-12-30T00:36:20"/>
    <n v="4"/>
    <n v="-5.5555555555997227E-4"/>
    <n v="36.333333333331232"/>
    <n v="11"/>
    <s v="Si"/>
  </r>
  <r>
    <s v="CSMA"/>
    <s v="2024058428"/>
    <x v="0"/>
    <s v="EGR03345R"/>
    <s v="E7812KXB"/>
    <d v="2024-12-18T00:00:00"/>
    <m/>
    <s v="3264"/>
    <x v="35"/>
    <s v="PA"/>
    <s v="S1"/>
    <m/>
    <d v="2024-12-18T00:00:00"/>
    <d v="1899-12-30T10:35:15"/>
    <d v="2024-12-18T00:00:00"/>
    <d v="1899-12-30T10:34:26"/>
    <d v="2024-12-18T00:00:00"/>
    <d v="1899-12-30T11:26:53"/>
    <x v="0"/>
    <s v="RFCPI"/>
    <s v="7022038411"/>
    <s v="EXW"/>
    <d v="1899-12-30T00:53:16"/>
    <d v="1899-12-30T00:52:27"/>
    <d v="1899-12-30T00:00:49"/>
    <s v="Granel"/>
    <s v="E001"/>
    <x v="1"/>
    <d v="1899-12-30T00:51:38"/>
    <d v="1899-12-30T00:52:27"/>
    <n v="10"/>
    <x v="13"/>
    <x v="5"/>
    <x v="1"/>
    <n v="0"/>
    <n v="0"/>
    <s v="OK"/>
    <s v="Granel"/>
    <x v="0"/>
    <n v="0"/>
    <s v="F. MALAGA"/>
    <s v="B"/>
    <d v="1899-12-30T00:00:49"/>
    <d v="1899-12-30T00:00:49"/>
    <s v="OK"/>
    <m/>
    <m/>
    <d v="1899-12-30T00:00:00"/>
    <d v="1899-12-30T00:51:38"/>
    <n v="4"/>
    <n v="-5.6712962963001434E-4"/>
    <n v="51.633333333331144"/>
    <n v="11"/>
    <s v="No"/>
  </r>
  <r>
    <s v="CSMA"/>
    <s v="2024058432"/>
    <x v="0"/>
    <s v="ER2661BDN"/>
    <s v="E6400KRM"/>
    <d v="2024-12-18T00:00:00"/>
    <m/>
    <s v="3282"/>
    <x v="40"/>
    <s v="PA"/>
    <s v="PA"/>
    <m/>
    <d v="2024-12-18T00:00:00"/>
    <d v="1899-12-30T10:47:08"/>
    <d v="2024-12-18T00:00:00"/>
    <d v="1899-12-30T10:46:20"/>
    <d v="2024-12-18T00:00:00"/>
    <d v="1899-12-30T11:27:40"/>
    <x v="0"/>
    <s v="RFCPI"/>
    <s v="7022038412"/>
    <s v="FBO"/>
    <d v="1899-12-30T00:42:08"/>
    <d v="1899-12-30T00:41:20"/>
    <d v="1899-12-30T00:00:48"/>
    <s v="Ensacado"/>
    <s v="E002"/>
    <x v="2"/>
    <d v="1899-12-30T00:40:32"/>
    <d v="1899-12-30T00:41:20"/>
    <n v="10"/>
    <x v="13"/>
    <x v="5"/>
    <x v="2"/>
    <n v="0"/>
    <n v="0"/>
    <s v="OK"/>
    <s v="Ensacado"/>
    <x v="0"/>
    <n v="0"/>
    <s v="F. MALAGA"/>
    <s v="A"/>
    <d v="1899-12-30T00:00:48"/>
    <d v="1899-12-30T00:00:48"/>
    <s v="OK"/>
    <m/>
    <m/>
    <d v="1899-12-30T00:00:00"/>
    <d v="1899-12-30T00:40:32"/>
    <n v="4"/>
    <n v="-5.5555555555997227E-4"/>
    <n v="40.533333333336046"/>
    <n v="11"/>
    <s v="Si"/>
  </r>
  <r>
    <s v="CSMA"/>
    <s v="2024058440"/>
    <x v="0"/>
    <s v="ER8141BBG"/>
    <s v="E0547BYX"/>
    <d v="2024-12-18T00:00:00"/>
    <m/>
    <s v="3269"/>
    <x v="36"/>
    <s v="PA"/>
    <s v="S2"/>
    <m/>
    <d v="2024-12-18T00:00:00"/>
    <d v="1899-12-30T11:11:49"/>
    <d v="2024-12-18T00:00:00"/>
    <d v="1899-12-30T11:11:02"/>
    <d v="2024-12-18T00:00:00"/>
    <d v="1899-12-30T11:44:05"/>
    <x v="0"/>
    <s v="RFCPI"/>
    <s v="7022038415"/>
    <s v="FBO"/>
    <d v="1899-12-30T00:33:50"/>
    <d v="1899-12-30T00:33:03"/>
    <d v="1899-12-30T00:00:47"/>
    <s v="Granel"/>
    <s v="E001"/>
    <x v="2"/>
    <d v="1899-12-30T00:32:16"/>
    <d v="1899-12-30T00:33:03"/>
    <n v="11"/>
    <x v="13"/>
    <x v="5"/>
    <x v="1"/>
    <n v="0"/>
    <n v="0"/>
    <s v="OK"/>
    <s v="Granel"/>
    <x v="0"/>
    <n v="0"/>
    <s v="F. MALAGA"/>
    <s v="A"/>
    <d v="1899-12-30T00:00:47"/>
    <d v="1899-12-30T00:00:47"/>
    <s v="OK"/>
    <m/>
    <m/>
    <d v="1899-12-30T00:00:00"/>
    <d v="1899-12-30T00:32:16"/>
    <n v="4"/>
    <n v="-5.4398148148004921E-4"/>
    <n v="32.266666666670375"/>
    <n v="11"/>
    <s v="Si"/>
  </r>
  <r>
    <s v="CSMA"/>
    <s v="2024058444"/>
    <x v="0"/>
    <s v="ER1030BBJ"/>
    <s v="E0463JRH"/>
    <d v="2024-12-18T00:00:00"/>
    <m/>
    <s v="3264"/>
    <x v="35"/>
    <s v="PA"/>
    <s v="S1"/>
    <m/>
    <d v="2024-12-18T00:00:00"/>
    <d v="1899-12-30T11:23:04"/>
    <d v="2024-12-18T00:00:00"/>
    <d v="1899-12-30T11:22:16"/>
    <d v="2024-12-18T00:00:00"/>
    <d v="1899-12-30T11:48:03"/>
    <x v="0"/>
    <s v="RFCPI"/>
    <s v="7022038416"/>
    <s v="FBO"/>
    <d v="1899-12-30T00:26:35"/>
    <d v="1899-12-30T00:25:47"/>
    <d v="1899-12-30T00:00:48"/>
    <s v="Granel"/>
    <s v="E001"/>
    <x v="2"/>
    <d v="1899-12-30T00:24:59"/>
    <d v="1899-12-30T00:25:47"/>
    <n v="11"/>
    <x v="13"/>
    <x v="5"/>
    <x v="1"/>
    <n v="0"/>
    <n v="0"/>
    <s v="OK"/>
    <s v="Granel"/>
    <x v="0"/>
    <n v="0"/>
    <s v="F. MALAGA"/>
    <s v="A"/>
    <d v="1899-12-30T00:00:48"/>
    <d v="1899-12-30T00:00:48"/>
    <s v="OK"/>
    <m/>
    <m/>
    <d v="1899-12-30T00:00:00"/>
    <d v="1899-12-30T00:24:59"/>
    <n v="4"/>
    <n v="-5.5555555555003577E-4"/>
    <n v="24.98333333333753"/>
    <n v="11"/>
    <s v="Si"/>
  </r>
  <r>
    <s v="CSMA"/>
    <s v="2024058447"/>
    <x v="0"/>
    <s v="ER4695BDR"/>
    <s v="E9461JBD"/>
    <d v="2024-12-18T00:00:00"/>
    <m/>
    <s v="3264"/>
    <x v="35"/>
    <s v="PA"/>
    <s v="S1"/>
    <m/>
    <d v="2024-12-18T00:00:00"/>
    <d v="1899-12-30T11:39:31"/>
    <d v="2024-12-18T00:00:00"/>
    <d v="1899-12-30T11:38:45"/>
    <d v="2024-12-18T00:00:00"/>
    <d v="1899-12-30T12:10:09"/>
    <x v="0"/>
    <s v="RFCPI"/>
    <s v="7022038417"/>
    <s v="EXW"/>
    <d v="1899-12-30T00:32:10"/>
    <d v="1899-12-30T00:31:24"/>
    <d v="1899-12-30T00:00:46"/>
    <s v="Granel"/>
    <s v="E001"/>
    <x v="1"/>
    <d v="1899-12-30T00:30:38"/>
    <d v="1899-12-30T00:31:24"/>
    <n v="11"/>
    <x v="13"/>
    <x v="5"/>
    <x v="1"/>
    <n v="0"/>
    <n v="0"/>
    <s v="OK"/>
    <s v="Granel"/>
    <x v="0"/>
    <n v="0"/>
    <s v="F. MALAGA"/>
    <s v="A"/>
    <d v="1899-12-30T00:00:46"/>
    <d v="1899-12-30T00:00:46"/>
    <s v="OK"/>
    <m/>
    <m/>
    <d v="1899-12-30T00:00:00"/>
    <d v="1899-12-30T00:30:38"/>
    <n v="4"/>
    <n v="-5.3240740739995962E-4"/>
    <n v="30.633333333336015"/>
    <n v="12"/>
    <s v="Si"/>
  </r>
  <r>
    <s v="CSMA"/>
    <s v="2024058458"/>
    <x v="0"/>
    <s v="ER0865BBP"/>
    <s v="E9619HBS"/>
    <d v="2024-12-18T00:00:00"/>
    <m/>
    <s v="3269"/>
    <x v="36"/>
    <s v="PA"/>
    <s v="S2"/>
    <m/>
    <d v="2024-12-18T00:00:00"/>
    <d v="1899-12-30T11:59:17"/>
    <d v="2024-12-18T00:00:00"/>
    <d v="1899-12-30T11:58:34"/>
    <d v="2024-12-18T00:00:00"/>
    <d v="1899-12-30T12:24:22"/>
    <x v="0"/>
    <s v="RFCPI"/>
    <s v="7022038420"/>
    <s v="EXW"/>
    <d v="1899-12-30T00:26:31"/>
    <d v="1899-12-30T00:25:48"/>
    <d v="1899-12-30T00:00:43"/>
    <s v="Granel"/>
    <s v="E001"/>
    <x v="1"/>
    <d v="1899-12-30T00:25:05"/>
    <d v="1899-12-30T00:25:48"/>
    <n v="11"/>
    <x v="13"/>
    <x v="5"/>
    <x v="1"/>
    <n v="0"/>
    <n v="0"/>
    <s v="OK"/>
    <s v="Granel"/>
    <x v="0"/>
    <n v="0"/>
    <s v="F. MALAGA"/>
    <s v="A"/>
    <d v="1899-12-30T00:00:43"/>
    <d v="1899-12-30T00:00:43"/>
    <s v="OK"/>
    <m/>
    <m/>
    <d v="1899-12-30T00:00:00"/>
    <d v="1899-12-30T00:25:05"/>
    <n v="4"/>
    <n v="-4.9768518518000793E-4"/>
    <n v="25.083333333345621"/>
    <n v="12"/>
    <s v="Si"/>
  </r>
  <r>
    <s v="CSMA"/>
    <s v="2024058441"/>
    <x v="0"/>
    <s v="ER0271BBT"/>
    <s v="E3861LZF"/>
    <d v="2024-12-18T00:00:00"/>
    <m/>
    <s v="3264"/>
    <x v="35"/>
    <s v="PA"/>
    <s v="S1"/>
    <m/>
    <d v="2024-12-18T00:00:00"/>
    <d v="1899-12-30T11:13:34"/>
    <d v="2024-12-18T00:00:00"/>
    <d v="1899-12-30T11:12:47"/>
    <d v="2024-12-18T00:00:00"/>
    <d v="1899-12-30T12:24:30"/>
    <x v="0"/>
    <s v="RFCPI"/>
    <s v="7022038421"/>
    <s v="FBO"/>
    <d v="1899-12-30T01:12:30"/>
    <d v="1899-12-30T01:11:43"/>
    <d v="1899-12-30T00:00:47"/>
    <s v="Granel"/>
    <s v="E001"/>
    <x v="2"/>
    <d v="1899-12-30T01:10:56"/>
    <d v="1899-12-30T01:11:43"/>
    <n v="11"/>
    <x v="13"/>
    <x v="5"/>
    <x v="1"/>
    <n v="0"/>
    <n v="0"/>
    <s v="OK"/>
    <s v="Granel"/>
    <x v="0"/>
    <n v="0"/>
    <s v="F. MALAGA"/>
    <s v="B"/>
    <d v="1899-12-30T00:00:47"/>
    <d v="1899-12-30T00:00:47"/>
    <s v="OK"/>
    <m/>
    <m/>
    <d v="1899-12-30T00:00:00"/>
    <d v="1899-12-30T01:10:56"/>
    <n v="4"/>
    <n v="-5.439814814799937E-4"/>
    <n v="70.933333333334403"/>
    <n v="12"/>
    <s v="No"/>
  </r>
  <r>
    <s v="CSMA"/>
    <s v="2024058459"/>
    <x v="0"/>
    <s v="ER9275BBY"/>
    <s v="E9746LXV"/>
    <d v="2024-12-18T00:00:00"/>
    <m/>
    <s v="3262"/>
    <x v="43"/>
    <s v="PA"/>
    <s v="S6"/>
    <m/>
    <d v="2024-12-18T00:00:00"/>
    <d v="1899-12-30T11:59:42"/>
    <d v="2024-12-18T00:00:00"/>
    <d v="1899-12-30T11:58:55"/>
    <d v="2024-12-18T00:00:00"/>
    <d v="1899-12-30T12:29:25"/>
    <x v="0"/>
    <s v="RFCPI"/>
    <s v="7022038422"/>
    <s v="EXW"/>
    <d v="1899-12-30T00:31:17"/>
    <d v="1899-12-30T00:30:30"/>
    <d v="1899-12-30T00:00:47"/>
    <s v="Granel"/>
    <s v="E001"/>
    <x v="1"/>
    <d v="1899-12-30T00:29:43"/>
    <d v="1899-12-30T00:30:30"/>
    <n v="11"/>
    <x v="13"/>
    <x v="5"/>
    <x v="1"/>
    <n v="0"/>
    <n v="0"/>
    <s v="OK"/>
    <s v="Granel"/>
    <x v="0"/>
    <n v="0"/>
    <s v="F. MALAGA"/>
    <s v="A"/>
    <d v="1899-12-30T00:00:47"/>
    <d v="1899-12-30T00:00:47"/>
    <s v="OK"/>
    <m/>
    <m/>
    <d v="1899-12-30T00:00:00"/>
    <d v="1899-12-30T00:29:43"/>
    <n v="4"/>
    <n v="-5.439814814799937E-4"/>
    <n v="29.716666666660785"/>
    <n v="12"/>
    <s v="Si"/>
  </r>
  <r>
    <s v="CSMA"/>
    <s v="2024058460"/>
    <x v="0"/>
    <s v="ER6006BBN"/>
    <s v="E2274KKH"/>
    <d v="2024-12-18T00:00:00"/>
    <m/>
    <s v="3264"/>
    <x v="35"/>
    <s v="PA"/>
    <s v="S1"/>
    <m/>
    <d v="2024-12-18T00:00:00"/>
    <d v="1899-12-30T12:02:00"/>
    <d v="2024-12-18T00:00:00"/>
    <d v="1899-12-30T12:01:13"/>
    <d v="2024-12-18T00:00:00"/>
    <d v="1899-12-30T12:36:46"/>
    <x v="0"/>
    <s v="RFCPI"/>
    <s v="7022038423"/>
    <s v="FBO"/>
    <d v="1899-12-30T00:36:20"/>
    <d v="1899-12-30T00:35:33"/>
    <d v="1899-12-30T00:00:47"/>
    <s v="Granel"/>
    <s v="E001"/>
    <x v="2"/>
    <d v="1899-12-30T00:34:46"/>
    <d v="1899-12-30T00:35:33"/>
    <n v="12"/>
    <x v="13"/>
    <x v="5"/>
    <x v="1"/>
    <n v="0"/>
    <n v="0"/>
    <s v="OK"/>
    <s v="Granel"/>
    <x v="0"/>
    <n v="0"/>
    <s v="F. MALAGA"/>
    <s v="A"/>
    <d v="1899-12-30T00:00:47"/>
    <d v="1899-12-30T00:00:47"/>
    <s v="OK"/>
    <m/>
    <m/>
    <d v="1899-12-30T00:00:00"/>
    <d v="1899-12-30T00:34:46"/>
    <n v="4"/>
    <n v="-5.4398148148004921E-4"/>
    <n v="34.766666666668847"/>
    <n v="12"/>
    <s v="Si"/>
  </r>
  <r>
    <s v="CSMA"/>
    <s v="2024058461"/>
    <x v="0"/>
    <s v="ER3449BDC"/>
    <s v="E0717JGV"/>
    <d v="2024-12-18T00:00:00"/>
    <m/>
    <s v="3283"/>
    <x v="38"/>
    <s v="PA"/>
    <s v="PA"/>
    <m/>
    <d v="2024-12-18T00:00:00"/>
    <d v="1899-12-30T12:13:45"/>
    <d v="2024-12-18T00:00:00"/>
    <d v="1899-12-30T12:12:58"/>
    <d v="2024-12-18T00:00:00"/>
    <d v="1899-12-30T12:37:31"/>
    <x v="0"/>
    <s v="RFCPI"/>
    <s v="7022038424"/>
    <s v="FBO"/>
    <d v="1899-12-30T00:25:20"/>
    <d v="1899-12-30T00:24:33"/>
    <d v="1899-12-30T00:00:47"/>
    <s v="Ensacado"/>
    <s v="E002"/>
    <x v="2"/>
    <d v="1899-12-30T00:23:46"/>
    <d v="1899-12-30T00:24:33"/>
    <n v="12"/>
    <x v="13"/>
    <x v="5"/>
    <x v="2"/>
    <n v="0"/>
    <n v="0"/>
    <s v="OK"/>
    <s v="Ensacado"/>
    <x v="0"/>
    <n v="0"/>
    <s v="F. MALAGA"/>
    <s v="A"/>
    <d v="1899-12-30T00:00:47"/>
    <d v="1899-12-30T00:00:47"/>
    <s v="OK"/>
    <m/>
    <m/>
    <d v="1899-12-30T00:00:00"/>
    <d v="1899-12-30T00:23:46"/>
    <n v="4"/>
    <n v="-5.4398148148004921E-4"/>
    <n v="23.766666666667131"/>
    <n v="12"/>
    <s v="Si"/>
  </r>
  <r>
    <s v="CSMA"/>
    <s v="2024058462"/>
    <x v="0"/>
    <s v="ER3242BBZ"/>
    <s v="E1394HHV"/>
    <d v="2024-12-18T00:00:00"/>
    <m/>
    <s v="3269"/>
    <x v="36"/>
    <s v="PA"/>
    <s v="S2"/>
    <m/>
    <d v="2024-12-18T00:00:00"/>
    <d v="1899-12-30T12:14:11"/>
    <d v="2024-12-18T00:00:00"/>
    <d v="1899-12-30T12:13:23"/>
    <d v="2024-12-18T00:00:00"/>
    <d v="1899-12-30T12:45:05"/>
    <x v="0"/>
    <s v="RFCPI"/>
    <s v="7022038425"/>
    <s v="FBO"/>
    <d v="1899-12-30T00:32:30"/>
    <d v="1899-12-30T00:31:42"/>
    <d v="1899-12-30T00:00:48"/>
    <s v="Granel"/>
    <s v="E001"/>
    <x v="2"/>
    <d v="1899-12-30T00:30:54"/>
    <d v="1899-12-30T00:31:42"/>
    <n v="12"/>
    <x v="13"/>
    <x v="5"/>
    <x v="1"/>
    <n v="0"/>
    <n v="0"/>
    <s v="OK"/>
    <s v="Granel"/>
    <x v="0"/>
    <n v="0"/>
    <s v="F. MALAGA"/>
    <s v="A"/>
    <d v="1899-12-30T00:00:48"/>
    <d v="1899-12-30T00:00:48"/>
    <s v="OK"/>
    <m/>
    <m/>
    <d v="1899-12-30T00:00:00"/>
    <d v="1899-12-30T00:30:54"/>
    <n v="4"/>
    <n v="-5.5555555555997227E-4"/>
    <n v="30.899999999995238"/>
    <n v="12"/>
    <s v="Si"/>
  </r>
  <r>
    <s v="CSMA"/>
    <s v="2024058463"/>
    <x v="0"/>
    <s v="ER3673BBX"/>
    <s v="E1228KBR"/>
    <d v="2024-12-18T00:00:00"/>
    <m/>
    <s v="3262"/>
    <x v="43"/>
    <s v="PA"/>
    <s v="S6"/>
    <m/>
    <d v="2024-12-18T00:00:00"/>
    <d v="1899-12-30T12:14:14"/>
    <d v="2024-12-18T00:00:00"/>
    <d v="1899-12-30T12:13:28"/>
    <d v="2024-12-18T00:00:00"/>
    <d v="1899-12-30T12:47:53"/>
    <x v="0"/>
    <s v="RFCPI"/>
    <s v="7022038426"/>
    <s v="EXW"/>
    <d v="1899-12-30T00:35:11"/>
    <d v="1899-12-30T00:34:25"/>
    <d v="1899-12-30T00:00:46"/>
    <s v="Granel"/>
    <s v="E001"/>
    <x v="1"/>
    <d v="1899-12-30T00:33:39"/>
    <d v="1899-12-30T00:34:25"/>
    <n v="12"/>
    <x v="13"/>
    <x v="5"/>
    <x v="1"/>
    <n v="0"/>
    <n v="0"/>
    <s v="OK"/>
    <s v="Granel"/>
    <x v="0"/>
    <n v="0"/>
    <s v="F. MALAGA"/>
    <s v="A"/>
    <d v="1899-12-30T00:00:46"/>
    <d v="1899-12-30T00:00:46"/>
    <s v="OK"/>
    <m/>
    <m/>
    <d v="1899-12-30T00:00:00"/>
    <d v="1899-12-30T00:33:39"/>
    <n v="4"/>
    <n v="-5.3240740741000714E-4"/>
    <n v="33.649999999991991"/>
    <n v="12"/>
    <s v="Si"/>
  </r>
  <r>
    <s v="CSMA"/>
    <s v="2024058467"/>
    <x v="0"/>
    <s v="ER8167BCF"/>
    <s v="E2589JTB"/>
    <d v="2024-12-18T00:00:00"/>
    <m/>
    <s v="3264"/>
    <x v="35"/>
    <s v="PA"/>
    <s v="S1"/>
    <m/>
    <d v="2024-12-18T00:00:00"/>
    <d v="1899-12-30T12:22:43"/>
    <d v="2024-12-18T00:00:00"/>
    <d v="1899-12-30T12:21:56"/>
    <d v="2024-12-18T00:00:00"/>
    <d v="1899-12-30T12:50:48"/>
    <x v="0"/>
    <s v="RFCPI"/>
    <s v="7022038428"/>
    <s v="FBO"/>
    <d v="1899-12-30T00:29:39"/>
    <d v="1899-12-30T00:28:52"/>
    <d v="1899-12-30T00:00:47"/>
    <s v="Granel"/>
    <s v="E001"/>
    <x v="2"/>
    <d v="1899-12-30T00:28:05"/>
    <d v="1899-12-30T00:28:52"/>
    <n v="12"/>
    <x v="13"/>
    <x v="5"/>
    <x v="1"/>
    <n v="0"/>
    <n v="0"/>
    <s v="OK"/>
    <s v="Granel"/>
    <x v="0"/>
    <n v="0"/>
    <s v="F. MALAGA"/>
    <s v="A"/>
    <d v="1899-12-30T00:00:47"/>
    <d v="1899-12-30T00:00:47"/>
    <s v="OK"/>
    <m/>
    <m/>
    <d v="1899-12-30T00:00:00"/>
    <d v="1899-12-30T00:28:05"/>
    <n v="4"/>
    <n v="-5.4398148147993819E-4"/>
    <n v="28.083333333340814"/>
    <n v="12"/>
    <s v="Si"/>
  </r>
  <r>
    <s v="CSMA"/>
    <s v="2024058466"/>
    <x v="0"/>
    <s v="ER9858BBY"/>
    <s v="E8263KDM"/>
    <d v="2024-12-18T00:00:00"/>
    <m/>
    <s v="3264"/>
    <x v="35"/>
    <s v="PA"/>
    <s v="S1"/>
    <m/>
    <d v="2024-12-18T00:00:00"/>
    <d v="1899-12-30T12:22:26"/>
    <d v="2024-12-18T00:00:00"/>
    <d v="1899-12-30T12:21:39"/>
    <d v="2024-12-18T00:00:00"/>
    <d v="1899-12-30T12:58:54"/>
    <x v="0"/>
    <s v="RFCPI"/>
    <s v="7022038429"/>
    <s v="FBO"/>
    <d v="1899-12-30T00:38:02"/>
    <d v="1899-12-30T00:37:15"/>
    <d v="1899-12-30T00:00:47"/>
    <s v="Granel"/>
    <s v="E001"/>
    <x v="2"/>
    <d v="1899-12-30T00:36:28"/>
    <d v="1899-12-30T00:37:15"/>
    <n v="12"/>
    <x v="13"/>
    <x v="5"/>
    <x v="1"/>
    <n v="0"/>
    <n v="0"/>
    <s v="OK"/>
    <s v="Granel"/>
    <x v="0"/>
    <n v="0"/>
    <s v="F. MALAGA"/>
    <s v="A"/>
    <d v="1899-12-30T00:00:47"/>
    <d v="1899-12-30T00:00:47"/>
    <s v="OK"/>
    <m/>
    <m/>
    <d v="1899-12-30T00:00:00"/>
    <d v="1899-12-30T00:36:28"/>
    <n v="4"/>
    <n v="-5.4398148147993819E-4"/>
    <n v="36.466666666675188"/>
    <n v="12"/>
    <s v="Si"/>
  </r>
  <r>
    <s v="CSMA"/>
    <s v="2024058469"/>
    <x v="0"/>
    <s v="ER0272BBT"/>
    <s v="E2254MLP"/>
    <d v="2024-12-18T00:00:00"/>
    <m/>
    <s v="3269"/>
    <x v="36"/>
    <s v="PA"/>
    <s v="S2"/>
    <m/>
    <d v="2024-12-18T00:00:00"/>
    <d v="1899-12-30T12:30:03"/>
    <d v="2024-12-18T00:00:00"/>
    <d v="1899-12-30T12:29:15"/>
    <d v="2024-12-18T00:00:00"/>
    <d v="1899-12-30T13:03:42"/>
    <x v="0"/>
    <s v="RFCPI"/>
    <s v="7022038431"/>
    <s v="FBO"/>
    <d v="1899-12-30T00:35:15"/>
    <d v="1899-12-30T00:34:27"/>
    <d v="1899-12-30T00:00:48"/>
    <s v="Granel"/>
    <s v="E001"/>
    <x v="2"/>
    <d v="1899-12-30T00:33:39"/>
    <d v="1899-12-30T00:34:27"/>
    <n v="12"/>
    <x v="13"/>
    <x v="5"/>
    <x v="1"/>
    <n v="0"/>
    <n v="0"/>
    <s v="OK"/>
    <s v="Granel"/>
    <x v="0"/>
    <n v="0"/>
    <s v="F. MALAGA"/>
    <s v="A"/>
    <d v="1899-12-30T00:00:48"/>
    <d v="1899-12-30T00:00:48"/>
    <s v="OK"/>
    <m/>
    <m/>
    <d v="1899-12-30T00:00:00"/>
    <d v="1899-12-30T00:33:39"/>
    <n v="4"/>
    <n v="-5.5555555556008329E-4"/>
    <n v="33.649999999991991"/>
    <n v="13"/>
    <s v="Si"/>
  </r>
  <r>
    <s v="CSMA"/>
    <s v="2024058472"/>
    <x v="0"/>
    <s v="ER8271BBD"/>
    <s v="E2291HBT"/>
    <d v="2024-12-18T00:00:00"/>
    <m/>
    <s v="3269"/>
    <x v="36"/>
    <s v="PA"/>
    <s v="S2"/>
    <m/>
    <d v="2024-12-18T00:00:00"/>
    <d v="1899-12-30T12:37:33"/>
    <d v="2024-12-18T00:00:00"/>
    <d v="1899-12-30T12:36:46"/>
    <d v="2024-12-18T00:00:00"/>
    <d v="1899-12-30T13:04:19"/>
    <x v="0"/>
    <s v="RFCPI"/>
    <s v="7022038432"/>
    <s v="FBO"/>
    <d v="1899-12-30T00:28:20"/>
    <d v="1899-12-30T00:27:33"/>
    <d v="1899-12-30T00:00:47"/>
    <s v="Granel"/>
    <s v="E001"/>
    <x v="2"/>
    <d v="1899-12-30T00:26:46"/>
    <d v="1899-12-30T00:27:33"/>
    <n v="12"/>
    <x v="13"/>
    <x v="5"/>
    <x v="1"/>
    <n v="0"/>
    <n v="0"/>
    <s v="OK"/>
    <s v="Granel"/>
    <x v="0"/>
    <n v="0"/>
    <s v="F. MALAGA"/>
    <s v="A"/>
    <d v="1899-12-30T00:00:47"/>
    <d v="1899-12-30T00:00:47"/>
    <s v="OK"/>
    <m/>
    <m/>
    <d v="1899-12-30T00:00:00"/>
    <d v="1899-12-30T00:26:46"/>
    <n v="4"/>
    <n v="-5.4398148147993819E-4"/>
    <n v="26.766666666662484"/>
    <n v="13"/>
    <s v="Si"/>
  </r>
  <r>
    <s v="CSMA"/>
    <s v="2024058479"/>
    <x v="0"/>
    <s v="ER7726BBG"/>
    <s v="E8976JGF"/>
    <d v="2024-12-18T00:00:00"/>
    <m/>
    <s v="3264"/>
    <x v="35"/>
    <s v="PA"/>
    <s v="S1"/>
    <m/>
    <d v="2024-12-18T00:00:00"/>
    <d v="1899-12-30T12:46:21"/>
    <d v="2024-12-18T00:00:00"/>
    <d v="1899-12-30T12:45:33"/>
    <d v="2024-12-18T00:00:00"/>
    <d v="1899-12-30T13:11:42"/>
    <x v="0"/>
    <s v="RFCPI"/>
    <s v="7022038433"/>
    <s v="EXW"/>
    <d v="1899-12-30T00:26:57"/>
    <d v="1899-12-30T00:26:09"/>
    <d v="1899-12-30T00:00:48"/>
    <s v="Granel"/>
    <s v="E001"/>
    <x v="1"/>
    <d v="1899-12-30T00:25:21"/>
    <d v="1899-12-30T00:26:09"/>
    <n v="12"/>
    <x v="13"/>
    <x v="5"/>
    <x v="1"/>
    <n v="0"/>
    <n v="0"/>
    <s v="OK"/>
    <s v="Granel"/>
    <x v="0"/>
    <n v="0"/>
    <s v="F. MALAGA"/>
    <s v="A"/>
    <d v="1899-12-30T00:00:48"/>
    <d v="1899-12-30T00:00:48"/>
    <s v="OK"/>
    <m/>
    <m/>
    <d v="1899-12-30T00:00:00"/>
    <d v="1899-12-30T00:25:21"/>
    <n v="4"/>
    <n v="-5.5555555556008329E-4"/>
    <n v="25.350000000004762"/>
    <n v="13"/>
    <s v="Si"/>
  </r>
  <r>
    <s v="CSMA"/>
    <s v="2024058481"/>
    <x v="0"/>
    <s v="ER2025BBG"/>
    <s v="E4771KNH"/>
    <d v="2024-12-18T00:00:00"/>
    <m/>
    <s v="3264"/>
    <x v="35"/>
    <s v="PA"/>
    <s v="S1"/>
    <m/>
    <d v="2024-12-18T00:00:00"/>
    <d v="1899-12-30T12:47:51"/>
    <d v="2024-12-18T00:00:00"/>
    <d v="1899-12-30T12:47:04"/>
    <d v="2024-12-18T00:00:00"/>
    <d v="1899-12-30T13:17:14"/>
    <x v="0"/>
    <s v="RFCPI"/>
    <s v="7022038434"/>
    <s v="FBO"/>
    <d v="1899-12-30T00:30:57"/>
    <d v="1899-12-30T00:30:10"/>
    <d v="1899-12-30T00:00:47"/>
    <s v="Granel"/>
    <s v="E001"/>
    <x v="2"/>
    <d v="1899-12-30T00:29:23"/>
    <d v="1899-12-30T00:30:10"/>
    <n v="12"/>
    <x v="13"/>
    <x v="5"/>
    <x v="1"/>
    <n v="0"/>
    <n v="0"/>
    <s v="OK"/>
    <s v="Granel"/>
    <x v="0"/>
    <n v="0"/>
    <s v="F. MALAGA"/>
    <s v="A"/>
    <d v="1899-12-30T00:00:47"/>
    <d v="1899-12-30T00:00:47"/>
    <s v="OK"/>
    <m/>
    <m/>
    <d v="1899-12-30T00:00:00"/>
    <d v="1899-12-30T00:29:23"/>
    <n v="4"/>
    <n v="-5.4398148147993819E-4"/>
    <n v="29.383333333329666"/>
    <n v="13"/>
    <s v="Si"/>
  </r>
  <r>
    <s v="CSMA"/>
    <s v="2024058471"/>
    <x v="0"/>
    <s v="ER7686BCJ"/>
    <s v="E9016LDS"/>
    <d v="2024-12-18T00:00:00"/>
    <m/>
    <s v="3283"/>
    <x v="38"/>
    <s v="PA"/>
    <s v="PA"/>
    <m/>
    <d v="2024-12-18T00:00:00"/>
    <d v="1899-12-30T12:36:03"/>
    <d v="2024-12-18T00:00:00"/>
    <d v="1899-12-30T12:35:16"/>
    <d v="2024-12-18T00:00:00"/>
    <d v="1899-12-30T13:21:52"/>
    <x v="0"/>
    <s v="RFCPI"/>
    <s v="7022038435"/>
    <s v="FBO"/>
    <d v="1899-12-30T00:47:23"/>
    <d v="1899-12-30T00:46:36"/>
    <d v="1899-12-30T00:00:47"/>
    <s v="Ensacado"/>
    <s v="E002"/>
    <x v="2"/>
    <d v="1899-12-30T00:45:49"/>
    <d v="1899-12-30T00:46:36"/>
    <n v="12"/>
    <x v="13"/>
    <x v="5"/>
    <x v="2"/>
    <n v="0"/>
    <n v="0"/>
    <s v="OK"/>
    <s v="Ensacado"/>
    <x v="0"/>
    <n v="0"/>
    <s v="F. MALAGA"/>
    <s v="B"/>
    <d v="1899-12-30T00:00:47"/>
    <d v="1899-12-30T00:00:47"/>
    <s v="OK"/>
    <m/>
    <m/>
    <d v="1899-12-30T00:00:00"/>
    <d v="1899-12-30T00:45:49"/>
    <n v="4"/>
    <n v="-5.4398148148004921E-4"/>
    <n v="45.816666666667217"/>
    <n v="13"/>
    <s v="No"/>
  </r>
  <r>
    <s v="CSMA"/>
    <s v="2024058489"/>
    <x v="0"/>
    <s v="ER0229BBR"/>
    <s v="E0631LTH"/>
    <d v="2024-12-18T00:00:00"/>
    <m/>
    <s v="3264"/>
    <x v="35"/>
    <s v="PA"/>
    <s v="S1"/>
    <m/>
    <d v="2024-12-18T00:00:00"/>
    <d v="1899-12-30T12:56:13"/>
    <d v="2024-12-18T00:00:00"/>
    <d v="1899-12-30T12:55:25"/>
    <d v="2024-12-18T00:00:00"/>
    <d v="1899-12-30T13:23:03"/>
    <x v="0"/>
    <s v="RFCPI"/>
    <s v="7022038436"/>
    <s v="FBO"/>
    <d v="1899-12-30T00:28:26"/>
    <d v="1899-12-30T00:27:38"/>
    <d v="1899-12-30T00:00:48"/>
    <s v="Granel"/>
    <s v="E001"/>
    <x v="2"/>
    <d v="1899-12-30T00:26:50"/>
    <d v="1899-12-30T00:27:38"/>
    <n v="12"/>
    <x v="13"/>
    <x v="5"/>
    <x v="1"/>
    <n v="0"/>
    <n v="0"/>
    <s v="OK"/>
    <s v="Granel"/>
    <x v="0"/>
    <n v="0"/>
    <s v="F. MALAGA"/>
    <s v="A"/>
    <d v="1899-12-30T00:00:48"/>
    <d v="1899-12-30T00:00:48"/>
    <s v="OK"/>
    <m/>
    <m/>
    <d v="1899-12-30T00:00:00"/>
    <d v="1899-12-30T00:26:50"/>
    <n v="4"/>
    <n v="-5.5555555554998026E-4"/>
    <n v="26.833333333334384"/>
    <n v="13"/>
    <s v="Si"/>
  </r>
  <r>
    <s v="CSMA"/>
    <s v="2024058495"/>
    <x v="0"/>
    <s v="ER8643BCC"/>
    <s v="E7698LMM"/>
    <d v="2024-12-18T00:00:00"/>
    <m/>
    <s v="3269"/>
    <x v="36"/>
    <s v="PA"/>
    <s v="S2"/>
    <m/>
    <d v="2024-12-18T00:00:00"/>
    <d v="1899-12-30T13:07:03"/>
    <d v="2024-12-18T00:00:00"/>
    <d v="1899-12-30T13:06:17"/>
    <d v="2024-12-18T00:00:00"/>
    <d v="1899-12-30T13:31:36"/>
    <x v="0"/>
    <s v="RFCPI"/>
    <s v="7022038438"/>
    <s v="FBO"/>
    <d v="1899-12-30T00:26:05"/>
    <d v="1899-12-30T00:25:19"/>
    <d v="1899-12-30T00:00:46"/>
    <s v="Granel"/>
    <s v="E001"/>
    <x v="2"/>
    <d v="1899-12-30T00:24:33"/>
    <d v="1899-12-30T00:25:19"/>
    <n v="13"/>
    <x v="13"/>
    <x v="5"/>
    <x v="1"/>
    <n v="0"/>
    <n v="0"/>
    <s v="OK"/>
    <s v="Granel"/>
    <x v="0"/>
    <n v="0"/>
    <s v="F. MALAGA"/>
    <s v="A"/>
    <d v="1899-12-30T00:00:46"/>
    <d v="1899-12-30T00:00:46"/>
    <s v="OK"/>
    <m/>
    <m/>
    <d v="1899-12-30T00:00:00"/>
    <d v="1899-12-30T00:24:33"/>
    <n v="4"/>
    <n v="-5.3240740740989612E-4"/>
    <n v="24.549999999998402"/>
    <n v="13"/>
    <s v="Si"/>
  </r>
  <r>
    <s v="CSMA"/>
    <s v="2024058488"/>
    <x v="0"/>
    <s v="ER3520BBL"/>
    <s v="E4768KNH"/>
    <d v="2024-12-18T00:00:00"/>
    <m/>
    <s v="3264"/>
    <x v="35"/>
    <s v="PA"/>
    <s v="S1"/>
    <m/>
    <d v="2024-12-18T00:00:00"/>
    <d v="1899-12-30T12:53:42"/>
    <d v="2024-12-18T00:00:00"/>
    <d v="1899-12-30T12:52:54"/>
    <d v="2024-12-18T00:00:00"/>
    <d v="1899-12-30T13:41:05"/>
    <x v="0"/>
    <s v="RFCPI"/>
    <s v="7022038441"/>
    <s v="FBO"/>
    <d v="1899-12-30T00:48:59"/>
    <d v="1899-12-30T00:48:11"/>
    <d v="1899-12-30T00:00:48"/>
    <s v="Granel"/>
    <s v="E001"/>
    <x v="2"/>
    <d v="1899-12-30T00:47:23"/>
    <d v="1899-12-30T00:48:11"/>
    <n v="12"/>
    <x v="13"/>
    <x v="5"/>
    <x v="1"/>
    <n v="0"/>
    <n v="0"/>
    <s v="OK"/>
    <s v="Granel"/>
    <x v="0"/>
    <n v="0"/>
    <s v="F. MALAGA"/>
    <s v="B"/>
    <d v="1899-12-30T00:00:48"/>
    <d v="1899-12-30T00:00:48"/>
    <s v="OK"/>
    <m/>
    <m/>
    <d v="1899-12-30T00:00:00"/>
    <d v="1899-12-30T00:47:23"/>
    <n v="4"/>
    <n v="-5.5555555556008329E-4"/>
    <n v="47.383333333329603"/>
    <n v="13"/>
    <s v="No"/>
  </r>
  <r>
    <s v="CSMA"/>
    <s v="2024058501"/>
    <x v="0"/>
    <s v="ER9403BBD"/>
    <s v="E5260KKG"/>
    <d v="2024-12-18T00:00:00"/>
    <m/>
    <s v="3264"/>
    <x v="35"/>
    <s v="PA"/>
    <s v="S1"/>
    <m/>
    <d v="2024-12-18T00:00:00"/>
    <d v="1899-12-30T13:22:46"/>
    <d v="2024-12-18T00:00:00"/>
    <d v="1899-12-30T13:21:59"/>
    <d v="2024-12-18T00:00:00"/>
    <d v="1899-12-30T13:49:43"/>
    <x v="0"/>
    <s v="RFCPI"/>
    <s v="7022038444"/>
    <s v="FBO"/>
    <d v="1899-12-30T00:28:31"/>
    <d v="1899-12-30T00:27:44"/>
    <d v="1899-12-30T00:00:47"/>
    <s v="Granel"/>
    <s v="E001"/>
    <x v="2"/>
    <d v="1899-12-30T00:26:57"/>
    <d v="1899-12-30T00:27:44"/>
    <n v="13"/>
    <x v="13"/>
    <x v="5"/>
    <x v="1"/>
    <n v="0"/>
    <n v="0"/>
    <s v="OK"/>
    <s v="Granel"/>
    <x v="0"/>
    <n v="0"/>
    <s v="F. MALAGA"/>
    <s v="A"/>
    <d v="1899-12-30T00:00:47"/>
    <d v="1899-12-30T00:00:47"/>
    <s v="OK"/>
    <m/>
    <m/>
    <d v="1899-12-30T00:00:00"/>
    <d v="1899-12-30T00:26:57"/>
    <n v="4"/>
    <n v="-5.4398148148004921E-4"/>
    <n v="26.950000000003094"/>
    <n v="13"/>
    <s v="Si"/>
  </r>
  <r>
    <s v="CSMA"/>
    <s v="2024058500"/>
    <x v="0"/>
    <s v="ER6007BBG"/>
    <s v="E4954KGF"/>
    <d v="2024-12-18T00:00:00"/>
    <m/>
    <s v="3269"/>
    <x v="36"/>
    <s v="PA"/>
    <s v="S2"/>
    <m/>
    <d v="2024-12-18T00:00:00"/>
    <d v="1899-12-30T13:21:15"/>
    <d v="2024-12-18T00:00:00"/>
    <d v="1899-12-30T13:20:27"/>
    <d v="2024-12-18T00:00:00"/>
    <d v="1899-12-30T13:57:18"/>
    <x v="0"/>
    <s v="RFCPI"/>
    <s v="7022038447"/>
    <s v="FBO"/>
    <d v="1899-12-30T00:37:39"/>
    <d v="1899-12-30T00:36:51"/>
    <d v="1899-12-30T00:00:48"/>
    <s v="Granel"/>
    <s v="E001"/>
    <x v="2"/>
    <d v="1899-12-30T00:36:03"/>
    <d v="1899-12-30T00:36:51"/>
    <n v="13"/>
    <x v="13"/>
    <x v="5"/>
    <x v="1"/>
    <n v="0"/>
    <n v="0"/>
    <s v="OK"/>
    <s v="Granel"/>
    <x v="0"/>
    <n v="0"/>
    <s v="F. MALAGA"/>
    <s v="A"/>
    <d v="1899-12-30T00:00:48"/>
    <d v="1899-12-30T00:00:48"/>
    <s v="OK"/>
    <m/>
    <m/>
    <d v="1899-12-30T00:00:00"/>
    <d v="1899-12-30T00:36:03"/>
    <n v="4"/>
    <n v="-5.5555555555009128E-4"/>
    <n v="36.049999999996679"/>
    <n v="13"/>
    <s v="Si"/>
  </r>
  <r>
    <s v="CSMA"/>
    <s v="2024058505"/>
    <x v="0"/>
    <s v="ECO01570R"/>
    <s v="E5872LKM"/>
    <d v="2024-12-18T00:00:00"/>
    <m/>
    <s v="3283"/>
    <x v="38"/>
    <s v="PA"/>
    <s v="PA"/>
    <m/>
    <d v="2024-12-18T00:00:00"/>
    <d v="1899-12-30T13:34:27"/>
    <d v="2024-12-18T00:00:00"/>
    <d v="1899-12-30T13:33:40"/>
    <d v="2024-12-18T00:00:00"/>
    <d v="1899-12-30T14:05:24"/>
    <x v="0"/>
    <s v="RFCPI"/>
    <s v="7022038449"/>
    <s v="EXW"/>
    <d v="1899-12-30T00:32:31"/>
    <d v="1899-12-30T00:31:44"/>
    <d v="1899-12-30T00:00:47"/>
    <s v="Ensacado"/>
    <s v="E002"/>
    <x v="1"/>
    <d v="1899-12-30T00:30:57"/>
    <d v="1899-12-30T00:31:44"/>
    <n v="13"/>
    <x v="13"/>
    <x v="5"/>
    <x v="2"/>
    <n v="0"/>
    <n v="0"/>
    <s v="OK"/>
    <s v="Ensacado"/>
    <x v="0"/>
    <n v="0"/>
    <s v="F. MALAGA"/>
    <s v="A"/>
    <d v="1899-12-30T00:00:47"/>
    <d v="1899-12-30T00:00:47"/>
    <s v="OK"/>
    <m/>
    <m/>
    <d v="1899-12-30T00:00:00"/>
    <d v="1899-12-30T00:30:57"/>
    <n v="4"/>
    <n v="-5.4398148148004921E-4"/>
    <n v="30.949999999991888"/>
    <n v="14"/>
    <s v="Si"/>
  </r>
  <r>
    <s v="CSMA"/>
    <s v="2024058508"/>
    <x v="0"/>
    <s v="ER4695BDR"/>
    <s v="E9461JBD"/>
    <d v="2024-12-18T00:00:00"/>
    <m/>
    <s v="3264"/>
    <x v="35"/>
    <s v="PA"/>
    <s v="S1"/>
    <m/>
    <d v="2024-12-18T00:00:00"/>
    <d v="1899-12-30T13:50:51"/>
    <d v="2024-12-18T00:00:00"/>
    <d v="1899-12-30T13:50:04"/>
    <d v="2024-12-18T00:00:00"/>
    <d v="1899-12-30T14:11:03"/>
    <x v="0"/>
    <s v="RFCPI"/>
    <s v="7022038450"/>
    <s v="EXW"/>
    <d v="1899-12-30T00:21:46"/>
    <d v="1899-12-30T00:20:59"/>
    <d v="1899-12-30T00:00:47"/>
    <s v="Granel"/>
    <s v="E001"/>
    <x v="1"/>
    <d v="1899-12-30T00:20:12"/>
    <d v="1899-12-30T00:20:59"/>
    <n v="13"/>
    <x v="13"/>
    <x v="5"/>
    <x v="1"/>
    <n v="0"/>
    <n v="0"/>
    <s v="OK"/>
    <s v="Granel"/>
    <x v="0"/>
    <n v="0"/>
    <s v="F. MALAGA"/>
    <s v="A"/>
    <d v="1899-12-30T00:00:47"/>
    <d v="1899-12-30T00:00:47"/>
    <s v="OK"/>
    <m/>
    <m/>
    <d v="1899-12-30T00:00:00"/>
    <d v="1899-12-30T00:20:12"/>
    <n v="4"/>
    <n v="-5.4398148148004921E-4"/>
    <n v="20.199999999988769"/>
    <n v="14"/>
    <s v="Si"/>
  </r>
  <r>
    <s v="CSMA"/>
    <s v="2024058514"/>
    <x v="0"/>
    <s v="ER4551BBJ"/>
    <s v="E6688FFY"/>
    <d v="2024-12-18T00:00:00"/>
    <m/>
    <s v="3283"/>
    <x v="38"/>
    <s v="PA"/>
    <s v="PA"/>
    <m/>
    <d v="2024-12-18T00:00:00"/>
    <d v="1899-12-30T14:08:10"/>
    <d v="2024-12-18T00:00:00"/>
    <d v="1899-12-30T14:07:23"/>
    <d v="2024-12-18T00:00:00"/>
    <d v="1899-12-30T14:30:57"/>
    <x v="0"/>
    <s v="RFCPI"/>
    <s v="7022038451"/>
    <s v="FBO"/>
    <d v="1899-12-30T00:24:21"/>
    <d v="1899-12-30T00:23:34"/>
    <d v="1899-12-30T00:00:47"/>
    <s v="Ensacado"/>
    <s v="E002"/>
    <x v="2"/>
    <d v="1899-12-30T00:22:47"/>
    <d v="1899-12-30T00:23:34"/>
    <n v="14"/>
    <x v="13"/>
    <x v="5"/>
    <x v="2"/>
    <n v="0"/>
    <n v="0"/>
    <s v="OK"/>
    <s v="Ensacado"/>
    <x v="0"/>
    <n v="0"/>
    <s v="F. MALAGA"/>
    <s v="A"/>
    <d v="1899-12-30T00:00:47"/>
    <d v="1899-12-30T00:00:47"/>
    <s v="OK"/>
    <m/>
    <m/>
    <d v="1899-12-30T00:00:00"/>
    <d v="1899-12-30T00:22:47"/>
    <n v="4"/>
    <n v="-5.4398148147993819E-4"/>
    <n v="22.78333333333439"/>
    <n v="14"/>
    <s v="Si"/>
  </r>
  <r>
    <s v="CSMA"/>
    <s v="2024058517"/>
    <x v="0"/>
    <s v="ER2310BBX"/>
    <s v="E5477KKG"/>
    <d v="2024-12-18T00:00:00"/>
    <m/>
    <s v="3264"/>
    <x v="35"/>
    <s v="PA"/>
    <s v="S1"/>
    <m/>
    <d v="2024-12-18T00:00:00"/>
    <d v="1899-12-30T14:09:52"/>
    <d v="2024-12-18T00:00:00"/>
    <d v="1899-12-30T14:09:06"/>
    <d v="2024-12-18T00:00:00"/>
    <d v="1899-12-30T14:43:02"/>
    <x v="0"/>
    <s v="RFCPI"/>
    <s v="7022038454"/>
    <s v="FBO"/>
    <d v="1899-12-30T00:34:42"/>
    <d v="1899-12-30T00:33:56"/>
    <d v="1899-12-30T00:00:46"/>
    <s v="Granel"/>
    <s v="E001"/>
    <x v="2"/>
    <d v="1899-12-30T00:33:10"/>
    <d v="1899-12-30T00:33:56"/>
    <n v="14"/>
    <x v="13"/>
    <x v="5"/>
    <x v="1"/>
    <n v="0"/>
    <n v="0"/>
    <s v="OK"/>
    <s v="Granel"/>
    <x v="0"/>
    <n v="0"/>
    <s v="F. MALAGA"/>
    <s v="A"/>
    <d v="1899-12-30T00:00:46"/>
    <d v="1899-12-30T00:00:46"/>
    <s v="OK"/>
    <m/>
    <m/>
    <d v="1899-12-30T00:00:00"/>
    <d v="1899-12-30T00:33:10"/>
    <n v="4"/>
    <n v="-5.3240740741000714E-4"/>
    <n v="33.166666666655971"/>
    <n v="14"/>
    <s v="Si"/>
  </r>
  <r>
    <s v="CSMA"/>
    <s v="2024058519"/>
    <x v="0"/>
    <s v="ER9699BCZ"/>
    <s v="E2573LYX"/>
    <d v="2024-12-18T00:00:00"/>
    <m/>
    <s v="3283"/>
    <x v="38"/>
    <s v="PA"/>
    <s v="PA"/>
    <m/>
    <d v="2024-12-18T00:00:00"/>
    <d v="1899-12-30T14:16:55"/>
    <d v="2024-12-18T00:00:00"/>
    <d v="1899-12-30T14:16:08"/>
    <d v="2024-12-18T00:00:00"/>
    <d v="1899-12-30T14:53:14"/>
    <x v="0"/>
    <s v="RFCPI"/>
    <s v="7022038456"/>
    <s v="FBO"/>
    <d v="1899-12-30T00:37:53"/>
    <d v="1899-12-30T00:37:06"/>
    <d v="1899-12-30T00:00:47"/>
    <s v="Ensacado"/>
    <s v="E002"/>
    <x v="2"/>
    <d v="1899-12-30T00:36:19"/>
    <d v="1899-12-30T00:37:06"/>
    <n v="14"/>
    <x v="13"/>
    <x v="5"/>
    <x v="2"/>
    <n v="0"/>
    <n v="0"/>
    <s v="OK"/>
    <s v="Ensacado"/>
    <x v="0"/>
    <n v="0"/>
    <s v="F. MALAGA"/>
    <s v="A"/>
    <d v="1899-12-30T00:00:47"/>
    <d v="1899-12-30T00:00:47"/>
    <s v="OK"/>
    <m/>
    <m/>
    <d v="1899-12-30T00:00:00"/>
    <d v="1899-12-30T00:36:19"/>
    <n v="4"/>
    <n v="-5.4398148148004921E-4"/>
    <n v="36.316666666670372"/>
    <n v="14"/>
    <s v="Si"/>
  </r>
  <r>
    <s v="CSMA"/>
    <s v="2024058527"/>
    <x v="0"/>
    <s v="ER0865BBP"/>
    <s v="E9619HBS"/>
    <d v="2024-12-18T00:00:00"/>
    <m/>
    <s v="3269"/>
    <x v="36"/>
    <s v="PA"/>
    <s v="S2"/>
    <m/>
    <d v="2024-12-18T00:00:00"/>
    <d v="1899-12-30T14:55:33"/>
    <d v="2024-12-18T00:00:00"/>
    <d v="1899-12-30T14:54:47"/>
    <d v="2024-12-18T00:00:00"/>
    <d v="1899-12-30T15:13:31"/>
    <x v="0"/>
    <s v="RFCPI"/>
    <s v="7022038460"/>
    <s v="EXW"/>
    <d v="1899-12-30T00:19:30"/>
    <d v="1899-12-30T00:18:44"/>
    <d v="1899-12-30T00:00:46"/>
    <s v="Granel"/>
    <s v="E001"/>
    <x v="1"/>
    <d v="1899-12-30T00:17:58"/>
    <d v="1899-12-30T00:18:44"/>
    <n v="14"/>
    <x v="13"/>
    <x v="5"/>
    <x v="1"/>
    <n v="0"/>
    <n v="0"/>
    <s v="OK"/>
    <s v="Granel"/>
    <x v="0"/>
    <n v="0"/>
    <s v="F. MALAGA"/>
    <s v="A"/>
    <d v="1899-12-30T00:00:46"/>
    <d v="1899-12-30T00:00:46"/>
    <s v="OK"/>
    <m/>
    <m/>
    <d v="1899-12-30T00:00:00"/>
    <d v="1899-12-30T00:17:58"/>
    <n v="4"/>
    <n v="-5.3240740741000714E-4"/>
    <n v="17.966666666663986"/>
    <n v="15"/>
    <s v="Si"/>
  </r>
  <r>
    <s v="CSMA"/>
    <s v="2024058535"/>
    <x v="0"/>
    <s v="ER1030BBJ"/>
    <s v="E0463JRH"/>
    <d v="2024-12-18T00:00:00"/>
    <m/>
    <s v="3269"/>
    <x v="36"/>
    <s v="PA"/>
    <s v="S2"/>
    <m/>
    <d v="2024-12-18T00:00:00"/>
    <d v="1899-12-30T15:13:07"/>
    <d v="2024-12-18T00:00:00"/>
    <d v="1899-12-30T15:12:19"/>
    <d v="2024-12-18T00:00:00"/>
    <d v="1899-12-30T15:37:08"/>
    <x v="0"/>
    <s v="RFCPI"/>
    <s v="7022038463"/>
    <s v="FBO"/>
    <d v="1899-12-30T00:25:37"/>
    <d v="1899-12-30T00:24:49"/>
    <d v="1899-12-30T00:00:48"/>
    <s v="Granel"/>
    <s v="E001"/>
    <x v="2"/>
    <d v="1899-12-30T00:24:01"/>
    <d v="1899-12-30T00:24:49"/>
    <n v="15"/>
    <x v="13"/>
    <x v="5"/>
    <x v="1"/>
    <n v="0"/>
    <n v="0"/>
    <s v="OK"/>
    <s v="Granel"/>
    <x v="0"/>
    <n v="0"/>
    <s v="F. MALAGA"/>
    <s v="A"/>
    <d v="1899-12-30T00:00:48"/>
    <d v="1899-12-30T00:00:48"/>
    <s v="OK"/>
    <m/>
    <m/>
    <d v="1899-12-30T00:00:00"/>
    <d v="1899-12-30T00:24:01"/>
    <n v="4"/>
    <n v="-5.5555555555997227E-4"/>
    <n v="24.016666666665571"/>
    <n v="15"/>
    <s v="Si"/>
  </r>
  <r>
    <s v="CSMA"/>
    <s v="2024058538"/>
    <x v="0"/>
    <s v="ER2459BDG"/>
    <s v="E9779MMY"/>
    <d v="2024-12-18T00:00:00"/>
    <m/>
    <s v="3283"/>
    <x v="38"/>
    <s v="PA"/>
    <s v="PA"/>
    <m/>
    <d v="2024-12-18T00:00:00"/>
    <d v="1899-12-30T15:20:28"/>
    <d v="2024-12-18T00:00:00"/>
    <d v="1899-12-30T15:19:41"/>
    <d v="2024-12-18T00:00:00"/>
    <d v="1899-12-30T16:01:01"/>
    <x v="0"/>
    <s v="RFCPI"/>
    <s v="7022038466"/>
    <s v="FBO"/>
    <d v="1899-12-30T00:42:07"/>
    <d v="1899-12-30T00:41:20"/>
    <d v="1899-12-30T00:00:47"/>
    <s v="Ensacado"/>
    <s v="E002"/>
    <x v="2"/>
    <d v="1899-12-30T00:40:33"/>
    <d v="1899-12-30T00:41:20"/>
    <n v="15"/>
    <x v="13"/>
    <x v="5"/>
    <x v="2"/>
    <n v="0"/>
    <n v="0"/>
    <s v="OK"/>
    <s v="Ensacado"/>
    <x v="0"/>
    <n v="0"/>
    <s v="F. MALAGA"/>
    <s v="A"/>
    <d v="1899-12-30T00:00:47"/>
    <d v="1899-12-30T00:00:47"/>
    <s v="OK"/>
    <m/>
    <m/>
    <d v="1899-12-30T00:00:00"/>
    <d v="1899-12-30T00:40:33"/>
    <n v="4"/>
    <n v="-5.4398148148004921E-4"/>
    <n v="40.550000000011131"/>
    <n v="16"/>
    <s v="Si"/>
  </r>
  <r>
    <s v="CSMA"/>
    <s v="2024058542"/>
    <x v="0"/>
    <s v="ER4695BDR"/>
    <s v="E9461JBD"/>
    <d v="2024-12-18T00:00:00"/>
    <m/>
    <s v="3264"/>
    <x v="35"/>
    <s v="PA"/>
    <s v="S1"/>
    <m/>
    <d v="2024-12-18T00:00:00"/>
    <d v="1899-12-30T15:45:20"/>
    <d v="2024-12-18T00:00:00"/>
    <d v="1899-12-30T15:44:34"/>
    <d v="2024-12-18T00:00:00"/>
    <d v="1899-12-30T16:09:38"/>
    <x v="0"/>
    <s v="RFCPI"/>
    <s v="7022038469"/>
    <s v="EXW"/>
    <d v="1899-12-30T00:25:50"/>
    <d v="1899-12-30T00:25:04"/>
    <d v="1899-12-30T00:00:46"/>
    <s v="Granel"/>
    <s v="E001"/>
    <x v="1"/>
    <d v="1899-12-30T00:24:18"/>
    <d v="1899-12-30T00:25:04"/>
    <n v="15"/>
    <x v="13"/>
    <x v="5"/>
    <x v="1"/>
    <n v="0"/>
    <n v="0"/>
    <s v="OK"/>
    <s v="Granel"/>
    <x v="0"/>
    <n v="0"/>
    <s v="F. MALAGA"/>
    <s v="A"/>
    <d v="1899-12-30T00:00:46"/>
    <d v="1899-12-30T00:00:46"/>
    <s v="OK"/>
    <m/>
    <m/>
    <d v="1899-12-30T00:00:00"/>
    <d v="1899-12-30T00:24:18"/>
    <n v="4"/>
    <n v="-5.3240740741000714E-4"/>
    <n v="24.299999999999962"/>
    <n v="16"/>
    <s v="Si"/>
  </r>
  <r>
    <s v="CSMA"/>
    <s v="2024058545"/>
    <x v="0"/>
    <s v="EJ02544R"/>
    <s v="E9533LGJ"/>
    <d v="2024-12-18T00:00:00"/>
    <m/>
    <s v="3295"/>
    <x v="10"/>
    <s v="PA"/>
    <s v="PA"/>
    <m/>
    <d v="2024-12-18T00:00:00"/>
    <d v="1899-12-30T15:51:44"/>
    <d v="2024-12-18T00:00:00"/>
    <d v="1899-12-30T15:50:57"/>
    <d v="2024-12-18T00:00:00"/>
    <d v="1899-12-30T16:32:55"/>
    <x v="0"/>
    <s v="RFCPI"/>
    <s v="7022038473"/>
    <s v="FBO"/>
    <d v="1899-12-30T00:42:45"/>
    <d v="1899-12-30T00:41:58"/>
    <d v="1899-12-30T00:00:47"/>
    <s v="Ensacado"/>
    <s v="E002"/>
    <x v="2"/>
    <d v="1899-12-30T00:41:11"/>
    <d v="1899-12-30T00:41:58"/>
    <n v="15"/>
    <x v="13"/>
    <x v="5"/>
    <x v="2"/>
    <n v="0"/>
    <n v="0"/>
    <s v="OK"/>
    <s v="Ensacado"/>
    <x v="0"/>
    <n v="0"/>
    <s v="F. MALAGA"/>
    <s v="A"/>
    <d v="1899-12-30T00:00:47"/>
    <d v="1899-12-30T00:00:47"/>
    <s v="OK"/>
    <m/>
    <m/>
    <d v="1899-12-30T00:00:00"/>
    <d v="1899-12-30T00:41:11"/>
    <n v="4"/>
    <n v="-5.4398148149004122E-4"/>
    <n v="41.183333333323198"/>
    <n v="16"/>
    <s v="Si"/>
  </r>
  <r>
    <s v="CSMA"/>
    <s v="2024058556"/>
    <x v="0"/>
    <s v="ER0320BCV"/>
    <s v="E1112KDL"/>
    <d v="2024-12-18T00:00:00"/>
    <m/>
    <s v="3283"/>
    <x v="38"/>
    <s v="PA"/>
    <s v="PA"/>
    <m/>
    <d v="2024-12-18T00:00:00"/>
    <d v="1899-12-30T16:55:04"/>
    <d v="2024-12-18T00:00:00"/>
    <d v="1899-12-30T16:54:18"/>
    <d v="2024-12-18T00:00:00"/>
    <d v="1899-12-30T17:25:59"/>
    <x v="0"/>
    <s v="RFCPI"/>
    <s v="7022038478"/>
    <s v="FBO"/>
    <d v="1899-12-30T00:32:27"/>
    <d v="1899-12-30T00:31:41"/>
    <d v="1899-12-30T00:00:46"/>
    <s v="Ensacado"/>
    <s v="E002"/>
    <x v="2"/>
    <d v="1899-12-30T00:30:55"/>
    <d v="1899-12-30T00:31:41"/>
    <n v="16"/>
    <x v="13"/>
    <x v="5"/>
    <x v="2"/>
    <n v="0"/>
    <n v="0"/>
    <s v="OK"/>
    <s v="Ensacado"/>
    <x v="0"/>
    <n v="0"/>
    <s v="F. MALAGA"/>
    <s v="A"/>
    <d v="1899-12-30T00:00:46"/>
    <d v="1899-12-30T00:00:46"/>
    <s v="OK"/>
    <m/>
    <m/>
    <d v="1899-12-30T00:00:00"/>
    <d v="1899-12-30T00:30:55"/>
    <n v="4"/>
    <n v="-5.3240740741000714E-4"/>
    <n v="30.916666666656099"/>
    <n v="17"/>
    <s v="Si"/>
  </r>
  <r>
    <s v="CSMA"/>
    <s v="2024058557"/>
    <x v="0"/>
    <s v="ER0865BBP"/>
    <s v="E9619HBS"/>
    <d v="2024-12-18T00:00:00"/>
    <m/>
    <s v="3269"/>
    <x v="36"/>
    <s v="PA"/>
    <s v="S2"/>
    <m/>
    <d v="2024-12-18T00:00:00"/>
    <d v="1899-12-30T17:09:53"/>
    <d v="2024-12-18T00:00:00"/>
    <d v="1899-12-30T17:09:08"/>
    <d v="2024-12-18T00:00:00"/>
    <d v="1899-12-30T17:31:39"/>
    <x v="0"/>
    <s v="RFCPI"/>
    <s v="7022038479"/>
    <s v="EXW"/>
    <d v="1899-12-30T00:23:16"/>
    <d v="1899-12-30T00:22:31"/>
    <d v="1899-12-30T00:00:45"/>
    <s v="Granel"/>
    <s v="E001"/>
    <x v="1"/>
    <d v="1899-12-30T00:21:46"/>
    <d v="1899-12-30T00:22:31"/>
    <n v="17"/>
    <x v="13"/>
    <x v="5"/>
    <x v="1"/>
    <n v="0"/>
    <n v="0"/>
    <s v="OK"/>
    <s v="Granel"/>
    <x v="0"/>
    <n v="0"/>
    <s v="F. MALAGA"/>
    <s v="A"/>
    <d v="1899-12-30T00:00:45"/>
    <d v="1899-12-30T00:00:45"/>
    <s v="OK"/>
    <m/>
    <m/>
    <d v="1899-12-30T00:00:00"/>
    <d v="1899-12-30T00:21:46"/>
    <n v="4"/>
    <n v="-5.2083333332997306E-4"/>
    <n v="21.766666666665699"/>
    <n v="17"/>
    <s v="Si"/>
  </r>
  <r>
    <s v="CSMA"/>
    <s v="2024058555"/>
    <x v="0"/>
    <s v="ER4902BBX"/>
    <s v="E6099JTB"/>
    <d v="2024-12-18T00:00:00"/>
    <m/>
    <s v="3283"/>
    <x v="38"/>
    <s v="PA"/>
    <s v="PA"/>
    <m/>
    <d v="2024-12-18T00:00:00"/>
    <d v="1899-12-30T16:52:36"/>
    <d v="2024-12-18T00:00:00"/>
    <d v="1899-12-30T16:51:49"/>
    <d v="2024-12-18T00:00:00"/>
    <d v="1899-12-30T17:44:15"/>
    <x v="0"/>
    <s v="RFCPI"/>
    <s v="7022038480"/>
    <s v="EXW"/>
    <d v="1899-12-30T00:53:13"/>
    <d v="1899-12-30T00:52:26"/>
    <d v="1899-12-30T00:00:47"/>
    <s v="Ensacado"/>
    <s v="E002"/>
    <x v="1"/>
    <d v="1899-12-30T00:51:39"/>
    <d v="1899-12-30T00:52:26"/>
    <n v="16"/>
    <x v="13"/>
    <x v="5"/>
    <x v="2"/>
    <n v="0"/>
    <n v="0"/>
    <s v="OK"/>
    <s v="Ensacado"/>
    <x v="0"/>
    <n v="0"/>
    <s v="F. MALAGA"/>
    <s v="B"/>
    <d v="1899-12-30T00:00:47"/>
    <d v="1899-12-30T00:00:47"/>
    <s v="OK"/>
    <m/>
    <m/>
    <d v="1899-12-30T00:00:00"/>
    <d v="1899-12-30T00:51:39"/>
    <n v="4"/>
    <n v="-5.4398148148004921E-4"/>
    <n v="51.650000000006315"/>
    <n v="17"/>
    <s v="No"/>
  </r>
  <r>
    <s v="CSMA"/>
    <s v="2024058565"/>
    <x v="0"/>
    <s v="ER6871BBR"/>
    <s v="E8831LZK"/>
    <d v="2024-12-18T00:00:00"/>
    <m/>
    <s v="3264"/>
    <x v="35"/>
    <s v="PA"/>
    <s v="S1"/>
    <m/>
    <d v="2024-12-18T00:00:00"/>
    <d v="1899-12-30T18:31:06"/>
    <d v="2024-12-18T00:00:00"/>
    <d v="1899-12-30T18:30:20"/>
    <d v="2024-12-18T00:00:00"/>
    <d v="1899-12-30T19:10:39"/>
    <x v="0"/>
    <s v="RFCPI"/>
    <s v="7022038484"/>
    <s v="FBO"/>
    <d v="1899-12-30T00:41:05"/>
    <d v="1899-12-30T00:40:19"/>
    <d v="1899-12-30T00:00:46"/>
    <s v="Granel"/>
    <s v="E001"/>
    <x v="2"/>
    <d v="1899-12-30T00:39:33"/>
    <d v="1899-12-30T00:40:19"/>
    <n v="18"/>
    <x v="13"/>
    <x v="5"/>
    <x v="1"/>
    <n v="0"/>
    <n v="0"/>
    <s v="OK"/>
    <s v="Granel"/>
    <x v="0"/>
    <n v="0"/>
    <s v="F. MALAGA"/>
    <s v="A"/>
    <d v="1899-12-30T00:00:46"/>
    <d v="1899-12-30T00:00:46"/>
    <s v="OK"/>
    <m/>
    <m/>
    <d v="1899-12-30T00:00:00"/>
    <d v="1899-12-30T00:39:33"/>
    <n v="4"/>
    <n v="-5.3240740741000714E-4"/>
    <n v="39.550000000003145"/>
    <n v="19"/>
    <s v="Si"/>
  </r>
  <r>
    <s v="CSMA"/>
    <s v="2024058585"/>
    <x v="0"/>
    <s v="ER4551BBJ"/>
    <s v="E6688FFY"/>
    <d v="2024-12-19T00:00:00"/>
    <m/>
    <s v="3282"/>
    <x v="40"/>
    <s v="PA"/>
    <s v="PA"/>
    <m/>
    <d v="2024-12-19T00:00:00"/>
    <d v="1899-12-30T05:51:43"/>
    <d v="2024-12-19T00:00:00"/>
    <d v="1899-12-30T05:50:57"/>
    <d v="2024-12-19T00:00:00"/>
    <d v="1899-12-30T06:16:18"/>
    <x v="0"/>
    <s v="RFCPI"/>
    <s v="7022038493"/>
    <s v="FBO"/>
    <d v="1899-12-30T00:26:07"/>
    <d v="1899-12-30T00:25:21"/>
    <d v="1899-12-30T00:00:46"/>
    <s v="Ensacado"/>
    <s v="E002"/>
    <x v="2"/>
    <d v="1899-12-30T00:24:35"/>
    <d v="1899-12-30T00:25:21"/>
    <n v="5"/>
    <x v="14"/>
    <x v="5"/>
    <x v="2"/>
    <n v="0"/>
    <n v="0"/>
    <s v="OK"/>
    <s v="Ensacado"/>
    <x v="0"/>
    <n v="0"/>
    <s v="F. MALAGA"/>
    <s v="A"/>
    <d v="1899-12-30T00:00:46"/>
    <d v="1899-12-30T00:00:46"/>
    <s v="OK"/>
    <m/>
    <m/>
    <d v="1899-12-30T00:00:00"/>
    <d v="1899-12-30T00:24:35"/>
    <n v="5"/>
    <n v="-5.3240740741000714E-4"/>
    <n v="24.583333333320002"/>
    <n v="6"/>
    <s v="Si"/>
  </r>
  <r>
    <s v="CSMA"/>
    <s v="2024058614"/>
    <x v="0"/>
    <s v="ER4902BBX"/>
    <s v="E6099JTB"/>
    <d v="2024-12-19T00:00:00"/>
    <m/>
    <s v="3283"/>
    <x v="38"/>
    <s v="PA"/>
    <s v="PA"/>
    <m/>
    <d v="2024-12-19T00:00:00"/>
    <d v="1899-12-30T07:59:51"/>
    <d v="2024-12-19T00:00:00"/>
    <d v="1899-12-30T07:59:05"/>
    <d v="2024-12-19T00:00:00"/>
    <d v="1899-12-30T08:45:13"/>
    <x v="0"/>
    <s v="RFCPI"/>
    <s v="7022038526"/>
    <s v="EXW"/>
    <d v="1899-12-30T00:46:54"/>
    <d v="1899-12-30T00:46:08"/>
    <d v="1899-12-30T00:00:46"/>
    <s v="Ensacado"/>
    <s v="E002"/>
    <x v="1"/>
    <d v="1899-12-30T00:45:22"/>
    <d v="1899-12-30T00:46:08"/>
    <n v="7"/>
    <x v="14"/>
    <x v="5"/>
    <x v="2"/>
    <n v="0"/>
    <n v="0"/>
    <s v="OK"/>
    <s v="Ensacado"/>
    <x v="0"/>
    <n v="0"/>
    <s v="F. MALAGA"/>
    <s v="B"/>
    <d v="1899-12-30T00:00:46"/>
    <d v="1899-12-30T00:00:46"/>
    <s v="OK"/>
    <m/>
    <m/>
    <d v="1899-12-30T00:00:00"/>
    <d v="1899-12-30T00:45:22"/>
    <n v="5"/>
    <n v="-5.3240740741000714E-4"/>
    <n v="45.36666666666715"/>
    <n v="8"/>
    <s v="No"/>
  </r>
  <r>
    <s v="CSMA"/>
    <s v="2024058640"/>
    <x v="0"/>
    <s v="ER2753BDJ"/>
    <s v="E1640LDZ"/>
    <d v="2024-12-19T00:00:00"/>
    <m/>
    <s v="3283"/>
    <x v="38"/>
    <s v="PA"/>
    <s v="PA"/>
    <m/>
    <d v="2024-12-19T00:00:00"/>
    <d v="1899-12-30T09:53:12"/>
    <d v="2024-12-19T00:00:00"/>
    <d v="1899-12-30T09:52:26"/>
    <d v="2024-12-19T00:00:00"/>
    <d v="1899-12-30T10:35:33"/>
    <x v="0"/>
    <s v="RFCPI"/>
    <s v="7022038542"/>
    <s v="EXW"/>
    <d v="1899-12-30T00:43:53"/>
    <d v="1899-12-30T00:43:07"/>
    <d v="1899-12-30T00:00:46"/>
    <s v="Ensacado"/>
    <s v="E002"/>
    <x v="1"/>
    <d v="1899-12-30T00:42:21"/>
    <d v="1899-12-30T00:43:07"/>
    <n v="9"/>
    <x v="14"/>
    <x v="5"/>
    <x v="2"/>
    <n v="0"/>
    <n v="0"/>
    <s v="OK"/>
    <s v="Ensacado"/>
    <x v="0"/>
    <n v="0"/>
    <s v="F. MALAGA"/>
    <s v="A"/>
    <d v="1899-12-30T00:00:46"/>
    <d v="1899-12-30T00:00:46"/>
    <s v="OK"/>
    <m/>
    <m/>
    <d v="1899-12-30T00:00:00"/>
    <d v="1899-12-30T00:42:21"/>
    <n v="5"/>
    <n v="-5.3240740740001513E-4"/>
    <n v="42.350000000011178"/>
    <n v="10"/>
    <s v="Si"/>
  </r>
  <r>
    <s v="CSMA"/>
    <s v="2024058665"/>
    <x v="0"/>
    <s v="ER4902BBX"/>
    <s v="E6099JTB"/>
    <d v="2024-12-19T00:00:00"/>
    <m/>
    <s v="3283"/>
    <x v="38"/>
    <s v="PA"/>
    <s v="PA"/>
    <m/>
    <d v="2024-12-19T00:00:00"/>
    <d v="1899-12-30T11:08:27"/>
    <d v="2024-12-19T00:00:00"/>
    <d v="1899-12-30T11:07:43"/>
    <d v="2024-12-19T00:00:00"/>
    <d v="1899-12-30T12:00:13"/>
    <x v="0"/>
    <s v="RFCPI"/>
    <s v="7022038564"/>
    <s v="EXW"/>
    <d v="1899-12-30T00:53:14"/>
    <d v="1899-12-30T00:52:30"/>
    <d v="1899-12-30T00:00:44"/>
    <s v="Ensacado"/>
    <s v="E002"/>
    <x v="1"/>
    <d v="1899-12-30T00:51:46"/>
    <d v="1899-12-30T00:52:30"/>
    <n v="11"/>
    <x v="14"/>
    <x v="5"/>
    <x v="2"/>
    <n v="0"/>
    <n v="0"/>
    <s v="OK"/>
    <s v="Ensacado"/>
    <x v="0"/>
    <n v="0"/>
    <s v="F. MALAGA"/>
    <s v="B"/>
    <d v="1899-12-30T00:00:44"/>
    <d v="1899-12-30T00:00:44"/>
    <s v="OK"/>
    <m/>
    <m/>
    <d v="1899-12-30T00:00:00"/>
    <d v="1899-12-30T00:51:46"/>
    <n v="5"/>
    <n v="-5.092592592599865E-4"/>
    <n v="51.766666666660711"/>
    <n v="12"/>
    <s v="No"/>
  </r>
  <r>
    <s v="CSMA"/>
    <s v="2024058705"/>
    <x v="0"/>
    <s v="ER5124BCC"/>
    <s v="E9619HBS"/>
    <d v="2024-12-19T00:00:00"/>
    <m/>
    <s v="3283"/>
    <x v="38"/>
    <s v="PA"/>
    <s v="PA"/>
    <m/>
    <d v="2024-12-19T00:00:00"/>
    <d v="1899-12-30T12:52:18"/>
    <d v="2024-12-19T00:00:00"/>
    <d v="1899-12-30T12:51:32"/>
    <d v="2024-12-19T00:00:00"/>
    <d v="1899-12-30T13:27:40"/>
    <x v="0"/>
    <s v="RFCPI"/>
    <s v="7022038577"/>
    <s v="FBO"/>
    <d v="1899-12-30T00:36:54"/>
    <d v="1899-12-30T00:36:08"/>
    <d v="1899-12-30T00:00:46"/>
    <s v="Ensacado"/>
    <s v="E002"/>
    <x v="2"/>
    <d v="1899-12-30T00:35:22"/>
    <d v="1899-12-30T00:36:08"/>
    <n v="12"/>
    <x v="14"/>
    <x v="5"/>
    <x v="2"/>
    <n v="0"/>
    <n v="0"/>
    <s v="OK"/>
    <s v="Ensacado"/>
    <x v="0"/>
    <n v="0"/>
    <s v="F. MALAGA"/>
    <s v="A"/>
    <d v="1899-12-30T00:00:46"/>
    <d v="1899-12-30T00:00:46"/>
    <s v="OK"/>
    <m/>
    <m/>
    <d v="1899-12-30T00:00:00"/>
    <d v="1899-12-30T00:35:22"/>
    <n v="5"/>
    <n v="-5.3240740740001513E-4"/>
    <n v="35.366666666673581"/>
    <n v="13"/>
    <s v="Si"/>
  </r>
  <r>
    <s v="CSMA"/>
    <s v="2024058736"/>
    <x v="0"/>
    <s v="ER1055BBH"/>
    <s v="E0721JRZ"/>
    <d v="2024-12-19T00:00:00"/>
    <m/>
    <s v="3269"/>
    <x v="36"/>
    <s v="PA"/>
    <s v="S2"/>
    <m/>
    <d v="2024-12-19T00:00:00"/>
    <d v="1899-12-30T14:16:36"/>
    <d v="2024-12-19T00:00:00"/>
    <d v="1899-12-30T14:15:50"/>
    <d v="2024-12-19T00:00:00"/>
    <d v="1899-12-30T14:51:31"/>
    <x v="0"/>
    <s v="RFCPI"/>
    <s v="7022038599"/>
    <s v="EXW"/>
    <d v="1899-12-30T00:36:27"/>
    <d v="1899-12-30T00:35:41"/>
    <d v="1899-12-30T00:00:46"/>
    <s v="Granel"/>
    <s v="E001"/>
    <x v="1"/>
    <d v="1899-12-30T00:34:55"/>
    <d v="1899-12-30T00:35:41"/>
    <n v="14"/>
    <x v="14"/>
    <x v="5"/>
    <x v="1"/>
    <n v="0"/>
    <n v="0"/>
    <s v="OK"/>
    <s v="Granel"/>
    <x v="0"/>
    <n v="0"/>
    <s v="F. MALAGA"/>
    <s v="A"/>
    <d v="1899-12-30T00:00:46"/>
    <d v="1899-12-30T00:00:46"/>
    <s v="OK"/>
    <m/>
    <m/>
    <d v="1899-12-30T00:00:00"/>
    <d v="1899-12-30T00:34:55"/>
    <n v="5"/>
    <n v="-5.3240740741000714E-4"/>
    <n v="34.91666666667367"/>
    <n v="14"/>
    <s v="Si"/>
  </r>
  <r>
    <s v="CSMA"/>
    <s v="2024058758"/>
    <x v="0"/>
    <s v="ER6871BBR"/>
    <s v="E8831LZK"/>
    <d v="2024-12-19T00:00:00"/>
    <m/>
    <s v="3264"/>
    <x v="35"/>
    <s v="PA"/>
    <s v="S1"/>
    <m/>
    <d v="2024-12-19T00:00:00"/>
    <d v="1899-12-30T16:41:45"/>
    <d v="2024-12-19T00:00:00"/>
    <d v="1899-12-30T16:40:59"/>
    <d v="2024-12-19T00:00:00"/>
    <d v="1899-12-30T17:08:05"/>
    <x v="0"/>
    <s v="RFCPI"/>
    <s v="7022038616"/>
    <s v="FBO"/>
    <d v="1899-12-30T00:27:52"/>
    <d v="1899-12-30T00:27:06"/>
    <d v="1899-12-30T00:00:46"/>
    <s v="Granel"/>
    <s v="E001"/>
    <x v="2"/>
    <d v="1899-12-30T00:26:20"/>
    <d v="1899-12-30T00:27:06"/>
    <n v="16"/>
    <x v="14"/>
    <x v="5"/>
    <x v="1"/>
    <n v="0"/>
    <n v="0"/>
    <s v="OK"/>
    <s v="Granel"/>
    <x v="0"/>
    <n v="0"/>
    <s v="F. MALAGA"/>
    <s v="A"/>
    <d v="1899-12-30T00:00:46"/>
    <d v="1899-12-30T00:00:46"/>
    <s v="OK"/>
    <m/>
    <m/>
    <d v="1899-12-30T00:00:00"/>
    <d v="1899-12-30T00:26:20"/>
    <n v="5"/>
    <n v="-5.3240740740989612E-4"/>
    <n v="26.333333333337663"/>
    <n v="17"/>
    <s v="Si"/>
  </r>
  <r>
    <s v="CSMA"/>
    <s v="2024058760"/>
    <x v="0"/>
    <s v="ER4902BBX"/>
    <s v="E6099JTB"/>
    <d v="2024-12-19T00:00:00"/>
    <m/>
    <s v="3283"/>
    <x v="38"/>
    <s v="PA"/>
    <s v="PA"/>
    <m/>
    <d v="2024-12-19T00:00:00"/>
    <d v="1899-12-30T16:43:25"/>
    <d v="2024-12-19T00:00:00"/>
    <d v="1899-12-30T16:42:39"/>
    <d v="2024-12-19T00:00:00"/>
    <d v="1899-12-30T17:43:29"/>
    <x v="0"/>
    <s v="RFCPI"/>
    <s v="7022038620"/>
    <s v="EXW"/>
    <d v="1899-12-30T01:01:36"/>
    <d v="1899-12-30T01:00:50"/>
    <d v="1899-12-30T00:00:46"/>
    <s v="Ensacado"/>
    <s v="E002"/>
    <x v="1"/>
    <d v="1899-12-30T01:00:04"/>
    <d v="1899-12-30T01:00:50"/>
    <n v="16"/>
    <x v="14"/>
    <x v="5"/>
    <x v="2"/>
    <n v="0"/>
    <n v="0"/>
    <s v="OK"/>
    <s v="Ensacado"/>
    <x v="0"/>
    <n v="0"/>
    <s v="F. MALAGA"/>
    <s v="B"/>
    <d v="1899-12-30T00:00:46"/>
    <d v="1899-12-30T00:00:46"/>
    <s v="OK"/>
    <m/>
    <m/>
    <d v="1899-12-30T00:00:00"/>
    <d v="1899-12-30T01:00:04"/>
    <n v="5"/>
    <n v="-5.3240740741000714E-4"/>
    <n v="60.06666666666225"/>
    <n v="17"/>
    <s v="No"/>
  </r>
  <r>
    <s v="CSMA"/>
    <s v="2024058767"/>
    <x v="0"/>
    <s v="ER2083BBG"/>
    <s v="E6911JLK"/>
    <d v="2024-12-19T00:00:00"/>
    <m/>
    <s v="3264"/>
    <x v="35"/>
    <s v="PA"/>
    <s v="S1"/>
    <m/>
    <d v="2024-12-19T00:00:00"/>
    <d v="1899-12-30T18:03:40"/>
    <d v="2024-12-19T00:00:00"/>
    <d v="1899-12-30T18:02:55"/>
    <d v="2024-12-19T00:00:00"/>
    <d v="1899-12-30T18:25:41"/>
    <x v="0"/>
    <s v="RFCPI"/>
    <s v="7022038623"/>
    <s v="FBO"/>
    <d v="1899-12-30T00:23:31"/>
    <d v="1899-12-30T00:22:46"/>
    <d v="1899-12-30T00:00:45"/>
    <s v="Granel"/>
    <s v="E001"/>
    <x v="2"/>
    <d v="1899-12-30T00:22:01"/>
    <d v="1899-12-30T00:22:46"/>
    <n v="18"/>
    <x v="14"/>
    <x v="5"/>
    <x v="1"/>
    <n v="0"/>
    <n v="0"/>
    <s v="OK"/>
    <s v="Granel"/>
    <x v="0"/>
    <n v="0"/>
    <s v="F. MALAGA"/>
    <s v="A"/>
    <d v="1899-12-30T00:00:45"/>
    <d v="1899-12-30T00:00:45"/>
    <s v="OK"/>
    <m/>
    <m/>
    <d v="1899-12-30T00:00:00"/>
    <d v="1899-12-30T00:22:01"/>
    <n v="5"/>
    <n v="-5.2083333333996507E-4"/>
    <n v="22.01666666666398"/>
    <n v="18"/>
    <s v="Si"/>
  </r>
  <r>
    <s v="CSMA"/>
    <s v="2024058813"/>
    <x v="0"/>
    <s v="ER4133BCC"/>
    <s v="E7241HLN"/>
    <d v="2024-12-20T00:00:00"/>
    <m/>
    <s v="3283"/>
    <x v="38"/>
    <s v="PA"/>
    <s v="PA"/>
    <m/>
    <d v="2024-12-20T00:00:00"/>
    <d v="1899-12-30T07:13:50"/>
    <d v="2024-12-20T00:00:00"/>
    <d v="1899-12-30T07:13:05"/>
    <d v="2024-12-20T00:00:00"/>
    <d v="1899-12-30T07:39:10"/>
    <x v="0"/>
    <s v="RFCPI"/>
    <s v="7022038650"/>
    <s v="EXW"/>
    <d v="1899-12-30T00:26:50"/>
    <d v="1899-12-30T00:26:05"/>
    <d v="1899-12-30T00:00:45"/>
    <s v="Ensacado"/>
    <s v="E002"/>
    <x v="1"/>
    <d v="1899-12-30T00:25:20"/>
    <d v="1899-12-30T00:26:05"/>
    <n v="7"/>
    <x v="15"/>
    <x v="5"/>
    <x v="2"/>
    <n v="0"/>
    <n v="0"/>
    <s v="OK"/>
    <s v="Ensacado"/>
    <x v="0"/>
    <n v="0"/>
    <s v="F. MALAGA"/>
    <s v="A"/>
    <d v="1899-12-30T00:00:45"/>
    <d v="1899-12-30T00:00:45"/>
    <s v="OK"/>
    <m/>
    <m/>
    <d v="1899-12-30T00:00:00"/>
    <d v="1899-12-30T00:25:20"/>
    <n v="6"/>
    <n v="-5.2083333333996507E-4"/>
    <n v="25.333333333329591"/>
    <n v="7"/>
    <s v="Si"/>
  </r>
  <r>
    <s v="CSMA"/>
    <s v="2024058823"/>
    <x v="0"/>
    <s v="ER4902BBX"/>
    <s v="E6099JTB"/>
    <d v="2024-12-20T00:00:00"/>
    <m/>
    <s v="3283"/>
    <x v="38"/>
    <s v="PA"/>
    <s v="PA"/>
    <m/>
    <d v="2024-12-20T00:00:00"/>
    <d v="1899-12-30T07:58:13"/>
    <d v="2024-12-20T00:00:00"/>
    <d v="1899-12-30T07:57:29"/>
    <d v="2024-12-20T00:00:00"/>
    <d v="1899-12-30T08:41:16"/>
    <x v="0"/>
    <s v="RFCPI"/>
    <s v="7022038663"/>
    <s v="EXW"/>
    <d v="1899-12-30T00:44:31"/>
    <d v="1899-12-30T00:43:47"/>
    <d v="1899-12-30T00:00:44"/>
    <s v="Ensacado"/>
    <s v="E002"/>
    <x v="1"/>
    <d v="1899-12-30T00:43:03"/>
    <d v="1899-12-30T00:43:47"/>
    <n v="7"/>
    <x v="15"/>
    <x v="5"/>
    <x v="2"/>
    <n v="0"/>
    <n v="0"/>
    <s v="OK"/>
    <s v="Ensacado"/>
    <x v="0"/>
    <n v="0"/>
    <s v="F. MALAGA"/>
    <s v="A"/>
    <d v="1899-12-30T00:00:44"/>
    <d v="1899-12-30T00:00:44"/>
    <s v="OK"/>
    <m/>
    <m/>
    <d v="1899-12-30T00:00:00"/>
    <d v="1899-12-30T00:43:03"/>
    <n v="6"/>
    <n v="-5.092592592599865E-4"/>
    <n v="43.049999999995215"/>
    <n v="8"/>
    <s v="Si"/>
  </r>
  <r>
    <s v="CSMA"/>
    <s v="2024058914"/>
    <x v="0"/>
    <s v="ER5124BCC"/>
    <s v="E9619HBS"/>
    <d v="2024-12-20T00:00:00"/>
    <m/>
    <s v="3283"/>
    <x v="38"/>
    <s v="PA"/>
    <s v="PA"/>
    <m/>
    <d v="2024-12-20T00:00:00"/>
    <d v="1899-12-30T12:46:13"/>
    <d v="2024-12-20T00:00:00"/>
    <d v="1899-12-30T12:45:28"/>
    <d v="2024-12-20T00:00:00"/>
    <d v="1899-12-30T13:20:12"/>
    <x v="0"/>
    <s v="RFCPI"/>
    <s v="7022038727"/>
    <s v="FBO"/>
    <d v="1899-12-30T00:35:29"/>
    <d v="1899-12-30T00:34:44"/>
    <d v="1899-12-30T00:00:45"/>
    <s v="Ensacado"/>
    <s v="E002"/>
    <x v="2"/>
    <d v="1899-12-30T00:33:59"/>
    <d v="1899-12-30T00:34:44"/>
    <n v="12"/>
    <x v="15"/>
    <x v="5"/>
    <x v="2"/>
    <n v="0"/>
    <n v="0"/>
    <s v="OK"/>
    <s v="Ensacado"/>
    <x v="0"/>
    <n v="0"/>
    <s v="F. MALAGA"/>
    <s v="A"/>
    <d v="1899-12-30T00:00:45"/>
    <d v="1899-12-30T00:00:45"/>
    <s v="OK"/>
    <m/>
    <m/>
    <d v="1899-12-30T00:00:00"/>
    <d v="1899-12-30T00:33:59"/>
    <n v="6"/>
    <n v="-5.2083333333996507E-4"/>
    <n v="33.983333333323351"/>
    <n v="13"/>
    <s v="Si"/>
  </r>
  <r>
    <s v="CSMA"/>
    <s v="2024058927"/>
    <x v="0"/>
    <s v="ER3338BBZ"/>
    <s v="E3410KWV"/>
    <d v="2024-12-20T00:00:00"/>
    <m/>
    <s v="3283"/>
    <x v="38"/>
    <s v="PA"/>
    <s v="PA"/>
    <m/>
    <d v="2024-12-20T00:00:00"/>
    <d v="1899-12-30T13:29:16"/>
    <d v="2024-12-20T00:00:00"/>
    <d v="1899-12-30T13:28:31"/>
    <d v="2024-12-20T00:00:00"/>
    <d v="1899-12-30T13:56:37"/>
    <x v="0"/>
    <s v="RFCPI"/>
    <s v="7022038736"/>
    <s v="EXW"/>
    <d v="1899-12-30T00:28:51"/>
    <d v="1899-12-30T00:28:06"/>
    <d v="1899-12-30T00:00:45"/>
    <s v="Ensacado"/>
    <s v="E002"/>
    <x v="1"/>
    <d v="1899-12-30T00:27:21"/>
    <d v="1899-12-30T00:28:06"/>
    <n v="13"/>
    <x v="15"/>
    <x v="5"/>
    <x v="2"/>
    <n v="0"/>
    <n v="0"/>
    <s v="OK"/>
    <s v="Ensacado"/>
    <x v="0"/>
    <n v="0"/>
    <s v="F. MALAGA"/>
    <s v="A"/>
    <d v="1899-12-30T00:00:45"/>
    <d v="1899-12-30T00:00:45"/>
    <s v="OK"/>
    <m/>
    <m/>
    <d v="1899-12-30T00:00:00"/>
    <d v="1899-12-30T00:27:21"/>
    <n v="6"/>
    <n v="-5.2083333332997306E-4"/>
    <n v="27.350000000006514"/>
    <n v="13"/>
    <s v="Si"/>
  </r>
  <r>
    <s v="CSMA"/>
    <s v="2024058967"/>
    <x v="0"/>
    <s v="ER4902BBX"/>
    <s v="E6099JTB"/>
    <d v="2024-12-20T00:00:00"/>
    <m/>
    <s v="3283"/>
    <x v="38"/>
    <s v="PA"/>
    <s v="PA"/>
    <m/>
    <d v="2024-12-20T00:00:00"/>
    <d v="1899-12-30T17:11:25"/>
    <d v="2024-12-20T00:00:00"/>
    <d v="1899-12-30T17:10:42"/>
    <d v="2024-12-20T00:00:00"/>
    <d v="1899-12-30T17:43:57"/>
    <x v="0"/>
    <s v="RFCPI"/>
    <s v="7022038763"/>
    <s v="EXW"/>
    <d v="1899-12-30T00:33:58"/>
    <d v="1899-12-30T00:33:15"/>
    <d v="1899-12-30T00:00:43"/>
    <s v="Ensacado"/>
    <s v="E002"/>
    <x v="1"/>
    <d v="1899-12-30T00:32:32"/>
    <d v="1899-12-30T00:33:15"/>
    <n v="17"/>
    <x v="15"/>
    <x v="5"/>
    <x v="2"/>
    <n v="0"/>
    <n v="0"/>
    <s v="OK"/>
    <s v="Ensacado"/>
    <x v="0"/>
    <n v="0"/>
    <s v="F. MALAGA"/>
    <s v="A"/>
    <d v="1899-12-30T00:00:43"/>
    <d v="1899-12-30T00:00:43"/>
    <s v="OK"/>
    <m/>
    <m/>
    <d v="1899-12-30T00:00:00"/>
    <d v="1899-12-30T00:32:32"/>
    <n v="6"/>
    <n v="-4.9768518518000793E-4"/>
    <n v="32.533333333344068"/>
    <n v="17"/>
    <s v="Si"/>
  </r>
  <r>
    <s v="CSMA"/>
    <s v="2024058984"/>
    <x v="0"/>
    <s v="ER3338BBZ"/>
    <s v="E3410KWV"/>
    <d v="2024-12-23T00:00:00"/>
    <m/>
    <s v="3283"/>
    <x v="38"/>
    <s v="PA"/>
    <s v="PA"/>
    <m/>
    <d v="2024-12-23T00:00:00"/>
    <d v="1899-12-30T06:01:37"/>
    <d v="2024-12-23T00:00:00"/>
    <d v="1899-12-30T06:00:45"/>
    <d v="2024-12-23T00:00:00"/>
    <d v="1899-12-30T06:46:12"/>
    <x v="0"/>
    <s v="RFCPI"/>
    <s v="7022038780"/>
    <s v="EXW"/>
    <d v="1899-12-30T00:46:19"/>
    <d v="1899-12-30T00:45:27"/>
    <d v="1899-12-30T00:00:52"/>
    <s v="Ensacado"/>
    <s v="E002"/>
    <x v="1"/>
    <d v="1899-12-30T00:44:35"/>
    <d v="1899-12-30T00:45:27"/>
    <n v="6"/>
    <x v="16"/>
    <x v="0"/>
    <x v="2"/>
    <n v="0"/>
    <n v="0"/>
    <s v="OK"/>
    <s v="Ensacado"/>
    <x v="0"/>
    <n v="0"/>
    <s v="F. MALAGA"/>
    <s v="A"/>
    <d v="1899-12-30T00:00:52"/>
    <d v="1899-12-30T00:00:52"/>
    <s v="OK"/>
    <m/>
    <m/>
    <d v="1899-12-30T00:00:00"/>
    <d v="1899-12-30T00:44:35"/>
    <n v="2"/>
    <n v="-6.0185185186001355E-4"/>
    <n v="44.583333333321647"/>
    <n v="6"/>
    <s v="Si"/>
  </r>
  <r>
    <s v="CSMA"/>
    <s v="2024058995"/>
    <x v="0"/>
    <s v="ER2873BCD"/>
    <s v="E1846HWZ"/>
    <d v="2024-12-23T00:00:00"/>
    <m/>
    <s v="3283"/>
    <x v="38"/>
    <s v="PA"/>
    <s v="PA"/>
    <m/>
    <d v="2024-12-23T00:00:00"/>
    <d v="1899-12-30T06:34:39"/>
    <d v="2024-12-23T00:00:00"/>
    <d v="1899-12-30T06:33:42"/>
    <d v="2024-12-23T00:00:00"/>
    <d v="1899-12-30T07:07:45"/>
    <x v="0"/>
    <s v="RFCPI"/>
    <s v="7022038787"/>
    <s v="EXW"/>
    <d v="1899-12-30T00:35:00"/>
    <d v="1899-12-30T00:34:03"/>
    <d v="1899-12-30T00:00:57"/>
    <s v="Ensacado"/>
    <s v="E002"/>
    <x v="1"/>
    <d v="1899-12-30T00:33:06"/>
    <d v="1899-12-30T00:34:03"/>
    <n v="6"/>
    <x v="16"/>
    <x v="0"/>
    <x v="2"/>
    <n v="0"/>
    <n v="0"/>
    <s v="OK"/>
    <s v="Ensacado"/>
    <x v="0"/>
    <n v="0"/>
    <s v="F. MALAGA"/>
    <s v="A"/>
    <d v="1899-12-30T00:00:57"/>
    <d v="1899-12-30T00:00:57"/>
    <s v="OK"/>
    <m/>
    <m/>
    <d v="1899-12-30T00:00:00"/>
    <d v="1899-12-30T00:33:06"/>
    <n v="2"/>
    <n v="-6.5972222221999388E-4"/>
    <n v="33.099999999998381"/>
    <n v="7"/>
    <s v="Si"/>
  </r>
  <r>
    <s v="CSMA"/>
    <s v="2024059021"/>
    <x v="0"/>
    <s v="ER3338BBZ"/>
    <s v="E3410KWV"/>
    <d v="2024-12-23T00:00:00"/>
    <m/>
    <s v="3283"/>
    <x v="38"/>
    <s v="PA"/>
    <s v="PA"/>
    <m/>
    <d v="2024-12-23T00:00:00"/>
    <d v="1899-12-30T08:56:48"/>
    <d v="2024-12-23T00:00:00"/>
    <d v="1899-12-30T08:55:51"/>
    <d v="2024-12-23T00:00:00"/>
    <d v="1899-12-30T09:23:25"/>
    <x v="0"/>
    <s v="RFCPI"/>
    <s v="7022038801"/>
    <s v="EXW"/>
    <d v="1899-12-30T00:28:31"/>
    <d v="1899-12-30T00:27:34"/>
    <d v="1899-12-30T00:00:57"/>
    <s v="Ensacado"/>
    <s v="E002"/>
    <x v="1"/>
    <d v="1899-12-30T00:26:37"/>
    <d v="1899-12-30T00:27:34"/>
    <n v="8"/>
    <x v="16"/>
    <x v="0"/>
    <x v="2"/>
    <n v="0"/>
    <n v="0"/>
    <s v="OK"/>
    <s v="Ensacado"/>
    <x v="0"/>
    <n v="0"/>
    <s v="F. MALAGA"/>
    <s v="A"/>
    <d v="1899-12-30T00:00:57"/>
    <d v="1899-12-30T00:00:57"/>
    <s v="OK"/>
    <m/>
    <m/>
    <d v="1899-12-30T00:00:00"/>
    <d v="1899-12-30T00:26:37"/>
    <n v="2"/>
    <n v="-6.5972222221999388E-4"/>
    <n v="26.616666666657583"/>
    <n v="9"/>
    <s v="Si"/>
  </r>
  <r>
    <s v="CSMA"/>
    <s v="2024059069"/>
    <x v="0"/>
    <s v="ER4902BBX"/>
    <s v="E6099JTB"/>
    <d v="2024-12-23T00:00:00"/>
    <m/>
    <s v="3283"/>
    <x v="38"/>
    <s v="PA"/>
    <s v="PA"/>
    <m/>
    <d v="2024-12-23T00:00:00"/>
    <d v="1899-12-30T10:45:02"/>
    <d v="2024-12-23T00:00:00"/>
    <d v="1899-12-30T10:44:08"/>
    <d v="2024-12-23T00:00:00"/>
    <d v="1899-12-30T11:45:41"/>
    <x v="0"/>
    <s v="RFCPI"/>
    <s v="7022038826"/>
    <s v="EXW"/>
    <d v="1899-12-30T01:02:27"/>
    <d v="1899-12-30T01:01:33"/>
    <d v="1899-12-30T00:00:54"/>
    <s v="Ensacado"/>
    <s v="E002"/>
    <x v="1"/>
    <d v="1899-12-30T01:00:39"/>
    <d v="1899-12-30T01:01:33"/>
    <n v="10"/>
    <x v="16"/>
    <x v="0"/>
    <x v="2"/>
    <n v="0"/>
    <n v="0"/>
    <s v="OK"/>
    <s v="Ensacado"/>
    <x v="0"/>
    <n v="0"/>
    <s v="F. MALAGA"/>
    <s v="B"/>
    <d v="1899-12-30T00:00:54"/>
    <d v="1899-12-30T00:00:54"/>
    <s v="OK"/>
    <m/>
    <m/>
    <d v="1899-12-30T00:00:00"/>
    <d v="1899-12-30T01:00:39"/>
    <n v="2"/>
    <n v="-6.2499999999998668E-4"/>
    <n v="60.650000000006443"/>
    <n v="11"/>
    <s v="No"/>
  </r>
  <r>
    <s v="CSMA"/>
    <s v="2024059078"/>
    <x v="0"/>
    <s v="ER1865BDG"/>
    <s v="E3137LCP"/>
    <d v="2024-12-23T00:00:00"/>
    <m/>
    <s v="3283"/>
    <x v="38"/>
    <s v="PA"/>
    <s v="PA"/>
    <m/>
    <d v="2024-12-23T00:00:00"/>
    <d v="1899-12-30T11:16:46"/>
    <d v="2024-12-23T00:00:00"/>
    <d v="1899-12-30T11:15:48"/>
    <d v="2024-12-23T00:00:00"/>
    <d v="1899-12-30T12:21:57"/>
    <x v="0"/>
    <s v="RFCPI"/>
    <s v="7022038833"/>
    <s v="FBO"/>
    <d v="1899-12-30T01:07:07"/>
    <d v="1899-12-30T01:06:09"/>
    <d v="1899-12-30T00:00:58"/>
    <s v="Ensacado"/>
    <s v="E002"/>
    <x v="2"/>
    <d v="1899-12-30T01:05:11"/>
    <d v="1899-12-30T01:06:09"/>
    <n v="11"/>
    <x v="16"/>
    <x v="0"/>
    <x v="2"/>
    <n v="0"/>
    <n v="0"/>
    <s v="OK"/>
    <s v="Ensacado"/>
    <x v="0"/>
    <n v="0"/>
    <s v="F. MALAGA"/>
    <s v="B"/>
    <d v="1899-12-30T00:00:58"/>
    <d v="1899-12-30T00:00:58"/>
    <s v="OK"/>
    <m/>
    <m/>
    <d v="1899-12-30T00:00:00"/>
    <d v="1899-12-30T01:05:11"/>
    <n v="2"/>
    <n v="-6.7129629629003595E-4"/>
    <n v="65.18333333334246"/>
    <n v="12"/>
    <s v="No"/>
  </r>
  <r>
    <s v="CSMA"/>
    <s v="2024059083"/>
    <x v="0"/>
    <s v="ER3338BBZ"/>
    <s v="E3410KWV"/>
    <d v="2024-12-23T00:00:00"/>
    <m/>
    <s v="3283"/>
    <x v="38"/>
    <s v="PA"/>
    <s v="PA"/>
    <m/>
    <d v="2024-12-23T00:00:00"/>
    <d v="1899-12-30T11:34:36"/>
    <d v="2024-12-23T00:00:00"/>
    <d v="1899-12-30T11:33:40"/>
    <d v="2024-12-23T00:00:00"/>
    <d v="1899-12-30T12:52:34"/>
    <x v="0"/>
    <s v="RFCPI"/>
    <s v="7022038839"/>
    <s v="EXW"/>
    <d v="1899-12-30T01:19:50"/>
    <d v="1899-12-30T01:18:54"/>
    <d v="1899-12-30T00:00:56"/>
    <s v="Ensacado"/>
    <s v="E002"/>
    <x v="1"/>
    <d v="1899-12-30T01:17:58"/>
    <d v="1899-12-30T01:18:54"/>
    <n v="11"/>
    <x v="16"/>
    <x v="0"/>
    <x v="2"/>
    <n v="0"/>
    <n v="0"/>
    <s v="OK"/>
    <s v="Ensacado"/>
    <x v="0"/>
    <n v="0"/>
    <s v="F. MALAGA"/>
    <s v="B"/>
    <d v="1899-12-30T00:00:56"/>
    <d v="1899-12-30T00:00:56"/>
    <s v="OK"/>
    <m/>
    <m/>
    <d v="1899-12-30T00:00:00"/>
    <d v="1899-12-30T01:17:58"/>
    <n v="2"/>
    <n v="-6.4814814815000732E-4"/>
    <n v="77.966666666668729"/>
    <n v="12"/>
    <s v="No"/>
  </r>
  <r>
    <s v="CSMA"/>
    <s v="2024059115"/>
    <x v="0"/>
    <s v="ER4551BBJ"/>
    <s v="E6688FFY"/>
    <d v="2024-12-23T00:00:00"/>
    <m/>
    <s v="3283"/>
    <x v="38"/>
    <s v="PA"/>
    <s v="PA"/>
    <m/>
    <d v="2024-12-23T00:00:00"/>
    <d v="1899-12-30T13:28:04"/>
    <d v="2024-12-23T00:00:00"/>
    <d v="1899-12-30T13:27:09"/>
    <d v="2024-12-23T00:00:00"/>
    <d v="1899-12-30T13:52:28"/>
    <x v="0"/>
    <s v="RFCPI"/>
    <s v="7022038850"/>
    <s v="FBO"/>
    <d v="1899-12-30T00:26:14"/>
    <d v="1899-12-30T00:25:19"/>
    <d v="1899-12-30T00:00:55"/>
    <s v="Ensacado"/>
    <s v="E002"/>
    <x v="2"/>
    <d v="1899-12-30T00:24:24"/>
    <d v="1899-12-30T00:25:19"/>
    <n v="13"/>
    <x v="16"/>
    <x v="0"/>
    <x v="2"/>
    <n v="0"/>
    <n v="0"/>
    <s v="OK"/>
    <s v="Ensacado"/>
    <x v="0"/>
    <n v="0"/>
    <s v="F. MALAGA"/>
    <s v="A"/>
    <d v="1899-12-30T00:00:55"/>
    <d v="1899-12-30T00:00:55"/>
    <s v="OK"/>
    <m/>
    <m/>
    <d v="1899-12-30T00:00:00"/>
    <d v="1899-12-30T00:24:24"/>
    <n v="2"/>
    <n v="-6.3657407408002076E-4"/>
    <n v="24.399999999993582"/>
    <n v="13"/>
    <s v="Si"/>
  </r>
  <r>
    <s v="CSMA"/>
    <s v="2024059149"/>
    <x v="0"/>
    <s v="ER3338BBZ"/>
    <s v="E3410KWV"/>
    <d v="2024-12-23T00:00:00"/>
    <m/>
    <s v="3283"/>
    <x v="38"/>
    <s v="PA"/>
    <s v="PA"/>
    <m/>
    <d v="2024-12-23T00:00:00"/>
    <d v="1899-12-30T17:08:53"/>
    <d v="2024-12-23T00:00:00"/>
    <d v="1899-12-30T17:07:56"/>
    <d v="2024-12-23T00:00:00"/>
    <d v="1899-12-30T17:39:36"/>
    <x v="0"/>
    <s v="RFCPI"/>
    <s v="7022038873"/>
    <s v="EXW"/>
    <d v="1899-12-30T00:32:37"/>
    <d v="1899-12-30T00:31:40"/>
    <d v="1899-12-30T00:00:57"/>
    <s v="Ensacado"/>
    <s v="E002"/>
    <x v="1"/>
    <d v="1899-12-30T00:30:43"/>
    <d v="1899-12-30T00:31:40"/>
    <n v="17"/>
    <x v="16"/>
    <x v="0"/>
    <x v="2"/>
    <n v="0"/>
    <n v="0"/>
    <s v="OK"/>
    <s v="Ensacado"/>
    <x v="0"/>
    <n v="0"/>
    <s v="F. MALAGA"/>
    <s v="A"/>
    <d v="1899-12-30T00:00:57"/>
    <d v="1899-12-30T00:00:57"/>
    <s v="OK"/>
    <m/>
    <m/>
    <d v="1899-12-30T00:00:00"/>
    <d v="1899-12-30T00:30:43"/>
    <n v="2"/>
    <n v="-6.5972222221999388E-4"/>
    <n v="30.716666666668857"/>
    <n v="17"/>
    <s v="Si"/>
  </r>
  <r>
    <s v="CSMA"/>
    <s v="2024059262"/>
    <x v="0"/>
    <s v="ER9275BBY"/>
    <s v="E9746LXV"/>
    <d v="2024-12-26T00:00:00"/>
    <m/>
    <s v="3260"/>
    <x v="41"/>
    <s v="PA"/>
    <s v="S8"/>
    <m/>
    <d v="2024-12-26T00:00:00"/>
    <d v="1899-12-30T06:08:42"/>
    <d v="2024-12-26T00:00:00"/>
    <d v="1899-12-30T06:07:41"/>
    <d v="2024-12-26T00:00:00"/>
    <d v="1899-12-30T06:37:12"/>
    <x v="0"/>
    <s v="RFCPI"/>
    <s v="7022038918"/>
    <s v="EXW"/>
    <d v="1899-12-30T00:30:32"/>
    <d v="1899-12-30T00:29:31"/>
    <d v="1899-12-30T00:01:01"/>
    <s v="Granel"/>
    <s v="E001"/>
    <x v="1"/>
    <d v="1899-12-30T00:28:30"/>
    <d v="1899-12-30T00:29:31"/>
    <n v="6"/>
    <x v="20"/>
    <x v="0"/>
    <x v="1"/>
    <n v="0"/>
    <n v="0"/>
    <s v="OK"/>
    <s v="Granel"/>
    <x v="0"/>
    <n v="0"/>
    <s v="F. MALAGA"/>
    <s v="A"/>
    <d v="1899-12-30T00:01:01"/>
    <d v="1899-12-30T00:01:01"/>
    <s v="OK"/>
    <m/>
    <m/>
    <d v="1899-12-30T00:00:00"/>
    <d v="1899-12-30T00:28:30"/>
    <n v="5"/>
    <n v="-7.0601851851997965E-4"/>
    <n v="28.499999999990386"/>
    <n v="6"/>
    <s v="Si"/>
  </r>
  <r>
    <s v="CSMA"/>
    <s v="2024059347"/>
    <x v="0"/>
    <s v="EJ02544R"/>
    <s v="E9533LGJ"/>
    <d v="2024-12-26T00:00:00"/>
    <m/>
    <s v="3283"/>
    <x v="38"/>
    <s v="PA"/>
    <s v="PA"/>
    <m/>
    <d v="2024-12-26T00:00:00"/>
    <d v="1899-12-30T11:36:44"/>
    <d v="2024-12-26T00:00:00"/>
    <d v="1899-12-30T11:35:42"/>
    <d v="2024-12-26T00:00:00"/>
    <d v="1899-12-30T12:16:55"/>
    <x v="0"/>
    <s v="RFCPI"/>
    <s v="7022038983"/>
    <s v="FBO"/>
    <d v="1899-12-30T00:42:15"/>
    <d v="1899-12-30T00:41:13"/>
    <d v="1899-12-30T00:01:02"/>
    <s v="Ensacado"/>
    <s v="E002"/>
    <x v="2"/>
    <d v="1899-12-30T00:40:11"/>
    <d v="1899-12-30T00:41:13"/>
    <n v="11"/>
    <x v="20"/>
    <x v="0"/>
    <x v="2"/>
    <n v="0"/>
    <n v="0"/>
    <s v="OK"/>
    <s v="Ensacado"/>
    <x v="0"/>
    <n v="0"/>
    <s v="F. MALAGA"/>
    <s v="A"/>
    <d v="1899-12-30T00:01:02"/>
    <d v="1899-12-30T00:01:02"/>
    <s v="OK"/>
    <m/>
    <m/>
    <d v="1899-12-30T00:00:00"/>
    <d v="1899-12-30T00:40:11"/>
    <n v="5"/>
    <n v="-7.1759259258996622E-4"/>
    <n v="40.183333333343981"/>
    <n v="12"/>
    <s v="Si"/>
  </r>
  <r>
    <s v="CSMA"/>
    <s v="2024059540"/>
    <x v="0"/>
    <s v="EJ02544R"/>
    <s v="E9533LGJ"/>
    <d v="2024-12-27T00:00:00"/>
    <m/>
    <s v="3283"/>
    <x v="38"/>
    <s v="PA"/>
    <s v="PA"/>
    <m/>
    <d v="2024-12-27T00:00:00"/>
    <d v="1899-12-30T10:05:27"/>
    <d v="2024-12-27T00:00:00"/>
    <d v="1899-12-30T10:04:29"/>
    <d v="2024-12-27T00:00:00"/>
    <d v="1899-12-30T10:33:27"/>
    <x v="0"/>
    <s v="RFCPI"/>
    <s v="7022039100"/>
    <s v="FBO"/>
    <d v="1899-12-30T00:29:56"/>
    <d v="1899-12-30T00:28:58"/>
    <d v="1899-12-30T00:00:58"/>
    <s v="Ensacado"/>
    <s v="E002"/>
    <x v="2"/>
    <d v="1899-12-30T00:28:00"/>
    <d v="1899-12-30T00:28:58"/>
    <n v="10"/>
    <x v="0"/>
    <x v="0"/>
    <x v="2"/>
    <n v="0"/>
    <n v="0"/>
    <s v="OK"/>
    <s v="Ensacado"/>
    <x v="0"/>
    <n v="0"/>
    <s v="F. MALAGA"/>
    <s v="A"/>
    <d v="1899-12-30T00:00:58"/>
    <d v="1899-12-30T00:00:58"/>
    <s v="OK"/>
    <m/>
    <m/>
    <d v="1899-12-30T00:00:00"/>
    <d v="1899-12-30T00:28:00"/>
    <n v="6"/>
    <n v="-6.7129629629997245E-4"/>
    <n v="27.999999999993584"/>
    <n v="10"/>
    <s v="Si"/>
  </r>
  <r>
    <s v="CSMA"/>
    <s v="2024059575"/>
    <x v="0"/>
    <s v="ER1039BCC"/>
    <s v="E3660HSS"/>
    <d v="2024-12-27T00:00:00"/>
    <m/>
    <s v="3283"/>
    <x v="38"/>
    <s v="PA"/>
    <s v="PA"/>
    <m/>
    <d v="2024-12-27T00:00:00"/>
    <d v="1899-12-30T11:25:15"/>
    <d v="2024-12-27T00:00:00"/>
    <d v="1899-12-30T11:24:14"/>
    <d v="2024-12-27T00:00:00"/>
    <d v="1899-12-30T12:34:03"/>
    <x v="0"/>
    <s v="RFCPI"/>
    <s v="7022039131"/>
    <s v="FBO"/>
    <d v="1899-12-30T01:10:50"/>
    <d v="1899-12-30T01:09:49"/>
    <d v="1899-12-30T00:01:01"/>
    <s v="Ensacado"/>
    <s v="E002"/>
    <x v="2"/>
    <d v="1899-12-30T01:08:48"/>
    <d v="1899-12-30T01:09:49"/>
    <n v="11"/>
    <x v="0"/>
    <x v="0"/>
    <x v="2"/>
    <n v="0"/>
    <n v="0"/>
    <s v="OK"/>
    <s v="Ensacado"/>
    <x v="0"/>
    <n v="0"/>
    <s v="F. MALAGA"/>
    <s v="B"/>
    <d v="1899-12-30T00:01:01"/>
    <d v="1899-12-30T00:01:01"/>
    <s v="OK"/>
    <m/>
    <m/>
    <d v="1899-12-30T00:00:00"/>
    <d v="1899-12-30T01:08:48"/>
    <n v="6"/>
    <n v="-7.0601851851997965E-4"/>
    <n v="68.799999999988856"/>
    <n v="12"/>
    <s v="No"/>
  </r>
  <r>
    <s v="CSMA"/>
    <s v="2024059586"/>
    <x v="0"/>
    <s v="ER0834BDK"/>
    <s v="E5014MPL"/>
    <d v="2024-12-27T00:00:00"/>
    <m/>
    <s v="3283"/>
    <x v="38"/>
    <s v="PA"/>
    <s v="PA"/>
    <m/>
    <d v="2024-12-27T00:00:00"/>
    <d v="1899-12-30T11:54:47"/>
    <d v="2024-12-27T00:00:00"/>
    <d v="1899-12-30T11:53:46"/>
    <d v="2024-12-27T00:00:00"/>
    <d v="1899-12-30T12:58:24"/>
    <x v="0"/>
    <s v="RFCPI"/>
    <s v="7022039136"/>
    <s v="FBO"/>
    <d v="1899-12-30T01:05:39"/>
    <d v="1899-12-30T01:04:38"/>
    <d v="1899-12-30T00:01:01"/>
    <s v="Ensacado"/>
    <s v="E002"/>
    <x v="2"/>
    <d v="1899-12-30T01:03:37"/>
    <d v="1899-12-30T01:04:38"/>
    <n v="11"/>
    <x v="0"/>
    <x v="0"/>
    <x v="2"/>
    <n v="0"/>
    <n v="0"/>
    <s v="OK"/>
    <s v="Ensacado"/>
    <x v="0"/>
    <n v="0"/>
    <s v="F. MALAGA"/>
    <s v="B"/>
    <d v="1899-12-30T00:01:01"/>
    <d v="1899-12-30T00:01:01"/>
    <s v="OK"/>
    <m/>
    <m/>
    <d v="1899-12-30T00:00:00"/>
    <d v="1899-12-30T01:03:37"/>
    <n v="6"/>
    <n v="-7.0601851850998765E-4"/>
    <n v="63.61666666667999"/>
    <n v="12"/>
    <s v="No"/>
  </r>
  <r>
    <s v="CSMA"/>
    <s v="2024059595"/>
    <x v="0"/>
    <s v="ER4551BBJ"/>
    <s v="E6688FFY"/>
    <d v="2024-12-27T00:00:00"/>
    <m/>
    <s v="3283"/>
    <x v="38"/>
    <s v="PA"/>
    <s v="PA"/>
    <m/>
    <d v="2024-12-27T00:00:00"/>
    <d v="1899-12-30T12:06:12"/>
    <d v="2024-12-27T00:00:00"/>
    <d v="1899-12-30T12:05:12"/>
    <d v="2024-12-27T00:00:00"/>
    <d v="1899-12-30T13:18:16"/>
    <x v="0"/>
    <s v="RFCPI"/>
    <s v="7022039139"/>
    <s v="FBO"/>
    <d v="1899-12-30T01:14:04"/>
    <d v="1899-12-30T01:13:04"/>
    <d v="1899-12-30T00:01:00"/>
    <s v="Ensacado"/>
    <s v="E002"/>
    <x v="2"/>
    <d v="1899-12-30T01:12:04"/>
    <d v="1899-12-30T01:13:04"/>
    <n v="12"/>
    <x v="0"/>
    <x v="0"/>
    <x v="2"/>
    <n v="0"/>
    <n v="0"/>
    <s v="OK"/>
    <s v="Ensacado"/>
    <x v="0"/>
    <n v="0"/>
    <s v="F. MALAGA"/>
    <s v="B"/>
    <d v="1899-12-30T00:01:00"/>
    <d v="1899-12-30T00:01:00"/>
    <s v="OK"/>
    <m/>
    <m/>
    <d v="1899-12-30T00:00:00"/>
    <d v="1899-12-30T01:12:04"/>
    <n v="6"/>
    <n v="-6.9444444444999309E-4"/>
    <n v="72.066666666657568"/>
    <n v="13"/>
    <s v="No"/>
  </r>
  <r>
    <s v="CSMA"/>
    <s v="2024059741"/>
    <x v="0"/>
    <s v="ER3338BBZ"/>
    <s v="E3410KWV"/>
    <d v="2024-12-30T00:00:00"/>
    <m/>
    <s v="3283"/>
    <x v="38"/>
    <s v="PA"/>
    <s v="PA"/>
    <m/>
    <d v="2024-12-30T00:00:00"/>
    <d v="1899-12-30T06:58:25"/>
    <d v="2024-12-30T00:00:00"/>
    <d v="1899-12-30T06:57:18"/>
    <d v="2024-12-30T00:00:00"/>
    <d v="1899-12-30T07:20:57"/>
    <x v="0"/>
    <s v="RFCPI"/>
    <s v="7022039210"/>
    <s v="EXW"/>
    <d v="1899-12-30T00:24:46"/>
    <d v="1899-12-30T00:23:39"/>
    <d v="1899-12-30T00:01:07"/>
    <s v="Ensacado"/>
    <s v="E002"/>
    <x v="1"/>
    <d v="1899-12-30T00:22:32"/>
    <d v="1899-12-30T00:23:39"/>
    <n v="6"/>
    <x v="1"/>
    <x v="1"/>
    <x v="2"/>
    <n v="0"/>
    <n v="0"/>
    <s v="OK"/>
    <s v="Ensacado"/>
    <x v="0"/>
    <n v="0"/>
    <s v="F. MALAGA"/>
    <s v="A"/>
    <d v="1899-12-30T00:01:07"/>
    <d v="1899-12-30T00:01:07"/>
    <s v="OK"/>
    <m/>
    <m/>
    <d v="1899-12-30T00:00:00"/>
    <d v="1899-12-30T00:22:32"/>
    <n v="2"/>
    <n v="-7.7546296295999406E-4"/>
    <n v="22.533333333336028"/>
    <n v="7"/>
    <s v="Si"/>
  </r>
  <r>
    <s v="CSMA"/>
    <s v="2024059844"/>
    <x v="0"/>
    <s v="EJ02544R"/>
    <s v="E9533LGJ"/>
    <d v="2024-12-30T00:00:00"/>
    <m/>
    <s v="3283"/>
    <x v="38"/>
    <s v="PA"/>
    <s v="PA"/>
    <m/>
    <d v="2024-12-30T00:00:00"/>
    <d v="1899-12-30T11:52:44"/>
    <d v="2024-12-30T00:00:00"/>
    <d v="1899-12-30T11:51:38"/>
    <d v="2024-12-30T00:00:00"/>
    <d v="1899-12-30T12:22:42"/>
    <x v="0"/>
    <s v="RFCPI"/>
    <s v="7022039267"/>
    <s v="FBO"/>
    <d v="1899-12-30T00:32:10"/>
    <d v="1899-12-30T00:31:04"/>
    <d v="1899-12-30T00:01:06"/>
    <s v="Ensacado"/>
    <s v="E002"/>
    <x v="2"/>
    <d v="1899-12-30T00:29:58"/>
    <d v="1899-12-30T00:31:04"/>
    <n v="11"/>
    <x v="1"/>
    <x v="1"/>
    <x v="2"/>
    <n v="0"/>
    <n v="0"/>
    <s v="OK"/>
    <s v="Ensacado"/>
    <x v="0"/>
    <n v="0"/>
    <s v="F. MALAGA"/>
    <s v="A"/>
    <d v="1899-12-30T00:01:06"/>
    <d v="1899-12-30T00:01:06"/>
    <s v="OK"/>
    <m/>
    <m/>
    <d v="1899-12-30T00:00:00"/>
    <d v="1899-12-30T00:29:58"/>
    <n v="2"/>
    <n v="-7.638888888900075E-4"/>
    <n v="29.966666666673614"/>
    <n v="12"/>
    <s v="Si"/>
  </r>
  <r>
    <s v="CSMA"/>
    <s v="2025000020"/>
    <x v="0"/>
    <s v="EM23188R"/>
    <s v="E4446DBR"/>
    <d v="2025-01-02T00:00:00"/>
    <m/>
    <s v="3283"/>
    <x v="38"/>
    <s v="PA"/>
    <s v="PA"/>
    <m/>
    <d v="2025-01-02T00:00:00"/>
    <d v="1899-12-30T08:03:30"/>
    <d v="2025-01-02T00:00:00"/>
    <d v="1899-12-30T08:02:26"/>
    <d v="2025-01-02T00:00:00"/>
    <d v="1899-12-30T08:28:40"/>
    <x v="0"/>
    <s v="RFCPI"/>
    <s v="7022039390"/>
    <s v="EXW"/>
    <d v="1899-12-30T00:27:18"/>
    <d v="1899-12-30T00:26:14"/>
    <d v="1899-12-30T00:01:04"/>
    <s v="Ensacado"/>
    <s v="E002"/>
    <x v="1"/>
    <d v="1899-12-30T00:25:10"/>
    <d v="1899-12-30T00:26:14"/>
    <n v="8"/>
    <x v="3"/>
    <x v="2"/>
    <x v="2"/>
    <n v="0"/>
    <n v="0"/>
    <s v="OK"/>
    <s v="Ensacado"/>
    <x v="1"/>
    <n v="0"/>
    <s v="F. MALAGA"/>
    <s v="A"/>
    <d v="1899-12-30T00:01:04"/>
    <d v="1899-12-30T00:01:04"/>
    <s v="OK"/>
    <m/>
    <m/>
    <d v="1899-12-30T00:00:00"/>
    <d v="1899-12-30T00:25:10"/>
    <n v="5"/>
    <n v="-7.4074074074004237E-4"/>
    <n v="25.166666666663993"/>
    <n v="8"/>
    <s v="Si"/>
  </r>
  <r>
    <s v="CSGR"/>
    <s v="2024057009"/>
    <x v="0"/>
    <s v="ER6611BCD"/>
    <s v="E0824KCR"/>
    <d v="2024-12-10T00:00:00"/>
    <s v="CSMA"/>
    <s v="3283"/>
    <x v="38"/>
    <s v="PA"/>
    <s v="PA"/>
    <m/>
    <d v="2024-12-10T00:00:00"/>
    <d v="1899-12-30T16:35:19"/>
    <d v="2024-12-10T00:00:00"/>
    <d v="1899-12-30T13:33:34"/>
    <d v="2024-12-10T00:00:00"/>
    <d v="1899-12-30T14:24:36"/>
    <x v="0"/>
    <s v="E_MSAEZ"/>
    <s v="7026012366"/>
    <s v="EXW"/>
    <d v="1899-12-30T03:52:47"/>
    <d v="1899-12-30T00:51:02"/>
    <d v="1899-12-30T03:01:45"/>
    <s v="Ensacado"/>
    <s v="E002"/>
    <x v="0"/>
    <d v="1899-12-30T21:49:16"/>
    <d v="1899-12-30T00:51:02"/>
    <n v="16"/>
    <x v="6"/>
    <x v="4"/>
    <x v="2"/>
    <n v="0"/>
    <n v="1"/>
    <s v="KO"/>
    <s v="Ensacado"/>
    <x v="0"/>
    <n v="1"/>
    <s v="PUNTOS SUR"/>
    <s v="C"/>
    <d v="1899-12-30T03:01:45"/>
    <d v="1899-12-30T02:03:45"/>
    <s v="OK"/>
    <m/>
    <m/>
    <d v="1899-12-30T00:00:00"/>
    <d v="1899-12-30T21:49:16"/>
    <n v="3"/>
    <n v="-0.12621527777777997"/>
    <n v="1309.266666666671"/>
    <n v="14"/>
    <s v="No"/>
  </r>
  <r>
    <s v="CSGR"/>
    <s v="2024057173"/>
    <x v="0"/>
    <s v="ER9443BCH"/>
    <s v="E1584JNL"/>
    <d v="2024-12-11T00:00:00"/>
    <s v="CSMA"/>
    <s v="3282"/>
    <x v="40"/>
    <s v="PA"/>
    <s v="PA"/>
    <m/>
    <d v="2024-12-11T00:00:00"/>
    <d v="1899-12-30T12:38:59"/>
    <d v="2024-12-11T00:00:00"/>
    <d v="1899-12-30T09:18:44"/>
    <d v="2024-12-11T00:00:00"/>
    <d v="1899-12-30T09:54:11"/>
    <x v="0"/>
    <s v="E_MSAEZ"/>
    <s v="7026012373"/>
    <s v="FBO"/>
    <d v="1899-12-30T03:55:42"/>
    <d v="1899-12-30T00:35:27"/>
    <d v="1899-12-30T03:20:15"/>
    <s v="Ensacado"/>
    <s v="E002"/>
    <x v="0"/>
    <d v="1899-12-30T21:15:11"/>
    <d v="1899-12-30T00:35:27"/>
    <n v="12"/>
    <x v="7"/>
    <x v="4"/>
    <x v="2"/>
    <n v="0"/>
    <n v="1"/>
    <s v="KO"/>
    <s v="Ensacado"/>
    <x v="0"/>
    <n v="1"/>
    <s v="PUNTOS SUR"/>
    <s v="C"/>
    <d v="1899-12-30T03:20:15"/>
    <d v="1899-12-30T02:22:15"/>
    <s v="OK"/>
    <m/>
    <m/>
    <d v="1899-12-30T00:00:00"/>
    <d v="1899-12-30T21:15:11"/>
    <n v="4"/>
    <n v="-0.13906249999999998"/>
    <n v="1275.1833333333252"/>
    <n v="9"/>
    <s v="No"/>
  </r>
  <r>
    <s v="CSGR"/>
    <s v="2024057244"/>
    <x v="0"/>
    <s v="ER6611BCD"/>
    <s v="E0824KCR"/>
    <d v="2024-12-11T00:00:00"/>
    <s v="CSMA"/>
    <s v="3283"/>
    <x v="38"/>
    <s v="PA"/>
    <s v="PA"/>
    <m/>
    <d v="2024-12-12T00:00:00"/>
    <d v="1899-12-30T08:27:07"/>
    <d v="2024-12-11T00:00:00"/>
    <d v="1899-12-30T12:36:55"/>
    <d v="2024-12-11T00:00:00"/>
    <d v="1899-12-30T13:06:40"/>
    <x v="0"/>
    <s v="E_MSAEZ"/>
    <s v="7026012377"/>
    <s v="FBO"/>
    <d v="1899-12-30T00:29:45"/>
    <d v="1899-12-30T00:29:45"/>
    <d v="1899-12-30T00:00:00"/>
    <s v="Ensacado"/>
    <s v="E002"/>
    <x v="0"/>
    <d v="1899-12-30T04:39:33"/>
    <d v="1899-12-30T00:29:45"/>
    <n v="8"/>
    <x v="7"/>
    <x v="4"/>
    <x v="2"/>
    <n v="0"/>
    <n v="0"/>
    <s v="OK"/>
    <s v="Ensacado"/>
    <x v="0"/>
    <n v="0"/>
    <s v="PUNTOS SUR"/>
    <s v="C"/>
    <d v="1899-12-30T00:00:00"/>
    <d v="1899-12-30T00:00:00"/>
    <s v="OK"/>
    <m/>
    <m/>
    <d v="1899-12-30T00:00:00"/>
    <d v="1899-12-30T04:39:33"/>
    <n v="4"/>
    <d v="1899-12-30T04:09:48"/>
    <n v="279.55000000000803"/>
    <n v="13"/>
    <s v="No"/>
  </r>
  <r>
    <s v="CSGR"/>
    <s v="2024057412"/>
    <x v="0"/>
    <s v="ER3724BBY"/>
    <s v="E4998MLS"/>
    <d v="2024-12-12T00:00:00"/>
    <s v="CSMA"/>
    <s v="3282"/>
    <x v="40"/>
    <s v="PA"/>
    <s v="PA"/>
    <m/>
    <d v="2024-12-12T00:00:00"/>
    <d v="1899-12-30T12:37:32"/>
    <d v="2024-12-12T00:00:00"/>
    <d v="1899-12-30T09:50:16"/>
    <d v="2024-12-12T00:00:00"/>
    <d v="1899-12-30T10:15:17"/>
    <x v="0"/>
    <s v="E_MSAEZ"/>
    <s v="7026012398"/>
    <s v="FBO"/>
    <d v="1899-12-30T03:12:17"/>
    <d v="1899-12-30T00:25:01"/>
    <d v="1899-12-30T02:47:16"/>
    <s v="Ensacado"/>
    <s v="E002"/>
    <x v="0"/>
    <d v="1899-12-30T21:37:44"/>
    <d v="1899-12-30T00:25:01"/>
    <n v="12"/>
    <x v="8"/>
    <x v="4"/>
    <x v="2"/>
    <n v="0"/>
    <n v="1"/>
    <s v="KO"/>
    <s v="Ensacado"/>
    <x v="0"/>
    <n v="1"/>
    <s v="PUNTOS SUR"/>
    <s v="C"/>
    <d v="1899-12-30T02:47:16"/>
    <d v="1899-12-30T01:49:16"/>
    <s v="OK"/>
    <m/>
    <m/>
    <d v="1899-12-30T00:00:00"/>
    <d v="1899-12-30T21:37:44"/>
    <n v="5"/>
    <n v="-0.11615740740740005"/>
    <n v="1297.7333333333363"/>
    <n v="10"/>
    <s v="No"/>
  </r>
  <r>
    <s v="CSGR"/>
    <s v="2024057520"/>
    <x v="0"/>
    <s v="ER6611BCD"/>
    <s v="E0824KCR"/>
    <d v="2024-12-12T00:00:00"/>
    <s v="CSMA"/>
    <s v="3283"/>
    <x v="38"/>
    <s v="PA"/>
    <s v="PA"/>
    <m/>
    <d v="2024-12-12T00:00:00"/>
    <d v="1899-12-30T16:40:56"/>
    <d v="2024-12-12T00:00:00"/>
    <d v="1899-12-30T14:02:42"/>
    <d v="2024-12-12T00:00:00"/>
    <d v="1899-12-30T14:34:51"/>
    <x v="0"/>
    <s v="E_MSAEZ"/>
    <s v="7026012415"/>
    <s v="FBO"/>
    <d v="1899-12-30T03:10:23"/>
    <d v="1899-12-30T00:32:09"/>
    <d v="1899-12-30T02:38:14"/>
    <s v="Ensacado"/>
    <s v="E002"/>
    <x v="0"/>
    <d v="1899-12-30T21:53:54"/>
    <d v="1899-12-30T00:32:09"/>
    <n v="16"/>
    <x v="8"/>
    <x v="4"/>
    <x v="2"/>
    <n v="0"/>
    <n v="1"/>
    <s v="KO"/>
    <s v="Ensacado"/>
    <x v="0"/>
    <n v="1"/>
    <s v="PUNTOS SUR"/>
    <s v="C"/>
    <d v="1899-12-30T02:38:14"/>
    <d v="1899-12-30T01:40:14"/>
    <s v="OK"/>
    <m/>
    <m/>
    <d v="1899-12-30T00:00:00"/>
    <d v="1899-12-30T21:53:54"/>
    <n v="5"/>
    <n v="-0.10988425925926004"/>
    <n v="1313.9000000000003"/>
    <n v="14"/>
    <s v="No"/>
  </r>
  <r>
    <s v="CSGR"/>
    <s v="2024057643"/>
    <x v="0"/>
    <s v="ER8768BCD"/>
    <s v="E2051MLL"/>
    <d v="2024-12-13T00:00:00"/>
    <s v="CSMA"/>
    <s v="3282"/>
    <x v="40"/>
    <s v="PA"/>
    <s v="PA"/>
    <m/>
    <d v="2024-12-13T00:00:00"/>
    <d v="1899-12-30T12:34:36"/>
    <d v="2024-12-13T00:00:00"/>
    <d v="1899-12-30T09:54:23"/>
    <d v="2024-12-13T00:00:00"/>
    <d v="1899-12-30T10:15:49"/>
    <x v="0"/>
    <s v="E_MSAEZ"/>
    <s v="7026012426"/>
    <s v="FBO"/>
    <d v="1899-12-30T03:01:39"/>
    <d v="1899-12-30T00:21:26"/>
    <d v="1899-12-30T02:40:13"/>
    <s v="Ensacado"/>
    <s v="E002"/>
    <x v="0"/>
    <d v="1899-12-30T21:41:12"/>
    <d v="1899-12-30T00:21:26"/>
    <n v="12"/>
    <x v="9"/>
    <x v="4"/>
    <x v="2"/>
    <n v="0"/>
    <n v="1"/>
    <s v="KO"/>
    <s v="Ensacado"/>
    <x v="0"/>
    <n v="1"/>
    <s v="PUNTOS SUR"/>
    <s v="C"/>
    <d v="1899-12-30T02:40:13"/>
    <d v="1899-12-30T01:42:13"/>
    <s v="OK"/>
    <m/>
    <m/>
    <d v="1899-12-30T00:00:00"/>
    <d v="1899-12-30T21:41:12"/>
    <n v="6"/>
    <n v="-0.11126157407407999"/>
    <n v="1301.1999999999923"/>
    <n v="10"/>
    <s v="No"/>
  </r>
  <r>
    <s v="CSGR"/>
    <s v="2024057665"/>
    <x v="0"/>
    <s v="ER9340BBX"/>
    <s v="E0873KRC"/>
    <d v="2024-12-13T00:00:00"/>
    <s v="CSMA"/>
    <s v="3283"/>
    <x v="38"/>
    <s v="PA"/>
    <s v="PA"/>
    <m/>
    <d v="2024-12-13T00:00:00"/>
    <d v="1899-12-30T15:13:13"/>
    <d v="2024-12-13T00:00:00"/>
    <d v="1899-12-30T10:29:58"/>
    <d v="2024-12-13T00:00:00"/>
    <d v="1899-12-30T11:18:53"/>
    <x v="0"/>
    <s v="E_MSAEZ"/>
    <s v="7026012428"/>
    <s v="FBO"/>
    <d v="1899-12-30T05:32:10"/>
    <d v="1899-12-30T00:48:55"/>
    <d v="1899-12-30T04:43:15"/>
    <s v="Ensacado"/>
    <s v="E002"/>
    <x v="0"/>
    <d v="1899-12-30T20:05:39"/>
    <d v="1899-12-30T00:48:55"/>
    <n v="15"/>
    <x v="9"/>
    <x v="4"/>
    <x v="2"/>
    <n v="0"/>
    <n v="1"/>
    <s v="KO"/>
    <s v="Ensacado"/>
    <x v="0"/>
    <n v="1"/>
    <s v="PUNTOS SUR"/>
    <s v="C"/>
    <d v="1899-12-30T04:43:15"/>
    <d v="1899-12-30T03:45:15"/>
    <s v="OK"/>
    <m/>
    <m/>
    <d v="1899-12-30T00:00:00"/>
    <d v="1899-12-30T20:05:39"/>
    <n v="6"/>
    <n v="-0.19670138888889005"/>
    <n v="1205.6500000000019"/>
    <n v="11"/>
    <s v="No"/>
  </r>
  <r>
    <s v="CSGR"/>
    <s v="2024057673"/>
    <x v="0"/>
    <s v="ER6611BCD"/>
    <s v="E0824KCR"/>
    <d v="2024-12-13T00:00:00"/>
    <s v="CSMA"/>
    <s v="3283"/>
    <x v="38"/>
    <s v="PA"/>
    <s v="PA"/>
    <m/>
    <d v="2024-12-13T00:00:00"/>
    <d v="1899-12-30T13:30:44"/>
    <d v="2024-12-13T00:00:00"/>
    <d v="1899-12-30T10:42:58"/>
    <d v="2024-12-13T00:00:00"/>
    <d v="1899-12-30T11:47:42"/>
    <x v="0"/>
    <s v="E_MSAEZ"/>
    <s v="7026012429"/>
    <s v="FBO"/>
    <d v="1899-12-30T03:52:30"/>
    <d v="1899-12-30T01:04:44"/>
    <d v="1899-12-30T02:47:46"/>
    <s v="Ensacado"/>
    <s v="E002"/>
    <x v="0"/>
    <d v="1899-12-30T22:16:57"/>
    <d v="1899-12-30T01:04:44"/>
    <n v="13"/>
    <x v="9"/>
    <x v="4"/>
    <x v="2"/>
    <n v="0"/>
    <n v="1"/>
    <s v="KO"/>
    <s v="Ensacado"/>
    <x v="0"/>
    <n v="1"/>
    <s v="PUNTOS SUR"/>
    <s v="C"/>
    <d v="1899-12-30T02:47:46"/>
    <d v="1899-12-30T01:49:46"/>
    <s v="OK"/>
    <m/>
    <m/>
    <d v="1899-12-30T00:00:00"/>
    <d v="1899-12-30T22:16:57"/>
    <n v="6"/>
    <n v="-0.11650462962963004"/>
    <n v="1336.9499999999939"/>
    <n v="11"/>
    <s v="No"/>
  </r>
  <r>
    <s v="CSGR"/>
    <s v="2024057736"/>
    <x v="0"/>
    <s v="ER9132BDJ"/>
    <s v="E8633KFJ"/>
    <d v="2024-12-13T00:00:00"/>
    <s v="CSMA"/>
    <s v="3282"/>
    <x v="40"/>
    <s v="PA"/>
    <s v="PA"/>
    <m/>
    <d v="2024-12-13T00:00:00"/>
    <d v="1899-12-30T17:13:50"/>
    <d v="2024-12-13T00:00:00"/>
    <d v="1899-12-30T13:54:17"/>
    <d v="2024-12-13T00:00:00"/>
    <d v="1899-12-30T14:22:36"/>
    <x v="0"/>
    <s v="E_MSAEZ"/>
    <s v="7026012438"/>
    <s v="FBO"/>
    <d v="1899-12-30T03:47:52"/>
    <d v="1899-12-30T00:28:19"/>
    <d v="1899-12-30T03:19:33"/>
    <s v="Ensacado"/>
    <s v="E002"/>
    <x v="0"/>
    <d v="1899-12-30T21:08:45"/>
    <d v="1899-12-30T00:28:19"/>
    <n v="17"/>
    <x v="9"/>
    <x v="4"/>
    <x v="2"/>
    <n v="0"/>
    <n v="1"/>
    <s v="KO"/>
    <s v="Ensacado"/>
    <x v="0"/>
    <n v="1"/>
    <s v="PUNTOS SUR"/>
    <s v="C"/>
    <d v="1899-12-30T03:19:33"/>
    <d v="1899-12-30T02:21:33"/>
    <s v="OK"/>
    <m/>
    <m/>
    <d v="1899-12-30T00:00:00"/>
    <d v="1899-12-30T21:08:45"/>
    <n v="6"/>
    <n v="-0.13857638888887991"/>
    <n v="1268.75000000001"/>
    <n v="14"/>
    <s v="No"/>
  </r>
  <r>
    <s v="CSGR"/>
    <s v="2024057767"/>
    <x v="0"/>
    <s v="ER6719BDD"/>
    <s v="E9276LSH"/>
    <d v="2024-12-13T00:00:00"/>
    <s v="CSMA"/>
    <s v="3283"/>
    <x v="38"/>
    <s v="PA"/>
    <s v="PA"/>
    <m/>
    <d v="2024-12-16T00:00:00"/>
    <d v="1899-12-30T15:22:14"/>
    <d v="2024-12-13T00:00:00"/>
    <d v="1899-12-30T15:19:57"/>
    <d v="2024-12-13T00:00:00"/>
    <d v="1899-12-30T16:04:53"/>
    <x v="0"/>
    <s v="E_MSAEZ"/>
    <s v="7026012446"/>
    <s v="FBO"/>
    <d v="1899-12-30T00:44:56"/>
    <d v="1899-12-30T00:44:56"/>
    <d v="1899-12-30T00:00:00"/>
    <s v="Ensacado"/>
    <s v="E002"/>
    <x v="0"/>
    <d v="1899-12-30T00:42:39"/>
    <d v="1899-12-30T00:44:56"/>
    <n v="15"/>
    <x v="9"/>
    <x v="5"/>
    <x v="2"/>
    <n v="0"/>
    <n v="0"/>
    <s v="OK"/>
    <s v="Ensacado"/>
    <x v="0"/>
    <n v="0"/>
    <s v="PUNTOS SUR"/>
    <s v="A"/>
    <d v="1899-12-30T00:00:00"/>
    <d v="1899-12-30T00:00:00"/>
    <s v="OK"/>
    <m/>
    <m/>
    <d v="1899-12-30T00:00:00"/>
    <d v="1899-12-30T00:42:39"/>
    <n v="6"/>
    <n v="-1.5856481481399953E-3"/>
    <n v="42.650000000006344"/>
    <n v="16"/>
    <s v="Si"/>
  </r>
  <r>
    <s v="CSGR"/>
    <s v="2024057986"/>
    <x v="0"/>
    <s v="ER3724BBY"/>
    <s v="E4998MLS"/>
    <d v="2024-12-16T00:00:00"/>
    <s v="CSMA"/>
    <s v="3283"/>
    <x v="38"/>
    <s v="PA"/>
    <s v="PA"/>
    <m/>
    <d v="2024-12-16T00:00:00"/>
    <d v="1899-12-30T15:23:15"/>
    <d v="2024-12-16T00:00:00"/>
    <d v="1899-12-30T12:19:50"/>
    <d v="2024-12-16T00:00:00"/>
    <d v="1899-12-30T13:09:57"/>
    <x v="0"/>
    <s v="E_MSAEZ"/>
    <s v="7026012504"/>
    <s v="FBO"/>
    <d v="1899-12-30T03:53:32"/>
    <d v="1899-12-30T00:50:07"/>
    <d v="1899-12-30T03:03:25"/>
    <s v="Ensacado"/>
    <s v="E002"/>
    <x v="0"/>
    <d v="1899-12-30T21:46:41"/>
    <d v="1899-12-30T00:50:07"/>
    <n v="15"/>
    <x v="11"/>
    <x v="5"/>
    <x v="2"/>
    <n v="0"/>
    <n v="1"/>
    <s v="KO"/>
    <s v="Ensacado"/>
    <x v="0"/>
    <n v="1"/>
    <s v="PUNTOS SUR"/>
    <s v="C"/>
    <d v="1899-12-30T03:03:25"/>
    <d v="1899-12-30T02:05:25"/>
    <s v="OK"/>
    <m/>
    <m/>
    <d v="1899-12-30T00:00:00"/>
    <d v="1899-12-30T21:46:41"/>
    <n v="2"/>
    <n v="-0.12737268518517997"/>
    <n v="1306.6833333333398"/>
    <n v="13"/>
    <s v="No"/>
  </r>
  <r>
    <s v="CSGR"/>
    <s v="2024058036"/>
    <x v="0"/>
    <s v="ER4233BBX"/>
    <s v="E9746LXV"/>
    <d v="2024-12-16T00:00:00"/>
    <s v="CSMA"/>
    <s v="3283"/>
    <x v="38"/>
    <s v="PA"/>
    <s v="PA"/>
    <m/>
    <d v="2024-12-16T00:00:00"/>
    <d v="1899-12-30T17:31:58"/>
    <d v="2024-12-16T00:00:00"/>
    <d v="1899-12-30T15:22:08"/>
    <d v="2024-12-16T00:00:00"/>
    <d v="1899-12-30T15:47:01"/>
    <x v="0"/>
    <s v="E_MSAEZ"/>
    <s v="7026012508"/>
    <s v="FBO"/>
    <d v="1899-12-30T02:34:43"/>
    <d v="1899-12-30T00:24:53"/>
    <d v="1899-12-30T02:09:50"/>
    <s v="Ensacado"/>
    <s v="E002"/>
    <x v="0"/>
    <d v="1899-12-30T22:15:02"/>
    <d v="1899-12-30T00:24:53"/>
    <n v="17"/>
    <x v="11"/>
    <x v="5"/>
    <x v="2"/>
    <n v="0"/>
    <n v="1"/>
    <s v="KO"/>
    <s v="Ensacado"/>
    <x v="0"/>
    <n v="1"/>
    <s v="PUNTOS SUR"/>
    <s v="C"/>
    <d v="1899-12-30T02:09:50"/>
    <d v="1899-12-30T01:11:50"/>
    <s v="OK"/>
    <m/>
    <m/>
    <d v="1899-12-30T00:00:00"/>
    <d v="1899-12-30T22:15:02"/>
    <n v="2"/>
    <n v="-9.0162037037039955E-2"/>
    <n v="1335.0333333333253"/>
    <n v="15"/>
    <s v="No"/>
  </r>
  <r>
    <s v="CSGR"/>
    <s v="2024058049"/>
    <x v="0"/>
    <s v="ER6611BCD"/>
    <s v="E0824KCR"/>
    <d v="2024-12-16T00:00:00"/>
    <s v="CSMA"/>
    <s v="3283"/>
    <x v="38"/>
    <s v="PA"/>
    <s v="PA"/>
    <m/>
    <d v="2024-12-17T00:00:00"/>
    <d v="1899-12-30T08:38:41"/>
    <d v="2024-12-16T00:00:00"/>
    <d v="1899-12-30T16:06:51"/>
    <d v="2024-12-16T00:00:00"/>
    <d v="1899-12-30T16:30:59"/>
    <x v="0"/>
    <s v="E_MSAEZ"/>
    <s v="7026012510"/>
    <s v="FBO"/>
    <d v="1899-12-30T00:24:08"/>
    <d v="1899-12-30T00:24:08"/>
    <d v="1899-12-30T00:00:00"/>
    <s v="Ensacado"/>
    <s v="E002"/>
    <x v="0"/>
    <d v="1899-12-30T07:52:18"/>
    <d v="1899-12-30T00:24:08"/>
    <n v="8"/>
    <x v="11"/>
    <x v="5"/>
    <x v="2"/>
    <n v="0"/>
    <n v="1"/>
    <s v="KO"/>
    <s v="Ensacado"/>
    <x v="0"/>
    <n v="1"/>
    <s v="PUNTOS SUR"/>
    <s v="C"/>
    <d v="1899-12-30T00:00:00"/>
    <d v="1899-12-30T00:00:00"/>
    <s v="OK"/>
    <m/>
    <m/>
    <d v="1899-12-30T00:00:00"/>
    <d v="1899-12-30T07:52:18"/>
    <n v="2"/>
    <d v="1899-12-30T07:28:10"/>
    <n v="472.29999999999836"/>
    <n v="16"/>
    <s v="No"/>
  </r>
  <r>
    <s v="CSGR"/>
    <s v="2024058136"/>
    <x v="0"/>
    <s v="ER2615BDB"/>
    <s v="E1526JNL"/>
    <d v="2024-12-17T00:00:00"/>
    <s v="CSMA"/>
    <s v="3283"/>
    <x v="38"/>
    <s v="PA"/>
    <s v="PA"/>
    <m/>
    <d v="2024-12-17T00:00:00"/>
    <d v="1899-12-30T11:28:16"/>
    <d v="2024-12-17T00:00:00"/>
    <d v="1899-12-30T08:28:46"/>
    <d v="2024-12-17T00:00:00"/>
    <d v="1899-12-30T09:02:42"/>
    <x v="0"/>
    <s v="E_MSAEZ"/>
    <s v="7026012517"/>
    <s v="FBO"/>
    <d v="1899-12-30T03:33:26"/>
    <d v="1899-12-30T00:33:56"/>
    <d v="1899-12-30T02:59:30"/>
    <s v="Ensacado"/>
    <s v="E002"/>
    <x v="0"/>
    <d v="1899-12-30T21:34:25"/>
    <d v="1899-12-30T00:33:56"/>
    <n v="11"/>
    <x v="12"/>
    <x v="5"/>
    <x v="2"/>
    <n v="0"/>
    <n v="1"/>
    <s v="KO"/>
    <s v="Ensacado"/>
    <x v="0"/>
    <n v="1"/>
    <s v="PUNTOS SUR"/>
    <s v="C"/>
    <d v="1899-12-30T02:59:30"/>
    <d v="1899-12-30T02:01:30"/>
    <s v="OK"/>
    <m/>
    <m/>
    <d v="1899-12-30T00:00:00"/>
    <d v="1899-12-30T21:34:25"/>
    <n v="3"/>
    <n v="-0.12465277777777001"/>
    <n v="1294.4166666666708"/>
    <n v="9"/>
    <s v="No"/>
  </r>
  <r>
    <s v="CSGR"/>
    <s v="2024058244"/>
    <x v="0"/>
    <s v="ER6611BCD"/>
    <s v="E0824KCR"/>
    <d v="2024-12-17T00:00:00"/>
    <s v="CSMA"/>
    <s v="3282"/>
    <x v="40"/>
    <s v="PA"/>
    <s v="PA"/>
    <m/>
    <d v="2024-12-17T00:00:00"/>
    <d v="1899-12-30T16:55:46"/>
    <d v="2024-12-17T00:00:00"/>
    <d v="1899-12-30T13:43:54"/>
    <d v="2024-12-17T00:00:00"/>
    <d v="1899-12-30T14:31:10"/>
    <x v="0"/>
    <s v="E_MSAEZ"/>
    <s v="7026012527"/>
    <s v="FBO"/>
    <d v="1899-12-30T03:59:08"/>
    <d v="1899-12-30T00:47:16"/>
    <d v="1899-12-30T03:11:52"/>
    <s v="Ensacado"/>
    <s v="E002"/>
    <x v="0"/>
    <d v="1899-12-30T21:35:23"/>
    <d v="1899-12-30T00:47:16"/>
    <n v="16"/>
    <x v="12"/>
    <x v="5"/>
    <x v="2"/>
    <n v="0"/>
    <n v="1"/>
    <s v="KO"/>
    <s v="Ensacado"/>
    <x v="0"/>
    <n v="1"/>
    <s v="PUNTOS SUR"/>
    <s v="C"/>
    <d v="1899-12-30T03:11:52"/>
    <d v="1899-12-30T02:13:52"/>
    <s v="OK"/>
    <m/>
    <m/>
    <d v="1899-12-30T00:00:00"/>
    <d v="1899-12-30T21:35:23"/>
    <n v="3"/>
    <n v="-0.13324074074073999"/>
    <n v="1295.3833333333284"/>
    <n v="14"/>
    <s v="No"/>
  </r>
  <r>
    <s v="CSGR"/>
    <s v="2024058357"/>
    <x v="0"/>
    <s v="ER6719BDD"/>
    <s v="E9276LSH"/>
    <d v="2024-12-18T00:00:00"/>
    <s v="CSMA"/>
    <s v="3283"/>
    <x v="38"/>
    <s v="PA"/>
    <s v="PA"/>
    <m/>
    <d v="2024-12-18T00:00:00"/>
    <d v="1899-12-30T10:39:02"/>
    <d v="2024-12-18T00:00:00"/>
    <d v="1899-12-30T07:04:13"/>
    <d v="2024-12-18T00:00:00"/>
    <d v="1899-12-30T07:30:51"/>
    <x v="0"/>
    <s v="E_MSAEZ"/>
    <s v="7026012536"/>
    <s v="FBO"/>
    <d v="1899-12-30T04:01:27"/>
    <d v="1899-12-30T00:26:38"/>
    <d v="1899-12-30T03:34:49"/>
    <s v="Ensacado"/>
    <s v="E002"/>
    <x v="0"/>
    <d v="1899-12-30T20:51:48"/>
    <d v="1899-12-30T00:26:38"/>
    <n v="10"/>
    <x v="13"/>
    <x v="5"/>
    <x v="2"/>
    <n v="0"/>
    <n v="1"/>
    <s v="KO"/>
    <s v="Ensacado"/>
    <x v="0"/>
    <n v="1"/>
    <s v="PUNTOS SUR"/>
    <s v="C"/>
    <d v="1899-12-30T03:34:49"/>
    <d v="1899-12-30T02:36:49"/>
    <s v="OK"/>
    <m/>
    <m/>
    <d v="1899-12-30T00:00:00"/>
    <d v="1899-12-30T20:51:48"/>
    <n v="4"/>
    <n v="-0.14917824074073999"/>
    <n v="1251.8000000000002"/>
    <n v="7"/>
    <s v="No"/>
  </r>
  <r>
    <s v="CSGR"/>
    <s v="2024058369"/>
    <x v="0"/>
    <s v="ER2615BDB"/>
    <s v="E1526JNL"/>
    <d v="2024-12-18T00:00:00"/>
    <s v="CSMA"/>
    <s v="3283"/>
    <x v="38"/>
    <s v="PA"/>
    <s v="PA"/>
    <m/>
    <d v="2024-12-18T00:00:00"/>
    <d v="1899-12-30T10:39:15"/>
    <d v="2024-12-18T00:00:00"/>
    <d v="1899-12-30T07:50:12"/>
    <d v="2024-12-18T00:00:00"/>
    <d v="1899-12-30T08:20:56"/>
    <x v="0"/>
    <s v="E_MSAEZ"/>
    <s v="7026012539"/>
    <s v="FBO"/>
    <d v="1899-12-30T03:19:47"/>
    <d v="1899-12-30T00:30:44"/>
    <d v="1899-12-30T02:49:03"/>
    <s v="Ensacado"/>
    <s v="E002"/>
    <x v="0"/>
    <d v="1899-12-30T21:41:40"/>
    <d v="1899-12-30T00:30:44"/>
    <n v="10"/>
    <x v="13"/>
    <x v="5"/>
    <x v="2"/>
    <n v="0"/>
    <n v="1"/>
    <s v="KO"/>
    <s v="Ensacado"/>
    <x v="0"/>
    <n v="1"/>
    <s v="PUNTOS SUR"/>
    <s v="C"/>
    <d v="1899-12-30T02:49:03"/>
    <d v="1899-12-30T01:51:03"/>
    <s v="OK"/>
    <m/>
    <m/>
    <d v="1899-12-30T00:00:00"/>
    <d v="1899-12-30T21:41:40"/>
    <n v="4"/>
    <n v="-0.11739583333332998"/>
    <n v="1301.6666666666674"/>
    <n v="8"/>
    <s v="No"/>
  </r>
  <r>
    <s v="CSGR"/>
    <s v="2024058381"/>
    <x v="0"/>
    <s v="ER8768BCD"/>
    <s v="E2051MLL"/>
    <d v="2024-12-18T00:00:00"/>
    <s v="CSMA"/>
    <s v="3282"/>
    <x v="40"/>
    <s v="PA"/>
    <s v="PA"/>
    <m/>
    <d v="2024-12-18T00:00:00"/>
    <d v="1899-12-30T11:35:11"/>
    <d v="2024-12-18T00:00:00"/>
    <d v="1899-12-30T08:49:18"/>
    <d v="2024-12-18T00:00:00"/>
    <d v="1899-12-30T09:26:41"/>
    <x v="0"/>
    <s v="E_MSAEZ"/>
    <s v="7026012541"/>
    <s v="FBO"/>
    <d v="1899-12-30T03:23:16"/>
    <d v="1899-12-30T00:37:23"/>
    <d v="1899-12-30T02:45:53"/>
    <s v="Ensacado"/>
    <s v="E002"/>
    <x v="0"/>
    <d v="1899-12-30T21:51:29"/>
    <d v="1899-12-30T00:37:23"/>
    <n v="11"/>
    <x v="13"/>
    <x v="5"/>
    <x v="2"/>
    <n v="0"/>
    <n v="1"/>
    <s v="KO"/>
    <s v="Ensacado"/>
    <x v="0"/>
    <n v="1"/>
    <s v="PUNTOS SUR"/>
    <s v="C"/>
    <d v="1899-12-30T02:45:53"/>
    <d v="1899-12-30T01:47:53"/>
    <s v="OK"/>
    <m/>
    <m/>
    <d v="1899-12-30T00:00:00"/>
    <d v="1899-12-30T21:51:29"/>
    <n v="4"/>
    <n v="-0.11519675925925998"/>
    <n v="1311.4833333333347"/>
    <n v="9"/>
    <s v="No"/>
  </r>
  <r>
    <s v="CSGR"/>
    <s v="2024058450"/>
    <x v="0"/>
    <s v="ER6611BCD"/>
    <s v="E0824KCR"/>
    <d v="2024-12-18T00:00:00"/>
    <s v="CSMA"/>
    <s v="3282"/>
    <x v="40"/>
    <s v="PA"/>
    <s v="PA"/>
    <m/>
    <d v="2024-12-18T00:00:00"/>
    <d v="1899-12-30T16:08:45"/>
    <d v="2024-12-18T00:00:00"/>
    <d v="1899-12-30T11:42:44"/>
    <d v="2024-12-18T00:00:00"/>
    <d v="1899-12-30T12:19:46"/>
    <x v="0"/>
    <s v="E_MSAEZ"/>
    <s v="7026012545"/>
    <s v="FBO"/>
    <d v="1899-12-30T05:03:03"/>
    <d v="1899-12-30T00:37:02"/>
    <d v="1899-12-30T04:26:01"/>
    <s v="Ensacado"/>
    <s v="E002"/>
    <x v="0"/>
    <d v="1899-12-30T20:11:00"/>
    <d v="1899-12-30T00:37:02"/>
    <n v="16"/>
    <x v="13"/>
    <x v="5"/>
    <x v="2"/>
    <n v="0"/>
    <n v="1"/>
    <s v="KO"/>
    <s v="Ensacado"/>
    <x v="0"/>
    <n v="1"/>
    <s v="PUNTOS SUR"/>
    <s v="C"/>
    <d v="1899-12-30T04:26:01"/>
    <d v="1899-12-30T03:28:01"/>
    <s v="OK"/>
    <m/>
    <m/>
    <d v="1899-12-30T00:00:00"/>
    <d v="1899-12-30T20:11:00"/>
    <n v="4"/>
    <n v="-0.18473379629630005"/>
    <n v="1210.9999999999907"/>
    <n v="12"/>
    <s v="No"/>
  </r>
  <r>
    <s v="CSGR"/>
    <s v="2024058701"/>
    <x v="0"/>
    <s v="ER2854BBV"/>
    <s v="E1708DWR"/>
    <d v="2024-12-19T00:00:00"/>
    <s v="CSMA"/>
    <s v="3282"/>
    <x v="40"/>
    <s v="PA"/>
    <s v="PA"/>
    <m/>
    <d v="2024-12-19T00:00:00"/>
    <d v="1899-12-30T17:30:05"/>
    <d v="2024-12-19T00:00:00"/>
    <d v="1899-12-30T12:36:32"/>
    <d v="2024-12-19T00:00:00"/>
    <d v="1899-12-30T13:16:54"/>
    <x v="0"/>
    <s v="E_MSAEZ"/>
    <s v="7026012554"/>
    <s v="FBO"/>
    <d v="1899-12-30T05:33:55"/>
    <d v="1899-12-30T00:40:22"/>
    <d v="1899-12-30T04:53:33"/>
    <s v="Ensacado"/>
    <s v="E002"/>
    <x v="0"/>
    <d v="1899-12-30T19:46:48"/>
    <d v="1899-12-30T00:40:22"/>
    <n v="17"/>
    <x v="14"/>
    <x v="5"/>
    <x v="2"/>
    <n v="0"/>
    <n v="1"/>
    <s v="KO"/>
    <s v="Ensacado"/>
    <x v="0"/>
    <n v="1"/>
    <s v="PUNTOS SUR"/>
    <s v="C"/>
    <d v="1899-12-30T04:53:33"/>
    <d v="1899-12-30T03:55:33"/>
    <s v="OK"/>
    <m/>
    <m/>
    <d v="1899-12-30T00:00:00"/>
    <d v="1899-12-30T19:46:48"/>
    <n v="5"/>
    <n v="-0.20385416666667"/>
    <n v="1186.7999999999988"/>
    <n v="13"/>
    <s v="No"/>
  </r>
  <r>
    <s v="CSGR"/>
    <s v="2024058710"/>
    <x v="0"/>
    <s v="ER1251BDL"/>
    <s v="E8035KVY"/>
    <d v="2024-12-19T00:00:00"/>
    <s v="CSMA"/>
    <s v="3282"/>
    <x v="40"/>
    <s v="PA"/>
    <s v="PA"/>
    <m/>
    <d v="2024-12-19T00:00:00"/>
    <d v="1899-12-30T17:30:14"/>
    <d v="2024-12-19T00:00:00"/>
    <d v="1899-12-30T13:03:36"/>
    <d v="2024-12-19T00:00:00"/>
    <d v="1899-12-30T13:39:57"/>
    <x v="0"/>
    <s v="E_MSAEZ"/>
    <s v="7026012556"/>
    <s v="FBO"/>
    <d v="1899-12-30T05:02:59"/>
    <d v="1899-12-30T00:36:21"/>
    <d v="1899-12-30T04:26:38"/>
    <s v="Ensacado"/>
    <s v="E002"/>
    <x v="0"/>
    <d v="1899-12-30T20:09:42"/>
    <d v="1899-12-30T00:36:21"/>
    <n v="17"/>
    <x v="14"/>
    <x v="5"/>
    <x v="2"/>
    <n v="0"/>
    <n v="1"/>
    <s v="KO"/>
    <s v="Ensacado"/>
    <x v="0"/>
    <n v="1"/>
    <s v="PUNTOS SUR"/>
    <s v="C"/>
    <d v="1899-12-30T04:26:38"/>
    <d v="1899-12-30T03:28:38"/>
    <s v="OK"/>
    <m/>
    <m/>
    <d v="1899-12-30T00:00:00"/>
    <d v="1899-12-30T20:09:42"/>
    <n v="5"/>
    <n v="-0.18516203703702994"/>
    <n v="1209.7000000000021"/>
    <n v="13"/>
    <s v="No"/>
  </r>
  <r>
    <s v="CSGR"/>
    <s v="2024058884"/>
    <x v="0"/>
    <s v="ER9132BDJ"/>
    <s v="E8633KFJ"/>
    <d v="2024-12-20T00:00:00"/>
    <s v="CSMA"/>
    <s v="3283"/>
    <x v="38"/>
    <s v="PA"/>
    <s v="PA"/>
    <m/>
    <d v="2024-12-20T00:00:00"/>
    <d v="1899-12-30T15:46:14"/>
    <d v="2024-12-20T00:00:00"/>
    <d v="1899-12-30T11:25:33"/>
    <d v="2024-12-20T00:00:00"/>
    <d v="1899-12-30T11:59:48"/>
    <x v="0"/>
    <s v="E_MSAEZ"/>
    <s v="7026012564"/>
    <s v="FBO"/>
    <d v="1899-12-30T04:54:56"/>
    <d v="1899-12-30T00:34:15"/>
    <d v="1899-12-30T04:20:41"/>
    <s v="Ensacado"/>
    <s v="E002"/>
    <x v="0"/>
    <d v="1899-12-30T20:13:33"/>
    <d v="1899-12-30T00:34:15"/>
    <n v="15"/>
    <x v="15"/>
    <x v="5"/>
    <x v="2"/>
    <n v="0"/>
    <n v="1"/>
    <s v="KO"/>
    <s v="Ensacado"/>
    <x v="0"/>
    <n v="1"/>
    <s v="PUNTOS SUR"/>
    <s v="C"/>
    <d v="1899-12-30T04:20:41"/>
    <d v="1899-12-30T03:22:41"/>
    <s v="OK"/>
    <m/>
    <m/>
    <d v="1899-12-30T00:00:00"/>
    <d v="1899-12-30T20:13:33"/>
    <n v="6"/>
    <n v="-0.18103009259259001"/>
    <n v="1213.5500000000004"/>
    <n v="11"/>
    <s v="No"/>
  </r>
  <r>
    <s v="CSGR"/>
    <s v="2024058947"/>
    <x v="0"/>
    <s v="ER6611BCD"/>
    <s v="E0824KCR"/>
    <d v="2024-12-20T00:00:00"/>
    <s v="CSMA"/>
    <s v="3283"/>
    <x v="38"/>
    <s v="PA"/>
    <s v="PA"/>
    <m/>
    <d v="2024-12-20T00:00:00"/>
    <d v="1899-12-30T17:08:11"/>
    <d v="2024-12-20T00:00:00"/>
    <d v="1899-12-30T15:02:44"/>
    <d v="2024-12-20T00:00:00"/>
    <d v="1899-12-30T15:27:17"/>
    <x v="0"/>
    <s v="E_MSAEZ"/>
    <s v="7026012567"/>
    <s v="FBO"/>
    <d v="1899-12-30T02:30:00"/>
    <d v="1899-12-30T00:24:33"/>
    <d v="1899-12-30T02:05:27"/>
    <s v="Ensacado"/>
    <s v="E002"/>
    <x v="0"/>
    <d v="1899-12-30T22:19:05"/>
    <d v="1899-12-30T00:24:33"/>
    <n v="17"/>
    <x v="15"/>
    <x v="5"/>
    <x v="2"/>
    <n v="0"/>
    <n v="1"/>
    <s v="KO"/>
    <s v="Ensacado"/>
    <x v="0"/>
    <n v="1"/>
    <s v="PUNTOS SUR"/>
    <s v="C"/>
    <d v="1899-12-30T02:05:27"/>
    <d v="1899-12-30T01:07:27"/>
    <s v="OK"/>
    <m/>
    <m/>
    <d v="1899-12-30T00:00:00"/>
    <d v="1899-12-30T22:19:05"/>
    <n v="6"/>
    <n v="-8.7118055555549967E-2"/>
    <n v="1339.0833333333396"/>
    <n v="15"/>
    <s v="No"/>
  </r>
  <r>
    <s v="CSGR"/>
    <s v="2024059005"/>
    <x v="0"/>
    <s v="ER6719BDD"/>
    <s v="E9276LSH"/>
    <d v="2024-12-23T00:00:00"/>
    <s v="CSMA"/>
    <s v="3282"/>
    <x v="40"/>
    <s v="PA"/>
    <s v="PA"/>
    <m/>
    <d v="2024-12-23T00:00:00"/>
    <d v="1899-12-30T11:27:23"/>
    <d v="2024-12-23T00:00:00"/>
    <d v="1899-12-30T07:15:58"/>
    <d v="2024-12-23T00:00:00"/>
    <d v="1899-12-30T08:02:17"/>
    <x v="0"/>
    <s v="E_MSAEZ"/>
    <s v="7026012572"/>
    <s v="FBO"/>
    <d v="1899-12-30T04:57:44"/>
    <d v="1899-12-30T00:46:19"/>
    <d v="1899-12-30T04:11:25"/>
    <s v="Ensacado"/>
    <s v="E002"/>
    <x v="0"/>
    <d v="1899-12-30T20:34:53"/>
    <d v="1899-12-30T00:46:19"/>
    <n v="11"/>
    <x v="16"/>
    <x v="0"/>
    <x v="2"/>
    <n v="0"/>
    <n v="1"/>
    <s v="KO"/>
    <s v="Ensacado"/>
    <x v="0"/>
    <n v="1"/>
    <s v="PUNTOS SUR"/>
    <s v="C"/>
    <d v="1899-12-30T04:11:25"/>
    <d v="1899-12-30T03:13:25"/>
    <s v="OK"/>
    <m/>
    <m/>
    <d v="1899-12-30T00:00:00"/>
    <d v="1899-12-30T20:34:53"/>
    <n v="2"/>
    <n v="-0.17459490740740996"/>
    <n v="1234.8833333333268"/>
    <n v="8"/>
    <s v="No"/>
  </r>
  <r>
    <s v="CSGR"/>
    <s v="2024059121"/>
    <x v="0"/>
    <s v="ER6611BCD"/>
    <s v="E0824KCR"/>
    <d v="2024-12-23T00:00:00"/>
    <s v="CSMA"/>
    <s v="3283"/>
    <x v="38"/>
    <s v="PA"/>
    <s v="PA"/>
    <m/>
    <d v="2024-12-23T00:00:00"/>
    <d v="1899-12-30T17:42:46"/>
    <d v="2024-12-23T00:00:00"/>
    <d v="1899-12-30T13:56:46"/>
    <d v="2024-12-23T00:00:00"/>
    <d v="1899-12-30T14:30:48"/>
    <x v="0"/>
    <s v="E_MSAEZ"/>
    <s v="7026012574"/>
    <s v="FBO"/>
    <d v="1899-12-30T04:20:02"/>
    <d v="1899-12-30T00:34:02"/>
    <d v="1899-12-30T03:46:00"/>
    <s v="Ensacado"/>
    <s v="E002"/>
    <x v="0"/>
    <d v="1899-12-30T20:48:01"/>
    <d v="1899-12-30T00:34:02"/>
    <n v="17"/>
    <x v="16"/>
    <x v="0"/>
    <x v="2"/>
    <n v="0"/>
    <n v="1"/>
    <s v="KO"/>
    <s v="Ensacado"/>
    <x v="0"/>
    <n v="1"/>
    <s v="PUNTOS SUR"/>
    <s v="C"/>
    <d v="1899-12-30T03:46:00"/>
    <d v="1899-12-30T02:48:00"/>
    <s v="OK"/>
    <m/>
    <m/>
    <d v="1899-12-30T00:00:00"/>
    <d v="1899-12-30T20:48:01"/>
    <n v="2"/>
    <n v="-0.1569444444444501"/>
    <n v="1248.0166666666596"/>
    <n v="14"/>
    <s v="No"/>
  </r>
  <r>
    <s v="CSGR"/>
    <s v="2024059207"/>
    <x v="0"/>
    <s v="ER8768BCD"/>
    <s v="E2051MLL"/>
    <d v="2024-12-24T00:00:00"/>
    <s v="CSMA"/>
    <s v="3283"/>
    <x v="38"/>
    <s v="PA"/>
    <s v="PA"/>
    <m/>
    <d v="2024-12-24T00:00:00"/>
    <d v="1899-12-30T11:26:28"/>
    <d v="2024-12-24T00:00:00"/>
    <d v="1899-12-30T08:59:54"/>
    <d v="2024-12-24T00:00:00"/>
    <d v="1899-12-30T09:23:49"/>
    <x v="0"/>
    <s v="E_MSAEZ"/>
    <s v="7026012581"/>
    <s v="FBO"/>
    <d v="1899-12-30T02:50:29"/>
    <d v="1899-12-30T00:23:55"/>
    <d v="1899-12-30T02:26:34"/>
    <s v="Ensacado"/>
    <s v="E002"/>
    <x v="0"/>
    <d v="1899-12-30T21:57:20"/>
    <d v="1899-12-30T00:23:55"/>
    <n v="11"/>
    <x v="18"/>
    <x v="0"/>
    <x v="2"/>
    <n v="0"/>
    <n v="1"/>
    <s v="KO"/>
    <s v="Ensacado"/>
    <x v="0"/>
    <n v="1"/>
    <s v="PUNTOS SUR"/>
    <s v="C"/>
    <d v="1899-12-30T02:26:34"/>
    <d v="1899-12-30T01:28:34"/>
    <s v="OK"/>
    <m/>
    <m/>
    <d v="1899-12-30T00:00:00"/>
    <d v="1899-12-30T21:57:20"/>
    <n v="3"/>
    <n v="-0.10178240740740002"/>
    <n v="1317.3333333333348"/>
    <n v="9"/>
    <s v="No"/>
  </r>
  <r>
    <s v="CSGR"/>
    <s v="2024059370"/>
    <x v="0"/>
    <s v="ER6611BCD"/>
    <s v="E0824KCR"/>
    <d v="2024-12-26T00:00:00"/>
    <s v="CSMA"/>
    <s v="3283"/>
    <x v="38"/>
    <s v="PA"/>
    <m/>
    <m/>
    <d v="2024-12-26T00:00:00"/>
    <d v="1899-12-30T15:25:44"/>
    <d v="2024-12-26T00:00:00"/>
    <d v="1899-12-30T12:21:10"/>
    <d v="2024-12-26T00:00:00"/>
    <d v="1899-12-30T13:04:52"/>
    <x v="226"/>
    <s v="E_MSAEZ"/>
    <s v="7026012585"/>
    <s v="FBO"/>
    <d v="1899-12-30T03:48:16"/>
    <d v="1899-12-30T00:43:42"/>
    <d v="1899-12-30T03:04:34"/>
    <s v="Ensacado"/>
    <s v="E002"/>
    <x v="0"/>
    <d v="1899-12-30T21:39:07"/>
    <d v="1899-12-30T00:43:42"/>
    <n v="15"/>
    <x v="20"/>
    <x v="0"/>
    <x v="2"/>
    <n v="0"/>
    <n v="1"/>
    <s v="KO"/>
    <s v="Ensacado"/>
    <x v="0"/>
    <n v="1"/>
    <s v="PUNTOS SUR"/>
    <s v="C"/>
    <d v="1899-12-30T03:04:34"/>
    <d v="1899-12-30T02:06:34"/>
    <s v="OK"/>
    <m/>
    <m/>
    <d v="1899-12-30T00:00:00"/>
    <d v="1899-12-30T21:39:07"/>
    <n v="5"/>
    <n v="-0.12817129629629997"/>
    <n v="1299.1166666666725"/>
    <n v="13"/>
    <s v="No"/>
  </r>
  <r>
    <s v="CSGR"/>
    <s v="2024059599"/>
    <x v="0"/>
    <s v="ER6611BCD"/>
    <s v="E0824KCR"/>
    <d v="2024-12-27T00:00:00"/>
    <s v="CSMA"/>
    <s v="3283"/>
    <x v="38"/>
    <s v="PA"/>
    <s v="PA"/>
    <m/>
    <d v="2024-12-27T00:00:00"/>
    <d v="1899-12-30T16:36:25"/>
    <d v="2024-12-27T00:00:00"/>
    <d v="1899-12-30T12:10:41"/>
    <d v="2024-12-27T00:00:00"/>
    <d v="1899-12-30T13:27:39"/>
    <x v="0"/>
    <s v="E_MSAEZ"/>
    <s v="7026012590"/>
    <s v="FBO"/>
    <d v="1899-12-30T05:42:42"/>
    <d v="1899-12-30T01:16:58"/>
    <d v="1899-12-30T04:25:44"/>
    <s v="Ensacado"/>
    <s v="E002"/>
    <x v="0"/>
    <d v="1899-12-30T20:51:13"/>
    <d v="1899-12-30T01:16:58"/>
    <n v="16"/>
    <x v="0"/>
    <x v="0"/>
    <x v="2"/>
    <n v="0"/>
    <n v="1"/>
    <s v="KO"/>
    <s v="Ensacado"/>
    <x v="0"/>
    <n v="1"/>
    <s v="PUNTOS SUR"/>
    <s v="C"/>
    <d v="1899-12-30T04:25:44"/>
    <d v="1899-12-30T03:27:44"/>
    <s v="OK"/>
    <m/>
    <m/>
    <d v="1899-12-30T00:00:00"/>
    <d v="1899-12-30T20:51:13"/>
    <n v="6"/>
    <n v="-0.18453703703703994"/>
    <n v="1251.2166666666708"/>
    <n v="13"/>
    <s v="No"/>
  </r>
  <r>
    <s v="CSGR"/>
    <s v="2024059614"/>
    <x v="0"/>
    <s v="ER9772BBD"/>
    <s v="E4657FGR"/>
    <d v="2024-12-27T00:00:00"/>
    <s v="CSMA"/>
    <s v="3283"/>
    <x v="38"/>
    <s v="PA"/>
    <s v="PA"/>
    <m/>
    <d v="2024-12-27T00:00:00"/>
    <d v="1899-12-30T17:21:20"/>
    <d v="2024-12-27T00:00:00"/>
    <d v="1899-12-30T13:06:48"/>
    <d v="2024-12-27T00:00:00"/>
    <d v="1899-12-30T14:38:25"/>
    <x v="0"/>
    <s v="E_MSAEZ"/>
    <s v="7026012591"/>
    <s v="FBO"/>
    <d v="1899-12-30T05:46:09"/>
    <d v="1899-12-30T01:31:37"/>
    <d v="1899-12-30T04:14:32"/>
    <s v="Ensacado"/>
    <s v="E002"/>
    <x v="0"/>
    <d v="1899-12-30T21:17:04"/>
    <d v="1899-12-30T01:31:37"/>
    <n v="17"/>
    <x v="0"/>
    <x v="0"/>
    <x v="2"/>
    <n v="0"/>
    <n v="1"/>
    <s v="KO"/>
    <s v="Ensacado"/>
    <x v="0"/>
    <n v="1"/>
    <s v="PUNTOS SUR"/>
    <s v="C"/>
    <d v="1899-12-30T04:14:32"/>
    <d v="1899-12-30T03:16:32"/>
    <s v="OK"/>
    <m/>
    <m/>
    <d v="1899-12-30T00:00:00"/>
    <d v="1899-12-30T21:17:04"/>
    <n v="6"/>
    <n v="-0.17675925925925995"/>
    <n v="1277.066666666658"/>
    <n v="14"/>
    <s v="No"/>
  </r>
  <r>
    <s v="CSGR"/>
    <s v="2024059856"/>
    <x v="0"/>
    <s v="ER4233BBX"/>
    <s v="E3538LXW"/>
    <d v="2024-12-30T00:00:00"/>
    <s v="CSMA"/>
    <s v="3283"/>
    <x v="38"/>
    <s v="PA"/>
    <s v="PA"/>
    <m/>
    <d v="2024-12-30T00:00:00"/>
    <d v="1899-12-30T16:55:34"/>
    <d v="2024-12-30T00:00:00"/>
    <d v="1899-12-30T12:36:01"/>
    <d v="2024-12-30T00:00:00"/>
    <d v="1899-12-30T13:04:49"/>
    <x v="0"/>
    <s v="E_MSAEZ"/>
    <s v="7026012605"/>
    <s v="FBO"/>
    <d v="1899-12-30T04:48:21"/>
    <d v="1899-12-30T00:28:48"/>
    <d v="1899-12-30T04:19:33"/>
    <s v="Ensacado"/>
    <s v="E002"/>
    <x v="0"/>
    <d v="1899-12-30T20:09:14"/>
    <d v="1899-12-30T00:28:48"/>
    <n v="16"/>
    <x v="1"/>
    <x v="1"/>
    <x v="2"/>
    <n v="0"/>
    <n v="1"/>
    <s v="KO"/>
    <s v="Ensacado"/>
    <x v="0"/>
    <n v="1"/>
    <s v="PUNTOS SUR"/>
    <s v="C"/>
    <d v="1899-12-30T04:19:33"/>
    <d v="1899-12-30T03:21:33"/>
    <s v="OK"/>
    <m/>
    <m/>
    <d v="1899-12-30T00:00:00"/>
    <d v="1899-12-30T20:09:14"/>
    <n v="2"/>
    <n v="-0.18024305555556008"/>
    <n v="1209.2333333333268"/>
    <n v="13"/>
    <s v="No"/>
  </r>
  <r>
    <s v="CSGR"/>
    <s v="2024059885"/>
    <x v="0"/>
    <s v="ER6611BCD"/>
    <s v="E0824KCR"/>
    <d v="2024-12-30T00:00:00"/>
    <s v="CSMA"/>
    <s v="3283"/>
    <x v="38"/>
    <s v="PA"/>
    <s v="PA"/>
    <m/>
    <d v="2024-12-30T00:00:00"/>
    <d v="1899-12-30T17:50:37"/>
    <d v="2024-12-30T00:00:00"/>
    <d v="1899-12-30T14:16:41"/>
    <d v="2024-12-30T00:00:00"/>
    <d v="1899-12-30T15:09:34"/>
    <x v="0"/>
    <s v="E_MSAEZ"/>
    <s v="7026012607"/>
    <s v="FBO"/>
    <d v="1899-12-30T04:26:49"/>
    <d v="1899-12-30T00:52:53"/>
    <d v="1899-12-30T03:33:56"/>
    <s v="Ensacado"/>
    <s v="E002"/>
    <x v="0"/>
    <d v="1899-12-30T21:18:56"/>
    <d v="1899-12-30T00:52:53"/>
    <n v="17"/>
    <x v="1"/>
    <x v="1"/>
    <x v="2"/>
    <n v="0"/>
    <n v="1"/>
    <s v="KO"/>
    <s v="Ensacado"/>
    <x v="0"/>
    <n v="1"/>
    <s v="PUNTOS SUR"/>
    <s v="C"/>
    <d v="1899-12-30T03:33:56"/>
    <d v="1899-12-30T02:35:56"/>
    <s v="OK"/>
    <m/>
    <m/>
    <d v="1899-12-30T00:00:00"/>
    <d v="1899-12-30T21:18:56"/>
    <n v="2"/>
    <n v="-0.14856481481481998"/>
    <n v="1278.93333333333"/>
    <n v="15"/>
    <s v="No"/>
  </r>
  <r>
    <s v="CSGR"/>
    <s v="2025000085"/>
    <x v="0"/>
    <s v="ER6611BCD"/>
    <s v="E0824KCR"/>
    <d v="2025-01-02T00:00:00"/>
    <s v="CSMA"/>
    <s v="3283"/>
    <x v="38"/>
    <s v="PA"/>
    <s v="PA"/>
    <m/>
    <d v="2025-01-03T00:00:00"/>
    <d v="1899-12-30T11:44:27"/>
    <d v="2025-01-02T00:00:00"/>
    <d v="1899-12-30T12:39:51"/>
    <d v="2025-01-02T00:00:00"/>
    <d v="1899-12-30T12:55:10"/>
    <x v="0"/>
    <s v="E_MSAEZ"/>
    <s v="7026012625"/>
    <s v="FBO"/>
    <d v="1899-12-30T00:15:19"/>
    <d v="1899-12-30T00:15:19"/>
    <d v="1899-12-30T00:00:00"/>
    <s v="Ensacado"/>
    <s v="E002"/>
    <x v="0"/>
    <d v="1899-12-30T01:10:43"/>
    <d v="1899-12-30T00:15:19"/>
    <n v="11"/>
    <x v="3"/>
    <x v="2"/>
    <x v="2"/>
    <n v="0"/>
    <n v="0"/>
    <s v="OK"/>
    <s v="Ensacado"/>
    <x v="1"/>
    <n v="0"/>
    <s v="PUNTOS SUR"/>
    <s v="B"/>
    <d v="1899-12-30T00:00:00"/>
    <d v="1899-12-30T00:00:00"/>
    <s v="OK"/>
    <m/>
    <m/>
    <d v="1899-12-30T00:00:00"/>
    <d v="1899-12-30T01:10:43"/>
    <n v="5"/>
    <d v="1899-12-30T00:55:24"/>
    <n v="70.716666666672069"/>
    <n v="12"/>
    <s v="No"/>
  </r>
  <r>
    <s v="CSGR"/>
    <s v="2025000240"/>
    <x v="0"/>
    <s v="ER6611BCD"/>
    <s v="E0824KCR"/>
    <d v="2025-01-03T00:00:00"/>
    <s v="CSMA"/>
    <s v="3283"/>
    <x v="38"/>
    <s v="PA"/>
    <s v="PA"/>
    <m/>
    <d v="2025-01-03T00:00:00"/>
    <d v="1899-12-30T16:14:17"/>
    <d v="2025-01-03T00:00:00"/>
    <d v="1899-12-30T12:45:59"/>
    <d v="2025-01-03T00:00:00"/>
    <d v="1899-12-30T13:26:14"/>
    <x v="0"/>
    <s v="E_MSAEZ"/>
    <s v="7026012647"/>
    <s v="FBO"/>
    <d v="1899-12-30T04:08:33"/>
    <d v="1899-12-30T00:40:15"/>
    <d v="1899-12-30T03:28:18"/>
    <s v="Ensacado"/>
    <s v="E002"/>
    <x v="0"/>
    <d v="1899-12-30T21:11:56"/>
    <d v="1899-12-30T00:40:15"/>
    <n v="16"/>
    <x v="4"/>
    <x v="2"/>
    <x v="2"/>
    <n v="0"/>
    <n v="1"/>
    <s v="KO"/>
    <s v="Ensacado"/>
    <x v="1"/>
    <n v="1"/>
    <s v="PUNTOS SUR"/>
    <s v="C"/>
    <d v="1899-12-30T03:28:18"/>
    <d v="1899-12-30T02:30:18"/>
    <s v="OK"/>
    <m/>
    <m/>
    <d v="1899-12-30T00:00:00"/>
    <d v="1899-12-30T21:11:56"/>
    <n v="6"/>
    <n v="-0.14465277777778007"/>
    <n v="1271.9333333333316"/>
    <n v="13"/>
    <s v="No"/>
  </r>
  <r>
    <s v="CSGR"/>
    <s v="2025000402"/>
    <x v="0"/>
    <s v="ER6611BCD"/>
    <s v="E0824KCR"/>
    <d v="2025-01-07T00:00:00"/>
    <s v="CSMA"/>
    <s v="3283"/>
    <x v="38"/>
    <s v="PA"/>
    <s v="PA"/>
    <m/>
    <d v="2025-01-07T00:00:00"/>
    <d v="1899-12-30T16:15:27"/>
    <d v="2025-01-07T00:00:00"/>
    <d v="1899-12-30T12:17:15"/>
    <d v="2025-01-07T00:00:00"/>
    <d v="1899-12-30T12:43:32"/>
    <x v="0"/>
    <s v="E_MSAEZ"/>
    <s v="7026012659"/>
    <s v="FBO"/>
    <d v="1899-12-30T04:24:29"/>
    <d v="1899-12-30T00:26:17"/>
    <d v="1899-12-30T03:58:12"/>
    <s v="Ensacado"/>
    <s v="E002"/>
    <x v="0"/>
    <d v="1899-12-30T20:28:04"/>
    <d v="1899-12-30T00:26:17"/>
    <n v="16"/>
    <x v="5"/>
    <x v="3"/>
    <x v="2"/>
    <n v="0"/>
    <n v="1"/>
    <s v="KO"/>
    <s v="Ensacado"/>
    <x v="1"/>
    <n v="1"/>
    <s v="PUNTOS SUR"/>
    <s v="C"/>
    <d v="1899-12-30T03:58:12"/>
    <d v="1899-12-30T03:00:12"/>
    <s v="OK"/>
    <m/>
    <m/>
    <d v="1899-12-30T00:00:00"/>
    <d v="1899-12-30T20:28:04"/>
    <n v="3"/>
    <n v="-0.16541666666665999"/>
    <n v="1228.0666666666693"/>
    <n v="12"/>
    <s v="No"/>
  </r>
  <r>
    <s v="CSGR"/>
    <s v=""/>
    <x v="0"/>
    <s v="EMA6081CV"/>
    <m/>
    <d v="2024-12-16T00:00:00"/>
    <m/>
    <s v="3283"/>
    <x v="38"/>
    <s v="PA"/>
    <m/>
    <m/>
    <d v="2024-12-16T00:00:00"/>
    <d v="1899-12-30T10:22:43"/>
    <d v="2024-12-16T00:00:00"/>
    <d v="1899-12-30T10:23:09"/>
    <d v="2024-12-16T00:00:00"/>
    <d v="1899-12-30T10:23:12"/>
    <x v="227"/>
    <s v="E_MSAEZ"/>
    <s v="7038001100"/>
    <s v="FBO"/>
    <d v="1899-12-30T00:00:29"/>
    <d v="1899-12-30T00:00:03"/>
    <d v="1899-12-30T00:00:26"/>
    <s v="Ensacado"/>
    <s v="E002"/>
    <x v="1"/>
    <d v="1899-12-30T00:00:29"/>
    <d v="1899-12-30T00:00:03"/>
    <n v="10"/>
    <x v="11"/>
    <x v="5"/>
    <x v="2"/>
    <n v="1"/>
    <n v="0"/>
    <s v="KO"/>
    <s v="Ensacado"/>
    <x v="0"/>
    <n v="1"/>
    <s v="PUNTOS SUR"/>
    <s v="A"/>
    <d v="1899-12-30T00:00:26"/>
    <d v="1899-12-30T00:00:26"/>
    <s v="OK"/>
    <m/>
    <m/>
    <d v="1899-12-30T00:00:00"/>
    <d v="1899-12-30T00:00:29"/>
    <n v="2"/>
    <d v="1899-12-30T00:00:26"/>
    <n v="0.4833333333359402"/>
    <n v="10"/>
    <s v="Si"/>
  </r>
  <r>
    <s v="CSGR"/>
    <s v=""/>
    <x v="0"/>
    <s v="E5578LMV"/>
    <m/>
    <d v="2024-12-16T00:00:00"/>
    <m/>
    <s v="3283"/>
    <x v="38"/>
    <s v="PA"/>
    <m/>
    <m/>
    <d v="2024-12-16T00:00:00"/>
    <d v="1899-12-30T10:30:58"/>
    <d v="2024-12-16T00:00:00"/>
    <d v="1899-12-30T10:31:28"/>
    <d v="2024-12-16T00:00:00"/>
    <d v="1899-12-30T10:31:38"/>
    <x v="228"/>
    <s v="E_MSAEZ"/>
    <s v="7038001101"/>
    <s v="FBO"/>
    <d v="1899-12-30T00:00:40"/>
    <d v="1899-12-30T00:00:10"/>
    <d v="1899-12-30T00:00:30"/>
    <s v="Ensacado"/>
    <s v="E002"/>
    <x v="1"/>
    <d v="1899-12-30T00:00:40"/>
    <d v="1899-12-30T00:00:10"/>
    <n v="10"/>
    <x v="11"/>
    <x v="5"/>
    <x v="2"/>
    <n v="1"/>
    <n v="0"/>
    <s v="KO"/>
    <s v="Ensacado"/>
    <x v="0"/>
    <n v="1"/>
    <s v="PUNTOS SUR"/>
    <s v="A"/>
    <d v="1899-12-30T00:00:30"/>
    <d v="1899-12-30T00:00:30"/>
    <s v="OK"/>
    <m/>
    <m/>
    <d v="1899-12-30T00:00:00"/>
    <d v="1899-12-30T00:00:40"/>
    <n v="2"/>
    <d v="1899-12-30T00:00:30"/>
    <n v="0.66666666666240104"/>
    <n v="10"/>
    <s v="Si"/>
  </r>
  <r>
    <s v="CSGR"/>
    <s v=""/>
    <x v="0"/>
    <s v="E6646FXL"/>
    <m/>
    <d v="2024-12-16T00:00:00"/>
    <m/>
    <s v="3283"/>
    <x v="38"/>
    <s v="PA"/>
    <m/>
    <m/>
    <d v="2024-12-16T00:00:00"/>
    <d v="1899-12-30T16:21:10"/>
    <d v="2024-12-16T00:00:00"/>
    <d v="1899-12-30T16:25:53"/>
    <d v="2024-12-16T00:00:00"/>
    <d v="1899-12-30T16:26:40"/>
    <x v="229"/>
    <s v="E_MSAEZ"/>
    <s v="7038001103"/>
    <s v="FBO"/>
    <d v="1899-12-30T00:05:30"/>
    <d v="1899-12-30T00:00:47"/>
    <d v="1899-12-30T00:04:43"/>
    <s v="Ensacado"/>
    <s v="E002"/>
    <x v="1"/>
    <d v="1899-12-30T00:05:30"/>
    <d v="1899-12-30T00:00:47"/>
    <n v="16"/>
    <x v="11"/>
    <x v="5"/>
    <x v="2"/>
    <n v="1"/>
    <n v="0"/>
    <s v="KO"/>
    <s v="Ensacado"/>
    <x v="0"/>
    <n v="1"/>
    <s v="PUNTOS SUR"/>
    <s v="A"/>
    <d v="1899-12-30T00:04:43"/>
    <d v="1899-12-30T00:04:43"/>
    <s v="OK"/>
    <m/>
    <m/>
    <d v="1899-12-30T00:00:00"/>
    <d v="1899-12-30T00:05:30"/>
    <n v="2"/>
    <d v="1899-12-30T00:04:43"/>
    <n v="5.500000000008054"/>
    <n v="16"/>
    <s v="Si"/>
  </r>
  <r>
    <s v="CSGR"/>
    <s v=""/>
    <x v="0"/>
    <s v="EGR1280AS"/>
    <m/>
    <d v="2024-12-16T00:00:00"/>
    <m/>
    <s v="3283"/>
    <x v="38"/>
    <s v="PA"/>
    <m/>
    <m/>
    <d v="2024-12-16T00:00:00"/>
    <d v="1899-12-30T16:56:40"/>
    <d v="2024-12-16T00:00:00"/>
    <d v="1899-12-30T16:57:01"/>
    <d v="2024-12-16T00:00:00"/>
    <d v="1899-12-30T16:57:38"/>
    <x v="230"/>
    <s v="E_MSAEZ"/>
    <s v="7038001105"/>
    <s v="FBO"/>
    <d v="1899-12-30T00:00:58"/>
    <d v="1899-12-30T00:00:37"/>
    <d v="1899-12-30T00:00:21"/>
    <s v="Ensacado"/>
    <s v="E002"/>
    <x v="1"/>
    <d v="1899-12-30T00:00:58"/>
    <d v="1899-12-30T00:00:37"/>
    <n v="16"/>
    <x v="11"/>
    <x v="5"/>
    <x v="2"/>
    <n v="1"/>
    <n v="0"/>
    <s v="KO"/>
    <s v="Ensacado"/>
    <x v="0"/>
    <n v="1"/>
    <s v="PUNTOS SUR"/>
    <s v="A"/>
    <d v="1899-12-30T00:00:21"/>
    <d v="1899-12-30T00:00:21"/>
    <s v="OK"/>
    <m/>
    <m/>
    <d v="1899-12-30T00:00:00"/>
    <d v="1899-12-30T00:00:58"/>
    <n v="2"/>
    <d v="1899-12-30T00:00:21"/>
    <n v="0.9666666666574919"/>
    <n v="16"/>
    <s v="Si"/>
  </r>
  <r>
    <s v="CSGR"/>
    <s v=""/>
    <x v="0"/>
    <s v="E3326FCX"/>
    <m/>
    <d v="2024-12-17T00:00:00"/>
    <m/>
    <s v="3282"/>
    <x v="40"/>
    <s v="PA"/>
    <m/>
    <m/>
    <d v="2024-12-17T00:00:00"/>
    <d v="1899-12-30T11:28:46"/>
    <d v="2024-12-17T00:00:00"/>
    <d v="1899-12-30T18:40:01"/>
    <d v="2024-12-17T00:00:00"/>
    <d v="1899-12-30T11:30:41"/>
    <x v="194"/>
    <s v="E_MSAEZ"/>
    <s v="7038001109"/>
    <s v="FBO"/>
    <d v="1899-12-30T14:20:35"/>
    <d v="1899-12-30T07:09:20"/>
    <d v="1899-12-30T07:11:15"/>
    <s v="Ensacado"/>
    <s v="E002"/>
    <x v="2"/>
    <d v="1899-12-30T00:01:55"/>
    <n v="-0.29814814814815005"/>
    <n v="11"/>
    <x v="12"/>
    <x v="5"/>
    <x v="2"/>
    <n v="1"/>
    <n v="0"/>
    <s v="KO"/>
    <s v="Ensacado"/>
    <x v="0"/>
    <n v="1"/>
    <s v="PUNTOS SUR"/>
    <s v="A"/>
    <d v="1899-12-30T07:11:15"/>
    <d v="1899-12-30T06:13:15"/>
    <s v="KO"/>
    <m/>
    <m/>
    <d v="1899-12-30T00:00:00"/>
    <d v="1899-12-30T00:01:55"/>
    <n v="3"/>
    <d v="1899-12-30T07:11:15"/>
    <n v="1.916666666654443"/>
    <n v="11"/>
    <s v="Si"/>
  </r>
  <r>
    <s v="CSGR"/>
    <s v=""/>
    <x v="0"/>
    <s v="E7480FVB"/>
    <m/>
    <d v="2024-12-17T00:00:00"/>
    <m/>
    <s v="3282"/>
    <x v="40"/>
    <s v="PA"/>
    <m/>
    <m/>
    <d v="2024-12-17T00:00:00"/>
    <d v="1899-12-30T11:49:09"/>
    <d v="2024-12-17T00:00:00"/>
    <d v="1899-12-30T18:45:00"/>
    <d v="2024-12-17T00:00:00"/>
    <d v="1899-12-30T11:49:31"/>
    <x v="231"/>
    <s v="E_MSAEZ"/>
    <s v="7038001110"/>
    <s v="FBO"/>
    <d v="1899-12-30T13:51:20"/>
    <d v="1899-12-30T06:55:29"/>
    <d v="1899-12-30T06:55:51"/>
    <s v="Ensacado"/>
    <s v="E002"/>
    <x v="2"/>
    <d v="1899-12-30T00:00:22"/>
    <n v="-0.28853009259258999"/>
    <n v="11"/>
    <x v="12"/>
    <x v="5"/>
    <x v="2"/>
    <n v="1"/>
    <n v="0"/>
    <s v="KO"/>
    <s v="Ensacado"/>
    <x v="0"/>
    <n v="1"/>
    <s v="PUNTOS SUR"/>
    <s v="A"/>
    <d v="1899-12-30T06:55:51"/>
    <d v="1899-12-30T05:57:51"/>
    <s v="KO"/>
    <m/>
    <m/>
    <d v="1899-12-30T00:00:00"/>
    <d v="1899-12-30T00:00:22"/>
    <n v="3"/>
    <d v="1899-12-30T06:55:51"/>
    <n v="0.36666666666723025"/>
    <n v="11"/>
    <s v="Si"/>
  </r>
  <r>
    <s v="CSGR"/>
    <s v=""/>
    <x v="0"/>
    <s v="ER6611BCD"/>
    <s v="E0824KCR"/>
    <d v="2024-12-17T00:00:00"/>
    <m/>
    <s v="3283"/>
    <x v="38"/>
    <s v="PA"/>
    <m/>
    <m/>
    <d v="2024-12-17T00:00:00"/>
    <d v="1899-12-30T16:56:16"/>
    <d v="2024-12-17T00:00:00"/>
    <d v="1899-12-30T19:28:01"/>
    <d v="2024-12-17T00:00:00"/>
    <d v="1899-12-30T16:56:51"/>
    <x v="195"/>
    <s v="E_MSAEZ"/>
    <s v="7038001114"/>
    <s v="FBO"/>
    <d v="1899-12-30T05:02:55"/>
    <d v="1899-12-30T02:31:10"/>
    <d v="1899-12-30T02:31:45"/>
    <s v="Ensacado"/>
    <s v="E002"/>
    <x v="2"/>
    <d v="1899-12-30T00:00:35"/>
    <n v="-0.10497685185186001"/>
    <n v="16"/>
    <x v="12"/>
    <x v="5"/>
    <x v="2"/>
    <n v="1"/>
    <n v="0"/>
    <s v="KO"/>
    <s v="Ensacado"/>
    <x v="0"/>
    <n v="1"/>
    <s v="PUNTOS SUR"/>
    <s v="A"/>
    <d v="1899-12-30T02:31:45"/>
    <d v="1899-12-30T01:33:45"/>
    <s v="KO"/>
    <m/>
    <m/>
    <d v="1899-12-30T00:00:00"/>
    <d v="1899-12-30T00:00:35"/>
    <n v="3"/>
    <d v="1899-12-30T02:31:45"/>
    <n v="0.58333333332964088"/>
    <n v="16"/>
    <s v="Si"/>
  </r>
  <r>
    <s v="CSGR"/>
    <s v=""/>
    <x v="0"/>
    <s v="EGR5231AY"/>
    <m/>
    <d v="2024-12-18T00:00:00"/>
    <m/>
    <s v="3283"/>
    <x v="38"/>
    <s v="PA"/>
    <m/>
    <m/>
    <d v="2024-12-18T00:00:00"/>
    <d v="1899-12-30T11:57:53"/>
    <d v="2024-12-18T00:00:00"/>
    <d v="1899-12-30T19:07:01"/>
    <d v="2024-12-18T00:00:00"/>
    <d v="1899-12-30T11:58:16"/>
    <x v="198"/>
    <s v="E_MSAEZ"/>
    <s v="7038001115"/>
    <s v="EXW"/>
    <d v="1899-12-30T14:17:53"/>
    <d v="1899-12-30T07:08:45"/>
    <d v="1899-12-30T07:09:08"/>
    <s v="Ensacado"/>
    <s v="E002"/>
    <x v="1"/>
    <d v="1899-12-30T00:00:23"/>
    <n v="-0.29774305555554997"/>
    <n v="11"/>
    <x v="13"/>
    <x v="5"/>
    <x v="2"/>
    <n v="1"/>
    <n v="0"/>
    <s v="KO"/>
    <s v="Ensacado"/>
    <x v="0"/>
    <n v="1"/>
    <s v="PUNTOS SUR"/>
    <s v="A"/>
    <d v="1899-12-30T07:09:08"/>
    <d v="1899-12-30T06:11:08"/>
    <s v="KO"/>
    <m/>
    <m/>
    <d v="1899-12-30T00:00:00"/>
    <d v="1899-12-30T00:00:23"/>
    <n v="4"/>
    <d v="1899-12-30T07:09:08"/>
    <n v="0.38333333334239938"/>
    <n v="11"/>
    <s v="Si"/>
  </r>
  <r>
    <s v="CSGR"/>
    <s v=""/>
    <x v="0"/>
    <s v="EGR5231AY"/>
    <m/>
    <d v="2024-12-19T00:00:00"/>
    <m/>
    <s v="3283"/>
    <x v="38"/>
    <s v="PA"/>
    <m/>
    <m/>
    <d v="2024-12-19T00:00:00"/>
    <d v="1899-12-30T12:08:41"/>
    <d v="2024-12-19T00:00:00"/>
    <d v="1899-12-30T19:07:01"/>
    <d v="2024-12-19T00:00:00"/>
    <d v="1899-12-30T12:09:20"/>
    <x v="198"/>
    <s v="E_MSAEZ"/>
    <s v="7038001119"/>
    <s v="EXW"/>
    <d v="1899-12-30T13:56:01"/>
    <d v="1899-12-30T06:57:41"/>
    <d v="1899-12-30T06:58:20"/>
    <s v="Ensacado"/>
    <s v="E002"/>
    <x v="1"/>
    <d v="1899-12-30T00:00:39"/>
    <n v="-0.29005787037037001"/>
    <n v="12"/>
    <x v="14"/>
    <x v="5"/>
    <x v="2"/>
    <n v="1"/>
    <n v="0"/>
    <s v="KO"/>
    <s v="Ensacado"/>
    <x v="0"/>
    <n v="1"/>
    <s v="PUNTOS SUR"/>
    <s v="A"/>
    <d v="1899-12-30T06:58:20"/>
    <d v="1899-12-30T06:00:20"/>
    <s v="KO"/>
    <m/>
    <m/>
    <d v="1899-12-30T00:00:00"/>
    <d v="1899-12-30T00:00:39"/>
    <n v="5"/>
    <d v="1899-12-30T06:58:20"/>
    <n v="0.65000000000154046"/>
    <n v="12"/>
    <s v="Si"/>
  </r>
  <r>
    <s v="CSGR"/>
    <s v=""/>
    <x v="0"/>
    <s v="EGR3502AN"/>
    <m/>
    <d v="2024-12-19T00:00:00"/>
    <m/>
    <s v="3283"/>
    <x v="38"/>
    <s v="PA"/>
    <m/>
    <m/>
    <d v="2024-12-19T00:00:00"/>
    <d v="1899-12-30T14:00:59"/>
    <d v="2024-12-19T00:00:00"/>
    <d v="1899-12-30T14:01:14"/>
    <d v="2024-12-19T00:00:00"/>
    <d v="1899-12-30T14:01:20"/>
    <x v="232"/>
    <s v="E_MSAEZ"/>
    <s v="7038001121"/>
    <s v="EXW"/>
    <d v="1899-12-30T00:00:21"/>
    <d v="1899-12-30T00:00:06"/>
    <d v="1899-12-30T00:00:15"/>
    <s v="Ensacado"/>
    <s v="E002"/>
    <x v="1"/>
    <d v="1899-12-30T00:00:21"/>
    <d v="1899-12-30T00:00:06"/>
    <n v="14"/>
    <x v="14"/>
    <x v="5"/>
    <x v="2"/>
    <n v="1"/>
    <n v="0"/>
    <s v="KO"/>
    <s v="Ensacado"/>
    <x v="0"/>
    <n v="1"/>
    <s v="PUNTOS SUR"/>
    <s v="A"/>
    <d v="1899-12-30T00:00:15"/>
    <d v="1899-12-30T00:00:15"/>
    <s v="OK"/>
    <m/>
    <m/>
    <d v="1899-12-30T00:00:00"/>
    <d v="1899-12-30T00:00:21"/>
    <n v="5"/>
    <d v="1899-12-30T00:00:15"/>
    <n v="0.3500000000064496"/>
    <n v="14"/>
    <s v="Si"/>
  </r>
  <r>
    <s v="CSGR"/>
    <s v=""/>
    <x v="0"/>
    <s v="E3326FCX"/>
    <m/>
    <d v="2024-12-20T00:00:00"/>
    <m/>
    <s v="3282"/>
    <x v="40"/>
    <s v="PA"/>
    <m/>
    <m/>
    <d v="2024-12-20T00:00:00"/>
    <d v="1899-12-30T08:27:09"/>
    <d v="2024-12-20T00:00:00"/>
    <d v="1899-12-30T06:40:01"/>
    <d v="2024-12-20T00:00:00"/>
    <d v="1899-12-30T08:28:09"/>
    <x v="194"/>
    <s v="E_MSAEZ"/>
    <s v="7038001123"/>
    <s v="FBO"/>
    <d v="1899-12-30T03:35:16"/>
    <d v="1899-12-30T01:48:08"/>
    <d v="1899-12-30T01:47:08"/>
    <s v="Ensacado"/>
    <s v="E002"/>
    <x v="2"/>
    <d v="1899-12-30T00:01:00"/>
    <d v="1899-12-30T01:48:08"/>
    <n v="8"/>
    <x v="15"/>
    <x v="5"/>
    <x v="2"/>
    <n v="1"/>
    <n v="0"/>
    <s v="KO"/>
    <s v="Ensacado"/>
    <x v="0"/>
    <n v="1"/>
    <s v="PUNTOS SUR"/>
    <s v="A"/>
    <d v="1899-12-30T01:47:08"/>
    <d v="1899-12-30T00:49:08"/>
    <s v="KO"/>
    <m/>
    <m/>
    <d v="1899-12-30T00:00:00"/>
    <d v="1899-12-30T00:01:00"/>
    <n v="6"/>
    <n v="-7.439814814814999E-2"/>
    <n v="0.99999999999360156"/>
    <n v="8"/>
    <s v="Si"/>
  </r>
  <r>
    <s v="CSGR"/>
    <s v=""/>
    <x v="0"/>
    <s v="ER6611BCD"/>
    <s v="E0824KCR"/>
    <d v="2024-12-20T00:00:00"/>
    <m/>
    <s v="3283"/>
    <x v="38"/>
    <s v="PA"/>
    <m/>
    <m/>
    <d v="2024-12-20T00:00:00"/>
    <d v="1899-12-30T17:08:40"/>
    <d v="2024-12-20T00:00:00"/>
    <d v="1899-12-30T19:28:01"/>
    <d v="2024-12-20T00:00:00"/>
    <d v="1899-12-30T17:09:33"/>
    <x v="195"/>
    <s v="E_MSAEZ"/>
    <s v="7038001125"/>
    <s v="FBO"/>
    <d v="1899-12-30T04:37:49"/>
    <d v="1899-12-30T02:18:28"/>
    <d v="1899-12-30T02:19:21"/>
    <s v="Ensacado"/>
    <s v="E002"/>
    <x v="2"/>
    <d v="1899-12-30T00:00:53"/>
    <n v="-9.6157407407410078E-2"/>
    <n v="17"/>
    <x v="15"/>
    <x v="5"/>
    <x v="2"/>
    <n v="1"/>
    <n v="0"/>
    <s v="KO"/>
    <s v="Ensacado"/>
    <x v="0"/>
    <n v="1"/>
    <s v="PUNTOS SUR"/>
    <s v="A"/>
    <d v="1899-12-30T02:19:21"/>
    <d v="1899-12-30T01:21:21"/>
    <s v="KO"/>
    <m/>
    <m/>
    <d v="1899-12-30T00:00:00"/>
    <d v="1899-12-30T00:00:53"/>
    <n v="6"/>
    <d v="1899-12-30T02:19:21"/>
    <n v="0.88333333333912023"/>
    <n v="17"/>
    <s v="Si"/>
  </r>
  <r>
    <s v="CSGR"/>
    <s v=""/>
    <x v="0"/>
    <s v="E0764JBB"/>
    <m/>
    <d v="2024-12-20T00:00:00"/>
    <m/>
    <s v="3283"/>
    <x v="38"/>
    <s v="PA"/>
    <m/>
    <m/>
    <d v="2024-12-20T00:00:00"/>
    <d v="1899-12-30T17:29:40"/>
    <d v="2024-12-20T00:00:00"/>
    <d v="1899-12-30T17:29:49"/>
    <d v="2024-12-20T00:00:00"/>
    <d v="1899-12-30T17:29:52"/>
    <x v="228"/>
    <s v="E_MSAEZ"/>
    <s v="7038001126"/>
    <s v="FBO"/>
    <d v="1899-12-30T00:00:12"/>
    <d v="1899-12-30T00:00:03"/>
    <d v="1899-12-30T00:00:09"/>
    <s v="Ensacado"/>
    <s v="E002"/>
    <x v="1"/>
    <d v="1899-12-30T00:00:12"/>
    <d v="1899-12-30T00:00:03"/>
    <n v="17"/>
    <x v="15"/>
    <x v="5"/>
    <x v="2"/>
    <n v="1"/>
    <n v="0"/>
    <s v="KO"/>
    <s v="Ensacado"/>
    <x v="0"/>
    <n v="1"/>
    <s v="PUNTOS SUR"/>
    <s v="A"/>
    <d v="1899-12-30T00:00:09"/>
    <d v="1899-12-30T00:00:09"/>
    <s v="OK"/>
    <m/>
    <m/>
    <d v="1899-12-30T00:00:00"/>
    <d v="1899-12-30T00:00:12"/>
    <n v="6"/>
    <d v="1899-12-30T00:00:09"/>
    <n v="0.19999999998724149"/>
    <n v="17"/>
    <s v="Si"/>
  </r>
  <r>
    <s v="CSGR"/>
    <s v=""/>
    <x v="0"/>
    <s v="ER4233BBX"/>
    <s v="E5409HYS"/>
    <d v="2024-12-23T00:00:00"/>
    <m/>
    <s v="3283"/>
    <x v="38"/>
    <s v="PA"/>
    <m/>
    <m/>
    <d v="2024-12-23T00:00:00"/>
    <d v="1899-12-30T08:59:00"/>
    <d v="2024-12-23T00:00:00"/>
    <d v="1899-12-30T09:00:14"/>
    <d v="2024-12-23T00:00:00"/>
    <d v="1899-12-30T09:00:19"/>
    <x v="228"/>
    <s v="E_MSAEZ"/>
    <s v="7038001127"/>
    <s v="FBO"/>
    <d v="1899-12-30T00:01:19"/>
    <d v="1899-12-30T00:00:05"/>
    <d v="1899-12-30T00:01:14"/>
    <s v="Ensacado"/>
    <s v="E002"/>
    <x v="1"/>
    <d v="1899-12-30T00:01:19"/>
    <d v="1899-12-30T00:00:05"/>
    <n v="8"/>
    <x v="16"/>
    <x v="0"/>
    <x v="2"/>
    <n v="1"/>
    <n v="0"/>
    <s v="KO"/>
    <s v="Ensacado"/>
    <x v="0"/>
    <n v="1"/>
    <s v="PUNTOS SUR"/>
    <s v="A"/>
    <d v="1899-12-30T00:01:14"/>
    <d v="1899-12-30T00:01:14"/>
    <s v="OK"/>
    <m/>
    <m/>
    <d v="1899-12-30T00:00:00"/>
    <d v="1899-12-30T00:01:19"/>
    <n v="2"/>
    <d v="1899-12-30T00:01:14"/>
    <n v="1.3166666666640214"/>
    <n v="9"/>
    <s v="Si"/>
  </r>
  <r>
    <s v="CSGR"/>
    <s v=""/>
    <x v="0"/>
    <s v="ER4233BBX"/>
    <s v="E5409HYS"/>
    <d v="2024-12-23T00:00:00"/>
    <m/>
    <s v="3283"/>
    <x v="38"/>
    <s v="PA"/>
    <m/>
    <m/>
    <d v="2024-12-23T00:00:00"/>
    <d v="1899-12-30T09:51:23"/>
    <d v="2024-12-23T00:00:00"/>
    <d v="1899-12-30T09:51:59"/>
    <d v="2024-12-23T00:00:00"/>
    <d v="1899-12-30T09:52:31"/>
    <x v="233"/>
    <s v="E_MSAEZ"/>
    <s v="7038001128"/>
    <s v="FBO"/>
    <d v="1899-12-30T00:01:08"/>
    <d v="1899-12-30T00:00:32"/>
    <d v="1899-12-30T00:00:36"/>
    <s v="Ensacado"/>
    <s v="E002"/>
    <x v="1"/>
    <d v="1899-12-30T00:01:08"/>
    <d v="1899-12-30T00:00:32"/>
    <n v="9"/>
    <x v="16"/>
    <x v="0"/>
    <x v="2"/>
    <n v="1"/>
    <n v="0"/>
    <s v="KO"/>
    <s v="Ensacado"/>
    <x v="0"/>
    <n v="1"/>
    <s v="PUNTOS SUR"/>
    <s v="A"/>
    <d v="1899-12-30T00:00:36"/>
    <d v="1899-12-30T00:00:36"/>
    <s v="OK"/>
    <m/>
    <m/>
    <d v="1899-12-30T00:00:00"/>
    <d v="1899-12-30T00:01:08"/>
    <n v="2"/>
    <d v="1899-12-30T00:00:36"/>
    <n v="1.1333333333376405"/>
    <n v="9"/>
    <s v="Si"/>
  </r>
  <r>
    <s v="CSGR"/>
    <s v=""/>
    <x v="0"/>
    <s v="ER4233BBX"/>
    <s v="E5409HYS"/>
    <d v="2024-12-23T00:00:00"/>
    <m/>
    <s v="3283"/>
    <x v="38"/>
    <s v="PA"/>
    <m/>
    <m/>
    <d v="2024-12-23T00:00:00"/>
    <d v="1899-12-30T11:28:06"/>
    <d v="2024-12-23T00:00:00"/>
    <d v="1899-12-30T11:28:58"/>
    <d v="2024-12-23T00:00:00"/>
    <d v="1899-12-30T11:29:01"/>
    <x v="228"/>
    <s v="E_MSAEZ"/>
    <s v="7038001129"/>
    <s v="FBO"/>
    <d v="1899-12-30T00:00:55"/>
    <d v="1899-12-30T00:00:03"/>
    <d v="1899-12-30T00:00:52"/>
    <s v="Ensacado"/>
    <s v="E002"/>
    <x v="1"/>
    <d v="1899-12-30T00:00:55"/>
    <d v="1899-12-30T00:00:03"/>
    <n v="11"/>
    <x v="16"/>
    <x v="0"/>
    <x v="2"/>
    <n v="1"/>
    <n v="0"/>
    <s v="KO"/>
    <s v="Ensacado"/>
    <x v="0"/>
    <n v="1"/>
    <s v="PUNTOS SUR"/>
    <s v="A"/>
    <d v="1899-12-30T00:00:52"/>
    <d v="1899-12-30T00:00:52"/>
    <s v="OK"/>
    <m/>
    <m/>
    <d v="1899-12-30T00:00:00"/>
    <d v="1899-12-30T00:00:55"/>
    <n v="2"/>
    <d v="1899-12-30T00:00:52"/>
    <n v="0.91666666667522989"/>
    <n v="11"/>
    <s v="Si"/>
  </r>
  <r>
    <s v="CSGR"/>
    <s v=""/>
    <x v="0"/>
    <s v="ER4233BBX"/>
    <s v="E5409HYS"/>
    <d v="2024-12-23T00:00:00"/>
    <m/>
    <s v="3283"/>
    <x v="38"/>
    <s v="PA"/>
    <m/>
    <m/>
    <d v="2024-12-23T00:00:00"/>
    <d v="1899-12-30T12:24:22"/>
    <d v="2024-12-23T00:00:00"/>
    <d v="1899-12-30T12:29:24"/>
    <d v="2024-12-23T00:00:00"/>
    <d v="1899-12-30T12:29:55"/>
    <x v="199"/>
    <s v="E_MSAEZ"/>
    <s v="7038001131"/>
    <s v="FBO"/>
    <d v="1899-12-30T00:05:33"/>
    <d v="1899-12-30T00:00:31"/>
    <d v="1899-12-30T00:05:02"/>
    <s v="Ensacado"/>
    <s v="E002"/>
    <x v="1"/>
    <d v="1899-12-30T00:05:33"/>
    <d v="1899-12-30T00:00:31"/>
    <n v="12"/>
    <x v="16"/>
    <x v="0"/>
    <x v="2"/>
    <n v="1"/>
    <n v="0"/>
    <s v="KO"/>
    <s v="Ensacado"/>
    <x v="0"/>
    <n v="1"/>
    <s v="PUNTOS SUR"/>
    <s v="A"/>
    <d v="1899-12-30T00:05:02"/>
    <d v="1899-12-30T00:05:02"/>
    <s v="OK"/>
    <m/>
    <m/>
    <d v="1899-12-30T00:00:00"/>
    <d v="1899-12-30T00:05:33"/>
    <n v="2"/>
    <d v="1899-12-30T00:05:02"/>
    <n v="5.549999999990316"/>
    <n v="12"/>
    <s v="Si"/>
  </r>
  <r>
    <s v="CSGR"/>
    <s v=""/>
    <x v="0"/>
    <s v="ER4233BBX"/>
    <s v="E5409HYS"/>
    <d v="2024-12-23T00:00:00"/>
    <m/>
    <s v="3283"/>
    <x v="38"/>
    <s v="PA"/>
    <m/>
    <m/>
    <d v="2024-12-23T00:00:00"/>
    <d v="1899-12-30T15:19:06"/>
    <d v="2024-12-23T00:00:00"/>
    <d v="1899-12-30T15:19:37"/>
    <d v="2024-12-23T00:00:00"/>
    <d v="1899-12-30T15:20:02"/>
    <x v="234"/>
    <s v="E_MSAEZ"/>
    <s v="7038001132"/>
    <s v="FBO"/>
    <d v="1899-12-30T00:00:56"/>
    <d v="1899-12-30T00:00:25"/>
    <d v="1899-12-30T00:00:31"/>
    <s v="Ensacado"/>
    <s v="E002"/>
    <x v="1"/>
    <d v="1899-12-30T00:00:56"/>
    <d v="1899-12-30T00:00:25"/>
    <n v="15"/>
    <x v="16"/>
    <x v="0"/>
    <x v="2"/>
    <n v="1"/>
    <n v="0"/>
    <s v="KO"/>
    <s v="Ensacado"/>
    <x v="0"/>
    <n v="1"/>
    <s v="PUNTOS SUR"/>
    <s v="A"/>
    <d v="1899-12-30T00:00:31"/>
    <d v="1899-12-30T00:00:31"/>
    <s v="OK"/>
    <m/>
    <m/>
    <d v="1899-12-30T00:00:00"/>
    <d v="1899-12-30T00:00:56"/>
    <n v="2"/>
    <d v="1899-12-30T00:00:31"/>
    <n v="0.93333333333609048"/>
    <n v="15"/>
    <s v="Si"/>
  </r>
  <r>
    <s v="CSGR"/>
    <s v=""/>
    <x v="0"/>
    <s v="E7618DKV"/>
    <m/>
    <d v="2024-12-26T00:00:00"/>
    <m/>
    <s v="3283"/>
    <x v="38"/>
    <s v="PA"/>
    <m/>
    <m/>
    <d v="2024-12-26T00:00:00"/>
    <d v="1899-12-30T09:28:59"/>
    <d v="2024-12-26T00:00:00"/>
    <d v="1899-12-30T09:49:06"/>
    <d v="2024-12-26T00:00:00"/>
    <d v="1899-12-30T09:49:09"/>
    <x v="235"/>
    <s v="E_MSAEZ"/>
    <s v="7038001136"/>
    <s v="FBO"/>
    <d v="1899-12-30T00:20:10"/>
    <d v="1899-12-30T00:00:03"/>
    <d v="1899-12-30T00:20:07"/>
    <s v="Ensacado"/>
    <s v="E002"/>
    <x v="1"/>
    <d v="1899-12-30T00:20:10"/>
    <d v="1899-12-30T00:00:03"/>
    <n v="9"/>
    <x v="20"/>
    <x v="0"/>
    <x v="2"/>
    <n v="0"/>
    <n v="0"/>
    <s v="OK"/>
    <s v="Ensacado"/>
    <x v="0"/>
    <n v="0"/>
    <s v="PUNTOS SUR"/>
    <s v="A"/>
    <d v="1899-12-30T00:20:07"/>
    <d v="1899-12-30T00:20:07"/>
    <s v="OK"/>
    <m/>
    <m/>
    <d v="1899-12-30T00:00:00"/>
    <d v="1899-12-30T00:20:10"/>
    <n v="5"/>
    <d v="1899-12-30T00:20:07"/>
    <n v="20.166666666667208"/>
    <n v="9"/>
    <s v="Si"/>
  </r>
  <r>
    <s v="CSGR"/>
    <s v=""/>
    <x v="0"/>
    <s v="E6853FWS"/>
    <m/>
    <d v="2024-12-26T00:00:00"/>
    <m/>
    <s v="3282"/>
    <x v="40"/>
    <s v="PA"/>
    <m/>
    <m/>
    <d v="2024-12-26T00:00:00"/>
    <d v="1899-12-30T11:53:19"/>
    <d v="2024-12-26T00:00:00"/>
    <d v="1899-12-30T19:28:01"/>
    <d v="2024-12-26T00:00:00"/>
    <d v="1899-12-30T11:53:50"/>
    <x v="197"/>
    <s v="E_MSAEZ"/>
    <s v="7038001137"/>
    <s v="EXW"/>
    <d v="1899-12-30T15:08:53"/>
    <d v="1899-12-30T07:34:11"/>
    <d v="1899-12-30T07:34:42"/>
    <s v="Ensacado"/>
    <s v="E002"/>
    <x v="1"/>
    <d v="1899-12-30T00:00:31"/>
    <n v="-0.31540509259260002"/>
    <n v="11"/>
    <x v="20"/>
    <x v="0"/>
    <x v="2"/>
    <n v="1"/>
    <n v="0"/>
    <s v="KO"/>
    <s v="Ensacado"/>
    <x v="0"/>
    <n v="1"/>
    <s v="PUNTOS SUR"/>
    <s v="A"/>
    <d v="1899-12-30T07:34:42"/>
    <d v="1899-12-30T06:36:42"/>
    <s v="KO"/>
    <m/>
    <m/>
    <d v="1899-12-30T00:00:00"/>
    <d v="1899-12-30T00:00:31"/>
    <n v="5"/>
    <d v="1899-12-30T07:34:42"/>
    <n v="0.51666666665766137"/>
    <n v="11"/>
    <s v="Si"/>
  </r>
  <r>
    <s v="CSGR"/>
    <s v=""/>
    <x v="0"/>
    <s v="E6853FWS"/>
    <m/>
    <d v="2024-12-26T00:00:00"/>
    <m/>
    <s v="3282"/>
    <x v="40"/>
    <s v="PA"/>
    <m/>
    <m/>
    <d v="2024-12-26T00:00:00"/>
    <d v="1899-12-30T12:13:13"/>
    <d v="2024-12-26T00:00:00"/>
    <d v="1899-12-30T19:28:01"/>
    <d v="2024-12-26T00:00:00"/>
    <d v="1899-12-30T12:13:27"/>
    <x v="197"/>
    <s v="E_MSAEZ"/>
    <s v="7038001138"/>
    <s v="EXW"/>
    <d v="1899-12-30T14:29:22"/>
    <d v="1899-12-30T07:14:34"/>
    <d v="1899-12-30T07:14:48"/>
    <s v="Ensacado"/>
    <s v="E002"/>
    <x v="1"/>
    <d v="1899-12-30T00:00:14"/>
    <n v="-0.30178240740741002"/>
    <n v="12"/>
    <x v="20"/>
    <x v="0"/>
    <x v="2"/>
    <n v="1"/>
    <n v="0"/>
    <s v="KO"/>
    <s v="Ensacado"/>
    <x v="0"/>
    <n v="1"/>
    <s v="PUNTOS SUR"/>
    <s v="A"/>
    <d v="1899-12-30T07:14:48"/>
    <d v="1899-12-30T06:16:48"/>
    <s v="KO"/>
    <m/>
    <m/>
    <d v="1899-12-30T00:00:00"/>
    <d v="1899-12-30T00:00:14"/>
    <n v="5"/>
    <d v="1899-12-30T07:14:48"/>
    <n v="0.23333333333757977"/>
    <n v="12"/>
    <s v="Si"/>
  </r>
  <r>
    <s v="CSGR"/>
    <s v=""/>
    <x v="0"/>
    <s v="ER6611BCD"/>
    <s v="E0824KCR"/>
    <d v="2024-12-26T00:00:00"/>
    <m/>
    <s v="3283"/>
    <x v="38"/>
    <s v="PA"/>
    <m/>
    <m/>
    <d v="2024-12-26T00:00:00"/>
    <d v="1899-12-30T15:27:59"/>
    <d v="2024-12-26T00:00:00"/>
    <d v="1899-12-30T15:28:45"/>
    <d v="2024-12-26T00:00:00"/>
    <d v="1899-12-30T15:28:50"/>
    <x v="228"/>
    <s v="E_MSAEZ"/>
    <s v="7038001139"/>
    <s v="EXW"/>
    <d v="1899-12-30T00:00:51"/>
    <d v="1899-12-30T00:00:05"/>
    <d v="1899-12-30T00:00:46"/>
    <s v="Ensacado"/>
    <s v="E002"/>
    <x v="1"/>
    <d v="1899-12-30T00:00:51"/>
    <d v="1899-12-30T00:00:05"/>
    <n v="15"/>
    <x v="20"/>
    <x v="0"/>
    <x v="2"/>
    <n v="1"/>
    <n v="0"/>
    <s v="KO"/>
    <s v="Ensacado"/>
    <x v="0"/>
    <n v="1"/>
    <s v="PUNTOS SUR"/>
    <s v="A"/>
    <d v="1899-12-30T00:00:46"/>
    <d v="1899-12-30T00:00:46"/>
    <s v="OK"/>
    <m/>
    <m/>
    <d v="1899-12-30T00:00:00"/>
    <d v="1899-12-30T00:00:51"/>
    <n v="5"/>
    <d v="1899-12-30T00:00:46"/>
    <n v="0.85000000000317044"/>
    <n v="15"/>
    <s v="Si"/>
  </r>
  <r>
    <s v="CSGR"/>
    <s v=""/>
    <x v="0"/>
    <s v="ER4233BBX"/>
    <s v="E3538LXW"/>
    <d v="2024-12-27T00:00:00"/>
    <m/>
    <s v="3283"/>
    <x v="38"/>
    <s v="PA"/>
    <m/>
    <m/>
    <d v="2024-12-27T00:00:00"/>
    <d v="1899-12-30T11:59:32"/>
    <d v="2024-12-27T00:00:00"/>
    <d v="1899-12-30T12:22:01"/>
    <d v="2024-12-27T00:00:00"/>
    <d v="1899-12-30T12:00:28"/>
    <x v="236"/>
    <s v="E_MSAEZ"/>
    <s v="7038001140"/>
    <s v="FBO"/>
    <d v="1899-12-30T00:44:02"/>
    <d v="1899-12-30T00:21:33"/>
    <d v="1899-12-30T00:22:29"/>
    <s v="Ensacado"/>
    <s v="E002"/>
    <x v="2"/>
    <d v="1899-12-30T00:00:56"/>
    <n v="-1.4965277777780006E-2"/>
    <n v="11"/>
    <x v="0"/>
    <x v="0"/>
    <x v="2"/>
    <n v="1"/>
    <n v="0"/>
    <s v="KO"/>
    <s v="Ensacado"/>
    <x v="0"/>
    <n v="1"/>
    <s v="PUNTOS SUR"/>
    <s v="A"/>
    <d v="1899-12-30T00:22:29"/>
    <d v="1899-12-30T00:22:29"/>
    <s v="KO"/>
    <m/>
    <m/>
    <d v="1899-12-30T00:00:00"/>
    <d v="1899-12-30T00:00:56"/>
    <n v="6"/>
    <d v="1899-12-30T00:22:29"/>
    <n v="0.93333333332154211"/>
    <n v="12"/>
    <s v="Si"/>
  </r>
  <r>
    <s v="CSGR"/>
    <s v=""/>
    <x v="0"/>
    <s v="ER4233BBX"/>
    <s v="E3538LXW"/>
    <d v="2024-12-27T00:00:00"/>
    <m/>
    <s v="3283"/>
    <x v="38"/>
    <s v="PA"/>
    <m/>
    <m/>
    <d v="2024-12-27T00:00:00"/>
    <d v="1899-12-30T13:29:10"/>
    <d v="2024-12-27T00:00:00"/>
    <d v="1899-12-30T13:29:52"/>
    <d v="2024-12-27T00:00:00"/>
    <d v="1899-12-30T13:29:56"/>
    <x v="228"/>
    <s v="E_MSAEZ"/>
    <s v="7038001141"/>
    <s v="FBO"/>
    <d v="1899-12-30T00:00:46"/>
    <d v="1899-12-30T00:00:04"/>
    <d v="1899-12-30T00:00:42"/>
    <s v="Ensacado"/>
    <s v="E002"/>
    <x v="1"/>
    <d v="1899-12-30T00:00:46"/>
    <d v="1899-12-30T00:00:04"/>
    <n v="13"/>
    <x v="0"/>
    <x v="0"/>
    <x v="2"/>
    <n v="1"/>
    <n v="0"/>
    <s v="KO"/>
    <s v="Ensacado"/>
    <x v="0"/>
    <n v="1"/>
    <s v="PUNTOS SUR"/>
    <s v="A"/>
    <d v="1899-12-30T00:00:42"/>
    <d v="1899-12-30T00:00:42"/>
    <s v="OK"/>
    <m/>
    <m/>
    <d v="1899-12-30T00:00:00"/>
    <d v="1899-12-30T00:00:46"/>
    <n v="6"/>
    <d v="1899-12-30T00:00:42"/>
    <n v="0.76666666665586192"/>
    <n v="13"/>
    <s v="Si"/>
  </r>
  <r>
    <s v="CSGR"/>
    <s v=""/>
    <x v="0"/>
    <s v="E3900GNG"/>
    <m/>
    <d v="2024-12-30T00:00:00"/>
    <m/>
    <s v="3283"/>
    <x v="38"/>
    <s v="PA"/>
    <m/>
    <m/>
    <d v="2024-12-30T00:00:00"/>
    <d v="1899-12-30T09:12:13"/>
    <d v="2024-12-30T00:00:00"/>
    <d v="1899-12-30T09:13:02"/>
    <d v="2024-12-30T00:00:00"/>
    <d v="1899-12-30T09:13:15"/>
    <x v="227"/>
    <s v="E_MSAEZ"/>
    <s v="7038001142"/>
    <s v="FBO"/>
    <d v="1899-12-30T00:01:02"/>
    <d v="1899-12-30T00:00:13"/>
    <d v="1899-12-30T00:00:49"/>
    <s v="Ensacado"/>
    <s v="E002"/>
    <x v="1"/>
    <d v="1899-12-30T00:01:02"/>
    <d v="1899-12-30T00:00:13"/>
    <n v="9"/>
    <x v="1"/>
    <x v="1"/>
    <x v="2"/>
    <n v="1"/>
    <n v="0"/>
    <s v="KO"/>
    <s v="Ensacado"/>
    <x v="0"/>
    <n v="1"/>
    <s v="PUNTOS SUR"/>
    <s v="A"/>
    <d v="1899-12-30T00:00:49"/>
    <d v="1899-12-30T00:00:49"/>
    <s v="OK"/>
    <m/>
    <m/>
    <d v="1899-12-30T00:00:00"/>
    <d v="1899-12-30T00:01:02"/>
    <n v="2"/>
    <d v="1899-12-30T00:00:49"/>
    <n v="1.0333333333296313"/>
    <n v="9"/>
    <s v="Si"/>
  </r>
  <r>
    <s v="CSGR"/>
    <s v=""/>
    <x v="0"/>
    <s v="EGR5378AK"/>
    <m/>
    <d v="2024-12-30T00:00:00"/>
    <m/>
    <s v="3283"/>
    <x v="38"/>
    <s v="PA"/>
    <m/>
    <m/>
    <d v="2024-12-30T00:00:00"/>
    <d v="1899-12-30T12:47:03"/>
    <d v="2024-12-30T00:00:00"/>
    <d v="1899-12-30T15:10:01"/>
    <d v="2024-12-30T00:00:00"/>
    <d v="1899-12-30T12:47:42"/>
    <x v="196"/>
    <s v="E_MSAEZ"/>
    <s v="7038001143"/>
    <s v="EXW"/>
    <d v="1899-12-30T04:45:17"/>
    <d v="1899-12-30T02:22:19"/>
    <d v="1899-12-30T02:22:58"/>
    <s v="Ensacado"/>
    <s v="E002"/>
    <x v="1"/>
    <d v="1899-12-30T00:00:39"/>
    <n v="-9.8831018518520053E-2"/>
    <n v="12"/>
    <x v="1"/>
    <x v="1"/>
    <x v="2"/>
    <n v="1"/>
    <n v="0"/>
    <s v="KO"/>
    <s v="Ensacado"/>
    <x v="0"/>
    <n v="1"/>
    <s v="PUNTOS SUR"/>
    <s v="A"/>
    <d v="1899-12-30T02:22:58"/>
    <d v="1899-12-30T01:24:58"/>
    <s v="KO"/>
    <m/>
    <m/>
    <d v="1899-12-30T00:00:00"/>
    <d v="1899-12-30T00:00:39"/>
    <n v="2"/>
    <d v="1899-12-30T02:22:58"/>
    <n v="0.65000000000154046"/>
    <n v="12"/>
    <s v="Si"/>
  </r>
  <r>
    <s v="CSGR"/>
    <s v=""/>
    <x v="0"/>
    <s v="EGR1280AS"/>
    <m/>
    <d v="2024-12-30T00:00:00"/>
    <m/>
    <s v="3283"/>
    <x v="38"/>
    <s v="PA"/>
    <m/>
    <m/>
    <d v="2024-12-30T00:00:00"/>
    <d v="1899-12-30T13:37:08"/>
    <d v="2024-12-30T00:00:00"/>
    <d v="1899-12-30T13:38:09"/>
    <d v="2024-12-30T00:00:00"/>
    <d v="1899-12-30T13:38:14"/>
    <x v="230"/>
    <s v="E_MSAEZ"/>
    <s v="7038001144"/>
    <s v="EXW"/>
    <d v="1899-12-30T00:01:06"/>
    <d v="1899-12-30T00:00:05"/>
    <d v="1899-12-30T00:01:01"/>
    <s v="Ensacado"/>
    <s v="E002"/>
    <x v="1"/>
    <d v="1899-12-30T00:01:06"/>
    <d v="1899-12-30T00:00:05"/>
    <n v="13"/>
    <x v="1"/>
    <x v="1"/>
    <x v="2"/>
    <n v="1"/>
    <n v="0"/>
    <s v="KO"/>
    <s v="Ensacado"/>
    <x v="0"/>
    <n v="1"/>
    <s v="PUNTOS SUR"/>
    <s v="A"/>
    <d v="1899-12-30T00:01:01"/>
    <d v="1899-12-30T00:01:01"/>
    <s v="OK"/>
    <m/>
    <m/>
    <d v="1899-12-30T00:00:00"/>
    <d v="1899-12-30T00:01:06"/>
    <n v="2"/>
    <d v="1899-12-30T00:01:01"/>
    <n v="1.1000000000016108"/>
    <n v="13"/>
    <s v="Si"/>
  </r>
  <r>
    <s v="CSGR"/>
    <s v=""/>
    <x v="0"/>
    <s v="ER9772BBD"/>
    <s v="E4657FGR"/>
    <d v="2024-12-30T00:00:00"/>
    <m/>
    <s v="3283"/>
    <x v="38"/>
    <s v="PA"/>
    <m/>
    <m/>
    <d v="2024-12-30T00:00:00"/>
    <d v="1899-12-30T17:51:09"/>
    <d v="2024-12-30T00:00:00"/>
    <d v="1899-12-30T17:51:36"/>
    <d v="2024-12-30T00:00:00"/>
    <d v="1899-12-30T17:51:48"/>
    <x v="237"/>
    <s v="E_MSAEZ"/>
    <s v="7038001145"/>
    <s v="EXW"/>
    <d v="1899-12-30T00:00:39"/>
    <d v="1899-12-30T00:00:12"/>
    <d v="1899-12-30T00:00:27"/>
    <s v="Ensacado"/>
    <s v="E002"/>
    <x v="2"/>
    <d v="1899-12-30T00:00:39"/>
    <d v="1899-12-30T00:00:12"/>
    <n v="17"/>
    <x v="1"/>
    <x v="1"/>
    <x v="2"/>
    <n v="1"/>
    <n v="0"/>
    <s v="KO"/>
    <s v="Ensacado"/>
    <x v="0"/>
    <n v="1"/>
    <s v="PUNTOS SUR"/>
    <s v="A"/>
    <d v="1899-12-30T00:00:27"/>
    <d v="1899-12-30T00:00:27"/>
    <s v="OK"/>
    <m/>
    <m/>
    <d v="1899-12-30T00:00:00"/>
    <d v="1899-12-30T00:00:39"/>
    <n v="2"/>
    <d v="1899-12-30T00:00:27"/>
    <n v="0.65000000000154046"/>
    <n v="17"/>
    <s v="Si"/>
  </r>
  <r>
    <s v="CSGR"/>
    <s v=""/>
    <x v="0"/>
    <s v="E3326FCX"/>
    <m/>
    <d v="2025-01-03T00:00:00"/>
    <m/>
    <s v="3282"/>
    <x v="40"/>
    <s v="PA"/>
    <m/>
    <m/>
    <d v="2025-01-03T00:00:00"/>
    <d v="1899-12-30T08:17:17"/>
    <d v="2025-01-03T00:00:00"/>
    <d v="1899-12-30T18:40:01"/>
    <d v="2025-01-03T00:00:00"/>
    <d v="1899-12-30T08:17:59"/>
    <x v="194"/>
    <s v="E_MSAEZ"/>
    <s v="7038001147"/>
    <s v="FBO"/>
    <d v="1899-12-30T20:44:46"/>
    <d v="1899-12-30T10:22:02"/>
    <d v="1899-12-30T10:22:44"/>
    <s v="Ensacado"/>
    <s v="E002"/>
    <x v="2"/>
    <d v="1899-12-30T00:00:42"/>
    <n v="-0.43196759259259004"/>
    <n v="8"/>
    <x v="4"/>
    <x v="2"/>
    <x v="2"/>
    <n v="1"/>
    <n v="0"/>
    <s v="KO"/>
    <s v="Ensacado"/>
    <x v="1"/>
    <n v="1"/>
    <s v="PUNTOS SUR"/>
    <s v="A"/>
    <d v="1899-12-30T10:22:44"/>
    <d v="1899-12-30T09:24:44"/>
    <s v="KO"/>
    <m/>
    <m/>
    <d v="1899-12-30T00:00:00"/>
    <d v="1899-12-30T00:00:42"/>
    <n v="6"/>
    <d v="1899-12-30T10:22:44"/>
    <n v="0.69999999999843077"/>
    <n v="8"/>
    <s v="Si"/>
  </r>
  <r>
    <s v="CSGR"/>
    <s v=""/>
    <x v="0"/>
    <s v="ER6611BCD"/>
    <s v="E0824KCR"/>
    <d v="2025-01-03T00:00:00"/>
    <m/>
    <s v="3283"/>
    <x v="38"/>
    <s v="PA"/>
    <m/>
    <m/>
    <d v="2025-01-03T00:00:00"/>
    <d v="1899-12-30T16:14:43"/>
    <d v="2025-01-03T00:00:00"/>
    <d v="1899-12-30T16:15:01"/>
    <d v="2025-01-03T00:00:00"/>
    <d v="1899-12-30T16:15:07"/>
    <x v="228"/>
    <s v="E_MSAEZ"/>
    <s v="7038001149"/>
    <s v="FBO"/>
    <d v="1899-12-30T00:00:24"/>
    <d v="1899-12-30T00:00:06"/>
    <d v="1899-12-30T00:00:18"/>
    <s v="Ensacado"/>
    <s v="E002"/>
    <x v="1"/>
    <d v="1899-12-30T00:00:24"/>
    <d v="1899-12-30T00:00:06"/>
    <n v="16"/>
    <x v="4"/>
    <x v="2"/>
    <x v="2"/>
    <n v="1"/>
    <n v="0"/>
    <s v="KO"/>
    <s v="Ensacado"/>
    <x v="1"/>
    <n v="1"/>
    <s v="PUNTOS SUR"/>
    <s v="A"/>
    <d v="1899-12-30T00:00:18"/>
    <d v="1899-12-30T00:00:18"/>
    <s v="OK"/>
    <m/>
    <m/>
    <d v="1899-12-30T00:00:00"/>
    <d v="1899-12-30T00:00:24"/>
    <n v="6"/>
    <d v="1899-12-30T00:00:18"/>
    <n v="0.4000000000031001"/>
    <n v="16"/>
    <s v="Si"/>
  </r>
  <r>
    <s v="CSGR"/>
    <s v=""/>
    <x v="0"/>
    <s v="ER6611BCD"/>
    <s v="E0824KCR"/>
    <d v="2024-12-27T00:00:00"/>
    <s v="CSMA"/>
    <s v="3282"/>
    <x v="40"/>
    <s v="PA"/>
    <m/>
    <m/>
    <d v="2024-12-27T00:00:00"/>
    <d v="1899-12-30T16:36:45"/>
    <d v="2024-12-27T00:00:00"/>
    <d v="1899-12-30T16:37:04"/>
    <d v="2024-12-27T00:00:00"/>
    <d v="1899-12-30T16:37:08"/>
    <x v="238"/>
    <s v="E_MSAEZ"/>
    <s v="7043000029"/>
    <s v="FBO"/>
    <d v="1899-12-30T00:00:23"/>
    <d v="1899-12-30T00:00:04"/>
    <d v="1899-12-30T00:00:19"/>
    <s v="Ensacado"/>
    <s v="E002"/>
    <x v="0"/>
    <d v="1899-12-30T00:00:23"/>
    <d v="1899-12-30T00:00:04"/>
    <n v="16"/>
    <x v="0"/>
    <x v="0"/>
    <x v="2"/>
    <n v="1"/>
    <n v="0"/>
    <s v="KO"/>
    <s v="Ensacado"/>
    <x v="0"/>
    <n v="1"/>
    <s v="PUNTOS SUR"/>
    <s v="A"/>
    <d v="1899-12-30T00:00:19"/>
    <d v="1899-12-30T00:00:19"/>
    <s v="OK"/>
    <m/>
    <m/>
    <d v="1899-12-30T00:00:00"/>
    <d v="1899-12-30T00:00:23"/>
    <n v="6"/>
    <d v="1899-12-30T00:00:19"/>
    <n v="0.38333333332801089"/>
    <n v="16"/>
    <s v="Si"/>
  </r>
  <r>
    <s v="CSMA"/>
    <s v="2024058359"/>
    <x v="0"/>
    <s v="ER6822BBF"/>
    <s v="E7574KJX"/>
    <d v="2024-12-18T00:00:00"/>
    <m/>
    <s v="3260"/>
    <x v="41"/>
    <s v="PA"/>
    <s v="S8"/>
    <m/>
    <d v="2024-12-18T00:00:00"/>
    <d v="1899-12-30T07:12:35"/>
    <d v="2024-12-18T00:00:00"/>
    <d v="1899-12-30T07:11:47"/>
    <d v="2024-12-18T00:00:00"/>
    <d v="1899-12-30T07:45:19"/>
    <x v="0"/>
    <s v="RFCPI"/>
    <s v="7022038360"/>
    <s v="FBO"/>
    <d v="1899-12-30T00:34:20"/>
    <d v="1899-12-30T00:33:32"/>
    <d v="1899-12-30T00:00:48"/>
    <s v="Granel"/>
    <s v="E001"/>
    <x v="2"/>
    <d v="1899-12-30T00:32:44"/>
    <d v="1899-12-30T00:33:32"/>
    <n v="7"/>
    <x v="13"/>
    <x v="5"/>
    <x v="1"/>
    <n v="0"/>
    <n v="0"/>
    <s v="OK"/>
    <s v="Granel"/>
    <x v="0"/>
    <n v="0"/>
    <s v="F. MALAGA"/>
    <s v="A"/>
    <d v="1899-12-30T00:00:48"/>
    <d v="1899-12-30T00:00:48"/>
    <s v="OK"/>
    <m/>
    <m/>
    <d v="1899-12-30T00:00:00"/>
    <d v="1899-12-30T00:32:44"/>
    <n v="4"/>
    <n v="-5.5555555555003577E-4"/>
    <n v="32.733333333331146"/>
    <n v="7"/>
    <s v="Si"/>
  </r>
  <r>
    <s v="CSMA"/>
    <s v="2024058364"/>
    <x v="0"/>
    <s v="EM23188R"/>
    <s v="E4446DBR"/>
    <d v="2024-12-18T00:00:00"/>
    <m/>
    <s v="3283"/>
    <x v="38"/>
    <s v="PA"/>
    <s v="PA"/>
    <m/>
    <d v="2024-12-18T00:00:00"/>
    <d v="1899-12-30T07:33:44"/>
    <d v="2024-12-18T00:00:00"/>
    <d v="1899-12-30T07:32:56"/>
    <d v="2024-12-18T00:00:00"/>
    <d v="1899-12-30T08:00:26"/>
    <x v="0"/>
    <s v="RFCPI"/>
    <s v="7022038364"/>
    <s v="EXW"/>
    <d v="1899-12-30T00:28:18"/>
    <d v="1899-12-30T00:27:30"/>
    <d v="1899-12-30T00:00:48"/>
    <s v="Ensacado"/>
    <s v="E002"/>
    <x v="1"/>
    <d v="1899-12-30T00:26:42"/>
    <d v="1899-12-30T00:27:30"/>
    <n v="7"/>
    <x v="13"/>
    <x v="5"/>
    <x v="2"/>
    <n v="0"/>
    <n v="0"/>
    <s v="OK"/>
    <s v="Ensacado"/>
    <x v="0"/>
    <n v="0"/>
    <s v="F. MALAGA"/>
    <s v="A"/>
    <d v="1899-12-30T00:00:48"/>
    <d v="1899-12-30T00:00:48"/>
    <s v="OK"/>
    <m/>
    <m/>
    <d v="1899-12-30T00:00:00"/>
    <d v="1899-12-30T00:26:42"/>
    <n v="4"/>
    <n v="-5.5555555554998026E-4"/>
    <n v="26.700000000004813"/>
    <n v="8"/>
    <s v="Si"/>
  </r>
  <r>
    <s v="CSMA"/>
    <s v="2024058385"/>
    <x v="0"/>
    <s v="ER0271BBT"/>
    <s v="E3861LZF"/>
    <d v="2024-12-18T00:00:00"/>
    <m/>
    <s v="3269"/>
    <x v="36"/>
    <s v="PA"/>
    <s v="S2"/>
    <m/>
    <d v="2024-12-18T00:00:00"/>
    <d v="1899-12-30T08:58:37"/>
    <d v="2024-12-18T00:00:00"/>
    <d v="1899-12-30T08:57:49"/>
    <d v="2024-12-18T00:00:00"/>
    <d v="1899-12-30T09:27:47"/>
    <x v="0"/>
    <s v="RFCPI"/>
    <s v="7022038377"/>
    <s v="FBO"/>
    <d v="1899-12-30T00:30:46"/>
    <d v="1899-12-30T00:29:58"/>
    <d v="1899-12-30T00:00:48"/>
    <s v="Granel"/>
    <s v="E001"/>
    <x v="2"/>
    <d v="1899-12-30T00:29:10"/>
    <d v="1899-12-30T00:29:58"/>
    <n v="8"/>
    <x v="13"/>
    <x v="5"/>
    <x v="1"/>
    <n v="0"/>
    <n v="0"/>
    <s v="OK"/>
    <s v="Granel"/>
    <x v="0"/>
    <n v="0"/>
    <s v="F. MALAGA"/>
    <s v="A"/>
    <d v="1899-12-30T00:00:48"/>
    <d v="1899-12-30T00:00:48"/>
    <s v="OK"/>
    <m/>
    <m/>
    <d v="1899-12-30T00:00:00"/>
    <d v="1899-12-30T00:29:10"/>
    <n v="4"/>
    <n v="-5.5555555554998026E-4"/>
    <n v="29.166666666667176"/>
    <n v="9"/>
    <s v="Si"/>
  </r>
  <r>
    <s v="CSMA"/>
    <s v="2024058391"/>
    <x v="0"/>
    <s v="ER4228BBT"/>
    <s v="E3198LFN"/>
    <d v="2024-12-18T00:00:00"/>
    <m/>
    <s v="3260"/>
    <x v="41"/>
    <s v="PA"/>
    <s v="S8"/>
    <m/>
    <d v="2024-12-18T00:00:00"/>
    <d v="1899-12-30T09:31:29"/>
    <d v="2024-12-18T00:00:00"/>
    <d v="1899-12-30T09:30:41"/>
    <d v="2024-12-18T00:00:00"/>
    <d v="1899-12-30T09:56:22"/>
    <x v="0"/>
    <s v="RFCPI"/>
    <s v="7022038382"/>
    <s v="EXW"/>
    <d v="1899-12-30T00:26:29"/>
    <d v="1899-12-30T00:25:41"/>
    <d v="1899-12-30T00:00:48"/>
    <s v="Granel"/>
    <s v="E001"/>
    <x v="1"/>
    <d v="1899-12-30T00:24:53"/>
    <d v="1899-12-30T00:25:41"/>
    <n v="9"/>
    <x v="13"/>
    <x v="5"/>
    <x v="1"/>
    <n v="0"/>
    <n v="0"/>
    <s v="OK"/>
    <s v="Granel"/>
    <x v="0"/>
    <n v="0"/>
    <s v="F. MALAGA"/>
    <s v="A"/>
    <d v="1899-12-30T00:00:48"/>
    <d v="1899-12-30T00:00:48"/>
    <s v="OK"/>
    <m/>
    <m/>
    <d v="1899-12-30T00:00:00"/>
    <d v="1899-12-30T00:24:53"/>
    <n v="4"/>
    <n v="-5.5555555555997227E-4"/>
    <n v="24.883333333329603"/>
    <n v="9"/>
    <s v="Si"/>
  </r>
  <r>
    <s v="CSMA"/>
    <s v="2024058393"/>
    <x v="0"/>
    <s v="EEGR0472X"/>
    <m/>
    <d v="2024-12-18T00:00:00"/>
    <m/>
    <s v="3283"/>
    <x v="38"/>
    <s v="PA"/>
    <s v="PA"/>
    <m/>
    <d v="2024-12-18T00:00:00"/>
    <d v="1899-12-30T09:33:04"/>
    <d v="2024-12-18T00:00:00"/>
    <d v="1899-12-30T09:32:16"/>
    <d v="2024-12-18T00:00:00"/>
    <d v="1899-12-30T10:11:15"/>
    <x v="0"/>
    <s v="RFCPI"/>
    <s v="7022038387"/>
    <s v="EXW"/>
    <d v="1899-12-30T00:39:47"/>
    <d v="1899-12-30T00:38:59"/>
    <d v="1899-12-30T00:00:48"/>
    <s v="Ensacado"/>
    <s v="E002"/>
    <x v="1"/>
    <d v="1899-12-30T00:38:11"/>
    <d v="1899-12-30T00:38:59"/>
    <n v="9"/>
    <x v="13"/>
    <x v="5"/>
    <x v="2"/>
    <n v="0"/>
    <n v="0"/>
    <s v="OK"/>
    <s v="Ensacado"/>
    <x v="0"/>
    <n v="0"/>
    <s v="F. MALAGA"/>
    <s v="A"/>
    <d v="1899-12-30T00:00:48"/>
    <d v="1899-12-30T00:00:48"/>
    <s v="OK"/>
    <m/>
    <m/>
    <d v="1899-12-30T00:00:00"/>
    <d v="1899-12-30T00:38:11"/>
    <n v="4"/>
    <n v="-5.5555555555003577E-4"/>
    <n v="38.183333333342389"/>
    <n v="10"/>
    <s v="Si"/>
  </r>
  <r>
    <s v="CSMA"/>
    <s v="2024058404"/>
    <x v="0"/>
    <s v="EM23188R"/>
    <s v="E4446DBR"/>
    <d v="2024-12-18T00:00:00"/>
    <m/>
    <s v="3283"/>
    <x v="38"/>
    <s v="PA"/>
    <m/>
    <m/>
    <d v="2024-12-18T00:00:00"/>
    <d v="1899-12-30T10:01:23"/>
    <d v="2024-12-18T00:00:00"/>
    <d v="1899-12-30T10:00:37"/>
    <d v="2024-12-18T00:00:00"/>
    <d v="1899-12-30T10:35:47"/>
    <x v="221"/>
    <s v="JSANTOSL"/>
    <s v="7022038396"/>
    <s v="EXW"/>
    <d v="1899-12-30T00:35:56"/>
    <d v="1899-12-30T00:35:10"/>
    <d v="1899-12-30T00:00:46"/>
    <s v="Ensacado"/>
    <s v="E002"/>
    <x v="1"/>
    <d v="1899-12-30T00:34:24"/>
    <d v="1899-12-30T00:35:10"/>
    <n v="10"/>
    <x v="13"/>
    <x v="5"/>
    <x v="2"/>
    <n v="0"/>
    <n v="0"/>
    <s v="OK"/>
    <s v="Ensacado"/>
    <x v="0"/>
    <n v="0"/>
    <s v="F. MALAGA"/>
    <s v="A"/>
    <d v="1899-12-30T00:00:46"/>
    <d v="1899-12-30T00:00:46"/>
    <s v="OK"/>
    <m/>
    <m/>
    <d v="1899-12-30T00:00:00"/>
    <d v="1899-12-30T00:34:24"/>
    <n v="4"/>
    <n v="-5.3240740740001513E-4"/>
    <n v="34.40000000000154"/>
    <n v="10"/>
    <s v="Si"/>
  </r>
  <r>
    <s v="CSMA"/>
    <s v="2024058425"/>
    <x v="0"/>
    <s v="ER7252BBV"/>
    <s v="E3178LFN"/>
    <d v="2024-12-18T00:00:00"/>
    <m/>
    <s v="3260"/>
    <x v="41"/>
    <s v="PA"/>
    <s v="S8"/>
    <m/>
    <d v="2024-12-18T00:00:00"/>
    <d v="1899-12-30T10:31:12"/>
    <d v="2024-12-18T00:00:00"/>
    <d v="1899-12-30T10:30:23"/>
    <d v="2024-12-18T00:00:00"/>
    <d v="1899-12-30T10:58:33"/>
    <x v="0"/>
    <s v="RFCPI"/>
    <s v="7022038401"/>
    <s v="EXW"/>
    <d v="1899-12-30T00:28:59"/>
    <d v="1899-12-30T00:28:10"/>
    <d v="1899-12-30T00:00:49"/>
    <s v="Granel"/>
    <s v="E001"/>
    <x v="1"/>
    <d v="1899-12-30T00:27:21"/>
    <d v="1899-12-30T00:28:10"/>
    <n v="10"/>
    <x v="13"/>
    <x v="5"/>
    <x v="1"/>
    <n v="0"/>
    <n v="0"/>
    <s v="OK"/>
    <s v="Granel"/>
    <x v="0"/>
    <n v="0"/>
    <s v="F. MALAGA"/>
    <s v="A"/>
    <d v="1899-12-30T00:00:49"/>
    <d v="1899-12-30T00:00:49"/>
    <s v="OK"/>
    <m/>
    <m/>
    <d v="1899-12-30T00:00:00"/>
    <d v="1899-12-30T00:27:21"/>
    <n v="4"/>
    <n v="-5.6712962963001434E-4"/>
    <n v="27.350000000006354"/>
    <n v="10"/>
    <s v="Si"/>
  </r>
  <r>
    <s v="CSMA"/>
    <s v="2024058433"/>
    <x v="0"/>
    <s v="EJ02544R"/>
    <s v="E9533LGJ"/>
    <d v="2024-12-18T00:00:00"/>
    <m/>
    <s v="3283"/>
    <x v="38"/>
    <s v="PA"/>
    <s v="PA"/>
    <m/>
    <d v="2024-12-18T00:00:00"/>
    <d v="1899-12-30T10:47:47"/>
    <d v="2024-12-18T00:00:00"/>
    <d v="1899-12-30T10:46:59"/>
    <d v="2024-12-18T00:00:00"/>
    <d v="1899-12-30T11:38:03"/>
    <x v="0"/>
    <s v="RFCPI"/>
    <s v="7022038413"/>
    <s v="FBO"/>
    <d v="1899-12-30T00:51:52"/>
    <d v="1899-12-30T00:51:04"/>
    <d v="1899-12-30T00:00:48"/>
    <s v="Ensacado"/>
    <s v="E002"/>
    <x v="2"/>
    <d v="1899-12-30T00:50:16"/>
    <d v="1899-12-30T00:51:04"/>
    <n v="10"/>
    <x v="13"/>
    <x v="5"/>
    <x v="2"/>
    <n v="0"/>
    <n v="0"/>
    <s v="OK"/>
    <s v="Ensacado"/>
    <x v="0"/>
    <n v="0"/>
    <s v="F. MALAGA"/>
    <s v="B"/>
    <d v="1899-12-30T00:00:48"/>
    <d v="1899-12-30T00:00:48"/>
    <s v="OK"/>
    <m/>
    <m/>
    <d v="1899-12-30T00:00:00"/>
    <d v="1899-12-30T00:50:16"/>
    <n v="4"/>
    <n v="-5.5555555556002778E-4"/>
    <n v="50.266666666656"/>
    <n v="11"/>
    <s v="No"/>
  </r>
  <r>
    <s v="CSMA"/>
    <s v="2024058457"/>
    <x v="0"/>
    <s v="ER2341BBC"/>
    <s v="E2348KGX"/>
    <d v="2024-12-18T00:00:00"/>
    <m/>
    <s v="3260"/>
    <x v="41"/>
    <s v="PA"/>
    <s v="S8"/>
    <m/>
    <d v="2024-12-18T00:00:00"/>
    <d v="1899-12-30T11:57:39"/>
    <d v="2024-12-18T00:00:00"/>
    <d v="1899-12-30T11:56:52"/>
    <d v="2024-12-18T00:00:00"/>
    <d v="1899-12-30T12:21:35"/>
    <x v="0"/>
    <s v="RFCPI"/>
    <s v="7022038418"/>
    <s v="FBO"/>
    <d v="1899-12-30T00:25:30"/>
    <d v="1899-12-30T00:24:43"/>
    <d v="1899-12-30T00:00:47"/>
    <s v="Granel"/>
    <s v="E001"/>
    <x v="2"/>
    <d v="1899-12-30T00:23:56"/>
    <d v="1899-12-30T00:24:43"/>
    <n v="11"/>
    <x v="13"/>
    <x v="5"/>
    <x v="1"/>
    <n v="0"/>
    <n v="0"/>
    <s v="OK"/>
    <s v="Granel"/>
    <x v="0"/>
    <n v="0"/>
    <s v="F. MALAGA"/>
    <s v="A"/>
    <d v="1899-12-30T00:00:47"/>
    <d v="1899-12-30T00:00:47"/>
    <s v="OK"/>
    <m/>
    <m/>
    <d v="1899-12-30T00:00:00"/>
    <d v="1899-12-30T00:23:56"/>
    <n v="4"/>
    <n v="-5.4398148149004122E-4"/>
    <n v="23.93333333333273"/>
    <n v="12"/>
    <s v="Si"/>
  </r>
  <r>
    <s v="CSMA"/>
    <s v="2024058442"/>
    <x v="0"/>
    <s v="EM17841R"/>
    <s v="E8631GGR"/>
    <d v="2024-12-18T00:00:00"/>
    <m/>
    <s v="3264"/>
    <x v="35"/>
    <s v="PA"/>
    <s v="S1"/>
    <m/>
    <d v="2024-12-18T00:00:00"/>
    <d v="1899-12-30T11:16:48"/>
    <d v="2024-12-18T00:00:00"/>
    <d v="1899-12-30T11:16:00"/>
    <d v="2024-12-18T00:00:00"/>
    <d v="1899-12-30T12:22:18"/>
    <x v="0"/>
    <s v="RFCPI"/>
    <s v="7022038419"/>
    <s v="FBO"/>
    <d v="1899-12-30T01:07:06"/>
    <d v="1899-12-30T01:06:18"/>
    <d v="1899-12-30T00:00:48"/>
    <s v="Granel"/>
    <s v="E001"/>
    <x v="2"/>
    <d v="1899-12-30T01:05:30"/>
    <d v="1899-12-30T01:06:18"/>
    <n v="11"/>
    <x v="13"/>
    <x v="5"/>
    <x v="1"/>
    <n v="0"/>
    <n v="0"/>
    <s v="OK"/>
    <s v="Granel"/>
    <x v="0"/>
    <n v="0"/>
    <s v="F. MALAGA"/>
    <s v="B"/>
    <d v="1899-12-30T00:00:48"/>
    <d v="1899-12-30T00:00:48"/>
    <s v="OK"/>
    <m/>
    <m/>
    <d v="1899-12-30T00:00:00"/>
    <d v="1899-12-30T01:05:30"/>
    <n v="4"/>
    <n v="-5.5555555555997227E-4"/>
    <n v="65.499999999998408"/>
    <n v="12"/>
    <s v="No"/>
  </r>
  <r>
    <s v="CSMA"/>
    <s v="2024058464"/>
    <x v="0"/>
    <s v="EJ02544R"/>
    <s v="E9533LGJ"/>
    <d v="2024-12-18T00:00:00"/>
    <m/>
    <s v="3283"/>
    <x v="38"/>
    <s v="PA"/>
    <s v="PA"/>
    <m/>
    <d v="2024-12-18T00:00:00"/>
    <d v="1899-12-30T12:18:55"/>
    <d v="2024-12-18T00:00:00"/>
    <d v="1899-12-30T12:18:08"/>
    <d v="2024-12-18T00:00:00"/>
    <d v="1899-12-30T12:48:12"/>
    <x v="0"/>
    <s v="RFCPI"/>
    <s v="7022038427"/>
    <s v="FBO"/>
    <d v="1899-12-30T00:30:51"/>
    <d v="1899-12-30T00:30:04"/>
    <d v="1899-12-30T00:00:47"/>
    <s v="Ensacado"/>
    <s v="E002"/>
    <x v="2"/>
    <d v="1899-12-30T00:29:17"/>
    <d v="1899-12-30T00:30:04"/>
    <n v="12"/>
    <x v="13"/>
    <x v="5"/>
    <x v="2"/>
    <n v="0"/>
    <n v="0"/>
    <s v="OK"/>
    <s v="Ensacado"/>
    <x v="0"/>
    <n v="0"/>
    <s v="F. MALAGA"/>
    <s v="A"/>
    <d v="1899-12-30T00:00:47"/>
    <d v="1899-12-30T00:00:47"/>
    <s v="OK"/>
    <m/>
    <m/>
    <d v="1899-12-30T00:00:00"/>
    <d v="1899-12-30T00:29:17"/>
    <n v="4"/>
    <n v="-5.4398148147993819E-4"/>
    <n v="29.283333333336046"/>
    <n v="12"/>
    <s v="Si"/>
  </r>
  <r>
    <s v="CSMA"/>
    <s v="2024058468"/>
    <x v="0"/>
    <s v="ER6822BBF"/>
    <s v="E7574KJX"/>
    <d v="2024-12-18T00:00:00"/>
    <m/>
    <s v="3264"/>
    <x v="35"/>
    <s v="PA"/>
    <s v="S1"/>
    <m/>
    <d v="2024-12-18T00:00:00"/>
    <d v="1899-12-30T12:24:49"/>
    <d v="2024-12-18T00:00:00"/>
    <d v="1899-12-30T12:24:01"/>
    <d v="2024-12-18T00:00:00"/>
    <d v="1899-12-30T13:01:22"/>
    <x v="0"/>
    <s v="RFCPI"/>
    <s v="7022038430"/>
    <s v="FBO"/>
    <d v="1899-12-30T00:38:09"/>
    <d v="1899-12-30T00:37:21"/>
    <d v="1899-12-30T00:00:48"/>
    <s v="Granel"/>
    <s v="E001"/>
    <x v="2"/>
    <d v="1899-12-30T00:36:33"/>
    <d v="1899-12-30T00:37:21"/>
    <n v="12"/>
    <x v="13"/>
    <x v="5"/>
    <x v="1"/>
    <n v="0"/>
    <n v="0"/>
    <s v="OK"/>
    <s v="Granel"/>
    <x v="0"/>
    <n v="0"/>
    <s v="F. MALAGA"/>
    <s v="A"/>
    <d v="1899-12-30T00:00:48"/>
    <d v="1899-12-30T00:00:48"/>
    <s v="OK"/>
    <m/>
    <m/>
    <d v="1899-12-30T00:00:00"/>
    <d v="1899-12-30T00:36:33"/>
    <n v="4"/>
    <n v="-5.5555555555997227E-4"/>
    <n v="36.549999999993723"/>
    <n v="13"/>
    <s v="Si"/>
  </r>
  <r>
    <s v="CSMA"/>
    <s v="2024058491"/>
    <x v="0"/>
    <s v="ER4784BBL"/>
    <s v="E0669JLT"/>
    <d v="2024-12-18T00:00:00"/>
    <m/>
    <s v="3283"/>
    <x v="38"/>
    <s v="PA"/>
    <s v="PA"/>
    <m/>
    <d v="2024-12-18T00:00:00"/>
    <d v="1899-12-30T12:57:44"/>
    <d v="2024-12-18T00:00:00"/>
    <d v="1899-12-30T12:57:06"/>
    <d v="2024-12-18T00:00:00"/>
    <d v="1899-12-30T13:27:04"/>
    <x v="239"/>
    <s v="CCORRAL"/>
    <s v="7022038437"/>
    <s v="EXW"/>
    <d v="1899-12-30T00:30:36"/>
    <d v="1899-12-30T00:29:58"/>
    <d v="1899-12-30T00:00:38"/>
    <s v="Ensacado"/>
    <s v="E002"/>
    <x v="1"/>
    <d v="1899-12-30T00:29:20"/>
    <d v="1899-12-30T00:29:58"/>
    <n v="12"/>
    <x v="13"/>
    <x v="5"/>
    <x v="2"/>
    <n v="0"/>
    <n v="0"/>
    <s v="OK"/>
    <s v="Ensacado"/>
    <x v="0"/>
    <n v="0"/>
    <s v="F. MALAGA"/>
    <s v="A"/>
    <d v="1899-12-30T00:00:38"/>
    <d v="1899-12-30T00:00:38"/>
    <s v="OK"/>
    <m/>
    <m/>
    <d v="1899-12-30T00:00:00"/>
    <d v="1899-12-30T00:29:20"/>
    <n v="4"/>
    <n v="-4.3981481481003559E-4"/>
    <n v="29.333333333332856"/>
    <n v="13"/>
    <s v="Si"/>
  </r>
  <r>
    <s v="CSMA"/>
    <s v="2024058494"/>
    <x v="0"/>
    <s v="EEGR0472X"/>
    <m/>
    <d v="2024-12-18T00:00:00"/>
    <m/>
    <s v="3283"/>
    <x v="38"/>
    <s v="PA"/>
    <s v="PA"/>
    <m/>
    <d v="2024-12-18T00:00:00"/>
    <d v="1899-12-30T13:00:10"/>
    <d v="2024-12-18T00:00:00"/>
    <d v="1899-12-30T12:59:23"/>
    <d v="2024-12-18T00:00:00"/>
    <d v="1899-12-30T13:33:08"/>
    <x v="0"/>
    <s v="RFCPI"/>
    <s v="7022038439"/>
    <s v="EXW"/>
    <d v="1899-12-30T00:34:32"/>
    <d v="1899-12-30T00:33:45"/>
    <d v="1899-12-30T00:00:47"/>
    <s v="Ensacado"/>
    <s v="E002"/>
    <x v="1"/>
    <d v="1899-12-30T00:32:58"/>
    <d v="1899-12-30T00:33:45"/>
    <n v="13"/>
    <x v="13"/>
    <x v="5"/>
    <x v="2"/>
    <n v="0"/>
    <n v="0"/>
    <s v="OK"/>
    <s v="Ensacado"/>
    <x v="0"/>
    <n v="0"/>
    <s v="F. MALAGA"/>
    <s v="A"/>
    <d v="1899-12-30T00:00:47"/>
    <d v="1899-12-30T00:00:47"/>
    <s v="OK"/>
    <m/>
    <m/>
    <d v="1899-12-30T00:00:00"/>
    <d v="1899-12-30T00:32:58"/>
    <n v="4"/>
    <n v="-5.4398148148004921E-4"/>
    <n v="32.966666666668729"/>
    <n v="13"/>
    <s v="Si"/>
  </r>
  <r>
    <s v="CSMA"/>
    <s v="2024058490"/>
    <x v="0"/>
    <s v="EMA03008R"/>
    <s v="E7439MTL"/>
    <d v="2024-12-18T00:00:00"/>
    <m/>
    <s v="3269"/>
    <x v="36"/>
    <s v="PA"/>
    <s v="S2"/>
    <m/>
    <d v="2024-12-18T00:00:00"/>
    <d v="1899-12-30T12:57:14"/>
    <d v="2024-12-18T00:00:00"/>
    <d v="1899-12-30T12:56:27"/>
    <d v="2024-12-18T00:00:00"/>
    <d v="1899-12-30T13:37:06"/>
    <x v="0"/>
    <s v="RFCPI"/>
    <s v="7022038440"/>
    <s v="FBO"/>
    <d v="1899-12-30T00:41:26"/>
    <d v="1899-12-30T00:40:39"/>
    <d v="1899-12-30T00:00:47"/>
    <s v="Granel"/>
    <s v="E001"/>
    <x v="2"/>
    <d v="1899-12-30T00:39:52"/>
    <d v="1899-12-30T00:40:39"/>
    <n v="12"/>
    <x v="13"/>
    <x v="5"/>
    <x v="1"/>
    <n v="0"/>
    <n v="0"/>
    <s v="OK"/>
    <s v="Granel"/>
    <x v="0"/>
    <n v="0"/>
    <s v="F. MALAGA"/>
    <s v="A"/>
    <d v="1899-12-30T00:00:47"/>
    <d v="1899-12-30T00:00:47"/>
    <s v="OK"/>
    <m/>
    <m/>
    <d v="1899-12-30T00:00:00"/>
    <d v="1899-12-30T00:39:52"/>
    <n v="4"/>
    <n v="-5.4398148147993819E-4"/>
    <n v="39.866666666673645"/>
    <n v="13"/>
    <s v="Si"/>
  </r>
  <r>
    <s v="CSMA"/>
    <s v="2024058498"/>
    <x v="0"/>
    <s v="ER6277BBS"/>
    <s v="E2032LJK"/>
    <d v="2024-12-18T00:00:00"/>
    <m/>
    <s v="3283"/>
    <x v="38"/>
    <s v="PA"/>
    <s v="PA"/>
    <m/>
    <d v="2024-12-18T00:00:00"/>
    <d v="1899-12-30T13:10:13"/>
    <d v="2024-12-18T00:00:00"/>
    <d v="1899-12-30T13:09:26"/>
    <d v="2024-12-18T00:00:00"/>
    <d v="1899-12-30T13:42:36"/>
    <x v="0"/>
    <s v="RFCPI"/>
    <s v="7022038442"/>
    <s v="EXW"/>
    <d v="1899-12-30T00:33:57"/>
    <d v="1899-12-30T00:33:10"/>
    <d v="1899-12-30T00:00:47"/>
    <s v="Ensacado"/>
    <s v="E002"/>
    <x v="1"/>
    <d v="1899-12-30T00:32:23"/>
    <d v="1899-12-30T00:33:10"/>
    <n v="13"/>
    <x v="13"/>
    <x v="5"/>
    <x v="2"/>
    <n v="0"/>
    <n v="0"/>
    <s v="OK"/>
    <s v="Ensacado"/>
    <x v="0"/>
    <n v="0"/>
    <s v="F. MALAGA"/>
    <s v="A"/>
    <d v="1899-12-30T00:00:47"/>
    <d v="1899-12-30T00:00:47"/>
    <s v="OK"/>
    <m/>
    <m/>
    <d v="1899-12-30T00:00:00"/>
    <d v="1899-12-30T00:32:23"/>
    <n v="4"/>
    <n v="-5.4398148148004921E-4"/>
    <n v="32.383333333339245"/>
    <n v="13"/>
    <s v="Si"/>
  </r>
  <r>
    <s v="CSMA"/>
    <s v="2024058499"/>
    <x v="0"/>
    <s v="ER5888BDP"/>
    <s v="E2277MGP"/>
    <d v="2024-12-18T00:00:00"/>
    <m/>
    <s v="3269"/>
    <x v="36"/>
    <s v="PA"/>
    <s v="S2"/>
    <m/>
    <d v="2024-12-18T00:00:00"/>
    <d v="1899-12-30T13:10:29"/>
    <d v="2024-12-18T00:00:00"/>
    <d v="1899-12-30T13:09:42"/>
    <d v="2024-12-18T00:00:00"/>
    <d v="1899-12-30T13:47:12"/>
    <x v="0"/>
    <s v="RFCPI"/>
    <s v="7022038443"/>
    <s v="EXW"/>
    <d v="1899-12-30T00:38:17"/>
    <d v="1899-12-30T00:37:30"/>
    <d v="1899-12-30T00:00:47"/>
    <s v="Granel"/>
    <s v="E001"/>
    <x v="1"/>
    <d v="1899-12-30T00:36:43"/>
    <d v="1899-12-30T00:37:30"/>
    <n v="13"/>
    <x v="13"/>
    <x v="5"/>
    <x v="1"/>
    <n v="0"/>
    <n v="0"/>
    <s v="OK"/>
    <s v="Granel"/>
    <x v="0"/>
    <n v="0"/>
    <s v="F. MALAGA"/>
    <s v="A"/>
    <d v="1899-12-30T00:00:47"/>
    <d v="1899-12-30T00:00:47"/>
    <s v="OK"/>
    <m/>
    <m/>
    <d v="1899-12-30T00:00:00"/>
    <d v="1899-12-30T00:36:43"/>
    <n v="4"/>
    <n v="-5.4398148147993819E-4"/>
    <n v="36.716666666659243"/>
    <n v="13"/>
    <s v="Si"/>
  </r>
  <r>
    <s v="CSMA"/>
    <s v="2024058504"/>
    <x v="0"/>
    <s v="EJ02544R"/>
    <s v="E9533LGJ"/>
    <d v="2024-12-18T00:00:00"/>
    <m/>
    <s v="3283"/>
    <x v="38"/>
    <s v="PA"/>
    <s v="PA"/>
    <m/>
    <d v="2024-12-18T00:00:00"/>
    <d v="1899-12-30T13:29:17"/>
    <d v="2024-12-18T00:00:00"/>
    <d v="1899-12-30T13:28:30"/>
    <d v="2024-12-18T00:00:00"/>
    <d v="1899-12-30T13:52:36"/>
    <x v="0"/>
    <s v="RFCPI"/>
    <s v="7022038445"/>
    <s v="FBO"/>
    <d v="1899-12-30T00:24:53"/>
    <d v="1899-12-30T00:24:06"/>
    <d v="1899-12-30T00:00:47"/>
    <s v="Ensacado"/>
    <s v="E002"/>
    <x v="2"/>
    <d v="1899-12-30T00:23:19"/>
    <d v="1899-12-30T00:24:06"/>
    <n v="13"/>
    <x v="13"/>
    <x v="5"/>
    <x v="2"/>
    <n v="0"/>
    <n v="0"/>
    <s v="OK"/>
    <s v="Ensacado"/>
    <x v="0"/>
    <n v="0"/>
    <s v="F. MALAGA"/>
    <s v="A"/>
    <d v="1899-12-30T00:00:47"/>
    <d v="1899-12-30T00:00:47"/>
    <s v="OK"/>
    <m/>
    <m/>
    <d v="1899-12-30T00:00:00"/>
    <d v="1899-12-30T00:23:19"/>
    <n v="4"/>
    <n v="-5.4398148148004921E-4"/>
    <n v="23.316666666667221"/>
    <n v="13"/>
    <s v="Si"/>
  </r>
  <r>
    <s v="CSMA"/>
    <s v="2024058496"/>
    <x v="0"/>
    <s v="ER8666BBF"/>
    <s v="E4917GBW"/>
    <d v="2024-12-18T00:00:00"/>
    <m/>
    <s v="3264"/>
    <x v="35"/>
    <s v="PA"/>
    <s v="S1"/>
    <m/>
    <d v="2024-12-18T00:00:00"/>
    <d v="1899-12-30T13:08:57"/>
    <d v="2024-12-18T00:00:00"/>
    <d v="1899-12-30T13:08:09"/>
    <d v="2024-12-18T00:00:00"/>
    <d v="1899-12-30T13:56:08"/>
    <x v="0"/>
    <s v="RFCPI"/>
    <s v="7022038446"/>
    <s v="FBO"/>
    <d v="1899-12-30T00:48:47"/>
    <d v="1899-12-30T00:47:59"/>
    <d v="1899-12-30T00:00:48"/>
    <s v="Granel"/>
    <s v="E001"/>
    <x v="2"/>
    <d v="1899-12-30T00:47:11"/>
    <d v="1899-12-30T00:47:59"/>
    <n v="13"/>
    <x v="13"/>
    <x v="5"/>
    <x v="1"/>
    <n v="0"/>
    <n v="0"/>
    <s v="OK"/>
    <s v="Granel"/>
    <x v="0"/>
    <n v="0"/>
    <s v="F. MALAGA"/>
    <s v="B"/>
    <d v="1899-12-30T00:00:48"/>
    <d v="1899-12-30T00:00:48"/>
    <s v="OK"/>
    <m/>
    <m/>
    <d v="1899-12-30T00:00:00"/>
    <d v="1899-12-30T00:47:11"/>
    <n v="4"/>
    <n v="-5.5555555555009128E-4"/>
    <n v="47.183333333342361"/>
    <n v="13"/>
    <s v="No"/>
  </r>
  <r>
    <s v="CSMA"/>
    <s v="2024058506"/>
    <x v="0"/>
    <s v="ER2352BBS"/>
    <s v="E9571KML"/>
    <d v="2024-12-18T00:00:00"/>
    <m/>
    <s v="3262"/>
    <x v="43"/>
    <s v="PA"/>
    <s v="S6"/>
    <m/>
    <d v="2024-12-18T00:00:00"/>
    <d v="1899-12-30T13:38:01"/>
    <d v="2024-12-18T00:00:00"/>
    <d v="1899-12-30T13:37:15"/>
    <d v="2024-12-18T00:00:00"/>
    <d v="1899-12-30T13:59:17"/>
    <x v="0"/>
    <s v="RFCPI"/>
    <s v="7022038448"/>
    <s v="FBO"/>
    <d v="1899-12-30T00:22:48"/>
    <d v="1899-12-30T00:22:02"/>
    <d v="1899-12-30T00:00:46"/>
    <s v="Granel"/>
    <s v="E001"/>
    <x v="2"/>
    <d v="1899-12-30T00:21:16"/>
    <d v="1899-12-30T00:22:02"/>
    <n v="13"/>
    <x v="13"/>
    <x v="5"/>
    <x v="1"/>
    <n v="0"/>
    <n v="0"/>
    <s v="OK"/>
    <s v="Granel"/>
    <x v="0"/>
    <n v="0"/>
    <s v="F. MALAGA"/>
    <s v="A"/>
    <d v="1899-12-30T00:00:46"/>
    <d v="1899-12-30T00:00:46"/>
    <s v="OK"/>
    <m/>
    <m/>
    <d v="1899-12-30T00:00:00"/>
    <d v="1899-12-30T00:21:16"/>
    <n v="4"/>
    <n v="-5.3240740741000714E-4"/>
    <n v="21.266666666668819"/>
    <n v="13"/>
    <s v="Si"/>
  </r>
  <r>
    <s v="CSMA"/>
    <s v="2024058515"/>
    <x v="0"/>
    <s v="ER8880BDL"/>
    <s v="E7970JYD"/>
    <d v="2024-12-18T00:00:00"/>
    <m/>
    <s v="3262"/>
    <x v="43"/>
    <s v="PA"/>
    <s v="S6"/>
    <m/>
    <d v="2024-12-18T00:00:00"/>
    <d v="1899-12-30T14:09:08"/>
    <d v="2024-12-18T00:00:00"/>
    <d v="1899-12-30T14:08:22"/>
    <d v="2024-12-18T00:00:00"/>
    <d v="1899-12-30T14:33:47"/>
    <x v="0"/>
    <s v="RFCPI"/>
    <s v="7022038452"/>
    <s v="EXW"/>
    <d v="1899-12-30T00:26:11"/>
    <d v="1899-12-30T00:25:25"/>
    <d v="1899-12-30T00:00:46"/>
    <s v="Granel"/>
    <s v="E001"/>
    <x v="1"/>
    <d v="1899-12-30T00:24:39"/>
    <d v="1899-12-30T00:25:25"/>
    <n v="14"/>
    <x v="13"/>
    <x v="5"/>
    <x v="1"/>
    <n v="0"/>
    <n v="0"/>
    <s v="OK"/>
    <s v="Granel"/>
    <x v="0"/>
    <n v="0"/>
    <s v="F. MALAGA"/>
    <s v="A"/>
    <d v="1899-12-30T00:00:46"/>
    <d v="1899-12-30T00:00:46"/>
    <s v="OK"/>
    <m/>
    <m/>
    <d v="1899-12-30T00:00:00"/>
    <d v="1899-12-30T00:24:39"/>
    <n v="4"/>
    <n v="-5.3240740741000714E-4"/>
    <n v="24.649999999992023"/>
    <n v="14"/>
    <s v="Si"/>
  </r>
  <r>
    <s v="CSMA"/>
    <s v="2024058516"/>
    <x v="0"/>
    <s v="ER8349BDL"/>
    <s v="E8998KYN"/>
    <d v="2024-12-18T00:00:00"/>
    <m/>
    <s v="3264"/>
    <x v="35"/>
    <s v="PA"/>
    <s v="S1"/>
    <m/>
    <d v="2024-12-18T00:00:00"/>
    <d v="1899-12-30T14:09:50"/>
    <d v="2024-12-18T00:00:00"/>
    <d v="1899-12-30T14:09:03"/>
    <d v="2024-12-18T00:00:00"/>
    <d v="1899-12-30T14:39:47"/>
    <x v="0"/>
    <s v="RFCPI"/>
    <s v="7022038453"/>
    <s v="EXW"/>
    <d v="1899-12-30T00:31:31"/>
    <d v="1899-12-30T00:30:44"/>
    <d v="1899-12-30T00:00:47"/>
    <s v="Granel"/>
    <s v="E001"/>
    <x v="1"/>
    <d v="1899-12-30T00:29:57"/>
    <d v="1899-12-30T00:30:44"/>
    <n v="14"/>
    <x v="13"/>
    <x v="5"/>
    <x v="1"/>
    <n v="0"/>
    <n v="0"/>
    <s v="OK"/>
    <s v="Granel"/>
    <x v="0"/>
    <n v="0"/>
    <s v="F. MALAGA"/>
    <s v="A"/>
    <d v="1899-12-30T00:00:47"/>
    <d v="1899-12-30T00:00:47"/>
    <s v="OK"/>
    <m/>
    <m/>
    <d v="1899-12-30T00:00:00"/>
    <d v="1899-12-30T00:29:57"/>
    <n v="4"/>
    <n v="-5.4398148147993819E-4"/>
    <n v="29.949999999998447"/>
    <n v="14"/>
    <s v="Si"/>
  </r>
  <r>
    <s v="CSMA"/>
    <s v="2024058518"/>
    <x v="0"/>
    <s v="ER7610BBD"/>
    <s v="E8745MLM"/>
    <d v="2024-12-18T00:00:00"/>
    <m/>
    <s v="3262"/>
    <x v="43"/>
    <s v="PA"/>
    <s v="S6"/>
    <m/>
    <d v="2024-12-18T00:00:00"/>
    <d v="1899-12-30T14:12:40"/>
    <d v="2024-12-18T00:00:00"/>
    <d v="1899-12-30T14:11:53"/>
    <d v="2024-12-18T00:00:00"/>
    <d v="1899-12-30T14:45:37"/>
    <x v="0"/>
    <s v="RFCPI"/>
    <s v="7022038455"/>
    <s v="FBO"/>
    <d v="1899-12-30T00:34:31"/>
    <d v="1899-12-30T00:33:44"/>
    <d v="1899-12-30T00:00:47"/>
    <s v="Granel"/>
    <s v="E001"/>
    <x v="2"/>
    <d v="1899-12-30T00:32:57"/>
    <d v="1899-12-30T00:33:44"/>
    <n v="14"/>
    <x v="13"/>
    <x v="5"/>
    <x v="1"/>
    <n v="0"/>
    <n v="0"/>
    <s v="OK"/>
    <s v="Granel"/>
    <x v="0"/>
    <n v="0"/>
    <s v="F. MALAGA"/>
    <s v="A"/>
    <d v="1899-12-30T00:00:47"/>
    <d v="1899-12-30T00:00:47"/>
    <s v="OK"/>
    <m/>
    <m/>
    <d v="1899-12-30T00:00:00"/>
    <d v="1899-12-30T00:32:57"/>
    <n v="4"/>
    <n v="-5.4398148148004921E-4"/>
    <n v="32.949999999993636"/>
    <n v="14"/>
    <s v="Si"/>
  </r>
  <r>
    <s v="CSMA"/>
    <s v="2024058522"/>
    <x v="0"/>
    <s v="ER8141BBG"/>
    <s v="E0547BYX"/>
    <d v="2024-12-18T00:00:00"/>
    <m/>
    <s v="3264"/>
    <x v="35"/>
    <s v="PA"/>
    <s v="S1"/>
    <m/>
    <d v="2024-12-18T00:00:00"/>
    <d v="1899-12-30T14:37:27"/>
    <d v="2024-12-18T00:00:00"/>
    <d v="1899-12-30T14:36:40"/>
    <d v="2024-12-18T00:00:00"/>
    <d v="1899-12-30T15:00:43"/>
    <x v="0"/>
    <s v="RFCPI"/>
    <s v="7022038457"/>
    <s v="FBO"/>
    <d v="1899-12-30T00:24:50"/>
    <d v="1899-12-30T00:24:03"/>
    <d v="1899-12-30T00:00:47"/>
    <s v="Granel"/>
    <s v="E001"/>
    <x v="2"/>
    <d v="1899-12-30T00:23:16"/>
    <d v="1899-12-30T00:24:03"/>
    <n v="14"/>
    <x v="13"/>
    <x v="5"/>
    <x v="1"/>
    <n v="0"/>
    <n v="0"/>
    <s v="OK"/>
    <s v="Granel"/>
    <x v="0"/>
    <n v="0"/>
    <s v="F. MALAGA"/>
    <s v="A"/>
    <d v="1899-12-30T00:00:47"/>
    <d v="1899-12-30T00:00:47"/>
    <s v="OK"/>
    <m/>
    <m/>
    <d v="1899-12-30T00:00:00"/>
    <d v="1899-12-30T00:23:16"/>
    <n v="4"/>
    <n v="-5.4398148147993819E-4"/>
    <n v="23.26666666667041"/>
    <n v="15"/>
    <s v="Si"/>
  </r>
  <r>
    <s v="CSMA"/>
    <s v="2024058520"/>
    <x v="0"/>
    <s v="EJ02544R"/>
    <s v="E9533LGJ"/>
    <d v="2024-12-18T00:00:00"/>
    <m/>
    <s v="3283"/>
    <x v="38"/>
    <s v="PA"/>
    <s v="PA"/>
    <m/>
    <d v="2024-12-18T00:00:00"/>
    <d v="1899-12-30T14:30:15"/>
    <d v="2024-12-18T00:00:00"/>
    <d v="1899-12-30T14:29:28"/>
    <d v="2024-12-18T00:00:00"/>
    <d v="1899-12-30T15:03:29"/>
    <x v="0"/>
    <s v="RFCPI"/>
    <s v="7022038458"/>
    <s v="FBO"/>
    <d v="1899-12-30T00:34:48"/>
    <d v="1899-12-30T00:34:01"/>
    <d v="1899-12-30T00:00:47"/>
    <s v="Ensacado"/>
    <s v="E002"/>
    <x v="2"/>
    <d v="1899-12-30T00:33:14"/>
    <d v="1899-12-30T00:34:01"/>
    <n v="14"/>
    <x v="13"/>
    <x v="5"/>
    <x v="2"/>
    <n v="0"/>
    <n v="0"/>
    <s v="OK"/>
    <s v="Ensacado"/>
    <x v="0"/>
    <n v="0"/>
    <s v="F. MALAGA"/>
    <s v="A"/>
    <d v="1899-12-30T00:00:47"/>
    <d v="1899-12-30T00:00:47"/>
    <s v="OK"/>
    <m/>
    <m/>
    <d v="1899-12-30T00:00:00"/>
    <d v="1899-12-30T00:33:14"/>
    <n v="4"/>
    <n v="-5.4398148147993819E-4"/>
    <n v="33.233333333328027"/>
    <n v="15"/>
    <s v="Si"/>
  </r>
  <r>
    <s v="CSMA"/>
    <s v="2024058525"/>
    <x v="0"/>
    <s v="ER9004BBK"/>
    <s v="E3824GTP"/>
    <d v="2024-12-18T00:00:00"/>
    <m/>
    <s v="3269"/>
    <x v="36"/>
    <s v="PA"/>
    <s v="S2"/>
    <m/>
    <d v="2024-12-18T00:00:00"/>
    <d v="1899-12-30T14:44:46"/>
    <d v="2024-12-18T00:00:00"/>
    <d v="1899-12-30T14:43:59"/>
    <d v="2024-12-18T00:00:00"/>
    <d v="1899-12-30T15:08:54"/>
    <x v="0"/>
    <s v="RFCPI"/>
    <s v="7022038459"/>
    <s v="FBO"/>
    <d v="1899-12-30T00:25:42"/>
    <d v="1899-12-30T00:24:55"/>
    <d v="1899-12-30T00:00:47"/>
    <s v="Granel"/>
    <s v="E001"/>
    <x v="2"/>
    <d v="1899-12-30T00:24:08"/>
    <d v="1899-12-30T00:24:55"/>
    <n v="14"/>
    <x v="13"/>
    <x v="5"/>
    <x v="1"/>
    <n v="0"/>
    <n v="0"/>
    <s v="OK"/>
    <s v="Granel"/>
    <x v="0"/>
    <n v="0"/>
    <s v="F. MALAGA"/>
    <s v="A"/>
    <d v="1899-12-30T00:00:47"/>
    <d v="1899-12-30T00:00:47"/>
    <s v="OK"/>
    <m/>
    <m/>
    <d v="1899-12-30T00:00:00"/>
    <d v="1899-12-30T00:24:08"/>
    <n v="4"/>
    <n v="-5.4398148149004122E-4"/>
    <n v="24.133333333334281"/>
    <n v="15"/>
    <s v="Si"/>
  </r>
  <r>
    <s v="CSMA"/>
    <s v="2024058529"/>
    <x v="0"/>
    <s v="ER9249BBN"/>
    <s v="E9170KRP"/>
    <d v="2024-12-18T00:00:00"/>
    <m/>
    <s v="3264"/>
    <x v="35"/>
    <s v="PA"/>
    <s v="S1"/>
    <m/>
    <d v="2024-12-18T00:00:00"/>
    <d v="1899-12-30T14:57:36"/>
    <d v="2024-12-18T00:00:00"/>
    <d v="1899-12-30T14:56:49"/>
    <d v="2024-12-18T00:00:00"/>
    <d v="1899-12-30T15:29:24"/>
    <x v="0"/>
    <s v="RFCPI"/>
    <s v="7022038461"/>
    <s v="FBO"/>
    <d v="1899-12-30T00:33:22"/>
    <d v="1899-12-30T00:32:35"/>
    <d v="1899-12-30T00:00:47"/>
    <s v="Granel"/>
    <s v="E001"/>
    <x v="2"/>
    <d v="1899-12-30T00:31:48"/>
    <d v="1899-12-30T00:32:35"/>
    <n v="14"/>
    <x v="13"/>
    <x v="5"/>
    <x v="1"/>
    <n v="0"/>
    <n v="0"/>
    <s v="OK"/>
    <s v="Granel"/>
    <x v="0"/>
    <n v="0"/>
    <s v="F. MALAGA"/>
    <s v="A"/>
    <d v="1899-12-30T00:00:47"/>
    <d v="1899-12-30T00:00:47"/>
    <s v="OK"/>
    <m/>
    <m/>
    <d v="1899-12-30T00:00:00"/>
    <d v="1899-12-30T00:31:48"/>
    <n v="4"/>
    <n v="-5.4398148147993819E-4"/>
    <n v="31.800000000009607"/>
    <n v="15"/>
    <s v="Si"/>
  </r>
  <r>
    <s v="CSMA"/>
    <s v="2024058534"/>
    <x v="0"/>
    <s v="EVA02467R"/>
    <s v="E5824JVY"/>
    <d v="2024-12-18T00:00:00"/>
    <m/>
    <s v="3264"/>
    <x v="35"/>
    <s v="PA"/>
    <s v="S1"/>
    <m/>
    <d v="2024-12-18T00:00:00"/>
    <d v="1899-12-30T15:08:37"/>
    <d v="2024-12-18T00:00:00"/>
    <d v="1899-12-30T15:07:50"/>
    <d v="2024-12-18T00:00:00"/>
    <d v="1899-12-30T15:34:35"/>
    <x v="0"/>
    <s v="RFCPI"/>
    <s v="7022038462"/>
    <s v="FBO"/>
    <d v="1899-12-30T00:27:32"/>
    <d v="1899-12-30T00:26:45"/>
    <d v="1899-12-30T00:00:47"/>
    <s v="Granel"/>
    <s v="E001"/>
    <x v="2"/>
    <d v="1899-12-30T00:25:58"/>
    <d v="1899-12-30T00:26:45"/>
    <n v="15"/>
    <x v="13"/>
    <x v="5"/>
    <x v="1"/>
    <n v="0"/>
    <n v="0"/>
    <s v="OK"/>
    <s v="Granel"/>
    <x v="0"/>
    <n v="0"/>
    <s v="F. MALAGA"/>
    <s v="A"/>
    <d v="1899-12-30T00:00:47"/>
    <d v="1899-12-30T00:00:47"/>
    <s v="OK"/>
    <m/>
    <m/>
    <d v="1899-12-30T00:00:00"/>
    <d v="1899-12-30T00:25:58"/>
    <n v="4"/>
    <n v="-5.439814814899302E-4"/>
    <n v="25.966666666655964"/>
    <n v="15"/>
    <s v="Si"/>
  </r>
  <r>
    <s v="CSMA"/>
    <s v="2024058532"/>
    <x v="0"/>
    <s v="EVA01741R"/>
    <s v="E5813KFK"/>
    <d v="2024-12-18T00:00:00"/>
    <m/>
    <s v="3262"/>
    <x v="43"/>
    <s v="PA"/>
    <s v="S6"/>
    <m/>
    <d v="2024-12-18T00:00:00"/>
    <d v="1899-12-30T15:05:56"/>
    <d v="2024-12-18T00:00:00"/>
    <d v="1899-12-30T15:05:09"/>
    <d v="2024-12-18T00:00:00"/>
    <d v="1899-12-30T15:40:30"/>
    <x v="0"/>
    <s v="RFCPI"/>
    <s v="7022038464"/>
    <s v="FBO"/>
    <d v="1899-12-30T00:36:08"/>
    <d v="1899-12-30T00:35:21"/>
    <d v="1899-12-30T00:00:47"/>
    <s v="Granel"/>
    <s v="E001"/>
    <x v="2"/>
    <d v="1899-12-30T00:34:34"/>
    <d v="1899-12-30T00:35:21"/>
    <n v="15"/>
    <x v="13"/>
    <x v="5"/>
    <x v="1"/>
    <n v="0"/>
    <n v="0"/>
    <s v="OK"/>
    <s v="Granel"/>
    <x v="0"/>
    <n v="0"/>
    <s v="F. MALAGA"/>
    <s v="A"/>
    <d v="1899-12-30T00:00:47"/>
    <d v="1899-12-30T00:00:47"/>
    <s v="OK"/>
    <m/>
    <m/>
    <d v="1899-12-30T00:00:00"/>
    <d v="1899-12-30T00:34:34"/>
    <n v="4"/>
    <n v="-5.4398148148004921E-4"/>
    <n v="34.566666666667061"/>
    <n v="15"/>
    <s v="Si"/>
  </r>
  <r>
    <s v="CSMA"/>
    <s v="2024058536"/>
    <x v="0"/>
    <s v="ER3035BDJ"/>
    <s v="E1617MGZ"/>
    <d v="2024-12-18T00:00:00"/>
    <m/>
    <s v="3264"/>
    <x v="35"/>
    <s v="PA"/>
    <s v="S1"/>
    <m/>
    <d v="2024-12-18T00:00:00"/>
    <d v="1899-12-30T15:18:28"/>
    <d v="2024-12-18T00:00:00"/>
    <d v="1899-12-30T15:17:41"/>
    <d v="2024-12-18T00:00:00"/>
    <d v="1899-12-30T15:49:41"/>
    <x v="0"/>
    <s v="RFCPI"/>
    <s v="7022038465"/>
    <s v="FBO"/>
    <d v="1899-12-30T00:32:47"/>
    <d v="1899-12-30T00:32:00"/>
    <d v="1899-12-30T00:00:47"/>
    <s v="Granel"/>
    <s v="E001"/>
    <x v="2"/>
    <d v="1899-12-30T00:31:13"/>
    <d v="1899-12-30T00:32:00"/>
    <n v="15"/>
    <x v="13"/>
    <x v="5"/>
    <x v="1"/>
    <n v="0"/>
    <n v="0"/>
    <s v="OK"/>
    <s v="Granel"/>
    <x v="0"/>
    <n v="0"/>
    <s v="F. MALAGA"/>
    <s v="A"/>
    <d v="1899-12-30T00:00:47"/>
    <d v="1899-12-30T00:00:47"/>
    <s v="OK"/>
    <m/>
    <m/>
    <d v="1899-12-30T00:00:00"/>
    <d v="1899-12-30T00:31:13"/>
    <n v="4"/>
    <n v="-5.4398148148004921E-4"/>
    <n v="31.216666666665578"/>
    <n v="15"/>
    <s v="Si"/>
  </r>
  <r>
    <s v="CSMA"/>
    <s v="2024058531"/>
    <x v="0"/>
    <s v="ER2857BDR"/>
    <s v="E2375MVP"/>
    <d v="2024-12-18T00:00:00"/>
    <m/>
    <s v="3269"/>
    <x v="36"/>
    <s v="PA"/>
    <s v="S2"/>
    <m/>
    <d v="2024-12-18T00:00:00"/>
    <d v="1899-12-30T15:03:32"/>
    <d v="2024-12-18T00:00:00"/>
    <d v="1899-12-30T15:02:45"/>
    <d v="2024-12-18T00:00:00"/>
    <d v="1899-12-30T16:04:05"/>
    <x v="0"/>
    <s v="RFCPI"/>
    <s v="7022038467"/>
    <s v="FBO"/>
    <d v="1899-12-30T01:02:07"/>
    <d v="1899-12-30T01:01:20"/>
    <d v="1899-12-30T00:00:47"/>
    <s v="Granel"/>
    <s v="E001"/>
    <x v="2"/>
    <d v="1899-12-30T01:00:33"/>
    <d v="1899-12-30T01:01:20"/>
    <n v="15"/>
    <x v="13"/>
    <x v="5"/>
    <x v="1"/>
    <n v="0"/>
    <n v="0"/>
    <s v="OK"/>
    <s v="Granel"/>
    <x v="0"/>
    <n v="0"/>
    <s v="F. MALAGA"/>
    <s v="B"/>
    <d v="1899-12-30T00:00:47"/>
    <d v="1899-12-30T00:00:47"/>
    <s v="OK"/>
    <m/>
    <m/>
    <d v="1899-12-30T00:00:00"/>
    <d v="1899-12-30T01:00:33"/>
    <n v="4"/>
    <n v="-5.4398148148004921E-4"/>
    <n v="60.549999999998434"/>
    <n v="16"/>
    <s v="No"/>
  </r>
  <r>
    <s v="CSMA"/>
    <s v="2024058541"/>
    <x v="0"/>
    <s v="ELE02494R"/>
    <s v="E7977MGZ"/>
    <d v="2024-12-18T00:00:00"/>
    <m/>
    <s v="3269"/>
    <x v="36"/>
    <s v="PA"/>
    <s v="S2"/>
    <m/>
    <d v="2024-12-18T00:00:00"/>
    <d v="1899-12-30T15:42:19"/>
    <d v="2024-12-18T00:00:00"/>
    <d v="1899-12-30T15:41:33"/>
    <d v="2024-12-18T00:00:00"/>
    <d v="1899-12-30T16:04:48"/>
    <x v="0"/>
    <s v="RFCPI"/>
    <s v="7022038468"/>
    <s v="FBO"/>
    <d v="1899-12-30T00:24:01"/>
    <d v="1899-12-30T00:23:15"/>
    <d v="1899-12-30T00:00:46"/>
    <s v="Granel"/>
    <s v="E001"/>
    <x v="2"/>
    <d v="1899-12-30T00:22:29"/>
    <d v="1899-12-30T00:23:15"/>
    <n v="15"/>
    <x v="13"/>
    <x v="5"/>
    <x v="1"/>
    <n v="0"/>
    <n v="0"/>
    <s v="OK"/>
    <s v="Granel"/>
    <x v="0"/>
    <n v="0"/>
    <s v="F. MALAGA"/>
    <s v="A"/>
    <d v="1899-12-30T00:00:46"/>
    <d v="1899-12-30T00:00:46"/>
    <s v="OK"/>
    <m/>
    <m/>
    <d v="1899-12-30T00:00:00"/>
    <d v="1899-12-30T00:22:29"/>
    <n v="4"/>
    <n v="-5.3240740740001513E-4"/>
    <n v="22.483333333339299"/>
    <n v="16"/>
    <s v="Si"/>
  </r>
  <r>
    <s v="CSMA"/>
    <s v="2024058544"/>
    <x v="0"/>
    <s v="ESE07849R"/>
    <s v="E8094GLY"/>
    <d v="2024-12-18T00:00:00"/>
    <m/>
    <s v="3269"/>
    <x v="36"/>
    <s v="PA"/>
    <s v="S2"/>
    <m/>
    <d v="2024-12-18T00:00:00"/>
    <d v="1899-12-30T15:50:56"/>
    <d v="2024-12-18T00:00:00"/>
    <d v="1899-12-30T15:50:09"/>
    <d v="2024-12-18T00:00:00"/>
    <d v="1899-12-30T16:12:13"/>
    <x v="0"/>
    <s v="RFCPI"/>
    <s v="7022038470"/>
    <s v="FBO"/>
    <d v="1899-12-30T00:22:51"/>
    <d v="1899-12-30T00:22:04"/>
    <d v="1899-12-30T00:00:47"/>
    <s v="Granel"/>
    <s v="E001"/>
    <x v="2"/>
    <d v="1899-12-30T00:21:17"/>
    <d v="1899-12-30T00:22:04"/>
    <n v="15"/>
    <x v="13"/>
    <x v="5"/>
    <x v="1"/>
    <n v="0"/>
    <n v="0"/>
    <s v="OK"/>
    <s v="Granel"/>
    <x v="0"/>
    <n v="0"/>
    <s v="F. MALAGA"/>
    <s v="A"/>
    <d v="1899-12-30T00:00:47"/>
    <d v="1899-12-30T00:00:47"/>
    <s v="OK"/>
    <m/>
    <m/>
    <d v="1899-12-30T00:00:00"/>
    <d v="1899-12-30T00:21:17"/>
    <n v="4"/>
    <n v="-5.4398148148004921E-4"/>
    <n v="21.283333333329519"/>
    <n v="16"/>
    <s v="Si"/>
  </r>
  <r>
    <s v="CSMA"/>
    <s v="2024058547"/>
    <x v="0"/>
    <s v="ER0057BBH"/>
    <s v="E4917GBW"/>
    <d v="2024-12-18T00:00:00"/>
    <m/>
    <s v="3264"/>
    <x v="35"/>
    <s v="PA"/>
    <s v="S1"/>
    <m/>
    <d v="2024-12-18T00:00:00"/>
    <d v="1899-12-30T15:57:24"/>
    <d v="2024-12-18T00:00:00"/>
    <d v="1899-12-30T15:56:37"/>
    <d v="2024-12-18T00:00:00"/>
    <d v="1899-12-30T16:21:30"/>
    <x v="0"/>
    <s v="RFCPI"/>
    <s v="7022038471"/>
    <s v="FBO"/>
    <d v="1899-12-30T00:25:40"/>
    <d v="1899-12-30T00:24:53"/>
    <d v="1899-12-30T00:00:47"/>
    <s v="Granel"/>
    <s v="E001"/>
    <x v="2"/>
    <d v="1899-12-30T00:24:06"/>
    <d v="1899-12-30T00:24:53"/>
    <n v="15"/>
    <x v="13"/>
    <x v="5"/>
    <x v="1"/>
    <n v="0"/>
    <n v="0"/>
    <s v="OK"/>
    <s v="Granel"/>
    <x v="0"/>
    <n v="0"/>
    <s v="F. MALAGA"/>
    <s v="A"/>
    <d v="1899-12-30T00:00:47"/>
    <d v="1899-12-30T00:00:47"/>
    <s v="OK"/>
    <m/>
    <m/>
    <d v="1899-12-30T00:00:00"/>
    <d v="1899-12-30T00:24:06"/>
    <n v="4"/>
    <n v="-5.4398148148004921E-4"/>
    <n v="24.099999999998332"/>
    <n v="16"/>
    <s v="Si"/>
  </r>
  <r>
    <s v="CSMA"/>
    <s v="2024058548"/>
    <x v="0"/>
    <s v="ER6007BBG"/>
    <s v="E4954KGF"/>
    <d v="2024-12-18T00:00:00"/>
    <m/>
    <s v="3264"/>
    <x v="35"/>
    <s v="PA"/>
    <s v="S1"/>
    <m/>
    <d v="2024-12-18T00:00:00"/>
    <d v="1899-12-30T15:58:16"/>
    <d v="2024-12-18T00:00:00"/>
    <d v="1899-12-30T15:57:29"/>
    <d v="2024-12-18T00:00:00"/>
    <d v="1899-12-30T16:25:27"/>
    <x v="0"/>
    <s v="RFCPI"/>
    <s v="7022038472"/>
    <s v="FBO"/>
    <d v="1899-12-30T00:28:45"/>
    <d v="1899-12-30T00:27:58"/>
    <d v="1899-12-30T00:00:47"/>
    <s v="Granel"/>
    <s v="E001"/>
    <x v="2"/>
    <d v="1899-12-30T00:27:11"/>
    <d v="1899-12-30T00:27:58"/>
    <n v="15"/>
    <x v="13"/>
    <x v="5"/>
    <x v="1"/>
    <n v="0"/>
    <n v="0"/>
    <s v="OK"/>
    <s v="Granel"/>
    <x v="0"/>
    <n v="0"/>
    <s v="F. MALAGA"/>
    <s v="A"/>
    <d v="1899-12-30T00:00:47"/>
    <d v="1899-12-30T00:00:47"/>
    <s v="OK"/>
    <m/>
    <m/>
    <d v="1899-12-30T00:00:00"/>
    <d v="1899-12-30T00:27:11"/>
    <n v="4"/>
    <n v="-5.4398148148004921E-4"/>
    <n v="27.183333333340673"/>
    <n v="16"/>
    <s v="Si"/>
  </r>
  <r>
    <s v="CSMA"/>
    <s v="2024058552"/>
    <x v="0"/>
    <s v="ER3520BBL"/>
    <s v="E4768KNH"/>
    <d v="2024-12-18T00:00:00"/>
    <m/>
    <s v="3269"/>
    <x v="36"/>
    <s v="PA"/>
    <s v="S2"/>
    <m/>
    <d v="2024-12-18T00:00:00"/>
    <d v="1899-12-30T16:16:19"/>
    <d v="2024-12-18T00:00:00"/>
    <d v="1899-12-30T16:15:31"/>
    <d v="2024-12-18T00:00:00"/>
    <d v="1899-12-30T16:36:32"/>
    <x v="0"/>
    <s v="RFCPI"/>
    <s v="7022038474"/>
    <s v="FBO"/>
    <d v="1899-12-30T00:21:49"/>
    <d v="1899-12-30T00:21:01"/>
    <d v="1899-12-30T00:00:48"/>
    <s v="Granel"/>
    <s v="E001"/>
    <x v="2"/>
    <d v="1899-12-30T00:20:13"/>
    <d v="1899-12-30T00:21:01"/>
    <n v="16"/>
    <x v="13"/>
    <x v="5"/>
    <x v="1"/>
    <n v="0"/>
    <n v="0"/>
    <s v="OK"/>
    <s v="Granel"/>
    <x v="0"/>
    <n v="0"/>
    <s v="F. MALAGA"/>
    <s v="A"/>
    <d v="1899-12-30T00:00:48"/>
    <d v="1899-12-30T00:00:48"/>
    <s v="OK"/>
    <m/>
    <m/>
    <d v="1899-12-30T00:00:00"/>
    <d v="1899-12-30T00:20:13"/>
    <n v="4"/>
    <n v="-5.5555555555997227E-4"/>
    <n v="20.216666666664018"/>
    <n v="16"/>
    <s v="Si"/>
  </r>
  <r>
    <s v="CSMA"/>
    <s v="2024058549"/>
    <x v="0"/>
    <s v="EMA02414R"/>
    <s v="E4258HML"/>
    <d v="2024-12-18T00:00:00"/>
    <m/>
    <s v="3264"/>
    <x v="35"/>
    <s v="PA"/>
    <s v="S1"/>
    <m/>
    <d v="2024-12-18T00:00:00"/>
    <d v="1899-12-30T16:10:44"/>
    <d v="2024-12-18T00:00:00"/>
    <d v="1899-12-30T16:09:59"/>
    <d v="2024-12-18T00:00:00"/>
    <d v="1899-12-30T16:42:59"/>
    <x v="0"/>
    <s v="RFCPI"/>
    <s v="7022038475"/>
    <s v="FBO"/>
    <d v="1899-12-30T00:33:45"/>
    <d v="1899-12-30T00:33:00"/>
    <d v="1899-12-30T00:00:45"/>
    <s v="Granel"/>
    <s v="E001"/>
    <x v="2"/>
    <d v="1899-12-30T00:32:15"/>
    <d v="1899-12-30T00:33:00"/>
    <n v="16"/>
    <x v="13"/>
    <x v="5"/>
    <x v="1"/>
    <n v="0"/>
    <n v="0"/>
    <s v="OK"/>
    <s v="Granel"/>
    <x v="0"/>
    <n v="0"/>
    <s v="F. MALAGA"/>
    <s v="A"/>
    <d v="1899-12-30T00:00:45"/>
    <d v="1899-12-30T00:00:45"/>
    <s v="OK"/>
    <m/>
    <m/>
    <d v="1899-12-30T00:00:00"/>
    <d v="1899-12-30T00:32:15"/>
    <n v="4"/>
    <n v="-5.2083333332997306E-4"/>
    <n v="32.249999999995289"/>
    <n v="16"/>
    <s v="Si"/>
  </r>
  <r>
    <s v="CSMA"/>
    <s v="2024058554"/>
    <x v="0"/>
    <s v="ER6822BBF"/>
    <s v="E7574KJX"/>
    <d v="2024-12-18T00:00:00"/>
    <m/>
    <s v="3264"/>
    <x v="35"/>
    <s v="PA"/>
    <s v="S1"/>
    <m/>
    <d v="2024-12-18T00:00:00"/>
    <d v="1899-12-30T16:29:56"/>
    <d v="2024-12-18T00:00:00"/>
    <d v="1899-12-30T16:29:09"/>
    <d v="2024-12-18T00:00:00"/>
    <d v="1899-12-30T16:50:17"/>
    <x v="0"/>
    <s v="RFCPI"/>
    <s v="7022038476"/>
    <s v="FBO"/>
    <d v="1899-12-30T00:21:55"/>
    <d v="1899-12-30T00:21:08"/>
    <d v="1899-12-30T00:00:47"/>
    <s v="Granel"/>
    <s v="E001"/>
    <x v="2"/>
    <d v="1899-12-30T00:20:21"/>
    <d v="1899-12-30T00:21:08"/>
    <n v="16"/>
    <x v="13"/>
    <x v="5"/>
    <x v="1"/>
    <n v="0"/>
    <n v="0"/>
    <s v="OK"/>
    <s v="Granel"/>
    <x v="0"/>
    <n v="0"/>
    <s v="F. MALAGA"/>
    <s v="A"/>
    <d v="1899-12-30T00:00:47"/>
    <d v="1899-12-30T00:00:47"/>
    <s v="OK"/>
    <m/>
    <m/>
    <d v="1899-12-30T00:00:00"/>
    <d v="1899-12-30T00:20:21"/>
    <n v="4"/>
    <n v="-5.4398148147993819E-4"/>
    <n v="20.350000000008137"/>
    <n v="16"/>
    <s v="Si"/>
  </r>
  <r>
    <s v="CSMA"/>
    <s v="2024058546"/>
    <x v="0"/>
    <s v="ER9154BBC"/>
    <s v="E6464JZW"/>
    <d v="2024-12-18T00:00:00"/>
    <m/>
    <s v="3269"/>
    <x v="36"/>
    <s v="PA"/>
    <s v="S2"/>
    <m/>
    <d v="2024-12-18T00:00:00"/>
    <d v="1899-12-30T15:53:54"/>
    <d v="2024-12-18T00:00:00"/>
    <d v="1899-12-30T15:53:14"/>
    <d v="2024-12-18T00:00:00"/>
    <d v="1899-12-30T16:53:32"/>
    <x v="0"/>
    <s v="RFCPI"/>
    <s v="7022038477"/>
    <s v="FBO"/>
    <d v="1899-12-30T01:00:58"/>
    <d v="1899-12-30T01:00:18"/>
    <d v="1899-12-30T00:00:40"/>
    <s v="Granel"/>
    <s v="E001"/>
    <x v="2"/>
    <d v="1899-12-30T00:59:38"/>
    <d v="1899-12-30T01:00:18"/>
    <n v="15"/>
    <x v="13"/>
    <x v="5"/>
    <x v="1"/>
    <n v="0"/>
    <n v="0"/>
    <s v="OK"/>
    <s v="Granel"/>
    <x v="0"/>
    <n v="0"/>
    <s v="F. MALAGA"/>
    <s v="B"/>
    <d v="1899-12-30T00:00:40"/>
    <d v="1899-12-30T00:00:40"/>
    <s v="OK"/>
    <m/>
    <m/>
    <d v="1899-12-30T00:00:00"/>
    <d v="1899-12-30T00:59:38"/>
    <n v="4"/>
    <n v="-4.6296296296999273E-4"/>
    <n v="59.633333333323201"/>
    <n v="16"/>
    <s v="No"/>
  </r>
  <r>
    <s v="CSMA"/>
    <s v="2024058562"/>
    <x v="0"/>
    <s v="ER4758BBH"/>
    <s v="E7926JMH"/>
    <d v="2024-12-18T00:00:00"/>
    <m/>
    <s v="3264"/>
    <x v="35"/>
    <s v="PA"/>
    <s v="S1"/>
    <m/>
    <d v="2024-12-18T00:00:00"/>
    <d v="1899-12-30T17:28:48"/>
    <d v="2024-12-18T00:00:00"/>
    <d v="1899-12-30T17:28:01"/>
    <d v="2024-12-18T00:00:00"/>
    <d v="1899-12-30T17:53:16"/>
    <x v="0"/>
    <s v="RFCPI"/>
    <s v="7022038481"/>
    <s v="FBO"/>
    <d v="1899-12-30T00:26:02"/>
    <d v="1899-12-30T00:25:15"/>
    <d v="1899-12-30T00:00:47"/>
    <s v="Granel"/>
    <s v="E001"/>
    <x v="2"/>
    <d v="1899-12-30T00:24:28"/>
    <d v="1899-12-30T00:25:15"/>
    <n v="17"/>
    <x v="13"/>
    <x v="5"/>
    <x v="1"/>
    <n v="0"/>
    <n v="0"/>
    <s v="OK"/>
    <s v="Granel"/>
    <x v="0"/>
    <n v="0"/>
    <s v="F. MALAGA"/>
    <s v="A"/>
    <d v="1899-12-30T00:00:47"/>
    <d v="1899-12-30T00:00:47"/>
    <s v="OK"/>
    <m/>
    <m/>
    <d v="1899-12-30T00:00:00"/>
    <d v="1899-12-30T00:24:28"/>
    <n v="4"/>
    <n v="-5.4398148147993819E-4"/>
    <n v="24.466666666665642"/>
    <n v="17"/>
    <s v="Si"/>
  </r>
  <r>
    <s v="CSMA"/>
    <s v="2024058561"/>
    <x v="0"/>
    <s v="ER4736BBF"/>
    <s v="E0847HHD"/>
    <d v="2024-12-18T00:00:00"/>
    <m/>
    <s v="3269"/>
    <x v="36"/>
    <s v="PA"/>
    <s v="S2"/>
    <m/>
    <d v="2024-12-18T00:00:00"/>
    <d v="1899-12-30T17:28:33"/>
    <d v="2024-12-18T00:00:00"/>
    <d v="1899-12-30T17:27:46"/>
    <d v="2024-12-18T00:00:00"/>
    <d v="1899-12-30T17:56:44"/>
    <x v="0"/>
    <s v="RFCPI"/>
    <s v="7022038482"/>
    <s v="FBO"/>
    <d v="1899-12-30T00:29:45"/>
    <d v="1899-12-30T00:28:58"/>
    <d v="1899-12-30T00:00:47"/>
    <s v="Granel"/>
    <s v="E001"/>
    <x v="2"/>
    <d v="1899-12-30T00:28:11"/>
    <d v="1899-12-30T00:28:58"/>
    <n v="17"/>
    <x v="13"/>
    <x v="5"/>
    <x v="1"/>
    <n v="0"/>
    <n v="0"/>
    <s v="OK"/>
    <s v="Granel"/>
    <x v="0"/>
    <n v="0"/>
    <s v="F. MALAGA"/>
    <s v="A"/>
    <d v="1899-12-30T00:00:47"/>
    <d v="1899-12-30T00:00:47"/>
    <s v="OK"/>
    <m/>
    <m/>
    <d v="1899-12-30T00:00:00"/>
    <d v="1899-12-30T00:28:11"/>
    <n v="4"/>
    <n v="-5.4398148148004921E-4"/>
    <n v="28.183333333334435"/>
    <n v="17"/>
    <s v="Si"/>
  </r>
  <r>
    <s v="CSMA"/>
    <s v="2024058559"/>
    <x v="0"/>
    <s v="ER7157BCT"/>
    <s v="E0074HMY"/>
    <d v="2024-12-18T00:00:00"/>
    <m/>
    <s v="3283"/>
    <x v="38"/>
    <s v="PA"/>
    <s v="PA"/>
    <m/>
    <d v="2024-12-18T00:00:00"/>
    <d v="1899-12-30T17:24:37"/>
    <d v="2024-12-18T00:00:00"/>
    <d v="1899-12-30T17:23:49"/>
    <d v="2024-12-18T00:00:00"/>
    <d v="1899-12-30T18:04:23"/>
    <x v="0"/>
    <s v="RFCPI"/>
    <s v="7022038483"/>
    <s v="FBO"/>
    <d v="1899-12-30T00:41:22"/>
    <d v="1899-12-30T00:40:34"/>
    <d v="1899-12-30T00:00:48"/>
    <s v="Ensacado"/>
    <s v="E002"/>
    <x v="2"/>
    <d v="1899-12-30T00:39:46"/>
    <d v="1899-12-30T00:40:34"/>
    <n v="17"/>
    <x v="13"/>
    <x v="5"/>
    <x v="2"/>
    <n v="0"/>
    <n v="0"/>
    <s v="OK"/>
    <s v="Ensacado"/>
    <x v="0"/>
    <n v="0"/>
    <s v="F. MALAGA"/>
    <s v="A"/>
    <d v="1899-12-30T00:00:48"/>
    <d v="1899-12-30T00:00:48"/>
    <s v="OK"/>
    <m/>
    <m/>
    <d v="1899-12-30T00:00:00"/>
    <d v="1899-12-30T00:39:46"/>
    <n v="4"/>
    <n v="-5.5555555554998026E-4"/>
    <n v="39.766666666665635"/>
    <n v="18"/>
    <s v="Si"/>
  </r>
  <r>
    <s v="CSMA"/>
    <s v="2024058573"/>
    <x v="0"/>
    <s v="ER5124BCC"/>
    <s v="E9619HBS"/>
    <d v="2024-12-18T00:00:00"/>
    <m/>
    <s v="3277"/>
    <x v="44"/>
    <s v="PA"/>
    <s v="PA"/>
    <m/>
    <d v="2024-12-18T00:00:00"/>
    <d v="1899-12-30T20:04:09"/>
    <d v="2024-12-18T00:00:00"/>
    <d v="1899-12-30T20:03:23"/>
    <d v="2024-12-18T00:00:00"/>
    <d v="1899-12-30T20:51:36"/>
    <x v="0"/>
    <s v="RFCPI"/>
    <s v="7022038485"/>
    <s v="FBO"/>
    <d v="1899-12-30T00:48:59"/>
    <d v="1899-12-30T00:48:13"/>
    <d v="1899-12-30T00:00:46"/>
    <s v="Ensacado"/>
    <s v="E002"/>
    <x v="2"/>
    <d v="1899-12-30T00:47:27"/>
    <d v="1899-12-30T00:48:13"/>
    <n v="20"/>
    <x v="13"/>
    <x v="5"/>
    <x v="2"/>
    <n v="0"/>
    <n v="0"/>
    <s v="OK"/>
    <s v="Ensacado"/>
    <x v="0"/>
    <n v="0"/>
    <s v="F. MALAGA"/>
    <s v="B"/>
    <d v="1899-12-30T00:00:46"/>
    <d v="1899-12-30T00:00:46"/>
    <s v="OK"/>
    <m/>
    <m/>
    <d v="1899-12-30T00:00:00"/>
    <d v="1899-12-30T00:47:27"/>
    <n v="4"/>
    <n v="-5.3240740741000714E-4"/>
    <n v="47.450000000001502"/>
    <n v="20"/>
    <s v="No"/>
  </r>
  <r>
    <s v="CSMA"/>
    <s v="2024058575"/>
    <x v="0"/>
    <s v="ER8221BBJ"/>
    <s v="E3888GZR"/>
    <d v="2024-12-19T00:00:00"/>
    <m/>
    <s v="3269"/>
    <x v="36"/>
    <s v="PA"/>
    <s v="S2"/>
    <m/>
    <d v="2024-12-19T00:00:00"/>
    <d v="1899-12-30T04:59:44"/>
    <d v="2024-12-19T00:00:00"/>
    <d v="1899-12-30T04:59:01"/>
    <d v="2024-12-19T00:00:00"/>
    <d v="1899-12-30T05:18:20"/>
    <x v="0"/>
    <s v="RFCPI"/>
    <s v="7022038487"/>
    <s v="EXW"/>
    <d v="1899-12-30T00:20:02"/>
    <d v="1899-12-30T00:19:19"/>
    <d v="1899-12-30T00:00:43"/>
    <s v="Granel"/>
    <s v="E001"/>
    <x v="1"/>
    <d v="1899-12-30T00:18:36"/>
    <d v="1899-12-30T00:19:19"/>
    <n v="4"/>
    <x v="14"/>
    <x v="5"/>
    <x v="1"/>
    <n v="0"/>
    <n v="0"/>
    <s v="OK"/>
    <s v="Granel"/>
    <x v="0"/>
    <n v="0"/>
    <s v="F. MALAGA"/>
    <s v="A"/>
    <d v="1899-12-30T00:00:43"/>
    <d v="1899-12-30T00:00:43"/>
    <s v="OK"/>
    <m/>
    <m/>
    <d v="1899-12-30T00:00:00"/>
    <d v="1899-12-30T00:18:36"/>
    <n v="5"/>
    <n v="-4.9768518518999993E-4"/>
    <n v="18.599999999990398"/>
    <n v="5"/>
    <s v="Si"/>
  </r>
  <r>
    <s v="CSMA"/>
    <s v="2024058576"/>
    <x v="0"/>
    <s v="ER7726BBG"/>
    <s v="E8976JGF"/>
    <d v="2024-12-19T00:00:00"/>
    <m/>
    <s v="3262"/>
    <x v="43"/>
    <s v="PA"/>
    <s v="S6"/>
    <m/>
    <d v="2024-12-19T00:00:00"/>
    <d v="1899-12-30T05:00:59"/>
    <d v="2024-12-19T00:00:00"/>
    <d v="1899-12-30T05:00:15"/>
    <d v="2024-12-19T00:00:00"/>
    <d v="1899-12-30T05:32:01"/>
    <x v="0"/>
    <s v="RFCPI"/>
    <s v="7022038488"/>
    <s v="EXW"/>
    <d v="1899-12-30T00:32:30"/>
    <d v="1899-12-30T00:31:46"/>
    <d v="1899-12-30T00:00:44"/>
    <s v="Granel"/>
    <s v="E001"/>
    <x v="1"/>
    <d v="1899-12-30T00:31:02"/>
    <d v="1899-12-30T00:31:46"/>
    <n v="5"/>
    <x v="14"/>
    <x v="5"/>
    <x v="1"/>
    <n v="0"/>
    <n v="0"/>
    <s v="OK"/>
    <s v="Granel"/>
    <x v="0"/>
    <n v="0"/>
    <s v="F. MALAGA"/>
    <s v="A"/>
    <d v="1899-12-30T00:00:44"/>
    <d v="1899-12-30T00:00:44"/>
    <s v="OK"/>
    <m/>
    <m/>
    <d v="1899-12-30T00:00:00"/>
    <d v="1899-12-30T00:31:02"/>
    <n v="5"/>
    <n v="-5.092592592599865E-4"/>
    <n v="31.033333333339197"/>
    <n v="5"/>
    <s v="Si"/>
  </r>
  <r>
    <s v="CSMA"/>
    <s v="2024058577"/>
    <x v="0"/>
    <s v="ER5973BBL"/>
    <s v="E0247JRH"/>
    <d v="2024-12-19T00:00:00"/>
    <m/>
    <s v="3260"/>
    <x v="41"/>
    <s v="PA"/>
    <s v="S8"/>
    <m/>
    <d v="2024-12-19T00:00:00"/>
    <d v="1899-12-30T05:01:42"/>
    <d v="2024-12-19T00:00:00"/>
    <d v="1899-12-30T05:00:57"/>
    <d v="2024-12-19T00:00:00"/>
    <d v="1899-12-30T05:32:28"/>
    <x v="0"/>
    <s v="RFCPI"/>
    <s v="7022038489"/>
    <s v="EXW"/>
    <d v="1899-12-30T00:32:16"/>
    <d v="1899-12-30T00:31:31"/>
    <d v="1899-12-30T00:00:45"/>
    <s v="Granel"/>
    <s v="E001"/>
    <x v="1"/>
    <d v="1899-12-30T00:30:46"/>
    <d v="1899-12-30T00:31:31"/>
    <n v="5"/>
    <x v="14"/>
    <x v="5"/>
    <x v="1"/>
    <n v="0"/>
    <n v="0"/>
    <s v="OK"/>
    <s v="Granel"/>
    <x v="0"/>
    <n v="0"/>
    <s v="F. MALAGA"/>
    <s v="A"/>
    <d v="1899-12-30T00:00:45"/>
    <d v="1899-12-30T00:00:45"/>
    <s v="OK"/>
    <m/>
    <m/>
    <d v="1899-12-30T00:00:00"/>
    <d v="1899-12-30T00:30:46"/>
    <n v="5"/>
    <n v="-5.2083333333000081E-4"/>
    <n v="30.766666666665586"/>
    <n v="5"/>
    <s v="Si"/>
  </r>
  <r>
    <s v="CSMA"/>
    <s v="2024058581"/>
    <x v="0"/>
    <s v="ER7252BBV"/>
    <s v="E3178LFN"/>
    <d v="2024-12-19T00:00:00"/>
    <m/>
    <s v="3260"/>
    <x v="41"/>
    <s v="PA"/>
    <s v="S8"/>
    <m/>
    <d v="2024-12-19T00:00:00"/>
    <d v="1899-12-30T05:34:01"/>
    <d v="2024-12-19T00:00:00"/>
    <d v="1899-12-30T05:33:15"/>
    <d v="2024-12-19T00:00:00"/>
    <d v="1899-12-30T05:58:50"/>
    <x v="0"/>
    <s v="RFCPI"/>
    <s v="7022038490"/>
    <s v="EXW"/>
    <d v="1899-12-30T00:26:21"/>
    <d v="1899-12-30T00:25:35"/>
    <d v="1899-12-30T00:00:46"/>
    <s v="Granel"/>
    <s v="E001"/>
    <x v="1"/>
    <d v="1899-12-30T00:24:49"/>
    <d v="1899-12-30T00:25:35"/>
    <n v="5"/>
    <x v="14"/>
    <x v="5"/>
    <x v="1"/>
    <n v="0"/>
    <n v="0"/>
    <s v="OK"/>
    <s v="Granel"/>
    <x v="0"/>
    <n v="0"/>
    <s v="F. MALAGA"/>
    <s v="A"/>
    <d v="1899-12-30T00:00:46"/>
    <d v="1899-12-30T00:00:46"/>
    <s v="OK"/>
    <m/>
    <m/>
    <d v="1899-12-30T00:00:00"/>
    <d v="1899-12-30T00:24:49"/>
    <n v="5"/>
    <n v="-5.3240740740997938E-4"/>
    <n v="24.816666666657621"/>
    <n v="5"/>
    <s v="Si"/>
  </r>
  <r>
    <s v="CSMA"/>
    <s v="2024058579"/>
    <x v="0"/>
    <s v="ER1055BBH"/>
    <s v="E0721JRZ"/>
    <d v="2024-12-19T00:00:00"/>
    <m/>
    <s v="3264"/>
    <x v="35"/>
    <s v="PA"/>
    <s v="S1"/>
    <m/>
    <d v="2024-12-19T00:00:00"/>
    <d v="1899-12-30T05:26:23"/>
    <d v="2024-12-19T00:00:00"/>
    <d v="1899-12-30T05:25:37"/>
    <d v="2024-12-19T00:00:00"/>
    <d v="1899-12-30T05:59:06"/>
    <x v="0"/>
    <s v="RFCPI"/>
    <s v="7022038491"/>
    <s v="FBO"/>
    <d v="1899-12-30T00:34:15"/>
    <d v="1899-12-30T00:33:29"/>
    <d v="1899-12-30T00:00:46"/>
    <s v="Granel"/>
    <s v="E001"/>
    <x v="2"/>
    <d v="1899-12-30T00:32:43"/>
    <d v="1899-12-30T00:33:29"/>
    <n v="5"/>
    <x v="14"/>
    <x v="5"/>
    <x v="1"/>
    <n v="0"/>
    <n v="0"/>
    <s v="OK"/>
    <s v="Granel"/>
    <x v="0"/>
    <n v="0"/>
    <s v="F. MALAGA"/>
    <s v="A"/>
    <d v="1899-12-30T00:00:46"/>
    <d v="1899-12-30T00:00:46"/>
    <s v="OK"/>
    <m/>
    <m/>
    <d v="1899-12-30T00:00:00"/>
    <d v="1899-12-30T00:32:43"/>
    <n v="5"/>
    <n v="-5.3240740740001513E-4"/>
    <n v="32.716666666670406"/>
    <n v="5"/>
    <s v="Si"/>
  </r>
  <r>
    <s v="CSMA"/>
    <s v="2024058580"/>
    <x v="0"/>
    <s v="ER9858BBY"/>
    <s v="E8263KDM"/>
    <d v="2024-12-19T00:00:00"/>
    <m/>
    <s v="3264"/>
    <x v="35"/>
    <s v="PA"/>
    <s v="S1"/>
    <m/>
    <d v="2024-12-19T00:00:00"/>
    <d v="1899-12-30T05:31:10"/>
    <d v="2024-12-19T00:00:00"/>
    <d v="1899-12-30T05:30:24"/>
    <d v="2024-12-19T00:00:00"/>
    <d v="1899-12-30T06:00:50"/>
    <x v="0"/>
    <s v="RFCPI"/>
    <s v="7022038492"/>
    <s v="FBO"/>
    <d v="1899-12-30T00:31:12"/>
    <d v="1899-12-30T00:30:26"/>
    <d v="1899-12-30T00:00:46"/>
    <s v="Granel"/>
    <s v="E001"/>
    <x v="2"/>
    <d v="1899-12-30T00:29:40"/>
    <d v="1899-12-30T00:30:26"/>
    <n v="5"/>
    <x v="14"/>
    <x v="5"/>
    <x v="1"/>
    <n v="0"/>
    <n v="0"/>
    <s v="OK"/>
    <s v="Granel"/>
    <x v="0"/>
    <n v="0"/>
    <s v="F. MALAGA"/>
    <s v="A"/>
    <d v="1899-12-30T00:00:46"/>
    <d v="1899-12-30T00:00:46"/>
    <s v="OK"/>
    <m/>
    <m/>
    <d v="1899-12-30T00:00:00"/>
    <d v="1899-12-30T00:29:40"/>
    <n v="5"/>
    <n v="-5.3240740740997938E-4"/>
    <n v="29.666666666664014"/>
    <n v="6"/>
    <s v="Si"/>
  </r>
  <r>
    <s v="CSMA"/>
    <s v="2024058583"/>
    <x v="0"/>
    <s v="ER2025BBG"/>
    <s v="E4771KNH"/>
    <d v="2024-12-19T00:00:00"/>
    <m/>
    <s v="3268"/>
    <x v="26"/>
    <s v="PA"/>
    <s v="S2"/>
    <m/>
    <d v="2024-12-19T00:00:00"/>
    <d v="1899-12-30T05:46:07"/>
    <d v="2024-12-19T00:00:00"/>
    <d v="1899-12-30T05:45:21"/>
    <d v="2024-12-19T00:00:00"/>
    <d v="1899-12-30T06:16:32"/>
    <x v="0"/>
    <s v="RFCPI"/>
    <s v="7022038494"/>
    <s v="FBO"/>
    <d v="1899-12-30T00:31:57"/>
    <d v="1899-12-30T00:31:11"/>
    <d v="1899-12-30T00:00:46"/>
    <s v="Granel"/>
    <s v="E001"/>
    <x v="2"/>
    <d v="1899-12-30T00:30:25"/>
    <d v="1899-12-30T00:31:11"/>
    <n v="5"/>
    <x v="14"/>
    <x v="5"/>
    <x v="1"/>
    <n v="0"/>
    <n v="0"/>
    <s v="OK"/>
    <s v="Granel"/>
    <x v="0"/>
    <n v="0"/>
    <s v="F. MALAGA"/>
    <s v="A"/>
    <d v="1899-12-30T00:00:46"/>
    <d v="1899-12-30T00:00:46"/>
    <s v="OK"/>
    <m/>
    <m/>
    <d v="1899-12-30T00:00:00"/>
    <d v="1899-12-30T00:30:25"/>
    <n v="5"/>
    <n v="-5.3240740741000714E-4"/>
    <n v="30.416666666659175"/>
    <n v="6"/>
    <s v="Si"/>
  </r>
  <r>
    <s v="CSMA"/>
    <s v="2024058584"/>
    <x v="0"/>
    <s v="ER2915BBJ"/>
    <s v="E7812KXB"/>
    <d v="2024-12-19T00:00:00"/>
    <m/>
    <s v="3264"/>
    <x v="35"/>
    <s v="PA"/>
    <s v="S1"/>
    <m/>
    <d v="2024-12-19T00:00:00"/>
    <d v="1899-12-30T05:47:05"/>
    <d v="2024-12-19T00:00:00"/>
    <d v="1899-12-30T05:46:19"/>
    <d v="2024-12-19T00:00:00"/>
    <d v="1899-12-30T06:22:03"/>
    <x v="0"/>
    <s v="RFCPI"/>
    <s v="7022038496"/>
    <s v="EXW"/>
    <d v="1899-12-30T00:36:30"/>
    <d v="1899-12-30T00:35:44"/>
    <d v="1899-12-30T00:00:46"/>
    <s v="Granel"/>
    <s v="E001"/>
    <x v="1"/>
    <d v="1899-12-30T00:34:58"/>
    <d v="1899-12-30T00:35:44"/>
    <n v="5"/>
    <x v="14"/>
    <x v="5"/>
    <x v="1"/>
    <n v="0"/>
    <n v="0"/>
    <s v="OK"/>
    <s v="Granel"/>
    <x v="0"/>
    <n v="0"/>
    <s v="F. MALAGA"/>
    <s v="A"/>
    <d v="1899-12-30T00:00:46"/>
    <d v="1899-12-30T00:00:46"/>
    <s v="OK"/>
    <m/>
    <m/>
    <d v="1899-12-30T00:00:00"/>
    <d v="1899-12-30T00:34:58"/>
    <n v="5"/>
    <n v="-5.3240740740001513E-4"/>
    <n v="34.966666666670399"/>
    <n v="6"/>
    <s v="Si"/>
  </r>
  <r>
    <s v="CSMA"/>
    <s v="2024058582"/>
    <x v="0"/>
    <s v="ER3809BBS"/>
    <s v="E9449KGB"/>
    <d v="2024-12-19T00:00:00"/>
    <m/>
    <s v="3264"/>
    <x v="35"/>
    <s v="PA"/>
    <s v="S1"/>
    <m/>
    <d v="2024-12-19T00:00:00"/>
    <d v="1899-12-30T05:40:53"/>
    <d v="2024-12-19T00:00:00"/>
    <d v="1899-12-30T05:40:07"/>
    <d v="2024-12-19T00:00:00"/>
    <d v="1899-12-30T06:24:09"/>
    <x v="0"/>
    <s v="RFCPI"/>
    <s v="7022038497"/>
    <s v="FBO"/>
    <d v="1899-12-30T00:44:48"/>
    <d v="1899-12-30T00:44:02"/>
    <d v="1899-12-30T00:00:46"/>
    <s v="Granel"/>
    <s v="E001"/>
    <x v="2"/>
    <d v="1899-12-30T00:43:16"/>
    <d v="1899-12-30T00:44:02"/>
    <n v="5"/>
    <x v="14"/>
    <x v="5"/>
    <x v="1"/>
    <n v="0"/>
    <n v="0"/>
    <s v="OK"/>
    <s v="Granel"/>
    <x v="0"/>
    <n v="0"/>
    <s v="F. MALAGA"/>
    <s v="A"/>
    <d v="1899-12-30T00:00:46"/>
    <d v="1899-12-30T00:00:46"/>
    <s v="OK"/>
    <m/>
    <m/>
    <d v="1899-12-30T00:00:00"/>
    <d v="1899-12-30T00:43:16"/>
    <n v="5"/>
    <n v="-5.3240740741000714E-4"/>
    <n v="43.266666666657628"/>
    <n v="6"/>
    <s v="Si"/>
  </r>
  <r>
    <s v="CSMA"/>
    <s v="2024058589"/>
    <x v="0"/>
    <s v="ER2705BBZ"/>
    <s v="E1459JJZ"/>
    <d v="2024-12-19T00:00:00"/>
    <m/>
    <s v="3269"/>
    <x v="36"/>
    <s v="PA"/>
    <s v="S2"/>
    <m/>
    <d v="2024-12-19T00:00:00"/>
    <d v="1899-12-30T06:12:34"/>
    <d v="2024-12-19T00:00:00"/>
    <d v="1899-12-30T06:11:49"/>
    <d v="2024-12-19T00:00:00"/>
    <d v="1899-12-30T06:33:36"/>
    <x v="0"/>
    <s v="RFCPI"/>
    <s v="7022038498"/>
    <s v="FBO"/>
    <d v="1899-12-30T00:22:32"/>
    <d v="1899-12-30T00:21:47"/>
    <d v="1899-12-30T00:00:45"/>
    <s v="Granel"/>
    <s v="E001"/>
    <x v="2"/>
    <d v="1899-12-30T00:21:02"/>
    <d v="1899-12-30T00:21:47"/>
    <n v="6"/>
    <x v="14"/>
    <x v="5"/>
    <x v="1"/>
    <n v="0"/>
    <n v="0"/>
    <s v="OK"/>
    <s v="Granel"/>
    <x v="0"/>
    <n v="0"/>
    <s v="F. MALAGA"/>
    <s v="A"/>
    <d v="1899-12-30T00:00:45"/>
    <d v="1899-12-30T00:00:45"/>
    <s v="OK"/>
    <m/>
    <m/>
    <d v="1899-12-30T00:00:00"/>
    <d v="1899-12-30T00:21:02"/>
    <n v="5"/>
    <n v="-5.2083333333002857E-4"/>
    <n v="21.033333333331157"/>
    <n v="6"/>
    <s v="Si"/>
  </r>
  <r>
    <s v="CSMA"/>
    <s v="2024058586"/>
    <x v="0"/>
    <s v="ER7400BBF"/>
    <s v="E8916KGF"/>
    <d v="2024-12-19T00:00:00"/>
    <m/>
    <s v="3264"/>
    <x v="35"/>
    <s v="PA"/>
    <s v="S1"/>
    <m/>
    <d v="2024-12-19T00:00:00"/>
    <d v="1899-12-30T05:53:14"/>
    <d v="2024-12-19T00:00:00"/>
    <d v="1899-12-30T05:52:28"/>
    <d v="2024-12-19T00:00:00"/>
    <d v="1899-12-30T06:40:35"/>
    <x v="0"/>
    <s v="RFCPI"/>
    <s v="7022038499"/>
    <s v="FBO"/>
    <d v="1899-12-30T00:48:53"/>
    <d v="1899-12-30T00:48:07"/>
    <d v="1899-12-30T00:00:46"/>
    <s v="Granel"/>
    <s v="E001"/>
    <x v="2"/>
    <d v="1899-12-30T00:47:21"/>
    <d v="1899-12-30T00:48:07"/>
    <n v="5"/>
    <x v="14"/>
    <x v="5"/>
    <x v="1"/>
    <n v="0"/>
    <n v="0"/>
    <s v="OK"/>
    <s v="Granel"/>
    <x v="0"/>
    <n v="0"/>
    <s v="F. MALAGA"/>
    <s v="B"/>
    <d v="1899-12-30T00:00:46"/>
    <d v="1899-12-30T00:00:46"/>
    <s v="OK"/>
    <m/>
    <m/>
    <d v="1899-12-30T00:00:00"/>
    <d v="1899-12-30T00:47:21"/>
    <n v="5"/>
    <n v="-5.3240740741000714E-4"/>
    <n v="47.349999999993571"/>
    <n v="6"/>
    <s v="No"/>
  </r>
  <r>
    <s v="CSMA"/>
    <s v="2024058588"/>
    <x v="0"/>
    <s v="ER1864BBP"/>
    <s v="E9297MPF"/>
    <d v="2024-12-19T00:00:00"/>
    <m/>
    <s v="3260"/>
    <x v="41"/>
    <s v="PA"/>
    <s v="S8"/>
    <m/>
    <d v="2024-12-19T00:00:00"/>
    <d v="1899-12-30T06:10:09"/>
    <d v="2024-12-19T00:00:00"/>
    <d v="1899-12-30T06:09:24"/>
    <d v="2024-12-19T00:00:00"/>
    <d v="1899-12-30T06:42:16"/>
    <x v="0"/>
    <s v="RFCPI"/>
    <s v="7022038500"/>
    <s v="EXW"/>
    <d v="1899-12-30T00:33:37"/>
    <d v="1899-12-30T00:32:52"/>
    <d v="1899-12-30T00:00:45"/>
    <s v="Granel"/>
    <s v="E001"/>
    <x v="1"/>
    <d v="1899-12-30T00:32:07"/>
    <d v="1899-12-30T00:32:52"/>
    <n v="6"/>
    <x v="14"/>
    <x v="5"/>
    <x v="1"/>
    <n v="0"/>
    <n v="0"/>
    <s v="OK"/>
    <s v="Granel"/>
    <x v="0"/>
    <n v="0"/>
    <s v="F. MALAGA"/>
    <s v="A"/>
    <d v="1899-12-30T00:00:45"/>
    <d v="1899-12-30T00:00:45"/>
    <s v="OK"/>
    <m/>
    <m/>
    <d v="1899-12-30T00:00:00"/>
    <d v="1899-12-30T00:32:07"/>
    <n v="5"/>
    <n v="-5.2083333332997306E-4"/>
    <n v="32.116666666665637"/>
    <n v="6"/>
    <s v="Si"/>
  </r>
  <r>
    <s v="CSMA"/>
    <s v="2024058591"/>
    <x v="0"/>
    <s v="EB10320R"/>
    <s v="E4291FWJ"/>
    <d v="2024-12-19T00:00:00"/>
    <m/>
    <s v="3269"/>
    <x v="36"/>
    <s v="PA"/>
    <s v="S2"/>
    <m/>
    <d v="2024-12-19T00:00:00"/>
    <d v="1899-12-30T06:25:25"/>
    <d v="2024-12-19T00:00:00"/>
    <d v="1899-12-30T06:24:39"/>
    <d v="2024-12-19T00:00:00"/>
    <d v="1899-12-30T06:44:13"/>
    <x v="0"/>
    <s v="RFCPI"/>
    <s v="7022038501"/>
    <s v="FBO"/>
    <d v="1899-12-30T00:20:20"/>
    <d v="1899-12-30T00:19:34"/>
    <d v="1899-12-30T00:00:46"/>
    <s v="Granel"/>
    <s v="E001"/>
    <x v="2"/>
    <d v="1899-12-30T00:18:48"/>
    <d v="1899-12-30T00:19:34"/>
    <n v="6"/>
    <x v="14"/>
    <x v="5"/>
    <x v="1"/>
    <n v="0"/>
    <n v="0"/>
    <s v="OK"/>
    <s v="Granel"/>
    <x v="0"/>
    <n v="0"/>
    <s v="F. MALAGA"/>
    <s v="A"/>
    <d v="1899-12-30T00:00:46"/>
    <d v="1899-12-30T00:00:46"/>
    <s v="OK"/>
    <m/>
    <m/>
    <d v="1899-12-30T00:00:00"/>
    <d v="1899-12-30T00:18:48"/>
    <n v="5"/>
    <n v="-5.3240740740001513E-4"/>
    <n v="18.800000000006374"/>
    <n v="6"/>
    <s v="Si"/>
  </r>
  <r>
    <s v="CSMA"/>
    <s v="2024058590"/>
    <x v="0"/>
    <s v="ER0860BBM"/>
    <s v="E5730JVY"/>
    <d v="2024-12-19T00:00:00"/>
    <m/>
    <s v="3264"/>
    <x v="35"/>
    <s v="PA"/>
    <s v="S1"/>
    <m/>
    <d v="2024-12-19T00:00:00"/>
    <d v="1899-12-30T06:24:35"/>
    <d v="2024-12-19T00:00:00"/>
    <d v="1899-12-30T06:23:49"/>
    <d v="2024-12-19T00:00:00"/>
    <d v="1899-12-30T06:50:52"/>
    <x v="0"/>
    <s v="RFCPI"/>
    <s v="7022038502"/>
    <s v="FBO"/>
    <d v="1899-12-30T00:27:49"/>
    <d v="1899-12-30T00:27:03"/>
    <d v="1899-12-30T00:00:46"/>
    <s v="Granel"/>
    <s v="E001"/>
    <x v="2"/>
    <d v="1899-12-30T00:26:17"/>
    <d v="1899-12-30T00:27:03"/>
    <n v="6"/>
    <x v="14"/>
    <x v="5"/>
    <x v="1"/>
    <n v="0"/>
    <n v="0"/>
    <s v="OK"/>
    <s v="Granel"/>
    <x v="0"/>
    <n v="0"/>
    <s v="F. MALAGA"/>
    <s v="A"/>
    <d v="1899-12-30T00:00:46"/>
    <d v="1899-12-30T00:00:46"/>
    <s v="OK"/>
    <m/>
    <m/>
    <d v="1899-12-30T00:00:00"/>
    <d v="1899-12-30T00:26:17"/>
    <n v="5"/>
    <n v="-5.3240740741000714E-4"/>
    <n v="26.283333333326382"/>
    <n v="6"/>
    <s v="Si"/>
  </r>
  <r>
    <s v="CSMA"/>
    <s v="2024058594"/>
    <x v="0"/>
    <s v="ER2310BBX"/>
    <s v="E5477KKG"/>
    <d v="2024-12-19T00:00:00"/>
    <m/>
    <s v="3264"/>
    <x v="35"/>
    <s v="PA"/>
    <s v="S1"/>
    <m/>
    <d v="2024-12-19T00:00:00"/>
    <d v="1899-12-30T06:44:03"/>
    <d v="2024-12-19T00:00:00"/>
    <d v="1899-12-30T06:43:17"/>
    <d v="2024-12-19T00:00:00"/>
    <d v="1899-12-30T07:06:53"/>
    <x v="0"/>
    <s v="RFCPI"/>
    <s v="7022038503"/>
    <s v="FBO"/>
    <d v="1899-12-30T00:24:22"/>
    <d v="1899-12-30T00:23:36"/>
    <d v="1899-12-30T00:00:46"/>
    <s v="Granel"/>
    <s v="E001"/>
    <x v="2"/>
    <d v="1899-12-30T00:22:50"/>
    <d v="1899-12-30T00:23:36"/>
    <n v="6"/>
    <x v="14"/>
    <x v="5"/>
    <x v="1"/>
    <n v="0"/>
    <n v="0"/>
    <s v="OK"/>
    <s v="Granel"/>
    <x v="0"/>
    <n v="0"/>
    <s v="F. MALAGA"/>
    <s v="A"/>
    <d v="1899-12-30T00:00:46"/>
    <d v="1899-12-30T00:00:46"/>
    <s v="OK"/>
    <m/>
    <m/>
    <d v="1899-12-30T00:00:00"/>
    <d v="1899-12-30T00:22:50"/>
    <n v="5"/>
    <n v="-5.3240740741000714E-4"/>
    <n v="22.833333333331201"/>
    <n v="7"/>
    <s v="Si"/>
  </r>
  <r>
    <s v="CSMA"/>
    <s v="2024058593"/>
    <x v="0"/>
    <s v="ER4228BBT"/>
    <s v="E3198LFN"/>
    <d v="2024-12-19T00:00:00"/>
    <m/>
    <s v="3262"/>
    <x v="43"/>
    <s v="PA"/>
    <s v="S6"/>
    <m/>
    <d v="2024-12-19T00:00:00"/>
    <d v="1899-12-30T06:33:44"/>
    <d v="2024-12-19T00:00:00"/>
    <d v="1899-12-30T06:32:58"/>
    <d v="2024-12-19T00:00:00"/>
    <d v="1899-12-30T07:08:25"/>
    <x v="0"/>
    <s v="RFCPI"/>
    <s v="7022038504"/>
    <s v="EXW"/>
    <d v="1899-12-30T00:36:13"/>
    <d v="1899-12-30T00:35:27"/>
    <d v="1899-12-30T00:00:46"/>
    <s v="Granel"/>
    <s v="E001"/>
    <x v="1"/>
    <d v="1899-12-30T00:34:41"/>
    <d v="1899-12-30T00:35:27"/>
    <n v="6"/>
    <x v="14"/>
    <x v="5"/>
    <x v="1"/>
    <n v="0"/>
    <n v="0"/>
    <s v="OK"/>
    <s v="Granel"/>
    <x v="0"/>
    <n v="0"/>
    <s v="F. MALAGA"/>
    <s v="A"/>
    <d v="1899-12-30T00:00:46"/>
    <d v="1899-12-30T00:00:46"/>
    <s v="OK"/>
    <m/>
    <m/>
    <d v="1899-12-30T00:00:00"/>
    <d v="1899-12-30T00:34:41"/>
    <n v="5"/>
    <n v="-5.3240740741000714E-4"/>
    <n v="34.683333333321542"/>
    <n v="7"/>
    <s v="Si"/>
  </r>
  <r>
    <s v="CSMA"/>
    <s v="2024058595"/>
    <x v="0"/>
    <s v="ER1993BBH"/>
    <s v="E8631GGR"/>
    <d v="2024-12-19T00:00:00"/>
    <m/>
    <s v="3264"/>
    <x v="35"/>
    <s v="PA"/>
    <s v="S1"/>
    <m/>
    <d v="2024-12-19T00:00:00"/>
    <d v="1899-12-30T06:46:25"/>
    <d v="2024-12-19T00:00:00"/>
    <d v="1899-12-30T06:45:38"/>
    <d v="2024-12-19T00:00:00"/>
    <d v="1899-12-30T07:11:50"/>
    <x v="0"/>
    <s v="RFCPI"/>
    <s v="7022038505"/>
    <s v="FBO"/>
    <d v="1899-12-30T00:26:59"/>
    <d v="1899-12-30T00:26:12"/>
    <d v="1899-12-30T00:00:47"/>
    <s v="Granel"/>
    <s v="E001"/>
    <x v="2"/>
    <d v="1899-12-30T00:25:25"/>
    <d v="1899-12-30T00:26:12"/>
    <n v="6"/>
    <x v="14"/>
    <x v="5"/>
    <x v="1"/>
    <n v="0"/>
    <n v="0"/>
    <s v="OK"/>
    <s v="Granel"/>
    <x v="0"/>
    <n v="0"/>
    <s v="F. MALAGA"/>
    <s v="A"/>
    <d v="1899-12-30T00:00:47"/>
    <d v="1899-12-30T00:00:47"/>
    <s v="OK"/>
    <m/>
    <m/>
    <d v="1899-12-30T00:00:00"/>
    <d v="1899-12-30T00:25:25"/>
    <n v="5"/>
    <n v="-5.4398148149004122E-4"/>
    <n v="25.416666666662351"/>
    <n v="7"/>
    <s v="Si"/>
  </r>
  <r>
    <s v="CSMA"/>
    <s v="2024058596"/>
    <x v="0"/>
    <s v="ECO02801R"/>
    <s v="E8474FTB"/>
    <d v="2024-12-19T00:00:00"/>
    <m/>
    <s v="3264"/>
    <x v="35"/>
    <s v="PA"/>
    <s v="S1"/>
    <m/>
    <d v="2024-12-19T00:00:00"/>
    <d v="1899-12-30T06:47:32"/>
    <d v="2024-12-19T00:00:00"/>
    <d v="1899-12-30T06:46:45"/>
    <d v="2024-12-19T00:00:00"/>
    <d v="1899-12-30T07:25:14"/>
    <x v="0"/>
    <s v="RFCPI"/>
    <s v="7022038506"/>
    <s v="FBO"/>
    <d v="1899-12-30T00:39:16"/>
    <d v="1899-12-30T00:38:29"/>
    <d v="1899-12-30T00:00:47"/>
    <s v="Granel"/>
    <s v="E001"/>
    <x v="2"/>
    <d v="1899-12-30T00:37:42"/>
    <d v="1899-12-30T00:38:29"/>
    <n v="6"/>
    <x v="14"/>
    <x v="5"/>
    <x v="1"/>
    <n v="0"/>
    <n v="0"/>
    <s v="OK"/>
    <s v="Granel"/>
    <x v="0"/>
    <n v="0"/>
    <s v="F. MALAGA"/>
    <s v="A"/>
    <d v="1899-12-30T00:00:47"/>
    <d v="1899-12-30T00:00:47"/>
    <s v="OK"/>
    <m/>
    <m/>
    <d v="1899-12-30T00:00:00"/>
    <d v="1899-12-30T00:37:42"/>
    <n v="5"/>
    <n v="-5.439814814799937E-4"/>
    <n v="37.699999999991981"/>
    <n v="7"/>
    <s v="Si"/>
  </r>
  <r>
    <s v="CSMA"/>
    <s v="2024058600"/>
    <x v="0"/>
    <s v="ER4763BBY"/>
    <s v="E4421MGY"/>
    <d v="2024-12-19T00:00:00"/>
    <m/>
    <s v="3262"/>
    <x v="43"/>
    <s v="PA"/>
    <s v="S6"/>
    <m/>
    <d v="2024-12-19T00:00:00"/>
    <d v="1899-12-30T07:00:35"/>
    <d v="2024-12-19T00:00:00"/>
    <d v="1899-12-30T06:59:49"/>
    <d v="2024-12-19T00:00:00"/>
    <d v="1899-12-30T07:25:21"/>
    <x v="0"/>
    <s v="RFCPI"/>
    <s v="7022038507"/>
    <s v="FBO"/>
    <d v="1899-12-30T00:26:18"/>
    <d v="1899-12-30T00:25:32"/>
    <d v="1899-12-30T00:00:46"/>
    <s v="Granel"/>
    <s v="E001"/>
    <x v="2"/>
    <d v="1899-12-30T00:24:46"/>
    <d v="1899-12-30T00:25:32"/>
    <n v="7"/>
    <x v="14"/>
    <x v="5"/>
    <x v="1"/>
    <n v="0"/>
    <n v="0"/>
    <s v="OK"/>
    <s v="Granel"/>
    <x v="0"/>
    <n v="0"/>
    <s v="F. MALAGA"/>
    <s v="A"/>
    <d v="1899-12-30T00:00:46"/>
    <d v="1899-12-30T00:00:46"/>
    <s v="OK"/>
    <m/>
    <m/>
    <d v="1899-12-30T00:00:00"/>
    <d v="1899-12-30T00:24:46"/>
    <n v="5"/>
    <n v="-5.3240740741000714E-4"/>
    <n v="24.766666666660811"/>
    <n v="7"/>
    <s v="Si"/>
  </r>
  <r>
    <s v="CSMA"/>
    <s v="2024058598"/>
    <x v="0"/>
    <s v="ER4695BDR"/>
    <s v="E9461JBD"/>
    <d v="2024-12-19T00:00:00"/>
    <m/>
    <s v="3264"/>
    <x v="35"/>
    <s v="PA"/>
    <s v="S1"/>
    <m/>
    <d v="2024-12-19T00:00:00"/>
    <d v="1899-12-30T06:55:36"/>
    <d v="2024-12-19T00:00:00"/>
    <d v="1899-12-30T06:54:49"/>
    <d v="2024-12-19T00:00:00"/>
    <d v="1899-12-30T07:28:03"/>
    <x v="0"/>
    <s v="RFCPI"/>
    <s v="7022038508"/>
    <s v="EXW"/>
    <d v="1899-12-30T00:34:01"/>
    <d v="1899-12-30T00:33:14"/>
    <d v="1899-12-30T00:00:47"/>
    <s v="Granel"/>
    <s v="E001"/>
    <x v="1"/>
    <d v="1899-12-30T00:32:27"/>
    <d v="1899-12-30T00:33:14"/>
    <n v="6"/>
    <x v="14"/>
    <x v="5"/>
    <x v="1"/>
    <n v="0"/>
    <n v="0"/>
    <s v="OK"/>
    <s v="Granel"/>
    <x v="0"/>
    <n v="0"/>
    <s v="F. MALAGA"/>
    <s v="A"/>
    <d v="1899-12-30T00:00:47"/>
    <d v="1899-12-30T00:00:47"/>
    <s v="OK"/>
    <m/>
    <m/>
    <d v="1899-12-30T00:00:00"/>
    <d v="1899-12-30T00:32:27"/>
    <n v="5"/>
    <n v="-5.439814814799937E-4"/>
    <n v="32.449999999996841"/>
    <n v="7"/>
    <s v="Si"/>
  </r>
  <r>
    <s v="CSMA"/>
    <s v="2024058603"/>
    <x v="0"/>
    <s v="ER9275BBY"/>
    <s v="E9746LXV"/>
    <d v="2024-12-19T00:00:00"/>
    <m/>
    <s v="3262"/>
    <x v="43"/>
    <s v="PA"/>
    <s v="S6"/>
    <m/>
    <d v="2024-12-19T00:00:00"/>
    <d v="1899-12-30T07:11:57"/>
    <d v="2024-12-19T00:00:00"/>
    <d v="1899-12-30T07:11:11"/>
    <d v="2024-12-19T00:00:00"/>
    <d v="1899-12-30T07:32:28"/>
    <x v="0"/>
    <s v="RFCPI"/>
    <s v="7022038509"/>
    <s v="EXW"/>
    <d v="1899-12-30T00:22:03"/>
    <d v="1899-12-30T00:21:17"/>
    <d v="1899-12-30T00:00:46"/>
    <s v="Granel"/>
    <s v="E001"/>
    <x v="1"/>
    <d v="1899-12-30T00:20:31"/>
    <d v="1899-12-30T00:21:17"/>
    <n v="7"/>
    <x v="14"/>
    <x v="5"/>
    <x v="1"/>
    <n v="0"/>
    <n v="0"/>
    <s v="OK"/>
    <s v="Granel"/>
    <x v="0"/>
    <n v="0"/>
    <s v="F. MALAGA"/>
    <s v="A"/>
    <d v="1899-12-30T00:00:46"/>
    <d v="1899-12-30T00:00:46"/>
    <s v="OK"/>
    <m/>
    <m/>
    <d v="1899-12-30T00:00:00"/>
    <d v="1899-12-30T00:20:31"/>
    <n v="5"/>
    <n v="-5.3240740741000714E-4"/>
    <n v="20.516666666659187"/>
    <n v="7"/>
    <s v="Si"/>
  </r>
  <r>
    <s v="CSMA"/>
    <s v="2024058599"/>
    <x v="0"/>
    <s v="ER1030BBJ"/>
    <s v="E0463JRH"/>
    <d v="2024-12-19T00:00:00"/>
    <m/>
    <s v="3269"/>
    <x v="36"/>
    <s v="PA"/>
    <s v="S2"/>
    <m/>
    <d v="2024-12-19T00:00:00"/>
    <d v="1899-12-30T07:00:29"/>
    <d v="2024-12-19T00:00:00"/>
    <d v="1899-12-30T06:59:43"/>
    <d v="2024-12-19T00:00:00"/>
    <d v="1899-12-30T07:37:20"/>
    <x v="0"/>
    <s v="RFCPI"/>
    <s v="7022038510"/>
    <s v="FBO"/>
    <d v="1899-12-30T00:38:23"/>
    <d v="1899-12-30T00:37:37"/>
    <d v="1899-12-30T00:00:46"/>
    <s v="Granel"/>
    <s v="E001"/>
    <x v="2"/>
    <d v="1899-12-30T00:36:51"/>
    <d v="1899-12-30T00:37:37"/>
    <n v="7"/>
    <x v="14"/>
    <x v="5"/>
    <x v="1"/>
    <n v="0"/>
    <n v="0"/>
    <s v="OK"/>
    <s v="Granel"/>
    <x v="0"/>
    <n v="0"/>
    <s v="F. MALAGA"/>
    <s v="A"/>
    <d v="1899-12-30T00:00:46"/>
    <d v="1899-12-30T00:00:46"/>
    <s v="OK"/>
    <m/>
    <m/>
    <d v="1899-12-30T00:00:00"/>
    <d v="1899-12-30T00:36:51"/>
    <n v="5"/>
    <n v="-5.3240740739995962E-4"/>
    <n v="36.850000000003199"/>
    <n v="7"/>
    <s v="Si"/>
  </r>
  <r>
    <s v="CSMA"/>
    <s v="2024058601"/>
    <x v="0"/>
    <s v="ER6006BBN"/>
    <s v="E2274KKH"/>
    <d v="2024-12-19T00:00:00"/>
    <m/>
    <s v="3264"/>
    <x v="35"/>
    <s v="PA"/>
    <s v="S1"/>
    <m/>
    <d v="2024-12-19T00:00:00"/>
    <d v="1899-12-30T07:06:12"/>
    <d v="2024-12-19T00:00:00"/>
    <d v="1899-12-30T07:05:26"/>
    <d v="2024-12-19T00:00:00"/>
    <d v="1899-12-30T07:37:34"/>
    <x v="0"/>
    <s v="RFCPI"/>
    <s v="7022038511"/>
    <s v="FBO"/>
    <d v="1899-12-30T00:32:54"/>
    <d v="1899-12-30T00:32:08"/>
    <d v="1899-12-30T00:00:46"/>
    <s v="Granel"/>
    <s v="E001"/>
    <x v="2"/>
    <d v="1899-12-30T00:31:22"/>
    <d v="1899-12-30T00:32:08"/>
    <n v="7"/>
    <x v="14"/>
    <x v="5"/>
    <x v="1"/>
    <n v="0"/>
    <n v="0"/>
    <s v="OK"/>
    <s v="Granel"/>
    <x v="0"/>
    <n v="0"/>
    <s v="F. MALAGA"/>
    <s v="A"/>
    <d v="1899-12-30T00:00:46"/>
    <d v="1899-12-30T00:00:46"/>
    <s v="OK"/>
    <m/>
    <m/>
    <d v="1899-12-30T00:00:00"/>
    <d v="1899-12-30T00:31:22"/>
    <n v="5"/>
    <n v="-5.3240740741000714E-4"/>
    <n v="31.366666666670397"/>
    <n v="7"/>
    <s v="Si"/>
  </r>
  <r>
    <s v="CSMA"/>
    <s v="2024058606"/>
    <x v="0"/>
    <s v="ER9329BBT"/>
    <s v="E5714JWS"/>
    <d v="2024-12-19T00:00:00"/>
    <m/>
    <s v="3269"/>
    <x v="36"/>
    <s v="PA"/>
    <s v="S2"/>
    <m/>
    <d v="2024-12-19T00:00:00"/>
    <d v="1899-12-30T07:19:19"/>
    <d v="2024-12-19T00:00:00"/>
    <d v="1899-12-30T07:18:33"/>
    <d v="2024-12-19T00:00:00"/>
    <d v="1899-12-30T07:43:26"/>
    <x v="0"/>
    <s v="RFCPI"/>
    <s v="7022038512"/>
    <s v="FBO"/>
    <d v="1899-12-30T00:25:39"/>
    <d v="1899-12-30T00:24:53"/>
    <d v="1899-12-30T00:00:46"/>
    <s v="Granel"/>
    <s v="E001"/>
    <x v="2"/>
    <d v="1899-12-30T00:24:07"/>
    <d v="1899-12-30T00:24:53"/>
    <n v="7"/>
    <x v="14"/>
    <x v="5"/>
    <x v="1"/>
    <n v="0"/>
    <n v="0"/>
    <s v="OK"/>
    <s v="Granel"/>
    <x v="0"/>
    <n v="0"/>
    <s v="F. MALAGA"/>
    <s v="A"/>
    <d v="1899-12-30T00:00:46"/>
    <d v="1899-12-30T00:00:46"/>
    <s v="OK"/>
    <m/>
    <m/>
    <d v="1899-12-30T00:00:00"/>
    <d v="1899-12-30T00:24:07"/>
    <n v="5"/>
    <n v="-5.3240740741000714E-4"/>
    <n v="24.116666666659192"/>
    <n v="7"/>
    <s v="Si"/>
  </r>
  <r>
    <s v="CSMA"/>
    <s v="2024058602"/>
    <x v="0"/>
    <s v="ER8110BCC"/>
    <s v="E7844JTT"/>
    <d v="2024-12-19T00:00:00"/>
    <m/>
    <s v="3268"/>
    <x v="26"/>
    <s v="PA"/>
    <s v="S2"/>
    <m/>
    <d v="2024-12-19T00:00:00"/>
    <d v="1899-12-30T07:10:08"/>
    <d v="2024-12-19T00:00:00"/>
    <d v="1899-12-30T07:09:22"/>
    <d v="2024-12-19T00:00:00"/>
    <d v="1899-12-30T07:48:32"/>
    <x v="0"/>
    <s v="RFCPI"/>
    <s v="7022038513"/>
    <s v="FBO"/>
    <d v="1899-12-30T00:39:56"/>
    <d v="1899-12-30T00:39:10"/>
    <d v="1899-12-30T00:00:46"/>
    <s v="Granel"/>
    <s v="E001"/>
    <x v="2"/>
    <d v="1899-12-30T00:38:24"/>
    <d v="1899-12-30T00:39:10"/>
    <n v="7"/>
    <x v="14"/>
    <x v="5"/>
    <x v="1"/>
    <n v="0"/>
    <n v="0"/>
    <s v="OK"/>
    <s v="Granel"/>
    <x v="0"/>
    <n v="0"/>
    <s v="F. MALAGA"/>
    <s v="A"/>
    <d v="1899-12-30T00:00:46"/>
    <d v="1899-12-30T00:00:46"/>
    <s v="OK"/>
    <m/>
    <m/>
    <d v="1899-12-30T00:00:00"/>
    <d v="1899-12-30T00:38:24"/>
    <n v="5"/>
    <n v="-5.3240740739995962E-4"/>
    <n v="38.400000000004802"/>
    <n v="7"/>
    <s v="Si"/>
  </r>
  <r>
    <s v="CSMA"/>
    <s v="2024058605"/>
    <x v="0"/>
    <s v="ER6007BBG"/>
    <s v="E4954KGF"/>
    <d v="2024-12-19T00:00:00"/>
    <m/>
    <s v="3264"/>
    <x v="35"/>
    <s v="PA"/>
    <s v="S1"/>
    <m/>
    <d v="2024-12-19T00:00:00"/>
    <d v="1899-12-30T07:14:37"/>
    <d v="2024-12-19T00:00:00"/>
    <d v="1899-12-30T07:13:50"/>
    <d v="2024-12-19T00:00:00"/>
    <d v="1899-12-30T07:50:24"/>
    <x v="0"/>
    <s v="RFCPI"/>
    <s v="7022038514"/>
    <s v="FBO"/>
    <d v="1899-12-30T00:37:21"/>
    <d v="1899-12-30T00:36:34"/>
    <d v="1899-12-30T00:00:47"/>
    <s v="Granel"/>
    <s v="E001"/>
    <x v="2"/>
    <d v="1899-12-30T00:35:47"/>
    <d v="1899-12-30T00:36:34"/>
    <n v="7"/>
    <x v="14"/>
    <x v="5"/>
    <x v="1"/>
    <n v="0"/>
    <n v="0"/>
    <s v="OK"/>
    <s v="Granel"/>
    <x v="0"/>
    <n v="0"/>
    <s v="F. MALAGA"/>
    <s v="A"/>
    <d v="1899-12-30T00:00:47"/>
    <d v="1899-12-30T00:00:47"/>
    <s v="OK"/>
    <m/>
    <m/>
    <d v="1899-12-30T00:00:00"/>
    <d v="1899-12-30T00:35:47"/>
    <n v="5"/>
    <n v="-5.439814814799937E-4"/>
    <n v="35.783333333337623"/>
    <n v="7"/>
    <s v="Si"/>
  </r>
  <r>
    <s v="CSMA"/>
    <s v="2024058604"/>
    <x v="0"/>
    <s v="ER8643BCC"/>
    <s v="E7698LMM"/>
    <d v="2024-12-19T00:00:00"/>
    <m/>
    <s v="3264"/>
    <x v="35"/>
    <s v="PA"/>
    <s v="S1"/>
    <m/>
    <d v="2024-12-19T00:00:00"/>
    <d v="1899-12-30T07:14:21"/>
    <d v="2024-12-19T00:00:00"/>
    <d v="1899-12-30T07:13:35"/>
    <d v="2024-12-19T00:00:00"/>
    <d v="1899-12-30T07:57:00"/>
    <x v="0"/>
    <s v="RFCPI"/>
    <s v="7022038515"/>
    <s v="FBO"/>
    <d v="1899-12-30T00:44:11"/>
    <d v="1899-12-30T00:43:25"/>
    <d v="1899-12-30T00:00:46"/>
    <s v="Granel"/>
    <s v="E001"/>
    <x v="2"/>
    <d v="1899-12-30T00:42:39"/>
    <d v="1899-12-30T00:43:25"/>
    <n v="7"/>
    <x v="14"/>
    <x v="5"/>
    <x v="1"/>
    <n v="0"/>
    <n v="0"/>
    <s v="OK"/>
    <s v="Granel"/>
    <x v="0"/>
    <n v="0"/>
    <s v="F. MALAGA"/>
    <s v="A"/>
    <d v="1899-12-30T00:00:46"/>
    <d v="1899-12-30T00:00:46"/>
    <s v="OK"/>
    <m/>
    <m/>
    <d v="1899-12-30T00:00:00"/>
    <d v="1899-12-30T00:42:39"/>
    <n v="5"/>
    <n v="-5.3240740740001513E-4"/>
    <n v="42.650000000006344"/>
    <n v="7"/>
    <s v="Si"/>
  </r>
  <r>
    <s v="CSMA"/>
    <s v="2024058608"/>
    <x v="0"/>
    <s v="ER1055BBH"/>
    <s v="E0721JRZ"/>
    <d v="2024-12-19T00:00:00"/>
    <m/>
    <s v="3269"/>
    <x v="36"/>
    <s v="PA"/>
    <s v="S2"/>
    <m/>
    <d v="2024-12-19T00:00:00"/>
    <d v="1899-12-30T07:31:44"/>
    <d v="2024-12-19T00:00:00"/>
    <d v="1899-12-30T07:30:57"/>
    <d v="2024-12-19T00:00:00"/>
    <d v="1899-12-30T08:03:01"/>
    <x v="0"/>
    <s v="RFCPI"/>
    <s v="7022038516"/>
    <s v="FBO"/>
    <d v="1899-12-30T00:32:51"/>
    <d v="1899-12-30T00:32:04"/>
    <d v="1899-12-30T00:00:47"/>
    <s v="Granel"/>
    <s v="E001"/>
    <x v="2"/>
    <d v="1899-12-30T00:31:17"/>
    <d v="1899-12-30T00:32:04"/>
    <n v="7"/>
    <x v="14"/>
    <x v="5"/>
    <x v="1"/>
    <n v="0"/>
    <n v="0"/>
    <s v="OK"/>
    <s v="Granel"/>
    <x v="0"/>
    <n v="0"/>
    <s v="F. MALAGA"/>
    <s v="A"/>
    <d v="1899-12-30T00:00:47"/>
    <d v="1899-12-30T00:00:47"/>
    <s v="OK"/>
    <m/>
    <m/>
    <d v="1899-12-30T00:00:00"/>
    <d v="1899-12-30T00:31:17"/>
    <n v="5"/>
    <n v="-5.439814814799937E-4"/>
    <n v="31.283333333337637"/>
    <n v="8"/>
    <s v="Si"/>
  </r>
  <r>
    <s v="CSMA"/>
    <s v="2024058609"/>
    <x v="0"/>
    <s v="ER4687BBY"/>
    <s v="E8077LMM"/>
    <d v="2024-12-19T00:00:00"/>
    <m/>
    <s v="3269"/>
    <x v="36"/>
    <s v="PA"/>
    <s v="S2"/>
    <m/>
    <d v="2024-12-19T00:00:00"/>
    <d v="1899-12-30T07:46:14"/>
    <d v="2024-12-19T00:00:00"/>
    <d v="1899-12-30T07:45:29"/>
    <d v="2024-12-19T00:00:00"/>
    <d v="1899-12-30T08:11:38"/>
    <x v="0"/>
    <s v="RFCPI"/>
    <s v="7022038517"/>
    <s v="FBO"/>
    <d v="1899-12-30T00:26:54"/>
    <d v="1899-12-30T00:26:09"/>
    <d v="1899-12-30T00:00:45"/>
    <s v="Granel"/>
    <s v="E001"/>
    <x v="2"/>
    <d v="1899-12-30T00:25:24"/>
    <d v="1899-12-30T00:26:09"/>
    <n v="7"/>
    <x v="14"/>
    <x v="5"/>
    <x v="1"/>
    <n v="0"/>
    <n v="0"/>
    <s v="OK"/>
    <s v="Granel"/>
    <x v="0"/>
    <n v="0"/>
    <s v="F. MALAGA"/>
    <s v="A"/>
    <d v="1899-12-30T00:00:45"/>
    <d v="1899-12-30T00:00:45"/>
    <s v="OK"/>
    <m/>
    <m/>
    <d v="1899-12-30T00:00:00"/>
    <d v="1899-12-30T00:25:24"/>
    <n v="5"/>
    <n v="-5.2083333334002058E-4"/>
    <n v="25.400000000001572"/>
    <n v="8"/>
    <s v="Si"/>
  </r>
  <r>
    <s v="CSMA"/>
    <s v="2024058611"/>
    <x v="0"/>
    <s v="ER8221BBJ"/>
    <s v="E3888GZR"/>
    <d v="2024-12-19T00:00:00"/>
    <m/>
    <s v="3269"/>
    <x v="36"/>
    <s v="PA"/>
    <s v="S2"/>
    <m/>
    <d v="2024-12-19T00:00:00"/>
    <d v="1899-12-30T07:50:07"/>
    <d v="2024-12-19T00:00:00"/>
    <d v="1899-12-30T07:49:20"/>
    <d v="2024-12-19T00:00:00"/>
    <d v="1899-12-30T08:12:09"/>
    <x v="0"/>
    <s v="RFCPI"/>
    <s v="7022038518"/>
    <s v="EXW"/>
    <d v="1899-12-30T00:23:36"/>
    <d v="1899-12-30T00:22:49"/>
    <d v="1899-12-30T00:00:47"/>
    <s v="Granel"/>
    <s v="E001"/>
    <x v="1"/>
    <d v="1899-12-30T00:22:02"/>
    <d v="1899-12-30T00:22:49"/>
    <n v="7"/>
    <x v="14"/>
    <x v="5"/>
    <x v="1"/>
    <n v="0"/>
    <n v="0"/>
    <s v="OK"/>
    <s v="Granel"/>
    <x v="0"/>
    <n v="0"/>
    <s v="F. MALAGA"/>
    <s v="A"/>
    <d v="1899-12-30T00:00:47"/>
    <d v="1899-12-30T00:00:47"/>
    <s v="OK"/>
    <m/>
    <m/>
    <d v="1899-12-30T00:00:00"/>
    <d v="1899-12-30T00:22:02"/>
    <n v="5"/>
    <n v="-5.439814814799937E-4"/>
    <n v="22.03333333332484"/>
    <n v="8"/>
    <s v="Si"/>
  </r>
  <r>
    <s v="CSMA"/>
    <s v="2024058610"/>
    <x v="0"/>
    <s v="ER9981BDP"/>
    <s v="E7440MTL"/>
    <d v="2024-12-19T00:00:00"/>
    <m/>
    <s v="3264"/>
    <x v="35"/>
    <s v="PA"/>
    <s v="S1"/>
    <m/>
    <d v="2024-12-19T00:00:00"/>
    <d v="1899-12-30T07:49:28"/>
    <d v="2024-12-19T00:00:00"/>
    <d v="1899-12-30T07:48:41"/>
    <d v="2024-12-19T00:00:00"/>
    <d v="1899-12-30T08:16:39"/>
    <x v="0"/>
    <s v="RFCPI"/>
    <s v="7022038519"/>
    <s v="FBO"/>
    <d v="1899-12-30T00:28:45"/>
    <d v="1899-12-30T00:27:58"/>
    <d v="1899-12-30T00:00:47"/>
    <s v="Granel"/>
    <s v="E001"/>
    <x v="2"/>
    <d v="1899-12-30T00:27:11"/>
    <d v="1899-12-30T00:27:58"/>
    <n v="7"/>
    <x v="14"/>
    <x v="5"/>
    <x v="1"/>
    <n v="0"/>
    <n v="0"/>
    <s v="OK"/>
    <s v="Granel"/>
    <x v="0"/>
    <n v="0"/>
    <s v="F. MALAGA"/>
    <s v="A"/>
    <d v="1899-12-30T00:00:47"/>
    <d v="1899-12-30T00:00:47"/>
    <s v="OK"/>
    <m/>
    <m/>
    <d v="1899-12-30T00:00:00"/>
    <d v="1899-12-30T00:27:11"/>
    <n v="5"/>
    <n v="-5.439814814799937E-4"/>
    <n v="27.183333333326445"/>
    <n v="8"/>
    <s v="Si"/>
  </r>
  <r>
    <s v="CSMA"/>
    <s v="2024058613"/>
    <x v="0"/>
    <s v="ER6807BBV"/>
    <s v="E8120GLY"/>
    <d v="2024-12-19T00:00:00"/>
    <m/>
    <s v="3269"/>
    <x v="36"/>
    <s v="PA"/>
    <s v="S2"/>
    <m/>
    <d v="2024-12-19T00:00:00"/>
    <d v="1899-12-30T07:56:28"/>
    <d v="2024-12-19T00:00:00"/>
    <d v="1899-12-30T07:55:42"/>
    <d v="2024-12-19T00:00:00"/>
    <d v="1899-12-30T08:25:03"/>
    <x v="0"/>
    <s v="RFCPI"/>
    <s v="7022038520"/>
    <s v="FBO"/>
    <d v="1899-12-30T00:30:07"/>
    <d v="1899-12-30T00:29:21"/>
    <d v="1899-12-30T00:00:46"/>
    <s v="Granel"/>
    <s v="E001"/>
    <x v="2"/>
    <d v="1899-12-30T00:28:35"/>
    <d v="1899-12-30T00:29:21"/>
    <n v="7"/>
    <x v="14"/>
    <x v="5"/>
    <x v="1"/>
    <n v="0"/>
    <n v="0"/>
    <s v="OK"/>
    <s v="Granel"/>
    <x v="0"/>
    <n v="0"/>
    <s v="F. MALAGA"/>
    <s v="A"/>
    <d v="1899-12-30T00:00:46"/>
    <d v="1899-12-30T00:00:46"/>
    <s v="OK"/>
    <m/>
    <m/>
    <d v="1899-12-30T00:00:00"/>
    <d v="1899-12-30T00:28:35"/>
    <n v="5"/>
    <n v="-5.3240740741000714E-4"/>
    <n v="28.583333333337535"/>
    <n v="8"/>
    <s v="Si"/>
  </r>
  <r>
    <s v="CSMA"/>
    <s v=""/>
    <x v="0"/>
    <s v="ER0492BBM"/>
    <s v="E0699MTL"/>
    <d v="2024-12-19T00:00:00"/>
    <m/>
    <s v="3283"/>
    <x v="38"/>
    <s v="PA"/>
    <m/>
    <m/>
    <d v="2024-12-19T00:00:00"/>
    <d v="1899-12-30T08:26:05"/>
    <d v="2024-12-19T00:00:00"/>
    <d v="1899-12-30T18:06:00"/>
    <d v="2024-12-19T00:00:00"/>
    <d v="1899-12-30T08:27:32"/>
    <x v="218"/>
    <s v="JMUNOZT"/>
    <s v="7022038521"/>
    <s v="EXW"/>
    <d v="1899-12-30T19:18:23"/>
    <d v="1899-12-30T09:38:28"/>
    <d v="1899-12-30T09:39:55"/>
    <s v="Ensacado"/>
    <s v="E002"/>
    <x v="1"/>
    <d v="1899-12-30T00:01:27"/>
    <n v="-0.40171296296296999"/>
    <n v="8"/>
    <x v="14"/>
    <x v="5"/>
    <x v="2"/>
    <n v="1"/>
    <n v="0"/>
    <s v="KO"/>
    <s v="Ensacado"/>
    <x v="0"/>
    <n v="1"/>
    <s v="F. MALAGA"/>
    <s v="A"/>
    <d v="1899-12-30T09:39:55"/>
    <d v="1899-12-30T08:41:55"/>
    <s v="KO"/>
    <m/>
    <m/>
    <d v="1899-12-30T00:00:00"/>
    <d v="1899-12-30T00:01:27"/>
    <n v="5"/>
    <d v="1899-12-30T09:39:55"/>
    <n v="1.449999999993592"/>
    <n v="8"/>
    <s v="Si"/>
  </r>
  <r>
    <s v="CSMA"/>
    <s v="2024058612"/>
    <x v="0"/>
    <s v="ER8349BDL"/>
    <s v="E8998KYN"/>
    <d v="2024-12-19T00:00:00"/>
    <m/>
    <s v="3264"/>
    <x v="35"/>
    <s v="PA"/>
    <s v="S1"/>
    <m/>
    <d v="2024-12-19T00:00:00"/>
    <d v="1899-12-30T07:53:27"/>
    <d v="2024-12-19T00:00:00"/>
    <d v="1899-12-30T07:52:40"/>
    <d v="2024-12-19T00:00:00"/>
    <d v="1899-12-30T08:28:41"/>
    <x v="0"/>
    <s v="RFCPI"/>
    <s v="7022038522"/>
    <s v="EXW"/>
    <d v="1899-12-30T00:36:48"/>
    <d v="1899-12-30T00:36:01"/>
    <d v="1899-12-30T00:00:47"/>
    <s v="Granel"/>
    <s v="E001"/>
    <x v="1"/>
    <d v="1899-12-30T00:35:14"/>
    <d v="1899-12-30T00:36:01"/>
    <n v="7"/>
    <x v="14"/>
    <x v="5"/>
    <x v="1"/>
    <n v="0"/>
    <n v="0"/>
    <s v="OK"/>
    <s v="Granel"/>
    <x v="0"/>
    <n v="0"/>
    <s v="F. MALAGA"/>
    <s v="A"/>
    <d v="1899-12-30T00:00:47"/>
    <d v="1899-12-30T00:00:47"/>
    <s v="OK"/>
    <m/>
    <m/>
    <d v="1899-12-30T00:00:00"/>
    <d v="1899-12-30T00:35:14"/>
    <n v="5"/>
    <n v="-5.439814814799937E-4"/>
    <n v="35.233333333329618"/>
    <n v="8"/>
    <s v="Si"/>
  </r>
  <r>
    <s v="CSMA"/>
    <s v="2024058615"/>
    <x v="0"/>
    <s v="ER2400BCC"/>
    <s v="E2345KGX"/>
    <d v="2024-12-19T00:00:00"/>
    <m/>
    <s v="3264"/>
    <x v="35"/>
    <s v="PA"/>
    <s v="S1"/>
    <m/>
    <d v="2024-12-19T00:00:00"/>
    <d v="1899-12-30T08:01:43"/>
    <d v="2024-12-19T00:00:00"/>
    <d v="1899-12-30T08:00:59"/>
    <d v="2024-12-19T00:00:00"/>
    <d v="1899-12-30T08:28:55"/>
    <x v="0"/>
    <s v="RFCPI"/>
    <s v="7022038523"/>
    <s v="FBO"/>
    <d v="1899-12-30T00:28:40"/>
    <d v="1899-12-30T00:27:56"/>
    <d v="1899-12-30T00:00:44"/>
    <s v="Granel"/>
    <s v="E001"/>
    <x v="2"/>
    <d v="1899-12-30T00:27:12"/>
    <d v="1899-12-30T00:27:56"/>
    <n v="8"/>
    <x v="14"/>
    <x v="5"/>
    <x v="1"/>
    <n v="0"/>
    <n v="0"/>
    <s v="OK"/>
    <s v="Granel"/>
    <x v="0"/>
    <n v="0"/>
    <s v="F. MALAGA"/>
    <s v="A"/>
    <d v="1899-12-30T00:00:44"/>
    <d v="1899-12-30T00:00:44"/>
    <s v="OK"/>
    <m/>
    <m/>
    <d v="1899-12-30T00:00:00"/>
    <d v="1899-12-30T00:27:12"/>
    <n v="5"/>
    <n v="-5.092592592599865E-4"/>
    <n v="27.200000000001612"/>
    <n v="8"/>
    <s v="Si"/>
  </r>
  <r>
    <s v="CSMA"/>
    <s v="2024058616"/>
    <x v="0"/>
    <s v="ER0936BBS"/>
    <s v="E1632JZF"/>
    <d v="2024-12-19T00:00:00"/>
    <m/>
    <s v="3269"/>
    <x v="36"/>
    <s v="PA"/>
    <s v="S2"/>
    <m/>
    <d v="2024-12-19T00:00:00"/>
    <d v="1899-12-30T08:02:56"/>
    <d v="2024-12-19T00:00:00"/>
    <d v="1899-12-30T08:02:11"/>
    <d v="2024-12-19T00:00:00"/>
    <d v="1899-12-30T08:30:55"/>
    <x v="0"/>
    <s v="RFCPI"/>
    <s v="7022038524"/>
    <s v="FBO"/>
    <d v="1899-12-30T00:29:29"/>
    <d v="1899-12-30T00:28:44"/>
    <d v="1899-12-30T00:00:45"/>
    <s v="Granel"/>
    <s v="E001"/>
    <x v="2"/>
    <d v="1899-12-30T00:27:59"/>
    <d v="1899-12-30T00:28:44"/>
    <n v="8"/>
    <x v="14"/>
    <x v="5"/>
    <x v="1"/>
    <n v="0"/>
    <n v="0"/>
    <s v="OK"/>
    <s v="Granel"/>
    <x v="0"/>
    <n v="0"/>
    <s v="F. MALAGA"/>
    <s v="A"/>
    <d v="1899-12-30T00:00:45"/>
    <d v="1899-12-30T00:00:45"/>
    <s v="OK"/>
    <m/>
    <m/>
    <d v="1899-12-30T00:00:00"/>
    <d v="1899-12-30T00:27:59"/>
    <n v="5"/>
    <n v="-5.2083333332997306E-4"/>
    <n v="27.983333333332805"/>
    <n v="8"/>
    <s v="Si"/>
  </r>
  <r>
    <s v="CSMA"/>
    <s v="2024058617"/>
    <x v="0"/>
    <s v="ER7860BBY"/>
    <s v="E8669MSV"/>
    <d v="2024-12-19T00:00:00"/>
    <m/>
    <s v="3269"/>
    <x v="36"/>
    <s v="PA"/>
    <s v="S2"/>
    <m/>
    <d v="2024-12-19T00:00:00"/>
    <d v="1899-12-30T08:09:23"/>
    <d v="2024-12-19T00:00:00"/>
    <d v="1899-12-30T08:08:37"/>
    <d v="2024-12-19T00:00:00"/>
    <d v="1899-12-30T08:37:45"/>
    <x v="0"/>
    <s v="RFCPI"/>
    <s v="7022038525"/>
    <s v="FBO"/>
    <d v="1899-12-30T00:29:54"/>
    <d v="1899-12-30T00:29:08"/>
    <d v="1899-12-30T00:00:46"/>
    <s v="Granel"/>
    <s v="E001"/>
    <x v="2"/>
    <d v="1899-12-30T00:28:22"/>
    <d v="1899-12-30T00:29:08"/>
    <n v="8"/>
    <x v="14"/>
    <x v="5"/>
    <x v="1"/>
    <n v="0"/>
    <n v="0"/>
    <s v="OK"/>
    <s v="Granel"/>
    <x v="0"/>
    <n v="0"/>
    <s v="F. MALAGA"/>
    <s v="A"/>
    <d v="1899-12-30T00:00:46"/>
    <d v="1899-12-30T00:00:46"/>
    <s v="OK"/>
    <m/>
    <m/>
    <d v="1899-12-30T00:00:00"/>
    <d v="1899-12-30T00:28:22"/>
    <n v="5"/>
    <n v="-5.3240740741000714E-4"/>
    <n v="28.366666666660734"/>
    <n v="8"/>
    <s v="Si"/>
  </r>
  <r>
    <s v="CSMA"/>
    <s v="2024058618"/>
    <x v="0"/>
    <s v="ER8167BCF"/>
    <s v="E2589JTB"/>
    <d v="2024-12-19T00:00:00"/>
    <m/>
    <s v="3264"/>
    <x v="35"/>
    <s v="PA"/>
    <s v="S1"/>
    <m/>
    <d v="2024-12-19T00:00:00"/>
    <d v="1899-12-30T08:25:06"/>
    <d v="2024-12-19T00:00:00"/>
    <d v="1899-12-30T08:24:20"/>
    <d v="2024-12-19T00:00:00"/>
    <d v="1899-12-30T08:49:18"/>
    <x v="0"/>
    <s v="RFCPI"/>
    <s v="7022038527"/>
    <s v="FBO"/>
    <d v="1899-12-30T00:25:44"/>
    <d v="1899-12-30T00:24:58"/>
    <d v="1899-12-30T00:00:46"/>
    <s v="Granel"/>
    <s v="E001"/>
    <x v="2"/>
    <d v="1899-12-30T00:24:12"/>
    <d v="1899-12-30T00:24:58"/>
    <n v="8"/>
    <x v="14"/>
    <x v="5"/>
    <x v="1"/>
    <n v="0"/>
    <n v="0"/>
    <s v="OK"/>
    <s v="Granel"/>
    <x v="0"/>
    <n v="0"/>
    <s v="F. MALAGA"/>
    <s v="A"/>
    <d v="1899-12-30T00:00:46"/>
    <d v="1899-12-30T00:00:46"/>
    <s v="OK"/>
    <m/>
    <m/>
    <d v="1899-12-30T00:00:00"/>
    <d v="1899-12-30T00:24:12"/>
    <n v="5"/>
    <n v="-5.3240740741000714E-4"/>
    <n v="24.199999999992031"/>
    <n v="8"/>
    <s v="Si"/>
  </r>
  <r>
    <s v="CSMA"/>
    <s v="2024058620"/>
    <x v="0"/>
    <s v="ER0272BBT"/>
    <s v="E2254MLP"/>
    <d v="2024-12-19T00:00:00"/>
    <m/>
    <s v="3269"/>
    <x v="36"/>
    <s v="PA"/>
    <s v="S2"/>
    <m/>
    <d v="2024-12-19T00:00:00"/>
    <d v="1899-12-30T08:42:09"/>
    <d v="2024-12-19T00:00:00"/>
    <d v="1899-12-30T08:41:23"/>
    <d v="2024-12-19T00:00:00"/>
    <d v="1899-12-30T09:06:39"/>
    <x v="0"/>
    <s v="RFCPI"/>
    <s v="7022038528"/>
    <s v="FBO"/>
    <d v="1899-12-30T00:26:02"/>
    <d v="1899-12-30T00:25:16"/>
    <d v="1899-12-30T00:00:46"/>
    <s v="Granel"/>
    <s v="E001"/>
    <x v="2"/>
    <d v="1899-12-30T00:24:30"/>
    <d v="1899-12-30T00:25:16"/>
    <n v="8"/>
    <x v="14"/>
    <x v="5"/>
    <x v="1"/>
    <n v="0"/>
    <n v="0"/>
    <s v="OK"/>
    <s v="Granel"/>
    <x v="0"/>
    <n v="0"/>
    <s v="F. MALAGA"/>
    <s v="A"/>
    <d v="1899-12-30T00:00:46"/>
    <d v="1899-12-30T00:00:46"/>
    <s v="OK"/>
    <m/>
    <m/>
    <d v="1899-12-30T00:00:00"/>
    <d v="1899-12-30T00:24:30"/>
    <n v="5"/>
    <n v="-5.3240740741000714E-4"/>
    <n v="24.500000000001592"/>
    <n v="9"/>
    <s v="Si"/>
  </r>
  <r>
    <s v="CSMA"/>
    <s v="2024058621"/>
    <x v="0"/>
    <s v="ER8880BDL"/>
    <s v="E7970JYD"/>
    <d v="2024-12-19T00:00:00"/>
    <m/>
    <s v="3264"/>
    <x v="35"/>
    <s v="PA"/>
    <s v="S1"/>
    <m/>
    <d v="2024-12-19T00:00:00"/>
    <d v="1899-12-30T08:47:42"/>
    <d v="2024-12-19T00:00:00"/>
    <d v="1899-12-30T08:46:57"/>
    <d v="2024-12-19T00:00:00"/>
    <d v="1899-12-30T09:17:34"/>
    <x v="0"/>
    <s v="RFCPI"/>
    <s v="7022038529"/>
    <s v="EXW"/>
    <d v="1899-12-30T00:31:22"/>
    <d v="1899-12-30T00:30:37"/>
    <d v="1899-12-30T00:00:45"/>
    <s v="Granel"/>
    <s v="E001"/>
    <x v="1"/>
    <d v="1899-12-30T00:29:52"/>
    <d v="1899-12-30T00:30:37"/>
    <n v="8"/>
    <x v="14"/>
    <x v="5"/>
    <x v="1"/>
    <n v="0"/>
    <n v="0"/>
    <s v="OK"/>
    <s v="Granel"/>
    <x v="0"/>
    <n v="0"/>
    <s v="F. MALAGA"/>
    <s v="A"/>
    <d v="1899-12-30T00:00:45"/>
    <d v="1899-12-30T00:00:45"/>
    <s v="OK"/>
    <m/>
    <m/>
    <d v="1899-12-30T00:00:00"/>
    <d v="1899-12-30T00:29:52"/>
    <n v="5"/>
    <n v="-5.2083333332997306E-4"/>
    <n v="29.866666666665605"/>
    <n v="9"/>
    <s v="Si"/>
  </r>
  <r>
    <s v="CSMA"/>
    <s v="2024058626"/>
    <x v="0"/>
    <s v="ER5988BBV"/>
    <s v="E3028JRG"/>
    <d v="2024-12-19T00:00:00"/>
    <m/>
    <s v="3283"/>
    <x v="38"/>
    <s v="PA"/>
    <s v="PA"/>
    <m/>
    <d v="2024-12-19T00:00:00"/>
    <d v="1899-12-30T08:57:33"/>
    <d v="2024-12-19T00:00:00"/>
    <d v="1899-12-30T08:56:45"/>
    <d v="2024-12-19T00:00:00"/>
    <d v="1899-12-30T09:22:54"/>
    <x v="0"/>
    <s v="RFCPI"/>
    <s v="7022038530"/>
    <s v="EXW"/>
    <d v="1899-12-30T00:26:57"/>
    <d v="1899-12-30T00:26:09"/>
    <d v="1899-12-30T00:00:48"/>
    <s v="Ensacado"/>
    <s v="E002"/>
    <x v="1"/>
    <d v="1899-12-30T00:25:21"/>
    <d v="1899-12-30T00:26:09"/>
    <n v="8"/>
    <x v="14"/>
    <x v="5"/>
    <x v="2"/>
    <n v="0"/>
    <n v="0"/>
    <s v="OK"/>
    <s v="Ensacado"/>
    <x v="0"/>
    <n v="0"/>
    <s v="F. MALAGA"/>
    <s v="A"/>
    <d v="1899-12-30T00:00:48"/>
    <d v="1899-12-30T00:00:48"/>
    <s v="OK"/>
    <m/>
    <m/>
    <d v="1899-12-30T00:00:00"/>
    <d v="1899-12-30T00:25:21"/>
    <n v="5"/>
    <n v="-5.5555555555003577E-4"/>
    <n v="25.350000000004762"/>
    <n v="9"/>
    <s v="Si"/>
  </r>
  <r>
    <s v="CSMA"/>
    <s v="2024058625"/>
    <x v="0"/>
    <s v="ER4758BBH"/>
    <s v="E7926JMH"/>
    <d v="2024-12-19T00:00:00"/>
    <m/>
    <s v="3264"/>
    <x v="35"/>
    <s v="PA"/>
    <s v="S1"/>
    <m/>
    <d v="2024-12-19T00:00:00"/>
    <d v="1899-12-30T08:56:56"/>
    <d v="2024-12-19T00:00:00"/>
    <d v="1899-12-30T08:56:09"/>
    <d v="2024-12-19T00:00:00"/>
    <d v="1899-12-30T09:24:40"/>
    <x v="0"/>
    <s v="RFCPI"/>
    <s v="7022038531"/>
    <s v="FBO"/>
    <d v="1899-12-30T00:29:18"/>
    <d v="1899-12-30T00:28:31"/>
    <d v="1899-12-30T00:00:47"/>
    <s v="Granel"/>
    <s v="E001"/>
    <x v="2"/>
    <d v="1899-12-30T00:27:44"/>
    <d v="1899-12-30T00:28:31"/>
    <n v="8"/>
    <x v="14"/>
    <x v="5"/>
    <x v="1"/>
    <n v="0"/>
    <n v="0"/>
    <s v="OK"/>
    <s v="Granel"/>
    <x v="0"/>
    <n v="0"/>
    <s v="F. MALAGA"/>
    <s v="A"/>
    <d v="1899-12-30T00:00:47"/>
    <d v="1899-12-30T00:00:47"/>
    <s v="OK"/>
    <m/>
    <m/>
    <d v="1899-12-30T00:00:00"/>
    <d v="1899-12-30T00:27:44"/>
    <n v="5"/>
    <n v="-5.439814814799937E-4"/>
    <n v="27.733333333334365"/>
    <n v="9"/>
    <s v="Si"/>
  </r>
  <r>
    <s v="CSMA"/>
    <s v="2024058627"/>
    <x v="0"/>
    <s v="ER2310BBX"/>
    <s v="E5477KKG"/>
    <d v="2024-12-19T00:00:00"/>
    <m/>
    <s v="3264"/>
    <x v="35"/>
    <s v="PA"/>
    <s v="S1"/>
    <m/>
    <d v="2024-12-19T00:00:00"/>
    <d v="1899-12-30T08:58:36"/>
    <d v="2024-12-19T00:00:00"/>
    <d v="1899-12-30T08:57:49"/>
    <d v="2024-12-19T00:00:00"/>
    <d v="1899-12-30T09:41:57"/>
    <x v="0"/>
    <s v="RFCPI"/>
    <s v="7022038532"/>
    <s v="FBO"/>
    <d v="1899-12-30T00:44:55"/>
    <d v="1899-12-30T00:44:08"/>
    <d v="1899-12-30T00:00:47"/>
    <s v="Granel"/>
    <s v="E001"/>
    <x v="2"/>
    <d v="1899-12-30T00:43:21"/>
    <d v="1899-12-30T00:44:08"/>
    <n v="8"/>
    <x v="14"/>
    <x v="5"/>
    <x v="1"/>
    <n v="0"/>
    <n v="0"/>
    <s v="OK"/>
    <s v="Granel"/>
    <x v="0"/>
    <n v="0"/>
    <s v="F. MALAGA"/>
    <s v="A"/>
    <d v="1899-12-30T00:00:47"/>
    <d v="1899-12-30T00:00:47"/>
    <s v="OK"/>
    <m/>
    <m/>
    <d v="1899-12-30T00:00:00"/>
    <d v="1899-12-30T00:43:21"/>
    <n v="5"/>
    <n v="-5.439814814799937E-4"/>
    <n v="43.349999999990388"/>
    <n v="9"/>
    <s v="Si"/>
  </r>
  <r>
    <s v="CSMA"/>
    <s v="2024058628"/>
    <x v="0"/>
    <s v="EVA02467R"/>
    <s v="E5824JVY"/>
    <d v="2024-12-19T00:00:00"/>
    <m/>
    <s v="3264"/>
    <x v="35"/>
    <s v="PA"/>
    <s v="S1"/>
    <m/>
    <d v="2024-12-19T00:00:00"/>
    <d v="1899-12-30T09:06:28"/>
    <d v="2024-12-19T00:00:00"/>
    <d v="1899-12-30T09:05:45"/>
    <d v="2024-12-19T00:00:00"/>
    <d v="1899-12-30T09:46:18"/>
    <x v="0"/>
    <s v="RFCPI"/>
    <s v="7022038533"/>
    <s v="FBO"/>
    <d v="1899-12-30T00:41:16"/>
    <d v="1899-12-30T00:40:33"/>
    <d v="1899-12-30T00:00:43"/>
    <s v="Granel"/>
    <s v="E001"/>
    <x v="2"/>
    <d v="1899-12-30T00:39:50"/>
    <d v="1899-12-30T00:40:33"/>
    <n v="9"/>
    <x v="14"/>
    <x v="5"/>
    <x v="1"/>
    <n v="0"/>
    <n v="0"/>
    <s v="OK"/>
    <s v="Granel"/>
    <x v="0"/>
    <n v="0"/>
    <s v="F. MALAGA"/>
    <s v="A"/>
    <d v="1899-12-30T00:00:43"/>
    <d v="1899-12-30T00:00:43"/>
    <s v="OK"/>
    <m/>
    <m/>
    <d v="1899-12-30T00:00:00"/>
    <d v="1899-12-30T00:39:50"/>
    <n v="5"/>
    <n v="-4.9768518518000793E-4"/>
    <n v="39.833333333337535"/>
    <n v="9"/>
    <s v="Si"/>
  </r>
  <r>
    <s v="CSMA"/>
    <s v="2024058630"/>
    <x v="0"/>
    <s v="ER7726BBG"/>
    <s v="E8976JGF"/>
    <d v="2024-12-19T00:00:00"/>
    <m/>
    <s v="3262"/>
    <x v="43"/>
    <s v="PA"/>
    <s v="S6"/>
    <m/>
    <d v="2024-12-19T00:00:00"/>
    <d v="1899-12-30T09:29:41"/>
    <d v="2024-12-19T00:00:00"/>
    <d v="1899-12-30T09:28:55"/>
    <d v="2024-12-19T00:00:00"/>
    <d v="1899-12-30T09:54:18"/>
    <x v="0"/>
    <s v="RFCPI"/>
    <s v="7022038534"/>
    <s v="EXW"/>
    <d v="1899-12-30T00:26:09"/>
    <d v="1899-12-30T00:25:23"/>
    <d v="1899-12-30T00:00:46"/>
    <s v="Granel"/>
    <s v="E001"/>
    <x v="1"/>
    <d v="1899-12-30T00:24:37"/>
    <d v="1899-12-30T00:25:23"/>
    <n v="9"/>
    <x v="14"/>
    <x v="5"/>
    <x v="1"/>
    <n v="0"/>
    <n v="0"/>
    <s v="OK"/>
    <s v="Granel"/>
    <x v="0"/>
    <n v="0"/>
    <s v="F. MALAGA"/>
    <s v="A"/>
    <d v="1899-12-30T00:00:46"/>
    <d v="1899-12-30T00:00:46"/>
    <s v="OK"/>
    <m/>
    <m/>
    <d v="1899-12-30T00:00:00"/>
    <d v="1899-12-30T00:24:37"/>
    <n v="5"/>
    <n v="-5.3240740741000714E-4"/>
    <n v="24.616666666655991"/>
    <n v="9"/>
    <s v="Si"/>
  </r>
  <r>
    <s v="CSMA"/>
    <s v="2024058629"/>
    <x v="0"/>
    <s v="ER9154BBC"/>
    <s v="E6464JZW"/>
    <d v="2024-12-19T00:00:00"/>
    <m/>
    <s v="3264"/>
    <x v="35"/>
    <s v="PA"/>
    <s v="S1"/>
    <m/>
    <d v="2024-12-19T00:00:00"/>
    <d v="1899-12-30T09:08:25"/>
    <d v="2024-12-19T00:00:00"/>
    <d v="1899-12-30T09:07:40"/>
    <d v="2024-12-19T00:00:00"/>
    <d v="1899-12-30T09:54:22"/>
    <x v="0"/>
    <s v="RFCPI"/>
    <s v="7022038535"/>
    <s v="FBO"/>
    <d v="1899-12-30T00:47:27"/>
    <d v="1899-12-30T00:46:42"/>
    <d v="1899-12-30T00:00:45"/>
    <s v="Granel"/>
    <s v="E001"/>
    <x v="2"/>
    <d v="1899-12-30T00:45:57"/>
    <d v="1899-12-30T00:46:42"/>
    <n v="9"/>
    <x v="14"/>
    <x v="5"/>
    <x v="1"/>
    <n v="0"/>
    <n v="0"/>
    <s v="OK"/>
    <s v="Granel"/>
    <x v="0"/>
    <n v="0"/>
    <s v="F. MALAGA"/>
    <s v="B"/>
    <d v="1899-12-30T00:00:45"/>
    <d v="1899-12-30T00:00:45"/>
    <s v="OK"/>
    <m/>
    <m/>
    <d v="1899-12-30T00:00:00"/>
    <d v="1899-12-30T00:45:57"/>
    <n v="5"/>
    <n v="-5.2083333334002058E-4"/>
    <n v="45.949999999996791"/>
    <n v="9"/>
    <s v="No"/>
  </r>
  <r>
    <s v="CSMA"/>
    <s v="2024058633"/>
    <x v="0"/>
    <s v="ER6007BBG"/>
    <s v="E4954KGF"/>
    <d v="2024-12-19T00:00:00"/>
    <m/>
    <s v="3264"/>
    <x v="35"/>
    <s v="PA"/>
    <s v="S1"/>
    <m/>
    <d v="2024-12-19T00:00:00"/>
    <d v="1899-12-30T09:40:11"/>
    <d v="2024-12-19T00:00:00"/>
    <d v="1899-12-30T09:39:25"/>
    <d v="2024-12-19T00:00:00"/>
    <d v="1899-12-30T10:07:08"/>
    <x v="0"/>
    <s v="RFCPI"/>
    <s v="7022038536"/>
    <s v="FBO"/>
    <d v="1899-12-30T00:28:29"/>
    <d v="1899-12-30T00:27:43"/>
    <d v="1899-12-30T00:00:46"/>
    <s v="Granel"/>
    <s v="E001"/>
    <x v="2"/>
    <d v="1899-12-30T00:26:57"/>
    <d v="1899-12-30T00:27:43"/>
    <n v="9"/>
    <x v="14"/>
    <x v="5"/>
    <x v="1"/>
    <n v="0"/>
    <n v="0"/>
    <s v="OK"/>
    <s v="Granel"/>
    <x v="0"/>
    <n v="0"/>
    <s v="F. MALAGA"/>
    <s v="A"/>
    <d v="1899-12-30T00:00:46"/>
    <d v="1899-12-30T00:00:46"/>
    <s v="OK"/>
    <m/>
    <m/>
    <d v="1899-12-30T00:00:00"/>
    <d v="1899-12-30T00:26:57"/>
    <n v="5"/>
    <n v="-5.3240740740001513E-4"/>
    <n v="26.950000000003172"/>
    <n v="10"/>
    <s v="Si"/>
  </r>
  <r>
    <s v="CSMA"/>
    <s v="2024058636"/>
    <x v="0"/>
    <s v="ER5973BBL"/>
    <s v="E0247JRH"/>
    <d v="2024-12-19T00:00:00"/>
    <m/>
    <s v="3269"/>
    <x v="36"/>
    <s v="PA"/>
    <s v="S2"/>
    <m/>
    <d v="2024-12-19T00:00:00"/>
    <d v="1899-12-30T09:41:26"/>
    <d v="2024-12-19T00:00:00"/>
    <d v="1899-12-30T09:40:40"/>
    <d v="2024-12-19T00:00:00"/>
    <d v="1899-12-30T10:11:52"/>
    <x v="0"/>
    <s v="RFCPI"/>
    <s v="7022038538"/>
    <s v="EXW"/>
    <d v="1899-12-30T00:31:58"/>
    <d v="1899-12-30T00:31:12"/>
    <d v="1899-12-30T00:00:46"/>
    <s v="Granel"/>
    <s v="E001"/>
    <x v="1"/>
    <d v="1899-12-30T00:30:26"/>
    <d v="1899-12-30T00:31:12"/>
    <n v="9"/>
    <x v="14"/>
    <x v="5"/>
    <x v="1"/>
    <n v="0"/>
    <n v="0"/>
    <s v="OK"/>
    <s v="Granel"/>
    <x v="0"/>
    <n v="0"/>
    <s v="F. MALAGA"/>
    <s v="A"/>
    <d v="1899-12-30T00:00:46"/>
    <d v="1899-12-30T00:00:46"/>
    <s v="OK"/>
    <m/>
    <m/>
    <d v="1899-12-30T00:00:00"/>
    <d v="1899-12-30T00:30:26"/>
    <n v="5"/>
    <n v="-5.3240740741000714E-4"/>
    <n v="30.433333333334385"/>
    <n v="10"/>
    <s v="Si"/>
  </r>
  <r>
    <s v="CSMA"/>
    <s v="2024058632"/>
    <x v="0"/>
    <s v="ECO02801R"/>
    <s v="E8474FTB"/>
    <d v="2024-12-19T00:00:00"/>
    <m/>
    <s v="3264"/>
    <x v="35"/>
    <s v="PA"/>
    <s v="S1"/>
    <m/>
    <d v="2024-12-19T00:00:00"/>
    <d v="1899-12-30T09:33:33"/>
    <d v="2024-12-19T00:00:00"/>
    <d v="1899-12-30T09:32:47"/>
    <d v="2024-12-19T00:00:00"/>
    <d v="1899-12-30T10:25:04"/>
    <x v="0"/>
    <s v="RFCPI"/>
    <s v="7022038539"/>
    <s v="FBO"/>
    <d v="1899-12-30T00:53:03"/>
    <d v="1899-12-30T00:52:17"/>
    <d v="1899-12-30T00:00:46"/>
    <s v="Granel"/>
    <s v="E001"/>
    <x v="2"/>
    <d v="1899-12-30T00:51:31"/>
    <d v="1899-12-30T00:52:17"/>
    <n v="9"/>
    <x v="14"/>
    <x v="5"/>
    <x v="1"/>
    <n v="0"/>
    <n v="0"/>
    <s v="OK"/>
    <s v="Granel"/>
    <x v="0"/>
    <n v="0"/>
    <s v="F. MALAGA"/>
    <s v="B"/>
    <d v="1899-12-30T00:00:46"/>
    <d v="1899-12-30T00:00:46"/>
    <s v="OK"/>
    <m/>
    <m/>
    <d v="1899-12-30T00:00:00"/>
    <d v="1899-12-30T00:51:31"/>
    <n v="5"/>
    <n v="-5.3240740740995163E-4"/>
    <n v="51.516666666662431"/>
    <n v="10"/>
    <s v="No"/>
  </r>
  <r>
    <s v="CSMA"/>
    <s v="2024058637"/>
    <x v="0"/>
    <s v="ER8141BBG"/>
    <s v="E0547BYX"/>
    <d v="2024-12-19T00:00:00"/>
    <m/>
    <s v="3264"/>
    <x v="35"/>
    <s v="PA"/>
    <s v="S1"/>
    <m/>
    <d v="2024-12-19T00:00:00"/>
    <d v="1899-12-30T09:42:21"/>
    <d v="2024-12-19T00:00:00"/>
    <d v="1899-12-30T09:41:36"/>
    <d v="2024-12-19T00:00:00"/>
    <d v="1899-12-30T10:32:59"/>
    <x v="0"/>
    <s v="RFCPI"/>
    <s v="7022038540"/>
    <s v="FBO"/>
    <d v="1899-12-30T00:52:08"/>
    <d v="1899-12-30T00:51:23"/>
    <d v="1899-12-30T00:00:45"/>
    <s v="Granel"/>
    <s v="E001"/>
    <x v="2"/>
    <d v="1899-12-30T00:50:38"/>
    <d v="1899-12-30T00:51:23"/>
    <n v="9"/>
    <x v="14"/>
    <x v="5"/>
    <x v="1"/>
    <n v="0"/>
    <n v="0"/>
    <s v="OK"/>
    <s v="Granel"/>
    <x v="0"/>
    <n v="0"/>
    <s v="F. MALAGA"/>
    <s v="B"/>
    <d v="1899-12-30T00:00:45"/>
    <d v="1899-12-30T00:00:45"/>
    <s v="OK"/>
    <m/>
    <m/>
    <d v="1899-12-30T00:00:00"/>
    <d v="1899-12-30T00:50:38"/>
    <n v="5"/>
    <n v="-5.2083333332997306E-4"/>
    <n v="50.633333333337625"/>
    <n v="10"/>
    <s v="No"/>
  </r>
  <r>
    <s v="CSMA"/>
    <s v="2024058641"/>
    <x v="0"/>
    <s v="ER0208BBV"/>
    <s v="E3093FMF"/>
    <d v="2024-12-19T00:00:00"/>
    <m/>
    <s v="3269"/>
    <x v="36"/>
    <s v="PA"/>
    <s v="S2"/>
    <m/>
    <d v="2024-12-19T00:00:00"/>
    <d v="1899-12-30T10:01:35"/>
    <d v="2024-12-19T00:00:00"/>
    <d v="1899-12-30T10:00:53"/>
    <d v="2024-12-19T00:00:00"/>
    <d v="1899-12-30T10:35:00"/>
    <x v="0"/>
    <s v="RFCPI"/>
    <s v="7022038541"/>
    <s v="FBO"/>
    <d v="1899-12-30T00:34:49"/>
    <d v="1899-12-30T00:34:07"/>
    <d v="1899-12-30T00:00:42"/>
    <s v="Granel"/>
    <s v="E001"/>
    <x v="2"/>
    <d v="1899-12-30T00:33:25"/>
    <d v="1899-12-30T00:34:07"/>
    <n v="10"/>
    <x v="14"/>
    <x v="5"/>
    <x v="1"/>
    <n v="0"/>
    <n v="0"/>
    <s v="OK"/>
    <s v="Granel"/>
    <x v="0"/>
    <n v="0"/>
    <s v="F. MALAGA"/>
    <s v="A"/>
    <d v="1899-12-30T00:00:42"/>
    <d v="1899-12-30T00:00:42"/>
    <s v="OK"/>
    <m/>
    <m/>
    <d v="1899-12-30T00:00:00"/>
    <d v="1899-12-30T00:33:25"/>
    <n v="5"/>
    <n v="-4.8611111110996585E-4"/>
    <n v="33.416666666668796"/>
    <n v="10"/>
    <s v="Si"/>
  </r>
  <r>
    <s v="CSMA"/>
    <s v="2024058638"/>
    <x v="0"/>
    <s v="ER6822BBF"/>
    <s v="E7574KJX"/>
    <d v="2024-12-19T00:00:00"/>
    <m/>
    <s v="3264"/>
    <x v="35"/>
    <s v="PA"/>
    <s v="S1"/>
    <m/>
    <d v="2024-12-19T00:00:00"/>
    <d v="1899-12-30T09:42:43"/>
    <d v="2024-12-19T00:00:00"/>
    <d v="1899-12-30T09:41:57"/>
    <d v="2024-12-19T00:00:00"/>
    <d v="1899-12-30T10:37:59"/>
    <x v="0"/>
    <s v="RFCPI"/>
    <s v="7022038543"/>
    <s v="FBO"/>
    <d v="1899-12-30T00:56:48"/>
    <d v="1899-12-30T00:56:02"/>
    <d v="1899-12-30T00:00:46"/>
    <s v="Granel"/>
    <s v="E001"/>
    <x v="2"/>
    <d v="1899-12-30T00:55:16"/>
    <d v="1899-12-30T00:56:02"/>
    <n v="9"/>
    <x v="14"/>
    <x v="5"/>
    <x v="1"/>
    <n v="0"/>
    <n v="0"/>
    <s v="OK"/>
    <s v="Granel"/>
    <x v="0"/>
    <n v="0"/>
    <s v="F. MALAGA"/>
    <s v="B"/>
    <d v="1899-12-30T00:00:46"/>
    <d v="1899-12-30T00:00:46"/>
    <s v="OK"/>
    <m/>
    <m/>
    <d v="1899-12-30T00:00:00"/>
    <d v="1899-12-30T00:55:16"/>
    <n v="5"/>
    <n v="-5.3240740741000714E-4"/>
    <n v="55.266666666667177"/>
    <n v="10"/>
    <s v="No"/>
  </r>
  <r>
    <s v="CSMA"/>
    <s v="2024058642"/>
    <x v="0"/>
    <s v="ER7400BBF"/>
    <s v="E8916KGF"/>
    <d v="2024-12-19T00:00:00"/>
    <m/>
    <s v="3269"/>
    <x v="36"/>
    <s v="PA"/>
    <s v="S2"/>
    <m/>
    <d v="2024-12-19T00:00:00"/>
    <d v="1899-12-30T10:02:30"/>
    <d v="2024-12-19T00:00:00"/>
    <d v="1899-12-30T10:01:44"/>
    <d v="2024-12-19T00:00:00"/>
    <d v="1899-12-30T10:38:57"/>
    <x v="0"/>
    <s v="RFCPI"/>
    <s v="7022038544"/>
    <s v="FBO"/>
    <d v="1899-12-30T00:37:59"/>
    <d v="1899-12-30T00:37:13"/>
    <d v="1899-12-30T00:00:46"/>
    <s v="Granel"/>
    <s v="E001"/>
    <x v="2"/>
    <d v="1899-12-30T00:36:27"/>
    <d v="1899-12-30T00:37:13"/>
    <n v="10"/>
    <x v="14"/>
    <x v="5"/>
    <x v="1"/>
    <n v="0"/>
    <n v="0"/>
    <s v="OK"/>
    <s v="Granel"/>
    <x v="0"/>
    <n v="0"/>
    <s v="F. MALAGA"/>
    <s v="A"/>
    <d v="1899-12-30T00:00:46"/>
    <d v="1899-12-30T00:00:46"/>
    <s v="OK"/>
    <m/>
    <m/>
    <d v="1899-12-30T00:00:00"/>
    <d v="1899-12-30T00:36:27"/>
    <n v="5"/>
    <n v="-5.3240740741000714E-4"/>
    <n v="36.450000000000024"/>
    <n v="10"/>
    <s v="Si"/>
  </r>
  <r>
    <s v="CSMA"/>
    <s v="2024058643"/>
    <x v="0"/>
    <s v="ESE07849R"/>
    <s v="E8094GLY"/>
    <d v="2024-12-19T00:00:00"/>
    <m/>
    <s v="3269"/>
    <x v="36"/>
    <s v="PA"/>
    <s v="S2"/>
    <m/>
    <d v="2024-12-19T00:00:00"/>
    <d v="1899-12-30T10:03:19"/>
    <d v="2024-12-19T00:00:00"/>
    <d v="1899-12-30T10:02:37"/>
    <d v="2024-12-19T00:00:00"/>
    <d v="1899-12-30T10:51:50"/>
    <x v="0"/>
    <s v="RFCPI"/>
    <s v="7022038545"/>
    <s v="FBO"/>
    <d v="1899-12-30T00:49:55"/>
    <d v="1899-12-30T00:49:13"/>
    <d v="1899-12-30T00:00:42"/>
    <s v="Granel"/>
    <s v="E001"/>
    <x v="2"/>
    <d v="1899-12-30T00:48:31"/>
    <d v="1899-12-30T00:49:13"/>
    <n v="10"/>
    <x v="14"/>
    <x v="5"/>
    <x v="1"/>
    <n v="0"/>
    <n v="0"/>
    <s v="OK"/>
    <s v="Granel"/>
    <x v="0"/>
    <n v="0"/>
    <s v="F. MALAGA"/>
    <s v="B"/>
    <d v="1899-12-30T00:00:42"/>
    <d v="1899-12-30T00:00:42"/>
    <s v="OK"/>
    <m/>
    <m/>
    <d v="1899-12-30T00:00:00"/>
    <d v="1899-12-30T00:48:31"/>
    <n v="5"/>
    <n v="-4.8611111111002137E-4"/>
    <n v="48.516666666667163"/>
    <n v="10"/>
    <s v="No"/>
  </r>
  <r>
    <s v="CSMA"/>
    <s v="2024058656"/>
    <x v="0"/>
    <s v="ER4551BBJ"/>
    <s v="E6688FFY"/>
    <d v="2024-12-19T00:00:00"/>
    <m/>
    <s v="3283"/>
    <x v="38"/>
    <s v="PA"/>
    <s v="PA"/>
    <m/>
    <d v="2024-12-19T00:00:00"/>
    <d v="1899-12-30T10:29:55"/>
    <d v="2024-12-19T00:00:00"/>
    <d v="1899-12-30T10:29:09"/>
    <d v="2024-12-19T00:00:00"/>
    <d v="1899-12-30T10:56:16"/>
    <x v="0"/>
    <s v="RFCPI"/>
    <s v="7022038546"/>
    <s v="FBO"/>
    <d v="1899-12-30T00:27:53"/>
    <d v="1899-12-30T00:27:07"/>
    <d v="1899-12-30T00:00:46"/>
    <s v="Ensacado"/>
    <s v="E002"/>
    <x v="2"/>
    <d v="1899-12-30T00:26:21"/>
    <d v="1899-12-30T00:27:07"/>
    <n v="10"/>
    <x v="14"/>
    <x v="5"/>
    <x v="2"/>
    <n v="0"/>
    <n v="0"/>
    <s v="OK"/>
    <s v="Ensacado"/>
    <x v="0"/>
    <n v="0"/>
    <s v="F. MALAGA"/>
    <s v="A"/>
    <d v="1899-12-30T00:00:46"/>
    <d v="1899-12-30T00:00:46"/>
    <s v="OK"/>
    <m/>
    <m/>
    <d v="1899-12-30T00:00:00"/>
    <d v="1899-12-30T00:26:21"/>
    <n v="5"/>
    <n v="-5.3240740741000714E-4"/>
    <n v="26.349999999998364"/>
    <n v="10"/>
    <s v="Si"/>
  </r>
  <r>
    <s v="CSMA"/>
    <s v="2024058639"/>
    <x v="0"/>
    <s v="ER0860BBM"/>
    <s v="E5730JVY"/>
    <d v="2024-12-19T00:00:00"/>
    <m/>
    <s v="3264"/>
    <x v="35"/>
    <s v="PA"/>
    <s v="S1"/>
    <m/>
    <d v="2024-12-19T00:00:00"/>
    <d v="1899-12-30T09:45:48"/>
    <d v="2024-12-19T00:00:00"/>
    <d v="1899-12-30T09:45:02"/>
    <d v="2024-12-19T00:00:00"/>
    <d v="1899-12-30T10:57:13"/>
    <x v="0"/>
    <s v="RFCPI"/>
    <s v="7022038547"/>
    <s v="FBO"/>
    <d v="1899-12-30T01:12:57"/>
    <d v="1899-12-30T01:12:11"/>
    <d v="1899-12-30T00:00:46"/>
    <s v="Granel"/>
    <s v="E001"/>
    <x v="2"/>
    <d v="1899-12-30T01:11:25"/>
    <d v="1899-12-30T01:12:11"/>
    <n v="9"/>
    <x v="14"/>
    <x v="5"/>
    <x v="1"/>
    <n v="0"/>
    <n v="0"/>
    <s v="OK"/>
    <s v="Granel"/>
    <x v="0"/>
    <n v="0"/>
    <s v="F. MALAGA"/>
    <s v="B"/>
    <d v="1899-12-30T00:00:46"/>
    <d v="1899-12-30T00:00:46"/>
    <s v="OK"/>
    <m/>
    <m/>
    <d v="1899-12-30T00:00:00"/>
    <d v="1899-12-30T01:11:25"/>
    <n v="5"/>
    <n v="-5.3240740740995163E-4"/>
    <n v="71.416666666656027"/>
    <n v="10"/>
    <s v="No"/>
  </r>
  <r>
    <s v="CSMA"/>
    <s v="2024058658"/>
    <x v="0"/>
    <s v="ER1864BBP"/>
    <s v="E9297MPF"/>
    <d v="2024-12-19T00:00:00"/>
    <m/>
    <s v="3260"/>
    <x v="41"/>
    <s v="PA"/>
    <s v="S8"/>
    <m/>
    <d v="2024-12-19T00:00:00"/>
    <d v="1899-12-30T10:33:53"/>
    <d v="2024-12-19T00:00:00"/>
    <d v="1899-12-30T10:33:08"/>
    <d v="2024-12-19T00:00:00"/>
    <d v="1899-12-30T11:00:31"/>
    <x v="0"/>
    <s v="RFCPI"/>
    <s v="7022038548"/>
    <s v="EXW"/>
    <d v="1899-12-30T00:28:08"/>
    <d v="1899-12-30T00:27:23"/>
    <d v="1899-12-30T00:00:45"/>
    <s v="Granel"/>
    <s v="E001"/>
    <x v="1"/>
    <d v="1899-12-30T00:26:38"/>
    <d v="1899-12-30T00:27:23"/>
    <n v="10"/>
    <x v="14"/>
    <x v="5"/>
    <x v="1"/>
    <n v="0"/>
    <n v="0"/>
    <s v="OK"/>
    <s v="Granel"/>
    <x v="0"/>
    <n v="0"/>
    <s v="F. MALAGA"/>
    <s v="A"/>
    <d v="1899-12-30T00:00:45"/>
    <d v="1899-12-30T00:00:45"/>
    <s v="OK"/>
    <m/>
    <m/>
    <d v="1899-12-30T00:00:00"/>
    <d v="1899-12-30T00:26:38"/>
    <n v="5"/>
    <n v="-5.2083333332997306E-4"/>
    <n v="26.633333333332832"/>
    <n v="11"/>
    <s v="Si"/>
  </r>
  <r>
    <s v="CSMA"/>
    <s v="2024058645"/>
    <x v="0"/>
    <s v="ER6006BBN"/>
    <s v="E2274KKH"/>
    <d v="2024-12-19T00:00:00"/>
    <m/>
    <s v="3264"/>
    <x v="35"/>
    <s v="PA"/>
    <s v="S1"/>
    <m/>
    <d v="2024-12-19T00:00:00"/>
    <d v="1899-12-30T10:12:44"/>
    <d v="2024-12-19T00:00:00"/>
    <d v="1899-12-30T10:11:59"/>
    <d v="2024-12-19T00:00:00"/>
    <d v="1899-12-30T11:01:04"/>
    <x v="0"/>
    <s v="RFCPI"/>
    <s v="7022038549"/>
    <s v="FBO"/>
    <d v="1899-12-30T00:49:50"/>
    <d v="1899-12-30T00:49:05"/>
    <d v="1899-12-30T00:00:45"/>
    <s v="Granel"/>
    <s v="E001"/>
    <x v="2"/>
    <d v="1899-12-30T00:48:20"/>
    <d v="1899-12-30T00:49:05"/>
    <n v="10"/>
    <x v="14"/>
    <x v="5"/>
    <x v="1"/>
    <n v="0"/>
    <n v="0"/>
    <s v="OK"/>
    <s v="Granel"/>
    <x v="0"/>
    <n v="0"/>
    <s v="F. MALAGA"/>
    <s v="B"/>
    <d v="1899-12-30T00:00:45"/>
    <d v="1899-12-30T00:00:45"/>
    <s v="OK"/>
    <m/>
    <m/>
    <d v="1899-12-30T00:00:00"/>
    <d v="1899-12-30T00:48:20"/>
    <n v="5"/>
    <n v="-5.2083333332997306E-4"/>
    <n v="48.333333333326472"/>
    <n v="11"/>
    <s v="No"/>
  </r>
  <r>
    <s v="CSMA"/>
    <s v="2024058652"/>
    <x v="0"/>
    <s v="ER8221BBJ"/>
    <s v="E3888GZR"/>
    <d v="2024-12-19T00:00:00"/>
    <m/>
    <s v="3269"/>
    <x v="36"/>
    <s v="PA"/>
    <s v="S2"/>
    <m/>
    <d v="2024-12-19T00:00:00"/>
    <d v="1899-12-30T10:23:20"/>
    <d v="2024-12-19T00:00:00"/>
    <d v="1899-12-30T10:22:36"/>
    <d v="2024-12-19T00:00:00"/>
    <d v="1899-12-30T11:03:27"/>
    <x v="0"/>
    <s v="RFCPI"/>
    <s v="7022038551"/>
    <s v="EXW"/>
    <d v="1899-12-30T00:41:35"/>
    <d v="1899-12-30T00:40:51"/>
    <d v="1899-12-30T00:00:44"/>
    <s v="Granel"/>
    <s v="E001"/>
    <x v="1"/>
    <d v="1899-12-30T00:40:07"/>
    <d v="1899-12-30T00:40:51"/>
    <n v="10"/>
    <x v="14"/>
    <x v="5"/>
    <x v="1"/>
    <n v="0"/>
    <n v="0"/>
    <s v="OK"/>
    <s v="Granel"/>
    <x v="0"/>
    <n v="0"/>
    <s v="F. MALAGA"/>
    <s v="A"/>
    <d v="1899-12-30T00:00:44"/>
    <d v="1899-12-30T00:00:44"/>
    <s v="OK"/>
    <m/>
    <m/>
    <d v="1899-12-30T00:00:00"/>
    <d v="1899-12-30T00:40:07"/>
    <n v="5"/>
    <n v="-5.0925925926004201E-4"/>
    <n v="40.116666666672003"/>
    <n v="11"/>
    <s v="Si"/>
  </r>
  <r>
    <s v="CSMA"/>
    <s v="2024058659"/>
    <x v="0"/>
    <s v="ESE07128R"/>
    <s v="E1716CRH"/>
    <d v="2024-12-19T00:00:00"/>
    <m/>
    <s v="3283"/>
    <x v="38"/>
    <s v="PA"/>
    <s v="PA"/>
    <m/>
    <d v="2024-12-19T00:00:00"/>
    <d v="1899-12-30T10:34:48"/>
    <d v="2024-12-19T00:00:00"/>
    <d v="1899-12-30T10:34:03"/>
    <d v="2024-12-19T00:00:00"/>
    <d v="1899-12-30T11:05:51"/>
    <x v="0"/>
    <s v="RFCPI"/>
    <s v="7022038552"/>
    <s v="EXW"/>
    <d v="1899-12-30T00:32:33"/>
    <d v="1899-12-30T00:31:48"/>
    <d v="1899-12-30T00:00:45"/>
    <s v="Ensacado"/>
    <s v="E002"/>
    <x v="1"/>
    <d v="1899-12-30T00:31:03"/>
    <d v="1899-12-30T00:31:48"/>
    <n v="10"/>
    <x v="14"/>
    <x v="5"/>
    <x v="2"/>
    <n v="0"/>
    <n v="0"/>
    <s v="OK"/>
    <s v="Ensacado"/>
    <x v="0"/>
    <n v="0"/>
    <s v="F. MALAGA"/>
    <s v="A"/>
    <d v="1899-12-30T00:00:45"/>
    <d v="1899-12-30T00:00:45"/>
    <s v="OK"/>
    <m/>
    <m/>
    <d v="1899-12-30T00:00:00"/>
    <d v="1899-12-30T00:31:03"/>
    <n v="5"/>
    <n v="-5.2083333333002857E-4"/>
    <n v="31.049999999999976"/>
    <n v="11"/>
    <s v="Si"/>
  </r>
  <r>
    <s v="CSMA"/>
    <s v="2024058653"/>
    <x v="0"/>
    <s v="ER8167BCF"/>
    <s v="E2589JTB"/>
    <d v="2024-12-19T00:00:00"/>
    <m/>
    <s v="3264"/>
    <x v="35"/>
    <s v="PA"/>
    <s v="S1"/>
    <m/>
    <d v="2024-12-19T00:00:00"/>
    <d v="1899-12-30T10:28:22"/>
    <d v="2024-12-19T00:00:00"/>
    <d v="1899-12-30T10:27:36"/>
    <d v="2024-12-19T00:00:00"/>
    <d v="1899-12-30T11:08:14"/>
    <x v="0"/>
    <s v="RFCPI"/>
    <s v="7022038553"/>
    <s v="FBO"/>
    <d v="1899-12-30T00:41:24"/>
    <d v="1899-12-30T00:40:38"/>
    <d v="1899-12-30T00:00:46"/>
    <s v="Granel"/>
    <s v="E001"/>
    <x v="2"/>
    <d v="1899-12-30T00:39:52"/>
    <d v="1899-12-30T00:40:38"/>
    <n v="10"/>
    <x v="14"/>
    <x v="5"/>
    <x v="1"/>
    <n v="0"/>
    <n v="0"/>
    <s v="OK"/>
    <s v="Granel"/>
    <x v="0"/>
    <n v="0"/>
    <s v="F. MALAGA"/>
    <s v="A"/>
    <d v="1899-12-30T00:00:46"/>
    <d v="1899-12-30T00:00:46"/>
    <s v="OK"/>
    <m/>
    <m/>
    <d v="1899-12-30T00:00:00"/>
    <d v="1899-12-30T00:39:52"/>
    <n v="5"/>
    <n v="-5.3240740741000714E-4"/>
    <n v="39.866666666673567"/>
    <n v="11"/>
    <s v="Si"/>
  </r>
  <r>
    <s v="CSMA"/>
    <s v="2024058660"/>
    <x v="0"/>
    <s v="ER7252BBV"/>
    <s v="E3178LFN"/>
    <d v="2024-12-19T00:00:00"/>
    <m/>
    <s v="3260"/>
    <x v="41"/>
    <s v="PA"/>
    <s v="S8"/>
    <m/>
    <d v="2024-12-19T00:00:00"/>
    <d v="1899-12-30T10:37:25"/>
    <d v="2024-12-19T00:00:00"/>
    <d v="1899-12-30T10:36:40"/>
    <d v="2024-12-19T00:00:00"/>
    <d v="1899-12-30T11:10:13"/>
    <x v="0"/>
    <s v="RFCPI"/>
    <s v="7022038554"/>
    <s v="EXW"/>
    <d v="1899-12-30T00:34:18"/>
    <d v="1899-12-30T00:33:33"/>
    <d v="1899-12-30T00:00:45"/>
    <s v="Granel"/>
    <s v="E001"/>
    <x v="1"/>
    <d v="1899-12-30T00:32:48"/>
    <d v="1899-12-30T00:33:33"/>
    <n v="10"/>
    <x v="14"/>
    <x v="5"/>
    <x v="1"/>
    <n v="0"/>
    <n v="0"/>
    <s v="OK"/>
    <s v="Granel"/>
    <x v="0"/>
    <n v="0"/>
    <s v="F. MALAGA"/>
    <s v="A"/>
    <d v="1899-12-30T00:00:45"/>
    <d v="1899-12-30T00:00:45"/>
    <s v="OK"/>
    <m/>
    <m/>
    <d v="1899-12-30T00:00:00"/>
    <d v="1899-12-30T00:32:48"/>
    <n v="5"/>
    <n v="-5.2083333333002857E-4"/>
    <n v="32.800000000003209"/>
    <n v="11"/>
    <s v="Si"/>
  </r>
  <r>
    <s v="CSMA"/>
    <s v="2024058651"/>
    <x v="0"/>
    <s v="ER0936BBS"/>
    <s v="E1632JZF"/>
    <d v="2024-12-19T00:00:00"/>
    <m/>
    <s v="3269"/>
    <x v="36"/>
    <s v="PA"/>
    <s v="S2"/>
    <m/>
    <d v="2024-12-19T00:00:00"/>
    <d v="1899-12-30T10:23:19"/>
    <d v="2024-12-19T00:00:00"/>
    <d v="1899-12-30T10:22:33"/>
    <d v="2024-12-19T00:00:00"/>
    <d v="1899-12-30T11:10:41"/>
    <x v="0"/>
    <s v="RFCPI"/>
    <s v="7022038555"/>
    <s v="FBO"/>
    <d v="1899-12-30T00:48:54"/>
    <d v="1899-12-30T00:48:08"/>
    <d v="1899-12-30T00:00:46"/>
    <s v="Granel"/>
    <s v="E001"/>
    <x v="2"/>
    <d v="1899-12-30T00:47:22"/>
    <d v="1899-12-30T00:48:08"/>
    <n v="10"/>
    <x v="14"/>
    <x v="5"/>
    <x v="1"/>
    <n v="0"/>
    <n v="0"/>
    <s v="OK"/>
    <s v="Granel"/>
    <x v="0"/>
    <n v="0"/>
    <s v="F. MALAGA"/>
    <s v="B"/>
    <d v="1899-12-30T00:00:46"/>
    <d v="1899-12-30T00:00:46"/>
    <s v="OK"/>
    <m/>
    <m/>
    <d v="1899-12-30T00:00:00"/>
    <d v="1899-12-30T00:47:22"/>
    <n v="5"/>
    <n v="-5.3240740740995163E-4"/>
    <n v="47.366666666654432"/>
    <n v="11"/>
    <s v="No"/>
  </r>
  <r>
    <s v="CSMA"/>
    <s v="2024058654"/>
    <x v="0"/>
    <s v="EMA02414R"/>
    <s v="E4258HML"/>
    <d v="2024-12-19T00:00:00"/>
    <m/>
    <s v="3264"/>
    <x v="35"/>
    <s v="PA"/>
    <s v="S1"/>
    <m/>
    <d v="2024-12-19T00:00:00"/>
    <d v="1899-12-30T10:28:57"/>
    <d v="2024-12-19T00:00:00"/>
    <d v="1899-12-30T10:28:11"/>
    <d v="2024-12-19T00:00:00"/>
    <d v="1899-12-30T11:13:54"/>
    <x v="0"/>
    <s v="RFCPI"/>
    <s v="7022038556"/>
    <s v="FBO"/>
    <d v="1899-12-30T00:46:29"/>
    <d v="1899-12-30T00:45:43"/>
    <d v="1899-12-30T00:00:46"/>
    <s v="Granel"/>
    <s v="E001"/>
    <x v="2"/>
    <d v="1899-12-30T00:44:57"/>
    <d v="1899-12-30T00:45:43"/>
    <n v="10"/>
    <x v="14"/>
    <x v="5"/>
    <x v="1"/>
    <n v="0"/>
    <n v="0"/>
    <s v="OK"/>
    <s v="Granel"/>
    <x v="0"/>
    <n v="0"/>
    <s v="F. MALAGA"/>
    <s v="A"/>
    <d v="1899-12-30T00:00:46"/>
    <d v="1899-12-30T00:00:46"/>
    <s v="OK"/>
    <m/>
    <m/>
    <d v="1899-12-30T00:00:00"/>
    <d v="1899-12-30T00:44:57"/>
    <n v="5"/>
    <n v="-5.3240740740001513E-4"/>
    <n v="44.950000000003186"/>
    <n v="11"/>
    <s v="Si"/>
  </r>
  <r>
    <s v="CSMA"/>
    <s v="2024058657"/>
    <x v="0"/>
    <s v="ER2341BBC"/>
    <s v="E2348KGX"/>
    <d v="2024-12-19T00:00:00"/>
    <m/>
    <s v="3264"/>
    <x v="35"/>
    <s v="PA"/>
    <s v="S1"/>
    <m/>
    <d v="2024-12-19T00:00:00"/>
    <d v="1899-12-30T10:33:02"/>
    <d v="2024-12-19T00:00:00"/>
    <d v="1899-12-30T10:32:16"/>
    <d v="2024-12-19T00:00:00"/>
    <d v="1899-12-30T11:22:29"/>
    <x v="0"/>
    <s v="RFCPI"/>
    <s v="7022038557"/>
    <s v="FBO"/>
    <d v="1899-12-30T00:50:59"/>
    <d v="1899-12-30T00:50:13"/>
    <d v="1899-12-30T00:00:46"/>
    <s v="Granel"/>
    <s v="E001"/>
    <x v="2"/>
    <d v="1899-12-30T00:49:27"/>
    <d v="1899-12-30T00:50:13"/>
    <n v="10"/>
    <x v="14"/>
    <x v="5"/>
    <x v="1"/>
    <n v="0"/>
    <n v="0"/>
    <s v="OK"/>
    <s v="Granel"/>
    <x v="0"/>
    <n v="0"/>
    <s v="F. MALAGA"/>
    <s v="B"/>
    <d v="1899-12-30T00:00:46"/>
    <d v="1899-12-30T00:00:46"/>
    <s v="OK"/>
    <m/>
    <m/>
    <d v="1899-12-30T00:00:00"/>
    <d v="1899-12-30T00:49:27"/>
    <n v="5"/>
    <n v="-5.3240740741000714E-4"/>
    <n v="49.450000000003172"/>
    <n v="11"/>
    <s v="No"/>
  </r>
  <r>
    <s v="CSMA"/>
    <s v="2024058663"/>
    <x v="0"/>
    <s v="ER6871BBR"/>
    <s v="E8831LZK"/>
    <d v="2024-12-19T00:00:00"/>
    <m/>
    <s v="3260"/>
    <x v="41"/>
    <s v="PA"/>
    <s v="S8"/>
    <m/>
    <d v="2024-12-19T00:00:00"/>
    <d v="1899-12-30T10:55:48"/>
    <d v="2024-12-19T00:00:00"/>
    <d v="1899-12-30T10:55:03"/>
    <d v="2024-12-19T00:00:00"/>
    <d v="1899-12-30T11:23:45"/>
    <x v="0"/>
    <s v="RFCPI"/>
    <s v="7022038558"/>
    <s v="FBO"/>
    <d v="1899-12-30T00:29:27"/>
    <d v="1899-12-30T00:28:42"/>
    <d v="1899-12-30T00:00:45"/>
    <s v="Granel"/>
    <s v="E001"/>
    <x v="2"/>
    <d v="1899-12-30T00:27:57"/>
    <d v="1899-12-30T00:28:42"/>
    <n v="10"/>
    <x v="14"/>
    <x v="5"/>
    <x v="1"/>
    <n v="0"/>
    <n v="0"/>
    <s v="OK"/>
    <s v="Granel"/>
    <x v="0"/>
    <n v="0"/>
    <s v="F. MALAGA"/>
    <s v="A"/>
    <d v="1899-12-30T00:00:45"/>
    <d v="1899-12-30T00:00:45"/>
    <s v="OK"/>
    <m/>
    <m/>
    <d v="1899-12-30T00:00:00"/>
    <d v="1899-12-30T00:27:57"/>
    <n v="5"/>
    <n v="-5.2083333334002058E-4"/>
    <n v="27.949999999996773"/>
    <n v="11"/>
    <s v="Si"/>
  </r>
  <r>
    <s v="CSMA"/>
    <s v="2024058668"/>
    <x v="0"/>
    <s v="ER4695BDR"/>
    <s v="E9461JBD"/>
    <d v="2024-12-19T00:00:00"/>
    <m/>
    <s v="3264"/>
    <x v="35"/>
    <s v="PA"/>
    <s v="S1"/>
    <m/>
    <d v="2024-12-19T00:00:00"/>
    <d v="1899-12-30T11:11:13"/>
    <d v="2024-12-19T00:00:00"/>
    <d v="1899-12-30T11:10:27"/>
    <d v="2024-12-19T00:00:00"/>
    <d v="1899-12-30T11:32:41"/>
    <x v="0"/>
    <s v="RFCPI"/>
    <s v="7022038559"/>
    <s v="EXW"/>
    <d v="1899-12-30T00:23:00"/>
    <d v="1899-12-30T00:22:14"/>
    <d v="1899-12-30T00:00:46"/>
    <s v="Granel"/>
    <s v="E001"/>
    <x v="1"/>
    <d v="1899-12-30T00:21:28"/>
    <d v="1899-12-30T00:22:14"/>
    <n v="11"/>
    <x v="14"/>
    <x v="5"/>
    <x v="1"/>
    <n v="0"/>
    <n v="0"/>
    <s v="OK"/>
    <s v="Granel"/>
    <x v="0"/>
    <n v="0"/>
    <s v="F. MALAGA"/>
    <s v="A"/>
    <d v="1899-12-30T00:00:46"/>
    <d v="1899-12-30T00:00:46"/>
    <s v="OK"/>
    <m/>
    <m/>
    <d v="1899-12-30T00:00:00"/>
    <d v="1899-12-30T00:21:28"/>
    <n v="5"/>
    <n v="-5.3240740741000714E-4"/>
    <n v="21.466666666655978"/>
    <n v="11"/>
    <s v="Si"/>
  </r>
  <r>
    <s v="CSMA"/>
    <s v="2024058671"/>
    <x v="0"/>
    <s v="ER4228BBT"/>
    <s v="E3198LFN"/>
    <d v="2024-12-19T00:00:00"/>
    <m/>
    <s v="3262"/>
    <x v="43"/>
    <s v="PA"/>
    <s v="S6"/>
    <m/>
    <d v="2024-12-19T00:00:00"/>
    <d v="1899-12-30T11:16:01"/>
    <d v="2024-12-19T00:00:00"/>
    <d v="1899-12-30T11:15:15"/>
    <d v="2024-12-19T00:00:00"/>
    <d v="1899-12-30T11:41:17"/>
    <x v="0"/>
    <s v="RFCPI"/>
    <s v="7022038560"/>
    <s v="EXW"/>
    <d v="1899-12-30T00:26:48"/>
    <d v="1899-12-30T00:26:02"/>
    <d v="1899-12-30T00:00:46"/>
    <s v="Granel"/>
    <s v="E001"/>
    <x v="1"/>
    <d v="1899-12-30T00:25:16"/>
    <d v="1899-12-30T00:26:02"/>
    <n v="11"/>
    <x v="14"/>
    <x v="5"/>
    <x v="1"/>
    <n v="0"/>
    <n v="0"/>
    <s v="OK"/>
    <s v="Granel"/>
    <x v="0"/>
    <n v="0"/>
    <s v="F. MALAGA"/>
    <s v="A"/>
    <d v="1899-12-30T00:00:46"/>
    <d v="1899-12-30T00:00:46"/>
    <s v="OK"/>
    <m/>
    <m/>
    <d v="1899-12-30T00:00:00"/>
    <d v="1899-12-30T00:25:16"/>
    <n v="5"/>
    <n v="-5.3240740741000714E-4"/>
    <n v="25.266666666657613"/>
    <n v="11"/>
    <s v="Si"/>
  </r>
  <r>
    <s v="CSMA"/>
    <s v="2024058666"/>
    <x v="0"/>
    <s v="ER0898BBG"/>
    <s v="E2340KGX"/>
    <d v="2024-12-19T00:00:00"/>
    <m/>
    <s v="3269"/>
    <x v="36"/>
    <s v="PA"/>
    <s v="S2"/>
    <m/>
    <d v="2024-12-19T00:00:00"/>
    <d v="1899-12-30T11:08:59"/>
    <d v="2024-12-19T00:00:00"/>
    <d v="1899-12-30T11:08:13"/>
    <d v="2024-12-19T00:00:00"/>
    <d v="1899-12-30T11:47:24"/>
    <x v="0"/>
    <s v="RFCPI"/>
    <s v="7022038561"/>
    <s v="FBO"/>
    <d v="1899-12-30T00:39:57"/>
    <d v="1899-12-30T00:39:11"/>
    <d v="1899-12-30T00:00:46"/>
    <s v="Granel"/>
    <s v="E001"/>
    <x v="2"/>
    <d v="1899-12-30T00:38:25"/>
    <d v="1899-12-30T00:39:11"/>
    <n v="11"/>
    <x v="14"/>
    <x v="5"/>
    <x v="1"/>
    <n v="0"/>
    <n v="0"/>
    <s v="OK"/>
    <s v="Granel"/>
    <x v="0"/>
    <n v="0"/>
    <s v="F. MALAGA"/>
    <s v="A"/>
    <d v="1899-12-30T00:00:46"/>
    <d v="1899-12-30T00:00:46"/>
    <s v="OK"/>
    <m/>
    <m/>
    <d v="1899-12-30T00:00:00"/>
    <d v="1899-12-30T00:38:25"/>
    <n v="5"/>
    <n v="-5.3240740740995163E-4"/>
    <n v="38.416666666665662"/>
    <n v="11"/>
    <s v="Si"/>
  </r>
  <r>
    <s v="CSMA"/>
    <s v="2024058667"/>
    <x v="0"/>
    <s v="ER3520BBL"/>
    <s v="E4768KNH"/>
    <d v="2024-12-19T00:00:00"/>
    <m/>
    <s v="3269"/>
    <x v="36"/>
    <s v="PA"/>
    <s v="S2"/>
    <m/>
    <d v="2024-12-19T00:00:00"/>
    <d v="1899-12-30T11:09:03"/>
    <d v="2024-12-19T00:00:00"/>
    <d v="1899-12-30T11:08:17"/>
    <d v="2024-12-19T00:00:00"/>
    <d v="1899-12-30T11:47:49"/>
    <x v="0"/>
    <s v="RFCPI"/>
    <s v="7022038562"/>
    <s v="FBO"/>
    <d v="1899-12-30T00:40:18"/>
    <d v="1899-12-30T00:39:32"/>
    <d v="1899-12-30T00:00:46"/>
    <s v="Granel"/>
    <s v="E001"/>
    <x v="2"/>
    <d v="1899-12-30T00:38:46"/>
    <d v="1899-12-30T00:39:32"/>
    <n v="11"/>
    <x v="14"/>
    <x v="5"/>
    <x v="1"/>
    <n v="0"/>
    <n v="0"/>
    <s v="OK"/>
    <s v="Granel"/>
    <x v="0"/>
    <n v="0"/>
    <s v="F. MALAGA"/>
    <s v="A"/>
    <d v="1899-12-30T00:00:46"/>
    <d v="1899-12-30T00:00:46"/>
    <s v="OK"/>
    <m/>
    <m/>
    <d v="1899-12-30T00:00:00"/>
    <d v="1899-12-30T00:38:46"/>
    <n v="5"/>
    <n v="-5.3240740741000714E-4"/>
    <n v="38.766666666657564"/>
    <n v="11"/>
    <s v="Si"/>
  </r>
  <r>
    <s v="CSMA"/>
    <s v="2024058669"/>
    <x v="0"/>
    <s v="ER8349BDL"/>
    <s v="E8998KYN"/>
    <d v="2024-12-19T00:00:00"/>
    <m/>
    <s v="3264"/>
    <x v="35"/>
    <s v="PA"/>
    <s v="S1"/>
    <m/>
    <d v="2024-12-19T00:00:00"/>
    <d v="1899-12-30T11:12:38"/>
    <d v="2024-12-19T00:00:00"/>
    <d v="1899-12-30T11:11:52"/>
    <d v="2024-12-19T00:00:00"/>
    <d v="1899-12-30T11:58:13"/>
    <x v="0"/>
    <s v="RFCPI"/>
    <s v="7022038563"/>
    <s v="EXW"/>
    <d v="1899-12-30T00:47:07"/>
    <d v="1899-12-30T00:46:21"/>
    <d v="1899-12-30T00:00:46"/>
    <s v="Granel"/>
    <s v="E001"/>
    <x v="1"/>
    <d v="1899-12-30T00:45:35"/>
    <d v="1899-12-30T00:46:21"/>
    <n v="11"/>
    <x v="14"/>
    <x v="5"/>
    <x v="1"/>
    <n v="0"/>
    <n v="0"/>
    <s v="OK"/>
    <s v="Granel"/>
    <x v="0"/>
    <n v="0"/>
    <s v="F. MALAGA"/>
    <s v="B"/>
    <d v="1899-12-30T00:00:46"/>
    <d v="1899-12-30T00:00:46"/>
    <s v="OK"/>
    <m/>
    <m/>
    <d v="1899-12-30T00:00:00"/>
    <d v="1899-12-30T00:45:35"/>
    <n v="5"/>
    <n v="-5.3240740741000714E-4"/>
    <n v="45.583333333329641"/>
    <n v="11"/>
    <s v="No"/>
  </r>
  <r>
    <s v="CSMA"/>
    <s v="2024058673"/>
    <x v="0"/>
    <s v="ER6807BBV"/>
    <s v="E8120GLY"/>
    <d v="2024-12-19T00:00:00"/>
    <m/>
    <s v="3269"/>
    <x v="36"/>
    <s v="PA"/>
    <s v="S2"/>
    <m/>
    <d v="2024-12-19T00:00:00"/>
    <d v="1899-12-30T11:26:28"/>
    <d v="2024-12-19T00:00:00"/>
    <d v="1899-12-30T11:25:42"/>
    <d v="2024-12-19T00:00:00"/>
    <d v="1899-12-30T12:01:56"/>
    <x v="0"/>
    <s v="RFCPI"/>
    <s v="7022038565"/>
    <s v="FBO"/>
    <d v="1899-12-30T00:37:00"/>
    <d v="1899-12-30T00:36:14"/>
    <d v="1899-12-30T00:00:46"/>
    <s v="Granel"/>
    <s v="E001"/>
    <x v="2"/>
    <d v="1899-12-30T00:35:28"/>
    <d v="1899-12-30T00:36:14"/>
    <n v="11"/>
    <x v="14"/>
    <x v="5"/>
    <x v="1"/>
    <n v="0"/>
    <n v="0"/>
    <s v="OK"/>
    <s v="Granel"/>
    <x v="0"/>
    <n v="0"/>
    <s v="F. MALAGA"/>
    <s v="A"/>
    <d v="1899-12-30T00:00:46"/>
    <d v="1899-12-30T00:00:46"/>
    <s v="OK"/>
    <m/>
    <m/>
    <d v="1899-12-30T00:00:00"/>
    <d v="1899-12-30T00:35:28"/>
    <n v="5"/>
    <n v="-5.3240740740001513E-4"/>
    <n v="35.466666666667123"/>
    <n v="12"/>
    <s v="Si"/>
  </r>
  <r>
    <s v="CSMA"/>
    <s v="2024058675"/>
    <x v="0"/>
    <s v="ER8110BCC"/>
    <s v="E7844JTT"/>
    <d v="2024-12-19T00:00:00"/>
    <m/>
    <s v="3269"/>
    <x v="36"/>
    <s v="PA"/>
    <s v="S2"/>
    <m/>
    <d v="2024-12-19T00:00:00"/>
    <d v="1899-12-30T11:28:53"/>
    <d v="2024-12-19T00:00:00"/>
    <d v="1899-12-30T11:28:06"/>
    <d v="2024-12-19T00:00:00"/>
    <d v="1899-12-30T12:06:48"/>
    <x v="0"/>
    <s v="RFCPI"/>
    <s v="7022038566"/>
    <s v="FBO"/>
    <d v="1899-12-30T00:39:29"/>
    <d v="1899-12-30T00:38:42"/>
    <d v="1899-12-30T00:00:47"/>
    <s v="Granel"/>
    <s v="E001"/>
    <x v="2"/>
    <d v="1899-12-30T00:37:55"/>
    <d v="1899-12-30T00:38:42"/>
    <n v="11"/>
    <x v="14"/>
    <x v="5"/>
    <x v="1"/>
    <n v="0"/>
    <n v="0"/>
    <s v="OK"/>
    <s v="Granel"/>
    <x v="0"/>
    <n v="0"/>
    <s v="F. MALAGA"/>
    <s v="A"/>
    <d v="1899-12-30T00:00:47"/>
    <d v="1899-12-30T00:00:47"/>
    <s v="OK"/>
    <m/>
    <m/>
    <d v="1899-12-30T00:00:00"/>
    <d v="1899-12-30T00:37:55"/>
    <n v="5"/>
    <n v="-5.439814814799937E-4"/>
    <n v="37.916666666668782"/>
    <n v="12"/>
    <s v="Si"/>
  </r>
  <r>
    <s v="CSMA"/>
    <s v="2024058670"/>
    <x v="0"/>
    <s v="ER8403BDR"/>
    <s v="E3173MJG"/>
    <d v="2024-12-19T00:00:00"/>
    <m/>
    <s v="3264"/>
    <x v="35"/>
    <s v="PA"/>
    <s v="S1"/>
    <m/>
    <d v="2024-12-19T00:00:00"/>
    <d v="1899-12-30T11:14:21"/>
    <d v="2024-12-19T00:00:00"/>
    <d v="1899-12-30T11:13:36"/>
    <d v="2024-12-19T00:00:00"/>
    <d v="1899-12-30T12:07:34"/>
    <x v="0"/>
    <s v="RFCPI"/>
    <s v="7022038567"/>
    <s v="FBO"/>
    <d v="1899-12-30T00:54:43"/>
    <d v="1899-12-30T00:53:58"/>
    <d v="1899-12-30T00:00:45"/>
    <s v="Granel"/>
    <s v="E001"/>
    <x v="2"/>
    <d v="1899-12-30T00:53:13"/>
    <d v="1899-12-30T00:53:58"/>
    <n v="11"/>
    <x v="14"/>
    <x v="5"/>
    <x v="1"/>
    <n v="0"/>
    <n v="0"/>
    <s v="OK"/>
    <s v="Granel"/>
    <x v="0"/>
    <n v="0"/>
    <s v="F. MALAGA"/>
    <s v="B"/>
    <d v="1899-12-30T00:00:45"/>
    <d v="1899-12-30T00:00:45"/>
    <s v="OK"/>
    <m/>
    <m/>
    <d v="1899-12-30T00:00:00"/>
    <d v="1899-12-30T00:53:13"/>
    <n v="5"/>
    <n v="-5.2083333332997306E-4"/>
    <n v="53.216666666668772"/>
    <n v="12"/>
    <s v="No"/>
  </r>
  <r>
    <s v="CSMA"/>
    <s v="2024058672"/>
    <x v="0"/>
    <s v="ER2915BBJ"/>
    <s v="E7812KXB"/>
    <d v="2024-12-19T00:00:00"/>
    <m/>
    <s v="3264"/>
    <x v="35"/>
    <s v="PA"/>
    <s v="S1"/>
    <m/>
    <d v="2024-12-19T00:00:00"/>
    <d v="1899-12-30T11:18:50"/>
    <d v="2024-12-19T00:00:00"/>
    <d v="1899-12-30T11:18:05"/>
    <d v="2024-12-19T00:00:00"/>
    <d v="1899-12-30T12:23:38"/>
    <x v="0"/>
    <s v="RFCPI"/>
    <s v="7022038568"/>
    <s v="EXW"/>
    <d v="1899-12-30T01:06:18"/>
    <d v="1899-12-30T01:05:33"/>
    <d v="1899-12-30T00:00:45"/>
    <s v="Granel"/>
    <s v="E001"/>
    <x v="1"/>
    <d v="1899-12-30T01:04:48"/>
    <d v="1899-12-30T01:05:33"/>
    <n v="11"/>
    <x v="14"/>
    <x v="5"/>
    <x v="1"/>
    <n v="0"/>
    <n v="0"/>
    <s v="OK"/>
    <s v="Granel"/>
    <x v="0"/>
    <n v="0"/>
    <s v="F. MALAGA"/>
    <s v="B"/>
    <d v="1899-12-30T00:00:45"/>
    <d v="1899-12-30T00:00:45"/>
    <s v="OK"/>
    <m/>
    <m/>
    <d v="1899-12-30T00:00:00"/>
    <d v="1899-12-30T01:04:48"/>
    <n v="5"/>
    <n v="-5.2083333333996507E-4"/>
    <n v="64.799999999999969"/>
    <n v="12"/>
    <s v="No"/>
  </r>
  <r>
    <s v="CSMA"/>
    <s v="2024058682"/>
    <x v="0"/>
    <s v="EJ02544R"/>
    <s v="E9533LGJ"/>
    <d v="2024-12-19T00:00:00"/>
    <m/>
    <s v="3283"/>
    <x v="38"/>
    <s v="PA"/>
    <s v="PA"/>
    <m/>
    <d v="2024-12-19T00:00:00"/>
    <d v="1899-12-30T12:00:29"/>
    <d v="2024-12-19T00:00:00"/>
    <d v="1899-12-30T11:59:44"/>
    <d v="2024-12-19T00:00:00"/>
    <d v="1899-12-30T12:29:16"/>
    <x v="0"/>
    <s v="RFCPI"/>
    <s v="7022038569"/>
    <s v="FBO"/>
    <d v="1899-12-30T00:30:17"/>
    <d v="1899-12-30T00:29:32"/>
    <d v="1899-12-30T00:00:45"/>
    <s v="Ensacado"/>
    <s v="E002"/>
    <x v="2"/>
    <d v="1899-12-30T00:28:47"/>
    <d v="1899-12-30T00:29:32"/>
    <n v="12"/>
    <x v="14"/>
    <x v="5"/>
    <x v="2"/>
    <n v="0"/>
    <n v="0"/>
    <s v="OK"/>
    <s v="Ensacado"/>
    <x v="0"/>
    <n v="0"/>
    <s v="F. MALAGA"/>
    <s v="A"/>
    <d v="1899-12-30T00:00:45"/>
    <d v="1899-12-30T00:00:45"/>
    <s v="OK"/>
    <m/>
    <m/>
    <d v="1899-12-30T00:00:00"/>
    <d v="1899-12-30T00:28:47"/>
    <n v="5"/>
    <n v="-5.2083333334002058E-4"/>
    <n v="28.783333333324777"/>
    <n v="12"/>
    <s v="Si"/>
  </r>
  <r>
    <s v="CSMA"/>
    <s v="2024058684"/>
    <x v="0"/>
    <s v="ER4391BCD"/>
    <s v="E7127KJB"/>
    <d v="2024-12-19T00:00:00"/>
    <m/>
    <s v="3269"/>
    <x v="36"/>
    <s v="PA"/>
    <s v="S2"/>
    <m/>
    <d v="2024-12-19T00:00:00"/>
    <d v="1899-12-30T12:03:32"/>
    <d v="2024-12-19T00:00:00"/>
    <d v="1899-12-30T12:02:48"/>
    <d v="2024-12-19T00:00:00"/>
    <d v="1899-12-30T12:44:37"/>
    <x v="0"/>
    <s v="RFCPI"/>
    <s v="7022038570"/>
    <s v="FBO"/>
    <d v="1899-12-30T00:42:33"/>
    <d v="1899-12-30T00:41:49"/>
    <d v="1899-12-30T00:00:44"/>
    <s v="Granel"/>
    <s v="E001"/>
    <x v="2"/>
    <d v="1899-12-30T00:41:05"/>
    <d v="1899-12-30T00:41:49"/>
    <n v="12"/>
    <x v="14"/>
    <x v="5"/>
    <x v="1"/>
    <n v="0"/>
    <n v="0"/>
    <s v="OK"/>
    <s v="Granel"/>
    <x v="0"/>
    <n v="0"/>
    <s v="F. MALAGA"/>
    <s v="A"/>
    <d v="1899-12-30T00:00:44"/>
    <d v="1899-12-30T00:00:44"/>
    <s v="OK"/>
    <m/>
    <m/>
    <d v="1899-12-30T00:00:00"/>
    <d v="1899-12-30T00:41:05"/>
    <n v="5"/>
    <n v="-5.0925925926004201E-4"/>
    <n v="41.083333333343965"/>
    <n v="12"/>
    <s v="Si"/>
  </r>
  <r>
    <s v="CSMA"/>
    <s v="2024058676"/>
    <x v="0"/>
    <s v="ER5878BCD"/>
    <s v="E6372HZN"/>
    <d v="2024-12-19T00:00:00"/>
    <m/>
    <s v="3269"/>
    <x v="36"/>
    <s v="PA"/>
    <s v="S2"/>
    <m/>
    <d v="2024-12-19T00:00:00"/>
    <d v="1899-12-30T11:35:38"/>
    <d v="2024-12-19T00:00:00"/>
    <d v="1899-12-30T11:34:53"/>
    <d v="2024-12-19T00:00:00"/>
    <d v="1899-12-30T12:45:09"/>
    <x v="0"/>
    <s v="RFCPI"/>
    <s v="7022038571"/>
    <s v="FBO"/>
    <d v="1899-12-30T01:11:01"/>
    <d v="1899-12-30T01:10:16"/>
    <d v="1899-12-30T00:00:45"/>
    <s v="Granel"/>
    <s v="E001"/>
    <x v="2"/>
    <d v="1899-12-30T01:09:31"/>
    <d v="1899-12-30T01:10:16"/>
    <n v="11"/>
    <x v="14"/>
    <x v="5"/>
    <x v="1"/>
    <n v="0"/>
    <n v="0"/>
    <s v="OK"/>
    <s v="Granel"/>
    <x v="0"/>
    <n v="0"/>
    <s v="F. MALAGA"/>
    <s v="B"/>
    <d v="1899-12-30T00:00:45"/>
    <d v="1899-12-30T00:00:45"/>
    <s v="OK"/>
    <m/>
    <m/>
    <d v="1899-12-30T00:00:00"/>
    <d v="1899-12-30T01:09:31"/>
    <n v="5"/>
    <n v="-5.2083333332997306E-4"/>
    <n v="69.516666666676841"/>
    <n v="12"/>
    <s v="No"/>
  </r>
  <r>
    <s v="CSMA"/>
    <s v="2024058688"/>
    <x v="0"/>
    <s v="ER1030BBJ"/>
    <s v="E0463JRH"/>
    <d v="2024-12-19T00:00:00"/>
    <m/>
    <s v="3264"/>
    <x v="35"/>
    <s v="PA"/>
    <s v="S1"/>
    <m/>
    <d v="2024-12-19T00:00:00"/>
    <d v="1899-12-30T12:14:55"/>
    <d v="2024-12-19T00:00:00"/>
    <d v="1899-12-30T12:14:09"/>
    <d v="2024-12-19T00:00:00"/>
    <d v="1899-12-30T13:08:52"/>
    <x v="0"/>
    <s v="RFCPI"/>
    <s v="7022038573"/>
    <s v="FBO"/>
    <d v="1899-12-30T00:55:29"/>
    <d v="1899-12-30T00:54:43"/>
    <d v="1899-12-30T00:00:46"/>
    <s v="Granel"/>
    <s v="E001"/>
    <x v="2"/>
    <d v="1899-12-30T00:53:57"/>
    <d v="1899-12-30T00:54:43"/>
    <n v="12"/>
    <x v="14"/>
    <x v="5"/>
    <x v="1"/>
    <n v="0"/>
    <n v="0"/>
    <s v="OK"/>
    <s v="Granel"/>
    <x v="0"/>
    <n v="0"/>
    <s v="F. MALAGA"/>
    <s v="B"/>
    <d v="1899-12-30T00:00:46"/>
    <d v="1899-12-30T00:00:46"/>
    <s v="OK"/>
    <m/>
    <m/>
    <d v="1899-12-30T00:00:00"/>
    <d v="1899-12-30T00:53:57"/>
    <n v="5"/>
    <n v="-5.3240740741000714E-4"/>
    <n v="53.949999999988769"/>
    <n v="13"/>
    <s v="No"/>
  </r>
  <r>
    <s v="CSMA"/>
    <s v="2024058686"/>
    <x v="0"/>
    <s v="ER9275BBY"/>
    <s v="E9746LXV"/>
    <d v="2024-12-19T00:00:00"/>
    <m/>
    <s v="3264"/>
    <x v="35"/>
    <s v="PA"/>
    <s v="S1"/>
    <m/>
    <d v="2024-12-19T00:00:00"/>
    <d v="1899-12-30T12:09:25"/>
    <d v="2024-12-19T00:00:00"/>
    <d v="1899-12-30T12:08:39"/>
    <d v="2024-12-19T00:00:00"/>
    <d v="1899-12-30T13:08:54"/>
    <x v="0"/>
    <s v="RFCPI"/>
    <s v="7022038574"/>
    <s v="EXW"/>
    <d v="1899-12-30T01:01:01"/>
    <d v="1899-12-30T01:00:15"/>
    <d v="1899-12-30T00:00:46"/>
    <s v="Granel"/>
    <s v="E001"/>
    <x v="1"/>
    <d v="1899-12-30T00:59:29"/>
    <d v="1899-12-30T01:00:15"/>
    <n v="12"/>
    <x v="14"/>
    <x v="5"/>
    <x v="1"/>
    <n v="0"/>
    <n v="0"/>
    <s v="OK"/>
    <s v="Granel"/>
    <x v="0"/>
    <n v="0"/>
    <s v="F. MALAGA"/>
    <s v="B"/>
    <d v="1899-12-30T00:00:46"/>
    <d v="1899-12-30T00:00:46"/>
    <s v="OK"/>
    <m/>
    <m/>
    <d v="1899-12-30T00:00:00"/>
    <d v="1899-12-30T00:59:29"/>
    <n v="5"/>
    <n v="-5.3240740740989612E-4"/>
    <n v="59.483333333332929"/>
    <n v="13"/>
    <s v="No"/>
  </r>
  <r>
    <s v="CSMA"/>
    <s v="2024058690"/>
    <x v="0"/>
    <s v="ER0272BBT"/>
    <s v="E2254MLP"/>
    <d v="2024-12-19T00:00:00"/>
    <m/>
    <s v="3269"/>
    <x v="36"/>
    <s v="PA"/>
    <s v="S2"/>
    <m/>
    <d v="2024-12-19T00:00:00"/>
    <d v="1899-12-30T12:17:14"/>
    <d v="2024-12-19T00:00:00"/>
    <d v="1899-12-30T12:16:28"/>
    <d v="2024-12-19T00:00:00"/>
    <d v="1899-12-30T13:25:27"/>
    <x v="0"/>
    <s v="RFCPI"/>
    <s v="7022038575"/>
    <s v="FBO"/>
    <d v="1899-12-30T01:09:45"/>
    <d v="1899-12-30T01:08:59"/>
    <d v="1899-12-30T00:00:46"/>
    <s v="Granel"/>
    <s v="E001"/>
    <x v="2"/>
    <d v="1899-12-30T01:08:13"/>
    <d v="1899-12-30T01:08:59"/>
    <n v="12"/>
    <x v="14"/>
    <x v="5"/>
    <x v="1"/>
    <n v="0"/>
    <n v="0"/>
    <s v="OK"/>
    <s v="Granel"/>
    <x v="0"/>
    <n v="0"/>
    <s v="F. MALAGA"/>
    <s v="B"/>
    <d v="1899-12-30T00:00:46"/>
    <d v="1899-12-30T00:00:46"/>
    <s v="OK"/>
    <m/>
    <m/>
    <d v="1899-12-30T00:00:00"/>
    <d v="1899-12-30T01:08:13"/>
    <n v="5"/>
    <n v="-5.3240740739990411E-4"/>
    <n v="68.216666666673603"/>
    <n v="13"/>
    <s v="No"/>
  </r>
  <r>
    <s v="CSMA"/>
    <s v="2024058689"/>
    <x v="0"/>
    <s v="EVA01741R"/>
    <s v="E5813KFK"/>
    <d v="2024-12-19T00:00:00"/>
    <m/>
    <s v="3269"/>
    <x v="36"/>
    <s v="PA"/>
    <s v="S2"/>
    <m/>
    <d v="2024-12-19T00:00:00"/>
    <d v="1899-12-30T12:15:33"/>
    <d v="2024-12-19T00:00:00"/>
    <d v="1899-12-30T12:14:46"/>
    <d v="2024-12-19T00:00:00"/>
    <d v="1899-12-30T13:30:38"/>
    <x v="0"/>
    <s v="RFCPI"/>
    <s v="7022038578"/>
    <s v="FBO"/>
    <d v="1899-12-30T01:16:39"/>
    <d v="1899-12-30T01:15:52"/>
    <d v="1899-12-30T00:00:47"/>
    <s v="Granel"/>
    <s v="E001"/>
    <x v="2"/>
    <d v="1899-12-30T01:15:05"/>
    <d v="1899-12-30T01:15:52"/>
    <n v="12"/>
    <x v="14"/>
    <x v="5"/>
    <x v="1"/>
    <n v="0"/>
    <n v="0"/>
    <s v="OK"/>
    <s v="Granel"/>
    <x v="0"/>
    <n v="0"/>
    <s v="F. MALAGA"/>
    <s v="B"/>
    <d v="1899-12-30T00:00:47"/>
    <d v="1899-12-30T00:00:47"/>
    <s v="OK"/>
    <m/>
    <m/>
    <d v="1899-12-30T00:00:00"/>
    <d v="1899-12-30T01:15:05"/>
    <n v="5"/>
    <n v="-5.4398148148004921E-4"/>
    <n v="75.083333333328014"/>
    <n v="13"/>
    <s v="No"/>
  </r>
  <r>
    <s v="CSMA"/>
    <s v="2024058699"/>
    <x v="0"/>
    <s v="ECO02801R"/>
    <s v="E8474FTB"/>
    <d v="2024-12-19T00:00:00"/>
    <m/>
    <s v="3269"/>
    <x v="36"/>
    <s v="PA"/>
    <s v="S2"/>
    <m/>
    <d v="2024-12-19T00:00:00"/>
    <d v="1899-12-30T12:35:50"/>
    <d v="2024-12-19T00:00:00"/>
    <d v="1899-12-30T12:35:04"/>
    <d v="2024-12-19T00:00:00"/>
    <d v="1899-12-30T13:34:07"/>
    <x v="0"/>
    <s v="RFCPI"/>
    <s v="7022038579"/>
    <s v="FBO"/>
    <d v="1899-12-30T00:59:49"/>
    <d v="1899-12-30T00:59:03"/>
    <d v="1899-12-30T00:00:46"/>
    <s v="Granel"/>
    <s v="E001"/>
    <x v="2"/>
    <d v="1899-12-30T00:58:17"/>
    <d v="1899-12-30T00:59:03"/>
    <n v="12"/>
    <x v="14"/>
    <x v="5"/>
    <x v="1"/>
    <n v="0"/>
    <n v="0"/>
    <s v="OK"/>
    <s v="Granel"/>
    <x v="0"/>
    <n v="0"/>
    <s v="F. MALAGA"/>
    <s v="B"/>
    <d v="1899-12-30T00:00:46"/>
    <d v="1899-12-30T00:00:46"/>
    <s v="OK"/>
    <m/>
    <m/>
    <d v="1899-12-30T00:00:00"/>
    <d v="1899-12-30T00:58:17"/>
    <n v="5"/>
    <n v="-5.3240740741000714E-4"/>
    <n v="58.283333333337701"/>
    <n v="13"/>
    <s v="No"/>
  </r>
  <r>
    <s v="CSMA"/>
    <s v="2024058692"/>
    <x v="0"/>
    <s v="ER0229BBR"/>
    <s v="E0631LTH"/>
    <d v="2024-12-19T00:00:00"/>
    <m/>
    <s v="3264"/>
    <x v="35"/>
    <s v="PA"/>
    <s v="S1"/>
    <m/>
    <d v="2024-12-19T00:00:00"/>
    <d v="1899-12-30T12:21:48"/>
    <d v="2024-12-19T00:00:00"/>
    <d v="1899-12-30T12:21:03"/>
    <d v="2024-12-19T00:00:00"/>
    <d v="1899-12-30T13:38:47"/>
    <x v="0"/>
    <s v="RFCPI"/>
    <s v="7022038580"/>
    <s v="FBO"/>
    <d v="1899-12-30T01:18:29"/>
    <d v="1899-12-30T01:17:44"/>
    <d v="1899-12-30T00:00:45"/>
    <s v="Granel"/>
    <s v="E001"/>
    <x v="2"/>
    <d v="1899-12-30T01:16:59"/>
    <d v="1899-12-30T01:17:44"/>
    <n v="12"/>
    <x v="14"/>
    <x v="5"/>
    <x v="1"/>
    <n v="0"/>
    <n v="0"/>
    <s v="OK"/>
    <s v="Granel"/>
    <x v="0"/>
    <n v="0"/>
    <s v="F. MALAGA"/>
    <s v="B"/>
    <d v="1899-12-30T00:00:45"/>
    <d v="1899-12-30T00:00:45"/>
    <s v="OK"/>
    <m/>
    <m/>
    <d v="1899-12-30T00:00:00"/>
    <d v="1899-12-30T01:16:59"/>
    <n v="5"/>
    <n v="-5.2083333333008408E-4"/>
    <n v="76.983333333335992"/>
    <n v="13"/>
    <s v="No"/>
  </r>
  <r>
    <s v="CSMA"/>
    <s v="2024058702"/>
    <x v="0"/>
    <s v="ER3809BBS"/>
    <s v="E9449KGB"/>
    <d v="2024-12-19T00:00:00"/>
    <m/>
    <s v="3269"/>
    <x v="36"/>
    <s v="PA"/>
    <s v="S2"/>
    <m/>
    <d v="2024-12-19T00:00:00"/>
    <d v="1899-12-30T12:38:18"/>
    <d v="2024-12-19T00:00:00"/>
    <d v="1899-12-30T12:37:32"/>
    <d v="2024-12-19T00:00:00"/>
    <d v="1899-12-30T13:42:56"/>
    <x v="0"/>
    <s v="RFCPI"/>
    <s v="7022038581"/>
    <s v="FBO"/>
    <d v="1899-12-30T01:06:10"/>
    <d v="1899-12-30T01:05:24"/>
    <d v="1899-12-30T00:00:46"/>
    <s v="Granel"/>
    <s v="E001"/>
    <x v="2"/>
    <d v="1899-12-30T01:04:38"/>
    <d v="1899-12-30T01:05:24"/>
    <n v="12"/>
    <x v="14"/>
    <x v="5"/>
    <x v="1"/>
    <n v="0"/>
    <n v="0"/>
    <s v="OK"/>
    <s v="Granel"/>
    <x v="0"/>
    <n v="0"/>
    <s v="F. MALAGA"/>
    <s v="B"/>
    <d v="1899-12-30T00:00:46"/>
    <d v="1899-12-30T00:00:46"/>
    <s v="OK"/>
    <m/>
    <m/>
    <d v="1899-12-30T00:00:00"/>
    <d v="1899-12-30T01:04:38"/>
    <n v="5"/>
    <n v="-5.3240740741000714E-4"/>
    <n v="64.633333333334377"/>
    <n v="13"/>
    <s v="No"/>
  </r>
  <r>
    <s v="CSMA"/>
    <s v="2024058722"/>
    <x v="0"/>
    <s v="ER2352BBS"/>
    <s v="E9571KML"/>
    <d v="2024-12-19T00:00:00"/>
    <m/>
    <s v="3262"/>
    <x v="43"/>
    <s v="PA"/>
    <s v="S6"/>
    <m/>
    <d v="2024-12-19T00:00:00"/>
    <d v="1899-12-30T13:24:44"/>
    <d v="2024-12-19T00:00:00"/>
    <d v="1899-12-30T13:23:58"/>
    <d v="2024-12-19T00:00:00"/>
    <d v="1899-12-30T13:46:54"/>
    <x v="0"/>
    <s v="RFCPI"/>
    <s v="7022038582"/>
    <s v="FBO"/>
    <d v="1899-12-30T00:23:42"/>
    <d v="1899-12-30T00:22:56"/>
    <d v="1899-12-30T00:00:46"/>
    <s v="Granel"/>
    <s v="E001"/>
    <x v="2"/>
    <d v="1899-12-30T00:22:10"/>
    <d v="1899-12-30T00:22:56"/>
    <n v="13"/>
    <x v="14"/>
    <x v="5"/>
    <x v="1"/>
    <n v="0"/>
    <n v="0"/>
    <s v="OK"/>
    <s v="Granel"/>
    <x v="0"/>
    <n v="0"/>
    <s v="F. MALAGA"/>
    <s v="A"/>
    <d v="1899-12-30T00:00:46"/>
    <d v="1899-12-30T00:00:46"/>
    <s v="OK"/>
    <m/>
    <m/>
    <d v="1899-12-30T00:00:00"/>
    <d v="1899-12-30T00:22:10"/>
    <n v="5"/>
    <n v="-5.3240740739990411E-4"/>
    <n v="22.166666666668799"/>
    <n v="13"/>
    <s v="Si"/>
  </r>
  <r>
    <s v="CSMA"/>
    <s v="2024058691"/>
    <x v="0"/>
    <s v="ER8141BBG"/>
    <s v="E0547BYX"/>
    <d v="2024-12-19T00:00:00"/>
    <m/>
    <s v="3264"/>
    <x v="35"/>
    <s v="PA"/>
    <s v="S1"/>
    <m/>
    <d v="2024-12-19T00:00:00"/>
    <d v="1899-12-30T12:19:57"/>
    <d v="2024-12-19T00:00:00"/>
    <d v="1899-12-30T12:19:11"/>
    <d v="2024-12-19T00:00:00"/>
    <d v="1899-12-30T13:47:05"/>
    <x v="0"/>
    <s v="RFCPI"/>
    <s v="7022038583"/>
    <s v="FBO"/>
    <d v="1899-12-30T01:28:40"/>
    <d v="1899-12-30T01:27:54"/>
    <d v="1899-12-30T00:00:46"/>
    <s v="Granel"/>
    <s v="E001"/>
    <x v="2"/>
    <d v="1899-12-30T01:27:08"/>
    <d v="1899-12-30T01:27:54"/>
    <n v="12"/>
    <x v="14"/>
    <x v="5"/>
    <x v="1"/>
    <n v="0"/>
    <n v="0"/>
    <s v="OK"/>
    <s v="Granel"/>
    <x v="0"/>
    <n v="0"/>
    <s v="F. MALAGA"/>
    <s v="B"/>
    <d v="1899-12-30T00:00:46"/>
    <d v="1899-12-30T00:00:46"/>
    <s v="OK"/>
    <m/>
    <m/>
    <d v="1899-12-30T00:00:00"/>
    <d v="1899-12-30T01:27:08"/>
    <n v="5"/>
    <n v="-5.3240740741000714E-4"/>
    <n v="87.133333333334377"/>
    <n v="13"/>
    <s v="No"/>
  </r>
  <r>
    <s v="CSMA"/>
    <s v="2024058704"/>
    <x v="0"/>
    <s v="ER4687BBY"/>
    <s v="E8077LMM"/>
    <d v="2024-12-19T00:00:00"/>
    <m/>
    <s v="3264"/>
    <x v="35"/>
    <s v="PA"/>
    <s v="S1"/>
    <m/>
    <d v="2024-12-19T00:00:00"/>
    <d v="1899-12-30T12:51:21"/>
    <d v="2024-12-19T00:00:00"/>
    <d v="1899-12-30T12:50:36"/>
    <d v="2024-12-19T00:00:00"/>
    <d v="1899-12-30T13:54:19"/>
    <x v="0"/>
    <s v="RFCPI"/>
    <s v="7022038584"/>
    <s v="EXW"/>
    <d v="1899-12-30T01:04:28"/>
    <d v="1899-12-30T01:03:43"/>
    <d v="1899-12-30T00:00:45"/>
    <s v="Granel"/>
    <s v="E001"/>
    <x v="1"/>
    <d v="1899-12-30T01:02:58"/>
    <d v="1899-12-30T01:03:43"/>
    <n v="12"/>
    <x v="14"/>
    <x v="5"/>
    <x v="1"/>
    <n v="0"/>
    <n v="0"/>
    <s v="OK"/>
    <s v="Granel"/>
    <x v="0"/>
    <n v="0"/>
    <s v="F. MALAGA"/>
    <s v="B"/>
    <d v="1899-12-30T00:00:45"/>
    <d v="1899-12-30T00:00:45"/>
    <s v="OK"/>
    <m/>
    <m/>
    <d v="1899-12-30T00:00:00"/>
    <d v="1899-12-30T01:02:58"/>
    <n v="5"/>
    <n v="-5.2083333332997306E-4"/>
    <n v="62.966666666663983"/>
    <n v="13"/>
    <s v="No"/>
  </r>
  <r>
    <s v="CSMA"/>
    <s v="2024058703"/>
    <x v="0"/>
    <s v="ER6007BBG"/>
    <s v="E4954KGF"/>
    <d v="2024-12-19T00:00:00"/>
    <m/>
    <s v="3264"/>
    <x v="35"/>
    <s v="PA"/>
    <s v="S1"/>
    <m/>
    <d v="2024-12-19T00:00:00"/>
    <d v="1899-12-30T12:51:20"/>
    <d v="2024-12-19T00:00:00"/>
    <d v="1899-12-30T12:50:34"/>
    <d v="2024-12-19T00:00:00"/>
    <d v="1899-12-30T13:54:33"/>
    <x v="0"/>
    <s v="RFCPI"/>
    <s v="7022038585"/>
    <s v="FBO"/>
    <d v="1899-12-30T01:04:45"/>
    <d v="1899-12-30T01:03:59"/>
    <d v="1899-12-30T00:00:46"/>
    <s v="Granel"/>
    <s v="E001"/>
    <x v="2"/>
    <d v="1899-12-30T01:03:13"/>
    <d v="1899-12-30T01:03:59"/>
    <n v="12"/>
    <x v="14"/>
    <x v="5"/>
    <x v="1"/>
    <n v="0"/>
    <n v="0"/>
    <s v="OK"/>
    <s v="Granel"/>
    <x v="0"/>
    <n v="0"/>
    <s v="F. MALAGA"/>
    <s v="B"/>
    <d v="1899-12-30T00:00:46"/>
    <d v="1899-12-30T00:00:46"/>
    <s v="OK"/>
    <m/>
    <m/>
    <d v="1899-12-30T00:00:00"/>
    <d v="1899-12-30T01:03:13"/>
    <n v="5"/>
    <n v="-5.3240740741000714E-4"/>
    <n v="63.216666666662427"/>
    <n v="13"/>
    <s v="No"/>
  </r>
  <r>
    <s v="CSMA"/>
    <s v="2024058723"/>
    <x v="0"/>
    <s v="ER7218BCM"/>
    <s v="E6280JWX"/>
    <d v="2024-12-19T00:00:00"/>
    <m/>
    <s v="3283"/>
    <x v="38"/>
    <s v="PA"/>
    <s v="PA"/>
    <m/>
    <d v="2024-12-19T00:00:00"/>
    <d v="1899-12-30T13:24:45"/>
    <d v="2024-12-19T00:00:00"/>
    <d v="1899-12-30T13:24:01"/>
    <d v="2024-12-19T00:00:00"/>
    <d v="1899-12-30T13:56:46"/>
    <x v="0"/>
    <s v="RFCPI"/>
    <s v="7022038586"/>
    <s v="EXW"/>
    <d v="1899-12-30T00:33:29"/>
    <d v="1899-12-30T00:32:45"/>
    <d v="1899-12-30T00:00:44"/>
    <s v="Ensacado"/>
    <s v="E002"/>
    <x v="1"/>
    <d v="1899-12-30T00:32:01"/>
    <d v="1899-12-30T00:32:45"/>
    <n v="13"/>
    <x v="14"/>
    <x v="5"/>
    <x v="2"/>
    <n v="0"/>
    <n v="0"/>
    <s v="OK"/>
    <s v="Ensacado"/>
    <x v="0"/>
    <n v="0"/>
    <s v="F. MALAGA"/>
    <s v="A"/>
    <d v="1899-12-30T00:00:44"/>
    <d v="1899-12-30T00:00:44"/>
    <s v="OK"/>
    <m/>
    <m/>
    <d v="1899-12-30T00:00:00"/>
    <d v="1899-12-30T00:32:01"/>
    <n v="5"/>
    <n v="-5.0925925925993099E-4"/>
    <n v="32.016666666657549"/>
    <n v="13"/>
    <s v="Si"/>
  </r>
  <r>
    <s v="CSMA"/>
    <s v="2024058707"/>
    <x v="0"/>
    <s v="EVA02467R"/>
    <s v="E5824JVY"/>
    <d v="2024-12-19T00:00:00"/>
    <m/>
    <s v="3269"/>
    <x v="36"/>
    <s v="PA"/>
    <s v="S2"/>
    <m/>
    <d v="2024-12-19T00:00:00"/>
    <d v="1899-12-30T12:57:19"/>
    <d v="2024-12-19T00:00:00"/>
    <d v="1899-12-30T12:56:34"/>
    <d v="2024-12-19T00:00:00"/>
    <d v="1899-12-30T14:00:54"/>
    <x v="0"/>
    <s v="RFCPI"/>
    <s v="7022038587"/>
    <s v="FBO"/>
    <d v="1899-12-30T01:05:05"/>
    <d v="1899-12-30T01:04:20"/>
    <d v="1899-12-30T00:00:45"/>
    <s v="Granel"/>
    <s v="E001"/>
    <x v="2"/>
    <d v="1899-12-30T01:03:35"/>
    <d v="1899-12-30T01:04:20"/>
    <n v="12"/>
    <x v="14"/>
    <x v="5"/>
    <x v="1"/>
    <n v="0"/>
    <n v="0"/>
    <s v="OK"/>
    <s v="Granel"/>
    <x v="0"/>
    <n v="0"/>
    <s v="F. MALAGA"/>
    <s v="B"/>
    <d v="1899-12-30T00:00:45"/>
    <d v="1899-12-30T00:00:45"/>
    <s v="OK"/>
    <m/>
    <m/>
    <d v="1899-12-30T00:00:00"/>
    <d v="1899-12-30T01:03:35"/>
    <n v="5"/>
    <n v="-5.2083333333008408E-4"/>
    <n v="63.583333333329577"/>
    <n v="14"/>
    <s v="No"/>
  </r>
  <r>
    <s v="CSMA"/>
    <s v="2024058706"/>
    <x v="0"/>
    <s v="ER0936BBS"/>
    <s v="E1632JZF"/>
    <d v="2024-12-19T00:00:00"/>
    <m/>
    <s v="3269"/>
    <x v="36"/>
    <s v="PA"/>
    <s v="S2"/>
    <m/>
    <d v="2024-12-19T00:00:00"/>
    <d v="1899-12-30T12:53:34"/>
    <d v="2024-12-19T00:00:00"/>
    <d v="1899-12-30T12:52:48"/>
    <d v="2024-12-19T00:00:00"/>
    <d v="1899-12-30T14:01:04"/>
    <x v="0"/>
    <s v="RFCPI"/>
    <s v="7022038588"/>
    <s v="FBO"/>
    <d v="1899-12-30T01:09:02"/>
    <d v="1899-12-30T01:08:16"/>
    <d v="1899-12-30T00:00:46"/>
    <s v="Granel"/>
    <s v="E001"/>
    <x v="2"/>
    <d v="1899-12-30T01:07:30"/>
    <d v="1899-12-30T01:08:16"/>
    <n v="12"/>
    <x v="14"/>
    <x v="5"/>
    <x v="1"/>
    <n v="0"/>
    <n v="0"/>
    <s v="OK"/>
    <s v="Granel"/>
    <x v="0"/>
    <n v="0"/>
    <s v="F. MALAGA"/>
    <s v="B"/>
    <d v="1899-12-30T00:00:46"/>
    <d v="1899-12-30T00:00:46"/>
    <s v="OK"/>
    <m/>
    <m/>
    <d v="1899-12-30T00:00:00"/>
    <d v="1899-12-30T01:07:30"/>
    <n v="5"/>
    <n v="-5.3240740740001513E-4"/>
    <n v="67.5"/>
    <n v="14"/>
    <s v="No"/>
  </r>
  <r>
    <s v="CSMA"/>
    <s v="2024058714"/>
    <x v="0"/>
    <s v="ER4695BDR"/>
    <s v="E9461JBD"/>
    <d v="2024-12-19T00:00:00"/>
    <m/>
    <s v="3264"/>
    <x v="35"/>
    <s v="PA"/>
    <s v="S1"/>
    <m/>
    <d v="2024-12-19T00:00:00"/>
    <d v="1899-12-30T13:09:35"/>
    <d v="2024-12-19T00:00:00"/>
    <d v="1899-12-30T13:08:49"/>
    <d v="2024-12-19T00:00:00"/>
    <d v="1899-12-30T14:13:05"/>
    <x v="0"/>
    <s v="RFCPI"/>
    <s v="7022038589"/>
    <s v="EXW"/>
    <d v="1899-12-30T01:05:02"/>
    <d v="1899-12-30T01:04:16"/>
    <d v="1899-12-30T00:00:46"/>
    <s v="Granel"/>
    <s v="E001"/>
    <x v="1"/>
    <d v="1899-12-30T01:03:30"/>
    <d v="1899-12-30T01:04:16"/>
    <n v="13"/>
    <x v="14"/>
    <x v="5"/>
    <x v="1"/>
    <n v="0"/>
    <n v="0"/>
    <s v="OK"/>
    <s v="Granel"/>
    <x v="0"/>
    <n v="0"/>
    <s v="F. MALAGA"/>
    <s v="B"/>
    <d v="1899-12-30T00:00:46"/>
    <d v="1899-12-30T00:00:46"/>
    <s v="OK"/>
    <m/>
    <m/>
    <d v="1899-12-30T00:00:00"/>
    <d v="1899-12-30T01:03:30"/>
    <n v="5"/>
    <n v="-5.3240740741000714E-4"/>
    <n v="63.499999999996817"/>
    <n v="14"/>
    <s v="No"/>
  </r>
  <r>
    <s v="CSMA"/>
    <s v="2024058725"/>
    <x v="0"/>
    <s v="ER2341BBC"/>
    <s v="E2348KGX"/>
    <d v="2024-12-19T00:00:00"/>
    <m/>
    <s v="3269"/>
    <x v="36"/>
    <s v="PA"/>
    <s v="S2"/>
    <m/>
    <d v="2024-12-19T00:00:00"/>
    <d v="1899-12-30T13:31:30"/>
    <d v="2024-12-19T00:00:00"/>
    <d v="1899-12-30T13:30:44"/>
    <d v="2024-12-19T00:00:00"/>
    <d v="1899-12-30T14:17:21"/>
    <x v="0"/>
    <s v="RFCPI"/>
    <s v="7022038590"/>
    <s v="FBO"/>
    <d v="1899-12-30T00:47:23"/>
    <d v="1899-12-30T00:46:37"/>
    <d v="1899-12-30T00:00:46"/>
    <s v="Granel"/>
    <s v="E001"/>
    <x v="2"/>
    <d v="1899-12-30T00:45:51"/>
    <d v="1899-12-30T00:46:37"/>
    <n v="13"/>
    <x v="14"/>
    <x v="5"/>
    <x v="1"/>
    <n v="0"/>
    <n v="0"/>
    <s v="OK"/>
    <s v="Granel"/>
    <x v="0"/>
    <n v="0"/>
    <s v="F. MALAGA"/>
    <s v="B"/>
    <d v="1899-12-30T00:00:46"/>
    <d v="1899-12-30T00:00:46"/>
    <s v="OK"/>
    <m/>
    <m/>
    <d v="1899-12-30T00:00:00"/>
    <d v="1899-12-30T00:45:51"/>
    <n v="5"/>
    <n v="-5.3240740741000714E-4"/>
    <n v="45.849999999988782"/>
    <n v="14"/>
    <s v="No"/>
  </r>
  <r>
    <s v="CSMA"/>
    <s v="2024058712"/>
    <x v="0"/>
    <s v="ER3242BBZ"/>
    <s v="E1394HHV"/>
    <d v="2024-12-19T00:00:00"/>
    <m/>
    <s v="3269"/>
    <x v="36"/>
    <s v="PA"/>
    <s v="S2"/>
    <m/>
    <d v="2024-12-19T00:00:00"/>
    <d v="1899-12-30T13:08:37"/>
    <d v="2024-12-19T00:00:00"/>
    <d v="1899-12-30T13:07:51"/>
    <d v="2024-12-19T00:00:00"/>
    <d v="1899-12-30T14:25:03"/>
    <x v="0"/>
    <s v="RFCPI"/>
    <s v="7022038592"/>
    <s v="FBO"/>
    <d v="1899-12-30T01:17:58"/>
    <d v="1899-12-30T01:17:12"/>
    <d v="1899-12-30T00:00:46"/>
    <s v="Granel"/>
    <s v="E001"/>
    <x v="2"/>
    <d v="1899-12-30T01:16:26"/>
    <d v="1899-12-30T01:17:12"/>
    <n v="13"/>
    <x v="14"/>
    <x v="5"/>
    <x v="1"/>
    <n v="0"/>
    <n v="0"/>
    <s v="OK"/>
    <s v="Granel"/>
    <x v="0"/>
    <n v="0"/>
    <s v="F. MALAGA"/>
    <s v="B"/>
    <d v="1899-12-30T00:00:46"/>
    <d v="1899-12-30T00:00:46"/>
    <s v="OK"/>
    <m/>
    <m/>
    <d v="1899-12-30T00:00:00"/>
    <d v="1899-12-30T01:16:26"/>
    <n v="5"/>
    <n v="-5.3240740740001513E-4"/>
    <n v="76.43333333334229"/>
    <n v="14"/>
    <s v="No"/>
  </r>
  <r>
    <s v="CSMA"/>
    <s v="2024058713"/>
    <x v="0"/>
    <s v="ER2124BBN"/>
    <s v="E1919FKS"/>
    <d v="2024-12-19T00:00:00"/>
    <m/>
    <s v="3264"/>
    <x v="35"/>
    <s v="PA"/>
    <s v="S1"/>
    <m/>
    <d v="2024-12-19T00:00:00"/>
    <d v="1899-12-30T13:09:12"/>
    <d v="2024-12-19T00:00:00"/>
    <d v="1899-12-30T13:08:27"/>
    <d v="2024-12-19T00:00:00"/>
    <d v="1899-12-30T14:25:32"/>
    <x v="0"/>
    <s v="RFCPI"/>
    <s v="7022038593"/>
    <s v="FBO"/>
    <d v="1899-12-30T01:17:50"/>
    <d v="1899-12-30T01:17:05"/>
    <d v="1899-12-30T00:00:45"/>
    <s v="Granel"/>
    <s v="E001"/>
    <x v="2"/>
    <d v="1899-12-30T01:16:20"/>
    <d v="1899-12-30T01:17:05"/>
    <n v="13"/>
    <x v="14"/>
    <x v="5"/>
    <x v="1"/>
    <n v="0"/>
    <n v="0"/>
    <s v="OK"/>
    <s v="Granel"/>
    <x v="0"/>
    <n v="0"/>
    <s v="F. MALAGA"/>
    <s v="B"/>
    <d v="1899-12-30T00:00:45"/>
    <d v="1899-12-30T00:00:45"/>
    <s v="OK"/>
    <m/>
    <m/>
    <d v="1899-12-30T00:00:00"/>
    <d v="1899-12-30T01:16:20"/>
    <n v="5"/>
    <n v="-5.2083333333996507E-4"/>
    <n v="76.333333333320056"/>
    <n v="14"/>
    <s v="No"/>
  </r>
  <r>
    <s v="CSMA"/>
    <s v="2024058733"/>
    <x v="0"/>
    <s v="ER9004BBK"/>
    <s v="E3824GTP"/>
    <d v="2024-12-19T00:00:00"/>
    <m/>
    <s v="3269"/>
    <x v="36"/>
    <s v="PA"/>
    <s v="S2"/>
    <m/>
    <d v="2024-12-19T00:00:00"/>
    <d v="1899-12-30T14:02:39"/>
    <d v="2024-12-19T00:00:00"/>
    <d v="1899-12-30T14:01:55"/>
    <d v="2024-12-19T00:00:00"/>
    <d v="1899-12-30T14:29:52"/>
    <x v="0"/>
    <s v="RFCPI"/>
    <s v="7022038594"/>
    <s v="FBO"/>
    <d v="1899-12-30T00:28:41"/>
    <d v="1899-12-30T00:27:57"/>
    <d v="1899-12-30T00:00:44"/>
    <s v="Granel"/>
    <s v="E001"/>
    <x v="2"/>
    <d v="1899-12-30T00:27:13"/>
    <d v="1899-12-30T00:27:57"/>
    <n v="14"/>
    <x v="14"/>
    <x v="5"/>
    <x v="1"/>
    <n v="0"/>
    <n v="0"/>
    <s v="OK"/>
    <s v="Granel"/>
    <x v="0"/>
    <n v="0"/>
    <s v="F. MALAGA"/>
    <s v="A"/>
    <d v="1899-12-30T00:00:44"/>
    <d v="1899-12-30T00:00:44"/>
    <s v="OK"/>
    <m/>
    <m/>
    <d v="1899-12-30T00:00:00"/>
    <d v="1899-12-30T00:27:13"/>
    <n v="5"/>
    <n v="-5.0925925926004201E-4"/>
    <n v="27.216666666662395"/>
    <n v="14"/>
    <s v="Si"/>
  </r>
  <r>
    <s v="CSMA"/>
    <s v="2024058716"/>
    <x v="0"/>
    <s v="EMA02414R"/>
    <s v="E4258HML"/>
    <d v="2024-12-19T00:00:00"/>
    <m/>
    <s v="3264"/>
    <x v="35"/>
    <s v="PA"/>
    <s v="S1"/>
    <m/>
    <d v="2024-12-19T00:00:00"/>
    <d v="1899-12-30T13:12:42"/>
    <d v="2024-12-19T00:00:00"/>
    <d v="1899-12-30T13:11:57"/>
    <d v="2024-12-19T00:00:00"/>
    <d v="1899-12-30T14:34:08"/>
    <x v="0"/>
    <s v="RFCPI"/>
    <s v="7022038595"/>
    <s v="FBO"/>
    <d v="1899-12-30T01:22:56"/>
    <d v="1899-12-30T01:22:11"/>
    <d v="1899-12-30T00:00:45"/>
    <s v="Granel"/>
    <s v="E001"/>
    <x v="2"/>
    <d v="1899-12-30T01:21:26"/>
    <d v="1899-12-30T01:22:11"/>
    <n v="13"/>
    <x v="14"/>
    <x v="5"/>
    <x v="1"/>
    <n v="0"/>
    <n v="0"/>
    <s v="OK"/>
    <s v="Granel"/>
    <x v="0"/>
    <n v="0"/>
    <s v="F. MALAGA"/>
    <s v="B"/>
    <d v="1899-12-30T00:00:45"/>
    <d v="1899-12-30T00:00:45"/>
    <s v="OK"/>
    <m/>
    <m/>
    <d v="1899-12-30T00:00:00"/>
    <d v="1899-12-30T01:21:26"/>
    <n v="5"/>
    <n v="-5.2083333332997306E-4"/>
    <n v="81.433333333339235"/>
    <n v="14"/>
    <s v="No"/>
  </r>
  <r>
    <s v="CSMA"/>
    <s v="2024058734"/>
    <x v="0"/>
    <s v="ER4758BBH"/>
    <s v="E7926JMH"/>
    <d v="2024-12-19T00:00:00"/>
    <m/>
    <s v="3269"/>
    <x v="36"/>
    <s v="PA"/>
    <s v="S2"/>
    <m/>
    <d v="2024-12-19T00:00:00"/>
    <d v="1899-12-30T14:04:44"/>
    <d v="2024-12-19T00:00:00"/>
    <d v="1899-12-30T14:03:58"/>
    <d v="2024-12-19T00:00:00"/>
    <d v="1899-12-30T14:42:32"/>
    <x v="0"/>
    <s v="RFCPI"/>
    <s v="7022038596"/>
    <s v="FBO"/>
    <d v="1899-12-30T00:39:20"/>
    <d v="1899-12-30T00:38:34"/>
    <d v="1899-12-30T00:00:46"/>
    <s v="Granel"/>
    <s v="E001"/>
    <x v="2"/>
    <d v="1899-12-30T00:37:48"/>
    <d v="1899-12-30T00:38:34"/>
    <n v="14"/>
    <x v="14"/>
    <x v="5"/>
    <x v="1"/>
    <n v="0"/>
    <n v="0"/>
    <s v="OK"/>
    <s v="Granel"/>
    <x v="0"/>
    <n v="0"/>
    <s v="F. MALAGA"/>
    <s v="A"/>
    <d v="1899-12-30T00:00:46"/>
    <d v="1899-12-30T00:00:46"/>
    <s v="OK"/>
    <m/>
    <m/>
    <d v="1899-12-30T00:00:00"/>
    <d v="1899-12-30T00:37:48"/>
    <n v="5"/>
    <n v="-5.3240740741000714E-4"/>
    <n v="37.79999999999999"/>
    <n v="14"/>
    <s v="Si"/>
  </r>
  <r>
    <s v="CSMA"/>
    <s v="2024058721"/>
    <x v="0"/>
    <s v="ER0930BBF"/>
    <s v="E4917GBW"/>
    <d v="2024-12-19T00:00:00"/>
    <m/>
    <s v="3264"/>
    <x v="35"/>
    <s v="PA"/>
    <s v="S1"/>
    <m/>
    <d v="2024-12-19T00:00:00"/>
    <d v="1899-12-30T13:20:16"/>
    <d v="2024-12-19T00:00:00"/>
    <d v="1899-12-30T13:19:30"/>
    <d v="2024-12-19T00:00:00"/>
    <d v="1899-12-30T14:45:23"/>
    <x v="0"/>
    <s v="RFCPI"/>
    <s v="7022038597"/>
    <s v="FBO"/>
    <d v="1899-12-30T01:26:39"/>
    <d v="1899-12-30T01:25:53"/>
    <d v="1899-12-30T00:00:46"/>
    <s v="Granel"/>
    <s v="E001"/>
    <x v="2"/>
    <d v="1899-12-30T01:25:07"/>
    <d v="1899-12-30T01:25:53"/>
    <n v="13"/>
    <x v="14"/>
    <x v="5"/>
    <x v="1"/>
    <n v="0"/>
    <n v="0"/>
    <s v="OK"/>
    <s v="Granel"/>
    <x v="0"/>
    <n v="0"/>
    <s v="F. MALAGA"/>
    <s v="B"/>
    <d v="1899-12-30T00:00:46"/>
    <d v="1899-12-30T00:00:46"/>
    <s v="OK"/>
    <m/>
    <m/>
    <d v="1899-12-30T00:00:00"/>
    <d v="1899-12-30T01:25:07"/>
    <n v="5"/>
    <n v="-5.3240740741000714E-4"/>
    <n v="85.116666666672089"/>
    <n v="14"/>
    <s v="No"/>
  </r>
  <r>
    <s v="CSMA"/>
    <s v="2024058726"/>
    <x v="0"/>
    <s v="ER2025BBG"/>
    <s v="E4771KNH"/>
    <d v="2024-12-19T00:00:00"/>
    <m/>
    <s v="3264"/>
    <x v="35"/>
    <s v="PA"/>
    <s v="S1"/>
    <m/>
    <d v="2024-12-19T00:00:00"/>
    <d v="1899-12-30T13:31:53"/>
    <d v="2024-12-19T00:00:00"/>
    <d v="1899-12-30T13:31:08"/>
    <d v="2024-12-19T00:00:00"/>
    <d v="1899-12-30T14:45:55"/>
    <x v="0"/>
    <s v="RFCPI"/>
    <s v="7022038598"/>
    <s v="FBO"/>
    <d v="1899-12-30T01:15:32"/>
    <d v="1899-12-30T01:14:47"/>
    <d v="1899-12-30T00:00:45"/>
    <s v="Granel"/>
    <s v="E001"/>
    <x v="2"/>
    <d v="1899-12-30T01:14:02"/>
    <d v="1899-12-30T01:14:47"/>
    <n v="13"/>
    <x v="14"/>
    <x v="5"/>
    <x v="1"/>
    <n v="0"/>
    <n v="0"/>
    <s v="OK"/>
    <s v="Granel"/>
    <x v="0"/>
    <n v="0"/>
    <s v="F. MALAGA"/>
    <s v="B"/>
    <d v="1899-12-30T00:00:45"/>
    <d v="1899-12-30T00:00:45"/>
    <s v="OK"/>
    <m/>
    <m/>
    <d v="1899-12-30T00:00:00"/>
    <d v="1899-12-30T01:14:02"/>
    <n v="5"/>
    <n v="-5.2083333332997306E-4"/>
    <n v="74.033333333337609"/>
    <n v="14"/>
    <s v="No"/>
  </r>
  <r>
    <s v="CSMA"/>
    <s v="2024058732"/>
    <x v="0"/>
    <s v="ER1883BDG"/>
    <s v="E7322MSW"/>
    <d v="2024-12-19T00:00:00"/>
    <m/>
    <s v="3283"/>
    <x v="38"/>
    <s v="PA"/>
    <s v="PA"/>
    <m/>
    <d v="2024-12-19T00:00:00"/>
    <d v="1899-12-30T14:02:15"/>
    <d v="2024-12-19T00:00:00"/>
    <d v="1899-12-30T14:01:30"/>
    <d v="2024-12-19T00:00:00"/>
    <d v="1899-12-30T14:52:56"/>
    <x v="0"/>
    <s v="RFCPI"/>
    <s v="7022038600"/>
    <s v="FBO"/>
    <d v="1899-12-30T00:52:11"/>
    <d v="1899-12-30T00:51:26"/>
    <d v="1899-12-30T00:00:45"/>
    <s v="Ensacado"/>
    <s v="E002"/>
    <x v="2"/>
    <d v="1899-12-30T00:50:41"/>
    <d v="1899-12-30T00:51:26"/>
    <n v="14"/>
    <x v="14"/>
    <x v="5"/>
    <x v="2"/>
    <n v="0"/>
    <n v="0"/>
    <s v="OK"/>
    <s v="Ensacado"/>
    <x v="0"/>
    <n v="0"/>
    <s v="F. MALAGA"/>
    <s v="B"/>
    <d v="1899-12-30T00:00:45"/>
    <d v="1899-12-30T00:00:45"/>
    <s v="OK"/>
    <m/>
    <m/>
    <d v="1899-12-30T00:00:00"/>
    <d v="1899-12-30T00:50:41"/>
    <n v="5"/>
    <n v="-5.2083333332997306E-4"/>
    <n v="50.683333333334431"/>
    <n v="14"/>
    <s v="No"/>
  </r>
  <r>
    <s v="CSMA"/>
    <s v="2024058724"/>
    <x v="0"/>
    <s v="ER0860BBM"/>
    <s v="E5730JVY"/>
    <d v="2024-12-19T00:00:00"/>
    <m/>
    <s v="3264"/>
    <x v="35"/>
    <s v="PA"/>
    <s v="S1"/>
    <m/>
    <d v="2024-12-19T00:00:00"/>
    <d v="1899-12-30T13:29:57"/>
    <d v="2024-12-19T00:00:00"/>
    <d v="1899-12-30T13:29:13"/>
    <d v="2024-12-19T00:00:00"/>
    <d v="1899-12-30T14:57:27"/>
    <x v="0"/>
    <s v="RFCPI"/>
    <s v="7022038601"/>
    <s v="FBO"/>
    <d v="1899-12-30T01:28:58"/>
    <d v="1899-12-30T01:28:14"/>
    <d v="1899-12-30T00:00:44"/>
    <s v="Granel"/>
    <s v="E001"/>
    <x v="2"/>
    <d v="1899-12-30T01:27:30"/>
    <d v="1899-12-30T01:28:14"/>
    <n v="13"/>
    <x v="14"/>
    <x v="5"/>
    <x v="1"/>
    <n v="0"/>
    <n v="0"/>
    <s v="OK"/>
    <s v="Granel"/>
    <x v="0"/>
    <n v="0"/>
    <s v="F. MALAGA"/>
    <s v="B"/>
    <d v="1899-12-30T00:00:44"/>
    <d v="1899-12-30T00:00:44"/>
    <s v="OK"/>
    <m/>
    <m/>
    <d v="1899-12-30T00:00:00"/>
    <d v="1899-12-30T01:27:30"/>
    <n v="5"/>
    <n v="-5.0925925926004201E-4"/>
    <n v="87.500000000001691"/>
    <n v="14"/>
    <s v="No"/>
  </r>
  <r>
    <s v="CSMA"/>
    <s v="2024058727"/>
    <x v="0"/>
    <s v="EB10320R"/>
    <s v="E4291FWJ"/>
    <d v="2024-12-19T00:00:00"/>
    <m/>
    <s v="3264"/>
    <x v="35"/>
    <s v="PA"/>
    <s v="S1"/>
    <m/>
    <d v="2024-12-19T00:00:00"/>
    <d v="1899-12-30T13:34:45"/>
    <d v="2024-12-19T00:00:00"/>
    <d v="1899-12-30T13:33:59"/>
    <d v="2024-12-19T00:00:00"/>
    <d v="1899-12-30T15:02:14"/>
    <x v="0"/>
    <s v="RFCPI"/>
    <s v="7022038602"/>
    <s v="FBO"/>
    <d v="1899-12-30T01:29:01"/>
    <d v="1899-12-30T01:28:15"/>
    <d v="1899-12-30T00:00:46"/>
    <s v="Granel"/>
    <s v="E001"/>
    <x v="2"/>
    <d v="1899-12-30T01:27:29"/>
    <d v="1899-12-30T01:28:15"/>
    <n v="13"/>
    <x v="14"/>
    <x v="5"/>
    <x v="1"/>
    <n v="0"/>
    <n v="0"/>
    <s v="OK"/>
    <s v="Granel"/>
    <x v="0"/>
    <n v="0"/>
    <s v="F. MALAGA"/>
    <s v="B"/>
    <d v="1899-12-30T00:00:46"/>
    <d v="1899-12-30T00:00:46"/>
    <s v="OK"/>
    <m/>
    <m/>
    <d v="1899-12-30T00:00:00"/>
    <d v="1899-12-30T01:27:29"/>
    <n v="5"/>
    <n v="-5.3240740741000714E-4"/>
    <n v="87.483333333340823"/>
    <n v="15"/>
    <s v="No"/>
  </r>
  <r>
    <s v="CSMA"/>
    <s v="2024058728"/>
    <x v="0"/>
    <s v="ER9403BBD"/>
    <s v="E5260KKG"/>
    <d v="2024-12-19T00:00:00"/>
    <m/>
    <s v="3264"/>
    <x v="35"/>
    <s v="PA"/>
    <s v="S1"/>
    <m/>
    <d v="2024-12-19T00:00:00"/>
    <d v="1899-12-30T13:40:58"/>
    <d v="2024-12-19T00:00:00"/>
    <d v="1899-12-30T13:40:12"/>
    <d v="2024-12-19T00:00:00"/>
    <d v="1899-12-30T15:24:07"/>
    <x v="0"/>
    <s v="RFCPI"/>
    <s v="7022038603"/>
    <s v="FBO"/>
    <d v="1899-12-30T01:44:41"/>
    <d v="1899-12-30T01:43:55"/>
    <d v="1899-12-30T00:00:46"/>
    <s v="Granel"/>
    <s v="E001"/>
    <x v="2"/>
    <d v="1899-12-30T01:43:09"/>
    <d v="1899-12-30T01:43:55"/>
    <n v="13"/>
    <x v="14"/>
    <x v="5"/>
    <x v="1"/>
    <n v="0"/>
    <n v="0"/>
    <s v="OK"/>
    <s v="Granel"/>
    <x v="0"/>
    <n v="0"/>
    <s v="F. MALAGA"/>
    <s v="C"/>
    <d v="1899-12-30T00:00:46"/>
    <d v="1899-12-30T00:00:46"/>
    <s v="OK"/>
    <m/>
    <m/>
    <d v="1899-12-30T00:00:00"/>
    <d v="1899-12-30T01:43:09"/>
    <n v="5"/>
    <n v="-5.3240740741000714E-4"/>
    <n v="103.15000000000796"/>
    <n v="15"/>
    <s v="No"/>
  </r>
  <r>
    <s v="CSMA"/>
    <s v="2024058730"/>
    <x v="0"/>
    <s v="ECS00572R"/>
    <s v="E8631GGR"/>
    <d v="2024-12-19T00:00:00"/>
    <m/>
    <s v="3264"/>
    <x v="35"/>
    <s v="PA"/>
    <s v="S1"/>
    <m/>
    <d v="2024-12-19T00:00:00"/>
    <d v="1899-12-30T13:53:58"/>
    <d v="2024-12-19T00:00:00"/>
    <d v="1899-12-30T13:53:12"/>
    <d v="2024-12-19T00:00:00"/>
    <d v="1899-12-30T15:27:10"/>
    <x v="0"/>
    <s v="RFCPI"/>
    <s v="7022038604"/>
    <s v="FBO"/>
    <d v="1899-12-30T01:34:44"/>
    <d v="1899-12-30T01:33:58"/>
    <d v="1899-12-30T00:00:46"/>
    <s v="Granel"/>
    <s v="E001"/>
    <x v="2"/>
    <d v="1899-12-30T01:33:12"/>
    <d v="1899-12-30T01:33:58"/>
    <n v="13"/>
    <x v="14"/>
    <x v="5"/>
    <x v="1"/>
    <n v="0"/>
    <n v="0"/>
    <s v="OK"/>
    <s v="Granel"/>
    <x v="0"/>
    <n v="0"/>
    <s v="F. MALAGA"/>
    <s v="C"/>
    <d v="1899-12-30T00:00:46"/>
    <d v="1899-12-30T00:00:46"/>
    <s v="OK"/>
    <m/>
    <m/>
    <d v="1899-12-30T00:00:00"/>
    <d v="1899-12-30T01:33:12"/>
    <n v="5"/>
    <n v="-5.3240740741000714E-4"/>
    <n v="93.19999999999682"/>
    <n v="15"/>
    <s v="No"/>
  </r>
  <r>
    <s v="CSMA"/>
    <s v="2024058743"/>
    <x v="0"/>
    <s v="ER6822BBF"/>
    <s v="E7574KJX"/>
    <d v="2024-12-19T00:00:00"/>
    <m/>
    <s v="3264"/>
    <x v="35"/>
    <s v="PA"/>
    <s v="S1"/>
    <m/>
    <d v="2024-12-19T00:00:00"/>
    <d v="1899-12-30T15:11:38"/>
    <d v="2024-12-19T00:00:00"/>
    <d v="1899-12-30T15:10:54"/>
    <d v="2024-12-19T00:00:00"/>
    <d v="1899-12-30T15:35:04"/>
    <x v="0"/>
    <s v="RFCPI"/>
    <s v="7022038605"/>
    <s v="FBO"/>
    <d v="1899-12-30T00:24:54"/>
    <d v="1899-12-30T00:24:10"/>
    <d v="1899-12-30T00:00:44"/>
    <s v="Granel"/>
    <s v="E001"/>
    <x v="2"/>
    <d v="1899-12-30T00:23:26"/>
    <d v="1899-12-30T00:24:10"/>
    <n v="15"/>
    <x v="14"/>
    <x v="5"/>
    <x v="1"/>
    <n v="0"/>
    <n v="0"/>
    <s v="OK"/>
    <s v="Granel"/>
    <x v="0"/>
    <n v="0"/>
    <s v="F. MALAGA"/>
    <s v="A"/>
    <d v="1899-12-30T00:00:44"/>
    <d v="1899-12-30T00:00:44"/>
    <s v="OK"/>
    <m/>
    <m/>
    <d v="1899-12-30T00:00:00"/>
    <d v="1899-12-30T00:23:26"/>
    <n v="5"/>
    <n v="-5.0925925926004201E-4"/>
    <n v="23.433333333335931"/>
    <n v="15"/>
    <s v="Si"/>
  </r>
  <r>
    <s v="CSMA"/>
    <s v="2024058744"/>
    <x v="0"/>
    <s v="ER6277BBS"/>
    <s v="E2032LJK"/>
    <d v="2024-12-19T00:00:00"/>
    <m/>
    <s v="3283"/>
    <x v="38"/>
    <s v="PA"/>
    <s v="PA"/>
    <m/>
    <d v="2024-12-19T00:00:00"/>
    <d v="1899-12-30T15:12:42"/>
    <d v="2024-12-19T00:00:00"/>
    <d v="1899-12-30T15:11:57"/>
    <d v="2024-12-19T00:00:00"/>
    <d v="1899-12-30T15:38:53"/>
    <x v="0"/>
    <s v="RFCPI"/>
    <s v="7022038606"/>
    <s v="EXW"/>
    <d v="1899-12-30T00:27:41"/>
    <d v="1899-12-30T00:26:56"/>
    <d v="1899-12-30T00:00:45"/>
    <s v="Ensacado"/>
    <s v="E002"/>
    <x v="1"/>
    <d v="1899-12-30T00:26:11"/>
    <d v="1899-12-30T00:26:56"/>
    <n v="15"/>
    <x v="14"/>
    <x v="5"/>
    <x v="2"/>
    <n v="0"/>
    <n v="0"/>
    <s v="OK"/>
    <s v="Ensacado"/>
    <x v="0"/>
    <n v="0"/>
    <s v="F. MALAGA"/>
    <s v="A"/>
    <d v="1899-12-30T00:00:45"/>
    <d v="1899-12-30T00:00:45"/>
    <s v="OK"/>
    <m/>
    <m/>
    <d v="1899-12-30T00:00:00"/>
    <d v="1899-12-30T00:26:11"/>
    <n v="5"/>
    <n v="-5.2083333333008408E-4"/>
    <n v="26.183333333332683"/>
    <n v="15"/>
    <s v="Si"/>
  </r>
  <r>
    <s v="CSMA"/>
    <s v="2024058731"/>
    <x v="0"/>
    <s v="ER9858BBY"/>
    <s v="E8263KDM"/>
    <d v="2024-12-19T00:00:00"/>
    <m/>
    <s v="3264"/>
    <x v="35"/>
    <s v="PA"/>
    <s v="S1"/>
    <m/>
    <d v="2024-12-19T00:00:00"/>
    <d v="1899-12-30T13:59:08"/>
    <d v="2024-12-19T00:00:00"/>
    <d v="1899-12-30T13:58:22"/>
    <d v="2024-12-19T00:00:00"/>
    <d v="1899-12-30T15:46:32"/>
    <x v="0"/>
    <s v="RFCPI"/>
    <s v="7022038607"/>
    <s v="FBO"/>
    <d v="1899-12-30T01:48:56"/>
    <d v="1899-12-30T01:48:10"/>
    <d v="1899-12-30T00:00:46"/>
    <s v="Granel"/>
    <s v="E001"/>
    <x v="2"/>
    <d v="1899-12-30T01:47:24"/>
    <d v="1899-12-30T01:48:10"/>
    <n v="13"/>
    <x v="14"/>
    <x v="5"/>
    <x v="1"/>
    <n v="0"/>
    <n v="0"/>
    <s v="OK"/>
    <s v="Granel"/>
    <x v="0"/>
    <n v="0"/>
    <s v="F. MALAGA"/>
    <s v="C"/>
    <d v="1899-12-30T00:00:46"/>
    <d v="1899-12-30T00:00:46"/>
    <s v="OK"/>
    <m/>
    <m/>
    <d v="1899-12-30T00:00:00"/>
    <d v="1899-12-30T01:47:24"/>
    <n v="5"/>
    <n v="-5.3240740741000714E-4"/>
    <n v="107.3999999999952"/>
    <n v="15"/>
    <s v="No"/>
  </r>
  <r>
    <s v="CSMA"/>
    <s v="2024058745"/>
    <x v="0"/>
    <s v="ER4551BBJ"/>
    <s v="E6688FFY"/>
    <d v="2024-12-19T00:00:00"/>
    <m/>
    <s v="3282"/>
    <x v="40"/>
    <s v="PA"/>
    <s v="PA"/>
    <m/>
    <d v="2024-12-19T00:00:00"/>
    <d v="1899-12-30T15:29:36"/>
    <d v="2024-12-19T00:00:00"/>
    <d v="1899-12-30T15:28:49"/>
    <d v="2024-12-19T00:00:00"/>
    <d v="1899-12-30T15:53:29"/>
    <x v="0"/>
    <s v="RFCPI"/>
    <s v="7022038608"/>
    <s v="FBO"/>
    <d v="1899-12-30T00:25:27"/>
    <d v="1899-12-30T00:24:40"/>
    <d v="1899-12-30T00:00:47"/>
    <s v="Ensacado"/>
    <s v="E002"/>
    <x v="2"/>
    <d v="1899-12-30T00:23:53"/>
    <d v="1899-12-30T00:24:40"/>
    <n v="15"/>
    <x v="14"/>
    <x v="5"/>
    <x v="2"/>
    <n v="0"/>
    <n v="0"/>
    <s v="OK"/>
    <s v="Ensacado"/>
    <x v="0"/>
    <n v="0"/>
    <s v="F. MALAGA"/>
    <s v="A"/>
    <d v="1899-12-30T00:00:47"/>
    <d v="1899-12-30T00:00:47"/>
    <s v="OK"/>
    <m/>
    <m/>
    <d v="1899-12-30T00:00:00"/>
    <d v="1899-12-30T00:23:53"/>
    <n v="5"/>
    <n v="-5.4398148149004122E-4"/>
    <n v="23.883333333321612"/>
    <n v="15"/>
    <s v="Si"/>
  </r>
  <r>
    <s v="CSMA"/>
    <s v="2024058747"/>
    <x v="0"/>
    <s v="ER4695BDR"/>
    <s v="E9461JBD"/>
    <d v="2024-12-19T00:00:00"/>
    <m/>
    <s v="3264"/>
    <x v="35"/>
    <s v="PA"/>
    <s v="S1"/>
    <m/>
    <d v="2024-12-19T00:00:00"/>
    <d v="1899-12-30T15:48:24"/>
    <d v="2024-12-19T00:00:00"/>
    <d v="1899-12-30T15:47:38"/>
    <d v="2024-12-19T00:00:00"/>
    <d v="1899-12-30T16:11:17"/>
    <x v="0"/>
    <s v="RFCPI"/>
    <s v="7022038609"/>
    <s v="EXW"/>
    <d v="1899-12-30T00:24:25"/>
    <d v="1899-12-30T00:23:39"/>
    <d v="1899-12-30T00:00:46"/>
    <s v="Granel"/>
    <s v="E001"/>
    <x v="1"/>
    <d v="1899-12-30T00:22:53"/>
    <d v="1899-12-30T00:23:39"/>
    <n v="15"/>
    <x v="14"/>
    <x v="5"/>
    <x v="1"/>
    <n v="0"/>
    <n v="0"/>
    <s v="OK"/>
    <s v="Granel"/>
    <x v="0"/>
    <n v="0"/>
    <s v="F. MALAGA"/>
    <s v="A"/>
    <d v="1899-12-30T00:00:46"/>
    <d v="1899-12-30T00:00:46"/>
    <s v="OK"/>
    <m/>
    <m/>
    <d v="1899-12-30T00:00:00"/>
    <d v="1899-12-30T00:22:53"/>
    <n v="5"/>
    <n v="-5.3240740741000714E-4"/>
    <n v="22.883333333328011"/>
    <n v="16"/>
    <s v="Si"/>
  </r>
  <r>
    <s v="CSMA"/>
    <s v="2024058746"/>
    <x v="0"/>
    <s v="ESE07849R"/>
    <s v="E8094GLY"/>
    <d v="2024-12-19T00:00:00"/>
    <m/>
    <s v="3269"/>
    <x v="36"/>
    <s v="PA"/>
    <s v="S2"/>
    <m/>
    <d v="2024-12-19T00:00:00"/>
    <d v="1899-12-30T15:45:33"/>
    <d v="2024-12-19T00:00:00"/>
    <d v="1899-12-30T15:44:46"/>
    <d v="2024-12-19T00:00:00"/>
    <d v="1899-12-30T16:12:57"/>
    <x v="0"/>
    <s v="RFCPI"/>
    <s v="7022038610"/>
    <s v="FBO"/>
    <d v="1899-12-30T00:28:58"/>
    <d v="1899-12-30T00:28:11"/>
    <d v="1899-12-30T00:00:47"/>
    <s v="Granel"/>
    <s v="E001"/>
    <x v="2"/>
    <d v="1899-12-30T00:27:24"/>
    <d v="1899-12-30T00:28:11"/>
    <n v="15"/>
    <x v="14"/>
    <x v="5"/>
    <x v="1"/>
    <n v="0"/>
    <n v="0"/>
    <s v="OK"/>
    <s v="Granel"/>
    <x v="0"/>
    <n v="0"/>
    <s v="F. MALAGA"/>
    <s v="A"/>
    <d v="1899-12-30T00:00:47"/>
    <d v="1899-12-30T00:00:47"/>
    <s v="OK"/>
    <m/>
    <m/>
    <d v="1899-12-30T00:00:00"/>
    <d v="1899-12-30T00:27:24"/>
    <n v="5"/>
    <n v="-5.4398148147993819E-4"/>
    <n v="27.400000000003324"/>
    <n v="16"/>
    <s v="Si"/>
  </r>
  <r>
    <s v="CSMA"/>
    <s v="2024058748"/>
    <x v="0"/>
    <s v="ER2734BCC"/>
    <s v="E0235DVV"/>
    <d v="2024-12-19T00:00:00"/>
    <m/>
    <s v="3283"/>
    <x v="38"/>
    <s v="PA"/>
    <s v="PA"/>
    <m/>
    <d v="2024-12-19T00:00:00"/>
    <d v="1899-12-30T15:49:48"/>
    <d v="2024-12-19T00:00:00"/>
    <d v="1899-12-30T15:49:01"/>
    <d v="2024-12-19T00:00:00"/>
    <d v="1899-12-30T16:15:08"/>
    <x v="0"/>
    <s v="RFCPI"/>
    <s v="7022038611"/>
    <s v="EXW"/>
    <d v="1899-12-30T00:26:54"/>
    <d v="1899-12-30T00:26:07"/>
    <d v="1899-12-30T00:00:47"/>
    <s v="Ensacado"/>
    <s v="E002"/>
    <x v="1"/>
    <d v="1899-12-30T00:25:20"/>
    <d v="1899-12-30T00:26:07"/>
    <n v="15"/>
    <x v="14"/>
    <x v="5"/>
    <x v="2"/>
    <n v="0"/>
    <n v="0"/>
    <s v="OK"/>
    <s v="Ensacado"/>
    <x v="0"/>
    <n v="0"/>
    <s v="F. MALAGA"/>
    <s v="A"/>
    <d v="1899-12-30T00:00:47"/>
    <d v="1899-12-30T00:00:47"/>
    <s v="OK"/>
    <m/>
    <m/>
    <d v="1899-12-30T00:00:00"/>
    <d v="1899-12-30T00:25:20"/>
    <n v="5"/>
    <n v="-5.4398148147993819E-4"/>
    <n v="25.333333333344061"/>
    <n v="16"/>
    <s v="Si"/>
  </r>
  <r>
    <s v="CSMA"/>
    <s v="2024058749"/>
    <x v="0"/>
    <s v="ER0936BBS"/>
    <s v="E1632JZF"/>
    <d v="2024-12-19T00:00:00"/>
    <m/>
    <s v="3269"/>
    <x v="36"/>
    <s v="PA"/>
    <s v="S2"/>
    <m/>
    <d v="2024-12-19T00:00:00"/>
    <d v="1899-12-30T15:53:04"/>
    <d v="2024-12-19T00:00:00"/>
    <d v="1899-12-30T15:52:18"/>
    <d v="2024-12-19T00:00:00"/>
    <d v="1899-12-30T16:18:11"/>
    <x v="0"/>
    <s v="RFCPI"/>
    <s v="7022038612"/>
    <s v="FBO"/>
    <d v="1899-12-30T00:26:39"/>
    <d v="1899-12-30T00:25:53"/>
    <d v="1899-12-30T00:00:46"/>
    <s v="Granel"/>
    <s v="E001"/>
    <x v="2"/>
    <d v="1899-12-30T00:25:07"/>
    <d v="1899-12-30T00:25:53"/>
    <n v="15"/>
    <x v="14"/>
    <x v="5"/>
    <x v="1"/>
    <n v="0"/>
    <n v="0"/>
    <s v="OK"/>
    <s v="Granel"/>
    <x v="0"/>
    <n v="0"/>
    <s v="F. MALAGA"/>
    <s v="A"/>
    <d v="1899-12-30T00:00:46"/>
    <d v="1899-12-30T00:00:46"/>
    <s v="OK"/>
    <m/>
    <m/>
    <d v="1899-12-30T00:00:00"/>
    <d v="1899-12-30T00:25:07"/>
    <n v="5"/>
    <n v="-5.3240740741000714E-4"/>
    <n v="25.116666666667182"/>
    <n v="16"/>
    <s v="Si"/>
  </r>
  <r>
    <s v="CSMA"/>
    <s v="2024058752"/>
    <x v="0"/>
    <s v="ER1030BBJ"/>
    <s v="E0463JRH"/>
    <d v="2024-12-19T00:00:00"/>
    <m/>
    <s v="3269"/>
    <x v="36"/>
    <s v="PA"/>
    <s v="S2"/>
    <m/>
    <d v="2024-12-19T00:00:00"/>
    <d v="1899-12-30T16:18:33"/>
    <d v="2024-12-19T00:00:00"/>
    <d v="1899-12-30T16:17:48"/>
    <d v="2024-12-19T00:00:00"/>
    <d v="1899-12-30T16:44:11"/>
    <x v="0"/>
    <s v="RFCPI"/>
    <s v="7022038613"/>
    <s v="FBO"/>
    <d v="1899-12-30T00:27:08"/>
    <d v="1899-12-30T00:26:23"/>
    <d v="1899-12-30T00:00:45"/>
    <s v="Granel"/>
    <s v="E001"/>
    <x v="2"/>
    <d v="1899-12-30T00:25:38"/>
    <d v="1899-12-30T00:26:23"/>
    <n v="16"/>
    <x v="14"/>
    <x v="5"/>
    <x v="1"/>
    <n v="0"/>
    <n v="0"/>
    <s v="OK"/>
    <s v="Granel"/>
    <x v="0"/>
    <n v="0"/>
    <s v="F. MALAGA"/>
    <s v="A"/>
    <d v="1899-12-30T00:00:45"/>
    <d v="1899-12-30T00:00:45"/>
    <s v="OK"/>
    <m/>
    <m/>
    <d v="1899-12-30T00:00:00"/>
    <d v="1899-12-30T00:25:38"/>
    <n v="5"/>
    <n v="-5.2083333332997306E-4"/>
    <n v="25.633333333339152"/>
    <n v="16"/>
    <s v="Si"/>
  </r>
  <r>
    <s v="CSMA"/>
    <s v="2024058753"/>
    <x v="0"/>
    <s v="ER9163BCB"/>
    <s v="E4062FXC"/>
    <d v="2024-12-19T00:00:00"/>
    <m/>
    <s v="3269"/>
    <x v="36"/>
    <s v="PA"/>
    <s v="S2"/>
    <m/>
    <d v="2024-12-19T00:00:00"/>
    <d v="1899-12-30T16:21:45"/>
    <d v="2024-12-19T00:00:00"/>
    <d v="1899-12-30T16:20:59"/>
    <d v="2024-12-19T00:00:00"/>
    <d v="1899-12-30T16:47:14"/>
    <x v="0"/>
    <s v="RFCPI"/>
    <s v="7022038614"/>
    <s v="FBO"/>
    <d v="1899-12-30T00:27:01"/>
    <d v="1899-12-30T00:26:15"/>
    <d v="1899-12-30T00:00:46"/>
    <s v="Granel"/>
    <s v="E001"/>
    <x v="2"/>
    <d v="1899-12-30T00:25:29"/>
    <d v="1899-12-30T00:26:15"/>
    <n v="16"/>
    <x v="14"/>
    <x v="5"/>
    <x v="1"/>
    <n v="0"/>
    <n v="0"/>
    <s v="OK"/>
    <s v="Granel"/>
    <x v="0"/>
    <n v="0"/>
    <s v="F. MALAGA"/>
    <s v="A"/>
    <d v="1899-12-30T00:00:46"/>
    <d v="1899-12-30T00:00:46"/>
    <s v="OK"/>
    <m/>
    <m/>
    <d v="1899-12-30T00:00:00"/>
    <d v="1899-12-30T00:25:29"/>
    <n v="5"/>
    <n v="-5.3240740740001513E-4"/>
    <n v="25.483333333334333"/>
    <n v="16"/>
    <s v="Si"/>
  </r>
  <r>
    <s v="CSMA"/>
    <s v="2024058756"/>
    <x v="0"/>
    <s v="ESE07128R"/>
    <s v="E1716CRH"/>
    <d v="2024-12-19T00:00:00"/>
    <m/>
    <s v="3283"/>
    <x v="38"/>
    <s v="PA"/>
    <s v="PA"/>
    <m/>
    <d v="2024-12-19T00:00:00"/>
    <d v="1899-12-30T16:39:59"/>
    <d v="2024-12-19T00:00:00"/>
    <d v="1899-12-30T16:39:14"/>
    <d v="2024-12-19T00:00:00"/>
    <d v="1899-12-30T17:07:28"/>
    <x v="0"/>
    <s v="RFCPI"/>
    <s v="7022038615"/>
    <s v="EXW"/>
    <d v="1899-12-30T00:28:59"/>
    <d v="1899-12-30T00:28:14"/>
    <d v="1899-12-30T00:00:45"/>
    <s v="Ensacado"/>
    <s v="E002"/>
    <x v="1"/>
    <d v="1899-12-30T00:27:29"/>
    <d v="1899-12-30T00:28:14"/>
    <n v="16"/>
    <x v="14"/>
    <x v="5"/>
    <x v="2"/>
    <n v="0"/>
    <n v="0"/>
    <s v="OK"/>
    <s v="Ensacado"/>
    <x v="0"/>
    <n v="0"/>
    <s v="F. MALAGA"/>
    <s v="A"/>
    <d v="1899-12-30T00:00:45"/>
    <d v="1899-12-30T00:00:45"/>
    <s v="OK"/>
    <m/>
    <m/>
    <d v="1899-12-30T00:00:00"/>
    <d v="1899-12-30T00:27:29"/>
    <n v="5"/>
    <n v="-5.2083333333008408E-4"/>
    <n v="27.483333333335924"/>
    <n v="17"/>
    <s v="Si"/>
  </r>
  <r>
    <s v="CSMA"/>
    <s v="2024058759"/>
    <x v="0"/>
    <s v="ER3520BBL"/>
    <s v="E4768KNH"/>
    <d v="2024-12-19T00:00:00"/>
    <m/>
    <s v="3264"/>
    <x v="35"/>
    <s v="PA"/>
    <s v="S1"/>
    <m/>
    <d v="2024-12-19T00:00:00"/>
    <d v="1899-12-30T16:42:50"/>
    <d v="2024-12-19T00:00:00"/>
    <d v="1899-12-30T16:42:05"/>
    <d v="2024-12-19T00:00:00"/>
    <d v="1899-12-30T17:20:39"/>
    <x v="0"/>
    <s v="RFCPI"/>
    <s v="7022038617"/>
    <s v="FBO"/>
    <d v="1899-12-30T00:39:19"/>
    <d v="1899-12-30T00:38:34"/>
    <d v="1899-12-30T00:00:45"/>
    <s v="Granel"/>
    <s v="E001"/>
    <x v="2"/>
    <d v="1899-12-30T00:37:49"/>
    <d v="1899-12-30T00:38:34"/>
    <n v="16"/>
    <x v="14"/>
    <x v="5"/>
    <x v="1"/>
    <n v="0"/>
    <n v="0"/>
    <s v="OK"/>
    <s v="Granel"/>
    <x v="0"/>
    <n v="0"/>
    <s v="F. MALAGA"/>
    <s v="A"/>
    <d v="1899-12-30T00:00:45"/>
    <d v="1899-12-30T00:00:45"/>
    <s v="OK"/>
    <m/>
    <m/>
    <d v="1899-12-30T00:00:00"/>
    <d v="1899-12-30T00:37:49"/>
    <n v="5"/>
    <n v="-5.2083333334007609E-4"/>
    <n v="37.816666666660694"/>
    <n v="17"/>
    <s v="Si"/>
  </r>
  <r>
    <s v="CSMA"/>
    <s v="2024058764"/>
    <x v="0"/>
    <s v="ER4758BBH"/>
    <s v="E7926JMH"/>
    <d v="2024-12-19T00:00:00"/>
    <m/>
    <s v="3264"/>
    <x v="35"/>
    <s v="PA"/>
    <s v="S1"/>
    <m/>
    <d v="2024-12-19T00:00:00"/>
    <d v="1899-12-30T16:57:16"/>
    <d v="2024-12-19T00:00:00"/>
    <d v="1899-12-30T16:56:29"/>
    <d v="2024-12-19T00:00:00"/>
    <d v="1899-12-30T17:26:01"/>
    <x v="0"/>
    <s v="RFCPI"/>
    <s v="7022038618"/>
    <s v="FBO"/>
    <d v="1899-12-30T00:30:19"/>
    <d v="1899-12-30T00:29:32"/>
    <d v="1899-12-30T00:00:47"/>
    <s v="Granel"/>
    <s v="E001"/>
    <x v="2"/>
    <d v="1899-12-30T00:28:45"/>
    <d v="1899-12-30T00:29:32"/>
    <n v="16"/>
    <x v="14"/>
    <x v="5"/>
    <x v="1"/>
    <n v="0"/>
    <n v="0"/>
    <s v="OK"/>
    <s v="Granel"/>
    <x v="0"/>
    <n v="0"/>
    <s v="F. MALAGA"/>
    <s v="A"/>
    <d v="1899-12-30T00:00:47"/>
    <d v="1899-12-30T00:00:47"/>
    <s v="OK"/>
    <m/>
    <m/>
    <d v="1899-12-30T00:00:00"/>
    <d v="1899-12-30T00:28:45"/>
    <n v="5"/>
    <n v="-5.4398148149004122E-4"/>
    <n v="28.749999999988827"/>
    <n v="17"/>
    <s v="Si"/>
  </r>
  <r>
    <s v="CSMA"/>
    <s v="2024058763"/>
    <x v="0"/>
    <s v="ER4736BBF"/>
    <s v="E0847HHD"/>
    <d v="2024-12-19T00:00:00"/>
    <m/>
    <s v="3269"/>
    <x v="36"/>
    <s v="PA"/>
    <s v="S2"/>
    <m/>
    <d v="2024-12-19T00:00:00"/>
    <d v="1899-12-30T16:54:44"/>
    <d v="2024-12-19T00:00:00"/>
    <d v="1899-12-30T16:53:57"/>
    <d v="2024-12-19T00:00:00"/>
    <d v="1899-12-30T17:47:52"/>
    <x v="0"/>
    <s v="RFCPI"/>
    <s v="7022038621"/>
    <s v="FBO"/>
    <d v="1899-12-30T00:54:42"/>
    <d v="1899-12-30T00:53:55"/>
    <d v="1899-12-30T00:00:47"/>
    <s v="Granel"/>
    <s v="E001"/>
    <x v="2"/>
    <d v="1899-12-30T00:53:08"/>
    <d v="1899-12-30T00:53:55"/>
    <n v="16"/>
    <x v="14"/>
    <x v="5"/>
    <x v="1"/>
    <n v="0"/>
    <n v="0"/>
    <s v="OK"/>
    <s v="Granel"/>
    <x v="0"/>
    <n v="0"/>
    <s v="F. MALAGA"/>
    <s v="B"/>
    <d v="1899-12-30T00:00:47"/>
    <d v="1899-12-30T00:00:47"/>
    <s v="OK"/>
    <m/>
    <m/>
    <d v="1899-12-30T00:00:00"/>
    <d v="1899-12-30T00:53:08"/>
    <n v="5"/>
    <n v="-5.439814814899302E-4"/>
    <n v="53.133333333321708"/>
    <n v="17"/>
    <s v="No"/>
  </r>
  <r>
    <s v="CSMA"/>
    <s v="2024058765"/>
    <x v="0"/>
    <s v="EJ02544R"/>
    <s v="E9533LGJ"/>
    <d v="2024-12-19T00:00:00"/>
    <m/>
    <s v="3283"/>
    <x v="38"/>
    <s v="PA"/>
    <s v="PA"/>
    <m/>
    <d v="2024-12-19T00:00:00"/>
    <d v="1899-12-30T17:31:38"/>
    <d v="2024-12-19T00:00:00"/>
    <d v="1899-12-30T17:30:52"/>
    <d v="2024-12-19T00:00:00"/>
    <d v="1899-12-30T18:02:06"/>
    <x v="0"/>
    <s v="RFCPI"/>
    <s v="7022038622"/>
    <s v="FBO"/>
    <d v="1899-12-30T00:32:00"/>
    <d v="1899-12-30T00:31:14"/>
    <d v="1899-12-30T00:00:46"/>
    <s v="Ensacado"/>
    <s v="E002"/>
    <x v="2"/>
    <d v="1899-12-30T00:30:28"/>
    <d v="1899-12-30T00:31:14"/>
    <n v="17"/>
    <x v="14"/>
    <x v="5"/>
    <x v="2"/>
    <n v="0"/>
    <n v="0"/>
    <s v="OK"/>
    <s v="Ensacado"/>
    <x v="0"/>
    <n v="0"/>
    <s v="F. MALAGA"/>
    <s v="A"/>
    <d v="1899-12-30T00:00:46"/>
    <d v="1899-12-30T00:00:46"/>
    <s v="OK"/>
    <m/>
    <m/>
    <d v="1899-12-30T00:00:00"/>
    <d v="1899-12-30T00:30:28"/>
    <n v="5"/>
    <n v="-5.3240740741000714E-4"/>
    <n v="30.466666666656028"/>
    <n v="18"/>
    <s v="Si"/>
  </r>
  <r>
    <s v="CSMA"/>
    <s v="2024058777"/>
    <x v="0"/>
    <s v="ER8349BDL"/>
    <s v="E9043KYN"/>
    <d v="2024-12-20T00:00:00"/>
    <m/>
    <s v="3262"/>
    <x v="43"/>
    <s v="PA"/>
    <s v="S6"/>
    <m/>
    <d v="2024-12-20T00:00:00"/>
    <d v="1899-12-30T05:09:28"/>
    <d v="2024-12-20T00:00:00"/>
    <d v="1899-12-30T05:08:43"/>
    <d v="2024-12-20T00:00:00"/>
    <d v="1899-12-30T05:30:03"/>
    <x v="0"/>
    <s v="RFCPI"/>
    <s v="7022038624"/>
    <s v="EXW"/>
    <d v="1899-12-30T00:22:05"/>
    <d v="1899-12-30T00:21:20"/>
    <d v="1899-12-30T00:00:45"/>
    <s v="Granel"/>
    <s v="E001"/>
    <x v="1"/>
    <d v="1899-12-30T00:20:35"/>
    <d v="1899-12-30T00:21:20"/>
    <n v="5"/>
    <x v="15"/>
    <x v="5"/>
    <x v="1"/>
    <n v="0"/>
    <n v="0"/>
    <s v="OK"/>
    <s v="Granel"/>
    <x v="0"/>
    <n v="0"/>
    <s v="F. MALAGA"/>
    <s v="A"/>
    <d v="1899-12-30T00:00:45"/>
    <d v="1899-12-30T00:00:45"/>
    <s v="OK"/>
    <m/>
    <m/>
    <d v="1899-12-30T00:00:00"/>
    <d v="1899-12-30T00:20:35"/>
    <n v="6"/>
    <n v="-5.2083333333999282E-4"/>
    <n v="20.583333333331208"/>
    <n v="5"/>
    <s v="Si"/>
  </r>
  <r>
    <s v="CSMA"/>
    <s v="2024058771"/>
    <x v="0"/>
    <s v="ER8221BBJ"/>
    <s v="E3888GZR"/>
    <d v="2024-12-20T00:00:00"/>
    <m/>
    <s v="3269"/>
    <x v="36"/>
    <s v="PA"/>
    <s v="S7"/>
    <m/>
    <d v="2024-12-20T00:00:00"/>
    <d v="1899-12-30T05:04:29"/>
    <d v="2024-12-20T00:00:00"/>
    <d v="1899-12-30T05:03:48"/>
    <d v="2024-12-20T00:00:00"/>
    <d v="1899-12-30T05:42:06"/>
    <x v="0"/>
    <s v="RFCPI"/>
    <s v="7022038625"/>
    <s v="EXW"/>
    <d v="1899-12-30T00:38:59"/>
    <d v="1899-12-30T00:38:18"/>
    <d v="1899-12-30T00:00:41"/>
    <s v="Granel"/>
    <s v="E001"/>
    <x v="1"/>
    <d v="1899-12-30T00:37:37"/>
    <d v="1899-12-30T00:38:18"/>
    <n v="5"/>
    <x v="15"/>
    <x v="5"/>
    <x v="1"/>
    <n v="0"/>
    <n v="0"/>
    <s v="OK"/>
    <s v="Granel"/>
    <x v="0"/>
    <n v="0"/>
    <s v="F. MALAGA"/>
    <s v="A"/>
    <d v="1899-12-30T00:00:41"/>
    <d v="1899-12-30T00:00:41"/>
    <s v="OK"/>
    <m/>
    <m/>
    <d v="1899-12-30T00:00:00"/>
    <d v="1899-12-30T00:37:37"/>
    <n v="6"/>
    <n v="-4.7453703703997929E-4"/>
    <n v="37.616666666659221"/>
    <n v="5"/>
    <s v="Si"/>
  </r>
  <r>
    <s v="CSMA"/>
    <s v="2024058776"/>
    <x v="0"/>
    <s v="ER2341BBC"/>
    <s v="E2348KGX"/>
    <d v="2024-12-20T00:00:00"/>
    <m/>
    <s v="3269"/>
    <x v="36"/>
    <s v="PA"/>
    <s v="S2"/>
    <m/>
    <d v="2024-12-20T00:00:00"/>
    <d v="1899-12-30T05:08:59"/>
    <d v="2024-12-20T00:00:00"/>
    <d v="1899-12-30T05:08:14"/>
    <d v="2024-12-20T00:00:00"/>
    <d v="1899-12-30T05:42:15"/>
    <x v="0"/>
    <s v="RFCPI"/>
    <s v="7022038626"/>
    <s v="FBO"/>
    <d v="1899-12-30T00:34:46"/>
    <d v="1899-12-30T00:34:01"/>
    <d v="1899-12-30T00:00:45"/>
    <s v="Granel"/>
    <s v="E001"/>
    <x v="2"/>
    <d v="1899-12-30T00:33:16"/>
    <d v="1899-12-30T00:34:01"/>
    <n v="5"/>
    <x v="15"/>
    <x v="5"/>
    <x v="1"/>
    <n v="0"/>
    <n v="0"/>
    <s v="OK"/>
    <s v="Granel"/>
    <x v="0"/>
    <n v="0"/>
    <s v="F. MALAGA"/>
    <s v="A"/>
    <d v="1899-12-30T00:00:45"/>
    <d v="1899-12-30T00:00:45"/>
    <s v="OK"/>
    <m/>
    <m/>
    <d v="1899-12-30T00:00:00"/>
    <d v="1899-12-30T00:33:16"/>
    <n v="6"/>
    <n v="-5.2083333333000081E-4"/>
    <n v="33.26666666666398"/>
    <n v="5"/>
    <s v="Si"/>
  </r>
  <r>
    <s v="CSMA"/>
    <s v="2024058780"/>
    <x v="0"/>
    <s v="ER4228BBT"/>
    <s v="E3198LFN"/>
    <d v="2024-12-20T00:00:00"/>
    <m/>
    <s v="3260"/>
    <x v="41"/>
    <s v="PA"/>
    <s v="S8"/>
    <m/>
    <d v="2024-12-20T00:00:00"/>
    <d v="1899-12-30T05:17:06"/>
    <d v="2024-12-20T00:00:00"/>
    <d v="1899-12-30T05:16:21"/>
    <d v="2024-12-20T00:00:00"/>
    <d v="1899-12-30T05:44:22"/>
    <x v="0"/>
    <s v="RFCPI"/>
    <s v="7022038627"/>
    <s v="EXW"/>
    <d v="1899-12-30T00:28:46"/>
    <d v="1899-12-30T00:28:01"/>
    <d v="1899-12-30T00:00:45"/>
    <s v="Granel"/>
    <s v="E001"/>
    <x v="1"/>
    <d v="1899-12-30T00:27:16"/>
    <d v="1899-12-30T00:28:01"/>
    <n v="5"/>
    <x v="15"/>
    <x v="5"/>
    <x v="1"/>
    <n v="0"/>
    <n v="0"/>
    <s v="OK"/>
    <s v="Granel"/>
    <x v="0"/>
    <n v="0"/>
    <s v="F. MALAGA"/>
    <s v="A"/>
    <d v="1899-12-30T00:00:45"/>
    <d v="1899-12-30T00:00:45"/>
    <s v="OK"/>
    <m/>
    <m/>
    <d v="1899-12-30T00:00:00"/>
    <d v="1899-12-30T00:27:16"/>
    <n v="6"/>
    <n v="-5.2083333333000081E-4"/>
    <n v="27.266666666673594"/>
    <n v="5"/>
    <s v="Si"/>
  </r>
  <r>
    <s v="CSMA"/>
    <s v="2024058783"/>
    <x v="0"/>
    <s v="ER7252BBV"/>
    <s v="E3178LFN"/>
    <d v="2024-12-20T00:00:00"/>
    <m/>
    <s v="3260"/>
    <x v="41"/>
    <s v="PA"/>
    <s v="S8"/>
    <m/>
    <d v="2024-12-20T00:00:00"/>
    <d v="1899-12-30T05:34:08"/>
    <d v="2024-12-20T00:00:00"/>
    <d v="1899-12-30T05:33:22"/>
    <d v="2024-12-20T00:00:00"/>
    <d v="1899-12-30T06:01:38"/>
    <x v="0"/>
    <s v="RFCPI"/>
    <s v="7022038628"/>
    <s v="EXW"/>
    <d v="1899-12-30T00:29:02"/>
    <d v="1899-12-30T00:28:16"/>
    <d v="1899-12-30T00:00:46"/>
    <s v="Granel"/>
    <s v="E001"/>
    <x v="1"/>
    <d v="1899-12-30T00:27:30"/>
    <d v="1899-12-30T00:28:16"/>
    <n v="5"/>
    <x v="15"/>
    <x v="5"/>
    <x v="1"/>
    <n v="0"/>
    <n v="0"/>
    <s v="OK"/>
    <s v="Granel"/>
    <x v="0"/>
    <n v="0"/>
    <s v="F. MALAGA"/>
    <s v="A"/>
    <d v="1899-12-30T00:00:46"/>
    <d v="1899-12-30T00:00:46"/>
    <s v="OK"/>
    <m/>
    <m/>
    <d v="1899-12-30T00:00:00"/>
    <d v="1899-12-30T00:27:30"/>
    <n v="6"/>
    <n v="-5.3240740741000714E-4"/>
    <n v="27.499999999996742"/>
    <n v="6"/>
    <s v="Si"/>
  </r>
  <r>
    <s v="CSMA"/>
    <s v=""/>
    <x v="0"/>
    <s v="E3038MPXR8127BDM"/>
    <s v="ER6668BDPR8609BDH"/>
    <d v="2024-12-20T00:00:00"/>
    <m/>
    <s v="3269"/>
    <x v="36"/>
    <s v="PA"/>
    <s v="PA"/>
    <m/>
    <d v="2024-12-20T00:00:00"/>
    <d v="1899-12-30T05:50:28"/>
    <d v="2024-12-20T00:00:00"/>
    <d v="1899-12-30T05:50:44"/>
    <d v="2024-12-20T00:00:00"/>
    <d v="1899-12-30T06:08:26"/>
    <x v="203"/>
    <s v="JSANTOSL"/>
    <s v="7022038629"/>
    <s v="FBO"/>
    <d v="1899-12-30T00:17:58"/>
    <d v="1899-12-30T00:17:42"/>
    <d v="1899-12-30T00:00:16"/>
    <s v="Granel"/>
    <s v="E001"/>
    <x v="2"/>
    <d v="1899-12-30T00:17:58"/>
    <d v="1899-12-30T00:17:42"/>
    <n v="5"/>
    <x v="15"/>
    <x v="5"/>
    <x v="1"/>
    <n v="0"/>
    <n v="0"/>
    <s v="OK"/>
    <s v="Granel"/>
    <x v="0"/>
    <n v="0"/>
    <s v="F. MALAGA"/>
    <s v="A"/>
    <d v="1899-12-30T00:00:16"/>
    <d v="1899-12-30T00:00:16"/>
    <s v="OK"/>
    <m/>
    <m/>
    <d v="1899-12-30T00:00:00"/>
    <d v="1899-12-30T00:17:58"/>
    <n v="6"/>
    <d v="1899-12-30T00:00:16"/>
    <n v="17.966666666663986"/>
    <n v="6"/>
    <s v="Si"/>
  </r>
  <r>
    <s v="CSMA"/>
    <s v="2024058781"/>
    <x v="0"/>
    <s v="ER1055BBH"/>
    <s v="E0721JRZ"/>
    <d v="2024-12-20T00:00:00"/>
    <m/>
    <s v="3269"/>
    <x v="36"/>
    <s v="PA"/>
    <s v="S7"/>
    <m/>
    <d v="2024-12-20T00:00:00"/>
    <d v="1899-12-30T05:18:22"/>
    <d v="2024-12-20T00:00:00"/>
    <d v="1899-12-30T05:17:36"/>
    <d v="2024-12-20T00:00:00"/>
    <d v="1899-12-30T06:09:28"/>
    <x v="0"/>
    <s v="RFCPI"/>
    <s v="7022038630"/>
    <s v="FBO"/>
    <d v="1899-12-30T00:52:38"/>
    <d v="1899-12-30T00:51:52"/>
    <d v="1899-12-30T00:00:46"/>
    <s v="Granel"/>
    <s v="E001"/>
    <x v="2"/>
    <d v="1899-12-30T00:51:06"/>
    <d v="1899-12-30T00:51:52"/>
    <n v="5"/>
    <x v="15"/>
    <x v="5"/>
    <x v="1"/>
    <n v="0"/>
    <n v="0"/>
    <s v="OK"/>
    <s v="Granel"/>
    <x v="0"/>
    <n v="0"/>
    <s v="F. MALAGA"/>
    <s v="B"/>
    <d v="1899-12-30T00:00:46"/>
    <d v="1899-12-30T00:00:46"/>
    <s v="OK"/>
    <m/>
    <m/>
    <d v="1899-12-30T00:00:00"/>
    <d v="1899-12-30T00:51:06"/>
    <n v="6"/>
    <n v="-5.3240740739998738E-4"/>
    <n v="51.099999999998431"/>
    <n v="6"/>
    <s v="No"/>
  </r>
  <r>
    <s v="CSMA"/>
    <s v="2024058773"/>
    <x v="0"/>
    <s v="ELE02494R"/>
    <s v="E7977MGZ"/>
    <d v="2024-12-20T00:00:00"/>
    <m/>
    <s v="3264"/>
    <x v="35"/>
    <s v="PA"/>
    <s v="S1"/>
    <m/>
    <d v="2024-12-20T00:00:00"/>
    <d v="1899-12-30T05:05:08"/>
    <d v="2024-12-20T00:00:00"/>
    <d v="1899-12-30T05:04:23"/>
    <d v="2024-12-20T00:00:00"/>
    <d v="1899-12-30T06:19:34"/>
    <x v="0"/>
    <s v="RFCPI"/>
    <s v="7022038631"/>
    <s v="FBO"/>
    <d v="1899-12-30T01:15:56"/>
    <d v="1899-12-30T01:15:11"/>
    <d v="1899-12-30T00:00:45"/>
    <s v="Granel"/>
    <s v="E001"/>
    <x v="2"/>
    <d v="1899-12-30T01:14:26"/>
    <d v="1899-12-30T01:15:11"/>
    <n v="5"/>
    <x v="15"/>
    <x v="5"/>
    <x v="1"/>
    <n v="0"/>
    <n v="0"/>
    <s v="OK"/>
    <s v="Granel"/>
    <x v="0"/>
    <n v="0"/>
    <s v="F. MALAGA"/>
    <s v="B"/>
    <d v="1899-12-30T00:00:45"/>
    <d v="1899-12-30T00:00:45"/>
    <s v="OK"/>
    <m/>
    <m/>
    <d v="1899-12-30T00:00:00"/>
    <d v="1899-12-30T01:14:26"/>
    <n v="6"/>
    <n v="-5.2083333333999282E-4"/>
    <n v="74.433333333326388"/>
    <n v="6"/>
    <s v="No"/>
  </r>
  <r>
    <s v="CSMA"/>
    <s v="2024058785"/>
    <x v="0"/>
    <s v="ER2310BBX"/>
    <s v="E5477KKG"/>
    <d v="2024-12-20T00:00:00"/>
    <m/>
    <s v="3269"/>
    <x v="36"/>
    <s v="PA"/>
    <s v="S2"/>
    <m/>
    <d v="2024-12-20T00:00:00"/>
    <d v="1899-12-30T05:42:58"/>
    <d v="2024-12-20T00:00:00"/>
    <d v="1899-12-30T05:42:13"/>
    <d v="2024-12-20T00:00:00"/>
    <d v="1899-12-30T06:22:18"/>
    <x v="0"/>
    <s v="RFCPI"/>
    <s v="7022038632"/>
    <s v="FBO"/>
    <d v="1899-12-30T00:40:50"/>
    <d v="1899-12-30T00:40:05"/>
    <d v="1899-12-30T00:00:45"/>
    <s v="Granel"/>
    <s v="E001"/>
    <x v="2"/>
    <d v="1899-12-30T00:39:20"/>
    <d v="1899-12-30T00:40:05"/>
    <n v="5"/>
    <x v="15"/>
    <x v="5"/>
    <x v="1"/>
    <n v="0"/>
    <n v="0"/>
    <s v="OK"/>
    <s v="Granel"/>
    <x v="0"/>
    <n v="0"/>
    <s v="F. MALAGA"/>
    <s v="A"/>
    <d v="1899-12-30T00:00:45"/>
    <d v="1899-12-30T00:00:45"/>
    <s v="OK"/>
    <m/>
    <m/>
    <d v="1899-12-30T00:00:00"/>
    <d v="1899-12-30T00:39:20"/>
    <n v="6"/>
    <n v="-5.2083333333999282E-4"/>
    <n v="39.333333333326387"/>
    <n v="6"/>
    <s v="Si"/>
  </r>
  <r>
    <s v="CSMA"/>
    <s v="2024058772"/>
    <x v="0"/>
    <s v="ER8880BDL"/>
    <s v="E7970JYD"/>
    <d v="2024-12-20T00:00:00"/>
    <m/>
    <s v="3264"/>
    <x v="35"/>
    <s v="PA"/>
    <s v="S1"/>
    <m/>
    <d v="2024-12-20T00:00:00"/>
    <d v="1899-12-30T05:04:38"/>
    <d v="2024-12-20T00:00:00"/>
    <d v="1899-12-30T05:03:55"/>
    <d v="2024-12-20T00:00:00"/>
    <d v="1899-12-30T06:23:32"/>
    <x v="0"/>
    <s v="RFCPI"/>
    <s v="7022038633"/>
    <s v="EXW"/>
    <d v="1899-12-30T01:20:20"/>
    <d v="1899-12-30T01:19:37"/>
    <d v="1899-12-30T00:00:43"/>
    <s v="Granel"/>
    <s v="E001"/>
    <x v="1"/>
    <d v="1899-12-30T01:18:54"/>
    <d v="1899-12-30T01:19:37"/>
    <n v="5"/>
    <x v="15"/>
    <x v="5"/>
    <x v="1"/>
    <n v="0"/>
    <n v="0"/>
    <s v="OK"/>
    <s v="Granel"/>
    <x v="0"/>
    <n v="0"/>
    <s v="F. MALAGA"/>
    <s v="B"/>
    <d v="1899-12-30T00:00:43"/>
    <d v="1899-12-30T00:00:43"/>
    <s v="OK"/>
    <m/>
    <m/>
    <d v="1899-12-30T00:00:00"/>
    <d v="1899-12-30T01:18:54"/>
    <n v="6"/>
    <n v="-4.9768518518999993E-4"/>
    <n v="78.899999999990428"/>
    <n v="6"/>
    <s v="No"/>
  </r>
  <r>
    <s v="CSMA"/>
    <s v="2024058788"/>
    <x v="0"/>
    <s v="ER5124BCC"/>
    <s v="E9619HBS"/>
    <d v="2024-12-20T00:00:00"/>
    <m/>
    <s v="3283"/>
    <x v="38"/>
    <s v="PA"/>
    <s v="PA"/>
    <m/>
    <d v="2024-12-20T00:00:00"/>
    <d v="1899-12-30T05:58:45"/>
    <d v="2024-12-20T00:00:00"/>
    <d v="1899-12-30T05:58:01"/>
    <d v="2024-12-20T00:00:00"/>
    <d v="1899-12-30T06:33:12"/>
    <x v="0"/>
    <s v="RFCPI"/>
    <s v="7022038634"/>
    <s v="FBO"/>
    <d v="1899-12-30T00:35:55"/>
    <d v="1899-12-30T00:35:11"/>
    <d v="1899-12-30T00:00:44"/>
    <s v="Ensacado"/>
    <s v="E002"/>
    <x v="2"/>
    <d v="1899-12-30T00:34:27"/>
    <d v="1899-12-30T00:35:11"/>
    <n v="5"/>
    <x v="15"/>
    <x v="5"/>
    <x v="2"/>
    <n v="0"/>
    <n v="0"/>
    <s v="OK"/>
    <s v="Ensacado"/>
    <x v="0"/>
    <n v="0"/>
    <s v="F. MALAGA"/>
    <s v="A"/>
    <d v="1899-12-30T00:00:44"/>
    <d v="1899-12-30T00:00:44"/>
    <s v="OK"/>
    <m/>
    <m/>
    <d v="1899-12-30T00:00:00"/>
    <d v="1899-12-30T00:34:27"/>
    <n v="6"/>
    <n v="-5.0925925924999449E-4"/>
    <n v="34.450000000012778"/>
    <n v="6"/>
    <s v="Si"/>
  </r>
  <r>
    <s v="CSMA"/>
    <s v="2024058775"/>
    <x v="0"/>
    <s v="ER8110BCC"/>
    <s v="E7844JTT"/>
    <d v="2024-12-20T00:00:00"/>
    <m/>
    <s v="3264"/>
    <x v="35"/>
    <s v="PA"/>
    <s v="S1"/>
    <m/>
    <d v="2024-12-20T00:00:00"/>
    <d v="1899-12-30T05:07:33"/>
    <d v="2024-12-20T00:00:00"/>
    <d v="1899-12-30T05:06:47"/>
    <d v="2024-12-20T00:00:00"/>
    <d v="1899-12-30T06:40:13"/>
    <x v="0"/>
    <s v="RFCPI"/>
    <s v="7022038635"/>
    <s v="FBO"/>
    <d v="1899-12-30T01:34:12"/>
    <d v="1899-12-30T01:33:26"/>
    <d v="1899-12-30T00:00:46"/>
    <s v="Granel"/>
    <s v="E001"/>
    <x v="2"/>
    <d v="1899-12-30T01:32:40"/>
    <d v="1899-12-30T01:33:26"/>
    <n v="5"/>
    <x v="15"/>
    <x v="5"/>
    <x v="1"/>
    <n v="0"/>
    <n v="0"/>
    <s v="OK"/>
    <s v="Granel"/>
    <x v="0"/>
    <n v="0"/>
    <s v="F. MALAGA"/>
    <s v="C"/>
    <d v="1899-12-30T00:00:46"/>
    <d v="1899-12-30T00:00:46"/>
    <s v="OK"/>
    <m/>
    <m/>
    <d v="1899-12-30T00:00:00"/>
    <d v="1899-12-30T01:32:40"/>
    <n v="6"/>
    <n v="-5.3240740741000714E-4"/>
    <n v="92.666666666664028"/>
    <n v="6"/>
    <s v="No"/>
  </r>
  <r>
    <s v="CSMA"/>
    <s v="2024058778"/>
    <x v="0"/>
    <s v="ER7726BBG"/>
    <s v="E8976JGF"/>
    <d v="2024-12-20T00:00:00"/>
    <m/>
    <s v="3264"/>
    <x v="35"/>
    <s v="PA"/>
    <s v="S1"/>
    <m/>
    <d v="2024-12-20T00:00:00"/>
    <d v="1899-12-30T05:13:15"/>
    <d v="2024-12-20T00:00:00"/>
    <d v="1899-12-30T05:12:30"/>
    <d v="2024-12-20T00:00:00"/>
    <d v="1899-12-30T06:42:01"/>
    <x v="0"/>
    <s v="RFCPI"/>
    <s v="7022038636"/>
    <s v="EXW"/>
    <d v="1899-12-30T01:30:16"/>
    <d v="1899-12-30T01:29:31"/>
    <d v="1899-12-30T00:00:45"/>
    <s v="Granel"/>
    <s v="E001"/>
    <x v="1"/>
    <d v="1899-12-30T01:28:46"/>
    <d v="1899-12-30T01:29:31"/>
    <n v="5"/>
    <x v="15"/>
    <x v="5"/>
    <x v="1"/>
    <n v="0"/>
    <n v="0"/>
    <s v="OK"/>
    <s v="Granel"/>
    <x v="0"/>
    <n v="0"/>
    <s v="F. MALAGA"/>
    <s v="B"/>
    <d v="1899-12-30T00:00:45"/>
    <d v="1899-12-30T00:00:45"/>
    <s v="OK"/>
    <m/>
    <m/>
    <d v="1899-12-30T00:00:00"/>
    <d v="1899-12-30T01:28:46"/>
    <n v="6"/>
    <n v="-5.2083333333000081E-4"/>
    <n v="88.766666666668769"/>
    <n v="6"/>
    <s v="No"/>
  </r>
  <r>
    <s v="CSMA"/>
    <s v="2024058793"/>
    <x v="0"/>
    <s v="ER0936BBS"/>
    <s v="E1632JZF"/>
    <d v="2024-12-20T00:00:00"/>
    <m/>
    <s v="3269"/>
    <x v="36"/>
    <s v="PA"/>
    <s v="S2"/>
    <m/>
    <d v="2024-12-20T00:00:00"/>
    <d v="1899-12-30T06:14:23"/>
    <d v="2024-12-20T00:00:00"/>
    <d v="1899-12-30T06:13:38"/>
    <d v="2024-12-20T00:00:00"/>
    <d v="1899-12-30T06:47:57"/>
    <x v="0"/>
    <s v="RFCPI"/>
    <s v="7022038637"/>
    <s v="FBO"/>
    <d v="1899-12-30T00:35:04"/>
    <d v="1899-12-30T00:34:19"/>
    <d v="1899-12-30T00:00:45"/>
    <s v="Granel"/>
    <s v="E001"/>
    <x v="2"/>
    <d v="1899-12-30T00:33:34"/>
    <d v="1899-12-30T00:34:19"/>
    <n v="6"/>
    <x v="15"/>
    <x v="5"/>
    <x v="1"/>
    <n v="0"/>
    <n v="0"/>
    <s v="OK"/>
    <s v="Granel"/>
    <x v="0"/>
    <n v="0"/>
    <s v="F. MALAGA"/>
    <s v="A"/>
    <d v="1899-12-30T00:00:45"/>
    <d v="1899-12-30T00:00:45"/>
    <s v="OK"/>
    <m/>
    <m/>
    <d v="1899-12-30T00:00:00"/>
    <d v="1899-12-30T00:33:34"/>
    <n v="6"/>
    <n v="-5.2083333334002058E-4"/>
    <n v="33.566666666659152"/>
    <n v="6"/>
    <s v="Si"/>
  </r>
  <r>
    <s v="CSMA"/>
    <s v="2024058795"/>
    <x v="0"/>
    <s v="ER1864BBP"/>
    <s v="E9297MPF"/>
    <d v="2024-12-20T00:00:00"/>
    <m/>
    <s v="3260"/>
    <x v="41"/>
    <s v="PA"/>
    <s v="S8"/>
    <m/>
    <d v="2024-12-20T00:00:00"/>
    <d v="1899-12-30T06:24:21"/>
    <d v="2024-12-20T00:00:00"/>
    <d v="1899-12-30T06:23:36"/>
    <d v="2024-12-20T00:00:00"/>
    <d v="1899-12-30T06:53:21"/>
    <x v="0"/>
    <s v="RFCPI"/>
    <s v="7022038638"/>
    <s v="EXW"/>
    <d v="1899-12-30T00:30:30"/>
    <d v="1899-12-30T00:29:45"/>
    <d v="1899-12-30T00:00:45"/>
    <s v="Granel"/>
    <s v="E001"/>
    <x v="1"/>
    <d v="1899-12-30T00:29:00"/>
    <d v="1899-12-30T00:29:45"/>
    <n v="6"/>
    <x v="15"/>
    <x v="5"/>
    <x v="1"/>
    <n v="0"/>
    <n v="0"/>
    <s v="OK"/>
    <s v="Granel"/>
    <x v="0"/>
    <n v="0"/>
    <s v="F. MALAGA"/>
    <s v="A"/>
    <d v="1899-12-30T00:00:45"/>
    <d v="1899-12-30T00:00:45"/>
    <s v="OK"/>
    <m/>
    <m/>
    <d v="1899-12-30T00:00:00"/>
    <d v="1899-12-30T00:29:00"/>
    <n v="6"/>
    <n v="-5.2083333332997306E-4"/>
    <n v="29.000000000001656"/>
    <n v="6"/>
    <s v="Si"/>
  </r>
  <r>
    <s v="CSMA"/>
    <s v="2024058779"/>
    <x v="0"/>
    <s v="ER8167BCF"/>
    <s v="E2589JTB"/>
    <d v="2024-12-20T00:00:00"/>
    <m/>
    <s v="3264"/>
    <x v="35"/>
    <s v="PA"/>
    <s v="S1"/>
    <m/>
    <d v="2024-12-20T00:00:00"/>
    <d v="1899-12-30T05:14:21"/>
    <d v="2024-12-20T00:00:00"/>
    <d v="1899-12-30T05:13:36"/>
    <d v="2024-12-20T00:00:00"/>
    <d v="1899-12-30T06:54:05"/>
    <x v="0"/>
    <s v="RFCPI"/>
    <s v="7022038639"/>
    <s v="FBO"/>
    <d v="1899-12-30T01:41:14"/>
    <d v="1899-12-30T01:40:29"/>
    <d v="1899-12-30T00:00:45"/>
    <s v="Granel"/>
    <s v="E001"/>
    <x v="2"/>
    <d v="1899-12-30T01:39:44"/>
    <d v="1899-12-30T01:40:29"/>
    <n v="5"/>
    <x v="15"/>
    <x v="5"/>
    <x v="1"/>
    <n v="0"/>
    <n v="0"/>
    <s v="OK"/>
    <s v="Granel"/>
    <x v="0"/>
    <n v="0"/>
    <s v="F. MALAGA"/>
    <s v="C"/>
    <d v="1899-12-30T00:00:45"/>
    <d v="1899-12-30T00:00:45"/>
    <s v="OK"/>
    <m/>
    <m/>
    <d v="1899-12-30T00:00:00"/>
    <d v="1899-12-30T01:39:44"/>
    <n v="6"/>
    <n v="-5.2083333333000081E-4"/>
    <n v="99.733333333334386"/>
    <n v="6"/>
    <s v="No"/>
  </r>
  <r>
    <s v="CSMA"/>
    <s v="2024058797"/>
    <x v="0"/>
    <s v="ER7738BBC"/>
    <s v="E0307HGB"/>
    <d v="2024-12-20T00:00:00"/>
    <m/>
    <s v="3283"/>
    <x v="38"/>
    <s v="PA"/>
    <s v="PA"/>
    <m/>
    <d v="2024-12-20T00:00:00"/>
    <d v="1899-12-30T06:27:46"/>
    <d v="2024-12-20T00:00:00"/>
    <d v="1899-12-30T06:27:02"/>
    <d v="2024-12-20T00:00:00"/>
    <d v="1899-12-30T06:58:33"/>
    <x v="0"/>
    <s v="RFCPI"/>
    <s v="7022038640"/>
    <s v="FBO"/>
    <d v="1899-12-30T00:32:15"/>
    <d v="1899-12-30T00:31:31"/>
    <d v="1899-12-30T00:00:44"/>
    <s v="Ensacado"/>
    <s v="E002"/>
    <x v="2"/>
    <d v="1899-12-30T00:30:47"/>
    <d v="1899-12-30T00:31:31"/>
    <n v="6"/>
    <x v="15"/>
    <x v="5"/>
    <x v="2"/>
    <n v="0"/>
    <n v="0"/>
    <s v="OK"/>
    <s v="Ensacado"/>
    <x v="0"/>
    <n v="0"/>
    <s v="F. MALAGA"/>
    <s v="A"/>
    <d v="1899-12-30T00:00:44"/>
    <d v="1899-12-30T00:00:44"/>
    <s v="OK"/>
    <m/>
    <m/>
    <d v="1899-12-30T00:00:00"/>
    <d v="1899-12-30T00:30:47"/>
    <n v="6"/>
    <n v="-5.092592592599865E-4"/>
    <n v="30.783333333326368"/>
    <n v="6"/>
    <s v="Si"/>
  </r>
  <r>
    <s v="CSMA"/>
    <s v="2024058789"/>
    <x v="0"/>
    <s v="ER8141BBG"/>
    <s v="E0547BYX"/>
    <d v="2024-12-20T00:00:00"/>
    <m/>
    <s v="3264"/>
    <x v="35"/>
    <s v="PA"/>
    <s v="S1"/>
    <m/>
    <d v="2024-12-20T00:00:00"/>
    <d v="1899-12-30T06:02:10"/>
    <d v="2024-12-20T00:00:00"/>
    <d v="1899-12-30T06:01:25"/>
    <d v="2024-12-20T00:00:00"/>
    <d v="1899-12-30T07:02:44"/>
    <x v="0"/>
    <s v="RFCPI"/>
    <s v="7022038641"/>
    <s v="FBO"/>
    <d v="1899-12-30T01:02:04"/>
    <d v="1899-12-30T01:01:19"/>
    <d v="1899-12-30T00:00:45"/>
    <s v="Granel"/>
    <s v="E001"/>
    <x v="2"/>
    <d v="1899-12-30T01:00:34"/>
    <d v="1899-12-30T01:01:19"/>
    <n v="6"/>
    <x v="15"/>
    <x v="5"/>
    <x v="1"/>
    <n v="0"/>
    <n v="0"/>
    <s v="OK"/>
    <s v="Granel"/>
    <x v="0"/>
    <n v="0"/>
    <s v="F. MALAGA"/>
    <s v="B"/>
    <d v="1899-12-30T00:00:45"/>
    <d v="1899-12-30T00:00:45"/>
    <s v="OK"/>
    <m/>
    <m/>
    <d v="1899-12-30T00:00:00"/>
    <d v="1899-12-30T01:00:34"/>
    <n v="6"/>
    <n v="-5.2083333332997306E-4"/>
    <n v="60.566666666659209"/>
    <n v="7"/>
    <s v="No"/>
  </r>
  <r>
    <s v="CSMA"/>
    <s v="2024058794"/>
    <x v="0"/>
    <s v="ER3631BBH"/>
    <s v="E1303MMC"/>
    <d v="2024-12-20T00:00:00"/>
    <m/>
    <s v="3269"/>
    <x v="36"/>
    <s v="PA"/>
    <s v="S2"/>
    <m/>
    <d v="2024-12-20T00:00:00"/>
    <d v="1899-12-30T06:17:32"/>
    <d v="2024-12-20T00:00:00"/>
    <d v="1899-12-30T06:16:47"/>
    <d v="2024-12-20T00:00:00"/>
    <d v="1899-12-30T07:05:51"/>
    <x v="0"/>
    <s v="RFCPI"/>
    <s v="7022038642"/>
    <s v="FBO"/>
    <d v="1899-12-30T00:49:49"/>
    <d v="1899-12-30T00:49:04"/>
    <d v="1899-12-30T00:00:45"/>
    <s v="Granel"/>
    <s v="E001"/>
    <x v="2"/>
    <d v="1899-12-30T00:48:19"/>
    <d v="1899-12-30T00:49:04"/>
    <n v="6"/>
    <x v="15"/>
    <x v="5"/>
    <x v="1"/>
    <n v="0"/>
    <n v="0"/>
    <s v="OK"/>
    <s v="Granel"/>
    <x v="0"/>
    <n v="0"/>
    <s v="F. MALAGA"/>
    <s v="B"/>
    <d v="1899-12-30T00:00:45"/>
    <d v="1899-12-30T00:00:45"/>
    <s v="OK"/>
    <m/>
    <m/>
    <d v="1899-12-30T00:00:00"/>
    <d v="1899-12-30T00:48:19"/>
    <n v="6"/>
    <n v="-5.2083333333996507E-4"/>
    <n v="48.316666666665611"/>
    <n v="7"/>
    <s v="No"/>
  </r>
  <r>
    <s v="CSMA"/>
    <s v="2024058782"/>
    <x v="0"/>
    <s v="ER2915BBJ"/>
    <s v="E7812KXB"/>
    <d v="2024-12-20T00:00:00"/>
    <m/>
    <s v="3264"/>
    <x v="35"/>
    <s v="PA"/>
    <s v="S1"/>
    <m/>
    <d v="2024-12-20T00:00:00"/>
    <d v="1899-12-30T05:27:25"/>
    <d v="2024-12-20T00:00:00"/>
    <d v="1899-12-30T05:26:40"/>
    <d v="2024-12-20T00:00:00"/>
    <d v="1899-12-30T07:11:00"/>
    <x v="0"/>
    <s v="RFCPI"/>
    <s v="7022038643"/>
    <s v="EXW"/>
    <d v="1899-12-30T01:45:05"/>
    <d v="1899-12-30T01:44:20"/>
    <d v="1899-12-30T00:00:45"/>
    <s v="Granel"/>
    <s v="E001"/>
    <x v="1"/>
    <d v="1899-12-30T01:43:35"/>
    <d v="1899-12-30T01:44:20"/>
    <n v="5"/>
    <x v="15"/>
    <x v="5"/>
    <x v="1"/>
    <n v="0"/>
    <n v="0"/>
    <s v="OK"/>
    <s v="Granel"/>
    <x v="0"/>
    <n v="0"/>
    <s v="F. MALAGA"/>
    <s v="C"/>
    <d v="1899-12-30T00:00:45"/>
    <d v="1899-12-30T00:00:45"/>
    <s v="OK"/>
    <m/>
    <m/>
    <d v="1899-12-30T00:00:00"/>
    <d v="1899-12-30T01:43:35"/>
    <n v="6"/>
    <n v="-5.2083333333999282E-4"/>
    <n v="103.58333333333279"/>
    <n v="7"/>
    <s v="No"/>
  </r>
  <r>
    <s v="CSMA"/>
    <s v="2024058802"/>
    <x v="0"/>
    <s v="ER9443BDF"/>
    <s v="E4941MFZ"/>
    <d v="2024-12-20T00:00:00"/>
    <m/>
    <s v="3263"/>
    <x v="42"/>
    <s v="PA"/>
    <s v="S5"/>
    <m/>
    <d v="2024-12-20T00:00:00"/>
    <d v="1899-12-30T06:47:13"/>
    <d v="2024-12-20T00:00:00"/>
    <d v="1899-12-30T06:46:28"/>
    <d v="2024-12-20T00:00:00"/>
    <d v="1899-12-30T07:11:51"/>
    <x v="0"/>
    <s v="RFCPI"/>
    <s v="7022038644"/>
    <s v="EXW"/>
    <d v="1899-12-30T00:26:08"/>
    <d v="1899-12-30T00:25:23"/>
    <d v="1899-12-30T00:00:45"/>
    <s v="Granel"/>
    <s v="E001"/>
    <x v="1"/>
    <d v="1899-12-30T00:24:38"/>
    <d v="1899-12-30T00:25:23"/>
    <n v="6"/>
    <x v="15"/>
    <x v="5"/>
    <x v="1"/>
    <n v="0"/>
    <n v="0"/>
    <s v="OK"/>
    <s v="Granel"/>
    <x v="0"/>
    <n v="0"/>
    <s v="F. MALAGA"/>
    <s v="A"/>
    <d v="1899-12-30T00:00:45"/>
    <d v="1899-12-30T00:00:45"/>
    <s v="OK"/>
    <m/>
    <m/>
    <d v="1899-12-30T00:00:00"/>
    <d v="1899-12-30T00:24:38"/>
    <n v="6"/>
    <n v="-5.2083333333002857E-4"/>
    <n v="24.633333333331162"/>
    <n v="7"/>
    <s v="Si"/>
  </r>
  <r>
    <s v="CSMA"/>
    <s v="2024058800"/>
    <x v="0"/>
    <s v="ER6007BBG"/>
    <s v="E4954KGF"/>
    <d v="2024-12-20T00:00:00"/>
    <m/>
    <s v="3269"/>
    <x v="36"/>
    <s v="PA"/>
    <s v="S2"/>
    <m/>
    <d v="2024-12-20T00:00:00"/>
    <d v="1899-12-30T06:42:10"/>
    <d v="2024-12-20T00:00:00"/>
    <d v="1899-12-30T06:41:25"/>
    <d v="2024-12-20T00:00:00"/>
    <d v="1899-12-30T07:13:03"/>
    <x v="0"/>
    <s v="RFCPI"/>
    <s v="7022038645"/>
    <s v="FBO"/>
    <d v="1899-12-30T00:32:23"/>
    <d v="1899-12-30T00:31:38"/>
    <d v="1899-12-30T00:00:45"/>
    <s v="Granel"/>
    <s v="E001"/>
    <x v="2"/>
    <d v="1899-12-30T00:30:53"/>
    <d v="1899-12-30T00:31:38"/>
    <n v="6"/>
    <x v="15"/>
    <x v="5"/>
    <x v="1"/>
    <n v="0"/>
    <n v="0"/>
    <s v="OK"/>
    <s v="Granel"/>
    <x v="0"/>
    <n v="0"/>
    <s v="F. MALAGA"/>
    <s v="A"/>
    <d v="1899-12-30T00:00:45"/>
    <d v="1899-12-30T00:00:45"/>
    <s v="OK"/>
    <m/>
    <m/>
    <d v="1899-12-30T00:00:00"/>
    <d v="1899-12-30T00:30:53"/>
    <n v="6"/>
    <n v="-5.2083333334002058E-4"/>
    <n v="30.883333333334377"/>
    <n v="7"/>
    <s v="Si"/>
  </r>
  <r>
    <s v="CSMA"/>
    <s v="2024058801"/>
    <x v="0"/>
    <s v="ECO02801R"/>
    <s v="E8474FTB"/>
    <d v="2024-12-20T00:00:00"/>
    <m/>
    <s v="3269"/>
    <x v="36"/>
    <s v="PA"/>
    <s v="S2"/>
    <m/>
    <d v="2024-12-20T00:00:00"/>
    <d v="1899-12-30T06:45:42"/>
    <d v="2024-12-20T00:00:00"/>
    <d v="1899-12-30T06:44:56"/>
    <d v="2024-12-20T00:00:00"/>
    <d v="1899-12-30T07:17:46"/>
    <x v="0"/>
    <s v="RFCPI"/>
    <s v="7022038646"/>
    <s v="FBO"/>
    <d v="1899-12-30T00:33:36"/>
    <d v="1899-12-30T00:32:50"/>
    <d v="1899-12-30T00:00:46"/>
    <s v="Granel"/>
    <s v="E001"/>
    <x v="2"/>
    <d v="1899-12-30T00:32:04"/>
    <d v="1899-12-30T00:32:50"/>
    <n v="6"/>
    <x v="15"/>
    <x v="5"/>
    <x v="1"/>
    <n v="0"/>
    <n v="0"/>
    <s v="OK"/>
    <s v="Granel"/>
    <x v="0"/>
    <n v="0"/>
    <s v="F. MALAGA"/>
    <s v="A"/>
    <d v="1899-12-30T00:00:46"/>
    <d v="1899-12-30T00:00:46"/>
    <s v="OK"/>
    <m/>
    <m/>
    <d v="1899-12-30T00:00:00"/>
    <d v="1899-12-30T00:32:04"/>
    <n v="6"/>
    <n v="-5.3240740741000714E-4"/>
    <n v="32.066666666668745"/>
    <n v="7"/>
    <s v="Si"/>
  </r>
  <r>
    <s v="CSMA"/>
    <s v="2024058803"/>
    <x v="0"/>
    <s v="EO05818R"/>
    <s v="E5043DXJ"/>
    <d v="2024-12-20T00:00:00"/>
    <m/>
    <s v="3263"/>
    <x v="42"/>
    <s v="PA"/>
    <s v="S5"/>
    <m/>
    <d v="2024-12-20T00:00:00"/>
    <d v="1899-12-30T06:49:54"/>
    <d v="2024-12-20T00:00:00"/>
    <d v="1899-12-30T06:49:09"/>
    <d v="2024-12-20T00:00:00"/>
    <d v="1899-12-30T07:23:30"/>
    <x v="0"/>
    <s v="RFCPI"/>
    <s v="7022038647"/>
    <s v="FBO"/>
    <d v="1899-12-30T00:35:06"/>
    <d v="1899-12-30T00:34:21"/>
    <d v="1899-12-30T00:00:45"/>
    <s v="Granel"/>
    <s v="E001"/>
    <x v="2"/>
    <d v="1899-12-30T00:33:36"/>
    <d v="1899-12-30T00:34:21"/>
    <n v="6"/>
    <x v="15"/>
    <x v="5"/>
    <x v="1"/>
    <n v="0"/>
    <n v="0"/>
    <s v="OK"/>
    <s v="Granel"/>
    <x v="0"/>
    <n v="0"/>
    <s v="F. MALAGA"/>
    <s v="A"/>
    <d v="1899-12-30T00:00:45"/>
    <d v="1899-12-30T00:00:45"/>
    <s v="OK"/>
    <m/>
    <m/>
    <d v="1899-12-30T00:00:00"/>
    <d v="1899-12-30T00:33:36"/>
    <n v="6"/>
    <n v="-5.2083333333996507E-4"/>
    <n v="33.599999999995262"/>
    <n v="7"/>
    <s v="Si"/>
  </r>
  <r>
    <s v="CSMA"/>
    <s v="2024058790"/>
    <x v="0"/>
    <s v="ER6006BBN"/>
    <s v="E2274KKH"/>
    <d v="2024-12-20T00:00:00"/>
    <m/>
    <s v="3264"/>
    <x v="35"/>
    <s v="PA"/>
    <s v="S1"/>
    <m/>
    <d v="2024-12-20T00:00:00"/>
    <d v="1899-12-30T06:02:55"/>
    <d v="2024-12-20T00:00:00"/>
    <d v="1899-12-30T06:02:10"/>
    <d v="2024-12-20T00:00:00"/>
    <d v="1899-12-30T07:27:24"/>
    <x v="0"/>
    <s v="RFCPI"/>
    <s v="7022038648"/>
    <s v="FBO"/>
    <d v="1899-12-30T01:25:59"/>
    <d v="1899-12-30T01:25:14"/>
    <d v="1899-12-30T00:00:45"/>
    <s v="Granel"/>
    <s v="E001"/>
    <x v="2"/>
    <d v="1899-12-30T01:24:29"/>
    <d v="1899-12-30T01:25:14"/>
    <n v="6"/>
    <x v="15"/>
    <x v="5"/>
    <x v="1"/>
    <n v="0"/>
    <n v="0"/>
    <s v="OK"/>
    <s v="Granel"/>
    <x v="0"/>
    <n v="0"/>
    <s v="F. MALAGA"/>
    <s v="B"/>
    <d v="1899-12-30T00:00:45"/>
    <d v="1899-12-30T00:00:45"/>
    <s v="OK"/>
    <m/>
    <m/>
    <d v="1899-12-30T00:00:00"/>
    <d v="1899-12-30T01:24:29"/>
    <n v="6"/>
    <n v="-5.2083333333002857E-4"/>
    <n v="84.48333333333116"/>
    <n v="7"/>
    <s v="No"/>
  </r>
  <r>
    <s v="CSMA"/>
    <s v="2024058792"/>
    <x v="0"/>
    <s v="EMA02414R"/>
    <s v="E4258HML"/>
    <d v="2024-12-20T00:00:00"/>
    <m/>
    <s v="3264"/>
    <x v="35"/>
    <s v="PA"/>
    <s v="S1"/>
    <m/>
    <d v="2024-12-20T00:00:00"/>
    <d v="1899-12-30T06:10:00"/>
    <d v="2024-12-20T00:00:00"/>
    <d v="1899-12-30T06:09:14"/>
    <d v="2024-12-20T00:00:00"/>
    <d v="1899-12-30T07:32:58"/>
    <x v="0"/>
    <s v="RFCPI"/>
    <s v="7022038649"/>
    <s v="FBO"/>
    <d v="1899-12-30T01:24:30"/>
    <d v="1899-12-30T01:23:44"/>
    <d v="1899-12-30T00:00:46"/>
    <s v="Granel"/>
    <s v="E001"/>
    <x v="2"/>
    <d v="1899-12-30T01:22:58"/>
    <d v="1899-12-30T01:23:44"/>
    <n v="6"/>
    <x v="15"/>
    <x v="5"/>
    <x v="1"/>
    <n v="0"/>
    <n v="0"/>
    <s v="OK"/>
    <s v="Granel"/>
    <x v="0"/>
    <n v="0"/>
    <s v="F. MALAGA"/>
    <s v="B"/>
    <d v="1899-12-30T00:00:46"/>
    <d v="1899-12-30T00:00:46"/>
    <s v="OK"/>
    <m/>
    <m/>
    <d v="1899-12-30T00:00:00"/>
    <d v="1899-12-30T01:22:58"/>
    <n v="6"/>
    <n v="-5.3240740739995962E-4"/>
    <n v="82.966666666680055"/>
    <n v="7"/>
    <s v="No"/>
  </r>
  <r>
    <s v="CSMA"/>
    <s v="2024058814"/>
    <x v="0"/>
    <s v="EB10320R"/>
    <s v="E4291FWJ"/>
    <d v="2024-12-20T00:00:00"/>
    <m/>
    <s v="3263"/>
    <x v="42"/>
    <s v="PA"/>
    <s v="S5"/>
    <m/>
    <d v="2024-12-20T00:00:00"/>
    <d v="1899-12-30T07:17:53"/>
    <d v="2024-12-20T00:00:00"/>
    <d v="1899-12-30T07:17:08"/>
    <d v="2024-12-20T00:00:00"/>
    <d v="1899-12-30T07:39:46"/>
    <x v="0"/>
    <s v="RFCPI"/>
    <s v="7022038651"/>
    <s v="FBO"/>
    <d v="1899-12-30T00:23:23"/>
    <d v="1899-12-30T00:22:38"/>
    <d v="1899-12-30T00:00:45"/>
    <s v="Granel"/>
    <s v="E001"/>
    <x v="2"/>
    <d v="1899-12-30T00:21:53"/>
    <d v="1899-12-30T00:22:38"/>
    <n v="7"/>
    <x v="15"/>
    <x v="5"/>
    <x v="1"/>
    <n v="0"/>
    <n v="0"/>
    <s v="OK"/>
    <s v="Granel"/>
    <x v="0"/>
    <n v="0"/>
    <s v="F. MALAGA"/>
    <s v="A"/>
    <d v="1899-12-30T00:00:45"/>
    <d v="1899-12-30T00:00:45"/>
    <s v="OK"/>
    <m/>
    <m/>
    <d v="1899-12-30T00:00:00"/>
    <d v="1899-12-30T00:21:53"/>
    <n v="6"/>
    <n v="-5.2083333333996507E-4"/>
    <n v="21.883333333334409"/>
    <n v="7"/>
    <s v="Si"/>
  </r>
  <r>
    <s v="CSMA"/>
    <s v="2024058798"/>
    <x v="0"/>
    <s v="ER0860BBM"/>
    <s v="E5730JVY"/>
    <d v="2024-12-20T00:00:00"/>
    <m/>
    <s v="3264"/>
    <x v="35"/>
    <s v="PA"/>
    <s v="S1"/>
    <m/>
    <d v="2024-12-20T00:00:00"/>
    <d v="1899-12-30T06:29:57"/>
    <d v="2024-12-20T00:00:00"/>
    <d v="1899-12-30T06:29:12"/>
    <d v="2024-12-20T00:00:00"/>
    <d v="1899-12-30T07:42:54"/>
    <x v="0"/>
    <s v="RFCPI"/>
    <s v="7022038652"/>
    <s v="FBO"/>
    <d v="1899-12-30T01:14:27"/>
    <d v="1899-12-30T01:13:42"/>
    <d v="1899-12-30T00:00:45"/>
    <s v="Granel"/>
    <s v="E001"/>
    <x v="2"/>
    <d v="1899-12-30T01:12:57"/>
    <d v="1899-12-30T01:13:42"/>
    <n v="6"/>
    <x v="15"/>
    <x v="5"/>
    <x v="1"/>
    <n v="0"/>
    <n v="0"/>
    <s v="OK"/>
    <s v="Granel"/>
    <x v="0"/>
    <n v="0"/>
    <s v="F. MALAGA"/>
    <s v="B"/>
    <d v="1899-12-30T00:00:45"/>
    <d v="1899-12-30T00:00:45"/>
    <s v="OK"/>
    <m/>
    <m/>
    <d v="1899-12-30T00:00:00"/>
    <d v="1899-12-30T01:12:57"/>
    <n v="6"/>
    <n v="-5.2083333332997306E-4"/>
    <n v="72.949999999996848"/>
    <n v="7"/>
    <s v="No"/>
  </r>
  <r>
    <s v="CSMA"/>
    <s v="2024058804"/>
    <x v="0"/>
    <s v="ER2025BBG"/>
    <s v="E4771KNH"/>
    <d v="2024-12-20T00:00:00"/>
    <m/>
    <s v="3264"/>
    <x v="35"/>
    <s v="PA"/>
    <s v="S1"/>
    <m/>
    <d v="2024-12-20T00:00:00"/>
    <d v="1899-12-30T06:53:00"/>
    <d v="2024-12-20T00:00:00"/>
    <d v="1899-12-30T06:52:15"/>
    <d v="2024-12-20T00:00:00"/>
    <d v="1899-12-30T07:47:57"/>
    <x v="0"/>
    <s v="RFCPI"/>
    <s v="7022038653"/>
    <s v="FBO"/>
    <d v="1899-12-30T00:56:27"/>
    <d v="1899-12-30T00:55:42"/>
    <d v="1899-12-30T00:00:45"/>
    <s v="Granel"/>
    <s v="E001"/>
    <x v="2"/>
    <d v="1899-12-30T00:54:57"/>
    <d v="1899-12-30T00:55:42"/>
    <n v="6"/>
    <x v="15"/>
    <x v="5"/>
    <x v="1"/>
    <n v="0"/>
    <n v="0"/>
    <s v="OK"/>
    <s v="Granel"/>
    <x v="0"/>
    <n v="0"/>
    <s v="F. MALAGA"/>
    <s v="B"/>
    <d v="1899-12-30T00:00:45"/>
    <d v="1899-12-30T00:00:45"/>
    <s v="OK"/>
    <m/>
    <m/>
    <d v="1899-12-30T00:00:00"/>
    <d v="1899-12-30T00:54:57"/>
    <n v="6"/>
    <n v="-5.2083333333996507E-4"/>
    <n v="54.949999999996834"/>
    <n v="7"/>
    <s v="No"/>
  </r>
  <r>
    <s v="CSMA"/>
    <s v="2024058807"/>
    <x v="0"/>
    <s v="ER4695BDR"/>
    <s v="E9461JBD"/>
    <d v="2024-12-20T00:00:00"/>
    <m/>
    <s v="3264"/>
    <x v="35"/>
    <s v="PA"/>
    <s v="S1"/>
    <m/>
    <d v="2024-12-20T00:00:00"/>
    <d v="1899-12-30T07:03:54"/>
    <d v="2024-12-20T00:00:00"/>
    <d v="1899-12-30T07:03:11"/>
    <d v="2024-12-20T00:00:00"/>
    <d v="1899-12-30T07:53:03"/>
    <x v="0"/>
    <s v="RFCPI"/>
    <s v="7022038654"/>
    <s v="EXW"/>
    <d v="1899-12-30T00:50:35"/>
    <d v="1899-12-30T00:49:52"/>
    <d v="1899-12-30T00:00:43"/>
    <s v="Granel"/>
    <s v="E001"/>
    <x v="1"/>
    <d v="1899-12-30T00:49:09"/>
    <d v="1899-12-30T00:49:52"/>
    <n v="7"/>
    <x v="15"/>
    <x v="5"/>
    <x v="1"/>
    <n v="0"/>
    <n v="0"/>
    <s v="OK"/>
    <s v="Granel"/>
    <x v="0"/>
    <n v="0"/>
    <s v="F. MALAGA"/>
    <s v="B"/>
    <d v="1899-12-30T00:00:43"/>
    <d v="1899-12-30T00:00:43"/>
    <s v="OK"/>
    <m/>
    <m/>
    <d v="1899-12-30T00:00:00"/>
    <d v="1899-12-30T00:49:09"/>
    <n v="6"/>
    <n v="-4.9768518518999993E-4"/>
    <n v="49.149999999993611"/>
    <n v="7"/>
    <s v="No"/>
  </r>
  <r>
    <s v="CSMA"/>
    <s v="2024058805"/>
    <x v="0"/>
    <s v="ER9403BBD"/>
    <s v="E5260KKG"/>
    <d v="2024-12-20T00:00:00"/>
    <m/>
    <s v="3264"/>
    <x v="35"/>
    <s v="PA"/>
    <s v="S1"/>
    <m/>
    <d v="2024-12-20T00:00:00"/>
    <d v="1899-12-30T06:58:37"/>
    <d v="2024-12-20T00:00:00"/>
    <d v="1899-12-30T06:57:52"/>
    <d v="2024-12-20T00:00:00"/>
    <d v="1899-12-30T07:54:02"/>
    <x v="0"/>
    <s v="RFCPI"/>
    <s v="7022038655"/>
    <s v="FBO"/>
    <d v="1899-12-30T00:56:55"/>
    <d v="1899-12-30T00:56:10"/>
    <d v="1899-12-30T00:00:45"/>
    <s v="Granel"/>
    <s v="E001"/>
    <x v="2"/>
    <d v="1899-12-30T00:55:25"/>
    <d v="1899-12-30T00:56:10"/>
    <n v="6"/>
    <x v="15"/>
    <x v="5"/>
    <x v="1"/>
    <n v="0"/>
    <n v="0"/>
    <s v="OK"/>
    <s v="Granel"/>
    <x v="0"/>
    <n v="0"/>
    <s v="F. MALAGA"/>
    <s v="B"/>
    <d v="1899-12-30T00:00:45"/>
    <d v="1899-12-30T00:00:45"/>
    <s v="OK"/>
    <m/>
    <m/>
    <d v="1899-12-30T00:00:00"/>
    <d v="1899-12-30T00:55:25"/>
    <n v="6"/>
    <n v="-5.2083333333002857E-4"/>
    <n v="55.416666666657605"/>
    <n v="7"/>
    <s v="No"/>
  </r>
  <r>
    <s v="CSMA"/>
    <s v="2024058817"/>
    <x v="0"/>
    <s v="ER5973BBL"/>
    <s v="E0247JRH"/>
    <d v="2024-12-20T00:00:00"/>
    <m/>
    <s v="3260"/>
    <x v="41"/>
    <s v="PA"/>
    <s v="S8"/>
    <m/>
    <d v="2024-12-20T00:00:00"/>
    <d v="1899-12-30T07:25:33"/>
    <d v="2024-12-20T00:00:00"/>
    <d v="1899-12-30T07:24:48"/>
    <d v="2024-12-20T00:00:00"/>
    <d v="1899-12-30T07:54:52"/>
    <x v="0"/>
    <s v="RFCPI"/>
    <s v="7022038656"/>
    <s v="EXW"/>
    <d v="1899-12-30T00:30:49"/>
    <d v="1899-12-30T00:30:04"/>
    <d v="1899-12-30T00:00:45"/>
    <s v="Granel"/>
    <s v="E001"/>
    <x v="1"/>
    <d v="1899-12-30T00:29:19"/>
    <d v="1899-12-30T00:30:04"/>
    <n v="7"/>
    <x v="15"/>
    <x v="5"/>
    <x v="1"/>
    <n v="0"/>
    <n v="0"/>
    <s v="OK"/>
    <s v="Granel"/>
    <x v="0"/>
    <n v="0"/>
    <s v="F. MALAGA"/>
    <s v="A"/>
    <d v="1899-12-30T00:00:45"/>
    <d v="1899-12-30T00:00:45"/>
    <s v="OK"/>
    <m/>
    <m/>
    <d v="1899-12-30T00:00:00"/>
    <d v="1899-12-30T00:29:19"/>
    <n v="6"/>
    <n v="-5.2083333333002857E-4"/>
    <n v="29.316666666671996"/>
    <n v="7"/>
    <s v="Si"/>
  </r>
  <r>
    <s v="CSMA"/>
    <s v="2024058820"/>
    <x v="0"/>
    <s v="ER9154BBC"/>
    <s v="E6464JZW"/>
    <d v="2024-12-20T00:00:00"/>
    <m/>
    <s v="3269"/>
    <x v="36"/>
    <s v="PA"/>
    <s v="S2"/>
    <m/>
    <d v="2024-12-20T00:00:00"/>
    <d v="1899-12-30T07:34:00"/>
    <d v="2024-12-20T00:00:00"/>
    <d v="1899-12-30T07:33:16"/>
    <d v="2024-12-20T00:00:00"/>
    <d v="1899-12-30T07:57:25"/>
    <x v="0"/>
    <s v="RFCPI"/>
    <s v="7022038657"/>
    <s v="FBO"/>
    <d v="1899-12-30T00:24:53"/>
    <d v="1899-12-30T00:24:09"/>
    <d v="1899-12-30T00:00:44"/>
    <s v="Granel"/>
    <s v="E001"/>
    <x v="2"/>
    <d v="1899-12-30T00:23:25"/>
    <d v="1899-12-30T00:24:09"/>
    <n v="7"/>
    <x v="15"/>
    <x v="5"/>
    <x v="1"/>
    <n v="0"/>
    <n v="0"/>
    <s v="OK"/>
    <s v="Granel"/>
    <x v="0"/>
    <n v="0"/>
    <s v="F. MALAGA"/>
    <s v="A"/>
    <d v="1899-12-30T00:00:44"/>
    <d v="1899-12-30T00:00:44"/>
    <s v="OK"/>
    <m/>
    <m/>
    <d v="1899-12-30T00:00:00"/>
    <d v="1899-12-30T00:23:25"/>
    <n v="6"/>
    <n v="-5.092592592599865E-4"/>
    <n v="23.416666666660841"/>
    <n v="7"/>
    <s v="Si"/>
  </r>
  <r>
    <s v="CSMA"/>
    <s v="2024058818"/>
    <x v="0"/>
    <s v="EVA02467R"/>
    <s v="E5824JVY"/>
    <d v="2024-12-20T00:00:00"/>
    <m/>
    <s v="3269"/>
    <x v="36"/>
    <s v="PA"/>
    <s v="S2"/>
    <m/>
    <d v="2024-12-20T00:00:00"/>
    <d v="1899-12-30T07:28:24"/>
    <d v="2024-12-20T00:00:00"/>
    <d v="1899-12-30T07:27:39"/>
    <d v="2024-12-20T00:00:00"/>
    <d v="1899-12-30T07:58:04"/>
    <x v="0"/>
    <s v="RFCPI"/>
    <s v="7022038658"/>
    <s v="FBO"/>
    <d v="1899-12-30T00:31:10"/>
    <d v="1899-12-30T00:30:25"/>
    <d v="1899-12-30T00:00:45"/>
    <s v="Granel"/>
    <s v="E001"/>
    <x v="2"/>
    <d v="1899-12-30T00:29:40"/>
    <d v="1899-12-30T00:30:25"/>
    <n v="7"/>
    <x v="15"/>
    <x v="5"/>
    <x v="1"/>
    <n v="0"/>
    <n v="0"/>
    <s v="OK"/>
    <s v="Granel"/>
    <x v="0"/>
    <n v="0"/>
    <s v="F. MALAGA"/>
    <s v="A"/>
    <d v="1899-12-30T00:00:45"/>
    <d v="1899-12-30T00:00:45"/>
    <s v="OK"/>
    <m/>
    <m/>
    <d v="1899-12-30T00:00:00"/>
    <d v="1899-12-30T00:29:40"/>
    <n v="6"/>
    <n v="-5.2083333332997306E-4"/>
    <n v="29.666666666663975"/>
    <n v="7"/>
    <s v="Si"/>
  </r>
  <r>
    <s v="CSMA"/>
    <s v="2024058819"/>
    <x v="0"/>
    <s v="ER4763BBY"/>
    <s v="E4421MGY"/>
    <d v="2024-12-20T00:00:00"/>
    <m/>
    <s v="3264"/>
    <x v="35"/>
    <s v="PA"/>
    <s v="S1"/>
    <m/>
    <d v="2024-12-20T00:00:00"/>
    <d v="1899-12-30T07:28:34"/>
    <d v="2024-12-20T00:00:00"/>
    <d v="1899-12-30T07:27:49"/>
    <d v="2024-12-20T00:00:00"/>
    <d v="1899-12-30T08:07:43"/>
    <x v="0"/>
    <s v="RFCPI"/>
    <s v="7022038659"/>
    <s v="FBO"/>
    <d v="1899-12-30T00:40:39"/>
    <d v="1899-12-30T00:39:54"/>
    <d v="1899-12-30T00:00:45"/>
    <s v="Granel"/>
    <s v="E001"/>
    <x v="2"/>
    <d v="1899-12-30T00:39:09"/>
    <d v="1899-12-30T00:39:54"/>
    <n v="7"/>
    <x v="15"/>
    <x v="5"/>
    <x v="1"/>
    <n v="0"/>
    <n v="0"/>
    <s v="OK"/>
    <s v="Granel"/>
    <x v="0"/>
    <n v="0"/>
    <s v="F. MALAGA"/>
    <s v="A"/>
    <d v="1899-12-30T00:00:45"/>
    <d v="1899-12-30T00:00:45"/>
    <s v="OK"/>
    <m/>
    <m/>
    <d v="1899-12-30T00:00:00"/>
    <d v="1899-12-30T00:39:09"/>
    <n v="6"/>
    <n v="-5.2083333332997306E-4"/>
    <n v="39.150000000000041"/>
    <n v="8"/>
    <s v="Si"/>
  </r>
  <r>
    <s v="CSMA"/>
    <s v="2024058821"/>
    <x v="0"/>
    <s v="ER0272BBT"/>
    <s v="E2254MLP"/>
    <d v="2024-12-20T00:00:00"/>
    <m/>
    <s v="3269"/>
    <x v="36"/>
    <s v="PA"/>
    <s v="S2"/>
    <m/>
    <d v="2024-12-20T00:00:00"/>
    <d v="1899-12-30T07:41:12"/>
    <d v="2024-12-20T00:00:00"/>
    <d v="1899-12-30T07:40:27"/>
    <d v="2024-12-20T00:00:00"/>
    <d v="1899-12-30T08:12:49"/>
    <x v="0"/>
    <s v="RFCPI"/>
    <s v="7022038660"/>
    <s v="FBO"/>
    <d v="1899-12-30T00:33:07"/>
    <d v="1899-12-30T00:32:22"/>
    <d v="1899-12-30T00:00:45"/>
    <s v="Granel"/>
    <s v="E001"/>
    <x v="2"/>
    <d v="1899-12-30T00:31:37"/>
    <d v="1899-12-30T00:32:22"/>
    <n v="7"/>
    <x v="15"/>
    <x v="5"/>
    <x v="1"/>
    <n v="0"/>
    <n v="0"/>
    <s v="OK"/>
    <s v="Granel"/>
    <x v="0"/>
    <n v="0"/>
    <s v="F. MALAGA"/>
    <s v="A"/>
    <d v="1899-12-30T00:00:45"/>
    <d v="1899-12-30T00:00:45"/>
    <s v="OK"/>
    <m/>
    <m/>
    <d v="1899-12-30T00:00:00"/>
    <d v="1899-12-30T00:31:37"/>
    <n v="6"/>
    <n v="-5.2083333333996507E-4"/>
    <n v="31.616666666668838"/>
    <n v="8"/>
    <s v="Si"/>
  </r>
  <r>
    <s v="CSMA"/>
    <s v="2024058822"/>
    <x v="0"/>
    <s v="ER4687BBY"/>
    <s v="E8077LMM"/>
    <d v="2024-12-20T00:00:00"/>
    <m/>
    <s v="3264"/>
    <x v="35"/>
    <s v="PA"/>
    <s v="S1"/>
    <m/>
    <d v="2024-12-20T00:00:00"/>
    <d v="1899-12-30T07:51:44"/>
    <d v="2024-12-20T00:00:00"/>
    <d v="1899-12-30T07:50:59"/>
    <d v="2024-12-20T00:00:00"/>
    <d v="1899-12-30T08:20:50"/>
    <x v="0"/>
    <s v="RFCPI"/>
    <s v="7022038661"/>
    <s v="FBO"/>
    <d v="1899-12-30T00:30:36"/>
    <d v="1899-12-30T00:29:51"/>
    <d v="1899-12-30T00:00:45"/>
    <s v="Granel"/>
    <s v="E001"/>
    <x v="2"/>
    <d v="1899-12-30T00:29:06"/>
    <d v="1899-12-30T00:29:51"/>
    <n v="7"/>
    <x v="15"/>
    <x v="5"/>
    <x v="1"/>
    <n v="0"/>
    <n v="0"/>
    <s v="OK"/>
    <s v="Granel"/>
    <x v="0"/>
    <n v="0"/>
    <s v="F. MALAGA"/>
    <s v="A"/>
    <d v="1899-12-30T00:00:45"/>
    <d v="1899-12-30T00:00:45"/>
    <s v="OK"/>
    <m/>
    <m/>
    <d v="1899-12-30T00:00:00"/>
    <d v="1899-12-30T00:29:06"/>
    <n v="6"/>
    <n v="-5.2083333332997306E-4"/>
    <n v="29.100000000009583"/>
    <n v="8"/>
    <s v="Si"/>
  </r>
  <r>
    <s v="CSMA"/>
    <s v="2024058828"/>
    <x v="0"/>
    <s v="ER7610BBD"/>
    <s v="E8745MLM"/>
    <d v="2024-12-20T00:00:00"/>
    <m/>
    <s v="3269"/>
    <x v="36"/>
    <s v="PA"/>
    <s v="S2"/>
    <m/>
    <d v="2024-12-20T00:00:00"/>
    <d v="1899-12-30T08:13:44"/>
    <d v="2024-12-20T00:00:00"/>
    <d v="1899-12-30T08:12:59"/>
    <d v="2024-12-20T00:00:00"/>
    <d v="1899-12-30T08:39:14"/>
    <x v="0"/>
    <s v="RFCPI"/>
    <s v="7022038662"/>
    <s v="FBO"/>
    <d v="1899-12-30T00:27:00"/>
    <d v="1899-12-30T00:26:15"/>
    <d v="1899-12-30T00:00:45"/>
    <s v="Granel"/>
    <s v="E001"/>
    <x v="2"/>
    <d v="1899-12-30T00:25:30"/>
    <d v="1899-12-30T00:26:15"/>
    <n v="8"/>
    <x v="15"/>
    <x v="5"/>
    <x v="1"/>
    <n v="0"/>
    <n v="0"/>
    <s v="OK"/>
    <s v="Granel"/>
    <x v="0"/>
    <n v="0"/>
    <s v="F. MALAGA"/>
    <s v="A"/>
    <d v="1899-12-30T00:00:45"/>
    <d v="1899-12-30T00:00:45"/>
    <s v="OK"/>
    <m/>
    <m/>
    <d v="1899-12-30T00:00:00"/>
    <d v="1899-12-30T00:25:30"/>
    <n v="6"/>
    <n v="-5.2083333332997306E-4"/>
    <n v="25.499999999995193"/>
    <n v="8"/>
    <s v="Si"/>
  </r>
  <r>
    <s v="CSMA"/>
    <s v="2024058829"/>
    <x v="0"/>
    <s v="ER8221BBJ"/>
    <s v="E3888GZR"/>
    <d v="2024-12-20T00:00:00"/>
    <m/>
    <s v="3269"/>
    <x v="36"/>
    <s v="PA"/>
    <s v="S2"/>
    <m/>
    <d v="2024-12-20T00:00:00"/>
    <d v="1899-12-30T08:22:46"/>
    <d v="2024-12-20T00:00:00"/>
    <d v="1899-12-30T08:22:02"/>
    <d v="2024-12-20T00:00:00"/>
    <d v="1899-12-30T08:43:10"/>
    <x v="0"/>
    <s v="RFCPI"/>
    <s v="7022038664"/>
    <s v="EXW"/>
    <d v="1899-12-30T00:21:52"/>
    <d v="1899-12-30T00:21:08"/>
    <d v="1899-12-30T00:00:44"/>
    <s v="Granel"/>
    <s v="E001"/>
    <x v="1"/>
    <d v="1899-12-30T00:20:24"/>
    <d v="1899-12-30T00:21:08"/>
    <n v="8"/>
    <x v="15"/>
    <x v="5"/>
    <x v="1"/>
    <n v="0"/>
    <n v="0"/>
    <s v="OK"/>
    <s v="Granel"/>
    <x v="0"/>
    <n v="0"/>
    <s v="F. MALAGA"/>
    <s v="A"/>
    <d v="1899-12-30T00:00:44"/>
    <d v="1899-12-30T00:00:44"/>
    <s v="OK"/>
    <m/>
    <m/>
    <d v="1899-12-30T00:00:00"/>
    <d v="1899-12-30T00:20:24"/>
    <n v="6"/>
    <n v="-5.092592592599865E-4"/>
    <n v="20.400000000004788"/>
    <n v="8"/>
    <s v="Si"/>
  </r>
  <r>
    <s v="CSMA"/>
    <s v="2024058831"/>
    <x v="0"/>
    <s v="ER6822BBF"/>
    <s v="E7574KJX"/>
    <d v="2024-12-20T00:00:00"/>
    <m/>
    <s v="3264"/>
    <x v="35"/>
    <s v="PA"/>
    <s v="S1"/>
    <m/>
    <d v="2024-12-20T00:00:00"/>
    <d v="1899-12-30T08:33:44"/>
    <d v="2024-12-20T00:00:00"/>
    <d v="1899-12-30T08:32:59"/>
    <d v="2024-12-20T00:00:00"/>
    <d v="1899-12-30T08:56:42"/>
    <x v="0"/>
    <s v="RFCPI"/>
    <s v="7022038665"/>
    <s v="FBO"/>
    <d v="1899-12-30T00:24:28"/>
    <d v="1899-12-30T00:23:43"/>
    <d v="1899-12-30T00:00:45"/>
    <s v="Granel"/>
    <s v="E001"/>
    <x v="2"/>
    <d v="1899-12-30T00:22:58"/>
    <d v="1899-12-30T00:23:43"/>
    <n v="8"/>
    <x v="15"/>
    <x v="5"/>
    <x v="1"/>
    <n v="0"/>
    <n v="0"/>
    <s v="OK"/>
    <s v="Granel"/>
    <x v="0"/>
    <n v="0"/>
    <s v="F. MALAGA"/>
    <s v="A"/>
    <d v="1899-12-30T00:00:45"/>
    <d v="1899-12-30T00:00:45"/>
    <s v="OK"/>
    <m/>
    <m/>
    <d v="1899-12-30T00:00:00"/>
    <d v="1899-12-30T00:22:58"/>
    <n v="6"/>
    <n v="-5.2083333332997306E-4"/>
    <n v="22.966666666660771"/>
    <n v="8"/>
    <s v="Si"/>
  </r>
  <r>
    <s v="CSMA"/>
    <s v="2024058827"/>
    <x v="0"/>
    <s v="ER6822BBP"/>
    <s v="E9275JYY"/>
    <d v="2024-12-20T00:00:00"/>
    <m/>
    <s v="3283"/>
    <x v="38"/>
    <s v="PA"/>
    <s v="PA"/>
    <m/>
    <d v="2024-12-20T00:00:00"/>
    <d v="1899-12-30T08:12:55"/>
    <d v="2024-12-20T00:00:00"/>
    <d v="1899-12-30T08:12:11"/>
    <d v="2024-12-20T00:00:00"/>
    <d v="1899-12-30T08:59:13"/>
    <x v="0"/>
    <s v="RFCPI"/>
    <s v="7022038666"/>
    <s v="EXW"/>
    <d v="1899-12-30T00:47:46"/>
    <d v="1899-12-30T00:47:02"/>
    <d v="1899-12-30T00:00:44"/>
    <s v="Ensacado"/>
    <s v="E002"/>
    <x v="1"/>
    <d v="1899-12-30T00:46:18"/>
    <d v="1899-12-30T00:47:02"/>
    <n v="8"/>
    <x v="15"/>
    <x v="5"/>
    <x v="2"/>
    <n v="0"/>
    <n v="0"/>
    <s v="OK"/>
    <s v="Ensacado"/>
    <x v="0"/>
    <n v="0"/>
    <s v="F. MALAGA"/>
    <s v="B"/>
    <d v="1899-12-30T00:00:44"/>
    <d v="1899-12-30T00:00:44"/>
    <s v="OK"/>
    <m/>
    <m/>
    <d v="1899-12-30T00:00:00"/>
    <d v="1899-12-30T00:46:18"/>
    <n v="6"/>
    <n v="-5.092592592599865E-4"/>
    <n v="46.300000000003237"/>
    <n v="8"/>
    <s v="No"/>
  </r>
  <r>
    <s v="CSMA"/>
    <s v="2024058830"/>
    <x v="0"/>
    <s v="ER6807BBV"/>
    <s v="E8120GLY"/>
    <d v="2024-12-20T00:00:00"/>
    <m/>
    <s v="3260"/>
    <x v="41"/>
    <s v="PA"/>
    <s v="S8"/>
    <m/>
    <d v="2024-12-20T00:00:00"/>
    <d v="1899-12-30T08:30:01"/>
    <d v="2024-12-20T00:00:00"/>
    <d v="1899-12-30T08:29:17"/>
    <d v="2024-12-20T00:00:00"/>
    <d v="1899-12-30T09:00:48"/>
    <x v="0"/>
    <s v="RFCPI"/>
    <s v="7022038667"/>
    <s v="FBO"/>
    <d v="1899-12-30T00:32:15"/>
    <d v="1899-12-30T00:31:31"/>
    <d v="1899-12-30T00:00:44"/>
    <s v="Granel"/>
    <s v="E001"/>
    <x v="2"/>
    <d v="1899-12-30T00:30:47"/>
    <d v="1899-12-30T00:31:31"/>
    <n v="8"/>
    <x v="15"/>
    <x v="5"/>
    <x v="1"/>
    <n v="0"/>
    <n v="0"/>
    <s v="OK"/>
    <s v="Granel"/>
    <x v="0"/>
    <n v="0"/>
    <s v="F. MALAGA"/>
    <s v="A"/>
    <d v="1899-12-30T00:00:44"/>
    <d v="1899-12-30T00:00:44"/>
    <s v="OK"/>
    <m/>
    <m/>
    <d v="1899-12-30T00:00:00"/>
    <d v="1899-12-30T00:30:47"/>
    <n v="6"/>
    <n v="-5.092592592599865E-4"/>
    <n v="30.783333333340757"/>
    <n v="9"/>
    <s v="Si"/>
  </r>
  <r>
    <s v="CSMA"/>
    <s v="2024058833"/>
    <x v="0"/>
    <s v="ER8880BDL"/>
    <s v="E7970JYD"/>
    <d v="2024-12-20T00:00:00"/>
    <m/>
    <s v="3264"/>
    <x v="35"/>
    <s v="PA"/>
    <s v="S1"/>
    <m/>
    <d v="2024-12-20T00:00:00"/>
    <d v="1899-12-30T08:46:51"/>
    <d v="2024-12-20T00:00:00"/>
    <d v="1899-12-30T08:46:06"/>
    <d v="2024-12-20T00:00:00"/>
    <d v="1899-12-30T09:09:51"/>
    <x v="0"/>
    <s v="RFCPI"/>
    <s v="7022038668"/>
    <s v="EXW"/>
    <d v="1899-12-30T00:24:30"/>
    <d v="1899-12-30T00:23:45"/>
    <d v="1899-12-30T00:00:45"/>
    <s v="Granel"/>
    <s v="E001"/>
    <x v="1"/>
    <d v="1899-12-30T00:23:00"/>
    <d v="1899-12-30T00:23:45"/>
    <n v="8"/>
    <x v="15"/>
    <x v="5"/>
    <x v="1"/>
    <n v="0"/>
    <n v="0"/>
    <s v="OK"/>
    <s v="Granel"/>
    <x v="0"/>
    <n v="0"/>
    <s v="F. MALAGA"/>
    <s v="A"/>
    <d v="1899-12-30T00:00:45"/>
    <d v="1899-12-30T00:00:45"/>
    <s v="OK"/>
    <m/>
    <m/>
    <d v="1899-12-30T00:00:00"/>
    <d v="1899-12-30T00:23:00"/>
    <n v="6"/>
    <n v="-5.2083333334002058E-4"/>
    <n v="22.999999999996799"/>
    <n v="9"/>
    <s v="Si"/>
  </r>
  <r>
    <s v="CSMA"/>
    <s v="2024058832"/>
    <x v="0"/>
    <s v="ER9329BBT"/>
    <s v="E5714JWS"/>
    <d v="2024-12-20T00:00:00"/>
    <m/>
    <s v="3269"/>
    <x v="36"/>
    <s v="PA"/>
    <s v="S2"/>
    <m/>
    <d v="2024-12-20T00:00:00"/>
    <d v="1899-12-30T08:44:05"/>
    <d v="2024-12-20T00:00:00"/>
    <d v="1899-12-30T08:43:20"/>
    <d v="2024-12-20T00:00:00"/>
    <d v="1899-12-30T09:17:07"/>
    <x v="0"/>
    <s v="RFCPI"/>
    <s v="7022038669"/>
    <s v="FBO"/>
    <d v="1899-12-30T00:34:32"/>
    <d v="1899-12-30T00:33:47"/>
    <d v="1899-12-30T00:00:45"/>
    <s v="Granel"/>
    <s v="E001"/>
    <x v="2"/>
    <d v="1899-12-30T00:33:02"/>
    <d v="1899-12-30T00:33:47"/>
    <n v="8"/>
    <x v="15"/>
    <x v="5"/>
    <x v="1"/>
    <n v="0"/>
    <n v="0"/>
    <s v="OK"/>
    <s v="Granel"/>
    <x v="0"/>
    <n v="0"/>
    <s v="F. MALAGA"/>
    <s v="A"/>
    <d v="1899-12-30T00:00:45"/>
    <d v="1899-12-30T00:00:45"/>
    <s v="OK"/>
    <m/>
    <m/>
    <d v="1899-12-30T00:00:00"/>
    <d v="1899-12-30T00:33:02"/>
    <n v="6"/>
    <n v="-5.2083333333002857E-4"/>
    <n v="33.033333333326397"/>
    <n v="9"/>
    <s v="Si"/>
  </r>
  <r>
    <s v="CSMA"/>
    <s v="2024058835"/>
    <x v="0"/>
    <s v="ER5929BBB"/>
    <s v="E9884JZD"/>
    <d v="2024-12-20T00:00:00"/>
    <m/>
    <s v="3269"/>
    <x v="36"/>
    <s v="PA"/>
    <s v="S2"/>
    <m/>
    <d v="2024-12-20T00:00:00"/>
    <d v="1899-12-30T08:55:50"/>
    <d v="2024-12-20T00:00:00"/>
    <d v="1899-12-30T08:55:05"/>
    <d v="2024-12-20T00:00:00"/>
    <d v="1899-12-30T09:27:06"/>
    <x v="0"/>
    <s v="RFCPI"/>
    <s v="7022038670"/>
    <s v="FBO"/>
    <d v="1899-12-30T00:32:46"/>
    <d v="1899-12-30T00:32:01"/>
    <d v="1899-12-30T00:00:45"/>
    <s v="Granel"/>
    <s v="E001"/>
    <x v="2"/>
    <d v="1899-12-30T00:31:16"/>
    <d v="1899-12-30T00:32:01"/>
    <n v="8"/>
    <x v="15"/>
    <x v="5"/>
    <x v="1"/>
    <n v="0"/>
    <n v="0"/>
    <s v="OK"/>
    <s v="Granel"/>
    <x v="0"/>
    <n v="0"/>
    <s v="F. MALAGA"/>
    <s v="A"/>
    <d v="1899-12-30T00:00:45"/>
    <d v="1899-12-30T00:00:45"/>
    <s v="OK"/>
    <m/>
    <m/>
    <d v="1899-12-30T00:00:00"/>
    <d v="1899-12-30T00:31:16"/>
    <n v="6"/>
    <n v="-5.2083333333002857E-4"/>
    <n v="31.266666666662388"/>
    <n v="9"/>
    <s v="Si"/>
  </r>
  <r>
    <s v="CSMA"/>
    <s v="2024058834"/>
    <x v="0"/>
    <s v="ER8141BBG"/>
    <s v="E0547BYX"/>
    <d v="2024-12-20T00:00:00"/>
    <m/>
    <s v="3264"/>
    <x v="35"/>
    <s v="PA"/>
    <s v="S1"/>
    <m/>
    <d v="2024-12-20T00:00:00"/>
    <d v="1899-12-30T08:54:42"/>
    <d v="2024-12-20T00:00:00"/>
    <d v="1899-12-30T08:53:57"/>
    <d v="2024-12-20T00:00:00"/>
    <d v="1899-12-30T09:33:00"/>
    <x v="0"/>
    <s v="RFCPI"/>
    <s v="7022038671"/>
    <s v="FBO"/>
    <d v="1899-12-30T00:39:48"/>
    <d v="1899-12-30T00:39:03"/>
    <d v="1899-12-30T00:00:45"/>
    <s v="Granel"/>
    <s v="E001"/>
    <x v="2"/>
    <d v="1899-12-30T00:38:18"/>
    <d v="1899-12-30T00:39:03"/>
    <n v="8"/>
    <x v="15"/>
    <x v="5"/>
    <x v="1"/>
    <n v="0"/>
    <n v="0"/>
    <s v="OK"/>
    <s v="Granel"/>
    <x v="0"/>
    <n v="0"/>
    <s v="F. MALAGA"/>
    <s v="A"/>
    <d v="1899-12-30T00:00:45"/>
    <d v="1899-12-30T00:00:45"/>
    <s v="OK"/>
    <m/>
    <m/>
    <d v="1899-12-30T00:00:00"/>
    <d v="1899-12-30T00:38:18"/>
    <n v="6"/>
    <n v="-5.2083333332997306E-4"/>
    <n v="38.300000000011259"/>
    <n v="9"/>
    <s v="Si"/>
  </r>
  <r>
    <s v="CSMA"/>
    <s v="2024058836"/>
    <x v="0"/>
    <s v="ER2524BBY"/>
    <s v="E8306MSJ"/>
    <d v="2024-12-20T00:00:00"/>
    <m/>
    <s v="3264"/>
    <x v="35"/>
    <s v="PA"/>
    <s v="S1"/>
    <m/>
    <d v="2024-12-20T00:00:00"/>
    <d v="1899-12-30T09:12:37"/>
    <d v="2024-12-20T00:00:00"/>
    <d v="1899-12-30T09:11:55"/>
    <d v="2024-12-20T00:00:00"/>
    <d v="1899-12-30T09:36:06"/>
    <x v="0"/>
    <s v="RFCPI"/>
    <s v="7022038672"/>
    <s v="FBO"/>
    <d v="1899-12-30T00:24:53"/>
    <d v="1899-12-30T00:24:11"/>
    <d v="1899-12-30T00:00:42"/>
    <s v="Granel"/>
    <s v="E001"/>
    <x v="2"/>
    <d v="1899-12-30T00:23:29"/>
    <d v="1899-12-30T00:24:11"/>
    <n v="9"/>
    <x v="15"/>
    <x v="5"/>
    <x v="1"/>
    <n v="0"/>
    <n v="0"/>
    <s v="OK"/>
    <s v="Granel"/>
    <x v="0"/>
    <n v="0"/>
    <s v="F. MALAGA"/>
    <s v="A"/>
    <d v="1899-12-30T00:00:42"/>
    <d v="1899-12-30T00:00:42"/>
    <s v="OK"/>
    <m/>
    <m/>
    <d v="1899-12-30T00:00:00"/>
    <d v="1899-12-30T00:23:29"/>
    <n v="6"/>
    <n v="-4.8611111111002137E-4"/>
    <n v="23.483333333332741"/>
    <n v="9"/>
    <s v="Si"/>
  </r>
  <r>
    <s v="CSMA"/>
    <s v="2024058837"/>
    <x v="0"/>
    <s v="ESE07849R"/>
    <s v="E8094GLY"/>
    <d v="2024-12-20T00:00:00"/>
    <m/>
    <s v="3269"/>
    <x v="36"/>
    <s v="PA"/>
    <s v="S2"/>
    <m/>
    <d v="2024-12-20T00:00:00"/>
    <d v="1899-12-30T09:21:09"/>
    <d v="2024-12-20T00:00:00"/>
    <d v="1899-12-30T09:20:25"/>
    <d v="2024-12-20T00:00:00"/>
    <d v="1899-12-30T09:43:00"/>
    <x v="0"/>
    <s v="RFCPI"/>
    <s v="7022038673"/>
    <s v="FBO"/>
    <d v="1899-12-30T00:23:19"/>
    <d v="1899-12-30T00:22:35"/>
    <d v="1899-12-30T00:00:44"/>
    <s v="Granel"/>
    <s v="E001"/>
    <x v="2"/>
    <d v="1899-12-30T00:21:51"/>
    <d v="1899-12-30T00:22:35"/>
    <n v="9"/>
    <x v="15"/>
    <x v="5"/>
    <x v="1"/>
    <n v="0"/>
    <n v="0"/>
    <s v="OK"/>
    <s v="Granel"/>
    <x v="0"/>
    <n v="0"/>
    <s v="F. MALAGA"/>
    <s v="A"/>
    <d v="1899-12-30T00:00:44"/>
    <d v="1899-12-30T00:00:44"/>
    <s v="OK"/>
    <m/>
    <m/>
    <d v="1899-12-30T00:00:00"/>
    <d v="1899-12-30T00:21:51"/>
    <n v="6"/>
    <n v="-5.0925925926004201E-4"/>
    <n v="21.849999999998378"/>
    <n v="9"/>
    <s v="Si"/>
  </r>
  <r>
    <s v="CSMA"/>
    <s v="2024058838"/>
    <x v="0"/>
    <s v="ER8349BDL"/>
    <s v="E9043KYN"/>
    <d v="2024-12-20T00:00:00"/>
    <m/>
    <s v="3262"/>
    <x v="43"/>
    <s v="PA"/>
    <s v="S6"/>
    <m/>
    <d v="2024-12-20T00:00:00"/>
    <d v="1899-12-30T09:22:14"/>
    <d v="2024-12-20T00:00:00"/>
    <d v="1899-12-30T09:21:29"/>
    <d v="2024-12-20T00:00:00"/>
    <d v="1899-12-30T09:47:35"/>
    <x v="0"/>
    <s v="RFCPI"/>
    <s v="7022038674"/>
    <s v="EXW"/>
    <d v="1899-12-30T00:26:51"/>
    <d v="1899-12-30T00:26:06"/>
    <d v="1899-12-30T00:00:45"/>
    <s v="Granel"/>
    <s v="E001"/>
    <x v="1"/>
    <d v="1899-12-30T00:25:21"/>
    <d v="1899-12-30T00:26:06"/>
    <n v="9"/>
    <x v="15"/>
    <x v="5"/>
    <x v="1"/>
    <n v="0"/>
    <n v="0"/>
    <s v="OK"/>
    <s v="Granel"/>
    <x v="0"/>
    <n v="0"/>
    <s v="F. MALAGA"/>
    <s v="A"/>
    <d v="1899-12-30T00:00:45"/>
    <d v="1899-12-30T00:00:45"/>
    <s v="OK"/>
    <m/>
    <m/>
    <d v="1899-12-30T00:00:00"/>
    <d v="1899-12-30T00:25:21"/>
    <n v="6"/>
    <n v="-5.2083333332997306E-4"/>
    <n v="25.35000000000484"/>
    <n v="9"/>
    <s v="Si"/>
  </r>
  <r>
    <s v="CSMA"/>
    <s v="2024058839"/>
    <x v="0"/>
    <s v="ER8381BBJ"/>
    <s v="E0509JJH"/>
    <d v="2024-12-20T00:00:00"/>
    <m/>
    <s v="3269"/>
    <x v="36"/>
    <s v="PA"/>
    <s v="S2"/>
    <m/>
    <d v="2024-12-20T00:00:00"/>
    <d v="1899-12-30T09:24:30"/>
    <d v="2024-12-20T00:00:00"/>
    <d v="1899-12-30T09:23:45"/>
    <d v="2024-12-20T00:00:00"/>
    <d v="1899-12-30T09:50:55"/>
    <x v="0"/>
    <s v="RFCPI"/>
    <s v="7022038675"/>
    <s v="EXW"/>
    <d v="1899-12-30T00:27:55"/>
    <d v="1899-12-30T00:27:10"/>
    <d v="1899-12-30T00:00:45"/>
    <s v="Granel"/>
    <s v="E001"/>
    <x v="1"/>
    <d v="1899-12-30T00:26:25"/>
    <d v="1899-12-30T00:27:10"/>
    <n v="9"/>
    <x v="15"/>
    <x v="5"/>
    <x v="1"/>
    <n v="0"/>
    <n v="0"/>
    <s v="OK"/>
    <s v="Granel"/>
    <x v="0"/>
    <n v="0"/>
    <s v="F. MALAGA"/>
    <s v="A"/>
    <d v="1899-12-30T00:00:45"/>
    <d v="1899-12-30T00:00:45"/>
    <s v="OK"/>
    <m/>
    <m/>
    <d v="1899-12-30T00:00:00"/>
    <d v="1899-12-30T00:26:25"/>
    <n v="6"/>
    <n v="-5.2083333332997306E-4"/>
    <n v="26.416666666670423"/>
    <n v="9"/>
    <s v="Si"/>
  </r>
  <r>
    <s v="CSMA"/>
    <s v="2024058840"/>
    <x v="0"/>
    <s v="ER4695BDR"/>
    <s v="E9461JBD"/>
    <d v="2024-12-20T00:00:00"/>
    <m/>
    <s v="3264"/>
    <x v="35"/>
    <s v="PA"/>
    <s v="S1"/>
    <m/>
    <d v="2024-12-20T00:00:00"/>
    <d v="1899-12-30T09:26:56"/>
    <d v="2024-12-20T00:00:00"/>
    <d v="1899-12-30T09:26:12"/>
    <d v="2024-12-20T00:00:00"/>
    <d v="1899-12-30T09:52:49"/>
    <x v="0"/>
    <s v="RFCPI"/>
    <s v="7022038676"/>
    <s v="EXW"/>
    <d v="1899-12-30T00:27:21"/>
    <d v="1899-12-30T00:26:37"/>
    <d v="1899-12-30T00:00:44"/>
    <s v="Granel"/>
    <s v="E001"/>
    <x v="1"/>
    <d v="1899-12-30T00:25:53"/>
    <d v="1899-12-30T00:26:37"/>
    <n v="9"/>
    <x v="15"/>
    <x v="5"/>
    <x v="1"/>
    <n v="0"/>
    <n v="0"/>
    <s v="OK"/>
    <s v="Granel"/>
    <x v="0"/>
    <n v="0"/>
    <s v="F. MALAGA"/>
    <s v="A"/>
    <d v="1899-12-30T00:00:44"/>
    <d v="1899-12-30T00:00:44"/>
    <s v="OK"/>
    <m/>
    <m/>
    <d v="1899-12-30T00:00:00"/>
    <d v="1899-12-30T00:25:53"/>
    <n v="6"/>
    <n v="-5.092592592599865E-4"/>
    <n v="25.883333333337593"/>
    <n v="9"/>
    <s v="Si"/>
  </r>
  <r>
    <s v="CSMA"/>
    <s v="2024058842"/>
    <x v="0"/>
    <s v="ER1030BBJ"/>
    <s v="E0463JRH"/>
    <d v="2024-12-20T00:00:00"/>
    <m/>
    <s v="3269"/>
    <x v="36"/>
    <s v="PA"/>
    <s v="S2"/>
    <m/>
    <d v="2024-12-20T00:00:00"/>
    <d v="1899-12-30T09:31:17"/>
    <d v="2024-12-20T00:00:00"/>
    <d v="1899-12-30T09:30:32"/>
    <d v="2024-12-20T00:00:00"/>
    <d v="1899-12-30T10:00:33"/>
    <x v="0"/>
    <s v="RFCPI"/>
    <s v="7022038677"/>
    <s v="FBO"/>
    <d v="1899-12-30T00:30:46"/>
    <d v="1899-12-30T00:30:01"/>
    <d v="1899-12-30T00:00:45"/>
    <s v="Granel"/>
    <s v="E001"/>
    <x v="2"/>
    <d v="1899-12-30T00:29:16"/>
    <d v="1899-12-30T00:30:01"/>
    <n v="9"/>
    <x v="15"/>
    <x v="5"/>
    <x v="1"/>
    <n v="0"/>
    <n v="0"/>
    <s v="OK"/>
    <s v="Granel"/>
    <x v="0"/>
    <n v="0"/>
    <s v="F. MALAGA"/>
    <s v="A"/>
    <d v="1899-12-30T00:00:45"/>
    <d v="1899-12-30T00:00:45"/>
    <s v="OK"/>
    <m/>
    <m/>
    <d v="1899-12-30T00:00:00"/>
    <d v="1899-12-30T00:29:16"/>
    <n v="6"/>
    <n v="-5.2083333334002058E-4"/>
    <n v="29.266666666660797"/>
    <n v="10"/>
    <s v="Si"/>
  </r>
  <r>
    <s v="CSMA"/>
    <s v="2024058570"/>
    <x v="0"/>
    <s v="ER6184BBC"/>
    <s v="E2455CDM"/>
    <d v="2024-12-20T00:00:00"/>
    <m/>
    <s v="3282"/>
    <x v="40"/>
    <s v="PA"/>
    <s v="PA"/>
    <m/>
    <d v="2024-12-18T00:00:00"/>
    <d v="1899-12-30T19:09:12"/>
    <d v="2024-12-18T00:00:00"/>
    <d v="1899-12-30T19:08:26"/>
    <d v="2024-12-18T00:00:00"/>
    <d v="1899-12-30T19:37:57"/>
    <x v="0"/>
    <s v="RFCPI"/>
    <s v="7022038678"/>
    <s v="FBO"/>
    <d v="1899-12-30T00:30:17"/>
    <d v="1899-12-30T00:29:31"/>
    <d v="1899-12-30T00:00:46"/>
    <s v="Ensacado"/>
    <s v="E002"/>
    <x v="2"/>
    <d v="1899-12-30T00:28:45"/>
    <d v="1899-12-30T00:29:31"/>
    <n v="19"/>
    <x v="13"/>
    <x v="5"/>
    <x v="2"/>
    <n v="0"/>
    <n v="0"/>
    <s v="OK"/>
    <s v="Ensacado"/>
    <x v="0"/>
    <n v="0"/>
    <s v="F. MALAGA"/>
    <s v="A"/>
    <d v="1899-12-30T00:00:46"/>
    <d v="1899-12-30T00:00:46"/>
    <s v="OK"/>
    <m/>
    <m/>
    <d v="1899-12-30T00:00:00"/>
    <d v="1899-12-30T00:28:45"/>
    <n v="4"/>
    <n v="-5.3240740741000714E-4"/>
    <n v="28.749999999988827"/>
    <n v="19"/>
    <s v="Si"/>
  </r>
  <r>
    <s v="CSMA"/>
    <s v="2024058844"/>
    <x v="0"/>
    <s v="ER7726BBG"/>
    <s v="E8976JGF"/>
    <d v="2024-12-20T00:00:00"/>
    <m/>
    <s v="3264"/>
    <x v="35"/>
    <s v="PA"/>
    <s v="S1"/>
    <m/>
    <d v="2024-12-20T00:00:00"/>
    <d v="1899-12-30T09:35:40"/>
    <d v="2024-12-20T00:00:00"/>
    <d v="1899-12-30T09:34:56"/>
    <d v="2024-12-20T00:00:00"/>
    <d v="1899-12-30T10:01:29"/>
    <x v="0"/>
    <s v="RFCPI"/>
    <s v="7022038679"/>
    <s v="EXW"/>
    <d v="1899-12-30T00:27:17"/>
    <d v="1899-12-30T00:26:33"/>
    <d v="1899-12-30T00:00:44"/>
    <s v="Granel"/>
    <s v="E001"/>
    <x v="1"/>
    <d v="1899-12-30T00:25:49"/>
    <d v="1899-12-30T00:26:33"/>
    <n v="9"/>
    <x v="15"/>
    <x v="5"/>
    <x v="1"/>
    <n v="0"/>
    <n v="0"/>
    <s v="OK"/>
    <s v="Granel"/>
    <x v="0"/>
    <n v="0"/>
    <s v="F. MALAGA"/>
    <s v="A"/>
    <d v="1899-12-30T00:00:44"/>
    <d v="1899-12-30T00:00:44"/>
    <s v="OK"/>
    <m/>
    <m/>
    <d v="1899-12-30T00:00:00"/>
    <d v="1899-12-30T00:25:49"/>
    <n v="6"/>
    <n v="-5.0925925926004201E-4"/>
    <n v="25.816666666665533"/>
    <n v="10"/>
    <s v="Si"/>
  </r>
  <r>
    <s v="CSMA"/>
    <s v="2024058843"/>
    <x v="0"/>
    <s v="ER7252BBV"/>
    <s v="E3178LFN"/>
    <d v="2024-12-20T00:00:00"/>
    <m/>
    <s v="3260"/>
    <x v="41"/>
    <s v="PA"/>
    <s v="S8"/>
    <m/>
    <d v="2024-12-20T00:00:00"/>
    <d v="1899-12-30T09:34:50"/>
    <d v="2024-12-20T00:00:00"/>
    <d v="1899-12-30T09:34:06"/>
    <d v="2024-12-20T00:00:00"/>
    <d v="1899-12-30T10:03:25"/>
    <x v="0"/>
    <s v="RFCPI"/>
    <s v="7022038680"/>
    <s v="EXW"/>
    <d v="1899-12-30T00:30:03"/>
    <d v="1899-12-30T00:29:19"/>
    <d v="1899-12-30T00:00:44"/>
    <s v="Granel"/>
    <s v="E001"/>
    <x v="1"/>
    <d v="1899-12-30T00:28:35"/>
    <d v="1899-12-30T00:29:19"/>
    <n v="9"/>
    <x v="15"/>
    <x v="5"/>
    <x v="1"/>
    <n v="0"/>
    <n v="0"/>
    <s v="OK"/>
    <s v="Granel"/>
    <x v="0"/>
    <n v="0"/>
    <s v="F. MALAGA"/>
    <s v="A"/>
    <d v="1899-12-30T00:00:44"/>
    <d v="1899-12-30T00:00:44"/>
    <s v="OK"/>
    <m/>
    <m/>
    <d v="1899-12-30T00:00:00"/>
    <d v="1899-12-30T00:28:35"/>
    <n v="6"/>
    <n v="-5.0925925924999449E-4"/>
    <n v="28.583333333337613"/>
    <n v="10"/>
    <s v="Si"/>
  </r>
  <r>
    <s v="CSMA"/>
    <s v="2024058841"/>
    <x v="0"/>
    <s v="ER2753BDJ"/>
    <s v="E1640LDZ"/>
    <d v="2024-12-20T00:00:00"/>
    <m/>
    <s v="3283"/>
    <x v="38"/>
    <s v="PA"/>
    <s v="PA"/>
    <m/>
    <d v="2024-12-20T00:00:00"/>
    <d v="1899-12-30T09:27:50"/>
    <d v="2024-12-20T00:00:00"/>
    <d v="1899-12-30T09:27:06"/>
    <d v="2024-12-20T00:00:00"/>
    <d v="1899-12-30T10:06:26"/>
    <x v="0"/>
    <s v="RFCPI"/>
    <s v="7022038681"/>
    <s v="EXW"/>
    <d v="1899-12-30T00:40:04"/>
    <d v="1899-12-30T00:39:20"/>
    <d v="1899-12-30T00:00:44"/>
    <s v="Ensacado"/>
    <s v="E002"/>
    <x v="1"/>
    <d v="1899-12-30T00:38:36"/>
    <d v="1899-12-30T00:39:20"/>
    <n v="9"/>
    <x v="15"/>
    <x v="5"/>
    <x v="2"/>
    <n v="0"/>
    <n v="0"/>
    <s v="OK"/>
    <s v="Ensacado"/>
    <x v="0"/>
    <n v="0"/>
    <s v="F. MALAGA"/>
    <s v="A"/>
    <d v="1899-12-30T00:00:44"/>
    <d v="1899-12-30T00:00:44"/>
    <s v="OK"/>
    <m/>
    <m/>
    <d v="1899-12-30T00:00:00"/>
    <d v="1899-12-30T00:38:36"/>
    <n v="6"/>
    <n v="-5.092592592599865E-4"/>
    <n v="38.600000000006432"/>
    <n v="10"/>
    <s v="Si"/>
  </r>
  <r>
    <s v="CSMA"/>
    <s v="2024058790"/>
    <x v="0"/>
    <s v="ER6006BBN"/>
    <s v="E2274KKH"/>
    <d v="2024-12-20T00:00:00"/>
    <m/>
    <s v="3264"/>
    <x v="35"/>
    <s v="PA"/>
    <s v="S1"/>
    <m/>
    <d v="2024-12-20T00:00:00"/>
    <d v="1899-12-30T06:02:55"/>
    <d v="2024-12-20T00:00:00"/>
    <d v="1899-12-30T06:02:10"/>
    <d v="2024-12-20T00:00:00"/>
    <d v="1899-12-30T07:27:24"/>
    <x v="240"/>
    <s v="RFCPI"/>
    <s v="7022038682"/>
    <s v="FBO"/>
    <d v="1899-12-30T01:25:59"/>
    <d v="1899-12-30T01:25:14"/>
    <d v="1899-12-30T00:00:45"/>
    <s v="Granel"/>
    <s v="E001"/>
    <x v="2"/>
    <d v="1899-12-30T01:24:29"/>
    <d v="1899-12-30T01:25:14"/>
    <n v="6"/>
    <x v="15"/>
    <x v="5"/>
    <x v="1"/>
    <n v="0"/>
    <n v="0"/>
    <s v="OK"/>
    <s v="Granel"/>
    <x v="0"/>
    <n v="0"/>
    <s v="F. MALAGA"/>
    <s v="B"/>
    <d v="1899-12-30T00:00:45"/>
    <d v="1899-12-30T00:00:45"/>
    <s v="OK"/>
    <m/>
    <m/>
    <d v="1899-12-30T00:00:00"/>
    <d v="1899-12-30T01:24:29"/>
    <n v="6"/>
    <n v="-5.2083333333002857E-4"/>
    <n v="84.48333333333116"/>
    <n v="7"/>
    <s v="No"/>
  </r>
  <r>
    <s v="CSMA"/>
    <s v="2024058846"/>
    <x v="0"/>
    <s v="ER0860BBM"/>
    <s v="E5730JVY"/>
    <d v="2024-12-20T00:00:00"/>
    <m/>
    <s v="3264"/>
    <x v="35"/>
    <s v="PA"/>
    <s v="S1"/>
    <m/>
    <d v="2024-12-20T00:00:00"/>
    <d v="1899-12-30T09:50:39"/>
    <d v="2024-12-20T00:00:00"/>
    <d v="1899-12-30T09:49:54"/>
    <d v="2024-12-20T00:00:00"/>
    <d v="1899-12-30T10:17:05"/>
    <x v="0"/>
    <s v="RFCPI"/>
    <s v="7022038683"/>
    <s v="FBO"/>
    <d v="1899-12-30T00:27:56"/>
    <d v="1899-12-30T00:27:11"/>
    <d v="1899-12-30T00:00:45"/>
    <s v="Granel"/>
    <s v="E001"/>
    <x v="2"/>
    <d v="1899-12-30T00:26:26"/>
    <d v="1899-12-30T00:27:11"/>
    <n v="9"/>
    <x v="15"/>
    <x v="5"/>
    <x v="1"/>
    <n v="0"/>
    <n v="0"/>
    <s v="OK"/>
    <s v="Granel"/>
    <x v="0"/>
    <n v="0"/>
    <s v="F. MALAGA"/>
    <s v="A"/>
    <d v="1899-12-30T00:00:45"/>
    <d v="1899-12-30T00:00:45"/>
    <s v="OK"/>
    <m/>
    <m/>
    <d v="1899-12-30T00:00:00"/>
    <d v="1899-12-30T00:26:26"/>
    <n v="6"/>
    <n v="-5.2083333333002857E-4"/>
    <n v="26.433333333331202"/>
    <n v="10"/>
    <s v="Si"/>
  </r>
  <r>
    <s v="CSMA"/>
    <s v="2024058847"/>
    <x v="0"/>
    <s v="ER2025BBG"/>
    <s v="E4771KNH"/>
    <d v="2024-12-20T00:00:00"/>
    <m/>
    <s v="3264"/>
    <x v="35"/>
    <s v="PA"/>
    <s v="S1"/>
    <m/>
    <d v="2024-12-20T00:00:00"/>
    <d v="1899-12-30T09:55:03"/>
    <d v="2024-12-20T00:00:00"/>
    <d v="1899-12-30T09:54:19"/>
    <d v="2024-12-20T00:00:00"/>
    <d v="1899-12-30T10:22:30"/>
    <x v="0"/>
    <s v="RFCPI"/>
    <s v="7022038684"/>
    <s v="FBO"/>
    <d v="1899-12-30T00:28:55"/>
    <d v="1899-12-30T00:28:11"/>
    <d v="1899-12-30T00:00:44"/>
    <s v="Granel"/>
    <s v="E001"/>
    <x v="2"/>
    <d v="1899-12-30T00:27:27"/>
    <d v="1899-12-30T00:28:11"/>
    <n v="9"/>
    <x v="15"/>
    <x v="5"/>
    <x v="1"/>
    <n v="0"/>
    <n v="0"/>
    <s v="OK"/>
    <s v="Granel"/>
    <x v="0"/>
    <n v="0"/>
    <s v="F. MALAGA"/>
    <s v="A"/>
    <d v="1899-12-30T00:00:44"/>
    <d v="1899-12-30T00:00:44"/>
    <s v="OK"/>
    <m/>
    <m/>
    <d v="1899-12-30T00:00:00"/>
    <d v="1899-12-30T00:27:27"/>
    <n v="6"/>
    <n v="-5.092592592599865E-4"/>
    <n v="27.450000000000053"/>
    <n v="10"/>
    <s v="Si"/>
  </r>
  <r>
    <s v="CSMA"/>
    <s v="2024058848"/>
    <x v="0"/>
    <s v="ER1274BDK"/>
    <s v="E4952MFZ"/>
    <d v="2024-12-20T00:00:00"/>
    <m/>
    <s v="3283"/>
    <x v="38"/>
    <s v="PA"/>
    <s v="PA"/>
    <m/>
    <d v="2024-12-20T00:00:00"/>
    <d v="1899-12-30T09:55:23"/>
    <d v="2024-12-20T00:00:00"/>
    <d v="1899-12-30T09:54:38"/>
    <d v="2024-12-20T00:00:00"/>
    <d v="1899-12-30T10:25:21"/>
    <x v="0"/>
    <s v="RFCPI"/>
    <s v="7022038685"/>
    <s v="EXW"/>
    <d v="1899-12-30T00:31:28"/>
    <d v="1899-12-30T00:30:43"/>
    <d v="1899-12-30T00:00:45"/>
    <s v="Ensacado"/>
    <s v="E002"/>
    <x v="1"/>
    <d v="1899-12-30T00:29:58"/>
    <d v="1899-12-30T00:30:43"/>
    <n v="9"/>
    <x v="15"/>
    <x v="5"/>
    <x v="2"/>
    <n v="0"/>
    <n v="0"/>
    <s v="OK"/>
    <s v="Ensacado"/>
    <x v="0"/>
    <n v="0"/>
    <s v="F. MALAGA"/>
    <s v="A"/>
    <d v="1899-12-30T00:00:45"/>
    <d v="1899-12-30T00:00:45"/>
    <s v="OK"/>
    <m/>
    <m/>
    <d v="1899-12-30T00:00:00"/>
    <d v="1899-12-30T00:29:58"/>
    <n v="6"/>
    <n v="-5.2083333333996507E-4"/>
    <n v="29.966666666659226"/>
    <n v="10"/>
    <s v="Si"/>
  </r>
  <r>
    <s v="CSMA"/>
    <s v="2024058849"/>
    <x v="0"/>
    <s v="EB10320R"/>
    <s v="E4291FWJ"/>
    <d v="2024-12-20T00:00:00"/>
    <m/>
    <s v="3264"/>
    <x v="35"/>
    <s v="PA"/>
    <s v="S1"/>
    <m/>
    <d v="2024-12-20T00:00:00"/>
    <d v="1899-12-30T09:57:45"/>
    <d v="2024-12-20T00:00:00"/>
    <d v="1899-12-30T09:57:01"/>
    <d v="2024-12-20T00:00:00"/>
    <d v="1899-12-30T10:31:11"/>
    <x v="0"/>
    <s v="RFCPI"/>
    <s v="7022038686"/>
    <s v="FBO"/>
    <d v="1899-12-30T00:34:54"/>
    <d v="1899-12-30T00:34:10"/>
    <d v="1899-12-30T00:00:44"/>
    <s v="Granel"/>
    <s v="E001"/>
    <x v="2"/>
    <d v="1899-12-30T00:33:26"/>
    <d v="1899-12-30T00:34:10"/>
    <n v="9"/>
    <x v="15"/>
    <x v="5"/>
    <x v="1"/>
    <n v="0"/>
    <n v="0"/>
    <s v="OK"/>
    <s v="Granel"/>
    <x v="0"/>
    <n v="0"/>
    <s v="F. MALAGA"/>
    <s v="A"/>
    <d v="1899-12-30T00:00:44"/>
    <d v="1899-12-30T00:00:44"/>
    <s v="OK"/>
    <m/>
    <m/>
    <d v="1899-12-30T00:00:00"/>
    <d v="1899-12-30T00:33:26"/>
    <n v="6"/>
    <n v="-5.092592592599865E-4"/>
    <n v="33.433333333329578"/>
    <n v="10"/>
    <s v="Si"/>
  </r>
  <r>
    <s v="CSMA"/>
    <s v="2024058851"/>
    <x v="0"/>
    <s v="ER1055BBH"/>
    <s v="E0721JRZ"/>
    <d v="2024-12-20T00:00:00"/>
    <m/>
    <s v="3269"/>
    <x v="36"/>
    <s v="PA"/>
    <s v="S2"/>
    <m/>
    <d v="2024-12-20T00:00:00"/>
    <d v="1899-12-30T10:08:03"/>
    <d v="2024-12-20T00:00:00"/>
    <d v="1899-12-30T10:07:18"/>
    <d v="2024-12-20T00:00:00"/>
    <d v="1899-12-30T10:34:17"/>
    <x v="0"/>
    <s v="RFCPI"/>
    <s v="7022038687"/>
    <s v="FBO"/>
    <d v="1899-12-30T00:27:44"/>
    <d v="1899-12-30T00:26:59"/>
    <d v="1899-12-30T00:00:45"/>
    <s v="Granel"/>
    <s v="E001"/>
    <x v="2"/>
    <d v="1899-12-30T00:26:14"/>
    <d v="1899-12-30T00:26:59"/>
    <n v="10"/>
    <x v="15"/>
    <x v="5"/>
    <x v="1"/>
    <n v="0"/>
    <n v="0"/>
    <s v="OK"/>
    <s v="Granel"/>
    <x v="0"/>
    <n v="0"/>
    <s v="F. MALAGA"/>
    <s v="A"/>
    <d v="1899-12-30T00:00:45"/>
    <d v="1899-12-30T00:00:45"/>
    <s v="OK"/>
    <m/>
    <m/>
    <d v="1899-12-30T00:00:00"/>
    <d v="1899-12-30T00:26:14"/>
    <n v="6"/>
    <n v="-5.2083333333002857E-4"/>
    <n v="26.23333333334396"/>
    <n v="10"/>
    <s v="Si"/>
  </r>
  <r>
    <s v="CSMA"/>
    <s v="2024058864"/>
    <x v="0"/>
    <s v="EEGR0472X"/>
    <m/>
    <d v="2024-12-20T00:00:00"/>
    <m/>
    <s v="3283"/>
    <x v="38"/>
    <s v="PA"/>
    <s v="PA"/>
    <m/>
    <d v="2024-12-20T00:00:00"/>
    <d v="1899-12-30T10:23:54"/>
    <d v="2024-12-20T00:00:00"/>
    <d v="1899-12-30T10:23:10"/>
    <d v="2024-12-20T00:00:00"/>
    <d v="1899-12-30T10:41:01"/>
    <x v="0"/>
    <s v="RFCPI"/>
    <s v="7022038688"/>
    <s v="EXW"/>
    <d v="1899-12-30T00:18:35"/>
    <d v="1899-12-30T00:17:51"/>
    <d v="1899-12-30T00:00:44"/>
    <s v="Ensacado"/>
    <s v="E002"/>
    <x v="1"/>
    <d v="1899-12-30T00:17:07"/>
    <d v="1899-12-30T00:17:51"/>
    <n v="10"/>
    <x v="15"/>
    <x v="5"/>
    <x v="2"/>
    <n v="0"/>
    <n v="0"/>
    <s v="OK"/>
    <s v="Ensacado"/>
    <x v="0"/>
    <n v="0"/>
    <s v="F. MALAGA"/>
    <s v="A"/>
    <d v="1899-12-30T00:00:44"/>
    <d v="1899-12-30T00:00:44"/>
    <s v="OK"/>
    <m/>
    <m/>
    <d v="1899-12-30T00:00:00"/>
    <d v="1899-12-30T00:17:07"/>
    <n v="6"/>
    <n v="-5.092592592599865E-4"/>
    <n v="17.116666666660816"/>
    <n v="10"/>
    <s v="Si"/>
  </r>
  <r>
    <s v="CSMA"/>
    <s v="2024058859"/>
    <x v="0"/>
    <s v="ER1864BBP"/>
    <s v="E9297MPF"/>
    <d v="2024-12-20T00:00:00"/>
    <m/>
    <s v="3260"/>
    <x v="41"/>
    <s v="PA"/>
    <s v="S8"/>
    <m/>
    <d v="2024-12-20T00:00:00"/>
    <d v="1899-12-30T10:16:34"/>
    <d v="2024-12-20T00:00:00"/>
    <d v="1899-12-30T10:15:49"/>
    <d v="2024-12-20T00:00:00"/>
    <d v="1899-12-30T10:41:48"/>
    <x v="0"/>
    <s v="RFCPI"/>
    <s v="7022038689"/>
    <s v="EXW"/>
    <d v="1899-12-30T00:26:44"/>
    <d v="1899-12-30T00:25:59"/>
    <d v="1899-12-30T00:00:45"/>
    <s v="Granel"/>
    <s v="E001"/>
    <x v="1"/>
    <d v="1899-12-30T00:25:14"/>
    <d v="1899-12-30T00:25:59"/>
    <n v="10"/>
    <x v="15"/>
    <x v="5"/>
    <x v="1"/>
    <n v="0"/>
    <n v="0"/>
    <s v="OK"/>
    <s v="Granel"/>
    <x v="0"/>
    <n v="0"/>
    <s v="F. MALAGA"/>
    <s v="A"/>
    <d v="1899-12-30T00:00:45"/>
    <d v="1899-12-30T00:00:45"/>
    <s v="OK"/>
    <m/>
    <m/>
    <d v="1899-12-30T00:00:00"/>
    <d v="1899-12-30T00:25:14"/>
    <n v="6"/>
    <n v="-5.2083333334002058E-4"/>
    <n v="25.233333333321582"/>
    <n v="10"/>
    <s v="Si"/>
  </r>
  <r>
    <s v="CSMA"/>
    <s v="2024058860"/>
    <x v="0"/>
    <s v="ER6871BBR"/>
    <s v="E8831LZK"/>
    <d v="2024-12-20T00:00:00"/>
    <m/>
    <s v="3269"/>
    <x v="36"/>
    <s v="PA"/>
    <s v="S2"/>
    <m/>
    <d v="2024-12-20T00:00:00"/>
    <d v="1899-12-30T10:19:02"/>
    <d v="2024-12-20T00:00:00"/>
    <d v="1899-12-30T10:18:18"/>
    <d v="2024-12-20T00:00:00"/>
    <d v="1899-12-30T10:48:21"/>
    <x v="0"/>
    <s v="RFCPI"/>
    <s v="7022038690"/>
    <s v="FBO"/>
    <d v="1899-12-30T00:30:47"/>
    <d v="1899-12-30T00:30:03"/>
    <d v="1899-12-30T00:00:44"/>
    <s v="Granel"/>
    <s v="E001"/>
    <x v="2"/>
    <d v="1899-12-30T00:29:19"/>
    <d v="1899-12-30T00:30:03"/>
    <n v="10"/>
    <x v="15"/>
    <x v="5"/>
    <x v="1"/>
    <n v="0"/>
    <n v="0"/>
    <s v="OK"/>
    <s v="Granel"/>
    <x v="0"/>
    <n v="0"/>
    <s v="F. MALAGA"/>
    <s v="A"/>
    <d v="1899-12-30T00:00:44"/>
    <d v="1899-12-30T00:00:44"/>
    <s v="OK"/>
    <m/>
    <m/>
    <d v="1899-12-30T00:00:00"/>
    <d v="1899-12-30T00:29:19"/>
    <n v="6"/>
    <n v="-5.092592592599865E-4"/>
    <n v="29.316666666671996"/>
    <n v="10"/>
    <s v="Si"/>
  </r>
  <r>
    <s v="CSMA"/>
    <s v="2024058865"/>
    <x v="0"/>
    <s v="ER3035BDJ"/>
    <s v="E1617MGZ"/>
    <d v="2024-12-20T00:00:00"/>
    <m/>
    <s v="3264"/>
    <x v="35"/>
    <s v="PA"/>
    <s v="S1"/>
    <m/>
    <d v="2024-12-20T00:00:00"/>
    <d v="1899-12-30T10:24:30"/>
    <d v="2024-12-20T00:00:00"/>
    <d v="1899-12-30T10:23:46"/>
    <d v="2024-12-20T00:00:00"/>
    <d v="1899-12-30T10:49:19"/>
    <x v="0"/>
    <s v="RFCPI"/>
    <s v="7022038691"/>
    <s v="FBO"/>
    <d v="1899-12-30T00:26:17"/>
    <d v="1899-12-30T00:25:33"/>
    <d v="1899-12-30T00:00:44"/>
    <s v="Granel"/>
    <s v="E001"/>
    <x v="2"/>
    <d v="1899-12-30T00:24:49"/>
    <d v="1899-12-30T00:25:33"/>
    <n v="10"/>
    <x v="15"/>
    <x v="5"/>
    <x v="1"/>
    <n v="0"/>
    <n v="0"/>
    <s v="OK"/>
    <s v="Granel"/>
    <x v="0"/>
    <n v="0"/>
    <s v="F. MALAGA"/>
    <s v="A"/>
    <d v="1899-12-30T00:00:44"/>
    <d v="1899-12-30T00:00:44"/>
    <s v="OK"/>
    <m/>
    <m/>
    <d v="1899-12-30T00:00:00"/>
    <d v="1899-12-30T00:24:49"/>
    <n v="6"/>
    <n v="-5.092592592599865E-4"/>
    <n v="24.816666666657621"/>
    <n v="10"/>
    <s v="Si"/>
  </r>
  <r>
    <s v="CSMA"/>
    <s v="2024058866"/>
    <x v="0"/>
    <s v="ER8880BDL"/>
    <s v="E7970JYD"/>
    <d v="2024-12-20T00:00:00"/>
    <m/>
    <s v="3264"/>
    <x v="35"/>
    <s v="PA"/>
    <s v="S1"/>
    <m/>
    <d v="2024-12-20T00:00:00"/>
    <d v="1899-12-30T10:35:24"/>
    <d v="2024-12-20T00:00:00"/>
    <d v="1899-12-30T10:34:39"/>
    <d v="2024-12-20T00:00:00"/>
    <d v="1899-12-30T10:58:45"/>
    <x v="0"/>
    <s v="RFCPI"/>
    <s v="7022038692"/>
    <s v="EXW"/>
    <d v="1899-12-30T00:24:51"/>
    <d v="1899-12-30T00:24:06"/>
    <d v="1899-12-30T00:00:45"/>
    <s v="Granel"/>
    <s v="E001"/>
    <x v="1"/>
    <d v="1899-12-30T00:23:21"/>
    <d v="1899-12-30T00:24:06"/>
    <n v="10"/>
    <x v="15"/>
    <x v="5"/>
    <x v="1"/>
    <n v="0"/>
    <n v="0"/>
    <s v="OK"/>
    <s v="Granel"/>
    <x v="0"/>
    <n v="0"/>
    <s v="F. MALAGA"/>
    <s v="A"/>
    <d v="1899-12-30T00:00:45"/>
    <d v="1899-12-30T00:00:45"/>
    <s v="OK"/>
    <m/>
    <m/>
    <d v="1899-12-30T00:00:00"/>
    <d v="1899-12-30T00:23:21"/>
    <n v="6"/>
    <n v="-5.2083333332997306E-4"/>
    <n v="23.350000000003249"/>
    <n v="10"/>
    <s v="Si"/>
  </r>
  <r>
    <s v="CSMA"/>
    <s v="2024058867"/>
    <x v="0"/>
    <s v="ER8110BCC"/>
    <s v="E7844JTT"/>
    <d v="2024-12-20T00:00:00"/>
    <m/>
    <s v="3264"/>
    <x v="35"/>
    <s v="PA"/>
    <s v="S1"/>
    <m/>
    <d v="2024-12-20T00:00:00"/>
    <d v="1899-12-30T10:41:58"/>
    <d v="2024-12-20T00:00:00"/>
    <d v="1899-12-30T10:41:13"/>
    <d v="2024-12-20T00:00:00"/>
    <d v="1899-12-30T11:10:00"/>
    <x v="0"/>
    <s v="RFCPI"/>
    <s v="7022038693"/>
    <s v="FBO"/>
    <d v="1899-12-30T00:29:32"/>
    <d v="1899-12-30T00:28:47"/>
    <d v="1899-12-30T00:00:45"/>
    <s v="Granel"/>
    <s v="E001"/>
    <x v="2"/>
    <d v="1899-12-30T00:28:02"/>
    <d v="1899-12-30T00:28:47"/>
    <n v="10"/>
    <x v="15"/>
    <x v="5"/>
    <x v="1"/>
    <n v="0"/>
    <n v="0"/>
    <s v="OK"/>
    <s v="Granel"/>
    <x v="0"/>
    <n v="0"/>
    <s v="F. MALAGA"/>
    <s v="A"/>
    <d v="1899-12-30T00:00:45"/>
    <d v="1899-12-30T00:00:45"/>
    <s v="OK"/>
    <m/>
    <m/>
    <d v="1899-12-30T00:00:00"/>
    <d v="1899-12-30T00:28:02"/>
    <n v="6"/>
    <n v="-5.2083333334002058E-4"/>
    <n v="28.033333333329615"/>
    <n v="11"/>
    <s v="Si"/>
  </r>
  <r>
    <s v="CSMA"/>
    <s v="2024058869"/>
    <x v="0"/>
    <s v="ER8221BBJ"/>
    <s v="E3888GZR"/>
    <d v="2024-12-20T00:00:00"/>
    <m/>
    <s v="3269"/>
    <x v="36"/>
    <s v="PA"/>
    <s v="S2"/>
    <m/>
    <d v="2024-12-20T00:00:00"/>
    <d v="1899-12-30T10:45:11"/>
    <d v="2024-12-20T00:00:00"/>
    <d v="1899-12-30T10:44:27"/>
    <d v="2024-12-20T00:00:00"/>
    <d v="1899-12-30T11:11:53"/>
    <x v="0"/>
    <s v="RFCPI"/>
    <s v="7022038694"/>
    <s v="EXW"/>
    <d v="1899-12-30T00:28:10"/>
    <d v="1899-12-30T00:27:26"/>
    <d v="1899-12-30T00:00:44"/>
    <s v="Granel"/>
    <s v="E001"/>
    <x v="1"/>
    <d v="1899-12-30T00:26:42"/>
    <d v="1899-12-30T00:27:26"/>
    <n v="10"/>
    <x v="15"/>
    <x v="5"/>
    <x v="1"/>
    <n v="0"/>
    <n v="0"/>
    <s v="OK"/>
    <s v="Granel"/>
    <x v="0"/>
    <n v="0"/>
    <s v="F. MALAGA"/>
    <s v="A"/>
    <d v="1899-12-30T00:00:44"/>
    <d v="1899-12-30T00:00:44"/>
    <s v="OK"/>
    <m/>
    <m/>
    <d v="1899-12-30T00:00:00"/>
    <d v="1899-12-30T00:26:42"/>
    <n v="6"/>
    <n v="-5.092592592599865E-4"/>
    <n v="26.700000000004813"/>
    <n v="11"/>
    <s v="Si"/>
  </r>
  <r>
    <s v="CSMA"/>
    <s v="2024058868"/>
    <x v="0"/>
    <s v="ER0898BBG"/>
    <s v="E2340KGX"/>
    <d v="2024-12-20T00:00:00"/>
    <m/>
    <s v="3269"/>
    <x v="36"/>
    <s v="PA"/>
    <s v="S2"/>
    <m/>
    <d v="2024-12-20T00:00:00"/>
    <d v="1899-12-30T10:44:53"/>
    <d v="2024-12-20T00:00:00"/>
    <d v="1899-12-30T10:44:10"/>
    <d v="2024-12-20T00:00:00"/>
    <d v="1899-12-30T11:15:43"/>
    <x v="0"/>
    <s v="RFCPI"/>
    <s v="7022038695"/>
    <s v="FBO"/>
    <d v="1899-12-30T00:32:16"/>
    <d v="1899-12-30T00:31:33"/>
    <d v="1899-12-30T00:00:43"/>
    <s v="Granel"/>
    <s v="E001"/>
    <x v="2"/>
    <d v="1899-12-30T00:30:50"/>
    <d v="1899-12-30T00:31:33"/>
    <n v="10"/>
    <x v="15"/>
    <x v="5"/>
    <x v="1"/>
    <n v="0"/>
    <n v="0"/>
    <s v="OK"/>
    <s v="Granel"/>
    <x v="0"/>
    <n v="0"/>
    <s v="F. MALAGA"/>
    <s v="A"/>
    <d v="1899-12-30T00:00:43"/>
    <d v="1899-12-30T00:00:43"/>
    <s v="OK"/>
    <m/>
    <m/>
    <d v="1899-12-30T00:00:00"/>
    <d v="1899-12-30T00:30:50"/>
    <n v="6"/>
    <n v="-4.9768518518999993E-4"/>
    <n v="30.833333333337567"/>
    <n v="11"/>
    <s v="Si"/>
  </r>
  <r>
    <s v="CSMA"/>
    <s v="2024058872"/>
    <x v="0"/>
    <s v="ER4551BBJ"/>
    <s v="E6688FFY"/>
    <d v="2024-12-20T00:00:00"/>
    <m/>
    <s v="3283"/>
    <x v="38"/>
    <s v="PA"/>
    <s v="PA"/>
    <m/>
    <d v="2024-12-20T00:00:00"/>
    <d v="1899-12-30T10:57:44"/>
    <d v="2024-12-20T00:00:00"/>
    <d v="1899-12-30T10:56:58"/>
    <d v="2024-12-20T00:00:00"/>
    <d v="1899-12-30T11:21:11"/>
    <x v="0"/>
    <s v="RFCPI"/>
    <s v="7022038696"/>
    <s v="FBO"/>
    <d v="1899-12-30T00:24:59"/>
    <d v="1899-12-30T00:24:13"/>
    <d v="1899-12-30T00:00:46"/>
    <s v="Ensacado"/>
    <s v="E002"/>
    <x v="2"/>
    <d v="1899-12-30T00:23:27"/>
    <d v="1899-12-30T00:24:13"/>
    <n v="10"/>
    <x v="15"/>
    <x v="5"/>
    <x v="2"/>
    <n v="0"/>
    <n v="0"/>
    <s v="OK"/>
    <s v="Ensacado"/>
    <x v="0"/>
    <n v="0"/>
    <s v="F. MALAGA"/>
    <s v="A"/>
    <d v="1899-12-30T00:00:46"/>
    <d v="1899-12-30T00:00:46"/>
    <s v="OK"/>
    <m/>
    <m/>
    <d v="1899-12-30T00:00:00"/>
    <d v="1899-12-30T00:23:27"/>
    <n v="6"/>
    <n v="-5.3240740740995163E-4"/>
    <n v="23.449999999996869"/>
    <n v="11"/>
    <s v="Si"/>
  </r>
  <r>
    <s v="CSMA"/>
    <s v="2024058870"/>
    <x v="0"/>
    <s v="ER4763BBY"/>
    <s v="E4421MGY"/>
    <d v="2024-12-20T00:00:00"/>
    <m/>
    <s v="3269"/>
    <x v="36"/>
    <s v="PA"/>
    <s v="S2"/>
    <m/>
    <d v="2024-12-20T00:00:00"/>
    <d v="1899-12-30T10:49:05"/>
    <d v="2024-12-20T00:00:00"/>
    <d v="1899-12-30T10:48:21"/>
    <d v="2024-12-20T00:00:00"/>
    <d v="1899-12-30T11:26:10"/>
    <x v="0"/>
    <s v="RFCPI"/>
    <s v="7022038697"/>
    <s v="FBO"/>
    <d v="1899-12-30T00:38:33"/>
    <d v="1899-12-30T00:37:49"/>
    <d v="1899-12-30T00:00:44"/>
    <s v="Granel"/>
    <s v="E001"/>
    <x v="2"/>
    <d v="1899-12-30T00:37:05"/>
    <d v="1899-12-30T00:37:49"/>
    <n v="10"/>
    <x v="15"/>
    <x v="5"/>
    <x v="1"/>
    <n v="0"/>
    <n v="0"/>
    <s v="OK"/>
    <s v="Granel"/>
    <x v="0"/>
    <n v="0"/>
    <s v="F. MALAGA"/>
    <s v="A"/>
    <d v="1899-12-30T00:00:44"/>
    <d v="1899-12-30T00:00:44"/>
    <s v="OK"/>
    <m/>
    <m/>
    <d v="1899-12-30T00:00:00"/>
    <d v="1899-12-30T00:37:05"/>
    <n v="6"/>
    <n v="-5.0925925924999449E-4"/>
    <n v="37.08333333334086"/>
    <n v="11"/>
    <s v="Si"/>
  </r>
  <r>
    <s v="CSMA"/>
    <s v="2024058871"/>
    <x v="0"/>
    <s v="EMA02414R"/>
    <s v="E4258HML"/>
    <d v="2024-12-20T00:00:00"/>
    <m/>
    <s v="3264"/>
    <x v="35"/>
    <s v="PA"/>
    <s v="S1"/>
    <m/>
    <d v="2024-12-20T00:00:00"/>
    <d v="1899-12-30T10:53:10"/>
    <d v="2024-12-20T00:00:00"/>
    <d v="1899-12-30T10:52:26"/>
    <d v="2024-12-20T00:00:00"/>
    <d v="1899-12-30T11:27:12"/>
    <x v="0"/>
    <s v="RFCPI"/>
    <s v="7022038698"/>
    <s v="FBO"/>
    <d v="1899-12-30T00:35:30"/>
    <d v="1899-12-30T00:34:46"/>
    <d v="1899-12-30T00:00:44"/>
    <s v="Granel"/>
    <s v="E001"/>
    <x v="2"/>
    <d v="1899-12-30T00:34:02"/>
    <d v="1899-12-30T00:34:46"/>
    <n v="10"/>
    <x v="15"/>
    <x v="5"/>
    <x v="1"/>
    <n v="0"/>
    <n v="0"/>
    <s v="OK"/>
    <s v="Granel"/>
    <x v="0"/>
    <n v="0"/>
    <s v="F. MALAGA"/>
    <s v="A"/>
    <d v="1899-12-30T00:00:44"/>
    <d v="1899-12-30T00:00:44"/>
    <s v="OK"/>
    <m/>
    <m/>
    <d v="1899-12-30T00:00:00"/>
    <d v="1899-12-30T00:34:02"/>
    <n v="6"/>
    <n v="-5.092592592599865E-4"/>
    <n v="34.03333333333439"/>
    <n v="11"/>
    <s v="Si"/>
  </r>
  <r>
    <s v="CSMA"/>
    <s v="2024058874"/>
    <x v="0"/>
    <s v="EJ02544R"/>
    <s v="E9533LGJ"/>
    <d v="2024-12-20T00:00:00"/>
    <m/>
    <s v="3283"/>
    <x v="38"/>
    <s v="PA"/>
    <s v="PA"/>
    <m/>
    <d v="2024-12-20T00:00:00"/>
    <d v="1899-12-30T11:02:52"/>
    <d v="2024-12-20T00:00:00"/>
    <d v="1899-12-30T11:02:08"/>
    <d v="2024-12-20T00:00:00"/>
    <d v="1899-12-30T11:32:27"/>
    <x v="0"/>
    <s v="RFCPI"/>
    <s v="7022038699"/>
    <s v="FBO"/>
    <d v="1899-12-30T00:31:03"/>
    <d v="1899-12-30T00:30:19"/>
    <d v="1899-12-30T00:00:44"/>
    <s v="Ensacado"/>
    <s v="E002"/>
    <x v="2"/>
    <d v="1899-12-30T00:29:35"/>
    <d v="1899-12-30T00:30:19"/>
    <n v="11"/>
    <x v="15"/>
    <x v="5"/>
    <x v="2"/>
    <n v="0"/>
    <n v="0"/>
    <s v="OK"/>
    <s v="Ensacado"/>
    <x v="0"/>
    <n v="0"/>
    <s v="F. MALAGA"/>
    <s v="A"/>
    <d v="1899-12-30T00:00:44"/>
    <d v="1899-12-30T00:00:44"/>
    <s v="OK"/>
    <m/>
    <m/>
    <d v="1899-12-30T00:00:00"/>
    <d v="1899-12-30T00:29:35"/>
    <n v="6"/>
    <n v="-5.092592592599865E-4"/>
    <n v="29.583333333345603"/>
    <n v="11"/>
    <s v="Si"/>
  </r>
  <r>
    <s v="CSMA"/>
    <s v="2024058873"/>
    <x v="0"/>
    <s v="EM17841R"/>
    <s v="E8631GGR"/>
    <d v="2024-12-20T00:00:00"/>
    <m/>
    <s v="3264"/>
    <x v="35"/>
    <s v="PA"/>
    <s v="S1"/>
    <m/>
    <d v="2024-12-20T00:00:00"/>
    <d v="1899-12-30T10:59:24"/>
    <d v="2024-12-20T00:00:00"/>
    <d v="1899-12-30T10:58:39"/>
    <d v="2024-12-20T00:00:00"/>
    <d v="1899-12-30T11:35:39"/>
    <x v="0"/>
    <s v="RFCPI"/>
    <s v="7022038700"/>
    <s v="FBO"/>
    <d v="1899-12-30T00:37:45"/>
    <d v="1899-12-30T00:37:00"/>
    <d v="1899-12-30T00:00:45"/>
    <s v="Granel"/>
    <s v="E001"/>
    <x v="2"/>
    <d v="1899-12-30T00:36:15"/>
    <d v="1899-12-30T00:37:00"/>
    <n v="10"/>
    <x v="15"/>
    <x v="5"/>
    <x v="1"/>
    <n v="0"/>
    <n v="0"/>
    <s v="OK"/>
    <s v="Granel"/>
    <x v="0"/>
    <n v="0"/>
    <s v="F. MALAGA"/>
    <s v="A"/>
    <d v="1899-12-30T00:00:45"/>
    <d v="1899-12-30T00:00:45"/>
    <s v="OK"/>
    <m/>
    <m/>
    <d v="1899-12-30T00:00:00"/>
    <d v="1899-12-30T00:36:15"/>
    <n v="6"/>
    <n v="-5.2083333334002058E-4"/>
    <n v="36.249999999998394"/>
    <n v="11"/>
    <s v="Si"/>
  </r>
  <r>
    <s v="CSMA"/>
    <s v="2024058876"/>
    <x v="0"/>
    <s v="ER2524BBY"/>
    <s v="E8306MSJ"/>
    <d v="2024-12-20T00:00:00"/>
    <m/>
    <s v="3264"/>
    <x v="35"/>
    <s v="PA"/>
    <s v="S1"/>
    <m/>
    <d v="2024-12-20T00:00:00"/>
    <d v="1899-12-30T11:08:25"/>
    <d v="2024-12-20T00:00:00"/>
    <d v="1899-12-30T11:07:39"/>
    <d v="2024-12-20T00:00:00"/>
    <d v="1899-12-30T11:43:04"/>
    <x v="0"/>
    <s v="RFCPI"/>
    <s v="7022038701"/>
    <s v="FBO"/>
    <d v="1899-12-30T00:36:11"/>
    <d v="1899-12-30T00:35:25"/>
    <d v="1899-12-30T00:00:46"/>
    <s v="Granel"/>
    <s v="E001"/>
    <x v="2"/>
    <d v="1899-12-30T00:34:39"/>
    <d v="1899-12-30T00:35:25"/>
    <n v="11"/>
    <x v="15"/>
    <x v="5"/>
    <x v="1"/>
    <n v="0"/>
    <n v="0"/>
    <s v="OK"/>
    <s v="Granel"/>
    <x v="0"/>
    <n v="0"/>
    <s v="F. MALAGA"/>
    <s v="A"/>
    <d v="1899-12-30T00:00:46"/>
    <d v="1899-12-30T00:00:46"/>
    <s v="OK"/>
    <m/>
    <m/>
    <d v="1899-12-30T00:00:00"/>
    <d v="1899-12-30T00:34:39"/>
    <n v="6"/>
    <n v="-5.3240740741000714E-4"/>
    <n v="34.649999999999977"/>
    <n v="11"/>
    <s v="Si"/>
  </r>
  <r>
    <s v="CSMA"/>
    <s v="2024058875"/>
    <x v="0"/>
    <s v="ER2915BBJ"/>
    <s v="E7812KXB"/>
    <d v="2024-12-20T00:00:00"/>
    <m/>
    <s v="3264"/>
    <x v="35"/>
    <s v="PA"/>
    <s v="S1"/>
    <m/>
    <d v="2024-12-20T00:00:00"/>
    <d v="1899-12-30T11:03:44"/>
    <d v="2024-12-20T00:00:00"/>
    <d v="1899-12-30T11:02:59"/>
    <d v="2024-12-20T00:00:00"/>
    <d v="1899-12-30T11:44:23"/>
    <x v="0"/>
    <s v="RFCPI"/>
    <s v="7022038703"/>
    <s v="EXW"/>
    <d v="1899-12-30T00:42:09"/>
    <d v="1899-12-30T00:41:24"/>
    <d v="1899-12-30T00:00:45"/>
    <s v="Granel"/>
    <s v="E001"/>
    <x v="1"/>
    <d v="1899-12-30T00:40:39"/>
    <d v="1899-12-30T00:41:24"/>
    <n v="11"/>
    <x v="15"/>
    <x v="5"/>
    <x v="1"/>
    <n v="0"/>
    <n v="0"/>
    <s v="OK"/>
    <s v="Granel"/>
    <x v="0"/>
    <n v="0"/>
    <s v="F. MALAGA"/>
    <s v="A"/>
    <d v="1899-12-30T00:00:45"/>
    <d v="1899-12-30T00:00:45"/>
    <s v="OK"/>
    <m/>
    <m/>
    <d v="1899-12-30T00:00:00"/>
    <d v="1899-12-30T00:40:39"/>
    <n v="6"/>
    <n v="-5.2083333334002058E-4"/>
    <n v="40.649999999990364"/>
    <n v="11"/>
    <s v="Si"/>
  </r>
  <r>
    <s v="CSMA"/>
    <s v="2024058886"/>
    <x v="0"/>
    <s v="ER9443BDF"/>
    <s v="E4941MFZ"/>
    <d v="2024-12-20T00:00:00"/>
    <m/>
    <s v="3263"/>
    <x v="42"/>
    <s v="PA"/>
    <s v="S5"/>
    <m/>
    <d v="2024-12-20T00:00:00"/>
    <d v="1899-12-30T11:29:10"/>
    <d v="2024-12-20T00:00:00"/>
    <d v="1899-12-30T11:28:26"/>
    <d v="2024-12-20T00:00:00"/>
    <d v="1899-12-30T11:58:32"/>
    <x v="0"/>
    <s v="RFCPI"/>
    <s v="7022038704"/>
    <s v="EXW"/>
    <d v="1899-12-30T00:30:50"/>
    <d v="1899-12-30T00:30:06"/>
    <d v="1899-12-30T00:00:44"/>
    <s v="Granel"/>
    <s v="E001"/>
    <x v="1"/>
    <d v="1899-12-30T00:29:22"/>
    <d v="1899-12-30T00:30:06"/>
    <n v="11"/>
    <x v="15"/>
    <x v="5"/>
    <x v="1"/>
    <n v="0"/>
    <n v="0"/>
    <s v="OK"/>
    <s v="Granel"/>
    <x v="0"/>
    <n v="0"/>
    <s v="F. MALAGA"/>
    <s v="A"/>
    <d v="1899-12-30T00:00:44"/>
    <d v="1899-12-30T00:00:44"/>
    <s v="OK"/>
    <m/>
    <m/>
    <d v="1899-12-30T00:00:00"/>
    <d v="1899-12-30T00:29:22"/>
    <n v="6"/>
    <n v="-5.0925925926004201E-4"/>
    <n v="29.366666666668806"/>
    <n v="11"/>
    <s v="Si"/>
  </r>
  <r>
    <s v="CSMA"/>
    <s v="2024058879"/>
    <x v="0"/>
    <s v="ER8271BBD"/>
    <s v="E2291HBT"/>
    <d v="2024-12-20T00:00:00"/>
    <m/>
    <s v="3264"/>
    <x v="35"/>
    <s v="PA"/>
    <s v="S1"/>
    <m/>
    <d v="2024-12-20T00:00:00"/>
    <d v="1899-12-30T11:18:20"/>
    <d v="2024-12-20T00:00:00"/>
    <d v="1899-12-30T11:17:34"/>
    <d v="2024-12-20T00:00:00"/>
    <d v="1899-12-30T11:59:10"/>
    <x v="0"/>
    <s v="RFCPI"/>
    <s v="7022038705"/>
    <s v="FBO"/>
    <d v="1899-12-30T00:42:22"/>
    <d v="1899-12-30T00:41:36"/>
    <d v="1899-12-30T00:00:46"/>
    <s v="Granel"/>
    <s v="E001"/>
    <x v="2"/>
    <d v="1899-12-30T00:40:50"/>
    <d v="1899-12-30T00:41:36"/>
    <n v="11"/>
    <x v="15"/>
    <x v="5"/>
    <x v="1"/>
    <n v="0"/>
    <n v="0"/>
    <s v="OK"/>
    <s v="Granel"/>
    <x v="0"/>
    <n v="0"/>
    <s v="F. MALAGA"/>
    <s v="A"/>
    <d v="1899-12-30T00:00:46"/>
    <d v="1899-12-30T00:00:46"/>
    <s v="OK"/>
    <m/>
    <m/>
    <d v="1899-12-30T00:00:00"/>
    <d v="1899-12-30T00:40:50"/>
    <n v="6"/>
    <n v="-5.3240740740001513E-4"/>
    <n v="40.833333333345607"/>
    <n v="11"/>
    <s v="Si"/>
  </r>
  <r>
    <s v="CSMA"/>
    <s v="2024058885"/>
    <x v="0"/>
    <s v="ECO02801R"/>
    <s v="E8474FTB"/>
    <d v="2024-12-20T00:00:00"/>
    <m/>
    <s v="3264"/>
    <x v="35"/>
    <s v="PA"/>
    <s v="S1"/>
    <m/>
    <d v="2024-12-20T00:00:00"/>
    <d v="1899-12-30T11:27:47"/>
    <d v="2024-12-20T00:00:00"/>
    <d v="1899-12-30T11:27:02"/>
    <d v="2024-12-20T00:00:00"/>
    <d v="1899-12-30T12:03:05"/>
    <x v="0"/>
    <s v="RFCPI"/>
    <s v="7022038706"/>
    <s v="FBO"/>
    <d v="1899-12-30T00:36:48"/>
    <d v="1899-12-30T00:36:03"/>
    <d v="1899-12-30T00:00:45"/>
    <s v="Granel"/>
    <s v="E001"/>
    <x v="2"/>
    <d v="1899-12-30T00:35:18"/>
    <d v="1899-12-30T00:36:03"/>
    <n v="11"/>
    <x v="15"/>
    <x v="5"/>
    <x v="1"/>
    <n v="0"/>
    <n v="0"/>
    <s v="OK"/>
    <s v="Granel"/>
    <x v="0"/>
    <n v="0"/>
    <s v="F. MALAGA"/>
    <s v="A"/>
    <d v="1899-12-30T00:00:45"/>
    <d v="1899-12-30T00:00:45"/>
    <s v="OK"/>
    <m/>
    <m/>
    <d v="1899-12-30T00:00:00"/>
    <d v="1899-12-30T00:35:18"/>
    <n v="6"/>
    <n v="-5.2083333333002857E-4"/>
    <n v="35.300000000001518"/>
    <n v="12"/>
    <s v="Si"/>
  </r>
  <r>
    <s v="CSMA"/>
    <s v="2024058892"/>
    <x v="0"/>
    <s v="ER4687BBY"/>
    <s v="E8077LMM"/>
    <d v="2024-12-20T00:00:00"/>
    <m/>
    <s v="3262"/>
    <x v="43"/>
    <s v="PA"/>
    <s v="S6"/>
    <m/>
    <d v="2024-12-20T00:00:00"/>
    <d v="1899-12-30T11:40:16"/>
    <d v="2024-12-20T00:00:00"/>
    <d v="1899-12-30T11:39:32"/>
    <d v="2024-12-20T00:00:00"/>
    <d v="1899-12-30T12:08:03"/>
    <x v="0"/>
    <s v="RFCPI"/>
    <s v="7022038707"/>
    <s v="FBO"/>
    <d v="1899-12-30T00:29:15"/>
    <d v="1899-12-30T00:28:31"/>
    <d v="1899-12-30T00:00:44"/>
    <s v="Granel"/>
    <s v="E001"/>
    <x v="2"/>
    <d v="1899-12-30T00:27:47"/>
    <d v="1899-12-30T00:28:31"/>
    <n v="11"/>
    <x v="15"/>
    <x v="5"/>
    <x v="1"/>
    <n v="0"/>
    <n v="0"/>
    <s v="OK"/>
    <s v="Granel"/>
    <x v="0"/>
    <n v="0"/>
    <s v="F. MALAGA"/>
    <s v="A"/>
    <d v="1899-12-30T00:00:44"/>
    <d v="1899-12-30T00:00:44"/>
    <s v="OK"/>
    <m/>
    <m/>
    <d v="1899-12-30T00:00:00"/>
    <d v="1899-12-30T00:27:47"/>
    <n v="6"/>
    <n v="-5.092592592599865E-4"/>
    <n v="27.783333333331175"/>
    <n v="12"/>
    <s v="Si"/>
  </r>
  <r>
    <s v="CSMA"/>
    <s v="2024058887"/>
    <x v="0"/>
    <s v="EM23188R"/>
    <s v="E4446DBR"/>
    <d v="2024-12-20T00:00:00"/>
    <m/>
    <s v="3283"/>
    <x v="38"/>
    <s v="PA"/>
    <s v="PA"/>
    <m/>
    <d v="2024-12-20T00:00:00"/>
    <d v="1899-12-30T11:30:14"/>
    <d v="2024-12-20T00:00:00"/>
    <d v="1899-12-30T11:29:30"/>
    <d v="2024-12-20T00:00:00"/>
    <d v="1899-12-30T12:11:42"/>
    <x v="0"/>
    <s v="RFCPI"/>
    <s v="7022038708"/>
    <s v="EXW"/>
    <d v="1899-12-30T00:42:56"/>
    <d v="1899-12-30T00:42:12"/>
    <d v="1899-12-30T00:00:44"/>
    <s v="Ensacado"/>
    <s v="E002"/>
    <x v="1"/>
    <d v="1899-12-30T00:41:28"/>
    <d v="1899-12-30T00:42:12"/>
    <n v="11"/>
    <x v="15"/>
    <x v="5"/>
    <x v="2"/>
    <n v="0"/>
    <n v="0"/>
    <s v="OK"/>
    <s v="Ensacado"/>
    <x v="0"/>
    <n v="0"/>
    <s v="F. MALAGA"/>
    <s v="A"/>
    <d v="1899-12-30T00:00:44"/>
    <d v="1899-12-30T00:00:44"/>
    <s v="OK"/>
    <m/>
    <m/>
    <d v="1899-12-30T00:00:00"/>
    <d v="1899-12-30T00:41:28"/>
    <n v="6"/>
    <n v="-5.092592592599865E-4"/>
    <n v="41.466666666672054"/>
    <n v="12"/>
    <s v="Si"/>
  </r>
  <r>
    <s v="CSMA"/>
    <s v="2024058895"/>
    <x v="0"/>
    <s v="ER6822BBF"/>
    <s v="E7574KJX"/>
    <d v="2024-12-20T00:00:00"/>
    <m/>
    <s v="3264"/>
    <x v="35"/>
    <s v="PA"/>
    <s v="S1"/>
    <m/>
    <d v="2024-12-20T00:00:00"/>
    <d v="1899-12-30T11:49:18"/>
    <d v="2024-12-20T00:00:00"/>
    <d v="1899-12-30T11:48:33"/>
    <d v="2024-12-20T00:00:00"/>
    <d v="1899-12-30T12:13:03"/>
    <x v="0"/>
    <s v="RFCPI"/>
    <s v="7022038709"/>
    <s v="FBO"/>
    <d v="1899-12-30T00:25:15"/>
    <d v="1899-12-30T00:24:30"/>
    <d v="1899-12-30T00:00:45"/>
    <s v="Granel"/>
    <s v="E001"/>
    <x v="2"/>
    <d v="1899-12-30T00:23:45"/>
    <d v="1899-12-30T00:24:30"/>
    <n v="11"/>
    <x v="15"/>
    <x v="5"/>
    <x v="1"/>
    <n v="0"/>
    <n v="0"/>
    <s v="OK"/>
    <s v="Granel"/>
    <x v="0"/>
    <n v="0"/>
    <s v="F. MALAGA"/>
    <s v="A"/>
    <d v="1899-12-30T00:00:45"/>
    <d v="1899-12-30T00:00:45"/>
    <s v="OK"/>
    <m/>
    <m/>
    <d v="1899-12-30T00:00:00"/>
    <d v="1899-12-30T00:23:45"/>
    <n v="6"/>
    <n v="-5.2083333333002857E-4"/>
    <n v="23.750000000006349"/>
    <n v="12"/>
    <s v="Si"/>
  </r>
  <r>
    <s v="CSMA"/>
    <s v="2024058883"/>
    <x v="0"/>
    <s v="ER5929BBB"/>
    <s v="E9884JZD"/>
    <d v="2024-12-20T00:00:00"/>
    <m/>
    <s v="3269"/>
    <x v="36"/>
    <s v="PA"/>
    <s v="S2"/>
    <m/>
    <d v="2024-12-20T00:00:00"/>
    <d v="1899-12-30T11:25:18"/>
    <d v="2024-12-20T00:00:00"/>
    <d v="1899-12-30T11:24:33"/>
    <d v="2024-12-20T00:00:00"/>
    <d v="1899-12-30T12:14:48"/>
    <x v="0"/>
    <s v="RFCPI"/>
    <s v="7022038710"/>
    <s v="FBO"/>
    <d v="1899-12-30T00:51:00"/>
    <d v="1899-12-30T00:50:15"/>
    <d v="1899-12-30T00:00:45"/>
    <s v="Granel"/>
    <s v="E001"/>
    <x v="2"/>
    <d v="1899-12-30T00:49:30"/>
    <d v="1899-12-30T00:50:15"/>
    <n v="11"/>
    <x v="15"/>
    <x v="5"/>
    <x v="1"/>
    <n v="0"/>
    <n v="0"/>
    <s v="OK"/>
    <s v="Granel"/>
    <x v="0"/>
    <n v="0"/>
    <s v="F. MALAGA"/>
    <s v="B"/>
    <d v="1899-12-30T00:00:45"/>
    <d v="1899-12-30T00:00:45"/>
    <s v="OK"/>
    <m/>
    <m/>
    <d v="1899-12-30T00:00:00"/>
    <d v="1899-12-30T00:49:30"/>
    <n v="6"/>
    <n v="-5.2083333334002058E-4"/>
    <n v="49.500000000000064"/>
    <n v="12"/>
    <s v="No"/>
  </r>
  <r>
    <s v="CSMA"/>
    <s v="2024058891"/>
    <x v="0"/>
    <s v="ER2055BBW"/>
    <s v="E0141JWP"/>
    <d v="2024-12-20T00:00:00"/>
    <m/>
    <s v="3283"/>
    <x v="38"/>
    <s v="PA"/>
    <s v="PA"/>
    <m/>
    <d v="2024-12-20T00:00:00"/>
    <d v="1899-12-30T11:38:09"/>
    <d v="2024-12-20T00:00:00"/>
    <d v="1899-12-30T11:37:25"/>
    <d v="2024-12-20T00:00:00"/>
    <d v="1899-12-30T12:19:23"/>
    <x v="0"/>
    <s v="RFCPI"/>
    <s v="7022038711"/>
    <s v="EXW"/>
    <d v="1899-12-30T00:42:42"/>
    <d v="1899-12-30T00:41:58"/>
    <d v="1899-12-30T00:00:44"/>
    <s v="Ensacado"/>
    <s v="E002"/>
    <x v="1"/>
    <d v="1899-12-30T00:41:14"/>
    <d v="1899-12-30T00:41:58"/>
    <n v="11"/>
    <x v="15"/>
    <x v="5"/>
    <x v="2"/>
    <n v="0"/>
    <n v="0"/>
    <s v="OK"/>
    <s v="Ensacado"/>
    <x v="0"/>
    <n v="0"/>
    <s v="F. MALAGA"/>
    <s v="A"/>
    <d v="1899-12-30T00:00:44"/>
    <d v="1899-12-30T00:00:44"/>
    <s v="OK"/>
    <m/>
    <m/>
    <d v="1899-12-30T00:00:00"/>
    <d v="1899-12-30T00:41:14"/>
    <n v="6"/>
    <n v="-5.092592592599865E-4"/>
    <n v="41.233333333334315"/>
    <n v="12"/>
    <s v="Si"/>
  </r>
  <r>
    <s v="CSMA"/>
    <s v="2024058894"/>
    <x v="0"/>
    <s v="ER6007BBG"/>
    <s v="E4954KGF"/>
    <d v="2024-12-20T00:00:00"/>
    <m/>
    <s v="3269"/>
    <x v="36"/>
    <s v="PA"/>
    <s v="S2"/>
    <m/>
    <d v="2024-12-20T00:00:00"/>
    <d v="1899-12-30T11:47:44"/>
    <d v="2024-12-20T00:00:00"/>
    <d v="1899-12-30T11:46:59"/>
    <d v="2024-12-20T00:00:00"/>
    <d v="1899-12-30T12:24:02"/>
    <x v="0"/>
    <s v="RFCPI"/>
    <s v="7022038712"/>
    <s v="FBO"/>
    <d v="1899-12-30T00:37:48"/>
    <d v="1899-12-30T00:37:03"/>
    <d v="1899-12-30T00:00:45"/>
    <s v="Granel"/>
    <s v="E001"/>
    <x v="2"/>
    <d v="1899-12-30T00:36:18"/>
    <d v="1899-12-30T00:37:03"/>
    <n v="11"/>
    <x v="15"/>
    <x v="5"/>
    <x v="1"/>
    <n v="0"/>
    <n v="0"/>
    <s v="OK"/>
    <s v="Granel"/>
    <x v="0"/>
    <n v="0"/>
    <s v="F. MALAGA"/>
    <s v="A"/>
    <d v="1899-12-30T00:00:45"/>
    <d v="1899-12-30T00:00:45"/>
    <s v="OK"/>
    <m/>
    <m/>
    <d v="1899-12-30T00:00:00"/>
    <d v="1899-12-30T00:36:18"/>
    <n v="6"/>
    <n v="-5.2083333333002857E-4"/>
    <n v="36.299999999995201"/>
    <n v="12"/>
    <s v="Si"/>
  </r>
  <r>
    <s v="CSMA"/>
    <s v="2024058893"/>
    <x v="0"/>
    <s v="ER8141BBG"/>
    <s v="E0547BYX"/>
    <d v="2024-12-20T00:00:00"/>
    <m/>
    <s v="3264"/>
    <x v="35"/>
    <s v="PA"/>
    <s v="S1"/>
    <m/>
    <d v="2024-12-20T00:00:00"/>
    <d v="1899-12-30T11:47:36"/>
    <d v="2024-12-20T00:00:00"/>
    <d v="1899-12-30T11:46:52"/>
    <d v="2024-12-20T00:00:00"/>
    <d v="1899-12-30T12:24:08"/>
    <x v="0"/>
    <s v="RFCPI"/>
    <s v="7022038713"/>
    <s v="FBO"/>
    <d v="1899-12-30T00:38:00"/>
    <d v="1899-12-30T00:37:16"/>
    <d v="1899-12-30T00:00:44"/>
    <s v="Granel"/>
    <s v="E001"/>
    <x v="2"/>
    <d v="1899-12-30T00:36:32"/>
    <d v="1899-12-30T00:37:16"/>
    <n v="11"/>
    <x v="15"/>
    <x v="5"/>
    <x v="1"/>
    <n v="0"/>
    <n v="0"/>
    <s v="OK"/>
    <s v="Granel"/>
    <x v="0"/>
    <n v="0"/>
    <s v="F. MALAGA"/>
    <s v="A"/>
    <d v="1899-12-30T00:00:44"/>
    <d v="1899-12-30T00:00:44"/>
    <s v="OK"/>
    <m/>
    <m/>
    <d v="1899-12-30T00:00:00"/>
    <d v="1899-12-30T00:36:32"/>
    <n v="6"/>
    <n v="-5.092592592599865E-4"/>
    <n v="36.533333333332862"/>
    <n v="12"/>
    <s v="Si"/>
  </r>
  <r>
    <s v="CSMA"/>
    <s v="2024058899"/>
    <x v="0"/>
    <s v="ER7738BBC"/>
    <s v="E0307HGB"/>
    <d v="2024-12-20T00:00:00"/>
    <m/>
    <s v="3283"/>
    <x v="38"/>
    <s v="PA"/>
    <s v="PA"/>
    <m/>
    <d v="2024-12-20T00:00:00"/>
    <d v="1899-12-30T11:56:21"/>
    <d v="2024-12-20T00:00:00"/>
    <d v="1899-12-30T11:55:36"/>
    <d v="2024-12-20T00:00:00"/>
    <d v="1899-12-30T12:27:36"/>
    <x v="0"/>
    <s v="RFCPI"/>
    <s v="7022038714"/>
    <s v="FBO"/>
    <d v="1899-12-30T00:32:45"/>
    <d v="1899-12-30T00:32:00"/>
    <d v="1899-12-30T00:00:45"/>
    <s v="Ensacado"/>
    <s v="E002"/>
    <x v="2"/>
    <d v="1899-12-30T00:31:15"/>
    <d v="1899-12-30T00:32:00"/>
    <n v="11"/>
    <x v="15"/>
    <x v="5"/>
    <x v="2"/>
    <n v="0"/>
    <n v="0"/>
    <s v="OK"/>
    <s v="Ensacado"/>
    <x v="0"/>
    <n v="0"/>
    <s v="F. MALAGA"/>
    <s v="A"/>
    <d v="1899-12-30T00:00:45"/>
    <d v="1899-12-30T00:00:45"/>
    <s v="OK"/>
    <m/>
    <m/>
    <d v="1899-12-30T00:00:00"/>
    <d v="1899-12-30T00:31:15"/>
    <n v="6"/>
    <n v="-5.2083333333996507E-4"/>
    <n v="31.250000000001606"/>
    <n v="12"/>
    <s v="Si"/>
  </r>
  <r>
    <s v="CSMA"/>
    <s v="2024058901"/>
    <x v="0"/>
    <s v="ER9154BBC"/>
    <s v="E6464JZW"/>
    <d v="2024-12-20T00:00:00"/>
    <m/>
    <s v="3269"/>
    <x v="36"/>
    <s v="PA"/>
    <s v="S2"/>
    <m/>
    <d v="2024-12-20T00:00:00"/>
    <d v="1899-12-30T12:00:16"/>
    <d v="2024-12-20T00:00:00"/>
    <d v="1899-12-30T11:59:31"/>
    <d v="2024-12-20T00:00:00"/>
    <d v="1899-12-30T12:30:24"/>
    <x v="0"/>
    <s v="RFCPI"/>
    <s v="7022038716"/>
    <s v="FBO"/>
    <d v="1899-12-30T00:31:38"/>
    <d v="1899-12-30T00:30:53"/>
    <d v="1899-12-30T00:00:45"/>
    <s v="Granel"/>
    <s v="E001"/>
    <x v="2"/>
    <d v="1899-12-30T00:30:08"/>
    <d v="1899-12-30T00:30:53"/>
    <n v="12"/>
    <x v="15"/>
    <x v="5"/>
    <x v="1"/>
    <n v="0"/>
    <n v="0"/>
    <s v="OK"/>
    <s v="Granel"/>
    <x v="0"/>
    <n v="0"/>
    <s v="F. MALAGA"/>
    <s v="A"/>
    <d v="1899-12-30T00:00:45"/>
    <d v="1899-12-30T00:00:45"/>
    <s v="OK"/>
    <m/>
    <m/>
    <d v="1899-12-30T00:00:00"/>
    <d v="1899-12-30T00:30:08"/>
    <n v="6"/>
    <n v="-5.2083333333996507E-4"/>
    <n v="30.133333333324828"/>
    <n v="12"/>
    <s v="Si"/>
  </r>
  <r>
    <s v="CSMA"/>
    <s v="2024058896"/>
    <x v="0"/>
    <s v="ER3520BBL"/>
    <s v="E4768KNH"/>
    <d v="2024-12-20T00:00:00"/>
    <m/>
    <s v="3264"/>
    <x v="35"/>
    <s v="PA"/>
    <s v="S1"/>
    <m/>
    <d v="2024-12-20T00:00:00"/>
    <d v="1899-12-30T11:51:26"/>
    <d v="2024-12-20T00:00:00"/>
    <d v="1899-12-30T11:50:41"/>
    <d v="2024-12-20T00:00:00"/>
    <d v="1899-12-30T12:32:51"/>
    <x v="0"/>
    <s v="RFCPI"/>
    <s v="7022038717"/>
    <s v="FBO"/>
    <d v="1899-12-30T00:42:55"/>
    <d v="1899-12-30T00:42:10"/>
    <d v="1899-12-30T00:00:45"/>
    <s v="Granel"/>
    <s v="E001"/>
    <x v="2"/>
    <d v="1899-12-30T00:41:25"/>
    <d v="1899-12-30T00:42:10"/>
    <n v="11"/>
    <x v="15"/>
    <x v="5"/>
    <x v="1"/>
    <n v="0"/>
    <n v="0"/>
    <s v="OK"/>
    <s v="Granel"/>
    <x v="0"/>
    <n v="0"/>
    <s v="F. MALAGA"/>
    <s v="A"/>
    <d v="1899-12-30T00:00:45"/>
    <d v="1899-12-30T00:00:45"/>
    <s v="OK"/>
    <m/>
    <m/>
    <d v="1899-12-30T00:00:00"/>
    <d v="1899-12-30T00:41:25"/>
    <n v="6"/>
    <n v="-5.2083333333996507E-4"/>
    <n v="41.416666666660859"/>
    <n v="12"/>
    <s v="Si"/>
  </r>
  <r>
    <s v="CSMA"/>
    <s v="2024058902"/>
    <x v="0"/>
    <s v="ER5330BCG"/>
    <s v="E0806FFY"/>
    <d v="2024-12-20T00:00:00"/>
    <m/>
    <s v="3283"/>
    <x v="38"/>
    <s v="PA"/>
    <s v="PA"/>
    <m/>
    <d v="2024-12-20T00:00:00"/>
    <d v="1899-12-30T12:04:25"/>
    <d v="2024-12-20T00:00:00"/>
    <d v="1899-12-30T12:03:39"/>
    <d v="2024-12-20T00:00:00"/>
    <d v="1899-12-30T12:36:44"/>
    <x v="0"/>
    <s v="RFCPI"/>
    <s v="7022038718"/>
    <s v="EXW"/>
    <d v="1899-12-30T00:33:51"/>
    <d v="1899-12-30T00:33:05"/>
    <d v="1899-12-30T00:00:46"/>
    <s v="Ensacado"/>
    <s v="E002"/>
    <x v="1"/>
    <d v="1899-12-30T00:32:19"/>
    <d v="1899-12-30T00:33:05"/>
    <n v="12"/>
    <x v="15"/>
    <x v="5"/>
    <x v="2"/>
    <n v="0"/>
    <n v="0"/>
    <s v="OK"/>
    <s v="Ensacado"/>
    <x v="0"/>
    <n v="0"/>
    <s v="F. MALAGA"/>
    <s v="A"/>
    <d v="1899-12-30T00:00:46"/>
    <d v="1899-12-30T00:00:46"/>
    <s v="OK"/>
    <m/>
    <m/>
    <d v="1899-12-30T00:00:00"/>
    <d v="1899-12-30T00:32:19"/>
    <n v="6"/>
    <n v="-5.3240740741000714E-4"/>
    <n v="32.316666666667189"/>
    <n v="12"/>
    <s v="Si"/>
  </r>
  <r>
    <s v="CSMA"/>
    <s v="2024058903"/>
    <x v="0"/>
    <s v="ER4228BBT"/>
    <s v="E3198LFN"/>
    <d v="2024-12-20T00:00:00"/>
    <m/>
    <s v="3260"/>
    <x v="41"/>
    <s v="PA"/>
    <s v="S8"/>
    <m/>
    <d v="2024-12-20T00:00:00"/>
    <d v="1899-12-30T12:14:54"/>
    <d v="2024-12-20T00:00:00"/>
    <d v="1899-12-30T12:14:09"/>
    <d v="2024-12-20T00:00:00"/>
    <d v="1899-12-30T12:41:49"/>
    <x v="0"/>
    <s v="RFCPI"/>
    <s v="7022038719"/>
    <s v="EXW"/>
    <d v="1899-12-30T00:28:25"/>
    <d v="1899-12-30T00:27:40"/>
    <d v="1899-12-30T00:00:45"/>
    <s v="Granel"/>
    <s v="E001"/>
    <x v="1"/>
    <d v="1899-12-30T00:26:55"/>
    <d v="1899-12-30T00:27:40"/>
    <n v="12"/>
    <x v="15"/>
    <x v="5"/>
    <x v="1"/>
    <n v="0"/>
    <n v="0"/>
    <s v="OK"/>
    <s v="Granel"/>
    <x v="0"/>
    <n v="0"/>
    <s v="F. MALAGA"/>
    <s v="A"/>
    <d v="1899-12-30T00:00:45"/>
    <d v="1899-12-30T00:00:45"/>
    <s v="OK"/>
    <m/>
    <m/>
    <d v="1899-12-30T00:00:00"/>
    <d v="1899-12-30T00:26:55"/>
    <n v="6"/>
    <n v="-5.2083333332997306E-4"/>
    <n v="26.916666666667304"/>
    <n v="12"/>
    <s v="Si"/>
  </r>
  <r>
    <s v="CSMA"/>
    <s v="2024058898"/>
    <x v="0"/>
    <s v="ER9403BBD"/>
    <s v="E5260KKG"/>
    <d v="2024-12-20T00:00:00"/>
    <m/>
    <s v="3264"/>
    <x v="35"/>
    <s v="PA"/>
    <s v="S1"/>
    <m/>
    <d v="2024-12-20T00:00:00"/>
    <d v="1899-12-30T11:55:58"/>
    <d v="2024-12-20T00:00:00"/>
    <d v="1899-12-30T11:55:13"/>
    <d v="2024-12-20T00:00:00"/>
    <d v="1899-12-30T12:42:35"/>
    <x v="0"/>
    <s v="RFCPI"/>
    <s v="7022038720"/>
    <s v="FBO"/>
    <d v="1899-12-30T00:48:07"/>
    <d v="1899-12-30T00:47:22"/>
    <d v="1899-12-30T00:00:45"/>
    <s v="Granel"/>
    <s v="E001"/>
    <x v="2"/>
    <d v="1899-12-30T00:46:37"/>
    <d v="1899-12-30T00:47:22"/>
    <n v="11"/>
    <x v="15"/>
    <x v="5"/>
    <x v="1"/>
    <n v="0"/>
    <n v="0"/>
    <s v="OK"/>
    <s v="Granel"/>
    <x v="0"/>
    <n v="0"/>
    <s v="F. MALAGA"/>
    <s v="B"/>
    <d v="1899-12-30T00:00:45"/>
    <d v="1899-12-30T00:00:45"/>
    <s v="OK"/>
    <m/>
    <m/>
    <d v="1899-12-30T00:00:00"/>
    <d v="1899-12-30T00:46:37"/>
    <n v="6"/>
    <n v="-5.2083333332997306E-4"/>
    <n v="46.616666666673659"/>
    <n v="12"/>
    <s v="No"/>
  </r>
  <r>
    <s v="CSMA"/>
    <s v="2024058904"/>
    <x v="0"/>
    <s v="ER8102BBF"/>
    <s v="E6386KCV"/>
    <d v="2024-12-20T00:00:00"/>
    <m/>
    <s v="3283"/>
    <x v="38"/>
    <s v="PA"/>
    <s v="PA"/>
    <m/>
    <d v="2024-12-20T00:00:00"/>
    <d v="1899-12-30T12:16:22"/>
    <d v="2024-12-20T00:00:00"/>
    <d v="1899-12-30T12:15:36"/>
    <d v="2024-12-20T00:00:00"/>
    <d v="1899-12-30T12:45:32"/>
    <x v="0"/>
    <s v="RFCPI"/>
    <s v="7022038721"/>
    <s v="EXW"/>
    <d v="1899-12-30T00:30:42"/>
    <d v="1899-12-30T00:29:56"/>
    <d v="1899-12-30T00:00:46"/>
    <s v="Ensacado"/>
    <s v="E002"/>
    <x v="1"/>
    <d v="1899-12-30T00:29:10"/>
    <d v="1899-12-30T00:29:56"/>
    <n v="12"/>
    <x v="15"/>
    <x v="5"/>
    <x v="2"/>
    <n v="0"/>
    <n v="0"/>
    <s v="OK"/>
    <s v="Ensacado"/>
    <x v="0"/>
    <n v="0"/>
    <s v="F. MALAGA"/>
    <s v="A"/>
    <d v="1899-12-30T00:00:46"/>
    <d v="1899-12-30T00:00:46"/>
    <s v="OK"/>
    <m/>
    <m/>
    <d v="1899-12-30T00:00:00"/>
    <d v="1899-12-30T00:29:10"/>
    <n v="6"/>
    <n v="-5.3240740741000714E-4"/>
    <n v="29.166666666667176"/>
    <n v="12"/>
    <s v="Si"/>
  </r>
  <r>
    <s v="CSMA"/>
    <s v="2024058905"/>
    <x v="0"/>
    <s v="ER4551BBJ"/>
    <s v="E6688FFY"/>
    <d v="2024-12-20T00:00:00"/>
    <m/>
    <s v="3283"/>
    <x v="38"/>
    <s v="PA"/>
    <s v="PA"/>
    <m/>
    <d v="2024-12-20T00:00:00"/>
    <d v="1899-12-30T12:20:39"/>
    <d v="2024-12-20T00:00:00"/>
    <d v="1899-12-30T12:19:54"/>
    <d v="2024-12-20T00:00:00"/>
    <d v="1899-12-30T12:54:30"/>
    <x v="0"/>
    <s v="RFCPI"/>
    <s v="7022038722"/>
    <s v="FBO"/>
    <d v="1899-12-30T00:35:21"/>
    <d v="1899-12-30T00:34:36"/>
    <d v="1899-12-30T00:00:45"/>
    <s v="Ensacado"/>
    <s v="E002"/>
    <x v="2"/>
    <d v="1899-12-30T00:33:51"/>
    <d v="1899-12-30T00:34:36"/>
    <n v="12"/>
    <x v="15"/>
    <x v="5"/>
    <x v="2"/>
    <n v="0"/>
    <n v="0"/>
    <s v="OK"/>
    <s v="Ensacado"/>
    <x v="0"/>
    <n v="0"/>
    <s v="F. MALAGA"/>
    <s v="A"/>
    <d v="1899-12-30T00:00:45"/>
    <d v="1899-12-30T00:00:45"/>
    <s v="OK"/>
    <m/>
    <m/>
    <d v="1899-12-30T00:00:00"/>
    <d v="1899-12-30T00:33:51"/>
    <n v="6"/>
    <n v="-5.2083333333996507E-4"/>
    <n v="33.849999999993621"/>
    <n v="12"/>
    <s v="Si"/>
  </r>
  <r>
    <s v="CSMA"/>
    <s v="2024058911"/>
    <x v="0"/>
    <s v="ER9275BBY"/>
    <s v="E9746LXV"/>
    <d v="2024-12-20T00:00:00"/>
    <m/>
    <s v="3264"/>
    <x v="35"/>
    <s v="PA"/>
    <s v="S1"/>
    <m/>
    <d v="2024-12-20T00:00:00"/>
    <d v="1899-12-30T12:35:09"/>
    <d v="2024-12-20T00:00:00"/>
    <d v="1899-12-30T12:34:24"/>
    <d v="2024-12-20T00:00:00"/>
    <d v="1899-12-30T12:59:11"/>
    <x v="0"/>
    <s v="RFCPI"/>
    <s v="7022038724"/>
    <s v="EXW"/>
    <d v="1899-12-30T00:25:32"/>
    <d v="1899-12-30T00:24:47"/>
    <d v="1899-12-30T00:00:45"/>
    <s v="Granel"/>
    <s v="E001"/>
    <x v="1"/>
    <d v="1899-12-30T00:24:02"/>
    <d v="1899-12-30T00:24:47"/>
    <n v="12"/>
    <x v="15"/>
    <x v="5"/>
    <x v="1"/>
    <n v="0"/>
    <n v="0"/>
    <s v="OK"/>
    <s v="Granel"/>
    <x v="0"/>
    <n v="0"/>
    <s v="F. MALAGA"/>
    <s v="A"/>
    <d v="1899-12-30T00:00:45"/>
    <d v="1899-12-30T00:00:45"/>
    <s v="OK"/>
    <m/>
    <m/>
    <d v="1899-12-30T00:00:00"/>
    <d v="1899-12-30T00:24:02"/>
    <n v="6"/>
    <n v="-5.2083333333008408E-4"/>
    <n v="24.033333333340661"/>
    <n v="12"/>
    <s v="Si"/>
  </r>
  <r>
    <s v="CSMA"/>
    <s v="2024058909"/>
    <x v="0"/>
    <s v="ER1030BBJ"/>
    <s v="E0463JRH"/>
    <d v="2024-12-20T00:00:00"/>
    <m/>
    <s v="3269"/>
    <x v="36"/>
    <s v="PA"/>
    <s v="S2"/>
    <m/>
    <d v="2024-12-20T00:00:00"/>
    <d v="1899-12-30T12:30:07"/>
    <d v="2024-12-20T00:00:00"/>
    <d v="1899-12-30T12:29:22"/>
    <d v="2024-12-20T00:00:00"/>
    <d v="1899-12-30T12:59:51"/>
    <x v="0"/>
    <s v="RFCPI"/>
    <s v="7022038725"/>
    <s v="FBO"/>
    <d v="1899-12-30T00:31:14"/>
    <d v="1899-12-30T00:30:29"/>
    <d v="1899-12-30T00:00:45"/>
    <s v="Granel"/>
    <s v="E001"/>
    <x v="2"/>
    <d v="1899-12-30T00:29:44"/>
    <d v="1899-12-30T00:30:29"/>
    <n v="12"/>
    <x v="15"/>
    <x v="5"/>
    <x v="1"/>
    <n v="0"/>
    <n v="0"/>
    <s v="OK"/>
    <s v="Granel"/>
    <x v="0"/>
    <n v="0"/>
    <s v="F. MALAGA"/>
    <s v="A"/>
    <d v="1899-12-30T00:00:45"/>
    <d v="1899-12-30T00:00:45"/>
    <s v="OK"/>
    <m/>
    <m/>
    <d v="1899-12-30T00:00:00"/>
    <d v="1899-12-30T00:29:44"/>
    <n v="6"/>
    <n v="-5.2083333332997306E-4"/>
    <n v="29.733333333335956"/>
    <n v="12"/>
    <s v="Si"/>
  </r>
  <r>
    <s v="CSMA"/>
    <s v="2024058913"/>
    <x v="0"/>
    <s v="ER2025BBG"/>
    <s v="E4771KNH"/>
    <d v="2024-12-20T00:00:00"/>
    <m/>
    <s v="3264"/>
    <x v="35"/>
    <s v="PA"/>
    <s v="S1"/>
    <m/>
    <d v="2024-12-20T00:00:00"/>
    <d v="1899-12-30T12:42:02"/>
    <d v="2024-12-20T00:00:00"/>
    <d v="1899-12-30T12:41:17"/>
    <d v="2024-12-20T00:00:00"/>
    <d v="1899-12-30T13:17:56"/>
    <x v="0"/>
    <s v="RFCPI"/>
    <s v="7022038726"/>
    <s v="FBO"/>
    <d v="1899-12-30T00:37:24"/>
    <d v="1899-12-30T00:36:39"/>
    <d v="1899-12-30T00:00:45"/>
    <s v="Granel"/>
    <s v="E001"/>
    <x v="2"/>
    <d v="1899-12-30T00:35:54"/>
    <d v="1899-12-30T00:36:39"/>
    <n v="12"/>
    <x v="15"/>
    <x v="5"/>
    <x v="1"/>
    <n v="0"/>
    <n v="0"/>
    <s v="OK"/>
    <s v="Granel"/>
    <x v="0"/>
    <n v="0"/>
    <s v="F. MALAGA"/>
    <s v="A"/>
    <d v="1899-12-30T00:00:45"/>
    <d v="1899-12-30T00:00:45"/>
    <s v="OK"/>
    <m/>
    <m/>
    <d v="1899-12-30T00:00:00"/>
    <d v="1899-12-30T00:35:54"/>
    <n v="6"/>
    <n v="-5.2083333332997306E-4"/>
    <n v="35.900000000006408"/>
    <n v="13"/>
    <s v="Si"/>
  </r>
  <r>
    <s v="CSMA"/>
    <s v="2024058915"/>
    <x v="0"/>
    <s v="ER0229BBR"/>
    <s v="E0631LTH"/>
    <d v="2024-12-20T00:00:00"/>
    <m/>
    <s v="3264"/>
    <x v="35"/>
    <s v="PA"/>
    <s v="S1"/>
    <m/>
    <d v="2024-12-20T00:00:00"/>
    <d v="1899-12-30T12:48:56"/>
    <d v="2024-12-20T00:00:00"/>
    <d v="1899-12-30T12:48:13"/>
    <d v="2024-12-20T00:00:00"/>
    <d v="1899-12-30T13:20:27"/>
    <x v="0"/>
    <s v="RFCPI"/>
    <s v="7022038728"/>
    <s v="FBO"/>
    <d v="1899-12-30T00:32:57"/>
    <d v="1899-12-30T00:32:14"/>
    <d v="1899-12-30T00:00:43"/>
    <s v="Granel"/>
    <s v="E001"/>
    <x v="2"/>
    <d v="1899-12-30T00:31:31"/>
    <d v="1899-12-30T00:32:14"/>
    <n v="12"/>
    <x v="15"/>
    <x v="5"/>
    <x v="1"/>
    <n v="0"/>
    <n v="0"/>
    <s v="OK"/>
    <s v="Granel"/>
    <x v="0"/>
    <n v="0"/>
    <s v="F. MALAGA"/>
    <s v="A"/>
    <d v="1899-12-30T00:00:43"/>
    <d v="1899-12-30T00:00:43"/>
    <s v="OK"/>
    <m/>
    <m/>
    <d v="1899-12-30T00:00:00"/>
    <d v="1899-12-30T00:31:31"/>
    <n v="6"/>
    <n v="-4.9768518517989691E-4"/>
    <n v="31.516666666675217"/>
    <n v="13"/>
    <s v="Si"/>
  </r>
  <r>
    <s v="CSMA"/>
    <s v="2024058917"/>
    <x v="0"/>
    <s v="ER7726BBG"/>
    <s v="E8976JGF"/>
    <d v="2024-12-20T00:00:00"/>
    <m/>
    <s v="3264"/>
    <x v="35"/>
    <s v="PA"/>
    <s v="S1"/>
    <m/>
    <d v="2024-12-20T00:00:00"/>
    <d v="1899-12-30T13:03:50"/>
    <d v="2024-12-20T00:00:00"/>
    <d v="1899-12-30T13:03:14"/>
    <d v="2024-12-20T00:00:00"/>
    <d v="1899-12-30T13:28:20"/>
    <x v="0"/>
    <s v="RFCPI"/>
    <s v="7022038730"/>
    <s v="EXW"/>
    <d v="1899-12-30T00:25:42"/>
    <d v="1899-12-30T00:25:06"/>
    <d v="1899-12-30T00:00:36"/>
    <s v="Granel"/>
    <s v="E001"/>
    <x v="1"/>
    <d v="1899-12-30T00:24:30"/>
    <d v="1899-12-30T00:25:06"/>
    <n v="13"/>
    <x v="15"/>
    <x v="5"/>
    <x v="1"/>
    <n v="0"/>
    <n v="0"/>
    <s v="OK"/>
    <s v="Granel"/>
    <x v="0"/>
    <n v="0"/>
    <s v="F. MALAGA"/>
    <s v="A"/>
    <d v="1899-12-30T00:00:36"/>
    <d v="1899-12-30T00:00:36"/>
    <s v="OK"/>
    <m/>
    <m/>
    <d v="1899-12-30T00:00:00"/>
    <d v="1899-12-30T00:24:30"/>
    <n v="6"/>
    <n v="-4.1666666665995944E-4"/>
    <n v="24.500000000001592"/>
    <n v="13"/>
    <s v="Si"/>
  </r>
  <r>
    <s v="CSMA"/>
    <s v="2024058919"/>
    <x v="0"/>
    <s v="ER4695BDR"/>
    <s v="E9461JBD"/>
    <d v="2024-12-20T00:00:00"/>
    <m/>
    <s v="3264"/>
    <x v="35"/>
    <s v="PA"/>
    <s v="S1"/>
    <m/>
    <d v="2024-12-20T00:00:00"/>
    <d v="1899-12-30T13:05:22"/>
    <d v="2024-12-20T00:00:00"/>
    <d v="1899-12-30T13:04:39"/>
    <d v="2024-12-20T00:00:00"/>
    <d v="1899-12-30T13:31:34"/>
    <x v="0"/>
    <s v="RFCPI"/>
    <s v="7022038731"/>
    <s v="EXW"/>
    <d v="1899-12-30T00:27:38"/>
    <d v="1899-12-30T00:26:55"/>
    <d v="1899-12-30T00:00:43"/>
    <s v="Granel"/>
    <s v="E001"/>
    <x v="1"/>
    <d v="1899-12-30T00:26:12"/>
    <d v="1899-12-30T00:26:55"/>
    <n v="13"/>
    <x v="15"/>
    <x v="5"/>
    <x v="1"/>
    <n v="0"/>
    <n v="0"/>
    <s v="OK"/>
    <s v="Granel"/>
    <x v="0"/>
    <n v="0"/>
    <s v="F. MALAGA"/>
    <s v="A"/>
    <d v="1899-12-30T00:00:43"/>
    <d v="1899-12-30T00:00:43"/>
    <s v="OK"/>
    <m/>
    <m/>
    <d v="1899-12-30T00:00:00"/>
    <d v="1899-12-30T00:26:12"/>
    <n v="6"/>
    <n v="-4.9768518518999993E-4"/>
    <n v="26.199999999993544"/>
    <n v="13"/>
    <s v="Si"/>
  </r>
  <r>
    <s v="CSMA"/>
    <s v="2024058923"/>
    <x v="0"/>
    <s v="ER9004BBK"/>
    <s v="E3824GTP"/>
    <d v="2024-12-20T00:00:00"/>
    <m/>
    <s v="3262"/>
    <x v="43"/>
    <s v="PA"/>
    <s v="S6"/>
    <m/>
    <d v="2024-12-20T00:00:00"/>
    <d v="1899-12-30T13:20:46"/>
    <d v="2024-12-20T00:00:00"/>
    <d v="1899-12-30T13:20:02"/>
    <d v="2024-12-20T00:00:00"/>
    <d v="1899-12-30T13:44:36"/>
    <x v="0"/>
    <s v="RFCPI"/>
    <s v="7022038732"/>
    <s v="FBO"/>
    <d v="1899-12-30T00:25:18"/>
    <d v="1899-12-30T00:24:34"/>
    <d v="1899-12-30T00:00:44"/>
    <s v="Granel"/>
    <s v="E001"/>
    <x v="2"/>
    <d v="1899-12-30T00:23:50"/>
    <d v="1899-12-30T00:24:34"/>
    <n v="13"/>
    <x v="15"/>
    <x v="5"/>
    <x v="1"/>
    <n v="0"/>
    <n v="0"/>
    <s v="OK"/>
    <s v="Granel"/>
    <x v="0"/>
    <n v="0"/>
    <s v="F. MALAGA"/>
    <s v="A"/>
    <d v="1899-12-30T00:00:44"/>
    <d v="1899-12-30T00:00:44"/>
    <s v="OK"/>
    <m/>
    <m/>
    <d v="1899-12-30T00:00:00"/>
    <d v="1899-12-30T00:23:50"/>
    <n v="6"/>
    <n v="-5.0925925926004201E-4"/>
    <n v="23.833333333339191"/>
    <n v="13"/>
    <s v="Si"/>
  </r>
  <r>
    <s v="CSMA"/>
    <s v="2024058921"/>
    <x v="0"/>
    <s v="ER7686BCJ"/>
    <s v="E0504LWN"/>
    <d v="2024-12-20T00:00:00"/>
    <m/>
    <s v="3283"/>
    <x v="38"/>
    <s v="PA"/>
    <s v="PA"/>
    <m/>
    <d v="2024-12-20T00:00:00"/>
    <d v="1899-12-30T13:13:25"/>
    <d v="2024-12-20T00:00:00"/>
    <d v="1899-12-30T13:12:40"/>
    <d v="2024-12-20T00:00:00"/>
    <d v="1899-12-30T13:47:48"/>
    <x v="0"/>
    <s v="RFCPI"/>
    <s v="7022038733"/>
    <s v="FBO"/>
    <d v="1899-12-30T00:35:53"/>
    <d v="1899-12-30T00:35:08"/>
    <d v="1899-12-30T00:00:45"/>
    <s v="Ensacado"/>
    <s v="E002"/>
    <x v="2"/>
    <d v="1899-12-30T00:34:23"/>
    <d v="1899-12-30T00:35:08"/>
    <n v="13"/>
    <x v="15"/>
    <x v="5"/>
    <x v="2"/>
    <n v="0"/>
    <n v="0"/>
    <s v="OK"/>
    <s v="Ensacado"/>
    <x v="0"/>
    <n v="0"/>
    <s v="F. MALAGA"/>
    <s v="A"/>
    <d v="1899-12-30T00:00:45"/>
    <d v="1899-12-30T00:00:45"/>
    <s v="OK"/>
    <m/>
    <m/>
    <d v="1899-12-30T00:00:00"/>
    <d v="1899-12-30T00:34:23"/>
    <n v="6"/>
    <n v="-5.2083333333996507E-4"/>
    <n v="34.383333333326448"/>
    <n v="13"/>
    <s v="Si"/>
  </r>
  <r>
    <s v="CSMA"/>
    <s v="2024058924"/>
    <x v="0"/>
    <s v="ER2352BBS"/>
    <s v="E9571KML"/>
    <d v="2024-12-20T00:00:00"/>
    <m/>
    <s v="3269"/>
    <x v="36"/>
    <s v="PA"/>
    <s v="S2"/>
    <m/>
    <d v="2024-12-20T00:00:00"/>
    <d v="1899-12-30T13:25:17"/>
    <d v="2024-12-20T00:00:00"/>
    <d v="1899-12-30T13:24:33"/>
    <d v="2024-12-20T00:00:00"/>
    <d v="1899-12-30T13:49:57"/>
    <x v="0"/>
    <s v="RFCPI"/>
    <s v="7022038734"/>
    <s v="FBO"/>
    <d v="1899-12-30T00:26:08"/>
    <d v="1899-12-30T00:25:24"/>
    <d v="1899-12-30T00:00:44"/>
    <s v="Granel"/>
    <s v="E001"/>
    <x v="2"/>
    <d v="1899-12-30T00:24:40"/>
    <d v="1899-12-30T00:25:24"/>
    <n v="13"/>
    <x v="15"/>
    <x v="5"/>
    <x v="1"/>
    <n v="0"/>
    <n v="0"/>
    <s v="OK"/>
    <s v="Granel"/>
    <x v="0"/>
    <n v="0"/>
    <s v="F. MALAGA"/>
    <s v="A"/>
    <d v="1899-12-30T00:00:44"/>
    <d v="1899-12-30T00:00:44"/>
    <s v="OK"/>
    <m/>
    <m/>
    <d v="1899-12-30T00:00:00"/>
    <d v="1899-12-30T00:24:40"/>
    <n v="6"/>
    <n v="-5.0925925926004201E-4"/>
    <n v="24.666666666667272"/>
    <n v="13"/>
    <s v="Si"/>
  </r>
  <r>
    <s v="CSMA"/>
    <s v="2024058918"/>
    <x v="0"/>
    <s v="ER2473BCC"/>
    <s v="E0224LYB"/>
    <d v="2024-12-20T00:00:00"/>
    <m/>
    <s v="3264"/>
    <x v="35"/>
    <s v="PA"/>
    <s v="S1"/>
    <m/>
    <d v="2024-12-20T00:00:00"/>
    <d v="1899-12-30T13:03:54"/>
    <d v="2024-12-20T00:00:00"/>
    <d v="1899-12-30T13:03:11"/>
    <d v="2024-12-20T00:00:00"/>
    <d v="1899-12-30T13:53:50"/>
    <x v="0"/>
    <s v="RFCPI"/>
    <s v="7022038735"/>
    <s v="FBO"/>
    <d v="1899-12-30T00:51:22"/>
    <d v="1899-12-30T00:50:39"/>
    <d v="1899-12-30T00:00:43"/>
    <s v="Granel"/>
    <s v="E001"/>
    <x v="2"/>
    <d v="1899-12-30T00:49:56"/>
    <d v="1899-12-30T00:50:39"/>
    <n v="13"/>
    <x v="15"/>
    <x v="5"/>
    <x v="1"/>
    <n v="0"/>
    <n v="0"/>
    <s v="OK"/>
    <s v="Granel"/>
    <x v="0"/>
    <n v="0"/>
    <s v="F. MALAGA"/>
    <s v="B"/>
    <d v="1899-12-30T00:00:43"/>
    <d v="1899-12-30T00:00:43"/>
    <s v="OK"/>
    <m/>
    <m/>
    <d v="1899-12-30T00:00:00"/>
    <d v="1899-12-30T00:49:56"/>
    <n v="6"/>
    <n v="-4.9768518518999993E-4"/>
    <n v="49.933333333339114"/>
    <n v="13"/>
    <s v="No"/>
  </r>
  <r>
    <s v="CSMA"/>
    <s v="2024058920"/>
    <x v="0"/>
    <s v="ER2310BBX"/>
    <s v="E5477KKG"/>
    <d v="2024-12-20T00:00:00"/>
    <m/>
    <s v="3269"/>
    <x v="36"/>
    <s v="PA"/>
    <s v="S2"/>
    <m/>
    <d v="2024-12-20T00:00:00"/>
    <d v="1899-12-30T13:11:57"/>
    <d v="2024-12-20T00:00:00"/>
    <d v="1899-12-30T13:11:13"/>
    <d v="2024-12-20T00:00:00"/>
    <d v="1899-12-30T14:01:16"/>
    <x v="0"/>
    <s v="RFCPI"/>
    <s v="7022038737"/>
    <s v="FBO"/>
    <d v="1899-12-30T00:50:47"/>
    <d v="1899-12-30T00:50:03"/>
    <d v="1899-12-30T00:00:44"/>
    <s v="Granel"/>
    <s v="E001"/>
    <x v="2"/>
    <d v="1899-12-30T00:49:19"/>
    <d v="1899-12-30T00:50:03"/>
    <n v="13"/>
    <x v="15"/>
    <x v="5"/>
    <x v="1"/>
    <n v="0"/>
    <n v="0"/>
    <s v="OK"/>
    <s v="Granel"/>
    <x v="0"/>
    <n v="0"/>
    <s v="F. MALAGA"/>
    <s v="B"/>
    <d v="1899-12-30T00:00:44"/>
    <d v="1899-12-30T00:00:44"/>
    <s v="OK"/>
    <m/>
    <m/>
    <d v="1899-12-30T00:00:00"/>
    <d v="1899-12-30T00:49:19"/>
    <n v="6"/>
    <n v="-5.0925925926004201E-4"/>
    <n v="49.316666666659131"/>
    <n v="14"/>
    <s v="No"/>
  </r>
  <r>
    <s v="CSMA"/>
    <s v="2024058922"/>
    <x v="0"/>
    <s v="ER6006BBN"/>
    <s v="E2274KKH"/>
    <d v="2024-12-20T00:00:00"/>
    <m/>
    <s v="3264"/>
    <x v="35"/>
    <s v="PA"/>
    <s v="S1"/>
    <m/>
    <d v="2024-12-20T00:00:00"/>
    <d v="1899-12-30T13:15:15"/>
    <d v="2024-12-20T00:00:00"/>
    <d v="1899-12-30T13:14:30"/>
    <d v="2024-12-20T00:00:00"/>
    <d v="1899-12-30T14:01:35"/>
    <x v="0"/>
    <s v="RFCPI"/>
    <s v="7022038738"/>
    <s v="FBO"/>
    <d v="1899-12-30T00:47:50"/>
    <d v="1899-12-30T00:47:05"/>
    <d v="1899-12-30T00:00:45"/>
    <s v="Granel"/>
    <s v="E001"/>
    <x v="2"/>
    <d v="1899-12-30T00:46:20"/>
    <d v="1899-12-30T00:47:05"/>
    <n v="13"/>
    <x v="15"/>
    <x v="5"/>
    <x v="1"/>
    <n v="0"/>
    <n v="0"/>
    <s v="OK"/>
    <s v="Granel"/>
    <x v="0"/>
    <n v="0"/>
    <s v="F. MALAGA"/>
    <s v="B"/>
    <d v="1899-12-30T00:00:45"/>
    <d v="1899-12-30T00:00:45"/>
    <s v="OK"/>
    <m/>
    <m/>
    <d v="1899-12-30T00:00:00"/>
    <d v="1899-12-30T00:46:20"/>
    <n v="6"/>
    <n v="-5.2083333332997306E-4"/>
    <n v="46.333333333339191"/>
    <n v="14"/>
    <s v="No"/>
  </r>
  <r>
    <s v="CSMA"/>
    <s v="2024058925"/>
    <x v="0"/>
    <s v="ER8880BDL"/>
    <s v="E7970JYD"/>
    <d v="2024-12-20T00:00:00"/>
    <m/>
    <s v="3264"/>
    <x v="35"/>
    <s v="PA"/>
    <s v="S1"/>
    <m/>
    <d v="2024-12-20T00:00:00"/>
    <d v="1899-12-30T13:28:47"/>
    <d v="2024-12-20T00:00:00"/>
    <d v="1899-12-30T13:28:03"/>
    <d v="2024-12-20T00:00:00"/>
    <d v="1899-12-30T14:05:17"/>
    <x v="0"/>
    <s v="RFCPI"/>
    <s v="7022038739"/>
    <s v="EXW"/>
    <d v="1899-12-30T00:37:58"/>
    <d v="1899-12-30T00:37:14"/>
    <d v="1899-12-30T00:00:44"/>
    <s v="Granel"/>
    <s v="E001"/>
    <x v="1"/>
    <d v="1899-12-30T00:36:30"/>
    <d v="1899-12-30T00:37:14"/>
    <n v="13"/>
    <x v="15"/>
    <x v="5"/>
    <x v="1"/>
    <n v="0"/>
    <n v="0"/>
    <s v="OK"/>
    <s v="Granel"/>
    <x v="0"/>
    <n v="0"/>
    <s v="F. MALAGA"/>
    <s v="A"/>
    <d v="1899-12-30T00:00:44"/>
    <d v="1899-12-30T00:00:44"/>
    <s v="OK"/>
    <m/>
    <m/>
    <d v="1899-12-30T00:00:00"/>
    <d v="1899-12-30T00:36:30"/>
    <n v="6"/>
    <n v="-5.0925925926004201E-4"/>
    <n v="36.499999999996753"/>
    <n v="14"/>
    <s v="Si"/>
  </r>
  <r>
    <s v="CSMA"/>
    <s v="2024058930"/>
    <x v="0"/>
    <s v="ER2858BDR"/>
    <s v="E2363KTK"/>
    <d v="2024-12-20T00:00:00"/>
    <m/>
    <s v="3264"/>
    <x v="35"/>
    <s v="PA"/>
    <s v="S1"/>
    <m/>
    <d v="2024-12-20T00:00:00"/>
    <d v="1899-12-30T13:42:11"/>
    <d v="2024-12-20T00:00:00"/>
    <d v="1899-12-30T13:41:26"/>
    <d v="2024-12-20T00:00:00"/>
    <d v="1899-12-30T14:11:14"/>
    <x v="0"/>
    <s v="RFCPI"/>
    <s v="7022038740"/>
    <s v="FBO"/>
    <d v="1899-12-30T00:30:33"/>
    <d v="1899-12-30T00:29:48"/>
    <d v="1899-12-30T00:00:45"/>
    <s v="Granel"/>
    <s v="E001"/>
    <x v="2"/>
    <d v="1899-12-30T00:29:03"/>
    <d v="1899-12-30T00:29:48"/>
    <n v="13"/>
    <x v="15"/>
    <x v="5"/>
    <x v="1"/>
    <n v="0"/>
    <n v="0"/>
    <s v="OK"/>
    <s v="Granel"/>
    <x v="0"/>
    <n v="0"/>
    <s v="F. MALAGA"/>
    <s v="A"/>
    <d v="1899-12-30T00:00:45"/>
    <d v="1899-12-30T00:00:45"/>
    <s v="OK"/>
    <m/>
    <m/>
    <d v="1899-12-30T00:00:00"/>
    <d v="1899-12-30T00:29:03"/>
    <n v="6"/>
    <n v="-5.2083333333996507E-4"/>
    <n v="29.049999999998466"/>
    <n v="14"/>
    <s v="Si"/>
  </r>
  <r>
    <s v="CSMA"/>
    <s v="2024058928"/>
    <x v="0"/>
    <s v="ER2384BCB"/>
    <s v="E2023FNC"/>
    <d v="2024-12-20T00:00:00"/>
    <m/>
    <s v="3283"/>
    <x v="38"/>
    <s v="PA"/>
    <s v="PA"/>
    <m/>
    <d v="2024-12-20T00:00:00"/>
    <d v="1899-12-30T13:30:57"/>
    <d v="2024-12-20T00:00:00"/>
    <d v="1899-12-30T13:30:13"/>
    <d v="2024-12-20T00:00:00"/>
    <d v="1899-12-30T14:12:03"/>
    <x v="0"/>
    <s v="RFCPI"/>
    <s v="7022038741"/>
    <s v="EXW"/>
    <d v="1899-12-30T00:42:34"/>
    <d v="1899-12-30T00:41:50"/>
    <d v="1899-12-30T00:00:44"/>
    <s v="Ensacado"/>
    <s v="E002"/>
    <x v="1"/>
    <d v="1899-12-30T00:41:06"/>
    <d v="1899-12-30T00:41:50"/>
    <n v="13"/>
    <x v="15"/>
    <x v="5"/>
    <x v="2"/>
    <n v="0"/>
    <n v="0"/>
    <s v="OK"/>
    <s v="Ensacado"/>
    <x v="0"/>
    <n v="0"/>
    <s v="F. MALAGA"/>
    <s v="A"/>
    <d v="1899-12-30T00:00:44"/>
    <d v="1899-12-30T00:00:44"/>
    <s v="OK"/>
    <m/>
    <m/>
    <d v="1899-12-30T00:00:00"/>
    <d v="1899-12-30T00:41:06"/>
    <n v="6"/>
    <n v="-5.0925925926004201E-4"/>
    <n v="41.100000000004826"/>
    <n v="14"/>
    <s v="Si"/>
  </r>
  <r>
    <s v="CSMA"/>
    <s v="2024058934"/>
    <x v="0"/>
    <s v="ER1864BBP"/>
    <s v="E9297MPF"/>
    <d v="2024-12-20T00:00:00"/>
    <m/>
    <s v="3263"/>
    <x v="42"/>
    <s v="PA"/>
    <s v="S5"/>
    <m/>
    <d v="2024-12-20T00:00:00"/>
    <d v="1899-12-30T13:49:10"/>
    <d v="2024-12-20T00:00:00"/>
    <d v="1899-12-30T13:48:26"/>
    <d v="2024-12-20T00:00:00"/>
    <d v="1899-12-30T14:21:42"/>
    <x v="0"/>
    <s v="RFCPI"/>
    <s v="7022038742"/>
    <s v="EXW"/>
    <d v="1899-12-30T00:34:00"/>
    <d v="1899-12-30T00:33:16"/>
    <d v="1899-12-30T00:00:44"/>
    <s v="Granel"/>
    <s v="E001"/>
    <x v="1"/>
    <d v="1899-12-30T00:32:32"/>
    <d v="1899-12-30T00:33:16"/>
    <n v="13"/>
    <x v="15"/>
    <x v="5"/>
    <x v="1"/>
    <n v="0"/>
    <n v="0"/>
    <s v="OK"/>
    <s v="Granel"/>
    <x v="0"/>
    <n v="0"/>
    <s v="F. MALAGA"/>
    <s v="A"/>
    <d v="1899-12-30T00:00:44"/>
    <d v="1899-12-30T00:00:44"/>
    <s v="OK"/>
    <m/>
    <m/>
    <d v="1899-12-30T00:00:00"/>
    <d v="1899-12-30T00:32:32"/>
    <n v="6"/>
    <n v="-5.0925925926004201E-4"/>
    <n v="32.533333333329516"/>
    <n v="14"/>
    <s v="Si"/>
  </r>
  <r>
    <s v="CSMA"/>
    <s v="2024058932"/>
    <x v="0"/>
    <s v="ER4551BBJ"/>
    <s v="E6688FFY"/>
    <d v="2024-12-20T00:00:00"/>
    <m/>
    <s v="3283"/>
    <x v="38"/>
    <s v="PA"/>
    <s v="PA"/>
    <m/>
    <d v="2024-12-20T00:00:00"/>
    <d v="1899-12-30T13:45:33"/>
    <d v="2024-12-20T00:00:00"/>
    <d v="1899-12-30T13:44:49"/>
    <d v="2024-12-20T00:00:00"/>
    <d v="1899-12-30T14:22:24"/>
    <x v="0"/>
    <s v="RFCPI"/>
    <s v="7022038743"/>
    <s v="FBO"/>
    <d v="1899-12-30T00:38:19"/>
    <d v="1899-12-30T00:37:35"/>
    <d v="1899-12-30T00:00:44"/>
    <s v="Ensacado"/>
    <s v="E002"/>
    <x v="2"/>
    <d v="1899-12-30T00:36:51"/>
    <d v="1899-12-30T00:37:35"/>
    <n v="13"/>
    <x v="15"/>
    <x v="5"/>
    <x v="2"/>
    <n v="0"/>
    <n v="0"/>
    <s v="OK"/>
    <s v="Ensacado"/>
    <x v="0"/>
    <n v="0"/>
    <s v="F. MALAGA"/>
    <s v="A"/>
    <d v="1899-12-30T00:00:44"/>
    <d v="1899-12-30T00:00:44"/>
    <s v="OK"/>
    <m/>
    <m/>
    <d v="1899-12-30T00:00:00"/>
    <d v="1899-12-30T00:36:51"/>
    <n v="6"/>
    <n v="-5.0925925926004201E-4"/>
    <n v="36.850000000003199"/>
    <n v="14"/>
    <s v="Si"/>
  </r>
  <r>
    <s v="CSMA"/>
    <s v="2024058933"/>
    <x v="0"/>
    <s v="ER6807BBV"/>
    <s v="E8120GLY"/>
    <d v="2024-12-20T00:00:00"/>
    <m/>
    <s v="3264"/>
    <x v="35"/>
    <s v="PA"/>
    <s v="S1"/>
    <m/>
    <d v="2024-12-20T00:00:00"/>
    <d v="1899-12-30T13:46:02"/>
    <d v="2024-12-20T00:00:00"/>
    <d v="1899-12-30T13:45:18"/>
    <d v="2024-12-20T00:00:00"/>
    <d v="1899-12-30T14:24:03"/>
    <x v="0"/>
    <s v="RFCPI"/>
    <s v="7022038744"/>
    <s v="FBO"/>
    <d v="1899-12-30T00:39:29"/>
    <d v="1899-12-30T00:38:45"/>
    <d v="1899-12-30T00:00:44"/>
    <s v="Granel"/>
    <s v="E001"/>
    <x v="2"/>
    <d v="1899-12-30T00:38:01"/>
    <d v="1899-12-30T00:38:45"/>
    <n v="13"/>
    <x v="15"/>
    <x v="5"/>
    <x v="1"/>
    <n v="0"/>
    <n v="0"/>
    <s v="OK"/>
    <s v="Granel"/>
    <x v="0"/>
    <n v="0"/>
    <s v="F. MALAGA"/>
    <s v="A"/>
    <d v="1899-12-30T00:00:44"/>
    <d v="1899-12-30T00:00:44"/>
    <s v="OK"/>
    <m/>
    <m/>
    <d v="1899-12-30T00:00:00"/>
    <d v="1899-12-30T00:38:01"/>
    <n v="6"/>
    <n v="-5.0925925926004201E-4"/>
    <n v="38.016666666662324"/>
    <n v="14"/>
    <s v="Si"/>
  </r>
  <r>
    <s v="CSMA"/>
    <s v="2024058929"/>
    <x v="0"/>
    <s v="ER0860BBM"/>
    <s v="E5730JVY"/>
    <d v="2024-12-20T00:00:00"/>
    <m/>
    <s v="3264"/>
    <x v="35"/>
    <s v="PA"/>
    <s v="S1"/>
    <m/>
    <d v="2024-12-20T00:00:00"/>
    <d v="1899-12-30T13:41:59"/>
    <d v="2024-12-20T00:00:00"/>
    <d v="1899-12-30T13:41:15"/>
    <d v="2024-12-20T00:00:00"/>
    <d v="1899-12-30T14:28:30"/>
    <x v="0"/>
    <s v="RFCPI"/>
    <s v="7022038745"/>
    <s v="FBO"/>
    <d v="1899-12-30T00:47:59"/>
    <d v="1899-12-30T00:47:15"/>
    <d v="1899-12-30T00:00:44"/>
    <s v="Granel"/>
    <s v="E001"/>
    <x v="2"/>
    <d v="1899-12-30T00:46:31"/>
    <d v="1899-12-30T00:47:15"/>
    <n v="13"/>
    <x v="15"/>
    <x v="5"/>
    <x v="1"/>
    <n v="0"/>
    <n v="0"/>
    <s v="OK"/>
    <s v="Granel"/>
    <x v="0"/>
    <n v="0"/>
    <s v="F. MALAGA"/>
    <s v="B"/>
    <d v="1899-12-30T00:00:44"/>
    <d v="1899-12-30T00:00:44"/>
    <s v="OK"/>
    <m/>
    <m/>
    <d v="1899-12-30T00:00:00"/>
    <d v="1899-12-30T00:46:31"/>
    <n v="6"/>
    <n v="-5.0925925926004201E-4"/>
    <n v="46.516666666665571"/>
    <n v="14"/>
    <s v="No"/>
  </r>
  <r>
    <s v="CSMA"/>
    <s v="2024058938"/>
    <x v="0"/>
    <s v="ER4133BCC"/>
    <s v="E7241HLN"/>
    <d v="2024-12-20T00:00:00"/>
    <m/>
    <s v="3283"/>
    <x v="38"/>
    <s v="PA"/>
    <s v="PA"/>
    <m/>
    <d v="2024-12-20T00:00:00"/>
    <d v="1899-12-30T14:06:22"/>
    <d v="2024-12-20T00:00:00"/>
    <d v="1899-12-30T14:05:37"/>
    <d v="2024-12-20T00:00:00"/>
    <d v="1899-12-30T14:32:44"/>
    <x v="0"/>
    <s v="RFCPI"/>
    <s v="7022038746"/>
    <s v="EXW"/>
    <d v="1899-12-30T00:27:52"/>
    <d v="1899-12-30T00:27:07"/>
    <d v="1899-12-30T00:00:45"/>
    <s v="Ensacado"/>
    <s v="E002"/>
    <x v="1"/>
    <d v="1899-12-30T00:26:22"/>
    <d v="1899-12-30T00:27:07"/>
    <n v="14"/>
    <x v="15"/>
    <x v="5"/>
    <x v="2"/>
    <n v="0"/>
    <n v="0"/>
    <s v="OK"/>
    <s v="Ensacado"/>
    <x v="0"/>
    <n v="0"/>
    <s v="F. MALAGA"/>
    <s v="A"/>
    <d v="1899-12-30T00:00:45"/>
    <d v="1899-12-30T00:00:45"/>
    <s v="OK"/>
    <m/>
    <m/>
    <d v="1899-12-30T00:00:00"/>
    <d v="1899-12-30T00:26:22"/>
    <n v="6"/>
    <n v="-5.2083333332997306E-4"/>
    <n v="26.366666666659224"/>
    <n v="14"/>
    <s v="Si"/>
  </r>
  <r>
    <s v="CSMA"/>
    <s v="2024058937"/>
    <x v="0"/>
    <s v="ER2310BBX"/>
    <s v="E5477KKG"/>
    <d v="2024-12-20T00:00:00"/>
    <m/>
    <s v="3264"/>
    <x v="35"/>
    <s v="PA"/>
    <s v="S1"/>
    <m/>
    <d v="2024-12-20T00:00:00"/>
    <d v="1899-12-30T14:05:20"/>
    <d v="2024-12-20T00:00:00"/>
    <d v="1899-12-30T14:04:39"/>
    <d v="2024-12-20T00:00:00"/>
    <d v="1899-12-30T14:37:24"/>
    <x v="0"/>
    <s v="RFCPI"/>
    <s v="7022038747"/>
    <s v="FBO"/>
    <d v="1899-12-30T00:33:26"/>
    <d v="1899-12-30T00:32:45"/>
    <d v="1899-12-30T00:00:41"/>
    <s v="Granel"/>
    <s v="E001"/>
    <x v="2"/>
    <d v="1899-12-30T00:32:04"/>
    <d v="1899-12-30T00:32:45"/>
    <n v="14"/>
    <x v="15"/>
    <x v="5"/>
    <x v="1"/>
    <n v="0"/>
    <n v="0"/>
    <s v="OK"/>
    <s v="Granel"/>
    <x v="0"/>
    <n v="0"/>
    <s v="F. MALAGA"/>
    <s v="A"/>
    <d v="1899-12-30T00:00:41"/>
    <d v="1899-12-30T00:00:41"/>
    <s v="OK"/>
    <m/>
    <m/>
    <d v="1899-12-30T00:00:00"/>
    <d v="1899-12-30T00:32:04"/>
    <n v="6"/>
    <n v="-4.745370370400348E-4"/>
    <n v="32.066666666668745"/>
    <n v="14"/>
    <s v="Si"/>
  </r>
  <r>
    <s v="CSMA"/>
    <s v="2024058942"/>
    <x v="0"/>
    <s v="ER0272BBT"/>
    <s v="E2254MLP"/>
    <d v="2024-12-20T00:00:00"/>
    <m/>
    <s v="3269"/>
    <x v="36"/>
    <s v="PA"/>
    <s v="S2"/>
    <m/>
    <d v="2024-12-20T00:00:00"/>
    <d v="1899-12-30T14:28:04"/>
    <d v="2024-12-20T00:00:00"/>
    <d v="1899-12-30T14:27:20"/>
    <d v="2024-12-20T00:00:00"/>
    <d v="1899-12-30T14:55:45"/>
    <x v="0"/>
    <s v="RFCPI"/>
    <s v="7022038748"/>
    <s v="FBO"/>
    <d v="1899-12-30T00:29:09"/>
    <d v="1899-12-30T00:28:25"/>
    <d v="1899-12-30T00:00:44"/>
    <s v="Granel"/>
    <s v="E001"/>
    <x v="2"/>
    <d v="1899-12-30T00:27:41"/>
    <d v="1899-12-30T00:28:25"/>
    <n v="14"/>
    <x v="15"/>
    <x v="5"/>
    <x v="1"/>
    <n v="0"/>
    <n v="0"/>
    <s v="OK"/>
    <s v="Granel"/>
    <x v="0"/>
    <n v="0"/>
    <s v="F. MALAGA"/>
    <s v="A"/>
    <d v="1899-12-30T00:00:44"/>
    <d v="1899-12-30T00:00:44"/>
    <s v="OK"/>
    <m/>
    <m/>
    <d v="1899-12-30T00:00:00"/>
    <d v="1899-12-30T00:27:41"/>
    <n v="6"/>
    <n v="-5.0925925926004201E-4"/>
    <n v="27.683333333337554"/>
    <n v="14"/>
    <s v="Si"/>
  </r>
  <r>
    <s v="CSMA"/>
    <s v="2024058940"/>
    <x v="0"/>
    <s v="ER1589BCS"/>
    <s v="E4379JKC"/>
    <d v="2024-12-20T00:00:00"/>
    <m/>
    <s v="3283"/>
    <x v="38"/>
    <s v="PA"/>
    <s v="PA"/>
    <m/>
    <d v="2024-12-20T00:00:00"/>
    <d v="1899-12-30T14:15:16"/>
    <d v="2024-12-20T00:00:00"/>
    <d v="1899-12-30T14:14:33"/>
    <d v="2024-12-20T00:00:00"/>
    <d v="1899-12-30T14:58:13"/>
    <x v="0"/>
    <s v="RFCPI"/>
    <s v="7022038749"/>
    <s v="FBO"/>
    <d v="1899-12-30T00:44:23"/>
    <d v="1899-12-30T00:43:40"/>
    <d v="1899-12-30T00:00:43"/>
    <s v="Ensacado"/>
    <s v="E002"/>
    <x v="2"/>
    <d v="1899-12-30T00:42:57"/>
    <d v="1899-12-30T00:43:40"/>
    <n v="14"/>
    <x v="15"/>
    <x v="5"/>
    <x v="2"/>
    <n v="0"/>
    <n v="0"/>
    <s v="OK"/>
    <s v="Ensacado"/>
    <x v="0"/>
    <n v="0"/>
    <s v="F. MALAGA"/>
    <s v="A"/>
    <d v="1899-12-30T00:00:43"/>
    <d v="1899-12-30T00:00:43"/>
    <s v="OK"/>
    <m/>
    <m/>
    <d v="1899-12-30T00:00:00"/>
    <d v="1899-12-30T00:42:57"/>
    <n v="6"/>
    <n v="-4.9768518518999993E-4"/>
    <n v="42.949999999987206"/>
    <n v="14"/>
    <s v="Si"/>
  </r>
  <r>
    <s v="CSMA"/>
    <s v="2024058941"/>
    <x v="0"/>
    <s v="ER7690BCV"/>
    <s v="E4620HVJ"/>
    <d v="2024-12-20T00:00:00"/>
    <m/>
    <s v="3283"/>
    <x v="38"/>
    <s v="PA"/>
    <s v="PA"/>
    <m/>
    <d v="2024-12-20T00:00:00"/>
    <d v="1899-12-30T14:16:41"/>
    <d v="2024-12-20T00:00:00"/>
    <d v="1899-12-30T14:15:57"/>
    <d v="2024-12-20T00:00:00"/>
    <d v="1899-12-30T15:14:28"/>
    <x v="0"/>
    <s v="RFCPI"/>
    <s v="7022038750"/>
    <s v="FBO"/>
    <d v="1899-12-30T00:59:15"/>
    <d v="1899-12-30T00:58:31"/>
    <d v="1899-12-30T00:00:44"/>
    <s v="Ensacado"/>
    <s v="E002"/>
    <x v="2"/>
    <d v="1899-12-30T00:57:47"/>
    <d v="1899-12-30T00:58:31"/>
    <n v="14"/>
    <x v="15"/>
    <x v="5"/>
    <x v="2"/>
    <n v="0"/>
    <n v="0"/>
    <s v="OK"/>
    <s v="Ensacado"/>
    <x v="0"/>
    <n v="0"/>
    <s v="F. MALAGA"/>
    <s v="B"/>
    <d v="1899-12-30T00:00:44"/>
    <d v="1899-12-30T00:00:44"/>
    <s v="OK"/>
    <m/>
    <m/>
    <d v="1899-12-30T00:00:00"/>
    <d v="1899-12-30T00:57:47"/>
    <n v="6"/>
    <n v="-5.0925925926004201E-4"/>
    <n v="57.783333333340821"/>
    <n v="15"/>
    <s v="No"/>
  </r>
  <r>
    <s v="CSMA"/>
    <s v="2024058948"/>
    <x v="0"/>
    <s v="EVA02467R"/>
    <s v="E5824JVY"/>
    <d v="2024-12-20T00:00:00"/>
    <m/>
    <s v="3264"/>
    <x v="35"/>
    <s v="PA"/>
    <s v="S1"/>
    <m/>
    <d v="2024-12-20T00:00:00"/>
    <d v="1899-12-30T15:11:03"/>
    <d v="2024-12-20T00:00:00"/>
    <d v="1899-12-30T15:10:19"/>
    <d v="2024-12-20T00:00:00"/>
    <d v="1899-12-30T15:34:01"/>
    <x v="0"/>
    <s v="RFCPI"/>
    <s v="7022038751"/>
    <s v="FBO"/>
    <d v="1899-12-30T00:24:26"/>
    <d v="1899-12-30T00:23:42"/>
    <d v="1899-12-30T00:00:44"/>
    <s v="Granel"/>
    <s v="E001"/>
    <x v="2"/>
    <d v="1899-12-30T00:22:58"/>
    <d v="1899-12-30T00:23:42"/>
    <n v="15"/>
    <x v="15"/>
    <x v="5"/>
    <x v="1"/>
    <n v="0"/>
    <n v="0"/>
    <s v="OK"/>
    <s v="Granel"/>
    <x v="0"/>
    <n v="0"/>
    <s v="F. MALAGA"/>
    <s v="A"/>
    <d v="1899-12-30T00:00:44"/>
    <d v="1899-12-30T00:00:44"/>
    <s v="OK"/>
    <m/>
    <m/>
    <d v="1899-12-30T00:00:00"/>
    <d v="1899-12-30T00:22:58"/>
    <n v="6"/>
    <n v="-5.0925925925993099E-4"/>
    <n v="22.96666666667516"/>
    <n v="15"/>
    <s v="Si"/>
  </r>
  <r>
    <s v="CSMA"/>
    <s v="2024058949"/>
    <x v="0"/>
    <s v="ER4695BDR"/>
    <s v="E9461JBD"/>
    <d v="2024-12-20T00:00:00"/>
    <m/>
    <s v="3264"/>
    <x v="35"/>
    <s v="PA"/>
    <s v="S1"/>
    <m/>
    <d v="2024-12-20T00:00:00"/>
    <d v="1899-12-30T15:14:42"/>
    <d v="2024-12-20T00:00:00"/>
    <d v="1899-12-30T15:13:57"/>
    <d v="2024-12-20T00:00:00"/>
    <d v="1899-12-30T15:39:07"/>
    <x v="0"/>
    <s v="RFCPI"/>
    <s v="7022038752"/>
    <s v="EXW"/>
    <d v="1899-12-30T00:25:55"/>
    <d v="1899-12-30T00:25:10"/>
    <d v="1899-12-30T00:00:45"/>
    <s v="Granel"/>
    <s v="E001"/>
    <x v="1"/>
    <d v="1899-12-30T00:24:25"/>
    <d v="1899-12-30T00:25:10"/>
    <n v="15"/>
    <x v="15"/>
    <x v="5"/>
    <x v="1"/>
    <n v="0"/>
    <n v="0"/>
    <s v="OK"/>
    <s v="Granel"/>
    <x v="0"/>
    <n v="0"/>
    <s v="F. MALAGA"/>
    <s v="A"/>
    <d v="1899-12-30T00:00:45"/>
    <d v="1899-12-30T00:00:45"/>
    <s v="OK"/>
    <m/>
    <m/>
    <d v="1899-12-30T00:00:00"/>
    <d v="1899-12-30T00:24:25"/>
    <n v="6"/>
    <n v="-5.2083333333008408E-4"/>
    <n v="24.416666666668672"/>
    <n v="15"/>
    <s v="Si"/>
  </r>
  <r>
    <s v="CSMA"/>
    <s v="2024058951"/>
    <x v="0"/>
    <s v="ER4763BBY"/>
    <s v="E4421MGY"/>
    <d v="2024-12-20T00:00:00"/>
    <m/>
    <s v="3269"/>
    <x v="36"/>
    <s v="PA"/>
    <s v="S2"/>
    <m/>
    <d v="2024-12-20T00:00:00"/>
    <d v="1899-12-30T15:20:31"/>
    <d v="2024-12-20T00:00:00"/>
    <d v="1899-12-30T15:19:46"/>
    <d v="2024-12-20T00:00:00"/>
    <d v="1899-12-30T15:42:21"/>
    <x v="0"/>
    <s v="RFCPI"/>
    <s v="7022038753"/>
    <s v="FBO"/>
    <d v="1899-12-30T00:23:20"/>
    <d v="1899-12-30T00:22:35"/>
    <d v="1899-12-30T00:00:45"/>
    <s v="Granel"/>
    <s v="E001"/>
    <x v="2"/>
    <d v="1899-12-30T00:21:50"/>
    <d v="1899-12-30T00:22:35"/>
    <n v="15"/>
    <x v="15"/>
    <x v="5"/>
    <x v="1"/>
    <n v="0"/>
    <n v="0"/>
    <s v="OK"/>
    <s v="Granel"/>
    <x v="0"/>
    <n v="0"/>
    <s v="F. MALAGA"/>
    <s v="A"/>
    <d v="1899-12-30T00:00:45"/>
    <d v="1899-12-30T00:00:45"/>
    <s v="OK"/>
    <m/>
    <m/>
    <d v="1899-12-30T00:00:00"/>
    <d v="1899-12-30T00:21:50"/>
    <n v="6"/>
    <n v="-5.2083333334007609E-4"/>
    <n v="21.83333333332321"/>
    <n v="15"/>
    <s v="Si"/>
  </r>
  <r>
    <s v="CSMA"/>
    <s v="2024058950"/>
    <x v="0"/>
    <s v="ER4551BBJ"/>
    <s v="E6688FFY"/>
    <d v="2024-12-20T00:00:00"/>
    <m/>
    <s v="3283"/>
    <x v="38"/>
    <s v="PA"/>
    <s v="PA"/>
    <m/>
    <d v="2024-12-20T00:00:00"/>
    <d v="1899-12-30T15:17:01"/>
    <d v="2024-12-20T00:00:00"/>
    <d v="1899-12-30T15:16:16"/>
    <d v="2024-12-20T00:00:00"/>
    <d v="1899-12-30T15:44:38"/>
    <x v="0"/>
    <s v="RFCPI"/>
    <s v="7022038754"/>
    <s v="FBO"/>
    <d v="1899-12-30T00:29:07"/>
    <d v="1899-12-30T00:28:22"/>
    <d v="1899-12-30T00:00:45"/>
    <s v="Ensacado"/>
    <s v="E002"/>
    <x v="2"/>
    <d v="1899-12-30T00:27:37"/>
    <d v="1899-12-30T00:28:22"/>
    <n v="15"/>
    <x v="15"/>
    <x v="5"/>
    <x v="2"/>
    <n v="0"/>
    <n v="0"/>
    <s v="OK"/>
    <s v="Ensacado"/>
    <x v="0"/>
    <n v="0"/>
    <s v="F. MALAGA"/>
    <s v="A"/>
    <d v="1899-12-30T00:00:45"/>
    <d v="1899-12-30T00:00:45"/>
    <s v="OK"/>
    <m/>
    <m/>
    <d v="1899-12-30T00:00:00"/>
    <d v="1899-12-30T00:27:37"/>
    <n v="6"/>
    <n v="-5.2083333332997306E-4"/>
    <n v="27.616666666665655"/>
    <n v="15"/>
    <s v="Si"/>
  </r>
  <r>
    <s v="CSMA"/>
    <s v="2024058952"/>
    <x v="0"/>
    <s v="ELE02494R"/>
    <s v="E7977MGZ"/>
    <d v="2024-12-20T00:00:00"/>
    <m/>
    <s v="3269"/>
    <x v="36"/>
    <s v="PA"/>
    <s v="S2"/>
    <m/>
    <d v="2024-12-20T00:00:00"/>
    <d v="1899-12-30T15:20:32"/>
    <d v="2024-12-20T00:00:00"/>
    <d v="1899-12-30T15:19:49"/>
    <d v="2024-12-20T00:00:00"/>
    <d v="1899-12-30T15:48:23"/>
    <x v="0"/>
    <s v="RFCPI"/>
    <s v="7022038756"/>
    <s v="FBO"/>
    <d v="1899-12-30T00:29:17"/>
    <d v="1899-12-30T00:28:34"/>
    <d v="1899-12-30T00:00:43"/>
    <s v="Granel"/>
    <s v="E001"/>
    <x v="2"/>
    <d v="1899-12-30T00:27:51"/>
    <d v="1899-12-30T00:28:34"/>
    <n v="15"/>
    <x v="15"/>
    <x v="5"/>
    <x v="1"/>
    <n v="0"/>
    <n v="0"/>
    <s v="OK"/>
    <s v="Granel"/>
    <x v="0"/>
    <n v="0"/>
    <s v="F. MALAGA"/>
    <s v="A"/>
    <d v="1899-12-30T00:00:43"/>
    <d v="1899-12-30T00:00:43"/>
    <s v="OK"/>
    <m/>
    <m/>
    <d v="1899-12-30T00:00:00"/>
    <d v="1899-12-30T00:27:51"/>
    <n v="6"/>
    <n v="-4.9768518518999993E-4"/>
    <n v="27.850000000003234"/>
    <n v="15"/>
    <s v="Si"/>
  </r>
  <r>
    <s v="CSMA"/>
    <s v="2024058956"/>
    <x v="0"/>
    <s v="ER6822BBF"/>
    <s v="E7574KJX"/>
    <d v="2024-12-20T00:00:00"/>
    <m/>
    <s v="3264"/>
    <x v="35"/>
    <s v="PA"/>
    <s v="S1"/>
    <m/>
    <d v="2024-12-20T00:00:00"/>
    <d v="1899-12-30T15:39:19"/>
    <d v="2024-12-20T00:00:00"/>
    <d v="1899-12-30T15:38:35"/>
    <d v="2024-12-20T00:00:00"/>
    <d v="1899-12-30T16:06:49"/>
    <x v="0"/>
    <s v="RFCPI"/>
    <s v="7022038757"/>
    <s v="FBO"/>
    <d v="1899-12-30T00:28:58"/>
    <d v="1899-12-30T00:28:14"/>
    <d v="1899-12-30T00:00:44"/>
    <s v="Granel"/>
    <s v="E001"/>
    <x v="2"/>
    <d v="1899-12-30T00:27:30"/>
    <d v="1899-12-30T00:28:14"/>
    <n v="15"/>
    <x v="15"/>
    <x v="5"/>
    <x v="1"/>
    <n v="0"/>
    <n v="0"/>
    <s v="OK"/>
    <s v="Granel"/>
    <x v="0"/>
    <n v="0"/>
    <s v="F. MALAGA"/>
    <s v="A"/>
    <d v="1899-12-30T00:00:44"/>
    <d v="1899-12-30T00:00:44"/>
    <s v="OK"/>
    <m/>
    <m/>
    <d v="1899-12-30T00:00:00"/>
    <d v="1899-12-30T00:27:30"/>
    <n v="6"/>
    <n v="-5.0925925925993099E-4"/>
    <n v="27.499999999996785"/>
    <n v="16"/>
    <s v="Si"/>
  </r>
  <r>
    <s v="CSMA"/>
    <s v="2024058957"/>
    <x v="0"/>
    <s v="ER2753BDJ"/>
    <s v="E1640LDZ"/>
    <d v="2024-12-20T00:00:00"/>
    <m/>
    <s v="3283"/>
    <x v="38"/>
    <s v="PA"/>
    <s v="PA"/>
    <m/>
    <d v="2024-12-20T00:00:00"/>
    <d v="1899-12-30T15:54:08"/>
    <d v="2024-12-20T00:00:00"/>
    <d v="1899-12-30T15:53:23"/>
    <d v="2024-12-20T00:00:00"/>
    <d v="1899-12-30T16:31:43"/>
    <x v="0"/>
    <s v="RFCPI"/>
    <s v="7022038758"/>
    <s v="EXW"/>
    <d v="1899-12-30T00:39:05"/>
    <d v="1899-12-30T00:38:20"/>
    <d v="1899-12-30T00:00:45"/>
    <s v="Ensacado"/>
    <s v="E002"/>
    <x v="1"/>
    <d v="1899-12-30T00:37:35"/>
    <d v="1899-12-30T00:38:20"/>
    <n v="15"/>
    <x v="15"/>
    <x v="5"/>
    <x v="2"/>
    <n v="0"/>
    <n v="0"/>
    <s v="OK"/>
    <s v="Ensacado"/>
    <x v="0"/>
    <n v="0"/>
    <s v="F. MALAGA"/>
    <s v="A"/>
    <d v="1899-12-30T00:00:45"/>
    <d v="1899-12-30T00:00:45"/>
    <s v="OK"/>
    <m/>
    <m/>
    <d v="1899-12-30T00:00:00"/>
    <d v="1899-12-30T00:37:35"/>
    <n v="6"/>
    <n v="-5.2083333332997306E-4"/>
    <n v="37.583333333337663"/>
    <n v="16"/>
    <s v="Si"/>
  </r>
  <r>
    <s v="CSMA"/>
    <s v="2024058959"/>
    <x v="0"/>
    <s v="ER2524BBY"/>
    <s v="E8306MSJ"/>
    <d v="2024-12-20T00:00:00"/>
    <m/>
    <s v="3264"/>
    <x v="35"/>
    <s v="PA"/>
    <s v="S1"/>
    <m/>
    <d v="2024-12-20T00:00:00"/>
    <d v="1899-12-30T16:05:13"/>
    <d v="2024-12-20T00:00:00"/>
    <d v="1899-12-30T16:04:28"/>
    <d v="2024-12-20T00:00:00"/>
    <d v="1899-12-30T16:34:19"/>
    <x v="0"/>
    <s v="RFCPI"/>
    <s v="7022038759"/>
    <s v="FBO"/>
    <d v="1899-12-30T00:30:36"/>
    <d v="1899-12-30T00:29:51"/>
    <d v="1899-12-30T00:00:45"/>
    <s v="Granel"/>
    <s v="E001"/>
    <x v="2"/>
    <d v="1899-12-30T00:29:06"/>
    <d v="1899-12-30T00:29:51"/>
    <n v="16"/>
    <x v="15"/>
    <x v="5"/>
    <x v="1"/>
    <n v="0"/>
    <n v="0"/>
    <s v="OK"/>
    <s v="Granel"/>
    <x v="0"/>
    <n v="0"/>
    <s v="F. MALAGA"/>
    <s v="A"/>
    <d v="1899-12-30T00:00:45"/>
    <d v="1899-12-30T00:00:45"/>
    <s v="OK"/>
    <m/>
    <m/>
    <d v="1899-12-30T00:00:00"/>
    <d v="1899-12-30T00:29:06"/>
    <n v="6"/>
    <n v="-5.2083333332997306E-4"/>
    <n v="29.100000000009505"/>
    <n v="16"/>
    <s v="Si"/>
  </r>
  <r>
    <s v="CSMA"/>
    <s v="2024058960"/>
    <x v="0"/>
    <s v="ER6871BBR"/>
    <s v="E8831LZK"/>
    <d v="2024-12-20T00:00:00"/>
    <m/>
    <s v="3264"/>
    <x v="35"/>
    <s v="PA"/>
    <s v="S1"/>
    <m/>
    <d v="2024-12-20T00:00:00"/>
    <d v="1899-12-30T16:14:47"/>
    <d v="2024-12-20T00:00:00"/>
    <d v="1899-12-30T16:14:02"/>
    <d v="2024-12-20T00:00:00"/>
    <d v="1899-12-30T16:46:37"/>
    <x v="0"/>
    <s v="RFCPI"/>
    <s v="7022038760"/>
    <s v="FBO"/>
    <d v="1899-12-30T00:33:20"/>
    <d v="1899-12-30T00:32:35"/>
    <d v="1899-12-30T00:00:45"/>
    <s v="Granel"/>
    <s v="E001"/>
    <x v="2"/>
    <d v="1899-12-30T00:31:50"/>
    <d v="1899-12-30T00:32:35"/>
    <n v="16"/>
    <x v="15"/>
    <x v="5"/>
    <x v="1"/>
    <n v="0"/>
    <n v="0"/>
    <s v="OK"/>
    <s v="Granel"/>
    <x v="0"/>
    <n v="0"/>
    <s v="F. MALAGA"/>
    <s v="A"/>
    <d v="1899-12-30T00:00:45"/>
    <d v="1899-12-30T00:00:45"/>
    <s v="OK"/>
    <m/>
    <m/>
    <d v="1899-12-30T00:00:00"/>
    <d v="1899-12-30T00:31:50"/>
    <n v="6"/>
    <n v="-5.2083333332997306E-4"/>
    <n v="31.833333333331169"/>
    <n v="16"/>
    <s v="Si"/>
  </r>
  <r>
    <s v="CSMA"/>
    <s v="2024058958"/>
    <x v="0"/>
    <s v="ER9858BBY"/>
    <s v="E8263KDM"/>
    <d v="2024-12-20T00:00:00"/>
    <m/>
    <s v="3264"/>
    <x v="35"/>
    <s v="PA"/>
    <s v="S1"/>
    <m/>
    <d v="2024-12-20T00:00:00"/>
    <d v="1899-12-30T16:03:09"/>
    <d v="2024-12-20T00:00:00"/>
    <d v="1899-12-30T16:02:26"/>
    <d v="2024-12-20T00:00:00"/>
    <d v="1899-12-30T16:49:52"/>
    <x v="0"/>
    <s v="RFCPI"/>
    <s v="7022038761"/>
    <s v="FBO"/>
    <d v="1899-12-30T00:48:09"/>
    <d v="1899-12-30T00:47:26"/>
    <d v="1899-12-30T00:00:43"/>
    <s v="Granel"/>
    <s v="E001"/>
    <x v="2"/>
    <d v="1899-12-30T00:46:43"/>
    <d v="1899-12-30T00:47:26"/>
    <n v="16"/>
    <x v="15"/>
    <x v="5"/>
    <x v="1"/>
    <n v="0"/>
    <n v="0"/>
    <s v="OK"/>
    <s v="Granel"/>
    <x v="0"/>
    <n v="0"/>
    <s v="F. MALAGA"/>
    <s v="B"/>
    <d v="1899-12-30T00:00:43"/>
    <d v="1899-12-30T00:00:43"/>
    <s v="OK"/>
    <m/>
    <m/>
    <d v="1899-12-30T00:00:00"/>
    <d v="1899-12-30T00:46:43"/>
    <n v="6"/>
    <n v="-4.9768518518999993E-4"/>
    <n v="46.716666666667201"/>
    <n v="16"/>
    <s v="No"/>
  </r>
  <r>
    <s v="CSMA"/>
    <s v="2024058963"/>
    <x v="0"/>
    <s v="ER5881BDF"/>
    <s v="E3273JZH"/>
    <d v="2024-12-20T00:00:00"/>
    <m/>
    <s v="3283"/>
    <x v="38"/>
    <s v="PA"/>
    <s v="PA"/>
    <m/>
    <d v="2024-12-20T00:00:00"/>
    <d v="1899-12-30T16:30:26"/>
    <d v="2024-12-20T00:00:00"/>
    <d v="1899-12-30T16:29:42"/>
    <d v="2024-12-20T00:00:00"/>
    <d v="1899-12-30T17:04:29"/>
    <x v="0"/>
    <s v="RFCPI"/>
    <s v="7022038762"/>
    <s v="EXW"/>
    <d v="1899-12-30T00:35:31"/>
    <d v="1899-12-30T00:34:47"/>
    <d v="1899-12-30T00:00:44"/>
    <s v="Ensacado"/>
    <s v="E002"/>
    <x v="1"/>
    <d v="1899-12-30T00:34:03"/>
    <d v="1899-12-30T00:34:47"/>
    <n v="16"/>
    <x v="15"/>
    <x v="5"/>
    <x v="2"/>
    <n v="0"/>
    <n v="0"/>
    <s v="OK"/>
    <s v="Ensacado"/>
    <x v="0"/>
    <n v="0"/>
    <s v="F. MALAGA"/>
    <s v="A"/>
    <d v="1899-12-30T00:00:44"/>
    <d v="1899-12-30T00:00:44"/>
    <s v="OK"/>
    <m/>
    <m/>
    <d v="1899-12-30T00:00:00"/>
    <d v="1899-12-30T00:34:03"/>
    <n v="6"/>
    <n v="-5.0925925926004201E-4"/>
    <n v="34.049999999995251"/>
    <n v="17"/>
    <s v="Si"/>
  </r>
  <r>
    <s v="CSMA"/>
    <s v="2024058968"/>
    <x v="0"/>
    <s v="ER7690BCV"/>
    <s v="E4620HVJ"/>
    <d v="2024-12-20T00:00:00"/>
    <m/>
    <s v="3283"/>
    <x v="38"/>
    <s v="PA"/>
    <s v="PA"/>
    <m/>
    <d v="2024-12-20T00:00:00"/>
    <d v="1899-12-30T17:31:35"/>
    <d v="2024-12-20T00:00:00"/>
    <d v="1899-12-30T17:30:51"/>
    <d v="2024-12-20T00:00:00"/>
    <d v="1899-12-30T17:59:50"/>
    <x v="0"/>
    <s v="RFCPI"/>
    <s v="7022038764"/>
    <s v="FBO"/>
    <d v="1899-12-30T00:29:43"/>
    <d v="1899-12-30T00:28:59"/>
    <d v="1899-12-30T00:00:44"/>
    <s v="Ensacado"/>
    <s v="E002"/>
    <x v="2"/>
    <d v="1899-12-30T00:28:15"/>
    <d v="1899-12-30T00:28:59"/>
    <n v="17"/>
    <x v="15"/>
    <x v="5"/>
    <x v="2"/>
    <n v="0"/>
    <n v="0"/>
    <s v="OK"/>
    <s v="Ensacado"/>
    <x v="0"/>
    <n v="0"/>
    <s v="F. MALAGA"/>
    <s v="A"/>
    <d v="1899-12-30T00:00:44"/>
    <d v="1899-12-30T00:00:44"/>
    <s v="OK"/>
    <m/>
    <m/>
    <d v="1899-12-30T00:00:00"/>
    <d v="1899-12-30T00:28:15"/>
    <n v="6"/>
    <n v="-5.0925925926004201E-4"/>
    <n v="28.250000000006494"/>
    <n v="17"/>
    <s v="Si"/>
  </r>
  <r>
    <s v="CSMA"/>
    <s v="2024058969"/>
    <x v="0"/>
    <s v="ER0933BCD"/>
    <s v="E5086KXC"/>
    <d v="2024-12-20T00:00:00"/>
    <m/>
    <s v="3269"/>
    <x v="36"/>
    <s v="PA"/>
    <s v="S2"/>
    <m/>
    <d v="2024-12-20T00:00:00"/>
    <d v="1899-12-30T17:35:33"/>
    <d v="2024-12-20T00:00:00"/>
    <d v="1899-12-30T17:34:49"/>
    <d v="2024-12-20T00:00:00"/>
    <d v="1899-12-30T18:08:46"/>
    <x v="0"/>
    <s v="RFCPI"/>
    <s v="7022038765"/>
    <s v="FBO"/>
    <d v="1899-12-30T00:34:41"/>
    <d v="1899-12-30T00:33:57"/>
    <d v="1899-12-30T00:00:44"/>
    <s v="Granel"/>
    <s v="E001"/>
    <x v="2"/>
    <d v="1899-12-30T00:33:13"/>
    <d v="1899-12-30T00:33:57"/>
    <n v="17"/>
    <x v="15"/>
    <x v="5"/>
    <x v="1"/>
    <n v="0"/>
    <n v="0"/>
    <s v="OK"/>
    <s v="Granel"/>
    <x v="0"/>
    <n v="0"/>
    <s v="F. MALAGA"/>
    <s v="A"/>
    <d v="1899-12-30T00:00:44"/>
    <d v="1899-12-30T00:00:44"/>
    <s v="OK"/>
    <m/>
    <m/>
    <d v="1899-12-30T00:00:00"/>
    <d v="1899-12-30T00:33:13"/>
    <n v="6"/>
    <n v="-5.0925925926004201E-4"/>
    <n v="33.216666666667166"/>
    <n v="18"/>
    <s v="Si"/>
  </r>
  <r>
    <s v="CSMA"/>
    <s v="2024058973"/>
    <x v="0"/>
    <s v="ER6736BBX"/>
    <s v="E6766MJV"/>
    <d v="2024-12-20T00:00:00"/>
    <m/>
    <s v="3283"/>
    <x v="38"/>
    <s v="PA"/>
    <s v="PA"/>
    <m/>
    <d v="2024-12-20T00:00:00"/>
    <d v="1899-12-30T17:42:41"/>
    <d v="2024-12-20T00:00:00"/>
    <d v="1899-12-30T17:41:57"/>
    <d v="2024-12-20T00:00:00"/>
    <d v="1899-12-30T18:12:12"/>
    <x v="0"/>
    <s v="RFCPI"/>
    <s v="7022038766"/>
    <s v="EXW"/>
    <d v="1899-12-30T00:30:59"/>
    <d v="1899-12-30T00:30:15"/>
    <d v="1899-12-30T00:00:44"/>
    <s v="Ensacado"/>
    <s v="E002"/>
    <x v="1"/>
    <d v="1899-12-30T00:29:31"/>
    <d v="1899-12-30T00:30:15"/>
    <n v="17"/>
    <x v="15"/>
    <x v="5"/>
    <x v="2"/>
    <n v="0"/>
    <n v="0"/>
    <s v="OK"/>
    <s v="Ensacado"/>
    <x v="0"/>
    <n v="0"/>
    <s v="F. MALAGA"/>
    <s v="A"/>
    <d v="1899-12-30T00:00:44"/>
    <d v="1899-12-30T00:00:44"/>
    <s v="OK"/>
    <m/>
    <m/>
    <d v="1899-12-30T00:00:00"/>
    <d v="1899-12-30T00:29:31"/>
    <n v="6"/>
    <n v="-5.0925925925993099E-4"/>
    <n v="29.516666666659237"/>
    <n v="18"/>
    <s v="Si"/>
  </r>
  <r>
    <s v="CSMA"/>
    <s v="2024058974"/>
    <x v="0"/>
    <s v="ER1732BCG"/>
    <s v="E6541KPH"/>
    <d v="2024-12-20T00:00:00"/>
    <m/>
    <s v="3262"/>
    <x v="43"/>
    <s v="PA"/>
    <s v="S6"/>
    <m/>
    <d v="2024-12-20T00:00:00"/>
    <d v="1899-12-30T18:04:39"/>
    <d v="2024-12-20T00:00:00"/>
    <d v="1899-12-30T18:03:56"/>
    <d v="2024-12-20T00:00:00"/>
    <d v="1899-12-30T18:30:25"/>
    <x v="0"/>
    <s v="RFCPI"/>
    <s v="7022038767"/>
    <s v="FBO"/>
    <d v="1899-12-30T00:27:12"/>
    <d v="1899-12-30T00:26:29"/>
    <d v="1899-12-30T00:00:43"/>
    <s v="Granel"/>
    <s v="E001"/>
    <x v="2"/>
    <d v="1899-12-30T00:25:46"/>
    <d v="1899-12-30T00:26:29"/>
    <n v="18"/>
    <x v="15"/>
    <x v="5"/>
    <x v="1"/>
    <n v="0"/>
    <n v="0"/>
    <s v="OK"/>
    <s v="Granel"/>
    <x v="0"/>
    <n v="0"/>
    <s v="F. MALAGA"/>
    <s v="A"/>
    <d v="1899-12-30T00:00:43"/>
    <d v="1899-12-30T00:00:43"/>
    <s v="OK"/>
    <m/>
    <m/>
    <d v="1899-12-30T00:00:00"/>
    <d v="1899-12-30T00:25:46"/>
    <n v="6"/>
    <n v="-4.9768518518999993E-4"/>
    <n v="25.766666666668883"/>
    <n v="18"/>
    <s v="Si"/>
  </r>
  <r>
    <s v="CSMA"/>
    <s v="2024058976"/>
    <x v="0"/>
    <s v="ER1055BBH"/>
    <s v="E0721JRZ"/>
    <d v="2024-12-23T00:00:00"/>
    <m/>
    <s v="3264"/>
    <x v="35"/>
    <s v="PA"/>
    <s v="S1"/>
    <m/>
    <d v="2024-12-23T00:00:00"/>
    <d v="1899-12-30T05:08:44"/>
    <d v="2024-12-23T00:00:00"/>
    <d v="1899-12-30T05:07:47"/>
    <d v="2024-12-23T00:00:00"/>
    <d v="1899-12-30T05:30:33"/>
    <x v="0"/>
    <s v="RFCPI"/>
    <s v="7022038768"/>
    <s v="FBO"/>
    <d v="1899-12-30T00:23:43"/>
    <d v="1899-12-30T00:22:46"/>
    <d v="1899-12-30T00:00:57"/>
    <s v="Granel"/>
    <s v="E001"/>
    <x v="2"/>
    <d v="1899-12-30T00:21:49"/>
    <d v="1899-12-30T00:22:46"/>
    <n v="5"/>
    <x v="16"/>
    <x v="0"/>
    <x v="1"/>
    <n v="0"/>
    <n v="0"/>
    <s v="OK"/>
    <s v="Granel"/>
    <x v="0"/>
    <n v="0"/>
    <s v="F. MALAGA"/>
    <s v="A"/>
    <d v="1899-12-30T00:00:57"/>
    <d v="1899-12-30T00:00:57"/>
    <s v="OK"/>
    <m/>
    <m/>
    <d v="1899-12-30T00:00:00"/>
    <d v="1899-12-30T00:21:49"/>
    <n v="2"/>
    <n v="-6.5972222221999388E-4"/>
    <n v="21.816666666662389"/>
    <n v="5"/>
    <s v="Si"/>
  </r>
  <r>
    <s v="CSMA"/>
    <s v="2024058977"/>
    <x v="0"/>
    <s v="ER8349BDL"/>
    <s v="E9043KYN"/>
    <d v="2024-12-23T00:00:00"/>
    <m/>
    <s v="3262"/>
    <x v="43"/>
    <s v="PA"/>
    <s v="S6"/>
    <m/>
    <d v="2024-12-23T00:00:00"/>
    <d v="1899-12-30T05:09:01"/>
    <d v="2024-12-23T00:00:00"/>
    <d v="1899-12-30T05:08:07"/>
    <d v="2024-12-23T00:00:00"/>
    <d v="1899-12-30T05:34:20"/>
    <x v="0"/>
    <s v="RFCPI"/>
    <s v="7022038769"/>
    <s v="EXW"/>
    <d v="1899-12-30T00:27:07"/>
    <d v="1899-12-30T00:26:13"/>
    <d v="1899-12-30T00:00:54"/>
    <s v="Granel"/>
    <s v="E001"/>
    <x v="1"/>
    <d v="1899-12-30T00:25:19"/>
    <d v="1899-12-30T00:26:13"/>
    <n v="5"/>
    <x v="16"/>
    <x v="0"/>
    <x v="1"/>
    <n v="0"/>
    <n v="0"/>
    <s v="OK"/>
    <s v="Granel"/>
    <x v="0"/>
    <n v="0"/>
    <s v="F. MALAGA"/>
    <s v="A"/>
    <d v="1899-12-30T00:00:54"/>
    <d v="1899-12-30T00:00:54"/>
    <s v="OK"/>
    <m/>
    <m/>
    <d v="1899-12-30T00:00:00"/>
    <d v="1899-12-30T00:25:19"/>
    <n v="2"/>
    <n v="-6.2499999999998668E-4"/>
    <n v="25.316666666668812"/>
    <n v="5"/>
    <s v="Si"/>
  </r>
  <r>
    <s v="CSMA"/>
    <s v="2024058975"/>
    <x v="0"/>
    <s v="ER8221BBJ"/>
    <s v="E3888GZR"/>
    <d v="2024-12-23T00:00:00"/>
    <m/>
    <s v="3269"/>
    <x v="36"/>
    <s v="PA"/>
    <s v="S2"/>
    <m/>
    <d v="2024-12-23T00:00:00"/>
    <d v="1899-12-30T05:08:30"/>
    <d v="2024-12-23T00:00:00"/>
    <d v="1899-12-30T05:07:37"/>
    <d v="2024-12-23T00:00:00"/>
    <d v="1899-12-30T05:35:02"/>
    <x v="0"/>
    <s v="RFCPI"/>
    <s v="7022038770"/>
    <s v="EXW"/>
    <d v="1899-12-30T00:28:18"/>
    <d v="1899-12-30T00:27:25"/>
    <d v="1899-12-30T00:00:53"/>
    <s v="Granel"/>
    <s v="E001"/>
    <x v="1"/>
    <d v="1899-12-30T00:26:32"/>
    <d v="1899-12-30T00:27:25"/>
    <n v="5"/>
    <x v="16"/>
    <x v="0"/>
    <x v="1"/>
    <n v="0"/>
    <n v="0"/>
    <s v="OK"/>
    <s v="Granel"/>
    <x v="0"/>
    <n v="0"/>
    <s v="F. MALAGA"/>
    <s v="A"/>
    <d v="1899-12-30T00:00:53"/>
    <d v="1899-12-30T00:00:53"/>
    <s v="OK"/>
    <m/>
    <m/>
    <d v="1899-12-30T00:00:00"/>
    <d v="1899-12-30T00:26:32"/>
    <n v="2"/>
    <n v="-6.1342592591998035E-4"/>
    <n v="26.533333333339211"/>
    <n v="5"/>
    <s v="Si"/>
  </r>
  <r>
    <s v="CSMA"/>
    <s v="2024058978"/>
    <x v="0"/>
    <s v="ER2915BBJ"/>
    <s v="E7812KXB"/>
    <d v="2024-12-23T00:00:00"/>
    <m/>
    <s v="3264"/>
    <x v="35"/>
    <s v="PA"/>
    <s v="S1"/>
    <m/>
    <d v="2024-12-23T00:00:00"/>
    <d v="1899-12-30T05:09:13"/>
    <d v="2024-12-23T00:00:00"/>
    <d v="1899-12-30T05:08:15"/>
    <d v="2024-12-23T00:00:00"/>
    <d v="1899-12-30T05:36:29"/>
    <x v="0"/>
    <s v="RFCPI"/>
    <s v="7022038771"/>
    <s v="EXW"/>
    <d v="1899-12-30T00:29:12"/>
    <d v="1899-12-30T00:28:14"/>
    <d v="1899-12-30T00:00:58"/>
    <s v="Granel"/>
    <s v="E001"/>
    <x v="1"/>
    <d v="1899-12-30T00:27:16"/>
    <d v="1899-12-30T00:28:14"/>
    <n v="5"/>
    <x v="16"/>
    <x v="0"/>
    <x v="1"/>
    <n v="0"/>
    <n v="0"/>
    <s v="OK"/>
    <s v="Granel"/>
    <x v="0"/>
    <n v="0"/>
    <s v="F. MALAGA"/>
    <s v="A"/>
    <d v="1899-12-30T00:00:58"/>
    <d v="1899-12-30T00:00:58"/>
    <s v="OK"/>
    <m/>
    <m/>
    <d v="1899-12-30T00:00:00"/>
    <d v="1899-12-30T00:27:16"/>
    <n v="2"/>
    <n v="-6.7129629630000021E-4"/>
    <n v="27.266666666659205"/>
    <n v="5"/>
    <s v="Si"/>
  </r>
  <r>
    <s v="CSMA"/>
    <s v="2024058979"/>
    <x v="0"/>
    <s v="ER7726BBG"/>
    <s v="E8976JGF"/>
    <d v="2024-12-23T00:00:00"/>
    <m/>
    <s v="3264"/>
    <x v="35"/>
    <s v="PA"/>
    <s v="S1"/>
    <m/>
    <d v="2024-12-23T00:00:00"/>
    <d v="1899-12-30T05:21:24"/>
    <d v="2024-12-23T00:00:00"/>
    <d v="1899-12-30T05:20:28"/>
    <d v="2024-12-23T00:00:00"/>
    <d v="1899-12-30T05:50:58"/>
    <x v="0"/>
    <s v="RFCPI"/>
    <s v="7022038772"/>
    <s v="EXW"/>
    <d v="1899-12-30T00:31:26"/>
    <d v="1899-12-30T00:30:30"/>
    <d v="1899-12-30T00:00:56"/>
    <s v="Granel"/>
    <s v="E001"/>
    <x v="1"/>
    <d v="1899-12-30T00:29:34"/>
    <d v="1899-12-30T00:30:30"/>
    <n v="5"/>
    <x v="16"/>
    <x v="0"/>
    <x v="1"/>
    <n v="0"/>
    <n v="0"/>
    <s v="OK"/>
    <s v="Granel"/>
    <x v="0"/>
    <n v="0"/>
    <s v="F. MALAGA"/>
    <s v="A"/>
    <d v="1899-12-30T00:00:56"/>
    <d v="1899-12-30T00:00:56"/>
    <s v="OK"/>
    <m/>
    <m/>
    <d v="1899-12-30T00:00:00"/>
    <d v="1899-12-30T00:29:34"/>
    <n v="2"/>
    <n v="-6.4814814814001531E-4"/>
    <n v="29.566666666670393"/>
    <n v="5"/>
    <s v="Si"/>
  </r>
  <r>
    <s v="CSMA"/>
    <s v="2024058982"/>
    <x v="0"/>
    <s v="ER4228BBT"/>
    <s v="E3198LFN"/>
    <d v="2024-12-23T00:00:00"/>
    <m/>
    <s v="3260"/>
    <x v="41"/>
    <s v="PA"/>
    <s v="S8"/>
    <m/>
    <d v="2024-12-23T00:00:00"/>
    <d v="1899-12-30T05:58:33"/>
    <d v="2024-12-23T00:00:00"/>
    <d v="1899-12-30T05:57:36"/>
    <d v="2024-12-23T00:00:00"/>
    <d v="1899-12-30T06:23:11"/>
    <x v="0"/>
    <s v="RFCPI"/>
    <s v="7022038773"/>
    <s v="EXW"/>
    <d v="1899-12-30T00:26:32"/>
    <d v="1899-12-30T00:25:35"/>
    <d v="1899-12-30T00:00:57"/>
    <s v="Granel"/>
    <s v="E001"/>
    <x v="1"/>
    <d v="1899-12-30T00:24:38"/>
    <d v="1899-12-30T00:25:35"/>
    <n v="5"/>
    <x v="16"/>
    <x v="0"/>
    <x v="1"/>
    <n v="0"/>
    <n v="0"/>
    <s v="OK"/>
    <s v="Granel"/>
    <x v="0"/>
    <n v="0"/>
    <s v="F. MALAGA"/>
    <s v="A"/>
    <d v="1899-12-30T00:00:57"/>
    <d v="1899-12-30T00:00:57"/>
    <s v="OK"/>
    <m/>
    <m/>
    <d v="1899-12-30T00:00:00"/>
    <d v="1899-12-30T00:24:38"/>
    <n v="2"/>
    <n v="-6.5972222223001364E-4"/>
    <n v="24.633333333331162"/>
    <n v="6"/>
    <s v="Si"/>
  </r>
  <r>
    <s v="CSMA"/>
    <s v="2024058981"/>
    <x v="0"/>
    <s v="EJ02544R"/>
    <s v="E9533LGJ"/>
    <d v="2024-12-23T00:00:00"/>
    <m/>
    <s v="3283"/>
    <x v="38"/>
    <s v="PA"/>
    <s v="PA"/>
    <m/>
    <d v="2024-12-23T00:00:00"/>
    <d v="1899-12-30T05:53:52"/>
    <d v="2024-12-23T00:00:00"/>
    <d v="1899-12-30T05:52:55"/>
    <d v="2024-12-23T00:00:00"/>
    <d v="1899-12-30T06:23:43"/>
    <x v="0"/>
    <s v="RFCPI"/>
    <s v="7022038774"/>
    <s v="FBO"/>
    <d v="1899-12-30T00:31:45"/>
    <d v="1899-12-30T00:30:48"/>
    <d v="1899-12-30T00:00:57"/>
    <s v="Ensacado"/>
    <s v="E002"/>
    <x v="2"/>
    <d v="1899-12-30T00:29:51"/>
    <d v="1899-12-30T00:30:48"/>
    <n v="5"/>
    <x v="16"/>
    <x v="0"/>
    <x v="2"/>
    <n v="0"/>
    <n v="0"/>
    <s v="OK"/>
    <s v="Ensacado"/>
    <x v="0"/>
    <n v="0"/>
    <s v="F. MALAGA"/>
    <s v="A"/>
    <d v="1899-12-30T00:00:57"/>
    <d v="1899-12-30T00:00:57"/>
    <s v="OK"/>
    <m/>
    <m/>
    <d v="1899-12-30T00:00:00"/>
    <d v="1899-12-30T00:29:51"/>
    <n v="2"/>
    <n v="-6.5972222222002164E-4"/>
    <n v="29.850000000004783"/>
    <n v="6"/>
    <s v="Si"/>
  </r>
  <r>
    <s v="CSMA"/>
    <s v="2024058983"/>
    <x v="0"/>
    <s v="ER5124BCC"/>
    <s v="E9619HBS"/>
    <d v="2024-12-23T00:00:00"/>
    <m/>
    <s v="3282"/>
    <x v="40"/>
    <s v="PA"/>
    <m/>
    <m/>
    <d v="2024-12-23T00:00:00"/>
    <d v="1899-12-30T06:00:20"/>
    <d v="2024-12-23T00:00:00"/>
    <d v="1899-12-30T04:24:00"/>
    <d v="2024-12-23T00:00:00"/>
    <d v="1899-12-30T06:36:33"/>
    <x v="241"/>
    <s v="JJIMENA"/>
    <s v="7022038776"/>
    <s v="FBO"/>
    <d v="1899-12-30T03:48:53"/>
    <d v="1899-12-30T02:12:33"/>
    <d v="1899-12-30T01:36:20"/>
    <s v="Ensacado"/>
    <s v="E002"/>
    <x v="2"/>
    <d v="1899-12-30T00:36:13"/>
    <d v="1899-12-30T02:12:33"/>
    <n v="6"/>
    <x v="16"/>
    <x v="0"/>
    <x v="2"/>
    <n v="0"/>
    <n v="0"/>
    <s v="OK"/>
    <s v="Ensacado"/>
    <x v="0"/>
    <n v="0"/>
    <s v="F. MALAGA"/>
    <s v="A"/>
    <d v="1899-12-30T01:36:20"/>
    <d v="1899-12-30T00:38:20"/>
    <s v="KO"/>
    <m/>
    <m/>
    <d v="1899-12-30T00:00:00"/>
    <d v="1899-12-30T00:36:13"/>
    <n v="2"/>
    <n v="-6.6898148148150011E-2"/>
    <n v="36.216666666662363"/>
    <n v="6"/>
    <s v="Si"/>
  </r>
  <r>
    <s v="CSMA"/>
    <s v="2024058989"/>
    <x v="0"/>
    <s v="ER7252BBV"/>
    <s v="E3178LFN"/>
    <d v="2024-12-23T00:00:00"/>
    <m/>
    <s v="3264"/>
    <x v="35"/>
    <s v="PA"/>
    <s v="S1"/>
    <m/>
    <d v="2024-12-23T00:00:00"/>
    <d v="1899-12-30T06:09:20"/>
    <d v="2024-12-23T00:00:00"/>
    <d v="1899-12-30T06:08:23"/>
    <d v="2024-12-23T00:00:00"/>
    <d v="1899-12-30T06:38:14"/>
    <x v="0"/>
    <s v="RFCPI"/>
    <s v="7022038777"/>
    <s v="FBO"/>
    <d v="1899-12-30T00:30:48"/>
    <d v="1899-12-30T00:29:51"/>
    <d v="1899-12-30T00:00:57"/>
    <s v="Granel"/>
    <s v="E001"/>
    <x v="2"/>
    <d v="1899-12-30T00:28:54"/>
    <d v="1899-12-30T00:29:51"/>
    <n v="6"/>
    <x v="16"/>
    <x v="0"/>
    <x v="1"/>
    <n v="0"/>
    <n v="0"/>
    <s v="OK"/>
    <s v="Granel"/>
    <x v="0"/>
    <n v="0"/>
    <s v="F. MALAGA"/>
    <s v="A"/>
    <d v="1899-12-30T00:00:57"/>
    <d v="1899-12-30T00:00:57"/>
    <s v="OK"/>
    <m/>
    <m/>
    <d v="1899-12-30T00:00:00"/>
    <d v="1899-12-30T00:28:54"/>
    <n v="2"/>
    <n v="-6.5972222221999388E-4"/>
    <n v="28.900000000008035"/>
    <n v="6"/>
    <s v="Si"/>
  </r>
  <r>
    <s v="CSMA"/>
    <s v="2024058987"/>
    <x v="0"/>
    <s v="ER1864BBP"/>
    <s v="E9297MPF"/>
    <d v="2024-12-23T00:00:00"/>
    <m/>
    <s v="3260"/>
    <x v="41"/>
    <s v="PA"/>
    <s v="S8"/>
    <m/>
    <d v="2024-12-23T00:00:00"/>
    <d v="1899-12-30T06:07:10"/>
    <d v="2024-12-23T00:00:00"/>
    <d v="1899-12-30T06:06:13"/>
    <d v="2024-12-23T00:00:00"/>
    <d v="1899-12-30T06:41:16"/>
    <x v="0"/>
    <s v="RFCPI"/>
    <s v="7022038778"/>
    <s v="EXW"/>
    <d v="1899-12-30T00:36:00"/>
    <d v="1899-12-30T00:35:03"/>
    <d v="1899-12-30T00:00:57"/>
    <s v="Granel"/>
    <s v="E001"/>
    <x v="1"/>
    <d v="1899-12-30T00:34:06"/>
    <d v="1899-12-30T00:35:03"/>
    <n v="6"/>
    <x v="16"/>
    <x v="0"/>
    <x v="1"/>
    <n v="0"/>
    <n v="0"/>
    <s v="OK"/>
    <s v="Granel"/>
    <x v="0"/>
    <n v="0"/>
    <s v="F. MALAGA"/>
    <s v="A"/>
    <d v="1899-12-30T00:00:57"/>
    <d v="1899-12-30T00:00:57"/>
    <s v="OK"/>
    <m/>
    <m/>
    <d v="1899-12-30T00:00:00"/>
    <d v="1899-12-30T00:34:06"/>
    <n v="2"/>
    <n v="-6.5972222221999388E-4"/>
    <n v="34.100000000006446"/>
    <n v="6"/>
    <s v="Si"/>
  </r>
  <r>
    <s v="CSMA"/>
    <s v="2024058980"/>
    <x v="0"/>
    <s v="ER7400BBF"/>
    <s v="E8916KGF"/>
    <d v="2024-12-23T00:00:00"/>
    <m/>
    <s v="3269"/>
    <x v="36"/>
    <s v="PA"/>
    <s v="S2"/>
    <m/>
    <d v="2024-12-23T00:00:00"/>
    <d v="1899-12-30T05:49:56"/>
    <d v="2024-12-23T00:00:00"/>
    <d v="1899-12-30T05:48:59"/>
    <d v="2024-12-23T00:00:00"/>
    <d v="1899-12-30T06:43:56"/>
    <x v="0"/>
    <s v="RFCPI"/>
    <s v="7022038779"/>
    <s v="FBO"/>
    <d v="1899-12-30T00:55:54"/>
    <d v="1899-12-30T00:54:57"/>
    <d v="1899-12-30T00:00:57"/>
    <s v="Granel"/>
    <s v="E001"/>
    <x v="2"/>
    <d v="1899-12-30T00:54:00"/>
    <d v="1899-12-30T00:54:57"/>
    <n v="5"/>
    <x v="16"/>
    <x v="0"/>
    <x v="1"/>
    <n v="0"/>
    <n v="0"/>
    <s v="OK"/>
    <s v="Granel"/>
    <x v="0"/>
    <n v="0"/>
    <s v="F. MALAGA"/>
    <s v="B"/>
    <d v="1899-12-30T00:00:57"/>
    <d v="1899-12-30T00:00:57"/>
    <s v="OK"/>
    <m/>
    <m/>
    <d v="1899-12-30T00:00:00"/>
    <d v="1899-12-30T00:54:00"/>
    <n v="2"/>
    <n v="-6.5972222221999388E-4"/>
    <n v="54.000000000000007"/>
    <n v="6"/>
    <s v="No"/>
  </r>
  <r>
    <s v="CSMA"/>
    <s v="2024058985"/>
    <x v="0"/>
    <s v="ER8381BBJ"/>
    <s v="E0509JJH"/>
    <d v="2024-12-23T00:00:00"/>
    <m/>
    <s v="3269"/>
    <x v="36"/>
    <s v="PA"/>
    <s v="S2"/>
    <m/>
    <d v="2024-12-23T00:00:00"/>
    <d v="1899-12-30T06:04:46"/>
    <d v="2024-12-23T00:00:00"/>
    <d v="1899-12-30T06:03:50"/>
    <d v="2024-12-23T00:00:00"/>
    <d v="1899-12-30T06:52:04"/>
    <x v="0"/>
    <s v="RFCPI"/>
    <s v="7022038782"/>
    <s v="EXW"/>
    <d v="1899-12-30T00:49:10"/>
    <d v="1899-12-30T00:48:14"/>
    <d v="1899-12-30T00:00:56"/>
    <s v="Granel"/>
    <s v="E001"/>
    <x v="1"/>
    <d v="1899-12-30T00:47:18"/>
    <d v="1899-12-30T00:48:14"/>
    <n v="6"/>
    <x v="16"/>
    <x v="0"/>
    <x v="1"/>
    <n v="0"/>
    <n v="0"/>
    <s v="OK"/>
    <s v="Granel"/>
    <x v="0"/>
    <n v="0"/>
    <s v="F. MALAGA"/>
    <s v="B"/>
    <d v="1899-12-30T00:00:56"/>
    <d v="1899-12-30T00:00:56"/>
    <s v="OK"/>
    <m/>
    <m/>
    <d v="1899-12-30T00:00:00"/>
    <d v="1899-12-30T00:47:18"/>
    <n v="2"/>
    <n v="-6.4814814815000732E-4"/>
    <n v="47.299999999996842"/>
    <n v="6"/>
    <s v="No"/>
  </r>
  <r>
    <s v="CSMA"/>
    <s v="2024058992"/>
    <x v="0"/>
    <s v="ER9275BBY"/>
    <s v="E9746LXV"/>
    <d v="2024-12-23T00:00:00"/>
    <m/>
    <s v="3262"/>
    <x v="43"/>
    <s v="PA"/>
    <s v="S6"/>
    <m/>
    <d v="2024-12-23T00:00:00"/>
    <d v="1899-12-30T06:25:25"/>
    <d v="2024-12-23T00:00:00"/>
    <d v="1899-12-30T06:24:28"/>
    <d v="2024-12-23T00:00:00"/>
    <d v="1899-12-30T06:53:47"/>
    <x v="0"/>
    <s v="RFCPI"/>
    <s v="7022038783"/>
    <s v="EXW"/>
    <d v="1899-12-30T00:30:16"/>
    <d v="1899-12-30T00:29:19"/>
    <d v="1899-12-30T00:00:57"/>
    <s v="Granel"/>
    <s v="E001"/>
    <x v="1"/>
    <d v="1899-12-30T00:28:22"/>
    <d v="1899-12-30T00:29:19"/>
    <n v="6"/>
    <x v="16"/>
    <x v="0"/>
    <x v="1"/>
    <n v="0"/>
    <n v="0"/>
    <s v="OK"/>
    <s v="Granel"/>
    <x v="0"/>
    <n v="0"/>
    <s v="F. MALAGA"/>
    <s v="A"/>
    <d v="1899-12-30T00:00:57"/>
    <d v="1899-12-30T00:00:57"/>
    <s v="OK"/>
    <m/>
    <m/>
    <d v="1899-12-30T00:00:00"/>
    <d v="1899-12-30T00:28:22"/>
    <n v="2"/>
    <n v="-6.5972222222004939E-4"/>
    <n v="28.366666666675204"/>
    <n v="6"/>
    <s v="Si"/>
  </r>
  <r>
    <s v="CSMA"/>
    <s v="2024058990"/>
    <x v="0"/>
    <s v="ER0936BBS"/>
    <s v="E1632JZF"/>
    <d v="2024-12-23T00:00:00"/>
    <m/>
    <s v="3269"/>
    <x v="36"/>
    <s v="PA"/>
    <s v="S2"/>
    <m/>
    <d v="2024-12-23T00:00:00"/>
    <d v="1899-12-30T06:12:06"/>
    <d v="2024-12-23T00:00:00"/>
    <d v="1899-12-30T06:11:09"/>
    <d v="2024-12-23T00:00:00"/>
    <d v="1899-12-30T06:55:37"/>
    <x v="0"/>
    <s v="RFCPI"/>
    <s v="7022038784"/>
    <s v="FBO"/>
    <d v="1899-12-30T00:45:25"/>
    <d v="1899-12-30T00:44:28"/>
    <d v="1899-12-30T00:00:57"/>
    <s v="Granel"/>
    <s v="E001"/>
    <x v="2"/>
    <d v="1899-12-30T00:43:31"/>
    <d v="1899-12-30T00:44:28"/>
    <n v="6"/>
    <x v="16"/>
    <x v="0"/>
    <x v="1"/>
    <n v="0"/>
    <n v="0"/>
    <s v="OK"/>
    <s v="Granel"/>
    <x v="0"/>
    <n v="0"/>
    <s v="F. MALAGA"/>
    <s v="A"/>
    <d v="1899-12-30T00:00:57"/>
    <d v="1899-12-30T00:00:57"/>
    <s v="OK"/>
    <m/>
    <m/>
    <d v="1899-12-30T00:00:00"/>
    <d v="1899-12-30T00:43:31"/>
    <n v="2"/>
    <n v="-6.5972222221999388E-4"/>
    <n v="43.51666666667046"/>
    <n v="6"/>
    <s v="Si"/>
  </r>
  <r>
    <s v="CSMA"/>
    <s v="2024058991"/>
    <x v="0"/>
    <s v="ER2341BBC"/>
    <s v="E2348KGX"/>
    <d v="2024-12-23T00:00:00"/>
    <m/>
    <s v="3264"/>
    <x v="35"/>
    <s v="PA"/>
    <s v="S1"/>
    <m/>
    <d v="2024-12-23T00:00:00"/>
    <d v="1899-12-30T06:18:50"/>
    <d v="2024-12-23T00:00:00"/>
    <d v="1899-12-30T06:17:53"/>
    <d v="2024-12-23T00:00:00"/>
    <d v="1899-12-30T07:01:20"/>
    <x v="0"/>
    <s v="RFCPI"/>
    <s v="7022038785"/>
    <s v="FBO"/>
    <d v="1899-12-30T00:44:24"/>
    <d v="1899-12-30T00:43:27"/>
    <d v="1899-12-30T00:00:57"/>
    <s v="Granel"/>
    <s v="E001"/>
    <x v="2"/>
    <d v="1899-12-30T00:42:30"/>
    <d v="1899-12-30T00:43:27"/>
    <n v="6"/>
    <x v="16"/>
    <x v="0"/>
    <x v="1"/>
    <n v="0"/>
    <n v="0"/>
    <s v="OK"/>
    <s v="Granel"/>
    <x v="0"/>
    <n v="0"/>
    <s v="F. MALAGA"/>
    <s v="A"/>
    <d v="1899-12-30T00:00:57"/>
    <d v="1899-12-30T00:00:57"/>
    <s v="OK"/>
    <m/>
    <m/>
    <d v="1899-12-30T00:00:00"/>
    <d v="1899-12-30T00:42:30"/>
    <n v="2"/>
    <n v="-6.5972222221999388E-4"/>
    <n v="42.500000000001606"/>
    <n v="7"/>
    <s v="Si"/>
  </r>
  <r>
    <s v="CSMA"/>
    <s v="2024058994"/>
    <x v="0"/>
    <s v="ER2400BCC"/>
    <s v="E2345KGX"/>
    <d v="2024-12-23T00:00:00"/>
    <m/>
    <s v="3264"/>
    <x v="35"/>
    <s v="PA"/>
    <s v="S1"/>
    <m/>
    <d v="2024-12-23T00:00:00"/>
    <d v="1899-12-30T06:27:47"/>
    <d v="2024-12-23T00:00:00"/>
    <d v="1899-12-30T06:26:49"/>
    <d v="2024-12-23T00:00:00"/>
    <d v="1899-12-30T07:04:44"/>
    <x v="0"/>
    <s v="RFCPI"/>
    <s v="7022038786"/>
    <s v="FBO"/>
    <d v="1899-12-30T00:38:53"/>
    <d v="1899-12-30T00:37:55"/>
    <d v="1899-12-30T00:00:58"/>
    <s v="Granel"/>
    <s v="E001"/>
    <x v="2"/>
    <d v="1899-12-30T00:36:57"/>
    <d v="1899-12-30T00:37:55"/>
    <n v="6"/>
    <x v="16"/>
    <x v="0"/>
    <x v="1"/>
    <n v="0"/>
    <n v="0"/>
    <s v="OK"/>
    <s v="Granel"/>
    <x v="0"/>
    <n v="0"/>
    <s v="F. MALAGA"/>
    <s v="A"/>
    <d v="1899-12-30T00:00:58"/>
    <d v="1899-12-30T00:00:58"/>
    <s v="OK"/>
    <m/>
    <m/>
    <d v="1899-12-30T00:00:00"/>
    <d v="1899-12-30T00:36:57"/>
    <n v="2"/>
    <n v="-6.7129629628998044E-4"/>
    <n v="36.94999999999682"/>
    <n v="7"/>
    <s v="Si"/>
  </r>
  <r>
    <s v="CSMA"/>
    <s v="2024058996"/>
    <x v="0"/>
    <s v="ER2310BBX"/>
    <s v="E5477KKG"/>
    <d v="2024-12-23T00:00:00"/>
    <m/>
    <s v="3264"/>
    <x v="35"/>
    <s v="PA"/>
    <s v="S1"/>
    <m/>
    <d v="2024-12-23T00:00:00"/>
    <d v="1899-12-30T06:43:27"/>
    <d v="2024-12-23T00:00:00"/>
    <d v="1899-12-30T06:42:30"/>
    <d v="2024-12-23T00:00:00"/>
    <d v="1899-12-30T07:14:37"/>
    <x v="0"/>
    <s v="RFCPI"/>
    <s v="7022038788"/>
    <s v="FBO"/>
    <d v="1899-12-30T00:33:04"/>
    <d v="1899-12-30T00:32:07"/>
    <d v="1899-12-30T00:00:57"/>
    <s v="Granel"/>
    <s v="E001"/>
    <x v="2"/>
    <d v="1899-12-30T00:31:10"/>
    <d v="1899-12-30T00:32:07"/>
    <n v="6"/>
    <x v="16"/>
    <x v="0"/>
    <x v="1"/>
    <n v="0"/>
    <n v="0"/>
    <s v="OK"/>
    <s v="Granel"/>
    <x v="0"/>
    <n v="0"/>
    <s v="F. MALAGA"/>
    <s v="A"/>
    <d v="1899-12-30T00:00:57"/>
    <d v="1899-12-30T00:00:57"/>
    <s v="OK"/>
    <m/>
    <m/>
    <d v="1899-12-30T00:00:00"/>
    <d v="1899-12-30T00:31:10"/>
    <n v="2"/>
    <n v="-6.5972222221999388E-4"/>
    <n v="31.166666666668768"/>
    <n v="7"/>
    <s v="Si"/>
  </r>
  <r>
    <s v="CSMA"/>
    <s v="2024059000"/>
    <x v="0"/>
    <s v="ER4695BDR"/>
    <s v="E9461JBD"/>
    <d v="2024-12-23T00:00:00"/>
    <m/>
    <s v="3264"/>
    <x v="35"/>
    <s v="PA"/>
    <s v="S1"/>
    <m/>
    <d v="2024-12-23T00:00:00"/>
    <d v="1899-12-30T07:00:22"/>
    <d v="2024-12-23T00:00:00"/>
    <d v="1899-12-30T06:59:26"/>
    <d v="2024-12-23T00:00:00"/>
    <d v="1899-12-30T07:25:12"/>
    <x v="0"/>
    <s v="RFCPI"/>
    <s v="7022038789"/>
    <s v="EXW"/>
    <d v="1899-12-30T00:26:42"/>
    <d v="1899-12-30T00:25:46"/>
    <d v="1899-12-30T00:00:56"/>
    <s v="Granel"/>
    <s v="E001"/>
    <x v="1"/>
    <d v="1899-12-30T00:24:50"/>
    <d v="1899-12-30T00:25:46"/>
    <n v="7"/>
    <x v="16"/>
    <x v="0"/>
    <x v="1"/>
    <n v="0"/>
    <n v="0"/>
    <s v="OK"/>
    <s v="Granel"/>
    <x v="0"/>
    <n v="0"/>
    <s v="F. MALAGA"/>
    <s v="A"/>
    <d v="1899-12-30T00:00:56"/>
    <d v="1899-12-30T00:00:56"/>
    <s v="OK"/>
    <m/>
    <m/>
    <d v="1899-12-30T00:00:00"/>
    <d v="1899-12-30T00:24:50"/>
    <n v="2"/>
    <n v="-6.4814814815000732E-4"/>
    <n v="24.833333333332792"/>
    <n v="7"/>
    <s v="Si"/>
  </r>
  <r>
    <s v="CSMA"/>
    <s v="2024058999"/>
    <x v="0"/>
    <s v="ER4902BBX"/>
    <s v="E6099JTB"/>
    <d v="2024-12-23T00:00:00"/>
    <m/>
    <s v="3283"/>
    <x v="38"/>
    <s v="PA"/>
    <s v="PA"/>
    <m/>
    <d v="2024-12-23T00:00:00"/>
    <d v="1899-12-30T06:54:15"/>
    <d v="2024-12-23T00:00:00"/>
    <d v="1899-12-30T06:53:18"/>
    <d v="2024-12-23T00:00:00"/>
    <d v="1899-12-30T07:38:45"/>
    <x v="0"/>
    <s v="RFCPI"/>
    <s v="7022038790"/>
    <s v="EXW"/>
    <d v="1899-12-30T00:46:24"/>
    <d v="1899-12-30T00:45:27"/>
    <d v="1899-12-30T00:00:57"/>
    <s v="Ensacado"/>
    <s v="E002"/>
    <x v="1"/>
    <d v="1899-12-30T00:44:30"/>
    <d v="1899-12-30T00:45:27"/>
    <n v="6"/>
    <x v="16"/>
    <x v="0"/>
    <x v="2"/>
    <n v="0"/>
    <n v="0"/>
    <s v="OK"/>
    <s v="Ensacado"/>
    <x v="0"/>
    <n v="0"/>
    <s v="F. MALAGA"/>
    <s v="A"/>
    <d v="1899-12-30T00:00:57"/>
    <d v="1899-12-30T00:00:57"/>
    <s v="OK"/>
    <m/>
    <m/>
    <d v="1899-12-30T00:00:00"/>
    <d v="1899-12-30T00:44:30"/>
    <n v="2"/>
    <n v="-6.5972222221999388E-4"/>
    <n v="44.500000000003197"/>
    <n v="7"/>
    <s v="Si"/>
  </r>
  <r>
    <s v="CSMA"/>
    <s v="2024059003"/>
    <x v="0"/>
    <s v="ER9443BDF"/>
    <s v="E4941MFZ"/>
    <d v="2024-12-23T00:00:00"/>
    <m/>
    <s v="3263"/>
    <x v="42"/>
    <s v="PA"/>
    <s v="S5"/>
    <m/>
    <d v="2024-12-23T00:00:00"/>
    <d v="1899-12-30T07:13:32"/>
    <d v="2024-12-23T00:00:00"/>
    <d v="1899-12-30T07:12:35"/>
    <d v="2024-12-23T00:00:00"/>
    <d v="1899-12-30T07:41:04"/>
    <x v="0"/>
    <s v="RFCPI"/>
    <s v="7022038791"/>
    <s v="EXW"/>
    <d v="1899-12-30T00:29:26"/>
    <d v="1899-12-30T00:28:29"/>
    <d v="1899-12-30T00:00:57"/>
    <s v="Granel"/>
    <s v="E001"/>
    <x v="1"/>
    <d v="1899-12-30T00:27:32"/>
    <d v="1899-12-30T00:28:29"/>
    <n v="7"/>
    <x v="16"/>
    <x v="0"/>
    <x v="1"/>
    <n v="0"/>
    <n v="0"/>
    <s v="OK"/>
    <s v="Granel"/>
    <x v="0"/>
    <n v="0"/>
    <s v="F. MALAGA"/>
    <s v="A"/>
    <d v="1899-12-30T00:00:57"/>
    <d v="1899-12-30T00:00:57"/>
    <s v="OK"/>
    <m/>
    <m/>
    <d v="1899-12-30T00:00:00"/>
    <d v="1899-12-30T00:27:32"/>
    <n v="2"/>
    <n v="-6.5972222221999388E-4"/>
    <n v="27.533333333347201"/>
    <n v="7"/>
    <s v="Si"/>
  </r>
  <r>
    <s v="CSMA"/>
    <s v="2024059006"/>
    <x v="0"/>
    <s v="ER4687BBY"/>
    <s v="E8077LMM"/>
    <d v="2024-12-23T00:00:00"/>
    <m/>
    <s v="3269"/>
    <x v="36"/>
    <s v="PA"/>
    <s v="S2"/>
    <m/>
    <d v="2024-12-23T00:00:00"/>
    <d v="1899-12-30T07:22:55"/>
    <d v="2024-12-23T00:00:00"/>
    <d v="1899-12-30T07:21:58"/>
    <d v="2024-12-23T00:00:00"/>
    <d v="1899-12-30T07:43:37"/>
    <x v="0"/>
    <s v="RFCPI"/>
    <s v="7022038792"/>
    <s v="FBO"/>
    <d v="1899-12-30T00:22:36"/>
    <d v="1899-12-30T00:21:39"/>
    <d v="1899-12-30T00:00:57"/>
    <s v="Granel"/>
    <s v="E001"/>
    <x v="2"/>
    <d v="1899-12-30T00:20:42"/>
    <d v="1899-12-30T00:21:39"/>
    <n v="7"/>
    <x v="16"/>
    <x v="0"/>
    <x v="1"/>
    <n v="0"/>
    <n v="0"/>
    <s v="OK"/>
    <s v="Granel"/>
    <x v="0"/>
    <n v="0"/>
    <s v="F. MALAGA"/>
    <s v="A"/>
    <d v="1899-12-30T00:00:57"/>
    <d v="1899-12-30T00:00:57"/>
    <s v="OK"/>
    <m/>
    <m/>
    <d v="1899-12-30T00:00:00"/>
    <d v="1899-12-30T00:20:42"/>
    <n v="2"/>
    <n v="-6.5972222221999388E-4"/>
    <n v="20.700000000000038"/>
    <n v="7"/>
    <s v="Si"/>
  </r>
  <r>
    <s v="CSMA"/>
    <s v="2024059001"/>
    <x v="0"/>
    <s v="ER3873BBW"/>
    <s v="E0406FWG"/>
    <d v="2024-12-23T00:00:00"/>
    <m/>
    <s v="3283"/>
    <x v="38"/>
    <s v="PA"/>
    <s v="PA"/>
    <m/>
    <d v="2024-12-23T00:00:00"/>
    <d v="1899-12-30T07:06:25"/>
    <d v="2024-12-23T00:00:00"/>
    <d v="1899-12-30T07:05:30"/>
    <d v="2024-12-23T00:00:00"/>
    <d v="1899-12-30T07:48:33"/>
    <x v="0"/>
    <s v="RFCPI"/>
    <s v="7022038793"/>
    <s v="EXW"/>
    <d v="1899-12-30T00:43:58"/>
    <d v="1899-12-30T00:43:03"/>
    <d v="1899-12-30T00:00:55"/>
    <s v="Ensacado"/>
    <s v="E002"/>
    <x v="1"/>
    <d v="1899-12-30T00:42:08"/>
    <d v="1899-12-30T00:43:03"/>
    <n v="7"/>
    <x v="16"/>
    <x v="0"/>
    <x v="2"/>
    <n v="0"/>
    <n v="0"/>
    <s v="OK"/>
    <s v="Ensacado"/>
    <x v="0"/>
    <n v="0"/>
    <s v="F. MALAGA"/>
    <s v="A"/>
    <d v="1899-12-30T00:00:55"/>
    <d v="1899-12-30T00:00:55"/>
    <s v="OK"/>
    <m/>
    <m/>
    <d v="1899-12-30T00:00:00"/>
    <d v="1899-12-30T00:42:08"/>
    <n v="2"/>
    <n v="-6.3657407408002076E-4"/>
    <n v="42.133333333319989"/>
    <n v="7"/>
    <s v="Si"/>
  </r>
  <r>
    <s v="CSMA"/>
    <s v="2024059012"/>
    <x v="0"/>
    <s v="EVA01465R"/>
    <s v="E6911JLK"/>
    <d v="2024-12-23T00:00:00"/>
    <m/>
    <s v="3264"/>
    <x v="35"/>
    <s v="PA"/>
    <s v="S1"/>
    <m/>
    <d v="2024-12-23T00:00:00"/>
    <d v="1899-12-30T07:59:07"/>
    <d v="2024-12-23T00:00:00"/>
    <d v="1899-12-30T07:58:11"/>
    <d v="2024-12-23T00:00:00"/>
    <d v="1899-12-30T08:23:07"/>
    <x v="0"/>
    <s v="RFCPI"/>
    <s v="7022038794"/>
    <s v="FBO"/>
    <d v="1899-12-30T00:25:52"/>
    <d v="1899-12-30T00:24:56"/>
    <d v="1899-12-30T00:00:56"/>
    <s v="Granel"/>
    <s v="E001"/>
    <x v="2"/>
    <d v="1899-12-30T00:24:00"/>
    <d v="1899-12-30T00:24:56"/>
    <n v="7"/>
    <x v="16"/>
    <x v="0"/>
    <x v="1"/>
    <n v="0"/>
    <n v="0"/>
    <s v="OK"/>
    <s v="Granel"/>
    <x v="0"/>
    <n v="0"/>
    <s v="F. MALAGA"/>
    <s v="A"/>
    <d v="1899-12-30T00:00:56"/>
    <d v="1899-12-30T00:00:56"/>
    <s v="OK"/>
    <m/>
    <m/>
    <d v="1899-12-30T00:00:00"/>
    <d v="1899-12-30T00:24:00"/>
    <n v="2"/>
    <n v="-6.4814814814995181E-4"/>
    <n v="23.999999999990401"/>
    <n v="8"/>
    <s v="Si"/>
  </r>
  <r>
    <s v="CSMA"/>
    <s v="2024059013"/>
    <x v="0"/>
    <s v="ER8221BBJ"/>
    <s v="E3888GZR"/>
    <d v="2024-12-23T00:00:00"/>
    <m/>
    <s v="3269"/>
    <x v="36"/>
    <s v="PA"/>
    <s v="S2"/>
    <m/>
    <d v="2024-12-23T00:00:00"/>
    <d v="1899-12-30T08:08:03"/>
    <d v="2024-12-23T00:00:00"/>
    <d v="1899-12-30T08:07:06"/>
    <d v="2024-12-23T00:00:00"/>
    <d v="1899-12-30T08:36:36"/>
    <x v="0"/>
    <s v="RFCPI"/>
    <s v="7022038795"/>
    <s v="EXW"/>
    <d v="1899-12-30T00:30:27"/>
    <d v="1899-12-30T00:29:30"/>
    <d v="1899-12-30T00:00:57"/>
    <s v="Granel"/>
    <s v="E001"/>
    <x v="1"/>
    <d v="1899-12-30T00:28:33"/>
    <d v="1899-12-30T00:29:30"/>
    <n v="8"/>
    <x v="16"/>
    <x v="0"/>
    <x v="1"/>
    <n v="0"/>
    <n v="0"/>
    <s v="OK"/>
    <s v="Granel"/>
    <x v="0"/>
    <n v="0"/>
    <s v="F. MALAGA"/>
    <s v="A"/>
    <d v="1899-12-30T00:00:57"/>
    <d v="1899-12-30T00:00:57"/>
    <s v="OK"/>
    <m/>
    <m/>
    <d v="1899-12-30T00:00:00"/>
    <d v="1899-12-30T00:28:33"/>
    <n v="2"/>
    <n v="-6.5972222222004939E-4"/>
    <n v="28.550000000001585"/>
    <n v="8"/>
    <s v="Si"/>
  </r>
  <r>
    <s v="CSMA"/>
    <s v="2024059015"/>
    <x v="0"/>
    <s v="ER7123BCC"/>
    <s v="E6280JGH"/>
    <d v="2024-12-23T00:00:00"/>
    <m/>
    <s v="3283"/>
    <x v="38"/>
    <s v="PA"/>
    <s v="PA"/>
    <m/>
    <d v="2024-12-23T00:00:00"/>
    <d v="1899-12-30T08:18:47"/>
    <d v="2024-12-23T00:00:00"/>
    <d v="1899-12-30T08:17:49"/>
    <d v="2024-12-23T00:00:00"/>
    <d v="1899-12-30T08:57:24"/>
    <x v="0"/>
    <s v="RFCPI"/>
    <s v="7022038796"/>
    <s v="EXW"/>
    <d v="1899-12-30T00:40:33"/>
    <d v="1899-12-30T00:39:35"/>
    <d v="1899-12-30T00:00:58"/>
    <s v="Ensacado"/>
    <s v="E002"/>
    <x v="1"/>
    <d v="1899-12-30T00:38:37"/>
    <d v="1899-12-30T00:39:35"/>
    <n v="8"/>
    <x v="16"/>
    <x v="0"/>
    <x v="2"/>
    <n v="0"/>
    <n v="0"/>
    <s v="OK"/>
    <s v="Ensacado"/>
    <x v="0"/>
    <n v="0"/>
    <s v="F. MALAGA"/>
    <s v="A"/>
    <d v="1899-12-30T00:00:58"/>
    <d v="1899-12-30T00:00:58"/>
    <s v="OK"/>
    <m/>
    <m/>
    <d v="1899-12-30T00:00:00"/>
    <d v="1899-12-30T00:38:37"/>
    <n v="2"/>
    <n v="-6.7129629628998044E-4"/>
    <n v="38.616666666667214"/>
    <n v="8"/>
    <s v="Si"/>
  </r>
  <r>
    <s v="CSMA"/>
    <s v="2024059014"/>
    <x v="0"/>
    <s v="ER7726BBG"/>
    <s v="E8976JGF"/>
    <d v="2024-12-23T00:00:00"/>
    <m/>
    <s v="3264"/>
    <x v="35"/>
    <s v="PA"/>
    <s v="S1"/>
    <m/>
    <d v="2024-12-23T00:00:00"/>
    <d v="1899-12-30T08:11:53"/>
    <d v="2024-12-23T00:00:00"/>
    <d v="1899-12-30T08:10:56"/>
    <d v="2024-12-23T00:00:00"/>
    <d v="1899-12-30T08:58:15"/>
    <x v="0"/>
    <s v="RFCPI"/>
    <s v="7022038797"/>
    <s v="EXW"/>
    <d v="1899-12-30T00:48:16"/>
    <d v="1899-12-30T00:47:19"/>
    <d v="1899-12-30T00:00:57"/>
    <s v="Granel"/>
    <s v="E001"/>
    <x v="1"/>
    <d v="1899-12-30T00:46:22"/>
    <d v="1899-12-30T00:47:19"/>
    <n v="8"/>
    <x v="16"/>
    <x v="0"/>
    <x v="1"/>
    <n v="0"/>
    <n v="0"/>
    <s v="OK"/>
    <s v="Granel"/>
    <x v="0"/>
    <n v="0"/>
    <s v="F. MALAGA"/>
    <s v="B"/>
    <d v="1899-12-30T00:00:57"/>
    <d v="1899-12-30T00:00:57"/>
    <s v="OK"/>
    <m/>
    <m/>
    <d v="1899-12-30T00:00:00"/>
    <d v="1899-12-30T00:46:22"/>
    <n v="2"/>
    <n v="-6.5972222221999388E-4"/>
    <n v="46.366666666660748"/>
    <n v="8"/>
    <s v="No"/>
  </r>
  <r>
    <s v="CSMA"/>
    <s v="2024059016"/>
    <x v="0"/>
    <s v="ESE07849R"/>
    <s v="E8094GLY"/>
    <d v="2024-12-23T00:00:00"/>
    <m/>
    <s v="3269"/>
    <x v="36"/>
    <s v="PA"/>
    <s v="S2"/>
    <m/>
    <d v="2024-12-23T00:00:00"/>
    <d v="1899-12-30T08:46:15"/>
    <d v="2024-12-23T00:00:00"/>
    <d v="1899-12-30T08:45:17"/>
    <d v="2024-12-23T00:00:00"/>
    <d v="1899-12-30T09:12:48"/>
    <x v="0"/>
    <s v="RFCPI"/>
    <s v="7022038798"/>
    <s v="FBO"/>
    <d v="1899-12-30T00:28:29"/>
    <d v="1899-12-30T00:27:31"/>
    <d v="1899-12-30T00:00:58"/>
    <s v="Granel"/>
    <s v="E001"/>
    <x v="2"/>
    <d v="1899-12-30T00:26:33"/>
    <d v="1899-12-30T00:27:31"/>
    <n v="8"/>
    <x v="16"/>
    <x v="0"/>
    <x v="1"/>
    <n v="0"/>
    <n v="0"/>
    <s v="OK"/>
    <s v="Granel"/>
    <x v="0"/>
    <n v="0"/>
    <s v="F. MALAGA"/>
    <s v="A"/>
    <d v="1899-12-30T00:00:58"/>
    <d v="1899-12-30T00:00:58"/>
    <s v="OK"/>
    <m/>
    <m/>
    <d v="1899-12-30T00:00:00"/>
    <d v="1899-12-30T00:26:33"/>
    <n v="2"/>
    <n v="-6.7129629630002796E-4"/>
    <n v="26.549999999999994"/>
    <n v="9"/>
    <s v="Si"/>
  </r>
  <r>
    <s v="CSMA"/>
    <s v="2024059019"/>
    <x v="0"/>
    <s v="ER3873BBW"/>
    <s v="E0406FWG"/>
    <d v="2024-12-23T00:00:00"/>
    <m/>
    <s v="3283"/>
    <x v="38"/>
    <s v="PA"/>
    <s v="PA"/>
    <m/>
    <d v="2024-12-23T00:00:00"/>
    <d v="1899-12-30T08:53:17"/>
    <d v="2024-12-23T00:00:00"/>
    <d v="1899-12-30T08:52:20"/>
    <d v="2024-12-23T00:00:00"/>
    <d v="1899-12-30T09:13:44"/>
    <x v="0"/>
    <s v="RFCPI"/>
    <s v="7022038799"/>
    <s v="EXW"/>
    <d v="1899-12-30T00:22:21"/>
    <d v="1899-12-30T00:21:24"/>
    <d v="1899-12-30T00:00:57"/>
    <s v="Ensacado"/>
    <s v="E002"/>
    <x v="1"/>
    <d v="1899-12-30T00:20:27"/>
    <d v="1899-12-30T00:21:24"/>
    <n v="8"/>
    <x v="16"/>
    <x v="0"/>
    <x v="2"/>
    <n v="0"/>
    <n v="0"/>
    <s v="OK"/>
    <s v="Ensacado"/>
    <x v="0"/>
    <n v="0"/>
    <s v="F. MALAGA"/>
    <s v="A"/>
    <d v="1899-12-30T00:00:57"/>
    <d v="1899-12-30T00:00:57"/>
    <s v="OK"/>
    <m/>
    <m/>
    <d v="1899-12-30T00:00:00"/>
    <d v="1899-12-30T00:20:27"/>
    <n v="2"/>
    <n v="-6.5972222221999388E-4"/>
    <n v="20.450000000001598"/>
    <n v="9"/>
    <s v="Si"/>
  </r>
  <r>
    <s v="CSMA"/>
    <s v="2024059018"/>
    <x v="0"/>
    <s v="ER1055BBH"/>
    <s v="E0721JRZ"/>
    <d v="2024-12-23T00:00:00"/>
    <m/>
    <s v="3264"/>
    <x v="35"/>
    <s v="PA"/>
    <s v="S1"/>
    <m/>
    <d v="2024-12-23T00:00:00"/>
    <d v="1899-12-30T08:47:31"/>
    <d v="2024-12-23T00:00:00"/>
    <d v="1899-12-30T08:46:34"/>
    <d v="2024-12-23T00:00:00"/>
    <d v="1899-12-30T09:19:17"/>
    <x v="0"/>
    <s v="RFCPI"/>
    <s v="7022038800"/>
    <s v="FBO"/>
    <d v="1899-12-30T00:33:40"/>
    <d v="1899-12-30T00:32:43"/>
    <d v="1899-12-30T00:00:57"/>
    <s v="Granel"/>
    <s v="E001"/>
    <x v="2"/>
    <d v="1899-12-30T00:31:46"/>
    <d v="1899-12-30T00:32:43"/>
    <n v="8"/>
    <x v="16"/>
    <x v="0"/>
    <x v="1"/>
    <n v="0"/>
    <n v="0"/>
    <s v="OK"/>
    <s v="Granel"/>
    <x v="0"/>
    <n v="0"/>
    <s v="F. MALAGA"/>
    <s v="A"/>
    <d v="1899-12-30T00:00:57"/>
    <d v="1899-12-30T00:00:57"/>
    <s v="OK"/>
    <m/>
    <m/>
    <d v="1899-12-30T00:00:00"/>
    <d v="1899-12-30T00:31:46"/>
    <n v="2"/>
    <n v="-6.5972222221999388E-4"/>
    <n v="31.766666666659187"/>
    <n v="9"/>
    <s v="Si"/>
  </r>
  <r>
    <s v="CSMA"/>
    <s v="2024059022"/>
    <x v="0"/>
    <s v="ER5929BBB"/>
    <s v="E9884JZD"/>
    <d v="2024-12-23T00:00:00"/>
    <m/>
    <s v="3269"/>
    <x v="36"/>
    <s v="PA"/>
    <s v="S2"/>
    <m/>
    <d v="2024-12-23T00:00:00"/>
    <d v="1899-12-30T09:06:17"/>
    <d v="2024-12-23T00:00:00"/>
    <d v="1899-12-30T09:05:20"/>
    <d v="2024-12-23T00:00:00"/>
    <d v="1899-12-30T09:40:28"/>
    <x v="0"/>
    <s v="RFCPI"/>
    <s v="7022038802"/>
    <s v="FBO"/>
    <d v="1899-12-30T00:36:05"/>
    <d v="1899-12-30T00:35:08"/>
    <d v="1899-12-30T00:00:57"/>
    <s v="Granel"/>
    <s v="E001"/>
    <x v="2"/>
    <d v="1899-12-30T00:34:11"/>
    <d v="1899-12-30T00:35:08"/>
    <n v="9"/>
    <x v="16"/>
    <x v="0"/>
    <x v="1"/>
    <n v="0"/>
    <n v="0"/>
    <s v="OK"/>
    <s v="Granel"/>
    <x v="0"/>
    <n v="0"/>
    <s v="F. MALAGA"/>
    <s v="A"/>
    <d v="1899-12-30T00:00:57"/>
    <d v="1899-12-30T00:00:57"/>
    <s v="OK"/>
    <m/>
    <m/>
    <d v="1899-12-30T00:00:00"/>
    <d v="1899-12-30T00:34:11"/>
    <n v="2"/>
    <n v="-6.5972222222998589E-4"/>
    <n v="34.183333333324818"/>
    <n v="9"/>
    <s v="Si"/>
  </r>
  <r>
    <s v="CSMA"/>
    <s v="2024059027"/>
    <x v="0"/>
    <s v="ER4695BDR"/>
    <s v="E9461JBD"/>
    <d v="2024-12-23T00:00:00"/>
    <m/>
    <s v="3264"/>
    <x v="35"/>
    <s v="PA"/>
    <s v="S1"/>
    <m/>
    <d v="2024-12-23T00:00:00"/>
    <d v="1899-12-30T09:15:01"/>
    <d v="2024-12-23T00:00:00"/>
    <d v="1899-12-30T09:14:03"/>
    <d v="2024-12-23T00:00:00"/>
    <d v="1899-12-30T09:41:23"/>
    <x v="0"/>
    <s v="RFCPI"/>
    <s v="7022038803"/>
    <s v="EXW"/>
    <d v="1899-12-30T00:28:18"/>
    <d v="1899-12-30T00:27:20"/>
    <d v="1899-12-30T00:00:58"/>
    <s v="Granel"/>
    <s v="E001"/>
    <x v="1"/>
    <d v="1899-12-30T00:26:22"/>
    <d v="1899-12-30T00:27:20"/>
    <n v="9"/>
    <x v="16"/>
    <x v="0"/>
    <x v="1"/>
    <n v="0"/>
    <n v="0"/>
    <s v="OK"/>
    <s v="Granel"/>
    <x v="0"/>
    <n v="0"/>
    <s v="F. MALAGA"/>
    <s v="A"/>
    <d v="1899-12-30T00:00:58"/>
    <d v="1899-12-30T00:00:58"/>
    <s v="OK"/>
    <m/>
    <m/>
    <d v="1899-12-30T00:00:00"/>
    <d v="1899-12-30T00:26:22"/>
    <n v="2"/>
    <n v="-6.7129629630002796E-4"/>
    <n v="26.366666666673613"/>
    <n v="9"/>
    <s v="Si"/>
  </r>
  <r>
    <s v="CSMA"/>
    <s v="2024059025"/>
    <x v="0"/>
    <s v="ER7377BBY"/>
    <s v="E1846HWZ"/>
    <d v="2024-12-23T00:00:00"/>
    <m/>
    <s v="3283"/>
    <x v="38"/>
    <s v="PA"/>
    <s v="PA"/>
    <m/>
    <d v="2024-12-23T00:00:00"/>
    <d v="1899-12-30T09:13:09"/>
    <d v="2024-12-23T00:00:00"/>
    <d v="1899-12-30T09:12:11"/>
    <d v="2024-12-23T00:00:00"/>
    <d v="1899-12-30T09:43:29"/>
    <x v="0"/>
    <s v="RFCPI"/>
    <s v="7022038804"/>
    <s v="EXW"/>
    <d v="1899-12-30T00:32:16"/>
    <d v="1899-12-30T00:31:18"/>
    <d v="1899-12-30T00:00:58"/>
    <s v="Ensacado"/>
    <s v="E002"/>
    <x v="1"/>
    <d v="1899-12-30T00:30:20"/>
    <d v="1899-12-30T00:31:18"/>
    <n v="9"/>
    <x v="16"/>
    <x v="0"/>
    <x v="2"/>
    <n v="0"/>
    <n v="0"/>
    <s v="OK"/>
    <s v="Ensacado"/>
    <x v="0"/>
    <n v="0"/>
    <s v="F. MALAGA"/>
    <s v="A"/>
    <d v="1899-12-30T00:00:58"/>
    <d v="1899-12-30T00:00:58"/>
    <s v="OK"/>
    <m/>
    <m/>
    <d v="1899-12-30T00:00:00"/>
    <d v="1899-12-30T00:30:20"/>
    <n v="2"/>
    <n v="-6.7129629628998044E-4"/>
    <n v="30.333333333340846"/>
    <n v="9"/>
    <s v="Si"/>
  </r>
  <r>
    <s v="CSMA"/>
    <s v="2024059037"/>
    <x v="0"/>
    <s v="ER8349BDL"/>
    <s v="E9043KYN"/>
    <d v="2024-12-23T00:00:00"/>
    <m/>
    <s v="3262"/>
    <x v="43"/>
    <s v="PA"/>
    <s v="S6"/>
    <m/>
    <d v="2024-12-23T00:00:00"/>
    <d v="1899-12-30T09:27:51"/>
    <d v="2024-12-23T00:00:00"/>
    <d v="1899-12-30T09:26:53"/>
    <d v="2024-12-23T00:00:00"/>
    <d v="1899-12-30T09:53:03"/>
    <x v="0"/>
    <s v="RFCPI"/>
    <s v="7022038805"/>
    <s v="EXW"/>
    <d v="1899-12-30T00:27:08"/>
    <d v="1899-12-30T00:26:10"/>
    <d v="1899-12-30T00:00:58"/>
    <s v="Granel"/>
    <s v="E001"/>
    <x v="1"/>
    <d v="1899-12-30T00:25:12"/>
    <d v="1899-12-30T00:26:10"/>
    <n v="9"/>
    <x v="16"/>
    <x v="0"/>
    <x v="1"/>
    <n v="0"/>
    <n v="0"/>
    <s v="OK"/>
    <s v="Granel"/>
    <x v="0"/>
    <n v="0"/>
    <s v="F. MALAGA"/>
    <s v="A"/>
    <d v="1899-12-30T00:00:58"/>
    <d v="1899-12-30T00:00:58"/>
    <s v="OK"/>
    <m/>
    <m/>
    <d v="1899-12-30T00:00:00"/>
    <d v="1899-12-30T00:25:12"/>
    <n v="2"/>
    <n v="-6.7129629630002796E-4"/>
    <n v="25.199999999999942"/>
    <n v="9"/>
    <s v="Si"/>
  </r>
  <r>
    <s v="CSMA"/>
    <s v="2024059026"/>
    <x v="0"/>
    <s v="ER5267BCF"/>
    <s v="E5140DFP"/>
    <d v="2024-12-23T00:00:00"/>
    <m/>
    <s v="3283"/>
    <x v="38"/>
    <s v="PA"/>
    <s v="PA"/>
    <m/>
    <d v="2024-12-23T00:00:00"/>
    <d v="1899-12-30T09:14:22"/>
    <d v="2024-12-23T00:00:00"/>
    <d v="1899-12-30T09:13:24"/>
    <d v="2024-12-23T00:00:00"/>
    <d v="1899-12-30T09:59:12"/>
    <x v="0"/>
    <s v="RFCPI"/>
    <s v="7022038806"/>
    <s v="EXW"/>
    <d v="1899-12-30T00:46:46"/>
    <d v="1899-12-30T00:45:48"/>
    <d v="1899-12-30T00:00:58"/>
    <s v="Ensacado"/>
    <s v="E002"/>
    <x v="1"/>
    <d v="1899-12-30T00:44:50"/>
    <d v="1899-12-30T00:45:48"/>
    <n v="9"/>
    <x v="16"/>
    <x v="0"/>
    <x v="2"/>
    <n v="0"/>
    <n v="0"/>
    <s v="OK"/>
    <s v="Ensacado"/>
    <x v="0"/>
    <n v="0"/>
    <s v="F. MALAGA"/>
    <s v="A"/>
    <d v="1899-12-30T00:00:58"/>
    <d v="1899-12-30T00:00:58"/>
    <s v="OK"/>
    <m/>
    <m/>
    <d v="1899-12-30T00:00:00"/>
    <d v="1899-12-30T00:44:50"/>
    <n v="2"/>
    <n v="-6.7129629628998044E-4"/>
    <n v="44.833333333334402"/>
    <n v="9"/>
    <s v="Si"/>
  </r>
  <r>
    <s v="CSMA"/>
    <s v="2024059036"/>
    <x v="0"/>
    <s v="ER2705BBZ"/>
    <s v="E1459JJZ"/>
    <d v="2024-12-23T00:00:00"/>
    <m/>
    <s v="3269"/>
    <x v="36"/>
    <s v="PA"/>
    <s v="S2"/>
    <m/>
    <d v="2024-12-23T00:00:00"/>
    <d v="1899-12-30T09:23:34"/>
    <d v="2024-12-23T00:00:00"/>
    <d v="1899-12-30T09:22:35"/>
    <d v="2024-12-23T00:00:00"/>
    <d v="1899-12-30T10:02:36"/>
    <x v="0"/>
    <s v="RFCPI"/>
    <s v="7022038807"/>
    <s v="FBO"/>
    <d v="1899-12-30T00:41:00"/>
    <d v="1899-12-30T00:40:01"/>
    <d v="1899-12-30T00:00:59"/>
    <s v="Granel"/>
    <s v="E001"/>
    <x v="2"/>
    <d v="1899-12-30T00:39:02"/>
    <d v="1899-12-30T00:40:01"/>
    <n v="9"/>
    <x v="16"/>
    <x v="0"/>
    <x v="1"/>
    <n v="0"/>
    <n v="0"/>
    <s v="OK"/>
    <s v="Granel"/>
    <x v="0"/>
    <n v="0"/>
    <s v="F. MALAGA"/>
    <s v="A"/>
    <d v="1899-12-30T00:00:59"/>
    <d v="1899-12-30T00:00:59"/>
    <s v="OK"/>
    <m/>
    <m/>
    <d v="1899-12-30T00:00:00"/>
    <d v="1899-12-30T00:39:02"/>
    <n v="2"/>
    <n v="-6.8287037037001452E-4"/>
    <n v="39.033333333331257"/>
    <n v="10"/>
    <s v="Si"/>
  </r>
  <r>
    <s v="CSMA"/>
    <s v="2024059035"/>
    <x v="0"/>
    <s v="ER3243BBL"/>
    <s v="E0509JJH"/>
    <d v="2024-12-23T00:00:00"/>
    <m/>
    <s v="3269"/>
    <x v="36"/>
    <s v="PA"/>
    <s v="S2"/>
    <m/>
    <d v="2024-12-23T00:00:00"/>
    <d v="1899-12-30T09:23:31"/>
    <d v="2024-12-23T00:00:00"/>
    <d v="1899-12-30T09:22:33"/>
    <d v="2024-12-23T00:00:00"/>
    <d v="1899-12-30T10:03:36"/>
    <x v="0"/>
    <s v="RFCPI"/>
    <s v="7022038808"/>
    <s v="EXW"/>
    <d v="1899-12-30T00:42:01"/>
    <d v="1899-12-30T00:41:03"/>
    <d v="1899-12-30T00:00:58"/>
    <s v="Granel"/>
    <s v="E001"/>
    <x v="1"/>
    <d v="1899-12-30T00:40:05"/>
    <d v="1899-12-30T00:41:03"/>
    <n v="9"/>
    <x v="16"/>
    <x v="0"/>
    <x v="1"/>
    <n v="0"/>
    <n v="0"/>
    <s v="OK"/>
    <s v="Granel"/>
    <x v="0"/>
    <n v="0"/>
    <s v="F. MALAGA"/>
    <s v="A"/>
    <d v="1899-12-30T00:00:58"/>
    <d v="1899-12-30T00:00:58"/>
    <s v="OK"/>
    <m/>
    <m/>
    <d v="1899-12-30T00:00:00"/>
    <d v="1899-12-30T00:40:05"/>
    <n v="2"/>
    <n v="-6.7129629629997245E-4"/>
    <n v="40.083333333336057"/>
    <n v="10"/>
    <s v="Si"/>
  </r>
  <r>
    <s v="CSMA"/>
    <s v="2024059039"/>
    <x v="0"/>
    <s v="ER6822BBF"/>
    <s v="E7574KJX"/>
    <d v="2024-12-23T00:00:00"/>
    <m/>
    <s v="3264"/>
    <x v="35"/>
    <s v="PA"/>
    <s v="S1"/>
    <m/>
    <d v="2024-12-23T00:00:00"/>
    <d v="1899-12-30T09:37:54"/>
    <d v="2024-12-23T00:00:00"/>
    <d v="1899-12-30T09:36:56"/>
    <d v="2024-12-23T00:00:00"/>
    <d v="1899-12-30T10:14:24"/>
    <x v="0"/>
    <s v="RFCPI"/>
    <s v="7022038809"/>
    <s v="FBO"/>
    <d v="1899-12-30T00:38:26"/>
    <d v="1899-12-30T00:37:28"/>
    <d v="1899-12-30T00:00:58"/>
    <s v="Granel"/>
    <s v="E001"/>
    <x v="2"/>
    <d v="1899-12-30T00:36:30"/>
    <d v="1899-12-30T00:37:28"/>
    <n v="9"/>
    <x v="16"/>
    <x v="0"/>
    <x v="1"/>
    <n v="0"/>
    <n v="0"/>
    <s v="OK"/>
    <s v="Granel"/>
    <x v="0"/>
    <n v="0"/>
    <s v="F. MALAGA"/>
    <s v="A"/>
    <d v="1899-12-30T00:00:58"/>
    <d v="1899-12-30T00:00:58"/>
    <s v="OK"/>
    <m/>
    <m/>
    <d v="1899-12-30T00:00:00"/>
    <d v="1899-12-30T00:36:30"/>
    <n v="2"/>
    <n v="-6.7129629629003595E-4"/>
    <n v="36.500000000011219"/>
    <n v="10"/>
    <s v="Si"/>
  </r>
  <r>
    <s v="CSMA"/>
    <s v="2024059044"/>
    <x v="0"/>
    <s v="EVA02730R"/>
    <s v="E9561JJR"/>
    <d v="2024-12-23T00:00:00"/>
    <m/>
    <s v="3282"/>
    <x v="40"/>
    <s v="PA"/>
    <s v="PA"/>
    <m/>
    <d v="2024-12-23T00:00:00"/>
    <d v="1899-12-30T09:47:37"/>
    <d v="2024-12-23T00:00:00"/>
    <d v="1899-12-30T09:46:44"/>
    <d v="2024-12-23T00:00:00"/>
    <d v="1899-12-30T10:25:46"/>
    <x v="0"/>
    <s v="RFCPI"/>
    <s v="7022038810"/>
    <s v="EXW"/>
    <d v="1899-12-30T00:39:55"/>
    <d v="1899-12-30T00:39:02"/>
    <d v="1899-12-30T00:00:53"/>
    <s v="Ensacado"/>
    <s v="E002"/>
    <x v="1"/>
    <d v="1899-12-30T00:38:09"/>
    <d v="1899-12-30T00:39:02"/>
    <n v="9"/>
    <x v="16"/>
    <x v="0"/>
    <x v="2"/>
    <n v="0"/>
    <n v="0"/>
    <s v="OK"/>
    <s v="Ensacado"/>
    <x v="0"/>
    <n v="0"/>
    <s v="F. MALAGA"/>
    <s v="A"/>
    <d v="1899-12-30T00:00:53"/>
    <d v="1899-12-30T00:00:53"/>
    <s v="OK"/>
    <m/>
    <m/>
    <d v="1899-12-30T00:00:00"/>
    <d v="1899-12-30T00:38:09"/>
    <n v="2"/>
    <n v="-6.1342592593000012E-4"/>
    <n v="38.150000000006443"/>
    <n v="10"/>
    <s v="Si"/>
  </r>
  <r>
    <s v="CSMA"/>
    <s v="2024059052"/>
    <x v="0"/>
    <s v="ER1864BBP"/>
    <s v="E9297MPF"/>
    <d v="2024-12-23T00:00:00"/>
    <m/>
    <s v="3260"/>
    <x v="41"/>
    <s v="PA"/>
    <s v="S8"/>
    <m/>
    <d v="2024-12-23T00:00:00"/>
    <d v="1899-12-30T10:12:26"/>
    <d v="2024-12-23T00:00:00"/>
    <d v="1899-12-30T10:11:27"/>
    <d v="2024-12-23T00:00:00"/>
    <d v="1899-12-30T10:40:34"/>
    <x v="0"/>
    <s v="RFCPI"/>
    <s v="7022038811"/>
    <s v="EXW"/>
    <d v="1899-12-30T00:30:06"/>
    <d v="1899-12-30T00:29:07"/>
    <d v="1899-12-30T00:00:59"/>
    <s v="Granel"/>
    <s v="E001"/>
    <x v="1"/>
    <d v="1899-12-30T00:28:08"/>
    <d v="1899-12-30T00:29:07"/>
    <n v="10"/>
    <x v="16"/>
    <x v="0"/>
    <x v="1"/>
    <n v="0"/>
    <n v="0"/>
    <s v="OK"/>
    <s v="Granel"/>
    <x v="0"/>
    <n v="0"/>
    <s v="F. MALAGA"/>
    <s v="A"/>
    <d v="1899-12-30T00:00:59"/>
    <d v="1899-12-30T00:00:59"/>
    <s v="OK"/>
    <m/>
    <m/>
    <d v="1899-12-30T00:00:00"/>
    <d v="1899-12-30T00:28:08"/>
    <n v="2"/>
    <n v="-6.8287037037001452E-4"/>
    <n v="28.133333333323236"/>
    <n v="10"/>
    <s v="Si"/>
  </r>
  <r>
    <s v="CSMA"/>
    <s v="2024059040"/>
    <x v="0"/>
    <s v="ER2915BBJ"/>
    <s v="E7812KXB"/>
    <d v="2024-12-23T00:00:00"/>
    <m/>
    <s v="3264"/>
    <x v="35"/>
    <s v="PA"/>
    <s v="S1"/>
    <m/>
    <d v="2024-12-23T00:00:00"/>
    <d v="1899-12-30T09:44:25"/>
    <d v="2024-12-23T00:00:00"/>
    <d v="1899-12-30T09:43:28"/>
    <d v="2024-12-23T00:00:00"/>
    <d v="1899-12-30T10:41:05"/>
    <x v="0"/>
    <s v="RFCPI"/>
    <s v="7022038812"/>
    <s v="EXW"/>
    <d v="1899-12-30T00:58:34"/>
    <d v="1899-12-30T00:57:37"/>
    <d v="1899-12-30T00:00:57"/>
    <s v="Granel"/>
    <s v="E001"/>
    <x v="1"/>
    <d v="1899-12-30T00:56:40"/>
    <d v="1899-12-30T00:57:37"/>
    <n v="9"/>
    <x v="16"/>
    <x v="0"/>
    <x v="1"/>
    <n v="0"/>
    <n v="0"/>
    <s v="OK"/>
    <s v="Granel"/>
    <x v="0"/>
    <n v="0"/>
    <s v="F. MALAGA"/>
    <s v="B"/>
    <d v="1899-12-30T00:00:57"/>
    <d v="1899-12-30T00:00:57"/>
    <s v="OK"/>
    <m/>
    <m/>
    <d v="1899-12-30T00:00:00"/>
    <d v="1899-12-30T00:56:40"/>
    <n v="2"/>
    <n v="-6.5972222222004939E-4"/>
    <n v="56.666666666663957"/>
    <n v="10"/>
    <s v="No"/>
  </r>
  <r>
    <s v="CSMA"/>
    <s v="2024059046"/>
    <x v="0"/>
    <s v="ER0860BBM"/>
    <s v="E5730JVY"/>
    <d v="2024-12-23T00:00:00"/>
    <m/>
    <s v="3264"/>
    <x v="35"/>
    <s v="PA"/>
    <s v="S1"/>
    <m/>
    <d v="2024-12-23T00:00:00"/>
    <d v="1899-12-30T09:57:51"/>
    <d v="2024-12-23T00:00:00"/>
    <d v="1899-12-30T09:56:53"/>
    <d v="2024-12-23T00:00:00"/>
    <d v="1899-12-30T10:44:16"/>
    <x v="0"/>
    <s v="RFCPI"/>
    <s v="7022038813"/>
    <s v="FBO"/>
    <d v="1899-12-30T00:48:21"/>
    <d v="1899-12-30T00:47:23"/>
    <d v="1899-12-30T00:00:58"/>
    <s v="Granel"/>
    <s v="E001"/>
    <x v="2"/>
    <d v="1899-12-30T00:46:25"/>
    <d v="1899-12-30T00:47:23"/>
    <n v="9"/>
    <x v="16"/>
    <x v="0"/>
    <x v="1"/>
    <n v="0"/>
    <n v="0"/>
    <s v="OK"/>
    <s v="Granel"/>
    <x v="0"/>
    <n v="0"/>
    <s v="F. MALAGA"/>
    <s v="B"/>
    <d v="1899-12-30T00:00:58"/>
    <d v="1899-12-30T00:00:58"/>
    <s v="OK"/>
    <m/>
    <m/>
    <d v="1899-12-30T00:00:00"/>
    <d v="1899-12-30T00:46:25"/>
    <n v="2"/>
    <n v="-6.7129629630002796E-4"/>
    <n v="46.416666666671951"/>
    <n v="10"/>
    <s v="No"/>
  </r>
  <r>
    <s v="CSMA"/>
    <s v="2024059045"/>
    <x v="0"/>
    <s v="ER5414BCV"/>
    <s v="E8142JYC"/>
    <d v="2024-12-23T00:00:00"/>
    <m/>
    <s v="3283"/>
    <x v="38"/>
    <s v="PA"/>
    <s v="PA"/>
    <m/>
    <d v="2024-12-23T00:00:00"/>
    <d v="1899-12-30T09:55:08"/>
    <d v="2024-12-23T00:00:00"/>
    <d v="1899-12-30T09:54:10"/>
    <d v="2024-12-23T00:00:00"/>
    <d v="1899-12-30T10:47:00"/>
    <x v="0"/>
    <s v="RFCPI"/>
    <s v="7022038814"/>
    <s v="EXW"/>
    <d v="1899-12-30T00:53:48"/>
    <d v="1899-12-30T00:52:50"/>
    <d v="1899-12-30T00:00:58"/>
    <s v="Ensacado"/>
    <s v="E002"/>
    <x v="1"/>
    <d v="1899-12-30T00:51:52"/>
    <d v="1899-12-30T00:52:50"/>
    <n v="9"/>
    <x v="16"/>
    <x v="0"/>
    <x v="2"/>
    <n v="0"/>
    <n v="0"/>
    <s v="OK"/>
    <s v="Ensacado"/>
    <x v="0"/>
    <n v="0"/>
    <s v="F. MALAGA"/>
    <s v="B"/>
    <d v="1899-12-30T00:00:58"/>
    <d v="1899-12-30T00:00:58"/>
    <s v="OK"/>
    <m/>
    <m/>
    <d v="1899-12-30T00:00:00"/>
    <d v="1899-12-30T00:51:52"/>
    <n v="2"/>
    <n v="-6.7129629630002796E-4"/>
    <n v="51.866666666668806"/>
    <n v="10"/>
    <s v="No"/>
  </r>
  <r>
    <s v="CSMA"/>
    <s v="2024059056"/>
    <x v="0"/>
    <s v="ER1732BCG"/>
    <s v="E6541KPH"/>
    <d v="2024-12-23T00:00:00"/>
    <m/>
    <s v="3269"/>
    <x v="36"/>
    <s v="PA"/>
    <s v="S2"/>
    <m/>
    <d v="2024-12-23T00:00:00"/>
    <d v="1899-12-30T10:26:09"/>
    <d v="2024-12-23T00:00:00"/>
    <d v="1899-12-30T10:25:11"/>
    <d v="2024-12-23T00:00:00"/>
    <d v="1899-12-30T10:48:46"/>
    <x v="0"/>
    <s v="RFCPI"/>
    <s v="7022038815"/>
    <s v="FBO"/>
    <d v="1899-12-30T00:24:33"/>
    <d v="1899-12-30T00:23:35"/>
    <d v="1899-12-30T00:00:58"/>
    <s v="Granel"/>
    <s v="E001"/>
    <x v="2"/>
    <d v="1899-12-30T00:22:37"/>
    <d v="1899-12-30T00:23:35"/>
    <n v="10"/>
    <x v="16"/>
    <x v="0"/>
    <x v="1"/>
    <n v="0"/>
    <n v="0"/>
    <s v="OK"/>
    <s v="Granel"/>
    <x v="0"/>
    <n v="0"/>
    <s v="F. MALAGA"/>
    <s v="A"/>
    <d v="1899-12-30T00:00:58"/>
    <d v="1899-12-30T00:00:58"/>
    <s v="OK"/>
    <m/>
    <m/>
    <d v="1899-12-30T00:00:00"/>
    <d v="1899-12-30T00:22:37"/>
    <n v="2"/>
    <n v="-6.7129629630002796E-4"/>
    <n v="22.616666666668788"/>
    <n v="10"/>
    <s v="Si"/>
  </r>
  <r>
    <s v="CSMA"/>
    <s v="2024059055"/>
    <x v="0"/>
    <s v="ER1030BBJ"/>
    <s v="E0463JRH"/>
    <d v="2024-12-23T00:00:00"/>
    <m/>
    <s v="3264"/>
    <x v="35"/>
    <s v="PA"/>
    <s v="S1"/>
    <m/>
    <d v="2024-12-23T00:00:00"/>
    <d v="1899-12-30T10:22:45"/>
    <d v="2024-12-23T00:00:00"/>
    <d v="1899-12-30T10:21:46"/>
    <d v="2024-12-23T00:00:00"/>
    <d v="1899-12-30T10:55:50"/>
    <x v="0"/>
    <s v="RFCPI"/>
    <s v="7022038816"/>
    <s v="FBO"/>
    <d v="1899-12-30T00:35:03"/>
    <d v="1899-12-30T00:34:04"/>
    <d v="1899-12-30T00:00:59"/>
    <s v="Granel"/>
    <s v="E001"/>
    <x v="2"/>
    <d v="1899-12-30T00:33:05"/>
    <d v="1899-12-30T00:34:04"/>
    <n v="10"/>
    <x v="16"/>
    <x v="0"/>
    <x v="1"/>
    <n v="0"/>
    <n v="0"/>
    <s v="OK"/>
    <s v="Granel"/>
    <x v="0"/>
    <n v="0"/>
    <s v="F. MALAGA"/>
    <s v="A"/>
    <d v="1899-12-30T00:00:59"/>
    <d v="1899-12-30T00:00:59"/>
    <s v="OK"/>
    <m/>
    <m/>
    <d v="1899-12-30T00:00:00"/>
    <d v="1899-12-30T00:33:05"/>
    <n v="2"/>
    <n v="-6.8287037037001452E-4"/>
    <n v="33.08333333332321"/>
    <n v="10"/>
    <s v="Si"/>
  </r>
  <r>
    <s v="CSMA"/>
    <s v="2024059053"/>
    <x v="0"/>
    <s v="ER2216BDC"/>
    <s v="E2745KFP"/>
    <d v="2024-12-23T00:00:00"/>
    <m/>
    <s v="3277"/>
    <x v="44"/>
    <s v="PA"/>
    <s v="PA"/>
    <m/>
    <d v="2024-12-23T00:00:00"/>
    <d v="1899-12-30T10:14:47"/>
    <d v="2024-12-23T00:00:00"/>
    <d v="1899-12-30T10:13:48"/>
    <d v="2024-12-23T00:00:00"/>
    <d v="1899-12-30T11:00:28"/>
    <x v="0"/>
    <s v="RFCPI"/>
    <s v="7022038818"/>
    <s v="FBO"/>
    <d v="1899-12-30T00:47:39"/>
    <d v="1899-12-30T00:46:40"/>
    <d v="1899-12-30T00:00:59"/>
    <s v="Ensacado"/>
    <s v="E002"/>
    <x v="2"/>
    <d v="1899-12-30T00:45:41"/>
    <d v="1899-12-30T00:46:40"/>
    <n v="10"/>
    <x v="16"/>
    <x v="0"/>
    <x v="2"/>
    <n v="0"/>
    <n v="0"/>
    <s v="OK"/>
    <s v="Ensacado"/>
    <x v="0"/>
    <n v="0"/>
    <s v="F. MALAGA"/>
    <s v="B"/>
    <d v="1899-12-30T00:00:59"/>
    <d v="1899-12-30T00:00:59"/>
    <s v="OK"/>
    <m/>
    <m/>
    <d v="1899-12-30T00:00:00"/>
    <d v="1899-12-30T00:45:41"/>
    <n v="2"/>
    <n v="-6.8287037036995901E-4"/>
    <n v="45.68333333333765"/>
    <n v="11"/>
    <s v="No"/>
  </r>
  <r>
    <s v="CSMA"/>
    <s v="2024059058"/>
    <x v="0"/>
    <s v="EVA02467R"/>
    <s v="E5824JVY"/>
    <d v="2024-12-23T00:00:00"/>
    <m/>
    <s v="3264"/>
    <x v="35"/>
    <s v="PA"/>
    <s v="S1"/>
    <m/>
    <d v="2024-12-23T00:00:00"/>
    <d v="1899-12-30T10:26:39"/>
    <d v="2024-12-23T00:00:00"/>
    <d v="1899-12-30T10:25:42"/>
    <d v="2024-12-23T00:00:00"/>
    <d v="1899-12-30T11:08:32"/>
    <x v="0"/>
    <s v="RFCPI"/>
    <s v="7022038819"/>
    <s v="FBO"/>
    <d v="1899-12-30T00:43:47"/>
    <d v="1899-12-30T00:42:50"/>
    <d v="1899-12-30T00:00:57"/>
    <s v="Granel"/>
    <s v="E001"/>
    <x v="2"/>
    <d v="1899-12-30T00:41:53"/>
    <d v="1899-12-30T00:42:50"/>
    <n v="10"/>
    <x v="16"/>
    <x v="0"/>
    <x v="1"/>
    <n v="0"/>
    <n v="0"/>
    <s v="OK"/>
    <s v="Granel"/>
    <x v="0"/>
    <n v="0"/>
    <s v="F. MALAGA"/>
    <s v="A"/>
    <d v="1899-12-30T00:00:57"/>
    <d v="1899-12-30T00:00:57"/>
    <s v="OK"/>
    <m/>
    <m/>
    <d v="1899-12-30T00:00:00"/>
    <d v="1899-12-30T00:41:53"/>
    <n v="2"/>
    <n v="-6.5972222222004939E-4"/>
    <n v="41.883333333335933"/>
    <n v="11"/>
    <s v="Si"/>
  </r>
  <r>
    <s v="CSMA"/>
    <s v="2024059063"/>
    <x v="0"/>
    <s v="ER2524BBY"/>
    <s v="E8306MSJ"/>
    <d v="2024-12-23T00:00:00"/>
    <m/>
    <s v="3264"/>
    <x v="35"/>
    <s v="PA"/>
    <s v="S1"/>
    <m/>
    <d v="2024-12-23T00:00:00"/>
    <d v="1899-12-30T10:28:43"/>
    <d v="2024-12-23T00:00:00"/>
    <d v="1899-12-30T10:27:46"/>
    <d v="2024-12-23T00:00:00"/>
    <d v="1899-12-30T11:12:01"/>
    <x v="0"/>
    <s v="RFCPI"/>
    <s v="7022038820"/>
    <s v="FBO"/>
    <d v="1899-12-30T00:45:12"/>
    <d v="1899-12-30T00:44:15"/>
    <d v="1899-12-30T00:00:57"/>
    <s v="Granel"/>
    <s v="E001"/>
    <x v="2"/>
    <d v="1899-12-30T00:43:18"/>
    <d v="1899-12-30T00:44:15"/>
    <n v="10"/>
    <x v="16"/>
    <x v="0"/>
    <x v="1"/>
    <n v="0"/>
    <n v="0"/>
    <s v="OK"/>
    <s v="Granel"/>
    <x v="0"/>
    <n v="0"/>
    <s v="F. MALAGA"/>
    <s v="A"/>
    <d v="1899-12-30T00:00:57"/>
    <d v="1899-12-30T00:00:57"/>
    <s v="OK"/>
    <m/>
    <m/>
    <d v="1899-12-30T00:00:00"/>
    <d v="1899-12-30T00:43:18"/>
    <n v="2"/>
    <n v="-6.5972222222998589E-4"/>
    <n v="43.299999999993581"/>
    <n v="11"/>
    <s v="Si"/>
  </r>
  <r>
    <s v="CSMA"/>
    <s v="2024059062"/>
    <x v="0"/>
    <s v="ER3873BBW"/>
    <s v="E0406FWG"/>
    <d v="2024-12-23T00:00:00"/>
    <m/>
    <s v="3283"/>
    <x v="38"/>
    <s v="PA"/>
    <s v="PA"/>
    <m/>
    <d v="2024-12-23T00:00:00"/>
    <d v="1899-12-30T10:27:44"/>
    <d v="2024-12-23T00:00:00"/>
    <d v="1899-12-30T10:26:46"/>
    <d v="2024-12-23T00:00:00"/>
    <d v="1899-12-30T11:18:59"/>
    <x v="0"/>
    <s v="RFCPI"/>
    <s v="7022038821"/>
    <s v="EXW"/>
    <d v="1899-12-30T00:53:11"/>
    <d v="1899-12-30T00:52:13"/>
    <d v="1899-12-30T00:00:58"/>
    <s v="Ensacado"/>
    <s v="E002"/>
    <x v="1"/>
    <d v="1899-12-30T00:51:15"/>
    <d v="1899-12-30T00:52:13"/>
    <n v="10"/>
    <x v="16"/>
    <x v="0"/>
    <x v="2"/>
    <n v="0"/>
    <n v="0"/>
    <s v="OK"/>
    <s v="Ensacado"/>
    <x v="0"/>
    <n v="0"/>
    <s v="F. MALAGA"/>
    <s v="B"/>
    <d v="1899-12-30T00:00:58"/>
    <d v="1899-12-30T00:00:58"/>
    <s v="OK"/>
    <m/>
    <m/>
    <d v="1899-12-30T00:00:00"/>
    <d v="1899-12-30T00:51:15"/>
    <n v="2"/>
    <n v="-6.7129629629997245E-4"/>
    <n v="51.249999999988823"/>
    <n v="11"/>
    <s v="No"/>
  </r>
  <r>
    <s v="CSMA"/>
    <s v="2024059072"/>
    <x v="0"/>
    <s v="ER7726BBG"/>
    <s v="E8976JGF"/>
    <d v="2024-12-23T00:00:00"/>
    <m/>
    <s v="3264"/>
    <x v="35"/>
    <s v="PA"/>
    <s v="S1"/>
    <m/>
    <d v="2024-12-23T00:00:00"/>
    <d v="1899-12-30T10:54:34"/>
    <d v="2024-12-23T00:00:00"/>
    <d v="1899-12-30T10:53:36"/>
    <d v="2024-12-23T00:00:00"/>
    <d v="1899-12-30T11:23:13"/>
    <x v="0"/>
    <s v="RFCPI"/>
    <s v="7022038822"/>
    <s v="EXW"/>
    <d v="1899-12-30T00:30:35"/>
    <d v="1899-12-30T00:29:37"/>
    <d v="1899-12-30T00:00:58"/>
    <s v="Granel"/>
    <s v="E001"/>
    <x v="1"/>
    <d v="1899-12-30T00:28:39"/>
    <d v="1899-12-30T00:29:37"/>
    <n v="10"/>
    <x v="16"/>
    <x v="0"/>
    <x v="1"/>
    <n v="0"/>
    <n v="0"/>
    <s v="OK"/>
    <s v="Granel"/>
    <x v="0"/>
    <n v="0"/>
    <s v="F. MALAGA"/>
    <s v="A"/>
    <d v="1899-12-30T00:00:58"/>
    <d v="1899-12-30T00:00:58"/>
    <s v="OK"/>
    <m/>
    <m/>
    <d v="1899-12-30T00:00:00"/>
    <d v="1899-12-30T00:28:39"/>
    <n v="2"/>
    <n v="-6.7129629629997245E-4"/>
    <n v="28.649999999995206"/>
    <n v="11"/>
    <s v="Si"/>
  </r>
  <r>
    <s v="CSMA"/>
    <s v="2024059068"/>
    <x v="0"/>
    <s v="ER5539BBY"/>
    <s v="E1339LJN"/>
    <d v="2024-12-23T00:00:00"/>
    <m/>
    <s v="3283"/>
    <x v="38"/>
    <s v="PA"/>
    <s v="PA"/>
    <m/>
    <d v="2024-12-23T00:00:00"/>
    <d v="1899-12-30T10:30:22"/>
    <d v="2024-12-23T00:00:00"/>
    <d v="1899-12-30T10:29:24"/>
    <d v="2024-12-23T00:00:00"/>
    <d v="1899-12-30T11:29:16"/>
    <x v="0"/>
    <s v="RFCPI"/>
    <s v="7022038824"/>
    <s v="EXW"/>
    <d v="1899-12-30T01:00:50"/>
    <d v="1899-12-30T00:59:52"/>
    <d v="1899-12-30T00:00:58"/>
    <s v="Ensacado"/>
    <s v="E002"/>
    <x v="1"/>
    <d v="1899-12-30T00:58:54"/>
    <d v="1899-12-30T00:59:52"/>
    <n v="10"/>
    <x v="16"/>
    <x v="0"/>
    <x v="2"/>
    <n v="0"/>
    <n v="0"/>
    <s v="OK"/>
    <s v="Ensacado"/>
    <x v="0"/>
    <n v="0"/>
    <s v="F. MALAGA"/>
    <s v="B"/>
    <d v="1899-12-30T00:00:58"/>
    <d v="1899-12-30T00:00:58"/>
    <s v="OK"/>
    <m/>
    <m/>
    <d v="1899-12-30T00:00:00"/>
    <d v="1899-12-30T00:58:54"/>
    <n v="2"/>
    <n v="-6.7129629630002796E-4"/>
    <n v="58.900000000003132"/>
    <n v="11"/>
    <s v="No"/>
  </r>
  <r>
    <s v="CSMA"/>
    <s v="2024059076"/>
    <x v="0"/>
    <s v="ER2310BBX"/>
    <s v="E5477KKG"/>
    <d v="2024-12-23T00:00:00"/>
    <m/>
    <s v="3264"/>
    <x v="35"/>
    <s v="PA"/>
    <s v="S1"/>
    <m/>
    <d v="2024-12-23T00:00:00"/>
    <d v="1899-12-30T11:13:49"/>
    <d v="2024-12-23T00:00:00"/>
    <d v="1899-12-30T11:12:53"/>
    <d v="2024-12-23T00:00:00"/>
    <d v="1899-12-30T11:40:08"/>
    <x v="0"/>
    <s v="RFCPI"/>
    <s v="7022038825"/>
    <s v="FBO"/>
    <d v="1899-12-30T00:28:11"/>
    <d v="1899-12-30T00:27:15"/>
    <d v="1899-12-30T00:00:56"/>
    <s v="Granel"/>
    <s v="E001"/>
    <x v="2"/>
    <d v="1899-12-30T00:26:19"/>
    <d v="1899-12-30T00:27:15"/>
    <n v="11"/>
    <x v="16"/>
    <x v="0"/>
    <x v="1"/>
    <n v="0"/>
    <n v="0"/>
    <s v="OK"/>
    <s v="Granel"/>
    <x v="0"/>
    <n v="0"/>
    <s v="F. MALAGA"/>
    <s v="A"/>
    <d v="1899-12-30T00:00:56"/>
    <d v="1899-12-30T00:00:56"/>
    <s v="OK"/>
    <m/>
    <m/>
    <d v="1899-12-30T00:00:00"/>
    <d v="1899-12-30T00:26:19"/>
    <n v="2"/>
    <n v="-6.4814814815000732E-4"/>
    <n v="26.316666666662332"/>
    <n v="11"/>
    <s v="Si"/>
  </r>
  <r>
    <s v="CSMA"/>
    <s v="2024059071"/>
    <x v="0"/>
    <s v="EE7997GFG"/>
    <m/>
    <d v="2024-12-23T00:00:00"/>
    <m/>
    <s v="3283"/>
    <x v="38"/>
    <s v="PA"/>
    <s v="PA"/>
    <m/>
    <d v="2024-12-23T00:00:00"/>
    <d v="1899-12-30T10:51:24"/>
    <d v="2024-12-23T00:00:00"/>
    <d v="1899-12-30T10:50:27"/>
    <d v="2024-12-23T00:00:00"/>
    <d v="1899-12-30T11:52:13"/>
    <x v="0"/>
    <s v="RFCPI"/>
    <s v="7022038827"/>
    <s v="EXW"/>
    <d v="1899-12-30T01:02:43"/>
    <d v="1899-12-30T01:01:46"/>
    <d v="1899-12-30T00:00:57"/>
    <s v="Ensacado"/>
    <s v="E002"/>
    <x v="1"/>
    <d v="1899-12-30T01:00:49"/>
    <d v="1899-12-30T01:01:46"/>
    <n v="10"/>
    <x v="16"/>
    <x v="0"/>
    <x v="2"/>
    <n v="0"/>
    <n v="0"/>
    <s v="OK"/>
    <s v="Ensacado"/>
    <x v="0"/>
    <n v="0"/>
    <s v="F. MALAGA"/>
    <s v="B"/>
    <d v="1899-12-30T00:00:57"/>
    <d v="1899-12-30T00:00:57"/>
    <s v="OK"/>
    <m/>
    <m/>
    <d v="1899-12-30T00:00:00"/>
    <d v="1899-12-30T01:00:49"/>
    <n v="2"/>
    <n v="-6.5972222221999388E-4"/>
    <n v="60.816666666672042"/>
    <n v="11"/>
    <s v="No"/>
  </r>
  <r>
    <s v="CSMA"/>
    <s v="2024059080"/>
    <x v="0"/>
    <s v="ER7400BBF"/>
    <s v="E8916KGF"/>
    <d v="2024-12-23T00:00:00"/>
    <m/>
    <s v="3269"/>
    <x v="36"/>
    <s v="PA"/>
    <s v="S2"/>
    <m/>
    <d v="2024-12-23T00:00:00"/>
    <d v="1899-12-30T11:20:44"/>
    <d v="2024-12-23T00:00:00"/>
    <d v="1899-12-30T11:19:46"/>
    <d v="2024-12-23T00:00:00"/>
    <d v="1899-12-30T11:52:46"/>
    <x v="0"/>
    <s v="RFCPI"/>
    <s v="7022038828"/>
    <s v="FBO"/>
    <d v="1899-12-30T00:33:58"/>
    <d v="1899-12-30T00:33:00"/>
    <d v="1899-12-30T00:00:58"/>
    <s v="Granel"/>
    <s v="E001"/>
    <x v="2"/>
    <d v="1899-12-30T00:32:02"/>
    <d v="1899-12-30T00:33:00"/>
    <n v="11"/>
    <x v="16"/>
    <x v="0"/>
    <x v="1"/>
    <n v="0"/>
    <n v="0"/>
    <s v="OK"/>
    <s v="Granel"/>
    <x v="0"/>
    <n v="0"/>
    <s v="F. MALAGA"/>
    <s v="A"/>
    <d v="1899-12-30T00:00:58"/>
    <d v="1899-12-30T00:00:58"/>
    <s v="OK"/>
    <m/>
    <m/>
    <d v="1899-12-30T00:00:00"/>
    <d v="1899-12-30T00:32:02"/>
    <n v="2"/>
    <n v="-6.7129629628998044E-4"/>
    <n v="32.033333333332799"/>
    <n v="11"/>
    <s v="Si"/>
  </r>
  <r>
    <s v="CSMA"/>
    <s v="2024059073"/>
    <x v="0"/>
    <s v="ER0527BCB"/>
    <s v="E0621KGK"/>
    <d v="2024-12-23T00:00:00"/>
    <m/>
    <s v="3283"/>
    <x v="38"/>
    <s v="PA"/>
    <s v="PA"/>
    <m/>
    <d v="2024-12-23T00:00:00"/>
    <d v="1899-12-30T10:56:45"/>
    <d v="2024-12-23T00:00:00"/>
    <d v="1899-12-30T10:55:47"/>
    <d v="2024-12-23T00:00:00"/>
    <d v="1899-12-30T12:08:32"/>
    <x v="0"/>
    <s v="RFCPI"/>
    <s v="7022038829"/>
    <s v="FBO"/>
    <d v="1899-12-30T01:13:43"/>
    <d v="1899-12-30T01:12:45"/>
    <d v="1899-12-30T00:00:58"/>
    <s v="Ensacado"/>
    <s v="E002"/>
    <x v="2"/>
    <d v="1899-12-30T01:11:47"/>
    <d v="1899-12-30T01:12:45"/>
    <n v="10"/>
    <x v="16"/>
    <x v="0"/>
    <x v="2"/>
    <n v="0"/>
    <n v="0"/>
    <s v="OK"/>
    <s v="Ensacado"/>
    <x v="0"/>
    <n v="0"/>
    <s v="F. MALAGA"/>
    <s v="B"/>
    <d v="1899-12-30T00:00:58"/>
    <d v="1899-12-30T00:00:58"/>
    <s v="OK"/>
    <m/>
    <m/>
    <d v="1899-12-30T00:00:00"/>
    <d v="1899-12-30T01:11:47"/>
    <n v="2"/>
    <n v="-6.7129629630002796E-4"/>
    <n v="71.783333333337566"/>
    <n v="12"/>
    <s v="No"/>
  </r>
  <r>
    <s v="CSMA"/>
    <s v="2024059086"/>
    <x v="0"/>
    <s v="ELE02494R"/>
    <s v="E7977MGZ"/>
    <d v="2024-12-23T00:00:00"/>
    <m/>
    <s v="3262"/>
    <x v="43"/>
    <s v="PA"/>
    <s v="S6"/>
    <m/>
    <d v="2024-12-23T00:00:00"/>
    <d v="1899-12-30T11:38:37"/>
    <d v="2024-12-23T00:00:00"/>
    <d v="1899-12-30T11:37:39"/>
    <d v="2024-12-23T00:00:00"/>
    <d v="1899-12-30T12:11:26"/>
    <x v="0"/>
    <s v="RFCPI"/>
    <s v="7022038830"/>
    <s v="FBO"/>
    <d v="1899-12-30T00:34:45"/>
    <d v="1899-12-30T00:33:47"/>
    <d v="1899-12-30T00:00:58"/>
    <s v="Granel"/>
    <s v="E001"/>
    <x v="2"/>
    <d v="1899-12-30T00:32:49"/>
    <d v="1899-12-30T00:33:47"/>
    <n v="11"/>
    <x v="16"/>
    <x v="0"/>
    <x v="1"/>
    <n v="0"/>
    <n v="0"/>
    <s v="OK"/>
    <s v="Granel"/>
    <x v="0"/>
    <n v="0"/>
    <s v="F. MALAGA"/>
    <s v="A"/>
    <d v="1899-12-30T00:00:58"/>
    <d v="1899-12-30T00:00:58"/>
    <s v="OK"/>
    <m/>
    <m/>
    <d v="1899-12-30T00:00:00"/>
    <d v="1899-12-30T00:32:49"/>
    <n v="2"/>
    <n v="-6.7129629628998044E-4"/>
    <n v="32.816666666663991"/>
    <n v="12"/>
    <s v="Si"/>
  </r>
  <r>
    <s v="CSMA"/>
    <s v="2024059074"/>
    <x v="0"/>
    <s v="EJ02544R"/>
    <s v="E9533LGJ"/>
    <d v="2024-12-23T00:00:00"/>
    <m/>
    <s v="3283"/>
    <x v="38"/>
    <s v="PA"/>
    <s v="PA"/>
    <m/>
    <d v="2024-12-23T00:00:00"/>
    <d v="1899-12-30T11:09:54"/>
    <d v="2024-12-23T00:00:00"/>
    <d v="1899-12-30T18:51:00"/>
    <d v="2024-12-23T00:00:00"/>
    <d v="1899-12-30T12:11:35"/>
    <x v="242"/>
    <s v="RFCPI"/>
    <s v="7022038831"/>
    <s v="FBO"/>
    <d v="1899-12-30T14:20:31"/>
    <d v="1899-12-30T06:39:25"/>
    <d v="1899-12-30T07:41:06"/>
    <s v="Ensacado"/>
    <s v="E002"/>
    <x v="2"/>
    <d v="1899-12-30T01:01:41"/>
    <n v="-0.27737268518518998"/>
    <n v="11"/>
    <x v="16"/>
    <x v="0"/>
    <x v="2"/>
    <n v="0"/>
    <n v="0"/>
    <s v="OK"/>
    <s v="Ensacado"/>
    <x v="0"/>
    <n v="0"/>
    <s v="F. MALAGA"/>
    <s v="B"/>
    <d v="1899-12-30T07:41:06"/>
    <d v="1899-12-30T06:43:06"/>
    <s v="KO"/>
    <m/>
    <m/>
    <d v="1899-12-30T00:00:00"/>
    <d v="1899-12-30T01:01:41"/>
    <n v="2"/>
    <d v="1899-12-30T07:41:06"/>
    <n v="61.683333333335995"/>
    <n v="12"/>
    <s v="No"/>
  </r>
  <r>
    <s v="CSMA"/>
    <s v="2024059087"/>
    <x v="0"/>
    <s v="ER9443BDF"/>
    <s v="E4941MFZ"/>
    <d v="2024-12-23T00:00:00"/>
    <m/>
    <s v="3263"/>
    <x v="42"/>
    <s v="PA"/>
    <s v="S5"/>
    <m/>
    <d v="2024-12-23T00:00:00"/>
    <d v="1899-12-30T11:42:05"/>
    <d v="2024-12-23T00:00:00"/>
    <d v="1899-12-30T11:41:08"/>
    <d v="2024-12-23T00:00:00"/>
    <d v="1899-12-30T12:13:23"/>
    <x v="0"/>
    <s v="RFCPI"/>
    <s v="7022038832"/>
    <s v="EXW"/>
    <d v="1899-12-30T00:33:12"/>
    <d v="1899-12-30T00:32:15"/>
    <d v="1899-12-30T00:00:57"/>
    <s v="Granel"/>
    <s v="E001"/>
    <x v="1"/>
    <d v="1899-12-30T00:31:18"/>
    <d v="1899-12-30T00:32:15"/>
    <n v="11"/>
    <x v="16"/>
    <x v="0"/>
    <x v="1"/>
    <n v="0"/>
    <n v="0"/>
    <s v="OK"/>
    <s v="Granel"/>
    <x v="0"/>
    <n v="0"/>
    <s v="F. MALAGA"/>
    <s v="A"/>
    <d v="1899-12-30T00:00:57"/>
    <d v="1899-12-30T00:00:57"/>
    <s v="OK"/>
    <m/>
    <m/>
    <d v="1899-12-30T00:00:00"/>
    <d v="1899-12-30T00:31:18"/>
    <n v="2"/>
    <n v="-6.5972222221999388E-4"/>
    <n v="31.299999999998338"/>
    <n v="12"/>
    <s v="Si"/>
  </r>
  <r>
    <s v="CSMA"/>
    <s v="2024059096"/>
    <x v="0"/>
    <s v="ER4695BDR"/>
    <s v="E9461JBD"/>
    <d v="2024-12-23T00:00:00"/>
    <m/>
    <s v="3264"/>
    <x v="35"/>
    <s v="PA"/>
    <s v="S1"/>
    <m/>
    <d v="2024-12-23T00:00:00"/>
    <d v="1899-12-30T12:02:04"/>
    <d v="2024-12-23T00:00:00"/>
    <d v="1899-12-30T12:01:12"/>
    <d v="2024-12-23T00:00:00"/>
    <d v="1899-12-30T12:29:11"/>
    <x v="0"/>
    <s v="RFCPI"/>
    <s v="7022038834"/>
    <s v="EXW"/>
    <d v="1899-12-30T00:28:51"/>
    <d v="1899-12-30T00:27:59"/>
    <d v="1899-12-30T00:00:52"/>
    <s v="Granel"/>
    <s v="E001"/>
    <x v="1"/>
    <d v="1899-12-30T00:27:07"/>
    <d v="1899-12-30T00:27:59"/>
    <n v="12"/>
    <x v="16"/>
    <x v="0"/>
    <x v="1"/>
    <n v="0"/>
    <n v="0"/>
    <s v="OK"/>
    <s v="Granel"/>
    <x v="0"/>
    <n v="0"/>
    <s v="F. MALAGA"/>
    <s v="A"/>
    <d v="1899-12-30T00:00:52"/>
    <d v="1899-12-30T00:00:52"/>
    <s v="OK"/>
    <m/>
    <m/>
    <d v="1899-12-30T00:00:00"/>
    <d v="1899-12-30T00:27:07"/>
    <n v="2"/>
    <n v="-6.0185185186001355E-4"/>
    <n v="27.116666666654385"/>
    <n v="12"/>
    <s v="Si"/>
  </r>
  <r>
    <s v="CSMA"/>
    <s v="2024059081"/>
    <x v="0"/>
    <s v="ER4551BBJ"/>
    <s v="E6688FFY"/>
    <d v="2024-12-23T00:00:00"/>
    <m/>
    <s v="3283"/>
    <x v="38"/>
    <s v="PA"/>
    <s v="PA"/>
    <m/>
    <d v="2024-12-23T00:00:00"/>
    <d v="1899-12-30T11:25:20"/>
    <d v="2024-12-23T00:00:00"/>
    <d v="1899-12-30T11:24:26"/>
    <d v="2024-12-23T00:00:00"/>
    <d v="1899-12-30T12:41:33"/>
    <x v="0"/>
    <s v="RFCPI"/>
    <s v="7022038835"/>
    <s v="FBO"/>
    <d v="1899-12-30T01:18:01"/>
    <d v="1899-12-30T01:17:07"/>
    <d v="1899-12-30T00:00:54"/>
    <s v="Ensacado"/>
    <s v="E002"/>
    <x v="2"/>
    <d v="1899-12-30T01:16:13"/>
    <d v="1899-12-30T01:17:07"/>
    <n v="11"/>
    <x v="16"/>
    <x v="0"/>
    <x v="2"/>
    <n v="0"/>
    <n v="0"/>
    <s v="OK"/>
    <s v="Ensacado"/>
    <x v="0"/>
    <n v="0"/>
    <s v="F. MALAGA"/>
    <s v="B"/>
    <d v="1899-12-30T00:00:54"/>
    <d v="1899-12-30T00:00:54"/>
    <s v="OK"/>
    <m/>
    <m/>
    <d v="1899-12-30T00:00:00"/>
    <d v="1899-12-30T01:16:13"/>
    <n v="2"/>
    <n v="-6.2500000000004219E-4"/>
    <n v="76.216666666665489"/>
    <n v="12"/>
    <s v="No"/>
  </r>
  <r>
    <s v="CSMA"/>
    <s v="2024059079"/>
    <x v="0"/>
    <s v="ER7123BCC"/>
    <s v="E6280JGH"/>
    <d v="2024-12-23T00:00:00"/>
    <m/>
    <s v="3283"/>
    <x v="38"/>
    <s v="PA"/>
    <s v="PA"/>
    <m/>
    <d v="2024-12-23T00:00:00"/>
    <d v="1899-12-30T11:18:47"/>
    <d v="2024-12-23T00:00:00"/>
    <d v="1899-12-30T11:17:50"/>
    <d v="2024-12-23T00:00:00"/>
    <d v="1899-12-30T12:42:04"/>
    <x v="0"/>
    <s v="RFCPI"/>
    <s v="7022038836"/>
    <s v="EXW"/>
    <d v="1899-12-30T01:25:11"/>
    <d v="1899-12-30T01:24:14"/>
    <d v="1899-12-30T00:00:57"/>
    <s v="Ensacado"/>
    <s v="E002"/>
    <x v="1"/>
    <d v="1899-12-30T01:23:17"/>
    <d v="1899-12-30T01:24:14"/>
    <n v="11"/>
    <x v="16"/>
    <x v="0"/>
    <x v="2"/>
    <n v="0"/>
    <n v="0"/>
    <s v="OK"/>
    <s v="Ensacado"/>
    <x v="0"/>
    <n v="0"/>
    <s v="F. MALAGA"/>
    <s v="B"/>
    <d v="1899-12-30T00:00:57"/>
    <d v="1899-12-30T00:00:57"/>
    <s v="OK"/>
    <m/>
    <m/>
    <d v="1899-12-30T00:00:00"/>
    <d v="1899-12-30T01:23:17"/>
    <n v="2"/>
    <n v="-6.5972222221999388E-4"/>
    <n v="83.283333333336088"/>
    <n v="12"/>
    <s v="No"/>
  </r>
  <r>
    <s v="CSMA"/>
    <s v="2024059082"/>
    <x v="0"/>
    <s v="ER8271BBD"/>
    <s v="E2291HBT"/>
    <d v="2024-12-23T00:00:00"/>
    <m/>
    <s v="3264"/>
    <x v="35"/>
    <s v="PA"/>
    <s v="S1"/>
    <m/>
    <d v="2024-12-23T00:00:00"/>
    <d v="1899-12-30T11:27:30"/>
    <d v="2024-12-23T00:00:00"/>
    <d v="1899-12-30T11:26:32"/>
    <d v="2024-12-23T00:00:00"/>
    <d v="1899-12-30T12:43:59"/>
    <x v="0"/>
    <s v="RFCPI"/>
    <s v="7022038837"/>
    <s v="FBO"/>
    <d v="1899-12-30T01:18:25"/>
    <d v="1899-12-30T01:17:27"/>
    <d v="1899-12-30T00:00:58"/>
    <s v="Granel"/>
    <s v="E001"/>
    <x v="2"/>
    <d v="1899-12-30T01:16:29"/>
    <d v="1899-12-30T01:17:27"/>
    <n v="11"/>
    <x v="16"/>
    <x v="0"/>
    <x v="1"/>
    <n v="0"/>
    <n v="0"/>
    <s v="OK"/>
    <s v="Granel"/>
    <x v="0"/>
    <n v="0"/>
    <s v="F. MALAGA"/>
    <s v="B"/>
    <d v="1899-12-30T00:00:58"/>
    <d v="1899-12-30T00:00:58"/>
    <s v="OK"/>
    <m/>
    <m/>
    <d v="1899-12-30T00:00:00"/>
    <d v="1899-12-30T01:16:29"/>
    <n v="2"/>
    <n v="-6.7129629630002796E-4"/>
    <n v="76.483333333324723"/>
    <n v="12"/>
    <s v="No"/>
  </r>
  <r>
    <s v="CSMA"/>
    <s v="2024059106"/>
    <x v="0"/>
    <s v="ER0936BBS"/>
    <s v="E1632JZF"/>
    <d v="2024-12-23T00:00:00"/>
    <m/>
    <s v="3269"/>
    <x v="36"/>
    <s v="PA"/>
    <s v="S2"/>
    <m/>
    <d v="2024-12-23T00:00:00"/>
    <d v="1899-12-30T12:27:39"/>
    <d v="2024-12-23T00:00:00"/>
    <d v="1899-12-30T12:26:41"/>
    <d v="2024-12-23T00:00:00"/>
    <d v="1899-12-30T12:56:13"/>
    <x v="0"/>
    <s v="RFCPI"/>
    <s v="7022038840"/>
    <s v="FBO"/>
    <d v="1899-12-30T00:30:30"/>
    <d v="1899-12-30T00:29:32"/>
    <d v="1899-12-30T00:00:58"/>
    <s v="Granel"/>
    <s v="E001"/>
    <x v="2"/>
    <d v="1899-12-30T00:28:34"/>
    <d v="1899-12-30T00:29:32"/>
    <n v="12"/>
    <x v="16"/>
    <x v="0"/>
    <x v="1"/>
    <n v="0"/>
    <n v="0"/>
    <s v="OK"/>
    <s v="Granel"/>
    <x v="0"/>
    <n v="0"/>
    <s v="F. MALAGA"/>
    <s v="A"/>
    <d v="1899-12-30T00:00:58"/>
    <d v="1899-12-30T00:00:58"/>
    <s v="OK"/>
    <m/>
    <m/>
    <d v="1899-12-30T00:00:00"/>
    <d v="1899-12-30T00:28:34"/>
    <n v="2"/>
    <n v="-6.7129629630002796E-4"/>
    <n v="28.566666666662446"/>
    <n v="12"/>
    <s v="Si"/>
  </r>
  <r>
    <s v="CSMA"/>
    <s v="2024059105"/>
    <x v="0"/>
    <s v="ER3243BBL"/>
    <s v="E0509JJH"/>
    <d v="2024-12-23T00:00:00"/>
    <m/>
    <s v="3269"/>
    <x v="36"/>
    <s v="PA"/>
    <s v="S2"/>
    <m/>
    <d v="2024-12-23T00:00:00"/>
    <d v="1899-12-30T12:25:56"/>
    <d v="2024-12-23T00:00:00"/>
    <d v="1899-12-30T12:24:59"/>
    <d v="2024-12-23T00:00:00"/>
    <d v="1899-12-30T13:00:57"/>
    <x v="0"/>
    <s v="RFCPI"/>
    <s v="7022038841"/>
    <s v="FBO"/>
    <d v="1899-12-30T00:36:55"/>
    <d v="1899-12-30T00:35:58"/>
    <d v="1899-12-30T00:00:57"/>
    <s v="Granel"/>
    <s v="E001"/>
    <x v="2"/>
    <d v="1899-12-30T00:35:01"/>
    <d v="1899-12-30T00:35:58"/>
    <n v="12"/>
    <x v="16"/>
    <x v="0"/>
    <x v="1"/>
    <n v="0"/>
    <n v="0"/>
    <s v="OK"/>
    <s v="Granel"/>
    <x v="0"/>
    <n v="0"/>
    <s v="F. MALAGA"/>
    <s v="A"/>
    <d v="1899-12-30T00:00:57"/>
    <d v="1899-12-30T00:00:57"/>
    <s v="OK"/>
    <m/>
    <m/>
    <d v="1899-12-30T00:00:00"/>
    <d v="1899-12-30T00:35:01"/>
    <n v="2"/>
    <n v="-6.5972222221999388E-4"/>
    <n v="35.016666666667128"/>
    <n v="13"/>
    <s v="Si"/>
  </r>
  <r>
    <s v="CSMA"/>
    <s v="2024059099"/>
    <x v="0"/>
    <s v="ER1275BDK"/>
    <s v="E2530MGC"/>
    <d v="2024-12-23T00:00:00"/>
    <m/>
    <s v="3283"/>
    <x v="38"/>
    <s v="PA"/>
    <s v="PA"/>
    <m/>
    <d v="2024-12-23T00:00:00"/>
    <d v="1899-12-30T12:12:41"/>
    <d v="2024-12-23T00:00:00"/>
    <d v="1899-12-30T12:11:43"/>
    <d v="2024-12-23T00:00:00"/>
    <d v="1899-12-30T13:04:57"/>
    <x v="0"/>
    <s v="RFCPI"/>
    <s v="7022038842"/>
    <s v="EXW"/>
    <d v="1899-12-30T00:54:12"/>
    <d v="1899-12-30T00:53:14"/>
    <d v="1899-12-30T00:00:58"/>
    <s v="Ensacado"/>
    <s v="E002"/>
    <x v="1"/>
    <d v="1899-12-30T00:52:16"/>
    <d v="1899-12-30T00:53:14"/>
    <n v="12"/>
    <x v="16"/>
    <x v="0"/>
    <x v="2"/>
    <n v="0"/>
    <n v="0"/>
    <s v="OK"/>
    <s v="Ensacado"/>
    <x v="0"/>
    <n v="0"/>
    <s v="F. MALAGA"/>
    <s v="B"/>
    <d v="1899-12-30T00:00:58"/>
    <d v="1899-12-30T00:00:58"/>
    <s v="OK"/>
    <m/>
    <m/>
    <d v="1899-12-30T00:00:00"/>
    <d v="1899-12-30T00:52:16"/>
    <n v="2"/>
    <n v="-6.7129629630002796E-4"/>
    <n v="52.266666666672066"/>
    <n v="13"/>
    <s v="No"/>
  </r>
  <r>
    <s v="CSMA"/>
    <s v="2024059110"/>
    <x v="0"/>
    <s v="ER1055BBH"/>
    <s v="E0721JRZ"/>
    <d v="2024-12-23T00:00:00"/>
    <m/>
    <s v="3269"/>
    <x v="36"/>
    <s v="PA"/>
    <s v="S2"/>
    <m/>
    <d v="2024-12-23T00:00:00"/>
    <d v="1899-12-30T12:56:42"/>
    <d v="2024-12-23T00:00:00"/>
    <d v="1899-12-30T12:55:44"/>
    <d v="2024-12-23T00:00:00"/>
    <d v="1899-12-30T13:19:33"/>
    <x v="0"/>
    <s v="RFCPI"/>
    <s v="7022038843"/>
    <s v="EXW"/>
    <d v="1899-12-30T00:24:47"/>
    <d v="1899-12-30T00:23:49"/>
    <d v="1899-12-30T00:00:58"/>
    <s v="Granel"/>
    <s v="E001"/>
    <x v="1"/>
    <d v="1899-12-30T00:22:51"/>
    <d v="1899-12-30T00:23:49"/>
    <n v="12"/>
    <x v="16"/>
    <x v="0"/>
    <x v="1"/>
    <n v="0"/>
    <n v="0"/>
    <s v="OK"/>
    <s v="Granel"/>
    <x v="0"/>
    <n v="0"/>
    <s v="F. MALAGA"/>
    <s v="A"/>
    <d v="1899-12-30T00:00:58"/>
    <d v="1899-12-30T00:00:58"/>
    <s v="OK"/>
    <m/>
    <m/>
    <d v="1899-12-30T00:00:00"/>
    <d v="1899-12-30T00:22:51"/>
    <n v="2"/>
    <n v="-6.7129629630002796E-4"/>
    <n v="22.85000000000629"/>
    <n v="13"/>
    <s v="Si"/>
  </r>
  <r>
    <s v="CSMA"/>
    <s v="2024059102"/>
    <x v="0"/>
    <s v="EVA02730R"/>
    <s v="E9561JJR"/>
    <d v="2024-12-23T00:00:00"/>
    <m/>
    <s v="3283"/>
    <x v="38"/>
    <s v="PA"/>
    <s v="PA"/>
    <m/>
    <d v="2024-12-23T00:00:00"/>
    <d v="1899-12-30T12:22:14"/>
    <d v="2024-12-23T00:00:00"/>
    <d v="1899-12-30T12:21:17"/>
    <d v="2024-12-23T00:00:00"/>
    <d v="1899-12-30T13:22:17"/>
    <x v="0"/>
    <s v="RFCPI"/>
    <s v="7022038844"/>
    <s v="EXW"/>
    <d v="1899-12-30T01:01:57"/>
    <d v="1899-12-30T01:01:00"/>
    <d v="1899-12-30T00:00:57"/>
    <s v="Ensacado"/>
    <s v="E002"/>
    <x v="1"/>
    <d v="1899-12-30T01:00:03"/>
    <d v="1899-12-30T01:01:00"/>
    <n v="12"/>
    <x v="16"/>
    <x v="0"/>
    <x v="2"/>
    <n v="0"/>
    <n v="0"/>
    <s v="OK"/>
    <s v="Ensacado"/>
    <x v="0"/>
    <n v="0"/>
    <s v="F. MALAGA"/>
    <s v="B"/>
    <d v="1899-12-30T00:00:57"/>
    <d v="1899-12-30T00:00:57"/>
    <s v="OK"/>
    <m/>
    <m/>
    <d v="1899-12-30T00:00:00"/>
    <d v="1899-12-30T01:00:03"/>
    <n v="2"/>
    <n v="-6.5972222221999388E-4"/>
    <n v="60.050000000001553"/>
    <n v="13"/>
    <s v="No"/>
  </r>
  <r>
    <s v="CSMA"/>
    <s v="2024059111"/>
    <x v="0"/>
    <s v="ER2873BCD"/>
    <s v="E6333MGV"/>
    <d v="2024-12-23T00:00:00"/>
    <m/>
    <s v="3283"/>
    <x v="38"/>
    <s v="PA"/>
    <s v="PA"/>
    <m/>
    <d v="2024-12-23T00:00:00"/>
    <d v="1899-12-30T12:57:12"/>
    <d v="2024-12-23T00:00:00"/>
    <d v="1899-12-30T12:56:15"/>
    <d v="2024-12-23T00:00:00"/>
    <d v="1899-12-30T13:32:48"/>
    <x v="0"/>
    <s v="RFCPI"/>
    <s v="7022038845"/>
    <s v="EXW"/>
    <d v="1899-12-30T00:37:30"/>
    <d v="1899-12-30T00:36:33"/>
    <d v="1899-12-30T00:00:57"/>
    <s v="Ensacado"/>
    <s v="E002"/>
    <x v="1"/>
    <d v="1899-12-30T00:35:36"/>
    <d v="1899-12-30T00:36:33"/>
    <n v="12"/>
    <x v="16"/>
    <x v="0"/>
    <x v="2"/>
    <n v="0"/>
    <n v="0"/>
    <s v="OK"/>
    <s v="Ensacado"/>
    <x v="0"/>
    <n v="0"/>
    <s v="F. MALAGA"/>
    <s v="A"/>
    <d v="1899-12-30T00:00:57"/>
    <d v="1899-12-30T00:00:57"/>
    <s v="OK"/>
    <m/>
    <m/>
    <d v="1899-12-30T00:00:00"/>
    <d v="1899-12-30T00:35:36"/>
    <n v="2"/>
    <n v="-6.5972222221999388E-4"/>
    <n v="35.599999999996768"/>
    <n v="13"/>
    <s v="Si"/>
  </r>
  <r>
    <s v="CSMA"/>
    <s v="2024059112"/>
    <x v="0"/>
    <s v="EE4428DBB"/>
    <m/>
    <d v="2024-12-23T00:00:00"/>
    <m/>
    <s v="3283"/>
    <x v="38"/>
    <s v="PA"/>
    <s v="PA"/>
    <m/>
    <d v="2024-12-23T00:00:00"/>
    <d v="1899-12-30T13:04:06"/>
    <d v="2024-12-23T00:00:00"/>
    <d v="1899-12-30T13:03:10"/>
    <d v="2024-12-23T00:00:00"/>
    <d v="1899-12-30T13:36:33"/>
    <x v="0"/>
    <s v="RFCPI"/>
    <s v="7022038846"/>
    <s v="EXW"/>
    <d v="1899-12-30T00:34:19"/>
    <d v="1899-12-30T00:33:23"/>
    <d v="1899-12-30T00:00:56"/>
    <s v="Ensacado"/>
    <s v="E002"/>
    <x v="1"/>
    <d v="1899-12-30T00:32:27"/>
    <d v="1899-12-30T00:33:23"/>
    <n v="13"/>
    <x v="16"/>
    <x v="0"/>
    <x v="2"/>
    <n v="0"/>
    <n v="0"/>
    <s v="OK"/>
    <s v="Ensacado"/>
    <x v="0"/>
    <n v="0"/>
    <s v="F. MALAGA"/>
    <s v="A"/>
    <d v="1899-12-30T00:00:56"/>
    <d v="1899-12-30T00:00:56"/>
    <s v="OK"/>
    <m/>
    <m/>
    <d v="1899-12-30T00:00:00"/>
    <d v="1899-12-30T00:32:27"/>
    <n v="2"/>
    <n v="-6.4814814814995181E-4"/>
    <n v="32.449999999996919"/>
    <n v="13"/>
    <s v="Si"/>
  </r>
  <r>
    <s v="CSMA"/>
    <s v="2024059107"/>
    <x v="0"/>
    <s v="ER2705BBZ"/>
    <s v="E1459JJZ"/>
    <d v="2024-12-23T00:00:00"/>
    <m/>
    <s v="3269"/>
    <x v="36"/>
    <s v="PA"/>
    <s v="S2"/>
    <m/>
    <d v="2024-12-23T00:00:00"/>
    <d v="1899-12-30T12:33:06"/>
    <d v="2024-12-23T00:00:00"/>
    <d v="1899-12-30T12:32:09"/>
    <d v="2024-12-23T00:00:00"/>
    <d v="1899-12-30T13:36:47"/>
    <x v="0"/>
    <s v="RFCPI"/>
    <s v="7022038847"/>
    <s v="FBO"/>
    <d v="1899-12-30T01:05:35"/>
    <d v="1899-12-30T01:04:38"/>
    <d v="1899-12-30T00:00:57"/>
    <s v="Granel"/>
    <s v="E001"/>
    <x v="2"/>
    <d v="1899-12-30T01:03:41"/>
    <d v="1899-12-30T01:04:38"/>
    <n v="12"/>
    <x v="16"/>
    <x v="0"/>
    <x v="1"/>
    <n v="0"/>
    <n v="0"/>
    <s v="OK"/>
    <s v="Granel"/>
    <x v="0"/>
    <n v="0"/>
    <s v="F. MALAGA"/>
    <s v="B"/>
    <d v="1899-12-30T00:00:57"/>
    <d v="1899-12-30T00:00:57"/>
    <s v="OK"/>
    <m/>
    <m/>
    <d v="1899-12-30T00:00:00"/>
    <d v="1899-12-30T01:03:41"/>
    <n v="2"/>
    <n v="-6.5972222221999388E-4"/>
    <n v="63.683333333337586"/>
    <n v="13"/>
    <s v="No"/>
  </r>
  <r>
    <s v="CSMA"/>
    <s v="2024059113"/>
    <x v="0"/>
    <s v="ER7726BBG"/>
    <s v="E8976JGF"/>
    <d v="2024-12-23T00:00:00"/>
    <m/>
    <s v="3264"/>
    <x v="35"/>
    <s v="PA"/>
    <s v="S1"/>
    <m/>
    <d v="2024-12-23T00:00:00"/>
    <d v="1899-12-30T13:04:32"/>
    <d v="2024-12-23T00:00:00"/>
    <d v="1899-12-30T13:03:35"/>
    <d v="2024-12-23T00:00:00"/>
    <d v="1899-12-30T13:39:36"/>
    <x v="0"/>
    <s v="RFCPI"/>
    <s v="7022038848"/>
    <s v="EXW"/>
    <d v="1899-12-30T00:36:58"/>
    <d v="1899-12-30T00:36:01"/>
    <d v="1899-12-30T00:00:57"/>
    <s v="Granel"/>
    <s v="E001"/>
    <x v="1"/>
    <d v="1899-12-30T00:35:04"/>
    <d v="1899-12-30T00:36:01"/>
    <n v="13"/>
    <x v="16"/>
    <x v="0"/>
    <x v="1"/>
    <n v="0"/>
    <n v="0"/>
    <s v="OK"/>
    <s v="Granel"/>
    <x v="0"/>
    <n v="0"/>
    <s v="F. MALAGA"/>
    <s v="A"/>
    <d v="1899-12-30T00:00:57"/>
    <d v="1899-12-30T00:00:57"/>
    <s v="OK"/>
    <m/>
    <m/>
    <d v="1899-12-30T00:00:00"/>
    <d v="1899-12-30T00:35:04"/>
    <n v="2"/>
    <n v="-6.5972222221999388E-4"/>
    <n v="35.066666666678486"/>
    <n v="13"/>
    <s v="Si"/>
  </r>
  <r>
    <s v="CSMA"/>
    <s v="2024059116"/>
    <x v="0"/>
    <s v="ER5539BBY"/>
    <s v="E1339LJN"/>
    <d v="2024-12-23T00:00:00"/>
    <m/>
    <s v="3283"/>
    <x v="38"/>
    <s v="PA"/>
    <s v="PA"/>
    <m/>
    <d v="2024-12-23T00:00:00"/>
    <d v="1899-12-30T13:32:45"/>
    <d v="2024-12-23T00:00:00"/>
    <d v="1899-12-30T13:31:48"/>
    <d v="2024-12-23T00:00:00"/>
    <d v="1899-12-30T14:14:34"/>
    <x v="0"/>
    <s v="RFCPI"/>
    <s v="7022038851"/>
    <s v="EXW"/>
    <d v="1899-12-30T00:43:43"/>
    <d v="1899-12-30T00:42:46"/>
    <d v="1899-12-30T00:00:57"/>
    <s v="Ensacado"/>
    <s v="E002"/>
    <x v="1"/>
    <d v="1899-12-30T00:41:49"/>
    <d v="1899-12-30T00:42:46"/>
    <n v="13"/>
    <x v="16"/>
    <x v="0"/>
    <x v="2"/>
    <n v="0"/>
    <n v="0"/>
    <s v="OK"/>
    <s v="Ensacado"/>
    <x v="0"/>
    <n v="0"/>
    <s v="F. MALAGA"/>
    <s v="A"/>
    <d v="1899-12-30T00:00:57"/>
    <d v="1899-12-30T00:00:57"/>
    <s v="OK"/>
    <m/>
    <m/>
    <d v="1899-12-30T00:00:00"/>
    <d v="1899-12-30T00:41:49"/>
    <n v="2"/>
    <n v="-6.5972222221999388E-4"/>
    <n v="41.816666666664034"/>
    <n v="14"/>
    <s v="Si"/>
  </r>
  <r>
    <s v="CSMA"/>
    <s v="2024059114"/>
    <x v="0"/>
    <s v="ER5408BBG"/>
    <s v="E3760JWP"/>
    <d v="2024-12-23T00:00:00"/>
    <m/>
    <s v="3283"/>
    <x v="38"/>
    <s v="PA"/>
    <m/>
    <m/>
    <d v="2024-12-23T00:00:00"/>
    <d v="1899-12-30T13:16:44"/>
    <d v="2024-12-23T00:00:00"/>
    <d v="1899-12-30T06:00:00"/>
    <d v="2024-12-23T00:00:00"/>
    <d v="1899-12-30T14:20:49"/>
    <x v="217"/>
    <s v="JSANTOSL"/>
    <s v="7022038852"/>
    <s v="EXW"/>
    <d v="1899-12-30T15:37:33"/>
    <d v="1899-12-30T08:20:49"/>
    <d v="1899-12-30T07:16:44"/>
    <s v="Ensacado"/>
    <s v="E002"/>
    <x v="1"/>
    <d v="1899-12-30T01:04:05"/>
    <d v="1899-12-30T08:20:49"/>
    <n v="13"/>
    <x v="16"/>
    <x v="0"/>
    <x v="2"/>
    <n v="0"/>
    <n v="0"/>
    <s v="OK"/>
    <s v="Ensacado"/>
    <x v="0"/>
    <n v="0"/>
    <s v="F. MALAGA"/>
    <s v="B"/>
    <d v="1899-12-30T07:16:44"/>
    <d v="1899-12-30T06:18:44"/>
    <s v="KO"/>
    <m/>
    <m/>
    <d v="1899-12-30T00:00:00"/>
    <d v="1899-12-30T01:04:05"/>
    <n v="2"/>
    <n v="-0.30328703703703996"/>
    <n v="64.083333333326451"/>
    <n v="14"/>
    <s v="No"/>
  </r>
  <r>
    <s v="CSMA"/>
    <s v="2024059120"/>
    <x v="0"/>
    <s v="ER7738BBC"/>
    <s v="E0307HGB"/>
    <d v="2024-12-23T00:00:00"/>
    <m/>
    <s v="3283"/>
    <x v="38"/>
    <s v="PA"/>
    <s v="PA"/>
    <m/>
    <d v="2024-12-23T00:00:00"/>
    <d v="1899-12-30T13:46:41"/>
    <d v="2024-12-23T00:00:00"/>
    <d v="1899-12-30T13:45:44"/>
    <d v="2024-12-23T00:00:00"/>
    <d v="1899-12-30T14:27:13"/>
    <x v="0"/>
    <s v="RFCPI"/>
    <s v="7022038853"/>
    <s v="FBO"/>
    <d v="1899-12-30T00:42:26"/>
    <d v="1899-12-30T00:41:29"/>
    <d v="1899-12-30T00:00:57"/>
    <s v="Ensacado"/>
    <s v="E002"/>
    <x v="2"/>
    <d v="1899-12-30T00:40:32"/>
    <d v="1899-12-30T00:41:29"/>
    <n v="13"/>
    <x v="16"/>
    <x v="0"/>
    <x v="2"/>
    <n v="0"/>
    <n v="0"/>
    <s v="OK"/>
    <s v="Ensacado"/>
    <x v="0"/>
    <n v="0"/>
    <s v="F. MALAGA"/>
    <s v="A"/>
    <d v="1899-12-30T00:00:57"/>
    <d v="1899-12-30T00:00:57"/>
    <s v="OK"/>
    <m/>
    <m/>
    <d v="1899-12-30T00:00:00"/>
    <d v="1899-12-30T00:40:32"/>
    <n v="2"/>
    <n v="-6.5972222221999388E-4"/>
    <n v="40.533333333336046"/>
    <n v="14"/>
    <s v="Si"/>
  </r>
  <r>
    <s v="CSMA"/>
    <s v="2024059126"/>
    <x v="0"/>
    <s v="ER4080BDR"/>
    <s v="E0561JXG"/>
    <d v="2024-12-23T00:00:00"/>
    <m/>
    <s v="3269"/>
    <x v="36"/>
    <s v="PA"/>
    <s v="S2"/>
    <m/>
    <d v="2024-12-23T00:00:00"/>
    <d v="1899-12-30T14:11:24"/>
    <d v="2024-12-23T00:00:00"/>
    <d v="1899-12-30T14:10:27"/>
    <d v="2024-12-23T00:00:00"/>
    <d v="1899-12-30T14:36:06"/>
    <x v="0"/>
    <s v="RFCPI"/>
    <s v="7022038854"/>
    <s v="FBO"/>
    <d v="1899-12-30T00:26:36"/>
    <d v="1899-12-30T00:25:39"/>
    <d v="1899-12-30T00:00:57"/>
    <s v="Granel"/>
    <s v="E001"/>
    <x v="2"/>
    <d v="1899-12-30T00:24:42"/>
    <d v="1899-12-30T00:25:39"/>
    <n v="14"/>
    <x v="16"/>
    <x v="0"/>
    <x v="1"/>
    <n v="0"/>
    <n v="0"/>
    <s v="OK"/>
    <s v="Granel"/>
    <x v="0"/>
    <n v="0"/>
    <s v="F. MALAGA"/>
    <s v="A"/>
    <d v="1899-12-30T00:00:57"/>
    <d v="1899-12-30T00:00:57"/>
    <s v="OK"/>
    <m/>
    <m/>
    <d v="1899-12-30T00:00:00"/>
    <d v="1899-12-30T00:24:42"/>
    <n v="2"/>
    <n v="-6.597222222201049E-4"/>
    <n v="24.700000000003062"/>
    <n v="14"/>
    <s v="Si"/>
  </r>
  <r>
    <s v="CSMA"/>
    <s v="2024059123"/>
    <x v="0"/>
    <s v="EJ02544R"/>
    <s v="E9533LGJ"/>
    <d v="2024-12-23T00:00:00"/>
    <m/>
    <s v="3283"/>
    <x v="38"/>
    <s v="PA"/>
    <s v="PA"/>
    <m/>
    <d v="2024-12-23T00:00:00"/>
    <d v="1899-12-30T14:01:01"/>
    <d v="2024-12-23T00:00:00"/>
    <d v="1899-12-30T14:00:04"/>
    <d v="2024-12-23T00:00:00"/>
    <d v="1899-12-30T14:46:48"/>
    <x v="0"/>
    <s v="RFCPI"/>
    <s v="7022038855"/>
    <s v="FBO"/>
    <d v="1899-12-30T00:47:41"/>
    <d v="1899-12-30T00:46:44"/>
    <d v="1899-12-30T00:00:57"/>
    <s v="Ensacado"/>
    <s v="E002"/>
    <x v="2"/>
    <d v="1899-12-30T00:45:47"/>
    <d v="1899-12-30T00:46:44"/>
    <n v="14"/>
    <x v="16"/>
    <x v="0"/>
    <x v="2"/>
    <n v="0"/>
    <n v="0"/>
    <s v="OK"/>
    <s v="Ensacado"/>
    <x v="0"/>
    <n v="0"/>
    <s v="F. MALAGA"/>
    <s v="B"/>
    <d v="1899-12-30T00:00:57"/>
    <d v="1899-12-30T00:00:57"/>
    <s v="OK"/>
    <m/>
    <m/>
    <d v="1899-12-30T00:00:00"/>
    <d v="1899-12-30T00:45:47"/>
    <n v="2"/>
    <n v="-6.5972222221999388E-4"/>
    <n v="45.783333333331271"/>
    <n v="14"/>
    <s v="No"/>
  </r>
  <r>
    <s v="CSMA"/>
    <s v=""/>
    <x v="0"/>
    <s v="E3038MPXR8127BDM"/>
    <s v="ER6668BDPR8609BDH"/>
    <d v="2024-12-23T00:00:00"/>
    <m/>
    <s v="3269"/>
    <x v="36"/>
    <s v="PA"/>
    <s v="PA"/>
    <m/>
    <d v="2024-12-23T00:00:00"/>
    <d v="1899-12-30T13:59:42"/>
    <d v="2024-12-23T00:00:00"/>
    <d v="1899-12-30T14:00:23"/>
    <d v="2024-12-23T00:00:00"/>
    <d v="1899-12-30T14:47:59"/>
    <x v="203"/>
    <s v="JSANTOSL"/>
    <s v="7022038856"/>
    <s v="FBO"/>
    <d v="1899-12-30T00:48:17"/>
    <d v="1899-12-30T00:47:36"/>
    <d v="1899-12-30T00:00:41"/>
    <s v="Granel"/>
    <s v="E001"/>
    <x v="2"/>
    <d v="1899-12-30T00:48:17"/>
    <d v="1899-12-30T00:47:36"/>
    <n v="13"/>
    <x v="16"/>
    <x v="0"/>
    <x v="1"/>
    <n v="0"/>
    <n v="0"/>
    <s v="OK"/>
    <s v="Granel"/>
    <x v="0"/>
    <n v="0"/>
    <s v="F. MALAGA"/>
    <s v="B"/>
    <d v="1899-12-30T00:00:41"/>
    <d v="1899-12-30T00:00:41"/>
    <s v="OK"/>
    <m/>
    <m/>
    <d v="1899-12-30T00:00:00"/>
    <d v="1899-12-30T00:48:17"/>
    <n v="2"/>
    <d v="1899-12-30T00:00:41"/>
    <n v="48.28333333332958"/>
    <n v="14"/>
    <s v="No"/>
  </r>
  <r>
    <s v="CSMA"/>
    <s v="2024059129"/>
    <x v="0"/>
    <s v="ER4695BDR"/>
    <s v="E9461JBD"/>
    <d v="2024-12-23T00:00:00"/>
    <m/>
    <s v="3264"/>
    <x v="35"/>
    <s v="PA"/>
    <s v="S1"/>
    <m/>
    <d v="2024-12-23T00:00:00"/>
    <d v="1899-12-30T14:21:40"/>
    <d v="2024-12-23T00:00:00"/>
    <d v="1899-12-30T14:20:43"/>
    <d v="2024-12-23T00:00:00"/>
    <d v="1899-12-30T14:54:53"/>
    <x v="0"/>
    <s v="RFCPI"/>
    <s v="7022038857"/>
    <s v="EXW"/>
    <d v="1899-12-30T00:35:07"/>
    <d v="1899-12-30T00:34:10"/>
    <d v="1899-12-30T00:00:57"/>
    <s v="Granel"/>
    <s v="E001"/>
    <x v="1"/>
    <d v="1899-12-30T00:33:13"/>
    <d v="1899-12-30T00:34:10"/>
    <n v="14"/>
    <x v="16"/>
    <x v="0"/>
    <x v="1"/>
    <n v="0"/>
    <n v="0"/>
    <s v="OK"/>
    <s v="Granel"/>
    <x v="0"/>
    <n v="0"/>
    <s v="F. MALAGA"/>
    <s v="A"/>
    <d v="1899-12-30T00:00:57"/>
    <d v="1899-12-30T00:00:57"/>
    <s v="OK"/>
    <m/>
    <m/>
    <d v="1899-12-30T00:00:00"/>
    <d v="1899-12-30T00:33:13"/>
    <n v="2"/>
    <n v="-6.5972222221999388E-4"/>
    <n v="33.216666666667166"/>
    <n v="14"/>
    <s v="Si"/>
  </r>
  <r>
    <s v="CSMA"/>
    <s v="2024059125"/>
    <x v="0"/>
    <s v="ER7377BBY"/>
    <s v="E1846HWZ"/>
    <d v="2024-12-23T00:00:00"/>
    <m/>
    <s v="3283"/>
    <x v="38"/>
    <s v="PA"/>
    <s v="PA"/>
    <m/>
    <d v="2024-12-23T00:00:00"/>
    <d v="1899-12-30T14:07:46"/>
    <d v="2024-12-23T00:00:00"/>
    <d v="1899-12-30T14:06:50"/>
    <d v="2024-12-23T00:00:00"/>
    <d v="1899-12-30T14:56:45"/>
    <x v="0"/>
    <s v="RFCPI"/>
    <s v="7022038858"/>
    <s v="EXW"/>
    <d v="1899-12-30T00:50:51"/>
    <d v="1899-12-30T00:49:55"/>
    <d v="1899-12-30T00:00:56"/>
    <s v="Ensacado"/>
    <s v="E002"/>
    <x v="1"/>
    <d v="1899-12-30T00:48:59"/>
    <d v="1899-12-30T00:49:55"/>
    <n v="14"/>
    <x v="16"/>
    <x v="0"/>
    <x v="2"/>
    <n v="0"/>
    <n v="0"/>
    <s v="OK"/>
    <s v="Ensacado"/>
    <x v="0"/>
    <n v="0"/>
    <s v="F. MALAGA"/>
    <s v="B"/>
    <d v="1899-12-30T00:00:56"/>
    <d v="1899-12-30T00:00:56"/>
    <s v="OK"/>
    <m/>
    <m/>
    <d v="1899-12-30T00:00:00"/>
    <d v="1899-12-30T00:48:59"/>
    <n v="2"/>
    <n v="-6.4814814815006283E-4"/>
    <n v="48.983333333342323"/>
    <n v="14"/>
    <s v="No"/>
  </r>
  <r>
    <s v="CSMA"/>
    <s v="2024059128"/>
    <x v="0"/>
    <s v="ER2857BDR"/>
    <s v="E2375MVP"/>
    <d v="2024-12-23T00:00:00"/>
    <m/>
    <s v="3269"/>
    <x v="36"/>
    <s v="PA"/>
    <s v="S2"/>
    <m/>
    <d v="2024-12-23T00:00:00"/>
    <d v="1899-12-30T14:13:10"/>
    <d v="2024-12-23T00:00:00"/>
    <d v="1899-12-30T14:12:14"/>
    <d v="2024-12-23T00:00:00"/>
    <d v="1899-12-30T15:13:18"/>
    <x v="0"/>
    <s v="RFCPI"/>
    <s v="7022038859"/>
    <s v="FBO"/>
    <d v="1899-12-30T01:02:00"/>
    <d v="1899-12-30T01:01:04"/>
    <d v="1899-12-30T00:00:56"/>
    <s v="Granel"/>
    <s v="E001"/>
    <x v="2"/>
    <d v="1899-12-30T01:00:08"/>
    <d v="1899-12-30T01:01:04"/>
    <n v="14"/>
    <x v="16"/>
    <x v="0"/>
    <x v="1"/>
    <n v="0"/>
    <n v="0"/>
    <s v="OK"/>
    <s v="Granel"/>
    <x v="0"/>
    <n v="0"/>
    <s v="F. MALAGA"/>
    <s v="B"/>
    <d v="1899-12-30T00:00:56"/>
    <d v="1899-12-30T00:00:56"/>
    <s v="OK"/>
    <m/>
    <m/>
    <d v="1899-12-30T00:00:00"/>
    <d v="1899-12-30T01:00:08"/>
    <n v="2"/>
    <n v="-6.4814814814995181E-4"/>
    <n v="60.13333333333447"/>
    <n v="15"/>
    <s v="No"/>
  </r>
  <r>
    <s v="CSMA"/>
    <s v="2024059131"/>
    <x v="0"/>
    <s v="ER0229BBR"/>
    <s v="E0631LTH"/>
    <d v="2024-12-23T00:00:00"/>
    <m/>
    <s v="3264"/>
    <x v="35"/>
    <s v="PA"/>
    <s v="S1"/>
    <m/>
    <d v="2024-12-23T00:00:00"/>
    <d v="1899-12-30T14:49:37"/>
    <d v="2024-12-23T00:00:00"/>
    <d v="1899-12-30T14:48:39"/>
    <d v="2024-12-23T00:00:00"/>
    <d v="1899-12-30T15:15:44"/>
    <x v="0"/>
    <s v="RFCPI"/>
    <s v="7022038860"/>
    <s v="FBO"/>
    <d v="1899-12-30T00:28:03"/>
    <d v="1899-12-30T00:27:05"/>
    <d v="1899-12-30T00:00:58"/>
    <s v="Granel"/>
    <s v="E001"/>
    <x v="2"/>
    <d v="1899-12-30T00:26:07"/>
    <d v="1899-12-30T00:27:05"/>
    <n v="14"/>
    <x v="16"/>
    <x v="0"/>
    <x v="1"/>
    <n v="0"/>
    <n v="0"/>
    <s v="OK"/>
    <s v="Granel"/>
    <x v="0"/>
    <n v="0"/>
    <s v="F. MALAGA"/>
    <s v="A"/>
    <d v="1899-12-30T00:00:58"/>
    <d v="1899-12-30T00:00:58"/>
    <s v="OK"/>
    <m/>
    <m/>
    <d v="1899-12-30T00:00:00"/>
    <d v="1899-12-30T00:26:07"/>
    <n v="2"/>
    <n v="-6.7129629629003595E-4"/>
    <n v="26.116666666675172"/>
    <n v="15"/>
    <s v="Si"/>
  </r>
  <r>
    <s v="CSMA"/>
    <s v="2024059132"/>
    <x v="0"/>
    <s v="ER6822BBF"/>
    <s v="E7574KJX"/>
    <d v="2024-12-23T00:00:00"/>
    <m/>
    <s v="3264"/>
    <x v="35"/>
    <s v="PA"/>
    <s v="S1"/>
    <m/>
    <d v="2024-12-23T00:00:00"/>
    <d v="1899-12-30T14:53:35"/>
    <d v="2024-12-23T00:00:00"/>
    <d v="1899-12-30T14:52:37"/>
    <d v="2024-12-23T00:00:00"/>
    <d v="1899-12-30T15:18:31"/>
    <x v="0"/>
    <s v="RFCPI"/>
    <s v="7022038861"/>
    <s v="FBO"/>
    <d v="1899-12-30T00:26:52"/>
    <d v="1899-12-30T00:25:54"/>
    <d v="1899-12-30T00:00:58"/>
    <s v="Granel"/>
    <s v="E001"/>
    <x v="2"/>
    <d v="1899-12-30T00:24:56"/>
    <d v="1899-12-30T00:25:54"/>
    <n v="14"/>
    <x v="16"/>
    <x v="0"/>
    <x v="1"/>
    <n v="0"/>
    <n v="0"/>
    <s v="OK"/>
    <s v="Granel"/>
    <x v="0"/>
    <n v="0"/>
    <s v="F. MALAGA"/>
    <s v="A"/>
    <d v="1899-12-30T00:00:58"/>
    <d v="1899-12-30T00:00:58"/>
    <s v="OK"/>
    <m/>
    <m/>
    <d v="1899-12-30T00:00:00"/>
    <d v="1899-12-30T00:24:56"/>
    <n v="2"/>
    <n v="-6.7129629629003595E-4"/>
    <n v="24.933333333340801"/>
    <n v="15"/>
    <s v="Si"/>
  </r>
  <r>
    <s v="CSMA"/>
    <s v="2024059127"/>
    <x v="0"/>
    <s v="ER0834BDK"/>
    <s v="E5014MPL"/>
    <d v="2024-12-23T00:00:00"/>
    <m/>
    <s v="3283"/>
    <x v="38"/>
    <s v="PA"/>
    <s v="PA"/>
    <m/>
    <d v="2024-12-23T00:00:00"/>
    <d v="1899-12-30T14:12:57"/>
    <d v="2024-12-23T00:00:00"/>
    <d v="1899-12-30T14:11:59"/>
    <d v="2024-12-23T00:00:00"/>
    <d v="1899-12-30T15:20:33"/>
    <x v="0"/>
    <s v="RFCPI"/>
    <s v="7022038862"/>
    <s v="FBO"/>
    <d v="1899-12-30T01:09:32"/>
    <d v="1899-12-30T01:08:34"/>
    <d v="1899-12-30T00:00:58"/>
    <s v="Ensacado"/>
    <s v="E002"/>
    <x v="2"/>
    <d v="1899-12-30T01:07:36"/>
    <d v="1899-12-30T01:08:34"/>
    <n v="14"/>
    <x v="16"/>
    <x v="0"/>
    <x v="2"/>
    <n v="0"/>
    <n v="0"/>
    <s v="OK"/>
    <s v="Ensacado"/>
    <x v="0"/>
    <n v="0"/>
    <s v="F. MALAGA"/>
    <s v="B"/>
    <d v="1899-12-30T00:00:58"/>
    <d v="1899-12-30T00:00:58"/>
    <s v="OK"/>
    <m/>
    <m/>
    <d v="1899-12-30T00:00:00"/>
    <d v="1899-12-30T01:07:36"/>
    <n v="2"/>
    <n v="-6.7129629630002796E-4"/>
    <n v="67.599999999993614"/>
    <n v="15"/>
    <s v="No"/>
  </r>
  <r>
    <s v="CSMA"/>
    <s v="2024059133"/>
    <x v="0"/>
    <s v="ER4902BBX"/>
    <s v="E6099JTB"/>
    <d v="2024-12-23T00:00:00"/>
    <m/>
    <s v="3283"/>
    <x v="38"/>
    <s v="PA"/>
    <s v="PA"/>
    <m/>
    <d v="2024-12-23T00:00:00"/>
    <d v="1899-12-30T15:04:12"/>
    <d v="2024-12-23T00:00:00"/>
    <d v="1899-12-30T15:03:18"/>
    <d v="2024-12-23T00:00:00"/>
    <d v="1899-12-30T15:51:03"/>
    <x v="0"/>
    <s v="RFCPI"/>
    <s v="7022038863"/>
    <s v="EXW"/>
    <d v="1899-12-30T00:48:39"/>
    <d v="1899-12-30T00:47:45"/>
    <d v="1899-12-30T00:00:54"/>
    <s v="Ensacado"/>
    <s v="E002"/>
    <x v="1"/>
    <d v="1899-12-30T00:46:51"/>
    <d v="1899-12-30T00:47:45"/>
    <n v="15"/>
    <x v="16"/>
    <x v="0"/>
    <x v="2"/>
    <n v="0"/>
    <n v="0"/>
    <s v="OK"/>
    <s v="Ensacado"/>
    <x v="0"/>
    <n v="0"/>
    <s v="F. MALAGA"/>
    <s v="B"/>
    <d v="1899-12-30T00:00:54"/>
    <d v="1899-12-30T00:00:54"/>
    <s v="OK"/>
    <m/>
    <m/>
    <d v="1899-12-30T00:00:00"/>
    <d v="1899-12-30T00:46:51"/>
    <n v="2"/>
    <n v="-6.2499999999998668E-4"/>
    <n v="46.849999999996768"/>
    <n v="15"/>
    <s v="No"/>
  </r>
  <r>
    <s v="CSMA"/>
    <s v="2024059137"/>
    <x v="0"/>
    <s v="ER9004BBK"/>
    <s v="E3824GTP"/>
    <d v="2024-12-23T00:00:00"/>
    <m/>
    <s v="3269"/>
    <x v="36"/>
    <s v="PA"/>
    <s v="S2"/>
    <m/>
    <d v="2024-12-23T00:00:00"/>
    <d v="1899-12-30T15:36:35"/>
    <d v="2024-12-23T00:00:00"/>
    <d v="1899-12-30T15:35:39"/>
    <d v="2024-12-23T00:00:00"/>
    <d v="1899-12-30T16:03:30"/>
    <x v="0"/>
    <s v="RFCPI"/>
    <s v="7022038864"/>
    <s v="FBO"/>
    <d v="1899-12-30T00:28:47"/>
    <d v="1899-12-30T00:27:51"/>
    <d v="1899-12-30T00:00:56"/>
    <s v="Granel"/>
    <s v="E001"/>
    <x v="2"/>
    <d v="1899-12-30T00:26:55"/>
    <d v="1899-12-30T00:27:51"/>
    <n v="15"/>
    <x v="16"/>
    <x v="0"/>
    <x v="1"/>
    <n v="0"/>
    <n v="0"/>
    <s v="OK"/>
    <s v="Granel"/>
    <x v="0"/>
    <n v="0"/>
    <s v="F. MALAGA"/>
    <s v="A"/>
    <d v="1899-12-30T00:00:56"/>
    <d v="1899-12-30T00:00:56"/>
    <s v="OK"/>
    <m/>
    <m/>
    <d v="1899-12-30T00:00:00"/>
    <d v="1899-12-30T00:26:55"/>
    <n v="2"/>
    <n v="-6.4814814815006283E-4"/>
    <n v="26.916666666667144"/>
    <n v="16"/>
    <s v="Si"/>
  </r>
  <r>
    <s v="CSMA"/>
    <s v="2024059139"/>
    <x v="0"/>
    <s v="ER6533BCL"/>
    <s v="E4386MJZ"/>
    <d v="2024-12-23T00:00:00"/>
    <m/>
    <s v="3283"/>
    <x v="38"/>
    <s v="PA"/>
    <s v="PA"/>
    <m/>
    <d v="2024-12-23T00:00:00"/>
    <d v="1899-12-30T15:47:30"/>
    <d v="2024-12-23T00:00:00"/>
    <d v="1899-12-30T15:46:33"/>
    <d v="2024-12-23T00:00:00"/>
    <d v="1899-12-30T16:17:18"/>
    <x v="0"/>
    <s v="RFCPI"/>
    <s v="7022038865"/>
    <s v="EXW"/>
    <d v="1899-12-30T00:31:42"/>
    <d v="1899-12-30T00:30:45"/>
    <d v="1899-12-30T00:00:57"/>
    <s v="Ensacado"/>
    <s v="E002"/>
    <x v="1"/>
    <d v="1899-12-30T00:29:48"/>
    <d v="1899-12-30T00:30:45"/>
    <n v="15"/>
    <x v="16"/>
    <x v="0"/>
    <x v="2"/>
    <n v="0"/>
    <n v="0"/>
    <s v="OK"/>
    <s v="Ensacado"/>
    <x v="0"/>
    <n v="0"/>
    <s v="F. MALAGA"/>
    <s v="A"/>
    <d v="1899-12-30T00:00:57"/>
    <d v="1899-12-30T00:00:57"/>
    <s v="OK"/>
    <m/>
    <m/>
    <d v="1899-12-30T00:00:00"/>
    <d v="1899-12-30T00:29:48"/>
    <n v="2"/>
    <n v="-6.597222222201049E-4"/>
    <n v="29.800000000007856"/>
    <n v="16"/>
    <s v="Si"/>
  </r>
  <r>
    <s v="CSMA"/>
    <s v="2024059140"/>
    <x v="0"/>
    <s v="ER7610BBD"/>
    <s v="E8745MLM"/>
    <d v="2024-12-23T00:00:00"/>
    <m/>
    <s v="3269"/>
    <x v="36"/>
    <s v="PA"/>
    <s v="S2"/>
    <m/>
    <d v="2024-12-23T00:00:00"/>
    <d v="1899-12-30T16:03:01"/>
    <d v="2024-12-23T00:00:00"/>
    <d v="1899-12-30T16:02:06"/>
    <d v="2024-12-23T00:00:00"/>
    <d v="1899-12-30T16:33:29"/>
    <x v="0"/>
    <s v="RFCPI"/>
    <s v="7022038866"/>
    <s v="FBO"/>
    <d v="1899-12-30T00:32:18"/>
    <d v="1899-12-30T00:31:23"/>
    <d v="1899-12-30T00:00:55"/>
    <s v="Granel"/>
    <s v="E001"/>
    <x v="2"/>
    <d v="1899-12-30T00:30:28"/>
    <d v="1899-12-30T00:31:23"/>
    <n v="16"/>
    <x v="16"/>
    <x v="0"/>
    <x v="1"/>
    <n v="0"/>
    <n v="0"/>
    <s v="OK"/>
    <s v="Granel"/>
    <x v="0"/>
    <n v="0"/>
    <s v="F. MALAGA"/>
    <s v="A"/>
    <d v="1899-12-30T00:00:55"/>
    <d v="1899-12-30T00:00:55"/>
    <s v="OK"/>
    <m/>
    <m/>
    <d v="1899-12-30T00:00:00"/>
    <d v="1899-12-30T00:30:28"/>
    <n v="2"/>
    <n v="-6.3657407407002875E-4"/>
    <n v="30.466666666670417"/>
    <n v="16"/>
    <s v="Si"/>
  </r>
  <r>
    <s v="CSMA"/>
    <s v="2024059141"/>
    <x v="0"/>
    <s v="ER7123BCC"/>
    <s v="E6280JGH"/>
    <d v="2024-12-23T00:00:00"/>
    <m/>
    <s v="3283"/>
    <x v="38"/>
    <s v="PA"/>
    <s v="PA"/>
    <m/>
    <d v="2024-12-23T00:00:00"/>
    <d v="1899-12-30T16:03:56"/>
    <d v="2024-12-23T00:00:00"/>
    <d v="1899-12-30T16:03:00"/>
    <d v="2024-12-23T00:00:00"/>
    <d v="1899-12-30T16:39:47"/>
    <x v="0"/>
    <s v="RFCPI"/>
    <s v="7022038867"/>
    <s v="EXW"/>
    <d v="1899-12-30T00:37:43"/>
    <d v="1899-12-30T00:36:47"/>
    <d v="1899-12-30T00:00:56"/>
    <s v="Ensacado"/>
    <s v="E002"/>
    <x v="1"/>
    <d v="1899-12-30T00:35:51"/>
    <d v="1899-12-30T00:36:47"/>
    <n v="16"/>
    <x v="16"/>
    <x v="0"/>
    <x v="2"/>
    <n v="0"/>
    <n v="0"/>
    <s v="OK"/>
    <s v="Ensacado"/>
    <x v="0"/>
    <n v="0"/>
    <s v="F. MALAGA"/>
    <s v="A"/>
    <d v="1899-12-30T00:00:56"/>
    <d v="1899-12-30T00:00:56"/>
    <s v="OK"/>
    <m/>
    <m/>
    <d v="1899-12-30T00:00:00"/>
    <d v="1899-12-30T00:35:51"/>
    <n v="2"/>
    <n v="-6.4814814815006283E-4"/>
    <n v="35.849999999995212"/>
    <n v="16"/>
    <s v="Si"/>
  </r>
  <r>
    <s v="CSMA"/>
    <s v="2024059143"/>
    <x v="0"/>
    <s v="ER3035BDJ"/>
    <s v="E1617MGZ"/>
    <d v="2024-12-23T00:00:00"/>
    <m/>
    <s v="3264"/>
    <x v="35"/>
    <s v="PA"/>
    <s v="S1"/>
    <m/>
    <d v="2024-12-23T00:00:00"/>
    <d v="1899-12-30T16:15:41"/>
    <d v="2024-12-23T00:00:00"/>
    <d v="1899-12-30T16:14:45"/>
    <d v="2024-12-23T00:00:00"/>
    <d v="1899-12-30T16:40:58"/>
    <x v="0"/>
    <s v="RFCPI"/>
    <s v="7022038868"/>
    <s v="FBO"/>
    <d v="1899-12-30T00:27:09"/>
    <d v="1899-12-30T00:26:13"/>
    <d v="1899-12-30T00:00:56"/>
    <s v="Granel"/>
    <s v="E001"/>
    <x v="2"/>
    <d v="1899-12-30T00:25:17"/>
    <d v="1899-12-30T00:26:13"/>
    <n v="16"/>
    <x v="16"/>
    <x v="0"/>
    <x v="1"/>
    <n v="0"/>
    <n v="0"/>
    <s v="OK"/>
    <s v="Granel"/>
    <x v="0"/>
    <n v="0"/>
    <s v="F. MALAGA"/>
    <s v="A"/>
    <d v="1899-12-30T00:00:56"/>
    <d v="1899-12-30T00:00:56"/>
    <s v="OK"/>
    <m/>
    <m/>
    <d v="1899-12-30T00:00:00"/>
    <d v="1899-12-30T00:25:17"/>
    <n v="2"/>
    <n v="-6.4814814814995181E-4"/>
    <n v="25.283333333332862"/>
    <n v="16"/>
    <s v="Si"/>
  </r>
  <r>
    <s v="CSMA"/>
    <s v="2024059144"/>
    <x v="0"/>
    <s v="ER2384BCB"/>
    <s v="E2023FNC"/>
    <d v="2024-12-23T00:00:00"/>
    <m/>
    <s v="3283"/>
    <x v="38"/>
    <s v="PA"/>
    <s v="PA"/>
    <m/>
    <d v="2024-12-23T00:00:00"/>
    <d v="1899-12-30T16:18:12"/>
    <d v="2024-12-23T00:00:00"/>
    <d v="1899-12-30T16:17:16"/>
    <d v="2024-12-23T00:00:00"/>
    <d v="1899-12-30T16:48:00"/>
    <x v="0"/>
    <s v="RFCPI"/>
    <s v="7022038869"/>
    <s v="EXW"/>
    <d v="1899-12-30T00:31:40"/>
    <d v="1899-12-30T00:30:44"/>
    <d v="1899-12-30T00:00:56"/>
    <s v="Ensacado"/>
    <s v="E002"/>
    <x v="1"/>
    <d v="1899-12-30T00:29:48"/>
    <d v="1899-12-30T00:30:44"/>
    <n v="16"/>
    <x v="16"/>
    <x v="0"/>
    <x v="2"/>
    <n v="0"/>
    <n v="0"/>
    <s v="OK"/>
    <s v="Ensacado"/>
    <x v="0"/>
    <n v="0"/>
    <s v="F. MALAGA"/>
    <s v="A"/>
    <d v="1899-12-30T00:00:56"/>
    <d v="1899-12-30T00:00:56"/>
    <s v="OK"/>
    <m/>
    <m/>
    <d v="1899-12-30T00:00:00"/>
    <d v="1899-12-30T00:29:48"/>
    <n v="2"/>
    <n v="-6.4814814815006283E-4"/>
    <n v="29.799999999993467"/>
    <n v="16"/>
    <s v="Si"/>
  </r>
  <r>
    <s v="CSMA"/>
    <s v="2024059145"/>
    <x v="0"/>
    <s v="ER6871BBR"/>
    <s v="E8831LZK"/>
    <d v="2024-12-23T00:00:00"/>
    <m/>
    <s v="3264"/>
    <x v="35"/>
    <s v="PA"/>
    <s v="S1"/>
    <m/>
    <d v="2024-12-23T00:00:00"/>
    <d v="1899-12-30T16:29:53"/>
    <d v="2024-12-23T00:00:00"/>
    <d v="1899-12-30T16:28:56"/>
    <d v="2024-12-23T00:00:00"/>
    <d v="1899-12-30T16:58:11"/>
    <x v="0"/>
    <s v="RFCPI"/>
    <s v="7022038871"/>
    <s v="FBO"/>
    <d v="1899-12-30T00:30:12"/>
    <d v="1899-12-30T00:29:15"/>
    <d v="1899-12-30T00:00:57"/>
    <s v="Granel"/>
    <s v="E001"/>
    <x v="2"/>
    <d v="1899-12-30T00:28:18"/>
    <d v="1899-12-30T00:29:15"/>
    <n v="16"/>
    <x v="16"/>
    <x v="0"/>
    <x v="1"/>
    <n v="0"/>
    <n v="0"/>
    <s v="OK"/>
    <s v="Granel"/>
    <x v="0"/>
    <n v="0"/>
    <s v="F. MALAGA"/>
    <s v="A"/>
    <d v="1899-12-30T00:00:57"/>
    <d v="1899-12-30T00:00:57"/>
    <s v="OK"/>
    <m/>
    <m/>
    <d v="1899-12-30T00:00:00"/>
    <d v="1899-12-30T00:28:18"/>
    <n v="2"/>
    <n v="-6.5972222221999388E-4"/>
    <n v="28.300000000003305"/>
    <n v="16"/>
    <s v="Si"/>
  </r>
  <r>
    <s v="CSMA"/>
    <s v="2024059148"/>
    <x v="0"/>
    <s v="ER4551BBJ"/>
    <s v="E6688FFY"/>
    <d v="2024-12-23T00:00:00"/>
    <m/>
    <s v="3283"/>
    <x v="38"/>
    <s v="PA"/>
    <s v="PA"/>
    <m/>
    <d v="2024-12-23T00:00:00"/>
    <d v="1899-12-30T17:04:19"/>
    <d v="2024-12-23T00:00:00"/>
    <d v="1899-12-30T17:03:25"/>
    <d v="2024-12-23T00:00:00"/>
    <d v="1899-12-30T17:27:03"/>
    <x v="0"/>
    <s v="RFCPI"/>
    <s v="7022038872"/>
    <s v="FBO"/>
    <d v="1899-12-30T00:24:32"/>
    <d v="1899-12-30T00:23:38"/>
    <d v="1899-12-30T00:00:54"/>
    <s v="Ensacado"/>
    <s v="E002"/>
    <x v="2"/>
    <d v="1899-12-30T00:22:44"/>
    <d v="1899-12-30T00:23:38"/>
    <n v="17"/>
    <x v="16"/>
    <x v="0"/>
    <x v="2"/>
    <n v="0"/>
    <n v="0"/>
    <s v="OK"/>
    <s v="Ensacado"/>
    <x v="0"/>
    <n v="0"/>
    <s v="F. MALAGA"/>
    <s v="A"/>
    <d v="1899-12-30T00:00:54"/>
    <d v="1899-12-30T00:00:54"/>
    <s v="OK"/>
    <m/>
    <m/>
    <d v="1899-12-30T00:00:00"/>
    <d v="1899-12-30T00:22:44"/>
    <n v="2"/>
    <n v="-6.2499999999998668E-4"/>
    <n v="22.73333333333758"/>
    <n v="17"/>
    <s v="Si"/>
  </r>
  <r>
    <s v="CSMA"/>
    <s v="2024059152"/>
    <x v="0"/>
    <s v="EJ02544R"/>
    <s v="E9533LGJ"/>
    <d v="2024-12-23T00:00:00"/>
    <m/>
    <s v="3283"/>
    <x v="38"/>
    <s v="PA"/>
    <s v="PA"/>
    <m/>
    <d v="2024-12-23T00:00:00"/>
    <d v="1899-12-30T17:23:46"/>
    <d v="2024-12-23T00:00:00"/>
    <d v="1899-12-30T17:22:50"/>
    <d v="2024-12-23T00:00:00"/>
    <d v="1899-12-30T17:49:18"/>
    <x v="0"/>
    <s v="RFCPI"/>
    <s v="7022038874"/>
    <s v="FBO"/>
    <d v="1899-12-30T00:27:24"/>
    <d v="1899-12-30T00:26:28"/>
    <d v="1899-12-30T00:00:56"/>
    <s v="Ensacado"/>
    <s v="E002"/>
    <x v="2"/>
    <d v="1899-12-30T00:25:32"/>
    <d v="1899-12-30T00:26:28"/>
    <n v="17"/>
    <x v="16"/>
    <x v="0"/>
    <x v="2"/>
    <n v="0"/>
    <n v="0"/>
    <s v="OK"/>
    <s v="Ensacado"/>
    <x v="0"/>
    <n v="0"/>
    <s v="F. MALAGA"/>
    <s v="A"/>
    <d v="1899-12-30T00:00:56"/>
    <d v="1899-12-30T00:00:56"/>
    <s v="OK"/>
    <m/>
    <m/>
    <d v="1899-12-30T00:00:00"/>
    <d v="1899-12-30T00:25:32"/>
    <n v="2"/>
    <n v="-6.4814814814995181E-4"/>
    <n v="25.533333333331143"/>
    <n v="17"/>
    <s v="Si"/>
  </r>
  <r>
    <s v="CSMA"/>
    <s v="2024059153"/>
    <x v="0"/>
    <s v="ER3243BBL"/>
    <s v="E0509JJH"/>
    <d v="2024-12-23T00:00:00"/>
    <m/>
    <s v="3269"/>
    <x v="36"/>
    <s v="PA"/>
    <s v="S2"/>
    <m/>
    <d v="2024-12-23T00:00:00"/>
    <d v="1899-12-30T17:28:00"/>
    <d v="2024-12-23T00:00:00"/>
    <d v="1899-12-30T17:27:03"/>
    <d v="2024-12-23T00:00:00"/>
    <d v="1899-12-30T17:53:13"/>
    <x v="0"/>
    <s v="RFCPI"/>
    <s v="7022038875"/>
    <s v="FBO"/>
    <d v="1899-12-30T00:27:07"/>
    <d v="1899-12-30T00:26:10"/>
    <d v="1899-12-30T00:00:57"/>
    <s v="Granel"/>
    <s v="E001"/>
    <x v="2"/>
    <d v="1899-12-30T00:25:13"/>
    <d v="1899-12-30T00:26:10"/>
    <n v="17"/>
    <x v="16"/>
    <x v="0"/>
    <x v="1"/>
    <n v="0"/>
    <n v="0"/>
    <s v="OK"/>
    <s v="Granel"/>
    <x v="0"/>
    <n v="0"/>
    <s v="F. MALAGA"/>
    <s v="A"/>
    <d v="1899-12-30T00:00:57"/>
    <d v="1899-12-30T00:00:57"/>
    <s v="OK"/>
    <m/>
    <m/>
    <d v="1899-12-30T00:00:00"/>
    <d v="1899-12-30T00:25:13"/>
    <n v="2"/>
    <n v="-6.5972222221999388E-4"/>
    <n v="25.216666666660803"/>
    <n v="17"/>
    <s v="Si"/>
  </r>
  <r>
    <s v="CSMA"/>
    <s v="2024059154"/>
    <x v="0"/>
    <s v="ER6544BBK"/>
    <s v="E0472DBT"/>
    <d v="2024-12-23T00:00:00"/>
    <m/>
    <s v="3269"/>
    <x v="36"/>
    <s v="PA"/>
    <s v="S2"/>
    <m/>
    <d v="2024-12-23T00:00:00"/>
    <d v="1899-12-30T17:28:20"/>
    <d v="2024-12-23T00:00:00"/>
    <d v="1899-12-30T17:27:23"/>
    <d v="2024-12-23T00:00:00"/>
    <d v="1899-12-30T17:57:23"/>
    <x v="0"/>
    <s v="RFCPI"/>
    <s v="7022038876"/>
    <s v="EXW"/>
    <d v="1899-12-30T00:30:57"/>
    <d v="1899-12-30T00:30:00"/>
    <d v="1899-12-30T00:00:57"/>
    <s v="Granel"/>
    <s v="E001"/>
    <x v="1"/>
    <d v="1899-12-30T00:29:03"/>
    <d v="1899-12-30T00:30:00"/>
    <n v="17"/>
    <x v="16"/>
    <x v="0"/>
    <x v="1"/>
    <n v="0"/>
    <n v="0"/>
    <s v="OK"/>
    <s v="Granel"/>
    <x v="0"/>
    <n v="0"/>
    <s v="F. MALAGA"/>
    <s v="A"/>
    <d v="1899-12-30T00:00:57"/>
    <d v="1899-12-30T00:00:57"/>
    <s v="OK"/>
    <m/>
    <m/>
    <d v="1899-12-30T00:00:00"/>
    <d v="1899-12-30T00:29:03"/>
    <n v="2"/>
    <n v="-6.5972222221999388E-4"/>
    <n v="29.049999999998466"/>
    <n v="17"/>
    <s v="Si"/>
  </r>
  <r>
    <s v="CSMA"/>
    <s v="2024059156"/>
    <x v="0"/>
    <s v="ER5414BCV"/>
    <s v="E8142JYC"/>
    <d v="2024-12-23T00:00:00"/>
    <m/>
    <s v="3283"/>
    <x v="38"/>
    <s v="PA"/>
    <s v="PA"/>
    <m/>
    <d v="2024-12-23T00:00:00"/>
    <d v="1899-12-30T17:50:35"/>
    <d v="2024-12-23T00:00:00"/>
    <d v="1899-12-30T17:49:40"/>
    <d v="2024-12-23T00:00:00"/>
    <d v="1899-12-30T18:19:25"/>
    <x v="0"/>
    <s v="RFCPI"/>
    <s v="7022038877"/>
    <s v="EXW"/>
    <d v="1899-12-30T00:30:40"/>
    <d v="1899-12-30T00:29:45"/>
    <d v="1899-12-30T00:00:55"/>
    <s v="Ensacado"/>
    <s v="E002"/>
    <x v="1"/>
    <d v="1899-12-30T00:28:50"/>
    <d v="1899-12-30T00:29:45"/>
    <n v="17"/>
    <x v="16"/>
    <x v="0"/>
    <x v="2"/>
    <n v="0"/>
    <n v="0"/>
    <s v="OK"/>
    <s v="Ensacado"/>
    <x v="0"/>
    <n v="0"/>
    <s v="F. MALAGA"/>
    <s v="A"/>
    <d v="1899-12-30T00:00:55"/>
    <d v="1899-12-30T00:00:55"/>
    <s v="OK"/>
    <m/>
    <m/>
    <d v="1899-12-30T00:00:00"/>
    <d v="1899-12-30T00:28:50"/>
    <n v="2"/>
    <n v="-6.3657407408002076E-4"/>
    <n v="28.833333333335975"/>
    <n v="18"/>
    <s v="Si"/>
  </r>
  <r>
    <s v="CSMA"/>
    <s v="2024059158"/>
    <x v="0"/>
    <s v="ER0527BCB"/>
    <s v="E0621KGK"/>
    <d v="2024-12-23T00:00:00"/>
    <m/>
    <s v="3283"/>
    <x v="38"/>
    <s v="PA"/>
    <s v="PA"/>
    <m/>
    <d v="2024-12-23T00:00:00"/>
    <d v="1899-12-30T18:30:45"/>
    <d v="2024-12-23T00:00:00"/>
    <d v="1899-12-30T18:29:49"/>
    <d v="2024-12-23T00:00:00"/>
    <d v="1899-12-30T19:11:20"/>
    <x v="0"/>
    <s v="RFCPI"/>
    <s v="7022038878"/>
    <s v="FBO"/>
    <d v="1899-12-30T00:42:27"/>
    <d v="1899-12-30T00:41:31"/>
    <d v="1899-12-30T00:00:56"/>
    <s v="Ensacado"/>
    <s v="E002"/>
    <x v="2"/>
    <d v="1899-12-30T00:40:35"/>
    <d v="1899-12-30T00:41:31"/>
    <n v="18"/>
    <x v="16"/>
    <x v="0"/>
    <x v="2"/>
    <n v="0"/>
    <n v="0"/>
    <s v="OK"/>
    <s v="Ensacado"/>
    <x v="0"/>
    <n v="0"/>
    <s v="F. MALAGA"/>
    <s v="A"/>
    <d v="1899-12-30T00:00:56"/>
    <d v="1899-12-30T00:00:56"/>
    <s v="OK"/>
    <m/>
    <m/>
    <d v="1899-12-30T00:00:00"/>
    <d v="1899-12-30T00:40:35"/>
    <n v="2"/>
    <n v="-6.4814814814995181E-4"/>
    <n v="40.583333333332853"/>
    <n v="19"/>
    <s v="Si"/>
  </r>
  <r>
    <s v="CSMA"/>
    <s v="2024059167"/>
    <x v="0"/>
    <s v="ER6533BCL"/>
    <s v="E4386MJZ"/>
    <d v="2024-12-23T00:00:00"/>
    <m/>
    <s v="3283"/>
    <x v="38"/>
    <s v="PA"/>
    <s v="PA"/>
    <m/>
    <d v="2024-12-23T00:00:00"/>
    <d v="1899-12-30T19:29:35"/>
    <d v="2024-12-23T00:00:00"/>
    <d v="1899-12-30T19:28:39"/>
    <d v="2024-12-23T00:00:00"/>
    <d v="1899-12-30T19:58:08"/>
    <x v="0"/>
    <s v="RFCPI"/>
    <s v="7022038880"/>
    <s v="EXW"/>
    <d v="1899-12-30T00:30:25"/>
    <d v="1899-12-30T00:29:29"/>
    <d v="1899-12-30T00:00:56"/>
    <s v="Ensacado"/>
    <s v="E002"/>
    <x v="1"/>
    <d v="1899-12-30T00:28:33"/>
    <d v="1899-12-30T00:29:29"/>
    <n v="19"/>
    <x v="16"/>
    <x v="0"/>
    <x v="2"/>
    <n v="0"/>
    <n v="0"/>
    <s v="OK"/>
    <s v="Ensacado"/>
    <x v="0"/>
    <n v="0"/>
    <s v="F. MALAGA"/>
    <s v="A"/>
    <d v="1899-12-30T00:00:56"/>
    <d v="1899-12-30T00:00:56"/>
    <s v="OK"/>
    <m/>
    <m/>
    <d v="1899-12-30T00:00:00"/>
    <d v="1899-12-30T00:28:33"/>
    <n v="2"/>
    <n v="-6.4814814815006283E-4"/>
    <n v="28.550000000001585"/>
    <n v="19"/>
    <s v="Si"/>
  </r>
  <r>
    <s v="CSMA"/>
    <s v="2024059168"/>
    <x v="0"/>
    <s v="ER4736BBF"/>
    <s v="E0847HHD"/>
    <d v="2024-12-23T00:00:00"/>
    <m/>
    <s v="3269"/>
    <x v="36"/>
    <s v="PA"/>
    <s v="S2"/>
    <m/>
    <d v="2024-12-23T00:00:00"/>
    <d v="1899-12-30T19:31:36"/>
    <d v="2024-12-23T00:00:00"/>
    <d v="1899-12-30T19:30:39"/>
    <d v="2024-12-23T00:00:00"/>
    <d v="1899-12-30T20:02:07"/>
    <x v="0"/>
    <s v="RFCPI"/>
    <s v="7022038881"/>
    <s v="FBO"/>
    <d v="1899-12-30T00:32:25"/>
    <d v="1899-12-30T00:31:28"/>
    <d v="1899-12-30T00:00:57"/>
    <s v="Granel"/>
    <s v="E001"/>
    <x v="2"/>
    <d v="1899-12-30T00:30:31"/>
    <d v="1899-12-30T00:31:28"/>
    <n v="19"/>
    <x v="16"/>
    <x v="0"/>
    <x v="1"/>
    <n v="0"/>
    <n v="0"/>
    <s v="OK"/>
    <s v="Granel"/>
    <x v="0"/>
    <n v="0"/>
    <s v="F. MALAGA"/>
    <s v="A"/>
    <d v="1899-12-30T00:00:57"/>
    <d v="1899-12-30T00:00:57"/>
    <s v="OK"/>
    <m/>
    <m/>
    <d v="1899-12-30T00:00:00"/>
    <d v="1899-12-30T00:30:31"/>
    <n v="2"/>
    <n v="-6.5972222221999388E-4"/>
    <n v="30.516666666667227"/>
    <n v="20"/>
    <s v="Si"/>
  </r>
  <r>
    <s v="CSMA"/>
    <s v="2024059173"/>
    <x v="0"/>
    <s v="ER5124BCC"/>
    <s v="E9619HBS"/>
    <d v="2024-12-24T00:00:00"/>
    <m/>
    <s v="3283"/>
    <x v="38"/>
    <s v="PA"/>
    <s v="PA"/>
    <m/>
    <d v="2024-12-24T00:00:00"/>
    <d v="1899-12-30T05:54:54"/>
    <d v="2024-12-24T00:00:00"/>
    <d v="1899-12-30T05:53:58"/>
    <d v="2024-12-24T00:00:00"/>
    <d v="1899-12-30T06:25:35"/>
    <x v="0"/>
    <s v="RFCPI"/>
    <s v="7022038882"/>
    <s v="FBO"/>
    <d v="1899-12-30T00:32:33"/>
    <d v="1899-12-30T00:31:37"/>
    <d v="1899-12-30T00:00:56"/>
    <s v="Ensacado"/>
    <s v="E002"/>
    <x v="2"/>
    <d v="1899-12-30T00:30:41"/>
    <d v="1899-12-30T00:31:37"/>
    <n v="5"/>
    <x v="18"/>
    <x v="0"/>
    <x v="2"/>
    <n v="0"/>
    <n v="0"/>
    <s v="OK"/>
    <s v="Ensacado"/>
    <x v="0"/>
    <n v="0"/>
    <s v="F. MALAGA"/>
    <s v="A"/>
    <d v="1899-12-30T00:00:56"/>
    <d v="1899-12-30T00:00:56"/>
    <s v="OK"/>
    <m/>
    <m/>
    <d v="1899-12-30T00:00:00"/>
    <d v="1899-12-30T00:30:41"/>
    <n v="3"/>
    <n v="-6.4814814814001531E-4"/>
    <n v="30.683333333332826"/>
    <n v="6"/>
    <s v="Si"/>
  </r>
  <r>
    <s v="CSMA"/>
    <s v="2024059178"/>
    <x v="0"/>
    <s v="ER9443BDF"/>
    <s v="E4941MFZ"/>
    <d v="2024-12-24T00:00:00"/>
    <m/>
    <s v="3263"/>
    <x v="42"/>
    <s v="PA"/>
    <s v="S5"/>
    <m/>
    <d v="2024-12-24T00:00:00"/>
    <d v="1899-12-30T06:19:13"/>
    <d v="2024-12-24T00:00:00"/>
    <d v="1899-12-30T06:18:16"/>
    <d v="2024-12-24T00:00:00"/>
    <d v="1899-12-30T06:45:37"/>
    <x v="0"/>
    <s v="RFCPI"/>
    <s v="7022038884"/>
    <s v="EXW"/>
    <d v="1899-12-30T00:28:18"/>
    <d v="1899-12-30T00:27:21"/>
    <d v="1899-12-30T00:00:57"/>
    <s v="Granel"/>
    <s v="E001"/>
    <x v="1"/>
    <d v="1899-12-30T00:26:24"/>
    <d v="1899-12-30T00:27:21"/>
    <n v="6"/>
    <x v="18"/>
    <x v="0"/>
    <x v="1"/>
    <n v="0"/>
    <n v="0"/>
    <s v="OK"/>
    <s v="Granel"/>
    <x v="0"/>
    <n v="0"/>
    <s v="F. MALAGA"/>
    <s v="A"/>
    <d v="1899-12-30T00:00:57"/>
    <d v="1899-12-30T00:00:57"/>
    <s v="OK"/>
    <m/>
    <m/>
    <d v="1899-12-30T00:00:00"/>
    <d v="1899-12-30T00:26:24"/>
    <n v="3"/>
    <n v="-6.5972222221999388E-4"/>
    <n v="26.399999999995174"/>
    <n v="6"/>
    <s v="Si"/>
  </r>
  <r>
    <s v="CSMA"/>
    <s v="2024059177"/>
    <x v="0"/>
    <s v="ER3809BBS"/>
    <s v="E9449KGB"/>
    <d v="2024-12-24T00:00:00"/>
    <m/>
    <s v="3269"/>
    <x v="36"/>
    <s v="PA"/>
    <s v="S2"/>
    <m/>
    <d v="2024-12-24T00:00:00"/>
    <d v="1899-12-30T06:12:28"/>
    <d v="2024-12-24T00:00:00"/>
    <d v="1899-12-30T06:11:31"/>
    <d v="2024-12-24T00:00:00"/>
    <d v="1899-12-30T06:51:57"/>
    <x v="0"/>
    <s v="RFCPI"/>
    <s v="7022038885"/>
    <s v="FBO"/>
    <d v="1899-12-30T00:41:23"/>
    <d v="1899-12-30T00:40:26"/>
    <d v="1899-12-30T00:00:57"/>
    <s v="Granel"/>
    <s v="E001"/>
    <x v="2"/>
    <d v="1899-12-30T00:39:29"/>
    <d v="1899-12-30T00:40:26"/>
    <n v="6"/>
    <x v="18"/>
    <x v="0"/>
    <x v="1"/>
    <n v="0"/>
    <n v="0"/>
    <s v="OK"/>
    <s v="Granel"/>
    <x v="0"/>
    <n v="0"/>
    <s v="F. MALAGA"/>
    <s v="A"/>
    <d v="1899-12-30T00:00:57"/>
    <d v="1899-12-30T00:00:57"/>
    <s v="OK"/>
    <m/>
    <m/>
    <d v="1899-12-30T00:00:00"/>
    <d v="1899-12-30T00:39:29"/>
    <n v="3"/>
    <n v="-6.5972222221999388E-4"/>
    <n v="39.483333333331167"/>
    <n v="6"/>
    <s v="Si"/>
  </r>
  <r>
    <s v="CSMA"/>
    <s v="2024059183"/>
    <x v="0"/>
    <s v="ER4695BDR"/>
    <s v="E9461JBD"/>
    <d v="2024-12-24T00:00:00"/>
    <m/>
    <s v="3264"/>
    <x v="35"/>
    <s v="PA"/>
    <s v="S1"/>
    <m/>
    <d v="2024-12-24T00:00:00"/>
    <d v="1899-12-30T06:59:55"/>
    <d v="2024-12-24T00:00:00"/>
    <d v="1899-12-30T06:58:59"/>
    <d v="2024-12-24T00:00:00"/>
    <d v="1899-12-30T07:22:58"/>
    <x v="0"/>
    <s v="RFCPI"/>
    <s v="7022038886"/>
    <s v="EXW"/>
    <d v="1899-12-30T00:24:55"/>
    <d v="1899-12-30T00:23:59"/>
    <d v="1899-12-30T00:00:56"/>
    <s v="Granel"/>
    <s v="E001"/>
    <x v="1"/>
    <d v="1899-12-30T00:23:03"/>
    <d v="1899-12-30T00:23:59"/>
    <n v="6"/>
    <x v="18"/>
    <x v="0"/>
    <x v="1"/>
    <n v="0"/>
    <n v="0"/>
    <s v="OK"/>
    <s v="Granel"/>
    <x v="0"/>
    <n v="0"/>
    <s v="F. MALAGA"/>
    <s v="A"/>
    <d v="1899-12-30T00:00:56"/>
    <d v="1899-12-30T00:00:56"/>
    <s v="OK"/>
    <m/>
    <m/>
    <d v="1899-12-30T00:00:00"/>
    <d v="1899-12-30T00:23:03"/>
    <n v="3"/>
    <n v="-6.4814814815000732E-4"/>
    <n v="23.049999999993609"/>
    <n v="7"/>
    <s v="Si"/>
  </r>
  <r>
    <s v="CSMA"/>
    <s v="2024059190"/>
    <x v="0"/>
    <s v="ER6822BBP"/>
    <s v="E0247JRH"/>
    <d v="2024-12-24T00:00:00"/>
    <m/>
    <s v="3283"/>
    <x v="38"/>
    <s v="PA"/>
    <s v="PA"/>
    <m/>
    <d v="2024-12-24T00:00:00"/>
    <d v="1899-12-30T07:35:33"/>
    <d v="2024-12-24T00:00:00"/>
    <d v="1899-12-30T07:34:39"/>
    <d v="2024-12-24T00:00:00"/>
    <d v="1899-12-30T08:06:39"/>
    <x v="0"/>
    <s v="RFCPI"/>
    <s v="7022038887"/>
    <s v="EXW"/>
    <d v="1899-12-30T00:32:54"/>
    <d v="1899-12-30T00:32:00"/>
    <d v="1899-12-30T00:00:54"/>
    <s v="Ensacado"/>
    <s v="E002"/>
    <x v="1"/>
    <d v="1899-12-30T00:31:06"/>
    <d v="1899-12-30T00:32:00"/>
    <n v="7"/>
    <x v="18"/>
    <x v="0"/>
    <x v="2"/>
    <n v="0"/>
    <n v="0"/>
    <s v="OK"/>
    <s v="Ensacado"/>
    <x v="0"/>
    <n v="0"/>
    <s v="F. MALAGA"/>
    <s v="A"/>
    <d v="1899-12-30T00:00:54"/>
    <d v="1899-12-30T00:00:54"/>
    <s v="OK"/>
    <m/>
    <m/>
    <d v="1899-12-30T00:00:00"/>
    <d v="1899-12-30T00:31:06"/>
    <n v="3"/>
    <n v="-6.2499999999998668E-4"/>
    <n v="31.099999999996786"/>
    <n v="8"/>
    <s v="Si"/>
  </r>
  <r>
    <s v="CSMA"/>
    <s v="2024059195"/>
    <x v="0"/>
    <s v="EMA02414R"/>
    <s v="E4258HML"/>
    <d v="2024-12-24T00:00:00"/>
    <m/>
    <s v="3264"/>
    <x v="35"/>
    <s v="PA"/>
    <s v="S1"/>
    <m/>
    <d v="2024-12-24T00:00:00"/>
    <d v="1899-12-30T07:58:25"/>
    <d v="2024-12-24T00:00:00"/>
    <d v="1899-12-30T07:57:29"/>
    <d v="2024-12-24T00:00:00"/>
    <d v="1899-12-30T08:30:10"/>
    <x v="0"/>
    <s v="RFCPI"/>
    <s v="7022038889"/>
    <s v="FBO"/>
    <d v="1899-12-30T00:33:37"/>
    <d v="1899-12-30T00:32:41"/>
    <d v="1899-12-30T00:00:56"/>
    <s v="Granel"/>
    <s v="E001"/>
    <x v="2"/>
    <d v="1899-12-30T00:31:45"/>
    <d v="1899-12-30T00:32:41"/>
    <n v="7"/>
    <x v="18"/>
    <x v="0"/>
    <x v="1"/>
    <n v="0"/>
    <n v="0"/>
    <s v="OK"/>
    <s v="Granel"/>
    <x v="0"/>
    <n v="0"/>
    <s v="F. MALAGA"/>
    <s v="A"/>
    <d v="1899-12-30T00:00:56"/>
    <d v="1899-12-30T00:00:56"/>
    <s v="OK"/>
    <m/>
    <m/>
    <d v="1899-12-30T00:00:00"/>
    <d v="1899-12-30T00:31:45"/>
    <n v="3"/>
    <n v="-6.4814814815000732E-4"/>
    <n v="31.749999999998408"/>
    <n v="8"/>
    <s v="Si"/>
  </r>
  <r>
    <s v="CSMA"/>
    <s v="2024059197"/>
    <x v="0"/>
    <s v="ER4763BBY"/>
    <s v="E4421MGY"/>
    <d v="2024-12-24T00:00:00"/>
    <m/>
    <s v="3269"/>
    <x v="36"/>
    <s v="PA"/>
    <s v="S2"/>
    <m/>
    <d v="2024-12-24T00:00:00"/>
    <d v="1899-12-30T08:06:57"/>
    <d v="2024-12-24T00:00:00"/>
    <d v="1899-12-30T08:06:03"/>
    <d v="2024-12-24T00:00:00"/>
    <d v="1899-12-30T08:30:33"/>
    <x v="0"/>
    <s v="RFCPI"/>
    <s v="7022038890"/>
    <s v="FBO"/>
    <d v="1899-12-30T00:25:24"/>
    <d v="1899-12-30T00:24:30"/>
    <d v="1899-12-30T00:00:54"/>
    <s v="Granel"/>
    <s v="E001"/>
    <x v="2"/>
    <d v="1899-12-30T00:23:36"/>
    <d v="1899-12-30T00:24:30"/>
    <n v="8"/>
    <x v="18"/>
    <x v="0"/>
    <x v="1"/>
    <n v="0"/>
    <n v="0"/>
    <s v="OK"/>
    <s v="Granel"/>
    <x v="0"/>
    <n v="0"/>
    <s v="F. MALAGA"/>
    <s v="A"/>
    <d v="1899-12-30T00:00:54"/>
    <d v="1899-12-30T00:00:54"/>
    <s v="OK"/>
    <m/>
    <m/>
    <d v="1899-12-30T00:00:00"/>
    <d v="1899-12-30T00:23:36"/>
    <n v="3"/>
    <n v="-6.2500000000004219E-4"/>
    <n v="23.600000000001611"/>
    <n v="8"/>
    <s v="Si"/>
  </r>
  <r>
    <s v="CSMA"/>
    <s v="2024059199"/>
    <x v="0"/>
    <s v="EVA02467R"/>
    <s v="E5824JVY"/>
    <d v="2024-12-24T00:00:00"/>
    <m/>
    <s v="3269"/>
    <x v="36"/>
    <s v="PA"/>
    <s v="S2"/>
    <m/>
    <d v="2024-12-24T00:00:00"/>
    <d v="1899-12-30T08:08:02"/>
    <d v="2024-12-24T00:00:00"/>
    <d v="1899-12-30T08:07:06"/>
    <d v="2024-12-24T00:00:00"/>
    <d v="1899-12-30T08:33:26"/>
    <x v="0"/>
    <s v="RFCPI"/>
    <s v="7022038891"/>
    <s v="FBO"/>
    <d v="1899-12-30T00:27:16"/>
    <d v="1899-12-30T00:26:20"/>
    <d v="1899-12-30T00:00:56"/>
    <s v="Granel"/>
    <s v="E001"/>
    <x v="2"/>
    <d v="1899-12-30T00:25:24"/>
    <d v="1899-12-30T00:26:20"/>
    <n v="8"/>
    <x v="18"/>
    <x v="0"/>
    <x v="1"/>
    <n v="0"/>
    <n v="0"/>
    <s v="OK"/>
    <s v="Granel"/>
    <x v="0"/>
    <n v="0"/>
    <s v="F. MALAGA"/>
    <s v="A"/>
    <d v="1899-12-30T00:00:56"/>
    <d v="1899-12-30T00:00:56"/>
    <s v="OK"/>
    <m/>
    <m/>
    <d v="1899-12-30T00:00:00"/>
    <d v="1899-12-30T00:25:24"/>
    <n v="3"/>
    <n v="-6.4814814815000732E-4"/>
    <n v="25.400000000001651"/>
    <n v="8"/>
    <s v="Si"/>
  </r>
  <r>
    <s v="CSMA"/>
    <s v="2024059200"/>
    <x v="0"/>
    <s v="ER8141BBG"/>
    <s v="E0547BYX"/>
    <d v="2024-12-24T00:00:00"/>
    <m/>
    <s v="3264"/>
    <x v="35"/>
    <s v="PA"/>
    <s v="S1"/>
    <m/>
    <d v="2024-12-24T00:00:00"/>
    <d v="1899-12-30T08:13:43"/>
    <d v="2024-12-24T00:00:00"/>
    <d v="1899-12-30T08:12:47"/>
    <d v="2024-12-24T00:00:00"/>
    <d v="1899-12-30T08:40:15"/>
    <x v="0"/>
    <s v="RFCPI"/>
    <s v="7022038892"/>
    <s v="FBO"/>
    <d v="1899-12-30T00:28:24"/>
    <d v="1899-12-30T00:27:28"/>
    <d v="1899-12-30T00:00:56"/>
    <s v="Granel"/>
    <s v="E001"/>
    <x v="2"/>
    <d v="1899-12-30T00:26:32"/>
    <d v="1899-12-30T00:27:28"/>
    <n v="8"/>
    <x v="18"/>
    <x v="0"/>
    <x v="1"/>
    <n v="0"/>
    <n v="0"/>
    <s v="OK"/>
    <s v="Granel"/>
    <x v="0"/>
    <n v="0"/>
    <s v="F. MALAGA"/>
    <s v="A"/>
    <d v="1899-12-30T00:00:56"/>
    <d v="1899-12-30T00:00:56"/>
    <s v="OK"/>
    <m/>
    <m/>
    <d v="1899-12-30T00:00:00"/>
    <d v="1899-12-30T00:26:32"/>
    <n v="3"/>
    <n v="-6.4814814815000732E-4"/>
    <n v="26.533333333324823"/>
    <n v="8"/>
    <s v="Si"/>
  </r>
  <r>
    <s v="CSMA"/>
    <s v="2024059198"/>
    <x v="0"/>
    <s v="ER7123BCC"/>
    <s v="E6280JGH"/>
    <d v="2024-12-24T00:00:00"/>
    <m/>
    <s v="3283"/>
    <x v="38"/>
    <s v="PA"/>
    <s v="PA"/>
    <m/>
    <d v="2024-12-24T00:00:00"/>
    <d v="1899-12-30T08:07:58"/>
    <d v="2024-12-24T00:00:00"/>
    <d v="1899-12-30T08:07:02"/>
    <d v="2024-12-24T00:00:00"/>
    <d v="1899-12-30T08:44:58"/>
    <x v="0"/>
    <s v="RFCPI"/>
    <s v="7022038893"/>
    <s v="EXW"/>
    <d v="1899-12-30T00:38:52"/>
    <d v="1899-12-30T00:37:56"/>
    <d v="1899-12-30T00:00:56"/>
    <s v="Ensacado"/>
    <s v="E002"/>
    <x v="1"/>
    <d v="1899-12-30T00:37:00"/>
    <d v="1899-12-30T00:37:56"/>
    <n v="8"/>
    <x v="18"/>
    <x v="0"/>
    <x v="2"/>
    <n v="0"/>
    <n v="0"/>
    <s v="OK"/>
    <s v="Ensacado"/>
    <x v="0"/>
    <n v="0"/>
    <s v="F. MALAGA"/>
    <s v="A"/>
    <d v="1899-12-30T00:00:56"/>
    <d v="1899-12-30T00:00:56"/>
    <s v="OK"/>
    <m/>
    <m/>
    <d v="1899-12-30T00:00:00"/>
    <d v="1899-12-30T00:37:00"/>
    <n v="3"/>
    <n v="-6.4814814815000732E-4"/>
    <n v="37.000000000008022"/>
    <n v="8"/>
    <s v="Si"/>
  </r>
  <r>
    <s v="CSMA"/>
    <s v="2024059203"/>
    <x v="0"/>
    <s v="ESE07849R"/>
    <s v="E8094GLY"/>
    <d v="2024-12-24T00:00:00"/>
    <m/>
    <s v="3264"/>
    <x v="35"/>
    <s v="PA"/>
    <s v="S1"/>
    <m/>
    <d v="2024-12-24T00:00:00"/>
    <d v="1899-12-30T08:34:15"/>
    <d v="2024-12-24T00:00:00"/>
    <d v="1899-12-30T08:33:21"/>
    <d v="2024-12-24T00:00:00"/>
    <d v="1899-12-30T08:59:48"/>
    <x v="0"/>
    <s v="RFCPI"/>
    <s v="7022038894"/>
    <s v="FBO"/>
    <d v="1899-12-30T00:27:21"/>
    <d v="1899-12-30T00:26:27"/>
    <d v="1899-12-30T00:00:54"/>
    <s v="Granel"/>
    <s v="E001"/>
    <x v="2"/>
    <d v="1899-12-30T00:25:33"/>
    <d v="1899-12-30T00:26:27"/>
    <n v="8"/>
    <x v="18"/>
    <x v="0"/>
    <x v="1"/>
    <n v="0"/>
    <n v="0"/>
    <s v="OK"/>
    <s v="Granel"/>
    <x v="0"/>
    <n v="0"/>
    <s v="F. MALAGA"/>
    <s v="A"/>
    <d v="1899-12-30T00:00:54"/>
    <d v="1899-12-30T00:00:54"/>
    <s v="OK"/>
    <m/>
    <m/>
    <d v="1899-12-30T00:00:00"/>
    <d v="1899-12-30T00:25:33"/>
    <n v="3"/>
    <n v="-6.2499999999998668E-4"/>
    <n v="25.549999999992004"/>
    <n v="8"/>
    <s v="Si"/>
  </r>
  <r>
    <s v="CSMA"/>
    <s v="2024059202"/>
    <x v="0"/>
    <s v="ER0933BCD"/>
    <s v="E5086KXC"/>
    <d v="2024-12-24T00:00:00"/>
    <m/>
    <s v="3269"/>
    <x v="36"/>
    <s v="PA"/>
    <s v="S2"/>
    <m/>
    <d v="2024-12-24T00:00:00"/>
    <d v="1899-12-30T08:31:21"/>
    <d v="2024-12-24T00:00:00"/>
    <d v="1899-12-30T08:30:26"/>
    <d v="2024-12-24T00:00:00"/>
    <d v="1899-12-30T09:01:51"/>
    <x v="0"/>
    <s v="RFCPI"/>
    <s v="7022038895"/>
    <s v="FBO"/>
    <d v="1899-12-30T00:32:20"/>
    <d v="1899-12-30T00:31:25"/>
    <d v="1899-12-30T00:00:55"/>
    <s v="Granel"/>
    <s v="E001"/>
    <x v="2"/>
    <d v="1899-12-30T00:30:30"/>
    <d v="1899-12-30T00:31:25"/>
    <n v="8"/>
    <x v="18"/>
    <x v="0"/>
    <x v="1"/>
    <n v="0"/>
    <n v="0"/>
    <s v="OK"/>
    <s v="Granel"/>
    <x v="0"/>
    <n v="0"/>
    <s v="F. MALAGA"/>
    <s v="A"/>
    <d v="1899-12-30T00:00:55"/>
    <d v="1899-12-30T00:00:55"/>
    <s v="OK"/>
    <m/>
    <m/>
    <d v="1899-12-30T00:00:00"/>
    <d v="1899-12-30T00:30:30"/>
    <n v="3"/>
    <n v="-6.3657407408002076E-4"/>
    <n v="30.499999999991978"/>
    <n v="9"/>
    <s v="Si"/>
  </r>
  <r>
    <s v="CSMA"/>
    <s v="2024059205"/>
    <x v="0"/>
    <s v="ER4133BCC"/>
    <s v="E7241HLN"/>
    <d v="2024-12-24T00:00:00"/>
    <m/>
    <s v="3283"/>
    <x v="38"/>
    <s v="PA"/>
    <s v="PA"/>
    <m/>
    <d v="2024-12-24T00:00:00"/>
    <d v="1899-12-30T08:50:59"/>
    <d v="2024-12-24T00:00:00"/>
    <d v="1899-12-30T08:50:03"/>
    <d v="2024-12-24T00:00:00"/>
    <d v="1899-12-30T09:13:50"/>
    <x v="0"/>
    <s v="RFCPI"/>
    <s v="7022038896"/>
    <s v="EXW"/>
    <d v="1899-12-30T00:24:43"/>
    <d v="1899-12-30T00:23:47"/>
    <d v="1899-12-30T00:00:56"/>
    <s v="Ensacado"/>
    <s v="E002"/>
    <x v="1"/>
    <d v="1899-12-30T00:22:51"/>
    <d v="1899-12-30T00:23:47"/>
    <n v="8"/>
    <x v="18"/>
    <x v="0"/>
    <x v="2"/>
    <n v="0"/>
    <n v="0"/>
    <s v="OK"/>
    <s v="Ensacado"/>
    <x v="0"/>
    <n v="0"/>
    <s v="F. MALAGA"/>
    <s v="A"/>
    <d v="1899-12-30T00:00:56"/>
    <d v="1899-12-30T00:00:56"/>
    <s v="OK"/>
    <m/>
    <m/>
    <d v="1899-12-30T00:00:00"/>
    <d v="1899-12-30T00:22:51"/>
    <n v="3"/>
    <n v="-6.4814814815000732E-4"/>
    <n v="22.849999999992061"/>
    <n v="9"/>
    <s v="Si"/>
  </r>
  <r>
    <s v="CSMA"/>
    <s v="2024059206"/>
    <x v="0"/>
    <s v="ER4695BDR"/>
    <s v="E9461JBD"/>
    <d v="2024-12-24T00:00:00"/>
    <m/>
    <s v="3264"/>
    <x v="35"/>
    <s v="PA"/>
    <s v="S1"/>
    <m/>
    <d v="2024-12-24T00:00:00"/>
    <d v="1899-12-30T08:59:36"/>
    <d v="2024-12-24T00:00:00"/>
    <d v="1899-12-30T08:58:41"/>
    <d v="2024-12-24T00:00:00"/>
    <d v="1899-12-30T09:24:02"/>
    <x v="0"/>
    <s v="RFCPI"/>
    <s v="7022038897"/>
    <s v="EXW"/>
    <d v="1899-12-30T00:26:16"/>
    <d v="1899-12-30T00:25:21"/>
    <d v="1899-12-30T00:00:55"/>
    <s v="Granel"/>
    <s v="E001"/>
    <x v="1"/>
    <d v="1899-12-30T00:24:26"/>
    <d v="1899-12-30T00:25:21"/>
    <n v="8"/>
    <x v="18"/>
    <x v="0"/>
    <x v="1"/>
    <n v="0"/>
    <n v="0"/>
    <s v="OK"/>
    <s v="Granel"/>
    <x v="0"/>
    <n v="0"/>
    <s v="F. MALAGA"/>
    <s v="A"/>
    <d v="1899-12-30T00:00:55"/>
    <d v="1899-12-30T00:00:55"/>
    <s v="OK"/>
    <m/>
    <m/>
    <d v="1899-12-30T00:00:00"/>
    <d v="1899-12-30T00:24:26"/>
    <n v="3"/>
    <n v="-6.3657407407002875E-4"/>
    <n v="24.43333333332961"/>
    <n v="9"/>
    <s v="Si"/>
  </r>
  <r>
    <s v="CSMA"/>
    <s v="2024059213"/>
    <x v="0"/>
    <s v="EVA01465R"/>
    <s v="E6911JLK"/>
    <d v="2024-12-24T00:00:00"/>
    <m/>
    <s v="3269"/>
    <x v="36"/>
    <s v="PA"/>
    <s v="S2"/>
    <m/>
    <d v="2024-12-24T00:00:00"/>
    <d v="1899-12-30T09:20:08"/>
    <d v="2024-12-24T00:00:00"/>
    <d v="1899-12-30T09:19:12"/>
    <d v="2024-12-24T00:00:00"/>
    <d v="1899-12-30T09:45:38"/>
    <x v="0"/>
    <s v="RFCPI"/>
    <s v="7022038898"/>
    <s v="FBO"/>
    <d v="1899-12-30T00:27:22"/>
    <d v="1899-12-30T00:26:26"/>
    <d v="1899-12-30T00:00:56"/>
    <s v="Granel"/>
    <s v="E001"/>
    <x v="2"/>
    <d v="1899-12-30T00:25:30"/>
    <d v="1899-12-30T00:26:26"/>
    <n v="9"/>
    <x v="18"/>
    <x v="0"/>
    <x v="1"/>
    <n v="0"/>
    <n v="0"/>
    <s v="OK"/>
    <s v="Granel"/>
    <x v="0"/>
    <n v="0"/>
    <s v="F. MALAGA"/>
    <s v="A"/>
    <d v="1899-12-30T00:00:56"/>
    <d v="1899-12-30T00:00:56"/>
    <s v="OK"/>
    <m/>
    <m/>
    <d v="1899-12-30T00:00:00"/>
    <d v="1899-12-30T00:25:30"/>
    <n v="3"/>
    <n v="-6.4814814815000732E-4"/>
    <n v="25.499999999995193"/>
    <n v="9"/>
    <s v="Si"/>
  </r>
  <r>
    <s v="CSMA"/>
    <s v="2024059216"/>
    <x v="0"/>
    <s v="ER2025BBG"/>
    <s v="E4771KNH"/>
    <d v="2024-12-24T00:00:00"/>
    <m/>
    <s v="3264"/>
    <x v="35"/>
    <s v="PA"/>
    <s v="S1"/>
    <m/>
    <d v="2024-12-24T00:00:00"/>
    <d v="1899-12-30T09:25:04"/>
    <d v="2024-12-24T00:00:00"/>
    <d v="1899-12-30T09:24:08"/>
    <d v="2024-12-24T00:00:00"/>
    <d v="1899-12-30T09:53:38"/>
    <x v="0"/>
    <s v="RFCPI"/>
    <s v="7022038899"/>
    <s v="FBO"/>
    <d v="1899-12-30T00:30:26"/>
    <d v="1899-12-30T00:29:30"/>
    <d v="1899-12-30T00:00:56"/>
    <s v="Granel"/>
    <s v="E001"/>
    <x v="2"/>
    <d v="1899-12-30T00:28:34"/>
    <d v="1899-12-30T00:29:30"/>
    <n v="9"/>
    <x v="18"/>
    <x v="0"/>
    <x v="1"/>
    <n v="0"/>
    <n v="0"/>
    <s v="OK"/>
    <s v="Granel"/>
    <x v="0"/>
    <n v="0"/>
    <s v="F. MALAGA"/>
    <s v="A"/>
    <d v="1899-12-30T00:00:56"/>
    <d v="1899-12-30T00:00:56"/>
    <s v="OK"/>
    <m/>
    <m/>
    <d v="1899-12-30T00:00:00"/>
    <d v="1899-12-30T00:28:34"/>
    <n v="3"/>
    <n v="-6.4814814815000732E-4"/>
    <n v="28.566666666662446"/>
    <n v="9"/>
    <s v="Si"/>
  </r>
  <r>
    <s v="CSMA"/>
    <s v="2024059223"/>
    <x v="0"/>
    <s v="ER2352BBS"/>
    <s v="E9571KML"/>
    <d v="2024-12-24T00:00:00"/>
    <m/>
    <s v="3262"/>
    <x v="43"/>
    <s v="PA"/>
    <s v="S6"/>
    <m/>
    <d v="2024-12-24T00:00:00"/>
    <d v="1899-12-30T09:39:16"/>
    <d v="2024-12-24T00:00:00"/>
    <d v="1899-12-30T09:38:21"/>
    <d v="2024-12-24T00:00:00"/>
    <d v="1899-12-30T10:01:10"/>
    <x v="0"/>
    <s v="RFCPI"/>
    <s v="7022038900"/>
    <s v="FBO"/>
    <d v="1899-12-30T00:23:44"/>
    <d v="1899-12-30T00:22:49"/>
    <d v="1899-12-30T00:00:55"/>
    <s v="Granel"/>
    <s v="E001"/>
    <x v="2"/>
    <d v="1899-12-30T00:21:54"/>
    <d v="1899-12-30T00:22:49"/>
    <n v="9"/>
    <x v="18"/>
    <x v="0"/>
    <x v="1"/>
    <n v="0"/>
    <n v="0"/>
    <s v="OK"/>
    <s v="Granel"/>
    <x v="0"/>
    <n v="0"/>
    <s v="F. MALAGA"/>
    <s v="A"/>
    <d v="1899-12-30T00:00:55"/>
    <d v="1899-12-30T00:00:55"/>
    <s v="OK"/>
    <m/>
    <m/>
    <d v="1899-12-30T00:00:00"/>
    <d v="1899-12-30T00:21:54"/>
    <n v="3"/>
    <n v="-6.3657407408002076E-4"/>
    <n v="21.899999999995188"/>
    <n v="10"/>
    <s v="Si"/>
  </r>
  <r>
    <s v="CSMA"/>
    <s v="2024059222"/>
    <x v="0"/>
    <s v="ER1447BDD"/>
    <s v="E2158KPT"/>
    <d v="2024-12-24T00:00:00"/>
    <m/>
    <s v="3283"/>
    <x v="38"/>
    <s v="PA"/>
    <s v="PA"/>
    <m/>
    <d v="2024-12-24T00:00:00"/>
    <d v="1899-12-30T09:35:53"/>
    <d v="2024-12-24T00:00:00"/>
    <d v="1899-12-30T09:35:16"/>
    <d v="2024-12-24T00:00:00"/>
    <d v="1899-12-30T10:09:24"/>
    <x v="197"/>
    <s v="JSANTOSL"/>
    <s v="7022038901"/>
    <s v="EXW"/>
    <d v="1899-12-30T00:34:45"/>
    <d v="1899-12-30T00:34:08"/>
    <d v="1899-12-30T00:00:37"/>
    <s v="Ensacado"/>
    <s v="E002"/>
    <x v="1"/>
    <d v="1899-12-30T00:33:31"/>
    <d v="1899-12-30T00:34:08"/>
    <n v="9"/>
    <x v="18"/>
    <x v="0"/>
    <x v="2"/>
    <n v="0"/>
    <n v="0"/>
    <s v="OK"/>
    <s v="Ensacado"/>
    <x v="0"/>
    <n v="0"/>
    <s v="F. MALAGA"/>
    <s v="A"/>
    <d v="1899-12-30T00:00:37"/>
    <d v="1899-12-30T00:00:37"/>
    <s v="OK"/>
    <m/>
    <m/>
    <d v="1899-12-30T00:00:00"/>
    <d v="1899-12-30T00:33:31"/>
    <n v="3"/>
    <n v="-4.2824074073999352E-4"/>
    <n v="33.516666666662417"/>
    <n v="10"/>
    <s v="Si"/>
  </r>
  <r>
    <s v="CSMA"/>
    <s v="2024059225"/>
    <x v="0"/>
    <s v="ER6007BBG"/>
    <s v="E4954KGF"/>
    <d v="2024-12-24T00:00:00"/>
    <m/>
    <s v="3269"/>
    <x v="36"/>
    <s v="PA"/>
    <s v="S2"/>
    <m/>
    <d v="2024-12-24T00:00:00"/>
    <d v="1899-12-30T09:40:49"/>
    <d v="2024-12-24T00:00:00"/>
    <d v="1899-12-30T09:39:52"/>
    <d v="2024-12-24T00:00:00"/>
    <d v="1899-12-30T10:11:02"/>
    <x v="0"/>
    <s v="RFCPI"/>
    <s v="7022038902"/>
    <s v="FBO"/>
    <d v="1899-12-30T00:32:07"/>
    <d v="1899-12-30T00:31:10"/>
    <d v="1899-12-30T00:00:57"/>
    <s v="Granel"/>
    <s v="E001"/>
    <x v="2"/>
    <d v="1899-12-30T00:30:13"/>
    <d v="1899-12-30T00:31:10"/>
    <n v="9"/>
    <x v="18"/>
    <x v="0"/>
    <x v="1"/>
    <n v="0"/>
    <n v="0"/>
    <s v="OK"/>
    <s v="Granel"/>
    <x v="0"/>
    <n v="0"/>
    <s v="F. MALAGA"/>
    <s v="A"/>
    <d v="1899-12-30T00:00:57"/>
    <d v="1899-12-30T00:00:57"/>
    <s v="OK"/>
    <m/>
    <m/>
    <d v="1899-12-30T00:00:00"/>
    <d v="1899-12-30T00:30:13"/>
    <n v="3"/>
    <n v="-6.5972222222004939E-4"/>
    <n v="30.216666666657588"/>
    <n v="10"/>
    <s v="Si"/>
  </r>
  <r>
    <s v="CSMA"/>
    <s v="2024059229"/>
    <x v="0"/>
    <s v="ER8761BBZ"/>
    <s v="E2184KLY"/>
    <d v="2024-12-24T00:00:00"/>
    <m/>
    <s v="3283"/>
    <x v="38"/>
    <s v="PA"/>
    <s v="PA"/>
    <m/>
    <d v="2024-12-24T00:00:00"/>
    <d v="1899-12-30T09:53:06"/>
    <d v="2024-12-24T00:00:00"/>
    <d v="1899-12-30T09:52:10"/>
    <d v="2024-12-24T00:00:00"/>
    <d v="1899-12-30T10:21:24"/>
    <x v="0"/>
    <s v="RFCPI"/>
    <s v="7022038903"/>
    <s v="EXW"/>
    <d v="1899-12-30T00:30:10"/>
    <d v="1899-12-30T00:29:14"/>
    <d v="1899-12-30T00:00:56"/>
    <s v="Ensacado"/>
    <s v="E002"/>
    <x v="1"/>
    <d v="1899-12-30T00:28:18"/>
    <d v="1899-12-30T00:29:14"/>
    <n v="9"/>
    <x v="18"/>
    <x v="0"/>
    <x v="2"/>
    <n v="0"/>
    <n v="0"/>
    <s v="OK"/>
    <s v="Ensacado"/>
    <x v="0"/>
    <n v="0"/>
    <s v="F. MALAGA"/>
    <s v="A"/>
    <d v="1899-12-30T00:00:56"/>
    <d v="1899-12-30T00:00:56"/>
    <s v="OK"/>
    <m/>
    <m/>
    <d v="1899-12-30T00:00:00"/>
    <d v="1899-12-30T00:28:18"/>
    <n v="3"/>
    <n v="-6.4814814815000732E-4"/>
    <n v="28.300000000003223"/>
    <n v="10"/>
    <s v="Si"/>
  </r>
  <r>
    <s v="CSMA"/>
    <s v="2024059232"/>
    <x v="0"/>
    <s v="ER7123BCC"/>
    <s v="E6280JGH"/>
    <d v="2024-12-24T00:00:00"/>
    <m/>
    <s v="3283"/>
    <x v="38"/>
    <s v="PA"/>
    <s v="PA"/>
    <m/>
    <d v="2024-12-24T00:00:00"/>
    <d v="1899-12-30T10:03:53"/>
    <d v="2024-12-24T00:00:00"/>
    <d v="1899-12-30T10:02:58"/>
    <d v="2024-12-24T00:00:00"/>
    <d v="1899-12-30T10:40:15"/>
    <x v="0"/>
    <s v="RFCPI"/>
    <s v="7022038904"/>
    <s v="EXW"/>
    <d v="1899-12-30T00:38:12"/>
    <d v="1899-12-30T00:37:17"/>
    <d v="1899-12-30T00:00:55"/>
    <s v="Ensacado"/>
    <s v="E002"/>
    <x v="1"/>
    <d v="1899-12-30T00:36:22"/>
    <d v="1899-12-30T00:37:17"/>
    <n v="10"/>
    <x v="18"/>
    <x v="0"/>
    <x v="2"/>
    <n v="0"/>
    <n v="0"/>
    <s v="OK"/>
    <s v="Ensacado"/>
    <x v="0"/>
    <n v="0"/>
    <s v="F. MALAGA"/>
    <s v="A"/>
    <d v="1899-12-30T00:00:55"/>
    <d v="1899-12-30T00:00:55"/>
    <s v="OK"/>
    <m/>
    <m/>
    <d v="1899-12-30T00:00:00"/>
    <d v="1899-12-30T00:36:22"/>
    <n v="3"/>
    <n v="-6.3657407408002076E-4"/>
    <n v="36.366666666667179"/>
    <n v="10"/>
    <s v="Si"/>
  </r>
  <r>
    <s v="CSMA"/>
    <s v="2024059236"/>
    <x v="0"/>
    <s v="ER9443BDF"/>
    <s v="E4941MFZ"/>
    <d v="2024-12-24T00:00:00"/>
    <m/>
    <s v="3263"/>
    <x v="42"/>
    <s v="PA"/>
    <s v="S5"/>
    <m/>
    <d v="2024-12-24T00:00:00"/>
    <d v="1899-12-30T10:27:29"/>
    <d v="2024-12-24T00:00:00"/>
    <d v="1899-12-30T10:26:33"/>
    <d v="2024-12-24T00:00:00"/>
    <d v="1899-12-30T10:51:42"/>
    <x v="0"/>
    <s v="RFCPI"/>
    <s v="7022038905"/>
    <s v="EXW"/>
    <d v="1899-12-30T00:26:05"/>
    <d v="1899-12-30T00:25:09"/>
    <d v="1899-12-30T00:00:56"/>
    <s v="Granel"/>
    <s v="E001"/>
    <x v="1"/>
    <d v="1899-12-30T00:24:13"/>
    <d v="1899-12-30T00:25:09"/>
    <n v="10"/>
    <x v="18"/>
    <x v="0"/>
    <x v="1"/>
    <n v="0"/>
    <n v="0"/>
    <s v="OK"/>
    <s v="Granel"/>
    <x v="0"/>
    <n v="0"/>
    <s v="F. MALAGA"/>
    <s v="A"/>
    <d v="1899-12-30T00:00:56"/>
    <d v="1899-12-30T00:00:56"/>
    <s v="OK"/>
    <m/>
    <m/>
    <d v="1899-12-30T00:00:00"/>
    <d v="1899-12-30T00:24:13"/>
    <n v="3"/>
    <n v="-6.4814814814001531E-4"/>
    <n v="24.216666666667201"/>
    <n v="10"/>
    <s v="Si"/>
  </r>
  <r>
    <s v="CSMA"/>
    <s v="2024059239"/>
    <x v="0"/>
    <s v="ER1030BBJ"/>
    <s v="E0463JRH"/>
    <d v="2024-12-24T00:00:00"/>
    <m/>
    <s v="3264"/>
    <x v="35"/>
    <s v="PA"/>
    <s v="S1"/>
    <m/>
    <d v="2024-12-24T00:00:00"/>
    <d v="1899-12-30T10:41:52"/>
    <d v="2024-12-24T00:00:00"/>
    <d v="1899-12-30T10:40:56"/>
    <d v="2024-12-24T00:00:00"/>
    <d v="1899-12-30T11:09:07"/>
    <x v="0"/>
    <s v="RFCPI"/>
    <s v="7022038906"/>
    <s v="FBO"/>
    <d v="1899-12-30T00:29:07"/>
    <d v="1899-12-30T00:28:11"/>
    <d v="1899-12-30T00:00:56"/>
    <s v="Granel"/>
    <s v="E001"/>
    <x v="2"/>
    <d v="1899-12-30T00:27:15"/>
    <d v="1899-12-30T00:28:11"/>
    <n v="10"/>
    <x v="18"/>
    <x v="0"/>
    <x v="1"/>
    <n v="0"/>
    <n v="0"/>
    <s v="OK"/>
    <s v="Granel"/>
    <x v="0"/>
    <n v="0"/>
    <s v="F. MALAGA"/>
    <s v="A"/>
    <d v="1899-12-30T00:00:56"/>
    <d v="1899-12-30T00:00:56"/>
    <s v="OK"/>
    <m/>
    <m/>
    <d v="1899-12-30T00:00:00"/>
    <d v="1899-12-30T00:27:15"/>
    <n v="3"/>
    <n v="-6.4814814815000732E-4"/>
    <n v="27.249999999998423"/>
    <n v="11"/>
    <s v="Si"/>
  </r>
  <r>
    <s v="CSMA"/>
    <s v="2024059238"/>
    <x v="0"/>
    <s v="ER4902BBX"/>
    <s v="E6099JTB"/>
    <d v="2024-12-24T00:00:00"/>
    <m/>
    <s v="3283"/>
    <x v="38"/>
    <s v="PA"/>
    <s v="PA"/>
    <m/>
    <d v="2024-12-24T00:00:00"/>
    <d v="1899-12-30T10:34:24"/>
    <d v="2024-12-24T00:00:00"/>
    <d v="1899-12-30T10:33:29"/>
    <d v="2024-12-24T00:00:00"/>
    <d v="1899-12-30T11:14:50"/>
    <x v="0"/>
    <s v="RFCPI"/>
    <s v="7022038907"/>
    <s v="EXW"/>
    <d v="1899-12-30T00:42:16"/>
    <d v="1899-12-30T00:41:21"/>
    <d v="1899-12-30T00:00:55"/>
    <s v="Ensacado"/>
    <s v="E002"/>
    <x v="1"/>
    <d v="1899-12-30T00:40:26"/>
    <d v="1899-12-30T00:41:21"/>
    <n v="10"/>
    <x v="18"/>
    <x v="0"/>
    <x v="2"/>
    <n v="0"/>
    <n v="0"/>
    <s v="OK"/>
    <s v="Ensacado"/>
    <x v="0"/>
    <n v="0"/>
    <s v="F. MALAGA"/>
    <s v="A"/>
    <d v="1899-12-30T00:00:55"/>
    <d v="1899-12-30T00:00:55"/>
    <s v="OK"/>
    <m/>
    <m/>
    <d v="1899-12-30T00:00:00"/>
    <d v="1899-12-30T00:40:26"/>
    <n v="3"/>
    <n v="-6.3657407407996525E-4"/>
    <n v="40.433333333328036"/>
    <n v="11"/>
    <s v="Si"/>
  </r>
  <r>
    <s v="CSMA"/>
    <s v="2024059240"/>
    <x v="0"/>
    <s v="ER4551BBJ"/>
    <s v="E6688FFY"/>
    <d v="2024-12-24T00:00:00"/>
    <m/>
    <s v="3283"/>
    <x v="38"/>
    <s v="PA"/>
    <s v="PA"/>
    <m/>
    <d v="2024-12-24T00:00:00"/>
    <d v="1899-12-30T10:52:15"/>
    <d v="2024-12-24T00:00:00"/>
    <d v="1899-12-30T10:51:19"/>
    <d v="2024-12-24T00:00:00"/>
    <d v="1899-12-30T11:26:08"/>
    <x v="0"/>
    <s v="RFCPI"/>
    <s v="7022038908"/>
    <s v="FBO"/>
    <d v="1899-12-30T00:35:45"/>
    <d v="1899-12-30T00:34:49"/>
    <d v="1899-12-30T00:00:56"/>
    <s v="Ensacado"/>
    <s v="E002"/>
    <x v="2"/>
    <d v="1899-12-30T00:33:53"/>
    <d v="1899-12-30T00:34:49"/>
    <n v="10"/>
    <x v="18"/>
    <x v="0"/>
    <x v="2"/>
    <n v="0"/>
    <n v="0"/>
    <s v="OK"/>
    <s v="Ensacado"/>
    <x v="0"/>
    <n v="0"/>
    <s v="F. MALAGA"/>
    <s v="A"/>
    <d v="1899-12-30T00:00:56"/>
    <d v="1899-12-30T00:00:56"/>
    <s v="OK"/>
    <m/>
    <m/>
    <d v="1899-12-30T00:00:00"/>
    <d v="1899-12-30T00:33:53"/>
    <n v="3"/>
    <n v="-6.4814814815000732E-4"/>
    <n v="33.883333333329567"/>
    <n v="11"/>
    <s v="Si"/>
  </r>
  <r>
    <s v="CSMA"/>
    <s v="2024059243"/>
    <x v="0"/>
    <s v="EB10320R"/>
    <s v="E4291FWJ"/>
    <d v="2024-12-24T00:00:00"/>
    <m/>
    <s v="3269"/>
    <x v="36"/>
    <s v="PA"/>
    <s v="S2"/>
    <m/>
    <d v="2024-12-24T00:00:00"/>
    <d v="1899-12-30T11:23:17"/>
    <d v="2024-12-24T00:00:00"/>
    <d v="1899-12-30T11:22:21"/>
    <d v="2024-12-24T00:00:00"/>
    <d v="1899-12-30T11:53:29"/>
    <x v="0"/>
    <s v="RFCPI"/>
    <s v="7022038910"/>
    <s v="FBO"/>
    <d v="1899-12-30T00:32:04"/>
    <d v="1899-12-30T00:31:08"/>
    <d v="1899-12-30T00:00:56"/>
    <s v="Granel"/>
    <s v="E001"/>
    <x v="2"/>
    <d v="1899-12-30T00:30:12"/>
    <d v="1899-12-30T00:31:08"/>
    <n v="11"/>
    <x v="18"/>
    <x v="0"/>
    <x v="1"/>
    <n v="0"/>
    <n v="0"/>
    <s v="OK"/>
    <s v="Granel"/>
    <x v="0"/>
    <n v="0"/>
    <s v="F. MALAGA"/>
    <s v="A"/>
    <d v="1899-12-30T00:00:56"/>
    <d v="1899-12-30T00:00:56"/>
    <s v="OK"/>
    <m/>
    <m/>
    <d v="1899-12-30T00:00:00"/>
    <d v="1899-12-30T00:30:12"/>
    <n v="3"/>
    <n v="-6.481481481399598E-4"/>
    <n v="30.200000000011194"/>
    <n v="11"/>
    <s v="Si"/>
  </r>
  <r>
    <s v="CSMA"/>
    <s v="2024059245"/>
    <x v="0"/>
    <s v="ER7611BBD"/>
    <s v="E7307LYM"/>
    <d v="2024-12-24T00:00:00"/>
    <m/>
    <s v="3269"/>
    <x v="36"/>
    <s v="PA"/>
    <s v="S2"/>
    <m/>
    <d v="2024-12-24T00:00:00"/>
    <d v="1899-12-30T11:43:40"/>
    <d v="2024-12-24T00:00:00"/>
    <d v="1899-12-30T11:42:45"/>
    <d v="2024-12-24T00:00:00"/>
    <d v="1899-12-30T12:16:18"/>
    <x v="0"/>
    <s v="RFCPI"/>
    <s v="7022038911"/>
    <s v="FBO"/>
    <d v="1899-12-30T00:34:28"/>
    <d v="1899-12-30T00:33:33"/>
    <d v="1899-12-30T00:00:55"/>
    <s v="Granel"/>
    <s v="E001"/>
    <x v="2"/>
    <d v="1899-12-30T00:32:38"/>
    <d v="1899-12-30T00:33:33"/>
    <n v="11"/>
    <x v="18"/>
    <x v="0"/>
    <x v="1"/>
    <n v="0"/>
    <n v="0"/>
    <s v="OK"/>
    <s v="Granel"/>
    <x v="0"/>
    <n v="0"/>
    <s v="F. MALAGA"/>
    <s v="A"/>
    <d v="1899-12-30T00:00:55"/>
    <d v="1899-12-30T00:00:55"/>
    <s v="OK"/>
    <m/>
    <m/>
    <d v="1899-12-30T00:00:00"/>
    <d v="1899-12-30T00:32:38"/>
    <n v="3"/>
    <n v="-6.3657407407996525E-4"/>
    <n v="32.633333333323222"/>
    <n v="12"/>
    <s v="Si"/>
  </r>
  <r>
    <s v="CSMA"/>
    <s v="2024059254"/>
    <x v="0"/>
    <s v="ER8221BBJ"/>
    <s v="E3888GZR"/>
    <d v="2024-12-26T00:00:00"/>
    <m/>
    <s v="3269"/>
    <x v="36"/>
    <s v="PA"/>
    <s v="S2"/>
    <m/>
    <d v="2024-12-26T00:00:00"/>
    <d v="1899-12-30T05:12:27"/>
    <d v="2024-12-26T00:00:00"/>
    <d v="1899-12-30T05:11:27"/>
    <d v="2024-12-26T00:00:00"/>
    <d v="1899-12-30T05:30:48"/>
    <x v="0"/>
    <s v="RFCPI"/>
    <s v="7022038913"/>
    <s v="EXW"/>
    <d v="1899-12-30T00:20:21"/>
    <d v="1899-12-30T00:19:21"/>
    <d v="1899-12-30T00:01:00"/>
    <s v="Granel"/>
    <s v="E001"/>
    <x v="1"/>
    <d v="1899-12-30T00:18:21"/>
    <d v="1899-12-30T00:19:21"/>
    <n v="5"/>
    <x v="20"/>
    <x v="0"/>
    <x v="1"/>
    <n v="0"/>
    <n v="0"/>
    <s v="OK"/>
    <s v="Granel"/>
    <x v="0"/>
    <n v="0"/>
    <s v="F. MALAGA"/>
    <s v="A"/>
    <d v="1899-12-30T00:01:00"/>
    <d v="1899-12-30T00:01:00"/>
    <s v="OK"/>
    <m/>
    <m/>
    <d v="1899-12-30T00:00:00"/>
    <d v="1899-12-30T00:18:21"/>
    <n v="5"/>
    <n v="-6.9444444444999309E-4"/>
    <n v="18.349999999991997"/>
    <n v="5"/>
    <s v="Si"/>
  </r>
  <r>
    <s v="CSMA"/>
    <s v="2024059255"/>
    <x v="0"/>
    <s v="ER3673BBX"/>
    <s v="E1228KBR"/>
    <d v="2024-12-26T00:00:00"/>
    <m/>
    <s v="3260"/>
    <x v="41"/>
    <s v="PA"/>
    <s v="S8"/>
    <m/>
    <d v="2024-12-26T00:00:00"/>
    <d v="1899-12-30T05:12:34"/>
    <d v="2024-12-26T00:00:00"/>
    <d v="1899-12-30T05:11:32"/>
    <d v="2024-12-26T00:00:00"/>
    <d v="1899-12-30T05:35:39"/>
    <x v="0"/>
    <s v="RFCPI"/>
    <s v="7022038914"/>
    <s v="EXW"/>
    <d v="1899-12-30T00:25:09"/>
    <d v="1899-12-30T00:24:07"/>
    <d v="1899-12-30T00:01:02"/>
    <s v="Granel"/>
    <s v="E001"/>
    <x v="1"/>
    <d v="1899-12-30T00:23:05"/>
    <d v="1899-12-30T00:24:07"/>
    <n v="5"/>
    <x v="20"/>
    <x v="0"/>
    <x v="1"/>
    <n v="0"/>
    <n v="0"/>
    <s v="OK"/>
    <s v="Granel"/>
    <x v="0"/>
    <n v="0"/>
    <s v="F. MALAGA"/>
    <s v="A"/>
    <d v="1899-12-30T00:01:02"/>
    <d v="1899-12-30T00:01:02"/>
    <s v="OK"/>
    <m/>
    <m/>
    <d v="1899-12-30T00:00:00"/>
    <d v="1899-12-30T00:23:05"/>
    <n v="5"/>
    <n v="-7.1759259259998598E-4"/>
    <n v="23.083333333329602"/>
    <n v="5"/>
    <s v="Si"/>
  </r>
  <r>
    <s v="CSMA"/>
    <s v="2024059256"/>
    <x v="0"/>
    <s v="ER2915BBJ"/>
    <s v="E7812KXB"/>
    <d v="2024-12-26T00:00:00"/>
    <m/>
    <s v="3264"/>
    <x v="35"/>
    <s v="PA"/>
    <s v="S1"/>
    <m/>
    <d v="2024-12-26T00:00:00"/>
    <d v="1899-12-30T05:34:47"/>
    <d v="2024-12-26T00:00:00"/>
    <d v="1899-12-30T05:33:45"/>
    <d v="2024-12-26T00:00:00"/>
    <d v="1899-12-30T06:03:16"/>
    <x v="0"/>
    <s v="RFCPI"/>
    <s v="7022038915"/>
    <s v="EXW"/>
    <d v="1899-12-30T00:30:33"/>
    <d v="1899-12-30T00:29:31"/>
    <d v="1899-12-30T00:01:02"/>
    <s v="Granel"/>
    <s v="E001"/>
    <x v="1"/>
    <d v="1899-12-30T00:28:29"/>
    <d v="1899-12-30T00:29:31"/>
    <n v="5"/>
    <x v="20"/>
    <x v="0"/>
    <x v="1"/>
    <n v="0"/>
    <n v="0"/>
    <s v="OK"/>
    <s v="Granel"/>
    <x v="0"/>
    <n v="0"/>
    <s v="F. MALAGA"/>
    <s v="A"/>
    <d v="1899-12-30T00:01:02"/>
    <d v="1899-12-30T00:01:02"/>
    <s v="OK"/>
    <m/>
    <m/>
    <d v="1899-12-30T00:00:00"/>
    <d v="1899-12-30T00:28:29"/>
    <n v="5"/>
    <n v="-7.1759259259998598E-4"/>
    <n v="28.483333333329604"/>
    <n v="6"/>
    <s v="Si"/>
  </r>
  <r>
    <s v="CSMA"/>
    <s v="2024059257"/>
    <x v="0"/>
    <s v="ER0898BBG"/>
    <s v="E2340KGX"/>
    <d v="2024-12-26T00:00:00"/>
    <m/>
    <s v="3264"/>
    <x v="35"/>
    <s v="PA"/>
    <s v="S1"/>
    <m/>
    <d v="2024-12-26T00:00:00"/>
    <d v="1899-12-30T05:56:00"/>
    <d v="2024-12-26T00:00:00"/>
    <d v="1899-12-30T05:54:58"/>
    <d v="2024-12-26T00:00:00"/>
    <d v="1899-12-30T06:24:16"/>
    <x v="0"/>
    <s v="RFCPI"/>
    <s v="7022038916"/>
    <s v="FBO"/>
    <d v="1899-12-30T00:30:20"/>
    <d v="1899-12-30T00:29:18"/>
    <d v="1899-12-30T00:01:02"/>
    <s v="Granel"/>
    <s v="E001"/>
    <x v="2"/>
    <d v="1899-12-30T00:28:16"/>
    <d v="1899-12-30T00:29:18"/>
    <n v="5"/>
    <x v="20"/>
    <x v="0"/>
    <x v="1"/>
    <n v="0"/>
    <n v="0"/>
    <s v="OK"/>
    <s v="Granel"/>
    <x v="0"/>
    <n v="0"/>
    <s v="F. MALAGA"/>
    <s v="A"/>
    <d v="1899-12-30T00:01:02"/>
    <d v="1899-12-30T00:01:02"/>
    <s v="OK"/>
    <m/>
    <m/>
    <d v="1899-12-30T00:00:00"/>
    <d v="1899-12-30T00:28:16"/>
    <n v="5"/>
    <n v="-7.1759259259002173E-4"/>
    <n v="28.266666666667195"/>
    <n v="6"/>
    <s v="Si"/>
  </r>
  <r>
    <s v="CSMA"/>
    <s v="2024059263"/>
    <x v="0"/>
    <s v="ER0936BBS"/>
    <s v="E1632JZF"/>
    <d v="2024-12-26T00:00:00"/>
    <m/>
    <s v="3269"/>
    <x v="36"/>
    <s v="PA"/>
    <s v="S2"/>
    <m/>
    <d v="2024-12-26T00:00:00"/>
    <d v="1899-12-30T06:09:28"/>
    <d v="2024-12-26T00:00:00"/>
    <d v="1899-12-30T06:08:25"/>
    <d v="2024-12-26T00:00:00"/>
    <d v="1899-12-30T06:33:46"/>
    <x v="0"/>
    <s v="RFCPI"/>
    <s v="7022038917"/>
    <s v="FBO"/>
    <d v="1899-12-30T00:26:24"/>
    <d v="1899-12-30T00:25:21"/>
    <d v="1899-12-30T00:01:03"/>
    <s v="Granel"/>
    <s v="E001"/>
    <x v="2"/>
    <d v="1899-12-30T00:24:18"/>
    <d v="1899-12-30T00:25:21"/>
    <n v="6"/>
    <x v="20"/>
    <x v="0"/>
    <x v="1"/>
    <n v="0"/>
    <n v="0"/>
    <s v="OK"/>
    <s v="Granel"/>
    <x v="0"/>
    <n v="0"/>
    <s v="F. MALAGA"/>
    <s v="A"/>
    <d v="1899-12-30T00:01:03"/>
    <d v="1899-12-30T00:01:03"/>
    <s v="OK"/>
    <m/>
    <m/>
    <d v="1899-12-30T00:00:00"/>
    <d v="1899-12-30T00:24:18"/>
    <n v="5"/>
    <n v="-7.2916666666000829E-4"/>
    <n v="24.299999999999962"/>
    <n v="6"/>
    <s v="Si"/>
  </r>
  <r>
    <s v="CSMA"/>
    <s v="2024059260"/>
    <x v="0"/>
    <s v="ER1055BBH"/>
    <s v="E0721JRZ"/>
    <d v="2024-12-26T00:00:00"/>
    <m/>
    <s v="3264"/>
    <x v="35"/>
    <s v="PA"/>
    <s v="S1"/>
    <m/>
    <d v="2024-12-26T00:00:00"/>
    <d v="1899-12-30T06:01:32"/>
    <d v="2024-12-26T00:00:00"/>
    <d v="1899-12-30T06:00:31"/>
    <d v="2024-12-26T00:00:00"/>
    <d v="1899-12-30T06:41:16"/>
    <x v="0"/>
    <s v="RFCPI"/>
    <s v="7022038919"/>
    <s v="FBO"/>
    <d v="1899-12-30T00:41:46"/>
    <d v="1899-12-30T00:40:45"/>
    <d v="1899-12-30T00:01:01"/>
    <s v="Granel"/>
    <s v="E001"/>
    <x v="2"/>
    <d v="1899-12-30T00:39:44"/>
    <d v="1899-12-30T00:40:45"/>
    <n v="6"/>
    <x v="20"/>
    <x v="0"/>
    <x v="1"/>
    <n v="0"/>
    <n v="0"/>
    <s v="OK"/>
    <s v="Granel"/>
    <x v="0"/>
    <n v="0"/>
    <s v="F. MALAGA"/>
    <s v="A"/>
    <d v="1899-12-30T00:01:01"/>
    <d v="1899-12-30T00:01:01"/>
    <s v="OK"/>
    <m/>
    <m/>
    <d v="1899-12-30T00:00:00"/>
    <d v="1899-12-30T00:39:44"/>
    <n v="5"/>
    <n v="-7.0601851851004316E-4"/>
    <n v="39.733333333343992"/>
    <n v="6"/>
    <s v="Si"/>
  </r>
  <r>
    <s v="CSMA"/>
    <s v="2024059259"/>
    <x v="0"/>
    <s v="ER5124BCC"/>
    <s v="E9619HBS"/>
    <d v="2024-12-26T00:00:00"/>
    <m/>
    <s v="3283"/>
    <x v="38"/>
    <s v="PA"/>
    <s v="PA"/>
    <m/>
    <d v="2024-12-26T00:00:00"/>
    <d v="1899-12-30T06:01:31"/>
    <d v="2024-12-26T00:00:00"/>
    <d v="1899-12-30T06:00:29"/>
    <d v="2024-12-26T00:00:00"/>
    <d v="1899-12-30T06:42:33"/>
    <x v="0"/>
    <s v="RFCPI"/>
    <s v="7022038920"/>
    <s v="FBO"/>
    <d v="1899-12-30T00:43:06"/>
    <d v="1899-12-30T00:42:04"/>
    <d v="1899-12-30T00:01:02"/>
    <s v="Ensacado"/>
    <s v="E002"/>
    <x v="2"/>
    <d v="1899-12-30T00:41:02"/>
    <d v="1899-12-30T00:42:04"/>
    <n v="6"/>
    <x v="20"/>
    <x v="0"/>
    <x v="2"/>
    <n v="0"/>
    <n v="0"/>
    <s v="OK"/>
    <s v="Ensacado"/>
    <x v="0"/>
    <n v="0"/>
    <s v="F. MALAGA"/>
    <s v="A"/>
    <d v="1899-12-30T00:01:02"/>
    <d v="1899-12-30T00:01:02"/>
    <s v="OK"/>
    <m/>
    <m/>
    <d v="1899-12-30T00:00:00"/>
    <d v="1899-12-30T00:41:02"/>
    <n v="5"/>
    <n v="-7.1759259258996622E-4"/>
    <n v="41.033333333332848"/>
    <n v="6"/>
    <s v="Si"/>
  </r>
  <r>
    <s v="CSMA"/>
    <s v="2024059266"/>
    <x v="0"/>
    <s v="ER7252BBV"/>
    <s v="E3178LFN"/>
    <d v="2024-12-26T00:00:00"/>
    <m/>
    <s v="3260"/>
    <x v="41"/>
    <s v="PA"/>
    <s v="S8"/>
    <m/>
    <d v="2024-12-26T00:00:00"/>
    <d v="1899-12-30T06:28:51"/>
    <d v="2024-12-26T00:00:00"/>
    <d v="1899-12-30T06:27:50"/>
    <d v="2024-12-26T00:00:00"/>
    <d v="1899-12-30T06:52:09"/>
    <x v="0"/>
    <s v="RFCPI"/>
    <s v="7022038922"/>
    <s v="EXW"/>
    <d v="1899-12-30T00:25:20"/>
    <d v="1899-12-30T00:24:19"/>
    <d v="1899-12-30T00:01:01"/>
    <s v="Granel"/>
    <s v="E001"/>
    <x v="1"/>
    <d v="1899-12-30T00:23:18"/>
    <d v="1899-12-30T00:24:19"/>
    <n v="6"/>
    <x v="20"/>
    <x v="0"/>
    <x v="1"/>
    <n v="0"/>
    <n v="0"/>
    <s v="OK"/>
    <s v="Granel"/>
    <x v="0"/>
    <n v="0"/>
    <s v="F. MALAGA"/>
    <s v="A"/>
    <d v="1899-12-30T00:01:01"/>
    <d v="1899-12-30T00:01:01"/>
    <s v="OK"/>
    <m/>
    <m/>
    <d v="1899-12-30T00:00:00"/>
    <d v="1899-12-30T00:23:18"/>
    <n v="5"/>
    <n v="-7.0601851852003517E-4"/>
    <n v="23.30000000000636"/>
    <n v="6"/>
    <s v="Si"/>
  </r>
  <r>
    <s v="CSMA"/>
    <s v="2024059265"/>
    <x v="0"/>
    <s v="ER8271BBD"/>
    <s v="E2291HBT"/>
    <d v="2024-12-26T00:00:00"/>
    <m/>
    <s v="3264"/>
    <x v="35"/>
    <s v="PA"/>
    <s v="S1"/>
    <m/>
    <d v="2024-12-26T00:00:00"/>
    <d v="1899-12-30T06:18:57"/>
    <d v="2024-12-26T00:00:00"/>
    <d v="1899-12-30T06:17:55"/>
    <d v="2024-12-26T00:00:00"/>
    <d v="1899-12-30T06:54:57"/>
    <x v="0"/>
    <s v="RFCPI"/>
    <s v="7022038923"/>
    <s v="FBO"/>
    <d v="1899-12-30T00:38:04"/>
    <d v="1899-12-30T00:37:02"/>
    <d v="1899-12-30T00:01:02"/>
    <s v="Granel"/>
    <s v="E001"/>
    <x v="2"/>
    <d v="1899-12-30T00:36:00"/>
    <d v="1899-12-30T00:37:02"/>
    <n v="6"/>
    <x v="20"/>
    <x v="0"/>
    <x v="1"/>
    <n v="0"/>
    <n v="0"/>
    <s v="OK"/>
    <s v="Granel"/>
    <x v="0"/>
    <n v="0"/>
    <s v="F. MALAGA"/>
    <s v="A"/>
    <d v="1899-12-30T00:01:02"/>
    <d v="1899-12-30T00:01:02"/>
    <s v="OK"/>
    <m/>
    <m/>
    <d v="1899-12-30T00:00:00"/>
    <d v="1899-12-30T00:36:00"/>
    <n v="5"/>
    <n v="-7.1759259259002173E-4"/>
    <n v="36.000000000000028"/>
    <n v="6"/>
    <s v="Si"/>
  </r>
  <r>
    <s v="CSMA"/>
    <s v="2024059267"/>
    <x v="0"/>
    <s v="ER7726BBG"/>
    <s v="E8976JGF"/>
    <d v="2024-12-26T00:00:00"/>
    <m/>
    <s v="3264"/>
    <x v="35"/>
    <s v="PA"/>
    <s v="S1"/>
    <m/>
    <d v="2024-12-26T00:00:00"/>
    <d v="1899-12-30T06:32:10"/>
    <d v="2024-12-26T00:00:00"/>
    <d v="1899-12-30T06:31:08"/>
    <d v="2024-12-26T00:00:00"/>
    <d v="1899-12-30T07:04:45"/>
    <x v="0"/>
    <s v="RFCPI"/>
    <s v="7022038924"/>
    <s v="EXW"/>
    <d v="1899-12-30T00:34:39"/>
    <d v="1899-12-30T00:33:37"/>
    <d v="1899-12-30T00:01:02"/>
    <s v="Granel"/>
    <s v="E001"/>
    <x v="1"/>
    <d v="1899-12-30T00:32:35"/>
    <d v="1899-12-30T00:33:37"/>
    <n v="6"/>
    <x v="20"/>
    <x v="0"/>
    <x v="1"/>
    <n v="0"/>
    <n v="0"/>
    <s v="OK"/>
    <s v="Granel"/>
    <x v="0"/>
    <n v="0"/>
    <s v="F. MALAGA"/>
    <s v="A"/>
    <d v="1899-12-30T00:01:02"/>
    <d v="1899-12-30T00:01:02"/>
    <s v="OK"/>
    <m/>
    <m/>
    <d v="1899-12-30T00:00:00"/>
    <d v="1899-12-30T00:32:35"/>
    <n v="5"/>
    <n v="-7.1759259258996622E-4"/>
    <n v="32.583333333340796"/>
    <n v="7"/>
    <s v="Si"/>
  </r>
  <r>
    <s v="CSMA"/>
    <s v="2024059269"/>
    <x v="0"/>
    <s v="ER2310BBX"/>
    <s v="E5477KKG"/>
    <d v="2024-12-26T00:00:00"/>
    <m/>
    <s v="3264"/>
    <x v="35"/>
    <s v="PA"/>
    <s v="S1"/>
    <m/>
    <d v="2024-12-26T00:00:00"/>
    <d v="1899-12-30T06:40:12"/>
    <d v="2024-12-26T00:00:00"/>
    <d v="1899-12-30T06:39:09"/>
    <d v="2024-12-26T00:00:00"/>
    <d v="1899-12-30T07:11:11"/>
    <x v="0"/>
    <s v="RFCPI"/>
    <s v="7022038925"/>
    <s v="FBO"/>
    <d v="1899-12-30T00:33:05"/>
    <d v="1899-12-30T00:32:02"/>
    <d v="1899-12-30T00:01:03"/>
    <s v="Granel"/>
    <s v="E001"/>
    <x v="2"/>
    <d v="1899-12-30T00:30:59"/>
    <d v="1899-12-30T00:32:02"/>
    <n v="6"/>
    <x v="20"/>
    <x v="0"/>
    <x v="1"/>
    <n v="0"/>
    <n v="0"/>
    <s v="OK"/>
    <s v="Granel"/>
    <x v="0"/>
    <n v="0"/>
    <s v="F. MALAGA"/>
    <s v="A"/>
    <d v="1899-12-30T00:01:03"/>
    <d v="1899-12-30T00:01:03"/>
    <s v="OK"/>
    <m/>
    <m/>
    <d v="1899-12-30T00:00:00"/>
    <d v="1899-12-30T00:30:59"/>
    <n v="5"/>
    <n v="-7.291666666700003E-4"/>
    <n v="30.983333333327998"/>
    <n v="7"/>
    <s v="Si"/>
  </r>
  <r>
    <s v="CSMA"/>
    <s v="2024059271"/>
    <x v="0"/>
    <s v="ER6871BBR"/>
    <s v="E8831LZK"/>
    <d v="2024-12-26T00:00:00"/>
    <m/>
    <s v="3264"/>
    <x v="35"/>
    <s v="PA"/>
    <s v="S1"/>
    <m/>
    <d v="2024-12-26T00:00:00"/>
    <d v="1899-12-30T06:57:35"/>
    <d v="2024-12-26T00:00:00"/>
    <d v="1899-12-30T06:56:32"/>
    <d v="2024-12-26T00:00:00"/>
    <d v="1899-12-30T07:21:03"/>
    <x v="0"/>
    <s v="RFCPI"/>
    <s v="7022038926"/>
    <s v="FBO"/>
    <d v="1899-12-30T00:25:34"/>
    <d v="1899-12-30T00:24:31"/>
    <d v="1899-12-30T00:01:03"/>
    <s v="Granel"/>
    <s v="E001"/>
    <x v="2"/>
    <d v="1899-12-30T00:23:28"/>
    <d v="1899-12-30T00:24:31"/>
    <n v="6"/>
    <x v="20"/>
    <x v="0"/>
    <x v="1"/>
    <n v="0"/>
    <n v="0"/>
    <s v="OK"/>
    <s v="Granel"/>
    <x v="0"/>
    <n v="0"/>
    <s v="F. MALAGA"/>
    <s v="A"/>
    <d v="1899-12-30T00:01:03"/>
    <d v="1899-12-30T00:01:03"/>
    <s v="OK"/>
    <m/>
    <m/>
    <d v="1899-12-30T00:00:00"/>
    <d v="1899-12-30T00:23:28"/>
    <n v="5"/>
    <n v="-7.291666666700003E-4"/>
    <n v="23.46666666665757"/>
    <n v="7"/>
    <s v="Si"/>
  </r>
  <r>
    <s v="CSMA"/>
    <s v="2024059272"/>
    <x v="0"/>
    <s v="ER4228BBT"/>
    <s v="E3198LFN"/>
    <d v="2024-12-26T00:00:00"/>
    <m/>
    <s v="3260"/>
    <x v="41"/>
    <s v="PA"/>
    <s v="S8"/>
    <m/>
    <d v="2024-12-26T00:00:00"/>
    <d v="1899-12-30T06:59:51"/>
    <d v="2024-12-26T00:00:00"/>
    <d v="1899-12-30T06:58:49"/>
    <d v="2024-12-26T00:00:00"/>
    <d v="1899-12-30T07:21:21"/>
    <x v="0"/>
    <s v="RFCPI"/>
    <s v="7022038927"/>
    <s v="EXW"/>
    <d v="1899-12-30T00:23:34"/>
    <d v="1899-12-30T00:22:32"/>
    <d v="1899-12-30T00:01:02"/>
    <s v="Granel"/>
    <s v="E001"/>
    <x v="1"/>
    <d v="1899-12-30T00:21:30"/>
    <d v="1899-12-30T00:22:32"/>
    <n v="6"/>
    <x v="20"/>
    <x v="0"/>
    <x v="1"/>
    <n v="0"/>
    <n v="0"/>
    <s v="OK"/>
    <s v="Granel"/>
    <x v="0"/>
    <n v="0"/>
    <s v="F. MALAGA"/>
    <s v="A"/>
    <d v="1899-12-30T00:01:02"/>
    <d v="1899-12-30T00:01:02"/>
    <s v="OK"/>
    <m/>
    <m/>
    <d v="1899-12-30T00:00:00"/>
    <d v="1899-12-30T00:21:30"/>
    <n v="5"/>
    <n v="-7.1759259259002173E-4"/>
    <n v="21.500000000006398"/>
    <n v="7"/>
    <s v="Si"/>
  </r>
  <r>
    <s v="CSMA"/>
    <s v="2024059270"/>
    <x v="0"/>
    <s v="ER9403BBD"/>
    <s v="E5260KKG"/>
    <d v="2024-12-26T00:00:00"/>
    <m/>
    <s v="3264"/>
    <x v="35"/>
    <s v="PA"/>
    <s v="S1"/>
    <m/>
    <d v="2024-12-26T00:00:00"/>
    <d v="1899-12-30T06:57:11"/>
    <d v="2024-12-26T00:00:00"/>
    <d v="1899-12-30T06:56:09"/>
    <d v="2024-12-26T00:00:00"/>
    <d v="1899-12-30T07:23:19"/>
    <x v="0"/>
    <s v="RFCPI"/>
    <s v="7022038928"/>
    <s v="FBO"/>
    <d v="1899-12-30T00:28:12"/>
    <d v="1899-12-30T00:27:10"/>
    <d v="1899-12-30T00:01:02"/>
    <s v="Granel"/>
    <s v="E001"/>
    <x v="2"/>
    <d v="1899-12-30T00:26:08"/>
    <d v="1899-12-30T00:27:10"/>
    <n v="6"/>
    <x v="20"/>
    <x v="0"/>
    <x v="1"/>
    <n v="0"/>
    <n v="0"/>
    <s v="OK"/>
    <s v="Granel"/>
    <x v="0"/>
    <n v="0"/>
    <s v="F. MALAGA"/>
    <s v="A"/>
    <d v="1899-12-30T00:01:02"/>
    <d v="1899-12-30T00:01:02"/>
    <s v="OK"/>
    <m/>
    <m/>
    <d v="1899-12-30T00:00:00"/>
    <d v="1899-12-30T00:26:08"/>
    <n v="5"/>
    <n v="-7.1759259259002173E-4"/>
    <n v="26.133333333335951"/>
    <n v="7"/>
    <s v="Si"/>
  </r>
  <r>
    <s v="CSMA"/>
    <s v="2024059273"/>
    <x v="0"/>
    <s v="ER4695BDR"/>
    <s v="E9461JBD"/>
    <d v="2024-12-26T00:00:00"/>
    <m/>
    <s v="3264"/>
    <x v="35"/>
    <s v="PA"/>
    <s v="S1"/>
    <m/>
    <d v="2024-12-26T00:00:00"/>
    <d v="1899-12-30T07:01:11"/>
    <d v="2024-12-26T00:00:00"/>
    <d v="1899-12-30T07:00:09"/>
    <d v="2024-12-26T00:00:00"/>
    <d v="1899-12-30T07:32:53"/>
    <x v="0"/>
    <s v="RFCPI"/>
    <s v="7022038929"/>
    <s v="EXW"/>
    <d v="1899-12-30T00:33:46"/>
    <d v="1899-12-30T00:32:44"/>
    <d v="1899-12-30T00:01:02"/>
    <s v="Granel"/>
    <s v="E001"/>
    <x v="1"/>
    <d v="1899-12-30T00:31:42"/>
    <d v="1899-12-30T00:32:44"/>
    <n v="7"/>
    <x v="20"/>
    <x v="0"/>
    <x v="1"/>
    <n v="0"/>
    <n v="0"/>
    <s v="OK"/>
    <s v="Granel"/>
    <x v="0"/>
    <n v="0"/>
    <s v="F. MALAGA"/>
    <s v="A"/>
    <d v="1899-12-30T00:01:02"/>
    <d v="1899-12-30T00:01:02"/>
    <s v="OK"/>
    <m/>
    <m/>
    <d v="1899-12-30T00:00:00"/>
    <d v="1899-12-30T00:31:42"/>
    <n v="5"/>
    <n v="-7.1759259260001373E-4"/>
    <n v="31.69999999998721"/>
    <n v="7"/>
    <s v="Si"/>
  </r>
  <r>
    <s v="CSMA"/>
    <s v="2024059279"/>
    <x v="0"/>
    <s v="ER3338BBZ"/>
    <s v="E3410KWV"/>
    <d v="2024-12-26T00:00:00"/>
    <m/>
    <s v="3283"/>
    <x v="38"/>
    <s v="PA"/>
    <m/>
    <m/>
    <d v="2024-12-26T00:00:00"/>
    <d v="1899-12-30T07:25:13"/>
    <d v="2024-12-26T00:00:00"/>
    <d v="1899-12-30T12:06:00"/>
    <d v="2024-12-26T00:00:00"/>
    <d v="1899-12-30T08:07:09"/>
    <x v="243"/>
    <s v="JJIMENA"/>
    <s v="7022038930"/>
    <s v="EXW"/>
    <d v="1899-12-30T08:39:38"/>
    <d v="1899-12-30T03:58:51"/>
    <d v="1899-12-30T04:40:47"/>
    <s v="Ensacado"/>
    <s v="E002"/>
    <x v="1"/>
    <d v="1899-12-30T00:41:56"/>
    <n v="-0.16586805555556"/>
    <n v="7"/>
    <x v="20"/>
    <x v="0"/>
    <x v="2"/>
    <n v="0"/>
    <n v="0"/>
    <s v="OK"/>
    <s v="Ensacado"/>
    <x v="0"/>
    <n v="0"/>
    <s v="F. MALAGA"/>
    <s v="A"/>
    <d v="1899-12-30T04:40:47"/>
    <d v="1899-12-30T03:42:47"/>
    <s v="KO"/>
    <m/>
    <m/>
    <d v="1899-12-30T00:00:00"/>
    <d v="1899-12-30T00:41:56"/>
    <n v="5"/>
    <d v="1899-12-30T04:40:47"/>
    <n v="41.933333333332747"/>
    <n v="8"/>
    <s v="Si"/>
  </r>
  <r>
    <s v="CSMA"/>
    <s v="2024059277"/>
    <x v="0"/>
    <s v="EJ02544R"/>
    <s v="E9533LGJ"/>
    <d v="2024-12-26T00:00:00"/>
    <m/>
    <s v="3283"/>
    <x v="38"/>
    <s v="PA"/>
    <m/>
    <m/>
    <d v="2024-12-26T00:00:00"/>
    <d v="1899-12-30T07:16:59"/>
    <d v="2024-12-26T00:00:00"/>
    <d v="1899-12-30T12:18:00"/>
    <d v="2024-12-26T00:00:00"/>
    <d v="1899-12-30T08:11:25"/>
    <x v="244"/>
    <s v="NRODRIGUEZ"/>
    <s v="7022038931"/>
    <s v="FBO"/>
    <d v="1899-12-30T09:07:36"/>
    <d v="1899-12-30T04:06:35"/>
    <d v="1899-12-30T05:01:01"/>
    <s v="Ensacado"/>
    <s v="E002"/>
    <x v="2"/>
    <d v="1899-12-30T00:54:26"/>
    <n v="-0.17123842592592997"/>
    <n v="7"/>
    <x v="20"/>
    <x v="0"/>
    <x v="2"/>
    <n v="0"/>
    <n v="0"/>
    <s v="OK"/>
    <s v="Ensacado"/>
    <x v="0"/>
    <n v="0"/>
    <s v="F. MALAGA"/>
    <s v="B"/>
    <d v="1899-12-30T05:01:01"/>
    <d v="1899-12-30T04:03:01"/>
    <s v="KO"/>
    <m/>
    <m/>
    <d v="1899-12-30T00:00:00"/>
    <d v="1899-12-30T00:54:26"/>
    <n v="5"/>
    <d v="1899-12-30T05:01:01"/>
    <n v="54.433333333324789"/>
    <n v="8"/>
    <s v="No"/>
  </r>
  <r>
    <s v="CSMA"/>
    <s v="2024059281"/>
    <x v="0"/>
    <s v="ER8221BBJ"/>
    <s v="E3888GZR"/>
    <d v="2024-12-26T00:00:00"/>
    <m/>
    <s v="3269"/>
    <x v="36"/>
    <s v="PA"/>
    <s v="S2"/>
    <m/>
    <d v="2024-12-26T00:00:00"/>
    <d v="1899-12-30T07:59:40"/>
    <d v="2024-12-26T00:00:00"/>
    <d v="1899-12-30T07:58:38"/>
    <d v="2024-12-26T00:00:00"/>
    <d v="1899-12-30T08:20:29"/>
    <x v="0"/>
    <s v="RFCPI"/>
    <s v="7022038932"/>
    <s v="EXW"/>
    <d v="1899-12-30T00:22:53"/>
    <d v="1899-12-30T00:21:51"/>
    <d v="1899-12-30T00:01:02"/>
    <s v="Granel"/>
    <s v="E001"/>
    <x v="1"/>
    <d v="1899-12-30T00:20:49"/>
    <d v="1899-12-30T00:21:51"/>
    <n v="7"/>
    <x v="20"/>
    <x v="0"/>
    <x v="1"/>
    <n v="0"/>
    <n v="0"/>
    <s v="OK"/>
    <s v="Granel"/>
    <x v="0"/>
    <n v="0"/>
    <s v="F. MALAGA"/>
    <s v="A"/>
    <d v="1899-12-30T00:01:02"/>
    <d v="1899-12-30T00:01:02"/>
    <s v="OK"/>
    <m/>
    <m/>
    <d v="1899-12-30T00:00:00"/>
    <d v="1899-12-30T00:20:49"/>
    <n v="5"/>
    <n v="-7.1759259258996622E-4"/>
    <n v="20.816666666668826"/>
    <n v="8"/>
    <s v="Si"/>
  </r>
  <r>
    <s v="CSMA"/>
    <s v="2024059282"/>
    <x v="0"/>
    <s v="EE0224HDX"/>
    <s v="EE0224HDX"/>
    <d v="2024-12-26T00:00:00"/>
    <m/>
    <s v="3282"/>
    <x v="40"/>
    <s v="PA"/>
    <m/>
    <m/>
    <d v="2024-12-26T00:00:00"/>
    <d v="1899-12-30T07:59:47"/>
    <d v="2024-12-26T00:00:00"/>
    <d v="1899-12-30T18:15:00"/>
    <d v="2024-12-26T00:00:00"/>
    <d v="1899-12-30T08:27:37"/>
    <x v="211"/>
    <s v="FGARCIAR"/>
    <s v="7022038933"/>
    <s v="FBO"/>
    <d v="1899-12-30T20:02:36"/>
    <d v="1899-12-30T09:47:23"/>
    <d v="1899-12-30T10:15:13"/>
    <s v="Ensacado"/>
    <s v="E002"/>
    <x v="2"/>
    <d v="1899-12-30T00:27:50"/>
    <n v="-0.40790509259259994"/>
    <n v="7"/>
    <x v="20"/>
    <x v="0"/>
    <x v="2"/>
    <n v="0"/>
    <n v="0"/>
    <s v="OK"/>
    <s v="Ensacado"/>
    <x v="0"/>
    <n v="0"/>
    <s v="F. MALAGA"/>
    <s v="A"/>
    <d v="1899-12-30T10:15:13"/>
    <d v="1899-12-30T09:17:13"/>
    <s v="KO"/>
    <m/>
    <m/>
    <d v="1899-12-30T00:00:00"/>
    <d v="1899-12-30T00:27:50"/>
    <n v="5"/>
    <d v="1899-12-30T10:15:13"/>
    <n v="27.833333333328063"/>
    <n v="8"/>
    <s v="Si"/>
  </r>
  <r>
    <s v="CSMA"/>
    <s v="2024059283"/>
    <x v="0"/>
    <s v="ER4533BBP"/>
    <s v="E6464JZW"/>
    <d v="2024-12-26T00:00:00"/>
    <m/>
    <s v="3269"/>
    <x v="36"/>
    <s v="PA"/>
    <s v="S2"/>
    <m/>
    <d v="2024-12-26T00:00:00"/>
    <d v="1899-12-30T08:05:56"/>
    <d v="2024-12-26T00:00:00"/>
    <d v="1899-12-30T08:04:55"/>
    <d v="2024-12-26T00:00:00"/>
    <d v="1899-12-30T08:42:31"/>
    <x v="0"/>
    <s v="RFCPI"/>
    <s v="7022038936"/>
    <s v="FBO"/>
    <d v="1899-12-30T00:38:37"/>
    <d v="1899-12-30T00:37:36"/>
    <d v="1899-12-30T00:01:01"/>
    <s v="Granel"/>
    <s v="E001"/>
    <x v="2"/>
    <d v="1899-12-30T00:36:35"/>
    <d v="1899-12-30T00:37:36"/>
    <n v="8"/>
    <x v="20"/>
    <x v="0"/>
    <x v="1"/>
    <n v="0"/>
    <n v="0"/>
    <s v="OK"/>
    <s v="Granel"/>
    <x v="0"/>
    <n v="0"/>
    <s v="F. MALAGA"/>
    <s v="A"/>
    <d v="1899-12-30T00:01:01"/>
    <d v="1899-12-30T00:01:01"/>
    <s v="OK"/>
    <m/>
    <m/>
    <d v="1899-12-30T00:00:00"/>
    <d v="1899-12-30T00:36:35"/>
    <n v="5"/>
    <n v="-7.0601851850998765E-4"/>
    <n v="36.583333333344058"/>
    <n v="8"/>
    <s v="Si"/>
  </r>
  <r>
    <s v="CSMA"/>
    <s v="2024059284"/>
    <x v="0"/>
    <s v="ER1055BBH"/>
    <s v="E0721JRZ"/>
    <d v="2024-12-26T00:00:00"/>
    <m/>
    <s v="3264"/>
    <x v="35"/>
    <s v="PA"/>
    <s v="S1"/>
    <m/>
    <d v="2024-12-26T00:00:00"/>
    <d v="1899-12-30T08:13:25"/>
    <d v="2024-12-26T00:00:00"/>
    <d v="1899-12-30T08:12:22"/>
    <d v="2024-12-26T00:00:00"/>
    <d v="1899-12-30T08:44:56"/>
    <x v="0"/>
    <s v="RFCPI"/>
    <s v="7022038937"/>
    <s v="FBO"/>
    <d v="1899-12-30T00:33:37"/>
    <d v="1899-12-30T00:32:34"/>
    <d v="1899-12-30T00:01:03"/>
    <s v="Granel"/>
    <s v="E001"/>
    <x v="2"/>
    <d v="1899-12-30T00:31:31"/>
    <d v="1899-12-30T00:32:34"/>
    <n v="8"/>
    <x v="20"/>
    <x v="0"/>
    <x v="1"/>
    <n v="0"/>
    <n v="0"/>
    <s v="OK"/>
    <s v="Granel"/>
    <x v="0"/>
    <n v="0"/>
    <s v="F. MALAGA"/>
    <s v="A"/>
    <d v="1899-12-30T00:01:03"/>
    <d v="1899-12-30T00:01:03"/>
    <s v="OK"/>
    <m/>
    <m/>
    <d v="1899-12-30T00:00:00"/>
    <d v="1899-12-30T00:31:31"/>
    <n v="5"/>
    <n v="-7.2916666665995278E-4"/>
    <n v="31.516666666675217"/>
    <n v="8"/>
    <s v="Si"/>
  </r>
  <r>
    <s v="CSMA"/>
    <s v="2024059288"/>
    <x v="0"/>
    <s v="ER8141BBG"/>
    <s v="E0547BYX"/>
    <d v="2024-12-26T00:00:00"/>
    <m/>
    <s v="3264"/>
    <x v="35"/>
    <s v="PA"/>
    <s v="S1"/>
    <m/>
    <d v="2024-12-26T00:00:00"/>
    <d v="1899-12-30T08:22:38"/>
    <d v="2024-12-26T00:00:00"/>
    <d v="1899-12-30T08:21:35"/>
    <d v="2024-12-26T00:00:00"/>
    <d v="1899-12-30T08:48:12"/>
    <x v="0"/>
    <s v="RFCPI"/>
    <s v="7022038938"/>
    <s v="FBO"/>
    <d v="1899-12-30T00:27:40"/>
    <d v="1899-12-30T00:26:37"/>
    <d v="1899-12-30T00:01:03"/>
    <s v="Granel"/>
    <s v="E001"/>
    <x v="2"/>
    <d v="1899-12-30T00:25:34"/>
    <d v="1899-12-30T00:26:37"/>
    <n v="8"/>
    <x v="20"/>
    <x v="0"/>
    <x v="1"/>
    <n v="0"/>
    <n v="0"/>
    <s v="OK"/>
    <s v="Granel"/>
    <x v="0"/>
    <n v="0"/>
    <s v="F. MALAGA"/>
    <s v="A"/>
    <d v="1899-12-30T00:01:03"/>
    <d v="1899-12-30T00:01:03"/>
    <s v="OK"/>
    <m/>
    <m/>
    <d v="1899-12-30T00:00:00"/>
    <d v="1899-12-30T00:25:34"/>
    <n v="5"/>
    <n v="-7.291666666700003E-4"/>
    <n v="25.566666666667171"/>
    <n v="8"/>
    <s v="Si"/>
  </r>
  <r>
    <s v="CSMA"/>
    <s v="2024059294"/>
    <x v="0"/>
    <s v="ER7860BBY"/>
    <s v="E8669MSV"/>
    <d v="2024-12-26T00:00:00"/>
    <m/>
    <s v="3269"/>
    <x v="36"/>
    <s v="PA"/>
    <s v="S2"/>
    <m/>
    <d v="2024-12-26T00:00:00"/>
    <d v="1899-12-30T08:42:09"/>
    <d v="2024-12-26T00:00:00"/>
    <d v="1899-12-30T08:41:07"/>
    <d v="2024-12-26T00:00:00"/>
    <d v="1899-12-30T09:14:45"/>
    <x v="0"/>
    <s v="RFCPI"/>
    <s v="7022038939"/>
    <s v="FBO"/>
    <d v="1899-12-30T00:34:40"/>
    <d v="1899-12-30T00:33:38"/>
    <d v="1899-12-30T00:01:02"/>
    <s v="Granel"/>
    <s v="E001"/>
    <x v="2"/>
    <d v="1899-12-30T00:32:36"/>
    <d v="1899-12-30T00:33:38"/>
    <n v="8"/>
    <x v="20"/>
    <x v="0"/>
    <x v="1"/>
    <n v="0"/>
    <n v="0"/>
    <s v="OK"/>
    <s v="Granel"/>
    <x v="0"/>
    <n v="0"/>
    <s v="F. MALAGA"/>
    <s v="A"/>
    <d v="1899-12-30T00:01:02"/>
    <d v="1899-12-30T00:01:02"/>
    <s v="OK"/>
    <m/>
    <m/>
    <d v="1899-12-30T00:00:00"/>
    <d v="1899-12-30T00:32:36"/>
    <n v="5"/>
    <n v="-7.1759259260001373E-4"/>
    <n v="32.600000000001579"/>
    <n v="9"/>
    <s v="Si"/>
  </r>
  <r>
    <s v="CSMA"/>
    <s v="2024059286"/>
    <x v="0"/>
    <s v="ER4902BBX"/>
    <s v="E6099JTB"/>
    <d v="2024-12-26T00:00:00"/>
    <m/>
    <s v="3283"/>
    <x v="38"/>
    <s v="PA"/>
    <m/>
    <m/>
    <d v="2024-12-26T00:00:00"/>
    <d v="1899-12-30T08:18:39"/>
    <d v="2024-12-26T00:00:00"/>
    <d v="1899-12-30T12:06:00"/>
    <d v="2024-12-26T00:00:00"/>
    <d v="1899-12-30T09:14:07"/>
    <x v="243"/>
    <s v="FGARCIAR"/>
    <s v="7022038940"/>
    <s v="EXW"/>
    <d v="1899-12-30T06:39:14"/>
    <d v="1899-12-30T02:51:53"/>
    <d v="1899-12-30T03:47:21"/>
    <s v="Ensacado"/>
    <s v="E002"/>
    <x v="1"/>
    <d v="1899-12-30T00:55:28"/>
    <n v="-0.11936342592592997"/>
    <n v="8"/>
    <x v="20"/>
    <x v="0"/>
    <x v="2"/>
    <n v="0"/>
    <n v="0"/>
    <s v="OK"/>
    <s v="Ensacado"/>
    <x v="0"/>
    <n v="0"/>
    <s v="F. MALAGA"/>
    <s v="B"/>
    <d v="1899-12-30T03:47:21"/>
    <d v="1899-12-30T02:49:21"/>
    <s v="KO"/>
    <m/>
    <m/>
    <d v="1899-12-30T00:00:00"/>
    <d v="1899-12-30T00:55:28"/>
    <n v="5"/>
    <d v="1899-12-30T03:47:21"/>
    <n v="55.466666666668807"/>
    <n v="9"/>
    <s v="No"/>
  </r>
  <r>
    <s v="CSMA"/>
    <s v="2024059298"/>
    <x v="0"/>
    <s v="ER9443BDF"/>
    <s v="E4941MFZ"/>
    <d v="2024-12-26T00:00:00"/>
    <m/>
    <s v="3263"/>
    <x v="42"/>
    <s v="PA"/>
    <s v="S5"/>
    <m/>
    <d v="2024-12-26T00:00:00"/>
    <d v="1899-12-30T08:49:54"/>
    <d v="2024-12-26T00:00:00"/>
    <d v="1899-12-30T08:48:52"/>
    <d v="2024-12-26T00:00:00"/>
    <d v="1899-12-30T09:16:38"/>
    <x v="0"/>
    <s v="RFCPI"/>
    <s v="7022038941"/>
    <s v="EXW"/>
    <d v="1899-12-30T00:28:48"/>
    <d v="1899-12-30T00:27:46"/>
    <d v="1899-12-30T00:01:02"/>
    <s v="Granel"/>
    <s v="E001"/>
    <x v="1"/>
    <d v="1899-12-30T00:26:44"/>
    <d v="1899-12-30T00:27:46"/>
    <n v="8"/>
    <x v="20"/>
    <x v="0"/>
    <x v="1"/>
    <n v="0"/>
    <n v="0"/>
    <s v="OK"/>
    <s v="Granel"/>
    <x v="0"/>
    <n v="0"/>
    <s v="F. MALAGA"/>
    <s v="A"/>
    <d v="1899-12-30T00:01:02"/>
    <d v="1899-12-30T00:01:02"/>
    <s v="OK"/>
    <m/>
    <m/>
    <d v="1899-12-30T00:00:00"/>
    <d v="1899-12-30T00:26:44"/>
    <n v="5"/>
    <n v="-7.1759259259002173E-4"/>
    <n v="26.733333333340763"/>
    <n v="9"/>
    <s v="Si"/>
  </r>
  <r>
    <s v="CSMA"/>
    <s v="2024059291"/>
    <x v="0"/>
    <s v="ER0272BBT"/>
    <s v="E2254MLP"/>
    <d v="2024-12-26T00:00:00"/>
    <m/>
    <s v="3269"/>
    <x v="36"/>
    <s v="PA"/>
    <s v="S2"/>
    <m/>
    <d v="2024-12-26T00:00:00"/>
    <d v="1899-12-30T08:34:13"/>
    <d v="2024-12-26T00:00:00"/>
    <d v="1899-12-30T08:33:12"/>
    <d v="2024-12-26T00:00:00"/>
    <d v="1899-12-30T09:18:00"/>
    <x v="0"/>
    <s v="RFCPI"/>
    <s v="7022038942"/>
    <s v="FBO"/>
    <d v="1899-12-30T00:45:49"/>
    <d v="1899-12-30T00:44:48"/>
    <d v="1899-12-30T00:01:01"/>
    <s v="Granel"/>
    <s v="E001"/>
    <x v="2"/>
    <d v="1899-12-30T00:43:47"/>
    <d v="1899-12-30T00:44:48"/>
    <n v="8"/>
    <x v="20"/>
    <x v="0"/>
    <x v="1"/>
    <n v="0"/>
    <n v="0"/>
    <s v="OK"/>
    <s v="Granel"/>
    <x v="0"/>
    <n v="0"/>
    <s v="F. MALAGA"/>
    <s v="A"/>
    <d v="1899-12-30T00:01:01"/>
    <d v="1899-12-30T00:01:01"/>
    <s v="OK"/>
    <m/>
    <m/>
    <d v="1899-12-30T00:00:00"/>
    <d v="1899-12-30T00:43:47"/>
    <n v="5"/>
    <n v="-7.0601851852003517E-4"/>
    <n v="43.783333333329601"/>
    <n v="9"/>
    <s v="Si"/>
  </r>
  <r>
    <s v="CSMA"/>
    <s v="2024059289"/>
    <x v="0"/>
    <s v="ER2873BCD"/>
    <s v="E6333MGV"/>
    <d v="2024-12-26T00:00:00"/>
    <m/>
    <s v="3283"/>
    <x v="38"/>
    <s v="PA"/>
    <s v="PA"/>
    <m/>
    <d v="2024-12-26T00:00:00"/>
    <d v="1899-12-30T08:32:10"/>
    <d v="2024-12-26T00:00:00"/>
    <d v="1899-12-30T08:31:08"/>
    <d v="2024-12-26T00:00:00"/>
    <d v="1899-12-30T09:20:49"/>
    <x v="0"/>
    <s v="RFCPI"/>
    <s v="7022038943"/>
    <s v="EXW"/>
    <d v="1899-12-30T00:50:43"/>
    <d v="1899-12-30T00:49:41"/>
    <d v="1899-12-30T00:01:02"/>
    <s v="Ensacado"/>
    <s v="E002"/>
    <x v="1"/>
    <d v="1899-12-30T00:48:39"/>
    <d v="1899-12-30T00:49:41"/>
    <n v="8"/>
    <x v="20"/>
    <x v="0"/>
    <x v="2"/>
    <n v="0"/>
    <n v="0"/>
    <s v="OK"/>
    <s v="Ensacado"/>
    <x v="0"/>
    <n v="0"/>
    <s v="F. MALAGA"/>
    <s v="B"/>
    <d v="1899-12-30T00:01:02"/>
    <d v="1899-12-30T00:01:02"/>
    <s v="OK"/>
    <m/>
    <m/>
    <d v="1899-12-30T00:00:00"/>
    <d v="1899-12-30T00:48:39"/>
    <n v="5"/>
    <n v="-7.1759259260001373E-4"/>
    <n v="48.649999999996808"/>
    <n v="9"/>
    <s v="No"/>
  </r>
  <r>
    <s v="CSMA"/>
    <s v="2024059300"/>
    <x v="0"/>
    <s v="ER6822BBF"/>
    <s v="E7574KJX"/>
    <d v="2024-12-26T00:00:00"/>
    <m/>
    <s v="3262"/>
    <x v="43"/>
    <s v="PA"/>
    <s v="S6"/>
    <m/>
    <d v="2024-12-26T00:00:00"/>
    <d v="1899-12-30T08:56:20"/>
    <d v="2024-12-26T00:00:00"/>
    <d v="1899-12-30T08:55:18"/>
    <d v="2024-12-26T00:00:00"/>
    <d v="1899-12-30T09:22:49"/>
    <x v="0"/>
    <s v="RFCPI"/>
    <s v="7022038944"/>
    <s v="FBO"/>
    <d v="1899-12-30T00:28:33"/>
    <d v="1899-12-30T00:27:31"/>
    <d v="1899-12-30T00:01:02"/>
    <s v="Granel"/>
    <s v="E001"/>
    <x v="2"/>
    <d v="1899-12-30T00:26:29"/>
    <d v="1899-12-30T00:27:31"/>
    <n v="8"/>
    <x v="20"/>
    <x v="0"/>
    <x v="1"/>
    <n v="0"/>
    <n v="0"/>
    <s v="OK"/>
    <s v="Granel"/>
    <x v="0"/>
    <n v="0"/>
    <s v="F. MALAGA"/>
    <s v="A"/>
    <d v="1899-12-30T00:01:02"/>
    <d v="1899-12-30T00:01:02"/>
    <s v="OK"/>
    <m/>
    <m/>
    <d v="1899-12-30T00:00:00"/>
    <d v="1899-12-30T00:26:29"/>
    <n v="5"/>
    <n v="-7.1759259259002173E-4"/>
    <n v="26.483333333342401"/>
    <n v="9"/>
    <s v="Si"/>
  </r>
  <r>
    <s v="CSMA"/>
    <s v="2024059296"/>
    <x v="0"/>
    <s v="ER3631BBH"/>
    <s v="E1303MMC"/>
    <d v="2024-12-26T00:00:00"/>
    <m/>
    <s v="3269"/>
    <x v="36"/>
    <s v="PA"/>
    <s v="S2"/>
    <m/>
    <d v="2024-12-26T00:00:00"/>
    <d v="1899-12-30T08:44:31"/>
    <d v="2024-12-26T00:00:00"/>
    <d v="1899-12-30T08:43:29"/>
    <d v="2024-12-26T00:00:00"/>
    <d v="1899-12-30T09:25:06"/>
    <x v="0"/>
    <s v="RFCPI"/>
    <s v="7022038945"/>
    <s v="FBO"/>
    <d v="1899-12-30T00:42:39"/>
    <d v="1899-12-30T00:41:37"/>
    <d v="1899-12-30T00:01:02"/>
    <s v="Granel"/>
    <s v="E001"/>
    <x v="2"/>
    <d v="1899-12-30T00:40:35"/>
    <d v="1899-12-30T00:41:37"/>
    <n v="8"/>
    <x v="20"/>
    <x v="0"/>
    <x v="1"/>
    <n v="0"/>
    <n v="0"/>
    <s v="OK"/>
    <s v="Granel"/>
    <x v="0"/>
    <n v="0"/>
    <s v="F. MALAGA"/>
    <s v="A"/>
    <d v="1899-12-30T00:01:02"/>
    <d v="1899-12-30T00:01:02"/>
    <s v="OK"/>
    <m/>
    <m/>
    <d v="1899-12-30T00:00:00"/>
    <d v="1899-12-30T00:40:35"/>
    <n v="5"/>
    <n v="-7.1759259260001373E-4"/>
    <n v="40.583333333332774"/>
    <n v="9"/>
    <s v="Si"/>
  </r>
  <r>
    <s v="CSMA"/>
    <s v="2024059297"/>
    <x v="0"/>
    <s v="ER7726BBG"/>
    <s v="E8976JGF"/>
    <d v="2024-12-26T00:00:00"/>
    <m/>
    <s v="3264"/>
    <x v="35"/>
    <s v="PA"/>
    <s v="S1"/>
    <m/>
    <d v="2024-12-26T00:00:00"/>
    <d v="1899-12-30T08:49:15"/>
    <d v="2024-12-26T00:00:00"/>
    <d v="1899-12-30T08:48:14"/>
    <d v="2024-12-26T00:00:00"/>
    <d v="1899-12-30T09:27:30"/>
    <x v="0"/>
    <s v="RFCPI"/>
    <s v="7022038946"/>
    <s v="EXW"/>
    <d v="1899-12-30T00:40:17"/>
    <d v="1899-12-30T00:39:16"/>
    <d v="1899-12-30T00:01:01"/>
    <s v="Granel"/>
    <s v="E001"/>
    <x v="1"/>
    <d v="1899-12-30T00:38:15"/>
    <d v="1899-12-30T00:39:16"/>
    <n v="8"/>
    <x v="20"/>
    <x v="0"/>
    <x v="1"/>
    <n v="0"/>
    <n v="0"/>
    <s v="OK"/>
    <s v="Granel"/>
    <x v="0"/>
    <n v="0"/>
    <s v="F. MALAGA"/>
    <s v="A"/>
    <d v="1899-12-30T00:01:01"/>
    <d v="1899-12-30T00:01:01"/>
    <s v="OK"/>
    <m/>
    <m/>
    <d v="1899-12-30T00:00:00"/>
    <d v="1899-12-30T00:38:15"/>
    <n v="5"/>
    <n v="-7.0601851851997965E-4"/>
    <n v="38.249999999999986"/>
    <n v="9"/>
    <s v="Si"/>
  </r>
  <r>
    <s v="CSMA"/>
    <s v="2024059301"/>
    <x v="0"/>
    <s v="ESE07849R"/>
    <s v="E8094GLY"/>
    <d v="2024-12-26T00:00:00"/>
    <m/>
    <s v="3269"/>
    <x v="36"/>
    <s v="PA"/>
    <s v="S2"/>
    <m/>
    <d v="2024-12-26T00:00:00"/>
    <d v="1899-12-30T09:11:08"/>
    <d v="2024-12-26T00:00:00"/>
    <d v="1899-12-30T09:10:07"/>
    <d v="2024-12-26T00:00:00"/>
    <d v="1899-12-30T09:36:48"/>
    <x v="0"/>
    <s v="RFCPI"/>
    <s v="7022038947"/>
    <s v="FBO"/>
    <d v="1899-12-30T00:27:42"/>
    <d v="1899-12-30T00:26:41"/>
    <d v="1899-12-30T00:01:01"/>
    <s v="Granel"/>
    <s v="E001"/>
    <x v="2"/>
    <d v="1899-12-30T00:25:40"/>
    <d v="1899-12-30T00:26:41"/>
    <n v="9"/>
    <x v="20"/>
    <x v="0"/>
    <x v="1"/>
    <n v="0"/>
    <n v="0"/>
    <s v="OK"/>
    <s v="Granel"/>
    <x v="0"/>
    <n v="0"/>
    <s v="F. MALAGA"/>
    <s v="A"/>
    <d v="1899-12-30T00:01:01"/>
    <d v="1899-12-30T00:01:01"/>
    <s v="OK"/>
    <m/>
    <m/>
    <d v="1899-12-30T00:00:00"/>
    <d v="1899-12-30T00:25:40"/>
    <n v="5"/>
    <n v="-7.0601851851997965E-4"/>
    <n v="25.66666666667518"/>
    <n v="9"/>
    <s v="Si"/>
  </r>
  <r>
    <s v="CSMA"/>
    <s v="2024059302"/>
    <x v="0"/>
    <s v="EJ02544R"/>
    <s v="E9533LGJ"/>
    <d v="2024-12-26T00:00:00"/>
    <m/>
    <s v="3283"/>
    <x v="38"/>
    <s v="PA"/>
    <s v="PA"/>
    <m/>
    <d v="2024-12-26T00:00:00"/>
    <d v="1899-12-30T09:11:09"/>
    <d v="2024-12-26T00:00:00"/>
    <d v="1899-12-30T09:10:10"/>
    <d v="2024-12-26T00:00:00"/>
    <d v="1899-12-30T09:38:35"/>
    <x v="0"/>
    <s v="RFCPI"/>
    <s v="7022038948"/>
    <s v="FBO"/>
    <d v="1899-12-30T00:29:24"/>
    <d v="1899-12-30T00:28:25"/>
    <d v="1899-12-30T00:00:59"/>
    <s v="Ensacado"/>
    <s v="E002"/>
    <x v="2"/>
    <d v="1899-12-30T00:27:26"/>
    <d v="1899-12-30T00:28:25"/>
    <n v="9"/>
    <x v="20"/>
    <x v="0"/>
    <x v="2"/>
    <n v="0"/>
    <n v="0"/>
    <s v="OK"/>
    <s v="Ensacado"/>
    <x v="0"/>
    <n v="0"/>
    <s v="F. MALAGA"/>
    <s v="A"/>
    <d v="1899-12-30T00:00:59"/>
    <d v="1899-12-30T00:00:59"/>
    <s v="OK"/>
    <m/>
    <m/>
    <d v="1899-12-30T00:00:00"/>
    <d v="1899-12-30T00:27:26"/>
    <n v="5"/>
    <n v="-6.8287037036995901E-4"/>
    <n v="27.433333333324804"/>
    <n v="9"/>
    <s v="Si"/>
  </r>
  <r>
    <s v="CSMA"/>
    <s v="2024059299"/>
    <x v="0"/>
    <s v="ER0271BBT"/>
    <s v="E3861LZF"/>
    <d v="2024-12-26T00:00:00"/>
    <m/>
    <s v="3269"/>
    <x v="36"/>
    <s v="PA"/>
    <s v="S2"/>
    <m/>
    <d v="2024-12-26T00:00:00"/>
    <d v="1899-12-30T08:50:46"/>
    <d v="2024-12-26T00:00:00"/>
    <d v="1899-12-30T08:49:44"/>
    <d v="2024-12-26T00:00:00"/>
    <d v="1899-12-30T09:42:27"/>
    <x v="0"/>
    <s v="RFCPI"/>
    <s v="7022038949"/>
    <s v="FBO"/>
    <d v="1899-12-30T00:53:45"/>
    <d v="1899-12-30T00:52:43"/>
    <d v="1899-12-30T00:01:02"/>
    <s v="Granel"/>
    <s v="E001"/>
    <x v="2"/>
    <d v="1899-12-30T00:51:41"/>
    <d v="1899-12-30T00:52:43"/>
    <n v="8"/>
    <x v="20"/>
    <x v="0"/>
    <x v="1"/>
    <n v="0"/>
    <n v="0"/>
    <s v="OK"/>
    <s v="Granel"/>
    <x v="0"/>
    <n v="0"/>
    <s v="F. MALAGA"/>
    <s v="B"/>
    <d v="1899-12-30T00:01:02"/>
    <d v="1899-12-30T00:01:02"/>
    <s v="OK"/>
    <m/>
    <m/>
    <d v="1899-12-30T00:00:00"/>
    <d v="1899-12-30T00:51:41"/>
    <n v="5"/>
    <n v="-7.1759259258996622E-4"/>
    <n v="51.683333333342425"/>
    <n v="9"/>
    <s v="No"/>
  </r>
  <r>
    <s v="CSMA"/>
    <s v="2024059306"/>
    <x v="0"/>
    <s v="ER4695BDR"/>
    <s v="E9461JBD"/>
    <d v="2024-12-26T00:00:00"/>
    <m/>
    <s v="3264"/>
    <x v="35"/>
    <s v="PA"/>
    <s v="S1"/>
    <m/>
    <d v="2024-12-26T00:00:00"/>
    <d v="1899-12-30T09:28:46"/>
    <d v="2024-12-26T00:00:00"/>
    <d v="1899-12-30T09:27:45"/>
    <d v="2024-12-26T00:00:00"/>
    <d v="1899-12-30T09:53:21"/>
    <x v="0"/>
    <s v="RFCPI"/>
    <s v="7022038950"/>
    <s v="EXW"/>
    <d v="1899-12-30T00:26:37"/>
    <d v="1899-12-30T00:25:36"/>
    <d v="1899-12-30T00:01:01"/>
    <s v="Granel"/>
    <s v="E001"/>
    <x v="1"/>
    <d v="1899-12-30T00:24:35"/>
    <d v="1899-12-30T00:25:36"/>
    <n v="9"/>
    <x v="20"/>
    <x v="0"/>
    <x v="1"/>
    <n v="0"/>
    <n v="0"/>
    <s v="OK"/>
    <s v="Granel"/>
    <x v="0"/>
    <n v="0"/>
    <s v="F. MALAGA"/>
    <s v="A"/>
    <d v="1899-12-30T00:01:01"/>
    <d v="1899-12-30T00:01:01"/>
    <s v="OK"/>
    <m/>
    <m/>
    <d v="1899-12-30T00:00:00"/>
    <d v="1899-12-30T00:24:35"/>
    <n v="5"/>
    <n v="-7.0601851851997965E-4"/>
    <n v="24.58333333333443"/>
    <n v="9"/>
    <s v="Si"/>
  </r>
  <r>
    <s v="CSMA"/>
    <s v="2024059304"/>
    <x v="0"/>
    <s v="ER4521BBS"/>
    <s v="E0536LWW"/>
    <d v="2024-12-26T00:00:00"/>
    <m/>
    <s v="3263"/>
    <x v="42"/>
    <s v="PA"/>
    <s v="S5"/>
    <m/>
    <d v="2024-12-26T00:00:00"/>
    <d v="1899-12-30T09:21:56"/>
    <d v="2024-12-26T00:00:00"/>
    <d v="1899-12-30T09:20:55"/>
    <d v="2024-12-26T00:00:00"/>
    <d v="1899-12-30T09:56:38"/>
    <x v="0"/>
    <s v="RFCPI"/>
    <s v="7022038951"/>
    <s v="EXW"/>
    <d v="1899-12-30T00:36:44"/>
    <d v="1899-12-30T00:35:43"/>
    <d v="1899-12-30T00:01:01"/>
    <s v="Granel"/>
    <s v="E001"/>
    <x v="1"/>
    <d v="1899-12-30T00:34:42"/>
    <d v="1899-12-30T00:35:43"/>
    <n v="9"/>
    <x v="20"/>
    <x v="0"/>
    <x v="1"/>
    <n v="0"/>
    <n v="0"/>
    <s v="OK"/>
    <s v="Granel"/>
    <x v="0"/>
    <n v="0"/>
    <s v="F. MALAGA"/>
    <s v="A"/>
    <d v="1899-12-30T00:01:01"/>
    <d v="1899-12-30T00:01:01"/>
    <s v="OK"/>
    <m/>
    <m/>
    <d v="1899-12-30T00:00:00"/>
    <d v="1899-12-30T00:34:42"/>
    <n v="5"/>
    <n v="-7.0601851852003517E-4"/>
    <n v="34.699999999996791"/>
    <n v="9"/>
    <s v="Si"/>
  </r>
  <r>
    <s v="CSMA"/>
    <s v="2024059305"/>
    <x v="0"/>
    <s v="ER4133BCC"/>
    <s v="E7241HLN"/>
    <d v="2024-12-26T00:00:00"/>
    <m/>
    <s v="3283"/>
    <x v="38"/>
    <s v="PA"/>
    <m/>
    <m/>
    <d v="2024-12-26T00:00:00"/>
    <d v="1899-12-30T09:23:15"/>
    <d v="2024-12-26T00:00:00"/>
    <d v="1899-12-30T18:31:59"/>
    <d v="2024-12-26T00:00:00"/>
    <d v="1899-12-30T10:03:04"/>
    <x v="245"/>
    <s v="FGARCIAR"/>
    <s v="7022038952"/>
    <s v="EXW"/>
    <d v="1899-12-30T17:37:39"/>
    <d v="1899-12-30T08:28:55"/>
    <d v="1899-12-30T09:08:44"/>
    <s v="Ensacado"/>
    <s v="E002"/>
    <x v="1"/>
    <d v="1899-12-30T00:39:49"/>
    <n v="-0.35341435185184999"/>
    <n v="9"/>
    <x v="20"/>
    <x v="0"/>
    <x v="2"/>
    <n v="0"/>
    <n v="0"/>
    <s v="OK"/>
    <s v="Ensacado"/>
    <x v="0"/>
    <n v="0"/>
    <s v="F. MALAGA"/>
    <s v="A"/>
    <d v="1899-12-30T09:08:44"/>
    <d v="1899-12-30T08:10:44"/>
    <s v="KO"/>
    <m/>
    <m/>
    <d v="1899-12-30T00:00:00"/>
    <d v="1899-12-30T00:39:49"/>
    <n v="5"/>
    <d v="1899-12-30T09:08:44"/>
    <n v="39.816666666676831"/>
    <n v="10"/>
    <s v="Si"/>
  </r>
  <r>
    <s v="CSMA"/>
    <s v="2024059309"/>
    <x v="0"/>
    <s v="EMA02414R"/>
    <s v="E4258HML"/>
    <d v="2024-12-26T00:00:00"/>
    <m/>
    <s v="3264"/>
    <x v="35"/>
    <s v="PA"/>
    <s v="S1"/>
    <m/>
    <d v="2024-12-26T00:00:00"/>
    <d v="1899-12-30T09:42:55"/>
    <d v="2024-12-26T00:00:00"/>
    <d v="1899-12-30T09:41:53"/>
    <d v="2024-12-26T00:00:00"/>
    <d v="1899-12-30T10:07:41"/>
    <x v="0"/>
    <s v="RFCPI"/>
    <s v="7022038953"/>
    <s v="FBO"/>
    <d v="1899-12-30T00:26:50"/>
    <d v="1899-12-30T00:25:48"/>
    <d v="1899-12-30T00:01:02"/>
    <s v="Granel"/>
    <s v="E001"/>
    <x v="2"/>
    <d v="1899-12-30T00:24:46"/>
    <d v="1899-12-30T00:25:48"/>
    <n v="9"/>
    <x v="20"/>
    <x v="0"/>
    <x v="1"/>
    <n v="0"/>
    <n v="0"/>
    <s v="OK"/>
    <s v="Granel"/>
    <x v="0"/>
    <n v="0"/>
    <s v="F. MALAGA"/>
    <s v="A"/>
    <d v="1899-12-30T00:01:02"/>
    <d v="1899-12-30T00:01:02"/>
    <s v="OK"/>
    <m/>
    <m/>
    <d v="1899-12-30T00:00:00"/>
    <d v="1899-12-30T00:24:46"/>
    <n v="5"/>
    <n v="-7.1759259258996622E-4"/>
    <n v="24.766666666660811"/>
    <n v="10"/>
    <s v="Si"/>
  </r>
  <r>
    <s v="CSMA"/>
    <s v="2024059307"/>
    <x v="0"/>
    <s v="ER7400BBF"/>
    <s v="E8916KGF"/>
    <d v="2024-12-26T00:00:00"/>
    <m/>
    <s v="3264"/>
    <x v="35"/>
    <s v="PA"/>
    <s v="S1"/>
    <m/>
    <d v="2024-12-26T00:00:00"/>
    <d v="1899-12-30T09:33:47"/>
    <d v="2024-12-26T00:00:00"/>
    <d v="1899-12-30T09:32:46"/>
    <d v="2024-12-26T00:00:00"/>
    <d v="1899-12-30T10:08:29"/>
    <x v="0"/>
    <s v="RFCPI"/>
    <s v="7022038954"/>
    <s v="FBO"/>
    <d v="1899-12-30T00:36:44"/>
    <d v="1899-12-30T00:35:43"/>
    <d v="1899-12-30T00:01:01"/>
    <s v="Granel"/>
    <s v="E001"/>
    <x v="2"/>
    <d v="1899-12-30T00:34:42"/>
    <d v="1899-12-30T00:35:43"/>
    <n v="9"/>
    <x v="20"/>
    <x v="0"/>
    <x v="1"/>
    <n v="0"/>
    <n v="0"/>
    <s v="OK"/>
    <s v="Granel"/>
    <x v="0"/>
    <n v="0"/>
    <s v="F. MALAGA"/>
    <s v="A"/>
    <d v="1899-12-30T00:01:01"/>
    <d v="1899-12-30T00:01:01"/>
    <s v="OK"/>
    <m/>
    <m/>
    <d v="1899-12-30T00:00:00"/>
    <d v="1899-12-30T00:34:42"/>
    <n v="5"/>
    <n v="-7.0601851852003517E-4"/>
    <n v="34.699999999996791"/>
    <n v="10"/>
    <s v="Si"/>
  </r>
  <r>
    <s v="CSMA"/>
    <s v="2024059311"/>
    <x v="0"/>
    <s v="ER2400BCC"/>
    <s v="E2345KGX"/>
    <d v="2024-12-26T00:00:00"/>
    <m/>
    <s v="3264"/>
    <x v="35"/>
    <s v="PA"/>
    <s v="S1"/>
    <m/>
    <d v="2024-12-26T00:00:00"/>
    <d v="1899-12-30T09:46:48"/>
    <d v="2024-12-26T00:00:00"/>
    <d v="1899-12-30T09:45:46"/>
    <d v="2024-12-26T00:00:00"/>
    <d v="1899-12-30T10:13:10"/>
    <x v="0"/>
    <s v="RFCPI"/>
    <s v="7022038955"/>
    <s v="FBO"/>
    <d v="1899-12-30T00:28:26"/>
    <d v="1899-12-30T00:27:24"/>
    <d v="1899-12-30T00:01:02"/>
    <s v="Granel"/>
    <s v="E001"/>
    <x v="2"/>
    <d v="1899-12-30T00:26:22"/>
    <d v="1899-12-30T00:27:24"/>
    <n v="9"/>
    <x v="20"/>
    <x v="0"/>
    <x v="1"/>
    <n v="0"/>
    <n v="0"/>
    <s v="OK"/>
    <s v="Granel"/>
    <x v="0"/>
    <n v="0"/>
    <s v="F. MALAGA"/>
    <s v="A"/>
    <d v="1899-12-30T00:01:02"/>
    <d v="1899-12-30T00:01:02"/>
    <s v="OK"/>
    <m/>
    <m/>
    <d v="1899-12-30T00:00:00"/>
    <d v="1899-12-30T00:26:22"/>
    <n v="5"/>
    <n v="-7.1759259258996622E-4"/>
    <n v="26.366666666673613"/>
    <n v="10"/>
    <s v="Si"/>
  </r>
  <r>
    <s v="CSMA"/>
    <s v="2024059312"/>
    <x v="0"/>
    <s v="ER3673BBX"/>
    <s v="E1228KBR"/>
    <d v="2024-12-26T00:00:00"/>
    <m/>
    <s v="3260"/>
    <x v="41"/>
    <s v="PA"/>
    <s v="S8"/>
    <m/>
    <d v="2024-12-26T00:00:00"/>
    <d v="1899-12-30T09:51:01"/>
    <d v="2024-12-26T00:00:00"/>
    <d v="1899-12-30T09:50:00"/>
    <d v="2024-12-26T00:00:00"/>
    <d v="1899-12-30T10:16:37"/>
    <x v="0"/>
    <s v="RFCPI"/>
    <s v="7022038956"/>
    <s v="EXW"/>
    <d v="1899-12-30T00:27:38"/>
    <d v="1899-12-30T00:26:37"/>
    <d v="1899-12-30T00:01:01"/>
    <s v="Granel"/>
    <s v="E001"/>
    <x v="1"/>
    <d v="1899-12-30T00:25:36"/>
    <d v="1899-12-30T00:26:37"/>
    <n v="9"/>
    <x v="20"/>
    <x v="0"/>
    <x v="1"/>
    <n v="0"/>
    <n v="0"/>
    <s v="OK"/>
    <s v="Granel"/>
    <x v="0"/>
    <n v="0"/>
    <s v="F. MALAGA"/>
    <s v="A"/>
    <d v="1899-12-30T00:01:01"/>
    <d v="1899-12-30T00:01:01"/>
    <s v="OK"/>
    <m/>
    <m/>
    <d v="1899-12-30T00:00:00"/>
    <d v="1899-12-30T00:25:36"/>
    <n v="5"/>
    <n v="-7.0601851852003517E-4"/>
    <n v="25.600000000003202"/>
    <n v="10"/>
    <s v="Si"/>
  </r>
  <r>
    <s v="CSMA"/>
    <s v="2024059315"/>
    <x v="0"/>
    <s v="ER9403BBD"/>
    <s v="E5260KKG"/>
    <d v="2024-12-26T00:00:00"/>
    <m/>
    <s v="3264"/>
    <x v="35"/>
    <s v="PA"/>
    <s v="S1"/>
    <m/>
    <d v="2024-12-26T00:00:00"/>
    <d v="1899-12-30T10:08:07"/>
    <d v="2024-12-26T00:00:00"/>
    <d v="1899-12-30T10:07:04"/>
    <d v="2024-12-26T00:00:00"/>
    <d v="1899-12-30T10:29:55"/>
    <x v="0"/>
    <s v="RFCPI"/>
    <s v="7022038957"/>
    <s v="FBO"/>
    <d v="1899-12-30T00:23:54"/>
    <d v="1899-12-30T00:22:51"/>
    <d v="1899-12-30T00:01:03"/>
    <s v="Granel"/>
    <s v="E001"/>
    <x v="2"/>
    <d v="1899-12-30T00:21:48"/>
    <d v="1899-12-30T00:22:51"/>
    <n v="10"/>
    <x v="20"/>
    <x v="0"/>
    <x v="1"/>
    <n v="0"/>
    <n v="0"/>
    <s v="OK"/>
    <s v="Granel"/>
    <x v="0"/>
    <n v="0"/>
    <s v="F. MALAGA"/>
    <s v="A"/>
    <d v="1899-12-30T00:01:03"/>
    <d v="1899-12-30T00:01:03"/>
    <s v="OK"/>
    <m/>
    <m/>
    <d v="1899-12-30T00:00:00"/>
    <d v="1899-12-30T00:21:48"/>
    <n v="5"/>
    <n v="-7.291666666700003E-4"/>
    <n v="21.800000000001649"/>
    <n v="10"/>
    <s v="Si"/>
  </r>
  <r>
    <s v="CSMA"/>
    <s v="2024059317"/>
    <x v="0"/>
    <s v="EGR03345R"/>
    <s v="E7812KXB"/>
    <d v="2024-12-26T00:00:00"/>
    <m/>
    <s v="3264"/>
    <x v="35"/>
    <s v="PA"/>
    <s v="S1"/>
    <m/>
    <d v="2024-12-26T00:00:00"/>
    <d v="1899-12-30T10:10:45"/>
    <d v="2024-12-26T00:00:00"/>
    <d v="1899-12-30T10:09:42"/>
    <d v="2024-12-26T00:00:00"/>
    <d v="1899-12-30T10:40:14"/>
    <x v="0"/>
    <s v="RFCPI"/>
    <s v="7022038958"/>
    <s v="EXW"/>
    <d v="1899-12-30T00:31:35"/>
    <d v="1899-12-30T00:30:32"/>
    <d v="1899-12-30T00:01:03"/>
    <s v="Granel"/>
    <s v="E001"/>
    <x v="1"/>
    <d v="1899-12-30T00:29:29"/>
    <d v="1899-12-30T00:30:32"/>
    <n v="10"/>
    <x v="20"/>
    <x v="0"/>
    <x v="1"/>
    <n v="0"/>
    <n v="0"/>
    <s v="OK"/>
    <s v="Granel"/>
    <x v="0"/>
    <n v="0"/>
    <s v="F. MALAGA"/>
    <s v="A"/>
    <d v="1899-12-30T00:01:03"/>
    <d v="1899-12-30T00:01:03"/>
    <s v="OK"/>
    <m/>
    <m/>
    <d v="1899-12-30T00:00:00"/>
    <d v="1899-12-30T00:29:29"/>
    <n v="5"/>
    <n v="-7.2916666666000829E-4"/>
    <n v="29.483333333337594"/>
    <n v="10"/>
    <s v="Si"/>
  </r>
  <r>
    <s v="CSMA"/>
    <s v="2024059319"/>
    <x v="0"/>
    <s v="ER8221BBJ"/>
    <s v="E3888GZR"/>
    <d v="2024-12-26T00:00:00"/>
    <m/>
    <s v="3269"/>
    <x v="36"/>
    <s v="PA"/>
    <s v="S2"/>
    <m/>
    <d v="2024-12-26T00:00:00"/>
    <d v="1899-12-30T10:18:00"/>
    <d v="2024-12-26T00:00:00"/>
    <d v="1899-12-30T10:17:15"/>
    <d v="2024-12-26T00:00:00"/>
    <d v="1899-12-30T10:42:20"/>
    <x v="0"/>
    <s v="RFCPI"/>
    <s v="7022038959"/>
    <s v="EXW"/>
    <d v="1899-12-30T00:25:50"/>
    <d v="1899-12-30T00:25:05"/>
    <d v="1899-12-30T00:00:45"/>
    <s v="Granel"/>
    <s v="E001"/>
    <x v="1"/>
    <d v="1899-12-30T00:24:20"/>
    <d v="1899-12-30T00:25:05"/>
    <n v="10"/>
    <x v="20"/>
    <x v="0"/>
    <x v="1"/>
    <n v="0"/>
    <n v="0"/>
    <s v="OK"/>
    <s v="Granel"/>
    <x v="0"/>
    <n v="0"/>
    <s v="F. MALAGA"/>
    <s v="A"/>
    <d v="1899-12-30T00:00:45"/>
    <d v="1899-12-30T00:00:45"/>
    <s v="OK"/>
    <m/>
    <m/>
    <d v="1899-12-30T00:00:00"/>
    <d v="1899-12-30T00:24:20"/>
    <n v="5"/>
    <n v="-5.2083333334002058E-4"/>
    <n v="24.333333333321523"/>
    <n v="10"/>
    <s v="Si"/>
  </r>
  <r>
    <s v="CSMA"/>
    <s v="2024059318"/>
    <x v="0"/>
    <s v="ECO02801R"/>
    <s v="E8474FTB"/>
    <d v="2024-12-26T00:00:00"/>
    <m/>
    <s v="3269"/>
    <x v="36"/>
    <s v="PA"/>
    <s v="S2"/>
    <m/>
    <d v="2024-12-26T00:00:00"/>
    <d v="1899-12-30T10:17:57"/>
    <d v="2024-12-26T00:00:00"/>
    <d v="1899-12-30T10:16:55"/>
    <d v="2024-12-26T00:00:00"/>
    <d v="1899-12-30T10:45:29"/>
    <x v="0"/>
    <s v="RFCPI"/>
    <s v="7022038960"/>
    <s v="FBO"/>
    <d v="1899-12-30T00:29:36"/>
    <d v="1899-12-30T00:28:34"/>
    <d v="1899-12-30T00:01:02"/>
    <s v="Granel"/>
    <s v="E001"/>
    <x v="2"/>
    <d v="1899-12-30T00:27:32"/>
    <d v="1899-12-30T00:28:34"/>
    <n v="10"/>
    <x v="20"/>
    <x v="0"/>
    <x v="1"/>
    <n v="0"/>
    <n v="0"/>
    <s v="OK"/>
    <s v="Granel"/>
    <x v="0"/>
    <n v="0"/>
    <s v="F. MALAGA"/>
    <s v="A"/>
    <d v="1899-12-30T00:01:02"/>
    <d v="1899-12-30T00:01:02"/>
    <s v="OK"/>
    <m/>
    <m/>
    <d v="1899-12-30T00:00:00"/>
    <d v="1899-12-30T00:27:32"/>
    <n v="5"/>
    <n v="-7.1759259259002173E-4"/>
    <n v="27.533333333332735"/>
    <n v="10"/>
    <s v="Si"/>
  </r>
  <r>
    <s v="CSMA"/>
    <s v="2024059314"/>
    <x v="0"/>
    <s v="ER6822BBP"/>
    <s v="E9275JYY"/>
    <d v="2024-12-26T00:00:00"/>
    <m/>
    <s v="3283"/>
    <x v="38"/>
    <s v="PA"/>
    <m/>
    <m/>
    <d v="2024-12-26T00:00:00"/>
    <d v="1899-12-30T10:03:46"/>
    <d v="2024-12-26T00:00:00"/>
    <d v="1899-12-30T17:18:00"/>
    <d v="2024-12-26T00:00:00"/>
    <d v="1899-12-30T10:51:55"/>
    <x v="197"/>
    <s v="FGARCIAR"/>
    <s v="7022038961"/>
    <s v="EXW"/>
    <d v="1899-12-30T13:40:19"/>
    <d v="1899-12-30T06:26:05"/>
    <d v="1899-12-30T07:14:14"/>
    <s v="Ensacado"/>
    <s v="E002"/>
    <x v="1"/>
    <d v="1899-12-30T00:48:09"/>
    <n v="-0.26811342592591997"/>
    <n v="10"/>
    <x v="20"/>
    <x v="0"/>
    <x v="2"/>
    <n v="0"/>
    <n v="0"/>
    <s v="OK"/>
    <s v="Ensacado"/>
    <x v="0"/>
    <n v="0"/>
    <s v="F. MALAGA"/>
    <s v="B"/>
    <d v="1899-12-30T07:14:14"/>
    <d v="1899-12-30T06:16:14"/>
    <s v="KO"/>
    <m/>
    <m/>
    <d v="1899-12-30T00:00:00"/>
    <d v="1899-12-30T00:48:09"/>
    <n v="5"/>
    <d v="1899-12-30T07:14:14"/>
    <n v="48.150000000000013"/>
    <n v="10"/>
    <s v="No"/>
  </r>
  <r>
    <s v="CSMA"/>
    <s v="2024059324"/>
    <x v="0"/>
    <s v="ER9329BBT"/>
    <s v="E5714JWS"/>
    <d v="2024-12-26T00:00:00"/>
    <m/>
    <s v="3264"/>
    <x v="35"/>
    <s v="PA"/>
    <s v="S1"/>
    <m/>
    <d v="2024-12-26T00:00:00"/>
    <d v="1899-12-30T10:28:12"/>
    <d v="2024-12-26T00:00:00"/>
    <d v="1899-12-30T10:27:09"/>
    <d v="2024-12-26T00:00:00"/>
    <d v="1899-12-30T11:00:27"/>
    <x v="0"/>
    <s v="RFCPI"/>
    <s v="7022038962"/>
    <s v="FBO"/>
    <d v="1899-12-30T00:34:21"/>
    <d v="1899-12-30T00:33:18"/>
    <d v="1899-12-30T00:01:03"/>
    <s v="Granel"/>
    <s v="E001"/>
    <x v="2"/>
    <d v="1899-12-30T00:32:15"/>
    <d v="1899-12-30T00:33:18"/>
    <n v="10"/>
    <x v="20"/>
    <x v="0"/>
    <x v="1"/>
    <n v="0"/>
    <n v="0"/>
    <s v="OK"/>
    <s v="Granel"/>
    <x v="0"/>
    <n v="0"/>
    <s v="F. MALAGA"/>
    <s v="A"/>
    <d v="1899-12-30T00:01:03"/>
    <d v="1899-12-30T00:01:03"/>
    <s v="OK"/>
    <m/>
    <m/>
    <d v="1899-12-30T00:00:00"/>
    <d v="1899-12-30T00:32:15"/>
    <n v="5"/>
    <n v="-7.291666666700003E-4"/>
    <n v="32.249999999995126"/>
    <n v="11"/>
    <s v="Si"/>
  </r>
  <r>
    <s v="CSMA"/>
    <s v="2024059322"/>
    <x v="0"/>
    <s v="ER4763BBY"/>
    <s v="E4421MGY"/>
    <d v="2024-12-26T00:00:00"/>
    <m/>
    <s v="3269"/>
    <x v="36"/>
    <s v="PA"/>
    <s v="S2"/>
    <m/>
    <d v="2024-12-26T00:00:00"/>
    <d v="1899-12-30T10:26:12"/>
    <d v="2024-12-26T00:00:00"/>
    <d v="1899-12-30T10:25:09"/>
    <d v="2024-12-26T00:00:00"/>
    <d v="1899-12-30T11:00:50"/>
    <x v="0"/>
    <s v="RFCPI"/>
    <s v="7022038963"/>
    <s v="FBO"/>
    <d v="1899-12-30T00:36:44"/>
    <d v="1899-12-30T00:35:41"/>
    <d v="1899-12-30T00:01:03"/>
    <s v="Granel"/>
    <s v="E001"/>
    <x v="2"/>
    <d v="1899-12-30T00:34:38"/>
    <d v="1899-12-30T00:35:41"/>
    <n v="10"/>
    <x v="20"/>
    <x v="0"/>
    <x v="1"/>
    <n v="0"/>
    <n v="0"/>
    <s v="OK"/>
    <s v="Granel"/>
    <x v="0"/>
    <n v="0"/>
    <s v="F. MALAGA"/>
    <s v="A"/>
    <d v="1899-12-30T00:01:03"/>
    <d v="1899-12-30T00:01:03"/>
    <s v="OK"/>
    <m/>
    <m/>
    <d v="1899-12-30T00:00:00"/>
    <d v="1899-12-30T00:34:38"/>
    <n v="5"/>
    <n v="-7.291666666700003E-4"/>
    <n v="34.633333333339202"/>
    <n v="11"/>
    <s v="Si"/>
  </r>
  <r>
    <s v="CSMA"/>
    <s v="2024059323"/>
    <x v="0"/>
    <s v="ER2025BBG"/>
    <s v="E4771KNH"/>
    <d v="2024-12-26T00:00:00"/>
    <m/>
    <s v="3264"/>
    <x v="35"/>
    <s v="PA"/>
    <s v="S1"/>
    <m/>
    <d v="2024-12-26T00:00:00"/>
    <d v="1899-12-30T10:26:47"/>
    <d v="2024-12-26T00:00:00"/>
    <d v="1899-12-30T10:25:45"/>
    <d v="2024-12-26T00:00:00"/>
    <d v="1899-12-30T11:02:35"/>
    <x v="0"/>
    <s v="RFCPI"/>
    <s v="7022038964"/>
    <s v="FBO"/>
    <d v="1899-12-30T00:37:52"/>
    <d v="1899-12-30T00:36:50"/>
    <d v="1899-12-30T00:01:02"/>
    <s v="Granel"/>
    <s v="E001"/>
    <x v="2"/>
    <d v="1899-12-30T00:35:48"/>
    <d v="1899-12-30T00:36:50"/>
    <n v="10"/>
    <x v="20"/>
    <x v="0"/>
    <x v="1"/>
    <n v="0"/>
    <n v="0"/>
    <s v="OK"/>
    <s v="Granel"/>
    <x v="0"/>
    <n v="0"/>
    <s v="F. MALAGA"/>
    <s v="A"/>
    <d v="1899-12-30T00:01:02"/>
    <d v="1899-12-30T00:01:02"/>
    <s v="OK"/>
    <m/>
    <m/>
    <d v="1899-12-30T00:00:00"/>
    <d v="1899-12-30T00:35:48"/>
    <n v="5"/>
    <n v="-7.1759259259002173E-4"/>
    <n v="35.799999999998398"/>
    <n v="11"/>
    <s v="Si"/>
  </r>
  <r>
    <s v="CSMA"/>
    <s v="2024059325"/>
    <x v="0"/>
    <s v="ER8141BBG"/>
    <s v="E0547BYX"/>
    <d v="2024-12-26T00:00:00"/>
    <m/>
    <s v="3264"/>
    <x v="35"/>
    <s v="PA"/>
    <s v="S1"/>
    <m/>
    <d v="2024-12-26T00:00:00"/>
    <d v="1899-12-30T10:28:40"/>
    <d v="2024-12-26T00:00:00"/>
    <d v="1899-12-30T10:27:37"/>
    <d v="2024-12-26T00:00:00"/>
    <d v="1899-12-30T11:08:38"/>
    <x v="0"/>
    <s v="RFCPI"/>
    <s v="7022038965"/>
    <s v="FBO"/>
    <d v="1899-12-30T00:42:04"/>
    <d v="1899-12-30T00:41:01"/>
    <d v="1899-12-30T00:01:03"/>
    <s v="Granel"/>
    <s v="E001"/>
    <x v="2"/>
    <d v="1899-12-30T00:39:58"/>
    <d v="1899-12-30T00:41:01"/>
    <n v="10"/>
    <x v="20"/>
    <x v="0"/>
    <x v="1"/>
    <n v="0"/>
    <n v="0"/>
    <s v="OK"/>
    <s v="Granel"/>
    <x v="0"/>
    <n v="0"/>
    <s v="F. MALAGA"/>
    <s v="A"/>
    <d v="1899-12-30T00:01:03"/>
    <d v="1899-12-30T00:01:03"/>
    <s v="OK"/>
    <m/>
    <m/>
    <d v="1899-12-30T00:00:00"/>
    <d v="1899-12-30T00:39:58"/>
    <n v="5"/>
    <n v="-7.2916666666000829E-4"/>
    <n v="39.966666666667187"/>
    <n v="11"/>
    <s v="Si"/>
  </r>
  <r>
    <s v="CSMA"/>
    <s v="2024059326"/>
    <x v="0"/>
    <s v="ER4758BBH"/>
    <s v="E7926JMH"/>
    <d v="2024-12-26T00:00:00"/>
    <m/>
    <s v="3264"/>
    <x v="35"/>
    <s v="PA"/>
    <s v="S1"/>
    <m/>
    <d v="2024-12-26T00:00:00"/>
    <d v="1899-12-30T10:28:50"/>
    <d v="2024-12-26T00:00:00"/>
    <d v="1899-12-30T10:27:47"/>
    <d v="2024-12-26T00:00:00"/>
    <d v="1899-12-30T11:13:41"/>
    <x v="0"/>
    <s v="RFCPI"/>
    <s v="7022038966"/>
    <s v="FBO"/>
    <d v="1899-12-30T00:46:57"/>
    <d v="1899-12-30T00:45:54"/>
    <d v="1899-12-30T00:01:03"/>
    <s v="Granel"/>
    <s v="E001"/>
    <x v="2"/>
    <d v="1899-12-30T00:44:51"/>
    <d v="1899-12-30T00:45:54"/>
    <n v="10"/>
    <x v="20"/>
    <x v="0"/>
    <x v="1"/>
    <n v="0"/>
    <n v="0"/>
    <s v="OK"/>
    <s v="Granel"/>
    <x v="0"/>
    <n v="0"/>
    <s v="F. MALAGA"/>
    <s v="A"/>
    <d v="1899-12-30T00:01:03"/>
    <d v="1899-12-30T00:01:03"/>
    <s v="OK"/>
    <m/>
    <m/>
    <d v="1899-12-30T00:00:00"/>
    <d v="1899-12-30T00:44:51"/>
    <n v="5"/>
    <n v="-7.2916666666000829E-4"/>
    <n v="44.850000000009565"/>
    <n v="11"/>
    <s v="Si"/>
  </r>
  <r>
    <s v="CSMA"/>
    <s v="2024059331"/>
    <x v="0"/>
    <s v="ER6533BCL"/>
    <s v="E4386MJZ"/>
    <d v="2024-12-26T00:00:00"/>
    <m/>
    <s v="3283"/>
    <x v="38"/>
    <s v="PA"/>
    <m/>
    <m/>
    <d v="2024-12-26T00:00:00"/>
    <d v="1899-12-30T10:46:47"/>
    <d v="2024-12-26T00:00:00"/>
    <d v="1899-12-30T12:36:00"/>
    <d v="2024-12-26T00:00:00"/>
    <d v="1899-12-30T11:17:06"/>
    <x v="218"/>
    <s v="FGARCIAR"/>
    <s v="7022038967"/>
    <s v="EXW"/>
    <d v="1899-12-30T03:08:07"/>
    <d v="1899-12-30T01:18:54"/>
    <d v="1899-12-30T01:49:13"/>
    <s v="Ensacado"/>
    <s v="E002"/>
    <x v="1"/>
    <d v="1899-12-30T00:30:19"/>
    <n v="-5.4791666666670014E-2"/>
    <n v="10"/>
    <x v="20"/>
    <x v="0"/>
    <x v="2"/>
    <n v="0"/>
    <n v="0"/>
    <s v="OK"/>
    <s v="Ensacado"/>
    <x v="0"/>
    <n v="0"/>
    <s v="F. MALAGA"/>
    <s v="A"/>
    <d v="1899-12-30T01:49:13"/>
    <d v="1899-12-30T00:51:13"/>
    <s v="KO"/>
    <m/>
    <m/>
    <d v="1899-12-30T00:00:00"/>
    <d v="1899-12-30T00:30:19"/>
    <n v="5"/>
    <d v="1899-12-30T01:49:13"/>
    <n v="30.316666666665597"/>
    <n v="11"/>
    <s v="Si"/>
  </r>
  <r>
    <s v="CSMA"/>
    <s v="2024059328"/>
    <x v="0"/>
    <s v="ER0865BBP"/>
    <s v="E0262CVL"/>
    <d v="2024-12-26T00:00:00"/>
    <m/>
    <s v="3269"/>
    <x v="36"/>
    <s v="PA"/>
    <s v="S2"/>
    <m/>
    <d v="2024-12-26T00:00:00"/>
    <d v="1899-12-30T10:38:58"/>
    <d v="2024-12-26T00:00:00"/>
    <d v="1899-12-30T10:37:55"/>
    <d v="2024-12-26T00:00:00"/>
    <d v="1899-12-30T11:20:13"/>
    <x v="0"/>
    <s v="RFCPI"/>
    <s v="7022038968"/>
    <s v="EXW"/>
    <d v="1899-12-30T00:43:21"/>
    <d v="1899-12-30T00:42:18"/>
    <d v="1899-12-30T00:01:03"/>
    <s v="Granel"/>
    <s v="E001"/>
    <x v="1"/>
    <d v="1899-12-30T00:41:15"/>
    <d v="1899-12-30T00:42:18"/>
    <n v="10"/>
    <x v="20"/>
    <x v="0"/>
    <x v="1"/>
    <n v="0"/>
    <n v="0"/>
    <s v="OK"/>
    <s v="Granel"/>
    <x v="0"/>
    <n v="0"/>
    <s v="F. MALAGA"/>
    <s v="A"/>
    <d v="1899-12-30T00:01:03"/>
    <d v="1899-12-30T00:01:03"/>
    <s v="OK"/>
    <m/>
    <m/>
    <d v="1899-12-30T00:00:00"/>
    <d v="1899-12-30T00:41:15"/>
    <n v="5"/>
    <n v="-7.2916666666000829E-4"/>
    <n v="41.250000000009564"/>
    <n v="11"/>
    <s v="Si"/>
  </r>
  <r>
    <s v="CSMA"/>
    <s v="2024059333"/>
    <x v="0"/>
    <s v="ER2310BBX"/>
    <s v="E5477KKG"/>
    <d v="2024-12-26T00:00:00"/>
    <m/>
    <s v="3269"/>
    <x v="36"/>
    <s v="PA"/>
    <s v="S2"/>
    <m/>
    <d v="2024-12-26T00:00:00"/>
    <d v="1899-12-30T10:49:53"/>
    <d v="2024-12-26T00:00:00"/>
    <d v="1899-12-30T10:48:50"/>
    <d v="2024-12-26T00:00:00"/>
    <d v="1899-12-30T11:22:23"/>
    <x v="0"/>
    <s v="RFCPI"/>
    <s v="7022038969"/>
    <s v="FBO"/>
    <d v="1899-12-30T00:34:36"/>
    <d v="1899-12-30T00:33:33"/>
    <d v="1899-12-30T00:01:03"/>
    <s v="Granel"/>
    <s v="E001"/>
    <x v="2"/>
    <d v="1899-12-30T00:32:30"/>
    <d v="1899-12-30T00:33:33"/>
    <n v="10"/>
    <x v="20"/>
    <x v="0"/>
    <x v="1"/>
    <n v="0"/>
    <n v="0"/>
    <s v="OK"/>
    <s v="Granel"/>
    <x v="0"/>
    <n v="0"/>
    <s v="F. MALAGA"/>
    <s v="A"/>
    <d v="1899-12-30T00:01:03"/>
    <d v="1899-12-30T00:01:03"/>
    <s v="OK"/>
    <m/>
    <m/>
    <d v="1899-12-30T00:00:00"/>
    <d v="1899-12-30T00:32:30"/>
    <n v="5"/>
    <n v="-7.291666666700003E-4"/>
    <n v="32.49999999999357"/>
    <n v="11"/>
    <s v="Si"/>
  </r>
  <r>
    <s v="CSMA"/>
    <s v="2024059330"/>
    <x v="0"/>
    <s v="ER6006BBN"/>
    <s v="E2274KKH"/>
    <d v="2024-12-26T00:00:00"/>
    <m/>
    <s v="3264"/>
    <x v="35"/>
    <s v="PA"/>
    <s v="S1"/>
    <m/>
    <d v="2024-12-26T00:00:00"/>
    <d v="1899-12-30T10:40:31"/>
    <d v="2024-12-26T00:00:00"/>
    <d v="1899-12-30T10:39:28"/>
    <d v="2024-12-26T00:00:00"/>
    <d v="1899-12-30T11:25:14"/>
    <x v="0"/>
    <s v="RFCPI"/>
    <s v="7022038970"/>
    <s v="FBO"/>
    <d v="1899-12-30T00:46:49"/>
    <d v="1899-12-30T00:45:46"/>
    <d v="1899-12-30T00:01:03"/>
    <s v="Granel"/>
    <s v="E001"/>
    <x v="2"/>
    <d v="1899-12-30T00:44:43"/>
    <d v="1899-12-30T00:45:46"/>
    <n v="10"/>
    <x v="20"/>
    <x v="0"/>
    <x v="1"/>
    <n v="0"/>
    <n v="0"/>
    <s v="OK"/>
    <s v="Granel"/>
    <x v="0"/>
    <n v="0"/>
    <s v="F. MALAGA"/>
    <s v="A"/>
    <d v="1899-12-30T00:01:03"/>
    <d v="1899-12-30T00:01:03"/>
    <s v="OK"/>
    <m/>
    <m/>
    <d v="1899-12-30T00:00:00"/>
    <d v="1899-12-30T00:44:43"/>
    <n v="5"/>
    <n v="-7.291666666700003E-4"/>
    <n v="44.71666666666561"/>
    <n v="11"/>
    <s v="Si"/>
  </r>
  <r>
    <s v="CSMA"/>
    <s v="2024059334"/>
    <x v="0"/>
    <s v="ER1030BBJ"/>
    <s v="E0463JRH"/>
    <d v="2024-12-26T00:00:00"/>
    <m/>
    <s v="3269"/>
    <x v="36"/>
    <s v="PA"/>
    <s v="S2"/>
    <m/>
    <d v="2024-12-26T00:00:00"/>
    <d v="1899-12-30T10:51:13"/>
    <d v="2024-12-26T00:00:00"/>
    <d v="1899-12-30T10:50:10"/>
    <d v="2024-12-26T00:00:00"/>
    <d v="1899-12-30T11:26:35"/>
    <x v="0"/>
    <s v="RFCPI"/>
    <s v="7022038971"/>
    <s v="FBO"/>
    <d v="1899-12-30T00:37:28"/>
    <d v="1899-12-30T00:36:25"/>
    <d v="1899-12-30T00:01:03"/>
    <s v="Granel"/>
    <s v="E001"/>
    <x v="2"/>
    <d v="1899-12-30T00:35:22"/>
    <d v="1899-12-30T00:36:25"/>
    <n v="10"/>
    <x v="20"/>
    <x v="0"/>
    <x v="1"/>
    <n v="0"/>
    <n v="0"/>
    <s v="OK"/>
    <s v="Granel"/>
    <x v="0"/>
    <n v="0"/>
    <s v="F. MALAGA"/>
    <s v="A"/>
    <d v="1899-12-30T00:01:03"/>
    <d v="1899-12-30T00:01:03"/>
    <s v="OK"/>
    <m/>
    <m/>
    <d v="1899-12-30T00:00:00"/>
    <d v="1899-12-30T00:35:22"/>
    <n v="5"/>
    <n v="-7.291666666700003E-4"/>
    <n v="35.366666666659192"/>
    <n v="11"/>
    <s v="Si"/>
  </r>
  <r>
    <s v="CSMA"/>
    <s v="2024059332"/>
    <x v="0"/>
    <s v="ER2341BBC"/>
    <s v="E2348KGX"/>
    <d v="2024-12-26T00:00:00"/>
    <m/>
    <s v="3264"/>
    <x v="35"/>
    <s v="PA"/>
    <s v="S1"/>
    <m/>
    <d v="2024-12-26T00:00:00"/>
    <d v="1899-12-30T10:46:49"/>
    <d v="2024-12-26T00:00:00"/>
    <d v="1899-12-30T10:45:47"/>
    <d v="2024-12-26T00:00:00"/>
    <d v="1899-12-30T11:31:11"/>
    <x v="0"/>
    <s v="RFCPI"/>
    <s v="7022038972"/>
    <s v="FBO"/>
    <d v="1899-12-30T00:46:26"/>
    <d v="1899-12-30T00:45:24"/>
    <d v="1899-12-30T00:01:02"/>
    <s v="Granel"/>
    <s v="E001"/>
    <x v="2"/>
    <d v="1899-12-30T00:44:22"/>
    <d v="1899-12-30T00:45:24"/>
    <n v="10"/>
    <x v="20"/>
    <x v="0"/>
    <x v="1"/>
    <n v="0"/>
    <n v="0"/>
    <s v="OK"/>
    <s v="Granel"/>
    <x v="0"/>
    <n v="0"/>
    <s v="F. MALAGA"/>
    <s v="A"/>
    <d v="1899-12-30T00:01:02"/>
    <d v="1899-12-30T00:01:02"/>
    <s v="OK"/>
    <m/>
    <m/>
    <d v="1899-12-30T00:00:00"/>
    <d v="1899-12-30T00:44:22"/>
    <n v="5"/>
    <n v="-7.1759259258996622E-4"/>
    <n v="44.36666666667363"/>
    <n v="11"/>
    <s v="Si"/>
  </r>
  <r>
    <s v="CSMA"/>
    <s v="2024059341"/>
    <x v="0"/>
    <s v="ER4228BBT"/>
    <s v="E3198LFN"/>
    <d v="2024-12-26T00:00:00"/>
    <m/>
    <s v="3260"/>
    <x v="41"/>
    <s v="PA"/>
    <s v="S8"/>
    <m/>
    <d v="2024-12-26T00:00:00"/>
    <d v="1899-12-30T11:16:53"/>
    <d v="2024-12-26T00:00:00"/>
    <d v="1899-12-30T11:15:51"/>
    <d v="2024-12-26T00:00:00"/>
    <d v="1899-12-30T11:36:31"/>
    <x v="0"/>
    <s v="RFCPI"/>
    <s v="7022038973"/>
    <s v="EXW"/>
    <d v="1899-12-30T00:21:42"/>
    <d v="1899-12-30T00:20:40"/>
    <d v="1899-12-30T00:01:02"/>
    <s v="Granel"/>
    <s v="E001"/>
    <x v="1"/>
    <d v="1899-12-30T00:19:38"/>
    <d v="1899-12-30T00:20:40"/>
    <n v="11"/>
    <x v="20"/>
    <x v="0"/>
    <x v="1"/>
    <n v="0"/>
    <n v="0"/>
    <s v="OK"/>
    <s v="Granel"/>
    <x v="0"/>
    <n v="0"/>
    <s v="F. MALAGA"/>
    <s v="A"/>
    <d v="1899-12-30T00:01:02"/>
    <d v="1899-12-30T00:01:02"/>
    <s v="OK"/>
    <m/>
    <m/>
    <d v="1899-12-30T00:00:00"/>
    <d v="1899-12-30T00:19:38"/>
    <n v="5"/>
    <n v="-7.1759259259002173E-4"/>
    <n v="19.633333333334377"/>
    <n v="11"/>
    <s v="Si"/>
  </r>
  <r>
    <s v="CSMA"/>
    <s v="2024059336"/>
    <x v="0"/>
    <s v="ER0936BBS"/>
    <s v="E1632JZF"/>
    <d v="2024-12-26T00:00:00"/>
    <m/>
    <s v="3269"/>
    <x v="36"/>
    <s v="PA"/>
    <s v="S2"/>
    <m/>
    <d v="2024-12-26T00:00:00"/>
    <d v="1899-12-30T10:55:41"/>
    <d v="2024-12-26T00:00:00"/>
    <d v="1899-12-30T10:54:39"/>
    <d v="2024-12-26T00:00:00"/>
    <d v="1899-12-30T11:37:16"/>
    <x v="0"/>
    <s v="RFCPI"/>
    <s v="7022038974"/>
    <s v="FBO"/>
    <d v="1899-12-30T00:43:39"/>
    <d v="1899-12-30T00:42:37"/>
    <d v="1899-12-30T00:01:02"/>
    <s v="Granel"/>
    <s v="E001"/>
    <x v="2"/>
    <d v="1899-12-30T00:41:35"/>
    <d v="1899-12-30T00:42:37"/>
    <n v="10"/>
    <x v="20"/>
    <x v="0"/>
    <x v="1"/>
    <n v="0"/>
    <n v="0"/>
    <s v="OK"/>
    <s v="Granel"/>
    <x v="0"/>
    <n v="0"/>
    <s v="F. MALAGA"/>
    <s v="A"/>
    <d v="1899-12-30T00:01:02"/>
    <d v="1899-12-30T00:01:02"/>
    <s v="OK"/>
    <m/>
    <m/>
    <d v="1899-12-30T00:00:00"/>
    <d v="1899-12-30T00:41:35"/>
    <n v="5"/>
    <n v="-7.1759259258996622E-4"/>
    <n v="41.583333333326458"/>
    <n v="11"/>
    <s v="Si"/>
  </r>
  <r>
    <s v="CSMA"/>
    <s v="2024059337"/>
    <x v="0"/>
    <s v="ER0272BBT"/>
    <s v="E2254MLP"/>
    <d v="2024-12-26T00:00:00"/>
    <m/>
    <s v="3269"/>
    <x v="36"/>
    <s v="PA"/>
    <s v="S2"/>
    <m/>
    <d v="2024-12-26T00:00:00"/>
    <d v="1899-12-30T10:57:58"/>
    <d v="2024-12-26T00:00:00"/>
    <d v="1899-12-30T10:56:56"/>
    <d v="2024-12-26T00:00:00"/>
    <d v="1899-12-30T11:43:01"/>
    <x v="0"/>
    <s v="RFCPI"/>
    <s v="7022038975"/>
    <s v="FBO"/>
    <d v="1899-12-30T00:47:07"/>
    <d v="1899-12-30T00:46:05"/>
    <d v="1899-12-30T00:01:02"/>
    <s v="Granel"/>
    <s v="E001"/>
    <x v="2"/>
    <d v="1899-12-30T00:45:03"/>
    <d v="1899-12-30T00:46:05"/>
    <n v="10"/>
    <x v="20"/>
    <x v="0"/>
    <x v="1"/>
    <n v="0"/>
    <n v="0"/>
    <s v="OK"/>
    <s v="Granel"/>
    <x v="0"/>
    <n v="0"/>
    <s v="F. MALAGA"/>
    <s v="B"/>
    <d v="1899-12-30T00:01:02"/>
    <d v="1899-12-30T00:01:02"/>
    <s v="OK"/>
    <m/>
    <m/>
    <d v="1899-12-30T00:00:00"/>
    <d v="1899-12-30T00:45:03"/>
    <n v="5"/>
    <n v="-7.1759259260001373E-4"/>
    <n v="45.049999999996807"/>
    <n v="11"/>
    <s v="No"/>
  </r>
  <r>
    <s v="CSMA"/>
    <s v="2024059335"/>
    <x v="0"/>
    <s v="ER3338BBZ"/>
    <s v="E3410KWV"/>
    <d v="2024-12-26T00:00:00"/>
    <m/>
    <s v="3283"/>
    <x v="38"/>
    <s v="PA"/>
    <m/>
    <m/>
    <d v="2024-12-26T00:00:00"/>
    <d v="1899-12-30T10:54:47"/>
    <d v="2024-12-26T00:00:00"/>
    <d v="1899-12-30T12:06:00"/>
    <d v="2024-12-26T00:00:00"/>
    <d v="1899-12-30T11:48:34"/>
    <x v="243"/>
    <s v="FGARCIAR"/>
    <s v="7022038976"/>
    <s v="EXW"/>
    <d v="1899-12-30T01:28:39"/>
    <d v="1899-12-30T00:17:26"/>
    <d v="1899-12-30T01:11:13"/>
    <s v="Ensacado"/>
    <s v="E002"/>
    <x v="1"/>
    <d v="1899-12-30T00:53:47"/>
    <n v="-1.2106481481479969E-2"/>
    <n v="10"/>
    <x v="20"/>
    <x v="0"/>
    <x v="2"/>
    <n v="0"/>
    <n v="0"/>
    <s v="OK"/>
    <s v="Ensacado"/>
    <x v="0"/>
    <n v="0"/>
    <s v="F. MALAGA"/>
    <s v="B"/>
    <d v="1899-12-30T01:11:13"/>
    <d v="1899-12-30T00:13:13"/>
    <s v="KO"/>
    <m/>
    <m/>
    <d v="1899-12-30T00:00:00"/>
    <d v="1899-12-30T00:53:47"/>
    <n v="5"/>
    <d v="1899-12-30T01:11:13"/>
    <n v="53.783333333337637"/>
    <n v="11"/>
    <s v="No"/>
  </r>
  <r>
    <s v="CSMA"/>
    <s v="2024059342"/>
    <x v="0"/>
    <s v="ER0933BCD"/>
    <s v="E5086KXC"/>
    <d v="2024-12-26T00:00:00"/>
    <m/>
    <s v="3264"/>
    <x v="35"/>
    <s v="PA"/>
    <s v="S1"/>
    <m/>
    <d v="2024-12-26T00:00:00"/>
    <d v="1899-12-30T11:23:01"/>
    <d v="2024-12-26T00:00:00"/>
    <d v="1899-12-30T11:21:59"/>
    <d v="2024-12-26T00:00:00"/>
    <d v="1899-12-30T11:50:29"/>
    <x v="0"/>
    <s v="RFCPI"/>
    <s v="7022038977"/>
    <s v="EXW"/>
    <d v="1899-12-30T00:29:32"/>
    <d v="1899-12-30T00:28:30"/>
    <d v="1899-12-30T00:01:02"/>
    <s v="Granel"/>
    <s v="E001"/>
    <x v="1"/>
    <d v="1899-12-30T00:27:28"/>
    <d v="1899-12-30T00:28:30"/>
    <n v="11"/>
    <x v="20"/>
    <x v="0"/>
    <x v="1"/>
    <n v="0"/>
    <n v="0"/>
    <s v="OK"/>
    <s v="Granel"/>
    <x v="0"/>
    <n v="0"/>
    <s v="F. MALAGA"/>
    <s v="A"/>
    <d v="1899-12-30T00:01:02"/>
    <d v="1899-12-30T00:01:02"/>
    <s v="OK"/>
    <m/>
    <m/>
    <d v="1899-12-30T00:00:00"/>
    <d v="1899-12-30T00:27:28"/>
    <n v="5"/>
    <n v="-7.1759259259002173E-4"/>
    <n v="27.466666666660753"/>
    <n v="11"/>
    <s v="Si"/>
  </r>
  <r>
    <s v="CSMA"/>
    <s v="2024059338"/>
    <x v="0"/>
    <s v="EB10320R"/>
    <s v="E4291FWJ"/>
    <d v="2024-12-26T00:00:00"/>
    <m/>
    <s v="3269"/>
    <x v="36"/>
    <s v="PA"/>
    <s v="S2"/>
    <m/>
    <d v="2024-12-26T00:00:00"/>
    <d v="1899-12-30T10:58:50"/>
    <d v="2024-12-26T00:00:00"/>
    <d v="1899-12-30T10:57:48"/>
    <d v="2024-12-26T00:00:00"/>
    <d v="1899-12-30T11:54:59"/>
    <x v="0"/>
    <s v="RFCPI"/>
    <s v="7022038978"/>
    <s v="FBO"/>
    <d v="1899-12-30T00:58:13"/>
    <d v="1899-12-30T00:57:11"/>
    <d v="1899-12-30T00:01:02"/>
    <s v="Granel"/>
    <s v="E001"/>
    <x v="2"/>
    <d v="1899-12-30T00:56:09"/>
    <d v="1899-12-30T00:57:11"/>
    <n v="10"/>
    <x v="20"/>
    <x v="0"/>
    <x v="1"/>
    <n v="0"/>
    <n v="0"/>
    <s v="OK"/>
    <s v="Granel"/>
    <x v="0"/>
    <n v="0"/>
    <s v="F. MALAGA"/>
    <s v="B"/>
    <d v="1899-12-30T00:01:02"/>
    <d v="1899-12-30T00:01:02"/>
    <s v="OK"/>
    <m/>
    <m/>
    <d v="1899-12-30T00:00:00"/>
    <d v="1899-12-30T00:56:09"/>
    <n v="5"/>
    <n v="-7.1759259258996622E-4"/>
    <n v="56.149999999991991"/>
    <n v="11"/>
    <s v="No"/>
  </r>
  <r>
    <s v="CSMA"/>
    <s v="2024059340"/>
    <x v="0"/>
    <s v="ER4551BBJ"/>
    <s v="E6688FFY"/>
    <d v="2024-12-26T00:00:00"/>
    <m/>
    <s v="3282"/>
    <x v="40"/>
    <s v="PA"/>
    <s v="PA"/>
    <m/>
    <d v="2024-12-26T00:00:00"/>
    <d v="1899-12-30T11:12:14"/>
    <d v="2024-12-26T00:00:00"/>
    <d v="1899-12-30T11:11:13"/>
    <d v="2024-12-26T00:00:00"/>
    <d v="1899-12-30T12:00:00"/>
    <x v="0"/>
    <s v="RFCPI"/>
    <s v="7022038979"/>
    <s v="FBO"/>
    <d v="1899-12-30T00:49:48"/>
    <d v="1899-12-30T00:48:47"/>
    <d v="1899-12-30T00:01:01"/>
    <s v="Ensacado"/>
    <s v="E002"/>
    <x v="2"/>
    <d v="1899-12-30T00:47:46"/>
    <d v="1899-12-30T00:48:47"/>
    <n v="11"/>
    <x v="20"/>
    <x v="0"/>
    <x v="2"/>
    <n v="0"/>
    <n v="0"/>
    <s v="OK"/>
    <s v="Ensacado"/>
    <x v="0"/>
    <n v="0"/>
    <s v="F. MALAGA"/>
    <s v="B"/>
    <d v="1899-12-30T00:01:01"/>
    <d v="1899-12-30T00:01:01"/>
    <s v="OK"/>
    <m/>
    <m/>
    <d v="1899-12-30T00:00:00"/>
    <d v="1899-12-30T00:47:46"/>
    <n v="5"/>
    <n v="-7.0601851850998765E-4"/>
    <n v="47.766666666672002"/>
    <n v="12"/>
    <s v="No"/>
  </r>
  <r>
    <s v="CSMA"/>
    <s v="2024059348"/>
    <x v="0"/>
    <s v="ER6007BBG"/>
    <s v="E4954KGF"/>
    <d v="2024-12-26T00:00:00"/>
    <m/>
    <s v="3269"/>
    <x v="36"/>
    <s v="PA"/>
    <s v="S2"/>
    <m/>
    <d v="2024-12-26T00:00:00"/>
    <d v="1899-12-30T11:41:35"/>
    <d v="2024-12-26T00:00:00"/>
    <d v="1899-12-30T11:40:34"/>
    <d v="2024-12-26T00:00:00"/>
    <d v="1899-12-30T12:07:33"/>
    <x v="0"/>
    <s v="RFCPI"/>
    <s v="7022038980"/>
    <s v="FBO"/>
    <d v="1899-12-30T00:28:00"/>
    <d v="1899-12-30T00:26:59"/>
    <d v="1899-12-30T00:01:01"/>
    <s v="Granel"/>
    <s v="E001"/>
    <x v="2"/>
    <d v="1899-12-30T00:25:58"/>
    <d v="1899-12-30T00:26:59"/>
    <n v="11"/>
    <x v="20"/>
    <x v="0"/>
    <x v="1"/>
    <n v="0"/>
    <n v="0"/>
    <s v="OK"/>
    <s v="Granel"/>
    <x v="0"/>
    <n v="0"/>
    <s v="F. MALAGA"/>
    <s v="A"/>
    <d v="1899-12-30T00:01:01"/>
    <d v="1899-12-30T00:01:01"/>
    <s v="OK"/>
    <m/>
    <m/>
    <d v="1899-12-30T00:00:00"/>
    <d v="1899-12-30T00:25:58"/>
    <n v="5"/>
    <n v="-7.0601851852003517E-4"/>
    <n v="25.966666666670431"/>
    <n v="12"/>
    <s v="Si"/>
  </r>
  <r>
    <s v="CSMA"/>
    <s v="2024059349"/>
    <x v="0"/>
    <s v="ER4695BDR"/>
    <s v="E9461JBD"/>
    <d v="2024-12-26T00:00:00"/>
    <m/>
    <s v="3264"/>
    <x v="35"/>
    <s v="PA"/>
    <s v="S1"/>
    <m/>
    <d v="2024-12-26T00:00:00"/>
    <d v="1899-12-30T11:51:00"/>
    <d v="2024-12-26T00:00:00"/>
    <d v="1899-12-30T11:49:58"/>
    <d v="2024-12-26T00:00:00"/>
    <d v="1899-12-30T12:13:14"/>
    <x v="0"/>
    <s v="RFCPI"/>
    <s v="7022038981"/>
    <s v="EXW"/>
    <d v="1899-12-30T00:24:18"/>
    <d v="1899-12-30T00:23:16"/>
    <d v="1899-12-30T00:01:02"/>
    <s v="Granel"/>
    <s v="E001"/>
    <x v="1"/>
    <d v="1899-12-30T00:22:14"/>
    <d v="1899-12-30T00:23:16"/>
    <n v="11"/>
    <x v="20"/>
    <x v="0"/>
    <x v="1"/>
    <n v="0"/>
    <n v="0"/>
    <s v="OK"/>
    <s v="Granel"/>
    <x v="0"/>
    <n v="0"/>
    <s v="F. MALAGA"/>
    <s v="A"/>
    <d v="1899-12-30T00:01:02"/>
    <d v="1899-12-30T00:01:02"/>
    <s v="OK"/>
    <m/>
    <m/>
    <d v="1899-12-30T00:00:00"/>
    <d v="1899-12-30T00:22:14"/>
    <n v="5"/>
    <n v="-7.1759259259002173E-4"/>
    <n v="22.233333333326311"/>
    <n v="12"/>
    <s v="Si"/>
  </r>
  <r>
    <s v="CSMA"/>
    <s v="2024059346"/>
    <x v="0"/>
    <s v="EVA02467R"/>
    <s v="E5824JVY"/>
    <d v="2024-12-26T00:00:00"/>
    <m/>
    <s v="3269"/>
    <x v="36"/>
    <s v="PA"/>
    <s v="S2"/>
    <m/>
    <d v="2024-12-26T00:00:00"/>
    <d v="1899-12-30T11:32:34"/>
    <d v="2024-12-26T00:00:00"/>
    <d v="1899-12-30T11:31:32"/>
    <d v="2024-12-26T00:00:00"/>
    <d v="1899-12-30T12:14:58"/>
    <x v="0"/>
    <s v="RFCPI"/>
    <s v="7022038982"/>
    <s v="FBO"/>
    <d v="1899-12-30T00:44:28"/>
    <d v="1899-12-30T00:43:26"/>
    <d v="1899-12-30T00:01:02"/>
    <s v="Granel"/>
    <s v="E001"/>
    <x v="2"/>
    <d v="1899-12-30T00:42:24"/>
    <d v="1899-12-30T00:43:26"/>
    <n v="11"/>
    <x v="20"/>
    <x v="0"/>
    <x v="1"/>
    <n v="0"/>
    <n v="0"/>
    <s v="OK"/>
    <s v="Granel"/>
    <x v="0"/>
    <n v="0"/>
    <s v="F. MALAGA"/>
    <s v="A"/>
    <d v="1899-12-30T00:01:02"/>
    <d v="1899-12-30T00:01:02"/>
    <s v="OK"/>
    <m/>
    <m/>
    <d v="1899-12-30T00:00:00"/>
    <d v="1899-12-30T00:42:24"/>
    <n v="5"/>
    <n v="-7.1759259259002173E-4"/>
    <n v="42.400000000007985"/>
    <n v="12"/>
    <s v="Si"/>
  </r>
  <r>
    <s v="CSMA"/>
    <s v="2024059353"/>
    <x v="0"/>
    <s v="ER7726BBG"/>
    <s v="E8976JGF"/>
    <d v="2024-12-26T00:00:00"/>
    <m/>
    <s v="3264"/>
    <x v="35"/>
    <s v="PA"/>
    <s v="S1"/>
    <m/>
    <d v="2024-12-26T00:00:00"/>
    <d v="1899-12-30T12:02:57"/>
    <d v="2024-12-26T00:00:00"/>
    <d v="1899-12-30T12:01:58"/>
    <d v="2024-12-26T00:00:00"/>
    <d v="1899-12-30T12:27:34"/>
    <x v="0"/>
    <s v="RFCPI"/>
    <s v="7022038984"/>
    <s v="EXW"/>
    <d v="1899-12-30T00:26:35"/>
    <d v="1899-12-30T00:25:36"/>
    <d v="1899-12-30T00:00:59"/>
    <s v="Granel"/>
    <s v="E001"/>
    <x v="1"/>
    <d v="1899-12-30T00:24:37"/>
    <d v="1899-12-30T00:25:36"/>
    <n v="12"/>
    <x v="20"/>
    <x v="0"/>
    <x v="1"/>
    <n v="0"/>
    <n v="0"/>
    <s v="OK"/>
    <s v="Granel"/>
    <x v="0"/>
    <n v="0"/>
    <s v="F. MALAGA"/>
    <s v="A"/>
    <d v="1899-12-30T00:00:59"/>
    <d v="1899-12-30T00:00:59"/>
    <s v="OK"/>
    <m/>
    <m/>
    <d v="1899-12-30T00:00:00"/>
    <d v="1899-12-30T00:24:37"/>
    <n v="5"/>
    <n v="-6.8287037036995901E-4"/>
    <n v="24.616666666670461"/>
    <n v="12"/>
    <s v="Si"/>
  </r>
  <r>
    <s v="CSMA"/>
    <s v="2024059354"/>
    <x v="0"/>
    <s v="ER0229BBR"/>
    <s v="E0631LTH"/>
    <d v="2024-12-26T00:00:00"/>
    <m/>
    <s v="3264"/>
    <x v="35"/>
    <s v="PA"/>
    <s v="S1"/>
    <m/>
    <d v="2024-12-26T00:00:00"/>
    <d v="1899-12-30T12:03:23"/>
    <d v="2024-12-26T00:00:00"/>
    <d v="1899-12-30T12:02:21"/>
    <d v="2024-12-26T00:00:00"/>
    <d v="1899-12-30T12:29:37"/>
    <x v="0"/>
    <s v="RFCPI"/>
    <s v="7022038985"/>
    <s v="FBO"/>
    <d v="1899-12-30T00:28:18"/>
    <d v="1899-12-30T00:27:16"/>
    <d v="1899-12-30T00:01:02"/>
    <s v="Granel"/>
    <s v="E001"/>
    <x v="2"/>
    <d v="1899-12-30T00:26:14"/>
    <d v="1899-12-30T00:27:16"/>
    <n v="12"/>
    <x v="20"/>
    <x v="0"/>
    <x v="1"/>
    <n v="0"/>
    <n v="0"/>
    <s v="OK"/>
    <s v="Granel"/>
    <x v="0"/>
    <n v="0"/>
    <s v="F. MALAGA"/>
    <s v="A"/>
    <d v="1899-12-30T00:01:02"/>
    <d v="1899-12-30T00:01:02"/>
    <s v="OK"/>
    <m/>
    <m/>
    <d v="1899-12-30T00:00:00"/>
    <d v="1899-12-30T00:26:14"/>
    <n v="5"/>
    <n v="-7.1759259259995822E-4"/>
    <n v="26.233333333329654"/>
    <n v="12"/>
    <s v="Si"/>
  </r>
  <r>
    <s v="CSMA"/>
    <s v="2024059361"/>
    <x v="0"/>
    <s v="ER1055BBH"/>
    <s v="E0721JRZ"/>
    <d v="2024-12-26T00:00:00"/>
    <m/>
    <s v="3269"/>
    <x v="36"/>
    <s v="PA"/>
    <s v="S2"/>
    <m/>
    <d v="2024-12-26T00:00:00"/>
    <d v="1899-12-30T12:10:21"/>
    <d v="2024-12-26T00:00:00"/>
    <d v="1899-12-30T12:09:19"/>
    <d v="2024-12-26T00:00:00"/>
    <d v="1899-12-30T12:43:06"/>
    <x v="0"/>
    <s v="RFCPI"/>
    <s v="7022038986"/>
    <s v="FBO"/>
    <d v="1899-12-30T00:34:49"/>
    <d v="1899-12-30T00:33:47"/>
    <d v="1899-12-30T00:01:02"/>
    <s v="Granel"/>
    <s v="E001"/>
    <x v="2"/>
    <d v="1899-12-30T00:32:45"/>
    <d v="1899-12-30T00:33:47"/>
    <n v="12"/>
    <x v="20"/>
    <x v="0"/>
    <x v="1"/>
    <n v="0"/>
    <n v="0"/>
    <s v="OK"/>
    <s v="Granel"/>
    <x v="0"/>
    <n v="0"/>
    <s v="F. MALAGA"/>
    <s v="A"/>
    <d v="1899-12-30T00:01:02"/>
    <d v="1899-12-30T00:01:02"/>
    <s v="OK"/>
    <m/>
    <m/>
    <d v="1899-12-30T00:00:00"/>
    <d v="1899-12-30T00:32:45"/>
    <n v="5"/>
    <n v="-7.1759259258996622E-4"/>
    <n v="32.750000000006395"/>
    <n v="12"/>
    <s v="Si"/>
  </r>
  <r>
    <s v="CSMA"/>
    <s v="2024059351"/>
    <x v="0"/>
    <s v="ER7738BBC"/>
    <s v="E0307HGB"/>
    <d v="2024-12-26T00:00:00"/>
    <m/>
    <s v="3283"/>
    <x v="38"/>
    <s v="PA"/>
    <m/>
    <m/>
    <d v="2024-12-26T00:00:00"/>
    <d v="1899-12-30T11:55:01"/>
    <d v="2024-12-26T00:00:00"/>
    <d v="1899-12-30T17:25:01"/>
    <d v="2024-12-26T00:00:00"/>
    <d v="1899-12-30T12:46:31"/>
    <x v="246"/>
    <s v="FGARCIAR"/>
    <s v="7022038987"/>
    <s v="FBO"/>
    <d v="1899-12-30T10:08:30"/>
    <d v="1899-12-30T04:38:30"/>
    <d v="1899-12-30T05:30:00"/>
    <s v="Ensacado"/>
    <s v="E002"/>
    <x v="2"/>
    <d v="1899-12-30T00:51:30"/>
    <n v="-0.19340277777778003"/>
    <n v="11"/>
    <x v="20"/>
    <x v="0"/>
    <x v="2"/>
    <n v="0"/>
    <n v="0"/>
    <s v="OK"/>
    <s v="Ensacado"/>
    <x v="0"/>
    <n v="0"/>
    <s v="F. MALAGA"/>
    <s v="B"/>
    <d v="1899-12-30T05:30:00"/>
    <d v="1899-12-30T04:32:00"/>
    <s v="KO"/>
    <m/>
    <m/>
    <d v="1899-12-30T00:00:00"/>
    <d v="1899-12-30T00:51:30"/>
    <n v="5"/>
    <d v="1899-12-30T05:30:00"/>
    <n v="51.50000000000157"/>
    <n v="12"/>
    <s v="No"/>
  </r>
  <r>
    <s v="CSMA"/>
    <s v="2024059375"/>
    <x v="0"/>
    <s v="ER0271BBT"/>
    <s v="E3861LZF"/>
    <d v="2024-12-26T00:00:00"/>
    <m/>
    <s v="3269"/>
    <x v="36"/>
    <s v="PA"/>
    <s v="S2"/>
    <m/>
    <d v="2024-12-26T00:00:00"/>
    <d v="1899-12-30T12:26:35"/>
    <d v="2024-12-26T00:00:00"/>
    <d v="1899-12-30T12:25:33"/>
    <d v="2024-12-26T00:00:00"/>
    <d v="1899-12-30T12:53:00"/>
    <x v="0"/>
    <s v="RFCPI"/>
    <s v="7022038988"/>
    <s v="FBO"/>
    <d v="1899-12-30T00:28:29"/>
    <d v="1899-12-30T00:27:27"/>
    <d v="1899-12-30T00:01:02"/>
    <s v="Granel"/>
    <s v="E001"/>
    <x v="2"/>
    <d v="1899-12-30T00:26:25"/>
    <d v="1899-12-30T00:27:27"/>
    <n v="12"/>
    <x v="20"/>
    <x v="0"/>
    <x v="1"/>
    <n v="0"/>
    <n v="0"/>
    <s v="OK"/>
    <s v="Granel"/>
    <x v="0"/>
    <n v="0"/>
    <s v="F. MALAGA"/>
    <s v="A"/>
    <d v="1899-12-30T00:01:02"/>
    <d v="1899-12-30T00:01:02"/>
    <s v="OK"/>
    <m/>
    <m/>
    <d v="1899-12-30T00:00:00"/>
    <d v="1899-12-30T00:26:25"/>
    <n v="5"/>
    <n v="-7.1759259258996622E-4"/>
    <n v="26.416666666670423"/>
    <n v="12"/>
    <s v="Si"/>
  </r>
  <r>
    <s v="CSMA"/>
    <s v="2024059379"/>
    <x v="0"/>
    <s v="ER8141BBG"/>
    <s v="E0547BYX"/>
    <d v="2024-12-26T00:00:00"/>
    <m/>
    <s v="3264"/>
    <x v="35"/>
    <s v="PA"/>
    <s v="S1"/>
    <m/>
    <d v="2024-12-26T00:00:00"/>
    <d v="1899-12-30T12:42:33"/>
    <d v="2024-12-26T00:00:00"/>
    <d v="1899-12-30T12:41:32"/>
    <d v="2024-12-26T00:00:00"/>
    <d v="1899-12-30T13:12:10"/>
    <x v="0"/>
    <s v="RFCPI"/>
    <s v="7022038990"/>
    <s v="FBO"/>
    <d v="1899-12-30T00:31:39"/>
    <d v="1899-12-30T00:30:38"/>
    <d v="1899-12-30T00:01:01"/>
    <s v="Granel"/>
    <s v="E001"/>
    <x v="2"/>
    <d v="1899-12-30T00:29:37"/>
    <d v="1899-12-30T00:30:38"/>
    <n v="12"/>
    <x v="20"/>
    <x v="0"/>
    <x v="1"/>
    <n v="0"/>
    <n v="0"/>
    <s v="OK"/>
    <s v="Granel"/>
    <x v="0"/>
    <n v="0"/>
    <s v="F. MALAGA"/>
    <s v="A"/>
    <d v="1899-12-30T00:01:01"/>
    <d v="1899-12-30T00:01:01"/>
    <s v="OK"/>
    <m/>
    <m/>
    <d v="1899-12-30T00:00:00"/>
    <d v="1899-12-30T00:29:37"/>
    <n v="5"/>
    <n v="-7.0601851851992414E-4"/>
    <n v="29.616666666667246"/>
    <n v="13"/>
    <s v="Si"/>
  </r>
  <r>
    <s v="CSMA"/>
    <s v="2024059381"/>
    <x v="0"/>
    <s v="ER4758BBH"/>
    <s v="E7926JMH"/>
    <d v="2024-12-26T00:00:00"/>
    <m/>
    <s v="3264"/>
    <x v="35"/>
    <s v="PA"/>
    <s v="S1"/>
    <m/>
    <d v="2024-12-26T00:00:00"/>
    <d v="1899-12-30T12:53:32"/>
    <d v="2024-12-26T00:00:00"/>
    <d v="1899-12-30T12:52:30"/>
    <d v="2024-12-26T00:00:00"/>
    <d v="1899-12-30T13:17:56"/>
    <x v="0"/>
    <s v="RFCPI"/>
    <s v="7022038991"/>
    <s v="FBO"/>
    <d v="1899-12-30T00:26:28"/>
    <d v="1899-12-30T00:25:26"/>
    <d v="1899-12-30T00:01:02"/>
    <s v="Granel"/>
    <s v="E001"/>
    <x v="2"/>
    <d v="1899-12-30T00:24:24"/>
    <d v="1899-12-30T00:25:26"/>
    <n v="12"/>
    <x v="20"/>
    <x v="0"/>
    <x v="1"/>
    <n v="0"/>
    <n v="0"/>
    <s v="OK"/>
    <s v="Granel"/>
    <x v="0"/>
    <n v="0"/>
    <s v="F. MALAGA"/>
    <s v="A"/>
    <d v="1899-12-30T00:01:02"/>
    <d v="1899-12-30T00:01:02"/>
    <s v="OK"/>
    <m/>
    <m/>
    <d v="1899-12-30T00:00:00"/>
    <d v="1899-12-30T00:24:24"/>
    <n v="5"/>
    <n v="-7.1759259259995822E-4"/>
    <n v="24.399999999993582"/>
    <n v="13"/>
    <s v="Si"/>
  </r>
  <r>
    <s v="CSMA"/>
    <s v="2024059249"/>
    <x v="0"/>
    <s v="ER8979BDH"/>
    <s v="E7845JWW"/>
    <d v="2024-12-24T00:00:00"/>
    <m/>
    <s v="3283"/>
    <x v="38"/>
    <s v="PA"/>
    <s v="PA"/>
    <m/>
    <d v="2024-12-24T00:00:00"/>
    <d v="1899-12-30T12:02:04"/>
    <d v="2024-12-24T00:00:00"/>
    <d v="1899-12-30T12:04:30"/>
    <d v="2024-12-24T00:00:00"/>
    <d v="1899-12-30T14:23:04"/>
    <x v="0"/>
    <s v="RFCPI"/>
    <s v="7022038992"/>
    <s v="FBO"/>
    <d v="1899-12-30T02:21:00"/>
    <d v="1899-12-30T02:18:34"/>
    <d v="1899-12-30T00:02:26"/>
    <s v="Ensacado"/>
    <s v="E002"/>
    <x v="2"/>
    <d v="1899-12-30T02:21:00"/>
    <d v="1899-12-30T02:18:34"/>
    <n v="12"/>
    <x v="18"/>
    <x v="0"/>
    <x v="2"/>
    <n v="0"/>
    <n v="0"/>
    <s v="OK"/>
    <s v="Ensacado"/>
    <x v="0"/>
    <n v="0"/>
    <s v="F. MALAGA"/>
    <s v="C"/>
    <d v="1899-12-30T00:02:26"/>
    <d v="1899-12-30T00:02:26"/>
    <s v="OK"/>
    <m/>
    <m/>
    <d v="1899-12-30T00:00:00"/>
    <d v="1899-12-30T02:21:00"/>
    <n v="3"/>
    <d v="1899-12-30T00:02:26"/>
    <n v="140.99999999999039"/>
    <n v="14"/>
    <s v="No"/>
  </r>
  <r>
    <s v="CSMA"/>
    <s v="2024059374"/>
    <x v="0"/>
    <s v="ER0458BDD"/>
    <s v="E6862JLH"/>
    <d v="2024-12-26T00:00:00"/>
    <m/>
    <s v="3283"/>
    <x v="38"/>
    <s v="PA"/>
    <s v="PA"/>
    <m/>
    <d v="2024-12-26T00:00:00"/>
    <d v="1899-12-30T12:26:04"/>
    <d v="2024-12-26T00:00:00"/>
    <d v="1899-12-30T12:25:02"/>
    <d v="2024-12-26T00:00:00"/>
    <d v="1899-12-30T13:19:54"/>
    <x v="0"/>
    <s v="RFCPI"/>
    <s v="7022038993"/>
    <s v="EXW"/>
    <d v="1899-12-30T00:55:54"/>
    <d v="1899-12-30T00:54:52"/>
    <d v="1899-12-30T00:01:02"/>
    <s v="Ensacado"/>
    <s v="E002"/>
    <x v="1"/>
    <d v="1899-12-30T00:53:50"/>
    <d v="1899-12-30T00:54:52"/>
    <n v="12"/>
    <x v="20"/>
    <x v="0"/>
    <x v="2"/>
    <n v="0"/>
    <n v="0"/>
    <s v="OK"/>
    <s v="Ensacado"/>
    <x v="0"/>
    <n v="0"/>
    <s v="F. MALAGA"/>
    <s v="B"/>
    <d v="1899-12-30T00:01:02"/>
    <d v="1899-12-30T00:01:02"/>
    <s v="OK"/>
    <m/>
    <m/>
    <d v="1899-12-30T00:00:00"/>
    <d v="1899-12-30T00:53:50"/>
    <n v="5"/>
    <n v="-7.1759259258996622E-4"/>
    <n v="53.833333333334444"/>
    <n v="13"/>
    <s v="No"/>
  </r>
  <r>
    <s v="CSMA"/>
    <s v="2024059388"/>
    <x v="0"/>
    <s v="ER9403BBD"/>
    <s v="E5260KKG"/>
    <d v="2024-12-26T00:00:00"/>
    <m/>
    <s v="3264"/>
    <x v="35"/>
    <s v="PA"/>
    <s v="S1"/>
    <m/>
    <d v="2024-12-26T00:00:00"/>
    <d v="1899-12-30T13:00:00"/>
    <d v="2024-12-26T00:00:00"/>
    <d v="1899-12-30T12:58:59"/>
    <d v="2024-12-26T00:00:00"/>
    <d v="1899-12-30T13:21:48"/>
    <x v="0"/>
    <s v="RFCPI"/>
    <s v="7022038994"/>
    <s v="FBO"/>
    <d v="1899-12-30T00:23:50"/>
    <d v="1899-12-30T00:22:49"/>
    <d v="1899-12-30T00:01:01"/>
    <s v="Granel"/>
    <s v="E001"/>
    <x v="2"/>
    <d v="1899-12-30T00:21:48"/>
    <d v="1899-12-30T00:22:49"/>
    <n v="13"/>
    <x v="20"/>
    <x v="0"/>
    <x v="1"/>
    <n v="0"/>
    <n v="0"/>
    <s v="OK"/>
    <s v="Granel"/>
    <x v="0"/>
    <n v="0"/>
    <s v="F. MALAGA"/>
    <s v="A"/>
    <d v="1899-12-30T00:01:01"/>
    <d v="1899-12-30T00:01:01"/>
    <s v="OK"/>
    <m/>
    <m/>
    <d v="1899-12-30T00:00:00"/>
    <d v="1899-12-30T00:21:48"/>
    <n v="5"/>
    <n v="-7.0601851851992414E-4"/>
    <n v="21.800000000001649"/>
    <n v="13"/>
    <s v="Si"/>
  </r>
  <r>
    <s v="CSMA"/>
    <s v="2024059396"/>
    <x v="0"/>
    <s v="ER9443BDF"/>
    <s v="E4941MFZ"/>
    <d v="2024-12-26T00:00:00"/>
    <m/>
    <s v="3263"/>
    <x v="42"/>
    <s v="PA"/>
    <s v="S5"/>
    <m/>
    <d v="2024-12-26T00:00:00"/>
    <d v="1899-12-30T13:09:18"/>
    <d v="2024-12-26T00:00:00"/>
    <d v="1899-12-30T13:08:17"/>
    <d v="2024-12-26T00:00:00"/>
    <d v="1899-12-30T13:32:04"/>
    <x v="0"/>
    <s v="RFCPI"/>
    <s v="7022038995"/>
    <s v="EXW"/>
    <d v="1899-12-30T00:24:48"/>
    <d v="1899-12-30T00:23:47"/>
    <d v="1899-12-30T00:01:01"/>
    <s v="Granel"/>
    <s v="E001"/>
    <x v="1"/>
    <d v="1899-12-30T00:22:46"/>
    <d v="1899-12-30T00:23:47"/>
    <n v="13"/>
    <x v="20"/>
    <x v="0"/>
    <x v="1"/>
    <n v="0"/>
    <n v="0"/>
    <s v="OK"/>
    <s v="Granel"/>
    <x v="0"/>
    <n v="0"/>
    <s v="F. MALAGA"/>
    <s v="A"/>
    <d v="1899-12-30T00:01:01"/>
    <d v="1899-12-30T00:01:01"/>
    <s v="OK"/>
    <m/>
    <m/>
    <d v="1899-12-30T00:00:00"/>
    <d v="1899-12-30T00:22:46"/>
    <n v="5"/>
    <n v="-7.0601851851992414E-4"/>
    <n v="22.766666666673689"/>
    <n v="13"/>
    <s v="Si"/>
  </r>
  <r>
    <s v="CSMA"/>
    <s v="2024059233"/>
    <x v="0"/>
    <s v="EE1651CLX"/>
    <m/>
    <d v="2024-12-24T00:00:00"/>
    <m/>
    <s v="3283"/>
    <x v="38"/>
    <s v="PA"/>
    <s v="PA"/>
    <m/>
    <d v="2024-12-24T00:00:00"/>
    <d v="1899-12-30T10:12:27"/>
    <d v="2024-12-24T00:00:00"/>
    <d v="1899-12-30T10:12:13"/>
    <d v="2024-12-24T00:00:00"/>
    <d v="1899-12-30T10:35:23"/>
    <x v="0"/>
    <s v="RFCPI"/>
    <s v="7022038996"/>
    <s v="EXW"/>
    <d v="1899-12-30T00:23:24"/>
    <d v="1899-12-30T00:23:10"/>
    <d v="1899-12-30T00:00:14"/>
    <s v="Ensacado"/>
    <s v="E002"/>
    <x v="1"/>
    <d v="1899-12-30T00:22:56"/>
    <d v="1899-12-30T00:23:10"/>
    <n v="10"/>
    <x v="18"/>
    <x v="0"/>
    <x v="2"/>
    <n v="0"/>
    <n v="0"/>
    <s v="OK"/>
    <s v="Ensacado"/>
    <x v="0"/>
    <n v="0"/>
    <s v="F. MALAGA"/>
    <s v="A"/>
    <d v="1899-12-30T00:00:14"/>
    <d v="1899-12-30T00:00:14"/>
    <s v="OK"/>
    <m/>
    <m/>
    <d v="1899-12-30T00:00:00"/>
    <d v="1899-12-30T00:22:56"/>
    <n v="3"/>
    <n v="-1.6203703703998595E-4"/>
    <n v="22.93333333333921"/>
    <n v="10"/>
    <s v="Si"/>
  </r>
  <r>
    <s v="CSMA"/>
    <s v="2024059241"/>
    <x v="0"/>
    <s v="ER6533BCL"/>
    <s v="E4386MJZ"/>
    <d v="2024-12-24T00:00:00"/>
    <m/>
    <s v="3283"/>
    <x v="38"/>
    <s v="PA"/>
    <s v="PA"/>
    <m/>
    <d v="2024-12-24T00:00:00"/>
    <d v="1899-12-30T10:54:21"/>
    <d v="2024-12-24T00:00:00"/>
    <d v="1899-12-30T10:55:23"/>
    <d v="2024-12-24T00:00:00"/>
    <d v="1899-12-30T11:38:34"/>
    <x v="0"/>
    <s v="RFCPI"/>
    <s v="7022038998"/>
    <s v="EXW"/>
    <d v="1899-12-30T00:44:13"/>
    <d v="1899-12-30T00:43:11"/>
    <d v="1899-12-30T00:01:02"/>
    <s v="Ensacado"/>
    <s v="E002"/>
    <x v="1"/>
    <d v="1899-12-30T00:44:13"/>
    <d v="1899-12-30T00:43:11"/>
    <n v="10"/>
    <x v="18"/>
    <x v="0"/>
    <x v="2"/>
    <n v="0"/>
    <n v="0"/>
    <s v="OK"/>
    <s v="Ensacado"/>
    <x v="0"/>
    <n v="0"/>
    <s v="F. MALAGA"/>
    <s v="A"/>
    <d v="1899-12-30T00:01:02"/>
    <d v="1899-12-30T00:01:02"/>
    <s v="OK"/>
    <m/>
    <m/>
    <d v="1899-12-30T00:00:00"/>
    <d v="1899-12-30T00:44:13"/>
    <n v="3"/>
    <d v="1899-12-30T00:01:02"/>
    <n v="44.216666666668807"/>
    <n v="11"/>
    <s v="Si"/>
  </r>
  <r>
    <s v="CSMA"/>
    <s v="2024059397"/>
    <x v="0"/>
    <s v="ER1864BBP"/>
    <s v="E9297MPF"/>
    <d v="2024-12-26T00:00:00"/>
    <m/>
    <s v="3262"/>
    <x v="43"/>
    <s v="PA"/>
    <s v="S6"/>
    <m/>
    <d v="2024-12-26T00:00:00"/>
    <d v="1899-12-30T13:09:42"/>
    <d v="2024-12-26T00:00:00"/>
    <d v="1899-12-30T13:08:40"/>
    <d v="2024-12-26T00:00:00"/>
    <d v="1899-12-30T13:56:25"/>
    <x v="0"/>
    <s v="RFCPI"/>
    <s v="7022038999"/>
    <s v="EXW"/>
    <d v="1899-12-30T00:48:47"/>
    <d v="1899-12-30T00:47:45"/>
    <d v="1899-12-30T00:01:02"/>
    <s v="Granel"/>
    <s v="E001"/>
    <x v="1"/>
    <d v="1899-12-30T00:46:43"/>
    <d v="1899-12-30T00:47:45"/>
    <n v="13"/>
    <x v="20"/>
    <x v="0"/>
    <x v="1"/>
    <n v="0"/>
    <n v="0"/>
    <s v="OK"/>
    <s v="Granel"/>
    <x v="0"/>
    <n v="0"/>
    <s v="F. MALAGA"/>
    <s v="B"/>
    <d v="1899-12-30T00:01:02"/>
    <d v="1899-12-30T00:01:02"/>
    <s v="OK"/>
    <m/>
    <m/>
    <d v="1899-12-30T00:00:00"/>
    <d v="1899-12-30T00:46:43"/>
    <n v="5"/>
    <n v="-7.1759259258996622E-4"/>
    <n v="46.716666666667201"/>
    <n v="13"/>
    <s v="No"/>
  </r>
  <r>
    <s v="CSMA"/>
    <s v="2024059380"/>
    <x v="0"/>
    <s v="ER4902BBX"/>
    <s v="E6099JTB"/>
    <d v="2024-12-26T00:00:00"/>
    <m/>
    <s v="3283"/>
    <x v="38"/>
    <s v="PA"/>
    <s v="PA"/>
    <m/>
    <d v="2024-12-26T00:00:00"/>
    <d v="1899-12-30T12:52:08"/>
    <d v="2024-12-26T00:00:00"/>
    <d v="1899-12-30T12:51:06"/>
    <d v="2024-12-26T00:00:00"/>
    <d v="1899-12-30T13:57:48"/>
    <x v="0"/>
    <s v="RFCPI"/>
    <s v="7022039000"/>
    <s v="EXW"/>
    <d v="1899-12-30T01:07:44"/>
    <d v="1899-12-30T01:06:42"/>
    <d v="1899-12-30T00:01:02"/>
    <s v="Ensacado"/>
    <s v="E002"/>
    <x v="1"/>
    <d v="1899-12-30T01:05:40"/>
    <d v="1899-12-30T01:06:42"/>
    <n v="12"/>
    <x v="20"/>
    <x v="0"/>
    <x v="2"/>
    <n v="0"/>
    <n v="0"/>
    <s v="OK"/>
    <s v="Ensacado"/>
    <x v="0"/>
    <n v="0"/>
    <s v="F. MALAGA"/>
    <s v="B"/>
    <d v="1899-12-30T00:01:02"/>
    <d v="1899-12-30T00:01:02"/>
    <s v="OK"/>
    <m/>
    <m/>
    <d v="1899-12-30T00:00:00"/>
    <d v="1899-12-30T01:05:40"/>
    <n v="5"/>
    <n v="-7.1759259258996622E-4"/>
    <n v="65.666666666678481"/>
    <n v="13"/>
    <s v="No"/>
  </r>
  <r>
    <s v="CSMA"/>
    <s v="2024059404"/>
    <x v="0"/>
    <s v="ER0936BBS"/>
    <s v="E1632JZF"/>
    <d v="2024-12-26T00:00:00"/>
    <m/>
    <s v="3269"/>
    <x v="36"/>
    <s v="PA"/>
    <s v="S2"/>
    <m/>
    <d v="2024-12-26T00:00:00"/>
    <d v="1899-12-30T13:33:51"/>
    <d v="2024-12-26T00:00:00"/>
    <d v="1899-12-30T13:32:49"/>
    <d v="2024-12-26T00:00:00"/>
    <d v="1899-12-30T14:01:55"/>
    <x v="0"/>
    <s v="RFCPI"/>
    <s v="7022039001"/>
    <s v="FBO"/>
    <d v="1899-12-30T00:30:08"/>
    <d v="1899-12-30T00:29:06"/>
    <d v="1899-12-30T00:01:02"/>
    <s v="Granel"/>
    <s v="E001"/>
    <x v="2"/>
    <d v="1899-12-30T00:28:04"/>
    <d v="1899-12-30T00:29:06"/>
    <n v="13"/>
    <x v="20"/>
    <x v="0"/>
    <x v="1"/>
    <n v="0"/>
    <n v="0"/>
    <s v="OK"/>
    <s v="Granel"/>
    <x v="0"/>
    <n v="0"/>
    <s v="F. MALAGA"/>
    <s v="A"/>
    <d v="1899-12-30T00:01:02"/>
    <d v="1899-12-30T00:01:02"/>
    <s v="OK"/>
    <m/>
    <m/>
    <d v="1899-12-30T00:00:00"/>
    <d v="1899-12-30T00:28:04"/>
    <n v="5"/>
    <n v="-7.1759259258996622E-4"/>
    <n v="28.066666666665565"/>
    <n v="14"/>
    <s v="Si"/>
  </r>
  <r>
    <s v="CSMA"/>
    <s v="2024059403"/>
    <x v="0"/>
    <s v="ER0865BBP"/>
    <s v="E0262CVL"/>
    <d v="2024-12-26T00:00:00"/>
    <m/>
    <s v="3269"/>
    <x v="36"/>
    <s v="PA"/>
    <s v="S2"/>
    <m/>
    <d v="2024-12-26T00:00:00"/>
    <d v="1899-12-30T13:31:28"/>
    <d v="2024-12-26T00:00:00"/>
    <d v="1899-12-30T13:30:27"/>
    <d v="2024-12-26T00:00:00"/>
    <d v="1899-12-30T14:05:19"/>
    <x v="0"/>
    <s v="RFCPI"/>
    <s v="7022039002"/>
    <s v="EXW"/>
    <d v="1899-12-30T00:35:53"/>
    <d v="1899-12-30T00:34:52"/>
    <d v="1899-12-30T00:01:01"/>
    <s v="Granel"/>
    <s v="E001"/>
    <x v="1"/>
    <d v="1899-12-30T00:33:51"/>
    <d v="1899-12-30T00:34:52"/>
    <n v="13"/>
    <x v="20"/>
    <x v="0"/>
    <x v="1"/>
    <n v="0"/>
    <n v="0"/>
    <s v="OK"/>
    <s v="Granel"/>
    <x v="0"/>
    <n v="0"/>
    <s v="F. MALAGA"/>
    <s v="A"/>
    <d v="1899-12-30T00:01:01"/>
    <d v="1899-12-30T00:01:01"/>
    <s v="OK"/>
    <m/>
    <m/>
    <d v="1899-12-30T00:00:00"/>
    <d v="1899-12-30T00:33:51"/>
    <n v="5"/>
    <n v="-7.0601851851992414E-4"/>
    <n v="33.849999999993621"/>
    <n v="14"/>
    <s v="Si"/>
  </r>
  <r>
    <s v="CSMA"/>
    <s v="2024059402"/>
    <x v="0"/>
    <s v="EM24729R"/>
    <s v="E3250MSK"/>
    <d v="2024-12-26T00:00:00"/>
    <m/>
    <s v="3264"/>
    <x v="35"/>
    <s v="PA"/>
    <s v="S1"/>
    <m/>
    <d v="2024-12-26T00:00:00"/>
    <d v="1899-12-30T13:31:17"/>
    <d v="2024-12-26T00:00:00"/>
    <d v="1899-12-30T13:30:15"/>
    <d v="2024-12-26T00:00:00"/>
    <d v="1899-12-30T14:07:41"/>
    <x v="0"/>
    <s v="RFCPI"/>
    <s v="7022039003"/>
    <s v="FBO"/>
    <d v="1899-12-30T00:38:28"/>
    <d v="1899-12-30T00:37:26"/>
    <d v="1899-12-30T00:01:02"/>
    <s v="Granel"/>
    <s v="E001"/>
    <x v="2"/>
    <d v="1899-12-30T00:36:24"/>
    <d v="1899-12-30T00:37:26"/>
    <n v="13"/>
    <x v="20"/>
    <x v="0"/>
    <x v="1"/>
    <n v="0"/>
    <n v="0"/>
    <s v="OK"/>
    <s v="Granel"/>
    <x v="0"/>
    <n v="0"/>
    <s v="F. MALAGA"/>
    <s v="A"/>
    <d v="1899-12-30T00:01:02"/>
    <d v="1899-12-30T00:01:02"/>
    <s v="OK"/>
    <m/>
    <m/>
    <d v="1899-12-30T00:00:00"/>
    <d v="1899-12-30T00:36:24"/>
    <n v="5"/>
    <n v="-7.1759259258996622E-4"/>
    <n v="36.400000000003132"/>
    <n v="14"/>
    <s v="Si"/>
  </r>
  <r>
    <s v="CSMA"/>
    <s v="2024059386"/>
    <x v="0"/>
    <s v="ECO02335R"/>
    <s v="E9161DGH"/>
    <d v="2024-12-26T00:00:00"/>
    <m/>
    <s v="3283"/>
    <x v="38"/>
    <s v="PA"/>
    <s v="PA"/>
    <m/>
    <d v="2024-12-26T00:00:00"/>
    <d v="1899-12-30T12:58:46"/>
    <d v="2024-12-26T00:00:00"/>
    <d v="1899-12-30T12:57:44"/>
    <d v="2024-12-26T00:00:00"/>
    <d v="1899-12-30T14:10:24"/>
    <x v="0"/>
    <s v="RFCPI"/>
    <s v="7022039004"/>
    <s v="EXW"/>
    <d v="1899-12-30T01:13:42"/>
    <d v="1899-12-30T01:12:40"/>
    <d v="1899-12-30T00:01:02"/>
    <s v="Ensacado"/>
    <s v="E002"/>
    <x v="1"/>
    <d v="1899-12-30T01:11:38"/>
    <d v="1899-12-30T01:12:40"/>
    <n v="12"/>
    <x v="20"/>
    <x v="0"/>
    <x v="2"/>
    <n v="0"/>
    <n v="0"/>
    <s v="OK"/>
    <s v="Ensacado"/>
    <x v="0"/>
    <n v="0"/>
    <s v="F. MALAGA"/>
    <s v="B"/>
    <d v="1899-12-30T00:01:02"/>
    <d v="1899-12-30T00:01:02"/>
    <s v="OK"/>
    <m/>
    <m/>
    <d v="1899-12-30T00:00:00"/>
    <d v="1899-12-30T01:11:38"/>
    <n v="5"/>
    <n v="-7.1759259259995822E-4"/>
    <n v="71.633333333332914"/>
    <n v="14"/>
    <s v="No"/>
  </r>
  <r>
    <s v="CSMA"/>
    <s v="2024059409"/>
    <x v="0"/>
    <s v="ER4695BDR"/>
    <s v="E9461JBD"/>
    <d v="2024-12-26T00:00:00"/>
    <m/>
    <s v="3264"/>
    <x v="35"/>
    <s v="PA"/>
    <s v="S1"/>
    <m/>
    <d v="2024-12-26T00:00:00"/>
    <d v="1899-12-30T13:48:29"/>
    <d v="2024-12-26T00:00:00"/>
    <d v="1899-12-30T13:47:28"/>
    <d v="2024-12-26T00:00:00"/>
    <d v="1899-12-30T14:11:39"/>
    <x v="0"/>
    <s v="RFCPI"/>
    <s v="7022039005"/>
    <s v="EXW"/>
    <d v="1899-12-30T00:25:12"/>
    <d v="1899-12-30T00:24:11"/>
    <d v="1899-12-30T00:01:01"/>
    <s v="Granel"/>
    <s v="E001"/>
    <x v="1"/>
    <d v="1899-12-30T00:23:10"/>
    <d v="1899-12-30T00:24:11"/>
    <n v="13"/>
    <x v="20"/>
    <x v="0"/>
    <x v="1"/>
    <n v="0"/>
    <n v="0"/>
    <s v="OK"/>
    <s v="Granel"/>
    <x v="0"/>
    <n v="0"/>
    <s v="F. MALAGA"/>
    <s v="A"/>
    <d v="1899-12-30T00:01:01"/>
    <d v="1899-12-30T00:01:01"/>
    <s v="OK"/>
    <m/>
    <m/>
    <d v="1899-12-30T00:00:00"/>
    <d v="1899-12-30T00:23:10"/>
    <n v="5"/>
    <n v="-7.0601851851992414E-4"/>
    <n v="23.166666666662401"/>
    <n v="14"/>
    <s v="Si"/>
  </r>
  <r>
    <s v="CSMA"/>
    <s v="2024059389"/>
    <x v="0"/>
    <s v="EE7440KMT"/>
    <m/>
    <d v="2024-12-26T00:00:00"/>
    <m/>
    <s v="3283"/>
    <x v="38"/>
    <s v="PA"/>
    <s v="PA"/>
    <m/>
    <d v="2024-12-26T00:00:00"/>
    <d v="1899-12-30T13:00:17"/>
    <d v="2024-12-26T00:00:00"/>
    <d v="1899-12-30T12:59:16"/>
    <d v="2024-12-26T00:00:00"/>
    <d v="1899-12-30T14:16:05"/>
    <x v="0"/>
    <s v="RFCPI"/>
    <s v="7022039006"/>
    <s v="EXW"/>
    <d v="1899-12-30T01:17:50"/>
    <d v="1899-12-30T01:16:49"/>
    <d v="1899-12-30T00:01:01"/>
    <s v="Ensacado"/>
    <s v="E002"/>
    <x v="1"/>
    <d v="1899-12-30T01:15:48"/>
    <d v="1899-12-30T01:16:49"/>
    <n v="13"/>
    <x v="20"/>
    <x v="0"/>
    <x v="2"/>
    <n v="0"/>
    <n v="0"/>
    <s v="OK"/>
    <s v="Ensacado"/>
    <x v="0"/>
    <n v="0"/>
    <s v="F. MALAGA"/>
    <s v="B"/>
    <d v="1899-12-30T00:01:01"/>
    <d v="1899-12-30T00:01:01"/>
    <s v="OK"/>
    <m/>
    <m/>
    <d v="1899-12-30T00:00:00"/>
    <d v="1899-12-30T01:15:48"/>
    <n v="5"/>
    <n v="-7.0601851851992414E-4"/>
    <n v="75.799999999987222"/>
    <n v="14"/>
    <s v="No"/>
  </r>
  <r>
    <s v="CSMA"/>
    <s v="2024059411"/>
    <x v="0"/>
    <s v="ER2352BBS"/>
    <s v="E9571KML"/>
    <d v="2024-12-26T00:00:00"/>
    <m/>
    <s v="3262"/>
    <x v="43"/>
    <s v="PA"/>
    <s v="S6"/>
    <m/>
    <d v="2024-12-26T00:00:00"/>
    <d v="1899-12-30T13:55:07"/>
    <d v="2024-12-26T00:00:00"/>
    <d v="1899-12-30T13:54:05"/>
    <d v="2024-12-26T00:00:00"/>
    <d v="1899-12-30T14:21:16"/>
    <x v="0"/>
    <s v="RFCPI"/>
    <s v="7022039008"/>
    <s v="FBO"/>
    <d v="1899-12-30T00:28:13"/>
    <d v="1899-12-30T00:27:11"/>
    <d v="1899-12-30T00:01:02"/>
    <s v="Granel"/>
    <s v="E001"/>
    <x v="2"/>
    <d v="1899-12-30T00:26:09"/>
    <d v="1899-12-30T00:27:11"/>
    <n v="13"/>
    <x v="20"/>
    <x v="0"/>
    <x v="1"/>
    <n v="0"/>
    <n v="0"/>
    <s v="OK"/>
    <s v="Granel"/>
    <x v="0"/>
    <n v="0"/>
    <s v="F. MALAGA"/>
    <s v="A"/>
    <d v="1899-12-30T00:01:02"/>
    <d v="1899-12-30T00:01:02"/>
    <s v="OK"/>
    <m/>
    <m/>
    <d v="1899-12-30T00:00:00"/>
    <d v="1899-12-30T00:26:09"/>
    <n v="5"/>
    <n v="-7.1759259258996622E-4"/>
    <n v="26.149999999996894"/>
    <n v="14"/>
    <s v="Si"/>
  </r>
  <r>
    <s v="CSMA"/>
    <s v="2024059415"/>
    <x v="0"/>
    <s v="ER6871BBR"/>
    <s v="E8831LZK"/>
    <d v="2024-12-26T00:00:00"/>
    <m/>
    <s v="3264"/>
    <x v="35"/>
    <s v="PA"/>
    <s v="S1"/>
    <m/>
    <d v="2024-12-26T00:00:00"/>
    <d v="1899-12-30T14:08:50"/>
    <d v="2024-12-26T00:00:00"/>
    <d v="1899-12-30T14:07:50"/>
    <d v="2024-12-26T00:00:00"/>
    <d v="1899-12-30T14:37:59"/>
    <x v="0"/>
    <s v="RFCPI"/>
    <s v="7022039009"/>
    <s v="FBO"/>
    <d v="1899-12-30T00:31:09"/>
    <d v="1899-12-30T00:30:09"/>
    <d v="1899-12-30T00:01:00"/>
    <s v="Granel"/>
    <s v="E001"/>
    <x v="2"/>
    <d v="1899-12-30T00:29:09"/>
    <d v="1899-12-30T00:30:09"/>
    <n v="14"/>
    <x v="20"/>
    <x v="0"/>
    <x v="1"/>
    <n v="0"/>
    <n v="0"/>
    <s v="OK"/>
    <s v="Granel"/>
    <x v="0"/>
    <n v="0"/>
    <s v="F. MALAGA"/>
    <s v="A"/>
    <d v="1899-12-30T00:01:00"/>
    <d v="1899-12-30T00:01:00"/>
    <s v="OK"/>
    <m/>
    <m/>
    <d v="1899-12-30T00:00:00"/>
    <d v="1899-12-30T00:29:09"/>
    <n v="5"/>
    <n v="-6.9444444444000109E-4"/>
    <n v="29.150000000006475"/>
    <n v="14"/>
    <s v="Si"/>
  </r>
  <r>
    <s v="CSMA"/>
    <s v="2024059419"/>
    <x v="0"/>
    <s v="ER7400BBF"/>
    <s v="E8916KGF"/>
    <d v="2024-12-26T00:00:00"/>
    <m/>
    <s v="3264"/>
    <x v="35"/>
    <s v="PA"/>
    <s v="S1"/>
    <m/>
    <d v="2024-12-26T00:00:00"/>
    <d v="1899-12-30T14:15:25"/>
    <d v="2024-12-26T00:00:00"/>
    <d v="1899-12-30T14:14:23"/>
    <d v="2024-12-26T00:00:00"/>
    <d v="1899-12-30T14:42:09"/>
    <x v="0"/>
    <s v="RFCPI"/>
    <s v="7022039010"/>
    <s v="FBO"/>
    <d v="1899-12-30T00:28:48"/>
    <d v="1899-12-30T00:27:46"/>
    <d v="1899-12-30T00:01:02"/>
    <s v="Granel"/>
    <s v="E001"/>
    <x v="2"/>
    <d v="1899-12-30T00:26:44"/>
    <d v="1899-12-30T00:27:46"/>
    <n v="14"/>
    <x v="20"/>
    <x v="0"/>
    <x v="1"/>
    <n v="0"/>
    <n v="0"/>
    <s v="OK"/>
    <s v="Granel"/>
    <x v="0"/>
    <n v="0"/>
    <s v="F. MALAGA"/>
    <s v="A"/>
    <d v="1899-12-30T00:01:02"/>
    <d v="1899-12-30T00:01:02"/>
    <s v="OK"/>
    <m/>
    <m/>
    <d v="1899-12-30T00:00:00"/>
    <d v="1899-12-30T00:26:44"/>
    <n v="5"/>
    <n v="-7.1759259258996622E-4"/>
    <n v="26.733333333340763"/>
    <n v="14"/>
    <s v="Si"/>
  </r>
  <r>
    <s v="CSMA"/>
    <s v="2024059394"/>
    <x v="0"/>
    <s v="EE6205CWY"/>
    <m/>
    <d v="2024-12-26T00:00:00"/>
    <m/>
    <s v="3283"/>
    <x v="38"/>
    <s v="PA"/>
    <s v="PA"/>
    <m/>
    <d v="2024-12-26T00:00:00"/>
    <d v="1899-12-30T13:08:33"/>
    <d v="2024-12-26T00:00:00"/>
    <d v="1899-12-30T13:07:32"/>
    <d v="2024-12-26T00:00:00"/>
    <d v="1899-12-30T14:45:07"/>
    <x v="0"/>
    <s v="RFCPI"/>
    <s v="7022039011"/>
    <s v="EXW"/>
    <d v="1899-12-30T01:38:36"/>
    <d v="1899-12-30T01:37:35"/>
    <d v="1899-12-30T00:01:01"/>
    <s v="Ensacado"/>
    <s v="E002"/>
    <x v="1"/>
    <d v="1899-12-30T01:36:34"/>
    <d v="1899-12-30T01:37:35"/>
    <n v="13"/>
    <x v="20"/>
    <x v="0"/>
    <x v="2"/>
    <n v="0"/>
    <n v="0"/>
    <s v="OK"/>
    <s v="Ensacado"/>
    <x v="0"/>
    <n v="0"/>
    <s v="F. MALAGA"/>
    <s v="C"/>
    <d v="1899-12-30T00:01:01"/>
    <d v="1899-12-30T00:01:01"/>
    <s v="OK"/>
    <m/>
    <m/>
    <d v="1899-12-30T00:00:00"/>
    <d v="1899-12-30T01:36:34"/>
    <n v="5"/>
    <n v="-7.0601851852003517E-4"/>
    <n v="96.56666666665916"/>
    <n v="14"/>
    <s v="No"/>
  </r>
  <r>
    <s v="CSMA"/>
    <s v="2024059422"/>
    <x v="0"/>
    <s v="ER6822BBF"/>
    <s v="E7574KJX"/>
    <d v="2024-12-26T00:00:00"/>
    <m/>
    <s v="3264"/>
    <x v="35"/>
    <s v="PA"/>
    <s v="S1"/>
    <m/>
    <d v="2024-12-26T00:00:00"/>
    <d v="1899-12-30T14:25:28"/>
    <d v="2024-12-26T00:00:00"/>
    <d v="1899-12-30T14:24:27"/>
    <d v="2024-12-26T00:00:00"/>
    <d v="1899-12-30T14:57:38"/>
    <x v="0"/>
    <s v="RFCPI"/>
    <s v="7022039012"/>
    <s v="FBO"/>
    <d v="1899-12-30T00:34:12"/>
    <d v="1899-12-30T00:33:11"/>
    <d v="1899-12-30T00:01:01"/>
    <s v="Granel"/>
    <s v="E001"/>
    <x v="2"/>
    <d v="1899-12-30T00:32:10"/>
    <d v="1899-12-30T00:33:11"/>
    <n v="14"/>
    <x v="20"/>
    <x v="0"/>
    <x v="1"/>
    <n v="0"/>
    <n v="0"/>
    <s v="OK"/>
    <s v="Granel"/>
    <x v="0"/>
    <n v="0"/>
    <s v="F. MALAGA"/>
    <s v="A"/>
    <d v="1899-12-30T00:01:01"/>
    <d v="1899-12-30T00:01:01"/>
    <s v="OK"/>
    <m/>
    <m/>
    <d v="1899-12-30T00:00:00"/>
    <d v="1899-12-30T00:32:10"/>
    <n v="5"/>
    <n v="-7.0601851851992414E-4"/>
    <n v="32.166666666662529"/>
    <n v="14"/>
    <s v="Si"/>
  </r>
  <r>
    <s v="CSMA"/>
    <s v="2024059390"/>
    <x v="0"/>
    <s v="ER5414BCV"/>
    <s v="E8142JYC"/>
    <d v="2024-12-26T00:00:00"/>
    <m/>
    <s v="3283"/>
    <x v="38"/>
    <s v="PA"/>
    <m/>
    <m/>
    <d v="2024-12-26T00:00:00"/>
    <d v="1899-12-30T13:01:11"/>
    <d v="2024-12-26T00:00:00"/>
    <d v="1899-12-30T18:06:00"/>
    <d v="2024-12-26T00:00:00"/>
    <d v="1899-12-30T15:06:20"/>
    <x v="218"/>
    <s v="NRODRIGUEZ"/>
    <s v="7022039013"/>
    <s v="EXW"/>
    <d v="1899-12-30T08:04:29"/>
    <d v="1899-12-30T02:59:40"/>
    <d v="1899-12-30T05:04:49"/>
    <s v="Ensacado"/>
    <s v="E002"/>
    <x v="1"/>
    <d v="1899-12-30T02:05:09"/>
    <n v="-0.12476851851852"/>
    <n v="13"/>
    <x v="20"/>
    <x v="0"/>
    <x v="2"/>
    <n v="0"/>
    <n v="0"/>
    <s v="OK"/>
    <s v="Ensacado"/>
    <x v="0"/>
    <n v="0"/>
    <s v="F. MALAGA"/>
    <s v="C"/>
    <d v="1899-12-30T05:04:49"/>
    <d v="1899-12-30T04:06:49"/>
    <s v="KO"/>
    <m/>
    <m/>
    <d v="1899-12-30T00:00:00"/>
    <d v="1899-12-30T02:05:09"/>
    <n v="5"/>
    <d v="1899-12-30T05:04:49"/>
    <n v="125.14999999999669"/>
    <n v="15"/>
    <s v="No"/>
  </r>
  <r>
    <s v="CSMA"/>
    <s v="2024059423"/>
    <x v="0"/>
    <s v="EMA02414R"/>
    <s v="E4258HML"/>
    <d v="2024-12-26T00:00:00"/>
    <m/>
    <s v="3264"/>
    <x v="35"/>
    <s v="PA"/>
    <s v="S1"/>
    <m/>
    <d v="2024-12-26T00:00:00"/>
    <d v="1899-12-30T14:35:50"/>
    <d v="2024-12-26T00:00:00"/>
    <d v="1899-12-30T14:34:49"/>
    <d v="2024-12-26T00:00:00"/>
    <d v="1899-12-30T15:08:18"/>
    <x v="0"/>
    <s v="RFCPI"/>
    <s v="7022039014"/>
    <s v="FBO"/>
    <d v="1899-12-30T00:34:30"/>
    <d v="1899-12-30T00:33:29"/>
    <d v="1899-12-30T00:01:01"/>
    <s v="Granel"/>
    <s v="E001"/>
    <x v="2"/>
    <d v="1899-12-30T00:32:28"/>
    <d v="1899-12-30T00:33:29"/>
    <n v="14"/>
    <x v="20"/>
    <x v="0"/>
    <x v="1"/>
    <n v="0"/>
    <n v="0"/>
    <s v="OK"/>
    <s v="Granel"/>
    <x v="0"/>
    <n v="0"/>
    <s v="F. MALAGA"/>
    <s v="A"/>
    <d v="1899-12-30T00:01:01"/>
    <d v="1899-12-30T00:01:01"/>
    <s v="OK"/>
    <m/>
    <m/>
    <d v="1899-12-30T00:00:00"/>
    <d v="1899-12-30T00:32:28"/>
    <n v="5"/>
    <n v="-7.0601851852003517E-4"/>
    <n v="32.466666666672005"/>
    <n v="15"/>
    <s v="Si"/>
  </r>
  <r>
    <s v="CSMA"/>
    <s v="2024059417"/>
    <x v="0"/>
    <s v="ER7726BBG"/>
    <s v="E8976JGF"/>
    <d v="2024-12-26T00:00:00"/>
    <m/>
    <s v="3264"/>
    <x v="35"/>
    <s v="PA"/>
    <s v="S1"/>
    <m/>
    <d v="2024-12-26T00:00:00"/>
    <d v="1899-12-30T14:10:45"/>
    <d v="2024-12-26T00:00:00"/>
    <d v="1899-12-30T14:09:44"/>
    <d v="2024-12-26T00:00:00"/>
    <d v="1899-12-30T15:11:57"/>
    <x v="0"/>
    <s v="RFCPI"/>
    <s v="7022039015"/>
    <s v="EXW"/>
    <d v="1899-12-30T01:03:14"/>
    <d v="1899-12-30T01:02:13"/>
    <d v="1899-12-30T00:01:01"/>
    <s v="Granel"/>
    <s v="E001"/>
    <x v="1"/>
    <d v="1899-12-30T01:01:12"/>
    <d v="1899-12-30T01:02:13"/>
    <n v="14"/>
    <x v="20"/>
    <x v="0"/>
    <x v="1"/>
    <n v="0"/>
    <n v="0"/>
    <s v="OK"/>
    <s v="Granel"/>
    <x v="0"/>
    <n v="0"/>
    <s v="F. MALAGA"/>
    <s v="B"/>
    <d v="1899-12-30T00:01:01"/>
    <d v="1899-12-30T00:01:01"/>
    <s v="OK"/>
    <m/>
    <m/>
    <d v="1899-12-30T00:00:00"/>
    <d v="1899-12-30T01:01:12"/>
    <n v="5"/>
    <n v="-7.0601851852003517E-4"/>
    <n v="61.199999999999974"/>
    <n v="15"/>
    <s v="No"/>
  </r>
  <r>
    <s v="CSMA"/>
    <s v="2024059426"/>
    <x v="0"/>
    <s v="ER8141BBG"/>
    <s v="E0547BYX"/>
    <d v="2024-12-26T00:00:00"/>
    <m/>
    <s v="3264"/>
    <x v="35"/>
    <s v="PA"/>
    <s v="S1"/>
    <m/>
    <d v="2024-12-26T00:00:00"/>
    <d v="1899-12-30T14:53:11"/>
    <d v="2024-12-26T00:00:00"/>
    <d v="1899-12-30T14:52:09"/>
    <d v="2024-12-26T00:00:00"/>
    <d v="1899-12-30T15:12:53"/>
    <x v="0"/>
    <s v="RFCPI"/>
    <s v="7022039016"/>
    <s v="FBO"/>
    <d v="1899-12-30T00:21:46"/>
    <d v="1899-12-30T00:20:44"/>
    <d v="1899-12-30T00:01:02"/>
    <s v="Granel"/>
    <s v="E001"/>
    <x v="2"/>
    <d v="1899-12-30T00:19:42"/>
    <d v="1899-12-30T00:20:44"/>
    <n v="14"/>
    <x v="20"/>
    <x v="0"/>
    <x v="1"/>
    <n v="0"/>
    <n v="0"/>
    <s v="OK"/>
    <s v="Granel"/>
    <x v="0"/>
    <n v="0"/>
    <s v="F. MALAGA"/>
    <s v="A"/>
    <d v="1899-12-30T00:01:02"/>
    <d v="1899-12-30T00:01:02"/>
    <s v="OK"/>
    <m/>
    <m/>
    <d v="1899-12-30T00:00:00"/>
    <d v="1899-12-30T00:19:42"/>
    <n v="5"/>
    <n v="-7.1759259258996622E-4"/>
    <n v="19.700000000006437"/>
    <n v="15"/>
    <s v="Si"/>
  </r>
  <r>
    <s v="CSMA"/>
    <s v="2024059427"/>
    <x v="0"/>
    <s v="ER6807BBV"/>
    <s v="E8120GLY"/>
    <d v="2024-12-26T00:00:00"/>
    <m/>
    <s v="3269"/>
    <x v="36"/>
    <s v="PA"/>
    <s v="S2"/>
    <m/>
    <d v="2024-12-26T00:00:00"/>
    <d v="1899-12-30T14:56:10"/>
    <d v="2024-12-26T00:00:00"/>
    <d v="1899-12-30T14:55:08"/>
    <d v="2024-12-26T00:00:00"/>
    <d v="1899-12-30T15:18:33"/>
    <x v="0"/>
    <s v="RFCPI"/>
    <s v="7022039017"/>
    <s v="FBO"/>
    <d v="1899-12-30T00:24:27"/>
    <d v="1899-12-30T00:23:25"/>
    <d v="1899-12-30T00:01:02"/>
    <s v="Granel"/>
    <s v="E001"/>
    <x v="2"/>
    <d v="1899-12-30T00:22:23"/>
    <d v="1899-12-30T00:23:25"/>
    <n v="14"/>
    <x v="20"/>
    <x v="0"/>
    <x v="1"/>
    <n v="0"/>
    <n v="0"/>
    <s v="OK"/>
    <s v="Granel"/>
    <x v="0"/>
    <n v="0"/>
    <s v="F. MALAGA"/>
    <s v="A"/>
    <d v="1899-12-30T00:01:02"/>
    <d v="1899-12-30T00:01:02"/>
    <s v="OK"/>
    <m/>
    <m/>
    <d v="1899-12-30T00:00:00"/>
    <d v="1899-12-30T00:22:23"/>
    <n v="5"/>
    <n v="-7.1759259258996622E-4"/>
    <n v="22.38333333333129"/>
    <n v="15"/>
    <s v="Si"/>
  </r>
  <r>
    <s v="CSMA"/>
    <s v="2024059398"/>
    <x v="0"/>
    <s v="ER1165BBW"/>
    <s v="E6875MCC"/>
    <d v="2024-12-26T00:00:00"/>
    <m/>
    <s v="3277"/>
    <x v="44"/>
    <s v="PA"/>
    <s v="PA"/>
    <m/>
    <d v="2024-12-26T00:00:00"/>
    <d v="1899-12-30T13:14:41"/>
    <d v="2024-12-26T00:00:00"/>
    <d v="1899-12-30T13:13:39"/>
    <d v="2024-12-26T00:00:00"/>
    <d v="1899-12-30T15:23:57"/>
    <x v="0"/>
    <s v="RFCPI"/>
    <s v="7022039018"/>
    <s v="FBO"/>
    <d v="1899-12-30T02:11:20"/>
    <d v="1899-12-30T02:10:18"/>
    <d v="1899-12-30T00:01:02"/>
    <s v="Ensacado"/>
    <s v="E002"/>
    <x v="2"/>
    <d v="1899-12-30T02:09:16"/>
    <d v="1899-12-30T02:10:18"/>
    <n v="13"/>
    <x v="20"/>
    <x v="0"/>
    <x v="2"/>
    <n v="0"/>
    <n v="0"/>
    <s v="OK"/>
    <s v="Ensacado"/>
    <x v="0"/>
    <n v="0"/>
    <s v="F. MALAGA"/>
    <s v="C"/>
    <d v="1899-12-30T00:01:02"/>
    <d v="1899-12-30T00:01:02"/>
    <s v="OK"/>
    <m/>
    <m/>
    <d v="1899-12-30T00:00:00"/>
    <d v="1899-12-30T02:09:16"/>
    <n v="5"/>
    <n v="-7.1759259259995822E-4"/>
    <n v="129.26666666665452"/>
    <n v="15"/>
    <s v="No"/>
  </r>
  <r>
    <s v="CSMA"/>
    <s v="2024059400"/>
    <x v="0"/>
    <s v="ER5124BCC"/>
    <s v="E9619HBS"/>
    <d v="2024-12-26T00:00:00"/>
    <m/>
    <s v="3283"/>
    <x v="38"/>
    <s v="PA"/>
    <s v="PA"/>
    <m/>
    <d v="2024-12-26T00:00:00"/>
    <d v="1899-12-30T13:21:37"/>
    <d v="2024-12-26T00:00:00"/>
    <d v="1899-12-30T13:20:35"/>
    <d v="2024-12-26T00:00:00"/>
    <d v="1899-12-30T15:32:12"/>
    <x v="0"/>
    <s v="RFCPI"/>
    <s v="7022039019"/>
    <s v="FBO"/>
    <d v="1899-12-30T02:12:39"/>
    <d v="1899-12-30T02:11:37"/>
    <d v="1899-12-30T00:01:02"/>
    <s v="Ensacado"/>
    <s v="E002"/>
    <x v="2"/>
    <d v="1899-12-30T02:10:35"/>
    <d v="1899-12-30T02:11:37"/>
    <n v="13"/>
    <x v="20"/>
    <x v="0"/>
    <x v="2"/>
    <n v="0"/>
    <n v="0"/>
    <s v="OK"/>
    <s v="Ensacado"/>
    <x v="0"/>
    <n v="0"/>
    <s v="F. MALAGA"/>
    <s v="C"/>
    <d v="1899-12-30T00:01:02"/>
    <d v="1899-12-30T00:01:02"/>
    <s v="OK"/>
    <m/>
    <m/>
    <d v="1899-12-30T00:00:00"/>
    <d v="1899-12-30T02:10:35"/>
    <n v="5"/>
    <n v="-7.1759259258996622E-4"/>
    <n v="130.58333333333286"/>
    <n v="15"/>
    <s v="No"/>
  </r>
  <r>
    <s v="CSMA"/>
    <s v="2024059428"/>
    <x v="0"/>
    <s v="ER9163BCB"/>
    <s v="E4062FXC"/>
    <d v="2024-12-26T00:00:00"/>
    <m/>
    <s v="3269"/>
    <x v="36"/>
    <s v="PA"/>
    <s v="S2"/>
    <m/>
    <d v="2024-12-26T00:00:00"/>
    <d v="1899-12-30T15:06:54"/>
    <d v="2024-12-26T00:00:00"/>
    <d v="1899-12-30T15:05:53"/>
    <d v="2024-12-26T00:00:00"/>
    <d v="1899-12-30T15:32:30"/>
    <x v="0"/>
    <s v="RFCPI"/>
    <s v="7022039020"/>
    <s v="FBO"/>
    <d v="1899-12-30T00:27:38"/>
    <d v="1899-12-30T00:26:37"/>
    <d v="1899-12-30T00:01:01"/>
    <s v="Granel"/>
    <s v="E001"/>
    <x v="2"/>
    <d v="1899-12-30T00:25:36"/>
    <d v="1899-12-30T00:26:37"/>
    <n v="15"/>
    <x v="20"/>
    <x v="0"/>
    <x v="1"/>
    <n v="0"/>
    <n v="0"/>
    <s v="OK"/>
    <s v="Granel"/>
    <x v="0"/>
    <n v="0"/>
    <s v="F. MALAGA"/>
    <s v="A"/>
    <d v="1899-12-30T00:01:01"/>
    <d v="1899-12-30T00:01:01"/>
    <s v="OK"/>
    <m/>
    <m/>
    <d v="1899-12-30T00:00:00"/>
    <d v="1899-12-30T00:25:36"/>
    <n v="5"/>
    <n v="-7.0601851851992414E-4"/>
    <n v="25.599999999988814"/>
    <n v="15"/>
    <s v="Si"/>
  </r>
  <r>
    <s v="CSMA"/>
    <s v="2024059429"/>
    <x v="0"/>
    <s v="EB10320R"/>
    <s v="E4291FWJ"/>
    <d v="2024-12-26T00:00:00"/>
    <m/>
    <s v="3269"/>
    <x v="36"/>
    <s v="PA"/>
    <s v="S2"/>
    <m/>
    <d v="2024-12-26T00:00:00"/>
    <d v="1899-12-30T15:07:15"/>
    <d v="2024-12-26T00:00:00"/>
    <d v="1899-12-30T15:06:13"/>
    <d v="2024-12-26T00:00:00"/>
    <d v="1899-12-30T15:36:08"/>
    <x v="0"/>
    <s v="RFCPI"/>
    <s v="7022039021"/>
    <s v="FBO"/>
    <d v="1899-12-30T00:30:57"/>
    <d v="1899-12-30T00:29:55"/>
    <d v="1899-12-30T00:01:02"/>
    <s v="Granel"/>
    <s v="E001"/>
    <x v="2"/>
    <d v="1899-12-30T00:28:53"/>
    <d v="1899-12-30T00:29:55"/>
    <n v="15"/>
    <x v="20"/>
    <x v="0"/>
    <x v="1"/>
    <n v="0"/>
    <n v="0"/>
    <s v="OK"/>
    <s v="Granel"/>
    <x v="0"/>
    <n v="0"/>
    <s v="F. MALAGA"/>
    <s v="A"/>
    <d v="1899-12-30T00:01:02"/>
    <d v="1899-12-30T00:01:02"/>
    <s v="OK"/>
    <m/>
    <m/>
    <d v="1899-12-30T00:00:00"/>
    <d v="1899-12-30T00:28:53"/>
    <n v="5"/>
    <n v="-7.1759259258996622E-4"/>
    <n v="28.883333333332786"/>
    <n v="15"/>
    <s v="Si"/>
  </r>
  <r>
    <s v="CSMA"/>
    <s v="2024059401"/>
    <x v="0"/>
    <s v="ER3338BBZ"/>
    <s v="E3410KWV"/>
    <d v="2024-12-26T00:00:00"/>
    <m/>
    <s v="3283"/>
    <x v="38"/>
    <s v="PA"/>
    <s v="PA"/>
    <m/>
    <d v="2024-12-26T00:00:00"/>
    <d v="1899-12-30T13:25:00"/>
    <d v="2024-12-26T00:00:00"/>
    <d v="1899-12-30T13:23:58"/>
    <d v="2024-12-26T00:00:00"/>
    <d v="1899-12-30T15:39:41"/>
    <x v="0"/>
    <s v="RFCPI"/>
    <s v="7022039022"/>
    <s v="EXW"/>
    <d v="1899-12-30T02:16:45"/>
    <d v="1899-12-30T02:15:43"/>
    <d v="1899-12-30T00:01:02"/>
    <s v="Ensacado"/>
    <s v="E002"/>
    <x v="1"/>
    <d v="1899-12-30T02:14:41"/>
    <d v="1899-12-30T02:15:43"/>
    <n v="13"/>
    <x v="20"/>
    <x v="0"/>
    <x v="2"/>
    <n v="0"/>
    <n v="0"/>
    <s v="OK"/>
    <s v="Ensacado"/>
    <x v="0"/>
    <n v="0"/>
    <s v="F. MALAGA"/>
    <s v="C"/>
    <d v="1899-12-30T00:01:02"/>
    <d v="1899-12-30T00:01:02"/>
    <s v="OK"/>
    <m/>
    <m/>
    <d v="1899-12-30T00:00:00"/>
    <d v="1899-12-30T02:14:41"/>
    <n v="5"/>
    <n v="-7.1759259258996622E-4"/>
    <n v="134.68333333332964"/>
    <n v="15"/>
    <s v="No"/>
  </r>
  <r>
    <s v="CSMA"/>
    <s v="2024059424"/>
    <x v="0"/>
    <s v="ER4551BBJ"/>
    <s v="E6688FFY"/>
    <d v="2024-12-26T00:00:00"/>
    <m/>
    <s v="3283"/>
    <x v="38"/>
    <s v="PA"/>
    <s v="PA"/>
    <m/>
    <d v="2024-12-26T00:00:00"/>
    <d v="1899-12-30T14:40:32"/>
    <d v="2024-12-26T00:00:00"/>
    <d v="1899-12-30T14:39:31"/>
    <d v="2024-12-26T00:00:00"/>
    <d v="1899-12-30T15:57:54"/>
    <x v="0"/>
    <s v="RFCPI"/>
    <s v="7022039023"/>
    <s v="EXW"/>
    <d v="1899-12-30T01:19:24"/>
    <d v="1899-12-30T01:18:23"/>
    <d v="1899-12-30T00:01:01"/>
    <s v="Ensacado"/>
    <s v="E002"/>
    <x v="1"/>
    <d v="1899-12-30T01:17:22"/>
    <d v="1899-12-30T01:18:23"/>
    <n v="14"/>
    <x v="20"/>
    <x v="0"/>
    <x v="2"/>
    <n v="0"/>
    <n v="0"/>
    <s v="OK"/>
    <s v="Ensacado"/>
    <x v="0"/>
    <n v="0"/>
    <s v="F. MALAGA"/>
    <s v="B"/>
    <d v="1899-12-30T00:01:01"/>
    <d v="1899-12-30T00:01:01"/>
    <s v="OK"/>
    <m/>
    <m/>
    <d v="1899-12-30T00:00:00"/>
    <d v="1899-12-30T01:17:22"/>
    <n v="5"/>
    <n v="-7.0601851851992414E-4"/>
    <n v="77.366666666664003"/>
    <n v="15"/>
    <s v="No"/>
  </r>
  <r>
    <s v="CSMA"/>
    <s v="2024059434"/>
    <x v="0"/>
    <s v="ER4695BDR"/>
    <s v="E9461JBD"/>
    <d v="2024-12-26T00:00:00"/>
    <m/>
    <s v="3264"/>
    <x v="35"/>
    <s v="PA"/>
    <s v="S1"/>
    <m/>
    <d v="2024-12-26T00:00:00"/>
    <d v="1899-12-30T15:42:27"/>
    <d v="2024-12-26T00:00:00"/>
    <d v="1899-12-30T15:41:26"/>
    <d v="2024-12-26T00:00:00"/>
    <d v="1899-12-30T16:05:45"/>
    <x v="0"/>
    <s v="RFCPI"/>
    <s v="7022039024"/>
    <s v="EXW"/>
    <d v="1899-12-30T00:25:20"/>
    <d v="1899-12-30T00:24:19"/>
    <d v="1899-12-30T00:01:01"/>
    <s v="Granel"/>
    <s v="E001"/>
    <x v="1"/>
    <d v="1899-12-30T00:23:18"/>
    <d v="1899-12-30T00:24:19"/>
    <n v="15"/>
    <x v="20"/>
    <x v="0"/>
    <x v="1"/>
    <n v="0"/>
    <n v="0"/>
    <s v="OK"/>
    <s v="Granel"/>
    <x v="0"/>
    <n v="0"/>
    <s v="F. MALAGA"/>
    <s v="A"/>
    <d v="1899-12-30T00:01:01"/>
    <d v="1899-12-30T00:01:01"/>
    <s v="OK"/>
    <m/>
    <m/>
    <d v="1899-12-30T00:00:00"/>
    <d v="1899-12-30T00:23:18"/>
    <n v="5"/>
    <n v="-7.0601851852003517E-4"/>
    <n v="23.299999999991972"/>
    <n v="16"/>
    <s v="Si"/>
  </r>
  <r>
    <s v="CSMA"/>
    <s v="2024059433"/>
    <x v="0"/>
    <s v="ER3035BDJ"/>
    <s v="E1617MGZ"/>
    <d v="2024-12-26T00:00:00"/>
    <m/>
    <s v="3264"/>
    <x v="35"/>
    <s v="PA"/>
    <s v="S1"/>
    <m/>
    <d v="2024-12-26T00:00:00"/>
    <d v="1899-12-30T15:39:26"/>
    <d v="2024-12-26T00:00:00"/>
    <d v="1899-12-30T15:38:25"/>
    <d v="2024-12-26T00:00:00"/>
    <d v="1899-12-30T16:09:50"/>
    <x v="0"/>
    <s v="RFCPI"/>
    <s v="7022039025"/>
    <s v="FBO"/>
    <d v="1899-12-30T00:32:26"/>
    <d v="1899-12-30T00:31:25"/>
    <d v="1899-12-30T00:01:01"/>
    <s v="Granel"/>
    <s v="E001"/>
    <x v="2"/>
    <d v="1899-12-30T00:30:24"/>
    <d v="1899-12-30T00:31:25"/>
    <n v="15"/>
    <x v="20"/>
    <x v="0"/>
    <x v="1"/>
    <n v="0"/>
    <n v="0"/>
    <s v="OK"/>
    <s v="Granel"/>
    <x v="0"/>
    <n v="0"/>
    <s v="F. MALAGA"/>
    <s v="A"/>
    <d v="1899-12-30T00:01:01"/>
    <d v="1899-12-30T00:01:01"/>
    <s v="OK"/>
    <m/>
    <m/>
    <d v="1899-12-30T00:00:00"/>
    <d v="1899-12-30T00:30:24"/>
    <n v="5"/>
    <n v="-7.0601851852003517E-4"/>
    <n v="30.399999999998357"/>
    <n v="16"/>
    <s v="Si"/>
  </r>
  <r>
    <s v="CSMA"/>
    <s v="2024059435"/>
    <x v="0"/>
    <s v="ER8110BCC"/>
    <s v="E7844JTT"/>
    <d v="2024-12-26T00:00:00"/>
    <m/>
    <s v="3262"/>
    <x v="43"/>
    <s v="PA"/>
    <s v="S6"/>
    <m/>
    <d v="2024-12-26T00:00:00"/>
    <d v="1899-12-30T15:43:48"/>
    <d v="2024-12-26T00:00:00"/>
    <d v="1899-12-30T15:42:46"/>
    <d v="2024-12-26T00:00:00"/>
    <d v="1899-12-30T16:20:50"/>
    <x v="0"/>
    <s v="RFCPI"/>
    <s v="7022039027"/>
    <s v="FBO"/>
    <d v="1899-12-30T00:39:06"/>
    <d v="1899-12-30T00:38:04"/>
    <d v="1899-12-30T00:01:02"/>
    <s v="Granel"/>
    <s v="E001"/>
    <x v="2"/>
    <d v="1899-12-30T00:37:02"/>
    <d v="1899-12-30T00:38:04"/>
    <n v="15"/>
    <x v="20"/>
    <x v="0"/>
    <x v="1"/>
    <n v="0"/>
    <n v="0"/>
    <s v="OK"/>
    <s v="Granel"/>
    <x v="0"/>
    <n v="0"/>
    <s v="F. MALAGA"/>
    <s v="A"/>
    <d v="1899-12-30T00:01:02"/>
    <d v="1899-12-30T00:01:02"/>
    <s v="OK"/>
    <m/>
    <m/>
    <d v="1899-12-30T00:00:00"/>
    <d v="1899-12-30T00:37:02"/>
    <n v="5"/>
    <n v="-7.1759259259995822E-4"/>
    <n v="37.03333333332958"/>
    <n v="16"/>
    <s v="Si"/>
  </r>
  <r>
    <s v="CSMA"/>
    <s v="2024059437"/>
    <x v="0"/>
    <s v="EJ02544R"/>
    <s v="E9533LGJ"/>
    <d v="2024-12-26T00:00:00"/>
    <m/>
    <s v="3283"/>
    <x v="38"/>
    <s v="PA"/>
    <s v="PA"/>
    <m/>
    <d v="2024-12-26T00:00:00"/>
    <d v="1899-12-30T15:54:17"/>
    <d v="2024-12-26T00:00:00"/>
    <d v="1899-12-30T15:53:16"/>
    <d v="2024-12-26T00:00:00"/>
    <d v="1899-12-30T16:27:35"/>
    <x v="0"/>
    <s v="RFCPI"/>
    <s v="7022039028"/>
    <s v="FBO"/>
    <d v="1899-12-30T00:35:20"/>
    <d v="1899-12-30T00:34:19"/>
    <d v="1899-12-30T00:01:01"/>
    <s v="Ensacado"/>
    <s v="E002"/>
    <x v="2"/>
    <d v="1899-12-30T00:33:18"/>
    <d v="1899-12-30T00:34:19"/>
    <n v="15"/>
    <x v="20"/>
    <x v="0"/>
    <x v="2"/>
    <n v="0"/>
    <n v="0"/>
    <s v="OK"/>
    <s v="Ensacado"/>
    <x v="0"/>
    <n v="0"/>
    <s v="F. MALAGA"/>
    <s v="A"/>
    <d v="1899-12-30T00:01:01"/>
    <d v="1899-12-30T00:01:01"/>
    <s v="OK"/>
    <m/>
    <m/>
    <d v="1899-12-30T00:00:00"/>
    <d v="1899-12-30T00:33:18"/>
    <n v="5"/>
    <n v="-7.0601851851992414E-4"/>
    <n v="33.30000000000009"/>
    <n v="16"/>
    <s v="Si"/>
  </r>
  <r>
    <s v="CSMA"/>
    <s v="2024059443"/>
    <x v="0"/>
    <s v="ER5019BBT"/>
    <s v="E8662MSV"/>
    <d v="2024-12-26T00:00:00"/>
    <m/>
    <s v="3269"/>
    <x v="36"/>
    <s v="PA"/>
    <s v="S2"/>
    <m/>
    <d v="2024-12-26T00:00:00"/>
    <d v="1899-12-30T16:06:05"/>
    <d v="2024-12-26T00:00:00"/>
    <d v="1899-12-30T16:05:04"/>
    <d v="2024-12-26T00:00:00"/>
    <d v="1899-12-30T16:29:45"/>
    <x v="0"/>
    <s v="RFCPI"/>
    <s v="7022039029"/>
    <s v="FBO"/>
    <d v="1899-12-30T00:25:42"/>
    <d v="1899-12-30T00:24:41"/>
    <d v="1899-12-30T00:01:01"/>
    <s v="Granel"/>
    <s v="E001"/>
    <x v="2"/>
    <d v="1899-12-30T00:23:40"/>
    <d v="1899-12-30T00:24:41"/>
    <n v="16"/>
    <x v="20"/>
    <x v="0"/>
    <x v="1"/>
    <n v="0"/>
    <n v="0"/>
    <s v="OK"/>
    <s v="Granel"/>
    <x v="0"/>
    <n v="0"/>
    <s v="F. MALAGA"/>
    <s v="A"/>
    <d v="1899-12-30T00:01:01"/>
    <d v="1899-12-30T00:01:01"/>
    <s v="OK"/>
    <m/>
    <m/>
    <d v="1899-12-30T00:00:00"/>
    <d v="1899-12-30T00:23:40"/>
    <n v="5"/>
    <n v="-7.0601851851004316E-4"/>
    <n v="23.66666666667351"/>
    <n v="16"/>
    <s v="Si"/>
  </r>
  <r>
    <s v="CSMA"/>
    <s v="2024059445"/>
    <x v="0"/>
    <s v="ER4763BBY"/>
    <s v="E4421MGY"/>
    <d v="2024-12-26T00:00:00"/>
    <m/>
    <s v="3264"/>
    <x v="35"/>
    <s v="PA"/>
    <s v="S1"/>
    <m/>
    <d v="2024-12-26T00:00:00"/>
    <d v="1899-12-30T16:16:22"/>
    <d v="2024-12-26T00:00:00"/>
    <d v="1899-12-30T16:15:20"/>
    <d v="2024-12-26T00:00:00"/>
    <d v="1899-12-30T16:39:37"/>
    <x v="0"/>
    <s v="RFCPI"/>
    <s v="7022039031"/>
    <s v="FBO"/>
    <d v="1899-12-30T00:25:19"/>
    <d v="1899-12-30T00:24:17"/>
    <d v="1899-12-30T00:01:02"/>
    <s v="Granel"/>
    <s v="E001"/>
    <x v="2"/>
    <d v="1899-12-30T00:23:15"/>
    <d v="1899-12-30T00:24:17"/>
    <n v="16"/>
    <x v="20"/>
    <x v="0"/>
    <x v="1"/>
    <n v="0"/>
    <n v="0"/>
    <s v="OK"/>
    <s v="Granel"/>
    <x v="0"/>
    <n v="0"/>
    <s v="F. MALAGA"/>
    <s v="A"/>
    <d v="1899-12-30T00:01:02"/>
    <d v="1899-12-30T00:01:02"/>
    <s v="OK"/>
    <m/>
    <m/>
    <d v="1899-12-30T00:00:00"/>
    <d v="1899-12-30T00:23:15"/>
    <n v="5"/>
    <n v="-7.1759259259995822E-4"/>
    <n v="23.249999999995161"/>
    <n v="16"/>
    <s v="Si"/>
  </r>
  <r>
    <s v="CSMA"/>
    <s v="2024059442"/>
    <x v="0"/>
    <s v="ER7157BCT"/>
    <s v="E0074HMY"/>
    <d v="2024-12-26T00:00:00"/>
    <m/>
    <s v="3283"/>
    <x v="38"/>
    <s v="PA"/>
    <s v="PA"/>
    <m/>
    <d v="2024-12-26T00:00:00"/>
    <d v="1899-12-30T16:05:14"/>
    <d v="2024-12-26T00:00:00"/>
    <d v="1899-12-30T16:04:12"/>
    <d v="2024-12-26T00:00:00"/>
    <d v="1899-12-30T16:45:08"/>
    <x v="0"/>
    <s v="RFCPI"/>
    <s v="7022039032"/>
    <s v="FBO"/>
    <d v="1899-12-30T00:41:58"/>
    <d v="1899-12-30T00:40:56"/>
    <d v="1899-12-30T00:01:02"/>
    <s v="Ensacado"/>
    <s v="E002"/>
    <x v="2"/>
    <d v="1899-12-30T00:39:54"/>
    <d v="1899-12-30T00:40:56"/>
    <n v="16"/>
    <x v="20"/>
    <x v="0"/>
    <x v="2"/>
    <n v="0"/>
    <n v="0"/>
    <s v="OK"/>
    <s v="Ensacado"/>
    <x v="0"/>
    <n v="0"/>
    <s v="F. MALAGA"/>
    <s v="A"/>
    <d v="1899-12-30T00:01:02"/>
    <d v="1899-12-30T00:01:02"/>
    <s v="OK"/>
    <m/>
    <m/>
    <d v="1899-12-30T00:00:00"/>
    <d v="1899-12-30T00:39:54"/>
    <n v="5"/>
    <n v="-7.1759259260006925E-4"/>
    <n v="39.899999999995202"/>
    <n v="16"/>
    <s v="Si"/>
  </r>
  <r>
    <s v="CSMA"/>
    <s v="2024059447"/>
    <x v="0"/>
    <s v="ER4551BBJ"/>
    <s v="E6688FFY"/>
    <d v="2024-12-26T00:00:00"/>
    <m/>
    <s v="3295"/>
    <x v="10"/>
    <s v="PA"/>
    <s v="PA"/>
    <m/>
    <d v="2024-12-26T00:00:00"/>
    <d v="1899-12-30T16:34:36"/>
    <d v="2024-12-26T00:00:00"/>
    <d v="1899-12-30T16:33:33"/>
    <d v="2024-12-26T00:00:00"/>
    <d v="1899-12-30T16:52:53"/>
    <x v="0"/>
    <s v="RFCPI"/>
    <s v="7022039033"/>
    <s v="FBO"/>
    <d v="1899-12-30T00:20:23"/>
    <d v="1899-12-30T00:19:20"/>
    <d v="1899-12-30T00:01:03"/>
    <s v="Ensacado"/>
    <s v="E002"/>
    <x v="2"/>
    <d v="1899-12-30T00:18:17"/>
    <d v="1899-12-30T00:19:20"/>
    <n v="16"/>
    <x v="20"/>
    <x v="0"/>
    <x v="2"/>
    <n v="0"/>
    <n v="0"/>
    <s v="OK"/>
    <s v="Ensacado"/>
    <x v="0"/>
    <n v="0"/>
    <s v="F. MALAGA"/>
    <s v="A"/>
    <d v="1899-12-30T00:01:03"/>
    <d v="1899-12-30T00:01:03"/>
    <s v="OK"/>
    <m/>
    <m/>
    <d v="1899-12-30T00:00:00"/>
    <d v="1899-12-30T00:18:17"/>
    <n v="5"/>
    <n v="-7.2916666665989727E-4"/>
    <n v="18.283333333334486"/>
    <n v="16"/>
    <s v="Si"/>
  </r>
  <r>
    <s v="CSMA"/>
    <s v="2024059448"/>
    <x v="0"/>
    <s v="ER1030BBJ"/>
    <s v="E0463JRH"/>
    <d v="2024-12-26T00:00:00"/>
    <m/>
    <s v="3264"/>
    <x v="35"/>
    <s v="PA"/>
    <s v="S1"/>
    <m/>
    <d v="2024-12-26T00:00:00"/>
    <d v="1899-12-30T16:38:04"/>
    <d v="2024-12-26T00:00:00"/>
    <d v="1899-12-30T16:37:02"/>
    <d v="2024-12-26T00:00:00"/>
    <d v="1899-12-30T17:01:05"/>
    <x v="0"/>
    <s v="RFCPI"/>
    <s v="7022039034"/>
    <s v="FBO"/>
    <d v="1899-12-30T00:25:05"/>
    <d v="1899-12-30T00:24:03"/>
    <d v="1899-12-30T00:01:02"/>
    <s v="Granel"/>
    <s v="E001"/>
    <x v="2"/>
    <d v="1899-12-30T00:23:01"/>
    <d v="1899-12-30T00:24:03"/>
    <n v="16"/>
    <x v="20"/>
    <x v="0"/>
    <x v="1"/>
    <n v="0"/>
    <n v="0"/>
    <s v="OK"/>
    <s v="Granel"/>
    <x v="0"/>
    <n v="0"/>
    <s v="F. MALAGA"/>
    <s v="A"/>
    <d v="1899-12-30T00:01:02"/>
    <d v="1899-12-30T00:01:02"/>
    <s v="OK"/>
    <m/>
    <m/>
    <d v="1899-12-30T00:00:00"/>
    <d v="1899-12-30T00:23:01"/>
    <n v="5"/>
    <n v="-7.1759259259007724E-4"/>
    <n v="23.01666666667197"/>
    <n v="17"/>
    <s v="Si"/>
  </r>
  <r>
    <s v="CSMA"/>
    <s v="2024059446"/>
    <x v="0"/>
    <s v="ER1313BCZ"/>
    <s v="E8928KBN"/>
    <d v="2024-12-26T00:00:00"/>
    <m/>
    <s v="3283"/>
    <x v="38"/>
    <s v="PA"/>
    <s v="PA"/>
    <m/>
    <d v="2024-12-26T00:00:00"/>
    <d v="1899-12-30T16:31:07"/>
    <d v="2024-12-26T00:00:00"/>
    <d v="1899-12-30T16:30:05"/>
    <d v="2024-12-26T00:00:00"/>
    <d v="1899-12-30T17:10:44"/>
    <x v="0"/>
    <s v="RFCPI"/>
    <s v="7022039035"/>
    <s v="EXW"/>
    <d v="1899-12-30T00:41:41"/>
    <d v="1899-12-30T00:40:39"/>
    <d v="1899-12-30T00:01:02"/>
    <s v="Ensacado"/>
    <s v="E002"/>
    <x v="1"/>
    <d v="1899-12-30T00:39:37"/>
    <d v="1899-12-30T00:40:39"/>
    <n v="16"/>
    <x v="20"/>
    <x v="0"/>
    <x v="2"/>
    <n v="0"/>
    <n v="0"/>
    <s v="OK"/>
    <s v="Ensacado"/>
    <x v="0"/>
    <n v="0"/>
    <s v="F. MALAGA"/>
    <s v="A"/>
    <d v="1899-12-30T00:01:02"/>
    <d v="1899-12-30T00:01:02"/>
    <s v="OK"/>
    <m/>
    <m/>
    <d v="1899-12-30T00:00:00"/>
    <d v="1899-12-30T00:39:37"/>
    <n v="5"/>
    <n v="-7.1759259259007724E-4"/>
    <n v="39.616666666675201"/>
    <n v="17"/>
    <s v="Si"/>
  </r>
  <r>
    <s v="CSMA"/>
    <s v="2024059449"/>
    <x v="0"/>
    <s v="ER4902BBX"/>
    <s v="E6099JTB"/>
    <d v="2024-12-26T00:00:00"/>
    <m/>
    <s v="3283"/>
    <x v="38"/>
    <s v="PA"/>
    <s v="PA"/>
    <m/>
    <d v="2024-12-26T00:00:00"/>
    <d v="1899-12-30T16:44:26"/>
    <d v="2024-12-26T00:00:00"/>
    <d v="1899-12-30T16:43:24"/>
    <d v="2024-12-26T00:00:00"/>
    <d v="1899-12-30T17:31:17"/>
    <x v="0"/>
    <s v="RFCPI"/>
    <s v="7022039036"/>
    <s v="EXW"/>
    <d v="1899-12-30T00:48:55"/>
    <d v="1899-12-30T00:47:53"/>
    <d v="1899-12-30T00:01:02"/>
    <s v="Ensacado"/>
    <s v="E002"/>
    <x v="1"/>
    <d v="1899-12-30T00:46:51"/>
    <d v="1899-12-30T00:47:53"/>
    <n v="16"/>
    <x v="20"/>
    <x v="0"/>
    <x v="2"/>
    <n v="0"/>
    <n v="0"/>
    <s v="OK"/>
    <s v="Ensacado"/>
    <x v="0"/>
    <n v="0"/>
    <s v="F. MALAGA"/>
    <s v="B"/>
    <d v="1899-12-30T00:01:02"/>
    <d v="1899-12-30T00:01:02"/>
    <s v="OK"/>
    <m/>
    <m/>
    <d v="1899-12-30T00:00:00"/>
    <d v="1899-12-30T00:46:51"/>
    <n v="5"/>
    <n v="-7.1759259258996622E-4"/>
    <n v="46.849999999996768"/>
    <n v="17"/>
    <s v="No"/>
  </r>
  <r>
    <s v="CSMA"/>
    <s v="2024059455"/>
    <x v="0"/>
    <s v="ESE07849R"/>
    <s v="E8094GLY"/>
    <d v="2024-12-26T00:00:00"/>
    <m/>
    <s v="3264"/>
    <x v="35"/>
    <s v="PA"/>
    <s v="S1"/>
    <m/>
    <d v="2024-12-26T00:00:00"/>
    <d v="1899-12-30T17:24:29"/>
    <d v="2024-12-26T00:00:00"/>
    <d v="1899-12-30T17:23:27"/>
    <d v="2024-12-26T00:00:00"/>
    <d v="1899-12-30T17:45:07"/>
    <x v="0"/>
    <s v="RFCPI"/>
    <s v="7022039037"/>
    <s v="FBO"/>
    <d v="1899-12-30T00:22:42"/>
    <d v="1899-12-30T00:21:40"/>
    <d v="1899-12-30T00:01:02"/>
    <s v="Granel"/>
    <s v="E001"/>
    <x v="2"/>
    <d v="1899-12-30T00:20:38"/>
    <d v="1899-12-30T00:21:40"/>
    <n v="17"/>
    <x v="20"/>
    <x v="0"/>
    <x v="1"/>
    <n v="0"/>
    <n v="0"/>
    <s v="OK"/>
    <s v="Granel"/>
    <x v="0"/>
    <n v="0"/>
    <s v="F. MALAGA"/>
    <s v="A"/>
    <d v="1899-12-30T00:01:02"/>
    <d v="1899-12-30T00:01:02"/>
    <s v="OK"/>
    <m/>
    <m/>
    <d v="1899-12-30T00:00:00"/>
    <d v="1899-12-30T00:20:38"/>
    <n v="5"/>
    <n v="-7.1759259258996622E-4"/>
    <n v="20.633333333327979"/>
    <n v="17"/>
    <s v="Si"/>
  </r>
  <r>
    <s v="CSMA"/>
    <s v="2024059450"/>
    <x v="0"/>
    <s v="ER4736BBF"/>
    <s v="E0847HHD"/>
    <d v="2024-12-26T00:00:00"/>
    <m/>
    <s v="3269"/>
    <x v="36"/>
    <s v="PA"/>
    <s v="S2"/>
    <m/>
    <d v="2024-12-26T00:00:00"/>
    <d v="1899-12-30T16:46:33"/>
    <d v="2024-12-26T00:00:00"/>
    <d v="1899-12-30T16:45:30"/>
    <d v="2024-12-26T00:00:00"/>
    <d v="1899-12-30T17:48:07"/>
    <x v="0"/>
    <s v="RFCPI"/>
    <s v="7022039038"/>
    <s v="FBO"/>
    <d v="1899-12-30T01:03:40"/>
    <d v="1899-12-30T01:02:37"/>
    <d v="1899-12-30T00:01:03"/>
    <s v="Granel"/>
    <s v="E001"/>
    <x v="2"/>
    <d v="1899-12-30T01:01:34"/>
    <d v="1899-12-30T01:02:37"/>
    <n v="16"/>
    <x v="20"/>
    <x v="0"/>
    <x v="1"/>
    <n v="0"/>
    <n v="0"/>
    <s v="OK"/>
    <s v="Granel"/>
    <x v="0"/>
    <n v="0"/>
    <s v="F. MALAGA"/>
    <s v="B"/>
    <d v="1899-12-30T00:01:03"/>
    <d v="1899-12-30T00:01:03"/>
    <s v="OK"/>
    <m/>
    <m/>
    <d v="1899-12-30T00:00:00"/>
    <d v="1899-12-30T01:01:34"/>
    <n v="5"/>
    <n v="-7.291666666700003E-4"/>
    <n v="61.566666666667125"/>
    <n v="17"/>
    <s v="No"/>
  </r>
  <r>
    <s v="CSMA"/>
    <s v="2024059456"/>
    <x v="0"/>
    <s v="ER8643BCC"/>
    <s v="E7698LMM"/>
    <d v="2024-12-26T00:00:00"/>
    <m/>
    <s v="3269"/>
    <x v="36"/>
    <s v="PA"/>
    <s v="S2"/>
    <m/>
    <d v="2024-12-26T00:00:00"/>
    <d v="1899-12-30T17:27:02"/>
    <d v="2024-12-26T00:00:00"/>
    <d v="1899-12-30T17:26:03"/>
    <d v="2024-12-26T00:00:00"/>
    <d v="1899-12-30T17:48:40"/>
    <x v="0"/>
    <s v="RFCPI"/>
    <s v="7022039039"/>
    <s v="FBO"/>
    <d v="1899-12-30T00:23:36"/>
    <d v="1899-12-30T00:22:37"/>
    <d v="1899-12-30T00:00:59"/>
    <s v="Granel"/>
    <s v="E001"/>
    <x v="2"/>
    <d v="1899-12-30T00:21:38"/>
    <d v="1899-12-30T00:22:37"/>
    <n v="17"/>
    <x v="20"/>
    <x v="0"/>
    <x v="1"/>
    <n v="0"/>
    <n v="0"/>
    <s v="OK"/>
    <s v="Granel"/>
    <x v="0"/>
    <n v="0"/>
    <s v="F. MALAGA"/>
    <s v="A"/>
    <d v="1899-12-30T00:00:59"/>
    <d v="1899-12-30T00:00:59"/>
    <s v="OK"/>
    <m/>
    <m/>
    <d v="1899-12-30T00:00:00"/>
    <d v="1899-12-30T00:21:38"/>
    <n v="5"/>
    <n v="-6.8287037037007003E-4"/>
    <n v="21.633333333335969"/>
    <n v="17"/>
    <s v="Si"/>
  </r>
  <r>
    <s v="CSMA"/>
    <s v="2024059454"/>
    <x v="0"/>
    <s v="EVA01741R"/>
    <s v="E5813KFK"/>
    <d v="2024-12-26T00:00:00"/>
    <m/>
    <s v="3262"/>
    <x v="43"/>
    <s v="PA"/>
    <s v="S6"/>
    <m/>
    <d v="2024-12-26T00:00:00"/>
    <d v="1899-12-30T17:15:32"/>
    <d v="2024-12-26T00:00:00"/>
    <d v="1899-12-30T17:14:31"/>
    <d v="2024-12-26T00:00:00"/>
    <d v="1899-12-30T18:01:52"/>
    <x v="0"/>
    <s v="RFCPI"/>
    <s v="7022039040"/>
    <s v="FBO"/>
    <d v="1899-12-30T00:48:22"/>
    <d v="1899-12-30T00:47:21"/>
    <d v="1899-12-30T00:01:01"/>
    <s v="Granel"/>
    <s v="E001"/>
    <x v="2"/>
    <d v="1899-12-30T00:46:20"/>
    <d v="1899-12-30T00:47:21"/>
    <n v="17"/>
    <x v="20"/>
    <x v="0"/>
    <x v="1"/>
    <n v="0"/>
    <n v="0"/>
    <s v="OK"/>
    <s v="Granel"/>
    <x v="0"/>
    <n v="0"/>
    <s v="F. MALAGA"/>
    <s v="B"/>
    <d v="1899-12-30T00:01:01"/>
    <d v="1899-12-30T00:01:01"/>
    <s v="OK"/>
    <m/>
    <m/>
    <d v="1899-12-30T00:00:00"/>
    <d v="1899-12-30T00:46:20"/>
    <n v="5"/>
    <n v="-7.0601851852003517E-4"/>
    <n v="46.333333333339191"/>
    <n v="18"/>
    <s v="No"/>
  </r>
  <r>
    <s v="CSMA"/>
    <s v="2024059461"/>
    <x v="0"/>
    <s v="ER5414BCV"/>
    <s v="E8142JYC"/>
    <d v="2024-12-26T00:00:00"/>
    <m/>
    <s v="3283"/>
    <x v="38"/>
    <s v="PA"/>
    <m/>
    <m/>
    <d v="2024-12-26T00:00:00"/>
    <d v="1899-12-30T18:23:24"/>
    <d v="2024-12-26T00:00:00"/>
    <d v="1899-12-30T15:06:00"/>
    <d v="2024-12-26T00:00:00"/>
    <d v="1899-12-30T18:52:43"/>
    <x v="218"/>
    <s v="JSANTOSL"/>
    <s v="7022039041"/>
    <s v="EXW"/>
    <d v="1899-12-30T07:04:07"/>
    <d v="1899-12-30T03:46:43"/>
    <d v="1899-12-30T03:17:24"/>
    <s v="Ensacado"/>
    <s v="E002"/>
    <x v="1"/>
    <d v="1899-12-30T00:29:19"/>
    <d v="1899-12-30T03:46:43"/>
    <n v="18"/>
    <x v="20"/>
    <x v="0"/>
    <x v="2"/>
    <n v="0"/>
    <n v="0"/>
    <s v="OK"/>
    <s v="Ensacado"/>
    <x v="0"/>
    <n v="0"/>
    <s v="F. MALAGA"/>
    <s v="A"/>
    <d v="1899-12-30T03:17:24"/>
    <d v="1899-12-30T02:19:24"/>
    <s v="KO"/>
    <m/>
    <m/>
    <d v="1899-12-30T00:00:00"/>
    <d v="1899-12-30T00:29:19"/>
    <n v="5"/>
    <n v="-0.13708333333333"/>
    <n v="29.316666666671996"/>
    <n v="18"/>
    <s v="Si"/>
  </r>
  <r>
    <s v="CSMA"/>
    <s v="2024059462"/>
    <x v="0"/>
    <s v="ER5124BCC"/>
    <s v="E9619HBS"/>
    <d v="2024-12-26T00:00:00"/>
    <m/>
    <s v="3283"/>
    <x v="38"/>
    <s v="PA"/>
    <s v="PA"/>
    <m/>
    <d v="2024-12-26T00:00:00"/>
    <d v="1899-12-30T18:35:30"/>
    <d v="2024-12-26T00:00:00"/>
    <d v="1899-12-30T18:34:29"/>
    <d v="2024-12-26T00:00:00"/>
    <d v="1899-12-30T18:59:52"/>
    <x v="0"/>
    <s v="RFCPI"/>
    <s v="7022039042"/>
    <s v="FBO"/>
    <d v="1899-12-30T00:26:24"/>
    <d v="1899-12-30T00:25:23"/>
    <d v="1899-12-30T00:01:01"/>
    <s v="Ensacado"/>
    <s v="E002"/>
    <x v="2"/>
    <d v="1899-12-30T00:24:22"/>
    <d v="1899-12-30T00:25:23"/>
    <n v="18"/>
    <x v="20"/>
    <x v="0"/>
    <x v="2"/>
    <n v="0"/>
    <n v="0"/>
    <s v="OK"/>
    <s v="Ensacado"/>
    <x v="0"/>
    <n v="0"/>
    <s v="F. MALAGA"/>
    <s v="A"/>
    <d v="1899-12-30T00:01:01"/>
    <d v="1899-12-30T00:01:01"/>
    <s v="OK"/>
    <m/>
    <m/>
    <d v="1899-12-30T00:00:00"/>
    <d v="1899-12-30T00:24:22"/>
    <n v="5"/>
    <n v="-7.0601851851992414E-4"/>
    <n v="24.366666666657633"/>
    <n v="18"/>
    <s v="Si"/>
  </r>
  <r>
    <s v="CSMA"/>
    <s v="2024059466"/>
    <x v="0"/>
    <s v="ER7469BCZ"/>
    <s v="E2866JTR"/>
    <d v="2024-12-26T00:00:00"/>
    <m/>
    <s v="3283"/>
    <x v="38"/>
    <s v="PA"/>
    <s v="PA"/>
    <m/>
    <d v="2024-12-26T00:00:00"/>
    <d v="1899-12-30T19:12:04"/>
    <d v="2024-12-26T00:00:00"/>
    <d v="1899-12-30T19:11:02"/>
    <d v="2024-12-26T00:00:00"/>
    <d v="1899-12-30T20:05:29"/>
    <x v="0"/>
    <s v="RFCPI"/>
    <s v="7022039043"/>
    <s v="EXW"/>
    <d v="1899-12-30T00:55:29"/>
    <d v="1899-12-30T00:54:27"/>
    <d v="1899-12-30T00:01:02"/>
    <s v="Ensacado"/>
    <s v="E002"/>
    <x v="1"/>
    <d v="1899-12-30T00:53:25"/>
    <d v="1899-12-30T00:54:27"/>
    <n v="19"/>
    <x v="20"/>
    <x v="0"/>
    <x v="2"/>
    <n v="0"/>
    <n v="0"/>
    <s v="OK"/>
    <s v="Ensacado"/>
    <x v="0"/>
    <n v="0"/>
    <s v="F. MALAGA"/>
    <s v="B"/>
    <d v="1899-12-30T00:01:02"/>
    <d v="1899-12-30T00:01:02"/>
    <s v="OK"/>
    <m/>
    <m/>
    <d v="1899-12-30T00:00:00"/>
    <d v="1899-12-30T00:53:25"/>
    <n v="5"/>
    <n v="-7.1759259259995822E-4"/>
    <n v="53.416666666656099"/>
    <n v="20"/>
    <s v="No"/>
  </r>
  <r>
    <s v="CSMA"/>
    <s v="2024059472"/>
    <x v="0"/>
    <s v="ER3673BBX"/>
    <s v="E1228KBR"/>
    <d v="2024-12-27T00:00:00"/>
    <m/>
    <s v="3260"/>
    <x v="41"/>
    <s v="PA"/>
    <s v="S8"/>
    <m/>
    <d v="2024-12-27T00:00:00"/>
    <d v="1899-12-30T05:08:34"/>
    <d v="2024-12-27T00:00:00"/>
    <d v="1899-12-30T05:07:33"/>
    <d v="2024-12-27T00:00:00"/>
    <d v="1899-12-30T05:27:44"/>
    <x v="0"/>
    <s v="RFCPI"/>
    <s v="7022039044"/>
    <s v="EXW"/>
    <d v="1899-12-30T00:21:12"/>
    <d v="1899-12-30T00:20:11"/>
    <d v="1899-12-30T00:01:01"/>
    <s v="Granel"/>
    <s v="E001"/>
    <x v="1"/>
    <d v="1899-12-30T00:19:10"/>
    <d v="1899-12-30T00:20:11"/>
    <n v="5"/>
    <x v="0"/>
    <x v="0"/>
    <x v="1"/>
    <n v="0"/>
    <n v="0"/>
    <s v="OK"/>
    <s v="Granel"/>
    <x v="0"/>
    <n v="0"/>
    <s v="F. MALAGA"/>
    <s v="A"/>
    <d v="1899-12-30T00:01:01"/>
    <d v="1899-12-30T00:01:01"/>
    <s v="OK"/>
    <m/>
    <m/>
    <d v="1899-12-30T00:00:00"/>
    <d v="1899-12-30T00:19:10"/>
    <n v="6"/>
    <n v="-7.0601851852000741E-4"/>
    <n v="19.166666666659179"/>
    <n v="5"/>
    <s v="Si"/>
  </r>
  <r>
    <s v="CSMA"/>
    <s v="2024059470"/>
    <x v="0"/>
    <s v="ER8221BBJ"/>
    <s v="E3888GZR"/>
    <d v="2024-12-27T00:00:00"/>
    <m/>
    <s v="3269"/>
    <x v="36"/>
    <s v="PA"/>
    <s v="S2"/>
    <m/>
    <d v="2024-12-27T00:00:00"/>
    <d v="1899-12-30T05:07:31"/>
    <d v="2024-12-27T00:00:00"/>
    <d v="1899-12-30T05:06:31"/>
    <d v="2024-12-27T00:00:00"/>
    <d v="1899-12-30T05:32:39"/>
    <x v="0"/>
    <s v="RFCPI"/>
    <s v="7022039045"/>
    <s v="EXW"/>
    <d v="1899-12-30T00:27:08"/>
    <d v="1899-12-30T00:26:08"/>
    <d v="1899-12-30T00:01:00"/>
    <s v="Granel"/>
    <s v="E001"/>
    <x v="1"/>
    <d v="1899-12-30T00:25:08"/>
    <d v="1899-12-30T00:26:08"/>
    <n v="5"/>
    <x v="0"/>
    <x v="0"/>
    <x v="1"/>
    <n v="0"/>
    <n v="0"/>
    <s v="OK"/>
    <s v="Granel"/>
    <x v="0"/>
    <n v="0"/>
    <s v="F. MALAGA"/>
    <s v="A"/>
    <d v="1899-12-30T00:01:00"/>
    <d v="1899-12-30T00:01:00"/>
    <s v="OK"/>
    <m/>
    <m/>
    <d v="1899-12-30T00:00:00"/>
    <d v="1899-12-30T00:25:08"/>
    <n v="6"/>
    <n v="-6.9444444444000109E-4"/>
    <n v="25.133333333328"/>
    <n v="5"/>
    <s v="Si"/>
  </r>
  <r>
    <s v="CSMA"/>
    <s v="2024059469"/>
    <x v="0"/>
    <s v="ER8880BDL"/>
    <s v="E7970JYD"/>
    <d v="2024-12-27T00:00:00"/>
    <m/>
    <s v="3262"/>
    <x v="43"/>
    <s v="PA"/>
    <s v="S6"/>
    <m/>
    <d v="2024-12-27T00:00:00"/>
    <d v="1899-12-30T05:07:18"/>
    <d v="2024-12-27T00:00:00"/>
    <d v="1899-12-30T05:06:19"/>
    <d v="2024-12-27T00:00:00"/>
    <d v="1899-12-30T05:32:45"/>
    <x v="0"/>
    <s v="RFCPI"/>
    <s v="7022039046"/>
    <s v="EXW"/>
    <d v="1899-12-30T00:27:25"/>
    <d v="1899-12-30T00:26:26"/>
    <d v="1899-12-30T00:00:59"/>
    <s v="Granel"/>
    <s v="E001"/>
    <x v="1"/>
    <d v="1899-12-30T00:25:27"/>
    <d v="1899-12-30T00:26:26"/>
    <n v="5"/>
    <x v="0"/>
    <x v="0"/>
    <x v="1"/>
    <n v="0"/>
    <n v="0"/>
    <s v="OK"/>
    <s v="Granel"/>
    <x v="0"/>
    <n v="0"/>
    <s v="F. MALAGA"/>
    <s v="A"/>
    <d v="1899-12-30T00:00:59"/>
    <d v="1899-12-30T00:00:59"/>
    <s v="OK"/>
    <m/>
    <m/>
    <d v="1899-12-30T00:00:00"/>
    <d v="1899-12-30T00:25:27"/>
    <n v="6"/>
    <n v="-6.8287037036998677E-4"/>
    <n v="25.449999999998422"/>
    <n v="5"/>
    <s v="Si"/>
  </r>
  <r>
    <s v="CSMA"/>
    <s v="2024059471"/>
    <x v="0"/>
    <s v="ER1055BBH"/>
    <s v="E0721JRZ"/>
    <d v="2024-12-27T00:00:00"/>
    <m/>
    <s v="3269"/>
    <x v="36"/>
    <s v="PA"/>
    <s v="S2"/>
    <m/>
    <d v="2024-12-27T00:00:00"/>
    <d v="1899-12-30T05:07:45"/>
    <d v="2024-12-27T00:00:00"/>
    <d v="1899-12-30T05:06:44"/>
    <d v="2024-12-27T00:00:00"/>
    <d v="1899-12-30T05:44:56"/>
    <x v="0"/>
    <s v="RFCPI"/>
    <s v="7022039047"/>
    <s v="FBO"/>
    <d v="1899-12-30T00:39:13"/>
    <d v="1899-12-30T00:38:12"/>
    <d v="1899-12-30T00:01:01"/>
    <s v="Granel"/>
    <s v="E001"/>
    <x v="2"/>
    <d v="1899-12-30T00:37:11"/>
    <d v="1899-12-30T00:38:12"/>
    <n v="5"/>
    <x v="0"/>
    <x v="0"/>
    <x v="1"/>
    <n v="0"/>
    <n v="0"/>
    <s v="OK"/>
    <s v="Granel"/>
    <x v="0"/>
    <n v="0"/>
    <s v="F. MALAGA"/>
    <s v="A"/>
    <d v="1899-12-30T00:01:01"/>
    <d v="1899-12-30T00:01:01"/>
    <s v="OK"/>
    <m/>
    <m/>
    <d v="1899-12-30T00:00:00"/>
    <d v="1899-12-30T00:37:11"/>
    <n v="6"/>
    <n v="-7.0601851851997965E-4"/>
    <n v="37.183333333334403"/>
    <n v="5"/>
    <s v="Si"/>
  </r>
  <r>
    <s v="CSMA"/>
    <s v="2024059473"/>
    <x v="0"/>
    <s v="ER6006BBN"/>
    <s v="E2274KKH"/>
    <d v="2024-12-27T00:00:00"/>
    <m/>
    <s v="3264"/>
    <x v="35"/>
    <s v="PA"/>
    <s v="S1"/>
    <m/>
    <d v="2024-12-27T00:00:00"/>
    <d v="1899-12-30T05:24:45"/>
    <d v="2024-12-27T00:00:00"/>
    <d v="1899-12-30T05:23:44"/>
    <d v="2024-12-27T00:00:00"/>
    <d v="1899-12-30T05:47:59"/>
    <x v="0"/>
    <s v="RFCPI"/>
    <s v="7022039048"/>
    <s v="FBO"/>
    <d v="1899-12-30T00:25:16"/>
    <d v="1899-12-30T00:24:15"/>
    <d v="1899-12-30T00:01:01"/>
    <s v="Granel"/>
    <s v="E001"/>
    <x v="2"/>
    <d v="1899-12-30T00:23:14"/>
    <d v="1899-12-30T00:24:15"/>
    <n v="5"/>
    <x v="0"/>
    <x v="0"/>
    <x v="1"/>
    <n v="0"/>
    <n v="0"/>
    <s v="OK"/>
    <s v="Granel"/>
    <x v="0"/>
    <n v="0"/>
    <s v="F. MALAGA"/>
    <s v="A"/>
    <d v="1899-12-30T00:01:01"/>
    <d v="1899-12-30T00:01:01"/>
    <s v="OK"/>
    <m/>
    <m/>
    <d v="1899-12-30T00:00:00"/>
    <d v="1899-12-30T00:23:14"/>
    <n v="6"/>
    <n v="-7.0601851852000741E-4"/>
    <n v="23.233333333334379"/>
    <n v="5"/>
    <s v="Si"/>
  </r>
  <r>
    <s v="CSMA"/>
    <s v="2024059474"/>
    <x v="0"/>
    <s v="ER9275BBY"/>
    <s v="E9746LXV"/>
    <d v="2024-12-27T00:00:00"/>
    <m/>
    <s v="3264"/>
    <x v="35"/>
    <s v="PA"/>
    <s v="S1"/>
    <m/>
    <d v="2024-12-27T00:00:00"/>
    <d v="1899-12-30T05:32:02"/>
    <d v="2024-12-27T00:00:00"/>
    <d v="1899-12-30T05:31:01"/>
    <d v="2024-12-27T00:00:00"/>
    <d v="1899-12-30T05:53:29"/>
    <x v="0"/>
    <s v="RFCPI"/>
    <s v="7022039049"/>
    <s v="EXW"/>
    <d v="1899-12-30T00:23:29"/>
    <d v="1899-12-30T00:22:28"/>
    <d v="1899-12-30T00:01:01"/>
    <s v="Granel"/>
    <s v="E001"/>
    <x v="1"/>
    <d v="1899-12-30T00:21:27"/>
    <d v="1899-12-30T00:22:28"/>
    <n v="5"/>
    <x v="0"/>
    <x v="0"/>
    <x v="1"/>
    <n v="0"/>
    <n v="0"/>
    <s v="OK"/>
    <s v="Granel"/>
    <x v="0"/>
    <n v="0"/>
    <s v="F. MALAGA"/>
    <s v="A"/>
    <d v="1899-12-30T00:01:01"/>
    <d v="1899-12-30T00:01:01"/>
    <s v="OK"/>
    <m/>
    <m/>
    <d v="1899-12-30T00:00:00"/>
    <d v="1899-12-30T00:21:27"/>
    <n v="6"/>
    <n v="-7.060185185100154E-4"/>
    <n v="21.450000000009588"/>
    <n v="5"/>
    <s v="Si"/>
  </r>
  <r>
    <s v="CSMA"/>
    <s v="2024059475"/>
    <x v="0"/>
    <s v="ER4228BBT"/>
    <s v="E3198LFN"/>
    <d v="2024-12-27T00:00:00"/>
    <m/>
    <s v="3260"/>
    <x v="41"/>
    <s v="PA"/>
    <s v="S8"/>
    <m/>
    <d v="2024-12-27T00:00:00"/>
    <d v="1899-12-30T05:34:23"/>
    <d v="2024-12-27T00:00:00"/>
    <d v="1899-12-30T05:33:22"/>
    <d v="2024-12-27T00:00:00"/>
    <d v="1899-12-30T05:55:31"/>
    <x v="0"/>
    <s v="RFCPI"/>
    <s v="7022039050"/>
    <s v="EXW"/>
    <d v="1899-12-30T00:23:10"/>
    <d v="1899-12-30T00:22:09"/>
    <d v="1899-12-30T00:01:01"/>
    <s v="Granel"/>
    <s v="E001"/>
    <x v="1"/>
    <d v="1899-12-30T00:21:08"/>
    <d v="1899-12-30T00:22:09"/>
    <n v="5"/>
    <x v="0"/>
    <x v="0"/>
    <x v="1"/>
    <n v="0"/>
    <n v="0"/>
    <s v="OK"/>
    <s v="Granel"/>
    <x v="0"/>
    <n v="0"/>
    <s v="F. MALAGA"/>
    <s v="A"/>
    <d v="1899-12-30T00:01:01"/>
    <d v="1899-12-30T00:01:01"/>
    <s v="OK"/>
    <m/>
    <m/>
    <d v="1899-12-30T00:00:00"/>
    <d v="1899-12-30T00:21:08"/>
    <n v="6"/>
    <n v="-7.0601851852000741E-4"/>
    <n v="21.133333333324778"/>
    <n v="5"/>
    <s v="Si"/>
  </r>
  <r>
    <s v="CSMA"/>
    <s v="2024059476"/>
    <x v="0"/>
    <s v="ER7726BBG"/>
    <s v="E8976JGF"/>
    <d v="2024-12-27T00:00:00"/>
    <m/>
    <s v="3262"/>
    <x v="43"/>
    <s v="PA"/>
    <s v="S6"/>
    <m/>
    <d v="2024-12-27T00:00:00"/>
    <d v="1899-12-30T05:38:43"/>
    <d v="2024-12-27T00:00:00"/>
    <d v="1899-12-30T05:37:43"/>
    <d v="2024-12-27T00:00:00"/>
    <d v="1899-12-30T06:03:24"/>
    <x v="0"/>
    <s v="RFCPI"/>
    <s v="7022039051"/>
    <s v="EXW"/>
    <d v="1899-12-30T00:26:41"/>
    <d v="1899-12-30T00:25:41"/>
    <d v="1899-12-30T00:01:00"/>
    <s v="Granel"/>
    <s v="E001"/>
    <x v="1"/>
    <d v="1899-12-30T00:24:41"/>
    <d v="1899-12-30T00:25:41"/>
    <n v="5"/>
    <x v="0"/>
    <x v="0"/>
    <x v="1"/>
    <n v="0"/>
    <n v="0"/>
    <s v="OK"/>
    <s v="Granel"/>
    <x v="0"/>
    <n v="0"/>
    <s v="F. MALAGA"/>
    <s v="A"/>
    <d v="1899-12-30T00:01:00"/>
    <d v="1899-12-30T00:01:00"/>
    <s v="OK"/>
    <m/>
    <m/>
    <d v="1899-12-30T00:00:00"/>
    <d v="1899-12-30T00:24:41"/>
    <n v="6"/>
    <n v="-6.9444444444999309E-4"/>
    <n v="24.683333333327973"/>
    <n v="6"/>
    <s v="Si"/>
  </r>
  <r>
    <s v="CSMA"/>
    <s v="2024059477"/>
    <x v="0"/>
    <s v="ER2915BBJ"/>
    <s v="E7812KXB"/>
    <d v="2024-12-27T00:00:00"/>
    <m/>
    <s v="3263"/>
    <x v="42"/>
    <s v="PA"/>
    <s v="S5"/>
    <m/>
    <d v="2024-12-27T00:00:00"/>
    <d v="1899-12-30T05:42:07"/>
    <d v="2024-12-27T00:00:00"/>
    <d v="1899-12-30T05:41:07"/>
    <d v="2024-12-27T00:00:00"/>
    <d v="1899-12-30T06:11:51"/>
    <x v="0"/>
    <s v="RFCPI"/>
    <s v="7022039052"/>
    <s v="EXW"/>
    <d v="1899-12-30T00:31:44"/>
    <d v="1899-12-30T00:30:44"/>
    <d v="1899-12-30T00:01:00"/>
    <s v="Granel"/>
    <s v="E001"/>
    <x v="1"/>
    <d v="1899-12-30T00:29:44"/>
    <d v="1899-12-30T00:30:44"/>
    <n v="5"/>
    <x v="0"/>
    <x v="0"/>
    <x v="1"/>
    <n v="0"/>
    <n v="0"/>
    <s v="OK"/>
    <s v="Granel"/>
    <x v="0"/>
    <n v="0"/>
    <s v="F. MALAGA"/>
    <s v="A"/>
    <d v="1899-12-30T00:01:00"/>
    <d v="1899-12-30T00:01:00"/>
    <s v="OK"/>
    <m/>
    <m/>
    <d v="1899-12-30T00:00:00"/>
    <d v="1899-12-30T00:29:44"/>
    <n v="6"/>
    <n v="-6.9444444445002085E-4"/>
    <n v="29.733333333335995"/>
    <n v="6"/>
    <s v="Si"/>
  </r>
  <r>
    <s v="CSMA"/>
    <s v="2024059478"/>
    <x v="0"/>
    <s v="ER0898BBG"/>
    <s v="E2340KGX"/>
    <d v="2024-12-27T00:00:00"/>
    <m/>
    <s v="3264"/>
    <x v="35"/>
    <s v="PA"/>
    <s v="S1"/>
    <m/>
    <d v="2024-12-27T00:00:00"/>
    <d v="1899-12-30T05:51:39"/>
    <d v="2024-12-27T00:00:00"/>
    <d v="1899-12-30T05:50:38"/>
    <d v="2024-12-27T00:00:00"/>
    <d v="1899-12-30T06:19:00"/>
    <x v="0"/>
    <s v="RFCPI"/>
    <s v="7022039053"/>
    <s v="FBO"/>
    <d v="1899-12-30T00:29:23"/>
    <d v="1899-12-30T00:28:22"/>
    <d v="1899-12-30T00:01:01"/>
    <s v="Granel"/>
    <s v="E001"/>
    <x v="2"/>
    <d v="1899-12-30T00:27:21"/>
    <d v="1899-12-30T00:28:22"/>
    <n v="5"/>
    <x v="0"/>
    <x v="0"/>
    <x v="1"/>
    <n v="0"/>
    <n v="0"/>
    <s v="OK"/>
    <s v="Granel"/>
    <x v="0"/>
    <n v="0"/>
    <s v="F. MALAGA"/>
    <s v="A"/>
    <d v="1899-12-30T00:01:01"/>
    <d v="1899-12-30T00:01:01"/>
    <s v="OK"/>
    <m/>
    <m/>
    <d v="1899-12-30T00:00:00"/>
    <d v="1899-12-30T00:27:21"/>
    <n v="6"/>
    <n v="-7.0601851852000741E-4"/>
    <n v="27.349999999992004"/>
    <n v="6"/>
    <s v="Si"/>
  </r>
  <r>
    <s v="CSMA"/>
    <s v="2024059479"/>
    <x v="0"/>
    <s v="ER0865BBP"/>
    <s v="E0262CVL"/>
    <d v="2024-12-27T00:00:00"/>
    <m/>
    <s v="3269"/>
    <x v="36"/>
    <s v="PA"/>
    <s v="S2"/>
    <m/>
    <d v="2024-12-27T00:00:00"/>
    <d v="1899-12-30T05:54:32"/>
    <d v="2024-12-27T00:00:00"/>
    <d v="1899-12-30T05:53:31"/>
    <d v="2024-12-27T00:00:00"/>
    <d v="1899-12-30T06:22:03"/>
    <x v="0"/>
    <s v="RFCPI"/>
    <s v="7022039054"/>
    <s v="EXW"/>
    <d v="1899-12-30T00:29:33"/>
    <d v="1899-12-30T00:28:32"/>
    <d v="1899-12-30T00:01:01"/>
    <s v="Granel"/>
    <s v="E001"/>
    <x v="1"/>
    <d v="1899-12-30T00:27:31"/>
    <d v="1899-12-30T00:28:32"/>
    <n v="5"/>
    <x v="0"/>
    <x v="0"/>
    <x v="1"/>
    <n v="0"/>
    <n v="0"/>
    <s v="OK"/>
    <s v="Granel"/>
    <x v="0"/>
    <n v="0"/>
    <s v="F. MALAGA"/>
    <s v="A"/>
    <d v="1899-12-30T00:01:01"/>
    <d v="1899-12-30T00:01:01"/>
    <s v="OK"/>
    <m/>
    <m/>
    <d v="1899-12-30T00:00:00"/>
    <d v="1899-12-30T00:27:31"/>
    <n v="6"/>
    <n v="-7.060185185100154E-4"/>
    <n v="27.516666666671991"/>
    <n v="6"/>
    <s v="Si"/>
  </r>
  <r>
    <s v="CSMA"/>
    <s v="2024059481"/>
    <x v="0"/>
    <s v="ER8349BDL"/>
    <s v="E9043KYN"/>
    <d v="2024-12-27T00:00:00"/>
    <m/>
    <s v="3264"/>
    <x v="35"/>
    <s v="PA"/>
    <s v="S1"/>
    <m/>
    <d v="2024-12-27T00:00:00"/>
    <d v="1899-12-30T06:06:01"/>
    <d v="2024-12-27T00:00:00"/>
    <d v="1899-12-30T06:05:01"/>
    <d v="2024-12-27T00:00:00"/>
    <d v="1899-12-30T06:29:43"/>
    <x v="0"/>
    <s v="RFCPI"/>
    <s v="7022039055"/>
    <s v="EXW"/>
    <d v="1899-12-30T00:25:42"/>
    <d v="1899-12-30T00:24:42"/>
    <d v="1899-12-30T00:01:00"/>
    <s v="Granel"/>
    <s v="E001"/>
    <x v="1"/>
    <d v="1899-12-30T00:23:42"/>
    <d v="1899-12-30T00:24:42"/>
    <n v="6"/>
    <x v="0"/>
    <x v="0"/>
    <x v="1"/>
    <n v="0"/>
    <n v="0"/>
    <s v="OK"/>
    <s v="Granel"/>
    <x v="0"/>
    <n v="0"/>
    <s v="F. MALAGA"/>
    <s v="A"/>
    <d v="1899-12-30T00:01:00"/>
    <d v="1899-12-30T00:01:00"/>
    <s v="OK"/>
    <m/>
    <m/>
    <d v="1899-12-30T00:00:00"/>
    <d v="1899-12-30T00:23:42"/>
    <n v="6"/>
    <n v="-6.9444444444000109E-4"/>
    <n v="23.69999999999515"/>
    <n v="6"/>
    <s v="Si"/>
  </r>
  <r>
    <s v="CSMA"/>
    <s v="2024059480"/>
    <x v="0"/>
    <s v="ER2050BCJ"/>
    <s v="E9355MGD"/>
    <d v="2024-12-27T00:00:00"/>
    <m/>
    <s v="3277"/>
    <x v="44"/>
    <s v="PA"/>
    <s v="PA"/>
    <m/>
    <d v="2024-12-27T00:00:00"/>
    <d v="1899-12-30T06:03:34"/>
    <d v="2024-12-27T00:00:00"/>
    <d v="1899-12-30T06:02:36"/>
    <d v="2024-12-27T00:00:00"/>
    <d v="1899-12-30T06:32:40"/>
    <x v="0"/>
    <s v="RFCPI"/>
    <s v="7022039056"/>
    <s v="FBO"/>
    <d v="1899-12-30T00:31:02"/>
    <d v="1899-12-30T00:30:04"/>
    <d v="1899-12-30T00:00:58"/>
    <s v="Ensacado"/>
    <s v="E002"/>
    <x v="2"/>
    <d v="1899-12-30T00:29:06"/>
    <d v="1899-12-30T00:30:04"/>
    <n v="6"/>
    <x v="0"/>
    <x v="0"/>
    <x v="2"/>
    <n v="0"/>
    <n v="0"/>
    <s v="OK"/>
    <s v="Ensacado"/>
    <x v="0"/>
    <n v="0"/>
    <s v="F. MALAGA"/>
    <s v="A"/>
    <d v="1899-12-30T00:00:58"/>
    <d v="1899-12-30T00:00:58"/>
    <s v="OK"/>
    <m/>
    <m/>
    <d v="1899-12-30T00:00:00"/>
    <d v="1899-12-30T00:29:06"/>
    <n v="6"/>
    <n v="-6.7129629628998044E-4"/>
    <n v="29.100000000009665"/>
    <n v="6"/>
    <s v="Si"/>
  </r>
  <r>
    <s v="CSMA"/>
    <s v="2024059484"/>
    <x v="0"/>
    <s v="ER3338BBZ"/>
    <s v="E3410KWV"/>
    <d v="2024-12-27T00:00:00"/>
    <m/>
    <s v="3283"/>
    <x v="38"/>
    <s v="PA"/>
    <s v="PA"/>
    <m/>
    <d v="2024-12-27T00:00:00"/>
    <d v="1899-12-30T06:09:13"/>
    <d v="2024-12-27T00:00:00"/>
    <d v="1899-12-30T06:08:13"/>
    <d v="2024-12-27T00:00:00"/>
    <d v="1899-12-30T06:42:20"/>
    <x v="0"/>
    <s v="RFCPI"/>
    <s v="7022039057"/>
    <s v="EXW"/>
    <d v="1899-12-30T00:35:07"/>
    <d v="1899-12-30T00:34:07"/>
    <d v="1899-12-30T00:01:00"/>
    <s v="Ensacado"/>
    <s v="E002"/>
    <x v="1"/>
    <d v="1899-12-30T00:33:07"/>
    <d v="1899-12-30T00:34:07"/>
    <n v="6"/>
    <x v="0"/>
    <x v="0"/>
    <x v="2"/>
    <n v="0"/>
    <n v="0"/>
    <s v="OK"/>
    <s v="Ensacado"/>
    <x v="0"/>
    <n v="0"/>
    <s v="F. MALAGA"/>
    <s v="A"/>
    <d v="1899-12-30T00:01:00"/>
    <d v="1899-12-30T00:01:00"/>
    <s v="OK"/>
    <m/>
    <m/>
    <d v="1899-12-30T00:00:00"/>
    <d v="1899-12-30T00:33:07"/>
    <n v="6"/>
    <n v="-6.9444444444000109E-4"/>
    <n v="33.11666666667363"/>
    <n v="6"/>
    <s v="Si"/>
  </r>
  <r>
    <s v="CSMA"/>
    <s v="2024059485"/>
    <x v="0"/>
    <s v="ER0936BBS"/>
    <s v="E1632JZF"/>
    <d v="2024-12-27T00:00:00"/>
    <m/>
    <s v="3269"/>
    <x v="36"/>
    <s v="PA"/>
    <s v="S2"/>
    <m/>
    <d v="2024-12-27T00:00:00"/>
    <d v="1899-12-30T06:14:58"/>
    <d v="2024-12-27T00:00:00"/>
    <d v="1899-12-30T06:13:57"/>
    <d v="2024-12-27T00:00:00"/>
    <d v="1899-12-30T06:47:39"/>
    <x v="0"/>
    <s v="RFCPI"/>
    <s v="7022039058"/>
    <s v="FBO"/>
    <d v="1899-12-30T00:34:43"/>
    <d v="1899-12-30T00:33:42"/>
    <d v="1899-12-30T00:01:01"/>
    <s v="Granel"/>
    <s v="E001"/>
    <x v="2"/>
    <d v="1899-12-30T00:32:41"/>
    <d v="1899-12-30T00:33:42"/>
    <n v="6"/>
    <x v="0"/>
    <x v="0"/>
    <x v="1"/>
    <n v="0"/>
    <n v="0"/>
    <s v="OK"/>
    <s v="Granel"/>
    <x v="0"/>
    <n v="0"/>
    <s v="F. MALAGA"/>
    <s v="A"/>
    <d v="1899-12-30T00:01:01"/>
    <d v="1899-12-30T00:01:01"/>
    <s v="OK"/>
    <m/>
    <m/>
    <d v="1899-12-30T00:00:00"/>
    <d v="1899-12-30T00:32:41"/>
    <n v="6"/>
    <n v="-7.0601851851997965E-4"/>
    <n v="32.683333333334417"/>
    <n v="6"/>
    <s v="Si"/>
  </r>
  <r>
    <s v="CSMA"/>
    <s v="2024059487"/>
    <x v="0"/>
    <s v="EVA02467R"/>
    <s v="E5824JVY"/>
    <d v="2024-12-27T00:00:00"/>
    <m/>
    <s v="3264"/>
    <x v="35"/>
    <s v="PA"/>
    <s v="S1"/>
    <m/>
    <d v="2024-12-27T00:00:00"/>
    <d v="1899-12-30T06:31:28"/>
    <d v="2024-12-27T00:00:00"/>
    <d v="1899-12-30T06:30:27"/>
    <d v="2024-12-27T00:00:00"/>
    <d v="1899-12-30T06:56:43"/>
    <x v="0"/>
    <s v="RFCPI"/>
    <s v="7022039059"/>
    <s v="FBO"/>
    <d v="1899-12-30T00:27:17"/>
    <d v="1899-12-30T00:26:16"/>
    <d v="1899-12-30T00:01:01"/>
    <s v="Granel"/>
    <s v="E001"/>
    <x v="2"/>
    <d v="1899-12-30T00:25:15"/>
    <d v="1899-12-30T00:26:16"/>
    <n v="6"/>
    <x v="0"/>
    <x v="0"/>
    <x v="1"/>
    <n v="0"/>
    <n v="0"/>
    <s v="OK"/>
    <s v="Granel"/>
    <x v="0"/>
    <n v="0"/>
    <s v="F. MALAGA"/>
    <s v="A"/>
    <d v="1899-12-30T00:01:01"/>
    <d v="1899-12-30T00:01:01"/>
    <s v="OK"/>
    <m/>
    <m/>
    <d v="1899-12-30T00:00:00"/>
    <d v="1899-12-30T00:25:15"/>
    <n v="6"/>
    <n v="-7.0601851852003517E-4"/>
    <n v="25.249999999996753"/>
    <n v="6"/>
    <s v="Si"/>
  </r>
  <r>
    <s v="CSMA"/>
    <s v=""/>
    <x v="0"/>
    <s v="E7440MTLR9981BDP"/>
    <s v="ER1963BDRR8610BDH"/>
    <d v="2024-12-27T00:00:00"/>
    <m/>
    <s v="3269"/>
    <x v="36"/>
    <s v="PA"/>
    <s v="PA"/>
    <m/>
    <d v="2024-12-27T00:00:00"/>
    <d v="1899-12-30T06:09:17"/>
    <d v="2024-12-27T00:00:00"/>
    <d v="1899-12-30T06:10:02"/>
    <d v="2024-12-27T00:00:00"/>
    <d v="1899-12-30T06:59:48"/>
    <x v="203"/>
    <s v="FGARCIAR"/>
    <s v="7022039060"/>
    <s v="FBO"/>
    <d v="1899-12-30T00:50:31"/>
    <d v="1899-12-30T00:49:46"/>
    <d v="1899-12-30T00:00:45"/>
    <s v="Granel"/>
    <s v="E001"/>
    <x v="2"/>
    <d v="1899-12-30T00:50:31"/>
    <d v="1899-12-30T00:49:46"/>
    <n v="6"/>
    <x v="0"/>
    <x v="0"/>
    <x v="1"/>
    <n v="0"/>
    <n v="0"/>
    <s v="OK"/>
    <s v="Granel"/>
    <x v="0"/>
    <n v="0"/>
    <s v="F. MALAGA"/>
    <s v="B"/>
    <d v="1899-12-30T00:00:45"/>
    <d v="1899-12-30T00:00:45"/>
    <s v="OK"/>
    <m/>
    <m/>
    <d v="1899-12-30T00:00:00"/>
    <d v="1899-12-30T00:50:31"/>
    <n v="6"/>
    <d v="1899-12-30T00:00:45"/>
    <n v="50.516666666668755"/>
    <n v="6"/>
    <s v="No"/>
  </r>
  <r>
    <s v="CSMA"/>
    <s v="2024059490"/>
    <x v="0"/>
    <s v="ER2400BCC"/>
    <s v="E2345KGX"/>
    <d v="2024-12-27T00:00:00"/>
    <m/>
    <s v="3263"/>
    <x v="42"/>
    <s v="PA"/>
    <s v="S5"/>
    <m/>
    <d v="2024-12-27T00:00:00"/>
    <d v="1899-12-30T06:38:25"/>
    <d v="2024-12-27T00:00:00"/>
    <d v="1899-12-30T06:37:24"/>
    <d v="2024-12-27T00:00:00"/>
    <d v="1899-12-30T07:03:09"/>
    <x v="0"/>
    <s v="RFCPI"/>
    <s v="7022039061"/>
    <s v="FBO"/>
    <d v="1899-12-30T00:26:46"/>
    <d v="1899-12-30T00:25:45"/>
    <d v="1899-12-30T00:01:01"/>
    <s v="Granel"/>
    <s v="E001"/>
    <x v="2"/>
    <d v="1899-12-30T00:24:44"/>
    <d v="1899-12-30T00:25:45"/>
    <n v="6"/>
    <x v="0"/>
    <x v="0"/>
    <x v="1"/>
    <n v="0"/>
    <n v="0"/>
    <s v="OK"/>
    <s v="Granel"/>
    <x v="0"/>
    <n v="0"/>
    <s v="F. MALAGA"/>
    <s v="A"/>
    <d v="1899-12-30T00:01:01"/>
    <d v="1899-12-30T00:01:01"/>
    <s v="OK"/>
    <m/>
    <m/>
    <d v="1899-12-30T00:00:00"/>
    <d v="1899-12-30T00:24:44"/>
    <n v="6"/>
    <n v="-7.0601851851997965E-4"/>
    <n v="24.73333333333925"/>
    <n v="7"/>
    <s v="Si"/>
  </r>
  <r>
    <s v="CSMA"/>
    <s v="2024059486"/>
    <x v="0"/>
    <s v="ER0527BCB"/>
    <s v="E0680JVK"/>
    <d v="2024-12-27T00:00:00"/>
    <m/>
    <s v="3283"/>
    <x v="38"/>
    <s v="PA"/>
    <s v="PA"/>
    <m/>
    <d v="2024-12-27T00:00:00"/>
    <d v="1899-12-30T06:26:54"/>
    <d v="2024-12-27T00:00:00"/>
    <d v="1899-12-30T06:25:54"/>
    <d v="2024-12-27T00:00:00"/>
    <d v="1899-12-30T07:04:17"/>
    <x v="0"/>
    <s v="RFCPI"/>
    <s v="7022039062"/>
    <s v="FBO"/>
    <d v="1899-12-30T00:39:23"/>
    <d v="1899-12-30T00:38:23"/>
    <d v="1899-12-30T00:01:00"/>
    <s v="Ensacado"/>
    <s v="E002"/>
    <x v="2"/>
    <d v="1899-12-30T00:37:23"/>
    <d v="1899-12-30T00:38:23"/>
    <n v="6"/>
    <x v="0"/>
    <x v="0"/>
    <x v="2"/>
    <n v="0"/>
    <n v="0"/>
    <s v="OK"/>
    <s v="Ensacado"/>
    <x v="0"/>
    <n v="0"/>
    <s v="F. MALAGA"/>
    <s v="A"/>
    <d v="1899-12-30T00:01:00"/>
    <d v="1899-12-30T00:01:00"/>
    <s v="OK"/>
    <m/>
    <m/>
    <d v="1899-12-30T00:00:00"/>
    <d v="1899-12-30T00:37:23"/>
    <n v="6"/>
    <n v="-6.9444444444999309E-4"/>
    <n v="37.383333333321644"/>
    <n v="7"/>
    <s v="Si"/>
  </r>
  <r>
    <s v="CSMA"/>
    <s v="2024059491"/>
    <x v="0"/>
    <s v="ER2310BBX"/>
    <s v="E5477KKG"/>
    <d v="2024-12-27T00:00:00"/>
    <m/>
    <s v="3264"/>
    <x v="35"/>
    <s v="PA"/>
    <s v="S1"/>
    <m/>
    <d v="2024-12-27T00:00:00"/>
    <d v="1899-12-30T06:42:27"/>
    <d v="2024-12-27T00:00:00"/>
    <d v="1899-12-30T06:41:28"/>
    <d v="2024-12-27T00:00:00"/>
    <d v="1899-12-30T07:10:07"/>
    <x v="0"/>
    <s v="RFCPI"/>
    <s v="7022039063"/>
    <s v="FBO"/>
    <d v="1899-12-30T00:29:38"/>
    <d v="1899-12-30T00:28:39"/>
    <d v="1899-12-30T00:00:59"/>
    <s v="Granel"/>
    <s v="E001"/>
    <x v="2"/>
    <d v="1899-12-30T00:27:40"/>
    <d v="1899-12-30T00:28:39"/>
    <n v="6"/>
    <x v="0"/>
    <x v="0"/>
    <x v="1"/>
    <n v="0"/>
    <n v="0"/>
    <s v="OK"/>
    <s v="Granel"/>
    <x v="0"/>
    <n v="0"/>
    <s v="F. MALAGA"/>
    <s v="A"/>
    <d v="1899-12-30T00:00:59"/>
    <d v="1899-12-30T00:00:59"/>
    <s v="OK"/>
    <m/>
    <m/>
    <d v="1899-12-30T00:00:00"/>
    <d v="1899-12-30T00:27:40"/>
    <n v="6"/>
    <n v="-6.8287037037001452E-4"/>
    <n v="27.666666666662383"/>
    <n v="7"/>
    <s v="Si"/>
  </r>
  <r>
    <s v="CSMA"/>
    <s v="2024059494"/>
    <x v="0"/>
    <s v="ER4695BDR"/>
    <s v="E9461JBD"/>
    <d v="2024-12-27T00:00:00"/>
    <m/>
    <s v="3264"/>
    <x v="35"/>
    <s v="PA"/>
    <s v="S1"/>
    <m/>
    <d v="2024-12-27T00:00:00"/>
    <d v="1899-12-30T07:01:59"/>
    <d v="2024-12-27T00:00:00"/>
    <d v="1899-12-30T07:00:58"/>
    <d v="2024-12-27T00:00:00"/>
    <d v="1899-12-30T07:24:46"/>
    <x v="0"/>
    <s v="RFCPI"/>
    <s v="7022039064"/>
    <s v="EXW"/>
    <d v="1899-12-30T00:24:49"/>
    <d v="1899-12-30T00:23:48"/>
    <d v="1899-12-30T00:01:01"/>
    <s v="Granel"/>
    <s v="E001"/>
    <x v="1"/>
    <d v="1899-12-30T00:22:47"/>
    <d v="1899-12-30T00:23:48"/>
    <n v="7"/>
    <x v="0"/>
    <x v="0"/>
    <x v="1"/>
    <n v="0"/>
    <n v="0"/>
    <s v="OK"/>
    <s v="Granel"/>
    <x v="0"/>
    <n v="0"/>
    <s v="F. MALAGA"/>
    <s v="A"/>
    <d v="1899-12-30T00:01:01"/>
    <d v="1899-12-30T00:01:01"/>
    <s v="OK"/>
    <m/>
    <m/>
    <d v="1899-12-30T00:00:00"/>
    <d v="1899-12-30T00:22:47"/>
    <n v="6"/>
    <n v="-7.0601851851997965E-4"/>
    <n v="22.783333333334468"/>
    <n v="7"/>
    <s v="Si"/>
  </r>
  <r>
    <s v="CSMA"/>
    <s v="2024059492"/>
    <x v="0"/>
    <s v="ER4902BBX"/>
    <s v="E6099JTB"/>
    <d v="2024-12-27T00:00:00"/>
    <m/>
    <s v="3283"/>
    <x v="38"/>
    <s v="PA"/>
    <s v="PA"/>
    <m/>
    <d v="2024-12-27T00:00:00"/>
    <d v="1899-12-30T06:48:03"/>
    <d v="2024-12-27T00:00:00"/>
    <d v="1899-12-30T06:47:02"/>
    <d v="2024-12-27T00:00:00"/>
    <d v="1899-12-30T07:25:39"/>
    <x v="0"/>
    <s v="RFCPI"/>
    <s v="7022039065"/>
    <s v="EXW"/>
    <d v="1899-12-30T00:39:38"/>
    <d v="1899-12-30T00:38:37"/>
    <d v="1899-12-30T00:01:01"/>
    <s v="Ensacado"/>
    <s v="E002"/>
    <x v="1"/>
    <d v="1899-12-30T00:37:36"/>
    <d v="1899-12-30T00:38:37"/>
    <n v="6"/>
    <x v="0"/>
    <x v="0"/>
    <x v="2"/>
    <n v="0"/>
    <n v="0"/>
    <s v="OK"/>
    <s v="Ensacado"/>
    <x v="0"/>
    <n v="0"/>
    <s v="F. MALAGA"/>
    <s v="A"/>
    <d v="1899-12-30T00:01:01"/>
    <d v="1899-12-30T00:01:01"/>
    <s v="OK"/>
    <m/>
    <m/>
    <d v="1899-12-30T00:00:00"/>
    <d v="1899-12-30T00:37:36"/>
    <n v="6"/>
    <n v="-7.0601851851997965E-4"/>
    <n v="37.599999999998445"/>
    <n v="7"/>
    <s v="Si"/>
  </r>
  <r>
    <s v="CSMA"/>
    <s v="2024059495"/>
    <x v="0"/>
    <s v="ER9004BBK"/>
    <s v="E8822FFZ"/>
    <d v="2024-12-27T00:00:00"/>
    <m/>
    <s v="3262"/>
    <x v="43"/>
    <s v="PA"/>
    <s v="S6"/>
    <m/>
    <d v="2024-12-27T00:00:00"/>
    <d v="1899-12-30T07:05:30"/>
    <d v="2024-12-27T00:00:00"/>
    <d v="1899-12-30T07:04:32"/>
    <d v="2024-12-27T00:00:00"/>
    <d v="1899-12-30T07:27:18"/>
    <x v="0"/>
    <s v="RFCPI"/>
    <s v="7022039066"/>
    <s v="FBO"/>
    <d v="1899-12-30T00:23:44"/>
    <d v="1899-12-30T00:22:46"/>
    <d v="1899-12-30T00:00:58"/>
    <s v="Granel"/>
    <s v="E001"/>
    <x v="2"/>
    <d v="1899-12-30T00:21:48"/>
    <d v="1899-12-30T00:22:46"/>
    <n v="7"/>
    <x v="0"/>
    <x v="0"/>
    <x v="1"/>
    <n v="0"/>
    <n v="0"/>
    <s v="OK"/>
    <s v="Granel"/>
    <x v="0"/>
    <n v="0"/>
    <s v="F. MALAGA"/>
    <s v="A"/>
    <d v="1899-12-30T00:00:58"/>
    <d v="1899-12-30T00:00:58"/>
    <s v="OK"/>
    <m/>
    <m/>
    <d v="1899-12-30T00:00:00"/>
    <d v="1899-12-30T00:21:48"/>
    <n v="6"/>
    <n v="-6.7129629630002796E-4"/>
    <n v="21.800000000001567"/>
    <n v="7"/>
    <s v="Si"/>
  </r>
  <r>
    <s v="CSMA"/>
    <s v="2024059493"/>
    <x v="0"/>
    <s v="ER2873BCD"/>
    <s v="E6333MGV"/>
    <d v="2024-12-27T00:00:00"/>
    <m/>
    <s v="3283"/>
    <x v="38"/>
    <s v="PA"/>
    <s v="PA"/>
    <m/>
    <d v="2024-12-27T00:00:00"/>
    <d v="1899-12-30T06:48:59"/>
    <d v="2024-12-27T00:00:00"/>
    <d v="1899-12-30T06:47:58"/>
    <d v="2024-12-27T00:00:00"/>
    <d v="1899-12-30T07:33:44"/>
    <x v="0"/>
    <s v="RFCPI"/>
    <s v="7022039067"/>
    <s v="EXW"/>
    <d v="1899-12-30T00:46:47"/>
    <d v="1899-12-30T00:45:46"/>
    <d v="1899-12-30T00:01:01"/>
    <s v="Ensacado"/>
    <s v="E002"/>
    <x v="1"/>
    <d v="1899-12-30T00:44:45"/>
    <d v="1899-12-30T00:45:46"/>
    <n v="6"/>
    <x v="0"/>
    <x v="0"/>
    <x v="2"/>
    <n v="0"/>
    <n v="0"/>
    <s v="OK"/>
    <s v="Ensacado"/>
    <x v="0"/>
    <n v="0"/>
    <s v="F. MALAGA"/>
    <s v="A"/>
    <d v="1899-12-30T00:01:01"/>
    <d v="1899-12-30T00:01:01"/>
    <s v="OK"/>
    <m/>
    <m/>
    <d v="1899-12-30T00:00:00"/>
    <d v="1899-12-30T00:44:45"/>
    <n v="6"/>
    <n v="-7.0601851850998765E-4"/>
    <n v="44.750000000001556"/>
    <n v="7"/>
    <s v="Si"/>
  </r>
  <r>
    <s v="CSMA"/>
    <s v="2024059497"/>
    <x v="0"/>
    <s v="ER8403BDR"/>
    <s v="E3173MJG"/>
    <d v="2024-12-27T00:00:00"/>
    <m/>
    <s v="3269"/>
    <x v="36"/>
    <s v="PA"/>
    <s v="S2"/>
    <m/>
    <d v="2024-12-27T00:00:00"/>
    <d v="1899-12-30T07:16:18"/>
    <d v="2024-12-27T00:00:00"/>
    <d v="1899-12-30T07:15:18"/>
    <d v="2024-12-27T00:00:00"/>
    <d v="1899-12-30T07:46:17"/>
    <x v="0"/>
    <s v="RFCPI"/>
    <s v="7022039068"/>
    <s v="FBO"/>
    <d v="1899-12-30T00:31:59"/>
    <d v="1899-12-30T00:30:59"/>
    <d v="1899-12-30T00:01:00"/>
    <s v="Granel"/>
    <s v="E001"/>
    <x v="2"/>
    <d v="1899-12-30T00:29:59"/>
    <d v="1899-12-30T00:30:59"/>
    <n v="7"/>
    <x v="0"/>
    <x v="0"/>
    <x v="1"/>
    <n v="0"/>
    <n v="0"/>
    <s v="OK"/>
    <s v="Granel"/>
    <x v="0"/>
    <n v="0"/>
    <s v="F. MALAGA"/>
    <s v="A"/>
    <d v="1899-12-30T00:01:00"/>
    <d v="1899-12-30T00:01:00"/>
    <s v="OK"/>
    <m/>
    <m/>
    <d v="1899-12-30T00:00:00"/>
    <d v="1899-12-30T00:29:59"/>
    <n v="6"/>
    <n v="-6.9444444444000109E-4"/>
    <n v="29.983333333334397"/>
    <n v="7"/>
    <s v="Si"/>
  </r>
  <r>
    <s v="CSMA"/>
    <s v="2024059501"/>
    <x v="0"/>
    <s v="ER1732BCG"/>
    <s v="E5210JJX"/>
    <d v="2024-12-27T00:00:00"/>
    <m/>
    <s v="3269"/>
    <x v="36"/>
    <s v="PA"/>
    <s v="S2"/>
    <m/>
    <d v="2024-12-27T00:00:00"/>
    <d v="1899-12-30T07:31:38"/>
    <d v="2024-12-27T00:00:00"/>
    <d v="1899-12-30T07:30:38"/>
    <d v="2024-12-27T00:00:00"/>
    <d v="1899-12-30T07:50:07"/>
    <x v="0"/>
    <s v="RFCPI"/>
    <s v="7022039069"/>
    <s v="FBO"/>
    <d v="1899-12-30T00:20:29"/>
    <d v="1899-12-30T00:19:29"/>
    <d v="1899-12-30T00:01:00"/>
    <s v="Granel"/>
    <s v="E001"/>
    <x v="2"/>
    <d v="1899-12-30T00:18:29"/>
    <d v="1899-12-30T00:19:29"/>
    <n v="7"/>
    <x v="0"/>
    <x v="0"/>
    <x v="1"/>
    <n v="0"/>
    <n v="0"/>
    <s v="OK"/>
    <s v="Granel"/>
    <x v="0"/>
    <n v="0"/>
    <s v="F. MALAGA"/>
    <s v="A"/>
    <d v="1899-12-30T00:01:00"/>
    <d v="1899-12-30T00:01:00"/>
    <s v="OK"/>
    <m/>
    <m/>
    <d v="1899-12-30T00:00:00"/>
    <d v="1899-12-30T00:18:29"/>
    <n v="6"/>
    <n v="-6.9444444444999309E-4"/>
    <n v="18.483333333336034"/>
    <n v="7"/>
    <s v="Si"/>
  </r>
  <r>
    <s v="CSMA"/>
    <s v="2024059502"/>
    <x v="0"/>
    <s v="ER4133BCC"/>
    <s v="E7241HLN"/>
    <d v="2024-12-27T00:00:00"/>
    <m/>
    <s v="3283"/>
    <x v="38"/>
    <s v="PA"/>
    <s v="PA"/>
    <m/>
    <d v="2024-12-27T00:00:00"/>
    <d v="1899-12-30T07:34:17"/>
    <d v="2024-12-27T00:00:00"/>
    <d v="1899-12-30T07:33:16"/>
    <d v="2024-12-27T00:00:00"/>
    <d v="1899-12-30T08:09:14"/>
    <x v="0"/>
    <s v="RFCPI"/>
    <s v="7022039070"/>
    <s v="EXW"/>
    <d v="1899-12-30T00:36:59"/>
    <d v="1899-12-30T00:35:58"/>
    <d v="1899-12-30T00:01:01"/>
    <s v="Ensacado"/>
    <s v="E002"/>
    <x v="1"/>
    <d v="1899-12-30T00:34:57"/>
    <d v="1899-12-30T00:35:58"/>
    <n v="7"/>
    <x v="0"/>
    <x v="0"/>
    <x v="2"/>
    <n v="0"/>
    <n v="0"/>
    <s v="OK"/>
    <s v="Ensacado"/>
    <x v="0"/>
    <n v="0"/>
    <s v="F. MALAGA"/>
    <s v="A"/>
    <d v="1899-12-30T00:01:01"/>
    <d v="1899-12-30T00:01:01"/>
    <s v="OK"/>
    <m/>
    <m/>
    <d v="1899-12-30T00:00:00"/>
    <d v="1899-12-30T00:34:57"/>
    <n v="6"/>
    <n v="-7.0601851851997965E-4"/>
    <n v="34.949999999995228"/>
    <n v="8"/>
    <s v="Si"/>
  </r>
  <r>
    <s v="CSMA"/>
    <s v="2024059504"/>
    <x v="0"/>
    <s v="ELE02494R"/>
    <s v="E7977MGZ"/>
    <d v="2024-12-27T00:00:00"/>
    <m/>
    <s v="3269"/>
    <x v="36"/>
    <s v="PA"/>
    <s v="S2"/>
    <m/>
    <d v="2024-12-27T00:00:00"/>
    <d v="1899-12-30T07:46:08"/>
    <d v="2024-12-27T00:00:00"/>
    <d v="1899-12-30T07:45:07"/>
    <d v="2024-12-27T00:00:00"/>
    <d v="1899-12-30T08:12:14"/>
    <x v="0"/>
    <s v="RFCPI"/>
    <s v="7022039071"/>
    <s v="FBO"/>
    <d v="1899-12-30T00:28:08"/>
    <d v="1899-12-30T00:27:07"/>
    <d v="1899-12-30T00:01:01"/>
    <s v="Granel"/>
    <s v="E001"/>
    <x v="2"/>
    <d v="1899-12-30T00:26:06"/>
    <d v="1899-12-30T00:27:07"/>
    <n v="7"/>
    <x v="0"/>
    <x v="0"/>
    <x v="1"/>
    <n v="0"/>
    <n v="0"/>
    <s v="OK"/>
    <s v="Granel"/>
    <x v="0"/>
    <n v="0"/>
    <s v="F. MALAGA"/>
    <s v="A"/>
    <d v="1899-12-30T00:01:01"/>
    <d v="1899-12-30T00:01:01"/>
    <s v="OK"/>
    <m/>
    <m/>
    <d v="1899-12-30T00:00:00"/>
    <d v="1899-12-30T00:26:06"/>
    <n v="6"/>
    <n v="-7.0601851850998765E-4"/>
    <n v="26.1"/>
    <n v="8"/>
    <s v="Si"/>
  </r>
  <r>
    <s v="CSMA"/>
    <s v="2024059507"/>
    <x v="0"/>
    <s v="EE0224HDX"/>
    <s v="EE0224HDX"/>
    <d v="2024-12-27T00:00:00"/>
    <m/>
    <s v="3282"/>
    <x v="40"/>
    <s v="PA"/>
    <m/>
    <m/>
    <d v="2024-12-27T00:00:00"/>
    <d v="1899-12-30T07:54:17"/>
    <d v="2024-12-27T00:00:00"/>
    <d v="1899-12-30T07:16:59"/>
    <d v="2024-12-27T00:00:00"/>
    <d v="1899-12-30T08:19:04"/>
    <x v="247"/>
    <s v="FGARCIAR"/>
    <s v="7022039072"/>
    <s v="FBO"/>
    <d v="1899-12-30T01:39:23"/>
    <d v="1899-12-30T01:02:05"/>
    <d v="1899-12-30T00:37:18"/>
    <s v="Ensacado"/>
    <s v="E002"/>
    <x v="2"/>
    <d v="1899-12-30T00:24:47"/>
    <d v="1899-12-30T01:02:05"/>
    <n v="7"/>
    <x v="0"/>
    <x v="0"/>
    <x v="2"/>
    <n v="0"/>
    <n v="0"/>
    <s v="OK"/>
    <s v="Ensacado"/>
    <x v="0"/>
    <n v="0"/>
    <s v="F. MALAGA"/>
    <s v="A"/>
    <d v="1899-12-30T00:37:18"/>
    <d v="1899-12-30T00:37:18"/>
    <s v="KO"/>
    <m/>
    <m/>
    <d v="1899-12-30T00:00:00"/>
    <d v="1899-12-30T00:24:47"/>
    <n v="6"/>
    <n v="-2.5902777777779995E-2"/>
    <n v="24.783333333321593"/>
    <n v="8"/>
    <s v="Si"/>
  </r>
  <r>
    <s v="CSMA"/>
    <s v="2024059511"/>
    <x v="0"/>
    <s v="ER8221BBJ"/>
    <s v="E3888GZR"/>
    <d v="2024-12-27T00:00:00"/>
    <m/>
    <s v="3269"/>
    <x v="36"/>
    <s v="PA"/>
    <s v="S2"/>
    <m/>
    <d v="2024-12-27T00:00:00"/>
    <d v="1899-12-30T08:02:42"/>
    <d v="2024-12-27T00:00:00"/>
    <d v="1899-12-30T08:01:42"/>
    <d v="2024-12-27T00:00:00"/>
    <d v="1899-12-30T08:22:48"/>
    <x v="0"/>
    <s v="RFCPI"/>
    <s v="7022039073"/>
    <s v="EXW"/>
    <d v="1899-12-30T00:22:06"/>
    <d v="1899-12-30T00:21:06"/>
    <d v="1899-12-30T00:01:00"/>
    <s v="Granel"/>
    <s v="E001"/>
    <x v="1"/>
    <d v="1899-12-30T00:20:06"/>
    <d v="1899-12-30T00:21:06"/>
    <n v="8"/>
    <x v="0"/>
    <x v="0"/>
    <x v="1"/>
    <n v="0"/>
    <n v="0"/>
    <s v="OK"/>
    <s v="Granel"/>
    <x v="0"/>
    <n v="0"/>
    <s v="F. MALAGA"/>
    <s v="A"/>
    <d v="1899-12-30T00:01:00"/>
    <d v="1899-12-30T00:01:00"/>
    <s v="OK"/>
    <m/>
    <m/>
    <d v="1899-12-30T00:00:00"/>
    <d v="1899-12-30T00:20:06"/>
    <n v="6"/>
    <n v="-6.9444444444000109E-4"/>
    <n v="20.100000000009615"/>
    <n v="8"/>
    <s v="Si"/>
  </r>
  <r>
    <s v="CSMA"/>
    <s v="2024059505"/>
    <x v="0"/>
    <s v="ER9329BBT"/>
    <s v="E5714JWS"/>
    <d v="2024-12-27T00:00:00"/>
    <m/>
    <s v="3269"/>
    <x v="36"/>
    <s v="PA"/>
    <s v="S2"/>
    <m/>
    <d v="2024-12-27T00:00:00"/>
    <d v="1899-12-30T07:49:06"/>
    <d v="2024-12-27T00:00:00"/>
    <d v="1899-12-30T07:48:05"/>
    <d v="2024-12-27T00:00:00"/>
    <d v="1899-12-30T08:25:24"/>
    <x v="0"/>
    <s v="RFCPI"/>
    <s v="7022039074"/>
    <s v="FBO"/>
    <d v="1899-12-30T00:38:20"/>
    <d v="1899-12-30T00:37:19"/>
    <d v="1899-12-30T00:01:01"/>
    <s v="Granel"/>
    <s v="E001"/>
    <x v="2"/>
    <d v="1899-12-30T00:36:18"/>
    <d v="1899-12-30T00:37:19"/>
    <n v="7"/>
    <x v="0"/>
    <x v="0"/>
    <x v="1"/>
    <n v="0"/>
    <n v="0"/>
    <s v="OK"/>
    <s v="Granel"/>
    <x v="0"/>
    <n v="0"/>
    <s v="F. MALAGA"/>
    <s v="A"/>
    <d v="1899-12-30T00:01:01"/>
    <d v="1899-12-30T00:01:01"/>
    <s v="OK"/>
    <m/>
    <m/>
    <d v="1899-12-30T00:00:00"/>
    <d v="1899-12-30T00:36:18"/>
    <n v="6"/>
    <n v="-7.0601851852003517E-4"/>
    <n v="36.299999999995201"/>
    <n v="8"/>
    <s v="Si"/>
  </r>
  <r>
    <s v="CSMA"/>
    <s v="2024059509"/>
    <x v="0"/>
    <s v="ER6007BBG"/>
    <s v="E4954KGF"/>
    <d v="2024-12-27T00:00:00"/>
    <m/>
    <s v="3264"/>
    <x v="35"/>
    <s v="PA"/>
    <s v="S1"/>
    <m/>
    <d v="2024-12-27T00:00:00"/>
    <d v="1899-12-30T07:57:28"/>
    <d v="2024-12-27T00:00:00"/>
    <d v="1899-12-30T07:56:27"/>
    <d v="2024-12-27T00:00:00"/>
    <d v="1899-12-30T08:39:37"/>
    <x v="0"/>
    <s v="RFCPI"/>
    <s v="7022039075"/>
    <s v="FBO"/>
    <d v="1899-12-30T00:44:11"/>
    <d v="1899-12-30T00:43:10"/>
    <d v="1899-12-30T00:01:01"/>
    <s v="Granel"/>
    <s v="E001"/>
    <x v="2"/>
    <d v="1899-12-30T00:42:09"/>
    <d v="1899-12-30T00:43:10"/>
    <n v="7"/>
    <x v="0"/>
    <x v="0"/>
    <x v="1"/>
    <n v="0"/>
    <n v="0"/>
    <s v="OK"/>
    <s v="Granel"/>
    <x v="0"/>
    <n v="0"/>
    <s v="F. MALAGA"/>
    <s v="A"/>
    <d v="1899-12-30T00:01:01"/>
    <d v="1899-12-30T00:01:01"/>
    <s v="OK"/>
    <m/>
    <m/>
    <d v="1899-12-30T00:00:00"/>
    <d v="1899-12-30T00:42:09"/>
    <n v="6"/>
    <n v="-7.0601851851004316E-4"/>
    <n v="42.150000000009548"/>
    <n v="8"/>
    <s v="Si"/>
  </r>
  <r>
    <s v="CSMA"/>
    <s v="2024059512"/>
    <x v="0"/>
    <s v="ER8349BDL"/>
    <s v="E9043KYN"/>
    <d v="2024-12-27T00:00:00"/>
    <m/>
    <s v="3264"/>
    <x v="35"/>
    <s v="PA"/>
    <s v="S1"/>
    <m/>
    <d v="2024-12-27T00:00:00"/>
    <d v="1899-12-30T08:06:44"/>
    <d v="2024-12-27T00:00:00"/>
    <d v="1899-12-30T08:05:44"/>
    <d v="2024-12-27T00:00:00"/>
    <d v="1899-12-30T08:42:16"/>
    <x v="0"/>
    <s v="RFCPI"/>
    <s v="7022039076"/>
    <s v="EXW"/>
    <d v="1899-12-30T00:37:32"/>
    <d v="1899-12-30T00:36:32"/>
    <d v="1899-12-30T00:01:00"/>
    <s v="Granel"/>
    <s v="E001"/>
    <x v="1"/>
    <d v="1899-12-30T00:35:32"/>
    <d v="1899-12-30T00:36:32"/>
    <n v="8"/>
    <x v="0"/>
    <x v="0"/>
    <x v="1"/>
    <n v="0"/>
    <n v="0"/>
    <s v="OK"/>
    <s v="Granel"/>
    <x v="0"/>
    <n v="0"/>
    <s v="F. MALAGA"/>
    <s v="A"/>
    <d v="1899-12-30T00:01:00"/>
    <d v="1899-12-30T00:01:00"/>
    <s v="OK"/>
    <m/>
    <m/>
    <d v="1899-12-30T00:00:00"/>
    <d v="1899-12-30T00:35:32"/>
    <n v="6"/>
    <n v="-6.9444444444999309E-4"/>
    <n v="35.533333333339179"/>
    <n v="8"/>
    <s v="Si"/>
  </r>
  <r>
    <s v="CSMA"/>
    <s v="2024059513"/>
    <x v="0"/>
    <s v="ER0272BBT"/>
    <s v="E2254MLP"/>
    <d v="2024-12-27T00:00:00"/>
    <m/>
    <s v="3269"/>
    <x v="36"/>
    <s v="PA"/>
    <s v="S2"/>
    <m/>
    <d v="2024-12-27T00:00:00"/>
    <d v="1899-12-30T08:12:16"/>
    <d v="2024-12-27T00:00:00"/>
    <d v="1899-12-30T08:11:15"/>
    <d v="2024-12-27T00:00:00"/>
    <d v="1899-12-30T08:43:11"/>
    <x v="0"/>
    <s v="RFCPI"/>
    <s v="7022039077"/>
    <s v="FBO"/>
    <d v="1899-12-30T00:32:57"/>
    <d v="1899-12-30T00:31:56"/>
    <d v="1899-12-30T00:01:01"/>
    <s v="Granel"/>
    <s v="E001"/>
    <x v="2"/>
    <d v="1899-12-30T00:30:55"/>
    <d v="1899-12-30T00:31:56"/>
    <n v="8"/>
    <x v="0"/>
    <x v="0"/>
    <x v="1"/>
    <n v="0"/>
    <n v="0"/>
    <s v="OK"/>
    <s v="Granel"/>
    <x v="0"/>
    <n v="0"/>
    <s v="F. MALAGA"/>
    <s v="A"/>
    <d v="1899-12-30T00:01:01"/>
    <d v="1899-12-30T00:01:01"/>
    <s v="OK"/>
    <m/>
    <m/>
    <d v="1899-12-30T00:00:00"/>
    <d v="1899-12-30T00:30:55"/>
    <n v="6"/>
    <n v="-7.0601851852003517E-4"/>
    <n v="30.916666666670405"/>
    <n v="8"/>
    <s v="Si"/>
  </r>
  <r>
    <s v="CSMA"/>
    <s v="2024059516"/>
    <x v="0"/>
    <s v="ER9403BBD"/>
    <s v="E5260KKG"/>
    <d v="2024-12-27T00:00:00"/>
    <m/>
    <s v="3269"/>
    <x v="36"/>
    <s v="PA"/>
    <s v="S2"/>
    <m/>
    <d v="2024-12-27T00:00:00"/>
    <d v="1899-12-30T08:22:47"/>
    <d v="2024-12-27T00:00:00"/>
    <d v="1899-12-30T08:21:46"/>
    <d v="2024-12-27T00:00:00"/>
    <d v="1899-12-30T08:50:39"/>
    <x v="0"/>
    <s v="RFCPI"/>
    <s v="7022039078"/>
    <s v="FBO"/>
    <d v="1899-12-30T00:29:54"/>
    <d v="1899-12-30T00:28:53"/>
    <d v="1899-12-30T00:01:01"/>
    <s v="Granel"/>
    <s v="E001"/>
    <x v="2"/>
    <d v="1899-12-30T00:27:52"/>
    <d v="1899-12-30T00:28:53"/>
    <n v="8"/>
    <x v="0"/>
    <x v="0"/>
    <x v="1"/>
    <n v="0"/>
    <n v="0"/>
    <s v="OK"/>
    <s v="Granel"/>
    <x v="0"/>
    <n v="0"/>
    <s v="F. MALAGA"/>
    <s v="A"/>
    <d v="1899-12-30T00:01:01"/>
    <d v="1899-12-30T00:01:01"/>
    <s v="OK"/>
    <m/>
    <m/>
    <d v="1899-12-30T00:00:00"/>
    <d v="1899-12-30T00:27:52"/>
    <n v="6"/>
    <n v="-7.0601851851997965E-4"/>
    <n v="27.866666666664013"/>
    <n v="8"/>
    <s v="Si"/>
  </r>
  <r>
    <s v="CSMA"/>
    <s v="2024059517"/>
    <x v="0"/>
    <s v="ER0936BBS"/>
    <s v="E1632JZF"/>
    <d v="2024-12-27T00:00:00"/>
    <m/>
    <s v="3269"/>
    <x v="36"/>
    <s v="PA"/>
    <s v="S2"/>
    <m/>
    <d v="2024-12-27T00:00:00"/>
    <d v="1899-12-30T08:31:33"/>
    <d v="2024-12-27T00:00:00"/>
    <d v="1899-12-30T08:30:31"/>
    <d v="2024-12-27T00:00:00"/>
    <d v="1899-12-30T08:59:00"/>
    <x v="0"/>
    <s v="RFCPI"/>
    <s v="7022039079"/>
    <s v="FBO"/>
    <d v="1899-12-30T00:29:31"/>
    <d v="1899-12-30T00:28:29"/>
    <d v="1899-12-30T00:01:02"/>
    <s v="Granel"/>
    <s v="E001"/>
    <x v="2"/>
    <d v="1899-12-30T00:27:27"/>
    <d v="1899-12-30T00:28:29"/>
    <n v="8"/>
    <x v="0"/>
    <x v="0"/>
    <x v="1"/>
    <n v="0"/>
    <n v="0"/>
    <s v="OK"/>
    <s v="Granel"/>
    <x v="0"/>
    <n v="0"/>
    <s v="F. MALAGA"/>
    <s v="A"/>
    <d v="1899-12-30T00:01:02"/>
    <d v="1899-12-30T00:01:02"/>
    <s v="OK"/>
    <m/>
    <m/>
    <d v="1899-12-30T00:00:00"/>
    <d v="1899-12-30T00:27:27"/>
    <n v="6"/>
    <n v="-7.1759259260001373E-4"/>
    <n v="27.449999999999974"/>
    <n v="8"/>
    <s v="Si"/>
  </r>
  <r>
    <s v="CSMA"/>
    <s v="2024059520"/>
    <x v="0"/>
    <s v="EMA02414R"/>
    <s v="E4258HML"/>
    <d v="2024-12-27T00:00:00"/>
    <m/>
    <s v="3264"/>
    <x v="35"/>
    <s v="PA"/>
    <s v="S1"/>
    <m/>
    <d v="2024-12-27T00:00:00"/>
    <d v="1899-12-30T08:37:52"/>
    <d v="2024-12-27T00:00:00"/>
    <d v="1899-12-30T08:36:50"/>
    <d v="2024-12-27T00:00:00"/>
    <d v="1899-12-30T09:02:12"/>
    <x v="0"/>
    <s v="RFCPI"/>
    <s v="7022039080"/>
    <s v="FBO"/>
    <d v="1899-12-30T00:26:24"/>
    <d v="1899-12-30T00:25:22"/>
    <d v="1899-12-30T00:01:02"/>
    <s v="Granel"/>
    <s v="E001"/>
    <x v="2"/>
    <d v="1899-12-30T00:24:20"/>
    <d v="1899-12-30T00:25:22"/>
    <n v="8"/>
    <x v="0"/>
    <x v="0"/>
    <x v="1"/>
    <n v="0"/>
    <n v="0"/>
    <s v="OK"/>
    <s v="Granel"/>
    <x v="0"/>
    <n v="0"/>
    <s v="F. MALAGA"/>
    <s v="A"/>
    <d v="1899-12-30T00:01:02"/>
    <d v="1899-12-30T00:01:02"/>
    <s v="OK"/>
    <m/>
    <m/>
    <d v="1899-12-30T00:00:00"/>
    <d v="1899-12-30T00:24:20"/>
    <n v="6"/>
    <n v="-7.1759259259002173E-4"/>
    <n v="24.33333333333599"/>
    <n v="9"/>
    <s v="Si"/>
  </r>
  <r>
    <s v="CSMA"/>
    <s v="2024059518"/>
    <x v="0"/>
    <s v="ER0865BBP"/>
    <s v="E0262CVL"/>
    <d v="2024-12-27T00:00:00"/>
    <m/>
    <s v="3269"/>
    <x v="36"/>
    <s v="PA"/>
    <s v="S2"/>
    <m/>
    <d v="2024-12-27T00:00:00"/>
    <d v="1899-12-30T08:33:00"/>
    <d v="2024-12-27T00:00:00"/>
    <d v="1899-12-30T08:31:59"/>
    <d v="2024-12-27T00:00:00"/>
    <d v="1899-12-30T09:02:31"/>
    <x v="0"/>
    <s v="RFCPI"/>
    <s v="7022039081"/>
    <s v="FBO"/>
    <d v="1899-12-30T00:31:33"/>
    <d v="1899-12-30T00:30:32"/>
    <d v="1899-12-30T00:01:01"/>
    <s v="Granel"/>
    <s v="E001"/>
    <x v="2"/>
    <d v="1899-12-30T00:29:31"/>
    <d v="1899-12-30T00:30:32"/>
    <n v="8"/>
    <x v="0"/>
    <x v="0"/>
    <x v="1"/>
    <n v="0"/>
    <n v="0"/>
    <s v="OK"/>
    <s v="Granel"/>
    <x v="0"/>
    <n v="0"/>
    <s v="F. MALAGA"/>
    <s v="A"/>
    <d v="1899-12-30T00:01:01"/>
    <d v="1899-12-30T00:01:01"/>
    <s v="OK"/>
    <m/>
    <m/>
    <d v="1899-12-30T00:00:00"/>
    <d v="1899-12-30T00:29:31"/>
    <n v="6"/>
    <n v="-7.0601851852003517E-4"/>
    <n v="29.516666666673544"/>
    <n v="9"/>
    <s v="Si"/>
  </r>
  <r>
    <s v="CSMA"/>
    <s v="2024059519"/>
    <x v="0"/>
    <s v="ER7123BCC"/>
    <s v="E6280JGH"/>
    <d v="2024-12-27T00:00:00"/>
    <m/>
    <s v="3283"/>
    <x v="38"/>
    <s v="PA"/>
    <s v="PA"/>
    <m/>
    <d v="2024-12-27T00:00:00"/>
    <d v="1899-12-30T08:35:14"/>
    <d v="2024-12-27T00:00:00"/>
    <d v="1899-12-30T08:34:15"/>
    <d v="2024-12-27T00:00:00"/>
    <d v="1899-12-30T09:09:21"/>
    <x v="0"/>
    <s v="RFCPI"/>
    <s v="7022039082"/>
    <s v="EXW"/>
    <d v="1899-12-30T00:36:05"/>
    <d v="1899-12-30T00:35:06"/>
    <d v="1899-12-30T00:00:59"/>
    <s v="Ensacado"/>
    <s v="E002"/>
    <x v="1"/>
    <d v="1899-12-30T00:34:07"/>
    <d v="1899-12-30T00:35:06"/>
    <n v="8"/>
    <x v="0"/>
    <x v="0"/>
    <x v="2"/>
    <n v="0"/>
    <n v="0"/>
    <s v="OK"/>
    <s v="Ensacado"/>
    <x v="0"/>
    <n v="0"/>
    <s v="F. MALAGA"/>
    <s v="A"/>
    <d v="1899-12-30T00:00:59"/>
    <d v="1899-12-30T00:00:59"/>
    <s v="OK"/>
    <m/>
    <m/>
    <d v="1899-12-30T00:00:00"/>
    <d v="1899-12-30T00:34:07"/>
    <n v="6"/>
    <n v="-6.8287037037001452E-4"/>
    <n v="34.116666666667228"/>
    <n v="9"/>
    <s v="Si"/>
  </r>
  <r>
    <s v="CSMA"/>
    <s v="2024059521"/>
    <x v="0"/>
    <s v="ER2524BBY"/>
    <s v="E8306MSJ"/>
    <d v="2024-12-27T00:00:00"/>
    <m/>
    <s v="3264"/>
    <x v="35"/>
    <s v="PA"/>
    <s v="S1"/>
    <m/>
    <d v="2024-12-27T00:00:00"/>
    <d v="1899-12-30T08:39:45"/>
    <d v="2024-12-27T00:00:00"/>
    <d v="1899-12-30T08:38:43"/>
    <d v="2024-12-27T00:00:00"/>
    <d v="1899-12-30T09:12:01"/>
    <x v="0"/>
    <s v="RFCPI"/>
    <s v="7022039083"/>
    <s v="FBO"/>
    <d v="1899-12-30T00:34:20"/>
    <d v="1899-12-30T00:33:18"/>
    <d v="1899-12-30T00:01:02"/>
    <s v="Granel"/>
    <s v="E001"/>
    <x v="2"/>
    <d v="1899-12-30T00:32:16"/>
    <d v="1899-12-30T00:33:18"/>
    <n v="8"/>
    <x v="0"/>
    <x v="0"/>
    <x v="1"/>
    <n v="0"/>
    <n v="0"/>
    <s v="OK"/>
    <s v="Granel"/>
    <x v="0"/>
    <n v="0"/>
    <s v="F. MALAGA"/>
    <s v="A"/>
    <d v="1899-12-30T00:01:02"/>
    <d v="1899-12-30T00:01:02"/>
    <s v="OK"/>
    <m/>
    <m/>
    <d v="1899-12-30T00:00:00"/>
    <d v="1899-12-30T00:32:16"/>
    <n v="6"/>
    <n v="-7.1759259259002173E-4"/>
    <n v="32.266666666670375"/>
    <n v="9"/>
    <s v="Si"/>
  </r>
  <r>
    <s v="CSMA"/>
    <s v="2024059525"/>
    <x v="0"/>
    <s v="ER8141BBG"/>
    <s v="E0547BYX"/>
    <d v="2024-12-27T00:00:00"/>
    <m/>
    <s v="3264"/>
    <x v="35"/>
    <s v="PA"/>
    <s v="S1"/>
    <m/>
    <d v="2024-12-27T00:00:00"/>
    <d v="1899-12-30T08:52:02"/>
    <d v="2024-12-27T00:00:00"/>
    <d v="1899-12-30T08:51:01"/>
    <d v="2024-12-27T00:00:00"/>
    <d v="1899-12-30T09:15:40"/>
    <x v="0"/>
    <s v="RFCPI"/>
    <s v="7022039084"/>
    <s v="FBO"/>
    <d v="1899-12-30T00:25:40"/>
    <d v="1899-12-30T00:24:39"/>
    <d v="1899-12-30T00:01:01"/>
    <s v="Granel"/>
    <s v="E001"/>
    <x v="2"/>
    <d v="1899-12-30T00:23:38"/>
    <d v="1899-12-30T00:24:39"/>
    <n v="8"/>
    <x v="0"/>
    <x v="0"/>
    <x v="1"/>
    <n v="0"/>
    <n v="0"/>
    <s v="OK"/>
    <s v="Granel"/>
    <x v="0"/>
    <n v="0"/>
    <s v="F. MALAGA"/>
    <s v="A"/>
    <d v="1899-12-30T00:01:01"/>
    <d v="1899-12-30T00:01:01"/>
    <s v="OK"/>
    <m/>
    <m/>
    <d v="1899-12-30T00:00:00"/>
    <d v="1899-12-30T00:23:38"/>
    <n v="6"/>
    <n v="-7.0601851851997965E-4"/>
    <n v="23.633333333337639"/>
    <n v="9"/>
    <s v="Si"/>
  </r>
  <r>
    <s v="CSMA"/>
    <s v="2024059523"/>
    <x v="0"/>
    <s v="EVA02730R"/>
    <s v="E9561JJR"/>
    <d v="2024-12-27T00:00:00"/>
    <m/>
    <s v="3283"/>
    <x v="38"/>
    <s v="PA"/>
    <s v="PA"/>
    <m/>
    <d v="2024-12-27T00:00:00"/>
    <d v="1899-12-30T08:50:37"/>
    <d v="2024-12-27T00:00:00"/>
    <d v="1899-12-30T08:49:36"/>
    <d v="2024-12-27T00:00:00"/>
    <d v="1899-12-30T09:20:09"/>
    <x v="0"/>
    <s v="RFCPI"/>
    <s v="7022039085"/>
    <s v="EXW"/>
    <d v="1899-12-30T00:31:34"/>
    <d v="1899-12-30T00:30:33"/>
    <d v="1899-12-30T00:01:01"/>
    <s v="Ensacado"/>
    <s v="E002"/>
    <x v="1"/>
    <d v="1899-12-30T00:29:32"/>
    <d v="1899-12-30T00:30:33"/>
    <n v="8"/>
    <x v="0"/>
    <x v="0"/>
    <x v="2"/>
    <n v="0"/>
    <n v="0"/>
    <s v="OK"/>
    <s v="Ensacado"/>
    <x v="0"/>
    <n v="0"/>
    <s v="F. MALAGA"/>
    <s v="A"/>
    <d v="1899-12-30T00:01:01"/>
    <d v="1899-12-30T00:01:01"/>
    <s v="OK"/>
    <m/>
    <m/>
    <d v="1899-12-30T00:00:00"/>
    <d v="1899-12-30T00:29:32"/>
    <n v="6"/>
    <n v="-7.0601851852003517E-4"/>
    <n v="29.533333333334404"/>
    <n v="9"/>
    <s v="Si"/>
  </r>
  <r>
    <s v="CSMA"/>
    <s v="2024059524"/>
    <x v="0"/>
    <s v="ER6533BCL"/>
    <s v="E4386MJZ"/>
    <d v="2024-12-27T00:00:00"/>
    <m/>
    <s v="3283"/>
    <x v="38"/>
    <s v="PA"/>
    <s v="PA"/>
    <m/>
    <d v="2024-12-27T00:00:00"/>
    <d v="1899-12-30T08:51:20"/>
    <d v="2024-12-27T00:00:00"/>
    <d v="1899-12-30T08:50:18"/>
    <d v="2024-12-27T00:00:00"/>
    <d v="1899-12-30T09:28:40"/>
    <x v="0"/>
    <s v="RFCPI"/>
    <s v="7022039087"/>
    <s v="EXW"/>
    <d v="1899-12-30T00:39:24"/>
    <d v="1899-12-30T00:38:22"/>
    <d v="1899-12-30T00:01:02"/>
    <s v="Ensacado"/>
    <s v="E002"/>
    <x v="1"/>
    <d v="1899-12-30T00:37:20"/>
    <d v="1899-12-30T00:38:22"/>
    <n v="8"/>
    <x v="0"/>
    <x v="0"/>
    <x v="2"/>
    <n v="0"/>
    <n v="0"/>
    <s v="OK"/>
    <s v="Ensacado"/>
    <x v="0"/>
    <n v="0"/>
    <s v="F. MALAGA"/>
    <s v="A"/>
    <d v="1899-12-30T00:01:02"/>
    <d v="1899-12-30T00:01:02"/>
    <s v="OK"/>
    <m/>
    <m/>
    <d v="1899-12-30T00:00:00"/>
    <d v="1899-12-30T00:37:20"/>
    <n v="6"/>
    <n v="-7.1759259259002173E-4"/>
    <n v="37.333333333339141"/>
    <n v="9"/>
    <s v="Si"/>
  </r>
  <r>
    <s v="CSMA"/>
    <s v="2024059527"/>
    <x v="0"/>
    <s v="ER2341BBC"/>
    <s v="E2348KGX"/>
    <d v="2024-12-27T00:00:00"/>
    <m/>
    <s v="3264"/>
    <x v="35"/>
    <s v="PA"/>
    <s v="S1"/>
    <m/>
    <d v="2024-12-27T00:00:00"/>
    <d v="1899-12-30T09:03:51"/>
    <d v="2024-12-27T00:00:00"/>
    <d v="1899-12-30T09:02:49"/>
    <d v="2024-12-27T00:00:00"/>
    <d v="1899-12-30T09:33:24"/>
    <x v="0"/>
    <s v="RFCPI"/>
    <s v="7022039088"/>
    <s v="FBO"/>
    <d v="1899-12-30T00:31:37"/>
    <d v="1899-12-30T00:30:35"/>
    <d v="1899-12-30T00:01:02"/>
    <s v="Granel"/>
    <s v="E001"/>
    <x v="2"/>
    <d v="1899-12-30T00:29:33"/>
    <d v="1899-12-30T00:30:35"/>
    <n v="9"/>
    <x v="0"/>
    <x v="0"/>
    <x v="1"/>
    <n v="0"/>
    <n v="0"/>
    <s v="OK"/>
    <s v="Granel"/>
    <x v="0"/>
    <n v="0"/>
    <s v="F. MALAGA"/>
    <s v="A"/>
    <d v="1899-12-30T00:01:02"/>
    <d v="1899-12-30T00:01:02"/>
    <s v="OK"/>
    <m/>
    <m/>
    <d v="1899-12-30T00:00:00"/>
    <d v="1899-12-30T00:29:33"/>
    <n v="6"/>
    <n v="-7.1759259258996622E-4"/>
    <n v="29.549999999995265"/>
    <n v="9"/>
    <s v="Si"/>
  </r>
  <r>
    <s v="CSMA"/>
    <s v="2024059526"/>
    <x v="0"/>
    <s v="ESE07849R"/>
    <s v="E8094GLY"/>
    <d v="2024-12-27T00:00:00"/>
    <m/>
    <s v="3260"/>
    <x v="41"/>
    <s v="PA"/>
    <s v="S8"/>
    <m/>
    <d v="2024-12-27T00:00:00"/>
    <d v="1899-12-30T09:03:03"/>
    <d v="2024-12-27T00:00:00"/>
    <d v="1899-12-30T09:02:05"/>
    <d v="2024-12-27T00:00:00"/>
    <d v="1899-12-30T09:36:02"/>
    <x v="0"/>
    <s v="RFCPI"/>
    <s v="7022039089"/>
    <s v="FBO"/>
    <d v="1899-12-30T00:34:55"/>
    <d v="1899-12-30T00:33:57"/>
    <d v="1899-12-30T00:00:58"/>
    <s v="Granel"/>
    <s v="E001"/>
    <x v="2"/>
    <d v="1899-12-30T00:32:59"/>
    <d v="1899-12-30T00:33:57"/>
    <n v="9"/>
    <x v="0"/>
    <x v="0"/>
    <x v="1"/>
    <n v="0"/>
    <n v="0"/>
    <s v="OK"/>
    <s v="Granel"/>
    <x v="0"/>
    <n v="0"/>
    <s v="F. MALAGA"/>
    <s v="A"/>
    <d v="1899-12-30T00:00:58"/>
    <d v="1899-12-30T00:00:58"/>
    <s v="OK"/>
    <m/>
    <m/>
    <d v="1899-12-30T00:00:00"/>
    <d v="1899-12-30T00:32:59"/>
    <n v="6"/>
    <n v="-6.7129629629997245E-4"/>
    <n v="32.98333333332959"/>
    <n v="9"/>
    <s v="Si"/>
  </r>
  <r>
    <s v="CSMA"/>
    <s v="2024059531"/>
    <x v="0"/>
    <s v="ER4695BDR"/>
    <s v="E9461JBD"/>
    <d v="2024-12-27T00:00:00"/>
    <m/>
    <s v="3264"/>
    <x v="35"/>
    <s v="PA"/>
    <s v="S1"/>
    <m/>
    <d v="2024-12-27T00:00:00"/>
    <d v="1899-12-30T09:14:53"/>
    <d v="2024-12-27T00:00:00"/>
    <d v="1899-12-30T09:13:52"/>
    <d v="2024-12-27T00:00:00"/>
    <d v="1899-12-30T09:37:05"/>
    <x v="0"/>
    <s v="RFCPI"/>
    <s v="7022039090"/>
    <s v="EXW"/>
    <d v="1899-12-30T00:24:14"/>
    <d v="1899-12-30T00:23:13"/>
    <d v="1899-12-30T00:01:01"/>
    <s v="Granel"/>
    <s v="E001"/>
    <x v="1"/>
    <d v="1899-12-30T00:22:12"/>
    <d v="1899-12-30T00:23:13"/>
    <n v="9"/>
    <x v="0"/>
    <x v="0"/>
    <x v="1"/>
    <n v="0"/>
    <n v="0"/>
    <s v="OK"/>
    <s v="Granel"/>
    <x v="0"/>
    <n v="0"/>
    <s v="F. MALAGA"/>
    <s v="A"/>
    <d v="1899-12-30T00:01:01"/>
    <d v="1899-12-30T00:01:01"/>
    <s v="OK"/>
    <m/>
    <m/>
    <d v="1899-12-30T00:00:00"/>
    <d v="1899-12-30T00:22:12"/>
    <n v="6"/>
    <n v="-7.0601851852003517E-4"/>
    <n v="22.199999999990361"/>
    <n v="9"/>
    <s v="Si"/>
  </r>
  <r>
    <s v="CSMA"/>
    <s v="2024059529"/>
    <x v="0"/>
    <s v="ER2873BCD"/>
    <s v="E6333MGV"/>
    <d v="2024-12-27T00:00:00"/>
    <m/>
    <s v="3283"/>
    <x v="38"/>
    <s v="PA"/>
    <s v="PA"/>
    <m/>
    <d v="2024-12-27T00:00:00"/>
    <d v="1899-12-30T09:08:58"/>
    <d v="2024-12-27T00:00:00"/>
    <d v="1899-12-30T09:07:57"/>
    <d v="2024-12-27T00:00:00"/>
    <d v="1899-12-30T09:40:22"/>
    <x v="0"/>
    <s v="RFCPI"/>
    <s v="7022039091"/>
    <s v="EXW"/>
    <d v="1899-12-30T00:33:26"/>
    <d v="1899-12-30T00:32:25"/>
    <d v="1899-12-30T00:01:01"/>
    <s v="Ensacado"/>
    <s v="E002"/>
    <x v="1"/>
    <d v="1899-12-30T00:31:24"/>
    <d v="1899-12-30T00:32:25"/>
    <n v="9"/>
    <x v="0"/>
    <x v="0"/>
    <x v="2"/>
    <n v="0"/>
    <n v="0"/>
    <s v="OK"/>
    <s v="Ensacado"/>
    <x v="0"/>
    <n v="0"/>
    <s v="F. MALAGA"/>
    <s v="A"/>
    <d v="1899-12-30T00:01:01"/>
    <d v="1899-12-30T00:01:01"/>
    <s v="OK"/>
    <m/>
    <m/>
    <d v="1899-12-30T00:00:00"/>
    <d v="1899-12-30T00:31:24"/>
    <n v="6"/>
    <n v="-7.0601851852003517E-4"/>
    <n v="31.400000000006347"/>
    <n v="9"/>
    <s v="Si"/>
  </r>
  <r>
    <s v="CSMA"/>
    <s v="2024059532"/>
    <x v="0"/>
    <s v="EVA02467R"/>
    <s v="E5824JVY"/>
    <d v="2024-12-27T00:00:00"/>
    <m/>
    <s v="3264"/>
    <x v="35"/>
    <s v="PA"/>
    <s v="S1"/>
    <m/>
    <d v="2024-12-27T00:00:00"/>
    <d v="1899-12-30T09:17:53"/>
    <d v="2024-12-27T00:00:00"/>
    <d v="1899-12-30T09:16:51"/>
    <d v="2024-12-27T00:00:00"/>
    <d v="1899-12-30T09:44:32"/>
    <x v="0"/>
    <s v="RFCPI"/>
    <s v="7022039092"/>
    <s v="FBO"/>
    <d v="1899-12-30T00:28:43"/>
    <d v="1899-12-30T00:27:41"/>
    <d v="1899-12-30T00:01:02"/>
    <s v="Granel"/>
    <s v="E001"/>
    <x v="2"/>
    <d v="1899-12-30T00:26:39"/>
    <d v="1899-12-30T00:27:41"/>
    <n v="9"/>
    <x v="0"/>
    <x v="0"/>
    <x v="1"/>
    <n v="0"/>
    <n v="0"/>
    <s v="OK"/>
    <s v="Granel"/>
    <x v="0"/>
    <n v="0"/>
    <s v="F. MALAGA"/>
    <s v="A"/>
    <d v="1899-12-30T00:01:02"/>
    <d v="1899-12-30T00:01:02"/>
    <s v="OK"/>
    <m/>
    <m/>
    <d v="1899-12-30T00:00:00"/>
    <d v="1899-12-30T00:26:39"/>
    <n v="6"/>
    <n v="-7.1759259259002173E-4"/>
    <n v="26.650000000008003"/>
    <n v="9"/>
    <s v="Si"/>
  </r>
  <r>
    <s v="CSMA"/>
    <s v="2024059530"/>
    <x v="0"/>
    <s v="ER0241BBS"/>
    <s v="E3567FSM"/>
    <d v="2024-12-27T00:00:00"/>
    <m/>
    <s v="3283"/>
    <x v="38"/>
    <s v="PA"/>
    <s v="PA"/>
    <m/>
    <d v="2024-12-27T00:00:00"/>
    <d v="1899-12-30T09:13:32"/>
    <d v="2024-12-27T00:00:00"/>
    <d v="1899-12-30T09:12:32"/>
    <d v="2024-12-27T00:00:00"/>
    <d v="1899-12-30T09:53:12"/>
    <x v="0"/>
    <s v="RFCPI"/>
    <s v="7022039093"/>
    <s v="EXW"/>
    <d v="1899-12-30T00:41:40"/>
    <d v="1899-12-30T00:40:40"/>
    <d v="1899-12-30T00:01:00"/>
    <s v="Ensacado"/>
    <s v="E002"/>
    <x v="1"/>
    <d v="1899-12-30T00:39:40"/>
    <d v="1899-12-30T00:40:40"/>
    <n v="9"/>
    <x v="0"/>
    <x v="0"/>
    <x v="2"/>
    <n v="0"/>
    <n v="0"/>
    <s v="OK"/>
    <s v="Ensacado"/>
    <x v="0"/>
    <n v="0"/>
    <s v="F. MALAGA"/>
    <s v="A"/>
    <d v="1899-12-30T00:01:00"/>
    <d v="1899-12-30T00:01:00"/>
    <s v="OK"/>
    <m/>
    <m/>
    <d v="1899-12-30T00:00:00"/>
    <d v="1899-12-30T00:39:40"/>
    <n v="6"/>
    <n v="-6.9444444444999309E-4"/>
    <n v="39.666666666657626"/>
    <n v="9"/>
    <s v="Si"/>
  </r>
  <r>
    <s v="CSMA"/>
    <s v="2024059533"/>
    <x v="0"/>
    <s v="ER8880BDL"/>
    <s v="E7970JYD"/>
    <d v="2024-12-27T00:00:00"/>
    <m/>
    <s v="3262"/>
    <x v="43"/>
    <s v="PA"/>
    <s v="S6"/>
    <m/>
    <d v="2024-12-27T00:00:00"/>
    <d v="1899-12-30T09:19:30"/>
    <d v="2024-12-27T00:00:00"/>
    <d v="1899-12-30T09:18:29"/>
    <d v="2024-12-27T00:00:00"/>
    <d v="1899-12-30T09:53:29"/>
    <x v="0"/>
    <s v="RFCPI"/>
    <s v="7022039094"/>
    <s v="EXW"/>
    <d v="1899-12-30T00:36:01"/>
    <d v="1899-12-30T00:35:00"/>
    <d v="1899-12-30T00:01:01"/>
    <s v="Granel"/>
    <s v="E001"/>
    <x v="1"/>
    <d v="1899-12-30T00:33:59"/>
    <d v="1899-12-30T00:35:00"/>
    <n v="9"/>
    <x v="0"/>
    <x v="0"/>
    <x v="1"/>
    <n v="0"/>
    <n v="0"/>
    <s v="OK"/>
    <s v="Granel"/>
    <x v="0"/>
    <n v="0"/>
    <s v="F. MALAGA"/>
    <s v="A"/>
    <d v="1899-12-30T00:01:01"/>
    <d v="1899-12-30T00:01:01"/>
    <s v="OK"/>
    <m/>
    <m/>
    <d v="1899-12-30T00:00:00"/>
    <d v="1899-12-30T00:33:59"/>
    <n v="6"/>
    <n v="-7.0601851851997965E-4"/>
    <n v="33.983333333323188"/>
    <n v="9"/>
    <s v="Si"/>
  </r>
  <r>
    <s v="CSMA"/>
    <s v="2024059536"/>
    <x v="0"/>
    <s v="EB10320R"/>
    <s v="E4291FWJ"/>
    <d v="2024-12-27T00:00:00"/>
    <m/>
    <s v="3269"/>
    <x v="36"/>
    <s v="PA"/>
    <s v="S2"/>
    <m/>
    <d v="2024-12-27T00:00:00"/>
    <d v="1899-12-30T09:37:11"/>
    <d v="2024-12-27T00:00:00"/>
    <d v="1899-12-30T09:36:11"/>
    <d v="2024-12-27T00:00:00"/>
    <d v="1899-12-30T10:01:05"/>
    <x v="0"/>
    <s v="RFCPI"/>
    <s v="7022039095"/>
    <s v="FBO"/>
    <d v="1899-12-30T00:25:54"/>
    <d v="1899-12-30T00:24:54"/>
    <d v="1899-12-30T00:01:00"/>
    <s v="Granel"/>
    <s v="E001"/>
    <x v="2"/>
    <d v="1899-12-30T00:23:54"/>
    <d v="1899-12-30T00:24:54"/>
    <n v="9"/>
    <x v="0"/>
    <x v="0"/>
    <x v="1"/>
    <n v="0"/>
    <n v="0"/>
    <s v="OK"/>
    <s v="Granel"/>
    <x v="0"/>
    <n v="0"/>
    <s v="F. MALAGA"/>
    <s v="A"/>
    <d v="1899-12-30T00:01:00"/>
    <d v="1899-12-30T00:01:00"/>
    <s v="OK"/>
    <m/>
    <m/>
    <d v="1899-12-30T00:00:00"/>
    <d v="1899-12-30T00:23:54"/>
    <n v="6"/>
    <n v="-6.9444444444999309E-4"/>
    <n v="23.89999999999678"/>
    <n v="10"/>
    <s v="Si"/>
  </r>
  <r>
    <s v="CSMA"/>
    <s v="2024059534"/>
    <x v="0"/>
    <s v="ER4902BBX"/>
    <s v="E6099JTB"/>
    <d v="2024-12-27T00:00:00"/>
    <m/>
    <s v="3283"/>
    <x v="38"/>
    <s v="PA"/>
    <s v="PA"/>
    <m/>
    <d v="2024-12-27T00:00:00"/>
    <d v="1899-12-30T09:24:43"/>
    <d v="2024-12-27T00:00:00"/>
    <d v="1899-12-30T09:23:42"/>
    <d v="2024-12-27T00:00:00"/>
    <d v="1899-12-30T10:11:07"/>
    <x v="0"/>
    <s v="RFCPI"/>
    <s v="7022039096"/>
    <s v="EXW"/>
    <d v="1899-12-30T00:48:26"/>
    <d v="1899-12-30T00:47:25"/>
    <d v="1899-12-30T00:01:01"/>
    <s v="Ensacado"/>
    <s v="E002"/>
    <x v="1"/>
    <d v="1899-12-30T00:46:24"/>
    <d v="1899-12-30T00:47:25"/>
    <n v="9"/>
    <x v="0"/>
    <x v="0"/>
    <x v="2"/>
    <n v="0"/>
    <n v="0"/>
    <s v="OK"/>
    <s v="Ensacado"/>
    <x v="0"/>
    <n v="0"/>
    <s v="F. MALAGA"/>
    <s v="B"/>
    <d v="1899-12-30T00:01:01"/>
    <d v="1899-12-30T00:01:01"/>
    <s v="OK"/>
    <m/>
    <m/>
    <d v="1899-12-30T00:00:00"/>
    <d v="1899-12-30T00:46:24"/>
    <n v="6"/>
    <n v="-7.0601851851997965E-4"/>
    <n v="46.39999999999678"/>
    <n v="10"/>
    <s v="No"/>
  </r>
  <r>
    <s v="CSMA"/>
    <s v="2024059537"/>
    <x v="0"/>
    <s v="ER5929BBB"/>
    <s v="E9884JZD"/>
    <d v="2024-12-27T00:00:00"/>
    <m/>
    <s v="3269"/>
    <x v="36"/>
    <s v="PA"/>
    <s v="S2"/>
    <m/>
    <d v="2024-12-27T00:00:00"/>
    <d v="1899-12-30T09:37:12"/>
    <d v="2024-12-27T00:00:00"/>
    <d v="1899-12-30T09:36:13"/>
    <d v="2024-12-27T00:00:00"/>
    <d v="1899-12-30T10:12:50"/>
    <x v="0"/>
    <s v="RFCPI"/>
    <s v="7022039097"/>
    <s v="FBO"/>
    <d v="1899-12-30T00:37:36"/>
    <d v="1899-12-30T00:36:37"/>
    <d v="1899-12-30T00:00:59"/>
    <s v="Granel"/>
    <s v="E001"/>
    <x v="2"/>
    <d v="1899-12-30T00:35:38"/>
    <d v="1899-12-30T00:36:37"/>
    <n v="9"/>
    <x v="0"/>
    <x v="0"/>
    <x v="1"/>
    <n v="0"/>
    <n v="0"/>
    <s v="OK"/>
    <s v="Granel"/>
    <x v="0"/>
    <n v="0"/>
    <s v="F. MALAGA"/>
    <s v="A"/>
    <d v="1899-12-30T00:00:59"/>
    <d v="1899-12-30T00:00:59"/>
    <s v="OK"/>
    <m/>
    <m/>
    <d v="1899-12-30T00:00:00"/>
    <d v="1899-12-30T00:35:38"/>
    <n v="6"/>
    <n v="-6.8287037037001452E-4"/>
    <n v="35.6333333333328"/>
    <n v="10"/>
    <s v="Si"/>
  </r>
  <r>
    <s v="CSMA"/>
    <s v="2024059535"/>
    <x v="0"/>
    <s v="ER1039BCC"/>
    <s v="E3660HSS"/>
    <d v="2024-12-27T00:00:00"/>
    <m/>
    <s v="3283"/>
    <x v="38"/>
    <s v="PA"/>
    <s v="PA"/>
    <m/>
    <d v="2024-12-27T00:00:00"/>
    <d v="1899-12-30T09:28:13"/>
    <d v="2024-12-27T00:00:00"/>
    <d v="1899-12-30T09:27:14"/>
    <d v="2024-12-27T00:00:00"/>
    <d v="1899-12-30T10:21:17"/>
    <x v="0"/>
    <s v="RFCPI"/>
    <s v="7022039098"/>
    <s v="FBO"/>
    <d v="1899-12-30T00:55:02"/>
    <d v="1899-12-30T00:54:03"/>
    <d v="1899-12-30T00:00:59"/>
    <s v="Ensacado"/>
    <s v="E002"/>
    <x v="2"/>
    <d v="1899-12-30T00:53:04"/>
    <d v="1899-12-30T00:54:03"/>
    <n v="9"/>
    <x v="0"/>
    <x v="0"/>
    <x v="2"/>
    <n v="0"/>
    <n v="0"/>
    <s v="OK"/>
    <s v="Ensacado"/>
    <x v="0"/>
    <n v="0"/>
    <s v="F. MALAGA"/>
    <s v="B"/>
    <d v="1899-12-30T00:00:59"/>
    <d v="1899-12-30T00:00:59"/>
    <s v="OK"/>
    <m/>
    <m/>
    <d v="1899-12-30T00:00:00"/>
    <d v="1899-12-30T00:53:04"/>
    <n v="6"/>
    <n v="-6.8287037037001452E-4"/>
    <n v="53.066666666664034"/>
    <n v="10"/>
    <s v="No"/>
  </r>
  <r>
    <s v="CSMA"/>
    <s v="2024059538"/>
    <x v="0"/>
    <s v="EE0224HDX"/>
    <s v="EE0224HDX"/>
    <d v="2024-12-27T00:00:00"/>
    <m/>
    <s v="3282"/>
    <x v="40"/>
    <s v="PA"/>
    <m/>
    <m/>
    <d v="2024-12-27T00:00:00"/>
    <d v="1899-12-30T09:57:12"/>
    <d v="2024-12-27T00:00:00"/>
    <d v="1899-12-30T18:33:00"/>
    <d v="2024-12-27T00:00:00"/>
    <d v="1899-12-30T10:27:26"/>
    <x v="209"/>
    <s v="FGARCIAR"/>
    <s v="7022039099"/>
    <s v="FBO"/>
    <d v="1899-12-30T16:41:22"/>
    <d v="1899-12-30T08:05:34"/>
    <d v="1899-12-30T08:35:48"/>
    <s v="Ensacado"/>
    <s v="E002"/>
    <x v="2"/>
    <d v="1899-12-30T00:30:14"/>
    <n v="-0.33719907407408001"/>
    <n v="9"/>
    <x v="0"/>
    <x v="0"/>
    <x v="2"/>
    <n v="0"/>
    <n v="0"/>
    <s v="OK"/>
    <s v="Ensacado"/>
    <x v="0"/>
    <n v="0"/>
    <s v="F. MALAGA"/>
    <s v="A"/>
    <d v="1899-12-30T08:35:48"/>
    <d v="1899-12-30T07:37:48"/>
    <s v="KO"/>
    <m/>
    <m/>
    <d v="1899-12-30T00:00:00"/>
    <d v="1899-12-30T00:30:14"/>
    <n v="6"/>
    <d v="1899-12-30T08:35:48"/>
    <n v="30.233333333332837"/>
    <n v="10"/>
    <s v="Si"/>
  </r>
  <r>
    <s v="CSMA"/>
    <s v="2024059541"/>
    <x v="0"/>
    <s v="ER4763BBY"/>
    <s v="E4421MGY"/>
    <d v="2024-12-27T00:00:00"/>
    <m/>
    <s v="3264"/>
    <x v="35"/>
    <s v="PA"/>
    <s v="S1"/>
    <m/>
    <d v="2024-12-27T00:00:00"/>
    <d v="1899-12-30T10:06:33"/>
    <d v="2024-12-27T00:00:00"/>
    <d v="1899-12-30T10:05:33"/>
    <d v="2024-12-27T00:00:00"/>
    <d v="1899-12-30T10:36:07"/>
    <x v="0"/>
    <s v="RFCPI"/>
    <s v="7022039101"/>
    <s v="FBO"/>
    <d v="1899-12-30T00:31:34"/>
    <d v="1899-12-30T00:30:34"/>
    <d v="1899-12-30T00:01:00"/>
    <s v="Granel"/>
    <s v="E001"/>
    <x v="2"/>
    <d v="1899-12-30T00:29:34"/>
    <d v="1899-12-30T00:30:34"/>
    <n v="10"/>
    <x v="0"/>
    <x v="0"/>
    <x v="1"/>
    <n v="0"/>
    <n v="0"/>
    <s v="OK"/>
    <s v="Granel"/>
    <x v="0"/>
    <n v="0"/>
    <s v="F. MALAGA"/>
    <s v="A"/>
    <d v="1899-12-30T00:01:00"/>
    <d v="1899-12-30T00:01:00"/>
    <s v="OK"/>
    <m/>
    <m/>
    <d v="1899-12-30T00:00:00"/>
    <d v="1899-12-30T00:29:34"/>
    <n v="6"/>
    <n v="-6.9444444444999309E-4"/>
    <n v="29.566666666670354"/>
    <n v="10"/>
    <s v="Si"/>
  </r>
  <r>
    <s v="CSMA"/>
    <s v="2024059545"/>
    <x v="0"/>
    <s v="ER4228BBT"/>
    <s v="E3198LFN"/>
    <d v="2024-12-27T00:00:00"/>
    <m/>
    <s v="3260"/>
    <x v="41"/>
    <s v="PA"/>
    <s v="S8"/>
    <m/>
    <d v="2024-12-27T00:00:00"/>
    <d v="1899-12-30T10:12:00"/>
    <d v="2024-12-27T00:00:00"/>
    <d v="1899-12-30T10:11:00"/>
    <d v="2024-12-27T00:00:00"/>
    <d v="1899-12-30T10:40:27"/>
    <x v="0"/>
    <s v="RFCPI"/>
    <s v="7022039102"/>
    <s v="EXW"/>
    <d v="1899-12-30T00:30:27"/>
    <d v="1899-12-30T00:29:27"/>
    <d v="1899-12-30T00:01:00"/>
    <s v="Granel"/>
    <s v="E001"/>
    <x v="1"/>
    <d v="1899-12-30T00:28:27"/>
    <d v="1899-12-30T00:29:27"/>
    <n v="10"/>
    <x v="0"/>
    <x v="0"/>
    <x v="1"/>
    <n v="0"/>
    <n v="0"/>
    <s v="OK"/>
    <s v="Granel"/>
    <x v="0"/>
    <n v="0"/>
    <s v="F. MALAGA"/>
    <s v="A"/>
    <d v="1899-12-30T00:01:00"/>
    <d v="1899-12-30T00:01:00"/>
    <s v="OK"/>
    <m/>
    <m/>
    <d v="1899-12-30T00:00:00"/>
    <d v="1899-12-30T00:28:27"/>
    <n v="6"/>
    <n v="-6.9444444444000109E-4"/>
    <n v="28.449999999993654"/>
    <n v="10"/>
    <s v="Si"/>
  </r>
  <r>
    <s v="CSMA"/>
    <s v="2024059550"/>
    <x v="0"/>
    <s v="ER8221BBJ"/>
    <s v="E3888GZR"/>
    <d v="2024-12-27T00:00:00"/>
    <m/>
    <s v="3269"/>
    <x v="36"/>
    <s v="PA"/>
    <s v="S2"/>
    <m/>
    <d v="2024-12-27T00:00:00"/>
    <d v="1899-12-30T10:22:29"/>
    <d v="2024-12-27T00:00:00"/>
    <d v="1899-12-30T10:21:29"/>
    <d v="2024-12-27T00:00:00"/>
    <d v="1899-12-30T10:43:19"/>
    <x v="0"/>
    <s v="RFCPI"/>
    <s v="7022039104"/>
    <s v="EXW"/>
    <d v="1899-12-30T00:22:50"/>
    <d v="1899-12-30T00:21:50"/>
    <d v="1899-12-30T00:01:00"/>
    <s v="Granel"/>
    <s v="E001"/>
    <x v="1"/>
    <d v="1899-12-30T00:20:50"/>
    <d v="1899-12-30T00:21:50"/>
    <n v="10"/>
    <x v="0"/>
    <x v="0"/>
    <x v="1"/>
    <n v="0"/>
    <n v="0"/>
    <s v="OK"/>
    <s v="Granel"/>
    <x v="0"/>
    <n v="0"/>
    <s v="F. MALAGA"/>
    <s v="A"/>
    <d v="1899-12-30T00:01:00"/>
    <d v="1899-12-30T00:01:00"/>
    <s v="OK"/>
    <m/>
    <m/>
    <d v="1899-12-30T00:00:00"/>
    <d v="1899-12-30T00:20:50"/>
    <n v="6"/>
    <n v="-6.9444444444000109E-4"/>
    <n v="20.833333333343997"/>
    <n v="10"/>
    <s v="Si"/>
  </r>
  <r>
    <s v="CSMA"/>
    <s v="2024059547"/>
    <x v="0"/>
    <s v="ER5408BBG"/>
    <s v="E3760JWP"/>
    <d v="2024-12-27T00:00:00"/>
    <m/>
    <s v="3283"/>
    <x v="38"/>
    <s v="PA"/>
    <s v="PA"/>
    <m/>
    <d v="2024-12-27T00:00:00"/>
    <d v="1899-12-30T10:14:21"/>
    <d v="2024-12-27T00:00:00"/>
    <d v="1899-12-30T10:13:21"/>
    <d v="2024-12-27T00:00:00"/>
    <d v="1899-12-30T10:44:01"/>
    <x v="0"/>
    <s v="RFCPI"/>
    <s v="7022039105"/>
    <s v="EXW"/>
    <d v="1899-12-30T00:31:40"/>
    <d v="1899-12-30T00:30:40"/>
    <d v="1899-12-30T00:01:00"/>
    <s v="Ensacado"/>
    <s v="E002"/>
    <x v="1"/>
    <d v="1899-12-30T00:29:40"/>
    <d v="1899-12-30T00:30:40"/>
    <n v="10"/>
    <x v="0"/>
    <x v="0"/>
    <x v="2"/>
    <n v="0"/>
    <n v="0"/>
    <s v="OK"/>
    <s v="Ensacado"/>
    <x v="0"/>
    <n v="0"/>
    <s v="F. MALAGA"/>
    <s v="A"/>
    <d v="1899-12-30T00:01:00"/>
    <d v="1899-12-30T00:01:00"/>
    <s v="OK"/>
    <m/>
    <m/>
    <d v="1899-12-30T00:00:00"/>
    <d v="1899-12-30T00:29:40"/>
    <n v="6"/>
    <n v="-6.9444444444000109E-4"/>
    <n v="29.666666666678363"/>
    <n v="10"/>
    <s v="Si"/>
  </r>
  <r>
    <s v="CSMA"/>
    <s v="2024059544"/>
    <x v="0"/>
    <s v="ER7726BBG"/>
    <s v="E8976JGF"/>
    <d v="2024-12-27T00:00:00"/>
    <m/>
    <s v="3262"/>
    <x v="43"/>
    <s v="PA"/>
    <s v="S6"/>
    <m/>
    <d v="2024-12-27T00:00:00"/>
    <d v="1899-12-30T10:11:32"/>
    <d v="2024-12-27T00:00:00"/>
    <d v="1899-12-30T10:10:31"/>
    <d v="2024-12-27T00:00:00"/>
    <d v="1899-12-30T10:45:47"/>
    <x v="0"/>
    <s v="RFCPI"/>
    <s v="7022039106"/>
    <s v="EXW"/>
    <d v="1899-12-30T00:36:17"/>
    <d v="1899-12-30T00:35:16"/>
    <d v="1899-12-30T00:01:01"/>
    <s v="Granel"/>
    <s v="E001"/>
    <x v="1"/>
    <d v="1899-12-30T00:34:15"/>
    <d v="1899-12-30T00:35:16"/>
    <n v="10"/>
    <x v="0"/>
    <x v="0"/>
    <x v="1"/>
    <n v="0"/>
    <n v="0"/>
    <s v="OK"/>
    <s v="Granel"/>
    <x v="0"/>
    <n v="0"/>
    <s v="F. MALAGA"/>
    <s v="A"/>
    <d v="1899-12-30T00:01:01"/>
    <d v="1899-12-30T00:01:01"/>
    <s v="OK"/>
    <m/>
    <m/>
    <d v="1899-12-30T00:00:00"/>
    <d v="1899-12-30T00:34:15"/>
    <n v="6"/>
    <n v="-7.0601851852003517E-4"/>
    <n v="34.249999999996803"/>
    <n v="10"/>
    <s v="Si"/>
  </r>
  <r>
    <s v="CSMA"/>
    <s v="2024059548"/>
    <x v="0"/>
    <s v="EGR03345R"/>
    <s v="E7812KXB"/>
    <d v="2024-12-27T00:00:00"/>
    <m/>
    <s v="3260"/>
    <x v="41"/>
    <s v="PA"/>
    <s v="S8"/>
    <m/>
    <d v="2024-12-27T00:00:00"/>
    <d v="1899-12-30T10:14:44"/>
    <d v="2024-12-27T00:00:00"/>
    <d v="1899-12-30T10:13:43"/>
    <d v="2024-12-27T00:00:00"/>
    <d v="1899-12-30T10:51:47"/>
    <x v="0"/>
    <s v="RFCPI"/>
    <s v="7022039107"/>
    <s v="EXW"/>
    <d v="1899-12-30T00:39:05"/>
    <d v="1899-12-30T00:38:04"/>
    <d v="1899-12-30T00:01:01"/>
    <s v="Granel"/>
    <s v="E001"/>
    <x v="1"/>
    <d v="1899-12-30T00:37:03"/>
    <d v="1899-12-30T00:38:04"/>
    <n v="10"/>
    <x v="0"/>
    <x v="0"/>
    <x v="1"/>
    <n v="0"/>
    <n v="0"/>
    <s v="OK"/>
    <s v="Granel"/>
    <x v="0"/>
    <n v="0"/>
    <s v="F. MALAGA"/>
    <s v="A"/>
    <d v="1899-12-30T00:01:01"/>
    <d v="1899-12-30T00:01:01"/>
    <s v="OK"/>
    <m/>
    <m/>
    <d v="1899-12-30T00:00:00"/>
    <d v="1899-12-30T00:37:03"/>
    <n v="6"/>
    <n v="-7.0601851852003517E-4"/>
    <n v="37.049999999990362"/>
    <n v="10"/>
    <s v="Si"/>
  </r>
  <r>
    <s v="CSMA"/>
    <s v="2024059549"/>
    <x v="0"/>
    <s v="ER6006BBN"/>
    <s v="E2274KKH"/>
    <d v="2024-12-27T00:00:00"/>
    <m/>
    <s v="3262"/>
    <x v="43"/>
    <s v="PA"/>
    <s v="S6"/>
    <m/>
    <d v="2024-12-27T00:00:00"/>
    <d v="1899-12-30T10:19:48"/>
    <d v="2024-12-27T00:00:00"/>
    <d v="1899-12-30T10:18:48"/>
    <d v="2024-12-27T00:00:00"/>
    <d v="1899-12-30T10:56:37"/>
    <x v="0"/>
    <s v="RFCPI"/>
    <s v="7022039108"/>
    <s v="FBO"/>
    <d v="1899-12-30T00:38:49"/>
    <d v="1899-12-30T00:37:49"/>
    <d v="1899-12-30T00:01:00"/>
    <s v="Granel"/>
    <s v="E001"/>
    <x v="2"/>
    <d v="1899-12-30T00:36:49"/>
    <d v="1899-12-30T00:37:49"/>
    <n v="10"/>
    <x v="0"/>
    <x v="0"/>
    <x v="1"/>
    <n v="0"/>
    <n v="0"/>
    <s v="OK"/>
    <s v="Granel"/>
    <x v="0"/>
    <n v="0"/>
    <s v="F. MALAGA"/>
    <s v="A"/>
    <d v="1899-12-30T00:01:00"/>
    <d v="1899-12-30T00:01:00"/>
    <s v="OK"/>
    <m/>
    <m/>
    <d v="1899-12-30T00:00:00"/>
    <d v="1899-12-30T00:36:49"/>
    <n v="6"/>
    <n v="-6.9444444444999309E-4"/>
    <n v="36.816666666667174"/>
    <n v="10"/>
    <s v="Si"/>
  </r>
  <r>
    <s v="CSMA"/>
    <s v="2024059551"/>
    <x v="0"/>
    <s v="ER3338BBZ"/>
    <s v="E3410KWV"/>
    <d v="2024-12-27T00:00:00"/>
    <m/>
    <s v="3283"/>
    <x v="38"/>
    <s v="PA"/>
    <s v="PA"/>
    <m/>
    <d v="2024-12-27T00:00:00"/>
    <d v="1899-12-30T10:26:06"/>
    <d v="2024-12-27T00:00:00"/>
    <d v="1899-12-30T10:25:05"/>
    <d v="2024-12-27T00:00:00"/>
    <d v="1899-12-30T11:03:18"/>
    <x v="0"/>
    <s v="RFCPI"/>
    <s v="7022039109"/>
    <s v="EXW"/>
    <d v="1899-12-30T00:39:14"/>
    <d v="1899-12-30T00:38:13"/>
    <d v="1899-12-30T00:01:01"/>
    <s v="Ensacado"/>
    <s v="E002"/>
    <x v="1"/>
    <d v="1899-12-30T00:37:12"/>
    <d v="1899-12-30T00:38:13"/>
    <n v="10"/>
    <x v="0"/>
    <x v="0"/>
    <x v="2"/>
    <n v="0"/>
    <n v="0"/>
    <s v="OK"/>
    <s v="Ensacado"/>
    <x v="0"/>
    <n v="0"/>
    <s v="F. MALAGA"/>
    <s v="A"/>
    <d v="1899-12-30T00:01:01"/>
    <d v="1899-12-30T00:01:01"/>
    <s v="OK"/>
    <m/>
    <m/>
    <d v="1899-12-30T00:00:00"/>
    <d v="1899-12-30T00:37:12"/>
    <n v="6"/>
    <n v="-7.0601851852003517E-4"/>
    <n v="37.199999999995185"/>
    <n v="11"/>
    <s v="Si"/>
  </r>
  <r>
    <s v="CSMA"/>
    <s v="2024059556"/>
    <x v="0"/>
    <s v="ER9004BBK"/>
    <s v="E8822FFZ"/>
    <d v="2024-12-27T00:00:00"/>
    <m/>
    <s v="3262"/>
    <x v="43"/>
    <s v="PA"/>
    <s v="S6"/>
    <m/>
    <d v="2024-12-27T00:00:00"/>
    <d v="1899-12-30T10:46:27"/>
    <d v="2024-12-27T00:00:00"/>
    <d v="1899-12-30T10:45:26"/>
    <d v="2024-12-27T00:00:00"/>
    <d v="1899-12-30T11:09:51"/>
    <x v="0"/>
    <s v="RFCPI"/>
    <s v="7022039110"/>
    <s v="FBO"/>
    <d v="1899-12-30T00:25:26"/>
    <d v="1899-12-30T00:24:25"/>
    <d v="1899-12-30T00:01:01"/>
    <s v="Granel"/>
    <s v="E001"/>
    <x v="2"/>
    <d v="1899-12-30T00:23:24"/>
    <d v="1899-12-30T00:24:25"/>
    <n v="10"/>
    <x v="0"/>
    <x v="0"/>
    <x v="1"/>
    <n v="0"/>
    <n v="0"/>
    <s v="OK"/>
    <s v="Granel"/>
    <x v="0"/>
    <n v="0"/>
    <s v="F. MALAGA"/>
    <s v="A"/>
    <d v="1899-12-30T00:01:01"/>
    <d v="1899-12-30T00:01:01"/>
    <s v="OK"/>
    <m/>
    <m/>
    <d v="1899-12-30T00:00:00"/>
    <d v="1899-12-30T00:23:24"/>
    <n v="6"/>
    <n v="-7.0601851852003517E-4"/>
    <n v="23.399999999999981"/>
    <n v="11"/>
    <s v="Si"/>
  </r>
  <r>
    <s v="CSMA"/>
    <s v="2024059555"/>
    <x v="0"/>
    <s v="ER8643BCC"/>
    <s v="E7698LMM"/>
    <d v="2024-12-27T00:00:00"/>
    <m/>
    <s v="3269"/>
    <x v="36"/>
    <s v="PA"/>
    <s v="S2"/>
    <m/>
    <d v="2024-12-27T00:00:00"/>
    <d v="1899-12-30T10:44:42"/>
    <d v="2024-12-27T00:00:00"/>
    <d v="1899-12-30T10:43:40"/>
    <d v="2024-12-27T00:00:00"/>
    <d v="1899-12-30T11:11:44"/>
    <x v="0"/>
    <s v="RFCPI"/>
    <s v="7022039111"/>
    <s v="FBO"/>
    <d v="1899-12-30T00:29:06"/>
    <d v="1899-12-30T00:28:04"/>
    <d v="1899-12-30T00:01:02"/>
    <s v="Granel"/>
    <s v="E001"/>
    <x v="2"/>
    <d v="1899-12-30T00:27:02"/>
    <d v="1899-12-30T00:28:04"/>
    <n v="10"/>
    <x v="0"/>
    <x v="0"/>
    <x v="1"/>
    <n v="0"/>
    <n v="0"/>
    <s v="OK"/>
    <s v="Granel"/>
    <x v="0"/>
    <n v="0"/>
    <s v="F. MALAGA"/>
    <s v="A"/>
    <d v="1899-12-30T00:01:02"/>
    <d v="1899-12-30T00:01:02"/>
    <s v="OK"/>
    <m/>
    <m/>
    <d v="1899-12-30T00:00:00"/>
    <d v="1899-12-30T00:27:02"/>
    <n v="6"/>
    <n v="-7.1759259258996622E-4"/>
    <n v="27.033333333336014"/>
    <n v="11"/>
    <s v="Si"/>
  </r>
  <r>
    <s v="CSMA"/>
    <s v="2024059553"/>
    <x v="0"/>
    <s v="EVA01741R"/>
    <s v="E5813KFK"/>
    <d v="2024-12-27T00:00:00"/>
    <m/>
    <s v="3269"/>
    <x v="36"/>
    <s v="PA"/>
    <s v="S2"/>
    <m/>
    <d v="2024-12-27T00:00:00"/>
    <d v="1899-12-30T10:42:39"/>
    <d v="2024-12-27T00:00:00"/>
    <d v="1899-12-30T10:41:37"/>
    <d v="2024-12-27T00:00:00"/>
    <d v="1899-12-30T11:13:42"/>
    <x v="0"/>
    <s v="RFCPI"/>
    <s v="7022039112"/>
    <s v="FBO"/>
    <d v="1899-12-30T00:33:07"/>
    <d v="1899-12-30T00:32:05"/>
    <d v="1899-12-30T00:01:02"/>
    <s v="Granel"/>
    <s v="E001"/>
    <x v="2"/>
    <d v="1899-12-30T00:31:03"/>
    <d v="1899-12-30T00:32:05"/>
    <n v="10"/>
    <x v="0"/>
    <x v="0"/>
    <x v="1"/>
    <n v="0"/>
    <n v="0"/>
    <s v="OK"/>
    <s v="Granel"/>
    <x v="0"/>
    <n v="0"/>
    <s v="F. MALAGA"/>
    <s v="A"/>
    <d v="1899-12-30T00:01:02"/>
    <d v="1899-12-30T00:01:02"/>
    <s v="OK"/>
    <m/>
    <m/>
    <d v="1899-12-30T00:00:00"/>
    <d v="1899-12-30T00:31:03"/>
    <n v="6"/>
    <n v="-7.1759259258996622E-4"/>
    <n v="31.050000000000058"/>
    <n v="11"/>
    <s v="Si"/>
  </r>
  <r>
    <s v="CSMA"/>
    <s v="2024059558"/>
    <x v="0"/>
    <s v="ER8141BBG"/>
    <s v="E0547BYX"/>
    <d v="2024-12-27T00:00:00"/>
    <m/>
    <s v="3264"/>
    <x v="35"/>
    <s v="PA"/>
    <s v="S1"/>
    <m/>
    <d v="2024-12-27T00:00:00"/>
    <d v="1899-12-30T10:59:30"/>
    <d v="2024-12-27T00:00:00"/>
    <d v="1899-12-30T10:58:29"/>
    <d v="2024-12-27T00:00:00"/>
    <d v="1899-12-30T11:22:03"/>
    <x v="0"/>
    <s v="RFCPI"/>
    <s v="7022039113"/>
    <s v="FBO"/>
    <d v="1899-12-30T00:24:35"/>
    <d v="1899-12-30T00:23:34"/>
    <d v="1899-12-30T00:01:01"/>
    <s v="Granel"/>
    <s v="E001"/>
    <x v="2"/>
    <d v="1899-12-30T00:22:33"/>
    <d v="1899-12-30T00:23:34"/>
    <n v="10"/>
    <x v="0"/>
    <x v="0"/>
    <x v="1"/>
    <n v="0"/>
    <n v="0"/>
    <s v="OK"/>
    <s v="Granel"/>
    <x v="0"/>
    <n v="0"/>
    <s v="F. MALAGA"/>
    <s v="A"/>
    <d v="1899-12-30T00:01:01"/>
    <d v="1899-12-30T00:01:01"/>
    <s v="OK"/>
    <m/>
    <m/>
    <d v="1899-12-30T00:00:00"/>
    <d v="1899-12-30T00:22:33"/>
    <n v="6"/>
    <n v="-7.0601851851997965E-4"/>
    <n v="22.54999999999681"/>
    <n v="11"/>
    <s v="Si"/>
  </r>
  <r>
    <s v="CSMA"/>
    <s v="2024059557"/>
    <x v="0"/>
    <s v="ER5330BCG"/>
    <s v="E0806FFY"/>
    <d v="2024-12-27T00:00:00"/>
    <m/>
    <s v="3283"/>
    <x v="38"/>
    <s v="PA"/>
    <s v="PA"/>
    <m/>
    <d v="2024-12-27T00:00:00"/>
    <d v="1899-12-30T10:47:42"/>
    <d v="2024-12-27T00:00:00"/>
    <d v="1899-12-30T10:46:40"/>
    <d v="2024-12-27T00:00:00"/>
    <d v="1899-12-30T11:24:29"/>
    <x v="0"/>
    <s v="RFCPI"/>
    <s v="7022039114"/>
    <s v="EXW"/>
    <d v="1899-12-30T00:38:51"/>
    <d v="1899-12-30T00:37:49"/>
    <d v="1899-12-30T00:01:02"/>
    <s v="Ensacado"/>
    <s v="E002"/>
    <x v="1"/>
    <d v="1899-12-30T00:36:47"/>
    <d v="1899-12-30T00:37:49"/>
    <n v="10"/>
    <x v="0"/>
    <x v="0"/>
    <x v="2"/>
    <n v="0"/>
    <n v="0"/>
    <s v="OK"/>
    <s v="Ensacado"/>
    <x v="0"/>
    <n v="0"/>
    <s v="F. MALAGA"/>
    <s v="A"/>
    <d v="1899-12-30T00:01:02"/>
    <d v="1899-12-30T00:01:02"/>
    <s v="OK"/>
    <m/>
    <m/>
    <d v="1899-12-30T00:00:00"/>
    <d v="1899-12-30T00:36:47"/>
    <n v="6"/>
    <n v="-7.1759259259995822E-4"/>
    <n v="36.783333333331221"/>
    <n v="11"/>
    <s v="Si"/>
  </r>
  <r>
    <s v="CSMA"/>
    <s v="2024059562"/>
    <x v="0"/>
    <s v="ER2705BBZ"/>
    <s v="E1459JJZ"/>
    <d v="2024-12-27T00:00:00"/>
    <m/>
    <s v="3269"/>
    <x v="36"/>
    <s v="PA"/>
    <s v="S2"/>
    <m/>
    <d v="2024-12-27T00:00:00"/>
    <d v="1899-12-30T11:05:02"/>
    <d v="2024-12-27T00:00:00"/>
    <d v="1899-12-30T11:04:02"/>
    <d v="2024-12-27T00:00:00"/>
    <d v="1899-12-30T11:28:37"/>
    <x v="0"/>
    <s v="RFCPI"/>
    <s v="7022039115"/>
    <s v="FBO"/>
    <d v="1899-12-30T00:25:35"/>
    <d v="1899-12-30T00:24:35"/>
    <d v="1899-12-30T00:01:00"/>
    <s v="Granel"/>
    <s v="E001"/>
    <x v="2"/>
    <d v="1899-12-30T00:23:35"/>
    <d v="1899-12-30T00:24:35"/>
    <n v="11"/>
    <x v="0"/>
    <x v="0"/>
    <x v="1"/>
    <n v="0"/>
    <n v="0"/>
    <s v="OK"/>
    <s v="Granel"/>
    <x v="0"/>
    <n v="0"/>
    <s v="F. MALAGA"/>
    <s v="A"/>
    <d v="1899-12-30T00:01:00"/>
    <d v="1899-12-30T00:01:00"/>
    <s v="OK"/>
    <m/>
    <m/>
    <d v="1899-12-30T00:00:00"/>
    <d v="1899-12-30T00:23:35"/>
    <n v="6"/>
    <n v="-6.9444444444000109E-4"/>
    <n v="23.583333333340828"/>
    <n v="11"/>
    <s v="Si"/>
  </r>
  <r>
    <s v="CSMA"/>
    <s v="2024059559"/>
    <x v="0"/>
    <s v="ER0936BBS"/>
    <s v="E1632JZF"/>
    <d v="2024-12-27T00:00:00"/>
    <m/>
    <s v="3269"/>
    <x v="36"/>
    <s v="PA"/>
    <s v="S2"/>
    <m/>
    <d v="2024-12-27T00:00:00"/>
    <d v="1899-12-30T11:03:08"/>
    <d v="2024-12-27T00:00:00"/>
    <d v="1899-12-30T11:02:09"/>
    <d v="2024-12-27T00:00:00"/>
    <d v="1899-12-30T11:30:41"/>
    <x v="0"/>
    <s v="RFCPI"/>
    <s v="7022039116"/>
    <s v="FBO"/>
    <d v="1899-12-30T00:29:31"/>
    <d v="1899-12-30T00:28:32"/>
    <d v="1899-12-30T00:00:59"/>
    <s v="Granel"/>
    <s v="E001"/>
    <x v="2"/>
    <d v="1899-12-30T00:27:33"/>
    <d v="1899-12-30T00:28:32"/>
    <n v="11"/>
    <x v="0"/>
    <x v="0"/>
    <x v="1"/>
    <n v="0"/>
    <n v="0"/>
    <s v="OK"/>
    <s v="Granel"/>
    <x v="0"/>
    <n v="0"/>
    <s v="F. MALAGA"/>
    <s v="A"/>
    <d v="1899-12-30T00:00:59"/>
    <d v="1899-12-30T00:00:59"/>
    <s v="OK"/>
    <m/>
    <m/>
    <d v="1899-12-30T00:00:00"/>
    <d v="1899-12-30T00:27:33"/>
    <n v="6"/>
    <n v="-6.8287037037001452E-4"/>
    <n v="27.549999999993595"/>
    <n v="11"/>
    <s v="Si"/>
  </r>
  <r>
    <s v="CSMA"/>
    <s v="2024059561"/>
    <x v="0"/>
    <s v="ER6277BBS"/>
    <s v="E7708MRR"/>
    <d v="2024-12-27T00:00:00"/>
    <m/>
    <s v="3283"/>
    <x v="38"/>
    <s v="PA"/>
    <s v="PA"/>
    <m/>
    <d v="2024-12-27T00:00:00"/>
    <d v="1899-12-30T11:04:42"/>
    <d v="2024-12-27T00:00:00"/>
    <d v="1899-12-30T11:03:40"/>
    <d v="2024-12-27T00:00:00"/>
    <d v="1899-12-30T11:35:46"/>
    <x v="0"/>
    <s v="RFCPI"/>
    <s v="7022039117"/>
    <s v="EXW"/>
    <d v="1899-12-30T00:33:08"/>
    <d v="1899-12-30T00:32:06"/>
    <d v="1899-12-30T00:01:02"/>
    <s v="Ensacado"/>
    <s v="E002"/>
    <x v="1"/>
    <d v="1899-12-30T00:31:04"/>
    <d v="1899-12-30T00:32:06"/>
    <n v="11"/>
    <x v="0"/>
    <x v="0"/>
    <x v="2"/>
    <n v="0"/>
    <n v="0"/>
    <s v="OK"/>
    <s v="Ensacado"/>
    <x v="0"/>
    <n v="0"/>
    <s v="F. MALAGA"/>
    <s v="A"/>
    <d v="1899-12-30T00:01:02"/>
    <d v="1899-12-30T00:01:02"/>
    <s v="OK"/>
    <m/>
    <m/>
    <d v="1899-12-30T00:00:00"/>
    <d v="1899-12-30T00:31:04"/>
    <n v="6"/>
    <n v="-7.1759259258996622E-4"/>
    <n v="31.066666666675225"/>
    <n v="11"/>
    <s v="Si"/>
  </r>
  <r>
    <s v="CSMA"/>
    <s v="2024059564"/>
    <x v="0"/>
    <s v="ER7252BBV"/>
    <s v="E3178LFN"/>
    <d v="2024-12-27T00:00:00"/>
    <m/>
    <s v="3262"/>
    <x v="43"/>
    <s v="PA"/>
    <s v="S6"/>
    <m/>
    <d v="2024-12-27T00:00:00"/>
    <d v="1899-12-30T11:05:55"/>
    <d v="2024-12-27T00:00:00"/>
    <d v="1899-12-30T11:04:53"/>
    <d v="2024-12-27T00:00:00"/>
    <d v="1899-12-30T11:38:11"/>
    <x v="0"/>
    <s v="RFCPI"/>
    <s v="7022039118"/>
    <s v="EXW"/>
    <d v="1899-12-30T00:34:20"/>
    <d v="1899-12-30T00:33:18"/>
    <d v="1899-12-30T00:01:02"/>
    <s v="Granel"/>
    <s v="E001"/>
    <x v="1"/>
    <d v="1899-12-30T00:32:16"/>
    <d v="1899-12-30T00:33:18"/>
    <n v="11"/>
    <x v="0"/>
    <x v="0"/>
    <x v="1"/>
    <n v="0"/>
    <n v="0"/>
    <s v="OK"/>
    <s v="Granel"/>
    <x v="0"/>
    <n v="0"/>
    <s v="F. MALAGA"/>
    <s v="A"/>
    <d v="1899-12-30T00:01:02"/>
    <d v="1899-12-30T00:01:02"/>
    <s v="OK"/>
    <m/>
    <m/>
    <d v="1899-12-30T00:00:00"/>
    <d v="1899-12-30T00:32:16"/>
    <n v="6"/>
    <n v="-7.1759259259002173E-4"/>
    <n v="32.266666666670375"/>
    <n v="11"/>
    <s v="Si"/>
  </r>
  <r>
    <s v="CSMA"/>
    <s v="2024059570"/>
    <x v="0"/>
    <s v="ER2310BBX"/>
    <s v="E5477KKG"/>
    <d v="2024-12-27T00:00:00"/>
    <m/>
    <s v="3264"/>
    <x v="35"/>
    <s v="PA"/>
    <s v="S1"/>
    <m/>
    <d v="2024-12-27T00:00:00"/>
    <d v="1899-12-30T11:17:02"/>
    <d v="2024-12-27T00:00:00"/>
    <d v="1899-12-30T11:16:01"/>
    <d v="2024-12-27T00:00:00"/>
    <d v="1899-12-30T11:45:07"/>
    <x v="0"/>
    <s v="RFCPI"/>
    <s v="7022039119"/>
    <s v="FBO"/>
    <d v="1899-12-30T00:30:07"/>
    <d v="1899-12-30T00:29:06"/>
    <d v="1899-12-30T00:01:01"/>
    <s v="Granel"/>
    <s v="E001"/>
    <x v="2"/>
    <d v="1899-12-30T00:28:05"/>
    <d v="1899-12-30T00:29:06"/>
    <n v="11"/>
    <x v="0"/>
    <x v="0"/>
    <x v="1"/>
    <n v="0"/>
    <n v="0"/>
    <s v="OK"/>
    <s v="Granel"/>
    <x v="0"/>
    <n v="0"/>
    <s v="F. MALAGA"/>
    <s v="A"/>
    <d v="1899-12-30T00:01:01"/>
    <d v="1899-12-30T00:01:01"/>
    <s v="OK"/>
    <m/>
    <m/>
    <d v="1899-12-30T00:00:00"/>
    <d v="1899-12-30T00:28:05"/>
    <n v="6"/>
    <n v="-7.0601851852003517E-4"/>
    <n v="28.083333333326344"/>
    <n v="11"/>
    <s v="Si"/>
  </r>
  <r>
    <s v="CSMA"/>
    <s v="2024059571"/>
    <x v="0"/>
    <s v="ER1030BBJ"/>
    <s v="E0463JRH"/>
    <d v="2024-12-27T00:00:00"/>
    <m/>
    <s v="3260"/>
    <x v="41"/>
    <s v="PA"/>
    <s v="S8"/>
    <m/>
    <d v="2024-12-27T00:00:00"/>
    <d v="1899-12-30T11:17:51"/>
    <d v="2024-12-27T00:00:00"/>
    <d v="1899-12-30T11:16:50"/>
    <d v="2024-12-27T00:00:00"/>
    <d v="1899-12-30T11:49:11"/>
    <x v="0"/>
    <s v="RFCPI"/>
    <s v="7022039120"/>
    <s v="FBO"/>
    <d v="1899-12-30T00:33:22"/>
    <d v="1899-12-30T00:32:21"/>
    <d v="1899-12-30T00:01:01"/>
    <s v="Granel"/>
    <s v="E001"/>
    <x v="2"/>
    <d v="1899-12-30T00:31:20"/>
    <d v="1899-12-30T00:32:21"/>
    <n v="11"/>
    <x v="0"/>
    <x v="0"/>
    <x v="1"/>
    <n v="0"/>
    <n v="0"/>
    <s v="OK"/>
    <s v="Granel"/>
    <x v="0"/>
    <n v="0"/>
    <s v="F. MALAGA"/>
    <s v="A"/>
    <d v="1899-12-30T00:01:01"/>
    <d v="1899-12-30T00:01:01"/>
    <s v="OK"/>
    <m/>
    <m/>
    <d v="1899-12-30T00:00:00"/>
    <d v="1899-12-30T00:31:20"/>
    <n v="6"/>
    <n v="-7.0601851851997965E-4"/>
    <n v="31.333333333334448"/>
    <n v="11"/>
    <s v="Si"/>
  </r>
  <r>
    <s v="CSMA"/>
    <s v="2024059574"/>
    <x v="0"/>
    <s v="ER0272BBT"/>
    <s v="E2254MLP"/>
    <d v="2024-12-27T00:00:00"/>
    <m/>
    <s v="3269"/>
    <x v="36"/>
    <s v="PA"/>
    <s v="S2"/>
    <m/>
    <d v="2024-12-27T00:00:00"/>
    <d v="1899-12-30T11:24:51"/>
    <d v="2024-12-27T00:00:00"/>
    <d v="1899-12-30T11:23:53"/>
    <d v="2024-12-27T00:00:00"/>
    <d v="1899-12-30T11:51:34"/>
    <x v="0"/>
    <s v="RFCPI"/>
    <s v="7022039121"/>
    <s v="FBO"/>
    <d v="1899-12-30T00:28:39"/>
    <d v="1899-12-30T00:27:41"/>
    <d v="1899-12-30T00:00:58"/>
    <s v="Granel"/>
    <s v="E001"/>
    <x v="2"/>
    <d v="1899-12-30T00:26:43"/>
    <d v="1899-12-30T00:27:41"/>
    <n v="11"/>
    <x v="0"/>
    <x v="0"/>
    <x v="1"/>
    <n v="0"/>
    <n v="0"/>
    <s v="OK"/>
    <s v="Granel"/>
    <x v="0"/>
    <n v="0"/>
    <s v="F. MALAGA"/>
    <s v="A"/>
    <d v="1899-12-30T00:00:58"/>
    <d v="1899-12-30T00:00:58"/>
    <s v="OK"/>
    <m/>
    <m/>
    <d v="1899-12-30T00:00:00"/>
    <d v="1899-12-30T00:26:43"/>
    <n v="6"/>
    <n v="-6.7129629630002796E-4"/>
    <n v="26.716666666665592"/>
    <n v="11"/>
    <s v="Si"/>
  </r>
  <r>
    <s v="CSMA"/>
    <s v="2024059567"/>
    <x v="0"/>
    <s v="ER2753BDJ"/>
    <s v="E1640LDZ"/>
    <d v="2024-12-27T00:00:00"/>
    <m/>
    <s v="3283"/>
    <x v="38"/>
    <s v="PA"/>
    <s v="PA"/>
    <m/>
    <d v="2024-12-27T00:00:00"/>
    <d v="1899-12-30T11:12:32"/>
    <d v="2024-12-27T00:00:00"/>
    <d v="1899-12-30T11:11:31"/>
    <d v="2024-12-27T00:00:00"/>
    <d v="1899-12-30T11:55:45"/>
    <x v="0"/>
    <s v="RFCPI"/>
    <s v="7022039122"/>
    <s v="EXW"/>
    <d v="1899-12-30T00:45:15"/>
    <d v="1899-12-30T00:44:14"/>
    <d v="1899-12-30T00:01:01"/>
    <s v="Ensacado"/>
    <s v="E002"/>
    <x v="1"/>
    <d v="1899-12-30T00:43:13"/>
    <d v="1899-12-30T00:44:14"/>
    <n v="11"/>
    <x v="0"/>
    <x v="0"/>
    <x v="2"/>
    <n v="0"/>
    <n v="0"/>
    <s v="OK"/>
    <s v="Ensacado"/>
    <x v="0"/>
    <n v="0"/>
    <s v="F. MALAGA"/>
    <s v="A"/>
    <d v="1899-12-30T00:01:01"/>
    <d v="1899-12-30T00:01:01"/>
    <s v="OK"/>
    <m/>
    <m/>
    <d v="1899-12-30T00:00:00"/>
    <d v="1899-12-30T00:43:13"/>
    <n v="6"/>
    <n v="-7.0601851852003517E-4"/>
    <n v="43.216666666660736"/>
    <n v="11"/>
    <s v="Si"/>
  </r>
  <r>
    <s v="CSMA"/>
    <s v="2024059579"/>
    <x v="0"/>
    <s v="ER4695BDR"/>
    <s v="E9461JBD"/>
    <d v="2024-12-27T00:00:00"/>
    <m/>
    <s v="3264"/>
    <x v="35"/>
    <s v="PA"/>
    <s v="S1"/>
    <m/>
    <d v="2024-12-27T00:00:00"/>
    <d v="1899-12-30T11:35:28"/>
    <d v="2024-12-27T00:00:00"/>
    <d v="1899-12-30T11:34:28"/>
    <d v="2024-12-27T00:00:00"/>
    <d v="1899-12-30T12:02:41"/>
    <x v="0"/>
    <s v="RFCPI"/>
    <s v="7022039123"/>
    <s v="EXW"/>
    <d v="1899-12-30T00:29:13"/>
    <d v="1899-12-30T00:28:13"/>
    <d v="1899-12-30T00:01:00"/>
    <s v="Granel"/>
    <s v="E001"/>
    <x v="1"/>
    <d v="1899-12-30T00:27:13"/>
    <d v="1899-12-30T00:28:13"/>
    <n v="11"/>
    <x v="0"/>
    <x v="0"/>
    <x v="1"/>
    <n v="0"/>
    <n v="0"/>
    <s v="OK"/>
    <s v="Granel"/>
    <x v="0"/>
    <n v="0"/>
    <s v="F. MALAGA"/>
    <s v="A"/>
    <d v="1899-12-30T00:01:00"/>
    <d v="1899-12-30T00:01:00"/>
    <s v="OK"/>
    <m/>
    <m/>
    <d v="1899-12-30T00:00:00"/>
    <d v="1899-12-30T00:27:13"/>
    <n v="6"/>
    <n v="-6.9444444444000109E-4"/>
    <n v="27.216666666676861"/>
    <n v="12"/>
    <s v="Si"/>
  </r>
  <r>
    <s v="CSMA"/>
    <s v="2024059569"/>
    <x v="0"/>
    <s v="ER7123BCC"/>
    <s v="E6280JGH"/>
    <d v="2024-12-27T00:00:00"/>
    <m/>
    <s v="3283"/>
    <x v="38"/>
    <s v="PA"/>
    <s v="PA"/>
    <m/>
    <d v="2024-12-27T00:00:00"/>
    <d v="1899-12-30T11:16:38"/>
    <d v="2024-12-27T00:00:00"/>
    <d v="1899-12-30T11:15:36"/>
    <d v="2024-12-27T00:00:00"/>
    <d v="1899-12-30T12:03:32"/>
    <x v="0"/>
    <s v="RFCPI"/>
    <s v="7022039124"/>
    <s v="EXW"/>
    <d v="1899-12-30T00:48:58"/>
    <d v="1899-12-30T00:47:56"/>
    <d v="1899-12-30T00:01:02"/>
    <s v="Ensacado"/>
    <s v="E002"/>
    <x v="1"/>
    <d v="1899-12-30T00:46:54"/>
    <d v="1899-12-30T00:47:56"/>
    <n v="11"/>
    <x v="0"/>
    <x v="0"/>
    <x v="2"/>
    <n v="0"/>
    <n v="0"/>
    <s v="OK"/>
    <s v="Ensacado"/>
    <x v="0"/>
    <n v="0"/>
    <s v="F. MALAGA"/>
    <s v="B"/>
    <d v="1899-12-30T00:01:02"/>
    <d v="1899-12-30T00:01:02"/>
    <s v="OK"/>
    <m/>
    <m/>
    <d v="1899-12-30T00:00:00"/>
    <d v="1899-12-30T00:46:54"/>
    <n v="6"/>
    <n v="-7.1759259258996622E-4"/>
    <n v="46.899999999993661"/>
    <n v="12"/>
    <s v="No"/>
  </r>
  <r>
    <s v="CSMA"/>
    <s v="2024059572"/>
    <x v="0"/>
    <s v="ER6822BBP"/>
    <s v="E9275JYY"/>
    <d v="2024-12-27T00:00:00"/>
    <m/>
    <s v="3283"/>
    <x v="38"/>
    <s v="PA"/>
    <s v="PA"/>
    <m/>
    <d v="2024-12-27T00:00:00"/>
    <d v="1899-12-30T11:18:09"/>
    <d v="2024-12-27T00:00:00"/>
    <d v="1899-12-30T11:17:07"/>
    <d v="2024-12-27T00:00:00"/>
    <d v="1899-12-30T12:08:37"/>
    <x v="0"/>
    <s v="RFCPI"/>
    <s v="7022039125"/>
    <s v="EXW"/>
    <d v="1899-12-30T00:52:32"/>
    <d v="1899-12-30T00:51:30"/>
    <d v="1899-12-30T00:01:02"/>
    <s v="Ensacado"/>
    <s v="E002"/>
    <x v="1"/>
    <d v="1899-12-30T00:50:28"/>
    <d v="1899-12-30T00:51:30"/>
    <n v="11"/>
    <x v="0"/>
    <x v="0"/>
    <x v="2"/>
    <n v="0"/>
    <n v="0"/>
    <s v="OK"/>
    <s v="Ensacado"/>
    <x v="0"/>
    <n v="0"/>
    <s v="F. MALAGA"/>
    <s v="B"/>
    <d v="1899-12-30T00:01:02"/>
    <d v="1899-12-30T00:01:02"/>
    <s v="OK"/>
    <m/>
    <m/>
    <d v="1899-12-30T00:00:00"/>
    <d v="1899-12-30T00:50:28"/>
    <n v="6"/>
    <n v="-7.1759259259002173E-4"/>
    <n v="50.466666666671941"/>
    <n v="12"/>
    <s v="No"/>
  </r>
  <r>
    <s v="CSMA"/>
    <s v="2024059582"/>
    <x v="0"/>
    <s v="ER9275BBY"/>
    <s v="E9746LXV"/>
    <d v="2024-12-27T00:00:00"/>
    <m/>
    <s v="3264"/>
    <x v="35"/>
    <s v="PA"/>
    <s v="S1"/>
    <m/>
    <d v="2024-12-27T00:00:00"/>
    <d v="1899-12-30T11:46:40"/>
    <d v="2024-12-27T00:00:00"/>
    <d v="1899-12-30T11:45:40"/>
    <d v="2024-12-27T00:00:00"/>
    <d v="1899-12-30T12:09:04"/>
    <x v="0"/>
    <s v="RFCPI"/>
    <s v="7022039126"/>
    <s v="EXW"/>
    <d v="1899-12-30T00:24:24"/>
    <d v="1899-12-30T00:23:24"/>
    <d v="1899-12-30T00:01:00"/>
    <s v="Granel"/>
    <s v="E001"/>
    <x v="1"/>
    <d v="1899-12-30T00:22:24"/>
    <d v="1899-12-30T00:23:24"/>
    <n v="11"/>
    <x v="0"/>
    <x v="0"/>
    <x v="1"/>
    <n v="0"/>
    <n v="0"/>
    <s v="OK"/>
    <s v="Granel"/>
    <x v="0"/>
    <n v="0"/>
    <s v="F. MALAGA"/>
    <s v="A"/>
    <d v="1899-12-30T00:01:00"/>
    <d v="1899-12-30T00:01:00"/>
    <s v="OK"/>
    <m/>
    <m/>
    <d v="1899-12-30T00:00:00"/>
    <d v="1899-12-30T00:22:24"/>
    <n v="6"/>
    <n v="-6.9444444444000109E-4"/>
    <n v="22.400000000006457"/>
    <n v="12"/>
    <s v="Si"/>
  </r>
  <r>
    <s v="CSMA"/>
    <s v="2024059592"/>
    <x v="0"/>
    <s v="ELE02494R"/>
    <s v="E7977MGZ"/>
    <d v="2024-12-27T00:00:00"/>
    <m/>
    <s v="3264"/>
    <x v="35"/>
    <s v="PA"/>
    <s v="S1"/>
    <m/>
    <d v="2024-12-27T00:00:00"/>
    <d v="1899-12-30T12:02:02"/>
    <d v="2024-12-27T00:00:00"/>
    <d v="1899-12-30T12:01:03"/>
    <d v="2024-12-27T00:00:00"/>
    <d v="1899-12-30T12:26:18"/>
    <x v="0"/>
    <s v="RFCPI"/>
    <s v="7022039127"/>
    <s v="FBO"/>
    <d v="1899-12-30T00:26:14"/>
    <d v="1899-12-30T00:25:15"/>
    <d v="1899-12-30T00:00:59"/>
    <s v="Granel"/>
    <s v="E001"/>
    <x v="2"/>
    <d v="1899-12-30T00:24:16"/>
    <d v="1899-12-30T00:25:15"/>
    <n v="12"/>
    <x v="0"/>
    <x v="0"/>
    <x v="1"/>
    <n v="0"/>
    <n v="0"/>
    <s v="OK"/>
    <s v="Granel"/>
    <x v="0"/>
    <n v="0"/>
    <s v="F. MALAGA"/>
    <s v="A"/>
    <d v="1899-12-30T00:00:59"/>
    <d v="1899-12-30T00:00:59"/>
    <s v="OK"/>
    <m/>
    <m/>
    <d v="1899-12-30T00:00:00"/>
    <d v="1899-12-30T00:24:16"/>
    <n v="6"/>
    <n v="-6.8287037036995901E-4"/>
    <n v="24.266666666664012"/>
    <n v="12"/>
    <s v="Si"/>
  </r>
  <r>
    <s v="CSMA"/>
    <s v="2024059573"/>
    <x v="0"/>
    <s v="ER2050BCJ"/>
    <s v="E9355MGD"/>
    <d v="2024-12-27T00:00:00"/>
    <m/>
    <s v="3283"/>
    <x v="38"/>
    <s v="PA"/>
    <m/>
    <m/>
    <d v="2024-12-27T00:00:00"/>
    <d v="1899-12-30T11:23:34"/>
    <d v="2024-12-27T00:00:00"/>
    <d v="1899-12-30T16:01:01"/>
    <d v="2024-12-27T00:00:00"/>
    <d v="1899-12-30T12:28:12"/>
    <x v="248"/>
    <s v="FGARCIAR"/>
    <s v="7022039128"/>
    <s v="FBO"/>
    <d v="1899-12-30T08:10:16"/>
    <d v="1899-12-30T03:32:49"/>
    <d v="1899-12-30T04:37:27"/>
    <s v="Ensacado"/>
    <s v="E002"/>
    <x v="2"/>
    <d v="1899-12-30T01:04:38"/>
    <n v="-0.14778935185186004"/>
    <n v="11"/>
    <x v="0"/>
    <x v="0"/>
    <x v="2"/>
    <n v="0"/>
    <n v="0"/>
    <s v="OK"/>
    <s v="Ensacado"/>
    <x v="0"/>
    <n v="0"/>
    <s v="F. MALAGA"/>
    <s v="B"/>
    <d v="1899-12-30T04:37:27"/>
    <d v="1899-12-30T03:39:27"/>
    <s v="KO"/>
    <m/>
    <m/>
    <d v="1899-12-30T00:00:00"/>
    <d v="1899-12-30T01:04:38"/>
    <n v="6"/>
    <d v="1899-12-30T04:37:27"/>
    <n v="64.633333333334292"/>
    <n v="12"/>
    <s v="No"/>
  </r>
  <r>
    <s v="CSMA"/>
    <s v="2024059593"/>
    <x v="0"/>
    <s v="ER0229BBR"/>
    <s v="E0631LTH"/>
    <d v="2024-12-27T00:00:00"/>
    <m/>
    <s v="3264"/>
    <x v="35"/>
    <s v="PA"/>
    <s v="S1"/>
    <m/>
    <d v="2024-12-27T00:00:00"/>
    <d v="1899-12-30T12:02:28"/>
    <d v="2024-12-27T00:00:00"/>
    <d v="1899-12-30T12:01:29"/>
    <d v="2024-12-27T00:00:00"/>
    <d v="1899-12-30T12:33:41"/>
    <x v="0"/>
    <s v="RFCPI"/>
    <s v="7022039130"/>
    <s v="FBO"/>
    <d v="1899-12-30T00:33:11"/>
    <d v="1899-12-30T00:32:12"/>
    <d v="1899-12-30T00:00:59"/>
    <s v="Granel"/>
    <s v="E001"/>
    <x v="2"/>
    <d v="1899-12-30T00:31:13"/>
    <d v="1899-12-30T00:32:12"/>
    <n v="12"/>
    <x v="0"/>
    <x v="0"/>
    <x v="1"/>
    <n v="0"/>
    <n v="0"/>
    <s v="OK"/>
    <s v="Granel"/>
    <x v="0"/>
    <n v="0"/>
    <s v="F. MALAGA"/>
    <s v="A"/>
    <d v="1899-12-30T00:00:59"/>
    <d v="1899-12-30T00:00:59"/>
    <s v="OK"/>
    <m/>
    <m/>
    <d v="1899-12-30T00:00:00"/>
    <d v="1899-12-30T00:31:13"/>
    <n v="6"/>
    <n v="-6.8287037036995901E-4"/>
    <n v="31.216666666665578"/>
    <n v="12"/>
    <s v="Si"/>
  </r>
  <r>
    <s v="CSMA"/>
    <s v="2024059597"/>
    <x v="0"/>
    <s v="ER0865BBP"/>
    <s v="E0262CVL"/>
    <d v="2024-12-27T00:00:00"/>
    <m/>
    <s v="3269"/>
    <x v="36"/>
    <s v="PA"/>
    <s v="S2"/>
    <m/>
    <d v="2024-12-27T00:00:00"/>
    <d v="1899-12-30T12:09:27"/>
    <d v="2024-12-27T00:00:00"/>
    <d v="1899-12-30T12:08:26"/>
    <d v="2024-12-27T00:00:00"/>
    <d v="1899-12-30T12:36:02"/>
    <x v="0"/>
    <s v="RFCPI"/>
    <s v="7022039132"/>
    <s v="EXW"/>
    <d v="1899-12-30T00:28:37"/>
    <d v="1899-12-30T00:27:36"/>
    <d v="1899-12-30T00:01:01"/>
    <s v="Granel"/>
    <s v="E001"/>
    <x v="1"/>
    <d v="1899-12-30T00:26:35"/>
    <d v="1899-12-30T00:27:36"/>
    <n v="12"/>
    <x v="0"/>
    <x v="0"/>
    <x v="1"/>
    <n v="0"/>
    <n v="0"/>
    <s v="OK"/>
    <s v="Granel"/>
    <x v="0"/>
    <n v="0"/>
    <s v="F. MALAGA"/>
    <s v="A"/>
    <d v="1899-12-30T00:01:01"/>
    <d v="1899-12-30T00:01:01"/>
    <s v="OK"/>
    <m/>
    <m/>
    <d v="1899-12-30T00:00:00"/>
    <d v="1899-12-30T00:26:35"/>
    <n v="6"/>
    <n v="-7.0601851852003517E-4"/>
    <n v="26.583333333335943"/>
    <n v="12"/>
    <s v="Si"/>
  </r>
  <r>
    <s v="CSMA"/>
    <s v="2024059598"/>
    <x v="0"/>
    <s v="EVA02467R"/>
    <s v="E5824JVY"/>
    <d v="2024-12-27T00:00:00"/>
    <m/>
    <s v="3269"/>
    <x v="36"/>
    <s v="PA"/>
    <s v="S2"/>
    <m/>
    <d v="2024-12-27T00:00:00"/>
    <d v="1899-12-30T12:09:52"/>
    <d v="2024-12-27T00:00:00"/>
    <d v="1899-12-30T12:08:50"/>
    <d v="2024-12-27T00:00:00"/>
    <d v="1899-12-30T12:36:59"/>
    <x v="0"/>
    <s v="RFCPI"/>
    <s v="7022039133"/>
    <s v="FBO"/>
    <d v="1899-12-30T00:29:11"/>
    <d v="1899-12-30T00:28:09"/>
    <d v="1899-12-30T00:01:02"/>
    <s v="Granel"/>
    <s v="E001"/>
    <x v="2"/>
    <d v="1899-12-30T00:27:07"/>
    <d v="1899-12-30T00:28:09"/>
    <n v="12"/>
    <x v="0"/>
    <x v="0"/>
    <x v="1"/>
    <n v="0"/>
    <n v="0"/>
    <s v="OK"/>
    <s v="Granel"/>
    <x v="0"/>
    <n v="0"/>
    <s v="F. MALAGA"/>
    <s v="A"/>
    <d v="1899-12-30T00:01:02"/>
    <d v="1899-12-30T00:01:02"/>
    <s v="OK"/>
    <m/>
    <m/>
    <d v="1899-12-30T00:00:00"/>
    <d v="1899-12-30T00:27:07"/>
    <n v="6"/>
    <n v="-7.1759259258996622E-4"/>
    <n v="27.116666666668774"/>
    <n v="12"/>
    <s v="Si"/>
  </r>
  <r>
    <s v="CSMA"/>
    <s v="2024059578"/>
    <x v="0"/>
    <s v="ER7157BCT"/>
    <s v="E0074HMY"/>
    <d v="2024-12-27T00:00:00"/>
    <m/>
    <s v="3283"/>
    <x v="38"/>
    <s v="PA"/>
    <s v="PA"/>
    <m/>
    <d v="2024-12-27T00:00:00"/>
    <d v="1899-12-30T11:34:21"/>
    <d v="2024-12-27T00:00:00"/>
    <d v="1899-12-30T11:33:21"/>
    <d v="2024-12-27T00:00:00"/>
    <d v="1899-12-30T12:45:52"/>
    <x v="0"/>
    <s v="RFCPI"/>
    <s v="7022039134"/>
    <s v="FBO"/>
    <d v="1899-12-30T01:13:31"/>
    <d v="1899-12-30T01:12:31"/>
    <d v="1899-12-30T00:01:00"/>
    <s v="Ensacado"/>
    <s v="E002"/>
    <x v="2"/>
    <d v="1899-12-30T01:11:31"/>
    <d v="1899-12-30T01:12:31"/>
    <n v="11"/>
    <x v="0"/>
    <x v="0"/>
    <x v="2"/>
    <n v="0"/>
    <n v="0"/>
    <s v="OK"/>
    <s v="Ensacado"/>
    <x v="0"/>
    <n v="0"/>
    <s v="F. MALAGA"/>
    <s v="B"/>
    <d v="1899-12-30T00:01:00"/>
    <d v="1899-12-30T00:01:00"/>
    <s v="OK"/>
    <m/>
    <m/>
    <d v="1899-12-30T00:00:00"/>
    <d v="1899-12-30T01:11:31"/>
    <n v="6"/>
    <n v="-6.9444444444000109E-4"/>
    <n v="71.516666666664037"/>
    <n v="12"/>
    <s v="No"/>
  </r>
  <r>
    <s v="CSMA"/>
    <s v="2024059600"/>
    <x v="0"/>
    <s v="ER9858BBY"/>
    <s v="E8263KDM"/>
    <d v="2024-12-27T00:00:00"/>
    <m/>
    <s v="3264"/>
    <x v="35"/>
    <s v="PA"/>
    <s v="S1"/>
    <m/>
    <d v="2024-12-27T00:00:00"/>
    <d v="1899-12-30T12:16:04"/>
    <d v="2024-12-27T00:00:00"/>
    <d v="1899-12-30T12:15:03"/>
    <d v="2024-12-27T00:00:00"/>
    <d v="1899-12-30T12:47:44"/>
    <x v="0"/>
    <s v="RFCPI"/>
    <s v="7022039135"/>
    <s v="FBO"/>
    <d v="1899-12-30T00:33:42"/>
    <d v="1899-12-30T00:32:41"/>
    <d v="1899-12-30T00:01:01"/>
    <s v="Granel"/>
    <s v="E001"/>
    <x v="2"/>
    <d v="1899-12-30T00:31:40"/>
    <d v="1899-12-30T00:32:41"/>
    <n v="12"/>
    <x v="0"/>
    <x v="0"/>
    <x v="1"/>
    <n v="0"/>
    <n v="0"/>
    <s v="OK"/>
    <s v="Granel"/>
    <x v="0"/>
    <n v="0"/>
    <s v="F. MALAGA"/>
    <s v="A"/>
    <d v="1899-12-30T00:01:01"/>
    <d v="1899-12-30T00:01:01"/>
    <s v="OK"/>
    <m/>
    <m/>
    <d v="1899-12-30T00:00:00"/>
    <d v="1899-12-30T00:31:40"/>
    <n v="6"/>
    <n v="-7.0601851852003517E-4"/>
    <n v="31.666666666665648"/>
    <n v="12"/>
    <s v="Si"/>
  </r>
  <r>
    <s v="CSMA"/>
    <s v="2024059603"/>
    <x v="0"/>
    <s v="ER0271BBT"/>
    <s v="E3861LZF"/>
    <d v="2024-12-27T00:00:00"/>
    <m/>
    <s v="3269"/>
    <x v="36"/>
    <s v="PA"/>
    <s v="S2"/>
    <m/>
    <d v="2024-12-27T00:00:00"/>
    <d v="1899-12-30T12:42:42"/>
    <d v="2024-12-27T00:00:00"/>
    <d v="1899-12-30T12:41:41"/>
    <d v="2024-12-27T00:00:00"/>
    <d v="1899-12-30T13:04:43"/>
    <x v="0"/>
    <s v="RFCPI"/>
    <s v="7022039137"/>
    <s v="FBO"/>
    <d v="1899-12-30T00:24:03"/>
    <d v="1899-12-30T00:23:02"/>
    <d v="1899-12-30T00:01:01"/>
    <s v="Granel"/>
    <s v="E001"/>
    <x v="2"/>
    <d v="1899-12-30T00:22:01"/>
    <d v="1899-12-30T00:23:02"/>
    <n v="12"/>
    <x v="0"/>
    <x v="0"/>
    <x v="1"/>
    <n v="0"/>
    <n v="0"/>
    <s v="OK"/>
    <s v="Granel"/>
    <x v="0"/>
    <n v="0"/>
    <s v="F. MALAGA"/>
    <s v="A"/>
    <d v="1899-12-30T00:01:01"/>
    <d v="1899-12-30T00:01:01"/>
    <s v="OK"/>
    <m/>
    <m/>
    <d v="1899-12-30T00:00:00"/>
    <d v="1899-12-30T00:22:01"/>
    <n v="6"/>
    <n v="-7.0601851851992414E-4"/>
    <n v="22.01666666666398"/>
    <n v="13"/>
    <s v="Si"/>
  </r>
  <r>
    <s v="CSMA"/>
    <s v="2024059594"/>
    <x v="0"/>
    <s v="ER8039BDG"/>
    <s v="E9896KJC"/>
    <d v="2024-12-27T00:00:00"/>
    <m/>
    <s v="3283"/>
    <x v="38"/>
    <s v="PA"/>
    <s v="PA"/>
    <m/>
    <d v="2024-12-27T00:00:00"/>
    <d v="1899-12-30T12:05:57"/>
    <d v="2024-12-27T00:00:00"/>
    <d v="1899-12-30T12:04:58"/>
    <d v="2024-12-27T00:00:00"/>
    <d v="1899-12-30T13:09:39"/>
    <x v="0"/>
    <s v="RFCPI"/>
    <s v="7022039138"/>
    <s v="EXW"/>
    <d v="1899-12-30T01:05:40"/>
    <d v="1899-12-30T01:04:41"/>
    <d v="1899-12-30T00:00:59"/>
    <s v="Ensacado"/>
    <s v="E002"/>
    <x v="1"/>
    <d v="1899-12-30T01:03:42"/>
    <d v="1899-12-30T01:04:41"/>
    <n v="12"/>
    <x v="0"/>
    <x v="0"/>
    <x v="2"/>
    <n v="0"/>
    <n v="0"/>
    <s v="OK"/>
    <s v="Ensacado"/>
    <x v="0"/>
    <n v="0"/>
    <s v="F. MALAGA"/>
    <s v="B"/>
    <d v="1899-12-30T00:00:59"/>
    <d v="1899-12-30T00:00:59"/>
    <s v="OK"/>
    <m/>
    <m/>
    <d v="1899-12-30T00:00:00"/>
    <d v="1899-12-30T01:03:42"/>
    <n v="6"/>
    <n v="-6.8287037036995901E-4"/>
    <n v="63.700000000012835"/>
    <n v="13"/>
    <s v="No"/>
  </r>
  <r>
    <s v="CSMA"/>
    <s v="2024059606"/>
    <x v="0"/>
    <s v="ER2961BBS"/>
    <s v="E1562LHP"/>
    <d v="2024-12-27T00:00:00"/>
    <m/>
    <s v="3264"/>
    <x v="35"/>
    <s v="PA"/>
    <s v="S1"/>
    <m/>
    <d v="2024-12-27T00:00:00"/>
    <d v="1899-12-30T12:48:28"/>
    <d v="2024-12-27T00:00:00"/>
    <d v="1899-12-30T12:47:27"/>
    <d v="2024-12-27T00:00:00"/>
    <d v="1899-12-30T13:21:19"/>
    <x v="0"/>
    <s v="RFCPI"/>
    <s v="7022039140"/>
    <s v="FBO"/>
    <d v="1899-12-30T00:34:53"/>
    <d v="1899-12-30T00:33:52"/>
    <d v="1899-12-30T00:01:01"/>
    <s v="Granel"/>
    <s v="E001"/>
    <x v="2"/>
    <d v="1899-12-30T00:32:51"/>
    <d v="1899-12-30T00:33:52"/>
    <n v="12"/>
    <x v="0"/>
    <x v="0"/>
    <x v="1"/>
    <n v="0"/>
    <n v="0"/>
    <s v="OK"/>
    <s v="Granel"/>
    <x v="0"/>
    <n v="0"/>
    <s v="F. MALAGA"/>
    <s v="A"/>
    <d v="1899-12-30T00:01:01"/>
    <d v="1899-12-30T00:01:01"/>
    <s v="OK"/>
    <m/>
    <m/>
    <d v="1899-12-30T00:00:00"/>
    <d v="1899-12-30T00:32:51"/>
    <n v="6"/>
    <n v="-7.0601851851992414E-4"/>
    <n v="32.850000000000016"/>
    <n v="13"/>
    <s v="Si"/>
  </r>
  <r>
    <s v="CSMA"/>
    <s v="2024059604"/>
    <x v="0"/>
    <s v="ER6007BBG"/>
    <s v="E4954KGF"/>
    <d v="2024-12-27T00:00:00"/>
    <m/>
    <s v="3264"/>
    <x v="35"/>
    <s v="PA"/>
    <s v="S1"/>
    <m/>
    <d v="2024-12-27T00:00:00"/>
    <d v="1899-12-30T12:45:36"/>
    <d v="2024-12-27T00:00:00"/>
    <d v="1899-12-30T12:44:34"/>
    <d v="2024-12-27T00:00:00"/>
    <d v="1899-12-30T13:26:43"/>
    <x v="0"/>
    <s v="RFCPI"/>
    <s v="7022039141"/>
    <s v="FBO"/>
    <d v="1899-12-30T00:43:11"/>
    <d v="1899-12-30T00:42:09"/>
    <d v="1899-12-30T00:01:02"/>
    <s v="Granel"/>
    <s v="E001"/>
    <x v="2"/>
    <d v="1899-12-30T00:41:07"/>
    <d v="1899-12-30T00:42:09"/>
    <n v="12"/>
    <x v="0"/>
    <x v="0"/>
    <x v="1"/>
    <n v="0"/>
    <n v="0"/>
    <s v="OK"/>
    <s v="Granel"/>
    <x v="0"/>
    <n v="0"/>
    <s v="F. MALAGA"/>
    <s v="A"/>
    <d v="1899-12-30T00:01:02"/>
    <d v="1899-12-30T00:01:02"/>
    <s v="OK"/>
    <m/>
    <m/>
    <d v="1899-12-30T00:00:00"/>
    <d v="1899-12-30T00:41:07"/>
    <n v="6"/>
    <n v="-7.1759259259995822E-4"/>
    <n v="41.116666666665687"/>
    <n v="13"/>
    <s v="Si"/>
  </r>
  <r>
    <s v="CSMA"/>
    <s v="2024059609"/>
    <x v="0"/>
    <s v="ER8360BCF"/>
    <s v="E4598JCD"/>
    <d v="2024-12-27T00:00:00"/>
    <m/>
    <s v="3269"/>
    <x v="36"/>
    <s v="PA"/>
    <s v="S2"/>
    <m/>
    <d v="2024-12-27T00:00:00"/>
    <d v="1899-12-30T13:00:11"/>
    <d v="2024-12-27T00:00:00"/>
    <d v="1899-12-30T12:59:11"/>
    <d v="2024-12-27T00:00:00"/>
    <d v="1899-12-30T13:31:12"/>
    <x v="0"/>
    <s v="RFCPI"/>
    <s v="7022039142"/>
    <s v="FBO"/>
    <d v="1899-12-30T00:33:01"/>
    <d v="1899-12-30T00:32:01"/>
    <d v="1899-12-30T00:01:00"/>
    <s v="Granel"/>
    <s v="E001"/>
    <x v="2"/>
    <d v="1899-12-30T00:31:01"/>
    <d v="1899-12-30T00:32:01"/>
    <n v="13"/>
    <x v="0"/>
    <x v="0"/>
    <x v="1"/>
    <n v="0"/>
    <n v="0"/>
    <s v="OK"/>
    <s v="Granel"/>
    <x v="0"/>
    <n v="0"/>
    <s v="F. MALAGA"/>
    <s v="A"/>
    <d v="1899-12-30T00:01:00"/>
    <d v="1899-12-30T00:01:00"/>
    <s v="OK"/>
    <m/>
    <m/>
    <d v="1899-12-30T00:00:00"/>
    <d v="1899-12-30T00:31:01"/>
    <n v="6"/>
    <n v="-6.9444444444000109E-4"/>
    <n v="31.016666666664108"/>
    <n v="13"/>
    <s v="Si"/>
  </r>
  <r>
    <s v="CSMA"/>
    <s v="2024059608"/>
    <x v="0"/>
    <s v="ER9403BBD"/>
    <s v="E5260KKG"/>
    <d v="2024-12-27T00:00:00"/>
    <m/>
    <s v="3264"/>
    <x v="35"/>
    <s v="PA"/>
    <s v="S1"/>
    <m/>
    <d v="2024-12-27T00:00:00"/>
    <d v="1899-12-30T12:54:51"/>
    <d v="2024-12-27T00:00:00"/>
    <d v="1899-12-30T12:53:51"/>
    <d v="2024-12-27T00:00:00"/>
    <d v="1899-12-30T13:33:41"/>
    <x v="0"/>
    <s v="RFCPI"/>
    <s v="7022039143"/>
    <s v="FBO"/>
    <d v="1899-12-30T00:40:50"/>
    <d v="1899-12-30T00:39:50"/>
    <d v="1899-12-30T00:01:00"/>
    <s v="Granel"/>
    <s v="E001"/>
    <x v="2"/>
    <d v="1899-12-30T00:38:50"/>
    <d v="1899-12-30T00:39:50"/>
    <n v="12"/>
    <x v="0"/>
    <x v="0"/>
    <x v="1"/>
    <n v="0"/>
    <n v="0"/>
    <s v="OK"/>
    <s v="Granel"/>
    <x v="0"/>
    <n v="0"/>
    <s v="F. MALAGA"/>
    <s v="A"/>
    <d v="1899-12-30T00:01:00"/>
    <d v="1899-12-30T00:01:00"/>
    <s v="OK"/>
    <m/>
    <m/>
    <d v="1899-12-30T00:00:00"/>
    <d v="1899-12-30T00:38:50"/>
    <n v="6"/>
    <n v="-6.9444444444999309E-4"/>
    <n v="38.833333333329705"/>
    <n v="13"/>
    <s v="Si"/>
  </r>
  <r>
    <s v="CSMA"/>
    <s v="2024059601"/>
    <x v="0"/>
    <s v="EJ02544R"/>
    <s v="E9533LGJ"/>
    <d v="2024-12-27T00:00:00"/>
    <m/>
    <s v="3283"/>
    <x v="38"/>
    <s v="PA"/>
    <s v="PA"/>
    <m/>
    <d v="2024-12-27T00:00:00"/>
    <d v="1899-12-30T12:36:43"/>
    <d v="2024-12-27T00:00:00"/>
    <d v="1899-12-30T12:35:42"/>
    <d v="2024-12-27T00:00:00"/>
    <d v="1899-12-30T13:38:06"/>
    <x v="0"/>
    <s v="RFCPI"/>
    <s v="7022039144"/>
    <s v="FBO"/>
    <d v="1899-12-30T01:03:25"/>
    <d v="1899-12-30T01:02:24"/>
    <d v="1899-12-30T00:01:01"/>
    <s v="Ensacado"/>
    <s v="E002"/>
    <x v="2"/>
    <d v="1899-12-30T01:01:23"/>
    <d v="1899-12-30T01:02:24"/>
    <n v="12"/>
    <x v="0"/>
    <x v="0"/>
    <x v="2"/>
    <n v="0"/>
    <n v="0"/>
    <s v="OK"/>
    <s v="Ensacado"/>
    <x v="0"/>
    <n v="0"/>
    <s v="F. MALAGA"/>
    <s v="B"/>
    <d v="1899-12-30T00:01:01"/>
    <d v="1899-12-30T00:01:01"/>
    <s v="OK"/>
    <m/>
    <m/>
    <d v="1899-12-30T00:00:00"/>
    <d v="1899-12-30T01:01:23"/>
    <n v="6"/>
    <n v="-7.0601851852003517E-4"/>
    <n v="61.383333333326355"/>
    <n v="13"/>
    <s v="No"/>
  </r>
  <r>
    <s v="CSMA"/>
    <s v="2024059615"/>
    <x v="0"/>
    <s v="ER2524BBY"/>
    <s v="E8306MSJ"/>
    <d v="2024-12-27T00:00:00"/>
    <m/>
    <s v="3264"/>
    <x v="35"/>
    <s v="PA"/>
    <s v="S1"/>
    <m/>
    <d v="2024-12-27T00:00:00"/>
    <d v="1899-12-30T13:11:37"/>
    <d v="2024-12-27T00:00:00"/>
    <d v="1899-12-30T13:10:36"/>
    <d v="2024-12-27T00:00:00"/>
    <d v="1899-12-30T13:41:16"/>
    <x v="0"/>
    <s v="RFCPI"/>
    <s v="7022039145"/>
    <s v="FBO"/>
    <d v="1899-12-30T00:31:41"/>
    <d v="1899-12-30T00:30:40"/>
    <d v="1899-12-30T00:01:01"/>
    <s v="Granel"/>
    <s v="E001"/>
    <x v="2"/>
    <d v="1899-12-30T00:29:39"/>
    <d v="1899-12-30T00:30:40"/>
    <n v="13"/>
    <x v="0"/>
    <x v="0"/>
    <x v="1"/>
    <n v="0"/>
    <n v="0"/>
    <s v="OK"/>
    <s v="Granel"/>
    <x v="0"/>
    <n v="0"/>
    <s v="F. MALAGA"/>
    <s v="A"/>
    <d v="1899-12-30T00:01:01"/>
    <d v="1899-12-30T00:01:01"/>
    <s v="OK"/>
    <m/>
    <m/>
    <d v="1899-12-30T00:00:00"/>
    <d v="1899-12-30T00:29:39"/>
    <n v="6"/>
    <n v="-7.0601851852003517E-4"/>
    <n v="29.649999999988808"/>
    <n v="13"/>
    <s v="Si"/>
  </r>
  <r>
    <s v="CSMA"/>
    <s v="2024059618"/>
    <x v="0"/>
    <s v="ER8798BBS"/>
    <s v="E4443KBP"/>
    <d v="2024-12-27T00:00:00"/>
    <m/>
    <s v="3269"/>
    <x v="36"/>
    <s v="PA"/>
    <s v="S2"/>
    <m/>
    <d v="2024-12-27T00:00:00"/>
    <d v="1899-12-30T13:14:30"/>
    <d v="2024-12-27T00:00:00"/>
    <d v="1899-12-30T13:13:30"/>
    <d v="2024-12-27T00:00:00"/>
    <d v="1899-12-30T13:45:02"/>
    <x v="0"/>
    <s v="RFCPI"/>
    <s v="7022039146"/>
    <s v="FBO"/>
    <d v="1899-12-30T00:32:32"/>
    <d v="1899-12-30T00:31:32"/>
    <d v="1899-12-30T00:01:00"/>
    <s v="Granel"/>
    <s v="E001"/>
    <x v="2"/>
    <d v="1899-12-30T00:30:32"/>
    <d v="1899-12-30T00:31:32"/>
    <n v="13"/>
    <x v="0"/>
    <x v="0"/>
    <x v="1"/>
    <n v="0"/>
    <n v="0"/>
    <s v="OK"/>
    <s v="Granel"/>
    <x v="0"/>
    <n v="0"/>
    <s v="F. MALAGA"/>
    <s v="A"/>
    <d v="1899-12-30T00:01:00"/>
    <d v="1899-12-30T00:01:00"/>
    <s v="OK"/>
    <m/>
    <m/>
    <d v="1899-12-30T00:00:00"/>
    <d v="1899-12-30T00:30:32"/>
    <n v="6"/>
    <n v="-6.9444444444000109E-4"/>
    <n v="30.533333333328088"/>
    <n v="13"/>
    <s v="Si"/>
  </r>
  <r>
    <s v="CSMA"/>
    <s v="2024059621"/>
    <x v="0"/>
    <s v="EMA02414R"/>
    <s v="E4258HML"/>
    <d v="2024-12-27T00:00:00"/>
    <m/>
    <s v="3269"/>
    <x v="36"/>
    <s v="PA"/>
    <s v="S2"/>
    <m/>
    <d v="2024-12-27T00:00:00"/>
    <d v="1899-12-30T13:24:23"/>
    <d v="2024-12-27T00:00:00"/>
    <d v="1899-12-30T13:23:22"/>
    <d v="2024-12-27T00:00:00"/>
    <d v="1899-12-30T13:48:31"/>
    <x v="0"/>
    <s v="RFCPI"/>
    <s v="7022039147"/>
    <s v="FBO"/>
    <d v="1899-12-30T00:26:10"/>
    <d v="1899-12-30T00:25:09"/>
    <d v="1899-12-30T00:01:01"/>
    <s v="Granel"/>
    <s v="E001"/>
    <x v="2"/>
    <d v="1899-12-30T00:24:08"/>
    <d v="1899-12-30T00:25:09"/>
    <n v="13"/>
    <x v="0"/>
    <x v="0"/>
    <x v="1"/>
    <n v="0"/>
    <n v="0"/>
    <s v="OK"/>
    <s v="Granel"/>
    <x v="0"/>
    <n v="0"/>
    <s v="F. MALAGA"/>
    <s v="A"/>
    <d v="1899-12-30T00:01:01"/>
    <d v="1899-12-30T00:01:01"/>
    <s v="OK"/>
    <m/>
    <m/>
    <d v="1899-12-30T00:00:00"/>
    <d v="1899-12-30T00:24:08"/>
    <n v="6"/>
    <n v="-7.0601851852003517E-4"/>
    <n v="24.133333333334441"/>
    <n v="13"/>
    <s v="Si"/>
  </r>
  <r>
    <s v="CSMA"/>
    <s v="2024059602"/>
    <x v="0"/>
    <s v="ER5074BDC"/>
    <s v="E8180KXW"/>
    <d v="2024-12-27T00:00:00"/>
    <m/>
    <s v="3283"/>
    <x v="38"/>
    <s v="PA"/>
    <s v="PA"/>
    <m/>
    <d v="2024-12-27T00:00:00"/>
    <d v="1899-12-30T12:38:40"/>
    <d v="2024-12-27T00:00:00"/>
    <d v="1899-12-30T12:37:39"/>
    <d v="2024-12-27T00:00:00"/>
    <d v="1899-12-30T13:54:55"/>
    <x v="0"/>
    <s v="RFCPI"/>
    <s v="7022039148"/>
    <s v="FBO"/>
    <d v="1899-12-30T01:18:17"/>
    <d v="1899-12-30T01:17:16"/>
    <d v="1899-12-30T00:01:01"/>
    <s v="Ensacado"/>
    <s v="E002"/>
    <x v="2"/>
    <d v="1899-12-30T01:16:15"/>
    <d v="1899-12-30T01:17:16"/>
    <n v="12"/>
    <x v="0"/>
    <x v="0"/>
    <x v="2"/>
    <n v="0"/>
    <n v="0"/>
    <s v="OK"/>
    <s v="Ensacado"/>
    <x v="0"/>
    <n v="0"/>
    <s v="F. MALAGA"/>
    <s v="B"/>
    <d v="1899-12-30T00:01:01"/>
    <d v="1899-12-30T00:01:01"/>
    <s v="OK"/>
    <m/>
    <m/>
    <d v="1899-12-30T00:00:00"/>
    <d v="1899-12-30T01:16:15"/>
    <n v="6"/>
    <n v="-7.0601851852003517E-4"/>
    <n v="76.250000000001521"/>
    <n v="13"/>
    <s v="No"/>
  </r>
  <r>
    <s v="CSMA"/>
    <s v="2024059626"/>
    <x v="0"/>
    <s v="ER1732BCG"/>
    <s v="E5210JJX"/>
    <d v="2024-12-27T00:00:00"/>
    <m/>
    <s v="3264"/>
    <x v="35"/>
    <s v="PA"/>
    <s v="S1"/>
    <m/>
    <d v="2024-12-27T00:00:00"/>
    <d v="1899-12-30T13:30:44"/>
    <d v="2024-12-27T00:00:00"/>
    <d v="1899-12-30T13:29:43"/>
    <d v="2024-12-27T00:00:00"/>
    <d v="1899-12-30T13:56:00"/>
    <x v="0"/>
    <s v="RFCPI"/>
    <s v="7022039149"/>
    <s v="FBO"/>
    <d v="1899-12-30T00:27:18"/>
    <d v="1899-12-30T00:26:17"/>
    <d v="1899-12-30T00:01:01"/>
    <s v="Granel"/>
    <s v="E001"/>
    <x v="2"/>
    <d v="1899-12-30T00:25:16"/>
    <d v="1899-12-30T00:26:17"/>
    <n v="13"/>
    <x v="0"/>
    <x v="0"/>
    <x v="1"/>
    <n v="0"/>
    <n v="0"/>
    <s v="OK"/>
    <s v="Granel"/>
    <x v="0"/>
    <n v="0"/>
    <s v="F. MALAGA"/>
    <s v="A"/>
    <d v="1899-12-30T00:01:01"/>
    <d v="1899-12-30T00:01:01"/>
    <s v="OK"/>
    <m/>
    <m/>
    <d v="1899-12-30T00:00:00"/>
    <d v="1899-12-30T00:25:16"/>
    <n v="6"/>
    <n v="-7.0601851852003517E-4"/>
    <n v="25.266666666672002"/>
    <n v="13"/>
    <s v="Si"/>
  </r>
  <r>
    <s v="CSMA"/>
    <s v="2024059628"/>
    <x v="0"/>
    <s v="ER4763BBY"/>
    <s v="E4421MGY"/>
    <d v="2024-12-27T00:00:00"/>
    <m/>
    <s v="3269"/>
    <x v="36"/>
    <s v="PA"/>
    <s v="S2"/>
    <m/>
    <d v="2024-12-27T00:00:00"/>
    <d v="1899-12-30T13:34:31"/>
    <d v="2024-12-27T00:00:00"/>
    <d v="1899-12-30T13:33:30"/>
    <d v="2024-12-27T00:00:00"/>
    <d v="1899-12-30T14:02:49"/>
    <x v="0"/>
    <s v="RFCPI"/>
    <s v="7022039150"/>
    <s v="FBO"/>
    <d v="1899-12-30T00:30:20"/>
    <d v="1899-12-30T00:29:19"/>
    <d v="1899-12-30T00:01:01"/>
    <s v="Granel"/>
    <s v="E001"/>
    <x v="2"/>
    <d v="1899-12-30T00:28:18"/>
    <d v="1899-12-30T00:29:19"/>
    <n v="13"/>
    <x v="0"/>
    <x v="0"/>
    <x v="1"/>
    <n v="0"/>
    <n v="0"/>
    <s v="OK"/>
    <s v="Granel"/>
    <x v="0"/>
    <n v="0"/>
    <s v="F. MALAGA"/>
    <s v="A"/>
    <d v="1899-12-30T00:01:01"/>
    <d v="1899-12-30T00:01:01"/>
    <s v="OK"/>
    <m/>
    <m/>
    <d v="1899-12-30T00:00:00"/>
    <d v="1899-12-30T00:28:18"/>
    <n v="6"/>
    <n v="-7.0601851850993214E-4"/>
    <n v="28.300000000003305"/>
    <n v="14"/>
    <s v="Si"/>
  </r>
  <r>
    <s v="CSMA"/>
    <s v="2024059632"/>
    <x v="0"/>
    <s v="ER8141BBG"/>
    <s v="E0547BYX"/>
    <d v="2024-12-27T00:00:00"/>
    <m/>
    <s v="3264"/>
    <x v="35"/>
    <s v="PA"/>
    <s v="S1"/>
    <m/>
    <d v="2024-12-27T00:00:00"/>
    <d v="1899-12-30T13:47:09"/>
    <d v="2024-12-27T00:00:00"/>
    <d v="1899-12-30T13:46:08"/>
    <d v="2024-12-27T00:00:00"/>
    <d v="1899-12-30T14:11:58"/>
    <x v="0"/>
    <s v="RFCPI"/>
    <s v="7022039151"/>
    <s v="FBO"/>
    <d v="1899-12-30T00:26:51"/>
    <d v="1899-12-30T00:25:50"/>
    <d v="1899-12-30T00:01:01"/>
    <s v="Granel"/>
    <s v="E001"/>
    <x v="2"/>
    <d v="1899-12-30T00:24:49"/>
    <d v="1899-12-30T00:25:50"/>
    <n v="13"/>
    <x v="0"/>
    <x v="0"/>
    <x v="1"/>
    <n v="0"/>
    <n v="0"/>
    <s v="OK"/>
    <s v="Granel"/>
    <x v="0"/>
    <n v="0"/>
    <s v="F. MALAGA"/>
    <s v="A"/>
    <d v="1899-12-30T00:01:01"/>
    <d v="1899-12-30T00:01:01"/>
    <s v="OK"/>
    <m/>
    <m/>
    <d v="1899-12-30T00:00:00"/>
    <d v="1899-12-30T00:24:49"/>
    <n v="6"/>
    <n v="-7.0601851851992414E-4"/>
    <n v="24.816666666672091"/>
    <n v="14"/>
    <s v="Si"/>
  </r>
  <r>
    <s v="CSMA"/>
    <s v="2024059612"/>
    <x v="0"/>
    <s v="ER6453BDL"/>
    <s v="E0386MSG"/>
    <d v="2024-12-27T00:00:00"/>
    <m/>
    <s v="3277"/>
    <x v="44"/>
    <s v="PA"/>
    <s v="PA"/>
    <m/>
    <d v="2024-12-27T00:00:00"/>
    <d v="1899-12-30T13:03:54"/>
    <d v="2024-12-27T00:00:00"/>
    <d v="1899-12-30T13:02:55"/>
    <d v="2024-12-27T00:00:00"/>
    <d v="1899-12-30T14:11:54"/>
    <x v="0"/>
    <s v="RFCPI"/>
    <s v="7022039152"/>
    <s v="FBO"/>
    <d v="1899-12-30T01:09:58"/>
    <d v="1899-12-30T01:08:59"/>
    <d v="1899-12-30T00:00:59"/>
    <s v="Ensacado"/>
    <s v="E002"/>
    <x v="2"/>
    <d v="1899-12-30T01:08:00"/>
    <d v="1899-12-30T01:08:59"/>
    <n v="13"/>
    <x v="0"/>
    <x v="0"/>
    <x v="2"/>
    <n v="0"/>
    <n v="0"/>
    <s v="OK"/>
    <s v="Ensacado"/>
    <x v="0"/>
    <n v="0"/>
    <s v="F. MALAGA"/>
    <s v="B"/>
    <d v="1899-12-30T00:00:59"/>
    <d v="1899-12-30T00:00:59"/>
    <s v="OK"/>
    <m/>
    <m/>
    <d v="1899-12-30T00:00:00"/>
    <d v="1899-12-30T01:08:00"/>
    <n v="6"/>
    <n v="-6.8287037037007003E-4"/>
    <n v="67.999999999996717"/>
    <n v="14"/>
    <s v="No"/>
  </r>
  <r>
    <s v="CSMA"/>
    <s v="2024059638"/>
    <x v="0"/>
    <s v="ER4695BDR"/>
    <s v="E9461JBD"/>
    <d v="2024-12-27T00:00:00"/>
    <m/>
    <s v="3264"/>
    <x v="35"/>
    <s v="PA"/>
    <s v="S1"/>
    <m/>
    <d v="2024-12-27T00:00:00"/>
    <d v="1899-12-30T13:51:41"/>
    <d v="2024-12-27T00:00:00"/>
    <d v="1899-12-30T13:50:40"/>
    <d v="2024-12-27T00:00:00"/>
    <d v="1899-12-30T14:14:39"/>
    <x v="0"/>
    <s v="RFCPI"/>
    <s v="7022039153"/>
    <s v="EXW"/>
    <d v="1899-12-30T00:25:00"/>
    <d v="1899-12-30T00:23:59"/>
    <d v="1899-12-30T00:01:01"/>
    <s v="Granel"/>
    <s v="E001"/>
    <x v="1"/>
    <d v="1899-12-30T00:22:58"/>
    <d v="1899-12-30T00:23:59"/>
    <n v="13"/>
    <x v="0"/>
    <x v="0"/>
    <x v="1"/>
    <n v="0"/>
    <n v="0"/>
    <s v="OK"/>
    <s v="Granel"/>
    <x v="0"/>
    <n v="0"/>
    <s v="F. MALAGA"/>
    <s v="A"/>
    <d v="1899-12-30T00:01:01"/>
    <d v="1899-12-30T00:01:01"/>
    <s v="OK"/>
    <m/>
    <m/>
    <d v="1899-12-30T00:00:00"/>
    <d v="1899-12-30T00:22:58"/>
    <n v="6"/>
    <n v="-7.0601851852003517E-4"/>
    <n v="22.966666666660771"/>
    <n v="14"/>
    <s v="Si"/>
  </r>
  <r>
    <s v="CSMA"/>
    <s v="2024059613"/>
    <x v="0"/>
    <s v="ER3338BBZ"/>
    <s v="E3410KWV"/>
    <d v="2024-12-27T00:00:00"/>
    <m/>
    <s v="3283"/>
    <x v="38"/>
    <s v="PA"/>
    <s v="PA"/>
    <m/>
    <d v="2024-12-27T00:00:00"/>
    <d v="1899-12-30T13:06:42"/>
    <d v="2024-12-27T00:00:00"/>
    <d v="1899-12-30T13:05:42"/>
    <d v="2024-12-27T00:00:00"/>
    <d v="1899-12-30T14:21:15"/>
    <x v="0"/>
    <s v="RFCPI"/>
    <s v="7022039154"/>
    <s v="EXW"/>
    <d v="1899-12-30T01:16:33"/>
    <d v="1899-12-30T01:15:33"/>
    <d v="1899-12-30T00:01:00"/>
    <s v="Ensacado"/>
    <s v="E002"/>
    <x v="1"/>
    <d v="1899-12-30T01:14:33"/>
    <d v="1899-12-30T01:15:33"/>
    <n v="13"/>
    <x v="0"/>
    <x v="0"/>
    <x v="2"/>
    <n v="0"/>
    <n v="0"/>
    <s v="OK"/>
    <s v="Ensacado"/>
    <x v="0"/>
    <n v="0"/>
    <s v="F. MALAGA"/>
    <s v="B"/>
    <d v="1899-12-30T00:01:00"/>
    <d v="1899-12-30T00:01:00"/>
    <s v="OK"/>
    <m/>
    <m/>
    <d v="1899-12-30T00:00:00"/>
    <d v="1899-12-30T01:14:33"/>
    <n v="6"/>
    <n v="-6.9444444444000109E-4"/>
    <n v="74.550000000009575"/>
    <n v="14"/>
    <s v="No"/>
  </r>
  <r>
    <s v="CSMA"/>
    <s v="2024059640"/>
    <x v="0"/>
    <s v="ER2025BBG"/>
    <s v="E4771KNH"/>
    <d v="2024-12-27T00:00:00"/>
    <m/>
    <s v="3262"/>
    <x v="43"/>
    <s v="PA"/>
    <s v="S6"/>
    <m/>
    <d v="2024-12-27T00:00:00"/>
    <d v="1899-12-30T13:55:34"/>
    <d v="2024-12-27T00:00:00"/>
    <d v="1899-12-30T13:54:34"/>
    <d v="2024-12-27T00:00:00"/>
    <d v="1899-12-30T14:25:03"/>
    <x v="0"/>
    <s v="RFCPI"/>
    <s v="7022039155"/>
    <s v="FBO"/>
    <d v="1899-12-30T00:31:29"/>
    <d v="1899-12-30T00:30:29"/>
    <d v="1899-12-30T00:01:00"/>
    <s v="Granel"/>
    <s v="E001"/>
    <x v="2"/>
    <d v="1899-12-30T00:29:29"/>
    <d v="1899-12-30T00:30:29"/>
    <n v="13"/>
    <x v="0"/>
    <x v="0"/>
    <x v="1"/>
    <n v="0"/>
    <n v="0"/>
    <s v="OK"/>
    <s v="Granel"/>
    <x v="0"/>
    <n v="0"/>
    <s v="F. MALAGA"/>
    <s v="A"/>
    <d v="1899-12-30T00:01:00"/>
    <d v="1899-12-30T00:01:00"/>
    <s v="OK"/>
    <m/>
    <m/>
    <d v="1899-12-30T00:00:00"/>
    <d v="1899-12-30T00:29:29"/>
    <n v="6"/>
    <n v="-6.9444444444000109E-4"/>
    <n v="29.483333333337516"/>
    <n v="14"/>
    <s v="Si"/>
  </r>
  <r>
    <s v="CSMA"/>
    <s v="2024059641"/>
    <x v="0"/>
    <s v="ER0936BBS"/>
    <s v="E1632JZF"/>
    <d v="2024-12-27T00:00:00"/>
    <m/>
    <s v="3269"/>
    <x v="36"/>
    <s v="PA"/>
    <s v="S2"/>
    <m/>
    <d v="2024-12-27T00:00:00"/>
    <d v="1899-12-30T14:03:58"/>
    <d v="2024-12-27T00:00:00"/>
    <d v="1899-12-30T14:03:06"/>
    <d v="2024-12-27T00:00:00"/>
    <d v="1899-12-30T14:29:54"/>
    <x v="0"/>
    <s v="RFCPI"/>
    <s v="7022039156"/>
    <s v="FBO"/>
    <d v="1899-12-30T00:27:40"/>
    <d v="1899-12-30T00:26:48"/>
    <d v="1899-12-30T00:00:52"/>
    <s v="Granel"/>
    <s v="E001"/>
    <x v="2"/>
    <d v="1899-12-30T00:25:56"/>
    <d v="1899-12-30T00:26:48"/>
    <n v="14"/>
    <x v="0"/>
    <x v="0"/>
    <x v="1"/>
    <n v="0"/>
    <n v="0"/>
    <s v="OK"/>
    <s v="Granel"/>
    <x v="0"/>
    <n v="0"/>
    <s v="F. MALAGA"/>
    <s v="A"/>
    <d v="1899-12-30T00:00:52"/>
    <d v="1899-12-30T00:00:52"/>
    <s v="OK"/>
    <m/>
    <m/>
    <d v="1899-12-30T00:00:00"/>
    <d v="1899-12-30T00:25:56"/>
    <n v="6"/>
    <n v="-6.0185185184991052E-4"/>
    <n v="25.933333333334403"/>
    <n v="14"/>
    <s v="Si"/>
  </r>
  <r>
    <s v="CSMA"/>
    <s v="2024059642"/>
    <x v="0"/>
    <s v="ER8880BDL"/>
    <s v="E7970JYD"/>
    <d v="2024-12-27T00:00:00"/>
    <m/>
    <s v="3264"/>
    <x v="35"/>
    <s v="PA"/>
    <s v="S1"/>
    <m/>
    <d v="2024-12-27T00:00:00"/>
    <d v="1899-12-30T14:11:01"/>
    <d v="2024-12-27T00:00:00"/>
    <d v="1899-12-30T14:10:01"/>
    <d v="2024-12-27T00:00:00"/>
    <d v="1899-12-30T14:37:47"/>
    <x v="0"/>
    <s v="RFCPI"/>
    <s v="7022039157"/>
    <s v="EXW"/>
    <d v="1899-12-30T00:28:46"/>
    <d v="1899-12-30T00:27:46"/>
    <d v="1899-12-30T00:01:00"/>
    <s v="Granel"/>
    <s v="E001"/>
    <x v="1"/>
    <d v="1899-12-30T00:26:46"/>
    <d v="1899-12-30T00:27:46"/>
    <n v="14"/>
    <x v="0"/>
    <x v="0"/>
    <x v="1"/>
    <n v="0"/>
    <n v="0"/>
    <s v="OK"/>
    <s v="Granel"/>
    <x v="0"/>
    <n v="0"/>
    <s v="F. MALAGA"/>
    <s v="A"/>
    <d v="1899-12-30T00:01:00"/>
    <d v="1899-12-30T00:01:00"/>
    <s v="OK"/>
    <m/>
    <m/>
    <d v="1899-12-30T00:00:00"/>
    <d v="1899-12-30T00:26:46"/>
    <n v="6"/>
    <n v="-6.9444444444999309E-4"/>
    <n v="26.766666666662324"/>
    <n v="14"/>
    <s v="Si"/>
  </r>
  <r>
    <s v="CSMA"/>
    <s v="2024059619"/>
    <x v="0"/>
    <s v="ER3873BBW"/>
    <s v="E0406FWG"/>
    <d v="2024-12-27T00:00:00"/>
    <m/>
    <s v="3283"/>
    <x v="38"/>
    <s v="PA"/>
    <s v="PA"/>
    <m/>
    <d v="2024-12-27T00:00:00"/>
    <d v="1899-12-30T13:18:47"/>
    <d v="2024-12-27T00:00:00"/>
    <d v="1899-12-30T13:17:46"/>
    <d v="2024-12-27T00:00:00"/>
    <d v="1899-12-30T14:56:52"/>
    <x v="0"/>
    <s v="RFCPI"/>
    <s v="7022039159"/>
    <s v="EXW"/>
    <d v="1899-12-30T01:40:07"/>
    <d v="1899-12-30T01:39:06"/>
    <d v="1899-12-30T00:01:01"/>
    <s v="Ensacado"/>
    <s v="E002"/>
    <x v="1"/>
    <d v="1899-12-30T01:38:05"/>
    <d v="1899-12-30T01:39:06"/>
    <n v="13"/>
    <x v="0"/>
    <x v="0"/>
    <x v="2"/>
    <n v="0"/>
    <n v="0"/>
    <s v="OK"/>
    <s v="Ensacado"/>
    <x v="0"/>
    <n v="0"/>
    <s v="F. MALAGA"/>
    <s v="C"/>
    <d v="1899-12-30T00:01:01"/>
    <d v="1899-12-30T00:01:01"/>
    <s v="OK"/>
    <m/>
    <m/>
    <d v="1899-12-30T00:00:00"/>
    <d v="1899-12-30T01:38:05"/>
    <n v="6"/>
    <n v="-7.0601851851992414E-4"/>
    <n v="98.083333333324887"/>
    <n v="14"/>
    <s v="No"/>
  </r>
  <r>
    <s v="CSMA"/>
    <s v="2024059648"/>
    <x v="0"/>
    <s v="ER2352BBS"/>
    <s v="E9571KML"/>
    <d v="2024-12-27T00:00:00"/>
    <m/>
    <s v="3262"/>
    <x v="43"/>
    <s v="PA"/>
    <s v="S6"/>
    <m/>
    <d v="2024-12-27T00:00:00"/>
    <d v="1899-12-30T14:40:29"/>
    <d v="2024-12-27T00:00:00"/>
    <d v="1899-12-30T14:39:29"/>
    <d v="2024-12-27T00:00:00"/>
    <d v="1899-12-30T15:00:14"/>
    <x v="0"/>
    <s v="RFCPI"/>
    <s v="7022039160"/>
    <s v="FBO"/>
    <d v="1899-12-30T00:21:45"/>
    <d v="1899-12-30T00:20:45"/>
    <d v="1899-12-30T00:01:00"/>
    <s v="Granel"/>
    <s v="E001"/>
    <x v="2"/>
    <d v="1899-12-30T00:19:45"/>
    <d v="1899-12-30T00:20:45"/>
    <n v="14"/>
    <x v="0"/>
    <x v="0"/>
    <x v="1"/>
    <n v="0"/>
    <n v="0"/>
    <s v="OK"/>
    <s v="Granel"/>
    <x v="0"/>
    <n v="0"/>
    <s v="F. MALAGA"/>
    <s v="A"/>
    <d v="1899-12-30T00:01:00"/>
    <d v="1899-12-30T00:01:00"/>
    <s v="OK"/>
    <m/>
    <m/>
    <d v="1899-12-30T00:00:00"/>
    <d v="1899-12-30T00:19:45"/>
    <n v="6"/>
    <n v="-6.9444444444999309E-4"/>
    <n v="19.750000000003247"/>
    <n v="15"/>
    <s v="Si"/>
  </r>
  <r>
    <s v="CSMA"/>
    <s v="2024059630"/>
    <x v="0"/>
    <s v="ER8672BDP"/>
    <s v="E7263MPM"/>
    <d v="2024-12-27T00:00:00"/>
    <m/>
    <s v="3277"/>
    <x v="44"/>
    <s v="PA"/>
    <s v="PA"/>
    <m/>
    <d v="2024-12-27T00:00:00"/>
    <d v="1899-12-30T13:44:57"/>
    <d v="2024-12-27T00:00:00"/>
    <d v="1899-12-30T13:43:56"/>
    <d v="2024-12-27T00:00:00"/>
    <d v="1899-12-30T15:18:34"/>
    <x v="0"/>
    <s v="RFCPI"/>
    <s v="7022039161"/>
    <s v="FBO"/>
    <d v="1899-12-30T01:35:39"/>
    <d v="1899-12-30T01:34:38"/>
    <d v="1899-12-30T00:01:01"/>
    <s v="Ensacado"/>
    <s v="E002"/>
    <x v="2"/>
    <d v="1899-12-30T01:33:37"/>
    <d v="1899-12-30T01:34:38"/>
    <n v="13"/>
    <x v="0"/>
    <x v="0"/>
    <x v="2"/>
    <n v="0"/>
    <n v="0"/>
    <s v="OK"/>
    <s v="Ensacado"/>
    <x v="0"/>
    <n v="0"/>
    <s v="F. MALAGA"/>
    <s v="C"/>
    <d v="1899-12-30T00:01:01"/>
    <d v="1899-12-30T00:01:01"/>
    <s v="OK"/>
    <m/>
    <m/>
    <d v="1899-12-30T00:00:00"/>
    <d v="1899-12-30T01:33:37"/>
    <n v="6"/>
    <n v="-7.0601851850993214E-4"/>
    <n v="93.616666666675329"/>
    <n v="15"/>
    <s v="No"/>
  </r>
  <r>
    <s v="CSMA"/>
    <s v="2024059651"/>
    <x v="0"/>
    <s v="ER6006BBN"/>
    <s v="E2274KKH"/>
    <d v="2024-12-27T00:00:00"/>
    <m/>
    <s v="3264"/>
    <x v="35"/>
    <s v="PA"/>
    <s v="S1"/>
    <m/>
    <d v="2024-12-27T00:00:00"/>
    <d v="1899-12-30T14:52:37"/>
    <d v="2024-12-27T00:00:00"/>
    <d v="1899-12-30T14:51:37"/>
    <d v="2024-12-27T00:00:00"/>
    <d v="1899-12-30T15:21:25"/>
    <x v="0"/>
    <s v="RFCPI"/>
    <s v="7022039162"/>
    <s v="FBO"/>
    <d v="1899-12-30T00:30:48"/>
    <d v="1899-12-30T00:29:48"/>
    <d v="1899-12-30T00:01:00"/>
    <s v="Granel"/>
    <s v="E001"/>
    <x v="2"/>
    <d v="1899-12-30T00:28:48"/>
    <d v="1899-12-30T00:29:48"/>
    <n v="14"/>
    <x v="0"/>
    <x v="0"/>
    <x v="1"/>
    <n v="0"/>
    <n v="0"/>
    <s v="OK"/>
    <s v="Granel"/>
    <x v="0"/>
    <n v="0"/>
    <s v="F. MALAGA"/>
    <s v="A"/>
    <d v="1899-12-30T00:01:00"/>
    <d v="1899-12-30T00:01:00"/>
    <s v="OK"/>
    <m/>
    <m/>
    <d v="1899-12-30T00:00:00"/>
    <d v="1899-12-30T00:28:48"/>
    <n v="6"/>
    <n v="-6.9444444444999309E-4"/>
    <n v="28.800000000000026"/>
    <n v="15"/>
    <s v="Si"/>
  </r>
  <r>
    <s v="CSMA"/>
    <s v=""/>
    <x v="0"/>
    <s v="E7440MTLR9981BDP"/>
    <s v="ER1963BDRR8610BDH"/>
    <d v="2024-12-27T00:00:00"/>
    <m/>
    <s v="3269"/>
    <x v="36"/>
    <s v="PA"/>
    <s v="PA"/>
    <m/>
    <d v="2024-12-27T00:00:00"/>
    <d v="1899-12-30T14:36:18"/>
    <d v="2024-12-27T00:00:00"/>
    <d v="1899-12-30T14:36:42"/>
    <d v="2024-12-27T00:00:00"/>
    <d v="1899-12-30T15:22:08"/>
    <x v="203"/>
    <s v="JSANTOSL"/>
    <s v="7022039163"/>
    <s v="FBO"/>
    <d v="1899-12-30T00:45:50"/>
    <d v="1899-12-30T00:45:26"/>
    <d v="1899-12-30T00:00:24"/>
    <s v="Granel"/>
    <s v="E001"/>
    <x v="2"/>
    <d v="1899-12-30T00:45:50"/>
    <d v="1899-12-30T00:45:26"/>
    <n v="14"/>
    <x v="0"/>
    <x v="0"/>
    <x v="1"/>
    <n v="0"/>
    <n v="0"/>
    <s v="OK"/>
    <s v="Granel"/>
    <x v="0"/>
    <n v="0"/>
    <s v="F. MALAGA"/>
    <s v="B"/>
    <d v="1899-12-30T00:00:24"/>
    <d v="1899-12-30T00:00:24"/>
    <s v="OK"/>
    <m/>
    <m/>
    <d v="1899-12-30T00:00:00"/>
    <d v="1899-12-30T00:45:50"/>
    <n v="6"/>
    <d v="1899-12-30T00:00:24"/>
    <n v="45.833333333328078"/>
    <n v="15"/>
    <s v="No"/>
  </r>
  <r>
    <s v="CSMA"/>
    <s v="2024059654"/>
    <x v="0"/>
    <s v="ER1055BBH"/>
    <s v="E0721JRZ"/>
    <d v="2024-12-27T00:00:00"/>
    <m/>
    <s v="3269"/>
    <x v="36"/>
    <s v="PA"/>
    <s v="S2"/>
    <m/>
    <d v="2024-12-27T00:00:00"/>
    <d v="1899-12-30T15:03:37"/>
    <d v="2024-12-27T00:00:00"/>
    <d v="1899-12-30T15:02:39"/>
    <d v="2024-12-27T00:00:00"/>
    <d v="1899-12-30T15:24:18"/>
    <x v="0"/>
    <s v="RFCPI"/>
    <s v="7022039164"/>
    <s v="EXW"/>
    <d v="1899-12-30T00:22:37"/>
    <d v="1899-12-30T00:21:39"/>
    <d v="1899-12-30T00:00:58"/>
    <s v="Granel"/>
    <s v="E001"/>
    <x v="1"/>
    <d v="1899-12-30T00:20:41"/>
    <d v="1899-12-30T00:21:39"/>
    <n v="15"/>
    <x v="0"/>
    <x v="0"/>
    <x v="1"/>
    <n v="0"/>
    <n v="0"/>
    <s v="OK"/>
    <s v="Granel"/>
    <x v="0"/>
    <n v="0"/>
    <s v="F. MALAGA"/>
    <s v="A"/>
    <d v="1899-12-30T00:00:58"/>
    <d v="1899-12-30T00:00:58"/>
    <s v="OK"/>
    <m/>
    <m/>
    <d v="1899-12-30T00:00:00"/>
    <d v="1899-12-30T00:20:41"/>
    <n v="6"/>
    <n v="-6.7129629629003595E-4"/>
    <n v="20.683333333339178"/>
    <n v="15"/>
    <s v="Si"/>
  </r>
  <r>
    <s v="CSMA"/>
    <s v="2024059634"/>
    <x v="0"/>
    <s v="ER5124BCC"/>
    <s v="E9619HBS"/>
    <d v="2024-12-27T00:00:00"/>
    <m/>
    <s v="3283"/>
    <x v="38"/>
    <s v="PA"/>
    <m/>
    <m/>
    <d v="2024-12-27T00:00:00"/>
    <d v="1899-12-30T13:48:40"/>
    <d v="2024-12-27T00:00:00"/>
    <d v="1899-12-30T10:54:00"/>
    <d v="2024-12-27T00:00:00"/>
    <d v="1899-12-30T15:32:51"/>
    <x v="249"/>
    <s v="JSANTOSL"/>
    <s v="7022039165"/>
    <s v="FBO"/>
    <d v="1899-12-30T07:33:31"/>
    <d v="1899-12-30T04:38:51"/>
    <d v="1899-12-30T02:54:40"/>
    <s v="Ensacado"/>
    <s v="E002"/>
    <x v="2"/>
    <d v="1899-12-30T01:44:11"/>
    <d v="1899-12-30T04:38:51"/>
    <n v="13"/>
    <x v="0"/>
    <x v="0"/>
    <x v="2"/>
    <n v="0"/>
    <n v="0"/>
    <s v="OK"/>
    <s v="Ensacado"/>
    <x v="0"/>
    <n v="0"/>
    <s v="F. MALAGA"/>
    <s v="C"/>
    <d v="1899-12-30T02:54:40"/>
    <d v="1899-12-30T01:56:40"/>
    <s v="KO"/>
    <m/>
    <m/>
    <d v="1899-12-30T00:00:00"/>
    <d v="1899-12-30T01:44:11"/>
    <n v="6"/>
    <n v="-0.12129629629628996"/>
    <n v="104.18333333333767"/>
    <n v="15"/>
    <s v="No"/>
  </r>
  <r>
    <s v="CSMA"/>
    <s v="2024059656"/>
    <x v="0"/>
    <s v="EVA02467R"/>
    <s v="E5824JVY"/>
    <d v="2024-12-27T00:00:00"/>
    <m/>
    <s v="3264"/>
    <x v="35"/>
    <s v="PA"/>
    <s v="S1"/>
    <m/>
    <d v="2024-12-27T00:00:00"/>
    <d v="1899-12-30T15:19:57"/>
    <d v="2024-12-27T00:00:00"/>
    <d v="1899-12-30T15:18:57"/>
    <d v="2024-12-27T00:00:00"/>
    <d v="1899-12-30T15:47:13"/>
    <x v="0"/>
    <s v="RFCPI"/>
    <s v="7022039166"/>
    <s v="FBO"/>
    <d v="1899-12-30T00:29:16"/>
    <d v="1899-12-30T00:28:16"/>
    <d v="1899-12-30T00:01:00"/>
    <s v="Granel"/>
    <s v="E001"/>
    <x v="2"/>
    <d v="1899-12-30T00:27:16"/>
    <d v="1899-12-30T00:28:16"/>
    <n v="15"/>
    <x v="0"/>
    <x v="0"/>
    <x v="1"/>
    <n v="0"/>
    <n v="0"/>
    <s v="OK"/>
    <s v="Granel"/>
    <x v="0"/>
    <n v="0"/>
    <s v="F. MALAGA"/>
    <s v="A"/>
    <d v="1899-12-30T00:01:00"/>
    <d v="1899-12-30T00:01:00"/>
    <s v="OK"/>
    <m/>
    <m/>
    <d v="1899-12-30T00:00:00"/>
    <d v="1899-12-30T00:27:16"/>
    <n v="6"/>
    <n v="-6.9444444445010411E-4"/>
    <n v="27.266666666659045"/>
    <n v="15"/>
    <s v="Si"/>
  </r>
  <r>
    <s v="CSMA"/>
    <s v="2024059643"/>
    <x v="0"/>
    <s v="ER0135BDN"/>
    <s v="E4166KSS"/>
    <d v="2024-12-27T00:00:00"/>
    <m/>
    <s v="3295"/>
    <x v="10"/>
    <s v="PA"/>
    <s v="PA"/>
    <m/>
    <d v="2024-12-27T00:00:00"/>
    <d v="1899-12-30T14:19:24"/>
    <d v="2024-12-27T00:00:00"/>
    <d v="1899-12-30T14:18:24"/>
    <d v="2024-12-27T00:00:00"/>
    <d v="1899-12-30T15:52:34"/>
    <x v="0"/>
    <s v="RFCPI"/>
    <s v="7022039167"/>
    <s v="FBO"/>
    <d v="1899-12-30T01:35:10"/>
    <d v="1899-12-30T01:34:10"/>
    <d v="1899-12-30T00:01:00"/>
    <s v="Ensacado"/>
    <s v="E002"/>
    <x v="2"/>
    <d v="1899-12-30T01:33:10"/>
    <d v="1899-12-30T01:34:10"/>
    <n v="14"/>
    <x v="0"/>
    <x v="0"/>
    <x v="2"/>
    <n v="0"/>
    <n v="0"/>
    <s v="OK"/>
    <s v="Ensacado"/>
    <x v="0"/>
    <n v="0"/>
    <s v="F. MALAGA"/>
    <s v="C"/>
    <d v="1899-12-30T00:01:00"/>
    <d v="1899-12-30T00:01:00"/>
    <s v="OK"/>
    <m/>
    <m/>
    <d v="1899-12-30T00:00:00"/>
    <d v="1899-12-30T01:33:10"/>
    <n v="6"/>
    <n v="-6.9444444444999309E-4"/>
    <n v="93.166666666660717"/>
    <n v="15"/>
    <s v="No"/>
  </r>
  <r>
    <s v="CSMA"/>
    <s v="2024059649"/>
    <x v="0"/>
    <s v="EVA02730R"/>
    <s v="E9561JJR"/>
    <d v="2024-12-27T00:00:00"/>
    <m/>
    <s v="3283"/>
    <x v="38"/>
    <s v="PA"/>
    <s v="PA"/>
    <m/>
    <d v="2024-12-27T00:00:00"/>
    <d v="1899-12-30T14:43:23"/>
    <d v="2024-12-27T00:00:00"/>
    <d v="1899-12-30T14:42:23"/>
    <d v="2024-12-27T00:00:00"/>
    <d v="1899-12-30T16:00:35"/>
    <x v="0"/>
    <s v="RFCPI"/>
    <s v="7022039168"/>
    <s v="EXW"/>
    <d v="1899-12-30T01:19:12"/>
    <d v="1899-12-30T01:18:12"/>
    <d v="1899-12-30T00:01:00"/>
    <s v="Ensacado"/>
    <s v="E002"/>
    <x v="1"/>
    <d v="1899-12-30T01:17:12"/>
    <d v="1899-12-30T01:18:12"/>
    <n v="14"/>
    <x v="0"/>
    <x v="0"/>
    <x v="2"/>
    <n v="0"/>
    <n v="0"/>
    <s v="OK"/>
    <s v="Ensacado"/>
    <x v="0"/>
    <n v="0"/>
    <s v="F. MALAGA"/>
    <s v="B"/>
    <d v="1899-12-30T00:01:00"/>
    <d v="1899-12-30T00:01:00"/>
    <s v="OK"/>
    <m/>
    <m/>
    <d v="1899-12-30T00:00:00"/>
    <d v="1899-12-30T01:17:12"/>
    <n v="6"/>
    <n v="-6.9444444444999309E-4"/>
    <n v="77.199999999998312"/>
    <n v="16"/>
    <s v="No"/>
  </r>
  <r>
    <s v="CSMA"/>
    <s v="2024059663"/>
    <x v="0"/>
    <s v="ER4695BDR"/>
    <s v="E9461JBD"/>
    <d v="2024-12-27T00:00:00"/>
    <m/>
    <s v="3264"/>
    <x v="35"/>
    <s v="PA"/>
    <s v="S1"/>
    <m/>
    <d v="2024-12-27T00:00:00"/>
    <d v="1899-12-30T15:45:31"/>
    <d v="2024-12-27T00:00:00"/>
    <d v="1899-12-30T15:44:31"/>
    <d v="2024-12-27T00:00:00"/>
    <d v="1899-12-30T16:11:25"/>
    <x v="0"/>
    <s v="RFCPI"/>
    <s v="7022039170"/>
    <s v="EXW"/>
    <d v="1899-12-30T00:27:54"/>
    <d v="1899-12-30T00:26:54"/>
    <d v="1899-12-30T00:01:00"/>
    <s v="Granel"/>
    <s v="E001"/>
    <x v="1"/>
    <d v="1899-12-30T00:25:54"/>
    <d v="1899-12-30T00:26:54"/>
    <n v="15"/>
    <x v="0"/>
    <x v="0"/>
    <x v="1"/>
    <n v="0"/>
    <n v="0"/>
    <s v="OK"/>
    <s v="Granel"/>
    <x v="0"/>
    <n v="0"/>
    <s v="F. MALAGA"/>
    <s v="A"/>
    <d v="1899-12-30T00:01:00"/>
    <d v="1899-12-30T00:01:00"/>
    <s v="OK"/>
    <m/>
    <m/>
    <d v="1899-12-30T00:00:00"/>
    <d v="1899-12-30T00:25:54"/>
    <n v="6"/>
    <n v="-6.9444444444999309E-4"/>
    <n v="25.899999999998453"/>
    <n v="16"/>
    <s v="Si"/>
  </r>
  <r>
    <s v="CSMA"/>
    <s v="2024059655"/>
    <x v="0"/>
    <s v="EJ02544R"/>
    <s v="E9533LGJ"/>
    <d v="2024-12-27T00:00:00"/>
    <m/>
    <s v="3283"/>
    <x v="38"/>
    <s v="PA"/>
    <s v="PA"/>
    <m/>
    <d v="2024-12-27T00:00:00"/>
    <d v="1899-12-30T15:16:30"/>
    <d v="2024-12-27T00:00:00"/>
    <d v="1899-12-30T15:15:30"/>
    <d v="2024-12-27T00:00:00"/>
    <d v="1899-12-30T16:11:32"/>
    <x v="0"/>
    <s v="RFCPI"/>
    <s v="7022039171"/>
    <s v="FBO"/>
    <d v="1899-12-30T00:57:02"/>
    <d v="1899-12-30T00:56:02"/>
    <d v="1899-12-30T00:01:00"/>
    <s v="Ensacado"/>
    <s v="E002"/>
    <x v="2"/>
    <d v="1899-12-30T00:55:02"/>
    <d v="1899-12-30T00:56:02"/>
    <n v="15"/>
    <x v="0"/>
    <x v="0"/>
    <x v="2"/>
    <n v="0"/>
    <n v="0"/>
    <s v="OK"/>
    <s v="Ensacado"/>
    <x v="0"/>
    <n v="0"/>
    <s v="F. MALAGA"/>
    <s v="B"/>
    <d v="1899-12-30T00:01:00"/>
    <d v="1899-12-30T00:01:00"/>
    <s v="OK"/>
    <m/>
    <m/>
    <d v="1899-12-30T00:00:00"/>
    <d v="1899-12-30T00:55:02"/>
    <n v="6"/>
    <n v="-6.9444444444000109E-4"/>
    <n v="55.033333333343904"/>
    <n v="16"/>
    <s v="No"/>
  </r>
  <r>
    <s v="CSMA"/>
    <s v="2024059667"/>
    <x v="0"/>
    <s v="ER1030BBJ"/>
    <s v="E0463JRH"/>
    <d v="2024-12-27T00:00:00"/>
    <m/>
    <s v="3264"/>
    <x v="35"/>
    <s v="PA"/>
    <s v="S1"/>
    <m/>
    <d v="2024-12-27T00:00:00"/>
    <d v="1899-12-30T15:58:13"/>
    <d v="2024-12-27T00:00:00"/>
    <d v="1899-12-30T15:57:12"/>
    <d v="2024-12-27T00:00:00"/>
    <d v="1899-12-30T16:19:29"/>
    <x v="0"/>
    <s v="RFCPI"/>
    <s v="7022039172"/>
    <s v="FBO"/>
    <d v="1899-12-30T00:23:18"/>
    <d v="1899-12-30T00:22:17"/>
    <d v="1899-12-30T00:01:01"/>
    <s v="Granel"/>
    <s v="E001"/>
    <x v="2"/>
    <d v="1899-12-30T00:21:16"/>
    <d v="1899-12-30T00:22:17"/>
    <n v="15"/>
    <x v="0"/>
    <x v="0"/>
    <x v="1"/>
    <n v="0"/>
    <n v="0"/>
    <s v="OK"/>
    <s v="Granel"/>
    <x v="0"/>
    <n v="0"/>
    <s v="F. MALAGA"/>
    <s v="A"/>
    <d v="1899-12-30T00:01:01"/>
    <d v="1899-12-30T00:01:01"/>
    <s v="OK"/>
    <m/>
    <m/>
    <d v="1899-12-30T00:00:00"/>
    <d v="1899-12-30T00:21:16"/>
    <n v="6"/>
    <n v="-7.0601851852003517E-4"/>
    <n v="21.266666666668819"/>
    <n v="16"/>
    <s v="Si"/>
  </r>
  <r>
    <s v="CSMA"/>
    <s v="2024059668"/>
    <x v="0"/>
    <s v="ER8110BCC"/>
    <s v="E7844JTT"/>
    <d v="2024-12-27T00:00:00"/>
    <m/>
    <s v="3269"/>
    <x v="36"/>
    <s v="PA"/>
    <s v="S2"/>
    <m/>
    <d v="2024-12-27T00:00:00"/>
    <d v="1899-12-30T16:01:32"/>
    <d v="2024-12-27T00:00:00"/>
    <d v="1899-12-30T16:00:32"/>
    <d v="2024-12-27T00:00:00"/>
    <d v="1899-12-30T16:23:36"/>
    <x v="0"/>
    <s v="RFCPI"/>
    <s v="7022039173"/>
    <s v="FBO"/>
    <d v="1899-12-30T00:24:04"/>
    <d v="1899-12-30T00:23:04"/>
    <d v="1899-12-30T00:01:00"/>
    <s v="Granel"/>
    <s v="E001"/>
    <x v="2"/>
    <d v="1899-12-30T00:22:04"/>
    <d v="1899-12-30T00:23:04"/>
    <n v="16"/>
    <x v="0"/>
    <x v="0"/>
    <x v="1"/>
    <n v="0"/>
    <n v="0"/>
    <s v="OK"/>
    <s v="Granel"/>
    <x v="0"/>
    <n v="0"/>
    <s v="F. MALAGA"/>
    <s v="A"/>
    <d v="1899-12-30T00:01:00"/>
    <d v="1899-12-30T00:01:00"/>
    <s v="OK"/>
    <m/>
    <m/>
    <d v="1899-12-30T00:00:00"/>
    <d v="1899-12-30T00:22:04"/>
    <n v="6"/>
    <n v="-6.9444444444000109E-4"/>
    <n v="22.066666666675179"/>
    <n v="16"/>
    <s v="Si"/>
  </r>
  <r>
    <s v="CSMA"/>
    <s v="2024059657"/>
    <x v="0"/>
    <s v="ER5414BCV"/>
    <s v="E8142JYC"/>
    <d v="2024-12-27T00:00:00"/>
    <m/>
    <s v="3283"/>
    <x v="38"/>
    <s v="PA"/>
    <s v="PA"/>
    <m/>
    <d v="2024-12-27T00:00:00"/>
    <d v="1899-12-30T15:20:41"/>
    <d v="2024-12-27T00:00:00"/>
    <d v="1899-12-30T15:20:06"/>
    <d v="2024-12-27T00:00:00"/>
    <d v="1899-12-30T16:29:44"/>
    <x v="218"/>
    <s v="JSANTOSL"/>
    <s v="7022039174"/>
    <s v="EXW"/>
    <d v="1899-12-30T01:10:13"/>
    <d v="1899-12-30T01:09:38"/>
    <d v="1899-12-30T00:00:35"/>
    <s v="Ensacado"/>
    <s v="E002"/>
    <x v="1"/>
    <d v="1899-12-30T01:09:03"/>
    <d v="1899-12-30T01:09:38"/>
    <n v="15"/>
    <x v="0"/>
    <x v="0"/>
    <x v="2"/>
    <n v="0"/>
    <n v="0"/>
    <s v="OK"/>
    <s v="Ensacado"/>
    <x v="0"/>
    <n v="0"/>
    <s v="F. MALAGA"/>
    <s v="B"/>
    <d v="1899-12-30T00:00:35"/>
    <d v="1899-12-30T00:00:35"/>
    <s v="OK"/>
    <m/>
    <m/>
    <d v="1899-12-30T00:00:00"/>
    <d v="1899-12-30T01:09:03"/>
    <n v="6"/>
    <n v="-4.050925926000204E-4"/>
    <n v="69.049999999987293"/>
    <n v="16"/>
    <s v="No"/>
  </r>
  <r>
    <s v="CSMA"/>
    <s v="2024059674"/>
    <x v="0"/>
    <s v="ER8643BCC"/>
    <s v="E7698LMM"/>
    <d v="2024-12-27T00:00:00"/>
    <m/>
    <s v="3264"/>
    <x v="35"/>
    <s v="PA"/>
    <s v="S1"/>
    <m/>
    <d v="2024-12-27T00:00:00"/>
    <d v="1899-12-30T16:30:46"/>
    <d v="2024-12-27T00:00:00"/>
    <d v="1899-12-30T16:29:46"/>
    <d v="2024-12-27T00:00:00"/>
    <d v="1899-12-30T16:51:50"/>
    <x v="0"/>
    <s v="RFCPI"/>
    <s v="7022039175"/>
    <s v="EXW"/>
    <d v="1899-12-30T00:23:04"/>
    <d v="1899-12-30T00:22:04"/>
    <d v="1899-12-30T00:01:00"/>
    <s v="Granel"/>
    <s v="E001"/>
    <x v="1"/>
    <d v="1899-12-30T00:21:04"/>
    <d v="1899-12-30T00:22:04"/>
    <n v="16"/>
    <x v="0"/>
    <x v="0"/>
    <x v="1"/>
    <n v="0"/>
    <n v="0"/>
    <s v="OK"/>
    <s v="Granel"/>
    <x v="0"/>
    <n v="0"/>
    <s v="F. MALAGA"/>
    <s v="A"/>
    <d v="1899-12-30T00:01:00"/>
    <d v="1899-12-30T00:01:00"/>
    <s v="OK"/>
    <m/>
    <m/>
    <d v="1899-12-30T00:00:00"/>
    <d v="1899-12-30T00:21:04"/>
    <n v="6"/>
    <n v="-6.9444444444999309E-4"/>
    <n v="21.066666666667189"/>
    <n v="16"/>
    <s v="Si"/>
  </r>
  <r>
    <s v="CSMA"/>
    <s v="2024059666"/>
    <x v="0"/>
    <s v="ER7123BCC"/>
    <s v="E6280JGH"/>
    <d v="2024-12-27T00:00:00"/>
    <m/>
    <s v="3283"/>
    <x v="38"/>
    <s v="PA"/>
    <s v="PA"/>
    <m/>
    <d v="2024-12-27T00:00:00"/>
    <d v="1899-12-30T15:52:39"/>
    <d v="2024-12-27T00:00:00"/>
    <d v="1899-12-30T15:51:39"/>
    <d v="2024-12-27T00:00:00"/>
    <d v="1899-12-30T17:05:40"/>
    <x v="0"/>
    <s v="RFCPI"/>
    <s v="7022039176"/>
    <s v="EXW"/>
    <d v="1899-12-30T01:15:01"/>
    <d v="1899-12-30T01:14:01"/>
    <d v="1899-12-30T00:01:00"/>
    <s v="Ensacado"/>
    <s v="E002"/>
    <x v="1"/>
    <d v="1899-12-30T01:13:01"/>
    <d v="1899-12-30T01:14:01"/>
    <n v="15"/>
    <x v="0"/>
    <x v="0"/>
    <x v="2"/>
    <n v="0"/>
    <n v="0"/>
    <s v="OK"/>
    <s v="Ensacado"/>
    <x v="0"/>
    <n v="0"/>
    <s v="F. MALAGA"/>
    <s v="B"/>
    <d v="1899-12-30T00:01:00"/>
    <d v="1899-12-30T00:01:00"/>
    <s v="OK"/>
    <m/>
    <m/>
    <d v="1899-12-30T00:00:00"/>
    <d v="1899-12-30T01:13:01"/>
    <n v="6"/>
    <n v="-6.9444444444000109E-4"/>
    <n v="73.016666666668755"/>
    <n v="17"/>
    <s v="No"/>
  </r>
  <r>
    <s v="CSMA"/>
    <s v="2024059670"/>
    <x v="0"/>
    <s v="ESE07128R"/>
    <s v="E1716CRH"/>
    <d v="2024-12-27T00:00:00"/>
    <m/>
    <s v="3283"/>
    <x v="38"/>
    <s v="PA"/>
    <s v="PA"/>
    <m/>
    <d v="2024-12-27T00:00:00"/>
    <d v="1899-12-30T16:11:09"/>
    <d v="2024-12-27T00:00:00"/>
    <d v="1899-12-30T16:10:10"/>
    <d v="2024-12-27T00:00:00"/>
    <d v="1899-12-30T17:41:40"/>
    <x v="0"/>
    <s v="RFCPI"/>
    <s v="7022039177"/>
    <s v="EXW"/>
    <d v="1899-12-30T01:32:29"/>
    <d v="1899-12-30T01:31:30"/>
    <d v="1899-12-30T00:00:59"/>
    <s v="Ensacado"/>
    <s v="E002"/>
    <x v="1"/>
    <d v="1899-12-30T01:30:31"/>
    <d v="1899-12-30T01:31:30"/>
    <n v="16"/>
    <x v="0"/>
    <x v="0"/>
    <x v="2"/>
    <n v="0"/>
    <n v="0"/>
    <s v="OK"/>
    <s v="Ensacado"/>
    <x v="0"/>
    <n v="0"/>
    <s v="F. MALAGA"/>
    <s v="C"/>
    <d v="1899-12-30T00:00:59"/>
    <d v="1899-12-30T00:00:59"/>
    <s v="OK"/>
    <m/>
    <m/>
    <d v="1899-12-30T00:00:00"/>
    <d v="1899-12-30T01:30:31"/>
    <n v="6"/>
    <n v="-6.8287037036995901E-4"/>
    <n v="90.516666666672123"/>
    <n v="17"/>
    <s v="No"/>
  </r>
  <r>
    <s v="CSMA"/>
    <s v="2024059680"/>
    <x v="0"/>
    <s v="ER4736BBF"/>
    <s v="E0847HHD"/>
    <d v="2024-12-27T00:00:00"/>
    <m/>
    <s v="3269"/>
    <x v="36"/>
    <s v="PA"/>
    <s v="S2"/>
    <m/>
    <d v="2024-12-27T00:00:00"/>
    <d v="1899-12-30T17:33:51"/>
    <d v="2024-12-27T00:00:00"/>
    <d v="1899-12-30T17:32:51"/>
    <d v="2024-12-27T00:00:00"/>
    <d v="1899-12-30T17:56:53"/>
    <x v="0"/>
    <s v="RFCPI"/>
    <s v="7022039178"/>
    <s v="FBO"/>
    <d v="1899-12-30T00:25:02"/>
    <d v="1899-12-30T00:24:02"/>
    <d v="1899-12-30T00:01:00"/>
    <s v="Granel"/>
    <s v="E001"/>
    <x v="2"/>
    <d v="1899-12-30T00:23:02"/>
    <d v="1899-12-30T00:24:02"/>
    <n v="17"/>
    <x v="0"/>
    <x v="0"/>
    <x v="1"/>
    <n v="0"/>
    <n v="0"/>
    <s v="OK"/>
    <s v="Granel"/>
    <x v="0"/>
    <n v="0"/>
    <s v="F. MALAGA"/>
    <s v="A"/>
    <d v="1899-12-30T00:01:00"/>
    <d v="1899-12-30T00:01:00"/>
    <s v="OK"/>
    <m/>
    <m/>
    <d v="1899-12-30T00:00:00"/>
    <d v="1899-12-30T00:23:02"/>
    <n v="6"/>
    <n v="-6.9444444444999309E-4"/>
    <n v="23.033333333332671"/>
    <n v="17"/>
    <s v="Si"/>
  </r>
  <r>
    <s v="CSMA"/>
    <s v="2024059672"/>
    <x v="0"/>
    <s v="ER4902BBX"/>
    <s v="E6099JTB"/>
    <d v="2024-12-27T00:00:00"/>
    <m/>
    <s v="3283"/>
    <x v="38"/>
    <s v="PA"/>
    <s v="PA"/>
    <m/>
    <d v="2024-12-27T00:00:00"/>
    <d v="1899-12-30T16:18:12"/>
    <d v="2024-12-27T00:00:00"/>
    <d v="1899-12-30T16:17:12"/>
    <d v="2024-12-27T00:00:00"/>
    <d v="1899-12-30T18:05:16"/>
    <x v="0"/>
    <s v="RFCPI"/>
    <s v="7022039179"/>
    <s v="EXW"/>
    <d v="1899-12-30T01:49:04"/>
    <d v="1899-12-30T01:48:04"/>
    <d v="1899-12-30T00:01:00"/>
    <s v="Ensacado"/>
    <s v="E002"/>
    <x v="1"/>
    <d v="1899-12-30T01:47:04"/>
    <d v="1899-12-30T01:48:04"/>
    <n v="16"/>
    <x v="0"/>
    <x v="0"/>
    <x v="2"/>
    <n v="0"/>
    <n v="0"/>
    <s v="OK"/>
    <s v="Ensacado"/>
    <x v="0"/>
    <n v="0"/>
    <s v="F. MALAGA"/>
    <s v="C"/>
    <d v="1899-12-30T00:01:00"/>
    <d v="1899-12-30T00:01:00"/>
    <s v="OK"/>
    <m/>
    <m/>
    <d v="1899-12-30T00:00:00"/>
    <d v="1899-12-30T01:47:04"/>
    <n v="6"/>
    <n v="-6.9444444444999309E-4"/>
    <n v="107.06666666666401"/>
    <n v="18"/>
    <s v="No"/>
  </r>
  <r>
    <s v="CSMA"/>
    <s v="2024059681"/>
    <x v="0"/>
    <s v="ER3243BBL"/>
    <s v="E0509JJH"/>
    <d v="2024-12-27T00:00:00"/>
    <m/>
    <s v="3269"/>
    <x v="36"/>
    <s v="PA"/>
    <s v="S7"/>
    <m/>
    <d v="2024-12-27T00:00:00"/>
    <d v="1899-12-30T17:50:14"/>
    <d v="2024-12-27T00:00:00"/>
    <d v="1899-12-30T17:49:14"/>
    <d v="2024-12-27T00:00:00"/>
    <d v="1899-12-30T18:15:10"/>
    <x v="0"/>
    <s v="RFCPI"/>
    <s v="7022039180"/>
    <s v="FBO"/>
    <d v="1899-12-30T00:26:56"/>
    <d v="1899-12-30T00:25:56"/>
    <d v="1899-12-30T00:01:00"/>
    <s v="Granel"/>
    <s v="E001"/>
    <x v="2"/>
    <d v="1899-12-30T00:24:56"/>
    <d v="1899-12-30T00:25:56"/>
    <n v="17"/>
    <x v="0"/>
    <x v="0"/>
    <x v="1"/>
    <n v="0"/>
    <n v="0"/>
    <s v="OK"/>
    <s v="Granel"/>
    <x v="0"/>
    <n v="0"/>
    <s v="F. MALAGA"/>
    <s v="A"/>
    <d v="1899-12-30T00:01:00"/>
    <d v="1899-12-30T00:01:00"/>
    <s v="OK"/>
    <m/>
    <m/>
    <d v="1899-12-30T00:00:00"/>
    <d v="1899-12-30T00:24:56"/>
    <n v="6"/>
    <n v="-6.9444444444000109E-4"/>
    <n v="24.933333333340801"/>
    <n v="18"/>
    <s v="Si"/>
  </r>
  <r>
    <s v="CSMA"/>
    <s v="2024059675"/>
    <x v="0"/>
    <s v="ER1313BCZ"/>
    <s v="E8928KBN"/>
    <d v="2024-12-27T00:00:00"/>
    <m/>
    <s v="3283"/>
    <x v="38"/>
    <s v="PA"/>
    <s v="PA"/>
    <m/>
    <d v="2024-12-27T00:00:00"/>
    <d v="1899-12-30T16:32:15"/>
    <d v="2024-12-27T00:00:00"/>
    <d v="1899-12-30T16:31:15"/>
    <d v="2024-12-27T00:00:00"/>
    <d v="1899-12-30T18:29:48"/>
    <x v="0"/>
    <s v="RFCPI"/>
    <s v="7022039181"/>
    <s v="EXW"/>
    <d v="1899-12-30T01:59:33"/>
    <d v="1899-12-30T01:58:33"/>
    <d v="1899-12-30T00:01:00"/>
    <s v="Ensacado"/>
    <s v="E002"/>
    <x v="1"/>
    <d v="1899-12-30T01:57:33"/>
    <d v="1899-12-30T01:58:33"/>
    <n v="16"/>
    <x v="0"/>
    <x v="0"/>
    <x v="2"/>
    <n v="0"/>
    <n v="0"/>
    <s v="OK"/>
    <s v="Ensacado"/>
    <x v="0"/>
    <n v="0"/>
    <s v="F. MALAGA"/>
    <s v="C"/>
    <d v="1899-12-30T00:01:00"/>
    <d v="1899-12-30T00:01:00"/>
    <s v="OK"/>
    <m/>
    <m/>
    <d v="1899-12-30T00:00:00"/>
    <d v="1899-12-30T01:57:33"/>
    <n v="6"/>
    <n v="-6.9444444444000109E-4"/>
    <n v="117.54999999999359"/>
    <n v="18"/>
    <s v="No"/>
  </r>
  <r>
    <s v="CSMA"/>
    <s v="2024059676"/>
    <x v="0"/>
    <s v="ER2753BDJ"/>
    <s v="E1640LDZ"/>
    <d v="2024-12-27T00:00:00"/>
    <m/>
    <s v="3283"/>
    <x v="38"/>
    <s v="PA"/>
    <s v="PA"/>
    <m/>
    <d v="2024-12-27T00:00:00"/>
    <d v="1899-12-30T16:39:57"/>
    <d v="2024-12-27T00:00:00"/>
    <d v="1899-12-30T16:38:57"/>
    <d v="2024-12-27T00:00:00"/>
    <d v="1899-12-30T18:50:27"/>
    <x v="0"/>
    <s v="RFCPI"/>
    <s v="7022039182"/>
    <s v="EXW"/>
    <d v="1899-12-30T02:12:30"/>
    <d v="1899-12-30T02:11:30"/>
    <d v="1899-12-30T00:01:00"/>
    <s v="Ensacado"/>
    <s v="E002"/>
    <x v="1"/>
    <d v="1899-12-30T02:10:30"/>
    <d v="1899-12-30T02:11:30"/>
    <n v="16"/>
    <x v="0"/>
    <x v="0"/>
    <x v="2"/>
    <n v="0"/>
    <n v="0"/>
    <s v="OK"/>
    <s v="Ensacado"/>
    <x v="0"/>
    <n v="0"/>
    <s v="F. MALAGA"/>
    <s v="C"/>
    <d v="1899-12-30T00:01:00"/>
    <d v="1899-12-30T00:01:00"/>
    <s v="OK"/>
    <m/>
    <m/>
    <d v="1899-12-30T00:00:00"/>
    <d v="1899-12-30T02:10:30"/>
    <n v="6"/>
    <n v="-6.9444444444000109E-4"/>
    <n v="130.50000000000009"/>
    <n v="18"/>
    <s v="No"/>
  </r>
  <r>
    <s v="CSMA"/>
    <s v="2024059678"/>
    <x v="0"/>
    <s v="ER6533BCL"/>
    <s v="E4386MJZ"/>
    <d v="2024-12-27T00:00:00"/>
    <m/>
    <s v="3283"/>
    <x v="38"/>
    <s v="PA"/>
    <s v="PA"/>
    <m/>
    <d v="2024-12-27T00:00:00"/>
    <d v="1899-12-30T16:56:53"/>
    <d v="2024-12-27T00:00:00"/>
    <d v="1899-12-30T16:55:52"/>
    <d v="2024-12-27T00:00:00"/>
    <d v="1899-12-30T19:14:48"/>
    <x v="0"/>
    <s v="RFCPI"/>
    <s v="7022039183"/>
    <s v="EXW"/>
    <d v="1899-12-30T02:19:57"/>
    <d v="1899-12-30T02:18:56"/>
    <d v="1899-12-30T00:01:01"/>
    <s v="Ensacado"/>
    <s v="E002"/>
    <x v="1"/>
    <d v="1899-12-30T02:17:55"/>
    <d v="1899-12-30T02:18:56"/>
    <n v="16"/>
    <x v="0"/>
    <x v="0"/>
    <x v="2"/>
    <n v="0"/>
    <n v="0"/>
    <s v="OK"/>
    <s v="Ensacado"/>
    <x v="0"/>
    <n v="0"/>
    <s v="F. MALAGA"/>
    <s v="C"/>
    <d v="1899-12-30T00:01:01"/>
    <d v="1899-12-30T00:01:01"/>
    <s v="OK"/>
    <m/>
    <m/>
    <d v="1899-12-30T00:00:00"/>
    <d v="1899-12-30T02:17:55"/>
    <n v="6"/>
    <n v="-7.0601851852003517E-4"/>
    <n v="137.91666666666242"/>
    <n v="19"/>
    <s v="No"/>
  </r>
  <r>
    <s v="CSMA"/>
    <s v="2024059683"/>
    <x v="0"/>
    <s v="ER5124BCC"/>
    <s v="E9619HBS"/>
    <d v="2024-12-27T00:00:00"/>
    <m/>
    <s v="3283"/>
    <x v="38"/>
    <s v="PA"/>
    <s v="PA"/>
    <m/>
    <d v="2024-12-27T00:00:00"/>
    <d v="1899-12-30T18:55:44"/>
    <d v="2024-12-27T00:00:00"/>
    <d v="1899-12-30T18:54:43"/>
    <d v="2024-12-27T00:00:00"/>
    <d v="1899-12-30T19:44:05"/>
    <x v="0"/>
    <s v="RFCPI"/>
    <s v="7022039184"/>
    <s v="FBO"/>
    <d v="1899-12-30T00:50:23"/>
    <d v="1899-12-30T00:49:22"/>
    <d v="1899-12-30T00:01:01"/>
    <s v="Ensacado"/>
    <s v="E002"/>
    <x v="2"/>
    <d v="1899-12-30T00:48:21"/>
    <d v="1899-12-30T00:49:22"/>
    <n v="18"/>
    <x v="0"/>
    <x v="0"/>
    <x v="2"/>
    <n v="0"/>
    <n v="0"/>
    <s v="OK"/>
    <s v="Ensacado"/>
    <x v="0"/>
    <n v="0"/>
    <s v="F. MALAGA"/>
    <s v="B"/>
    <d v="1899-12-30T00:01:01"/>
    <d v="1899-12-30T00:01:01"/>
    <s v="OK"/>
    <m/>
    <m/>
    <d v="1899-12-30T00:00:00"/>
    <d v="1899-12-30T00:48:21"/>
    <n v="6"/>
    <n v="-7.0601851851004316E-4"/>
    <n v="48.350000000001643"/>
    <n v="19"/>
    <s v="No"/>
  </r>
  <r>
    <s v="CSMA"/>
    <s v="2024059711"/>
    <x v="0"/>
    <s v="ER7777BBS"/>
    <s v="E0974JKJ"/>
    <d v="2024-12-28T00:00:00"/>
    <m/>
    <s v="3262"/>
    <x v="43"/>
    <s v="PA"/>
    <s v="S6"/>
    <m/>
    <d v="2024-12-28T00:00:00"/>
    <d v="1899-12-30T15:58:20"/>
    <d v="2024-12-28T00:00:00"/>
    <d v="1899-12-30T15:57:18"/>
    <d v="2024-12-28T00:00:00"/>
    <d v="1899-12-30T16:29:29"/>
    <x v="0"/>
    <s v="RFCPI"/>
    <s v="7022039186"/>
    <s v="FBO"/>
    <d v="1899-12-30T00:00:00"/>
    <d v="1899-12-30T00:00:00"/>
    <d v="1899-12-30T00:00:00"/>
    <s v="Granel"/>
    <s v="E001"/>
    <x v="2"/>
    <d v="1899-12-30T00:31:09"/>
    <d v="1899-12-30T00:32:11"/>
    <n v="15"/>
    <x v="21"/>
    <x v="0"/>
    <x v="1"/>
    <n v="0"/>
    <n v="0"/>
    <s v="OK"/>
    <s v="Granel"/>
    <x v="0"/>
    <n v="0"/>
    <s v="F. MALAGA"/>
    <s v="A"/>
    <d v="1899-12-30T00:00:00"/>
    <d v="1899-12-30T00:00:00"/>
    <s v="OK"/>
    <m/>
    <m/>
    <d v="1899-12-30T00:00:00"/>
    <d v="1899-12-30T00:31:09"/>
    <n v="7"/>
    <n v="-7.1759259258996622E-4"/>
    <n v="31.149999999993678"/>
    <n v="16"/>
    <s v="Si"/>
  </r>
  <r>
    <s v="CSMA"/>
    <s v="2024059712"/>
    <x v="0"/>
    <s v="ER3035BDJ"/>
    <s v="E1617MGZ"/>
    <d v="2024-12-28T00:00:00"/>
    <m/>
    <s v="3264"/>
    <x v="35"/>
    <s v="PA"/>
    <s v="S1"/>
    <m/>
    <d v="2024-12-28T00:00:00"/>
    <d v="1899-12-30T16:27:55"/>
    <d v="2024-12-28T00:00:00"/>
    <d v="1899-12-30T16:26:55"/>
    <d v="2024-12-28T00:00:00"/>
    <d v="1899-12-30T16:51:11"/>
    <x v="0"/>
    <s v="RFCPI"/>
    <s v="7022039187"/>
    <s v="FBO"/>
    <d v="1899-12-30T00:00:00"/>
    <d v="1899-12-30T00:00:00"/>
    <d v="1899-12-30T00:00:00"/>
    <s v="Granel"/>
    <s v="E001"/>
    <x v="2"/>
    <d v="1899-12-30T00:23:16"/>
    <d v="1899-12-30T00:24:16"/>
    <n v="16"/>
    <x v="21"/>
    <x v="0"/>
    <x v="1"/>
    <n v="0"/>
    <n v="0"/>
    <s v="OK"/>
    <s v="Granel"/>
    <x v="0"/>
    <n v="0"/>
    <s v="F. MALAGA"/>
    <s v="A"/>
    <d v="1899-12-30T00:00:00"/>
    <d v="1899-12-30T00:00:00"/>
    <s v="OK"/>
    <m/>
    <m/>
    <d v="1899-12-30T00:00:00"/>
    <d v="1899-12-30T00:23:16"/>
    <n v="7"/>
    <n v="-6.9444444444000109E-4"/>
    <n v="23.26666666667041"/>
    <n v="16"/>
    <s v="Si"/>
  </r>
  <r>
    <s v="CSMA"/>
    <s v="2024059714"/>
    <x v="0"/>
    <s v="ER8349BDL"/>
    <s v="E9043KYN"/>
    <d v="2024-12-30T00:00:00"/>
    <m/>
    <s v="3264"/>
    <x v="35"/>
    <s v="PA"/>
    <s v="S1"/>
    <m/>
    <d v="2024-12-30T00:00:00"/>
    <d v="1899-12-30T05:01:17"/>
    <d v="2024-12-30T00:00:00"/>
    <d v="1899-12-30T05:00:10"/>
    <d v="2024-12-30T00:00:00"/>
    <d v="1899-12-30T05:23:39"/>
    <x v="0"/>
    <s v="RFCPI"/>
    <s v="7022039188"/>
    <s v="EXW"/>
    <d v="1899-12-30T00:24:36"/>
    <d v="1899-12-30T00:23:29"/>
    <d v="1899-12-30T00:01:07"/>
    <s v="Granel"/>
    <s v="E001"/>
    <x v="1"/>
    <d v="1899-12-30T00:22:22"/>
    <d v="1899-12-30T00:23:29"/>
    <n v="5"/>
    <x v="1"/>
    <x v="1"/>
    <x v="1"/>
    <n v="0"/>
    <n v="0"/>
    <s v="OK"/>
    <s v="Granel"/>
    <x v="0"/>
    <n v="0"/>
    <s v="F. MALAGA"/>
    <s v="A"/>
    <d v="1899-12-30T00:01:07"/>
    <d v="1899-12-30T00:01:07"/>
    <s v="OK"/>
    <m/>
    <m/>
    <d v="1899-12-30T00:00:00"/>
    <d v="1899-12-30T00:22:22"/>
    <n v="2"/>
    <n v="-7.7546296296998607E-4"/>
    <n v="22.366666666656002"/>
    <n v="5"/>
    <s v="Si"/>
  </r>
  <r>
    <s v="CSMA"/>
    <s v="2024059713"/>
    <x v="0"/>
    <s v="ER8221BBJ"/>
    <s v="E3888GZR"/>
    <d v="2024-12-30T00:00:00"/>
    <m/>
    <s v="3269"/>
    <x v="36"/>
    <s v="PA"/>
    <s v="S2"/>
    <m/>
    <d v="2024-12-30T00:00:00"/>
    <d v="1899-12-30T05:01:03"/>
    <d v="2024-12-30T00:00:00"/>
    <d v="1899-12-30T04:59:59"/>
    <d v="2024-12-30T00:00:00"/>
    <d v="1899-12-30T05:25:21"/>
    <x v="0"/>
    <s v="RFCPI"/>
    <s v="7022039189"/>
    <s v="EXW"/>
    <d v="1899-12-30T00:26:26"/>
    <d v="1899-12-30T00:25:22"/>
    <d v="1899-12-30T00:01:04"/>
    <s v="Granel"/>
    <s v="E001"/>
    <x v="1"/>
    <d v="1899-12-30T00:24:18"/>
    <d v="1899-12-30T00:25:22"/>
    <n v="5"/>
    <x v="1"/>
    <x v="1"/>
    <x v="1"/>
    <n v="0"/>
    <n v="0"/>
    <s v="OK"/>
    <s v="Granel"/>
    <x v="0"/>
    <n v="0"/>
    <s v="F. MALAGA"/>
    <s v="A"/>
    <d v="1899-12-30T00:01:04"/>
    <d v="1899-12-30T00:01:04"/>
    <s v="OK"/>
    <m/>
    <m/>
    <d v="1899-12-30T00:00:00"/>
    <d v="1899-12-30T00:24:18"/>
    <n v="2"/>
    <n v="-7.4074074074001461E-4"/>
    <n v="24.3"/>
    <n v="5"/>
    <s v="Si"/>
  </r>
  <r>
    <s v="CSMA"/>
    <s v="2024059715"/>
    <x v="0"/>
    <s v="ER2915BBJ"/>
    <s v="E7812KXB"/>
    <d v="2024-12-30T00:00:00"/>
    <m/>
    <s v="3264"/>
    <x v="35"/>
    <s v="PA"/>
    <s v="S1"/>
    <m/>
    <d v="2024-12-30T00:00:00"/>
    <d v="1899-12-30T05:01:51"/>
    <d v="2024-12-30T00:00:00"/>
    <d v="1899-12-30T05:00:44"/>
    <d v="2024-12-30T00:00:00"/>
    <d v="1899-12-30T05:27:26"/>
    <x v="0"/>
    <s v="RFCPI"/>
    <s v="7022039190"/>
    <s v="EXW"/>
    <d v="1899-12-30T00:27:49"/>
    <d v="1899-12-30T00:26:42"/>
    <d v="1899-12-30T00:01:07"/>
    <s v="Granel"/>
    <s v="E001"/>
    <x v="1"/>
    <d v="1899-12-30T00:25:35"/>
    <d v="1899-12-30T00:26:42"/>
    <n v="5"/>
    <x v="1"/>
    <x v="1"/>
    <x v="1"/>
    <n v="0"/>
    <n v="0"/>
    <s v="OK"/>
    <s v="Granel"/>
    <x v="0"/>
    <n v="0"/>
    <s v="F. MALAGA"/>
    <s v="A"/>
    <d v="1899-12-30T00:01:07"/>
    <d v="1899-12-30T00:01:07"/>
    <s v="OK"/>
    <m/>
    <m/>
    <d v="1899-12-30T00:00:00"/>
    <d v="1899-12-30T00:25:35"/>
    <n v="2"/>
    <n v="-7.7546296297001382E-4"/>
    <n v="25.583333333327992"/>
    <n v="5"/>
    <s v="Si"/>
  </r>
  <r>
    <s v="CSMA"/>
    <s v="2024059719"/>
    <x v="0"/>
    <s v="ER7726BBG"/>
    <s v="E8976JGF"/>
    <d v="2024-12-30T00:00:00"/>
    <m/>
    <s v="3264"/>
    <x v="35"/>
    <s v="PA"/>
    <s v="S1"/>
    <m/>
    <d v="2024-12-30T00:00:00"/>
    <d v="1899-12-30T05:15:08"/>
    <d v="2024-12-30T00:00:00"/>
    <d v="1899-12-30T05:14:02"/>
    <d v="2024-12-30T00:00:00"/>
    <d v="1899-12-30T05:38:37"/>
    <x v="0"/>
    <s v="RFCPI"/>
    <s v="7022039191"/>
    <s v="EXW"/>
    <d v="1899-12-30T00:25:41"/>
    <d v="1899-12-30T00:24:35"/>
    <d v="1899-12-30T00:01:06"/>
    <s v="Granel"/>
    <s v="E001"/>
    <x v="1"/>
    <d v="1899-12-30T00:23:29"/>
    <d v="1899-12-30T00:24:35"/>
    <n v="5"/>
    <x v="1"/>
    <x v="1"/>
    <x v="1"/>
    <n v="0"/>
    <n v="0"/>
    <s v="OK"/>
    <s v="Granel"/>
    <x v="0"/>
    <n v="0"/>
    <s v="F. MALAGA"/>
    <s v="A"/>
    <d v="1899-12-30T00:01:06"/>
    <d v="1899-12-30T00:01:06"/>
    <s v="OK"/>
    <m/>
    <m/>
    <d v="1899-12-30T00:00:00"/>
    <d v="1899-12-30T00:23:29"/>
    <n v="2"/>
    <n v="-7.638888888900075E-4"/>
    <n v="23.48333333333278"/>
    <n v="5"/>
    <s v="Si"/>
  </r>
  <r>
    <s v="CSMA"/>
    <s v="2024059720"/>
    <x v="0"/>
    <s v="ER8643BCC"/>
    <s v="E7698LMM"/>
    <d v="2024-12-30T00:00:00"/>
    <m/>
    <s v="3269"/>
    <x v="36"/>
    <s v="PA"/>
    <s v="S2"/>
    <m/>
    <d v="2024-12-30T00:00:00"/>
    <d v="1899-12-30T05:29:03"/>
    <d v="2024-12-30T00:00:00"/>
    <d v="1899-12-30T05:27:55"/>
    <d v="2024-12-30T00:00:00"/>
    <d v="1899-12-30T05:48:59"/>
    <x v="0"/>
    <s v="RFCPI"/>
    <s v="7022039192"/>
    <s v="FBO"/>
    <d v="1899-12-30T00:22:12"/>
    <d v="1899-12-30T00:21:04"/>
    <d v="1899-12-30T00:01:08"/>
    <s v="Granel"/>
    <s v="E001"/>
    <x v="2"/>
    <d v="1899-12-30T00:19:56"/>
    <d v="1899-12-30T00:21:04"/>
    <n v="5"/>
    <x v="1"/>
    <x v="1"/>
    <x v="1"/>
    <n v="0"/>
    <n v="0"/>
    <s v="OK"/>
    <s v="Granel"/>
    <x v="0"/>
    <n v="0"/>
    <s v="F. MALAGA"/>
    <s v="A"/>
    <d v="1899-12-30T00:01:08"/>
    <d v="1899-12-30T00:01:08"/>
    <s v="OK"/>
    <m/>
    <m/>
    <d v="1899-12-30T00:00:00"/>
    <d v="1899-12-30T00:19:56"/>
    <n v="2"/>
    <n v="-7.8703703703000838E-4"/>
    <n v="19.933333333344017"/>
    <n v="5"/>
    <s v="Si"/>
  </r>
  <r>
    <s v="CSMA"/>
    <s v="2024059721"/>
    <x v="0"/>
    <s v="EMA02414R"/>
    <s v="E4258HML"/>
    <d v="2024-12-30T00:00:00"/>
    <m/>
    <s v="3262"/>
    <x v="43"/>
    <s v="PA"/>
    <s v="S6"/>
    <m/>
    <d v="2024-12-30T00:00:00"/>
    <d v="1899-12-30T05:37:06"/>
    <d v="2024-12-30T00:00:00"/>
    <d v="1899-12-30T05:36:00"/>
    <d v="2024-12-30T00:00:00"/>
    <d v="1899-12-30T06:06:52"/>
    <x v="0"/>
    <s v="RFCPI"/>
    <s v="7022039193"/>
    <s v="FBO"/>
    <d v="1899-12-30T00:31:58"/>
    <d v="1899-12-30T00:30:52"/>
    <d v="1899-12-30T00:01:06"/>
    <s v="Granel"/>
    <s v="E001"/>
    <x v="2"/>
    <d v="1899-12-30T00:29:46"/>
    <d v="1899-12-30T00:30:52"/>
    <n v="5"/>
    <x v="1"/>
    <x v="1"/>
    <x v="1"/>
    <n v="0"/>
    <n v="0"/>
    <s v="OK"/>
    <s v="Granel"/>
    <x v="0"/>
    <n v="0"/>
    <s v="F. MALAGA"/>
    <s v="A"/>
    <d v="1899-12-30T00:01:06"/>
    <d v="1899-12-30T00:01:06"/>
    <s v="OK"/>
    <m/>
    <m/>
    <d v="1899-12-30T00:00:00"/>
    <d v="1899-12-30T00:29:46"/>
    <n v="2"/>
    <n v="-7.638888888900075E-4"/>
    <n v="29.766666666671984"/>
    <n v="6"/>
    <s v="Si"/>
  </r>
  <r>
    <s v="CSMA"/>
    <s v="2024059722"/>
    <x v="0"/>
    <s v="ER7252BBV"/>
    <s v="E3178LFN"/>
    <d v="2024-12-30T00:00:00"/>
    <m/>
    <s v="3260"/>
    <x v="41"/>
    <s v="PA"/>
    <s v="S8"/>
    <m/>
    <d v="2024-12-30T00:00:00"/>
    <d v="1899-12-30T05:41:42"/>
    <d v="2024-12-30T00:00:00"/>
    <d v="1899-12-30T05:40:35"/>
    <d v="2024-12-30T00:00:00"/>
    <d v="1899-12-30T06:09:31"/>
    <x v="0"/>
    <s v="RFCPI"/>
    <s v="7022039194"/>
    <s v="EXW"/>
    <d v="1899-12-30T00:30:03"/>
    <d v="1899-12-30T00:28:56"/>
    <d v="1899-12-30T00:01:07"/>
    <s v="Granel"/>
    <s v="E001"/>
    <x v="1"/>
    <d v="1899-12-30T00:27:49"/>
    <d v="1899-12-30T00:28:56"/>
    <n v="5"/>
    <x v="1"/>
    <x v="1"/>
    <x v="1"/>
    <n v="0"/>
    <n v="0"/>
    <s v="OK"/>
    <s v="Granel"/>
    <x v="0"/>
    <n v="0"/>
    <s v="F. MALAGA"/>
    <s v="A"/>
    <d v="1899-12-30T00:01:07"/>
    <d v="1899-12-30T00:01:07"/>
    <s v="OK"/>
    <m/>
    <m/>
    <d v="1899-12-30T00:00:00"/>
    <d v="1899-12-30T00:27:49"/>
    <n v="2"/>
    <n v="-7.7546296297001382E-4"/>
    <n v="27.816666666667203"/>
    <n v="6"/>
    <s v="Si"/>
  </r>
  <r>
    <s v="CSMA"/>
    <s v="2024059723"/>
    <x v="0"/>
    <s v="EJ02544R"/>
    <s v="E9533LGJ"/>
    <d v="2024-12-30T00:00:00"/>
    <m/>
    <s v="3283"/>
    <x v="38"/>
    <s v="PA"/>
    <s v="PA"/>
    <m/>
    <d v="2024-12-30T00:00:00"/>
    <d v="1899-12-30T05:56:40"/>
    <d v="2024-12-30T00:00:00"/>
    <d v="1899-12-30T05:55:33"/>
    <d v="2024-12-30T00:00:00"/>
    <d v="1899-12-30T06:13:57"/>
    <x v="0"/>
    <s v="RFCPI"/>
    <s v="7022039195"/>
    <s v="FBO"/>
    <d v="1899-12-30T00:19:31"/>
    <d v="1899-12-30T00:18:24"/>
    <d v="1899-12-30T00:01:07"/>
    <s v="Ensacado"/>
    <s v="E002"/>
    <x v="2"/>
    <d v="1899-12-30T00:17:17"/>
    <d v="1899-12-30T00:18:24"/>
    <n v="5"/>
    <x v="1"/>
    <x v="1"/>
    <x v="2"/>
    <n v="0"/>
    <n v="0"/>
    <s v="OK"/>
    <s v="Ensacado"/>
    <x v="0"/>
    <n v="0"/>
    <s v="F. MALAGA"/>
    <s v="A"/>
    <d v="1899-12-30T00:01:07"/>
    <d v="1899-12-30T00:01:07"/>
    <s v="OK"/>
    <m/>
    <m/>
    <d v="1899-12-30T00:00:00"/>
    <d v="1899-12-30T00:17:17"/>
    <n v="2"/>
    <n v="-7.7546296297001382E-4"/>
    <n v="17.283333333326414"/>
    <n v="6"/>
    <s v="Si"/>
  </r>
  <r>
    <s v="CSMA"/>
    <s v="2024059727"/>
    <x v="0"/>
    <s v="ER5124BCC"/>
    <s v="E4352HZT"/>
    <d v="2024-12-30T00:00:00"/>
    <m/>
    <s v="3283"/>
    <x v="38"/>
    <s v="PA"/>
    <s v="PA"/>
    <m/>
    <d v="2024-12-30T00:00:00"/>
    <d v="1899-12-30T05:58:58"/>
    <d v="2024-12-30T00:00:00"/>
    <d v="1899-12-30T05:57:50"/>
    <d v="2024-12-30T00:00:00"/>
    <d v="1899-12-30T06:27:25"/>
    <x v="0"/>
    <s v="RFCPI"/>
    <s v="7022039196"/>
    <s v="FBO"/>
    <d v="1899-12-30T00:30:43"/>
    <d v="1899-12-30T00:29:35"/>
    <d v="1899-12-30T00:01:08"/>
    <s v="Ensacado"/>
    <s v="E002"/>
    <x v="2"/>
    <d v="1899-12-30T00:28:27"/>
    <d v="1899-12-30T00:29:35"/>
    <n v="5"/>
    <x v="1"/>
    <x v="1"/>
    <x v="2"/>
    <n v="0"/>
    <n v="0"/>
    <s v="OK"/>
    <s v="Ensacado"/>
    <x v="0"/>
    <n v="0"/>
    <s v="F. MALAGA"/>
    <s v="A"/>
    <d v="1899-12-30T00:01:08"/>
    <d v="1899-12-30T00:01:08"/>
    <s v="OK"/>
    <m/>
    <m/>
    <d v="1899-12-30T00:00:00"/>
    <d v="1899-12-30T00:28:27"/>
    <n v="2"/>
    <n v="-7.8703703704000039E-4"/>
    <n v="28.449999999993615"/>
    <n v="6"/>
    <s v="Si"/>
  </r>
  <r>
    <s v="CSMA"/>
    <s v="2024059729"/>
    <x v="0"/>
    <s v="EVA01741R"/>
    <s v="E5813KFK"/>
    <d v="2024-12-30T00:00:00"/>
    <m/>
    <s v="3264"/>
    <x v="35"/>
    <s v="PA"/>
    <s v="S1"/>
    <m/>
    <d v="2024-12-30T00:00:00"/>
    <d v="1899-12-30T06:05:09"/>
    <d v="2024-12-30T00:00:00"/>
    <d v="1899-12-30T06:04:02"/>
    <d v="2024-12-30T00:00:00"/>
    <d v="1899-12-30T06:28:17"/>
    <x v="0"/>
    <s v="RFCPI"/>
    <s v="7022039197"/>
    <s v="FBO"/>
    <d v="1899-12-30T00:25:22"/>
    <d v="1899-12-30T00:24:15"/>
    <d v="1899-12-30T00:01:07"/>
    <s v="Granel"/>
    <s v="E001"/>
    <x v="2"/>
    <d v="1899-12-30T00:23:08"/>
    <d v="1899-12-30T00:24:15"/>
    <n v="6"/>
    <x v="1"/>
    <x v="1"/>
    <x v="1"/>
    <n v="0"/>
    <n v="0"/>
    <s v="OK"/>
    <s v="Granel"/>
    <x v="0"/>
    <n v="0"/>
    <s v="F. MALAGA"/>
    <s v="A"/>
    <d v="1899-12-30T00:01:07"/>
    <d v="1899-12-30T00:01:07"/>
    <s v="OK"/>
    <m/>
    <m/>
    <d v="1899-12-30T00:00:00"/>
    <d v="1899-12-30T00:23:08"/>
    <n v="2"/>
    <n v="-7.7546296295999406E-4"/>
    <n v="23.13333333332637"/>
    <n v="6"/>
    <s v="Si"/>
  </r>
  <r>
    <s v="CSMA"/>
    <s v="2024059731"/>
    <x v="0"/>
    <s v="EJ02544R"/>
    <s v="E9533LGJ"/>
    <d v="2024-12-30T00:00:00"/>
    <m/>
    <s v="3283"/>
    <x v="38"/>
    <s v="PA"/>
    <s v="PA"/>
    <m/>
    <d v="2024-12-30T00:00:00"/>
    <d v="1899-12-30T06:17:08"/>
    <d v="2024-12-30T00:00:00"/>
    <d v="1899-12-30T06:16:01"/>
    <d v="2024-12-30T00:00:00"/>
    <d v="1899-12-30T06:33:29"/>
    <x v="0"/>
    <s v="RFCPI"/>
    <s v="7022039198"/>
    <s v="FBO"/>
    <d v="1899-12-30T00:18:35"/>
    <d v="1899-12-30T00:17:28"/>
    <d v="1899-12-30T00:01:07"/>
    <s v="Ensacado"/>
    <s v="E002"/>
    <x v="2"/>
    <d v="1899-12-30T00:16:21"/>
    <d v="1899-12-30T00:17:28"/>
    <n v="6"/>
    <x v="1"/>
    <x v="1"/>
    <x v="2"/>
    <n v="0"/>
    <n v="0"/>
    <s v="OK"/>
    <s v="Ensacado"/>
    <x v="0"/>
    <n v="0"/>
    <s v="F. MALAGA"/>
    <s v="A"/>
    <d v="1899-12-30T00:01:07"/>
    <d v="1899-12-30T00:01:07"/>
    <s v="OK"/>
    <m/>
    <m/>
    <d v="1899-12-30T00:00:00"/>
    <d v="1899-12-30T00:16:21"/>
    <n v="2"/>
    <n v="-7.7546296295999406E-4"/>
    <n v="16.349999999990406"/>
    <n v="6"/>
    <s v="Si"/>
  </r>
  <r>
    <s v="CSMA"/>
    <s v="2024059730"/>
    <x v="0"/>
    <s v="ER0898BBG"/>
    <s v="E2340KGX"/>
    <d v="2024-12-30T00:00:00"/>
    <m/>
    <s v="3264"/>
    <x v="35"/>
    <s v="PA"/>
    <s v="S1"/>
    <m/>
    <d v="2024-12-30T00:00:00"/>
    <d v="1899-12-30T06:06:25"/>
    <d v="2024-12-30T00:00:00"/>
    <d v="1899-12-30T06:05:18"/>
    <d v="2024-12-30T00:00:00"/>
    <d v="1899-12-30T06:38:12"/>
    <x v="0"/>
    <s v="RFCPI"/>
    <s v="7022039199"/>
    <s v="FBO"/>
    <d v="1899-12-30T00:34:01"/>
    <d v="1899-12-30T00:32:54"/>
    <d v="1899-12-30T00:01:07"/>
    <s v="Granel"/>
    <s v="E001"/>
    <x v="2"/>
    <d v="1899-12-30T00:31:47"/>
    <d v="1899-12-30T00:32:54"/>
    <n v="6"/>
    <x v="1"/>
    <x v="1"/>
    <x v="1"/>
    <n v="0"/>
    <n v="0"/>
    <s v="OK"/>
    <s v="Granel"/>
    <x v="0"/>
    <n v="0"/>
    <s v="F. MALAGA"/>
    <s v="A"/>
    <d v="1899-12-30T00:01:07"/>
    <d v="1899-12-30T00:01:07"/>
    <s v="OK"/>
    <m/>
    <m/>
    <d v="1899-12-30T00:00:00"/>
    <d v="1899-12-30T00:31:47"/>
    <n v="2"/>
    <n v="-7.7546296295999406E-4"/>
    <n v="31.783333333334358"/>
    <n v="6"/>
    <s v="Si"/>
  </r>
  <r>
    <s v="CSMA"/>
    <s v="2024059732"/>
    <x v="0"/>
    <s v="ER0936BBS"/>
    <s v="E1632JZF"/>
    <d v="2024-12-30T00:00:00"/>
    <m/>
    <s v="3269"/>
    <x v="36"/>
    <s v="PA"/>
    <s v="S2"/>
    <m/>
    <d v="2024-12-30T00:00:00"/>
    <d v="1899-12-30T06:20:31"/>
    <d v="2024-12-30T00:00:00"/>
    <d v="1899-12-30T06:19:24"/>
    <d v="2024-12-30T00:00:00"/>
    <d v="1899-12-30T06:42:05"/>
    <x v="0"/>
    <s v="RFCPI"/>
    <s v="7022039200"/>
    <s v="FBO"/>
    <d v="1899-12-30T00:23:48"/>
    <d v="1899-12-30T00:22:41"/>
    <d v="1899-12-30T00:01:07"/>
    <s v="Granel"/>
    <s v="E001"/>
    <x v="2"/>
    <d v="1899-12-30T00:21:34"/>
    <d v="1899-12-30T00:22:41"/>
    <n v="6"/>
    <x v="1"/>
    <x v="1"/>
    <x v="1"/>
    <n v="0"/>
    <n v="0"/>
    <s v="OK"/>
    <s v="Granel"/>
    <x v="0"/>
    <n v="0"/>
    <s v="F. MALAGA"/>
    <s v="A"/>
    <d v="1899-12-30T00:01:07"/>
    <d v="1899-12-30T00:01:07"/>
    <s v="OK"/>
    <m/>
    <m/>
    <d v="1899-12-30T00:00:00"/>
    <d v="1899-12-30T00:21:34"/>
    <n v="2"/>
    <n v="-7.7546296296998607E-4"/>
    <n v="21.566666666663988"/>
    <n v="6"/>
    <s v="Si"/>
  </r>
  <r>
    <s v="CSMA"/>
    <s v="2024059728"/>
    <x v="0"/>
    <s v="ER4551BBJ"/>
    <s v="E0262CVL"/>
    <d v="2024-12-30T00:00:00"/>
    <m/>
    <s v="3283"/>
    <x v="38"/>
    <s v="PA"/>
    <s v="PA"/>
    <m/>
    <d v="2024-12-30T00:00:00"/>
    <d v="1899-12-30T06:01:29"/>
    <d v="2024-12-30T00:00:00"/>
    <d v="1899-12-30T06:00:22"/>
    <d v="2024-12-30T00:00:00"/>
    <d v="1899-12-30T06:46:22"/>
    <x v="0"/>
    <s v="RFCPI"/>
    <s v="7022039201"/>
    <s v="FBO"/>
    <d v="1899-12-30T00:47:07"/>
    <d v="1899-12-30T00:46:00"/>
    <d v="1899-12-30T00:01:07"/>
    <s v="Ensacado"/>
    <s v="E002"/>
    <x v="2"/>
    <d v="1899-12-30T00:44:53"/>
    <d v="1899-12-30T00:46:00"/>
    <n v="6"/>
    <x v="1"/>
    <x v="1"/>
    <x v="2"/>
    <n v="0"/>
    <n v="0"/>
    <s v="OK"/>
    <s v="Ensacado"/>
    <x v="0"/>
    <n v="0"/>
    <s v="F. MALAGA"/>
    <s v="A"/>
    <d v="1899-12-30T00:01:07"/>
    <d v="1899-12-30T00:01:07"/>
    <s v="OK"/>
    <m/>
    <m/>
    <d v="1899-12-30T00:00:00"/>
    <d v="1899-12-30T00:44:53"/>
    <n v="2"/>
    <n v="-7.7546296295999406E-4"/>
    <n v="44.883333333331208"/>
    <n v="6"/>
    <s v="Si"/>
  </r>
  <r>
    <s v="CSMA"/>
    <s v="2024059733"/>
    <x v="0"/>
    <s v="ER2025BBG"/>
    <s v="E4771KNH"/>
    <d v="2024-12-30T00:00:00"/>
    <m/>
    <s v="3269"/>
    <x v="36"/>
    <s v="PA"/>
    <s v="S2"/>
    <m/>
    <d v="2024-12-30T00:00:00"/>
    <d v="1899-12-30T06:22:52"/>
    <d v="2024-12-30T00:00:00"/>
    <d v="1899-12-30T06:21:45"/>
    <d v="2024-12-30T00:00:00"/>
    <d v="1899-12-30T06:48:49"/>
    <x v="0"/>
    <s v="RFCPI"/>
    <s v="7022039202"/>
    <s v="FBO"/>
    <d v="1899-12-30T00:28:11"/>
    <d v="1899-12-30T00:27:04"/>
    <d v="1899-12-30T00:01:07"/>
    <s v="Granel"/>
    <s v="E001"/>
    <x v="2"/>
    <d v="1899-12-30T00:25:57"/>
    <d v="1899-12-30T00:27:04"/>
    <n v="6"/>
    <x v="1"/>
    <x v="1"/>
    <x v="1"/>
    <n v="0"/>
    <n v="0"/>
    <s v="OK"/>
    <s v="Granel"/>
    <x v="0"/>
    <n v="0"/>
    <s v="F. MALAGA"/>
    <s v="A"/>
    <d v="1899-12-30T00:01:07"/>
    <d v="1899-12-30T00:01:07"/>
    <s v="OK"/>
    <m/>
    <m/>
    <d v="1899-12-30T00:00:00"/>
    <d v="1899-12-30T00:25:57"/>
    <n v="2"/>
    <n v="-7.7546296295999406E-4"/>
    <n v="25.949999999995182"/>
    <n v="6"/>
    <s v="Si"/>
  </r>
  <r>
    <s v="CSMA"/>
    <s v="2024059735"/>
    <x v="0"/>
    <s v="ER4758BBH"/>
    <s v="E7926JMH"/>
    <d v="2024-12-30T00:00:00"/>
    <m/>
    <s v="3264"/>
    <x v="35"/>
    <s v="PA"/>
    <s v="S1"/>
    <m/>
    <d v="2024-12-30T00:00:00"/>
    <d v="1899-12-30T06:27:42"/>
    <d v="2024-12-30T00:00:00"/>
    <d v="1899-12-30T06:26:36"/>
    <d v="2024-12-30T00:00:00"/>
    <d v="1899-12-30T07:01:36"/>
    <x v="0"/>
    <s v="RFCPI"/>
    <s v="7022039203"/>
    <s v="FBO"/>
    <d v="1899-12-30T00:36:06"/>
    <d v="1899-12-30T00:35:00"/>
    <d v="1899-12-30T00:01:06"/>
    <s v="Granel"/>
    <s v="E001"/>
    <x v="2"/>
    <d v="1899-12-30T00:33:54"/>
    <d v="1899-12-30T00:35:00"/>
    <n v="6"/>
    <x v="1"/>
    <x v="1"/>
    <x v="1"/>
    <n v="0"/>
    <n v="0"/>
    <s v="OK"/>
    <s v="Granel"/>
    <x v="0"/>
    <n v="0"/>
    <s v="F. MALAGA"/>
    <s v="A"/>
    <d v="1899-12-30T00:01:06"/>
    <d v="1899-12-30T00:01:06"/>
    <s v="OK"/>
    <m/>
    <m/>
    <d v="1899-12-30T00:00:00"/>
    <d v="1899-12-30T00:33:54"/>
    <n v="2"/>
    <n v="-7.638888888900075E-4"/>
    <n v="33.900000000004816"/>
    <n v="7"/>
    <s v="Si"/>
  </r>
  <r>
    <s v="CSMA"/>
    <s v="2024059736"/>
    <x v="0"/>
    <s v="ER9275BBY"/>
    <s v="E9746LXV"/>
    <d v="2024-12-30T00:00:00"/>
    <m/>
    <s v="3260"/>
    <x v="41"/>
    <s v="PA"/>
    <s v="S8"/>
    <m/>
    <d v="2024-12-30T00:00:00"/>
    <d v="1899-12-30T06:41:36"/>
    <d v="2024-12-30T00:00:00"/>
    <d v="1899-12-30T06:40:29"/>
    <d v="2024-12-30T00:00:00"/>
    <d v="1899-12-30T07:07:20"/>
    <x v="0"/>
    <s v="RFCPI"/>
    <s v="7022039204"/>
    <s v="EXW"/>
    <d v="1899-12-30T00:27:58"/>
    <d v="1899-12-30T00:26:51"/>
    <d v="1899-12-30T00:01:07"/>
    <s v="Granel"/>
    <s v="E001"/>
    <x v="1"/>
    <d v="1899-12-30T00:25:44"/>
    <d v="1899-12-30T00:26:51"/>
    <n v="6"/>
    <x v="1"/>
    <x v="1"/>
    <x v="1"/>
    <n v="0"/>
    <n v="0"/>
    <s v="OK"/>
    <s v="Granel"/>
    <x v="0"/>
    <n v="0"/>
    <s v="F. MALAGA"/>
    <s v="A"/>
    <d v="1899-12-30T00:01:07"/>
    <d v="1899-12-30T00:01:07"/>
    <s v="OK"/>
    <m/>
    <m/>
    <d v="1899-12-30T00:00:00"/>
    <d v="1899-12-30T00:25:44"/>
    <n v="2"/>
    <n v="-7.7546296295999406E-4"/>
    <n v="25.733333333332773"/>
    <n v="7"/>
    <s v="Si"/>
  </r>
  <r>
    <s v="CSMA"/>
    <s v="2024059737"/>
    <x v="0"/>
    <s v="EB10320R"/>
    <s v="E4291FWJ"/>
    <d v="2024-12-30T00:00:00"/>
    <m/>
    <s v="3269"/>
    <x v="36"/>
    <s v="PA"/>
    <s v="S2"/>
    <m/>
    <d v="2024-12-30T00:00:00"/>
    <d v="1899-12-30T06:42:08"/>
    <d v="2024-12-30T00:00:00"/>
    <d v="1899-12-30T06:41:01"/>
    <d v="2024-12-30T00:00:00"/>
    <d v="1899-12-30T07:07:36"/>
    <x v="0"/>
    <s v="RFCPI"/>
    <s v="7022039205"/>
    <s v="FBO"/>
    <d v="1899-12-30T00:27:42"/>
    <d v="1899-12-30T00:26:35"/>
    <d v="1899-12-30T00:01:07"/>
    <s v="Granel"/>
    <s v="E001"/>
    <x v="2"/>
    <d v="1899-12-30T00:25:28"/>
    <d v="1899-12-30T00:26:35"/>
    <n v="6"/>
    <x v="1"/>
    <x v="1"/>
    <x v="1"/>
    <n v="0"/>
    <n v="0"/>
    <s v="OK"/>
    <s v="Granel"/>
    <x v="0"/>
    <n v="0"/>
    <s v="F. MALAGA"/>
    <s v="A"/>
    <d v="1899-12-30T00:01:07"/>
    <d v="1899-12-30T00:01:07"/>
    <s v="OK"/>
    <m/>
    <m/>
    <d v="1899-12-30T00:00:00"/>
    <d v="1899-12-30T00:25:28"/>
    <n v="2"/>
    <n v="-7.7546296295999406E-4"/>
    <n v="25.466666666659243"/>
    <n v="7"/>
    <s v="Si"/>
  </r>
  <r>
    <s v="CSMA"/>
    <s v="2024059738"/>
    <x v="0"/>
    <s v="ER2310BBX"/>
    <s v="E5477KKG"/>
    <d v="2024-12-30T00:00:00"/>
    <m/>
    <s v="3264"/>
    <x v="35"/>
    <s v="PA"/>
    <s v="S1"/>
    <m/>
    <d v="2024-12-30T00:00:00"/>
    <d v="1899-12-30T06:45:44"/>
    <d v="2024-12-30T00:00:00"/>
    <d v="1899-12-30T06:44:37"/>
    <d v="2024-12-30T00:00:00"/>
    <d v="1899-12-30T07:10:34"/>
    <x v="0"/>
    <s v="RFCPI"/>
    <s v="7022039206"/>
    <s v="FBO"/>
    <d v="1899-12-30T00:27:04"/>
    <d v="1899-12-30T00:25:57"/>
    <d v="1899-12-30T00:01:07"/>
    <s v="Granel"/>
    <s v="E001"/>
    <x v="2"/>
    <d v="1899-12-30T00:24:50"/>
    <d v="1899-12-30T00:25:57"/>
    <n v="6"/>
    <x v="1"/>
    <x v="1"/>
    <x v="1"/>
    <n v="0"/>
    <n v="0"/>
    <s v="OK"/>
    <s v="Granel"/>
    <x v="0"/>
    <n v="0"/>
    <s v="F. MALAGA"/>
    <s v="A"/>
    <d v="1899-12-30T00:01:07"/>
    <d v="1899-12-30T00:01:07"/>
    <s v="OK"/>
    <m/>
    <m/>
    <d v="1899-12-30T00:00:00"/>
    <d v="1899-12-30T00:24:50"/>
    <n v="2"/>
    <n v="-7.7546296295999406E-4"/>
    <n v="24.833333333332792"/>
    <n v="7"/>
    <s v="Si"/>
  </r>
  <r>
    <s v="CSMA"/>
    <s v="2024059739"/>
    <x v="0"/>
    <s v="ER7400BBF"/>
    <s v="E8916KGF"/>
    <d v="2024-12-30T00:00:00"/>
    <m/>
    <s v="3269"/>
    <x v="36"/>
    <s v="PA"/>
    <s v="S2"/>
    <m/>
    <d v="2024-12-30T00:00:00"/>
    <d v="1899-12-30T06:49:18"/>
    <d v="2024-12-30T00:00:00"/>
    <d v="1899-12-30T06:48:11"/>
    <d v="2024-12-30T00:00:00"/>
    <d v="1899-12-30T07:17:24"/>
    <x v="0"/>
    <s v="RFCPI"/>
    <s v="7022039208"/>
    <s v="FBO"/>
    <d v="1899-12-30T00:30:20"/>
    <d v="1899-12-30T00:29:13"/>
    <d v="1899-12-30T00:01:07"/>
    <s v="Granel"/>
    <s v="E001"/>
    <x v="2"/>
    <d v="1899-12-30T00:28:06"/>
    <d v="1899-12-30T00:29:13"/>
    <n v="6"/>
    <x v="1"/>
    <x v="1"/>
    <x v="1"/>
    <n v="0"/>
    <n v="0"/>
    <s v="OK"/>
    <s v="Granel"/>
    <x v="0"/>
    <n v="0"/>
    <s v="F. MALAGA"/>
    <s v="A"/>
    <d v="1899-12-30T00:01:07"/>
    <d v="1899-12-30T00:01:07"/>
    <s v="OK"/>
    <m/>
    <m/>
    <d v="1899-12-30T00:00:00"/>
    <d v="1899-12-30T00:28:06"/>
    <n v="2"/>
    <n v="-7.7546296296004957E-4"/>
    <n v="28.100000000001593"/>
    <n v="7"/>
    <s v="Si"/>
  </r>
  <r>
    <s v="CSMA"/>
    <s v="2024059740"/>
    <x v="0"/>
    <s v="ER8349BDL"/>
    <s v="E9043KYN"/>
    <d v="2024-12-30T00:00:00"/>
    <m/>
    <s v="3264"/>
    <x v="35"/>
    <s v="PA"/>
    <s v="S1"/>
    <m/>
    <d v="2024-12-30T00:00:00"/>
    <d v="1899-12-30T06:57:02"/>
    <d v="2024-12-30T00:00:00"/>
    <d v="1899-12-30T06:55:55"/>
    <d v="2024-12-30T00:00:00"/>
    <d v="1899-12-30T07:18:55"/>
    <x v="0"/>
    <s v="RFCPI"/>
    <s v="7022039209"/>
    <s v="EXW"/>
    <d v="1899-12-30T00:24:07"/>
    <d v="1899-12-30T00:23:00"/>
    <d v="1899-12-30T00:01:07"/>
    <s v="Granel"/>
    <s v="E001"/>
    <x v="1"/>
    <d v="1899-12-30T00:21:53"/>
    <d v="1899-12-30T00:23:00"/>
    <n v="6"/>
    <x v="1"/>
    <x v="1"/>
    <x v="1"/>
    <n v="0"/>
    <n v="0"/>
    <s v="OK"/>
    <s v="Granel"/>
    <x v="0"/>
    <n v="0"/>
    <s v="F. MALAGA"/>
    <s v="A"/>
    <d v="1899-12-30T00:01:07"/>
    <d v="1899-12-30T00:01:07"/>
    <s v="OK"/>
    <m/>
    <m/>
    <d v="1899-12-30T00:00:00"/>
    <d v="1899-12-30T00:21:53"/>
    <n v="2"/>
    <n v="-7.7546296295999406E-4"/>
    <n v="21.883333333334409"/>
    <n v="7"/>
    <s v="Si"/>
  </r>
  <r>
    <s v="CSMA"/>
    <s v="2024059744"/>
    <x v="0"/>
    <s v="ER8880BDL"/>
    <s v="E7970JYD"/>
    <d v="2024-12-30T00:00:00"/>
    <m/>
    <s v="3264"/>
    <x v="35"/>
    <s v="PA"/>
    <s v="S1"/>
    <m/>
    <d v="2024-12-30T00:00:00"/>
    <d v="1899-12-30T07:02:47"/>
    <d v="2024-12-30T00:00:00"/>
    <d v="1899-12-30T07:01:40"/>
    <d v="2024-12-30T00:00:00"/>
    <d v="1899-12-30T07:33:36"/>
    <x v="0"/>
    <s v="RFCPI"/>
    <s v="7022039211"/>
    <s v="EXW"/>
    <d v="1899-12-30T00:33:03"/>
    <d v="1899-12-30T00:31:56"/>
    <d v="1899-12-30T00:01:07"/>
    <s v="Granel"/>
    <s v="E001"/>
    <x v="1"/>
    <d v="1899-12-30T00:30:49"/>
    <d v="1899-12-30T00:31:56"/>
    <n v="7"/>
    <x v="1"/>
    <x v="1"/>
    <x v="1"/>
    <n v="0"/>
    <n v="0"/>
    <s v="OK"/>
    <s v="Granel"/>
    <x v="0"/>
    <n v="0"/>
    <s v="F. MALAGA"/>
    <s v="A"/>
    <d v="1899-12-30T00:01:07"/>
    <d v="1899-12-30T00:01:07"/>
    <s v="OK"/>
    <m/>
    <m/>
    <d v="1899-12-30T00:00:00"/>
    <d v="1899-12-30T00:30:49"/>
    <n v="2"/>
    <n v="-7.7546296296998607E-4"/>
    <n v="30.816666666662396"/>
    <n v="7"/>
    <s v="Si"/>
  </r>
  <r>
    <s v="CSMA"/>
    <s v="2024059746"/>
    <x v="0"/>
    <s v="ER4228BBT"/>
    <s v="E3198LFN"/>
    <d v="2024-12-30T00:00:00"/>
    <m/>
    <s v="3260"/>
    <x v="41"/>
    <s v="PA"/>
    <s v="S8"/>
    <m/>
    <d v="2024-12-30T00:00:00"/>
    <d v="1899-12-30T07:06:50"/>
    <d v="2024-12-30T00:00:00"/>
    <d v="1899-12-30T07:05:43"/>
    <d v="2024-12-30T00:00:00"/>
    <d v="1899-12-30T07:36:34"/>
    <x v="0"/>
    <s v="RFCPI"/>
    <s v="7022039212"/>
    <s v="EXW"/>
    <d v="1899-12-30T00:31:58"/>
    <d v="1899-12-30T00:30:51"/>
    <d v="1899-12-30T00:01:07"/>
    <s v="Granel"/>
    <s v="E001"/>
    <x v="1"/>
    <d v="1899-12-30T00:29:44"/>
    <d v="1899-12-30T00:30:51"/>
    <n v="7"/>
    <x v="1"/>
    <x v="1"/>
    <x v="1"/>
    <n v="0"/>
    <n v="0"/>
    <s v="OK"/>
    <s v="Granel"/>
    <x v="0"/>
    <n v="0"/>
    <s v="F. MALAGA"/>
    <s v="A"/>
    <d v="1899-12-30T00:01:07"/>
    <d v="1899-12-30T00:01:07"/>
    <s v="OK"/>
    <m/>
    <m/>
    <d v="1899-12-30T00:00:00"/>
    <d v="1899-12-30T00:29:44"/>
    <n v="2"/>
    <n v="-7.7546296296998607E-4"/>
    <n v="29.733333333336034"/>
    <n v="7"/>
    <s v="Si"/>
  </r>
  <r>
    <s v="CSMA"/>
    <s v="2024059749"/>
    <x v="0"/>
    <s v="ER4695BDR"/>
    <s v="E9461JBD"/>
    <d v="2024-12-30T00:00:00"/>
    <m/>
    <s v="3264"/>
    <x v="35"/>
    <s v="PA"/>
    <s v="S1"/>
    <m/>
    <d v="2024-12-30T00:00:00"/>
    <d v="1899-12-30T07:11:45"/>
    <d v="2024-12-30T00:00:00"/>
    <d v="1899-12-30T07:10:39"/>
    <d v="2024-12-30T00:00:00"/>
    <d v="1899-12-30T07:43:05"/>
    <x v="0"/>
    <s v="RFCPI"/>
    <s v="7022039213"/>
    <s v="EXW"/>
    <d v="1899-12-30T00:33:32"/>
    <d v="1899-12-30T00:32:26"/>
    <d v="1899-12-30T00:01:06"/>
    <s v="Granel"/>
    <s v="E001"/>
    <x v="1"/>
    <d v="1899-12-30T00:31:20"/>
    <d v="1899-12-30T00:32:26"/>
    <n v="7"/>
    <x v="1"/>
    <x v="1"/>
    <x v="1"/>
    <n v="0"/>
    <n v="0"/>
    <s v="OK"/>
    <s v="Granel"/>
    <x v="0"/>
    <n v="0"/>
    <s v="F. MALAGA"/>
    <s v="A"/>
    <d v="1899-12-30T00:01:06"/>
    <d v="1899-12-30T00:01:06"/>
    <s v="OK"/>
    <m/>
    <m/>
    <d v="1899-12-30T00:00:00"/>
    <d v="1899-12-30T00:31:20"/>
    <n v="2"/>
    <n v="-7.638888888900075E-4"/>
    <n v="31.333333333334366"/>
    <n v="7"/>
    <s v="Si"/>
  </r>
  <r>
    <s v="CSMA"/>
    <s v="2024059750"/>
    <x v="0"/>
    <s v="ER0272BBT"/>
    <s v="E2254MLP"/>
    <d v="2024-12-30T00:00:00"/>
    <m/>
    <s v="3269"/>
    <x v="36"/>
    <s v="PA"/>
    <s v="S2"/>
    <m/>
    <d v="2024-12-30T00:00:00"/>
    <d v="1899-12-30T07:12:55"/>
    <d v="2024-12-30T00:00:00"/>
    <d v="1899-12-30T07:11:48"/>
    <d v="2024-12-30T00:00:00"/>
    <d v="1899-12-30T07:45:45"/>
    <x v="0"/>
    <s v="RFCPI"/>
    <s v="7022039214"/>
    <s v="FBO"/>
    <d v="1899-12-30T00:35:04"/>
    <d v="1899-12-30T00:33:57"/>
    <d v="1899-12-30T00:01:07"/>
    <s v="Granel"/>
    <s v="E001"/>
    <x v="2"/>
    <d v="1899-12-30T00:32:50"/>
    <d v="1899-12-30T00:33:57"/>
    <n v="7"/>
    <x v="1"/>
    <x v="1"/>
    <x v="1"/>
    <n v="0"/>
    <n v="0"/>
    <s v="OK"/>
    <s v="Granel"/>
    <x v="0"/>
    <n v="0"/>
    <s v="F. MALAGA"/>
    <s v="A"/>
    <d v="1899-12-30T00:01:07"/>
    <d v="1899-12-30T00:01:07"/>
    <s v="OK"/>
    <m/>
    <m/>
    <d v="1899-12-30T00:00:00"/>
    <d v="1899-12-30T00:32:50"/>
    <n v="2"/>
    <n v="-7.7546296295999406E-4"/>
    <n v="32.833333333339155"/>
    <n v="7"/>
    <s v="Si"/>
  </r>
  <r>
    <s v="CSMA"/>
    <s v="2024059745"/>
    <x v="0"/>
    <s v="ER4533BBP"/>
    <s v="E5811MHB"/>
    <d v="2024-12-30T00:00:00"/>
    <m/>
    <s v="3264"/>
    <x v="35"/>
    <s v="PA"/>
    <s v="S1"/>
    <m/>
    <d v="2024-12-30T00:00:00"/>
    <d v="1899-12-30T07:03:17"/>
    <d v="2024-12-30T00:00:00"/>
    <d v="1899-12-30T07:02:10"/>
    <d v="2024-12-30T00:00:00"/>
    <d v="1899-12-30T07:48:18"/>
    <x v="0"/>
    <s v="RFCPI"/>
    <s v="7022039215"/>
    <s v="FBO"/>
    <d v="1899-12-30T00:47:15"/>
    <d v="1899-12-30T00:46:08"/>
    <d v="1899-12-30T00:01:07"/>
    <s v="Granel"/>
    <s v="E001"/>
    <x v="2"/>
    <d v="1899-12-30T00:45:01"/>
    <d v="1899-12-30T00:46:08"/>
    <n v="7"/>
    <x v="1"/>
    <x v="1"/>
    <x v="1"/>
    <n v="0"/>
    <n v="0"/>
    <s v="OK"/>
    <s v="Granel"/>
    <x v="0"/>
    <n v="0"/>
    <s v="F. MALAGA"/>
    <s v="B"/>
    <d v="1899-12-30T00:01:07"/>
    <d v="1899-12-30T00:01:07"/>
    <s v="OK"/>
    <m/>
    <m/>
    <d v="1899-12-30T00:00:00"/>
    <d v="1899-12-30T00:45:01"/>
    <n v="2"/>
    <n v="-7.7546296295999406E-4"/>
    <n v="45.016666666660782"/>
    <n v="7"/>
    <s v="No"/>
  </r>
  <r>
    <s v="CSMA"/>
    <s v="2024059754"/>
    <x v="0"/>
    <s v="ER4133BCC"/>
    <s v="E7241HLN"/>
    <d v="2024-12-30T00:00:00"/>
    <m/>
    <s v="3283"/>
    <x v="38"/>
    <s v="PA"/>
    <s v="PA"/>
    <m/>
    <d v="2024-12-30T00:00:00"/>
    <d v="1899-12-30T07:32:20"/>
    <d v="2024-12-30T00:00:00"/>
    <d v="1899-12-30T07:31:12"/>
    <d v="2024-12-30T00:00:00"/>
    <d v="1899-12-30T08:04:19"/>
    <x v="0"/>
    <s v="RFCPI"/>
    <s v="7022039216"/>
    <s v="EXW"/>
    <d v="1899-12-30T00:34:15"/>
    <d v="1899-12-30T00:33:07"/>
    <d v="1899-12-30T00:01:08"/>
    <s v="Ensacado"/>
    <s v="E002"/>
    <x v="1"/>
    <d v="1899-12-30T00:31:59"/>
    <d v="1899-12-30T00:33:07"/>
    <n v="7"/>
    <x v="1"/>
    <x v="1"/>
    <x v="2"/>
    <n v="0"/>
    <n v="0"/>
    <s v="OK"/>
    <s v="Ensacado"/>
    <x v="0"/>
    <n v="0"/>
    <s v="F. MALAGA"/>
    <s v="A"/>
    <d v="1899-12-30T00:01:08"/>
    <d v="1899-12-30T00:01:08"/>
    <s v="OK"/>
    <m/>
    <m/>
    <d v="1899-12-30T00:00:00"/>
    <d v="1899-12-30T00:31:59"/>
    <n v="2"/>
    <n v="-7.8703703703997263E-4"/>
    <n v="31.983333333335988"/>
    <n v="8"/>
    <s v="Si"/>
  </r>
  <r>
    <s v="CSMA"/>
    <s v="2024059756"/>
    <x v="0"/>
    <s v="ER2559BBJ"/>
    <s v="E0350HNY"/>
    <d v="2024-12-30T00:00:00"/>
    <m/>
    <s v="3264"/>
    <x v="35"/>
    <s v="PA"/>
    <s v="S1"/>
    <m/>
    <d v="2024-12-30T00:00:00"/>
    <d v="1899-12-30T07:41:48"/>
    <d v="2024-12-30T00:00:00"/>
    <d v="1899-12-30T07:40:42"/>
    <d v="2024-12-30T00:00:00"/>
    <d v="1899-12-30T08:07:36"/>
    <x v="0"/>
    <s v="RFCPI"/>
    <s v="7022039217"/>
    <s v="FBO"/>
    <d v="1899-12-30T00:28:00"/>
    <d v="1899-12-30T00:26:54"/>
    <d v="1899-12-30T00:01:06"/>
    <s v="Granel"/>
    <s v="E001"/>
    <x v="2"/>
    <d v="1899-12-30T00:25:48"/>
    <d v="1899-12-30T00:26:54"/>
    <n v="7"/>
    <x v="1"/>
    <x v="1"/>
    <x v="1"/>
    <n v="0"/>
    <n v="0"/>
    <s v="OK"/>
    <s v="Granel"/>
    <x v="0"/>
    <n v="0"/>
    <s v="F. MALAGA"/>
    <s v="A"/>
    <d v="1899-12-30T00:01:06"/>
    <d v="1899-12-30T00:01:06"/>
    <s v="OK"/>
    <m/>
    <m/>
    <d v="1899-12-30T00:00:00"/>
    <d v="1899-12-30T00:25:48"/>
    <n v="2"/>
    <n v="-7.6388888888001549E-4"/>
    <n v="25.800000000004751"/>
    <n v="8"/>
    <s v="Si"/>
  </r>
  <r>
    <s v="CSMA"/>
    <s v="2024059758"/>
    <x v="0"/>
    <s v="ER8221BBJ"/>
    <s v="E3888GZR"/>
    <d v="2024-12-30T00:00:00"/>
    <m/>
    <s v="3269"/>
    <x v="36"/>
    <s v="PA"/>
    <s v="S2"/>
    <m/>
    <d v="2024-12-30T00:00:00"/>
    <d v="1899-12-30T07:51:24"/>
    <d v="2024-12-30T00:00:00"/>
    <d v="1899-12-30T07:50:18"/>
    <d v="2024-12-30T00:00:00"/>
    <d v="1899-12-30T08:13:04"/>
    <x v="0"/>
    <s v="RFCPI"/>
    <s v="7022039218"/>
    <s v="EXW"/>
    <d v="1899-12-30T00:23:52"/>
    <d v="1899-12-30T00:22:46"/>
    <d v="1899-12-30T00:01:06"/>
    <s v="Granel"/>
    <s v="E001"/>
    <x v="1"/>
    <d v="1899-12-30T00:21:40"/>
    <d v="1899-12-30T00:22:46"/>
    <n v="7"/>
    <x v="1"/>
    <x v="1"/>
    <x v="1"/>
    <n v="0"/>
    <n v="0"/>
    <s v="OK"/>
    <s v="Granel"/>
    <x v="0"/>
    <n v="0"/>
    <s v="F. MALAGA"/>
    <s v="A"/>
    <d v="1899-12-30T00:01:06"/>
    <d v="1899-12-30T00:01:06"/>
    <s v="OK"/>
    <m/>
    <m/>
    <d v="1899-12-30T00:00:00"/>
    <d v="1899-12-30T00:21:40"/>
    <n v="2"/>
    <n v="-7.638888888900075E-4"/>
    <n v="21.666666666671997"/>
    <n v="8"/>
    <s v="Si"/>
  </r>
  <r>
    <s v="CSMA"/>
    <s v="2024059759"/>
    <x v="0"/>
    <s v="ER1732BCG"/>
    <s v="E6541KPH"/>
    <d v="2024-12-30T00:00:00"/>
    <m/>
    <s v="3269"/>
    <x v="36"/>
    <s v="PA"/>
    <s v="S2"/>
    <m/>
    <d v="2024-12-30T00:00:00"/>
    <d v="1899-12-30T07:51:30"/>
    <d v="2024-12-30T00:00:00"/>
    <d v="1899-12-30T07:50:22"/>
    <d v="2024-12-30T00:00:00"/>
    <d v="1899-12-30T08:15:44"/>
    <x v="0"/>
    <s v="RFCPI"/>
    <s v="7022039219"/>
    <s v="FBO"/>
    <d v="1899-12-30T00:26:30"/>
    <d v="1899-12-30T00:25:22"/>
    <d v="1899-12-30T00:01:08"/>
    <s v="Granel"/>
    <s v="E001"/>
    <x v="2"/>
    <d v="1899-12-30T00:24:14"/>
    <d v="1899-12-30T00:25:22"/>
    <n v="7"/>
    <x v="1"/>
    <x v="1"/>
    <x v="1"/>
    <n v="0"/>
    <n v="0"/>
    <s v="OK"/>
    <s v="Granel"/>
    <x v="0"/>
    <n v="0"/>
    <s v="F. MALAGA"/>
    <s v="A"/>
    <d v="1899-12-30T00:01:08"/>
    <d v="1899-12-30T00:01:08"/>
    <s v="OK"/>
    <m/>
    <m/>
    <d v="1899-12-30T00:00:00"/>
    <d v="1899-12-30T00:24:14"/>
    <n v="2"/>
    <n v="-7.8703703703997263E-4"/>
    <n v="24.23333333332798"/>
    <n v="8"/>
    <s v="Si"/>
  </r>
  <r>
    <s v="CSMA"/>
    <s v="2024059760"/>
    <x v="0"/>
    <s v="ER8141BBG"/>
    <s v="E0547BYX"/>
    <d v="2024-12-30T00:00:00"/>
    <m/>
    <s v="3264"/>
    <x v="35"/>
    <s v="PA"/>
    <s v="S1"/>
    <m/>
    <d v="2024-12-30T00:00:00"/>
    <d v="1899-12-30T07:53:30"/>
    <d v="2024-12-30T00:00:00"/>
    <d v="1899-12-30T07:52:23"/>
    <d v="2024-12-30T00:00:00"/>
    <d v="1899-12-30T08:20:09"/>
    <x v="0"/>
    <s v="RFCPI"/>
    <s v="7022039220"/>
    <s v="FBO"/>
    <d v="1899-12-30T00:28:53"/>
    <d v="1899-12-30T00:27:46"/>
    <d v="1899-12-30T00:01:07"/>
    <s v="Granel"/>
    <s v="E001"/>
    <x v="2"/>
    <d v="1899-12-30T00:26:39"/>
    <d v="1899-12-30T00:27:46"/>
    <n v="7"/>
    <x v="1"/>
    <x v="1"/>
    <x v="1"/>
    <n v="0"/>
    <n v="0"/>
    <s v="OK"/>
    <s v="Granel"/>
    <x v="0"/>
    <n v="0"/>
    <s v="F. MALAGA"/>
    <s v="A"/>
    <d v="1899-12-30T00:01:07"/>
    <d v="1899-12-30T00:01:07"/>
    <s v="OK"/>
    <m/>
    <m/>
    <d v="1899-12-30T00:00:00"/>
    <d v="1899-12-30T00:26:39"/>
    <n v="2"/>
    <n v="-7.7546296295999406E-4"/>
    <n v="26.650000000008003"/>
    <n v="8"/>
    <s v="Si"/>
  </r>
  <r>
    <s v="CSMA"/>
    <s v="2024059755"/>
    <x v="0"/>
    <s v="ER6822BBP"/>
    <s v="E0247JRH"/>
    <d v="2024-12-30T00:00:00"/>
    <m/>
    <s v="3283"/>
    <x v="38"/>
    <s v="PA"/>
    <s v="PA"/>
    <m/>
    <d v="2024-12-30T00:00:00"/>
    <d v="1899-12-30T07:38:37"/>
    <d v="2024-12-30T00:00:00"/>
    <d v="1899-12-30T07:37:31"/>
    <d v="2024-12-30T00:00:00"/>
    <d v="1899-12-30T08:23:39"/>
    <x v="0"/>
    <s v="RFCPI"/>
    <s v="7022039221"/>
    <s v="EXW"/>
    <d v="1899-12-30T00:47:14"/>
    <d v="1899-12-30T00:46:08"/>
    <d v="1899-12-30T00:01:06"/>
    <s v="Ensacado"/>
    <s v="E002"/>
    <x v="1"/>
    <d v="1899-12-30T00:45:02"/>
    <d v="1899-12-30T00:46:08"/>
    <n v="7"/>
    <x v="1"/>
    <x v="1"/>
    <x v="2"/>
    <n v="0"/>
    <n v="0"/>
    <s v="OK"/>
    <s v="Ensacado"/>
    <x v="0"/>
    <n v="0"/>
    <s v="F. MALAGA"/>
    <s v="B"/>
    <d v="1899-12-30T00:01:06"/>
    <d v="1899-12-30T00:01:06"/>
    <s v="OK"/>
    <m/>
    <m/>
    <d v="1899-12-30T00:00:00"/>
    <d v="1899-12-30T00:45:02"/>
    <n v="2"/>
    <n v="-7.638888888900075E-4"/>
    <n v="45.033333333321558"/>
    <n v="8"/>
    <s v="No"/>
  </r>
  <r>
    <s v="CSMA"/>
    <s v="2024059761"/>
    <x v="0"/>
    <s v="ER0271BBT"/>
    <s v="E3861LZF"/>
    <d v="2024-12-30T00:00:00"/>
    <m/>
    <s v="3269"/>
    <x v="36"/>
    <s v="PA"/>
    <s v="S2"/>
    <m/>
    <d v="2024-12-30T00:00:00"/>
    <d v="1899-12-30T07:56:15"/>
    <d v="2024-12-30T00:00:00"/>
    <d v="1899-12-30T07:55:09"/>
    <d v="2024-12-30T00:00:00"/>
    <d v="1899-12-30T08:25:22"/>
    <x v="0"/>
    <s v="RFCPI"/>
    <s v="7022039222"/>
    <s v="FBO"/>
    <d v="1899-12-30T00:31:19"/>
    <d v="1899-12-30T00:30:13"/>
    <d v="1899-12-30T00:01:06"/>
    <s v="Granel"/>
    <s v="E001"/>
    <x v="2"/>
    <d v="1899-12-30T00:29:07"/>
    <d v="1899-12-30T00:30:13"/>
    <n v="7"/>
    <x v="1"/>
    <x v="1"/>
    <x v="1"/>
    <n v="0"/>
    <n v="0"/>
    <s v="OK"/>
    <s v="Granel"/>
    <x v="0"/>
    <n v="0"/>
    <s v="F. MALAGA"/>
    <s v="A"/>
    <d v="1899-12-30T00:01:06"/>
    <d v="1899-12-30T00:01:06"/>
    <s v="OK"/>
    <m/>
    <m/>
    <d v="1899-12-30T00:00:00"/>
    <d v="1899-12-30T00:29:07"/>
    <n v="2"/>
    <n v="-7.638888888900075E-4"/>
    <n v="29.116666666655977"/>
    <n v="8"/>
    <s v="Si"/>
  </r>
  <r>
    <s v="CSMA"/>
    <s v="2024059764"/>
    <x v="0"/>
    <s v="EVA02467R"/>
    <s v="E5824JVY"/>
    <d v="2024-12-30T00:00:00"/>
    <m/>
    <s v="3264"/>
    <x v="35"/>
    <s v="PA"/>
    <s v="S1"/>
    <m/>
    <d v="2024-12-30T00:00:00"/>
    <d v="1899-12-30T08:14:26"/>
    <d v="2024-12-30T00:00:00"/>
    <d v="1899-12-30T08:13:19"/>
    <d v="2024-12-30T00:00:00"/>
    <d v="1899-12-30T08:40:09"/>
    <x v="0"/>
    <s v="RFCPI"/>
    <s v="7022039223"/>
    <s v="FBO"/>
    <d v="1899-12-30T00:27:57"/>
    <d v="1899-12-30T00:26:50"/>
    <d v="1899-12-30T00:01:07"/>
    <s v="Granel"/>
    <s v="E001"/>
    <x v="2"/>
    <d v="1899-12-30T00:25:43"/>
    <d v="1899-12-30T00:26:50"/>
    <n v="8"/>
    <x v="1"/>
    <x v="1"/>
    <x v="1"/>
    <n v="0"/>
    <n v="0"/>
    <s v="OK"/>
    <s v="Granel"/>
    <x v="0"/>
    <n v="0"/>
    <s v="F. MALAGA"/>
    <s v="A"/>
    <d v="1899-12-30T00:01:07"/>
    <d v="1899-12-30T00:01:07"/>
    <s v="OK"/>
    <m/>
    <m/>
    <d v="1899-12-30T00:00:00"/>
    <d v="1899-12-30T00:25:43"/>
    <n v="2"/>
    <n v="-7.7546296295999406E-4"/>
    <n v="25.716666666671991"/>
    <n v="8"/>
    <s v="Si"/>
  </r>
  <r>
    <s v="CSMA"/>
    <s v="2024059768"/>
    <x v="0"/>
    <s v="ER0936BBS"/>
    <s v="E1632JZF"/>
    <d v="2024-12-30T00:00:00"/>
    <m/>
    <s v="3269"/>
    <x v="36"/>
    <s v="PA"/>
    <s v="S2"/>
    <m/>
    <d v="2024-12-30T00:00:00"/>
    <d v="1899-12-30T08:43:51"/>
    <d v="2024-12-30T00:00:00"/>
    <d v="1899-12-30T08:42:44"/>
    <d v="2024-12-30T00:00:00"/>
    <d v="1899-12-30T09:06:32"/>
    <x v="0"/>
    <s v="RFCPI"/>
    <s v="7022039224"/>
    <s v="FBO"/>
    <d v="1899-12-30T00:24:55"/>
    <d v="1899-12-30T00:23:48"/>
    <d v="1899-12-30T00:01:07"/>
    <s v="Granel"/>
    <s v="E001"/>
    <x v="2"/>
    <d v="1899-12-30T00:22:41"/>
    <d v="1899-12-30T00:23:48"/>
    <n v="8"/>
    <x v="1"/>
    <x v="1"/>
    <x v="1"/>
    <n v="0"/>
    <n v="0"/>
    <s v="OK"/>
    <s v="Granel"/>
    <x v="0"/>
    <n v="0"/>
    <s v="F. MALAGA"/>
    <s v="A"/>
    <d v="1899-12-30T00:01:07"/>
    <d v="1899-12-30T00:01:07"/>
    <s v="OK"/>
    <m/>
    <m/>
    <d v="1899-12-30T00:00:00"/>
    <d v="1899-12-30T00:22:41"/>
    <n v="2"/>
    <n v="-7.7546296296004957E-4"/>
    <n v="22.683333333340769"/>
    <n v="9"/>
    <s v="Si"/>
  </r>
  <r>
    <s v="CSMA"/>
    <s v="2024059765"/>
    <x v="0"/>
    <s v="ER4902BBX"/>
    <s v="E6099JTB"/>
    <d v="2024-12-30T00:00:00"/>
    <m/>
    <s v="3283"/>
    <x v="38"/>
    <s v="PA"/>
    <s v="PA"/>
    <m/>
    <d v="2024-12-30T00:00:00"/>
    <d v="1899-12-30T08:14:32"/>
    <d v="2024-12-30T00:00:00"/>
    <d v="1899-12-30T08:13:27"/>
    <d v="2024-12-30T00:00:00"/>
    <d v="1899-12-30T09:09:08"/>
    <x v="0"/>
    <s v="RFCPI"/>
    <s v="7022039225"/>
    <s v="EXW"/>
    <d v="1899-12-30T00:56:46"/>
    <d v="1899-12-30T00:55:41"/>
    <d v="1899-12-30T00:01:05"/>
    <s v="Ensacado"/>
    <s v="E002"/>
    <x v="1"/>
    <d v="1899-12-30T00:54:36"/>
    <d v="1899-12-30T00:55:41"/>
    <n v="8"/>
    <x v="1"/>
    <x v="1"/>
    <x v="2"/>
    <n v="0"/>
    <n v="0"/>
    <s v="OK"/>
    <s v="Ensacado"/>
    <x v="0"/>
    <n v="0"/>
    <s v="F. MALAGA"/>
    <s v="B"/>
    <d v="1899-12-30T00:01:05"/>
    <d v="1899-12-30T00:01:05"/>
    <s v="OK"/>
    <m/>
    <m/>
    <d v="1899-12-30T00:00:00"/>
    <d v="1899-12-30T00:54:36"/>
    <n v="2"/>
    <n v="-7.5231481482002094E-4"/>
    <n v="54.599999999990388"/>
    <n v="9"/>
    <s v="No"/>
  </r>
  <r>
    <s v="CSMA"/>
    <s v="2024059766"/>
    <x v="0"/>
    <s v="ER5929BBB"/>
    <s v="E9884JZD"/>
    <d v="2024-12-30T00:00:00"/>
    <m/>
    <s v="3269"/>
    <x v="36"/>
    <s v="PA"/>
    <s v="S2"/>
    <m/>
    <d v="2024-12-30T00:00:00"/>
    <d v="1899-12-30T08:39:07"/>
    <d v="2024-12-30T00:00:00"/>
    <d v="1899-12-30T08:38:00"/>
    <d v="2024-12-30T00:00:00"/>
    <d v="1899-12-30T09:17:42"/>
    <x v="0"/>
    <s v="RFCPI"/>
    <s v="7022039226"/>
    <s v="FBO"/>
    <d v="1899-12-30T00:40:49"/>
    <d v="1899-12-30T00:39:42"/>
    <d v="1899-12-30T00:01:07"/>
    <s v="Granel"/>
    <s v="E001"/>
    <x v="2"/>
    <d v="1899-12-30T00:38:35"/>
    <d v="1899-12-30T00:39:42"/>
    <n v="8"/>
    <x v="1"/>
    <x v="1"/>
    <x v="1"/>
    <n v="0"/>
    <n v="0"/>
    <s v="OK"/>
    <s v="Granel"/>
    <x v="0"/>
    <n v="0"/>
    <s v="F. MALAGA"/>
    <s v="A"/>
    <d v="1899-12-30T00:01:07"/>
    <d v="1899-12-30T00:01:07"/>
    <s v="OK"/>
    <m/>
    <m/>
    <d v="1899-12-30T00:00:00"/>
    <d v="1899-12-30T00:38:35"/>
    <n v="2"/>
    <n v="-7.7546296296998607E-4"/>
    <n v="38.583333333331183"/>
    <n v="9"/>
    <s v="Si"/>
  </r>
  <r>
    <s v="CSMA"/>
    <s v="2024059767"/>
    <x v="0"/>
    <s v="ER6007BBG"/>
    <s v="E4954KGF"/>
    <d v="2024-12-30T00:00:00"/>
    <m/>
    <s v="3262"/>
    <x v="43"/>
    <s v="PA"/>
    <s v="S6"/>
    <m/>
    <d v="2024-12-30T00:00:00"/>
    <d v="1899-12-30T08:42:48"/>
    <d v="2024-12-30T00:00:00"/>
    <d v="1899-12-30T08:41:45"/>
    <d v="2024-12-30T00:00:00"/>
    <d v="1899-12-30T09:21:01"/>
    <x v="0"/>
    <s v="RFCPI"/>
    <s v="7022039227"/>
    <s v="FBO"/>
    <d v="1899-12-30T00:40:19"/>
    <d v="1899-12-30T00:39:16"/>
    <d v="1899-12-30T00:01:03"/>
    <s v="Granel"/>
    <s v="E001"/>
    <x v="2"/>
    <d v="1899-12-30T00:38:13"/>
    <d v="1899-12-30T00:39:16"/>
    <n v="8"/>
    <x v="1"/>
    <x v="1"/>
    <x v="1"/>
    <n v="0"/>
    <n v="0"/>
    <s v="OK"/>
    <s v="Granel"/>
    <x v="0"/>
    <n v="0"/>
    <s v="F. MALAGA"/>
    <s v="A"/>
    <d v="1899-12-30T00:01:03"/>
    <d v="1899-12-30T00:01:03"/>
    <s v="OK"/>
    <m/>
    <m/>
    <d v="1899-12-30T00:00:00"/>
    <d v="1899-12-30T00:38:13"/>
    <n v="2"/>
    <n v="-7.291666666700003E-4"/>
    <n v="38.216666666663954"/>
    <n v="9"/>
    <s v="Si"/>
  </r>
  <r>
    <s v="CSMA"/>
    <s v="2024059770"/>
    <x v="0"/>
    <s v="ER6533BCL"/>
    <s v="E4386MJZ"/>
    <d v="2024-12-30T00:00:00"/>
    <m/>
    <s v="3283"/>
    <x v="38"/>
    <s v="PA"/>
    <s v="PA"/>
    <m/>
    <d v="2024-12-30T00:00:00"/>
    <d v="1899-12-30T08:56:35"/>
    <d v="2024-12-30T00:00:00"/>
    <d v="1899-12-30T08:55:28"/>
    <d v="2024-12-30T00:00:00"/>
    <d v="1899-12-30T09:24:29"/>
    <x v="0"/>
    <s v="RFCPI"/>
    <s v="7022039228"/>
    <s v="EXW"/>
    <d v="1899-12-30T00:30:08"/>
    <d v="1899-12-30T00:29:01"/>
    <d v="1899-12-30T00:01:07"/>
    <s v="Ensacado"/>
    <s v="E002"/>
    <x v="1"/>
    <d v="1899-12-30T00:27:54"/>
    <d v="1899-12-30T00:29:01"/>
    <n v="8"/>
    <x v="1"/>
    <x v="1"/>
    <x v="2"/>
    <n v="0"/>
    <n v="0"/>
    <s v="OK"/>
    <s v="Ensacado"/>
    <x v="0"/>
    <n v="0"/>
    <s v="F. MALAGA"/>
    <s v="A"/>
    <d v="1899-12-30T00:01:07"/>
    <d v="1899-12-30T00:01:07"/>
    <s v="OK"/>
    <m/>
    <m/>
    <d v="1899-12-30T00:00:00"/>
    <d v="1899-12-30T00:27:54"/>
    <n v="2"/>
    <n v="-7.7546296295999406E-4"/>
    <n v="27.900000000000045"/>
    <n v="9"/>
    <s v="Si"/>
  </r>
  <r>
    <s v="CSMA"/>
    <s v="2024059771"/>
    <x v="0"/>
    <s v="EE3265DXR"/>
    <m/>
    <d v="2024-12-30T00:00:00"/>
    <m/>
    <s v="3283"/>
    <x v="38"/>
    <s v="PA"/>
    <s v="PA"/>
    <m/>
    <d v="2024-12-30T00:00:00"/>
    <d v="1899-12-30T09:02:47"/>
    <d v="2024-12-30T00:00:00"/>
    <d v="1899-12-30T09:01:41"/>
    <d v="2024-12-30T00:00:00"/>
    <d v="1899-12-30T09:36:22"/>
    <x v="0"/>
    <s v="RFCPI"/>
    <s v="7022039229"/>
    <s v="EXW"/>
    <d v="1899-12-30T00:35:47"/>
    <d v="1899-12-30T00:34:41"/>
    <d v="1899-12-30T00:01:06"/>
    <s v="Ensacado"/>
    <s v="E002"/>
    <x v="1"/>
    <d v="1899-12-30T00:33:35"/>
    <d v="1899-12-30T00:34:41"/>
    <n v="9"/>
    <x v="1"/>
    <x v="1"/>
    <x v="2"/>
    <n v="0"/>
    <n v="0"/>
    <s v="OK"/>
    <s v="Ensacado"/>
    <x v="0"/>
    <n v="0"/>
    <s v="F. MALAGA"/>
    <s v="A"/>
    <d v="1899-12-30T00:01:06"/>
    <d v="1899-12-30T00:01:06"/>
    <s v="OK"/>
    <m/>
    <m/>
    <d v="1899-12-30T00:00:00"/>
    <d v="1899-12-30T00:33:35"/>
    <n v="2"/>
    <n v="-7.638888888900075E-4"/>
    <n v="33.583333333334402"/>
    <n v="9"/>
    <s v="Si"/>
  </r>
  <r>
    <s v="CSMA"/>
    <s v="2024059781"/>
    <x v="0"/>
    <s v="ER4758BBH"/>
    <s v="E7926JMH"/>
    <d v="2024-12-30T00:00:00"/>
    <m/>
    <s v="3264"/>
    <x v="35"/>
    <s v="PA"/>
    <s v="S1"/>
    <m/>
    <d v="2024-12-30T00:00:00"/>
    <d v="1899-12-30T09:14:52"/>
    <d v="2024-12-30T00:00:00"/>
    <d v="1899-12-30T09:13:45"/>
    <d v="2024-12-30T00:00:00"/>
    <d v="1899-12-30T09:43:05"/>
    <x v="0"/>
    <s v="RFCPI"/>
    <s v="7022039230"/>
    <s v="FBO"/>
    <d v="1899-12-30T00:30:27"/>
    <d v="1899-12-30T00:29:20"/>
    <d v="1899-12-30T00:01:07"/>
    <s v="Granel"/>
    <s v="E001"/>
    <x v="2"/>
    <d v="1899-12-30T00:28:13"/>
    <d v="1899-12-30T00:29:20"/>
    <n v="9"/>
    <x v="1"/>
    <x v="1"/>
    <x v="1"/>
    <n v="0"/>
    <n v="0"/>
    <s v="OK"/>
    <s v="Granel"/>
    <x v="0"/>
    <n v="0"/>
    <s v="F. MALAGA"/>
    <s v="A"/>
    <d v="1899-12-30T00:01:07"/>
    <d v="1899-12-30T00:01:07"/>
    <s v="OK"/>
    <m/>
    <m/>
    <d v="1899-12-30T00:00:00"/>
    <d v="1899-12-30T00:28:13"/>
    <n v="2"/>
    <n v="-7.7546296295999406E-4"/>
    <n v="28.216666666670385"/>
    <n v="9"/>
    <s v="Si"/>
  </r>
  <r>
    <s v="CSMA"/>
    <s v="2024059772"/>
    <x v="0"/>
    <s v="ER3338BBZ"/>
    <s v="E3410KWV"/>
    <d v="2024-12-30T00:00:00"/>
    <m/>
    <s v="3282"/>
    <x v="40"/>
    <s v="PA"/>
    <s v="PA"/>
    <m/>
    <d v="2024-12-30T00:00:00"/>
    <d v="1899-12-30T09:05:17"/>
    <d v="2024-12-30T00:00:00"/>
    <d v="1899-12-30T09:04:11"/>
    <d v="2024-12-30T00:00:00"/>
    <d v="1899-12-30T09:47:12"/>
    <x v="0"/>
    <s v="RFCPI"/>
    <s v="7022039231"/>
    <s v="EXW"/>
    <d v="1899-12-30T00:44:07"/>
    <d v="1899-12-30T00:43:01"/>
    <d v="1899-12-30T00:01:06"/>
    <s v="Ensacado"/>
    <s v="E002"/>
    <x v="1"/>
    <d v="1899-12-30T00:41:55"/>
    <d v="1899-12-30T00:43:01"/>
    <n v="9"/>
    <x v="1"/>
    <x v="1"/>
    <x v="2"/>
    <n v="0"/>
    <n v="0"/>
    <s v="OK"/>
    <s v="Ensacado"/>
    <x v="0"/>
    <n v="0"/>
    <s v="F. MALAGA"/>
    <s v="A"/>
    <d v="1899-12-30T00:01:06"/>
    <d v="1899-12-30T00:01:06"/>
    <s v="OK"/>
    <m/>
    <m/>
    <d v="1899-12-30T00:00:00"/>
    <d v="1899-12-30T00:41:55"/>
    <n v="2"/>
    <n v="-7.638888888900075E-4"/>
    <n v="41.916666666672043"/>
    <n v="9"/>
    <s v="Si"/>
  </r>
  <r>
    <s v="CSMA"/>
    <s v="2024059780"/>
    <x v="0"/>
    <s v="ER4551BBJ"/>
    <s v="E0262CVL"/>
    <d v="2024-12-30T00:00:00"/>
    <m/>
    <s v="3282"/>
    <x v="40"/>
    <s v="PA"/>
    <s v="PA"/>
    <m/>
    <d v="2024-12-30T00:00:00"/>
    <d v="1899-12-30T09:14:30"/>
    <d v="2024-12-30T00:00:00"/>
    <d v="1899-12-30T09:13:24"/>
    <d v="2024-12-30T00:00:00"/>
    <d v="1899-12-30T09:57:21"/>
    <x v="0"/>
    <s v="RFCPI"/>
    <s v="7022039232"/>
    <s v="FBO"/>
    <d v="1899-12-30T00:45:03"/>
    <d v="1899-12-30T00:43:57"/>
    <d v="1899-12-30T00:01:06"/>
    <s v="Ensacado"/>
    <s v="E002"/>
    <x v="2"/>
    <d v="1899-12-30T00:42:51"/>
    <d v="1899-12-30T00:43:57"/>
    <n v="9"/>
    <x v="1"/>
    <x v="1"/>
    <x v="2"/>
    <n v="0"/>
    <n v="0"/>
    <s v="OK"/>
    <s v="Ensacado"/>
    <x v="0"/>
    <n v="0"/>
    <s v="F. MALAGA"/>
    <s v="A"/>
    <d v="1899-12-30T00:01:06"/>
    <d v="1899-12-30T00:01:06"/>
    <s v="OK"/>
    <m/>
    <m/>
    <d v="1899-12-30T00:00:00"/>
    <d v="1899-12-30T00:42:51"/>
    <n v="2"/>
    <n v="-7.6388888888001549E-4"/>
    <n v="42.850000000007974"/>
    <n v="9"/>
    <s v="Si"/>
  </r>
  <r>
    <s v="CSMA"/>
    <s v="2024059796"/>
    <x v="0"/>
    <s v="ER4695BDR"/>
    <s v="E9461JBD"/>
    <d v="2024-12-30T00:00:00"/>
    <m/>
    <s v="3264"/>
    <x v="35"/>
    <s v="PA"/>
    <s v="S1"/>
    <m/>
    <d v="2024-12-30T00:00:00"/>
    <d v="1899-12-30T09:35:51"/>
    <d v="2024-12-30T00:00:00"/>
    <d v="1899-12-30T09:34:44"/>
    <d v="2024-12-30T00:00:00"/>
    <d v="1899-12-30T09:58:31"/>
    <x v="0"/>
    <s v="RFCPI"/>
    <s v="7022039233"/>
    <s v="EXW"/>
    <d v="1899-12-30T00:24:54"/>
    <d v="1899-12-30T00:23:47"/>
    <d v="1899-12-30T00:01:07"/>
    <s v="Granel"/>
    <s v="E001"/>
    <x v="1"/>
    <d v="1899-12-30T00:22:40"/>
    <d v="1899-12-30T00:23:47"/>
    <n v="9"/>
    <x v="1"/>
    <x v="1"/>
    <x v="1"/>
    <n v="0"/>
    <n v="0"/>
    <s v="OK"/>
    <s v="Granel"/>
    <x v="0"/>
    <n v="0"/>
    <s v="F. MALAGA"/>
    <s v="A"/>
    <d v="1899-12-30T00:01:07"/>
    <d v="1899-12-30T00:01:07"/>
    <s v="OK"/>
    <m/>
    <m/>
    <d v="1899-12-30T00:00:00"/>
    <d v="1899-12-30T00:22:40"/>
    <n v="2"/>
    <n v="-7.7546296295999406E-4"/>
    <n v="22.666666666665598"/>
    <n v="9"/>
    <s v="Si"/>
  </r>
  <r>
    <s v="CSMA"/>
    <s v="2024059785"/>
    <x v="0"/>
    <s v="ER6807BBV"/>
    <s v="E8120GLY"/>
    <d v="2024-12-30T00:00:00"/>
    <m/>
    <s v="3269"/>
    <x v="36"/>
    <s v="PA"/>
    <s v="S2"/>
    <m/>
    <d v="2024-12-30T00:00:00"/>
    <d v="1899-12-30T09:18:50"/>
    <d v="2024-12-30T00:00:00"/>
    <d v="1899-12-30T09:17:43"/>
    <d v="2024-12-30T00:00:00"/>
    <d v="1899-12-30T10:06:28"/>
    <x v="0"/>
    <s v="RFCPI"/>
    <s v="7022039234"/>
    <s v="FBO"/>
    <d v="1899-12-30T00:49:52"/>
    <d v="1899-12-30T00:48:45"/>
    <d v="1899-12-30T00:01:07"/>
    <s v="Granel"/>
    <s v="E001"/>
    <x v="2"/>
    <d v="1899-12-30T00:47:38"/>
    <d v="1899-12-30T00:48:45"/>
    <n v="9"/>
    <x v="1"/>
    <x v="1"/>
    <x v="1"/>
    <n v="0"/>
    <n v="0"/>
    <s v="OK"/>
    <s v="Granel"/>
    <x v="0"/>
    <n v="0"/>
    <s v="F. MALAGA"/>
    <s v="B"/>
    <d v="1899-12-30T00:01:07"/>
    <d v="1899-12-30T00:01:07"/>
    <s v="OK"/>
    <m/>
    <m/>
    <d v="1899-12-30T00:00:00"/>
    <d v="1899-12-30T00:47:38"/>
    <n v="2"/>
    <n v="-7.7546296295999406E-4"/>
    <n v="47.63333333334235"/>
    <n v="10"/>
    <s v="No"/>
  </r>
  <r>
    <s v="CSMA"/>
    <s v="2024059776"/>
    <x v="0"/>
    <s v="ER0632BCG"/>
    <s v="E5140DFP"/>
    <d v="2024-12-30T00:00:00"/>
    <m/>
    <s v="3283"/>
    <x v="38"/>
    <s v="PA"/>
    <s v="PA"/>
    <m/>
    <d v="2024-12-30T00:00:00"/>
    <d v="1899-12-30T09:12:54"/>
    <d v="2024-12-30T00:00:00"/>
    <d v="1899-12-30T09:11:51"/>
    <d v="2024-12-30T00:00:00"/>
    <d v="1899-12-30T10:08:48"/>
    <x v="0"/>
    <s v="RFCPI"/>
    <s v="7022039235"/>
    <s v="EXW"/>
    <d v="1899-12-30T00:58:00"/>
    <d v="1899-12-30T00:56:57"/>
    <d v="1899-12-30T00:01:03"/>
    <s v="Ensacado"/>
    <s v="E002"/>
    <x v="1"/>
    <d v="1899-12-30T00:55:54"/>
    <d v="1899-12-30T00:56:57"/>
    <n v="9"/>
    <x v="1"/>
    <x v="1"/>
    <x v="2"/>
    <n v="0"/>
    <n v="0"/>
    <s v="OK"/>
    <s v="Ensacado"/>
    <x v="0"/>
    <n v="0"/>
    <s v="F. MALAGA"/>
    <s v="B"/>
    <d v="1899-12-30T00:01:03"/>
    <d v="1899-12-30T00:01:03"/>
    <s v="OK"/>
    <m/>
    <m/>
    <d v="1899-12-30T00:00:00"/>
    <d v="1899-12-30T00:55:54"/>
    <n v="2"/>
    <n v="-7.2916666666000829E-4"/>
    <n v="55.900000000007935"/>
    <n v="10"/>
    <s v="No"/>
  </r>
  <r>
    <s v="CSMA"/>
    <s v="2024059797"/>
    <x v="0"/>
    <s v="EMA02414R"/>
    <s v="E4258HML"/>
    <d v="2024-12-30T00:00:00"/>
    <m/>
    <s v="3262"/>
    <x v="43"/>
    <s v="PA"/>
    <s v="S6"/>
    <m/>
    <d v="2024-12-30T00:00:00"/>
    <d v="1899-12-30T09:38:03"/>
    <d v="2024-12-30T00:00:00"/>
    <d v="1899-12-30T09:36:56"/>
    <d v="2024-12-30T00:00:00"/>
    <d v="1899-12-30T10:10:55"/>
    <x v="0"/>
    <s v="RFCPI"/>
    <s v="7022039236"/>
    <s v="FBO"/>
    <d v="1899-12-30T00:35:06"/>
    <d v="1899-12-30T00:33:59"/>
    <d v="1899-12-30T00:01:07"/>
    <s v="Granel"/>
    <s v="E001"/>
    <x v="2"/>
    <d v="1899-12-30T00:32:52"/>
    <d v="1899-12-30T00:33:59"/>
    <n v="9"/>
    <x v="1"/>
    <x v="1"/>
    <x v="1"/>
    <n v="0"/>
    <n v="0"/>
    <s v="OK"/>
    <s v="Granel"/>
    <x v="0"/>
    <n v="0"/>
    <s v="F. MALAGA"/>
    <s v="A"/>
    <d v="1899-12-30T00:01:07"/>
    <d v="1899-12-30T00:01:07"/>
    <s v="OK"/>
    <m/>
    <m/>
    <d v="1899-12-30T00:00:00"/>
    <d v="1899-12-30T00:32:52"/>
    <n v="2"/>
    <n v="-7.7546296296004957E-4"/>
    <n v="32.866666666675187"/>
    <n v="10"/>
    <s v="Si"/>
  </r>
  <r>
    <s v="CSMA"/>
    <s v="2024059801"/>
    <x v="0"/>
    <s v="ER8141BBG"/>
    <s v="E0547BYX"/>
    <d v="2024-12-30T00:00:00"/>
    <m/>
    <s v="3264"/>
    <x v="35"/>
    <s v="PA"/>
    <s v="S1"/>
    <m/>
    <d v="2024-12-30T00:00:00"/>
    <d v="1899-12-30T09:54:36"/>
    <d v="2024-12-30T00:00:00"/>
    <d v="1899-12-30T09:53:29"/>
    <d v="2024-12-30T00:00:00"/>
    <d v="1899-12-30T10:16:13"/>
    <x v="0"/>
    <s v="RFCPI"/>
    <s v="7022039237"/>
    <s v="FBO"/>
    <d v="1899-12-30T00:23:51"/>
    <d v="1899-12-30T00:22:44"/>
    <d v="1899-12-30T00:01:07"/>
    <s v="Granel"/>
    <s v="E001"/>
    <x v="2"/>
    <d v="1899-12-30T00:21:37"/>
    <d v="1899-12-30T00:22:44"/>
    <n v="9"/>
    <x v="1"/>
    <x v="1"/>
    <x v="1"/>
    <n v="0"/>
    <n v="0"/>
    <s v="OK"/>
    <s v="Granel"/>
    <x v="0"/>
    <n v="0"/>
    <s v="F. MALAGA"/>
    <s v="A"/>
    <d v="1899-12-30T00:01:07"/>
    <d v="1899-12-30T00:01:07"/>
    <s v="OK"/>
    <m/>
    <m/>
    <d v="1899-12-30T00:00:00"/>
    <d v="1899-12-30T00:21:37"/>
    <n v="2"/>
    <n v="-7.7546296296998607E-4"/>
    <n v="21.616666666660798"/>
    <n v="10"/>
    <s v="Si"/>
  </r>
  <r>
    <s v="CSMA"/>
    <s v="2024059802"/>
    <x v="0"/>
    <s v="ER0272BBT"/>
    <s v="E2254MLP"/>
    <d v="2024-12-30T00:00:00"/>
    <m/>
    <s v="3269"/>
    <x v="36"/>
    <s v="PA"/>
    <s v="S2"/>
    <m/>
    <d v="2024-12-30T00:00:00"/>
    <d v="1899-12-30T09:55:23"/>
    <d v="2024-12-30T00:00:00"/>
    <d v="1899-12-30T09:54:16"/>
    <d v="2024-12-30T00:00:00"/>
    <d v="1899-12-30T10:21:05"/>
    <x v="0"/>
    <s v="RFCPI"/>
    <s v="7022039239"/>
    <s v="FBO"/>
    <d v="1899-12-30T00:27:56"/>
    <d v="1899-12-30T00:26:49"/>
    <d v="1899-12-30T00:01:07"/>
    <s v="Granel"/>
    <s v="E001"/>
    <x v="2"/>
    <d v="1899-12-30T00:25:42"/>
    <d v="1899-12-30T00:26:49"/>
    <n v="9"/>
    <x v="1"/>
    <x v="1"/>
    <x v="1"/>
    <n v="0"/>
    <n v="0"/>
    <s v="OK"/>
    <s v="Granel"/>
    <x v="0"/>
    <n v="0"/>
    <s v="F. MALAGA"/>
    <s v="A"/>
    <d v="1899-12-30T00:01:07"/>
    <d v="1899-12-30T00:01:07"/>
    <s v="OK"/>
    <m/>
    <m/>
    <d v="1899-12-30T00:00:00"/>
    <d v="1899-12-30T00:25:42"/>
    <n v="2"/>
    <n v="-7.7546296295999406E-4"/>
    <n v="25.699999999996823"/>
    <n v="10"/>
    <s v="Si"/>
  </r>
  <r>
    <s v="CSMA"/>
    <s v="2024059804"/>
    <x v="0"/>
    <s v="ER6871BBR"/>
    <s v="E8831LZK"/>
    <d v="2024-12-30T00:00:00"/>
    <m/>
    <s v="3264"/>
    <x v="35"/>
    <s v="PA"/>
    <s v="S1"/>
    <m/>
    <d v="2024-12-30T00:00:00"/>
    <d v="1899-12-30T10:01:03"/>
    <d v="2024-12-30T00:00:00"/>
    <d v="1899-12-30T09:59:56"/>
    <d v="2024-12-30T00:00:00"/>
    <d v="1899-12-30T10:35:07"/>
    <x v="0"/>
    <s v="RFCPI"/>
    <s v="7022039240"/>
    <s v="FBO"/>
    <d v="1899-12-30T00:36:18"/>
    <d v="1899-12-30T00:35:11"/>
    <d v="1899-12-30T00:01:07"/>
    <s v="Granel"/>
    <s v="E001"/>
    <x v="2"/>
    <d v="1899-12-30T00:34:04"/>
    <d v="1899-12-30T00:35:11"/>
    <n v="10"/>
    <x v="1"/>
    <x v="1"/>
    <x v="1"/>
    <n v="0"/>
    <n v="0"/>
    <s v="OK"/>
    <s v="Granel"/>
    <x v="0"/>
    <n v="0"/>
    <s v="F. MALAGA"/>
    <s v="A"/>
    <d v="1899-12-30T00:01:07"/>
    <d v="1899-12-30T00:01:07"/>
    <s v="OK"/>
    <m/>
    <m/>
    <d v="1899-12-30T00:00:00"/>
    <d v="1899-12-30T00:34:04"/>
    <n v="2"/>
    <n v="-7.7546296296004957E-4"/>
    <n v="34.066666666670336"/>
    <n v="10"/>
    <s v="Si"/>
  </r>
  <r>
    <s v="CSMA"/>
    <s v="2024059799"/>
    <x v="0"/>
    <s v="ER7726BBG"/>
    <s v="E8976JGF"/>
    <d v="2024-12-30T00:00:00"/>
    <m/>
    <s v="3262"/>
    <x v="43"/>
    <s v="PA"/>
    <s v="S6"/>
    <m/>
    <d v="2024-12-30T00:00:00"/>
    <d v="1899-12-30T09:39:03"/>
    <d v="2024-12-30T00:00:00"/>
    <d v="1899-12-30T09:37:55"/>
    <d v="2024-12-30T00:00:00"/>
    <d v="1899-12-30T10:35:21"/>
    <x v="0"/>
    <s v="RFCPI"/>
    <s v="7022039241"/>
    <s v="EXW"/>
    <d v="1899-12-30T00:58:34"/>
    <d v="1899-12-30T00:57:26"/>
    <d v="1899-12-30T00:01:08"/>
    <s v="Granel"/>
    <s v="E001"/>
    <x v="1"/>
    <d v="1899-12-30T00:56:18"/>
    <d v="1899-12-30T00:57:26"/>
    <n v="9"/>
    <x v="1"/>
    <x v="1"/>
    <x v="1"/>
    <n v="0"/>
    <n v="0"/>
    <s v="OK"/>
    <s v="Granel"/>
    <x v="0"/>
    <n v="0"/>
    <s v="F. MALAGA"/>
    <s v="B"/>
    <d v="1899-12-30T00:01:08"/>
    <d v="1899-12-30T00:01:08"/>
    <s v="OK"/>
    <m/>
    <m/>
    <d v="1899-12-30T00:00:00"/>
    <d v="1899-12-30T00:56:18"/>
    <n v="2"/>
    <n v="-7.8703703704002814E-4"/>
    <n v="56.299999999996807"/>
    <n v="10"/>
    <s v="No"/>
  </r>
  <r>
    <s v="CSMA"/>
    <s v="2024059803"/>
    <x v="0"/>
    <s v="EVA01741R"/>
    <s v="E5813KFK"/>
    <d v="2024-12-30T00:00:00"/>
    <m/>
    <s v="3264"/>
    <x v="35"/>
    <s v="PA"/>
    <s v="S1"/>
    <m/>
    <d v="2024-12-30T00:00:00"/>
    <d v="1899-12-30T09:57:48"/>
    <d v="2024-12-30T00:00:00"/>
    <d v="1899-12-30T09:56:40"/>
    <d v="2024-12-30T00:00:00"/>
    <d v="1899-12-30T10:42:07"/>
    <x v="0"/>
    <s v="RFCPI"/>
    <s v="7022039242"/>
    <s v="FBO"/>
    <d v="1899-12-30T00:46:35"/>
    <d v="1899-12-30T00:45:27"/>
    <d v="1899-12-30T00:01:08"/>
    <s v="Granel"/>
    <s v="E001"/>
    <x v="2"/>
    <d v="1899-12-30T00:44:19"/>
    <d v="1899-12-30T00:45:27"/>
    <n v="9"/>
    <x v="1"/>
    <x v="1"/>
    <x v="1"/>
    <n v="0"/>
    <n v="0"/>
    <s v="OK"/>
    <s v="Granel"/>
    <x v="0"/>
    <n v="0"/>
    <s v="F. MALAGA"/>
    <s v="A"/>
    <d v="1899-12-30T00:01:08"/>
    <d v="1899-12-30T00:01:08"/>
    <s v="OK"/>
    <m/>
    <m/>
    <d v="1899-12-30T00:00:00"/>
    <d v="1899-12-30T00:44:19"/>
    <n v="2"/>
    <n v="-7.8703703704002814E-4"/>
    <n v="44.316666666662428"/>
    <n v="10"/>
    <s v="Si"/>
  </r>
  <r>
    <s v="CSMA"/>
    <s v="2024059791"/>
    <x v="0"/>
    <s v="ER6611BCD"/>
    <s v="E0824KCR"/>
    <d v="2024-12-30T00:00:00"/>
    <m/>
    <s v="3283"/>
    <x v="38"/>
    <s v="PA"/>
    <m/>
    <m/>
    <d v="2024-12-30T00:00:00"/>
    <d v="1899-12-30T09:23:29"/>
    <d v="2024-12-30T00:00:00"/>
    <d v="1899-12-30T09:09:00"/>
    <d v="2024-12-30T00:00:00"/>
    <d v="1899-12-30T10:45:35"/>
    <x v="250"/>
    <s v="E_AROMEROR"/>
    <s v="7022039243"/>
    <s v="EXW"/>
    <d v="1899-12-30T01:51:04"/>
    <d v="1899-12-30T01:36:35"/>
    <d v="1899-12-30T00:14:29"/>
    <s v="Ensacado"/>
    <s v="E002"/>
    <x v="1"/>
    <d v="1899-12-30T01:22:06"/>
    <d v="1899-12-30T01:36:35"/>
    <n v="9"/>
    <x v="1"/>
    <x v="1"/>
    <x v="2"/>
    <n v="0"/>
    <n v="0"/>
    <s v="OK"/>
    <s v="Ensacado"/>
    <x v="0"/>
    <n v="0"/>
    <s v="F. MALAGA"/>
    <s v="B"/>
    <d v="1899-12-30T00:14:29"/>
    <d v="1899-12-30T00:14:29"/>
    <s v="OK"/>
    <m/>
    <m/>
    <d v="1899-12-30T00:00:00"/>
    <d v="1899-12-30T01:22:06"/>
    <n v="2"/>
    <n v="-1.0057870370370037E-2"/>
    <n v="82.100000000001558"/>
    <n v="10"/>
    <s v="No"/>
  </r>
  <r>
    <s v="CSMA"/>
    <s v="2024059808"/>
    <x v="0"/>
    <s v="ER1030BBJ"/>
    <s v="E0463JRH"/>
    <d v="2024-12-30T00:00:00"/>
    <m/>
    <s v="3264"/>
    <x v="35"/>
    <s v="PA"/>
    <s v="S1"/>
    <m/>
    <d v="2024-12-30T00:00:00"/>
    <d v="1899-12-30T10:18:33"/>
    <d v="2024-12-30T00:00:00"/>
    <d v="1899-12-30T10:17:27"/>
    <d v="2024-12-30T00:00:00"/>
    <d v="1899-12-30T10:56:27"/>
    <x v="0"/>
    <s v="RFCPI"/>
    <s v="7022039244"/>
    <s v="FBO"/>
    <d v="1899-12-30T00:40:06"/>
    <d v="1899-12-30T00:39:00"/>
    <d v="1899-12-30T00:01:06"/>
    <s v="Granel"/>
    <s v="E001"/>
    <x v="2"/>
    <d v="1899-12-30T00:37:54"/>
    <d v="1899-12-30T00:39:00"/>
    <n v="10"/>
    <x v="1"/>
    <x v="1"/>
    <x v="1"/>
    <n v="0"/>
    <n v="0"/>
    <s v="OK"/>
    <s v="Granel"/>
    <x v="0"/>
    <n v="0"/>
    <s v="F. MALAGA"/>
    <s v="A"/>
    <d v="1899-12-30T00:01:06"/>
    <d v="1899-12-30T00:01:06"/>
    <s v="OK"/>
    <m/>
    <m/>
    <d v="1899-12-30T00:00:00"/>
    <d v="1899-12-30T00:37:54"/>
    <n v="2"/>
    <n v="-7.6388888888995199E-4"/>
    <n v="37.900000000007999"/>
    <n v="10"/>
    <s v="Si"/>
  </r>
  <r>
    <s v="CSMA"/>
    <s v="2024059806"/>
    <x v="0"/>
    <s v="ER7400BBF"/>
    <s v="E8916KGF"/>
    <d v="2024-12-30T00:00:00"/>
    <m/>
    <s v="3264"/>
    <x v="35"/>
    <s v="PA"/>
    <s v="S1"/>
    <m/>
    <d v="2024-12-30T00:00:00"/>
    <d v="1899-12-30T10:07:55"/>
    <d v="2024-12-30T00:00:00"/>
    <d v="1899-12-30T10:06:48"/>
    <d v="2024-12-30T00:00:00"/>
    <d v="1899-12-30T10:58:57"/>
    <x v="0"/>
    <s v="RFCPI"/>
    <s v="7022039245"/>
    <s v="FBO"/>
    <d v="1899-12-30T00:53:16"/>
    <d v="1899-12-30T00:52:09"/>
    <d v="1899-12-30T00:01:07"/>
    <s v="Granel"/>
    <s v="E001"/>
    <x v="2"/>
    <d v="1899-12-30T00:51:02"/>
    <d v="1899-12-30T00:52:09"/>
    <n v="10"/>
    <x v="1"/>
    <x v="1"/>
    <x v="1"/>
    <n v="0"/>
    <n v="0"/>
    <s v="OK"/>
    <s v="Granel"/>
    <x v="0"/>
    <n v="0"/>
    <s v="F. MALAGA"/>
    <s v="B"/>
    <d v="1899-12-30T00:01:07"/>
    <d v="1899-12-30T00:01:07"/>
    <s v="OK"/>
    <m/>
    <m/>
    <d v="1899-12-30T00:00:00"/>
    <d v="1899-12-30T00:51:02"/>
    <n v="2"/>
    <n v="-7.7546296295999406E-4"/>
    <n v="51.033333333340799"/>
    <n v="10"/>
    <s v="No"/>
  </r>
  <r>
    <s v="CSMA"/>
    <s v="2024059813"/>
    <x v="0"/>
    <s v="ER8221BBJ"/>
    <s v="E3888GZR"/>
    <d v="2024-12-30T00:00:00"/>
    <m/>
    <s v="3269"/>
    <x v="36"/>
    <s v="PA"/>
    <s v="S2"/>
    <m/>
    <d v="2024-12-30T00:00:00"/>
    <d v="1899-12-30T10:27:26"/>
    <d v="2024-12-30T00:00:00"/>
    <d v="1899-12-30T10:26:20"/>
    <d v="2024-12-30T00:00:00"/>
    <d v="1899-12-30T11:01:06"/>
    <x v="0"/>
    <s v="RFCPI"/>
    <s v="7022039246"/>
    <s v="EXW"/>
    <d v="1899-12-30T00:35:52"/>
    <d v="1899-12-30T00:34:46"/>
    <d v="1899-12-30T00:01:06"/>
    <s v="Granel"/>
    <s v="E001"/>
    <x v="1"/>
    <d v="1899-12-30T00:33:40"/>
    <d v="1899-12-30T00:34:46"/>
    <n v="10"/>
    <x v="1"/>
    <x v="1"/>
    <x v="1"/>
    <n v="0"/>
    <n v="0"/>
    <s v="OK"/>
    <s v="Granel"/>
    <x v="0"/>
    <n v="0"/>
    <s v="F. MALAGA"/>
    <s v="A"/>
    <d v="1899-12-30T00:01:06"/>
    <d v="1899-12-30T00:01:06"/>
    <s v="OK"/>
    <m/>
    <m/>
    <d v="1899-12-30T00:00:00"/>
    <d v="1899-12-30T00:33:40"/>
    <n v="2"/>
    <n v="-7.638888888900075E-4"/>
    <n v="33.666666666667162"/>
    <n v="11"/>
    <s v="Si"/>
  </r>
  <r>
    <s v="CSMA"/>
    <s v="2024059816"/>
    <x v="0"/>
    <s v="ER2352BBS"/>
    <s v="E9571KML"/>
    <d v="2024-12-30T00:00:00"/>
    <m/>
    <s v="3269"/>
    <x v="36"/>
    <s v="PA"/>
    <s v="S2"/>
    <m/>
    <d v="2024-12-30T00:00:00"/>
    <d v="1899-12-30T10:33:53"/>
    <d v="2024-12-30T00:00:00"/>
    <d v="1899-12-30T10:32:45"/>
    <d v="2024-12-30T00:00:00"/>
    <d v="1899-12-30T11:09:06"/>
    <x v="0"/>
    <s v="RFCPI"/>
    <s v="7022039247"/>
    <s v="FBO"/>
    <d v="1899-12-30T00:37:29"/>
    <d v="1899-12-30T00:36:21"/>
    <d v="1899-12-30T00:01:08"/>
    <s v="Granel"/>
    <s v="E001"/>
    <x v="2"/>
    <d v="1899-12-30T00:35:13"/>
    <d v="1899-12-30T00:36:21"/>
    <n v="10"/>
    <x v="1"/>
    <x v="1"/>
    <x v="1"/>
    <n v="0"/>
    <n v="0"/>
    <s v="OK"/>
    <s v="Granel"/>
    <x v="0"/>
    <n v="0"/>
    <s v="F. MALAGA"/>
    <s v="A"/>
    <d v="1899-12-30T00:01:08"/>
    <d v="1899-12-30T00:01:08"/>
    <s v="OK"/>
    <m/>
    <m/>
    <d v="1899-12-30T00:00:00"/>
    <d v="1899-12-30T00:35:13"/>
    <n v="2"/>
    <n v="-7.8703703703997263E-4"/>
    <n v="35.216666666668843"/>
    <n v="11"/>
    <s v="Si"/>
  </r>
  <r>
    <s v="CSMA"/>
    <s v="2024059817"/>
    <x v="0"/>
    <s v="ER8349BDL"/>
    <s v="E9043KYN"/>
    <d v="2024-12-30T00:00:00"/>
    <m/>
    <s v="3264"/>
    <x v="35"/>
    <s v="PA"/>
    <s v="S1"/>
    <m/>
    <d v="2024-12-30T00:00:00"/>
    <d v="1899-12-30T10:36:24"/>
    <d v="2024-12-30T00:00:00"/>
    <d v="1899-12-30T10:35:16"/>
    <d v="2024-12-30T00:00:00"/>
    <d v="1899-12-30T11:11:00"/>
    <x v="0"/>
    <s v="RFCPI"/>
    <s v="7022039248"/>
    <s v="EXW"/>
    <d v="1899-12-30T00:36:52"/>
    <d v="1899-12-30T00:35:44"/>
    <d v="1899-12-30T00:01:08"/>
    <s v="Granel"/>
    <s v="E001"/>
    <x v="1"/>
    <d v="1899-12-30T00:34:36"/>
    <d v="1899-12-30T00:35:44"/>
    <n v="10"/>
    <x v="1"/>
    <x v="1"/>
    <x v="1"/>
    <n v="0"/>
    <n v="0"/>
    <s v="OK"/>
    <s v="Granel"/>
    <x v="0"/>
    <n v="0"/>
    <s v="F. MALAGA"/>
    <s v="A"/>
    <d v="1899-12-30T00:01:08"/>
    <d v="1899-12-30T00:01:08"/>
    <s v="OK"/>
    <m/>
    <m/>
    <d v="1899-12-30T00:00:00"/>
    <d v="1899-12-30T00:34:36"/>
    <n v="2"/>
    <n v="-7.8703703702998062E-4"/>
    <n v="34.600000000003249"/>
    <n v="11"/>
    <s v="Si"/>
  </r>
  <r>
    <s v="CSMA"/>
    <s v="2024059811"/>
    <x v="0"/>
    <s v="ER8880BDL"/>
    <s v="E7970JYD"/>
    <d v="2024-12-30T00:00:00"/>
    <m/>
    <s v="3264"/>
    <x v="35"/>
    <s v="PA"/>
    <s v="S1"/>
    <m/>
    <d v="2024-12-30T00:00:00"/>
    <d v="1899-12-30T10:26:28"/>
    <d v="2024-12-30T00:00:00"/>
    <d v="1899-12-30T10:25:21"/>
    <d v="2024-12-30T00:00:00"/>
    <d v="1899-12-30T11:25:14"/>
    <x v="0"/>
    <s v="RFCPI"/>
    <s v="7022039249"/>
    <s v="EXW"/>
    <d v="1899-12-30T01:01:00"/>
    <d v="1899-12-30T00:59:53"/>
    <d v="1899-12-30T00:01:07"/>
    <s v="Granel"/>
    <s v="E001"/>
    <x v="1"/>
    <d v="1899-12-30T00:58:46"/>
    <d v="1899-12-30T00:59:53"/>
    <n v="10"/>
    <x v="1"/>
    <x v="1"/>
    <x v="1"/>
    <n v="0"/>
    <n v="0"/>
    <s v="OK"/>
    <s v="Granel"/>
    <x v="0"/>
    <n v="0"/>
    <s v="F. MALAGA"/>
    <s v="B"/>
    <d v="1899-12-30T00:01:07"/>
    <d v="1899-12-30T00:01:07"/>
    <s v="OK"/>
    <m/>
    <m/>
    <d v="1899-12-30T00:00:00"/>
    <d v="1899-12-30T00:58:46"/>
    <n v="2"/>
    <n v="-7.7546296296998607E-4"/>
    <n v="58.766666666659248"/>
    <n v="11"/>
    <s v="No"/>
  </r>
  <r>
    <s v="CSMA"/>
    <s v="2024059822"/>
    <x v="0"/>
    <s v="ER8110BCC"/>
    <s v="E7844JTT"/>
    <d v="2024-12-30T00:00:00"/>
    <m/>
    <s v="3269"/>
    <x v="36"/>
    <s v="PA"/>
    <s v="S2"/>
    <m/>
    <d v="2024-12-30T00:00:00"/>
    <d v="1899-12-30T10:56:54"/>
    <d v="2024-12-30T00:00:00"/>
    <d v="1899-12-30T10:55:47"/>
    <d v="2024-12-30T00:00:00"/>
    <d v="1899-12-30T11:25:59"/>
    <x v="0"/>
    <s v="RFCPI"/>
    <s v="7022039250"/>
    <s v="FBO"/>
    <d v="1899-12-30T00:31:19"/>
    <d v="1899-12-30T00:30:12"/>
    <d v="1899-12-30T00:01:07"/>
    <s v="Granel"/>
    <s v="E001"/>
    <x v="2"/>
    <d v="1899-12-30T00:29:05"/>
    <d v="1899-12-30T00:30:12"/>
    <n v="10"/>
    <x v="1"/>
    <x v="1"/>
    <x v="1"/>
    <n v="0"/>
    <n v="0"/>
    <s v="OK"/>
    <s v="Granel"/>
    <x v="0"/>
    <n v="0"/>
    <s v="F. MALAGA"/>
    <s v="A"/>
    <d v="1899-12-30T00:01:07"/>
    <d v="1899-12-30T00:01:07"/>
    <s v="OK"/>
    <m/>
    <m/>
    <d v="1899-12-30T00:00:00"/>
    <d v="1899-12-30T00:29:05"/>
    <n v="2"/>
    <n v="-7.7546296296998607E-4"/>
    <n v="29.083333333320027"/>
    <n v="11"/>
    <s v="Si"/>
  </r>
  <r>
    <s v="CSMA"/>
    <s v="2024059815"/>
    <x v="0"/>
    <s v="EB10320R"/>
    <s v="E4291FWJ"/>
    <d v="2024-12-30T00:00:00"/>
    <m/>
    <s v="3269"/>
    <x v="36"/>
    <s v="PA"/>
    <s v="S2"/>
    <m/>
    <d v="2024-12-30T00:00:00"/>
    <d v="1899-12-30T10:33:00"/>
    <d v="2024-12-30T00:00:00"/>
    <d v="1899-12-30T10:31:54"/>
    <d v="2024-12-30T00:00:00"/>
    <d v="1899-12-30T11:30:08"/>
    <x v="0"/>
    <s v="RFCPI"/>
    <s v="7022039251"/>
    <s v="FBO"/>
    <d v="1899-12-30T00:59:20"/>
    <d v="1899-12-30T00:58:14"/>
    <d v="1899-12-30T00:01:06"/>
    <s v="Granel"/>
    <s v="E001"/>
    <x v="2"/>
    <d v="1899-12-30T00:57:08"/>
    <d v="1899-12-30T00:58:14"/>
    <n v="10"/>
    <x v="1"/>
    <x v="1"/>
    <x v="1"/>
    <n v="0"/>
    <n v="0"/>
    <s v="OK"/>
    <s v="Granel"/>
    <x v="0"/>
    <n v="0"/>
    <s v="F. MALAGA"/>
    <s v="B"/>
    <d v="1899-12-30T00:01:06"/>
    <d v="1899-12-30T00:01:06"/>
    <s v="OK"/>
    <m/>
    <m/>
    <d v="1899-12-30T00:00:00"/>
    <d v="1899-12-30T00:57:08"/>
    <n v="2"/>
    <n v="-7.638888888900075E-4"/>
    <n v="57.133333333339195"/>
    <n v="11"/>
    <s v="No"/>
  </r>
  <r>
    <s v="CSMA"/>
    <s v="2024059823"/>
    <x v="0"/>
    <s v="EVA02467R"/>
    <s v="E5824JVY"/>
    <d v="2024-12-30T00:00:00"/>
    <m/>
    <s v="3269"/>
    <x v="36"/>
    <s v="PA"/>
    <s v="S2"/>
    <m/>
    <d v="2024-12-30T00:00:00"/>
    <d v="1899-12-30T10:57:27"/>
    <d v="2024-12-30T00:00:00"/>
    <d v="1899-12-30T10:56:20"/>
    <d v="2024-12-30T00:00:00"/>
    <d v="1899-12-30T11:31:14"/>
    <x v="0"/>
    <s v="RFCPI"/>
    <s v="7022039252"/>
    <s v="FBO"/>
    <d v="1899-12-30T00:36:01"/>
    <d v="1899-12-30T00:34:54"/>
    <d v="1899-12-30T00:01:07"/>
    <s v="Granel"/>
    <s v="E001"/>
    <x v="2"/>
    <d v="1899-12-30T00:33:47"/>
    <d v="1899-12-30T00:34:54"/>
    <n v="10"/>
    <x v="1"/>
    <x v="1"/>
    <x v="1"/>
    <n v="0"/>
    <n v="0"/>
    <s v="OK"/>
    <s v="Granel"/>
    <x v="0"/>
    <n v="0"/>
    <s v="F. MALAGA"/>
    <s v="A"/>
    <d v="1899-12-30T00:01:07"/>
    <d v="1899-12-30T00:01:07"/>
    <s v="OK"/>
    <m/>
    <m/>
    <d v="1899-12-30T00:00:00"/>
    <d v="1899-12-30T00:33:47"/>
    <n v="2"/>
    <n v="-7.7546296295999406E-4"/>
    <n v="33.783333333336032"/>
    <n v="11"/>
    <s v="Si"/>
  </r>
  <r>
    <s v="CSMA"/>
    <s v="2024059819"/>
    <x v="0"/>
    <s v="ER7252BBV"/>
    <s v="E3178LFN"/>
    <d v="2024-12-30T00:00:00"/>
    <m/>
    <s v="3264"/>
    <x v="35"/>
    <s v="PA"/>
    <s v="S1"/>
    <m/>
    <d v="2024-12-30T00:00:00"/>
    <d v="1899-12-30T10:40:34"/>
    <d v="2024-12-30T00:00:00"/>
    <d v="1899-12-30T10:39:27"/>
    <d v="2024-12-30T00:00:00"/>
    <d v="1899-12-30T11:33:07"/>
    <x v="0"/>
    <s v="RFCPI"/>
    <s v="7022039253"/>
    <s v="EXW"/>
    <d v="1899-12-30T00:54:47"/>
    <d v="1899-12-30T00:53:40"/>
    <d v="1899-12-30T00:01:07"/>
    <s v="Granel"/>
    <s v="E001"/>
    <x v="1"/>
    <d v="1899-12-30T00:52:33"/>
    <d v="1899-12-30T00:53:40"/>
    <n v="10"/>
    <x v="1"/>
    <x v="1"/>
    <x v="1"/>
    <n v="0"/>
    <n v="0"/>
    <s v="OK"/>
    <s v="Granel"/>
    <x v="0"/>
    <n v="0"/>
    <s v="F. MALAGA"/>
    <s v="B"/>
    <d v="1899-12-30T00:01:07"/>
    <d v="1899-12-30T00:01:07"/>
    <s v="OK"/>
    <m/>
    <m/>
    <d v="1899-12-30T00:00:00"/>
    <d v="1899-12-30T00:52:33"/>
    <n v="2"/>
    <n v="-7.7546296295999406E-4"/>
    <n v="52.550000000006371"/>
    <n v="11"/>
    <s v="No"/>
  </r>
  <r>
    <s v="CSMA"/>
    <s v="2024059821"/>
    <x v="0"/>
    <s v="ER8643BCC"/>
    <s v="E7698LMM"/>
    <d v="2024-12-30T00:00:00"/>
    <m/>
    <s v="3264"/>
    <x v="35"/>
    <s v="PA"/>
    <s v="S1"/>
    <m/>
    <d v="2024-12-30T00:00:00"/>
    <d v="1899-12-30T10:46:17"/>
    <d v="2024-12-30T00:00:00"/>
    <d v="1899-12-30T10:45:10"/>
    <d v="2024-12-30T00:00:00"/>
    <d v="1899-12-30T11:38:49"/>
    <x v="0"/>
    <s v="RFCPI"/>
    <s v="7022039254"/>
    <s v="EXW"/>
    <d v="1899-12-30T00:54:46"/>
    <d v="1899-12-30T00:53:39"/>
    <d v="1899-12-30T00:01:07"/>
    <s v="Granel"/>
    <s v="E001"/>
    <x v="1"/>
    <d v="1899-12-30T00:52:32"/>
    <d v="1899-12-30T00:53:39"/>
    <n v="10"/>
    <x v="1"/>
    <x v="1"/>
    <x v="1"/>
    <n v="0"/>
    <n v="0"/>
    <s v="OK"/>
    <s v="Granel"/>
    <x v="0"/>
    <n v="0"/>
    <s v="F. MALAGA"/>
    <s v="B"/>
    <d v="1899-12-30T00:01:07"/>
    <d v="1899-12-30T00:01:07"/>
    <s v="OK"/>
    <m/>
    <m/>
    <d v="1899-12-30T00:00:00"/>
    <d v="1899-12-30T00:52:32"/>
    <n v="2"/>
    <n v="-7.7546296295999406E-4"/>
    <n v="52.533333333331207"/>
    <n v="11"/>
    <s v="No"/>
  </r>
  <r>
    <s v="CSMA"/>
    <s v="2024059820"/>
    <x v="0"/>
    <s v="ER6822BBP"/>
    <s v="E0247JRH"/>
    <d v="2024-12-30T00:00:00"/>
    <m/>
    <s v="3283"/>
    <x v="38"/>
    <s v="PA"/>
    <s v="PA"/>
    <m/>
    <d v="2024-12-30T00:00:00"/>
    <d v="1899-12-30T10:46:09"/>
    <d v="2024-12-30T00:00:00"/>
    <d v="1899-12-30T10:45:04"/>
    <d v="2024-12-30T00:00:00"/>
    <d v="1899-12-30T11:43:43"/>
    <x v="0"/>
    <s v="RFCPI"/>
    <s v="7022039255"/>
    <s v="EXW"/>
    <d v="1899-12-30T00:59:44"/>
    <d v="1899-12-30T00:58:39"/>
    <d v="1899-12-30T00:01:05"/>
    <s v="Ensacado"/>
    <s v="E002"/>
    <x v="1"/>
    <d v="1899-12-30T00:57:34"/>
    <d v="1899-12-30T00:58:39"/>
    <n v="10"/>
    <x v="1"/>
    <x v="1"/>
    <x v="2"/>
    <n v="0"/>
    <n v="0"/>
    <s v="OK"/>
    <s v="Ensacado"/>
    <x v="0"/>
    <n v="0"/>
    <s v="F. MALAGA"/>
    <s v="B"/>
    <d v="1899-12-30T00:01:05"/>
    <d v="1899-12-30T00:01:05"/>
    <s v="OK"/>
    <m/>
    <m/>
    <d v="1899-12-30T00:00:00"/>
    <d v="1899-12-30T00:57:34"/>
    <n v="2"/>
    <n v="-7.5231481481996543E-4"/>
    <n v="57.56666666666402"/>
    <n v="11"/>
    <s v="No"/>
  </r>
  <r>
    <s v="CSMA"/>
    <s v="2024059825"/>
    <x v="0"/>
    <s v="ER7777BBS"/>
    <s v="E0974JKJ"/>
    <d v="2024-12-30T00:00:00"/>
    <m/>
    <s v="3262"/>
    <x v="43"/>
    <s v="PA"/>
    <s v="S6"/>
    <m/>
    <d v="2024-12-30T00:00:00"/>
    <d v="1899-12-30T11:02:33"/>
    <d v="2024-12-30T00:00:00"/>
    <d v="1899-12-30T11:01:26"/>
    <d v="2024-12-30T00:00:00"/>
    <d v="1899-12-30T11:43:57"/>
    <x v="0"/>
    <s v="RFCPI"/>
    <s v="7022039256"/>
    <s v="FBO"/>
    <d v="1899-12-30T00:43:38"/>
    <d v="1899-12-30T00:42:31"/>
    <d v="1899-12-30T00:01:07"/>
    <s v="Granel"/>
    <s v="E001"/>
    <x v="2"/>
    <d v="1899-12-30T00:41:24"/>
    <d v="1899-12-30T00:42:31"/>
    <n v="11"/>
    <x v="1"/>
    <x v="1"/>
    <x v="1"/>
    <n v="0"/>
    <n v="0"/>
    <s v="OK"/>
    <s v="Granel"/>
    <x v="0"/>
    <n v="0"/>
    <s v="F. MALAGA"/>
    <s v="A"/>
    <d v="1899-12-30T00:01:07"/>
    <d v="1899-12-30T00:01:07"/>
    <s v="OK"/>
    <m/>
    <m/>
    <d v="1899-12-30T00:00:00"/>
    <d v="1899-12-30T00:41:24"/>
    <n v="2"/>
    <n v="-7.7546296296998607E-4"/>
    <n v="41.4"/>
    <n v="11"/>
    <s v="Si"/>
  </r>
  <r>
    <s v="CSMA"/>
    <s v="2024059826"/>
    <x v="0"/>
    <s v="ER9275BBY"/>
    <s v="E9746LXV"/>
    <d v="2024-12-30T00:00:00"/>
    <m/>
    <s v="3264"/>
    <x v="35"/>
    <s v="PA"/>
    <s v="S1"/>
    <m/>
    <d v="2024-12-30T00:00:00"/>
    <d v="1899-12-30T11:06:57"/>
    <d v="2024-12-30T00:00:00"/>
    <d v="1899-12-30T11:05:52"/>
    <d v="2024-12-30T00:00:00"/>
    <d v="1899-12-30T11:47:33"/>
    <x v="0"/>
    <s v="RFCPI"/>
    <s v="7022039257"/>
    <s v="EXW"/>
    <d v="1899-12-30T00:42:46"/>
    <d v="1899-12-30T00:41:41"/>
    <d v="1899-12-30T00:01:05"/>
    <s v="Granel"/>
    <s v="E001"/>
    <x v="1"/>
    <d v="1899-12-30T00:40:36"/>
    <d v="1899-12-30T00:41:41"/>
    <n v="11"/>
    <x v="1"/>
    <x v="1"/>
    <x v="1"/>
    <n v="0"/>
    <n v="0"/>
    <s v="OK"/>
    <s v="Granel"/>
    <x v="0"/>
    <n v="0"/>
    <s v="F. MALAGA"/>
    <s v="A"/>
    <d v="1899-12-30T00:01:05"/>
    <d v="1899-12-30T00:01:05"/>
    <s v="OK"/>
    <m/>
    <m/>
    <d v="1899-12-30T00:00:00"/>
    <d v="1899-12-30T00:40:36"/>
    <n v="2"/>
    <n v="-7.5231481481002893E-4"/>
    <n v="40.600000000007945"/>
    <n v="11"/>
    <s v="Si"/>
  </r>
  <r>
    <s v="CSMA"/>
    <s v="2024059824"/>
    <x v="0"/>
    <s v="ER2915BBJ"/>
    <s v="E7812KXB"/>
    <d v="2024-12-30T00:00:00"/>
    <m/>
    <s v="3264"/>
    <x v="35"/>
    <s v="PA"/>
    <s v="S1"/>
    <m/>
    <d v="2024-12-30T00:00:00"/>
    <d v="1899-12-30T10:57:56"/>
    <d v="2024-12-30T00:00:00"/>
    <d v="1899-12-30T10:56:49"/>
    <d v="2024-12-30T00:00:00"/>
    <d v="1899-12-30T11:55:13"/>
    <x v="0"/>
    <s v="RFCPI"/>
    <s v="7022039259"/>
    <s v="EXW"/>
    <d v="1899-12-30T00:59:31"/>
    <d v="1899-12-30T00:58:24"/>
    <d v="1899-12-30T00:01:07"/>
    <s v="Granel"/>
    <s v="E001"/>
    <x v="1"/>
    <d v="1899-12-30T00:57:17"/>
    <d v="1899-12-30T00:58:24"/>
    <n v="10"/>
    <x v="1"/>
    <x v="1"/>
    <x v="1"/>
    <n v="0"/>
    <n v="0"/>
    <s v="OK"/>
    <s v="Granel"/>
    <x v="0"/>
    <n v="0"/>
    <s v="F. MALAGA"/>
    <s v="B"/>
    <d v="1899-12-30T00:01:07"/>
    <d v="1899-12-30T00:01:07"/>
    <s v="OK"/>
    <m/>
    <m/>
    <d v="1899-12-30T00:00:00"/>
    <d v="1899-12-30T00:57:17"/>
    <n v="2"/>
    <n v="-7.7546296295999406E-4"/>
    <n v="57.28333333332963"/>
    <n v="11"/>
    <s v="No"/>
  </r>
  <r>
    <s v="CSMA"/>
    <s v="2024059827"/>
    <x v="0"/>
    <s v="ER3035BDJ"/>
    <s v="E1617MGZ"/>
    <d v="2024-12-30T00:00:00"/>
    <m/>
    <s v="3264"/>
    <x v="35"/>
    <s v="PA"/>
    <s v="S1"/>
    <m/>
    <d v="2024-12-30T00:00:00"/>
    <d v="1899-12-30T11:10:34"/>
    <d v="2024-12-30T00:00:00"/>
    <d v="1899-12-30T11:09:28"/>
    <d v="2024-12-30T00:00:00"/>
    <d v="1899-12-30T11:58:28"/>
    <x v="0"/>
    <s v="RFCPI"/>
    <s v="7022039260"/>
    <s v="FBO"/>
    <d v="1899-12-30T00:50:06"/>
    <d v="1899-12-30T00:49:00"/>
    <d v="1899-12-30T00:01:06"/>
    <s v="Granel"/>
    <s v="E001"/>
    <x v="2"/>
    <d v="1899-12-30T00:47:54"/>
    <d v="1899-12-30T00:49:00"/>
    <n v="11"/>
    <x v="1"/>
    <x v="1"/>
    <x v="1"/>
    <n v="0"/>
    <n v="0"/>
    <s v="OK"/>
    <s v="Granel"/>
    <x v="0"/>
    <n v="0"/>
    <s v="F. MALAGA"/>
    <s v="B"/>
    <d v="1899-12-30T00:01:06"/>
    <d v="1899-12-30T00:01:06"/>
    <s v="OK"/>
    <m/>
    <m/>
    <d v="1899-12-30T00:00:00"/>
    <d v="1899-12-30T00:47:54"/>
    <n v="2"/>
    <n v="-7.638888888900075E-4"/>
    <n v="47.900000000001569"/>
    <n v="11"/>
    <s v="No"/>
  </r>
  <r>
    <s v="CSMA"/>
    <s v="2024059829"/>
    <x v="0"/>
    <s v="ER5929BBB"/>
    <s v="E9884JZD"/>
    <d v="2024-12-30T00:00:00"/>
    <m/>
    <s v="3269"/>
    <x v="36"/>
    <s v="PA"/>
    <s v="S2"/>
    <m/>
    <d v="2024-12-30T00:00:00"/>
    <d v="1899-12-30T11:24:42"/>
    <d v="2024-12-30T00:00:00"/>
    <d v="1899-12-30T11:23:35"/>
    <d v="2024-12-30T00:00:00"/>
    <d v="1899-12-30T12:01:23"/>
    <x v="0"/>
    <s v="RFCPI"/>
    <s v="7022039261"/>
    <s v="FBO"/>
    <d v="1899-12-30T00:38:55"/>
    <d v="1899-12-30T00:37:48"/>
    <d v="1899-12-30T00:01:07"/>
    <s v="Granel"/>
    <s v="E001"/>
    <x v="2"/>
    <d v="1899-12-30T00:36:41"/>
    <d v="1899-12-30T00:37:48"/>
    <n v="11"/>
    <x v="1"/>
    <x v="1"/>
    <x v="1"/>
    <n v="0"/>
    <n v="0"/>
    <s v="OK"/>
    <s v="Granel"/>
    <x v="0"/>
    <n v="0"/>
    <s v="F. MALAGA"/>
    <s v="A"/>
    <d v="1899-12-30T00:01:07"/>
    <d v="1899-12-30T00:01:07"/>
    <s v="OK"/>
    <m/>
    <m/>
    <d v="1899-12-30T00:00:00"/>
    <d v="1899-12-30T00:36:41"/>
    <n v="2"/>
    <n v="-7.7546296295999406E-4"/>
    <n v="36.6833333333376"/>
    <n v="12"/>
    <s v="Si"/>
  </r>
  <r>
    <s v="CSMA"/>
    <s v="2024059814"/>
    <x v="0"/>
    <s v="ER6822BBF"/>
    <s v="E7574KJX"/>
    <d v="2024-12-30T00:00:00"/>
    <m/>
    <s v="3264"/>
    <x v="35"/>
    <s v="PA"/>
    <s v="S1"/>
    <m/>
    <d v="2024-12-30T00:00:00"/>
    <d v="1899-12-30T10:31:41"/>
    <d v="2024-12-30T00:00:00"/>
    <d v="1899-12-30T10:30:34"/>
    <d v="2024-12-30T00:00:00"/>
    <d v="1899-12-30T11:17:28"/>
    <x v="0"/>
    <s v="RFCPI"/>
    <s v="7022039262"/>
    <s v="FBO"/>
    <d v="1899-12-30T00:48:01"/>
    <d v="1899-12-30T00:46:54"/>
    <d v="1899-12-30T00:01:07"/>
    <s v="Granel"/>
    <s v="E001"/>
    <x v="2"/>
    <d v="1899-12-30T00:45:47"/>
    <d v="1899-12-30T00:46:54"/>
    <n v="10"/>
    <x v="1"/>
    <x v="1"/>
    <x v="1"/>
    <n v="0"/>
    <n v="0"/>
    <s v="OK"/>
    <s v="Granel"/>
    <x v="0"/>
    <n v="0"/>
    <s v="F. MALAGA"/>
    <s v="B"/>
    <d v="1899-12-30T00:01:07"/>
    <d v="1899-12-30T00:01:07"/>
    <s v="OK"/>
    <m/>
    <m/>
    <d v="1899-12-30T00:00:00"/>
    <d v="1899-12-30T00:45:47"/>
    <n v="2"/>
    <n v="-7.7546296295999406E-4"/>
    <n v="45.783333333331193"/>
    <n v="11"/>
    <s v="No"/>
  </r>
  <r>
    <s v="CSMA"/>
    <s v="2024059836"/>
    <x v="0"/>
    <s v="ER4758BBH"/>
    <s v="E7926JMH"/>
    <d v="2024-12-30T00:00:00"/>
    <m/>
    <s v="3264"/>
    <x v="35"/>
    <s v="PA"/>
    <s v="S1"/>
    <m/>
    <d v="2024-12-30T00:00:00"/>
    <d v="1899-12-30T11:46:36"/>
    <d v="2024-12-30T00:00:00"/>
    <d v="1899-12-30T11:45:29"/>
    <d v="2024-12-30T00:00:00"/>
    <d v="1899-12-30T12:12:12"/>
    <x v="0"/>
    <s v="RFCPI"/>
    <s v="7022039263"/>
    <s v="FBO"/>
    <d v="1899-12-30T00:27:50"/>
    <d v="1899-12-30T00:26:43"/>
    <d v="1899-12-30T00:01:07"/>
    <s v="Granel"/>
    <s v="E001"/>
    <x v="2"/>
    <d v="1899-12-30T00:25:36"/>
    <d v="1899-12-30T00:26:43"/>
    <n v="11"/>
    <x v="1"/>
    <x v="1"/>
    <x v="1"/>
    <n v="0"/>
    <n v="0"/>
    <s v="OK"/>
    <s v="Granel"/>
    <x v="0"/>
    <n v="0"/>
    <s v="F. MALAGA"/>
    <s v="A"/>
    <d v="1899-12-30T00:01:07"/>
    <d v="1899-12-30T00:01:07"/>
    <s v="OK"/>
    <m/>
    <m/>
    <d v="1899-12-30T00:00:00"/>
    <d v="1899-12-30T00:25:36"/>
    <n v="2"/>
    <n v="-7.7546296295999406E-4"/>
    <n v="25.600000000003202"/>
    <n v="12"/>
    <s v="Si"/>
  </r>
  <r>
    <s v="CSMA"/>
    <s v="2024059838"/>
    <x v="0"/>
    <s v="ER8141BBG"/>
    <s v="E0547BYX"/>
    <d v="2024-12-30T00:00:00"/>
    <m/>
    <s v="3264"/>
    <x v="35"/>
    <s v="PA"/>
    <s v="S1"/>
    <m/>
    <d v="2024-12-30T00:00:00"/>
    <d v="1899-12-30T11:48:05"/>
    <d v="2024-12-30T00:00:00"/>
    <d v="1899-12-30T11:46:58"/>
    <d v="2024-12-30T00:00:00"/>
    <d v="1899-12-30T12:15:06"/>
    <x v="0"/>
    <s v="RFCPI"/>
    <s v="7022039264"/>
    <s v="FBO"/>
    <d v="1899-12-30T00:29:15"/>
    <d v="1899-12-30T00:28:08"/>
    <d v="1899-12-30T00:01:07"/>
    <s v="Granel"/>
    <s v="E001"/>
    <x v="2"/>
    <d v="1899-12-30T00:27:01"/>
    <d v="1899-12-30T00:28:08"/>
    <n v="11"/>
    <x v="1"/>
    <x v="1"/>
    <x v="1"/>
    <n v="0"/>
    <n v="0"/>
    <s v="OK"/>
    <s v="Granel"/>
    <x v="0"/>
    <n v="0"/>
    <s v="F. MALAGA"/>
    <s v="A"/>
    <d v="1899-12-30T00:01:07"/>
    <d v="1899-12-30T00:01:07"/>
    <s v="OK"/>
    <m/>
    <m/>
    <d v="1899-12-30T00:00:00"/>
    <d v="1899-12-30T00:27:01"/>
    <n v="2"/>
    <n v="-7.7546296296998607E-4"/>
    <n v="27.016666666660765"/>
    <n v="12"/>
    <s v="Si"/>
  </r>
  <r>
    <s v="CSMA"/>
    <s v="2024059835"/>
    <x v="0"/>
    <s v="ER2998BCB"/>
    <s v="E6612MNG"/>
    <d v="2024-12-30T00:00:00"/>
    <m/>
    <s v="3282"/>
    <x v="40"/>
    <s v="PA"/>
    <s v="PA"/>
    <m/>
    <d v="2024-12-30T00:00:00"/>
    <d v="1899-12-30T11:43:45"/>
    <d v="2024-12-30T00:00:00"/>
    <d v="1899-12-30T11:42:40"/>
    <d v="2024-12-30T00:00:00"/>
    <d v="1899-12-30T12:16:52"/>
    <x v="0"/>
    <s v="RFCPI"/>
    <s v="7022039265"/>
    <s v="EXW"/>
    <d v="1899-12-30T00:35:17"/>
    <d v="1899-12-30T00:34:12"/>
    <d v="1899-12-30T00:01:05"/>
    <s v="Ensacado"/>
    <s v="E002"/>
    <x v="1"/>
    <d v="1899-12-30T00:33:07"/>
    <d v="1899-12-30T00:34:12"/>
    <n v="11"/>
    <x v="1"/>
    <x v="1"/>
    <x v="2"/>
    <n v="0"/>
    <n v="0"/>
    <s v="OK"/>
    <s v="Ensacado"/>
    <x v="0"/>
    <n v="0"/>
    <s v="F. MALAGA"/>
    <s v="A"/>
    <d v="1899-12-30T00:01:05"/>
    <d v="1899-12-30T00:01:05"/>
    <s v="OK"/>
    <m/>
    <m/>
    <d v="1899-12-30T00:00:00"/>
    <d v="1899-12-30T00:33:07"/>
    <n v="2"/>
    <n v="-7.5231481482002094E-4"/>
    <n v="33.116666666659157"/>
    <n v="12"/>
    <s v="Si"/>
  </r>
  <r>
    <s v="CSMA"/>
    <s v="2024059839"/>
    <x v="0"/>
    <s v="ER4695BDR"/>
    <s v="E9461JBD"/>
    <d v="2024-12-30T00:00:00"/>
    <m/>
    <s v="3264"/>
    <x v="35"/>
    <s v="PA"/>
    <s v="S1"/>
    <m/>
    <d v="2024-12-30T00:00:00"/>
    <d v="1899-12-30T11:49:33"/>
    <d v="2024-12-30T00:00:00"/>
    <d v="1899-12-30T11:48:27"/>
    <d v="2024-12-30T00:00:00"/>
    <d v="1899-12-30T12:23:11"/>
    <x v="0"/>
    <s v="RFCPI"/>
    <s v="7022039268"/>
    <s v="EXW"/>
    <d v="1899-12-30T00:35:50"/>
    <d v="1899-12-30T00:34:44"/>
    <d v="1899-12-30T00:01:06"/>
    <s v="Granel"/>
    <s v="E001"/>
    <x v="1"/>
    <d v="1899-12-30T00:33:38"/>
    <d v="1899-12-30T00:34:44"/>
    <n v="11"/>
    <x v="1"/>
    <x v="1"/>
    <x v="1"/>
    <n v="0"/>
    <n v="0"/>
    <s v="OK"/>
    <s v="Granel"/>
    <x v="0"/>
    <n v="0"/>
    <s v="F. MALAGA"/>
    <s v="A"/>
    <d v="1899-12-30T00:01:06"/>
    <d v="1899-12-30T00:01:06"/>
    <s v="OK"/>
    <m/>
    <m/>
    <d v="1899-12-30T00:00:00"/>
    <d v="1899-12-30T00:33:38"/>
    <n v="2"/>
    <n v="-7.6388888888995199E-4"/>
    <n v="33.633333333331286"/>
    <n v="12"/>
    <s v="Si"/>
  </r>
  <r>
    <s v="CSMA"/>
    <s v="2024059845"/>
    <x v="0"/>
    <s v="EE7559BDC"/>
    <m/>
    <d v="2024-12-30T00:00:00"/>
    <m/>
    <s v="3283"/>
    <x v="38"/>
    <s v="PA"/>
    <s v="PA"/>
    <m/>
    <d v="2024-12-30T00:00:00"/>
    <d v="1899-12-30T11:54:48"/>
    <d v="2024-12-30T00:00:00"/>
    <d v="1899-12-30T11:53:40"/>
    <d v="2024-12-30T00:00:00"/>
    <d v="1899-12-30T12:27:37"/>
    <x v="0"/>
    <s v="RFCPI"/>
    <s v="7022039269"/>
    <s v="EXW"/>
    <d v="1899-12-30T00:35:05"/>
    <d v="1899-12-30T00:33:57"/>
    <d v="1899-12-30T00:01:08"/>
    <s v="Ensacado"/>
    <s v="E002"/>
    <x v="1"/>
    <d v="1899-12-30T00:32:49"/>
    <d v="1899-12-30T00:33:57"/>
    <n v="11"/>
    <x v="1"/>
    <x v="1"/>
    <x v="2"/>
    <n v="0"/>
    <n v="0"/>
    <s v="OK"/>
    <s v="Ensacado"/>
    <x v="0"/>
    <n v="0"/>
    <s v="F. MALAGA"/>
    <s v="A"/>
    <d v="1899-12-30T00:01:08"/>
    <d v="1899-12-30T00:01:08"/>
    <s v="OK"/>
    <m/>
    <m/>
    <d v="1899-12-30T00:00:00"/>
    <d v="1899-12-30T00:32:49"/>
    <n v="2"/>
    <n v="-7.8703703703997263E-4"/>
    <n v="32.816666666664069"/>
    <n v="12"/>
    <s v="Si"/>
  </r>
  <r>
    <s v="CSMA"/>
    <s v="2024059851"/>
    <x v="0"/>
    <s v="ER0229BBR"/>
    <s v="E0631LTH"/>
    <d v="2024-12-30T00:00:00"/>
    <m/>
    <s v="3264"/>
    <x v="35"/>
    <s v="PA"/>
    <s v="S1"/>
    <m/>
    <d v="2024-12-30T00:00:00"/>
    <d v="1899-12-30T12:13:34"/>
    <d v="2024-12-30T00:00:00"/>
    <d v="1899-12-30T12:12:27"/>
    <d v="2024-12-30T00:00:00"/>
    <d v="1899-12-30T12:38:17"/>
    <x v="0"/>
    <s v="RFCPI"/>
    <s v="7022039270"/>
    <s v="FBO"/>
    <d v="1899-12-30T00:26:57"/>
    <d v="1899-12-30T00:25:50"/>
    <d v="1899-12-30T00:01:07"/>
    <s v="Granel"/>
    <s v="E001"/>
    <x v="2"/>
    <d v="1899-12-30T00:24:43"/>
    <d v="1899-12-30T00:25:50"/>
    <n v="12"/>
    <x v="1"/>
    <x v="1"/>
    <x v="1"/>
    <n v="0"/>
    <n v="0"/>
    <s v="OK"/>
    <s v="Granel"/>
    <x v="0"/>
    <n v="0"/>
    <s v="F. MALAGA"/>
    <s v="A"/>
    <d v="1899-12-30T00:01:07"/>
    <d v="1899-12-30T00:01:07"/>
    <s v="OK"/>
    <m/>
    <m/>
    <d v="1899-12-30T00:00:00"/>
    <d v="1899-12-30T00:24:43"/>
    <n v="2"/>
    <n v="-7.7546296296993056E-4"/>
    <n v="24.716666666664082"/>
    <n v="12"/>
    <s v="Si"/>
  </r>
  <r>
    <s v="CSMA"/>
    <s v="2024059849"/>
    <x v="0"/>
    <s v="ER9340BBX"/>
    <s v="E0873KRC"/>
    <d v="2024-12-30T00:00:00"/>
    <m/>
    <s v="3283"/>
    <x v="38"/>
    <s v="PA"/>
    <s v="PA"/>
    <m/>
    <d v="2024-12-30T00:00:00"/>
    <d v="1899-12-30T12:04:53"/>
    <d v="2024-12-30T00:00:00"/>
    <d v="1899-12-30T12:03:46"/>
    <d v="2024-12-30T00:00:00"/>
    <d v="1899-12-30T12:45:11"/>
    <x v="0"/>
    <s v="RFCPI"/>
    <s v="7022039271"/>
    <s v="FBO"/>
    <d v="1899-12-30T00:42:32"/>
    <d v="1899-12-30T00:41:25"/>
    <d v="1899-12-30T00:01:07"/>
    <s v="Ensacado"/>
    <s v="E002"/>
    <x v="2"/>
    <d v="1899-12-30T00:40:18"/>
    <d v="1899-12-30T00:41:25"/>
    <n v="12"/>
    <x v="1"/>
    <x v="1"/>
    <x v="2"/>
    <n v="0"/>
    <n v="0"/>
    <s v="OK"/>
    <s v="Ensacado"/>
    <x v="0"/>
    <n v="0"/>
    <s v="F. MALAGA"/>
    <s v="A"/>
    <d v="1899-12-30T00:01:07"/>
    <d v="1899-12-30T00:01:07"/>
    <s v="OK"/>
    <m/>
    <m/>
    <d v="1899-12-30T00:00:00"/>
    <d v="1899-12-30T00:40:18"/>
    <n v="2"/>
    <n v="-7.7546296296004957E-4"/>
    <n v="40.299999999998306"/>
    <n v="12"/>
    <s v="Si"/>
  </r>
  <r>
    <s v="CSMA"/>
    <s v="2024059852"/>
    <x v="0"/>
    <s v="ER4228BBT"/>
    <s v="E3198LFN"/>
    <d v="2024-12-30T00:00:00"/>
    <m/>
    <s v="3263"/>
    <x v="42"/>
    <s v="PA"/>
    <s v="S5"/>
    <m/>
    <d v="2024-12-30T00:00:00"/>
    <d v="1899-12-30T12:20:14"/>
    <d v="2024-12-30T00:00:00"/>
    <d v="1899-12-30T12:19:07"/>
    <d v="2024-12-30T00:00:00"/>
    <d v="1899-12-30T12:51:00"/>
    <x v="0"/>
    <s v="RFCPI"/>
    <s v="7022039272"/>
    <s v="EXW"/>
    <d v="1899-12-30T00:33:00"/>
    <d v="1899-12-30T00:31:53"/>
    <d v="1899-12-30T00:01:07"/>
    <s v="Granel"/>
    <s v="E001"/>
    <x v="1"/>
    <d v="1899-12-30T00:30:46"/>
    <d v="1899-12-30T00:31:53"/>
    <n v="12"/>
    <x v="1"/>
    <x v="1"/>
    <x v="1"/>
    <n v="0"/>
    <n v="0"/>
    <s v="OK"/>
    <s v="Granel"/>
    <x v="0"/>
    <n v="0"/>
    <s v="F. MALAGA"/>
    <s v="A"/>
    <d v="1899-12-30T00:01:07"/>
    <d v="1899-12-30T00:01:07"/>
    <s v="OK"/>
    <m/>
    <m/>
    <d v="1899-12-30T00:00:00"/>
    <d v="1899-12-30T00:30:46"/>
    <n v="2"/>
    <n v="-7.7546296297004158E-4"/>
    <n v="30.766666666665508"/>
    <n v="12"/>
    <s v="Si"/>
  </r>
  <r>
    <s v="CSMA"/>
    <s v="2024059850"/>
    <x v="0"/>
    <s v="ER2734BCC"/>
    <s v="E0235DVV"/>
    <d v="2024-12-30T00:00:00"/>
    <m/>
    <s v="3283"/>
    <x v="38"/>
    <s v="PA"/>
    <s v="PA"/>
    <m/>
    <d v="2024-12-30T00:00:00"/>
    <d v="1899-12-30T12:08:25"/>
    <d v="2024-12-30T00:00:00"/>
    <d v="1899-12-30T12:07:17"/>
    <d v="2024-12-30T00:00:00"/>
    <d v="1899-12-30T12:54:04"/>
    <x v="0"/>
    <s v="RFCPI"/>
    <s v="7022039273"/>
    <s v="EXW"/>
    <d v="1899-12-30T00:47:55"/>
    <d v="1899-12-30T00:46:47"/>
    <d v="1899-12-30T00:01:08"/>
    <s v="Ensacado"/>
    <s v="E002"/>
    <x v="1"/>
    <d v="1899-12-30T00:45:39"/>
    <d v="1899-12-30T00:46:47"/>
    <n v="12"/>
    <x v="1"/>
    <x v="1"/>
    <x v="2"/>
    <n v="0"/>
    <n v="0"/>
    <s v="OK"/>
    <s v="Ensacado"/>
    <x v="0"/>
    <n v="0"/>
    <s v="F. MALAGA"/>
    <s v="B"/>
    <d v="1899-12-30T00:01:08"/>
    <d v="1899-12-30T00:01:08"/>
    <s v="OK"/>
    <m/>
    <m/>
    <d v="1899-12-30T00:00:00"/>
    <d v="1899-12-30T00:45:39"/>
    <n v="2"/>
    <n v="-7.8703703703997263E-4"/>
    <n v="45.650000000001697"/>
    <n v="12"/>
    <s v="No"/>
  </r>
  <r>
    <s v="CSMA"/>
    <s v="2024059853"/>
    <x v="0"/>
    <s v="ER9249BBN"/>
    <s v="E9170KRP"/>
    <d v="2024-12-30T00:00:00"/>
    <m/>
    <s v="3264"/>
    <x v="35"/>
    <s v="PA"/>
    <s v="S1"/>
    <m/>
    <d v="2024-12-30T00:00:00"/>
    <d v="1899-12-30T12:21:39"/>
    <d v="2024-12-30T00:00:00"/>
    <d v="1899-12-30T12:20:31"/>
    <d v="2024-12-30T00:00:00"/>
    <d v="1899-12-30T12:55:06"/>
    <x v="0"/>
    <s v="RFCPI"/>
    <s v="7022039274"/>
    <s v="FBO"/>
    <d v="1899-12-30T00:35:43"/>
    <d v="1899-12-30T00:34:35"/>
    <d v="1899-12-30T00:01:08"/>
    <s v="Granel"/>
    <s v="E001"/>
    <x v="2"/>
    <d v="1899-12-30T00:33:27"/>
    <d v="1899-12-30T00:34:35"/>
    <n v="12"/>
    <x v="1"/>
    <x v="1"/>
    <x v="1"/>
    <n v="0"/>
    <n v="0"/>
    <s v="OK"/>
    <s v="Granel"/>
    <x v="0"/>
    <n v="0"/>
    <s v="F. MALAGA"/>
    <s v="A"/>
    <d v="1899-12-30T00:01:08"/>
    <d v="1899-12-30T00:01:08"/>
    <s v="OK"/>
    <m/>
    <m/>
    <d v="1899-12-30T00:00:00"/>
    <d v="1899-12-30T00:33:27"/>
    <n v="2"/>
    <n v="-7.8703703702998062E-4"/>
    <n v="33.450000000004749"/>
    <n v="12"/>
    <s v="Si"/>
  </r>
  <r>
    <s v="CSMA"/>
    <s v="2024059855"/>
    <x v="0"/>
    <s v="ER0936BBS"/>
    <s v="E1632JZF"/>
    <d v="2024-12-30T00:00:00"/>
    <m/>
    <s v="3269"/>
    <x v="36"/>
    <s v="PA"/>
    <s v="S2"/>
    <m/>
    <d v="2024-12-30T00:00:00"/>
    <d v="1899-12-30T12:35:16"/>
    <d v="2024-12-30T00:00:00"/>
    <d v="1899-12-30T12:34:08"/>
    <d v="2024-12-30T00:00:00"/>
    <d v="1899-12-30T12:58:19"/>
    <x v="0"/>
    <s v="RFCPI"/>
    <s v="7022039275"/>
    <s v="FBO"/>
    <d v="1899-12-30T00:25:19"/>
    <d v="1899-12-30T00:24:11"/>
    <d v="1899-12-30T00:01:08"/>
    <s v="Granel"/>
    <s v="E001"/>
    <x v="2"/>
    <d v="1899-12-30T00:23:03"/>
    <d v="1899-12-30T00:24:11"/>
    <n v="12"/>
    <x v="1"/>
    <x v="1"/>
    <x v="1"/>
    <n v="0"/>
    <n v="0"/>
    <s v="OK"/>
    <s v="Granel"/>
    <x v="0"/>
    <n v="0"/>
    <s v="F. MALAGA"/>
    <s v="A"/>
    <d v="1899-12-30T00:01:08"/>
    <d v="1899-12-30T00:01:08"/>
    <s v="OK"/>
    <m/>
    <m/>
    <d v="1899-12-30T00:00:00"/>
    <d v="1899-12-30T00:23:03"/>
    <n v="2"/>
    <n v="-7.8703703703997263E-4"/>
    <n v="23.05000000000808"/>
    <n v="12"/>
    <s v="Si"/>
  </r>
  <r>
    <s v="CSMA"/>
    <s v="2024059854"/>
    <x v="0"/>
    <s v="ER8271BBD"/>
    <s v="E2291HBT"/>
    <d v="2024-12-30T00:00:00"/>
    <m/>
    <s v="3264"/>
    <x v="35"/>
    <s v="PA"/>
    <s v="S1"/>
    <m/>
    <d v="2024-12-30T00:00:00"/>
    <d v="1899-12-30T12:28:44"/>
    <d v="2024-12-30T00:00:00"/>
    <d v="1899-12-30T12:27:37"/>
    <d v="2024-12-30T00:00:00"/>
    <d v="1899-12-30T12:59:04"/>
    <x v="0"/>
    <s v="RFCPI"/>
    <s v="7022039276"/>
    <s v="FBO"/>
    <d v="1899-12-30T00:32:34"/>
    <d v="1899-12-30T00:31:27"/>
    <d v="1899-12-30T00:01:07"/>
    <s v="Granel"/>
    <s v="E001"/>
    <x v="2"/>
    <d v="1899-12-30T00:30:20"/>
    <d v="1899-12-30T00:31:27"/>
    <n v="12"/>
    <x v="1"/>
    <x v="1"/>
    <x v="1"/>
    <n v="0"/>
    <n v="0"/>
    <s v="OK"/>
    <s v="Granel"/>
    <x v="0"/>
    <n v="0"/>
    <s v="F. MALAGA"/>
    <s v="A"/>
    <d v="1899-12-30T00:01:07"/>
    <d v="1899-12-30T00:01:07"/>
    <s v="OK"/>
    <m/>
    <m/>
    <d v="1899-12-30T00:00:00"/>
    <d v="1899-12-30T00:30:20"/>
    <n v="2"/>
    <n v="-7.7546296295993855E-4"/>
    <n v="30.333333333340846"/>
    <n v="12"/>
    <s v="Si"/>
  </r>
  <r>
    <s v="CSMA"/>
    <s v="2024059858"/>
    <x v="0"/>
    <s v="ER0272BBT"/>
    <s v="E2254MLP"/>
    <d v="2024-12-30T00:00:00"/>
    <m/>
    <s v="3269"/>
    <x v="36"/>
    <s v="PA"/>
    <s v="S2"/>
    <m/>
    <d v="2024-12-30T00:00:00"/>
    <d v="1899-12-30T12:41:16"/>
    <d v="2024-12-30T00:00:00"/>
    <d v="1899-12-30T12:40:08"/>
    <d v="2024-12-30T00:00:00"/>
    <d v="1899-12-30T13:06:40"/>
    <x v="0"/>
    <s v="RFCPI"/>
    <s v="7022039277"/>
    <s v="FBO"/>
    <d v="1899-12-30T00:27:40"/>
    <d v="1899-12-30T00:26:32"/>
    <d v="1899-12-30T00:01:08"/>
    <s v="Granel"/>
    <s v="E001"/>
    <x v="2"/>
    <d v="1899-12-30T00:25:24"/>
    <d v="1899-12-30T00:26:32"/>
    <n v="12"/>
    <x v="1"/>
    <x v="1"/>
    <x v="1"/>
    <n v="0"/>
    <n v="0"/>
    <s v="OK"/>
    <s v="Granel"/>
    <x v="0"/>
    <n v="0"/>
    <s v="F. MALAGA"/>
    <s v="A"/>
    <d v="1899-12-30T00:01:08"/>
    <d v="1899-12-30T00:01:08"/>
    <s v="OK"/>
    <m/>
    <m/>
    <d v="1899-12-30T00:00:00"/>
    <d v="1899-12-30T00:25:24"/>
    <n v="2"/>
    <n v="-7.8703703703997263E-4"/>
    <n v="25.400000000001732"/>
    <n v="13"/>
    <s v="Si"/>
  </r>
  <r>
    <s v="CSMA"/>
    <s v="2024059857"/>
    <x v="0"/>
    <s v="ER2524BBY"/>
    <s v="E8306MSJ"/>
    <d v="2024-12-30T00:00:00"/>
    <m/>
    <s v="3264"/>
    <x v="35"/>
    <s v="PA"/>
    <s v="S1"/>
    <m/>
    <d v="2024-12-30T00:00:00"/>
    <d v="1899-12-30T12:40:19"/>
    <d v="2024-12-30T00:00:00"/>
    <d v="1899-12-30T12:39:11"/>
    <d v="2024-12-30T00:00:00"/>
    <d v="1899-12-30T13:10:22"/>
    <x v="0"/>
    <s v="RFCPI"/>
    <s v="7022039278"/>
    <s v="FBO"/>
    <d v="1899-12-30T00:32:19"/>
    <d v="1899-12-30T00:31:11"/>
    <d v="1899-12-30T00:01:08"/>
    <s v="Granel"/>
    <s v="E001"/>
    <x v="2"/>
    <d v="1899-12-30T00:30:03"/>
    <d v="1899-12-30T00:31:11"/>
    <n v="12"/>
    <x v="1"/>
    <x v="1"/>
    <x v="1"/>
    <n v="0"/>
    <n v="0"/>
    <s v="OK"/>
    <s v="Granel"/>
    <x v="0"/>
    <n v="0"/>
    <s v="F. MALAGA"/>
    <s v="A"/>
    <d v="1899-12-30T00:01:08"/>
    <d v="1899-12-30T00:01:08"/>
    <s v="OK"/>
    <m/>
    <m/>
    <d v="1899-12-30T00:00:00"/>
    <d v="1899-12-30T00:30:03"/>
    <n v="2"/>
    <n v="-7.8703703703997263E-4"/>
    <n v="30.049999999992068"/>
    <n v="13"/>
    <s v="Si"/>
  </r>
  <r>
    <s v="CSMA"/>
    <s v="2024059859"/>
    <x v="0"/>
    <s v="ER1030BBJ"/>
    <s v="E0463JRH"/>
    <d v="2024-12-30T00:00:00"/>
    <m/>
    <s v="3264"/>
    <x v="35"/>
    <s v="PA"/>
    <s v="S1"/>
    <m/>
    <d v="2024-12-30T00:00:00"/>
    <d v="1899-12-30T12:48:44"/>
    <d v="2024-12-30T00:00:00"/>
    <d v="1899-12-30T12:47:36"/>
    <d v="2024-12-30T00:00:00"/>
    <d v="1899-12-30T13:20:43"/>
    <x v="0"/>
    <s v="RFCPI"/>
    <s v="7022039279"/>
    <s v="FBO"/>
    <d v="1899-12-30T00:34:15"/>
    <d v="1899-12-30T00:33:07"/>
    <d v="1899-12-30T00:01:08"/>
    <s v="Granel"/>
    <s v="E001"/>
    <x v="2"/>
    <d v="1899-12-30T00:31:59"/>
    <d v="1899-12-30T00:33:07"/>
    <n v="12"/>
    <x v="1"/>
    <x v="1"/>
    <x v="1"/>
    <n v="0"/>
    <n v="0"/>
    <s v="OK"/>
    <s v="Granel"/>
    <x v="0"/>
    <n v="0"/>
    <s v="F. MALAGA"/>
    <s v="A"/>
    <d v="1899-12-30T00:01:08"/>
    <d v="1899-12-30T00:01:08"/>
    <s v="OK"/>
    <m/>
    <m/>
    <d v="1899-12-30T00:00:00"/>
    <d v="1899-12-30T00:31:59"/>
    <n v="2"/>
    <n v="-7.8703703703009165E-4"/>
    <n v="31.983333333335988"/>
    <n v="13"/>
    <s v="Si"/>
  </r>
  <r>
    <s v="CSMA"/>
    <s v="2024059860"/>
    <x v="0"/>
    <s v="ER2873BCD"/>
    <s v="E6333MGV"/>
    <d v="2024-12-30T00:00:00"/>
    <m/>
    <s v="3283"/>
    <x v="38"/>
    <s v="PA"/>
    <s v="PA"/>
    <m/>
    <d v="2024-12-30T00:00:00"/>
    <d v="1899-12-30T12:56:27"/>
    <d v="2024-12-30T00:00:00"/>
    <d v="1899-12-30T12:55:19"/>
    <d v="2024-12-30T00:00:00"/>
    <d v="1899-12-30T13:29:51"/>
    <x v="0"/>
    <s v="RFCPI"/>
    <s v="7022039280"/>
    <s v="EXW"/>
    <d v="1899-12-30T00:35:40"/>
    <d v="1899-12-30T00:34:32"/>
    <d v="1899-12-30T00:01:08"/>
    <s v="Ensacado"/>
    <s v="E002"/>
    <x v="1"/>
    <d v="1899-12-30T00:33:24"/>
    <d v="1899-12-30T00:34:32"/>
    <n v="12"/>
    <x v="1"/>
    <x v="1"/>
    <x v="2"/>
    <n v="0"/>
    <n v="0"/>
    <s v="OK"/>
    <s v="Ensacado"/>
    <x v="0"/>
    <n v="0"/>
    <s v="F. MALAGA"/>
    <s v="A"/>
    <d v="1899-12-30T00:01:08"/>
    <d v="1899-12-30T00:01:08"/>
    <s v="OK"/>
    <m/>
    <m/>
    <d v="1899-12-30T00:00:00"/>
    <d v="1899-12-30T00:33:24"/>
    <n v="2"/>
    <n v="-7.8703703703997263E-4"/>
    <n v="33.399999999993547"/>
    <n v="13"/>
    <s v="Si"/>
  </r>
  <r>
    <s v="CSMA"/>
    <s v="2024059861"/>
    <x v="0"/>
    <s v="ER0516BBR"/>
    <s v="E6372MGC"/>
    <d v="2024-12-30T00:00:00"/>
    <m/>
    <s v="3283"/>
    <x v="38"/>
    <s v="PA"/>
    <s v="PA"/>
    <m/>
    <d v="2024-12-30T00:00:00"/>
    <d v="1899-12-30T13:02:30"/>
    <d v="2024-12-30T00:00:00"/>
    <d v="1899-12-30T13:01:22"/>
    <d v="2024-12-30T00:00:00"/>
    <d v="1899-12-30T13:39:48"/>
    <x v="0"/>
    <s v="RFCPI"/>
    <s v="7022039281"/>
    <s v="EXW"/>
    <d v="1899-12-30T00:39:34"/>
    <d v="1899-12-30T00:38:26"/>
    <d v="1899-12-30T00:01:08"/>
    <s v="Ensacado"/>
    <s v="E002"/>
    <x v="1"/>
    <d v="1899-12-30T00:37:18"/>
    <d v="1899-12-30T00:38:26"/>
    <n v="13"/>
    <x v="1"/>
    <x v="1"/>
    <x v="2"/>
    <n v="0"/>
    <n v="0"/>
    <s v="OK"/>
    <s v="Ensacado"/>
    <x v="0"/>
    <n v="0"/>
    <s v="F. MALAGA"/>
    <s v="A"/>
    <d v="1899-12-30T00:01:08"/>
    <d v="1899-12-30T00:01:08"/>
    <s v="OK"/>
    <m/>
    <m/>
    <d v="1899-12-30T00:00:00"/>
    <d v="1899-12-30T00:37:18"/>
    <n v="2"/>
    <n v="-7.8703703703997263E-4"/>
    <n v="37.300000000003109"/>
    <n v="13"/>
    <s v="Si"/>
  </r>
  <r>
    <s v="CSMA"/>
    <s v="2024059863"/>
    <x v="0"/>
    <s v="ER2050BCJ"/>
    <s v="E9355MGD"/>
    <d v="2024-12-30T00:00:00"/>
    <m/>
    <s v="3283"/>
    <x v="38"/>
    <s v="PA"/>
    <s v="PA"/>
    <m/>
    <d v="2024-12-30T00:00:00"/>
    <d v="1899-12-30T13:09:04"/>
    <d v="2024-12-30T00:00:00"/>
    <d v="1899-12-30T13:07:57"/>
    <d v="2024-12-30T00:00:00"/>
    <d v="1899-12-30T13:51:13"/>
    <x v="0"/>
    <s v="RFCPI"/>
    <s v="7022039282"/>
    <s v="FBO"/>
    <d v="1899-12-30T00:44:23"/>
    <d v="1899-12-30T00:43:16"/>
    <d v="1899-12-30T00:01:07"/>
    <s v="Ensacado"/>
    <s v="E002"/>
    <x v="2"/>
    <d v="1899-12-30T00:42:09"/>
    <d v="1899-12-30T00:43:16"/>
    <n v="13"/>
    <x v="1"/>
    <x v="1"/>
    <x v="2"/>
    <n v="0"/>
    <n v="0"/>
    <s v="OK"/>
    <s v="Ensacado"/>
    <x v="0"/>
    <n v="0"/>
    <s v="F. MALAGA"/>
    <s v="A"/>
    <d v="1899-12-30T00:01:07"/>
    <d v="1899-12-30T00:01:07"/>
    <s v="OK"/>
    <m/>
    <m/>
    <d v="1899-12-30T00:00:00"/>
    <d v="1899-12-30T00:42:09"/>
    <n v="2"/>
    <n v="-7.7546296295993855E-4"/>
    <n v="42.150000000009626"/>
    <n v="13"/>
    <s v="Si"/>
  </r>
  <r>
    <s v="CSMA"/>
    <s v="2024059868"/>
    <x v="0"/>
    <s v="ER0271BBT"/>
    <s v="E3861LZF"/>
    <d v="2024-12-30T00:00:00"/>
    <m/>
    <s v="3269"/>
    <x v="36"/>
    <s v="PA"/>
    <s v="S2"/>
    <m/>
    <d v="2024-12-30T00:00:00"/>
    <d v="1899-12-30T13:30:15"/>
    <d v="2024-12-30T00:00:00"/>
    <d v="1899-12-30T13:29:08"/>
    <d v="2024-12-30T00:00:00"/>
    <d v="1899-12-30T13:54:54"/>
    <x v="0"/>
    <s v="RFCPI"/>
    <s v="7022039283"/>
    <s v="FBO"/>
    <d v="1899-12-30T00:26:53"/>
    <d v="1899-12-30T00:25:46"/>
    <d v="1899-12-30T00:01:07"/>
    <s v="Granel"/>
    <s v="E001"/>
    <x v="2"/>
    <d v="1899-12-30T00:24:39"/>
    <d v="1899-12-30T00:25:46"/>
    <n v="13"/>
    <x v="1"/>
    <x v="1"/>
    <x v="1"/>
    <n v="0"/>
    <n v="0"/>
    <s v="OK"/>
    <s v="Granel"/>
    <x v="0"/>
    <n v="0"/>
    <s v="F. MALAGA"/>
    <s v="A"/>
    <d v="1899-12-30T00:01:07"/>
    <d v="1899-12-30T00:01:07"/>
    <s v="OK"/>
    <m/>
    <m/>
    <d v="1899-12-30T00:00:00"/>
    <d v="1899-12-30T00:24:39"/>
    <n v="2"/>
    <n v="-7.7546296296004957E-4"/>
    <n v="24.650000000006411"/>
    <n v="13"/>
    <s v="Si"/>
  </r>
  <r>
    <s v="CSMA"/>
    <s v="2024059870"/>
    <x v="0"/>
    <s v="ER8349BDL"/>
    <s v="E9043KYN"/>
    <d v="2024-12-30T00:00:00"/>
    <m/>
    <s v="3264"/>
    <x v="35"/>
    <s v="PA"/>
    <s v="S1"/>
    <m/>
    <d v="2024-12-30T00:00:00"/>
    <d v="1899-12-30T13:36:35"/>
    <d v="2024-12-30T00:00:00"/>
    <d v="1899-12-30T13:35:29"/>
    <d v="2024-12-30T00:00:00"/>
    <d v="1899-12-30T14:04:30"/>
    <x v="0"/>
    <s v="RFCPI"/>
    <s v="7022039284"/>
    <s v="EXW"/>
    <d v="1899-12-30T00:30:07"/>
    <d v="1899-12-30T00:29:01"/>
    <d v="1899-12-30T00:01:06"/>
    <s v="Granel"/>
    <s v="E001"/>
    <x v="1"/>
    <d v="1899-12-30T00:27:55"/>
    <d v="1899-12-30T00:29:01"/>
    <n v="13"/>
    <x v="1"/>
    <x v="1"/>
    <x v="1"/>
    <n v="0"/>
    <n v="0"/>
    <s v="OK"/>
    <s v="Granel"/>
    <x v="0"/>
    <n v="0"/>
    <s v="F. MALAGA"/>
    <s v="A"/>
    <d v="1899-12-30T00:01:06"/>
    <d v="1899-12-30T00:01:06"/>
    <s v="OK"/>
    <m/>
    <m/>
    <d v="1899-12-30T00:00:00"/>
    <d v="1899-12-30T00:27:55"/>
    <n v="2"/>
    <n v="-7.638888888900075E-4"/>
    <n v="27.916666666660745"/>
    <n v="14"/>
    <s v="Si"/>
  </r>
  <r>
    <s v="CSMA"/>
    <s v="2024059872"/>
    <x v="0"/>
    <s v="ER1732BCG"/>
    <s v="E6541KPH"/>
    <d v="2024-12-30T00:00:00"/>
    <m/>
    <s v="3264"/>
    <x v="35"/>
    <s v="PA"/>
    <s v="S1"/>
    <m/>
    <d v="2024-12-30T00:00:00"/>
    <d v="1899-12-30T13:40:31"/>
    <d v="2024-12-30T00:00:00"/>
    <d v="1899-12-30T13:39:24"/>
    <d v="2024-12-30T00:00:00"/>
    <d v="1899-12-30T14:10:37"/>
    <x v="0"/>
    <s v="RFCPI"/>
    <s v="7022039285"/>
    <s v="EXW"/>
    <d v="1899-12-30T00:32:20"/>
    <d v="1899-12-30T00:31:13"/>
    <d v="1899-12-30T00:01:07"/>
    <s v="Granel"/>
    <s v="E001"/>
    <x v="1"/>
    <d v="1899-12-30T00:30:06"/>
    <d v="1899-12-30T00:31:13"/>
    <n v="13"/>
    <x v="1"/>
    <x v="1"/>
    <x v="1"/>
    <n v="0"/>
    <n v="0"/>
    <s v="OK"/>
    <s v="Granel"/>
    <x v="0"/>
    <n v="0"/>
    <s v="F. MALAGA"/>
    <s v="A"/>
    <d v="1899-12-30T00:01:07"/>
    <d v="1899-12-30T00:01:07"/>
    <s v="OK"/>
    <m/>
    <m/>
    <d v="1899-12-30T00:00:00"/>
    <d v="1899-12-30T00:30:06"/>
    <n v="2"/>
    <n v="-7.7546296295993855E-4"/>
    <n v="30.100000000003266"/>
    <n v="14"/>
    <s v="Si"/>
  </r>
  <r>
    <s v="CSMA"/>
    <s v="2024059873"/>
    <x v="0"/>
    <s v="ER2734BCC"/>
    <s v="E0235DVV"/>
    <d v="2024-12-30T00:00:00"/>
    <m/>
    <s v="3283"/>
    <x v="38"/>
    <s v="PA"/>
    <s v="PA"/>
    <m/>
    <d v="2024-12-30T00:00:00"/>
    <d v="1899-12-30T13:42:38"/>
    <d v="2024-12-30T00:00:00"/>
    <d v="1899-12-30T13:41:31"/>
    <d v="2024-12-30T00:00:00"/>
    <d v="1899-12-30T14:13:10"/>
    <x v="0"/>
    <s v="RFCPI"/>
    <s v="7022039286"/>
    <s v="EXW"/>
    <d v="1899-12-30T00:32:46"/>
    <d v="1899-12-30T00:31:39"/>
    <d v="1899-12-30T00:01:07"/>
    <s v="Ensacado"/>
    <s v="E002"/>
    <x v="1"/>
    <d v="1899-12-30T00:30:32"/>
    <d v="1899-12-30T00:31:39"/>
    <n v="13"/>
    <x v="1"/>
    <x v="1"/>
    <x v="2"/>
    <n v="0"/>
    <n v="0"/>
    <s v="OK"/>
    <s v="Ensacado"/>
    <x v="0"/>
    <n v="0"/>
    <s v="F. MALAGA"/>
    <s v="A"/>
    <d v="1899-12-30T00:01:07"/>
    <d v="1899-12-30T00:01:07"/>
    <s v="OK"/>
    <m/>
    <m/>
    <d v="1899-12-30T00:00:00"/>
    <d v="1899-12-30T00:30:32"/>
    <n v="2"/>
    <n v="-7.7546296296004957E-4"/>
    <n v="30.533333333327928"/>
    <n v="14"/>
    <s v="Si"/>
  </r>
  <r>
    <s v="CSMA"/>
    <s v="2024059877"/>
    <x v="0"/>
    <s v="ER7690BCV"/>
    <s v="E4379JKC"/>
    <d v="2024-12-30T00:00:00"/>
    <m/>
    <s v="3283"/>
    <x v="38"/>
    <s v="PA"/>
    <s v="PA"/>
    <m/>
    <d v="2024-12-30T00:00:00"/>
    <d v="1899-12-30T14:03:14"/>
    <d v="2024-12-30T00:00:00"/>
    <d v="1899-12-30T14:02:09"/>
    <d v="2024-12-30T00:00:00"/>
    <d v="1899-12-30T14:28:22"/>
    <x v="0"/>
    <s v="RFCPI"/>
    <s v="7022039287"/>
    <s v="FBO"/>
    <d v="1899-12-30T00:27:18"/>
    <d v="1899-12-30T00:26:13"/>
    <d v="1899-12-30T00:01:05"/>
    <s v="Ensacado"/>
    <s v="E002"/>
    <x v="2"/>
    <d v="1899-12-30T00:25:08"/>
    <d v="1899-12-30T00:26:13"/>
    <n v="14"/>
    <x v="1"/>
    <x v="1"/>
    <x v="2"/>
    <n v="0"/>
    <n v="0"/>
    <s v="OK"/>
    <s v="Ensacado"/>
    <x v="0"/>
    <n v="0"/>
    <s v="F. MALAGA"/>
    <s v="A"/>
    <d v="1899-12-30T00:01:05"/>
    <d v="1899-12-30T00:01:05"/>
    <s v="OK"/>
    <m/>
    <m/>
    <d v="1899-12-30T00:00:00"/>
    <d v="1899-12-30T00:25:08"/>
    <n v="2"/>
    <n v="-7.5231481480997342E-4"/>
    <n v="25.133333333342431"/>
    <n v="14"/>
    <s v="Si"/>
  </r>
  <r>
    <s v="CSMA"/>
    <s v="2024059881"/>
    <x v="0"/>
    <s v="ER7400BBF"/>
    <s v="E8916KGF"/>
    <d v="2024-12-30T00:00:00"/>
    <m/>
    <s v="3264"/>
    <x v="35"/>
    <s v="PA"/>
    <s v="S1"/>
    <m/>
    <d v="2024-12-30T00:00:00"/>
    <d v="1899-12-30T14:08:39"/>
    <d v="2024-12-30T00:00:00"/>
    <d v="1899-12-30T14:07:34"/>
    <d v="2024-12-30T00:00:00"/>
    <d v="1899-12-30T14:31:35"/>
    <x v="0"/>
    <s v="RFCPI"/>
    <s v="7022039288"/>
    <s v="FBO"/>
    <d v="1899-12-30T00:25:06"/>
    <d v="1899-12-30T00:24:01"/>
    <d v="1899-12-30T00:01:05"/>
    <s v="Granel"/>
    <s v="E001"/>
    <x v="2"/>
    <d v="1899-12-30T00:22:56"/>
    <d v="1899-12-30T00:24:01"/>
    <n v="14"/>
    <x v="1"/>
    <x v="1"/>
    <x v="1"/>
    <n v="0"/>
    <n v="0"/>
    <s v="OK"/>
    <s v="Granel"/>
    <x v="0"/>
    <n v="0"/>
    <s v="F. MALAGA"/>
    <s v="A"/>
    <d v="1899-12-30T00:01:05"/>
    <d v="1899-12-30T00:01:05"/>
    <s v="OK"/>
    <m/>
    <m/>
    <d v="1899-12-30T00:00:00"/>
    <d v="1899-12-30T00:22:56"/>
    <n v="2"/>
    <n v="-7.5231481481996543E-4"/>
    <n v="22.933333333324821"/>
    <n v="14"/>
    <s v="Si"/>
  </r>
  <r>
    <s v="CSMA"/>
    <s v="2024059878"/>
    <x v="0"/>
    <s v="ER4133BCC"/>
    <s v="E7241HLN"/>
    <d v="2024-12-30T00:00:00"/>
    <m/>
    <s v="3283"/>
    <x v="38"/>
    <s v="PA"/>
    <s v="PA"/>
    <m/>
    <d v="2024-12-30T00:00:00"/>
    <d v="1899-12-30T14:03:40"/>
    <d v="2024-12-30T00:00:00"/>
    <d v="1899-12-30T14:02:33"/>
    <d v="2024-12-30T00:00:00"/>
    <d v="1899-12-30T14:37:53"/>
    <x v="0"/>
    <s v="RFCPI"/>
    <s v="7022039289"/>
    <s v="EXW"/>
    <d v="1899-12-30T00:36:27"/>
    <d v="1899-12-30T00:35:20"/>
    <d v="1899-12-30T00:01:07"/>
    <s v="Ensacado"/>
    <s v="E002"/>
    <x v="1"/>
    <d v="1899-12-30T00:34:13"/>
    <d v="1899-12-30T00:35:20"/>
    <n v="14"/>
    <x v="1"/>
    <x v="1"/>
    <x v="2"/>
    <n v="0"/>
    <n v="0"/>
    <s v="OK"/>
    <s v="Ensacado"/>
    <x v="0"/>
    <n v="0"/>
    <s v="F. MALAGA"/>
    <s v="A"/>
    <d v="1899-12-30T00:01:07"/>
    <d v="1899-12-30T00:01:07"/>
    <s v="OK"/>
    <m/>
    <m/>
    <d v="1899-12-30T00:00:00"/>
    <d v="1899-12-30T00:34:13"/>
    <n v="2"/>
    <n v="-7.7546296296004957E-4"/>
    <n v="34.216666666660771"/>
    <n v="14"/>
    <s v="Si"/>
  </r>
  <r>
    <s v="CSMA"/>
    <s v="2024059884"/>
    <x v="0"/>
    <s v="ER4695BDR"/>
    <s v="E9461JBD"/>
    <d v="2024-12-30T00:00:00"/>
    <m/>
    <s v="3264"/>
    <x v="35"/>
    <s v="PA"/>
    <s v="S1"/>
    <m/>
    <d v="2024-12-30T00:00:00"/>
    <d v="1899-12-30T14:16:16"/>
    <d v="2024-12-30T00:00:00"/>
    <d v="1899-12-30T14:15:10"/>
    <d v="2024-12-30T00:00:00"/>
    <d v="1899-12-30T14:38:31"/>
    <x v="0"/>
    <s v="RFCPI"/>
    <s v="7022039290"/>
    <s v="EXW"/>
    <d v="1899-12-30T00:24:27"/>
    <d v="1899-12-30T00:23:21"/>
    <d v="1899-12-30T00:01:06"/>
    <s v="Granel"/>
    <s v="E001"/>
    <x v="1"/>
    <d v="1899-12-30T00:22:15"/>
    <d v="1899-12-30T00:23:21"/>
    <n v="14"/>
    <x v="1"/>
    <x v="1"/>
    <x v="1"/>
    <n v="0"/>
    <n v="0"/>
    <s v="OK"/>
    <s v="Granel"/>
    <x v="0"/>
    <n v="0"/>
    <s v="F. MALAGA"/>
    <s v="A"/>
    <d v="1899-12-30T00:01:06"/>
    <d v="1899-12-30T00:01:06"/>
    <s v="OK"/>
    <m/>
    <m/>
    <d v="1899-12-30T00:00:00"/>
    <d v="1899-12-30T00:22:15"/>
    <n v="2"/>
    <n v="-7.638888888900075E-4"/>
    <n v="22.25000000000172"/>
    <n v="14"/>
    <s v="Si"/>
  </r>
  <r>
    <s v="CSMA"/>
    <s v="2024059882"/>
    <x v="0"/>
    <s v="ER4551BBJ"/>
    <s v="E0262CVL"/>
    <d v="2024-12-30T00:00:00"/>
    <m/>
    <s v="3283"/>
    <x v="38"/>
    <s v="PA"/>
    <s v="PA"/>
    <m/>
    <d v="2024-12-30T00:00:00"/>
    <d v="1899-12-30T14:14:57"/>
    <d v="2024-12-30T00:00:00"/>
    <d v="1899-12-30T14:13:51"/>
    <d v="2024-12-30T00:00:00"/>
    <d v="1899-12-30T14:48:39"/>
    <x v="0"/>
    <s v="RFCPI"/>
    <s v="7022039291"/>
    <s v="FBO"/>
    <d v="1899-12-30T00:35:54"/>
    <d v="1899-12-30T00:34:48"/>
    <d v="1899-12-30T00:01:06"/>
    <s v="Ensacado"/>
    <s v="E002"/>
    <x v="2"/>
    <d v="1899-12-30T00:33:42"/>
    <d v="1899-12-30T00:34:48"/>
    <n v="14"/>
    <x v="1"/>
    <x v="1"/>
    <x v="2"/>
    <n v="0"/>
    <n v="0"/>
    <s v="OK"/>
    <s v="Ensacado"/>
    <x v="0"/>
    <n v="0"/>
    <s v="F. MALAGA"/>
    <s v="A"/>
    <d v="1899-12-30T00:01:06"/>
    <d v="1899-12-30T00:01:06"/>
    <s v="OK"/>
    <m/>
    <m/>
    <d v="1899-12-30T00:00:00"/>
    <d v="1899-12-30T00:33:42"/>
    <n v="2"/>
    <n v="-7.638888888900075E-4"/>
    <n v="33.700000000003186"/>
    <n v="14"/>
    <s v="Si"/>
  </r>
  <r>
    <s v="CSMA"/>
    <s v="2024059890"/>
    <x v="0"/>
    <s v="ER4758BBH"/>
    <s v="E7926JMH"/>
    <d v="2024-12-30T00:00:00"/>
    <m/>
    <s v="3264"/>
    <x v="35"/>
    <s v="PA"/>
    <s v="S1"/>
    <m/>
    <d v="2024-12-30T00:00:00"/>
    <d v="1899-12-30T14:26:59"/>
    <d v="2024-12-30T00:00:00"/>
    <d v="1899-12-30T14:25:52"/>
    <d v="2024-12-30T00:00:00"/>
    <d v="1899-12-30T14:52:05"/>
    <x v="0"/>
    <s v="RFCPI"/>
    <s v="7022039292"/>
    <s v="FBO"/>
    <d v="1899-12-30T00:27:20"/>
    <d v="1899-12-30T00:26:13"/>
    <d v="1899-12-30T00:01:07"/>
    <s v="Granel"/>
    <s v="E001"/>
    <x v="2"/>
    <d v="1899-12-30T00:25:06"/>
    <d v="1899-12-30T00:26:13"/>
    <n v="14"/>
    <x v="1"/>
    <x v="1"/>
    <x v="1"/>
    <n v="0"/>
    <n v="0"/>
    <s v="OK"/>
    <s v="Granel"/>
    <x v="0"/>
    <n v="0"/>
    <s v="F. MALAGA"/>
    <s v="A"/>
    <d v="1899-12-30T00:01:07"/>
    <d v="1899-12-30T00:01:07"/>
    <s v="OK"/>
    <m/>
    <m/>
    <d v="1899-12-30T00:00:00"/>
    <d v="1899-12-30T00:25:06"/>
    <n v="2"/>
    <n v="-7.7546296296004957E-4"/>
    <n v="25.099999999991933"/>
    <n v="14"/>
    <s v="Si"/>
  </r>
  <r>
    <s v="CSMA"/>
    <s v="2024059893"/>
    <x v="0"/>
    <s v="ER0936BBS"/>
    <s v="E1632JZF"/>
    <d v="2024-12-30T00:00:00"/>
    <m/>
    <s v="3269"/>
    <x v="36"/>
    <s v="PA"/>
    <s v="S2"/>
    <m/>
    <d v="2024-12-30T00:00:00"/>
    <d v="1899-12-30T14:31:24"/>
    <d v="2024-12-30T00:00:00"/>
    <d v="1899-12-30T14:30:18"/>
    <d v="2024-12-30T00:00:00"/>
    <d v="1899-12-30T14:53:11"/>
    <x v="0"/>
    <s v="RFCPI"/>
    <s v="7022039293"/>
    <s v="FBO"/>
    <d v="1899-12-30T00:23:59"/>
    <d v="1899-12-30T00:22:53"/>
    <d v="1899-12-30T00:01:06"/>
    <s v="Granel"/>
    <s v="E001"/>
    <x v="2"/>
    <d v="1899-12-30T00:21:47"/>
    <d v="1899-12-30T00:22:53"/>
    <n v="14"/>
    <x v="1"/>
    <x v="1"/>
    <x v="1"/>
    <n v="0"/>
    <n v="0"/>
    <s v="OK"/>
    <s v="Granel"/>
    <x v="0"/>
    <n v="0"/>
    <s v="F. MALAGA"/>
    <s v="A"/>
    <d v="1899-12-30T00:01:06"/>
    <d v="1899-12-30T00:01:06"/>
    <s v="OK"/>
    <m/>
    <m/>
    <d v="1899-12-30T00:00:00"/>
    <d v="1899-12-30T00:21:47"/>
    <n v="2"/>
    <n v="-7.638888888900075E-4"/>
    <n v="21.7833333333264"/>
    <n v="14"/>
    <s v="Si"/>
  </r>
  <r>
    <s v="CSMA"/>
    <s v="2024059883"/>
    <x v="0"/>
    <s v="ER5124BCC"/>
    <s v="E4352HZT"/>
    <d v="2024-12-30T00:00:00"/>
    <m/>
    <s v="3283"/>
    <x v="38"/>
    <s v="PA"/>
    <s v="PA"/>
    <m/>
    <d v="2024-12-30T00:00:00"/>
    <d v="1899-12-30T14:15:23"/>
    <d v="2024-12-30T00:00:00"/>
    <d v="1899-12-30T14:14:16"/>
    <d v="2024-12-30T00:00:00"/>
    <d v="1899-12-30T14:57:26"/>
    <x v="0"/>
    <s v="RFCPI"/>
    <s v="7022039294"/>
    <s v="FBO"/>
    <d v="1899-12-30T00:44:17"/>
    <d v="1899-12-30T00:43:10"/>
    <d v="1899-12-30T00:01:07"/>
    <s v="Ensacado"/>
    <s v="E002"/>
    <x v="2"/>
    <d v="1899-12-30T00:42:03"/>
    <d v="1899-12-30T00:43:10"/>
    <n v="14"/>
    <x v="1"/>
    <x v="1"/>
    <x v="2"/>
    <n v="0"/>
    <n v="0"/>
    <s v="OK"/>
    <s v="Ensacado"/>
    <x v="0"/>
    <n v="0"/>
    <s v="F. MALAGA"/>
    <s v="A"/>
    <d v="1899-12-30T00:01:07"/>
    <d v="1899-12-30T00:01:07"/>
    <s v="OK"/>
    <m/>
    <m/>
    <d v="1899-12-30T00:00:00"/>
    <d v="1899-12-30T00:42:03"/>
    <n v="2"/>
    <n v="-7.7546296296004957E-4"/>
    <n v="42.050000000001617"/>
    <n v="14"/>
    <s v="Si"/>
  </r>
  <r>
    <s v="CSMA"/>
    <s v="2024059896"/>
    <x v="0"/>
    <s v="ER2025BBG"/>
    <s v="E4771KNH"/>
    <d v="2024-12-30T00:00:00"/>
    <m/>
    <s v="3264"/>
    <x v="35"/>
    <s v="PA"/>
    <s v="S1"/>
    <m/>
    <d v="2024-12-30T00:00:00"/>
    <d v="1899-12-30T14:47:45"/>
    <d v="2024-12-30T00:00:00"/>
    <d v="1899-12-30T14:46:39"/>
    <d v="2024-12-30T00:00:00"/>
    <d v="1899-12-30T15:17:47"/>
    <x v="0"/>
    <s v="RFCPI"/>
    <s v="7022039296"/>
    <s v="FBO"/>
    <d v="1899-12-30T00:32:14"/>
    <d v="1899-12-30T00:31:08"/>
    <d v="1899-12-30T00:01:06"/>
    <s v="Granel"/>
    <s v="E001"/>
    <x v="2"/>
    <d v="1899-12-30T00:30:02"/>
    <d v="1899-12-30T00:31:08"/>
    <n v="14"/>
    <x v="1"/>
    <x v="1"/>
    <x v="1"/>
    <n v="0"/>
    <n v="0"/>
    <s v="OK"/>
    <s v="Granel"/>
    <x v="0"/>
    <n v="0"/>
    <s v="F. MALAGA"/>
    <s v="A"/>
    <d v="1899-12-30T00:01:06"/>
    <d v="1899-12-30T00:01:06"/>
    <s v="OK"/>
    <m/>
    <m/>
    <d v="1899-12-30T00:00:00"/>
    <d v="1899-12-30T00:30:02"/>
    <n v="2"/>
    <n v="-7.638888888900075E-4"/>
    <n v="30.033333333331207"/>
    <n v="15"/>
    <s v="Si"/>
  </r>
  <r>
    <s v="CSMA"/>
    <s v="2024059892"/>
    <x v="0"/>
    <s v="EJ02544R"/>
    <s v="E9533LGJ"/>
    <d v="2024-12-30T00:00:00"/>
    <m/>
    <s v="3283"/>
    <x v="38"/>
    <s v="PA"/>
    <s v="PA"/>
    <m/>
    <d v="2024-12-30T00:00:00"/>
    <d v="1899-12-30T14:28:46"/>
    <d v="2024-12-30T00:00:00"/>
    <d v="1899-12-30T14:27:40"/>
    <d v="2024-12-30T00:00:00"/>
    <d v="1899-12-30T15:23:36"/>
    <x v="0"/>
    <s v="RFCPI"/>
    <s v="7022039297"/>
    <s v="FBO"/>
    <d v="1899-12-30T00:57:02"/>
    <d v="1899-12-30T00:55:56"/>
    <d v="1899-12-30T00:01:06"/>
    <s v="Ensacado"/>
    <s v="E002"/>
    <x v="2"/>
    <d v="1899-12-30T00:54:50"/>
    <d v="1899-12-30T00:55:56"/>
    <n v="14"/>
    <x v="1"/>
    <x v="1"/>
    <x v="2"/>
    <n v="0"/>
    <n v="0"/>
    <s v="OK"/>
    <s v="Ensacado"/>
    <x v="0"/>
    <n v="0"/>
    <s v="F. MALAGA"/>
    <s v="B"/>
    <d v="1899-12-30T00:01:06"/>
    <d v="1899-12-30T00:01:06"/>
    <s v="OK"/>
    <m/>
    <m/>
    <d v="1899-12-30T00:00:00"/>
    <d v="1899-12-30T00:54:50"/>
    <n v="2"/>
    <n v="-7.638888888900075E-4"/>
    <n v="54.833333333328049"/>
    <n v="15"/>
    <s v="No"/>
  </r>
  <r>
    <s v="CSMA"/>
    <s v="2024059902"/>
    <x v="0"/>
    <s v="ER9858BBY"/>
    <s v="E8263KDM"/>
    <d v="2024-12-30T00:00:00"/>
    <m/>
    <s v="3264"/>
    <x v="35"/>
    <s v="PA"/>
    <s v="S1"/>
    <m/>
    <d v="2024-12-30T00:00:00"/>
    <d v="1899-12-30T15:02:13"/>
    <d v="2024-12-30T00:00:00"/>
    <d v="1899-12-30T15:01:07"/>
    <d v="2024-12-30T00:00:00"/>
    <d v="1899-12-30T15:30:15"/>
    <x v="0"/>
    <s v="RFCPI"/>
    <s v="7022039298"/>
    <s v="FBO"/>
    <d v="1899-12-30T00:30:14"/>
    <d v="1899-12-30T00:29:08"/>
    <d v="1899-12-30T00:01:06"/>
    <s v="Granel"/>
    <s v="E001"/>
    <x v="2"/>
    <d v="1899-12-30T00:28:02"/>
    <d v="1899-12-30T00:29:08"/>
    <n v="15"/>
    <x v="1"/>
    <x v="1"/>
    <x v="1"/>
    <n v="0"/>
    <n v="0"/>
    <s v="OK"/>
    <s v="Granel"/>
    <x v="0"/>
    <n v="0"/>
    <s v="F. MALAGA"/>
    <s v="A"/>
    <d v="1899-12-30T00:01:06"/>
    <d v="1899-12-30T00:01:06"/>
    <s v="OK"/>
    <m/>
    <m/>
    <d v="1899-12-30T00:00:00"/>
    <d v="1899-12-30T00:28:02"/>
    <n v="2"/>
    <n v="-7.6388888888989648E-4"/>
    <n v="28.033333333329615"/>
    <n v="15"/>
    <s v="Si"/>
  </r>
  <r>
    <s v="CSMA"/>
    <s v="2024059903"/>
    <x v="0"/>
    <s v="ER7252BBV"/>
    <s v="E3178LFN"/>
    <d v="2024-12-30T00:00:00"/>
    <m/>
    <s v="3260"/>
    <x v="41"/>
    <s v="PA"/>
    <s v="S8"/>
    <m/>
    <d v="2024-12-30T00:00:00"/>
    <d v="1899-12-30T15:03:24"/>
    <d v="2024-12-30T00:00:00"/>
    <d v="1899-12-30T15:02:19"/>
    <d v="2024-12-30T00:00:00"/>
    <d v="1899-12-30T15:31:01"/>
    <x v="0"/>
    <s v="RFCPI"/>
    <s v="7022039299"/>
    <s v="EXW"/>
    <d v="1899-12-30T00:29:47"/>
    <d v="1899-12-30T00:28:42"/>
    <d v="1899-12-30T00:01:05"/>
    <s v="Granel"/>
    <s v="E001"/>
    <x v="1"/>
    <d v="1899-12-30T00:27:37"/>
    <d v="1899-12-30T00:28:42"/>
    <n v="15"/>
    <x v="1"/>
    <x v="1"/>
    <x v="1"/>
    <n v="0"/>
    <n v="0"/>
    <s v="OK"/>
    <s v="Granel"/>
    <x v="0"/>
    <n v="0"/>
    <s v="F. MALAGA"/>
    <s v="A"/>
    <d v="1899-12-30T00:01:05"/>
    <d v="1899-12-30T00:01:05"/>
    <s v="OK"/>
    <m/>
    <m/>
    <d v="1899-12-30T00:00:00"/>
    <d v="1899-12-30T00:27:37"/>
    <n v="2"/>
    <n v="-7.5231481481008444E-4"/>
    <n v="27.616666666665495"/>
    <n v="15"/>
    <s v="Si"/>
  </r>
  <r>
    <s v="CSMA"/>
    <s v="2024059898"/>
    <x v="0"/>
    <s v="EE0224HDX"/>
    <s v="EE0224HDX"/>
    <d v="2024-12-30T00:00:00"/>
    <m/>
    <s v="3282"/>
    <x v="40"/>
    <s v="PA"/>
    <m/>
    <m/>
    <d v="2024-12-30T00:00:00"/>
    <d v="1899-12-30T14:50:51"/>
    <d v="2024-12-30T00:00:00"/>
    <d v="1899-12-30T17:57:00"/>
    <d v="2024-12-30T00:00:00"/>
    <d v="1899-12-30T15:34:46"/>
    <x v="251"/>
    <s v="E_AROMEROR"/>
    <s v="7022039300"/>
    <s v="FBO"/>
    <d v="1899-12-30T05:28:23"/>
    <d v="1899-12-30T02:22:14"/>
    <d v="1899-12-30T03:06:09"/>
    <s v="Ensacado"/>
    <s v="E002"/>
    <x v="2"/>
    <d v="1899-12-30T00:43:55"/>
    <n v="-9.877314814814997E-2"/>
    <n v="14"/>
    <x v="1"/>
    <x v="1"/>
    <x v="2"/>
    <n v="0"/>
    <n v="0"/>
    <s v="OK"/>
    <s v="Ensacado"/>
    <x v="0"/>
    <n v="0"/>
    <s v="F. MALAGA"/>
    <s v="A"/>
    <d v="1899-12-30T03:06:09"/>
    <d v="1899-12-30T02:08:09"/>
    <s v="KO"/>
    <m/>
    <m/>
    <d v="1899-12-30T00:00:00"/>
    <d v="1899-12-30T00:43:55"/>
    <n v="2"/>
    <d v="1899-12-30T03:06:09"/>
    <n v="43.916666666673635"/>
    <n v="15"/>
    <s v="Si"/>
  </r>
  <r>
    <s v="CSMA"/>
    <s v="2024059899"/>
    <x v="0"/>
    <s v="ER6533BCL"/>
    <s v="E4386MJZ"/>
    <d v="2024-12-30T00:00:00"/>
    <m/>
    <s v="3283"/>
    <x v="38"/>
    <s v="PA"/>
    <s v="PA"/>
    <m/>
    <d v="2024-12-30T00:00:00"/>
    <d v="1899-12-30T14:54:13"/>
    <d v="2024-12-30T00:00:00"/>
    <d v="1899-12-30T14:53:06"/>
    <d v="2024-12-30T00:00:00"/>
    <d v="1899-12-30T15:43:07"/>
    <x v="0"/>
    <s v="RFCPI"/>
    <s v="7022039302"/>
    <s v="EXW"/>
    <d v="1899-12-30T00:51:08"/>
    <d v="1899-12-30T00:50:01"/>
    <d v="1899-12-30T00:01:07"/>
    <s v="Ensacado"/>
    <s v="E002"/>
    <x v="1"/>
    <d v="1899-12-30T00:48:54"/>
    <d v="1899-12-30T00:50:01"/>
    <n v="14"/>
    <x v="1"/>
    <x v="1"/>
    <x v="2"/>
    <n v="0"/>
    <n v="0"/>
    <s v="OK"/>
    <s v="Ensacado"/>
    <x v="0"/>
    <n v="0"/>
    <s v="F. MALAGA"/>
    <s v="B"/>
    <d v="1899-12-30T00:01:07"/>
    <d v="1899-12-30T00:01:07"/>
    <s v="OK"/>
    <m/>
    <m/>
    <d v="1899-12-30T00:00:00"/>
    <d v="1899-12-30T00:48:54"/>
    <n v="2"/>
    <n v="-7.7546296296993056E-4"/>
    <n v="48.89999999999533"/>
    <n v="15"/>
    <s v="No"/>
  </r>
  <r>
    <s v="CSMA"/>
    <s v="2024059904"/>
    <x v="0"/>
    <s v="ER4763BBY"/>
    <s v="E4421MGY"/>
    <d v="2024-12-30T00:00:00"/>
    <m/>
    <s v="3264"/>
    <x v="35"/>
    <s v="PA"/>
    <s v="S1"/>
    <m/>
    <d v="2024-12-30T00:00:00"/>
    <d v="1899-12-30T15:17:50"/>
    <d v="2024-12-30T00:00:00"/>
    <d v="1899-12-30T15:16:43"/>
    <d v="2024-12-30T00:00:00"/>
    <d v="1899-12-30T15:46:16"/>
    <x v="0"/>
    <s v="RFCPI"/>
    <s v="7022039303"/>
    <s v="FBO"/>
    <d v="1899-12-30T00:30:40"/>
    <d v="1899-12-30T00:29:33"/>
    <d v="1899-12-30T00:01:07"/>
    <s v="Granel"/>
    <s v="E001"/>
    <x v="2"/>
    <d v="1899-12-30T00:28:26"/>
    <d v="1899-12-30T00:29:33"/>
    <n v="15"/>
    <x v="1"/>
    <x v="1"/>
    <x v="1"/>
    <n v="0"/>
    <n v="0"/>
    <s v="OK"/>
    <s v="Granel"/>
    <x v="0"/>
    <n v="0"/>
    <s v="F. MALAGA"/>
    <s v="A"/>
    <d v="1899-12-30T00:01:07"/>
    <d v="1899-12-30T00:01:07"/>
    <s v="OK"/>
    <m/>
    <m/>
    <d v="1899-12-30T00:00:00"/>
    <d v="1899-12-30T00:28:26"/>
    <n v="2"/>
    <n v="-7.7546296296004957E-4"/>
    <n v="28.433333333332715"/>
    <n v="15"/>
    <s v="Si"/>
  </r>
  <r>
    <s v="CSMA"/>
    <s v="2024059900"/>
    <x v="0"/>
    <s v="ER9864BBM"/>
    <s v="E6003LLM"/>
    <d v="2024-12-30T00:00:00"/>
    <m/>
    <s v="3295"/>
    <x v="10"/>
    <s v="PA"/>
    <s v="PA"/>
    <m/>
    <d v="2024-12-30T00:00:00"/>
    <d v="1899-12-30T14:56:16"/>
    <d v="2024-12-30T00:00:00"/>
    <d v="1899-12-30T14:55:10"/>
    <d v="2024-12-30T00:00:00"/>
    <d v="1899-12-30T16:01:55"/>
    <x v="0"/>
    <s v="RFCPI"/>
    <s v="7022039304"/>
    <s v="FBO"/>
    <d v="1899-12-30T01:07:51"/>
    <d v="1899-12-30T01:06:45"/>
    <d v="1899-12-30T00:01:06"/>
    <s v="Ensacado"/>
    <s v="E002"/>
    <x v="2"/>
    <d v="1899-12-30T01:05:39"/>
    <d v="1899-12-30T01:06:45"/>
    <n v="14"/>
    <x v="1"/>
    <x v="1"/>
    <x v="2"/>
    <n v="0"/>
    <n v="0"/>
    <s v="OK"/>
    <s v="Ensacado"/>
    <x v="0"/>
    <n v="0"/>
    <s v="F. MALAGA"/>
    <s v="B"/>
    <d v="1899-12-30T00:01:06"/>
    <d v="1899-12-30T00:01:06"/>
    <s v="OK"/>
    <m/>
    <m/>
    <d v="1899-12-30T00:00:00"/>
    <d v="1899-12-30T01:05:39"/>
    <n v="2"/>
    <n v="-7.638888888900075E-4"/>
    <n v="65.650000000003232"/>
    <n v="16"/>
    <s v="No"/>
  </r>
  <r>
    <s v="CSMA"/>
    <s v="2024059901"/>
    <x v="0"/>
    <s v="ER0632BCG"/>
    <s v="E5140DFP"/>
    <d v="2024-12-30T00:00:00"/>
    <m/>
    <s v="3283"/>
    <x v="38"/>
    <s v="PA"/>
    <s v="PA"/>
    <m/>
    <d v="2024-12-30T00:00:00"/>
    <d v="1899-12-30T14:59:28"/>
    <d v="2024-12-30T00:00:00"/>
    <d v="1899-12-30T14:58:22"/>
    <d v="2024-12-30T00:00:00"/>
    <d v="1899-12-30T16:10:43"/>
    <x v="0"/>
    <s v="RFCPI"/>
    <s v="7022039305"/>
    <s v="EXW"/>
    <d v="1899-12-30T01:13:27"/>
    <d v="1899-12-30T01:12:21"/>
    <d v="1899-12-30T00:01:06"/>
    <s v="Ensacado"/>
    <s v="E002"/>
    <x v="1"/>
    <d v="1899-12-30T01:11:15"/>
    <d v="1899-12-30T01:12:21"/>
    <n v="14"/>
    <x v="1"/>
    <x v="1"/>
    <x v="2"/>
    <n v="0"/>
    <n v="0"/>
    <s v="OK"/>
    <s v="Ensacado"/>
    <x v="0"/>
    <n v="0"/>
    <s v="F. MALAGA"/>
    <s v="B"/>
    <d v="1899-12-30T00:01:06"/>
    <d v="1899-12-30T00:01:06"/>
    <s v="OK"/>
    <m/>
    <m/>
    <d v="1899-12-30T00:00:00"/>
    <d v="1899-12-30T01:11:15"/>
    <n v="2"/>
    <n v="-7.638888888900075E-4"/>
    <n v="71.250000000004903"/>
    <n v="16"/>
    <s v="No"/>
  </r>
  <r>
    <s v="CSMA"/>
    <s v="2024059909"/>
    <x v="0"/>
    <s v="ER5929BBB"/>
    <s v="E9884JZD"/>
    <d v="2024-12-30T00:00:00"/>
    <m/>
    <s v="3269"/>
    <x v="36"/>
    <s v="PA"/>
    <s v="S2"/>
    <m/>
    <d v="2024-12-30T00:00:00"/>
    <d v="1899-12-30T15:35:45"/>
    <d v="2024-12-30T00:00:00"/>
    <d v="1899-12-30T15:34:39"/>
    <d v="2024-12-30T00:00:00"/>
    <d v="1899-12-30T16:12:13"/>
    <x v="0"/>
    <s v="RFCPI"/>
    <s v="7022039306"/>
    <s v="FBO"/>
    <d v="1899-12-30T00:38:40"/>
    <d v="1899-12-30T00:37:34"/>
    <d v="1899-12-30T00:01:06"/>
    <s v="Granel"/>
    <s v="E001"/>
    <x v="2"/>
    <d v="1899-12-30T00:36:28"/>
    <d v="1899-12-30T00:37:34"/>
    <n v="15"/>
    <x v="1"/>
    <x v="1"/>
    <x v="1"/>
    <n v="0"/>
    <n v="0"/>
    <s v="OK"/>
    <s v="Granel"/>
    <x v="0"/>
    <n v="0"/>
    <s v="F. MALAGA"/>
    <s v="A"/>
    <d v="1899-12-30T00:01:06"/>
    <d v="1899-12-30T00:01:06"/>
    <s v="OK"/>
    <m/>
    <m/>
    <d v="1899-12-30T00:00:00"/>
    <d v="1899-12-30T00:36:28"/>
    <n v="2"/>
    <n v="-7.638888888900075E-4"/>
    <n v="36.466666666660799"/>
    <n v="16"/>
    <s v="Si"/>
  </r>
  <r>
    <s v="CSMA"/>
    <s v="2024059907"/>
    <x v="0"/>
    <s v="EE6205CWY"/>
    <m/>
    <d v="2024-12-30T00:00:00"/>
    <m/>
    <s v="3283"/>
    <x v="38"/>
    <s v="PA"/>
    <s v="PA"/>
    <m/>
    <d v="2024-12-30T00:00:00"/>
    <d v="1899-12-30T15:34:52"/>
    <d v="2024-12-30T00:00:00"/>
    <d v="1899-12-30T15:33:47"/>
    <d v="2024-12-30T00:00:00"/>
    <d v="1899-12-30T16:16:40"/>
    <x v="0"/>
    <s v="RFCPI"/>
    <s v="7022039307"/>
    <s v="EXW"/>
    <d v="1899-12-30T00:43:58"/>
    <d v="1899-12-30T00:42:53"/>
    <d v="1899-12-30T00:01:05"/>
    <s v="Ensacado"/>
    <s v="E002"/>
    <x v="1"/>
    <d v="1899-12-30T00:41:48"/>
    <d v="1899-12-30T00:42:53"/>
    <n v="15"/>
    <x v="1"/>
    <x v="1"/>
    <x v="2"/>
    <n v="0"/>
    <n v="0"/>
    <s v="OK"/>
    <s v="Ensacado"/>
    <x v="0"/>
    <n v="0"/>
    <s v="F. MALAGA"/>
    <s v="A"/>
    <d v="1899-12-30T00:01:05"/>
    <d v="1899-12-30T00:01:05"/>
    <s v="OK"/>
    <m/>
    <m/>
    <d v="1899-12-30T00:00:00"/>
    <d v="1899-12-30T00:41:48"/>
    <n v="2"/>
    <n v="-7.5231481481008444E-4"/>
    <n v="41.800000000003173"/>
    <n v="16"/>
    <s v="Si"/>
  </r>
  <r>
    <s v="CSMA"/>
    <s v="2024059912"/>
    <x v="0"/>
    <s v="ER2524BBY"/>
    <s v="E8306MSJ"/>
    <d v="2024-12-30T00:00:00"/>
    <m/>
    <s v="3264"/>
    <x v="35"/>
    <s v="PA"/>
    <s v="S1"/>
    <m/>
    <d v="2024-12-30T00:00:00"/>
    <d v="1899-12-30T15:56:33"/>
    <d v="2024-12-30T00:00:00"/>
    <d v="1899-12-30T15:55:26"/>
    <d v="2024-12-30T00:00:00"/>
    <d v="1899-12-30T16:20:23"/>
    <x v="0"/>
    <s v="RFCPI"/>
    <s v="7022039308"/>
    <s v="FBO"/>
    <d v="1899-12-30T00:26:04"/>
    <d v="1899-12-30T00:24:57"/>
    <d v="1899-12-30T00:01:07"/>
    <s v="Granel"/>
    <s v="E001"/>
    <x v="2"/>
    <d v="1899-12-30T00:23:50"/>
    <d v="1899-12-30T00:24:57"/>
    <n v="15"/>
    <x v="1"/>
    <x v="1"/>
    <x v="1"/>
    <n v="0"/>
    <n v="0"/>
    <s v="OK"/>
    <s v="Granel"/>
    <x v="0"/>
    <n v="0"/>
    <s v="F. MALAGA"/>
    <s v="A"/>
    <d v="1899-12-30T00:01:07"/>
    <d v="1899-12-30T00:01:07"/>
    <s v="OK"/>
    <m/>
    <m/>
    <d v="1899-12-30T00:00:00"/>
    <d v="1899-12-30T00:23:50"/>
    <n v="2"/>
    <n v="-7.7546296296004957E-4"/>
    <n v="23.833333333339191"/>
    <n v="16"/>
    <s v="Si"/>
  </r>
  <r>
    <s v="CSMA"/>
    <s v="2024059914"/>
    <x v="0"/>
    <s v="EVA02467R"/>
    <s v="E5824JVY"/>
    <d v="2024-12-30T00:00:00"/>
    <m/>
    <s v="3264"/>
    <x v="35"/>
    <s v="PA"/>
    <s v="S1"/>
    <m/>
    <d v="2024-12-30T00:00:00"/>
    <d v="1899-12-30T16:03:47"/>
    <d v="2024-12-30T00:00:00"/>
    <d v="1899-12-30T16:02:40"/>
    <d v="2024-12-30T00:00:00"/>
    <d v="1899-12-30T16:25:54"/>
    <x v="0"/>
    <s v="RFCPI"/>
    <s v="7022039309"/>
    <s v="FBO"/>
    <d v="1899-12-30T00:24:21"/>
    <d v="1899-12-30T00:23:14"/>
    <d v="1899-12-30T00:01:07"/>
    <s v="Granel"/>
    <s v="E001"/>
    <x v="2"/>
    <d v="1899-12-30T00:22:07"/>
    <d v="1899-12-30T00:23:14"/>
    <n v="16"/>
    <x v="1"/>
    <x v="1"/>
    <x v="1"/>
    <n v="0"/>
    <n v="0"/>
    <s v="OK"/>
    <s v="Granel"/>
    <x v="0"/>
    <n v="0"/>
    <s v="F. MALAGA"/>
    <s v="A"/>
    <d v="1899-12-30T00:01:07"/>
    <d v="1899-12-30T00:01:07"/>
    <s v="OK"/>
    <m/>
    <m/>
    <d v="1899-12-30T00:00:00"/>
    <d v="1899-12-30T00:22:07"/>
    <n v="2"/>
    <n v="-7.7546296296004957E-4"/>
    <n v="22.116666666671989"/>
    <n v="16"/>
    <s v="Si"/>
  </r>
  <r>
    <s v="CSMA"/>
    <s v="2024059913"/>
    <x v="0"/>
    <s v="ER3035BDJ"/>
    <s v="E1617MGZ"/>
    <d v="2024-12-30T00:00:00"/>
    <m/>
    <s v="3269"/>
    <x v="36"/>
    <s v="PA"/>
    <s v="S2"/>
    <m/>
    <d v="2024-12-30T00:00:00"/>
    <d v="1899-12-30T16:02:49"/>
    <d v="2024-12-30T00:00:00"/>
    <d v="1899-12-30T16:01:42"/>
    <d v="2024-12-30T00:00:00"/>
    <d v="1899-12-30T16:30:53"/>
    <x v="0"/>
    <s v="RFCPI"/>
    <s v="7022039310"/>
    <s v="FBO"/>
    <d v="1899-12-30T00:30:18"/>
    <d v="1899-12-30T00:29:11"/>
    <d v="1899-12-30T00:01:07"/>
    <s v="Granel"/>
    <s v="E001"/>
    <x v="2"/>
    <d v="1899-12-30T00:28:04"/>
    <d v="1899-12-30T00:29:11"/>
    <n v="16"/>
    <x v="1"/>
    <x v="1"/>
    <x v="1"/>
    <n v="0"/>
    <n v="0"/>
    <s v="OK"/>
    <s v="Granel"/>
    <x v="0"/>
    <n v="0"/>
    <s v="F. MALAGA"/>
    <s v="A"/>
    <d v="1899-12-30T00:01:07"/>
    <d v="1899-12-30T00:01:07"/>
    <s v="OK"/>
    <m/>
    <m/>
    <d v="1899-12-30T00:00:00"/>
    <d v="1899-12-30T00:28:04"/>
    <n v="2"/>
    <n v="-7.7546296296993056E-4"/>
    <n v="28.066666666665565"/>
    <n v="16"/>
    <s v="Si"/>
  </r>
  <r>
    <s v="CSMA"/>
    <s v="2024059915"/>
    <x v="0"/>
    <s v="ER3243BBL"/>
    <s v="E0509JJH"/>
    <d v="2024-12-30T00:00:00"/>
    <m/>
    <s v="3269"/>
    <x v="36"/>
    <s v="PA"/>
    <s v="S2"/>
    <m/>
    <d v="2024-12-30T00:00:00"/>
    <d v="1899-12-30T16:08:44"/>
    <d v="2024-12-30T00:00:00"/>
    <d v="1899-12-30T16:07:36"/>
    <d v="2024-12-30T00:00:00"/>
    <d v="1899-12-30T16:36:10"/>
    <x v="0"/>
    <s v="RFCPI"/>
    <s v="7022039311"/>
    <s v="EXW"/>
    <d v="1899-12-30T00:29:42"/>
    <d v="1899-12-30T00:28:34"/>
    <d v="1899-12-30T00:01:08"/>
    <s v="Granel"/>
    <s v="E001"/>
    <x v="1"/>
    <d v="1899-12-30T00:27:26"/>
    <d v="1899-12-30T00:28:34"/>
    <n v="16"/>
    <x v="1"/>
    <x v="1"/>
    <x v="1"/>
    <n v="0"/>
    <n v="0"/>
    <s v="OK"/>
    <s v="Granel"/>
    <x v="0"/>
    <n v="0"/>
    <s v="F. MALAGA"/>
    <s v="A"/>
    <d v="1899-12-30T00:01:08"/>
    <d v="1899-12-30T00:01:08"/>
    <s v="OK"/>
    <m/>
    <m/>
    <d v="1899-12-30T00:00:00"/>
    <d v="1899-12-30T00:27:26"/>
    <n v="2"/>
    <n v="-7.8703703703997263E-4"/>
    <n v="27.433333333339274"/>
    <n v="16"/>
    <s v="Si"/>
  </r>
  <r>
    <s v="CSMA"/>
    <s v="2024059916"/>
    <x v="0"/>
    <s v="ER4695BDR"/>
    <s v="E9461JBD"/>
    <d v="2024-12-30T00:00:00"/>
    <m/>
    <s v="3264"/>
    <x v="35"/>
    <s v="PA"/>
    <s v="S1"/>
    <m/>
    <d v="2024-12-30T00:00:00"/>
    <d v="1899-12-30T16:11:04"/>
    <d v="2024-12-30T00:00:00"/>
    <d v="1899-12-30T16:09:57"/>
    <d v="2024-12-30T00:00:00"/>
    <d v="1899-12-30T16:43:01"/>
    <x v="0"/>
    <s v="RFCPI"/>
    <s v="7022039312"/>
    <s v="EXW"/>
    <d v="1899-12-30T00:34:11"/>
    <d v="1899-12-30T00:33:04"/>
    <d v="1899-12-30T00:01:07"/>
    <s v="Granel"/>
    <s v="E001"/>
    <x v="1"/>
    <d v="1899-12-30T00:31:57"/>
    <d v="1899-12-30T00:33:04"/>
    <n v="16"/>
    <x v="1"/>
    <x v="1"/>
    <x v="1"/>
    <n v="0"/>
    <n v="0"/>
    <s v="OK"/>
    <s v="Granel"/>
    <x v="0"/>
    <n v="0"/>
    <s v="F. MALAGA"/>
    <s v="A"/>
    <d v="1899-12-30T00:01:07"/>
    <d v="1899-12-30T00:01:07"/>
    <s v="OK"/>
    <m/>
    <m/>
    <d v="1899-12-30T00:00:00"/>
    <d v="1899-12-30T00:31:57"/>
    <n v="2"/>
    <n v="-7.7546296295993855E-4"/>
    <n v="31.950000000000038"/>
    <n v="16"/>
    <s v="Si"/>
  </r>
  <r>
    <s v="CSMA"/>
    <s v="2024059917"/>
    <x v="0"/>
    <s v="ER4902BBX"/>
    <s v="E6099JTB"/>
    <d v="2024-12-30T00:00:00"/>
    <m/>
    <s v="3283"/>
    <x v="38"/>
    <s v="PA"/>
    <s v="PA"/>
    <m/>
    <d v="2024-12-30T00:00:00"/>
    <d v="1899-12-30T16:17:13"/>
    <d v="2024-12-30T00:00:00"/>
    <d v="1899-12-30T16:16:05"/>
    <d v="2024-12-30T00:00:00"/>
    <d v="1899-12-30T16:51:58"/>
    <x v="0"/>
    <s v="RFCPI"/>
    <s v="7022039313"/>
    <s v="EXW"/>
    <d v="1899-12-30T00:37:01"/>
    <d v="1899-12-30T00:35:53"/>
    <d v="1899-12-30T00:01:08"/>
    <s v="Ensacado"/>
    <s v="E002"/>
    <x v="1"/>
    <d v="1899-12-30T00:34:45"/>
    <d v="1899-12-30T00:35:53"/>
    <n v="16"/>
    <x v="1"/>
    <x v="1"/>
    <x v="2"/>
    <n v="0"/>
    <n v="0"/>
    <s v="OK"/>
    <s v="Ensacado"/>
    <x v="0"/>
    <n v="0"/>
    <s v="F. MALAGA"/>
    <s v="A"/>
    <d v="1899-12-30T00:01:08"/>
    <d v="1899-12-30T00:01:08"/>
    <s v="OK"/>
    <m/>
    <m/>
    <d v="1899-12-30T00:00:00"/>
    <d v="1899-12-30T00:34:45"/>
    <n v="2"/>
    <n v="-7.8703703703997263E-4"/>
    <n v="34.749999999993598"/>
    <n v="16"/>
    <s v="Si"/>
  </r>
  <r>
    <s v="CSMA"/>
    <s v="2024059919"/>
    <x v="0"/>
    <s v="ER8167BCF"/>
    <s v="E2589JTB"/>
    <d v="2024-12-30T00:00:00"/>
    <m/>
    <s v="3264"/>
    <x v="35"/>
    <s v="PA"/>
    <s v="S1"/>
    <m/>
    <d v="2024-12-30T00:00:00"/>
    <d v="1899-12-30T16:32:28"/>
    <d v="2024-12-30T00:00:00"/>
    <d v="1899-12-30T16:31:22"/>
    <d v="2024-12-30T00:00:00"/>
    <d v="1899-12-30T16:57:58"/>
    <x v="0"/>
    <s v="RFCPI"/>
    <s v="7022039314"/>
    <s v="FBO"/>
    <d v="1899-12-30T00:27:42"/>
    <d v="1899-12-30T00:26:36"/>
    <d v="1899-12-30T00:01:06"/>
    <s v="Granel"/>
    <s v="E001"/>
    <x v="2"/>
    <d v="1899-12-30T00:25:30"/>
    <d v="1899-12-30T00:26:36"/>
    <n v="16"/>
    <x v="1"/>
    <x v="1"/>
    <x v="1"/>
    <n v="0"/>
    <n v="0"/>
    <s v="OK"/>
    <s v="Granel"/>
    <x v="0"/>
    <n v="0"/>
    <s v="F. MALAGA"/>
    <s v="A"/>
    <d v="1899-12-30T00:01:06"/>
    <d v="1899-12-30T00:01:06"/>
    <s v="OK"/>
    <m/>
    <m/>
    <d v="1899-12-30T00:00:00"/>
    <d v="1899-12-30T00:25:30"/>
    <n v="2"/>
    <n v="-7.638888888900075E-4"/>
    <n v="25.500000000009582"/>
    <n v="16"/>
    <s v="Si"/>
  </r>
  <r>
    <s v="CSMA"/>
    <s v="2024059918"/>
    <x v="0"/>
    <s v="EE5448BJP"/>
    <m/>
    <d v="2024-12-30T00:00:00"/>
    <m/>
    <s v="3283"/>
    <x v="38"/>
    <s v="PA"/>
    <s v="PA"/>
    <m/>
    <d v="2024-12-30T00:00:00"/>
    <d v="1899-12-30T16:26:02"/>
    <d v="2024-12-30T00:00:00"/>
    <d v="1899-12-30T16:24:56"/>
    <d v="2024-12-30T00:00:00"/>
    <d v="1899-12-30T16:59:43"/>
    <x v="0"/>
    <s v="RFCPI"/>
    <s v="7022039315"/>
    <s v="EXW"/>
    <d v="1899-12-30T00:35:53"/>
    <d v="1899-12-30T00:34:47"/>
    <d v="1899-12-30T00:01:06"/>
    <s v="Ensacado"/>
    <s v="E002"/>
    <x v="1"/>
    <d v="1899-12-30T00:33:41"/>
    <d v="1899-12-30T00:34:47"/>
    <n v="16"/>
    <x v="1"/>
    <x v="1"/>
    <x v="2"/>
    <n v="0"/>
    <n v="0"/>
    <s v="OK"/>
    <s v="Ensacado"/>
    <x v="0"/>
    <n v="0"/>
    <s v="F. MALAGA"/>
    <s v="A"/>
    <d v="1899-12-30T00:01:06"/>
    <d v="1899-12-30T00:01:06"/>
    <s v="OK"/>
    <m/>
    <m/>
    <d v="1899-12-30T00:00:00"/>
    <d v="1899-12-30T00:33:41"/>
    <n v="2"/>
    <n v="-7.638888888900075E-4"/>
    <n v="33.6833333333281"/>
    <n v="16"/>
    <s v="Si"/>
  </r>
  <r>
    <s v="CSMA"/>
    <s v="2024059920"/>
    <x v="0"/>
    <s v="ER0492BBM"/>
    <s v="E8142JYC"/>
    <d v="2024-12-30T00:00:00"/>
    <m/>
    <s v="3283"/>
    <x v="38"/>
    <s v="PA"/>
    <m/>
    <m/>
    <d v="2024-12-30T00:00:00"/>
    <d v="1899-12-30T16:42:12"/>
    <d v="2024-12-30T00:00:00"/>
    <d v="1899-12-30T13:06:00"/>
    <d v="2024-12-30T00:00:00"/>
    <d v="1899-12-30T17:13:25"/>
    <x v="218"/>
    <s v="JJIMENA"/>
    <s v="7022039317"/>
    <s v="EXW"/>
    <d v="1899-12-30T07:43:37"/>
    <d v="1899-12-30T04:07:25"/>
    <d v="1899-12-30T03:36:12"/>
    <s v="Ensacado"/>
    <s v="E002"/>
    <x v="1"/>
    <d v="1899-12-30T00:31:13"/>
    <d v="1899-12-30T04:07:25"/>
    <n v="16"/>
    <x v="1"/>
    <x v="1"/>
    <x v="2"/>
    <n v="0"/>
    <n v="0"/>
    <s v="OK"/>
    <s v="Ensacado"/>
    <x v="0"/>
    <n v="0"/>
    <s v="F. MALAGA"/>
    <s v="A"/>
    <d v="1899-12-30T03:36:12"/>
    <d v="1899-12-30T02:38:12"/>
    <s v="KO"/>
    <m/>
    <m/>
    <d v="1899-12-30T00:00:00"/>
    <d v="1899-12-30T00:31:13"/>
    <n v="2"/>
    <n v="-0.15013888888889004"/>
    <n v="31.216666666665578"/>
    <n v="17"/>
    <s v="Si"/>
  </r>
  <r>
    <s v="CSMA"/>
    <s v="2024059922"/>
    <x v="0"/>
    <s v="EJ02544R"/>
    <s v="E9533LGJ"/>
    <d v="2024-12-30T00:00:00"/>
    <m/>
    <s v="3283"/>
    <x v="38"/>
    <s v="PA"/>
    <m/>
    <m/>
    <d v="2024-12-30T00:00:00"/>
    <d v="1899-12-30T16:55:20"/>
    <d v="2024-12-30T00:00:00"/>
    <d v="1899-12-30T03:42:00"/>
    <d v="2024-12-30T00:00:00"/>
    <d v="1899-12-30T17:26:37"/>
    <x v="252"/>
    <s v="JJIMENA"/>
    <s v="7022039318"/>
    <s v="FBO"/>
    <d v="1899-12-31T02:57:57"/>
    <d v="1899-12-30T13:44:37"/>
    <d v="1899-12-30T13:13:20"/>
    <s v="Ensacado"/>
    <s v="E002"/>
    <x v="2"/>
    <d v="1899-12-30T00:31:17"/>
    <d v="1899-12-30T13:44:37"/>
    <n v="16"/>
    <x v="1"/>
    <x v="1"/>
    <x v="2"/>
    <n v="0"/>
    <n v="0"/>
    <s v="OK"/>
    <s v="Ensacado"/>
    <x v="0"/>
    <n v="0"/>
    <s v="F. MALAGA"/>
    <s v="A"/>
    <d v="1899-12-30T13:13:20"/>
    <d v="1899-12-30T12:15:20"/>
    <s v="KO"/>
    <m/>
    <m/>
    <d v="1899-12-30T00:00:00"/>
    <d v="1899-12-30T00:31:17"/>
    <n v="2"/>
    <n v="-0.55092592592592005"/>
    <n v="31.283333333337477"/>
    <n v="17"/>
    <s v="Si"/>
  </r>
  <r>
    <s v="CSMA"/>
    <s v="2024059924"/>
    <x v="0"/>
    <s v="EE0762LGY"/>
    <m/>
    <d v="2024-12-30T00:00:00"/>
    <m/>
    <s v="3283"/>
    <x v="38"/>
    <s v="PA"/>
    <m/>
    <m/>
    <d v="2024-12-30T00:00:00"/>
    <d v="1899-12-30T17:37:02"/>
    <d v="2024-12-30T00:00:00"/>
    <d v="1899-12-30T15:18:00"/>
    <d v="2024-12-30T00:00:00"/>
    <d v="1899-12-30T18:03:44"/>
    <x v="244"/>
    <s v="JJIMENA"/>
    <s v="7022039320"/>
    <s v="EXW"/>
    <d v="1899-12-30T05:04:46"/>
    <d v="1899-12-30T02:45:44"/>
    <d v="1899-12-30T02:19:02"/>
    <s v="Ensacado"/>
    <s v="E002"/>
    <x v="1"/>
    <d v="1899-12-30T00:26:42"/>
    <d v="1899-12-30T02:45:44"/>
    <n v="17"/>
    <x v="1"/>
    <x v="1"/>
    <x v="2"/>
    <n v="0"/>
    <n v="0"/>
    <s v="OK"/>
    <s v="Ensacado"/>
    <x v="0"/>
    <n v="0"/>
    <s v="F. MALAGA"/>
    <s v="A"/>
    <d v="1899-12-30T02:19:02"/>
    <d v="1899-12-30T01:21:02"/>
    <s v="KO"/>
    <m/>
    <m/>
    <d v="1899-12-30T00:00:00"/>
    <d v="1899-12-30T00:26:42"/>
    <n v="2"/>
    <n v="-9.6550925925930065E-2"/>
    <n v="26.699999999990425"/>
    <n v="18"/>
    <s v="Si"/>
  </r>
  <r>
    <s v="CSMA"/>
    <s v="2024059929"/>
    <x v="0"/>
    <s v="EE0762LGY"/>
    <m/>
    <d v="2024-12-30T00:00:00"/>
    <m/>
    <s v="3283"/>
    <x v="38"/>
    <s v="PA"/>
    <s v="PA"/>
    <m/>
    <d v="2024-12-30T00:00:00"/>
    <d v="1899-12-30T18:50:12"/>
    <d v="2024-12-30T00:00:00"/>
    <d v="1899-12-30T18:49:06"/>
    <d v="2024-12-30T00:00:00"/>
    <d v="1899-12-30T19:10:27"/>
    <x v="0"/>
    <s v="RFCPI"/>
    <s v="7022039321"/>
    <s v="EXW"/>
    <d v="1899-12-30T00:22:27"/>
    <d v="1899-12-30T00:21:21"/>
    <d v="1899-12-30T00:01:06"/>
    <s v="Ensacado"/>
    <s v="E002"/>
    <x v="1"/>
    <d v="1899-12-30T00:20:15"/>
    <d v="1899-12-30T00:21:21"/>
    <n v="18"/>
    <x v="1"/>
    <x v="1"/>
    <x v="2"/>
    <n v="0"/>
    <n v="0"/>
    <s v="OK"/>
    <s v="Ensacado"/>
    <x v="0"/>
    <n v="0"/>
    <s v="F. MALAGA"/>
    <s v="A"/>
    <d v="1899-12-30T00:01:06"/>
    <d v="1899-12-30T00:01:06"/>
    <s v="OK"/>
    <m/>
    <m/>
    <d v="1899-12-30T00:00:00"/>
    <d v="1899-12-30T00:20:15"/>
    <n v="2"/>
    <n v="-7.638888888900075E-4"/>
    <n v="20.249999999999968"/>
    <n v="19"/>
    <s v="Si"/>
  </r>
  <r>
    <s v="CSMA"/>
    <s v="2024059930"/>
    <x v="0"/>
    <s v="ER8221BBJ"/>
    <s v="E3888GZR"/>
    <d v="2024-12-31T00:00:00"/>
    <m/>
    <s v="3269"/>
    <x v="36"/>
    <s v="PA"/>
    <s v="S2"/>
    <m/>
    <d v="2024-12-31T00:00:00"/>
    <d v="1899-12-30T04:51:21"/>
    <d v="2024-12-31T00:00:00"/>
    <d v="1899-12-30T04:50:15"/>
    <d v="2024-12-31T00:00:00"/>
    <d v="1899-12-30T05:15:24"/>
    <x v="0"/>
    <s v="RFCPI"/>
    <s v="7022039322"/>
    <s v="EXW"/>
    <d v="1899-12-30T00:26:15"/>
    <d v="1899-12-30T00:25:09"/>
    <d v="1899-12-30T00:01:06"/>
    <s v="Granel"/>
    <s v="E001"/>
    <x v="1"/>
    <d v="1899-12-30T00:24:03"/>
    <d v="1899-12-30T00:25:09"/>
    <n v="4"/>
    <x v="2"/>
    <x v="1"/>
    <x v="1"/>
    <n v="0"/>
    <n v="0"/>
    <s v="OK"/>
    <s v="Granel"/>
    <x v="0"/>
    <n v="0"/>
    <s v="F. MALAGA"/>
    <s v="A"/>
    <d v="1899-12-30T00:01:06"/>
    <d v="1899-12-30T00:01:06"/>
    <s v="OK"/>
    <m/>
    <m/>
    <d v="1899-12-30T00:00:00"/>
    <d v="1899-12-30T00:24:03"/>
    <n v="3"/>
    <n v="-7.638888888900075E-4"/>
    <n v="24.05000000000156"/>
    <n v="5"/>
    <s v="Si"/>
  </r>
  <r>
    <s v="CSMA"/>
    <s v="2024059931"/>
    <x v="0"/>
    <s v="ER3673BBX"/>
    <s v="E1228KBR"/>
    <d v="2024-12-31T00:00:00"/>
    <m/>
    <s v="3264"/>
    <x v="35"/>
    <s v="PA"/>
    <s v="S1"/>
    <m/>
    <d v="2024-12-31T00:00:00"/>
    <d v="1899-12-30T04:58:41"/>
    <d v="2024-12-31T00:00:00"/>
    <d v="1899-12-30T04:57:33"/>
    <d v="2024-12-31T00:00:00"/>
    <d v="1899-12-30T05:29:31"/>
    <x v="0"/>
    <s v="RFCPI"/>
    <s v="7022039323"/>
    <s v="EXW"/>
    <d v="1899-12-30T00:33:06"/>
    <d v="1899-12-30T00:31:58"/>
    <d v="1899-12-30T00:01:08"/>
    <s v="Granel"/>
    <s v="E001"/>
    <x v="1"/>
    <d v="1899-12-30T00:30:50"/>
    <d v="1899-12-30T00:31:58"/>
    <n v="4"/>
    <x v="2"/>
    <x v="1"/>
    <x v="1"/>
    <n v="0"/>
    <n v="0"/>
    <s v="OK"/>
    <s v="Granel"/>
    <x v="0"/>
    <n v="0"/>
    <s v="F. MALAGA"/>
    <s v="A"/>
    <d v="1899-12-30T00:01:08"/>
    <d v="1899-12-30T00:01:08"/>
    <s v="OK"/>
    <m/>
    <m/>
    <d v="1899-12-30T00:00:00"/>
    <d v="1899-12-30T00:30:50"/>
    <n v="3"/>
    <n v="-7.8703703704000039E-4"/>
    <n v="30.833333333337606"/>
    <n v="5"/>
    <s v="Si"/>
  </r>
  <r>
    <s v="CSMA"/>
    <s v="2024059932"/>
    <x v="0"/>
    <s v="ER5973BBL"/>
    <s v="E0247JRH"/>
    <d v="2024-12-31T00:00:00"/>
    <m/>
    <s v="3263"/>
    <x v="42"/>
    <s v="PA"/>
    <s v="S5"/>
    <m/>
    <d v="2024-12-31T00:00:00"/>
    <d v="1899-12-30T05:04:49"/>
    <d v="2024-12-31T00:00:00"/>
    <d v="1899-12-30T05:03:43"/>
    <d v="2024-12-31T00:00:00"/>
    <d v="1899-12-30T05:36:46"/>
    <x v="0"/>
    <s v="RFCPI"/>
    <s v="7022039324"/>
    <s v="EXW"/>
    <d v="1899-12-30T00:34:09"/>
    <d v="1899-12-30T00:33:03"/>
    <d v="1899-12-30T00:01:06"/>
    <s v="Granel"/>
    <s v="E001"/>
    <x v="1"/>
    <d v="1899-12-30T00:31:57"/>
    <d v="1899-12-30T00:33:03"/>
    <n v="5"/>
    <x v="2"/>
    <x v="1"/>
    <x v="1"/>
    <n v="0"/>
    <n v="0"/>
    <s v="OK"/>
    <s v="Granel"/>
    <x v="0"/>
    <n v="0"/>
    <s v="F. MALAGA"/>
    <s v="A"/>
    <d v="1899-12-30T00:01:06"/>
    <d v="1899-12-30T00:01:06"/>
    <s v="OK"/>
    <m/>
    <m/>
    <d v="1899-12-30T00:00:00"/>
    <d v="1899-12-30T00:31:57"/>
    <n v="3"/>
    <n v="-7.6388888888997974E-4"/>
    <n v="31.950000000000038"/>
    <n v="5"/>
    <s v="Si"/>
  </r>
  <r>
    <s v="CSMA"/>
    <s v="2024059934"/>
    <x v="0"/>
    <s v="ER2352BBS"/>
    <s v="E9571KML"/>
    <d v="2024-12-31T00:00:00"/>
    <m/>
    <s v="3262"/>
    <x v="43"/>
    <s v="PA"/>
    <s v="S6"/>
    <m/>
    <d v="2024-12-31T00:00:00"/>
    <d v="1899-12-30T05:38:36"/>
    <d v="2024-12-31T00:00:00"/>
    <d v="1899-12-30T05:37:29"/>
    <d v="2024-12-31T00:00:00"/>
    <d v="1899-12-30T06:03:53"/>
    <x v="0"/>
    <s v="RFCPI"/>
    <s v="7022039325"/>
    <s v="FBO"/>
    <d v="1899-12-30T00:27:31"/>
    <d v="1899-12-30T00:26:24"/>
    <d v="1899-12-30T00:01:07"/>
    <s v="Granel"/>
    <s v="E001"/>
    <x v="2"/>
    <d v="1899-12-30T00:25:17"/>
    <d v="1899-12-30T00:26:24"/>
    <n v="5"/>
    <x v="2"/>
    <x v="1"/>
    <x v="1"/>
    <n v="0"/>
    <n v="0"/>
    <s v="OK"/>
    <s v="Granel"/>
    <x v="0"/>
    <n v="0"/>
    <s v="F. MALAGA"/>
    <s v="A"/>
    <d v="1899-12-30T00:01:07"/>
    <d v="1899-12-30T00:01:07"/>
    <s v="OK"/>
    <m/>
    <m/>
    <d v="1899-12-30T00:00:00"/>
    <d v="1899-12-30T00:25:17"/>
    <n v="3"/>
    <n v="-7.7546296295999406E-4"/>
    <n v="25.283333333332781"/>
    <n v="6"/>
    <s v="Si"/>
  </r>
  <r>
    <s v="CSMA"/>
    <s v="2024059936"/>
    <x v="0"/>
    <s v="ER5124BCC"/>
    <s v="E4352HZT"/>
    <d v="2024-12-31T00:00:00"/>
    <m/>
    <s v="3283"/>
    <x v="38"/>
    <s v="PA"/>
    <s v="PA"/>
    <m/>
    <d v="2024-12-31T00:00:00"/>
    <d v="1899-12-30T05:55:41"/>
    <d v="2024-12-31T00:00:00"/>
    <d v="1899-12-30T05:54:33"/>
    <d v="2024-12-31T00:00:00"/>
    <d v="1899-12-30T06:18:25"/>
    <x v="0"/>
    <s v="RFCPI"/>
    <s v="7022039326"/>
    <s v="FBO"/>
    <d v="1899-12-30T00:25:00"/>
    <d v="1899-12-30T00:23:52"/>
    <d v="1899-12-30T00:01:08"/>
    <s v="Ensacado"/>
    <s v="E002"/>
    <x v="2"/>
    <d v="1899-12-30T00:22:44"/>
    <d v="1899-12-30T00:23:52"/>
    <n v="5"/>
    <x v="2"/>
    <x v="1"/>
    <x v="2"/>
    <n v="0"/>
    <n v="0"/>
    <s v="OK"/>
    <s v="Ensacado"/>
    <x v="0"/>
    <n v="0"/>
    <s v="F. MALAGA"/>
    <s v="A"/>
    <d v="1899-12-30T00:01:08"/>
    <d v="1899-12-30T00:01:08"/>
    <s v="OK"/>
    <m/>
    <m/>
    <d v="1899-12-30T00:00:00"/>
    <d v="1899-12-30T00:22:44"/>
    <n v="3"/>
    <n v="-7.8703703703000838E-4"/>
    <n v="22.73333333333758"/>
    <n v="6"/>
    <s v="Si"/>
  </r>
  <r>
    <s v="CSMA"/>
    <s v="2024059935"/>
    <x v="0"/>
    <s v="ER4551BBJ"/>
    <s v="E0262CVL"/>
    <d v="2024-12-31T00:00:00"/>
    <m/>
    <s v="3283"/>
    <x v="38"/>
    <s v="PA"/>
    <s v="PA"/>
    <m/>
    <d v="2024-12-31T00:00:00"/>
    <d v="1899-12-30T05:54:04"/>
    <d v="2024-12-31T00:00:00"/>
    <d v="1899-12-30T05:52:58"/>
    <d v="2024-12-31T00:00:00"/>
    <d v="1899-12-30T06:29:55"/>
    <x v="0"/>
    <s v="RFCPI"/>
    <s v="7022039327"/>
    <s v="FBO"/>
    <d v="1899-12-30T00:38:03"/>
    <d v="1899-12-30T00:36:57"/>
    <d v="1899-12-30T00:01:06"/>
    <s v="Ensacado"/>
    <s v="E002"/>
    <x v="2"/>
    <d v="1899-12-30T00:35:51"/>
    <d v="1899-12-30T00:36:57"/>
    <n v="5"/>
    <x v="2"/>
    <x v="1"/>
    <x v="2"/>
    <n v="0"/>
    <n v="0"/>
    <s v="OK"/>
    <s v="Ensacado"/>
    <x v="0"/>
    <n v="0"/>
    <s v="F. MALAGA"/>
    <s v="A"/>
    <d v="1899-12-30T00:01:06"/>
    <d v="1899-12-30T00:01:06"/>
    <s v="OK"/>
    <m/>
    <m/>
    <d v="1899-12-30T00:00:00"/>
    <d v="1899-12-30T00:35:51"/>
    <n v="3"/>
    <n v="-7.638888888900075E-4"/>
    <n v="35.849999999995212"/>
    <n v="6"/>
    <s v="Si"/>
  </r>
  <r>
    <s v="CSMA"/>
    <s v="2024059939"/>
    <x v="0"/>
    <s v="ER9858BBY"/>
    <s v="E8263KDM"/>
    <d v="2024-12-31T00:00:00"/>
    <m/>
    <s v="3264"/>
    <x v="35"/>
    <s v="PA"/>
    <s v="S1"/>
    <m/>
    <d v="2024-12-31T00:00:00"/>
    <d v="1899-12-30T06:15:19"/>
    <d v="2024-12-31T00:00:00"/>
    <d v="1899-12-30T06:14:12"/>
    <d v="2024-12-31T00:00:00"/>
    <d v="1899-12-30T06:42:47"/>
    <x v="0"/>
    <s v="RFCPI"/>
    <s v="7022039328"/>
    <s v="FBO"/>
    <d v="1899-12-30T00:29:42"/>
    <d v="1899-12-30T00:28:35"/>
    <d v="1899-12-30T00:01:07"/>
    <s v="Granel"/>
    <s v="E001"/>
    <x v="2"/>
    <d v="1899-12-30T00:27:28"/>
    <d v="1899-12-30T00:28:35"/>
    <n v="6"/>
    <x v="2"/>
    <x v="1"/>
    <x v="1"/>
    <n v="0"/>
    <n v="0"/>
    <s v="OK"/>
    <s v="Granel"/>
    <x v="0"/>
    <n v="0"/>
    <s v="F. MALAGA"/>
    <s v="A"/>
    <d v="1899-12-30T00:01:07"/>
    <d v="1899-12-30T00:01:07"/>
    <s v="OK"/>
    <m/>
    <m/>
    <d v="1899-12-30T00:00:00"/>
    <d v="1899-12-30T00:27:28"/>
    <n v="3"/>
    <n v="-7.7546296295999406E-4"/>
    <n v="27.466666666675223"/>
    <n v="6"/>
    <s v="Si"/>
  </r>
  <r>
    <s v="CSMA"/>
    <s v="2024059937"/>
    <x v="0"/>
    <s v="ER1864BBP"/>
    <s v="E9297MPF"/>
    <d v="2024-12-31T00:00:00"/>
    <m/>
    <s v="3260"/>
    <x v="41"/>
    <s v="PA"/>
    <s v="S8"/>
    <m/>
    <d v="2024-12-31T00:00:00"/>
    <d v="1899-12-30T06:11:35"/>
    <d v="2024-12-31T00:00:00"/>
    <d v="1899-12-30T06:10:28"/>
    <d v="2024-12-31T00:00:00"/>
    <d v="1899-12-30T06:43:43"/>
    <x v="0"/>
    <s v="RFCPI"/>
    <s v="7022039329"/>
    <s v="EXW"/>
    <d v="1899-12-30T00:34:22"/>
    <d v="1899-12-30T00:33:15"/>
    <d v="1899-12-30T00:01:07"/>
    <s v="Granel"/>
    <s v="E001"/>
    <x v="1"/>
    <d v="1899-12-30T00:32:08"/>
    <d v="1899-12-30T00:33:15"/>
    <n v="6"/>
    <x v="2"/>
    <x v="1"/>
    <x v="1"/>
    <n v="0"/>
    <n v="0"/>
    <s v="OK"/>
    <s v="Granel"/>
    <x v="0"/>
    <n v="0"/>
    <s v="F. MALAGA"/>
    <s v="A"/>
    <d v="1899-12-30T00:01:07"/>
    <d v="1899-12-30T00:01:07"/>
    <s v="OK"/>
    <m/>
    <m/>
    <d v="1899-12-30T00:00:00"/>
    <d v="1899-12-30T00:32:08"/>
    <n v="3"/>
    <n v="-7.7546296295999406E-4"/>
    <n v="32.133333333340808"/>
    <n v="6"/>
    <s v="Si"/>
  </r>
  <r>
    <s v="CSMA"/>
    <s v="2024059938"/>
    <x v="0"/>
    <s v="ER0229BBR"/>
    <s v="E0631LTH"/>
    <d v="2024-12-31T00:00:00"/>
    <m/>
    <s v="3264"/>
    <x v="35"/>
    <s v="PA"/>
    <s v="S1"/>
    <m/>
    <d v="2024-12-31T00:00:00"/>
    <d v="1899-12-30T06:15:08"/>
    <d v="2024-12-31T00:00:00"/>
    <d v="1899-12-30T06:14:01"/>
    <d v="2024-12-31T00:00:00"/>
    <d v="1899-12-30T06:44:59"/>
    <x v="0"/>
    <s v="RFCPI"/>
    <s v="7022039330"/>
    <s v="FBO"/>
    <d v="1899-12-30T00:32:05"/>
    <d v="1899-12-30T00:30:58"/>
    <d v="1899-12-30T00:01:07"/>
    <s v="Granel"/>
    <s v="E001"/>
    <x v="2"/>
    <d v="1899-12-30T00:29:51"/>
    <d v="1899-12-30T00:30:58"/>
    <n v="6"/>
    <x v="2"/>
    <x v="1"/>
    <x v="1"/>
    <n v="0"/>
    <n v="0"/>
    <s v="OK"/>
    <s v="Granel"/>
    <x v="0"/>
    <n v="0"/>
    <s v="F. MALAGA"/>
    <s v="A"/>
    <d v="1899-12-30T00:01:07"/>
    <d v="1899-12-30T00:01:07"/>
    <s v="OK"/>
    <m/>
    <m/>
    <d v="1899-12-30T00:00:00"/>
    <d v="1899-12-30T00:29:51"/>
    <n v="3"/>
    <n v="-7.7546296295999406E-4"/>
    <n v="29.850000000004826"/>
    <n v="6"/>
    <s v="Si"/>
  </r>
  <r>
    <s v="CSMA"/>
    <s v="2024059942"/>
    <x v="0"/>
    <s v="ER7738BBC"/>
    <s v="E0307HGB"/>
    <d v="2024-12-31T00:00:00"/>
    <m/>
    <s v="3283"/>
    <x v="38"/>
    <s v="PA"/>
    <s v="PA"/>
    <m/>
    <d v="2024-12-31T00:00:00"/>
    <d v="1899-12-30T06:26:07"/>
    <d v="2024-12-31T00:00:00"/>
    <d v="1899-12-30T06:24:59"/>
    <d v="2024-12-31T00:00:00"/>
    <d v="1899-12-30T06:46:55"/>
    <x v="0"/>
    <s v="RFCPI"/>
    <s v="7022039331"/>
    <s v="FBO"/>
    <d v="1899-12-30T00:23:04"/>
    <d v="1899-12-30T00:21:56"/>
    <d v="1899-12-30T00:01:08"/>
    <s v="Ensacado"/>
    <s v="E002"/>
    <x v="2"/>
    <d v="1899-12-30T00:20:48"/>
    <d v="1899-12-30T00:21:56"/>
    <n v="6"/>
    <x v="2"/>
    <x v="1"/>
    <x v="2"/>
    <n v="0"/>
    <n v="0"/>
    <s v="OK"/>
    <s v="Ensacado"/>
    <x v="0"/>
    <n v="0"/>
    <s v="F. MALAGA"/>
    <s v="A"/>
    <d v="1899-12-30T00:01:08"/>
    <d v="1899-12-30T00:01:08"/>
    <s v="OK"/>
    <m/>
    <m/>
    <d v="1899-12-30T00:00:00"/>
    <d v="1899-12-30T00:20:48"/>
    <n v="3"/>
    <n v="-7.8703703702998062E-4"/>
    <n v="20.800000000008048"/>
    <n v="6"/>
    <s v="Si"/>
  </r>
  <r>
    <s v="CSMA"/>
    <s v="2024059941"/>
    <x v="0"/>
    <s v="ER1030BBJ"/>
    <s v="E0463JRH"/>
    <d v="2024-12-31T00:00:00"/>
    <m/>
    <s v="3264"/>
    <x v="35"/>
    <s v="PA"/>
    <s v="S1"/>
    <m/>
    <d v="2024-12-31T00:00:00"/>
    <d v="1899-12-30T06:24:10"/>
    <d v="2024-12-31T00:00:00"/>
    <d v="1899-12-30T06:23:03"/>
    <d v="2024-12-31T00:00:00"/>
    <d v="1899-12-30T06:56:49"/>
    <x v="0"/>
    <s v="RFCPI"/>
    <s v="7022039332"/>
    <s v="FBO"/>
    <d v="1899-12-30T00:34:53"/>
    <d v="1899-12-30T00:33:46"/>
    <d v="1899-12-30T00:01:07"/>
    <s v="Granel"/>
    <s v="E001"/>
    <x v="2"/>
    <d v="1899-12-30T00:32:39"/>
    <d v="1899-12-30T00:33:46"/>
    <n v="6"/>
    <x v="2"/>
    <x v="1"/>
    <x v="1"/>
    <n v="0"/>
    <n v="0"/>
    <s v="OK"/>
    <s v="Granel"/>
    <x v="0"/>
    <n v="0"/>
    <s v="F. MALAGA"/>
    <s v="A"/>
    <d v="1899-12-30T00:01:07"/>
    <d v="1899-12-30T00:01:07"/>
    <s v="OK"/>
    <m/>
    <m/>
    <d v="1899-12-30T00:00:00"/>
    <d v="1899-12-30T00:32:39"/>
    <n v="3"/>
    <n v="-7.7546296296998607E-4"/>
    <n v="32.649999999998386"/>
    <n v="6"/>
    <s v="Si"/>
  </r>
  <r>
    <s v="CSMA"/>
    <s v="2024059940"/>
    <x v="0"/>
    <s v="ER8271BBD"/>
    <s v="E2291HBT"/>
    <d v="2024-12-31T00:00:00"/>
    <m/>
    <s v="3264"/>
    <x v="35"/>
    <s v="PA"/>
    <s v="S1"/>
    <m/>
    <d v="2024-12-31T00:00:00"/>
    <d v="1899-12-30T06:20:08"/>
    <d v="2024-12-31T00:00:00"/>
    <d v="1899-12-30T06:19:00"/>
    <d v="2024-12-31T00:00:00"/>
    <d v="1899-12-30T07:00:56"/>
    <x v="0"/>
    <s v="RFCPI"/>
    <s v="7022039333"/>
    <s v="FBO"/>
    <d v="1899-12-30T00:43:04"/>
    <d v="1899-12-30T00:41:56"/>
    <d v="1899-12-30T00:01:08"/>
    <s v="Granel"/>
    <s v="E001"/>
    <x v="2"/>
    <d v="1899-12-30T00:40:48"/>
    <d v="1899-12-30T00:41:56"/>
    <n v="6"/>
    <x v="2"/>
    <x v="1"/>
    <x v="1"/>
    <n v="0"/>
    <n v="0"/>
    <s v="OK"/>
    <s v="Granel"/>
    <x v="0"/>
    <n v="0"/>
    <s v="F. MALAGA"/>
    <s v="A"/>
    <d v="1899-12-30T00:01:08"/>
    <d v="1899-12-30T00:01:08"/>
    <s v="OK"/>
    <m/>
    <m/>
    <d v="1899-12-30T00:00:00"/>
    <d v="1899-12-30T00:40:48"/>
    <n v="3"/>
    <n v="-7.8703703703997263E-4"/>
    <n v="40.799999999995187"/>
    <n v="7"/>
    <s v="Si"/>
  </r>
  <r>
    <s v="CSMA"/>
    <s v="2024059944"/>
    <x v="0"/>
    <s v="ER1055BBH"/>
    <s v="E0721JRZ"/>
    <d v="2024-12-31T00:00:00"/>
    <m/>
    <s v="3269"/>
    <x v="36"/>
    <s v="PA"/>
    <s v="S2"/>
    <m/>
    <d v="2024-12-31T00:00:00"/>
    <d v="1899-12-30T06:42:09"/>
    <d v="2024-12-31T00:00:00"/>
    <d v="1899-12-30T06:41:01"/>
    <d v="2024-12-31T00:00:00"/>
    <d v="1899-12-30T07:11:47"/>
    <x v="0"/>
    <s v="RFCPI"/>
    <s v="7022039334"/>
    <s v="EXW"/>
    <d v="1899-12-30T00:31:54"/>
    <d v="1899-12-30T00:30:46"/>
    <d v="1899-12-30T00:01:08"/>
    <s v="Granel"/>
    <s v="E001"/>
    <x v="1"/>
    <d v="1899-12-30T00:29:38"/>
    <d v="1899-12-30T00:30:46"/>
    <n v="6"/>
    <x v="2"/>
    <x v="1"/>
    <x v="1"/>
    <n v="0"/>
    <n v="0"/>
    <s v="OK"/>
    <s v="Granel"/>
    <x v="0"/>
    <n v="0"/>
    <s v="F. MALAGA"/>
    <s v="A"/>
    <d v="1899-12-30T00:01:08"/>
    <d v="1899-12-30T00:01:08"/>
    <s v="OK"/>
    <m/>
    <m/>
    <d v="1899-12-30T00:00:00"/>
    <d v="1899-12-30T00:29:38"/>
    <n v="3"/>
    <n v="-7.8703703703003614E-4"/>
    <n v="29.633333333342335"/>
    <n v="7"/>
    <s v="Si"/>
  </r>
  <r>
    <s v="CSMA"/>
    <s v="2024059945"/>
    <x v="0"/>
    <s v="ER3338BBZ"/>
    <s v="E3410KWV"/>
    <d v="2024-12-31T00:00:00"/>
    <m/>
    <s v="3283"/>
    <x v="38"/>
    <s v="PA"/>
    <s v="PA"/>
    <m/>
    <d v="2024-12-31T00:00:00"/>
    <d v="1899-12-30T06:47:50"/>
    <d v="2024-12-31T00:00:00"/>
    <d v="1899-12-30T06:46:43"/>
    <d v="2024-12-31T00:00:00"/>
    <d v="1899-12-30T07:16:03"/>
    <x v="0"/>
    <s v="RFCPI"/>
    <s v="7022039335"/>
    <s v="EXW"/>
    <d v="1899-12-30T00:30:27"/>
    <d v="1899-12-30T00:29:20"/>
    <d v="1899-12-30T00:01:07"/>
    <s v="Ensacado"/>
    <s v="E002"/>
    <x v="1"/>
    <d v="1899-12-30T00:28:13"/>
    <d v="1899-12-30T00:29:20"/>
    <n v="6"/>
    <x v="2"/>
    <x v="1"/>
    <x v="2"/>
    <n v="0"/>
    <n v="0"/>
    <s v="OK"/>
    <s v="Ensacado"/>
    <x v="0"/>
    <n v="0"/>
    <s v="F. MALAGA"/>
    <s v="A"/>
    <d v="1899-12-30T00:01:07"/>
    <d v="1899-12-30T00:01:07"/>
    <s v="OK"/>
    <m/>
    <m/>
    <d v="1899-12-30T00:00:00"/>
    <d v="1899-12-30T00:28:13"/>
    <n v="3"/>
    <n v="-7.7546296295999406E-4"/>
    <n v="28.216666666670385"/>
    <n v="7"/>
    <s v="Si"/>
  </r>
  <r>
    <s v="CSMA"/>
    <s v="2024059946"/>
    <x v="0"/>
    <s v="ER3243BBL"/>
    <s v="E0509JJH"/>
    <d v="2024-12-31T00:00:00"/>
    <m/>
    <s v="3269"/>
    <x v="36"/>
    <s v="PA"/>
    <s v="S2"/>
    <m/>
    <d v="2024-12-31T00:00:00"/>
    <d v="1899-12-30T06:54:56"/>
    <d v="2024-12-31T00:00:00"/>
    <d v="1899-12-30T06:53:47"/>
    <d v="2024-12-31T00:00:00"/>
    <d v="1899-12-30T07:21:27"/>
    <x v="0"/>
    <s v="RFCPI"/>
    <s v="7022039336"/>
    <s v="EXW"/>
    <d v="1899-12-30T00:28:49"/>
    <d v="1899-12-30T00:27:40"/>
    <d v="1899-12-30T00:01:09"/>
    <s v="Granel"/>
    <s v="E001"/>
    <x v="1"/>
    <d v="1899-12-30T00:26:31"/>
    <d v="1899-12-30T00:27:40"/>
    <n v="6"/>
    <x v="2"/>
    <x v="1"/>
    <x v="1"/>
    <n v="0"/>
    <n v="0"/>
    <s v="OK"/>
    <s v="Granel"/>
    <x v="0"/>
    <n v="0"/>
    <s v="F. MALAGA"/>
    <s v="A"/>
    <d v="1899-12-30T00:01:09"/>
    <d v="1899-12-30T00:01:09"/>
    <s v="OK"/>
    <m/>
    <m/>
    <d v="1899-12-30T00:00:00"/>
    <d v="1899-12-30T00:26:31"/>
    <n v="3"/>
    <n v="-7.9861111110995919E-4"/>
    <n v="26.516666666664044"/>
    <n v="7"/>
    <s v="Si"/>
  </r>
  <r>
    <s v="CSMA"/>
    <s v="2024059953"/>
    <x v="0"/>
    <s v="ER4551BBJ"/>
    <s v="E0262CVL"/>
    <d v="2024-12-31T00:00:00"/>
    <m/>
    <s v="3283"/>
    <x v="38"/>
    <s v="PA"/>
    <s v="PA"/>
    <m/>
    <d v="2024-12-31T00:00:00"/>
    <d v="1899-12-30T07:12:44"/>
    <d v="2024-12-31T00:00:00"/>
    <d v="1899-12-30T07:11:36"/>
    <d v="2024-12-31T00:00:00"/>
    <d v="1899-12-30T07:31:13"/>
    <x v="0"/>
    <s v="RFCPI"/>
    <s v="7022039337"/>
    <s v="FBO"/>
    <d v="1899-12-30T00:20:45"/>
    <d v="1899-12-30T00:19:37"/>
    <d v="1899-12-30T00:01:08"/>
    <s v="Ensacado"/>
    <s v="E002"/>
    <x v="2"/>
    <d v="1899-12-30T00:18:29"/>
    <d v="1899-12-30T00:19:37"/>
    <n v="7"/>
    <x v="2"/>
    <x v="1"/>
    <x v="2"/>
    <n v="0"/>
    <n v="0"/>
    <s v="OK"/>
    <s v="Ensacado"/>
    <x v="0"/>
    <n v="0"/>
    <s v="F. MALAGA"/>
    <s v="A"/>
    <d v="1899-12-30T00:01:08"/>
    <d v="1899-12-30T00:01:08"/>
    <s v="OK"/>
    <m/>
    <m/>
    <d v="1899-12-30T00:00:00"/>
    <d v="1899-12-30T00:18:29"/>
    <n v="3"/>
    <n v="-7.8703703703997263E-4"/>
    <n v="18.483333333336034"/>
    <n v="7"/>
    <s v="Si"/>
  </r>
  <r>
    <s v="CSMA"/>
    <s v="2024059951"/>
    <x v="0"/>
    <s v="ER4695BDR"/>
    <s v="E9461JBD"/>
    <d v="2024-12-31T00:00:00"/>
    <m/>
    <s v="3264"/>
    <x v="35"/>
    <s v="PA"/>
    <s v="S1"/>
    <m/>
    <d v="2024-12-31T00:00:00"/>
    <d v="1899-12-30T07:09:27"/>
    <d v="2024-12-31T00:00:00"/>
    <d v="1899-12-30T07:08:19"/>
    <d v="2024-12-31T00:00:00"/>
    <d v="1899-12-30T07:35:30"/>
    <x v="0"/>
    <s v="RFCPI"/>
    <s v="7022039338"/>
    <s v="EXW"/>
    <d v="1899-12-30T00:28:19"/>
    <d v="1899-12-30T00:27:11"/>
    <d v="1899-12-30T00:01:08"/>
    <s v="Granel"/>
    <s v="E001"/>
    <x v="1"/>
    <d v="1899-12-30T00:26:03"/>
    <d v="1899-12-30T00:27:11"/>
    <n v="7"/>
    <x v="2"/>
    <x v="1"/>
    <x v="1"/>
    <n v="0"/>
    <n v="0"/>
    <s v="OK"/>
    <s v="Granel"/>
    <x v="0"/>
    <n v="0"/>
    <s v="F. MALAGA"/>
    <s v="A"/>
    <d v="1899-12-30T00:01:08"/>
    <d v="1899-12-30T00:01:08"/>
    <s v="OK"/>
    <m/>
    <m/>
    <d v="1899-12-30T00:00:00"/>
    <d v="1899-12-30T00:26:03"/>
    <n v="3"/>
    <n v="-7.8703703703997263E-4"/>
    <n v="26.049999999988803"/>
    <n v="7"/>
    <s v="Si"/>
  </r>
  <r>
    <s v="CSMA"/>
    <s v="2024059958"/>
    <x v="0"/>
    <s v="ER4133BCC"/>
    <s v="E7241HLN"/>
    <d v="2024-12-31T00:00:00"/>
    <m/>
    <s v="3283"/>
    <x v="38"/>
    <s v="PA"/>
    <s v="PA"/>
    <m/>
    <d v="2024-12-31T00:00:00"/>
    <d v="1899-12-30T07:20:58"/>
    <d v="2024-12-31T00:00:00"/>
    <d v="1899-12-30T07:19:49"/>
    <d v="2024-12-31T00:00:00"/>
    <d v="1899-12-30T07:44:53"/>
    <x v="0"/>
    <s v="RFCPI"/>
    <s v="7022039339"/>
    <s v="EXW"/>
    <d v="1899-12-30T00:26:13"/>
    <d v="1899-12-30T00:25:04"/>
    <d v="1899-12-30T00:01:09"/>
    <s v="Ensacado"/>
    <s v="E002"/>
    <x v="1"/>
    <d v="1899-12-30T00:23:55"/>
    <d v="1899-12-30T00:25:04"/>
    <n v="7"/>
    <x v="2"/>
    <x v="1"/>
    <x v="2"/>
    <n v="0"/>
    <n v="0"/>
    <s v="OK"/>
    <s v="Ensacado"/>
    <x v="0"/>
    <n v="0"/>
    <s v="F. MALAGA"/>
    <s v="A"/>
    <d v="1899-12-30T00:01:09"/>
    <d v="1899-12-30T00:01:09"/>
    <s v="OK"/>
    <m/>
    <m/>
    <d v="1899-12-30T00:00:00"/>
    <d v="1899-12-30T00:23:55"/>
    <n v="3"/>
    <n v="-7.986111111100147E-4"/>
    <n v="23.916666666672029"/>
    <n v="7"/>
    <s v="Si"/>
  </r>
  <r>
    <s v="CSMA"/>
    <s v="2024059959"/>
    <x v="0"/>
    <s v="ER7621BBD"/>
    <s v="E3209LFN"/>
    <d v="2024-12-31T00:00:00"/>
    <m/>
    <s v="3283"/>
    <x v="38"/>
    <s v="PA"/>
    <s v="PA"/>
    <m/>
    <d v="2024-12-31T00:00:00"/>
    <d v="1899-12-30T07:25:20"/>
    <d v="2024-12-31T00:00:00"/>
    <d v="1899-12-30T07:24:13"/>
    <d v="2024-12-31T00:00:00"/>
    <d v="1899-12-30T07:56:47"/>
    <x v="0"/>
    <s v="RFCPI"/>
    <s v="7022039340"/>
    <s v="EXW"/>
    <d v="1899-12-30T00:33:41"/>
    <d v="1899-12-30T00:32:34"/>
    <d v="1899-12-30T00:01:07"/>
    <s v="Ensacado"/>
    <s v="E002"/>
    <x v="1"/>
    <d v="1899-12-30T00:31:27"/>
    <d v="1899-12-30T00:32:34"/>
    <n v="7"/>
    <x v="2"/>
    <x v="1"/>
    <x v="2"/>
    <n v="0"/>
    <n v="0"/>
    <s v="OK"/>
    <s v="Ensacado"/>
    <x v="0"/>
    <n v="0"/>
    <s v="F. MALAGA"/>
    <s v="A"/>
    <d v="1899-12-30T00:01:07"/>
    <d v="1899-12-30T00:01:07"/>
    <s v="OK"/>
    <m/>
    <m/>
    <d v="1899-12-30T00:00:00"/>
    <d v="1899-12-30T00:31:27"/>
    <n v="3"/>
    <n v="-7.7546296295999406E-4"/>
    <n v="31.450000000003158"/>
    <n v="7"/>
    <s v="Si"/>
  </r>
  <r>
    <s v="CSMA"/>
    <s v="2024059964"/>
    <x v="0"/>
    <s v="ER3673BBX"/>
    <s v="E1228KBR"/>
    <d v="2024-12-31T00:00:00"/>
    <m/>
    <s v="3263"/>
    <x v="42"/>
    <s v="PA"/>
    <s v="S5"/>
    <m/>
    <d v="2024-12-31T00:00:00"/>
    <d v="1899-12-30T07:37:10"/>
    <d v="2024-12-31T00:00:00"/>
    <d v="1899-12-30T07:36:03"/>
    <d v="2024-12-31T00:00:00"/>
    <d v="1899-12-30T08:03:00"/>
    <x v="0"/>
    <s v="RFCPI"/>
    <s v="7022039341"/>
    <s v="EXW"/>
    <d v="1899-12-30T00:28:04"/>
    <d v="1899-12-30T00:26:57"/>
    <d v="1899-12-30T00:01:07"/>
    <s v="Granel"/>
    <s v="E001"/>
    <x v="1"/>
    <d v="1899-12-30T00:25:50"/>
    <d v="1899-12-30T00:26:57"/>
    <n v="7"/>
    <x v="2"/>
    <x v="1"/>
    <x v="1"/>
    <n v="0"/>
    <n v="0"/>
    <s v="OK"/>
    <s v="Granel"/>
    <x v="0"/>
    <n v="0"/>
    <s v="F. MALAGA"/>
    <s v="A"/>
    <d v="1899-12-30T00:01:07"/>
    <d v="1899-12-30T00:01:07"/>
    <s v="OK"/>
    <m/>
    <m/>
    <d v="1899-12-30T00:00:00"/>
    <d v="1899-12-30T00:25:50"/>
    <n v="3"/>
    <n v="-7.7546296295999406E-4"/>
    <n v="25.83333333334086"/>
    <n v="8"/>
    <s v="Si"/>
  </r>
  <r>
    <s v="CSMA"/>
    <s v="2024059966"/>
    <x v="0"/>
    <s v="ER8221BBJ"/>
    <s v="E3888GZR"/>
    <d v="2024-12-31T00:00:00"/>
    <m/>
    <s v="3269"/>
    <x v="36"/>
    <s v="PA"/>
    <s v="S2"/>
    <m/>
    <d v="2024-12-31T00:00:00"/>
    <d v="1899-12-30T07:45:21"/>
    <d v="2024-12-31T00:00:00"/>
    <d v="1899-12-30T07:44:13"/>
    <d v="2024-12-31T00:00:00"/>
    <d v="1899-12-30T08:05:40"/>
    <x v="0"/>
    <s v="RFCPI"/>
    <s v="7022039342"/>
    <s v="EXW"/>
    <d v="1899-12-30T00:22:35"/>
    <d v="1899-12-30T00:21:27"/>
    <d v="1899-12-30T00:01:08"/>
    <s v="Granel"/>
    <s v="E001"/>
    <x v="1"/>
    <d v="1899-12-30T00:20:19"/>
    <d v="1899-12-30T00:21:27"/>
    <n v="7"/>
    <x v="2"/>
    <x v="1"/>
    <x v="1"/>
    <n v="0"/>
    <n v="0"/>
    <s v="OK"/>
    <s v="Granel"/>
    <x v="0"/>
    <n v="0"/>
    <s v="F. MALAGA"/>
    <s v="A"/>
    <d v="1899-12-30T00:01:08"/>
    <d v="1899-12-30T00:01:08"/>
    <s v="OK"/>
    <m/>
    <m/>
    <d v="1899-12-30T00:00:00"/>
    <d v="1899-12-30T00:20:19"/>
    <n v="3"/>
    <n v="-7.8703703702998062E-4"/>
    <n v="20.316666666672027"/>
    <n v="8"/>
    <s v="Si"/>
  </r>
  <r>
    <s v="CSMA"/>
    <s v="2024059965"/>
    <x v="0"/>
    <s v="ER7123BCC"/>
    <s v="E6280JGH"/>
    <d v="2024-12-31T00:00:00"/>
    <m/>
    <s v="3283"/>
    <x v="38"/>
    <s v="PA"/>
    <s v="PA"/>
    <m/>
    <d v="2024-12-31T00:00:00"/>
    <d v="1899-12-30T07:38:08"/>
    <d v="2024-12-31T00:00:00"/>
    <d v="1899-12-30T07:37:00"/>
    <d v="2024-12-31T00:00:00"/>
    <d v="1899-12-30T08:17:47"/>
    <x v="0"/>
    <s v="RFCPI"/>
    <s v="7022039343"/>
    <s v="EXW"/>
    <d v="1899-12-30T00:41:55"/>
    <d v="1899-12-30T00:40:47"/>
    <d v="1899-12-30T00:01:08"/>
    <s v="Ensacado"/>
    <s v="E002"/>
    <x v="1"/>
    <d v="1899-12-30T00:39:39"/>
    <d v="1899-12-30T00:40:47"/>
    <n v="7"/>
    <x v="2"/>
    <x v="1"/>
    <x v="2"/>
    <n v="0"/>
    <n v="0"/>
    <s v="OK"/>
    <s v="Ensacado"/>
    <x v="0"/>
    <n v="0"/>
    <s v="F. MALAGA"/>
    <s v="A"/>
    <d v="1899-12-30T00:01:08"/>
    <d v="1899-12-30T00:01:08"/>
    <s v="OK"/>
    <m/>
    <m/>
    <d v="1899-12-30T00:00:00"/>
    <d v="1899-12-30T00:39:39"/>
    <n v="3"/>
    <n v="-7.8703703704002814E-4"/>
    <n v="39.649999999996766"/>
    <n v="8"/>
    <s v="Si"/>
  </r>
  <r>
    <s v="CSMA"/>
    <s v="2024059967"/>
    <x v="0"/>
    <s v="ER4902BBX"/>
    <s v="E6099JTB"/>
    <d v="2024-12-31T00:00:00"/>
    <m/>
    <s v="3283"/>
    <x v="38"/>
    <s v="PA"/>
    <s v="PA"/>
    <m/>
    <d v="2024-12-31T00:00:00"/>
    <d v="1899-12-30T07:46:41"/>
    <d v="2024-12-31T00:00:00"/>
    <d v="1899-12-30T07:45:33"/>
    <d v="2024-12-31T00:00:00"/>
    <d v="1899-12-30T08:23:01"/>
    <x v="0"/>
    <s v="RFCPI"/>
    <s v="7022039344"/>
    <s v="EXW"/>
    <d v="1899-12-30T00:38:36"/>
    <d v="1899-12-30T00:37:28"/>
    <d v="1899-12-30T00:01:08"/>
    <s v="Ensacado"/>
    <s v="E002"/>
    <x v="1"/>
    <d v="1899-12-30T00:36:20"/>
    <d v="1899-12-30T00:37:28"/>
    <n v="7"/>
    <x v="2"/>
    <x v="1"/>
    <x v="2"/>
    <n v="0"/>
    <n v="0"/>
    <s v="OK"/>
    <s v="Ensacado"/>
    <x v="0"/>
    <n v="0"/>
    <s v="F. MALAGA"/>
    <s v="A"/>
    <d v="1899-12-30T00:01:08"/>
    <d v="1899-12-30T00:01:08"/>
    <s v="OK"/>
    <m/>
    <m/>
    <d v="1899-12-30T00:00:00"/>
    <d v="1899-12-30T00:36:20"/>
    <n v="3"/>
    <n v="-7.8703703703997263E-4"/>
    <n v="36.333333333331232"/>
    <n v="8"/>
    <s v="Si"/>
  </r>
  <r>
    <s v="CSMA"/>
    <s v="2024059969"/>
    <x v="0"/>
    <s v="ER7738BBC"/>
    <s v="E0307HGB"/>
    <d v="2024-12-31T00:00:00"/>
    <m/>
    <s v="3283"/>
    <x v="38"/>
    <s v="PA"/>
    <s v="PA"/>
    <m/>
    <d v="2024-12-31T00:00:00"/>
    <d v="1899-12-30T07:59:22"/>
    <d v="2024-12-31T00:00:00"/>
    <d v="1899-12-30T07:58:15"/>
    <d v="2024-12-31T00:00:00"/>
    <d v="1899-12-30T08:35:40"/>
    <x v="0"/>
    <s v="RFCPI"/>
    <s v="7022039345"/>
    <s v="FBO"/>
    <d v="1899-12-30T00:38:32"/>
    <d v="1899-12-30T00:37:25"/>
    <d v="1899-12-30T00:01:07"/>
    <s v="Ensacado"/>
    <s v="E002"/>
    <x v="2"/>
    <d v="1899-12-30T00:36:18"/>
    <d v="1899-12-30T00:37:25"/>
    <n v="7"/>
    <x v="2"/>
    <x v="1"/>
    <x v="2"/>
    <n v="0"/>
    <n v="0"/>
    <s v="OK"/>
    <s v="Ensacado"/>
    <x v="0"/>
    <n v="0"/>
    <s v="F. MALAGA"/>
    <s v="A"/>
    <d v="1899-12-30T00:01:07"/>
    <d v="1899-12-30T00:01:07"/>
    <s v="OK"/>
    <m/>
    <m/>
    <d v="1899-12-30T00:00:00"/>
    <d v="1899-12-30T00:36:18"/>
    <n v="3"/>
    <n v="-7.7546296295999406E-4"/>
    <n v="36.299999999995201"/>
    <n v="8"/>
    <s v="Si"/>
  </r>
  <r>
    <s v="CSMA"/>
    <s v="2024059974"/>
    <x v="0"/>
    <s v="EVA02467R"/>
    <s v="E5824JVY"/>
    <d v="2024-12-31T00:00:00"/>
    <m/>
    <s v="3264"/>
    <x v="35"/>
    <s v="PA"/>
    <s v="S1"/>
    <m/>
    <d v="2024-12-31T00:00:00"/>
    <d v="1899-12-30T08:17:15"/>
    <d v="2024-12-31T00:00:00"/>
    <d v="1899-12-30T08:16:08"/>
    <d v="2024-12-31T00:00:00"/>
    <d v="1899-12-30T08:44:13"/>
    <x v="0"/>
    <s v="RFCPI"/>
    <s v="7022039346"/>
    <s v="FBO"/>
    <d v="1899-12-30T00:29:12"/>
    <d v="1899-12-30T00:28:05"/>
    <d v="1899-12-30T00:01:07"/>
    <s v="Granel"/>
    <s v="E001"/>
    <x v="2"/>
    <d v="1899-12-30T00:26:58"/>
    <d v="1899-12-30T00:28:05"/>
    <n v="8"/>
    <x v="2"/>
    <x v="1"/>
    <x v="1"/>
    <n v="0"/>
    <n v="0"/>
    <s v="OK"/>
    <s v="Granel"/>
    <x v="0"/>
    <n v="0"/>
    <s v="F. MALAGA"/>
    <s v="A"/>
    <d v="1899-12-30T00:01:07"/>
    <d v="1899-12-30T00:01:07"/>
    <s v="OK"/>
    <m/>
    <m/>
    <d v="1899-12-30T00:00:00"/>
    <d v="1899-12-30T00:26:58"/>
    <n v="3"/>
    <n v="-7.7546296296004957E-4"/>
    <n v="26.966666666663954"/>
    <n v="8"/>
    <s v="Si"/>
  </r>
  <r>
    <s v="CSMA"/>
    <s v="2024059973"/>
    <x v="0"/>
    <s v="ER4551BBJ"/>
    <s v="E0262CVL"/>
    <d v="2024-12-31T00:00:00"/>
    <m/>
    <s v="3283"/>
    <x v="38"/>
    <s v="PA"/>
    <s v="PA"/>
    <m/>
    <d v="2024-12-31T00:00:00"/>
    <d v="1899-12-30T08:07:19"/>
    <d v="2024-12-31T00:00:00"/>
    <d v="1899-12-30T08:06:14"/>
    <d v="2024-12-31T00:00:00"/>
    <d v="1899-12-30T08:44:59"/>
    <x v="0"/>
    <s v="RFCPI"/>
    <s v="7022039347"/>
    <s v="FBO"/>
    <d v="1899-12-30T00:39:50"/>
    <d v="1899-12-30T00:38:45"/>
    <d v="1899-12-30T00:01:05"/>
    <s v="Ensacado"/>
    <s v="E002"/>
    <x v="2"/>
    <d v="1899-12-30T00:37:40"/>
    <d v="1899-12-30T00:38:45"/>
    <n v="8"/>
    <x v="2"/>
    <x v="1"/>
    <x v="2"/>
    <n v="0"/>
    <n v="0"/>
    <s v="OK"/>
    <s v="Ensacado"/>
    <x v="0"/>
    <n v="0"/>
    <s v="F. MALAGA"/>
    <s v="A"/>
    <d v="1899-12-30T00:01:05"/>
    <d v="1899-12-30T00:01:05"/>
    <s v="OK"/>
    <m/>
    <m/>
    <d v="1899-12-30T00:00:00"/>
    <d v="1899-12-30T00:37:40"/>
    <n v="3"/>
    <n v="-7.5231481480997342E-4"/>
    <n v="37.666666666670423"/>
    <n v="8"/>
    <s v="Si"/>
  </r>
  <r>
    <s v="CSMA"/>
    <s v="2024059981"/>
    <x v="0"/>
    <s v="ELE02494R"/>
    <s v="E7977MGZ"/>
    <d v="2024-12-31T00:00:00"/>
    <m/>
    <s v="3264"/>
    <x v="35"/>
    <s v="PA"/>
    <s v="S1"/>
    <m/>
    <d v="2024-12-31T00:00:00"/>
    <d v="1899-12-30T08:44:04"/>
    <d v="2024-12-31T00:00:00"/>
    <d v="1899-12-30T08:42:56"/>
    <d v="2024-12-31T00:00:00"/>
    <d v="1899-12-30T09:10:44"/>
    <x v="0"/>
    <s v="RFCPI"/>
    <s v="7022039348"/>
    <s v="FBO"/>
    <d v="1899-12-30T00:28:56"/>
    <d v="1899-12-30T00:27:48"/>
    <d v="1899-12-30T00:01:08"/>
    <s v="Granel"/>
    <s v="E001"/>
    <x v="2"/>
    <d v="1899-12-30T00:26:40"/>
    <d v="1899-12-30T00:27:48"/>
    <n v="8"/>
    <x v="2"/>
    <x v="1"/>
    <x v="1"/>
    <n v="0"/>
    <n v="0"/>
    <s v="OK"/>
    <s v="Granel"/>
    <x v="0"/>
    <n v="0"/>
    <s v="F. MALAGA"/>
    <s v="A"/>
    <d v="1899-12-30T00:01:08"/>
    <d v="1899-12-30T00:01:08"/>
    <s v="OK"/>
    <m/>
    <m/>
    <d v="1899-12-30T00:00:00"/>
    <d v="1899-12-30T00:26:40"/>
    <n v="3"/>
    <n v="-7.8703703704002814E-4"/>
    <n v="26.666666666654393"/>
    <n v="9"/>
    <s v="Si"/>
  </r>
  <r>
    <s v="CSMA"/>
    <s v="2024059979"/>
    <x v="0"/>
    <s v="ER4533BBP"/>
    <s v="E5811MHB"/>
    <d v="2024-12-31T00:00:00"/>
    <m/>
    <s v="3264"/>
    <x v="35"/>
    <s v="PA"/>
    <s v="S1"/>
    <m/>
    <d v="2024-12-31T00:00:00"/>
    <d v="1899-12-30T08:39:57"/>
    <d v="2024-12-31T00:00:00"/>
    <d v="1899-12-30T08:38:50"/>
    <d v="2024-12-31T00:00:00"/>
    <d v="1899-12-30T09:12:21"/>
    <x v="0"/>
    <s v="RFCPI"/>
    <s v="7022039349"/>
    <s v="FBO"/>
    <d v="1899-12-30T00:34:38"/>
    <d v="1899-12-30T00:33:31"/>
    <d v="1899-12-30T00:01:07"/>
    <s v="Granel"/>
    <s v="E001"/>
    <x v="2"/>
    <d v="1899-12-30T00:32:24"/>
    <d v="1899-12-30T00:33:31"/>
    <n v="8"/>
    <x v="2"/>
    <x v="1"/>
    <x v="1"/>
    <n v="0"/>
    <n v="0"/>
    <s v="OK"/>
    <s v="Granel"/>
    <x v="0"/>
    <n v="0"/>
    <s v="F. MALAGA"/>
    <s v="A"/>
    <d v="1899-12-30T00:01:07"/>
    <d v="1899-12-30T00:01:07"/>
    <s v="OK"/>
    <m/>
    <m/>
    <d v="1899-12-30T00:00:00"/>
    <d v="1899-12-30T00:32:24"/>
    <n v="3"/>
    <n v="-7.7546296295999406E-4"/>
    <n v="32.400000000000027"/>
    <n v="9"/>
    <s v="Si"/>
  </r>
  <r>
    <s v="CSMA"/>
    <s v="2024059982"/>
    <x v="0"/>
    <s v="ER1030BBJ"/>
    <s v="E0463JRH"/>
    <d v="2024-12-31T00:00:00"/>
    <m/>
    <s v="3264"/>
    <x v="35"/>
    <s v="PA"/>
    <s v="S1"/>
    <m/>
    <d v="2024-12-31T00:00:00"/>
    <d v="1899-12-30T08:56:12"/>
    <d v="2024-12-31T00:00:00"/>
    <d v="1899-12-30T08:55:04"/>
    <d v="2024-12-31T00:00:00"/>
    <d v="1899-12-30T09:21:32"/>
    <x v="0"/>
    <s v="RFCPI"/>
    <s v="7022039350"/>
    <s v="FBO"/>
    <d v="1899-12-30T00:27:36"/>
    <d v="1899-12-30T00:26:28"/>
    <d v="1899-12-30T00:01:08"/>
    <s v="Granel"/>
    <s v="E001"/>
    <x v="2"/>
    <d v="1899-12-30T00:25:20"/>
    <d v="1899-12-30T00:26:28"/>
    <n v="8"/>
    <x v="2"/>
    <x v="1"/>
    <x v="1"/>
    <n v="0"/>
    <n v="0"/>
    <s v="OK"/>
    <s v="Granel"/>
    <x v="0"/>
    <n v="0"/>
    <s v="F. MALAGA"/>
    <s v="A"/>
    <d v="1899-12-30T00:01:08"/>
    <d v="1899-12-30T00:01:08"/>
    <s v="OK"/>
    <m/>
    <m/>
    <d v="1899-12-30T00:00:00"/>
    <d v="1899-12-30T00:25:20"/>
    <n v="3"/>
    <n v="-7.8703703703997263E-4"/>
    <n v="25.333333333329673"/>
    <n v="9"/>
    <s v="Si"/>
  </r>
  <r>
    <s v="CSMA"/>
    <s v="2024059985"/>
    <x v="0"/>
    <s v="ER3338BBZ"/>
    <s v="E3410KWV"/>
    <d v="2024-12-31T00:00:00"/>
    <m/>
    <s v="3283"/>
    <x v="38"/>
    <s v="PA"/>
    <s v="PA"/>
    <m/>
    <d v="2024-12-31T00:00:00"/>
    <d v="1899-12-30T09:10:10"/>
    <d v="2024-12-31T00:00:00"/>
    <d v="1899-12-30T09:09:03"/>
    <d v="2024-12-31T00:00:00"/>
    <d v="1899-12-30T09:30:27"/>
    <x v="0"/>
    <s v="RFCPI"/>
    <s v="7022039351"/>
    <s v="EXW"/>
    <d v="1899-12-30T00:22:31"/>
    <d v="1899-12-30T00:21:24"/>
    <d v="1899-12-30T00:01:07"/>
    <s v="Ensacado"/>
    <s v="E002"/>
    <x v="1"/>
    <d v="1899-12-30T00:20:17"/>
    <d v="1899-12-30T00:21:24"/>
    <n v="9"/>
    <x v="2"/>
    <x v="1"/>
    <x v="2"/>
    <n v="0"/>
    <n v="0"/>
    <s v="OK"/>
    <s v="Ensacado"/>
    <x v="0"/>
    <n v="0"/>
    <s v="F. MALAGA"/>
    <s v="A"/>
    <d v="1899-12-30T00:01:07"/>
    <d v="1899-12-30T00:01:07"/>
    <s v="OK"/>
    <m/>
    <m/>
    <d v="1899-12-30T00:00:00"/>
    <d v="1899-12-30T00:20:17"/>
    <n v="3"/>
    <n v="-7.7546296297004158E-4"/>
    <n v="20.283333333321529"/>
    <n v="9"/>
    <s v="Si"/>
  </r>
  <r>
    <s v="CSMA"/>
    <s v="2024059984"/>
    <x v="0"/>
    <s v="ER4695BDR"/>
    <s v="E9461JBD"/>
    <d v="2024-12-31T00:00:00"/>
    <m/>
    <s v="3264"/>
    <x v="35"/>
    <s v="PA"/>
    <s v="S1"/>
    <m/>
    <d v="2024-12-31T00:00:00"/>
    <d v="1899-12-30T09:09:54"/>
    <d v="2024-12-31T00:00:00"/>
    <d v="1899-12-30T09:08:46"/>
    <d v="2024-12-31T00:00:00"/>
    <d v="1899-12-30T09:32:41"/>
    <x v="0"/>
    <s v="RFCPI"/>
    <s v="7022039352"/>
    <s v="EXW"/>
    <d v="1899-12-30T00:25:03"/>
    <d v="1899-12-30T00:23:55"/>
    <d v="1899-12-30T00:01:08"/>
    <s v="Granel"/>
    <s v="E001"/>
    <x v="1"/>
    <d v="1899-12-30T00:22:47"/>
    <d v="1899-12-30T00:23:55"/>
    <n v="9"/>
    <x v="2"/>
    <x v="1"/>
    <x v="1"/>
    <n v="0"/>
    <n v="0"/>
    <s v="OK"/>
    <s v="Granel"/>
    <x v="0"/>
    <n v="0"/>
    <s v="F. MALAGA"/>
    <s v="A"/>
    <d v="1899-12-30T00:01:08"/>
    <d v="1899-12-30T00:01:08"/>
    <s v="OK"/>
    <m/>
    <m/>
    <d v="1899-12-30T00:00:00"/>
    <d v="1899-12-30T00:22:47"/>
    <n v="3"/>
    <n v="-7.8703703704002814E-4"/>
    <n v="22.78333333333439"/>
    <n v="9"/>
    <s v="Si"/>
  </r>
  <r>
    <s v="CSMA"/>
    <s v="2024059983"/>
    <x v="0"/>
    <s v="ER6807BBV"/>
    <s v="E8120GLY"/>
    <d v="2024-12-31T00:00:00"/>
    <m/>
    <s v="3264"/>
    <x v="35"/>
    <s v="PA"/>
    <s v="S1"/>
    <m/>
    <d v="2024-12-31T00:00:00"/>
    <d v="1899-12-30T09:03:10"/>
    <d v="2024-12-31T00:00:00"/>
    <d v="1899-12-30T09:02:03"/>
    <d v="2024-12-31T00:00:00"/>
    <d v="1899-12-30T09:35:50"/>
    <x v="0"/>
    <s v="RFCPI"/>
    <s v="7022039353"/>
    <s v="FBO"/>
    <d v="1899-12-30T00:34:54"/>
    <d v="1899-12-30T00:33:47"/>
    <d v="1899-12-30T00:01:07"/>
    <s v="Granel"/>
    <s v="E001"/>
    <x v="2"/>
    <d v="1899-12-30T00:32:40"/>
    <d v="1899-12-30T00:33:47"/>
    <n v="9"/>
    <x v="2"/>
    <x v="1"/>
    <x v="1"/>
    <n v="0"/>
    <n v="0"/>
    <s v="OK"/>
    <s v="Granel"/>
    <x v="0"/>
    <n v="0"/>
    <s v="F. MALAGA"/>
    <s v="A"/>
    <d v="1899-12-30T00:01:07"/>
    <d v="1899-12-30T00:01:07"/>
    <s v="OK"/>
    <m/>
    <m/>
    <d v="1899-12-30T00:00:00"/>
    <d v="1899-12-30T00:32:40"/>
    <n v="3"/>
    <n v="-7.7546296295999406E-4"/>
    <n v="32.666666666673635"/>
    <n v="9"/>
    <s v="Si"/>
  </r>
  <r>
    <s v="CSMA"/>
    <s v="2024059986"/>
    <x v="0"/>
    <s v="ER4272BCR"/>
    <s v="E6083KKF"/>
    <d v="2024-12-31T00:00:00"/>
    <m/>
    <s v="3283"/>
    <x v="38"/>
    <s v="PA"/>
    <s v="PA"/>
    <m/>
    <d v="2024-12-31T00:00:00"/>
    <d v="1899-12-30T09:20:18"/>
    <d v="2024-12-31T00:00:00"/>
    <d v="1899-12-30T09:19:11"/>
    <d v="2024-12-31T00:00:00"/>
    <d v="1899-12-30T09:45:34"/>
    <x v="0"/>
    <s v="RFCPI"/>
    <s v="7022039354"/>
    <s v="FBO"/>
    <d v="1899-12-30T00:27:30"/>
    <d v="1899-12-30T00:26:23"/>
    <d v="1899-12-30T00:01:07"/>
    <s v="Ensacado"/>
    <s v="E002"/>
    <x v="2"/>
    <d v="1899-12-30T00:25:16"/>
    <d v="1899-12-30T00:26:23"/>
    <n v="9"/>
    <x v="2"/>
    <x v="1"/>
    <x v="2"/>
    <n v="0"/>
    <n v="0"/>
    <s v="OK"/>
    <s v="Ensacado"/>
    <x v="0"/>
    <n v="0"/>
    <s v="F. MALAGA"/>
    <s v="A"/>
    <d v="1899-12-30T00:01:07"/>
    <d v="1899-12-30T00:01:07"/>
    <s v="OK"/>
    <m/>
    <m/>
    <d v="1899-12-30T00:00:00"/>
    <d v="1899-12-30T00:25:16"/>
    <n v="3"/>
    <n v="-7.7546296295999406E-4"/>
    <n v="25.266666666672002"/>
    <n v="9"/>
    <s v="Si"/>
  </r>
  <r>
    <s v="CSMA"/>
    <s v="2024059987"/>
    <x v="0"/>
    <s v="ER9340BBX"/>
    <s v="E0873KRC"/>
    <d v="2024-12-31T00:00:00"/>
    <m/>
    <s v="3283"/>
    <x v="38"/>
    <s v="PA"/>
    <s v="PA"/>
    <m/>
    <d v="2024-12-31T00:00:00"/>
    <d v="1899-12-30T09:20:20"/>
    <d v="2024-12-31T00:00:00"/>
    <d v="1899-12-30T09:19:13"/>
    <d v="2024-12-31T00:00:00"/>
    <d v="1899-12-30T09:59:03"/>
    <x v="0"/>
    <s v="RFCPI"/>
    <s v="7022039355"/>
    <s v="FBO"/>
    <d v="1899-12-30T00:40:57"/>
    <d v="1899-12-30T00:39:50"/>
    <d v="1899-12-30T00:01:07"/>
    <s v="Ensacado"/>
    <s v="E002"/>
    <x v="2"/>
    <d v="1899-12-30T00:38:43"/>
    <d v="1899-12-30T00:39:50"/>
    <n v="9"/>
    <x v="2"/>
    <x v="1"/>
    <x v="2"/>
    <n v="0"/>
    <n v="0"/>
    <s v="OK"/>
    <s v="Ensacado"/>
    <x v="0"/>
    <n v="0"/>
    <s v="F. MALAGA"/>
    <s v="A"/>
    <d v="1899-12-30T00:01:07"/>
    <d v="1899-12-30T00:01:07"/>
    <s v="OK"/>
    <m/>
    <m/>
    <d v="1899-12-30T00:00:00"/>
    <d v="1899-12-30T00:38:43"/>
    <n v="3"/>
    <n v="-7.7546296295999406E-4"/>
    <n v="38.716666666660757"/>
    <n v="9"/>
    <s v="Si"/>
  </r>
  <r>
    <s v="CSMA"/>
    <s v="2024059990"/>
    <x v="0"/>
    <s v="ER1055BBH"/>
    <s v="E0721JRZ"/>
    <d v="2024-12-31T00:00:00"/>
    <m/>
    <s v="3262"/>
    <x v="43"/>
    <s v="PA"/>
    <s v="S6"/>
    <m/>
    <d v="2024-12-31T00:00:00"/>
    <d v="1899-12-30T09:28:05"/>
    <d v="2024-12-31T00:00:00"/>
    <d v="1899-12-30T09:26:58"/>
    <d v="2024-12-31T00:00:00"/>
    <d v="1899-12-30T10:00:12"/>
    <x v="0"/>
    <s v="RFCPI"/>
    <s v="7022039356"/>
    <s v="FBO"/>
    <d v="1899-12-30T00:34:21"/>
    <d v="1899-12-30T00:33:14"/>
    <d v="1899-12-30T00:01:07"/>
    <s v="Granel"/>
    <s v="E001"/>
    <x v="2"/>
    <d v="1899-12-30T00:32:07"/>
    <d v="1899-12-30T00:33:14"/>
    <n v="9"/>
    <x v="2"/>
    <x v="1"/>
    <x v="1"/>
    <n v="0"/>
    <n v="0"/>
    <s v="OK"/>
    <s v="Granel"/>
    <x v="0"/>
    <n v="0"/>
    <s v="F. MALAGA"/>
    <s v="A"/>
    <d v="1899-12-30T00:01:07"/>
    <d v="1899-12-30T00:01:07"/>
    <s v="OK"/>
    <m/>
    <m/>
    <d v="1899-12-30T00:00:00"/>
    <d v="1899-12-30T00:32:07"/>
    <n v="3"/>
    <n v="-7.7546296295999406E-4"/>
    <n v="32.116666666679947"/>
    <n v="10"/>
    <s v="Si"/>
  </r>
  <r>
    <s v="CSMA"/>
    <s v="2024059988"/>
    <x v="0"/>
    <s v="ER4162BDN"/>
    <s v="E8323LPW"/>
    <d v="2024-12-31T00:00:00"/>
    <m/>
    <s v="3283"/>
    <x v="38"/>
    <s v="PA"/>
    <s v="PA"/>
    <m/>
    <d v="2024-12-31T00:00:00"/>
    <d v="1899-12-30T09:21:28"/>
    <d v="2024-12-31T00:00:00"/>
    <d v="1899-12-30T09:20:21"/>
    <d v="2024-12-31T00:00:00"/>
    <d v="1899-12-30T10:10:24"/>
    <x v="0"/>
    <s v="RFCPI"/>
    <s v="7022039357"/>
    <s v="FBO"/>
    <d v="1899-12-30T00:51:10"/>
    <d v="1899-12-30T00:50:03"/>
    <d v="1899-12-30T00:01:07"/>
    <s v="Ensacado"/>
    <s v="E002"/>
    <x v="2"/>
    <d v="1899-12-30T00:48:56"/>
    <d v="1899-12-30T00:50:03"/>
    <n v="9"/>
    <x v="2"/>
    <x v="1"/>
    <x v="2"/>
    <n v="0"/>
    <n v="0"/>
    <s v="OK"/>
    <s v="Ensacado"/>
    <x v="0"/>
    <n v="0"/>
    <s v="F. MALAGA"/>
    <s v="B"/>
    <d v="1899-12-30T00:01:07"/>
    <d v="1899-12-30T00:01:07"/>
    <s v="OK"/>
    <m/>
    <m/>
    <d v="1899-12-30T00:00:00"/>
    <d v="1899-12-30T00:48:56"/>
    <n v="3"/>
    <n v="-7.7546296296998607E-4"/>
    <n v="48.933333333331198"/>
    <n v="10"/>
    <s v="No"/>
  </r>
  <r>
    <s v="CSMA"/>
    <s v="2024059989"/>
    <x v="0"/>
    <s v="ER4551BBJ"/>
    <s v="E0262CVL"/>
    <d v="2024-12-31T00:00:00"/>
    <m/>
    <s v="3283"/>
    <x v="38"/>
    <s v="PA"/>
    <s v="PA"/>
    <m/>
    <d v="2024-12-31T00:00:00"/>
    <d v="1899-12-30T09:27:14"/>
    <d v="2024-12-31T00:00:00"/>
    <d v="1899-12-30T09:26:07"/>
    <d v="2024-12-31T00:00:00"/>
    <d v="1899-12-30T10:21:37"/>
    <x v="0"/>
    <s v="RFCPI"/>
    <s v="7022039358"/>
    <s v="FBO"/>
    <d v="1899-12-30T00:56:37"/>
    <d v="1899-12-30T00:55:30"/>
    <d v="1899-12-30T00:01:07"/>
    <s v="Ensacado"/>
    <s v="E002"/>
    <x v="2"/>
    <d v="1899-12-30T00:54:23"/>
    <d v="1899-12-30T00:55:30"/>
    <n v="9"/>
    <x v="2"/>
    <x v="1"/>
    <x v="2"/>
    <n v="0"/>
    <n v="0"/>
    <s v="OK"/>
    <s v="Ensacado"/>
    <x v="0"/>
    <n v="0"/>
    <s v="F. MALAGA"/>
    <s v="B"/>
    <d v="1899-12-30T00:01:07"/>
    <d v="1899-12-30T00:01:07"/>
    <s v="OK"/>
    <m/>
    <m/>
    <d v="1899-12-30T00:00:00"/>
    <d v="1899-12-30T00:54:23"/>
    <n v="3"/>
    <n v="-7.7546296296998607E-4"/>
    <n v="54.383333333328054"/>
    <n v="10"/>
    <s v="No"/>
  </r>
  <r>
    <s v="CSMA"/>
    <s v="2024059992"/>
    <x v="0"/>
    <s v="ER2025BBG"/>
    <s v="E4771KNH"/>
    <d v="2024-12-31T00:00:00"/>
    <m/>
    <s v="3269"/>
    <x v="36"/>
    <s v="PA"/>
    <s v="S2"/>
    <m/>
    <d v="2024-12-31T00:00:00"/>
    <d v="1899-12-30T10:01:18"/>
    <d v="2024-12-31T00:00:00"/>
    <d v="1899-12-30T10:00:11"/>
    <d v="2024-12-31T00:00:00"/>
    <d v="1899-12-30T10:32:17"/>
    <x v="0"/>
    <s v="RFCPI"/>
    <s v="7022039359"/>
    <s v="FBO"/>
    <d v="1899-12-30T00:33:13"/>
    <d v="1899-12-30T00:32:06"/>
    <d v="1899-12-30T00:01:07"/>
    <s v="Granel"/>
    <s v="E001"/>
    <x v="2"/>
    <d v="1899-12-30T00:30:59"/>
    <d v="1899-12-30T00:32:06"/>
    <n v="10"/>
    <x v="2"/>
    <x v="1"/>
    <x v="1"/>
    <n v="0"/>
    <n v="0"/>
    <s v="OK"/>
    <s v="Granel"/>
    <x v="0"/>
    <n v="0"/>
    <s v="F. MALAGA"/>
    <s v="A"/>
    <d v="1899-12-30T00:01:07"/>
    <d v="1899-12-30T00:01:07"/>
    <s v="OK"/>
    <m/>
    <m/>
    <d v="1899-12-30T00:00:00"/>
    <d v="1899-12-30T00:30:59"/>
    <n v="3"/>
    <n v="-7.7546296295999406E-4"/>
    <n v="30.983333333342387"/>
    <n v="10"/>
    <s v="Si"/>
  </r>
  <r>
    <s v="CSMA"/>
    <s v="2024059995"/>
    <x v="0"/>
    <s v="ER8221BBJ"/>
    <s v="E3888GZR"/>
    <d v="2024-12-31T00:00:00"/>
    <m/>
    <s v="3269"/>
    <x v="36"/>
    <s v="PA"/>
    <s v="S2"/>
    <m/>
    <d v="2024-12-31T00:00:00"/>
    <d v="1899-12-30T10:16:50"/>
    <d v="2024-12-31T00:00:00"/>
    <d v="1899-12-30T10:15:46"/>
    <d v="2024-12-31T00:00:00"/>
    <d v="1899-12-30T10:39:13"/>
    <x v="0"/>
    <s v="RFCPI"/>
    <s v="7022039360"/>
    <s v="EXW"/>
    <d v="1899-12-30T00:24:31"/>
    <d v="1899-12-30T00:23:27"/>
    <d v="1899-12-30T00:01:04"/>
    <s v="Granel"/>
    <s v="E001"/>
    <x v="1"/>
    <d v="1899-12-30T00:22:23"/>
    <d v="1899-12-30T00:23:27"/>
    <n v="10"/>
    <x v="2"/>
    <x v="1"/>
    <x v="1"/>
    <n v="0"/>
    <n v="0"/>
    <s v="OK"/>
    <s v="Granel"/>
    <x v="0"/>
    <n v="0"/>
    <s v="F. MALAGA"/>
    <s v="A"/>
    <d v="1899-12-30T00:01:04"/>
    <d v="1899-12-30T00:01:04"/>
    <s v="OK"/>
    <m/>
    <m/>
    <d v="1899-12-30T00:00:00"/>
    <d v="1899-12-30T00:22:23"/>
    <n v="3"/>
    <n v="-7.4074074073998686E-4"/>
    <n v="22.383333333331208"/>
    <n v="10"/>
    <s v="Si"/>
  </r>
  <r>
    <s v="CSMA"/>
    <s v="2024059993"/>
    <x v="0"/>
    <s v="ER7252BBV"/>
    <s v="E3178LFN"/>
    <d v="2024-12-31T00:00:00"/>
    <m/>
    <s v="3264"/>
    <x v="35"/>
    <s v="PA"/>
    <s v="S1"/>
    <m/>
    <d v="2024-12-31T00:00:00"/>
    <d v="1899-12-30T10:10:35"/>
    <d v="2024-12-31T00:00:00"/>
    <d v="1899-12-30T10:09:30"/>
    <d v="2024-12-31T00:00:00"/>
    <d v="1899-12-30T10:43:50"/>
    <x v="0"/>
    <s v="RFCPI"/>
    <s v="7022039361"/>
    <s v="FBO"/>
    <d v="1899-12-30T00:35:25"/>
    <d v="1899-12-30T00:34:20"/>
    <d v="1899-12-30T00:01:05"/>
    <s v="Granel"/>
    <s v="E001"/>
    <x v="2"/>
    <d v="1899-12-30T00:33:15"/>
    <d v="1899-12-30T00:34:20"/>
    <n v="10"/>
    <x v="2"/>
    <x v="1"/>
    <x v="1"/>
    <n v="0"/>
    <n v="0"/>
    <s v="OK"/>
    <s v="Granel"/>
    <x v="0"/>
    <n v="0"/>
    <s v="F. MALAGA"/>
    <s v="A"/>
    <d v="1899-12-30T00:01:05"/>
    <d v="1899-12-30T00:01:05"/>
    <s v="OK"/>
    <m/>
    <m/>
    <d v="1899-12-30T00:00:00"/>
    <d v="1899-12-30T00:33:15"/>
    <n v="3"/>
    <n v="-7.5231481481002893E-4"/>
    <n v="33.250000000003197"/>
    <n v="10"/>
    <s v="Si"/>
  </r>
  <r>
    <s v="CSMA"/>
    <s v="2024059991"/>
    <x v="0"/>
    <s v="ER2753BDJ"/>
    <s v="E1640LDZ"/>
    <d v="2024-12-31T00:00:00"/>
    <m/>
    <s v="3283"/>
    <x v="38"/>
    <s v="PA"/>
    <s v="PA"/>
    <m/>
    <d v="2024-12-31T00:00:00"/>
    <d v="1899-12-30T09:51:28"/>
    <d v="2024-12-31T00:00:00"/>
    <d v="1899-12-30T09:50:20"/>
    <d v="2024-12-31T00:00:00"/>
    <d v="1899-12-30T10:46:54"/>
    <x v="0"/>
    <s v="RFCPI"/>
    <s v="7022039362"/>
    <s v="EXW"/>
    <d v="1899-12-30T00:57:42"/>
    <d v="1899-12-30T00:56:34"/>
    <d v="1899-12-30T00:01:08"/>
    <s v="Ensacado"/>
    <s v="E002"/>
    <x v="1"/>
    <d v="1899-12-30T00:55:26"/>
    <d v="1899-12-30T00:56:34"/>
    <n v="9"/>
    <x v="2"/>
    <x v="1"/>
    <x v="2"/>
    <n v="0"/>
    <n v="0"/>
    <s v="OK"/>
    <s v="Ensacado"/>
    <x v="0"/>
    <n v="0"/>
    <s v="F. MALAGA"/>
    <s v="B"/>
    <d v="1899-12-30T00:01:08"/>
    <d v="1899-12-30T00:01:08"/>
    <s v="OK"/>
    <m/>
    <m/>
    <d v="1899-12-30T00:00:00"/>
    <d v="1899-12-30T00:55:26"/>
    <n v="3"/>
    <n v="-7.8703703704002814E-4"/>
    <n v="55.433333333332776"/>
    <n v="10"/>
    <s v="No"/>
  </r>
  <r>
    <s v="CSMA"/>
    <s v="2024059994"/>
    <x v="0"/>
    <s v="ER1864BBP"/>
    <s v="E9297MPF"/>
    <d v="2024-12-31T00:00:00"/>
    <m/>
    <s v="3260"/>
    <x v="41"/>
    <s v="PA"/>
    <s v="S8"/>
    <m/>
    <d v="2024-12-31T00:00:00"/>
    <d v="1899-12-30T10:16:49"/>
    <d v="2024-12-31T00:00:00"/>
    <d v="1899-12-30T10:15:42"/>
    <d v="2024-12-31T00:00:00"/>
    <d v="1899-12-30T10:48:20"/>
    <x v="0"/>
    <s v="RFCPI"/>
    <s v="7022039363"/>
    <s v="EXW"/>
    <d v="1899-12-30T00:33:45"/>
    <d v="1899-12-30T00:32:38"/>
    <d v="1899-12-30T00:01:07"/>
    <s v="Granel"/>
    <s v="E001"/>
    <x v="1"/>
    <d v="1899-12-30T00:31:31"/>
    <d v="1899-12-30T00:32:38"/>
    <n v="10"/>
    <x v="2"/>
    <x v="1"/>
    <x v="1"/>
    <n v="0"/>
    <n v="0"/>
    <s v="OK"/>
    <s v="Granel"/>
    <x v="0"/>
    <n v="0"/>
    <s v="F. MALAGA"/>
    <s v="A"/>
    <d v="1899-12-30T00:01:07"/>
    <d v="1899-12-30T00:01:07"/>
    <s v="OK"/>
    <m/>
    <m/>
    <d v="1899-12-30T00:00:00"/>
    <d v="1899-12-30T00:31:31"/>
    <n v="3"/>
    <n v="-7.7546296296998607E-4"/>
    <n v="31.516666666660829"/>
    <n v="10"/>
    <s v="Si"/>
  </r>
  <r>
    <s v="CSMA"/>
    <s v="2024059997"/>
    <x v="0"/>
    <s v="ER5124BCC"/>
    <s v="E4352HZT"/>
    <d v="2024-12-31T00:00:00"/>
    <m/>
    <s v="3295"/>
    <x v="10"/>
    <s v="PA"/>
    <s v="PA"/>
    <m/>
    <d v="2024-12-31T00:00:00"/>
    <d v="1899-12-30T10:22:56"/>
    <d v="2024-12-31T00:00:00"/>
    <d v="1899-12-30T10:21:48"/>
    <d v="2024-12-31T00:00:00"/>
    <d v="1899-12-30T10:49:06"/>
    <x v="0"/>
    <s v="RFCPI"/>
    <s v="7022039364"/>
    <s v="FBO"/>
    <d v="1899-12-30T00:28:26"/>
    <d v="1899-12-30T00:27:18"/>
    <d v="1899-12-30T00:01:08"/>
    <s v="Ensacado"/>
    <s v="E002"/>
    <x v="2"/>
    <d v="1899-12-30T00:26:10"/>
    <d v="1899-12-30T00:27:18"/>
    <n v="10"/>
    <x v="2"/>
    <x v="1"/>
    <x v="2"/>
    <n v="0"/>
    <n v="0"/>
    <s v="OK"/>
    <s v="Ensacado"/>
    <x v="0"/>
    <n v="0"/>
    <s v="F. MALAGA"/>
    <s v="A"/>
    <d v="1899-12-30T00:01:08"/>
    <d v="1899-12-30T00:01:08"/>
    <s v="OK"/>
    <m/>
    <m/>
    <d v="1899-12-30T00:00:00"/>
    <d v="1899-12-30T00:26:10"/>
    <n v="3"/>
    <n v="-7.8703703702998062E-4"/>
    <n v="26.166666666672061"/>
    <n v="10"/>
    <s v="Si"/>
  </r>
  <r>
    <s v="CSMA"/>
    <s v="2024059999"/>
    <x v="0"/>
    <s v="EVA02467R"/>
    <s v="E5824JVY"/>
    <d v="2024-12-31T00:00:00"/>
    <m/>
    <s v="3262"/>
    <x v="43"/>
    <s v="PA"/>
    <s v="S6"/>
    <m/>
    <d v="2024-12-31T00:00:00"/>
    <d v="1899-12-30T10:27:00"/>
    <d v="2024-12-31T00:00:00"/>
    <d v="1899-12-30T10:25:53"/>
    <d v="2024-12-31T00:00:00"/>
    <d v="1899-12-30T10:55:24"/>
    <x v="0"/>
    <s v="RFCPI"/>
    <s v="7022039365"/>
    <s v="FBO"/>
    <d v="1899-12-30T00:30:38"/>
    <d v="1899-12-30T00:29:31"/>
    <d v="1899-12-30T00:01:07"/>
    <s v="Granel"/>
    <s v="E001"/>
    <x v="2"/>
    <d v="1899-12-30T00:28:24"/>
    <d v="1899-12-30T00:29:31"/>
    <n v="10"/>
    <x v="2"/>
    <x v="1"/>
    <x v="1"/>
    <n v="0"/>
    <n v="0"/>
    <s v="OK"/>
    <s v="Granel"/>
    <x v="0"/>
    <n v="0"/>
    <s v="F. MALAGA"/>
    <s v="A"/>
    <d v="1899-12-30T00:01:07"/>
    <d v="1899-12-30T00:01:07"/>
    <s v="OK"/>
    <m/>
    <m/>
    <d v="1899-12-30T00:00:00"/>
    <d v="1899-12-30T00:28:24"/>
    <n v="3"/>
    <n v="-7.7546296296998607E-4"/>
    <n v="28.399999999996766"/>
    <n v="10"/>
    <s v="Si"/>
  </r>
  <r>
    <s v="CSMA"/>
    <s v="2024060000"/>
    <x v="0"/>
    <s v="EE0224HDX"/>
    <s v="EE0224HDX"/>
    <d v="2024-12-31T00:00:00"/>
    <m/>
    <s v="3282"/>
    <x v="40"/>
    <s v="PA"/>
    <m/>
    <m/>
    <d v="2024-12-31T00:00:00"/>
    <d v="1899-12-30T10:27:21"/>
    <d v="2024-12-31T00:00:00"/>
    <d v="1899-12-30T18:33:00"/>
    <d v="2024-12-31T00:00:00"/>
    <d v="1899-12-30T11:06:51"/>
    <x v="253"/>
    <s v="E_AROMEROR"/>
    <s v="7022039367"/>
    <s v="FBO"/>
    <d v="1899-12-30T15:31:48"/>
    <d v="1899-12-30T07:26:09"/>
    <d v="1899-12-30T08:05:39"/>
    <s v="Ensacado"/>
    <s v="E002"/>
    <x v="2"/>
    <d v="1899-12-30T00:39:30"/>
    <n v="-0.30982638888889003"/>
    <n v="10"/>
    <x v="2"/>
    <x v="1"/>
    <x v="2"/>
    <n v="0"/>
    <n v="0"/>
    <s v="OK"/>
    <s v="Ensacado"/>
    <x v="0"/>
    <n v="0"/>
    <s v="F. MALAGA"/>
    <s v="A"/>
    <d v="1899-12-30T08:05:39"/>
    <d v="1899-12-30T07:07:39"/>
    <s v="KO"/>
    <m/>
    <m/>
    <d v="1899-12-30T00:00:00"/>
    <d v="1899-12-30T00:39:30"/>
    <n v="3"/>
    <d v="1899-12-30T08:05:39"/>
    <n v="39.500000000006416"/>
    <n v="11"/>
    <s v="Si"/>
  </r>
  <r>
    <s v="CSMA"/>
    <s v="2024060006"/>
    <x v="0"/>
    <s v="ER2352BBS"/>
    <s v="E9571KML"/>
    <d v="2024-12-31T00:00:00"/>
    <m/>
    <s v="3269"/>
    <x v="36"/>
    <s v="PA"/>
    <s v="S2"/>
    <m/>
    <d v="2024-12-31T00:00:00"/>
    <d v="1899-12-30T10:56:43"/>
    <d v="2024-12-31T00:00:00"/>
    <d v="1899-12-30T10:55:35"/>
    <d v="2024-12-31T00:00:00"/>
    <d v="1899-12-30T11:17:56"/>
    <x v="0"/>
    <s v="RFCPI"/>
    <s v="7022039368"/>
    <s v="FBO"/>
    <d v="1899-12-30T00:23:29"/>
    <d v="1899-12-30T00:22:21"/>
    <d v="1899-12-30T00:01:08"/>
    <s v="Granel"/>
    <s v="E001"/>
    <x v="2"/>
    <d v="1899-12-30T00:21:13"/>
    <d v="1899-12-30T00:22:21"/>
    <n v="10"/>
    <x v="2"/>
    <x v="1"/>
    <x v="1"/>
    <n v="0"/>
    <n v="0"/>
    <s v="OK"/>
    <s v="Granel"/>
    <x v="0"/>
    <n v="0"/>
    <s v="F. MALAGA"/>
    <s v="A"/>
    <d v="1899-12-30T00:01:08"/>
    <d v="1899-12-30T00:01:08"/>
    <s v="OK"/>
    <m/>
    <m/>
    <d v="1899-12-30T00:00:00"/>
    <d v="1899-12-30T00:21:13"/>
    <n v="3"/>
    <n v="-7.8703703703997263E-4"/>
    <n v="21.216666666672008"/>
    <n v="11"/>
    <s v="Si"/>
  </r>
  <r>
    <s v="CSMA"/>
    <s v="2024060007"/>
    <x v="0"/>
    <s v="ER5973BBL"/>
    <s v="E0247JRH"/>
    <d v="2024-12-31T00:00:00"/>
    <m/>
    <s v="3260"/>
    <x v="41"/>
    <s v="PA"/>
    <s v="S8"/>
    <m/>
    <d v="2024-12-31T00:00:00"/>
    <d v="1899-12-30T11:00:11"/>
    <d v="2024-12-31T00:00:00"/>
    <d v="1899-12-30T10:59:03"/>
    <d v="2024-12-31T00:00:00"/>
    <d v="1899-12-30T11:29:20"/>
    <x v="0"/>
    <s v="RFCPI"/>
    <s v="7022039369"/>
    <s v="EXW"/>
    <d v="1899-12-30T00:31:25"/>
    <d v="1899-12-30T00:30:17"/>
    <d v="1899-12-30T00:01:08"/>
    <s v="Granel"/>
    <s v="E001"/>
    <x v="1"/>
    <d v="1899-12-30T00:29:09"/>
    <d v="1899-12-30T00:30:17"/>
    <n v="11"/>
    <x v="2"/>
    <x v="1"/>
    <x v="1"/>
    <n v="0"/>
    <n v="0"/>
    <s v="OK"/>
    <s v="Granel"/>
    <x v="0"/>
    <n v="0"/>
    <s v="F. MALAGA"/>
    <s v="A"/>
    <d v="1899-12-30T00:01:08"/>
    <d v="1899-12-30T00:01:08"/>
    <s v="OK"/>
    <m/>
    <m/>
    <d v="1899-12-30T00:00:00"/>
    <d v="1899-12-30T00:29:09"/>
    <n v="3"/>
    <n v="-7.8703703704002814E-4"/>
    <n v="29.149999999992005"/>
    <n v="11"/>
    <s v="Si"/>
  </r>
  <r>
    <s v="CSMA"/>
    <s v="2024060002"/>
    <x v="0"/>
    <s v="ER7123BCC"/>
    <s v="E6280JGH"/>
    <d v="2024-12-31T00:00:00"/>
    <m/>
    <s v="3283"/>
    <x v="38"/>
    <s v="PA"/>
    <s v="PA"/>
    <m/>
    <d v="2024-12-31T00:00:00"/>
    <d v="1899-12-30T10:31:19"/>
    <d v="2024-12-31T00:00:00"/>
    <d v="1899-12-30T10:30:12"/>
    <d v="2024-12-31T00:00:00"/>
    <d v="1899-12-30T11:29:24"/>
    <x v="0"/>
    <s v="RFCPI"/>
    <s v="7022039370"/>
    <s v="EXW"/>
    <d v="1899-12-30T01:00:19"/>
    <d v="1899-12-30T00:59:12"/>
    <d v="1899-12-30T00:01:07"/>
    <s v="Ensacado"/>
    <s v="E002"/>
    <x v="1"/>
    <d v="1899-12-30T00:58:05"/>
    <d v="1899-12-30T00:59:12"/>
    <n v="10"/>
    <x v="2"/>
    <x v="1"/>
    <x v="2"/>
    <n v="0"/>
    <n v="0"/>
    <s v="OK"/>
    <s v="Ensacado"/>
    <x v="0"/>
    <n v="0"/>
    <s v="F. MALAGA"/>
    <s v="B"/>
    <d v="1899-12-30T00:01:07"/>
    <d v="1899-12-30T00:01:07"/>
    <s v="OK"/>
    <m/>
    <m/>
    <d v="1899-12-30T00:00:00"/>
    <d v="1899-12-30T00:58:05"/>
    <n v="3"/>
    <n v="-7.7546296295999406E-4"/>
    <n v="58.083333333335986"/>
    <n v="11"/>
    <s v="No"/>
  </r>
  <r>
    <s v="CSMA"/>
    <s v="2024060003"/>
    <x v="0"/>
    <s v="ER7341BCP"/>
    <s v="E2866JTR"/>
    <d v="2024-12-31T00:00:00"/>
    <m/>
    <s v="3283"/>
    <x v="38"/>
    <s v="PA"/>
    <s v="PA"/>
    <m/>
    <d v="2024-12-31T00:00:00"/>
    <d v="1899-12-30T10:40:12"/>
    <d v="2024-12-31T00:00:00"/>
    <d v="1899-12-30T10:39:05"/>
    <d v="2024-12-31T00:00:00"/>
    <d v="1899-12-30T11:39:19"/>
    <x v="0"/>
    <s v="RFCPI"/>
    <s v="7022039371"/>
    <s v="EXW"/>
    <d v="1899-12-30T01:01:21"/>
    <d v="1899-12-30T01:00:14"/>
    <d v="1899-12-30T00:01:07"/>
    <s v="Ensacado"/>
    <s v="E002"/>
    <x v="1"/>
    <d v="1899-12-30T00:59:07"/>
    <d v="1899-12-30T01:00:14"/>
    <n v="10"/>
    <x v="2"/>
    <x v="1"/>
    <x v="2"/>
    <n v="0"/>
    <n v="0"/>
    <s v="OK"/>
    <s v="Ensacado"/>
    <x v="0"/>
    <n v="0"/>
    <s v="F. MALAGA"/>
    <s v="B"/>
    <d v="1899-12-30T00:01:07"/>
    <d v="1899-12-30T00:01:07"/>
    <s v="OK"/>
    <m/>
    <m/>
    <d v="1899-12-30T00:00:00"/>
    <d v="1899-12-30T00:59:07"/>
    <n v="3"/>
    <n v="-7.7546296295999406E-4"/>
    <n v="59.116666666665623"/>
    <n v="11"/>
    <s v="No"/>
  </r>
  <r>
    <s v="CSMA"/>
    <s v="2024060005"/>
    <x v="0"/>
    <s v="ER4902BBX"/>
    <s v="E6099JTB"/>
    <d v="2024-12-31T00:00:00"/>
    <m/>
    <s v="3283"/>
    <x v="38"/>
    <s v="PA"/>
    <m/>
    <m/>
    <d v="2024-12-31T00:00:00"/>
    <d v="1899-12-30T10:45:23"/>
    <d v="2024-12-31T00:00:00"/>
    <d v="1899-12-30T12:06:00"/>
    <d v="2024-12-31T00:00:00"/>
    <d v="1899-12-30T11:53:49"/>
    <x v="243"/>
    <s v="E_AROMEROR"/>
    <s v="7022039372"/>
    <s v="EXW"/>
    <d v="1899-12-30T01:32:48"/>
    <d v="1899-12-30T00:12:11"/>
    <d v="1899-12-30T01:20:37"/>
    <s v="Ensacado"/>
    <s v="E002"/>
    <x v="1"/>
    <d v="1899-12-30T01:08:26"/>
    <n v="-8.4606481481500073E-3"/>
    <n v="10"/>
    <x v="2"/>
    <x v="1"/>
    <x v="2"/>
    <n v="0"/>
    <n v="0"/>
    <s v="OK"/>
    <s v="Ensacado"/>
    <x v="0"/>
    <n v="0"/>
    <s v="F. MALAGA"/>
    <s v="B"/>
    <d v="1899-12-30T01:20:37"/>
    <d v="1899-12-30T00:22:37"/>
    <s v="KO"/>
    <m/>
    <m/>
    <d v="1899-12-30T00:00:00"/>
    <d v="1899-12-30T01:08:26"/>
    <n v="3"/>
    <d v="1899-12-30T01:20:37"/>
    <n v="68.433333333335923"/>
    <n v="11"/>
    <s v="No"/>
  </r>
  <r>
    <s v="CSMA"/>
    <s v="2024060009"/>
    <x v="0"/>
    <s v="EJ02544R"/>
    <s v="E9533LGJ"/>
    <d v="2024-12-31T00:00:00"/>
    <m/>
    <s v="3283"/>
    <x v="38"/>
    <s v="PA"/>
    <s v="PA"/>
    <m/>
    <d v="2024-12-31T00:00:00"/>
    <d v="1899-12-30T11:28:58"/>
    <d v="2024-12-31T00:00:00"/>
    <d v="1899-12-30T11:27:51"/>
    <d v="2024-12-31T00:00:00"/>
    <d v="1899-12-30T12:02:04"/>
    <x v="0"/>
    <s v="RFCPI"/>
    <s v="7022039373"/>
    <s v="FBO"/>
    <d v="1899-12-30T00:35:20"/>
    <d v="1899-12-30T00:34:13"/>
    <d v="1899-12-30T00:01:07"/>
    <s v="Ensacado"/>
    <s v="E002"/>
    <x v="2"/>
    <d v="1899-12-30T00:33:06"/>
    <d v="1899-12-30T00:34:13"/>
    <n v="11"/>
    <x v="2"/>
    <x v="1"/>
    <x v="2"/>
    <n v="0"/>
    <n v="0"/>
    <s v="OK"/>
    <s v="Ensacado"/>
    <x v="0"/>
    <n v="0"/>
    <s v="F. MALAGA"/>
    <s v="A"/>
    <d v="1899-12-30T00:01:07"/>
    <d v="1899-12-30T00:01:07"/>
    <s v="OK"/>
    <m/>
    <m/>
    <d v="1899-12-30T00:00:00"/>
    <d v="1899-12-30T00:33:06"/>
    <n v="3"/>
    <n v="-7.7546296295999406E-4"/>
    <n v="33.100000000012848"/>
    <n v="12"/>
    <s v="Si"/>
  </r>
  <r>
    <s v="CSMA"/>
    <s v="2024060013"/>
    <x v="0"/>
    <s v="ER8110BCC"/>
    <s v="E7844JTT"/>
    <d v="2024-12-31T00:00:00"/>
    <m/>
    <s v="3264"/>
    <x v="35"/>
    <s v="PA"/>
    <s v="S1"/>
    <m/>
    <d v="2024-12-31T00:00:00"/>
    <d v="1899-12-30T11:39:50"/>
    <d v="2024-12-31T00:00:00"/>
    <d v="1899-12-30T11:38:43"/>
    <d v="2024-12-31T00:00:00"/>
    <d v="1899-12-30T12:04:14"/>
    <x v="0"/>
    <s v="RFCPI"/>
    <s v="7022039374"/>
    <s v="FBO"/>
    <d v="1899-12-30T00:26:38"/>
    <d v="1899-12-30T00:25:31"/>
    <d v="1899-12-30T00:01:07"/>
    <s v="Granel"/>
    <s v="E001"/>
    <x v="2"/>
    <d v="1899-12-30T00:24:24"/>
    <d v="1899-12-30T00:25:31"/>
    <n v="11"/>
    <x v="2"/>
    <x v="1"/>
    <x v="1"/>
    <n v="0"/>
    <n v="0"/>
    <s v="OK"/>
    <s v="Granel"/>
    <x v="0"/>
    <n v="0"/>
    <s v="F. MALAGA"/>
    <s v="A"/>
    <d v="1899-12-30T00:01:07"/>
    <d v="1899-12-30T00:01:07"/>
    <s v="OK"/>
    <m/>
    <m/>
    <d v="1899-12-30T00:00:00"/>
    <d v="1899-12-30T00:24:24"/>
    <n v="3"/>
    <n v="-7.7546296295999406E-4"/>
    <n v="24.399999999993582"/>
    <n v="12"/>
    <s v="Si"/>
  </r>
  <r>
    <s v="CSMA"/>
    <s v="2024060016"/>
    <x v="0"/>
    <s v="ER3520BBL"/>
    <s v="E4768KNH"/>
    <d v="2024-12-31T00:00:00"/>
    <m/>
    <s v="3264"/>
    <x v="35"/>
    <s v="PA"/>
    <s v="S1"/>
    <m/>
    <d v="2024-12-31T00:00:00"/>
    <d v="1899-12-30T12:19:59"/>
    <d v="2024-12-31T00:00:00"/>
    <d v="1899-12-30T12:18:51"/>
    <d v="2024-12-31T00:00:00"/>
    <d v="1899-12-30T12:44:25"/>
    <x v="0"/>
    <s v="RFCPI"/>
    <s v="7022039375"/>
    <s v="FBO"/>
    <d v="1899-12-30T00:26:42"/>
    <d v="1899-12-30T00:25:34"/>
    <d v="1899-12-30T00:01:08"/>
    <s v="Granel"/>
    <s v="E001"/>
    <x v="2"/>
    <d v="1899-12-30T00:24:26"/>
    <d v="1899-12-30T00:25:34"/>
    <n v="12"/>
    <x v="2"/>
    <x v="1"/>
    <x v="1"/>
    <n v="0"/>
    <n v="0"/>
    <s v="OK"/>
    <s v="Granel"/>
    <x v="0"/>
    <n v="0"/>
    <s v="F. MALAGA"/>
    <s v="A"/>
    <d v="1899-12-30T00:01:08"/>
    <d v="1899-12-30T00:01:08"/>
    <s v="OK"/>
    <m/>
    <m/>
    <d v="1899-12-30T00:00:00"/>
    <d v="1899-12-30T00:24:26"/>
    <n v="3"/>
    <n v="-7.8703703702998062E-4"/>
    <n v="24.433333333343921"/>
    <n v="12"/>
    <s v="Si"/>
  </r>
  <r>
    <s v="CSMA"/>
    <s v="2025000001"/>
    <x v="0"/>
    <s v="ER8221BBJ"/>
    <s v="E3888GZR"/>
    <d v="2025-01-02T00:00:00"/>
    <m/>
    <s v="3269"/>
    <x v="36"/>
    <s v="PA"/>
    <s v="S2"/>
    <m/>
    <d v="2025-01-02T00:00:00"/>
    <d v="1899-12-30T05:00:19"/>
    <d v="2025-01-02T00:00:00"/>
    <d v="1899-12-30T04:59:15"/>
    <d v="2025-01-02T00:00:00"/>
    <d v="1899-12-30T05:18:54"/>
    <x v="0"/>
    <s v="RFCPI"/>
    <s v="7022039376"/>
    <s v="EXW"/>
    <d v="1899-12-30T00:20:43"/>
    <d v="1899-12-30T00:19:39"/>
    <d v="1899-12-30T00:01:04"/>
    <s v="Granel"/>
    <s v="E001"/>
    <x v="1"/>
    <d v="1899-12-30T00:18:35"/>
    <d v="1899-12-30T00:19:39"/>
    <n v="5"/>
    <x v="3"/>
    <x v="2"/>
    <x v="1"/>
    <n v="0"/>
    <n v="0"/>
    <s v="OK"/>
    <s v="Granel"/>
    <x v="1"/>
    <n v="0"/>
    <s v="F. MALAGA"/>
    <s v="A"/>
    <d v="1899-12-30T00:01:04"/>
    <d v="1899-12-30T00:01:04"/>
    <s v="OK"/>
    <m/>
    <m/>
    <d v="1899-12-30T00:00:00"/>
    <d v="1899-12-30T00:18:35"/>
    <n v="5"/>
    <n v="-7.4074074073998686E-4"/>
    <n v="18.583333333329616"/>
    <n v="5"/>
    <s v="Si"/>
  </r>
  <r>
    <s v="CSMA"/>
    <s v="2025000002"/>
    <x v="0"/>
    <s v="ER8880BDL"/>
    <s v="E7970JYD"/>
    <d v="2025-01-02T00:00:00"/>
    <m/>
    <s v="3264"/>
    <x v="35"/>
    <s v="PA"/>
    <s v="S1"/>
    <m/>
    <d v="2025-01-02T00:00:00"/>
    <d v="1899-12-30T05:00:28"/>
    <d v="2025-01-02T00:00:00"/>
    <d v="1899-12-30T04:59:22"/>
    <d v="2025-01-02T00:00:00"/>
    <d v="1899-12-30T05:22:15"/>
    <x v="0"/>
    <s v="RFCPI"/>
    <s v="7022039377"/>
    <s v="EXW"/>
    <d v="1899-12-30T00:23:59"/>
    <d v="1899-12-30T00:22:53"/>
    <d v="1899-12-30T00:01:06"/>
    <s v="Granel"/>
    <s v="E001"/>
    <x v="1"/>
    <d v="1899-12-30T00:21:47"/>
    <d v="1899-12-30T00:22:53"/>
    <n v="5"/>
    <x v="3"/>
    <x v="2"/>
    <x v="1"/>
    <n v="0"/>
    <n v="0"/>
    <s v="OK"/>
    <s v="Granel"/>
    <x v="1"/>
    <n v="0"/>
    <s v="F. MALAGA"/>
    <s v="A"/>
    <d v="1899-12-30T00:01:06"/>
    <d v="1899-12-30T00:01:06"/>
    <s v="OK"/>
    <m/>
    <m/>
    <d v="1899-12-30T00:00:00"/>
    <d v="1899-12-30T00:21:47"/>
    <n v="5"/>
    <n v="-7.638888888900075E-4"/>
    <n v="21.7833333333264"/>
    <n v="5"/>
    <s v="Si"/>
  </r>
  <r>
    <s v="CSMA"/>
    <s v="2025000003"/>
    <x v="0"/>
    <s v="ER8349BDL"/>
    <s v="E9043KYN"/>
    <d v="2025-01-02T00:00:00"/>
    <m/>
    <s v="3262"/>
    <x v="43"/>
    <s v="PA"/>
    <s v="S6"/>
    <m/>
    <d v="2025-01-02T00:00:00"/>
    <d v="1899-12-30T05:02:35"/>
    <d v="2025-01-02T00:00:00"/>
    <d v="1899-12-30T05:01:29"/>
    <d v="2025-01-02T00:00:00"/>
    <d v="1899-12-30T05:25:15"/>
    <x v="0"/>
    <s v="RFCPI"/>
    <s v="7022039378"/>
    <s v="EXW"/>
    <d v="1899-12-30T00:24:52"/>
    <d v="1899-12-30T00:23:46"/>
    <d v="1899-12-30T00:01:06"/>
    <s v="Granel"/>
    <s v="E001"/>
    <x v="1"/>
    <d v="1899-12-30T00:22:40"/>
    <d v="1899-12-30T00:23:46"/>
    <n v="5"/>
    <x v="3"/>
    <x v="2"/>
    <x v="1"/>
    <n v="0"/>
    <n v="0"/>
    <s v="OK"/>
    <s v="Granel"/>
    <x v="1"/>
    <n v="0"/>
    <s v="F. MALAGA"/>
    <s v="A"/>
    <d v="1899-12-30T00:01:06"/>
    <d v="1899-12-30T00:01:06"/>
    <s v="OK"/>
    <m/>
    <m/>
    <d v="1899-12-30T00:00:00"/>
    <d v="1899-12-30T00:22:40"/>
    <n v="5"/>
    <n v="-7.6388888888001549E-4"/>
    <n v="22.666666666679987"/>
    <n v="5"/>
    <s v="Si"/>
  </r>
  <r>
    <s v="CSMA"/>
    <s v="2025000004"/>
    <x v="0"/>
    <s v="ER7726BBG"/>
    <s v="E8976JGF"/>
    <d v="2025-01-02T00:00:00"/>
    <m/>
    <s v="3264"/>
    <x v="35"/>
    <s v="PA"/>
    <s v="S1"/>
    <m/>
    <d v="2025-01-02T00:00:00"/>
    <d v="1899-12-30T05:21:12"/>
    <d v="2025-01-02T00:00:00"/>
    <d v="1899-12-30T05:20:09"/>
    <d v="2025-01-02T00:00:00"/>
    <d v="1899-12-30T05:44:36"/>
    <x v="0"/>
    <s v="RFCPI"/>
    <s v="7022039379"/>
    <s v="EXW"/>
    <d v="1899-12-30T00:25:30"/>
    <d v="1899-12-30T00:24:27"/>
    <d v="1899-12-30T00:01:03"/>
    <s v="Granel"/>
    <s v="E001"/>
    <x v="1"/>
    <d v="1899-12-30T00:23:24"/>
    <d v="1899-12-30T00:24:27"/>
    <n v="5"/>
    <x v="3"/>
    <x v="2"/>
    <x v="1"/>
    <n v="0"/>
    <n v="0"/>
    <s v="OK"/>
    <s v="Granel"/>
    <x v="1"/>
    <n v="0"/>
    <s v="F. MALAGA"/>
    <s v="A"/>
    <d v="1899-12-30T00:01:03"/>
    <d v="1899-12-30T00:01:03"/>
    <s v="OK"/>
    <m/>
    <m/>
    <d v="1899-12-30T00:00:00"/>
    <d v="1899-12-30T00:23:24"/>
    <n v="5"/>
    <n v="-7.291666666700003E-4"/>
    <n v="23.399999999999981"/>
    <n v="5"/>
    <s v="Si"/>
  </r>
  <r>
    <s v="CSMA"/>
    <s v="2025000005"/>
    <x v="0"/>
    <s v="ER0229BBR"/>
    <s v="E0631LTH"/>
    <d v="2025-01-02T00:00:00"/>
    <m/>
    <s v="3263"/>
    <x v="42"/>
    <s v="PA"/>
    <s v="S5"/>
    <m/>
    <d v="2025-01-02T00:00:00"/>
    <d v="1899-12-30T05:48:26"/>
    <d v="2025-01-02T00:00:00"/>
    <d v="1899-12-30T05:47:22"/>
    <d v="2025-01-02T00:00:00"/>
    <d v="1899-12-30T06:13:56"/>
    <x v="0"/>
    <s v="RFCPI"/>
    <s v="7022039380"/>
    <s v="FBO"/>
    <d v="1899-12-30T00:27:38"/>
    <d v="1899-12-30T00:26:34"/>
    <d v="1899-12-30T00:01:04"/>
    <s v="Granel"/>
    <s v="E001"/>
    <x v="2"/>
    <d v="1899-12-30T00:25:30"/>
    <d v="1899-12-30T00:26:34"/>
    <n v="5"/>
    <x v="3"/>
    <x v="2"/>
    <x v="1"/>
    <n v="0"/>
    <n v="0"/>
    <s v="OK"/>
    <s v="Granel"/>
    <x v="1"/>
    <n v="0"/>
    <s v="F. MALAGA"/>
    <s v="A"/>
    <d v="1899-12-30T00:01:04"/>
    <d v="1899-12-30T00:01:04"/>
    <s v="OK"/>
    <m/>
    <m/>
    <d v="1899-12-30T00:00:00"/>
    <d v="1899-12-30T00:25:30"/>
    <n v="5"/>
    <n v="-7.4074074073998686E-4"/>
    <n v="25.500000000009582"/>
    <n v="6"/>
    <s v="Si"/>
  </r>
  <r>
    <s v="CSMA"/>
    <s v="2025000006"/>
    <x v="0"/>
    <s v="ER4551BBJ"/>
    <s v="E6688FFY"/>
    <d v="2025-01-02T00:00:00"/>
    <m/>
    <s v="3283"/>
    <x v="38"/>
    <s v="PA"/>
    <s v="PA"/>
    <m/>
    <d v="2025-01-02T00:00:00"/>
    <d v="1899-12-30T05:53:06"/>
    <d v="2025-01-02T00:00:00"/>
    <d v="1899-12-30T05:52:00"/>
    <d v="2025-01-02T00:00:00"/>
    <d v="1899-12-30T06:15:52"/>
    <x v="0"/>
    <s v="RFCPI"/>
    <s v="7022039381"/>
    <s v="FBO"/>
    <d v="1899-12-30T00:24:58"/>
    <d v="1899-12-30T00:23:52"/>
    <d v="1899-12-30T00:01:06"/>
    <s v="Ensacado"/>
    <s v="E002"/>
    <x v="2"/>
    <d v="1899-12-30T00:22:46"/>
    <d v="1899-12-30T00:23:52"/>
    <n v="5"/>
    <x v="3"/>
    <x v="2"/>
    <x v="2"/>
    <n v="0"/>
    <n v="0"/>
    <s v="OK"/>
    <s v="Ensacado"/>
    <x v="1"/>
    <n v="0"/>
    <s v="F. MALAGA"/>
    <s v="A"/>
    <d v="1899-12-30T00:01:06"/>
    <d v="1899-12-30T00:01:06"/>
    <s v="OK"/>
    <m/>
    <m/>
    <d v="1899-12-30T00:00:00"/>
    <d v="1899-12-30T00:22:46"/>
    <n v="5"/>
    <n v="-7.638888888900075E-4"/>
    <n v="22.766666666673569"/>
    <n v="6"/>
    <s v="Si"/>
  </r>
  <r>
    <s v="CSMA"/>
    <s v="2025000007"/>
    <x v="0"/>
    <s v="ER4551BBJ"/>
    <s v="E6688FFY"/>
    <d v="2025-01-02T00:00:00"/>
    <m/>
    <s v="3282"/>
    <x v="40"/>
    <s v="PA"/>
    <s v="PA"/>
    <m/>
    <d v="2025-01-02T00:00:00"/>
    <d v="1899-12-30T06:18:11"/>
    <d v="2025-01-02T00:00:00"/>
    <d v="1899-12-30T06:17:06"/>
    <d v="2025-01-02T00:00:00"/>
    <d v="1899-12-30T06:35:14"/>
    <x v="0"/>
    <s v="RFCPI"/>
    <s v="7022039382"/>
    <s v="FBO"/>
    <d v="1899-12-30T00:19:13"/>
    <d v="1899-12-30T00:18:08"/>
    <d v="1899-12-30T00:01:05"/>
    <s v="Ensacado"/>
    <s v="E002"/>
    <x v="2"/>
    <d v="1899-12-30T00:17:03"/>
    <d v="1899-12-30T00:18:08"/>
    <n v="6"/>
    <x v="3"/>
    <x v="2"/>
    <x v="2"/>
    <n v="0"/>
    <n v="0"/>
    <s v="OK"/>
    <s v="Ensacado"/>
    <x v="1"/>
    <n v="0"/>
    <s v="F. MALAGA"/>
    <s v="A"/>
    <d v="1899-12-30T00:01:05"/>
    <d v="1899-12-30T00:01:05"/>
    <s v="OK"/>
    <m/>
    <m/>
    <d v="1899-12-30T00:00:00"/>
    <d v="1899-12-30T00:17:03"/>
    <n v="5"/>
    <n v="-7.5231481480997342E-4"/>
    <n v="17.050000000003223"/>
    <n v="6"/>
    <s v="Si"/>
  </r>
  <r>
    <s v="CSMA"/>
    <s v="2025000008"/>
    <x v="0"/>
    <s v="ER6871BBR"/>
    <s v="E8831LZK"/>
    <d v="2025-01-02T00:00:00"/>
    <m/>
    <s v="3264"/>
    <x v="35"/>
    <s v="PA"/>
    <s v="S1"/>
    <m/>
    <d v="2025-01-02T00:00:00"/>
    <d v="1899-12-30T06:41:25"/>
    <d v="2025-01-02T00:00:00"/>
    <d v="1899-12-30T06:40:20"/>
    <d v="2025-01-02T00:00:00"/>
    <d v="1899-12-30T07:04:34"/>
    <x v="0"/>
    <s v="RFCPI"/>
    <s v="7022039383"/>
    <s v="FBO"/>
    <d v="1899-12-30T00:25:19"/>
    <d v="1899-12-30T00:24:14"/>
    <d v="1899-12-30T00:01:05"/>
    <s v="Granel"/>
    <s v="E001"/>
    <x v="2"/>
    <d v="1899-12-30T00:23:09"/>
    <d v="1899-12-30T00:24:14"/>
    <n v="6"/>
    <x v="3"/>
    <x v="2"/>
    <x v="1"/>
    <n v="0"/>
    <n v="0"/>
    <s v="OK"/>
    <s v="Granel"/>
    <x v="1"/>
    <n v="0"/>
    <s v="F. MALAGA"/>
    <s v="A"/>
    <d v="1899-12-30T00:01:05"/>
    <d v="1899-12-30T00:01:05"/>
    <s v="OK"/>
    <m/>
    <m/>
    <d v="1899-12-30T00:00:00"/>
    <d v="1899-12-30T00:23:09"/>
    <n v="5"/>
    <n v="-7.5231481480997342E-4"/>
    <n v="23.150000000001619"/>
    <n v="7"/>
    <s v="Si"/>
  </r>
  <r>
    <s v="CSMA"/>
    <s v="2025000009"/>
    <x v="0"/>
    <s v="ER0936BBS"/>
    <s v="E1632JZF"/>
    <d v="2025-01-02T00:00:00"/>
    <m/>
    <s v="3269"/>
    <x v="36"/>
    <s v="PA"/>
    <s v="S2"/>
    <m/>
    <d v="2025-01-02T00:00:00"/>
    <d v="1899-12-30T06:42:44"/>
    <d v="2025-01-02T00:00:00"/>
    <d v="1899-12-30T06:41:39"/>
    <d v="2025-01-02T00:00:00"/>
    <d v="1899-12-30T07:12:30"/>
    <x v="0"/>
    <s v="RFCPI"/>
    <s v="7022039384"/>
    <s v="FBO"/>
    <d v="1899-12-30T00:31:56"/>
    <d v="1899-12-30T00:30:51"/>
    <d v="1899-12-30T00:01:05"/>
    <s v="Granel"/>
    <s v="E001"/>
    <x v="2"/>
    <d v="1899-12-30T00:29:46"/>
    <d v="1899-12-30T00:30:51"/>
    <n v="6"/>
    <x v="3"/>
    <x v="2"/>
    <x v="1"/>
    <n v="0"/>
    <n v="0"/>
    <s v="OK"/>
    <s v="Granel"/>
    <x v="1"/>
    <n v="0"/>
    <s v="F. MALAGA"/>
    <s v="A"/>
    <d v="1899-12-30T00:01:05"/>
    <d v="1899-12-30T00:01:05"/>
    <s v="OK"/>
    <m/>
    <m/>
    <d v="1899-12-30T00:00:00"/>
    <d v="1899-12-30T00:29:46"/>
    <n v="5"/>
    <n v="-7.5231481481996543E-4"/>
    <n v="29.766666666657596"/>
    <n v="7"/>
    <s v="Si"/>
  </r>
  <r>
    <s v="CSMA"/>
    <s v="2025000011"/>
    <x v="0"/>
    <s v="ER9403BBD"/>
    <s v="E5260KKG"/>
    <d v="2025-01-02T00:00:00"/>
    <m/>
    <s v="3264"/>
    <x v="35"/>
    <s v="PA"/>
    <s v="S1"/>
    <m/>
    <d v="2025-01-02T00:00:00"/>
    <d v="1899-12-30T07:01:05"/>
    <d v="2025-01-02T00:00:00"/>
    <d v="1899-12-30T07:00:01"/>
    <d v="2025-01-02T00:00:00"/>
    <d v="1899-12-30T07:27:38"/>
    <x v="0"/>
    <s v="RFCPI"/>
    <s v="7022039385"/>
    <s v="FBO"/>
    <d v="1899-12-30T00:28:41"/>
    <d v="1899-12-30T00:27:37"/>
    <d v="1899-12-30T00:01:04"/>
    <s v="Granel"/>
    <s v="E001"/>
    <x v="2"/>
    <d v="1899-12-30T00:26:33"/>
    <d v="1899-12-30T00:27:37"/>
    <n v="7"/>
    <x v="3"/>
    <x v="2"/>
    <x v="1"/>
    <n v="0"/>
    <n v="0"/>
    <s v="OK"/>
    <s v="Granel"/>
    <x v="1"/>
    <n v="0"/>
    <s v="F. MALAGA"/>
    <s v="A"/>
    <d v="1899-12-30T00:01:04"/>
    <d v="1899-12-30T00:01:04"/>
    <s v="OK"/>
    <m/>
    <m/>
    <d v="1899-12-30T00:00:00"/>
    <d v="1899-12-30T00:26:33"/>
    <n v="5"/>
    <n v="-7.4074074073998686E-4"/>
    <n v="26.549999999999994"/>
    <n v="7"/>
    <s v="Si"/>
  </r>
  <r>
    <s v="CSMA"/>
    <s v="2025000012"/>
    <x v="0"/>
    <s v="ER6006BBN"/>
    <s v="E2274KKH"/>
    <d v="2025-01-02T00:00:00"/>
    <m/>
    <s v="3264"/>
    <x v="35"/>
    <s v="PA"/>
    <s v="S1"/>
    <m/>
    <d v="2025-01-02T00:00:00"/>
    <d v="1899-12-30T07:01:23"/>
    <d v="2025-01-02T00:00:00"/>
    <d v="1899-12-30T07:00:19"/>
    <d v="2025-01-02T00:00:00"/>
    <d v="1899-12-30T07:36:03"/>
    <x v="0"/>
    <s v="RFCPI"/>
    <s v="7022039386"/>
    <s v="FBO"/>
    <d v="1899-12-30T00:36:48"/>
    <d v="1899-12-30T00:35:44"/>
    <d v="1899-12-30T00:01:04"/>
    <s v="Granel"/>
    <s v="E001"/>
    <x v="2"/>
    <d v="1899-12-30T00:34:40"/>
    <d v="1899-12-30T00:35:44"/>
    <n v="7"/>
    <x v="3"/>
    <x v="2"/>
    <x v="1"/>
    <n v="0"/>
    <n v="0"/>
    <s v="OK"/>
    <s v="Granel"/>
    <x v="1"/>
    <n v="0"/>
    <s v="F. MALAGA"/>
    <s v="A"/>
    <d v="1899-12-30T00:01:04"/>
    <d v="1899-12-30T00:01:04"/>
    <s v="OK"/>
    <m/>
    <m/>
    <d v="1899-12-30T00:00:00"/>
    <d v="1899-12-30T00:34:40"/>
    <n v="5"/>
    <n v="-7.4074074074004237E-4"/>
    <n v="34.666666666675148"/>
    <n v="7"/>
    <s v="Si"/>
  </r>
  <r>
    <s v="CSMA"/>
    <s v="2025000013"/>
    <x v="0"/>
    <s v="ER4695BDR"/>
    <s v="E9461JBD"/>
    <d v="2025-01-02T00:00:00"/>
    <m/>
    <s v="3264"/>
    <x v="35"/>
    <s v="PA"/>
    <s v="S1"/>
    <m/>
    <d v="2025-01-02T00:00:00"/>
    <d v="1899-12-30T07:08:19"/>
    <d v="2025-01-02T00:00:00"/>
    <d v="1899-12-30T07:07:14"/>
    <d v="2025-01-02T00:00:00"/>
    <d v="1899-12-30T07:41:14"/>
    <x v="0"/>
    <s v="RFCPI"/>
    <s v="7022039387"/>
    <s v="EXW"/>
    <d v="1899-12-30T00:35:05"/>
    <d v="1899-12-30T00:34:00"/>
    <d v="1899-12-30T00:01:05"/>
    <s v="Granel"/>
    <s v="E001"/>
    <x v="1"/>
    <d v="1899-12-30T00:32:55"/>
    <d v="1899-12-30T00:34:00"/>
    <n v="7"/>
    <x v="3"/>
    <x v="2"/>
    <x v="1"/>
    <n v="0"/>
    <n v="0"/>
    <s v="OK"/>
    <s v="Granel"/>
    <x v="1"/>
    <n v="0"/>
    <s v="F. MALAGA"/>
    <s v="A"/>
    <d v="1899-12-30T00:01:05"/>
    <d v="1899-12-30T00:01:05"/>
    <s v="OK"/>
    <m/>
    <m/>
    <d v="1899-12-30T00:00:00"/>
    <d v="1899-12-30T00:32:55"/>
    <n v="5"/>
    <n v="-7.5231481482002094E-4"/>
    <n v="32.916666666672"/>
    <n v="7"/>
    <s v="Si"/>
  </r>
  <r>
    <s v="CSMA"/>
    <s v="2025000019"/>
    <x v="0"/>
    <s v="ER8221BBJ"/>
    <s v="E3888GZR"/>
    <d v="2025-01-02T00:00:00"/>
    <m/>
    <s v="3269"/>
    <x v="36"/>
    <s v="PA"/>
    <s v="S2"/>
    <m/>
    <d v="2025-01-02T00:00:00"/>
    <d v="1899-12-30T07:51:20"/>
    <d v="2025-01-02T00:00:00"/>
    <d v="1899-12-30T07:50:15"/>
    <d v="2025-01-02T00:00:00"/>
    <d v="1899-12-30T08:12:05"/>
    <x v="0"/>
    <s v="RFCPI"/>
    <s v="7022039388"/>
    <s v="EXW"/>
    <d v="1899-12-30T00:22:55"/>
    <d v="1899-12-30T00:21:50"/>
    <d v="1899-12-30T00:01:05"/>
    <s v="Granel"/>
    <s v="E001"/>
    <x v="1"/>
    <d v="1899-12-30T00:20:45"/>
    <d v="1899-12-30T00:21:50"/>
    <n v="7"/>
    <x v="3"/>
    <x v="2"/>
    <x v="1"/>
    <n v="0"/>
    <n v="0"/>
    <s v="OK"/>
    <s v="Granel"/>
    <x v="1"/>
    <n v="0"/>
    <s v="F. MALAGA"/>
    <s v="A"/>
    <d v="1899-12-30T00:01:05"/>
    <d v="1899-12-30T00:01:05"/>
    <s v="OK"/>
    <m/>
    <m/>
    <d v="1899-12-30T00:00:00"/>
    <d v="1899-12-30T00:20:45"/>
    <n v="5"/>
    <n v="-7.5231481481002893E-4"/>
    <n v="20.750000000011156"/>
    <n v="8"/>
    <s v="Si"/>
  </r>
  <r>
    <s v="CSMA"/>
    <s v="2025000018"/>
    <x v="0"/>
    <s v="ER7726BBG"/>
    <s v="E8976JGF"/>
    <d v="2025-01-02T00:00:00"/>
    <m/>
    <s v="3264"/>
    <x v="35"/>
    <s v="PA"/>
    <s v="S1"/>
    <m/>
    <d v="2025-01-02T00:00:00"/>
    <d v="1899-12-30T07:51:03"/>
    <d v="2025-01-02T00:00:00"/>
    <d v="1899-12-30T07:49:58"/>
    <d v="2025-01-02T00:00:00"/>
    <d v="1899-12-30T08:17:50"/>
    <x v="0"/>
    <s v="RFCPI"/>
    <s v="7022039389"/>
    <s v="EXW"/>
    <d v="1899-12-30T00:28:57"/>
    <d v="1899-12-30T00:27:52"/>
    <d v="1899-12-30T00:01:05"/>
    <s v="Granel"/>
    <s v="E001"/>
    <x v="1"/>
    <d v="1899-12-30T00:26:47"/>
    <d v="1899-12-30T00:27:52"/>
    <n v="7"/>
    <x v="3"/>
    <x v="2"/>
    <x v="1"/>
    <n v="0"/>
    <n v="0"/>
    <s v="OK"/>
    <s v="Granel"/>
    <x v="1"/>
    <n v="0"/>
    <s v="F. MALAGA"/>
    <s v="A"/>
    <d v="1899-12-30T00:01:05"/>
    <d v="1899-12-30T00:01:05"/>
    <s v="OK"/>
    <m/>
    <m/>
    <d v="1899-12-30T00:00:00"/>
    <d v="1899-12-30T00:26:47"/>
    <n v="5"/>
    <n v="-7.5231481482002094E-4"/>
    <n v="26.783333333323185"/>
    <n v="8"/>
    <s v="Si"/>
  </r>
  <r>
    <s v="CSMA"/>
    <s v="2025000021"/>
    <x v="0"/>
    <s v="ER8880BDL"/>
    <s v="E7970JYD"/>
    <d v="2025-01-02T00:00:00"/>
    <m/>
    <s v="3264"/>
    <x v="35"/>
    <s v="PA"/>
    <s v="S1"/>
    <m/>
    <d v="2025-01-02T00:00:00"/>
    <d v="1899-12-30T08:13:39"/>
    <d v="2025-01-02T00:00:00"/>
    <d v="1899-12-30T08:12:35"/>
    <d v="2025-01-02T00:00:00"/>
    <d v="1899-12-30T08:44:07"/>
    <x v="0"/>
    <s v="RFCPI"/>
    <s v="7022039393"/>
    <s v="EXW"/>
    <d v="1899-12-30T00:32:36"/>
    <d v="1899-12-30T00:31:32"/>
    <d v="1899-12-30T00:01:04"/>
    <s v="Granel"/>
    <s v="E001"/>
    <x v="1"/>
    <d v="1899-12-30T00:30:28"/>
    <d v="1899-12-30T00:31:32"/>
    <n v="8"/>
    <x v="3"/>
    <x v="2"/>
    <x v="1"/>
    <n v="0"/>
    <n v="0"/>
    <s v="OK"/>
    <s v="Granel"/>
    <x v="1"/>
    <n v="0"/>
    <s v="F. MALAGA"/>
    <s v="A"/>
    <d v="1899-12-30T00:01:04"/>
    <d v="1899-12-30T00:01:04"/>
    <s v="OK"/>
    <m/>
    <m/>
    <d v="1899-12-30T00:00:00"/>
    <d v="1899-12-30T00:30:28"/>
    <n v="5"/>
    <n v="-7.4074074074004237E-4"/>
    <n v="30.466666666670335"/>
    <n v="8"/>
    <s v="Si"/>
  </r>
  <r>
    <s v="CSMA"/>
    <s v="2025000024"/>
    <x v="0"/>
    <s v="EVA01741R"/>
    <s v="E5813KFK"/>
    <d v="2025-01-02T00:00:00"/>
    <m/>
    <s v="3269"/>
    <x v="36"/>
    <s v="PA"/>
    <s v="S2"/>
    <m/>
    <d v="2025-01-02T00:00:00"/>
    <d v="1899-12-30T08:20:51"/>
    <d v="2025-01-02T00:00:00"/>
    <d v="1899-12-30T08:19:46"/>
    <d v="2025-01-02T00:00:00"/>
    <d v="1899-12-30T08:52:19"/>
    <x v="0"/>
    <s v="RFCPI"/>
    <s v="7022039394"/>
    <s v="FBO"/>
    <d v="1899-12-30T00:33:38"/>
    <d v="1899-12-30T00:32:33"/>
    <d v="1899-12-30T00:01:05"/>
    <s v="Granel"/>
    <s v="E001"/>
    <x v="2"/>
    <d v="1899-12-30T00:31:28"/>
    <d v="1899-12-30T00:32:33"/>
    <n v="8"/>
    <x v="3"/>
    <x v="2"/>
    <x v="1"/>
    <n v="0"/>
    <n v="0"/>
    <s v="OK"/>
    <s v="Granel"/>
    <x v="1"/>
    <n v="0"/>
    <s v="F. MALAGA"/>
    <s v="A"/>
    <d v="1899-12-30T00:01:05"/>
    <d v="1899-12-30T00:01:05"/>
    <s v="OK"/>
    <m/>
    <m/>
    <d v="1899-12-30T00:00:00"/>
    <d v="1899-12-30T00:31:28"/>
    <n v="5"/>
    <n v="-7.5231481481002893E-4"/>
    <n v="31.466666666663937"/>
    <n v="8"/>
    <s v="Si"/>
  </r>
  <r>
    <s v="CSMA"/>
    <s v="2025000023"/>
    <x v="0"/>
    <s v="ER4758BBH"/>
    <s v="E7926JMH"/>
    <d v="2025-01-02T00:00:00"/>
    <m/>
    <s v="3264"/>
    <x v="35"/>
    <s v="PA"/>
    <s v="S1"/>
    <m/>
    <d v="2025-01-02T00:00:00"/>
    <d v="1899-12-30T08:17:59"/>
    <d v="2025-01-02T00:00:00"/>
    <d v="1899-12-30T08:16:54"/>
    <d v="2025-01-02T00:00:00"/>
    <d v="1899-12-30T08:52:43"/>
    <x v="0"/>
    <s v="RFCPI"/>
    <s v="7022039395"/>
    <s v="FBO"/>
    <d v="1899-12-30T00:36:54"/>
    <d v="1899-12-30T00:35:49"/>
    <d v="1899-12-30T00:01:05"/>
    <s v="Granel"/>
    <s v="E001"/>
    <x v="2"/>
    <d v="1899-12-30T00:34:44"/>
    <d v="1899-12-30T00:35:49"/>
    <n v="8"/>
    <x v="3"/>
    <x v="2"/>
    <x v="1"/>
    <n v="0"/>
    <n v="0"/>
    <s v="OK"/>
    <s v="Granel"/>
    <x v="1"/>
    <n v="0"/>
    <s v="F. MALAGA"/>
    <s v="A"/>
    <d v="1899-12-30T00:01:05"/>
    <d v="1899-12-30T00:01:05"/>
    <s v="OK"/>
    <m/>
    <m/>
    <d v="1899-12-30T00:00:00"/>
    <d v="1899-12-30T00:34:44"/>
    <n v="5"/>
    <n v="-7.5231481482002094E-4"/>
    <n v="34.733333333332823"/>
    <n v="8"/>
    <s v="Si"/>
  </r>
  <r>
    <s v="CSMA"/>
    <s v="2025000032"/>
    <x v="0"/>
    <s v="ER0271BBT"/>
    <s v="E3861LZF"/>
    <d v="2025-01-02T00:00:00"/>
    <m/>
    <s v="3269"/>
    <x v="36"/>
    <s v="PA"/>
    <s v="S2"/>
    <m/>
    <d v="2025-01-02T00:00:00"/>
    <d v="1899-12-30T08:52:30"/>
    <d v="2025-01-02T00:00:00"/>
    <d v="1899-12-30T08:51:26"/>
    <d v="2025-01-02T00:00:00"/>
    <d v="1899-12-30T09:20:02"/>
    <x v="0"/>
    <s v="RFCPI"/>
    <s v="7022039396"/>
    <s v="FBO"/>
    <d v="1899-12-30T00:29:40"/>
    <d v="1899-12-30T00:28:36"/>
    <d v="1899-12-30T00:01:04"/>
    <s v="Granel"/>
    <s v="E001"/>
    <x v="2"/>
    <d v="1899-12-30T00:27:32"/>
    <d v="1899-12-30T00:28:36"/>
    <n v="8"/>
    <x v="3"/>
    <x v="2"/>
    <x v="1"/>
    <n v="0"/>
    <n v="0"/>
    <s v="OK"/>
    <s v="Granel"/>
    <x v="1"/>
    <n v="0"/>
    <s v="F. MALAGA"/>
    <s v="A"/>
    <d v="1899-12-30T00:01:04"/>
    <d v="1899-12-30T00:01:04"/>
    <s v="OK"/>
    <m/>
    <m/>
    <d v="1899-12-30T00:00:00"/>
    <d v="1899-12-30T00:27:32"/>
    <n v="5"/>
    <n v="-7.4074074074004237E-4"/>
    <n v="27.533333333332813"/>
    <n v="9"/>
    <s v="Si"/>
  </r>
  <r>
    <s v="CSMA"/>
    <s v="2025000033"/>
    <x v="0"/>
    <s v="ER5888BDP"/>
    <s v="E2277MGP"/>
    <d v="2025-01-02T00:00:00"/>
    <m/>
    <s v="3269"/>
    <x v="36"/>
    <s v="PA"/>
    <s v="S2"/>
    <m/>
    <d v="2025-01-02T00:00:00"/>
    <d v="1899-12-30T08:55:47"/>
    <d v="2025-01-02T00:00:00"/>
    <d v="1899-12-30T08:54:41"/>
    <d v="2025-01-02T00:00:00"/>
    <d v="1899-12-30T09:23:46"/>
    <x v="0"/>
    <s v="RFCPI"/>
    <s v="7022039397"/>
    <s v="EXW"/>
    <d v="1899-12-30T00:30:11"/>
    <d v="1899-12-30T00:29:05"/>
    <d v="1899-12-30T00:01:06"/>
    <s v="Granel"/>
    <s v="E001"/>
    <x v="1"/>
    <d v="1899-12-30T00:27:59"/>
    <d v="1899-12-30T00:29:05"/>
    <n v="8"/>
    <x v="3"/>
    <x v="2"/>
    <x v="1"/>
    <n v="0"/>
    <n v="0"/>
    <s v="OK"/>
    <s v="Granel"/>
    <x v="1"/>
    <n v="0"/>
    <s v="F. MALAGA"/>
    <s v="A"/>
    <d v="1899-12-30T00:01:06"/>
    <d v="1899-12-30T00:01:06"/>
    <s v="OK"/>
    <m/>
    <m/>
    <d v="1899-12-30T00:00:00"/>
    <d v="1899-12-30T00:27:59"/>
    <n v="5"/>
    <n v="-7.638888888900075E-4"/>
    <n v="27.983333333332805"/>
    <n v="9"/>
    <s v="Si"/>
  </r>
  <r>
    <s v="CSMA"/>
    <s v="2025000036"/>
    <x v="0"/>
    <s v="ER8349BDL"/>
    <s v="E9043KYN"/>
    <d v="2025-01-02T00:00:00"/>
    <m/>
    <s v="3262"/>
    <x v="43"/>
    <s v="PA"/>
    <s v="S6"/>
    <m/>
    <d v="2025-01-02T00:00:00"/>
    <d v="1899-12-30T09:18:40"/>
    <d v="2025-01-02T00:00:00"/>
    <d v="1899-12-30T09:17:36"/>
    <d v="2025-01-02T00:00:00"/>
    <d v="1899-12-30T09:44:11"/>
    <x v="0"/>
    <s v="RFCPI"/>
    <s v="7022039398"/>
    <s v="EXW"/>
    <d v="1899-12-30T00:27:39"/>
    <d v="1899-12-30T00:26:35"/>
    <d v="1899-12-30T00:01:04"/>
    <s v="Granel"/>
    <s v="E001"/>
    <x v="1"/>
    <d v="1899-12-30T00:25:31"/>
    <d v="1899-12-30T00:26:35"/>
    <n v="9"/>
    <x v="3"/>
    <x v="2"/>
    <x v="1"/>
    <n v="0"/>
    <n v="0"/>
    <s v="OK"/>
    <s v="Granel"/>
    <x v="1"/>
    <n v="0"/>
    <s v="F. MALAGA"/>
    <s v="A"/>
    <d v="1899-12-30T00:01:04"/>
    <d v="1899-12-30T00:01:04"/>
    <s v="OK"/>
    <m/>
    <m/>
    <d v="1899-12-30T00:00:00"/>
    <d v="1899-12-30T00:25:31"/>
    <n v="5"/>
    <n v="-7.4074074073998686E-4"/>
    <n v="25.516666666670361"/>
    <n v="9"/>
    <s v="Si"/>
  </r>
  <r>
    <s v="CSMA"/>
    <s v="2025000038"/>
    <x v="0"/>
    <s v="ER4695BDR"/>
    <s v="E9461JBD"/>
    <d v="2025-01-02T00:00:00"/>
    <m/>
    <s v="3264"/>
    <x v="35"/>
    <s v="PA"/>
    <s v="S1"/>
    <m/>
    <d v="2025-01-02T00:00:00"/>
    <d v="1899-12-30T09:22:56"/>
    <d v="2025-01-02T00:00:00"/>
    <d v="1899-12-30T09:21:50"/>
    <d v="2025-01-02T00:00:00"/>
    <d v="1899-12-30T09:44:23"/>
    <x v="0"/>
    <s v="RFCPI"/>
    <s v="7022039399"/>
    <s v="EXW"/>
    <d v="1899-12-30T00:23:39"/>
    <d v="1899-12-30T00:22:33"/>
    <d v="1899-12-30T00:01:06"/>
    <s v="Granel"/>
    <s v="E001"/>
    <x v="1"/>
    <d v="1899-12-30T00:21:27"/>
    <d v="1899-12-30T00:22:33"/>
    <n v="9"/>
    <x v="3"/>
    <x v="2"/>
    <x v="1"/>
    <n v="0"/>
    <n v="0"/>
    <s v="OK"/>
    <s v="Granel"/>
    <x v="1"/>
    <n v="0"/>
    <s v="F. MALAGA"/>
    <s v="A"/>
    <d v="1899-12-30T00:01:06"/>
    <d v="1899-12-30T00:01:06"/>
    <s v="OK"/>
    <m/>
    <m/>
    <d v="1899-12-30T00:00:00"/>
    <d v="1899-12-30T00:21:27"/>
    <n v="5"/>
    <n v="-7.638888888900075E-4"/>
    <n v="21.4499999999952"/>
    <n v="9"/>
    <s v="Si"/>
  </r>
  <r>
    <s v="CSMA"/>
    <s v="2025000037"/>
    <x v="0"/>
    <s v="ER0936BBS"/>
    <s v="E1632JZF"/>
    <d v="2025-01-02T00:00:00"/>
    <m/>
    <s v="3269"/>
    <x v="36"/>
    <s v="PA"/>
    <s v="S2"/>
    <m/>
    <d v="2025-01-02T00:00:00"/>
    <d v="1899-12-30T09:22:05"/>
    <d v="2025-01-02T00:00:00"/>
    <d v="1899-12-30T09:20:59"/>
    <d v="2025-01-02T00:00:00"/>
    <d v="1899-12-30T09:47:05"/>
    <x v="0"/>
    <s v="RFCPI"/>
    <s v="7022039400"/>
    <s v="FBO"/>
    <d v="1899-12-30T00:27:12"/>
    <d v="1899-12-30T00:26:06"/>
    <d v="1899-12-30T00:01:06"/>
    <s v="Granel"/>
    <s v="E001"/>
    <x v="2"/>
    <d v="1899-12-30T00:25:00"/>
    <d v="1899-12-30T00:26:06"/>
    <n v="9"/>
    <x v="3"/>
    <x v="2"/>
    <x v="1"/>
    <n v="0"/>
    <n v="0"/>
    <s v="OK"/>
    <s v="Granel"/>
    <x v="1"/>
    <n v="0"/>
    <s v="F. MALAGA"/>
    <s v="A"/>
    <d v="1899-12-30T00:01:06"/>
    <d v="1899-12-30T00:01:06"/>
    <s v="OK"/>
    <m/>
    <m/>
    <d v="1899-12-30T00:00:00"/>
    <d v="1899-12-30T00:25:00"/>
    <n v="5"/>
    <n v="-7.638888888900075E-4"/>
    <n v="24.999999999998391"/>
    <n v="9"/>
    <s v="Si"/>
  </r>
  <r>
    <s v="CSMA"/>
    <s v="2024060004"/>
    <x v="0"/>
    <s v="ER3243BBL"/>
    <s v="E0509JJH"/>
    <d v="2024-12-31T00:00:00"/>
    <m/>
    <s v="3269"/>
    <x v="36"/>
    <s v="PA"/>
    <s v="S2"/>
    <m/>
    <d v="2024-12-31T00:00:00"/>
    <d v="1899-12-30T10:41:30"/>
    <d v="2024-12-31T00:00:00"/>
    <d v="1899-12-30T10:40:23"/>
    <d v="2024-12-31T00:00:00"/>
    <d v="1899-12-30T11:10:42"/>
    <x v="0"/>
    <s v="RFCPI"/>
    <s v="7022039401"/>
    <s v="EXW"/>
    <d v="1899-12-30T00:31:26"/>
    <d v="1899-12-30T00:30:19"/>
    <d v="1899-12-30T00:01:07"/>
    <s v="Granel"/>
    <s v="E001"/>
    <x v="1"/>
    <d v="1899-12-30T00:29:12"/>
    <d v="1899-12-30T00:30:19"/>
    <n v="10"/>
    <x v="2"/>
    <x v="1"/>
    <x v="1"/>
    <n v="0"/>
    <n v="0"/>
    <s v="OK"/>
    <s v="Granel"/>
    <x v="0"/>
    <n v="0"/>
    <s v="F. MALAGA"/>
    <s v="A"/>
    <d v="1899-12-30T00:01:07"/>
    <d v="1899-12-30T00:01:07"/>
    <s v="OK"/>
    <m/>
    <m/>
    <d v="1899-12-30T00:00:00"/>
    <d v="1899-12-30T00:29:12"/>
    <n v="3"/>
    <n v="-7.7546296295999406E-4"/>
    <n v="29.200000000003204"/>
    <n v="11"/>
    <s v="Si"/>
  </r>
  <r>
    <s v="CSMA"/>
    <s v="2025000034"/>
    <x v="0"/>
    <s v="ER0527BCB"/>
    <s v="E4554MKW"/>
    <d v="2025-01-02T00:00:00"/>
    <m/>
    <s v="3283"/>
    <x v="38"/>
    <s v="PA"/>
    <s v="PA"/>
    <m/>
    <d v="2025-01-02T00:00:00"/>
    <d v="1899-12-30T08:57:12"/>
    <d v="2025-01-02T00:00:00"/>
    <d v="1899-12-30T08:56:07"/>
    <d v="2025-01-02T00:00:00"/>
    <d v="1899-12-30T09:51:40"/>
    <x v="0"/>
    <s v="RFCPI"/>
    <s v="7022039402"/>
    <s v="FBO"/>
    <d v="1899-12-30T00:56:38"/>
    <d v="1899-12-30T00:55:33"/>
    <d v="1899-12-30T00:01:05"/>
    <s v="Ensacado"/>
    <s v="E002"/>
    <x v="2"/>
    <d v="1899-12-30T00:54:28"/>
    <d v="1899-12-30T00:55:33"/>
    <n v="8"/>
    <x v="3"/>
    <x v="2"/>
    <x v="2"/>
    <n v="0"/>
    <n v="0"/>
    <s v="OK"/>
    <s v="Ensacado"/>
    <x v="1"/>
    <n v="0"/>
    <s v="F. MALAGA"/>
    <s v="B"/>
    <d v="1899-12-30T00:01:05"/>
    <d v="1899-12-30T00:01:05"/>
    <s v="OK"/>
    <m/>
    <m/>
    <d v="1899-12-30T00:00:00"/>
    <d v="1899-12-30T00:54:28"/>
    <n v="5"/>
    <n v="-7.5231481482002094E-4"/>
    <n v="54.466666666660736"/>
    <n v="9"/>
    <s v="No"/>
  </r>
  <r>
    <s v="CSMA"/>
    <s v="2025000035"/>
    <x v="0"/>
    <s v="ER2545BBZ"/>
    <s v="E7019MMT"/>
    <d v="2025-01-02T00:00:00"/>
    <m/>
    <s v="3283"/>
    <x v="38"/>
    <s v="PA"/>
    <s v="PA"/>
    <m/>
    <d v="2025-01-02T00:00:00"/>
    <d v="1899-12-30T09:00:35"/>
    <d v="2025-01-02T00:00:00"/>
    <d v="1899-12-30T08:59:29"/>
    <d v="2025-01-02T00:00:00"/>
    <d v="1899-12-30T09:52:46"/>
    <x v="0"/>
    <s v="RFCPI"/>
    <s v="7022039403"/>
    <s v="FBO"/>
    <d v="1899-12-30T00:54:23"/>
    <d v="1899-12-30T00:53:17"/>
    <d v="1899-12-30T00:01:06"/>
    <s v="Ensacado"/>
    <s v="E002"/>
    <x v="2"/>
    <d v="1899-12-30T00:52:11"/>
    <d v="1899-12-30T00:53:17"/>
    <n v="9"/>
    <x v="3"/>
    <x v="2"/>
    <x v="2"/>
    <n v="0"/>
    <n v="0"/>
    <s v="OK"/>
    <s v="Ensacado"/>
    <x v="1"/>
    <n v="0"/>
    <s v="F. MALAGA"/>
    <s v="B"/>
    <d v="1899-12-30T00:01:06"/>
    <d v="1899-12-30T00:01:06"/>
    <s v="OK"/>
    <m/>
    <m/>
    <d v="1899-12-30T00:00:00"/>
    <d v="1899-12-30T00:52:11"/>
    <n v="5"/>
    <n v="-7.6388888888995199E-4"/>
    <n v="52.18333333333922"/>
    <n v="9"/>
    <s v="No"/>
  </r>
  <r>
    <s v="CSMA"/>
    <s v="2025000039"/>
    <x v="0"/>
    <s v="EE0224HDX"/>
    <s v="EE0224HDX"/>
    <d v="2025-01-02T00:00:00"/>
    <m/>
    <s v="3282"/>
    <x v="40"/>
    <s v="PA"/>
    <m/>
    <m/>
    <d v="2025-01-02T00:00:00"/>
    <d v="1899-12-30T09:30:23"/>
    <d v="2025-01-02T00:00:00"/>
    <d v="1899-12-30T18:15:00"/>
    <d v="2025-01-02T00:00:00"/>
    <d v="1899-12-30T09:58:09"/>
    <x v="211"/>
    <s v="FGARCIAR"/>
    <s v="7022039404"/>
    <s v="FBO"/>
    <d v="1899-12-30T17:01:28"/>
    <d v="1899-12-30T08:16:51"/>
    <d v="1899-12-30T08:44:37"/>
    <s v="Ensacado"/>
    <s v="E002"/>
    <x v="2"/>
    <d v="1899-12-30T00:27:46"/>
    <n v="-0.34503472222222997"/>
    <n v="9"/>
    <x v="3"/>
    <x v="2"/>
    <x v="2"/>
    <n v="0"/>
    <n v="0"/>
    <s v="OK"/>
    <s v="Ensacado"/>
    <x v="1"/>
    <n v="0"/>
    <s v="F. MALAGA"/>
    <s v="A"/>
    <d v="1899-12-30T08:44:37"/>
    <d v="1899-12-30T07:46:37"/>
    <s v="KO"/>
    <m/>
    <m/>
    <d v="1899-12-30T00:00:00"/>
    <d v="1899-12-30T00:27:46"/>
    <n v="5"/>
    <d v="1899-12-30T08:44:37"/>
    <n v="27.766666666656004"/>
    <n v="9"/>
    <s v="Si"/>
  </r>
  <r>
    <s v="CSMA"/>
    <s v="2025000040"/>
    <x v="0"/>
    <s v="ER1055BBH"/>
    <s v="E0721JRZ"/>
    <d v="2025-01-02T00:00:00"/>
    <m/>
    <s v="3262"/>
    <x v="43"/>
    <s v="PA"/>
    <s v="S6"/>
    <m/>
    <d v="2025-01-02T00:00:00"/>
    <d v="1899-12-30T09:36:46"/>
    <d v="2025-01-02T00:00:00"/>
    <d v="1899-12-30T09:35:42"/>
    <d v="2025-01-02T00:00:00"/>
    <d v="1899-12-30T10:05:16"/>
    <x v="0"/>
    <s v="RFCPI"/>
    <s v="7022039405"/>
    <s v="FBO"/>
    <d v="1899-12-30T00:30:38"/>
    <d v="1899-12-30T00:29:34"/>
    <d v="1899-12-30T00:01:04"/>
    <s v="Granel"/>
    <s v="E001"/>
    <x v="2"/>
    <d v="1899-12-30T00:28:30"/>
    <d v="1899-12-30T00:29:34"/>
    <n v="9"/>
    <x v="3"/>
    <x v="2"/>
    <x v="1"/>
    <n v="0"/>
    <n v="0"/>
    <s v="OK"/>
    <s v="Granel"/>
    <x v="1"/>
    <n v="0"/>
    <s v="F. MALAGA"/>
    <s v="A"/>
    <d v="1899-12-30T00:01:04"/>
    <d v="1899-12-30T00:01:04"/>
    <s v="OK"/>
    <m/>
    <m/>
    <d v="1899-12-30T00:00:00"/>
    <d v="1899-12-30T00:28:30"/>
    <n v="5"/>
    <n v="-7.4074074073998686E-4"/>
    <n v="28.499999999990465"/>
    <n v="10"/>
    <s v="Si"/>
  </r>
  <r>
    <s v="CSMA"/>
    <s v="2025000043"/>
    <x v="0"/>
    <s v="ER5124BCC"/>
    <s v="E4352HZT"/>
    <d v="2025-01-02T00:00:00"/>
    <m/>
    <s v="3282"/>
    <x v="40"/>
    <s v="PA"/>
    <s v="PA"/>
    <m/>
    <d v="2025-01-02T00:00:00"/>
    <d v="1899-12-30T09:47:57"/>
    <d v="2025-01-02T00:00:00"/>
    <d v="1899-12-30T09:46:52"/>
    <d v="2025-01-02T00:00:00"/>
    <d v="1899-12-30T10:20:28"/>
    <x v="0"/>
    <s v="RFCPI"/>
    <s v="7022039406"/>
    <s v="FBO"/>
    <d v="1899-12-30T00:34:41"/>
    <d v="1899-12-30T00:33:36"/>
    <d v="1899-12-30T00:01:05"/>
    <s v="Ensacado"/>
    <s v="E002"/>
    <x v="2"/>
    <d v="1899-12-30T00:32:31"/>
    <d v="1899-12-30T00:33:36"/>
    <n v="9"/>
    <x v="3"/>
    <x v="2"/>
    <x v="2"/>
    <n v="0"/>
    <n v="0"/>
    <s v="OK"/>
    <s v="Ensacado"/>
    <x v="1"/>
    <n v="0"/>
    <s v="F. MALAGA"/>
    <s v="A"/>
    <d v="1899-12-30T00:01:05"/>
    <d v="1899-12-30T00:01:05"/>
    <s v="OK"/>
    <m/>
    <m/>
    <d v="1899-12-30T00:00:00"/>
    <d v="1899-12-30T00:32:31"/>
    <n v="5"/>
    <n v="-7.5231481480997342E-4"/>
    <n v="32.516666666668819"/>
    <n v="10"/>
    <s v="Si"/>
  </r>
  <r>
    <s v="CSMA"/>
    <s v="2025000044"/>
    <x v="0"/>
    <s v="ER4736BBF"/>
    <s v="E0847HHD"/>
    <d v="2025-01-02T00:00:00"/>
    <m/>
    <s v="3264"/>
    <x v="35"/>
    <s v="PA"/>
    <s v="S1"/>
    <m/>
    <d v="2025-01-02T00:00:00"/>
    <d v="1899-12-30T09:50:15"/>
    <d v="2025-01-02T00:00:00"/>
    <d v="1899-12-30T09:49:10"/>
    <d v="2025-01-02T00:00:00"/>
    <d v="1899-12-30T10:23:29"/>
    <x v="0"/>
    <s v="RFCPI"/>
    <s v="7022039407"/>
    <s v="FBO"/>
    <d v="1899-12-30T00:35:24"/>
    <d v="1899-12-30T00:34:19"/>
    <d v="1899-12-30T00:01:05"/>
    <s v="Granel"/>
    <s v="E001"/>
    <x v="2"/>
    <d v="1899-12-30T00:33:14"/>
    <d v="1899-12-30T00:34:19"/>
    <n v="9"/>
    <x v="3"/>
    <x v="2"/>
    <x v="1"/>
    <n v="0"/>
    <n v="0"/>
    <s v="OK"/>
    <s v="Granel"/>
    <x v="1"/>
    <n v="0"/>
    <s v="F. MALAGA"/>
    <s v="A"/>
    <d v="1899-12-30T00:01:05"/>
    <d v="1899-12-30T00:01:05"/>
    <s v="OK"/>
    <m/>
    <m/>
    <d v="1899-12-30T00:00:00"/>
    <d v="1899-12-30T00:33:14"/>
    <n v="5"/>
    <n v="-7.5231481481002893E-4"/>
    <n v="33.233333333342337"/>
    <n v="10"/>
    <s v="Si"/>
  </r>
  <r>
    <s v="CSMA"/>
    <s v="2025000045"/>
    <x v="0"/>
    <s v="ER7726BBG"/>
    <s v="E8976JGF"/>
    <d v="2025-01-02T00:00:00"/>
    <m/>
    <s v="3264"/>
    <x v="35"/>
    <s v="PA"/>
    <s v="S1"/>
    <m/>
    <d v="2025-01-02T00:00:00"/>
    <d v="1899-12-30T10:00:30"/>
    <d v="2025-01-02T00:00:00"/>
    <d v="1899-12-30T09:59:26"/>
    <d v="2025-01-02T00:00:00"/>
    <d v="1899-12-30T10:28:49"/>
    <x v="0"/>
    <s v="RFCPI"/>
    <s v="7022039409"/>
    <s v="EXW"/>
    <d v="1899-12-30T00:30:27"/>
    <d v="1899-12-30T00:29:23"/>
    <d v="1899-12-30T00:01:04"/>
    <s v="Granel"/>
    <s v="E001"/>
    <x v="1"/>
    <d v="1899-12-30T00:28:19"/>
    <d v="1899-12-30T00:29:23"/>
    <n v="10"/>
    <x v="3"/>
    <x v="2"/>
    <x v="1"/>
    <n v="0"/>
    <n v="0"/>
    <s v="OK"/>
    <s v="Granel"/>
    <x v="1"/>
    <n v="0"/>
    <s v="F. MALAGA"/>
    <s v="A"/>
    <d v="1899-12-30T00:01:04"/>
    <d v="1899-12-30T00:01:04"/>
    <s v="OK"/>
    <m/>
    <m/>
    <d v="1899-12-30T00:00:00"/>
    <d v="1899-12-30T00:28:19"/>
    <n v="5"/>
    <n v="-7.4074074074004237E-4"/>
    <n v="28.316666666664005"/>
    <n v="10"/>
    <s v="Si"/>
  </r>
  <r>
    <s v="CSMA"/>
    <s v="2025000046"/>
    <x v="0"/>
    <s v="ER8221BBJ"/>
    <s v="E3888GZR"/>
    <d v="2025-01-02T00:00:00"/>
    <m/>
    <s v="3269"/>
    <x v="36"/>
    <s v="PA"/>
    <s v="S2"/>
    <m/>
    <d v="2025-01-02T00:00:00"/>
    <d v="1899-12-30T10:10:51"/>
    <d v="2025-01-02T00:00:00"/>
    <d v="1899-12-30T10:09:46"/>
    <d v="2025-01-02T00:00:00"/>
    <d v="1899-12-30T10:32:49"/>
    <x v="0"/>
    <s v="RFCPI"/>
    <s v="7022039410"/>
    <s v="EXW"/>
    <d v="1899-12-30T00:24:08"/>
    <d v="1899-12-30T00:23:03"/>
    <d v="1899-12-30T00:01:05"/>
    <s v="Granel"/>
    <s v="E001"/>
    <x v="1"/>
    <d v="1899-12-30T00:21:58"/>
    <d v="1899-12-30T00:23:03"/>
    <n v="10"/>
    <x v="3"/>
    <x v="2"/>
    <x v="1"/>
    <n v="0"/>
    <n v="0"/>
    <s v="OK"/>
    <s v="Granel"/>
    <x v="1"/>
    <n v="0"/>
    <s v="F. MALAGA"/>
    <s v="A"/>
    <d v="1899-12-30T00:01:05"/>
    <d v="1899-12-30T00:01:05"/>
    <s v="OK"/>
    <m/>
    <m/>
    <d v="1899-12-30T00:00:00"/>
    <d v="1899-12-30T00:21:58"/>
    <n v="5"/>
    <n v="-7.5231481481996543E-4"/>
    <n v="21.966666666667248"/>
    <n v="10"/>
    <s v="Si"/>
  </r>
  <r>
    <s v="CSMA"/>
    <s v="2025000048"/>
    <x v="0"/>
    <s v="ER8643BCC"/>
    <s v="E7698LMM"/>
    <d v="2025-01-02T00:00:00"/>
    <m/>
    <s v="3264"/>
    <x v="35"/>
    <s v="PA"/>
    <s v="S1"/>
    <m/>
    <d v="2025-01-02T00:00:00"/>
    <d v="1899-12-30T10:24:02"/>
    <d v="2025-01-02T00:00:00"/>
    <d v="1899-12-30T10:22:57"/>
    <d v="2025-01-02T00:00:00"/>
    <d v="1899-12-30T10:49:23"/>
    <x v="0"/>
    <s v="RFCPI"/>
    <s v="7022039411"/>
    <s v="EXW"/>
    <d v="1899-12-30T00:27:31"/>
    <d v="1899-12-30T00:26:26"/>
    <d v="1899-12-30T00:01:05"/>
    <s v="Granel"/>
    <s v="E001"/>
    <x v="1"/>
    <d v="1899-12-30T00:25:21"/>
    <d v="1899-12-30T00:26:26"/>
    <n v="10"/>
    <x v="3"/>
    <x v="2"/>
    <x v="1"/>
    <n v="0"/>
    <n v="0"/>
    <s v="OK"/>
    <s v="Granel"/>
    <x v="1"/>
    <n v="0"/>
    <s v="F. MALAGA"/>
    <s v="A"/>
    <d v="1899-12-30T00:01:05"/>
    <d v="1899-12-30T00:01:05"/>
    <s v="OK"/>
    <m/>
    <m/>
    <d v="1899-12-30T00:00:00"/>
    <d v="1899-12-30T00:25:21"/>
    <n v="5"/>
    <n v="-7.5231481480997342E-4"/>
    <n v="25.35000000000484"/>
    <n v="10"/>
    <s v="Si"/>
  </r>
  <r>
    <s v="CSMA"/>
    <s v="2025000058"/>
    <x v="0"/>
    <s v="ER3673BBX"/>
    <s v="E1228KBR"/>
    <d v="2025-01-02T00:00:00"/>
    <m/>
    <s v="3260"/>
    <x v="41"/>
    <s v="PA"/>
    <s v="S8"/>
    <m/>
    <d v="2025-01-02T00:00:00"/>
    <d v="1899-12-30T10:54:23"/>
    <d v="2025-01-02T00:00:00"/>
    <d v="1899-12-30T10:53:18"/>
    <d v="2025-01-02T00:00:00"/>
    <d v="1899-12-30T11:23:07"/>
    <x v="0"/>
    <s v="RFCPI"/>
    <s v="7022039412"/>
    <s v="EXW"/>
    <d v="1899-12-30T00:30:54"/>
    <d v="1899-12-30T00:29:49"/>
    <d v="1899-12-30T00:01:05"/>
    <s v="Granel"/>
    <s v="E001"/>
    <x v="1"/>
    <d v="1899-12-30T00:28:44"/>
    <d v="1899-12-30T00:29:49"/>
    <n v="10"/>
    <x v="3"/>
    <x v="2"/>
    <x v="1"/>
    <n v="0"/>
    <n v="0"/>
    <s v="OK"/>
    <s v="Granel"/>
    <x v="1"/>
    <n v="0"/>
    <s v="F. MALAGA"/>
    <s v="A"/>
    <d v="1899-12-30T00:01:05"/>
    <d v="1899-12-30T00:01:05"/>
    <s v="OK"/>
    <m/>
    <m/>
    <d v="1899-12-30T00:00:00"/>
    <d v="1899-12-30T00:28:44"/>
    <n v="5"/>
    <n v="-7.5231481481002893E-4"/>
    <n v="28.733333333327966"/>
    <n v="11"/>
    <s v="Si"/>
  </r>
  <r>
    <s v="CSMA"/>
    <s v="2025000053"/>
    <x v="0"/>
    <s v="ER5363BBF"/>
    <s v="E5070MMW"/>
    <d v="2025-01-02T00:00:00"/>
    <m/>
    <s v="3283"/>
    <x v="38"/>
    <s v="PA"/>
    <s v="PA"/>
    <m/>
    <d v="2025-01-02T00:00:00"/>
    <d v="1899-12-30T10:46:43"/>
    <d v="2025-01-02T00:00:00"/>
    <d v="1899-12-30T10:45:39"/>
    <d v="2025-01-02T00:00:00"/>
    <d v="1899-12-30T11:23:40"/>
    <x v="0"/>
    <s v="RFCPI"/>
    <s v="7022039413"/>
    <s v="FBO"/>
    <d v="1899-12-30T00:39:05"/>
    <d v="1899-12-30T00:38:01"/>
    <d v="1899-12-30T00:01:04"/>
    <s v="Ensacado"/>
    <s v="E002"/>
    <x v="2"/>
    <d v="1899-12-30T00:36:57"/>
    <d v="1899-12-30T00:38:01"/>
    <n v="10"/>
    <x v="3"/>
    <x v="2"/>
    <x v="2"/>
    <n v="0"/>
    <n v="0"/>
    <s v="OK"/>
    <s v="Ensacado"/>
    <x v="1"/>
    <n v="0"/>
    <s v="F. MALAGA"/>
    <s v="A"/>
    <d v="1899-12-30T00:01:04"/>
    <d v="1899-12-30T00:01:04"/>
    <s v="OK"/>
    <m/>
    <m/>
    <d v="1899-12-30T00:00:00"/>
    <d v="1899-12-30T00:36:57"/>
    <n v="5"/>
    <n v="-7.4074074074004237E-4"/>
    <n v="36.949999999996741"/>
    <n v="11"/>
    <s v="Si"/>
  </r>
  <r>
    <s v="CSMA"/>
    <s v="2025000059"/>
    <x v="0"/>
    <s v="ER6493BDP"/>
    <s v="E8676LJS"/>
    <d v="2025-01-02T00:00:00"/>
    <m/>
    <s v="3277"/>
    <x v="44"/>
    <s v="PA"/>
    <s v="PA"/>
    <m/>
    <d v="2025-01-02T00:00:00"/>
    <d v="1899-12-30T11:00:24"/>
    <d v="2025-01-02T00:00:00"/>
    <d v="1899-12-30T10:59:20"/>
    <d v="2025-01-02T00:00:00"/>
    <d v="1899-12-30T11:33:04"/>
    <x v="0"/>
    <s v="RFCPI"/>
    <s v="7022039414"/>
    <s v="FBO"/>
    <d v="1899-12-30T00:34:48"/>
    <d v="1899-12-30T00:33:44"/>
    <d v="1899-12-30T00:01:04"/>
    <s v="Ensacado"/>
    <s v="E002"/>
    <x v="2"/>
    <d v="1899-12-30T00:32:40"/>
    <d v="1899-12-30T00:33:44"/>
    <n v="11"/>
    <x v="3"/>
    <x v="2"/>
    <x v="2"/>
    <n v="0"/>
    <n v="0"/>
    <s v="OK"/>
    <s v="Ensacado"/>
    <x v="1"/>
    <n v="0"/>
    <s v="F. MALAGA"/>
    <s v="A"/>
    <d v="1899-12-30T00:01:04"/>
    <d v="1899-12-30T00:01:04"/>
    <s v="OK"/>
    <m/>
    <m/>
    <d v="1899-12-30T00:00:00"/>
    <d v="1899-12-30T00:32:40"/>
    <n v="5"/>
    <n v="-7.4074074074004237E-4"/>
    <n v="32.666666666673557"/>
    <n v="11"/>
    <s v="Si"/>
  </r>
  <r>
    <s v="CSMA"/>
    <s v="2025000061"/>
    <x v="0"/>
    <s v="ER8880BDL"/>
    <s v="E7970JYD"/>
    <d v="2025-01-02T00:00:00"/>
    <m/>
    <s v="3264"/>
    <x v="35"/>
    <s v="PA"/>
    <s v="S1"/>
    <m/>
    <d v="2025-01-02T00:00:00"/>
    <d v="1899-12-30T11:08:14"/>
    <d v="2025-01-02T00:00:00"/>
    <d v="1899-12-30T11:07:12"/>
    <d v="2025-01-02T00:00:00"/>
    <d v="1899-12-30T11:37:37"/>
    <x v="0"/>
    <s v="RFCPI"/>
    <s v="7022039415"/>
    <s v="EXW"/>
    <d v="1899-12-30T00:31:27"/>
    <d v="1899-12-30T00:30:25"/>
    <d v="1899-12-30T00:01:02"/>
    <s v="Granel"/>
    <s v="E001"/>
    <x v="1"/>
    <d v="1899-12-30T00:29:23"/>
    <d v="1899-12-30T00:30:25"/>
    <n v="11"/>
    <x v="3"/>
    <x v="2"/>
    <x v="1"/>
    <n v="0"/>
    <n v="0"/>
    <s v="OK"/>
    <s v="Granel"/>
    <x v="1"/>
    <n v="0"/>
    <s v="F. MALAGA"/>
    <s v="A"/>
    <d v="1899-12-30T00:01:02"/>
    <d v="1899-12-30T00:01:02"/>
    <s v="OK"/>
    <m/>
    <m/>
    <d v="1899-12-30T00:00:00"/>
    <d v="1899-12-30T00:29:23"/>
    <n v="5"/>
    <n v="-7.1759259260001373E-4"/>
    <n v="29.383333333329585"/>
    <n v="11"/>
    <s v="Si"/>
  </r>
  <r>
    <s v="CSMA"/>
    <s v="2025000071"/>
    <x v="0"/>
    <s v="EVA02467R"/>
    <s v="E5824JVY"/>
    <d v="2025-01-02T00:00:00"/>
    <m/>
    <s v="3269"/>
    <x v="36"/>
    <s v="PA"/>
    <s v="S2"/>
    <m/>
    <d v="2025-01-02T00:00:00"/>
    <d v="1899-12-30T11:41:43"/>
    <d v="2025-01-02T00:00:00"/>
    <d v="1899-12-30T11:40:39"/>
    <d v="2025-01-02T00:00:00"/>
    <d v="1899-12-30T12:11:20"/>
    <x v="0"/>
    <s v="RFCPI"/>
    <s v="7022039416"/>
    <s v="FBO"/>
    <d v="1899-12-30T00:31:45"/>
    <d v="1899-12-30T00:30:41"/>
    <d v="1899-12-30T00:01:04"/>
    <s v="Granel"/>
    <s v="E001"/>
    <x v="2"/>
    <d v="1899-12-30T00:29:37"/>
    <d v="1899-12-30T00:30:41"/>
    <n v="11"/>
    <x v="3"/>
    <x v="2"/>
    <x v="1"/>
    <n v="0"/>
    <n v="0"/>
    <s v="OK"/>
    <s v="Granel"/>
    <x v="1"/>
    <n v="0"/>
    <s v="F. MALAGA"/>
    <s v="A"/>
    <d v="1899-12-30T00:01:04"/>
    <d v="1899-12-30T00:01:04"/>
    <s v="OK"/>
    <m/>
    <m/>
    <d v="1899-12-30T00:00:00"/>
    <d v="1899-12-30T00:29:37"/>
    <n v="5"/>
    <n v="-7.4074074073998686E-4"/>
    <n v="29.616666666667165"/>
    <n v="12"/>
    <s v="Si"/>
  </r>
  <r>
    <s v="CSMA"/>
    <s v="2025000076"/>
    <x v="0"/>
    <s v="ER4695BDR"/>
    <s v="E9461JBD"/>
    <d v="2025-01-02T00:00:00"/>
    <m/>
    <s v="3264"/>
    <x v="35"/>
    <s v="PA"/>
    <s v="S1"/>
    <m/>
    <d v="2025-01-02T00:00:00"/>
    <d v="1899-12-30T11:51:10"/>
    <d v="2025-01-02T00:00:00"/>
    <d v="1899-12-30T11:50:05"/>
    <d v="2025-01-02T00:00:00"/>
    <d v="1899-12-30T12:17:33"/>
    <x v="0"/>
    <s v="RFCPI"/>
    <s v="7022039417"/>
    <s v="EXW"/>
    <d v="1899-12-30T00:28:33"/>
    <d v="1899-12-30T00:27:28"/>
    <d v="1899-12-30T00:01:05"/>
    <s v="Granel"/>
    <s v="E001"/>
    <x v="1"/>
    <d v="1899-12-30T00:26:23"/>
    <d v="1899-12-30T00:27:28"/>
    <n v="11"/>
    <x v="3"/>
    <x v="2"/>
    <x v="1"/>
    <n v="0"/>
    <n v="0"/>
    <s v="OK"/>
    <s v="Granel"/>
    <x v="1"/>
    <n v="0"/>
    <s v="F. MALAGA"/>
    <s v="A"/>
    <d v="1899-12-30T00:01:05"/>
    <d v="1899-12-30T00:01:05"/>
    <s v="OK"/>
    <m/>
    <m/>
    <d v="1899-12-30T00:00:00"/>
    <d v="1899-12-30T00:26:23"/>
    <n v="5"/>
    <n v="-7.5231481481002893E-4"/>
    <n v="26.383333333334392"/>
    <n v="12"/>
    <s v="Si"/>
  </r>
  <r>
    <s v="CSMA"/>
    <s v="2025000075"/>
    <x v="0"/>
    <s v="ER0229BBR"/>
    <s v="E0631LTH"/>
    <d v="2025-01-02T00:00:00"/>
    <m/>
    <s v="3264"/>
    <x v="35"/>
    <s v="PA"/>
    <s v="S1"/>
    <m/>
    <d v="2025-01-02T00:00:00"/>
    <d v="1899-12-30T11:49:46"/>
    <d v="2025-01-02T00:00:00"/>
    <d v="1899-12-30T11:48:41"/>
    <d v="2025-01-02T00:00:00"/>
    <d v="1899-12-30T12:31:30"/>
    <x v="0"/>
    <s v="RFCPI"/>
    <s v="7022039418"/>
    <s v="FBO"/>
    <d v="1899-12-30T00:43:54"/>
    <d v="1899-12-30T00:42:49"/>
    <d v="1899-12-30T00:01:05"/>
    <s v="Granel"/>
    <s v="E001"/>
    <x v="2"/>
    <d v="1899-12-30T00:41:44"/>
    <d v="1899-12-30T00:42:49"/>
    <n v="11"/>
    <x v="3"/>
    <x v="2"/>
    <x v="1"/>
    <n v="0"/>
    <n v="0"/>
    <s v="OK"/>
    <s v="Granel"/>
    <x v="1"/>
    <n v="0"/>
    <s v="F. MALAGA"/>
    <s v="A"/>
    <d v="1899-12-30T00:01:05"/>
    <d v="1899-12-30T00:01:05"/>
    <s v="OK"/>
    <m/>
    <m/>
    <d v="1899-12-30T00:00:00"/>
    <d v="1899-12-30T00:41:44"/>
    <n v="5"/>
    <n v="-7.5231481481996543E-4"/>
    <n v="41.733333333331196"/>
    <n v="12"/>
    <s v="Si"/>
  </r>
  <r>
    <s v="CSMA"/>
    <s v="2025000082"/>
    <x v="0"/>
    <s v="ER0936BBS"/>
    <s v="E1632JZF"/>
    <d v="2025-01-02T00:00:00"/>
    <m/>
    <s v="3269"/>
    <x v="36"/>
    <s v="PA"/>
    <s v="S2"/>
    <m/>
    <d v="2025-01-02T00:00:00"/>
    <d v="1899-12-30T12:25:24"/>
    <d v="2025-01-02T00:00:00"/>
    <d v="1899-12-30T12:24:19"/>
    <d v="2025-01-02T00:00:00"/>
    <d v="1899-12-30T12:49:21"/>
    <x v="0"/>
    <s v="RFCPI"/>
    <s v="7022039419"/>
    <s v="FBO"/>
    <d v="1899-12-30T00:26:07"/>
    <d v="1899-12-30T00:25:02"/>
    <d v="1899-12-30T00:01:05"/>
    <s v="Granel"/>
    <s v="E001"/>
    <x v="2"/>
    <d v="1899-12-30T00:23:57"/>
    <d v="1899-12-30T00:25:02"/>
    <n v="12"/>
    <x v="3"/>
    <x v="2"/>
    <x v="1"/>
    <n v="0"/>
    <n v="0"/>
    <s v="OK"/>
    <s v="Granel"/>
    <x v="1"/>
    <n v="0"/>
    <s v="F. MALAGA"/>
    <s v="A"/>
    <d v="1899-12-30T00:01:05"/>
    <d v="1899-12-30T00:01:05"/>
    <s v="OK"/>
    <m/>
    <m/>
    <d v="1899-12-30T00:00:00"/>
    <d v="1899-12-30T00:23:57"/>
    <n v="5"/>
    <n v="-7.5231481481996543E-4"/>
    <n v="23.949999999993672"/>
    <n v="12"/>
    <s v="Si"/>
  </r>
  <r>
    <s v="CSMA"/>
    <s v="2025000081"/>
    <x v="0"/>
    <s v="ER0271BBT"/>
    <s v="E3861LZF"/>
    <d v="2025-01-02T00:00:00"/>
    <m/>
    <s v="3269"/>
    <x v="36"/>
    <s v="PA"/>
    <s v="S2"/>
    <m/>
    <d v="2025-01-02T00:00:00"/>
    <d v="1899-12-30T12:25:13"/>
    <d v="2025-01-02T00:00:00"/>
    <d v="1899-12-30T12:24:08"/>
    <d v="2025-01-02T00:00:00"/>
    <d v="1899-12-30T12:49:38"/>
    <x v="0"/>
    <s v="RFCPI"/>
    <s v="7022039420"/>
    <s v="FBO"/>
    <d v="1899-12-30T00:26:35"/>
    <d v="1899-12-30T00:25:30"/>
    <d v="1899-12-30T00:01:05"/>
    <s v="Granel"/>
    <s v="E001"/>
    <x v="2"/>
    <d v="1899-12-30T00:24:25"/>
    <d v="1899-12-30T00:25:30"/>
    <n v="12"/>
    <x v="3"/>
    <x v="2"/>
    <x v="1"/>
    <n v="0"/>
    <n v="0"/>
    <s v="OK"/>
    <s v="Granel"/>
    <x v="1"/>
    <n v="0"/>
    <s v="F. MALAGA"/>
    <s v="A"/>
    <d v="1899-12-30T00:01:05"/>
    <d v="1899-12-30T00:01:05"/>
    <s v="OK"/>
    <m/>
    <m/>
    <d v="1899-12-30T00:00:00"/>
    <d v="1899-12-30T00:24:25"/>
    <n v="5"/>
    <n v="-7.5231481480997342E-4"/>
    <n v="24.416666666668831"/>
    <n v="12"/>
    <s v="Si"/>
  </r>
  <r>
    <s v="CSMA"/>
    <s v="2025000084"/>
    <x v="0"/>
    <s v="ER2352BBS"/>
    <s v="E9571KML"/>
    <d v="2025-01-02T00:00:00"/>
    <m/>
    <s v="3269"/>
    <x v="36"/>
    <s v="PA"/>
    <s v="S2"/>
    <m/>
    <d v="2025-01-02T00:00:00"/>
    <d v="1899-12-30T12:29:11"/>
    <d v="2025-01-02T00:00:00"/>
    <d v="1899-12-30T12:28:06"/>
    <d v="2025-01-02T00:00:00"/>
    <d v="1899-12-30T12:59:45"/>
    <x v="0"/>
    <s v="RFCPI"/>
    <s v="7022039421"/>
    <s v="FBO"/>
    <d v="1899-12-30T00:32:44"/>
    <d v="1899-12-30T00:31:39"/>
    <d v="1899-12-30T00:01:05"/>
    <s v="Granel"/>
    <s v="E001"/>
    <x v="2"/>
    <d v="1899-12-30T00:30:34"/>
    <d v="1899-12-30T00:31:39"/>
    <n v="12"/>
    <x v="3"/>
    <x v="2"/>
    <x v="1"/>
    <n v="0"/>
    <n v="0"/>
    <s v="OK"/>
    <s v="Granel"/>
    <x v="1"/>
    <n v="0"/>
    <s v="F. MALAGA"/>
    <s v="A"/>
    <d v="1899-12-30T00:01:05"/>
    <d v="1899-12-30T00:01:05"/>
    <s v="OK"/>
    <m/>
    <m/>
    <d v="1899-12-30T00:00:00"/>
    <d v="1899-12-30T00:30:34"/>
    <n v="5"/>
    <n v="-7.5231481480997342E-4"/>
    <n v="30.566666666678426"/>
    <n v="12"/>
    <s v="Si"/>
  </r>
  <r>
    <s v="CSMA"/>
    <s v="2025000089"/>
    <x v="0"/>
    <s v="ER1055BBH"/>
    <s v="E0721JRZ"/>
    <d v="2025-01-02T00:00:00"/>
    <m/>
    <s v="3269"/>
    <x v="36"/>
    <s v="PA"/>
    <s v="S2"/>
    <m/>
    <d v="2025-01-02T00:00:00"/>
    <d v="1899-12-30T13:01:42"/>
    <d v="2025-01-02T00:00:00"/>
    <d v="1899-12-30T13:00:37"/>
    <d v="2025-01-02T00:00:00"/>
    <d v="1899-12-30T13:27:19"/>
    <x v="0"/>
    <s v="RFCPI"/>
    <s v="7022039422"/>
    <s v="EXW"/>
    <d v="1899-12-30T00:27:47"/>
    <d v="1899-12-30T00:26:42"/>
    <d v="1899-12-30T00:01:05"/>
    <s v="Granel"/>
    <s v="E001"/>
    <x v="1"/>
    <d v="1899-12-30T00:25:37"/>
    <d v="1899-12-30T00:26:42"/>
    <n v="13"/>
    <x v="3"/>
    <x v="2"/>
    <x v="1"/>
    <n v="0"/>
    <n v="0"/>
    <s v="OK"/>
    <s v="Granel"/>
    <x v="1"/>
    <n v="0"/>
    <s v="F. MALAGA"/>
    <s v="A"/>
    <d v="1899-12-30T00:01:05"/>
    <d v="1899-12-30T00:01:05"/>
    <s v="OK"/>
    <m/>
    <m/>
    <d v="1899-12-30T00:00:00"/>
    <d v="1899-12-30T00:25:37"/>
    <n v="5"/>
    <n v="-7.5231481481008444E-4"/>
    <n v="25.616666666663903"/>
    <n v="13"/>
    <s v="Si"/>
  </r>
  <r>
    <s v="CSMA"/>
    <s v="2025000092"/>
    <x v="0"/>
    <s v="ER4551BBJ"/>
    <s v="E6688FFY"/>
    <d v="2025-01-02T00:00:00"/>
    <m/>
    <s v="3282"/>
    <x v="40"/>
    <s v="PA"/>
    <s v="PA"/>
    <m/>
    <d v="2025-01-02T00:00:00"/>
    <d v="1899-12-30T13:35:47"/>
    <d v="2025-01-02T00:00:00"/>
    <d v="1899-12-30T13:34:42"/>
    <d v="2025-01-02T00:00:00"/>
    <d v="1899-12-30T14:08:23"/>
    <x v="0"/>
    <s v="RFCPI"/>
    <s v="7022039423"/>
    <s v="FBO"/>
    <d v="1899-12-30T00:34:46"/>
    <d v="1899-12-30T00:33:41"/>
    <d v="1899-12-30T00:01:05"/>
    <s v="Ensacado"/>
    <s v="E002"/>
    <x v="2"/>
    <d v="1899-12-30T00:32:36"/>
    <d v="1899-12-30T00:33:41"/>
    <n v="13"/>
    <x v="3"/>
    <x v="2"/>
    <x v="2"/>
    <n v="0"/>
    <n v="0"/>
    <s v="OK"/>
    <s v="Ensacado"/>
    <x v="1"/>
    <n v="0"/>
    <s v="F. MALAGA"/>
    <s v="A"/>
    <d v="1899-12-30T00:01:05"/>
    <d v="1899-12-30T00:01:05"/>
    <s v="OK"/>
    <m/>
    <m/>
    <d v="1899-12-30T00:00:00"/>
    <d v="1899-12-30T00:32:36"/>
    <n v="5"/>
    <n v="-7.5231481481008444E-4"/>
    <n v="32.600000000001579"/>
    <n v="14"/>
    <s v="Si"/>
  </r>
  <r>
    <s v="CSMA"/>
    <s v="2025000095"/>
    <x v="0"/>
    <s v="ER5888BDP"/>
    <s v="E2277MGP"/>
    <d v="2025-01-02T00:00:00"/>
    <m/>
    <s v="3269"/>
    <x v="36"/>
    <s v="PA"/>
    <s v="S2"/>
    <m/>
    <d v="2025-01-02T00:00:00"/>
    <d v="1899-12-30T13:42:27"/>
    <d v="2025-01-02T00:00:00"/>
    <d v="1899-12-30T13:41:21"/>
    <d v="2025-01-02T00:00:00"/>
    <d v="1899-12-30T14:12:53"/>
    <x v="0"/>
    <s v="RFCPI"/>
    <s v="7022039424"/>
    <s v="EXW"/>
    <d v="1899-12-30T00:32:38"/>
    <d v="1899-12-30T00:31:32"/>
    <d v="1899-12-30T00:01:06"/>
    <s v="Granel"/>
    <s v="E001"/>
    <x v="1"/>
    <d v="1899-12-30T00:30:26"/>
    <d v="1899-12-30T00:31:32"/>
    <n v="13"/>
    <x v="3"/>
    <x v="2"/>
    <x v="1"/>
    <n v="0"/>
    <n v="0"/>
    <s v="OK"/>
    <s v="Granel"/>
    <x v="1"/>
    <n v="0"/>
    <s v="F. MALAGA"/>
    <s v="A"/>
    <d v="1899-12-30T00:01:06"/>
    <d v="1899-12-30T00:01:06"/>
    <s v="OK"/>
    <m/>
    <m/>
    <d v="1899-12-30T00:00:00"/>
    <d v="1899-12-30T00:30:26"/>
    <n v="5"/>
    <n v="-7.638888888900075E-4"/>
    <n v="30.433333333334307"/>
    <n v="14"/>
    <s v="Si"/>
  </r>
  <r>
    <s v="CSMA"/>
    <s v="2025000094"/>
    <x v="0"/>
    <s v="EJ02544R"/>
    <s v="E9533LGJ"/>
    <d v="2025-01-02T00:00:00"/>
    <m/>
    <s v="3283"/>
    <x v="38"/>
    <s v="PA"/>
    <s v="PA"/>
    <m/>
    <d v="2025-01-02T00:00:00"/>
    <d v="1899-12-30T13:39:23"/>
    <d v="2025-01-02T00:00:00"/>
    <d v="1899-12-30T13:38:17"/>
    <d v="2025-01-02T00:00:00"/>
    <d v="1899-12-30T14:22:44"/>
    <x v="0"/>
    <s v="RFCPI"/>
    <s v="7022039425"/>
    <s v="FBO"/>
    <d v="1899-12-30T00:45:33"/>
    <d v="1899-12-30T00:44:27"/>
    <d v="1899-12-30T00:01:06"/>
    <s v="Ensacado"/>
    <s v="E002"/>
    <x v="2"/>
    <d v="1899-12-30T00:43:21"/>
    <d v="1899-12-30T00:44:27"/>
    <n v="13"/>
    <x v="3"/>
    <x v="2"/>
    <x v="2"/>
    <n v="0"/>
    <n v="0"/>
    <s v="OK"/>
    <s v="Ensacado"/>
    <x v="1"/>
    <n v="0"/>
    <s v="F. MALAGA"/>
    <s v="A"/>
    <d v="1899-12-30T00:01:06"/>
    <d v="1899-12-30T00:01:06"/>
    <s v="OK"/>
    <m/>
    <m/>
    <d v="1899-12-30T00:00:00"/>
    <d v="1899-12-30T00:43:21"/>
    <n v="5"/>
    <n v="-7.638888888900075E-4"/>
    <n v="43.350000000004854"/>
    <n v="14"/>
    <s v="Si"/>
  </r>
  <r>
    <s v="CSMA"/>
    <s v="2025000099"/>
    <x v="0"/>
    <s v="EVA01741R"/>
    <s v="E5813KFK"/>
    <d v="2025-01-02T00:00:00"/>
    <m/>
    <s v="3264"/>
    <x v="35"/>
    <s v="PA"/>
    <s v="S1"/>
    <m/>
    <d v="2025-01-02T00:00:00"/>
    <d v="1899-12-30T14:06:29"/>
    <d v="2025-01-02T00:00:00"/>
    <d v="1899-12-30T14:05:27"/>
    <d v="2025-01-02T00:00:00"/>
    <d v="1899-12-30T14:32:57"/>
    <x v="0"/>
    <s v="RFCPI"/>
    <s v="7022039426"/>
    <s v="FBO"/>
    <d v="1899-12-30T00:28:32"/>
    <d v="1899-12-30T00:27:30"/>
    <d v="1899-12-30T00:01:02"/>
    <s v="Granel"/>
    <s v="E001"/>
    <x v="2"/>
    <d v="1899-12-30T00:26:28"/>
    <d v="1899-12-30T00:27:30"/>
    <n v="14"/>
    <x v="3"/>
    <x v="2"/>
    <x v="1"/>
    <n v="0"/>
    <n v="0"/>
    <s v="OK"/>
    <s v="Granel"/>
    <x v="1"/>
    <n v="0"/>
    <s v="F. MALAGA"/>
    <s v="A"/>
    <d v="1899-12-30T00:01:02"/>
    <d v="1899-12-30T00:01:02"/>
    <s v="OK"/>
    <m/>
    <m/>
    <d v="1899-12-30T00:00:00"/>
    <d v="1899-12-30T00:26:28"/>
    <n v="5"/>
    <n v="-7.1759259259007724E-4"/>
    <n v="26.466666666667074"/>
    <n v="14"/>
    <s v="Si"/>
  </r>
  <r>
    <s v="CSMA"/>
    <s v="2025000101"/>
    <x v="0"/>
    <s v="ER4758BBH"/>
    <s v="E7926JMH"/>
    <d v="2025-01-02T00:00:00"/>
    <m/>
    <s v="3264"/>
    <x v="35"/>
    <s v="PA"/>
    <s v="S1"/>
    <m/>
    <d v="2025-01-02T00:00:00"/>
    <d v="1899-12-30T14:17:28"/>
    <d v="2025-01-02T00:00:00"/>
    <d v="1899-12-30T14:16:24"/>
    <d v="2025-01-02T00:00:00"/>
    <d v="1899-12-30T14:41:40"/>
    <x v="0"/>
    <s v="RFCPI"/>
    <s v="7022039427"/>
    <s v="FBO"/>
    <d v="1899-12-30T00:26:20"/>
    <d v="1899-12-30T00:25:16"/>
    <d v="1899-12-30T00:01:04"/>
    <s v="Granel"/>
    <s v="E001"/>
    <x v="2"/>
    <d v="1899-12-30T00:24:12"/>
    <d v="1899-12-30T00:25:16"/>
    <n v="14"/>
    <x v="3"/>
    <x v="2"/>
    <x v="1"/>
    <n v="0"/>
    <n v="0"/>
    <s v="OK"/>
    <s v="Granel"/>
    <x v="1"/>
    <n v="0"/>
    <s v="F. MALAGA"/>
    <s v="A"/>
    <d v="1899-12-30T00:01:04"/>
    <d v="1899-12-30T00:01:04"/>
    <s v="OK"/>
    <m/>
    <m/>
    <d v="1899-12-30T00:00:00"/>
    <d v="1899-12-30T00:24:12"/>
    <n v="5"/>
    <n v="-7.4074074073993135E-4"/>
    <n v="24.200000000006501"/>
    <n v="14"/>
    <s v="Si"/>
  </r>
  <r>
    <s v="CSMA"/>
    <s v="2025000103"/>
    <x v="0"/>
    <s v="ER0936BBS"/>
    <s v="E1632JZF"/>
    <d v="2025-01-02T00:00:00"/>
    <m/>
    <s v="3269"/>
    <x v="36"/>
    <s v="PA"/>
    <s v="S2"/>
    <m/>
    <d v="2025-01-02T00:00:00"/>
    <d v="1899-12-30T14:37:42"/>
    <d v="2025-01-02T00:00:00"/>
    <d v="1899-12-30T14:36:36"/>
    <d v="2025-01-02T00:00:00"/>
    <d v="1899-12-30T15:04:16"/>
    <x v="0"/>
    <s v="RFCPI"/>
    <s v="7022039430"/>
    <s v="FBO"/>
    <d v="1899-12-30T00:28:46"/>
    <d v="1899-12-30T00:27:40"/>
    <d v="1899-12-30T00:01:06"/>
    <s v="Granel"/>
    <s v="E001"/>
    <x v="2"/>
    <d v="1899-12-30T00:26:34"/>
    <d v="1899-12-30T00:27:40"/>
    <n v="14"/>
    <x v="3"/>
    <x v="2"/>
    <x v="1"/>
    <n v="0"/>
    <n v="0"/>
    <s v="OK"/>
    <s v="Granel"/>
    <x v="1"/>
    <n v="0"/>
    <s v="F. MALAGA"/>
    <s v="A"/>
    <d v="1899-12-30T00:01:06"/>
    <d v="1899-12-30T00:01:06"/>
    <s v="OK"/>
    <m/>
    <m/>
    <d v="1899-12-30T00:00:00"/>
    <d v="1899-12-30T00:26:34"/>
    <n v="5"/>
    <n v="-7.638888888900075E-4"/>
    <n v="26.566666666660694"/>
    <n v="15"/>
    <s v="Si"/>
  </r>
  <r>
    <s v="CSMA"/>
    <s v="2025000104"/>
    <x v="0"/>
    <s v="ER4428BCL"/>
    <s v="E1213JRC"/>
    <d v="2025-01-02T00:00:00"/>
    <m/>
    <s v="3283"/>
    <x v="38"/>
    <s v="PA"/>
    <s v="PA"/>
    <m/>
    <d v="2025-01-02T00:00:00"/>
    <d v="1899-12-30T14:46:20"/>
    <d v="2025-01-02T00:00:00"/>
    <d v="1899-12-30T14:45:14"/>
    <d v="2025-01-02T00:00:00"/>
    <d v="1899-12-30T15:21:19"/>
    <x v="0"/>
    <s v="RFCPI"/>
    <s v="7022039431"/>
    <s v="FBO"/>
    <d v="1899-12-30T00:37:11"/>
    <d v="1899-12-30T00:36:05"/>
    <d v="1899-12-30T00:01:06"/>
    <s v="Ensacado"/>
    <s v="E002"/>
    <x v="2"/>
    <d v="1899-12-30T00:34:59"/>
    <d v="1899-12-30T00:36:05"/>
    <n v="14"/>
    <x v="3"/>
    <x v="2"/>
    <x v="2"/>
    <n v="0"/>
    <n v="0"/>
    <s v="OK"/>
    <s v="Ensacado"/>
    <x v="1"/>
    <n v="0"/>
    <s v="F. MALAGA"/>
    <s v="A"/>
    <d v="1899-12-30T00:01:06"/>
    <d v="1899-12-30T00:01:06"/>
    <s v="OK"/>
    <m/>
    <m/>
    <d v="1899-12-30T00:00:00"/>
    <d v="1899-12-30T00:34:59"/>
    <n v="5"/>
    <n v="-7.638888888900075E-4"/>
    <n v="34.983333333331181"/>
    <n v="15"/>
    <s v="Si"/>
  </r>
  <r>
    <s v="CSMA"/>
    <s v="2025000106"/>
    <x v="0"/>
    <s v="ER2025BBG"/>
    <s v="E4771KNH"/>
    <d v="2025-01-02T00:00:00"/>
    <m/>
    <s v="3262"/>
    <x v="43"/>
    <s v="PA"/>
    <s v="S6"/>
    <m/>
    <d v="2025-01-02T00:00:00"/>
    <d v="1899-12-30T14:47:55"/>
    <d v="2025-01-02T00:00:00"/>
    <d v="1899-12-30T14:46:49"/>
    <d v="2025-01-02T00:00:00"/>
    <d v="1899-12-30T15:34:07"/>
    <x v="0"/>
    <s v="RFCPI"/>
    <s v="7022039432"/>
    <s v="FBO"/>
    <d v="1899-12-30T00:48:24"/>
    <d v="1899-12-30T00:47:18"/>
    <d v="1899-12-30T00:01:06"/>
    <s v="Granel"/>
    <s v="E001"/>
    <x v="2"/>
    <d v="1899-12-30T00:46:12"/>
    <d v="1899-12-30T00:47:18"/>
    <n v="14"/>
    <x v="3"/>
    <x v="2"/>
    <x v="1"/>
    <n v="0"/>
    <n v="0"/>
    <s v="OK"/>
    <s v="Granel"/>
    <x v="1"/>
    <n v="0"/>
    <s v="F. MALAGA"/>
    <s v="B"/>
    <d v="1899-12-30T00:01:06"/>
    <d v="1899-12-30T00:01:06"/>
    <s v="OK"/>
    <m/>
    <m/>
    <d v="1899-12-30T00:00:00"/>
    <d v="1899-12-30T00:46:12"/>
    <n v="5"/>
    <n v="-7.638888888900075E-4"/>
    <n v="46.199999999995072"/>
    <n v="15"/>
    <s v="No"/>
  </r>
  <r>
    <s v="CSMA"/>
    <s v="2025000108"/>
    <x v="0"/>
    <s v="ER1864BBP"/>
    <s v="E9297MPF"/>
    <d v="2025-01-02T00:00:00"/>
    <m/>
    <s v="3260"/>
    <x v="41"/>
    <s v="PA"/>
    <s v="S8"/>
    <m/>
    <d v="2025-01-02T00:00:00"/>
    <d v="1899-12-30T15:09:29"/>
    <d v="2025-01-02T00:00:00"/>
    <d v="1899-12-30T15:08:25"/>
    <d v="2025-01-02T00:00:00"/>
    <d v="1899-12-30T15:39:13"/>
    <x v="0"/>
    <s v="RFCPI"/>
    <s v="7022039433"/>
    <s v="EXW"/>
    <d v="1899-12-30T00:31:52"/>
    <d v="1899-12-30T00:30:48"/>
    <d v="1899-12-30T00:01:04"/>
    <s v="Granel"/>
    <s v="E001"/>
    <x v="1"/>
    <d v="1899-12-30T00:29:44"/>
    <d v="1899-12-30T00:30:48"/>
    <n v="15"/>
    <x v="3"/>
    <x v="2"/>
    <x v="1"/>
    <n v="0"/>
    <n v="0"/>
    <s v="OK"/>
    <s v="Granel"/>
    <x v="1"/>
    <n v="0"/>
    <s v="F. MALAGA"/>
    <s v="A"/>
    <d v="1899-12-30T00:01:04"/>
    <d v="1899-12-30T00:01:04"/>
    <s v="OK"/>
    <m/>
    <m/>
    <d v="1899-12-30T00:00:00"/>
    <d v="1899-12-30T00:29:44"/>
    <n v="5"/>
    <n v="-7.4074074074004237E-4"/>
    <n v="29.733333333335956"/>
    <n v="15"/>
    <s v="Si"/>
  </r>
  <r>
    <s v="CSMA"/>
    <s v="2025000107"/>
    <x v="0"/>
    <s v="ER7400BBF"/>
    <s v="E8916KGF"/>
    <d v="2025-01-02T00:00:00"/>
    <m/>
    <s v="3262"/>
    <x v="43"/>
    <s v="PA"/>
    <s v="S6"/>
    <m/>
    <d v="2025-01-02T00:00:00"/>
    <d v="1899-12-30T15:05:10"/>
    <d v="2025-01-02T00:00:00"/>
    <d v="1899-12-30T15:04:06"/>
    <d v="2025-01-02T00:00:00"/>
    <d v="1899-12-30T15:50:30"/>
    <x v="0"/>
    <s v="RFCPI"/>
    <s v="7022039434"/>
    <s v="FBO"/>
    <d v="1899-12-30T00:47:28"/>
    <d v="1899-12-30T00:46:24"/>
    <d v="1899-12-30T00:01:04"/>
    <s v="Granel"/>
    <s v="E001"/>
    <x v="2"/>
    <d v="1899-12-30T00:45:20"/>
    <d v="1899-12-30T00:46:24"/>
    <n v="15"/>
    <x v="3"/>
    <x v="2"/>
    <x v="1"/>
    <n v="0"/>
    <n v="0"/>
    <s v="OK"/>
    <s v="Granel"/>
    <x v="1"/>
    <n v="0"/>
    <s v="F. MALAGA"/>
    <s v="B"/>
    <d v="1899-12-30T00:01:04"/>
    <d v="1899-12-30T00:01:04"/>
    <s v="OK"/>
    <m/>
    <m/>
    <d v="1899-12-30T00:00:00"/>
    <d v="1899-12-30T00:45:20"/>
    <n v="5"/>
    <n v="-7.4074074074004237E-4"/>
    <n v="45.333333333331197"/>
    <n v="15"/>
    <s v="No"/>
  </r>
  <r>
    <s v="CSMA"/>
    <s v="2025000109"/>
    <x v="0"/>
    <s v="EMA02414R"/>
    <s v="E4258HML"/>
    <d v="2025-01-02T00:00:00"/>
    <m/>
    <s v="3269"/>
    <x v="36"/>
    <s v="PA"/>
    <s v="S2"/>
    <m/>
    <d v="2025-01-02T00:00:00"/>
    <d v="1899-12-30T15:33:23"/>
    <d v="2025-01-02T00:00:00"/>
    <d v="1899-12-30T15:32:18"/>
    <d v="2025-01-02T00:00:00"/>
    <d v="1899-12-30T15:57:00"/>
    <x v="0"/>
    <s v="RFCPI"/>
    <s v="7022039435"/>
    <s v="FBO"/>
    <d v="1899-12-30T00:25:47"/>
    <d v="1899-12-30T00:24:42"/>
    <d v="1899-12-30T00:01:05"/>
    <s v="Granel"/>
    <s v="E001"/>
    <x v="2"/>
    <d v="1899-12-30T00:23:37"/>
    <d v="1899-12-30T00:24:42"/>
    <n v="15"/>
    <x v="3"/>
    <x v="2"/>
    <x v="1"/>
    <n v="0"/>
    <n v="0"/>
    <s v="OK"/>
    <s v="Granel"/>
    <x v="1"/>
    <n v="0"/>
    <s v="F. MALAGA"/>
    <s v="A"/>
    <d v="1899-12-30T00:01:05"/>
    <d v="1899-12-30T00:01:05"/>
    <s v="OK"/>
    <m/>
    <m/>
    <d v="1899-12-30T00:00:00"/>
    <d v="1899-12-30T00:23:37"/>
    <n v="5"/>
    <n v="-7.5231481481008444E-4"/>
    <n v="23.616666666662312"/>
    <n v="15"/>
    <s v="Si"/>
  </r>
  <r>
    <s v="CSMA"/>
    <s v="2025000110"/>
    <x v="0"/>
    <s v="EE0224HDX"/>
    <s v="EE0224HDX"/>
    <d v="2025-01-02T00:00:00"/>
    <m/>
    <s v="3282"/>
    <x v="40"/>
    <s v="PA"/>
    <m/>
    <m/>
    <d v="2025-01-02T00:00:00"/>
    <d v="1899-12-30T15:41:00"/>
    <d v="2025-01-02T00:00:00"/>
    <d v="1899-12-30T17:40:01"/>
    <d v="2025-01-02T00:00:00"/>
    <d v="1899-12-30T16:01:53"/>
    <x v="219"/>
    <s v="FGARCIAR"/>
    <s v="7022039436"/>
    <s v="FBO"/>
    <d v="1899-12-30T03:37:09"/>
    <d v="1899-12-30T01:38:08"/>
    <d v="1899-12-30T01:59:01"/>
    <s v="Ensacado"/>
    <s v="E002"/>
    <x v="2"/>
    <d v="1899-12-30T00:20:53"/>
    <n v="-6.8148148148149956E-2"/>
    <n v="15"/>
    <x v="3"/>
    <x v="2"/>
    <x v="2"/>
    <n v="0"/>
    <n v="0"/>
    <s v="OK"/>
    <s v="Ensacado"/>
    <x v="1"/>
    <n v="0"/>
    <s v="F. MALAGA"/>
    <s v="A"/>
    <d v="1899-12-30T01:59:01"/>
    <d v="1899-12-30T01:01:01"/>
    <s v="KO"/>
    <m/>
    <m/>
    <d v="1899-12-30T00:00:00"/>
    <d v="1899-12-30T00:20:53"/>
    <n v="5"/>
    <d v="1899-12-30T01:59:01"/>
    <n v="20.883333333340808"/>
    <n v="16"/>
    <s v="Si"/>
  </r>
  <r>
    <s v="CSMA"/>
    <s v="2025000111"/>
    <x v="0"/>
    <s v="ER8643BCC"/>
    <s v="E7698LMM"/>
    <d v="2025-01-02T00:00:00"/>
    <m/>
    <s v="3269"/>
    <x v="36"/>
    <s v="PA"/>
    <s v="S2"/>
    <m/>
    <d v="2025-01-02T00:00:00"/>
    <d v="1899-12-30T16:01:10"/>
    <d v="2025-01-02T00:00:00"/>
    <d v="1899-12-30T16:00:08"/>
    <d v="2025-01-02T00:00:00"/>
    <d v="1899-12-30T16:24:47"/>
    <x v="0"/>
    <s v="RFCPI"/>
    <s v="7022039437"/>
    <s v="FBO"/>
    <d v="1899-12-30T00:25:41"/>
    <d v="1899-12-30T00:24:39"/>
    <d v="1899-12-30T00:01:02"/>
    <s v="Granel"/>
    <s v="E001"/>
    <x v="2"/>
    <d v="1899-12-30T00:23:37"/>
    <d v="1899-12-30T00:24:39"/>
    <n v="16"/>
    <x v="3"/>
    <x v="2"/>
    <x v="1"/>
    <n v="0"/>
    <n v="0"/>
    <s v="OK"/>
    <s v="Granel"/>
    <x v="1"/>
    <n v="0"/>
    <s v="F. MALAGA"/>
    <s v="A"/>
    <d v="1899-12-30T00:01:02"/>
    <d v="1899-12-30T00:01:02"/>
    <s v="OK"/>
    <m/>
    <m/>
    <d v="1899-12-30T00:00:00"/>
    <d v="1899-12-30T00:23:37"/>
    <n v="5"/>
    <n v="-7.1759259258996622E-4"/>
    <n v="23.616666666662312"/>
    <n v="16"/>
    <s v="Si"/>
  </r>
  <r>
    <s v="CSMA"/>
    <s v="2025000122"/>
    <x v="0"/>
    <s v="ER2718BDG"/>
    <s v="E7114MWG"/>
    <d v="2025-01-02T00:00:00"/>
    <m/>
    <s v="3277"/>
    <x v="44"/>
    <s v="PA"/>
    <s v="PA"/>
    <m/>
    <d v="2025-01-02T00:00:00"/>
    <d v="1899-12-30T16:24:44"/>
    <d v="2025-01-02T00:00:00"/>
    <d v="1899-12-30T16:23:40"/>
    <d v="2025-01-02T00:00:00"/>
    <d v="1899-12-30T16:51:16"/>
    <x v="0"/>
    <s v="RFCPI"/>
    <s v="7022039438"/>
    <s v="FBO"/>
    <d v="1899-12-30T00:28:40"/>
    <d v="1899-12-30T00:27:36"/>
    <d v="1899-12-30T00:01:04"/>
    <s v="Ensacado"/>
    <s v="E002"/>
    <x v="2"/>
    <d v="1899-12-30T00:26:32"/>
    <d v="1899-12-30T00:27:36"/>
    <n v="16"/>
    <x v="3"/>
    <x v="2"/>
    <x v="2"/>
    <n v="0"/>
    <n v="0"/>
    <s v="OK"/>
    <s v="Ensacado"/>
    <x v="1"/>
    <n v="0"/>
    <s v="F. MALAGA"/>
    <s v="A"/>
    <d v="1899-12-30T00:01:04"/>
    <d v="1899-12-30T00:01:04"/>
    <s v="OK"/>
    <m/>
    <m/>
    <d v="1899-12-30T00:00:00"/>
    <d v="1899-12-30T00:26:32"/>
    <n v="5"/>
    <n v="-7.4074074073993135E-4"/>
    <n v="26.533333333339293"/>
    <n v="16"/>
    <s v="Si"/>
  </r>
  <r>
    <s v="CSMA"/>
    <s v="2025000127"/>
    <x v="0"/>
    <s v="EE8889HTL"/>
    <m/>
    <d v="2025-01-02T00:00:00"/>
    <m/>
    <s v="3283"/>
    <x v="38"/>
    <s v="PA"/>
    <s v="PA"/>
    <m/>
    <d v="2025-01-02T00:00:00"/>
    <d v="1899-12-30T16:28:19"/>
    <d v="2025-01-02T00:00:00"/>
    <d v="1899-12-30T16:27:14"/>
    <d v="2025-01-02T00:00:00"/>
    <d v="1899-12-30T17:00:13"/>
    <x v="0"/>
    <s v="RFCPI"/>
    <s v="7022039439"/>
    <s v="EXW"/>
    <d v="1899-12-30T00:34:04"/>
    <d v="1899-12-30T00:32:59"/>
    <d v="1899-12-30T00:01:05"/>
    <s v="Ensacado"/>
    <s v="E002"/>
    <x v="1"/>
    <d v="1899-12-30T00:31:54"/>
    <d v="1899-12-30T00:32:59"/>
    <n v="16"/>
    <x v="3"/>
    <x v="2"/>
    <x v="2"/>
    <n v="0"/>
    <n v="0"/>
    <s v="OK"/>
    <s v="Ensacado"/>
    <x v="1"/>
    <n v="0"/>
    <s v="F. MALAGA"/>
    <s v="A"/>
    <d v="1899-12-30T00:01:05"/>
    <d v="1899-12-30T00:01:05"/>
    <s v="OK"/>
    <m/>
    <m/>
    <d v="1899-12-30T00:00:00"/>
    <d v="1899-12-30T00:31:54"/>
    <n v="5"/>
    <n v="-7.5231481481996543E-4"/>
    <n v="31.900000000003228"/>
    <n v="17"/>
    <s v="Si"/>
  </r>
  <r>
    <s v="CSMA"/>
    <s v="2025000137"/>
    <x v="0"/>
    <s v="ER3243BBL"/>
    <s v="E0509JJH"/>
    <d v="2025-01-02T00:00:00"/>
    <m/>
    <s v="3269"/>
    <x v="36"/>
    <s v="PA"/>
    <s v="S2"/>
    <m/>
    <d v="2025-01-02T00:00:00"/>
    <d v="1899-12-30T16:55:52"/>
    <d v="2025-01-02T00:00:00"/>
    <d v="1899-12-30T16:55:18"/>
    <d v="2025-01-02T00:00:00"/>
    <d v="1899-12-30T17:24:29"/>
    <x v="254"/>
    <s v="E_AROMEROR"/>
    <s v="7022039440"/>
    <s v="FBO"/>
    <d v="1899-12-30T00:29:45"/>
    <d v="1899-12-30T00:29:11"/>
    <d v="1899-12-30T00:00:34"/>
    <s v="Granel"/>
    <s v="E001"/>
    <x v="2"/>
    <d v="1899-12-30T00:28:37"/>
    <d v="1899-12-30T00:29:11"/>
    <n v="16"/>
    <x v="3"/>
    <x v="2"/>
    <x v="1"/>
    <n v="0"/>
    <n v="0"/>
    <s v="OK"/>
    <s v="Granel"/>
    <x v="1"/>
    <n v="0"/>
    <s v="F. MALAGA"/>
    <s v="A"/>
    <d v="1899-12-30T00:00:34"/>
    <d v="1899-12-30T00:00:34"/>
    <s v="OK"/>
    <m/>
    <m/>
    <d v="1899-12-30T00:00:00"/>
    <d v="1899-12-30T00:28:37"/>
    <n v="5"/>
    <n v="-3.9351851851998632E-4"/>
    <n v="28.616666666673645"/>
    <n v="17"/>
    <s v="Si"/>
  </r>
  <r>
    <s v="CSMA"/>
    <s v="2025000136"/>
    <x v="0"/>
    <s v="ER2753BDJ"/>
    <s v="E1640LDZ"/>
    <d v="2025-01-02T00:00:00"/>
    <m/>
    <s v="3283"/>
    <x v="38"/>
    <s v="PA"/>
    <s v="PA"/>
    <m/>
    <d v="2025-01-02T00:00:00"/>
    <d v="1899-12-30T16:46:00"/>
    <d v="2025-01-02T00:00:00"/>
    <d v="1899-12-30T16:44:55"/>
    <d v="2025-01-02T00:00:00"/>
    <d v="1899-12-30T17:41:51"/>
    <x v="0"/>
    <s v="RFCPI"/>
    <s v="7022039441"/>
    <s v="EXW"/>
    <d v="1899-12-30T00:58:01"/>
    <d v="1899-12-30T00:56:56"/>
    <d v="1899-12-30T00:01:05"/>
    <s v="Ensacado"/>
    <s v="E002"/>
    <x v="1"/>
    <d v="1899-12-30T00:55:51"/>
    <d v="1899-12-30T00:56:56"/>
    <n v="16"/>
    <x v="3"/>
    <x v="2"/>
    <x v="2"/>
    <n v="0"/>
    <n v="0"/>
    <s v="OK"/>
    <s v="Ensacado"/>
    <x v="1"/>
    <n v="0"/>
    <s v="F. MALAGA"/>
    <s v="B"/>
    <d v="1899-12-30T00:01:05"/>
    <d v="1899-12-30T00:01:05"/>
    <s v="OK"/>
    <m/>
    <m/>
    <d v="1899-12-30T00:00:00"/>
    <d v="1899-12-30T00:55:51"/>
    <n v="5"/>
    <n v="-7.5231481480997342E-4"/>
    <n v="55.849999999996896"/>
    <n v="17"/>
    <s v="No"/>
  </r>
  <r>
    <s v="CSMA"/>
    <s v="2025000140"/>
    <x v="0"/>
    <s v="ER4551BBJ"/>
    <s v="E6688FFY"/>
    <d v="2025-01-02T00:00:00"/>
    <m/>
    <s v="3277"/>
    <x v="44"/>
    <s v="PA"/>
    <s v="PA"/>
    <m/>
    <d v="2025-01-02T00:00:00"/>
    <d v="1899-12-30T17:05:35"/>
    <d v="2025-01-02T00:00:00"/>
    <d v="1899-12-30T17:04:30"/>
    <d v="2025-01-02T00:00:00"/>
    <d v="1899-12-30T18:01:13"/>
    <x v="0"/>
    <s v="RFCPI"/>
    <s v="7022039443"/>
    <s v="FBO"/>
    <d v="1899-12-30T00:57:48"/>
    <d v="1899-12-30T00:56:43"/>
    <d v="1899-12-30T00:01:05"/>
    <s v="Ensacado"/>
    <s v="E002"/>
    <x v="2"/>
    <d v="1899-12-30T00:55:38"/>
    <d v="1899-12-30T00:56:43"/>
    <n v="17"/>
    <x v="3"/>
    <x v="2"/>
    <x v="2"/>
    <n v="0"/>
    <n v="0"/>
    <s v="OK"/>
    <s v="Ensacado"/>
    <x v="1"/>
    <n v="0"/>
    <s v="F. MALAGA"/>
    <s v="B"/>
    <d v="1899-12-30T00:01:05"/>
    <d v="1899-12-30T00:01:05"/>
    <s v="OK"/>
    <m/>
    <m/>
    <d v="1899-12-30T00:00:00"/>
    <d v="1899-12-30T00:55:38"/>
    <n v="5"/>
    <n v="-7.5231481482007645E-4"/>
    <n v="55.633333333334249"/>
    <n v="18"/>
    <s v="No"/>
  </r>
  <r>
    <s v="CSMA"/>
    <s v="2025000147"/>
    <x v="0"/>
    <s v="EJ02544R"/>
    <s v="E9533LGJ"/>
    <d v="2025-01-02T00:00:00"/>
    <m/>
    <s v="3283"/>
    <x v="38"/>
    <s v="PA"/>
    <s v="PA"/>
    <m/>
    <d v="2025-01-02T00:00:00"/>
    <d v="1899-12-30T18:43:53"/>
    <d v="2025-01-02T00:00:00"/>
    <d v="1899-12-30T18:42:49"/>
    <d v="2025-01-02T00:00:00"/>
    <d v="1899-12-30T19:06:16"/>
    <x v="0"/>
    <s v="RFCPI"/>
    <s v="7022039445"/>
    <s v="FBO"/>
    <d v="1899-12-30T00:24:31"/>
    <d v="1899-12-30T00:23:27"/>
    <d v="1899-12-30T00:01:04"/>
    <s v="Ensacado"/>
    <s v="E002"/>
    <x v="2"/>
    <d v="1899-12-30T00:22:23"/>
    <d v="1899-12-30T00:23:27"/>
    <n v="18"/>
    <x v="3"/>
    <x v="2"/>
    <x v="2"/>
    <n v="0"/>
    <n v="0"/>
    <s v="OK"/>
    <s v="Ensacado"/>
    <x v="1"/>
    <n v="0"/>
    <s v="F. MALAGA"/>
    <s v="A"/>
    <d v="1899-12-30T00:01:04"/>
    <d v="1899-12-30T00:01:04"/>
    <s v="OK"/>
    <m/>
    <m/>
    <d v="1899-12-30T00:00:00"/>
    <d v="1899-12-30T00:22:23"/>
    <n v="5"/>
    <n v="-7.4074074073993135E-4"/>
    <n v="22.38333333333129"/>
    <n v="19"/>
    <s v="Si"/>
  </r>
  <r>
    <s v="CSMA"/>
    <s v="2025000148"/>
    <x v="0"/>
    <s v="ER8798BBS"/>
    <s v="E4443KBP"/>
    <d v="2025-01-02T00:00:00"/>
    <m/>
    <s v="3264"/>
    <x v="35"/>
    <s v="PA"/>
    <s v="S1"/>
    <m/>
    <d v="2025-01-02T00:00:00"/>
    <d v="1899-12-30T19:03:59"/>
    <d v="2025-01-02T00:00:00"/>
    <d v="1899-12-30T19:02:56"/>
    <d v="2025-01-02T00:00:00"/>
    <d v="1899-12-30T19:52:35"/>
    <x v="0"/>
    <s v="RFCPI"/>
    <s v="7022039446"/>
    <s v="FBO"/>
    <d v="1899-12-30T00:50:42"/>
    <d v="1899-12-30T00:49:39"/>
    <d v="1899-12-30T00:01:03"/>
    <s v="Granel"/>
    <s v="E001"/>
    <x v="2"/>
    <d v="1899-12-30T00:48:36"/>
    <d v="1899-12-30T00:49:39"/>
    <n v="19"/>
    <x v="3"/>
    <x v="2"/>
    <x v="1"/>
    <n v="0"/>
    <n v="0"/>
    <s v="OK"/>
    <s v="Granel"/>
    <x v="1"/>
    <n v="0"/>
    <s v="F. MALAGA"/>
    <s v="B"/>
    <d v="1899-12-30T00:01:03"/>
    <d v="1899-12-30T00:01:03"/>
    <s v="OK"/>
    <m/>
    <m/>
    <d v="1899-12-30T00:00:00"/>
    <d v="1899-12-30T00:48:36"/>
    <n v="5"/>
    <n v="-7.291666666700003E-4"/>
    <n v="48.599999999999923"/>
    <n v="19"/>
    <s v="No"/>
  </r>
  <r>
    <s v="CSMA"/>
    <s v="2025000150"/>
    <x v="0"/>
    <s v="ER8221BBJ"/>
    <s v="E3888GZR"/>
    <d v="2025-01-03T00:00:00"/>
    <m/>
    <s v="3269"/>
    <x v="36"/>
    <s v="PA"/>
    <s v="S7"/>
    <m/>
    <d v="2025-01-03T00:00:00"/>
    <d v="1899-12-30T05:01:19"/>
    <d v="2025-01-03T00:00:00"/>
    <d v="1899-12-30T05:00:21"/>
    <d v="2025-01-03T00:00:00"/>
    <d v="1899-12-30T05:36:14"/>
    <x v="0"/>
    <s v="RFCPI"/>
    <s v="7022039448"/>
    <s v="EXW"/>
    <d v="1899-12-30T00:36:51"/>
    <d v="1899-12-30T00:35:53"/>
    <d v="1899-12-30T00:00:58"/>
    <s v="Granel"/>
    <s v="E001"/>
    <x v="1"/>
    <d v="1899-12-30T00:34:55"/>
    <d v="1899-12-30T00:35:53"/>
    <n v="5"/>
    <x v="4"/>
    <x v="2"/>
    <x v="1"/>
    <n v="0"/>
    <n v="0"/>
    <s v="OK"/>
    <s v="Granel"/>
    <x v="1"/>
    <n v="0"/>
    <s v="F. MALAGA"/>
    <s v="A"/>
    <d v="1899-12-30T00:00:58"/>
    <d v="1899-12-30T00:00:58"/>
    <s v="OK"/>
    <m/>
    <m/>
    <d v="1899-12-30T00:00:00"/>
    <d v="1899-12-30T00:34:55"/>
    <n v="6"/>
    <n v="-6.7129629630000021E-4"/>
    <n v="34.916666666659204"/>
    <n v="5"/>
    <s v="Si"/>
  </r>
  <r>
    <s v="CSMA"/>
    <s v="2025000155"/>
    <x v="0"/>
    <s v="ER1055BBH"/>
    <s v="E0721JRZ"/>
    <d v="2025-01-03T00:00:00"/>
    <m/>
    <s v="3268"/>
    <x v="26"/>
    <s v="PA"/>
    <s v="S2"/>
    <m/>
    <d v="2025-01-03T00:00:00"/>
    <d v="1899-12-30T05:42:57"/>
    <d v="2025-01-03T00:00:00"/>
    <d v="1899-12-30T05:41:53"/>
    <d v="2025-01-03T00:00:00"/>
    <d v="1899-12-30T06:16:43"/>
    <x v="0"/>
    <s v="RFCPI"/>
    <s v="7022039449"/>
    <s v="FBO"/>
    <d v="1899-12-30T00:35:54"/>
    <d v="1899-12-30T00:34:50"/>
    <d v="1899-12-30T00:01:04"/>
    <s v="Granel"/>
    <s v="E001"/>
    <x v="2"/>
    <d v="1899-12-30T00:33:46"/>
    <d v="1899-12-30T00:34:50"/>
    <n v="5"/>
    <x v="4"/>
    <x v="2"/>
    <x v="1"/>
    <n v="0"/>
    <n v="0"/>
    <s v="OK"/>
    <s v="Granel"/>
    <x v="1"/>
    <n v="0"/>
    <s v="F. MALAGA"/>
    <s v="A"/>
    <d v="1899-12-30T00:01:04"/>
    <d v="1899-12-30T00:01:04"/>
    <s v="OK"/>
    <m/>
    <m/>
    <d v="1899-12-30T00:00:00"/>
    <d v="1899-12-30T00:33:46"/>
    <n v="6"/>
    <n v="-7.4074074074001461E-4"/>
    <n v="33.766666666675206"/>
    <n v="6"/>
    <s v="Si"/>
  </r>
  <r>
    <s v="CSMA"/>
    <s v="2025000156"/>
    <x v="0"/>
    <s v="ER4736BBF"/>
    <s v="E0847HHD"/>
    <d v="2025-01-03T00:00:00"/>
    <m/>
    <s v="3264"/>
    <x v="35"/>
    <s v="PA"/>
    <s v="S1"/>
    <m/>
    <d v="2025-01-03T00:00:00"/>
    <d v="1899-12-30T05:49:01"/>
    <d v="2025-01-03T00:00:00"/>
    <d v="1899-12-30T05:47:57"/>
    <d v="2025-01-03T00:00:00"/>
    <d v="1899-12-30T06:38:09"/>
    <x v="0"/>
    <s v="RFCPI"/>
    <s v="7022039450"/>
    <s v="FBO"/>
    <d v="1899-12-30T00:51:16"/>
    <d v="1899-12-30T00:50:12"/>
    <d v="1899-12-30T00:01:04"/>
    <s v="Granel"/>
    <s v="E001"/>
    <x v="2"/>
    <d v="1899-12-30T00:49:08"/>
    <d v="1899-12-30T00:50:12"/>
    <n v="5"/>
    <x v="4"/>
    <x v="2"/>
    <x v="1"/>
    <n v="0"/>
    <n v="0"/>
    <s v="OK"/>
    <s v="Granel"/>
    <x v="1"/>
    <n v="0"/>
    <s v="F. MALAGA"/>
    <s v="B"/>
    <d v="1899-12-30T00:01:04"/>
    <d v="1899-12-30T00:01:04"/>
    <s v="OK"/>
    <m/>
    <m/>
    <d v="1899-12-30T00:00:00"/>
    <d v="1899-12-30T00:49:08"/>
    <n v="6"/>
    <n v="-7.4074074075000662E-4"/>
    <n v="49.13333333333275"/>
    <n v="6"/>
    <s v="No"/>
  </r>
  <r>
    <s v="CSMA"/>
    <s v="2025000158"/>
    <x v="0"/>
    <s v="ER2352BBS"/>
    <s v="E9571KML"/>
    <d v="2025-01-03T00:00:00"/>
    <m/>
    <s v="3269"/>
    <x v="36"/>
    <s v="PA"/>
    <s v="S2"/>
    <m/>
    <d v="2025-01-03T00:00:00"/>
    <d v="1899-12-30T06:23:41"/>
    <d v="2025-01-03T00:00:00"/>
    <d v="1899-12-30T06:22:37"/>
    <d v="2025-01-03T00:00:00"/>
    <d v="1899-12-30T06:52:50"/>
    <x v="0"/>
    <s v="RFCPI"/>
    <s v="7022039451"/>
    <s v="FBO"/>
    <d v="1899-12-30T00:31:17"/>
    <d v="1899-12-30T00:30:13"/>
    <d v="1899-12-30T00:01:04"/>
    <s v="Granel"/>
    <s v="E001"/>
    <x v="2"/>
    <d v="1899-12-30T00:29:09"/>
    <d v="1899-12-30T00:30:13"/>
    <n v="6"/>
    <x v="4"/>
    <x v="2"/>
    <x v="1"/>
    <n v="0"/>
    <n v="0"/>
    <s v="OK"/>
    <s v="Granel"/>
    <x v="1"/>
    <n v="0"/>
    <s v="F. MALAGA"/>
    <s v="A"/>
    <d v="1899-12-30T00:01:04"/>
    <d v="1899-12-30T00:01:04"/>
    <s v="OK"/>
    <m/>
    <m/>
    <d v="1899-12-30T00:00:00"/>
    <d v="1899-12-30T00:29:09"/>
    <n v="6"/>
    <n v="-7.4074074073998686E-4"/>
    <n v="29.149999999992005"/>
    <n v="6"/>
    <s v="Si"/>
  </r>
  <r>
    <s v="CSMA"/>
    <s v="2025000159"/>
    <x v="0"/>
    <s v="ER1295BBJ"/>
    <s v="E3824GTP"/>
    <d v="2025-01-03T00:00:00"/>
    <m/>
    <s v="3283"/>
    <x v="38"/>
    <s v="PA"/>
    <s v="PA"/>
    <m/>
    <d v="2025-01-03T00:00:00"/>
    <d v="1899-12-30T06:26:21"/>
    <d v="2025-01-03T00:00:00"/>
    <d v="1899-12-30T06:25:18"/>
    <d v="2025-01-03T00:00:00"/>
    <d v="1899-12-30T07:02:01"/>
    <x v="0"/>
    <s v="RFCPI"/>
    <s v="7022039452"/>
    <s v="FBO"/>
    <d v="1899-12-30T00:37:46"/>
    <d v="1899-12-30T00:36:43"/>
    <d v="1899-12-30T00:01:03"/>
    <s v="Ensacado"/>
    <s v="E002"/>
    <x v="2"/>
    <d v="1899-12-30T00:35:40"/>
    <d v="1899-12-30T00:36:43"/>
    <n v="6"/>
    <x v="4"/>
    <x v="2"/>
    <x v="2"/>
    <n v="0"/>
    <n v="0"/>
    <s v="OK"/>
    <s v="Ensacado"/>
    <x v="1"/>
    <n v="0"/>
    <s v="F. MALAGA"/>
    <s v="A"/>
    <d v="1899-12-30T00:01:03"/>
    <d v="1899-12-30T00:01:03"/>
    <s v="OK"/>
    <m/>
    <m/>
    <d v="1899-12-30T00:00:00"/>
    <d v="1899-12-30T00:35:40"/>
    <n v="6"/>
    <n v="-7.291666666700003E-4"/>
    <n v="35.666666666668831"/>
    <n v="7"/>
    <s v="Si"/>
  </r>
  <r>
    <s v="CSMA"/>
    <s v="2025000161"/>
    <x v="0"/>
    <s v="ER6006BBN"/>
    <s v="E2274KKH"/>
    <d v="2025-01-03T00:00:00"/>
    <m/>
    <s v="3264"/>
    <x v="35"/>
    <s v="PA"/>
    <s v="S1"/>
    <m/>
    <d v="2025-01-03T00:00:00"/>
    <d v="1899-12-30T06:44:21"/>
    <d v="2025-01-03T00:00:00"/>
    <d v="1899-12-30T06:43:18"/>
    <d v="2025-01-03T00:00:00"/>
    <d v="1899-12-30T07:10:45"/>
    <x v="0"/>
    <s v="RFCPI"/>
    <s v="7022039454"/>
    <s v="FBO"/>
    <d v="1899-12-30T00:28:30"/>
    <d v="1899-12-30T00:27:27"/>
    <d v="1899-12-30T00:01:03"/>
    <s v="Granel"/>
    <s v="E001"/>
    <x v="2"/>
    <d v="1899-12-30T00:26:24"/>
    <d v="1899-12-30T00:27:27"/>
    <n v="6"/>
    <x v="4"/>
    <x v="2"/>
    <x v="1"/>
    <n v="0"/>
    <n v="0"/>
    <s v="OK"/>
    <s v="Granel"/>
    <x v="1"/>
    <n v="0"/>
    <s v="F. MALAGA"/>
    <s v="A"/>
    <d v="1899-12-30T00:01:03"/>
    <d v="1899-12-30T00:01:03"/>
    <s v="OK"/>
    <m/>
    <m/>
    <d v="1899-12-30T00:00:00"/>
    <d v="1899-12-30T00:26:24"/>
    <n v="6"/>
    <n v="-7.291666666700003E-4"/>
    <n v="26.399999999995252"/>
    <n v="7"/>
    <s v="Si"/>
  </r>
  <r>
    <s v="CSMA"/>
    <s v="2025000162"/>
    <x v="0"/>
    <s v="ER0936BBS"/>
    <s v="E1632JZF"/>
    <d v="2025-01-03T00:00:00"/>
    <m/>
    <s v="3269"/>
    <x v="36"/>
    <s v="PA"/>
    <s v="S2"/>
    <m/>
    <d v="2025-01-03T00:00:00"/>
    <d v="1899-12-30T06:49:09"/>
    <d v="2025-01-03T00:00:00"/>
    <d v="1899-12-30T06:48:05"/>
    <d v="2025-01-03T00:00:00"/>
    <d v="1899-12-30T07:13:57"/>
    <x v="0"/>
    <s v="RFCPI"/>
    <s v="7022039455"/>
    <s v="FBO"/>
    <d v="1899-12-30T00:26:56"/>
    <d v="1899-12-30T00:25:52"/>
    <d v="1899-12-30T00:01:04"/>
    <s v="Granel"/>
    <s v="E001"/>
    <x v="2"/>
    <d v="1899-12-30T00:24:48"/>
    <d v="1899-12-30T00:25:52"/>
    <n v="6"/>
    <x v="4"/>
    <x v="2"/>
    <x v="1"/>
    <n v="0"/>
    <n v="0"/>
    <s v="OK"/>
    <s v="Granel"/>
    <x v="1"/>
    <n v="0"/>
    <s v="F. MALAGA"/>
    <s v="A"/>
    <d v="1899-12-30T00:01:04"/>
    <d v="1899-12-30T00:01:04"/>
    <s v="OK"/>
    <m/>
    <m/>
    <d v="1899-12-30T00:00:00"/>
    <d v="1899-12-30T00:24:48"/>
    <n v="6"/>
    <n v="-7.4074074073998686E-4"/>
    <n v="24.800000000011149"/>
    <n v="7"/>
    <s v="Si"/>
  </r>
  <r>
    <s v="CSMA"/>
    <s v="2025000163"/>
    <x v="0"/>
    <s v="EE9925BVC"/>
    <s v="E9925BVC"/>
    <d v="2025-01-03T00:00:00"/>
    <m/>
    <s v="3282"/>
    <x v="40"/>
    <s v="PA"/>
    <m/>
    <m/>
    <d v="2025-01-03T00:00:00"/>
    <d v="1899-12-30T06:52:32"/>
    <d v="2025-01-03T00:00:00"/>
    <d v="1899-12-30T18:33:00"/>
    <d v="2025-01-03T00:00:00"/>
    <d v="1899-12-30T07:16:07"/>
    <x v="209"/>
    <s v="FGARCIAR"/>
    <s v="7022039456"/>
    <s v="FBO"/>
    <d v="1899-12-30T22:57:21"/>
    <d v="1899-12-30T11:16:53"/>
    <d v="1899-12-30T11:40:28"/>
    <s v="Ensacado"/>
    <s v="E002"/>
    <x v="2"/>
    <d v="1899-12-30T00:23:35"/>
    <n v="-0.47005787037037"/>
    <n v="6"/>
    <x v="4"/>
    <x v="2"/>
    <x v="2"/>
    <n v="0"/>
    <n v="0"/>
    <s v="OK"/>
    <s v="Ensacado"/>
    <x v="1"/>
    <n v="0"/>
    <s v="F. MALAGA"/>
    <s v="A"/>
    <d v="1899-12-30T11:40:28"/>
    <d v="1899-12-30T10:42:28"/>
    <s v="KO"/>
    <m/>
    <m/>
    <d v="1899-12-30T00:00:00"/>
    <d v="1899-12-30T00:23:35"/>
    <n v="6"/>
    <d v="1899-12-30T11:40:28"/>
    <n v="23.583333333340828"/>
    <n v="7"/>
    <s v="Si"/>
  </r>
  <r>
    <s v="CSMA"/>
    <s v="2025000164"/>
    <x v="0"/>
    <s v="ER4695BDR"/>
    <s v="E9461JBD"/>
    <d v="2025-01-03T00:00:00"/>
    <m/>
    <s v="3264"/>
    <x v="35"/>
    <s v="PA"/>
    <s v="S1"/>
    <m/>
    <d v="2025-01-03T00:00:00"/>
    <d v="1899-12-30T06:59:38"/>
    <d v="2025-01-03T00:00:00"/>
    <d v="1899-12-30T06:58:34"/>
    <d v="2025-01-03T00:00:00"/>
    <d v="1899-12-30T07:26:09"/>
    <x v="0"/>
    <s v="RFCPI"/>
    <s v="7022039457"/>
    <s v="EXW"/>
    <d v="1899-12-30T00:28:39"/>
    <d v="1899-12-30T00:27:35"/>
    <d v="1899-12-30T00:01:04"/>
    <s v="Granel"/>
    <s v="E001"/>
    <x v="1"/>
    <d v="1899-12-30T00:26:31"/>
    <d v="1899-12-30T00:27:35"/>
    <n v="6"/>
    <x v="4"/>
    <x v="2"/>
    <x v="1"/>
    <n v="0"/>
    <n v="0"/>
    <s v="OK"/>
    <s v="Granel"/>
    <x v="1"/>
    <n v="0"/>
    <s v="F. MALAGA"/>
    <s v="A"/>
    <d v="1899-12-30T00:01:04"/>
    <d v="1899-12-30T00:01:04"/>
    <s v="OK"/>
    <m/>
    <m/>
    <d v="1899-12-30T00:00:00"/>
    <d v="1899-12-30T00:26:31"/>
    <n v="6"/>
    <n v="-7.4074074073998686E-4"/>
    <n v="26.516666666664044"/>
    <n v="7"/>
    <s v="Si"/>
  </r>
  <r>
    <s v="CSMA"/>
    <s v="2025000168"/>
    <x v="0"/>
    <s v="ER9403BBD"/>
    <s v="E5260KKG"/>
    <d v="2025-01-03T00:00:00"/>
    <m/>
    <s v="3264"/>
    <x v="35"/>
    <s v="PA"/>
    <s v="S1"/>
    <m/>
    <d v="2025-01-03T00:00:00"/>
    <d v="1899-12-30T07:26:46"/>
    <d v="2025-01-03T00:00:00"/>
    <d v="1899-12-30T07:25:45"/>
    <d v="2025-01-03T00:00:00"/>
    <d v="1899-12-30T07:47:39"/>
    <x v="0"/>
    <s v="RFCPI"/>
    <s v="7022039458"/>
    <s v="FBO"/>
    <d v="1899-12-30T00:22:55"/>
    <d v="1899-12-30T00:21:54"/>
    <d v="1899-12-30T00:01:01"/>
    <s v="Granel"/>
    <s v="E001"/>
    <x v="2"/>
    <d v="1899-12-30T00:20:53"/>
    <d v="1899-12-30T00:21:54"/>
    <n v="7"/>
    <x v="4"/>
    <x v="2"/>
    <x v="1"/>
    <n v="0"/>
    <n v="0"/>
    <s v="OK"/>
    <s v="Granel"/>
    <x v="1"/>
    <n v="0"/>
    <s v="F. MALAGA"/>
    <s v="A"/>
    <d v="1899-12-30T00:01:01"/>
    <d v="1899-12-30T00:01:01"/>
    <s v="OK"/>
    <m/>
    <m/>
    <d v="1899-12-30T00:00:00"/>
    <d v="1899-12-30T00:20:53"/>
    <n v="6"/>
    <n v="-7.0601851852003517E-4"/>
    <n v="20.883333333326338"/>
    <n v="7"/>
    <s v="Si"/>
  </r>
  <r>
    <s v="CSMA"/>
    <s v="2025000170"/>
    <x v="0"/>
    <s v="EM23188R"/>
    <s v="E4446DBR"/>
    <d v="2025-01-03T00:00:00"/>
    <m/>
    <s v="3283"/>
    <x v="38"/>
    <s v="PA"/>
    <s v="PA"/>
    <m/>
    <d v="2025-01-03T00:00:00"/>
    <d v="1899-12-30T07:30:43"/>
    <d v="2025-01-03T00:00:00"/>
    <d v="1899-12-30T07:29:39"/>
    <d v="2025-01-03T00:00:00"/>
    <d v="1899-12-30T07:54:00"/>
    <x v="0"/>
    <s v="RFCPI"/>
    <s v="7022039459"/>
    <s v="EXW"/>
    <d v="1899-12-30T00:25:25"/>
    <d v="1899-12-30T00:24:21"/>
    <d v="1899-12-30T00:01:04"/>
    <s v="Ensacado"/>
    <s v="E002"/>
    <x v="1"/>
    <d v="1899-12-30T00:23:17"/>
    <d v="1899-12-30T00:24:21"/>
    <n v="7"/>
    <x v="4"/>
    <x v="2"/>
    <x v="2"/>
    <n v="0"/>
    <n v="0"/>
    <s v="OK"/>
    <s v="Ensacado"/>
    <x v="1"/>
    <n v="0"/>
    <s v="F. MALAGA"/>
    <s v="A"/>
    <d v="1899-12-30T00:01:04"/>
    <d v="1899-12-30T00:01:04"/>
    <s v="OK"/>
    <m/>
    <m/>
    <d v="1899-12-30T00:00:00"/>
    <d v="1899-12-30T00:23:17"/>
    <n v="6"/>
    <n v="-7.4074074074997887E-4"/>
    <n v="23.283333333331189"/>
    <n v="7"/>
    <s v="Si"/>
  </r>
  <r>
    <s v="CSMA"/>
    <s v="2025000173"/>
    <x v="0"/>
    <s v="ER1030BBJ"/>
    <s v="E0463JRH"/>
    <d v="2025-01-03T00:00:00"/>
    <m/>
    <s v="3264"/>
    <x v="35"/>
    <s v="PA"/>
    <s v="S1"/>
    <m/>
    <d v="2025-01-03T00:00:00"/>
    <d v="1899-12-30T08:00:27"/>
    <d v="2025-01-03T00:00:00"/>
    <d v="1899-12-30T07:59:24"/>
    <d v="2025-01-03T00:00:00"/>
    <d v="1899-12-30T08:26:27"/>
    <x v="0"/>
    <s v="RFCPI"/>
    <s v="7022039460"/>
    <s v="FBO"/>
    <d v="1899-12-30T00:28:06"/>
    <d v="1899-12-30T00:27:03"/>
    <d v="1899-12-30T00:01:03"/>
    <s v="Granel"/>
    <s v="E001"/>
    <x v="2"/>
    <d v="1899-12-30T00:26:00"/>
    <d v="1899-12-30T00:27:03"/>
    <n v="8"/>
    <x v="4"/>
    <x v="2"/>
    <x v="1"/>
    <n v="0"/>
    <n v="0"/>
    <s v="OK"/>
    <s v="Granel"/>
    <x v="1"/>
    <n v="0"/>
    <s v="F. MALAGA"/>
    <s v="A"/>
    <d v="1899-12-30T00:01:03"/>
    <d v="1899-12-30T00:01:03"/>
    <s v="OK"/>
    <m/>
    <m/>
    <d v="1899-12-30T00:00:00"/>
    <d v="1899-12-30T00:26:00"/>
    <n v="6"/>
    <n v="-7.2916666665995278E-4"/>
    <n v="26.000000000006462"/>
    <n v="8"/>
    <s v="Si"/>
  </r>
  <r>
    <s v="CSMA"/>
    <s v="2025000174"/>
    <x v="0"/>
    <s v="ER8221BBJ"/>
    <s v="E3888GZR"/>
    <d v="2025-01-03T00:00:00"/>
    <m/>
    <s v="3269"/>
    <x v="36"/>
    <s v="PA"/>
    <s v="S2"/>
    <m/>
    <d v="2025-01-03T00:00:00"/>
    <d v="1899-12-30T08:05:50"/>
    <d v="2025-01-03T00:00:00"/>
    <d v="1899-12-30T08:04:48"/>
    <d v="2025-01-03T00:00:00"/>
    <d v="1899-12-30T08:28:32"/>
    <x v="0"/>
    <s v="RFCPI"/>
    <s v="7022039461"/>
    <s v="EXW"/>
    <d v="1899-12-30T00:24:46"/>
    <d v="1899-12-30T00:23:44"/>
    <d v="1899-12-30T00:01:02"/>
    <s v="Granel"/>
    <s v="E001"/>
    <x v="1"/>
    <d v="1899-12-30T00:22:42"/>
    <d v="1899-12-30T00:23:44"/>
    <n v="8"/>
    <x v="4"/>
    <x v="2"/>
    <x v="1"/>
    <n v="0"/>
    <n v="0"/>
    <s v="OK"/>
    <s v="Granel"/>
    <x v="1"/>
    <n v="0"/>
    <s v="F. MALAGA"/>
    <s v="A"/>
    <d v="1899-12-30T00:01:02"/>
    <d v="1899-12-30T00:01:02"/>
    <s v="OK"/>
    <m/>
    <m/>
    <d v="1899-12-30T00:00:00"/>
    <d v="1899-12-30T00:22:42"/>
    <n v="6"/>
    <n v="-7.1759259259002173E-4"/>
    <n v="22.700000000001548"/>
    <n v="8"/>
    <s v="Si"/>
  </r>
  <r>
    <s v="CSMA"/>
    <s v="2025000176"/>
    <x v="0"/>
    <s v="ER0271BBT"/>
    <s v="E3861LZF"/>
    <d v="2025-01-03T00:00:00"/>
    <m/>
    <s v="3269"/>
    <x v="36"/>
    <s v="PA"/>
    <s v="S2"/>
    <m/>
    <d v="2025-01-03T00:00:00"/>
    <d v="1899-12-30T08:20:14"/>
    <d v="2025-01-03T00:00:00"/>
    <d v="1899-12-30T08:19:11"/>
    <d v="2025-01-03T00:00:00"/>
    <d v="1899-12-30T08:44:55"/>
    <x v="0"/>
    <s v="RFCPI"/>
    <s v="7022039462"/>
    <s v="FBO"/>
    <d v="1899-12-30T00:26:47"/>
    <d v="1899-12-30T00:25:44"/>
    <d v="1899-12-30T00:01:03"/>
    <s v="Granel"/>
    <s v="E001"/>
    <x v="2"/>
    <d v="1899-12-30T00:24:41"/>
    <d v="1899-12-30T00:25:44"/>
    <n v="8"/>
    <x v="4"/>
    <x v="2"/>
    <x v="1"/>
    <n v="0"/>
    <n v="0"/>
    <s v="OK"/>
    <s v="Granel"/>
    <x v="1"/>
    <n v="0"/>
    <s v="F. MALAGA"/>
    <s v="A"/>
    <d v="1899-12-30T00:01:03"/>
    <d v="1899-12-30T00:01:03"/>
    <s v="OK"/>
    <m/>
    <m/>
    <d v="1899-12-30T00:00:00"/>
    <d v="1899-12-30T00:24:41"/>
    <n v="6"/>
    <n v="-7.291666666700003E-4"/>
    <n v="24.683333333328051"/>
    <n v="8"/>
    <s v="Si"/>
  </r>
  <r>
    <s v="CSMA"/>
    <s v="2025000182"/>
    <x v="0"/>
    <s v="ER4695BDR"/>
    <s v="E9461JBD"/>
    <d v="2025-01-03T00:00:00"/>
    <m/>
    <s v="3264"/>
    <x v="35"/>
    <s v="PA"/>
    <s v="S1"/>
    <m/>
    <d v="2025-01-03T00:00:00"/>
    <d v="1899-12-30T08:56:42"/>
    <d v="2025-01-03T00:00:00"/>
    <d v="1899-12-30T08:55:38"/>
    <d v="2025-01-03T00:00:00"/>
    <d v="1899-12-30T09:18:41"/>
    <x v="0"/>
    <s v="RFCPI"/>
    <s v="7022039463"/>
    <s v="EXW"/>
    <d v="1899-12-30T00:24:07"/>
    <d v="1899-12-30T00:23:03"/>
    <d v="1899-12-30T00:01:04"/>
    <s v="Granel"/>
    <s v="E001"/>
    <x v="1"/>
    <d v="1899-12-30T00:21:59"/>
    <d v="1899-12-30T00:23:03"/>
    <n v="8"/>
    <x v="4"/>
    <x v="2"/>
    <x v="1"/>
    <n v="0"/>
    <n v="0"/>
    <s v="OK"/>
    <s v="Granel"/>
    <x v="1"/>
    <n v="0"/>
    <s v="F. MALAGA"/>
    <s v="A"/>
    <d v="1899-12-30T00:01:04"/>
    <d v="1899-12-30T00:01:04"/>
    <s v="OK"/>
    <m/>
    <m/>
    <d v="1899-12-30T00:00:00"/>
    <d v="1899-12-30T00:21:59"/>
    <n v="6"/>
    <n v="-7.4074074073998686E-4"/>
    <n v="21.983333333342419"/>
    <n v="9"/>
    <s v="Si"/>
  </r>
  <r>
    <s v="CSMA"/>
    <s v="2025000183"/>
    <x v="0"/>
    <s v="EVA01741R"/>
    <s v="E5813KFK"/>
    <d v="2025-01-03T00:00:00"/>
    <m/>
    <s v="3264"/>
    <x v="35"/>
    <s v="PA"/>
    <s v="S1"/>
    <m/>
    <d v="2025-01-03T00:00:00"/>
    <d v="1899-12-30T09:02:21"/>
    <d v="2025-01-03T00:00:00"/>
    <d v="1899-12-30T09:01:17"/>
    <d v="2025-01-03T00:00:00"/>
    <d v="1899-12-30T09:27:41"/>
    <x v="0"/>
    <s v="RFCPI"/>
    <s v="7022039464"/>
    <s v="FBO"/>
    <d v="1899-12-30T00:27:28"/>
    <d v="1899-12-30T00:26:24"/>
    <d v="1899-12-30T00:01:04"/>
    <s v="Granel"/>
    <s v="E001"/>
    <x v="2"/>
    <d v="1899-12-30T00:25:20"/>
    <d v="1899-12-30T00:26:24"/>
    <n v="9"/>
    <x v="4"/>
    <x v="2"/>
    <x v="1"/>
    <n v="0"/>
    <n v="0"/>
    <s v="OK"/>
    <s v="Granel"/>
    <x v="1"/>
    <n v="0"/>
    <s v="F. MALAGA"/>
    <s v="A"/>
    <d v="1899-12-30T00:01:04"/>
    <d v="1899-12-30T00:01:04"/>
    <s v="OK"/>
    <m/>
    <m/>
    <d v="1899-12-30T00:00:00"/>
    <d v="1899-12-30T00:25:20"/>
    <n v="6"/>
    <n v="-7.4074074073998686E-4"/>
    <n v="25.333333333344061"/>
    <n v="9"/>
    <s v="Si"/>
  </r>
  <r>
    <s v="CSMA"/>
    <s v="2025000186"/>
    <x v="0"/>
    <s v="ER4758BBH"/>
    <s v="E7926JMH"/>
    <d v="2025-01-03T00:00:00"/>
    <m/>
    <s v="3269"/>
    <x v="36"/>
    <s v="PA"/>
    <s v="S2"/>
    <m/>
    <d v="2025-01-03T00:00:00"/>
    <d v="1899-12-30T09:20:46"/>
    <d v="2025-01-03T00:00:00"/>
    <d v="1899-12-30T09:19:44"/>
    <d v="2025-01-03T00:00:00"/>
    <d v="1899-12-30T09:49:47"/>
    <x v="0"/>
    <s v="RFCPI"/>
    <s v="7022039465"/>
    <s v="FBO"/>
    <d v="1899-12-30T00:31:05"/>
    <d v="1899-12-30T00:30:03"/>
    <d v="1899-12-30T00:01:02"/>
    <s v="Granel"/>
    <s v="E001"/>
    <x v="2"/>
    <d v="1899-12-30T00:29:01"/>
    <d v="1899-12-30T00:30:03"/>
    <n v="9"/>
    <x v="4"/>
    <x v="2"/>
    <x v="1"/>
    <n v="0"/>
    <n v="0"/>
    <s v="OK"/>
    <s v="Granel"/>
    <x v="1"/>
    <n v="0"/>
    <s v="F. MALAGA"/>
    <s v="A"/>
    <d v="1899-12-30T00:01:02"/>
    <d v="1899-12-30T00:01:02"/>
    <s v="OK"/>
    <m/>
    <m/>
    <d v="1899-12-30T00:00:00"/>
    <d v="1899-12-30T00:29:01"/>
    <n v="6"/>
    <n v="-7.1759259260001373E-4"/>
    <n v="29.016666666662356"/>
    <n v="9"/>
    <s v="Si"/>
  </r>
  <r>
    <s v="CSMA"/>
    <s v="2025000189"/>
    <x v="0"/>
    <s v="ER1055BBH"/>
    <s v="E0721JRZ"/>
    <d v="2025-01-03T00:00:00"/>
    <m/>
    <s v="3264"/>
    <x v="35"/>
    <s v="PA"/>
    <s v="S1"/>
    <m/>
    <d v="2025-01-03T00:00:00"/>
    <d v="1899-12-30T09:30:47"/>
    <d v="2025-01-03T00:00:00"/>
    <d v="1899-12-30T09:29:43"/>
    <d v="2025-01-03T00:00:00"/>
    <d v="1899-12-30T10:00:32"/>
    <x v="0"/>
    <s v="RFCPI"/>
    <s v="7022039466"/>
    <s v="FBO"/>
    <d v="1899-12-30T00:31:53"/>
    <d v="1899-12-30T00:30:49"/>
    <d v="1899-12-30T00:01:04"/>
    <s v="Granel"/>
    <s v="E001"/>
    <x v="2"/>
    <d v="1899-12-30T00:29:45"/>
    <d v="1899-12-30T00:30:49"/>
    <n v="9"/>
    <x v="4"/>
    <x v="2"/>
    <x v="1"/>
    <n v="0"/>
    <n v="0"/>
    <s v="OK"/>
    <s v="Granel"/>
    <x v="1"/>
    <n v="0"/>
    <s v="F. MALAGA"/>
    <s v="A"/>
    <d v="1899-12-30T00:01:04"/>
    <d v="1899-12-30T00:01:04"/>
    <s v="OK"/>
    <m/>
    <m/>
    <d v="1899-12-30T00:00:00"/>
    <d v="1899-12-30T00:29:45"/>
    <n v="6"/>
    <n v="-7.4074074073998686E-4"/>
    <n v="29.750000000011205"/>
    <n v="10"/>
    <s v="Si"/>
  </r>
  <r>
    <s v="CSMA"/>
    <s v="2025000193"/>
    <x v="0"/>
    <s v="ER0936BBS"/>
    <s v="E1632JZF"/>
    <d v="2025-01-03T00:00:00"/>
    <m/>
    <s v="3269"/>
    <x v="36"/>
    <s v="PA"/>
    <s v="S2"/>
    <m/>
    <d v="2025-01-03T00:00:00"/>
    <d v="1899-12-30T09:41:06"/>
    <d v="2025-01-03T00:00:00"/>
    <d v="1899-12-30T09:40:04"/>
    <d v="2025-01-03T00:00:00"/>
    <d v="1899-12-30T10:04:41"/>
    <x v="0"/>
    <s v="RFCPI"/>
    <s v="7022039467"/>
    <s v="FBO"/>
    <d v="1899-12-30T00:25:39"/>
    <d v="1899-12-30T00:24:37"/>
    <d v="1899-12-30T00:01:02"/>
    <s v="Granel"/>
    <s v="E001"/>
    <x v="2"/>
    <d v="1899-12-30T00:23:35"/>
    <d v="1899-12-30T00:24:37"/>
    <n v="9"/>
    <x v="4"/>
    <x v="2"/>
    <x v="1"/>
    <n v="0"/>
    <n v="0"/>
    <s v="OK"/>
    <s v="Granel"/>
    <x v="1"/>
    <n v="0"/>
    <s v="F. MALAGA"/>
    <s v="A"/>
    <d v="1899-12-30T00:01:02"/>
    <d v="1899-12-30T00:01:02"/>
    <s v="OK"/>
    <m/>
    <m/>
    <d v="1899-12-30T00:00:00"/>
    <d v="1899-12-30T00:23:35"/>
    <n v="6"/>
    <n v="-7.1759259260001373E-4"/>
    <n v="23.583333333326362"/>
    <n v="10"/>
    <s v="Si"/>
  </r>
  <r>
    <s v="CSMA"/>
    <s v="2025000190"/>
    <x v="0"/>
    <s v="ER4736BBF"/>
    <s v="E0847HHD"/>
    <d v="2025-01-03T00:00:00"/>
    <m/>
    <s v="3264"/>
    <x v="35"/>
    <s v="PA"/>
    <s v="S1"/>
    <m/>
    <d v="2025-01-03T00:00:00"/>
    <d v="1899-12-30T09:33:03"/>
    <d v="2025-01-03T00:00:00"/>
    <d v="1899-12-30T09:32:00"/>
    <d v="2025-01-03T00:00:00"/>
    <d v="1899-12-30T10:11:25"/>
    <x v="0"/>
    <s v="RFCPI"/>
    <s v="7022039468"/>
    <s v="FBO"/>
    <d v="1899-12-30T00:40:28"/>
    <d v="1899-12-30T00:39:25"/>
    <d v="1899-12-30T00:01:03"/>
    <s v="Granel"/>
    <s v="E001"/>
    <x v="2"/>
    <d v="1899-12-30T00:38:22"/>
    <d v="1899-12-30T00:39:25"/>
    <n v="9"/>
    <x v="4"/>
    <x v="2"/>
    <x v="1"/>
    <n v="0"/>
    <n v="0"/>
    <s v="OK"/>
    <s v="Granel"/>
    <x v="1"/>
    <n v="0"/>
    <s v="F. MALAGA"/>
    <s v="A"/>
    <d v="1899-12-30T00:01:03"/>
    <d v="1899-12-30T00:01:03"/>
    <s v="OK"/>
    <m/>
    <m/>
    <d v="1899-12-30T00:00:00"/>
    <d v="1899-12-30T00:38:22"/>
    <n v="6"/>
    <n v="-7.291666666700003E-4"/>
    <n v="38.366666666668856"/>
    <n v="10"/>
    <s v="Si"/>
  </r>
  <r>
    <s v="CSMA"/>
    <s v="2025000194"/>
    <x v="0"/>
    <s v="ER4687BBY"/>
    <s v="E8077LMM"/>
    <d v="2025-01-03T00:00:00"/>
    <m/>
    <s v="3269"/>
    <x v="36"/>
    <s v="PA"/>
    <s v="S2"/>
    <m/>
    <d v="2025-01-03T00:00:00"/>
    <d v="1899-12-30T09:43:46"/>
    <d v="2025-01-03T00:00:00"/>
    <d v="1899-12-30T09:42:42"/>
    <d v="2025-01-03T00:00:00"/>
    <d v="1899-12-30T10:15:55"/>
    <x v="0"/>
    <s v="RFCPI"/>
    <s v="7022039469"/>
    <s v="FBO"/>
    <d v="1899-12-30T00:34:17"/>
    <d v="1899-12-30T00:33:13"/>
    <d v="1899-12-30T00:01:04"/>
    <s v="Granel"/>
    <s v="E001"/>
    <x v="2"/>
    <d v="1899-12-30T00:32:09"/>
    <d v="1899-12-30T00:33:13"/>
    <n v="9"/>
    <x v="4"/>
    <x v="2"/>
    <x v="1"/>
    <n v="0"/>
    <n v="0"/>
    <s v="OK"/>
    <s v="Granel"/>
    <x v="1"/>
    <n v="0"/>
    <s v="F. MALAGA"/>
    <s v="A"/>
    <d v="1899-12-30T00:01:04"/>
    <d v="1899-12-30T00:01:04"/>
    <s v="OK"/>
    <m/>
    <m/>
    <d v="1899-12-30T00:00:00"/>
    <d v="1899-12-30T00:32:09"/>
    <n v="6"/>
    <n v="-7.4074074073998686E-4"/>
    <n v="32.15000000000159"/>
    <n v="10"/>
    <s v="Si"/>
  </r>
  <r>
    <s v="CSMA"/>
    <s v="2025000204"/>
    <x v="0"/>
    <s v="ER8221BBJ"/>
    <s v="E3888GZR"/>
    <d v="2025-01-03T00:00:00"/>
    <m/>
    <s v="3269"/>
    <x v="36"/>
    <s v="PA"/>
    <s v="S2"/>
    <m/>
    <d v="2025-01-03T00:00:00"/>
    <d v="1899-12-30T10:29:47"/>
    <d v="2025-01-03T00:00:00"/>
    <d v="1899-12-30T10:28:43"/>
    <d v="2025-01-03T00:00:00"/>
    <d v="1899-12-30T10:51:43"/>
    <x v="0"/>
    <s v="RFCPI"/>
    <s v="7022039473"/>
    <s v="EXW"/>
    <d v="1899-12-30T00:24:04"/>
    <d v="1899-12-30T00:23:00"/>
    <d v="1899-12-30T00:01:04"/>
    <s v="Granel"/>
    <s v="E001"/>
    <x v="1"/>
    <d v="1899-12-30T00:21:56"/>
    <d v="1899-12-30T00:23:00"/>
    <n v="10"/>
    <x v="4"/>
    <x v="2"/>
    <x v="1"/>
    <n v="0"/>
    <n v="0"/>
    <s v="OK"/>
    <s v="Granel"/>
    <x v="1"/>
    <n v="0"/>
    <s v="F. MALAGA"/>
    <s v="A"/>
    <d v="1899-12-30T00:01:04"/>
    <d v="1899-12-30T00:01:04"/>
    <s v="OK"/>
    <m/>
    <m/>
    <d v="1899-12-30T00:00:00"/>
    <d v="1899-12-30T00:21:56"/>
    <n v="6"/>
    <n v="-7.4074074073998686E-4"/>
    <n v="21.93333333333122"/>
    <n v="10"/>
    <s v="Si"/>
  </r>
  <r>
    <s v="CSMA"/>
    <s v="2025000201"/>
    <x v="0"/>
    <s v="EMA03008R"/>
    <s v="E0621KGK"/>
    <d v="2025-01-03T00:00:00"/>
    <m/>
    <s v="3264"/>
    <x v="35"/>
    <s v="PA"/>
    <s v="S1"/>
    <m/>
    <d v="2025-01-03T00:00:00"/>
    <d v="1899-12-30T10:08:54"/>
    <d v="2025-01-03T00:00:00"/>
    <d v="1899-12-30T10:07:52"/>
    <d v="2025-01-03T00:00:00"/>
    <d v="1899-12-30T10:54:04"/>
    <x v="0"/>
    <s v="RFCPI"/>
    <s v="7022039474"/>
    <s v="FBO"/>
    <d v="1899-12-30T00:47:14"/>
    <d v="1899-12-30T00:46:12"/>
    <d v="1899-12-30T00:01:02"/>
    <s v="Granel"/>
    <s v="E001"/>
    <x v="2"/>
    <d v="1899-12-30T00:45:10"/>
    <d v="1899-12-30T00:46:12"/>
    <n v="10"/>
    <x v="4"/>
    <x v="2"/>
    <x v="1"/>
    <n v="0"/>
    <n v="0"/>
    <s v="OK"/>
    <s v="Granel"/>
    <x v="1"/>
    <n v="0"/>
    <s v="F. MALAGA"/>
    <s v="B"/>
    <d v="1899-12-30T00:01:02"/>
    <d v="1899-12-30T00:01:02"/>
    <s v="OK"/>
    <m/>
    <m/>
    <d v="1899-12-30T00:00:00"/>
    <d v="1899-12-30T00:45:10"/>
    <n v="6"/>
    <n v="-7.1759259258996622E-4"/>
    <n v="45.166666666665598"/>
    <n v="10"/>
    <s v="No"/>
  </r>
  <r>
    <s v="CSMA"/>
    <s v="2025000206"/>
    <x v="0"/>
    <s v="EJ02544R"/>
    <s v="E9533LGJ"/>
    <d v="2025-01-03T00:00:00"/>
    <m/>
    <s v="3282"/>
    <x v="40"/>
    <s v="PA"/>
    <s v="PA"/>
    <m/>
    <d v="2025-01-03T00:00:00"/>
    <d v="1899-12-30T10:38:27"/>
    <d v="2025-01-03T00:00:00"/>
    <d v="1899-12-30T10:37:24"/>
    <d v="2025-01-03T00:00:00"/>
    <d v="1899-12-30T11:03:37"/>
    <x v="0"/>
    <s v="RFCPI"/>
    <s v="7022039475"/>
    <s v="FBO"/>
    <d v="1899-12-30T00:27:16"/>
    <d v="1899-12-30T00:26:13"/>
    <d v="1899-12-30T00:01:03"/>
    <s v="Ensacado"/>
    <s v="E002"/>
    <x v="2"/>
    <d v="1899-12-30T00:25:10"/>
    <d v="1899-12-30T00:26:13"/>
    <n v="10"/>
    <x v="4"/>
    <x v="2"/>
    <x v="2"/>
    <n v="0"/>
    <n v="0"/>
    <s v="OK"/>
    <s v="Ensacado"/>
    <x v="1"/>
    <n v="0"/>
    <s v="F. MALAGA"/>
    <s v="A"/>
    <d v="1899-12-30T00:01:03"/>
    <d v="1899-12-30T00:01:03"/>
    <s v="OK"/>
    <m/>
    <m/>
    <d v="1899-12-30T00:00:00"/>
    <d v="1899-12-30T00:25:10"/>
    <n v="6"/>
    <n v="-7.291666666700003E-4"/>
    <n v="25.166666666663993"/>
    <n v="11"/>
    <s v="Si"/>
  </r>
  <r>
    <s v="CSMA"/>
    <s v="2025000212"/>
    <x v="0"/>
    <s v="ER0271BBT"/>
    <s v="E3861LZF"/>
    <d v="2025-01-03T00:00:00"/>
    <m/>
    <s v="3269"/>
    <x v="36"/>
    <s v="PA"/>
    <s v="S2"/>
    <m/>
    <d v="2025-01-03T00:00:00"/>
    <d v="1899-12-30T11:07:09"/>
    <d v="2025-01-03T00:00:00"/>
    <d v="1899-12-30T11:06:05"/>
    <d v="2025-01-03T00:00:00"/>
    <d v="1899-12-30T11:29:49"/>
    <x v="0"/>
    <s v="RFCPI"/>
    <s v="7022039478"/>
    <s v="FBO"/>
    <d v="1899-12-30T00:24:48"/>
    <d v="1899-12-30T00:23:44"/>
    <d v="1899-12-30T00:01:04"/>
    <s v="Granel"/>
    <s v="E001"/>
    <x v="2"/>
    <d v="1899-12-30T00:22:40"/>
    <d v="1899-12-30T00:23:44"/>
    <n v="11"/>
    <x v="4"/>
    <x v="2"/>
    <x v="1"/>
    <n v="0"/>
    <n v="0"/>
    <s v="OK"/>
    <s v="Granel"/>
    <x v="1"/>
    <n v="0"/>
    <s v="F. MALAGA"/>
    <s v="A"/>
    <d v="1899-12-30T00:01:04"/>
    <d v="1899-12-30T00:01:04"/>
    <s v="OK"/>
    <m/>
    <m/>
    <d v="1899-12-30T00:00:00"/>
    <d v="1899-12-30T00:22:40"/>
    <n v="6"/>
    <n v="-7.4074074073998686E-4"/>
    <n v="22.666666666665598"/>
    <n v="11"/>
    <s v="Si"/>
  </r>
  <r>
    <s v="CSMA"/>
    <s v="2025000205"/>
    <x v="0"/>
    <s v="ER2545BBZ"/>
    <s v="E7019MMT"/>
    <d v="2025-01-03T00:00:00"/>
    <m/>
    <s v="3283"/>
    <x v="38"/>
    <s v="PA"/>
    <s v="PA"/>
    <m/>
    <d v="2025-01-03T00:00:00"/>
    <d v="1899-12-30T10:37:31"/>
    <d v="2025-01-03T00:00:00"/>
    <d v="1899-12-30T10:36:28"/>
    <d v="2025-01-03T00:00:00"/>
    <d v="1899-12-30T11:31:55"/>
    <x v="0"/>
    <s v="RFCPI"/>
    <s v="7022039479"/>
    <s v="FBO"/>
    <d v="1899-12-30T00:56:30"/>
    <d v="1899-12-30T00:55:27"/>
    <d v="1899-12-30T00:01:03"/>
    <s v="Ensacado"/>
    <s v="E002"/>
    <x v="2"/>
    <d v="1899-12-30T00:54:24"/>
    <d v="1899-12-30T00:55:27"/>
    <n v="10"/>
    <x v="4"/>
    <x v="2"/>
    <x v="2"/>
    <n v="0"/>
    <n v="0"/>
    <s v="OK"/>
    <s v="Ensacado"/>
    <x v="1"/>
    <n v="0"/>
    <s v="F. MALAGA"/>
    <s v="B"/>
    <d v="1899-12-30T00:01:03"/>
    <d v="1899-12-30T00:01:03"/>
    <s v="OK"/>
    <m/>
    <m/>
    <d v="1899-12-30T00:00:00"/>
    <d v="1899-12-30T00:54:24"/>
    <n v="6"/>
    <n v="-7.291666666700003E-4"/>
    <n v="54.400000000003146"/>
    <n v="11"/>
    <s v="No"/>
  </r>
  <r>
    <s v="CSMA"/>
    <s v="2025000210"/>
    <x v="0"/>
    <s v="ER7400BBF"/>
    <s v="E8916KGF"/>
    <d v="2025-01-03T00:00:00"/>
    <m/>
    <s v="3262"/>
    <x v="43"/>
    <s v="PA"/>
    <s v="S6"/>
    <m/>
    <d v="2025-01-03T00:00:00"/>
    <d v="1899-12-30T11:04:17"/>
    <d v="2025-01-03T00:00:00"/>
    <d v="1899-12-30T11:03:16"/>
    <d v="2025-01-03T00:00:00"/>
    <d v="1899-12-30T11:35:15"/>
    <x v="0"/>
    <s v="RFCPI"/>
    <s v="7022039480"/>
    <s v="FBO"/>
    <d v="1899-12-30T00:33:00"/>
    <d v="1899-12-30T00:31:59"/>
    <d v="1899-12-30T00:01:01"/>
    <s v="Granel"/>
    <s v="E001"/>
    <x v="2"/>
    <d v="1899-12-30T00:30:58"/>
    <d v="1899-12-30T00:31:59"/>
    <n v="11"/>
    <x v="4"/>
    <x v="2"/>
    <x v="1"/>
    <n v="0"/>
    <n v="0"/>
    <s v="OK"/>
    <s v="Granel"/>
    <x v="1"/>
    <n v="0"/>
    <s v="F. MALAGA"/>
    <s v="A"/>
    <d v="1899-12-30T00:01:01"/>
    <d v="1899-12-30T00:01:01"/>
    <s v="OK"/>
    <m/>
    <m/>
    <d v="1899-12-30T00:00:00"/>
    <d v="1899-12-30T00:30:58"/>
    <n v="6"/>
    <n v="-7.0601851852003517E-4"/>
    <n v="30.966666666667138"/>
    <n v="11"/>
    <s v="Si"/>
  </r>
  <r>
    <s v="CSMA"/>
    <s v="2025000220"/>
    <x v="0"/>
    <s v="ER4551BBJ"/>
    <s v="E6688FFY"/>
    <d v="2025-01-03T00:00:00"/>
    <m/>
    <s v="3283"/>
    <x v="38"/>
    <s v="PA"/>
    <s v="PA"/>
    <m/>
    <d v="2025-01-03T00:00:00"/>
    <d v="1899-12-30T11:45:01"/>
    <d v="2025-01-03T00:00:00"/>
    <d v="1899-12-30T11:43:59"/>
    <d v="2025-01-03T00:00:00"/>
    <d v="1899-12-30T12:03:39"/>
    <x v="0"/>
    <s v="RFCPI"/>
    <s v="7022039483"/>
    <s v="FBO"/>
    <d v="1899-12-30T00:20:42"/>
    <d v="1899-12-30T00:19:40"/>
    <d v="1899-12-30T00:01:02"/>
    <s v="Ensacado"/>
    <s v="E002"/>
    <x v="2"/>
    <d v="1899-12-30T00:18:38"/>
    <d v="1899-12-30T00:19:40"/>
    <n v="11"/>
    <x v="4"/>
    <x v="2"/>
    <x v="2"/>
    <n v="0"/>
    <n v="0"/>
    <s v="OK"/>
    <s v="Ensacado"/>
    <x v="1"/>
    <n v="0"/>
    <s v="F. MALAGA"/>
    <s v="A"/>
    <d v="1899-12-30T00:01:02"/>
    <d v="1899-12-30T00:01:02"/>
    <s v="OK"/>
    <m/>
    <m/>
    <d v="1899-12-30T00:00:00"/>
    <d v="1899-12-30T00:18:38"/>
    <n v="6"/>
    <n v="-7.1759259260001373E-4"/>
    <n v="18.633333333326306"/>
    <n v="12"/>
    <s v="Si"/>
  </r>
  <r>
    <s v="CSMA"/>
    <s v="2025000224"/>
    <x v="0"/>
    <s v="ER4695BDR"/>
    <s v="E9461JBD"/>
    <d v="2025-01-03T00:00:00"/>
    <m/>
    <s v="3264"/>
    <x v="35"/>
    <s v="PA"/>
    <s v="S1"/>
    <m/>
    <d v="2025-01-03T00:00:00"/>
    <d v="1899-12-30T11:48:23"/>
    <d v="2025-01-03T00:00:00"/>
    <d v="1899-12-30T11:47:20"/>
    <d v="2025-01-03T00:00:00"/>
    <d v="1899-12-30T12:15:28"/>
    <x v="0"/>
    <s v="RFCPI"/>
    <s v="7022039485"/>
    <s v="EXW"/>
    <d v="1899-12-30T00:29:11"/>
    <d v="1899-12-30T00:28:08"/>
    <d v="1899-12-30T00:01:03"/>
    <s v="Granel"/>
    <s v="E001"/>
    <x v="1"/>
    <d v="1899-12-30T00:27:05"/>
    <d v="1899-12-30T00:28:08"/>
    <n v="11"/>
    <x v="4"/>
    <x v="2"/>
    <x v="1"/>
    <n v="0"/>
    <n v="0"/>
    <s v="OK"/>
    <s v="Granel"/>
    <x v="1"/>
    <n v="0"/>
    <s v="F. MALAGA"/>
    <s v="A"/>
    <d v="1899-12-30T00:01:03"/>
    <d v="1899-12-30T00:01:03"/>
    <s v="OK"/>
    <m/>
    <m/>
    <d v="1899-12-30T00:00:00"/>
    <d v="1899-12-30T00:27:05"/>
    <n v="6"/>
    <n v="-7.291666666700003E-4"/>
    <n v="27.083333333332902"/>
    <n v="12"/>
    <s v="Si"/>
  </r>
  <r>
    <s v="CSMA"/>
    <s v="2025000222"/>
    <x v="0"/>
    <s v="ER0320BCV"/>
    <s v="E1112KDL"/>
    <d v="2025-01-03T00:00:00"/>
    <m/>
    <s v="3283"/>
    <x v="38"/>
    <s v="PA"/>
    <s v="PA"/>
    <m/>
    <d v="2025-01-03T00:00:00"/>
    <d v="1899-12-30T11:46:41"/>
    <d v="2025-01-03T00:00:00"/>
    <d v="1899-12-30T11:45:38"/>
    <d v="2025-01-03T00:00:00"/>
    <d v="1899-12-30T12:27:23"/>
    <x v="0"/>
    <s v="RFCPI"/>
    <s v="7022039486"/>
    <s v="FBO"/>
    <d v="1899-12-30T00:42:48"/>
    <d v="1899-12-30T00:41:45"/>
    <d v="1899-12-30T00:01:03"/>
    <s v="Ensacado"/>
    <s v="E002"/>
    <x v="2"/>
    <d v="1899-12-30T00:40:42"/>
    <d v="1899-12-30T00:41:45"/>
    <n v="11"/>
    <x v="4"/>
    <x v="2"/>
    <x v="2"/>
    <n v="0"/>
    <n v="0"/>
    <s v="OK"/>
    <s v="Ensacado"/>
    <x v="1"/>
    <n v="0"/>
    <s v="F. MALAGA"/>
    <s v="A"/>
    <d v="1899-12-30T00:01:03"/>
    <d v="1899-12-30T00:01:03"/>
    <s v="OK"/>
    <m/>
    <m/>
    <d v="1899-12-30T00:00:00"/>
    <d v="1899-12-30T00:40:42"/>
    <n v="6"/>
    <n v="-7.2916666666000829E-4"/>
    <n v="40.700000000001644"/>
    <n v="12"/>
    <s v="Si"/>
  </r>
  <r>
    <s v="CSMA"/>
    <s v="2025000225"/>
    <x v="0"/>
    <s v="ER5124BCC"/>
    <s v="E4352HZT"/>
    <d v="2025-01-03T00:00:00"/>
    <m/>
    <s v="3283"/>
    <x v="38"/>
    <s v="PA"/>
    <s v="PA"/>
    <m/>
    <d v="2025-01-03T00:00:00"/>
    <d v="1899-12-30T11:49:14"/>
    <d v="2025-01-03T00:00:00"/>
    <d v="1899-12-30T11:48:10"/>
    <d v="2025-01-03T00:00:00"/>
    <d v="1899-12-30T12:38:22"/>
    <x v="0"/>
    <s v="RFCPI"/>
    <s v="7022039487"/>
    <s v="FBO"/>
    <d v="1899-12-30T00:51:16"/>
    <d v="1899-12-30T00:50:12"/>
    <d v="1899-12-30T00:01:04"/>
    <s v="Ensacado"/>
    <s v="E002"/>
    <x v="2"/>
    <d v="1899-12-30T00:49:08"/>
    <d v="1899-12-30T00:50:12"/>
    <n v="11"/>
    <x v="4"/>
    <x v="2"/>
    <x v="2"/>
    <n v="0"/>
    <n v="0"/>
    <s v="OK"/>
    <s v="Ensacado"/>
    <x v="1"/>
    <n v="0"/>
    <s v="F. MALAGA"/>
    <s v="B"/>
    <d v="1899-12-30T00:01:04"/>
    <d v="1899-12-30T00:01:04"/>
    <s v="OK"/>
    <m/>
    <m/>
    <d v="1899-12-30T00:00:00"/>
    <d v="1899-12-30T00:49:08"/>
    <n v="6"/>
    <n v="-7.4074074073998686E-4"/>
    <n v="49.13333333333275"/>
    <n v="12"/>
    <s v="No"/>
  </r>
  <r>
    <s v="CSMA"/>
    <s v="2025000235"/>
    <x v="0"/>
    <s v="ER0936BBS"/>
    <s v="E1632JZF"/>
    <d v="2025-01-03T00:00:00"/>
    <m/>
    <s v="3269"/>
    <x v="36"/>
    <s v="PA"/>
    <s v="S2"/>
    <m/>
    <d v="2025-01-03T00:00:00"/>
    <d v="1899-12-30T12:20:16"/>
    <d v="2025-01-03T00:00:00"/>
    <d v="1899-12-30T12:19:11"/>
    <d v="2025-01-03T00:00:00"/>
    <d v="1899-12-30T12:46:40"/>
    <x v="0"/>
    <s v="RFCPI"/>
    <s v="7022039489"/>
    <s v="FBO"/>
    <d v="1899-12-30T00:28:34"/>
    <d v="1899-12-30T00:27:29"/>
    <d v="1899-12-30T00:01:05"/>
    <s v="Granel"/>
    <s v="E001"/>
    <x v="2"/>
    <d v="1899-12-30T00:26:24"/>
    <d v="1899-12-30T00:27:29"/>
    <n v="12"/>
    <x v="4"/>
    <x v="2"/>
    <x v="1"/>
    <n v="0"/>
    <n v="0"/>
    <s v="OK"/>
    <s v="Granel"/>
    <x v="1"/>
    <n v="0"/>
    <s v="F. MALAGA"/>
    <s v="A"/>
    <d v="1899-12-30T00:01:05"/>
    <d v="1899-12-30T00:01:05"/>
    <s v="OK"/>
    <m/>
    <m/>
    <d v="1899-12-30T00:00:00"/>
    <d v="1899-12-30T00:26:24"/>
    <n v="6"/>
    <n v="-7.5231481480997342E-4"/>
    <n v="26.400000000009562"/>
    <n v="12"/>
    <s v="Si"/>
  </r>
  <r>
    <s v="CSMA"/>
    <s v="2025000231"/>
    <x v="0"/>
    <s v="ER1295BBJ"/>
    <s v="E3824GTP"/>
    <d v="2025-01-03T00:00:00"/>
    <m/>
    <s v="3283"/>
    <x v="38"/>
    <s v="PA"/>
    <s v="PA"/>
    <m/>
    <d v="2025-01-03T00:00:00"/>
    <d v="1899-12-30T12:11:21"/>
    <d v="2025-01-03T00:00:00"/>
    <d v="1899-12-30T12:10:17"/>
    <d v="2025-01-03T00:00:00"/>
    <d v="1899-12-30T13:17:13"/>
    <x v="0"/>
    <s v="RFCPI"/>
    <s v="7022039492"/>
    <s v="FBO"/>
    <d v="1899-12-30T01:08:00"/>
    <d v="1899-12-30T01:06:56"/>
    <d v="1899-12-30T00:01:04"/>
    <s v="Ensacado"/>
    <s v="E002"/>
    <x v="2"/>
    <d v="1899-12-30T01:05:52"/>
    <d v="1899-12-30T01:06:56"/>
    <n v="12"/>
    <x v="4"/>
    <x v="2"/>
    <x v="2"/>
    <n v="0"/>
    <n v="0"/>
    <s v="OK"/>
    <s v="Ensacado"/>
    <x v="1"/>
    <n v="0"/>
    <s v="F. MALAGA"/>
    <s v="B"/>
    <d v="1899-12-30T00:01:04"/>
    <d v="1899-12-30T00:01:04"/>
    <s v="OK"/>
    <m/>
    <m/>
    <d v="1899-12-30T00:00:00"/>
    <d v="1899-12-30T01:05:52"/>
    <n v="6"/>
    <n v="-7.4074074074004237E-4"/>
    <n v="65.866666666679947"/>
    <n v="13"/>
    <s v="No"/>
  </r>
  <r>
    <s v="CSMA"/>
    <s v="2025000247"/>
    <x v="0"/>
    <s v="ER1055BBH"/>
    <s v="E0721JRZ"/>
    <d v="2025-01-03T00:00:00"/>
    <m/>
    <s v="3269"/>
    <x v="36"/>
    <s v="PA"/>
    <s v="S2"/>
    <m/>
    <d v="2025-01-03T00:00:00"/>
    <d v="1899-12-30T13:34:11"/>
    <d v="2025-01-03T00:00:00"/>
    <d v="1899-12-30T13:33:08"/>
    <d v="2025-01-03T00:00:00"/>
    <d v="1899-12-30T13:58:59"/>
    <x v="0"/>
    <s v="RFCPI"/>
    <s v="7022039494"/>
    <s v="EXW"/>
    <d v="1899-12-30T00:26:54"/>
    <d v="1899-12-30T00:25:51"/>
    <d v="1899-12-30T00:01:03"/>
    <s v="Granel"/>
    <s v="E001"/>
    <x v="1"/>
    <d v="1899-12-30T00:24:48"/>
    <d v="1899-12-30T00:25:51"/>
    <n v="13"/>
    <x v="4"/>
    <x v="2"/>
    <x v="1"/>
    <n v="0"/>
    <n v="0"/>
    <s v="OK"/>
    <s v="Granel"/>
    <x v="1"/>
    <n v="0"/>
    <s v="F. MALAGA"/>
    <s v="A"/>
    <d v="1899-12-30T00:01:03"/>
    <d v="1899-12-30T00:01:03"/>
    <s v="OK"/>
    <m/>
    <m/>
    <d v="1899-12-30T00:00:00"/>
    <d v="1899-12-30T00:24:48"/>
    <n v="6"/>
    <n v="-7.2916666666000829E-4"/>
    <n v="24.799999999996842"/>
    <n v="13"/>
    <s v="Si"/>
  </r>
  <r>
    <s v="CSMA"/>
    <s v="2025000251"/>
    <x v="0"/>
    <s v="ER4695BDR"/>
    <s v="E9461JBD"/>
    <d v="2025-01-03T00:00:00"/>
    <m/>
    <s v="3264"/>
    <x v="35"/>
    <s v="PA"/>
    <s v="S1"/>
    <m/>
    <d v="2025-01-03T00:00:00"/>
    <d v="1899-12-30T13:59:33"/>
    <d v="2025-01-03T00:00:00"/>
    <d v="1899-12-30T13:58:29"/>
    <d v="2025-01-03T00:00:00"/>
    <d v="1899-12-30T14:23:13"/>
    <x v="0"/>
    <s v="RFCPI"/>
    <s v="7022039496"/>
    <s v="EXW"/>
    <d v="1899-12-30T00:25:48"/>
    <d v="1899-12-30T00:24:44"/>
    <d v="1899-12-30T00:01:04"/>
    <s v="Granel"/>
    <s v="E001"/>
    <x v="1"/>
    <d v="1899-12-30T00:23:40"/>
    <d v="1899-12-30T00:24:44"/>
    <n v="13"/>
    <x v="4"/>
    <x v="2"/>
    <x v="1"/>
    <n v="0"/>
    <n v="0"/>
    <s v="OK"/>
    <s v="Granel"/>
    <x v="1"/>
    <n v="0"/>
    <s v="F. MALAGA"/>
    <s v="A"/>
    <d v="1899-12-30T00:01:04"/>
    <d v="1899-12-30T00:01:04"/>
    <s v="OK"/>
    <m/>
    <m/>
    <d v="1899-12-30T00:00:00"/>
    <d v="1899-12-30T00:23:40"/>
    <n v="6"/>
    <n v="-7.4074074074004237E-4"/>
    <n v="23.66666666667367"/>
    <n v="14"/>
    <s v="Si"/>
  </r>
  <r>
    <s v="CSMA"/>
    <s v="2025000254"/>
    <x v="0"/>
    <s v="EJ02544R"/>
    <s v="E9533LGJ"/>
    <d v="2025-01-03T00:00:00"/>
    <m/>
    <s v="3283"/>
    <x v="38"/>
    <s v="PA"/>
    <s v="PA"/>
    <m/>
    <d v="2025-01-03T00:00:00"/>
    <d v="1899-12-30T14:17:43"/>
    <d v="2025-01-03T00:00:00"/>
    <d v="1899-12-30T14:16:40"/>
    <d v="2025-01-03T00:00:00"/>
    <d v="1899-12-30T14:36:35"/>
    <x v="0"/>
    <s v="RFCPI"/>
    <s v="7022039498"/>
    <s v="FBO"/>
    <d v="1899-12-30T00:20:58"/>
    <d v="1899-12-30T00:19:55"/>
    <d v="1899-12-30T00:01:03"/>
    <s v="Ensacado"/>
    <s v="E002"/>
    <x v="2"/>
    <d v="1899-12-30T00:18:52"/>
    <d v="1899-12-30T00:19:55"/>
    <n v="14"/>
    <x v="4"/>
    <x v="2"/>
    <x v="2"/>
    <n v="0"/>
    <n v="0"/>
    <s v="OK"/>
    <s v="Ensacado"/>
    <x v="1"/>
    <n v="0"/>
    <s v="F. MALAGA"/>
    <s v="A"/>
    <d v="1899-12-30T00:01:03"/>
    <d v="1899-12-30T00:01:03"/>
    <s v="OK"/>
    <m/>
    <m/>
    <d v="1899-12-30T00:00:00"/>
    <d v="1899-12-30T00:18:52"/>
    <n v="6"/>
    <n v="-7.2916666666000829E-4"/>
    <n v="18.866666666678356"/>
    <n v="14"/>
    <s v="Si"/>
  </r>
  <r>
    <s v="CSMA"/>
    <s v="2025000262"/>
    <x v="0"/>
    <s v="ER8643BCC"/>
    <s v="E7698LMM"/>
    <d v="2025-01-03T00:00:00"/>
    <m/>
    <s v="3268"/>
    <x v="26"/>
    <s v="PA"/>
    <s v="S2"/>
    <m/>
    <d v="2025-01-03T00:00:00"/>
    <d v="1899-12-30T14:49:47"/>
    <d v="2025-01-03T00:00:00"/>
    <d v="1899-12-30T14:48:44"/>
    <d v="2025-01-03T00:00:00"/>
    <d v="1899-12-30T15:16:46"/>
    <x v="0"/>
    <s v="RFCPI"/>
    <s v="7022039501"/>
    <s v="FBO"/>
    <d v="1899-12-30T00:29:05"/>
    <d v="1899-12-30T00:28:02"/>
    <d v="1899-12-30T00:01:03"/>
    <s v="Granel"/>
    <s v="E001"/>
    <x v="2"/>
    <d v="1899-12-30T00:26:59"/>
    <d v="1899-12-30T00:28:02"/>
    <n v="14"/>
    <x v="4"/>
    <x v="2"/>
    <x v="1"/>
    <n v="0"/>
    <n v="0"/>
    <s v="OK"/>
    <s v="Granel"/>
    <x v="1"/>
    <n v="0"/>
    <s v="F. MALAGA"/>
    <s v="A"/>
    <d v="1899-12-30T00:01:03"/>
    <d v="1899-12-30T00:01:03"/>
    <s v="OK"/>
    <m/>
    <m/>
    <d v="1899-12-30T00:00:00"/>
    <d v="1899-12-30T00:26:59"/>
    <n v="6"/>
    <n v="-7.2916666666000829E-4"/>
    <n v="26.983333333339203"/>
    <n v="15"/>
    <s v="Si"/>
  </r>
  <r>
    <s v="CSMA"/>
    <s v="2025000273"/>
    <x v="0"/>
    <s v="ER4695BDR"/>
    <s v="E9461JBD"/>
    <d v="2025-01-03T00:00:00"/>
    <m/>
    <s v="3264"/>
    <x v="35"/>
    <s v="PA"/>
    <s v="S1"/>
    <m/>
    <d v="2025-01-03T00:00:00"/>
    <d v="1899-12-30T15:52:14"/>
    <d v="2025-01-03T00:00:00"/>
    <d v="1899-12-30T15:51:10"/>
    <d v="2025-01-03T00:00:00"/>
    <d v="1899-12-30T16:13:32"/>
    <x v="0"/>
    <s v="RFCPI"/>
    <s v="7022039503"/>
    <s v="EXW"/>
    <d v="1899-12-30T00:23:26"/>
    <d v="1899-12-30T00:22:22"/>
    <d v="1899-12-30T00:01:04"/>
    <s v="Granel"/>
    <s v="E001"/>
    <x v="1"/>
    <d v="1899-12-30T00:21:18"/>
    <d v="1899-12-30T00:22:22"/>
    <n v="15"/>
    <x v="4"/>
    <x v="2"/>
    <x v="1"/>
    <n v="0"/>
    <n v="0"/>
    <s v="OK"/>
    <s v="Granel"/>
    <x v="1"/>
    <n v="0"/>
    <s v="F. MALAGA"/>
    <s v="A"/>
    <d v="1899-12-30T00:01:04"/>
    <d v="1899-12-30T00:01:04"/>
    <s v="OK"/>
    <m/>
    <m/>
    <d v="1899-12-30T00:00:00"/>
    <d v="1899-12-30T00:21:18"/>
    <n v="6"/>
    <n v="-7.4074074073993135E-4"/>
    <n v="21.29999999999038"/>
    <n v="16"/>
    <s v="Si"/>
  </r>
  <r>
    <s v="CSMA"/>
    <s v="2025000275"/>
    <x v="0"/>
    <s v="EJ02544R"/>
    <s v="E9533LGJ"/>
    <d v="2025-01-03T00:00:00"/>
    <m/>
    <s v="3295"/>
    <x v="10"/>
    <s v="PA"/>
    <s v="PA"/>
    <m/>
    <d v="2025-01-03T00:00:00"/>
    <d v="1899-12-30T16:04:11"/>
    <d v="2025-01-03T00:00:00"/>
    <d v="1899-12-30T16:03:08"/>
    <d v="2025-01-03T00:00:00"/>
    <d v="1899-12-30T16:35:08"/>
    <x v="0"/>
    <s v="RFCPI"/>
    <s v="7022039505"/>
    <s v="FBO"/>
    <d v="1899-12-30T00:33:03"/>
    <d v="1899-12-30T00:32:00"/>
    <d v="1899-12-30T00:01:03"/>
    <s v="Ensacado"/>
    <s v="E002"/>
    <x v="2"/>
    <d v="1899-12-30T00:30:57"/>
    <d v="1899-12-30T00:32:00"/>
    <n v="16"/>
    <x v="4"/>
    <x v="2"/>
    <x v="2"/>
    <n v="0"/>
    <n v="0"/>
    <s v="OK"/>
    <s v="Ensacado"/>
    <x v="1"/>
    <n v="0"/>
    <s v="F. MALAGA"/>
    <s v="A"/>
    <d v="1899-12-30T00:01:03"/>
    <d v="1899-12-30T00:01:03"/>
    <s v="OK"/>
    <m/>
    <m/>
    <d v="1899-12-30T00:00:00"/>
    <d v="1899-12-30T00:30:57"/>
    <n v="6"/>
    <n v="-7.291666666700003E-4"/>
    <n v="30.949999999991888"/>
    <n v="16"/>
    <s v="Si"/>
  </r>
  <r>
    <s v="CSMA"/>
    <s v="2025000291"/>
    <x v="0"/>
    <s v="ER4551BBJ"/>
    <s v="E6688FFY"/>
    <d v="2025-01-07T00:00:00"/>
    <m/>
    <s v="3283"/>
    <x v="38"/>
    <s v="PA"/>
    <s v="PA"/>
    <m/>
    <d v="2025-01-07T00:00:00"/>
    <d v="1899-12-30T05:51:07"/>
    <d v="2025-01-07T00:00:00"/>
    <d v="1899-12-30T05:49:51"/>
    <d v="2025-01-07T00:00:00"/>
    <d v="1899-12-30T06:19:23"/>
    <x v="0"/>
    <s v="RFCPI"/>
    <s v="7022039509"/>
    <s v="FBO"/>
    <d v="1899-12-30T00:30:48"/>
    <d v="1899-12-30T00:29:32"/>
    <d v="1899-12-30T00:01:16"/>
    <s v="Ensacado"/>
    <s v="E002"/>
    <x v="2"/>
    <d v="1899-12-30T00:28:16"/>
    <d v="1899-12-30T00:29:32"/>
    <n v="5"/>
    <x v="5"/>
    <x v="3"/>
    <x v="2"/>
    <n v="0"/>
    <n v="0"/>
    <s v="OK"/>
    <s v="Ensacado"/>
    <x v="1"/>
    <n v="0"/>
    <s v="F. MALAGA"/>
    <s v="A"/>
    <d v="1899-12-30T00:01:16"/>
    <d v="1899-12-30T00:01:16"/>
    <s v="OK"/>
    <m/>
    <m/>
    <d v="1899-12-30T00:00:00"/>
    <d v="1899-12-30T00:28:16"/>
    <n v="3"/>
    <n v="-8.7962962962997993E-4"/>
    <n v="28.266666666667234"/>
    <n v="6"/>
    <s v="Si"/>
  </r>
  <r>
    <s v="CSMA"/>
    <s v="2025000311"/>
    <x v="0"/>
    <s v="ER5124BCC"/>
    <s v="E9619HBS"/>
    <d v="2025-01-07T00:00:00"/>
    <m/>
    <s v="3283"/>
    <x v="38"/>
    <s v="PA"/>
    <s v="PA"/>
    <m/>
    <d v="2025-01-07T00:00:00"/>
    <d v="1899-12-30T06:42:39"/>
    <d v="2025-01-07T00:00:00"/>
    <d v="1899-12-30T06:41:23"/>
    <d v="2025-01-07T00:00:00"/>
    <d v="1899-12-30T07:11:39"/>
    <x v="0"/>
    <s v="RFCPI"/>
    <s v="7022039521"/>
    <s v="FBO"/>
    <d v="1899-12-30T00:31:32"/>
    <d v="1899-12-30T00:30:16"/>
    <d v="1899-12-30T00:01:16"/>
    <s v="Ensacado"/>
    <s v="E002"/>
    <x v="2"/>
    <d v="1899-12-30T00:29:00"/>
    <d v="1899-12-30T00:30:16"/>
    <n v="6"/>
    <x v="5"/>
    <x v="3"/>
    <x v="2"/>
    <n v="0"/>
    <n v="0"/>
    <s v="OK"/>
    <s v="Ensacado"/>
    <x v="1"/>
    <n v="0"/>
    <s v="F. MALAGA"/>
    <s v="A"/>
    <d v="1899-12-30T00:01:16"/>
    <d v="1899-12-30T00:01:16"/>
    <s v="OK"/>
    <m/>
    <m/>
    <d v="1899-12-30T00:00:00"/>
    <d v="1899-12-30T00:29:00"/>
    <n v="3"/>
    <n v="-8.7962962963000768E-4"/>
    <n v="28.999999999987185"/>
    <n v="7"/>
    <s v="Si"/>
  </r>
  <r>
    <s v="CSMA"/>
    <s v="2025000352"/>
    <x v="0"/>
    <s v="ER4551BBJ"/>
    <s v="E6688FFY"/>
    <d v="2025-01-07T00:00:00"/>
    <m/>
    <s v="3283"/>
    <x v="38"/>
    <s v="PA"/>
    <s v="PA"/>
    <m/>
    <d v="2025-01-07T00:00:00"/>
    <d v="1899-12-30T09:34:01"/>
    <d v="2025-01-07T00:00:00"/>
    <d v="1899-12-30T09:32:46"/>
    <d v="2025-01-07T00:00:00"/>
    <d v="1899-12-30T10:06:37"/>
    <x v="0"/>
    <s v="RFCPI"/>
    <s v="7022039548"/>
    <s v="FBO"/>
    <d v="1899-12-30T00:35:06"/>
    <d v="1899-12-30T00:33:51"/>
    <d v="1899-12-30T00:01:15"/>
    <s v="Ensacado"/>
    <s v="E002"/>
    <x v="2"/>
    <d v="1899-12-30T00:32:36"/>
    <d v="1899-12-30T00:33:51"/>
    <n v="9"/>
    <x v="5"/>
    <x v="3"/>
    <x v="2"/>
    <n v="0"/>
    <n v="0"/>
    <s v="OK"/>
    <s v="Ensacado"/>
    <x v="1"/>
    <n v="0"/>
    <s v="F. MALAGA"/>
    <s v="A"/>
    <d v="1899-12-30T00:01:15"/>
    <d v="1899-12-30T00:01:15"/>
    <s v="OK"/>
    <m/>
    <m/>
    <d v="1899-12-30T00:00:00"/>
    <d v="1899-12-30T00:32:36"/>
    <n v="3"/>
    <n v="-8.6805555556002112E-4"/>
    <n v="32.59999999998719"/>
    <n v="10"/>
    <s v="Si"/>
  </r>
  <r>
    <s v="CSMA"/>
    <s v="2025000362"/>
    <x v="0"/>
    <s v="ER1295BBJ"/>
    <s v="E3824GTP"/>
    <d v="2025-01-07T00:00:00"/>
    <m/>
    <s v="3283"/>
    <x v="38"/>
    <s v="PA"/>
    <s v="PA"/>
    <m/>
    <d v="2025-01-07T00:00:00"/>
    <d v="1899-12-30T10:27:34"/>
    <d v="2025-01-07T00:00:00"/>
    <d v="1899-12-30T10:26:18"/>
    <d v="2025-01-07T00:00:00"/>
    <d v="1899-12-30T10:53:34"/>
    <x v="0"/>
    <s v="RFCPI"/>
    <s v="7022039555"/>
    <s v="FBO"/>
    <d v="1899-12-30T00:28:32"/>
    <d v="1899-12-30T00:27:16"/>
    <d v="1899-12-30T00:01:16"/>
    <s v="Ensacado"/>
    <s v="E002"/>
    <x v="2"/>
    <d v="1899-12-30T00:26:00"/>
    <d v="1899-12-30T00:27:16"/>
    <n v="10"/>
    <x v="5"/>
    <x v="3"/>
    <x v="2"/>
    <n v="0"/>
    <n v="0"/>
    <s v="OK"/>
    <s v="Ensacado"/>
    <x v="1"/>
    <n v="0"/>
    <s v="F. MALAGA"/>
    <s v="A"/>
    <d v="1899-12-30T00:01:16"/>
    <d v="1899-12-30T00:01:16"/>
    <s v="OK"/>
    <m/>
    <m/>
    <d v="1899-12-30T00:00:00"/>
    <d v="1899-12-30T00:26:00"/>
    <n v="3"/>
    <n v="-8.7962962963000768E-4"/>
    <n v="25.999999999991992"/>
    <n v="10"/>
    <s v="Si"/>
  </r>
  <r>
    <s v="CSMA"/>
    <s v="2025000378"/>
    <x v="0"/>
    <s v="EJ02544R"/>
    <s v="E9533LGJ"/>
    <d v="2025-01-07T00:00:00"/>
    <m/>
    <s v="3283"/>
    <x v="38"/>
    <s v="PA"/>
    <s v="PA"/>
    <m/>
    <d v="2025-01-07T00:00:00"/>
    <d v="1899-12-30T11:17:29"/>
    <d v="2025-01-07T00:00:00"/>
    <d v="1899-12-30T11:16:13"/>
    <d v="2025-01-07T00:00:00"/>
    <d v="1899-12-30T11:43:13"/>
    <x v="0"/>
    <s v="RFCPI"/>
    <s v="7022039561"/>
    <s v="FBO"/>
    <d v="1899-12-30T00:28:16"/>
    <d v="1899-12-30T00:27:00"/>
    <d v="1899-12-30T00:01:16"/>
    <s v="Ensacado"/>
    <s v="E002"/>
    <x v="2"/>
    <d v="1899-12-30T00:25:44"/>
    <d v="1899-12-30T00:27:00"/>
    <n v="11"/>
    <x v="5"/>
    <x v="3"/>
    <x v="2"/>
    <n v="0"/>
    <n v="0"/>
    <s v="OK"/>
    <s v="Ensacado"/>
    <x v="1"/>
    <n v="0"/>
    <s v="F. MALAGA"/>
    <s v="A"/>
    <d v="1899-12-30T00:01:16"/>
    <d v="1899-12-30T00:01:16"/>
    <s v="OK"/>
    <m/>
    <m/>
    <d v="1899-12-30T00:00:00"/>
    <d v="1899-12-30T00:25:44"/>
    <n v="3"/>
    <n v="-8.7962962963000768E-4"/>
    <n v="25.733333333332773"/>
    <n v="11"/>
    <s v="Si"/>
  </r>
  <r>
    <s v="CSMA"/>
    <s v="2025000382"/>
    <x v="0"/>
    <s v="ER5124BCC"/>
    <s v="E9619HBS"/>
    <d v="2025-01-07T00:00:00"/>
    <m/>
    <s v="3283"/>
    <x v="38"/>
    <s v="PA"/>
    <s v="PA"/>
    <m/>
    <d v="2025-01-07T00:00:00"/>
    <d v="1899-12-30T11:22:34"/>
    <d v="2025-01-07T00:00:00"/>
    <d v="1899-12-30T11:21:18"/>
    <d v="2025-01-07T00:00:00"/>
    <d v="1899-12-30T12:06:16"/>
    <x v="0"/>
    <s v="RFCPI"/>
    <s v="7022039566"/>
    <s v="FBO"/>
    <d v="1899-12-30T00:46:14"/>
    <d v="1899-12-30T00:44:58"/>
    <d v="1899-12-30T00:01:16"/>
    <s v="Ensacado"/>
    <s v="E002"/>
    <x v="2"/>
    <d v="1899-12-30T00:43:42"/>
    <d v="1899-12-30T00:44:58"/>
    <n v="11"/>
    <x v="5"/>
    <x v="3"/>
    <x v="2"/>
    <n v="0"/>
    <n v="0"/>
    <s v="OK"/>
    <s v="Ensacado"/>
    <x v="1"/>
    <n v="0"/>
    <s v="F. MALAGA"/>
    <s v="A"/>
    <d v="1899-12-30T00:01:16"/>
    <d v="1899-12-30T00:01:16"/>
    <s v="OK"/>
    <m/>
    <m/>
    <d v="1899-12-30T00:00:00"/>
    <d v="1899-12-30T00:43:42"/>
    <n v="3"/>
    <n v="-8.7962962963000768E-4"/>
    <n v="43.699999999996841"/>
    <n v="12"/>
    <s v="Si"/>
  </r>
  <r>
    <s v="CSMA"/>
    <s v="2025000410"/>
    <x v="0"/>
    <s v="ER1589BCS"/>
    <s v="E4379JKC"/>
    <d v="2025-01-07T00:00:00"/>
    <m/>
    <s v="3283"/>
    <x v="38"/>
    <s v="PA"/>
    <s v="PA"/>
    <m/>
    <d v="2025-01-07T00:00:00"/>
    <d v="1899-12-30T13:28:25"/>
    <d v="2025-01-07T00:00:00"/>
    <d v="1899-12-30T13:27:08"/>
    <d v="2025-01-07T00:00:00"/>
    <d v="1899-12-30T14:01:58"/>
    <x v="0"/>
    <s v="RFCPI"/>
    <s v="7022039583"/>
    <s v="FBO"/>
    <d v="1899-12-30T00:36:07"/>
    <d v="1899-12-30T00:34:50"/>
    <d v="1899-12-30T00:01:17"/>
    <s v="Ensacado"/>
    <s v="E002"/>
    <x v="2"/>
    <d v="1899-12-30T00:33:33"/>
    <d v="1899-12-30T00:34:50"/>
    <n v="13"/>
    <x v="5"/>
    <x v="3"/>
    <x v="2"/>
    <n v="0"/>
    <n v="0"/>
    <s v="OK"/>
    <s v="Ensacado"/>
    <x v="1"/>
    <n v="0"/>
    <s v="F. MALAGA"/>
    <s v="A"/>
    <d v="1899-12-30T00:01:17"/>
    <d v="1899-12-30T00:01:17"/>
    <s v="OK"/>
    <m/>
    <m/>
    <d v="1899-12-30T00:00:00"/>
    <d v="1899-12-30T00:33:33"/>
    <n v="3"/>
    <n v="-8.9120370369999424E-4"/>
    <n v="33.54999999999837"/>
    <n v="14"/>
    <s v="Si"/>
  </r>
  <r>
    <s v="CSNB"/>
    <s v="2024024771"/>
    <x v="0"/>
    <s v="ER4642BBY"/>
    <s v="E6485GPB"/>
    <d v="2024-12-08T00:00:00"/>
    <m/>
    <s v="1782"/>
    <x v="46"/>
    <s v="PA"/>
    <s v="S1"/>
    <m/>
    <d v="2024-12-08T00:00:00"/>
    <d v="1899-12-30T06:05:14"/>
    <d v="2024-12-08T00:00:00"/>
    <d v="1899-12-30T06:03:40"/>
    <d v="2024-12-08T00:00:00"/>
    <d v="1899-12-30T06:26:41"/>
    <x v="0"/>
    <s v="RFCPI"/>
    <s v="7001180069"/>
    <s v="FBO"/>
    <d v="1899-12-30T00:00:00"/>
    <d v="1899-12-30T00:00:00"/>
    <d v="1899-12-30T00:00:00"/>
    <s v="Granel"/>
    <s v="E001"/>
    <x v="2"/>
    <d v="1899-12-30T00:21:27"/>
    <d v="1899-12-30T00:23:01"/>
    <n v="6"/>
    <x v="24"/>
    <x v="4"/>
    <x v="1"/>
    <n v="0"/>
    <n v="0"/>
    <s v="OK"/>
    <s v="Granel"/>
    <x v="0"/>
    <n v="0"/>
    <s v="F. NIEBLA"/>
    <s v="A"/>
    <d v="1899-12-30T00:00:00"/>
    <d v="1899-12-30T00:00:00"/>
    <s v="OK"/>
    <m/>
    <m/>
    <d v="1899-12-30T00:00:00"/>
    <d v="1899-12-30T00:21:27"/>
    <n v="1"/>
    <n v="-1.0879629629599874E-3"/>
    <n v="21.4499999999952"/>
    <n v="6"/>
    <s v="Si"/>
  </r>
  <r>
    <s v="CSNB"/>
    <s v="2024024772"/>
    <x v="0"/>
    <s v="ER9375BBM"/>
    <s v="E7637JSC"/>
    <d v="2024-12-08T00:00:00"/>
    <m/>
    <s v="1782"/>
    <x v="46"/>
    <s v="PA"/>
    <s v="S1"/>
    <m/>
    <d v="2024-12-08T00:00:00"/>
    <d v="1899-12-30T06:08:44"/>
    <d v="2024-12-08T00:00:00"/>
    <d v="1899-12-30T06:07:06"/>
    <d v="2024-12-08T00:00:00"/>
    <d v="1899-12-30T06:52:15"/>
    <x v="0"/>
    <s v="RFCPI"/>
    <s v="7001180070"/>
    <s v="FBO"/>
    <d v="1899-12-30T00:00:00"/>
    <d v="1899-12-30T00:00:00"/>
    <d v="1899-12-30T00:00:00"/>
    <s v="Granel"/>
    <s v="E001"/>
    <x v="2"/>
    <d v="1899-12-30T00:43:31"/>
    <d v="1899-12-30T00:45:09"/>
    <n v="6"/>
    <x v="24"/>
    <x v="4"/>
    <x v="1"/>
    <n v="0"/>
    <n v="0"/>
    <s v="OK"/>
    <s v="Granel"/>
    <x v="0"/>
    <n v="0"/>
    <s v="F. NIEBLA"/>
    <s v="A"/>
    <d v="1899-12-30T00:00:00"/>
    <d v="1899-12-30T00:00:00"/>
    <s v="OK"/>
    <m/>
    <m/>
    <d v="1899-12-30T00:00:00"/>
    <d v="1899-12-30T00:43:31"/>
    <n v="1"/>
    <n v="-1.1342592592500367E-3"/>
    <n v="43.516666666670375"/>
    <n v="6"/>
    <s v="Si"/>
  </r>
  <r>
    <s v="CSNB"/>
    <s v="2024024773"/>
    <x v="0"/>
    <s v="ER9517BBK"/>
    <s v="E4598JTV"/>
    <d v="2024-12-08T00:00:00"/>
    <m/>
    <s v="1782"/>
    <x v="46"/>
    <s v="PA"/>
    <s v="S1"/>
    <m/>
    <d v="2024-12-08T00:00:00"/>
    <d v="1899-12-30T06:19:09"/>
    <d v="2024-12-08T00:00:00"/>
    <d v="1899-12-30T06:17:52"/>
    <d v="2024-12-08T00:00:00"/>
    <d v="1899-12-30T06:59:12"/>
    <x v="0"/>
    <s v="RFCPI"/>
    <s v="7001180071"/>
    <s v="FBO"/>
    <d v="1899-12-30T00:00:00"/>
    <d v="1899-12-30T00:00:00"/>
    <d v="1899-12-30T00:00:00"/>
    <s v="Granel"/>
    <s v="E001"/>
    <x v="2"/>
    <d v="1899-12-30T00:40:03"/>
    <d v="1899-12-30T00:41:20"/>
    <n v="6"/>
    <x v="24"/>
    <x v="4"/>
    <x v="1"/>
    <n v="0"/>
    <n v="0"/>
    <s v="OK"/>
    <s v="Granel"/>
    <x v="0"/>
    <n v="0"/>
    <s v="F. NIEBLA"/>
    <s v="A"/>
    <d v="1899-12-30T00:00:00"/>
    <d v="1899-12-30T00:00:00"/>
    <s v="OK"/>
    <m/>
    <m/>
    <d v="1899-12-30T00:00:00"/>
    <d v="1899-12-30T00:40:03"/>
    <n v="1"/>
    <n v="-8.9120370370004975E-4"/>
    <n v="40.049999999999947"/>
    <n v="6"/>
    <s v="Si"/>
  </r>
  <r>
    <s v="CSNB"/>
    <s v="2024024774"/>
    <x v="0"/>
    <s v="ER1991BBZ"/>
    <s v="E6028JLK"/>
    <d v="2024-12-08T00:00:00"/>
    <m/>
    <s v="1782"/>
    <x v="46"/>
    <s v="PA"/>
    <s v="S1"/>
    <m/>
    <d v="2024-12-08T00:00:00"/>
    <d v="1899-12-30T06:50:13"/>
    <d v="2024-12-08T00:00:00"/>
    <d v="1899-12-30T06:48:57"/>
    <d v="2024-12-08T00:00:00"/>
    <d v="1899-12-30T07:15:22"/>
    <x v="0"/>
    <s v="RFCPI"/>
    <s v="7001180072"/>
    <s v="FBO"/>
    <d v="1899-12-30T00:00:00"/>
    <d v="1899-12-30T00:00:00"/>
    <d v="1899-12-30T00:00:00"/>
    <s v="Granel"/>
    <s v="E001"/>
    <x v="2"/>
    <d v="1899-12-30T00:25:09"/>
    <d v="1899-12-30T00:26:25"/>
    <n v="6"/>
    <x v="24"/>
    <x v="4"/>
    <x v="1"/>
    <n v="0"/>
    <n v="0"/>
    <s v="OK"/>
    <s v="Granel"/>
    <x v="0"/>
    <n v="0"/>
    <s v="F. NIEBLA"/>
    <s v="A"/>
    <d v="1899-12-30T00:00:00"/>
    <d v="1899-12-30T00:00:00"/>
    <s v="OK"/>
    <m/>
    <m/>
    <d v="1899-12-30T00:00:00"/>
    <d v="1899-12-30T00:25:09"/>
    <n v="1"/>
    <n v="-8.7962962963000768E-4"/>
    <n v="25.149999999988822"/>
    <n v="7"/>
    <s v="Si"/>
  </r>
  <r>
    <s v="CSNB"/>
    <s v="2024024775"/>
    <x v="0"/>
    <s v="ER9926BCC"/>
    <s v="E3616JTZ"/>
    <d v="2024-12-08T00:00:00"/>
    <m/>
    <s v="1782"/>
    <x v="46"/>
    <s v="PA"/>
    <s v="S1"/>
    <m/>
    <d v="2024-12-08T00:00:00"/>
    <d v="1899-12-30T08:14:13"/>
    <d v="2024-12-08T00:00:00"/>
    <d v="1899-12-30T08:12:38"/>
    <d v="2024-12-08T00:00:00"/>
    <d v="1899-12-30T08:43:40"/>
    <x v="0"/>
    <s v="RFCPI"/>
    <s v="7001180073"/>
    <s v="FBO"/>
    <d v="1899-12-30T00:00:00"/>
    <d v="1899-12-30T00:00:00"/>
    <d v="1899-12-30T00:00:00"/>
    <s v="Granel"/>
    <s v="E001"/>
    <x v="2"/>
    <d v="1899-12-30T00:29:27"/>
    <d v="1899-12-30T00:31:02"/>
    <n v="8"/>
    <x v="24"/>
    <x v="4"/>
    <x v="1"/>
    <n v="0"/>
    <n v="0"/>
    <s v="OK"/>
    <s v="Granel"/>
    <x v="0"/>
    <n v="0"/>
    <s v="F. NIEBLA"/>
    <s v="A"/>
    <d v="1899-12-30T00:00:00"/>
    <d v="1899-12-30T00:00:00"/>
    <s v="OK"/>
    <m/>
    <m/>
    <d v="1899-12-30T00:00:00"/>
    <d v="1899-12-30T00:29:27"/>
    <n v="1"/>
    <n v="-1.0995370370400215E-3"/>
    <n v="29.450000000001566"/>
    <n v="8"/>
    <s v="Si"/>
  </r>
  <r>
    <s v="CSNB"/>
    <s v="2024024778"/>
    <x v="0"/>
    <s v="ER4666BBY"/>
    <s v="E6663JLK"/>
    <d v="2024-12-08T00:00:00"/>
    <m/>
    <s v="1782"/>
    <x v="46"/>
    <s v="PA"/>
    <s v="S1"/>
    <m/>
    <d v="2024-12-08T00:00:00"/>
    <d v="1899-12-30T08:33:17"/>
    <d v="2024-12-08T00:00:00"/>
    <d v="1899-12-30T08:31:42"/>
    <d v="2024-12-08T00:00:00"/>
    <d v="1899-12-30T09:03:15"/>
    <x v="0"/>
    <s v="RFCPI"/>
    <s v="7001180074"/>
    <s v="FBO"/>
    <d v="1899-12-30T00:00:00"/>
    <d v="1899-12-30T00:00:00"/>
    <d v="1899-12-30T00:00:00"/>
    <s v="Granel"/>
    <s v="E001"/>
    <x v="2"/>
    <d v="1899-12-30T00:29:58"/>
    <d v="1899-12-30T00:31:33"/>
    <n v="8"/>
    <x v="24"/>
    <x v="4"/>
    <x v="1"/>
    <n v="0"/>
    <n v="0"/>
    <s v="OK"/>
    <s v="Granel"/>
    <x v="0"/>
    <n v="0"/>
    <s v="F. NIEBLA"/>
    <s v="A"/>
    <d v="1899-12-30T00:00:00"/>
    <d v="1899-12-30T00:00:00"/>
    <s v="OK"/>
    <m/>
    <m/>
    <d v="1899-12-30T00:00:00"/>
    <d v="1899-12-30T00:29:58"/>
    <n v="1"/>
    <n v="-1.0995370370400215E-3"/>
    <n v="29.966666666659226"/>
    <n v="9"/>
    <s v="Si"/>
  </r>
  <r>
    <s v="CSNB"/>
    <s v="2024024779"/>
    <x v="0"/>
    <s v="ER1551BBJ"/>
    <s v="E2015JDV"/>
    <d v="2024-12-08T00:00:00"/>
    <m/>
    <s v="1782"/>
    <x v="46"/>
    <s v="PA"/>
    <s v="S1"/>
    <m/>
    <d v="2024-12-08T00:00:00"/>
    <d v="1899-12-30T09:01:16"/>
    <d v="2024-12-08T00:00:00"/>
    <d v="1899-12-30T08:59:37"/>
    <d v="2024-12-08T00:00:00"/>
    <d v="1899-12-30T09:25:10"/>
    <x v="0"/>
    <s v="RFCPI"/>
    <s v="7001180075"/>
    <s v="FBO"/>
    <d v="1899-12-30T00:00:00"/>
    <d v="1899-12-30T00:00:00"/>
    <d v="1899-12-30T00:00:00"/>
    <s v="Granel"/>
    <s v="E001"/>
    <x v="2"/>
    <d v="1899-12-30T00:23:54"/>
    <d v="1899-12-30T00:25:33"/>
    <n v="9"/>
    <x v="24"/>
    <x v="4"/>
    <x v="1"/>
    <n v="0"/>
    <n v="0"/>
    <s v="OK"/>
    <s v="Granel"/>
    <x v="0"/>
    <n v="0"/>
    <s v="F. NIEBLA"/>
    <s v="A"/>
    <d v="1899-12-30T00:00:00"/>
    <d v="1899-12-30T00:00:00"/>
    <s v="OK"/>
    <m/>
    <m/>
    <d v="1899-12-30T00:00:00"/>
    <d v="1899-12-30T00:23:54"/>
    <n v="1"/>
    <n v="-1.1458333333300152E-3"/>
    <n v="23.89999999999678"/>
    <n v="9"/>
    <s v="Si"/>
  </r>
  <r>
    <s v="CSNB"/>
    <s v="2024024780"/>
    <x v="0"/>
    <s v="ER7913BBH"/>
    <s v="E0897HWR"/>
    <d v="2024-12-08T00:00:00"/>
    <m/>
    <s v="1782"/>
    <x v="46"/>
    <s v="PA"/>
    <s v="S1"/>
    <m/>
    <d v="2024-12-08T00:00:00"/>
    <d v="1899-12-30T09:37:08"/>
    <d v="2024-12-08T00:00:00"/>
    <d v="1899-12-30T09:35:31"/>
    <d v="2024-12-08T00:00:00"/>
    <d v="1899-12-30T10:06:34"/>
    <x v="0"/>
    <s v="RFCPI"/>
    <s v="7001180076"/>
    <s v="FBO"/>
    <d v="1899-12-30T00:00:00"/>
    <d v="1899-12-30T00:00:00"/>
    <d v="1899-12-30T00:00:00"/>
    <s v="Granel"/>
    <s v="E001"/>
    <x v="2"/>
    <d v="1899-12-30T00:29:26"/>
    <d v="1899-12-30T00:31:03"/>
    <n v="9"/>
    <x v="24"/>
    <x v="4"/>
    <x v="1"/>
    <n v="0"/>
    <n v="0"/>
    <s v="OK"/>
    <s v="Granel"/>
    <x v="0"/>
    <n v="0"/>
    <s v="F. NIEBLA"/>
    <s v="A"/>
    <d v="1899-12-30T00:00:00"/>
    <d v="1899-12-30T00:00:00"/>
    <s v="OK"/>
    <m/>
    <m/>
    <d v="1899-12-30T00:00:00"/>
    <d v="1899-12-30T00:29:26"/>
    <n v="1"/>
    <n v="-1.1226851851899866E-3"/>
    <n v="29.433333333326395"/>
    <n v="10"/>
    <s v="Si"/>
  </r>
  <r>
    <s v="CSNB"/>
    <s v="2024024781"/>
    <x v="0"/>
    <s v="ER4642BBY"/>
    <s v="E6485GPB"/>
    <d v="2024-12-08T00:00:00"/>
    <m/>
    <s v="1782"/>
    <x v="46"/>
    <s v="PA"/>
    <s v="S1"/>
    <m/>
    <d v="2024-12-08T00:00:00"/>
    <d v="1899-12-30T10:26:20"/>
    <d v="2024-12-08T00:00:00"/>
    <d v="1899-12-30T10:25:05"/>
    <d v="2024-12-08T00:00:00"/>
    <d v="1899-12-30T10:50:29"/>
    <x v="0"/>
    <s v="RFCPI"/>
    <s v="7001180077"/>
    <s v="FBO"/>
    <d v="1899-12-30T00:00:00"/>
    <d v="1899-12-30T00:00:00"/>
    <d v="1899-12-30T00:00:00"/>
    <s v="Granel"/>
    <s v="E001"/>
    <x v="2"/>
    <d v="1899-12-30T00:24:09"/>
    <d v="1899-12-30T00:25:24"/>
    <n v="10"/>
    <x v="24"/>
    <x v="4"/>
    <x v="1"/>
    <n v="0"/>
    <n v="0"/>
    <s v="OK"/>
    <s v="Granel"/>
    <x v="0"/>
    <n v="0"/>
    <s v="F. NIEBLA"/>
    <s v="A"/>
    <d v="1899-12-30T00:00:00"/>
    <d v="1899-12-30T00:00:00"/>
    <s v="OK"/>
    <m/>
    <m/>
    <d v="1899-12-30T00:00:00"/>
    <d v="1899-12-30T00:24:09"/>
    <n v="1"/>
    <n v="-8.6805555555002911E-4"/>
    <n v="24.150000000009609"/>
    <n v="10"/>
    <s v="Si"/>
  </r>
  <r>
    <s v="CSNB"/>
    <s v="2024024782"/>
    <x v="0"/>
    <s v="ER9375BBM"/>
    <s v="E7637JSC"/>
    <d v="2024-12-08T00:00:00"/>
    <m/>
    <s v="1782"/>
    <x v="46"/>
    <s v="PA"/>
    <s v="S1"/>
    <m/>
    <d v="2024-12-08T00:00:00"/>
    <d v="1899-12-30T10:49:46"/>
    <d v="2024-12-08T00:00:00"/>
    <d v="1899-12-30T10:48:28"/>
    <d v="2024-12-08T00:00:00"/>
    <d v="1899-12-30T11:25:11"/>
    <x v="0"/>
    <s v="RFCPI"/>
    <s v="7001180078"/>
    <s v="FBO"/>
    <d v="1899-12-30T00:00:00"/>
    <d v="1899-12-30T00:00:00"/>
    <d v="1899-12-30T00:00:00"/>
    <s v="Granel"/>
    <s v="E001"/>
    <x v="2"/>
    <d v="1899-12-30T00:35:25"/>
    <d v="1899-12-30T00:36:43"/>
    <n v="10"/>
    <x v="24"/>
    <x v="4"/>
    <x v="1"/>
    <n v="0"/>
    <n v="0"/>
    <s v="OK"/>
    <s v="Granel"/>
    <x v="0"/>
    <n v="0"/>
    <s v="F. NIEBLA"/>
    <s v="A"/>
    <d v="1899-12-30T00:00:00"/>
    <d v="1899-12-30T00:00:00"/>
    <s v="OK"/>
    <m/>
    <m/>
    <d v="1899-12-30T00:00:00"/>
    <d v="1899-12-30T00:35:25"/>
    <n v="1"/>
    <n v="-9.0277777778002832E-4"/>
    <n v="35.416666666670388"/>
    <n v="11"/>
    <s v="Si"/>
  </r>
  <r>
    <s v="CSNB"/>
    <s v="2024024784"/>
    <x v="0"/>
    <s v="ER9517BBK"/>
    <s v="E4598JTV"/>
    <d v="2024-12-08T00:00:00"/>
    <m/>
    <s v="1782"/>
    <x v="46"/>
    <s v="PA"/>
    <s v="S1"/>
    <m/>
    <d v="2024-12-08T00:00:00"/>
    <d v="1899-12-30T11:20:00"/>
    <d v="2024-12-08T00:00:00"/>
    <d v="1899-12-30T11:18:21"/>
    <d v="2024-12-08T00:00:00"/>
    <d v="1899-12-30T11:52:36"/>
    <x v="0"/>
    <s v="RFCPI"/>
    <s v="7001180079"/>
    <s v="FBO"/>
    <d v="1899-12-30T00:00:00"/>
    <d v="1899-12-30T00:00:00"/>
    <d v="1899-12-30T00:00:00"/>
    <s v="Granel"/>
    <s v="E001"/>
    <x v="2"/>
    <d v="1899-12-30T00:32:36"/>
    <d v="1899-12-30T00:34:15"/>
    <n v="11"/>
    <x v="24"/>
    <x v="4"/>
    <x v="1"/>
    <n v="0"/>
    <n v="0"/>
    <s v="OK"/>
    <s v="Granel"/>
    <x v="0"/>
    <n v="0"/>
    <s v="F. NIEBLA"/>
    <s v="A"/>
    <d v="1899-12-30T00:00:00"/>
    <d v="1899-12-30T00:00:00"/>
    <s v="OK"/>
    <m/>
    <m/>
    <d v="1899-12-30T00:00:00"/>
    <d v="1899-12-30T00:32:36"/>
    <n v="1"/>
    <n v="-1.1458333333300152E-3"/>
    <n v="32.600000000001579"/>
    <n v="11"/>
    <s v="Si"/>
  </r>
  <r>
    <s v="CSNB"/>
    <s v="2024024785"/>
    <x v="0"/>
    <s v="ER1991BBZ"/>
    <s v="E6028JLK"/>
    <d v="2024-12-08T00:00:00"/>
    <m/>
    <s v="1782"/>
    <x v="46"/>
    <s v="PA"/>
    <s v="S1"/>
    <m/>
    <d v="2024-12-08T00:00:00"/>
    <d v="1899-12-30T11:34:38"/>
    <d v="2024-12-08T00:00:00"/>
    <d v="1899-12-30T11:33:21"/>
    <d v="2024-12-08T00:00:00"/>
    <d v="1899-12-30T12:11:38"/>
    <x v="0"/>
    <s v="RFCPI"/>
    <s v="7001180080"/>
    <s v="FBO"/>
    <d v="1899-12-30T00:00:00"/>
    <d v="1899-12-30T00:00:00"/>
    <d v="1899-12-30T00:00:00"/>
    <s v="Granel"/>
    <s v="E001"/>
    <x v="2"/>
    <d v="1899-12-30T00:37:00"/>
    <d v="1899-12-30T00:38:17"/>
    <n v="11"/>
    <x v="24"/>
    <x v="4"/>
    <x v="1"/>
    <n v="0"/>
    <n v="0"/>
    <s v="OK"/>
    <s v="Granel"/>
    <x v="0"/>
    <n v="0"/>
    <s v="F. NIEBLA"/>
    <s v="A"/>
    <d v="1899-12-30T00:00:00"/>
    <d v="1899-12-30T00:00:00"/>
    <s v="OK"/>
    <m/>
    <m/>
    <d v="1899-12-30T00:00:00"/>
    <d v="1899-12-30T00:37:00"/>
    <n v="1"/>
    <n v="-8.9120370369999424E-4"/>
    <n v="36.999999999993634"/>
    <n v="12"/>
    <s v="Si"/>
  </r>
  <r>
    <s v="CSNB"/>
    <s v="2024024786"/>
    <x v="0"/>
    <s v="ER9926BCC"/>
    <s v="E3616JTZ"/>
    <d v="2024-12-08T00:00:00"/>
    <m/>
    <s v="1782"/>
    <x v="46"/>
    <s v="PA"/>
    <s v="S1"/>
    <m/>
    <d v="2024-12-08T00:00:00"/>
    <d v="1899-12-30T12:23:30"/>
    <d v="2024-12-08T00:00:00"/>
    <d v="1899-12-30T12:22:23"/>
    <d v="2024-12-08T00:00:00"/>
    <d v="1899-12-30T12:54:28"/>
    <x v="0"/>
    <s v="RFCPI"/>
    <s v="7001180081"/>
    <s v="FBO"/>
    <d v="1899-12-30T00:00:00"/>
    <d v="1899-12-30T00:00:00"/>
    <d v="1899-12-30T00:00:00"/>
    <s v="Granel"/>
    <s v="E001"/>
    <x v="2"/>
    <d v="1899-12-30T00:30:58"/>
    <d v="1899-12-30T00:32:05"/>
    <n v="12"/>
    <x v="24"/>
    <x v="4"/>
    <x v="1"/>
    <n v="0"/>
    <n v="0"/>
    <s v="OK"/>
    <s v="Granel"/>
    <x v="0"/>
    <n v="0"/>
    <s v="F. NIEBLA"/>
    <s v="A"/>
    <d v="1899-12-30T00:00:00"/>
    <d v="1899-12-30T00:00:00"/>
    <s v="OK"/>
    <m/>
    <m/>
    <d v="1899-12-30T00:00:00"/>
    <d v="1899-12-30T00:30:58"/>
    <n v="1"/>
    <n v="-7.7546296296004957E-4"/>
    <n v="30.966666666667138"/>
    <n v="12"/>
    <s v="Si"/>
  </r>
  <r>
    <s v="CSNB"/>
    <s v="2024024787"/>
    <x v="0"/>
    <s v="ER4666BBY"/>
    <s v="E6663JLK"/>
    <d v="2024-12-08T00:00:00"/>
    <m/>
    <s v="1782"/>
    <x v="46"/>
    <s v="PA"/>
    <s v="S1"/>
    <m/>
    <d v="2024-12-08T00:00:00"/>
    <d v="1899-12-30T12:48:02"/>
    <d v="2024-12-08T00:00:00"/>
    <d v="1899-12-30T12:46:45"/>
    <d v="2024-12-08T00:00:00"/>
    <d v="1899-12-30T13:19:05"/>
    <x v="0"/>
    <s v="RFCPI"/>
    <s v="7001180082"/>
    <s v="FBO"/>
    <d v="1899-12-30T00:00:00"/>
    <d v="1899-12-30T00:00:00"/>
    <d v="1899-12-30T00:00:00"/>
    <s v="Granel"/>
    <s v="E001"/>
    <x v="2"/>
    <d v="1899-12-30T00:31:03"/>
    <d v="1899-12-30T00:32:20"/>
    <n v="12"/>
    <x v="24"/>
    <x v="4"/>
    <x v="1"/>
    <n v="0"/>
    <n v="0"/>
    <s v="OK"/>
    <s v="Granel"/>
    <x v="0"/>
    <n v="0"/>
    <s v="F. NIEBLA"/>
    <s v="A"/>
    <d v="1899-12-30T00:00:00"/>
    <d v="1899-12-30T00:00:00"/>
    <s v="OK"/>
    <m/>
    <m/>
    <d v="1899-12-30T00:00:00"/>
    <d v="1899-12-30T00:31:03"/>
    <n v="1"/>
    <n v="-8.9120370369999424E-4"/>
    <n v="31.050000000000058"/>
    <n v="13"/>
    <s v="Si"/>
  </r>
  <r>
    <s v="CSNB"/>
    <s v="2024024788"/>
    <x v="0"/>
    <s v="ER1551BBJ"/>
    <s v="E2015JDV"/>
    <d v="2024-12-08T00:00:00"/>
    <m/>
    <s v="1782"/>
    <x v="46"/>
    <s v="PA"/>
    <s v="S1"/>
    <m/>
    <d v="2024-12-08T00:00:00"/>
    <d v="1899-12-30T13:21:53"/>
    <d v="2024-12-08T00:00:00"/>
    <d v="1899-12-30T13:20:16"/>
    <d v="2024-12-08T00:00:00"/>
    <d v="1899-12-30T13:52:07"/>
    <x v="0"/>
    <s v="RFCPI"/>
    <s v="7001180083"/>
    <s v="FBO"/>
    <d v="1899-12-30T00:00:00"/>
    <d v="1899-12-30T00:00:00"/>
    <d v="1899-12-30T00:00:00"/>
    <s v="Granel"/>
    <s v="E001"/>
    <x v="2"/>
    <d v="1899-12-30T00:30:14"/>
    <d v="1899-12-30T00:31:51"/>
    <n v="13"/>
    <x v="24"/>
    <x v="4"/>
    <x v="1"/>
    <n v="0"/>
    <n v="0"/>
    <s v="OK"/>
    <s v="Granel"/>
    <x v="0"/>
    <n v="0"/>
    <s v="F. NIEBLA"/>
    <s v="A"/>
    <d v="1899-12-30T00:00:00"/>
    <d v="1899-12-30T00:00:00"/>
    <s v="OK"/>
    <m/>
    <m/>
    <d v="1899-12-30T00:00:00"/>
    <d v="1899-12-30T00:30:14"/>
    <n v="1"/>
    <n v="-1.1226851851899866E-3"/>
    <n v="30.233333333332837"/>
    <n v="13"/>
    <s v="Si"/>
  </r>
  <r>
    <s v="CSNB"/>
    <s v="2024024789"/>
    <x v="0"/>
    <s v="ER7913BBH"/>
    <s v="E0897HWR"/>
    <d v="2024-12-08T00:00:00"/>
    <m/>
    <s v="1782"/>
    <x v="46"/>
    <s v="PA"/>
    <s v="S1"/>
    <m/>
    <d v="2024-12-08T00:00:00"/>
    <d v="1899-12-30T13:29:11"/>
    <d v="2024-12-08T00:00:00"/>
    <d v="1899-12-30T13:27:54"/>
    <d v="2024-12-08T00:00:00"/>
    <d v="1899-12-30T14:09:22"/>
    <x v="0"/>
    <s v="RFCPI"/>
    <s v="7001180084"/>
    <s v="FBO"/>
    <d v="1899-12-30T00:00:00"/>
    <d v="1899-12-30T00:00:00"/>
    <d v="1899-12-30T00:00:00"/>
    <s v="Granel"/>
    <s v="E001"/>
    <x v="2"/>
    <d v="1899-12-30T00:40:11"/>
    <d v="1899-12-30T00:41:28"/>
    <n v="13"/>
    <x v="24"/>
    <x v="4"/>
    <x v="1"/>
    <n v="0"/>
    <n v="0"/>
    <s v="OK"/>
    <s v="Granel"/>
    <x v="0"/>
    <n v="0"/>
    <s v="F. NIEBLA"/>
    <s v="A"/>
    <d v="1899-12-30T00:00:00"/>
    <d v="1899-12-30T00:00:00"/>
    <s v="OK"/>
    <m/>
    <m/>
    <d v="1899-12-30T00:00:00"/>
    <d v="1899-12-30T00:40:11"/>
    <n v="1"/>
    <n v="-8.9120370369999424E-4"/>
    <n v="40.183333333329593"/>
    <n v="14"/>
    <s v="Si"/>
  </r>
  <r>
    <s v="CSNB"/>
    <s v="2024024790"/>
    <x v="0"/>
    <s v="ER4642BBY"/>
    <s v="E6485GPB"/>
    <d v="2024-12-08T00:00:00"/>
    <m/>
    <s v="1782"/>
    <x v="46"/>
    <s v="PA"/>
    <s v="S1"/>
    <m/>
    <d v="2024-12-08T00:00:00"/>
    <d v="1899-12-30T15:09:04"/>
    <d v="2024-12-08T00:00:00"/>
    <d v="1899-12-30T15:07:27"/>
    <d v="2024-12-08T00:00:00"/>
    <d v="1899-12-30T15:32:20"/>
    <x v="0"/>
    <s v="RFCPI"/>
    <s v="7001180085"/>
    <s v="FBO"/>
    <d v="1899-12-30T00:00:00"/>
    <d v="1899-12-30T00:00:00"/>
    <d v="1899-12-30T00:00:00"/>
    <s v="Granel"/>
    <s v="E001"/>
    <x v="2"/>
    <d v="1899-12-30T00:23:16"/>
    <d v="1899-12-30T00:24:53"/>
    <n v="15"/>
    <x v="24"/>
    <x v="4"/>
    <x v="1"/>
    <n v="0"/>
    <n v="0"/>
    <s v="OK"/>
    <s v="Granel"/>
    <x v="0"/>
    <n v="0"/>
    <s v="F. NIEBLA"/>
    <s v="A"/>
    <d v="1899-12-30T00:00:00"/>
    <d v="1899-12-30T00:00:00"/>
    <s v="OK"/>
    <m/>
    <m/>
    <d v="1899-12-30T00:00:00"/>
    <d v="1899-12-30T00:23:16"/>
    <n v="1"/>
    <n v="-1.1226851851899866E-3"/>
    <n v="23.266666666656022"/>
    <n v="15"/>
    <s v="Si"/>
  </r>
  <r>
    <s v="CSNB"/>
    <s v="2024024791"/>
    <x v="0"/>
    <s v="ER9375BBM"/>
    <s v="E7637JSC"/>
    <d v="2024-12-08T00:00:00"/>
    <m/>
    <s v="1782"/>
    <x v="46"/>
    <s v="PA"/>
    <s v="S1"/>
    <m/>
    <d v="2024-12-08T00:00:00"/>
    <d v="1899-12-30T15:10:33"/>
    <d v="2024-12-08T00:00:00"/>
    <d v="1899-12-30T15:08:54"/>
    <d v="2024-12-08T00:00:00"/>
    <d v="1899-12-30T16:05:57"/>
    <x v="0"/>
    <s v="RFCPI"/>
    <s v="7001180086"/>
    <s v="FBO"/>
    <d v="1899-12-30T00:00:00"/>
    <d v="1899-12-30T00:00:00"/>
    <d v="1899-12-30T00:00:00"/>
    <s v="Granel"/>
    <s v="E001"/>
    <x v="2"/>
    <d v="1899-12-30T00:55:24"/>
    <d v="1899-12-30T00:57:03"/>
    <n v="15"/>
    <x v="24"/>
    <x v="4"/>
    <x v="1"/>
    <n v="0"/>
    <n v="0"/>
    <s v="OK"/>
    <s v="Granel"/>
    <x v="0"/>
    <n v="0"/>
    <s v="F. NIEBLA"/>
    <s v="B"/>
    <d v="1899-12-30T00:00:00"/>
    <d v="1899-12-30T00:00:00"/>
    <s v="OK"/>
    <m/>
    <m/>
    <d v="1899-12-30T00:00:00"/>
    <d v="1899-12-30T00:55:24"/>
    <n v="1"/>
    <n v="-1.1458333333300708E-3"/>
    <n v="55.39999999999683"/>
    <n v="16"/>
    <s v="No"/>
  </r>
  <r>
    <s v="CSNB"/>
    <s v="2024024792"/>
    <x v="0"/>
    <s v="ER9517BBK"/>
    <s v="E4598JTV"/>
    <d v="2024-12-08T00:00:00"/>
    <m/>
    <s v="1782"/>
    <x v="46"/>
    <s v="PA"/>
    <s v="S1"/>
    <m/>
    <d v="2024-12-08T00:00:00"/>
    <d v="1899-12-30T15:37:39"/>
    <d v="2024-12-08T00:00:00"/>
    <d v="1899-12-30T15:36:01"/>
    <d v="2024-12-08T00:00:00"/>
    <d v="1899-12-30T16:12:43"/>
    <x v="0"/>
    <s v="RFCPI"/>
    <s v="7001180087"/>
    <s v="FBO"/>
    <d v="1899-12-30T00:00:00"/>
    <d v="1899-12-30T00:00:00"/>
    <d v="1899-12-30T00:00:00"/>
    <s v="Granel"/>
    <s v="E001"/>
    <x v="2"/>
    <d v="1899-12-30T00:35:04"/>
    <d v="1899-12-30T00:36:42"/>
    <n v="15"/>
    <x v="24"/>
    <x v="4"/>
    <x v="1"/>
    <n v="0"/>
    <n v="0"/>
    <s v="OK"/>
    <s v="Granel"/>
    <x v="0"/>
    <n v="0"/>
    <s v="F. NIEBLA"/>
    <s v="A"/>
    <d v="1899-12-30T00:00:00"/>
    <d v="1899-12-30T00:00:00"/>
    <s v="OK"/>
    <m/>
    <m/>
    <d v="1899-12-30T00:00:00"/>
    <d v="1899-12-30T00:35:04"/>
    <n v="1"/>
    <n v="-1.1342592592600287E-3"/>
    <n v="35.066666666678486"/>
    <n v="16"/>
    <s v="Si"/>
  </r>
  <r>
    <s v="CSNB"/>
    <s v="2024024793"/>
    <x v="0"/>
    <s v="ER1991BBZ"/>
    <s v="E6028JLK"/>
    <d v="2024-12-08T00:00:00"/>
    <m/>
    <s v="3236"/>
    <x v="47"/>
    <s v="PA"/>
    <s v="S2"/>
    <m/>
    <d v="2024-12-08T00:00:00"/>
    <d v="1899-12-30T16:14:24"/>
    <d v="2024-12-08T00:00:00"/>
    <d v="1899-12-30T16:12:47"/>
    <d v="2024-12-08T00:00:00"/>
    <d v="1899-12-30T16:49:25"/>
    <x v="0"/>
    <s v="RFCPI"/>
    <s v="7001180088"/>
    <s v="FBO"/>
    <d v="1899-12-30T00:00:00"/>
    <d v="1899-12-30T00:00:00"/>
    <d v="1899-12-30T00:00:00"/>
    <s v="Granel"/>
    <s v="E001"/>
    <x v="2"/>
    <d v="1899-12-30T00:35:01"/>
    <d v="1899-12-30T00:36:38"/>
    <n v="16"/>
    <x v="24"/>
    <x v="4"/>
    <x v="1"/>
    <n v="0"/>
    <n v="0"/>
    <s v="OK"/>
    <s v="Granel"/>
    <x v="0"/>
    <n v="0"/>
    <s v="F. NIEBLA"/>
    <s v="A"/>
    <d v="1899-12-30T00:00:00"/>
    <d v="1899-12-30T00:00:00"/>
    <s v="OK"/>
    <m/>
    <m/>
    <d v="1899-12-30T00:00:00"/>
    <d v="1899-12-30T00:35:01"/>
    <n v="1"/>
    <n v="-1.1226851851899866E-3"/>
    <n v="35.016666666667291"/>
    <n v="16"/>
    <s v="Si"/>
  </r>
  <r>
    <s v="CSNB"/>
    <s v="2024024794"/>
    <x v="0"/>
    <s v="ER9926BCC"/>
    <s v="E3616JTZ"/>
    <d v="2024-12-08T00:00:00"/>
    <m/>
    <s v="1782"/>
    <x v="46"/>
    <s v="PA"/>
    <s v="S1"/>
    <m/>
    <d v="2024-12-08T00:00:00"/>
    <d v="1899-12-30T16:42:06"/>
    <d v="2024-12-08T00:00:00"/>
    <d v="1899-12-30T16:40:27"/>
    <d v="2024-12-08T00:00:00"/>
    <d v="1899-12-30T17:09:56"/>
    <x v="0"/>
    <s v="RFCPI"/>
    <s v="7001180089"/>
    <s v="FBO"/>
    <d v="1899-12-30T00:00:00"/>
    <d v="1899-12-30T00:00:00"/>
    <d v="1899-12-30T00:00:00"/>
    <s v="Granel"/>
    <s v="E001"/>
    <x v="2"/>
    <d v="1899-12-30T00:27:50"/>
    <d v="1899-12-30T00:29:29"/>
    <n v="16"/>
    <x v="24"/>
    <x v="4"/>
    <x v="1"/>
    <n v="0"/>
    <n v="0"/>
    <s v="OK"/>
    <s v="Granel"/>
    <x v="0"/>
    <n v="0"/>
    <s v="F. NIEBLA"/>
    <s v="A"/>
    <d v="1899-12-30T00:00:00"/>
    <d v="1899-12-30T00:00:00"/>
    <s v="OK"/>
    <m/>
    <m/>
    <d v="1899-12-30T00:00:00"/>
    <d v="1899-12-30T00:27:50"/>
    <n v="1"/>
    <n v="-1.1458333333399517E-3"/>
    <n v="27.833333333327985"/>
    <n v="17"/>
    <s v="Si"/>
  </r>
  <r>
    <s v="CSNB"/>
    <s v="2024024795"/>
    <x v="0"/>
    <s v="ER1551BBJ"/>
    <s v="E2015JDV"/>
    <d v="2024-12-08T00:00:00"/>
    <m/>
    <s v="1782"/>
    <x v="46"/>
    <s v="PA"/>
    <s v="S1"/>
    <m/>
    <d v="2024-12-08T00:00:00"/>
    <d v="1899-12-30T17:33:03"/>
    <d v="2024-12-08T00:00:00"/>
    <d v="1899-12-30T17:31:47"/>
    <d v="2024-12-08T00:00:00"/>
    <d v="1899-12-30T17:56:56"/>
    <x v="0"/>
    <s v="RFCPI"/>
    <s v="7001180090"/>
    <s v="FBO"/>
    <d v="1899-12-30T00:00:00"/>
    <d v="1899-12-30T00:00:00"/>
    <d v="1899-12-30T00:00:00"/>
    <s v="Granel"/>
    <s v="E001"/>
    <x v="2"/>
    <d v="1899-12-30T00:23:53"/>
    <d v="1899-12-30T00:25:09"/>
    <n v="17"/>
    <x v="24"/>
    <x v="4"/>
    <x v="1"/>
    <n v="0"/>
    <n v="0"/>
    <s v="OK"/>
    <s v="Granel"/>
    <x v="0"/>
    <n v="0"/>
    <s v="F. NIEBLA"/>
    <s v="A"/>
    <d v="1899-12-30T00:00:00"/>
    <d v="1899-12-30T00:00:00"/>
    <s v="OK"/>
    <m/>
    <m/>
    <d v="1899-12-30T00:00:00"/>
    <d v="1899-12-30T00:23:53"/>
    <n v="1"/>
    <n v="-8.7962962962995217E-4"/>
    <n v="23.883333333336001"/>
    <n v="17"/>
    <s v="Si"/>
  </r>
  <r>
    <s v="CSNB"/>
    <s v="2024024796"/>
    <x v="0"/>
    <s v="ER7913BBH"/>
    <s v="E0897HWR"/>
    <d v="2024-12-08T00:00:00"/>
    <m/>
    <s v="1782"/>
    <x v="46"/>
    <s v="PA"/>
    <s v="S1"/>
    <m/>
    <d v="2024-12-08T00:00:00"/>
    <d v="1899-12-30T18:02:54"/>
    <d v="2024-12-08T00:00:00"/>
    <d v="1899-12-30T18:01:17"/>
    <d v="2024-12-08T00:00:00"/>
    <d v="1899-12-30T18:31:45"/>
    <x v="0"/>
    <s v="RFCPI"/>
    <s v="7001180091"/>
    <s v="FBO"/>
    <d v="1899-12-30T00:00:00"/>
    <d v="1899-12-30T00:00:00"/>
    <d v="1899-12-30T00:00:00"/>
    <s v="Granel"/>
    <s v="E001"/>
    <x v="2"/>
    <d v="1899-12-30T00:28:51"/>
    <d v="1899-12-30T00:30:28"/>
    <n v="18"/>
    <x v="24"/>
    <x v="4"/>
    <x v="1"/>
    <n v="0"/>
    <n v="0"/>
    <s v="OK"/>
    <s v="Granel"/>
    <x v="0"/>
    <n v="0"/>
    <s v="F. NIEBLA"/>
    <s v="A"/>
    <d v="1899-12-30T00:00:00"/>
    <d v="1899-12-30T00:00:00"/>
    <s v="OK"/>
    <m/>
    <m/>
    <d v="1899-12-30T00:00:00"/>
    <d v="1899-12-30T00:28:51"/>
    <n v="1"/>
    <n v="-1.1226851851899866E-3"/>
    <n v="28.849999999996836"/>
    <n v="18"/>
    <s v="Si"/>
  </r>
  <r>
    <s v="CSNB"/>
    <s v="2024024797"/>
    <x v="0"/>
    <s v="ER4642BBY"/>
    <s v="E6485GPB"/>
    <d v="2024-12-09T00:00:00"/>
    <m/>
    <s v="1782"/>
    <x v="46"/>
    <s v="PA"/>
    <s v="S1"/>
    <m/>
    <d v="2024-12-09T00:00:00"/>
    <d v="1899-12-30T06:04:07"/>
    <d v="2024-12-09T00:00:00"/>
    <d v="1899-12-30T06:02:29"/>
    <d v="2024-12-09T00:00:00"/>
    <d v="1899-12-30T06:26:25"/>
    <x v="0"/>
    <s v="RFCPI"/>
    <s v="7001180092"/>
    <s v="FBO"/>
    <d v="1899-12-30T00:25:34"/>
    <d v="1899-12-30T00:23:56"/>
    <d v="1899-12-30T00:01:38"/>
    <s v="Granel"/>
    <s v="E001"/>
    <x v="2"/>
    <d v="1899-12-30T00:22:18"/>
    <d v="1899-12-30T00:23:56"/>
    <n v="6"/>
    <x v="10"/>
    <x v="4"/>
    <x v="1"/>
    <n v="0"/>
    <n v="0"/>
    <s v="OK"/>
    <s v="Granel"/>
    <x v="0"/>
    <n v="0"/>
    <s v="F. NIEBLA"/>
    <s v="A"/>
    <d v="1899-12-30T00:01:38"/>
    <d v="1899-12-30T00:01:38"/>
    <s v="OK"/>
    <m/>
    <m/>
    <d v="1899-12-30T00:00:00"/>
    <d v="1899-12-30T00:22:18"/>
    <n v="2"/>
    <n v="-1.1342592592599732E-3"/>
    <n v="22.299999999998448"/>
    <n v="6"/>
    <s v="Si"/>
  </r>
  <r>
    <s v="CSNB"/>
    <s v="2024024799"/>
    <x v="0"/>
    <s v="ER1486BBS"/>
    <s v="E4179KVF"/>
    <d v="2024-12-09T00:00:00"/>
    <m/>
    <s v="1782"/>
    <x v="46"/>
    <s v="PA"/>
    <s v="S1"/>
    <m/>
    <d v="2024-12-09T00:00:00"/>
    <d v="1899-12-30T06:07:34"/>
    <d v="2024-12-09T00:00:00"/>
    <d v="1899-12-30T06:05:55"/>
    <d v="2024-12-09T00:00:00"/>
    <d v="1899-12-30T06:42:38"/>
    <x v="0"/>
    <s v="RFCPI"/>
    <s v="7001180093"/>
    <s v="FBO"/>
    <d v="1899-12-30T00:38:22"/>
    <d v="1899-12-30T00:36:43"/>
    <d v="1899-12-30T00:01:39"/>
    <s v="Granel"/>
    <s v="E001"/>
    <x v="2"/>
    <d v="1899-12-30T00:35:04"/>
    <d v="1899-12-30T00:36:43"/>
    <n v="6"/>
    <x v="10"/>
    <x v="4"/>
    <x v="1"/>
    <n v="0"/>
    <n v="0"/>
    <s v="OK"/>
    <s v="Granel"/>
    <x v="0"/>
    <n v="0"/>
    <s v="F. NIEBLA"/>
    <s v="A"/>
    <d v="1899-12-30T00:01:39"/>
    <d v="1899-12-30T00:01:39"/>
    <s v="OK"/>
    <m/>
    <m/>
    <d v="1899-12-30T00:00:00"/>
    <d v="1899-12-30T00:35:04"/>
    <n v="2"/>
    <n v="-1.1458333333300152E-3"/>
    <n v="35.066666666663941"/>
    <n v="6"/>
    <s v="Si"/>
  </r>
  <r>
    <s v="CSNB"/>
    <s v="2024024798"/>
    <x v="0"/>
    <s v="ER6765BBT"/>
    <s v="E4948KGF"/>
    <d v="2024-12-09T00:00:00"/>
    <m/>
    <s v="1782"/>
    <x v="46"/>
    <s v="PA"/>
    <s v="S1"/>
    <m/>
    <d v="2024-12-09T00:00:00"/>
    <d v="1899-12-30T06:05:02"/>
    <d v="2024-12-09T00:00:00"/>
    <d v="1899-12-30T06:03:24"/>
    <d v="2024-12-09T00:00:00"/>
    <d v="1899-12-30T06:46:29"/>
    <x v="0"/>
    <s v="RFCPI"/>
    <s v="7001180094"/>
    <s v="FBO"/>
    <d v="1899-12-30T00:44:43"/>
    <d v="1899-12-30T00:43:05"/>
    <d v="1899-12-30T00:01:38"/>
    <s v="Granel"/>
    <s v="E001"/>
    <x v="2"/>
    <d v="1899-12-30T00:41:27"/>
    <d v="1899-12-30T00:43:05"/>
    <n v="6"/>
    <x v="10"/>
    <x v="4"/>
    <x v="1"/>
    <n v="0"/>
    <n v="0"/>
    <s v="OK"/>
    <s v="Granel"/>
    <x v="0"/>
    <n v="0"/>
    <s v="F. NIEBLA"/>
    <s v="A"/>
    <d v="1899-12-30T00:01:38"/>
    <d v="1899-12-30T00:01:38"/>
    <s v="OK"/>
    <m/>
    <m/>
    <d v="1899-12-30T00:00:00"/>
    <d v="1899-12-30T00:41:27"/>
    <n v="2"/>
    <n v="-1.1342592592600287E-3"/>
    <n v="41.449999999996805"/>
    <n v="6"/>
    <s v="Si"/>
  </r>
  <r>
    <s v="CSNB"/>
    <s v="2024024800"/>
    <x v="0"/>
    <s v="ER5303BBT"/>
    <s v="E9842JGG"/>
    <d v="2024-12-09T00:00:00"/>
    <m/>
    <s v="1782"/>
    <x v="46"/>
    <s v="PA"/>
    <s v="S1"/>
    <m/>
    <d v="2024-12-09T00:00:00"/>
    <d v="1899-12-30T06:44:43"/>
    <d v="2024-12-09T00:00:00"/>
    <d v="1899-12-30T06:43:03"/>
    <d v="2024-12-09T00:00:00"/>
    <d v="1899-12-30T07:09:52"/>
    <x v="0"/>
    <s v="RFCPI"/>
    <s v="7001180095"/>
    <s v="FBO"/>
    <d v="1899-12-30T00:28:29"/>
    <d v="1899-12-30T00:26:49"/>
    <d v="1899-12-30T00:01:40"/>
    <s v="Granel"/>
    <s v="E001"/>
    <x v="2"/>
    <d v="1899-12-30T00:25:09"/>
    <d v="1899-12-30T00:26:49"/>
    <n v="6"/>
    <x v="10"/>
    <x v="4"/>
    <x v="1"/>
    <n v="0"/>
    <n v="0"/>
    <s v="OK"/>
    <s v="Granel"/>
    <x v="0"/>
    <n v="0"/>
    <s v="F. NIEBLA"/>
    <s v="A"/>
    <d v="1899-12-30T00:01:40"/>
    <d v="1899-12-30T00:01:40"/>
    <s v="OK"/>
    <m/>
    <m/>
    <d v="1899-12-30T00:00:00"/>
    <d v="1899-12-30T00:25:09"/>
    <n v="2"/>
    <n v="-1.1574074074099938E-3"/>
    <n v="25.15000000000321"/>
    <n v="7"/>
    <s v="Si"/>
  </r>
  <r>
    <s v="CSNB"/>
    <s v="2024024801"/>
    <x v="0"/>
    <s v="ER1991BBZ"/>
    <s v="E6028JLK"/>
    <d v="2024-12-09T00:00:00"/>
    <m/>
    <s v="1782"/>
    <x v="46"/>
    <s v="PA"/>
    <s v="S1"/>
    <m/>
    <d v="2024-12-09T00:00:00"/>
    <d v="1899-12-30T07:01:35"/>
    <d v="2024-12-09T00:00:00"/>
    <d v="1899-12-30T07:00:16"/>
    <d v="2024-12-09T00:00:00"/>
    <d v="1899-12-30T07:31:35"/>
    <x v="0"/>
    <s v="RFCPI"/>
    <s v="7001180096"/>
    <s v="FBO"/>
    <d v="1899-12-30T00:32:38"/>
    <d v="1899-12-30T00:31:19"/>
    <d v="1899-12-30T00:01:19"/>
    <s v="Granel"/>
    <s v="E001"/>
    <x v="2"/>
    <d v="1899-12-30T00:30:00"/>
    <d v="1899-12-30T00:31:19"/>
    <n v="7"/>
    <x v="10"/>
    <x v="4"/>
    <x v="1"/>
    <n v="0"/>
    <n v="0"/>
    <s v="OK"/>
    <s v="Granel"/>
    <x v="0"/>
    <n v="0"/>
    <s v="F. NIEBLA"/>
    <s v="A"/>
    <d v="1899-12-30T00:01:19"/>
    <d v="1899-12-30T00:01:19"/>
    <s v="OK"/>
    <m/>
    <m/>
    <d v="1899-12-30T00:00:00"/>
    <d v="1899-12-30T00:30:00"/>
    <n v="2"/>
    <n v="-9.1435185185001489E-4"/>
    <n v="30.000000000009646"/>
    <n v="7"/>
    <s v="Si"/>
  </r>
  <r>
    <s v="CSNB"/>
    <s v="2024024803"/>
    <x v="0"/>
    <s v="ER9517BBK"/>
    <s v="E4598JTV"/>
    <d v="2024-12-09T00:00:00"/>
    <m/>
    <s v="1782"/>
    <x v="46"/>
    <s v="PA"/>
    <s v="S1"/>
    <m/>
    <d v="2024-12-09T00:00:00"/>
    <d v="1899-12-30T07:26:34"/>
    <d v="2024-12-09T00:00:00"/>
    <d v="1899-12-30T07:25:16"/>
    <d v="2024-12-09T00:00:00"/>
    <d v="1899-12-30T08:01:00"/>
    <x v="0"/>
    <s v="RFCPI"/>
    <s v="7001180097"/>
    <s v="FBO"/>
    <d v="1899-12-30T00:37:02"/>
    <d v="1899-12-30T00:35:44"/>
    <d v="1899-12-30T00:01:18"/>
    <s v="Granel"/>
    <s v="E001"/>
    <x v="2"/>
    <d v="1899-12-30T00:34:26"/>
    <d v="1899-12-30T00:35:44"/>
    <n v="7"/>
    <x v="10"/>
    <x v="4"/>
    <x v="1"/>
    <n v="0"/>
    <n v="0"/>
    <s v="OK"/>
    <s v="Granel"/>
    <x v="0"/>
    <n v="0"/>
    <s v="F. NIEBLA"/>
    <s v="A"/>
    <d v="1899-12-30T00:01:18"/>
    <d v="1899-12-30T00:01:18"/>
    <s v="OK"/>
    <m/>
    <m/>
    <d v="1899-12-30T00:00:00"/>
    <d v="1899-12-30T00:34:26"/>
    <n v="2"/>
    <n v="-9.0277777777997281E-4"/>
    <n v="34.433333333337572"/>
    <n v="8"/>
    <s v="Si"/>
  </r>
  <r>
    <s v="CSNB"/>
    <s v="2024024802"/>
    <x v="0"/>
    <s v="ER3135BBC"/>
    <s v="E5940JLK"/>
    <d v="2024-12-09T00:00:00"/>
    <m/>
    <s v="1782"/>
    <x v="46"/>
    <s v="PA"/>
    <s v="S1"/>
    <m/>
    <d v="2024-12-09T00:00:00"/>
    <d v="1899-12-30T07:12:19"/>
    <d v="2024-12-09T00:00:00"/>
    <d v="1899-12-30T07:10:40"/>
    <d v="2024-12-09T00:00:00"/>
    <d v="1899-12-30T08:03:55"/>
    <x v="0"/>
    <s v="RFCPI"/>
    <s v="7001180098"/>
    <s v="FBO"/>
    <d v="1899-12-30T00:54:54"/>
    <d v="1899-12-30T00:53:15"/>
    <d v="1899-12-30T00:01:39"/>
    <s v="Granel"/>
    <s v="E001"/>
    <x v="2"/>
    <d v="1899-12-30T00:51:36"/>
    <d v="1899-12-30T00:53:15"/>
    <n v="7"/>
    <x v="10"/>
    <x v="4"/>
    <x v="1"/>
    <n v="0"/>
    <n v="0"/>
    <s v="OK"/>
    <s v="Granel"/>
    <x v="0"/>
    <n v="0"/>
    <s v="F. NIEBLA"/>
    <s v="B"/>
    <d v="1899-12-30T00:01:39"/>
    <d v="1899-12-30T00:01:39"/>
    <s v="OK"/>
    <m/>
    <m/>
    <d v="1899-12-30T00:00:00"/>
    <d v="1899-12-30T00:51:36"/>
    <n v="2"/>
    <n v="-1.1458333333400073E-3"/>
    <n v="51.599999999995191"/>
    <n v="8"/>
    <s v="No"/>
  </r>
  <r>
    <s v="CSNB"/>
    <s v="2024024804"/>
    <x v="0"/>
    <s v="ER9926BCC"/>
    <s v="E3616JTZ"/>
    <d v="2024-12-09T00:00:00"/>
    <m/>
    <s v="1782"/>
    <x v="46"/>
    <s v="PA"/>
    <s v="S1"/>
    <m/>
    <d v="2024-12-09T00:00:00"/>
    <d v="1899-12-30T08:11:30"/>
    <d v="2024-12-09T00:00:00"/>
    <d v="1899-12-30T08:10:14"/>
    <d v="2024-12-09T00:00:00"/>
    <d v="1899-12-30T08:38:59"/>
    <x v="0"/>
    <s v="RFCPI"/>
    <s v="7001180099"/>
    <s v="FBO"/>
    <d v="1899-12-30T00:30:01"/>
    <d v="1899-12-30T00:28:45"/>
    <d v="1899-12-30T00:01:16"/>
    <s v="Granel"/>
    <s v="E001"/>
    <x v="2"/>
    <d v="1899-12-30T00:27:29"/>
    <d v="1899-12-30T00:28:45"/>
    <n v="8"/>
    <x v="10"/>
    <x v="4"/>
    <x v="1"/>
    <n v="0"/>
    <n v="0"/>
    <s v="OK"/>
    <s v="Granel"/>
    <x v="0"/>
    <n v="0"/>
    <s v="F. NIEBLA"/>
    <s v="A"/>
    <d v="1899-12-30T00:01:16"/>
    <d v="1899-12-30T00:01:16"/>
    <s v="OK"/>
    <m/>
    <m/>
    <d v="1899-12-30T00:00:00"/>
    <d v="1899-12-30T00:27:29"/>
    <n v="2"/>
    <n v="-8.7962962963000768E-4"/>
    <n v="27.483333333336002"/>
    <n v="8"/>
    <s v="Si"/>
  </r>
  <r>
    <s v="CSNB"/>
    <s v="2024024806"/>
    <x v="0"/>
    <s v="ER8916BBY"/>
    <s v="E6758JLK"/>
    <d v="2024-12-09T00:00:00"/>
    <m/>
    <s v="1782"/>
    <x v="46"/>
    <s v="PA"/>
    <s v="S1"/>
    <m/>
    <d v="2024-12-09T00:00:00"/>
    <d v="1899-12-30T08:13:48"/>
    <d v="2024-12-09T00:00:00"/>
    <d v="1899-12-30T08:12:07"/>
    <d v="2024-12-09T00:00:00"/>
    <d v="1899-12-30T08:45:23"/>
    <x v="0"/>
    <s v="RFCPI"/>
    <s v="7001180100"/>
    <s v="FBO"/>
    <d v="1899-12-30T00:34:57"/>
    <d v="1899-12-30T00:33:16"/>
    <d v="1899-12-30T00:01:41"/>
    <s v="Granel"/>
    <s v="E001"/>
    <x v="2"/>
    <d v="1899-12-30T00:31:35"/>
    <d v="1899-12-30T00:33:16"/>
    <n v="8"/>
    <x v="10"/>
    <x v="4"/>
    <x v="1"/>
    <n v="0"/>
    <n v="0"/>
    <s v="OK"/>
    <s v="Granel"/>
    <x v="0"/>
    <n v="0"/>
    <s v="F. NIEBLA"/>
    <s v="A"/>
    <d v="1899-12-30T00:01:41"/>
    <d v="1899-12-30T00:01:41"/>
    <s v="OK"/>
    <m/>
    <m/>
    <d v="1899-12-30T00:00:00"/>
    <d v="1899-12-30T00:31:35"/>
    <n v="2"/>
    <n v="-1.1689814814799804E-3"/>
    <n v="31.583333333332806"/>
    <n v="8"/>
    <s v="Si"/>
  </r>
  <r>
    <s v="CSNB"/>
    <s v="2024024807"/>
    <x v="0"/>
    <s v="ER7913BBH"/>
    <s v="E0897HWR"/>
    <d v="2024-12-09T00:00:00"/>
    <m/>
    <s v="1782"/>
    <x v="46"/>
    <s v="PA"/>
    <s v="S1"/>
    <m/>
    <d v="2024-12-09T00:00:00"/>
    <d v="1899-12-30T08:23:43"/>
    <d v="2024-12-09T00:00:00"/>
    <d v="1899-12-30T08:22:02"/>
    <d v="2024-12-09T00:00:00"/>
    <d v="1899-12-30T08:55:01"/>
    <x v="0"/>
    <s v="RFCPI"/>
    <s v="7001180101"/>
    <s v="FBO"/>
    <d v="1899-12-30T00:34:40"/>
    <d v="1899-12-30T00:32:59"/>
    <d v="1899-12-30T00:01:41"/>
    <s v="Granel"/>
    <s v="E001"/>
    <x v="2"/>
    <d v="1899-12-30T00:31:18"/>
    <d v="1899-12-30T00:32:59"/>
    <n v="8"/>
    <x v="10"/>
    <x v="4"/>
    <x v="1"/>
    <n v="0"/>
    <n v="0"/>
    <s v="OK"/>
    <s v="Granel"/>
    <x v="0"/>
    <n v="0"/>
    <s v="F. NIEBLA"/>
    <s v="A"/>
    <d v="1899-12-30T00:01:41"/>
    <d v="1899-12-30T00:01:41"/>
    <s v="OK"/>
    <m/>
    <m/>
    <d v="1899-12-30T00:00:00"/>
    <d v="1899-12-30T00:31:18"/>
    <n v="2"/>
    <n v="-1.1689814814799804E-3"/>
    <n v="31.299999999998416"/>
    <n v="8"/>
    <s v="Si"/>
  </r>
  <r>
    <s v="CSNB"/>
    <s v="2024024808"/>
    <x v="0"/>
    <s v="ER9375BBM"/>
    <s v="E7637JSC"/>
    <d v="2024-12-09T00:00:00"/>
    <m/>
    <s v="1782"/>
    <x v="46"/>
    <s v="PA"/>
    <s v="S1"/>
    <m/>
    <d v="2024-12-09T00:00:00"/>
    <d v="1899-12-30T08:56:31"/>
    <d v="2024-12-09T00:00:00"/>
    <d v="1899-12-30T08:54:51"/>
    <d v="2024-12-09T00:00:00"/>
    <d v="1899-12-30T09:26:34"/>
    <x v="0"/>
    <s v="RFCPI"/>
    <s v="7001180102"/>
    <s v="FBO"/>
    <d v="1899-12-30T00:33:23"/>
    <d v="1899-12-30T00:31:43"/>
    <d v="1899-12-30T00:01:40"/>
    <s v="Granel"/>
    <s v="E001"/>
    <x v="2"/>
    <d v="1899-12-30T00:30:03"/>
    <d v="1899-12-30T00:31:43"/>
    <n v="8"/>
    <x v="10"/>
    <x v="4"/>
    <x v="1"/>
    <n v="0"/>
    <n v="0"/>
    <s v="OK"/>
    <s v="Granel"/>
    <x v="0"/>
    <n v="0"/>
    <s v="F. NIEBLA"/>
    <s v="A"/>
    <d v="1899-12-30T00:01:40"/>
    <d v="1899-12-30T00:01:40"/>
    <s v="OK"/>
    <m/>
    <m/>
    <d v="1899-12-30T00:00:00"/>
    <d v="1899-12-30T00:30:03"/>
    <n v="2"/>
    <n v="-1.1574074074099938E-3"/>
    <n v="30.049999999991986"/>
    <n v="9"/>
    <s v="Si"/>
  </r>
  <r>
    <s v="CSNB"/>
    <s v="2024024809"/>
    <x v="0"/>
    <s v="ER3237BCD"/>
    <s v="E9402GGZ"/>
    <d v="2024-12-09T00:00:00"/>
    <m/>
    <s v="1782"/>
    <x v="46"/>
    <s v="PA"/>
    <s v="S1"/>
    <m/>
    <d v="2024-12-09T00:00:00"/>
    <d v="1899-12-30T09:20:52"/>
    <d v="2024-12-09T00:00:00"/>
    <d v="1899-12-30T09:19:33"/>
    <d v="2024-12-09T00:00:00"/>
    <d v="1899-12-30T09:56:14"/>
    <x v="0"/>
    <s v="RFCPI"/>
    <s v="7001180103"/>
    <s v="FBO"/>
    <d v="1899-12-30T00:38:00"/>
    <d v="1899-12-30T00:36:41"/>
    <d v="1899-12-30T00:01:19"/>
    <s v="Granel"/>
    <s v="E001"/>
    <x v="2"/>
    <d v="1899-12-30T00:35:22"/>
    <d v="1899-12-30T00:36:41"/>
    <n v="9"/>
    <x v="10"/>
    <x v="4"/>
    <x v="1"/>
    <n v="0"/>
    <n v="0"/>
    <s v="OK"/>
    <s v="Granel"/>
    <x v="0"/>
    <n v="0"/>
    <s v="F. NIEBLA"/>
    <s v="A"/>
    <d v="1899-12-30T00:01:19"/>
    <d v="1899-12-30T00:01:19"/>
    <s v="OK"/>
    <m/>
    <m/>
    <d v="1899-12-30T00:00:00"/>
    <d v="1899-12-30T00:35:22"/>
    <n v="2"/>
    <n v="-9.1435185185001489E-4"/>
    <n v="35.366666666673581"/>
    <n v="9"/>
    <s v="Si"/>
  </r>
  <r>
    <s v="CSNB"/>
    <s v="2024024810"/>
    <x v="0"/>
    <s v="ER1551BBJ"/>
    <s v="E2015JDV"/>
    <d v="2024-12-09T00:00:00"/>
    <m/>
    <s v="3236"/>
    <x v="47"/>
    <s v="PA"/>
    <s v="S2"/>
    <m/>
    <d v="2024-12-09T00:00:00"/>
    <d v="1899-12-30T09:56:38"/>
    <d v="2024-12-09T00:00:00"/>
    <d v="1899-12-30T09:54:57"/>
    <d v="2024-12-09T00:00:00"/>
    <d v="1899-12-30T10:21:05"/>
    <x v="0"/>
    <s v="RFCPI"/>
    <s v="7001180104"/>
    <s v="FBO"/>
    <d v="1899-12-30T00:27:49"/>
    <d v="1899-12-30T00:26:08"/>
    <d v="1899-12-30T00:01:41"/>
    <s v="Granel"/>
    <s v="E001"/>
    <x v="2"/>
    <d v="1899-12-30T00:24:27"/>
    <d v="1899-12-30T00:26:08"/>
    <n v="9"/>
    <x v="10"/>
    <x v="4"/>
    <x v="1"/>
    <n v="0"/>
    <n v="0"/>
    <s v="OK"/>
    <s v="Granel"/>
    <x v="0"/>
    <n v="0"/>
    <s v="F. NIEBLA"/>
    <s v="A"/>
    <d v="1899-12-30T00:01:41"/>
    <d v="1899-12-30T00:01:41"/>
    <s v="OK"/>
    <m/>
    <m/>
    <d v="1899-12-30T00:00:00"/>
    <d v="1899-12-30T00:24:27"/>
    <n v="2"/>
    <n v="-1.1689814814799804E-3"/>
    <n v="24.450000000004781"/>
    <n v="10"/>
    <s v="Si"/>
  </r>
  <r>
    <s v="CSNB"/>
    <s v="2024024813"/>
    <x v="0"/>
    <s v="ECO02603R"/>
    <s v="E2222JCW"/>
    <d v="2024-12-09T00:00:00"/>
    <m/>
    <s v="1782"/>
    <x v="46"/>
    <s v="PA"/>
    <s v="S1"/>
    <m/>
    <d v="2024-12-09T00:00:00"/>
    <d v="1899-12-30T10:20:25"/>
    <d v="2024-12-09T00:00:00"/>
    <d v="1899-12-30T10:18:44"/>
    <d v="2024-12-09T00:00:00"/>
    <d v="1899-12-30T10:57:29"/>
    <x v="0"/>
    <s v="RFCPI"/>
    <s v="7001180105"/>
    <s v="FBO"/>
    <d v="1899-12-30T00:40:26"/>
    <d v="1899-12-30T00:38:45"/>
    <d v="1899-12-30T00:01:41"/>
    <s v="Granel"/>
    <s v="E001"/>
    <x v="2"/>
    <d v="1899-12-30T00:37:04"/>
    <d v="1899-12-30T00:38:45"/>
    <n v="10"/>
    <x v="10"/>
    <x v="4"/>
    <x v="1"/>
    <n v="0"/>
    <n v="0"/>
    <s v="OK"/>
    <s v="Granel"/>
    <x v="0"/>
    <n v="0"/>
    <s v="F. NIEBLA"/>
    <s v="A"/>
    <d v="1899-12-30T00:01:41"/>
    <d v="1899-12-30T00:01:41"/>
    <s v="OK"/>
    <m/>
    <m/>
    <d v="1899-12-30T00:00:00"/>
    <d v="1899-12-30T00:37:04"/>
    <n v="2"/>
    <n v="-1.1689814814799804E-3"/>
    <n v="37.066666666665611"/>
    <n v="10"/>
    <s v="Si"/>
  </r>
  <r>
    <s v="CSNB"/>
    <s v="2024024814"/>
    <x v="0"/>
    <s v="ER4642BBY"/>
    <s v="E6485GPB"/>
    <d v="2024-12-09T00:00:00"/>
    <m/>
    <s v="1782"/>
    <x v="46"/>
    <s v="PA"/>
    <s v="S1"/>
    <m/>
    <d v="2024-12-09T00:00:00"/>
    <d v="1899-12-30T10:26:52"/>
    <d v="2024-12-09T00:00:00"/>
    <d v="1899-12-30T10:25:35"/>
    <d v="2024-12-09T00:00:00"/>
    <d v="1899-12-30T11:12:00"/>
    <x v="0"/>
    <s v="RFCPI"/>
    <s v="7001180106"/>
    <s v="FBO"/>
    <d v="1899-12-30T00:47:42"/>
    <d v="1899-12-30T00:46:25"/>
    <d v="1899-12-30T00:01:17"/>
    <s v="Granel"/>
    <s v="E001"/>
    <x v="2"/>
    <d v="1899-12-30T00:45:08"/>
    <d v="1899-12-30T00:46:25"/>
    <n v="10"/>
    <x v="10"/>
    <x v="4"/>
    <x v="1"/>
    <n v="0"/>
    <n v="0"/>
    <s v="OK"/>
    <s v="Granel"/>
    <x v="0"/>
    <n v="0"/>
    <s v="F. NIEBLA"/>
    <s v="B"/>
    <d v="1899-12-30T00:01:17"/>
    <d v="1899-12-30T00:01:17"/>
    <s v="OK"/>
    <m/>
    <m/>
    <d v="1899-12-30T00:00:00"/>
    <d v="1899-12-30T00:45:08"/>
    <n v="2"/>
    <n v="-8.9120370369999424E-4"/>
    <n v="45.133333333344041"/>
    <n v="11"/>
    <s v="No"/>
  </r>
  <r>
    <s v="CSNB"/>
    <s v="2024024815"/>
    <x v="0"/>
    <s v="ER6765BBT"/>
    <s v="E4948KGF"/>
    <d v="2024-12-09T00:00:00"/>
    <m/>
    <s v="1782"/>
    <x v="46"/>
    <s v="PA"/>
    <s v="S1"/>
    <m/>
    <d v="2024-12-09T00:00:00"/>
    <d v="1899-12-30T10:39:01"/>
    <d v="2024-12-09T00:00:00"/>
    <d v="1899-12-30T10:37:40"/>
    <d v="2024-12-09T00:00:00"/>
    <d v="1899-12-30T11:15:21"/>
    <x v="0"/>
    <s v="RFCPI"/>
    <s v="7001180107"/>
    <s v="FBO"/>
    <d v="1899-12-30T00:39:02"/>
    <d v="1899-12-30T00:37:41"/>
    <d v="1899-12-30T00:01:21"/>
    <s v="Granel"/>
    <s v="E001"/>
    <x v="2"/>
    <d v="1899-12-30T00:36:20"/>
    <d v="1899-12-30T00:37:41"/>
    <n v="10"/>
    <x v="10"/>
    <x v="4"/>
    <x v="1"/>
    <n v="0"/>
    <n v="0"/>
    <s v="OK"/>
    <s v="Granel"/>
    <x v="0"/>
    <n v="0"/>
    <s v="F. NIEBLA"/>
    <s v="A"/>
    <d v="1899-12-30T00:01:21"/>
    <d v="1899-12-30T00:01:21"/>
    <s v="OK"/>
    <m/>
    <m/>
    <d v="1899-12-30T00:00:00"/>
    <d v="1899-12-30T00:36:20"/>
    <n v="2"/>
    <n v="-9.3750000000003553E-4"/>
    <n v="36.333333333345543"/>
    <n v="11"/>
    <s v="Si"/>
  </r>
  <r>
    <s v="CSNB"/>
    <s v="2024024816"/>
    <x v="0"/>
    <s v="ER1486BBS"/>
    <s v="E4179KVF"/>
    <d v="2024-12-09T00:00:00"/>
    <m/>
    <s v="1782"/>
    <x v="46"/>
    <s v="PA"/>
    <s v="S1"/>
    <m/>
    <d v="2024-12-09T00:00:00"/>
    <d v="1899-12-30T11:19:37"/>
    <d v="2024-12-09T00:00:00"/>
    <d v="1899-12-30T11:17:57"/>
    <d v="2024-12-09T00:00:00"/>
    <d v="1899-12-30T11:53:12"/>
    <x v="0"/>
    <s v="RFCPI"/>
    <s v="7001180108"/>
    <s v="FBO"/>
    <d v="1899-12-30T00:36:55"/>
    <d v="1899-12-30T00:35:15"/>
    <d v="1899-12-30T00:01:40"/>
    <s v="Granel"/>
    <s v="E001"/>
    <x v="2"/>
    <d v="1899-12-30T00:33:35"/>
    <d v="1899-12-30T00:35:15"/>
    <n v="11"/>
    <x v="10"/>
    <x v="4"/>
    <x v="1"/>
    <n v="0"/>
    <n v="0"/>
    <s v="OK"/>
    <s v="Granel"/>
    <x v="0"/>
    <n v="0"/>
    <s v="F. NIEBLA"/>
    <s v="A"/>
    <d v="1899-12-30T00:01:40"/>
    <d v="1899-12-30T00:01:40"/>
    <s v="OK"/>
    <m/>
    <m/>
    <d v="1899-12-30T00:00:00"/>
    <d v="1899-12-30T00:33:35"/>
    <n v="2"/>
    <n v="-1.1574074074099938E-3"/>
    <n v="33.583333333334402"/>
    <n v="11"/>
    <s v="Si"/>
  </r>
  <r>
    <s v="CSNB"/>
    <s v="2024024817"/>
    <x v="0"/>
    <s v="ER9517BBK"/>
    <s v="E4598JTV"/>
    <d v="2024-12-09T00:00:00"/>
    <m/>
    <s v="1782"/>
    <x v="46"/>
    <s v="PA"/>
    <s v="S1"/>
    <m/>
    <d v="2024-12-09T00:00:00"/>
    <d v="1899-12-30T11:32:29"/>
    <d v="2024-12-09T00:00:00"/>
    <d v="1899-12-30T11:31:09"/>
    <d v="2024-12-09T00:00:00"/>
    <d v="1899-12-30T12:11:50"/>
    <x v="0"/>
    <s v="RFCPI"/>
    <s v="7001180109"/>
    <s v="FBO"/>
    <d v="1899-12-30T00:42:01"/>
    <d v="1899-12-30T00:40:41"/>
    <d v="1899-12-30T00:01:20"/>
    <s v="Granel"/>
    <s v="E001"/>
    <x v="2"/>
    <d v="1899-12-30T00:39:21"/>
    <d v="1899-12-30T00:40:41"/>
    <n v="11"/>
    <x v="10"/>
    <x v="4"/>
    <x v="1"/>
    <n v="0"/>
    <n v="0"/>
    <s v="OK"/>
    <s v="Granel"/>
    <x v="0"/>
    <n v="0"/>
    <s v="F. NIEBLA"/>
    <s v="A"/>
    <d v="1899-12-30T00:01:20"/>
    <d v="1899-12-30T00:01:20"/>
    <s v="OK"/>
    <m/>
    <m/>
    <d v="1899-12-30T00:00:00"/>
    <d v="1899-12-30T00:39:21"/>
    <n v="2"/>
    <n v="-9.2592592592000145E-4"/>
    <n v="39.350000000001671"/>
    <n v="12"/>
    <s v="Si"/>
  </r>
  <r>
    <s v="CSNB"/>
    <s v="2024024818"/>
    <x v="0"/>
    <s v="ER5303BBT"/>
    <s v="E9842JGG"/>
    <d v="2024-12-09T00:00:00"/>
    <m/>
    <s v="1782"/>
    <x v="46"/>
    <s v="PA"/>
    <s v="S1"/>
    <m/>
    <d v="2024-12-09T00:00:00"/>
    <d v="1899-12-30T11:55:59"/>
    <d v="2024-12-09T00:00:00"/>
    <d v="1899-12-30T11:54:21"/>
    <d v="2024-12-09T00:00:00"/>
    <d v="1899-12-30T12:26:29"/>
    <x v="0"/>
    <s v="RFCPI"/>
    <s v="7001180110"/>
    <s v="FBO"/>
    <d v="1899-12-30T00:33:46"/>
    <d v="1899-12-30T00:32:08"/>
    <d v="1899-12-30T00:01:38"/>
    <s v="Granel"/>
    <s v="E001"/>
    <x v="2"/>
    <d v="1899-12-30T00:30:30"/>
    <d v="1899-12-30T00:32:08"/>
    <n v="11"/>
    <x v="10"/>
    <x v="4"/>
    <x v="1"/>
    <n v="0"/>
    <n v="0"/>
    <s v="OK"/>
    <s v="Granel"/>
    <x v="0"/>
    <n v="0"/>
    <s v="F. NIEBLA"/>
    <s v="A"/>
    <d v="1899-12-30T00:01:38"/>
    <d v="1899-12-30T00:01:38"/>
    <s v="OK"/>
    <m/>
    <m/>
    <d v="1899-12-30T00:00:00"/>
    <d v="1899-12-30T00:30:30"/>
    <n v="2"/>
    <n v="-1.1342592592600287E-3"/>
    <n v="30.499999999991896"/>
    <n v="12"/>
    <s v="Si"/>
  </r>
  <r>
    <s v="CSNB"/>
    <s v="2024024819"/>
    <x v="0"/>
    <s v="E6878LBJ"/>
    <s v="ER2114BBN"/>
    <d v="2024-12-09T00:00:00"/>
    <m/>
    <s v="1782"/>
    <x v="46"/>
    <s v="PA"/>
    <s v="S1"/>
    <m/>
    <d v="2024-12-09T00:00:00"/>
    <d v="1899-12-30T11:59:10"/>
    <d v="2024-12-09T00:00:00"/>
    <d v="1899-12-30T11:57:30"/>
    <d v="2024-12-09T00:00:00"/>
    <d v="1899-12-30T12:44:44"/>
    <x v="0"/>
    <s v="RFCPI"/>
    <s v="7001180111"/>
    <s v="EXW"/>
    <d v="1899-12-30T00:48:54"/>
    <d v="1899-12-30T00:47:14"/>
    <d v="1899-12-30T00:01:40"/>
    <s v="Granel"/>
    <s v="E001"/>
    <x v="1"/>
    <d v="1899-12-30T00:45:34"/>
    <d v="1899-12-30T00:47:14"/>
    <n v="11"/>
    <x v="10"/>
    <x v="4"/>
    <x v="1"/>
    <n v="0"/>
    <n v="0"/>
    <s v="OK"/>
    <s v="Granel"/>
    <x v="0"/>
    <n v="0"/>
    <s v="F. NIEBLA"/>
    <s v="B"/>
    <d v="1899-12-30T00:01:40"/>
    <d v="1899-12-30T00:01:40"/>
    <s v="OK"/>
    <m/>
    <m/>
    <d v="1899-12-30T00:00:00"/>
    <d v="1899-12-30T00:45:34"/>
    <n v="2"/>
    <n v="-1.1574074074099938E-3"/>
    <n v="45.56666666665447"/>
    <n v="12"/>
    <s v="No"/>
  </r>
  <r>
    <s v="CSNB"/>
    <s v="2024024820"/>
    <x v="0"/>
    <s v="ER9926BCC"/>
    <s v="E3616JTZ"/>
    <d v="2024-12-09T00:00:00"/>
    <m/>
    <s v="1782"/>
    <x v="46"/>
    <s v="PA"/>
    <s v="S1"/>
    <m/>
    <d v="2024-12-09T00:00:00"/>
    <d v="1899-12-30T12:21:06"/>
    <d v="2024-12-09T00:00:00"/>
    <d v="1899-12-30T12:19:26"/>
    <d v="2024-12-09T00:00:00"/>
    <d v="1899-12-30T12:55:51"/>
    <x v="0"/>
    <s v="RFCPI"/>
    <s v="7001180112"/>
    <s v="FBO"/>
    <d v="1899-12-30T00:38:05"/>
    <d v="1899-12-30T00:36:25"/>
    <d v="1899-12-30T00:01:40"/>
    <s v="Granel"/>
    <s v="E001"/>
    <x v="2"/>
    <d v="1899-12-30T00:34:45"/>
    <d v="1899-12-30T00:36:25"/>
    <n v="12"/>
    <x v="10"/>
    <x v="4"/>
    <x v="1"/>
    <n v="0"/>
    <n v="0"/>
    <s v="OK"/>
    <s v="Granel"/>
    <x v="0"/>
    <n v="0"/>
    <s v="F. NIEBLA"/>
    <s v="A"/>
    <d v="1899-12-30T00:01:40"/>
    <d v="1899-12-30T00:01:40"/>
    <s v="OK"/>
    <m/>
    <m/>
    <d v="1899-12-30T00:00:00"/>
    <d v="1899-12-30T00:34:45"/>
    <n v="2"/>
    <n v="-1.1574074074099938E-3"/>
    <n v="34.749999999993598"/>
    <n v="12"/>
    <s v="Si"/>
  </r>
  <r>
    <s v="CSNB"/>
    <s v="2024024821"/>
    <x v="0"/>
    <s v="ER1991BBZ"/>
    <s v="E6028JLK"/>
    <d v="2024-12-09T00:00:00"/>
    <m/>
    <s v="1782"/>
    <x v="46"/>
    <s v="PA"/>
    <s v="S1"/>
    <m/>
    <d v="2024-12-09T00:00:00"/>
    <d v="1899-12-30T12:35:52"/>
    <d v="2024-12-09T00:00:00"/>
    <d v="1899-12-30T12:34:11"/>
    <d v="2024-12-09T00:00:00"/>
    <d v="1899-12-30T13:03:32"/>
    <x v="0"/>
    <s v="RFCPI"/>
    <s v="7001180113"/>
    <s v="FBO"/>
    <d v="1899-12-30T00:31:02"/>
    <d v="1899-12-30T00:29:21"/>
    <d v="1899-12-30T00:01:41"/>
    <s v="Granel"/>
    <s v="E001"/>
    <x v="2"/>
    <d v="1899-12-30T00:27:40"/>
    <d v="1899-12-30T00:29:21"/>
    <n v="12"/>
    <x v="10"/>
    <x v="4"/>
    <x v="1"/>
    <n v="0"/>
    <n v="0"/>
    <s v="OK"/>
    <s v="Granel"/>
    <x v="0"/>
    <n v="0"/>
    <s v="F. NIEBLA"/>
    <s v="A"/>
    <d v="1899-12-30T00:01:41"/>
    <d v="1899-12-30T00:01:41"/>
    <s v="OK"/>
    <m/>
    <m/>
    <d v="1899-12-30T00:00:00"/>
    <d v="1899-12-30T00:27:40"/>
    <n v="2"/>
    <n v="-1.1689814814800359E-3"/>
    <n v="27.666666666662305"/>
    <n v="13"/>
    <s v="Si"/>
  </r>
  <r>
    <s v="CSNB"/>
    <s v="2024024822"/>
    <x v="0"/>
    <s v="ER7913BBH"/>
    <s v="E0897HWR"/>
    <d v="2024-12-09T00:00:00"/>
    <m/>
    <s v="837"/>
    <x v="48"/>
    <s v="PA"/>
    <s v="S6"/>
    <m/>
    <d v="2024-12-09T00:00:00"/>
    <d v="1899-12-30T13:01:19"/>
    <d v="2024-12-09T00:00:00"/>
    <d v="1899-12-30T12:59:39"/>
    <d v="2024-12-09T00:00:00"/>
    <d v="1899-12-30T13:33:52"/>
    <x v="0"/>
    <s v="RFCPI"/>
    <s v="7001180114"/>
    <s v="FBO"/>
    <d v="1899-12-30T00:35:53"/>
    <d v="1899-12-30T00:34:13"/>
    <d v="1899-12-30T00:01:40"/>
    <s v="Granel"/>
    <s v="E001"/>
    <x v="2"/>
    <d v="1899-12-30T00:32:33"/>
    <d v="1899-12-30T00:34:13"/>
    <n v="13"/>
    <x v="10"/>
    <x v="4"/>
    <x v="1"/>
    <n v="0"/>
    <n v="0"/>
    <s v="OK"/>
    <s v="Granel"/>
    <x v="0"/>
    <n v="0"/>
    <s v="F. NIEBLA"/>
    <s v="A"/>
    <d v="1899-12-30T00:01:40"/>
    <d v="1899-12-30T00:01:40"/>
    <s v="OK"/>
    <m/>
    <m/>
    <d v="1899-12-30T00:00:00"/>
    <d v="1899-12-30T00:32:33"/>
    <n v="2"/>
    <n v="-1.1574074074099938E-3"/>
    <n v="32.550000000004765"/>
    <n v="13"/>
    <s v="Si"/>
  </r>
  <r>
    <s v="CSNB"/>
    <s v="2024024823"/>
    <x v="0"/>
    <s v="E4531FVN"/>
    <s v="ER0328BBM"/>
    <d v="2024-12-09T00:00:00"/>
    <m/>
    <s v="1782"/>
    <x v="46"/>
    <s v="PA"/>
    <s v="S1"/>
    <m/>
    <d v="2024-12-09T00:00:00"/>
    <d v="1899-12-30T13:09:54"/>
    <d v="2024-12-09T00:00:00"/>
    <d v="1899-12-30T13:08:14"/>
    <d v="2024-12-09T00:00:00"/>
    <d v="1899-12-30T13:41:04"/>
    <x v="0"/>
    <s v="RFCPI"/>
    <s v="7001180115"/>
    <s v="EXW"/>
    <d v="1899-12-30T00:34:30"/>
    <d v="1899-12-30T00:32:50"/>
    <d v="1899-12-30T00:01:40"/>
    <s v="Granel"/>
    <s v="E001"/>
    <x v="1"/>
    <d v="1899-12-30T00:31:10"/>
    <d v="1899-12-30T00:32:50"/>
    <n v="13"/>
    <x v="10"/>
    <x v="4"/>
    <x v="1"/>
    <n v="0"/>
    <n v="0"/>
    <s v="OK"/>
    <s v="Granel"/>
    <x v="0"/>
    <n v="0"/>
    <s v="F. NIEBLA"/>
    <s v="A"/>
    <d v="1899-12-30T00:01:40"/>
    <d v="1899-12-30T00:01:40"/>
    <s v="OK"/>
    <m/>
    <m/>
    <d v="1899-12-30T00:00:00"/>
    <d v="1899-12-30T00:31:10"/>
    <n v="2"/>
    <n v="-1.1574074074099938E-3"/>
    <n v="31.166666666668768"/>
    <n v="13"/>
    <s v="Si"/>
  </r>
  <r>
    <s v="CSNB"/>
    <s v=""/>
    <x v="0"/>
    <s v="ER9375BBM"/>
    <s v="E7637JSC"/>
    <d v="2024-12-09T00:00:00"/>
    <m/>
    <s v="1782"/>
    <x v="46"/>
    <s v="S1"/>
    <s v="S1"/>
    <m/>
    <d v="2024-12-09T00:00:00"/>
    <d v="1899-12-30T14:55:52"/>
    <d v="2024-12-09T00:00:00"/>
    <d v="1899-12-30T14:56:17"/>
    <d v="2024-12-09T00:00:00"/>
    <d v="1899-12-30T15:30:01"/>
    <x v="255"/>
    <s v="IGABALDON"/>
    <s v="7001180116"/>
    <s v="FBO"/>
    <d v="1899-12-30T00:34:09"/>
    <d v="1899-12-30T00:33:44"/>
    <d v="1899-12-30T00:00:25"/>
    <s v="Granel"/>
    <s v="E001"/>
    <x v="2"/>
    <d v="1899-12-30T00:34:09"/>
    <d v="1899-12-30T00:33:44"/>
    <n v="14"/>
    <x v="10"/>
    <x v="4"/>
    <x v="1"/>
    <n v="0"/>
    <n v="0"/>
    <s v="OK"/>
    <s v="Granel"/>
    <x v="0"/>
    <n v="0"/>
    <s v="F. NIEBLA"/>
    <s v="A"/>
    <d v="1899-12-30T00:00:25"/>
    <d v="1899-12-30T00:00:25"/>
    <s v="OK"/>
    <m/>
    <m/>
    <d v="1899-12-30T00:00:00"/>
    <d v="1899-12-30T00:34:09"/>
    <n v="2"/>
    <d v="1899-12-30T00:00:25"/>
    <n v="34.150000000003097"/>
    <n v="15"/>
    <s v="Si"/>
  </r>
  <r>
    <s v="CSNB"/>
    <s v=""/>
    <x v="0"/>
    <s v="ER9517BBK"/>
    <s v="E4598JTV"/>
    <d v="2024-12-09T00:00:00"/>
    <m/>
    <s v="837"/>
    <x v="48"/>
    <s v="S6"/>
    <s v="S6"/>
    <m/>
    <d v="2024-12-09T00:00:00"/>
    <d v="1899-12-30T16:11:59"/>
    <d v="2024-12-09T00:00:00"/>
    <d v="1899-12-30T16:14:39"/>
    <d v="2024-12-09T00:00:00"/>
    <d v="1899-12-30T16:49:44"/>
    <x v="256"/>
    <s v="IGABALDON"/>
    <s v="7001180119"/>
    <s v="FBO"/>
    <d v="1899-12-30T00:37:45"/>
    <d v="1899-12-30T00:35:05"/>
    <d v="1899-12-30T00:02:40"/>
    <s v="Granel"/>
    <s v="E001"/>
    <x v="2"/>
    <d v="1899-12-30T00:37:45"/>
    <d v="1899-12-30T00:35:05"/>
    <n v="16"/>
    <x v="10"/>
    <x v="4"/>
    <x v="1"/>
    <n v="0"/>
    <n v="0"/>
    <s v="OK"/>
    <s v="Granel"/>
    <x v="0"/>
    <n v="0"/>
    <s v="F. NIEBLA"/>
    <s v="A"/>
    <d v="1899-12-30T00:02:40"/>
    <d v="1899-12-30T00:02:40"/>
    <s v="OK"/>
    <m/>
    <m/>
    <d v="1899-12-30T00:00:00"/>
    <d v="1899-12-30T00:37:45"/>
    <n v="2"/>
    <d v="1899-12-30T00:02:40"/>
    <n v="37.749999999988795"/>
    <n v="16"/>
    <s v="Si"/>
  </r>
  <r>
    <s v="CSNB"/>
    <s v=""/>
    <x v="0"/>
    <s v="ER6765BBT"/>
    <s v="E4948KGF"/>
    <d v="2024-12-09T00:00:00"/>
    <m/>
    <s v="837"/>
    <x v="48"/>
    <s v="S6"/>
    <s v="S6"/>
    <m/>
    <d v="2024-12-09T00:00:00"/>
    <d v="1899-12-30T16:20:29"/>
    <d v="2024-12-09T00:00:00"/>
    <d v="1899-12-30T16:28:59"/>
    <d v="2024-12-09T00:00:00"/>
    <d v="1899-12-30T17:05:08"/>
    <x v="257"/>
    <s v="IGABALDON"/>
    <s v="7001180120"/>
    <s v="FBO"/>
    <d v="1899-12-30T00:44:39"/>
    <d v="1899-12-30T00:36:09"/>
    <d v="1899-12-30T00:08:30"/>
    <s v="Granel"/>
    <s v="E001"/>
    <x v="2"/>
    <d v="1899-12-30T00:44:39"/>
    <d v="1899-12-30T00:36:09"/>
    <n v="16"/>
    <x v="10"/>
    <x v="4"/>
    <x v="1"/>
    <n v="0"/>
    <n v="0"/>
    <s v="OK"/>
    <s v="Granel"/>
    <x v="0"/>
    <n v="0"/>
    <s v="F. NIEBLA"/>
    <s v="A"/>
    <d v="1899-12-30T00:08:30"/>
    <d v="1899-12-30T00:08:30"/>
    <s v="OK"/>
    <m/>
    <m/>
    <d v="1899-12-30T00:00:00"/>
    <d v="1899-12-30T00:44:39"/>
    <n v="2"/>
    <d v="1899-12-30T00:08:30"/>
    <n v="44.650000000007935"/>
    <n v="17"/>
    <s v="Si"/>
  </r>
  <r>
    <s v="CSNB"/>
    <s v="2024024822"/>
    <x v="0"/>
    <s v="ER1486BBS"/>
    <s v="E4179KVF"/>
    <d v="2024-12-09T00:00:00"/>
    <m/>
    <s v="837"/>
    <x v="48"/>
    <s v="PA"/>
    <s v="PA"/>
    <m/>
    <d v="2024-12-09T00:00:00"/>
    <d v="1899-12-30T16:55:28"/>
    <d v="2024-12-09T00:00:00"/>
    <d v="1899-12-30T16:56:36"/>
    <d v="2024-12-09T00:00:00"/>
    <d v="1899-12-30T17:31:38"/>
    <x v="0"/>
    <s v="IGABALDON"/>
    <s v="7001180122"/>
    <s v="FBO"/>
    <d v="1899-12-30T00:36:10"/>
    <d v="1899-12-30T00:35:02"/>
    <d v="1899-12-30T00:01:08"/>
    <s v="Granel"/>
    <s v="E001"/>
    <x v="2"/>
    <d v="1899-12-30T00:36:10"/>
    <d v="1899-12-30T00:35:02"/>
    <n v="16"/>
    <x v="10"/>
    <x v="4"/>
    <x v="1"/>
    <n v="0"/>
    <n v="0"/>
    <s v="OK"/>
    <s v="Granel"/>
    <x v="0"/>
    <n v="0"/>
    <s v="F. NIEBLA"/>
    <s v="A"/>
    <d v="1899-12-30T00:01:08"/>
    <d v="1899-12-30T00:01:08"/>
    <s v="OK"/>
    <m/>
    <m/>
    <d v="1899-12-30T00:00:00"/>
    <d v="1899-12-30T00:36:10"/>
    <n v="2"/>
    <d v="1899-12-30T00:01:08"/>
    <n v="36.166666666665549"/>
    <n v="17"/>
    <s v="Si"/>
  </r>
  <r>
    <s v="CSNB"/>
    <s v="2024024827"/>
    <x v="0"/>
    <s v="ER8418BBZ"/>
    <s v="E5825KKS"/>
    <d v="2024-12-10T00:00:00"/>
    <m/>
    <s v="837"/>
    <x v="48"/>
    <s v="PA"/>
    <s v="S6"/>
    <m/>
    <d v="2024-12-10T00:00:00"/>
    <d v="1899-12-30T06:07:46"/>
    <d v="2024-12-10T00:00:00"/>
    <d v="1899-12-30T06:06:04"/>
    <d v="2024-12-10T00:00:00"/>
    <d v="1899-12-30T06:30:33"/>
    <x v="0"/>
    <s v="RFCPI"/>
    <s v="7001180126"/>
    <s v="FBO"/>
    <d v="1899-12-30T00:26:11"/>
    <d v="1899-12-30T00:24:29"/>
    <d v="1899-12-30T00:01:42"/>
    <s v="Granel"/>
    <s v="E001"/>
    <x v="2"/>
    <d v="1899-12-30T00:22:47"/>
    <d v="1899-12-30T00:24:29"/>
    <n v="6"/>
    <x v="6"/>
    <x v="4"/>
    <x v="1"/>
    <n v="0"/>
    <n v="0"/>
    <s v="OK"/>
    <s v="Granel"/>
    <x v="0"/>
    <n v="0"/>
    <s v="F. NIEBLA"/>
    <s v="A"/>
    <d v="1899-12-30T00:01:42"/>
    <d v="1899-12-30T00:01:42"/>
    <s v="OK"/>
    <m/>
    <m/>
    <d v="1899-12-30T00:00:00"/>
    <d v="1899-12-30T00:22:47"/>
    <n v="3"/>
    <n v="-1.1805555555600145E-3"/>
    <n v="22.78333333333439"/>
    <n v="6"/>
    <s v="Si"/>
  </r>
  <r>
    <s v="CSNB"/>
    <s v="2024024826"/>
    <x v="0"/>
    <s v="ER9375BBM"/>
    <s v="E7637JSC"/>
    <d v="2024-12-10T00:00:00"/>
    <m/>
    <s v="837"/>
    <x v="48"/>
    <s v="PA"/>
    <s v="S3"/>
    <m/>
    <d v="2024-12-10T00:00:00"/>
    <d v="1899-12-30T06:05:34"/>
    <d v="2024-12-10T00:00:00"/>
    <d v="1899-12-30T06:03:53"/>
    <d v="2024-12-10T00:00:00"/>
    <d v="1899-12-30T06:35:09"/>
    <x v="0"/>
    <s v="RFCPI"/>
    <s v="7001180127"/>
    <s v="FBO"/>
    <d v="1899-12-30T00:32:57"/>
    <d v="1899-12-30T00:31:16"/>
    <d v="1899-12-30T00:01:41"/>
    <s v="Granel"/>
    <s v="E001"/>
    <x v="2"/>
    <d v="1899-12-30T00:29:35"/>
    <d v="1899-12-30T00:31:16"/>
    <n v="6"/>
    <x v="6"/>
    <x v="4"/>
    <x v="1"/>
    <n v="0"/>
    <n v="0"/>
    <s v="OK"/>
    <s v="Granel"/>
    <x v="0"/>
    <n v="0"/>
    <s v="F. NIEBLA"/>
    <s v="A"/>
    <d v="1899-12-30T00:01:41"/>
    <d v="1899-12-30T00:01:41"/>
    <s v="OK"/>
    <m/>
    <m/>
    <d v="1899-12-30T00:00:00"/>
    <d v="1899-12-30T00:29:35"/>
    <n v="3"/>
    <n v="-1.1689814814799804E-3"/>
    <n v="29.583333333331215"/>
    <n v="6"/>
    <s v="Si"/>
  </r>
  <r>
    <s v="CSNB"/>
    <s v="2024024828"/>
    <x v="0"/>
    <s v="ER5303BBT"/>
    <s v="E9842JGG"/>
    <d v="2024-12-10T00:00:00"/>
    <m/>
    <s v="837"/>
    <x v="48"/>
    <s v="PA"/>
    <s v="S6"/>
    <m/>
    <d v="2024-12-10T00:00:00"/>
    <d v="1899-12-30T06:26:47"/>
    <d v="2024-12-10T00:00:00"/>
    <d v="1899-12-30T06:25:30"/>
    <d v="2024-12-10T00:00:00"/>
    <d v="1899-12-30T06:52:23"/>
    <x v="0"/>
    <s v="RFCPI"/>
    <s v="7001180128"/>
    <s v="FBO"/>
    <d v="1899-12-30T00:28:10"/>
    <d v="1899-12-30T00:26:53"/>
    <d v="1899-12-30T00:01:17"/>
    <s v="Granel"/>
    <s v="E001"/>
    <x v="2"/>
    <d v="1899-12-30T00:25:36"/>
    <d v="1899-12-30T00:26:53"/>
    <n v="6"/>
    <x v="6"/>
    <x v="4"/>
    <x v="1"/>
    <n v="0"/>
    <n v="0"/>
    <s v="OK"/>
    <s v="Granel"/>
    <x v="0"/>
    <n v="0"/>
    <s v="F. NIEBLA"/>
    <s v="A"/>
    <d v="1899-12-30T00:01:17"/>
    <d v="1899-12-30T00:01:17"/>
    <s v="OK"/>
    <m/>
    <m/>
    <d v="1899-12-30T00:00:00"/>
    <d v="1899-12-30T00:25:36"/>
    <n v="3"/>
    <n v="-8.9120370370998625E-4"/>
    <n v="25.599999999988814"/>
    <n v="6"/>
    <s v="Si"/>
  </r>
  <r>
    <s v="CSNB"/>
    <s v="2024024829"/>
    <x v="0"/>
    <s v="E1154JWB"/>
    <s v="ER7683BCC"/>
    <d v="2024-12-10T00:00:00"/>
    <m/>
    <s v="1782"/>
    <x v="46"/>
    <s v="PA"/>
    <s v="S1"/>
    <m/>
    <d v="2024-12-10T00:00:00"/>
    <d v="1899-12-30T06:29:49"/>
    <d v="2024-12-10T00:00:00"/>
    <d v="1899-12-30T06:28:07"/>
    <d v="2024-12-10T00:00:00"/>
    <d v="1899-12-30T07:01:28"/>
    <x v="0"/>
    <s v="RFCPI"/>
    <s v="7001180129"/>
    <s v="EXW"/>
    <d v="1899-12-30T00:35:03"/>
    <d v="1899-12-30T00:33:21"/>
    <d v="1899-12-30T00:01:42"/>
    <s v="Granel"/>
    <s v="E001"/>
    <x v="1"/>
    <d v="1899-12-30T00:31:39"/>
    <d v="1899-12-30T00:33:21"/>
    <n v="6"/>
    <x v="6"/>
    <x v="4"/>
    <x v="1"/>
    <n v="0"/>
    <n v="0"/>
    <s v="OK"/>
    <s v="Granel"/>
    <x v="0"/>
    <n v="0"/>
    <s v="F. NIEBLA"/>
    <s v="A"/>
    <d v="1899-12-30T00:01:42"/>
    <d v="1899-12-30T00:01:42"/>
    <s v="OK"/>
    <m/>
    <m/>
    <d v="1899-12-30T00:00:00"/>
    <d v="1899-12-30T00:31:39"/>
    <n v="3"/>
    <n v="-1.1805555555600145E-3"/>
    <n v="31.650000000004788"/>
    <n v="7"/>
    <s v="Si"/>
  </r>
  <r>
    <s v="CSNB"/>
    <s v="2024024831"/>
    <x v="0"/>
    <s v="ER8916BBY"/>
    <s v="E6758JLK"/>
    <d v="2024-12-10T00:00:00"/>
    <m/>
    <s v="837"/>
    <x v="48"/>
    <s v="PA"/>
    <s v="S6"/>
    <m/>
    <d v="2024-12-10T00:00:00"/>
    <d v="1899-12-30T06:40:43"/>
    <d v="2024-12-10T00:00:00"/>
    <d v="1899-12-30T06:39:03"/>
    <d v="2024-12-10T00:00:00"/>
    <d v="1899-12-30T07:07:37"/>
    <x v="0"/>
    <s v="RFCPI"/>
    <s v="7001180130"/>
    <s v="FBO"/>
    <d v="1899-12-30T00:30:14"/>
    <d v="1899-12-30T00:28:34"/>
    <d v="1899-12-30T00:01:40"/>
    <s v="Granel"/>
    <s v="E001"/>
    <x v="2"/>
    <d v="1899-12-30T00:26:54"/>
    <d v="1899-12-30T00:28:34"/>
    <n v="6"/>
    <x v="6"/>
    <x v="4"/>
    <x v="1"/>
    <n v="0"/>
    <n v="0"/>
    <s v="OK"/>
    <s v="Granel"/>
    <x v="0"/>
    <n v="0"/>
    <s v="F. NIEBLA"/>
    <s v="A"/>
    <d v="1899-12-30T00:01:40"/>
    <d v="1899-12-30T00:01:40"/>
    <s v="OK"/>
    <m/>
    <m/>
    <d v="1899-12-30T00:00:00"/>
    <d v="1899-12-30T00:26:54"/>
    <n v="3"/>
    <n v="-1.1574074074000018E-3"/>
    <n v="26.900000000006361"/>
    <n v="7"/>
    <s v="Si"/>
  </r>
  <r>
    <s v="CSNB"/>
    <s v="2024024830"/>
    <x v="0"/>
    <s v="ER3237BCD"/>
    <s v="E9402GGZ"/>
    <d v="2024-12-10T00:00:00"/>
    <m/>
    <s v="837"/>
    <x v="48"/>
    <s v="PA"/>
    <s v="S3"/>
    <m/>
    <d v="2024-12-10T00:00:00"/>
    <d v="1899-12-30T06:35:31"/>
    <d v="2024-12-10T00:00:00"/>
    <d v="1899-12-30T06:33:51"/>
    <d v="2024-12-10T00:00:00"/>
    <d v="1899-12-30T07:15:19"/>
    <x v="0"/>
    <s v="RFCPI"/>
    <s v="7001180131"/>
    <s v="FBO"/>
    <d v="1899-12-30T00:43:08"/>
    <d v="1899-12-30T00:41:28"/>
    <d v="1899-12-30T00:01:40"/>
    <s v="Granel"/>
    <s v="E001"/>
    <x v="2"/>
    <d v="1899-12-30T00:39:48"/>
    <d v="1899-12-30T00:41:28"/>
    <n v="6"/>
    <x v="6"/>
    <x v="4"/>
    <x v="1"/>
    <n v="0"/>
    <n v="0"/>
    <s v="OK"/>
    <s v="Granel"/>
    <x v="0"/>
    <n v="0"/>
    <s v="F. NIEBLA"/>
    <s v="A"/>
    <d v="1899-12-30T00:01:40"/>
    <d v="1899-12-30T00:01:40"/>
    <s v="OK"/>
    <m/>
    <m/>
    <d v="1899-12-30T00:00:00"/>
    <d v="1899-12-30T00:39:48"/>
    <n v="3"/>
    <n v="-1.1574074074099938E-3"/>
    <n v="39.800000000001582"/>
    <n v="7"/>
    <s v="Si"/>
  </r>
  <r>
    <s v="CSNB"/>
    <s v="2024024834"/>
    <x v="0"/>
    <s v="E3870LBJ"/>
    <s v="EBU01275R"/>
    <d v="2024-12-10T00:00:00"/>
    <m/>
    <s v="2955"/>
    <x v="49"/>
    <s v="PA"/>
    <s v="PA"/>
    <m/>
    <d v="2024-12-10T00:00:00"/>
    <d v="1899-12-30T07:30:56"/>
    <d v="2024-12-10T00:00:00"/>
    <d v="1899-12-30T07:29:13"/>
    <d v="2024-12-10T00:00:00"/>
    <d v="1899-12-30T07:58:00"/>
    <x v="0"/>
    <s v="RFCPI"/>
    <s v="7001180133"/>
    <s v="EXW"/>
    <d v="1899-12-30T00:30:30"/>
    <d v="1899-12-30T00:28:47"/>
    <d v="1899-12-30T00:01:43"/>
    <s v="Ensacado"/>
    <s v="E002"/>
    <x v="1"/>
    <d v="1899-12-30T00:27:04"/>
    <d v="1899-12-30T00:28:47"/>
    <n v="7"/>
    <x v="6"/>
    <x v="4"/>
    <x v="2"/>
    <n v="0"/>
    <n v="0"/>
    <s v="OK"/>
    <s v="Ensacado"/>
    <x v="0"/>
    <n v="0"/>
    <s v="F. NIEBLA"/>
    <s v="A"/>
    <d v="1899-12-30T00:01:43"/>
    <d v="1899-12-30T00:01:43"/>
    <s v="OK"/>
    <m/>
    <m/>
    <d v="1899-12-30T00:00:00"/>
    <d v="1899-12-30T00:27:04"/>
    <n v="3"/>
    <n v="-1.192129629630001E-3"/>
    <n v="27.066666666657575"/>
    <n v="7"/>
    <s v="Si"/>
  </r>
  <r>
    <s v="CSNB"/>
    <s v="2024024833"/>
    <x v="0"/>
    <s v="ER1917BBX"/>
    <s v="E9349KRP"/>
    <d v="2024-12-10T00:00:00"/>
    <m/>
    <s v="837"/>
    <x v="48"/>
    <s v="PA"/>
    <s v="S6"/>
    <m/>
    <d v="2024-12-10T00:00:00"/>
    <d v="1899-12-30T07:27:46"/>
    <d v="2024-12-10T00:00:00"/>
    <d v="1899-12-30T07:26:25"/>
    <d v="2024-12-10T00:00:00"/>
    <d v="1899-12-30T08:02:27"/>
    <x v="0"/>
    <s v="RFCPI"/>
    <s v="7001180134"/>
    <s v="EXW"/>
    <d v="1899-12-30T00:37:23"/>
    <d v="1899-12-30T00:36:02"/>
    <d v="1899-12-30T00:01:21"/>
    <s v="Granel"/>
    <s v="E001"/>
    <x v="1"/>
    <d v="1899-12-30T00:34:41"/>
    <d v="1899-12-30T00:36:02"/>
    <n v="7"/>
    <x v="6"/>
    <x v="4"/>
    <x v="1"/>
    <n v="0"/>
    <n v="0"/>
    <s v="OK"/>
    <s v="Granel"/>
    <x v="0"/>
    <n v="0"/>
    <s v="F. NIEBLA"/>
    <s v="A"/>
    <d v="1899-12-30T00:01:21"/>
    <d v="1899-12-30T00:01:21"/>
    <s v="OK"/>
    <m/>
    <m/>
    <d v="1899-12-30T00:00:00"/>
    <d v="1899-12-30T00:34:41"/>
    <n v="3"/>
    <n v="-9.3750000000003553E-4"/>
    <n v="34.683333333336009"/>
    <n v="8"/>
    <s v="Si"/>
  </r>
  <r>
    <s v="CSNB"/>
    <s v="2024024835"/>
    <x v="0"/>
    <s v="ER1991BBZ"/>
    <s v="E6028JLK"/>
    <d v="2024-12-10T00:00:00"/>
    <m/>
    <s v="837"/>
    <x v="48"/>
    <s v="PA"/>
    <s v="S6"/>
    <m/>
    <d v="2024-12-10T00:00:00"/>
    <d v="1899-12-30T07:34:15"/>
    <d v="2024-12-10T00:00:00"/>
    <d v="1899-12-30T07:32:36"/>
    <d v="2024-12-10T00:00:00"/>
    <d v="1899-12-30T08:11:30"/>
    <x v="0"/>
    <s v="RFCPI"/>
    <s v="7001180135"/>
    <s v="FBO"/>
    <d v="1899-12-30T00:40:33"/>
    <d v="1899-12-30T00:38:54"/>
    <d v="1899-12-30T00:01:39"/>
    <s v="Granel"/>
    <s v="E001"/>
    <x v="2"/>
    <d v="1899-12-30T00:37:15"/>
    <d v="1899-12-30T00:38:54"/>
    <n v="7"/>
    <x v="6"/>
    <x v="4"/>
    <x v="1"/>
    <n v="0"/>
    <n v="0"/>
    <s v="OK"/>
    <s v="Granel"/>
    <x v="0"/>
    <n v="0"/>
    <s v="F. NIEBLA"/>
    <s v="A"/>
    <d v="1899-12-30T00:01:39"/>
    <d v="1899-12-30T00:01:39"/>
    <s v="OK"/>
    <m/>
    <m/>
    <d v="1899-12-30T00:00:00"/>
    <d v="1899-12-30T00:37:15"/>
    <n v="3"/>
    <n v="-1.1458333333300152E-3"/>
    <n v="37.249999999991992"/>
    <n v="8"/>
    <s v="Si"/>
  </r>
  <r>
    <s v="CSNB"/>
    <s v="2024024839"/>
    <x v="0"/>
    <s v="ER3237BCD"/>
    <s v="E9402GGZ"/>
    <d v="2024-12-10T00:00:00"/>
    <m/>
    <s v="837"/>
    <x v="48"/>
    <s v="PA"/>
    <s v="S6"/>
    <m/>
    <d v="2024-12-10T00:00:00"/>
    <d v="1899-12-30T08:47:45"/>
    <d v="2024-12-10T00:00:00"/>
    <d v="1899-12-30T08:46:24"/>
    <d v="2024-12-10T00:00:00"/>
    <d v="1899-12-30T09:32:11"/>
    <x v="0"/>
    <s v="RFCPI"/>
    <s v="7001180137"/>
    <s v="FBO"/>
    <d v="1899-12-30T00:47:08"/>
    <d v="1899-12-30T00:45:47"/>
    <d v="1899-12-30T00:01:21"/>
    <s v="Granel"/>
    <s v="E001"/>
    <x v="2"/>
    <d v="1899-12-30T00:44:26"/>
    <d v="1899-12-30T00:45:47"/>
    <n v="8"/>
    <x v="6"/>
    <x v="4"/>
    <x v="1"/>
    <n v="0"/>
    <n v="0"/>
    <s v="OK"/>
    <s v="Granel"/>
    <x v="0"/>
    <n v="0"/>
    <s v="F. NIEBLA"/>
    <s v="A"/>
    <d v="1899-12-30T00:01:21"/>
    <d v="1899-12-30T00:01:21"/>
    <s v="OK"/>
    <m/>
    <m/>
    <d v="1899-12-30T00:00:00"/>
    <d v="1899-12-30T00:44:26"/>
    <n v="3"/>
    <n v="-9.3749999999998002E-4"/>
    <n v="44.43333333333122"/>
    <n v="9"/>
    <s v="Si"/>
  </r>
  <r>
    <s v="CSNB"/>
    <s v="2024024843"/>
    <x v="0"/>
    <s v="ER1242BBS"/>
    <s v="E7586KJW"/>
    <d v="2024-12-10T00:00:00"/>
    <m/>
    <s v="837"/>
    <x v="48"/>
    <s v="PA"/>
    <s v="S6"/>
    <m/>
    <d v="2024-12-10T00:00:00"/>
    <d v="1899-12-30T09:09:32"/>
    <d v="2024-12-10T00:00:00"/>
    <d v="1899-12-30T09:07:51"/>
    <d v="2024-12-10T00:00:00"/>
    <d v="1899-12-30T09:51:25"/>
    <x v="0"/>
    <s v="RFCPI"/>
    <s v="7001180138"/>
    <s v="FBO"/>
    <d v="1899-12-30T00:45:15"/>
    <d v="1899-12-30T00:43:34"/>
    <d v="1899-12-30T00:01:41"/>
    <s v="Granel"/>
    <s v="E001"/>
    <x v="2"/>
    <d v="1899-12-30T00:41:53"/>
    <d v="1899-12-30T00:43:34"/>
    <n v="9"/>
    <x v="6"/>
    <x v="4"/>
    <x v="1"/>
    <n v="0"/>
    <n v="0"/>
    <s v="OK"/>
    <s v="Granel"/>
    <x v="0"/>
    <n v="0"/>
    <s v="F. NIEBLA"/>
    <s v="A"/>
    <d v="1899-12-30T00:01:41"/>
    <d v="1899-12-30T00:01:41"/>
    <s v="OK"/>
    <m/>
    <m/>
    <d v="1899-12-30T00:00:00"/>
    <d v="1899-12-30T00:41:53"/>
    <n v="3"/>
    <n v="-1.1689814814799804E-3"/>
    <n v="41.883333333336019"/>
    <n v="9"/>
    <s v="Si"/>
  </r>
  <r>
    <s v="CSNB"/>
    <s v="2024024842"/>
    <x v="0"/>
    <s v="ER5071BBM"/>
    <s v="E7861MTC"/>
    <d v="2024-12-10T00:00:00"/>
    <m/>
    <s v="2882"/>
    <x v="50"/>
    <s v="PA"/>
    <s v="PA"/>
    <m/>
    <d v="2024-12-10T00:00:00"/>
    <d v="1899-12-30T09:08:14"/>
    <d v="2024-12-10T00:00:00"/>
    <d v="1899-12-30T09:06:34"/>
    <d v="2024-12-10T00:00:00"/>
    <d v="1899-12-30T09:57:05"/>
    <x v="0"/>
    <s v="RFCPI"/>
    <s v="7001180139"/>
    <s v="EXW"/>
    <d v="1899-12-30T00:52:11"/>
    <d v="1899-12-30T00:50:31"/>
    <d v="1899-12-30T00:01:40"/>
    <s v="Ensacado"/>
    <s v="E002"/>
    <x v="1"/>
    <d v="1899-12-30T00:48:51"/>
    <d v="1899-12-30T00:50:31"/>
    <n v="9"/>
    <x v="6"/>
    <x v="4"/>
    <x v="2"/>
    <n v="0"/>
    <n v="0"/>
    <s v="OK"/>
    <s v="Ensacado"/>
    <x v="0"/>
    <n v="0"/>
    <s v="F. NIEBLA"/>
    <s v="B"/>
    <d v="1899-12-30T00:01:40"/>
    <d v="1899-12-30T00:01:40"/>
    <s v="OK"/>
    <m/>
    <m/>
    <d v="1899-12-30T00:00:00"/>
    <d v="1899-12-30T00:48:51"/>
    <n v="3"/>
    <n v="-1.1574074074000018E-3"/>
    <n v="48.84999999999836"/>
    <n v="9"/>
    <s v="No"/>
  </r>
  <r>
    <s v="CSNB"/>
    <s v="2024024845"/>
    <x v="0"/>
    <s v="ER9926BCC"/>
    <s v="E3616JTZ"/>
    <d v="2024-12-10T00:00:00"/>
    <m/>
    <s v="1782"/>
    <x v="46"/>
    <s v="PA"/>
    <s v="S1"/>
    <m/>
    <d v="2024-12-10T00:00:00"/>
    <d v="1899-12-30T09:17:43"/>
    <d v="2024-12-10T00:00:00"/>
    <d v="1899-12-30T09:16:21"/>
    <d v="2024-12-10T00:00:00"/>
    <d v="1899-12-30T10:01:00"/>
    <x v="0"/>
    <s v="RFCPI"/>
    <s v="7001180140"/>
    <s v="FBO"/>
    <d v="1899-12-30T00:46:01"/>
    <d v="1899-12-30T00:44:39"/>
    <d v="1899-12-30T00:01:22"/>
    <s v="Granel"/>
    <s v="E001"/>
    <x v="2"/>
    <d v="1899-12-30T00:43:17"/>
    <d v="1899-12-30T00:44:39"/>
    <n v="9"/>
    <x v="6"/>
    <x v="4"/>
    <x v="1"/>
    <n v="0"/>
    <n v="0"/>
    <s v="OK"/>
    <s v="Granel"/>
    <x v="0"/>
    <n v="0"/>
    <s v="F. NIEBLA"/>
    <s v="A"/>
    <d v="1899-12-30T00:01:22"/>
    <d v="1899-12-30T00:01:22"/>
    <s v="OK"/>
    <m/>
    <m/>
    <d v="1899-12-30T00:00:00"/>
    <d v="1899-12-30T00:43:17"/>
    <n v="3"/>
    <n v="-9.4907407407002209E-4"/>
    <n v="43.283333333332799"/>
    <n v="10"/>
    <s v="Si"/>
  </r>
  <r>
    <s v="CSNB"/>
    <s v="2024024847"/>
    <x v="0"/>
    <s v="ECO02603R"/>
    <s v="E2222JCW"/>
    <d v="2024-12-10T00:00:00"/>
    <m/>
    <s v="837"/>
    <x v="48"/>
    <s v="PA"/>
    <s v="S6"/>
    <m/>
    <d v="2024-12-10T00:00:00"/>
    <d v="1899-12-30T09:21:23"/>
    <d v="2024-12-10T00:00:00"/>
    <d v="1899-12-30T09:19:41"/>
    <d v="2024-12-10T00:00:00"/>
    <d v="1899-12-30T10:03:53"/>
    <x v="0"/>
    <s v="RFCPI"/>
    <s v="7001180141"/>
    <s v="FBO"/>
    <d v="1899-12-30T00:45:54"/>
    <d v="1899-12-30T00:44:12"/>
    <d v="1899-12-30T00:01:42"/>
    <s v="Granel"/>
    <s v="E001"/>
    <x v="2"/>
    <d v="1899-12-30T00:42:30"/>
    <d v="1899-12-30T00:44:12"/>
    <n v="9"/>
    <x v="6"/>
    <x v="4"/>
    <x v="1"/>
    <n v="0"/>
    <n v="0"/>
    <s v="OK"/>
    <s v="Granel"/>
    <x v="0"/>
    <n v="0"/>
    <s v="F. NIEBLA"/>
    <s v="A"/>
    <d v="1899-12-30T00:01:42"/>
    <d v="1899-12-30T00:01:42"/>
    <s v="OK"/>
    <m/>
    <m/>
    <d v="1899-12-30T00:00:00"/>
    <d v="1899-12-30T00:42:30"/>
    <n v="3"/>
    <n v="-1.1805555555600145E-3"/>
    <n v="42.500000000001606"/>
    <n v="10"/>
    <s v="Si"/>
  </r>
  <r>
    <s v="CSNB"/>
    <s v="2024024846"/>
    <x v="0"/>
    <s v="ER6360BBH"/>
    <s v="E5728KFK"/>
    <d v="2024-12-10T00:00:00"/>
    <m/>
    <s v="1782"/>
    <x v="46"/>
    <s v="PA"/>
    <s v="S1"/>
    <m/>
    <d v="2024-12-10T00:00:00"/>
    <d v="1899-12-30T09:20:39"/>
    <d v="2024-12-10T00:00:00"/>
    <d v="1899-12-30T09:18:57"/>
    <d v="2024-12-10T00:00:00"/>
    <d v="1899-12-30T10:16:35"/>
    <x v="0"/>
    <s v="RFCPI"/>
    <s v="7001180142"/>
    <s v="FBO"/>
    <d v="1899-12-30T00:59:20"/>
    <d v="1899-12-30T00:57:38"/>
    <d v="1899-12-30T00:01:42"/>
    <s v="Granel"/>
    <s v="E001"/>
    <x v="2"/>
    <d v="1899-12-30T00:55:56"/>
    <d v="1899-12-30T00:57:38"/>
    <n v="9"/>
    <x v="6"/>
    <x v="4"/>
    <x v="1"/>
    <n v="0"/>
    <n v="0"/>
    <s v="OK"/>
    <s v="Granel"/>
    <x v="0"/>
    <n v="0"/>
    <s v="F. NIEBLA"/>
    <s v="B"/>
    <d v="1899-12-30T00:01:42"/>
    <d v="1899-12-30T00:01:42"/>
    <s v="OK"/>
    <m/>
    <m/>
    <d v="1899-12-30T00:00:00"/>
    <d v="1899-12-30T00:55:56"/>
    <n v="3"/>
    <n v="-1.1805555555600145E-3"/>
    <n v="55.933333333329578"/>
    <n v="10"/>
    <s v="No"/>
  </r>
  <r>
    <s v="CSNB"/>
    <s v="2024024848"/>
    <x v="0"/>
    <s v="ER1551BBJ"/>
    <s v="E2015JDV"/>
    <d v="2024-12-10T00:00:00"/>
    <m/>
    <s v="837"/>
    <x v="48"/>
    <s v="PA"/>
    <s v="S6"/>
    <m/>
    <d v="2024-12-10T00:00:00"/>
    <d v="1899-12-30T09:22:00"/>
    <d v="2024-12-10T00:00:00"/>
    <d v="1899-12-30T09:20:18"/>
    <d v="2024-12-10T00:00:00"/>
    <d v="1899-12-30T10:22:17"/>
    <x v="0"/>
    <s v="RFCPI"/>
    <s v="7001180143"/>
    <s v="FBO"/>
    <d v="1899-12-30T01:03:41"/>
    <d v="1899-12-30T01:01:59"/>
    <d v="1899-12-30T00:01:42"/>
    <s v="Granel"/>
    <s v="E001"/>
    <x v="2"/>
    <d v="1899-12-30T01:00:17"/>
    <d v="1899-12-30T01:01:59"/>
    <n v="9"/>
    <x v="6"/>
    <x v="4"/>
    <x v="1"/>
    <n v="0"/>
    <n v="0"/>
    <s v="OK"/>
    <s v="Granel"/>
    <x v="0"/>
    <n v="0"/>
    <s v="F. NIEBLA"/>
    <s v="B"/>
    <d v="1899-12-30T00:01:42"/>
    <d v="1899-12-30T00:01:42"/>
    <s v="OK"/>
    <m/>
    <m/>
    <d v="1899-12-30T00:00:00"/>
    <d v="1899-12-30T01:00:17"/>
    <n v="3"/>
    <n v="-1.1805555555600145E-3"/>
    <n v="60.283333333324819"/>
    <n v="10"/>
    <s v="No"/>
  </r>
  <r>
    <s v="CSNB"/>
    <s v="2024024844"/>
    <x v="0"/>
    <s v="ER8715BBN"/>
    <s v="E8935JMP"/>
    <d v="2024-12-10T00:00:00"/>
    <m/>
    <s v="3312"/>
    <x v="51"/>
    <s v="PA"/>
    <s v="PA"/>
    <m/>
    <d v="2024-12-10T00:00:00"/>
    <d v="1899-12-30T09:15:23"/>
    <d v="2024-12-10T00:00:00"/>
    <d v="1899-12-30T09:13:41"/>
    <d v="2024-12-10T00:00:00"/>
    <d v="1899-12-30T10:29:09"/>
    <x v="0"/>
    <s v="RFCPI"/>
    <s v="7001180144"/>
    <s v="FBO"/>
    <d v="1899-12-30T01:17:10"/>
    <d v="1899-12-30T01:15:28"/>
    <d v="1899-12-30T00:01:42"/>
    <s v="Ensacado"/>
    <s v="E002"/>
    <x v="2"/>
    <d v="1899-12-30T01:13:46"/>
    <d v="1899-12-30T01:15:28"/>
    <n v="9"/>
    <x v="6"/>
    <x v="4"/>
    <x v="2"/>
    <n v="0"/>
    <n v="0"/>
    <s v="OK"/>
    <s v="Ensacado"/>
    <x v="0"/>
    <n v="0"/>
    <s v="F. NIEBLA"/>
    <s v="B"/>
    <d v="1899-12-30T00:01:42"/>
    <d v="1899-12-30T00:01:42"/>
    <s v="OK"/>
    <m/>
    <m/>
    <d v="1899-12-30T00:00:00"/>
    <d v="1899-12-30T01:13:46"/>
    <n v="3"/>
    <n v="-1.1805555555600145E-3"/>
    <n v="73.766666666663994"/>
    <n v="10"/>
    <s v="No"/>
  </r>
  <r>
    <s v="CSNB"/>
    <s v="2024024849"/>
    <x v="0"/>
    <s v="ER3135BBC"/>
    <s v="E5940JLK"/>
    <d v="2024-12-10T00:00:00"/>
    <m/>
    <s v="1782"/>
    <x v="46"/>
    <s v="PA"/>
    <s v="S1"/>
    <m/>
    <d v="2024-12-10T00:00:00"/>
    <d v="1899-12-30T09:49:40"/>
    <d v="2024-12-10T00:00:00"/>
    <d v="1899-12-30T09:48:06"/>
    <d v="2024-12-10T00:00:00"/>
    <d v="1899-12-30T10:32:16"/>
    <x v="0"/>
    <s v="RFCPI"/>
    <s v="7001180145"/>
    <s v="FBO"/>
    <d v="1899-12-30T00:45:44"/>
    <d v="1899-12-30T00:44:10"/>
    <d v="1899-12-30T00:01:34"/>
    <s v="Granel"/>
    <s v="E001"/>
    <x v="2"/>
    <d v="1899-12-30T00:42:36"/>
    <d v="1899-12-30T00:44:10"/>
    <n v="9"/>
    <x v="6"/>
    <x v="4"/>
    <x v="1"/>
    <n v="0"/>
    <n v="0"/>
    <s v="OK"/>
    <s v="Granel"/>
    <x v="0"/>
    <n v="0"/>
    <s v="F. NIEBLA"/>
    <s v="A"/>
    <d v="1899-12-30T00:01:34"/>
    <d v="1899-12-30T00:01:34"/>
    <s v="OK"/>
    <m/>
    <m/>
    <d v="1899-12-30T00:00:00"/>
    <d v="1899-12-30T00:42:36"/>
    <n v="3"/>
    <n v="-1.0879629629599874E-3"/>
    <n v="42.599999999995227"/>
    <n v="10"/>
    <s v="Si"/>
  </r>
  <r>
    <s v="CSNB"/>
    <s v="2024024850"/>
    <x v="0"/>
    <s v="ER1486BBS"/>
    <s v="E4179KVF"/>
    <d v="2024-12-10T00:00:00"/>
    <m/>
    <s v="837"/>
    <x v="48"/>
    <s v="PA"/>
    <s v="S6"/>
    <m/>
    <d v="2024-12-10T00:00:00"/>
    <d v="1899-12-30T10:09:52"/>
    <d v="2024-12-10T00:00:00"/>
    <d v="1899-12-30T10:08:31"/>
    <d v="2024-12-10T00:00:00"/>
    <d v="1899-12-30T10:46:18"/>
    <x v="0"/>
    <s v="RFCPI"/>
    <s v="7001180146"/>
    <s v="FBO"/>
    <d v="1899-12-30T00:39:08"/>
    <d v="1899-12-30T00:37:47"/>
    <d v="1899-12-30T00:01:21"/>
    <s v="Granel"/>
    <s v="E001"/>
    <x v="2"/>
    <d v="1899-12-30T00:36:26"/>
    <d v="1899-12-30T00:37:47"/>
    <n v="10"/>
    <x v="6"/>
    <x v="4"/>
    <x v="1"/>
    <n v="0"/>
    <n v="0"/>
    <s v="OK"/>
    <s v="Granel"/>
    <x v="0"/>
    <n v="0"/>
    <s v="F. NIEBLA"/>
    <s v="A"/>
    <d v="1899-12-30T00:01:21"/>
    <d v="1899-12-30T00:01:21"/>
    <s v="OK"/>
    <m/>
    <m/>
    <d v="1899-12-30T00:00:00"/>
    <d v="1899-12-30T00:36:26"/>
    <n v="3"/>
    <n v="-9.3750000000003553E-4"/>
    <n v="36.433333333324775"/>
    <n v="10"/>
    <s v="Si"/>
  </r>
  <r>
    <s v="CSNB"/>
    <s v="2024024851"/>
    <x v="0"/>
    <s v="ER8418BBZ"/>
    <s v="E5825KKS"/>
    <d v="2024-12-10T00:00:00"/>
    <m/>
    <s v="837"/>
    <x v="48"/>
    <s v="PA"/>
    <s v="S6"/>
    <m/>
    <d v="2024-12-10T00:00:00"/>
    <d v="1899-12-30T10:20:46"/>
    <d v="2024-12-10T00:00:00"/>
    <d v="1899-12-30T10:19:05"/>
    <d v="2024-12-10T00:00:00"/>
    <d v="1899-12-30T10:57:35"/>
    <x v="0"/>
    <s v="RFCPI"/>
    <s v="7001180147"/>
    <s v="FBO"/>
    <d v="1899-12-30T00:40:11"/>
    <d v="1899-12-30T00:38:30"/>
    <d v="1899-12-30T00:01:41"/>
    <s v="Granel"/>
    <s v="E001"/>
    <x v="2"/>
    <d v="1899-12-30T00:36:49"/>
    <d v="1899-12-30T00:38:30"/>
    <n v="10"/>
    <x v="6"/>
    <x v="4"/>
    <x v="1"/>
    <n v="0"/>
    <n v="0"/>
    <s v="OK"/>
    <s v="Granel"/>
    <x v="0"/>
    <n v="0"/>
    <s v="F. NIEBLA"/>
    <s v="A"/>
    <d v="1899-12-30T00:01:41"/>
    <d v="1899-12-30T00:01:41"/>
    <s v="OK"/>
    <m/>
    <m/>
    <d v="1899-12-30T00:00:00"/>
    <d v="1899-12-30T00:36:49"/>
    <n v="3"/>
    <n v="-1.1689814814799804E-3"/>
    <n v="36.816666666667253"/>
    <n v="10"/>
    <s v="Si"/>
  </r>
  <r>
    <s v="CSNB"/>
    <s v="2024024852"/>
    <x v="0"/>
    <s v="ER7913BBH"/>
    <s v="E0897HWR"/>
    <d v="2024-12-10T00:00:00"/>
    <m/>
    <s v="837"/>
    <x v="48"/>
    <s v="PA"/>
    <s v="S3"/>
    <m/>
    <d v="2024-12-10T00:00:00"/>
    <d v="1899-12-30T10:29:35"/>
    <d v="2024-12-10T00:00:00"/>
    <d v="1899-12-30T10:27:52"/>
    <d v="2024-12-10T00:00:00"/>
    <d v="1899-12-30T11:09:20"/>
    <x v="0"/>
    <s v="RFCPI"/>
    <s v="7001180148"/>
    <s v="FBO"/>
    <d v="1899-12-30T00:43:11"/>
    <d v="1899-12-30T00:41:28"/>
    <d v="1899-12-30T00:01:43"/>
    <s v="Granel"/>
    <s v="E001"/>
    <x v="2"/>
    <d v="1899-12-30T00:39:45"/>
    <d v="1899-12-30T00:41:28"/>
    <n v="10"/>
    <x v="6"/>
    <x v="4"/>
    <x v="1"/>
    <n v="0"/>
    <n v="0"/>
    <s v="OK"/>
    <s v="Granel"/>
    <x v="0"/>
    <n v="0"/>
    <s v="F. NIEBLA"/>
    <s v="A"/>
    <d v="1899-12-30T00:01:43"/>
    <d v="1899-12-30T00:01:43"/>
    <s v="OK"/>
    <m/>
    <m/>
    <d v="1899-12-30T00:00:00"/>
    <d v="1899-12-30T00:39:45"/>
    <n v="3"/>
    <n v="-1.192129629630001E-3"/>
    <n v="39.749999999990386"/>
    <n v="11"/>
    <s v="Si"/>
  </r>
  <r>
    <s v="CSNB"/>
    <s v="2024024854"/>
    <x v="0"/>
    <s v="ER9375BBM"/>
    <s v="E7637JSC"/>
    <d v="2024-12-10T00:00:00"/>
    <m/>
    <s v="1782"/>
    <x v="46"/>
    <s v="PA"/>
    <s v="PA"/>
    <m/>
    <d v="2024-12-10T00:00:00"/>
    <d v="1899-12-30T10:36:16"/>
    <d v="2024-12-10T00:00:00"/>
    <d v="1899-12-30T10:34:35"/>
    <d v="2024-12-10T00:00:00"/>
    <d v="1899-12-30T11:26:53"/>
    <x v="0"/>
    <s v="IGABALDON"/>
    <s v="7001180149"/>
    <s v="FBO"/>
    <d v="1899-12-30T00:53:59"/>
    <d v="1899-12-30T00:52:18"/>
    <d v="1899-12-30T00:01:41"/>
    <s v="Granel"/>
    <s v="E001"/>
    <x v="2"/>
    <d v="1899-12-30T00:50:37"/>
    <d v="1899-12-30T00:52:18"/>
    <n v="10"/>
    <x v="6"/>
    <x v="4"/>
    <x v="1"/>
    <n v="0"/>
    <n v="0"/>
    <s v="OK"/>
    <s v="Granel"/>
    <x v="0"/>
    <n v="0"/>
    <s v="F. NIEBLA"/>
    <s v="B"/>
    <d v="1899-12-30T00:01:41"/>
    <d v="1899-12-30T00:01:41"/>
    <s v="OK"/>
    <m/>
    <m/>
    <d v="1899-12-30T00:00:00"/>
    <d v="1899-12-30T00:50:37"/>
    <n v="3"/>
    <n v="-1.1689814814799804E-3"/>
    <n v="50.616666666662375"/>
    <n v="11"/>
    <s v="No"/>
  </r>
  <r>
    <s v="CSNB"/>
    <s v="2024024855"/>
    <x v="0"/>
    <s v="E0456FJC"/>
    <m/>
    <d v="2024-12-10T00:00:00"/>
    <m/>
    <s v="2882"/>
    <x v="50"/>
    <s v="PA"/>
    <m/>
    <m/>
    <d v="2024-12-10T00:00:00"/>
    <d v="1899-12-30T11:00:40"/>
    <d v="2024-12-10T00:00:00"/>
    <d v="1899-12-30T18:24:00"/>
    <d v="2024-12-10T00:00:00"/>
    <d v="1899-12-30T11:30:26"/>
    <x v="258"/>
    <s v="IGABALDON"/>
    <s v="7001180150"/>
    <s v="EXW"/>
    <d v="1899-12-30T14:16:54"/>
    <d v="1899-12-30T06:53:34"/>
    <d v="1899-12-30T07:23:20"/>
    <s v="Ensacado"/>
    <s v="E002"/>
    <x v="1"/>
    <d v="1899-12-30T00:29:46"/>
    <n v="-0.28719907407408007"/>
    <n v="11"/>
    <x v="6"/>
    <x v="4"/>
    <x v="2"/>
    <n v="0"/>
    <n v="0"/>
    <s v="OK"/>
    <s v="Ensacado"/>
    <x v="0"/>
    <n v="0"/>
    <s v="F. NIEBLA"/>
    <s v="A"/>
    <d v="1899-12-30T07:23:20"/>
    <d v="1899-12-30T06:25:20"/>
    <s v="KO"/>
    <m/>
    <m/>
    <d v="1899-12-30T00:00:00"/>
    <d v="1899-12-30T00:29:46"/>
    <n v="3"/>
    <d v="1899-12-30T07:23:20"/>
    <n v="29.766666666657596"/>
    <n v="11"/>
    <s v="Si"/>
  </r>
  <r>
    <s v="CSNB"/>
    <s v="2024024823"/>
    <x v="0"/>
    <s v="ER8916BBY"/>
    <s v="E6758JLK"/>
    <d v="2024-12-10T00:00:00"/>
    <m/>
    <s v="1782"/>
    <x v="46"/>
    <s v="PA"/>
    <s v="S1"/>
    <m/>
    <d v="2024-12-10T00:00:00"/>
    <d v="1899-12-30T11:38:31"/>
    <d v="2024-12-10T00:00:00"/>
    <d v="1899-12-30T11:38:34"/>
    <d v="2024-12-10T00:00:00"/>
    <d v="1899-12-30T12:22:03"/>
    <x v="0"/>
    <s v="RFCPI"/>
    <s v="7001180151"/>
    <s v="FBO"/>
    <d v="1899-12-30T00:43:32"/>
    <d v="1899-12-30T00:43:29"/>
    <d v="1899-12-30T00:00:03"/>
    <s v="Granel"/>
    <s v="E001"/>
    <x v="2"/>
    <d v="1899-12-30T00:43:32"/>
    <d v="1899-12-30T00:43:29"/>
    <n v="11"/>
    <x v="6"/>
    <x v="4"/>
    <x v="1"/>
    <n v="0"/>
    <n v="0"/>
    <s v="OK"/>
    <s v="Granel"/>
    <x v="0"/>
    <n v="0"/>
    <s v="F. NIEBLA"/>
    <s v="A"/>
    <d v="1899-12-30T00:00:03"/>
    <d v="1899-12-30T00:00:03"/>
    <s v="OK"/>
    <m/>
    <m/>
    <d v="1899-12-30T00:00:00"/>
    <d v="1899-12-30T00:43:32"/>
    <n v="3"/>
    <d v="1899-12-30T00:00:03"/>
    <n v="43.533333333331157"/>
    <n v="12"/>
    <s v="Si"/>
  </r>
  <r>
    <s v="CSNB"/>
    <s v="2024024828"/>
    <x v="0"/>
    <s v="ER1917BBX"/>
    <s v="E9349KRP"/>
    <d v="2024-12-10T00:00:00"/>
    <m/>
    <s v="837"/>
    <x v="48"/>
    <s v="PA"/>
    <s v="S6"/>
    <m/>
    <d v="2024-12-10T00:00:00"/>
    <d v="1899-12-30T11:44:27"/>
    <d v="2024-12-10T00:00:00"/>
    <d v="1899-12-30T11:44:29"/>
    <d v="2024-12-10T00:00:00"/>
    <d v="1899-12-30T12:25:04"/>
    <x v="0"/>
    <s v="RFCPI"/>
    <s v="7001180152"/>
    <s v="EXW"/>
    <d v="1899-12-30T00:40:37"/>
    <d v="1899-12-30T00:40:35"/>
    <d v="1899-12-30T00:00:02"/>
    <s v="Granel"/>
    <s v="E001"/>
    <x v="1"/>
    <d v="1899-12-30T00:40:37"/>
    <d v="1899-12-30T00:40:35"/>
    <n v="11"/>
    <x v="6"/>
    <x v="4"/>
    <x v="1"/>
    <n v="0"/>
    <n v="0"/>
    <s v="OK"/>
    <s v="Granel"/>
    <x v="0"/>
    <n v="0"/>
    <s v="F. NIEBLA"/>
    <s v="A"/>
    <d v="1899-12-30T00:00:02"/>
    <d v="1899-12-30T00:00:02"/>
    <s v="OK"/>
    <m/>
    <m/>
    <d v="1899-12-30T00:00:00"/>
    <d v="1899-12-30T00:40:37"/>
    <n v="3"/>
    <d v="1899-12-30T00:00:02"/>
    <n v="40.616666666668806"/>
    <n v="12"/>
    <s v="Si"/>
  </r>
  <r>
    <s v="CSNB"/>
    <s v="2024024829"/>
    <x v="0"/>
    <s v="E3870LBJ"/>
    <s v="EBU01275R"/>
    <d v="2024-12-10T00:00:00"/>
    <m/>
    <s v="3312"/>
    <x v="51"/>
    <s v="PA"/>
    <s v="PA"/>
    <m/>
    <d v="2024-12-10T00:00:00"/>
    <d v="1899-12-30T11:45:56"/>
    <d v="2024-12-10T00:00:00"/>
    <d v="1899-12-30T11:45:58"/>
    <d v="2024-12-10T00:00:00"/>
    <d v="1899-12-30T12:39:56"/>
    <x v="0"/>
    <s v="RFCPI"/>
    <s v="7001180154"/>
    <s v="EXW"/>
    <d v="1899-12-30T00:54:00"/>
    <d v="1899-12-30T00:53:58"/>
    <d v="1899-12-30T00:00:02"/>
    <s v="Ensacado"/>
    <s v="E002"/>
    <x v="1"/>
    <d v="1899-12-30T00:54:00"/>
    <d v="1899-12-30T00:53:58"/>
    <n v="11"/>
    <x v="6"/>
    <x v="4"/>
    <x v="2"/>
    <n v="0"/>
    <n v="0"/>
    <s v="OK"/>
    <s v="Ensacado"/>
    <x v="0"/>
    <n v="0"/>
    <s v="F. NIEBLA"/>
    <s v="B"/>
    <d v="1899-12-30T00:00:02"/>
    <d v="1899-12-30T00:00:02"/>
    <s v="OK"/>
    <m/>
    <m/>
    <d v="1899-12-30T00:00:00"/>
    <d v="1899-12-30T00:54:00"/>
    <n v="3"/>
    <d v="1899-12-30T00:00:02"/>
    <n v="53.999999999999964"/>
    <n v="12"/>
    <s v="No"/>
  </r>
  <r>
    <s v="CSNB"/>
    <s v="2024024826"/>
    <x v="0"/>
    <s v="ER9517BBK"/>
    <s v="E4598JTV"/>
    <d v="2024-12-10T00:00:00"/>
    <m/>
    <s v="1782"/>
    <x v="46"/>
    <s v="PA"/>
    <s v="S1"/>
    <m/>
    <d v="2024-12-10T00:00:00"/>
    <d v="1899-12-30T11:42:06"/>
    <d v="2024-12-10T00:00:00"/>
    <d v="1899-12-30T11:42:08"/>
    <d v="2024-12-10T00:00:00"/>
    <d v="1899-12-30T12:43:43"/>
    <x v="0"/>
    <s v="RFCPI"/>
    <s v="7001180155"/>
    <s v="FBO"/>
    <d v="1899-12-30T01:01:37"/>
    <d v="1899-12-30T01:01:35"/>
    <d v="1899-12-30T00:00:02"/>
    <s v="Granel"/>
    <s v="E001"/>
    <x v="2"/>
    <d v="1899-12-30T01:01:37"/>
    <d v="1899-12-30T01:01:35"/>
    <n v="11"/>
    <x v="6"/>
    <x v="4"/>
    <x v="1"/>
    <n v="0"/>
    <n v="0"/>
    <s v="OK"/>
    <s v="Granel"/>
    <x v="0"/>
    <n v="0"/>
    <s v="F. NIEBLA"/>
    <s v="B"/>
    <d v="1899-12-30T00:00:02"/>
    <d v="1899-12-30T00:00:02"/>
    <s v="OK"/>
    <m/>
    <m/>
    <d v="1899-12-30T00:00:00"/>
    <d v="1899-12-30T01:01:37"/>
    <n v="3"/>
    <d v="1899-12-30T00:00:02"/>
    <n v="61.616666666678398"/>
    <n v="12"/>
    <s v="No"/>
  </r>
  <r>
    <s v="CSNB"/>
    <s v="2024024825"/>
    <x v="0"/>
    <s v="ER6765BBT"/>
    <s v="E4948KGF"/>
    <d v="2024-12-10T00:00:00"/>
    <m/>
    <s v="837"/>
    <x v="48"/>
    <s v="PA"/>
    <s v="S6"/>
    <m/>
    <d v="2024-12-10T00:00:00"/>
    <d v="1899-12-30T11:40:58"/>
    <d v="2024-12-10T00:00:00"/>
    <d v="1899-12-30T11:41:00"/>
    <d v="2024-12-10T00:00:00"/>
    <d v="1899-12-30T12:47:11"/>
    <x v="0"/>
    <s v="RFCPI"/>
    <s v="7001180156"/>
    <s v="FBO"/>
    <d v="1899-12-30T01:06:13"/>
    <d v="1899-12-30T01:06:11"/>
    <d v="1899-12-30T00:00:02"/>
    <s v="Granel"/>
    <s v="E001"/>
    <x v="2"/>
    <d v="1899-12-30T01:06:13"/>
    <d v="1899-12-30T01:06:11"/>
    <n v="11"/>
    <x v="6"/>
    <x v="4"/>
    <x v="1"/>
    <n v="0"/>
    <n v="0"/>
    <s v="OK"/>
    <s v="Granel"/>
    <x v="0"/>
    <n v="0"/>
    <s v="F. NIEBLA"/>
    <s v="B"/>
    <d v="1899-12-30T00:00:02"/>
    <d v="1899-12-30T00:00:02"/>
    <s v="OK"/>
    <m/>
    <m/>
    <d v="1899-12-30T00:00:00"/>
    <d v="1899-12-30T01:06:13"/>
    <n v="3"/>
    <d v="1899-12-30T00:00:02"/>
    <n v="66.216666666657531"/>
    <n v="12"/>
    <s v="No"/>
  </r>
  <r>
    <s v="CSNB"/>
    <s v="2024024832"/>
    <x v="0"/>
    <s v="E1154JWB"/>
    <s v="ER7683BCC"/>
    <d v="2024-12-10T00:00:00"/>
    <m/>
    <s v="1782"/>
    <x v="46"/>
    <s v="PA"/>
    <s v="S1"/>
    <m/>
    <d v="2024-12-10T00:00:00"/>
    <d v="1899-12-30T11:57:07"/>
    <d v="2024-12-10T00:00:00"/>
    <d v="1899-12-30T11:57:10"/>
    <d v="2024-12-10T00:00:00"/>
    <d v="1899-12-30T12:52:52"/>
    <x v="0"/>
    <s v="RFCPI"/>
    <s v="7001180157"/>
    <s v="EXW"/>
    <d v="1899-12-30T00:55:45"/>
    <d v="1899-12-30T00:55:42"/>
    <d v="1899-12-30T00:00:03"/>
    <s v="Granel"/>
    <s v="E001"/>
    <x v="1"/>
    <d v="1899-12-30T00:55:45"/>
    <d v="1899-12-30T00:55:42"/>
    <n v="11"/>
    <x v="6"/>
    <x v="4"/>
    <x v="1"/>
    <n v="0"/>
    <n v="0"/>
    <s v="OK"/>
    <s v="Granel"/>
    <x v="0"/>
    <n v="0"/>
    <s v="F. NIEBLA"/>
    <s v="B"/>
    <d v="1899-12-30T00:00:03"/>
    <d v="1899-12-30T00:00:03"/>
    <s v="OK"/>
    <m/>
    <m/>
    <d v="1899-12-30T00:00:00"/>
    <d v="1899-12-30T00:55:45"/>
    <n v="3"/>
    <d v="1899-12-30T00:00:03"/>
    <n v="55.749999999988809"/>
    <n v="12"/>
    <s v="No"/>
  </r>
  <r>
    <s v="CSNB"/>
    <s v="2024024831"/>
    <x v="0"/>
    <s v="E6878LBJ"/>
    <s v="ER2114BBN"/>
    <d v="2024-12-10T00:00:00"/>
    <m/>
    <s v="1782"/>
    <x v="46"/>
    <s v="PA"/>
    <s v="S1"/>
    <m/>
    <d v="2024-12-10T00:00:00"/>
    <d v="1899-12-30T11:49:00"/>
    <d v="2024-12-10T00:00:00"/>
    <d v="1899-12-30T11:49:02"/>
    <d v="2024-12-10T00:00:00"/>
    <d v="1899-12-30T12:58:48"/>
    <x v="0"/>
    <s v="RFCPI"/>
    <s v="7001180158"/>
    <s v="EXW"/>
    <d v="1899-12-30T01:09:48"/>
    <d v="1899-12-30T01:09:46"/>
    <d v="1899-12-30T00:00:02"/>
    <s v="Granel"/>
    <s v="E001"/>
    <x v="1"/>
    <d v="1899-12-30T01:09:48"/>
    <d v="1899-12-30T01:09:46"/>
    <n v="11"/>
    <x v="6"/>
    <x v="4"/>
    <x v="1"/>
    <n v="0"/>
    <n v="0"/>
    <s v="OK"/>
    <s v="Granel"/>
    <x v="0"/>
    <n v="0"/>
    <s v="F. NIEBLA"/>
    <s v="B"/>
    <d v="1899-12-30T00:00:02"/>
    <d v="1899-12-30T00:00:02"/>
    <s v="OK"/>
    <m/>
    <m/>
    <d v="1899-12-30T00:00:00"/>
    <d v="1899-12-30T01:09:48"/>
    <n v="3"/>
    <d v="1899-12-30T00:00:02"/>
    <n v="69.799999999996757"/>
    <n v="12"/>
    <s v="No"/>
  </r>
  <r>
    <s v="CSNB"/>
    <s v="2024024830"/>
    <x v="0"/>
    <s v="ER5303BBT"/>
    <s v="E9842JGG"/>
    <d v="2024-12-10T00:00:00"/>
    <m/>
    <s v="837"/>
    <x v="48"/>
    <s v="PA"/>
    <s v="S6"/>
    <m/>
    <d v="2024-12-10T00:00:00"/>
    <d v="1899-12-30T11:47:26"/>
    <d v="2024-12-10T00:00:00"/>
    <d v="1899-12-30T11:47:27"/>
    <d v="2024-12-10T00:00:00"/>
    <d v="1899-12-30T13:02:57"/>
    <x v="0"/>
    <s v="RFCPI"/>
    <s v="7001180159"/>
    <s v="FBO"/>
    <d v="1899-12-30T01:15:31"/>
    <d v="1899-12-30T01:15:30"/>
    <d v="1899-12-30T00:00:01"/>
    <s v="Granel"/>
    <s v="E001"/>
    <x v="2"/>
    <d v="1899-12-30T01:15:31"/>
    <d v="1899-12-30T01:15:30"/>
    <n v="11"/>
    <x v="6"/>
    <x v="4"/>
    <x v="1"/>
    <n v="0"/>
    <n v="0"/>
    <s v="OK"/>
    <s v="Granel"/>
    <x v="0"/>
    <n v="0"/>
    <s v="F. NIEBLA"/>
    <s v="B"/>
    <d v="1899-12-30T00:00:01"/>
    <d v="1899-12-30T00:00:01"/>
    <s v="OK"/>
    <m/>
    <m/>
    <d v="1899-12-30T00:00:00"/>
    <d v="1899-12-30T01:15:31"/>
    <n v="3"/>
    <d v="1899-12-30T00:00:01"/>
    <n v="75.516666666667149"/>
    <n v="13"/>
    <s v="No"/>
  </r>
  <r>
    <s v="CSNB"/>
    <s v="2024024836"/>
    <x v="0"/>
    <s v="E4531FVN"/>
    <s v="ER0328BBM"/>
    <d v="2024-12-10T00:00:00"/>
    <m/>
    <s v="1782"/>
    <x v="46"/>
    <s v="PA"/>
    <s v="S1"/>
    <m/>
    <d v="2024-12-10T00:00:00"/>
    <d v="1899-12-30T13:22:06"/>
    <d v="2024-12-10T00:00:00"/>
    <d v="1899-12-30T13:22:07"/>
    <d v="2024-12-10T00:00:00"/>
    <d v="1899-12-30T14:03:59"/>
    <x v="0"/>
    <s v="RFCPI"/>
    <s v="7001180161"/>
    <s v="EXW"/>
    <d v="1899-12-30T00:41:53"/>
    <d v="1899-12-30T00:41:52"/>
    <d v="1899-12-30T00:00:01"/>
    <s v="Granel"/>
    <s v="E001"/>
    <x v="1"/>
    <d v="1899-12-30T00:41:53"/>
    <d v="1899-12-30T00:41:52"/>
    <n v="13"/>
    <x v="6"/>
    <x v="4"/>
    <x v="1"/>
    <n v="0"/>
    <n v="0"/>
    <s v="OK"/>
    <s v="Granel"/>
    <x v="0"/>
    <n v="0"/>
    <s v="F. NIEBLA"/>
    <s v="A"/>
    <d v="1899-12-30T00:00:01"/>
    <d v="1899-12-30T00:00:01"/>
    <s v="OK"/>
    <m/>
    <m/>
    <d v="1899-12-30T00:00:00"/>
    <d v="1899-12-30T00:41:53"/>
    <n v="3"/>
    <d v="1899-12-30T00:00:01"/>
    <n v="41.883333333335933"/>
    <n v="14"/>
    <s v="Si"/>
  </r>
  <r>
    <s v="CSNB"/>
    <s v="2024024835"/>
    <x v="0"/>
    <s v="ER8715BBN"/>
    <s v="E8935JMP"/>
    <d v="2024-12-10T00:00:00"/>
    <m/>
    <s v="3312"/>
    <x v="51"/>
    <s v="PA"/>
    <s v="PA"/>
    <m/>
    <d v="2024-12-10T00:00:00"/>
    <d v="1899-12-30T13:14:12"/>
    <d v="2024-12-10T00:00:00"/>
    <d v="1899-12-30T13:14:15"/>
    <d v="2024-12-10T00:00:00"/>
    <d v="1899-12-30T14:16:56"/>
    <x v="0"/>
    <s v="RFCPI"/>
    <s v="7001180162"/>
    <s v="FBO"/>
    <d v="1899-12-30T01:02:44"/>
    <d v="1899-12-30T01:02:41"/>
    <d v="1899-12-30T00:00:03"/>
    <s v="Ensacado"/>
    <s v="E002"/>
    <x v="2"/>
    <d v="1899-12-30T01:02:44"/>
    <d v="1899-12-30T01:02:41"/>
    <n v="13"/>
    <x v="6"/>
    <x v="4"/>
    <x v="2"/>
    <n v="0"/>
    <n v="0"/>
    <s v="OK"/>
    <s v="Ensacado"/>
    <x v="0"/>
    <n v="0"/>
    <s v="F. NIEBLA"/>
    <s v="B"/>
    <d v="1899-12-30T00:00:03"/>
    <d v="1899-12-30T00:00:03"/>
    <s v="OK"/>
    <m/>
    <m/>
    <d v="1899-12-30T00:00:00"/>
    <d v="1899-12-30T01:02:44"/>
    <n v="3"/>
    <d v="1899-12-30T00:00:03"/>
    <n v="62.733333333326406"/>
    <n v="14"/>
    <s v="No"/>
  </r>
  <r>
    <s v="CSNB"/>
    <s v="2024024838"/>
    <x v="0"/>
    <s v="ER1242BBS"/>
    <s v="E7586KJW"/>
    <d v="2024-12-10T00:00:00"/>
    <m/>
    <s v="3236"/>
    <x v="47"/>
    <s v="PA"/>
    <s v="S2"/>
    <m/>
    <d v="2024-12-10T00:00:00"/>
    <d v="1899-12-30T13:37:27"/>
    <d v="2024-12-10T00:00:00"/>
    <d v="1899-12-30T13:37:28"/>
    <d v="2024-12-10T00:00:00"/>
    <d v="1899-12-30T14:24:01"/>
    <x v="0"/>
    <s v="RFCPI"/>
    <s v="7001180163"/>
    <s v="FBO"/>
    <d v="1899-12-30T00:46:34"/>
    <d v="1899-12-30T00:46:33"/>
    <d v="1899-12-30T00:00:01"/>
    <s v="Granel"/>
    <s v="E001"/>
    <x v="2"/>
    <d v="1899-12-30T00:46:34"/>
    <d v="1899-12-30T00:46:33"/>
    <n v="13"/>
    <x v="6"/>
    <x v="4"/>
    <x v="1"/>
    <n v="0"/>
    <n v="0"/>
    <s v="OK"/>
    <s v="Granel"/>
    <x v="0"/>
    <n v="0"/>
    <s v="F. NIEBLA"/>
    <s v="B"/>
    <d v="1899-12-30T00:00:01"/>
    <d v="1899-12-30T00:00:01"/>
    <s v="OK"/>
    <m/>
    <m/>
    <d v="1899-12-30T00:00:00"/>
    <d v="1899-12-30T00:46:34"/>
    <n v="3"/>
    <d v="1899-12-30T00:00:01"/>
    <n v="46.566666666662378"/>
    <n v="14"/>
    <s v="No"/>
  </r>
  <r>
    <s v="CSNB"/>
    <s v="2024024841"/>
    <x v="0"/>
    <s v="ER3135BBC"/>
    <s v="E5940JLK"/>
    <d v="2024-12-10T00:00:00"/>
    <m/>
    <s v="1782"/>
    <x v="46"/>
    <s v="PA"/>
    <s v="S1"/>
    <m/>
    <d v="2024-12-10T00:00:00"/>
    <d v="1899-12-30T13:54:55"/>
    <d v="2024-12-10T00:00:00"/>
    <d v="1899-12-30T13:54:57"/>
    <d v="2024-12-10T00:00:00"/>
    <d v="1899-12-30T14:27:27"/>
    <x v="0"/>
    <s v="RFCPI"/>
    <s v="7001180164"/>
    <s v="FBO"/>
    <d v="1899-12-30T00:32:32"/>
    <d v="1899-12-30T00:32:30"/>
    <d v="1899-12-30T00:00:02"/>
    <s v="Granel"/>
    <s v="E001"/>
    <x v="2"/>
    <d v="1899-12-30T00:32:32"/>
    <d v="1899-12-30T00:32:30"/>
    <n v="13"/>
    <x v="6"/>
    <x v="4"/>
    <x v="1"/>
    <n v="0"/>
    <n v="0"/>
    <s v="OK"/>
    <s v="Granel"/>
    <x v="0"/>
    <n v="0"/>
    <s v="F. NIEBLA"/>
    <s v="A"/>
    <d v="1899-12-30T00:00:02"/>
    <d v="1899-12-30T00:00:02"/>
    <s v="OK"/>
    <m/>
    <m/>
    <d v="1899-12-30T00:00:00"/>
    <d v="1899-12-30T00:32:32"/>
    <n v="3"/>
    <d v="1899-12-30T00:00:02"/>
    <n v="32.533333333329679"/>
    <n v="14"/>
    <s v="Si"/>
  </r>
  <r>
    <s v="CSNB"/>
    <s v="2024024840"/>
    <x v="0"/>
    <s v="ER9926BCC"/>
    <s v="E3616JTZ"/>
    <d v="2024-12-10T00:00:00"/>
    <m/>
    <s v="1782"/>
    <x v="46"/>
    <s v="PA"/>
    <s v="S1"/>
    <m/>
    <d v="2024-12-10T00:00:00"/>
    <d v="1899-12-30T13:47:14"/>
    <d v="2024-12-10T00:00:00"/>
    <d v="1899-12-30T13:47:16"/>
    <d v="2024-12-10T00:00:00"/>
    <d v="1899-12-30T14:47:43"/>
    <x v="0"/>
    <s v="RFCPI"/>
    <s v="7001180166"/>
    <s v="FBO"/>
    <d v="1899-12-30T01:00:29"/>
    <d v="1899-12-30T01:00:27"/>
    <d v="1899-12-30T00:00:02"/>
    <s v="Granel"/>
    <s v="E001"/>
    <x v="2"/>
    <d v="1899-12-30T01:00:29"/>
    <d v="1899-12-30T01:00:27"/>
    <n v="13"/>
    <x v="6"/>
    <x v="4"/>
    <x v="1"/>
    <n v="0"/>
    <n v="0"/>
    <s v="OK"/>
    <s v="Granel"/>
    <x v="0"/>
    <n v="0"/>
    <s v="F. NIEBLA"/>
    <s v="B"/>
    <d v="1899-12-30T00:00:02"/>
    <d v="1899-12-30T00:00:02"/>
    <s v="OK"/>
    <m/>
    <m/>
    <d v="1899-12-30T00:00:00"/>
    <d v="1899-12-30T01:00:29"/>
    <n v="3"/>
    <d v="1899-12-30T00:00:02"/>
    <n v="60.483333333340923"/>
    <n v="14"/>
    <s v="No"/>
  </r>
  <r>
    <s v="CSNB"/>
    <s v="2024024846"/>
    <x v="0"/>
    <s v="ER7913BBH"/>
    <s v="E0897HWR"/>
    <d v="2024-12-10T00:00:00"/>
    <m/>
    <s v="1782"/>
    <x v="46"/>
    <s v="PA"/>
    <s v="S1"/>
    <m/>
    <d v="2024-12-10T00:00:00"/>
    <d v="1899-12-30T14:19:34"/>
    <d v="2024-12-10T00:00:00"/>
    <d v="1899-12-30T14:19:36"/>
    <d v="2024-12-10T00:00:00"/>
    <d v="1899-12-30T14:53:50"/>
    <x v="0"/>
    <s v="RFCPI"/>
    <s v="7001180167"/>
    <s v="FBO"/>
    <d v="1899-12-30T00:34:16"/>
    <d v="1899-12-30T00:34:14"/>
    <d v="1899-12-30T00:00:02"/>
    <s v="Granel"/>
    <s v="E001"/>
    <x v="2"/>
    <d v="1899-12-30T00:34:16"/>
    <d v="1899-12-30T00:34:14"/>
    <n v="14"/>
    <x v="6"/>
    <x v="4"/>
    <x v="1"/>
    <n v="0"/>
    <n v="0"/>
    <s v="OK"/>
    <s v="Granel"/>
    <x v="0"/>
    <n v="0"/>
    <s v="F. NIEBLA"/>
    <s v="A"/>
    <d v="1899-12-30T00:00:02"/>
    <d v="1899-12-30T00:00:02"/>
    <s v="OK"/>
    <m/>
    <m/>
    <d v="1899-12-30T00:00:00"/>
    <d v="1899-12-30T00:34:16"/>
    <n v="3"/>
    <d v="1899-12-30T00:00:02"/>
    <n v="34.266666666657578"/>
    <n v="14"/>
    <s v="Si"/>
  </r>
  <r>
    <s v="CSNB"/>
    <s v="2024024845"/>
    <x v="0"/>
    <s v="EM24729R"/>
    <s v="E3201JTT"/>
    <d v="2024-12-10T00:00:00"/>
    <m/>
    <s v="837"/>
    <x v="48"/>
    <s v="PA"/>
    <s v="S6"/>
    <m/>
    <d v="2024-12-10T00:00:00"/>
    <d v="1899-12-30T14:14:07"/>
    <d v="2024-12-10T00:00:00"/>
    <d v="1899-12-30T14:14:09"/>
    <d v="2024-12-10T00:00:00"/>
    <d v="1899-12-30T14:56:28"/>
    <x v="0"/>
    <s v="RFCPI"/>
    <s v="7001180168"/>
    <s v="FBO"/>
    <d v="1899-12-30T00:42:21"/>
    <d v="1899-12-30T00:42:19"/>
    <d v="1899-12-30T00:00:02"/>
    <s v="Granel"/>
    <s v="E001"/>
    <x v="2"/>
    <d v="1899-12-30T00:42:21"/>
    <d v="1899-12-30T00:42:19"/>
    <n v="14"/>
    <x v="6"/>
    <x v="4"/>
    <x v="1"/>
    <n v="0"/>
    <n v="0"/>
    <s v="OK"/>
    <s v="Granel"/>
    <x v="0"/>
    <n v="0"/>
    <s v="F. NIEBLA"/>
    <s v="A"/>
    <d v="1899-12-30T00:00:02"/>
    <d v="1899-12-30T00:00:02"/>
    <s v="OK"/>
    <m/>
    <m/>
    <d v="1899-12-30T00:00:00"/>
    <d v="1899-12-30T00:42:21"/>
    <n v="3"/>
    <d v="1899-12-30T00:00:02"/>
    <n v="42.350000000011093"/>
    <n v="14"/>
    <s v="Si"/>
  </r>
  <r>
    <s v="CSNB"/>
    <s v="2024024843"/>
    <x v="0"/>
    <s v="ER5689BBD"/>
    <s v="E5397JZM"/>
    <d v="2024-12-10T00:00:00"/>
    <m/>
    <s v="1782"/>
    <x v="46"/>
    <s v="PA"/>
    <s v="S1"/>
    <m/>
    <d v="2024-12-10T00:00:00"/>
    <d v="1899-12-30T14:05:45"/>
    <d v="2024-12-10T00:00:00"/>
    <d v="1899-12-30T14:05:50"/>
    <d v="2024-12-10T00:00:00"/>
    <d v="1899-12-30T15:05:17"/>
    <x v="0"/>
    <s v="RFCPI"/>
    <s v="7001180169"/>
    <s v="FBO"/>
    <d v="1899-12-30T00:59:32"/>
    <d v="1899-12-30T00:59:27"/>
    <d v="1899-12-30T00:00:05"/>
    <s v="Granel"/>
    <s v="E001"/>
    <x v="2"/>
    <d v="1899-12-30T00:59:32"/>
    <d v="1899-12-30T00:59:27"/>
    <n v="14"/>
    <x v="6"/>
    <x v="4"/>
    <x v="1"/>
    <n v="0"/>
    <n v="0"/>
    <s v="OK"/>
    <s v="Granel"/>
    <x v="0"/>
    <n v="0"/>
    <s v="F. NIEBLA"/>
    <s v="B"/>
    <d v="1899-12-30T00:00:05"/>
    <d v="1899-12-30T00:00:05"/>
    <s v="OK"/>
    <m/>
    <m/>
    <d v="1899-12-30T00:00:00"/>
    <d v="1899-12-30T00:59:32"/>
    <n v="3"/>
    <d v="1899-12-30T00:00:05"/>
    <n v="59.53333333332958"/>
    <n v="15"/>
    <s v="No"/>
  </r>
  <r>
    <s v="CSNB"/>
    <s v="2024024848"/>
    <x v="0"/>
    <s v="ECO02603R"/>
    <s v="E2222JCW"/>
    <d v="2024-12-10T00:00:00"/>
    <m/>
    <s v="837"/>
    <x v="48"/>
    <s v="PA"/>
    <s v="S6"/>
    <m/>
    <d v="2024-12-10T00:00:00"/>
    <d v="1899-12-30T14:21:50"/>
    <d v="2024-12-10T00:00:00"/>
    <d v="1899-12-30T14:21:52"/>
    <d v="2024-12-10T00:00:00"/>
    <d v="1899-12-30T15:08:08"/>
    <x v="0"/>
    <s v="RFCPI"/>
    <s v="7001180170"/>
    <s v="FBO"/>
    <d v="1899-12-30T00:46:18"/>
    <d v="1899-12-30T00:46:16"/>
    <d v="1899-12-30T00:00:02"/>
    <s v="Granel"/>
    <s v="E001"/>
    <x v="2"/>
    <d v="1899-12-30T00:46:18"/>
    <d v="1899-12-30T00:46:16"/>
    <n v="14"/>
    <x v="6"/>
    <x v="4"/>
    <x v="1"/>
    <n v="0"/>
    <n v="0"/>
    <s v="OK"/>
    <s v="Granel"/>
    <x v="0"/>
    <n v="0"/>
    <s v="F. NIEBLA"/>
    <s v="B"/>
    <d v="1899-12-30T00:00:02"/>
    <d v="1899-12-30T00:00:02"/>
    <s v="OK"/>
    <m/>
    <m/>
    <d v="1899-12-30T00:00:00"/>
    <d v="1899-12-30T00:46:18"/>
    <n v="3"/>
    <d v="1899-12-30T00:00:02"/>
    <n v="46.300000000003081"/>
    <n v="15"/>
    <s v="No"/>
  </r>
  <r>
    <s v="CSNB"/>
    <s v="2024024847"/>
    <x v="0"/>
    <s v="ER6360BBH"/>
    <s v="E5728KFK"/>
    <d v="2024-12-10T00:00:00"/>
    <m/>
    <s v="1782"/>
    <x v="46"/>
    <s v="PA"/>
    <s v="S1"/>
    <m/>
    <d v="2024-12-10T00:00:00"/>
    <d v="1899-12-30T14:20:52"/>
    <d v="2024-12-10T00:00:00"/>
    <d v="1899-12-30T14:20:56"/>
    <d v="2024-12-10T00:00:00"/>
    <d v="1899-12-30T15:20:50"/>
    <x v="0"/>
    <s v="RFCPI"/>
    <s v="7001180171"/>
    <s v="FBO"/>
    <d v="1899-12-30T00:59:58"/>
    <d v="1899-12-30T00:59:54"/>
    <d v="1899-12-30T00:00:04"/>
    <s v="Granel"/>
    <s v="E001"/>
    <x v="2"/>
    <d v="1899-12-30T00:59:58"/>
    <d v="1899-12-30T00:59:54"/>
    <n v="14"/>
    <x v="6"/>
    <x v="4"/>
    <x v="1"/>
    <n v="0"/>
    <n v="0"/>
    <s v="OK"/>
    <s v="Granel"/>
    <x v="0"/>
    <n v="0"/>
    <s v="F. NIEBLA"/>
    <s v="B"/>
    <d v="1899-12-30T00:00:04"/>
    <d v="1899-12-30T00:00:04"/>
    <s v="OK"/>
    <m/>
    <m/>
    <d v="1899-12-30T00:00:00"/>
    <d v="1899-12-30T00:59:58"/>
    <n v="3"/>
    <d v="1899-12-30T00:00:04"/>
    <n v="59.966666666668793"/>
    <n v="15"/>
    <s v="No"/>
  </r>
  <r>
    <s v="CSNB"/>
    <s v="2024024844"/>
    <x v="0"/>
    <s v="ER4666BBY"/>
    <s v="E6663JLK"/>
    <d v="2024-12-10T00:00:00"/>
    <m/>
    <s v="1782"/>
    <x v="46"/>
    <s v="PA"/>
    <s v="S1"/>
    <m/>
    <d v="2024-12-10T00:00:00"/>
    <d v="1899-12-30T14:07:13"/>
    <d v="2024-12-10T00:00:00"/>
    <d v="1899-12-30T14:07:15"/>
    <d v="2024-12-10T00:00:00"/>
    <d v="1899-12-30T15:27:29"/>
    <x v="0"/>
    <s v="RFCPI"/>
    <s v="7001180172"/>
    <s v="FBO"/>
    <d v="1899-12-30T01:20:16"/>
    <d v="1899-12-30T01:20:14"/>
    <d v="1899-12-30T00:00:02"/>
    <s v="Granel"/>
    <s v="E001"/>
    <x v="2"/>
    <d v="1899-12-30T01:20:16"/>
    <d v="1899-12-30T01:20:14"/>
    <n v="14"/>
    <x v="6"/>
    <x v="4"/>
    <x v="1"/>
    <n v="0"/>
    <n v="0"/>
    <s v="OK"/>
    <s v="Granel"/>
    <x v="0"/>
    <n v="0"/>
    <s v="F. NIEBLA"/>
    <s v="B"/>
    <d v="1899-12-30T00:00:02"/>
    <d v="1899-12-30T00:00:02"/>
    <s v="OK"/>
    <m/>
    <m/>
    <d v="1899-12-30T00:00:00"/>
    <d v="1899-12-30T01:20:16"/>
    <n v="3"/>
    <d v="1899-12-30T00:00:02"/>
    <n v="80.266666666665571"/>
    <n v="15"/>
    <s v="No"/>
  </r>
  <r>
    <s v="CSNB"/>
    <s v="2024024851"/>
    <x v="0"/>
    <s v="ER1991BBZ"/>
    <s v="E6028JLK"/>
    <d v="2024-12-10T00:00:00"/>
    <m/>
    <s v="837"/>
    <x v="48"/>
    <s v="PA"/>
    <s v="S6"/>
    <m/>
    <d v="2024-12-10T00:00:00"/>
    <d v="1899-12-30T15:00:27"/>
    <d v="2024-12-10T00:00:00"/>
    <d v="1899-12-30T15:00:31"/>
    <d v="2024-12-10T00:00:00"/>
    <d v="1899-12-30T15:31:55"/>
    <x v="0"/>
    <s v="RFCPI"/>
    <s v="7001180173"/>
    <s v="FBO"/>
    <d v="1899-12-30T00:31:28"/>
    <d v="1899-12-30T00:31:24"/>
    <d v="1899-12-30T00:00:04"/>
    <s v="Granel"/>
    <s v="E001"/>
    <x v="2"/>
    <d v="1899-12-30T00:31:28"/>
    <d v="1899-12-30T00:31:24"/>
    <n v="15"/>
    <x v="6"/>
    <x v="4"/>
    <x v="1"/>
    <n v="0"/>
    <n v="0"/>
    <s v="OK"/>
    <s v="Granel"/>
    <x v="0"/>
    <n v="0"/>
    <s v="F. NIEBLA"/>
    <s v="A"/>
    <d v="1899-12-30T00:00:04"/>
    <d v="1899-12-30T00:00:04"/>
    <s v="OK"/>
    <m/>
    <m/>
    <d v="1899-12-30T00:00:00"/>
    <d v="1899-12-30T00:31:28"/>
    <n v="3"/>
    <d v="1899-12-30T00:00:04"/>
    <n v="31.466666666663858"/>
    <n v="15"/>
    <s v="Si"/>
  </r>
  <r>
    <s v="CSNB"/>
    <s v="2024024850"/>
    <x v="0"/>
    <s v="ER6765BBT"/>
    <s v="E4948KGF"/>
    <d v="2024-12-10T00:00:00"/>
    <m/>
    <s v="1782"/>
    <x v="46"/>
    <s v="PA"/>
    <s v="S1"/>
    <m/>
    <d v="2024-12-10T00:00:00"/>
    <d v="1899-12-30T14:45:09"/>
    <d v="2024-12-10T00:00:00"/>
    <d v="1899-12-30T14:45:11"/>
    <d v="2024-12-10T00:00:00"/>
    <d v="1899-12-30T15:39:35"/>
    <x v="0"/>
    <s v="RFCPI"/>
    <s v="7001180174"/>
    <s v="FBO"/>
    <d v="1899-12-30T00:54:26"/>
    <d v="1899-12-30T00:54:24"/>
    <d v="1899-12-30T00:00:02"/>
    <s v="Granel"/>
    <s v="E001"/>
    <x v="2"/>
    <d v="1899-12-30T00:54:26"/>
    <d v="1899-12-30T00:54:24"/>
    <n v="14"/>
    <x v="6"/>
    <x v="4"/>
    <x v="1"/>
    <n v="0"/>
    <n v="0"/>
    <s v="OK"/>
    <s v="Granel"/>
    <x v="0"/>
    <n v="0"/>
    <s v="F. NIEBLA"/>
    <s v="B"/>
    <d v="1899-12-30T00:00:02"/>
    <d v="1899-12-30T00:00:02"/>
    <s v="OK"/>
    <m/>
    <m/>
    <d v="1899-12-30T00:00:00"/>
    <d v="1899-12-30T00:54:26"/>
    <n v="3"/>
    <d v="1899-12-30T00:00:02"/>
    <n v="54.433333333339178"/>
    <n v="15"/>
    <s v="No"/>
  </r>
  <r>
    <s v="CSNB"/>
    <s v="2024024849"/>
    <x v="0"/>
    <s v="ER1486BBS"/>
    <s v="E4179KVF"/>
    <d v="2024-12-10T00:00:00"/>
    <m/>
    <s v="1782"/>
    <x v="46"/>
    <s v="PA"/>
    <s v="S1"/>
    <m/>
    <d v="2024-12-10T00:00:00"/>
    <d v="1899-12-30T14:43:46"/>
    <d v="2024-12-10T00:00:00"/>
    <d v="1899-12-30T14:43:46"/>
    <d v="2024-12-10T00:00:00"/>
    <d v="1899-12-30T15:45:24"/>
    <x v="0"/>
    <s v="RFCPI"/>
    <s v="7001180175"/>
    <s v="FBO"/>
    <d v="1899-12-30T01:01:38"/>
    <d v="1899-12-30T01:01:38"/>
    <d v="1899-12-30T00:00:00"/>
    <s v="Granel"/>
    <s v="E001"/>
    <x v="2"/>
    <d v="1899-12-30T01:01:38"/>
    <d v="1899-12-30T01:01:38"/>
    <n v="14"/>
    <x v="6"/>
    <x v="4"/>
    <x v="1"/>
    <n v="0"/>
    <n v="0"/>
    <s v="OK"/>
    <s v="Granel"/>
    <x v="0"/>
    <n v="0"/>
    <s v="F. NIEBLA"/>
    <s v="B"/>
    <d v="1899-12-30T00:00:00"/>
    <d v="1899-12-30T00:00:00"/>
    <s v="OK"/>
    <m/>
    <m/>
    <d v="1899-12-30T00:00:00"/>
    <d v="1899-12-30T01:01:38"/>
    <n v="3"/>
    <d v="1899-12-30T00:00:00"/>
    <n v="61.633333333339181"/>
    <n v="15"/>
    <s v="No"/>
  </r>
  <r>
    <s v="CSNB"/>
    <s v="2024024852"/>
    <x v="0"/>
    <s v="ER8418BBZ"/>
    <s v="E5825KKS"/>
    <d v="2024-12-10T00:00:00"/>
    <m/>
    <s v="2032"/>
    <x v="52"/>
    <s v="PA"/>
    <s v="S4"/>
    <m/>
    <d v="2024-12-10T00:00:00"/>
    <d v="1899-12-30T15:08:50"/>
    <d v="2024-12-10T00:00:00"/>
    <d v="1899-12-30T15:08:53"/>
    <d v="2024-12-10T00:00:00"/>
    <d v="1899-12-30T16:03:40"/>
    <x v="0"/>
    <s v="RFCPI"/>
    <s v="7001180176"/>
    <s v="FBO"/>
    <d v="1899-12-30T00:54:50"/>
    <d v="1899-12-30T00:54:47"/>
    <d v="1899-12-30T00:00:03"/>
    <s v="Granel"/>
    <s v="E001"/>
    <x v="2"/>
    <d v="1899-12-30T00:54:50"/>
    <d v="1899-12-30T00:54:47"/>
    <n v="15"/>
    <x v="6"/>
    <x v="4"/>
    <x v="1"/>
    <n v="0"/>
    <n v="0"/>
    <s v="OK"/>
    <s v="Granel"/>
    <x v="0"/>
    <n v="0"/>
    <s v="F. NIEBLA"/>
    <s v="B"/>
    <d v="1899-12-30T00:00:03"/>
    <d v="1899-12-30T00:00:03"/>
    <s v="OK"/>
    <m/>
    <m/>
    <d v="1899-12-30T00:00:00"/>
    <d v="1899-12-30T00:54:50"/>
    <n v="3"/>
    <d v="1899-12-30T00:00:03"/>
    <n v="54.833333333327886"/>
    <n v="16"/>
    <s v="No"/>
  </r>
  <r>
    <s v="CSNB"/>
    <s v="2024024858"/>
    <x v="0"/>
    <s v="ER1917BBX"/>
    <s v="E9349KRP"/>
    <d v="2024-12-10T00:00:00"/>
    <m/>
    <s v="837"/>
    <x v="48"/>
    <s v="PA"/>
    <s v="S6"/>
    <m/>
    <d v="2024-12-10T00:00:00"/>
    <d v="1899-12-30T15:38:17"/>
    <d v="2024-12-10T00:00:00"/>
    <d v="1899-12-30T15:38:18"/>
    <d v="2024-12-10T00:00:00"/>
    <d v="1899-12-30T16:11:04"/>
    <x v="0"/>
    <s v="RFCPI"/>
    <s v="7001180177"/>
    <s v="EXW"/>
    <d v="1899-12-30T00:32:47"/>
    <d v="1899-12-30T00:32:46"/>
    <d v="1899-12-30T00:00:01"/>
    <s v="Granel"/>
    <s v="E001"/>
    <x v="1"/>
    <d v="1899-12-30T00:32:47"/>
    <d v="1899-12-30T00:32:46"/>
    <n v="15"/>
    <x v="6"/>
    <x v="4"/>
    <x v="1"/>
    <n v="0"/>
    <n v="0"/>
    <s v="OK"/>
    <s v="Granel"/>
    <x v="0"/>
    <n v="0"/>
    <s v="F. NIEBLA"/>
    <s v="A"/>
    <d v="1899-12-30T00:00:01"/>
    <d v="1899-12-30T00:00:01"/>
    <s v="OK"/>
    <m/>
    <m/>
    <d v="1899-12-30T00:00:00"/>
    <d v="1899-12-30T00:32:47"/>
    <n v="3"/>
    <d v="1899-12-30T00:00:01"/>
    <n v="32.78333333332796"/>
    <n v="16"/>
    <s v="Si"/>
  </r>
  <r>
    <s v="CSNB"/>
    <s v="2024024860"/>
    <x v="0"/>
    <s v="ER1551BBJ"/>
    <s v="E2015JDV"/>
    <d v="2024-12-10T00:00:00"/>
    <m/>
    <s v="1782"/>
    <x v="46"/>
    <s v="PA"/>
    <s v="S1"/>
    <m/>
    <d v="2024-12-10T00:00:00"/>
    <d v="1899-12-30T15:49:18"/>
    <d v="2024-12-10T00:00:00"/>
    <d v="1899-12-30T15:49:20"/>
    <d v="2024-12-10T00:00:00"/>
    <d v="1899-12-30T16:20:11"/>
    <x v="0"/>
    <s v="RFCPI"/>
    <s v="7001180178"/>
    <s v="FBO"/>
    <d v="1899-12-30T00:30:53"/>
    <d v="1899-12-30T00:30:51"/>
    <d v="1899-12-30T00:00:02"/>
    <s v="Granel"/>
    <s v="E001"/>
    <x v="2"/>
    <d v="1899-12-30T00:30:53"/>
    <d v="1899-12-30T00:30:51"/>
    <n v="15"/>
    <x v="6"/>
    <x v="4"/>
    <x v="1"/>
    <n v="0"/>
    <n v="0"/>
    <s v="OK"/>
    <s v="Granel"/>
    <x v="0"/>
    <n v="0"/>
    <s v="F. NIEBLA"/>
    <s v="A"/>
    <d v="1899-12-30T00:00:02"/>
    <d v="1899-12-30T00:00:02"/>
    <s v="OK"/>
    <m/>
    <m/>
    <d v="1899-12-30T00:00:00"/>
    <d v="1899-12-30T00:30:53"/>
    <n v="3"/>
    <d v="1899-12-30T00:00:02"/>
    <n v="30.883333333334377"/>
    <n v="16"/>
    <s v="Si"/>
  </r>
  <r>
    <s v="CSNB"/>
    <s v="2024024857"/>
    <x v="0"/>
    <s v="ER2862BCZ"/>
    <s v="E7117LMM"/>
    <d v="2024-12-10T00:00:00"/>
    <m/>
    <s v="3312"/>
    <x v="51"/>
    <s v="PA"/>
    <s v="PA"/>
    <m/>
    <d v="2024-12-10T00:00:00"/>
    <d v="1899-12-30T15:37:20"/>
    <d v="2024-12-10T00:00:00"/>
    <d v="1899-12-30T15:37:23"/>
    <d v="2024-12-10T00:00:00"/>
    <d v="1899-12-30T16:37:37"/>
    <x v="0"/>
    <s v="RFCPI"/>
    <s v="7001180179"/>
    <s v="EXW"/>
    <d v="1899-12-30T01:00:17"/>
    <d v="1899-12-30T01:00:14"/>
    <d v="1899-12-30T00:00:03"/>
    <s v="Ensacado"/>
    <s v="E002"/>
    <x v="1"/>
    <d v="1899-12-30T01:00:17"/>
    <d v="1899-12-30T01:00:14"/>
    <n v="15"/>
    <x v="6"/>
    <x v="4"/>
    <x v="2"/>
    <n v="0"/>
    <n v="0"/>
    <s v="OK"/>
    <s v="Ensacado"/>
    <x v="0"/>
    <n v="0"/>
    <s v="F. NIEBLA"/>
    <s v="B"/>
    <d v="1899-12-30T00:00:03"/>
    <d v="1899-12-30T00:00:03"/>
    <s v="OK"/>
    <m/>
    <m/>
    <d v="1899-12-30T00:00:00"/>
    <d v="1899-12-30T01:00:17"/>
    <n v="3"/>
    <d v="1899-12-30T00:00:03"/>
    <n v="60.283333333324741"/>
    <n v="16"/>
    <s v="No"/>
  </r>
  <r>
    <s v="CSNB"/>
    <s v="2024024861"/>
    <x v="0"/>
    <s v="ER9375BBM"/>
    <s v="E7637JSC"/>
    <d v="2024-12-10T00:00:00"/>
    <m/>
    <s v="3236"/>
    <x v="47"/>
    <s v="PA"/>
    <s v="S2"/>
    <m/>
    <d v="2024-12-10T00:00:00"/>
    <d v="1899-12-30T15:58:01"/>
    <d v="2024-12-10T00:00:00"/>
    <d v="1899-12-30T15:58:02"/>
    <d v="2024-12-10T00:00:00"/>
    <d v="1899-12-30T16:43:47"/>
    <x v="0"/>
    <s v="RFCPI"/>
    <s v="7001180180"/>
    <s v="FBO"/>
    <d v="1899-12-30T00:45:46"/>
    <d v="1899-12-30T00:45:45"/>
    <d v="1899-12-30T00:00:01"/>
    <s v="Granel"/>
    <s v="E001"/>
    <x v="2"/>
    <d v="1899-12-30T00:45:46"/>
    <d v="1899-12-30T00:45:45"/>
    <n v="15"/>
    <x v="6"/>
    <x v="4"/>
    <x v="1"/>
    <n v="0"/>
    <n v="0"/>
    <s v="OK"/>
    <s v="Granel"/>
    <x v="0"/>
    <n v="0"/>
    <s v="F. NIEBLA"/>
    <s v="B"/>
    <d v="1899-12-30T00:00:01"/>
    <d v="1899-12-30T00:00:01"/>
    <s v="OK"/>
    <m/>
    <m/>
    <d v="1899-12-30T00:00:00"/>
    <d v="1899-12-30T00:45:46"/>
    <n v="3"/>
    <d v="1899-12-30T00:00:01"/>
    <n v="45.76666666667041"/>
    <n v="16"/>
    <s v="No"/>
  </r>
  <r>
    <s v="CSNB"/>
    <s v="2024024863"/>
    <x v="0"/>
    <s v="ER3237BCD"/>
    <s v="E9402GGZ"/>
    <d v="2024-12-10T00:00:00"/>
    <m/>
    <s v="1782"/>
    <x v="46"/>
    <s v="PA"/>
    <s v="S1"/>
    <m/>
    <d v="2024-12-10T00:00:00"/>
    <d v="1899-12-30T16:28:22"/>
    <d v="2024-12-10T00:00:00"/>
    <d v="1899-12-30T16:28:23"/>
    <d v="2024-12-10T00:00:00"/>
    <d v="1899-12-30T17:15:11"/>
    <x v="0"/>
    <s v="RFCPI"/>
    <s v="7001180183"/>
    <s v="FBO"/>
    <d v="1899-12-30T00:46:49"/>
    <d v="1899-12-30T00:46:48"/>
    <d v="1899-12-30T00:00:01"/>
    <s v="Granel"/>
    <s v="E001"/>
    <x v="2"/>
    <d v="1899-12-30T00:46:49"/>
    <d v="1899-12-30T00:46:48"/>
    <n v="16"/>
    <x v="6"/>
    <x v="4"/>
    <x v="1"/>
    <n v="0"/>
    <n v="0"/>
    <s v="OK"/>
    <s v="Granel"/>
    <x v="0"/>
    <n v="0"/>
    <s v="F. NIEBLA"/>
    <s v="B"/>
    <d v="1899-12-30T00:00:01"/>
    <d v="1899-12-30T00:00:01"/>
    <s v="OK"/>
    <m/>
    <m/>
    <d v="1899-12-30T00:00:00"/>
    <d v="1899-12-30T00:46:49"/>
    <n v="3"/>
    <d v="1899-12-30T00:00:01"/>
    <n v="46.816666666660822"/>
    <n v="17"/>
    <s v="No"/>
  </r>
  <r>
    <s v="CSNB"/>
    <s v="2024024865"/>
    <x v="0"/>
    <s v="ER8916BBY"/>
    <s v="E6758JLK"/>
    <d v="2024-12-10T00:00:00"/>
    <m/>
    <s v="837"/>
    <x v="48"/>
    <s v="PA"/>
    <s v="S6"/>
    <m/>
    <d v="2024-12-10T00:00:00"/>
    <d v="1899-12-30T16:37:07"/>
    <d v="2024-12-10T00:00:00"/>
    <d v="1899-12-30T16:37:08"/>
    <d v="2024-12-10T00:00:00"/>
    <d v="1899-12-30T17:19:43"/>
    <x v="0"/>
    <s v="RFCPI"/>
    <s v="7001180184"/>
    <s v="FBO"/>
    <d v="1899-12-30T00:42:36"/>
    <d v="1899-12-30T00:42:35"/>
    <d v="1899-12-30T00:00:01"/>
    <s v="Granel"/>
    <s v="E001"/>
    <x v="2"/>
    <d v="1899-12-30T00:42:36"/>
    <d v="1899-12-30T00:42:35"/>
    <n v="16"/>
    <x v="6"/>
    <x v="4"/>
    <x v="1"/>
    <n v="0"/>
    <n v="0"/>
    <s v="OK"/>
    <s v="Granel"/>
    <x v="0"/>
    <n v="0"/>
    <s v="F. NIEBLA"/>
    <s v="A"/>
    <d v="1899-12-30T00:00:01"/>
    <d v="1899-12-30T00:00:01"/>
    <s v="OK"/>
    <m/>
    <m/>
    <d v="1899-12-30T00:00:00"/>
    <d v="1899-12-30T00:42:36"/>
    <n v="3"/>
    <d v="1899-12-30T00:00:01"/>
    <n v="42.599999999995148"/>
    <n v="17"/>
    <s v="Si"/>
  </r>
  <r>
    <s v="CSNB"/>
    <s v="2024024868"/>
    <x v="0"/>
    <s v="E3870LBJ"/>
    <s v="EBU01275R"/>
    <d v="2024-12-10T00:00:00"/>
    <m/>
    <s v="3312"/>
    <x v="51"/>
    <s v="PA"/>
    <s v="PA"/>
    <m/>
    <d v="2024-12-10T00:00:00"/>
    <d v="1899-12-30T17:47:01"/>
    <d v="2024-12-10T00:00:00"/>
    <d v="1899-12-30T17:47:02"/>
    <d v="2024-12-10T00:00:00"/>
    <d v="1899-12-30T18:10:27"/>
    <x v="0"/>
    <s v="RFCPI"/>
    <s v="7001180186"/>
    <s v="EXW"/>
    <d v="1899-12-30T00:23:26"/>
    <d v="1899-12-30T00:23:25"/>
    <d v="1899-12-30T00:00:01"/>
    <s v="Ensacado"/>
    <s v="E002"/>
    <x v="1"/>
    <d v="1899-12-30T00:23:26"/>
    <d v="1899-12-30T00:23:25"/>
    <n v="17"/>
    <x v="6"/>
    <x v="4"/>
    <x v="2"/>
    <n v="0"/>
    <n v="0"/>
    <s v="OK"/>
    <s v="Ensacado"/>
    <x v="0"/>
    <n v="0"/>
    <s v="F. NIEBLA"/>
    <s v="A"/>
    <d v="1899-12-30T00:00:01"/>
    <d v="1899-12-30T00:00:01"/>
    <s v="OK"/>
    <m/>
    <m/>
    <d v="1899-12-30T00:00:00"/>
    <d v="1899-12-30T00:23:26"/>
    <n v="3"/>
    <d v="1899-12-30T00:00:01"/>
    <n v="23.433333333321702"/>
    <n v="18"/>
    <s v="Si"/>
  </r>
  <r>
    <s v="CSNB"/>
    <s v="2024024869"/>
    <x v="0"/>
    <s v="ER3135BBC"/>
    <s v="E5940JLK"/>
    <d v="2024-12-10T00:00:00"/>
    <m/>
    <s v="1782"/>
    <x v="46"/>
    <s v="PA"/>
    <s v="S1"/>
    <m/>
    <d v="2024-12-10T00:00:00"/>
    <d v="1899-12-30T18:04:56"/>
    <d v="2024-12-10T00:00:00"/>
    <d v="1899-12-30T18:04:59"/>
    <d v="2024-12-10T00:00:00"/>
    <d v="1899-12-30T18:34:23"/>
    <x v="0"/>
    <s v="RFCPI"/>
    <s v="7001180187"/>
    <s v="FBO"/>
    <d v="1899-12-30T00:29:27"/>
    <d v="1899-12-30T00:29:24"/>
    <d v="1899-12-30T00:00:03"/>
    <s v="Granel"/>
    <s v="E001"/>
    <x v="2"/>
    <d v="1899-12-30T00:29:27"/>
    <d v="1899-12-30T00:29:24"/>
    <n v="18"/>
    <x v="6"/>
    <x v="4"/>
    <x v="1"/>
    <n v="0"/>
    <n v="0"/>
    <s v="OK"/>
    <s v="Granel"/>
    <x v="0"/>
    <n v="0"/>
    <s v="F. NIEBLA"/>
    <s v="A"/>
    <d v="1899-12-30T00:00:03"/>
    <d v="1899-12-30T00:00:03"/>
    <s v="OK"/>
    <m/>
    <m/>
    <d v="1899-12-30T00:00:00"/>
    <d v="1899-12-30T00:29:27"/>
    <n v="3"/>
    <d v="1899-12-30T00:00:03"/>
    <n v="29.449999999987178"/>
    <n v="18"/>
    <s v="Si"/>
  </r>
  <r>
    <s v="CSNB"/>
    <s v="2024024870"/>
    <x v="0"/>
    <s v="ER1242BBS"/>
    <s v="E7586KJW"/>
    <d v="2024-12-10T00:00:00"/>
    <m/>
    <s v="1782"/>
    <x v="46"/>
    <s v="PA"/>
    <s v="S1"/>
    <m/>
    <d v="2024-12-10T00:00:00"/>
    <d v="1899-12-30T18:07:14"/>
    <d v="2024-12-10T00:00:00"/>
    <d v="1899-12-30T18:07:16"/>
    <d v="2024-12-10T00:00:00"/>
    <d v="1899-12-30T18:42:35"/>
    <x v="0"/>
    <s v="RFCPI"/>
    <s v="7001180188"/>
    <s v="FBO"/>
    <d v="1899-12-30T00:35:21"/>
    <d v="1899-12-30T00:35:19"/>
    <d v="1899-12-30T00:00:02"/>
    <s v="Granel"/>
    <s v="E001"/>
    <x v="2"/>
    <d v="1899-12-30T00:35:21"/>
    <d v="1899-12-30T00:35:19"/>
    <n v="18"/>
    <x v="6"/>
    <x v="4"/>
    <x v="1"/>
    <n v="0"/>
    <n v="0"/>
    <s v="OK"/>
    <s v="Granel"/>
    <x v="0"/>
    <n v="0"/>
    <s v="F. NIEBLA"/>
    <s v="A"/>
    <d v="1899-12-30T00:00:02"/>
    <d v="1899-12-30T00:00:02"/>
    <s v="OK"/>
    <m/>
    <m/>
    <d v="1899-12-30T00:00:00"/>
    <d v="1899-12-30T00:35:21"/>
    <n v="3"/>
    <d v="1899-12-30T00:00:02"/>
    <n v="35.349999999998488"/>
    <n v="18"/>
    <s v="Si"/>
  </r>
  <r>
    <s v="CSNB"/>
    <s v="2024024873"/>
    <x v="0"/>
    <s v="E4436CXC"/>
    <m/>
    <d v="2024-12-10T00:00:00"/>
    <m/>
    <s v="2882"/>
    <x v="50"/>
    <s v="PA"/>
    <s v="PA"/>
    <m/>
    <d v="2024-12-10T00:00:00"/>
    <d v="1899-12-30T18:33:01"/>
    <d v="2024-12-10T00:00:00"/>
    <d v="1899-12-30T18:33:02"/>
    <d v="2024-12-10T00:00:00"/>
    <d v="1899-12-30T18:53:26"/>
    <x v="0"/>
    <s v="RFCPI"/>
    <s v="7001180189"/>
    <s v="EXW"/>
    <d v="1899-12-30T00:20:25"/>
    <d v="1899-12-30T00:20:24"/>
    <d v="1899-12-30T00:00:01"/>
    <s v="Ensacado"/>
    <s v="E002"/>
    <x v="1"/>
    <d v="1899-12-30T00:20:25"/>
    <d v="1899-12-30T00:20:24"/>
    <n v="18"/>
    <x v="6"/>
    <x v="4"/>
    <x v="2"/>
    <n v="0"/>
    <n v="0"/>
    <s v="OK"/>
    <s v="Ensacado"/>
    <x v="0"/>
    <n v="0"/>
    <s v="F. NIEBLA"/>
    <s v="A"/>
    <d v="1899-12-30T00:00:01"/>
    <d v="1899-12-30T00:00:01"/>
    <s v="OK"/>
    <m/>
    <m/>
    <d v="1899-12-30T00:00:00"/>
    <d v="1899-12-30T00:20:25"/>
    <n v="3"/>
    <d v="1899-12-30T00:00:01"/>
    <n v="20.416666666665648"/>
    <n v="18"/>
    <s v="Si"/>
  </r>
  <r>
    <s v="CSNB"/>
    <s v="2024024871"/>
    <x v="0"/>
    <s v="ER9926BCC"/>
    <s v="E3616JTZ"/>
    <d v="2024-12-10T00:00:00"/>
    <m/>
    <s v="1782"/>
    <x v="46"/>
    <s v="PA"/>
    <s v="S1"/>
    <m/>
    <d v="2024-12-10T00:00:00"/>
    <d v="1899-12-30T18:11:20"/>
    <d v="2024-12-10T00:00:00"/>
    <d v="1899-12-30T18:11:22"/>
    <d v="2024-12-10T00:00:00"/>
    <d v="1899-12-30T18:57:59"/>
    <x v="0"/>
    <s v="RFCPI"/>
    <s v="7001180190"/>
    <s v="FBO"/>
    <d v="1899-12-30T00:46:39"/>
    <d v="1899-12-30T00:46:37"/>
    <d v="1899-12-30T00:00:02"/>
    <s v="Granel"/>
    <s v="E001"/>
    <x v="2"/>
    <d v="1899-12-30T00:46:39"/>
    <d v="1899-12-30T00:46:37"/>
    <n v="18"/>
    <x v="6"/>
    <x v="4"/>
    <x v="1"/>
    <n v="0"/>
    <n v="0"/>
    <s v="OK"/>
    <s v="Granel"/>
    <x v="0"/>
    <n v="0"/>
    <s v="F. NIEBLA"/>
    <s v="B"/>
    <d v="1899-12-30T00:00:02"/>
    <d v="1899-12-30T00:00:02"/>
    <s v="OK"/>
    <m/>
    <m/>
    <d v="1899-12-30T00:00:00"/>
    <d v="1899-12-30T00:46:39"/>
    <n v="3"/>
    <d v="1899-12-30T00:00:02"/>
    <n v="46.649999999995302"/>
    <n v="18"/>
    <s v="No"/>
  </r>
  <r>
    <s v="CSNB"/>
    <s v="2024024872"/>
    <x v="0"/>
    <s v="E6878LBJ"/>
    <s v="ER2114BBN"/>
    <d v="2024-12-10T00:00:00"/>
    <m/>
    <s v="1782"/>
    <x v="46"/>
    <s v="PA"/>
    <s v="S1"/>
    <m/>
    <d v="2024-12-10T00:00:00"/>
    <d v="1899-12-30T18:14:42"/>
    <d v="2024-12-10T00:00:00"/>
    <d v="1899-12-30T18:14:43"/>
    <d v="2024-12-10T00:00:00"/>
    <d v="1899-12-30T19:03:26"/>
    <x v="0"/>
    <s v="RFCPI"/>
    <s v="7001180191"/>
    <s v="EXW"/>
    <d v="1899-12-30T00:48:44"/>
    <d v="1899-12-30T00:48:43"/>
    <d v="1899-12-30T00:00:01"/>
    <s v="Granel"/>
    <s v="E001"/>
    <x v="1"/>
    <d v="1899-12-30T00:48:44"/>
    <d v="1899-12-30T00:48:43"/>
    <n v="18"/>
    <x v="6"/>
    <x v="4"/>
    <x v="1"/>
    <n v="0"/>
    <n v="0"/>
    <s v="OK"/>
    <s v="Granel"/>
    <x v="0"/>
    <n v="0"/>
    <s v="F. NIEBLA"/>
    <s v="B"/>
    <d v="1899-12-30T00:00:01"/>
    <d v="1899-12-30T00:00:01"/>
    <s v="OK"/>
    <m/>
    <m/>
    <d v="1899-12-30T00:00:00"/>
    <d v="1899-12-30T00:48:44"/>
    <n v="3"/>
    <d v="1899-12-30T00:00:01"/>
    <n v="48.733333333343879"/>
    <n v="19"/>
    <s v="No"/>
  </r>
  <r>
    <s v="CSNB"/>
    <s v="2024024876"/>
    <x v="0"/>
    <s v="ER5303BBT"/>
    <s v="E9842JGG"/>
    <d v="2024-12-10T00:00:00"/>
    <m/>
    <s v="837"/>
    <x v="48"/>
    <s v="PA"/>
    <s v="S6"/>
    <m/>
    <d v="2024-12-10T00:00:00"/>
    <d v="1899-12-30T19:02:26"/>
    <d v="2024-12-10T00:00:00"/>
    <d v="1899-12-30T19:02:28"/>
    <d v="2024-12-10T00:00:00"/>
    <d v="1899-12-30T19:23:58"/>
    <x v="0"/>
    <s v="RFCPI"/>
    <s v="7001180193"/>
    <s v="FBO"/>
    <d v="1899-12-30T00:21:32"/>
    <d v="1899-12-30T00:21:30"/>
    <d v="1899-12-30T00:00:02"/>
    <s v="Granel"/>
    <s v="E001"/>
    <x v="2"/>
    <d v="1899-12-30T00:21:32"/>
    <d v="1899-12-30T00:21:30"/>
    <n v="19"/>
    <x v="6"/>
    <x v="4"/>
    <x v="1"/>
    <n v="0"/>
    <n v="0"/>
    <s v="OK"/>
    <s v="Granel"/>
    <x v="0"/>
    <n v="0"/>
    <s v="F. NIEBLA"/>
    <s v="A"/>
    <d v="1899-12-30T00:00:02"/>
    <d v="1899-12-30T00:00:02"/>
    <s v="OK"/>
    <m/>
    <m/>
    <d v="1899-12-30T00:00:00"/>
    <d v="1899-12-30T00:21:32"/>
    <n v="3"/>
    <d v="1899-12-30T00:00:02"/>
    <n v="21.533333333342508"/>
    <n v="19"/>
    <s v="Si"/>
  </r>
  <r>
    <s v="CSNB"/>
    <s v="2024024875"/>
    <x v="0"/>
    <s v="ER5689BBD"/>
    <s v="E5397JZM"/>
    <d v="2024-12-10T00:00:00"/>
    <m/>
    <s v="1782"/>
    <x v="46"/>
    <s v="PA"/>
    <s v="S1"/>
    <m/>
    <d v="2024-12-10T00:00:00"/>
    <d v="1899-12-30T18:57:28"/>
    <d v="2024-12-10T00:00:00"/>
    <d v="1899-12-30T18:57:30"/>
    <d v="2024-12-10T00:00:00"/>
    <d v="1899-12-30T19:27:52"/>
    <x v="0"/>
    <s v="RFCPI"/>
    <s v="7001180194"/>
    <s v="FBO"/>
    <d v="1899-12-30T00:30:24"/>
    <d v="1899-12-30T00:30:22"/>
    <d v="1899-12-30T00:00:02"/>
    <s v="Granel"/>
    <s v="E001"/>
    <x v="2"/>
    <d v="1899-12-30T00:30:24"/>
    <d v="1899-12-30T00:30:22"/>
    <n v="18"/>
    <x v="6"/>
    <x v="4"/>
    <x v="1"/>
    <n v="0"/>
    <n v="0"/>
    <s v="OK"/>
    <s v="Granel"/>
    <x v="0"/>
    <n v="0"/>
    <s v="F. NIEBLA"/>
    <s v="A"/>
    <d v="1899-12-30T00:00:02"/>
    <d v="1899-12-30T00:00:02"/>
    <s v="OK"/>
    <m/>
    <m/>
    <d v="1899-12-30T00:00:00"/>
    <d v="1899-12-30T00:30:24"/>
    <n v="3"/>
    <d v="1899-12-30T00:00:02"/>
    <n v="30.399999999998517"/>
    <n v="19"/>
    <s v="Si"/>
  </r>
  <r>
    <s v="CSNB"/>
    <s v="2024024877"/>
    <x v="0"/>
    <s v="ECO02603R"/>
    <s v="E2222JCW"/>
    <d v="2024-12-10T00:00:00"/>
    <m/>
    <s v="1782"/>
    <x v="46"/>
    <s v="PA"/>
    <s v="S1"/>
    <m/>
    <d v="2024-12-10T00:00:00"/>
    <d v="1899-12-30T19:10:03"/>
    <d v="2024-12-10T00:00:00"/>
    <d v="1899-12-30T19:10:04"/>
    <d v="2024-12-10T00:00:00"/>
    <d v="1899-12-30T19:39:54"/>
    <x v="0"/>
    <s v="RFCPI"/>
    <s v="7001180195"/>
    <s v="FBO"/>
    <d v="1899-12-30T00:29:51"/>
    <d v="1899-12-30T00:29:50"/>
    <d v="1899-12-30T00:00:01"/>
    <s v="Granel"/>
    <s v="E001"/>
    <x v="2"/>
    <d v="1899-12-30T00:29:51"/>
    <d v="1899-12-30T00:29:50"/>
    <n v="19"/>
    <x v="6"/>
    <x v="4"/>
    <x v="1"/>
    <n v="0"/>
    <n v="0"/>
    <s v="OK"/>
    <s v="Granel"/>
    <x v="0"/>
    <n v="0"/>
    <s v="F. NIEBLA"/>
    <s v="A"/>
    <d v="1899-12-30T00:00:01"/>
    <d v="1899-12-30T00:00:01"/>
    <s v="OK"/>
    <m/>
    <m/>
    <d v="1899-12-30T00:00:00"/>
    <d v="1899-12-30T00:29:51"/>
    <n v="3"/>
    <d v="1899-12-30T00:00:01"/>
    <n v="29.850000000004826"/>
    <n v="19"/>
    <s v="Si"/>
  </r>
  <r>
    <s v="CSNB"/>
    <s v="2024024878"/>
    <x v="0"/>
    <s v="ER7913BBH"/>
    <s v="E0897HWR"/>
    <d v="2024-12-10T00:00:00"/>
    <m/>
    <s v="837"/>
    <x v="48"/>
    <s v="PA"/>
    <s v="S6"/>
    <m/>
    <d v="2024-12-10T00:00:00"/>
    <d v="1899-12-30T19:33:56"/>
    <d v="2024-12-10T00:00:00"/>
    <d v="1899-12-30T19:33:59"/>
    <d v="2024-12-10T00:00:00"/>
    <d v="1899-12-30T20:03:47"/>
    <x v="0"/>
    <s v="RFCPI"/>
    <s v="7001180196"/>
    <s v="FBO"/>
    <d v="1899-12-30T00:29:51"/>
    <d v="1899-12-30T00:29:48"/>
    <d v="1899-12-30T00:00:03"/>
    <s v="Granel"/>
    <s v="E001"/>
    <x v="2"/>
    <d v="1899-12-30T00:29:51"/>
    <d v="1899-12-30T00:29:48"/>
    <n v="19"/>
    <x v="6"/>
    <x v="4"/>
    <x v="1"/>
    <n v="0"/>
    <n v="0"/>
    <s v="OK"/>
    <s v="Granel"/>
    <x v="0"/>
    <n v="0"/>
    <s v="F. NIEBLA"/>
    <s v="A"/>
    <d v="1899-12-30T00:00:03"/>
    <d v="1899-12-30T00:00:03"/>
    <s v="OK"/>
    <m/>
    <m/>
    <d v="1899-12-30T00:00:00"/>
    <d v="1899-12-30T00:29:51"/>
    <n v="3"/>
    <d v="1899-12-30T00:00:03"/>
    <n v="29.850000000004826"/>
    <n v="20"/>
    <s v="Si"/>
  </r>
  <r>
    <s v="CSNB"/>
    <s v="2024024879"/>
    <x v="0"/>
    <s v="ER6765BBT"/>
    <s v="E4948KGF"/>
    <d v="2024-12-10T00:00:00"/>
    <m/>
    <s v="837"/>
    <x v="48"/>
    <s v="PA"/>
    <s v="S6"/>
    <m/>
    <d v="2024-12-10T00:00:00"/>
    <d v="1899-12-30T20:03:00"/>
    <d v="2024-12-10T00:00:00"/>
    <d v="1899-12-30T20:03:02"/>
    <d v="2024-12-10T00:00:00"/>
    <d v="1899-12-30T20:25:12"/>
    <x v="0"/>
    <s v="RFCPI"/>
    <s v="7001180197"/>
    <s v="FBO"/>
    <d v="1899-12-30T00:22:12"/>
    <d v="1899-12-30T00:22:10"/>
    <d v="1899-12-30T00:00:02"/>
    <s v="Granel"/>
    <s v="E001"/>
    <x v="2"/>
    <d v="1899-12-30T00:22:12"/>
    <d v="1899-12-30T00:22:10"/>
    <n v="20"/>
    <x v="6"/>
    <x v="4"/>
    <x v="1"/>
    <n v="0"/>
    <n v="0"/>
    <s v="OK"/>
    <s v="Granel"/>
    <x v="0"/>
    <n v="0"/>
    <s v="F. NIEBLA"/>
    <s v="A"/>
    <d v="1899-12-30T00:00:02"/>
    <d v="1899-12-30T00:00:02"/>
    <s v="OK"/>
    <m/>
    <m/>
    <d v="1899-12-30T00:00:00"/>
    <d v="1899-12-30T00:22:12"/>
    <n v="3"/>
    <d v="1899-12-30T00:00:02"/>
    <n v="22.199999999990361"/>
    <n v="20"/>
    <s v="Si"/>
  </r>
  <r>
    <s v="CSNB"/>
    <s v="2024024881"/>
    <x v="0"/>
    <s v="ER3237BCD"/>
    <s v="E9402GGZ"/>
    <d v="2024-12-11T00:00:00"/>
    <m/>
    <s v="837"/>
    <x v="48"/>
    <s v="PA"/>
    <s v="S6"/>
    <m/>
    <d v="2024-12-11T00:00:00"/>
    <d v="1899-12-30T06:22:59"/>
    <d v="2024-12-11T00:00:00"/>
    <d v="1899-12-30T06:23:00"/>
    <d v="2024-12-11T00:00:00"/>
    <d v="1899-12-30T06:52:19"/>
    <x v="0"/>
    <s v="RFCPI"/>
    <s v="7001180198"/>
    <s v="FBO"/>
    <d v="1899-12-30T00:29:20"/>
    <d v="1899-12-30T00:29:19"/>
    <d v="1899-12-30T00:00:01"/>
    <s v="Granel"/>
    <s v="E001"/>
    <x v="2"/>
    <d v="1899-12-30T00:29:20"/>
    <d v="1899-12-30T00:29:19"/>
    <n v="6"/>
    <x v="7"/>
    <x v="4"/>
    <x v="1"/>
    <n v="0"/>
    <n v="0"/>
    <s v="OK"/>
    <s v="Granel"/>
    <x v="0"/>
    <n v="0"/>
    <s v="F. NIEBLA"/>
    <s v="A"/>
    <d v="1899-12-30T00:00:01"/>
    <d v="1899-12-30T00:00:01"/>
    <s v="OK"/>
    <m/>
    <m/>
    <d v="1899-12-30T00:00:00"/>
    <d v="1899-12-30T00:29:20"/>
    <n v="4"/>
    <d v="1899-12-30T00:00:01"/>
    <n v="29.333333333332774"/>
    <n v="6"/>
    <s v="Si"/>
  </r>
  <r>
    <s v="CSNB"/>
    <s v="2024024880"/>
    <x v="0"/>
    <s v="E1154JWB"/>
    <s v="ER7683BCC"/>
    <d v="2024-12-11T00:00:00"/>
    <m/>
    <s v="1782"/>
    <x v="46"/>
    <s v="PA"/>
    <s v="S1"/>
    <m/>
    <d v="2024-12-11T00:00:00"/>
    <d v="1899-12-30T06:21:54"/>
    <d v="2024-12-11T00:00:00"/>
    <d v="1899-12-30T06:21:55"/>
    <d v="2024-12-11T00:00:00"/>
    <d v="1899-12-30T06:58:05"/>
    <x v="0"/>
    <s v="RFCPI"/>
    <s v="7001180199"/>
    <s v="EXW"/>
    <d v="1899-12-30T00:36:11"/>
    <d v="1899-12-30T00:36:10"/>
    <d v="1899-12-30T00:00:01"/>
    <s v="Granel"/>
    <s v="E001"/>
    <x v="1"/>
    <d v="1899-12-30T00:36:11"/>
    <d v="1899-12-30T00:36:10"/>
    <n v="6"/>
    <x v="7"/>
    <x v="4"/>
    <x v="1"/>
    <n v="0"/>
    <n v="0"/>
    <s v="OK"/>
    <s v="Granel"/>
    <x v="0"/>
    <n v="0"/>
    <s v="F. NIEBLA"/>
    <s v="A"/>
    <d v="1899-12-30T00:00:01"/>
    <d v="1899-12-30T00:00:01"/>
    <s v="OK"/>
    <m/>
    <m/>
    <d v="1899-12-30T00:00:00"/>
    <d v="1899-12-30T00:36:11"/>
    <n v="4"/>
    <d v="1899-12-30T00:00:01"/>
    <n v="36.183333333340798"/>
    <n v="6"/>
    <s v="Si"/>
  </r>
  <r>
    <s v="CSNB"/>
    <s v="2024024882"/>
    <x v="0"/>
    <s v="ER1486BBS"/>
    <s v="E4179KVF"/>
    <d v="2024-12-11T00:00:00"/>
    <m/>
    <s v="837"/>
    <x v="48"/>
    <s v="PA"/>
    <s v="S6"/>
    <m/>
    <d v="2024-12-11T00:00:00"/>
    <d v="1899-12-30T06:48:32"/>
    <d v="2024-12-11T00:00:00"/>
    <d v="1899-12-30T06:48:33"/>
    <d v="2024-12-11T00:00:00"/>
    <d v="1899-12-30T07:23:46"/>
    <x v="0"/>
    <s v="RFCPI"/>
    <s v="7001180200"/>
    <s v="FBO"/>
    <d v="1899-12-30T00:35:14"/>
    <d v="1899-12-30T00:35:13"/>
    <d v="1899-12-30T00:00:01"/>
    <s v="Granel"/>
    <s v="E001"/>
    <x v="2"/>
    <d v="1899-12-30T00:35:14"/>
    <d v="1899-12-30T00:35:13"/>
    <n v="6"/>
    <x v="7"/>
    <x v="4"/>
    <x v="1"/>
    <n v="0"/>
    <n v="0"/>
    <s v="OK"/>
    <s v="Granel"/>
    <x v="0"/>
    <n v="0"/>
    <s v="F. NIEBLA"/>
    <s v="A"/>
    <d v="1899-12-30T00:00:01"/>
    <d v="1899-12-30T00:00:01"/>
    <s v="OK"/>
    <m/>
    <m/>
    <d v="1899-12-30T00:00:00"/>
    <d v="1899-12-30T00:35:14"/>
    <n v="4"/>
    <d v="1899-12-30T00:00:01"/>
    <n v="35.233333333344007"/>
    <n v="7"/>
    <s v="Si"/>
  </r>
  <r>
    <s v="CSNB"/>
    <s v="2024024883"/>
    <x v="0"/>
    <s v="ER9375BBM"/>
    <s v="E7637JSC"/>
    <d v="2024-12-11T00:00:00"/>
    <m/>
    <s v="1782"/>
    <x v="46"/>
    <s v="PA"/>
    <s v="S1"/>
    <m/>
    <d v="2024-12-11T00:00:00"/>
    <d v="1899-12-30T06:57:49"/>
    <d v="2024-12-11T00:00:00"/>
    <d v="1899-12-30T06:57:50"/>
    <d v="2024-12-11T00:00:00"/>
    <d v="1899-12-30T07:27:12"/>
    <x v="0"/>
    <s v="RFCPI"/>
    <s v="7001180201"/>
    <s v="FBO"/>
    <d v="1899-12-30T00:29:23"/>
    <d v="1899-12-30T00:29:22"/>
    <d v="1899-12-30T00:00:01"/>
    <s v="Granel"/>
    <s v="E001"/>
    <x v="2"/>
    <d v="1899-12-30T00:29:23"/>
    <d v="1899-12-30T00:29:22"/>
    <n v="6"/>
    <x v="7"/>
    <x v="4"/>
    <x v="1"/>
    <n v="0"/>
    <n v="0"/>
    <s v="OK"/>
    <s v="Granel"/>
    <x v="0"/>
    <n v="0"/>
    <s v="F. NIEBLA"/>
    <s v="A"/>
    <d v="1899-12-30T00:00:01"/>
    <d v="1899-12-30T00:00:01"/>
    <s v="OK"/>
    <m/>
    <m/>
    <d v="1899-12-30T00:00:00"/>
    <d v="1899-12-30T00:29:23"/>
    <n v="4"/>
    <d v="1899-12-30T00:00:01"/>
    <n v="29.383333333344055"/>
    <n v="7"/>
    <s v="Si"/>
  </r>
  <r>
    <s v="CSNB"/>
    <s v="2024024884"/>
    <x v="0"/>
    <s v="E4531FVN"/>
    <s v="ER8891BBS"/>
    <d v="2024-12-11T00:00:00"/>
    <m/>
    <s v="3312"/>
    <x v="51"/>
    <s v="PA"/>
    <s v="PA"/>
    <m/>
    <d v="2024-12-11T00:00:00"/>
    <d v="1899-12-30T07:11:34"/>
    <d v="2024-12-11T00:00:00"/>
    <d v="1899-12-30T07:11:37"/>
    <d v="2024-12-11T00:00:00"/>
    <d v="1899-12-30T08:08:51"/>
    <x v="0"/>
    <s v="RFCPI"/>
    <s v="7001180202"/>
    <s v="EXW"/>
    <d v="1899-12-30T00:57:17"/>
    <d v="1899-12-30T00:57:14"/>
    <d v="1899-12-30T00:00:03"/>
    <s v="Ensacado"/>
    <s v="E002"/>
    <x v="1"/>
    <d v="1899-12-30T00:57:17"/>
    <d v="1899-12-30T00:57:14"/>
    <n v="7"/>
    <x v="7"/>
    <x v="4"/>
    <x v="2"/>
    <n v="0"/>
    <n v="0"/>
    <s v="OK"/>
    <s v="Ensacado"/>
    <x v="0"/>
    <n v="0"/>
    <s v="F. NIEBLA"/>
    <s v="B"/>
    <d v="1899-12-30T00:00:03"/>
    <d v="1899-12-30T00:00:03"/>
    <s v="OK"/>
    <m/>
    <m/>
    <d v="1899-12-30T00:00:00"/>
    <d v="1899-12-30T00:57:17"/>
    <n v="4"/>
    <d v="1899-12-30T00:00:03"/>
    <n v="57.283333333344018"/>
    <n v="8"/>
    <s v="No"/>
  </r>
  <r>
    <s v="CSNB"/>
    <s v="2024024885"/>
    <x v="0"/>
    <s v="ER0339BDG"/>
    <s v="E9349KRP"/>
    <d v="2024-12-11T00:00:00"/>
    <m/>
    <s v="3312"/>
    <x v="51"/>
    <s v="PA"/>
    <s v="PA"/>
    <m/>
    <d v="2024-12-11T00:00:00"/>
    <d v="1899-12-30T07:12:21"/>
    <d v="2024-12-11T00:00:00"/>
    <d v="1899-12-30T07:56:34"/>
    <d v="2024-12-11T00:00:00"/>
    <d v="1899-12-30T08:13:27"/>
    <x v="0"/>
    <s v="RFCPI"/>
    <s v="7001180203"/>
    <s v="EXW"/>
    <d v="1899-12-30T01:01:06"/>
    <d v="1899-12-30T00:16:53"/>
    <d v="1899-12-30T00:44:13"/>
    <s v="Ensacado"/>
    <s v="E002"/>
    <x v="1"/>
    <d v="1899-12-30T01:01:06"/>
    <d v="1899-12-30T00:16:53"/>
    <n v="7"/>
    <x v="7"/>
    <x v="4"/>
    <x v="2"/>
    <n v="0"/>
    <n v="0"/>
    <s v="OK"/>
    <s v="Ensacado"/>
    <x v="0"/>
    <n v="0"/>
    <s v="F. NIEBLA"/>
    <s v="B"/>
    <d v="1899-12-30T00:44:13"/>
    <d v="1899-12-30T00:44:13"/>
    <s v="OK"/>
    <m/>
    <m/>
    <d v="1899-12-30T00:00:00"/>
    <d v="1899-12-30T01:01:06"/>
    <n v="4"/>
    <d v="1899-12-30T00:44:13"/>
    <n v="61.099999999991965"/>
    <n v="8"/>
    <s v="No"/>
  </r>
  <r>
    <s v="CSNB"/>
    <s v="2024024886"/>
    <x v="0"/>
    <s v="ER1991BBZ"/>
    <s v="E6028JLK"/>
    <d v="2024-12-11T00:00:00"/>
    <m/>
    <s v="837"/>
    <x v="48"/>
    <s v="PA"/>
    <s v="S6"/>
    <m/>
    <d v="2024-12-11T00:00:00"/>
    <d v="1899-12-30T07:21:06"/>
    <d v="2024-12-11T00:00:00"/>
    <d v="1899-12-30T07:57:44"/>
    <d v="2024-12-11T00:00:00"/>
    <d v="1899-12-30T08:23:33"/>
    <x v="0"/>
    <s v="RFCPI"/>
    <s v="7001180204"/>
    <s v="FBO"/>
    <d v="1899-12-30T01:02:27"/>
    <d v="1899-12-30T00:25:49"/>
    <d v="1899-12-30T00:36:38"/>
    <s v="Granel"/>
    <s v="E001"/>
    <x v="2"/>
    <d v="1899-12-30T01:02:27"/>
    <d v="1899-12-30T00:25:49"/>
    <n v="7"/>
    <x v="7"/>
    <x v="4"/>
    <x v="1"/>
    <n v="0"/>
    <n v="0"/>
    <s v="OK"/>
    <s v="Granel"/>
    <x v="0"/>
    <n v="0"/>
    <s v="F. NIEBLA"/>
    <s v="B"/>
    <d v="1899-12-30T00:36:38"/>
    <d v="1899-12-30T00:36:38"/>
    <s v="OK"/>
    <m/>
    <m/>
    <d v="1899-12-30T00:00:00"/>
    <d v="1899-12-30T01:02:27"/>
    <n v="4"/>
    <d v="1899-12-30T00:36:38"/>
    <n v="62.450000000006405"/>
    <n v="8"/>
    <s v="No"/>
  </r>
  <r>
    <s v="CSNB"/>
    <s v="2024024887"/>
    <x v="0"/>
    <s v="ER4666BBY"/>
    <s v="E6663JLK"/>
    <d v="2024-12-11T00:00:00"/>
    <m/>
    <s v="837"/>
    <x v="48"/>
    <s v="PA"/>
    <s v="S3"/>
    <m/>
    <d v="2024-12-11T00:00:00"/>
    <d v="1899-12-30T07:44:30"/>
    <d v="2024-12-11T00:00:00"/>
    <d v="1899-12-30T07:58:02"/>
    <d v="2024-12-11T00:00:00"/>
    <d v="1899-12-30T08:28:27"/>
    <x v="0"/>
    <s v="RFCPI"/>
    <s v="7001180205"/>
    <s v="FBO"/>
    <d v="1899-12-30T00:43:57"/>
    <d v="1899-12-30T00:30:25"/>
    <d v="1899-12-30T00:13:32"/>
    <s v="Granel"/>
    <s v="E001"/>
    <x v="2"/>
    <d v="1899-12-30T00:43:57"/>
    <d v="1899-12-30T00:30:25"/>
    <n v="7"/>
    <x v="7"/>
    <x v="4"/>
    <x v="1"/>
    <n v="0"/>
    <n v="0"/>
    <s v="OK"/>
    <s v="Granel"/>
    <x v="0"/>
    <n v="0"/>
    <s v="F. NIEBLA"/>
    <s v="A"/>
    <d v="1899-12-30T00:13:32"/>
    <d v="1899-12-30T00:13:32"/>
    <s v="OK"/>
    <m/>
    <m/>
    <d v="1899-12-30T00:00:00"/>
    <d v="1899-12-30T00:43:57"/>
    <n v="4"/>
    <d v="1899-12-30T00:13:32"/>
    <n v="43.950000000009588"/>
    <n v="8"/>
    <s v="Si"/>
  </r>
  <r>
    <s v="CSNB"/>
    <s v="2024024890"/>
    <x v="0"/>
    <s v="ER6360BBH"/>
    <s v="E5728KFK"/>
    <d v="2024-12-11T00:00:00"/>
    <m/>
    <s v="837"/>
    <x v="48"/>
    <s v="PA"/>
    <s v="S6"/>
    <m/>
    <d v="2024-12-11T00:00:00"/>
    <d v="1899-12-30T08:24:13"/>
    <d v="2024-12-11T00:00:00"/>
    <d v="1899-12-30T08:36:59"/>
    <d v="2024-12-11T00:00:00"/>
    <d v="1899-12-30T09:08:08"/>
    <x v="0"/>
    <s v="RFCPI"/>
    <s v="7001180207"/>
    <s v="FBO"/>
    <d v="1899-12-30T00:43:55"/>
    <d v="1899-12-30T00:31:09"/>
    <d v="1899-12-30T00:12:46"/>
    <s v="Granel"/>
    <s v="E001"/>
    <x v="2"/>
    <d v="1899-12-30T00:43:55"/>
    <d v="1899-12-30T00:31:09"/>
    <n v="8"/>
    <x v="7"/>
    <x v="4"/>
    <x v="1"/>
    <n v="0"/>
    <n v="0"/>
    <s v="OK"/>
    <s v="Granel"/>
    <x v="0"/>
    <n v="0"/>
    <s v="F. NIEBLA"/>
    <s v="A"/>
    <d v="1899-12-30T00:12:46"/>
    <d v="1899-12-30T00:12:46"/>
    <s v="OK"/>
    <m/>
    <m/>
    <d v="1899-12-30T00:00:00"/>
    <d v="1899-12-30T00:43:55"/>
    <n v="4"/>
    <d v="1899-12-30T00:12:46"/>
    <n v="43.916666666673635"/>
    <n v="9"/>
    <s v="Si"/>
  </r>
  <r>
    <s v="CSNB"/>
    <s v="2024024891"/>
    <x v="0"/>
    <s v="EM24729R"/>
    <s v="E3201JTT"/>
    <d v="2024-12-11T00:00:00"/>
    <m/>
    <s v="837"/>
    <x v="48"/>
    <s v="PA"/>
    <s v="S3"/>
    <m/>
    <d v="2024-12-11T00:00:00"/>
    <d v="1899-12-30T08:29:19"/>
    <d v="2024-12-11T00:00:00"/>
    <d v="1899-12-30T08:37:18"/>
    <d v="2024-12-11T00:00:00"/>
    <d v="1899-12-30T09:13:06"/>
    <x v="0"/>
    <s v="RFCPI"/>
    <s v="7001180208"/>
    <s v="FBO"/>
    <d v="1899-12-30T00:43:47"/>
    <d v="1899-12-30T00:35:48"/>
    <d v="1899-12-30T00:07:59"/>
    <s v="Granel"/>
    <s v="E001"/>
    <x v="2"/>
    <d v="1899-12-30T00:43:47"/>
    <d v="1899-12-30T00:35:48"/>
    <n v="8"/>
    <x v="7"/>
    <x v="4"/>
    <x v="1"/>
    <n v="0"/>
    <n v="0"/>
    <s v="OK"/>
    <s v="Granel"/>
    <x v="0"/>
    <n v="0"/>
    <s v="F. NIEBLA"/>
    <s v="A"/>
    <d v="1899-12-30T00:07:59"/>
    <d v="1899-12-30T00:07:59"/>
    <s v="OK"/>
    <m/>
    <m/>
    <d v="1899-12-30T00:00:00"/>
    <d v="1899-12-30T00:43:47"/>
    <n v="4"/>
    <d v="1899-12-30T00:07:59"/>
    <n v="43.783333333329601"/>
    <n v="9"/>
    <s v="Si"/>
  </r>
  <r>
    <s v="CSNB"/>
    <s v="2024024889"/>
    <x v="0"/>
    <s v="ER8715BBN"/>
    <s v="E8935JMP"/>
    <d v="2024-12-11T00:00:00"/>
    <m/>
    <s v="2882"/>
    <x v="50"/>
    <s v="PA"/>
    <s v="PA"/>
    <m/>
    <d v="2024-12-11T00:00:00"/>
    <d v="1899-12-30T08:14:47"/>
    <d v="2024-12-11T00:00:00"/>
    <d v="1899-12-30T08:35:06"/>
    <d v="2024-12-11T00:00:00"/>
    <d v="1899-12-30T09:17:22"/>
    <x v="0"/>
    <s v="RFCPI"/>
    <s v="7001180209"/>
    <s v="FBO"/>
    <d v="1899-12-30T01:02:35"/>
    <d v="1899-12-30T00:42:16"/>
    <d v="1899-12-30T00:20:19"/>
    <s v="Ensacado"/>
    <s v="E002"/>
    <x v="2"/>
    <d v="1899-12-30T01:02:35"/>
    <d v="1899-12-30T00:42:16"/>
    <n v="8"/>
    <x v="7"/>
    <x v="4"/>
    <x v="2"/>
    <n v="0"/>
    <n v="0"/>
    <s v="OK"/>
    <s v="Ensacado"/>
    <x v="0"/>
    <n v="0"/>
    <s v="F. NIEBLA"/>
    <s v="B"/>
    <d v="1899-12-30T00:20:19"/>
    <d v="1899-12-30T00:20:19"/>
    <s v="OK"/>
    <m/>
    <m/>
    <d v="1899-12-30T00:00:00"/>
    <d v="1899-12-30T01:02:35"/>
    <n v="4"/>
    <d v="1899-12-30T00:20:19"/>
    <n v="62.583333333335972"/>
    <n v="9"/>
    <s v="No"/>
  </r>
  <r>
    <s v="CSNB"/>
    <s v="2024024892"/>
    <x v="0"/>
    <s v="ER9926BCC"/>
    <s v="E3616JTZ"/>
    <d v="2024-12-11T00:00:00"/>
    <m/>
    <s v="837"/>
    <x v="48"/>
    <s v="PA"/>
    <s v="S6"/>
    <m/>
    <d v="2024-12-11T00:00:00"/>
    <d v="1899-12-30T08:44:48"/>
    <d v="2024-12-11T00:00:00"/>
    <d v="1899-12-30T08:44:49"/>
    <d v="2024-12-11T00:00:00"/>
    <d v="1899-12-30T09:24:45"/>
    <x v="0"/>
    <s v="RFCPI"/>
    <s v="7001180210"/>
    <s v="FBO"/>
    <d v="1899-12-30T00:39:57"/>
    <d v="1899-12-30T00:39:56"/>
    <d v="1899-12-30T00:00:01"/>
    <s v="Granel"/>
    <s v="E001"/>
    <x v="2"/>
    <d v="1899-12-30T00:39:57"/>
    <d v="1899-12-30T00:39:56"/>
    <n v="8"/>
    <x v="7"/>
    <x v="4"/>
    <x v="1"/>
    <n v="0"/>
    <n v="0"/>
    <s v="OK"/>
    <s v="Granel"/>
    <x v="0"/>
    <n v="0"/>
    <s v="F. NIEBLA"/>
    <s v="A"/>
    <d v="1899-12-30T00:00:01"/>
    <d v="1899-12-30T00:00:01"/>
    <s v="OK"/>
    <m/>
    <m/>
    <d v="1899-12-30T00:00:00"/>
    <d v="1899-12-30T00:39:57"/>
    <n v="4"/>
    <d v="1899-12-30T00:00:01"/>
    <n v="39.950000000006405"/>
    <n v="9"/>
    <s v="Si"/>
  </r>
  <r>
    <s v="CSNB"/>
    <s v="2024024897"/>
    <x v="0"/>
    <s v="E4747FXC"/>
    <m/>
    <d v="2024-12-11T00:00:00"/>
    <m/>
    <s v="2882"/>
    <x v="50"/>
    <s v="PA"/>
    <s v="PA"/>
    <m/>
    <d v="2024-12-11T00:00:00"/>
    <d v="1899-12-30T09:12:43"/>
    <d v="2024-12-11T00:00:00"/>
    <d v="1899-12-30T09:12:43"/>
    <d v="2024-12-11T00:00:00"/>
    <d v="1899-12-30T09:30:46"/>
    <x v="0"/>
    <s v="RFCPI"/>
    <s v="7001180211"/>
    <s v="EXW"/>
    <d v="1899-12-30T00:18:03"/>
    <d v="1899-12-30T00:18:03"/>
    <d v="1899-12-30T00:00:00"/>
    <s v="Ensacado"/>
    <s v="E002"/>
    <x v="1"/>
    <d v="1899-12-30T00:18:03"/>
    <d v="1899-12-30T00:18:03"/>
    <n v="9"/>
    <x v="7"/>
    <x v="4"/>
    <x v="2"/>
    <n v="0"/>
    <n v="0"/>
    <s v="OK"/>
    <s v="Ensacado"/>
    <x v="0"/>
    <n v="0"/>
    <s v="F. NIEBLA"/>
    <s v="A"/>
    <d v="1899-12-30T00:00:00"/>
    <d v="1899-12-30T00:00:00"/>
    <s v="OK"/>
    <m/>
    <m/>
    <d v="1899-12-30T00:00:00"/>
    <d v="1899-12-30T00:18:03"/>
    <n v="4"/>
    <d v="1899-12-30T00:00:00"/>
    <n v="18.049999999996825"/>
    <n v="9"/>
    <s v="Si"/>
  </r>
  <r>
    <s v="CSNB"/>
    <s v="2024024894"/>
    <x v="0"/>
    <s v="ER1551BBJ"/>
    <s v="E2015JDV"/>
    <d v="2024-12-11T00:00:00"/>
    <m/>
    <s v="837"/>
    <x v="48"/>
    <s v="PA"/>
    <s v="S6"/>
    <m/>
    <d v="2024-12-11T00:00:00"/>
    <d v="1899-12-30T08:57:14"/>
    <d v="2024-12-11T00:00:00"/>
    <d v="1899-12-30T08:57:14"/>
    <d v="2024-12-11T00:00:00"/>
    <d v="1899-12-30T09:37:57"/>
    <x v="0"/>
    <s v="RFCPI"/>
    <s v="7001180212"/>
    <s v="FBO"/>
    <d v="1899-12-30T00:40:43"/>
    <d v="1899-12-30T00:40:43"/>
    <d v="1899-12-30T00:00:00"/>
    <s v="Granel"/>
    <s v="E001"/>
    <x v="2"/>
    <d v="1899-12-30T00:40:43"/>
    <d v="1899-12-30T00:40:43"/>
    <n v="8"/>
    <x v="7"/>
    <x v="4"/>
    <x v="1"/>
    <n v="0"/>
    <n v="0"/>
    <s v="OK"/>
    <s v="Granel"/>
    <x v="0"/>
    <n v="0"/>
    <s v="F. NIEBLA"/>
    <s v="A"/>
    <d v="1899-12-30T00:00:00"/>
    <d v="1899-12-30T00:00:00"/>
    <s v="OK"/>
    <m/>
    <m/>
    <d v="1899-12-30T00:00:00"/>
    <d v="1899-12-30T00:40:43"/>
    <n v="4"/>
    <d v="1899-12-30T00:00:00"/>
    <n v="40.716666666676815"/>
    <n v="9"/>
    <s v="Si"/>
  </r>
  <r>
    <s v="CSNB"/>
    <s v="2024024898"/>
    <x v="0"/>
    <s v="ER7913BBH"/>
    <s v="E0897HWR"/>
    <d v="2024-12-11T00:00:00"/>
    <m/>
    <s v="1782"/>
    <x v="46"/>
    <s v="PA"/>
    <s v="S1"/>
    <m/>
    <d v="2024-12-11T00:00:00"/>
    <d v="1899-12-30T09:13:52"/>
    <d v="2024-12-11T00:00:00"/>
    <d v="1899-12-30T09:13:53"/>
    <d v="2024-12-11T00:00:00"/>
    <d v="1899-12-30T09:43:42"/>
    <x v="0"/>
    <s v="RFCPI"/>
    <s v="7001180213"/>
    <s v="FBO"/>
    <d v="1899-12-30T00:29:50"/>
    <d v="1899-12-30T00:29:49"/>
    <d v="1899-12-30T00:00:01"/>
    <s v="Granel"/>
    <s v="E001"/>
    <x v="2"/>
    <d v="1899-12-30T00:29:50"/>
    <d v="1899-12-30T00:29:49"/>
    <n v="9"/>
    <x v="7"/>
    <x v="4"/>
    <x v="1"/>
    <n v="0"/>
    <n v="0"/>
    <s v="OK"/>
    <s v="Granel"/>
    <x v="0"/>
    <n v="0"/>
    <s v="F. NIEBLA"/>
    <s v="A"/>
    <d v="1899-12-30T00:00:01"/>
    <d v="1899-12-30T00:00:01"/>
    <s v="OK"/>
    <m/>
    <m/>
    <d v="1899-12-30T00:00:00"/>
    <d v="1899-12-30T00:29:50"/>
    <n v="4"/>
    <d v="1899-12-30T00:00:01"/>
    <n v="29.833333333329655"/>
    <n v="9"/>
    <s v="Si"/>
  </r>
  <r>
    <s v="CSNB"/>
    <s v="2024024900"/>
    <x v="0"/>
    <s v="ER1242BBS"/>
    <s v="E7586KJW"/>
    <d v="2024-12-11T00:00:00"/>
    <m/>
    <s v="837"/>
    <x v="48"/>
    <s v="PA"/>
    <s v="S6"/>
    <m/>
    <d v="2024-12-11T00:00:00"/>
    <d v="1899-12-30T09:26:03"/>
    <d v="2024-12-11T00:00:00"/>
    <d v="1899-12-30T09:26:05"/>
    <d v="2024-12-11T00:00:00"/>
    <d v="1899-12-30T09:55:57"/>
    <x v="0"/>
    <s v="RFCPI"/>
    <s v="7001180214"/>
    <s v="FBO"/>
    <d v="1899-12-30T00:29:54"/>
    <d v="1899-12-30T00:29:52"/>
    <d v="1899-12-30T00:00:02"/>
    <s v="Granel"/>
    <s v="E001"/>
    <x v="2"/>
    <d v="1899-12-30T00:29:54"/>
    <d v="1899-12-30T00:29:52"/>
    <n v="9"/>
    <x v="7"/>
    <x v="4"/>
    <x v="1"/>
    <n v="0"/>
    <n v="0"/>
    <s v="OK"/>
    <s v="Granel"/>
    <x v="0"/>
    <n v="0"/>
    <s v="F. NIEBLA"/>
    <s v="A"/>
    <d v="1899-12-30T00:00:02"/>
    <d v="1899-12-30T00:00:02"/>
    <s v="OK"/>
    <m/>
    <m/>
    <d v="1899-12-30T00:00:00"/>
    <d v="1899-12-30T00:29:54"/>
    <n v="4"/>
    <d v="1899-12-30T00:00:02"/>
    <n v="29.900000000001636"/>
    <n v="9"/>
    <s v="Si"/>
  </r>
  <r>
    <s v="CSNB"/>
    <s v="2024024899"/>
    <x v="0"/>
    <s v="ER3135BBC"/>
    <s v="E5940JLK"/>
    <d v="2024-12-11T00:00:00"/>
    <m/>
    <s v="1782"/>
    <x v="46"/>
    <s v="PA"/>
    <s v="S1"/>
    <m/>
    <d v="2024-12-11T00:00:00"/>
    <d v="1899-12-30T09:25:09"/>
    <d v="2024-12-11T00:00:00"/>
    <d v="1899-12-30T09:25:10"/>
    <d v="2024-12-11T00:00:00"/>
    <d v="1899-12-30T10:04:48"/>
    <x v="0"/>
    <s v="RFCPI"/>
    <s v="7001180215"/>
    <s v="FBO"/>
    <d v="1899-12-30T00:39:39"/>
    <d v="1899-12-30T00:39:38"/>
    <d v="1899-12-30T00:00:01"/>
    <s v="Granel"/>
    <s v="E001"/>
    <x v="2"/>
    <d v="1899-12-30T00:39:39"/>
    <d v="1899-12-30T00:39:38"/>
    <n v="9"/>
    <x v="7"/>
    <x v="4"/>
    <x v="1"/>
    <n v="0"/>
    <n v="0"/>
    <s v="OK"/>
    <s v="Granel"/>
    <x v="0"/>
    <n v="0"/>
    <s v="F. NIEBLA"/>
    <s v="A"/>
    <d v="1899-12-30T00:00:01"/>
    <d v="1899-12-30T00:00:01"/>
    <s v="OK"/>
    <m/>
    <m/>
    <d v="1899-12-30T00:00:00"/>
    <d v="1899-12-30T00:39:39"/>
    <n v="4"/>
    <d v="1899-12-30T00:00:01"/>
    <n v="39.649999999996766"/>
    <n v="10"/>
    <s v="Si"/>
  </r>
  <r>
    <s v="CSNB"/>
    <s v="2024024901"/>
    <x v="0"/>
    <s v="ER3237BCD"/>
    <s v="E9402GGZ"/>
    <d v="2024-12-11T00:00:00"/>
    <m/>
    <s v="837"/>
    <x v="48"/>
    <s v="PA"/>
    <s v="S6"/>
    <m/>
    <d v="2024-12-11T00:00:00"/>
    <d v="1899-12-30T09:39:09"/>
    <d v="2024-12-11T00:00:00"/>
    <d v="1899-12-30T09:39:10"/>
    <d v="2024-12-11T00:00:00"/>
    <d v="1899-12-30T10:07:48"/>
    <x v="0"/>
    <s v="RFCPI"/>
    <s v="7001180216"/>
    <s v="FBO"/>
    <d v="1899-12-30T00:28:39"/>
    <d v="1899-12-30T00:28:38"/>
    <d v="1899-12-30T00:00:01"/>
    <s v="Granel"/>
    <s v="E001"/>
    <x v="2"/>
    <d v="1899-12-30T00:28:39"/>
    <d v="1899-12-30T00:28:38"/>
    <n v="9"/>
    <x v="7"/>
    <x v="4"/>
    <x v="1"/>
    <n v="0"/>
    <n v="0"/>
    <s v="OK"/>
    <s v="Granel"/>
    <x v="0"/>
    <n v="0"/>
    <s v="F. NIEBLA"/>
    <s v="A"/>
    <d v="1899-12-30T00:00:01"/>
    <d v="1899-12-30T00:00:01"/>
    <s v="OK"/>
    <m/>
    <m/>
    <d v="1899-12-30T00:00:00"/>
    <d v="1899-12-30T00:28:39"/>
    <n v="4"/>
    <d v="1899-12-30T00:00:01"/>
    <n v="28.649999999995206"/>
    <n v="10"/>
    <s v="Si"/>
  </r>
  <r>
    <s v="CSNB"/>
    <s v="2024024902"/>
    <x v="0"/>
    <s v="E3870LBJ"/>
    <s v="EBU01275R"/>
    <d v="2024-12-11T00:00:00"/>
    <m/>
    <s v="2882"/>
    <x v="50"/>
    <s v="PA"/>
    <s v="PA"/>
    <m/>
    <d v="2024-12-11T00:00:00"/>
    <d v="1899-12-30T09:42:20"/>
    <d v="2024-12-11T00:00:00"/>
    <d v="1899-12-30T09:42:22"/>
    <d v="2024-12-11T00:00:00"/>
    <d v="1899-12-30T10:12:32"/>
    <x v="0"/>
    <s v="RFCPI"/>
    <s v="7001180217"/>
    <s v="EXW"/>
    <d v="1899-12-30T00:30:12"/>
    <d v="1899-12-30T00:30:10"/>
    <d v="1899-12-30T00:00:02"/>
    <s v="Ensacado"/>
    <s v="E002"/>
    <x v="1"/>
    <d v="1899-12-30T00:30:12"/>
    <d v="1899-12-30T00:30:10"/>
    <n v="9"/>
    <x v="7"/>
    <x v="4"/>
    <x v="2"/>
    <n v="0"/>
    <n v="0"/>
    <s v="OK"/>
    <s v="Ensacado"/>
    <x v="0"/>
    <n v="0"/>
    <s v="F. NIEBLA"/>
    <s v="A"/>
    <d v="1899-12-30T00:00:02"/>
    <d v="1899-12-30T00:00:02"/>
    <s v="OK"/>
    <m/>
    <m/>
    <d v="1899-12-30T00:00:00"/>
    <d v="1899-12-30T00:30:12"/>
    <n v="4"/>
    <d v="1899-12-30T00:00:02"/>
    <n v="30.199999999996805"/>
    <n v="10"/>
    <s v="Si"/>
  </r>
  <r>
    <s v="CSNB"/>
    <s v="2024024905"/>
    <x v="0"/>
    <s v="ER8916BBY"/>
    <s v="E6758JLK"/>
    <d v="2024-12-11T00:00:00"/>
    <m/>
    <s v="837"/>
    <x v="48"/>
    <s v="PA"/>
    <s v="S6"/>
    <m/>
    <d v="2024-12-11T00:00:00"/>
    <d v="1899-12-30T10:13:03"/>
    <d v="2024-12-11T00:00:00"/>
    <d v="1899-12-30T10:13:07"/>
    <d v="2024-12-11T00:00:00"/>
    <d v="1899-12-30T10:44:25"/>
    <x v="0"/>
    <s v="RFCPI"/>
    <s v="7001180218"/>
    <s v="FBO"/>
    <d v="1899-12-30T00:31:22"/>
    <d v="1899-12-30T00:31:18"/>
    <d v="1899-12-30T00:00:04"/>
    <s v="Granel"/>
    <s v="E001"/>
    <x v="2"/>
    <d v="1899-12-30T00:31:22"/>
    <d v="1899-12-30T00:31:18"/>
    <n v="10"/>
    <x v="7"/>
    <x v="4"/>
    <x v="1"/>
    <n v="0"/>
    <n v="0"/>
    <s v="OK"/>
    <s v="Granel"/>
    <x v="0"/>
    <n v="0"/>
    <s v="F. NIEBLA"/>
    <s v="A"/>
    <d v="1899-12-30T00:00:04"/>
    <d v="1899-12-30T00:00:04"/>
    <s v="OK"/>
    <m/>
    <m/>
    <d v="1899-12-30T00:00:00"/>
    <d v="1899-12-30T00:31:22"/>
    <n v="4"/>
    <d v="1899-12-30T00:00:04"/>
    <n v="31.366666666656009"/>
    <n v="10"/>
    <s v="Si"/>
  </r>
  <r>
    <s v="CSNB"/>
    <s v="2024024904"/>
    <x v="0"/>
    <s v="ER3348BBR"/>
    <s v="E6103LDT"/>
    <d v="2024-12-11T00:00:00"/>
    <m/>
    <s v="1782"/>
    <x v="46"/>
    <s v="PA"/>
    <s v="S1"/>
    <m/>
    <d v="2024-12-11T00:00:00"/>
    <d v="1899-12-30T10:12:07"/>
    <d v="2024-12-11T00:00:00"/>
    <d v="1899-12-30T10:12:07"/>
    <d v="2024-12-11T00:00:00"/>
    <d v="1899-12-30T10:51:03"/>
    <x v="0"/>
    <s v="RFCPI"/>
    <s v="7001180219"/>
    <s v="EXW"/>
    <d v="1899-12-30T00:38:56"/>
    <d v="1899-12-30T00:38:56"/>
    <d v="1899-12-30T00:00:00"/>
    <s v="Granel"/>
    <s v="E001"/>
    <x v="1"/>
    <d v="1899-12-30T00:38:56"/>
    <d v="1899-12-30T00:38:56"/>
    <n v="10"/>
    <x v="7"/>
    <x v="4"/>
    <x v="1"/>
    <n v="0"/>
    <n v="0"/>
    <s v="OK"/>
    <s v="Granel"/>
    <x v="0"/>
    <n v="0"/>
    <s v="F. NIEBLA"/>
    <s v="A"/>
    <d v="1899-12-30T00:00:00"/>
    <d v="1899-12-30T00:00:00"/>
    <s v="OK"/>
    <m/>
    <m/>
    <d v="1899-12-30T00:00:00"/>
    <d v="1899-12-30T00:38:56"/>
    <n v="4"/>
    <d v="1899-12-30T00:00:00"/>
    <n v="38.933333333337636"/>
    <n v="10"/>
    <s v="Si"/>
  </r>
  <r>
    <s v="CSNB"/>
    <s v="2024024906"/>
    <x v="0"/>
    <s v="ECO02603R"/>
    <s v="E2222JCW"/>
    <d v="2024-12-11T00:00:00"/>
    <m/>
    <s v="837"/>
    <x v="48"/>
    <s v="PA"/>
    <s v="S6"/>
    <m/>
    <d v="2024-12-11T00:00:00"/>
    <d v="1899-12-30T10:19:10"/>
    <d v="2024-12-11T00:00:00"/>
    <d v="1899-12-30T10:19:10"/>
    <d v="2024-12-11T00:00:00"/>
    <d v="1899-12-30T10:54:45"/>
    <x v="0"/>
    <s v="RFCPI"/>
    <s v="7001180220"/>
    <s v="FBO"/>
    <d v="1899-12-30T00:35:35"/>
    <d v="1899-12-30T00:35:35"/>
    <d v="1899-12-30T00:00:00"/>
    <s v="Granel"/>
    <s v="E001"/>
    <x v="2"/>
    <d v="1899-12-30T00:35:35"/>
    <d v="1899-12-30T00:35:35"/>
    <n v="10"/>
    <x v="7"/>
    <x v="4"/>
    <x v="1"/>
    <n v="0"/>
    <n v="0"/>
    <s v="OK"/>
    <s v="Granel"/>
    <x v="0"/>
    <n v="0"/>
    <s v="F. NIEBLA"/>
    <s v="A"/>
    <d v="1899-12-30T00:00:00"/>
    <d v="1899-12-30T00:00:00"/>
    <s v="OK"/>
    <m/>
    <m/>
    <d v="1899-12-30T00:00:00"/>
    <d v="1899-12-30T00:35:35"/>
    <n v="4"/>
    <d v="1899-12-30T00:00:00"/>
    <n v="35.583333333336071"/>
    <n v="10"/>
    <s v="Si"/>
  </r>
  <r>
    <s v="CSNB"/>
    <s v="2024024909"/>
    <x v="0"/>
    <s v="ER1991BBZ"/>
    <s v="E6028JLK"/>
    <d v="2024-12-11T00:00:00"/>
    <m/>
    <s v="837"/>
    <x v="48"/>
    <s v="PA"/>
    <s v="S6"/>
    <m/>
    <d v="2024-12-11T00:00:00"/>
    <d v="1899-12-30T10:59:53"/>
    <d v="2024-12-11T00:00:00"/>
    <d v="1899-12-30T10:59:54"/>
    <d v="2024-12-11T00:00:00"/>
    <d v="1899-12-30T11:23:14"/>
    <x v="0"/>
    <s v="RFCPI"/>
    <s v="7001180221"/>
    <s v="FBO"/>
    <d v="1899-12-30T00:23:21"/>
    <d v="1899-12-30T00:23:20"/>
    <d v="1899-12-30T00:00:01"/>
    <s v="Granel"/>
    <s v="E001"/>
    <x v="2"/>
    <d v="1899-12-30T00:23:21"/>
    <d v="1899-12-30T00:23:20"/>
    <n v="10"/>
    <x v="7"/>
    <x v="4"/>
    <x v="1"/>
    <n v="0"/>
    <n v="0"/>
    <s v="OK"/>
    <s v="Granel"/>
    <x v="0"/>
    <n v="0"/>
    <s v="F. NIEBLA"/>
    <s v="A"/>
    <d v="1899-12-30T00:00:01"/>
    <d v="1899-12-30T00:00:01"/>
    <s v="OK"/>
    <m/>
    <m/>
    <d v="1899-12-30T00:00:00"/>
    <d v="1899-12-30T00:23:21"/>
    <n v="4"/>
    <d v="1899-12-30T00:00:01"/>
    <n v="23.350000000003249"/>
    <n v="11"/>
    <s v="Si"/>
  </r>
  <r>
    <s v="CSNB"/>
    <s v="2024024907"/>
    <x v="0"/>
    <s v="ER5303BBT"/>
    <s v="E9842JGG"/>
    <d v="2024-12-11T00:00:00"/>
    <m/>
    <s v="1782"/>
    <x v="46"/>
    <s v="PA"/>
    <s v="S1"/>
    <m/>
    <d v="2024-12-11T00:00:00"/>
    <d v="1899-12-30T10:43:25"/>
    <d v="2024-12-11T00:00:00"/>
    <d v="1899-12-30T10:43:27"/>
    <d v="2024-12-11T00:00:00"/>
    <d v="1899-12-30T11:27:48"/>
    <x v="0"/>
    <s v="RFCPI"/>
    <s v="7001180222"/>
    <s v="FBO"/>
    <d v="1899-12-30T00:44:23"/>
    <d v="1899-12-30T00:44:21"/>
    <d v="1899-12-30T00:00:02"/>
    <s v="Granel"/>
    <s v="E001"/>
    <x v="2"/>
    <d v="1899-12-30T00:44:23"/>
    <d v="1899-12-30T00:44:21"/>
    <n v="10"/>
    <x v="7"/>
    <x v="4"/>
    <x v="1"/>
    <n v="0"/>
    <n v="0"/>
    <s v="OK"/>
    <s v="Granel"/>
    <x v="0"/>
    <n v="0"/>
    <s v="F. NIEBLA"/>
    <s v="A"/>
    <d v="1899-12-30T00:00:02"/>
    <d v="1899-12-30T00:00:02"/>
    <s v="OK"/>
    <m/>
    <m/>
    <d v="1899-12-30T00:00:00"/>
    <d v="1899-12-30T00:44:23"/>
    <n v="4"/>
    <d v="1899-12-30T00:00:02"/>
    <n v="44.383333333334406"/>
    <n v="11"/>
    <s v="Si"/>
  </r>
  <r>
    <s v="CSNB"/>
    <s v="2024024908"/>
    <x v="0"/>
    <s v="ER0339BDG"/>
    <s v="E9349KRP"/>
    <d v="2024-12-11T00:00:00"/>
    <m/>
    <s v="2882"/>
    <x v="50"/>
    <s v="PA"/>
    <s v="PA"/>
    <m/>
    <d v="2024-12-11T00:00:00"/>
    <d v="1899-12-30T10:54:03"/>
    <d v="2024-12-11T00:00:00"/>
    <d v="1899-12-30T10:54:04"/>
    <d v="2024-12-11T00:00:00"/>
    <d v="1899-12-30T11:34:09"/>
    <x v="0"/>
    <s v="RFCPI"/>
    <s v="7001180223"/>
    <s v="EXW"/>
    <d v="1899-12-30T00:40:06"/>
    <d v="1899-12-30T00:40:05"/>
    <d v="1899-12-30T00:00:01"/>
    <s v="Ensacado"/>
    <s v="E002"/>
    <x v="1"/>
    <d v="1899-12-30T00:40:06"/>
    <d v="1899-12-30T00:40:05"/>
    <n v="10"/>
    <x v="7"/>
    <x v="4"/>
    <x v="2"/>
    <n v="0"/>
    <n v="0"/>
    <s v="OK"/>
    <s v="Ensacado"/>
    <x v="0"/>
    <n v="0"/>
    <s v="F. NIEBLA"/>
    <s v="A"/>
    <d v="1899-12-30T00:00:01"/>
    <d v="1899-12-30T00:00:01"/>
    <s v="OK"/>
    <m/>
    <m/>
    <d v="1899-12-30T00:00:00"/>
    <d v="1899-12-30T00:40:06"/>
    <n v="4"/>
    <d v="1899-12-30T00:00:01"/>
    <n v="40.099999999996832"/>
    <n v="11"/>
    <s v="Si"/>
  </r>
  <r>
    <s v="CSNB"/>
    <s v="2024024910"/>
    <x v="0"/>
    <s v="E3870LBJ"/>
    <s v="EBU01275R"/>
    <d v="2024-12-11T00:00:00"/>
    <m/>
    <s v="3312"/>
    <x v="51"/>
    <s v="PA"/>
    <s v="PA"/>
    <m/>
    <d v="2024-12-11T00:00:00"/>
    <d v="1899-12-30T11:09:48"/>
    <d v="2024-12-11T00:00:00"/>
    <d v="1899-12-30T11:09:48"/>
    <d v="2024-12-11T00:00:00"/>
    <d v="1899-12-30T11:56:26"/>
    <x v="0"/>
    <s v="RFCPI"/>
    <s v="7001180224"/>
    <s v="EXW"/>
    <d v="1899-12-30T00:46:38"/>
    <d v="1899-12-30T00:46:38"/>
    <d v="1899-12-30T00:00:00"/>
    <s v="Ensacado"/>
    <s v="E002"/>
    <x v="1"/>
    <d v="1899-12-30T00:46:38"/>
    <d v="1899-12-30T00:46:38"/>
    <n v="11"/>
    <x v="7"/>
    <x v="4"/>
    <x v="2"/>
    <n v="0"/>
    <n v="0"/>
    <s v="OK"/>
    <s v="Ensacado"/>
    <x v="0"/>
    <n v="0"/>
    <s v="F. NIEBLA"/>
    <s v="B"/>
    <d v="1899-12-30T00:00:00"/>
    <d v="1899-12-30T00:00:00"/>
    <s v="OK"/>
    <m/>
    <m/>
    <d v="1899-12-30T00:00:00"/>
    <d v="1899-12-30T00:46:38"/>
    <n v="4"/>
    <d v="1899-12-30T00:00:00"/>
    <n v="46.633333333334441"/>
    <n v="11"/>
    <s v="No"/>
  </r>
  <r>
    <s v="CSNB"/>
    <s v="2024024912"/>
    <x v="0"/>
    <s v="EM24729R"/>
    <s v="E3201JTT"/>
    <d v="2024-12-11T00:00:00"/>
    <m/>
    <s v="837"/>
    <x v="48"/>
    <s v="PA"/>
    <s v="S6"/>
    <m/>
    <d v="2024-12-11T00:00:00"/>
    <d v="1899-12-30T11:42:56"/>
    <d v="2024-12-11T00:00:00"/>
    <d v="1899-12-30T11:42:59"/>
    <d v="2024-12-11T00:00:00"/>
    <d v="1899-12-30T12:16:13"/>
    <x v="0"/>
    <s v="RFCPI"/>
    <s v="7001180225"/>
    <s v="FBO"/>
    <d v="1899-12-30T00:33:17"/>
    <d v="1899-12-30T00:33:14"/>
    <d v="1899-12-30T00:00:03"/>
    <s v="Granel"/>
    <s v="E001"/>
    <x v="2"/>
    <d v="1899-12-30T00:33:17"/>
    <d v="1899-12-30T00:33:14"/>
    <n v="11"/>
    <x v="7"/>
    <x v="4"/>
    <x v="1"/>
    <n v="0"/>
    <n v="0"/>
    <s v="OK"/>
    <s v="Granel"/>
    <x v="0"/>
    <n v="0"/>
    <s v="F. NIEBLA"/>
    <s v="A"/>
    <d v="1899-12-30T00:00:03"/>
    <d v="1899-12-30T00:00:03"/>
    <s v="OK"/>
    <m/>
    <m/>
    <d v="1899-12-30T00:00:00"/>
    <d v="1899-12-30T00:33:17"/>
    <n v="4"/>
    <d v="1899-12-30T00:00:03"/>
    <n v="33.28333333332484"/>
    <n v="12"/>
    <s v="Si"/>
  </r>
  <r>
    <s v="CSNB"/>
    <s v="2024024913"/>
    <x v="0"/>
    <s v="E5307FXN"/>
    <m/>
    <d v="2024-12-11T00:00:00"/>
    <m/>
    <s v="2882"/>
    <x v="50"/>
    <s v="PA"/>
    <s v="PA"/>
    <m/>
    <d v="2024-12-11T00:00:00"/>
    <d v="1899-12-30T12:04:12"/>
    <d v="2024-12-11T00:00:00"/>
    <d v="1899-12-30T12:04:13"/>
    <d v="2024-12-11T00:00:00"/>
    <d v="1899-12-30T12:23:27"/>
    <x v="0"/>
    <s v="RFCPI"/>
    <s v="7001180226"/>
    <s v="EXW"/>
    <d v="1899-12-30T00:19:15"/>
    <d v="1899-12-30T00:19:14"/>
    <d v="1899-12-30T00:00:01"/>
    <s v="Ensacado"/>
    <s v="E002"/>
    <x v="1"/>
    <d v="1899-12-30T00:19:15"/>
    <d v="1899-12-30T00:19:14"/>
    <n v="12"/>
    <x v="7"/>
    <x v="4"/>
    <x v="2"/>
    <n v="0"/>
    <n v="0"/>
    <s v="OK"/>
    <s v="Ensacado"/>
    <x v="0"/>
    <n v="0"/>
    <s v="F. NIEBLA"/>
    <s v="A"/>
    <d v="1899-12-30T00:00:01"/>
    <d v="1899-12-30T00:00:01"/>
    <s v="OK"/>
    <m/>
    <m/>
    <d v="1899-12-30T00:00:00"/>
    <d v="1899-12-30T00:19:15"/>
    <n v="4"/>
    <d v="1899-12-30T00:00:01"/>
    <n v="19.249999999991978"/>
    <n v="12"/>
    <s v="Si"/>
  </r>
  <r>
    <s v="CSNB"/>
    <s v="2024024915"/>
    <x v="0"/>
    <s v="ER8916BBY"/>
    <s v="E6758JLK"/>
    <d v="2024-12-11T00:00:00"/>
    <m/>
    <s v="1782"/>
    <x v="46"/>
    <s v="PA"/>
    <s v="S1"/>
    <m/>
    <d v="2024-12-11T00:00:00"/>
    <d v="1899-12-30T12:19:26"/>
    <d v="2024-12-11T00:00:00"/>
    <d v="1899-12-30T12:19:27"/>
    <d v="2024-12-11T00:00:00"/>
    <d v="1899-12-30T12:49:06"/>
    <x v="0"/>
    <s v="RFCPI"/>
    <s v="7001180228"/>
    <s v="FBO"/>
    <d v="1899-12-30T00:29:40"/>
    <d v="1899-12-30T00:29:39"/>
    <d v="1899-12-30T00:00:01"/>
    <s v="Granel"/>
    <s v="E001"/>
    <x v="2"/>
    <d v="1899-12-30T00:29:40"/>
    <d v="1899-12-30T00:29:39"/>
    <n v="12"/>
    <x v="7"/>
    <x v="4"/>
    <x v="1"/>
    <n v="0"/>
    <n v="0"/>
    <s v="OK"/>
    <s v="Granel"/>
    <x v="0"/>
    <n v="0"/>
    <s v="F. NIEBLA"/>
    <s v="A"/>
    <d v="1899-12-30T00:00:01"/>
    <d v="1899-12-30T00:00:01"/>
    <s v="OK"/>
    <m/>
    <m/>
    <d v="1899-12-30T00:00:00"/>
    <d v="1899-12-30T00:29:40"/>
    <n v="4"/>
    <d v="1899-12-30T00:00:01"/>
    <n v="29.666666666664057"/>
    <n v="12"/>
    <s v="Si"/>
  </r>
  <r>
    <s v="CSNB"/>
    <s v="2024024916"/>
    <x v="0"/>
    <s v="ER9375BBM"/>
    <s v="E7637JSC"/>
    <d v="2024-12-11T00:00:00"/>
    <m/>
    <s v="1782"/>
    <x v="46"/>
    <s v="PA"/>
    <s v="S1"/>
    <m/>
    <d v="2024-12-11T00:00:00"/>
    <d v="1899-12-30T12:25:08"/>
    <d v="2024-12-11T00:00:00"/>
    <d v="1899-12-30T12:25:10"/>
    <d v="2024-12-11T00:00:00"/>
    <d v="1899-12-30T13:08:42"/>
    <x v="0"/>
    <s v="RFCPI"/>
    <s v="7001180229"/>
    <s v="FBO"/>
    <d v="1899-12-30T00:43:34"/>
    <d v="1899-12-30T00:43:32"/>
    <d v="1899-12-30T00:00:02"/>
    <s v="Granel"/>
    <s v="E001"/>
    <x v="2"/>
    <d v="1899-12-30T00:43:34"/>
    <d v="1899-12-30T00:43:32"/>
    <n v="12"/>
    <x v="7"/>
    <x v="4"/>
    <x v="1"/>
    <n v="0"/>
    <n v="0"/>
    <s v="OK"/>
    <s v="Granel"/>
    <x v="0"/>
    <n v="0"/>
    <s v="F. NIEBLA"/>
    <s v="A"/>
    <d v="1899-12-30T00:00:02"/>
    <d v="1899-12-30T00:00:02"/>
    <s v="OK"/>
    <m/>
    <m/>
    <d v="1899-12-30T00:00:00"/>
    <d v="1899-12-30T00:43:34"/>
    <n v="4"/>
    <d v="1899-12-30T00:00:02"/>
    <n v="43.566666666667189"/>
    <n v="13"/>
    <s v="Si"/>
  </r>
  <r>
    <s v="CSNB"/>
    <s v="2024024918"/>
    <x v="0"/>
    <s v="ER9926BCC"/>
    <s v="E3616JTZ"/>
    <d v="2024-12-11T00:00:00"/>
    <m/>
    <s v="1782"/>
    <x v="46"/>
    <s v="PA"/>
    <s v="S1"/>
    <m/>
    <d v="2024-12-11T00:00:00"/>
    <d v="1899-12-30T12:46:18"/>
    <d v="2024-12-11T00:00:00"/>
    <d v="1899-12-30T12:46:19"/>
    <d v="2024-12-11T00:00:00"/>
    <d v="1899-12-30T13:21:50"/>
    <x v="0"/>
    <s v="RFCPI"/>
    <s v="7001180230"/>
    <s v="FBO"/>
    <d v="1899-12-30T00:35:32"/>
    <d v="1899-12-30T00:35:31"/>
    <d v="1899-12-30T00:00:01"/>
    <s v="Granel"/>
    <s v="E001"/>
    <x v="2"/>
    <d v="1899-12-30T00:35:32"/>
    <d v="1899-12-30T00:35:31"/>
    <n v="12"/>
    <x v="7"/>
    <x v="4"/>
    <x v="1"/>
    <n v="0"/>
    <n v="0"/>
    <s v="OK"/>
    <s v="Granel"/>
    <x v="0"/>
    <n v="0"/>
    <s v="F. NIEBLA"/>
    <s v="A"/>
    <d v="1899-12-30T00:00:01"/>
    <d v="1899-12-30T00:00:01"/>
    <s v="OK"/>
    <m/>
    <m/>
    <d v="1899-12-30T00:00:00"/>
    <d v="1899-12-30T00:35:32"/>
    <n v="4"/>
    <d v="1899-12-30T00:00:01"/>
    <n v="35.533333333324713"/>
    <n v="13"/>
    <s v="Si"/>
  </r>
  <r>
    <s v="CSNB"/>
    <s v="2024024917"/>
    <x v="0"/>
    <s v="E6878LBJ"/>
    <s v="ER2114BBN"/>
    <d v="2024-12-11T00:00:00"/>
    <m/>
    <s v="1782"/>
    <x v="46"/>
    <s v="PA"/>
    <s v="S1"/>
    <m/>
    <d v="2024-12-11T00:00:00"/>
    <d v="1899-12-30T12:32:58"/>
    <d v="2024-12-11T00:00:00"/>
    <d v="1899-12-30T12:33:00"/>
    <d v="2024-12-11T00:00:00"/>
    <d v="1899-12-30T13:25:06"/>
    <x v="0"/>
    <s v="RFCPI"/>
    <s v="7001180231"/>
    <s v="EXW"/>
    <d v="1899-12-30T00:52:08"/>
    <d v="1899-12-30T00:52:06"/>
    <d v="1899-12-30T00:00:02"/>
    <s v="Granel"/>
    <s v="E001"/>
    <x v="1"/>
    <d v="1899-12-30T00:52:08"/>
    <d v="1899-12-30T00:52:06"/>
    <n v="12"/>
    <x v="7"/>
    <x v="4"/>
    <x v="1"/>
    <n v="0"/>
    <n v="0"/>
    <s v="OK"/>
    <s v="Granel"/>
    <x v="0"/>
    <n v="0"/>
    <s v="F. NIEBLA"/>
    <s v="B"/>
    <d v="1899-12-30T00:00:02"/>
    <d v="1899-12-30T00:00:02"/>
    <s v="OK"/>
    <m/>
    <m/>
    <d v="1899-12-30T00:00:00"/>
    <d v="1899-12-30T00:52:08"/>
    <n v="4"/>
    <d v="1899-12-30T00:00:02"/>
    <n v="52.133333333328103"/>
    <n v="13"/>
    <s v="No"/>
  </r>
  <r>
    <s v="CSNB"/>
    <s v="2024024920"/>
    <x v="0"/>
    <s v="E1154JWB"/>
    <s v="ER7683BCC"/>
    <d v="2024-12-11T00:00:00"/>
    <m/>
    <s v="1782"/>
    <x v="46"/>
    <s v="PA"/>
    <s v="S1"/>
    <m/>
    <d v="2024-12-11T00:00:00"/>
    <d v="1899-12-30T13:01:49"/>
    <d v="2024-12-11T00:00:00"/>
    <d v="1899-12-30T13:01:50"/>
    <d v="2024-12-11T00:00:00"/>
    <d v="1899-12-30T13:45:59"/>
    <x v="0"/>
    <s v="RFCPI"/>
    <s v="7001180233"/>
    <s v="EXW"/>
    <d v="1899-12-30T00:44:10"/>
    <d v="1899-12-30T00:44:09"/>
    <d v="1899-12-30T00:00:01"/>
    <s v="Granel"/>
    <s v="E001"/>
    <x v="1"/>
    <d v="1899-12-30T00:44:10"/>
    <d v="1899-12-30T00:44:09"/>
    <n v="13"/>
    <x v="7"/>
    <x v="4"/>
    <x v="1"/>
    <n v="0"/>
    <n v="0"/>
    <s v="OK"/>
    <s v="Granel"/>
    <x v="0"/>
    <n v="0"/>
    <s v="F. NIEBLA"/>
    <s v="A"/>
    <d v="1899-12-30T00:00:01"/>
    <d v="1899-12-30T00:00:01"/>
    <s v="OK"/>
    <m/>
    <m/>
    <d v="1899-12-30T00:00:00"/>
    <d v="1899-12-30T00:44:10"/>
    <n v="4"/>
    <d v="1899-12-30T00:00:01"/>
    <n v="44.166666666672079"/>
    <n v="13"/>
    <s v="Si"/>
  </r>
  <r>
    <s v="CSNB"/>
    <s v="2024024922"/>
    <x v="0"/>
    <s v="ER1242BBS"/>
    <s v="E7586KJW"/>
    <d v="2024-12-11T00:00:00"/>
    <m/>
    <s v="837"/>
    <x v="48"/>
    <s v="PA"/>
    <s v="S6"/>
    <m/>
    <d v="2024-12-11T00:00:00"/>
    <d v="1899-12-30T13:42:28"/>
    <d v="2024-12-11T00:00:00"/>
    <d v="1899-12-30T13:42:28"/>
    <d v="2024-12-11T00:00:00"/>
    <d v="1899-12-30T14:07:14"/>
    <x v="0"/>
    <s v="RFCPI"/>
    <s v="7001180234"/>
    <s v="FBO"/>
    <d v="1899-12-30T00:24:46"/>
    <d v="1899-12-30T00:24:46"/>
    <d v="1899-12-30T00:00:00"/>
    <s v="Granel"/>
    <s v="E001"/>
    <x v="2"/>
    <d v="1899-12-30T00:24:46"/>
    <d v="1899-12-30T00:24:46"/>
    <n v="13"/>
    <x v="7"/>
    <x v="4"/>
    <x v="1"/>
    <n v="0"/>
    <n v="0"/>
    <s v="OK"/>
    <s v="Granel"/>
    <x v="0"/>
    <n v="0"/>
    <s v="F. NIEBLA"/>
    <s v="A"/>
    <d v="1899-12-30T00:00:00"/>
    <d v="1899-12-30T00:00:00"/>
    <s v="OK"/>
    <m/>
    <m/>
    <d v="1899-12-30T00:00:00"/>
    <d v="1899-12-30T00:24:46"/>
    <n v="4"/>
    <d v="1899-12-30T00:00:00"/>
    <n v="24.766666666660893"/>
    <n v="14"/>
    <s v="Si"/>
  </r>
  <r>
    <s v="CSNB"/>
    <s v="2024024923"/>
    <x v="0"/>
    <s v="ER5303BBT"/>
    <s v="E9842JGG"/>
    <d v="2024-12-11T00:00:00"/>
    <m/>
    <s v="837"/>
    <x v="48"/>
    <s v="PA"/>
    <s v="S3"/>
    <m/>
    <d v="2024-12-11T00:00:00"/>
    <d v="1899-12-30T13:43:35"/>
    <d v="2024-12-11T00:00:00"/>
    <d v="1899-12-30T13:43:35"/>
    <d v="2024-12-11T00:00:00"/>
    <d v="1899-12-30T14:11:14"/>
    <x v="0"/>
    <s v="RFCPI"/>
    <s v="7001180235"/>
    <s v="FBO"/>
    <d v="1899-12-30T00:27:39"/>
    <d v="1899-12-30T00:27:39"/>
    <d v="1899-12-30T00:00:00"/>
    <s v="Granel"/>
    <s v="E001"/>
    <x v="2"/>
    <d v="1899-12-30T00:27:39"/>
    <d v="1899-12-30T00:27:39"/>
    <n v="13"/>
    <x v="7"/>
    <x v="4"/>
    <x v="1"/>
    <n v="0"/>
    <n v="0"/>
    <s v="OK"/>
    <s v="Granel"/>
    <x v="0"/>
    <n v="0"/>
    <s v="F. NIEBLA"/>
    <s v="A"/>
    <d v="1899-12-30T00:00:00"/>
    <d v="1899-12-30T00:00:00"/>
    <s v="OK"/>
    <m/>
    <m/>
    <d v="1899-12-30T00:00:00"/>
    <d v="1899-12-30T00:27:39"/>
    <n v="4"/>
    <d v="1899-12-30T00:00:00"/>
    <n v="27.650000000001604"/>
    <n v="14"/>
    <s v="Si"/>
  </r>
  <r>
    <s v="CSNB"/>
    <s v="2024024926"/>
    <x v="0"/>
    <s v="ER7913BBH"/>
    <s v="E0897HWR"/>
    <d v="2024-12-11T00:00:00"/>
    <m/>
    <s v="2032"/>
    <x v="52"/>
    <s v="PA"/>
    <s v="S4"/>
    <m/>
    <d v="2024-12-11T00:00:00"/>
    <d v="1899-12-30T14:53:15"/>
    <d v="2024-12-11T00:00:00"/>
    <d v="1899-12-30T14:53:16"/>
    <d v="2024-12-11T00:00:00"/>
    <d v="1899-12-30T15:24:47"/>
    <x v="0"/>
    <s v="RFCPI"/>
    <s v="7001180236"/>
    <s v="FBO"/>
    <d v="1899-12-30T00:31:32"/>
    <d v="1899-12-30T00:31:31"/>
    <d v="1899-12-30T00:00:01"/>
    <s v="Granel"/>
    <s v="E001"/>
    <x v="2"/>
    <d v="1899-12-30T00:31:32"/>
    <d v="1899-12-30T00:31:31"/>
    <n v="14"/>
    <x v="7"/>
    <x v="4"/>
    <x v="1"/>
    <n v="0"/>
    <n v="0"/>
    <s v="OK"/>
    <s v="Granel"/>
    <x v="0"/>
    <n v="0"/>
    <s v="F. NIEBLA"/>
    <s v="A"/>
    <d v="1899-12-30T00:00:01"/>
    <d v="1899-12-30T00:00:01"/>
    <s v="OK"/>
    <m/>
    <m/>
    <d v="1899-12-30T00:00:00"/>
    <d v="1899-12-30T00:31:32"/>
    <n v="4"/>
    <d v="1899-12-30T00:00:01"/>
    <n v="31.533333333335918"/>
    <n v="15"/>
    <s v="Si"/>
  </r>
  <r>
    <s v="CSNB"/>
    <s v="2024024927"/>
    <x v="0"/>
    <s v="ER3135BBC"/>
    <s v="E5940JLK"/>
    <d v="2024-12-11T00:00:00"/>
    <m/>
    <s v="1782"/>
    <x v="46"/>
    <s v="PA"/>
    <s v="S1"/>
    <m/>
    <d v="2024-12-11T00:00:00"/>
    <d v="1899-12-30T14:56:50"/>
    <d v="2024-12-11T00:00:00"/>
    <d v="1899-12-30T14:56:51"/>
    <d v="2024-12-11T00:00:00"/>
    <d v="1899-12-30T15:35:09"/>
    <x v="0"/>
    <s v="RFCPI"/>
    <s v="7001180237"/>
    <s v="FBO"/>
    <d v="1899-12-30T00:38:19"/>
    <d v="1899-12-30T00:38:18"/>
    <d v="1899-12-30T00:00:01"/>
    <s v="Granel"/>
    <s v="E001"/>
    <x v="2"/>
    <d v="1899-12-30T00:38:19"/>
    <d v="1899-12-30T00:38:18"/>
    <n v="14"/>
    <x v="7"/>
    <x v="4"/>
    <x v="1"/>
    <n v="0"/>
    <n v="0"/>
    <s v="OK"/>
    <s v="Granel"/>
    <x v="0"/>
    <n v="0"/>
    <s v="F. NIEBLA"/>
    <s v="A"/>
    <d v="1899-12-30T00:00:01"/>
    <d v="1899-12-30T00:00:01"/>
    <s v="OK"/>
    <m/>
    <m/>
    <d v="1899-12-30T00:00:00"/>
    <d v="1899-12-30T00:38:19"/>
    <n v="4"/>
    <d v="1899-12-30T00:00:01"/>
    <n v="38.316666666657731"/>
    <n v="15"/>
    <s v="Si"/>
  </r>
  <r>
    <s v="CSNB"/>
    <s v="2024024924"/>
    <x v="0"/>
    <s v="E4531FVN"/>
    <s v="ER8891BBS"/>
    <d v="2024-12-11T00:00:00"/>
    <m/>
    <s v="3312"/>
    <x v="51"/>
    <s v="PA"/>
    <s v="PA"/>
    <m/>
    <d v="2024-12-11T00:00:00"/>
    <d v="1899-12-30T14:29:01"/>
    <d v="2024-12-11T00:00:00"/>
    <d v="1899-12-30T14:29:02"/>
    <d v="2024-12-11T00:00:00"/>
    <d v="1899-12-30T15:50:33"/>
    <x v="0"/>
    <s v="RFCPI"/>
    <s v="7001180238"/>
    <s v="EXW"/>
    <d v="1899-12-30T01:21:32"/>
    <d v="1899-12-30T01:21:31"/>
    <d v="1899-12-30T00:00:01"/>
    <s v="Ensacado"/>
    <s v="E002"/>
    <x v="1"/>
    <d v="1899-12-30T01:21:32"/>
    <d v="1899-12-30T01:21:31"/>
    <n v="14"/>
    <x v="7"/>
    <x v="4"/>
    <x v="2"/>
    <n v="0"/>
    <n v="0"/>
    <s v="OK"/>
    <s v="Ensacado"/>
    <x v="0"/>
    <n v="0"/>
    <s v="F. NIEBLA"/>
    <s v="B"/>
    <d v="1899-12-30T00:00:01"/>
    <d v="1899-12-30T00:00:01"/>
    <s v="OK"/>
    <m/>
    <m/>
    <d v="1899-12-30T00:00:00"/>
    <d v="1899-12-30T01:21:32"/>
    <n v="4"/>
    <d v="1899-12-30T00:00:01"/>
    <n v="81.533333333332862"/>
    <n v="15"/>
    <s v="No"/>
  </r>
  <r>
    <s v="CSNB"/>
    <s v="2024024928"/>
    <x v="0"/>
    <s v="ER6765BBT"/>
    <s v="E4948KGF"/>
    <d v="2024-12-11T00:00:00"/>
    <m/>
    <s v="3236"/>
    <x v="47"/>
    <s v="PA"/>
    <s v="S2"/>
    <m/>
    <d v="2024-12-11T00:00:00"/>
    <d v="1899-12-30T14:58:57"/>
    <d v="2024-12-11T00:00:00"/>
    <d v="1899-12-30T14:58:59"/>
    <d v="2024-12-11T00:00:00"/>
    <d v="1899-12-30T15:55:45"/>
    <x v="0"/>
    <s v="RFCPI"/>
    <s v="7001180239"/>
    <s v="FBO"/>
    <d v="1899-12-30T00:56:48"/>
    <d v="1899-12-30T00:56:46"/>
    <d v="1899-12-30T00:00:02"/>
    <s v="Granel"/>
    <s v="E001"/>
    <x v="2"/>
    <d v="1899-12-30T00:56:48"/>
    <d v="1899-12-30T00:56:46"/>
    <n v="14"/>
    <x v="7"/>
    <x v="4"/>
    <x v="1"/>
    <n v="0"/>
    <n v="0"/>
    <s v="OK"/>
    <s v="Granel"/>
    <x v="0"/>
    <n v="0"/>
    <s v="F. NIEBLA"/>
    <s v="B"/>
    <d v="1899-12-30T00:00:02"/>
    <d v="1899-12-30T00:00:02"/>
    <s v="OK"/>
    <m/>
    <m/>
    <d v="1899-12-30T00:00:00"/>
    <d v="1899-12-30T00:56:48"/>
    <n v="4"/>
    <d v="1899-12-30T00:00:02"/>
    <n v="56.800000000008076"/>
    <n v="15"/>
    <s v="No"/>
  </r>
  <r>
    <s v="CSNB"/>
    <s v="2024024930"/>
    <x v="0"/>
    <s v="ER3237BCD"/>
    <s v="E9402GGZ"/>
    <d v="2024-12-11T00:00:00"/>
    <m/>
    <s v="1782"/>
    <x v="46"/>
    <s v="PA"/>
    <s v="S1"/>
    <m/>
    <d v="2024-12-11T00:00:00"/>
    <d v="1899-12-30T15:06:18"/>
    <d v="2024-12-11T00:00:00"/>
    <d v="1899-12-30T15:06:21"/>
    <d v="2024-12-11T00:00:00"/>
    <d v="1899-12-30T15:58:00"/>
    <x v="0"/>
    <s v="RFCPI"/>
    <s v="7001180240"/>
    <s v="FBO"/>
    <d v="1899-12-30T00:51:42"/>
    <d v="1899-12-30T00:51:39"/>
    <d v="1899-12-30T00:00:03"/>
    <s v="Granel"/>
    <s v="E001"/>
    <x v="2"/>
    <d v="1899-12-30T00:51:42"/>
    <d v="1899-12-30T00:51:39"/>
    <n v="15"/>
    <x v="7"/>
    <x v="4"/>
    <x v="1"/>
    <n v="0"/>
    <n v="0"/>
    <s v="OK"/>
    <s v="Granel"/>
    <x v="0"/>
    <n v="0"/>
    <s v="F. NIEBLA"/>
    <s v="B"/>
    <d v="1899-12-30T00:00:03"/>
    <d v="1899-12-30T00:00:03"/>
    <s v="OK"/>
    <m/>
    <m/>
    <d v="1899-12-30T00:00:00"/>
    <d v="1899-12-30T00:51:42"/>
    <n v="4"/>
    <d v="1899-12-30T00:00:03"/>
    <n v="51.700000000003122"/>
    <n v="15"/>
    <s v="No"/>
  </r>
  <r>
    <s v="CSNB"/>
    <s v="2024024929"/>
    <x v="0"/>
    <s v="E3870LBJ"/>
    <s v="EBU01275R"/>
    <d v="2024-12-11T00:00:00"/>
    <m/>
    <s v="3312"/>
    <x v="51"/>
    <s v="PA"/>
    <s v="PA"/>
    <m/>
    <d v="2024-12-11T00:00:00"/>
    <d v="1899-12-30T15:00:17"/>
    <d v="2024-12-11T00:00:00"/>
    <d v="1899-12-30T15:00:18"/>
    <d v="2024-12-11T00:00:00"/>
    <d v="1899-12-30T16:04:00"/>
    <x v="0"/>
    <s v="RFCPI"/>
    <s v="7001180241"/>
    <s v="EXW"/>
    <d v="1899-12-30T01:03:43"/>
    <d v="1899-12-30T01:03:42"/>
    <d v="1899-12-30T00:00:01"/>
    <s v="Ensacado"/>
    <s v="E002"/>
    <x v="1"/>
    <d v="1899-12-30T01:03:43"/>
    <d v="1899-12-30T01:03:42"/>
    <n v="15"/>
    <x v="7"/>
    <x v="4"/>
    <x v="2"/>
    <n v="0"/>
    <n v="0"/>
    <s v="OK"/>
    <s v="Ensacado"/>
    <x v="0"/>
    <n v="0"/>
    <s v="F. NIEBLA"/>
    <s v="B"/>
    <d v="1899-12-30T00:00:01"/>
    <d v="1899-12-30T00:00:01"/>
    <s v="OK"/>
    <m/>
    <m/>
    <d v="1899-12-30T00:00:00"/>
    <d v="1899-12-30T01:03:43"/>
    <n v="4"/>
    <d v="1899-12-30T00:00:01"/>
    <n v="63.716666666659144"/>
    <n v="16"/>
    <s v="No"/>
  </r>
  <r>
    <s v="CSNB"/>
    <s v="2024024933"/>
    <x v="0"/>
    <s v="ER4458BBT"/>
    <s v="E3486JKF"/>
    <d v="2024-12-11T00:00:00"/>
    <m/>
    <s v="2882"/>
    <x v="50"/>
    <s v="PA"/>
    <s v="PA"/>
    <m/>
    <d v="2024-12-11T00:00:00"/>
    <d v="1899-12-30T15:39:34"/>
    <d v="2024-12-11T00:00:00"/>
    <d v="1899-12-30T15:39:37"/>
    <d v="2024-12-11T00:00:00"/>
    <d v="1899-12-30T16:13:34"/>
    <x v="0"/>
    <s v="RFCPI"/>
    <s v="7001180242"/>
    <s v="EXW"/>
    <d v="1899-12-30T00:34:00"/>
    <d v="1899-12-30T00:33:57"/>
    <d v="1899-12-30T00:00:03"/>
    <s v="Ensacado"/>
    <s v="E002"/>
    <x v="1"/>
    <d v="1899-12-30T00:34:00"/>
    <d v="1899-12-30T00:33:57"/>
    <n v="15"/>
    <x v="7"/>
    <x v="4"/>
    <x v="2"/>
    <n v="0"/>
    <n v="0"/>
    <s v="OK"/>
    <s v="Ensacado"/>
    <x v="0"/>
    <n v="0"/>
    <s v="F. NIEBLA"/>
    <s v="A"/>
    <d v="1899-12-30T00:00:03"/>
    <d v="1899-12-30T00:00:03"/>
    <s v="OK"/>
    <m/>
    <m/>
    <d v="1899-12-30T00:00:00"/>
    <d v="1899-12-30T00:34:00"/>
    <n v="4"/>
    <d v="1899-12-30T00:00:03"/>
    <n v="33.999999999998437"/>
    <n v="16"/>
    <s v="Si"/>
  </r>
  <r>
    <s v="CSNB"/>
    <s v="2024024934"/>
    <x v="0"/>
    <s v="ER0339BDG"/>
    <s v="E9349KRP"/>
    <d v="2024-12-11T00:00:00"/>
    <m/>
    <s v="2882"/>
    <x v="50"/>
    <s v="PA"/>
    <s v="PA"/>
    <m/>
    <d v="2024-12-11T00:00:00"/>
    <d v="1899-12-30T15:42:21"/>
    <d v="2024-12-11T00:00:00"/>
    <d v="1899-12-30T15:42:22"/>
    <d v="2024-12-11T00:00:00"/>
    <d v="1899-12-30T16:23:59"/>
    <x v="0"/>
    <s v="RFCPI"/>
    <s v="7001180243"/>
    <s v="EXW"/>
    <d v="1899-12-30T00:41:38"/>
    <d v="1899-12-30T00:41:37"/>
    <d v="1899-12-30T00:00:01"/>
    <s v="Ensacado"/>
    <s v="E002"/>
    <x v="1"/>
    <d v="1899-12-30T00:41:38"/>
    <d v="1899-12-30T00:41:37"/>
    <n v="15"/>
    <x v="7"/>
    <x v="4"/>
    <x v="2"/>
    <n v="0"/>
    <n v="0"/>
    <s v="OK"/>
    <s v="Ensacado"/>
    <x v="0"/>
    <n v="0"/>
    <s v="F. NIEBLA"/>
    <s v="A"/>
    <d v="1899-12-30T00:00:01"/>
    <d v="1899-12-30T00:00:01"/>
    <s v="OK"/>
    <m/>
    <m/>
    <d v="1899-12-30T00:00:00"/>
    <d v="1899-12-30T00:41:38"/>
    <n v="4"/>
    <d v="1899-12-30T00:00:01"/>
    <n v="41.633333333337497"/>
    <n v="16"/>
    <s v="Si"/>
  </r>
  <r>
    <s v="CSNB"/>
    <s v="2024024935"/>
    <x v="0"/>
    <s v="ENA03588R"/>
    <s v="E3073HKF"/>
    <d v="2024-12-11T00:00:00"/>
    <m/>
    <s v="2882"/>
    <x v="50"/>
    <s v="PA"/>
    <s v="PA"/>
    <m/>
    <d v="2024-12-11T00:00:00"/>
    <d v="1899-12-30T15:56:37"/>
    <d v="2024-12-11T00:00:00"/>
    <d v="1899-12-30T15:56:39"/>
    <d v="2024-12-11T00:00:00"/>
    <d v="1899-12-30T16:40:44"/>
    <x v="0"/>
    <s v="RFCPI"/>
    <s v="7001180244"/>
    <s v="EXW"/>
    <d v="1899-12-30T00:44:07"/>
    <d v="1899-12-30T00:44:05"/>
    <d v="1899-12-30T00:00:02"/>
    <s v="Ensacado"/>
    <s v="E002"/>
    <x v="1"/>
    <d v="1899-12-30T00:44:07"/>
    <d v="1899-12-30T00:44:05"/>
    <n v="15"/>
    <x v="7"/>
    <x v="4"/>
    <x v="2"/>
    <n v="0"/>
    <n v="0"/>
    <s v="OK"/>
    <s v="Ensacado"/>
    <x v="0"/>
    <n v="0"/>
    <s v="F. NIEBLA"/>
    <s v="A"/>
    <d v="1899-12-30T00:00:02"/>
    <d v="1899-12-30T00:00:02"/>
    <s v="OK"/>
    <m/>
    <m/>
    <d v="1899-12-30T00:00:00"/>
    <d v="1899-12-30T00:44:07"/>
    <n v="4"/>
    <d v="1899-12-30T00:00:02"/>
    <n v="44.116666666660876"/>
    <n v="16"/>
    <s v="Si"/>
  </r>
  <r>
    <s v="CSNB"/>
    <s v="2024024936"/>
    <x v="0"/>
    <s v="ER7243BBJ"/>
    <s v="E1460JJJ"/>
    <d v="2024-12-11T00:00:00"/>
    <m/>
    <s v="2882"/>
    <x v="50"/>
    <s v="PA"/>
    <s v="PA"/>
    <m/>
    <d v="2024-12-11T00:00:00"/>
    <d v="1899-12-30T16:16:48"/>
    <d v="2024-12-11T00:00:00"/>
    <d v="1899-12-30T16:16:50"/>
    <d v="2024-12-11T00:00:00"/>
    <d v="1899-12-30T16:57:46"/>
    <x v="0"/>
    <s v="RFCPI"/>
    <s v="7001180245"/>
    <s v="EXW"/>
    <d v="1899-12-30T00:40:58"/>
    <d v="1899-12-30T00:40:56"/>
    <d v="1899-12-30T00:00:02"/>
    <s v="Ensacado"/>
    <s v="E002"/>
    <x v="1"/>
    <d v="1899-12-30T00:40:58"/>
    <d v="1899-12-30T00:40:56"/>
    <n v="16"/>
    <x v="7"/>
    <x v="4"/>
    <x v="2"/>
    <n v="0"/>
    <n v="0"/>
    <s v="OK"/>
    <s v="Ensacado"/>
    <x v="0"/>
    <n v="0"/>
    <s v="F. NIEBLA"/>
    <s v="A"/>
    <d v="1899-12-30T00:00:02"/>
    <d v="1899-12-30T00:00:02"/>
    <s v="OK"/>
    <m/>
    <m/>
    <d v="1899-12-30T00:00:00"/>
    <d v="1899-12-30T00:40:58"/>
    <n v="4"/>
    <d v="1899-12-30T00:00:02"/>
    <n v="40.966666666675252"/>
    <n v="16"/>
    <s v="Si"/>
  </r>
  <r>
    <s v="CSNB"/>
    <s v="2024024939"/>
    <x v="0"/>
    <s v="E1607KSW"/>
    <m/>
    <d v="2024-12-11T00:00:00"/>
    <m/>
    <s v="2882"/>
    <x v="50"/>
    <s v="PA"/>
    <s v="PA"/>
    <m/>
    <d v="2024-12-11T00:00:00"/>
    <d v="1899-12-30T17:06:57"/>
    <d v="2024-12-11T00:00:00"/>
    <d v="1899-12-30T17:07:01"/>
    <d v="2024-12-11T00:00:00"/>
    <d v="1899-12-30T17:31:54"/>
    <x v="0"/>
    <s v="RFCPI"/>
    <s v="7001180246"/>
    <s v="EXW"/>
    <d v="1899-12-30T00:24:57"/>
    <d v="1899-12-30T00:24:53"/>
    <d v="1899-12-30T00:00:04"/>
    <s v="Ensacado"/>
    <s v="E002"/>
    <x v="1"/>
    <d v="1899-12-30T00:24:57"/>
    <d v="1899-12-30T00:24:53"/>
    <n v="17"/>
    <x v="7"/>
    <x v="4"/>
    <x v="2"/>
    <n v="0"/>
    <n v="0"/>
    <s v="OK"/>
    <s v="Ensacado"/>
    <x v="0"/>
    <n v="0"/>
    <s v="F. NIEBLA"/>
    <s v="A"/>
    <d v="1899-12-30T00:00:04"/>
    <d v="1899-12-30T00:00:04"/>
    <s v="OK"/>
    <m/>
    <m/>
    <d v="1899-12-30T00:00:00"/>
    <d v="1899-12-30T00:24:57"/>
    <n v="4"/>
    <d v="1899-12-30T00:00:04"/>
    <n v="24.950000000001502"/>
    <n v="17"/>
    <s v="Si"/>
  </r>
  <r>
    <s v="CSNB"/>
    <s v="2024024938"/>
    <x v="0"/>
    <s v="ER9645BBZ"/>
    <s v="E0945JZT"/>
    <d v="2024-12-11T00:00:00"/>
    <m/>
    <s v="837"/>
    <x v="48"/>
    <s v="PA"/>
    <s v="S6"/>
    <m/>
    <d v="2024-12-11T00:00:00"/>
    <d v="1899-12-30T17:03:32"/>
    <d v="2024-12-11T00:00:00"/>
    <d v="1899-12-30T17:03:33"/>
    <d v="2024-12-11T00:00:00"/>
    <d v="1899-12-30T17:38:38"/>
    <x v="0"/>
    <s v="RFCPI"/>
    <s v="7001180247"/>
    <s v="FBO"/>
    <d v="1899-12-30T00:35:06"/>
    <d v="1899-12-30T00:35:05"/>
    <d v="1899-12-30T00:00:01"/>
    <s v="Granel"/>
    <s v="E001"/>
    <x v="2"/>
    <d v="1899-12-30T00:35:06"/>
    <d v="1899-12-30T00:35:05"/>
    <n v="17"/>
    <x v="7"/>
    <x v="4"/>
    <x v="1"/>
    <n v="0"/>
    <n v="0"/>
    <s v="OK"/>
    <s v="Granel"/>
    <x v="0"/>
    <n v="0"/>
    <s v="F. NIEBLA"/>
    <s v="A"/>
    <d v="1899-12-30T00:00:01"/>
    <d v="1899-12-30T00:00:01"/>
    <s v="OK"/>
    <m/>
    <m/>
    <d v="1899-12-30T00:00:00"/>
    <d v="1899-12-30T00:35:06"/>
    <n v="4"/>
    <d v="1899-12-30T00:00:01"/>
    <n v="35.099999999999888"/>
    <n v="17"/>
    <s v="Si"/>
  </r>
  <r>
    <s v="CSNB"/>
    <s v="2024024941"/>
    <x v="0"/>
    <s v="ER9926BCC"/>
    <s v="E3616JTZ"/>
    <d v="2024-12-11T00:00:00"/>
    <m/>
    <s v="1782"/>
    <x v="46"/>
    <s v="PA"/>
    <s v="S1"/>
    <m/>
    <d v="2024-12-11T00:00:00"/>
    <d v="1899-12-30T17:12:53"/>
    <d v="2024-12-11T00:00:00"/>
    <d v="1899-12-30T17:12:54"/>
    <d v="2024-12-11T00:00:00"/>
    <d v="1899-12-30T17:48:15"/>
    <x v="0"/>
    <s v="RFCPI"/>
    <s v="7001180248"/>
    <s v="FBO"/>
    <d v="1899-12-30T00:35:22"/>
    <d v="1899-12-30T00:35:21"/>
    <d v="1899-12-30T00:00:01"/>
    <s v="Granel"/>
    <s v="E001"/>
    <x v="2"/>
    <d v="1899-12-30T00:35:22"/>
    <d v="1899-12-30T00:35:21"/>
    <n v="17"/>
    <x v="7"/>
    <x v="4"/>
    <x v="1"/>
    <n v="0"/>
    <n v="0"/>
    <s v="OK"/>
    <s v="Granel"/>
    <x v="0"/>
    <n v="0"/>
    <s v="F. NIEBLA"/>
    <s v="A"/>
    <d v="1899-12-30T00:00:01"/>
    <d v="1899-12-30T00:00:01"/>
    <s v="OK"/>
    <m/>
    <m/>
    <d v="1899-12-30T00:00:00"/>
    <d v="1899-12-30T00:35:22"/>
    <n v="4"/>
    <d v="1899-12-30T00:00:01"/>
    <n v="35.366666666673737"/>
    <n v="17"/>
    <s v="Si"/>
  </r>
  <r>
    <s v="CSNB"/>
    <s v="2024024940"/>
    <x v="0"/>
    <s v="E3870LBJ"/>
    <s v="EBU01275R"/>
    <d v="2024-12-11T00:00:00"/>
    <m/>
    <s v="2955"/>
    <x v="49"/>
    <s v="PA"/>
    <s v="PA"/>
    <m/>
    <d v="2024-12-11T00:00:00"/>
    <d v="1899-12-30T17:08:11"/>
    <d v="2024-12-11T00:00:00"/>
    <d v="1899-12-30T17:08:12"/>
    <d v="2024-12-11T00:00:00"/>
    <d v="1899-12-30T17:53:13"/>
    <x v="0"/>
    <s v="RFCPI"/>
    <s v="7001180249"/>
    <s v="EXW"/>
    <d v="1899-12-30T00:45:02"/>
    <d v="1899-12-30T00:45:01"/>
    <d v="1899-12-30T00:00:01"/>
    <s v="Ensacado"/>
    <s v="E002"/>
    <x v="1"/>
    <d v="1899-12-30T00:45:02"/>
    <d v="1899-12-30T00:45:01"/>
    <n v="17"/>
    <x v="7"/>
    <x v="4"/>
    <x v="2"/>
    <n v="0"/>
    <n v="0"/>
    <s v="OK"/>
    <s v="Ensacado"/>
    <x v="0"/>
    <n v="0"/>
    <s v="F. NIEBLA"/>
    <s v="B"/>
    <d v="1899-12-30T00:00:01"/>
    <d v="1899-12-30T00:00:01"/>
    <s v="OK"/>
    <m/>
    <m/>
    <d v="1899-12-30T00:00:00"/>
    <d v="1899-12-30T00:45:02"/>
    <n v="4"/>
    <d v="1899-12-30T00:00:01"/>
    <n v="45.033333333335946"/>
    <n v="17"/>
    <s v="No"/>
  </r>
  <r>
    <s v="CSNB"/>
    <s v="2024024942"/>
    <x v="0"/>
    <s v="ER8916BBY"/>
    <s v="E6758JLK"/>
    <d v="2024-12-11T00:00:00"/>
    <m/>
    <s v="837"/>
    <x v="48"/>
    <s v="PA"/>
    <s v="S6"/>
    <m/>
    <d v="2024-12-11T00:00:00"/>
    <d v="1899-12-30T17:15:25"/>
    <d v="2024-12-11T00:00:00"/>
    <d v="1899-12-30T17:15:26"/>
    <d v="2024-12-11T00:00:00"/>
    <d v="1899-12-30T17:57:37"/>
    <x v="0"/>
    <s v="RFCPI"/>
    <s v="7001180250"/>
    <s v="FBO"/>
    <d v="1899-12-30T00:42:12"/>
    <d v="1899-12-30T00:42:11"/>
    <d v="1899-12-30T00:00:01"/>
    <s v="Granel"/>
    <s v="E001"/>
    <x v="2"/>
    <d v="1899-12-30T00:42:12"/>
    <d v="1899-12-30T00:42:11"/>
    <n v="17"/>
    <x v="7"/>
    <x v="4"/>
    <x v="1"/>
    <n v="0"/>
    <n v="0"/>
    <s v="OK"/>
    <s v="Granel"/>
    <x v="0"/>
    <n v="0"/>
    <s v="F. NIEBLA"/>
    <s v="A"/>
    <d v="1899-12-30T00:00:01"/>
    <d v="1899-12-30T00:00:01"/>
    <s v="OK"/>
    <m/>
    <m/>
    <d v="1899-12-30T00:00:00"/>
    <d v="1899-12-30T00:42:12"/>
    <n v="4"/>
    <d v="1899-12-30T00:00:01"/>
    <n v="42.200000000006433"/>
    <n v="17"/>
    <s v="Si"/>
  </r>
  <r>
    <s v="CSNB"/>
    <s v="2024024943"/>
    <x v="0"/>
    <s v="ER1242BBS"/>
    <s v="E7586KJW"/>
    <d v="2024-12-11T00:00:00"/>
    <m/>
    <s v="1782"/>
    <x v="46"/>
    <s v="PA"/>
    <s v="S1"/>
    <m/>
    <d v="2024-12-11T00:00:00"/>
    <d v="1899-12-30T17:36:31"/>
    <d v="2024-12-11T00:00:00"/>
    <d v="1899-12-30T17:36:31"/>
    <d v="2024-12-11T00:00:00"/>
    <d v="1899-12-30T18:17:24"/>
    <x v="0"/>
    <s v="RFCPI"/>
    <s v="7001180251"/>
    <s v="FBO"/>
    <d v="1899-12-30T00:40:53"/>
    <d v="1899-12-30T00:40:53"/>
    <d v="1899-12-30T00:00:00"/>
    <s v="Granel"/>
    <s v="E001"/>
    <x v="2"/>
    <d v="1899-12-30T00:40:53"/>
    <d v="1899-12-30T00:40:53"/>
    <n v="17"/>
    <x v="7"/>
    <x v="4"/>
    <x v="1"/>
    <n v="0"/>
    <n v="0"/>
    <s v="OK"/>
    <s v="Granel"/>
    <x v="0"/>
    <n v="0"/>
    <s v="F. NIEBLA"/>
    <s v="A"/>
    <d v="1899-12-30T00:00:00"/>
    <d v="1899-12-30T00:00:00"/>
    <s v="OK"/>
    <m/>
    <m/>
    <d v="1899-12-30T00:00:00"/>
    <d v="1899-12-30T00:40:53"/>
    <n v="4"/>
    <d v="1899-12-30T00:00:00"/>
    <n v="40.883333333327947"/>
    <n v="18"/>
    <s v="Si"/>
  </r>
  <r>
    <s v="CSNB"/>
    <s v="2024024944"/>
    <x v="0"/>
    <s v="ER6360BBH"/>
    <s v="E5728KFK"/>
    <d v="2024-12-11T00:00:00"/>
    <m/>
    <s v="1782"/>
    <x v="46"/>
    <s v="PA"/>
    <s v="S1"/>
    <m/>
    <d v="2024-12-11T00:00:00"/>
    <d v="1899-12-30T17:37:21"/>
    <d v="2024-12-11T00:00:00"/>
    <d v="1899-12-30T17:37:22"/>
    <d v="2024-12-11T00:00:00"/>
    <d v="1899-12-30T18:19:44"/>
    <x v="0"/>
    <s v="RFCPI"/>
    <s v="7001180252"/>
    <s v="FBO"/>
    <d v="1899-12-30T00:42:23"/>
    <d v="1899-12-30T00:42:22"/>
    <d v="1899-12-30T00:00:01"/>
    <s v="Granel"/>
    <s v="E001"/>
    <x v="2"/>
    <d v="1899-12-30T00:42:23"/>
    <d v="1899-12-30T00:42:22"/>
    <n v="17"/>
    <x v="7"/>
    <x v="4"/>
    <x v="1"/>
    <n v="0"/>
    <n v="0"/>
    <s v="OK"/>
    <s v="Granel"/>
    <x v="0"/>
    <n v="0"/>
    <s v="F. NIEBLA"/>
    <s v="A"/>
    <d v="1899-12-30T00:00:01"/>
    <d v="1899-12-30T00:00:01"/>
    <s v="OK"/>
    <m/>
    <m/>
    <d v="1899-12-30T00:00:00"/>
    <d v="1899-12-30T00:42:23"/>
    <n v="4"/>
    <d v="1899-12-30T00:00:01"/>
    <n v="42.383333333332814"/>
    <n v="18"/>
    <s v="Si"/>
  </r>
  <r>
    <s v="CSNB"/>
    <s v="2024024947"/>
    <x v="0"/>
    <s v="ER9375BBM"/>
    <s v="E7637JSC"/>
    <d v="2024-12-11T00:00:00"/>
    <m/>
    <s v="837"/>
    <x v="48"/>
    <s v="PA"/>
    <s v="S6"/>
    <m/>
    <d v="2024-12-11T00:00:00"/>
    <d v="1899-12-30T17:54:14"/>
    <d v="2024-12-11T00:00:00"/>
    <d v="1899-12-30T17:54:15"/>
    <d v="2024-12-11T00:00:00"/>
    <d v="1899-12-30T18:22:38"/>
    <x v="0"/>
    <s v="RFCPI"/>
    <s v="7001180253"/>
    <s v="FBO"/>
    <d v="1899-12-30T00:28:24"/>
    <d v="1899-12-30T00:28:23"/>
    <d v="1899-12-30T00:00:01"/>
    <s v="Granel"/>
    <s v="E001"/>
    <x v="2"/>
    <d v="1899-12-30T00:28:24"/>
    <d v="1899-12-30T00:28:23"/>
    <n v="17"/>
    <x v="7"/>
    <x v="4"/>
    <x v="1"/>
    <n v="0"/>
    <n v="0"/>
    <s v="OK"/>
    <s v="Granel"/>
    <x v="0"/>
    <n v="0"/>
    <s v="F. NIEBLA"/>
    <s v="A"/>
    <d v="1899-12-30T00:00:01"/>
    <d v="1899-12-30T00:00:01"/>
    <s v="OK"/>
    <m/>
    <m/>
    <d v="1899-12-30T00:00:00"/>
    <d v="1899-12-30T00:28:24"/>
    <n v="4"/>
    <d v="1899-12-30T00:00:01"/>
    <n v="28.399999999996766"/>
    <n v="18"/>
    <s v="Si"/>
  </r>
  <r>
    <s v="CSNB"/>
    <s v="2024024946"/>
    <x v="0"/>
    <s v="ER8418BBZ"/>
    <s v="E5825KKS"/>
    <d v="2024-12-11T00:00:00"/>
    <m/>
    <s v="1782"/>
    <x v="46"/>
    <s v="PA"/>
    <s v="S1"/>
    <m/>
    <d v="2024-12-11T00:00:00"/>
    <d v="1899-12-30T17:51:06"/>
    <d v="2024-12-11T00:00:00"/>
    <d v="1899-12-30T17:51:06"/>
    <d v="2024-12-11T00:00:00"/>
    <d v="1899-12-30T18:27:38"/>
    <x v="0"/>
    <s v="RFCPI"/>
    <s v="7001180254"/>
    <s v="FBO"/>
    <d v="1899-12-30T00:36:32"/>
    <d v="1899-12-30T00:36:32"/>
    <d v="1899-12-30T00:00:00"/>
    <s v="Granel"/>
    <s v="E001"/>
    <x v="2"/>
    <d v="1899-12-30T00:36:32"/>
    <d v="1899-12-30T00:36:32"/>
    <n v="17"/>
    <x v="7"/>
    <x v="4"/>
    <x v="1"/>
    <n v="0"/>
    <n v="0"/>
    <s v="OK"/>
    <s v="Granel"/>
    <x v="0"/>
    <n v="0"/>
    <s v="F. NIEBLA"/>
    <s v="A"/>
    <d v="1899-12-30T00:00:00"/>
    <d v="1899-12-30T00:00:00"/>
    <s v="OK"/>
    <m/>
    <m/>
    <d v="1899-12-30T00:00:00"/>
    <d v="1899-12-30T00:36:32"/>
    <n v="4"/>
    <d v="1899-12-30T00:00:00"/>
    <n v="36.533333333332699"/>
    <n v="18"/>
    <s v="Si"/>
  </r>
  <r>
    <s v="CSNB"/>
    <s v="2024024948"/>
    <x v="0"/>
    <s v="ER3135BBC"/>
    <s v="E5940JLK"/>
    <d v="2024-12-11T00:00:00"/>
    <m/>
    <s v="837"/>
    <x v="48"/>
    <s v="PA"/>
    <s v="S6"/>
    <m/>
    <d v="2024-12-11T00:00:00"/>
    <d v="1899-12-30T18:42:42"/>
    <d v="2024-12-11T00:00:00"/>
    <d v="1899-12-30T18:42:43"/>
    <d v="2024-12-11T00:00:00"/>
    <d v="1899-12-30T19:04:11"/>
    <x v="0"/>
    <s v="RFCPI"/>
    <s v="7001180255"/>
    <s v="FBO"/>
    <d v="1899-12-30T00:21:29"/>
    <d v="1899-12-30T00:21:28"/>
    <d v="1899-12-30T00:00:01"/>
    <s v="Granel"/>
    <s v="E001"/>
    <x v="2"/>
    <d v="1899-12-30T00:21:29"/>
    <d v="1899-12-30T00:21:28"/>
    <n v="18"/>
    <x v="7"/>
    <x v="4"/>
    <x v="1"/>
    <n v="0"/>
    <n v="0"/>
    <s v="OK"/>
    <s v="Granel"/>
    <x v="0"/>
    <n v="0"/>
    <s v="F. NIEBLA"/>
    <s v="A"/>
    <d v="1899-12-30T00:00:01"/>
    <d v="1899-12-30T00:00:01"/>
    <s v="OK"/>
    <m/>
    <m/>
    <d v="1899-12-30T00:00:00"/>
    <d v="1899-12-30T00:21:29"/>
    <n v="4"/>
    <d v="1899-12-30T00:00:01"/>
    <n v="21.483333333331309"/>
    <n v="19"/>
    <s v="Si"/>
  </r>
  <r>
    <s v="CSNB"/>
    <s v="2024024949"/>
    <x v="0"/>
    <s v="ER6765BBT"/>
    <s v="E4948KGF"/>
    <d v="2024-12-11T00:00:00"/>
    <m/>
    <s v="837"/>
    <x v="48"/>
    <s v="PA"/>
    <s v="S6"/>
    <m/>
    <d v="2024-12-11T00:00:00"/>
    <d v="1899-12-30T19:43:58"/>
    <d v="2024-12-11T00:00:00"/>
    <d v="1899-12-30T19:44:01"/>
    <d v="2024-12-11T00:00:00"/>
    <d v="1899-12-30T20:03:27"/>
    <x v="0"/>
    <s v="RFCPI"/>
    <s v="7001180256"/>
    <s v="FBO"/>
    <d v="1899-12-30T00:19:29"/>
    <d v="1899-12-30T00:19:26"/>
    <d v="1899-12-30T00:00:03"/>
    <s v="Granel"/>
    <s v="E001"/>
    <x v="2"/>
    <d v="1899-12-30T00:19:29"/>
    <d v="1899-12-30T00:19:26"/>
    <n v="19"/>
    <x v="7"/>
    <x v="4"/>
    <x v="1"/>
    <n v="0"/>
    <n v="0"/>
    <s v="OK"/>
    <s v="Granel"/>
    <x v="0"/>
    <n v="0"/>
    <s v="F. NIEBLA"/>
    <s v="A"/>
    <d v="1899-12-30T00:00:03"/>
    <d v="1899-12-30T00:00:03"/>
    <s v="OK"/>
    <m/>
    <m/>
    <d v="1899-12-30T00:00:00"/>
    <d v="1899-12-30T00:19:29"/>
    <n v="4"/>
    <d v="1899-12-30T00:00:03"/>
    <n v="19.483333333343946"/>
    <n v="20"/>
    <s v="Si"/>
  </r>
  <r>
    <s v="CSNB"/>
    <s v="2024024950"/>
    <x v="0"/>
    <s v="ER3237BCD"/>
    <s v="E9402GGZ"/>
    <d v="2024-12-11T00:00:00"/>
    <m/>
    <s v="3236"/>
    <x v="47"/>
    <s v="PA"/>
    <s v="S2"/>
    <m/>
    <d v="2024-12-11T00:00:00"/>
    <d v="1899-12-30T20:14:48"/>
    <d v="2024-12-11T00:00:00"/>
    <d v="1899-12-30T20:14:49"/>
    <d v="2024-12-11T00:00:00"/>
    <d v="1899-12-30T20:38:10"/>
    <x v="0"/>
    <s v="RFCPI"/>
    <s v="7001180257"/>
    <s v="FBO"/>
    <d v="1899-12-30T00:23:22"/>
    <d v="1899-12-30T00:23:21"/>
    <d v="1899-12-30T00:00:01"/>
    <s v="Granel"/>
    <s v="E001"/>
    <x v="2"/>
    <d v="1899-12-30T00:23:22"/>
    <d v="1899-12-30T00:23:21"/>
    <n v="20"/>
    <x v="7"/>
    <x v="4"/>
    <x v="1"/>
    <n v="0"/>
    <n v="0"/>
    <s v="OK"/>
    <s v="Granel"/>
    <x v="0"/>
    <n v="0"/>
    <s v="F. NIEBLA"/>
    <s v="A"/>
    <d v="1899-12-30T00:00:01"/>
    <d v="1899-12-30T00:00:01"/>
    <s v="OK"/>
    <m/>
    <m/>
    <d v="1899-12-30T00:00:00"/>
    <d v="1899-12-30T00:23:22"/>
    <n v="4"/>
    <d v="1899-12-30T00:00:01"/>
    <n v="23.366666666664031"/>
    <n v="20"/>
    <s v="Si"/>
  </r>
  <r>
    <s v="CSNB"/>
    <s v="2024024951"/>
    <x v="0"/>
    <s v="E6878LBJ"/>
    <s v="ER2114BBN"/>
    <d v="2024-12-12T00:00:00"/>
    <m/>
    <s v="1782"/>
    <x v="46"/>
    <s v="PA"/>
    <s v="S1"/>
    <m/>
    <d v="2024-12-12T00:00:00"/>
    <d v="1899-12-30T06:09:49"/>
    <d v="2024-12-12T00:00:00"/>
    <d v="1899-12-30T06:09:51"/>
    <d v="2024-12-12T00:00:00"/>
    <d v="1899-12-30T06:38:17"/>
    <x v="0"/>
    <s v="RFCPI"/>
    <s v="7001180258"/>
    <s v="EXW"/>
    <d v="1899-12-30T00:28:28"/>
    <d v="1899-12-30T00:28:26"/>
    <d v="1899-12-30T00:00:02"/>
    <s v="Granel"/>
    <s v="E001"/>
    <x v="1"/>
    <d v="1899-12-30T00:28:28"/>
    <d v="1899-12-30T00:28:26"/>
    <n v="6"/>
    <x v="8"/>
    <x v="4"/>
    <x v="1"/>
    <n v="0"/>
    <n v="0"/>
    <s v="OK"/>
    <s v="Granel"/>
    <x v="0"/>
    <n v="0"/>
    <s v="F. NIEBLA"/>
    <s v="A"/>
    <d v="1899-12-30T00:00:02"/>
    <d v="1899-12-30T00:00:02"/>
    <s v="OK"/>
    <m/>
    <m/>
    <d v="1899-12-30T00:00:00"/>
    <d v="1899-12-30T00:28:28"/>
    <n v="5"/>
    <d v="1899-12-30T00:00:02"/>
    <n v="28.466666666668825"/>
    <n v="6"/>
    <s v="Si"/>
  </r>
  <r>
    <s v="CSNB"/>
    <s v="2024024952"/>
    <x v="0"/>
    <s v="ER9517BBK"/>
    <s v="E4598JTV"/>
    <d v="2024-12-12T00:00:00"/>
    <m/>
    <s v="1782"/>
    <x v="46"/>
    <s v="PA"/>
    <s v="S1"/>
    <m/>
    <d v="2024-12-12T00:00:00"/>
    <d v="1899-12-30T06:19:12"/>
    <d v="2024-12-12T00:00:00"/>
    <d v="1899-12-30T06:19:14"/>
    <d v="2024-12-12T00:00:00"/>
    <d v="1899-12-30T06:59:33"/>
    <x v="0"/>
    <s v="RFCPI"/>
    <s v="7001180259"/>
    <s v="FBO"/>
    <d v="1899-12-30T00:40:21"/>
    <d v="1899-12-30T00:40:19"/>
    <d v="1899-12-30T00:00:02"/>
    <s v="Granel"/>
    <s v="E001"/>
    <x v="2"/>
    <d v="1899-12-30T00:40:21"/>
    <d v="1899-12-30T00:40:19"/>
    <n v="6"/>
    <x v="8"/>
    <x v="4"/>
    <x v="1"/>
    <n v="0"/>
    <n v="0"/>
    <s v="OK"/>
    <s v="Granel"/>
    <x v="0"/>
    <n v="0"/>
    <s v="F. NIEBLA"/>
    <s v="A"/>
    <d v="1899-12-30T00:00:02"/>
    <d v="1899-12-30T00:00:02"/>
    <s v="OK"/>
    <m/>
    <m/>
    <d v="1899-12-30T00:00:00"/>
    <d v="1899-12-30T00:40:21"/>
    <n v="5"/>
    <d v="1899-12-30T00:00:02"/>
    <n v="40.350000000009665"/>
    <n v="6"/>
    <s v="Si"/>
  </r>
  <r>
    <s v="CSNB"/>
    <s v="2024024954"/>
    <x v="0"/>
    <s v="ECO02603R"/>
    <s v="E2222JCW"/>
    <d v="2024-12-12T00:00:00"/>
    <m/>
    <s v="837"/>
    <x v="48"/>
    <s v="PA"/>
    <s v="S6"/>
    <m/>
    <d v="2024-12-12T00:00:00"/>
    <d v="1899-12-30T06:25:39"/>
    <d v="2024-12-12T00:00:00"/>
    <d v="1899-12-30T06:25:41"/>
    <d v="2024-12-12T00:00:00"/>
    <d v="1899-12-30T07:04:05"/>
    <x v="0"/>
    <s v="RFCPI"/>
    <s v="7001180260"/>
    <s v="FBO"/>
    <d v="1899-12-30T00:38:26"/>
    <d v="1899-12-30T00:38:24"/>
    <d v="1899-12-30T00:00:02"/>
    <s v="Granel"/>
    <s v="E001"/>
    <x v="2"/>
    <d v="1899-12-30T00:38:26"/>
    <d v="1899-12-30T00:38:24"/>
    <n v="6"/>
    <x v="8"/>
    <x v="4"/>
    <x v="1"/>
    <n v="0"/>
    <n v="0"/>
    <s v="OK"/>
    <s v="Granel"/>
    <x v="0"/>
    <n v="0"/>
    <s v="F. NIEBLA"/>
    <s v="A"/>
    <d v="1899-12-30T00:00:02"/>
    <d v="1899-12-30T00:00:02"/>
    <s v="OK"/>
    <m/>
    <m/>
    <d v="1899-12-30T00:00:00"/>
    <d v="1899-12-30T00:38:26"/>
    <n v="5"/>
    <d v="1899-12-30T00:00:02"/>
    <n v="38.433333333326367"/>
    <n v="7"/>
    <s v="Si"/>
  </r>
  <r>
    <s v="CSNB"/>
    <s v="2024024955"/>
    <x v="0"/>
    <s v="E1154JWB"/>
    <s v="ER7683BCC"/>
    <d v="2024-12-12T00:00:00"/>
    <m/>
    <s v="1782"/>
    <x v="46"/>
    <s v="PA"/>
    <s v="S1"/>
    <m/>
    <d v="2024-12-12T00:00:00"/>
    <d v="1899-12-30T06:26:44"/>
    <d v="2024-12-12T00:00:00"/>
    <d v="1899-12-30T06:26:45"/>
    <d v="2024-12-12T00:00:00"/>
    <d v="1899-12-30T07:08:38"/>
    <x v="0"/>
    <s v="RFCPI"/>
    <s v="7001180261"/>
    <s v="EXW"/>
    <d v="1899-12-30T00:41:54"/>
    <d v="1899-12-30T00:41:53"/>
    <d v="1899-12-30T00:00:01"/>
    <s v="Granel"/>
    <s v="E001"/>
    <x v="1"/>
    <d v="1899-12-30T00:41:54"/>
    <d v="1899-12-30T00:41:53"/>
    <n v="6"/>
    <x v="8"/>
    <x v="4"/>
    <x v="1"/>
    <n v="0"/>
    <n v="0"/>
    <s v="OK"/>
    <s v="Granel"/>
    <x v="0"/>
    <n v="0"/>
    <s v="F. NIEBLA"/>
    <s v="A"/>
    <d v="1899-12-30T00:00:01"/>
    <d v="1899-12-30T00:00:01"/>
    <s v="OK"/>
    <m/>
    <m/>
    <d v="1899-12-30T00:00:00"/>
    <d v="1899-12-30T00:41:54"/>
    <n v="5"/>
    <d v="1899-12-30T00:00:01"/>
    <n v="41.900000000011183"/>
    <n v="7"/>
    <s v="Si"/>
  </r>
  <r>
    <s v="CSNB"/>
    <s v="2024024956"/>
    <x v="0"/>
    <s v="ER4666BBY"/>
    <s v="E6663JLK"/>
    <d v="2024-12-12T00:00:00"/>
    <m/>
    <s v="837"/>
    <x v="48"/>
    <s v="PA"/>
    <s v="S6"/>
    <m/>
    <d v="2024-12-12T00:00:00"/>
    <d v="1899-12-30T06:27:46"/>
    <d v="2024-12-12T00:00:00"/>
    <d v="1899-12-30T06:27:48"/>
    <d v="2024-12-12T00:00:00"/>
    <d v="1899-12-30T07:10:53"/>
    <x v="0"/>
    <s v="RFCPI"/>
    <s v="7001180262"/>
    <s v="FBO"/>
    <d v="1899-12-30T00:43:07"/>
    <d v="1899-12-30T00:43:05"/>
    <d v="1899-12-30T00:00:02"/>
    <s v="Granel"/>
    <s v="E001"/>
    <x v="2"/>
    <d v="1899-12-30T00:43:07"/>
    <d v="1899-12-30T00:43:05"/>
    <n v="6"/>
    <x v="8"/>
    <x v="4"/>
    <x v="1"/>
    <n v="0"/>
    <n v="0"/>
    <s v="OK"/>
    <s v="Granel"/>
    <x v="0"/>
    <n v="0"/>
    <s v="F. NIEBLA"/>
    <s v="A"/>
    <d v="1899-12-30T00:00:02"/>
    <d v="1899-12-30T00:00:02"/>
    <s v="OK"/>
    <m/>
    <m/>
    <d v="1899-12-30T00:00:00"/>
    <d v="1899-12-30T00:43:07"/>
    <n v="5"/>
    <d v="1899-12-30T00:00:02"/>
    <n v="43.1166666666672"/>
    <n v="7"/>
    <s v="Si"/>
  </r>
  <r>
    <s v="CSNB"/>
    <s v="2024024957"/>
    <x v="0"/>
    <s v="ER5318BBG"/>
    <s v="E8935JMP"/>
    <d v="2024-12-12T00:00:00"/>
    <m/>
    <s v="837"/>
    <x v="48"/>
    <s v="PA"/>
    <s v="S6"/>
    <m/>
    <d v="2024-12-12T00:00:00"/>
    <d v="1899-12-30T07:05:34"/>
    <d v="2024-12-12T00:00:00"/>
    <d v="1899-12-30T07:05:36"/>
    <d v="2024-12-12T00:00:00"/>
    <d v="1899-12-30T07:33:44"/>
    <x v="0"/>
    <s v="RFCPI"/>
    <s v="7001180263"/>
    <s v="FBO"/>
    <d v="1899-12-30T00:28:10"/>
    <d v="1899-12-30T00:28:08"/>
    <d v="1899-12-30T00:00:02"/>
    <s v="Granel"/>
    <s v="E001"/>
    <x v="2"/>
    <d v="1899-12-30T00:28:10"/>
    <d v="1899-12-30T00:28:08"/>
    <n v="7"/>
    <x v="8"/>
    <x v="4"/>
    <x v="1"/>
    <n v="0"/>
    <n v="0"/>
    <s v="OK"/>
    <s v="Granel"/>
    <x v="0"/>
    <n v="0"/>
    <s v="F. NIEBLA"/>
    <s v="A"/>
    <d v="1899-12-30T00:00:02"/>
    <d v="1899-12-30T00:00:02"/>
    <s v="OK"/>
    <m/>
    <m/>
    <d v="1899-12-30T00:00:00"/>
    <d v="1899-12-30T00:28:10"/>
    <n v="5"/>
    <d v="1899-12-30T00:00:02"/>
    <n v="28.166666666659186"/>
    <n v="7"/>
    <s v="Si"/>
  </r>
  <r>
    <s v="CSNB"/>
    <s v="2024024958"/>
    <x v="0"/>
    <s v="ER1917BBX"/>
    <s v="E9349KRP"/>
    <d v="2024-12-12T00:00:00"/>
    <m/>
    <s v="837"/>
    <x v="48"/>
    <s v="PA"/>
    <s v="S6"/>
    <m/>
    <d v="2024-12-12T00:00:00"/>
    <d v="1899-12-30T07:10:51"/>
    <d v="2024-12-12T00:00:00"/>
    <d v="1899-12-30T07:10:53"/>
    <d v="2024-12-12T00:00:00"/>
    <d v="1899-12-30T07:43:32"/>
    <x v="0"/>
    <s v="RFCPI"/>
    <s v="7001180264"/>
    <s v="EXW"/>
    <d v="1899-12-30T00:32:41"/>
    <d v="1899-12-30T00:32:39"/>
    <d v="1899-12-30T00:00:02"/>
    <s v="Granel"/>
    <s v="E001"/>
    <x v="1"/>
    <d v="1899-12-30T00:32:41"/>
    <d v="1899-12-30T00:32:39"/>
    <n v="7"/>
    <x v="8"/>
    <x v="4"/>
    <x v="1"/>
    <n v="0"/>
    <n v="0"/>
    <s v="OK"/>
    <s v="Granel"/>
    <x v="0"/>
    <n v="0"/>
    <s v="F. NIEBLA"/>
    <s v="A"/>
    <d v="1899-12-30T00:00:02"/>
    <d v="1899-12-30T00:00:02"/>
    <s v="OK"/>
    <m/>
    <m/>
    <d v="1899-12-30T00:00:00"/>
    <d v="1899-12-30T00:32:41"/>
    <n v="5"/>
    <d v="1899-12-30T00:00:02"/>
    <n v="32.683333333334417"/>
    <n v="7"/>
    <s v="Si"/>
  </r>
  <r>
    <s v="CSNB"/>
    <s v="2024024961"/>
    <x v="0"/>
    <s v="ER9926BCC"/>
    <s v="E3616JTZ"/>
    <d v="2024-12-12T00:00:00"/>
    <m/>
    <s v="837"/>
    <x v="48"/>
    <s v="PA"/>
    <s v="S3"/>
    <m/>
    <d v="2024-12-12T00:00:00"/>
    <d v="1899-12-30T07:25:31"/>
    <d v="2024-12-12T00:00:00"/>
    <d v="1899-12-30T07:25:31"/>
    <d v="2024-12-12T00:00:00"/>
    <d v="1899-12-30T07:58:28"/>
    <x v="0"/>
    <s v="RFCPI"/>
    <s v="7001180266"/>
    <s v="FBO"/>
    <d v="1899-12-30T00:32:57"/>
    <d v="1899-12-30T00:32:57"/>
    <d v="1899-12-30T00:00:00"/>
    <s v="Granel"/>
    <s v="E001"/>
    <x v="2"/>
    <d v="1899-12-30T00:32:57"/>
    <d v="1899-12-30T00:32:57"/>
    <n v="7"/>
    <x v="8"/>
    <x v="4"/>
    <x v="1"/>
    <n v="0"/>
    <n v="0"/>
    <s v="OK"/>
    <s v="Granel"/>
    <x v="0"/>
    <n v="0"/>
    <s v="F. NIEBLA"/>
    <s v="A"/>
    <d v="1899-12-30T00:00:00"/>
    <d v="1899-12-30T00:00:00"/>
    <s v="OK"/>
    <m/>
    <m/>
    <d v="1899-12-30T00:00:00"/>
    <d v="1899-12-30T00:32:57"/>
    <n v="5"/>
    <d v="1899-12-30T00:00:00"/>
    <n v="32.950000000008025"/>
    <n v="7"/>
    <s v="Si"/>
  </r>
  <r>
    <s v="CSNB"/>
    <s v="2024024960"/>
    <x v="0"/>
    <s v="ER4642BBY"/>
    <s v="E6485GPB"/>
    <d v="2024-12-12T00:00:00"/>
    <m/>
    <s v="837"/>
    <x v="48"/>
    <s v="PA"/>
    <s v="S6"/>
    <m/>
    <d v="2024-12-12T00:00:00"/>
    <d v="1899-12-30T07:18:02"/>
    <d v="2024-12-12T00:00:00"/>
    <d v="1899-12-30T07:18:04"/>
    <d v="2024-12-12T00:00:00"/>
    <d v="1899-12-30T08:01:03"/>
    <x v="0"/>
    <s v="RFCPI"/>
    <s v="7001180267"/>
    <s v="FBO"/>
    <d v="1899-12-30T00:43:01"/>
    <d v="1899-12-30T00:42:59"/>
    <d v="1899-12-30T00:00:02"/>
    <s v="Granel"/>
    <s v="E001"/>
    <x v="2"/>
    <d v="1899-12-30T00:43:01"/>
    <d v="1899-12-30T00:42:59"/>
    <n v="7"/>
    <x v="8"/>
    <x v="4"/>
    <x v="1"/>
    <n v="0"/>
    <n v="0"/>
    <s v="OK"/>
    <s v="Granel"/>
    <x v="0"/>
    <n v="0"/>
    <s v="F. NIEBLA"/>
    <s v="A"/>
    <d v="1899-12-30T00:00:02"/>
    <d v="1899-12-30T00:00:02"/>
    <s v="OK"/>
    <m/>
    <m/>
    <d v="1899-12-30T00:00:00"/>
    <d v="1899-12-30T00:43:01"/>
    <n v="5"/>
    <d v="1899-12-30T00:00:02"/>
    <n v="43.016666666673579"/>
    <n v="8"/>
    <s v="Si"/>
  </r>
  <r>
    <s v="CSNB"/>
    <s v="2024024962"/>
    <x v="0"/>
    <s v="E4531FVN"/>
    <s v="ER0328BBM"/>
    <d v="2024-12-12T00:00:00"/>
    <m/>
    <s v="837"/>
    <x v="48"/>
    <s v="PA"/>
    <s v="S6"/>
    <m/>
    <d v="2024-12-12T00:00:00"/>
    <d v="1899-12-30T07:45:20"/>
    <d v="2024-12-12T00:00:00"/>
    <d v="1899-12-30T07:45:23"/>
    <d v="2024-12-12T00:00:00"/>
    <d v="1899-12-30T08:20:53"/>
    <x v="0"/>
    <s v="RFCPI"/>
    <s v="7001180268"/>
    <s v="EXW"/>
    <d v="1899-12-30T00:35:33"/>
    <d v="1899-12-30T00:35:30"/>
    <d v="1899-12-30T00:00:03"/>
    <s v="Granel"/>
    <s v="E001"/>
    <x v="1"/>
    <d v="1899-12-30T00:35:33"/>
    <d v="1899-12-30T00:35:30"/>
    <n v="7"/>
    <x v="8"/>
    <x v="4"/>
    <x v="1"/>
    <n v="0"/>
    <n v="0"/>
    <s v="OK"/>
    <s v="Granel"/>
    <x v="0"/>
    <n v="0"/>
    <s v="F. NIEBLA"/>
    <s v="A"/>
    <d v="1899-12-30T00:00:03"/>
    <d v="1899-12-30T00:00:03"/>
    <s v="OK"/>
    <m/>
    <m/>
    <d v="1899-12-30T00:00:00"/>
    <d v="1899-12-30T00:35:33"/>
    <n v="5"/>
    <d v="1899-12-30T00:00:03"/>
    <n v="35.549999999999962"/>
    <n v="8"/>
    <s v="Si"/>
  </r>
  <r>
    <s v="CSNB"/>
    <s v="2024024963"/>
    <x v="0"/>
    <s v="ER1486BBS"/>
    <s v="E4179KVF"/>
    <d v="2024-12-12T00:00:00"/>
    <m/>
    <s v="837"/>
    <x v="48"/>
    <s v="PA"/>
    <s v="S3"/>
    <m/>
    <d v="2024-12-12T00:00:00"/>
    <d v="1899-12-30T07:58:55"/>
    <d v="2024-12-12T00:00:00"/>
    <d v="1899-12-30T07:58:57"/>
    <d v="2024-12-12T00:00:00"/>
    <d v="1899-12-30T08:33:06"/>
    <x v="0"/>
    <s v="RFCPI"/>
    <s v="7001180269"/>
    <s v="FBO"/>
    <d v="1899-12-30T00:34:11"/>
    <d v="1899-12-30T00:34:09"/>
    <d v="1899-12-30T00:00:02"/>
    <s v="Granel"/>
    <s v="E001"/>
    <x v="2"/>
    <d v="1899-12-30T00:34:11"/>
    <d v="1899-12-30T00:34:09"/>
    <n v="7"/>
    <x v="8"/>
    <x v="4"/>
    <x v="1"/>
    <n v="0"/>
    <n v="0"/>
    <s v="OK"/>
    <s v="Granel"/>
    <x v="0"/>
    <n v="0"/>
    <s v="F. NIEBLA"/>
    <s v="A"/>
    <d v="1899-12-30T00:00:02"/>
    <d v="1899-12-30T00:00:02"/>
    <s v="OK"/>
    <m/>
    <m/>
    <d v="1899-12-30T00:00:00"/>
    <d v="1899-12-30T00:34:11"/>
    <n v="5"/>
    <d v="1899-12-30T00:00:02"/>
    <n v="34.183333333324818"/>
    <n v="8"/>
    <s v="Si"/>
  </r>
  <r>
    <s v="CSNB"/>
    <s v="2024024964"/>
    <x v="0"/>
    <s v="ER1991BBZ"/>
    <s v="E6028JLK"/>
    <d v="2024-12-12T00:00:00"/>
    <m/>
    <s v="837"/>
    <x v="48"/>
    <s v="PA"/>
    <s v="S6"/>
    <m/>
    <d v="2024-12-12T00:00:00"/>
    <d v="1899-12-30T08:27:45"/>
    <d v="2024-12-12T00:00:00"/>
    <d v="1899-12-30T08:27:45"/>
    <d v="2024-12-12T00:00:00"/>
    <d v="1899-12-30T08:56:12"/>
    <x v="0"/>
    <s v="RFCPI"/>
    <s v="7001180270"/>
    <s v="FBO"/>
    <d v="1899-12-30T00:28:27"/>
    <d v="1899-12-30T00:28:27"/>
    <d v="1899-12-30T00:00:00"/>
    <s v="Granel"/>
    <s v="E001"/>
    <x v="2"/>
    <d v="1899-12-30T00:28:27"/>
    <d v="1899-12-30T00:28:27"/>
    <n v="8"/>
    <x v="8"/>
    <x v="4"/>
    <x v="1"/>
    <n v="0"/>
    <n v="0"/>
    <s v="OK"/>
    <s v="Granel"/>
    <x v="0"/>
    <n v="0"/>
    <s v="F. NIEBLA"/>
    <s v="A"/>
    <d v="1899-12-30T00:00:00"/>
    <d v="1899-12-30T00:00:00"/>
    <s v="OK"/>
    <m/>
    <m/>
    <d v="1899-12-30T00:00:00"/>
    <d v="1899-12-30T00:28:27"/>
    <n v="5"/>
    <d v="1899-12-30T00:00:00"/>
    <n v="28.449999999993576"/>
    <n v="8"/>
    <s v="Si"/>
  </r>
  <r>
    <s v="CSNB"/>
    <s v="2024024968"/>
    <x v="0"/>
    <s v="ER9375BBM"/>
    <s v="E7637JSC"/>
    <d v="2024-12-12T00:00:00"/>
    <m/>
    <s v="837"/>
    <x v="48"/>
    <s v="PA"/>
    <s v="S3"/>
    <m/>
    <d v="2024-12-12T00:00:00"/>
    <d v="1899-12-30T09:09:34"/>
    <d v="2024-12-12T00:00:00"/>
    <d v="1899-12-30T09:09:36"/>
    <d v="2024-12-12T00:00:00"/>
    <d v="1899-12-30T09:42:08"/>
    <x v="0"/>
    <s v="RFCPI"/>
    <s v="7001180271"/>
    <s v="FBO"/>
    <d v="1899-12-30T00:32:34"/>
    <d v="1899-12-30T00:32:32"/>
    <d v="1899-12-30T00:00:02"/>
    <s v="Granel"/>
    <s v="E001"/>
    <x v="2"/>
    <d v="1899-12-30T00:32:34"/>
    <d v="1899-12-30T00:32:32"/>
    <n v="9"/>
    <x v="8"/>
    <x v="4"/>
    <x v="1"/>
    <n v="0"/>
    <n v="0"/>
    <s v="OK"/>
    <s v="Granel"/>
    <x v="0"/>
    <n v="0"/>
    <s v="F. NIEBLA"/>
    <s v="A"/>
    <d v="1899-12-30T00:00:02"/>
    <d v="1899-12-30T00:00:02"/>
    <s v="OK"/>
    <m/>
    <m/>
    <d v="1899-12-30T00:00:00"/>
    <d v="1899-12-30T00:32:34"/>
    <n v="5"/>
    <d v="1899-12-30T00:00:02"/>
    <n v="32.566666666665547"/>
    <n v="9"/>
    <s v="Si"/>
  </r>
  <r>
    <s v="CSNB"/>
    <s v="2024024969"/>
    <x v="0"/>
    <s v="ER9926BCC"/>
    <s v="E3616JTZ"/>
    <d v="2024-12-12T00:00:00"/>
    <m/>
    <s v="1782"/>
    <x v="46"/>
    <s v="PA"/>
    <s v="S1"/>
    <m/>
    <d v="2024-12-12T00:00:00"/>
    <d v="1899-12-30T09:24:19"/>
    <d v="2024-12-12T00:00:00"/>
    <d v="1899-12-30T09:24:19"/>
    <d v="2024-12-12T00:00:00"/>
    <d v="1899-12-30T10:00:30"/>
    <x v="0"/>
    <s v="RFCPI"/>
    <s v="7001180272"/>
    <s v="FBO"/>
    <d v="1899-12-30T00:36:11"/>
    <d v="1899-12-30T00:36:11"/>
    <d v="1899-12-30T00:00:00"/>
    <s v="Granel"/>
    <s v="E001"/>
    <x v="2"/>
    <d v="1899-12-30T00:36:11"/>
    <d v="1899-12-30T00:36:11"/>
    <n v="9"/>
    <x v="8"/>
    <x v="4"/>
    <x v="1"/>
    <n v="0"/>
    <n v="0"/>
    <s v="OK"/>
    <s v="Granel"/>
    <x v="0"/>
    <n v="0"/>
    <s v="F. NIEBLA"/>
    <s v="A"/>
    <d v="1899-12-30T00:00:00"/>
    <d v="1899-12-30T00:00:00"/>
    <s v="OK"/>
    <m/>
    <m/>
    <d v="1899-12-30T00:00:00"/>
    <d v="1899-12-30T00:36:11"/>
    <n v="5"/>
    <d v="1899-12-30T00:00:00"/>
    <n v="36.183333333340798"/>
    <n v="10"/>
    <s v="Si"/>
  </r>
  <r>
    <s v="CSNB"/>
    <s v="2024024971"/>
    <x v="0"/>
    <s v="ER3135BBC"/>
    <s v="E5940JLK"/>
    <d v="2024-12-12T00:00:00"/>
    <m/>
    <s v="1782"/>
    <x v="46"/>
    <s v="PA"/>
    <s v="S1"/>
    <m/>
    <d v="2024-12-12T00:00:00"/>
    <d v="1899-12-30T09:37:41"/>
    <d v="2024-12-12T00:00:00"/>
    <d v="1899-12-30T09:37:41"/>
    <d v="2024-12-12T00:00:00"/>
    <d v="1899-12-30T10:09:08"/>
    <x v="0"/>
    <s v="RFCPI"/>
    <s v="7001180273"/>
    <s v="FBO"/>
    <d v="1899-12-30T00:31:27"/>
    <d v="1899-12-30T00:31:27"/>
    <d v="1899-12-30T00:00:00"/>
    <s v="Granel"/>
    <s v="E001"/>
    <x v="2"/>
    <d v="1899-12-30T00:31:27"/>
    <d v="1899-12-30T00:31:27"/>
    <n v="9"/>
    <x v="8"/>
    <x v="4"/>
    <x v="1"/>
    <n v="0"/>
    <n v="0"/>
    <s v="OK"/>
    <s v="Granel"/>
    <x v="0"/>
    <n v="0"/>
    <s v="F. NIEBLA"/>
    <s v="A"/>
    <d v="1899-12-30T00:00:00"/>
    <d v="1899-12-30T00:00:00"/>
    <s v="OK"/>
    <m/>
    <m/>
    <d v="1899-12-30T00:00:00"/>
    <d v="1899-12-30T00:31:27"/>
    <n v="5"/>
    <d v="1899-12-30T00:00:00"/>
    <n v="31.450000000003158"/>
    <n v="10"/>
    <s v="Si"/>
  </r>
  <r>
    <s v="CSNB"/>
    <s v="2024024972"/>
    <x v="0"/>
    <s v="ER6360BBH"/>
    <s v="E5728KFK"/>
    <d v="2024-12-12T00:00:00"/>
    <m/>
    <s v="3236"/>
    <x v="47"/>
    <s v="PA"/>
    <s v="S2"/>
    <m/>
    <d v="2024-12-12T00:00:00"/>
    <d v="1899-12-30T09:39:06"/>
    <d v="2024-12-12T00:00:00"/>
    <d v="1899-12-30T09:39:06"/>
    <d v="2024-12-12T00:00:00"/>
    <d v="1899-12-30T10:25:37"/>
    <x v="0"/>
    <s v="RFCPI"/>
    <s v="7001180274"/>
    <s v="FBO"/>
    <d v="1899-12-30T00:46:31"/>
    <d v="1899-12-30T00:46:31"/>
    <d v="1899-12-30T00:00:00"/>
    <s v="Granel"/>
    <s v="E001"/>
    <x v="2"/>
    <d v="1899-12-30T00:46:31"/>
    <d v="1899-12-30T00:46:31"/>
    <n v="9"/>
    <x v="8"/>
    <x v="4"/>
    <x v="1"/>
    <n v="0"/>
    <n v="0"/>
    <s v="OK"/>
    <s v="Granel"/>
    <x v="0"/>
    <n v="0"/>
    <s v="F. NIEBLA"/>
    <s v="B"/>
    <d v="1899-12-30T00:00:00"/>
    <d v="1899-12-30T00:00:00"/>
    <s v="OK"/>
    <m/>
    <m/>
    <d v="1899-12-30T00:00:00"/>
    <d v="1899-12-30T00:46:31"/>
    <n v="5"/>
    <d v="1899-12-30T00:00:00"/>
    <n v="46.516666666665571"/>
    <n v="10"/>
    <s v="No"/>
  </r>
  <r>
    <s v="CSNB"/>
    <s v="2024024973"/>
    <x v="0"/>
    <s v="ER8916BBY"/>
    <s v="E6758JLK"/>
    <d v="2024-12-12T00:00:00"/>
    <m/>
    <s v="837"/>
    <x v="48"/>
    <s v="PA"/>
    <s v="S6"/>
    <m/>
    <d v="2024-12-12T00:00:00"/>
    <d v="1899-12-30T10:01:44"/>
    <d v="2024-12-12T00:00:00"/>
    <d v="1899-12-30T10:01:47"/>
    <d v="2024-12-12T00:00:00"/>
    <d v="1899-12-30T10:28:40"/>
    <x v="0"/>
    <s v="RFCPI"/>
    <s v="7001180275"/>
    <s v="FBO"/>
    <d v="1899-12-30T00:26:56"/>
    <d v="1899-12-30T00:26:53"/>
    <d v="1899-12-30T00:00:03"/>
    <s v="Granel"/>
    <s v="E001"/>
    <x v="2"/>
    <d v="1899-12-30T00:26:56"/>
    <d v="1899-12-30T00:26:53"/>
    <n v="10"/>
    <x v="8"/>
    <x v="4"/>
    <x v="1"/>
    <n v="0"/>
    <n v="0"/>
    <s v="OK"/>
    <s v="Granel"/>
    <x v="0"/>
    <n v="0"/>
    <s v="F. NIEBLA"/>
    <s v="A"/>
    <d v="1899-12-30T00:00:03"/>
    <d v="1899-12-30T00:00:03"/>
    <s v="OK"/>
    <m/>
    <m/>
    <d v="1899-12-30T00:00:00"/>
    <d v="1899-12-30T00:26:56"/>
    <n v="5"/>
    <d v="1899-12-30T00:00:03"/>
    <n v="26.933333333328004"/>
    <n v="10"/>
    <s v="Si"/>
  </r>
  <r>
    <s v="CSNB"/>
    <s v="2024024974"/>
    <x v="0"/>
    <s v="ER7913BBH"/>
    <s v="E0897HWR"/>
    <d v="2024-12-12T00:00:00"/>
    <m/>
    <s v="837"/>
    <x v="48"/>
    <s v="PA"/>
    <s v="S3"/>
    <m/>
    <d v="2024-12-12T00:00:00"/>
    <d v="1899-12-30T10:05:14"/>
    <d v="2024-12-12T00:00:00"/>
    <d v="1899-12-30T10:05:18"/>
    <d v="2024-12-12T00:00:00"/>
    <d v="1899-12-30T10:38:51"/>
    <x v="0"/>
    <s v="RFCPI"/>
    <s v="7001180276"/>
    <s v="FBO"/>
    <d v="1899-12-30T00:33:37"/>
    <d v="1899-12-30T00:33:33"/>
    <d v="1899-12-30T00:00:04"/>
    <s v="Granel"/>
    <s v="E001"/>
    <x v="2"/>
    <d v="1899-12-30T00:33:37"/>
    <d v="1899-12-30T00:33:33"/>
    <n v="10"/>
    <x v="8"/>
    <x v="4"/>
    <x v="1"/>
    <n v="0"/>
    <n v="0"/>
    <s v="OK"/>
    <s v="Granel"/>
    <x v="0"/>
    <n v="0"/>
    <s v="F. NIEBLA"/>
    <s v="A"/>
    <d v="1899-12-30T00:00:04"/>
    <d v="1899-12-30T00:00:04"/>
    <s v="OK"/>
    <m/>
    <m/>
    <d v="1899-12-30T00:00:00"/>
    <d v="1899-12-30T00:33:37"/>
    <n v="5"/>
    <d v="1899-12-30T00:00:04"/>
    <n v="33.616666666656037"/>
    <n v="10"/>
    <s v="Si"/>
  </r>
  <r>
    <s v="CSNB"/>
    <s v="2024024976"/>
    <x v="0"/>
    <s v="ER1551BBJ"/>
    <s v="E2015JDV"/>
    <d v="2024-12-12T00:00:00"/>
    <m/>
    <s v="837"/>
    <x v="48"/>
    <s v="PA"/>
    <s v="S6"/>
    <m/>
    <d v="2024-12-12T00:00:00"/>
    <d v="1899-12-30T10:14:03"/>
    <d v="2024-12-12T00:00:00"/>
    <d v="1899-12-30T10:14:04"/>
    <d v="2024-12-12T00:00:00"/>
    <d v="1899-12-30T10:43:16"/>
    <x v="0"/>
    <s v="RFCPI"/>
    <s v="7001180277"/>
    <s v="FBO"/>
    <d v="1899-12-30T00:29:13"/>
    <d v="1899-12-30T00:29:12"/>
    <d v="1899-12-30T00:00:01"/>
    <s v="Granel"/>
    <s v="E001"/>
    <x v="2"/>
    <d v="1899-12-30T00:29:13"/>
    <d v="1899-12-30T00:29:12"/>
    <n v="10"/>
    <x v="8"/>
    <x v="4"/>
    <x v="1"/>
    <n v="0"/>
    <n v="0"/>
    <s v="OK"/>
    <s v="Granel"/>
    <x v="0"/>
    <n v="0"/>
    <s v="F. NIEBLA"/>
    <s v="A"/>
    <d v="1899-12-30T00:00:01"/>
    <d v="1899-12-30T00:00:01"/>
    <s v="OK"/>
    <m/>
    <m/>
    <d v="1899-12-30T00:00:00"/>
    <d v="1899-12-30T00:29:13"/>
    <n v="5"/>
    <d v="1899-12-30T00:00:01"/>
    <n v="29.216666666663986"/>
    <n v="10"/>
    <s v="Si"/>
  </r>
  <r>
    <s v="CSNB"/>
    <s v="2024024975"/>
    <x v="0"/>
    <s v="ER8418BBZ"/>
    <s v="E5825KKS"/>
    <d v="2024-12-12T00:00:00"/>
    <m/>
    <s v="1782"/>
    <x v="46"/>
    <s v="PA"/>
    <s v="S1"/>
    <m/>
    <d v="2024-12-12T00:00:00"/>
    <d v="1899-12-30T10:12:18"/>
    <d v="2024-12-12T00:00:00"/>
    <d v="1899-12-30T10:12:20"/>
    <d v="2024-12-12T00:00:00"/>
    <d v="1899-12-30T10:57:50"/>
    <x v="0"/>
    <s v="RFCPI"/>
    <s v="7001180278"/>
    <s v="FBO"/>
    <d v="1899-12-30T00:45:32"/>
    <d v="1899-12-30T00:45:30"/>
    <d v="1899-12-30T00:00:02"/>
    <s v="Granel"/>
    <s v="E001"/>
    <x v="2"/>
    <d v="1899-12-30T00:45:32"/>
    <d v="1899-12-30T00:45:30"/>
    <n v="10"/>
    <x v="8"/>
    <x v="4"/>
    <x v="1"/>
    <n v="0"/>
    <n v="0"/>
    <s v="OK"/>
    <s v="Granel"/>
    <x v="0"/>
    <n v="0"/>
    <s v="F. NIEBLA"/>
    <s v="B"/>
    <d v="1899-12-30T00:00:02"/>
    <d v="1899-12-30T00:00:02"/>
    <s v="OK"/>
    <m/>
    <m/>
    <d v="1899-12-30T00:00:00"/>
    <d v="1899-12-30T00:45:32"/>
    <n v="5"/>
    <d v="1899-12-30T00:00:02"/>
    <n v="45.533333333332749"/>
    <n v="10"/>
    <s v="No"/>
  </r>
  <r>
    <s v="CSNB"/>
    <s v="2024024977"/>
    <x v="0"/>
    <s v="ER1486BBS"/>
    <s v="E4179KVF"/>
    <d v="2024-12-12T00:00:00"/>
    <m/>
    <s v="837"/>
    <x v="48"/>
    <s v="PA"/>
    <s v="S6"/>
    <m/>
    <d v="2024-12-12T00:00:00"/>
    <d v="1899-12-30T10:29:58"/>
    <d v="2024-12-12T00:00:00"/>
    <d v="1899-12-30T10:30:00"/>
    <d v="2024-12-12T00:00:00"/>
    <d v="1899-12-30T11:03:37"/>
    <x v="0"/>
    <s v="RFCPI"/>
    <s v="7001180279"/>
    <s v="FBO"/>
    <d v="1899-12-30T00:33:39"/>
    <d v="1899-12-30T00:33:37"/>
    <d v="1899-12-30T00:00:02"/>
    <s v="Granel"/>
    <s v="E001"/>
    <x v="2"/>
    <d v="1899-12-30T00:33:39"/>
    <d v="1899-12-30T00:33:37"/>
    <n v="10"/>
    <x v="8"/>
    <x v="4"/>
    <x v="1"/>
    <n v="0"/>
    <n v="0"/>
    <s v="OK"/>
    <s v="Granel"/>
    <x v="0"/>
    <n v="0"/>
    <s v="F. NIEBLA"/>
    <s v="A"/>
    <d v="1899-12-30T00:00:02"/>
    <d v="1899-12-30T00:00:02"/>
    <s v="OK"/>
    <m/>
    <m/>
    <d v="1899-12-30T00:00:00"/>
    <d v="1899-12-30T00:33:39"/>
    <n v="5"/>
    <d v="1899-12-30T00:00:02"/>
    <n v="33.650000000006457"/>
    <n v="11"/>
    <s v="Si"/>
  </r>
  <r>
    <s v="CSNB"/>
    <s v="2024024978"/>
    <x v="0"/>
    <s v="ER9517BBK"/>
    <s v="E4598JTV"/>
    <d v="2024-12-12T00:00:00"/>
    <m/>
    <s v="837"/>
    <x v="48"/>
    <s v="PA"/>
    <s v="S6"/>
    <m/>
    <d v="2024-12-12T00:00:00"/>
    <d v="1899-12-30T10:34:46"/>
    <d v="2024-12-12T00:00:00"/>
    <d v="1899-12-30T10:34:47"/>
    <d v="2024-12-12T00:00:00"/>
    <d v="1899-12-30T11:20:18"/>
    <x v="0"/>
    <s v="RFCPI"/>
    <s v="7001180280"/>
    <s v="FBO"/>
    <d v="1899-12-30T00:45:32"/>
    <d v="1899-12-30T00:45:31"/>
    <d v="1899-12-30T00:00:01"/>
    <s v="Granel"/>
    <s v="E001"/>
    <x v="2"/>
    <d v="1899-12-30T00:45:32"/>
    <d v="1899-12-30T00:45:31"/>
    <n v="10"/>
    <x v="8"/>
    <x v="4"/>
    <x v="1"/>
    <n v="0"/>
    <n v="0"/>
    <s v="OK"/>
    <s v="Granel"/>
    <x v="0"/>
    <n v="0"/>
    <s v="F. NIEBLA"/>
    <s v="B"/>
    <d v="1899-12-30T00:00:01"/>
    <d v="1899-12-30T00:00:01"/>
    <s v="OK"/>
    <m/>
    <m/>
    <d v="1899-12-30T00:00:00"/>
    <d v="1899-12-30T00:45:32"/>
    <n v="5"/>
    <d v="1899-12-30T00:00:01"/>
    <n v="45.533333333332827"/>
    <n v="11"/>
    <s v="No"/>
  </r>
  <r>
    <s v="CSNB"/>
    <s v="2024024979"/>
    <x v="0"/>
    <s v="ER1917BBX"/>
    <s v="E9349KRP"/>
    <d v="2024-12-12T00:00:00"/>
    <m/>
    <s v="837"/>
    <x v="48"/>
    <s v="PA"/>
    <s v="S3"/>
    <m/>
    <d v="2024-12-12T00:00:00"/>
    <d v="1899-12-30T10:49:17"/>
    <d v="2024-12-12T00:00:00"/>
    <d v="1899-12-30T10:49:19"/>
    <d v="2024-12-12T00:00:00"/>
    <d v="1899-12-30T11:22:36"/>
    <x v="0"/>
    <s v="RFCPI"/>
    <s v="7001180281"/>
    <s v="EXW"/>
    <d v="1899-12-30T00:33:19"/>
    <d v="1899-12-30T00:33:17"/>
    <d v="1899-12-30T00:00:02"/>
    <s v="Granel"/>
    <s v="E001"/>
    <x v="1"/>
    <d v="1899-12-30T00:33:19"/>
    <d v="1899-12-30T00:33:17"/>
    <n v="10"/>
    <x v="8"/>
    <x v="4"/>
    <x v="1"/>
    <n v="0"/>
    <n v="0"/>
    <s v="OK"/>
    <s v="Granel"/>
    <x v="0"/>
    <n v="0"/>
    <s v="F. NIEBLA"/>
    <s v="A"/>
    <d v="1899-12-30T00:00:02"/>
    <d v="1899-12-30T00:00:02"/>
    <s v="OK"/>
    <m/>
    <m/>
    <d v="1899-12-30T00:00:00"/>
    <d v="1899-12-30T00:33:19"/>
    <n v="5"/>
    <d v="1899-12-30T00:00:02"/>
    <n v="33.316666666675175"/>
    <n v="11"/>
    <s v="Si"/>
  </r>
  <r>
    <s v="CSNB"/>
    <s v="2024024980"/>
    <x v="0"/>
    <s v="ER4642BBY"/>
    <s v="E6485GPB"/>
    <d v="2024-12-12T00:00:00"/>
    <m/>
    <s v="837"/>
    <x v="48"/>
    <s v="PA"/>
    <s v="S6"/>
    <m/>
    <d v="2024-12-12T00:00:00"/>
    <d v="1899-12-30T10:55:54"/>
    <d v="2024-12-12T00:00:00"/>
    <d v="1899-12-30T10:55:56"/>
    <d v="2024-12-12T00:00:00"/>
    <d v="1899-12-30T11:35:15"/>
    <x v="0"/>
    <s v="RFCPI"/>
    <s v="7001180282"/>
    <s v="FBO"/>
    <d v="1899-12-30T00:39:21"/>
    <d v="1899-12-30T00:39:19"/>
    <d v="1899-12-30T00:00:02"/>
    <s v="Granel"/>
    <s v="E001"/>
    <x v="2"/>
    <d v="1899-12-30T00:39:21"/>
    <d v="1899-12-30T00:39:19"/>
    <n v="10"/>
    <x v="8"/>
    <x v="4"/>
    <x v="1"/>
    <n v="0"/>
    <n v="0"/>
    <s v="OK"/>
    <s v="Granel"/>
    <x v="0"/>
    <n v="0"/>
    <s v="F. NIEBLA"/>
    <s v="A"/>
    <d v="1899-12-30T00:00:02"/>
    <d v="1899-12-30T00:00:02"/>
    <s v="OK"/>
    <m/>
    <m/>
    <d v="1899-12-30T00:00:00"/>
    <d v="1899-12-30T00:39:21"/>
    <n v="5"/>
    <d v="1899-12-30T00:00:02"/>
    <n v="39.350000000001593"/>
    <n v="11"/>
    <s v="Si"/>
  </r>
  <r>
    <s v="CSNB"/>
    <s v="2024024981"/>
    <x v="0"/>
    <s v="ER5303BBT"/>
    <s v="E9842JGG"/>
    <d v="2024-12-12T00:00:00"/>
    <m/>
    <s v="837"/>
    <x v="48"/>
    <s v="PA"/>
    <s v="S6"/>
    <m/>
    <d v="2024-12-12T00:00:00"/>
    <d v="1899-12-30T11:12:34"/>
    <d v="2024-12-12T00:00:00"/>
    <d v="1899-12-30T11:12:37"/>
    <d v="2024-12-12T00:00:00"/>
    <d v="1899-12-30T11:52:47"/>
    <x v="0"/>
    <s v="RFCPI"/>
    <s v="7001180283"/>
    <s v="FBO"/>
    <d v="1899-12-30T00:40:13"/>
    <d v="1899-12-30T00:40:10"/>
    <d v="1899-12-30T00:00:03"/>
    <s v="Granel"/>
    <s v="E001"/>
    <x v="2"/>
    <d v="1899-12-30T00:40:13"/>
    <d v="1899-12-30T00:40:10"/>
    <n v="11"/>
    <x v="8"/>
    <x v="4"/>
    <x v="1"/>
    <n v="0"/>
    <n v="0"/>
    <s v="OK"/>
    <s v="Granel"/>
    <x v="0"/>
    <n v="0"/>
    <s v="F. NIEBLA"/>
    <s v="A"/>
    <d v="1899-12-30T00:00:03"/>
    <d v="1899-12-30T00:00:03"/>
    <s v="OK"/>
    <m/>
    <m/>
    <d v="1899-12-30T00:00:00"/>
    <d v="1899-12-30T00:40:13"/>
    <n v="5"/>
    <d v="1899-12-30T00:00:03"/>
    <n v="40.216666666665624"/>
    <n v="11"/>
    <s v="Si"/>
  </r>
  <r>
    <s v="CSNB"/>
    <s v="2024024983"/>
    <x v="0"/>
    <s v="E6919DJB"/>
    <m/>
    <d v="2024-12-12T00:00:00"/>
    <m/>
    <s v="2955"/>
    <x v="49"/>
    <s v="PA"/>
    <s v="PA"/>
    <m/>
    <d v="2024-12-12T00:00:00"/>
    <d v="1899-12-30T11:43:58"/>
    <d v="2024-12-12T00:00:00"/>
    <d v="1899-12-30T11:43:59"/>
    <d v="2024-12-12T00:00:00"/>
    <d v="1899-12-30T12:01:19"/>
    <x v="0"/>
    <s v="RFCPI"/>
    <s v="7001180284"/>
    <s v="EXW"/>
    <d v="1899-12-30T00:17:21"/>
    <d v="1899-12-30T00:17:20"/>
    <d v="1899-12-30T00:00:01"/>
    <s v="Ensacado"/>
    <s v="E002"/>
    <x v="1"/>
    <d v="1899-12-30T00:17:21"/>
    <d v="1899-12-30T00:17:20"/>
    <n v="11"/>
    <x v="8"/>
    <x v="4"/>
    <x v="2"/>
    <n v="0"/>
    <n v="0"/>
    <s v="OK"/>
    <s v="Ensacado"/>
    <x v="0"/>
    <n v="0"/>
    <s v="F. NIEBLA"/>
    <s v="A"/>
    <d v="1899-12-30T00:00:01"/>
    <d v="1899-12-30T00:00:01"/>
    <s v="OK"/>
    <m/>
    <m/>
    <d v="1899-12-30T00:00:00"/>
    <d v="1899-12-30T00:17:21"/>
    <n v="5"/>
    <d v="1899-12-30T00:00:01"/>
    <n v="17.349999999998314"/>
    <n v="12"/>
    <s v="Si"/>
  </r>
  <r>
    <s v="CSNB"/>
    <s v="2024024982"/>
    <x v="0"/>
    <s v="ER6765BBT"/>
    <s v="E4948KGF"/>
    <d v="2024-12-12T00:00:00"/>
    <m/>
    <s v="1782"/>
    <x v="46"/>
    <s v="PA"/>
    <s v="S1"/>
    <m/>
    <d v="2024-12-12T00:00:00"/>
    <d v="1899-12-30T11:40:14"/>
    <d v="2024-12-12T00:00:00"/>
    <d v="1899-12-30T11:40:18"/>
    <d v="2024-12-12T00:00:00"/>
    <d v="1899-12-30T12:14:28"/>
    <x v="0"/>
    <s v="RFCPI"/>
    <s v="7001180285"/>
    <s v="FBO"/>
    <d v="1899-12-30T00:34:14"/>
    <d v="1899-12-30T00:34:10"/>
    <d v="1899-12-30T00:00:04"/>
    <s v="Granel"/>
    <s v="E001"/>
    <x v="2"/>
    <d v="1899-12-30T00:34:14"/>
    <d v="1899-12-30T00:34:10"/>
    <n v="11"/>
    <x v="8"/>
    <x v="4"/>
    <x v="1"/>
    <n v="0"/>
    <n v="0"/>
    <s v="OK"/>
    <s v="Granel"/>
    <x v="0"/>
    <n v="0"/>
    <s v="F. NIEBLA"/>
    <s v="A"/>
    <d v="1899-12-30T00:00:04"/>
    <d v="1899-12-30T00:00:04"/>
    <s v="OK"/>
    <m/>
    <m/>
    <d v="1899-12-30T00:00:00"/>
    <d v="1899-12-30T00:34:14"/>
    <n v="5"/>
    <d v="1899-12-30T00:00:04"/>
    <n v="34.233333333336098"/>
    <n v="12"/>
    <s v="Si"/>
  </r>
  <r>
    <s v="CSNB"/>
    <s v="2024024985"/>
    <x v="0"/>
    <s v="E4531FVN"/>
    <s v="ER0328BBM"/>
    <d v="2024-12-12T00:00:00"/>
    <m/>
    <s v="1782"/>
    <x v="46"/>
    <s v="PA"/>
    <s v="S1"/>
    <m/>
    <d v="2024-12-12T00:00:00"/>
    <d v="1899-12-30T11:56:12"/>
    <d v="2024-12-12T00:00:00"/>
    <d v="1899-12-30T11:56:14"/>
    <d v="2024-12-12T00:00:00"/>
    <d v="1899-12-30T12:39:32"/>
    <x v="0"/>
    <s v="RFCPI"/>
    <s v="7001180286"/>
    <s v="EXW"/>
    <d v="1899-12-30T00:43:20"/>
    <d v="1899-12-30T00:43:18"/>
    <d v="1899-12-30T00:00:02"/>
    <s v="Granel"/>
    <s v="E001"/>
    <x v="1"/>
    <d v="1899-12-30T00:43:20"/>
    <d v="1899-12-30T00:43:18"/>
    <n v="11"/>
    <x v="8"/>
    <x v="4"/>
    <x v="1"/>
    <n v="0"/>
    <n v="0"/>
    <s v="OK"/>
    <s v="Granel"/>
    <x v="0"/>
    <n v="0"/>
    <s v="F. NIEBLA"/>
    <s v="A"/>
    <d v="1899-12-30T00:00:02"/>
    <d v="1899-12-30T00:00:02"/>
    <s v="OK"/>
    <m/>
    <m/>
    <d v="1899-12-30T00:00:00"/>
    <d v="1899-12-30T00:43:20"/>
    <n v="5"/>
    <d v="1899-12-30T00:00:02"/>
    <n v="43.333333333329691"/>
    <n v="12"/>
    <s v="Si"/>
  </r>
  <r>
    <s v="CSNB"/>
    <s v="2024024986"/>
    <x v="0"/>
    <s v="ER9919BBD"/>
    <s v="E7972JFM"/>
    <d v="2024-12-12T00:00:00"/>
    <m/>
    <s v="2882"/>
    <x v="50"/>
    <s v="PA"/>
    <s v="PA"/>
    <m/>
    <d v="2024-12-12T00:00:00"/>
    <d v="1899-12-30T12:12:12"/>
    <d v="2024-12-12T00:00:00"/>
    <d v="1899-12-30T12:12:13"/>
    <d v="2024-12-12T00:00:00"/>
    <d v="1899-12-30T12:45:11"/>
    <x v="0"/>
    <s v="RFCPI"/>
    <s v="7001180287"/>
    <s v="EXW"/>
    <d v="1899-12-30T00:32:59"/>
    <d v="1899-12-30T00:32:58"/>
    <d v="1899-12-30T00:00:01"/>
    <s v="Ensacado"/>
    <s v="E002"/>
    <x v="1"/>
    <d v="1899-12-30T00:32:59"/>
    <d v="1899-12-30T00:32:58"/>
    <n v="12"/>
    <x v="8"/>
    <x v="4"/>
    <x v="2"/>
    <n v="0"/>
    <n v="0"/>
    <s v="OK"/>
    <s v="Ensacado"/>
    <x v="0"/>
    <n v="0"/>
    <s v="F. NIEBLA"/>
    <s v="A"/>
    <d v="1899-12-30T00:00:01"/>
    <d v="1899-12-30T00:00:01"/>
    <s v="OK"/>
    <m/>
    <m/>
    <d v="1899-12-30T00:00:00"/>
    <d v="1899-12-30T00:32:59"/>
    <n v="5"/>
    <d v="1899-12-30T00:00:01"/>
    <n v="32.98333333332959"/>
    <n v="12"/>
    <s v="Si"/>
  </r>
  <r>
    <s v="CSNB"/>
    <s v="2024024987"/>
    <x v="0"/>
    <s v="ER1991BBZ"/>
    <s v="E6028JLK"/>
    <d v="2024-12-12T00:00:00"/>
    <m/>
    <s v="1782"/>
    <x v="46"/>
    <s v="PA"/>
    <s v="S1"/>
    <m/>
    <d v="2024-12-12T00:00:00"/>
    <d v="1899-12-30T12:18:50"/>
    <d v="2024-12-12T00:00:00"/>
    <d v="1899-12-30T12:24:26"/>
    <d v="2024-12-12T00:00:00"/>
    <d v="1899-12-30T12:56:39"/>
    <x v="0"/>
    <s v="RFCPI"/>
    <s v="7001180288"/>
    <s v="FBO"/>
    <d v="1899-12-30T00:37:49"/>
    <d v="1899-12-30T00:32:13"/>
    <d v="1899-12-30T00:05:36"/>
    <s v="Granel"/>
    <s v="E001"/>
    <x v="2"/>
    <d v="1899-12-30T00:37:49"/>
    <d v="1899-12-30T00:32:13"/>
    <n v="12"/>
    <x v="8"/>
    <x v="4"/>
    <x v="1"/>
    <n v="0"/>
    <n v="0"/>
    <s v="OK"/>
    <s v="Granel"/>
    <x v="0"/>
    <n v="0"/>
    <s v="F. NIEBLA"/>
    <s v="A"/>
    <d v="1899-12-30T00:05:36"/>
    <d v="1899-12-30T00:05:36"/>
    <s v="OK"/>
    <m/>
    <m/>
    <d v="1899-12-30T00:00:00"/>
    <d v="1899-12-30T00:37:49"/>
    <n v="5"/>
    <d v="1899-12-30T00:05:36"/>
    <n v="37.816666666675239"/>
    <n v="12"/>
    <s v="Si"/>
  </r>
  <r>
    <s v="CSNB"/>
    <s v="2024024990"/>
    <x v="0"/>
    <s v="E3870LBJ"/>
    <s v="EBU01275R"/>
    <d v="2024-12-12T00:00:00"/>
    <m/>
    <s v="3312"/>
    <x v="51"/>
    <s v="PA"/>
    <s v="PA"/>
    <m/>
    <d v="2024-12-12T00:00:00"/>
    <d v="1899-12-30T12:25:30"/>
    <d v="2024-12-12T00:00:00"/>
    <d v="1899-12-30T12:25:31"/>
    <d v="2024-12-12T00:00:00"/>
    <d v="1899-12-30T13:10:53"/>
    <x v="0"/>
    <s v="RFCPI"/>
    <s v="7001180289"/>
    <s v="EXW"/>
    <d v="1899-12-30T00:45:23"/>
    <d v="1899-12-30T00:45:22"/>
    <d v="1899-12-30T00:00:01"/>
    <s v="Ensacado"/>
    <s v="E002"/>
    <x v="1"/>
    <d v="1899-12-30T00:45:23"/>
    <d v="1899-12-30T00:45:22"/>
    <n v="12"/>
    <x v="8"/>
    <x v="4"/>
    <x v="2"/>
    <n v="0"/>
    <n v="0"/>
    <s v="OK"/>
    <s v="Ensacado"/>
    <x v="0"/>
    <n v="0"/>
    <s v="F. NIEBLA"/>
    <s v="B"/>
    <d v="1899-12-30T00:00:01"/>
    <d v="1899-12-30T00:00:01"/>
    <s v="OK"/>
    <m/>
    <m/>
    <d v="1899-12-30T00:00:00"/>
    <d v="1899-12-30T00:45:23"/>
    <n v="5"/>
    <d v="1899-12-30T00:00:01"/>
    <n v="45.383333333342399"/>
    <n v="13"/>
    <s v="No"/>
  </r>
  <r>
    <s v="CSNB"/>
    <s v="2024024993"/>
    <x v="0"/>
    <s v="E1154JWB"/>
    <s v="ER7683BCC"/>
    <d v="2024-12-12T00:00:00"/>
    <m/>
    <s v="1782"/>
    <x v="46"/>
    <s v="PA"/>
    <s v="S1"/>
    <m/>
    <d v="2024-12-12T00:00:00"/>
    <d v="1899-12-30T12:29:35"/>
    <d v="2024-12-12T00:00:00"/>
    <d v="1899-12-30T12:29:37"/>
    <d v="2024-12-12T00:00:00"/>
    <d v="1899-12-30T13:15:07"/>
    <x v="0"/>
    <s v="RFCPI"/>
    <s v="7001180290"/>
    <s v="EXW"/>
    <d v="1899-12-30T00:45:32"/>
    <d v="1899-12-30T00:45:30"/>
    <d v="1899-12-30T00:00:02"/>
    <s v="Granel"/>
    <s v="E001"/>
    <x v="1"/>
    <d v="1899-12-30T00:45:32"/>
    <d v="1899-12-30T00:45:30"/>
    <n v="12"/>
    <x v="8"/>
    <x v="4"/>
    <x v="1"/>
    <n v="0"/>
    <n v="0"/>
    <s v="OK"/>
    <s v="Granel"/>
    <x v="0"/>
    <n v="0"/>
    <s v="F. NIEBLA"/>
    <s v="B"/>
    <d v="1899-12-30T00:00:02"/>
    <d v="1899-12-30T00:00:02"/>
    <s v="OK"/>
    <m/>
    <m/>
    <d v="1899-12-30T00:00:00"/>
    <d v="1899-12-30T00:45:32"/>
    <n v="5"/>
    <d v="1899-12-30T00:00:02"/>
    <n v="45.533333333332827"/>
    <n v="13"/>
    <s v="No"/>
  </r>
  <r>
    <s v="CSNB"/>
    <s v="2024024994"/>
    <x v="0"/>
    <s v="ER5455BBM"/>
    <s v="E7517JTL"/>
    <d v="2024-12-12T00:00:00"/>
    <m/>
    <s v="2882"/>
    <x v="50"/>
    <s v="PA"/>
    <s v="PA"/>
    <m/>
    <d v="2024-12-12T00:00:00"/>
    <d v="1899-12-30T12:33:21"/>
    <d v="2024-12-12T00:00:00"/>
    <d v="1899-12-30T12:33:23"/>
    <d v="2024-12-12T00:00:00"/>
    <d v="1899-12-30T13:27:09"/>
    <x v="0"/>
    <s v="RFCPI"/>
    <s v="7001180291"/>
    <s v="EXW"/>
    <d v="1899-12-30T00:53:48"/>
    <d v="1899-12-30T00:53:46"/>
    <d v="1899-12-30T00:00:02"/>
    <s v="Ensacado"/>
    <s v="E002"/>
    <x v="1"/>
    <d v="1899-12-30T00:53:48"/>
    <d v="1899-12-30T00:53:46"/>
    <n v="12"/>
    <x v="8"/>
    <x v="4"/>
    <x v="2"/>
    <n v="0"/>
    <n v="0"/>
    <s v="OK"/>
    <s v="Ensacado"/>
    <x v="0"/>
    <n v="0"/>
    <s v="F. NIEBLA"/>
    <s v="B"/>
    <d v="1899-12-30T00:00:02"/>
    <d v="1899-12-30T00:00:02"/>
    <s v="OK"/>
    <m/>
    <m/>
    <d v="1899-12-30T00:00:00"/>
    <d v="1899-12-30T00:53:48"/>
    <n v="5"/>
    <d v="1899-12-30T00:00:02"/>
    <n v="53.799999999998498"/>
    <n v="13"/>
    <s v="No"/>
  </r>
  <r>
    <s v="CSNB"/>
    <s v="2024024995"/>
    <x v="0"/>
    <s v="ER9645BBZ"/>
    <s v="E0945JZT"/>
    <d v="2024-12-12T00:00:00"/>
    <m/>
    <s v="1782"/>
    <x v="46"/>
    <s v="PA"/>
    <s v="S1"/>
    <m/>
    <d v="2024-12-12T00:00:00"/>
    <d v="1899-12-30T12:36:50"/>
    <d v="2024-12-12T00:00:00"/>
    <d v="1899-12-30T12:36:51"/>
    <d v="2024-12-12T00:00:00"/>
    <d v="1899-12-30T13:29:23"/>
    <x v="0"/>
    <s v="RFCPI"/>
    <s v="7001180292"/>
    <s v="FBO"/>
    <d v="1899-12-30T00:52:33"/>
    <d v="1899-12-30T00:52:32"/>
    <d v="1899-12-30T00:00:01"/>
    <s v="Granel"/>
    <s v="E001"/>
    <x v="2"/>
    <d v="1899-12-30T00:52:33"/>
    <d v="1899-12-30T00:52:32"/>
    <n v="12"/>
    <x v="8"/>
    <x v="4"/>
    <x v="1"/>
    <n v="0"/>
    <n v="0"/>
    <s v="OK"/>
    <s v="Granel"/>
    <x v="0"/>
    <n v="0"/>
    <s v="F. NIEBLA"/>
    <s v="B"/>
    <d v="1899-12-30T00:00:01"/>
    <d v="1899-12-30T00:00:01"/>
    <s v="OK"/>
    <m/>
    <m/>
    <d v="1899-12-30T00:00:00"/>
    <d v="1899-12-30T00:52:33"/>
    <n v="5"/>
    <d v="1899-12-30T00:00:01"/>
    <n v="52.550000000006456"/>
    <n v="13"/>
    <s v="No"/>
  </r>
  <r>
    <s v="CSNB"/>
    <s v="2024024996"/>
    <x v="0"/>
    <s v="ER1551BBJ"/>
    <s v="E2015JDV"/>
    <d v="2024-12-12T00:00:00"/>
    <m/>
    <s v="1782"/>
    <x v="46"/>
    <s v="PA"/>
    <s v="S1"/>
    <m/>
    <d v="2024-12-12T00:00:00"/>
    <d v="1899-12-30T12:53:45"/>
    <d v="2024-12-12T00:00:00"/>
    <d v="1899-12-30T12:53:46"/>
    <d v="2024-12-12T00:00:00"/>
    <d v="1899-12-30T13:31:33"/>
    <x v="0"/>
    <s v="RFCPI"/>
    <s v="7001180293"/>
    <s v="FBO"/>
    <d v="1899-12-30T00:37:48"/>
    <d v="1899-12-30T00:37:47"/>
    <d v="1899-12-30T00:00:01"/>
    <s v="Granel"/>
    <s v="E001"/>
    <x v="2"/>
    <d v="1899-12-30T00:37:48"/>
    <d v="1899-12-30T00:37:47"/>
    <n v="12"/>
    <x v="8"/>
    <x v="4"/>
    <x v="1"/>
    <n v="0"/>
    <n v="0"/>
    <s v="OK"/>
    <s v="Granel"/>
    <x v="0"/>
    <n v="0"/>
    <s v="F. NIEBLA"/>
    <s v="A"/>
    <d v="1899-12-30T00:00:01"/>
    <d v="1899-12-30T00:00:01"/>
    <s v="OK"/>
    <m/>
    <m/>
    <d v="1899-12-30T00:00:00"/>
    <d v="1899-12-30T00:37:48"/>
    <n v="5"/>
    <d v="1899-12-30T00:00:01"/>
    <n v="37.79999999999999"/>
    <n v="13"/>
    <s v="Si"/>
  </r>
  <r>
    <s v="CSNB"/>
    <s v="2024024997"/>
    <x v="0"/>
    <s v="E6878LBJ"/>
    <s v="ER2114BBN"/>
    <d v="2024-12-12T00:00:00"/>
    <m/>
    <s v="837"/>
    <x v="48"/>
    <s v="PA"/>
    <s v="S6"/>
    <m/>
    <d v="2024-12-12T00:00:00"/>
    <d v="1899-12-30T13:10:12"/>
    <d v="2024-12-12T00:00:00"/>
    <d v="1899-12-30T13:10:14"/>
    <d v="2024-12-12T00:00:00"/>
    <d v="1899-12-30T13:34:37"/>
    <x v="0"/>
    <s v="RFCPI"/>
    <s v="7001180294"/>
    <s v="EXW"/>
    <d v="1899-12-30T00:24:25"/>
    <d v="1899-12-30T00:24:23"/>
    <d v="1899-12-30T00:00:02"/>
    <s v="Granel"/>
    <s v="E001"/>
    <x v="1"/>
    <d v="1899-12-30T00:24:25"/>
    <d v="1899-12-30T00:24:23"/>
    <n v="13"/>
    <x v="8"/>
    <x v="4"/>
    <x v="1"/>
    <n v="0"/>
    <n v="0"/>
    <s v="OK"/>
    <s v="Granel"/>
    <x v="0"/>
    <n v="0"/>
    <s v="F. NIEBLA"/>
    <s v="A"/>
    <d v="1899-12-30T00:00:02"/>
    <d v="1899-12-30T00:00:02"/>
    <s v="OK"/>
    <m/>
    <m/>
    <d v="1899-12-30T00:00:00"/>
    <d v="1899-12-30T00:24:25"/>
    <n v="5"/>
    <d v="1899-12-30T00:00:02"/>
    <n v="24.416666666668831"/>
    <n v="13"/>
    <s v="Si"/>
  </r>
  <r>
    <s v="CSNB"/>
    <s v="2024024999"/>
    <x v="0"/>
    <s v="ER2775BBR"/>
    <s v="E4544MKW"/>
    <d v="2024-12-12T00:00:00"/>
    <m/>
    <s v="837"/>
    <x v="48"/>
    <s v="PA"/>
    <s v="S6"/>
    <m/>
    <d v="2024-12-12T00:00:00"/>
    <d v="1899-12-30T13:22:31"/>
    <d v="2024-12-12T00:00:00"/>
    <d v="1899-12-30T13:22:32"/>
    <d v="2024-12-12T00:00:00"/>
    <d v="1899-12-30T13:52:57"/>
    <x v="0"/>
    <s v="RFCPI"/>
    <s v="7001180296"/>
    <s v="FBO"/>
    <d v="1899-12-30T00:30:26"/>
    <d v="1899-12-30T00:30:25"/>
    <d v="1899-12-30T00:00:01"/>
    <s v="Granel"/>
    <s v="E001"/>
    <x v="2"/>
    <d v="1899-12-30T00:30:26"/>
    <d v="1899-12-30T00:30:25"/>
    <n v="13"/>
    <x v="8"/>
    <x v="4"/>
    <x v="1"/>
    <n v="0"/>
    <n v="0"/>
    <s v="OK"/>
    <s v="Granel"/>
    <x v="0"/>
    <n v="0"/>
    <s v="F. NIEBLA"/>
    <s v="A"/>
    <d v="1899-12-30T00:00:01"/>
    <d v="1899-12-30T00:00:01"/>
    <s v="OK"/>
    <m/>
    <m/>
    <d v="1899-12-30T00:00:00"/>
    <d v="1899-12-30T00:30:26"/>
    <n v="5"/>
    <d v="1899-12-30T00:00:01"/>
    <n v="30.433333333334467"/>
    <n v="13"/>
    <s v="Si"/>
  </r>
  <r>
    <s v="CSNB"/>
    <s v="2024025001"/>
    <x v="0"/>
    <s v="ER9517BBK"/>
    <s v="E4598JTV"/>
    <d v="2024-12-12T00:00:00"/>
    <m/>
    <s v="1782"/>
    <x v="46"/>
    <s v="PA"/>
    <s v="S1"/>
    <m/>
    <d v="2024-12-12T00:00:00"/>
    <d v="1899-12-30T13:34:10"/>
    <d v="2024-12-12T00:00:00"/>
    <d v="1899-12-30T13:34:11"/>
    <d v="2024-12-12T00:00:00"/>
    <d v="1899-12-30T14:11:16"/>
    <x v="0"/>
    <s v="RFCPI"/>
    <s v="7001180297"/>
    <s v="FBO"/>
    <d v="1899-12-30T00:37:06"/>
    <d v="1899-12-30T00:37:05"/>
    <d v="1899-12-30T00:00:01"/>
    <s v="Granel"/>
    <s v="E001"/>
    <x v="2"/>
    <d v="1899-12-30T00:37:06"/>
    <d v="1899-12-30T00:37:05"/>
    <n v="13"/>
    <x v="8"/>
    <x v="4"/>
    <x v="1"/>
    <n v="0"/>
    <n v="0"/>
    <s v="OK"/>
    <s v="Granel"/>
    <x v="0"/>
    <n v="0"/>
    <s v="F. NIEBLA"/>
    <s v="A"/>
    <d v="1899-12-30T00:00:01"/>
    <d v="1899-12-30T00:00:01"/>
    <s v="OK"/>
    <m/>
    <m/>
    <d v="1899-12-30T00:00:00"/>
    <d v="1899-12-30T00:37:06"/>
    <n v="5"/>
    <d v="1899-12-30T00:00:01"/>
    <n v="37.100000000001479"/>
    <n v="14"/>
    <s v="Si"/>
  </r>
  <r>
    <s v="CSNB"/>
    <s v="2024025002"/>
    <x v="0"/>
    <s v="ER7913BBH"/>
    <s v="E0897HWR"/>
    <d v="2024-12-12T00:00:00"/>
    <m/>
    <s v="1782"/>
    <x v="46"/>
    <s v="PA"/>
    <s v="S1"/>
    <m/>
    <d v="2024-12-12T00:00:00"/>
    <d v="1899-12-30T13:35:21"/>
    <d v="2024-12-12T00:00:00"/>
    <d v="1899-12-30T13:35:22"/>
    <d v="2024-12-12T00:00:00"/>
    <d v="1899-12-30T14:21:46"/>
    <x v="0"/>
    <s v="RFCPI"/>
    <s v="7001180298"/>
    <s v="FBO"/>
    <d v="1899-12-30T00:46:25"/>
    <d v="1899-12-30T00:46:24"/>
    <d v="1899-12-30T00:00:01"/>
    <s v="Granel"/>
    <s v="E001"/>
    <x v="2"/>
    <d v="1899-12-30T00:46:25"/>
    <d v="1899-12-30T00:46:24"/>
    <n v="13"/>
    <x v="8"/>
    <x v="4"/>
    <x v="1"/>
    <n v="0"/>
    <n v="0"/>
    <s v="OK"/>
    <s v="Granel"/>
    <x v="0"/>
    <n v="0"/>
    <s v="F. NIEBLA"/>
    <s v="B"/>
    <d v="1899-12-30T00:00:01"/>
    <d v="1899-12-30T00:00:01"/>
    <s v="OK"/>
    <m/>
    <m/>
    <d v="1899-12-30T00:00:00"/>
    <d v="1899-12-30T00:46:25"/>
    <n v="5"/>
    <d v="1899-12-30T00:00:01"/>
    <n v="46.416666666657562"/>
    <n v="14"/>
    <s v="No"/>
  </r>
  <r>
    <s v="CSNB"/>
    <s v="2024025005"/>
    <x v="0"/>
    <s v="ER8418BBZ"/>
    <s v="E5825KKS"/>
    <d v="2024-12-12T00:00:00"/>
    <m/>
    <s v="837"/>
    <x v="48"/>
    <s v="PA"/>
    <s v="S6"/>
    <m/>
    <d v="2024-12-12T00:00:00"/>
    <d v="1899-12-30T14:13:11"/>
    <d v="2024-12-12T00:00:00"/>
    <d v="1899-12-30T14:13:14"/>
    <d v="2024-12-12T00:00:00"/>
    <d v="1899-12-30T14:38:17"/>
    <x v="0"/>
    <s v="RFCPI"/>
    <s v="7001180299"/>
    <s v="FBO"/>
    <d v="1899-12-30T00:25:06"/>
    <d v="1899-12-30T00:25:03"/>
    <d v="1899-12-30T00:00:03"/>
    <s v="Granel"/>
    <s v="E001"/>
    <x v="2"/>
    <d v="1899-12-30T00:25:06"/>
    <d v="1899-12-30T00:25:03"/>
    <n v="14"/>
    <x v="8"/>
    <x v="4"/>
    <x v="1"/>
    <n v="0"/>
    <n v="0"/>
    <s v="OK"/>
    <s v="Granel"/>
    <x v="0"/>
    <n v="0"/>
    <s v="F. NIEBLA"/>
    <s v="A"/>
    <d v="1899-12-30T00:00:03"/>
    <d v="1899-12-30T00:00:03"/>
    <s v="OK"/>
    <m/>
    <m/>
    <d v="1899-12-30T00:00:00"/>
    <d v="1899-12-30T00:25:06"/>
    <n v="5"/>
    <d v="1899-12-30T00:00:03"/>
    <n v="25.099999999992093"/>
    <n v="14"/>
    <s v="Si"/>
  </r>
  <r>
    <s v="CSNB"/>
    <s v="2024025004"/>
    <x v="0"/>
    <s v="ER1486BBS"/>
    <s v="E4179KVF"/>
    <d v="2024-12-12T00:00:00"/>
    <m/>
    <s v="1782"/>
    <x v="46"/>
    <s v="PA"/>
    <s v="S1"/>
    <m/>
    <d v="2024-12-12T00:00:00"/>
    <d v="1899-12-30T13:57:09"/>
    <d v="2024-12-12T00:00:00"/>
    <d v="1899-12-30T13:57:10"/>
    <d v="2024-12-12T00:00:00"/>
    <d v="1899-12-30T14:42:04"/>
    <x v="0"/>
    <s v="RFCPI"/>
    <s v="7001180300"/>
    <s v="FBO"/>
    <d v="1899-12-30T00:44:55"/>
    <d v="1899-12-30T00:44:54"/>
    <d v="1899-12-30T00:00:01"/>
    <s v="Granel"/>
    <s v="E001"/>
    <x v="2"/>
    <d v="1899-12-30T00:44:55"/>
    <d v="1899-12-30T00:44:54"/>
    <n v="13"/>
    <x v="8"/>
    <x v="4"/>
    <x v="1"/>
    <n v="0"/>
    <n v="0"/>
    <s v="OK"/>
    <s v="Granel"/>
    <x v="0"/>
    <n v="0"/>
    <s v="F. NIEBLA"/>
    <s v="A"/>
    <d v="1899-12-30T00:00:01"/>
    <d v="1899-12-30T00:00:01"/>
    <s v="OK"/>
    <m/>
    <m/>
    <d v="1899-12-30T00:00:00"/>
    <d v="1899-12-30T00:44:55"/>
    <n v="5"/>
    <d v="1899-12-30T00:00:01"/>
    <n v="44.91666666666724"/>
    <n v="14"/>
    <s v="Si"/>
  </r>
  <r>
    <s v="CSNB"/>
    <s v="2024025006"/>
    <x v="0"/>
    <s v="ER9926BCC"/>
    <s v="E3616JTZ"/>
    <d v="2024-12-12T00:00:00"/>
    <m/>
    <s v="1782"/>
    <x v="46"/>
    <s v="PA"/>
    <s v="S1"/>
    <m/>
    <d v="2024-12-12T00:00:00"/>
    <d v="1899-12-30T14:20:26"/>
    <d v="2024-12-12T00:00:00"/>
    <d v="1899-12-30T14:20:28"/>
    <d v="2024-12-12T00:00:00"/>
    <d v="1899-12-30T15:00:10"/>
    <x v="0"/>
    <s v="RFCPI"/>
    <s v="7001180301"/>
    <s v="FBO"/>
    <d v="1899-12-30T00:39:44"/>
    <d v="1899-12-30T00:39:42"/>
    <d v="1899-12-30T00:00:02"/>
    <s v="Granel"/>
    <s v="E001"/>
    <x v="2"/>
    <d v="1899-12-30T00:39:44"/>
    <d v="1899-12-30T00:39:42"/>
    <n v="14"/>
    <x v="8"/>
    <x v="4"/>
    <x v="1"/>
    <n v="0"/>
    <n v="0"/>
    <s v="OK"/>
    <s v="Granel"/>
    <x v="0"/>
    <n v="0"/>
    <s v="F. NIEBLA"/>
    <s v="A"/>
    <d v="1899-12-30T00:00:02"/>
    <d v="1899-12-30T00:00:02"/>
    <s v="OK"/>
    <m/>
    <m/>
    <d v="1899-12-30T00:00:00"/>
    <d v="1899-12-30T00:39:44"/>
    <n v="5"/>
    <d v="1899-12-30T00:00:02"/>
    <n v="39.733333333329526"/>
    <n v="15"/>
    <s v="Si"/>
  </r>
  <r>
    <s v="CSNB"/>
    <s v="2024025007"/>
    <x v="0"/>
    <s v="ER6360BBH"/>
    <s v="E5728KFK"/>
    <d v="2024-12-12T00:00:00"/>
    <m/>
    <s v="1782"/>
    <x v="46"/>
    <s v="PA"/>
    <s v="S1"/>
    <m/>
    <d v="2024-12-12T00:00:00"/>
    <d v="1899-12-30T14:32:18"/>
    <d v="2024-12-12T00:00:00"/>
    <d v="1899-12-30T14:32:19"/>
    <d v="2024-12-12T00:00:00"/>
    <d v="1899-12-30T15:06:50"/>
    <x v="0"/>
    <s v="RFCPI"/>
    <s v="7001180302"/>
    <s v="FBO"/>
    <d v="1899-12-30T00:34:32"/>
    <d v="1899-12-30T00:34:31"/>
    <d v="1899-12-30T00:00:01"/>
    <s v="Granel"/>
    <s v="E001"/>
    <x v="2"/>
    <d v="1899-12-30T00:34:32"/>
    <d v="1899-12-30T00:34:31"/>
    <n v="14"/>
    <x v="8"/>
    <x v="4"/>
    <x v="1"/>
    <n v="0"/>
    <n v="0"/>
    <s v="OK"/>
    <s v="Granel"/>
    <x v="0"/>
    <n v="0"/>
    <s v="F. NIEBLA"/>
    <s v="A"/>
    <d v="1899-12-30T00:00:01"/>
    <d v="1899-12-30T00:00:01"/>
    <s v="OK"/>
    <m/>
    <m/>
    <d v="1899-12-30T00:00:00"/>
    <d v="1899-12-30T00:34:32"/>
    <n v="5"/>
    <d v="1899-12-30T00:00:01"/>
    <n v="34.533333333331271"/>
    <n v="15"/>
    <s v="Si"/>
  </r>
  <r>
    <s v="CSNB"/>
    <s v="2024025008"/>
    <x v="0"/>
    <s v="ER1917BBX"/>
    <s v="E9349KRP"/>
    <d v="2024-12-12T00:00:00"/>
    <m/>
    <s v="837"/>
    <x v="48"/>
    <s v="PA"/>
    <s v="S6"/>
    <m/>
    <d v="2024-12-12T00:00:00"/>
    <d v="1899-12-30T14:33:04"/>
    <d v="2024-12-12T00:00:00"/>
    <d v="1899-12-30T14:33:05"/>
    <d v="2024-12-12T00:00:00"/>
    <d v="1899-12-30T15:09:23"/>
    <x v="0"/>
    <s v="RFCPI"/>
    <s v="7001180303"/>
    <s v="EXW"/>
    <d v="1899-12-30T00:36:19"/>
    <d v="1899-12-30T00:36:18"/>
    <d v="1899-12-30T00:00:01"/>
    <s v="Granel"/>
    <s v="E001"/>
    <x v="1"/>
    <d v="1899-12-30T00:36:19"/>
    <d v="1899-12-30T00:36:18"/>
    <n v="14"/>
    <x v="8"/>
    <x v="4"/>
    <x v="1"/>
    <n v="0"/>
    <n v="0"/>
    <s v="OK"/>
    <s v="Granel"/>
    <x v="0"/>
    <n v="0"/>
    <s v="F. NIEBLA"/>
    <s v="A"/>
    <d v="1899-12-30T00:00:01"/>
    <d v="1899-12-30T00:00:01"/>
    <s v="OK"/>
    <m/>
    <m/>
    <d v="1899-12-30T00:00:00"/>
    <d v="1899-12-30T00:36:19"/>
    <n v="5"/>
    <d v="1899-12-30T00:00:01"/>
    <n v="36.316666666655983"/>
    <n v="15"/>
    <s v="Si"/>
  </r>
  <r>
    <s v="CSNB"/>
    <s v="2024025009"/>
    <x v="0"/>
    <s v="ER4642BBY"/>
    <s v="E6485GPB"/>
    <d v="2024-12-12T00:00:00"/>
    <m/>
    <s v="1782"/>
    <x v="46"/>
    <s v="PA"/>
    <s v="S1"/>
    <m/>
    <d v="2024-12-12T00:00:00"/>
    <d v="1899-12-30T15:01:15"/>
    <d v="2024-12-12T00:00:00"/>
    <d v="1899-12-30T15:01:19"/>
    <d v="2024-12-12T00:00:00"/>
    <d v="1899-12-30T15:41:17"/>
    <x v="0"/>
    <s v="RFCPI"/>
    <s v="7001180304"/>
    <s v="FBO"/>
    <d v="1899-12-30T00:40:02"/>
    <d v="1899-12-30T00:39:58"/>
    <d v="1899-12-30T00:00:04"/>
    <s v="Granel"/>
    <s v="E001"/>
    <x v="2"/>
    <d v="1899-12-30T00:40:02"/>
    <d v="1899-12-30T00:39:58"/>
    <n v="15"/>
    <x v="8"/>
    <x v="4"/>
    <x v="1"/>
    <n v="0"/>
    <n v="0"/>
    <s v="OK"/>
    <s v="Granel"/>
    <x v="0"/>
    <n v="0"/>
    <s v="F. NIEBLA"/>
    <s v="A"/>
    <d v="1899-12-30T00:00:04"/>
    <d v="1899-12-30T00:00:04"/>
    <s v="OK"/>
    <m/>
    <m/>
    <d v="1899-12-30T00:00:00"/>
    <d v="1899-12-30T00:40:02"/>
    <n v="5"/>
    <d v="1899-12-30T00:00:04"/>
    <n v="40.033333333324777"/>
    <n v="15"/>
    <s v="Si"/>
  </r>
  <r>
    <s v="CSNB"/>
    <s v="2024025011"/>
    <x v="0"/>
    <s v="ECO02603R"/>
    <s v="E2222JCW"/>
    <d v="2024-12-12T00:00:00"/>
    <m/>
    <s v="3236"/>
    <x v="47"/>
    <s v="PA"/>
    <s v="S2"/>
    <m/>
    <d v="2024-12-12T00:00:00"/>
    <d v="1899-12-30T15:09:16"/>
    <d v="2024-12-12T00:00:00"/>
    <d v="1899-12-30T15:09:19"/>
    <d v="2024-12-12T00:00:00"/>
    <d v="1899-12-30T15:59:29"/>
    <x v="0"/>
    <s v="RFCPI"/>
    <s v="7001180305"/>
    <s v="FBO"/>
    <d v="1899-12-30T00:50:13"/>
    <d v="1899-12-30T00:50:10"/>
    <d v="1899-12-30T00:00:03"/>
    <s v="Granel"/>
    <s v="E001"/>
    <x v="2"/>
    <d v="1899-12-30T00:50:13"/>
    <d v="1899-12-30T00:50:10"/>
    <n v="15"/>
    <x v="8"/>
    <x v="4"/>
    <x v="1"/>
    <n v="0"/>
    <n v="0"/>
    <s v="OK"/>
    <s v="Granel"/>
    <x v="0"/>
    <n v="0"/>
    <s v="F. NIEBLA"/>
    <s v="B"/>
    <d v="1899-12-30T00:00:03"/>
    <d v="1899-12-30T00:00:03"/>
    <s v="OK"/>
    <m/>
    <m/>
    <d v="1899-12-30T00:00:00"/>
    <d v="1899-12-30T00:50:13"/>
    <n v="5"/>
    <d v="1899-12-30T00:00:03"/>
    <n v="50.216666666659115"/>
    <n v="15"/>
    <s v="No"/>
  </r>
  <r>
    <s v="CSNB"/>
    <s v="2024025012"/>
    <x v="0"/>
    <s v="ER2775BBR"/>
    <s v="E4544MKW"/>
    <d v="2024-12-12T00:00:00"/>
    <m/>
    <s v="1782"/>
    <x v="46"/>
    <s v="PA"/>
    <s v="S1"/>
    <m/>
    <d v="2024-12-12T00:00:00"/>
    <d v="1899-12-30T15:25:19"/>
    <d v="2024-12-12T00:00:00"/>
    <d v="1899-12-30T15:25:21"/>
    <d v="2024-12-12T00:00:00"/>
    <d v="1899-12-30T16:08:43"/>
    <x v="0"/>
    <s v="RFCPI"/>
    <s v="7001180306"/>
    <s v="FBO"/>
    <d v="1899-12-30T00:43:24"/>
    <d v="1899-12-30T00:43:22"/>
    <d v="1899-12-30T00:00:02"/>
    <s v="Granel"/>
    <s v="E001"/>
    <x v="2"/>
    <d v="1899-12-30T00:43:24"/>
    <d v="1899-12-30T00:43:22"/>
    <n v="15"/>
    <x v="8"/>
    <x v="4"/>
    <x v="1"/>
    <n v="0"/>
    <n v="0"/>
    <s v="OK"/>
    <s v="Granel"/>
    <x v="0"/>
    <n v="0"/>
    <s v="F. NIEBLA"/>
    <s v="A"/>
    <d v="1899-12-30T00:00:02"/>
    <d v="1899-12-30T00:00:02"/>
    <s v="OK"/>
    <m/>
    <m/>
    <d v="1899-12-30T00:00:00"/>
    <d v="1899-12-30T00:43:24"/>
    <n v="5"/>
    <d v="1899-12-30T00:00:02"/>
    <n v="43.400000000001505"/>
    <n v="16"/>
    <s v="Si"/>
  </r>
  <r>
    <s v="CSNB"/>
    <s v="2024025013"/>
    <x v="0"/>
    <s v="ER3135BBC"/>
    <s v="E5940JLK"/>
    <d v="2024-12-12T00:00:00"/>
    <m/>
    <s v="837"/>
    <x v="48"/>
    <s v="PA"/>
    <s v="S6"/>
    <m/>
    <d v="2024-12-12T00:00:00"/>
    <d v="1899-12-30T15:42:36"/>
    <d v="2024-12-12T00:00:00"/>
    <d v="1899-12-30T15:42:38"/>
    <d v="2024-12-12T00:00:00"/>
    <d v="1899-12-30T16:12:24"/>
    <x v="0"/>
    <s v="RFCPI"/>
    <s v="7001180307"/>
    <s v="FBO"/>
    <d v="1899-12-30T00:29:48"/>
    <d v="1899-12-30T00:29:46"/>
    <d v="1899-12-30T00:00:02"/>
    <s v="Granel"/>
    <s v="E001"/>
    <x v="2"/>
    <d v="1899-12-30T00:29:48"/>
    <d v="1899-12-30T00:29:46"/>
    <n v="15"/>
    <x v="8"/>
    <x v="4"/>
    <x v="1"/>
    <n v="0"/>
    <n v="0"/>
    <s v="OK"/>
    <s v="Granel"/>
    <x v="0"/>
    <n v="0"/>
    <s v="F. NIEBLA"/>
    <s v="A"/>
    <d v="1899-12-30T00:00:02"/>
    <d v="1899-12-30T00:00:02"/>
    <s v="OK"/>
    <m/>
    <m/>
    <d v="1899-12-30T00:00:00"/>
    <d v="1899-12-30T00:29:48"/>
    <n v="5"/>
    <d v="1899-12-30T00:00:02"/>
    <n v="29.800000000008016"/>
    <n v="16"/>
    <s v="Si"/>
  </r>
  <r>
    <s v="CSNB"/>
    <s v="2024025014"/>
    <x v="0"/>
    <s v="ER1242BBS"/>
    <s v="E7586KJW"/>
    <d v="2024-12-12T00:00:00"/>
    <m/>
    <s v="1782"/>
    <x v="46"/>
    <s v="PA"/>
    <s v="S1"/>
    <m/>
    <d v="2024-12-12T00:00:00"/>
    <d v="1899-12-30T15:43:26"/>
    <d v="2024-12-12T00:00:00"/>
    <d v="1899-12-30T15:43:28"/>
    <d v="2024-12-12T00:00:00"/>
    <d v="1899-12-30T16:18:12"/>
    <x v="0"/>
    <s v="RFCPI"/>
    <s v="7001180308"/>
    <s v="FBO"/>
    <d v="1899-12-30T00:34:46"/>
    <d v="1899-12-30T00:34:44"/>
    <d v="1899-12-30T00:00:02"/>
    <s v="Granel"/>
    <s v="E001"/>
    <x v="2"/>
    <d v="1899-12-30T00:34:46"/>
    <d v="1899-12-30T00:34:44"/>
    <n v="15"/>
    <x v="8"/>
    <x v="4"/>
    <x v="1"/>
    <n v="0"/>
    <n v="0"/>
    <s v="OK"/>
    <s v="Granel"/>
    <x v="0"/>
    <n v="0"/>
    <s v="F. NIEBLA"/>
    <s v="A"/>
    <d v="1899-12-30T00:00:02"/>
    <d v="1899-12-30T00:00:02"/>
    <s v="OK"/>
    <m/>
    <m/>
    <d v="1899-12-30T00:00:00"/>
    <d v="1899-12-30T00:34:46"/>
    <n v="5"/>
    <d v="1899-12-30T00:00:02"/>
    <n v="34.766666666668847"/>
    <n v="16"/>
    <s v="Si"/>
  </r>
  <r>
    <s v="CSNB"/>
    <s v="2024025016"/>
    <x v="0"/>
    <s v="E6878LBJ"/>
    <s v="ER2114BBN"/>
    <d v="2024-12-12T00:00:00"/>
    <m/>
    <s v="1782"/>
    <x v="46"/>
    <s v="PA"/>
    <s v="S1"/>
    <m/>
    <d v="2024-12-12T00:00:00"/>
    <d v="1899-12-30T16:18:33"/>
    <d v="2024-12-12T00:00:00"/>
    <d v="1899-12-30T16:18:35"/>
    <d v="2024-12-12T00:00:00"/>
    <d v="1899-12-30T16:45:47"/>
    <x v="0"/>
    <s v="RFCPI"/>
    <s v="7001180309"/>
    <s v="EXW"/>
    <d v="1899-12-30T00:27:14"/>
    <d v="1899-12-30T00:27:12"/>
    <d v="1899-12-30T00:00:02"/>
    <s v="Granel"/>
    <s v="E001"/>
    <x v="1"/>
    <d v="1899-12-30T00:27:14"/>
    <d v="1899-12-30T00:27:12"/>
    <n v="16"/>
    <x v="8"/>
    <x v="4"/>
    <x v="1"/>
    <n v="0"/>
    <n v="0"/>
    <s v="OK"/>
    <s v="Granel"/>
    <x v="0"/>
    <n v="0"/>
    <s v="F. NIEBLA"/>
    <s v="A"/>
    <d v="1899-12-30T00:00:02"/>
    <d v="1899-12-30T00:00:02"/>
    <s v="OK"/>
    <m/>
    <m/>
    <d v="1899-12-30T00:00:00"/>
    <d v="1899-12-30T00:27:14"/>
    <n v="5"/>
    <d v="1899-12-30T00:00:02"/>
    <n v="27.233333333337644"/>
    <n v="16"/>
    <s v="Si"/>
  </r>
  <r>
    <s v="CSNB"/>
    <s v="2024025017"/>
    <x v="0"/>
    <s v="ER9375BBM"/>
    <s v="E7637JSC"/>
    <d v="2024-12-12T00:00:00"/>
    <m/>
    <s v="1782"/>
    <x v="46"/>
    <s v="PA"/>
    <s v="S1"/>
    <m/>
    <d v="2024-12-12T00:00:00"/>
    <d v="1899-12-30T16:20:42"/>
    <d v="2024-12-12T00:00:00"/>
    <d v="1899-12-30T16:20:44"/>
    <d v="2024-12-12T00:00:00"/>
    <d v="1899-12-30T17:04:54"/>
    <x v="0"/>
    <s v="RFCPI"/>
    <s v="7001180310"/>
    <s v="FBO"/>
    <d v="1899-12-30T00:44:12"/>
    <d v="1899-12-30T00:44:10"/>
    <d v="1899-12-30T00:00:02"/>
    <s v="Granel"/>
    <s v="E001"/>
    <x v="2"/>
    <d v="1899-12-30T00:44:12"/>
    <d v="1899-12-30T00:44:10"/>
    <n v="16"/>
    <x v="8"/>
    <x v="4"/>
    <x v="1"/>
    <n v="0"/>
    <n v="0"/>
    <s v="OK"/>
    <s v="Granel"/>
    <x v="0"/>
    <n v="0"/>
    <s v="F. NIEBLA"/>
    <s v="A"/>
    <d v="1899-12-30T00:00:02"/>
    <d v="1899-12-30T00:00:02"/>
    <s v="OK"/>
    <m/>
    <m/>
    <d v="1899-12-30T00:00:00"/>
    <d v="1899-12-30T00:44:12"/>
    <n v="5"/>
    <d v="1899-12-30T00:00:02"/>
    <n v="44.199999999993636"/>
    <n v="17"/>
    <s v="Si"/>
  </r>
  <r>
    <s v="CSNB"/>
    <s v="2024025018"/>
    <x v="0"/>
    <s v="ER1991BBZ"/>
    <s v="E6028JLK"/>
    <d v="2024-12-12T00:00:00"/>
    <m/>
    <s v="837"/>
    <x v="48"/>
    <s v="PA"/>
    <s v="S6"/>
    <m/>
    <d v="2024-12-12T00:00:00"/>
    <d v="1899-12-30T16:41:48"/>
    <d v="2024-12-12T00:00:00"/>
    <d v="1899-12-30T16:41:49"/>
    <d v="2024-12-12T00:00:00"/>
    <d v="1899-12-30T17:07:58"/>
    <x v="0"/>
    <s v="RFCPI"/>
    <s v="7001180311"/>
    <s v="FBO"/>
    <d v="1899-12-30T00:26:10"/>
    <d v="1899-12-30T00:26:09"/>
    <d v="1899-12-30T00:00:01"/>
    <s v="Granel"/>
    <s v="E001"/>
    <x v="2"/>
    <d v="1899-12-30T00:26:10"/>
    <d v="1899-12-30T00:26:09"/>
    <n v="16"/>
    <x v="8"/>
    <x v="4"/>
    <x v="1"/>
    <n v="0"/>
    <n v="0"/>
    <s v="OK"/>
    <s v="Granel"/>
    <x v="0"/>
    <n v="0"/>
    <s v="F. NIEBLA"/>
    <s v="A"/>
    <d v="1899-12-30T00:00:01"/>
    <d v="1899-12-30T00:00:01"/>
    <s v="OK"/>
    <m/>
    <m/>
    <d v="1899-12-30T00:00:00"/>
    <d v="1899-12-30T00:26:10"/>
    <n v="5"/>
    <d v="1899-12-30T00:00:01"/>
    <n v="26.166666666672143"/>
    <n v="17"/>
    <s v="Si"/>
  </r>
  <r>
    <s v="CSNB"/>
    <s v="2024025019"/>
    <x v="0"/>
    <s v="ER1551BBJ"/>
    <s v="E2015JDV"/>
    <d v="2024-12-12T00:00:00"/>
    <m/>
    <s v="1782"/>
    <x v="46"/>
    <s v="PA"/>
    <s v="S1"/>
    <m/>
    <d v="2024-12-12T00:00:00"/>
    <d v="1899-12-30T16:55:32"/>
    <d v="2024-12-12T00:00:00"/>
    <d v="1899-12-30T16:55:34"/>
    <d v="2024-12-12T00:00:00"/>
    <d v="1899-12-30T17:26:39"/>
    <x v="0"/>
    <s v="RFCPI"/>
    <s v="7001180312"/>
    <s v="FBO"/>
    <d v="1899-12-30T00:31:07"/>
    <d v="1899-12-30T00:31:05"/>
    <d v="1899-12-30T00:00:02"/>
    <s v="Granel"/>
    <s v="E001"/>
    <x v="2"/>
    <d v="1899-12-30T00:31:07"/>
    <d v="1899-12-30T00:31:05"/>
    <n v="16"/>
    <x v="8"/>
    <x v="4"/>
    <x v="1"/>
    <n v="0"/>
    <n v="0"/>
    <s v="OK"/>
    <s v="Granel"/>
    <x v="0"/>
    <n v="0"/>
    <s v="F. NIEBLA"/>
    <s v="A"/>
    <d v="1899-12-30T00:00:02"/>
    <d v="1899-12-30T00:00:02"/>
    <s v="OK"/>
    <m/>
    <m/>
    <d v="1899-12-30T00:00:00"/>
    <d v="1899-12-30T00:31:07"/>
    <n v="5"/>
    <d v="1899-12-30T00:00:02"/>
    <n v="31.116666666672117"/>
    <n v="17"/>
    <s v="Si"/>
  </r>
  <r>
    <s v="CSNB"/>
    <s v="2024025020"/>
    <x v="0"/>
    <s v="ER9645BBZ"/>
    <s v="E0945JZT"/>
    <d v="2024-12-12T00:00:00"/>
    <m/>
    <s v="837"/>
    <x v="48"/>
    <s v="PA"/>
    <s v="S6"/>
    <m/>
    <d v="2024-12-12T00:00:00"/>
    <d v="1899-12-30T17:08:55"/>
    <d v="2024-12-12T00:00:00"/>
    <d v="1899-12-30T17:08:56"/>
    <d v="2024-12-12T00:00:00"/>
    <d v="1899-12-30T17:44:26"/>
    <x v="0"/>
    <s v="RFCPI"/>
    <s v="7001180313"/>
    <s v="FBO"/>
    <d v="1899-12-30T00:35:31"/>
    <d v="1899-12-30T00:35:30"/>
    <d v="1899-12-30T00:00:01"/>
    <s v="Granel"/>
    <s v="E001"/>
    <x v="2"/>
    <d v="1899-12-30T00:35:31"/>
    <d v="1899-12-30T00:35:30"/>
    <n v="17"/>
    <x v="8"/>
    <x v="4"/>
    <x v="1"/>
    <n v="0"/>
    <n v="0"/>
    <s v="OK"/>
    <s v="Granel"/>
    <x v="0"/>
    <n v="0"/>
    <s v="F. NIEBLA"/>
    <s v="A"/>
    <d v="1899-12-30T00:00:01"/>
    <d v="1899-12-30T00:00:01"/>
    <s v="OK"/>
    <m/>
    <m/>
    <d v="1899-12-30T00:00:00"/>
    <d v="1899-12-30T00:35:31"/>
    <n v="5"/>
    <d v="1899-12-30T00:00:01"/>
    <n v="35.516666666664008"/>
    <n v="17"/>
    <s v="Si"/>
  </r>
  <r>
    <s v="CSNB"/>
    <s v="2024025023"/>
    <x v="0"/>
    <s v="ER5318BBG"/>
    <s v="E8935JMP"/>
    <d v="2024-12-12T00:00:00"/>
    <m/>
    <s v="1782"/>
    <x v="46"/>
    <s v="PA"/>
    <s v="S1"/>
    <m/>
    <d v="2024-12-12T00:00:00"/>
    <d v="1899-12-30T18:03:26"/>
    <d v="2024-12-12T00:00:00"/>
    <d v="1899-12-30T18:03:28"/>
    <d v="2024-12-12T00:00:00"/>
    <d v="1899-12-30T18:33:00"/>
    <x v="0"/>
    <s v="RFCPI"/>
    <s v="7001180315"/>
    <s v="FBO"/>
    <d v="1899-12-30T00:29:34"/>
    <d v="1899-12-30T00:29:32"/>
    <d v="1899-12-30T00:00:02"/>
    <s v="Granel"/>
    <s v="E001"/>
    <x v="2"/>
    <d v="1899-12-30T00:29:34"/>
    <d v="1899-12-30T00:29:32"/>
    <n v="18"/>
    <x v="8"/>
    <x v="4"/>
    <x v="1"/>
    <n v="0"/>
    <n v="0"/>
    <s v="OK"/>
    <s v="Granel"/>
    <x v="0"/>
    <n v="0"/>
    <s v="F. NIEBLA"/>
    <s v="A"/>
    <d v="1899-12-30T00:00:02"/>
    <d v="1899-12-30T00:00:02"/>
    <s v="OK"/>
    <m/>
    <m/>
    <d v="1899-12-30T00:00:00"/>
    <d v="1899-12-30T00:29:34"/>
    <n v="5"/>
    <d v="1899-12-30T00:00:02"/>
    <n v="29.566666666670436"/>
    <n v="18"/>
    <s v="Si"/>
  </r>
  <r>
    <s v="CSNB"/>
    <s v="2024025024"/>
    <x v="0"/>
    <s v="ER9517BBK"/>
    <s v="E4598JTV"/>
    <d v="2024-12-12T00:00:00"/>
    <m/>
    <s v="1782"/>
    <x v="46"/>
    <s v="PA"/>
    <s v="S1"/>
    <m/>
    <d v="2024-12-12T00:00:00"/>
    <d v="1899-12-30T18:15:12"/>
    <d v="2024-12-12T00:00:00"/>
    <d v="1899-12-30T18:15:12"/>
    <d v="2024-12-12T00:00:00"/>
    <d v="1899-12-30T18:55:07"/>
    <x v="0"/>
    <s v="RFCPI"/>
    <s v="7001180316"/>
    <s v="FBO"/>
    <d v="1899-12-30T00:39:55"/>
    <d v="1899-12-30T00:39:55"/>
    <d v="1899-12-30T00:00:00"/>
    <s v="Granel"/>
    <s v="E001"/>
    <x v="2"/>
    <d v="1899-12-30T00:39:55"/>
    <d v="1899-12-30T00:39:55"/>
    <n v="18"/>
    <x v="8"/>
    <x v="4"/>
    <x v="1"/>
    <n v="0"/>
    <n v="0"/>
    <s v="OK"/>
    <s v="Granel"/>
    <x v="0"/>
    <n v="0"/>
    <s v="F. NIEBLA"/>
    <s v="A"/>
    <d v="1899-12-30T00:00:00"/>
    <d v="1899-12-30T00:00:00"/>
    <s v="OK"/>
    <m/>
    <m/>
    <d v="1899-12-30T00:00:00"/>
    <d v="1899-12-30T00:39:55"/>
    <n v="5"/>
    <d v="1899-12-30T00:00:00"/>
    <n v="39.916666666656063"/>
    <n v="18"/>
    <s v="Si"/>
  </r>
  <r>
    <s v="CSNB"/>
    <s v="2024025026"/>
    <x v="0"/>
    <s v="ER9926BCC"/>
    <s v="E3616JTZ"/>
    <d v="2024-12-12T00:00:00"/>
    <m/>
    <s v="1782"/>
    <x v="46"/>
    <s v="PA"/>
    <s v="S1"/>
    <m/>
    <d v="2024-12-12T00:00:00"/>
    <d v="1899-12-30T18:41:07"/>
    <d v="2024-12-12T00:00:00"/>
    <d v="1899-12-30T18:41:08"/>
    <d v="2024-12-12T00:00:00"/>
    <d v="1899-12-30T19:12:53"/>
    <x v="0"/>
    <s v="RFCPI"/>
    <s v="7001180317"/>
    <s v="FBO"/>
    <d v="1899-12-30T00:31:46"/>
    <d v="1899-12-30T00:31:45"/>
    <d v="1899-12-30T00:00:01"/>
    <s v="Granel"/>
    <s v="E001"/>
    <x v="2"/>
    <d v="1899-12-30T00:31:46"/>
    <d v="1899-12-30T00:31:45"/>
    <n v="18"/>
    <x v="8"/>
    <x v="4"/>
    <x v="1"/>
    <n v="0"/>
    <n v="0"/>
    <s v="OK"/>
    <s v="Granel"/>
    <x v="0"/>
    <n v="0"/>
    <s v="F. NIEBLA"/>
    <s v="A"/>
    <d v="1899-12-30T00:00:01"/>
    <d v="1899-12-30T00:00:01"/>
    <s v="OK"/>
    <m/>
    <m/>
    <d v="1899-12-30T00:00:00"/>
    <d v="1899-12-30T00:31:46"/>
    <n v="5"/>
    <d v="1899-12-30T00:00:01"/>
    <n v="31.766666666673657"/>
    <n v="19"/>
    <s v="Si"/>
  </r>
  <r>
    <s v="CSNB"/>
    <s v="2024025025"/>
    <x v="0"/>
    <s v="ESE08596R"/>
    <s v="E0395HTG"/>
    <d v="2024-12-12T00:00:00"/>
    <m/>
    <s v="2882"/>
    <x v="50"/>
    <s v="PA"/>
    <s v="PA"/>
    <m/>
    <d v="2024-12-12T00:00:00"/>
    <d v="1899-12-30T18:39:57"/>
    <d v="2024-12-12T00:00:00"/>
    <d v="1899-12-30T18:39:59"/>
    <d v="2024-12-12T00:00:00"/>
    <d v="1899-12-30T19:15:41"/>
    <x v="0"/>
    <s v="RFCPI"/>
    <s v="7001180318"/>
    <s v="EXW"/>
    <d v="1899-12-30T00:35:44"/>
    <d v="1899-12-30T00:35:42"/>
    <d v="1899-12-30T00:00:02"/>
    <s v="Ensacado"/>
    <s v="E002"/>
    <x v="1"/>
    <d v="1899-12-30T00:35:44"/>
    <d v="1899-12-30T00:35:42"/>
    <n v="18"/>
    <x v="8"/>
    <x v="4"/>
    <x v="2"/>
    <n v="0"/>
    <n v="0"/>
    <s v="OK"/>
    <s v="Ensacado"/>
    <x v="0"/>
    <n v="0"/>
    <s v="F. NIEBLA"/>
    <s v="A"/>
    <d v="1899-12-30T00:00:02"/>
    <d v="1899-12-30T00:00:02"/>
    <s v="OK"/>
    <m/>
    <m/>
    <d v="1899-12-30T00:00:00"/>
    <d v="1899-12-30T00:35:44"/>
    <n v="5"/>
    <d v="1899-12-30T00:00:02"/>
    <n v="35.733333333326343"/>
    <n v="19"/>
    <s v="Si"/>
  </r>
  <r>
    <s v="CSNB"/>
    <s v="2024025027"/>
    <x v="0"/>
    <s v="ER0328BBM"/>
    <s v="E4531FVN"/>
    <d v="2024-12-12T00:00:00"/>
    <m/>
    <s v="837"/>
    <x v="48"/>
    <s v="PA"/>
    <s v="S6"/>
    <m/>
    <d v="2024-12-12T00:00:00"/>
    <d v="1899-12-30T18:55:12"/>
    <d v="2024-12-12T00:00:00"/>
    <d v="1899-12-30T18:55:13"/>
    <d v="2024-12-12T00:00:00"/>
    <d v="1899-12-30T19:23:03"/>
    <x v="0"/>
    <s v="RFCPI"/>
    <s v="7001180319"/>
    <s v="FBO"/>
    <d v="1899-12-30T00:27:51"/>
    <d v="1899-12-30T00:27:50"/>
    <d v="1899-12-30T00:00:01"/>
    <s v="Granel"/>
    <s v="E001"/>
    <x v="2"/>
    <d v="1899-12-30T00:27:51"/>
    <d v="1899-12-30T00:27:50"/>
    <n v="18"/>
    <x v="8"/>
    <x v="4"/>
    <x v="1"/>
    <n v="0"/>
    <n v="0"/>
    <s v="OK"/>
    <s v="Granel"/>
    <x v="0"/>
    <n v="0"/>
    <s v="F. NIEBLA"/>
    <s v="A"/>
    <d v="1899-12-30T00:00:01"/>
    <d v="1899-12-30T00:00:01"/>
    <s v="OK"/>
    <m/>
    <m/>
    <d v="1899-12-30T00:00:00"/>
    <d v="1899-12-30T00:27:51"/>
    <n v="5"/>
    <d v="1899-12-30T00:00:01"/>
    <n v="27.850000000003234"/>
    <n v="19"/>
    <s v="Si"/>
  </r>
  <r>
    <s v="CSNB"/>
    <s v="2024025029"/>
    <x v="0"/>
    <s v="ER7913BBH"/>
    <s v="E0897HWR"/>
    <d v="2024-12-12T00:00:00"/>
    <m/>
    <s v="837"/>
    <x v="48"/>
    <s v="PA"/>
    <s v="S6"/>
    <m/>
    <d v="2024-12-12T00:00:00"/>
    <d v="1899-12-30T19:01:11"/>
    <d v="2024-12-12T00:00:00"/>
    <d v="1899-12-30T19:01:11"/>
    <d v="2024-12-12T00:00:00"/>
    <d v="1899-12-30T19:37:26"/>
    <x v="0"/>
    <s v="RFCPI"/>
    <s v="7001180320"/>
    <s v="FBO"/>
    <d v="1899-12-30T00:36:15"/>
    <d v="1899-12-30T00:36:15"/>
    <d v="1899-12-30T00:00:00"/>
    <s v="Granel"/>
    <s v="E001"/>
    <x v="2"/>
    <d v="1899-12-30T00:36:15"/>
    <d v="1899-12-30T00:36:15"/>
    <n v="19"/>
    <x v="8"/>
    <x v="4"/>
    <x v="1"/>
    <n v="0"/>
    <n v="0"/>
    <s v="OK"/>
    <s v="Granel"/>
    <x v="0"/>
    <n v="0"/>
    <s v="F. NIEBLA"/>
    <s v="A"/>
    <d v="1899-12-30T00:00:00"/>
    <d v="1899-12-30T00:00:00"/>
    <s v="OK"/>
    <m/>
    <m/>
    <d v="1899-12-30T00:00:00"/>
    <d v="1899-12-30T00:36:15"/>
    <n v="5"/>
    <d v="1899-12-30T00:00:00"/>
    <n v="36.249999999998309"/>
    <n v="19"/>
    <s v="Si"/>
  </r>
  <r>
    <s v="CSNB"/>
    <s v="2024025031"/>
    <x v="0"/>
    <s v="ECO02603R"/>
    <s v="E2222JCW"/>
    <d v="2024-12-12T00:00:00"/>
    <m/>
    <s v="1782"/>
    <x v="46"/>
    <s v="PA"/>
    <s v="S1"/>
    <m/>
    <d v="2024-12-12T00:00:00"/>
    <d v="1899-12-30T19:42:46"/>
    <d v="2024-12-12T00:00:00"/>
    <d v="1899-12-30T19:42:47"/>
    <d v="2024-12-12T00:00:00"/>
    <d v="1899-12-30T20:11:13"/>
    <x v="0"/>
    <s v="RFCPI"/>
    <s v="7001180322"/>
    <s v="FBO"/>
    <d v="1899-12-30T00:28:27"/>
    <d v="1899-12-30T00:28:26"/>
    <d v="1899-12-30T00:00:01"/>
    <s v="Granel"/>
    <s v="E001"/>
    <x v="2"/>
    <d v="1899-12-30T00:28:27"/>
    <d v="1899-12-30T00:28:26"/>
    <n v="19"/>
    <x v="8"/>
    <x v="4"/>
    <x v="1"/>
    <n v="0"/>
    <n v="0"/>
    <s v="OK"/>
    <s v="Granel"/>
    <x v="0"/>
    <n v="0"/>
    <s v="F. NIEBLA"/>
    <s v="A"/>
    <d v="1899-12-30T00:00:01"/>
    <d v="1899-12-30T00:00:01"/>
    <s v="OK"/>
    <m/>
    <m/>
    <d v="1899-12-30T00:00:00"/>
    <d v="1899-12-30T00:28:27"/>
    <n v="5"/>
    <d v="1899-12-30T00:00:01"/>
    <n v="28.450000000007964"/>
    <n v="20"/>
    <s v="Si"/>
  </r>
  <r>
    <s v="CSNB"/>
    <s v="2024025032"/>
    <x v="0"/>
    <s v="ER4642BBY"/>
    <s v="E6485GPB"/>
    <d v="2024-12-12T00:00:00"/>
    <m/>
    <s v="837"/>
    <x v="48"/>
    <s v="PA"/>
    <s v="S6"/>
    <m/>
    <d v="2024-12-12T00:00:00"/>
    <d v="1899-12-30T21:08:34"/>
    <d v="2024-12-12T00:00:00"/>
    <d v="1899-12-30T21:08:56"/>
    <d v="2024-12-12T00:00:00"/>
    <d v="1899-12-30T21:28:23"/>
    <x v="0"/>
    <s v="RFCPI"/>
    <s v="7001180323"/>
    <s v="FBO"/>
    <d v="1899-12-30T00:19:49"/>
    <d v="1899-12-30T00:19:27"/>
    <d v="1899-12-30T00:00:22"/>
    <s v="Granel"/>
    <s v="E001"/>
    <x v="2"/>
    <d v="1899-12-30T00:19:49"/>
    <d v="1899-12-30T00:19:27"/>
    <n v="21"/>
    <x v="8"/>
    <x v="4"/>
    <x v="1"/>
    <n v="0"/>
    <n v="0"/>
    <s v="OK"/>
    <s v="Granel"/>
    <x v="0"/>
    <n v="0"/>
    <s v="F. NIEBLA"/>
    <s v="A"/>
    <d v="1899-12-30T00:00:22"/>
    <d v="1899-12-30T00:00:22"/>
    <s v="OK"/>
    <m/>
    <m/>
    <d v="1899-12-30T00:00:00"/>
    <d v="1899-12-30T00:19:49"/>
    <n v="5"/>
    <d v="1899-12-30T00:00:22"/>
    <n v="19.816666666675307"/>
    <n v="21"/>
    <s v="Si"/>
  </r>
  <r>
    <s v="CSNB"/>
    <s v="2024025033"/>
    <x v="0"/>
    <s v="ER8418BBZ"/>
    <s v="E5825KKS"/>
    <d v="2024-12-13T00:00:00"/>
    <m/>
    <s v="1782"/>
    <x v="46"/>
    <s v="PA"/>
    <s v="S1"/>
    <m/>
    <d v="2024-12-13T00:00:00"/>
    <d v="1899-12-30T06:03:05"/>
    <d v="2024-12-13T00:00:00"/>
    <d v="1899-12-30T06:03:08"/>
    <d v="2024-12-13T00:00:00"/>
    <d v="1899-12-30T06:31:34"/>
    <x v="0"/>
    <s v="RFCPI"/>
    <s v="7001180324"/>
    <s v="FBO"/>
    <d v="1899-12-30T00:28:29"/>
    <d v="1899-12-30T00:28:26"/>
    <d v="1899-12-30T00:00:03"/>
    <s v="Granel"/>
    <s v="E001"/>
    <x v="2"/>
    <d v="1899-12-30T00:28:29"/>
    <d v="1899-12-30T00:28:26"/>
    <n v="6"/>
    <x v="9"/>
    <x v="4"/>
    <x v="1"/>
    <n v="0"/>
    <n v="0"/>
    <s v="OK"/>
    <s v="Granel"/>
    <x v="0"/>
    <n v="0"/>
    <s v="F. NIEBLA"/>
    <s v="A"/>
    <d v="1899-12-30T00:00:03"/>
    <d v="1899-12-30T00:00:03"/>
    <s v="OK"/>
    <m/>
    <m/>
    <d v="1899-12-30T00:00:00"/>
    <d v="1899-12-30T00:28:29"/>
    <n v="6"/>
    <d v="1899-12-30T00:00:03"/>
    <n v="28.483333333343992"/>
    <n v="6"/>
    <s v="Si"/>
  </r>
  <r>
    <s v="CSNB"/>
    <s v="2024025035"/>
    <x v="0"/>
    <s v="ER8916BBY"/>
    <s v="E6758JLK"/>
    <d v="2024-12-13T00:00:00"/>
    <m/>
    <s v="837"/>
    <x v="48"/>
    <s v="PA"/>
    <s v="S6"/>
    <m/>
    <d v="2024-12-13T00:00:00"/>
    <d v="1899-12-30T06:39:33"/>
    <d v="2024-12-13T00:00:00"/>
    <d v="1899-12-30T06:39:34"/>
    <d v="2024-12-13T00:00:00"/>
    <d v="1899-12-30T07:01:46"/>
    <x v="0"/>
    <s v="RFCPI"/>
    <s v="7001180325"/>
    <s v="FBO"/>
    <d v="1899-12-30T00:22:13"/>
    <d v="1899-12-30T00:22:12"/>
    <d v="1899-12-30T00:00:01"/>
    <s v="Granel"/>
    <s v="E001"/>
    <x v="2"/>
    <d v="1899-12-30T00:22:13"/>
    <d v="1899-12-30T00:22:12"/>
    <n v="6"/>
    <x v="9"/>
    <x v="4"/>
    <x v="1"/>
    <n v="0"/>
    <n v="0"/>
    <s v="OK"/>
    <s v="Granel"/>
    <x v="0"/>
    <n v="0"/>
    <s v="F. NIEBLA"/>
    <s v="A"/>
    <d v="1899-12-30T00:00:01"/>
    <d v="1899-12-30T00:00:01"/>
    <s v="OK"/>
    <m/>
    <m/>
    <d v="1899-12-30T00:00:00"/>
    <d v="1899-12-30T00:22:13"/>
    <n v="6"/>
    <d v="1899-12-30T00:00:01"/>
    <n v="22.21666666666561"/>
    <n v="7"/>
    <s v="Si"/>
  </r>
  <r>
    <s v="CSNB"/>
    <s v="2024025036"/>
    <x v="0"/>
    <s v="ER6765BBT"/>
    <s v="E4948KGF"/>
    <d v="2024-12-13T00:00:00"/>
    <m/>
    <s v="1782"/>
    <x v="46"/>
    <s v="PA"/>
    <s v="S1"/>
    <m/>
    <d v="2024-12-13T00:00:00"/>
    <d v="1899-12-30T07:05:51"/>
    <d v="2024-12-13T00:00:00"/>
    <d v="1899-12-30T07:05:54"/>
    <d v="2024-12-13T00:00:00"/>
    <d v="1899-12-30T07:31:17"/>
    <x v="0"/>
    <s v="RFCPI"/>
    <s v="7001180326"/>
    <s v="FBO"/>
    <d v="1899-12-30T00:25:26"/>
    <d v="1899-12-30T00:25:23"/>
    <d v="1899-12-30T00:00:03"/>
    <s v="Granel"/>
    <s v="E001"/>
    <x v="2"/>
    <d v="1899-12-30T00:25:26"/>
    <d v="1899-12-30T00:25:23"/>
    <n v="7"/>
    <x v="9"/>
    <x v="4"/>
    <x v="1"/>
    <n v="0"/>
    <n v="0"/>
    <s v="OK"/>
    <s v="Granel"/>
    <x v="0"/>
    <n v="0"/>
    <s v="F. NIEBLA"/>
    <s v="A"/>
    <d v="1899-12-30T00:00:03"/>
    <d v="1899-12-30T00:00:03"/>
    <s v="OK"/>
    <m/>
    <m/>
    <d v="1899-12-30T00:00:00"/>
    <d v="1899-12-30T00:25:26"/>
    <n v="6"/>
    <d v="1899-12-30T00:00:03"/>
    <n v="25.433333333323212"/>
    <n v="7"/>
    <s v="Si"/>
  </r>
  <r>
    <s v="CSNB"/>
    <s v="2024025037"/>
    <x v="0"/>
    <s v="ER1917BBX"/>
    <s v="E9349KRP"/>
    <d v="2024-12-13T00:00:00"/>
    <m/>
    <s v="837"/>
    <x v="48"/>
    <s v="PA"/>
    <s v="S6"/>
    <m/>
    <d v="2024-12-13T00:00:00"/>
    <d v="1899-12-30T07:16:52"/>
    <d v="2024-12-13T00:00:00"/>
    <d v="1899-12-30T07:16:53"/>
    <d v="2024-12-13T00:00:00"/>
    <d v="1899-12-30T07:45:28"/>
    <x v="0"/>
    <s v="RFCPI"/>
    <s v="7001180327"/>
    <s v="EXW"/>
    <d v="1899-12-30T00:28:36"/>
    <d v="1899-12-30T00:28:35"/>
    <d v="1899-12-30T00:00:01"/>
    <s v="Granel"/>
    <s v="E001"/>
    <x v="1"/>
    <d v="1899-12-30T00:28:36"/>
    <d v="1899-12-30T00:28:35"/>
    <n v="7"/>
    <x v="9"/>
    <x v="4"/>
    <x v="1"/>
    <n v="0"/>
    <n v="0"/>
    <s v="OK"/>
    <s v="Granel"/>
    <x v="0"/>
    <n v="0"/>
    <s v="F. NIEBLA"/>
    <s v="A"/>
    <d v="1899-12-30T00:00:01"/>
    <d v="1899-12-30T00:00:01"/>
    <s v="OK"/>
    <m/>
    <m/>
    <d v="1899-12-30T00:00:00"/>
    <d v="1899-12-30T00:28:36"/>
    <n v="6"/>
    <d v="1899-12-30T00:00:01"/>
    <n v="28.599999999998396"/>
    <n v="7"/>
    <s v="Si"/>
  </r>
  <r>
    <s v="CSNB"/>
    <s v="2024025039"/>
    <x v="0"/>
    <s v="ER2775BBR"/>
    <s v="E4544MKW"/>
    <d v="2024-12-13T00:00:00"/>
    <m/>
    <s v="837"/>
    <x v="48"/>
    <s v="PA"/>
    <s v="S6"/>
    <m/>
    <d v="2024-12-13T00:00:00"/>
    <d v="1899-12-30T07:33:01"/>
    <d v="2024-12-13T00:00:00"/>
    <d v="1899-12-30T07:33:05"/>
    <d v="2024-12-13T00:00:00"/>
    <d v="1899-12-30T07:57:05"/>
    <x v="0"/>
    <s v="RFCPI"/>
    <s v="7001180328"/>
    <s v="FBO"/>
    <d v="1899-12-30T00:24:04"/>
    <d v="1899-12-30T00:24:00"/>
    <d v="1899-12-30T00:00:04"/>
    <s v="Granel"/>
    <s v="E001"/>
    <x v="2"/>
    <d v="1899-12-30T00:24:04"/>
    <d v="1899-12-30T00:24:00"/>
    <n v="7"/>
    <x v="9"/>
    <x v="4"/>
    <x v="1"/>
    <n v="0"/>
    <n v="0"/>
    <s v="OK"/>
    <s v="Granel"/>
    <x v="0"/>
    <n v="0"/>
    <s v="F. NIEBLA"/>
    <s v="A"/>
    <d v="1899-12-30T00:00:04"/>
    <d v="1899-12-30T00:00:04"/>
    <s v="OK"/>
    <m/>
    <m/>
    <d v="1899-12-30T00:00:00"/>
    <d v="1899-12-30T00:24:04"/>
    <n v="6"/>
    <d v="1899-12-30T00:00:04"/>
    <n v="24.06666666666246"/>
    <n v="7"/>
    <s v="Si"/>
  </r>
  <r>
    <s v="CSNB"/>
    <s v="2024025038"/>
    <x v="0"/>
    <s v="E3870LBJ"/>
    <s v="EBU01275R"/>
    <d v="2024-12-13T00:00:00"/>
    <m/>
    <s v="2955"/>
    <x v="49"/>
    <s v="PA"/>
    <s v="PA"/>
    <m/>
    <d v="2024-12-13T00:00:00"/>
    <d v="1899-12-30T07:25:21"/>
    <d v="2024-12-13T00:00:00"/>
    <d v="1899-12-30T07:25:23"/>
    <d v="2024-12-13T00:00:00"/>
    <d v="1899-12-30T08:02:57"/>
    <x v="0"/>
    <s v="RFCPI"/>
    <s v="7001180329"/>
    <s v="EXW"/>
    <d v="1899-12-30T00:37:36"/>
    <d v="1899-12-30T00:37:34"/>
    <d v="1899-12-30T00:00:02"/>
    <s v="Ensacado"/>
    <s v="E002"/>
    <x v="1"/>
    <d v="1899-12-30T00:37:36"/>
    <d v="1899-12-30T00:37:34"/>
    <n v="7"/>
    <x v="9"/>
    <x v="4"/>
    <x v="2"/>
    <n v="0"/>
    <n v="0"/>
    <s v="OK"/>
    <s v="Ensacado"/>
    <x v="0"/>
    <n v="0"/>
    <s v="F. NIEBLA"/>
    <s v="A"/>
    <d v="1899-12-30T00:00:02"/>
    <d v="1899-12-30T00:00:02"/>
    <s v="OK"/>
    <m/>
    <m/>
    <d v="1899-12-30T00:00:00"/>
    <d v="1899-12-30T00:37:36"/>
    <n v="6"/>
    <d v="1899-12-30T00:00:02"/>
    <n v="37.599999999998445"/>
    <n v="8"/>
    <s v="Si"/>
  </r>
  <r>
    <s v="CSNB"/>
    <s v="2024025040"/>
    <x v="0"/>
    <s v="EM24729R"/>
    <s v="E3201JTT"/>
    <d v="2024-12-13T00:00:00"/>
    <m/>
    <s v="837"/>
    <x v="48"/>
    <s v="PA"/>
    <s v="S6"/>
    <m/>
    <d v="2024-12-13T00:00:00"/>
    <d v="1899-12-30T08:14:30"/>
    <d v="2024-12-13T00:00:00"/>
    <d v="1899-12-30T08:14:32"/>
    <d v="2024-12-13T00:00:00"/>
    <d v="1899-12-30T08:44:56"/>
    <x v="0"/>
    <s v="RFCPI"/>
    <s v="7001180330"/>
    <s v="FBO"/>
    <d v="1899-12-30T00:30:26"/>
    <d v="1899-12-30T00:30:24"/>
    <d v="1899-12-30T00:00:02"/>
    <s v="Granel"/>
    <s v="E001"/>
    <x v="2"/>
    <d v="1899-12-30T00:30:26"/>
    <d v="1899-12-30T00:30:24"/>
    <n v="8"/>
    <x v="9"/>
    <x v="4"/>
    <x v="1"/>
    <n v="0"/>
    <n v="0"/>
    <s v="OK"/>
    <s v="Granel"/>
    <x v="0"/>
    <n v="0"/>
    <s v="F. NIEBLA"/>
    <s v="A"/>
    <d v="1899-12-30T00:00:02"/>
    <d v="1899-12-30T00:00:02"/>
    <s v="OK"/>
    <m/>
    <m/>
    <d v="1899-12-30T00:00:00"/>
    <d v="1899-12-30T00:30:26"/>
    <n v="6"/>
    <d v="1899-12-30T00:00:02"/>
    <n v="30.433333333334385"/>
    <n v="8"/>
    <s v="Si"/>
  </r>
  <r>
    <s v="CSNB"/>
    <s v="2024025041"/>
    <x v="0"/>
    <s v="ER1486BBS"/>
    <s v="E4179KVF"/>
    <d v="2024-12-13T00:00:00"/>
    <m/>
    <s v="837"/>
    <x v="48"/>
    <s v="PA"/>
    <s v="S6"/>
    <m/>
    <d v="2024-12-13T00:00:00"/>
    <d v="1899-12-30T08:22:02"/>
    <d v="2024-12-13T00:00:00"/>
    <d v="1899-12-30T08:22:03"/>
    <d v="2024-12-13T00:00:00"/>
    <d v="1899-12-30T09:00:32"/>
    <x v="0"/>
    <s v="RFCPI"/>
    <s v="7001180331"/>
    <s v="FBO"/>
    <d v="1899-12-30T00:38:30"/>
    <d v="1899-12-30T00:38:29"/>
    <d v="1899-12-30T00:00:01"/>
    <s v="Granel"/>
    <s v="E001"/>
    <x v="2"/>
    <d v="1899-12-30T00:38:30"/>
    <d v="1899-12-30T00:38:29"/>
    <n v="8"/>
    <x v="9"/>
    <x v="4"/>
    <x v="1"/>
    <n v="0"/>
    <n v="0"/>
    <s v="OK"/>
    <s v="Granel"/>
    <x v="0"/>
    <n v="0"/>
    <s v="F. NIEBLA"/>
    <s v="A"/>
    <d v="1899-12-30T00:00:01"/>
    <d v="1899-12-30T00:00:01"/>
    <s v="OK"/>
    <m/>
    <m/>
    <d v="1899-12-30T00:00:00"/>
    <d v="1899-12-30T00:38:30"/>
    <n v="6"/>
    <d v="1899-12-30T00:00:01"/>
    <n v="38.499999999998423"/>
    <n v="9"/>
    <s v="Si"/>
  </r>
  <r>
    <s v="CSNB"/>
    <s v="2024025042"/>
    <x v="0"/>
    <s v="ER5689BBD"/>
    <s v="E5397JZM"/>
    <d v="2024-12-13T00:00:00"/>
    <m/>
    <s v="1782"/>
    <x v="46"/>
    <s v="PA"/>
    <s v="S1"/>
    <m/>
    <d v="2024-12-13T00:00:00"/>
    <d v="1899-12-30T08:37:31"/>
    <d v="2024-12-13T00:00:00"/>
    <d v="1899-12-30T08:37:32"/>
    <d v="2024-12-13T00:00:00"/>
    <d v="1899-12-30T09:10:51"/>
    <x v="0"/>
    <s v="RFCPI"/>
    <s v="7001180332"/>
    <s v="FBO"/>
    <d v="1899-12-30T00:33:20"/>
    <d v="1899-12-30T00:33:19"/>
    <d v="1899-12-30T00:00:01"/>
    <s v="Granel"/>
    <s v="E001"/>
    <x v="2"/>
    <d v="1899-12-30T00:33:20"/>
    <d v="1899-12-30T00:33:19"/>
    <n v="8"/>
    <x v="9"/>
    <x v="4"/>
    <x v="1"/>
    <n v="0"/>
    <n v="0"/>
    <s v="OK"/>
    <s v="Granel"/>
    <x v="0"/>
    <n v="0"/>
    <s v="F. NIEBLA"/>
    <s v="A"/>
    <d v="1899-12-30T00:00:01"/>
    <d v="1899-12-30T00:00:01"/>
    <s v="OK"/>
    <m/>
    <m/>
    <d v="1899-12-30T00:00:00"/>
    <d v="1899-12-30T00:33:20"/>
    <n v="6"/>
    <d v="1899-12-30T00:00:01"/>
    <n v="33.333333333336036"/>
    <n v="9"/>
    <s v="Si"/>
  </r>
  <r>
    <s v="CSNB"/>
    <s v="2024025044"/>
    <x v="0"/>
    <s v="ER5318BBG"/>
    <s v="E8935JMP"/>
    <d v="2024-12-13T00:00:00"/>
    <m/>
    <s v="837"/>
    <x v="48"/>
    <s v="PA"/>
    <s v="S6"/>
    <m/>
    <d v="2024-12-13T00:00:00"/>
    <d v="1899-12-30T08:55:23"/>
    <d v="2024-12-13T00:00:00"/>
    <d v="1899-12-30T08:55:24"/>
    <d v="2024-12-13T00:00:00"/>
    <d v="1899-12-30T09:24:45"/>
    <x v="0"/>
    <s v="RFCPI"/>
    <s v="7001180333"/>
    <s v="FBO"/>
    <d v="1899-12-30T00:29:22"/>
    <d v="1899-12-30T00:29:21"/>
    <d v="1899-12-30T00:00:01"/>
    <s v="Granel"/>
    <s v="E001"/>
    <x v="2"/>
    <d v="1899-12-30T00:29:22"/>
    <d v="1899-12-30T00:29:21"/>
    <n v="8"/>
    <x v="9"/>
    <x v="4"/>
    <x v="1"/>
    <n v="0"/>
    <n v="0"/>
    <s v="OK"/>
    <s v="Granel"/>
    <x v="0"/>
    <n v="0"/>
    <s v="F. NIEBLA"/>
    <s v="A"/>
    <d v="1899-12-30T00:00:01"/>
    <d v="1899-12-30T00:00:01"/>
    <s v="OK"/>
    <m/>
    <m/>
    <d v="1899-12-30T00:00:00"/>
    <d v="1899-12-30T00:29:22"/>
    <n v="6"/>
    <d v="1899-12-30T00:00:01"/>
    <n v="29.366666666668806"/>
    <n v="9"/>
    <s v="Si"/>
  </r>
  <r>
    <s v="CSNB"/>
    <s v="2024025047"/>
    <x v="0"/>
    <s v="ER1242BBS"/>
    <s v="E7586KJW"/>
    <d v="2024-12-13T00:00:00"/>
    <m/>
    <s v="837"/>
    <x v="48"/>
    <s v="PA"/>
    <s v="S6"/>
    <m/>
    <d v="2024-12-13T00:00:00"/>
    <d v="1899-12-30T09:32:43"/>
    <d v="2024-12-13T00:00:00"/>
    <d v="1899-12-30T09:32:45"/>
    <d v="2024-12-13T00:00:00"/>
    <d v="1899-12-30T10:03:04"/>
    <x v="0"/>
    <s v="RFCPI"/>
    <s v="7001180334"/>
    <s v="FBO"/>
    <d v="1899-12-30T00:30:21"/>
    <d v="1899-12-30T00:30:19"/>
    <d v="1899-12-30T00:00:02"/>
    <s v="Granel"/>
    <s v="E001"/>
    <x v="2"/>
    <d v="1899-12-30T00:30:21"/>
    <d v="1899-12-30T00:30:19"/>
    <n v="9"/>
    <x v="9"/>
    <x v="4"/>
    <x v="1"/>
    <n v="0"/>
    <n v="0"/>
    <s v="OK"/>
    <s v="Granel"/>
    <x v="0"/>
    <n v="0"/>
    <s v="F. NIEBLA"/>
    <s v="A"/>
    <d v="1899-12-30T00:00:02"/>
    <d v="1899-12-30T00:00:02"/>
    <s v="OK"/>
    <m/>
    <m/>
    <d v="1899-12-30T00:00:00"/>
    <d v="1899-12-30T00:30:21"/>
    <n v="6"/>
    <d v="1899-12-30T00:00:02"/>
    <n v="30.350000000001625"/>
    <n v="10"/>
    <s v="Si"/>
  </r>
  <r>
    <s v="CSNB"/>
    <s v="2024025048"/>
    <x v="0"/>
    <s v="ER9926BCC"/>
    <s v="E3616JTZ"/>
    <d v="2024-12-13T00:00:00"/>
    <m/>
    <s v="1782"/>
    <x v="46"/>
    <s v="PA"/>
    <s v="S1"/>
    <m/>
    <d v="2024-12-13T00:00:00"/>
    <d v="1899-12-30T09:33:35"/>
    <d v="2024-12-13T00:00:00"/>
    <d v="1899-12-30T09:33:36"/>
    <d v="2024-12-13T00:00:00"/>
    <d v="1899-12-30T10:07:56"/>
    <x v="0"/>
    <s v="RFCPI"/>
    <s v="7001180335"/>
    <s v="FBO"/>
    <d v="1899-12-30T00:34:21"/>
    <d v="1899-12-30T00:34:20"/>
    <d v="1899-12-30T00:00:01"/>
    <s v="Granel"/>
    <s v="E001"/>
    <x v="2"/>
    <d v="1899-12-30T00:34:21"/>
    <d v="1899-12-30T00:34:20"/>
    <n v="9"/>
    <x v="9"/>
    <x v="4"/>
    <x v="1"/>
    <n v="0"/>
    <n v="0"/>
    <s v="OK"/>
    <s v="Granel"/>
    <x v="0"/>
    <n v="0"/>
    <s v="F. NIEBLA"/>
    <s v="A"/>
    <d v="1899-12-30T00:00:01"/>
    <d v="1899-12-30T00:00:01"/>
    <s v="OK"/>
    <m/>
    <m/>
    <d v="1899-12-30T00:00:00"/>
    <d v="1899-12-30T00:34:21"/>
    <n v="6"/>
    <d v="1899-12-30T00:00:01"/>
    <n v="34.350000000004812"/>
    <n v="10"/>
    <s v="Si"/>
  </r>
  <r>
    <s v="CSNB"/>
    <s v="2024025049"/>
    <x v="0"/>
    <s v="ER7913BBH"/>
    <s v="E0897HWR"/>
    <d v="2024-12-13T00:00:00"/>
    <m/>
    <s v="837"/>
    <x v="48"/>
    <s v="PA"/>
    <s v="S6"/>
    <m/>
    <d v="2024-12-13T00:00:00"/>
    <d v="1899-12-30T09:45:53"/>
    <d v="2024-12-13T00:00:00"/>
    <d v="1899-12-30T09:45:55"/>
    <d v="2024-12-13T00:00:00"/>
    <d v="1899-12-30T10:23:49"/>
    <x v="0"/>
    <s v="RFCPI"/>
    <s v="7001180336"/>
    <s v="FBO"/>
    <d v="1899-12-30T00:37:56"/>
    <d v="1899-12-30T00:37:54"/>
    <d v="1899-12-30T00:00:02"/>
    <s v="Granel"/>
    <s v="E001"/>
    <x v="2"/>
    <d v="1899-12-30T00:37:56"/>
    <d v="1899-12-30T00:37:54"/>
    <n v="9"/>
    <x v="9"/>
    <x v="4"/>
    <x v="1"/>
    <n v="0"/>
    <n v="0"/>
    <s v="OK"/>
    <s v="Granel"/>
    <x v="0"/>
    <n v="0"/>
    <s v="F. NIEBLA"/>
    <s v="A"/>
    <d v="1899-12-30T00:00:02"/>
    <d v="1899-12-30T00:00:02"/>
    <s v="OK"/>
    <m/>
    <m/>
    <d v="1899-12-30T00:00:00"/>
    <d v="1899-12-30T00:37:56"/>
    <n v="6"/>
    <d v="1899-12-30T00:00:02"/>
    <n v="37.933333333329564"/>
    <n v="10"/>
    <s v="Si"/>
  </r>
  <r>
    <s v="CSNB"/>
    <s v="2024025050"/>
    <x v="0"/>
    <s v="ER6360BBH"/>
    <s v="E5728KFK"/>
    <d v="2024-12-13T00:00:00"/>
    <m/>
    <s v="1782"/>
    <x v="46"/>
    <s v="PA"/>
    <s v="S1"/>
    <m/>
    <d v="2024-12-13T00:00:00"/>
    <d v="1899-12-30T09:57:42"/>
    <d v="2024-12-13T00:00:00"/>
    <d v="1899-12-30T09:57:43"/>
    <d v="2024-12-13T00:00:00"/>
    <d v="1899-12-30T10:31:24"/>
    <x v="0"/>
    <s v="RFCPI"/>
    <s v="7001180337"/>
    <s v="FBO"/>
    <d v="1899-12-30T00:33:42"/>
    <d v="1899-12-30T00:33:41"/>
    <d v="1899-12-30T00:00:01"/>
    <s v="Granel"/>
    <s v="E001"/>
    <x v="2"/>
    <d v="1899-12-30T00:33:42"/>
    <d v="1899-12-30T00:33:41"/>
    <n v="9"/>
    <x v="9"/>
    <x v="4"/>
    <x v="1"/>
    <n v="0"/>
    <n v="0"/>
    <s v="OK"/>
    <s v="Granel"/>
    <x v="0"/>
    <n v="0"/>
    <s v="F. NIEBLA"/>
    <s v="A"/>
    <d v="1899-12-30T00:00:01"/>
    <d v="1899-12-30T00:00:01"/>
    <s v="OK"/>
    <m/>
    <m/>
    <d v="1899-12-30T00:00:00"/>
    <d v="1899-12-30T00:33:42"/>
    <n v="6"/>
    <d v="1899-12-30T00:00:01"/>
    <n v="33.700000000003186"/>
    <n v="10"/>
    <s v="Si"/>
  </r>
  <r>
    <s v="CSNB"/>
    <s v="2024025051"/>
    <x v="0"/>
    <s v="ER4642BBY"/>
    <s v="E6485GPB"/>
    <d v="2024-12-13T00:00:00"/>
    <m/>
    <s v="1782"/>
    <x v="46"/>
    <s v="PA"/>
    <s v="S1"/>
    <m/>
    <d v="2024-12-13T00:00:00"/>
    <d v="1899-12-30T10:12:28"/>
    <d v="2024-12-13T00:00:00"/>
    <d v="1899-12-30T10:12:31"/>
    <d v="2024-12-13T00:00:00"/>
    <d v="1899-12-30T10:50:42"/>
    <x v="0"/>
    <s v="RFCPI"/>
    <s v="7001180338"/>
    <s v="FBO"/>
    <d v="1899-12-30T00:38:14"/>
    <d v="1899-12-30T00:38:11"/>
    <d v="1899-12-30T00:00:03"/>
    <s v="Granel"/>
    <s v="E001"/>
    <x v="2"/>
    <d v="1899-12-30T00:38:14"/>
    <d v="1899-12-30T00:38:11"/>
    <n v="10"/>
    <x v="9"/>
    <x v="4"/>
    <x v="1"/>
    <n v="0"/>
    <n v="0"/>
    <s v="OK"/>
    <s v="Granel"/>
    <x v="0"/>
    <n v="0"/>
    <s v="F. NIEBLA"/>
    <s v="A"/>
    <d v="1899-12-30T00:00:03"/>
    <d v="1899-12-30T00:00:03"/>
    <s v="OK"/>
    <m/>
    <m/>
    <d v="1899-12-30T00:00:00"/>
    <d v="1899-12-30T00:38:14"/>
    <n v="6"/>
    <d v="1899-12-30T00:00:03"/>
    <n v="38.233333333339203"/>
    <n v="10"/>
    <s v="Si"/>
  </r>
  <r>
    <s v="CSNB"/>
    <s v="2024025054"/>
    <x v="0"/>
    <s v="ER9375BBM"/>
    <s v="E7637JSC"/>
    <d v="2024-12-13T00:00:00"/>
    <m/>
    <s v="837"/>
    <x v="48"/>
    <s v="PA"/>
    <s v="S6"/>
    <m/>
    <d v="2024-12-13T00:00:00"/>
    <d v="1899-12-30T10:36:45"/>
    <d v="2024-12-13T00:00:00"/>
    <d v="1899-12-30T10:36:47"/>
    <d v="2024-12-13T00:00:00"/>
    <d v="1899-12-30T11:09:49"/>
    <x v="0"/>
    <s v="RFCPI"/>
    <s v="7001180339"/>
    <s v="FBO"/>
    <d v="1899-12-30T00:33:04"/>
    <d v="1899-12-30T00:33:02"/>
    <d v="1899-12-30T00:00:02"/>
    <s v="Granel"/>
    <s v="E001"/>
    <x v="2"/>
    <d v="1899-12-30T00:33:04"/>
    <d v="1899-12-30T00:33:02"/>
    <n v="10"/>
    <x v="9"/>
    <x v="4"/>
    <x v="1"/>
    <n v="0"/>
    <n v="0"/>
    <s v="OK"/>
    <s v="Granel"/>
    <x v="0"/>
    <n v="0"/>
    <s v="F. NIEBLA"/>
    <s v="A"/>
    <d v="1899-12-30T00:00:02"/>
    <d v="1899-12-30T00:00:02"/>
    <s v="OK"/>
    <m/>
    <m/>
    <d v="1899-12-30T00:00:00"/>
    <d v="1899-12-30T00:33:04"/>
    <n v="6"/>
    <d v="1899-12-30T00:00:02"/>
    <n v="33.06666666666235"/>
    <n v="11"/>
    <s v="Si"/>
  </r>
  <r>
    <s v="CSNB"/>
    <s v="2024025055"/>
    <x v="0"/>
    <s v="ER1917BBX"/>
    <s v="E9349KRP"/>
    <d v="2024-12-13T00:00:00"/>
    <m/>
    <s v="837"/>
    <x v="48"/>
    <s v="PA"/>
    <s v="S3"/>
    <m/>
    <d v="2024-12-13T00:00:00"/>
    <d v="1899-12-30T10:44:24"/>
    <d v="2024-12-13T00:00:00"/>
    <d v="1899-12-30T10:44:25"/>
    <d v="2024-12-13T00:00:00"/>
    <d v="1899-12-30T11:18:18"/>
    <x v="0"/>
    <s v="RFCPI"/>
    <s v="7001180340"/>
    <s v="EXW"/>
    <d v="1899-12-30T00:33:54"/>
    <d v="1899-12-30T00:33:53"/>
    <d v="1899-12-30T00:00:01"/>
    <s v="Granel"/>
    <s v="E001"/>
    <x v="1"/>
    <d v="1899-12-30T00:33:54"/>
    <d v="1899-12-30T00:33:53"/>
    <n v="10"/>
    <x v="9"/>
    <x v="4"/>
    <x v="1"/>
    <n v="0"/>
    <n v="0"/>
    <s v="OK"/>
    <s v="Granel"/>
    <x v="0"/>
    <n v="0"/>
    <s v="F. NIEBLA"/>
    <s v="A"/>
    <d v="1899-12-30T00:00:01"/>
    <d v="1899-12-30T00:00:01"/>
    <s v="OK"/>
    <m/>
    <m/>
    <d v="1899-12-30T00:00:00"/>
    <d v="1899-12-30T00:33:54"/>
    <n v="6"/>
    <d v="1899-12-30T00:00:01"/>
    <n v="33.900000000004816"/>
    <n v="11"/>
    <s v="Si"/>
  </r>
  <r>
    <s v="CSNB"/>
    <s v="2024025060"/>
    <x v="0"/>
    <s v="E0456FJC"/>
    <m/>
    <d v="2024-12-13T00:00:00"/>
    <m/>
    <s v="2882"/>
    <x v="50"/>
    <s v="PA"/>
    <s v="PA"/>
    <m/>
    <d v="2024-12-13T00:00:00"/>
    <d v="1899-12-30T11:20:12"/>
    <d v="2024-12-13T00:00:00"/>
    <d v="1899-12-30T11:20:13"/>
    <d v="2024-12-13T00:00:00"/>
    <d v="1899-12-30T11:31:55"/>
    <x v="0"/>
    <s v="RFCPI"/>
    <s v="7001180341"/>
    <s v="EXW"/>
    <d v="1899-12-30T00:11:43"/>
    <d v="1899-12-30T00:11:42"/>
    <d v="1899-12-30T00:00:01"/>
    <s v="Ensacado"/>
    <s v="E002"/>
    <x v="1"/>
    <d v="1899-12-30T00:11:43"/>
    <d v="1899-12-30T00:11:42"/>
    <n v="11"/>
    <x v="9"/>
    <x v="4"/>
    <x v="2"/>
    <n v="0"/>
    <n v="0"/>
    <s v="OK"/>
    <s v="Ensacado"/>
    <x v="0"/>
    <n v="0"/>
    <s v="F. NIEBLA"/>
    <s v="A"/>
    <d v="1899-12-30T00:00:01"/>
    <d v="1899-12-30T00:00:01"/>
    <s v="OK"/>
    <m/>
    <m/>
    <d v="1899-12-30T00:00:00"/>
    <d v="1899-12-30T00:11:43"/>
    <n v="6"/>
    <d v="1899-12-30T00:00:01"/>
    <n v="11.71666666667516"/>
    <n v="11"/>
    <s v="Si"/>
  </r>
  <r>
    <s v="CSNB"/>
    <s v="2024025058"/>
    <x v="0"/>
    <s v="ECO02603R"/>
    <s v="E2222JCW"/>
    <d v="2024-12-13T00:00:00"/>
    <m/>
    <s v="837"/>
    <x v="48"/>
    <s v="PA"/>
    <s v="S6"/>
    <m/>
    <d v="2024-12-13T00:00:00"/>
    <d v="1899-12-30T10:59:46"/>
    <d v="2024-12-13T00:00:00"/>
    <d v="1899-12-30T10:59:48"/>
    <d v="2024-12-13T00:00:00"/>
    <d v="1899-12-30T11:36:37"/>
    <x v="0"/>
    <s v="RFCPI"/>
    <s v="7001180342"/>
    <s v="FBO"/>
    <d v="1899-12-30T00:36:51"/>
    <d v="1899-12-30T00:36:49"/>
    <d v="1899-12-30T00:00:02"/>
    <s v="Granel"/>
    <s v="E001"/>
    <x v="2"/>
    <d v="1899-12-30T00:36:51"/>
    <d v="1899-12-30T00:36:49"/>
    <n v="10"/>
    <x v="9"/>
    <x v="4"/>
    <x v="1"/>
    <n v="0"/>
    <n v="0"/>
    <s v="OK"/>
    <s v="Granel"/>
    <x v="0"/>
    <n v="0"/>
    <s v="F. NIEBLA"/>
    <s v="A"/>
    <d v="1899-12-30T00:00:02"/>
    <d v="1899-12-30T00:00:02"/>
    <s v="OK"/>
    <m/>
    <m/>
    <d v="1899-12-30T00:00:00"/>
    <d v="1899-12-30T00:36:51"/>
    <n v="6"/>
    <d v="1899-12-30T00:00:02"/>
    <n v="36.84999999998881"/>
    <n v="11"/>
    <s v="Si"/>
  </r>
  <r>
    <s v="CSNB"/>
    <s v="2024025056"/>
    <x v="0"/>
    <s v="ER1486BBS"/>
    <s v="E4179KVF"/>
    <d v="2024-12-13T00:00:00"/>
    <m/>
    <s v="1782"/>
    <x v="46"/>
    <s v="PA"/>
    <s v="S1"/>
    <m/>
    <d v="2024-12-13T00:00:00"/>
    <d v="1899-12-30T10:49:50"/>
    <d v="2024-12-13T00:00:00"/>
    <d v="1899-12-30T10:49:51"/>
    <d v="2024-12-13T00:00:00"/>
    <d v="1899-12-30T11:41:04"/>
    <x v="0"/>
    <s v="RFCPI"/>
    <s v="7001180343"/>
    <s v="FBO"/>
    <d v="1899-12-30T00:51:14"/>
    <d v="1899-12-30T00:51:13"/>
    <d v="1899-12-30T00:00:01"/>
    <s v="Granel"/>
    <s v="E001"/>
    <x v="2"/>
    <d v="1899-12-30T00:51:14"/>
    <d v="1899-12-30T00:51:13"/>
    <n v="10"/>
    <x v="9"/>
    <x v="4"/>
    <x v="1"/>
    <n v="0"/>
    <n v="0"/>
    <s v="OK"/>
    <s v="Granel"/>
    <x v="0"/>
    <n v="0"/>
    <s v="F. NIEBLA"/>
    <s v="B"/>
    <d v="1899-12-30T00:00:01"/>
    <d v="1899-12-30T00:00:01"/>
    <s v="OK"/>
    <m/>
    <m/>
    <d v="1899-12-30T00:00:00"/>
    <d v="1899-12-30T00:51:14"/>
    <n v="6"/>
    <d v="1899-12-30T00:00:01"/>
    <n v="51.233333333327963"/>
    <n v="11"/>
    <s v="No"/>
  </r>
  <r>
    <s v="CSNB"/>
    <s v="2024025057"/>
    <x v="0"/>
    <s v="E1154JWB"/>
    <s v="ER7683BCC"/>
    <d v="2024-12-13T00:00:00"/>
    <m/>
    <s v="1782"/>
    <x v="46"/>
    <s v="PA"/>
    <s v="S1"/>
    <m/>
    <d v="2024-12-13T00:00:00"/>
    <d v="1899-12-30T10:55:02"/>
    <d v="2024-12-13T00:00:00"/>
    <d v="1899-12-30T10:55:03"/>
    <d v="2024-12-13T00:00:00"/>
    <d v="1899-12-30T11:46:42"/>
    <x v="0"/>
    <s v="RFCPI"/>
    <s v="7001180344"/>
    <s v="EXW"/>
    <d v="1899-12-30T00:51:40"/>
    <d v="1899-12-30T00:51:39"/>
    <d v="1899-12-30T00:00:01"/>
    <s v="Granel"/>
    <s v="E001"/>
    <x v="1"/>
    <d v="1899-12-30T00:51:40"/>
    <d v="1899-12-30T00:51:39"/>
    <n v="10"/>
    <x v="9"/>
    <x v="4"/>
    <x v="1"/>
    <n v="0"/>
    <n v="0"/>
    <s v="OK"/>
    <s v="Granel"/>
    <x v="0"/>
    <n v="0"/>
    <s v="F. NIEBLA"/>
    <s v="B"/>
    <d v="1899-12-30T00:00:01"/>
    <d v="1899-12-30T00:00:01"/>
    <s v="OK"/>
    <m/>
    <m/>
    <d v="1899-12-30T00:00:00"/>
    <d v="1899-12-30T00:51:40"/>
    <n v="6"/>
    <d v="1899-12-30T00:00:01"/>
    <n v="51.666666666667176"/>
    <n v="11"/>
    <s v="No"/>
  </r>
  <r>
    <s v="CSNB"/>
    <s v="2024025059"/>
    <x v="0"/>
    <s v="ER0328BBM"/>
    <s v="E4531FVN"/>
    <d v="2024-12-13T00:00:00"/>
    <m/>
    <s v="837"/>
    <x v="48"/>
    <s v="PA"/>
    <s v="S6"/>
    <m/>
    <d v="2024-12-13T00:00:00"/>
    <d v="1899-12-30T11:13:33"/>
    <d v="2024-12-13T00:00:00"/>
    <d v="1899-12-30T11:13:36"/>
    <d v="2024-12-13T00:00:00"/>
    <d v="1899-12-30T12:06:30"/>
    <x v="0"/>
    <s v="RFCPI"/>
    <s v="7001180345"/>
    <s v="FBO"/>
    <d v="1899-12-30T00:52:57"/>
    <d v="1899-12-30T00:52:54"/>
    <d v="1899-12-30T00:00:03"/>
    <s v="Granel"/>
    <s v="E001"/>
    <x v="2"/>
    <d v="1899-12-30T00:52:57"/>
    <d v="1899-12-30T00:52:54"/>
    <n v="11"/>
    <x v="9"/>
    <x v="4"/>
    <x v="1"/>
    <n v="0"/>
    <n v="0"/>
    <s v="OK"/>
    <s v="Granel"/>
    <x v="0"/>
    <n v="0"/>
    <s v="F. NIEBLA"/>
    <s v="B"/>
    <d v="1899-12-30T00:00:03"/>
    <d v="1899-12-30T00:00:03"/>
    <s v="OK"/>
    <m/>
    <m/>
    <d v="1899-12-30T00:00:00"/>
    <d v="1899-12-30T00:52:57"/>
    <n v="6"/>
    <d v="1899-12-30T00:00:03"/>
    <n v="52.949999999995242"/>
    <n v="12"/>
    <s v="No"/>
  </r>
  <r>
    <s v="CSNB"/>
    <s v="2024025061"/>
    <x v="1"/>
    <s v="E3870LBJ"/>
    <s v="EBU01275R"/>
    <d v="2024-12-13T00:00:00"/>
    <m/>
    <s v="2882"/>
    <x v="50"/>
    <s v="PA"/>
    <s v="PA"/>
    <m/>
    <d v="2024-12-13T00:00:00"/>
    <d v="1899-12-30T11:38:53"/>
    <d v="2024-12-13T00:00:00"/>
    <d v="1899-12-30T11:38:56"/>
    <d v="2024-12-13T00:00:00"/>
    <d v="1899-12-30T12:12:23"/>
    <x v="0"/>
    <s v="RFCPI"/>
    <s v="7001180346"/>
    <s v="EXW"/>
    <d v="1899-12-30T00:33:30"/>
    <d v="1899-12-30T00:33:27"/>
    <d v="1899-12-30T00:00:03"/>
    <s v="Ensacado"/>
    <s v="E002"/>
    <x v="1"/>
    <d v="1899-12-30T00:33:30"/>
    <d v="1899-12-30T00:33:27"/>
    <n v="11"/>
    <x v="9"/>
    <x v="4"/>
    <x v="2"/>
    <n v="0"/>
    <n v="0"/>
    <s v="OK"/>
    <s v="Ensacado"/>
    <x v="0"/>
    <n v="0"/>
    <s v="F. NIEBLA"/>
    <s v="A"/>
    <d v="1899-12-30T00:00:03"/>
    <d v="1899-12-30T00:00:03"/>
    <s v="OK"/>
    <m/>
    <m/>
    <d v="1899-12-30T00:00:00"/>
    <d v="1899-12-30T00:33:30"/>
    <n v="6"/>
    <d v="1899-12-30T00:00:03"/>
    <n v="33.500000000001556"/>
    <n v="12"/>
    <s v="Si"/>
  </r>
  <r>
    <s v="CSNB"/>
    <s v="2024025062"/>
    <x v="0"/>
    <s v="ER8418BBZ"/>
    <s v="E5825KKS"/>
    <d v="2024-12-13T00:00:00"/>
    <m/>
    <s v="837"/>
    <x v="48"/>
    <s v="PA"/>
    <s v="S6"/>
    <m/>
    <d v="2024-12-13T00:00:00"/>
    <d v="1899-12-30T11:39:43"/>
    <d v="2024-12-13T00:00:00"/>
    <d v="1899-12-30T11:39:45"/>
    <d v="2024-12-13T00:00:00"/>
    <d v="1899-12-30T12:17:12"/>
    <x v="0"/>
    <s v="RFCPI"/>
    <s v="7001180347"/>
    <s v="FBO"/>
    <d v="1899-12-30T00:37:29"/>
    <d v="1899-12-30T00:37:27"/>
    <d v="1899-12-30T00:00:02"/>
    <s v="Granel"/>
    <s v="E001"/>
    <x v="2"/>
    <d v="1899-12-30T00:37:29"/>
    <d v="1899-12-30T00:37:27"/>
    <n v="11"/>
    <x v="9"/>
    <x v="4"/>
    <x v="1"/>
    <n v="0"/>
    <n v="0"/>
    <s v="OK"/>
    <s v="Granel"/>
    <x v="0"/>
    <n v="0"/>
    <s v="F. NIEBLA"/>
    <s v="A"/>
    <d v="1899-12-30T00:00:02"/>
    <d v="1899-12-30T00:00:02"/>
    <s v="OK"/>
    <m/>
    <m/>
    <d v="1899-12-30T00:00:00"/>
    <d v="1899-12-30T00:37:29"/>
    <n v="6"/>
    <d v="1899-12-30T00:00:02"/>
    <n v="37.483333333329576"/>
    <n v="12"/>
    <s v="Si"/>
  </r>
  <r>
    <s v="CSNB"/>
    <s v="2024025064"/>
    <x v="0"/>
    <s v="ER1551BBJ"/>
    <s v="E2015JDV"/>
    <d v="2024-12-13T00:00:00"/>
    <m/>
    <s v="837"/>
    <x v="48"/>
    <s v="PA"/>
    <s v="S6"/>
    <m/>
    <d v="2024-12-13T00:00:00"/>
    <d v="1899-12-30T12:28:05"/>
    <d v="2024-12-13T00:00:00"/>
    <d v="1899-12-30T12:28:06"/>
    <d v="2024-12-13T00:00:00"/>
    <d v="1899-12-30T12:56:45"/>
    <x v="0"/>
    <s v="RFCPI"/>
    <s v="7001180348"/>
    <s v="FBO"/>
    <d v="1899-12-30T00:28:40"/>
    <d v="1899-12-30T00:28:39"/>
    <d v="1899-12-30T00:00:01"/>
    <s v="Granel"/>
    <s v="E001"/>
    <x v="2"/>
    <d v="1899-12-30T00:28:40"/>
    <d v="1899-12-30T00:28:39"/>
    <n v="12"/>
    <x v="9"/>
    <x v="4"/>
    <x v="1"/>
    <n v="0"/>
    <n v="0"/>
    <s v="OK"/>
    <s v="Granel"/>
    <x v="0"/>
    <n v="0"/>
    <s v="F. NIEBLA"/>
    <s v="A"/>
    <d v="1899-12-30T00:00:01"/>
    <d v="1899-12-30T00:00:01"/>
    <s v="OK"/>
    <m/>
    <m/>
    <d v="1899-12-30T00:00:00"/>
    <d v="1899-12-30T00:28:40"/>
    <n v="6"/>
    <d v="1899-12-30T00:00:01"/>
    <n v="28.666666666670295"/>
    <n v="12"/>
    <s v="Si"/>
  </r>
  <r>
    <s v="CSNB"/>
    <s v="2024025065"/>
    <x v="0"/>
    <s v="ER6765BBT"/>
    <s v="E4948KGF"/>
    <d v="2024-12-13T00:00:00"/>
    <m/>
    <s v="1782"/>
    <x v="46"/>
    <s v="PA"/>
    <s v="S1"/>
    <m/>
    <d v="2024-12-13T00:00:00"/>
    <d v="1899-12-30T12:32:57"/>
    <d v="2024-12-13T00:00:00"/>
    <d v="1899-12-30T12:32:59"/>
    <d v="2024-12-13T00:00:00"/>
    <d v="1899-12-30T13:04:12"/>
    <x v="0"/>
    <s v="RFCPI"/>
    <s v="7001180349"/>
    <s v="FBO"/>
    <d v="1899-12-30T00:31:15"/>
    <d v="1899-12-30T00:31:13"/>
    <d v="1899-12-30T00:00:02"/>
    <s v="Granel"/>
    <s v="E001"/>
    <x v="2"/>
    <d v="1899-12-30T00:31:15"/>
    <d v="1899-12-30T00:31:13"/>
    <n v="12"/>
    <x v="9"/>
    <x v="4"/>
    <x v="1"/>
    <n v="0"/>
    <n v="0"/>
    <s v="OK"/>
    <s v="Granel"/>
    <x v="0"/>
    <n v="0"/>
    <s v="F. NIEBLA"/>
    <s v="A"/>
    <d v="1899-12-30T00:00:02"/>
    <d v="1899-12-30T00:00:02"/>
    <s v="OK"/>
    <m/>
    <m/>
    <d v="1899-12-30T00:00:00"/>
    <d v="1899-12-30T00:31:15"/>
    <n v="6"/>
    <d v="1899-12-30T00:00:02"/>
    <n v="31.250000000001528"/>
    <n v="13"/>
    <s v="Si"/>
  </r>
  <r>
    <s v="CSNB"/>
    <s v="2024025066"/>
    <x v="0"/>
    <s v="E6878LBJ"/>
    <s v="ER2114BBN"/>
    <d v="2024-12-13T00:00:00"/>
    <m/>
    <s v="1782"/>
    <x v="46"/>
    <s v="PA"/>
    <s v="S1"/>
    <m/>
    <d v="2024-12-13T00:00:00"/>
    <d v="1899-12-30T12:55:45"/>
    <d v="2024-12-13T00:00:00"/>
    <d v="1899-12-30T12:55:46"/>
    <d v="2024-12-13T00:00:00"/>
    <d v="1899-12-30T13:24:26"/>
    <x v="0"/>
    <s v="RFCPI"/>
    <s v="7001180350"/>
    <s v="EXW"/>
    <d v="1899-12-30T00:28:41"/>
    <d v="1899-12-30T00:28:40"/>
    <d v="1899-12-30T00:00:01"/>
    <s v="Granel"/>
    <s v="E001"/>
    <x v="1"/>
    <d v="1899-12-30T00:28:41"/>
    <d v="1899-12-30T00:28:40"/>
    <n v="12"/>
    <x v="9"/>
    <x v="4"/>
    <x v="1"/>
    <n v="0"/>
    <n v="0"/>
    <s v="OK"/>
    <s v="Granel"/>
    <x v="0"/>
    <n v="0"/>
    <s v="F. NIEBLA"/>
    <s v="A"/>
    <d v="1899-12-30T00:00:01"/>
    <d v="1899-12-30T00:00:01"/>
    <s v="OK"/>
    <m/>
    <m/>
    <d v="1899-12-30T00:00:00"/>
    <d v="1899-12-30T00:28:41"/>
    <n v="6"/>
    <d v="1899-12-30T00:00:01"/>
    <n v="28.683333333331156"/>
    <n v="13"/>
    <s v="Si"/>
  </r>
  <r>
    <s v="CSNB"/>
    <s v="2024025067"/>
    <x v="0"/>
    <s v="ER5689BBD"/>
    <s v="E5397JZM"/>
    <d v="2024-12-13T00:00:00"/>
    <m/>
    <s v="837"/>
    <x v="48"/>
    <s v="PA"/>
    <s v="S6"/>
    <m/>
    <d v="2024-12-13T00:00:00"/>
    <d v="1899-12-30T13:24:46"/>
    <d v="2024-12-13T00:00:00"/>
    <d v="1899-12-30T13:24:49"/>
    <d v="2024-12-13T00:00:00"/>
    <d v="1899-12-30T13:57:56"/>
    <x v="0"/>
    <s v="RFCPI"/>
    <s v="7001180351"/>
    <s v="FBO"/>
    <d v="1899-12-30T00:33:10"/>
    <d v="1899-12-30T00:33:07"/>
    <d v="1899-12-30T00:00:03"/>
    <s v="Granel"/>
    <s v="E001"/>
    <x v="2"/>
    <d v="1899-12-30T00:33:10"/>
    <d v="1899-12-30T00:33:07"/>
    <n v="13"/>
    <x v="9"/>
    <x v="4"/>
    <x v="1"/>
    <n v="0"/>
    <n v="0"/>
    <s v="OK"/>
    <s v="Granel"/>
    <x v="0"/>
    <n v="0"/>
    <s v="F. NIEBLA"/>
    <s v="A"/>
    <d v="1899-12-30T00:00:03"/>
    <d v="1899-12-30T00:00:03"/>
    <s v="OK"/>
    <m/>
    <m/>
    <d v="1899-12-30T00:00:00"/>
    <d v="1899-12-30T00:33:10"/>
    <n v="6"/>
    <d v="1899-12-30T00:00:03"/>
    <n v="33.166666666670359"/>
    <n v="13"/>
    <s v="Si"/>
  </r>
  <r>
    <s v="CSNB"/>
    <s v="2024025068"/>
    <x v="0"/>
    <s v="ER3237BCD"/>
    <s v="E9402GGZ"/>
    <d v="2024-12-13T00:00:00"/>
    <m/>
    <s v="3236"/>
    <x v="47"/>
    <s v="PA"/>
    <s v="S2"/>
    <m/>
    <d v="2024-12-13T00:00:00"/>
    <d v="1899-12-30T13:26:00"/>
    <d v="2024-12-13T00:00:00"/>
    <d v="1899-12-30T13:26:01"/>
    <d v="2024-12-13T00:00:00"/>
    <d v="1899-12-30T14:00:17"/>
    <x v="0"/>
    <s v="RFCPI"/>
    <s v="7001180352"/>
    <s v="FBO"/>
    <d v="1899-12-30T00:34:17"/>
    <d v="1899-12-30T00:34:16"/>
    <d v="1899-12-30T00:00:01"/>
    <s v="Granel"/>
    <s v="E001"/>
    <x v="2"/>
    <d v="1899-12-30T00:34:17"/>
    <d v="1899-12-30T00:34:16"/>
    <n v="13"/>
    <x v="9"/>
    <x v="4"/>
    <x v="1"/>
    <n v="0"/>
    <n v="0"/>
    <s v="OK"/>
    <s v="Granel"/>
    <x v="0"/>
    <n v="0"/>
    <s v="F. NIEBLA"/>
    <s v="A"/>
    <d v="1899-12-30T00:00:01"/>
    <d v="1899-12-30T00:00:01"/>
    <s v="OK"/>
    <m/>
    <m/>
    <d v="1899-12-30T00:00:00"/>
    <d v="1899-12-30T00:34:17"/>
    <n v="6"/>
    <d v="1899-12-30T00:00:01"/>
    <n v="34.283333333332827"/>
    <n v="14"/>
    <s v="Si"/>
  </r>
  <r>
    <s v="CSNB"/>
    <s v="2024025069"/>
    <x v="0"/>
    <s v="ESE04464R"/>
    <s v="E7323HJH"/>
    <d v="2024-12-13T00:00:00"/>
    <m/>
    <s v="2882"/>
    <x v="50"/>
    <s v="PA"/>
    <s v="PA"/>
    <m/>
    <d v="2024-12-13T00:00:00"/>
    <d v="1899-12-30T13:44:49"/>
    <d v="2024-12-13T00:00:00"/>
    <d v="1899-12-30T13:44:50"/>
    <d v="2024-12-13T00:00:00"/>
    <d v="1899-12-30T14:19:17"/>
    <x v="0"/>
    <s v="RFCPI"/>
    <s v="7001180353"/>
    <s v="EXW"/>
    <d v="1899-12-30T00:34:28"/>
    <d v="1899-12-30T00:34:27"/>
    <d v="1899-12-30T00:00:01"/>
    <s v="Ensacado"/>
    <s v="E002"/>
    <x v="1"/>
    <d v="1899-12-30T00:34:28"/>
    <d v="1899-12-30T00:34:27"/>
    <n v="13"/>
    <x v="9"/>
    <x v="4"/>
    <x v="2"/>
    <n v="0"/>
    <n v="0"/>
    <s v="OK"/>
    <s v="Ensacado"/>
    <x v="0"/>
    <n v="0"/>
    <s v="F. NIEBLA"/>
    <s v="A"/>
    <d v="1899-12-30T00:00:01"/>
    <d v="1899-12-30T00:00:01"/>
    <s v="OK"/>
    <m/>
    <m/>
    <d v="1899-12-30T00:00:00"/>
    <d v="1899-12-30T00:34:28"/>
    <n v="6"/>
    <d v="1899-12-30T00:00:01"/>
    <n v="34.466666666673596"/>
    <n v="14"/>
    <s v="Si"/>
  </r>
  <r>
    <s v="CSNB"/>
    <s v="2024025071"/>
    <x v="0"/>
    <s v="ER1917BBX"/>
    <s v="E9349KRP"/>
    <d v="2024-12-13T00:00:00"/>
    <m/>
    <s v="837"/>
    <x v="48"/>
    <s v="PA"/>
    <s v="S6"/>
    <m/>
    <d v="2024-12-13T00:00:00"/>
    <d v="1899-12-30T15:31:35"/>
    <d v="2024-12-13T00:00:00"/>
    <d v="1899-12-30T15:31:36"/>
    <d v="2024-12-13T00:00:00"/>
    <d v="1899-12-30T16:05:32"/>
    <x v="0"/>
    <s v="RFCPI"/>
    <s v="7001180354"/>
    <s v="EXW"/>
    <d v="1899-12-30T00:33:57"/>
    <d v="1899-12-30T00:33:56"/>
    <d v="1899-12-30T00:00:01"/>
    <s v="Granel"/>
    <s v="E001"/>
    <x v="1"/>
    <d v="1899-12-30T00:33:57"/>
    <d v="1899-12-30T00:33:56"/>
    <n v="15"/>
    <x v="9"/>
    <x v="4"/>
    <x v="1"/>
    <n v="0"/>
    <n v="0"/>
    <s v="OK"/>
    <s v="Granel"/>
    <x v="0"/>
    <n v="0"/>
    <s v="F. NIEBLA"/>
    <s v="A"/>
    <d v="1899-12-30T00:00:01"/>
    <d v="1899-12-30T00:00:01"/>
    <s v="OK"/>
    <m/>
    <m/>
    <d v="1899-12-30T00:00:00"/>
    <d v="1899-12-30T00:33:57"/>
    <n v="6"/>
    <d v="1899-12-30T00:00:01"/>
    <n v="33.95000000000163"/>
    <n v="16"/>
    <s v="Si"/>
  </r>
  <r>
    <s v="CSNB"/>
    <s v="2024025072"/>
    <x v="0"/>
    <s v="ER9375BBM"/>
    <s v="E7637JSC"/>
    <d v="2024-12-13T00:00:00"/>
    <m/>
    <s v="837"/>
    <x v="48"/>
    <s v="PA"/>
    <s v="S6"/>
    <m/>
    <d v="2024-12-13T00:00:00"/>
    <d v="1899-12-30T15:43:52"/>
    <d v="2024-12-13T00:00:00"/>
    <d v="1899-12-30T15:43:54"/>
    <d v="2024-12-13T00:00:00"/>
    <d v="1899-12-30T16:19:59"/>
    <x v="0"/>
    <s v="RFCPI"/>
    <s v="7001180355"/>
    <s v="FBO"/>
    <d v="1899-12-30T00:36:07"/>
    <d v="1899-12-30T00:36:05"/>
    <d v="1899-12-30T00:00:02"/>
    <s v="Granel"/>
    <s v="E001"/>
    <x v="2"/>
    <d v="1899-12-30T00:36:07"/>
    <d v="1899-12-30T00:36:05"/>
    <n v="15"/>
    <x v="9"/>
    <x v="4"/>
    <x v="1"/>
    <n v="0"/>
    <n v="0"/>
    <s v="OK"/>
    <s v="Granel"/>
    <x v="0"/>
    <n v="0"/>
    <s v="F. NIEBLA"/>
    <s v="A"/>
    <d v="1899-12-30T00:00:02"/>
    <d v="1899-12-30T00:00:02"/>
    <s v="OK"/>
    <m/>
    <m/>
    <d v="1899-12-30T00:00:00"/>
    <d v="1899-12-30T00:36:07"/>
    <n v="6"/>
    <d v="1899-12-30T00:00:02"/>
    <n v="36.116666666668742"/>
    <n v="16"/>
    <s v="Si"/>
  </r>
  <r>
    <s v="CSNB"/>
    <s v="2024025074"/>
    <x v="0"/>
    <s v="E3870LBJ"/>
    <s v="ER8615BBY"/>
    <d v="2024-12-13T00:00:00"/>
    <m/>
    <s v="1782"/>
    <x v="46"/>
    <s v="PA"/>
    <s v="S1"/>
    <m/>
    <d v="2024-12-13T00:00:00"/>
    <d v="1899-12-30T16:12:28"/>
    <d v="2024-12-13T00:00:00"/>
    <d v="1899-12-30T16:12:30"/>
    <d v="2024-12-13T00:00:00"/>
    <d v="1899-12-30T16:38:25"/>
    <x v="0"/>
    <s v="RFCPI"/>
    <s v="7001180356"/>
    <s v="EXW"/>
    <d v="1899-12-30T00:25:57"/>
    <d v="1899-12-30T00:25:55"/>
    <d v="1899-12-30T00:00:02"/>
    <s v="Granel"/>
    <s v="E001"/>
    <x v="1"/>
    <d v="1899-12-30T00:25:57"/>
    <d v="1899-12-30T00:25:55"/>
    <n v="16"/>
    <x v="9"/>
    <x v="4"/>
    <x v="1"/>
    <n v="0"/>
    <n v="0"/>
    <s v="OK"/>
    <s v="Granel"/>
    <x v="0"/>
    <n v="0"/>
    <s v="F. NIEBLA"/>
    <s v="A"/>
    <d v="1899-12-30T00:00:02"/>
    <d v="1899-12-30T00:00:02"/>
    <s v="OK"/>
    <m/>
    <m/>
    <d v="1899-12-30T00:00:00"/>
    <d v="1899-12-30T00:25:57"/>
    <n v="6"/>
    <d v="1899-12-30T00:00:02"/>
    <n v="25.950000000009492"/>
    <n v="16"/>
    <s v="Si"/>
  </r>
  <r>
    <s v="CSNB"/>
    <s v="2024025076"/>
    <x v="0"/>
    <s v="ER8418BBZ"/>
    <s v="E5825KKS"/>
    <d v="2024-12-13T00:00:00"/>
    <m/>
    <s v="837"/>
    <x v="48"/>
    <s v="PA"/>
    <s v="S6"/>
    <m/>
    <d v="2024-12-13T00:00:00"/>
    <d v="1899-12-30T16:49:03"/>
    <d v="2024-12-13T00:00:00"/>
    <d v="1899-12-30T16:49:04"/>
    <d v="2024-12-13T00:00:00"/>
    <d v="1899-12-30T17:14:16"/>
    <x v="0"/>
    <s v="RFCPI"/>
    <s v="7001180357"/>
    <s v="FBO"/>
    <d v="1899-12-30T00:25:13"/>
    <d v="1899-12-30T00:25:12"/>
    <d v="1899-12-30T00:00:01"/>
    <s v="Granel"/>
    <s v="E001"/>
    <x v="2"/>
    <d v="1899-12-30T00:25:13"/>
    <d v="1899-12-30T00:25:12"/>
    <n v="16"/>
    <x v="9"/>
    <x v="4"/>
    <x v="1"/>
    <n v="0"/>
    <n v="0"/>
    <s v="OK"/>
    <s v="Granel"/>
    <x v="0"/>
    <n v="0"/>
    <s v="F. NIEBLA"/>
    <s v="A"/>
    <d v="1899-12-30T00:00:01"/>
    <d v="1899-12-30T00:00:01"/>
    <s v="OK"/>
    <m/>
    <m/>
    <d v="1899-12-30T00:00:00"/>
    <d v="1899-12-30T00:25:13"/>
    <n v="6"/>
    <d v="1899-12-30T00:00:01"/>
    <n v="25.216666666660803"/>
    <n v="17"/>
    <s v="Si"/>
  </r>
  <r>
    <s v="CSNB"/>
    <s v="2024025077"/>
    <x v="0"/>
    <s v="ER7913BBH"/>
    <s v="E0897HWR"/>
    <d v="2024-12-13T00:00:00"/>
    <m/>
    <s v="837"/>
    <x v="48"/>
    <s v="PA"/>
    <s v="S6"/>
    <m/>
    <d v="2024-12-13T00:00:00"/>
    <d v="1899-12-30T16:51:52"/>
    <d v="2024-12-13T00:00:00"/>
    <d v="1899-12-30T16:51:54"/>
    <d v="2024-12-13T00:00:00"/>
    <d v="1899-12-30T17:28:23"/>
    <x v="0"/>
    <s v="RFCPI"/>
    <s v="7001180358"/>
    <s v="FBO"/>
    <d v="1899-12-30T00:36:31"/>
    <d v="1899-12-30T00:36:29"/>
    <d v="1899-12-30T00:00:02"/>
    <s v="Granel"/>
    <s v="E001"/>
    <x v="2"/>
    <d v="1899-12-30T00:36:31"/>
    <d v="1899-12-30T00:36:29"/>
    <n v="16"/>
    <x v="9"/>
    <x v="4"/>
    <x v="1"/>
    <n v="0"/>
    <n v="0"/>
    <s v="OK"/>
    <s v="Granel"/>
    <x v="0"/>
    <n v="0"/>
    <s v="F. NIEBLA"/>
    <s v="A"/>
    <d v="1899-12-30T00:00:02"/>
    <d v="1899-12-30T00:00:02"/>
    <s v="OK"/>
    <m/>
    <m/>
    <d v="1899-12-30T00:00:00"/>
    <d v="1899-12-30T00:36:31"/>
    <n v="6"/>
    <d v="1899-12-30T00:00:02"/>
    <n v="36.516666666657613"/>
    <n v="17"/>
    <s v="Si"/>
  </r>
  <r>
    <s v="CSNB"/>
    <s v="2024025078"/>
    <x v="0"/>
    <s v="ER2775BBR"/>
    <s v="E4544MKW"/>
    <d v="2024-12-13T00:00:00"/>
    <m/>
    <s v="1782"/>
    <x v="46"/>
    <s v="PA"/>
    <s v="S1"/>
    <m/>
    <d v="2024-12-13T00:00:00"/>
    <d v="1899-12-30T17:06:59"/>
    <d v="2024-12-13T00:00:00"/>
    <d v="1899-12-30T17:07:01"/>
    <d v="2024-12-13T00:00:00"/>
    <d v="1899-12-30T17:37:58"/>
    <x v="0"/>
    <s v="NRODRIGUEZ"/>
    <s v="7001180359"/>
    <s v="FBO"/>
    <d v="1899-12-30T00:30:59"/>
    <d v="1899-12-30T00:30:57"/>
    <d v="1899-12-30T00:00:02"/>
    <s v="Granel"/>
    <s v="E001"/>
    <x v="2"/>
    <d v="1899-12-30T00:30:59"/>
    <d v="1899-12-30T00:30:57"/>
    <n v="17"/>
    <x v="9"/>
    <x v="4"/>
    <x v="1"/>
    <n v="0"/>
    <n v="0"/>
    <s v="OK"/>
    <s v="Granel"/>
    <x v="0"/>
    <n v="0"/>
    <s v="F. NIEBLA"/>
    <s v="A"/>
    <d v="1899-12-30T00:00:02"/>
    <d v="1899-12-30T00:00:02"/>
    <s v="OK"/>
    <m/>
    <m/>
    <d v="1899-12-30T00:00:00"/>
    <d v="1899-12-30T00:30:59"/>
    <n v="6"/>
    <d v="1899-12-30T00:00:02"/>
    <n v="30.983333333327998"/>
    <n v="17"/>
    <s v="Si"/>
  </r>
  <r>
    <s v="CSNB"/>
    <s v="2024025079"/>
    <x v="0"/>
    <s v="ER1242BBS"/>
    <s v="E7586KJW"/>
    <d v="2024-12-13T00:00:00"/>
    <m/>
    <s v="1782"/>
    <x v="46"/>
    <s v="PA"/>
    <s v="S1"/>
    <m/>
    <d v="2024-12-13T00:00:00"/>
    <d v="1899-12-30T17:16:45"/>
    <d v="2024-12-13T00:00:00"/>
    <d v="1899-12-30T17:16:46"/>
    <d v="2024-12-13T00:00:00"/>
    <d v="1899-12-30T17:55:51"/>
    <x v="0"/>
    <s v="RFCPI"/>
    <s v="7001180360"/>
    <s v="FBO"/>
    <d v="1899-12-30T00:39:06"/>
    <d v="1899-12-30T00:39:05"/>
    <d v="1899-12-30T00:00:01"/>
    <s v="Granel"/>
    <s v="E001"/>
    <x v="2"/>
    <d v="1899-12-30T00:39:06"/>
    <d v="1899-12-30T00:39:05"/>
    <n v="17"/>
    <x v="9"/>
    <x v="4"/>
    <x v="1"/>
    <n v="0"/>
    <n v="0"/>
    <s v="OK"/>
    <s v="Granel"/>
    <x v="0"/>
    <n v="0"/>
    <s v="F. NIEBLA"/>
    <s v="A"/>
    <d v="1899-12-30T00:00:01"/>
    <d v="1899-12-30T00:00:01"/>
    <s v="OK"/>
    <m/>
    <m/>
    <d v="1899-12-30T00:00:00"/>
    <d v="1899-12-30T00:39:06"/>
    <n v="6"/>
    <d v="1899-12-30T00:00:01"/>
    <n v="39.100000000003234"/>
    <n v="17"/>
    <s v="Si"/>
  </r>
  <r>
    <s v="CSNB"/>
    <s v="2024025080"/>
    <x v="0"/>
    <s v="ECO02603R"/>
    <s v="E2222JCW"/>
    <d v="2024-12-13T00:00:00"/>
    <m/>
    <s v="1782"/>
    <x v="46"/>
    <s v="PA"/>
    <s v="S1"/>
    <m/>
    <d v="2024-12-13T00:00:00"/>
    <d v="1899-12-30T17:18:29"/>
    <d v="2024-12-13T00:00:00"/>
    <d v="1899-12-30T17:18:30"/>
    <d v="2024-12-13T00:00:00"/>
    <d v="1899-12-30T17:59:29"/>
    <x v="0"/>
    <s v="RFCPI"/>
    <s v="7001180361"/>
    <s v="FBO"/>
    <d v="1899-12-30T00:41:00"/>
    <d v="1899-12-30T00:40:59"/>
    <d v="1899-12-30T00:00:01"/>
    <s v="Granel"/>
    <s v="E001"/>
    <x v="2"/>
    <d v="1899-12-30T00:41:00"/>
    <d v="1899-12-30T00:40:59"/>
    <n v="17"/>
    <x v="9"/>
    <x v="4"/>
    <x v="1"/>
    <n v="0"/>
    <n v="0"/>
    <s v="OK"/>
    <s v="Granel"/>
    <x v="0"/>
    <n v="0"/>
    <s v="F. NIEBLA"/>
    <s v="A"/>
    <d v="1899-12-30T00:00:01"/>
    <d v="1899-12-30T00:00:01"/>
    <s v="OK"/>
    <m/>
    <m/>
    <d v="1899-12-30T00:00:00"/>
    <d v="1899-12-30T00:41:00"/>
    <n v="6"/>
    <d v="1899-12-30T00:00:01"/>
    <n v="40.999999999996817"/>
    <n v="17"/>
    <s v="Si"/>
  </r>
  <r>
    <s v="CSNB"/>
    <s v="2024025082"/>
    <x v="0"/>
    <s v="ER5303BBT"/>
    <s v="E9842JGG"/>
    <d v="2024-12-13T00:00:00"/>
    <m/>
    <s v="1782"/>
    <x v="46"/>
    <s v="PA"/>
    <s v="S1"/>
    <m/>
    <d v="2024-12-13T00:00:00"/>
    <d v="1899-12-30T17:22:09"/>
    <d v="2024-12-13T00:00:00"/>
    <d v="1899-12-30T17:22:09"/>
    <d v="2024-12-13T00:00:00"/>
    <d v="1899-12-30T18:13:42"/>
    <x v="0"/>
    <s v="RFCPI"/>
    <s v="7001180362"/>
    <s v="FBO"/>
    <d v="1899-12-30T00:51:33"/>
    <d v="1899-12-30T00:51:33"/>
    <d v="1899-12-30T00:00:00"/>
    <s v="Granel"/>
    <s v="E001"/>
    <x v="2"/>
    <d v="1899-12-30T00:51:33"/>
    <d v="1899-12-30T00:51:33"/>
    <n v="17"/>
    <x v="9"/>
    <x v="4"/>
    <x v="1"/>
    <n v="0"/>
    <n v="0"/>
    <s v="OK"/>
    <s v="Granel"/>
    <x v="0"/>
    <n v="0"/>
    <s v="F. NIEBLA"/>
    <s v="B"/>
    <d v="1899-12-30T00:00:00"/>
    <d v="1899-12-30T00:00:00"/>
    <s v="OK"/>
    <m/>
    <m/>
    <d v="1899-12-30T00:00:00"/>
    <d v="1899-12-30T00:51:33"/>
    <n v="6"/>
    <d v="1899-12-30T00:00:00"/>
    <n v="51.549999999998462"/>
    <n v="18"/>
    <s v="No"/>
  </r>
  <r>
    <s v="CSNB"/>
    <s v="2024025081"/>
    <x v="0"/>
    <s v="ER9645BBZ"/>
    <s v="E0945JZT"/>
    <d v="2024-12-13T00:00:00"/>
    <m/>
    <s v="1782"/>
    <x v="46"/>
    <s v="PA"/>
    <s v="S1"/>
    <m/>
    <d v="2024-12-13T00:00:00"/>
    <d v="1899-12-30T17:21:07"/>
    <d v="2024-12-13T00:00:00"/>
    <d v="1899-12-30T17:21:07"/>
    <d v="2024-12-13T00:00:00"/>
    <d v="1899-12-30T18:16:42"/>
    <x v="0"/>
    <s v="RFCPI"/>
    <s v="7001180363"/>
    <s v="FBO"/>
    <d v="1899-12-30T00:55:35"/>
    <d v="1899-12-30T00:55:35"/>
    <d v="1899-12-30T00:00:00"/>
    <s v="Granel"/>
    <s v="E001"/>
    <x v="2"/>
    <d v="1899-12-30T00:55:35"/>
    <d v="1899-12-30T00:55:35"/>
    <n v="17"/>
    <x v="9"/>
    <x v="4"/>
    <x v="1"/>
    <n v="0"/>
    <n v="0"/>
    <s v="OK"/>
    <s v="Granel"/>
    <x v="0"/>
    <n v="0"/>
    <s v="F. NIEBLA"/>
    <s v="B"/>
    <d v="1899-12-30T00:00:00"/>
    <d v="1899-12-30T00:00:00"/>
    <s v="OK"/>
    <m/>
    <m/>
    <d v="1899-12-30T00:00:00"/>
    <d v="1899-12-30T00:55:35"/>
    <n v="6"/>
    <d v="1899-12-30T00:00:00"/>
    <n v="55.58333333332321"/>
    <n v="18"/>
    <s v="No"/>
  </r>
  <r>
    <s v="CSNB"/>
    <s v="2024025086"/>
    <x v="0"/>
    <s v="E4531FVN"/>
    <s v="ER0328BBM"/>
    <d v="2024-12-13T00:00:00"/>
    <m/>
    <s v="837"/>
    <x v="48"/>
    <s v="PA"/>
    <s v="S6"/>
    <m/>
    <d v="2024-12-13T00:00:00"/>
    <d v="1899-12-30T17:43:16"/>
    <d v="2024-12-13T00:00:00"/>
    <d v="1899-12-30T17:43:16"/>
    <d v="2024-12-13T00:00:00"/>
    <d v="1899-12-30T18:19:10"/>
    <x v="0"/>
    <s v="RFCPI"/>
    <s v="7001180364"/>
    <s v="EXW"/>
    <d v="1899-12-30T00:35:54"/>
    <d v="1899-12-30T00:35:54"/>
    <d v="1899-12-30T00:00:00"/>
    <s v="Granel"/>
    <s v="E001"/>
    <x v="1"/>
    <d v="1899-12-30T00:35:54"/>
    <d v="1899-12-30T00:35:54"/>
    <n v="17"/>
    <x v="9"/>
    <x v="4"/>
    <x v="1"/>
    <n v="0"/>
    <n v="0"/>
    <s v="OK"/>
    <s v="Granel"/>
    <x v="0"/>
    <n v="0"/>
    <s v="F. NIEBLA"/>
    <s v="A"/>
    <d v="1899-12-30T00:00:00"/>
    <d v="1899-12-30T00:00:00"/>
    <s v="OK"/>
    <m/>
    <m/>
    <d v="1899-12-30T00:00:00"/>
    <d v="1899-12-30T00:35:54"/>
    <n v="6"/>
    <d v="1899-12-30T00:00:00"/>
    <n v="35.900000000006408"/>
    <n v="18"/>
    <s v="Si"/>
  </r>
  <r>
    <s v="CSNB"/>
    <s v="2024025083"/>
    <x v="0"/>
    <s v="ER6360BBH"/>
    <s v="E5728KFK"/>
    <d v="2024-12-13T00:00:00"/>
    <m/>
    <s v="1782"/>
    <x v="46"/>
    <s v="PA"/>
    <s v="S1"/>
    <m/>
    <d v="2024-12-13T00:00:00"/>
    <d v="1899-12-30T17:23:36"/>
    <d v="2024-12-13T00:00:00"/>
    <d v="1899-12-30T17:23:36"/>
    <d v="2024-12-13T00:00:00"/>
    <d v="1899-12-30T18:31:52"/>
    <x v="0"/>
    <s v="RFCPI"/>
    <s v="7001180365"/>
    <s v="FBO"/>
    <d v="1899-12-30T01:08:16"/>
    <d v="1899-12-30T01:08:16"/>
    <d v="1899-12-30T00:00:00"/>
    <s v="Granel"/>
    <s v="E001"/>
    <x v="2"/>
    <d v="1899-12-30T01:08:16"/>
    <d v="1899-12-30T01:08:16"/>
    <n v="17"/>
    <x v="9"/>
    <x v="4"/>
    <x v="1"/>
    <n v="0"/>
    <n v="0"/>
    <s v="OK"/>
    <s v="Granel"/>
    <x v="0"/>
    <n v="0"/>
    <s v="F. NIEBLA"/>
    <s v="B"/>
    <d v="1899-12-30T00:00:00"/>
    <d v="1899-12-30T00:00:00"/>
    <s v="OK"/>
    <m/>
    <m/>
    <d v="1899-12-30T00:00:00"/>
    <d v="1899-12-30T01:08:16"/>
    <n v="6"/>
    <d v="1899-12-30T00:00:00"/>
    <n v="68.266666666670403"/>
    <n v="18"/>
    <s v="No"/>
  </r>
  <r>
    <s v="CSNB"/>
    <s v="2024025089"/>
    <x v="0"/>
    <s v="ER7683BCC"/>
    <s v="E1154JWB"/>
    <d v="2024-12-13T00:00:00"/>
    <m/>
    <s v="837"/>
    <x v="48"/>
    <s v="PA"/>
    <s v="S6"/>
    <m/>
    <d v="2024-12-13T00:00:00"/>
    <d v="1899-12-30T18:09:49"/>
    <d v="2024-12-13T00:00:00"/>
    <d v="1899-12-30T18:09:50"/>
    <d v="2024-12-13T00:00:00"/>
    <d v="1899-12-30T18:42:13"/>
    <x v="0"/>
    <s v="RFCPI"/>
    <s v="7001180366"/>
    <s v="FBO"/>
    <d v="1899-12-30T00:32:24"/>
    <d v="1899-12-30T00:32:23"/>
    <d v="1899-12-30T00:00:01"/>
    <s v="Granel"/>
    <s v="E001"/>
    <x v="2"/>
    <d v="1899-12-30T00:32:24"/>
    <d v="1899-12-30T00:32:23"/>
    <n v="18"/>
    <x v="9"/>
    <x v="4"/>
    <x v="1"/>
    <n v="0"/>
    <n v="0"/>
    <s v="OK"/>
    <s v="Granel"/>
    <x v="0"/>
    <n v="0"/>
    <s v="F. NIEBLA"/>
    <s v="A"/>
    <d v="1899-12-30T00:00:01"/>
    <d v="1899-12-30T00:00:01"/>
    <s v="OK"/>
    <m/>
    <m/>
    <d v="1899-12-30T00:00:00"/>
    <d v="1899-12-30T00:32:24"/>
    <n v="6"/>
    <d v="1899-12-30T00:00:01"/>
    <n v="32.399999999999949"/>
    <n v="18"/>
    <s v="Si"/>
  </r>
  <r>
    <s v="CSNB"/>
    <s v="2024025085"/>
    <x v="0"/>
    <s v="ER6765BBT"/>
    <s v="E4948KGF"/>
    <d v="2024-12-13T00:00:00"/>
    <m/>
    <s v="1782"/>
    <x v="46"/>
    <s v="PA"/>
    <s v="S1"/>
    <m/>
    <d v="2024-12-13T00:00:00"/>
    <d v="1899-12-30T17:31:22"/>
    <d v="2024-12-13T00:00:00"/>
    <d v="1899-12-30T17:31:22"/>
    <d v="2024-12-13T00:00:00"/>
    <d v="1899-12-30T18:46:24"/>
    <x v="0"/>
    <s v="RFCPI"/>
    <s v="7001180367"/>
    <s v="FBO"/>
    <d v="1899-12-30T01:15:02"/>
    <d v="1899-12-30T01:15:02"/>
    <d v="1899-12-30T00:00:00"/>
    <s v="Granel"/>
    <s v="E001"/>
    <x v="2"/>
    <d v="1899-12-30T01:15:02"/>
    <d v="1899-12-30T01:15:02"/>
    <n v="17"/>
    <x v="9"/>
    <x v="4"/>
    <x v="1"/>
    <n v="0"/>
    <n v="0"/>
    <s v="OK"/>
    <s v="Granel"/>
    <x v="0"/>
    <n v="0"/>
    <s v="F. NIEBLA"/>
    <s v="B"/>
    <d v="1899-12-30T00:00:00"/>
    <d v="1899-12-30T00:00:00"/>
    <s v="OK"/>
    <m/>
    <m/>
    <d v="1899-12-30T00:00:00"/>
    <d v="1899-12-30T01:15:02"/>
    <n v="6"/>
    <d v="1899-12-30T00:00:00"/>
    <n v="75.0333333333312"/>
    <n v="18"/>
    <s v="No"/>
  </r>
  <r>
    <s v="CSNB"/>
    <s v="2024025084"/>
    <x v="0"/>
    <s v="EM24729R"/>
    <s v="E3201JTT"/>
    <d v="2024-12-13T00:00:00"/>
    <m/>
    <s v="1782"/>
    <x v="46"/>
    <s v="PA"/>
    <s v="S1"/>
    <m/>
    <d v="2024-12-13T00:00:00"/>
    <d v="1899-12-30T17:30:15"/>
    <d v="2024-12-13T00:00:00"/>
    <d v="1899-12-30T17:30:16"/>
    <d v="2024-12-13T00:00:00"/>
    <d v="1899-12-30T18:49:49"/>
    <x v="0"/>
    <s v="RFCPI"/>
    <s v="7001180368"/>
    <s v="FBO"/>
    <d v="1899-12-30T01:19:34"/>
    <d v="1899-12-30T01:19:33"/>
    <d v="1899-12-30T00:00:01"/>
    <s v="Granel"/>
    <s v="E001"/>
    <x v="2"/>
    <d v="1899-12-30T01:19:34"/>
    <d v="1899-12-30T01:19:33"/>
    <n v="17"/>
    <x v="9"/>
    <x v="4"/>
    <x v="1"/>
    <n v="0"/>
    <n v="0"/>
    <s v="OK"/>
    <s v="Granel"/>
    <x v="0"/>
    <n v="0"/>
    <s v="F. NIEBLA"/>
    <s v="B"/>
    <d v="1899-12-30T00:00:01"/>
    <d v="1899-12-30T00:00:01"/>
    <s v="OK"/>
    <m/>
    <m/>
    <d v="1899-12-30T00:00:00"/>
    <d v="1899-12-30T01:19:34"/>
    <n v="6"/>
    <d v="1899-12-30T00:00:01"/>
    <n v="79.566666666667217"/>
    <n v="18"/>
    <s v="No"/>
  </r>
  <r>
    <s v="CSNB"/>
    <s v="2024025094"/>
    <x v="0"/>
    <s v="E4436CXC"/>
    <m/>
    <d v="2024-12-13T00:00:00"/>
    <m/>
    <s v="2882"/>
    <x v="50"/>
    <s v="PA"/>
    <s v="PA"/>
    <m/>
    <d v="2024-12-13T00:00:00"/>
    <d v="1899-12-30T18:34:59"/>
    <d v="2024-12-13T00:00:00"/>
    <d v="1899-12-30T18:34:59"/>
    <d v="2024-12-13T00:00:00"/>
    <d v="1899-12-30T18:56:31"/>
    <x v="0"/>
    <s v="RFCPI"/>
    <s v="7001180369"/>
    <s v="EXW"/>
    <d v="1899-12-30T00:21:32"/>
    <d v="1899-12-30T00:21:32"/>
    <d v="1899-12-30T00:00:00"/>
    <s v="Ensacado"/>
    <s v="E002"/>
    <x v="1"/>
    <d v="1899-12-30T00:21:32"/>
    <d v="1899-12-30T00:21:32"/>
    <n v="18"/>
    <x v="9"/>
    <x v="4"/>
    <x v="2"/>
    <n v="0"/>
    <n v="0"/>
    <s v="OK"/>
    <s v="Ensacado"/>
    <x v="0"/>
    <n v="0"/>
    <s v="F. NIEBLA"/>
    <s v="A"/>
    <d v="1899-12-30T00:00:00"/>
    <d v="1899-12-30T00:00:00"/>
    <s v="OK"/>
    <m/>
    <m/>
    <d v="1899-12-30T00:00:00"/>
    <d v="1899-12-30T00:21:32"/>
    <n v="6"/>
    <d v="1899-12-30T00:00:00"/>
    <n v="21.533333333342348"/>
    <n v="18"/>
    <s v="Si"/>
  </r>
  <r>
    <s v="CSNB"/>
    <s v="2024025090"/>
    <x v="0"/>
    <s v="ER8916BBY"/>
    <s v="E6758JLK"/>
    <d v="2024-12-13T00:00:00"/>
    <m/>
    <s v="1782"/>
    <x v="46"/>
    <s v="PA"/>
    <s v="S1"/>
    <m/>
    <d v="2024-12-13T00:00:00"/>
    <d v="1899-12-30T18:10:33"/>
    <d v="2024-12-13T00:00:00"/>
    <d v="1899-12-30T18:10:34"/>
    <d v="2024-12-13T00:00:00"/>
    <d v="1899-12-30T19:00:17"/>
    <x v="0"/>
    <s v="RFCPI"/>
    <s v="7001180370"/>
    <s v="FBO"/>
    <d v="1899-12-30T00:49:44"/>
    <d v="1899-12-30T00:49:43"/>
    <d v="1899-12-30T00:00:01"/>
    <s v="Granel"/>
    <s v="E001"/>
    <x v="2"/>
    <d v="1899-12-30T00:49:44"/>
    <d v="1899-12-30T00:49:43"/>
    <n v="18"/>
    <x v="9"/>
    <x v="4"/>
    <x v="1"/>
    <n v="0"/>
    <n v="0"/>
    <s v="OK"/>
    <s v="Granel"/>
    <x v="0"/>
    <n v="0"/>
    <s v="F. NIEBLA"/>
    <s v="B"/>
    <d v="1899-12-30T00:00:01"/>
    <d v="1899-12-30T00:00:01"/>
    <s v="OK"/>
    <m/>
    <m/>
    <d v="1899-12-30T00:00:00"/>
    <d v="1899-12-30T00:49:44"/>
    <n v="6"/>
    <d v="1899-12-30T00:00:01"/>
    <n v="49.733333333337484"/>
    <n v="19"/>
    <s v="No"/>
  </r>
  <r>
    <s v="CSNB"/>
    <s v="2024025088"/>
    <x v="0"/>
    <s v="ER9926BCC"/>
    <s v="E3616JTZ"/>
    <d v="2024-12-13T00:00:00"/>
    <m/>
    <s v="1782"/>
    <x v="46"/>
    <s v="PA"/>
    <s v="S1"/>
    <m/>
    <d v="2024-12-13T00:00:00"/>
    <d v="1899-12-30T18:06:13"/>
    <d v="2024-12-13T00:00:00"/>
    <d v="1899-12-30T18:06:16"/>
    <d v="2024-12-13T00:00:00"/>
    <d v="1899-12-30T19:06:26"/>
    <x v="0"/>
    <s v="RFCPI"/>
    <s v="7001180371"/>
    <s v="FBO"/>
    <d v="1899-12-30T01:00:13"/>
    <d v="1899-12-30T01:00:10"/>
    <d v="1899-12-30T00:00:03"/>
    <s v="Granel"/>
    <s v="E001"/>
    <x v="2"/>
    <d v="1899-12-30T01:00:13"/>
    <d v="1899-12-30T01:00:10"/>
    <n v="18"/>
    <x v="9"/>
    <x v="4"/>
    <x v="1"/>
    <n v="0"/>
    <n v="0"/>
    <s v="OK"/>
    <s v="Granel"/>
    <x v="0"/>
    <n v="0"/>
    <s v="F. NIEBLA"/>
    <s v="B"/>
    <d v="1899-12-30T00:00:03"/>
    <d v="1899-12-30T00:00:03"/>
    <s v="OK"/>
    <m/>
    <m/>
    <d v="1899-12-30T00:00:00"/>
    <d v="1899-12-30T01:00:13"/>
    <n v="6"/>
    <d v="1899-12-30T00:00:03"/>
    <n v="60.216666666667074"/>
    <n v="19"/>
    <s v="No"/>
  </r>
  <r>
    <s v="CSNB"/>
    <s v="2024025093"/>
    <x v="0"/>
    <s v="E6878LBJ"/>
    <s v="ER2114BBN"/>
    <d v="2024-12-13T00:00:00"/>
    <m/>
    <s v="1782"/>
    <x v="46"/>
    <s v="PA"/>
    <s v="S1"/>
    <m/>
    <d v="2024-12-13T00:00:00"/>
    <d v="1899-12-30T18:19:15"/>
    <d v="2024-12-13T00:00:00"/>
    <d v="1899-12-30T18:19:16"/>
    <d v="2024-12-13T00:00:00"/>
    <d v="1899-12-30T19:21:57"/>
    <x v="0"/>
    <s v="RFCPI"/>
    <s v="7001180372"/>
    <s v="EXW"/>
    <d v="1899-12-30T01:02:42"/>
    <d v="1899-12-30T01:02:41"/>
    <d v="1899-12-30T00:00:01"/>
    <s v="Granel"/>
    <s v="E001"/>
    <x v="1"/>
    <d v="1899-12-30T01:02:42"/>
    <d v="1899-12-30T01:02:41"/>
    <n v="18"/>
    <x v="9"/>
    <x v="4"/>
    <x v="1"/>
    <n v="0"/>
    <n v="0"/>
    <s v="OK"/>
    <s v="Granel"/>
    <x v="0"/>
    <n v="0"/>
    <s v="F. NIEBLA"/>
    <s v="B"/>
    <d v="1899-12-30T00:00:01"/>
    <d v="1899-12-30T00:00:01"/>
    <s v="OK"/>
    <m/>
    <m/>
    <d v="1899-12-30T00:00:00"/>
    <d v="1899-12-30T01:02:42"/>
    <n v="6"/>
    <d v="1899-12-30T00:00:01"/>
    <n v="62.699999999990453"/>
    <n v="19"/>
    <s v="No"/>
  </r>
  <r>
    <s v="CSNB"/>
    <s v="2024025091"/>
    <x v="0"/>
    <s v="ER1486BBS"/>
    <s v="E4179KVF"/>
    <d v="2024-12-13T00:00:00"/>
    <m/>
    <s v="1782"/>
    <x v="46"/>
    <s v="PA"/>
    <s v="S1"/>
    <m/>
    <d v="2024-12-13T00:00:00"/>
    <d v="1899-12-30T18:13:26"/>
    <d v="2024-12-13T00:00:00"/>
    <d v="1899-12-30T18:13:28"/>
    <d v="2024-12-13T00:00:00"/>
    <d v="1899-12-30T19:26:45"/>
    <x v="0"/>
    <s v="RFCPI"/>
    <s v="7001180373"/>
    <s v="FBO"/>
    <d v="1899-12-30T01:13:19"/>
    <d v="1899-12-30T01:13:17"/>
    <d v="1899-12-30T00:00:02"/>
    <s v="Granel"/>
    <s v="E001"/>
    <x v="2"/>
    <d v="1899-12-30T01:13:19"/>
    <d v="1899-12-30T01:13:17"/>
    <n v="18"/>
    <x v="9"/>
    <x v="4"/>
    <x v="1"/>
    <n v="0"/>
    <n v="0"/>
    <s v="OK"/>
    <s v="Granel"/>
    <x v="0"/>
    <n v="0"/>
    <s v="F. NIEBLA"/>
    <s v="B"/>
    <d v="1899-12-30T00:00:02"/>
    <d v="1899-12-30T00:00:02"/>
    <s v="OK"/>
    <m/>
    <m/>
    <d v="1899-12-30T00:00:00"/>
    <d v="1899-12-30T01:13:19"/>
    <n v="6"/>
    <d v="1899-12-30T00:00:02"/>
    <n v="73.316666666678387"/>
    <n v="19"/>
    <s v="No"/>
  </r>
  <r>
    <s v="CSNB"/>
    <s v="2024025092"/>
    <x v="0"/>
    <s v="ER4642BBY"/>
    <s v="E6485GPB"/>
    <d v="2024-12-13T00:00:00"/>
    <m/>
    <s v="1782"/>
    <x v="46"/>
    <s v="PA"/>
    <s v="S1"/>
    <m/>
    <d v="2024-12-13T00:00:00"/>
    <d v="1899-12-30T18:15:20"/>
    <d v="2024-12-13T00:00:00"/>
    <d v="1899-12-30T18:15:22"/>
    <d v="2024-12-13T00:00:00"/>
    <d v="1899-12-30T19:37:33"/>
    <x v="0"/>
    <s v="RFCPI"/>
    <s v="7001180374"/>
    <s v="FBO"/>
    <d v="1899-12-30T01:22:13"/>
    <d v="1899-12-30T01:22:11"/>
    <d v="1899-12-30T00:00:02"/>
    <s v="Granel"/>
    <s v="E001"/>
    <x v="2"/>
    <d v="1899-12-30T01:22:13"/>
    <d v="1899-12-30T01:22:11"/>
    <n v="18"/>
    <x v="9"/>
    <x v="4"/>
    <x v="1"/>
    <n v="0"/>
    <n v="0"/>
    <s v="OK"/>
    <s v="Granel"/>
    <x v="0"/>
    <n v="0"/>
    <s v="F. NIEBLA"/>
    <s v="B"/>
    <d v="1899-12-30T00:00:02"/>
    <d v="1899-12-30T00:00:02"/>
    <s v="OK"/>
    <m/>
    <m/>
    <d v="1899-12-30T00:00:00"/>
    <d v="1899-12-30T01:22:13"/>
    <n v="6"/>
    <d v="1899-12-30T00:00:02"/>
    <n v="82.216666666670505"/>
    <n v="19"/>
    <s v="No"/>
  </r>
  <r>
    <s v="CSNB"/>
    <s v="2024025095"/>
    <x v="0"/>
    <s v="ER9517BBK"/>
    <s v="E4598JTV"/>
    <d v="2024-12-13T00:00:00"/>
    <m/>
    <s v="1782"/>
    <x v="46"/>
    <s v="PA"/>
    <s v="S1"/>
    <m/>
    <d v="2024-12-13T00:00:00"/>
    <d v="1899-12-30T19:25:49"/>
    <d v="2024-12-13T00:00:00"/>
    <d v="1899-12-30T19:25:51"/>
    <d v="2024-12-13T00:00:00"/>
    <d v="1899-12-30T20:04:17"/>
    <x v="0"/>
    <s v="RFCPI"/>
    <s v="7001180375"/>
    <s v="FBO"/>
    <d v="1899-12-30T00:38:28"/>
    <d v="1899-12-30T00:38:26"/>
    <d v="1899-12-30T00:00:02"/>
    <s v="Granel"/>
    <s v="E001"/>
    <x v="2"/>
    <d v="1899-12-30T00:38:28"/>
    <d v="1899-12-30T00:38:26"/>
    <n v="19"/>
    <x v="9"/>
    <x v="4"/>
    <x v="1"/>
    <n v="0"/>
    <n v="0"/>
    <s v="OK"/>
    <s v="Granel"/>
    <x v="0"/>
    <n v="0"/>
    <s v="F. NIEBLA"/>
    <s v="A"/>
    <d v="1899-12-30T00:00:02"/>
    <d v="1899-12-30T00:00:02"/>
    <s v="OK"/>
    <m/>
    <m/>
    <d v="1899-12-30T00:00:00"/>
    <d v="1899-12-30T00:38:28"/>
    <n v="6"/>
    <d v="1899-12-30T00:00:02"/>
    <n v="38.466666666662391"/>
    <n v="20"/>
    <s v="Si"/>
  </r>
  <r>
    <s v="CSNB"/>
    <s v="2024025096"/>
    <x v="0"/>
    <s v="ER3237BCD"/>
    <s v="E9402GGZ"/>
    <d v="2024-12-13T00:00:00"/>
    <m/>
    <s v="3236"/>
    <x v="47"/>
    <s v="PA"/>
    <s v="S2"/>
    <m/>
    <d v="2024-12-13T00:00:00"/>
    <d v="1899-12-30T20:40:14"/>
    <d v="2024-12-13T00:00:00"/>
    <d v="1899-12-30T20:40:15"/>
    <d v="2024-12-13T00:00:00"/>
    <d v="1899-12-30T21:08:04"/>
    <x v="0"/>
    <s v="RFCPI"/>
    <s v="7001180376"/>
    <s v="FBO"/>
    <d v="1899-12-30T00:27:50"/>
    <d v="1899-12-30T00:27:49"/>
    <d v="1899-12-30T00:00:01"/>
    <s v="Granel"/>
    <s v="E001"/>
    <x v="2"/>
    <d v="1899-12-30T00:27:50"/>
    <d v="1899-12-30T00:27:49"/>
    <n v="20"/>
    <x v="9"/>
    <x v="4"/>
    <x v="1"/>
    <n v="0"/>
    <n v="0"/>
    <s v="OK"/>
    <s v="Granel"/>
    <x v="0"/>
    <n v="0"/>
    <s v="F. NIEBLA"/>
    <s v="A"/>
    <d v="1899-12-30T00:00:01"/>
    <d v="1899-12-30T00:00:01"/>
    <s v="OK"/>
    <m/>
    <m/>
    <d v="1899-12-30T00:00:00"/>
    <d v="1899-12-30T00:27:50"/>
    <n v="6"/>
    <d v="1899-12-30T00:00:01"/>
    <n v="27.833333333327985"/>
    <n v="21"/>
    <s v="Si"/>
  </r>
  <r>
    <s v="CSNB"/>
    <s v="2024025097"/>
    <x v="0"/>
    <s v="ER6765BBT"/>
    <s v="E4948KGF"/>
    <d v="2024-12-14T00:00:00"/>
    <m/>
    <s v="1782"/>
    <x v="46"/>
    <s v="PA"/>
    <s v="S1"/>
    <m/>
    <d v="2024-12-14T00:00:00"/>
    <d v="1899-12-30T08:33:09"/>
    <d v="2024-12-14T00:00:00"/>
    <d v="1899-12-30T08:33:10"/>
    <d v="2024-12-14T00:00:00"/>
    <d v="1899-12-30T09:01:19"/>
    <x v="0"/>
    <s v="RFCPI"/>
    <s v="7001180377"/>
    <s v="FBO"/>
    <d v="1899-12-30T00:00:00"/>
    <d v="1899-12-30T00:00:00"/>
    <d v="1899-12-30T00:00:00"/>
    <s v="Granel"/>
    <s v="E001"/>
    <x v="2"/>
    <d v="1899-12-30T00:28:10"/>
    <d v="1899-12-30T00:28:09"/>
    <n v="8"/>
    <x v="17"/>
    <x v="4"/>
    <x v="1"/>
    <n v="0"/>
    <n v="0"/>
    <s v="OK"/>
    <s v="Granel"/>
    <x v="0"/>
    <n v="0"/>
    <s v="F. NIEBLA"/>
    <s v="A"/>
    <d v="1899-12-30T00:00:00"/>
    <d v="1899-12-30T00:00:00"/>
    <s v="OK"/>
    <m/>
    <m/>
    <d v="1899-12-30T00:00:00"/>
    <d v="1899-12-30T00:28:10"/>
    <n v="7"/>
    <d v="1899-12-30T00:00:01"/>
    <n v="28.166666666659186"/>
    <n v="9"/>
    <s v="Si"/>
  </r>
  <r>
    <s v="CSNB"/>
    <s v="2024025098"/>
    <x v="0"/>
    <s v="ER9645BBZ"/>
    <s v="E0945JZT"/>
    <d v="2024-12-14T00:00:00"/>
    <m/>
    <s v="1782"/>
    <x v="46"/>
    <s v="PA"/>
    <s v="S1"/>
    <m/>
    <d v="2024-12-14T00:00:00"/>
    <d v="1899-12-30T08:38:49"/>
    <d v="2024-12-14T00:00:00"/>
    <d v="1899-12-30T18:04:59"/>
    <d v="2024-12-14T00:00:00"/>
    <d v="1899-12-30T09:24:39"/>
    <x v="259"/>
    <s v="RFCPI"/>
    <s v="7001180378"/>
    <s v="FBO"/>
    <d v="1899-12-30T00:00:00"/>
    <d v="1899-12-30T00:00:00"/>
    <d v="1899-12-30T00:00:00"/>
    <s v="Granel"/>
    <s v="E001"/>
    <x v="2"/>
    <d v="1899-12-30T00:45:50"/>
    <n v="-0.36134259259258994"/>
    <n v="8"/>
    <x v="17"/>
    <x v="4"/>
    <x v="1"/>
    <n v="0"/>
    <n v="0"/>
    <s v="OK"/>
    <s v="Granel"/>
    <x v="0"/>
    <n v="0"/>
    <s v="F. NIEBLA"/>
    <s v="B"/>
    <d v="1899-12-30T00:00:00"/>
    <d v="1899-12-30T00:00:00"/>
    <s v="OK"/>
    <m/>
    <m/>
    <d v="1899-12-30T00:00:00"/>
    <d v="1899-12-30T00:45:50"/>
    <n v="7"/>
    <d v="1899-12-30T09:26:10"/>
    <n v="45.833333333342388"/>
    <n v="9"/>
    <s v="No"/>
  </r>
  <r>
    <s v="CSNB"/>
    <s v="2024025099"/>
    <x v="0"/>
    <s v="ER9517BBK"/>
    <s v="E4598JTV"/>
    <d v="2024-12-14T00:00:00"/>
    <m/>
    <s v="1782"/>
    <x v="46"/>
    <s v="PA"/>
    <s v="S1"/>
    <m/>
    <d v="2024-12-14T00:00:00"/>
    <d v="1899-12-30T09:16:31"/>
    <d v="2024-12-14T00:00:00"/>
    <d v="1899-12-30T09:16:34"/>
    <d v="2024-12-14T00:00:00"/>
    <d v="1899-12-30T09:54:41"/>
    <x v="0"/>
    <s v="RFCPI"/>
    <s v="7001180379"/>
    <s v="FBO"/>
    <d v="1899-12-30T00:00:00"/>
    <d v="1899-12-30T00:00:00"/>
    <d v="1899-12-30T00:00:00"/>
    <s v="Granel"/>
    <s v="E001"/>
    <x v="2"/>
    <d v="1899-12-30T00:38:10"/>
    <d v="1899-12-30T00:38:07"/>
    <n v="9"/>
    <x v="17"/>
    <x v="4"/>
    <x v="1"/>
    <n v="0"/>
    <n v="0"/>
    <s v="OK"/>
    <s v="Granel"/>
    <x v="0"/>
    <n v="0"/>
    <s v="F. NIEBLA"/>
    <s v="A"/>
    <d v="1899-12-30T00:00:00"/>
    <d v="1899-12-30T00:00:00"/>
    <s v="OK"/>
    <m/>
    <m/>
    <d v="1899-12-30T00:00:00"/>
    <d v="1899-12-30T00:38:10"/>
    <n v="7"/>
    <d v="1899-12-30T00:00:03"/>
    <n v="38.166666666667226"/>
    <n v="9"/>
    <s v="Si"/>
  </r>
  <r>
    <s v="CSNB"/>
    <s v="2024025101"/>
    <x v="0"/>
    <s v="ECO02603R"/>
    <s v="E2222JCW"/>
    <d v="2024-12-14T00:00:00"/>
    <m/>
    <s v="1782"/>
    <x v="46"/>
    <s v="PA"/>
    <s v="S1"/>
    <m/>
    <d v="2024-12-14T00:00:00"/>
    <d v="1899-12-30T09:46:45"/>
    <d v="2024-12-14T00:00:00"/>
    <d v="1899-12-30T09:54:03"/>
    <d v="2024-12-14T00:00:00"/>
    <d v="1899-12-30T10:23:53"/>
    <x v="0"/>
    <s v="RFCPI"/>
    <s v="7001180380"/>
    <s v="FBO"/>
    <d v="1899-12-30T00:00:00"/>
    <d v="1899-12-30T00:00:00"/>
    <d v="1899-12-30T00:00:00"/>
    <s v="Granel"/>
    <s v="E001"/>
    <x v="2"/>
    <d v="1899-12-30T00:37:08"/>
    <d v="1899-12-30T00:29:50"/>
    <n v="9"/>
    <x v="17"/>
    <x v="4"/>
    <x v="1"/>
    <n v="0"/>
    <n v="0"/>
    <s v="OK"/>
    <s v="Granel"/>
    <x v="0"/>
    <n v="0"/>
    <s v="F. NIEBLA"/>
    <s v="A"/>
    <d v="1899-12-30T00:00:00"/>
    <d v="1899-12-30T00:00:00"/>
    <s v="OK"/>
    <m/>
    <m/>
    <d v="1899-12-30T00:00:00"/>
    <d v="1899-12-30T00:37:08"/>
    <n v="7"/>
    <d v="1899-12-30T00:07:18"/>
    <n v="37.133333333323201"/>
    <n v="10"/>
    <s v="Si"/>
  </r>
  <r>
    <s v="CSNB"/>
    <s v="2024025103"/>
    <x v="0"/>
    <s v="ER3237BCD"/>
    <s v="E9402GGZ"/>
    <d v="2024-12-14T00:00:00"/>
    <m/>
    <s v="1782"/>
    <x v="46"/>
    <s v="PA"/>
    <s v="S1"/>
    <m/>
    <d v="2024-12-14T00:00:00"/>
    <d v="1899-12-30T09:56:38"/>
    <d v="2024-12-14T00:00:00"/>
    <d v="1899-12-30T09:56:39"/>
    <d v="2024-12-14T00:00:00"/>
    <d v="1899-12-30T10:39:02"/>
    <x v="0"/>
    <s v="RFCPI"/>
    <s v="7001180381"/>
    <s v="FBO"/>
    <d v="1899-12-30T00:00:00"/>
    <d v="1899-12-30T00:00:00"/>
    <d v="1899-12-30T00:00:00"/>
    <s v="Granel"/>
    <s v="E001"/>
    <x v="2"/>
    <d v="1899-12-30T00:42:24"/>
    <d v="1899-12-30T00:42:23"/>
    <n v="9"/>
    <x v="17"/>
    <x v="4"/>
    <x v="1"/>
    <n v="0"/>
    <n v="0"/>
    <s v="OK"/>
    <s v="Granel"/>
    <x v="0"/>
    <n v="0"/>
    <s v="F. NIEBLA"/>
    <s v="A"/>
    <d v="1899-12-30T00:00:00"/>
    <d v="1899-12-30T00:00:00"/>
    <s v="OK"/>
    <m/>
    <m/>
    <d v="1899-12-30T00:00:00"/>
    <d v="1899-12-30T00:42:24"/>
    <n v="7"/>
    <d v="1899-12-30T00:00:01"/>
    <n v="42.400000000007985"/>
    <n v="10"/>
    <s v="Si"/>
  </r>
  <r>
    <s v="CSNB"/>
    <s v="2024025104"/>
    <x v="0"/>
    <s v="ER6360BBH"/>
    <s v="E5728KFK"/>
    <d v="2024-12-14T00:00:00"/>
    <m/>
    <s v="1782"/>
    <x v="46"/>
    <s v="PA"/>
    <s v="S1"/>
    <m/>
    <d v="2024-12-14T00:00:00"/>
    <d v="1899-12-30T09:57:49"/>
    <d v="2024-12-14T00:00:00"/>
    <d v="1899-12-30T09:57:50"/>
    <d v="2024-12-14T00:00:00"/>
    <d v="1899-12-30T10:45:25"/>
    <x v="0"/>
    <s v="RFCPI"/>
    <s v="7001180382"/>
    <s v="FBO"/>
    <d v="1899-12-30T00:00:00"/>
    <d v="1899-12-30T00:00:00"/>
    <d v="1899-12-30T00:00:00"/>
    <s v="Granel"/>
    <s v="E001"/>
    <x v="2"/>
    <d v="1899-12-30T00:47:36"/>
    <d v="1899-12-30T00:47:35"/>
    <n v="9"/>
    <x v="17"/>
    <x v="4"/>
    <x v="1"/>
    <n v="0"/>
    <n v="0"/>
    <s v="OK"/>
    <s v="Granel"/>
    <x v="0"/>
    <n v="0"/>
    <s v="F. NIEBLA"/>
    <s v="B"/>
    <d v="1899-12-30T00:00:00"/>
    <d v="1899-12-30T00:00:00"/>
    <s v="OK"/>
    <m/>
    <m/>
    <d v="1899-12-30T00:00:00"/>
    <d v="1899-12-30T00:47:36"/>
    <n v="7"/>
    <d v="1899-12-30T00:00:01"/>
    <n v="47.600000000006396"/>
    <n v="10"/>
    <s v="No"/>
  </r>
  <r>
    <s v="CSNB"/>
    <s v="2024025105"/>
    <x v="0"/>
    <s v="ER1486BBS"/>
    <s v="E4179KVF"/>
    <d v="2024-12-14T00:00:00"/>
    <m/>
    <s v="1782"/>
    <x v="46"/>
    <s v="PA"/>
    <s v="S1"/>
    <m/>
    <d v="2024-12-14T00:00:00"/>
    <d v="1899-12-30T10:40:08"/>
    <d v="2024-12-14T00:00:00"/>
    <d v="1899-12-30T00:04:59"/>
    <d v="2024-12-14T00:00:00"/>
    <d v="1899-12-30T11:14:18"/>
    <x v="255"/>
    <s v="RFCPI"/>
    <s v="7001180383"/>
    <s v="FBO"/>
    <d v="1899-12-30T00:00:00"/>
    <d v="1899-12-30T00:00:00"/>
    <d v="1899-12-30T00:00:00"/>
    <s v="Granel"/>
    <s v="E001"/>
    <x v="2"/>
    <d v="1899-12-30T00:34:10"/>
    <d v="1899-12-30T11:09:19"/>
    <n v="10"/>
    <x v="17"/>
    <x v="4"/>
    <x v="1"/>
    <n v="0"/>
    <n v="0"/>
    <s v="OK"/>
    <s v="Granel"/>
    <x v="0"/>
    <n v="0"/>
    <s v="F. NIEBLA"/>
    <s v="A"/>
    <d v="1899-12-30T00:00:00"/>
    <d v="1899-12-30T00:00:00"/>
    <s v="OK"/>
    <m/>
    <m/>
    <d v="1899-12-30T00:00:00"/>
    <d v="1899-12-30T00:34:10"/>
    <n v="7"/>
    <n v="-0.44107638888889"/>
    <n v="34.166666666663957"/>
    <n v="11"/>
    <s v="Si"/>
  </r>
  <r>
    <s v="CSNB"/>
    <s v="2024025106"/>
    <x v="0"/>
    <s v="ER2775BBR"/>
    <s v="E4544MKW"/>
    <d v="2024-12-14T00:00:00"/>
    <m/>
    <s v="1782"/>
    <x v="46"/>
    <s v="PA"/>
    <s v="S1"/>
    <m/>
    <d v="2024-12-14T00:00:00"/>
    <d v="1899-12-30T11:18:49"/>
    <d v="2024-12-14T00:00:00"/>
    <d v="1899-12-30T11:18:51"/>
    <d v="2024-12-14T00:00:00"/>
    <d v="1899-12-30T11:43:02"/>
    <x v="0"/>
    <s v="RFCPI"/>
    <s v="7001180384"/>
    <s v="FBO"/>
    <d v="1899-12-30T00:00:00"/>
    <d v="1899-12-30T00:00:00"/>
    <d v="1899-12-30T00:00:00"/>
    <s v="Granel"/>
    <s v="E001"/>
    <x v="2"/>
    <d v="1899-12-30T00:24:13"/>
    <d v="1899-12-30T00:24:11"/>
    <n v="11"/>
    <x v="17"/>
    <x v="4"/>
    <x v="1"/>
    <n v="0"/>
    <n v="0"/>
    <s v="OK"/>
    <s v="Granel"/>
    <x v="0"/>
    <n v="0"/>
    <s v="F. NIEBLA"/>
    <s v="A"/>
    <d v="1899-12-30T00:00:00"/>
    <d v="1899-12-30T00:00:00"/>
    <s v="OK"/>
    <m/>
    <m/>
    <d v="1899-12-30T00:00:00"/>
    <d v="1899-12-30T00:24:13"/>
    <n v="7"/>
    <d v="1899-12-30T00:00:02"/>
    <n v="24.216666666667201"/>
    <n v="11"/>
    <s v="Si"/>
  </r>
  <r>
    <s v="CSNB"/>
    <s v="2024025107"/>
    <x v="0"/>
    <s v="ER6765BBT"/>
    <s v="E4948KGF"/>
    <d v="2024-12-14T00:00:00"/>
    <m/>
    <s v="1782"/>
    <x v="46"/>
    <s v="PA"/>
    <s v="S1"/>
    <m/>
    <d v="2024-12-14T00:00:00"/>
    <d v="1899-12-30T12:54:25"/>
    <d v="2024-12-14T00:00:00"/>
    <d v="1899-12-30T12:54:27"/>
    <d v="2024-12-14T00:00:00"/>
    <d v="1899-12-30T13:25:04"/>
    <x v="0"/>
    <s v="RFCPI"/>
    <s v="7001180385"/>
    <s v="FBO"/>
    <d v="1899-12-30T00:00:00"/>
    <d v="1899-12-30T00:00:00"/>
    <d v="1899-12-30T00:00:00"/>
    <s v="Granel"/>
    <s v="E001"/>
    <x v="2"/>
    <d v="1899-12-30T00:30:39"/>
    <d v="1899-12-30T00:30:37"/>
    <n v="12"/>
    <x v="17"/>
    <x v="4"/>
    <x v="1"/>
    <n v="0"/>
    <n v="0"/>
    <s v="OK"/>
    <s v="Granel"/>
    <x v="0"/>
    <n v="0"/>
    <s v="F. NIEBLA"/>
    <s v="A"/>
    <d v="1899-12-30T00:00:00"/>
    <d v="1899-12-30T00:00:00"/>
    <s v="OK"/>
    <m/>
    <m/>
    <d v="1899-12-30T00:00:00"/>
    <d v="1899-12-30T00:30:39"/>
    <n v="7"/>
    <d v="1899-12-30T00:00:02"/>
    <n v="30.649999999996798"/>
    <n v="13"/>
    <s v="Si"/>
  </r>
  <r>
    <s v="CSNB"/>
    <s v="2024025108"/>
    <x v="0"/>
    <s v="ER9645BBZ"/>
    <s v="E0945JZT"/>
    <d v="2024-12-14T00:00:00"/>
    <m/>
    <s v="1782"/>
    <x v="46"/>
    <s v="PA"/>
    <s v="S1"/>
    <m/>
    <d v="2024-12-14T00:00:00"/>
    <d v="1899-12-30T13:01:13"/>
    <d v="2024-12-14T00:00:00"/>
    <d v="1899-12-30T13:07:09"/>
    <d v="2024-12-14T00:00:00"/>
    <d v="1899-12-30T13:40:46"/>
    <x v="0"/>
    <s v="RFCPI"/>
    <s v="7001180386"/>
    <s v="FBO"/>
    <d v="1899-12-30T00:00:00"/>
    <d v="1899-12-30T00:00:00"/>
    <d v="1899-12-30T00:00:00"/>
    <s v="Granel"/>
    <s v="E001"/>
    <x v="2"/>
    <d v="1899-12-30T00:39:33"/>
    <d v="1899-12-30T00:33:37"/>
    <n v="13"/>
    <x v="17"/>
    <x v="4"/>
    <x v="1"/>
    <n v="0"/>
    <n v="0"/>
    <s v="OK"/>
    <s v="Granel"/>
    <x v="0"/>
    <n v="0"/>
    <s v="F. NIEBLA"/>
    <s v="A"/>
    <d v="1899-12-30T00:00:00"/>
    <d v="1899-12-30T00:00:00"/>
    <s v="OK"/>
    <m/>
    <m/>
    <d v="1899-12-30T00:00:00"/>
    <d v="1899-12-30T00:39:33"/>
    <n v="7"/>
    <d v="1899-12-30T00:05:56"/>
    <n v="39.550000000003145"/>
    <n v="13"/>
    <s v="Si"/>
  </r>
  <r>
    <s v="CSNB"/>
    <s v="2024025109"/>
    <x v="0"/>
    <s v="ER9517BBK"/>
    <s v="E4598JTV"/>
    <d v="2024-12-14T00:00:00"/>
    <m/>
    <s v="1782"/>
    <x v="46"/>
    <s v="PA"/>
    <s v="S1"/>
    <m/>
    <d v="2024-12-14T00:00:00"/>
    <d v="1899-12-30T13:41:45"/>
    <d v="2024-12-14T00:00:00"/>
    <d v="1899-12-30T13:41:48"/>
    <d v="2024-12-14T00:00:00"/>
    <d v="1899-12-30T14:18:33"/>
    <x v="0"/>
    <s v="RFCPI"/>
    <s v="7001180387"/>
    <s v="FBO"/>
    <d v="1899-12-30T00:00:00"/>
    <d v="1899-12-30T00:00:00"/>
    <d v="1899-12-30T00:00:00"/>
    <s v="Granel"/>
    <s v="E001"/>
    <x v="2"/>
    <d v="1899-12-30T00:36:48"/>
    <d v="1899-12-30T00:36:45"/>
    <n v="13"/>
    <x v="17"/>
    <x v="4"/>
    <x v="1"/>
    <n v="0"/>
    <n v="0"/>
    <s v="OK"/>
    <s v="Granel"/>
    <x v="0"/>
    <n v="0"/>
    <s v="F. NIEBLA"/>
    <s v="A"/>
    <d v="1899-12-30T00:00:00"/>
    <d v="1899-12-30T00:00:00"/>
    <s v="OK"/>
    <m/>
    <m/>
    <d v="1899-12-30T00:00:00"/>
    <d v="1899-12-30T00:36:48"/>
    <n v="7"/>
    <d v="1899-12-30T00:00:03"/>
    <n v="36.800000000006548"/>
    <n v="14"/>
    <s v="Si"/>
  </r>
  <r>
    <s v="CSNB"/>
    <s v="2024025110"/>
    <x v="0"/>
    <s v="ECO02603R"/>
    <s v="E2222JCW"/>
    <d v="2024-12-14T00:00:00"/>
    <m/>
    <s v="1782"/>
    <x v="46"/>
    <s v="PA"/>
    <s v="S1"/>
    <m/>
    <d v="2024-12-14T00:00:00"/>
    <d v="1899-12-30T14:11:58"/>
    <d v="2024-12-14T00:00:00"/>
    <d v="1899-12-30T14:12:01"/>
    <d v="2024-12-14T00:00:00"/>
    <d v="1899-12-30T14:42:14"/>
    <x v="0"/>
    <s v="RFCPI"/>
    <s v="7001180388"/>
    <s v="FBO"/>
    <d v="1899-12-30T00:00:00"/>
    <d v="1899-12-30T00:00:00"/>
    <d v="1899-12-30T00:00:00"/>
    <s v="Granel"/>
    <s v="E001"/>
    <x v="2"/>
    <d v="1899-12-30T00:30:16"/>
    <d v="1899-12-30T00:30:13"/>
    <n v="14"/>
    <x v="17"/>
    <x v="4"/>
    <x v="1"/>
    <n v="0"/>
    <n v="0"/>
    <s v="OK"/>
    <s v="Granel"/>
    <x v="0"/>
    <n v="0"/>
    <s v="F. NIEBLA"/>
    <s v="A"/>
    <d v="1899-12-30T00:00:00"/>
    <d v="1899-12-30T00:00:00"/>
    <s v="OK"/>
    <m/>
    <m/>
    <d v="1899-12-30T00:00:00"/>
    <d v="1899-12-30T00:30:16"/>
    <n v="7"/>
    <d v="1899-12-30T00:00:03"/>
    <n v="30.266666666668787"/>
    <n v="14"/>
    <s v="Si"/>
  </r>
  <r>
    <s v="CSNB"/>
    <s v="2024025111"/>
    <x v="0"/>
    <s v="ER3237BCD"/>
    <s v="E9402GGZ"/>
    <d v="2024-12-14T00:00:00"/>
    <m/>
    <s v="3236"/>
    <x v="47"/>
    <s v="PA"/>
    <s v="S2"/>
    <m/>
    <d v="2024-12-14T00:00:00"/>
    <d v="1899-12-30T14:25:53"/>
    <d v="2024-12-14T00:00:00"/>
    <d v="1899-12-30T14:25:54"/>
    <d v="2024-12-14T00:00:00"/>
    <d v="1899-12-30T15:03:14"/>
    <x v="0"/>
    <s v="RFCPI"/>
    <s v="7001180389"/>
    <s v="FBO"/>
    <d v="1899-12-30T00:00:00"/>
    <d v="1899-12-30T00:00:00"/>
    <d v="1899-12-30T00:00:00"/>
    <s v="Granel"/>
    <s v="E001"/>
    <x v="2"/>
    <d v="1899-12-30T00:37:21"/>
    <d v="1899-12-30T00:37:20"/>
    <n v="14"/>
    <x v="17"/>
    <x v="4"/>
    <x v="1"/>
    <n v="0"/>
    <n v="0"/>
    <s v="OK"/>
    <s v="Granel"/>
    <x v="0"/>
    <n v="0"/>
    <s v="F. NIEBLA"/>
    <s v="A"/>
    <d v="1899-12-30T00:00:00"/>
    <d v="1899-12-30T00:00:00"/>
    <s v="OK"/>
    <m/>
    <m/>
    <d v="1899-12-30T00:00:00"/>
    <d v="1899-12-30T00:37:21"/>
    <n v="7"/>
    <d v="1899-12-30T00:00:01"/>
    <n v="37.349999999999923"/>
    <n v="15"/>
    <s v="Si"/>
  </r>
  <r>
    <s v="CSNB"/>
    <s v="2024025115"/>
    <x v="0"/>
    <s v="ER3237BCD"/>
    <s v="E9402GGZ"/>
    <d v="2024-12-15T00:00:00"/>
    <m/>
    <s v="3236"/>
    <x v="47"/>
    <s v="PA"/>
    <s v="S2"/>
    <m/>
    <d v="2024-12-15T00:00:00"/>
    <d v="1899-12-30T07:14:26"/>
    <d v="2024-12-15T00:00:00"/>
    <d v="1899-12-30T07:14:27"/>
    <d v="2024-12-15T00:00:00"/>
    <d v="1899-12-30T07:47:19"/>
    <x v="0"/>
    <s v="RFCPI"/>
    <s v="7001180390"/>
    <s v="FBO"/>
    <d v="1899-12-30T00:00:00"/>
    <d v="1899-12-30T00:00:00"/>
    <d v="1899-12-30T00:00:00"/>
    <s v="Granel"/>
    <s v="E001"/>
    <x v="2"/>
    <d v="1899-12-30T00:32:53"/>
    <d v="1899-12-30T00:32:52"/>
    <n v="7"/>
    <x v="25"/>
    <x v="5"/>
    <x v="1"/>
    <n v="0"/>
    <n v="0"/>
    <s v="OK"/>
    <s v="Granel"/>
    <x v="0"/>
    <n v="0"/>
    <s v="F. NIEBLA"/>
    <s v="A"/>
    <d v="1899-12-30T00:00:00"/>
    <d v="1899-12-30T00:00:00"/>
    <s v="OK"/>
    <m/>
    <m/>
    <d v="1899-12-30T00:00:00"/>
    <d v="1899-12-30T00:32:53"/>
    <n v="1"/>
    <d v="1899-12-30T00:00:01"/>
    <n v="32.883333333335969"/>
    <n v="7"/>
    <s v="Si"/>
  </r>
  <r>
    <s v="CSNB"/>
    <s v="2024025116"/>
    <x v="0"/>
    <s v="ER1242BBS"/>
    <s v="E7586KJW"/>
    <d v="2024-12-15T00:00:00"/>
    <m/>
    <s v="1782"/>
    <x v="46"/>
    <s v="PA"/>
    <s v="S1"/>
    <m/>
    <d v="2024-12-15T00:00:00"/>
    <d v="1899-12-30T08:04:59"/>
    <d v="2024-12-15T00:00:00"/>
    <d v="1899-12-30T08:05:06"/>
    <d v="2024-12-15T00:00:00"/>
    <d v="1899-12-30T08:31:44"/>
    <x v="0"/>
    <s v="RFCPI"/>
    <s v="7001180391"/>
    <s v="FBO"/>
    <d v="1899-12-30T00:00:00"/>
    <d v="1899-12-30T00:00:00"/>
    <d v="1899-12-30T00:00:00"/>
    <s v="Granel"/>
    <s v="E001"/>
    <x v="2"/>
    <d v="1899-12-30T00:26:45"/>
    <d v="1899-12-30T00:26:38"/>
    <n v="8"/>
    <x v="25"/>
    <x v="5"/>
    <x v="1"/>
    <n v="0"/>
    <n v="0"/>
    <s v="OK"/>
    <s v="Granel"/>
    <x v="0"/>
    <n v="0"/>
    <s v="F. NIEBLA"/>
    <s v="A"/>
    <d v="1899-12-30T00:00:00"/>
    <d v="1899-12-30T00:00:00"/>
    <s v="OK"/>
    <m/>
    <m/>
    <d v="1899-12-30T00:00:00"/>
    <d v="1899-12-30T00:26:45"/>
    <n v="1"/>
    <d v="1899-12-30T00:00:07"/>
    <n v="26.750000000001624"/>
    <n v="8"/>
    <s v="Si"/>
  </r>
  <r>
    <s v="CSNB"/>
    <s v="2024025117"/>
    <x v="0"/>
    <s v="ER4642BBY"/>
    <s v="E6485GPB"/>
    <d v="2024-12-15T00:00:00"/>
    <m/>
    <s v="1782"/>
    <x v="46"/>
    <s v="PA"/>
    <s v="S1"/>
    <m/>
    <d v="2024-12-15T00:00:00"/>
    <d v="1899-12-30T08:31:27"/>
    <d v="2024-12-15T00:00:00"/>
    <d v="1899-12-30T08:31:29"/>
    <d v="2024-12-15T00:00:00"/>
    <d v="1899-12-30T08:55:21"/>
    <x v="0"/>
    <s v="RFCPI"/>
    <s v="7001180392"/>
    <s v="FBO"/>
    <d v="1899-12-30T00:00:00"/>
    <d v="1899-12-30T00:00:00"/>
    <d v="1899-12-30T00:00:00"/>
    <s v="Granel"/>
    <s v="E001"/>
    <x v="2"/>
    <d v="1899-12-30T00:23:54"/>
    <d v="1899-12-30T00:23:52"/>
    <n v="8"/>
    <x v="25"/>
    <x v="5"/>
    <x v="1"/>
    <n v="0"/>
    <n v="0"/>
    <s v="OK"/>
    <s v="Granel"/>
    <x v="0"/>
    <n v="0"/>
    <s v="F. NIEBLA"/>
    <s v="A"/>
    <d v="1899-12-30T00:00:00"/>
    <d v="1899-12-30T00:00:00"/>
    <s v="OK"/>
    <m/>
    <m/>
    <d v="1899-12-30T00:00:00"/>
    <d v="1899-12-30T00:23:54"/>
    <n v="1"/>
    <d v="1899-12-30T00:00:02"/>
    <n v="23.89999999999678"/>
    <n v="8"/>
    <s v="Si"/>
  </r>
  <r>
    <s v="CSNB"/>
    <s v="2024025118"/>
    <x v="0"/>
    <s v="EM24729R"/>
    <s v="E3201JTT"/>
    <d v="2024-12-15T00:00:00"/>
    <m/>
    <s v="1782"/>
    <x v="46"/>
    <s v="PA"/>
    <s v="S1"/>
    <m/>
    <d v="2024-12-15T00:00:00"/>
    <d v="1899-12-30T09:13:44"/>
    <d v="2024-12-15T00:00:00"/>
    <d v="1899-12-30T09:13:49"/>
    <d v="2024-12-15T00:00:00"/>
    <d v="1899-12-30T09:44:42"/>
    <x v="0"/>
    <s v="RFCPI"/>
    <s v="7001180393"/>
    <s v="FBO"/>
    <d v="1899-12-30T00:00:00"/>
    <d v="1899-12-30T00:00:00"/>
    <d v="1899-12-30T00:00:00"/>
    <s v="Granel"/>
    <s v="E001"/>
    <x v="2"/>
    <d v="1899-12-30T00:30:58"/>
    <d v="1899-12-30T00:30:53"/>
    <n v="9"/>
    <x v="25"/>
    <x v="5"/>
    <x v="1"/>
    <n v="0"/>
    <n v="0"/>
    <s v="OK"/>
    <s v="Granel"/>
    <x v="0"/>
    <n v="0"/>
    <s v="F. NIEBLA"/>
    <s v="A"/>
    <d v="1899-12-30T00:00:00"/>
    <d v="1899-12-30T00:00:00"/>
    <s v="OK"/>
    <m/>
    <m/>
    <d v="1899-12-30T00:00:00"/>
    <d v="1899-12-30T00:30:58"/>
    <n v="1"/>
    <d v="1899-12-30T00:00:05"/>
    <n v="30.966666666667216"/>
    <n v="9"/>
    <s v="Si"/>
  </r>
  <r>
    <s v="CSNB"/>
    <s v="2024025119"/>
    <x v="0"/>
    <s v="ER5303BBT"/>
    <s v="E9842JGG"/>
    <d v="2024-12-15T00:00:00"/>
    <m/>
    <s v="1782"/>
    <x v="46"/>
    <s v="PA"/>
    <s v="S1"/>
    <m/>
    <d v="2024-12-15T00:00:00"/>
    <d v="1899-12-30T09:56:22"/>
    <d v="2024-12-15T00:00:00"/>
    <d v="1899-12-30T09:56:24"/>
    <d v="2024-12-15T00:00:00"/>
    <d v="1899-12-30T10:24:15"/>
    <x v="0"/>
    <s v="RFCPI"/>
    <s v="7001180394"/>
    <s v="FBO"/>
    <d v="1899-12-30T00:00:00"/>
    <d v="1899-12-30T00:00:00"/>
    <d v="1899-12-30T00:00:00"/>
    <s v="Granel"/>
    <s v="E001"/>
    <x v="2"/>
    <d v="1899-12-30T00:27:53"/>
    <d v="1899-12-30T00:27:51"/>
    <n v="9"/>
    <x v="25"/>
    <x v="5"/>
    <x v="1"/>
    <n v="0"/>
    <n v="0"/>
    <s v="OK"/>
    <s v="Granel"/>
    <x v="0"/>
    <n v="0"/>
    <s v="F. NIEBLA"/>
    <s v="A"/>
    <d v="1899-12-30T00:00:00"/>
    <d v="1899-12-30T00:00:00"/>
    <s v="OK"/>
    <m/>
    <m/>
    <d v="1899-12-30T00:00:00"/>
    <d v="1899-12-30T00:27:53"/>
    <n v="1"/>
    <d v="1899-12-30T00:00:02"/>
    <n v="27.883333333324796"/>
    <n v="10"/>
    <s v="Si"/>
  </r>
  <r>
    <s v="CSNB"/>
    <s v="2024025120"/>
    <x v="0"/>
    <s v="ER3237BCD"/>
    <s v="E9402GGZ"/>
    <d v="2024-12-15T00:00:00"/>
    <m/>
    <s v="1782"/>
    <x v="46"/>
    <s v="PA"/>
    <s v="S1"/>
    <m/>
    <d v="2024-12-15T00:00:00"/>
    <d v="1899-12-30T10:50:52"/>
    <d v="2024-12-15T00:00:00"/>
    <d v="1899-12-30T10:50:55"/>
    <d v="2024-12-15T00:00:00"/>
    <d v="1899-12-30T11:12:39"/>
    <x v="0"/>
    <s v="RFCPI"/>
    <s v="7001180395"/>
    <s v="FBO"/>
    <d v="1899-12-30T00:00:00"/>
    <d v="1899-12-30T00:00:00"/>
    <d v="1899-12-30T00:00:00"/>
    <s v="Granel"/>
    <s v="E001"/>
    <x v="2"/>
    <d v="1899-12-30T00:21:47"/>
    <d v="1899-12-30T00:21:44"/>
    <n v="10"/>
    <x v="25"/>
    <x v="5"/>
    <x v="1"/>
    <n v="0"/>
    <n v="0"/>
    <s v="OK"/>
    <s v="Granel"/>
    <x v="0"/>
    <n v="0"/>
    <s v="F. NIEBLA"/>
    <s v="A"/>
    <d v="1899-12-30T00:00:00"/>
    <d v="1899-12-30T00:00:00"/>
    <s v="OK"/>
    <m/>
    <m/>
    <d v="1899-12-30T00:00:00"/>
    <d v="1899-12-30T00:21:47"/>
    <n v="1"/>
    <d v="1899-12-30T00:00:03"/>
    <n v="21.783333333340789"/>
    <n v="11"/>
    <s v="Si"/>
  </r>
  <r>
    <s v="CSNB"/>
    <s v="2024025122"/>
    <x v="0"/>
    <s v="ER6765BBT"/>
    <s v="E4948KGF"/>
    <d v="2024-12-15T00:00:00"/>
    <m/>
    <s v="1782"/>
    <x v="46"/>
    <s v="PA"/>
    <s v="S1"/>
    <m/>
    <d v="2024-12-15T00:00:00"/>
    <d v="1899-12-30T10:58:12"/>
    <d v="2024-12-15T00:00:00"/>
    <d v="1899-12-30T10:58:13"/>
    <d v="2024-12-15T00:00:00"/>
    <d v="1899-12-30T11:34:08"/>
    <x v="0"/>
    <s v="RFCPI"/>
    <s v="7001180396"/>
    <s v="FBO"/>
    <d v="1899-12-30T00:00:00"/>
    <d v="1899-12-30T00:00:00"/>
    <d v="1899-12-30T00:00:00"/>
    <s v="Granel"/>
    <s v="E001"/>
    <x v="2"/>
    <d v="1899-12-30T00:35:56"/>
    <d v="1899-12-30T00:35:55"/>
    <n v="10"/>
    <x v="25"/>
    <x v="5"/>
    <x v="1"/>
    <n v="0"/>
    <n v="0"/>
    <s v="OK"/>
    <s v="Granel"/>
    <x v="0"/>
    <n v="0"/>
    <s v="F. NIEBLA"/>
    <s v="A"/>
    <d v="1899-12-30T00:00:00"/>
    <d v="1899-12-30T00:00:00"/>
    <s v="OK"/>
    <m/>
    <m/>
    <d v="1899-12-30T00:00:00"/>
    <d v="1899-12-30T00:35:56"/>
    <n v="1"/>
    <d v="1899-12-30T00:00:01"/>
    <n v="35.933333333342361"/>
    <n v="11"/>
    <s v="Si"/>
  </r>
  <r>
    <s v="CSNB"/>
    <s v="2024025123"/>
    <x v="0"/>
    <s v="ER8916BBY"/>
    <s v="E6758JLK"/>
    <d v="2024-12-15T00:00:00"/>
    <m/>
    <s v="1782"/>
    <x v="46"/>
    <s v="PA"/>
    <s v="S1"/>
    <m/>
    <d v="2024-12-15T00:00:00"/>
    <d v="1899-12-30T11:32:36"/>
    <d v="2024-12-15T00:00:00"/>
    <d v="1899-12-30T11:32:39"/>
    <d v="2024-12-15T00:00:00"/>
    <d v="1899-12-30T12:14:25"/>
    <x v="0"/>
    <s v="RFCPI"/>
    <s v="7001180397"/>
    <s v="FBO"/>
    <d v="1899-12-30T00:00:00"/>
    <d v="1899-12-30T00:00:00"/>
    <d v="1899-12-30T00:00:00"/>
    <s v="Granel"/>
    <s v="E001"/>
    <x v="2"/>
    <d v="1899-12-30T00:41:49"/>
    <d v="1899-12-30T00:41:46"/>
    <n v="11"/>
    <x v="25"/>
    <x v="5"/>
    <x v="1"/>
    <n v="0"/>
    <n v="0"/>
    <s v="OK"/>
    <s v="Granel"/>
    <x v="0"/>
    <n v="0"/>
    <s v="F. NIEBLA"/>
    <s v="A"/>
    <d v="1899-12-30T00:00:00"/>
    <d v="1899-12-30T00:00:00"/>
    <s v="OK"/>
    <m/>
    <m/>
    <d v="1899-12-30T00:00:00"/>
    <d v="1899-12-30T00:41:49"/>
    <n v="1"/>
    <d v="1899-12-30T00:00:03"/>
    <n v="41.816666666664034"/>
    <n v="12"/>
    <s v="Si"/>
  </r>
  <r>
    <s v="CSNB"/>
    <s v="2024025121"/>
    <x v="0"/>
    <s v="ECO02603R"/>
    <s v="E2222JCW"/>
    <d v="2024-12-15T00:00:00"/>
    <m/>
    <s v="3236"/>
    <x v="47"/>
    <s v="PA"/>
    <s v="S2"/>
    <m/>
    <d v="2024-12-15T00:00:00"/>
    <d v="1899-12-30T10:53:25"/>
    <d v="2024-12-15T00:00:00"/>
    <d v="1899-12-30T10:56:16"/>
    <d v="2024-12-15T00:00:00"/>
    <d v="1899-12-30T12:18:20"/>
    <x v="0"/>
    <s v="RFCPI"/>
    <s v="7001180398"/>
    <s v="FBO"/>
    <d v="1899-12-30T00:00:00"/>
    <d v="1899-12-30T00:00:00"/>
    <d v="1899-12-30T00:00:00"/>
    <s v="Granel"/>
    <s v="E001"/>
    <x v="2"/>
    <d v="1899-12-30T01:24:55"/>
    <d v="1899-12-30T01:22:04"/>
    <n v="10"/>
    <x v="25"/>
    <x v="5"/>
    <x v="1"/>
    <n v="0"/>
    <n v="0"/>
    <s v="OK"/>
    <s v="Granel"/>
    <x v="0"/>
    <n v="0"/>
    <s v="F. NIEBLA"/>
    <s v="B"/>
    <d v="1899-12-30T00:00:00"/>
    <d v="1899-12-30T00:00:00"/>
    <s v="OK"/>
    <m/>
    <m/>
    <d v="1899-12-30T00:00:00"/>
    <d v="1899-12-30T01:24:55"/>
    <n v="1"/>
    <d v="1899-12-30T00:02:51"/>
    <n v="84.916666666670366"/>
    <n v="12"/>
    <s v="No"/>
  </r>
  <r>
    <s v="CSNB"/>
    <s v="2024025125"/>
    <x v="0"/>
    <s v="ER1242BBS"/>
    <s v="E7586KJW"/>
    <d v="2024-12-15T00:00:00"/>
    <m/>
    <s v="1782"/>
    <x v="46"/>
    <s v="PA"/>
    <s v="S1"/>
    <m/>
    <d v="2024-12-15T00:00:00"/>
    <d v="1899-12-30T12:32:46"/>
    <d v="2024-12-15T00:00:00"/>
    <d v="1899-12-30T12:32:48"/>
    <d v="2024-12-15T00:00:00"/>
    <d v="1899-12-30T13:01:33"/>
    <x v="0"/>
    <s v="RFCPI"/>
    <s v="7001180399"/>
    <s v="FBO"/>
    <d v="1899-12-30T00:00:00"/>
    <d v="1899-12-30T00:00:00"/>
    <d v="1899-12-30T00:00:00"/>
    <s v="Granel"/>
    <s v="E001"/>
    <x v="2"/>
    <d v="1899-12-30T00:28:47"/>
    <d v="1899-12-30T00:28:45"/>
    <n v="12"/>
    <x v="25"/>
    <x v="5"/>
    <x v="1"/>
    <n v="0"/>
    <n v="0"/>
    <s v="OK"/>
    <s v="Granel"/>
    <x v="0"/>
    <n v="0"/>
    <s v="F. NIEBLA"/>
    <s v="A"/>
    <d v="1899-12-30T00:00:00"/>
    <d v="1899-12-30T00:00:00"/>
    <s v="OK"/>
    <m/>
    <m/>
    <d v="1899-12-30T00:00:00"/>
    <d v="1899-12-30T00:28:47"/>
    <n v="1"/>
    <d v="1899-12-30T00:00:02"/>
    <n v="28.783333333339165"/>
    <n v="13"/>
    <s v="Si"/>
  </r>
  <r>
    <s v="CSNB"/>
    <s v="2024025124"/>
    <x v="0"/>
    <s v="ER9517BBK"/>
    <s v="E4598JTV"/>
    <d v="2024-12-15T00:00:00"/>
    <m/>
    <s v="1782"/>
    <x v="46"/>
    <s v="PA"/>
    <s v="S1"/>
    <m/>
    <d v="2024-12-15T00:00:00"/>
    <d v="1899-12-30T12:21:54"/>
    <d v="2024-12-15T00:00:00"/>
    <d v="1899-12-30T12:21:58"/>
    <d v="2024-12-15T00:00:00"/>
    <d v="1899-12-30T13:14:40"/>
    <x v="0"/>
    <s v="RFCPI"/>
    <s v="7001180400"/>
    <s v="FBO"/>
    <d v="1899-12-30T00:00:00"/>
    <d v="1899-12-30T00:00:00"/>
    <d v="1899-12-30T00:00:00"/>
    <s v="Granel"/>
    <s v="E001"/>
    <x v="2"/>
    <d v="1899-12-30T00:52:46"/>
    <d v="1899-12-30T00:52:42"/>
    <n v="12"/>
    <x v="25"/>
    <x v="5"/>
    <x v="1"/>
    <n v="0"/>
    <n v="0"/>
    <s v="OK"/>
    <s v="Granel"/>
    <x v="0"/>
    <n v="0"/>
    <s v="F. NIEBLA"/>
    <s v="B"/>
    <d v="1899-12-30T00:00:00"/>
    <d v="1899-12-30T00:00:00"/>
    <s v="OK"/>
    <m/>
    <m/>
    <d v="1899-12-30T00:00:00"/>
    <d v="1899-12-30T00:52:46"/>
    <n v="1"/>
    <d v="1899-12-30T00:00:04"/>
    <n v="52.766666666668783"/>
    <n v="13"/>
    <s v="No"/>
  </r>
  <r>
    <s v="CSNB"/>
    <s v="2024025126"/>
    <x v="0"/>
    <s v="ER1486BBS"/>
    <s v="E4179KVF"/>
    <d v="2024-12-16T00:00:00"/>
    <m/>
    <s v="1782"/>
    <x v="46"/>
    <s v="PA"/>
    <s v="S1"/>
    <m/>
    <d v="2024-12-16T00:00:00"/>
    <d v="1899-12-30T06:06:56"/>
    <d v="2024-12-16T00:00:00"/>
    <d v="1899-12-30T06:06:58"/>
    <d v="2024-12-16T00:00:00"/>
    <d v="1899-12-30T06:36:14"/>
    <x v="0"/>
    <s v="RFCPI"/>
    <s v="7001180401"/>
    <s v="FBO"/>
    <d v="1899-12-30T00:29:18"/>
    <d v="1899-12-30T00:29:16"/>
    <d v="1899-12-30T00:00:02"/>
    <s v="Granel"/>
    <s v="E001"/>
    <x v="2"/>
    <d v="1899-12-30T00:29:18"/>
    <d v="1899-12-30T00:29:16"/>
    <n v="6"/>
    <x v="11"/>
    <x v="5"/>
    <x v="1"/>
    <n v="0"/>
    <n v="0"/>
    <s v="OK"/>
    <s v="Granel"/>
    <x v="0"/>
    <n v="0"/>
    <s v="F. NIEBLA"/>
    <s v="A"/>
    <d v="1899-12-30T00:00:02"/>
    <d v="1899-12-30T00:00:02"/>
    <s v="OK"/>
    <m/>
    <m/>
    <d v="1899-12-30T00:00:00"/>
    <d v="1899-12-30T00:29:18"/>
    <n v="2"/>
    <d v="1899-12-30T00:00:02"/>
    <n v="29.300000000011213"/>
    <n v="6"/>
    <s v="Si"/>
  </r>
  <r>
    <s v="CSNB"/>
    <s v="2024025129"/>
    <x v="0"/>
    <s v="ECO02603R"/>
    <s v="E2222JCW"/>
    <d v="2024-12-16T00:00:00"/>
    <m/>
    <s v="837"/>
    <x v="48"/>
    <s v="PA"/>
    <s v="S6"/>
    <m/>
    <d v="2024-12-16T00:00:00"/>
    <d v="1899-12-30T06:38:13"/>
    <d v="2024-12-16T00:00:00"/>
    <d v="1899-12-30T06:38:14"/>
    <d v="2024-12-16T00:00:00"/>
    <d v="1899-12-30T07:16:10"/>
    <x v="0"/>
    <s v="RFCPI"/>
    <s v="7001180402"/>
    <s v="FBO"/>
    <d v="1899-12-30T00:37:57"/>
    <d v="1899-12-30T00:37:56"/>
    <d v="1899-12-30T00:00:01"/>
    <s v="Granel"/>
    <s v="E001"/>
    <x v="2"/>
    <d v="1899-12-30T00:37:57"/>
    <d v="1899-12-30T00:37:56"/>
    <n v="6"/>
    <x v="11"/>
    <x v="5"/>
    <x v="1"/>
    <n v="0"/>
    <n v="0"/>
    <s v="OK"/>
    <s v="Granel"/>
    <x v="0"/>
    <n v="0"/>
    <s v="F. NIEBLA"/>
    <s v="A"/>
    <d v="1899-12-30T00:00:01"/>
    <d v="1899-12-30T00:00:01"/>
    <s v="OK"/>
    <m/>
    <m/>
    <d v="1899-12-30T00:00:00"/>
    <d v="1899-12-30T00:37:57"/>
    <n v="2"/>
    <d v="1899-12-30T00:00:01"/>
    <n v="37.950000000004735"/>
    <n v="7"/>
    <s v="Si"/>
  </r>
  <r>
    <s v="CSNB"/>
    <s v="2024025134"/>
    <x v="0"/>
    <s v="ER1551BBJ"/>
    <s v="E2015JDV"/>
    <d v="2024-12-16T00:00:00"/>
    <m/>
    <s v="837"/>
    <x v="48"/>
    <s v="PA"/>
    <s v="S6"/>
    <m/>
    <d v="2024-12-16T00:00:00"/>
    <d v="1899-12-30T07:22:57"/>
    <d v="2024-12-16T00:00:00"/>
    <d v="1899-12-30T07:22:58"/>
    <d v="2024-12-16T00:00:00"/>
    <d v="1899-12-30T07:45:20"/>
    <x v="0"/>
    <s v="RFCPI"/>
    <s v="7001180403"/>
    <s v="FBO"/>
    <d v="1899-12-30T00:22:23"/>
    <d v="1899-12-30T00:22:22"/>
    <d v="1899-12-30T00:00:01"/>
    <s v="Granel"/>
    <s v="E001"/>
    <x v="2"/>
    <d v="1899-12-30T00:22:23"/>
    <d v="1899-12-30T00:22:22"/>
    <n v="7"/>
    <x v="11"/>
    <x v="5"/>
    <x v="1"/>
    <n v="0"/>
    <n v="0"/>
    <s v="OK"/>
    <s v="Granel"/>
    <x v="0"/>
    <n v="0"/>
    <s v="F. NIEBLA"/>
    <s v="A"/>
    <d v="1899-12-30T00:00:01"/>
    <d v="1899-12-30T00:00:01"/>
    <s v="OK"/>
    <m/>
    <m/>
    <d v="1899-12-30T00:00:00"/>
    <d v="1899-12-30T00:22:23"/>
    <n v="2"/>
    <d v="1899-12-30T00:00:01"/>
    <n v="22.383333333331208"/>
    <n v="7"/>
    <s v="Si"/>
  </r>
  <r>
    <s v="CSNB"/>
    <s v="2024025130"/>
    <x v="0"/>
    <s v="ER1991BBZ"/>
    <s v="E6028JLK"/>
    <d v="2024-12-16T00:00:00"/>
    <m/>
    <s v="1782"/>
    <x v="46"/>
    <s v="PA"/>
    <s v="S1"/>
    <m/>
    <d v="2024-12-16T00:00:00"/>
    <d v="1899-12-30T07:08:30"/>
    <d v="2024-12-16T00:00:00"/>
    <d v="1899-12-30T07:08:31"/>
    <d v="2024-12-16T00:00:00"/>
    <d v="1899-12-30T07:52:57"/>
    <x v="0"/>
    <s v="RFCPI"/>
    <s v="7001180404"/>
    <s v="FBO"/>
    <d v="1899-12-30T00:44:27"/>
    <d v="1899-12-30T00:44:26"/>
    <d v="1899-12-30T00:00:01"/>
    <s v="Granel"/>
    <s v="E001"/>
    <x v="2"/>
    <d v="1899-12-30T00:44:27"/>
    <d v="1899-12-30T00:44:26"/>
    <n v="7"/>
    <x v="11"/>
    <x v="5"/>
    <x v="1"/>
    <n v="0"/>
    <n v="0"/>
    <s v="OK"/>
    <s v="Granel"/>
    <x v="0"/>
    <n v="0"/>
    <s v="F. NIEBLA"/>
    <s v="A"/>
    <d v="1899-12-30T00:00:01"/>
    <d v="1899-12-30T00:00:01"/>
    <s v="OK"/>
    <m/>
    <m/>
    <d v="1899-12-30T00:00:00"/>
    <d v="1899-12-30T00:44:27"/>
    <n v="2"/>
    <d v="1899-12-30T00:00:01"/>
    <n v="44.450000000006391"/>
    <n v="7"/>
    <s v="Si"/>
  </r>
  <r>
    <s v="CSNB"/>
    <s v="2024025127"/>
    <x v="0"/>
    <s v="ER3237BCD"/>
    <s v="E9402GGZ"/>
    <d v="2024-12-16T00:00:00"/>
    <m/>
    <s v="3236"/>
    <x v="47"/>
    <s v="PA"/>
    <s v="S2"/>
    <m/>
    <d v="2024-12-16T00:00:00"/>
    <d v="1899-12-30T06:14:57"/>
    <d v="2024-12-16T00:00:00"/>
    <d v="1899-12-30T06:15:01"/>
    <d v="2024-12-16T00:00:00"/>
    <d v="1899-12-30T08:02:47"/>
    <x v="0"/>
    <s v="RFCPI"/>
    <s v="7001180405"/>
    <s v="FBO"/>
    <d v="1899-12-30T01:47:50"/>
    <d v="1899-12-30T01:47:46"/>
    <d v="1899-12-30T00:00:04"/>
    <s v="Granel"/>
    <s v="E001"/>
    <x v="2"/>
    <d v="1899-12-30T01:47:50"/>
    <d v="1899-12-30T01:47:46"/>
    <n v="6"/>
    <x v="11"/>
    <x v="5"/>
    <x v="1"/>
    <n v="0"/>
    <n v="0"/>
    <s v="OK"/>
    <s v="Granel"/>
    <x v="0"/>
    <n v="0"/>
    <s v="F. NIEBLA"/>
    <s v="C"/>
    <d v="1899-12-30T00:00:04"/>
    <d v="1899-12-30T00:00:04"/>
    <s v="OK"/>
    <m/>
    <m/>
    <d v="1899-12-30T00:00:00"/>
    <d v="1899-12-30T01:47:50"/>
    <n v="2"/>
    <d v="1899-12-30T00:00:04"/>
    <n v="107.83333333333441"/>
    <n v="8"/>
    <s v="No"/>
  </r>
  <r>
    <s v="CSNB"/>
    <s v="2024025133"/>
    <x v="0"/>
    <s v="ER4642BBY"/>
    <s v="E6485GPB"/>
    <d v="2024-12-16T00:00:00"/>
    <m/>
    <s v="837"/>
    <x v="48"/>
    <s v="PA"/>
    <s v="S6"/>
    <m/>
    <d v="2024-12-16T00:00:00"/>
    <d v="1899-12-30T07:22:23"/>
    <d v="2024-12-16T00:00:00"/>
    <d v="1899-12-30T07:22:24"/>
    <d v="2024-12-16T00:00:00"/>
    <d v="1899-12-30T08:05:40"/>
    <x v="0"/>
    <s v="RFCPI"/>
    <s v="7001180406"/>
    <s v="FBO"/>
    <d v="1899-12-30T00:43:17"/>
    <d v="1899-12-30T00:43:16"/>
    <d v="1899-12-30T00:00:01"/>
    <s v="Granel"/>
    <s v="E001"/>
    <x v="2"/>
    <d v="1899-12-30T00:43:17"/>
    <d v="1899-12-30T00:43:16"/>
    <n v="7"/>
    <x v="11"/>
    <x v="5"/>
    <x v="1"/>
    <n v="0"/>
    <n v="0"/>
    <s v="OK"/>
    <s v="Granel"/>
    <x v="0"/>
    <n v="0"/>
    <s v="F. NIEBLA"/>
    <s v="A"/>
    <d v="1899-12-30T00:00:01"/>
    <d v="1899-12-30T00:00:01"/>
    <s v="OK"/>
    <m/>
    <m/>
    <d v="1899-12-30T00:00:00"/>
    <d v="1899-12-30T00:43:17"/>
    <n v="2"/>
    <d v="1899-12-30T00:00:01"/>
    <n v="43.283333333332799"/>
    <n v="8"/>
    <s v="Si"/>
  </r>
  <r>
    <s v="CSNB"/>
    <s v="2024025128"/>
    <x v="0"/>
    <s v="ER9645BBZ"/>
    <s v="E0945JZT"/>
    <d v="2024-12-16T00:00:00"/>
    <m/>
    <s v="1782"/>
    <x v="46"/>
    <s v="PA"/>
    <s v="S1"/>
    <m/>
    <d v="2024-12-16T00:00:00"/>
    <d v="1899-12-30T06:26:47"/>
    <d v="2024-12-16T00:00:00"/>
    <d v="1899-12-30T06:26:48"/>
    <d v="2024-12-16T00:00:00"/>
    <d v="1899-12-30T08:16:25"/>
    <x v="0"/>
    <s v="RFCPI"/>
    <s v="7001180407"/>
    <s v="FBO"/>
    <d v="1899-12-30T01:49:38"/>
    <d v="1899-12-30T01:49:37"/>
    <d v="1899-12-30T00:00:01"/>
    <s v="Granel"/>
    <s v="E001"/>
    <x v="2"/>
    <d v="1899-12-30T01:49:38"/>
    <d v="1899-12-30T01:49:37"/>
    <n v="6"/>
    <x v="11"/>
    <x v="5"/>
    <x v="1"/>
    <n v="0"/>
    <n v="0"/>
    <s v="OK"/>
    <s v="Granel"/>
    <x v="0"/>
    <n v="0"/>
    <s v="F. NIEBLA"/>
    <s v="C"/>
    <d v="1899-12-30T00:00:01"/>
    <d v="1899-12-30T00:00:01"/>
    <s v="OK"/>
    <m/>
    <m/>
    <d v="1899-12-30T00:00:00"/>
    <d v="1899-12-30T01:49:38"/>
    <n v="2"/>
    <d v="1899-12-30T00:00:01"/>
    <n v="109.63333333333445"/>
    <n v="8"/>
    <s v="No"/>
  </r>
  <r>
    <s v="CSNB"/>
    <s v="2024025135"/>
    <x v="0"/>
    <s v="ER1917BBX"/>
    <s v="E9349KRP"/>
    <d v="2024-12-16T00:00:00"/>
    <m/>
    <s v="837"/>
    <x v="48"/>
    <s v="PA"/>
    <s v="S6"/>
    <m/>
    <d v="2024-12-16T00:00:00"/>
    <d v="1899-12-30T07:48:43"/>
    <d v="2024-12-16T00:00:00"/>
    <d v="1899-12-30T07:48:46"/>
    <d v="2024-12-16T00:00:00"/>
    <d v="1899-12-30T08:19:13"/>
    <x v="0"/>
    <s v="RFCPI"/>
    <s v="7001180408"/>
    <s v="EXW"/>
    <d v="1899-12-30T00:30:30"/>
    <d v="1899-12-30T00:30:27"/>
    <d v="1899-12-30T00:00:03"/>
    <s v="Granel"/>
    <s v="E001"/>
    <x v="1"/>
    <d v="1899-12-30T00:30:30"/>
    <d v="1899-12-30T00:30:27"/>
    <n v="7"/>
    <x v="11"/>
    <x v="5"/>
    <x v="1"/>
    <n v="0"/>
    <n v="0"/>
    <s v="OK"/>
    <s v="Granel"/>
    <x v="0"/>
    <n v="0"/>
    <s v="F. NIEBLA"/>
    <s v="A"/>
    <d v="1899-12-30T00:00:03"/>
    <d v="1899-12-30T00:00:03"/>
    <s v="OK"/>
    <m/>
    <m/>
    <d v="1899-12-30T00:00:00"/>
    <d v="1899-12-30T00:30:30"/>
    <n v="2"/>
    <d v="1899-12-30T00:00:03"/>
    <n v="30.499999999991978"/>
    <n v="8"/>
    <s v="Si"/>
  </r>
  <r>
    <s v="CSNB"/>
    <s v="2024025131"/>
    <x v="0"/>
    <s v="ER2775BBR"/>
    <s v="E4544MKW"/>
    <d v="2024-12-16T00:00:00"/>
    <m/>
    <s v="2032"/>
    <x v="52"/>
    <s v="PA"/>
    <s v="S4"/>
    <m/>
    <d v="2024-12-16T00:00:00"/>
    <d v="1899-12-30T07:10:22"/>
    <d v="2024-12-16T00:00:00"/>
    <d v="1899-12-30T07:16:33"/>
    <d v="2024-12-16T00:00:00"/>
    <d v="1899-12-30T08:33:58"/>
    <x v="0"/>
    <s v="RFCPI"/>
    <s v="7001180409"/>
    <s v="FBO"/>
    <d v="1899-12-30T01:23:36"/>
    <d v="1899-12-30T01:17:25"/>
    <d v="1899-12-30T00:06:11"/>
    <s v="Granel"/>
    <s v="E001"/>
    <x v="2"/>
    <d v="1899-12-30T01:23:36"/>
    <d v="1899-12-30T01:17:25"/>
    <n v="7"/>
    <x v="11"/>
    <x v="5"/>
    <x v="1"/>
    <n v="0"/>
    <n v="0"/>
    <s v="OK"/>
    <s v="Granel"/>
    <x v="0"/>
    <n v="0"/>
    <s v="F. NIEBLA"/>
    <s v="B"/>
    <d v="1899-12-30T00:06:11"/>
    <d v="1899-12-30T00:06:11"/>
    <s v="OK"/>
    <m/>
    <m/>
    <d v="1899-12-30T00:00:00"/>
    <d v="1899-12-30T01:23:36"/>
    <n v="2"/>
    <d v="1899-12-30T00:06:11"/>
    <n v="83.600000000006347"/>
    <n v="8"/>
    <s v="No"/>
  </r>
  <r>
    <s v="CSNB"/>
    <s v="2024025137"/>
    <x v="0"/>
    <s v="ER8916BBY"/>
    <s v="E6758JLK"/>
    <d v="2024-12-16T00:00:00"/>
    <m/>
    <s v="1782"/>
    <x v="46"/>
    <s v="PA"/>
    <s v="S1"/>
    <m/>
    <d v="2024-12-16T00:00:00"/>
    <d v="1899-12-30T08:08:14"/>
    <d v="2024-12-16T00:00:00"/>
    <d v="1899-12-30T08:08:14"/>
    <d v="2024-12-16T00:00:00"/>
    <d v="1899-12-30T08:39:06"/>
    <x v="0"/>
    <s v="RFCPI"/>
    <s v="7001180410"/>
    <s v="FBO"/>
    <d v="1899-12-30T00:30:52"/>
    <d v="1899-12-30T00:30:52"/>
    <d v="1899-12-30T00:00:00"/>
    <s v="Granel"/>
    <s v="E001"/>
    <x v="2"/>
    <d v="1899-12-30T00:30:52"/>
    <d v="1899-12-30T00:30:52"/>
    <n v="8"/>
    <x v="11"/>
    <x v="5"/>
    <x v="1"/>
    <n v="0"/>
    <n v="0"/>
    <s v="OK"/>
    <s v="Granel"/>
    <x v="0"/>
    <n v="0"/>
    <s v="F. NIEBLA"/>
    <s v="A"/>
    <d v="1899-12-30T00:00:00"/>
    <d v="1899-12-30T00:00:00"/>
    <s v="OK"/>
    <m/>
    <m/>
    <d v="1899-12-30T00:00:00"/>
    <d v="1899-12-30T00:30:52"/>
    <n v="2"/>
    <d v="1899-12-30T00:00:00"/>
    <n v="30.866666666659206"/>
    <n v="8"/>
    <s v="Si"/>
  </r>
  <r>
    <s v="CSNB"/>
    <s v="2024025138"/>
    <x v="0"/>
    <s v="EM24729R"/>
    <s v="E3201JTT"/>
    <d v="2024-12-16T00:00:00"/>
    <m/>
    <s v="837"/>
    <x v="48"/>
    <s v="PA"/>
    <s v="S6"/>
    <m/>
    <d v="2024-12-16T00:00:00"/>
    <d v="1899-12-30T08:15:02"/>
    <d v="2024-12-16T00:00:00"/>
    <d v="1899-12-30T08:15:02"/>
    <d v="2024-12-16T00:00:00"/>
    <d v="1899-12-30T08:47:00"/>
    <x v="0"/>
    <s v="RFCPI"/>
    <s v="7001180411"/>
    <s v="FBO"/>
    <d v="1899-12-30T00:31:58"/>
    <d v="1899-12-30T00:31:58"/>
    <d v="1899-12-30T00:00:00"/>
    <s v="Granel"/>
    <s v="E001"/>
    <x v="2"/>
    <d v="1899-12-30T00:31:58"/>
    <d v="1899-12-30T00:31:58"/>
    <n v="8"/>
    <x v="11"/>
    <x v="5"/>
    <x v="1"/>
    <n v="0"/>
    <n v="0"/>
    <s v="OK"/>
    <s v="Granel"/>
    <x v="0"/>
    <n v="0"/>
    <s v="F. NIEBLA"/>
    <s v="A"/>
    <d v="1899-12-30T00:00:00"/>
    <d v="1899-12-30T00:00:00"/>
    <s v="OK"/>
    <m/>
    <m/>
    <d v="1899-12-30T00:00:00"/>
    <d v="1899-12-30T00:31:58"/>
    <n v="2"/>
    <d v="1899-12-30T00:00:00"/>
    <n v="31.966666666660739"/>
    <n v="8"/>
    <s v="Si"/>
  </r>
  <r>
    <s v="CSNB"/>
    <s v="2024025132"/>
    <x v="0"/>
    <s v="ER1242BBS"/>
    <s v="E7586KJW"/>
    <d v="2024-12-16T00:00:00"/>
    <m/>
    <s v="1782"/>
    <x v="46"/>
    <s v="PA"/>
    <s v="S1"/>
    <m/>
    <d v="2024-12-16T00:00:00"/>
    <d v="1899-12-30T07:21:33"/>
    <d v="2024-12-16T00:00:00"/>
    <d v="1899-12-30T07:21:35"/>
    <d v="2024-12-16T00:00:00"/>
    <d v="1899-12-30T08:51:53"/>
    <x v="0"/>
    <s v="RFCPI"/>
    <s v="7001180412"/>
    <s v="FBO"/>
    <d v="1899-12-30T01:30:20"/>
    <d v="1899-12-30T01:30:18"/>
    <d v="1899-12-30T00:00:02"/>
    <s v="Granel"/>
    <s v="E001"/>
    <x v="2"/>
    <d v="1899-12-30T01:30:20"/>
    <d v="1899-12-30T01:30:18"/>
    <n v="7"/>
    <x v="11"/>
    <x v="5"/>
    <x v="1"/>
    <n v="0"/>
    <n v="0"/>
    <s v="OK"/>
    <s v="Granel"/>
    <x v="0"/>
    <n v="0"/>
    <s v="F. NIEBLA"/>
    <s v="C"/>
    <d v="1899-12-30T00:00:02"/>
    <d v="1899-12-30T00:00:02"/>
    <s v="OK"/>
    <m/>
    <m/>
    <d v="1899-12-30T00:00:00"/>
    <d v="1899-12-30T01:30:20"/>
    <n v="2"/>
    <d v="1899-12-30T00:00:02"/>
    <n v="90.333333333345664"/>
    <n v="8"/>
    <s v="No"/>
  </r>
  <r>
    <s v="CSNB"/>
    <s v="2024025145"/>
    <x v="0"/>
    <s v="ER5689BBD"/>
    <s v="E5397JZM"/>
    <d v="2024-12-16T00:00:00"/>
    <m/>
    <s v="1782"/>
    <x v="46"/>
    <s v="PA"/>
    <s v="S1"/>
    <m/>
    <d v="2024-12-16T00:00:00"/>
    <d v="1899-12-30T09:16:55"/>
    <d v="2024-12-16T00:00:00"/>
    <d v="1899-12-30T09:16:57"/>
    <d v="2024-12-16T00:00:00"/>
    <d v="1899-12-30T09:49:13"/>
    <x v="0"/>
    <s v="RFCPI"/>
    <s v="7001180413"/>
    <s v="FBO"/>
    <d v="1899-12-30T00:32:18"/>
    <d v="1899-12-30T00:32:16"/>
    <d v="1899-12-30T00:00:02"/>
    <s v="Granel"/>
    <s v="E001"/>
    <x v="2"/>
    <d v="1899-12-30T00:32:18"/>
    <d v="1899-12-30T00:32:16"/>
    <n v="9"/>
    <x v="11"/>
    <x v="5"/>
    <x v="1"/>
    <n v="0"/>
    <n v="0"/>
    <s v="OK"/>
    <s v="Granel"/>
    <x v="0"/>
    <n v="0"/>
    <s v="F. NIEBLA"/>
    <s v="A"/>
    <d v="1899-12-30T00:00:02"/>
    <d v="1899-12-30T00:00:02"/>
    <s v="OK"/>
    <m/>
    <m/>
    <d v="1899-12-30T00:00:00"/>
    <d v="1899-12-30T00:32:18"/>
    <n v="2"/>
    <d v="1899-12-30T00:00:02"/>
    <n v="32.299999999992018"/>
    <n v="9"/>
    <s v="Si"/>
  </r>
  <r>
    <s v="CSNB"/>
    <s v="2024025146"/>
    <x v="0"/>
    <s v="ER6360BBH"/>
    <s v="E5728KFK"/>
    <d v="2024-12-16T00:00:00"/>
    <m/>
    <s v="837"/>
    <x v="48"/>
    <s v="PA"/>
    <s v="S6"/>
    <m/>
    <d v="2024-12-16T00:00:00"/>
    <d v="1899-12-30T09:18:51"/>
    <d v="2024-12-16T00:00:00"/>
    <d v="1899-12-30T09:18:52"/>
    <d v="2024-12-16T00:00:00"/>
    <d v="1899-12-30T09:52:19"/>
    <x v="0"/>
    <s v="RFCPI"/>
    <s v="7001180414"/>
    <s v="FBO"/>
    <d v="1899-12-30T00:33:28"/>
    <d v="1899-12-30T00:33:27"/>
    <d v="1899-12-30T00:00:01"/>
    <s v="Granel"/>
    <s v="E001"/>
    <x v="2"/>
    <d v="1899-12-30T00:33:28"/>
    <d v="1899-12-30T00:33:27"/>
    <n v="9"/>
    <x v="11"/>
    <x v="5"/>
    <x v="1"/>
    <n v="0"/>
    <n v="0"/>
    <s v="OK"/>
    <s v="Granel"/>
    <x v="0"/>
    <n v="0"/>
    <s v="F. NIEBLA"/>
    <s v="A"/>
    <d v="1899-12-30T00:00:01"/>
    <d v="1899-12-30T00:00:01"/>
    <s v="OK"/>
    <m/>
    <m/>
    <d v="1899-12-30T00:00:00"/>
    <d v="1899-12-30T00:33:28"/>
    <n v="2"/>
    <d v="1899-12-30T00:00:01"/>
    <n v="33.46666666666561"/>
    <n v="9"/>
    <s v="Si"/>
  </r>
  <r>
    <s v="CSNB"/>
    <s v="2024025093"/>
    <x v="0"/>
    <s v="E6878LBJ"/>
    <s v="ER2114BBN"/>
    <d v="2024-12-13T00:00:00"/>
    <m/>
    <s v="1782"/>
    <x v="46"/>
    <s v="PA"/>
    <s v="S1"/>
    <m/>
    <d v="2024-12-13T00:00:00"/>
    <d v="1899-12-30T18:19:15"/>
    <d v="2024-12-13T00:00:00"/>
    <d v="1899-12-30T18:19:16"/>
    <d v="2024-12-13T00:00:00"/>
    <d v="1899-12-30T19:21:57"/>
    <x v="260"/>
    <s v="RFCPI"/>
    <s v="7001180415"/>
    <s v="EXW"/>
    <d v="1899-12-30T01:02:42"/>
    <d v="1899-12-30T01:02:41"/>
    <d v="1899-12-30T00:00:01"/>
    <s v="Granel"/>
    <s v="E001"/>
    <x v="1"/>
    <d v="1899-12-30T01:02:42"/>
    <d v="1899-12-30T01:02:41"/>
    <n v="18"/>
    <x v="9"/>
    <x v="4"/>
    <x v="1"/>
    <n v="0"/>
    <n v="0"/>
    <s v="OK"/>
    <s v="Granel"/>
    <x v="0"/>
    <n v="0"/>
    <s v="F. NIEBLA"/>
    <s v="B"/>
    <d v="1899-12-30T00:00:01"/>
    <d v="1899-12-30T00:00:01"/>
    <s v="OK"/>
    <m/>
    <m/>
    <d v="1899-12-30T00:00:00"/>
    <d v="1899-12-30T01:02:42"/>
    <n v="6"/>
    <d v="1899-12-30T00:00:01"/>
    <n v="62.699999999990453"/>
    <n v="19"/>
    <s v="No"/>
  </r>
  <r>
    <s v="CSNB"/>
    <s v="2024025143"/>
    <x v="0"/>
    <s v="ER8715BBN"/>
    <s v="E9842JGG"/>
    <d v="2024-12-16T00:00:00"/>
    <m/>
    <s v="2882"/>
    <x v="50"/>
    <s v="PA"/>
    <s v="PA"/>
    <m/>
    <d v="2024-12-16T00:00:00"/>
    <d v="1899-12-30T09:07:58"/>
    <d v="2024-12-16T00:00:00"/>
    <d v="1899-12-30T09:08:00"/>
    <d v="2024-12-16T00:00:00"/>
    <d v="1899-12-30T10:10:23"/>
    <x v="0"/>
    <s v="RFCPI"/>
    <s v="7001180416"/>
    <s v="FBO"/>
    <d v="1899-12-30T01:02:25"/>
    <d v="1899-12-30T01:02:23"/>
    <d v="1899-12-30T00:00:02"/>
    <s v="Ensacado"/>
    <s v="E002"/>
    <x v="2"/>
    <d v="1899-12-30T01:02:25"/>
    <d v="1899-12-30T01:02:23"/>
    <n v="9"/>
    <x v="11"/>
    <x v="5"/>
    <x v="2"/>
    <n v="0"/>
    <n v="0"/>
    <s v="OK"/>
    <s v="Ensacado"/>
    <x v="0"/>
    <n v="0"/>
    <s v="F. NIEBLA"/>
    <s v="B"/>
    <d v="1899-12-30T00:00:02"/>
    <d v="1899-12-30T00:00:02"/>
    <s v="OK"/>
    <m/>
    <m/>
    <d v="1899-12-30T00:00:00"/>
    <d v="1899-12-30T01:02:25"/>
    <n v="2"/>
    <d v="1899-12-30T00:00:02"/>
    <n v="62.416666666655985"/>
    <n v="10"/>
    <s v="No"/>
  </r>
  <r>
    <s v="CSNB"/>
    <s v="2024025147"/>
    <x v="0"/>
    <s v="ER9926BCC"/>
    <s v="E3616JTZ"/>
    <d v="2024-12-16T00:00:00"/>
    <m/>
    <s v="837"/>
    <x v="48"/>
    <s v="PA"/>
    <s v="S6"/>
    <m/>
    <d v="2024-12-16T00:00:00"/>
    <d v="1899-12-30T09:26:41"/>
    <d v="2024-12-16T00:00:00"/>
    <d v="1899-12-30T09:26:43"/>
    <d v="2024-12-16T00:00:00"/>
    <d v="1899-12-30T10:16:17"/>
    <x v="0"/>
    <s v="RFCPI"/>
    <s v="7001180417"/>
    <s v="FBO"/>
    <d v="1899-12-30T00:49:36"/>
    <d v="1899-12-30T00:49:34"/>
    <d v="1899-12-30T00:00:02"/>
    <s v="Granel"/>
    <s v="E001"/>
    <x v="2"/>
    <d v="1899-12-30T00:49:36"/>
    <d v="1899-12-30T00:49:34"/>
    <n v="9"/>
    <x v="11"/>
    <x v="5"/>
    <x v="1"/>
    <n v="0"/>
    <n v="0"/>
    <s v="OK"/>
    <s v="Granel"/>
    <x v="0"/>
    <n v="0"/>
    <s v="F. NIEBLA"/>
    <s v="B"/>
    <d v="1899-12-30T00:00:02"/>
    <d v="1899-12-30T00:00:02"/>
    <s v="OK"/>
    <m/>
    <m/>
    <d v="1899-12-30T00:00:00"/>
    <d v="1899-12-30T00:49:36"/>
    <n v="2"/>
    <d v="1899-12-30T00:00:02"/>
    <n v="49.600000000008073"/>
    <n v="10"/>
    <s v="No"/>
  </r>
  <r>
    <s v="CSNB"/>
    <s v="2024025149"/>
    <x v="0"/>
    <s v="ER9517BBK"/>
    <s v="E4598JTV"/>
    <d v="2024-12-16T00:00:00"/>
    <m/>
    <s v="1782"/>
    <x v="46"/>
    <s v="PA"/>
    <s v="S1"/>
    <m/>
    <d v="2024-12-16T00:00:00"/>
    <d v="1899-12-30T09:51:56"/>
    <d v="2024-12-16T00:00:00"/>
    <d v="1899-12-30T09:51:58"/>
    <d v="2024-12-16T00:00:00"/>
    <d v="1899-12-30T10:35:10"/>
    <x v="0"/>
    <s v="RFCPI"/>
    <s v="7001180418"/>
    <s v="FBO"/>
    <d v="1899-12-30T00:43:14"/>
    <d v="1899-12-30T00:43:12"/>
    <d v="1899-12-30T00:00:02"/>
    <s v="Granel"/>
    <s v="E001"/>
    <x v="2"/>
    <d v="1899-12-30T00:43:14"/>
    <d v="1899-12-30T00:43:12"/>
    <n v="9"/>
    <x v="11"/>
    <x v="5"/>
    <x v="1"/>
    <n v="0"/>
    <n v="0"/>
    <s v="OK"/>
    <s v="Granel"/>
    <x v="0"/>
    <n v="0"/>
    <s v="F. NIEBLA"/>
    <s v="A"/>
    <d v="1899-12-30T00:00:02"/>
    <d v="1899-12-30T00:00:02"/>
    <s v="OK"/>
    <m/>
    <m/>
    <d v="1899-12-30T00:00:00"/>
    <d v="1899-12-30T00:43:14"/>
    <n v="2"/>
    <d v="1899-12-30T00:00:02"/>
    <n v="43.233333333335985"/>
    <n v="10"/>
    <s v="Si"/>
  </r>
  <r>
    <s v="CSNB"/>
    <s v="2024025151"/>
    <x v="0"/>
    <s v="E1154JWB"/>
    <s v="ER7683BCC"/>
    <d v="2024-12-16T00:00:00"/>
    <m/>
    <s v="1782"/>
    <x v="46"/>
    <s v="PA"/>
    <s v="S1"/>
    <m/>
    <d v="2024-12-16T00:00:00"/>
    <d v="1899-12-30T09:59:55"/>
    <d v="2024-12-16T00:00:00"/>
    <d v="1899-12-30T09:59:55"/>
    <d v="2024-12-16T00:00:00"/>
    <d v="1899-12-30T10:47:01"/>
    <x v="0"/>
    <s v="RFCPI"/>
    <s v="7001180419"/>
    <s v="EXW"/>
    <d v="1899-12-30T00:47:06"/>
    <d v="1899-12-30T00:47:06"/>
    <d v="1899-12-30T00:00:00"/>
    <s v="Granel"/>
    <s v="E001"/>
    <x v="1"/>
    <d v="1899-12-30T00:47:06"/>
    <d v="1899-12-30T00:47:06"/>
    <n v="9"/>
    <x v="11"/>
    <x v="5"/>
    <x v="1"/>
    <n v="0"/>
    <n v="0"/>
    <s v="OK"/>
    <s v="Granel"/>
    <x v="0"/>
    <n v="0"/>
    <s v="F. NIEBLA"/>
    <s v="B"/>
    <d v="1899-12-30T00:00:00"/>
    <d v="1899-12-30T00:00:00"/>
    <s v="OK"/>
    <m/>
    <m/>
    <d v="1899-12-30T00:00:00"/>
    <d v="1899-12-30T00:47:06"/>
    <n v="2"/>
    <d v="1899-12-30T00:00:00"/>
    <n v="47.099999999995212"/>
    <n v="10"/>
    <s v="No"/>
  </r>
  <r>
    <s v="CSNB"/>
    <s v="2024025150"/>
    <x v="0"/>
    <s v="ER7913BBH"/>
    <s v="E0897HWR"/>
    <d v="2024-12-16T00:00:00"/>
    <m/>
    <s v="1782"/>
    <x v="46"/>
    <s v="PA"/>
    <s v="S1"/>
    <m/>
    <d v="2024-12-16T00:00:00"/>
    <d v="1899-12-30T09:53:57"/>
    <d v="2024-12-16T00:00:00"/>
    <d v="1899-12-30T09:53:58"/>
    <d v="2024-12-16T00:00:00"/>
    <d v="1899-12-30T10:49:52"/>
    <x v="0"/>
    <s v="RFCPI"/>
    <s v="7001180420"/>
    <s v="FBO"/>
    <d v="1899-12-30T00:55:55"/>
    <d v="1899-12-30T00:55:54"/>
    <d v="1899-12-30T00:00:01"/>
    <s v="Granel"/>
    <s v="E001"/>
    <x v="2"/>
    <d v="1899-12-30T00:55:55"/>
    <d v="1899-12-30T00:55:54"/>
    <n v="9"/>
    <x v="11"/>
    <x v="5"/>
    <x v="1"/>
    <n v="0"/>
    <n v="0"/>
    <s v="OK"/>
    <s v="Granel"/>
    <x v="0"/>
    <n v="0"/>
    <s v="F. NIEBLA"/>
    <s v="B"/>
    <d v="1899-12-30T00:00:01"/>
    <d v="1899-12-30T00:00:01"/>
    <s v="OK"/>
    <m/>
    <m/>
    <d v="1899-12-30T00:00:00"/>
    <d v="1899-12-30T00:55:55"/>
    <n v="2"/>
    <d v="1899-12-30T00:00:01"/>
    <n v="55.916666666668796"/>
    <n v="10"/>
    <s v="No"/>
  </r>
  <r>
    <s v="CSNB"/>
    <s v="2024025152"/>
    <x v="0"/>
    <s v="ER4666BBY"/>
    <s v="E6663JLK"/>
    <d v="2024-12-16T00:00:00"/>
    <m/>
    <s v="837"/>
    <x v="48"/>
    <s v="PA"/>
    <s v="S6"/>
    <m/>
    <d v="2024-12-16T00:00:00"/>
    <d v="1899-12-30T10:18:26"/>
    <d v="2024-12-16T00:00:00"/>
    <d v="1899-12-30T10:18:28"/>
    <d v="2024-12-16T00:00:00"/>
    <d v="1899-12-30T10:54:08"/>
    <x v="0"/>
    <s v="RFCPI"/>
    <s v="7001180421"/>
    <s v="FBO"/>
    <d v="1899-12-30T00:35:42"/>
    <d v="1899-12-30T00:35:40"/>
    <d v="1899-12-30T00:00:02"/>
    <s v="Granel"/>
    <s v="E001"/>
    <x v="2"/>
    <d v="1899-12-30T00:35:42"/>
    <d v="1899-12-30T00:35:40"/>
    <n v="10"/>
    <x v="11"/>
    <x v="5"/>
    <x v="1"/>
    <n v="0"/>
    <n v="0"/>
    <s v="OK"/>
    <s v="Granel"/>
    <x v="0"/>
    <n v="0"/>
    <s v="F. NIEBLA"/>
    <s v="A"/>
    <d v="1899-12-30T00:00:02"/>
    <d v="1899-12-30T00:00:02"/>
    <s v="OK"/>
    <m/>
    <m/>
    <d v="1899-12-30T00:00:00"/>
    <d v="1899-12-30T00:35:42"/>
    <n v="2"/>
    <d v="1899-12-30T00:00:02"/>
    <n v="35.700000000004778"/>
    <n v="10"/>
    <s v="Si"/>
  </r>
  <r>
    <s v="CSNB"/>
    <s v="2024025153"/>
    <x v="0"/>
    <s v="ER1551BBJ"/>
    <s v="E2015JDV"/>
    <d v="2024-12-16T00:00:00"/>
    <m/>
    <s v="1782"/>
    <x v="46"/>
    <s v="PA"/>
    <s v="S1"/>
    <m/>
    <d v="2024-12-16T00:00:00"/>
    <d v="1899-12-30T10:22:24"/>
    <d v="2024-12-16T00:00:00"/>
    <d v="1899-12-30T10:22:28"/>
    <d v="2024-12-16T00:00:00"/>
    <d v="1899-12-30T11:10:13"/>
    <x v="0"/>
    <s v="RFCPI"/>
    <s v="7001180422"/>
    <s v="FBO"/>
    <d v="1899-12-30T00:47:49"/>
    <d v="1899-12-30T00:47:45"/>
    <d v="1899-12-30T00:00:04"/>
    <s v="Granel"/>
    <s v="E001"/>
    <x v="2"/>
    <d v="1899-12-30T00:47:49"/>
    <d v="1899-12-30T00:47:45"/>
    <n v="10"/>
    <x v="11"/>
    <x v="5"/>
    <x v="1"/>
    <n v="0"/>
    <n v="0"/>
    <s v="OK"/>
    <s v="Granel"/>
    <x v="0"/>
    <n v="0"/>
    <s v="F. NIEBLA"/>
    <s v="B"/>
    <d v="1899-12-30T00:00:04"/>
    <d v="1899-12-30T00:00:04"/>
    <s v="OK"/>
    <m/>
    <m/>
    <d v="1899-12-30T00:00:00"/>
    <d v="1899-12-30T00:47:49"/>
    <n v="2"/>
    <d v="1899-12-30T00:00:04"/>
    <n v="47.816666666668809"/>
    <n v="11"/>
    <s v="No"/>
  </r>
  <r>
    <s v="CSNB"/>
    <s v="2024025154"/>
    <x v="0"/>
    <s v="ER4642BBY"/>
    <s v="E6485GPB"/>
    <d v="2024-12-16T00:00:00"/>
    <m/>
    <s v="1782"/>
    <x v="46"/>
    <s v="PA"/>
    <s v="S1"/>
    <m/>
    <d v="2024-12-16T00:00:00"/>
    <d v="1899-12-30T10:34:41"/>
    <d v="2024-12-16T00:00:00"/>
    <d v="1899-12-30T10:34:44"/>
    <d v="2024-12-16T00:00:00"/>
    <d v="1899-12-30T11:18:10"/>
    <x v="0"/>
    <s v="RFCPI"/>
    <s v="7001180423"/>
    <s v="FBO"/>
    <d v="1899-12-30T00:43:29"/>
    <d v="1899-12-30T00:43:26"/>
    <d v="1899-12-30T00:00:03"/>
    <s v="Granel"/>
    <s v="E001"/>
    <x v="2"/>
    <d v="1899-12-30T00:43:29"/>
    <d v="1899-12-30T00:43:26"/>
    <n v="10"/>
    <x v="11"/>
    <x v="5"/>
    <x v="1"/>
    <n v="0"/>
    <n v="0"/>
    <s v="OK"/>
    <s v="Granel"/>
    <x v="0"/>
    <n v="0"/>
    <s v="F. NIEBLA"/>
    <s v="A"/>
    <d v="1899-12-30T00:00:03"/>
    <d v="1899-12-30T00:00:03"/>
    <s v="OK"/>
    <m/>
    <m/>
    <d v="1899-12-30T00:00:00"/>
    <d v="1899-12-30T00:43:29"/>
    <n v="2"/>
    <d v="1899-12-30T00:00:03"/>
    <n v="43.483333333334429"/>
    <n v="11"/>
    <s v="Si"/>
  </r>
  <r>
    <s v="CSNB"/>
    <s v="2024025155"/>
    <x v="0"/>
    <s v="ER1486BBS"/>
    <s v="E4179KVF"/>
    <d v="2024-12-16T00:00:00"/>
    <m/>
    <s v="1782"/>
    <x v="46"/>
    <s v="PA"/>
    <s v="S1"/>
    <m/>
    <d v="2024-12-16T00:00:00"/>
    <d v="1899-12-30T10:46:09"/>
    <d v="2024-12-16T00:00:00"/>
    <d v="1899-12-30T10:46:11"/>
    <d v="2024-12-16T00:00:00"/>
    <d v="1899-12-30T11:37:53"/>
    <x v="0"/>
    <s v="RFCPI"/>
    <s v="7001180424"/>
    <s v="FBO"/>
    <d v="1899-12-30T00:51:44"/>
    <d v="1899-12-30T00:51:42"/>
    <d v="1899-12-30T00:00:02"/>
    <s v="Granel"/>
    <s v="E001"/>
    <x v="2"/>
    <d v="1899-12-30T00:51:44"/>
    <d v="1899-12-30T00:51:42"/>
    <n v="10"/>
    <x v="11"/>
    <x v="5"/>
    <x v="1"/>
    <n v="0"/>
    <n v="0"/>
    <s v="OK"/>
    <s v="Granel"/>
    <x v="0"/>
    <n v="0"/>
    <s v="F. NIEBLA"/>
    <s v="B"/>
    <d v="1899-12-30T00:00:02"/>
    <d v="1899-12-30T00:00:02"/>
    <s v="OK"/>
    <m/>
    <m/>
    <d v="1899-12-30T00:00:00"/>
    <d v="1899-12-30T00:51:44"/>
    <n v="2"/>
    <d v="1899-12-30T00:00:02"/>
    <n v="51.733333333324843"/>
    <n v="11"/>
    <s v="No"/>
  </r>
  <r>
    <s v="CSNB"/>
    <s v="2024025157"/>
    <x v="0"/>
    <s v="ER1917BBX"/>
    <s v="E9349KRP"/>
    <d v="2024-12-16T00:00:00"/>
    <m/>
    <s v="837"/>
    <x v="48"/>
    <s v="PA"/>
    <s v="S6"/>
    <m/>
    <d v="2024-12-16T00:00:00"/>
    <d v="1899-12-30T11:22:27"/>
    <d v="2024-12-16T00:00:00"/>
    <d v="1899-12-30T11:22:28"/>
    <d v="2024-12-16T00:00:00"/>
    <d v="1899-12-30T11:48:41"/>
    <x v="0"/>
    <s v="RFCPI"/>
    <s v="7001180425"/>
    <s v="EXW"/>
    <d v="1899-12-30T00:26:14"/>
    <d v="1899-12-30T00:26:13"/>
    <d v="1899-12-30T00:00:01"/>
    <s v="Granel"/>
    <s v="E001"/>
    <x v="1"/>
    <d v="1899-12-30T00:26:14"/>
    <d v="1899-12-30T00:26:13"/>
    <n v="11"/>
    <x v="11"/>
    <x v="5"/>
    <x v="1"/>
    <n v="0"/>
    <n v="0"/>
    <s v="OK"/>
    <s v="Granel"/>
    <x v="0"/>
    <n v="0"/>
    <s v="F. NIEBLA"/>
    <s v="A"/>
    <d v="1899-12-30T00:00:01"/>
    <d v="1899-12-30T00:00:01"/>
    <s v="OK"/>
    <m/>
    <m/>
    <d v="1899-12-30T00:00:00"/>
    <d v="1899-12-30T00:26:14"/>
    <n v="2"/>
    <d v="1899-12-30T00:00:01"/>
    <n v="26.233333333329654"/>
    <n v="11"/>
    <s v="Si"/>
  </r>
  <r>
    <s v="CSNB"/>
    <s v="2024025156"/>
    <x v="0"/>
    <s v="E4531FVN"/>
    <s v="ER0328BBM"/>
    <d v="2024-12-16T00:00:00"/>
    <m/>
    <s v="1782"/>
    <x v="46"/>
    <s v="PA"/>
    <s v="S1"/>
    <m/>
    <d v="2024-12-16T00:00:00"/>
    <d v="1899-12-30T11:19:47"/>
    <d v="2024-12-16T00:00:00"/>
    <d v="1899-12-30T11:19:48"/>
    <d v="2024-12-16T00:00:00"/>
    <d v="1899-12-30T12:00:08"/>
    <x v="0"/>
    <s v="RFCPI"/>
    <s v="7001180426"/>
    <s v="EXW"/>
    <d v="1899-12-30T00:40:21"/>
    <d v="1899-12-30T00:40:20"/>
    <d v="1899-12-30T00:00:01"/>
    <s v="Granel"/>
    <s v="E001"/>
    <x v="1"/>
    <d v="1899-12-30T00:40:21"/>
    <d v="1899-12-30T00:40:20"/>
    <n v="11"/>
    <x v="11"/>
    <x v="5"/>
    <x v="1"/>
    <n v="0"/>
    <n v="0"/>
    <s v="OK"/>
    <s v="Granel"/>
    <x v="0"/>
    <n v="0"/>
    <s v="F. NIEBLA"/>
    <s v="A"/>
    <d v="1899-12-30T00:00:01"/>
    <d v="1899-12-30T00:00:01"/>
    <s v="OK"/>
    <m/>
    <m/>
    <d v="1899-12-30T00:00:00"/>
    <d v="1899-12-30T00:40:21"/>
    <n v="2"/>
    <d v="1899-12-30T00:00:01"/>
    <n v="40.349999999995198"/>
    <n v="12"/>
    <s v="Si"/>
  </r>
  <r>
    <s v="CSNB"/>
    <s v="2024025161"/>
    <x v="0"/>
    <s v="ER9645BBZ"/>
    <s v="E0945JZT"/>
    <d v="2024-12-16T00:00:00"/>
    <m/>
    <s v="837"/>
    <x v="48"/>
    <s v="PA"/>
    <s v="S6"/>
    <m/>
    <d v="2024-12-16T00:00:00"/>
    <d v="1899-12-30T11:40:41"/>
    <d v="2024-12-16T00:00:00"/>
    <d v="1899-12-30T11:40:44"/>
    <d v="2024-12-16T00:00:00"/>
    <d v="1899-12-30T12:11:17"/>
    <x v="0"/>
    <s v="RFCPI"/>
    <s v="7001180427"/>
    <s v="FBO"/>
    <d v="1899-12-30T00:30:36"/>
    <d v="1899-12-30T00:30:33"/>
    <d v="1899-12-30T00:00:03"/>
    <s v="Granel"/>
    <s v="E001"/>
    <x v="2"/>
    <d v="1899-12-30T00:30:36"/>
    <d v="1899-12-30T00:30:33"/>
    <n v="11"/>
    <x v="11"/>
    <x v="5"/>
    <x v="1"/>
    <n v="0"/>
    <n v="0"/>
    <s v="OK"/>
    <s v="Granel"/>
    <x v="0"/>
    <n v="0"/>
    <s v="F. NIEBLA"/>
    <s v="A"/>
    <d v="1899-12-30T00:00:03"/>
    <d v="1899-12-30T00:00:03"/>
    <s v="OK"/>
    <m/>
    <m/>
    <d v="1899-12-30T00:00:00"/>
    <d v="1899-12-30T00:30:36"/>
    <n v="2"/>
    <d v="1899-12-30T00:00:03"/>
    <n v="30.599999999999987"/>
    <n v="12"/>
    <s v="Si"/>
  </r>
  <r>
    <s v="CSNB"/>
    <s v="2024025160"/>
    <x v="0"/>
    <s v="ER9608BBY"/>
    <s v="E7553LTD"/>
    <d v="2024-12-16T00:00:00"/>
    <m/>
    <s v="1782"/>
    <x v="46"/>
    <s v="PA"/>
    <s v="S1"/>
    <m/>
    <d v="2024-12-16T00:00:00"/>
    <d v="1899-12-30T11:31:38"/>
    <d v="2024-12-16T00:00:00"/>
    <d v="1899-12-30T11:31:40"/>
    <d v="2024-12-16T00:00:00"/>
    <d v="1899-12-30T12:17:36"/>
    <x v="0"/>
    <s v="RFCPI"/>
    <s v="7001180428"/>
    <s v="EXW"/>
    <d v="1899-12-30T00:45:58"/>
    <d v="1899-12-30T00:45:56"/>
    <d v="1899-12-30T00:00:02"/>
    <s v="Granel"/>
    <s v="E001"/>
    <x v="1"/>
    <d v="1899-12-30T00:45:58"/>
    <d v="1899-12-30T00:45:56"/>
    <n v="11"/>
    <x v="11"/>
    <x v="5"/>
    <x v="1"/>
    <n v="0"/>
    <n v="0"/>
    <s v="OK"/>
    <s v="Granel"/>
    <x v="0"/>
    <n v="0"/>
    <s v="F. NIEBLA"/>
    <s v="B"/>
    <d v="1899-12-30T00:00:02"/>
    <d v="1899-12-30T00:00:02"/>
    <s v="OK"/>
    <m/>
    <m/>
    <d v="1899-12-30T00:00:00"/>
    <d v="1899-12-30T00:45:58"/>
    <n v="2"/>
    <d v="1899-12-30T00:00:02"/>
    <n v="45.966666666657652"/>
    <n v="12"/>
    <s v="No"/>
  </r>
  <r>
    <s v="CSNB"/>
    <s v="2024025162"/>
    <x v="0"/>
    <s v="ER0229BBL"/>
    <s v="E2558KKH"/>
    <d v="2024-12-16T00:00:00"/>
    <m/>
    <s v="2882"/>
    <x v="50"/>
    <s v="PA"/>
    <s v="PA"/>
    <m/>
    <d v="2024-12-16T00:00:00"/>
    <d v="1899-12-30T11:53:28"/>
    <d v="2024-12-16T00:00:00"/>
    <d v="1899-12-30T11:53:29"/>
    <d v="2024-12-16T00:00:00"/>
    <d v="1899-12-30T12:38:37"/>
    <x v="0"/>
    <s v="RFCPI"/>
    <s v="7001180429"/>
    <s v="EXW"/>
    <d v="1899-12-30T00:45:09"/>
    <d v="1899-12-30T00:45:08"/>
    <d v="1899-12-30T00:00:01"/>
    <s v="Ensacado"/>
    <s v="E002"/>
    <x v="1"/>
    <d v="1899-12-30T00:45:09"/>
    <d v="1899-12-30T00:45:08"/>
    <n v="11"/>
    <x v="11"/>
    <x v="5"/>
    <x v="2"/>
    <n v="0"/>
    <n v="0"/>
    <s v="OK"/>
    <s v="Ensacado"/>
    <x v="0"/>
    <n v="0"/>
    <s v="F. NIEBLA"/>
    <s v="B"/>
    <d v="1899-12-30T00:00:01"/>
    <d v="1899-12-30T00:00:01"/>
    <s v="OK"/>
    <m/>
    <m/>
    <d v="1899-12-30T00:00:00"/>
    <d v="1899-12-30T00:45:09"/>
    <n v="2"/>
    <d v="1899-12-30T00:00:01"/>
    <n v="45.150000000004816"/>
    <n v="12"/>
    <s v="No"/>
  </r>
  <r>
    <s v="CSNB"/>
    <s v="2024025165"/>
    <x v="0"/>
    <s v="E6878LBJ"/>
    <s v="ER2114BBN"/>
    <d v="2024-12-16T00:00:00"/>
    <m/>
    <s v="1782"/>
    <x v="46"/>
    <s v="PA"/>
    <s v="S1"/>
    <m/>
    <d v="2024-12-16T00:00:00"/>
    <d v="1899-12-30T12:18:31"/>
    <d v="2024-12-16T00:00:00"/>
    <d v="1899-12-30T12:18:33"/>
    <d v="2024-12-16T00:00:00"/>
    <d v="1899-12-30T12:41:53"/>
    <x v="0"/>
    <s v="RFCPI"/>
    <s v="7001180430"/>
    <s v="EXW"/>
    <d v="1899-12-30T00:23:22"/>
    <d v="1899-12-30T00:23:20"/>
    <d v="1899-12-30T00:00:02"/>
    <s v="Granel"/>
    <s v="E001"/>
    <x v="1"/>
    <d v="1899-12-30T00:23:22"/>
    <d v="1899-12-30T00:23:20"/>
    <n v="12"/>
    <x v="11"/>
    <x v="5"/>
    <x v="1"/>
    <n v="0"/>
    <n v="0"/>
    <s v="OK"/>
    <s v="Granel"/>
    <x v="0"/>
    <n v="0"/>
    <s v="F. NIEBLA"/>
    <s v="A"/>
    <d v="1899-12-30T00:00:02"/>
    <d v="1899-12-30T00:00:02"/>
    <s v="OK"/>
    <m/>
    <m/>
    <d v="1899-12-30T00:00:00"/>
    <d v="1899-12-30T00:23:22"/>
    <n v="2"/>
    <d v="1899-12-30T00:00:02"/>
    <n v="23.366666666663871"/>
    <n v="12"/>
    <s v="Si"/>
  </r>
  <r>
    <s v="CSNB"/>
    <s v="2024025163"/>
    <x v="0"/>
    <s v="ER5689BBD"/>
    <s v="E5397JZM"/>
    <d v="2024-12-16T00:00:00"/>
    <m/>
    <s v="1782"/>
    <x v="46"/>
    <s v="PA"/>
    <s v="S1"/>
    <m/>
    <d v="2024-12-16T00:00:00"/>
    <d v="1899-12-30T12:06:17"/>
    <d v="2024-12-16T00:00:00"/>
    <d v="1899-12-30T12:06:19"/>
    <d v="2024-12-16T00:00:00"/>
    <d v="1899-12-30T12:45:38"/>
    <x v="0"/>
    <s v="RFCPI"/>
    <s v="7001180431"/>
    <s v="FBO"/>
    <d v="1899-12-30T00:39:21"/>
    <d v="1899-12-30T00:39:19"/>
    <d v="1899-12-30T00:00:02"/>
    <s v="Granel"/>
    <s v="E001"/>
    <x v="2"/>
    <d v="1899-12-30T00:39:21"/>
    <d v="1899-12-30T00:39:19"/>
    <n v="12"/>
    <x v="11"/>
    <x v="5"/>
    <x v="1"/>
    <n v="0"/>
    <n v="0"/>
    <s v="OK"/>
    <s v="Granel"/>
    <x v="0"/>
    <n v="0"/>
    <s v="F. NIEBLA"/>
    <s v="A"/>
    <d v="1899-12-30T00:00:02"/>
    <d v="1899-12-30T00:00:02"/>
    <s v="OK"/>
    <m/>
    <m/>
    <d v="1899-12-30T00:00:00"/>
    <d v="1899-12-30T00:39:21"/>
    <n v="2"/>
    <d v="1899-12-30T00:00:02"/>
    <n v="39.349999999987283"/>
    <n v="12"/>
    <s v="Si"/>
  </r>
  <r>
    <s v="CSNB"/>
    <s v="2024025164"/>
    <x v="0"/>
    <s v="ER1991BBZ"/>
    <s v="E6028JLK"/>
    <d v="2024-12-16T00:00:00"/>
    <m/>
    <s v="1782"/>
    <x v="46"/>
    <s v="PA"/>
    <s v="S1"/>
    <m/>
    <d v="2024-12-16T00:00:00"/>
    <d v="1899-12-30T12:17:31"/>
    <d v="2024-12-16T00:00:00"/>
    <d v="1899-12-30T12:17:32"/>
    <d v="2024-12-16T00:00:00"/>
    <d v="1899-12-30T13:02:23"/>
    <x v="0"/>
    <s v="RFCPI"/>
    <s v="7001180432"/>
    <s v="FBO"/>
    <d v="1899-12-30T00:44:52"/>
    <d v="1899-12-30T00:44:51"/>
    <d v="1899-12-30T00:00:01"/>
    <s v="Granel"/>
    <s v="E001"/>
    <x v="2"/>
    <d v="1899-12-30T00:44:52"/>
    <d v="1899-12-30T00:44:51"/>
    <n v="12"/>
    <x v="11"/>
    <x v="5"/>
    <x v="1"/>
    <n v="0"/>
    <n v="0"/>
    <s v="OK"/>
    <s v="Granel"/>
    <x v="0"/>
    <n v="0"/>
    <s v="F. NIEBLA"/>
    <s v="A"/>
    <d v="1899-12-30T00:00:01"/>
    <d v="1899-12-30T00:00:01"/>
    <s v="OK"/>
    <m/>
    <m/>
    <d v="1899-12-30T00:00:00"/>
    <d v="1899-12-30T00:44:52"/>
    <n v="2"/>
    <d v="1899-12-30T00:00:01"/>
    <n v="44.86666666667027"/>
    <n v="13"/>
    <s v="Si"/>
  </r>
  <r>
    <s v="CSNB"/>
    <s v="2024025167"/>
    <x v="0"/>
    <s v="ER8916BBY"/>
    <s v="E6758JLK"/>
    <d v="2024-12-16T00:00:00"/>
    <m/>
    <s v="1782"/>
    <x v="46"/>
    <s v="PA"/>
    <s v="S1"/>
    <m/>
    <d v="2024-12-16T00:00:00"/>
    <d v="1899-12-30T12:24:43"/>
    <d v="2024-12-16T00:00:00"/>
    <d v="1899-12-30T12:24:44"/>
    <d v="2024-12-16T00:00:00"/>
    <d v="1899-12-30T13:08:34"/>
    <x v="0"/>
    <s v="RFCPI"/>
    <s v="7001180433"/>
    <s v="FBO"/>
    <d v="1899-12-30T00:43:51"/>
    <d v="1899-12-30T00:43:50"/>
    <d v="1899-12-30T00:00:01"/>
    <s v="Granel"/>
    <s v="E001"/>
    <x v="2"/>
    <d v="1899-12-30T00:43:51"/>
    <d v="1899-12-30T00:43:50"/>
    <n v="12"/>
    <x v="11"/>
    <x v="5"/>
    <x v="1"/>
    <n v="0"/>
    <n v="0"/>
    <s v="OK"/>
    <s v="Granel"/>
    <x v="0"/>
    <n v="0"/>
    <s v="F. NIEBLA"/>
    <s v="A"/>
    <d v="1899-12-30T00:00:01"/>
    <d v="1899-12-30T00:00:01"/>
    <s v="OK"/>
    <m/>
    <m/>
    <d v="1899-12-30T00:00:00"/>
    <d v="1899-12-30T00:43:51"/>
    <n v="2"/>
    <d v="1899-12-30T00:00:01"/>
    <n v="43.850000000001735"/>
    <n v="13"/>
    <s v="Si"/>
  </r>
  <r>
    <s v="CSNB"/>
    <s v="2024025166"/>
    <x v="0"/>
    <s v="ESE08597R"/>
    <s v="E4731JWV"/>
    <d v="2024-12-16T00:00:00"/>
    <m/>
    <s v="2882"/>
    <x v="50"/>
    <s v="PA"/>
    <s v="PA"/>
    <m/>
    <d v="2024-12-16T00:00:00"/>
    <d v="1899-12-30T12:20:48"/>
    <d v="2024-12-16T00:00:00"/>
    <d v="1899-12-30T12:20:49"/>
    <d v="2024-12-16T00:00:00"/>
    <d v="1899-12-30T13:17:31"/>
    <x v="0"/>
    <s v="RFCPI"/>
    <s v="7001180434"/>
    <s v="EXW"/>
    <d v="1899-12-30T00:56:43"/>
    <d v="1899-12-30T00:56:42"/>
    <d v="1899-12-30T00:00:01"/>
    <s v="Ensacado"/>
    <s v="E002"/>
    <x v="1"/>
    <d v="1899-12-30T00:56:43"/>
    <d v="1899-12-30T00:56:42"/>
    <n v="12"/>
    <x v="11"/>
    <x v="5"/>
    <x v="2"/>
    <n v="0"/>
    <n v="0"/>
    <s v="OK"/>
    <s v="Ensacado"/>
    <x v="0"/>
    <n v="0"/>
    <s v="F. NIEBLA"/>
    <s v="B"/>
    <d v="1899-12-30T00:00:01"/>
    <d v="1899-12-30T00:00:01"/>
    <s v="OK"/>
    <m/>
    <m/>
    <d v="1899-12-30T00:00:00"/>
    <d v="1899-12-30T00:56:43"/>
    <n v="2"/>
    <d v="1899-12-30T00:00:01"/>
    <n v="56.71666666667516"/>
    <n v="13"/>
    <s v="No"/>
  </r>
  <r>
    <s v="CSNB"/>
    <s v="2024025168"/>
    <x v="0"/>
    <s v="E3870LBJ"/>
    <s v="ER8615BBY"/>
    <d v="2024-12-16T00:00:00"/>
    <m/>
    <s v="1782"/>
    <x v="46"/>
    <s v="PA"/>
    <s v="S1"/>
    <m/>
    <d v="2024-12-16T00:00:00"/>
    <d v="1899-12-30T12:49:50"/>
    <d v="2024-12-16T00:00:00"/>
    <d v="1899-12-30T12:49:50"/>
    <d v="2024-12-16T00:00:00"/>
    <d v="1899-12-30T13:19:54"/>
    <x v="0"/>
    <s v="RFCPI"/>
    <s v="7001180435"/>
    <s v="EXW"/>
    <d v="1899-12-30T00:30:04"/>
    <d v="1899-12-30T00:30:04"/>
    <d v="1899-12-30T00:00:00"/>
    <s v="Granel"/>
    <s v="E001"/>
    <x v="1"/>
    <d v="1899-12-30T00:30:04"/>
    <d v="1899-12-30T00:30:04"/>
    <n v="12"/>
    <x v="11"/>
    <x v="5"/>
    <x v="1"/>
    <n v="0"/>
    <n v="0"/>
    <s v="OK"/>
    <s v="Granel"/>
    <x v="0"/>
    <n v="0"/>
    <s v="F. NIEBLA"/>
    <s v="A"/>
    <d v="1899-12-30T00:00:00"/>
    <d v="1899-12-30T00:00:00"/>
    <s v="OK"/>
    <m/>
    <m/>
    <d v="1899-12-30T00:00:00"/>
    <d v="1899-12-30T00:30:04"/>
    <n v="2"/>
    <d v="1899-12-30T00:00:00"/>
    <n v="30.066666666667157"/>
    <n v="13"/>
    <s v="Si"/>
  </r>
  <r>
    <s v="CSNB"/>
    <s v="2024025169"/>
    <x v="0"/>
    <s v="ER1242BBS"/>
    <s v="E7586KJW"/>
    <d v="2024-12-16T00:00:00"/>
    <m/>
    <s v="1782"/>
    <x v="46"/>
    <s v="PA"/>
    <s v="S1"/>
    <m/>
    <d v="2024-12-16T00:00:00"/>
    <d v="1899-12-30T13:06:28"/>
    <d v="2024-12-16T00:00:00"/>
    <d v="1899-12-30T13:06:29"/>
    <d v="2024-12-16T00:00:00"/>
    <d v="1899-12-30T13:39:17"/>
    <x v="0"/>
    <s v="RFCPI"/>
    <s v="7001180436"/>
    <s v="FBO"/>
    <d v="1899-12-30T00:32:49"/>
    <d v="1899-12-30T00:32:48"/>
    <d v="1899-12-30T00:00:01"/>
    <s v="Granel"/>
    <s v="E001"/>
    <x v="2"/>
    <d v="1899-12-30T00:32:49"/>
    <d v="1899-12-30T00:32:48"/>
    <n v="13"/>
    <x v="11"/>
    <x v="5"/>
    <x v="1"/>
    <n v="0"/>
    <n v="0"/>
    <s v="OK"/>
    <s v="Granel"/>
    <x v="0"/>
    <n v="0"/>
    <s v="F. NIEBLA"/>
    <s v="A"/>
    <d v="1899-12-30T00:00:01"/>
    <d v="1899-12-30T00:00:01"/>
    <s v="OK"/>
    <m/>
    <m/>
    <d v="1899-12-30T00:00:00"/>
    <d v="1899-12-30T00:32:49"/>
    <n v="2"/>
    <d v="1899-12-30T00:00:01"/>
    <n v="32.816666666663906"/>
    <n v="13"/>
    <s v="Si"/>
  </r>
  <r>
    <s v="CSNB"/>
    <s v="2024025171"/>
    <x v="0"/>
    <s v="ER8715BBN"/>
    <s v="E9842JGG"/>
    <d v="2024-12-16T00:00:00"/>
    <m/>
    <s v="3312"/>
    <x v="51"/>
    <s v="PA"/>
    <s v="PA"/>
    <m/>
    <d v="2024-12-16T00:00:00"/>
    <d v="1899-12-30T13:35:20"/>
    <d v="2024-12-16T00:00:00"/>
    <d v="1899-12-30T13:35:20"/>
    <d v="2024-12-16T00:00:00"/>
    <d v="1899-12-30T14:17:27"/>
    <x v="0"/>
    <s v="RFCPI"/>
    <s v="7001180437"/>
    <s v="FBO"/>
    <d v="1899-12-30T00:42:07"/>
    <d v="1899-12-30T00:42:07"/>
    <d v="1899-12-30T00:00:00"/>
    <s v="Ensacado"/>
    <s v="E002"/>
    <x v="2"/>
    <d v="1899-12-30T00:42:07"/>
    <d v="1899-12-30T00:42:07"/>
    <n v="13"/>
    <x v="11"/>
    <x v="5"/>
    <x v="2"/>
    <n v="0"/>
    <n v="0"/>
    <s v="OK"/>
    <s v="Ensacado"/>
    <x v="0"/>
    <n v="0"/>
    <s v="F. NIEBLA"/>
    <s v="A"/>
    <d v="1899-12-30T00:00:00"/>
    <d v="1899-12-30T00:00:00"/>
    <s v="OK"/>
    <m/>
    <m/>
    <d v="1899-12-30T00:00:00"/>
    <d v="1899-12-30T00:42:07"/>
    <n v="2"/>
    <d v="1899-12-30T00:00:00"/>
    <n v="42.116666666673673"/>
    <n v="14"/>
    <s v="Si"/>
  </r>
  <r>
    <s v="CSNB"/>
    <s v="2024025172"/>
    <x v="0"/>
    <s v="ER4642BBY"/>
    <s v="E6485GPB"/>
    <d v="2024-12-16T00:00:00"/>
    <m/>
    <s v="837"/>
    <x v="48"/>
    <s v="PA"/>
    <s v="S3"/>
    <m/>
    <d v="2024-12-16T00:00:00"/>
    <d v="1899-12-30T14:03:04"/>
    <d v="2024-12-16T00:00:00"/>
    <d v="1899-12-30T14:03:06"/>
    <d v="2024-12-16T00:00:00"/>
    <d v="1899-12-30T14:29:37"/>
    <x v="0"/>
    <s v="RFCPI"/>
    <s v="7001180438"/>
    <s v="FBO"/>
    <d v="1899-12-30T00:26:33"/>
    <d v="1899-12-30T00:26:31"/>
    <d v="1899-12-30T00:00:02"/>
    <s v="Granel"/>
    <s v="E001"/>
    <x v="2"/>
    <d v="1899-12-30T00:26:33"/>
    <d v="1899-12-30T00:26:31"/>
    <n v="14"/>
    <x v="11"/>
    <x v="5"/>
    <x v="1"/>
    <n v="0"/>
    <n v="0"/>
    <s v="OK"/>
    <s v="Granel"/>
    <x v="0"/>
    <n v="0"/>
    <s v="F. NIEBLA"/>
    <s v="A"/>
    <d v="1899-12-30T00:00:02"/>
    <d v="1899-12-30T00:00:02"/>
    <s v="OK"/>
    <m/>
    <m/>
    <d v="1899-12-30T00:00:00"/>
    <d v="1899-12-30T00:26:33"/>
    <n v="2"/>
    <d v="1899-12-30T00:00:02"/>
    <n v="26.549999999999994"/>
    <n v="14"/>
    <s v="Si"/>
  </r>
  <r>
    <s v="CSNB"/>
    <s v="2024025173"/>
    <x v="0"/>
    <s v="ER6360BBH"/>
    <s v="E5728KFK"/>
    <d v="2024-12-16T00:00:00"/>
    <m/>
    <s v="837"/>
    <x v="48"/>
    <s v="PA"/>
    <s v="S6"/>
    <m/>
    <d v="2024-12-16T00:00:00"/>
    <d v="1899-12-30T14:17:23"/>
    <d v="2024-12-16T00:00:00"/>
    <d v="1899-12-30T14:17:25"/>
    <d v="2024-12-16T00:00:00"/>
    <d v="1899-12-30T14:45:10"/>
    <x v="0"/>
    <s v="RFCPI"/>
    <s v="7001180439"/>
    <s v="FBO"/>
    <d v="1899-12-30T00:27:47"/>
    <d v="1899-12-30T00:27:45"/>
    <d v="1899-12-30T00:00:02"/>
    <s v="Granel"/>
    <s v="E001"/>
    <x v="2"/>
    <d v="1899-12-30T00:27:47"/>
    <d v="1899-12-30T00:27:45"/>
    <n v="14"/>
    <x v="11"/>
    <x v="5"/>
    <x v="1"/>
    <n v="0"/>
    <n v="0"/>
    <s v="OK"/>
    <s v="Granel"/>
    <x v="0"/>
    <n v="0"/>
    <s v="F. NIEBLA"/>
    <s v="A"/>
    <d v="1899-12-30T00:00:02"/>
    <d v="1899-12-30T00:00:02"/>
    <s v="OK"/>
    <m/>
    <m/>
    <d v="1899-12-30T00:00:00"/>
    <d v="1899-12-30T00:27:47"/>
    <n v="2"/>
    <d v="1899-12-30T00:00:02"/>
    <n v="27.783333333331175"/>
    <n v="14"/>
    <s v="Si"/>
  </r>
  <r>
    <s v="CSNB"/>
    <s v="2024025174"/>
    <x v="0"/>
    <s v="ER9926BCC"/>
    <s v="E3616JTZ"/>
    <d v="2024-12-16T00:00:00"/>
    <m/>
    <s v="837"/>
    <x v="48"/>
    <s v="PA"/>
    <s v="S6"/>
    <m/>
    <d v="2024-12-16T00:00:00"/>
    <d v="1899-12-30T14:23:32"/>
    <d v="2024-12-16T00:00:00"/>
    <d v="1899-12-30T14:23:34"/>
    <d v="2024-12-16T00:00:00"/>
    <d v="1899-12-30T15:03:00"/>
    <x v="0"/>
    <s v="RFCPI"/>
    <s v="7001180440"/>
    <s v="FBO"/>
    <d v="1899-12-30T00:39:28"/>
    <d v="1899-12-30T00:39:26"/>
    <d v="1899-12-30T00:00:02"/>
    <s v="Granel"/>
    <s v="E001"/>
    <x v="2"/>
    <d v="1899-12-30T00:39:28"/>
    <d v="1899-12-30T00:39:26"/>
    <n v="14"/>
    <x v="11"/>
    <x v="5"/>
    <x v="1"/>
    <n v="0"/>
    <n v="0"/>
    <s v="OK"/>
    <s v="Granel"/>
    <x v="0"/>
    <n v="0"/>
    <s v="F. NIEBLA"/>
    <s v="A"/>
    <d v="1899-12-30T00:00:02"/>
    <d v="1899-12-30T00:00:02"/>
    <s v="OK"/>
    <m/>
    <m/>
    <d v="1899-12-30T00:00:00"/>
    <d v="1899-12-30T00:39:28"/>
    <n v="2"/>
    <d v="1899-12-30T00:00:02"/>
    <n v="39.466666666655996"/>
    <n v="15"/>
    <s v="Si"/>
  </r>
  <r>
    <s v="CSNB"/>
    <s v="2024025175"/>
    <x v="0"/>
    <s v="ER0339BDG"/>
    <s v="E9349KRP"/>
    <d v="2024-12-16T00:00:00"/>
    <m/>
    <s v="2882"/>
    <x v="50"/>
    <s v="PA"/>
    <s v="PA"/>
    <m/>
    <d v="2024-12-16T00:00:00"/>
    <d v="1899-12-30T14:49:28"/>
    <d v="2024-12-16T00:00:00"/>
    <d v="1899-12-30T14:49:28"/>
    <d v="2024-12-16T00:00:00"/>
    <d v="1899-12-30T15:28:35"/>
    <x v="0"/>
    <s v="RFCPI"/>
    <s v="7001180441"/>
    <s v="EXW"/>
    <d v="1899-12-30T00:39:07"/>
    <d v="1899-12-30T00:39:07"/>
    <d v="1899-12-30T00:00:00"/>
    <s v="Ensacado"/>
    <s v="E002"/>
    <x v="1"/>
    <d v="1899-12-30T00:39:07"/>
    <d v="1899-12-30T00:39:07"/>
    <n v="14"/>
    <x v="11"/>
    <x v="5"/>
    <x v="2"/>
    <n v="0"/>
    <n v="0"/>
    <s v="OK"/>
    <s v="Ensacado"/>
    <x v="0"/>
    <n v="0"/>
    <s v="F. NIEBLA"/>
    <s v="A"/>
    <d v="1899-12-30T00:00:00"/>
    <d v="1899-12-30T00:00:00"/>
    <s v="OK"/>
    <m/>
    <m/>
    <d v="1899-12-30T00:00:00"/>
    <d v="1899-12-30T00:39:07"/>
    <n v="2"/>
    <d v="1899-12-30T00:00:00"/>
    <n v="39.116666666663932"/>
    <n v="15"/>
    <s v="Si"/>
  </r>
  <r>
    <s v="CSNB"/>
    <s v="2024025179"/>
    <x v="0"/>
    <s v="ER7913BBH"/>
    <s v="E0897HWR"/>
    <d v="2024-12-16T00:00:00"/>
    <m/>
    <s v="1782"/>
    <x v="46"/>
    <s v="PA"/>
    <s v="S1"/>
    <m/>
    <d v="2024-12-16T00:00:00"/>
    <d v="1899-12-30T15:29:57"/>
    <d v="2024-12-16T00:00:00"/>
    <d v="1899-12-30T15:29:57"/>
    <d v="2024-12-16T00:00:00"/>
    <d v="1899-12-30T15:58:16"/>
    <x v="0"/>
    <s v="RFCPI"/>
    <s v="7001180442"/>
    <s v="FBO"/>
    <d v="1899-12-30T00:28:19"/>
    <d v="1899-12-30T00:28:19"/>
    <d v="1899-12-30T00:00:00"/>
    <s v="Granel"/>
    <s v="E001"/>
    <x v="2"/>
    <d v="1899-12-30T00:28:19"/>
    <d v="1899-12-30T00:28:19"/>
    <n v="15"/>
    <x v="11"/>
    <x v="5"/>
    <x v="1"/>
    <n v="0"/>
    <n v="0"/>
    <s v="OK"/>
    <s v="Granel"/>
    <x v="0"/>
    <n v="0"/>
    <s v="F. NIEBLA"/>
    <s v="A"/>
    <d v="1899-12-30T00:00:00"/>
    <d v="1899-12-30T00:00:00"/>
    <s v="OK"/>
    <m/>
    <m/>
    <d v="1899-12-30T00:00:00"/>
    <d v="1899-12-30T00:28:19"/>
    <n v="2"/>
    <d v="1899-12-30T00:00:00"/>
    <n v="28.316666666664005"/>
    <n v="15"/>
    <s v="Si"/>
  </r>
  <r>
    <s v="CSNB"/>
    <s v="2024025180"/>
    <x v="0"/>
    <s v="ER3237BCD"/>
    <s v="E9402GGZ"/>
    <d v="2024-12-16T00:00:00"/>
    <m/>
    <s v="3236"/>
    <x v="47"/>
    <s v="PA"/>
    <s v="S2"/>
    <m/>
    <d v="2024-12-16T00:00:00"/>
    <d v="1899-12-30T15:31:11"/>
    <d v="2024-12-16T00:00:00"/>
    <d v="1899-12-30T15:31:11"/>
    <d v="2024-12-16T00:00:00"/>
    <d v="1899-12-30T16:26:07"/>
    <x v="0"/>
    <s v="RFCPI"/>
    <s v="7001180443"/>
    <s v="FBO"/>
    <d v="1899-12-30T00:54:56"/>
    <d v="1899-12-30T00:54:56"/>
    <d v="1899-12-30T00:00:00"/>
    <s v="Granel"/>
    <s v="E001"/>
    <x v="2"/>
    <d v="1899-12-30T00:54:56"/>
    <d v="1899-12-30T00:54:56"/>
    <n v="15"/>
    <x v="11"/>
    <x v="5"/>
    <x v="1"/>
    <n v="0"/>
    <n v="0"/>
    <s v="OK"/>
    <s v="Granel"/>
    <x v="0"/>
    <n v="0"/>
    <s v="F. NIEBLA"/>
    <s v="B"/>
    <d v="1899-12-30T00:00:00"/>
    <d v="1899-12-30T00:00:00"/>
    <s v="OK"/>
    <m/>
    <m/>
    <d v="1899-12-30T00:00:00"/>
    <d v="1899-12-30T00:54:56"/>
    <n v="2"/>
    <d v="1899-12-30T00:00:00"/>
    <n v="54.933333333335895"/>
    <n v="16"/>
    <s v="No"/>
  </r>
  <r>
    <s v="CSNB"/>
    <s v="2024025188"/>
    <x v="0"/>
    <s v="E1154JWB"/>
    <s v="ER7683BCC"/>
    <d v="2024-12-16T00:00:00"/>
    <m/>
    <s v="1782"/>
    <x v="46"/>
    <s v="PA"/>
    <s v="S1"/>
    <m/>
    <d v="2024-12-16T00:00:00"/>
    <d v="1899-12-30T16:00:07"/>
    <d v="2024-12-16T00:00:00"/>
    <d v="1899-12-30T16:00:07"/>
    <d v="2024-12-16T00:00:00"/>
    <d v="1899-12-30T16:46:43"/>
    <x v="0"/>
    <s v="RFCPI"/>
    <s v="7001180444"/>
    <s v="EXW"/>
    <d v="1899-12-30T00:46:36"/>
    <d v="1899-12-30T00:46:36"/>
    <d v="1899-12-30T00:00:00"/>
    <s v="Granel"/>
    <s v="E001"/>
    <x v="1"/>
    <d v="1899-12-30T00:46:36"/>
    <d v="1899-12-30T00:46:36"/>
    <n v="16"/>
    <x v="11"/>
    <x v="5"/>
    <x v="1"/>
    <n v="0"/>
    <n v="0"/>
    <s v="OK"/>
    <s v="Granel"/>
    <x v="0"/>
    <n v="0"/>
    <s v="F. NIEBLA"/>
    <s v="B"/>
    <d v="1899-12-30T00:00:00"/>
    <d v="1899-12-30T00:00:00"/>
    <s v="OK"/>
    <m/>
    <m/>
    <d v="1899-12-30T00:00:00"/>
    <d v="1899-12-30T00:46:36"/>
    <n v="2"/>
    <d v="1899-12-30T00:00:00"/>
    <n v="46.599999999998332"/>
    <n v="16"/>
    <s v="No"/>
  </r>
  <r>
    <s v="CSNB"/>
    <s v="2024025186"/>
    <x v="0"/>
    <s v="ER1486BBS"/>
    <s v="E4179KVF"/>
    <d v="2024-12-16T00:00:00"/>
    <m/>
    <s v="1782"/>
    <x v="46"/>
    <s v="PA"/>
    <s v="S1"/>
    <m/>
    <d v="2024-12-16T00:00:00"/>
    <d v="1899-12-30T15:54:25"/>
    <d v="2024-12-16T00:00:00"/>
    <d v="1899-12-30T15:54:27"/>
    <d v="2024-12-16T00:00:00"/>
    <d v="1899-12-30T16:50:56"/>
    <x v="0"/>
    <s v="RFCPI"/>
    <s v="7001180445"/>
    <s v="FBO"/>
    <d v="1899-12-30T00:56:31"/>
    <d v="1899-12-30T00:56:29"/>
    <d v="1899-12-30T00:00:02"/>
    <s v="Granel"/>
    <s v="E001"/>
    <x v="2"/>
    <d v="1899-12-30T00:56:31"/>
    <d v="1899-12-30T00:56:29"/>
    <n v="15"/>
    <x v="11"/>
    <x v="5"/>
    <x v="1"/>
    <n v="0"/>
    <n v="0"/>
    <s v="OK"/>
    <s v="Granel"/>
    <x v="0"/>
    <n v="0"/>
    <s v="F. NIEBLA"/>
    <s v="B"/>
    <d v="1899-12-30T00:00:02"/>
    <d v="1899-12-30T00:00:02"/>
    <s v="OK"/>
    <m/>
    <m/>
    <d v="1899-12-30T00:00:00"/>
    <d v="1899-12-30T00:56:31"/>
    <n v="2"/>
    <d v="1899-12-30T00:00:02"/>
    <n v="56.516666666673686"/>
    <n v="16"/>
    <s v="No"/>
  </r>
  <r>
    <s v="CSNB"/>
    <s v="2024025189"/>
    <x v="0"/>
    <s v="ER9375BBM"/>
    <s v="E7637JSC"/>
    <d v="2024-12-16T00:00:00"/>
    <m/>
    <s v="1782"/>
    <x v="46"/>
    <s v="PA"/>
    <s v="S1"/>
    <m/>
    <d v="2024-12-16T00:00:00"/>
    <d v="1899-12-30T16:25:17"/>
    <d v="2024-12-16T00:00:00"/>
    <d v="1899-12-30T16:25:18"/>
    <d v="2024-12-16T00:00:00"/>
    <d v="1899-12-30T17:18:43"/>
    <x v="0"/>
    <s v="RFCPI"/>
    <s v="7001180446"/>
    <s v="FBO"/>
    <d v="1899-12-30T00:53:26"/>
    <d v="1899-12-30T00:53:25"/>
    <d v="1899-12-30T00:00:01"/>
    <s v="Granel"/>
    <s v="E001"/>
    <x v="2"/>
    <d v="1899-12-30T00:53:26"/>
    <d v="1899-12-30T00:53:25"/>
    <n v="16"/>
    <x v="11"/>
    <x v="5"/>
    <x v="1"/>
    <n v="0"/>
    <n v="0"/>
    <s v="OK"/>
    <s v="Granel"/>
    <x v="0"/>
    <n v="0"/>
    <s v="F. NIEBLA"/>
    <s v="B"/>
    <d v="1899-12-30T00:00:01"/>
    <d v="1899-12-30T00:00:01"/>
    <s v="OK"/>
    <m/>
    <m/>
    <d v="1899-12-30T00:00:00"/>
    <d v="1899-12-30T00:53:26"/>
    <n v="2"/>
    <d v="1899-12-30T00:00:01"/>
    <n v="53.433333333331184"/>
    <n v="17"/>
    <s v="No"/>
  </r>
  <r>
    <s v="CSNB"/>
    <s v="2024025194"/>
    <x v="0"/>
    <s v="ER5318BBG"/>
    <s v="E8935JMP"/>
    <d v="2024-12-16T00:00:00"/>
    <m/>
    <s v="1782"/>
    <x v="46"/>
    <s v="PA"/>
    <s v="S1"/>
    <m/>
    <d v="2024-12-16T00:00:00"/>
    <d v="1899-12-30T17:18:18"/>
    <d v="2024-12-16T00:00:00"/>
    <d v="1899-12-30T17:18:18"/>
    <d v="2024-12-16T00:00:00"/>
    <d v="1899-12-30T17:51:25"/>
    <x v="0"/>
    <s v="RFCPI"/>
    <s v="7001180448"/>
    <s v="FBO"/>
    <d v="1899-12-30T00:33:07"/>
    <d v="1899-12-30T00:33:07"/>
    <d v="1899-12-30T00:00:00"/>
    <s v="Granel"/>
    <s v="E001"/>
    <x v="2"/>
    <d v="1899-12-30T00:33:07"/>
    <d v="1899-12-30T00:33:07"/>
    <n v="17"/>
    <x v="11"/>
    <x v="5"/>
    <x v="1"/>
    <n v="0"/>
    <n v="0"/>
    <s v="OK"/>
    <s v="Granel"/>
    <x v="0"/>
    <n v="0"/>
    <s v="F. NIEBLA"/>
    <s v="A"/>
    <d v="1899-12-30T00:00:00"/>
    <d v="1899-12-30T00:00:00"/>
    <s v="OK"/>
    <m/>
    <m/>
    <d v="1899-12-30T00:00:00"/>
    <d v="1899-12-30T00:33:07"/>
    <n v="2"/>
    <d v="1899-12-30T00:00:00"/>
    <n v="33.116666666659157"/>
    <n v="17"/>
    <s v="Si"/>
  </r>
  <r>
    <s v="CSNB"/>
    <s v="2024025199"/>
    <x v="0"/>
    <s v="ER8916BBY"/>
    <s v="E6758JLK"/>
    <d v="2024-12-16T00:00:00"/>
    <m/>
    <s v="837"/>
    <x v="48"/>
    <s v="PA"/>
    <s v="S6"/>
    <m/>
    <d v="2024-12-16T00:00:00"/>
    <d v="1899-12-30T17:30:16"/>
    <d v="2024-12-16T00:00:00"/>
    <d v="1899-12-30T17:30:18"/>
    <d v="2024-12-16T00:00:00"/>
    <d v="1899-12-30T17:55:46"/>
    <x v="0"/>
    <s v="RFCPI"/>
    <s v="7001180449"/>
    <s v="FBO"/>
    <d v="1899-12-30T00:25:30"/>
    <d v="1899-12-30T00:25:28"/>
    <d v="1899-12-30T00:00:02"/>
    <s v="Granel"/>
    <s v="E001"/>
    <x v="2"/>
    <d v="1899-12-30T00:25:30"/>
    <d v="1899-12-30T00:25:28"/>
    <n v="17"/>
    <x v="11"/>
    <x v="5"/>
    <x v="1"/>
    <n v="0"/>
    <n v="0"/>
    <s v="OK"/>
    <s v="Granel"/>
    <x v="0"/>
    <n v="0"/>
    <s v="F. NIEBLA"/>
    <s v="A"/>
    <d v="1899-12-30T00:00:02"/>
    <d v="1899-12-30T00:00:02"/>
    <s v="OK"/>
    <m/>
    <m/>
    <d v="1899-12-30T00:00:00"/>
    <d v="1899-12-30T00:25:30"/>
    <n v="2"/>
    <d v="1899-12-30T00:00:02"/>
    <n v="25.500000000009582"/>
    <n v="17"/>
    <s v="Si"/>
  </r>
  <r>
    <s v="CSNB"/>
    <s v="2024025195"/>
    <x v="0"/>
    <s v="ER1991BBZ"/>
    <s v="E6028JLK"/>
    <d v="2024-12-16T00:00:00"/>
    <m/>
    <s v="1782"/>
    <x v="46"/>
    <s v="PA"/>
    <s v="S1"/>
    <m/>
    <d v="2024-12-16T00:00:00"/>
    <d v="1899-12-30T17:21:48"/>
    <d v="2024-12-16T00:00:00"/>
    <d v="1899-12-30T17:21:48"/>
    <d v="2024-12-16T00:00:00"/>
    <d v="1899-12-30T18:13:14"/>
    <x v="0"/>
    <s v="RFCPI"/>
    <s v="7001180450"/>
    <s v="FBO"/>
    <d v="1899-12-30T00:51:26"/>
    <d v="1899-12-30T00:51:26"/>
    <d v="1899-12-30T00:00:00"/>
    <s v="Granel"/>
    <s v="E001"/>
    <x v="2"/>
    <d v="1899-12-30T00:51:26"/>
    <d v="1899-12-30T00:51:26"/>
    <n v="17"/>
    <x v="11"/>
    <x v="5"/>
    <x v="1"/>
    <n v="0"/>
    <n v="0"/>
    <s v="OK"/>
    <s v="Granel"/>
    <x v="0"/>
    <n v="0"/>
    <s v="F. NIEBLA"/>
    <s v="B"/>
    <d v="1899-12-30T00:00:00"/>
    <d v="1899-12-30T00:00:00"/>
    <s v="OK"/>
    <m/>
    <m/>
    <d v="1899-12-30T00:00:00"/>
    <d v="1899-12-30T00:51:26"/>
    <n v="2"/>
    <d v="1899-12-30T00:00:00"/>
    <n v="51.433333333329593"/>
    <n v="18"/>
    <s v="No"/>
  </r>
  <r>
    <s v="CSNB"/>
    <s v="2024025201"/>
    <x v="0"/>
    <s v="ER1242BBS"/>
    <s v="E7586KJW"/>
    <d v="2024-12-16T00:00:00"/>
    <m/>
    <s v="837"/>
    <x v="48"/>
    <s v="PA"/>
    <s v="S6"/>
    <m/>
    <d v="2024-12-16T00:00:00"/>
    <d v="1899-12-30T17:43:29"/>
    <d v="2024-12-16T00:00:00"/>
    <d v="1899-12-30T17:43:30"/>
    <d v="2024-12-16T00:00:00"/>
    <d v="1899-12-30T18:15:24"/>
    <x v="0"/>
    <s v="RFCPI"/>
    <s v="7001180451"/>
    <s v="FBO"/>
    <d v="1899-12-30T00:31:55"/>
    <d v="1899-12-30T00:31:54"/>
    <d v="1899-12-30T00:00:01"/>
    <s v="Granel"/>
    <s v="E001"/>
    <x v="2"/>
    <d v="1899-12-30T00:31:55"/>
    <d v="1899-12-30T00:31:54"/>
    <n v="17"/>
    <x v="11"/>
    <x v="5"/>
    <x v="1"/>
    <n v="0"/>
    <n v="0"/>
    <s v="OK"/>
    <s v="Granel"/>
    <x v="0"/>
    <n v="0"/>
    <s v="F. NIEBLA"/>
    <s v="A"/>
    <d v="1899-12-30T00:00:01"/>
    <d v="1899-12-30T00:00:01"/>
    <s v="OK"/>
    <m/>
    <m/>
    <d v="1899-12-30T00:00:00"/>
    <d v="1899-12-30T00:31:55"/>
    <n v="2"/>
    <d v="1899-12-30T00:00:01"/>
    <n v="31.916666666664089"/>
    <n v="18"/>
    <s v="Si"/>
  </r>
  <r>
    <s v="CSNB"/>
    <s v="2024025202"/>
    <x v="0"/>
    <s v="ER0328BBM"/>
    <s v="E4531FVN"/>
    <d v="2024-12-16T00:00:00"/>
    <m/>
    <s v="837"/>
    <x v="48"/>
    <s v="PA"/>
    <s v="S6"/>
    <m/>
    <d v="2024-12-16T00:00:00"/>
    <d v="1899-12-30T17:48:49"/>
    <d v="2024-12-16T00:00:00"/>
    <d v="1899-12-30T17:48:50"/>
    <d v="2024-12-16T00:00:00"/>
    <d v="1899-12-30T18:26:43"/>
    <x v="0"/>
    <s v="RFCPI"/>
    <s v="7001180452"/>
    <s v="FBO"/>
    <d v="1899-12-30T00:37:54"/>
    <d v="1899-12-30T00:37:53"/>
    <d v="1899-12-30T00:00:01"/>
    <s v="Granel"/>
    <s v="E001"/>
    <x v="2"/>
    <d v="1899-12-30T00:37:54"/>
    <d v="1899-12-30T00:37:53"/>
    <n v="17"/>
    <x v="11"/>
    <x v="5"/>
    <x v="1"/>
    <n v="0"/>
    <n v="0"/>
    <s v="OK"/>
    <s v="Granel"/>
    <x v="0"/>
    <n v="0"/>
    <s v="F. NIEBLA"/>
    <s v="A"/>
    <d v="1899-12-30T00:00:01"/>
    <d v="1899-12-30T00:00:01"/>
    <s v="OK"/>
    <m/>
    <m/>
    <d v="1899-12-30T00:00:00"/>
    <d v="1899-12-30T00:37:54"/>
    <n v="2"/>
    <d v="1899-12-30T00:00:01"/>
    <n v="37.899999999993611"/>
    <n v="18"/>
    <s v="Si"/>
  </r>
  <r>
    <s v="CSNB"/>
    <s v="2024025203"/>
    <x v="0"/>
    <s v="ER3135BBC"/>
    <s v="E5397JZM"/>
    <d v="2024-12-16T00:00:00"/>
    <m/>
    <s v="1782"/>
    <x v="46"/>
    <s v="PA"/>
    <s v="S1"/>
    <m/>
    <d v="2024-12-16T00:00:00"/>
    <d v="1899-12-30T17:53:39"/>
    <d v="2024-12-16T00:00:00"/>
    <d v="1899-12-30T17:53:40"/>
    <d v="2024-12-16T00:00:00"/>
    <d v="1899-12-30T18:31:20"/>
    <x v="0"/>
    <s v="RFCPI"/>
    <s v="7001180453"/>
    <s v="FBO"/>
    <d v="1899-12-30T00:37:41"/>
    <d v="1899-12-30T00:37:40"/>
    <d v="1899-12-30T00:00:01"/>
    <s v="Granel"/>
    <s v="E001"/>
    <x v="2"/>
    <d v="1899-12-30T00:37:41"/>
    <d v="1899-12-30T00:37:40"/>
    <n v="17"/>
    <x v="11"/>
    <x v="5"/>
    <x v="1"/>
    <n v="0"/>
    <n v="0"/>
    <s v="OK"/>
    <s v="Granel"/>
    <x v="0"/>
    <n v="0"/>
    <s v="F. NIEBLA"/>
    <s v="A"/>
    <d v="1899-12-30T00:00:01"/>
    <d v="1899-12-30T00:00:01"/>
    <s v="OK"/>
    <m/>
    <m/>
    <d v="1899-12-30T00:00:00"/>
    <d v="1899-12-30T00:37:41"/>
    <n v="2"/>
    <d v="1899-12-30T00:00:01"/>
    <n v="37.683333333331284"/>
    <n v="18"/>
    <s v="Si"/>
  </r>
  <r>
    <s v="CSNB"/>
    <s v="2024025198"/>
    <x v="0"/>
    <s v="ECO02603R"/>
    <s v="E2222JCW"/>
    <d v="2024-12-16T00:00:00"/>
    <m/>
    <s v="1782"/>
    <x v="46"/>
    <s v="PA"/>
    <s v="S1"/>
    <m/>
    <d v="2024-12-16T00:00:00"/>
    <d v="1899-12-30T17:29:25"/>
    <d v="2024-12-16T00:00:00"/>
    <d v="1899-12-30T17:29:26"/>
    <d v="2024-12-16T00:00:00"/>
    <d v="1899-12-30T18:35:56"/>
    <x v="0"/>
    <s v="RFCPI"/>
    <s v="7001180454"/>
    <s v="FBO"/>
    <d v="1899-12-30T01:06:31"/>
    <d v="1899-12-30T01:06:30"/>
    <d v="1899-12-30T00:00:01"/>
    <s v="Granel"/>
    <s v="E001"/>
    <x v="2"/>
    <d v="1899-12-30T01:06:31"/>
    <d v="1899-12-30T01:06:30"/>
    <n v="17"/>
    <x v="11"/>
    <x v="5"/>
    <x v="1"/>
    <n v="0"/>
    <n v="0"/>
    <s v="OK"/>
    <s v="Granel"/>
    <x v="0"/>
    <n v="0"/>
    <s v="F. NIEBLA"/>
    <s v="B"/>
    <d v="1899-12-30T00:00:01"/>
    <d v="1899-12-30T00:00:01"/>
    <s v="OK"/>
    <m/>
    <m/>
    <d v="1899-12-30T00:00:00"/>
    <d v="1899-12-30T01:06:31"/>
    <n v="2"/>
    <d v="1899-12-30T00:00:01"/>
    <n v="66.516666666667092"/>
    <n v="18"/>
    <s v="No"/>
  </r>
  <r>
    <s v="CSNB"/>
    <s v="2024025207"/>
    <x v="0"/>
    <s v="E1197GCZ"/>
    <m/>
    <d v="2024-12-16T00:00:00"/>
    <m/>
    <s v="3312"/>
    <x v="51"/>
    <s v="PA"/>
    <s v="PA"/>
    <m/>
    <d v="2024-12-16T00:00:00"/>
    <d v="1899-12-30T19:43:12"/>
    <d v="2024-12-16T00:00:00"/>
    <d v="1899-12-30T19:43:13"/>
    <d v="2024-12-16T00:00:00"/>
    <d v="1899-12-30T19:59:49"/>
    <x v="0"/>
    <s v="RFCPI"/>
    <s v="7001180457"/>
    <s v="EXW"/>
    <d v="1899-12-30T00:16:37"/>
    <d v="1899-12-30T00:16:36"/>
    <d v="1899-12-30T00:00:01"/>
    <s v="Ensacado"/>
    <s v="E002"/>
    <x v="1"/>
    <d v="1899-12-30T00:16:37"/>
    <d v="1899-12-30T00:16:36"/>
    <n v="19"/>
    <x v="11"/>
    <x v="5"/>
    <x v="2"/>
    <n v="0"/>
    <n v="0"/>
    <s v="OK"/>
    <s v="Ensacado"/>
    <x v="0"/>
    <n v="0"/>
    <s v="F. NIEBLA"/>
    <s v="A"/>
    <d v="1899-12-30T00:00:01"/>
    <d v="1899-12-30T00:00:01"/>
    <s v="OK"/>
    <m/>
    <m/>
    <d v="1899-12-30T00:00:00"/>
    <d v="1899-12-30T00:16:37"/>
    <n v="2"/>
    <d v="1899-12-30T00:00:01"/>
    <n v="16.616666666664095"/>
    <n v="19"/>
    <s v="Si"/>
  </r>
  <r>
    <s v="CSNB"/>
    <s v="2024025206"/>
    <x v="0"/>
    <s v="ER7913BBH"/>
    <s v="E0897HWR"/>
    <d v="2024-12-16T00:00:00"/>
    <m/>
    <s v="837"/>
    <x v="48"/>
    <s v="PA"/>
    <s v="S3"/>
    <m/>
    <d v="2024-12-16T00:00:00"/>
    <d v="1899-12-30T19:41:02"/>
    <d v="2024-12-16T00:00:00"/>
    <d v="1899-12-30T19:41:06"/>
    <d v="2024-12-16T00:00:00"/>
    <d v="1899-12-30T20:09:09"/>
    <x v="0"/>
    <s v="RFCPI"/>
    <s v="7001180458"/>
    <s v="FBO"/>
    <d v="1899-12-30T00:28:07"/>
    <d v="1899-12-30T00:28:03"/>
    <d v="1899-12-30T00:00:04"/>
    <s v="Granel"/>
    <s v="E001"/>
    <x v="2"/>
    <d v="1899-12-30T00:28:07"/>
    <d v="1899-12-30T00:28:03"/>
    <n v="19"/>
    <x v="11"/>
    <x v="5"/>
    <x v="1"/>
    <n v="0"/>
    <n v="0"/>
    <s v="OK"/>
    <s v="Granel"/>
    <x v="0"/>
    <n v="0"/>
    <s v="F. NIEBLA"/>
    <s v="A"/>
    <d v="1899-12-30T00:00:04"/>
    <d v="1899-12-30T00:00:04"/>
    <s v="OK"/>
    <m/>
    <m/>
    <d v="1899-12-30T00:00:00"/>
    <d v="1899-12-30T00:28:07"/>
    <n v="2"/>
    <d v="1899-12-30T00:00:04"/>
    <n v="28.116666666662375"/>
    <n v="20"/>
    <s v="Si"/>
  </r>
  <r>
    <s v="CSNB"/>
    <s v="2024025208"/>
    <x v="0"/>
    <s v="ER3237BCD"/>
    <s v="E9402GGZ"/>
    <d v="2024-12-16T00:00:00"/>
    <m/>
    <s v="3236"/>
    <x v="47"/>
    <s v="PA"/>
    <s v="S2"/>
    <m/>
    <d v="2024-12-16T00:00:00"/>
    <d v="1899-12-30T19:53:13"/>
    <d v="2024-12-16T00:00:00"/>
    <d v="1899-12-30T19:53:14"/>
    <d v="2024-12-16T00:00:00"/>
    <d v="1899-12-30T20:26:26"/>
    <x v="0"/>
    <s v="RFCPI"/>
    <s v="7001180459"/>
    <s v="FBO"/>
    <d v="1899-12-30T00:33:13"/>
    <d v="1899-12-30T00:33:12"/>
    <d v="1899-12-30T00:00:01"/>
    <s v="Granel"/>
    <s v="E001"/>
    <x v="2"/>
    <d v="1899-12-30T00:33:13"/>
    <d v="1899-12-30T00:33:12"/>
    <n v="19"/>
    <x v="11"/>
    <x v="5"/>
    <x v="1"/>
    <n v="0"/>
    <n v="0"/>
    <s v="OK"/>
    <s v="Granel"/>
    <x v="0"/>
    <n v="0"/>
    <s v="F. NIEBLA"/>
    <s v="A"/>
    <d v="1899-12-30T00:00:01"/>
    <d v="1899-12-30T00:00:01"/>
    <s v="OK"/>
    <m/>
    <m/>
    <d v="1899-12-30T00:00:00"/>
    <d v="1899-12-30T00:33:13"/>
    <n v="2"/>
    <d v="1899-12-30T00:00:01"/>
    <n v="33.216666666652777"/>
    <n v="20"/>
    <s v="Si"/>
  </r>
  <r>
    <s v="CSNB"/>
    <s v="2024025210"/>
    <x v="0"/>
    <s v="E6878LBJ"/>
    <s v="ER2114BBN"/>
    <d v="2024-12-17T00:00:00"/>
    <m/>
    <s v="1782"/>
    <x v="46"/>
    <s v="PA"/>
    <s v="S1"/>
    <m/>
    <d v="2024-12-17T00:00:00"/>
    <d v="1899-12-30T06:00:26"/>
    <d v="2024-12-17T00:00:00"/>
    <d v="1899-12-30T06:00:28"/>
    <d v="2024-12-17T00:00:00"/>
    <d v="1899-12-30T06:30:02"/>
    <x v="0"/>
    <s v="RFCPI"/>
    <s v="7001180461"/>
    <s v="EXW"/>
    <d v="1899-12-30T00:29:36"/>
    <d v="1899-12-30T00:29:34"/>
    <d v="1899-12-30T00:00:02"/>
    <s v="Granel"/>
    <s v="E001"/>
    <x v="1"/>
    <d v="1899-12-30T00:29:36"/>
    <d v="1899-12-30T00:29:34"/>
    <n v="6"/>
    <x v="12"/>
    <x v="5"/>
    <x v="1"/>
    <n v="0"/>
    <n v="0"/>
    <s v="OK"/>
    <s v="Granel"/>
    <x v="0"/>
    <n v="0"/>
    <s v="F. NIEBLA"/>
    <s v="A"/>
    <d v="1899-12-30T00:00:02"/>
    <d v="1899-12-30T00:00:02"/>
    <s v="OK"/>
    <m/>
    <m/>
    <d v="1899-12-30T00:00:00"/>
    <d v="1899-12-30T00:29:36"/>
    <n v="3"/>
    <d v="1899-12-30T00:00:02"/>
    <n v="29.599999999991997"/>
    <n v="6"/>
    <s v="Si"/>
  </r>
  <r>
    <s v="CSNB"/>
    <s v="2024025211"/>
    <x v="0"/>
    <s v="ER4666BBY"/>
    <s v="E6663JLK"/>
    <d v="2024-12-17T00:00:00"/>
    <m/>
    <s v="837"/>
    <x v="48"/>
    <s v="PA"/>
    <s v="S6"/>
    <m/>
    <d v="2024-12-17T00:00:00"/>
    <d v="1899-12-30T06:07:45"/>
    <d v="2024-12-17T00:00:00"/>
    <d v="1899-12-30T06:07:47"/>
    <d v="2024-12-17T00:00:00"/>
    <d v="1899-12-30T06:35:39"/>
    <x v="0"/>
    <s v="RFCPI"/>
    <s v="7001180462"/>
    <s v="FBO"/>
    <d v="1899-12-30T00:27:54"/>
    <d v="1899-12-30T00:27:52"/>
    <d v="1899-12-30T00:00:02"/>
    <s v="Granel"/>
    <s v="E001"/>
    <x v="2"/>
    <d v="1899-12-30T00:27:54"/>
    <d v="1899-12-30T00:27:52"/>
    <n v="6"/>
    <x v="12"/>
    <x v="5"/>
    <x v="1"/>
    <n v="0"/>
    <n v="0"/>
    <s v="OK"/>
    <s v="Granel"/>
    <x v="0"/>
    <n v="0"/>
    <s v="F. NIEBLA"/>
    <s v="A"/>
    <d v="1899-12-30T00:00:02"/>
    <d v="1899-12-30T00:00:02"/>
    <s v="OK"/>
    <m/>
    <m/>
    <d v="1899-12-30T00:00:00"/>
    <d v="1899-12-30T00:27:54"/>
    <n v="3"/>
    <d v="1899-12-30T00:00:02"/>
    <n v="27.899999999999963"/>
    <n v="6"/>
    <s v="Si"/>
  </r>
  <r>
    <s v="CSNB"/>
    <s v="2024025212"/>
    <x v="0"/>
    <s v="ER2775BBR"/>
    <s v="E4544MKW"/>
    <d v="2024-12-17T00:00:00"/>
    <m/>
    <s v="837"/>
    <x v="48"/>
    <s v="PA"/>
    <s v="S6"/>
    <m/>
    <d v="2024-12-17T00:00:00"/>
    <d v="1899-12-30T06:13:30"/>
    <d v="2024-12-17T00:00:00"/>
    <d v="1899-12-30T06:13:31"/>
    <d v="2024-12-17T00:00:00"/>
    <d v="1899-12-30T06:48:37"/>
    <x v="0"/>
    <s v="RFCPI"/>
    <s v="7001180463"/>
    <s v="FBO"/>
    <d v="1899-12-30T00:35:07"/>
    <d v="1899-12-30T00:35:06"/>
    <d v="1899-12-30T00:00:01"/>
    <s v="Granel"/>
    <s v="E001"/>
    <x v="2"/>
    <d v="1899-12-30T00:35:07"/>
    <d v="1899-12-30T00:35:06"/>
    <n v="6"/>
    <x v="12"/>
    <x v="5"/>
    <x v="1"/>
    <n v="0"/>
    <n v="0"/>
    <s v="OK"/>
    <s v="Granel"/>
    <x v="0"/>
    <n v="0"/>
    <s v="F. NIEBLA"/>
    <s v="A"/>
    <d v="1899-12-30T00:00:01"/>
    <d v="1899-12-30T00:00:01"/>
    <s v="OK"/>
    <m/>
    <m/>
    <d v="1899-12-30T00:00:00"/>
    <d v="1899-12-30T00:35:07"/>
    <n v="3"/>
    <d v="1899-12-30T00:00:01"/>
    <n v="35.116666666660748"/>
    <n v="6"/>
    <s v="Si"/>
  </r>
  <r>
    <s v="CSNB"/>
    <s v="2024025213"/>
    <x v="0"/>
    <s v="ER9645BBZ"/>
    <s v="E0945JZT"/>
    <d v="2024-12-17T00:00:00"/>
    <m/>
    <s v="1782"/>
    <x v="46"/>
    <s v="PA"/>
    <s v="S1"/>
    <m/>
    <d v="2024-12-17T00:00:00"/>
    <d v="1899-12-30T06:14:21"/>
    <d v="2024-12-17T00:00:00"/>
    <d v="1899-12-30T06:14:22"/>
    <d v="2024-12-17T00:00:00"/>
    <d v="1899-12-30T06:52:30"/>
    <x v="0"/>
    <s v="RFCPI"/>
    <s v="7001180464"/>
    <s v="FBO"/>
    <d v="1899-12-30T00:38:09"/>
    <d v="1899-12-30T00:38:08"/>
    <d v="1899-12-30T00:00:01"/>
    <s v="Granel"/>
    <s v="E001"/>
    <x v="2"/>
    <d v="1899-12-30T00:38:09"/>
    <d v="1899-12-30T00:38:08"/>
    <n v="6"/>
    <x v="12"/>
    <x v="5"/>
    <x v="1"/>
    <n v="0"/>
    <n v="0"/>
    <s v="OK"/>
    <s v="Granel"/>
    <x v="0"/>
    <n v="0"/>
    <s v="F. NIEBLA"/>
    <s v="A"/>
    <d v="1899-12-30T00:00:01"/>
    <d v="1899-12-30T00:00:01"/>
    <s v="OK"/>
    <m/>
    <m/>
    <d v="1899-12-30T00:00:00"/>
    <d v="1899-12-30T00:38:09"/>
    <n v="3"/>
    <d v="1899-12-30T00:00:01"/>
    <n v="38.149999999991977"/>
    <n v="6"/>
    <s v="Si"/>
  </r>
  <r>
    <s v="CSNB"/>
    <s v="2024025218"/>
    <x v="0"/>
    <s v="ER1917BBX"/>
    <s v="E9349KRP"/>
    <d v="2024-12-17T00:00:00"/>
    <m/>
    <s v="837"/>
    <x v="48"/>
    <s v="PA"/>
    <s v="S6"/>
    <m/>
    <d v="2024-12-17T00:00:00"/>
    <d v="1899-12-30T07:20:16"/>
    <d v="2024-12-17T00:00:00"/>
    <d v="1899-12-30T07:20:19"/>
    <d v="2024-12-17T00:00:00"/>
    <d v="1899-12-30T07:45:38"/>
    <x v="0"/>
    <s v="RFCPI"/>
    <s v="7001180466"/>
    <s v="EXW"/>
    <d v="1899-12-30T00:25:22"/>
    <d v="1899-12-30T00:25:19"/>
    <d v="1899-12-30T00:00:03"/>
    <s v="Granel"/>
    <s v="E001"/>
    <x v="1"/>
    <d v="1899-12-30T00:25:22"/>
    <d v="1899-12-30T00:25:19"/>
    <n v="7"/>
    <x v="12"/>
    <x v="5"/>
    <x v="1"/>
    <n v="0"/>
    <n v="0"/>
    <s v="OK"/>
    <s v="Granel"/>
    <x v="0"/>
    <n v="0"/>
    <s v="F. NIEBLA"/>
    <s v="A"/>
    <d v="1899-12-30T00:00:03"/>
    <d v="1899-12-30T00:00:03"/>
    <s v="OK"/>
    <m/>
    <m/>
    <d v="1899-12-30T00:00:00"/>
    <d v="1899-12-30T00:25:22"/>
    <n v="3"/>
    <d v="1899-12-30T00:00:03"/>
    <n v="25.366666666665623"/>
    <n v="7"/>
    <s v="Si"/>
  </r>
  <r>
    <s v="CSNB"/>
    <s v="2024025215"/>
    <x v="0"/>
    <s v="ER8715BBN"/>
    <s v="E9842JGG"/>
    <d v="2024-12-17T00:00:00"/>
    <m/>
    <s v="2955"/>
    <x v="49"/>
    <s v="PA"/>
    <s v="PA"/>
    <m/>
    <d v="2024-12-17T00:00:00"/>
    <d v="1899-12-30T06:25:52"/>
    <d v="2024-12-17T00:00:00"/>
    <d v="1899-12-30T06:25:53"/>
    <d v="2024-12-17T00:00:00"/>
    <d v="1899-12-30T07:50:33"/>
    <x v="0"/>
    <s v="RFCPI"/>
    <s v="7001180467"/>
    <s v="FBO"/>
    <d v="1899-12-30T01:24:41"/>
    <d v="1899-12-30T01:24:40"/>
    <d v="1899-12-30T00:00:01"/>
    <s v="Ensacado"/>
    <s v="E002"/>
    <x v="2"/>
    <d v="1899-12-30T01:24:41"/>
    <d v="1899-12-30T01:24:40"/>
    <n v="6"/>
    <x v="12"/>
    <x v="5"/>
    <x v="2"/>
    <n v="0"/>
    <n v="0"/>
    <s v="OK"/>
    <s v="Ensacado"/>
    <x v="0"/>
    <n v="0"/>
    <s v="F. NIEBLA"/>
    <s v="B"/>
    <d v="1899-12-30T00:00:01"/>
    <d v="1899-12-30T00:00:01"/>
    <s v="OK"/>
    <m/>
    <m/>
    <d v="1899-12-30T00:00:00"/>
    <d v="1899-12-30T01:24:41"/>
    <n v="3"/>
    <d v="1899-12-30T00:00:01"/>
    <n v="84.683333333332797"/>
    <n v="7"/>
    <s v="No"/>
  </r>
  <r>
    <s v="CSNB"/>
    <s v="2024025220"/>
    <x v="0"/>
    <s v="ER8418BBZ"/>
    <s v="E5825KKS"/>
    <d v="2024-12-17T00:00:00"/>
    <m/>
    <s v="837"/>
    <x v="48"/>
    <s v="PA"/>
    <s v="S6"/>
    <m/>
    <d v="2024-12-17T00:00:00"/>
    <d v="1899-12-30T07:43:00"/>
    <d v="2024-12-17T00:00:00"/>
    <d v="1899-12-30T07:43:02"/>
    <d v="2024-12-17T00:00:00"/>
    <d v="1899-12-30T08:13:41"/>
    <x v="0"/>
    <s v="RFCPI"/>
    <s v="7001180468"/>
    <s v="FBO"/>
    <d v="1899-12-30T00:30:41"/>
    <d v="1899-12-30T00:30:39"/>
    <d v="1899-12-30T00:00:02"/>
    <s v="Granel"/>
    <s v="E001"/>
    <x v="2"/>
    <d v="1899-12-30T00:30:41"/>
    <d v="1899-12-30T00:30:39"/>
    <n v="7"/>
    <x v="12"/>
    <x v="5"/>
    <x v="1"/>
    <n v="0"/>
    <n v="0"/>
    <s v="OK"/>
    <s v="Granel"/>
    <x v="0"/>
    <n v="0"/>
    <s v="F. NIEBLA"/>
    <s v="A"/>
    <d v="1899-12-30T00:00:02"/>
    <d v="1899-12-30T00:00:02"/>
    <s v="OK"/>
    <m/>
    <m/>
    <d v="1899-12-30T00:00:00"/>
    <d v="1899-12-30T00:30:41"/>
    <n v="3"/>
    <d v="1899-12-30T00:00:02"/>
    <n v="30.683333333332747"/>
    <n v="8"/>
    <s v="Si"/>
  </r>
  <r>
    <s v="CSNB"/>
    <s v="2024025216"/>
    <x v="0"/>
    <s v="E3870LBJ"/>
    <s v="EBU01275R"/>
    <d v="2024-12-17T00:00:00"/>
    <m/>
    <s v="3312"/>
    <x v="51"/>
    <s v="PA"/>
    <s v="PA"/>
    <m/>
    <d v="2024-12-17T00:00:00"/>
    <d v="1899-12-30T07:09:19"/>
    <d v="2024-12-17T00:00:00"/>
    <d v="1899-12-30T07:09:21"/>
    <d v="2024-12-17T00:00:00"/>
    <d v="1899-12-30T08:23:25"/>
    <x v="0"/>
    <s v="RFCPI"/>
    <s v="7001180469"/>
    <s v="EXW"/>
    <d v="1899-12-30T01:14:06"/>
    <d v="1899-12-30T01:14:04"/>
    <d v="1899-12-30T00:00:02"/>
    <s v="Ensacado"/>
    <s v="E002"/>
    <x v="1"/>
    <d v="1899-12-30T01:14:06"/>
    <d v="1899-12-30T01:14:04"/>
    <n v="7"/>
    <x v="12"/>
    <x v="5"/>
    <x v="2"/>
    <n v="0"/>
    <n v="0"/>
    <s v="OK"/>
    <s v="Ensacado"/>
    <x v="0"/>
    <n v="0"/>
    <s v="F. NIEBLA"/>
    <s v="B"/>
    <d v="1899-12-30T00:00:02"/>
    <d v="1899-12-30T00:00:02"/>
    <s v="OK"/>
    <m/>
    <m/>
    <d v="1899-12-30T00:00:00"/>
    <d v="1899-12-30T01:14:06"/>
    <n v="3"/>
    <d v="1899-12-30T00:00:02"/>
    <n v="74.100000000009587"/>
    <n v="8"/>
    <s v="No"/>
  </r>
  <r>
    <s v="CSNB"/>
    <s v="2024025221"/>
    <x v="0"/>
    <s v="EM24729R"/>
    <s v="E3201JTT"/>
    <d v="2024-12-17T00:00:00"/>
    <m/>
    <s v="1782"/>
    <x v="46"/>
    <s v="PA"/>
    <s v="S1"/>
    <m/>
    <d v="2024-12-17T00:00:00"/>
    <d v="1899-12-30T07:53:24"/>
    <d v="2024-12-17T00:00:00"/>
    <d v="1899-12-30T07:53:25"/>
    <d v="2024-12-17T00:00:00"/>
    <d v="1899-12-30T08:36:22"/>
    <x v="0"/>
    <s v="RFCPI"/>
    <s v="7001180470"/>
    <s v="FBO"/>
    <d v="1899-12-30T00:42:58"/>
    <d v="1899-12-30T00:42:57"/>
    <d v="1899-12-30T00:00:01"/>
    <s v="Granel"/>
    <s v="E001"/>
    <x v="2"/>
    <d v="1899-12-30T00:42:58"/>
    <d v="1899-12-30T00:42:57"/>
    <n v="7"/>
    <x v="12"/>
    <x v="5"/>
    <x v="1"/>
    <n v="0"/>
    <n v="0"/>
    <s v="OK"/>
    <s v="Granel"/>
    <x v="0"/>
    <n v="0"/>
    <s v="F. NIEBLA"/>
    <s v="A"/>
    <d v="1899-12-30T00:00:01"/>
    <d v="1899-12-30T00:00:01"/>
    <s v="OK"/>
    <m/>
    <m/>
    <d v="1899-12-30T00:00:00"/>
    <d v="1899-12-30T00:42:58"/>
    <n v="3"/>
    <d v="1899-12-30T00:00:01"/>
    <n v="42.966666666662455"/>
    <n v="8"/>
    <s v="Si"/>
  </r>
  <r>
    <s v="CSNB"/>
    <s v="2024025222"/>
    <x v="0"/>
    <s v="ER9375BBM"/>
    <s v="E7637JSC"/>
    <d v="2024-12-17T00:00:00"/>
    <m/>
    <s v="1782"/>
    <x v="46"/>
    <s v="PA"/>
    <s v="S1"/>
    <m/>
    <d v="2024-12-17T00:00:00"/>
    <d v="1899-12-30T07:55:55"/>
    <d v="2024-12-17T00:00:00"/>
    <d v="1899-12-30T07:55:57"/>
    <d v="2024-12-17T00:00:00"/>
    <d v="1899-12-30T08:53:13"/>
    <x v="0"/>
    <s v="RFCPI"/>
    <s v="7001180472"/>
    <s v="FBO"/>
    <d v="1899-12-30T00:57:18"/>
    <d v="1899-12-30T00:57:16"/>
    <d v="1899-12-30T00:00:02"/>
    <s v="Granel"/>
    <s v="E001"/>
    <x v="2"/>
    <d v="1899-12-30T00:57:18"/>
    <d v="1899-12-30T00:57:16"/>
    <n v="7"/>
    <x v="12"/>
    <x v="5"/>
    <x v="1"/>
    <n v="0"/>
    <n v="0"/>
    <s v="OK"/>
    <s v="Granel"/>
    <x v="0"/>
    <n v="0"/>
    <s v="F. NIEBLA"/>
    <s v="B"/>
    <d v="1899-12-30T00:00:02"/>
    <d v="1899-12-30T00:00:02"/>
    <s v="OK"/>
    <m/>
    <m/>
    <d v="1899-12-30T00:00:00"/>
    <d v="1899-12-30T00:57:18"/>
    <n v="3"/>
    <d v="1899-12-30T00:00:02"/>
    <n v="57.299999999990412"/>
    <n v="8"/>
    <s v="No"/>
  </r>
  <r>
    <s v="CSNB"/>
    <s v="2024025225"/>
    <x v="0"/>
    <s v="ER1486BBS"/>
    <s v="E4179KVF"/>
    <d v="2024-12-17T00:00:00"/>
    <m/>
    <s v="1782"/>
    <x v="46"/>
    <s v="PA"/>
    <s v="S1"/>
    <m/>
    <d v="2024-12-17T00:00:00"/>
    <d v="1899-12-30T09:04:19"/>
    <d v="2024-12-17T00:00:00"/>
    <d v="1899-12-30T09:04:25"/>
    <d v="2024-12-17T00:00:00"/>
    <d v="1899-12-30T09:39:32"/>
    <x v="0"/>
    <s v="RFCPI"/>
    <s v="7001180473"/>
    <s v="FBO"/>
    <d v="1899-12-30T00:35:13"/>
    <d v="1899-12-30T00:35:07"/>
    <d v="1899-12-30T00:00:06"/>
    <s v="Granel"/>
    <s v="E001"/>
    <x v="2"/>
    <d v="1899-12-30T00:35:13"/>
    <d v="1899-12-30T00:35:07"/>
    <n v="9"/>
    <x v="12"/>
    <x v="5"/>
    <x v="1"/>
    <n v="0"/>
    <n v="0"/>
    <s v="OK"/>
    <s v="Granel"/>
    <x v="0"/>
    <n v="0"/>
    <s v="F. NIEBLA"/>
    <s v="A"/>
    <d v="1899-12-30T00:00:06"/>
    <d v="1899-12-30T00:00:06"/>
    <s v="OK"/>
    <m/>
    <m/>
    <d v="1899-12-30T00:00:00"/>
    <d v="1899-12-30T00:35:13"/>
    <n v="3"/>
    <d v="1899-12-30T00:00:06"/>
    <n v="35.216666666654369"/>
    <n v="9"/>
    <s v="Si"/>
  </r>
  <r>
    <s v="CSNB"/>
    <s v="2024025227"/>
    <x v="0"/>
    <s v="E1607KSW"/>
    <m/>
    <d v="2024-12-17T00:00:00"/>
    <m/>
    <s v="2882"/>
    <x v="50"/>
    <s v="PA"/>
    <s v="PA"/>
    <m/>
    <d v="2024-12-17T00:00:00"/>
    <d v="1899-12-30T09:12:29"/>
    <d v="2024-12-17T00:00:00"/>
    <d v="1899-12-30T09:12:30"/>
    <d v="2024-12-17T00:00:00"/>
    <d v="1899-12-30T09:45:54"/>
    <x v="0"/>
    <s v="RFCPI"/>
    <s v="7001180474"/>
    <s v="EXW"/>
    <d v="1899-12-30T00:33:25"/>
    <d v="1899-12-30T00:33:24"/>
    <d v="1899-12-30T00:00:01"/>
    <s v="Ensacado"/>
    <s v="E002"/>
    <x v="1"/>
    <d v="1899-12-30T00:33:25"/>
    <d v="1899-12-30T00:33:24"/>
    <n v="9"/>
    <x v="12"/>
    <x v="5"/>
    <x v="2"/>
    <n v="0"/>
    <n v="0"/>
    <s v="OK"/>
    <s v="Ensacado"/>
    <x v="0"/>
    <n v="0"/>
    <s v="F. NIEBLA"/>
    <s v="A"/>
    <d v="1899-12-30T00:00:01"/>
    <d v="1899-12-30T00:00:01"/>
    <s v="OK"/>
    <m/>
    <m/>
    <d v="1899-12-30T00:00:00"/>
    <d v="1899-12-30T00:33:25"/>
    <n v="3"/>
    <d v="1899-12-30T00:00:01"/>
    <n v="33.416666666668796"/>
    <n v="9"/>
    <s v="Si"/>
  </r>
  <r>
    <s v="CSNB"/>
    <s v="2024025226"/>
    <x v="0"/>
    <s v="ER6765BBT"/>
    <s v="E4948KGF"/>
    <d v="2024-12-17T00:00:00"/>
    <m/>
    <s v="1782"/>
    <x v="46"/>
    <s v="PA"/>
    <s v="S1"/>
    <m/>
    <d v="2024-12-17T00:00:00"/>
    <d v="1899-12-30T09:05:23"/>
    <d v="2024-12-17T00:00:00"/>
    <d v="1899-12-30T09:05:25"/>
    <d v="2024-12-17T00:00:00"/>
    <d v="1899-12-30T09:57:58"/>
    <x v="0"/>
    <s v="RFCPI"/>
    <s v="7001180475"/>
    <s v="FBO"/>
    <d v="1899-12-30T00:52:35"/>
    <d v="1899-12-30T00:52:33"/>
    <d v="1899-12-30T00:00:02"/>
    <s v="Granel"/>
    <s v="E001"/>
    <x v="2"/>
    <d v="1899-12-30T00:52:35"/>
    <d v="1899-12-30T00:52:33"/>
    <n v="9"/>
    <x v="12"/>
    <x v="5"/>
    <x v="1"/>
    <n v="0"/>
    <n v="0"/>
    <s v="OK"/>
    <s v="Granel"/>
    <x v="0"/>
    <n v="0"/>
    <s v="F. NIEBLA"/>
    <s v="B"/>
    <d v="1899-12-30T00:00:02"/>
    <d v="1899-12-30T00:00:02"/>
    <s v="OK"/>
    <m/>
    <m/>
    <d v="1899-12-30T00:00:00"/>
    <d v="1899-12-30T00:52:35"/>
    <n v="3"/>
    <d v="1899-12-30T00:00:02"/>
    <n v="52.583333333328014"/>
    <n v="9"/>
    <s v="No"/>
  </r>
  <r>
    <s v="CSNB"/>
    <s v="2024025228"/>
    <x v="0"/>
    <s v="ER4642BBY"/>
    <s v="E6485GPB"/>
    <d v="2024-12-17T00:00:00"/>
    <m/>
    <s v="2032"/>
    <x v="52"/>
    <s v="PA"/>
    <s v="S4"/>
    <m/>
    <d v="2024-12-17T00:00:00"/>
    <d v="1899-12-30T09:42:37"/>
    <d v="2024-12-17T00:00:00"/>
    <d v="1899-12-30T09:42:39"/>
    <d v="2024-12-17T00:00:00"/>
    <d v="1899-12-30T10:16:13"/>
    <x v="0"/>
    <s v="RFCPI"/>
    <s v="7001180476"/>
    <s v="FBO"/>
    <d v="1899-12-30T00:33:36"/>
    <d v="1899-12-30T00:33:34"/>
    <d v="1899-12-30T00:00:02"/>
    <s v="Granel"/>
    <s v="E001"/>
    <x v="2"/>
    <d v="1899-12-30T00:33:36"/>
    <d v="1899-12-30T00:33:34"/>
    <n v="9"/>
    <x v="12"/>
    <x v="5"/>
    <x v="1"/>
    <n v="0"/>
    <n v="0"/>
    <s v="OK"/>
    <s v="Granel"/>
    <x v="0"/>
    <n v="0"/>
    <s v="F. NIEBLA"/>
    <s v="A"/>
    <d v="1899-12-30T00:00:02"/>
    <d v="1899-12-30T00:00:02"/>
    <s v="OK"/>
    <m/>
    <m/>
    <d v="1899-12-30T00:00:00"/>
    <d v="1899-12-30T00:33:36"/>
    <n v="3"/>
    <d v="1899-12-30T00:00:02"/>
    <n v="33.599999999995177"/>
    <n v="10"/>
    <s v="Si"/>
  </r>
  <r>
    <s v="CSNB"/>
    <s v="2024025230"/>
    <x v="0"/>
    <s v="ER8418BBZ"/>
    <s v="E5825KKS"/>
    <d v="2024-12-17T00:00:00"/>
    <m/>
    <s v="1782"/>
    <x v="46"/>
    <s v="PA"/>
    <s v="S1"/>
    <m/>
    <d v="2024-12-17T00:00:00"/>
    <d v="1899-12-30T09:48:20"/>
    <d v="2024-12-17T00:00:00"/>
    <d v="1899-12-30T09:48:22"/>
    <d v="2024-12-17T00:00:00"/>
    <d v="1899-12-30T10:31:36"/>
    <x v="0"/>
    <s v="RFCPI"/>
    <s v="7001180477"/>
    <s v="FBO"/>
    <d v="1899-12-30T00:43:16"/>
    <d v="1899-12-30T00:43:14"/>
    <d v="1899-12-30T00:00:02"/>
    <s v="Granel"/>
    <s v="E001"/>
    <x v="2"/>
    <d v="1899-12-30T00:43:16"/>
    <d v="1899-12-30T00:43:14"/>
    <n v="9"/>
    <x v="12"/>
    <x v="5"/>
    <x v="1"/>
    <n v="0"/>
    <n v="0"/>
    <s v="OK"/>
    <s v="Granel"/>
    <x v="0"/>
    <n v="0"/>
    <s v="F. NIEBLA"/>
    <s v="A"/>
    <d v="1899-12-30T00:00:02"/>
    <d v="1899-12-30T00:00:02"/>
    <s v="OK"/>
    <m/>
    <m/>
    <d v="1899-12-30T00:00:00"/>
    <d v="1899-12-30T00:43:16"/>
    <n v="3"/>
    <d v="1899-12-30T00:00:02"/>
    <n v="43.266666666672016"/>
    <n v="10"/>
    <s v="Si"/>
  </r>
  <r>
    <s v="CSNB"/>
    <s v="2024025232"/>
    <x v="0"/>
    <s v="ER7913BBH"/>
    <s v="E0897HWR"/>
    <d v="2024-12-17T00:00:00"/>
    <m/>
    <s v="1782"/>
    <x v="46"/>
    <s v="PA"/>
    <s v="S1"/>
    <m/>
    <d v="2024-12-17T00:00:00"/>
    <d v="1899-12-30T10:06:16"/>
    <d v="2024-12-17T00:00:00"/>
    <d v="1899-12-30T10:06:21"/>
    <d v="2024-12-17T00:00:00"/>
    <d v="1899-12-30T10:50:19"/>
    <x v="0"/>
    <s v="RFCPI"/>
    <s v="7001180478"/>
    <s v="FBO"/>
    <d v="1899-12-30T00:44:03"/>
    <d v="1899-12-30T00:43:58"/>
    <d v="1899-12-30T00:00:05"/>
    <s v="Granel"/>
    <s v="E001"/>
    <x v="2"/>
    <d v="1899-12-30T00:44:03"/>
    <d v="1899-12-30T00:43:58"/>
    <n v="10"/>
    <x v="12"/>
    <x v="5"/>
    <x v="1"/>
    <n v="0"/>
    <n v="0"/>
    <s v="OK"/>
    <s v="Granel"/>
    <x v="0"/>
    <n v="0"/>
    <s v="F. NIEBLA"/>
    <s v="A"/>
    <d v="1899-12-30T00:00:05"/>
    <d v="1899-12-30T00:00:05"/>
    <s v="OK"/>
    <m/>
    <m/>
    <d v="1899-12-30T00:00:00"/>
    <d v="1899-12-30T00:44:03"/>
    <n v="3"/>
    <d v="1899-12-30T00:00:05"/>
    <n v="44.050000000003209"/>
    <n v="10"/>
    <s v="Si"/>
  </r>
  <r>
    <s v="CSNB"/>
    <s v="2024025233"/>
    <x v="0"/>
    <s v="E4531FVN"/>
    <s v="ER0328BBM"/>
    <d v="2024-12-17T00:00:00"/>
    <m/>
    <s v="1782"/>
    <x v="46"/>
    <s v="PA"/>
    <s v="S1"/>
    <m/>
    <d v="2024-12-17T00:00:00"/>
    <d v="1899-12-30T10:12:04"/>
    <d v="2024-12-17T00:00:00"/>
    <d v="1899-12-30T10:12:04"/>
    <d v="2024-12-17T00:00:00"/>
    <d v="1899-12-30T11:12:23"/>
    <x v="0"/>
    <s v="RFCPI"/>
    <s v="7001180479"/>
    <s v="EXW"/>
    <d v="1899-12-30T01:00:19"/>
    <d v="1899-12-30T01:00:19"/>
    <d v="1899-12-30T00:00:00"/>
    <s v="Granel"/>
    <s v="E001"/>
    <x v="1"/>
    <d v="1899-12-30T01:00:19"/>
    <d v="1899-12-30T01:00:19"/>
    <n v="10"/>
    <x v="12"/>
    <x v="5"/>
    <x v="1"/>
    <n v="0"/>
    <n v="0"/>
    <s v="OK"/>
    <s v="Granel"/>
    <x v="0"/>
    <n v="0"/>
    <s v="F. NIEBLA"/>
    <s v="B"/>
    <d v="1899-12-30T00:00:00"/>
    <d v="1899-12-30T00:00:00"/>
    <s v="OK"/>
    <m/>
    <m/>
    <d v="1899-12-30T00:00:00"/>
    <d v="1899-12-30T01:00:19"/>
    <n v="3"/>
    <d v="1899-12-30T00:00:00"/>
    <n v="60.316666666660851"/>
    <n v="11"/>
    <s v="No"/>
  </r>
  <r>
    <s v="CSNB"/>
    <s v="2024025239"/>
    <x v="0"/>
    <s v="ER2775BBR"/>
    <s v="E4544MKW"/>
    <d v="2024-12-17T00:00:00"/>
    <m/>
    <s v="837"/>
    <x v="48"/>
    <s v="PA"/>
    <s v="S6"/>
    <m/>
    <d v="2024-12-17T00:00:00"/>
    <d v="1899-12-30T10:44:36"/>
    <d v="2024-12-17T00:00:00"/>
    <d v="1899-12-30T10:44:38"/>
    <d v="2024-12-17T00:00:00"/>
    <d v="1899-12-30T11:15:18"/>
    <x v="0"/>
    <s v="RFCPI"/>
    <s v="7001180480"/>
    <s v="FBO"/>
    <d v="1899-12-30T00:30:42"/>
    <d v="1899-12-30T00:30:40"/>
    <d v="1899-12-30T00:00:02"/>
    <s v="Granel"/>
    <s v="E001"/>
    <x v="2"/>
    <d v="1899-12-30T00:30:42"/>
    <d v="1899-12-30T00:30:40"/>
    <n v="10"/>
    <x v="12"/>
    <x v="5"/>
    <x v="1"/>
    <n v="0"/>
    <n v="0"/>
    <s v="OK"/>
    <s v="Granel"/>
    <x v="0"/>
    <n v="0"/>
    <s v="F. NIEBLA"/>
    <s v="A"/>
    <d v="1899-12-30T00:00:02"/>
    <d v="1899-12-30T00:00:02"/>
    <s v="OK"/>
    <m/>
    <m/>
    <d v="1899-12-30T00:00:00"/>
    <d v="1899-12-30T00:30:42"/>
    <n v="3"/>
    <d v="1899-12-30T00:00:02"/>
    <n v="30.699999999993608"/>
    <n v="11"/>
    <s v="Si"/>
  </r>
  <r>
    <s v="CSNB"/>
    <s v="2024025234"/>
    <x v="0"/>
    <s v="ER9645BBZ"/>
    <s v="E0945JZT"/>
    <d v="2024-12-17T00:00:00"/>
    <m/>
    <s v="1782"/>
    <x v="46"/>
    <s v="PA"/>
    <s v="S1"/>
    <m/>
    <d v="2024-12-17T00:00:00"/>
    <d v="1899-12-30T10:14:12"/>
    <d v="2024-12-17T00:00:00"/>
    <d v="1899-12-30T10:14:12"/>
    <d v="2024-12-17T00:00:00"/>
    <d v="1899-12-30T11:25:37"/>
    <x v="0"/>
    <s v="RFCPI"/>
    <s v="7001180481"/>
    <s v="FBO"/>
    <d v="1899-12-30T01:11:25"/>
    <d v="1899-12-30T01:11:25"/>
    <d v="1899-12-30T00:00:00"/>
    <s v="Granel"/>
    <s v="E001"/>
    <x v="2"/>
    <d v="1899-12-30T01:11:25"/>
    <d v="1899-12-30T01:11:25"/>
    <n v="10"/>
    <x v="12"/>
    <x v="5"/>
    <x v="1"/>
    <n v="0"/>
    <n v="0"/>
    <s v="OK"/>
    <s v="Granel"/>
    <x v="0"/>
    <n v="0"/>
    <s v="F. NIEBLA"/>
    <s v="B"/>
    <d v="1899-12-30T00:00:00"/>
    <d v="1899-12-30T00:00:00"/>
    <s v="OK"/>
    <m/>
    <m/>
    <d v="1899-12-30T00:00:00"/>
    <d v="1899-12-30T01:11:25"/>
    <n v="3"/>
    <d v="1899-12-30T00:00:00"/>
    <n v="71.416666666670423"/>
    <n v="11"/>
    <s v="No"/>
  </r>
  <r>
    <s v="CSNB"/>
    <s v="2024025236"/>
    <x v="0"/>
    <s v="ER9926BCC"/>
    <s v="E3616JTZ"/>
    <d v="2024-12-17T00:00:00"/>
    <m/>
    <s v="1782"/>
    <x v="46"/>
    <s v="PA"/>
    <s v="S1"/>
    <m/>
    <d v="2024-12-17T00:00:00"/>
    <d v="1899-12-30T10:32:52"/>
    <d v="2024-12-17T00:00:00"/>
    <d v="1899-12-30T10:32:53"/>
    <d v="2024-12-17T00:00:00"/>
    <d v="1899-12-30T11:29:37"/>
    <x v="0"/>
    <s v="RFCPI"/>
    <s v="7001180482"/>
    <s v="FBO"/>
    <d v="1899-12-30T00:56:45"/>
    <d v="1899-12-30T00:56:44"/>
    <d v="1899-12-30T00:00:01"/>
    <s v="Granel"/>
    <s v="E001"/>
    <x v="2"/>
    <d v="1899-12-30T00:56:45"/>
    <d v="1899-12-30T00:56:44"/>
    <n v="10"/>
    <x v="12"/>
    <x v="5"/>
    <x v="1"/>
    <n v="0"/>
    <n v="0"/>
    <s v="OK"/>
    <s v="Granel"/>
    <x v="0"/>
    <n v="0"/>
    <s v="F. NIEBLA"/>
    <s v="B"/>
    <d v="1899-12-30T00:00:01"/>
    <d v="1899-12-30T00:00:01"/>
    <s v="OK"/>
    <m/>
    <m/>
    <d v="1899-12-30T00:00:00"/>
    <d v="1899-12-30T00:56:45"/>
    <n v="3"/>
    <d v="1899-12-30T00:00:01"/>
    <n v="56.749999999996795"/>
    <n v="11"/>
    <s v="No"/>
  </r>
  <r>
    <s v="CSNB"/>
    <s v="2024025241"/>
    <x v="0"/>
    <s v="ECO02603R"/>
    <s v="E2222JCW"/>
    <d v="2024-12-17T00:00:00"/>
    <m/>
    <s v="837"/>
    <x v="48"/>
    <s v="PA"/>
    <s v="S6"/>
    <m/>
    <d v="2024-12-17T00:00:00"/>
    <d v="1899-12-30T10:57:31"/>
    <d v="2024-12-17T00:00:00"/>
    <d v="1899-12-30T10:57:31"/>
    <d v="2024-12-17T00:00:00"/>
    <d v="1899-12-30T11:41:05"/>
    <x v="0"/>
    <s v="RFCPI"/>
    <s v="7001180484"/>
    <s v="FBO"/>
    <d v="1899-12-30T00:43:34"/>
    <d v="1899-12-30T00:43:34"/>
    <d v="1899-12-30T00:00:00"/>
    <s v="Granel"/>
    <s v="E001"/>
    <x v="2"/>
    <d v="1899-12-30T00:43:34"/>
    <d v="1899-12-30T00:43:34"/>
    <n v="10"/>
    <x v="12"/>
    <x v="5"/>
    <x v="1"/>
    <n v="0"/>
    <n v="0"/>
    <s v="OK"/>
    <s v="Granel"/>
    <x v="0"/>
    <n v="0"/>
    <s v="F. NIEBLA"/>
    <s v="A"/>
    <d v="1899-12-30T00:00:00"/>
    <d v="1899-12-30T00:00:00"/>
    <s v="OK"/>
    <m/>
    <m/>
    <d v="1899-12-30T00:00:00"/>
    <d v="1899-12-30T00:43:34"/>
    <n v="3"/>
    <d v="1899-12-30T00:00:00"/>
    <n v="43.566666666667189"/>
    <n v="11"/>
    <s v="Si"/>
  </r>
  <r>
    <s v="CSNB"/>
    <s v="2024025237"/>
    <x v="0"/>
    <s v="ER1917BBX"/>
    <s v="E9349KRP"/>
    <d v="2024-12-17T00:00:00"/>
    <m/>
    <s v="1782"/>
    <x v="46"/>
    <s v="PA"/>
    <s v="S1"/>
    <m/>
    <d v="2024-12-17T00:00:00"/>
    <d v="1899-12-30T10:38:35"/>
    <d v="2024-12-17T00:00:00"/>
    <d v="1899-12-30T10:38:35"/>
    <d v="2024-12-17T00:00:00"/>
    <d v="1899-12-30T11:43:31"/>
    <x v="0"/>
    <s v="RFCPI"/>
    <s v="7001180485"/>
    <s v="EXW"/>
    <d v="1899-12-30T01:04:56"/>
    <d v="1899-12-30T01:04:56"/>
    <d v="1899-12-30T00:00:00"/>
    <s v="Granel"/>
    <s v="E001"/>
    <x v="1"/>
    <d v="1899-12-30T01:04:56"/>
    <d v="1899-12-30T01:04:56"/>
    <n v="10"/>
    <x v="12"/>
    <x v="5"/>
    <x v="1"/>
    <n v="0"/>
    <n v="0"/>
    <s v="OK"/>
    <s v="Granel"/>
    <x v="0"/>
    <n v="0"/>
    <s v="F. NIEBLA"/>
    <s v="B"/>
    <d v="1899-12-30T00:00:00"/>
    <d v="1899-12-30T00:00:00"/>
    <s v="OK"/>
    <m/>
    <m/>
    <d v="1899-12-30T00:00:00"/>
    <d v="1899-12-30T01:04:56"/>
    <n v="3"/>
    <d v="1899-12-30T00:00:00"/>
    <n v="64.933333333329628"/>
    <n v="11"/>
    <s v="No"/>
  </r>
  <r>
    <s v="CSNB"/>
    <s v="2024025243"/>
    <x v="0"/>
    <s v="E3870LBJ"/>
    <s v="EBU01275R"/>
    <d v="2024-12-17T00:00:00"/>
    <m/>
    <s v="3312"/>
    <x v="51"/>
    <s v="PA"/>
    <s v="PA"/>
    <m/>
    <d v="2024-12-17T00:00:00"/>
    <d v="1899-12-30T11:15:33"/>
    <d v="2024-12-17T00:00:00"/>
    <d v="1899-12-30T11:15:33"/>
    <d v="2024-12-17T00:00:00"/>
    <d v="1899-12-30T11:56:59"/>
    <x v="0"/>
    <s v="RFCPI"/>
    <s v="7001180486"/>
    <s v="EXW"/>
    <d v="1899-12-30T00:41:26"/>
    <d v="1899-12-30T00:41:26"/>
    <d v="1899-12-30T00:00:00"/>
    <s v="Ensacado"/>
    <s v="E002"/>
    <x v="1"/>
    <d v="1899-12-30T00:41:26"/>
    <d v="1899-12-30T00:41:26"/>
    <n v="11"/>
    <x v="12"/>
    <x v="5"/>
    <x v="2"/>
    <n v="0"/>
    <n v="0"/>
    <s v="OK"/>
    <s v="Ensacado"/>
    <x v="0"/>
    <n v="0"/>
    <s v="F. NIEBLA"/>
    <s v="A"/>
    <d v="1899-12-30T00:00:00"/>
    <d v="1899-12-30T00:00:00"/>
    <s v="OK"/>
    <m/>
    <m/>
    <d v="1899-12-30T00:00:00"/>
    <d v="1899-12-30T00:41:26"/>
    <n v="3"/>
    <d v="1899-12-30T00:00:00"/>
    <n v="41.433333333336023"/>
    <n v="11"/>
    <s v="Si"/>
  </r>
  <r>
    <s v="CSNB"/>
    <s v="2024025238"/>
    <x v="0"/>
    <s v="ER3135BBC"/>
    <s v="E5397JZM"/>
    <d v="2024-12-17T00:00:00"/>
    <m/>
    <s v="1782"/>
    <x v="46"/>
    <s v="PA"/>
    <s v="S1"/>
    <m/>
    <d v="2024-12-17T00:00:00"/>
    <d v="1899-12-30T10:42:23"/>
    <d v="2024-12-17T00:00:00"/>
    <d v="1899-12-30T10:42:24"/>
    <d v="2024-12-17T00:00:00"/>
    <d v="1899-12-30T12:02:26"/>
    <x v="0"/>
    <s v="RFCPI"/>
    <s v="7001180487"/>
    <s v="FBO"/>
    <d v="1899-12-30T01:20:03"/>
    <d v="1899-12-30T01:20:02"/>
    <d v="1899-12-30T00:00:01"/>
    <s v="Granel"/>
    <s v="E001"/>
    <x v="2"/>
    <d v="1899-12-30T01:20:03"/>
    <d v="1899-12-30T01:20:02"/>
    <n v="10"/>
    <x v="12"/>
    <x v="5"/>
    <x v="1"/>
    <n v="0"/>
    <n v="0"/>
    <s v="OK"/>
    <s v="Granel"/>
    <x v="0"/>
    <n v="0"/>
    <s v="F. NIEBLA"/>
    <s v="B"/>
    <d v="1899-12-30T00:00:01"/>
    <d v="1899-12-30T00:00:01"/>
    <s v="OK"/>
    <m/>
    <m/>
    <d v="1899-12-30T00:00:00"/>
    <d v="1899-12-30T01:20:03"/>
    <n v="3"/>
    <d v="1899-12-30T00:00:01"/>
    <n v="80.049999999988856"/>
    <n v="12"/>
    <s v="No"/>
  </r>
  <r>
    <s v="CSNB"/>
    <s v="2024025251"/>
    <x v="0"/>
    <s v="ER1991BBZ"/>
    <s v="E6028JLK"/>
    <d v="2024-12-17T00:00:00"/>
    <m/>
    <s v="837"/>
    <x v="48"/>
    <s v="PA"/>
    <s v="S6"/>
    <m/>
    <d v="2024-12-17T00:00:00"/>
    <d v="1899-12-30T11:52:48"/>
    <d v="2024-12-17T00:00:00"/>
    <d v="1899-12-30T11:52:48"/>
    <d v="2024-12-17T00:00:00"/>
    <d v="1899-12-30T12:26:10"/>
    <x v="0"/>
    <s v="RFCPI"/>
    <s v="7001180488"/>
    <s v="FBO"/>
    <d v="1899-12-30T00:33:22"/>
    <d v="1899-12-30T00:33:22"/>
    <d v="1899-12-30T00:00:00"/>
    <s v="Granel"/>
    <s v="E001"/>
    <x v="2"/>
    <d v="1899-12-30T00:33:22"/>
    <d v="1899-12-30T00:33:22"/>
    <n v="11"/>
    <x v="12"/>
    <x v="5"/>
    <x v="1"/>
    <n v="0"/>
    <n v="0"/>
    <s v="OK"/>
    <s v="Granel"/>
    <x v="0"/>
    <n v="0"/>
    <s v="F. NIEBLA"/>
    <s v="A"/>
    <d v="1899-12-30T00:00:00"/>
    <d v="1899-12-30T00:00:00"/>
    <s v="OK"/>
    <m/>
    <m/>
    <d v="1899-12-30T00:00:00"/>
    <d v="1899-12-30T00:33:22"/>
    <n v="3"/>
    <d v="1899-12-30T00:00:00"/>
    <n v="33.366666666671989"/>
    <n v="12"/>
    <s v="Si"/>
  </r>
  <r>
    <s v="CSNB"/>
    <s v="2024025240"/>
    <x v="0"/>
    <s v="E6878LBJ"/>
    <s v="ER2114BBN"/>
    <d v="2024-12-17T00:00:00"/>
    <m/>
    <s v="1782"/>
    <x v="46"/>
    <s v="PA"/>
    <s v="S1"/>
    <m/>
    <d v="2024-12-17T00:00:00"/>
    <d v="1899-12-30T10:51:26"/>
    <d v="2024-12-17T00:00:00"/>
    <d v="1899-12-30T10:51:26"/>
    <d v="2024-12-17T00:00:00"/>
    <d v="1899-12-30T12:30:31"/>
    <x v="0"/>
    <s v="RFCPI"/>
    <s v="7001180489"/>
    <s v="EXW"/>
    <d v="1899-12-30T01:39:05"/>
    <d v="1899-12-30T01:39:05"/>
    <d v="1899-12-30T00:00:00"/>
    <s v="Granel"/>
    <s v="E001"/>
    <x v="1"/>
    <d v="1899-12-30T01:39:05"/>
    <d v="1899-12-30T01:39:05"/>
    <n v="10"/>
    <x v="12"/>
    <x v="5"/>
    <x v="1"/>
    <n v="0"/>
    <n v="0"/>
    <s v="OK"/>
    <s v="Granel"/>
    <x v="0"/>
    <n v="0"/>
    <s v="F. NIEBLA"/>
    <s v="C"/>
    <d v="1899-12-30T00:00:00"/>
    <d v="1899-12-30T00:00:00"/>
    <s v="OK"/>
    <m/>
    <m/>
    <d v="1899-12-30T00:00:00"/>
    <d v="1899-12-30T01:39:05"/>
    <n v="3"/>
    <d v="1899-12-30T00:00:00"/>
    <n v="99.083333333332803"/>
    <n v="12"/>
    <s v="No"/>
  </r>
  <r>
    <s v="CSNB"/>
    <s v="2024025242"/>
    <x v="0"/>
    <s v="ER4666BBY"/>
    <s v="E6663JLK"/>
    <d v="2024-12-17T00:00:00"/>
    <m/>
    <s v="1782"/>
    <x v="46"/>
    <s v="PA"/>
    <s v="S1"/>
    <m/>
    <d v="2024-12-17T00:00:00"/>
    <d v="1899-12-30T11:14:48"/>
    <d v="2024-12-17T00:00:00"/>
    <d v="1899-12-30T11:14:48"/>
    <d v="2024-12-17T00:00:00"/>
    <d v="1899-12-30T12:32:40"/>
    <x v="0"/>
    <s v="RFCPI"/>
    <s v="7001180490"/>
    <s v="FBO"/>
    <d v="1899-12-30T01:17:52"/>
    <d v="1899-12-30T01:17:52"/>
    <d v="1899-12-30T00:00:00"/>
    <s v="Granel"/>
    <s v="E001"/>
    <x v="2"/>
    <d v="1899-12-30T01:17:52"/>
    <d v="1899-12-30T01:17:52"/>
    <n v="11"/>
    <x v="12"/>
    <x v="5"/>
    <x v="1"/>
    <n v="0"/>
    <n v="0"/>
    <s v="OK"/>
    <s v="Granel"/>
    <x v="0"/>
    <n v="0"/>
    <s v="F. NIEBLA"/>
    <s v="B"/>
    <d v="1899-12-30T00:00:00"/>
    <d v="1899-12-30T00:00:00"/>
    <s v="OK"/>
    <m/>
    <m/>
    <d v="1899-12-30T00:00:00"/>
    <d v="1899-12-30T01:17:52"/>
    <n v="3"/>
    <d v="1899-12-30T00:00:00"/>
    <n v="77.866666666675272"/>
    <n v="12"/>
    <s v="No"/>
  </r>
  <r>
    <s v="CSNB"/>
    <s v="2024025250"/>
    <x v="0"/>
    <s v="ER8715BBN"/>
    <s v="E9842JGG"/>
    <d v="2024-12-17T00:00:00"/>
    <m/>
    <s v="2955"/>
    <x v="49"/>
    <s v="PA"/>
    <s v="PA"/>
    <m/>
    <d v="2024-12-17T00:00:00"/>
    <d v="1899-12-30T11:34:45"/>
    <d v="2024-12-17T00:00:00"/>
    <d v="1899-12-30T11:34:47"/>
    <d v="2024-12-17T00:00:00"/>
    <d v="1899-12-30T12:40:09"/>
    <x v="0"/>
    <s v="RFCPI"/>
    <s v="7001180491"/>
    <s v="FBO"/>
    <d v="1899-12-30T01:05:24"/>
    <d v="1899-12-30T01:05:22"/>
    <d v="1899-12-30T00:00:02"/>
    <s v="Ensacado"/>
    <s v="E002"/>
    <x v="2"/>
    <d v="1899-12-30T01:05:24"/>
    <d v="1899-12-30T01:05:22"/>
    <n v="11"/>
    <x v="12"/>
    <x v="5"/>
    <x v="2"/>
    <n v="0"/>
    <n v="0"/>
    <s v="OK"/>
    <s v="Ensacado"/>
    <x v="0"/>
    <n v="0"/>
    <s v="F. NIEBLA"/>
    <s v="B"/>
    <d v="1899-12-30T00:00:02"/>
    <d v="1899-12-30T00:00:02"/>
    <s v="OK"/>
    <m/>
    <m/>
    <d v="1899-12-30T00:00:00"/>
    <d v="1899-12-30T01:05:24"/>
    <n v="3"/>
    <d v="1899-12-30T00:00:02"/>
    <n v="65.39999999999047"/>
    <n v="12"/>
    <s v="No"/>
  </r>
  <r>
    <s v="CSNB"/>
    <s v="2024025252"/>
    <x v="0"/>
    <s v="ER6765BBT"/>
    <s v="E4948KGF"/>
    <d v="2024-12-17T00:00:00"/>
    <m/>
    <s v="837"/>
    <x v="48"/>
    <s v="PA"/>
    <s v="S6"/>
    <m/>
    <d v="2024-12-17T00:00:00"/>
    <d v="1899-12-30T11:54:00"/>
    <d v="2024-12-17T00:00:00"/>
    <d v="1899-12-30T11:54:02"/>
    <d v="2024-12-17T00:00:00"/>
    <d v="1899-12-30T12:42:31"/>
    <x v="0"/>
    <s v="RFCPI"/>
    <s v="7001180492"/>
    <s v="FBO"/>
    <d v="1899-12-30T00:48:31"/>
    <d v="1899-12-30T00:48:29"/>
    <d v="1899-12-30T00:00:02"/>
    <s v="Granel"/>
    <s v="E001"/>
    <x v="2"/>
    <d v="1899-12-30T00:48:31"/>
    <d v="1899-12-30T00:48:29"/>
    <n v="11"/>
    <x v="12"/>
    <x v="5"/>
    <x v="1"/>
    <n v="0"/>
    <n v="0"/>
    <s v="OK"/>
    <s v="Granel"/>
    <x v="0"/>
    <n v="0"/>
    <s v="F. NIEBLA"/>
    <s v="B"/>
    <d v="1899-12-30T00:00:02"/>
    <d v="1899-12-30T00:00:02"/>
    <s v="OK"/>
    <m/>
    <m/>
    <d v="1899-12-30T00:00:00"/>
    <d v="1899-12-30T00:48:31"/>
    <n v="3"/>
    <d v="1899-12-30T00:00:02"/>
    <n v="48.516666666667163"/>
    <n v="12"/>
    <s v="No"/>
  </r>
  <r>
    <s v="CSNB"/>
    <s v="2024025256"/>
    <x v="0"/>
    <s v="EM24729R"/>
    <s v="E3201JTT"/>
    <d v="2024-12-17T00:00:00"/>
    <m/>
    <s v="1782"/>
    <x v="46"/>
    <s v="PA"/>
    <s v="S1"/>
    <m/>
    <d v="2024-12-17T00:00:00"/>
    <d v="1899-12-30T12:09:44"/>
    <d v="2024-12-17T00:00:00"/>
    <d v="1899-12-30T12:09:46"/>
    <d v="2024-12-17T00:00:00"/>
    <d v="1899-12-30T12:49:44"/>
    <x v="0"/>
    <s v="RFCPI"/>
    <s v="7001180494"/>
    <s v="FBO"/>
    <d v="1899-12-30T00:40:00"/>
    <d v="1899-12-30T00:39:58"/>
    <d v="1899-12-30T00:00:02"/>
    <s v="Granel"/>
    <s v="E001"/>
    <x v="2"/>
    <d v="1899-12-30T00:40:00"/>
    <d v="1899-12-30T00:39:58"/>
    <n v="12"/>
    <x v="12"/>
    <x v="5"/>
    <x v="1"/>
    <n v="0"/>
    <n v="0"/>
    <s v="OK"/>
    <s v="Granel"/>
    <x v="0"/>
    <n v="0"/>
    <s v="F. NIEBLA"/>
    <s v="A"/>
    <d v="1899-12-30T00:00:02"/>
    <d v="1899-12-30T00:00:02"/>
    <s v="OK"/>
    <m/>
    <m/>
    <d v="1899-12-30T00:00:00"/>
    <d v="1899-12-30T00:40:00"/>
    <n v="3"/>
    <d v="1899-12-30T00:00:02"/>
    <n v="40.000000000003212"/>
    <n v="12"/>
    <s v="Si"/>
  </r>
  <r>
    <s v="CSNB"/>
    <s v="2024025249"/>
    <x v="0"/>
    <s v="ESE08596R"/>
    <s v="E0395HTG"/>
    <d v="2024-12-17T00:00:00"/>
    <m/>
    <s v="2882"/>
    <x v="50"/>
    <s v="PA"/>
    <s v="PA"/>
    <m/>
    <d v="2024-12-17T00:00:00"/>
    <d v="1899-12-30T11:23:47"/>
    <d v="2024-12-17T00:00:00"/>
    <d v="1899-12-30T11:23:48"/>
    <d v="2024-12-17T00:00:00"/>
    <d v="1899-12-30T12:55:19"/>
    <x v="0"/>
    <s v="RFCPI"/>
    <s v="7001180495"/>
    <s v="EXW"/>
    <d v="1899-12-30T01:31:32"/>
    <d v="1899-12-30T01:31:31"/>
    <d v="1899-12-30T00:00:01"/>
    <s v="Ensacado"/>
    <s v="E002"/>
    <x v="1"/>
    <d v="1899-12-30T01:31:32"/>
    <d v="1899-12-30T01:31:31"/>
    <n v="11"/>
    <x v="12"/>
    <x v="5"/>
    <x v="2"/>
    <n v="0"/>
    <n v="0"/>
    <s v="OK"/>
    <s v="Ensacado"/>
    <x v="0"/>
    <n v="0"/>
    <s v="F. NIEBLA"/>
    <s v="C"/>
    <d v="1899-12-30T00:00:01"/>
    <d v="1899-12-30T00:00:01"/>
    <s v="OK"/>
    <m/>
    <m/>
    <d v="1899-12-30T00:00:00"/>
    <d v="1899-12-30T01:31:32"/>
    <n v="3"/>
    <d v="1899-12-30T00:00:01"/>
    <n v="91.533333333326425"/>
    <n v="12"/>
    <s v="No"/>
  </r>
  <r>
    <s v="CSNB"/>
    <s v="2024025263"/>
    <x v="0"/>
    <s v="ER7683BCC"/>
    <s v="E1154JWB"/>
    <d v="2024-12-17T00:00:00"/>
    <m/>
    <s v="837"/>
    <x v="48"/>
    <s v="PA"/>
    <s v="S6"/>
    <m/>
    <d v="2024-12-17T00:00:00"/>
    <d v="1899-12-30T12:25:38"/>
    <d v="2024-12-17T00:00:00"/>
    <d v="1899-12-30T12:25:40"/>
    <d v="2024-12-17T00:00:00"/>
    <d v="1899-12-30T12:58:14"/>
    <x v="0"/>
    <s v="RFCPI"/>
    <s v="7001180496"/>
    <s v="FBO"/>
    <d v="1899-12-30T00:32:36"/>
    <d v="1899-12-30T00:32:34"/>
    <d v="1899-12-30T00:00:02"/>
    <s v="Granel"/>
    <s v="E001"/>
    <x v="2"/>
    <d v="1899-12-30T00:32:36"/>
    <d v="1899-12-30T00:32:34"/>
    <n v="12"/>
    <x v="12"/>
    <x v="5"/>
    <x v="1"/>
    <n v="0"/>
    <n v="0"/>
    <s v="OK"/>
    <s v="Granel"/>
    <x v="0"/>
    <n v="0"/>
    <s v="F. NIEBLA"/>
    <s v="A"/>
    <d v="1899-12-30T00:00:02"/>
    <d v="1899-12-30T00:00:02"/>
    <s v="OK"/>
    <m/>
    <m/>
    <d v="1899-12-30T00:00:00"/>
    <d v="1899-12-30T00:32:36"/>
    <n v="3"/>
    <d v="1899-12-30T00:00:02"/>
    <n v="32.59999999998719"/>
    <n v="12"/>
    <s v="Si"/>
  </r>
  <r>
    <s v="CSNB"/>
    <s v="2024025262"/>
    <x v="0"/>
    <s v="ER8916BBY"/>
    <s v="E6758JLK"/>
    <d v="2024-12-17T00:00:00"/>
    <m/>
    <s v="1782"/>
    <x v="46"/>
    <s v="PA"/>
    <s v="S1"/>
    <m/>
    <d v="2024-12-17T00:00:00"/>
    <d v="1899-12-30T12:24:46"/>
    <d v="2024-12-17T00:00:00"/>
    <d v="1899-12-30T12:24:48"/>
    <d v="2024-12-17T00:00:00"/>
    <d v="1899-12-30T13:02:28"/>
    <x v="0"/>
    <s v="RFCPI"/>
    <s v="7001180497"/>
    <s v="FBO"/>
    <d v="1899-12-30T00:37:42"/>
    <d v="1899-12-30T00:37:40"/>
    <d v="1899-12-30T00:00:02"/>
    <s v="Granel"/>
    <s v="E001"/>
    <x v="2"/>
    <d v="1899-12-30T00:37:42"/>
    <d v="1899-12-30T00:37:40"/>
    <n v="12"/>
    <x v="12"/>
    <x v="5"/>
    <x v="1"/>
    <n v="0"/>
    <n v="0"/>
    <s v="OK"/>
    <s v="Granel"/>
    <x v="0"/>
    <n v="0"/>
    <s v="F. NIEBLA"/>
    <s v="A"/>
    <d v="1899-12-30T00:00:02"/>
    <d v="1899-12-30T00:00:02"/>
    <s v="OK"/>
    <m/>
    <m/>
    <d v="1899-12-30T00:00:00"/>
    <d v="1899-12-30T00:37:42"/>
    <n v="3"/>
    <d v="1899-12-30T00:00:02"/>
    <n v="37.700000000006533"/>
    <n v="13"/>
    <s v="Si"/>
  </r>
  <r>
    <s v="CSNB"/>
    <s v="2024025265"/>
    <x v="0"/>
    <s v="ER9375BBM"/>
    <s v="E7637JSC"/>
    <d v="2024-12-17T00:00:00"/>
    <m/>
    <s v="837"/>
    <x v="48"/>
    <s v="PA"/>
    <s v="S6"/>
    <m/>
    <d v="2024-12-17T00:00:00"/>
    <d v="1899-12-30T12:58:53"/>
    <d v="2024-12-17T00:00:00"/>
    <d v="1899-12-30T12:58:54"/>
    <d v="2024-12-17T00:00:00"/>
    <d v="1899-12-30T13:31:28"/>
    <x v="0"/>
    <s v="RFCPI"/>
    <s v="7001180498"/>
    <s v="FBO"/>
    <d v="1899-12-30T00:32:35"/>
    <d v="1899-12-30T00:32:34"/>
    <d v="1899-12-30T00:00:01"/>
    <s v="Granel"/>
    <s v="E001"/>
    <x v="2"/>
    <d v="1899-12-30T00:32:35"/>
    <d v="1899-12-30T00:32:34"/>
    <n v="12"/>
    <x v="12"/>
    <x v="5"/>
    <x v="1"/>
    <n v="0"/>
    <n v="0"/>
    <s v="OK"/>
    <s v="Granel"/>
    <x v="0"/>
    <n v="0"/>
    <s v="F. NIEBLA"/>
    <s v="A"/>
    <d v="1899-12-30T00:00:01"/>
    <d v="1899-12-30T00:00:01"/>
    <s v="OK"/>
    <m/>
    <m/>
    <d v="1899-12-30T00:00:00"/>
    <d v="1899-12-30T00:32:35"/>
    <n v="3"/>
    <d v="1899-12-30T00:00:01"/>
    <n v="32.583333333340718"/>
    <n v="13"/>
    <s v="Si"/>
  </r>
  <r>
    <s v="CSNB"/>
    <s v="2024025254"/>
    <x v="0"/>
    <s v="ER4458BBT"/>
    <s v="E3486JKF"/>
    <d v="2024-12-17T00:00:00"/>
    <m/>
    <s v="2882"/>
    <x v="50"/>
    <s v="PA"/>
    <s v="PA"/>
    <m/>
    <d v="2024-12-17T00:00:00"/>
    <d v="1899-12-30T12:01:49"/>
    <d v="2024-12-17T00:00:00"/>
    <d v="1899-12-30T12:01:50"/>
    <d v="2024-12-17T00:00:00"/>
    <d v="1899-12-30T13:36:37"/>
    <x v="0"/>
    <s v="RFCPI"/>
    <s v="7001180499"/>
    <s v="EXW"/>
    <d v="1899-12-30T01:34:48"/>
    <d v="1899-12-30T01:34:47"/>
    <d v="1899-12-30T00:00:01"/>
    <s v="Ensacado"/>
    <s v="E002"/>
    <x v="1"/>
    <d v="1899-12-30T01:34:48"/>
    <d v="1899-12-30T01:34:47"/>
    <n v="12"/>
    <x v="12"/>
    <x v="5"/>
    <x v="2"/>
    <n v="0"/>
    <n v="0"/>
    <s v="OK"/>
    <s v="Ensacado"/>
    <x v="0"/>
    <n v="0"/>
    <s v="F. NIEBLA"/>
    <s v="C"/>
    <d v="1899-12-30T00:00:01"/>
    <d v="1899-12-30T00:00:01"/>
    <s v="OK"/>
    <m/>
    <m/>
    <d v="1899-12-30T00:00:00"/>
    <d v="1899-12-30T01:34:48"/>
    <n v="3"/>
    <d v="1899-12-30T00:00:01"/>
    <n v="94.800000000009533"/>
    <n v="13"/>
    <s v="No"/>
  </r>
  <r>
    <s v="CSNB"/>
    <s v="2024025255"/>
    <x v="0"/>
    <s v="ENA03588R"/>
    <s v="E3073HKF"/>
    <d v="2024-12-17T00:00:00"/>
    <m/>
    <s v="2882"/>
    <x v="50"/>
    <s v="PA"/>
    <s v="PA"/>
    <m/>
    <d v="2024-12-17T00:00:00"/>
    <d v="1899-12-30T12:08:06"/>
    <d v="2024-12-17T00:00:00"/>
    <d v="1899-12-30T12:08:09"/>
    <d v="2024-12-17T00:00:00"/>
    <d v="1899-12-30T14:02:07"/>
    <x v="0"/>
    <s v="RFCPI"/>
    <s v="7001180500"/>
    <s v="EXW"/>
    <d v="1899-12-30T01:54:01"/>
    <d v="1899-12-30T01:53:58"/>
    <d v="1899-12-30T00:00:03"/>
    <s v="Ensacado"/>
    <s v="E002"/>
    <x v="1"/>
    <d v="1899-12-30T01:54:01"/>
    <d v="1899-12-30T01:53:58"/>
    <n v="12"/>
    <x v="12"/>
    <x v="5"/>
    <x v="2"/>
    <n v="0"/>
    <n v="0"/>
    <s v="OK"/>
    <s v="Ensacado"/>
    <x v="0"/>
    <n v="0"/>
    <s v="F. NIEBLA"/>
    <s v="C"/>
    <d v="1899-12-30T00:00:03"/>
    <d v="1899-12-30T00:00:03"/>
    <s v="OK"/>
    <m/>
    <m/>
    <d v="1899-12-30T00:00:00"/>
    <d v="1899-12-30T01:54:01"/>
    <n v="3"/>
    <d v="1899-12-30T00:00:03"/>
    <n v="114.01666666666557"/>
    <n v="14"/>
    <s v="No"/>
  </r>
  <r>
    <s v="CSNB"/>
    <s v="2024025266"/>
    <x v="0"/>
    <s v="ER8418BBZ"/>
    <s v="E5825KKS"/>
    <d v="2024-12-17T00:00:00"/>
    <m/>
    <s v="837"/>
    <x v="48"/>
    <s v="PA"/>
    <s v="S6"/>
    <m/>
    <d v="2024-12-17T00:00:00"/>
    <d v="1899-12-30T13:57:12"/>
    <d v="2024-12-17T00:00:00"/>
    <d v="1899-12-30T13:57:14"/>
    <d v="2024-12-17T00:00:00"/>
    <d v="1899-12-30T14:23:47"/>
    <x v="0"/>
    <s v="RFCPI"/>
    <s v="7001180501"/>
    <s v="FBO"/>
    <d v="1899-12-30T00:26:35"/>
    <d v="1899-12-30T00:26:33"/>
    <d v="1899-12-30T00:00:02"/>
    <s v="Granel"/>
    <s v="E001"/>
    <x v="2"/>
    <d v="1899-12-30T00:26:35"/>
    <d v="1899-12-30T00:26:33"/>
    <n v="13"/>
    <x v="12"/>
    <x v="5"/>
    <x v="1"/>
    <n v="0"/>
    <n v="0"/>
    <s v="OK"/>
    <s v="Granel"/>
    <x v="0"/>
    <n v="0"/>
    <s v="F. NIEBLA"/>
    <s v="A"/>
    <d v="1899-12-30T00:00:02"/>
    <d v="1899-12-30T00:00:02"/>
    <s v="OK"/>
    <m/>
    <m/>
    <d v="1899-12-30T00:00:00"/>
    <d v="1899-12-30T00:26:35"/>
    <n v="3"/>
    <d v="1899-12-30T00:00:02"/>
    <n v="26.583333333336103"/>
    <n v="14"/>
    <s v="Si"/>
  </r>
  <r>
    <s v="CSNB"/>
    <s v="2024025267"/>
    <x v="0"/>
    <s v="ER6360BBH"/>
    <s v="E5728KFK"/>
    <d v="2024-12-17T00:00:00"/>
    <m/>
    <s v="1782"/>
    <x v="46"/>
    <s v="PA"/>
    <s v="S1"/>
    <m/>
    <d v="2024-12-17T00:00:00"/>
    <d v="1899-12-30T14:02:50"/>
    <d v="2024-12-17T00:00:00"/>
    <d v="1899-12-30T14:02:54"/>
    <d v="2024-12-17T00:00:00"/>
    <d v="1899-12-30T14:37:21"/>
    <x v="0"/>
    <s v="RFCPI"/>
    <s v="7001180502"/>
    <s v="FBO"/>
    <d v="1899-12-30T00:34:31"/>
    <d v="1899-12-30T00:34:27"/>
    <d v="1899-12-30T00:00:04"/>
    <s v="Granel"/>
    <s v="E001"/>
    <x v="2"/>
    <d v="1899-12-30T00:34:31"/>
    <d v="1899-12-30T00:34:27"/>
    <n v="14"/>
    <x v="12"/>
    <x v="5"/>
    <x v="1"/>
    <n v="0"/>
    <n v="0"/>
    <s v="OK"/>
    <s v="Granel"/>
    <x v="0"/>
    <n v="0"/>
    <s v="F. NIEBLA"/>
    <s v="A"/>
    <d v="1899-12-30T00:00:04"/>
    <d v="1899-12-30T00:00:04"/>
    <s v="OK"/>
    <m/>
    <m/>
    <d v="1899-12-30T00:00:00"/>
    <d v="1899-12-30T00:34:31"/>
    <n v="3"/>
    <d v="1899-12-30T00:00:04"/>
    <n v="34.516666666656022"/>
    <n v="14"/>
    <s v="Si"/>
  </r>
  <r>
    <s v="CSNB"/>
    <s v="2024025269"/>
    <x v="0"/>
    <s v="ER8715BBN"/>
    <s v="E9842JGG"/>
    <d v="2024-12-17T00:00:00"/>
    <m/>
    <s v="3312"/>
    <x v="51"/>
    <s v="PA"/>
    <s v="PA"/>
    <m/>
    <d v="2024-12-17T00:00:00"/>
    <d v="1899-12-30T14:50:44"/>
    <d v="2024-12-17T00:00:00"/>
    <d v="1899-12-30T14:50:45"/>
    <d v="2024-12-17T00:00:00"/>
    <d v="1899-12-30T15:27:57"/>
    <x v="0"/>
    <s v="RFCPI"/>
    <s v="7001180504"/>
    <s v="FBO"/>
    <d v="1899-12-30T00:37:13"/>
    <d v="1899-12-30T00:37:12"/>
    <d v="1899-12-30T00:00:01"/>
    <s v="Ensacado"/>
    <s v="E002"/>
    <x v="2"/>
    <d v="1899-12-30T00:37:13"/>
    <d v="1899-12-30T00:37:12"/>
    <n v="14"/>
    <x v="12"/>
    <x v="5"/>
    <x v="2"/>
    <n v="0"/>
    <n v="0"/>
    <s v="OK"/>
    <s v="Ensacado"/>
    <x v="0"/>
    <n v="0"/>
    <s v="F. NIEBLA"/>
    <s v="A"/>
    <d v="1899-12-30T00:00:01"/>
    <d v="1899-12-30T00:00:01"/>
    <s v="OK"/>
    <m/>
    <m/>
    <d v="1899-12-30T00:00:00"/>
    <d v="1899-12-30T00:37:13"/>
    <n v="3"/>
    <d v="1899-12-30T00:00:01"/>
    <n v="37.216666666670513"/>
    <n v="15"/>
    <s v="Si"/>
  </r>
  <r>
    <s v="CSNB"/>
    <s v="2024025271"/>
    <x v="0"/>
    <s v="ER7913BBH"/>
    <s v="E0897HWR"/>
    <d v="2024-12-17T00:00:00"/>
    <m/>
    <s v="1782"/>
    <x v="46"/>
    <s v="PA"/>
    <s v="S1"/>
    <m/>
    <d v="2024-12-17T00:00:00"/>
    <d v="1899-12-30T14:54:27"/>
    <d v="2024-12-17T00:00:00"/>
    <d v="1899-12-30T14:54:28"/>
    <d v="2024-12-17T00:00:00"/>
    <d v="1899-12-30T15:31:18"/>
    <x v="0"/>
    <s v="RFCPI"/>
    <s v="7001180505"/>
    <s v="FBO"/>
    <d v="1899-12-30T00:36:51"/>
    <d v="1899-12-30T00:36:50"/>
    <d v="1899-12-30T00:00:01"/>
    <s v="Granel"/>
    <s v="E001"/>
    <x v="2"/>
    <d v="1899-12-30T00:36:51"/>
    <d v="1899-12-30T00:36:50"/>
    <n v="14"/>
    <x v="12"/>
    <x v="5"/>
    <x v="1"/>
    <n v="0"/>
    <n v="0"/>
    <s v="OK"/>
    <s v="Granel"/>
    <x v="0"/>
    <n v="0"/>
    <s v="F. NIEBLA"/>
    <s v="A"/>
    <d v="1899-12-30T00:00:01"/>
    <d v="1899-12-30T00:00:01"/>
    <s v="OK"/>
    <m/>
    <m/>
    <d v="1899-12-30T00:00:00"/>
    <d v="1899-12-30T00:36:51"/>
    <n v="3"/>
    <d v="1899-12-30T00:00:01"/>
    <n v="36.850000000003199"/>
    <n v="15"/>
    <s v="Si"/>
  </r>
  <r>
    <s v="CSNB"/>
    <s v="2024025275"/>
    <x v="0"/>
    <s v="ER1917BBX"/>
    <s v="E9349KRP"/>
    <d v="2024-12-17T00:00:00"/>
    <m/>
    <s v="1782"/>
    <x v="46"/>
    <s v="PA"/>
    <s v="S1"/>
    <m/>
    <d v="2024-12-17T00:00:00"/>
    <d v="1899-12-30T15:18:04"/>
    <d v="2024-12-17T00:00:00"/>
    <d v="1899-12-30T15:18:05"/>
    <d v="2024-12-17T00:00:00"/>
    <d v="1899-12-30T15:42:57"/>
    <x v="0"/>
    <s v="RFCPI"/>
    <s v="7001180506"/>
    <s v="EXW"/>
    <d v="1899-12-30T00:24:53"/>
    <d v="1899-12-30T00:24:52"/>
    <d v="1899-12-30T00:00:01"/>
    <s v="Granel"/>
    <s v="E001"/>
    <x v="1"/>
    <d v="1899-12-30T00:24:53"/>
    <d v="1899-12-30T00:24:52"/>
    <n v="15"/>
    <x v="12"/>
    <x v="5"/>
    <x v="1"/>
    <n v="0"/>
    <n v="0"/>
    <s v="OK"/>
    <s v="Granel"/>
    <x v="0"/>
    <n v="0"/>
    <s v="F. NIEBLA"/>
    <s v="A"/>
    <d v="1899-12-30T00:00:01"/>
    <d v="1899-12-30T00:00:01"/>
    <s v="OK"/>
    <m/>
    <m/>
    <d v="1899-12-30T00:00:00"/>
    <d v="1899-12-30T00:24:53"/>
    <n v="3"/>
    <d v="1899-12-30T00:00:01"/>
    <n v="24.883333333329603"/>
    <n v="15"/>
    <s v="Si"/>
  </r>
  <r>
    <s v="CSNB"/>
    <s v="2024025274"/>
    <x v="0"/>
    <s v="ER2775BBR"/>
    <s v="E4544MKW"/>
    <d v="2024-12-17T00:00:00"/>
    <m/>
    <s v="837"/>
    <x v="48"/>
    <s v="PA"/>
    <s v="S6"/>
    <m/>
    <d v="2024-12-17T00:00:00"/>
    <d v="1899-12-30T15:14:42"/>
    <d v="2024-12-17T00:00:00"/>
    <d v="1899-12-30T15:14:44"/>
    <d v="2024-12-17T00:00:00"/>
    <d v="1899-12-30T15:45:18"/>
    <x v="0"/>
    <s v="RFCPI"/>
    <s v="7001180507"/>
    <s v="FBO"/>
    <d v="1899-12-30T00:30:36"/>
    <d v="1899-12-30T00:30:34"/>
    <d v="1899-12-30T00:00:02"/>
    <s v="Granel"/>
    <s v="E001"/>
    <x v="2"/>
    <d v="1899-12-30T00:30:36"/>
    <d v="1899-12-30T00:30:34"/>
    <n v="15"/>
    <x v="12"/>
    <x v="5"/>
    <x v="1"/>
    <n v="0"/>
    <n v="0"/>
    <s v="OK"/>
    <s v="Granel"/>
    <x v="0"/>
    <n v="0"/>
    <s v="F. NIEBLA"/>
    <s v="A"/>
    <d v="1899-12-30T00:00:02"/>
    <d v="1899-12-30T00:00:02"/>
    <s v="OK"/>
    <m/>
    <m/>
    <d v="1899-12-30T00:00:00"/>
    <d v="1899-12-30T00:30:36"/>
    <n v="3"/>
    <d v="1899-12-30T00:00:02"/>
    <n v="30.599999999999987"/>
    <n v="15"/>
    <s v="Si"/>
  </r>
  <r>
    <s v="CSNB"/>
    <s v="2024025272"/>
    <x v="0"/>
    <s v="ECO02603R"/>
    <s v="E2222JCW"/>
    <d v="2024-12-17T00:00:00"/>
    <m/>
    <s v="1782"/>
    <x v="46"/>
    <s v="PA"/>
    <s v="S1"/>
    <m/>
    <d v="2024-12-17T00:00:00"/>
    <d v="1899-12-30T15:04:31"/>
    <d v="2024-12-17T00:00:00"/>
    <d v="1899-12-30T15:04:35"/>
    <d v="2024-12-17T00:00:00"/>
    <d v="1899-12-30T15:48:24"/>
    <x v="0"/>
    <s v="RFCPI"/>
    <s v="7001180508"/>
    <s v="FBO"/>
    <d v="1899-12-30T00:43:53"/>
    <d v="1899-12-30T00:43:49"/>
    <d v="1899-12-30T00:00:04"/>
    <s v="Granel"/>
    <s v="E001"/>
    <x v="2"/>
    <d v="1899-12-30T00:43:53"/>
    <d v="1899-12-30T00:43:49"/>
    <n v="15"/>
    <x v="12"/>
    <x v="5"/>
    <x v="1"/>
    <n v="0"/>
    <n v="0"/>
    <s v="OK"/>
    <s v="Granel"/>
    <x v="0"/>
    <n v="0"/>
    <s v="F. NIEBLA"/>
    <s v="A"/>
    <d v="1899-12-30T00:00:04"/>
    <d v="1899-12-30T00:00:04"/>
    <s v="OK"/>
    <m/>
    <m/>
    <d v="1899-12-30T00:00:00"/>
    <d v="1899-12-30T00:43:53"/>
    <n v="3"/>
    <d v="1899-12-30T00:00:04"/>
    <n v="43.883333333337688"/>
    <n v="15"/>
    <s v="Si"/>
  </r>
  <r>
    <s v="CSNB"/>
    <s v="2024025273"/>
    <x v="0"/>
    <s v="ER3237BCD"/>
    <s v="E9402GGZ"/>
    <d v="2024-12-17T00:00:00"/>
    <m/>
    <s v="3236"/>
    <x v="47"/>
    <s v="PA"/>
    <s v="S2"/>
    <m/>
    <d v="2024-12-17T00:00:00"/>
    <d v="1899-12-30T15:06:37"/>
    <d v="2024-12-17T00:00:00"/>
    <d v="1899-12-30T15:06:38"/>
    <d v="2024-12-17T00:00:00"/>
    <d v="1899-12-30T16:12:01"/>
    <x v="0"/>
    <s v="RFCPI"/>
    <s v="7001180510"/>
    <s v="FBO"/>
    <d v="1899-12-30T01:05:24"/>
    <d v="1899-12-30T01:05:23"/>
    <d v="1899-12-30T00:00:01"/>
    <s v="Granel"/>
    <s v="E001"/>
    <x v="2"/>
    <d v="1899-12-30T01:05:24"/>
    <d v="1899-12-30T01:05:23"/>
    <n v="15"/>
    <x v="12"/>
    <x v="5"/>
    <x v="1"/>
    <n v="0"/>
    <n v="0"/>
    <s v="OK"/>
    <s v="Granel"/>
    <x v="0"/>
    <n v="0"/>
    <s v="F. NIEBLA"/>
    <s v="B"/>
    <d v="1899-12-30T00:00:01"/>
    <d v="1899-12-30T00:00:01"/>
    <s v="OK"/>
    <m/>
    <m/>
    <d v="1899-12-30T00:00:00"/>
    <d v="1899-12-30T01:05:24"/>
    <n v="3"/>
    <d v="1899-12-30T00:00:01"/>
    <n v="65.399999999990399"/>
    <n v="16"/>
    <s v="No"/>
  </r>
  <r>
    <s v="CSNB"/>
    <s v="2024025276"/>
    <x v="0"/>
    <s v="E1154JWB"/>
    <s v="ER7683BCC"/>
    <d v="2024-12-17T00:00:00"/>
    <m/>
    <s v="1782"/>
    <x v="46"/>
    <s v="PA"/>
    <s v="S1"/>
    <m/>
    <d v="2024-12-17T00:00:00"/>
    <d v="1899-12-30T15:33:06"/>
    <d v="2024-12-17T00:00:00"/>
    <d v="1899-12-30T15:33:08"/>
    <d v="2024-12-17T00:00:00"/>
    <d v="1899-12-30T16:23:24"/>
    <x v="0"/>
    <s v="RFCPI"/>
    <s v="7001180511"/>
    <s v="EXW"/>
    <d v="1899-12-30T00:50:18"/>
    <d v="1899-12-30T00:50:16"/>
    <d v="1899-12-30T00:00:02"/>
    <s v="Granel"/>
    <s v="E001"/>
    <x v="1"/>
    <d v="1899-12-30T00:50:18"/>
    <d v="1899-12-30T00:50:16"/>
    <n v="15"/>
    <x v="12"/>
    <x v="5"/>
    <x v="1"/>
    <n v="0"/>
    <n v="0"/>
    <s v="OK"/>
    <s v="Granel"/>
    <x v="0"/>
    <n v="0"/>
    <s v="F. NIEBLA"/>
    <s v="B"/>
    <d v="1899-12-30T00:00:02"/>
    <d v="1899-12-30T00:00:02"/>
    <s v="OK"/>
    <m/>
    <m/>
    <d v="1899-12-30T00:00:00"/>
    <d v="1899-12-30T00:50:18"/>
    <n v="3"/>
    <d v="1899-12-30T00:00:02"/>
    <n v="50.300000000006264"/>
    <n v="16"/>
    <s v="No"/>
  </r>
  <r>
    <s v="CSNB"/>
    <s v="2024025277"/>
    <x v="0"/>
    <s v="ER9926BCC"/>
    <s v="E3616JTZ"/>
    <d v="2024-12-17T00:00:00"/>
    <m/>
    <s v="1782"/>
    <x v="46"/>
    <s v="PA"/>
    <s v="S1"/>
    <m/>
    <d v="2024-12-17T00:00:00"/>
    <d v="1899-12-30T15:42:05"/>
    <d v="2024-12-17T00:00:00"/>
    <d v="1899-12-30T15:42:06"/>
    <d v="2024-12-17T00:00:00"/>
    <d v="1899-12-30T16:27:44"/>
    <x v="0"/>
    <s v="RFCPI"/>
    <s v="7001180512"/>
    <s v="FBO"/>
    <d v="1899-12-30T00:45:39"/>
    <d v="1899-12-30T00:45:38"/>
    <d v="1899-12-30T00:00:01"/>
    <s v="Granel"/>
    <s v="E001"/>
    <x v="2"/>
    <d v="1899-12-30T00:45:39"/>
    <d v="1899-12-30T00:45:38"/>
    <n v="15"/>
    <x v="12"/>
    <x v="5"/>
    <x v="1"/>
    <n v="0"/>
    <n v="0"/>
    <s v="OK"/>
    <s v="Granel"/>
    <x v="0"/>
    <n v="0"/>
    <s v="F. NIEBLA"/>
    <s v="B"/>
    <d v="1899-12-30T00:00:01"/>
    <d v="1899-12-30T00:00:01"/>
    <s v="OK"/>
    <m/>
    <m/>
    <d v="1899-12-30T00:00:00"/>
    <d v="1899-12-30T00:45:39"/>
    <n v="3"/>
    <d v="1899-12-30T00:00:01"/>
    <n v="45.650000000001697"/>
    <n v="16"/>
    <s v="No"/>
  </r>
  <r>
    <s v="CSNB"/>
    <s v="2024025278"/>
    <x v="0"/>
    <s v="ER3135BBC"/>
    <s v="E5397JZM"/>
    <d v="2024-12-17T00:00:00"/>
    <m/>
    <s v="837"/>
    <x v="48"/>
    <s v="PA"/>
    <s v="S6"/>
    <m/>
    <d v="2024-12-17T00:00:00"/>
    <d v="1899-12-30T16:44:22"/>
    <d v="2024-12-17T00:00:00"/>
    <d v="1899-12-30T16:44:24"/>
    <d v="2024-12-17T00:00:00"/>
    <d v="1899-12-30T17:18:01"/>
    <x v="0"/>
    <s v="RFCPI"/>
    <s v="7001180513"/>
    <s v="FBO"/>
    <d v="1899-12-30T00:33:39"/>
    <d v="1899-12-30T00:33:37"/>
    <d v="1899-12-30T00:00:02"/>
    <s v="Granel"/>
    <s v="E001"/>
    <x v="2"/>
    <d v="1899-12-30T00:33:39"/>
    <d v="1899-12-30T00:33:37"/>
    <n v="16"/>
    <x v="12"/>
    <x v="5"/>
    <x v="1"/>
    <n v="0"/>
    <n v="0"/>
    <s v="OK"/>
    <s v="Granel"/>
    <x v="0"/>
    <n v="0"/>
    <s v="F. NIEBLA"/>
    <s v="A"/>
    <d v="1899-12-30T00:00:02"/>
    <d v="1899-12-30T00:00:02"/>
    <s v="OK"/>
    <m/>
    <m/>
    <d v="1899-12-30T00:00:00"/>
    <d v="1899-12-30T00:33:39"/>
    <n v="3"/>
    <d v="1899-12-30T00:00:02"/>
    <n v="33.650000000006379"/>
    <n v="17"/>
    <s v="Si"/>
  </r>
  <r>
    <s v="CSNB"/>
    <s v="2024025279"/>
    <x v="0"/>
    <s v="ER9375BBM"/>
    <s v="E7637JSC"/>
    <d v="2024-12-17T00:00:00"/>
    <m/>
    <s v="837"/>
    <x v="48"/>
    <s v="PA"/>
    <s v="S6"/>
    <m/>
    <d v="2024-12-17T00:00:00"/>
    <d v="1899-12-30T16:53:30"/>
    <d v="2024-12-17T00:00:00"/>
    <d v="1899-12-30T16:53:32"/>
    <d v="2024-12-17T00:00:00"/>
    <d v="1899-12-30T17:37:36"/>
    <x v="0"/>
    <s v="RFCPI"/>
    <s v="7001180514"/>
    <s v="FBO"/>
    <d v="1899-12-30T00:44:06"/>
    <d v="1899-12-30T00:44:04"/>
    <d v="1899-12-30T00:00:02"/>
    <s v="Granel"/>
    <s v="E001"/>
    <x v="2"/>
    <d v="1899-12-30T00:44:06"/>
    <d v="1899-12-30T00:44:04"/>
    <n v="16"/>
    <x v="12"/>
    <x v="5"/>
    <x v="1"/>
    <n v="0"/>
    <n v="0"/>
    <s v="OK"/>
    <s v="Granel"/>
    <x v="0"/>
    <n v="0"/>
    <s v="F. NIEBLA"/>
    <s v="A"/>
    <d v="1899-12-30T00:00:02"/>
    <d v="1899-12-30T00:00:02"/>
    <s v="OK"/>
    <m/>
    <m/>
    <d v="1899-12-30T00:00:00"/>
    <d v="1899-12-30T00:44:06"/>
    <n v="3"/>
    <d v="1899-12-30T00:00:02"/>
    <n v="44.100000000000016"/>
    <n v="17"/>
    <s v="Si"/>
  </r>
  <r>
    <s v="CSNB"/>
    <s v="2024025280"/>
    <x v="0"/>
    <s v="ER1242BBS"/>
    <s v="E7586KJW"/>
    <d v="2024-12-17T00:00:00"/>
    <m/>
    <s v="1782"/>
    <x v="46"/>
    <s v="PA"/>
    <s v="S1"/>
    <m/>
    <d v="2024-12-17T00:00:00"/>
    <d v="1899-12-30T17:06:17"/>
    <d v="2024-12-17T00:00:00"/>
    <d v="1899-12-30T17:06:19"/>
    <d v="2024-12-17T00:00:00"/>
    <d v="1899-12-30T17:41:03"/>
    <x v="0"/>
    <s v="RFCPI"/>
    <s v="7001180515"/>
    <s v="FBO"/>
    <d v="1899-12-30T00:34:46"/>
    <d v="1899-12-30T00:34:44"/>
    <d v="1899-12-30T00:00:02"/>
    <s v="Granel"/>
    <s v="E001"/>
    <x v="2"/>
    <d v="1899-12-30T00:34:46"/>
    <d v="1899-12-30T00:34:44"/>
    <n v="17"/>
    <x v="12"/>
    <x v="5"/>
    <x v="1"/>
    <n v="0"/>
    <n v="0"/>
    <s v="OK"/>
    <s v="Granel"/>
    <x v="0"/>
    <n v="0"/>
    <s v="F. NIEBLA"/>
    <s v="A"/>
    <d v="1899-12-30T00:00:02"/>
    <d v="1899-12-30T00:00:02"/>
    <s v="OK"/>
    <m/>
    <m/>
    <d v="1899-12-30T00:00:00"/>
    <d v="1899-12-30T00:34:46"/>
    <n v="3"/>
    <d v="1899-12-30T00:00:02"/>
    <n v="34.766666666668847"/>
    <n v="17"/>
    <s v="Si"/>
  </r>
  <r>
    <s v="CSNB"/>
    <s v="2024025281"/>
    <x v="0"/>
    <s v="ER2775BBR"/>
    <s v="E4544MKW"/>
    <d v="2024-12-17T00:00:00"/>
    <m/>
    <s v="3236"/>
    <x v="47"/>
    <s v="PA"/>
    <s v="S2"/>
    <m/>
    <d v="2024-12-17T00:00:00"/>
    <d v="1899-12-30T17:12:39"/>
    <d v="2024-12-17T00:00:00"/>
    <d v="1899-12-30T17:12:40"/>
    <d v="2024-12-17T00:00:00"/>
    <d v="1899-12-30T17:51:56"/>
    <x v="0"/>
    <s v="RFCPI"/>
    <s v="7001180516"/>
    <s v="FBO"/>
    <d v="1899-12-30T00:39:17"/>
    <d v="1899-12-30T00:39:16"/>
    <d v="1899-12-30T00:00:01"/>
    <s v="Granel"/>
    <s v="E001"/>
    <x v="2"/>
    <d v="1899-12-30T00:39:17"/>
    <d v="1899-12-30T00:39:16"/>
    <n v="17"/>
    <x v="12"/>
    <x v="5"/>
    <x v="1"/>
    <n v="0"/>
    <n v="0"/>
    <s v="OK"/>
    <s v="Granel"/>
    <x v="0"/>
    <n v="0"/>
    <s v="F. NIEBLA"/>
    <s v="A"/>
    <d v="1899-12-30T00:00:01"/>
    <d v="1899-12-30T00:00:01"/>
    <s v="OK"/>
    <m/>
    <m/>
    <d v="1899-12-30T00:00:00"/>
    <d v="1899-12-30T00:39:17"/>
    <n v="3"/>
    <d v="1899-12-30T00:00:01"/>
    <n v="39.283333333329615"/>
    <n v="17"/>
    <s v="Si"/>
  </r>
  <r>
    <s v="CSNB"/>
    <s v="2024025285"/>
    <x v="0"/>
    <s v="ER8418BBZ"/>
    <s v="E5825KKS"/>
    <d v="2024-12-17T00:00:00"/>
    <m/>
    <s v="1782"/>
    <x v="46"/>
    <s v="PA"/>
    <s v="S1"/>
    <m/>
    <d v="2024-12-17T00:00:00"/>
    <d v="1899-12-30T17:24:49"/>
    <d v="2024-12-17T00:00:00"/>
    <d v="1899-12-30T17:24:51"/>
    <d v="2024-12-17T00:00:00"/>
    <d v="1899-12-30T18:08:25"/>
    <x v="0"/>
    <s v="RFCPI"/>
    <s v="7001180517"/>
    <s v="FBO"/>
    <d v="1899-12-30T00:43:36"/>
    <d v="1899-12-30T00:43:34"/>
    <d v="1899-12-30T00:00:02"/>
    <s v="Granel"/>
    <s v="E001"/>
    <x v="2"/>
    <d v="1899-12-30T00:43:36"/>
    <d v="1899-12-30T00:43:34"/>
    <n v="17"/>
    <x v="12"/>
    <x v="5"/>
    <x v="1"/>
    <n v="0"/>
    <n v="0"/>
    <s v="OK"/>
    <s v="Granel"/>
    <x v="0"/>
    <n v="0"/>
    <s v="F. NIEBLA"/>
    <s v="A"/>
    <d v="1899-12-30T00:00:02"/>
    <d v="1899-12-30T00:00:02"/>
    <s v="OK"/>
    <m/>
    <m/>
    <d v="1899-12-30T00:00:00"/>
    <d v="1899-12-30T00:43:36"/>
    <n v="3"/>
    <d v="1899-12-30T00:00:02"/>
    <n v="43.600000000003135"/>
    <n v="18"/>
    <s v="Si"/>
  </r>
  <r>
    <s v="CSNB"/>
    <s v="2024025287"/>
    <x v="0"/>
    <s v="ER0328BBM"/>
    <s v="E4531FVN"/>
    <d v="2024-12-17T00:00:00"/>
    <m/>
    <s v="837"/>
    <x v="48"/>
    <s v="PA"/>
    <s v="S6"/>
    <m/>
    <d v="2024-12-17T00:00:00"/>
    <d v="1899-12-30T18:20:35"/>
    <d v="2024-12-17T00:00:00"/>
    <d v="1899-12-30T18:20:37"/>
    <d v="2024-12-17T00:00:00"/>
    <d v="1899-12-30T18:54:19"/>
    <x v="0"/>
    <s v="RFCPI"/>
    <s v="7001180519"/>
    <s v="FBO"/>
    <d v="1899-12-30T00:33:44"/>
    <d v="1899-12-30T00:33:42"/>
    <d v="1899-12-30T00:00:02"/>
    <s v="Granel"/>
    <s v="E001"/>
    <x v="2"/>
    <d v="1899-12-30T00:33:44"/>
    <d v="1899-12-30T00:33:42"/>
    <n v="18"/>
    <x v="12"/>
    <x v="5"/>
    <x v="1"/>
    <n v="0"/>
    <n v="0"/>
    <s v="OK"/>
    <s v="Granel"/>
    <x v="0"/>
    <n v="0"/>
    <s v="F. NIEBLA"/>
    <s v="A"/>
    <d v="1899-12-30T00:00:02"/>
    <d v="1899-12-30T00:00:02"/>
    <s v="OK"/>
    <m/>
    <m/>
    <d v="1899-12-30T00:00:00"/>
    <d v="1899-12-30T00:33:44"/>
    <n v="3"/>
    <d v="1899-12-30T00:00:02"/>
    <n v="33.733333333339296"/>
    <n v="18"/>
    <s v="Si"/>
  </r>
  <r>
    <s v="CSNB"/>
    <s v="2024025288"/>
    <x v="0"/>
    <s v="ER8916BBY"/>
    <s v="E6758JLK"/>
    <d v="2024-12-17T00:00:00"/>
    <m/>
    <s v="837"/>
    <x v="48"/>
    <s v="PA"/>
    <s v="S6"/>
    <m/>
    <d v="2024-12-17T00:00:00"/>
    <d v="1899-12-30T18:25:05"/>
    <d v="2024-12-17T00:00:00"/>
    <d v="1899-12-30T18:25:08"/>
    <d v="2024-12-17T00:00:00"/>
    <d v="1899-12-30T19:05:44"/>
    <x v="0"/>
    <s v="RFCPI"/>
    <s v="7001180521"/>
    <s v="FBO"/>
    <d v="1899-12-30T00:40:39"/>
    <d v="1899-12-30T00:40:36"/>
    <d v="1899-12-30T00:00:03"/>
    <s v="Granel"/>
    <s v="E001"/>
    <x v="2"/>
    <d v="1899-12-30T00:40:39"/>
    <d v="1899-12-30T00:40:36"/>
    <n v="18"/>
    <x v="12"/>
    <x v="5"/>
    <x v="1"/>
    <n v="0"/>
    <n v="0"/>
    <s v="OK"/>
    <s v="Granel"/>
    <x v="0"/>
    <n v="0"/>
    <s v="F. NIEBLA"/>
    <s v="A"/>
    <d v="1899-12-30T00:00:03"/>
    <d v="1899-12-30T00:00:03"/>
    <s v="OK"/>
    <m/>
    <m/>
    <d v="1899-12-30T00:00:00"/>
    <d v="1899-12-30T00:40:39"/>
    <n v="3"/>
    <d v="1899-12-30T00:00:03"/>
    <n v="40.650000000004752"/>
    <n v="19"/>
    <s v="Si"/>
  </r>
  <r>
    <s v="CSNB"/>
    <s v="2024025292"/>
    <x v="0"/>
    <s v="ER7913BBH"/>
    <s v="E0897HWR"/>
    <d v="2024-12-17T00:00:00"/>
    <m/>
    <s v="837"/>
    <x v="48"/>
    <s v="PA"/>
    <s v="S6"/>
    <m/>
    <d v="2024-12-17T00:00:00"/>
    <d v="1899-12-30T19:25:04"/>
    <d v="2024-12-17T00:00:00"/>
    <d v="1899-12-30T19:25:05"/>
    <d v="2024-12-17T00:00:00"/>
    <d v="1899-12-30T19:49:11"/>
    <x v="0"/>
    <s v="RFCPI"/>
    <s v="7001180523"/>
    <s v="FBO"/>
    <d v="1899-12-30T00:24:07"/>
    <d v="1899-12-30T00:24:06"/>
    <d v="1899-12-30T00:00:01"/>
    <s v="Granel"/>
    <s v="E001"/>
    <x v="2"/>
    <d v="1899-12-30T00:24:07"/>
    <d v="1899-12-30T00:24:06"/>
    <n v="19"/>
    <x v="12"/>
    <x v="5"/>
    <x v="1"/>
    <n v="0"/>
    <n v="0"/>
    <s v="OK"/>
    <s v="Granel"/>
    <x v="0"/>
    <n v="0"/>
    <s v="F. NIEBLA"/>
    <s v="A"/>
    <d v="1899-12-30T00:00:01"/>
    <d v="1899-12-30T00:00:01"/>
    <s v="OK"/>
    <m/>
    <m/>
    <d v="1899-12-30T00:00:00"/>
    <d v="1899-12-30T00:24:07"/>
    <n v="3"/>
    <d v="1899-12-30T00:00:01"/>
    <n v="24.116666666673741"/>
    <n v="19"/>
    <s v="Si"/>
  </r>
  <r>
    <s v="CSNB"/>
    <s v="2024025291"/>
    <x v="0"/>
    <s v="ER3237BCD"/>
    <s v="E9402GGZ"/>
    <d v="2024-12-17T00:00:00"/>
    <m/>
    <s v="1782"/>
    <x v="46"/>
    <s v="PA"/>
    <s v="S1"/>
    <m/>
    <d v="2024-12-17T00:00:00"/>
    <d v="1899-12-30T19:23:41"/>
    <d v="2024-12-17T00:00:00"/>
    <d v="1899-12-30T19:23:43"/>
    <d v="2024-12-17T00:00:00"/>
    <d v="1899-12-30T19:55:33"/>
    <x v="0"/>
    <s v="RFCPI"/>
    <s v="7001180524"/>
    <s v="FBO"/>
    <d v="1899-12-30T00:31:52"/>
    <d v="1899-12-30T00:31:50"/>
    <d v="1899-12-30T00:00:02"/>
    <s v="Granel"/>
    <s v="E001"/>
    <x v="2"/>
    <d v="1899-12-30T00:31:52"/>
    <d v="1899-12-30T00:31:50"/>
    <n v="19"/>
    <x v="12"/>
    <x v="5"/>
    <x v="1"/>
    <n v="0"/>
    <n v="0"/>
    <s v="OK"/>
    <s v="Granel"/>
    <x v="0"/>
    <n v="0"/>
    <s v="F. NIEBLA"/>
    <s v="A"/>
    <d v="1899-12-30T00:00:02"/>
    <d v="1899-12-30T00:00:02"/>
    <s v="OK"/>
    <m/>
    <m/>
    <d v="1899-12-30T00:00:00"/>
    <d v="1899-12-30T00:31:52"/>
    <n v="3"/>
    <d v="1899-12-30T00:00:02"/>
    <n v="31.866666666667118"/>
    <n v="19"/>
    <s v="Si"/>
  </r>
  <r>
    <s v="CSNB"/>
    <s v="2024025293"/>
    <x v="0"/>
    <s v="ER6765BBT"/>
    <s v="E4948KGF"/>
    <d v="2024-12-17T00:00:00"/>
    <m/>
    <s v="837"/>
    <x v="48"/>
    <s v="PA"/>
    <s v="S3"/>
    <m/>
    <d v="2024-12-17T00:00:00"/>
    <d v="1899-12-30T19:32:37"/>
    <d v="2024-12-17T00:00:00"/>
    <d v="1899-12-30T19:32:39"/>
    <d v="2024-12-17T00:00:00"/>
    <d v="1899-12-30T20:10:50"/>
    <x v="0"/>
    <s v="RFCPI"/>
    <s v="7001180525"/>
    <s v="FBO"/>
    <d v="1899-12-30T00:38:13"/>
    <d v="1899-12-30T00:38:11"/>
    <d v="1899-12-30T00:00:02"/>
    <s v="Granel"/>
    <s v="E001"/>
    <x v="2"/>
    <d v="1899-12-30T00:38:13"/>
    <d v="1899-12-30T00:38:11"/>
    <n v="19"/>
    <x v="12"/>
    <x v="5"/>
    <x v="1"/>
    <n v="0"/>
    <n v="0"/>
    <s v="OK"/>
    <s v="Granel"/>
    <x v="0"/>
    <n v="0"/>
    <s v="F. NIEBLA"/>
    <s v="A"/>
    <d v="1899-12-30T00:00:02"/>
    <d v="1899-12-30T00:00:02"/>
    <s v="OK"/>
    <m/>
    <m/>
    <d v="1899-12-30T00:00:00"/>
    <d v="1899-12-30T00:38:13"/>
    <n v="3"/>
    <d v="1899-12-30T00:00:02"/>
    <n v="38.216666666663954"/>
    <n v="20"/>
    <s v="Si"/>
  </r>
  <r>
    <s v="CSNB"/>
    <s v="2024025294"/>
    <x v="0"/>
    <s v="E6878LBJ"/>
    <s v="ER2114BBN"/>
    <d v="2024-12-18T00:00:00"/>
    <m/>
    <s v="837"/>
    <x v="48"/>
    <s v="PA"/>
    <s v="S6"/>
    <m/>
    <d v="2024-12-18T00:00:00"/>
    <d v="1899-12-30T06:08:20"/>
    <d v="2024-12-18T00:00:00"/>
    <d v="1899-12-30T06:08:22"/>
    <d v="2024-12-18T00:00:00"/>
    <d v="1899-12-30T06:31:02"/>
    <x v="0"/>
    <s v="RFCPI"/>
    <s v="7001180526"/>
    <s v="EXW"/>
    <d v="1899-12-30T00:22:42"/>
    <d v="1899-12-30T00:22:40"/>
    <d v="1899-12-30T00:00:02"/>
    <s v="Granel"/>
    <s v="E001"/>
    <x v="1"/>
    <d v="1899-12-30T00:22:42"/>
    <d v="1899-12-30T00:22:40"/>
    <n v="6"/>
    <x v="13"/>
    <x v="5"/>
    <x v="1"/>
    <n v="0"/>
    <n v="0"/>
    <s v="OK"/>
    <s v="Granel"/>
    <x v="0"/>
    <n v="0"/>
    <s v="F. NIEBLA"/>
    <s v="A"/>
    <d v="1899-12-30T00:00:02"/>
    <d v="1899-12-30T00:00:02"/>
    <s v="OK"/>
    <m/>
    <m/>
    <d v="1899-12-30T00:00:00"/>
    <d v="1899-12-30T00:22:42"/>
    <n v="4"/>
    <d v="1899-12-30T00:00:02"/>
    <n v="22.70000000000163"/>
    <n v="6"/>
    <s v="Si"/>
  </r>
  <r>
    <s v="CSNB"/>
    <s v="2024025295"/>
    <x v="0"/>
    <s v="ER5318BBG"/>
    <s v="E8935JMP"/>
    <d v="2024-12-18T00:00:00"/>
    <m/>
    <s v="837"/>
    <x v="48"/>
    <s v="PA"/>
    <s v="S6"/>
    <m/>
    <d v="2024-12-18T00:00:00"/>
    <d v="1899-12-30T06:26:31"/>
    <d v="2024-12-18T00:00:00"/>
    <d v="1899-12-30T06:26:33"/>
    <d v="2024-12-18T00:00:00"/>
    <d v="1899-12-30T06:50:14"/>
    <x v="0"/>
    <s v="RFCPI"/>
    <s v="7001180527"/>
    <s v="FBO"/>
    <d v="1899-12-30T00:23:43"/>
    <d v="1899-12-30T00:23:41"/>
    <d v="1899-12-30T00:00:02"/>
    <s v="Granel"/>
    <s v="E001"/>
    <x v="2"/>
    <d v="1899-12-30T00:23:43"/>
    <d v="1899-12-30T00:23:41"/>
    <n v="6"/>
    <x v="13"/>
    <x v="5"/>
    <x v="1"/>
    <n v="0"/>
    <n v="0"/>
    <s v="OK"/>
    <s v="Granel"/>
    <x v="0"/>
    <n v="0"/>
    <s v="F. NIEBLA"/>
    <s v="A"/>
    <d v="1899-12-30T00:00:02"/>
    <d v="1899-12-30T00:00:02"/>
    <s v="OK"/>
    <m/>
    <m/>
    <d v="1899-12-30T00:00:00"/>
    <d v="1899-12-30T00:23:43"/>
    <n v="4"/>
    <d v="1899-12-30T00:00:02"/>
    <n v="23.716666666670399"/>
    <n v="6"/>
    <s v="Si"/>
  </r>
  <r>
    <s v="CSNB"/>
    <s v="2024025296"/>
    <x v="0"/>
    <s v="ER4666BBY"/>
    <s v="E6663JLK"/>
    <d v="2024-12-18T00:00:00"/>
    <m/>
    <s v="837"/>
    <x v="48"/>
    <s v="PA"/>
    <s v="S3"/>
    <m/>
    <d v="2024-12-18T00:00:00"/>
    <d v="1899-12-30T06:37:02"/>
    <d v="2024-12-18T00:00:00"/>
    <d v="1899-12-30T06:37:07"/>
    <d v="2024-12-18T00:00:00"/>
    <d v="1899-12-30T07:07:03"/>
    <x v="0"/>
    <s v="RFCPI"/>
    <s v="7001180528"/>
    <s v="FBO"/>
    <d v="1899-12-30T00:30:01"/>
    <d v="1899-12-30T00:29:56"/>
    <d v="1899-12-30T00:00:05"/>
    <s v="Granel"/>
    <s v="E001"/>
    <x v="2"/>
    <d v="1899-12-30T00:30:01"/>
    <d v="1899-12-30T00:29:56"/>
    <n v="6"/>
    <x v="13"/>
    <x v="5"/>
    <x v="1"/>
    <n v="0"/>
    <n v="0"/>
    <s v="OK"/>
    <s v="Granel"/>
    <x v="0"/>
    <n v="0"/>
    <s v="F. NIEBLA"/>
    <s v="A"/>
    <d v="1899-12-30T00:00:05"/>
    <d v="1899-12-30T00:00:05"/>
    <s v="OK"/>
    <m/>
    <m/>
    <d v="1899-12-30T00:00:00"/>
    <d v="1899-12-30T00:30:01"/>
    <n v="4"/>
    <d v="1899-12-30T00:00:05"/>
    <n v="30.016666666670424"/>
    <n v="7"/>
    <s v="Si"/>
  </r>
  <r>
    <s v="CSNB"/>
    <s v="2024025297"/>
    <x v="0"/>
    <s v="ER1486BBS"/>
    <s v="E4179KVF"/>
    <d v="2024-12-18T00:00:00"/>
    <m/>
    <s v="837"/>
    <x v="48"/>
    <s v="PA"/>
    <s v="S6"/>
    <m/>
    <d v="2024-12-18T00:00:00"/>
    <d v="1899-12-30T06:40:21"/>
    <d v="2024-12-18T00:00:00"/>
    <d v="1899-12-30T06:40:22"/>
    <d v="2024-12-18T00:00:00"/>
    <d v="1899-12-30T07:12:13"/>
    <x v="0"/>
    <s v="RFCPI"/>
    <s v="7001180529"/>
    <s v="FBO"/>
    <d v="1899-12-30T00:31:52"/>
    <d v="1899-12-30T00:31:51"/>
    <d v="1899-12-30T00:00:01"/>
    <s v="Granel"/>
    <s v="E001"/>
    <x v="2"/>
    <d v="1899-12-30T00:31:52"/>
    <d v="1899-12-30T00:31:51"/>
    <n v="6"/>
    <x v="13"/>
    <x v="5"/>
    <x v="1"/>
    <n v="0"/>
    <n v="0"/>
    <s v="OK"/>
    <s v="Granel"/>
    <x v="0"/>
    <n v="0"/>
    <s v="F. NIEBLA"/>
    <s v="A"/>
    <d v="1899-12-30T00:00:01"/>
    <d v="1899-12-30T00:00:01"/>
    <s v="OK"/>
    <m/>
    <m/>
    <d v="1899-12-30T00:00:00"/>
    <d v="1899-12-30T00:31:52"/>
    <n v="4"/>
    <d v="1899-12-30T00:00:01"/>
    <n v="31.866666666667196"/>
    <n v="7"/>
    <s v="Si"/>
  </r>
  <r>
    <s v="CSNB"/>
    <s v="2024025299"/>
    <x v="0"/>
    <s v="ER8715BBN"/>
    <s v="E9842JGG"/>
    <d v="2024-12-18T00:00:00"/>
    <m/>
    <s v="3312"/>
    <x v="51"/>
    <s v="PA"/>
    <s v="PA"/>
    <m/>
    <d v="2024-12-18T00:00:00"/>
    <d v="1899-12-30T07:21:34"/>
    <d v="2024-12-18T00:00:00"/>
    <d v="1899-12-30T07:21:37"/>
    <d v="2024-12-18T00:00:00"/>
    <d v="1899-12-30T08:14:46"/>
    <x v="0"/>
    <s v="RFCPI"/>
    <s v="7001180530"/>
    <s v="FBO"/>
    <d v="1899-12-30T00:53:12"/>
    <d v="1899-12-30T00:53:09"/>
    <d v="1899-12-30T00:00:03"/>
    <s v="Ensacado"/>
    <s v="E002"/>
    <x v="2"/>
    <d v="1899-12-30T00:53:12"/>
    <d v="1899-12-30T00:53:09"/>
    <n v="7"/>
    <x v="13"/>
    <x v="5"/>
    <x v="2"/>
    <n v="0"/>
    <n v="0"/>
    <s v="OK"/>
    <s v="Ensacado"/>
    <x v="0"/>
    <n v="0"/>
    <s v="F. NIEBLA"/>
    <s v="B"/>
    <d v="1899-12-30T00:00:03"/>
    <d v="1899-12-30T00:00:03"/>
    <s v="OK"/>
    <m/>
    <m/>
    <d v="1899-12-30T00:00:00"/>
    <d v="1899-12-30T00:53:12"/>
    <n v="4"/>
    <d v="1899-12-30T00:00:03"/>
    <n v="53.199999999993608"/>
    <n v="8"/>
    <s v="No"/>
  </r>
  <r>
    <s v="CSNB"/>
    <s v="2024025302"/>
    <x v="0"/>
    <s v="EM24729R"/>
    <s v="E3201JTT"/>
    <d v="2024-12-18T00:00:00"/>
    <m/>
    <s v="1782"/>
    <x v="46"/>
    <s v="PA"/>
    <s v="S1"/>
    <m/>
    <d v="2024-12-18T00:00:00"/>
    <d v="1899-12-30T07:56:23"/>
    <d v="2024-12-18T00:00:00"/>
    <d v="1899-12-30T07:56:25"/>
    <d v="2024-12-18T00:00:00"/>
    <d v="1899-12-30T08:32:36"/>
    <x v="0"/>
    <s v="RFCPI"/>
    <s v="7001180531"/>
    <s v="FBO"/>
    <d v="1899-12-30T00:36:13"/>
    <d v="1899-12-30T00:36:11"/>
    <d v="1899-12-30T00:00:02"/>
    <s v="Granel"/>
    <s v="E001"/>
    <x v="2"/>
    <d v="1899-12-30T00:36:13"/>
    <d v="1899-12-30T00:36:11"/>
    <n v="7"/>
    <x v="13"/>
    <x v="5"/>
    <x v="1"/>
    <n v="0"/>
    <n v="0"/>
    <s v="OK"/>
    <s v="Granel"/>
    <x v="0"/>
    <n v="0"/>
    <s v="F. NIEBLA"/>
    <s v="A"/>
    <d v="1899-12-30T00:00:02"/>
    <d v="1899-12-30T00:00:02"/>
    <s v="OK"/>
    <m/>
    <m/>
    <d v="1899-12-30T00:00:00"/>
    <d v="1899-12-30T00:36:13"/>
    <n v="4"/>
    <d v="1899-12-30T00:00:02"/>
    <n v="36.216666666662441"/>
    <n v="8"/>
    <s v="Si"/>
  </r>
  <r>
    <s v="CSNB"/>
    <s v="2024025300"/>
    <x v="0"/>
    <s v="ER0339BDG"/>
    <s v="E9349KRP"/>
    <d v="2024-12-18T00:00:00"/>
    <m/>
    <s v="2882"/>
    <x v="50"/>
    <s v="PA"/>
    <s v="PA"/>
    <m/>
    <d v="2024-12-18T00:00:00"/>
    <d v="1899-12-30T07:29:38"/>
    <d v="2024-12-18T00:00:00"/>
    <d v="1899-12-30T07:29:39"/>
    <d v="2024-12-18T00:00:00"/>
    <d v="1899-12-30T08:59:16"/>
    <x v="0"/>
    <s v="RFCPI"/>
    <s v="7001180532"/>
    <s v="EXW"/>
    <d v="1899-12-30T01:29:38"/>
    <d v="1899-12-30T01:29:37"/>
    <d v="1899-12-30T00:00:01"/>
    <s v="Ensacado"/>
    <s v="E002"/>
    <x v="1"/>
    <d v="1899-12-30T01:29:38"/>
    <d v="1899-12-30T01:29:37"/>
    <n v="7"/>
    <x v="13"/>
    <x v="5"/>
    <x v="2"/>
    <n v="0"/>
    <n v="0"/>
    <s v="OK"/>
    <s v="Ensacado"/>
    <x v="0"/>
    <n v="0"/>
    <s v="F. NIEBLA"/>
    <s v="B"/>
    <d v="1899-12-30T00:00:01"/>
    <d v="1899-12-30T00:00:01"/>
    <s v="OK"/>
    <m/>
    <m/>
    <d v="1899-12-30T00:00:00"/>
    <d v="1899-12-30T01:29:38"/>
    <n v="4"/>
    <d v="1899-12-30T00:00:01"/>
    <n v="89.633333333332843"/>
    <n v="8"/>
    <s v="No"/>
  </r>
  <r>
    <s v="CSNB"/>
    <s v="2024025306"/>
    <x v="0"/>
    <s v="ER8418BBZ"/>
    <s v="E5825KKS"/>
    <d v="2024-12-18T00:00:00"/>
    <m/>
    <s v="837"/>
    <x v="48"/>
    <s v="PA"/>
    <s v="S6"/>
    <m/>
    <d v="2024-12-18T00:00:00"/>
    <d v="1899-12-30T08:43:02"/>
    <d v="2024-12-18T00:00:00"/>
    <d v="1899-12-30T08:43:04"/>
    <d v="2024-12-18T00:00:00"/>
    <d v="1899-12-30T09:08:22"/>
    <x v="0"/>
    <s v="RFCPI"/>
    <s v="7001180533"/>
    <s v="FBO"/>
    <d v="1899-12-30T00:25:20"/>
    <d v="1899-12-30T00:25:18"/>
    <d v="1899-12-30T00:00:02"/>
    <s v="Granel"/>
    <s v="E001"/>
    <x v="2"/>
    <d v="1899-12-30T00:25:20"/>
    <d v="1899-12-30T00:25:18"/>
    <n v="8"/>
    <x v="13"/>
    <x v="5"/>
    <x v="1"/>
    <n v="0"/>
    <n v="0"/>
    <s v="OK"/>
    <s v="Granel"/>
    <x v="0"/>
    <n v="0"/>
    <s v="F. NIEBLA"/>
    <s v="A"/>
    <d v="1899-12-30T00:00:02"/>
    <d v="1899-12-30T00:00:02"/>
    <s v="OK"/>
    <m/>
    <m/>
    <d v="1899-12-30T00:00:00"/>
    <d v="1899-12-30T00:25:20"/>
    <n v="4"/>
    <d v="1899-12-30T00:00:02"/>
    <n v="25.33333333334398"/>
    <n v="9"/>
    <s v="Si"/>
  </r>
  <r>
    <s v="CSNB"/>
    <s v="2024025308"/>
    <x v="0"/>
    <s v="ER1551BBJ"/>
    <s v="E2015JDV"/>
    <d v="2024-12-18T00:00:00"/>
    <m/>
    <s v="837"/>
    <x v="48"/>
    <s v="PA"/>
    <s v="S3"/>
    <m/>
    <d v="2024-12-18T00:00:00"/>
    <d v="1899-12-30T08:45:03"/>
    <d v="2024-12-18T00:00:00"/>
    <d v="1899-12-30T08:45:05"/>
    <d v="2024-12-18T00:00:00"/>
    <d v="1899-12-30T09:15:35"/>
    <x v="0"/>
    <s v="RFCPI"/>
    <s v="7001180534"/>
    <s v="FBO"/>
    <d v="1899-12-30T00:30:32"/>
    <d v="1899-12-30T00:30:30"/>
    <d v="1899-12-30T00:00:02"/>
    <s v="Granel"/>
    <s v="E001"/>
    <x v="2"/>
    <d v="1899-12-30T00:30:32"/>
    <d v="1899-12-30T00:30:30"/>
    <n v="8"/>
    <x v="13"/>
    <x v="5"/>
    <x v="1"/>
    <n v="0"/>
    <n v="0"/>
    <s v="OK"/>
    <s v="Granel"/>
    <x v="0"/>
    <n v="0"/>
    <s v="F. NIEBLA"/>
    <s v="A"/>
    <d v="1899-12-30T00:00:02"/>
    <d v="1899-12-30T00:00:02"/>
    <s v="OK"/>
    <m/>
    <m/>
    <d v="1899-12-30T00:00:00"/>
    <d v="1899-12-30T00:30:32"/>
    <n v="4"/>
    <d v="1899-12-30T00:00:02"/>
    <n v="30.533333333328006"/>
    <n v="9"/>
    <s v="Si"/>
  </r>
  <r>
    <s v="CSNB"/>
    <s v="2024025303"/>
    <x v="1"/>
    <s v="E3870LBJ"/>
    <s v="EBU01275R"/>
    <d v="2024-12-18T00:00:00"/>
    <m/>
    <s v="2882"/>
    <x v="50"/>
    <s v="PA"/>
    <m/>
    <m/>
    <d v="2024-12-18T00:00:00"/>
    <d v="1899-12-30T07:58:06"/>
    <d v="2024-12-18T00:00:00"/>
    <d v="1899-12-30T06:28:59"/>
    <d v="2024-12-18T00:00:00"/>
    <d v="1899-12-30T09:25:51"/>
    <x v="261"/>
    <s v="JPEREZ"/>
    <s v="7001180535"/>
    <s v="EXW"/>
    <d v="1899-12-30T04:25:59"/>
    <d v="1899-12-30T02:56:52"/>
    <d v="1899-12-30T01:29:07"/>
    <s v="Ensacado"/>
    <s v="E002"/>
    <x v="1"/>
    <d v="1899-12-30T01:27:45"/>
    <d v="1899-12-30T02:56:52"/>
    <n v="7"/>
    <x v="13"/>
    <x v="5"/>
    <x v="2"/>
    <n v="0"/>
    <n v="0"/>
    <s v="OK"/>
    <s v="Ensacado"/>
    <x v="0"/>
    <n v="0"/>
    <s v="F. NIEBLA"/>
    <s v="B"/>
    <d v="1899-12-30T01:29:07"/>
    <d v="1899-12-30T00:31:07"/>
    <s v="KO"/>
    <m/>
    <m/>
    <d v="1899-12-30T00:00:00"/>
    <d v="1899-12-30T01:27:45"/>
    <n v="4"/>
    <n v="-6.1886574074079992E-2"/>
    <n v="87.749999999999972"/>
    <n v="9"/>
    <s v="No"/>
  </r>
  <r>
    <s v="CSNB"/>
    <s v="2024025309"/>
    <x v="0"/>
    <s v="ER2775BBR"/>
    <s v="E4544MKW"/>
    <d v="2024-12-18T00:00:00"/>
    <m/>
    <s v="1782"/>
    <x v="46"/>
    <s v="PA"/>
    <s v="S1"/>
    <m/>
    <d v="2024-12-18T00:00:00"/>
    <d v="1899-12-30T09:02:02"/>
    <d v="2024-12-18T00:00:00"/>
    <d v="1899-12-30T09:02:05"/>
    <d v="2024-12-18T00:00:00"/>
    <d v="1899-12-30T09:31:08"/>
    <x v="0"/>
    <s v="RFCPI"/>
    <s v="7001180536"/>
    <s v="FBO"/>
    <d v="1899-12-30T00:29:06"/>
    <d v="1899-12-30T00:29:03"/>
    <d v="1899-12-30T00:00:03"/>
    <s v="Granel"/>
    <s v="E001"/>
    <x v="2"/>
    <d v="1899-12-30T00:29:06"/>
    <d v="1899-12-30T00:29:03"/>
    <n v="9"/>
    <x v="13"/>
    <x v="5"/>
    <x v="1"/>
    <n v="0"/>
    <n v="0"/>
    <s v="OK"/>
    <s v="Granel"/>
    <x v="0"/>
    <n v="0"/>
    <s v="F. NIEBLA"/>
    <s v="A"/>
    <d v="1899-12-30T00:00:03"/>
    <d v="1899-12-30T00:00:03"/>
    <s v="OK"/>
    <m/>
    <m/>
    <d v="1899-12-30T00:00:00"/>
    <d v="1899-12-30T00:29:06"/>
    <n v="4"/>
    <d v="1899-12-30T00:00:03"/>
    <n v="29.099999999995195"/>
    <n v="9"/>
    <s v="Si"/>
  </r>
  <r>
    <s v="CSNB"/>
    <s v="2024025312"/>
    <x v="0"/>
    <s v="ER3237BCD"/>
    <s v="E9402GGZ"/>
    <d v="2024-12-18T00:00:00"/>
    <m/>
    <s v="837"/>
    <x v="48"/>
    <s v="PA"/>
    <s v="S6"/>
    <m/>
    <d v="2024-12-18T00:00:00"/>
    <d v="1899-12-30T09:22:42"/>
    <d v="2024-12-18T00:00:00"/>
    <d v="1899-12-30T09:22:44"/>
    <d v="2024-12-18T00:00:00"/>
    <d v="1899-12-30T09:47:51"/>
    <x v="0"/>
    <s v="RFCPI"/>
    <s v="7001180537"/>
    <s v="FBO"/>
    <d v="1899-12-30T00:25:09"/>
    <d v="1899-12-30T00:25:07"/>
    <d v="1899-12-30T00:00:02"/>
    <s v="Granel"/>
    <s v="E001"/>
    <x v="2"/>
    <d v="1899-12-30T00:25:09"/>
    <d v="1899-12-30T00:25:07"/>
    <n v="9"/>
    <x v="13"/>
    <x v="5"/>
    <x v="1"/>
    <n v="0"/>
    <n v="0"/>
    <s v="OK"/>
    <s v="Granel"/>
    <x v="0"/>
    <n v="0"/>
    <s v="F. NIEBLA"/>
    <s v="A"/>
    <d v="1899-12-30T00:00:02"/>
    <d v="1899-12-30T00:00:02"/>
    <s v="OK"/>
    <m/>
    <m/>
    <d v="1899-12-30T00:00:00"/>
    <d v="1899-12-30T00:25:09"/>
    <n v="4"/>
    <d v="1899-12-30T00:00:02"/>
    <n v="25.150000000003132"/>
    <n v="9"/>
    <s v="Si"/>
  </r>
  <r>
    <s v="CSNB"/>
    <s v="2024025307"/>
    <x v="0"/>
    <s v="E4747FXC"/>
    <m/>
    <d v="2024-12-18T00:00:00"/>
    <m/>
    <s v="2882"/>
    <x v="50"/>
    <s v="PA"/>
    <s v="PA"/>
    <m/>
    <d v="2024-12-18T00:00:00"/>
    <d v="1899-12-30T08:44:23"/>
    <d v="2024-12-18T00:00:00"/>
    <d v="1899-12-30T08:44:25"/>
    <d v="2024-12-18T00:00:00"/>
    <d v="1899-12-30T09:53:09"/>
    <x v="0"/>
    <s v="RFCPI"/>
    <s v="7001180538"/>
    <s v="EXW"/>
    <d v="1899-12-30T01:08:46"/>
    <d v="1899-12-30T01:08:44"/>
    <d v="1899-12-30T00:00:02"/>
    <s v="Ensacado"/>
    <s v="E002"/>
    <x v="1"/>
    <d v="1899-12-30T01:08:46"/>
    <d v="1899-12-30T01:08:44"/>
    <n v="8"/>
    <x v="13"/>
    <x v="5"/>
    <x v="2"/>
    <n v="0"/>
    <n v="0"/>
    <s v="OK"/>
    <s v="Ensacado"/>
    <x v="0"/>
    <n v="0"/>
    <s v="F. NIEBLA"/>
    <s v="B"/>
    <d v="1899-12-30T00:00:02"/>
    <d v="1899-12-30T00:00:02"/>
    <s v="OK"/>
    <m/>
    <m/>
    <d v="1899-12-30T00:00:00"/>
    <d v="1899-12-30T01:08:46"/>
    <n v="4"/>
    <d v="1899-12-30T00:00:02"/>
    <n v="68.766666666667206"/>
    <n v="9"/>
    <s v="No"/>
  </r>
  <r>
    <s v="CSNB"/>
    <s v="2024025310"/>
    <x v="0"/>
    <s v="E6878LBJ"/>
    <s v="ER2114BBN"/>
    <d v="2024-12-18T00:00:00"/>
    <m/>
    <s v="1782"/>
    <x v="46"/>
    <s v="PA"/>
    <s v="S1"/>
    <m/>
    <d v="2024-12-18T00:00:00"/>
    <d v="1899-12-30T09:13:20"/>
    <d v="2024-12-18T00:00:00"/>
    <d v="1899-12-30T09:13:21"/>
    <d v="2024-12-18T00:00:00"/>
    <d v="1899-12-30T09:55:53"/>
    <x v="0"/>
    <s v="RFCPI"/>
    <s v="7001180539"/>
    <s v="EXW"/>
    <d v="1899-12-30T00:42:33"/>
    <d v="1899-12-30T00:42:32"/>
    <d v="1899-12-30T00:00:01"/>
    <s v="Granel"/>
    <s v="E001"/>
    <x v="1"/>
    <d v="1899-12-30T00:42:33"/>
    <d v="1899-12-30T00:42:32"/>
    <n v="9"/>
    <x v="13"/>
    <x v="5"/>
    <x v="1"/>
    <n v="0"/>
    <n v="0"/>
    <s v="OK"/>
    <s v="Granel"/>
    <x v="0"/>
    <n v="0"/>
    <s v="F. NIEBLA"/>
    <s v="A"/>
    <d v="1899-12-30T00:00:01"/>
    <d v="1899-12-30T00:00:01"/>
    <s v="OK"/>
    <m/>
    <m/>
    <d v="1899-12-30T00:00:00"/>
    <d v="1899-12-30T00:42:33"/>
    <n v="4"/>
    <d v="1899-12-30T00:00:01"/>
    <n v="42.549999999998334"/>
    <n v="9"/>
    <s v="Si"/>
  </r>
  <r>
    <s v="CSNB"/>
    <s v="2024025313"/>
    <x v="0"/>
    <s v="ER1242BBS"/>
    <s v="E7586KJW"/>
    <d v="2024-12-18T00:00:00"/>
    <m/>
    <s v="837"/>
    <x v="48"/>
    <s v="PA"/>
    <s v="S6"/>
    <m/>
    <d v="2024-12-18T00:00:00"/>
    <d v="1899-12-30T09:49:45"/>
    <d v="2024-12-18T00:00:00"/>
    <d v="1899-12-30T09:49:46"/>
    <d v="2024-12-18T00:00:00"/>
    <d v="1899-12-30T10:19:02"/>
    <x v="0"/>
    <s v="RFCPI"/>
    <s v="7001180541"/>
    <s v="FBO"/>
    <d v="1899-12-30T00:29:17"/>
    <d v="1899-12-30T00:29:16"/>
    <d v="1899-12-30T00:00:01"/>
    <s v="Granel"/>
    <s v="E001"/>
    <x v="2"/>
    <d v="1899-12-30T00:29:17"/>
    <d v="1899-12-30T00:29:16"/>
    <n v="9"/>
    <x v="13"/>
    <x v="5"/>
    <x v="1"/>
    <n v="0"/>
    <n v="0"/>
    <s v="OK"/>
    <s v="Granel"/>
    <x v="0"/>
    <n v="0"/>
    <s v="F. NIEBLA"/>
    <s v="A"/>
    <d v="1899-12-30T00:00:01"/>
    <d v="1899-12-30T00:00:01"/>
    <s v="OK"/>
    <m/>
    <m/>
    <d v="1899-12-30T00:00:00"/>
    <d v="1899-12-30T00:29:17"/>
    <n v="4"/>
    <d v="1899-12-30T00:00:01"/>
    <n v="29.283333333335964"/>
    <n v="10"/>
    <s v="Si"/>
  </r>
  <r>
    <s v="CSNB"/>
    <s v="2024025311"/>
    <x v="0"/>
    <s v="ER7694BBV"/>
    <s v="E3960KHT"/>
    <d v="2024-12-18T00:00:00"/>
    <m/>
    <s v="3236"/>
    <x v="47"/>
    <s v="PA"/>
    <s v="S2"/>
    <m/>
    <d v="2024-12-18T00:00:00"/>
    <d v="1899-12-30T09:20:51"/>
    <d v="2024-12-18T00:00:00"/>
    <d v="1899-12-30T09:20:55"/>
    <d v="2024-12-18T00:00:00"/>
    <d v="1899-12-30T10:22:31"/>
    <x v="0"/>
    <s v="RFCPI"/>
    <s v="7001180542"/>
    <s v="FBO"/>
    <d v="1899-12-30T01:01:40"/>
    <d v="1899-12-30T01:01:36"/>
    <d v="1899-12-30T00:00:04"/>
    <s v="Granel"/>
    <s v="E001"/>
    <x v="2"/>
    <d v="1899-12-30T01:01:40"/>
    <d v="1899-12-30T01:01:36"/>
    <n v="9"/>
    <x v="13"/>
    <x v="5"/>
    <x v="1"/>
    <n v="0"/>
    <n v="0"/>
    <s v="OK"/>
    <s v="Granel"/>
    <x v="0"/>
    <n v="0"/>
    <s v="F. NIEBLA"/>
    <s v="B"/>
    <d v="1899-12-30T00:00:04"/>
    <d v="1899-12-30T00:00:04"/>
    <s v="OK"/>
    <m/>
    <m/>
    <d v="1899-12-30T00:00:00"/>
    <d v="1899-12-30T01:01:40"/>
    <n v="4"/>
    <d v="1899-12-30T00:00:04"/>
    <n v="61.666666666660824"/>
    <n v="10"/>
    <s v="No"/>
  </r>
  <r>
    <s v="CSNB"/>
    <s v="2024025314"/>
    <x v="0"/>
    <s v="ER8916BBY"/>
    <s v="E6758JLK"/>
    <d v="2024-12-18T00:00:00"/>
    <m/>
    <s v="1782"/>
    <x v="46"/>
    <s v="PA"/>
    <s v="S1"/>
    <m/>
    <d v="2024-12-18T00:00:00"/>
    <d v="1899-12-30T10:01:05"/>
    <d v="2024-12-18T00:00:00"/>
    <d v="1899-12-30T10:01:06"/>
    <d v="2024-12-18T00:00:00"/>
    <d v="1899-12-30T10:35:08"/>
    <x v="0"/>
    <s v="RFCPI"/>
    <s v="7001180543"/>
    <s v="FBO"/>
    <d v="1899-12-30T00:34:03"/>
    <d v="1899-12-30T00:34:02"/>
    <d v="1899-12-30T00:00:01"/>
    <s v="Granel"/>
    <s v="E001"/>
    <x v="2"/>
    <d v="1899-12-30T00:34:03"/>
    <d v="1899-12-30T00:34:02"/>
    <n v="10"/>
    <x v="13"/>
    <x v="5"/>
    <x v="1"/>
    <n v="0"/>
    <n v="0"/>
    <s v="OK"/>
    <s v="Granel"/>
    <x v="0"/>
    <n v="0"/>
    <s v="F. NIEBLA"/>
    <s v="A"/>
    <d v="1899-12-30T00:00:01"/>
    <d v="1899-12-30T00:00:01"/>
    <s v="OK"/>
    <m/>
    <m/>
    <d v="1899-12-30T00:00:00"/>
    <d v="1899-12-30T00:34:03"/>
    <n v="4"/>
    <d v="1899-12-30T00:00:01"/>
    <n v="34.049999999995251"/>
    <n v="10"/>
    <s v="Si"/>
  </r>
  <r>
    <s v="CSNB"/>
    <s v="2024025315"/>
    <x v="0"/>
    <s v="ER6765BBT"/>
    <s v="E4948KGF"/>
    <d v="2024-12-18T00:00:00"/>
    <m/>
    <s v="837"/>
    <x v="48"/>
    <s v="PA"/>
    <s v="S6"/>
    <m/>
    <d v="2024-12-18T00:00:00"/>
    <d v="1899-12-30T10:12:44"/>
    <d v="2024-12-18T00:00:00"/>
    <d v="1899-12-30T10:12:47"/>
    <d v="2024-12-18T00:00:00"/>
    <d v="1899-12-30T10:44:16"/>
    <x v="0"/>
    <s v="RFCPI"/>
    <s v="7001180544"/>
    <s v="FBO"/>
    <d v="1899-12-30T00:31:32"/>
    <d v="1899-12-30T00:31:29"/>
    <d v="1899-12-30T00:00:03"/>
    <s v="Granel"/>
    <s v="E001"/>
    <x v="2"/>
    <d v="1899-12-30T00:31:32"/>
    <d v="1899-12-30T00:31:29"/>
    <n v="10"/>
    <x v="13"/>
    <x v="5"/>
    <x v="1"/>
    <n v="0"/>
    <n v="0"/>
    <s v="OK"/>
    <s v="Granel"/>
    <x v="0"/>
    <n v="0"/>
    <s v="F. NIEBLA"/>
    <s v="A"/>
    <d v="1899-12-30T00:00:03"/>
    <d v="1899-12-30T00:00:03"/>
    <s v="OK"/>
    <m/>
    <m/>
    <d v="1899-12-30T00:00:00"/>
    <d v="1899-12-30T00:31:32"/>
    <n v="4"/>
    <d v="1899-12-30T00:00:03"/>
    <n v="31.533333333335996"/>
    <n v="10"/>
    <s v="Si"/>
  </r>
  <r>
    <s v="CSNB"/>
    <s v="2024025318"/>
    <x v="0"/>
    <s v="ER7913BBH"/>
    <s v="E0897HWR"/>
    <d v="2024-12-18T00:00:00"/>
    <m/>
    <s v="837"/>
    <x v="48"/>
    <s v="PA"/>
    <s v="S6"/>
    <m/>
    <d v="2024-12-18T00:00:00"/>
    <d v="1899-12-30T10:25:48"/>
    <d v="2024-12-18T00:00:00"/>
    <d v="1899-12-30T10:25:48"/>
    <d v="2024-12-18T00:00:00"/>
    <d v="1899-12-30T11:00:00"/>
    <x v="0"/>
    <s v="RFCPI"/>
    <s v="7001180546"/>
    <s v="FBO"/>
    <d v="1899-12-30T00:34:12"/>
    <d v="1899-12-30T00:34:12"/>
    <d v="1899-12-30T00:00:00"/>
    <s v="Granel"/>
    <s v="E001"/>
    <x v="2"/>
    <d v="1899-12-30T00:34:12"/>
    <d v="1899-12-30T00:34:12"/>
    <n v="10"/>
    <x v="13"/>
    <x v="5"/>
    <x v="1"/>
    <n v="0"/>
    <n v="0"/>
    <s v="OK"/>
    <s v="Granel"/>
    <x v="0"/>
    <n v="0"/>
    <s v="F. NIEBLA"/>
    <s v="A"/>
    <d v="1899-12-30T00:00:00"/>
    <d v="1899-12-30T00:00:00"/>
    <s v="OK"/>
    <m/>
    <m/>
    <d v="1899-12-30T00:00:00"/>
    <d v="1899-12-30T00:34:12"/>
    <n v="4"/>
    <d v="1899-12-30T00:00:00"/>
    <n v="34.199999999999989"/>
    <n v="11"/>
    <s v="Si"/>
  </r>
  <r>
    <s v="CSNB"/>
    <s v="2024025316"/>
    <x v="0"/>
    <s v="ER1991BBZ"/>
    <s v="E6028JLK"/>
    <d v="2024-12-18T00:00:00"/>
    <m/>
    <s v="1782"/>
    <x v="46"/>
    <s v="PA"/>
    <s v="S1"/>
    <m/>
    <d v="2024-12-18T00:00:00"/>
    <d v="1899-12-30T10:16:58"/>
    <d v="2024-12-18T00:00:00"/>
    <d v="1899-12-30T10:16:59"/>
    <d v="2024-12-18T00:00:00"/>
    <d v="1899-12-30T11:03:44"/>
    <x v="0"/>
    <s v="RFCPI"/>
    <s v="7001180547"/>
    <s v="FBO"/>
    <d v="1899-12-30T00:46:46"/>
    <d v="1899-12-30T00:46:45"/>
    <d v="1899-12-30T00:00:01"/>
    <s v="Granel"/>
    <s v="E001"/>
    <x v="2"/>
    <d v="1899-12-30T00:46:46"/>
    <d v="1899-12-30T00:46:45"/>
    <n v="10"/>
    <x v="13"/>
    <x v="5"/>
    <x v="1"/>
    <n v="0"/>
    <n v="0"/>
    <s v="OK"/>
    <s v="Granel"/>
    <x v="0"/>
    <n v="0"/>
    <s v="F. NIEBLA"/>
    <s v="B"/>
    <d v="1899-12-30T00:00:01"/>
    <d v="1899-12-30T00:00:01"/>
    <s v="OK"/>
    <m/>
    <m/>
    <d v="1899-12-30T00:00:00"/>
    <d v="1899-12-30T00:46:46"/>
    <n v="4"/>
    <d v="1899-12-30T00:00:01"/>
    <n v="46.766666666678397"/>
    <n v="11"/>
    <s v="No"/>
  </r>
  <r>
    <s v="CSNB"/>
    <s v="2024025317"/>
    <x v="0"/>
    <s v="ER1486BBS"/>
    <s v="E4179KVF"/>
    <d v="2024-12-18T00:00:00"/>
    <m/>
    <s v="1782"/>
    <x v="46"/>
    <s v="PA"/>
    <s v="S1"/>
    <m/>
    <d v="2024-12-18T00:00:00"/>
    <d v="1899-12-30T10:24:47"/>
    <d v="2024-12-18T00:00:00"/>
    <d v="1899-12-30T10:24:48"/>
    <d v="2024-12-18T00:00:00"/>
    <d v="1899-12-30T11:08:06"/>
    <x v="0"/>
    <s v="RFCPI"/>
    <s v="7001180548"/>
    <s v="FBO"/>
    <d v="1899-12-30T00:43:19"/>
    <d v="1899-12-30T00:43:18"/>
    <d v="1899-12-30T00:00:01"/>
    <s v="Granel"/>
    <s v="E001"/>
    <x v="2"/>
    <d v="1899-12-30T00:43:19"/>
    <d v="1899-12-30T00:43:18"/>
    <n v="10"/>
    <x v="13"/>
    <x v="5"/>
    <x v="1"/>
    <n v="0"/>
    <n v="0"/>
    <s v="OK"/>
    <s v="Granel"/>
    <x v="0"/>
    <n v="0"/>
    <s v="F. NIEBLA"/>
    <s v="A"/>
    <d v="1899-12-30T00:00:01"/>
    <d v="1899-12-30T00:00:01"/>
    <s v="OK"/>
    <m/>
    <m/>
    <d v="1899-12-30T00:00:00"/>
    <d v="1899-12-30T00:43:19"/>
    <n v="4"/>
    <d v="1899-12-30T00:00:01"/>
    <n v="43.316666666668745"/>
    <n v="11"/>
    <s v="Si"/>
  </r>
  <r>
    <s v="CSNB"/>
    <s v="2024025322"/>
    <x v="0"/>
    <s v="ER9926BCC"/>
    <s v="E3616JTZ"/>
    <d v="2024-12-18T00:00:00"/>
    <m/>
    <s v="837"/>
    <x v="48"/>
    <s v="PA"/>
    <s v="S6"/>
    <m/>
    <d v="2024-12-18T00:00:00"/>
    <d v="1899-12-30T10:47:50"/>
    <d v="2024-12-18T00:00:00"/>
    <d v="1899-12-30T10:47:55"/>
    <d v="2024-12-18T00:00:00"/>
    <d v="1899-12-30T11:14:58"/>
    <x v="0"/>
    <s v="RFCPI"/>
    <s v="7001180549"/>
    <s v="FBO"/>
    <d v="1899-12-30T00:27:08"/>
    <d v="1899-12-30T00:27:03"/>
    <d v="1899-12-30T00:00:05"/>
    <s v="Granel"/>
    <s v="E001"/>
    <x v="2"/>
    <d v="1899-12-30T00:27:08"/>
    <d v="1899-12-30T00:27:03"/>
    <n v="10"/>
    <x v="13"/>
    <x v="5"/>
    <x v="1"/>
    <n v="0"/>
    <n v="0"/>
    <s v="OK"/>
    <s v="Granel"/>
    <x v="0"/>
    <n v="0"/>
    <s v="F. NIEBLA"/>
    <s v="A"/>
    <d v="1899-12-30T00:00:05"/>
    <d v="1899-12-30T00:00:05"/>
    <s v="OK"/>
    <m/>
    <m/>
    <d v="1899-12-30T00:00:00"/>
    <d v="1899-12-30T00:27:08"/>
    <n v="4"/>
    <d v="1899-12-30T00:00:05"/>
    <n v="27.133333333329553"/>
    <n v="11"/>
    <s v="Si"/>
  </r>
  <r>
    <s v="CSNB"/>
    <s v="2024025319"/>
    <x v="0"/>
    <s v="ER3135BBC"/>
    <s v="E5397JZM"/>
    <d v="2024-12-18T00:00:00"/>
    <m/>
    <s v="1782"/>
    <x v="46"/>
    <s v="PA"/>
    <s v="S1"/>
    <m/>
    <d v="2024-12-18T00:00:00"/>
    <d v="1899-12-30T10:26:58"/>
    <d v="2024-12-18T00:00:00"/>
    <d v="1899-12-30T10:26:58"/>
    <d v="2024-12-18T00:00:00"/>
    <d v="1899-12-30T11:20:25"/>
    <x v="0"/>
    <s v="RFCPI"/>
    <s v="7001180550"/>
    <s v="FBO"/>
    <d v="1899-12-30T00:53:27"/>
    <d v="1899-12-30T00:53:27"/>
    <d v="1899-12-30T00:00:00"/>
    <s v="Granel"/>
    <s v="E001"/>
    <x v="2"/>
    <d v="1899-12-30T00:53:27"/>
    <d v="1899-12-30T00:53:27"/>
    <n v="10"/>
    <x v="13"/>
    <x v="5"/>
    <x v="1"/>
    <n v="0"/>
    <n v="0"/>
    <s v="OK"/>
    <s v="Granel"/>
    <x v="0"/>
    <n v="0"/>
    <s v="F. NIEBLA"/>
    <s v="B"/>
    <d v="1899-12-30T00:00:00"/>
    <d v="1899-12-30T00:00:00"/>
    <s v="OK"/>
    <m/>
    <m/>
    <d v="1899-12-30T00:00:00"/>
    <d v="1899-12-30T00:53:27"/>
    <n v="4"/>
    <d v="1899-12-30T00:00:00"/>
    <n v="53.449999999992045"/>
    <n v="11"/>
    <s v="No"/>
  </r>
  <r>
    <s v="CSNB"/>
    <s v="2024025323"/>
    <x v="0"/>
    <s v="ER8715BBN"/>
    <s v="E9842JGG"/>
    <d v="2024-12-18T00:00:00"/>
    <m/>
    <s v="2882"/>
    <x v="50"/>
    <s v="PA"/>
    <s v="PA"/>
    <m/>
    <d v="2024-12-18T00:00:00"/>
    <d v="1899-12-30T10:57:27"/>
    <d v="2024-12-18T00:00:00"/>
    <d v="1899-12-30T10:57:29"/>
    <d v="2024-12-18T00:00:00"/>
    <d v="1899-12-30T11:36:29"/>
    <x v="0"/>
    <s v="RFCPI"/>
    <s v="7001180551"/>
    <s v="FBO"/>
    <d v="1899-12-30T00:39:02"/>
    <d v="1899-12-30T00:39:00"/>
    <d v="1899-12-30T00:00:02"/>
    <s v="Ensacado"/>
    <s v="E002"/>
    <x v="2"/>
    <d v="1899-12-30T00:39:02"/>
    <d v="1899-12-30T00:39:00"/>
    <n v="10"/>
    <x v="13"/>
    <x v="5"/>
    <x v="2"/>
    <n v="0"/>
    <n v="0"/>
    <s v="OK"/>
    <s v="Ensacado"/>
    <x v="0"/>
    <n v="0"/>
    <s v="F. NIEBLA"/>
    <s v="A"/>
    <d v="1899-12-30T00:00:02"/>
    <d v="1899-12-30T00:00:02"/>
    <s v="OK"/>
    <m/>
    <m/>
    <d v="1899-12-30T00:00:00"/>
    <d v="1899-12-30T00:39:02"/>
    <n v="4"/>
    <d v="1899-12-30T00:00:02"/>
    <n v="39.033333333331257"/>
    <n v="11"/>
    <s v="Si"/>
  </r>
  <r>
    <s v="CSNB"/>
    <s v="2024025324"/>
    <x v="0"/>
    <s v="ER4666BBY"/>
    <s v="E6663JLK"/>
    <d v="2024-12-18T00:00:00"/>
    <m/>
    <s v="1782"/>
    <x v="46"/>
    <s v="PA"/>
    <s v="S1"/>
    <m/>
    <d v="2024-12-18T00:00:00"/>
    <d v="1899-12-30T10:59:39"/>
    <d v="2024-12-18T00:00:00"/>
    <d v="1899-12-30T10:59:40"/>
    <d v="2024-12-18T00:00:00"/>
    <d v="1899-12-30T11:39:56"/>
    <x v="0"/>
    <s v="RFCPI"/>
    <s v="7001180552"/>
    <s v="FBO"/>
    <d v="1899-12-30T00:40:17"/>
    <d v="1899-12-30T00:40:16"/>
    <d v="1899-12-30T00:00:01"/>
    <s v="Granel"/>
    <s v="E001"/>
    <x v="2"/>
    <d v="1899-12-30T00:40:17"/>
    <d v="1899-12-30T00:40:16"/>
    <n v="10"/>
    <x v="13"/>
    <x v="5"/>
    <x v="1"/>
    <n v="0"/>
    <n v="0"/>
    <s v="OK"/>
    <s v="Granel"/>
    <x v="0"/>
    <n v="0"/>
    <s v="F. NIEBLA"/>
    <s v="A"/>
    <d v="1899-12-30T00:00:01"/>
    <d v="1899-12-30T00:00:01"/>
    <s v="OK"/>
    <m/>
    <m/>
    <d v="1899-12-30T00:00:00"/>
    <d v="1899-12-30T00:40:17"/>
    <n v="4"/>
    <d v="1899-12-30T00:00:01"/>
    <n v="40.283333333323213"/>
    <n v="11"/>
    <s v="Si"/>
  </r>
  <r>
    <s v="CSNB"/>
    <s v="2024025325"/>
    <x v="0"/>
    <s v="EM24729R"/>
    <s v="E3201JTT"/>
    <d v="2024-12-18T00:00:00"/>
    <m/>
    <s v="837"/>
    <x v="48"/>
    <s v="PA"/>
    <s v="S6"/>
    <m/>
    <d v="2024-12-18T00:00:00"/>
    <d v="1899-12-30T11:22:23"/>
    <d v="2024-12-18T00:00:00"/>
    <d v="1899-12-30T11:22:26"/>
    <d v="2024-12-18T00:00:00"/>
    <d v="1899-12-30T12:05:07"/>
    <x v="0"/>
    <s v="RFCPI"/>
    <s v="7001180553"/>
    <s v="FBO"/>
    <d v="1899-12-30T00:42:44"/>
    <d v="1899-12-30T00:42:41"/>
    <d v="1899-12-30T00:00:03"/>
    <s v="Granel"/>
    <s v="E001"/>
    <x v="2"/>
    <d v="1899-12-30T00:42:44"/>
    <d v="1899-12-30T00:42:41"/>
    <n v="11"/>
    <x v="13"/>
    <x v="5"/>
    <x v="1"/>
    <n v="0"/>
    <n v="0"/>
    <s v="OK"/>
    <s v="Granel"/>
    <x v="0"/>
    <n v="0"/>
    <s v="F. NIEBLA"/>
    <s v="A"/>
    <d v="1899-12-30T00:00:03"/>
    <d v="1899-12-30T00:00:03"/>
    <s v="OK"/>
    <m/>
    <m/>
    <d v="1899-12-30T00:00:00"/>
    <d v="1899-12-30T00:42:44"/>
    <n v="4"/>
    <d v="1899-12-30T00:00:03"/>
    <n v="42.733333333339267"/>
    <n v="12"/>
    <s v="Si"/>
  </r>
  <r>
    <s v="CSNB"/>
    <s v="2024025334"/>
    <x v="0"/>
    <s v="ER8418BBZ"/>
    <s v="E5825KKS"/>
    <d v="2024-12-18T00:00:00"/>
    <m/>
    <s v="837"/>
    <x v="48"/>
    <s v="PA"/>
    <s v="S6"/>
    <m/>
    <d v="2024-12-18T00:00:00"/>
    <d v="1899-12-30T11:44:28"/>
    <d v="2024-12-18T00:00:00"/>
    <d v="1899-12-30T11:44:29"/>
    <d v="2024-12-18T00:00:00"/>
    <d v="1899-12-30T12:19:44"/>
    <x v="0"/>
    <s v="RFCPI"/>
    <s v="7001180555"/>
    <s v="FBO"/>
    <d v="1899-12-30T00:35:16"/>
    <d v="1899-12-30T00:35:15"/>
    <d v="1899-12-30T00:00:01"/>
    <s v="Granel"/>
    <s v="E001"/>
    <x v="2"/>
    <d v="1899-12-30T00:35:16"/>
    <d v="1899-12-30T00:35:15"/>
    <n v="11"/>
    <x v="13"/>
    <x v="5"/>
    <x v="1"/>
    <n v="0"/>
    <n v="0"/>
    <s v="OK"/>
    <s v="Granel"/>
    <x v="0"/>
    <n v="0"/>
    <s v="F. NIEBLA"/>
    <s v="A"/>
    <d v="1899-12-30T00:00:01"/>
    <d v="1899-12-30T00:00:01"/>
    <s v="OK"/>
    <m/>
    <m/>
    <d v="1899-12-30T00:00:00"/>
    <d v="1899-12-30T00:35:16"/>
    <n v="4"/>
    <d v="1899-12-30T00:00:01"/>
    <n v="35.266666666665571"/>
    <n v="12"/>
    <s v="Si"/>
  </r>
  <r>
    <s v="CSNB"/>
    <s v="2024025335"/>
    <x v="0"/>
    <s v="E4531FVN"/>
    <s v="ER0328BBM"/>
    <d v="2024-12-18T00:00:00"/>
    <m/>
    <s v="1782"/>
    <x v="46"/>
    <s v="PA"/>
    <s v="S1"/>
    <m/>
    <d v="2024-12-18T00:00:00"/>
    <d v="1899-12-30T11:46:22"/>
    <d v="2024-12-18T00:00:00"/>
    <d v="1899-12-30T11:46:24"/>
    <d v="2024-12-18T00:00:00"/>
    <d v="1899-12-30T12:24:28"/>
    <x v="0"/>
    <s v="RFCPI"/>
    <s v="7001180556"/>
    <s v="EXW"/>
    <d v="1899-12-30T00:38:06"/>
    <d v="1899-12-30T00:38:04"/>
    <d v="1899-12-30T00:00:02"/>
    <s v="Granel"/>
    <s v="E001"/>
    <x v="1"/>
    <d v="1899-12-30T00:38:06"/>
    <d v="1899-12-30T00:38:04"/>
    <n v="11"/>
    <x v="13"/>
    <x v="5"/>
    <x v="1"/>
    <n v="0"/>
    <n v="0"/>
    <s v="OK"/>
    <s v="Granel"/>
    <x v="0"/>
    <n v="0"/>
    <s v="F. NIEBLA"/>
    <s v="A"/>
    <d v="1899-12-30T00:00:02"/>
    <d v="1899-12-30T00:00:02"/>
    <s v="OK"/>
    <m/>
    <m/>
    <d v="1899-12-30T00:00:00"/>
    <d v="1899-12-30T00:38:06"/>
    <n v="4"/>
    <d v="1899-12-30T00:00:02"/>
    <n v="38.099999999995241"/>
    <n v="12"/>
    <s v="Si"/>
  </r>
  <r>
    <s v="CSNB"/>
    <s v="2024025337"/>
    <x v="0"/>
    <s v="ER2775BBR"/>
    <s v="E4544MKW"/>
    <d v="2024-12-18T00:00:00"/>
    <m/>
    <s v="1782"/>
    <x v="46"/>
    <s v="PA"/>
    <s v="S1"/>
    <m/>
    <d v="2024-12-18T00:00:00"/>
    <d v="1899-12-30T11:51:28"/>
    <d v="2024-12-18T00:00:00"/>
    <d v="1899-12-30T11:51:29"/>
    <d v="2024-12-18T00:00:00"/>
    <d v="1899-12-30T12:35:11"/>
    <x v="0"/>
    <s v="RFCPI"/>
    <s v="7001180557"/>
    <s v="FBO"/>
    <d v="1899-12-30T00:43:43"/>
    <d v="1899-12-30T00:43:42"/>
    <d v="1899-12-30T00:00:01"/>
    <s v="Granel"/>
    <s v="E001"/>
    <x v="2"/>
    <d v="1899-12-30T00:43:43"/>
    <d v="1899-12-30T00:43:42"/>
    <n v="11"/>
    <x v="13"/>
    <x v="5"/>
    <x v="1"/>
    <n v="0"/>
    <n v="0"/>
    <s v="OK"/>
    <s v="Granel"/>
    <x v="0"/>
    <n v="0"/>
    <s v="F. NIEBLA"/>
    <s v="A"/>
    <d v="1899-12-30T00:00:01"/>
    <d v="1899-12-30T00:00:01"/>
    <s v="OK"/>
    <m/>
    <m/>
    <d v="1899-12-30T00:00:00"/>
    <d v="1899-12-30T00:43:43"/>
    <n v="4"/>
    <d v="1899-12-30T00:00:01"/>
    <n v="43.716666666672005"/>
    <n v="12"/>
    <s v="Si"/>
  </r>
  <r>
    <s v="CSNB"/>
    <s v="2024025339"/>
    <x v="0"/>
    <s v="ER1551BBJ"/>
    <s v="E2015JDV"/>
    <d v="2024-12-18T00:00:00"/>
    <m/>
    <s v="837"/>
    <x v="48"/>
    <s v="PA"/>
    <s v="S6"/>
    <m/>
    <d v="2024-12-18T00:00:00"/>
    <d v="1899-12-30T12:08:48"/>
    <d v="2024-12-18T00:00:00"/>
    <d v="1899-12-30T12:08:50"/>
    <d v="2024-12-18T00:00:00"/>
    <d v="1899-12-30T12:47:03"/>
    <x v="0"/>
    <s v="RFCPI"/>
    <s v="7001180558"/>
    <s v="FBO"/>
    <d v="1899-12-30T00:38:15"/>
    <d v="1899-12-30T00:38:13"/>
    <d v="1899-12-30T00:00:02"/>
    <s v="Granel"/>
    <s v="E001"/>
    <x v="2"/>
    <d v="1899-12-30T00:38:15"/>
    <d v="1899-12-30T00:38:13"/>
    <n v="12"/>
    <x v="13"/>
    <x v="5"/>
    <x v="1"/>
    <n v="0"/>
    <n v="0"/>
    <s v="OK"/>
    <s v="Granel"/>
    <x v="0"/>
    <n v="0"/>
    <s v="F. NIEBLA"/>
    <s v="A"/>
    <d v="1899-12-30T00:00:02"/>
    <d v="1899-12-30T00:00:02"/>
    <s v="OK"/>
    <m/>
    <m/>
    <d v="1899-12-30T00:00:00"/>
    <d v="1899-12-30T00:38:15"/>
    <n v="4"/>
    <d v="1899-12-30T00:00:02"/>
    <n v="38.250000000000064"/>
    <n v="12"/>
    <s v="Si"/>
  </r>
  <r>
    <s v="CSNB"/>
    <s v="2024025344"/>
    <x v="0"/>
    <s v="ER8615BBY"/>
    <s v="E3870LBJ"/>
    <d v="2024-12-18T00:00:00"/>
    <m/>
    <s v="837"/>
    <x v="48"/>
    <s v="PA"/>
    <s v="S6"/>
    <m/>
    <d v="2024-12-18T00:00:00"/>
    <d v="1899-12-30T12:22:59"/>
    <d v="2024-12-18T00:00:00"/>
    <d v="1899-12-30T14:18:00"/>
    <d v="2024-12-18T00:00:00"/>
    <d v="1899-12-30T12:59:47"/>
    <x v="262"/>
    <s v="RFCPI"/>
    <s v="7001180560"/>
    <s v="FBO"/>
    <d v="1899-12-30T03:13:14"/>
    <d v="1899-12-30T01:18:13"/>
    <d v="1899-12-30T01:55:01"/>
    <s v="Granel"/>
    <s v="E001"/>
    <x v="2"/>
    <d v="1899-12-30T00:36:48"/>
    <n v="-5.4317129629629979E-2"/>
    <n v="12"/>
    <x v="13"/>
    <x v="5"/>
    <x v="1"/>
    <n v="0"/>
    <n v="0"/>
    <s v="OK"/>
    <s v="Granel"/>
    <x v="0"/>
    <n v="0"/>
    <s v="F. NIEBLA"/>
    <s v="A"/>
    <d v="1899-12-30T01:55:01"/>
    <d v="1899-12-30T00:57:01"/>
    <s v="KO"/>
    <m/>
    <m/>
    <d v="1899-12-30T00:00:00"/>
    <d v="1899-12-30T00:36:48"/>
    <n v="4"/>
    <d v="1899-12-30T01:55:01"/>
    <n v="36.799999999992004"/>
    <n v="12"/>
    <s v="Si"/>
  </r>
  <r>
    <s v="CSNB"/>
    <s v="2024025343"/>
    <x v="0"/>
    <s v="E1154JWB"/>
    <s v="ER7683BCC"/>
    <d v="2024-12-18T00:00:00"/>
    <m/>
    <s v="1782"/>
    <x v="46"/>
    <s v="PA"/>
    <s v="S1"/>
    <m/>
    <d v="2024-12-18T00:00:00"/>
    <d v="1899-12-30T12:19:21"/>
    <d v="2024-12-18T00:00:00"/>
    <d v="1899-12-30T12:19:23"/>
    <d v="2024-12-18T00:00:00"/>
    <d v="1899-12-30T13:05:44"/>
    <x v="0"/>
    <s v="RFCPI"/>
    <s v="7001180561"/>
    <s v="EXW"/>
    <d v="1899-12-30T00:46:23"/>
    <d v="1899-12-30T00:46:21"/>
    <d v="1899-12-30T00:00:02"/>
    <s v="Granel"/>
    <s v="E001"/>
    <x v="1"/>
    <d v="1899-12-30T00:46:23"/>
    <d v="1899-12-30T00:46:21"/>
    <n v="12"/>
    <x v="13"/>
    <x v="5"/>
    <x v="1"/>
    <n v="0"/>
    <n v="0"/>
    <s v="OK"/>
    <s v="Granel"/>
    <x v="0"/>
    <n v="0"/>
    <s v="F. NIEBLA"/>
    <s v="B"/>
    <d v="1899-12-30T00:00:02"/>
    <d v="1899-12-30T00:00:02"/>
    <s v="OK"/>
    <m/>
    <m/>
    <d v="1899-12-30T00:00:00"/>
    <d v="1899-12-30T00:46:23"/>
    <n v="4"/>
    <d v="1899-12-30T00:00:02"/>
    <n v="46.383333333335997"/>
    <n v="13"/>
    <s v="No"/>
  </r>
  <r>
    <s v="CSNB"/>
    <s v="2024025331"/>
    <x v="0"/>
    <s v="ER0339BDG"/>
    <s v="E9349KRP"/>
    <d v="2024-12-18T00:00:00"/>
    <m/>
    <s v="3312"/>
    <x v="51"/>
    <s v="PA"/>
    <s v="PA"/>
    <m/>
    <d v="2024-12-18T00:00:00"/>
    <d v="1899-12-30T11:39:48"/>
    <d v="2024-12-18T00:00:00"/>
    <d v="1899-12-30T11:39:49"/>
    <d v="2024-12-18T00:00:00"/>
    <d v="1899-12-30T13:43:36"/>
    <x v="0"/>
    <s v="RFCPI"/>
    <s v="7001180562"/>
    <s v="EXW"/>
    <d v="1899-12-30T02:03:48"/>
    <d v="1899-12-30T02:03:47"/>
    <d v="1899-12-30T00:00:01"/>
    <s v="Ensacado"/>
    <s v="E002"/>
    <x v="1"/>
    <d v="1899-12-30T02:03:48"/>
    <d v="1899-12-30T02:03:47"/>
    <n v="11"/>
    <x v="13"/>
    <x v="5"/>
    <x v="2"/>
    <n v="0"/>
    <n v="0"/>
    <s v="OK"/>
    <s v="Ensacado"/>
    <x v="0"/>
    <n v="0"/>
    <s v="F. NIEBLA"/>
    <s v="C"/>
    <d v="1899-12-30T00:00:01"/>
    <d v="1899-12-30T00:00:01"/>
    <s v="OK"/>
    <m/>
    <m/>
    <d v="1899-12-30T00:00:00"/>
    <d v="1899-12-30T02:03:48"/>
    <n v="4"/>
    <d v="1899-12-30T00:00:01"/>
    <n v="123.79999999999688"/>
    <n v="13"/>
    <s v="No"/>
  </r>
  <r>
    <s v="CSNB"/>
    <s v="2024025332"/>
    <x v="0"/>
    <s v="ER7243BBJ"/>
    <s v="E1460JJJ"/>
    <d v="2024-12-18T00:00:00"/>
    <m/>
    <s v="2882"/>
    <x v="50"/>
    <s v="PA"/>
    <s v="PA"/>
    <m/>
    <d v="2024-12-18T00:00:00"/>
    <d v="1899-12-30T11:41:59"/>
    <d v="2024-12-18T00:00:00"/>
    <d v="1899-12-30T11:42:01"/>
    <d v="2024-12-18T00:00:00"/>
    <d v="1899-12-30T14:10:31"/>
    <x v="0"/>
    <s v="RFCPI"/>
    <s v="7001180563"/>
    <s v="EXW"/>
    <d v="1899-12-30T02:28:32"/>
    <d v="1899-12-30T02:28:30"/>
    <d v="1899-12-30T00:00:02"/>
    <s v="Ensacado"/>
    <s v="E002"/>
    <x v="1"/>
    <d v="1899-12-30T02:28:32"/>
    <d v="1899-12-30T02:28:30"/>
    <n v="11"/>
    <x v="13"/>
    <x v="5"/>
    <x v="2"/>
    <n v="0"/>
    <n v="0"/>
    <s v="OK"/>
    <s v="Ensacado"/>
    <x v="0"/>
    <n v="0"/>
    <s v="F. NIEBLA"/>
    <s v="C"/>
    <d v="1899-12-30T00:00:02"/>
    <d v="1899-12-30T00:00:02"/>
    <s v="OK"/>
    <m/>
    <m/>
    <d v="1899-12-30T00:00:00"/>
    <d v="1899-12-30T02:28:32"/>
    <n v="4"/>
    <d v="1899-12-30T00:00:02"/>
    <n v="148.53333333332159"/>
    <n v="14"/>
    <s v="No"/>
  </r>
  <r>
    <s v="CSNB"/>
    <s v="2024025345"/>
    <x v="0"/>
    <s v="ER7913BBH"/>
    <s v="E0897HWR"/>
    <d v="2024-12-18T00:00:00"/>
    <m/>
    <s v="1782"/>
    <x v="46"/>
    <s v="PA"/>
    <s v="S1"/>
    <m/>
    <d v="2024-12-18T00:00:00"/>
    <d v="1899-12-30T13:41:57"/>
    <d v="2024-12-18T00:00:00"/>
    <d v="1899-12-30T13:42:00"/>
    <d v="2024-12-18T00:00:00"/>
    <d v="1899-12-30T14:16:16"/>
    <x v="0"/>
    <s v="RFCPI"/>
    <s v="7001180564"/>
    <s v="FBO"/>
    <d v="1899-12-30T00:34:19"/>
    <d v="1899-12-30T00:34:16"/>
    <d v="1899-12-30T00:00:03"/>
    <s v="Granel"/>
    <s v="E001"/>
    <x v="2"/>
    <d v="1899-12-30T00:34:19"/>
    <d v="1899-12-30T00:34:16"/>
    <n v="13"/>
    <x v="13"/>
    <x v="5"/>
    <x v="1"/>
    <n v="0"/>
    <n v="0"/>
    <s v="OK"/>
    <s v="Granel"/>
    <x v="0"/>
    <n v="0"/>
    <s v="F. NIEBLA"/>
    <s v="A"/>
    <d v="1899-12-30T00:00:03"/>
    <d v="1899-12-30T00:00:03"/>
    <s v="OK"/>
    <m/>
    <m/>
    <d v="1899-12-30T00:00:00"/>
    <d v="1899-12-30T00:34:19"/>
    <n v="4"/>
    <d v="1899-12-30T00:00:03"/>
    <n v="34.31666666666878"/>
    <n v="14"/>
    <s v="Si"/>
  </r>
  <r>
    <s v="CSNB"/>
    <s v="2024025336"/>
    <x v="0"/>
    <s v="E6723BLT"/>
    <m/>
    <d v="2024-12-18T00:00:00"/>
    <m/>
    <s v="2882"/>
    <x v="50"/>
    <s v="PA"/>
    <m/>
    <m/>
    <d v="2024-12-18T00:00:00"/>
    <d v="1899-12-30T11:48:18"/>
    <d v="2024-12-18T00:00:00"/>
    <d v="1899-12-30T12:30:00"/>
    <d v="2024-12-18T00:00:00"/>
    <d v="1899-12-30T14:31:25"/>
    <x v="263"/>
    <s v="NRODRIGUEZ"/>
    <s v="7001180565"/>
    <s v="EXW"/>
    <d v="1899-12-30T02:43:07"/>
    <d v="1899-12-30T02:01:25"/>
    <d v="1899-12-30T00:41:42"/>
    <s v="Ensacado"/>
    <s v="E002"/>
    <x v="1"/>
    <d v="1899-12-30T02:43:07"/>
    <d v="1899-12-30T02:01:25"/>
    <n v="11"/>
    <x v="13"/>
    <x v="5"/>
    <x v="2"/>
    <n v="0"/>
    <n v="0"/>
    <s v="OK"/>
    <s v="Ensacado"/>
    <x v="0"/>
    <n v="0"/>
    <s v="F. NIEBLA"/>
    <s v="C"/>
    <d v="1899-12-30T00:41:42"/>
    <d v="1899-12-30T00:41:42"/>
    <s v="OK"/>
    <m/>
    <m/>
    <d v="1899-12-30T00:00:00"/>
    <d v="1899-12-30T02:43:07"/>
    <n v="4"/>
    <d v="1899-12-30T00:41:42"/>
    <n v="163.11666666666244"/>
    <n v="14"/>
    <s v="No"/>
  </r>
  <r>
    <s v="CSNB"/>
    <s v="2024025346"/>
    <x v="0"/>
    <s v="ER1242BBS"/>
    <s v="E7586KJW"/>
    <d v="2024-12-18T00:00:00"/>
    <m/>
    <s v="1782"/>
    <x v="46"/>
    <s v="PA"/>
    <s v="S1"/>
    <m/>
    <d v="2024-12-18T00:00:00"/>
    <d v="1899-12-30T13:47:00"/>
    <d v="2024-12-18T00:00:00"/>
    <d v="1899-12-30T13:47:03"/>
    <d v="2024-12-18T00:00:00"/>
    <d v="1899-12-30T14:33:30"/>
    <x v="0"/>
    <s v="RFCPI"/>
    <s v="7001180566"/>
    <s v="FBO"/>
    <d v="1899-12-30T00:46:30"/>
    <d v="1899-12-30T00:46:27"/>
    <d v="1899-12-30T00:00:03"/>
    <s v="Granel"/>
    <s v="E001"/>
    <x v="2"/>
    <d v="1899-12-30T00:46:30"/>
    <d v="1899-12-30T00:46:27"/>
    <n v="13"/>
    <x v="13"/>
    <x v="5"/>
    <x v="1"/>
    <n v="0"/>
    <n v="0"/>
    <s v="OK"/>
    <s v="Granel"/>
    <x v="0"/>
    <n v="0"/>
    <s v="F. NIEBLA"/>
    <s v="B"/>
    <d v="1899-12-30T00:00:03"/>
    <d v="1899-12-30T00:00:03"/>
    <s v="OK"/>
    <m/>
    <m/>
    <d v="1899-12-30T00:00:00"/>
    <d v="1899-12-30T00:46:30"/>
    <n v="4"/>
    <d v="1899-12-30T00:00:03"/>
    <n v="46.499999999990479"/>
    <n v="14"/>
    <s v="No"/>
  </r>
  <r>
    <s v="CSNB"/>
    <s v="2024025338"/>
    <x v="0"/>
    <s v="ER4458BBT"/>
    <s v="E3486JKF"/>
    <d v="2024-12-18T00:00:00"/>
    <m/>
    <s v="2882"/>
    <x v="50"/>
    <s v="PA"/>
    <s v="PA"/>
    <m/>
    <d v="2024-12-18T00:00:00"/>
    <d v="1899-12-30T12:04:32"/>
    <d v="2024-12-18T00:00:00"/>
    <d v="1899-12-30T12:04:36"/>
    <d v="2024-12-18T00:00:00"/>
    <d v="1899-12-30T14:38:24"/>
    <x v="0"/>
    <s v="RFCPI"/>
    <s v="7001180567"/>
    <s v="EXW"/>
    <d v="1899-12-30T02:33:52"/>
    <d v="1899-12-30T02:33:48"/>
    <d v="1899-12-30T00:00:04"/>
    <s v="Ensacado"/>
    <s v="E002"/>
    <x v="1"/>
    <d v="1899-12-30T02:33:52"/>
    <d v="1899-12-30T02:33:48"/>
    <n v="12"/>
    <x v="13"/>
    <x v="5"/>
    <x v="2"/>
    <n v="0"/>
    <n v="0"/>
    <s v="OK"/>
    <s v="Ensacado"/>
    <x v="0"/>
    <n v="0"/>
    <s v="F. NIEBLA"/>
    <s v="C"/>
    <d v="1899-12-30T00:00:04"/>
    <d v="1899-12-30T00:00:04"/>
    <s v="OK"/>
    <m/>
    <m/>
    <d v="1899-12-30T00:00:00"/>
    <d v="1899-12-30T02:33:52"/>
    <n v="4"/>
    <d v="1899-12-30T00:00:04"/>
    <n v="153.86666666666397"/>
    <n v="14"/>
    <s v="No"/>
  </r>
  <r>
    <s v="CSNB"/>
    <s v="2024025347"/>
    <x v="0"/>
    <s v="ER3237BCD"/>
    <s v="E9402GGZ"/>
    <d v="2024-12-18T00:00:00"/>
    <m/>
    <s v="1782"/>
    <x v="46"/>
    <s v="PA"/>
    <s v="S1"/>
    <m/>
    <d v="2024-12-18T00:00:00"/>
    <d v="1899-12-30T13:54:19"/>
    <d v="2024-12-18T00:00:00"/>
    <d v="1899-12-30T13:54:20"/>
    <d v="2024-12-18T00:00:00"/>
    <d v="1899-12-30T14:41:04"/>
    <x v="0"/>
    <s v="RFCPI"/>
    <s v="7001180568"/>
    <s v="FBO"/>
    <d v="1899-12-30T00:46:45"/>
    <d v="1899-12-30T00:46:44"/>
    <d v="1899-12-30T00:00:01"/>
    <s v="Granel"/>
    <s v="E001"/>
    <x v="2"/>
    <d v="1899-12-30T00:46:45"/>
    <d v="1899-12-30T00:46:44"/>
    <n v="13"/>
    <x v="13"/>
    <x v="5"/>
    <x v="1"/>
    <n v="0"/>
    <n v="0"/>
    <s v="OK"/>
    <s v="Granel"/>
    <x v="0"/>
    <n v="0"/>
    <s v="F. NIEBLA"/>
    <s v="B"/>
    <d v="1899-12-30T00:00:01"/>
    <d v="1899-12-30T00:00:01"/>
    <s v="OK"/>
    <m/>
    <m/>
    <d v="1899-12-30T00:00:00"/>
    <d v="1899-12-30T00:46:45"/>
    <n v="4"/>
    <d v="1899-12-30T00:00:01"/>
    <n v="46.750000000003148"/>
    <n v="14"/>
    <s v="No"/>
  </r>
  <r>
    <s v="CSNB"/>
    <s v="2024025348"/>
    <x v="0"/>
    <s v="ER8916BBY"/>
    <s v="E6758JLK"/>
    <d v="2024-12-18T00:00:00"/>
    <m/>
    <s v="1782"/>
    <x v="46"/>
    <s v="PA"/>
    <s v="S1"/>
    <m/>
    <d v="2024-12-18T00:00:00"/>
    <d v="1899-12-30T14:10:54"/>
    <d v="2024-12-18T00:00:00"/>
    <d v="1899-12-30T14:10:55"/>
    <d v="2024-12-18T00:00:00"/>
    <d v="1899-12-30T14:58:46"/>
    <x v="0"/>
    <s v="RFCPI"/>
    <s v="7001180569"/>
    <s v="FBO"/>
    <d v="1899-12-30T00:47:52"/>
    <d v="1899-12-30T00:47:51"/>
    <d v="1899-12-30T00:00:01"/>
    <s v="Granel"/>
    <s v="E001"/>
    <x v="2"/>
    <d v="1899-12-30T00:47:52"/>
    <d v="1899-12-30T00:47:51"/>
    <n v="14"/>
    <x v="13"/>
    <x v="5"/>
    <x v="1"/>
    <n v="0"/>
    <n v="0"/>
    <s v="OK"/>
    <s v="Granel"/>
    <x v="0"/>
    <n v="0"/>
    <s v="F. NIEBLA"/>
    <s v="B"/>
    <d v="1899-12-30T00:00:01"/>
    <d v="1899-12-30T00:00:01"/>
    <s v="OK"/>
    <m/>
    <m/>
    <d v="1899-12-30T00:00:00"/>
    <d v="1899-12-30T00:47:52"/>
    <n v="4"/>
    <d v="1899-12-30T00:00:01"/>
    <n v="47.866666666665623"/>
    <n v="14"/>
    <s v="No"/>
  </r>
  <r>
    <s v="CSNB"/>
    <s v="2024025351"/>
    <x v="0"/>
    <s v="ER9517BBK"/>
    <s v="E4598JTV"/>
    <d v="2024-12-18T00:00:00"/>
    <m/>
    <s v="1782"/>
    <x v="46"/>
    <s v="PA"/>
    <s v="S1"/>
    <m/>
    <d v="2024-12-18T00:00:00"/>
    <d v="1899-12-30T14:23:44"/>
    <d v="2024-12-18T00:00:00"/>
    <d v="1899-12-30T14:23:48"/>
    <d v="2024-12-18T00:00:00"/>
    <d v="1899-12-30T15:17:40"/>
    <x v="0"/>
    <s v="RFCPI"/>
    <s v="7001180570"/>
    <s v="FBO"/>
    <d v="1899-12-30T00:53:56"/>
    <d v="1899-12-30T00:53:52"/>
    <d v="1899-12-30T00:00:04"/>
    <s v="Granel"/>
    <s v="E001"/>
    <x v="2"/>
    <d v="1899-12-30T00:53:56"/>
    <d v="1899-12-30T00:53:52"/>
    <n v="14"/>
    <x v="13"/>
    <x v="5"/>
    <x v="1"/>
    <n v="0"/>
    <n v="0"/>
    <s v="OK"/>
    <s v="Granel"/>
    <x v="0"/>
    <n v="0"/>
    <s v="F. NIEBLA"/>
    <s v="B"/>
    <d v="1899-12-30T00:00:04"/>
    <d v="1899-12-30T00:00:04"/>
    <s v="OK"/>
    <m/>
    <m/>
    <d v="1899-12-30T00:00:00"/>
    <d v="1899-12-30T00:53:56"/>
    <n v="4"/>
    <d v="1899-12-30T00:00:04"/>
    <n v="53.933333333342297"/>
    <n v="15"/>
    <s v="No"/>
  </r>
  <r>
    <s v="CSNB"/>
    <s v="2024025352"/>
    <x v="0"/>
    <s v="ER7694BBV"/>
    <s v="E3960KHT"/>
    <d v="2024-12-18T00:00:00"/>
    <m/>
    <s v="1782"/>
    <x v="46"/>
    <s v="PA"/>
    <s v="S1"/>
    <m/>
    <d v="2024-12-18T00:00:00"/>
    <d v="1899-12-30T14:44:28"/>
    <d v="2024-12-18T00:00:00"/>
    <d v="1899-12-30T14:44:31"/>
    <d v="2024-12-18T00:00:00"/>
    <d v="1899-12-30T15:31:22"/>
    <x v="0"/>
    <s v="RFCPI"/>
    <s v="7001180572"/>
    <s v="FBO"/>
    <d v="1899-12-30T00:46:54"/>
    <d v="1899-12-30T00:46:51"/>
    <d v="1899-12-30T00:00:03"/>
    <s v="Granel"/>
    <s v="E001"/>
    <x v="2"/>
    <d v="1899-12-30T00:46:54"/>
    <d v="1899-12-30T00:46:51"/>
    <n v="14"/>
    <x v="13"/>
    <x v="5"/>
    <x v="1"/>
    <n v="0"/>
    <n v="0"/>
    <s v="OK"/>
    <s v="Granel"/>
    <x v="0"/>
    <n v="0"/>
    <s v="F. NIEBLA"/>
    <s v="B"/>
    <d v="1899-12-30T00:00:03"/>
    <d v="1899-12-30T00:00:03"/>
    <s v="OK"/>
    <m/>
    <m/>
    <d v="1899-12-30T00:00:00"/>
    <d v="1899-12-30T00:46:54"/>
    <n v="4"/>
    <d v="1899-12-30T00:00:03"/>
    <n v="46.900000000007971"/>
    <n v="15"/>
    <s v="No"/>
  </r>
  <r>
    <s v="CSNB"/>
    <s v="2024025353"/>
    <x v="0"/>
    <s v="ER1991BBZ"/>
    <s v="E6028JLK"/>
    <d v="2024-12-18T00:00:00"/>
    <m/>
    <s v="3236"/>
    <x v="47"/>
    <s v="PA"/>
    <s v="S2"/>
    <m/>
    <d v="2024-12-18T00:00:00"/>
    <d v="1899-12-30T14:47:13"/>
    <d v="2024-12-18T00:00:00"/>
    <d v="1899-12-30T14:47:15"/>
    <d v="2024-12-18T00:00:00"/>
    <d v="1899-12-30T15:40:11"/>
    <x v="0"/>
    <s v="RFCPI"/>
    <s v="7001180573"/>
    <s v="FBO"/>
    <d v="1899-12-30T00:52:58"/>
    <d v="1899-12-30T00:52:56"/>
    <d v="1899-12-30T00:00:02"/>
    <s v="Granel"/>
    <s v="E001"/>
    <x v="2"/>
    <d v="1899-12-30T00:52:58"/>
    <d v="1899-12-30T00:52:56"/>
    <n v="14"/>
    <x v="13"/>
    <x v="5"/>
    <x v="1"/>
    <n v="0"/>
    <n v="0"/>
    <s v="OK"/>
    <s v="Granel"/>
    <x v="0"/>
    <n v="0"/>
    <s v="F. NIEBLA"/>
    <s v="B"/>
    <d v="1899-12-30T00:00:02"/>
    <d v="1899-12-30T00:00:02"/>
    <s v="OK"/>
    <m/>
    <m/>
    <d v="1899-12-30T00:00:00"/>
    <d v="1899-12-30T00:52:58"/>
    <n v="4"/>
    <d v="1899-12-30T00:00:02"/>
    <n v="52.966666666656025"/>
    <n v="15"/>
    <s v="No"/>
  </r>
  <r>
    <s v="CSNB"/>
    <s v="2024025356"/>
    <x v="0"/>
    <s v="ER6765BBT"/>
    <s v="E4948KGF"/>
    <d v="2024-12-18T00:00:00"/>
    <m/>
    <s v="1782"/>
    <x v="46"/>
    <s v="PA"/>
    <s v="S1"/>
    <m/>
    <d v="2024-12-18T00:00:00"/>
    <d v="1899-12-30T15:11:15"/>
    <d v="2024-12-18T00:00:00"/>
    <d v="1899-12-30T15:11:17"/>
    <d v="2024-12-18T00:00:00"/>
    <d v="1899-12-30T15:56:16"/>
    <x v="0"/>
    <s v="RFCPI"/>
    <s v="7001180574"/>
    <s v="FBO"/>
    <d v="1899-12-30T00:45:01"/>
    <d v="1899-12-30T00:44:59"/>
    <d v="1899-12-30T00:00:02"/>
    <s v="Granel"/>
    <s v="E001"/>
    <x v="2"/>
    <d v="1899-12-30T00:45:01"/>
    <d v="1899-12-30T00:44:59"/>
    <n v="15"/>
    <x v="13"/>
    <x v="5"/>
    <x v="1"/>
    <n v="0"/>
    <n v="0"/>
    <s v="OK"/>
    <s v="Granel"/>
    <x v="0"/>
    <n v="0"/>
    <s v="F. NIEBLA"/>
    <s v="B"/>
    <d v="1899-12-30T00:00:02"/>
    <d v="1899-12-30T00:00:02"/>
    <s v="OK"/>
    <m/>
    <m/>
    <d v="1899-12-30T00:00:00"/>
    <d v="1899-12-30T00:45:01"/>
    <n v="4"/>
    <d v="1899-12-30T00:00:02"/>
    <n v="45.016666666660861"/>
    <n v="15"/>
    <s v="No"/>
  </r>
  <r>
    <s v="CSNB"/>
    <s v="2024025358"/>
    <x v="0"/>
    <s v="E6878LBJ"/>
    <s v="ER2114BBN"/>
    <d v="2024-12-18T00:00:00"/>
    <m/>
    <s v="1782"/>
    <x v="46"/>
    <s v="PA"/>
    <s v="S1"/>
    <m/>
    <d v="2024-12-18T00:00:00"/>
    <d v="1899-12-30T16:16:35"/>
    <d v="2024-12-18T00:00:00"/>
    <d v="1899-12-30T16:16:36"/>
    <d v="2024-12-18T00:00:00"/>
    <d v="1899-12-30T16:44:53"/>
    <x v="0"/>
    <s v="RFCPI"/>
    <s v="7001180576"/>
    <s v="EXW"/>
    <d v="1899-12-30T00:28:18"/>
    <d v="1899-12-30T00:28:17"/>
    <d v="1899-12-30T00:00:01"/>
    <s v="Granel"/>
    <s v="E001"/>
    <x v="1"/>
    <d v="1899-12-30T00:28:18"/>
    <d v="1899-12-30T00:28:17"/>
    <n v="16"/>
    <x v="13"/>
    <x v="5"/>
    <x v="1"/>
    <n v="0"/>
    <n v="0"/>
    <s v="OK"/>
    <s v="Granel"/>
    <x v="0"/>
    <n v="0"/>
    <s v="F. NIEBLA"/>
    <s v="A"/>
    <d v="1899-12-30T00:00:01"/>
    <d v="1899-12-30T00:00:01"/>
    <s v="OK"/>
    <m/>
    <m/>
    <d v="1899-12-30T00:00:00"/>
    <d v="1899-12-30T00:28:18"/>
    <n v="4"/>
    <d v="1899-12-30T00:00:01"/>
    <n v="28.300000000003305"/>
    <n v="16"/>
    <s v="Si"/>
  </r>
  <r>
    <s v="CSNB"/>
    <s v="2024025362"/>
    <x v="0"/>
    <s v="ER9375BBM"/>
    <s v="E7637JSC"/>
    <d v="2024-12-18T00:00:00"/>
    <m/>
    <s v="1782"/>
    <x v="46"/>
    <s v="PA"/>
    <s v="S1"/>
    <m/>
    <d v="2024-12-18T00:00:00"/>
    <d v="1899-12-30T16:29:02"/>
    <d v="2024-12-18T00:00:00"/>
    <d v="1899-12-30T16:29:03"/>
    <d v="2024-12-18T00:00:00"/>
    <d v="1899-12-30T17:05:10"/>
    <x v="0"/>
    <s v="RFCPI"/>
    <s v="7001180577"/>
    <s v="FBO"/>
    <d v="1899-12-30T00:36:08"/>
    <d v="1899-12-30T00:36:07"/>
    <d v="1899-12-30T00:00:01"/>
    <s v="Granel"/>
    <s v="E001"/>
    <x v="2"/>
    <d v="1899-12-30T00:36:08"/>
    <d v="1899-12-30T00:36:07"/>
    <n v="16"/>
    <x v="13"/>
    <x v="5"/>
    <x v="1"/>
    <n v="0"/>
    <n v="0"/>
    <s v="OK"/>
    <s v="Granel"/>
    <x v="0"/>
    <n v="0"/>
    <s v="F. NIEBLA"/>
    <s v="A"/>
    <d v="1899-12-30T00:00:01"/>
    <d v="1899-12-30T00:00:01"/>
    <s v="OK"/>
    <m/>
    <m/>
    <d v="1899-12-30T00:00:00"/>
    <d v="1899-12-30T00:36:08"/>
    <n v="4"/>
    <d v="1899-12-30T00:00:01"/>
    <n v="36.133333333343991"/>
    <n v="17"/>
    <s v="Si"/>
  </r>
  <r>
    <s v="CSNB"/>
    <s v="2024025364"/>
    <x v="0"/>
    <s v="ER0339BDG"/>
    <s v="E9349KRP"/>
    <d v="2024-12-18T00:00:00"/>
    <m/>
    <s v="3312"/>
    <x v="51"/>
    <s v="PA"/>
    <s v="PA"/>
    <m/>
    <d v="2024-12-18T00:00:00"/>
    <d v="1899-12-30T16:41:20"/>
    <d v="2024-12-18T00:00:00"/>
    <d v="1899-12-30T16:41:22"/>
    <d v="2024-12-18T00:00:00"/>
    <d v="1899-12-30T17:14:58"/>
    <x v="0"/>
    <s v="RFCPI"/>
    <s v="7001180578"/>
    <s v="EXW"/>
    <d v="1899-12-30T00:33:38"/>
    <d v="1899-12-30T00:33:36"/>
    <d v="1899-12-30T00:00:02"/>
    <s v="Ensacado"/>
    <s v="E002"/>
    <x v="1"/>
    <d v="1899-12-30T00:33:38"/>
    <d v="1899-12-30T00:33:36"/>
    <n v="16"/>
    <x v="13"/>
    <x v="5"/>
    <x v="2"/>
    <n v="0"/>
    <n v="0"/>
    <s v="OK"/>
    <s v="Ensacado"/>
    <x v="0"/>
    <n v="0"/>
    <s v="F. NIEBLA"/>
    <s v="A"/>
    <d v="1899-12-30T00:00:02"/>
    <d v="1899-12-30T00:00:02"/>
    <s v="OK"/>
    <m/>
    <m/>
    <d v="1899-12-30T00:00:00"/>
    <d v="1899-12-30T00:33:38"/>
    <n v="4"/>
    <d v="1899-12-30T00:00:02"/>
    <n v="33.633333333331286"/>
    <n v="17"/>
    <s v="Si"/>
  </r>
  <r>
    <s v="CSNB"/>
    <s v="2024025365"/>
    <x v="0"/>
    <s v="ER9926BCC"/>
    <s v="E3616JTZ"/>
    <d v="2024-12-18T00:00:00"/>
    <m/>
    <s v="1782"/>
    <x v="46"/>
    <s v="PA"/>
    <s v="S1"/>
    <m/>
    <d v="2024-12-18T00:00:00"/>
    <d v="1899-12-30T16:43:05"/>
    <d v="2024-12-18T00:00:00"/>
    <d v="1899-12-30T16:43:07"/>
    <d v="2024-12-18T00:00:00"/>
    <d v="1899-12-30T17:17:40"/>
    <x v="0"/>
    <s v="RFCPI"/>
    <s v="7001180579"/>
    <s v="FBO"/>
    <d v="1899-12-30T00:34:35"/>
    <d v="1899-12-30T00:34:33"/>
    <d v="1899-12-30T00:00:02"/>
    <s v="Granel"/>
    <s v="E001"/>
    <x v="2"/>
    <d v="1899-12-30T00:34:35"/>
    <d v="1899-12-30T00:34:33"/>
    <n v="16"/>
    <x v="13"/>
    <x v="5"/>
    <x v="1"/>
    <n v="0"/>
    <n v="0"/>
    <s v="OK"/>
    <s v="Granel"/>
    <x v="0"/>
    <n v="0"/>
    <s v="F. NIEBLA"/>
    <s v="A"/>
    <d v="1899-12-30T00:00:02"/>
    <d v="1899-12-30T00:00:02"/>
    <s v="OK"/>
    <m/>
    <m/>
    <d v="1899-12-30T00:00:00"/>
    <d v="1899-12-30T00:34:35"/>
    <n v="4"/>
    <d v="1899-12-30T00:00:02"/>
    <n v="34.583333333327921"/>
    <n v="17"/>
    <s v="Si"/>
  </r>
  <r>
    <s v="CSNB"/>
    <s v="2024025363"/>
    <x v="0"/>
    <s v="ER6360BBH"/>
    <s v="E5728KFK"/>
    <d v="2024-12-18T00:00:00"/>
    <m/>
    <s v="1782"/>
    <x v="46"/>
    <s v="PA"/>
    <s v="S1"/>
    <m/>
    <d v="2024-12-18T00:00:00"/>
    <d v="1899-12-30T16:35:16"/>
    <d v="2024-12-18T00:00:00"/>
    <d v="1899-12-30T16:35:17"/>
    <d v="2024-12-18T00:00:00"/>
    <d v="1899-12-30T17:21:57"/>
    <x v="0"/>
    <s v="RFCPI"/>
    <s v="7001180580"/>
    <s v="FBO"/>
    <d v="1899-12-30T00:46:41"/>
    <d v="1899-12-30T00:46:40"/>
    <d v="1899-12-30T00:00:01"/>
    <s v="Granel"/>
    <s v="E001"/>
    <x v="2"/>
    <d v="1899-12-30T00:46:41"/>
    <d v="1899-12-30T00:46:40"/>
    <n v="16"/>
    <x v="13"/>
    <x v="5"/>
    <x v="1"/>
    <n v="0"/>
    <n v="0"/>
    <s v="OK"/>
    <s v="Granel"/>
    <x v="0"/>
    <n v="0"/>
    <s v="F. NIEBLA"/>
    <s v="B"/>
    <d v="1899-12-30T00:00:01"/>
    <d v="1899-12-30T00:00:01"/>
    <s v="OK"/>
    <m/>
    <m/>
    <d v="1899-12-30T00:00:00"/>
    <d v="1899-12-30T00:46:41"/>
    <n v="4"/>
    <d v="1899-12-30T00:00:01"/>
    <n v="46.683333333331092"/>
    <n v="17"/>
    <s v="No"/>
  </r>
  <r>
    <s v="CSNB"/>
    <s v="2024025378"/>
    <x v="0"/>
    <s v="E4436CXC"/>
    <m/>
    <d v="2024-12-18T00:00:00"/>
    <m/>
    <s v="2955"/>
    <x v="49"/>
    <s v="PA"/>
    <s v="PA"/>
    <m/>
    <d v="2024-12-18T00:00:00"/>
    <d v="1899-12-30T18:45:43"/>
    <d v="2024-12-18T00:00:00"/>
    <d v="1899-12-30T18:45:44"/>
    <d v="2024-12-18T00:00:00"/>
    <d v="1899-12-30T19:15:56"/>
    <x v="0"/>
    <s v="RFCPI"/>
    <s v="7001180587"/>
    <s v="EXW"/>
    <d v="1899-12-30T00:30:13"/>
    <d v="1899-12-30T00:30:12"/>
    <d v="1899-12-30T00:00:01"/>
    <s v="Ensacado"/>
    <s v="E002"/>
    <x v="1"/>
    <d v="1899-12-30T00:30:13"/>
    <d v="1899-12-30T00:30:12"/>
    <n v="18"/>
    <x v="13"/>
    <x v="5"/>
    <x v="2"/>
    <n v="0"/>
    <n v="0"/>
    <s v="OK"/>
    <s v="Ensacado"/>
    <x v="0"/>
    <n v="0"/>
    <s v="F. NIEBLA"/>
    <s v="A"/>
    <d v="1899-12-30T00:00:01"/>
    <d v="1899-12-30T00:00:01"/>
    <s v="OK"/>
    <m/>
    <m/>
    <d v="1899-12-30T00:00:00"/>
    <d v="1899-12-30T00:30:13"/>
    <n v="4"/>
    <d v="1899-12-30T00:00:01"/>
    <n v="30.216666666657588"/>
    <n v="19"/>
    <s v="Si"/>
  </r>
  <r>
    <s v="CSNB"/>
    <s v="2024025377"/>
    <x v="0"/>
    <s v="ER1242BBS"/>
    <s v="E7586KJW"/>
    <d v="2024-12-18T00:00:00"/>
    <m/>
    <s v="837"/>
    <x v="48"/>
    <s v="PA"/>
    <s v="S6"/>
    <m/>
    <d v="2024-12-18T00:00:00"/>
    <d v="1899-12-30T18:39:42"/>
    <d v="2024-12-18T00:00:00"/>
    <d v="1899-12-30T18:39:44"/>
    <d v="2024-12-18T00:00:00"/>
    <d v="1899-12-30T19:30:18"/>
    <x v="0"/>
    <s v="RFCPI"/>
    <s v="7001180589"/>
    <s v="FBO"/>
    <d v="1899-12-30T00:50:36"/>
    <d v="1899-12-30T00:50:34"/>
    <d v="1899-12-30T00:00:02"/>
    <s v="Granel"/>
    <s v="E001"/>
    <x v="2"/>
    <d v="1899-12-30T00:50:36"/>
    <d v="1899-12-30T00:50:34"/>
    <n v="18"/>
    <x v="13"/>
    <x v="5"/>
    <x v="1"/>
    <n v="0"/>
    <n v="0"/>
    <s v="OK"/>
    <s v="Granel"/>
    <x v="0"/>
    <n v="0"/>
    <s v="F. NIEBLA"/>
    <s v="B"/>
    <d v="1899-12-30T00:00:02"/>
    <d v="1899-12-30T00:00:02"/>
    <s v="OK"/>
    <m/>
    <m/>
    <d v="1899-12-30T00:00:00"/>
    <d v="1899-12-30T00:50:36"/>
    <n v="4"/>
    <d v="1899-12-30T00:00:02"/>
    <n v="50.600000000001671"/>
    <n v="19"/>
    <s v="No"/>
  </r>
  <r>
    <s v="CSNB"/>
    <s v="2024025379"/>
    <x v="0"/>
    <s v="E6723BLT"/>
    <m/>
    <d v="2024-12-18T00:00:00"/>
    <m/>
    <s v="2955"/>
    <x v="49"/>
    <s v="PA"/>
    <m/>
    <m/>
    <d v="2024-12-18T00:00:00"/>
    <d v="1899-12-30T18:48:18"/>
    <d v="2024-12-18T00:00:00"/>
    <d v="1899-12-30T12:30:00"/>
    <d v="2024-12-18T00:00:00"/>
    <d v="1899-12-30T19:52:18"/>
    <x v="263"/>
    <s v="E_PFERNANDE"/>
    <s v="7001180591"/>
    <s v="EXW"/>
    <d v="1899-12-30T13:40:36"/>
    <d v="1899-12-30T07:22:18"/>
    <d v="1899-12-30T06:18:18"/>
    <s v="Ensacado"/>
    <s v="E002"/>
    <x v="1"/>
    <d v="1899-12-30T01:04:00"/>
    <d v="1899-12-30T07:22:18"/>
    <n v="18"/>
    <x v="13"/>
    <x v="5"/>
    <x v="2"/>
    <n v="0"/>
    <n v="0"/>
    <s v="OK"/>
    <s v="Ensacado"/>
    <x v="0"/>
    <n v="0"/>
    <s v="F. NIEBLA"/>
    <s v="B"/>
    <d v="1899-12-30T06:18:18"/>
    <d v="1899-12-30T05:20:18"/>
    <s v="KO"/>
    <m/>
    <m/>
    <d v="1899-12-30T00:00:00"/>
    <d v="1899-12-30T01:04:00"/>
    <n v="4"/>
    <n v="-0.26270833333333998"/>
    <n v="63.999999999993534"/>
    <n v="19"/>
    <s v="No"/>
  </r>
  <r>
    <s v="CSNB"/>
    <s v="2024025381"/>
    <x v="0"/>
    <s v="ER7694BBV"/>
    <s v="E3960KHT"/>
    <d v="2024-12-18T00:00:00"/>
    <m/>
    <s v="3236"/>
    <x v="47"/>
    <s v="PA"/>
    <s v="S2"/>
    <m/>
    <d v="2024-12-18T00:00:00"/>
    <d v="1899-12-30T19:19:41"/>
    <d v="2024-12-18T00:00:00"/>
    <d v="1899-12-30T19:19:43"/>
    <d v="2024-12-18T00:00:00"/>
    <d v="1899-12-30T19:54:51"/>
    <x v="0"/>
    <s v="RFCPI"/>
    <s v="7001180592"/>
    <s v="FBO"/>
    <d v="1899-12-30T00:35:10"/>
    <d v="1899-12-30T00:35:08"/>
    <d v="1899-12-30T00:00:02"/>
    <s v="Granel"/>
    <s v="E001"/>
    <x v="2"/>
    <d v="1899-12-30T00:35:10"/>
    <d v="1899-12-30T00:35:08"/>
    <n v="19"/>
    <x v="13"/>
    <x v="5"/>
    <x v="1"/>
    <n v="0"/>
    <n v="0"/>
    <s v="OK"/>
    <s v="Granel"/>
    <x v="0"/>
    <n v="0"/>
    <s v="F. NIEBLA"/>
    <s v="A"/>
    <d v="1899-12-30T00:00:02"/>
    <d v="1899-12-30T00:00:02"/>
    <s v="OK"/>
    <m/>
    <m/>
    <d v="1899-12-30T00:00:00"/>
    <d v="1899-12-30T00:35:10"/>
    <n v="4"/>
    <d v="1899-12-30T00:00:02"/>
    <n v="35.166666666657719"/>
    <n v="19"/>
    <s v="Si"/>
  </r>
  <r>
    <s v="CSNB"/>
    <s v="2024025383"/>
    <x v="0"/>
    <s v="ER9517BBK"/>
    <s v="E4598JTV"/>
    <d v="2024-12-18T00:00:00"/>
    <m/>
    <s v="1782"/>
    <x v="46"/>
    <s v="PA"/>
    <s v="S1"/>
    <m/>
    <d v="2024-12-18T00:00:00"/>
    <d v="1899-12-30T20:05:45"/>
    <d v="2024-12-18T00:00:00"/>
    <d v="1899-12-30T20:05:48"/>
    <d v="2024-12-18T00:00:00"/>
    <d v="1899-12-30T20:40:58"/>
    <x v="0"/>
    <s v="RFCPI"/>
    <s v="7001180594"/>
    <s v="FBO"/>
    <d v="1899-12-30T00:35:13"/>
    <d v="1899-12-30T00:35:10"/>
    <d v="1899-12-30T00:00:03"/>
    <s v="Granel"/>
    <s v="E001"/>
    <x v="2"/>
    <d v="1899-12-30T00:35:13"/>
    <d v="1899-12-30T00:35:10"/>
    <n v="20"/>
    <x v="13"/>
    <x v="5"/>
    <x v="1"/>
    <n v="0"/>
    <n v="0"/>
    <s v="OK"/>
    <s v="Granel"/>
    <x v="0"/>
    <n v="0"/>
    <s v="F. NIEBLA"/>
    <s v="A"/>
    <d v="1899-12-30T00:00:03"/>
    <d v="1899-12-30T00:00:03"/>
    <s v="OK"/>
    <m/>
    <m/>
    <d v="1899-12-30T00:00:00"/>
    <d v="1899-12-30T00:35:13"/>
    <n v="4"/>
    <d v="1899-12-30T00:00:03"/>
    <n v="35.216666666668758"/>
    <n v="20"/>
    <s v="Si"/>
  </r>
  <r>
    <s v="CSNB"/>
    <s v="2024025385"/>
    <x v="0"/>
    <s v="ER6360BBH"/>
    <s v="E5728KFK"/>
    <d v="2024-12-18T00:00:00"/>
    <m/>
    <s v="1782"/>
    <x v="46"/>
    <s v="PA"/>
    <s v="S1"/>
    <m/>
    <d v="2024-12-18T00:00:00"/>
    <d v="1899-12-30T21:18:53"/>
    <d v="2024-12-18T00:00:00"/>
    <d v="1899-12-30T21:18:56"/>
    <d v="2024-12-18T00:00:00"/>
    <d v="1899-12-30T21:47:17"/>
    <x v="0"/>
    <s v="RFCPI"/>
    <s v="7001180595"/>
    <s v="FBO"/>
    <d v="1899-12-30T00:28:24"/>
    <d v="1899-12-30T00:28:21"/>
    <d v="1899-12-30T00:00:03"/>
    <s v="Granel"/>
    <s v="E001"/>
    <x v="2"/>
    <d v="1899-12-30T00:28:24"/>
    <d v="1899-12-30T00:28:21"/>
    <n v="21"/>
    <x v="13"/>
    <x v="5"/>
    <x v="1"/>
    <n v="0"/>
    <n v="0"/>
    <s v="OK"/>
    <s v="Granel"/>
    <x v="0"/>
    <n v="0"/>
    <s v="F. NIEBLA"/>
    <s v="A"/>
    <d v="1899-12-30T00:00:03"/>
    <d v="1899-12-30T00:00:03"/>
    <s v="OK"/>
    <m/>
    <m/>
    <d v="1899-12-30T00:00:00"/>
    <d v="1899-12-30T00:28:24"/>
    <n v="4"/>
    <d v="1899-12-30T00:00:03"/>
    <n v="28.399999999996766"/>
    <n v="21"/>
    <s v="Si"/>
  </r>
  <r>
    <s v="CSNB"/>
    <s v="2024025386"/>
    <x v="0"/>
    <s v="ECO02603R"/>
    <s v="E2222JCW"/>
    <d v="2024-12-19T00:00:00"/>
    <m/>
    <s v="837"/>
    <x v="48"/>
    <s v="PA"/>
    <s v="S6"/>
    <m/>
    <d v="2024-12-19T00:00:00"/>
    <d v="1899-12-30T06:23:54"/>
    <d v="2024-12-19T00:00:00"/>
    <d v="1899-12-30T06:23:56"/>
    <d v="2024-12-19T00:00:00"/>
    <d v="1899-12-30T06:51:31"/>
    <x v="0"/>
    <s v="RFCPI"/>
    <s v="7001180596"/>
    <s v="FBO"/>
    <d v="1899-12-30T00:27:37"/>
    <d v="1899-12-30T00:27:35"/>
    <d v="1899-12-30T00:00:02"/>
    <s v="Granel"/>
    <s v="E001"/>
    <x v="2"/>
    <d v="1899-12-30T00:27:37"/>
    <d v="1899-12-30T00:27:35"/>
    <n v="6"/>
    <x v="14"/>
    <x v="5"/>
    <x v="1"/>
    <n v="0"/>
    <n v="0"/>
    <s v="OK"/>
    <s v="Granel"/>
    <x v="0"/>
    <n v="0"/>
    <s v="F. NIEBLA"/>
    <s v="A"/>
    <d v="1899-12-30T00:00:02"/>
    <d v="1899-12-30T00:00:02"/>
    <s v="OK"/>
    <m/>
    <m/>
    <d v="1899-12-30T00:00:00"/>
    <d v="1899-12-30T00:27:37"/>
    <n v="5"/>
    <d v="1899-12-30T00:00:02"/>
    <n v="27.616666666665655"/>
    <n v="6"/>
    <s v="Si"/>
  </r>
  <r>
    <s v="CSNB"/>
    <s v="2024025387"/>
    <x v="0"/>
    <s v="ER3135BBC"/>
    <s v="E5397JZM"/>
    <d v="2024-12-19T00:00:00"/>
    <m/>
    <s v="837"/>
    <x v="48"/>
    <s v="PA"/>
    <s v="S3"/>
    <m/>
    <d v="2024-12-19T00:00:00"/>
    <d v="1899-12-30T06:29:19"/>
    <d v="2024-12-19T00:00:00"/>
    <d v="1899-12-30T06:29:21"/>
    <d v="2024-12-19T00:00:00"/>
    <d v="1899-12-30T07:07:05"/>
    <x v="0"/>
    <s v="RFCPI"/>
    <s v="7001180597"/>
    <s v="FBO"/>
    <d v="1899-12-30T00:37:46"/>
    <d v="1899-12-30T00:37:44"/>
    <d v="1899-12-30T00:00:02"/>
    <s v="Granel"/>
    <s v="E001"/>
    <x v="2"/>
    <d v="1899-12-30T00:37:46"/>
    <d v="1899-12-30T00:37:44"/>
    <n v="6"/>
    <x v="14"/>
    <x v="5"/>
    <x v="1"/>
    <n v="0"/>
    <n v="0"/>
    <s v="OK"/>
    <s v="Granel"/>
    <x v="0"/>
    <n v="0"/>
    <s v="F. NIEBLA"/>
    <s v="A"/>
    <d v="1899-12-30T00:00:02"/>
    <d v="1899-12-30T00:00:02"/>
    <s v="OK"/>
    <m/>
    <m/>
    <d v="1899-12-30T00:00:00"/>
    <d v="1899-12-30T00:37:46"/>
    <n v="5"/>
    <d v="1899-12-30T00:00:02"/>
    <n v="37.766666666664044"/>
    <n v="7"/>
    <s v="Si"/>
  </r>
  <r>
    <s v="CSNB"/>
    <s v="2024025399"/>
    <x v="0"/>
    <s v="ER1486BBS"/>
    <s v="E4179KVF"/>
    <d v="2024-12-19T00:00:00"/>
    <m/>
    <s v="837"/>
    <x v="48"/>
    <s v="PA"/>
    <s v="S3"/>
    <m/>
    <d v="2024-12-19T00:00:00"/>
    <d v="1899-12-30T07:33:49"/>
    <d v="2024-12-19T00:00:00"/>
    <d v="1899-12-30T07:35:30"/>
    <d v="2024-12-19T00:00:00"/>
    <d v="1899-12-30T08:24:00"/>
    <x v="0"/>
    <s v="RFCPI"/>
    <s v="7001180601"/>
    <s v="FBO"/>
    <d v="1899-12-30T00:50:11"/>
    <d v="1899-12-30T00:48:30"/>
    <d v="1899-12-30T00:01:41"/>
    <s v="Granel"/>
    <s v="E001"/>
    <x v="2"/>
    <d v="1899-12-30T00:50:11"/>
    <d v="1899-12-30T00:48:30"/>
    <n v="7"/>
    <x v="14"/>
    <x v="5"/>
    <x v="1"/>
    <n v="0"/>
    <n v="0"/>
    <s v="OK"/>
    <s v="Granel"/>
    <x v="0"/>
    <n v="0"/>
    <s v="F. NIEBLA"/>
    <s v="B"/>
    <d v="1899-12-30T00:01:41"/>
    <d v="1899-12-30T00:01:41"/>
    <s v="OK"/>
    <m/>
    <m/>
    <d v="1899-12-30T00:00:00"/>
    <d v="1899-12-30T00:50:11"/>
    <n v="5"/>
    <d v="1899-12-30T00:01:41"/>
    <n v="50.183333333337551"/>
    <n v="8"/>
    <s v="No"/>
  </r>
  <r>
    <s v="CSNB"/>
    <s v="2024025413"/>
    <x v="0"/>
    <s v="ER8999BBC"/>
    <s v="E3201JTT"/>
    <d v="2024-12-19T00:00:00"/>
    <m/>
    <s v="837"/>
    <x v="48"/>
    <s v="PA"/>
    <s v="S3"/>
    <m/>
    <d v="2024-12-19T00:00:00"/>
    <d v="1899-12-30T10:21:51"/>
    <d v="2024-12-19T00:00:00"/>
    <d v="1899-12-30T10:21:52"/>
    <d v="2024-12-19T00:00:00"/>
    <d v="1899-12-30T12:01:55"/>
    <x v="0"/>
    <s v="RFCPI"/>
    <s v="7001180612"/>
    <s v="FBO"/>
    <d v="1899-12-30T01:40:04"/>
    <d v="1899-12-30T01:40:03"/>
    <d v="1899-12-30T00:00:01"/>
    <s v="Granel"/>
    <s v="E001"/>
    <x v="2"/>
    <d v="1899-12-30T01:40:04"/>
    <d v="1899-12-30T01:40:03"/>
    <n v="10"/>
    <x v="14"/>
    <x v="5"/>
    <x v="1"/>
    <n v="0"/>
    <n v="0"/>
    <s v="OK"/>
    <s v="Granel"/>
    <x v="0"/>
    <n v="0"/>
    <s v="F. NIEBLA"/>
    <s v="C"/>
    <d v="1899-12-30T00:00:01"/>
    <d v="1899-12-30T00:00:01"/>
    <s v="OK"/>
    <m/>
    <m/>
    <d v="1899-12-30T00:00:00"/>
    <d v="1899-12-30T01:40:04"/>
    <n v="5"/>
    <d v="1899-12-30T00:00:01"/>
    <n v="100.06666666666563"/>
    <n v="12"/>
    <s v="No"/>
  </r>
  <r>
    <s v="CSNB"/>
    <s v="2024025414"/>
    <x v="0"/>
    <s v="ER8916BBY"/>
    <s v="E6758JLK"/>
    <d v="2024-12-19T00:00:00"/>
    <m/>
    <s v="837"/>
    <x v="48"/>
    <s v="PA"/>
    <s v="S3"/>
    <m/>
    <d v="2024-12-19T00:00:00"/>
    <d v="1899-12-30T10:25:13"/>
    <d v="2024-12-19T00:00:00"/>
    <d v="1899-12-30T10:25:14"/>
    <d v="2024-12-19T00:00:00"/>
    <d v="1899-12-30T12:18:23"/>
    <x v="0"/>
    <s v="RFCPI"/>
    <s v="7001180613"/>
    <s v="FBO"/>
    <d v="1899-12-30T01:53:10"/>
    <d v="1899-12-30T01:53:09"/>
    <d v="1899-12-30T00:00:01"/>
    <s v="Granel"/>
    <s v="E001"/>
    <x v="2"/>
    <d v="1899-12-30T01:53:10"/>
    <d v="1899-12-30T01:53:09"/>
    <n v="10"/>
    <x v="14"/>
    <x v="5"/>
    <x v="1"/>
    <n v="0"/>
    <n v="0"/>
    <s v="OK"/>
    <s v="Granel"/>
    <x v="0"/>
    <n v="0"/>
    <s v="F. NIEBLA"/>
    <s v="C"/>
    <d v="1899-12-30T00:00:01"/>
    <d v="1899-12-30T00:00:01"/>
    <s v="OK"/>
    <m/>
    <m/>
    <d v="1899-12-30T00:00:00"/>
    <d v="1899-12-30T01:53:10"/>
    <n v="5"/>
    <d v="1899-12-30T00:00:01"/>
    <n v="113.16666666666232"/>
    <n v="12"/>
    <s v="No"/>
  </r>
  <r>
    <s v="CSNB"/>
    <s v="2024025468"/>
    <x v="0"/>
    <s v="EGR01129R"/>
    <s v="E1201BCC"/>
    <d v="2024-12-20T00:00:00"/>
    <m/>
    <s v="3312"/>
    <x v="51"/>
    <s v="PA"/>
    <s v="PA"/>
    <m/>
    <d v="2024-12-20T00:00:00"/>
    <d v="1899-12-30T08:24:50"/>
    <d v="2024-12-20T00:00:00"/>
    <d v="1899-12-30T08:24:52"/>
    <d v="2024-12-20T00:00:00"/>
    <d v="1899-12-30T09:27:23"/>
    <x v="0"/>
    <s v="RFCPI"/>
    <s v="7001180653"/>
    <s v="EXW"/>
    <d v="1899-12-30T01:02:33"/>
    <d v="1899-12-30T01:02:31"/>
    <d v="1899-12-30T00:00:02"/>
    <s v="Ensacado"/>
    <s v="E002"/>
    <x v="1"/>
    <d v="1899-12-30T01:02:33"/>
    <d v="1899-12-30T01:02:31"/>
    <n v="8"/>
    <x v="15"/>
    <x v="5"/>
    <x v="2"/>
    <n v="0"/>
    <n v="0"/>
    <s v="OK"/>
    <s v="Ensacado"/>
    <x v="0"/>
    <n v="0"/>
    <s v="F. NIEBLA"/>
    <s v="B"/>
    <d v="1899-12-30T00:00:02"/>
    <d v="1899-12-30T00:00:02"/>
    <s v="OK"/>
    <m/>
    <m/>
    <d v="1899-12-30T00:00:00"/>
    <d v="1899-12-30T01:02:33"/>
    <n v="6"/>
    <d v="1899-12-30T00:00:02"/>
    <n v="62.550000000000026"/>
    <n v="9"/>
    <s v="No"/>
  </r>
  <r>
    <s v="CSNB"/>
    <s v="2024025496"/>
    <x v="0"/>
    <s v="EGR01129R"/>
    <s v="E1201BCC"/>
    <d v="2024-12-20T00:00:00"/>
    <m/>
    <s v="3312"/>
    <x v="51"/>
    <s v="PA"/>
    <s v="PA"/>
    <m/>
    <d v="2024-12-20T00:00:00"/>
    <d v="1899-12-30T12:42:02"/>
    <d v="2024-12-20T00:00:00"/>
    <d v="1899-12-30T12:42:03"/>
    <d v="2024-12-20T00:00:00"/>
    <d v="1899-12-30T14:01:18"/>
    <x v="0"/>
    <s v="RFCPI"/>
    <s v="7001180674"/>
    <s v="EXW"/>
    <d v="1899-12-30T01:19:16"/>
    <d v="1899-12-30T01:19:15"/>
    <d v="1899-12-30T00:00:01"/>
    <s v="Ensacado"/>
    <s v="E002"/>
    <x v="1"/>
    <d v="1899-12-30T01:19:16"/>
    <d v="1899-12-30T01:19:15"/>
    <n v="12"/>
    <x v="15"/>
    <x v="5"/>
    <x v="2"/>
    <n v="0"/>
    <n v="0"/>
    <s v="OK"/>
    <s v="Ensacado"/>
    <x v="0"/>
    <n v="0"/>
    <s v="F. NIEBLA"/>
    <s v="B"/>
    <d v="1899-12-30T00:00:01"/>
    <d v="1899-12-30T00:00:01"/>
    <s v="OK"/>
    <m/>
    <m/>
    <d v="1899-12-30T00:00:00"/>
    <d v="1899-12-30T01:19:16"/>
    <n v="6"/>
    <d v="1899-12-30T00:00:01"/>
    <n v="79.266666666671966"/>
    <n v="14"/>
    <s v="No"/>
  </r>
  <r>
    <s v="CSNB"/>
    <s v="2024025584"/>
    <x v="0"/>
    <s v="ER1917BBX"/>
    <s v="E9349KRP"/>
    <d v="2024-12-23T00:00:00"/>
    <m/>
    <s v="837"/>
    <x v="48"/>
    <s v="PA"/>
    <s v="S6"/>
    <m/>
    <d v="2024-12-23T00:00:00"/>
    <d v="1899-12-30T07:12:08"/>
    <d v="2024-12-23T00:00:00"/>
    <d v="1899-12-30T07:12:12"/>
    <d v="2024-12-23T00:00:00"/>
    <d v="1899-12-30T07:43:01"/>
    <x v="0"/>
    <s v="RFCPI"/>
    <s v="7001180734"/>
    <s v="EXW"/>
    <d v="1899-12-30T00:30:53"/>
    <d v="1899-12-30T00:30:49"/>
    <d v="1899-12-30T00:00:04"/>
    <s v="Granel"/>
    <s v="E001"/>
    <x v="1"/>
    <d v="1899-12-30T00:30:53"/>
    <d v="1899-12-30T00:30:49"/>
    <n v="7"/>
    <x v="16"/>
    <x v="0"/>
    <x v="1"/>
    <n v="0"/>
    <n v="0"/>
    <s v="OK"/>
    <s v="Granel"/>
    <x v="0"/>
    <n v="0"/>
    <s v="F. NIEBLA"/>
    <s v="A"/>
    <d v="1899-12-30T00:00:04"/>
    <d v="1899-12-30T00:00:04"/>
    <s v="OK"/>
    <m/>
    <m/>
    <d v="1899-12-30T00:00:00"/>
    <d v="1899-12-30T00:30:53"/>
    <n v="2"/>
    <d v="1899-12-30T00:00:04"/>
    <n v="30.883333333334377"/>
    <n v="7"/>
    <s v="Si"/>
  </r>
  <r>
    <s v="CSNB"/>
    <s v="2024025719"/>
    <x v="0"/>
    <s v="ER3105BBY"/>
    <s v="E7841LBS"/>
    <d v="2024-12-26T00:00:00"/>
    <m/>
    <s v="1782"/>
    <x v="46"/>
    <s v="PA"/>
    <s v="S1"/>
    <m/>
    <d v="2024-12-26T00:00:00"/>
    <d v="1899-12-30T12:29:12"/>
    <d v="2024-12-26T00:00:00"/>
    <d v="1899-12-30T12:29:14"/>
    <d v="2024-12-26T00:00:00"/>
    <d v="1899-12-30T13:06:00"/>
    <x v="0"/>
    <s v="RFCPI"/>
    <s v="7001180835"/>
    <s v="EXW"/>
    <d v="1899-12-30T00:36:48"/>
    <d v="1899-12-30T00:36:46"/>
    <d v="1899-12-30T00:00:02"/>
    <s v="Granel"/>
    <s v="E001"/>
    <x v="1"/>
    <d v="1899-12-30T00:36:48"/>
    <d v="1899-12-30T00:36:46"/>
    <n v="12"/>
    <x v="20"/>
    <x v="0"/>
    <x v="1"/>
    <n v="0"/>
    <n v="0"/>
    <s v="OK"/>
    <s v="Granel"/>
    <x v="0"/>
    <n v="0"/>
    <s v="F. NIEBLA"/>
    <s v="A"/>
    <d v="1899-12-30T00:00:02"/>
    <d v="1899-12-30T00:00:02"/>
    <s v="OK"/>
    <m/>
    <m/>
    <d v="1899-12-30T00:00:00"/>
    <d v="1899-12-30T00:36:48"/>
    <n v="5"/>
    <d v="1899-12-30T00:00:02"/>
    <n v="36.799999999992004"/>
    <n v="13"/>
    <s v="Si"/>
  </r>
  <r>
    <s v="CSMA"/>
    <s v="2024056895"/>
    <x v="0"/>
    <s v="ER6807BBV"/>
    <s v="E8120GLY"/>
    <d v="2024-12-10T00:00:00"/>
    <m/>
    <s v="3268"/>
    <x v="26"/>
    <s v="PA"/>
    <s v="S7"/>
    <m/>
    <d v="2024-12-10T00:00:00"/>
    <d v="1899-12-30T09:53:39"/>
    <d v="2024-12-10T00:00:00"/>
    <d v="1899-12-30T09:52:56"/>
    <d v="2024-12-10T00:00:00"/>
    <d v="1899-12-30T10:35:04"/>
    <x v="0"/>
    <s v="RFCPI"/>
    <s v="7022037592"/>
    <s v="FBO"/>
    <d v="1899-12-30T00:42:51"/>
    <d v="1899-12-30T00:42:08"/>
    <d v="1899-12-30T00:00:43"/>
    <s v="Granel"/>
    <s v="E001"/>
    <x v="2"/>
    <d v="1899-12-30T00:41:25"/>
    <d v="1899-12-30T00:42:08"/>
    <n v="9"/>
    <x v="6"/>
    <x v="4"/>
    <x v="1"/>
    <n v="0"/>
    <n v="0"/>
    <s v="OK"/>
    <s v="Granel"/>
    <x v="0"/>
    <n v="0"/>
    <s v="F. MALAGA"/>
    <s v="A"/>
    <d v="1899-12-30T00:00:43"/>
    <d v="1899-12-30T00:00:43"/>
    <s v="OK"/>
    <m/>
    <m/>
    <d v="1899-12-30T00:00:00"/>
    <d v="1899-12-30T00:41:25"/>
    <n v="3"/>
    <n v="-4.9768518518000793E-4"/>
    <n v="41.416666666675162"/>
    <n v="10"/>
    <s v="Si"/>
  </r>
  <r>
    <s v="CSMA"/>
    <s v="2024056896"/>
    <x v="0"/>
    <s v="EB10320R"/>
    <s v="E4291FWJ"/>
    <d v="2024-12-10T00:00:00"/>
    <m/>
    <s v="3268"/>
    <x v="26"/>
    <s v="PA"/>
    <s v="S7"/>
    <m/>
    <d v="2024-12-10T00:00:00"/>
    <d v="1899-12-30T09:56:45"/>
    <d v="2024-12-10T00:00:00"/>
    <d v="1899-12-30T09:56:03"/>
    <d v="2024-12-10T00:00:00"/>
    <d v="1899-12-30T10:46:48"/>
    <x v="0"/>
    <s v="RFCPI"/>
    <s v="7022037596"/>
    <s v="FBO"/>
    <d v="1899-12-30T00:51:27"/>
    <d v="1899-12-30T00:50:45"/>
    <d v="1899-12-30T00:00:42"/>
    <s v="Granel"/>
    <s v="E001"/>
    <x v="2"/>
    <d v="1899-12-30T00:50:03"/>
    <d v="1899-12-30T00:50:45"/>
    <n v="9"/>
    <x v="6"/>
    <x v="4"/>
    <x v="1"/>
    <n v="0"/>
    <n v="0"/>
    <s v="OK"/>
    <s v="Granel"/>
    <x v="0"/>
    <n v="0"/>
    <s v="F. MALAGA"/>
    <s v="B"/>
    <d v="1899-12-30T00:00:42"/>
    <d v="1899-12-30T00:00:42"/>
    <s v="OK"/>
    <m/>
    <m/>
    <d v="1899-12-30T00:00:00"/>
    <d v="1899-12-30T00:50:03"/>
    <n v="3"/>
    <n v="-4.8611111111002137E-4"/>
    <n v="50.050000000007984"/>
    <n v="10"/>
    <s v="No"/>
  </r>
  <r>
    <s v="CSMA"/>
    <s v="2024056938"/>
    <x v="0"/>
    <s v="ER9154BBC"/>
    <s v="E6464JZW"/>
    <d v="2024-12-10T00:00:00"/>
    <m/>
    <s v="3268"/>
    <x v="26"/>
    <s v="PA"/>
    <s v="S7"/>
    <m/>
    <d v="2024-12-10T00:00:00"/>
    <d v="1899-12-30T11:12:25"/>
    <d v="2024-12-10T00:00:00"/>
    <d v="1899-12-30T11:11:44"/>
    <d v="2024-12-10T00:00:00"/>
    <d v="1899-12-30T11:38:52"/>
    <x v="0"/>
    <s v="RFCPI"/>
    <s v="7022037609"/>
    <s v="FBO"/>
    <d v="1899-12-30T00:27:49"/>
    <d v="1899-12-30T00:27:08"/>
    <d v="1899-12-30T00:00:41"/>
    <s v="Granel"/>
    <s v="E001"/>
    <x v="2"/>
    <d v="1899-12-30T00:26:27"/>
    <d v="1899-12-30T00:27:08"/>
    <n v="11"/>
    <x v="6"/>
    <x v="4"/>
    <x v="1"/>
    <n v="0"/>
    <n v="0"/>
    <s v="OK"/>
    <s v="Granel"/>
    <x v="0"/>
    <n v="0"/>
    <s v="F. MALAGA"/>
    <s v="A"/>
    <d v="1899-12-30T00:00:41"/>
    <d v="1899-12-30T00:00:41"/>
    <s v="OK"/>
    <m/>
    <m/>
    <d v="1899-12-30T00:00:00"/>
    <d v="1899-12-30T00:26:27"/>
    <n v="3"/>
    <n v="-4.7453703703997929E-4"/>
    <n v="26.449999999992063"/>
    <n v="11"/>
    <s v="Si"/>
  </r>
  <r>
    <s v="CSMA"/>
    <s v="2024057160"/>
    <x v="0"/>
    <s v="ESE07849R"/>
    <s v="E8094GLY"/>
    <d v="2024-12-11T00:00:00"/>
    <m/>
    <s v="3268"/>
    <x v="26"/>
    <s v="PA"/>
    <s v="S2"/>
    <m/>
    <d v="2024-12-11T00:00:00"/>
    <d v="1899-12-30T08:38:57"/>
    <d v="2024-12-11T00:00:00"/>
    <d v="1899-12-30T08:38:15"/>
    <d v="2024-12-11T00:00:00"/>
    <d v="1899-12-30T09:22:21"/>
    <x v="0"/>
    <s v="RFCPI"/>
    <s v="7022037724"/>
    <s v="FBO"/>
    <d v="1899-12-30T00:44:48"/>
    <d v="1899-12-30T00:44:06"/>
    <d v="1899-12-30T00:00:42"/>
    <s v="Granel"/>
    <s v="E001"/>
    <x v="2"/>
    <d v="1899-12-30T00:43:24"/>
    <d v="1899-12-30T00:44:06"/>
    <n v="8"/>
    <x v="7"/>
    <x v="4"/>
    <x v="1"/>
    <n v="0"/>
    <n v="0"/>
    <s v="OK"/>
    <s v="Granel"/>
    <x v="0"/>
    <n v="0"/>
    <s v="F. MALAGA"/>
    <s v="A"/>
    <d v="1899-12-30T00:00:42"/>
    <d v="1899-12-30T00:00:42"/>
    <s v="OK"/>
    <m/>
    <m/>
    <d v="1899-12-30T00:00:00"/>
    <d v="1899-12-30T00:43:24"/>
    <n v="4"/>
    <n v="-4.8611111111002137E-4"/>
    <n v="43.40000000000159"/>
    <n v="9"/>
    <s v="Si"/>
  </r>
  <r>
    <s v="CSMA"/>
    <s v="2024057168"/>
    <x v="0"/>
    <s v="ER0860BBM"/>
    <s v="E5730JVY"/>
    <d v="2024-12-11T00:00:00"/>
    <m/>
    <s v="3268"/>
    <x v="26"/>
    <s v="PA"/>
    <s v="S7"/>
    <m/>
    <d v="2024-12-11T00:00:00"/>
    <d v="1899-12-30T09:03:01"/>
    <d v="2024-12-11T00:00:00"/>
    <d v="1899-12-30T09:02:19"/>
    <d v="2024-12-11T00:00:00"/>
    <d v="1899-12-30T09:32:58"/>
    <x v="0"/>
    <s v="RFCPI"/>
    <s v="7022037727"/>
    <s v="FBO"/>
    <d v="1899-12-30T00:31:21"/>
    <d v="1899-12-30T00:30:39"/>
    <d v="1899-12-30T00:00:42"/>
    <s v="Granel"/>
    <s v="E001"/>
    <x v="2"/>
    <d v="1899-12-30T00:29:57"/>
    <d v="1899-12-30T00:30:39"/>
    <n v="9"/>
    <x v="7"/>
    <x v="4"/>
    <x v="1"/>
    <n v="0"/>
    <n v="0"/>
    <s v="OK"/>
    <s v="Granel"/>
    <x v="0"/>
    <n v="0"/>
    <s v="F. MALAGA"/>
    <s v="A"/>
    <d v="1899-12-30T00:00:42"/>
    <d v="1899-12-30T00:00:42"/>
    <s v="OK"/>
    <m/>
    <m/>
    <d v="1899-12-30T00:00:00"/>
    <d v="1899-12-30T00:29:57"/>
    <n v="4"/>
    <n v="-4.8611111110996585E-4"/>
    <n v="29.949999999998447"/>
    <n v="9"/>
    <s v="Si"/>
  </r>
  <r>
    <s v="CSMA"/>
    <s v="2024057312"/>
    <x v="0"/>
    <s v="ER4551BBJ"/>
    <s v="E6688FFY"/>
    <d v="2024-12-11T00:00:00"/>
    <m/>
    <s v="3283"/>
    <x v="38"/>
    <s v="PA"/>
    <s v="PA"/>
    <m/>
    <d v="2024-12-11T00:00:00"/>
    <d v="1899-12-30T17:11:30"/>
    <d v="2024-12-11T00:00:00"/>
    <d v="1899-12-30T17:10:49"/>
    <d v="2024-12-11T00:00:00"/>
    <d v="1899-12-30T17:42:06"/>
    <x v="0"/>
    <s v="RFCPI"/>
    <s v="7022037819"/>
    <s v="FBO"/>
    <d v="1899-12-30T00:31:58"/>
    <d v="1899-12-30T00:31:17"/>
    <d v="1899-12-30T00:00:41"/>
    <s v="Ensacado"/>
    <s v="E002"/>
    <x v="2"/>
    <d v="1899-12-30T00:30:36"/>
    <d v="1899-12-30T00:31:17"/>
    <n v="17"/>
    <x v="7"/>
    <x v="4"/>
    <x v="2"/>
    <n v="0"/>
    <n v="0"/>
    <s v="OK"/>
    <s v="Ensacado"/>
    <x v="0"/>
    <n v="0"/>
    <s v="F. MALAGA"/>
    <s v="A"/>
    <d v="1899-12-30T00:00:41"/>
    <d v="1899-12-30T00:00:41"/>
    <s v="OK"/>
    <m/>
    <m/>
    <d v="1899-12-30T00:00:00"/>
    <d v="1899-12-30T00:30:36"/>
    <n v="4"/>
    <n v="-4.7453703702993177E-4"/>
    <n v="30.599999999999987"/>
    <n v="17"/>
    <s v="Si"/>
  </r>
  <r>
    <s v="CSMA"/>
    <s v="2024057401"/>
    <x v="0"/>
    <s v="ER7400BBF"/>
    <s v="E8916KGF"/>
    <d v="2024-12-12T00:00:00"/>
    <m/>
    <s v="3268"/>
    <x v="26"/>
    <s v="PA"/>
    <s v="S7"/>
    <m/>
    <d v="2024-12-12T00:00:00"/>
    <d v="1899-12-30T08:55:01"/>
    <d v="2024-12-12T00:00:00"/>
    <d v="1899-12-30T08:54:20"/>
    <d v="2024-12-12T00:00:00"/>
    <d v="1899-12-30T09:29:27"/>
    <x v="0"/>
    <s v="RFCPI"/>
    <s v="7022037855"/>
    <s v="FBO"/>
    <d v="1899-12-30T00:35:48"/>
    <d v="1899-12-30T00:35:07"/>
    <d v="1899-12-30T00:00:41"/>
    <s v="Granel"/>
    <s v="E001"/>
    <x v="2"/>
    <d v="1899-12-30T00:34:26"/>
    <d v="1899-12-30T00:35:07"/>
    <n v="8"/>
    <x v="8"/>
    <x v="4"/>
    <x v="1"/>
    <n v="0"/>
    <n v="0"/>
    <s v="OK"/>
    <s v="Granel"/>
    <x v="0"/>
    <n v="0"/>
    <s v="F. MALAGA"/>
    <s v="A"/>
    <d v="1899-12-30T00:00:41"/>
    <d v="1899-12-30T00:00:41"/>
    <s v="OK"/>
    <m/>
    <m/>
    <d v="1899-12-30T00:00:00"/>
    <d v="1899-12-30T00:34:26"/>
    <n v="5"/>
    <n v="-4.7453703703997929E-4"/>
    <n v="34.433333333337572"/>
    <n v="9"/>
    <s v="Si"/>
  </r>
  <r>
    <s v="CSMA"/>
    <s v="2024057541"/>
    <x v="0"/>
    <s v="EB10320R"/>
    <s v="E4291FWJ"/>
    <d v="2024-12-12T00:00:00"/>
    <m/>
    <s v="3268"/>
    <x v="26"/>
    <s v="PA"/>
    <s v="S2"/>
    <m/>
    <d v="2024-12-12T00:00:00"/>
    <d v="1899-12-30T15:40:16"/>
    <d v="2024-12-12T00:00:00"/>
    <d v="1899-12-30T15:39:36"/>
    <d v="2024-12-12T00:00:00"/>
    <d v="1899-12-30T16:27:03"/>
    <x v="0"/>
    <s v="RFCPI"/>
    <s v="7022037929"/>
    <s v="FBO"/>
    <d v="1899-12-30T00:48:07"/>
    <d v="1899-12-30T00:47:27"/>
    <d v="1899-12-30T00:00:40"/>
    <s v="Granel"/>
    <s v="E001"/>
    <x v="2"/>
    <d v="1899-12-30T00:46:47"/>
    <d v="1899-12-30T00:47:27"/>
    <n v="15"/>
    <x v="8"/>
    <x v="4"/>
    <x v="1"/>
    <n v="0"/>
    <n v="0"/>
    <s v="OK"/>
    <s v="Granel"/>
    <x v="0"/>
    <n v="0"/>
    <s v="F. MALAGA"/>
    <s v="B"/>
    <d v="1899-12-30T00:00:40"/>
    <d v="1899-12-30T00:00:40"/>
    <s v="OK"/>
    <m/>
    <m/>
    <d v="1899-12-30T00:00:00"/>
    <d v="1899-12-30T00:46:47"/>
    <n v="5"/>
    <n v="-4.6296296296000072E-4"/>
    <n v="46.783333333339257"/>
    <n v="16"/>
    <s v="No"/>
  </r>
  <r>
    <s v="CSMA"/>
    <s v="2024057608"/>
    <x v="0"/>
    <s v="ER1055BBH"/>
    <s v="E0721JRZ"/>
    <d v="2024-12-13T00:00:00"/>
    <m/>
    <s v="3268"/>
    <x v="26"/>
    <s v="PA"/>
    <s v="S7"/>
    <m/>
    <d v="2024-12-13T00:00:00"/>
    <d v="1899-12-30T08:08:11"/>
    <d v="2024-12-13T00:00:00"/>
    <d v="1899-12-30T08:07:31"/>
    <d v="2024-12-13T00:00:00"/>
    <d v="1899-12-30T08:47:12"/>
    <x v="0"/>
    <s v="RFCPI"/>
    <s v="7022037966"/>
    <s v="FBO"/>
    <d v="1899-12-30T00:40:21"/>
    <d v="1899-12-30T00:39:41"/>
    <d v="1899-12-30T00:00:40"/>
    <s v="Granel"/>
    <s v="E001"/>
    <x v="2"/>
    <d v="1899-12-30T00:39:01"/>
    <d v="1899-12-30T00:39:41"/>
    <n v="8"/>
    <x v="9"/>
    <x v="4"/>
    <x v="1"/>
    <n v="0"/>
    <n v="0"/>
    <s v="OK"/>
    <s v="Granel"/>
    <x v="0"/>
    <n v="0"/>
    <s v="F. MALAGA"/>
    <s v="A"/>
    <d v="1899-12-30T00:00:40"/>
    <d v="1899-12-30T00:00:40"/>
    <s v="OK"/>
    <m/>
    <m/>
    <d v="1899-12-30T00:00:00"/>
    <d v="1899-12-30T00:39:01"/>
    <n v="6"/>
    <n v="-4.6296296296000072E-4"/>
    <n v="39.016666666670396"/>
    <n v="8"/>
    <s v="Si"/>
  </r>
  <r>
    <s v="CSMA"/>
    <s v="2024057631"/>
    <x v="0"/>
    <s v="ER4763BBY"/>
    <s v="E4421MGY"/>
    <d v="2024-12-13T00:00:00"/>
    <m/>
    <s v="3268"/>
    <x v="26"/>
    <s v="PA"/>
    <s v="S7"/>
    <m/>
    <d v="2024-12-13T00:00:00"/>
    <d v="1899-12-30T09:06:28"/>
    <d v="2024-12-13T00:00:00"/>
    <d v="1899-12-30T09:05:50"/>
    <d v="2024-12-13T00:00:00"/>
    <d v="1899-12-30T09:29:18"/>
    <x v="0"/>
    <s v="RFCPI"/>
    <s v="7022037975"/>
    <s v="FBO"/>
    <d v="1899-12-30T00:24:06"/>
    <d v="1899-12-30T00:23:28"/>
    <d v="1899-12-30T00:00:38"/>
    <s v="Granel"/>
    <s v="E001"/>
    <x v="2"/>
    <d v="1899-12-30T00:22:50"/>
    <d v="1899-12-30T00:23:28"/>
    <n v="9"/>
    <x v="9"/>
    <x v="4"/>
    <x v="1"/>
    <n v="0"/>
    <n v="0"/>
    <s v="OK"/>
    <s v="Granel"/>
    <x v="0"/>
    <n v="0"/>
    <s v="F. MALAGA"/>
    <s v="A"/>
    <d v="1899-12-30T00:00:38"/>
    <d v="1899-12-30T00:00:38"/>
    <s v="OK"/>
    <m/>
    <m/>
    <d v="1899-12-30T00:00:00"/>
    <d v="1899-12-30T00:22:50"/>
    <n v="6"/>
    <n v="-4.3981481481003559E-4"/>
    <n v="22.833333333331201"/>
    <n v="9"/>
    <s v="Si"/>
  </r>
  <r>
    <s v="CSMA"/>
    <s v="2024057869"/>
    <x v="0"/>
    <s v="ER3520BBL"/>
    <s v="E4768KNH"/>
    <d v="2024-12-16T00:00:00"/>
    <m/>
    <s v="3268"/>
    <x v="26"/>
    <s v="PA"/>
    <s v="S2"/>
    <m/>
    <d v="2024-12-16T00:00:00"/>
    <d v="1899-12-30T06:35:17"/>
    <d v="2024-12-16T00:00:00"/>
    <d v="1899-12-30T06:34:28"/>
    <d v="2024-12-16T00:00:00"/>
    <d v="1899-12-30T07:08:01"/>
    <x v="0"/>
    <s v="RFCPI"/>
    <s v="7022038072"/>
    <s v="FBO"/>
    <d v="1899-12-30T00:34:22"/>
    <d v="1899-12-30T00:33:33"/>
    <d v="1899-12-30T00:00:49"/>
    <s v="Granel"/>
    <s v="E001"/>
    <x v="2"/>
    <d v="1899-12-30T00:32:44"/>
    <d v="1899-12-30T00:33:33"/>
    <n v="6"/>
    <x v="11"/>
    <x v="5"/>
    <x v="1"/>
    <n v="0"/>
    <n v="0"/>
    <s v="OK"/>
    <s v="Granel"/>
    <x v="0"/>
    <n v="0"/>
    <s v="F. MALAGA"/>
    <s v="A"/>
    <d v="1899-12-30T00:00:49"/>
    <d v="1899-12-30T00:00:49"/>
    <s v="OK"/>
    <m/>
    <m/>
    <d v="1899-12-30T00:00:00"/>
    <d v="1899-12-30T00:32:44"/>
    <n v="2"/>
    <n v="-5.6712962962002234E-4"/>
    <n v="32.733333333345534"/>
    <n v="7"/>
    <s v="Si"/>
  </r>
  <r>
    <s v="CSMA"/>
    <s v="2024058634"/>
    <x v="0"/>
    <s v="ELE02494R"/>
    <s v="E7977MGZ"/>
    <d v="2024-12-19T00:00:00"/>
    <m/>
    <s v="3268"/>
    <x v="26"/>
    <s v="PA"/>
    <s v="S2"/>
    <m/>
    <d v="2024-12-19T00:00:00"/>
    <d v="1899-12-30T09:40:47"/>
    <d v="2024-12-19T00:00:00"/>
    <d v="1899-12-30T09:40:01"/>
    <d v="2024-12-19T00:00:00"/>
    <d v="1899-12-30T10:08:24"/>
    <x v="0"/>
    <s v="RFCPI"/>
    <s v="7022038537"/>
    <s v="FBO"/>
    <d v="1899-12-30T00:29:09"/>
    <d v="1899-12-30T00:28:23"/>
    <d v="1899-12-30T00:00:46"/>
    <s v="Granel"/>
    <s v="E001"/>
    <x v="2"/>
    <d v="1899-12-30T00:27:37"/>
    <d v="1899-12-30T00:28:23"/>
    <n v="9"/>
    <x v="14"/>
    <x v="5"/>
    <x v="1"/>
    <n v="0"/>
    <n v="0"/>
    <s v="OK"/>
    <s v="Granel"/>
    <x v="0"/>
    <n v="0"/>
    <s v="F. MALAGA"/>
    <s v="A"/>
    <d v="1899-12-30T00:00:46"/>
    <d v="1899-12-30T00:00:46"/>
    <s v="OK"/>
    <m/>
    <m/>
    <d v="1899-12-30T00:00:00"/>
    <d v="1899-12-30T00:27:37"/>
    <n v="5"/>
    <n v="-5.3240740741000714E-4"/>
    <n v="27.616666666665573"/>
    <n v="10"/>
    <s v="Si"/>
  </r>
  <r>
    <s v="CSMA"/>
    <s v="2024059998"/>
    <x v="0"/>
    <s v="ER4763BBY"/>
    <s v="E4421MGY"/>
    <d v="2024-12-31T00:00:00"/>
    <m/>
    <s v="3268"/>
    <x v="26"/>
    <s v="PA"/>
    <s v="S7"/>
    <m/>
    <d v="2024-12-31T00:00:00"/>
    <d v="1899-12-30T10:24:15"/>
    <d v="2024-12-31T00:00:00"/>
    <d v="1899-12-30T10:23:07"/>
    <d v="2024-12-31T00:00:00"/>
    <d v="1899-12-30T10:57:33"/>
    <x v="0"/>
    <s v="RFCPI"/>
    <s v="7022039366"/>
    <s v="FBO"/>
    <d v="1899-12-30T00:35:34"/>
    <d v="1899-12-30T00:34:26"/>
    <d v="1899-12-30T00:01:08"/>
    <s v="Granel"/>
    <s v="E001"/>
    <x v="2"/>
    <d v="1899-12-30T00:33:18"/>
    <d v="1899-12-30T00:34:26"/>
    <n v="10"/>
    <x v="2"/>
    <x v="1"/>
    <x v="1"/>
    <n v="0"/>
    <n v="0"/>
    <s v="OK"/>
    <s v="Granel"/>
    <x v="0"/>
    <n v="0"/>
    <s v="F. MALAGA"/>
    <s v="A"/>
    <d v="1899-12-30T00:01:08"/>
    <d v="1899-12-30T00:01:08"/>
    <s v="OK"/>
    <m/>
    <m/>
    <d v="1899-12-30T00:00:00"/>
    <d v="1899-12-30T00:33:18"/>
    <n v="3"/>
    <n v="-7.8703703702998062E-4"/>
    <n v="33.300000000000011"/>
    <n v="10"/>
    <s v="Si"/>
  </r>
  <r>
    <s v="CSMA"/>
    <s v="2025000149"/>
    <x v="0"/>
    <s v="EE0493FTW"/>
    <m/>
    <d v="2025-01-02T00:00:00"/>
    <m/>
    <s v="3283"/>
    <x v="38"/>
    <s v="PA"/>
    <s v="PA"/>
    <m/>
    <d v="2025-01-02T00:00:00"/>
    <d v="1899-12-30T20:06:08"/>
    <d v="2025-01-02T00:00:00"/>
    <d v="1899-12-30T20:05:04"/>
    <d v="2025-01-02T00:00:00"/>
    <d v="1899-12-30T20:20:45"/>
    <x v="0"/>
    <s v="RFCPI"/>
    <s v="7022039447"/>
    <s v="EXW"/>
    <d v="1899-12-30T00:16:45"/>
    <d v="1899-12-30T00:15:41"/>
    <d v="1899-12-30T00:01:04"/>
    <s v="Ensacado"/>
    <s v="E002"/>
    <x v="1"/>
    <d v="1899-12-30T00:14:37"/>
    <d v="1899-12-30T00:15:41"/>
    <n v="20"/>
    <x v="3"/>
    <x v="2"/>
    <x v="2"/>
    <n v="0"/>
    <n v="0"/>
    <s v="OK"/>
    <s v="Ensacado"/>
    <x v="1"/>
    <n v="0"/>
    <s v="F. MALAGA"/>
    <s v="A"/>
    <d v="1899-12-30T00:01:04"/>
    <d v="1899-12-30T00:01:04"/>
    <s v="OK"/>
    <m/>
    <m/>
    <d v="1899-12-30T00:00:00"/>
    <d v="1899-12-30T00:14:37"/>
    <n v="5"/>
    <n v="-7.4074074074004237E-4"/>
    <n v="14.616666666676732"/>
    <n v="20"/>
    <s v="Si"/>
  </r>
  <r>
    <s v="CSMA"/>
    <s v="2025000160"/>
    <x v="0"/>
    <s v="ER2873BCD"/>
    <s v="E6333MGV"/>
    <d v="2025-01-03T00:00:00"/>
    <m/>
    <s v="3283"/>
    <x v="38"/>
    <s v="PA"/>
    <s v="PA"/>
    <m/>
    <d v="2025-01-03T00:00:00"/>
    <d v="1899-12-30T06:28:22"/>
    <d v="2025-01-03T00:00:00"/>
    <d v="1899-12-30T06:27:19"/>
    <d v="2025-01-03T00:00:00"/>
    <d v="1899-12-30T07:03:04"/>
    <x v="0"/>
    <s v="RFCPI"/>
    <s v="7022039453"/>
    <s v="EXW"/>
    <d v="1899-12-30T00:36:48"/>
    <d v="1899-12-30T00:35:45"/>
    <d v="1899-12-30T00:01:03"/>
    <s v="Ensacado"/>
    <s v="E002"/>
    <x v="1"/>
    <d v="1899-12-30T00:34:42"/>
    <d v="1899-12-30T00:35:45"/>
    <n v="6"/>
    <x v="4"/>
    <x v="2"/>
    <x v="2"/>
    <n v="0"/>
    <n v="0"/>
    <s v="OK"/>
    <s v="Ensacado"/>
    <x v="1"/>
    <n v="0"/>
    <s v="F. MALAGA"/>
    <s v="A"/>
    <d v="1899-12-30T00:01:03"/>
    <d v="1899-12-30T00:01:03"/>
    <s v="OK"/>
    <m/>
    <m/>
    <d v="1899-12-30T00:00:00"/>
    <d v="1899-12-30T00:34:42"/>
    <n v="6"/>
    <n v="-7.2916666666000829E-4"/>
    <n v="34.70000000001118"/>
    <n v="7"/>
    <s v="Si"/>
  </r>
  <r>
    <s v="CSMA"/>
    <s v="2025000195"/>
    <x v="0"/>
    <s v="ER0059BBW"/>
    <s v="E5429HZP"/>
    <d v="2025-01-03T00:00:00"/>
    <m/>
    <s v="3269"/>
    <x v="36"/>
    <s v="PA"/>
    <s v="S2"/>
    <m/>
    <d v="2025-01-03T00:00:00"/>
    <d v="1899-12-30T09:46:17"/>
    <d v="2025-01-03T00:00:00"/>
    <d v="1899-12-30T09:45:14"/>
    <d v="2025-01-03T00:00:00"/>
    <d v="1899-12-30T10:27:16"/>
    <x v="0"/>
    <s v="RFCPI"/>
    <s v="7022039470"/>
    <s v="FBO"/>
    <d v="1899-12-30T00:43:05"/>
    <d v="1899-12-30T00:42:02"/>
    <d v="1899-12-30T00:01:03"/>
    <s v="Granel"/>
    <s v="E001"/>
    <x v="2"/>
    <d v="1899-12-30T00:40:59"/>
    <d v="1899-12-30T00:42:02"/>
    <n v="9"/>
    <x v="4"/>
    <x v="2"/>
    <x v="1"/>
    <n v="0"/>
    <n v="0"/>
    <s v="OK"/>
    <s v="Granel"/>
    <x v="1"/>
    <n v="0"/>
    <s v="F. MALAGA"/>
    <s v="A"/>
    <d v="1899-12-30T00:01:03"/>
    <d v="1899-12-30T00:01:03"/>
    <s v="OK"/>
    <m/>
    <m/>
    <d v="1899-12-30T00:00:00"/>
    <d v="1899-12-30T00:40:59"/>
    <n v="6"/>
    <n v="-7.2916666666000829E-4"/>
    <n v="40.983333333336034"/>
    <n v="10"/>
    <s v="Si"/>
  </r>
  <r>
    <s v="CSMA"/>
    <s v="2025000198"/>
    <x v="0"/>
    <s v="ER2753BDJ"/>
    <s v="E1640LDZ"/>
    <d v="2025-01-03T00:00:00"/>
    <m/>
    <s v="3283"/>
    <x v="38"/>
    <s v="PA"/>
    <s v="PA"/>
    <m/>
    <d v="2025-01-03T00:00:00"/>
    <d v="1899-12-30T09:50:20"/>
    <d v="2025-01-03T00:00:00"/>
    <d v="1899-12-30T09:49:17"/>
    <d v="2025-01-03T00:00:00"/>
    <d v="1899-12-30T10:31:08"/>
    <x v="0"/>
    <s v="RFCPI"/>
    <s v="7022039471"/>
    <s v="EXW"/>
    <d v="1899-12-30T00:42:54"/>
    <d v="1899-12-30T00:41:51"/>
    <d v="1899-12-30T00:01:03"/>
    <s v="Ensacado"/>
    <s v="E002"/>
    <x v="1"/>
    <d v="1899-12-30T00:40:48"/>
    <d v="1899-12-30T00:41:51"/>
    <n v="9"/>
    <x v="4"/>
    <x v="2"/>
    <x v="2"/>
    <n v="0"/>
    <n v="0"/>
    <s v="OK"/>
    <s v="Ensacado"/>
    <x v="1"/>
    <n v="0"/>
    <s v="F. MALAGA"/>
    <s v="A"/>
    <d v="1899-12-30T00:01:03"/>
    <d v="1899-12-30T00:01:03"/>
    <s v="OK"/>
    <m/>
    <m/>
    <d v="1899-12-30T00:00:00"/>
    <d v="1899-12-30T00:40:48"/>
    <n v="6"/>
    <n v="-7.2916666666000829E-4"/>
    <n v="40.800000000009575"/>
    <n v="10"/>
    <s v="Si"/>
  </r>
  <r>
    <s v="CSMA"/>
    <s v="2025000203"/>
    <x v="0"/>
    <s v="ER1732BCG"/>
    <s v="E6541KPH"/>
    <d v="2025-01-03T00:00:00"/>
    <m/>
    <s v="3264"/>
    <x v="35"/>
    <s v="PA"/>
    <s v="S1"/>
    <m/>
    <d v="2025-01-03T00:00:00"/>
    <d v="1899-12-30T10:21:17"/>
    <d v="2025-01-03T00:00:00"/>
    <d v="1899-12-30T10:20:14"/>
    <d v="2025-01-03T00:00:00"/>
    <d v="1899-12-30T10:42:40"/>
    <x v="0"/>
    <s v="RFCPI"/>
    <s v="7022039472"/>
    <s v="EXW"/>
    <d v="1899-12-30T00:23:29"/>
    <d v="1899-12-30T00:22:26"/>
    <d v="1899-12-30T00:01:03"/>
    <s v="Granel"/>
    <s v="E001"/>
    <x v="1"/>
    <d v="1899-12-30T00:21:23"/>
    <d v="1899-12-30T00:22:26"/>
    <n v="10"/>
    <x v="4"/>
    <x v="2"/>
    <x v="1"/>
    <n v="0"/>
    <n v="0"/>
    <s v="OK"/>
    <s v="Granel"/>
    <x v="1"/>
    <n v="0"/>
    <s v="F. MALAGA"/>
    <s v="A"/>
    <d v="1899-12-30T00:01:03"/>
    <d v="1899-12-30T00:01:03"/>
    <s v="OK"/>
    <m/>
    <m/>
    <d v="1899-12-30T00:00:00"/>
    <d v="1899-12-30T00:21:23"/>
    <n v="6"/>
    <n v="-7.291666666700003E-4"/>
    <n v="21.383333333337607"/>
    <n v="10"/>
    <s v="Si"/>
  </r>
  <r>
    <s v="CSMA"/>
    <s v="2025000209"/>
    <x v="0"/>
    <s v="ER8643BCC"/>
    <s v="E7698LMM"/>
    <d v="2025-01-03T00:00:00"/>
    <m/>
    <s v="3264"/>
    <x v="35"/>
    <s v="PA"/>
    <s v="S1"/>
    <m/>
    <d v="2025-01-03T00:00:00"/>
    <d v="1899-12-30T10:47:04"/>
    <d v="2025-01-03T00:00:00"/>
    <d v="1899-12-30T10:46:00"/>
    <d v="2025-01-03T00:00:00"/>
    <d v="1899-12-30T11:06:52"/>
    <x v="0"/>
    <s v="RFCPI"/>
    <s v="7022039476"/>
    <s v="EXW"/>
    <d v="1899-12-30T00:21:56"/>
    <d v="1899-12-30T00:20:52"/>
    <d v="1899-12-30T00:01:04"/>
    <s v="Granel"/>
    <s v="E001"/>
    <x v="1"/>
    <d v="1899-12-30T00:19:48"/>
    <d v="1899-12-30T00:20:52"/>
    <n v="10"/>
    <x v="4"/>
    <x v="2"/>
    <x v="1"/>
    <n v="0"/>
    <n v="0"/>
    <s v="OK"/>
    <s v="Granel"/>
    <x v="1"/>
    <n v="0"/>
    <s v="F. MALAGA"/>
    <s v="A"/>
    <d v="1899-12-30T00:01:04"/>
    <d v="1899-12-30T00:01:04"/>
    <s v="OK"/>
    <m/>
    <m/>
    <d v="1899-12-30T00:00:00"/>
    <d v="1899-12-30T00:19:48"/>
    <n v="6"/>
    <n v="-7.4074074073998686E-4"/>
    <n v="19.799999999999976"/>
    <n v="11"/>
    <s v="Si"/>
  </r>
  <r>
    <s v="CSMA"/>
    <s v="2025000211"/>
    <x v="0"/>
    <s v="EM23188R"/>
    <s v="E4446DBR"/>
    <d v="2025-01-03T00:00:00"/>
    <m/>
    <s v="3283"/>
    <x v="38"/>
    <s v="PA"/>
    <m/>
    <m/>
    <d v="2025-01-03T00:00:00"/>
    <d v="1899-12-30T11:05:30"/>
    <d v="2025-01-03T00:00:00"/>
    <d v="1899-12-30T11:04:26"/>
    <d v="2025-01-03T00:00:00"/>
    <d v="1899-12-30T11:45:22"/>
    <x v="221"/>
    <s v="FGARCIAR"/>
    <s v="7022039481"/>
    <s v="EXW"/>
    <d v="1899-12-30T00:42:00"/>
    <d v="1899-12-30T00:40:56"/>
    <d v="1899-12-30T00:01:04"/>
    <s v="Ensacado"/>
    <s v="E002"/>
    <x v="1"/>
    <d v="1899-12-30T00:39:52"/>
    <d v="1899-12-30T00:40:56"/>
    <n v="11"/>
    <x v="4"/>
    <x v="2"/>
    <x v="2"/>
    <n v="0"/>
    <n v="0"/>
    <s v="OK"/>
    <s v="Ensacado"/>
    <x v="1"/>
    <n v="0"/>
    <s v="F. MALAGA"/>
    <s v="A"/>
    <d v="1899-12-30T00:01:04"/>
    <d v="1899-12-30T00:01:04"/>
    <s v="OK"/>
    <m/>
    <m/>
    <d v="1899-12-30T00:00:00"/>
    <d v="1899-12-30T00:39:52"/>
    <n v="6"/>
    <n v="-7.4074074074004237E-4"/>
    <n v="39.866666666659178"/>
    <n v="11"/>
    <s v="Si"/>
  </r>
  <r>
    <s v="CSMA"/>
    <s v="2025000218"/>
    <x v="0"/>
    <s v="ER4763BBY"/>
    <s v="E4421MGY"/>
    <d v="2025-01-03T00:00:00"/>
    <m/>
    <s v="3264"/>
    <x v="35"/>
    <s v="PA"/>
    <s v="S1"/>
    <m/>
    <d v="2025-01-03T00:00:00"/>
    <d v="1899-12-30T11:42:57"/>
    <d v="2025-01-03T00:00:00"/>
    <d v="1899-12-30T11:41:53"/>
    <d v="2025-01-03T00:00:00"/>
    <d v="1899-12-30T12:13:17"/>
    <x v="0"/>
    <s v="RFCPI"/>
    <s v="7022039484"/>
    <s v="FBO"/>
    <d v="1899-12-30T00:32:28"/>
    <d v="1899-12-30T00:31:24"/>
    <d v="1899-12-30T00:01:04"/>
    <s v="Granel"/>
    <s v="E001"/>
    <x v="2"/>
    <d v="1899-12-30T00:30:20"/>
    <d v="1899-12-30T00:31:24"/>
    <n v="11"/>
    <x v="4"/>
    <x v="2"/>
    <x v="1"/>
    <n v="0"/>
    <n v="0"/>
    <s v="OK"/>
    <s v="Granel"/>
    <x v="1"/>
    <n v="0"/>
    <s v="F. MALAGA"/>
    <s v="A"/>
    <d v="1899-12-30T00:01:04"/>
    <d v="1899-12-30T00:01:04"/>
    <s v="OK"/>
    <m/>
    <m/>
    <d v="1899-12-30T00:00:00"/>
    <d v="1899-12-30T00:30:20"/>
    <n v="6"/>
    <n v="-7.4074074073998686E-4"/>
    <n v="30.333333333340764"/>
    <n v="12"/>
    <s v="Si"/>
  </r>
  <r>
    <s v="CSMA"/>
    <s v="2025000230"/>
    <x v="0"/>
    <s v="ER1723BBZ"/>
    <s v="E5165JCK"/>
    <d v="2025-01-03T00:00:00"/>
    <m/>
    <s v="3283"/>
    <x v="38"/>
    <s v="PA"/>
    <s v="PA"/>
    <m/>
    <d v="2025-01-03T00:00:00"/>
    <d v="1899-12-30T12:08:55"/>
    <d v="2025-01-03T00:00:00"/>
    <d v="1899-12-30T12:07:51"/>
    <d v="2025-01-03T00:00:00"/>
    <d v="1899-12-30T13:00:11"/>
    <x v="0"/>
    <s v="RFCPI"/>
    <s v="7022039490"/>
    <s v="EXW"/>
    <d v="1899-12-30T00:53:24"/>
    <d v="1899-12-30T00:52:20"/>
    <d v="1899-12-30T00:01:04"/>
    <s v="Ensacado"/>
    <s v="E002"/>
    <x v="1"/>
    <d v="1899-12-30T00:51:16"/>
    <d v="1899-12-30T00:52:20"/>
    <n v="12"/>
    <x v="4"/>
    <x v="2"/>
    <x v="2"/>
    <n v="0"/>
    <n v="0"/>
    <s v="OK"/>
    <s v="Ensacado"/>
    <x v="1"/>
    <n v="0"/>
    <s v="F. MALAGA"/>
    <s v="B"/>
    <d v="1899-12-30T00:01:04"/>
    <d v="1899-12-30T00:01:04"/>
    <s v="OK"/>
    <m/>
    <m/>
    <d v="1899-12-30T00:00:00"/>
    <d v="1899-12-30T00:51:16"/>
    <n v="6"/>
    <n v="-7.4074074074004237E-4"/>
    <n v="51.266666666663916"/>
    <n v="13"/>
    <s v="No"/>
  </r>
  <r>
    <s v="CSMA"/>
    <s v="2025000239"/>
    <x v="0"/>
    <s v="ER3520BBL"/>
    <s v="E4768KNH"/>
    <d v="2025-01-03T00:00:00"/>
    <m/>
    <s v="3269"/>
    <x v="36"/>
    <s v="PA"/>
    <s v="S2"/>
    <m/>
    <d v="2025-01-03T00:00:00"/>
    <d v="1899-12-30T12:35:30"/>
    <d v="2025-01-03T00:00:00"/>
    <d v="1899-12-30T12:34:32"/>
    <d v="2025-01-03T00:00:00"/>
    <d v="1899-12-30T13:03:07"/>
    <x v="0"/>
    <s v="RFCPI"/>
    <s v="7022039491"/>
    <s v="FBO"/>
    <d v="1899-12-30T00:29:33"/>
    <d v="1899-12-30T00:28:35"/>
    <d v="1899-12-30T00:00:58"/>
    <s v="Granel"/>
    <s v="E001"/>
    <x v="2"/>
    <d v="1899-12-30T00:27:37"/>
    <d v="1899-12-30T00:28:35"/>
    <n v="12"/>
    <x v="4"/>
    <x v="2"/>
    <x v="1"/>
    <n v="0"/>
    <n v="0"/>
    <s v="OK"/>
    <s v="Granel"/>
    <x v="1"/>
    <n v="0"/>
    <s v="F. MALAGA"/>
    <s v="A"/>
    <d v="1899-12-30T00:00:58"/>
    <d v="1899-12-30T00:00:58"/>
    <s v="OK"/>
    <m/>
    <m/>
    <d v="1899-12-30T00:00:00"/>
    <d v="1899-12-30T00:27:37"/>
    <n v="6"/>
    <n v="-6.7129629629991694E-4"/>
    <n v="27.616666666665655"/>
    <n v="13"/>
    <s v="Si"/>
  </r>
  <r>
    <s v="CSMA"/>
    <s v="2025000243"/>
    <x v="0"/>
    <s v="ER6007BBG"/>
    <s v="E4954KGF"/>
    <d v="2025-01-03T00:00:00"/>
    <m/>
    <s v="3268"/>
    <x v="26"/>
    <s v="PA"/>
    <s v="S2"/>
    <m/>
    <d v="2025-01-03T00:00:00"/>
    <d v="1899-12-30T13:23:06"/>
    <d v="2025-01-03T00:00:00"/>
    <d v="1899-12-30T13:22:06"/>
    <d v="2025-01-03T00:00:00"/>
    <d v="1899-12-30T13:52:50"/>
    <x v="0"/>
    <s v="RFCPI"/>
    <s v="7022039493"/>
    <s v="FBO"/>
    <d v="1899-12-30T00:31:44"/>
    <d v="1899-12-30T00:30:44"/>
    <d v="1899-12-30T00:01:00"/>
    <s v="Granel"/>
    <s v="E001"/>
    <x v="2"/>
    <d v="1899-12-30T00:29:44"/>
    <d v="1899-12-30T00:30:44"/>
    <n v="13"/>
    <x v="4"/>
    <x v="2"/>
    <x v="1"/>
    <n v="0"/>
    <n v="0"/>
    <s v="OK"/>
    <s v="Granel"/>
    <x v="1"/>
    <n v="0"/>
    <s v="F. MALAGA"/>
    <s v="A"/>
    <d v="1899-12-30T00:01:00"/>
    <d v="1899-12-30T00:01:00"/>
    <s v="OK"/>
    <m/>
    <m/>
    <d v="1899-12-30T00:00:00"/>
    <d v="1899-12-30T00:29:44"/>
    <n v="6"/>
    <n v="-6.9444444444000109E-4"/>
    <n v="29.733333333335956"/>
    <n v="13"/>
    <s v="Si"/>
  </r>
  <r>
    <s v="CSMA"/>
    <s v="2025000248"/>
    <x v="0"/>
    <s v="ER7686BCJ"/>
    <s v="E0504LWN"/>
    <d v="2025-01-03T00:00:00"/>
    <m/>
    <s v="3283"/>
    <x v="38"/>
    <s v="PA"/>
    <s v="PA"/>
    <m/>
    <d v="2025-01-03T00:00:00"/>
    <d v="1899-12-30T13:44:11"/>
    <d v="2025-01-03T00:00:00"/>
    <d v="1899-12-30T13:43:08"/>
    <d v="2025-01-03T00:00:00"/>
    <d v="1899-12-30T14:17:20"/>
    <x v="0"/>
    <s v="RFCPI"/>
    <s v="7022039495"/>
    <s v="FBO"/>
    <d v="1899-12-30T00:35:15"/>
    <d v="1899-12-30T00:34:12"/>
    <d v="1899-12-30T00:01:03"/>
    <s v="Ensacado"/>
    <s v="E002"/>
    <x v="2"/>
    <d v="1899-12-30T00:33:09"/>
    <d v="1899-12-30T00:34:12"/>
    <n v="13"/>
    <x v="4"/>
    <x v="2"/>
    <x v="2"/>
    <n v="0"/>
    <n v="0"/>
    <s v="OK"/>
    <s v="Ensacado"/>
    <x v="1"/>
    <n v="0"/>
    <s v="F. MALAGA"/>
    <s v="A"/>
    <d v="1899-12-30T00:01:03"/>
    <d v="1899-12-30T00:01:03"/>
    <s v="OK"/>
    <m/>
    <m/>
    <d v="1899-12-30T00:00:00"/>
    <d v="1899-12-30T00:33:09"/>
    <n v="6"/>
    <n v="-7.291666666700003E-4"/>
    <n v="33.149999999995266"/>
    <n v="14"/>
    <s v="Si"/>
  </r>
  <r>
    <s v="CSMA"/>
    <s v="2025000250"/>
    <x v="0"/>
    <s v="ER2524BBY"/>
    <s v="E8306MSJ"/>
    <d v="2025-01-03T00:00:00"/>
    <m/>
    <s v="3264"/>
    <x v="35"/>
    <s v="PA"/>
    <s v="S1"/>
    <m/>
    <d v="2025-01-03T00:00:00"/>
    <d v="1899-12-30T13:56:14"/>
    <d v="2025-01-03T00:00:00"/>
    <d v="1899-12-30T13:55:11"/>
    <d v="2025-01-03T00:00:00"/>
    <d v="1899-12-30T14:25:10"/>
    <x v="0"/>
    <s v="RFCPI"/>
    <s v="7022039497"/>
    <s v="FBO"/>
    <d v="1899-12-30T00:31:02"/>
    <d v="1899-12-30T00:29:59"/>
    <d v="1899-12-30T00:01:03"/>
    <s v="Granel"/>
    <s v="E001"/>
    <x v="2"/>
    <d v="1899-12-30T00:28:56"/>
    <d v="1899-12-30T00:29:59"/>
    <n v="13"/>
    <x v="4"/>
    <x v="2"/>
    <x v="1"/>
    <n v="0"/>
    <n v="0"/>
    <s v="OK"/>
    <s v="Granel"/>
    <x v="1"/>
    <n v="0"/>
    <s v="F. MALAGA"/>
    <s v="A"/>
    <d v="1899-12-30T00:01:03"/>
    <d v="1899-12-30T00:01:03"/>
    <s v="OK"/>
    <m/>
    <m/>
    <d v="1899-12-30T00:00:00"/>
    <d v="1899-12-30T00:28:56"/>
    <n v="6"/>
    <n v="-7.2916666666000829E-4"/>
    <n v="28.933333333343985"/>
    <n v="14"/>
    <s v="Si"/>
  </r>
  <r>
    <s v="CSMA"/>
    <s v="2025000253"/>
    <x v="0"/>
    <s v="ER4758BBH"/>
    <s v="E7926JMH"/>
    <d v="2025-01-03T00:00:00"/>
    <m/>
    <s v="3264"/>
    <x v="35"/>
    <s v="PA"/>
    <s v="S1"/>
    <m/>
    <d v="2025-01-03T00:00:00"/>
    <d v="1899-12-30T14:10:18"/>
    <d v="2025-01-03T00:00:00"/>
    <d v="1899-12-30T14:09:16"/>
    <d v="2025-01-03T00:00:00"/>
    <d v="1899-12-30T14:44:59"/>
    <x v="0"/>
    <s v="RFCPI"/>
    <s v="7022039499"/>
    <s v="FBO"/>
    <d v="1899-12-30T00:36:45"/>
    <d v="1899-12-30T00:35:43"/>
    <d v="1899-12-30T00:01:02"/>
    <s v="Granel"/>
    <s v="E001"/>
    <x v="2"/>
    <d v="1899-12-30T00:34:41"/>
    <d v="1899-12-30T00:35:43"/>
    <n v="14"/>
    <x v="4"/>
    <x v="2"/>
    <x v="1"/>
    <n v="0"/>
    <n v="0"/>
    <s v="OK"/>
    <s v="Granel"/>
    <x v="1"/>
    <n v="0"/>
    <s v="F. MALAGA"/>
    <s v="A"/>
    <d v="1899-12-30T00:01:02"/>
    <d v="1899-12-30T00:01:02"/>
    <s v="OK"/>
    <m/>
    <m/>
    <d v="1899-12-30T00:00:00"/>
    <d v="1899-12-30T00:34:41"/>
    <n v="6"/>
    <n v="-7.1759259259007724E-4"/>
    <n v="34.683333333335931"/>
    <n v="14"/>
    <s v="Si"/>
  </r>
  <r>
    <s v="CSMA"/>
    <s v="2025000261"/>
    <x v="0"/>
    <s v="ER6822BBF"/>
    <s v="E7574KJX"/>
    <d v="2025-01-03T00:00:00"/>
    <m/>
    <s v="3269"/>
    <x v="36"/>
    <s v="PA"/>
    <s v="S2"/>
    <m/>
    <d v="2025-01-03T00:00:00"/>
    <d v="1899-12-30T14:48:44"/>
    <d v="2025-01-03T00:00:00"/>
    <d v="1899-12-30T14:47:41"/>
    <d v="2025-01-03T00:00:00"/>
    <d v="1899-12-30T15:15:21"/>
    <x v="0"/>
    <s v="RFCPI"/>
    <s v="7022039500"/>
    <s v="FBO"/>
    <d v="1899-12-30T00:28:43"/>
    <d v="1899-12-30T00:27:40"/>
    <d v="1899-12-30T00:01:03"/>
    <s v="Granel"/>
    <s v="E001"/>
    <x v="2"/>
    <d v="1899-12-30T00:26:37"/>
    <d v="1899-12-30T00:27:40"/>
    <n v="14"/>
    <x v="4"/>
    <x v="2"/>
    <x v="1"/>
    <n v="0"/>
    <n v="0"/>
    <s v="OK"/>
    <s v="Granel"/>
    <x v="1"/>
    <n v="0"/>
    <s v="F. MALAGA"/>
    <s v="A"/>
    <d v="1899-12-30T00:01:03"/>
    <d v="1899-12-30T00:01:03"/>
    <s v="OK"/>
    <m/>
    <m/>
    <d v="1899-12-30T00:00:00"/>
    <d v="1899-12-30T00:26:37"/>
    <n v="6"/>
    <n v="-7.291666666700003E-4"/>
    <n v="26.616666666657665"/>
    <n v="15"/>
    <s v="Si"/>
  </r>
  <r>
    <s v="CSMA"/>
    <s v="2025000266"/>
    <x v="0"/>
    <s v="ECO02801R"/>
    <s v="E8474FTB"/>
    <d v="2025-01-03T00:00:00"/>
    <m/>
    <s v="3269"/>
    <x v="36"/>
    <s v="PA"/>
    <s v="S2"/>
    <m/>
    <d v="2025-01-03T00:00:00"/>
    <d v="1899-12-30T15:07:25"/>
    <d v="2025-01-03T00:00:00"/>
    <d v="1899-12-30T15:06:24"/>
    <d v="2025-01-03T00:00:00"/>
    <d v="1899-12-30T15:34:28"/>
    <x v="0"/>
    <s v="RFCPI"/>
    <s v="7022039502"/>
    <s v="FBO"/>
    <d v="1899-12-30T00:29:05"/>
    <d v="1899-12-30T00:28:04"/>
    <d v="1899-12-30T00:01:01"/>
    <s v="Granel"/>
    <s v="E001"/>
    <x v="2"/>
    <d v="1899-12-30T00:27:03"/>
    <d v="1899-12-30T00:28:04"/>
    <n v="15"/>
    <x v="4"/>
    <x v="2"/>
    <x v="1"/>
    <n v="0"/>
    <n v="0"/>
    <s v="OK"/>
    <s v="Granel"/>
    <x v="1"/>
    <n v="0"/>
    <s v="F. MALAGA"/>
    <s v="A"/>
    <d v="1899-12-30T00:01:01"/>
    <d v="1899-12-30T00:01:01"/>
    <s v="OK"/>
    <m/>
    <m/>
    <d v="1899-12-30T00:00:00"/>
    <d v="1899-12-30T00:27:03"/>
    <n v="6"/>
    <n v="-7.0601851851992414E-4"/>
    <n v="27.050000000011263"/>
    <n v="15"/>
    <s v="Si"/>
  </r>
  <r>
    <s v="CSMA"/>
    <s v="2025000274"/>
    <x v="0"/>
    <s v="EMA03008R"/>
    <s v="E0621KGK"/>
    <d v="2025-01-03T00:00:00"/>
    <m/>
    <s v="3269"/>
    <x v="36"/>
    <s v="PA"/>
    <s v="S2"/>
    <m/>
    <d v="2025-01-03T00:00:00"/>
    <d v="1899-12-30T15:58:29"/>
    <d v="2025-01-03T00:00:00"/>
    <d v="1899-12-30T15:57:26"/>
    <d v="2025-01-03T00:00:00"/>
    <d v="1899-12-30T16:29:18"/>
    <x v="0"/>
    <s v="RFCPI"/>
    <s v="7022039504"/>
    <s v="FBO"/>
    <d v="1899-12-30T00:32:55"/>
    <d v="1899-12-30T00:31:52"/>
    <d v="1899-12-30T00:01:03"/>
    <s v="Granel"/>
    <s v="E001"/>
    <x v="2"/>
    <d v="1899-12-30T00:30:49"/>
    <d v="1899-12-30T00:31:52"/>
    <n v="15"/>
    <x v="4"/>
    <x v="2"/>
    <x v="1"/>
    <n v="0"/>
    <n v="0"/>
    <s v="OK"/>
    <s v="Granel"/>
    <x v="1"/>
    <n v="0"/>
    <s v="F. MALAGA"/>
    <s v="A"/>
    <d v="1899-12-30T00:01:03"/>
    <d v="1899-12-30T00:01:03"/>
    <s v="OK"/>
    <m/>
    <m/>
    <d v="1899-12-30T00:00:00"/>
    <d v="1899-12-30T00:30:49"/>
    <n v="6"/>
    <n v="-7.291666666700003E-4"/>
    <n v="30.816666666662478"/>
    <n v="16"/>
    <s v="Si"/>
  </r>
  <r>
    <s v="CSMA"/>
    <s v="2025000277"/>
    <x v="0"/>
    <s v="EEMA0693DC"/>
    <m/>
    <d v="2025-01-03T00:00:00"/>
    <m/>
    <s v="3283"/>
    <x v="38"/>
    <s v="PA"/>
    <s v="PA"/>
    <m/>
    <d v="2025-01-03T00:00:00"/>
    <d v="1899-12-30T16:33:22"/>
    <d v="2025-01-03T00:00:00"/>
    <d v="1899-12-30T16:32:19"/>
    <d v="2025-01-03T00:00:00"/>
    <d v="1899-12-30T17:00:11"/>
    <x v="0"/>
    <s v="RFCPI"/>
    <s v="7022039506"/>
    <s v="EXW"/>
    <d v="1899-12-30T00:28:55"/>
    <d v="1899-12-30T00:27:52"/>
    <d v="1899-12-30T00:01:03"/>
    <s v="Ensacado"/>
    <s v="E002"/>
    <x v="1"/>
    <d v="1899-12-30T00:26:49"/>
    <d v="1899-12-30T00:27:52"/>
    <n v="16"/>
    <x v="4"/>
    <x v="2"/>
    <x v="2"/>
    <n v="0"/>
    <n v="0"/>
    <s v="OK"/>
    <s v="Ensacado"/>
    <x v="1"/>
    <n v="0"/>
    <s v="F. MALAGA"/>
    <s v="A"/>
    <d v="1899-12-30T00:01:03"/>
    <d v="1899-12-30T00:01:03"/>
    <s v="OK"/>
    <m/>
    <m/>
    <d v="1899-12-30T00:00:00"/>
    <d v="1899-12-30T00:26:49"/>
    <n v="6"/>
    <n v="-7.2916666666000829E-4"/>
    <n v="26.816666666673683"/>
    <n v="17"/>
    <s v="Si"/>
  </r>
  <r>
    <s v="CSMA"/>
    <s v="2025000282"/>
    <x v="0"/>
    <s v="ESE07849R"/>
    <s v="E8094GLY"/>
    <d v="2025-01-03T00:00:00"/>
    <m/>
    <s v="3264"/>
    <x v="35"/>
    <s v="PA"/>
    <s v="S1"/>
    <m/>
    <d v="2025-01-03T00:00:00"/>
    <d v="1899-12-30T17:09:30"/>
    <d v="2025-01-03T00:00:00"/>
    <d v="1899-12-30T17:08:28"/>
    <d v="2025-01-03T00:00:00"/>
    <d v="1899-12-30T17:29:28"/>
    <x v="0"/>
    <s v="RFCPI"/>
    <s v="7022039507"/>
    <s v="FBO"/>
    <d v="1899-12-30T00:22:02"/>
    <d v="1899-12-30T00:21:00"/>
    <d v="1899-12-30T00:01:02"/>
    <s v="Granel"/>
    <s v="E001"/>
    <x v="2"/>
    <d v="1899-12-30T00:19:58"/>
    <d v="1899-12-30T00:21:00"/>
    <n v="17"/>
    <x v="4"/>
    <x v="2"/>
    <x v="1"/>
    <n v="0"/>
    <n v="0"/>
    <s v="OK"/>
    <s v="Granel"/>
    <x v="1"/>
    <n v="0"/>
    <s v="F. MALAGA"/>
    <s v="A"/>
    <d v="1899-12-30T00:01:02"/>
    <d v="1899-12-30T00:01:02"/>
    <s v="OK"/>
    <m/>
    <m/>
    <d v="1899-12-30T00:00:00"/>
    <d v="1899-12-30T00:19:58"/>
    <n v="6"/>
    <n v="-7.1759259259995822E-4"/>
    <n v="19.966666666665738"/>
    <n v="17"/>
    <s v="Si"/>
  </r>
  <r>
    <s v="CSMA"/>
    <s v="2025000286"/>
    <x v="0"/>
    <s v="ER8221BBJ"/>
    <s v="E3888GZR"/>
    <d v="2025-01-07T00:00:00"/>
    <m/>
    <s v="3269"/>
    <x v="36"/>
    <s v="PA"/>
    <s v="S7"/>
    <m/>
    <d v="2025-01-07T00:00:00"/>
    <d v="1899-12-30T05:01:03"/>
    <d v="2025-01-07T00:00:00"/>
    <d v="1899-12-30T04:59:48"/>
    <d v="2025-01-07T00:00:00"/>
    <d v="1899-12-30T05:34:48"/>
    <x v="0"/>
    <s v="RFCPI"/>
    <s v="7022039508"/>
    <s v="EXW"/>
    <d v="1899-12-30T00:36:15"/>
    <d v="1899-12-30T00:35:00"/>
    <d v="1899-12-30T00:01:15"/>
    <s v="Granel"/>
    <s v="E001"/>
    <x v="1"/>
    <d v="1899-12-30T00:33:45"/>
    <d v="1899-12-30T00:35:00"/>
    <n v="5"/>
    <x v="5"/>
    <x v="3"/>
    <x v="1"/>
    <n v="0"/>
    <n v="0"/>
    <s v="OK"/>
    <s v="Granel"/>
    <x v="1"/>
    <n v="0"/>
    <s v="F. MALAGA"/>
    <s v="A"/>
    <d v="1899-12-30T00:01:15"/>
    <d v="1899-12-30T00:01:15"/>
    <s v="OK"/>
    <m/>
    <m/>
    <d v="1899-12-30T00:00:00"/>
    <d v="1899-12-30T00:33:45"/>
    <n v="3"/>
    <n v="-8.6805555556002112E-4"/>
    <n v="33.75"/>
    <n v="5"/>
    <s v="Si"/>
  </r>
  <r>
    <s v="CSMA"/>
    <s v="2025000284"/>
    <x v="0"/>
    <s v="ER8349BDL"/>
    <s v="E9043KYN"/>
    <d v="2025-01-07T00:00:00"/>
    <m/>
    <s v="3264"/>
    <x v="35"/>
    <s v="PA"/>
    <s v="S1"/>
    <m/>
    <d v="2025-01-07T00:00:00"/>
    <d v="1899-12-30T05:00:34"/>
    <d v="2025-01-07T00:00:00"/>
    <d v="1899-12-30T04:59:23"/>
    <d v="2025-01-07T00:00:00"/>
    <d v="1899-12-30T06:23:10"/>
    <x v="0"/>
    <s v="RFCPI"/>
    <s v="7022039510"/>
    <s v="EXW"/>
    <d v="1899-12-30T01:24:58"/>
    <d v="1899-12-30T01:23:47"/>
    <d v="1899-12-30T00:01:11"/>
    <s v="Granel"/>
    <s v="E001"/>
    <x v="1"/>
    <d v="1899-12-30T01:22:36"/>
    <d v="1899-12-30T01:23:47"/>
    <n v="5"/>
    <x v="5"/>
    <x v="3"/>
    <x v="1"/>
    <n v="0"/>
    <n v="0"/>
    <s v="OK"/>
    <s v="Granel"/>
    <x v="1"/>
    <n v="0"/>
    <s v="F. MALAGA"/>
    <s v="B"/>
    <d v="1899-12-30T00:01:11"/>
    <d v="1899-12-30T00:01:11"/>
    <s v="OK"/>
    <m/>
    <m/>
    <d v="1899-12-30T00:00:00"/>
    <d v="1899-12-30T01:22:36"/>
    <n v="3"/>
    <n v="-8.2175925926000759E-4"/>
    <n v="82.599999999998403"/>
    <n v="6"/>
    <s v="No"/>
  </r>
  <r>
    <s v="CSMA"/>
    <s v="2025000285"/>
    <x v="0"/>
    <s v="ER8880BDL"/>
    <s v="E7970JYD"/>
    <d v="2025-01-07T00:00:00"/>
    <m/>
    <s v="3264"/>
    <x v="35"/>
    <s v="PA"/>
    <s v="S1"/>
    <m/>
    <d v="2025-01-07T00:00:00"/>
    <d v="1899-12-30T05:00:40"/>
    <d v="2025-01-07T00:00:00"/>
    <d v="1899-12-30T04:59:26"/>
    <d v="2025-01-07T00:00:00"/>
    <d v="1899-12-30T06:23:30"/>
    <x v="0"/>
    <s v="RFCPI"/>
    <s v="7022039511"/>
    <s v="EXW"/>
    <d v="1899-12-30T01:25:18"/>
    <d v="1899-12-30T01:24:04"/>
    <d v="1899-12-30T00:01:14"/>
    <s v="Granel"/>
    <s v="E001"/>
    <x v="1"/>
    <d v="1899-12-30T01:22:50"/>
    <d v="1899-12-30T01:24:04"/>
    <n v="5"/>
    <x v="5"/>
    <x v="3"/>
    <x v="1"/>
    <n v="0"/>
    <n v="0"/>
    <s v="OK"/>
    <s v="Granel"/>
    <x v="1"/>
    <n v="0"/>
    <s v="F. MALAGA"/>
    <s v="B"/>
    <d v="1899-12-30T00:01:14"/>
    <d v="1899-12-30T00:01:14"/>
    <s v="OK"/>
    <m/>
    <m/>
    <d v="1899-12-30T00:00:00"/>
    <d v="1899-12-30T01:22:50"/>
    <n v="3"/>
    <n v="-8.564814814900068E-4"/>
    <n v="82.83333333332159"/>
    <n v="6"/>
    <s v="No"/>
  </r>
  <r>
    <s v="CSMA"/>
    <s v="2025000297"/>
    <x v="0"/>
    <s v="ER8381BBJ"/>
    <s v="E0509JJH"/>
    <d v="2025-01-07T00:00:00"/>
    <m/>
    <s v="3269"/>
    <x v="36"/>
    <s v="PA"/>
    <s v="S2"/>
    <m/>
    <d v="2025-01-07T00:00:00"/>
    <d v="1899-12-30T06:01:38"/>
    <d v="2025-01-07T00:00:00"/>
    <d v="1899-12-30T06:00:23"/>
    <d v="2025-01-07T00:00:00"/>
    <d v="1899-12-30T06:35:55"/>
    <x v="0"/>
    <s v="RFCPI"/>
    <s v="7022039512"/>
    <s v="FBO"/>
    <d v="1899-12-30T00:36:47"/>
    <d v="1899-12-30T00:35:32"/>
    <d v="1899-12-30T00:01:15"/>
    <s v="Granel"/>
    <s v="E001"/>
    <x v="2"/>
    <d v="1899-12-30T00:34:17"/>
    <d v="1899-12-30T00:35:32"/>
    <n v="6"/>
    <x v="5"/>
    <x v="3"/>
    <x v="1"/>
    <n v="0"/>
    <n v="0"/>
    <s v="OK"/>
    <s v="Granel"/>
    <x v="1"/>
    <n v="0"/>
    <s v="F. MALAGA"/>
    <s v="A"/>
    <d v="1899-12-30T00:01:15"/>
    <d v="1899-12-30T00:01:15"/>
    <s v="OK"/>
    <m/>
    <m/>
    <d v="1899-12-30T00:00:00"/>
    <d v="1899-12-30T00:34:17"/>
    <n v="3"/>
    <n v="-8.6805555555996561E-4"/>
    <n v="34.283333333332827"/>
    <n v="6"/>
    <s v="Si"/>
  </r>
  <r>
    <s v="CSMA"/>
    <s v="2025000287"/>
    <x v="0"/>
    <s v="ER3673BBX"/>
    <s v="E1228KBR"/>
    <d v="2025-01-07T00:00:00"/>
    <m/>
    <s v="3264"/>
    <x v="35"/>
    <s v="PA"/>
    <s v="S1"/>
    <m/>
    <d v="2025-01-07T00:00:00"/>
    <d v="1899-12-30T05:01:53"/>
    <d v="2025-01-07T00:00:00"/>
    <d v="1899-12-30T05:00:37"/>
    <d v="2025-01-07T00:00:00"/>
    <d v="1899-12-30T06:42:03"/>
    <x v="0"/>
    <s v="RFCPI"/>
    <s v="7022039513"/>
    <s v="EXW"/>
    <d v="1899-12-30T01:42:42"/>
    <d v="1899-12-30T01:41:26"/>
    <d v="1899-12-30T00:01:16"/>
    <s v="Granel"/>
    <s v="E001"/>
    <x v="1"/>
    <d v="1899-12-30T01:40:10"/>
    <d v="1899-12-30T01:41:26"/>
    <n v="5"/>
    <x v="5"/>
    <x v="3"/>
    <x v="1"/>
    <n v="0"/>
    <n v="0"/>
    <s v="OK"/>
    <s v="Granel"/>
    <x v="1"/>
    <n v="0"/>
    <s v="F. MALAGA"/>
    <s v="C"/>
    <d v="1899-12-30T00:01:16"/>
    <d v="1899-12-30T00:01:16"/>
    <s v="OK"/>
    <m/>
    <m/>
    <d v="1899-12-30T00:00:00"/>
    <d v="1899-12-30T01:40:10"/>
    <n v="3"/>
    <n v="-8.7962962963000768E-4"/>
    <n v="100.16666666667359"/>
    <n v="6"/>
    <s v="No"/>
  </r>
  <r>
    <s v="CSMA"/>
    <s v="2025000300"/>
    <x v="0"/>
    <s v="ER7400BBF"/>
    <s v="E8916KGF"/>
    <d v="2025-01-07T00:00:00"/>
    <m/>
    <s v="3262"/>
    <x v="43"/>
    <s v="PA"/>
    <s v="S6"/>
    <m/>
    <d v="2025-01-07T00:00:00"/>
    <d v="1899-12-30T06:12:31"/>
    <d v="2025-01-07T00:00:00"/>
    <d v="1899-12-30T06:11:15"/>
    <d v="2025-01-07T00:00:00"/>
    <d v="1899-12-30T06:44:11"/>
    <x v="0"/>
    <s v="RFCPI"/>
    <s v="7022039514"/>
    <s v="FBO"/>
    <d v="1899-12-30T00:34:12"/>
    <d v="1899-12-30T00:32:56"/>
    <d v="1899-12-30T00:01:16"/>
    <s v="Granel"/>
    <s v="E001"/>
    <x v="2"/>
    <d v="1899-12-30T00:31:40"/>
    <d v="1899-12-30T00:32:56"/>
    <n v="6"/>
    <x v="5"/>
    <x v="3"/>
    <x v="1"/>
    <n v="0"/>
    <n v="0"/>
    <s v="OK"/>
    <s v="Granel"/>
    <x v="1"/>
    <n v="0"/>
    <s v="F. MALAGA"/>
    <s v="A"/>
    <d v="1899-12-30T00:01:16"/>
    <d v="1899-12-30T00:01:16"/>
    <s v="OK"/>
    <m/>
    <m/>
    <d v="1899-12-30T00:00:00"/>
    <d v="1899-12-30T00:31:40"/>
    <n v="3"/>
    <n v="-8.7962962963000768E-4"/>
    <n v="31.666666666665567"/>
    <n v="6"/>
    <s v="Si"/>
  </r>
  <r>
    <s v="CSMA"/>
    <s v="2025000298"/>
    <x v="0"/>
    <s v="ER9004BBK"/>
    <s v="E8822FFZ"/>
    <d v="2025-01-07T00:00:00"/>
    <m/>
    <s v="3269"/>
    <x v="36"/>
    <s v="PA"/>
    <s v="S2"/>
    <m/>
    <d v="2025-01-07T00:00:00"/>
    <d v="1899-12-30T06:05:21"/>
    <d v="2025-01-07T00:00:00"/>
    <d v="1899-12-30T06:04:11"/>
    <d v="2025-01-07T00:00:00"/>
    <d v="1899-12-30T06:54:05"/>
    <x v="0"/>
    <s v="RFCPI"/>
    <s v="7022039515"/>
    <s v="FBO"/>
    <d v="1899-12-30T00:51:04"/>
    <d v="1899-12-30T00:49:54"/>
    <d v="1899-12-30T00:01:10"/>
    <s v="Granel"/>
    <s v="E001"/>
    <x v="2"/>
    <d v="1899-12-30T00:48:44"/>
    <d v="1899-12-30T00:49:54"/>
    <n v="6"/>
    <x v="5"/>
    <x v="3"/>
    <x v="1"/>
    <n v="0"/>
    <n v="0"/>
    <s v="OK"/>
    <s v="Granel"/>
    <x v="1"/>
    <n v="0"/>
    <s v="F. MALAGA"/>
    <s v="B"/>
    <d v="1899-12-30T00:01:10"/>
    <d v="1899-12-30T00:01:10"/>
    <s v="OK"/>
    <m/>
    <m/>
    <d v="1899-12-30T00:00:00"/>
    <d v="1899-12-30T00:48:44"/>
    <n v="3"/>
    <n v="-8.1018518519004878E-4"/>
    <n v="48.733333333329568"/>
    <n v="6"/>
    <s v="No"/>
  </r>
  <r>
    <s v="CSMA"/>
    <s v="2025000289"/>
    <x v="0"/>
    <s v="ER7726BBG"/>
    <s v="E8976JGF"/>
    <d v="2025-01-07T00:00:00"/>
    <m/>
    <s v="3264"/>
    <x v="35"/>
    <s v="PA"/>
    <s v="S1"/>
    <m/>
    <d v="2025-01-07T00:00:00"/>
    <d v="1899-12-30T05:07:16"/>
    <d v="2025-01-07T00:00:00"/>
    <d v="1899-12-30T05:06:00"/>
    <d v="2025-01-07T00:00:00"/>
    <d v="1899-12-30T06:56:09"/>
    <x v="0"/>
    <s v="RFCPI"/>
    <s v="7022039516"/>
    <s v="EXW"/>
    <d v="1899-12-30T01:51:25"/>
    <d v="1899-12-30T01:50:09"/>
    <d v="1899-12-30T00:01:16"/>
    <s v="Granel"/>
    <s v="E001"/>
    <x v="1"/>
    <d v="1899-12-30T01:48:53"/>
    <d v="1899-12-30T01:50:09"/>
    <n v="5"/>
    <x v="5"/>
    <x v="3"/>
    <x v="1"/>
    <n v="0"/>
    <n v="0"/>
    <s v="OK"/>
    <s v="Granel"/>
    <x v="1"/>
    <n v="0"/>
    <s v="F. MALAGA"/>
    <s v="C"/>
    <d v="1899-12-30T00:01:16"/>
    <d v="1899-12-30T00:01:16"/>
    <s v="OK"/>
    <m/>
    <m/>
    <d v="1899-12-30T00:00:00"/>
    <d v="1899-12-30T01:48:53"/>
    <n v="3"/>
    <n v="-8.7962962963000768E-4"/>
    <n v="108.88333333333917"/>
    <n v="6"/>
    <s v="No"/>
  </r>
  <r>
    <s v="CSMA"/>
    <s v="2025000299"/>
    <x v="0"/>
    <s v="ER0898BBG"/>
    <s v="E2340KGX"/>
    <d v="2025-01-07T00:00:00"/>
    <m/>
    <s v="3269"/>
    <x v="36"/>
    <s v="PA"/>
    <s v="S2"/>
    <m/>
    <d v="2025-01-07T00:00:00"/>
    <d v="1899-12-30T06:08:56"/>
    <d v="2025-01-07T00:00:00"/>
    <d v="1899-12-30T06:07:39"/>
    <d v="2025-01-07T00:00:00"/>
    <d v="1899-12-30T07:00:33"/>
    <x v="0"/>
    <s v="RFCPI"/>
    <s v="7022039517"/>
    <s v="FBO"/>
    <d v="1899-12-30T00:54:11"/>
    <d v="1899-12-30T00:52:54"/>
    <d v="1899-12-30T00:01:17"/>
    <s v="Granel"/>
    <s v="E001"/>
    <x v="2"/>
    <d v="1899-12-30T00:51:37"/>
    <d v="1899-12-30T00:52:54"/>
    <n v="6"/>
    <x v="5"/>
    <x v="3"/>
    <x v="1"/>
    <n v="0"/>
    <n v="0"/>
    <s v="OK"/>
    <s v="Granel"/>
    <x v="1"/>
    <n v="0"/>
    <s v="F. MALAGA"/>
    <s v="B"/>
    <d v="1899-12-30T00:01:17"/>
    <d v="1899-12-30T00:01:17"/>
    <s v="OK"/>
    <m/>
    <m/>
    <d v="1899-12-30T00:00:00"/>
    <d v="1899-12-30T00:51:37"/>
    <n v="3"/>
    <n v="-8.9120370369999424E-4"/>
    <n v="51.61666666667044"/>
    <n v="7"/>
    <s v="No"/>
  </r>
  <r>
    <s v="CSMA"/>
    <s v="2025000304"/>
    <x v="0"/>
    <s v="ER9275BBY"/>
    <s v="E9746LXV"/>
    <d v="2025-01-07T00:00:00"/>
    <m/>
    <s v="3260"/>
    <x v="41"/>
    <s v="PA"/>
    <s v="S8"/>
    <m/>
    <d v="2025-01-07T00:00:00"/>
    <d v="1899-12-30T06:33:35"/>
    <d v="2025-01-07T00:00:00"/>
    <d v="1899-12-30T06:32:19"/>
    <d v="2025-01-07T00:00:00"/>
    <d v="1899-12-30T07:02:18"/>
    <x v="0"/>
    <s v="RFCPI"/>
    <s v="7022039518"/>
    <s v="EXW"/>
    <d v="1899-12-30T00:31:15"/>
    <d v="1899-12-30T00:29:59"/>
    <d v="1899-12-30T00:01:16"/>
    <s v="Granel"/>
    <s v="E001"/>
    <x v="1"/>
    <d v="1899-12-30T00:28:43"/>
    <d v="1899-12-30T00:29:59"/>
    <n v="6"/>
    <x v="5"/>
    <x v="3"/>
    <x v="1"/>
    <n v="0"/>
    <n v="0"/>
    <s v="OK"/>
    <s v="Granel"/>
    <x v="1"/>
    <n v="0"/>
    <s v="F. MALAGA"/>
    <s v="A"/>
    <d v="1899-12-30T00:01:16"/>
    <d v="1899-12-30T00:01:16"/>
    <s v="OK"/>
    <m/>
    <m/>
    <d v="1899-12-30T00:00:00"/>
    <d v="1899-12-30T00:28:43"/>
    <n v="3"/>
    <n v="-8.7962962963000768E-4"/>
    <n v="28.716666666667184"/>
    <n v="7"/>
    <s v="Si"/>
  </r>
  <r>
    <s v="CSMA"/>
    <s v="2025000310"/>
    <x v="0"/>
    <s v="ER1295BBJ"/>
    <s v="E3824GTP"/>
    <d v="2025-01-07T00:00:00"/>
    <m/>
    <s v="3283"/>
    <x v="38"/>
    <s v="PA"/>
    <s v="PA"/>
    <m/>
    <d v="2025-01-07T00:00:00"/>
    <d v="1899-12-30T06:41:46"/>
    <d v="2025-01-07T00:00:00"/>
    <d v="1899-12-30T06:40:30"/>
    <d v="2025-01-07T00:00:00"/>
    <d v="1899-12-30T07:03:10"/>
    <x v="0"/>
    <s v="RFCPI"/>
    <s v="7022039519"/>
    <s v="FBO"/>
    <d v="1899-12-30T00:23:56"/>
    <d v="1899-12-30T00:22:40"/>
    <d v="1899-12-30T00:01:16"/>
    <s v="Ensacado"/>
    <s v="E002"/>
    <x v="2"/>
    <d v="1899-12-30T00:21:24"/>
    <d v="1899-12-30T00:22:40"/>
    <n v="6"/>
    <x v="5"/>
    <x v="3"/>
    <x v="2"/>
    <n v="0"/>
    <n v="0"/>
    <s v="OK"/>
    <s v="Ensacado"/>
    <x v="1"/>
    <n v="0"/>
    <s v="F. MALAGA"/>
    <s v="A"/>
    <d v="1899-12-30T00:01:16"/>
    <d v="1899-12-30T00:01:16"/>
    <s v="OK"/>
    <m/>
    <m/>
    <d v="1899-12-30T00:00:00"/>
    <d v="1899-12-30T00:21:24"/>
    <n v="3"/>
    <n v="-8.7962962963000768E-4"/>
    <n v="21.399999999998389"/>
    <n v="7"/>
    <s v="Si"/>
  </r>
  <r>
    <s v="CSMA"/>
    <s v="2025000288"/>
    <x v="0"/>
    <s v="ER1713BDR"/>
    <s v="E3374MVP"/>
    <d v="2025-01-07T00:00:00"/>
    <m/>
    <s v="3264"/>
    <x v="35"/>
    <s v="PA"/>
    <s v="S1"/>
    <m/>
    <d v="2025-01-07T00:00:00"/>
    <d v="1899-12-30T05:04:11"/>
    <d v="2025-01-07T00:00:00"/>
    <d v="1899-12-30T05:02:55"/>
    <d v="2025-01-07T00:00:00"/>
    <d v="1899-12-30T07:05:18"/>
    <x v="0"/>
    <s v="RFCPI"/>
    <s v="7022039520"/>
    <s v="FBO"/>
    <d v="1899-12-30T02:03:39"/>
    <d v="1899-12-30T02:02:23"/>
    <d v="1899-12-30T00:01:16"/>
    <s v="Granel"/>
    <s v="E001"/>
    <x v="2"/>
    <d v="1899-12-30T02:01:07"/>
    <d v="1899-12-30T02:02:23"/>
    <n v="5"/>
    <x v="5"/>
    <x v="3"/>
    <x v="1"/>
    <n v="0"/>
    <n v="0"/>
    <s v="OK"/>
    <s v="Granel"/>
    <x v="1"/>
    <n v="0"/>
    <s v="F. MALAGA"/>
    <s v="C"/>
    <d v="1899-12-30T00:01:16"/>
    <d v="1899-12-30T00:01:16"/>
    <s v="OK"/>
    <m/>
    <m/>
    <d v="1899-12-30T00:00:00"/>
    <d v="1899-12-30T02:01:07"/>
    <n v="3"/>
    <n v="-8.7962962963000768E-4"/>
    <n v="121.11666666665757"/>
    <n v="7"/>
    <s v="No"/>
  </r>
  <r>
    <s v="CSMA"/>
    <s v="2025000313"/>
    <x v="0"/>
    <s v="ER7252BBV"/>
    <s v="E3178LFN"/>
    <d v="2025-01-07T00:00:00"/>
    <m/>
    <s v="3260"/>
    <x v="41"/>
    <s v="PA"/>
    <s v="S8"/>
    <m/>
    <d v="2025-01-07T00:00:00"/>
    <d v="1899-12-30T06:48:57"/>
    <d v="2025-01-07T00:00:00"/>
    <d v="1899-12-30T06:47:41"/>
    <d v="2025-01-07T00:00:00"/>
    <d v="1899-12-30T07:15:28"/>
    <x v="0"/>
    <s v="RFCPI"/>
    <s v="7022039522"/>
    <s v="EXW"/>
    <d v="1899-12-30T00:29:03"/>
    <d v="1899-12-30T00:27:47"/>
    <d v="1899-12-30T00:01:16"/>
    <s v="Granel"/>
    <s v="E001"/>
    <x v="1"/>
    <d v="1899-12-30T00:26:31"/>
    <d v="1899-12-30T00:27:47"/>
    <n v="6"/>
    <x v="5"/>
    <x v="3"/>
    <x v="1"/>
    <n v="0"/>
    <n v="0"/>
    <s v="OK"/>
    <s v="Granel"/>
    <x v="1"/>
    <n v="0"/>
    <s v="F. MALAGA"/>
    <s v="A"/>
    <d v="1899-12-30T00:01:16"/>
    <d v="1899-12-30T00:01:16"/>
    <s v="OK"/>
    <m/>
    <m/>
    <d v="1899-12-30T00:00:00"/>
    <d v="1899-12-30T00:26:31"/>
    <n v="3"/>
    <n v="-8.7962962963000768E-4"/>
    <n v="26.516666666664044"/>
    <n v="7"/>
    <s v="Si"/>
  </r>
  <r>
    <s v="CSMA"/>
    <s v="2025000303"/>
    <x v="0"/>
    <s v="ER1055BBH"/>
    <s v="E0721JRZ"/>
    <d v="2025-01-07T00:00:00"/>
    <m/>
    <s v="3264"/>
    <x v="35"/>
    <s v="PA"/>
    <s v="S1"/>
    <m/>
    <d v="2025-01-07T00:00:00"/>
    <d v="1899-12-30T06:18:09"/>
    <d v="2025-01-07T00:00:00"/>
    <d v="1899-12-30T06:16:52"/>
    <d v="2025-01-07T00:00:00"/>
    <d v="1899-12-30T07:15:35"/>
    <x v="0"/>
    <s v="RFCPI"/>
    <s v="7022039523"/>
    <s v="FBO"/>
    <d v="1899-12-30T01:00:00"/>
    <d v="1899-12-30T00:58:43"/>
    <d v="1899-12-30T00:01:17"/>
    <s v="Granel"/>
    <s v="E001"/>
    <x v="2"/>
    <d v="1899-12-30T00:57:26"/>
    <d v="1899-12-30T00:58:43"/>
    <n v="6"/>
    <x v="5"/>
    <x v="3"/>
    <x v="1"/>
    <n v="0"/>
    <n v="0"/>
    <s v="OK"/>
    <s v="Granel"/>
    <x v="1"/>
    <n v="0"/>
    <s v="F. MALAGA"/>
    <s v="B"/>
    <d v="1899-12-30T00:01:17"/>
    <d v="1899-12-30T00:01:17"/>
    <s v="OK"/>
    <m/>
    <m/>
    <d v="1899-12-30T00:00:00"/>
    <d v="1899-12-30T00:57:26"/>
    <n v="3"/>
    <n v="-8.9120370371004176E-4"/>
    <n v="57.433333333334367"/>
    <n v="7"/>
    <s v="No"/>
  </r>
  <r>
    <s v="CSMA"/>
    <s v="2025000301"/>
    <x v="0"/>
    <s v="ER0936BBS"/>
    <s v="E1632JZF"/>
    <d v="2025-01-07T00:00:00"/>
    <m/>
    <s v="3269"/>
    <x v="36"/>
    <s v="PA"/>
    <s v="S2"/>
    <m/>
    <d v="2025-01-07T00:00:00"/>
    <d v="1899-12-30T06:13:41"/>
    <d v="2025-01-07T00:00:00"/>
    <d v="1899-12-30T06:12:25"/>
    <d v="2025-01-07T00:00:00"/>
    <d v="1899-12-30T07:17:28"/>
    <x v="0"/>
    <s v="RFCPI"/>
    <s v="7022039524"/>
    <s v="FBO"/>
    <d v="1899-12-30T01:06:19"/>
    <d v="1899-12-30T01:05:03"/>
    <d v="1899-12-30T00:01:16"/>
    <s v="Granel"/>
    <s v="E001"/>
    <x v="2"/>
    <d v="1899-12-30T01:03:47"/>
    <d v="1899-12-30T01:05:03"/>
    <n v="6"/>
    <x v="5"/>
    <x v="3"/>
    <x v="1"/>
    <n v="0"/>
    <n v="0"/>
    <s v="OK"/>
    <s v="Granel"/>
    <x v="1"/>
    <n v="0"/>
    <s v="F. MALAGA"/>
    <s v="B"/>
    <d v="1899-12-30T00:01:16"/>
    <d v="1899-12-30T00:01:16"/>
    <s v="OK"/>
    <m/>
    <m/>
    <d v="1899-12-30T00:00:00"/>
    <d v="1899-12-30T01:03:47"/>
    <n v="3"/>
    <n v="-8.7962962962001567E-4"/>
    <n v="63.783333333345595"/>
    <n v="7"/>
    <s v="No"/>
  </r>
  <r>
    <s v="CSMA"/>
    <s v="2025000305"/>
    <x v="0"/>
    <s v="ER6871BBR"/>
    <s v="E8831LZK"/>
    <d v="2025-01-07T00:00:00"/>
    <m/>
    <s v="3264"/>
    <x v="35"/>
    <s v="PA"/>
    <s v="S1"/>
    <m/>
    <d v="2025-01-07T00:00:00"/>
    <d v="1899-12-30T06:34:01"/>
    <d v="2025-01-07T00:00:00"/>
    <d v="1899-12-30T06:32:44"/>
    <d v="2025-01-07T00:00:00"/>
    <d v="1899-12-30T07:25:39"/>
    <x v="0"/>
    <s v="RFCPI"/>
    <s v="7022039525"/>
    <s v="FBO"/>
    <d v="1899-12-30T00:54:12"/>
    <d v="1899-12-30T00:52:55"/>
    <d v="1899-12-30T00:01:17"/>
    <s v="Granel"/>
    <s v="E001"/>
    <x v="2"/>
    <d v="1899-12-30T00:51:38"/>
    <d v="1899-12-30T00:52:55"/>
    <n v="6"/>
    <x v="5"/>
    <x v="3"/>
    <x v="1"/>
    <n v="0"/>
    <n v="0"/>
    <s v="OK"/>
    <s v="Granel"/>
    <x v="1"/>
    <n v="0"/>
    <s v="F. MALAGA"/>
    <s v="B"/>
    <d v="1899-12-30T00:01:17"/>
    <d v="1899-12-30T00:01:17"/>
    <s v="OK"/>
    <m/>
    <m/>
    <d v="1899-12-30T00:00:00"/>
    <d v="1899-12-30T00:51:38"/>
    <n v="3"/>
    <n v="-8.9120370370998625E-4"/>
    <n v="51.633333333331223"/>
    <n v="7"/>
    <s v="No"/>
  </r>
  <r>
    <s v="CSMA"/>
    <s v="2025000308"/>
    <x v="0"/>
    <s v="ER3809BBS"/>
    <s v="E9449KGB"/>
    <d v="2025-01-07T00:00:00"/>
    <m/>
    <s v="3264"/>
    <x v="35"/>
    <s v="PA"/>
    <s v="S1"/>
    <m/>
    <d v="2025-01-07T00:00:00"/>
    <d v="1899-12-30T06:39:01"/>
    <d v="2025-01-07T00:00:00"/>
    <d v="1899-12-30T06:37:45"/>
    <d v="2025-01-07T00:00:00"/>
    <d v="1899-12-30T07:31:54"/>
    <x v="0"/>
    <s v="RFCPI"/>
    <s v="7022039526"/>
    <s v="FBO"/>
    <d v="1899-12-30T00:55:25"/>
    <d v="1899-12-30T00:54:09"/>
    <d v="1899-12-30T00:01:16"/>
    <s v="Granel"/>
    <s v="E001"/>
    <x v="2"/>
    <d v="1899-12-30T00:52:53"/>
    <d v="1899-12-30T00:54:09"/>
    <n v="6"/>
    <x v="5"/>
    <x v="3"/>
    <x v="1"/>
    <n v="0"/>
    <n v="0"/>
    <s v="OK"/>
    <s v="Granel"/>
    <x v="1"/>
    <n v="0"/>
    <s v="F. MALAGA"/>
    <s v="B"/>
    <d v="1899-12-30T00:01:16"/>
    <d v="1899-12-30T00:01:16"/>
    <s v="OK"/>
    <m/>
    <m/>
    <d v="1899-12-30T00:00:00"/>
    <d v="1899-12-30T00:52:53"/>
    <n v="3"/>
    <n v="-8.7962962963000768E-4"/>
    <n v="52.883333333323186"/>
    <n v="7"/>
    <s v="No"/>
  </r>
  <r>
    <s v="CSMA"/>
    <s v="2025000314"/>
    <x v="0"/>
    <s v="EE9925BVC"/>
    <s v="E9925BVC"/>
    <d v="2025-01-07T00:00:00"/>
    <m/>
    <s v="3282"/>
    <x v="40"/>
    <s v="PA"/>
    <m/>
    <m/>
    <d v="2025-01-07T00:00:00"/>
    <d v="1899-12-30T06:56:27"/>
    <d v="2025-01-07T00:00:00"/>
    <d v="1899-12-30T17:57:00"/>
    <d v="2025-01-07T00:00:00"/>
    <d v="1899-12-30T07:33:46"/>
    <x v="251"/>
    <s v="E_AROMEROR"/>
    <s v="7022039527"/>
    <s v="FBO"/>
    <d v="1899-12-30T21:23:47"/>
    <d v="1899-12-30T10:23:14"/>
    <d v="1899-12-30T11:00:33"/>
    <s v="Ensacado"/>
    <s v="E002"/>
    <x v="2"/>
    <d v="1899-12-30T00:37:19"/>
    <n v="-0.43280092592593"/>
    <n v="6"/>
    <x v="5"/>
    <x v="3"/>
    <x v="2"/>
    <n v="0"/>
    <n v="0"/>
    <s v="OK"/>
    <s v="Ensacado"/>
    <x v="1"/>
    <n v="0"/>
    <s v="F. MALAGA"/>
    <s v="A"/>
    <d v="1899-12-30T11:00:33"/>
    <d v="1899-12-30T10:02:33"/>
    <s v="KO"/>
    <m/>
    <m/>
    <d v="1899-12-30T00:00:00"/>
    <d v="1899-12-30T00:37:19"/>
    <n v="3"/>
    <d v="1899-12-30T11:00:33"/>
    <n v="37.31666666666397"/>
    <n v="7"/>
    <s v="Si"/>
  </r>
  <r>
    <s v="CSMA"/>
    <s v="2025000290"/>
    <x v="0"/>
    <s v="ER2915BBJ"/>
    <s v="E7812KXB"/>
    <d v="2025-01-07T00:00:00"/>
    <m/>
    <s v="3264"/>
    <x v="35"/>
    <s v="PA"/>
    <s v="S1"/>
    <m/>
    <d v="2025-01-07T00:00:00"/>
    <d v="1899-12-30T05:31:04"/>
    <d v="2025-01-07T00:00:00"/>
    <d v="1899-12-30T05:29:48"/>
    <d v="2025-01-07T00:00:00"/>
    <d v="1899-12-30T07:36:47"/>
    <x v="0"/>
    <s v="RFCPI"/>
    <s v="7022039528"/>
    <s v="EXW"/>
    <d v="1899-12-30T02:08:15"/>
    <d v="1899-12-30T02:06:59"/>
    <d v="1899-12-30T00:01:16"/>
    <s v="Granel"/>
    <s v="E001"/>
    <x v="1"/>
    <d v="1899-12-30T02:05:43"/>
    <d v="1899-12-30T02:06:59"/>
    <n v="5"/>
    <x v="5"/>
    <x v="3"/>
    <x v="1"/>
    <n v="0"/>
    <n v="0"/>
    <s v="OK"/>
    <s v="Granel"/>
    <x v="1"/>
    <n v="0"/>
    <s v="F. MALAGA"/>
    <s v="C"/>
    <d v="1899-12-30T00:01:16"/>
    <d v="1899-12-30T00:01:16"/>
    <s v="OK"/>
    <m/>
    <m/>
    <d v="1899-12-30T00:00:00"/>
    <d v="1899-12-30T02:05:43"/>
    <n v="3"/>
    <n v="-8.7962962963000768E-4"/>
    <n v="125.71666666666556"/>
    <n v="7"/>
    <s v="No"/>
  </r>
  <r>
    <s v="CSMA"/>
    <s v="2025000317"/>
    <x v="0"/>
    <s v="ER4695BDR"/>
    <s v="E9461JBD"/>
    <d v="2025-01-07T00:00:00"/>
    <m/>
    <s v="3264"/>
    <x v="35"/>
    <s v="PA"/>
    <s v="S1"/>
    <m/>
    <d v="2025-01-07T00:00:00"/>
    <d v="1899-12-30T07:06:17"/>
    <d v="2025-01-07T00:00:00"/>
    <d v="1899-12-30T07:05:01"/>
    <d v="2025-01-07T00:00:00"/>
    <d v="1899-12-30T07:48:42"/>
    <x v="0"/>
    <s v="RFCPI"/>
    <s v="7022039529"/>
    <s v="EXW"/>
    <d v="1899-12-30T00:44:57"/>
    <d v="1899-12-30T00:43:41"/>
    <d v="1899-12-30T00:01:16"/>
    <s v="Granel"/>
    <s v="E001"/>
    <x v="1"/>
    <d v="1899-12-30T00:42:25"/>
    <d v="1899-12-30T00:43:41"/>
    <n v="7"/>
    <x v="5"/>
    <x v="3"/>
    <x v="1"/>
    <n v="0"/>
    <n v="0"/>
    <s v="OK"/>
    <s v="Granel"/>
    <x v="1"/>
    <n v="0"/>
    <s v="F. MALAGA"/>
    <s v="A"/>
    <d v="1899-12-30T00:01:16"/>
    <d v="1899-12-30T00:01:16"/>
    <s v="OK"/>
    <m/>
    <m/>
    <d v="1899-12-30T00:00:00"/>
    <d v="1899-12-30T00:42:25"/>
    <n v="3"/>
    <n v="-8.7962962963000768E-4"/>
    <n v="42.416666666668768"/>
    <n v="7"/>
    <s v="Si"/>
  </r>
  <r>
    <s v="CSMA"/>
    <s v="2025000320"/>
    <x v="0"/>
    <s v="EM23188R"/>
    <s v="E4446DBR"/>
    <d v="2025-01-07T00:00:00"/>
    <m/>
    <s v="3283"/>
    <x v="38"/>
    <s v="PA"/>
    <s v="PA"/>
    <m/>
    <d v="2025-01-07T00:00:00"/>
    <d v="1899-12-30T07:26:47"/>
    <d v="2025-01-07T00:00:00"/>
    <d v="1899-12-30T07:25:31"/>
    <d v="2025-01-07T00:00:00"/>
    <d v="1899-12-30T07:55:56"/>
    <x v="0"/>
    <s v="RFCPI"/>
    <s v="7022039531"/>
    <s v="EXW"/>
    <d v="1899-12-30T00:31:41"/>
    <d v="1899-12-30T00:30:25"/>
    <d v="1899-12-30T00:01:16"/>
    <s v="Ensacado"/>
    <s v="E002"/>
    <x v="1"/>
    <d v="1899-12-30T00:29:09"/>
    <d v="1899-12-30T00:30:25"/>
    <n v="7"/>
    <x v="5"/>
    <x v="3"/>
    <x v="2"/>
    <n v="0"/>
    <n v="0"/>
    <s v="OK"/>
    <s v="Ensacado"/>
    <x v="1"/>
    <n v="0"/>
    <s v="F. MALAGA"/>
    <s v="A"/>
    <d v="1899-12-30T00:01:16"/>
    <d v="1899-12-30T00:01:16"/>
    <s v="OK"/>
    <m/>
    <m/>
    <d v="1899-12-30T00:00:00"/>
    <d v="1899-12-30T00:29:09"/>
    <n v="3"/>
    <n v="-8.7962962963000768E-4"/>
    <n v="29.150000000006393"/>
    <n v="7"/>
    <s v="Si"/>
  </r>
  <r>
    <s v="CSMA"/>
    <s v="2025000322"/>
    <x v="0"/>
    <s v="ER8167BCF"/>
    <s v="E2589JTB"/>
    <d v="2025-01-07T00:00:00"/>
    <m/>
    <s v="3264"/>
    <x v="35"/>
    <s v="PA"/>
    <s v="S1"/>
    <m/>
    <d v="2025-01-07T00:00:00"/>
    <d v="1899-12-30T07:31:11"/>
    <d v="2025-01-07T00:00:00"/>
    <d v="1899-12-30T07:29:55"/>
    <d v="2025-01-07T00:00:00"/>
    <d v="1899-12-30T08:06:26"/>
    <x v="0"/>
    <s v="RFCPI"/>
    <s v="7022039532"/>
    <s v="FBO"/>
    <d v="1899-12-30T00:37:47"/>
    <d v="1899-12-30T00:36:31"/>
    <d v="1899-12-30T00:01:16"/>
    <s v="Granel"/>
    <s v="E001"/>
    <x v="2"/>
    <d v="1899-12-30T00:35:15"/>
    <d v="1899-12-30T00:36:31"/>
    <n v="7"/>
    <x v="5"/>
    <x v="3"/>
    <x v="1"/>
    <n v="0"/>
    <n v="0"/>
    <s v="OK"/>
    <s v="Granel"/>
    <x v="1"/>
    <n v="0"/>
    <s v="F. MALAGA"/>
    <s v="A"/>
    <d v="1899-12-30T00:01:16"/>
    <d v="1899-12-30T00:01:16"/>
    <s v="OK"/>
    <m/>
    <m/>
    <d v="1899-12-30T00:00:00"/>
    <d v="1899-12-30T00:35:15"/>
    <n v="3"/>
    <n v="-8.7962962962995217E-4"/>
    <n v="35.250000000004789"/>
    <n v="8"/>
    <s v="Si"/>
  </r>
  <r>
    <s v="CSMA"/>
    <s v="2025000316"/>
    <x v="0"/>
    <s v="ER2310BBX"/>
    <s v="E5477KKG"/>
    <d v="2025-01-07T00:00:00"/>
    <m/>
    <s v="3264"/>
    <x v="35"/>
    <s v="PA"/>
    <s v="S1"/>
    <m/>
    <d v="2025-01-07T00:00:00"/>
    <d v="1899-12-30T07:01:31"/>
    <d v="2025-01-07T00:00:00"/>
    <d v="1899-12-30T07:00:16"/>
    <d v="2025-01-07T00:00:00"/>
    <d v="1899-12-30T08:19:49"/>
    <x v="0"/>
    <s v="RFCPI"/>
    <s v="7022039534"/>
    <s v="FBO"/>
    <d v="1899-12-30T01:20:48"/>
    <d v="1899-12-30T01:19:33"/>
    <d v="1899-12-30T00:01:15"/>
    <s v="Granel"/>
    <s v="E001"/>
    <x v="2"/>
    <d v="1899-12-30T01:18:18"/>
    <d v="1899-12-30T01:19:33"/>
    <n v="7"/>
    <x v="5"/>
    <x v="3"/>
    <x v="1"/>
    <n v="0"/>
    <n v="0"/>
    <s v="OK"/>
    <s v="Granel"/>
    <x v="1"/>
    <n v="0"/>
    <s v="F. MALAGA"/>
    <s v="B"/>
    <d v="1899-12-30T00:01:15"/>
    <d v="1899-12-30T00:01:15"/>
    <s v="OK"/>
    <m/>
    <m/>
    <d v="1899-12-30T00:00:00"/>
    <d v="1899-12-30T01:18:18"/>
    <n v="3"/>
    <n v="-8.6805555556002112E-4"/>
    <n v="78.300000000000011"/>
    <n v="8"/>
    <s v="No"/>
  </r>
  <r>
    <s v="CSMA"/>
    <s v="2025000326"/>
    <x v="0"/>
    <s v="ER2352BBS"/>
    <s v="E9571KML"/>
    <d v="2025-01-07T00:00:00"/>
    <m/>
    <s v="3269"/>
    <x v="36"/>
    <s v="PA"/>
    <s v="S2"/>
    <m/>
    <d v="2025-01-07T00:00:00"/>
    <d v="1899-12-30T07:55:39"/>
    <d v="2025-01-07T00:00:00"/>
    <d v="1899-12-30T07:54:23"/>
    <d v="2025-01-07T00:00:00"/>
    <d v="1899-12-30T08:24:14"/>
    <x v="0"/>
    <s v="RFCPI"/>
    <s v="7022039535"/>
    <s v="FBO"/>
    <d v="1899-12-30T00:31:07"/>
    <d v="1899-12-30T00:29:51"/>
    <d v="1899-12-30T00:01:16"/>
    <s v="Granel"/>
    <s v="E001"/>
    <x v="2"/>
    <d v="1899-12-30T00:28:35"/>
    <d v="1899-12-30T00:29:51"/>
    <n v="7"/>
    <x v="5"/>
    <x v="3"/>
    <x v="1"/>
    <n v="0"/>
    <n v="0"/>
    <s v="OK"/>
    <s v="Granel"/>
    <x v="1"/>
    <n v="0"/>
    <s v="F. MALAGA"/>
    <s v="A"/>
    <d v="1899-12-30T00:01:16"/>
    <d v="1899-12-30T00:01:16"/>
    <s v="OK"/>
    <m/>
    <m/>
    <d v="1899-12-30T00:00:00"/>
    <d v="1899-12-30T00:28:35"/>
    <n v="3"/>
    <n v="-8.7962962963000768E-4"/>
    <n v="28.583333333337613"/>
    <n v="8"/>
    <s v="Si"/>
  </r>
  <r>
    <s v="CSMA"/>
    <s v="2025000328"/>
    <x v="0"/>
    <s v="ER8221BBJ"/>
    <s v="E3888GZR"/>
    <d v="2025-01-07T00:00:00"/>
    <m/>
    <s v="3269"/>
    <x v="36"/>
    <s v="PA"/>
    <s v="S2"/>
    <m/>
    <d v="2025-01-07T00:00:00"/>
    <d v="1899-12-30T08:06:37"/>
    <d v="2025-01-07T00:00:00"/>
    <d v="1899-12-30T08:05:22"/>
    <d v="2025-01-07T00:00:00"/>
    <d v="1899-12-30T08:27:28"/>
    <x v="0"/>
    <s v="RFCPI"/>
    <s v="7022039536"/>
    <s v="EXW"/>
    <d v="1899-12-30T00:23:21"/>
    <d v="1899-12-30T00:22:06"/>
    <d v="1899-12-30T00:01:15"/>
    <s v="Granel"/>
    <s v="E001"/>
    <x v="1"/>
    <d v="1899-12-30T00:20:51"/>
    <d v="1899-12-30T00:22:06"/>
    <n v="8"/>
    <x v="5"/>
    <x v="3"/>
    <x v="1"/>
    <n v="0"/>
    <n v="0"/>
    <s v="OK"/>
    <s v="Granel"/>
    <x v="1"/>
    <n v="0"/>
    <s v="F. MALAGA"/>
    <s v="A"/>
    <d v="1899-12-30T00:01:15"/>
    <d v="1899-12-30T00:01:15"/>
    <s v="OK"/>
    <m/>
    <m/>
    <d v="1899-12-30T00:00:00"/>
    <d v="1899-12-30T00:20:51"/>
    <n v="3"/>
    <n v="-8.6805555555002911E-4"/>
    <n v="20.850000000004776"/>
    <n v="8"/>
    <s v="Si"/>
  </r>
  <r>
    <s v="CSMA"/>
    <s v="2025000329"/>
    <x v="0"/>
    <s v="ER8403BDR"/>
    <s v="E3173MJG"/>
    <d v="2025-01-07T00:00:00"/>
    <m/>
    <s v="3269"/>
    <x v="36"/>
    <s v="PA"/>
    <s v="S2"/>
    <m/>
    <d v="2025-01-07T00:00:00"/>
    <d v="1899-12-30T08:08:48"/>
    <d v="2025-01-07T00:00:00"/>
    <d v="1899-12-30T08:07:31"/>
    <d v="2025-01-07T00:00:00"/>
    <d v="1899-12-30T08:38:34"/>
    <x v="0"/>
    <s v="RFCPI"/>
    <s v="7022039537"/>
    <s v="FBO"/>
    <d v="1899-12-30T00:32:20"/>
    <d v="1899-12-30T00:31:03"/>
    <d v="1899-12-30T00:01:17"/>
    <s v="Granel"/>
    <s v="E001"/>
    <x v="2"/>
    <d v="1899-12-30T00:29:46"/>
    <d v="1899-12-30T00:31:03"/>
    <n v="8"/>
    <x v="5"/>
    <x v="3"/>
    <x v="1"/>
    <n v="0"/>
    <n v="0"/>
    <s v="OK"/>
    <s v="Granel"/>
    <x v="1"/>
    <n v="0"/>
    <s v="F. MALAGA"/>
    <s v="A"/>
    <d v="1899-12-30T00:01:17"/>
    <d v="1899-12-30T00:01:17"/>
    <s v="OK"/>
    <m/>
    <m/>
    <d v="1899-12-30T00:00:00"/>
    <d v="1899-12-30T00:29:46"/>
    <n v="3"/>
    <n v="-8.9120370369999424E-4"/>
    <n v="29.766666666671984"/>
    <n v="8"/>
    <s v="Si"/>
  </r>
  <r>
    <s v="CSMA"/>
    <s v=""/>
    <x v="0"/>
    <s v="E7440MTLR9981BDP"/>
    <s v="ER1963BDRR8610BDH"/>
    <d v="2025-01-07T00:00:00"/>
    <m/>
    <s v="3269"/>
    <x v="36"/>
    <s v="PA"/>
    <s v="PA"/>
    <m/>
    <d v="2025-01-07T00:00:00"/>
    <d v="1899-12-30T07:49:47"/>
    <d v="2025-01-07T00:00:00"/>
    <d v="1899-12-30T07:50:13"/>
    <d v="2025-01-07T00:00:00"/>
    <d v="1899-12-30T08:40:57"/>
    <x v="203"/>
    <s v="E_AROMEROR"/>
    <s v="7022039538"/>
    <s v="FBO"/>
    <d v="1899-12-30T00:51:10"/>
    <d v="1899-12-30T00:50:44"/>
    <d v="1899-12-30T00:00:26"/>
    <s v="Granel"/>
    <s v="E001"/>
    <x v="2"/>
    <d v="1899-12-30T00:51:10"/>
    <d v="1899-12-30T00:50:44"/>
    <n v="7"/>
    <x v="5"/>
    <x v="3"/>
    <x v="1"/>
    <n v="0"/>
    <n v="0"/>
    <s v="OK"/>
    <s v="Granel"/>
    <x v="1"/>
    <n v="0"/>
    <s v="F. MALAGA"/>
    <s v="B"/>
    <d v="1899-12-30T00:00:26"/>
    <d v="1899-12-30T00:00:26"/>
    <s v="OK"/>
    <m/>
    <m/>
    <d v="1899-12-30T00:00:00"/>
    <d v="1899-12-30T00:51:10"/>
    <n v="3"/>
    <d v="1899-12-30T00:00:26"/>
    <n v="51.166666666655985"/>
    <n v="8"/>
    <s v="No"/>
  </r>
  <r>
    <s v="CSMA"/>
    <s v="2025000330"/>
    <x v="0"/>
    <s v="ER2524BBY"/>
    <s v="E8306MSJ"/>
    <d v="2025-01-07T00:00:00"/>
    <m/>
    <s v="3264"/>
    <x v="35"/>
    <s v="PA"/>
    <s v="S1"/>
    <m/>
    <d v="2025-01-07T00:00:00"/>
    <d v="1899-12-30T08:12:40"/>
    <d v="2025-01-07T00:00:00"/>
    <d v="1899-12-30T08:11:24"/>
    <d v="2025-01-07T00:00:00"/>
    <d v="1899-12-30T08:44:58"/>
    <x v="0"/>
    <s v="RFCPI"/>
    <s v="7022039539"/>
    <s v="FBO"/>
    <d v="1899-12-30T00:34:50"/>
    <d v="1899-12-30T00:33:34"/>
    <d v="1899-12-30T00:01:16"/>
    <s v="Granel"/>
    <s v="E001"/>
    <x v="2"/>
    <d v="1899-12-30T00:32:18"/>
    <d v="1899-12-30T00:33:34"/>
    <n v="8"/>
    <x v="5"/>
    <x v="3"/>
    <x v="1"/>
    <n v="0"/>
    <n v="0"/>
    <s v="OK"/>
    <s v="Granel"/>
    <x v="1"/>
    <n v="0"/>
    <s v="F. MALAGA"/>
    <s v="A"/>
    <d v="1899-12-30T00:01:16"/>
    <d v="1899-12-30T00:01:16"/>
    <s v="OK"/>
    <m/>
    <m/>
    <d v="1899-12-30T00:00:00"/>
    <d v="1899-12-30T00:32:18"/>
    <n v="3"/>
    <n v="-8.7962962963000768E-4"/>
    <n v="32.300000000006406"/>
    <n v="8"/>
    <s v="Si"/>
  </r>
  <r>
    <s v="CSMA"/>
    <s v="2025000331"/>
    <x v="0"/>
    <s v="ER4902BBX"/>
    <s v="E6099JTB"/>
    <d v="2025-01-07T00:00:00"/>
    <m/>
    <s v="3282"/>
    <x v="40"/>
    <s v="PA"/>
    <s v="PA"/>
    <m/>
    <d v="2025-01-07T00:00:00"/>
    <d v="1899-12-30T08:13:26"/>
    <d v="2025-01-07T00:00:00"/>
    <d v="1899-12-30T08:12:11"/>
    <d v="2025-01-07T00:00:00"/>
    <d v="1899-12-30T08:58:27"/>
    <x v="0"/>
    <s v="RFCPI"/>
    <s v="7022039540"/>
    <s v="EXW"/>
    <d v="1899-12-30T00:47:31"/>
    <d v="1899-12-30T00:46:16"/>
    <d v="1899-12-30T00:01:15"/>
    <s v="Ensacado"/>
    <s v="E002"/>
    <x v="1"/>
    <d v="1899-12-30T00:45:01"/>
    <d v="1899-12-30T00:46:16"/>
    <n v="8"/>
    <x v="5"/>
    <x v="3"/>
    <x v="2"/>
    <n v="0"/>
    <n v="0"/>
    <s v="OK"/>
    <s v="Ensacado"/>
    <x v="1"/>
    <n v="0"/>
    <s v="F. MALAGA"/>
    <s v="B"/>
    <d v="1899-12-30T00:01:15"/>
    <d v="1899-12-30T00:01:15"/>
    <s v="OK"/>
    <m/>
    <m/>
    <d v="1899-12-30T00:00:00"/>
    <d v="1899-12-30T00:45:01"/>
    <n v="3"/>
    <n v="-8.6805555556002112E-4"/>
    <n v="45.016666666660782"/>
    <n v="8"/>
    <s v="No"/>
  </r>
  <r>
    <s v="CSMA"/>
    <s v="2025000334"/>
    <x v="0"/>
    <s v="ER8880BDL"/>
    <s v="E7970JYD"/>
    <d v="2025-01-07T00:00:00"/>
    <m/>
    <s v="3264"/>
    <x v="35"/>
    <s v="PA"/>
    <s v="S1"/>
    <m/>
    <d v="2025-01-07T00:00:00"/>
    <d v="1899-12-30T08:46:07"/>
    <d v="2025-01-07T00:00:00"/>
    <d v="1899-12-30T08:44:51"/>
    <d v="2025-01-07T00:00:00"/>
    <d v="1899-12-30T09:09:50"/>
    <x v="0"/>
    <s v="RFCPI"/>
    <s v="7022039541"/>
    <s v="EXW"/>
    <d v="1899-12-30T00:26:15"/>
    <d v="1899-12-30T00:24:59"/>
    <d v="1899-12-30T00:01:16"/>
    <s v="Granel"/>
    <s v="E001"/>
    <x v="1"/>
    <d v="1899-12-30T00:23:43"/>
    <d v="1899-12-30T00:24:59"/>
    <n v="8"/>
    <x v="5"/>
    <x v="3"/>
    <x v="1"/>
    <n v="0"/>
    <n v="0"/>
    <s v="OK"/>
    <s v="Granel"/>
    <x v="1"/>
    <n v="0"/>
    <s v="F. MALAGA"/>
    <s v="A"/>
    <d v="1899-12-30T00:01:16"/>
    <d v="1899-12-30T00:01:16"/>
    <s v="OK"/>
    <m/>
    <m/>
    <d v="1899-12-30T00:00:00"/>
    <d v="1899-12-30T00:23:43"/>
    <n v="3"/>
    <n v="-8.7962962963000768E-4"/>
    <n v="23.716666666655932"/>
    <n v="9"/>
    <s v="Si"/>
  </r>
  <r>
    <s v="CSMA"/>
    <s v="2025000337"/>
    <x v="0"/>
    <s v="ER5888BDP"/>
    <s v="E2277MGP"/>
    <d v="2025-01-07T00:00:00"/>
    <m/>
    <s v="3269"/>
    <x v="36"/>
    <s v="PA"/>
    <s v="S2"/>
    <m/>
    <d v="2025-01-07T00:00:00"/>
    <d v="1899-12-30T08:55:54"/>
    <d v="2025-01-07T00:00:00"/>
    <d v="1899-12-30T08:54:38"/>
    <d v="2025-01-07T00:00:00"/>
    <d v="1899-12-30T09:30:24"/>
    <x v="0"/>
    <s v="RFCPI"/>
    <s v="7022039542"/>
    <s v="EXW"/>
    <d v="1899-12-30T00:37:02"/>
    <d v="1899-12-30T00:35:46"/>
    <d v="1899-12-30T00:01:16"/>
    <s v="Granel"/>
    <s v="E001"/>
    <x v="1"/>
    <d v="1899-12-30T00:34:30"/>
    <d v="1899-12-30T00:35:46"/>
    <n v="8"/>
    <x v="5"/>
    <x v="3"/>
    <x v="1"/>
    <n v="0"/>
    <n v="0"/>
    <s v="OK"/>
    <s v="Granel"/>
    <x v="1"/>
    <n v="0"/>
    <s v="F. MALAGA"/>
    <s v="A"/>
    <d v="1899-12-30T00:01:16"/>
    <d v="1899-12-30T00:01:16"/>
    <s v="OK"/>
    <m/>
    <m/>
    <d v="1899-12-30T00:00:00"/>
    <d v="1899-12-30T00:34:30"/>
    <n v="3"/>
    <n v="-8.7962962963000768E-4"/>
    <n v="34.499999999995239"/>
    <n v="9"/>
    <s v="Si"/>
  </r>
  <r>
    <s v="CSMA"/>
    <s v="2025000336"/>
    <x v="0"/>
    <s v="ER5929BBB"/>
    <s v="E9884JZD"/>
    <d v="2025-01-07T00:00:00"/>
    <m/>
    <s v="3269"/>
    <x v="36"/>
    <s v="PA"/>
    <s v="S2"/>
    <m/>
    <d v="2025-01-07T00:00:00"/>
    <d v="1899-12-30T08:54:07"/>
    <d v="2025-01-07T00:00:00"/>
    <d v="1899-12-30T08:52:51"/>
    <d v="2025-01-07T00:00:00"/>
    <d v="1899-12-30T09:36:51"/>
    <x v="0"/>
    <s v="RFCPI"/>
    <s v="7022039543"/>
    <s v="FBO"/>
    <d v="1899-12-30T00:45:16"/>
    <d v="1899-12-30T00:44:00"/>
    <d v="1899-12-30T00:01:16"/>
    <s v="Granel"/>
    <s v="E001"/>
    <x v="2"/>
    <d v="1899-12-30T00:42:44"/>
    <d v="1899-12-30T00:44:00"/>
    <n v="8"/>
    <x v="5"/>
    <x v="3"/>
    <x v="1"/>
    <n v="0"/>
    <n v="0"/>
    <s v="OK"/>
    <s v="Granel"/>
    <x v="1"/>
    <n v="0"/>
    <s v="F. MALAGA"/>
    <s v="A"/>
    <d v="1899-12-30T00:01:16"/>
    <d v="1899-12-30T00:01:16"/>
    <s v="OK"/>
    <m/>
    <m/>
    <d v="1899-12-30T00:00:00"/>
    <d v="1899-12-30T00:42:44"/>
    <n v="3"/>
    <n v="-8.7962962963000768E-4"/>
    <n v="42.733333333339189"/>
    <n v="9"/>
    <s v="Si"/>
  </r>
  <r>
    <s v="CSMA"/>
    <s v="2025000345"/>
    <x v="0"/>
    <s v="ER8349BDL"/>
    <s v="E9043KYN"/>
    <d v="2025-01-07T00:00:00"/>
    <m/>
    <s v="3264"/>
    <x v="35"/>
    <s v="PA"/>
    <s v="S1"/>
    <m/>
    <d v="2025-01-07T00:00:00"/>
    <d v="1899-12-30T09:14:29"/>
    <d v="2025-01-07T00:00:00"/>
    <d v="1899-12-30T09:13:13"/>
    <d v="2025-01-07T00:00:00"/>
    <d v="1899-12-30T09:44:12"/>
    <x v="0"/>
    <s v="RFCPI"/>
    <s v="7022039544"/>
    <s v="EXW"/>
    <d v="1899-12-30T00:32:15"/>
    <d v="1899-12-30T00:30:59"/>
    <d v="1899-12-30T00:01:16"/>
    <s v="Granel"/>
    <s v="E001"/>
    <x v="1"/>
    <d v="1899-12-30T00:29:43"/>
    <d v="1899-12-30T00:30:59"/>
    <n v="9"/>
    <x v="5"/>
    <x v="3"/>
    <x v="1"/>
    <n v="0"/>
    <n v="0"/>
    <s v="OK"/>
    <s v="Granel"/>
    <x v="1"/>
    <n v="0"/>
    <s v="F. MALAGA"/>
    <s v="A"/>
    <d v="1899-12-30T00:01:16"/>
    <d v="1899-12-30T00:01:16"/>
    <s v="OK"/>
    <m/>
    <m/>
    <d v="1899-12-30T00:00:00"/>
    <d v="1899-12-30T00:29:43"/>
    <n v="3"/>
    <n v="-8.7962962963000768E-4"/>
    <n v="29.716666666660867"/>
    <n v="9"/>
    <s v="Si"/>
  </r>
  <r>
    <s v="CSMA"/>
    <s v="2025000349"/>
    <x v="0"/>
    <s v="ER3673BBX"/>
    <s v="E1228KBR"/>
    <d v="2025-01-07T00:00:00"/>
    <m/>
    <s v="3260"/>
    <x v="41"/>
    <s v="PA"/>
    <s v="S8"/>
    <m/>
    <d v="2025-01-07T00:00:00"/>
    <d v="1899-12-30T09:19:29"/>
    <d v="2025-01-07T00:00:00"/>
    <d v="1899-12-30T09:18:13"/>
    <d v="2025-01-07T00:00:00"/>
    <d v="1899-12-30T09:49:22"/>
    <x v="0"/>
    <s v="RFCPI"/>
    <s v="7022039545"/>
    <s v="EXW"/>
    <d v="1899-12-30T00:32:25"/>
    <d v="1899-12-30T00:31:09"/>
    <d v="1899-12-30T00:01:16"/>
    <s v="Granel"/>
    <s v="E001"/>
    <x v="1"/>
    <d v="1899-12-30T00:29:53"/>
    <d v="1899-12-30T00:31:09"/>
    <n v="9"/>
    <x v="5"/>
    <x v="3"/>
    <x v="1"/>
    <n v="0"/>
    <n v="0"/>
    <s v="OK"/>
    <s v="Granel"/>
    <x v="1"/>
    <n v="0"/>
    <s v="F. MALAGA"/>
    <s v="A"/>
    <d v="1899-12-30T00:01:16"/>
    <d v="1899-12-30T00:01:16"/>
    <s v="OK"/>
    <m/>
    <m/>
    <d v="1899-12-30T00:00:00"/>
    <d v="1899-12-30T00:29:53"/>
    <n v="3"/>
    <n v="-8.7962962963000768E-4"/>
    <n v="29.883333333340776"/>
    <n v="9"/>
    <s v="Si"/>
  </r>
  <r>
    <s v="CSMA"/>
    <s v="2025000351"/>
    <x v="0"/>
    <s v="ER6822BBF"/>
    <s v="E7574KJX"/>
    <d v="2025-01-07T00:00:00"/>
    <m/>
    <s v="3264"/>
    <x v="35"/>
    <s v="PA"/>
    <s v="S1"/>
    <m/>
    <d v="2025-01-07T00:00:00"/>
    <d v="1899-12-30T09:25:25"/>
    <d v="2025-01-07T00:00:00"/>
    <d v="1899-12-30T09:24:09"/>
    <d v="2025-01-07T00:00:00"/>
    <d v="1899-12-30T09:51:15"/>
    <x v="0"/>
    <s v="RFCPI"/>
    <s v="7022039546"/>
    <s v="FBO"/>
    <d v="1899-12-30T00:28:22"/>
    <d v="1899-12-30T00:27:06"/>
    <d v="1899-12-30T00:01:16"/>
    <s v="Granel"/>
    <s v="E001"/>
    <x v="2"/>
    <d v="1899-12-30T00:25:50"/>
    <d v="1899-12-30T00:27:06"/>
    <n v="9"/>
    <x v="5"/>
    <x v="3"/>
    <x v="1"/>
    <n v="0"/>
    <n v="0"/>
    <s v="OK"/>
    <s v="Granel"/>
    <x v="1"/>
    <n v="0"/>
    <s v="F. MALAGA"/>
    <s v="A"/>
    <d v="1899-12-30T00:01:16"/>
    <d v="1899-12-30T00:01:16"/>
    <s v="OK"/>
    <m/>
    <m/>
    <d v="1899-12-30T00:00:00"/>
    <d v="1899-12-30T00:25:50"/>
    <n v="3"/>
    <n v="-8.7962962963000768E-4"/>
    <n v="25.833333333340782"/>
    <n v="9"/>
    <s v="Si"/>
  </r>
  <r>
    <s v="CSMA"/>
    <s v="2025000353"/>
    <x v="0"/>
    <s v="ER4695BDR"/>
    <s v="E9461JBD"/>
    <d v="2025-01-07T00:00:00"/>
    <m/>
    <s v="3264"/>
    <x v="35"/>
    <s v="PA"/>
    <s v="S1"/>
    <m/>
    <d v="2025-01-07T00:00:00"/>
    <d v="1899-12-30T09:38:59"/>
    <d v="2025-01-07T00:00:00"/>
    <d v="1899-12-30T09:37:44"/>
    <d v="2025-01-07T00:00:00"/>
    <d v="1899-12-30T10:04:40"/>
    <x v="0"/>
    <s v="RFCPI"/>
    <s v="7022039547"/>
    <s v="EXW"/>
    <d v="1899-12-30T00:28:11"/>
    <d v="1899-12-30T00:26:56"/>
    <d v="1899-12-30T00:01:15"/>
    <s v="Granel"/>
    <s v="E001"/>
    <x v="1"/>
    <d v="1899-12-30T00:25:41"/>
    <d v="1899-12-30T00:26:56"/>
    <n v="9"/>
    <x v="5"/>
    <x v="3"/>
    <x v="1"/>
    <n v="0"/>
    <n v="0"/>
    <s v="OK"/>
    <s v="Granel"/>
    <x v="1"/>
    <n v="0"/>
    <s v="F. MALAGA"/>
    <s v="A"/>
    <d v="1899-12-30T00:01:15"/>
    <d v="1899-12-30T00:01:15"/>
    <s v="OK"/>
    <m/>
    <m/>
    <d v="1899-12-30T00:00:00"/>
    <d v="1899-12-30T00:25:41"/>
    <n v="3"/>
    <n v="-8.6805555555996561E-4"/>
    <n v="25.683333333336041"/>
    <n v="10"/>
    <s v="Si"/>
  </r>
  <r>
    <s v="CSMA"/>
    <s v="2025000354"/>
    <x v="0"/>
    <s v="ER0229BBR"/>
    <s v="E0631LTH"/>
    <d v="2025-01-07T00:00:00"/>
    <m/>
    <s v="3264"/>
    <x v="35"/>
    <s v="PA"/>
    <s v="S1"/>
    <m/>
    <d v="2025-01-07T00:00:00"/>
    <d v="1899-12-30T10:00:31"/>
    <d v="2025-01-07T00:00:00"/>
    <d v="1899-12-30T09:59:15"/>
    <d v="2025-01-07T00:00:00"/>
    <d v="1899-12-30T10:23:31"/>
    <x v="0"/>
    <s v="RFCPI"/>
    <s v="7022039549"/>
    <s v="FBO"/>
    <d v="1899-12-30T00:25:32"/>
    <d v="1899-12-30T00:24:16"/>
    <d v="1899-12-30T00:01:16"/>
    <s v="Granel"/>
    <s v="E001"/>
    <x v="2"/>
    <d v="1899-12-30T00:23:00"/>
    <d v="1899-12-30T00:24:16"/>
    <n v="10"/>
    <x v="5"/>
    <x v="3"/>
    <x v="1"/>
    <n v="0"/>
    <n v="0"/>
    <s v="OK"/>
    <s v="Granel"/>
    <x v="1"/>
    <n v="0"/>
    <s v="F. MALAGA"/>
    <s v="A"/>
    <d v="1899-12-30T00:01:16"/>
    <d v="1899-12-30T00:01:16"/>
    <s v="OK"/>
    <m/>
    <m/>
    <d v="1899-12-30T00:00:00"/>
    <d v="1899-12-30T00:23:00"/>
    <n v="3"/>
    <n v="-8.7962962963000768E-4"/>
    <n v="23.000000000011187"/>
    <n v="10"/>
    <s v="Si"/>
  </r>
  <r>
    <s v="CSMA"/>
    <s v="2025000357"/>
    <x v="0"/>
    <s v="ER7400BBF"/>
    <s v="E8916KGF"/>
    <d v="2025-01-07T00:00:00"/>
    <m/>
    <s v="3269"/>
    <x v="36"/>
    <s v="PA"/>
    <s v="S2"/>
    <m/>
    <d v="2025-01-07T00:00:00"/>
    <d v="1899-12-30T10:02:59"/>
    <d v="2025-01-07T00:00:00"/>
    <d v="1899-12-30T10:01:42"/>
    <d v="2025-01-07T00:00:00"/>
    <d v="1899-12-30T10:29:57"/>
    <x v="0"/>
    <s v="RFCPI"/>
    <s v="7022039550"/>
    <s v="FBO"/>
    <d v="1899-12-30T00:29:32"/>
    <d v="1899-12-30T00:28:15"/>
    <d v="1899-12-30T00:01:17"/>
    <s v="Granel"/>
    <s v="E001"/>
    <x v="2"/>
    <d v="1899-12-30T00:26:58"/>
    <d v="1899-12-30T00:28:15"/>
    <n v="10"/>
    <x v="5"/>
    <x v="3"/>
    <x v="1"/>
    <n v="0"/>
    <n v="0"/>
    <s v="OK"/>
    <s v="Granel"/>
    <x v="1"/>
    <n v="0"/>
    <s v="F. MALAGA"/>
    <s v="A"/>
    <d v="1899-12-30T00:01:17"/>
    <d v="1899-12-30T00:01:17"/>
    <s v="OK"/>
    <m/>
    <m/>
    <d v="1899-12-30T00:00:00"/>
    <d v="1899-12-30T00:26:58"/>
    <n v="3"/>
    <n v="-8.9120370371004176E-4"/>
    <n v="26.966666666663954"/>
    <n v="10"/>
    <s v="Si"/>
  </r>
  <r>
    <s v="CSMA"/>
    <s v="2025000356"/>
    <x v="0"/>
    <s v="ER5124BCC"/>
    <s v="E9619HBS"/>
    <d v="2025-01-07T00:00:00"/>
    <m/>
    <s v="3283"/>
    <x v="38"/>
    <s v="PA"/>
    <s v="PA"/>
    <m/>
    <d v="2025-01-07T00:00:00"/>
    <d v="1899-12-30T10:02:34"/>
    <d v="2025-01-07T00:00:00"/>
    <d v="1899-12-30T10:01:16"/>
    <d v="2025-01-07T00:00:00"/>
    <d v="1899-12-30T10:36:20"/>
    <x v="0"/>
    <s v="RFCPI"/>
    <s v="7022039551"/>
    <s v="EXW"/>
    <d v="1899-12-30T00:36:22"/>
    <d v="1899-12-30T00:35:04"/>
    <d v="1899-12-30T00:01:18"/>
    <s v="Ensacado"/>
    <s v="E002"/>
    <x v="1"/>
    <d v="1899-12-30T00:33:46"/>
    <d v="1899-12-30T00:35:04"/>
    <n v="10"/>
    <x v="5"/>
    <x v="3"/>
    <x v="2"/>
    <n v="0"/>
    <n v="0"/>
    <s v="OK"/>
    <s v="Ensacado"/>
    <x v="1"/>
    <n v="0"/>
    <s v="F. MALAGA"/>
    <s v="A"/>
    <d v="1899-12-30T00:01:18"/>
    <d v="1899-12-30T00:01:18"/>
    <s v="OK"/>
    <m/>
    <m/>
    <d v="1899-12-30T00:00:00"/>
    <d v="1899-12-30T00:33:46"/>
    <n v="3"/>
    <n v="-9.027777777699808E-4"/>
    <n v="33.766666666675171"/>
    <n v="10"/>
    <s v="Si"/>
  </r>
  <r>
    <s v="CSMA"/>
    <s v="2025000360"/>
    <x v="0"/>
    <s v="ER3520BBL"/>
    <s v="E4768KNH"/>
    <d v="2025-01-07T00:00:00"/>
    <m/>
    <s v="3269"/>
    <x v="36"/>
    <s v="PA"/>
    <s v="S2"/>
    <m/>
    <d v="2025-01-07T00:00:00"/>
    <d v="1899-12-30T10:09:38"/>
    <d v="2025-01-07T00:00:00"/>
    <d v="1899-12-30T10:08:21"/>
    <d v="2025-01-07T00:00:00"/>
    <d v="1899-12-30T10:40:50"/>
    <x v="0"/>
    <s v="RFCPI"/>
    <s v="7022039552"/>
    <s v="FBO"/>
    <d v="1899-12-30T00:33:46"/>
    <d v="1899-12-30T00:32:29"/>
    <d v="1899-12-30T00:01:17"/>
    <s v="Granel"/>
    <s v="E001"/>
    <x v="2"/>
    <d v="1899-12-30T00:31:12"/>
    <d v="1899-12-30T00:32:29"/>
    <n v="10"/>
    <x v="5"/>
    <x v="3"/>
    <x v="1"/>
    <n v="0"/>
    <n v="0"/>
    <s v="OK"/>
    <s v="Granel"/>
    <x v="1"/>
    <n v="0"/>
    <s v="F. MALAGA"/>
    <s v="A"/>
    <d v="1899-12-30T00:01:17"/>
    <d v="1899-12-30T00:01:17"/>
    <s v="OK"/>
    <m/>
    <m/>
    <d v="1899-12-30T00:00:00"/>
    <d v="1899-12-30T00:31:12"/>
    <n v="3"/>
    <n v="-8.9120370369999424E-4"/>
    <n v="31.200000000004877"/>
    <n v="10"/>
    <s v="Si"/>
  </r>
  <r>
    <s v="CSMA"/>
    <s v="2025000361"/>
    <x v="0"/>
    <s v="ER2341BBC"/>
    <s v="E2348KGX"/>
    <d v="2025-01-07T00:00:00"/>
    <m/>
    <s v="3264"/>
    <x v="35"/>
    <s v="PA"/>
    <s v="S1"/>
    <m/>
    <d v="2025-01-07T00:00:00"/>
    <d v="1899-12-30T10:24:17"/>
    <d v="2025-01-07T00:00:00"/>
    <d v="1899-12-30T10:23:00"/>
    <d v="2025-01-07T00:00:00"/>
    <d v="1899-12-30T10:48:45"/>
    <x v="0"/>
    <s v="RFCPI"/>
    <s v="7022039554"/>
    <s v="FBO"/>
    <d v="1899-12-30T00:27:02"/>
    <d v="1899-12-30T00:25:45"/>
    <d v="1899-12-30T00:01:17"/>
    <s v="Granel"/>
    <s v="E001"/>
    <x v="2"/>
    <d v="1899-12-30T00:24:28"/>
    <d v="1899-12-30T00:25:45"/>
    <n v="10"/>
    <x v="5"/>
    <x v="3"/>
    <x v="1"/>
    <n v="0"/>
    <n v="0"/>
    <s v="OK"/>
    <s v="Granel"/>
    <x v="1"/>
    <n v="0"/>
    <s v="F. MALAGA"/>
    <s v="A"/>
    <d v="1899-12-30T00:01:17"/>
    <d v="1899-12-30T00:01:17"/>
    <s v="OK"/>
    <m/>
    <m/>
    <d v="1899-12-30T00:00:00"/>
    <d v="1899-12-30T00:24:28"/>
    <n v="3"/>
    <n v="-8.9120370369999424E-4"/>
    <n v="24.46666666666556"/>
    <n v="10"/>
    <s v="Si"/>
  </r>
  <r>
    <s v="CSMA"/>
    <s v="2025000363"/>
    <x v="0"/>
    <s v="EE4428DBB"/>
    <m/>
    <d v="2025-01-07T00:00:00"/>
    <m/>
    <s v="3283"/>
    <x v="38"/>
    <s v="PA"/>
    <s v="PA"/>
    <m/>
    <d v="2025-01-07T00:00:00"/>
    <d v="1899-12-30T10:38:04"/>
    <d v="2025-01-07T00:00:00"/>
    <d v="1899-12-30T10:36:49"/>
    <d v="2025-01-07T00:00:00"/>
    <d v="1899-12-30T11:00:01"/>
    <x v="0"/>
    <s v="RFCPI"/>
    <s v="7022039556"/>
    <s v="EXW"/>
    <d v="1899-12-30T00:24:27"/>
    <d v="1899-12-30T00:23:12"/>
    <d v="1899-12-30T00:01:15"/>
    <s v="Ensacado"/>
    <s v="E002"/>
    <x v="1"/>
    <d v="1899-12-30T00:21:57"/>
    <d v="1899-12-30T00:23:12"/>
    <n v="10"/>
    <x v="5"/>
    <x v="3"/>
    <x v="2"/>
    <n v="0"/>
    <n v="0"/>
    <s v="OK"/>
    <s v="Ensacado"/>
    <x v="1"/>
    <n v="0"/>
    <s v="F. MALAGA"/>
    <s v="A"/>
    <d v="1899-12-30T00:01:15"/>
    <d v="1899-12-30T00:01:15"/>
    <s v="OK"/>
    <m/>
    <m/>
    <d v="1899-12-30T00:00:00"/>
    <d v="1899-12-30T00:21:57"/>
    <n v="3"/>
    <n v="-8.6805555555002911E-4"/>
    <n v="21.950000000006387"/>
    <n v="11"/>
    <s v="Si"/>
  </r>
  <r>
    <s v="CSMA"/>
    <s v="2025000364"/>
    <x v="0"/>
    <s v="ER0936BBS"/>
    <s v="E1632JZF"/>
    <d v="2025-01-07T00:00:00"/>
    <m/>
    <s v="3269"/>
    <x v="36"/>
    <s v="PA"/>
    <s v="S2"/>
    <m/>
    <d v="2025-01-07T00:00:00"/>
    <d v="1899-12-30T10:40:29"/>
    <d v="2025-01-07T00:00:00"/>
    <d v="1899-12-30T10:39:13"/>
    <d v="2025-01-07T00:00:00"/>
    <d v="1899-12-30T11:01:03"/>
    <x v="0"/>
    <s v="RFCPI"/>
    <s v="7022039557"/>
    <s v="FBO"/>
    <d v="1899-12-30T00:23:06"/>
    <d v="1899-12-30T00:21:50"/>
    <d v="1899-12-30T00:01:16"/>
    <s v="Granel"/>
    <s v="E001"/>
    <x v="2"/>
    <d v="1899-12-30T00:20:34"/>
    <d v="1899-12-30T00:21:50"/>
    <n v="10"/>
    <x v="5"/>
    <x v="3"/>
    <x v="1"/>
    <n v="0"/>
    <n v="0"/>
    <s v="OK"/>
    <s v="Granel"/>
    <x v="1"/>
    <n v="0"/>
    <s v="F. MALAGA"/>
    <s v="A"/>
    <d v="1899-12-30T00:01:16"/>
    <d v="1899-12-30T00:01:16"/>
    <s v="OK"/>
    <m/>
    <m/>
    <d v="1899-12-30T00:00:00"/>
    <d v="1899-12-30T00:20:34"/>
    <n v="3"/>
    <n v="-8.7962962963000768E-4"/>
    <n v="20.566666666670386"/>
    <n v="11"/>
    <s v="Si"/>
  </r>
  <r>
    <s v="CSMA"/>
    <s v="2025000369"/>
    <x v="0"/>
    <s v="ER8221BBJ"/>
    <s v="E3888GZR"/>
    <d v="2025-01-07T00:00:00"/>
    <m/>
    <s v="3269"/>
    <x v="36"/>
    <s v="PA"/>
    <s v="S2"/>
    <m/>
    <d v="2025-01-07T00:00:00"/>
    <d v="1899-12-30T10:59:22"/>
    <d v="2025-01-07T00:00:00"/>
    <d v="1899-12-30T10:58:06"/>
    <d v="2025-01-07T00:00:00"/>
    <d v="1899-12-30T11:20:12"/>
    <x v="0"/>
    <s v="RFCPI"/>
    <s v="7022039558"/>
    <s v="EXW"/>
    <d v="1899-12-30T00:23:22"/>
    <d v="1899-12-30T00:22:06"/>
    <d v="1899-12-30T00:01:16"/>
    <s v="Granel"/>
    <s v="E001"/>
    <x v="1"/>
    <d v="1899-12-30T00:20:50"/>
    <d v="1899-12-30T00:22:06"/>
    <n v="10"/>
    <x v="5"/>
    <x v="3"/>
    <x v="1"/>
    <n v="0"/>
    <n v="0"/>
    <s v="OK"/>
    <s v="Granel"/>
    <x v="1"/>
    <n v="0"/>
    <s v="F. MALAGA"/>
    <s v="A"/>
    <d v="1899-12-30T00:01:16"/>
    <d v="1899-12-30T00:01:16"/>
    <s v="OK"/>
    <m/>
    <m/>
    <d v="1899-12-30T00:00:00"/>
    <d v="1899-12-30T00:20:50"/>
    <n v="3"/>
    <n v="-8.7962962963000768E-4"/>
    <n v="20.833333333329609"/>
    <n v="11"/>
    <s v="Si"/>
  </r>
  <r>
    <s v="CSMA"/>
    <s v="2025000370"/>
    <x v="0"/>
    <s v="ER1055BBH"/>
    <s v="E0721JRZ"/>
    <d v="2025-01-07T00:00:00"/>
    <m/>
    <s v="3264"/>
    <x v="35"/>
    <s v="PA"/>
    <s v="S1"/>
    <m/>
    <d v="2025-01-07T00:00:00"/>
    <d v="1899-12-30T11:02:52"/>
    <d v="2025-01-07T00:00:00"/>
    <d v="1899-12-30T11:01:37"/>
    <d v="2025-01-07T00:00:00"/>
    <d v="1899-12-30T11:29:27"/>
    <x v="0"/>
    <s v="RFCPI"/>
    <s v="7022039559"/>
    <s v="FBO"/>
    <d v="1899-12-30T00:29:05"/>
    <d v="1899-12-30T00:27:50"/>
    <d v="1899-12-30T00:01:15"/>
    <s v="Granel"/>
    <s v="E001"/>
    <x v="2"/>
    <d v="1899-12-30T00:26:35"/>
    <d v="1899-12-30T00:27:50"/>
    <n v="11"/>
    <x v="5"/>
    <x v="3"/>
    <x v="1"/>
    <n v="0"/>
    <n v="0"/>
    <s v="OK"/>
    <s v="Granel"/>
    <x v="1"/>
    <n v="0"/>
    <s v="F. MALAGA"/>
    <s v="A"/>
    <d v="1899-12-30T00:01:15"/>
    <d v="1899-12-30T00:01:15"/>
    <s v="OK"/>
    <m/>
    <m/>
    <d v="1899-12-30T00:00:00"/>
    <d v="1899-12-30T00:26:35"/>
    <n v="3"/>
    <n v="-8.680555555499736E-4"/>
    <n v="26.583333333336022"/>
    <n v="11"/>
    <s v="Si"/>
  </r>
  <r>
    <s v="CSMA"/>
    <s v="2025000374"/>
    <x v="0"/>
    <s v="ER9004BBK"/>
    <s v="E8822FFZ"/>
    <d v="2025-01-07T00:00:00"/>
    <m/>
    <s v="3269"/>
    <x v="36"/>
    <s v="PA"/>
    <s v="S2"/>
    <m/>
    <d v="2025-01-07T00:00:00"/>
    <d v="1899-12-30T11:11:40"/>
    <d v="2025-01-07T00:00:00"/>
    <d v="1899-12-30T11:10:25"/>
    <d v="2025-01-07T00:00:00"/>
    <d v="1899-12-30T11:31:20"/>
    <x v="0"/>
    <s v="RFCPI"/>
    <s v="7022039560"/>
    <s v="FBO"/>
    <d v="1899-12-30T00:22:10"/>
    <d v="1899-12-30T00:20:55"/>
    <d v="1899-12-30T00:01:15"/>
    <s v="Granel"/>
    <s v="E001"/>
    <x v="2"/>
    <d v="1899-12-30T00:19:40"/>
    <d v="1899-12-30T00:20:55"/>
    <n v="11"/>
    <x v="5"/>
    <x v="3"/>
    <x v="1"/>
    <n v="0"/>
    <n v="0"/>
    <s v="OK"/>
    <s v="Granel"/>
    <x v="1"/>
    <n v="0"/>
    <s v="F. MALAGA"/>
    <s v="A"/>
    <d v="1899-12-30T00:01:15"/>
    <d v="1899-12-30T00:01:15"/>
    <s v="OK"/>
    <m/>
    <m/>
    <d v="1899-12-30T00:00:00"/>
    <d v="1899-12-30T00:19:40"/>
    <n v="3"/>
    <n v="-8.6805555556002112E-4"/>
    <n v="19.666666666656017"/>
    <n v="11"/>
    <s v="Si"/>
  </r>
  <r>
    <s v="CSMA"/>
    <s v="2025000380"/>
    <x v="0"/>
    <s v="EMA02414R"/>
    <s v="E4258HML"/>
    <d v="2025-01-07T00:00:00"/>
    <m/>
    <s v="3269"/>
    <x v="36"/>
    <s v="PA"/>
    <s v="S2"/>
    <m/>
    <d v="2025-01-07T00:00:00"/>
    <d v="1899-12-30T11:18:31"/>
    <d v="2025-01-07T00:00:00"/>
    <d v="1899-12-30T11:17:15"/>
    <d v="2025-01-07T00:00:00"/>
    <d v="1899-12-30T11:45:34"/>
    <x v="0"/>
    <s v="RFCPI"/>
    <s v="7022039562"/>
    <s v="FBO"/>
    <d v="1899-12-30T00:29:35"/>
    <d v="1899-12-30T00:28:19"/>
    <d v="1899-12-30T00:01:16"/>
    <s v="Granel"/>
    <s v="E001"/>
    <x v="2"/>
    <d v="1899-12-30T00:27:03"/>
    <d v="1899-12-30T00:28:19"/>
    <n v="11"/>
    <x v="5"/>
    <x v="3"/>
    <x v="1"/>
    <n v="0"/>
    <n v="0"/>
    <s v="OK"/>
    <s v="Granel"/>
    <x v="1"/>
    <n v="0"/>
    <s v="F. MALAGA"/>
    <s v="A"/>
    <d v="1899-12-30T00:01:16"/>
    <d v="1899-12-30T00:01:16"/>
    <s v="OK"/>
    <m/>
    <m/>
    <d v="1899-12-30T00:00:00"/>
    <d v="1899-12-30T00:27:03"/>
    <n v="3"/>
    <n v="-8.7962962962995217E-4"/>
    <n v="27.049999999996874"/>
    <n v="11"/>
    <s v="Si"/>
  </r>
  <r>
    <s v="CSMA"/>
    <s v="2025000377"/>
    <x v="0"/>
    <s v="ER7726BBG"/>
    <s v="E8976JGF"/>
    <d v="2025-01-07T00:00:00"/>
    <m/>
    <s v="3262"/>
    <x v="43"/>
    <s v="PA"/>
    <s v="S6"/>
    <m/>
    <d v="2025-01-07T00:00:00"/>
    <d v="1899-12-30T11:16:59"/>
    <d v="2025-01-07T00:00:00"/>
    <d v="1899-12-30T11:15:43"/>
    <d v="2025-01-07T00:00:00"/>
    <d v="1899-12-30T11:49:41"/>
    <x v="0"/>
    <s v="RFCPI"/>
    <s v="7022039563"/>
    <s v="EXW"/>
    <d v="1899-12-30T00:35:14"/>
    <d v="1899-12-30T00:33:58"/>
    <d v="1899-12-30T00:01:16"/>
    <s v="Granel"/>
    <s v="E001"/>
    <x v="1"/>
    <d v="1899-12-30T00:32:42"/>
    <d v="1899-12-30T00:33:58"/>
    <n v="11"/>
    <x v="5"/>
    <x v="3"/>
    <x v="1"/>
    <n v="0"/>
    <n v="0"/>
    <s v="OK"/>
    <s v="Granel"/>
    <x v="1"/>
    <n v="0"/>
    <s v="F. MALAGA"/>
    <s v="A"/>
    <d v="1899-12-30T00:01:16"/>
    <d v="1899-12-30T00:01:16"/>
    <s v="OK"/>
    <m/>
    <m/>
    <d v="1899-12-30T00:00:00"/>
    <d v="1899-12-30T00:32:42"/>
    <n v="3"/>
    <n v="-8.7962962962001567E-4"/>
    <n v="32.700000000009588"/>
    <n v="11"/>
    <s v="Si"/>
  </r>
  <r>
    <s v="CSMA"/>
    <s v="2025000381"/>
    <x v="0"/>
    <s v="EM23188R"/>
    <s v="E4446DBR"/>
    <d v="2025-01-07T00:00:00"/>
    <m/>
    <s v="3283"/>
    <x v="38"/>
    <s v="PA"/>
    <s v="PA"/>
    <m/>
    <d v="2025-01-07T00:00:00"/>
    <d v="1899-12-30T11:20:40"/>
    <d v="2025-01-07T00:00:00"/>
    <d v="1899-12-30T11:19:24"/>
    <d v="2025-01-07T00:00:00"/>
    <d v="1899-12-30T11:54:04"/>
    <x v="0"/>
    <s v="RFCPI"/>
    <s v="7022039564"/>
    <s v="EXW"/>
    <d v="1899-12-30T00:35:56"/>
    <d v="1899-12-30T00:34:40"/>
    <d v="1899-12-30T00:01:16"/>
    <s v="Ensacado"/>
    <s v="E002"/>
    <x v="1"/>
    <d v="1899-12-30T00:33:24"/>
    <d v="1899-12-30T00:34:40"/>
    <n v="11"/>
    <x v="5"/>
    <x v="3"/>
    <x v="2"/>
    <n v="0"/>
    <n v="0"/>
    <s v="OK"/>
    <s v="Ensacado"/>
    <x v="1"/>
    <n v="0"/>
    <s v="F. MALAGA"/>
    <s v="A"/>
    <d v="1899-12-30T00:01:16"/>
    <d v="1899-12-30T00:01:16"/>
    <s v="OK"/>
    <m/>
    <m/>
    <d v="1899-12-30T00:00:00"/>
    <d v="1899-12-30T00:33:24"/>
    <n v="3"/>
    <n v="-8.7962962963000768E-4"/>
    <n v="33.399999999993632"/>
    <n v="11"/>
    <s v="Si"/>
  </r>
  <r>
    <s v="CSMA"/>
    <s v="2025000387"/>
    <x v="0"/>
    <s v="ER8880BDL"/>
    <s v="E7970JYD"/>
    <d v="2025-01-07T00:00:00"/>
    <m/>
    <s v="3264"/>
    <x v="35"/>
    <s v="PA"/>
    <s v="S1"/>
    <m/>
    <d v="2025-01-07T00:00:00"/>
    <d v="1899-12-30T11:36:13"/>
    <d v="2025-01-07T00:00:00"/>
    <d v="1899-12-30T11:34:59"/>
    <d v="2025-01-07T00:00:00"/>
    <d v="1899-12-30T11:58:56"/>
    <x v="0"/>
    <s v="RFCPI"/>
    <s v="7022039565"/>
    <s v="EXW"/>
    <d v="1899-12-30T00:25:11"/>
    <d v="1899-12-30T00:23:57"/>
    <d v="1899-12-30T00:01:14"/>
    <s v="Granel"/>
    <s v="E001"/>
    <x v="1"/>
    <d v="1899-12-30T00:22:43"/>
    <d v="1899-12-30T00:23:57"/>
    <n v="11"/>
    <x v="5"/>
    <x v="3"/>
    <x v="1"/>
    <n v="0"/>
    <n v="0"/>
    <s v="OK"/>
    <s v="Granel"/>
    <x v="1"/>
    <n v="0"/>
    <s v="F. MALAGA"/>
    <s v="A"/>
    <d v="1899-12-30T00:01:14"/>
    <d v="1899-12-30T00:01:14"/>
    <s v="OK"/>
    <m/>
    <m/>
    <d v="1899-12-30T00:00:00"/>
    <d v="1899-12-30T00:22:43"/>
    <n v="3"/>
    <n v="-8.5648148148997905E-4"/>
    <n v="22.716666666662409"/>
    <n v="11"/>
    <s v="Si"/>
  </r>
  <r>
    <s v="CSMA"/>
    <s v="2025000391"/>
    <x v="0"/>
    <s v="ER5929BBB"/>
    <s v="E9884JZD"/>
    <d v="2025-01-07T00:00:00"/>
    <m/>
    <s v="3269"/>
    <x v="36"/>
    <s v="PA"/>
    <s v="S2"/>
    <m/>
    <d v="2025-01-07T00:00:00"/>
    <d v="1899-12-30T11:50:40"/>
    <d v="2025-01-07T00:00:00"/>
    <d v="1899-12-30T11:49:25"/>
    <d v="2025-01-07T00:00:00"/>
    <d v="1899-12-30T12:19:26"/>
    <x v="0"/>
    <s v="RFCPI"/>
    <s v="7022039567"/>
    <s v="FBO"/>
    <d v="1899-12-30T00:31:16"/>
    <d v="1899-12-30T00:30:01"/>
    <d v="1899-12-30T00:01:15"/>
    <s v="Granel"/>
    <s v="E001"/>
    <x v="2"/>
    <d v="1899-12-30T00:28:46"/>
    <d v="1899-12-30T00:30:01"/>
    <n v="11"/>
    <x v="5"/>
    <x v="3"/>
    <x v="1"/>
    <n v="0"/>
    <n v="0"/>
    <s v="OK"/>
    <s v="Granel"/>
    <x v="1"/>
    <n v="0"/>
    <s v="F. MALAGA"/>
    <s v="A"/>
    <d v="1899-12-30T00:01:15"/>
    <d v="1899-12-30T00:01:15"/>
    <s v="OK"/>
    <m/>
    <m/>
    <d v="1899-12-30T00:00:00"/>
    <d v="1899-12-30T00:28:46"/>
    <n v="3"/>
    <n v="-8.6805555556002112E-4"/>
    <n v="28.766666666663916"/>
    <n v="12"/>
    <s v="Si"/>
  </r>
  <r>
    <s v="CSMA"/>
    <s v="2025000393"/>
    <x v="0"/>
    <s v="ER7252BBV"/>
    <s v="E3178LFN"/>
    <d v="2025-01-07T00:00:00"/>
    <m/>
    <s v="3260"/>
    <x v="41"/>
    <s v="PA"/>
    <s v="S8"/>
    <m/>
    <d v="2025-01-07T00:00:00"/>
    <d v="1899-12-30T11:53:24"/>
    <d v="2025-01-07T00:00:00"/>
    <d v="1899-12-30T11:52:09"/>
    <d v="2025-01-07T00:00:00"/>
    <d v="1899-12-30T12:21:05"/>
    <x v="0"/>
    <s v="RFCPI"/>
    <s v="7022039568"/>
    <s v="EXW"/>
    <d v="1899-12-30T00:30:11"/>
    <d v="1899-12-30T00:28:56"/>
    <d v="1899-12-30T00:01:15"/>
    <s v="Granel"/>
    <s v="E001"/>
    <x v="1"/>
    <d v="1899-12-30T00:27:41"/>
    <d v="1899-12-30T00:28:56"/>
    <n v="11"/>
    <x v="5"/>
    <x v="3"/>
    <x v="1"/>
    <n v="0"/>
    <n v="0"/>
    <s v="OK"/>
    <s v="Granel"/>
    <x v="1"/>
    <n v="0"/>
    <s v="F. MALAGA"/>
    <s v="A"/>
    <d v="1899-12-30T00:01:15"/>
    <d v="1899-12-30T00:01:15"/>
    <s v="OK"/>
    <m/>
    <m/>
    <d v="1899-12-30T00:00:00"/>
    <d v="1899-12-30T00:27:41"/>
    <n v="3"/>
    <n v="-8.6805555556002112E-4"/>
    <n v="27.683333333323244"/>
    <n v="12"/>
    <s v="Si"/>
  </r>
  <r>
    <s v="CSMA"/>
    <s v="2025000386"/>
    <x v="0"/>
    <s v="ER1269BCV"/>
    <s v="E9257JGS"/>
    <d v="2025-01-07T00:00:00"/>
    <m/>
    <s v="3283"/>
    <x v="38"/>
    <s v="PA"/>
    <s v="PA"/>
    <m/>
    <d v="2025-01-07T00:00:00"/>
    <d v="1899-12-30T11:33:45"/>
    <d v="2025-01-07T00:00:00"/>
    <d v="1899-12-30T11:32:29"/>
    <d v="2025-01-07T00:00:00"/>
    <d v="1899-12-30T12:30:14"/>
    <x v="0"/>
    <s v="RFCPI"/>
    <s v="7022039570"/>
    <s v="FBO"/>
    <d v="1899-12-30T00:59:01"/>
    <d v="1899-12-30T00:57:45"/>
    <d v="1899-12-30T00:01:16"/>
    <s v="Ensacado"/>
    <s v="E002"/>
    <x v="2"/>
    <d v="1899-12-30T00:56:29"/>
    <d v="1899-12-30T00:57:45"/>
    <n v="11"/>
    <x v="5"/>
    <x v="3"/>
    <x v="2"/>
    <n v="0"/>
    <n v="0"/>
    <s v="OK"/>
    <s v="Ensacado"/>
    <x v="1"/>
    <n v="0"/>
    <s v="F. MALAGA"/>
    <s v="B"/>
    <d v="1899-12-30T00:01:16"/>
    <d v="1899-12-30T00:01:16"/>
    <s v="OK"/>
    <m/>
    <m/>
    <d v="1899-12-30T00:00:00"/>
    <d v="1899-12-30T00:56:29"/>
    <n v="3"/>
    <n v="-8.7962962963000768E-4"/>
    <n v="56.483333333337654"/>
    <n v="12"/>
    <s v="No"/>
  </r>
  <r>
    <s v="CSMA"/>
    <s v="2025000392"/>
    <x v="0"/>
    <s v="ER9858BBY"/>
    <s v="E8263KDM"/>
    <d v="2025-01-07T00:00:00"/>
    <m/>
    <s v="3264"/>
    <x v="35"/>
    <s v="PA"/>
    <s v="S1"/>
    <m/>
    <d v="2025-01-07T00:00:00"/>
    <d v="1899-12-30T11:53:02"/>
    <d v="2025-01-07T00:00:00"/>
    <d v="1899-12-30T11:51:47"/>
    <d v="2025-01-07T00:00:00"/>
    <d v="1899-12-30T12:31:44"/>
    <x v="0"/>
    <s v="RFCPI"/>
    <s v="7022039571"/>
    <s v="FBO"/>
    <d v="1899-12-30T00:41:12"/>
    <d v="1899-12-30T00:39:57"/>
    <d v="1899-12-30T00:01:15"/>
    <s v="Granel"/>
    <s v="E001"/>
    <x v="2"/>
    <d v="1899-12-30T00:38:42"/>
    <d v="1899-12-30T00:39:57"/>
    <n v="11"/>
    <x v="5"/>
    <x v="3"/>
    <x v="1"/>
    <n v="0"/>
    <n v="0"/>
    <s v="OK"/>
    <s v="Granel"/>
    <x v="1"/>
    <n v="0"/>
    <s v="F. MALAGA"/>
    <s v="A"/>
    <d v="1899-12-30T00:01:15"/>
    <d v="1899-12-30T00:01:15"/>
    <s v="OK"/>
    <m/>
    <m/>
    <d v="1899-12-30T00:00:00"/>
    <d v="1899-12-30T00:38:42"/>
    <n v="3"/>
    <n v="-8.6805555555996561E-4"/>
    <n v="38.699999999999974"/>
    <n v="12"/>
    <s v="Si"/>
  </r>
  <r>
    <s v="CSMA"/>
    <s v="2025000399"/>
    <x v="0"/>
    <s v="EE9925BVC"/>
    <s v="E9925BVC"/>
    <d v="2025-01-07T00:00:00"/>
    <m/>
    <s v="3282"/>
    <x v="40"/>
    <s v="PA"/>
    <m/>
    <m/>
    <d v="2025-01-07T00:00:00"/>
    <d v="1899-12-30T12:07:33"/>
    <d v="2025-01-07T00:00:00"/>
    <d v="1899-12-30T18:15:00"/>
    <d v="2025-01-07T00:00:00"/>
    <d v="1899-12-30T12:35:09"/>
    <x v="211"/>
    <s v="E_AROMEROR"/>
    <s v="7022039572"/>
    <s v="FBO"/>
    <d v="1899-12-30T11:47:18"/>
    <d v="1899-12-30T05:39:51"/>
    <d v="1899-12-30T06:07:27"/>
    <s v="Ensacado"/>
    <s v="E002"/>
    <x v="2"/>
    <d v="1899-12-30T00:27:36"/>
    <n v="-0.23600694444444992"/>
    <n v="12"/>
    <x v="5"/>
    <x v="3"/>
    <x v="2"/>
    <n v="0"/>
    <n v="0"/>
    <s v="OK"/>
    <s v="Ensacado"/>
    <x v="1"/>
    <n v="0"/>
    <s v="F. MALAGA"/>
    <s v="A"/>
    <d v="1899-12-30T06:07:27"/>
    <d v="1899-12-30T05:09:27"/>
    <s v="KO"/>
    <m/>
    <m/>
    <d v="1899-12-30T00:00:00"/>
    <d v="1899-12-30T00:27:36"/>
    <n v="3"/>
    <d v="1899-12-30T06:07:27"/>
    <n v="27.599999999990406"/>
    <n v="12"/>
    <s v="Si"/>
  </r>
  <r>
    <s v="CSMA"/>
    <s v="2025000401"/>
    <x v="0"/>
    <s v="ER3809BBS"/>
    <s v="E9449KGB"/>
    <d v="2025-01-07T00:00:00"/>
    <m/>
    <s v="3269"/>
    <x v="36"/>
    <s v="PA"/>
    <s v="S2"/>
    <m/>
    <d v="2025-01-07T00:00:00"/>
    <d v="1899-12-30T12:16:10"/>
    <d v="2025-01-07T00:00:00"/>
    <d v="1899-12-30T12:14:55"/>
    <d v="2025-01-07T00:00:00"/>
    <d v="1899-12-30T12:47:58"/>
    <x v="0"/>
    <s v="RFCPI"/>
    <s v="7022039574"/>
    <s v="FBO"/>
    <d v="1899-12-30T00:34:18"/>
    <d v="1899-12-30T00:33:03"/>
    <d v="1899-12-30T00:01:15"/>
    <s v="Granel"/>
    <s v="E001"/>
    <x v="2"/>
    <d v="1899-12-30T00:31:48"/>
    <d v="1899-12-30T00:33:03"/>
    <n v="12"/>
    <x v="5"/>
    <x v="3"/>
    <x v="1"/>
    <n v="0"/>
    <n v="0"/>
    <s v="OK"/>
    <s v="Granel"/>
    <x v="1"/>
    <n v="0"/>
    <s v="F. MALAGA"/>
    <s v="A"/>
    <d v="1899-12-30T00:01:15"/>
    <d v="1899-12-30T00:01:15"/>
    <s v="OK"/>
    <m/>
    <m/>
    <d v="1899-12-30T00:00:00"/>
    <d v="1899-12-30T00:31:48"/>
    <n v="3"/>
    <n v="-8.6805555555002911E-4"/>
    <n v="31.800000000009607"/>
    <n v="12"/>
    <s v="Si"/>
  </r>
  <r>
    <s v="CSMA"/>
    <s v="2025000403"/>
    <x v="0"/>
    <s v="ER8349BDL"/>
    <s v="E9043KYN"/>
    <d v="2025-01-07T00:00:00"/>
    <m/>
    <s v="3264"/>
    <x v="35"/>
    <s v="PA"/>
    <s v="S1"/>
    <m/>
    <d v="2025-01-07T00:00:00"/>
    <d v="1899-12-30T12:19:02"/>
    <d v="2025-01-07T00:00:00"/>
    <d v="1899-12-30T12:17:45"/>
    <d v="2025-01-07T00:00:00"/>
    <d v="1899-12-30T12:50:11"/>
    <x v="0"/>
    <s v="RFCPI"/>
    <s v="7022039575"/>
    <s v="EXW"/>
    <d v="1899-12-30T00:33:43"/>
    <d v="1899-12-30T00:32:26"/>
    <d v="1899-12-30T00:01:17"/>
    <s v="Granel"/>
    <s v="E001"/>
    <x v="1"/>
    <d v="1899-12-30T00:31:09"/>
    <d v="1899-12-30T00:32:26"/>
    <n v="12"/>
    <x v="5"/>
    <x v="3"/>
    <x v="1"/>
    <n v="0"/>
    <n v="0"/>
    <s v="OK"/>
    <s v="Granel"/>
    <x v="1"/>
    <n v="0"/>
    <s v="F. MALAGA"/>
    <s v="A"/>
    <d v="1899-12-30T00:01:17"/>
    <d v="1899-12-30T00:01:17"/>
    <s v="OK"/>
    <m/>
    <m/>
    <d v="1899-12-30T00:00:00"/>
    <d v="1899-12-30T00:31:09"/>
    <n v="3"/>
    <n v="-8.9120370369999424E-4"/>
    <n v="31.150000000007907"/>
    <n v="12"/>
    <s v="Si"/>
  </r>
  <r>
    <s v="CSMA"/>
    <s v="2025000395"/>
    <x v="0"/>
    <s v="ER8585BBG"/>
    <s v="E1939KRK"/>
    <d v="2025-01-07T00:00:00"/>
    <m/>
    <s v="3264"/>
    <x v="35"/>
    <s v="PA"/>
    <s v="S1"/>
    <m/>
    <d v="2025-01-07T00:00:00"/>
    <d v="1899-12-30T11:55:27"/>
    <d v="2025-01-07T00:00:00"/>
    <d v="1899-12-30T11:54:12"/>
    <d v="2025-01-07T00:00:00"/>
    <d v="1899-12-30T12:51:43"/>
    <x v="0"/>
    <s v="RFCPI"/>
    <s v="7022039576"/>
    <s v="FBO"/>
    <d v="1899-12-30T00:58:46"/>
    <d v="1899-12-30T00:57:31"/>
    <d v="1899-12-30T00:01:15"/>
    <s v="Granel"/>
    <s v="E001"/>
    <x v="2"/>
    <d v="1899-12-30T00:56:16"/>
    <d v="1899-12-30T00:57:31"/>
    <n v="11"/>
    <x v="5"/>
    <x v="3"/>
    <x v="1"/>
    <n v="0"/>
    <n v="0"/>
    <s v="OK"/>
    <s v="Granel"/>
    <x v="1"/>
    <n v="0"/>
    <s v="F. MALAGA"/>
    <s v="B"/>
    <d v="1899-12-30T00:01:15"/>
    <d v="1899-12-30T00:01:15"/>
    <s v="OK"/>
    <m/>
    <m/>
    <d v="1899-12-30T00:00:00"/>
    <d v="1899-12-30T00:56:16"/>
    <n v="3"/>
    <n v="-8.6805555556002112E-4"/>
    <n v="56.266666666660775"/>
    <n v="12"/>
    <s v="No"/>
  </r>
  <r>
    <s v="CSMA"/>
    <s v="2025000405"/>
    <x v="0"/>
    <s v="ER4695BDR"/>
    <s v="E9461JBD"/>
    <d v="2025-01-07T00:00:00"/>
    <m/>
    <s v="3264"/>
    <x v="35"/>
    <s v="PA"/>
    <s v="S1"/>
    <m/>
    <d v="2025-01-07T00:00:00"/>
    <d v="1899-12-30T12:32:00"/>
    <d v="2025-01-07T00:00:00"/>
    <d v="1899-12-30T12:30:43"/>
    <d v="2025-01-07T00:00:00"/>
    <d v="1899-12-30T13:09:48"/>
    <x v="0"/>
    <s v="RFCPI"/>
    <s v="7022039577"/>
    <s v="EXW"/>
    <d v="1899-12-30T00:40:22"/>
    <d v="1899-12-30T00:39:05"/>
    <d v="1899-12-30T00:01:17"/>
    <s v="Granel"/>
    <s v="E001"/>
    <x v="1"/>
    <d v="1899-12-30T00:37:48"/>
    <d v="1899-12-30T00:39:05"/>
    <n v="12"/>
    <x v="5"/>
    <x v="3"/>
    <x v="1"/>
    <n v="0"/>
    <n v="0"/>
    <s v="OK"/>
    <s v="Granel"/>
    <x v="1"/>
    <n v="0"/>
    <s v="F. MALAGA"/>
    <s v="A"/>
    <d v="1899-12-30T00:01:17"/>
    <d v="1899-12-30T00:01:17"/>
    <s v="OK"/>
    <m/>
    <m/>
    <d v="1899-12-30T00:00:00"/>
    <d v="1899-12-30T00:37:48"/>
    <n v="3"/>
    <n v="-8.9120370369999424E-4"/>
    <n v="37.79999999999999"/>
    <n v="13"/>
    <s v="Si"/>
  </r>
  <r>
    <s v="CSMA"/>
    <s v="2025000406"/>
    <x v="0"/>
    <s v="ER0936BBS"/>
    <s v="E1632JZF"/>
    <d v="2025-01-07T00:00:00"/>
    <m/>
    <s v="3269"/>
    <x v="36"/>
    <s v="PA"/>
    <s v="S2"/>
    <m/>
    <d v="2025-01-07T00:00:00"/>
    <d v="1899-12-30T12:49:26"/>
    <d v="2025-01-07T00:00:00"/>
    <d v="1899-12-30T12:48:10"/>
    <d v="2025-01-07T00:00:00"/>
    <d v="1899-12-30T13:12:41"/>
    <x v="0"/>
    <s v="RFCPI"/>
    <s v="7022039578"/>
    <s v="FBO"/>
    <d v="1899-12-30T00:25:47"/>
    <d v="1899-12-30T00:24:31"/>
    <d v="1899-12-30T00:01:16"/>
    <s v="Granel"/>
    <s v="E001"/>
    <x v="2"/>
    <d v="1899-12-30T00:23:15"/>
    <d v="1899-12-30T00:24:31"/>
    <n v="12"/>
    <x v="5"/>
    <x v="3"/>
    <x v="1"/>
    <n v="0"/>
    <n v="0"/>
    <s v="OK"/>
    <s v="Granel"/>
    <x v="1"/>
    <n v="0"/>
    <s v="F. MALAGA"/>
    <s v="A"/>
    <d v="1899-12-30T00:01:16"/>
    <d v="1899-12-30T00:01:16"/>
    <s v="OK"/>
    <m/>
    <m/>
    <d v="1899-12-30T00:00:00"/>
    <d v="1899-12-30T00:23:15"/>
    <n v="3"/>
    <n v="-8.7962962962995217E-4"/>
    <n v="23.25000000000955"/>
    <n v="13"/>
    <s v="Si"/>
  </r>
  <r>
    <s v="CSMA"/>
    <s v="2025000397"/>
    <x v="0"/>
    <s v="ER8666BBF"/>
    <s v="E8631GGR"/>
    <d v="2025-01-07T00:00:00"/>
    <m/>
    <s v="3264"/>
    <x v="35"/>
    <s v="PA"/>
    <s v="S1"/>
    <m/>
    <d v="2025-01-07T00:00:00"/>
    <d v="1899-12-30T11:59:55"/>
    <d v="2025-01-07T00:00:00"/>
    <d v="1899-12-30T11:58:40"/>
    <d v="2025-01-07T00:00:00"/>
    <d v="1899-12-30T13:23:01"/>
    <x v="0"/>
    <s v="RFCPI"/>
    <s v="7022039579"/>
    <s v="FBO"/>
    <d v="1899-12-30T01:25:36"/>
    <d v="1899-12-30T01:24:21"/>
    <d v="1899-12-30T00:01:15"/>
    <s v="Granel"/>
    <s v="E001"/>
    <x v="2"/>
    <d v="1899-12-30T01:23:06"/>
    <d v="1899-12-30T01:24:21"/>
    <n v="11"/>
    <x v="5"/>
    <x v="3"/>
    <x v="1"/>
    <n v="0"/>
    <n v="0"/>
    <s v="OK"/>
    <s v="Granel"/>
    <x v="1"/>
    <n v="0"/>
    <s v="F. MALAGA"/>
    <s v="B"/>
    <d v="1899-12-30T00:01:15"/>
    <d v="1899-12-30T00:01:15"/>
    <s v="OK"/>
    <m/>
    <m/>
    <d v="1899-12-30T00:00:00"/>
    <d v="1899-12-30T01:23:06"/>
    <n v="3"/>
    <n v="-8.6805555556002112E-4"/>
    <n v="83.099999999995077"/>
    <n v="13"/>
    <s v="No"/>
  </r>
  <r>
    <s v="CSMA"/>
    <s v="2025000407"/>
    <x v="0"/>
    <s v="ER8167BCF"/>
    <s v="E2589JTB"/>
    <d v="2025-01-07T00:00:00"/>
    <m/>
    <s v="3269"/>
    <x v="36"/>
    <s v="PA"/>
    <s v="S2"/>
    <m/>
    <d v="2025-01-07T00:00:00"/>
    <d v="1899-12-30T12:54:32"/>
    <d v="2025-01-07T00:00:00"/>
    <d v="1899-12-30T12:53:15"/>
    <d v="2025-01-07T00:00:00"/>
    <d v="1899-12-30T13:28:03"/>
    <x v="0"/>
    <s v="RFCPI"/>
    <s v="7022039580"/>
    <s v="FBO"/>
    <d v="1899-12-30T00:36:05"/>
    <d v="1899-12-30T00:34:48"/>
    <d v="1899-12-30T00:01:17"/>
    <s v="Granel"/>
    <s v="E001"/>
    <x v="2"/>
    <d v="1899-12-30T00:33:31"/>
    <d v="1899-12-30T00:34:48"/>
    <n v="12"/>
    <x v="5"/>
    <x v="3"/>
    <x v="1"/>
    <n v="0"/>
    <n v="0"/>
    <s v="OK"/>
    <s v="Granel"/>
    <x v="1"/>
    <n v="0"/>
    <s v="F. MALAGA"/>
    <s v="A"/>
    <d v="1899-12-30T00:01:17"/>
    <d v="1899-12-30T00:01:17"/>
    <s v="OK"/>
    <m/>
    <m/>
    <d v="1899-12-30T00:00:00"/>
    <d v="1899-12-30T00:33:31"/>
    <n v="3"/>
    <n v="-8.9120370369999424E-4"/>
    <n v="33.516666666662417"/>
    <n v="13"/>
    <s v="Si"/>
  </r>
  <r>
    <s v="CSMA"/>
    <s v="2025000408"/>
    <x v="0"/>
    <s v="ER3035BDJ"/>
    <s v="E1617MGZ"/>
    <d v="2025-01-07T00:00:00"/>
    <m/>
    <s v="3264"/>
    <x v="35"/>
    <s v="PA"/>
    <s v="S1"/>
    <m/>
    <d v="2025-01-07T00:00:00"/>
    <d v="1899-12-30T13:07:10"/>
    <d v="2025-01-07T00:00:00"/>
    <d v="1899-12-30T13:05:56"/>
    <d v="2025-01-07T00:00:00"/>
    <d v="1899-12-30T13:38:11"/>
    <x v="0"/>
    <s v="RFCPI"/>
    <s v="7022039581"/>
    <s v="FBO"/>
    <d v="1899-12-30T00:33:29"/>
    <d v="1899-12-30T00:32:15"/>
    <d v="1899-12-30T00:01:14"/>
    <s v="Granel"/>
    <s v="E001"/>
    <x v="2"/>
    <d v="1899-12-30T00:31:01"/>
    <d v="1899-12-30T00:32:15"/>
    <n v="13"/>
    <x v="5"/>
    <x v="3"/>
    <x v="1"/>
    <n v="0"/>
    <n v="0"/>
    <s v="OK"/>
    <s v="Granel"/>
    <x v="1"/>
    <n v="0"/>
    <s v="F. MALAGA"/>
    <s v="A"/>
    <d v="1899-12-30T00:01:14"/>
    <d v="1899-12-30T00:01:14"/>
    <s v="OK"/>
    <m/>
    <m/>
    <d v="1899-12-30T00:00:00"/>
    <d v="1899-12-30T00:31:01"/>
    <n v="3"/>
    <n v="-8.5648148147998704E-4"/>
    <n v="31.016666666663948"/>
    <n v="13"/>
    <s v="Si"/>
  </r>
  <r>
    <s v="CSMA"/>
    <s v="2025000409"/>
    <x v="0"/>
    <s v="ER7400BBF"/>
    <s v="E8916KGF"/>
    <d v="2025-01-07T00:00:00"/>
    <m/>
    <s v="3262"/>
    <x v="43"/>
    <s v="PA"/>
    <s v="S6"/>
    <m/>
    <d v="2025-01-07T00:00:00"/>
    <d v="1899-12-30T13:17:51"/>
    <d v="2025-01-07T00:00:00"/>
    <d v="1899-12-30T13:16:35"/>
    <d v="2025-01-07T00:00:00"/>
    <d v="1899-12-30T13:42:39"/>
    <x v="0"/>
    <s v="RFCPI"/>
    <s v="7022039582"/>
    <s v="FBO"/>
    <d v="1899-12-30T00:27:20"/>
    <d v="1899-12-30T00:26:04"/>
    <d v="1899-12-30T00:01:16"/>
    <s v="Granel"/>
    <s v="E001"/>
    <x v="2"/>
    <d v="1899-12-30T00:24:48"/>
    <d v="1899-12-30T00:26:04"/>
    <n v="13"/>
    <x v="5"/>
    <x v="3"/>
    <x v="1"/>
    <n v="0"/>
    <n v="0"/>
    <s v="OK"/>
    <s v="Granel"/>
    <x v="1"/>
    <n v="0"/>
    <s v="F. MALAGA"/>
    <s v="A"/>
    <d v="1899-12-30T00:01:16"/>
    <d v="1899-12-30T00:01:16"/>
    <s v="OK"/>
    <m/>
    <m/>
    <d v="1899-12-30T00:00:00"/>
    <d v="1899-12-30T00:24:48"/>
    <n v="3"/>
    <n v="-8.7962962963006319E-4"/>
    <n v="24.799999999996842"/>
    <n v="13"/>
    <s v="Si"/>
  </r>
  <r>
    <s v="CSMA"/>
    <s v="2025000420"/>
    <x v="0"/>
    <s v="ER2352BBS"/>
    <s v="E9571KML"/>
    <d v="2025-01-07T00:00:00"/>
    <m/>
    <s v="3264"/>
    <x v="35"/>
    <s v="PA"/>
    <s v="S1"/>
    <m/>
    <d v="2025-01-07T00:00:00"/>
    <d v="1899-12-30T13:50:23"/>
    <d v="2025-01-07T00:00:00"/>
    <d v="1899-12-30T13:49:06"/>
    <d v="2025-01-07T00:00:00"/>
    <d v="1899-12-30T14:09:52"/>
    <x v="0"/>
    <s v="RFCPI"/>
    <s v="7022039585"/>
    <s v="FBO"/>
    <d v="1899-12-30T00:22:03"/>
    <d v="1899-12-30T00:20:46"/>
    <d v="1899-12-30T00:01:17"/>
    <s v="Granel"/>
    <s v="E001"/>
    <x v="2"/>
    <d v="1899-12-30T00:19:29"/>
    <d v="1899-12-30T00:20:46"/>
    <n v="13"/>
    <x v="5"/>
    <x v="3"/>
    <x v="1"/>
    <n v="0"/>
    <n v="0"/>
    <s v="OK"/>
    <s v="Granel"/>
    <x v="1"/>
    <n v="0"/>
    <s v="F. MALAGA"/>
    <s v="A"/>
    <d v="1899-12-30T00:01:17"/>
    <d v="1899-12-30T00:01:17"/>
    <s v="OK"/>
    <m/>
    <m/>
    <d v="1899-12-30T00:00:00"/>
    <d v="1899-12-30T00:19:29"/>
    <n v="3"/>
    <n v="-8.9120370369999424E-4"/>
    <n v="19.483333333344106"/>
    <n v="14"/>
    <s v="Si"/>
  </r>
  <r>
    <s v="CSMA"/>
    <s v="2025000414"/>
    <x v="0"/>
    <s v="ER9403BBD"/>
    <s v="E5260KKG"/>
    <d v="2025-01-07T00:00:00"/>
    <m/>
    <s v="3264"/>
    <x v="35"/>
    <s v="PA"/>
    <s v="S1"/>
    <m/>
    <d v="2025-01-07T00:00:00"/>
    <d v="1899-12-30T13:41:39"/>
    <d v="2025-01-07T00:00:00"/>
    <d v="1899-12-30T13:40:22"/>
    <d v="2025-01-07T00:00:00"/>
    <d v="1899-12-30T14:11:46"/>
    <x v="0"/>
    <s v="RFCPI"/>
    <s v="7022039586"/>
    <s v="FBO"/>
    <d v="1899-12-30T00:32:41"/>
    <d v="1899-12-30T00:31:24"/>
    <d v="1899-12-30T00:01:17"/>
    <s v="Granel"/>
    <s v="E001"/>
    <x v="2"/>
    <d v="1899-12-30T00:30:07"/>
    <d v="1899-12-30T00:31:24"/>
    <n v="13"/>
    <x v="5"/>
    <x v="3"/>
    <x v="1"/>
    <n v="0"/>
    <n v="0"/>
    <s v="OK"/>
    <s v="Granel"/>
    <x v="1"/>
    <n v="0"/>
    <s v="F. MALAGA"/>
    <s v="A"/>
    <d v="1899-12-30T00:01:17"/>
    <d v="1899-12-30T00:01:17"/>
    <s v="OK"/>
    <m/>
    <m/>
    <d v="1899-12-30T00:00:00"/>
    <d v="1899-12-30T00:30:07"/>
    <n v="3"/>
    <n v="-8.9120370370998625E-4"/>
    <n v="30.116666666663967"/>
    <n v="14"/>
    <s v="Si"/>
  </r>
  <r>
    <s v="CSMA"/>
    <s v="2025000415"/>
    <x v="0"/>
    <s v="ER6006BBN"/>
    <s v="E2274KKH"/>
    <d v="2025-01-07T00:00:00"/>
    <m/>
    <s v="3269"/>
    <x v="36"/>
    <s v="PA"/>
    <s v="S2"/>
    <m/>
    <d v="2025-01-07T00:00:00"/>
    <d v="1899-12-30T13:48:43"/>
    <d v="2025-01-07T00:00:00"/>
    <d v="1899-12-30T13:47:26"/>
    <d v="2025-01-07T00:00:00"/>
    <d v="1899-12-30T14:17:51"/>
    <x v="0"/>
    <s v="RFCPI"/>
    <s v="7022039587"/>
    <s v="FBO"/>
    <d v="1899-12-30T00:31:42"/>
    <d v="1899-12-30T00:30:25"/>
    <d v="1899-12-30T00:01:17"/>
    <s v="Granel"/>
    <s v="E001"/>
    <x v="2"/>
    <d v="1899-12-30T00:29:08"/>
    <d v="1899-12-30T00:30:25"/>
    <n v="13"/>
    <x v="5"/>
    <x v="3"/>
    <x v="1"/>
    <n v="0"/>
    <n v="0"/>
    <s v="OK"/>
    <s v="Granel"/>
    <x v="1"/>
    <n v="0"/>
    <s v="F. MALAGA"/>
    <s v="A"/>
    <d v="1899-12-30T00:01:17"/>
    <d v="1899-12-30T00:01:17"/>
    <s v="OK"/>
    <m/>
    <m/>
    <d v="1899-12-30T00:00:00"/>
    <d v="1899-12-30T00:29:08"/>
    <n v="3"/>
    <n v="-8.9120370370998625E-4"/>
    <n v="29.133333333331226"/>
    <n v="14"/>
    <s v="Si"/>
  </r>
  <r>
    <s v="CSMA"/>
    <s v="2025000413"/>
    <x v="0"/>
    <s v="ER7792BDC"/>
    <s v="E9348MGL"/>
    <d v="2025-01-07T00:00:00"/>
    <m/>
    <s v="3283"/>
    <x v="38"/>
    <s v="PA"/>
    <s v="PA"/>
    <m/>
    <d v="2025-01-07T00:00:00"/>
    <d v="1899-12-30T13:33:46"/>
    <d v="2025-01-07T00:00:00"/>
    <d v="1899-12-30T13:32:31"/>
    <d v="2025-01-07T00:00:00"/>
    <d v="1899-12-30T14:21:59"/>
    <x v="0"/>
    <s v="RFCPI"/>
    <s v="7022039588"/>
    <s v="FBO"/>
    <d v="1899-12-30T00:50:43"/>
    <d v="1899-12-30T00:49:28"/>
    <d v="1899-12-30T00:01:15"/>
    <s v="Ensacado"/>
    <s v="E002"/>
    <x v="2"/>
    <d v="1899-12-30T00:48:13"/>
    <d v="1899-12-30T00:49:28"/>
    <n v="13"/>
    <x v="5"/>
    <x v="3"/>
    <x v="2"/>
    <n v="0"/>
    <n v="0"/>
    <s v="OK"/>
    <s v="Ensacado"/>
    <x v="1"/>
    <n v="0"/>
    <s v="F. MALAGA"/>
    <s v="B"/>
    <d v="1899-12-30T00:01:15"/>
    <d v="1899-12-30T00:01:15"/>
    <s v="OK"/>
    <m/>
    <m/>
    <d v="1899-12-30T00:00:00"/>
    <d v="1899-12-30T00:48:13"/>
    <n v="3"/>
    <n v="-8.6805555555002911E-4"/>
    <n v="48.216666666672069"/>
    <n v="14"/>
    <s v="No"/>
  </r>
  <r>
    <s v="CSMA"/>
    <s v="2025000421"/>
    <x v="0"/>
    <s v="ER4273BCR"/>
    <s v="E5043LXB"/>
    <d v="2025-01-07T00:00:00"/>
    <m/>
    <s v="3277"/>
    <x v="44"/>
    <s v="PA"/>
    <s v="PA"/>
    <m/>
    <d v="2025-01-07T00:00:00"/>
    <d v="1899-12-30T13:51:16"/>
    <d v="2025-01-07T00:00:00"/>
    <d v="1899-12-30T13:49:59"/>
    <d v="2025-01-07T00:00:00"/>
    <d v="1899-12-30T14:33:45"/>
    <x v="0"/>
    <s v="RFCPI"/>
    <s v="7022039589"/>
    <s v="FBO"/>
    <d v="1899-12-30T00:45:03"/>
    <d v="1899-12-30T00:43:46"/>
    <d v="1899-12-30T00:01:17"/>
    <s v="Ensacado"/>
    <s v="E002"/>
    <x v="2"/>
    <d v="1899-12-30T00:42:29"/>
    <d v="1899-12-30T00:43:46"/>
    <n v="13"/>
    <x v="5"/>
    <x v="3"/>
    <x v="2"/>
    <n v="0"/>
    <n v="0"/>
    <s v="OK"/>
    <s v="Ensacado"/>
    <x v="1"/>
    <n v="0"/>
    <s v="F. MALAGA"/>
    <s v="A"/>
    <d v="1899-12-30T00:01:17"/>
    <d v="1899-12-30T00:01:17"/>
    <s v="OK"/>
    <m/>
    <m/>
    <d v="1899-12-30T00:00:00"/>
    <d v="1899-12-30T00:42:29"/>
    <n v="3"/>
    <n v="-8.9120370370998625E-4"/>
    <n v="42.483333333326435"/>
    <n v="14"/>
    <s v="Si"/>
  </r>
  <r>
    <s v="CSMA"/>
    <s v="2025000428"/>
    <x v="0"/>
    <s v="ER2705BBZ"/>
    <s v="E1459JJZ"/>
    <d v="2025-01-07T00:00:00"/>
    <m/>
    <s v="3269"/>
    <x v="36"/>
    <s v="PA"/>
    <s v="S2"/>
    <m/>
    <d v="2025-01-07T00:00:00"/>
    <d v="1899-12-30T14:31:48"/>
    <d v="2025-01-07T00:00:00"/>
    <d v="1899-12-30T14:30:33"/>
    <d v="2025-01-07T00:00:00"/>
    <d v="1899-12-30T14:50:58"/>
    <x v="0"/>
    <s v="RFCPI"/>
    <s v="7022039590"/>
    <s v="FBO"/>
    <d v="1899-12-30T00:21:40"/>
    <d v="1899-12-30T00:20:25"/>
    <d v="1899-12-30T00:01:15"/>
    <s v="Granel"/>
    <s v="E001"/>
    <x v="2"/>
    <d v="1899-12-30T00:19:10"/>
    <d v="1899-12-30T00:20:25"/>
    <n v="14"/>
    <x v="5"/>
    <x v="3"/>
    <x v="1"/>
    <n v="0"/>
    <n v="0"/>
    <s v="OK"/>
    <s v="Granel"/>
    <x v="1"/>
    <n v="0"/>
    <s v="F. MALAGA"/>
    <s v="A"/>
    <d v="1899-12-30T00:01:15"/>
    <d v="1899-12-30T00:01:15"/>
    <s v="OK"/>
    <m/>
    <m/>
    <d v="1899-12-30T00:00:00"/>
    <d v="1899-12-30T00:19:10"/>
    <n v="3"/>
    <n v="-8.6805555556002112E-4"/>
    <n v="19.166666666659058"/>
    <n v="14"/>
    <s v="Si"/>
  </r>
  <r>
    <s v="CSMA"/>
    <s v="2025000425"/>
    <x v="0"/>
    <s v="ER5929BBB"/>
    <s v="E9884JZD"/>
    <d v="2025-01-07T00:00:00"/>
    <m/>
    <s v="3269"/>
    <x v="36"/>
    <s v="PA"/>
    <s v="S2"/>
    <m/>
    <d v="2025-01-07T00:00:00"/>
    <d v="1899-12-30T14:17:09"/>
    <d v="2025-01-07T00:00:00"/>
    <d v="1899-12-30T14:15:52"/>
    <d v="2025-01-07T00:00:00"/>
    <d v="1899-12-30T14:51:36"/>
    <x v="0"/>
    <s v="RFCPI"/>
    <s v="7022039591"/>
    <s v="FBO"/>
    <d v="1899-12-30T00:37:01"/>
    <d v="1899-12-30T00:35:44"/>
    <d v="1899-12-30T00:01:17"/>
    <s v="Granel"/>
    <s v="E001"/>
    <x v="2"/>
    <d v="1899-12-30T00:34:27"/>
    <d v="1899-12-30T00:35:44"/>
    <n v="14"/>
    <x v="5"/>
    <x v="3"/>
    <x v="1"/>
    <n v="0"/>
    <n v="0"/>
    <s v="OK"/>
    <s v="Granel"/>
    <x v="1"/>
    <n v="0"/>
    <s v="F. MALAGA"/>
    <s v="A"/>
    <d v="1899-12-30T00:01:17"/>
    <d v="1899-12-30T00:01:17"/>
    <s v="OK"/>
    <m/>
    <m/>
    <d v="1899-12-30T00:00:00"/>
    <d v="1899-12-30T00:34:27"/>
    <n v="3"/>
    <n v="-8.9120370370998625E-4"/>
    <n v="34.449999999998347"/>
    <n v="14"/>
    <s v="Si"/>
  </r>
  <r>
    <s v="CSMA"/>
    <s v="2025000430"/>
    <x v="0"/>
    <s v="ER4695BDR"/>
    <s v="E9461JBD"/>
    <d v="2025-01-07T00:00:00"/>
    <m/>
    <s v="3264"/>
    <x v="35"/>
    <s v="PA"/>
    <s v="S1"/>
    <m/>
    <d v="2025-01-07T00:00:00"/>
    <d v="1899-12-30T14:47:01"/>
    <d v="2025-01-07T00:00:00"/>
    <d v="1899-12-30T14:45:45"/>
    <d v="2025-01-07T00:00:00"/>
    <d v="1899-12-30T15:11:22"/>
    <x v="0"/>
    <s v="RFCPI"/>
    <s v="7022039592"/>
    <s v="EXW"/>
    <d v="1899-12-30T00:26:53"/>
    <d v="1899-12-30T00:25:37"/>
    <d v="1899-12-30T00:01:16"/>
    <s v="Granel"/>
    <s v="E001"/>
    <x v="1"/>
    <d v="1899-12-30T00:24:21"/>
    <d v="1899-12-30T00:25:37"/>
    <n v="14"/>
    <x v="5"/>
    <x v="3"/>
    <x v="1"/>
    <n v="0"/>
    <n v="0"/>
    <s v="OK"/>
    <s v="Granel"/>
    <x v="1"/>
    <n v="0"/>
    <s v="F. MALAGA"/>
    <s v="A"/>
    <d v="1899-12-30T00:01:16"/>
    <d v="1899-12-30T00:01:16"/>
    <s v="OK"/>
    <m/>
    <m/>
    <d v="1899-12-30T00:00:00"/>
    <d v="1899-12-30T00:24:21"/>
    <n v="3"/>
    <n v="-8.7962962962995217E-4"/>
    <n v="24.349999999996932"/>
    <n v="15"/>
    <s v="Si"/>
  </r>
  <r>
    <s v="CSMA"/>
    <s v="2025000432"/>
    <x v="0"/>
    <s v="ER9004BBK"/>
    <s v="E8822FFZ"/>
    <d v="2025-01-07T00:00:00"/>
    <m/>
    <s v="3264"/>
    <x v="35"/>
    <s v="PA"/>
    <s v="S1"/>
    <m/>
    <d v="2025-01-07T00:00:00"/>
    <d v="1899-12-30T14:53:03"/>
    <d v="2025-01-07T00:00:00"/>
    <d v="1899-12-30T14:51:48"/>
    <d v="2025-01-07T00:00:00"/>
    <d v="1899-12-30T15:21:09"/>
    <x v="0"/>
    <s v="RFCPI"/>
    <s v="7022039593"/>
    <s v="FBO"/>
    <d v="1899-12-30T00:30:36"/>
    <d v="1899-12-30T00:29:21"/>
    <d v="1899-12-30T00:01:15"/>
    <s v="Granel"/>
    <s v="E001"/>
    <x v="2"/>
    <d v="1899-12-30T00:28:06"/>
    <d v="1899-12-30T00:29:21"/>
    <n v="14"/>
    <x v="5"/>
    <x v="3"/>
    <x v="1"/>
    <n v="0"/>
    <n v="0"/>
    <s v="OK"/>
    <s v="Granel"/>
    <x v="1"/>
    <n v="0"/>
    <s v="F. MALAGA"/>
    <s v="A"/>
    <d v="1899-12-30T00:01:15"/>
    <d v="1899-12-30T00:01:15"/>
    <s v="OK"/>
    <m/>
    <m/>
    <d v="1899-12-30T00:00:00"/>
    <d v="1899-12-30T00:28:06"/>
    <n v="3"/>
    <n v="-8.6805555555002911E-4"/>
    <n v="28.100000000001515"/>
    <n v="15"/>
    <s v="Si"/>
  </r>
  <r>
    <s v="CSMA"/>
    <s v="2025000439"/>
    <x v="0"/>
    <s v="ER4763BBY"/>
    <s v="E4421MGY"/>
    <d v="2025-01-07T00:00:00"/>
    <m/>
    <s v="3264"/>
    <x v="35"/>
    <s v="PA"/>
    <s v="S1"/>
    <m/>
    <d v="2025-01-07T00:00:00"/>
    <d v="1899-12-30T15:20:38"/>
    <d v="2025-01-07T00:00:00"/>
    <d v="1899-12-30T15:19:21"/>
    <d v="2025-01-07T00:00:00"/>
    <d v="1899-12-30T15:56:39"/>
    <x v="0"/>
    <s v="RFCPI"/>
    <s v="7022039594"/>
    <s v="FBO"/>
    <d v="1899-12-30T00:38:35"/>
    <d v="1899-12-30T00:37:18"/>
    <d v="1899-12-30T00:01:17"/>
    <s v="Granel"/>
    <s v="E001"/>
    <x v="2"/>
    <d v="1899-12-30T00:36:01"/>
    <d v="1899-12-30T00:37:18"/>
    <n v="15"/>
    <x v="5"/>
    <x v="3"/>
    <x v="1"/>
    <n v="0"/>
    <n v="0"/>
    <s v="OK"/>
    <s v="Granel"/>
    <x v="1"/>
    <n v="0"/>
    <s v="F. MALAGA"/>
    <s v="A"/>
    <d v="1899-12-30T00:01:17"/>
    <d v="1899-12-30T00:01:17"/>
    <s v="OK"/>
    <m/>
    <m/>
    <d v="1899-12-30T00:00:00"/>
    <d v="1899-12-30T00:36:01"/>
    <n v="3"/>
    <n v="-8.9120370369999424E-4"/>
    <n v="36.016666666675277"/>
    <n v="15"/>
    <s v="Si"/>
  </r>
  <r>
    <s v="CSMA"/>
    <s v="2025000437"/>
    <x v="0"/>
    <s v="EMA03008R"/>
    <s v="E0621KGK"/>
    <d v="2025-01-07T00:00:00"/>
    <m/>
    <s v="3264"/>
    <x v="35"/>
    <s v="PA"/>
    <s v="S1"/>
    <m/>
    <d v="2025-01-07T00:00:00"/>
    <d v="1899-12-30T15:00:18"/>
    <d v="2025-01-07T00:00:00"/>
    <d v="1899-12-30T15:03:44"/>
    <d v="2025-01-07T00:00:00"/>
    <d v="1899-12-30T16:14:08"/>
    <x v="0"/>
    <s v="RFCPI"/>
    <s v="7022039595"/>
    <s v="FBO"/>
    <d v="1899-12-30T01:13:50"/>
    <d v="1899-12-30T01:10:24"/>
    <d v="1899-12-30T00:03:26"/>
    <s v="Granel"/>
    <s v="E001"/>
    <x v="2"/>
    <d v="1899-12-30T01:13:50"/>
    <d v="1899-12-30T01:10:24"/>
    <n v="15"/>
    <x v="5"/>
    <x v="3"/>
    <x v="1"/>
    <n v="0"/>
    <n v="0"/>
    <s v="OK"/>
    <s v="Granel"/>
    <x v="1"/>
    <n v="0"/>
    <s v="F. MALAGA"/>
    <s v="B"/>
    <d v="1899-12-30T00:03:26"/>
    <d v="1899-12-30T00:03:26"/>
    <s v="OK"/>
    <m/>
    <m/>
    <d v="1899-12-30T00:00:00"/>
    <d v="1899-12-30T01:13:50"/>
    <n v="3"/>
    <d v="1899-12-30T00:03:26"/>
    <n v="73.833333333335972"/>
    <n v="16"/>
    <s v="No"/>
  </r>
  <r>
    <s v="CSMA"/>
    <s v="2025000442"/>
    <x v="0"/>
    <s v="ER0936BBS"/>
    <s v="E1632JZF"/>
    <d v="2025-01-07T00:00:00"/>
    <m/>
    <s v="3269"/>
    <x v="36"/>
    <s v="PA"/>
    <s v="S2"/>
    <m/>
    <d v="2025-01-07T00:00:00"/>
    <d v="1899-12-30T15:31:22"/>
    <d v="2025-01-07T00:00:00"/>
    <d v="1899-12-30T15:30:07"/>
    <d v="2025-01-07T00:00:00"/>
    <d v="1899-12-30T16:14:31"/>
    <x v="0"/>
    <s v="RFCPI"/>
    <s v="7022039596"/>
    <s v="FBO"/>
    <d v="1899-12-30T00:45:39"/>
    <d v="1899-12-30T00:44:24"/>
    <d v="1899-12-30T00:01:15"/>
    <s v="Granel"/>
    <s v="E001"/>
    <x v="2"/>
    <d v="1899-12-30T00:43:09"/>
    <d v="1899-12-30T00:44:24"/>
    <n v="15"/>
    <x v="5"/>
    <x v="3"/>
    <x v="1"/>
    <n v="0"/>
    <n v="0"/>
    <s v="OK"/>
    <s v="Granel"/>
    <x v="1"/>
    <n v="0"/>
    <s v="F. MALAGA"/>
    <s v="A"/>
    <d v="1899-12-30T00:01:15"/>
    <d v="1899-12-30T00:01:15"/>
    <s v="OK"/>
    <m/>
    <m/>
    <d v="1899-12-30T00:00:00"/>
    <d v="1899-12-30T00:43:09"/>
    <n v="3"/>
    <n v="-8.6805555556002112E-4"/>
    <n v="43.150000000003224"/>
    <n v="16"/>
    <s v="Si"/>
  </r>
  <r>
    <s v="CSMA"/>
    <s v="2025000441"/>
    <x v="0"/>
    <s v="ER4736BBF"/>
    <s v="E0847HHD"/>
    <d v="2025-01-07T00:00:00"/>
    <m/>
    <s v="3269"/>
    <x v="36"/>
    <s v="PA"/>
    <s v="S2"/>
    <m/>
    <d v="2025-01-07T00:00:00"/>
    <d v="1899-12-30T15:30:37"/>
    <d v="2025-01-07T00:00:00"/>
    <d v="1899-12-30T15:29:21"/>
    <d v="2025-01-07T00:00:00"/>
    <d v="1899-12-30T16:20:10"/>
    <x v="0"/>
    <s v="RFCPI"/>
    <s v="7022039597"/>
    <s v="FBO"/>
    <d v="1899-12-30T00:52:05"/>
    <d v="1899-12-30T00:50:49"/>
    <d v="1899-12-30T00:01:16"/>
    <s v="Granel"/>
    <s v="E001"/>
    <x v="2"/>
    <d v="1899-12-30T00:49:33"/>
    <d v="1899-12-30T00:50:49"/>
    <n v="15"/>
    <x v="5"/>
    <x v="3"/>
    <x v="1"/>
    <n v="0"/>
    <n v="0"/>
    <s v="OK"/>
    <s v="Granel"/>
    <x v="1"/>
    <n v="0"/>
    <s v="F. MALAGA"/>
    <s v="B"/>
    <d v="1899-12-30T00:01:16"/>
    <d v="1899-12-30T00:01:16"/>
    <s v="OK"/>
    <m/>
    <m/>
    <d v="1899-12-30T00:00:00"/>
    <d v="1899-12-30T00:49:33"/>
    <n v="3"/>
    <n v="-8.7962962963006319E-4"/>
    <n v="49.550000000011103"/>
    <n v="16"/>
    <s v="No"/>
  </r>
  <r>
    <s v="CSMA"/>
    <s v="2025000448"/>
    <x v="0"/>
    <s v="ER2025BBG"/>
    <s v="E4771KNH"/>
    <d v="2025-01-07T00:00:00"/>
    <m/>
    <s v="3269"/>
    <x v="36"/>
    <s v="PA"/>
    <s v="S2"/>
    <m/>
    <d v="2025-01-07T00:00:00"/>
    <d v="1899-12-30T15:49:08"/>
    <d v="2025-01-07T00:00:00"/>
    <d v="1899-12-30T15:47:53"/>
    <d v="2025-01-07T00:00:00"/>
    <d v="1899-12-30T16:28:52"/>
    <x v="0"/>
    <s v="RFCPI"/>
    <s v="7022039598"/>
    <s v="FBO"/>
    <d v="1899-12-30T00:42:14"/>
    <d v="1899-12-30T00:40:59"/>
    <d v="1899-12-30T00:01:15"/>
    <s v="Granel"/>
    <s v="E001"/>
    <x v="2"/>
    <d v="1899-12-30T00:39:44"/>
    <d v="1899-12-30T00:40:59"/>
    <n v="15"/>
    <x v="5"/>
    <x v="3"/>
    <x v="1"/>
    <n v="0"/>
    <n v="0"/>
    <s v="OK"/>
    <s v="Granel"/>
    <x v="1"/>
    <n v="0"/>
    <s v="F. MALAGA"/>
    <s v="A"/>
    <d v="1899-12-30T00:01:15"/>
    <d v="1899-12-30T00:01:15"/>
    <s v="OK"/>
    <m/>
    <m/>
    <d v="1899-12-30T00:00:00"/>
    <d v="1899-12-30T00:39:44"/>
    <n v="3"/>
    <n v="-8.6805555556002112E-4"/>
    <n v="39.733333333329682"/>
    <n v="16"/>
    <s v="Si"/>
  </r>
  <r>
    <s v="CSMA"/>
    <s v="2025000444"/>
    <x v="0"/>
    <s v="ER4533BBP"/>
    <s v="E5811MHB"/>
    <d v="2025-01-07T00:00:00"/>
    <m/>
    <s v="3264"/>
    <x v="35"/>
    <s v="PA"/>
    <s v="S1"/>
    <m/>
    <d v="2025-01-07T00:00:00"/>
    <d v="1899-12-30T15:41:35"/>
    <d v="2025-01-07T00:00:00"/>
    <d v="1899-12-30T15:40:19"/>
    <d v="2025-01-07T00:00:00"/>
    <d v="1899-12-30T16:31:05"/>
    <x v="0"/>
    <s v="RFCPI"/>
    <s v="7022039599"/>
    <s v="FBO"/>
    <d v="1899-12-30T00:52:02"/>
    <d v="1899-12-30T00:50:46"/>
    <d v="1899-12-30T00:01:16"/>
    <s v="Granel"/>
    <s v="E001"/>
    <x v="2"/>
    <d v="1899-12-30T00:49:30"/>
    <d v="1899-12-30T00:50:46"/>
    <n v="15"/>
    <x v="5"/>
    <x v="3"/>
    <x v="1"/>
    <n v="0"/>
    <n v="0"/>
    <s v="OK"/>
    <s v="Granel"/>
    <x v="1"/>
    <n v="0"/>
    <s v="F. MALAGA"/>
    <s v="B"/>
    <d v="1899-12-30T00:01:16"/>
    <d v="1899-12-30T00:01:16"/>
    <s v="OK"/>
    <m/>
    <m/>
    <d v="1899-12-30T00:00:00"/>
    <d v="1899-12-30T00:49:30"/>
    <n v="3"/>
    <n v="-8.7962962962007119E-4"/>
    <n v="49.499999999999901"/>
    <n v="16"/>
    <s v="No"/>
  </r>
  <r>
    <s v="CSMA"/>
    <s v="2025000447"/>
    <x v="0"/>
    <s v="ESE07849R"/>
    <s v="E8094GLY"/>
    <d v="2025-01-07T00:00:00"/>
    <m/>
    <s v="3264"/>
    <x v="35"/>
    <s v="PA"/>
    <s v="S1"/>
    <m/>
    <d v="2025-01-07T00:00:00"/>
    <d v="1899-12-30T15:47:57"/>
    <d v="2025-01-07T00:00:00"/>
    <d v="1899-12-30T15:46:41"/>
    <d v="2025-01-07T00:00:00"/>
    <d v="1899-12-30T16:31:21"/>
    <x v="0"/>
    <s v="RFCPI"/>
    <s v="7022039600"/>
    <s v="FBO"/>
    <d v="1899-12-30T00:45:56"/>
    <d v="1899-12-30T00:44:40"/>
    <d v="1899-12-30T00:01:16"/>
    <s v="Granel"/>
    <s v="E001"/>
    <x v="2"/>
    <d v="1899-12-30T00:43:24"/>
    <d v="1899-12-30T00:44:40"/>
    <n v="15"/>
    <x v="5"/>
    <x v="3"/>
    <x v="1"/>
    <n v="0"/>
    <n v="0"/>
    <s v="OK"/>
    <s v="Granel"/>
    <x v="1"/>
    <n v="0"/>
    <s v="F. MALAGA"/>
    <s v="A"/>
    <d v="1899-12-30T00:01:16"/>
    <d v="1899-12-30T00:01:16"/>
    <s v="OK"/>
    <m/>
    <m/>
    <d v="1899-12-30T00:00:00"/>
    <d v="1899-12-30T00:43:24"/>
    <n v="3"/>
    <n v="-8.7962962962995217E-4"/>
    <n v="43.400000000001668"/>
    <n v="16"/>
    <s v="Si"/>
  </r>
  <r>
    <s v="CSMA"/>
    <s v="2025000453"/>
    <x v="0"/>
    <s v="ER8102BBF"/>
    <s v="E6386KCV"/>
    <d v="2025-01-07T00:00:00"/>
    <m/>
    <s v="3283"/>
    <x v="38"/>
    <s v="PA"/>
    <s v="PA"/>
    <m/>
    <d v="2025-01-07T00:00:00"/>
    <d v="1899-12-30T16:19:21"/>
    <d v="2025-01-07T00:00:00"/>
    <d v="1899-12-30T16:18:04"/>
    <d v="2025-01-07T00:00:00"/>
    <d v="1899-12-30T16:38:35"/>
    <x v="0"/>
    <s v="RFCPI"/>
    <s v="7022039601"/>
    <s v="EXW"/>
    <d v="1899-12-30T00:21:48"/>
    <d v="1899-12-30T00:20:31"/>
    <d v="1899-12-30T00:01:17"/>
    <s v="Ensacado"/>
    <s v="E002"/>
    <x v="1"/>
    <d v="1899-12-30T00:19:14"/>
    <d v="1899-12-30T00:20:31"/>
    <n v="16"/>
    <x v="5"/>
    <x v="3"/>
    <x v="2"/>
    <n v="0"/>
    <n v="0"/>
    <s v="OK"/>
    <s v="Ensacado"/>
    <x v="1"/>
    <n v="0"/>
    <s v="F. MALAGA"/>
    <s v="A"/>
    <d v="1899-12-30T00:01:17"/>
    <d v="1899-12-30T00:01:17"/>
    <s v="OK"/>
    <m/>
    <m/>
    <d v="1899-12-30T00:00:00"/>
    <d v="1899-12-30T00:19:14"/>
    <n v="3"/>
    <n v="-8.9120370370998625E-4"/>
    <n v="19.233333333331277"/>
    <n v="16"/>
    <s v="Si"/>
  </r>
  <r>
    <s v="CSMA"/>
    <s v="2025000455"/>
    <x v="0"/>
    <s v="ER1030BBJ"/>
    <s v="E0463JRH"/>
    <d v="2025-01-07T00:00:00"/>
    <m/>
    <s v="3264"/>
    <x v="35"/>
    <s v="PA"/>
    <s v="S1"/>
    <m/>
    <d v="2025-01-07T00:00:00"/>
    <d v="1899-12-30T16:29:22"/>
    <d v="2025-01-07T00:00:00"/>
    <d v="1899-12-30T16:28:06"/>
    <d v="2025-01-07T00:00:00"/>
    <d v="1899-12-30T16:55:02"/>
    <x v="0"/>
    <s v="RFCPI"/>
    <s v="7022039602"/>
    <s v="FBO"/>
    <d v="1899-12-30T00:28:12"/>
    <d v="1899-12-30T00:26:56"/>
    <d v="1899-12-30T00:01:16"/>
    <s v="Granel"/>
    <s v="E001"/>
    <x v="2"/>
    <d v="1899-12-30T00:25:40"/>
    <d v="1899-12-30T00:26:56"/>
    <n v="16"/>
    <x v="5"/>
    <x v="3"/>
    <x v="1"/>
    <n v="0"/>
    <n v="0"/>
    <s v="OK"/>
    <s v="Granel"/>
    <x v="1"/>
    <n v="0"/>
    <s v="F. MALAGA"/>
    <s v="A"/>
    <d v="1899-12-30T00:01:16"/>
    <d v="1899-12-30T00:01:16"/>
    <s v="OK"/>
    <m/>
    <m/>
    <d v="1899-12-30T00:00:00"/>
    <d v="1899-12-30T00:25:40"/>
    <n v="3"/>
    <n v="-8.7962962962995217E-4"/>
    <n v="25.666666666660873"/>
    <n v="16"/>
    <s v="Si"/>
  </r>
  <r>
    <s v="CSMA"/>
    <s v="2025000457"/>
    <x v="0"/>
    <s v="ER8110BCC"/>
    <s v="E7844JTT"/>
    <d v="2025-01-07T00:00:00"/>
    <m/>
    <s v="3264"/>
    <x v="35"/>
    <s v="PA"/>
    <s v="S1"/>
    <m/>
    <d v="2025-01-07T00:00:00"/>
    <d v="1899-12-30T16:45:33"/>
    <d v="2025-01-07T00:00:00"/>
    <d v="1899-12-30T16:44:18"/>
    <d v="2025-01-07T00:00:00"/>
    <d v="1899-12-30T17:13:43"/>
    <x v="0"/>
    <s v="RFCPI"/>
    <s v="7022039603"/>
    <s v="FBO"/>
    <d v="1899-12-30T00:30:40"/>
    <d v="1899-12-30T00:29:25"/>
    <d v="1899-12-30T00:01:15"/>
    <s v="Granel"/>
    <s v="E001"/>
    <x v="2"/>
    <d v="1899-12-30T00:28:10"/>
    <d v="1899-12-30T00:29:25"/>
    <n v="16"/>
    <x v="5"/>
    <x v="3"/>
    <x v="1"/>
    <n v="0"/>
    <n v="0"/>
    <s v="OK"/>
    <s v="Granel"/>
    <x v="1"/>
    <n v="0"/>
    <s v="F. MALAGA"/>
    <s v="A"/>
    <d v="1899-12-30T00:01:15"/>
    <d v="1899-12-30T00:01:15"/>
    <s v="OK"/>
    <m/>
    <m/>
    <d v="1899-12-30T00:00:00"/>
    <d v="1899-12-30T00:28:10"/>
    <n v="3"/>
    <n v="-8.6805555555002911E-4"/>
    <n v="28.166666666673574"/>
    <n v="17"/>
    <s v="Si"/>
  </r>
  <r>
    <s v="CSMA"/>
    <s v="2025000458"/>
    <x v="0"/>
    <s v="ER1732BCG"/>
    <s v="E6541KPH"/>
    <d v="2025-01-07T00:00:00"/>
    <m/>
    <s v="3269"/>
    <x v="36"/>
    <s v="PA"/>
    <s v="S2"/>
    <m/>
    <d v="2025-01-07T00:00:00"/>
    <d v="1899-12-30T17:31:57"/>
    <d v="2025-01-07T00:00:00"/>
    <d v="1899-12-30T17:30:42"/>
    <d v="2025-01-07T00:00:00"/>
    <d v="1899-12-30T17:56:37"/>
    <x v="0"/>
    <s v="RFCPI"/>
    <s v="7022039604"/>
    <s v="FBO"/>
    <d v="1899-12-30T00:27:10"/>
    <d v="1899-12-30T00:25:55"/>
    <d v="1899-12-30T00:01:15"/>
    <s v="Granel"/>
    <s v="E001"/>
    <x v="2"/>
    <d v="1899-12-30T00:24:40"/>
    <d v="1899-12-30T00:25:55"/>
    <n v="17"/>
    <x v="5"/>
    <x v="3"/>
    <x v="1"/>
    <n v="0"/>
    <n v="0"/>
    <s v="OK"/>
    <s v="Granel"/>
    <x v="1"/>
    <n v="0"/>
    <s v="F. MALAGA"/>
    <s v="A"/>
    <d v="1899-12-30T00:01:15"/>
    <d v="1899-12-30T00:01:15"/>
    <s v="OK"/>
    <m/>
    <m/>
    <d v="1899-12-30T00:00:00"/>
    <d v="1899-12-30T00:24:40"/>
    <n v="3"/>
    <n v="-8.6805555554991809E-4"/>
    <n v="24.666666666667272"/>
    <n v="17"/>
    <s v="Si"/>
  </r>
  <r>
    <s v="CSMA"/>
    <s v="2024056911"/>
    <x v="0"/>
    <s v="ER8643BCC"/>
    <s v="E7698LMM"/>
    <d v="2024-12-10T00:00:00"/>
    <s v="CSPM"/>
    <s v="3264"/>
    <x v="35"/>
    <s v="PA"/>
    <s v="S1"/>
    <m/>
    <d v="2024-12-10T00:00:00"/>
    <d v="1899-12-30T10:34:40"/>
    <d v="2024-12-10T00:00:00"/>
    <d v="1899-12-30T10:33:57"/>
    <d v="2024-12-10T00:00:00"/>
    <d v="1899-12-30T11:04:12"/>
    <x v="0"/>
    <s v="RFCPI"/>
    <s v="7026012362"/>
    <s v="FBO"/>
    <d v="1899-12-30T00:30:58"/>
    <d v="1899-12-30T00:30:15"/>
    <d v="1899-12-30T00:00:43"/>
    <s v="Granel"/>
    <s v="E001"/>
    <x v="0"/>
    <d v="1899-12-30T00:29:32"/>
    <d v="1899-12-30T00:30:15"/>
    <n v="10"/>
    <x v="6"/>
    <x v="4"/>
    <x v="1"/>
    <n v="0"/>
    <n v="0"/>
    <s v="OK"/>
    <s v="Granel"/>
    <x v="0"/>
    <n v="0"/>
    <s v="F. MALAGA"/>
    <s v="A"/>
    <d v="1899-12-30T00:00:43"/>
    <d v="1899-12-30T00:00:43"/>
    <s v="OK"/>
    <m/>
    <m/>
    <d v="1899-12-30T00:00:00"/>
    <d v="1899-12-30T00:29:32"/>
    <n v="3"/>
    <n v="-4.9768518518000793E-4"/>
    <n v="29.533333333334404"/>
    <n v="11"/>
    <s v="Si"/>
  </r>
  <r>
    <s v="CSMA"/>
    <s v="2024056967"/>
    <x v="0"/>
    <s v="ER4763BBY"/>
    <s v="E4421MGY"/>
    <d v="2024-12-10T00:00:00"/>
    <s v="CSPM"/>
    <s v="3264"/>
    <x v="35"/>
    <s v="PA"/>
    <s v="S1"/>
    <m/>
    <d v="2024-12-10T00:00:00"/>
    <d v="1899-12-30T12:16:49"/>
    <d v="2024-12-10T00:00:00"/>
    <d v="1899-12-30T12:16:07"/>
    <d v="2024-12-10T00:00:00"/>
    <d v="1899-12-30T12:39:50"/>
    <x v="0"/>
    <s v="RFCPI"/>
    <s v="7026012365"/>
    <s v="FBO"/>
    <d v="1899-12-30T00:24:25"/>
    <d v="1899-12-30T00:23:43"/>
    <d v="1899-12-30T00:00:42"/>
    <s v="Granel"/>
    <s v="E001"/>
    <x v="0"/>
    <d v="1899-12-30T00:23:01"/>
    <d v="1899-12-30T00:23:43"/>
    <n v="12"/>
    <x v="6"/>
    <x v="4"/>
    <x v="1"/>
    <n v="0"/>
    <n v="0"/>
    <s v="OK"/>
    <s v="Granel"/>
    <x v="0"/>
    <n v="0"/>
    <s v="F. MALAGA"/>
    <s v="A"/>
    <d v="1899-12-30T00:00:42"/>
    <d v="1899-12-30T00:00:42"/>
    <s v="OK"/>
    <m/>
    <m/>
    <d v="1899-12-30T00:00:00"/>
    <d v="1899-12-30T00:23:01"/>
    <n v="3"/>
    <n v="-4.8611111110996585E-4"/>
    <n v="23.01666666667197"/>
    <n v="12"/>
    <s v="Si"/>
  </r>
  <r>
    <s v="CSMA"/>
    <s v="2024057204"/>
    <x v="0"/>
    <s v="ER0933BCD"/>
    <s v="E5086KXC"/>
    <d v="2024-12-11T00:00:00"/>
    <s v="CSPM"/>
    <s v="3264"/>
    <x v="35"/>
    <s v="PA"/>
    <s v="S1"/>
    <m/>
    <d v="2024-12-11T00:00:00"/>
    <d v="1899-12-30T10:56:34"/>
    <d v="2024-12-11T00:00:00"/>
    <d v="1899-12-30T10:55:50"/>
    <d v="2024-12-11T00:00:00"/>
    <d v="1899-12-30T11:29:41"/>
    <x v="0"/>
    <s v="RFCPI"/>
    <s v="7026012375"/>
    <s v="FBO"/>
    <d v="1899-12-30T00:34:35"/>
    <d v="1899-12-30T00:33:51"/>
    <d v="1899-12-30T00:00:44"/>
    <s v="Granel"/>
    <s v="E001"/>
    <x v="0"/>
    <d v="1899-12-30T00:33:07"/>
    <d v="1899-12-30T00:33:51"/>
    <n v="10"/>
    <x v="7"/>
    <x v="4"/>
    <x v="1"/>
    <n v="0"/>
    <n v="0"/>
    <s v="OK"/>
    <s v="Granel"/>
    <x v="0"/>
    <n v="0"/>
    <s v="F. MALAGA"/>
    <s v="A"/>
    <d v="1899-12-30T00:00:44"/>
    <d v="1899-12-30T00:00:44"/>
    <s v="OK"/>
    <m/>
    <m/>
    <d v="1899-12-30T00:00:00"/>
    <d v="1899-12-30T00:33:07"/>
    <n v="4"/>
    <n v="-5.092592592599865E-4"/>
    <n v="33.11666666667363"/>
    <n v="11"/>
    <s v="Si"/>
  </r>
  <r>
    <s v="CSMA"/>
    <s v="2024057256"/>
    <x v="0"/>
    <s v="ER4687BBY"/>
    <s v="E8077LMM"/>
    <d v="2024-12-11T00:00:00"/>
    <s v="CSPM"/>
    <s v="3264"/>
    <x v="35"/>
    <s v="PA"/>
    <s v="S1"/>
    <m/>
    <d v="2024-12-11T00:00:00"/>
    <d v="1899-12-30T13:08:01"/>
    <d v="2024-12-11T00:00:00"/>
    <d v="1899-12-30T13:07:21"/>
    <d v="2024-12-11T00:00:00"/>
    <d v="1899-12-30T14:00:48"/>
    <x v="0"/>
    <s v="RFCPI"/>
    <s v="7026012379"/>
    <s v="FBO"/>
    <d v="1899-12-30T00:54:07"/>
    <d v="1899-12-30T00:53:27"/>
    <d v="1899-12-30T00:00:40"/>
    <s v="Granel"/>
    <s v="E001"/>
    <x v="0"/>
    <d v="1899-12-30T00:52:47"/>
    <d v="1899-12-30T00:53:27"/>
    <n v="13"/>
    <x v="7"/>
    <x v="4"/>
    <x v="1"/>
    <n v="0"/>
    <n v="0"/>
    <s v="OK"/>
    <s v="Granel"/>
    <x v="0"/>
    <n v="0"/>
    <s v="F. MALAGA"/>
    <s v="B"/>
    <d v="1899-12-30T00:00:40"/>
    <d v="1899-12-30T00:00:40"/>
    <s v="OK"/>
    <m/>
    <m/>
    <d v="1899-12-30T00:00:00"/>
    <d v="1899-12-30T00:52:47"/>
    <n v="4"/>
    <n v="-4.6296296296999273E-4"/>
    <n v="52.783333333329644"/>
    <n v="14"/>
    <s v="No"/>
  </r>
  <r>
    <s v="CSMA"/>
    <s v="2024057265"/>
    <x v="0"/>
    <s v="ER8643BCC"/>
    <s v="E7698LMM"/>
    <d v="2024-12-11T00:00:00"/>
    <s v="CSPM"/>
    <s v="3264"/>
    <x v="35"/>
    <s v="PA"/>
    <s v="S1"/>
    <m/>
    <d v="2024-12-11T00:00:00"/>
    <d v="1899-12-30T13:52:05"/>
    <d v="2024-12-11T00:00:00"/>
    <d v="1899-12-30T13:51:21"/>
    <d v="2024-12-11T00:00:00"/>
    <d v="1899-12-30T14:35:22"/>
    <x v="0"/>
    <s v="RFCPI"/>
    <s v="7026012381"/>
    <s v="FBO"/>
    <d v="1899-12-30T00:44:45"/>
    <d v="1899-12-30T00:44:01"/>
    <d v="1899-12-30T00:00:44"/>
    <s v="Granel"/>
    <s v="E001"/>
    <x v="0"/>
    <d v="1899-12-30T00:43:17"/>
    <d v="1899-12-30T00:44:01"/>
    <n v="13"/>
    <x v="7"/>
    <x v="4"/>
    <x v="1"/>
    <n v="0"/>
    <n v="0"/>
    <s v="OK"/>
    <s v="Granel"/>
    <x v="0"/>
    <n v="0"/>
    <s v="F. MALAGA"/>
    <s v="A"/>
    <d v="1899-12-30T00:00:44"/>
    <d v="1899-12-30T00:00:44"/>
    <s v="OK"/>
    <m/>
    <m/>
    <d v="1899-12-30T00:00:00"/>
    <d v="1899-12-30T00:43:17"/>
    <n v="4"/>
    <n v="-5.0925925926004201E-4"/>
    <n v="43.283333333332799"/>
    <n v="14"/>
    <s v="Si"/>
  </r>
  <r>
    <s v="CSMA"/>
    <s v="2024057281"/>
    <x v="0"/>
    <s v="EM26119R"/>
    <s v="E0847HHD"/>
    <d v="2024-12-11T00:00:00"/>
    <s v="CSPM"/>
    <s v="3264"/>
    <x v="35"/>
    <s v="PA"/>
    <s v="S1"/>
    <m/>
    <d v="2024-12-11T00:00:00"/>
    <d v="1899-12-30T15:00:33"/>
    <d v="2024-12-11T00:00:00"/>
    <d v="1899-12-30T14:59:51"/>
    <d v="2024-12-11T00:00:00"/>
    <d v="1899-12-30T15:37:23"/>
    <x v="0"/>
    <s v="RFCPI"/>
    <s v="7026012384"/>
    <s v="FBO"/>
    <d v="1899-12-30T00:38:14"/>
    <d v="1899-12-30T00:37:32"/>
    <d v="1899-12-30T00:00:42"/>
    <s v="Granel"/>
    <s v="E001"/>
    <x v="0"/>
    <d v="1899-12-30T00:36:50"/>
    <d v="1899-12-30T00:37:32"/>
    <n v="15"/>
    <x v="7"/>
    <x v="4"/>
    <x v="1"/>
    <n v="0"/>
    <n v="0"/>
    <s v="OK"/>
    <s v="Granel"/>
    <x v="0"/>
    <n v="0"/>
    <s v="F. MALAGA"/>
    <s v="A"/>
    <d v="1899-12-30T00:00:42"/>
    <d v="1899-12-30T00:00:42"/>
    <s v="OK"/>
    <m/>
    <m/>
    <d v="1899-12-30T00:00:00"/>
    <d v="1899-12-30T00:36:50"/>
    <n v="4"/>
    <n v="-4.8611111110996585E-4"/>
    <n v="36.833333333342502"/>
    <n v="15"/>
    <s v="Si"/>
  </r>
  <r>
    <s v="CSMA"/>
    <s v="2024057303"/>
    <x v="0"/>
    <s v="ESE07849R"/>
    <s v="E8094GLY"/>
    <d v="2024-12-11T00:00:00"/>
    <s v="CSPM"/>
    <s v="3264"/>
    <x v="35"/>
    <s v="PA"/>
    <s v="S1"/>
    <m/>
    <d v="2024-12-11T00:00:00"/>
    <d v="1899-12-30T16:33:27"/>
    <d v="2024-12-11T00:00:00"/>
    <d v="1899-12-30T16:32:45"/>
    <d v="2024-12-11T00:00:00"/>
    <d v="1899-12-30T16:59:58"/>
    <x v="0"/>
    <s v="RFCPI"/>
    <s v="7026012387"/>
    <s v="FBO"/>
    <d v="1899-12-30T00:27:55"/>
    <d v="1899-12-30T00:27:13"/>
    <d v="1899-12-30T00:00:42"/>
    <s v="Granel"/>
    <s v="E001"/>
    <x v="0"/>
    <d v="1899-12-30T00:26:31"/>
    <d v="1899-12-30T00:27:13"/>
    <n v="16"/>
    <x v="7"/>
    <x v="4"/>
    <x v="1"/>
    <n v="0"/>
    <n v="0"/>
    <s v="OK"/>
    <s v="Granel"/>
    <x v="0"/>
    <n v="0"/>
    <s v="F. MALAGA"/>
    <s v="A"/>
    <d v="1899-12-30T00:00:42"/>
    <d v="1899-12-30T00:00:42"/>
    <s v="OK"/>
    <m/>
    <m/>
    <d v="1899-12-30T00:00:00"/>
    <d v="1899-12-30T00:26:31"/>
    <n v="4"/>
    <n v="-4.8611111111007688E-4"/>
    <n v="26.516666666678272"/>
    <n v="16"/>
    <s v="Si"/>
  </r>
  <r>
    <s v="CSMA"/>
    <s v="2024057316"/>
    <x v="0"/>
    <s v="EM26119R"/>
    <s v="E0847HHD"/>
    <d v="2024-12-11T00:00:00"/>
    <s v="CSPM"/>
    <s v="3264"/>
    <x v="35"/>
    <s v="PA"/>
    <s v="S1"/>
    <m/>
    <d v="2024-12-11T00:00:00"/>
    <d v="1899-12-30T18:01:52"/>
    <d v="2024-12-11T00:00:00"/>
    <d v="1899-12-30T18:01:13"/>
    <d v="2024-12-11T00:00:00"/>
    <d v="1899-12-30T18:27:49"/>
    <x v="0"/>
    <s v="RFCPI"/>
    <s v="7026012388"/>
    <s v="FBO"/>
    <d v="1899-12-30T00:27:15"/>
    <d v="1899-12-30T00:26:36"/>
    <d v="1899-12-30T00:00:39"/>
    <s v="Granel"/>
    <s v="E001"/>
    <x v="0"/>
    <d v="1899-12-30T00:25:57"/>
    <d v="1899-12-30T00:26:36"/>
    <n v="18"/>
    <x v="7"/>
    <x v="4"/>
    <x v="1"/>
    <n v="0"/>
    <n v="0"/>
    <s v="OK"/>
    <s v="Granel"/>
    <x v="0"/>
    <n v="0"/>
    <s v="F. MALAGA"/>
    <s v="A"/>
    <d v="1899-12-30T00:00:39"/>
    <d v="1899-12-30T00:00:39"/>
    <s v="OK"/>
    <m/>
    <m/>
    <d v="1899-12-30T00:00:00"/>
    <d v="1899-12-30T00:25:57"/>
    <n v="4"/>
    <n v="-4.5138888889006967E-4"/>
    <n v="25.949999999995104"/>
    <n v="18"/>
    <s v="Si"/>
  </r>
  <r>
    <s v="CSMA"/>
    <s v="2024057351"/>
    <x v="0"/>
    <s v="ER4763BBY"/>
    <s v="E4421MGY"/>
    <d v="2024-12-12T00:00:00"/>
    <s v="CSPM"/>
    <s v="3264"/>
    <x v="35"/>
    <s v="PA"/>
    <s v="S1"/>
    <m/>
    <d v="2024-12-12T00:00:00"/>
    <d v="1899-12-30T06:51:33"/>
    <d v="2024-12-12T00:00:00"/>
    <d v="1899-12-30T06:50:52"/>
    <d v="2024-12-12T00:00:00"/>
    <d v="1899-12-30T07:33:35"/>
    <x v="0"/>
    <s v="RFCPI"/>
    <s v="7026012390"/>
    <s v="FBO"/>
    <d v="1899-12-30T00:43:24"/>
    <d v="1899-12-30T00:42:43"/>
    <d v="1899-12-30T00:00:41"/>
    <s v="Granel"/>
    <s v="E001"/>
    <x v="0"/>
    <d v="1899-12-30T00:42:02"/>
    <d v="1899-12-30T00:42:43"/>
    <n v="6"/>
    <x v="8"/>
    <x v="4"/>
    <x v="1"/>
    <n v="0"/>
    <n v="0"/>
    <s v="OK"/>
    <s v="Granel"/>
    <x v="0"/>
    <n v="0"/>
    <s v="F. MALAGA"/>
    <s v="A"/>
    <d v="1899-12-30T00:00:41"/>
    <d v="1899-12-30T00:00:41"/>
    <s v="OK"/>
    <m/>
    <m/>
    <d v="1899-12-30T00:00:00"/>
    <d v="1899-12-30T00:42:02"/>
    <n v="5"/>
    <n v="-4.7453703703997929E-4"/>
    <n v="42.033333333340835"/>
    <n v="7"/>
    <s v="Si"/>
  </r>
  <r>
    <s v="CSMA"/>
    <s v="2024057362"/>
    <x v="0"/>
    <s v="ER6007BBG"/>
    <s v="E4954KGF"/>
    <d v="2024-12-12T00:00:00"/>
    <s v="CSPM"/>
    <s v="3264"/>
    <x v="35"/>
    <s v="PA"/>
    <s v="S1"/>
    <m/>
    <d v="2024-12-12T00:00:00"/>
    <d v="1899-12-30T07:15:57"/>
    <d v="2024-12-12T00:00:00"/>
    <d v="1899-12-30T07:15:16"/>
    <d v="2024-12-12T00:00:00"/>
    <d v="1899-12-30T07:53:34"/>
    <x v="0"/>
    <s v="RFCPI"/>
    <s v="7026012391"/>
    <s v="FBO"/>
    <d v="1899-12-30T00:38:59"/>
    <d v="1899-12-30T00:38:18"/>
    <d v="1899-12-30T00:00:41"/>
    <s v="Granel"/>
    <s v="E001"/>
    <x v="0"/>
    <d v="1899-12-30T00:37:37"/>
    <d v="1899-12-30T00:38:18"/>
    <n v="7"/>
    <x v="8"/>
    <x v="4"/>
    <x v="1"/>
    <n v="0"/>
    <n v="0"/>
    <s v="OK"/>
    <s v="Granel"/>
    <x v="0"/>
    <n v="0"/>
    <s v="F. MALAGA"/>
    <s v="A"/>
    <d v="1899-12-30T00:00:41"/>
    <d v="1899-12-30T00:00:41"/>
    <s v="OK"/>
    <m/>
    <m/>
    <d v="1899-12-30T00:00:00"/>
    <d v="1899-12-30T00:37:37"/>
    <n v="5"/>
    <n v="-4.745370370400348E-4"/>
    <n v="37.616666666659142"/>
    <n v="7"/>
    <s v="Si"/>
  </r>
  <r>
    <s v="CSMA"/>
    <s v="2024057368"/>
    <x v="0"/>
    <s v="ER8110BCC"/>
    <s v="E7844JTT"/>
    <d v="2024-12-12T00:00:00"/>
    <s v="CSPM"/>
    <s v="3264"/>
    <x v="35"/>
    <s v="PA"/>
    <s v="S1"/>
    <m/>
    <d v="2024-12-12T00:00:00"/>
    <d v="1899-12-30T07:27:35"/>
    <d v="2024-12-12T00:00:00"/>
    <d v="1899-12-30T07:26:53"/>
    <d v="2024-12-12T00:00:00"/>
    <d v="1899-12-30T08:00:01"/>
    <x v="0"/>
    <s v="RFCPI"/>
    <s v="7026012392"/>
    <s v="FBO"/>
    <d v="1899-12-30T00:33:50"/>
    <d v="1899-12-30T00:33:08"/>
    <d v="1899-12-30T00:00:42"/>
    <s v="Granel"/>
    <s v="E001"/>
    <x v="0"/>
    <d v="1899-12-30T00:32:26"/>
    <d v="1899-12-30T00:33:08"/>
    <n v="7"/>
    <x v="8"/>
    <x v="4"/>
    <x v="1"/>
    <n v="0"/>
    <n v="0"/>
    <s v="OK"/>
    <s v="Granel"/>
    <x v="0"/>
    <n v="0"/>
    <s v="F. MALAGA"/>
    <s v="A"/>
    <d v="1899-12-30T00:00:42"/>
    <d v="1899-12-30T00:00:42"/>
    <s v="OK"/>
    <m/>
    <m/>
    <d v="1899-12-30T00:00:00"/>
    <d v="1899-12-30T00:32:26"/>
    <n v="5"/>
    <n v="-4.8611111110996585E-4"/>
    <n v="32.433333333336059"/>
    <n v="8"/>
    <s v="Si"/>
  </r>
  <r>
    <s v="CSMA"/>
    <s v="2024057375"/>
    <x v="0"/>
    <s v="ER8643BCC"/>
    <s v="E7698LMM"/>
    <d v="2024-12-12T00:00:00"/>
    <s v="CSPM"/>
    <s v="3264"/>
    <x v="35"/>
    <s v="PA"/>
    <s v="S1"/>
    <m/>
    <d v="2024-12-12T00:00:00"/>
    <d v="1899-12-30T07:48:44"/>
    <d v="2024-12-12T00:00:00"/>
    <d v="1899-12-30T07:48:02"/>
    <d v="2024-12-12T00:00:00"/>
    <d v="1899-12-30T08:10:37"/>
    <x v="0"/>
    <s v="RFCPI"/>
    <s v="7026012393"/>
    <s v="FBO"/>
    <d v="1899-12-30T00:23:17"/>
    <d v="1899-12-30T00:22:35"/>
    <d v="1899-12-30T00:00:42"/>
    <s v="Granel"/>
    <s v="E001"/>
    <x v="0"/>
    <d v="1899-12-30T00:21:53"/>
    <d v="1899-12-30T00:22:35"/>
    <n v="7"/>
    <x v="8"/>
    <x v="4"/>
    <x v="1"/>
    <n v="0"/>
    <n v="0"/>
    <s v="OK"/>
    <s v="Granel"/>
    <x v="0"/>
    <n v="0"/>
    <s v="F. MALAGA"/>
    <s v="A"/>
    <d v="1899-12-30T00:00:42"/>
    <d v="1899-12-30T00:00:42"/>
    <s v="OK"/>
    <m/>
    <m/>
    <d v="1899-12-30T00:00:00"/>
    <d v="1899-12-30T00:21:53"/>
    <n v="5"/>
    <n v="-4.8611111111002137E-4"/>
    <n v="21.883333333334409"/>
    <n v="8"/>
    <s v="Si"/>
  </r>
  <r>
    <s v="CSMA"/>
    <s v="2024057377"/>
    <x v="0"/>
    <s v="ER4687BBY"/>
    <s v="E8077LMM"/>
    <d v="2024-12-12T00:00:00"/>
    <s v="CSPM"/>
    <s v="3264"/>
    <x v="35"/>
    <s v="PA"/>
    <s v="S1"/>
    <m/>
    <d v="2024-12-12T00:00:00"/>
    <d v="1899-12-30T07:56:37"/>
    <d v="2024-12-12T00:00:00"/>
    <d v="1899-12-30T07:55:56"/>
    <d v="2024-12-12T00:00:00"/>
    <d v="1899-12-30T08:19:24"/>
    <x v="0"/>
    <s v="RFCPI"/>
    <s v="7026012394"/>
    <s v="FBO"/>
    <d v="1899-12-30T00:24:09"/>
    <d v="1899-12-30T00:23:28"/>
    <d v="1899-12-30T00:00:41"/>
    <s v="Granel"/>
    <s v="E001"/>
    <x v="0"/>
    <d v="1899-12-30T00:22:47"/>
    <d v="1899-12-30T00:23:28"/>
    <n v="7"/>
    <x v="8"/>
    <x v="4"/>
    <x v="1"/>
    <n v="0"/>
    <n v="0"/>
    <s v="OK"/>
    <s v="Granel"/>
    <x v="0"/>
    <n v="0"/>
    <s v="F. MALAGA"/>
    <s v="A"/>
    <d v="1899-12-30T00:00:41"/>
    <d v="1899-12-30T00:00:41"/>
    <s v="OK"/>
    <m/>
    <m/>
    <d v="1899-12-30T00:00:00"/>
    <d v="1899-12-30T00:22:47"/>
    <n v="5"/>
    <n v="-4.7453703703997929E-4"/>
    <n v="22.78333333333439"/>
    <n v="8"/>
    <s v="Si"/>
  </r>
  <r>
    <s v="CSMA"/>
    <s v="2024057398"/>
    <x v="0"/>
    <s v="EM26119R"/>
    <s v="E0847HHD"/>
    <d v="2024-12-12T00:00:00"/>
    <s v="CSPM"/>
    <s v="3264"/>
    <x v="35"/>
    <s v="PA"/>
    <s v="S1"/>
    <m/>
    <d v="2024-12-12T00:00:00"/>
    <d v="1899-12-30T08:43:23"/>
    <d v="2024-12-12T00:00:00"/>
    <d v="1899-12-30T08:42:41"/>
    <d v="2024-12-12T00:00:00"/>
    <d v="1899-12-30T09:54:41"/>
    <x v="0"/>
    <s v="RFCPI"/>
    <s v="7026012397"/>
    <s v="FBO"/>
    <d v="1899-12-30T01:12:42"/>
    <d v="1899-12-30T01:12:00"/>
    <d v="1899-12-30T00:00:42"/>
    <s v="Granel"/>
    <s v="E001"/>
    <x v="0"/>
    <d v="1899-12-30T01:11:18"/>
    <d v="1899-12-30T01:12:00"/>
    <n v="8"/>
    <x v="8"/>
    <x v="4"/>
    <x v="1"/>
    <n v="0"/>
    <n v="0"/>
    <s v="OK"/>
    <s v="Granel"/>
    <x v="0"/>
    <n v="0"/>
    <s v="F. MALAGA"/>
    <s v="B"/>
    <d v="1899-12-30T00:00:42"/>
    <d v="1899-12-30T00:00:42"/>
    <s v="OK"/>
    <m/>
    <m/>
    <d v="1899-12-30T00:00:00"/>
    <d v="1899-12-30T01:11:18"/>
    <n v="5"/>
    <n v="-4.8611111110996585E-4"/>
    <n v="71.300000000001631"/>
    <n v="9"/>
    <s v="No"/>
  </r>
  <r>
    <s v="CSMA"/>
    <s v="2024057422"/>
    <x v="0"/>
    <s v="ER0860BBM"/>
    <s v="E5730JVY"/>
    <d v="2024-12-12T00:00:00"/>
    <s v="CSPM"/>
    <s v="3264"/>
    <x v="35"/>
    <s v="PA"/>
    <s v="S1"/>
    <m/>
    <d v="2024-12-12T00:00:00"/>
    <d v="1899-12-30T10:11:51"/>
    <d v="2024-12-12T00:00:00"/>
    <d v="1899-12-30T10:11:10"/>
    <d v="2024-12-12T00:00:00"/>
    <d v="1899-12-30T10:47:07"/>
    <x v="0"/>
    <s v="RFCPI"/>
    <s v="7026012401"/>
    <s v="FBO"/>
    <d v="1899-12-30T00:36:38"/>
    <d v="1899-12-30T00:35:57"/>
    <d v="1899-12-30T00:00:41"/>
    <s v="Granel"/>
    <s v="E001"/>
    <x v="0"/>
    <d v="1899-12-30T00:35:16"/>
    <d v="1899-12-30T00:35:57"/>
    <n v="10"/>
    <x v="8"/>
    <x v="4"/>
    <x v="1"/>
    <n v="0"/>
    <n v="0"/>
    <s v="OK"/>
    <s v="Granel"/>
    <x v="0"/>
    <n v="0"/>
    <s v="F. MALAGA"/>
    <s v="A"/>
    <d v="1899-12-30T00:00:41"/>
    <d v="1899-12-30T00:00:41"/>
    <s v="OK"/>
    <m/>
    <m/>
    <d v="1899-12-30T00:00:00"/>
    <d v="1899-12-30T00:35:16"/>
    <n v="5"/>
    <n v="-4.7453703702998729E-4"/>
    <n v="35.26666666666565"/>
    <n v="10"/>
    <s v="Si"/>
  </r>
  <r>
    <s v="CSMA"/>
    <s v="2024057427"/>
    <x v="0"/>
    <s v="ER8110BCC"/>
    <s v="E7844JTT"/>
    <d v="2024-12-12T00:00:00"/>
    <s v="CSPM"/>
    <s v="3264"/>
    <x v="35"/>
    <s v="PA"/>
    <s v="S1"/>
    <m/>
    <d v="2024-12-12T00:00:00"/>
    <d v="1899-12-30T10:34:07"/>
    <d v="2024-12-12T00:00:00"/>
    <d v="1899-12-30T10:33:26"/>
    <d v="2024-12-12T00:00:00"/>
    <d v="1899-12-30T11:22:04"/>
    <x v="0"/>
    <s v="RFCPI"/>
    <s v="7026012402"/>
    <s v="FBO"/>
    <d v="1899-12-30T00:49:19"/>
    <d v="1899-12-30T00:48:38"/>
    <d v="1899-12-30T00:00:41"/>
    <s v="Granel"/>
    <s v="E001"/>
    <x v="0"/>
    <d v="1899-12-30T00:47:57"/>
    <d v="1899-12-30T00:48:38"/>
    <n v="10"/>
    <x v="8"/>
    <x v="4"/>
    <x v="1"/>
    <n v="0"/>
    <n v="0"/>
    <s v="OK"/>
    <s v="Granel"/>
    <x v="0"/>
    <n v="0"/>
    <s v="F. MALAGA"/>
    <s v="B"/>
    <d v="1899-12-30T00:00:41"/>
    <d v="1899-12-30T00:00:41"/>
    <s v="OK"/>
    <m/>
    <m/>
    <d v="1899-12-30T00:00:00"/>
    <d v="1899-12-30T00:47:57"/>
    <n v="5"/>
    <n v="-4.7453703703997929E-4"/>
    <n v="47.949999999998461"/>
    <n v="11"/>
    <s v="No"/>
  </r>
  <r>
    <s v="CSMA"/>
    <s v="2024057429"/>
    <x v="0"/>
    <s v="ER8585BBG"/>
    <s v="E1939KRK"/>
    <d v="2024-12-12T00:00:00"/>
    <s v="CSPM"/>
    <s v="3264"/>
    <x v="35"/>
    <s v="PA"/>
    <s v="S1"/>
    <m/>
    <d v="2024-12-12T00:00:00"/>
    <d v="1899-12-30T10:40:55"/>
    <d v="2024-12-12T00:00:00"/>
    <d v="1899-12-30T10:40:14"/>
    <d v="2024-12-12T00:00:00"/>
    <d v="1899-12-30T11:28:11"/>
    <x v="0"/>
    <s v="RFCPI"/>
    <s v="7026012403"/>
    <s v="FBO"/>
    <d v="1899-12-30T00:48:38"/>
    <d v="1899-12-30T00:47:57"/>
    <d v="1899-12-30T00:00:41"/>
    <s v="Granel"/>
    <s v="E001"/>
    <x v="0"/>
    <d v="1899-12-30T00:47:16"/>
    <d v="1899-12-30T00:47:57"/>
    <n v="10"/>
    <x v="8"/>
    <x v="4"/>
    <x v="1"/>
    <n v="0"/>
    <n v="0"/>
    <s v="OK"/>
    <s v="Granel"/>
    <x v="0"/>
    <n v="0"/>
    <s v="F. MALAGA"/>
    <s v="B"/>
    <d v="1899-12-30T00:00:41"/>
    <d v="1899-12-30T00:00:41"/>
    <s v="OK"/>
    <m/>
    <m/>
    <d v="1899-12-30T00:00:00"/>
    <d v="1899-12-30T00:47:16"/>
    <n v="5"/>
    <n v="-4.7453703703997929E-4"/>
    <n v="47.266666666660811"/>
    <n v="11"/>
    <s v="No"/>
  </r>
  <r>
    <s v="CSMA"/>
    <s v="2024057436"/>
    <x v="0"/>
    <s v="ER1030BBJ"/>
    <s v="E0463JRH"/>
    <d v="2024-12-12T00:00:00"/>
    <s v="CSPM"/>
    <s v="3264"/>
    <x v="35"/>
    <s v="PA"/>
    <s v="S1"/>
    <m/>
    <d v="2024-12-12T00:00:00"/>
    <d v="1899-12-30T11:00:54"/>
    <d v="2024-12-12T00:00:00"/>
    <d v="1899-12-30T11:00:13"/>
    <d v="2024-12-12T00:00:00"/>
    <d v="1899-12-30T11:40:01"/>
    <x v="0"/>
    <s v="RFCPI"/>
    <s v="7026012404"/>
    <s v="FBO"/>
    <d v="1899-12-30T00:40:29"/>
    <d v="1899-12-30T00:39:48"/>
    <d v="1899-12-30T00:00:41"/>
    <s v="Granel"/>
    <s v="E001"/>
    <x v="0"/>
    <d v="1899-12-30T00:39:07"/>
    <d v="1899-12-30T00:39:48"/>
    <n v="11"/>
    <x v="8"/>
    <x v="4"/>
    <x v="1"/>
    <n v="0"/>
    <n v="0"/>
    <s v="OK"/>
    <s v="Granel"/>
    <x v="0"/>
    <n v="0"/>
    <s v="F. MALAGA"/>
    <s v="A"/>
    <d v="1899-12-30T00:00:41"/>
    <d v="1899-12-30T00:00:41"/>
    <s v="OK"/>
    <m/>
    <m/>
    <d v="1899-12-30T00:00:00"/>
    <d v="1899-12-30T00:39:07"/>
    <n v="5"/>
    <n v="-4.745370370300428E-4"/>
    <n v="39.11666666667832"/>
    <n v="11"/>
    <s v="Si"/>
  </r>
  <r>
    <s v="CSMA"/>
    <s v="2024057434"/>
    <x v="0"/>
    <s v="ER6007BBG"/>
    <s v="E4954KGF"/>
    <d v="2024-12-12T00:00:00"/>
    <s v="CSPM"/>
    <s v="3264"/>
    <x v="35"/>
    <s v="PA"/>
    <s v="S1"/>
    <m/>
    <d v="2024-12-12T00:00:00"/>
    <d v="1899-12-30T10:59:39"/>
    <d v="2024-12-12T00:00:00"/>
    <d v="1899-12-30T10:58:58"/>
    <d v="2024-12-12T00:00:00"/>
    <d v="1899-12-30T12:17:42"/>
    <x v="0"/>
    <s v="RFCPI"/>
    <s v="7026012406"/>
    <s v="FBO"/>
    <d v="1899-12-30T01:19:25"/>
    <d v="1899-12-30T01:18:44"/>
    <d v="1899-12-30T00:00:41"/>
    <s v="Granel"/>
    <s v="E001"/>
    <x v="0"/>
    <d v="1899-12-30T01:18:03"/>
    <d v="1899-12-30T01:18:44"/>
    <n v="10"/>
    <x v="8"/>
    <x v="4"/>
    <x v="1"/>
    <n v="0"/>
    <n v="0"/>
    <s v="OK"/>
    <s v="Granel"/>
    <x v="0"/>
    <n v="0"/>
    <s v="F. MALAGA"/>
    <s v="B"/>
    <d v="1899-12-30T00:00:41"/>
    <d v="1899-12-30T00:00:41"/>
    <s v="OK"/>
    <m/>
    <m/>
    <d v="1899-12-30T00:00:00"/>
    <d v="1899-12-30T01:18:03"/>
    <n v="5"/>
    <n v="-4.7453703703997929E-4"/>
    <n v="78.050000000001646"/>
    <n v="12"/>
    <s v="No"/>
  </r>
  <r>
    <s v="CSMA"/>
    <s v="2024057466"/>
    <x v="0"/>
    <s v="ER8643BCC"/>
    <s v="E7698LMM"/>
    <d v="2024-12-12T00:00:00"/>
    <s v="CSPM"/>
    <s v="3264"/>
    <x v="35"/>
    <s v="PA"/>
    <s v="S1"/>
    <m/>
    <d v="2024-12-12T00:00:00"/>
    <d v="1899-12-30T12:12:49"/>
    <d v="2024-12-12T00:00:00"/>
    <d v="1899-12-30T12:12:09"/>
    <d v="2024-12-12T00:00:00"/>
    <d v="1899-12-30T12:39:48"/>
    <x v="0"/>
    <s v="RFCPI"/>
    <s v="7026012407"/>
    <s v="FBO"/>
    <d v="1899-12-30T00:28:19"/>
    <d v="1899-12-30T00:27:39"/>
    <d v="1899-12-30T00:00:40"/>
    <s v="Granel"/>
    <s v="E001"/>
    <x v="0"/>
    <d v="1899-12-30T00:26:59"/>
    <d v="1899-12-30T00:27:39"/>
    <n v="12"/>
    <x v="8"/>
    <x v="4"/>
    <x v="1"/>
    <n v="0"/>
    <n v="0"/>
    <s v="OK"/>
    <s v="Granel"/>
    <x v="0"/>
    <n v="0"/>
    <s v="F. MALAGA"/>
    <s v="A"/>
    <d v="1899-12-30T00:00:40"/>
    <d v="1899-12-30T00:00:40"/>
    <s v="OK"/>
    <m/>
    <m/>
    <d v="1899-12-30T00:00:00"/>
    <d v="1899-12-30T00:26:59"/>
    <n v="5"/>
    <n v="-4.6296296296000072E-4"/>
    <n v="26.983333333339203"/>
    <n v="12"/>
    <s v="Si"/>
  </r>
  <r>
    <s v="CSMA"/>
    <s v="2024057468"/>
    <x v="0"/>
    <s v="EB10320R"/>
    <s v="E4291FWJ"/>
    <d v="2024-12-12T00:00:00"/>
    <s v="CSPM"/>
    <s v="3264"/>
    <x v="35"/>
    <s v="PA"/>
    <s v="S1"/>
    <m/>
    <d v="2024-12-12T00:00:00"/>
    <d v="1899-12-30T12:15:21"/>
    <d v="2024-12-12T00:00:00"/>
    <d v="1899-12-30T12:14:40"/>
    <d v="2024-12-12T00:00:00"/>
    <d v="1899-12-30T12:40:26"/>
    <x v="0"/>
    <s v="RFCPI"/>
    <s v="7026012408"/>
    <s v="FBO"/>
    <d v="1899-12-30T00:26:27"/>
    <d v="1899-12-30T00:25:46"/>
    <d v="1899-12-30T00:00:41"/>
    <s v="Granel"/>
    <s v="E001"/>
    <x v="0"/>
    <d v="1899-12-30T00:25:05"/>
    <d v="1899-12-30T00:25:46"/>
    <n v="12"/>
    <x v="8"/>
    <x v="4"/>
    <x v="1"/>
    <n v="0"/>
    <n v="0"/>
    <s v="OK"/>
    <s v="Granel"/>
    <x v="0"/>
    <n v="0"/>
    <s v="F. MALAGA"/>
    <s v="A"/>
    <d v="1899-12-30T00:00:41"/>
    <d v="1899-12-30T00:00:41"/>
    <s v="OK"/>
    <m/>
    <m/>
    <d v="1899-12-30T00:00:00"/>
    <d v="1899-12-30T00:25:05"/>
    <n v="5"/>
    <n v="-4.745370370300428E-4"/>
    <n v="25.083333333331232"/>
    <n v="12"/>
    <s v="Si"/>
  </r>
  <r>
    <s v="CSMA"/>
    <s v="2024057473"/>
    <x v="0"/>
    <s v="EM26119R"/>
    <s v="E0847HHD"/>
    <d v="2024-12-12T00:00:00"/>
    <s v="CSPM"/>
    <s v="3264"/>
    <x v="35"/>
    <s v="PA"/>
    <s v="S1"/>
    <m/>
    <d v="2024-12-12T00:00:00"/>
    <d v="1899-12-30T12:21:23"/>
    <d v="2024-12-12T00:00:00"/>
    <d v="1899-12-30T12:20:42"/>
    <d v="2024-12-12T00:00:00"/>
    <d v="1899-12-30T12:56:26"/>
    <x v="0"/>
    <s v="RFCPI"/>
    <s v="7026012409"/>
    <s v="FBO"/>
    <d v="1899-12-30T00:36:25"/>
    <d v="1899-12-30T00:35:44"/>
    <d v="1899-12-30T00:00:41"/>
    <s v="Granel"/>
    <s v="E001"/>
    <x v="0"/>
    <d v="1899-12-30T00:35:03"/>
    <d v="1899-12-30T00:35:44"/>
    <n v="12"/>
    <x v="8"/>
    <x v="4"/>
    <x v="1"/>
    <n v="0"/>
    <n v="0"/>
    <s v="OK"/>
    <s v="Granel"/>
    <x v="0"/>
    <n v="0"/>
    <s v="F. MALAGA"/>
    <s v="A"/>
    <d v="1899-12-30T00:00:41"/>
    <d v="1899-12-30T00:00:41"/>
    <s v="OK"/>
    <m/>
    <m/>
    <d v="1899-12-30T00:00:00"/>
    <d v="1899-12-30T00:35:03"/>
    <n v="5"/>
    <n v="-4.7453703703992378E-4"/>
    <n v="35.049999999988849"/>
    <n v="12"/>
    <s v="Si"/>
  </r>
  <r>
    <s v="CSMA"/>
    <s v="2024057478"/>
    <x v="0"/>
    <s v="ELE02494R"/>
    <s v="E7977MGZ"/>
    <d v="2024-12-12T00:00:00"/>
    <s v="CSPM"/>
    <s v="3264"/>
    <x v="35"/>
    <s v="PA"/>
    <s v="S1"/>
    <m/>
    <d v="2024-12-12T00:00:00"/>
    <d v="1899-12-30T12:37:23"/>
    <d v="2024-12-12T00:00:00"/>
    <d v="1899-12-30T12:36:42"/>
    <d v="2024-12-12T00:00:00"/>
    <d v="1899-12-30T13:05:18"/>
    <x v="0"/>
    <s v="RFCPI"/>
    <s v="7026012410"/>
    <s v="FBO"/>
    <d v="1899-12-30T00:29:17"/>
    <d v="1899-12-30T00:28:36"/>
    <d v="1899-12-30T00:00:41"/>
    <s v="Granel"/>
    <s v="E001"/>
    <x v="0"/>
    <d v="1899-12-30T00:27:55"/>
    <d v="1899-12-30T00:28:36"/>
    <n v="12"/>
    <x v="8"/>
    <x v="4"/>
    <x v="1"/>
    <n v="0"/>
    <n v="0"/>
    <s v="OK"/>
    <s v="Granel"/>
    <x v="0"/>
    <n v="0"/>
    <s v="F. MALAGA"/>
    <s v="A"/>
    <d v="1899-12-30T00:00:41"/>
    <d v="1899-12-30T00:00:41"/>
    <s v="OK"/>
    <m/>
    <m/>
    <d v="1899-12-30T00:00:00"/>
    <d v="1899-12-30T00:27:55"/>
    <n v="5"/>
    <n v="-4.745370370400348E-4"/>
    <n v="27.916666666660745"/>
    <n v="13"/>
    <s v="Si"/>
  </r>
  <r>
    <s v="CSMA"/>
    <s v="2024057477"/>
    <x v="0"/>
    <s v="EMA02414R"/>
    <s v="E4258HML"/>
    <d v="2024-12-12T00:00:00"/>
    <s v="CSPM"/>
    <s v="3264"/>
    <x v="35"/>
    <s v="PA"/>
    <s v="S1"/>
    <m/>
    <d v="2024-12-12T00:00:00"/>
    <d v="1899-12-30T12:36:41"/>
    <d v="2024-12-12T00:00:00"/>
    <d v="1899-12-30T12:36:00"/>
    <d v="2024-12-12T00:00:00"/>
    <d v="1899-12-30T13:22:11"/>
    <x v="0"/>
    <s v="RFCPI"/>
    <s v="7026012411"/>
    <s v="FBO"/>
    <d v="1899-12-30T00:46:52"/>
    <d v="1899-12-30T00:46:11"/>
    <d v="1899-12-30T00:00:41"/>
    <s v="Granel"/>
    <s v="E001"/>
    <x v="0"/>
    <d v="1899-12-30T00:45:30"/>
    <d v="1899-12-30T00:46:11"/>
    <n v="12"/>
    <x v="8"/>
    <x v="4"/>
    <x v="1"/>
    <n v="0"/>
    <n v="0"/>
    <s v="OK"/>
    <s v="Granel"/>
    <x v="0"/>
    <n v="0"/>
    <s v="F. MALAGA"/>
    <s v="B"/>
    <d v="1899-12-30T00:00:41"/>
    <d v="1899-12-30T00:00:41"/>
    <s v="OK"/>
    <m/>
    <m/>
    <d v="1899-12-30T00:00:00"/>
    <d v="1899-12-30T00:45:30"/>
    <n v="5"/>
    <n v="-4.7453703703992378E-4"/>
    <n v="45.499999999996881"/>
    <n v="13"/>
    <s v="No"/>
  </r>
  <r>
    <s v="CSMA"/>
    <s v="2024057490"/>
    <x v="0"/>
    <s v="ER4687BBY"/>
    <s v="E8077LMM"/>
    <d v="2024-12-12T00:00:00"/>
    <s v="CSPM"/>
    <s v="3264"/>
    <x v="35"/>
    <s v="PA"/>
    <s v="S1"/>
    <m/>
    <d v="2024-12-12T00:00:00"/>
    <d v="1899-12-30T12:55:42"/>
    <d v="2024-12-12T00:00:00"/>
    <d v="1899-12-30T12:55:01"/>
    <d v="2024-12-12T00:00:00"/>
    <d v="1899-12-30T13:44:36"/>
    <x v="0"/>
    <s v="RFCPI"/>
    <s v="7026012413"/>
    <s v="FBO"/>
    <d v="1899-12-30T00:50:16"/>
    <d v="1899-12-30T00:49:35"/>
    <d v="1899-12-30T00:00:41"/>
    <s v="Granel"/>
    <s v="E001"/>
    <x v="0"/>
    <d v="1899-12-30T00:48:54"/>
    <d v="1899-12-30T00:49:35"/>
    <n v="12"/>
    <x v="8"/>
    <x v="4"/>
    <x v="1"/>
    <n v="0"/>
    <n v="0"/>
    <s v="OK"/>
    <s v="Granel"/>
    <x v="0"/>
    <n v="0"/>
    <s v="F. MALAGA"/>
    <s v="B"/>
    <d v="1899-12-30T00:00:41"/>
    <d v="1899-12-30T00:00:41"/>
    <s v="OK"/>
    <m/>
    <m/>
    <d v="1899-12-30T00:00:00"/>
    <d v="1899-12-30T00:48:54"/>
    <n v="5"/>
    <n v="-4.745370370400348E-4"/>
    <n v="48.899999999995174"/>
    <n v="13"/>
    <s v="No"/>
  </r>
  <r>
    <s v="CSMA"/>
    <s v="2024057510"/>
    <x v="0"/>
    <s v="ER8110BCC"/>
    <s v="E7844JTT"/>
    <d v="2024-12-12T00:00:00"/>
    <s v="CSPM"/>
    <s v="3264"/>
    <x v="35"/>
    <s v="PA"/>
    <s v="S1"/>
    <m/>
    <d v="2024-12-12T00:00:00"/>
    <d v="1899-12-30T13:41:49"/>
    <d v="2024-12-12T00:00:00"/>
    <d v="1899-12-30T13:41:08"/>
    <d v="2024-12-12T00:00:00"/>
    <d v="1899-12-30T14:29:27"/>
    <x v="0"/>
    <s v="RFCPI"/>
    <s v="7026012414"/>
    <s v="FBO"/>
    <d v="1899-12-30T00:49:00"/>
    <d v="1899-12-30T00:48:19"/>
    <d v="1899-12-30T00:00:41"/>
    <s v="Granel"/>
    <s v="E001"/>
    <x v="0"/>
    <d v="1899-12-30T00:47:38"/>
    <d v="1899-12-30T00:48:19"/>
    <n v="13"/>
    <x v="8"/>
    <x v="4"/>
    <x v="1"/>
    <n v="0"/>
    <n v="0"/>
    <s v="OK"/>
    <s v="Granel"/>
    <x v="0"/>
    <n v="0"/>
    <s v="F. MALAGA"/>
    <s v="B"/>
    <d v="1899-12-30T00:00:41"/>
    <d v="1899-12-30T00:00:41"/>
    <s v="OK"/>
    <m/>
    <m/>
    <d v="1899-12-30T00:00:00"/>
    <d v="1899-12-30T00:47:38"/>
    <n v="5"/>
    <n v="-4.745370370400348E-4"/>
    <n v="47.633333333328039"/>
    <n v="14"/>
    <s v="No"/>
  </r>
  <r>
    <s v="CSMA"/>
    <s v="2024057571"/>
    <x v="0"/>
    <s v="ER0933BCD"/>
    <s v="E5086KXC"/>
    <d v="2024-12-13T00:00:00"/>
    <s v="CSPM"/>
    <s v="3264"/>
    <x v="35"/>
    <s v="PA"/>
    <s v="S1"/>
    <m/>
    <d v="2024-12-13T00:00:00"/>
    <d v="1899-12-30T05:24:17"/>
    <d v="2024-12-13T00:00:00"/>
    <d v="1899-12-30T05:23:36"/>
    <d v="2024-12-13T00:00:00"/>
    <d v="1899-12-30T05:58:21"/>
    <x v="0"/>
    <s v="RFCPI"/>
    <s v="7026012420"/>
    <s v="FBO"/>
    <d v="1899-12-30T00:35:26"/>
    <d v="1899-12-30T00:34:45"/>
    <d v="1899-12-30T00:00:41"/>
    <s v="Granel"/>
    <s v="E001"/>
    <x v="0"/>
    <d v="1899-12-30T00:34:04"/>
    <d v="1899-12-30T00:34:45"/>
    <n v="5"/>
    <x v="9"/>
    <x v="4"/>
    <x v="1"/>
    <n v="0"/>
    <n v="0"/>
    <s v="OK"/>
    <s v="Granel"/>
    <x v="0"/>
    <n v="0"/>
    <s v="F. MALAGA"/>
    <s v="A"/>
    <d v="1899-12-30T00:00:41"/>
    <d v="1899-12-30T00:00:41"/>
    <s v="OK"/>
    <m/>
    <m/>
    <d v="1899-12-30T00:00:00"/>
    <d v="1899-12-30T00:34:04"/>
    <n v="6"/>
    <n v="-4.7453703704000705E-4"/>
    <n v="34.066666666670422"/>
    <n v="5"/>
    <s v="Si"/>
  </r>
  <r>
    <s v="CSMA"/>
    <s v="2024057574"/>
    <x v="0"/>
    <s v="ER7777BBS"/>
    <s v="E0974JKJ"/>
    <d v="2024-12-13T00:00:00"/>
    <s v="CSPM"/>
    <s v="3264"/>
    <x v="35"/>
    <s v="PA"/>
    <s v="S1"/>
    <m/>
    <d v="2024-12-13T00:00:00"/>
    <d v="1899-12-30T05:56:58"/>
    <d v="2024-12-13T00:00:00"/>
    <d v="1899-12-30T05:56:18"/>
    <d v="2024-12-13T00:00:00"/>
    <d v="1899-12-30T06:26:20"/>
    <x v="0"/>
    <s v="RFCPI"/>
    <s v="7026012421"/>
    <s v="FBO"/>
    <d v="1899-12-30T00:30:42"/>
    <d v="1899-12-30T00:30:02"/>
    <d v="1899-12-30T00:00:40"/>
    <s v="Granel"/>
    <s v="E001"/>
    <x v="0"/>
    <d v="1899-12-30T00:29:22"/>
    <d v="1899-12-30T00:30:02"/>
    <n v="5"/>
    <x v="9"/>
    <x v="4"/>
    <x v="1"/>
    <n v="0"/>
    <n v="0"/>
    <s v="OK"/>
    <s v="Granel"/>
    <x v="0"/>
    <n v="0"/>
    <s v="F. MALAGA"/>
    <s v="A"/>
    <d v="1899-12-30T00:00:40"/>
    <d v="1899-12-30T00:00:40"/>
    <s v="OK"/>
    <m/>
    <m/>
    <d v="1899-12-30T00:00:00"/>
    <d v="1899-12-30T00:29:22"/>
    <n v="6"/>
    <n v="-4.6296296296000072E-4"/>
    <n v="29.366666666668763"/>
    <n v="6"/>
    <s v="Si"/>
  </r>
  <r>
    <s v="CSMA"/>
    <s v="2024057588"/>
    <x v="0"/>
    <s v="EM26119R"/>
    <s v="E0847HHD"/>
    <d v="2024-12-13T00:00:00"/>
    <s v="CSPM"/>
    <s v="3264"/>
    <x v="35"/>
    <s v="PA"/>
    <s v="S1"/>
    <m/>
    <d v="2024-12-13T00:00:00"/>
    <d v="1899-12-30T06:55:14"/>
    <d v="2024-12-13T00:00:00"/>
    <d v="1899-12-30T06:54:34"/>
    <d v="2024-12-13T00:00:00"/>
    <d v="1899-12-30T07:52:10"/>
    <x v="0"/>
    <s v="RFCPI"/>
    <s v="7026012423"/>
    <s v="FBO"/>
    <d v="1899-12-30T00:58:16"/>
    <d v="1899-12-30T00:57:36"/>
    <d v="1899-12-30T00:00:40"/>
    <s v="Granel"/>
    <s v="E001"/>
    <x v="0"/>
    <d v="1899-12-30T00:56:56"/>
    <d v="1899-12-30T00:57:36"/>
    <n v="6"/>
    <x v="9"/>
    <x v="4"/>
    <x v="1"/>
    <n v="0"/>
    <n v="0"/>
    <s v="OK"/>
    <s v="Granel"/>
    <x v="0"/>
    <n v="0"/>
    <s v="F. MALAGA"/>
    <s v="B"/>
    <d v="1899-12-30T00:00:40"/>
    <d v="1899-12-30T00:00:40"/>
    <s v="OK"/>
    <m/>
    <m/>
    <d v="1899-12-30T00:00:00"/>
    <d v="1899-12-30T00:56:56"/>
    <n v="6"/>
    <n v="-4.6296296296000072E-4"/>
    <n v="56.933333333337565"/>
    <n v="7"/>
    <s v="No"/>
  </r>
  <r>
    <s v="CSMA"/>
    <s v="2024057605"/>
    <x v="0"/>
    <s v="ER4687BBY"/>
    <s v="E8077LMM"/>
    <d v="2024-12-13T00:00:00"/>
    <s v="CSPM"/>
    <s v="3264"/>
    <x v="35"/>
    <s v="PA"/>
    <s v="S1"/>
    <m/>
    <d v="2024-12-13T00:00:00"/>
    <d v="1899-12-30T08:03:52"/>
    <d v="2024-12-13T00:00:00"/>
    <d v="1899-12-30T08:03:12"/>
    <d v="2024-12-13T00:00:00"/>
    <d v="1899-12-30T08:29:15"/>
    <x v="0"/>
    <s v="RFCPI"/>
    <s v="7026012424"/>
    <s v="FBO"/>
    <d v="1899-12-30T00:26:43"/>
    <d v="1899-12-30T00:26:03"/>
    <d v="1899-12-30T00:00:40"/>
    <s v="Granel"/>
    <s v="E001"/>
    <x v="0"/>
    <d v="1899-12-30T00:25:23"/>
    <d v="1899-12-30T00:26:03"/>
    <n v="8"/>
    <x v="9"/>
    <x v="4"/>
    <x v="1"/>
    <n v="0"/>
    <n v="0"/>
    <s v="OK"/>
    <s v="Granel"/>
    <x v="0"/>
    <n v="0"/>
    <s v="F. MALAGA"/>
    <s v="A"/>
    <d v="1899-12-30T00:00:40"/>
    <d v="1899-12-30T00:00:40"/>
    <s v="OK"/>
    <m/>
    <m/>
    <d v="1899-12-30T00:00:00"/>
    <d v="1899-12-30T00:25:23"/>
    <n v="6"/>
    <n v="-4.6296296296000072E-4"/>
    <n v="25.383333333326402"/>
    <n v="8"/>
    <s v="Si"/>
  </r>
  <r>
    <s v="CSMA"/>
    <s v="2024057628"/>
    <x v="0"/>
    <s v="ER2524BBY"/>
    <s v="E8306MSJ"/>
    <d v="2024-12-13T00:00:00"/>
    <s v="CSPM"/>
    <s v="3264"/>
    <x v="35"/>
    <s v="PA"/>
    <s v="S1"/>
    <m/>
    <d v="2024-12-13T00:00:00"/>
    <d v="1899-12-30T08:50:20"/>
    <d v="2024-12-13T00:00:00"/>
    <d v="1899-12-30T08:49:41"/>
    <d v="2024-12-13T00:00:00"/>
    <d v="1899-12-30T09:20:37"/>
    <x v="0"/>
    <s v="RFCPI"/>
    <s v="7026012425"/>
    <s v="FBO"/>
    <d v="1899-12-30T00:31:35"/>
    <d v="1899-12-30T00:30:56"/>
    <d v="1899-12-30T00:00:39"/>
    <s v="Granel"/>
    <s v="E001"/>
    <x v="0"/>
    <d v="1899-12-30T00:30:17"/>
    <d v="1899-12-30T00:30:56"/>
    <n v="8"/>
    <x v="9"/>
    <x v="4"/>
    <x v="1"/>
    <n v="0"/>
    <n v="0"/>
    <s v="OK"/>
    <s v="Granel"/>
    <x v="0"/>
    <n v="0"/>
    <s v="F. MALAGA"/>
    <s v="A"/>
    <d v="1899-12-30T00:00:39"/>
    <d v="1899-12-30T00:00:39"/>
    <s v="OK"/>
    <m/>
    <m/>
    <d v="1899-12-30T00:00:00"/>
    <d v="1899-12-30T00:30:17"/>
    <n v="6"/>
    <n v="-4.5138888889001416E-4"/>
    <n v="30.283333333329566"/>
    <n v="9"/>
    <s v="Si"/>
  </r>
  <r>
    <s v="CSMA"/>
    <s v="2024057671"/>
    <x v="0"/>
    <s v="ER4687BBY"/>
    <s v="E8077LMM"/>
    <d v="2024-12-13T00:00:00"/>
    <s v="CSPM"/>
    <s v="3264"/>
    <x v="35"/>
    <s v="PA"/>
    <s v="S1"/>
    <m/>
    <d v="2024-12-13T00:00:00"/>
    <d v="1899-12-30T10:39:10"/>
    <d v="2024-12-13T00:00:00"/>
    <d v="1899-12-30T10:38:30"/>
    <d v="2024-12-13T00:00:00"/>
    <d v="1899-12-30T11:00:28"/>
    <x v="0"/>
    <s v="RFCPI"/>
    <s v="7026012427"/>
    <s v="FBO"/>
    <d v="1899-12-30T00:22:38"/>
    <d v="1899-12-30T00:21:58"/>
    <d v="1899-12-30T00:00:40"/>
    <s v="Granel"/>
    <s v="E001"/>
    <x v="0"/>
    <d v="1899-12-30T00:21:18"/>
    <d v="1899-12-30T00:21:58"/>
    <n v="10"/>
    <x v="9"/>
    <x v="4"/>
    <x v="1"/>
    <n v="0"/>
    <n v="0"/>
    <s v="OK"/>
    <s v="Granel"/>
    <x v="0"/>
    <n v="0"/>
    <s v="F. MALAGA"/>
    <s v="A"/>
    <d v="1899-12-30T00:00:40"/>
    <d v="1899-12-30T00:00:40"/>
    <s v="OK"/>
    <m/>
    <m/>
    <d v="1899-12-30T00:00:00"/>
    <d v="1899-12-30T00:21:18"/>
    <n v="6"/>
    <n v="-4.6296296296000072E-4"/>
    <n v="21.300000000004847"/>
    <n v="11"/>
    <s v="Si"/>
  </r>
  <r>
    <s v="CSMA"/>
    <s v="2024057682"/>
    <x v="0"/>
    <s v="EM26119R"/>
    <s v="E0847HHD"/>
    <d v="2024-12-13T00:00:00"/>
    <s v="CSPM"/>
    <s v="3264"/>
    <x v="35"/>
    <s v="PA"/>
    <s v="S1"/>
    <m/>
    <d v="2024-12-13T00:00:00"/>
    <d v="1899-12-30T11:03:35"/>
    <d v="2024-12-13T00:00:00"/>
    <d v="1899-12-30T11:02:57"/>
    <d v="2024-12-13T00:00:00"/>
    <d v="1899-12-30T11:59:43"/>
    <x v="0"/>
    <s v="RFCPI"/>
    <s v="7026012432"/>
    <s v="FBO"/>
    <d v="1899-12-30T00:57:24"/>
    <d v="1899-12-30T00:56:46"/>
    <d v="1899-12-30T00:00:38"/>
    <s v="Granel"/>
    <s v="E001"/>
    <x v="0"/>
    <d v="1899-12-30T00:56:08"/>
    <d v="1899-12-30T00:56:46"/>
    <n v="11"/>
    <x v="9"/>
    <x v="4"/>
    <x v="1"/>
    <n v="0"/>
    <n v="0"/>
    <s v="OK"/>
    <s v="Granel"/>
    <x v="0"/>
    <n v="0"/>
    <s v="F. MALAGA"/>
    <s v="B"/>
    <d v="1899-12-30T00:00:38"/>
    <d v="1899-12-30T00:00:38"/>
    <s v="OK"/>
    <m/>
    <m/>
    <d v="1899-12-30T00:00:00"/>
    <d v="1899-12-30T00:56:08"/>
    <n v="6"/>
    <n v="-4.3981481481997209E-4"/>
    <n v="56.133333333331208"/>
    <n v="11"/>
    <s v="No"/>
  </r>
  <r>
    <s v="CSMA"/>
    <s v="2024057709"/>
    <x v="0"/>
    <s v="ER4687BBY"/>
    <s v="E8077LMM"/>
    <d v="2024-12-13T00:00:00"/>
    <s v="CSPM"/>
    <s v="3264"/>
    <x v="35"/>
    <s v="PA"/>
    <s v="S1"/>
    <m/>
    <d v="2024-12-13T00:00:00"/>
    <d v="1899-12-30T12:50:36"/>
    <d v="2024-12-13T00:00:00"/>
    <d v="1899-12-30T12:49:56"/>
    <d v="2024-12-13T00:00:00"/>
    <d v="1899-12-30T13:09:10"/>
    <x v="0"/>
    <s v="RFCPI"/>
    <s v="7026012435"/>
    <s v="FBO"/>
    <d v="1899-12-30T00:19:54"/>
    <d v="1899-12-30T00:19:14"/>
    <d v="1899-12-30T00:00:40"/>
    <s v="Granel"/>
    <s v="E001"/>
    <x v="0"/>
    <d v="1899-12-30T00:18:34"/>
    <d v="1899-12-30T00:19:14"/>
    <n v="12"/>
    <x v="9"/>
    <x v="4"/>
    <x v="1"/>
    <n v="0"/>
    <n v="0"/>
    <s v="OK"/>
    <s v="Granel"/>
    <x v="0"/>
    <n v="0"/>
    <s v="F. MALAGA"/>
    <s v="A"/>
    <d v="1899-12-30T00:00:40"/>
    <d v="1899-12-30T00:00:40"/>
    <s v="OK"/>
    <m/>
    <m/>
    <d v="1899-12-30T00:00:00"/>
    <d v="1899-12-30T00:18:34"/>
    <n v="6"/>
    <n v="-4.6296296296000072E-4"/>
    <n v="18.566666666668716"/>
    <n v="13"/>
    <s v="Si"/>
  </r>
  <r>
    <s v="CSMA"/>
    <s v="2024057740"/>
    <x v="0"/>
    <s v="EM26119R"/>
    <s v="E0847HHD"/>
    <d v="2024-12-13T00:00:00"/>
    <s v="CSPM"/>
    <s v="3264"/>
    <x v="35"/>
    <s v="PA"/>
    <s v="S1"/>
    <m/>
    <d v="2024-12-13T00:00:00"/>
    <d v="1899-12-30T14:22:04"/>
    <d v="2024-12-13T00:00:00"/>
    <d v="1899-12-30T14:21:24"/>
    <d v="2024-12-13T00:00:00"/>
    <d v="1899-12-30T14:44:35"/>
    <x v="0"/>
    <s v="RFCPI"/>
    <s v="7026012439"/>
    <s v="FBO"/>
    <d v="1899-12-30T00:23:51"/>
    <d v="1899-12-30T00:23:11"/>
    <d v="1899-12-30T00:00:40"/>
    <s v="Granel"/>
    <s v="E001"/>
    <x v="0"/>
    <d v="1899-12-30T00:22:31"/>
    <d v="1899-12-30T00:23:11"/>
    <n v="14"/>
    <x v="9"/>
    <x v="4"/>
    <x v="1"/>
    <n v="0"/>
    <n v="0"/>
    <s v="OK"/>
    <s v="Granel"/>
    <x v="0"/>
    <n v="0"/>
    <s v="F. MALAGA"/>
    <s v="A"/>
    <d v="1899-12-30T00:00:40"/>
    <d v="1899-12-30T00:00:40"/>
    <s v="OK"/>
    <m/>
    <m/>
    <d v="1899-12-30T00:00:00"/>
    <d v="1899-12-30T00:22:31"/>
    <n v="6"/>
    <n v="-4.6296296296999273E-4"/>
    <n v="22.516666666660701"/>
    <n v="14"/>
    <s v="Si"/>
  </r>
  <r>
    <s v="CSMA"/>
    <s v="2024057737"/>
    <x v="0"/>
    <s v="EMA02414R"/>
    <s v="E4258HML"/>
    <d v="2024-12-13T00:00:00"/>
    <s v="CSPM"/>
    <s v="3271"/>
    <x v="45"/>
    <s v="PA"/>
    <s v="S3"/>
    <m/>
    <d v="2024-12-13T00:00:00"/>
    <d v="1899-12-30T14:01:24"/>
    <d v="2024-12-13T00:00:00"/>
    <d v="1899-12-30T14:00:45"/>
    <d v="2024-12-13T00:00:00"/>
    <d v="1899-12-30T14:50:53"/>
    <x v="0"/>
    <s v="RFCPI"/>
    <s v="7026012440"/>
    <s v="FBO"/>
    <d v="1899-12-30T00:50:47"/>
    <d v="1899-12-30T00:50:08"/>
    <d v="1899-12-30T00:00:39"/>
    <s v="Granel"/>
    <s v="E001"/>
    <x v="0"/>
    <d v="1899-12-30T00:49:29"/>
    <d v="1899-12-30T00:50:08"/>
    <n v="14"/>
    <x v="9"/>
    <x v="4"/>
    <x v="1"/>
    <n v="0"/>
    <n v="0"/>
    <s v="OK"/>
    <s v="Granel"/>
    <x v="0"/>
    <n v="0"/>
    <s v="F. MALAGA"/>
    <s v="B"/>
    <d v="1899-12-30T00:00:39"/>
    <d v="1899-12-30T00:00:39"/>
    <s v="OK"/>
    <m/>
    <m/>
    <d v="1899-12-30T00:00:00"/>
    <d v="1899-12-30T00:49:29"/>
    <n v="6"/>
    <n v="-4.5138888888995865E-4"/>
    <n v="49.483333333324815"/>
    <n v="14"/>
    <s v="No"/>
  </r>
  <r>
    <s v="CSMA"/>
    <s v="2024057749"/>
    <x v="0"/>
    <s v="ER0860BBM"/>
    <s v="E5730JVY"/>
    <d v="2024-12-13T00:00:00"/>
    <s v="CSPM"/>
    <s v="3271"/>
    <x v="45"/>
    <s v="PA"/>
    <s v="S3"/>
    <m/>
    <d v="2024-12-13T00:00:00"/>
    <d v="1899-12-30T14:34:59"/>
    <d v="2024-12-13T00:00:00"/>
    <d v="1899-12-30T14:34:19"/>
    <d v="2024-12-13T00:00:00"/>
    <d v="1899-12-30T15:06:14"/>
    <x v="0"/>
    <s v="RFCPI"/>
    <s v="7026012441"/>
    <s v="FBO"/>
    <d v="1899-12-30T00:32:35"/>
    <d v="1899-12-30T00:31:55"/>
    <d v="1899-12-30T00:00:40"/>
    <s v="Granel"/>
    <s v="E001"/>
    <x v="0"/>
    <d v="1899-12-30T00:31:15"/>
    <d v="1899-12-30T00:31:55"/>
    <n v="14"/>
    <x v="9"/>
    <x v="4"/>
    <x v="1"/>
    <n v="0"/>
    <n v="0"/>
    <s v="OK"/>
    <s v="Granel"/>
    <x v="0"/>
    <n v="0"/>
    <s v="F. MALAGA"/>
    <s v="A"/>
    <d v="1899-12-30T00:00:40"/>
    <d v="1899-12-30T00:00:40"/>
    <s v="OK"/>
    <m/>
    <m/>
    <d v="1899-12-30T00:00:00"/>
    <d v="1899-12-30T00:31:15"/>
    <n v="6"/>
    <n v="-4.6296296296000072E-4"/>
    <n v="31.250000000001528"/>
    <n v="15"/>
    <s v="Si"/>
  </r>
  <r>
    <s v="CSMA"/>
    <s v="2024057750"/>
    <x v="0"/>
    <s v="ER4533BBP"/>
    <s v="E5811MHB"/>
    <d v="2024-12-13T00:00:00"/>
    <s v="CSPM"/>
    <s v="3271"/>
    <x v="45"/>
    <s v="PA"/>
    <s v="S3"/>
    <m/>
    <d v="2024-12-13T00:00:00"/>
    <d v="1899-12-30T14:50:06"/>
    <d v="2024-12-13T00:00:00"/>
    <d v="1899-12-30T14:49:27"/>
    <d v="2024-12-13T00:00:00"/>
    <d v="1899-12-30T15:21:04"/>
    <x v="0"/>
    <s v="RFCPI"/>
    <s v="7026012442"/>
    <s v="FBO"/>
    <d v="1899-12-30T00:32:16"/>
    <d v="1899-12-30T00:31:37"/>
    <d v="1899-12-30T00:00:39"/>
    <s v="Granel"/>
    <s v="E001"/>
    <x v="0"/>
    <d v="1899-12-30T00:30:58"/>
    <d v="1899-12-30T00:31:37"/>
    <n v="14"/>
    <x v="9"/>
    <x v="4"/>
    <x v="1"/>
    <n v="0"/>
    <n v="0"/>
    <s v="OK"/>
    <s v="Granel"/>
    <x v="0"/>
    <n v="0"/>
    <s v="F. MALAGA"/>
    <s v="A"/>
    <d v="1899-12-30T00:00:39"/>
    <d v="1899-12-30T00:00:39"/>
    <s v="OK"/>
    <m/>
    <m/>
    <d v="1899-12-30T00:00:00"/>
    <d v="1899-12-30T00:30:58"/>
    <n v="6"/>
    <n v="-4.5138888889006967E-4"/>
    <n v="30.966666666667138"/>
    <n v="15"/>
    <s v="Si"/>
  </r>
  <r>
    <s v="CSMA"/>
    <s v="2024057752"/>
    <x v="0"/>
    <s v="ER4758BBH"/>
    <s v="E7926JMH"/>
    <d v="2024-12-13T00:00:00"/>
    <s v="CSPM"/>
    <s v="3271"/>
    <x v="45"/>
    <s v="PA"/>
    <s v="S3"/>
    <m/>
    <d v="2024-12-13T00:00:00"/>
    <d v="1899-12-30T14:52:27"/>
    <d v="2024-12-13T00:00:00"/>
    <d v="1899-12-30T14:51:48"/>
    <d v="2024-12-13T00:00:00"/>
    <d v="1899-12-30T15:40:47"/>
    <x v="0"/>
    <s v="RFCPI"/>
    <s v="7026012443"/>
    <s v="FBO"/>
    <d v="1899-12-30T00:49:38"/>
    <d v="1899-12-30T00:48:59"/>
    <d v="1899-12-30T00:00:39"/>
    <s v="Granel"/>
    <s v="E001"/>
    <x v="0"/>
    <d v="1899-12-30T00:48:20"/>
    <d v="1899-12-30T00:48:59"/>
    <n v="14"/>
    <x v="9"/>
    <x v="4"/>
    <x v="1"/>
    <n v="0"/>
    <n v="0"/>
    <s v="OK"/>
    <s v="Granel"/>
    <x v="0"/>
    <n v="0"/>
    <s v="F. MALAGA"/>
    <s v="B"/>
    <d v="1899-12-30T00:00:39"/>
    <d v="1899-12-30T00:00:39"/>
    <s v="OK"/>
    <m/>
    <m/>
    <d v="1899-12-30T00:00:00"/>
    <d v="1899-12-30T00:48:20"/>
    <n v="6"/>
    <n v="-4.5138888887996664E-4"/>
    <n v="48.333333333340782"/>
    <n v="15"/>
    <s v="No"/>
  </r>
  <r>
    <s v="CSMA"/>
    <s v="2024057754"/>
    <x v="0"/>
    <s v="ER2705BBZ"/>
    <s v="E1459JJZ"/>
    <d v="2024-12-13T00:00:00"/>
    <s v="CSPM"/>
    <s v="3271"/>
    <x v="45"/>
    <s v="PA"/>
    <s v="S3"/>
    <m/>
    <d v="2024-12-13T00:00:00"/>
    <d v="1899-12-30T14:56:00"/>
    <d v="2024-12-13T00:00:00"/>
    <d v="1899-12-30T14:55:20"/>
    <d v="2024-12-13T00:00:00"/>
    <d v="1899-12-30T15:48:39"/>
    <x v="0"/>
    <s v="RFCPI"/>
    <s v="7026012444"/>
    <s v="FBO"/>
    <d v="1899-12-30T00:53:59"/>
    <d v="1899-12-30T00:53:19"/>
    <d v="1899-12-30T00:00:40"/>
    <s v="Granel"/>
    <s v="E001"/>
    <x v="0"/>
    <d v="1899-12-30T00:52:39"/>
    <d v="1899-12-30T00:53:19"/>
    <n v="14"/>
    <x v="9"/>
    <x v="4"/>
    <x v="1"/>
    <n v="0"/>
    <n v="0"/>
    <s v="OK"/>
    <s v="Granel"/>
    <x v="0"/>
    <n v="0"/>
    <s v="F. MALAGA"/>
    <s v="B"/>
    <d v="1899-12-30T00:00:40"/>
    <d v="1899-12-30T00:00:40"/>
    <s v="OK"/>
    <m/>
    <m/>
    <d v="1899-12-30T00:00:00"/>
    <d v="1899-12-30T00:52:39"/>
    <n v="6"/>
    <n v="-4.6296296296000072E-4"/>
    <n v="52.649999999999913"/>
    <n v="15"/>
    <s v="No"/>
  </r>
  <r>
    <s v="CSMA"/>
    <s v="2024057756"/>
    <x v="0"/>
    <s v="ER2524BBY"/>
    <s v="E8306MSJ"/>
    <d v="2024-12-13T00:00:00"/>
    <s v="CSPM"/>
    <s v="3271"/>
    <x v="45"/>
    <s v="PA"/>
    <s v="S3"/>
    <m/>
    <d v="2024-12-13T00:00:00"/>
    <d v="1899-12-30T14:57:36"/>
    <d v="2024-12-13T00:00:00"/>
    <d v="1899-12-30T14:56:55"/>
    <d v="2024-12-13T00:00:00"/>
    <d v="1899-12-30T16:00:05"/>
    <x v="0"/>
    <s v="RFCPI"/>
    <s v="7026012445"/>
    <s v="FBO"/>
    <d v="1899-12-30T01:03:51"/>
    <d v="1899-12-30T01:03:10"/>
    <d v="1899-12-30T00:00:41"/>
    <s v="Granel"/>
    <s v="E001"/>
    <x v="0"/>
    <d v="1899-12-30T01:02:29"/>
    <d v="1899-12-30T01:03:10"/>
    <n v="14"/>
    <x v="9"/>
    <x v="4"/>
    <x v="1"/>
    <n v="0"/>
    <n v="0"/>
    <s v="OK"/>
    <s v="Granel"/>
    <x v="0"/>
    <n v="0"/>
    <s v="F. MALAGA"/>
    <s v="B"/>
    <d v="1899-12-30T00:00:41"/>
    <d v="1899-12-30T00:00:41"/>
    <s v="OK"/>
    <m/>
    <m/>
    <d v="1899-12-30T00:00:00"/>
    <d v="1899-12-30T01:02:29"/>
    <n v="6"/>
    <n v="-4.7453703702993177E-4"/>
    <n v="62.483333333342514"/>
    <n v="16"/>
    <s v="No"/>
  </r>
  <r>
    <s v="CSMA"/>
    <s v="2024057761"/>
    <x v="0"/>
    <s v="ER9154BBC"/>
    <s v="E6464JZW"/>
    <d v="2024-12-13T00:00:00"/>
    <s v="CSPM"/>
    <s v="3271"/>
    <x v="45"/>
    <s v="PA"/>
    <s v="S3"/>
    <m/>
    <d v="2024-12-13T00:00:00"/>
    <d v="1899-12-30T15:05:40"/>
    <d v="2024-12-13T00:00:00"/>
    <d v="1899-12-30T15:05:00"/>
    <d v="2024-12-13T00:00:00"/>
    <d v="1899-12-30T16:11:12"/>
    <x v="0"/>
    <s v="RFCPI"/>
    <s v="7026012447"/>
    <s v="FBO"/>
    <d v="1899-12-30T01:06:52"/>
    <d v="1899-12-30T01:06:12"/>
    <d v="1899-12-30T00:00:40"/>
    <s v="Granel"/>
    <s v="E001"/>
    <x v="0"/>
    <d v="1899-12-30T01:05:32"/>
    <d v="1899-12-30T01:06:12"/>
    <n v="15"/>
    <x v="9"/>
    <x v="4"/>
    <x v="1"/>
    <n v="0"/>
    <n v="0"/>
    <s v="OK"/>
    <s v="Granel"/>
    <x v="0"/>
    <n v="0"/>
    <s v="F. MALAGA"/>
    <s v="B"/>
    <d v="1899-12-30T00:00:40"/>
    <d v="1899-12-30T00:00:40"/>
    <s v="OK"/>
    <m/>
    <m/>
    <d v="1899-12-30T00:00:00"/>
    <d v="1899-12-30T01:05:32"/>
    <n v="6"/>
    <n v="-4.6296296296999273E-4"/>
    <n v="65.533333333319973"/>
    <n v="16"/>
    <s v="No"/>
  </r>
  <r>
    <s v="CSMA"/>
    <s v="2024057769"/>
    <x v="0"/>
    <s v="ER3520BBL"/>
    <s v="E4768KNH"/>
    <d v="2024-12-13T00:00:00"/>
    <s v="CSPM"/>
    <s v="3271"/>
    <x v="45"/>
    <s v="PA"/>
    <s v="S3"/>
    <m/>
    <d v="2024-12-13T00:00:00"/>
    <d v="1899-12-30T15:27:56"/>
    <d v="2024-12-13T00:00:00"/>
    <d v="1899-12-30T15:27:17"/>
    <d v="2024-12-13T00:00:00"/>
    <d v="1899-12-30T16:26:48"/>
    <x v="0"/>
    <s v="RFCPI"/>
    <s v="7026012448"/>
    <s v="FBO"/>
    <d v="1899-12-30T01:00:10"/>
    <d v="1899-12-30T00:59:31"/>
    <d v="1899-12-30T00:00:39"/>
    <s v="Granel"/>
    <s v="E001"/>
    <x v="0"/>
    <d v="1899-12-30T00:58:52"/>
    <d v="1899-12-30T00:59:31"/>
    <n v="15"/>
    <x v="9"/>
    <x v="4"/>
    <x v="1"/>
    <n v="0"/>
    <n v="0"/>
    <s v="OK"/>
    <s v="Granel"/>
    <x v="0"/>
    <n v="0"/>
    <s v="F. MALAGA"/>
    <s v="B"/>
    <d v="1899-12-30T00:00:39"/>
    <d v="1899-12-30T00:00:39"/>
    <s v="OK"/>
    <m/>
    <m/>
    <d v="1899-12-30T00:00:00"/>
    <d v="1899-12-30T00:58:52"/>
    <n v="6"/>
    <n v="-4.5138888888995865E-4"/>
    <n v="58.866666666667179"/>
    <n v="16"/>
    <s v="No"/>
  </r>
  <r>
    <s v="CSMA"/>
    <s v="2024057772"/>
    <x v="0"/>
    <s v="ER6822BBF"/>
    <s v="E7574KJX"/>
    <d v="2024-12-13T00:00:00"/>
    <s v="CSPM"/>
    <s v="3271"/>
    <x v="45"/>
    <s v="PA"/>
    <s v="S3"/>
    <m/>
    <d v="2024-12-13T00:00:00"/>
    <d v="1899-12-30T15:40:52"/>
    <d v="2024-12-13T00:00:00"/>
    <d v="1899-12-30T15:40:13"/>
    <d v="2024-12-13T00:00:00"/>
    <d v="1899-12-30T16:41:00"/>
    <x v="0"/>
    <s v="RFCPI"/>
    <s v="7026012449"/>
    <s v="FBO"/>
    <d v="1899-12-30T01:01:26"/>
    <d v="1899-12-30T01:00:47"/>
    <d v="1899-12-30T00:00:39"/>
    <s v="Granel"/>
    <s v="E001"/>
    <x v="0"/>
    <d v="1899-12-30T01:00:08"/>
    <d v="1899-12-30T01:00:47"/>
    <n v="15"/>
    <x v="9"/>
    <x v="4"/>
    <x v="1"/>
    <n v="0"/>
    <n v="0"/>
    <s v="OK"/>
    <s v="Granel"/>
    <x v="0"/>
    <n v="0"/>
    <s v="F. MALAGA"/>
    <s v="B"/>
    <d v="1899-12-30T00:00:39"/>
    <d v="1899-12-30T00:00:39"/>
    <s v="OK"/>
    <m/>
    <m/>
    <d v="1899-12-30T00:00:00"/>
    <d v="1899-12-30T01:00:08"/>
    <n v="6"/>
    <n v="-4.5138888889006967E-4"/>
    <n v="60.133333333334313"/>
    <n v="16"/>
    <s v="No"/>
  </r>
  <r>
    <s v="CSMA"/>
    <s v="2024057777"/>
    <x v="0"/>
    <s v="ER7400BBF"/>
    <s v="E8916KGF"/>
    <d v="2024-12-13T00:00:00"/>
    <s v="CSPM"/>
    <s v="3271"/>
    <x v="45"/>
    <s v="PA"/>
    <s v="S3"/>
    <m/>
    <d v="2024-12-13T00:00:00"/>
    <d v="1899-12-30T16:09:30"/>
    <d v="2024-12-13T00:00:00"/>
    <d v="1899-12-30T16:08:51"/>
    <d v="2024-12-13T00:00:00"/>
    <d v="1899-12-30T16:51:48"/>
    <x v="0"/>
    <s v="RFCPI"/>
    <s v="7026012450"/>
    <s v="FBO"/>
    <d v="1899-12-30T00:43:36"/>
    <d v="1899-12-30T00:42:57"/>
    <d v="1899-12-30T00:00:39"/>
    <s v="Granel"/>
    <s v="E001"/>
    <x v="0"/>
    <d v="1899-12-30T00:42:18"/>
    <d v="1899-12-30T00:42:57"/>
    <n v="16"/>
    <x v="9"/>
    <x v="4"/>
    <x v="1"/>
    <n v="0"/>
    <n v="0"/>
    <s v="OK"/>
    <s v="Granel"/>
    <x v="0"/>
    <n v="0"/>
    <s v="F. MALAGA"/>
    <s v="A"/>
    <d v="1899-12-30T00:00:39"/>
    <d v="1899-12-30T00:00:39"/>
    <s v="OK"/>
    <m/>
    <m/>
    <d v="1899-12-30T00:00:00"/>
    <d v="1899-12-30T00:42:18"/>
    <n v="6"/>
    <n v="-4.5138888888995865E-4"/>
    <n v="42.300000000000054"/>
    <n v="16"/>
    <s v="Si"/>
  </r>
  <r>
    <s v="CSMA"/>
    <s v="2024057803"/>
    <x v="0"/>
    <s v="ELE02494R"/>
    <s v="E7977MGZ"/>
    <d v="2024-12-14T00:00:00"/>
    <s v="CSPM"/>
    <s v="3271"/>
    <x v="45"/>
    <s v="PA"/>
    <s v="S3"/>
    <m/>
    <d v="2024-12-14T00:00:00"/>
    <d v="1899-12-30T06:00:42"/>
    <d v="2024-12-14T00:00:00"/>
    <d v="1899-12-30T06:00:04"/>
    <d v="2024-12-14T00:00:00"/>
    <d v="1899-12-30T06:24:30"/>
    <x v="0"/>
    <s v="RFCPI"/>
    <s v="7026012451"/>
    <s v="FBO"/>
    <d v="1899-12-30T00:00:00"/>
    <d v="1899-12-30T00:00:00"/>
    <d v="1899-12-30T00:00:00"/>
    <s v="Granel"/>
    <s v="E001"/>
    <x v="0"/>
    <d v="1899-12-30T00:23:48"/>
    <d v="1899-12-30T00:24:26"/>
    <n v="6"/>
    <x v="17"/>
    <x v="4"/>
    <x v="1"/>
    <n v="0"/>
    <n v="0"/>
    <s v="OK"/>
    <s v="Granel"/>
    <x v="0"/>
    <n v="0"/>
    <s v="F. MALAGA"/>
    <s v="A"/>
    <d v="1899-12-30T00:00:00"/>
    <d v="1899-12-30T00:00:00"/>
    <s v="OK"/>
    <m/>
    <m/>
    <d v="1899-12-30T00:00:00"/>
    <d v="1899-12-30T00:23:48"/>
    <n v="7"/>
    <n v="-4.3981481481003559E-4"/>
    <n v="23.800000000003159"/>
    <n v="6"/>
    <s v="Si"/>
  </r>
  <r>
    <s v="CSMA"/>
    <s v="2024057804"/>
    <x v="0"/>
    <s v="ER4763BBY"/>
    <s v="E4421MGY"/>
    <d v="2024-12-14T00:00:00"/>
    <s v="CSPM"/>
    <s v="3271"/>
    <x v="45"/>
    <s v="PA"/>
    <s v="S3"/>
    <m/>
    <d v="2024-12-14T00:00:00"/>
    <d v="1899-12-30T06:01:20"/>
    <d v="2024-12-14T00:00:00"/>
    <d v="1899-12-30T06:00:41"/>
    <d v="2024-12-14T00:00:00"/>
    <d v="1899-12-30T06:34:17"/>
    <x v="0"/>
    <s v="RFCPI"/>
    <s v="7026012452"/>
    <s v="FBO"/>
    <d v="1899-12-30T00:00:00"/>
    <d v="1899-12-30T00:00:00"/>
    <d v="1899-12-30T00:00:00"/>
    <s v="Granel"/>
    <s v="E001"/>
    <x v="0"/>
    <d v="1899-12-30T00:32:57"/>
    <d v="1899-12-30T00:33:36"/>
    <n v="6"/>
    <x v="17"/>
    <x v="4"/>
    <x v="1"/>
    <n v="0"/>
    <n v="0"/>
    <s v="OK"/>
    <s v="Granel"/>
    <x v="0"/>
    <n v="0"/>
    <s v="F. MALAGA"/>
    <s v="A"/>
    <d v="1899-12-30T00:00:00"/>
    <d v="1899-12-30T00:00:00"/>
    <s v="OK"/>
    <m/>
    <m/>
    <d v="1899-12-30T00:00:00"/>
    <d v="1899-12-30T00:32:57"/>
    <n v="7"/>
    <n v="-4.5138888889001416E-4"/>
    <n v="32.949999999993636"/>
    <n v="6"/>
    <s v="Si"/>
  </r>
  <r>
    <s v="CSMA"/>
    <s v="2024057805"/>
    <x v="0"/>
    <s v="ER4533BBP"/>
    <s v="E5811MHB"/>
    <d v="2024-12-14T00:00:00"/>
    <s v="CSPM"/>
    <s v="3271"/>
    <x v="45"/>
    <s v="PA"/>
    <s v="S3"/>
    <m/>
    <d v="2024-12-14T00:00:00"/>
    <d v="1899-12-30T06:29:42"/>
    <d v="2024-12-14T00:00:00"/>
    <d v="1899-12-30T06:29:06"/>
    <d v="2024-12-14T00:00:00"/>
    <d v="1899-12-30T06:51:11"/>
    <x v="0"/>
    <s v="RFCPI"/>
    <s v="7026012453"/>
    <s v="FBO"/>
    <d v="1899-12-30T00:00:00"/>
    <d v="1899-12-30T00:00:00"/>
    <d v="1899-12-30T00:00:00"/>
    <s v="Granel"/>
    <s v="E001"/>
    <x v="0"/>
    <d v="1899-12-30T00:21:29"/>
    <d v="1899-12-30T00:22:05"/>
    <n v="6"/>
    <x v="17"/>
    <x v="4"/>
    <x v="1"/>
    <n v="0"/>
    <n v="0"/>
    <s v="OK"/>
    <s v="Granel"/>
    <x v="0"/>
    <n v="0"/>
    <s v="F. MALAGA"/>
    <s v="A"/>
    <d v="1899-12-30T00:00:00"/>
    <d v="1899-12-30T00:00:00"/>
    <s v="OK"/>
    <m/>
    <m/>
    <d v="1899-12-30T00:00:00"/>
    <d v="1899-12-30T00:21:29"/>
    <n v="7"/>
    <n v="-4.1666666667000696E-4"/>
    <n v="21.483333333331228"/>
    <n v="6"/>
    <s v="Si"/>
  </r>
  <r>
    <s v="CSMA"/>
    <s v="2024057806"/>
    <x v="0"/>
    <s v="ER2524BBY"/>
    <s v="E8306MSJ"/>
    <d v="2024-12-14T00:00:00"/>
    <s v="CSPM"/>
    <s v="3271"/>
    <x v="45"/>
    <s v="PA"/>
    <s v="S3"/>
    <m/>
    <d v="2024-12-14T00:00:00"/>
    <d v="1899-12-30T06:32:03"/>
    <d v="2024-12-14T00:00:00"/>
    <d v="1899-12-30T06:31:24"/>
    <d v="2024-12-14T00:00:00"/>
    <d v="1899-12-30T06:59:45"/>
    <x v="0"/>
    <s v="RFCPI"/>
    <s v="7026012454"/>
    <s v="FBO"/>
    <d v="1899-12-30T00:00:00"/>
    <d v="1899-12-30T00:00:00"/>
    <d v="1899-12-30T00:00:00"/>
    <s v="Granel"/>
    <s v="E001"/>
    <x v="0"/>
    <d v="1899-12-30T00:27:42"/>
    <d v="1899-12-30T00:28:21"/>
    <n v="6"/>
    <x v="17"/>
    <x v="4"/>
    <x v="1"/>
    <n v="0"/>
    <n v="0"/>
    <s v="OK"/>
    <s v="Granel"/>
    <x v="0"/>
    <n v="0"/>
    <s v="F. MALAGA"/>
    <s v="A"/>
    <d v="1899-12-30T00:00:00"/>
    <d v="1899-12-30T00:00:00"/>
    <s v="OK"/>
    <m/>
    <m/>
    <d v="1899-12-30T00:00:00"/>
    <d v="1899-12-30T00:27:42"/>
    <n v="7"/>
    <n v="-4.5138888887996664E-4"/>
    <n v="27.700000000012803"/>
    <n v="6"/>
    <s v="Si"/>
  </r>
  <r>
    <s v="CSMA"/>
    <s v="2024057807"/>
    <x v="0"/>
    <s v="ER6822BBF"/>
    <s v="E7574KJX"/>
    <d v="2024-12-14T00:00:00"/>
    <s v="CSPM"/>
    <s v="3271"/>
    <x v="45"/>
    <s v="PA"/>
    <s v="S3"/>
    <m/>
    <d v="2024-12-14T00:00:00"/>
    <d v="1899-12-30T06:42:53"/>
    <d v="2024-12-14T00:00:00"/>
    <d v="1899-12-30T06:42:14"/>
    <d v="2024-12-14T00:00:00"/>
    <d v="1899-12-30T07:08:53"/>
    <x v="0"/>
    <s v="RFCPI"/>
    <s v="7026012455"/>
    <s v="FBO"/>
    <d v="1899-12-30T00:00:00"/>
    <d v="1899-12-30T00:00:00"/>
    <d v="1899-12-30T00:00:00"/>
    <s v="Granel"/>
    <s v="E001"/>
    <x v="0"/>
    <d v="1899-12-30T00:26:00"/>
    <d v="1899-12-30T00:26:39"/>
    <n v="6"/>
    <x v="17"/>
    <x v="4"/>
    <x v="1"/>
    <n v="0"/>
    <n v="0"/>
    <s v="OK"/>
    <s v="Granel"/>
    <x v="0"/>
    <n v="0"/>
    <s v="F. MALAGA"/>
    <s v="A"/>
    <d v="1899-12-30T00:00:00"/>
    <d v="1899-12-30T00:00:00"/>
    <s v="OK"/>
    <m/>
    <m/>
    <d v="1899-12-30T00:00:00"/>
    <d v="1899-12-30T00:26:00"/>
    <n v="7"/>
    <n v="-4.5138888889001416E-4"/>
    <n v="26.000000000006381"/>
    <n v="7"/>
    <s v="Si"/>
  </r>
  <r>
    <s v="CSMA"/>
    <s v="2024057808"/>
    <x v="0"/>
    <s v="ER9154BBC"/>
    <s v="E6464JZW"/>
    <d v="2024-12-14T00:00:00"/>
    <s v="CSPM"/>
    <s v="3271"/>
    <x v="45"/>
    <s v="PA"/>
    <s v="S3"/>
    <m/>
    <d v="2024-12-14T00:00:00"/>
    <d v="1899-12-30T06:49:19"/>
    <d v="2024-12-14T00:00:00"/>
    <d v="1899-12-30T06:48:41"/>
    <d v="2024-12-14T00:00:00"/>
    <d v="1899-12-30T07:15:01"/>
    <x v="0"/>
    <s v="RFCPI"/>
    <s v="7026012456"/>
    <s v="FBO"/>
    <d v="1899-12-30T00:00:00"/>
    <d v="1899-12-30T00:00:00"/>
    <d v="1899-12-30T00:00:00"/>
    <s v="Granel"/>
    <s v="E001"/>
    <x v="0"/>
    <d v="1899-12-30T00:25:42"/>
    <d v="1899-12-30T00:26:20"/>
    <n v="6"/>
    <x v="17"/>
    <x v="4"/>
    <x v="1"/>
    <n v="0"/>
    <n v="0"/>
    <s v="OK"/>
    <s v="Granel"/>
    <x v="0"/>
    <n v="0"/>
    <s v="F. MALAGA"/>
    <s v="A"/>
    <d v="1899-12-30T00:00:00"/>
    <d v="1899-12-30T00:00:00"/>
    <s v="OK"/>
    <m/>
    <m/>
    <d v="1899-12-30T00:00:00"/>
    <d v="1899-12-30T00:25:42"/>
    <n v="7"/>
    <n v="-4.398148148200276E-4"/>
    <n v="25.699999999996823"/>
    <n v="7"/>
    <s v="Si"/>
  </r>
  <r>
    <s v="CSMA"/>
    <s v="2024057809"/>
    <x v="0"/>
    <s v="EMA02414R"/>
    <s v="E4258HML"/>
    <d v="2024-12-14T00:00:00"/>
    <s v="CSPM"/>
    <s v="3271"/>
    <x v="45"/>
    <s v="PA"/>
    <s v="S3"/>
    <m/>
    <d v="2024-12-14T00:00:00"/>
    <d v="1899-12-30T06:50:54"/>
    <d v="2024-12-14T00:00:00"/>
    <d v="1899-12-30T06:50:15"/>
    <d v="2024-12-14T00:00:00"/>
    <d v="1899-12-30T07:23:05"/>
    <x v="0"/>
    <s v="RFCPI"/>
    <s v="7026012457"/>
    <s v="FBO"/>
    <d v="1899-12-30T00:00:00"/>
    <d v="1899-12-30T00:00:00"/>
    <d v="1899-12-30T00:00:00"/>
    <s v="Granel"/>
    <s v="E001"/>
    <x v="0"/>
    <d v="1899-12-30T00:32:11"/>
    <d v="1899-12-30T00:32:50"/>
    <n v="6"/>
    <x v="17"/>
    <x v="4"/>
    <x v="1"/>
    <n v="0"/>
    <n v="0"/>
    <s v="OK"/>
    <s v="Granel"/>
    <x v="0"/>
    <n v="0"/>
    <s v="F. MALAGA"/>
    <s v="A"/>
    <d v="1899-12-30T00:00:00"/>
    <d v="1899-12-30T00:00:00"/>
    <s v="OK"/>
    <m/>
    <m/>
    <d v="1899-12-30T00:00:00"/>
    <d v="1899-12-30T00:32:11"/>
    <n v="7"/>
    <n v="-4.5138888888995865E-4"/>
    <n v="32.183333333337615"/>
    <n v="7"/>
    <s v="Si"/>
  </r>
  <r>
    <s v="CSMA"/>
    <s v="2024057810"/>
    <x v="0"/>
    <s v="ER2705BBZ"/>
    <s v="E1459JJZ"/>
    <d v="2024-12-14T00:00:00"/>
    <s v="CSPM"/>
    <s v="3271"/>
    <x v="45"/>
    <s v="PA"/>
    <s v="S3"/>
    <m/>
    <d v="2024-12-14T00:00:00"/>
    <d v="1899-12-30T06:57:57"/>
    <d v="2024-12-14T00:00:00"/>
    <d v="1899-12-30T06:57:19"/>
    <d v="2024-12-14T00:00:00"/>
    <d v="1899-12-30T07:26:40"/>
    <x v="0"/>
    <s v="RFCPI"/>
    <s v="7026012458"/>
    <s v="FBO"/>
    <d v="1899-12-30T00:00:00"/>
    <d v="1899-12-30T00:00:00"/>
    <d v="1899-12-30T00:00:00"/>
    <s v="Granel"/>
    <s v="E001"/>
    <x v="0"/>
    <d v="1899-12-30T00:28:43"/>
    <d v="1899-12-30T00:29:21"/>
    <n v="6"/>
    <x v="17"/>
    <x v="4"/>
    <x v="1"/>
    <n v="0"/>
    <n v="0"/>
    <s v="OK"/>
    <s v="Granel"/>
    <x v="0"/>
    <n v="0"/>
    <s v="F. MALAGA"/>
    <s v="A"/>
    <d v="1899-12-30T00:00:00"/>
    <d v="1899-12-30T00:00:00"/>
    <s v="OK"/>
    <m/>
    <m/>
    <d v="1899-12-30T00:00:00"/>
    <d v="1899-12-30T00:28:43"/>
    <n v="7"/>
    <n v="-4.398148148200276E-4"/>
    <n v="28.716666666667184"/>
    <n v="7"/>
    <s v="Si"/>
  </r>
  <r>
    <s v="CSMA"/>
    <s v="2024057811"/>
    <x v="0"/>
    <s v="ER7400BBF"/>
    <s v="E8916KGF"/>
    <d v="2024-12-14T00:00:00"/>
    <s v="CSPM"/>
    <s v="3271"/>
    <x v="45"/>
    <s v="PA"/>
    <s v="S3"/>
    <m/>
    <d v="2024-12-14T00:00:00"/>
    <d v="1899-12-30T07:17:13"/>
    <d v="2024-12-14T00:00:00"/>
    <d v="1899-12-30T07:16:36"/>
    <d v="2024-12-14T00:00:00"/>
    <d v="1899-12-30T07:38:32"/>
    <x v="0"/>
    <s v="RFCPI"/>
    <s v="7026012459"/>
    <s v="FBO"/>
    <d v="1899-12-30T00:00:00"/>
    <d v="1899-12-30T00:00:00"/>
    <d v="1899-12-30T00:00:00"/>
    <s v="Granel"/>
    <s v="E001"/>
    <x v="0"/>
    <d v="1899-12-30T00:21:19"/>
    <d v="1899-12-30T00:21:56"/>
    <n v="7"/>
    <x v="17"/>
    <x v="4"/>
    <x v="1"/>
    <n v="0"/>
    <n v="0"/>
    <s v="OK"/>
    <s v="Granel"/>
    <x v="0"/>
    <n v="0"/>
    <s v="F. MALAGA"/>
    <s v="A"/>
    <d v="1899-12-30T00:00:00"/>
    <d v="1899-12-30T00:00:00"/>
    <s v="OK"/>
    <m/>
    <m/>
    <d v="1899-12-30T00:00:00"/>
    <d v="1899-12-30T00:21:19"/>
    <n v="7"/>
    <n v="-4.2824074074998553E-4"/>
    <n v="21.316666666665629"/>
    <n v="7"/>
    <s v="Si"/>
  </r>
  <r>
    <s v="CSMA"/>
    <s v="2024057812"/>
    <x v="0"/>
    <s v="EB10320R"/>
    <s v="E4291FWJ"/>
    <d v="2024-12-14T00:00:00"/>
    <s v="CSPM"/>
    <s v="3271"/>
    <x v="45"/>
    <s v="PA"/>
    <s v="S3"/>
    <m/>
    <d v="2024-12-14T00:00:00"/>
    <d v="1899-12-30T07:24:49"/>
    <d v="2024-12-14T00:00:00"/>
    <d v="1899-12-30T07:24:11"/>
    <d v="2024-12-14T00:00:00"/>
    <d v="1899-12-30T07:53:20"/>
    <x v="0"/>
    <s v="RFCPI"/>
    <s v="7026012460"/>
    <s v="FBO"/>
    <d v="1899-12-30T00:00:00"/>
    <d v="1899-12-30T00:00:00"/>
    <d v="1899-12-30T00:00:00"/>
    <s v="Granel"/>
    <s v="E001"/>
    <x v="0"/>
    <d v="1899-12-30T00:28:31"/>
    <d v="1899-12-30T00:29:09"/>
    <n v="7"/>
    <x v="17"/>
    <x v="4"/>
    <x v="1"/>
    <n v="0"/>
    <n v="0"/>
    <s v="OK"/>
    <s v="Granel"/>
    <x v="0"/>
    <n v="0"/>
    <s v="F. MALAGA"/>
    <s v="A"/>
    <d v="1899-12-30T00:00:00"/>
    <d v="1899-12-30T00:00:00"/>
    <s v="OK"/>
    <m/>
    <m/>
    <d v="1899-12-30T00:00:00"/>
    <d v="1899-12-30T00:28:31"/>
    <n v="7"/>
    <n v="-4.3981481480998008E-4"/>
    <n v="28.516666666665635"/>
    <n v="7"/>
    <s v="Si"/>
  </r>
  <r>
    <s v="CSMA"/>
    <s v="2024057813"/>
    <x v="0"/>
    <s v="ER4758BBH"/>
    <s v="E7926JMH"/>
    <d v="2024-12-14T00:00:00"/>
    <s v="CSPM"/>
    <s v="3271"/>
    <x v="45"/>
    <s v="PA"/>
    <s v="S3"/>
    <m/>
    <d v="2024-12-14T00:00:00"/>
    <d v="1899-12-30T07:51:12"/>
    <d v="2024-12-14T00:00:00"/>
    <d v="1899-12-30T07:50:33"/>
    <d v="2024-12-14T00:00:00"/>
    <d v="1899-12-30T08:14:42"/>
    <x v="0"/>
    <s v="RFCPI"/>
    <s v="7026012461"/>
    <s v="FBO"/>
    <d v="1899-12-30T00:00:00"/>
    <d v="1899-12-30T00:00:00"/>
    <d v="1899-12-30T00:00:00"/>
    <s v="Granel"/>
    <s v="E001"/>
    <x v="0"/>
    <d v="1899-12-30T00:23:30"/>
    <d v="1899-12-30T00:24:09"/>
    <n v="7"/>
    <x v="17"/>
    <x v="4"/>
    <x v="1"/>
    <n v="0"/>
    <n v="0"/>
    <s v="OK"/>
    <s v="Granel"/>
    <x v="0"/>
    <n v="0"/>
    <s v="F. MALAGA"/>
    <s v="A"/>
    <d v="1899-12-30T00:00:00"/>
    <d v="1899-12-30T00:00:00"/>
    <s v="OK"/>
    <m/>
    <m/>
    <d v="1899-12-30T00:00:00"/>
    <d v="1899-12-30T00:23:30"/>
    <n v="7"/>
    <n v="-4.5138888889001416E-4"/>
    <n v="23.50000000000799"/>
    <n v="8"/>
    <s v="Si"/>
  </r>
  <r>
    <s v="CSMA"/>
    <s v="2024057814"/>
    <x v="0"/>
    <s v="ER0860BBM"/>
    <s v="E5730JVY"/>
    <d v="2024-12-14T00:00:00"/>
    <s v="CSPM"/>
    <s v="3271"/>
    <x v="45"/>
    <s v="PA"/>
    <s v="S3"/>
    <m/>
    <d v="2024-12-14T00:00:00"/>
    <d v="1899-12-30T08:00:34"/>
    <d v="2024-12-14T00:00:00"/>
    <d v="1899-12-30T07:59:56"/>
    <d v="2024-12-14T00:00:00"/>
    <d v="1899-12-30T08:23:00"/>
    <x v="0"/>
    <s v="RFCPI"/>
    <s v="7026012462"/>
    <s v="FBO"/>
    <d v="1899-12-30T00:00:00"/>
    <d v="1899-12-30T00:00:00"/>
    <d v="1899-12-30T00:00:00"/>
    <s v="Granel"/>
    <s v="E001"/>
    <x v="0"/>
    <d v="1899-12-30T00:22:26"/>
    <d v="1899-12-30T00:23:04"/>
    <n v="8"/>
    <x v="17"/>
    <x v="4"/>
    <x v="1"/>
    <n v="0"/>
    <n v="0"/>
    <s v="OK"/>
    <s v="Granel"/>
    <x v="0"/>
    <n v="0"/>
    <s v="F. MALAGA"/>
    <s v="A"/>
    <d v="1899-12-30T00:00:00"/>
    <d v="1899-12-30T00:00:00"/>
    <s v="OK"/>
    <m/>
    <m/>
    <d v="1899-12-30T00:00:00"/>
    <d v="1899-12-30T00:22:26"/>
    <n v="7"/>
    <n v="-4.3981481481003559E-4"/>
    <n v="22.433333333342329"/>
    <n v="8"/>
    <s v="Si"/>
  </r>
  <r>
    <s v="CSMA"/>
    <s v="2024057816"/>
    <x v="0"/>
    <s v="ELE02494R"/>
    <s v="E7977MGZ"/>
    <d v="2024-12-14T00:00:00"/>
    <s v="CSPM"/>
    <s v="3271"/>
    <x v="45"/>
    <s v="PA"/>
    <s v="S3"/>
    <m/>
    <d v="2024-12-14T00:00:00"/>
    <d v="1899-12-30T08:07:08"/>
    <d v="2024-12-14T00:00:00"/>
    <d v="1899-12-30T08:06:29"/>
    <d v="2024-12-14T00:00:00"/>
    <d v="1899-12-30T08:31:03"/>
    <x v="0"/>
    <s v="RFCPI"/>
    <s v="7026012463"/>
    <s v="FBO"/>
    <d v="1899-12-30T00:00:00"/>
    <d v="1899-12-30T00:00:00"/>
    <d v="1899-12-30T00:00:00"/>
    <s v="Granel"/>
    <s v="E001"/>
    <x v="0"/>
    <d v="1899-12-30T00:23:55"/>
    <d v="1899-12-30T00:24:34"/>
    <n v="8"/>
    <x v="17"/>
    <x v="4"/>
    <x v="1"/>
    <n v="0"/>
    <n v="0"/>
    <s v="OK"/>
    <s v="Granel"/>
    <x v="0"/>
    <n v="0"/>
    <s v="F. MALAGA"/>
    <s v="A"/>
    <d v="1899-12-30T00:00:00"/>
    <d v="1899-12-30T00:00:00"/>
    <s v="OK"/>
    <m/>
    <m/>
    <d v="1899-12-30T00:00:00"/>
    <d v="1899-12-30T00:23:55"/>
    <n v="7"/>
    <n v="-4.5138888889001416E-4"/>
    <n v="23.91666666665764"/>
    <n v="8"/>
    <s v="Si"/>
  </r>
  <r>
    <s v="CSMA"/>
    <s v="2024057815"/>
    <x v="0"/>
    <s v="ER4763BBY"/>
    <s v="E4421MGY"/>
    <d v="2024-12-14T00:00:00"/>
    <s v="CSPM"/>
    <s v="3271"/>
    <x v="45"/>
    <s v="PA"/>
    <s v="S3"/>
    <m/>
    <d v="2024-12-14T00:00:00"/>
    <d v="1899-12-30T08:06:42"/>
    <d v="2024-12-14T00:00:00"/>
    <d v="1899-12-30T08:06:04"/>
    <d v="2024-12-14T00:00:00"/>
    <d v="1899-12-30T08:40:31"/>
    <x v="0"/>
    <s v="RFCPI"/>
    <s v="7026012464"/>
    <s v="FBO"/>
    <d v="1899-12-30T00:00:00"/>
    <d v="1899-12-30T00:00:00"/>
    <d v="1899-12-30T00:00:00"/>
    <s v="Granel"/>
    <s v="E001"/>
    <x v="0"/>
    <d v="1899-12-30T00:33:49"/>
    <d v="1899-12-30T00:34:27"/>
    <n v="8"/>
    <x v="17"/>
    <x v="4"/>
    <x v="1"/>
    <n v="0"/>
    <n v="0"/>
    <s v="OK"/>
    <s v="Granel"/>
    <x v="0"/>
    <n v="0"/>
    <s v="F. MALAGA"/>
    <s v="A"/>
    <d v="1899-12-30T00:00:00"/>
    <d v="1899-12-30T00:00:00"/>
    <s v="OK"/>
    <m/>
    <m/>
    <d v="1899-12-30T00:00:00"/>
    <d v="1899-12-30T00:33:49"/>
    <n v="7"/>
    <n v="-4.3981481480998008E-4"/>
    <n v="33.816666666671978"/>
    <n v="8"/>
    <s v="Si"/>
  </r>
  <r>
    <s v="CSMA"/>
    <s v="2024057817"/>
    <x v="0"/>
    <s v="ER3520BBL"/>
    <s v="E4768KNH"/>
    <d v="2024-12-14T00:00:00"/>
    <s v="CSPM"/>
    <s v="3271"/>
    <x v="45"/>
    <s v="PA"/>
    <s v="S3"/>
    <m/>
    <d v="2024-12-14T00:00:00"/>
    <d v="1899-12-30T08:22:04"/>
    <d v="2024-12-14T00:00:00"/>
    <d v="1899-12-30T08:21:25"/>
    <d v="2024-12-14T00:00:00"/>
    <d v="1899-12-30T08:48:29"/>
    <x v="0"/>
    <s v="RFCPI"/>
    <s v="7026012465"/>
    <s v="FBO"/>
    <d v="1899-12-30T00:00:00"/>
    <d v="1899-12-30T00:00:00"/>
    <d v="1899-12-30T00:00:00"/>
    <s v="Granel"/>
    <s v="E001"/>
    <x v="0"/>
    <d v="1899-12-30T00:26:25"/>
    <d v="1899-12-30T00:27:04"/>
    <n v="8"/>
    <x v="17"/>
    <x v="4"/>
    <x v="1"/>
    <n v="0"/>
    <n v="0"/>
    <s v="OK"/>
    <s v="Granel"/>
    <x v="0"/>
    <n v="0"/>
    <s v="F. MALAGA"/>
    <s v="A"/>
    <d v="1899-12-30T00:00:00"/>
    <d v="1899-12-30T00:00:00"/>
    <s v="OK"/>
    <m/>
    <m/>
    <d v="1899-12-30T00:00:00"/>
    <d v="1899-12-30T00:26:25"/>
    <n v="7"/>
    <n v="-4.5138888889001416E-4"/>
    <n v="26.416666666655953"/>
    <n v="8"/>
    <s v="Si"/>
  </r>
  <r>
    <s v="CSMA"/>
    <s v="2024057818"/>
    <x v="0"/>
    <s v="ER4533BBP"/>
    <s v="E5811MHB"/>
    <d v="2024-12-14T00:00:00"/>
    <s v="CSPM"/>
    <s v="3271"/>
    <x v="45"/>
    <s v="PA"/>
    <s v="S3"/>
    <m/>
    <d v="2024-12-14T00:00:00"/>
    <d v="1899-12-30T08:41:24"/>
    <d v="2024-12-14T00:00:00"/>
    <d v="1899-12-30T08:40:45"/>
    <d v="2024-12-14T00:00:00"/>
    <d v="1899-12-30T09:02:15"/>
    <x v="0"/>
    <s v="RFCPI"/>
    <s v="7026012466"/>
    <s v="FBO"/>
    <d v="1899-12-30T00:00:00"/>
    <d v="1899-12-30T00:00:00"/>
    <d v="1899-12-30T00:00:00"/>
    <s v="Granel"/>
    <s v="E001"/>
    <x v="0"/>
    <d v="1899-12-30T00:20:51"/>
    <d v="1899-12-30T00:21:30"/>
    <n v="8"/>
    <x v="17"/>
    <x v="4"/>
    <x v="1"/>
    <n v="0"/>
    <n v="0"/>
    <s v="OK"/>
    <s v="Granel"/>
    <x v="0"/>
    <n v="0"/>
    <s v="F. MALAGA"/>
    <s v="A"/>
    <d v="1899-12-30T00:00:00"/>
    <d v="1899-12-30T00:00:00"/>
    <s v="OK"/>
    <m/>
    <m/>
    <d v="1899-12-30T00:00:00"/>
    <d v="1899-12-30T00:20:51"/>
    <n v="7"/>
    <n v="-4.5138888888995865E-4"/>
    <n v="20.850000000004858"/>
    <n v="9"/>
    <s v="Si"/>
  </r>
  <r>
    <s v="CSMA"/>
    <s v="2024057819"/>
    <x v="0"/>
    <s v="ER9154BBC"/>
    <s v="E6464JZW"/>
    <d v="2024-12-14T00:00:00"/>
    <s v="CSPM"/>
    <s v="3271"/>
    <x v="45"/>
    <s v="PA"/>
    <s v="S3"/>
    <m/>
    <d v="2024-12-14T00:00:00"/>
    <d v="1899-12-30T08:54:22"/>
    <d v="2024-12-14T00:00:00"/>
    <d v="1899-12-30T08:53:43"/>
    <d v="2024-12-14T00:00:00"/>
    <d v="1899-12-30T09:21:00"/>
    <x v="0"/>
    <s v="RFCPI"/>
    <s v="7026012467"/>
    <s v="FBO"/>
    <d v="1899-12-30T00:00:00"/>
    <d v="1899-12-30T00:00:00"/>
    <d v="1899-12-30T00:00:00"/>
    <s v="Granel"/>
    <s v="E001"/>
    <x v="0"/>
    <d v="1899-12-30T00:26:38"/>
    <d v="1899-12-30T00:27:17"/>
    <n v="8"/>
    <x v="17"/>
    <x v="4"/>
    <x v="1"/>
    <n v="0"/>
    <n v="0"/>
    <s v="OK"/>
    <s v="Granel"/>
    <x v="0"/>
    <n v="0"/>
    <s v="F. MALAGA"/>
    <s v="A"/>
    <d v="1899-12-30T00:00:00"/>
    <d v="1899-12-30T00:00:00"/>
    <s v="OK"/>
    <m/>
    <m/>
    <d v="1899-12-30T00:00:00"/>
    <d v="1899-12-30T00:26:38"/>
    <n v="7"/>
    <n v="-4.5138888888995865E-4"/>
    <n v="26.633333333332832"/>
    <n v="9"/>
    <s v="Si"/>
  </r>
  <r>
    <s v="CSMA"/>
    <s v="2024057820"/>
    <x v="0"/>
    <s v="ER6822BBF"/>
    <s v="E7574KJX"/>
    <d v="2024-12-14T00:00:00"/>
    <s v="CSPM"/>
    <s v="3271"/>
    <x v="45"/>
    <s v="PA"/>
    <s v="S3"/>
    <m/>
    <d v="2024-12-14T00:00:00"/>
    <d v="1899-12-30T08:54:45"/>
    <d v="2024-12-14T00:00:00"/>
    <d v="1899-12-30T08:54:07"/>
    <d v="2024-12-14T00:00:00"/>
    <d v="1899-12-30T09:21:23"/>
    <x v="0"/>
    <s v="RFCPI"/>
    <s v="7026012468"/>
    <s v="FBO"/>
    <d v="1899-12-30T00:00:00"/>
    <d v="1899-12-30T00:00:00"/>
    <d v="1899-12-30T00:00:00"/>
    <s v="Granel"/>
    <s v="E001"/>
    <x v="0"/>
    <d v="1899-12-30T00:26:38"/>
    <d v="1899-12-30T00:27:16"/>
    <n v="8"/>
    <x v="17"/>
    <x v="4"/>
    <x v="1"/>
    <n v="0"/>
    <n v="0"/>
    <s v="OK"/>
    <s v="Granel"/>
    <x v="0"/>
    <n v="0"/>
    <s v="F. MALAGA"/>
    <s v="A"/>
    <d v="1899-12-30T00:00:00"/>
    <d v="1899-12-30T00:00:00"/>
    <s v="OK"/>
    <m/>
    <m/>
    <d v="1899-12-30T00:00:00"/>
    <d v="1899-12-30T00:26:38"/>
    <n v="7"/>
    <n v="-4.3981481481997209E-4"/>
    <n v="26.633333333332832"/>
    <n v="9"/>
    <s v="Si"/>
  </r>
  <r>
    <s v="CSMA"/>
    <s v="2024057821"/>
    <x v="0"/>
    <s v="ER2524BBY"/>
    <s v="E8306MSJ"/>
    <d v="2024-12-14T00:00:00"/>
    <s v="CSPM"/>
    <s v="3271"/>
    <x v="45"/>
    <s v="PA"/>
    <s v="S3"/>
    <m/>
    <d v="2024-12-14T00:00:00"/>
    <d v="1899-12-30T09:01:22"/>
    <d v="2024-12-14T00:00:00"/>
    <d v="1899-12-30T09:00:43"/>
    <d v="2024-12-14T00:00:00"/>
    <d v="1899-12-30T09:34:24"/>
    <x v="0"/>
    <s v="RFCPI"/>
    <s v="7026012469"/>
    <s v="FBO"/>
    <d v="1899-12-30T00:00:00"/>
    <d v="1899-12-30T00:00:00"/>
    <d v="1899-12-30T00:00:00"/>
    <s v="Granel"/>
    <s v="E001"/>
    <x v="0"/>
    <d v="1899-12-30T00:33:02"/>
    <d v="1899-12-30T00:33:41"/>
    <n v="9"/>
    <x v="17"/>
    <x v="4"/>
    <x v="1"/>
    <n v="0"/>
    <n v="0"/>
    <s v="OK"/>
    <s v="Granel"/>
    <x v="0"/>
    <n v="0"/>
    <s v="F. MALAGA"/>
    <s v="A"/>
    <d v="1899-12-30T00:00:00"/>
    <d v="1899-12-30T00:00:00"/>
    <s v="OK"/>
    <m/>
    <m/>
    <d v="1899-12-30T00:00:00"/>
    <d v="1899-12-30T00:33:02"/>
    <n v="7"/>
    <n v="-4.5138888888002215E-4"/>
    <n v="33.033333333340785"/>
    <n v="9"/>
    <s v="Si"/>
  </r>
  <r>
    <s v="CSMA"/>
    <s v="2024057822"/>
    <x v="0"/>
    <s v="ER2705BBZ"/>
    <s v="E1459JJZ"/>
    <d v="2024-12-14T00:00:00"/>
    <s v="CSPM"/>
    <s v="3271"/>
    <x v="45"/>
    <s v="PA"/>
    <s v="S3"/>
    <m/>
    <d v="2024-12-14T00:00:00"/>
    <d v="1899-12-30T09:06:13"/>
    <d v="2024-12-14T00:00:00"/>
    <d v="1899-12-30T09:05:36"/>
    <d v="2024-12-14T00:00:00"/>
    <d v="1899-12-30T09:38:56"/>
    <x v="0"/>
    <s v="RFCPI"/>
    <s v="7026012470"/>
    <s v="FBO"/>
    <d v="1899-12-30T00:00:00"/>
    <d v="1899-12-30T00:00:00"/>
    <d v="1899-12-30T00:00:00"/>
    <s v="Granel"/>
    <s v="E001"/>
    <x v="0"/>
    <d v="1899-12-30T00:32:43"/>
    <d v="1899-12-30T00:33:20"/>
    <n v="9"/>
    <x v="17"/>
    <x v="4"/>
    <x v="1"/>
    <n v="0"/>
    <n v="0"/>
    <s v="OK"/>
    <s v="Granel"/>
    <x v="0"/>
    <n v="0"/>
    <s v="F. MALAGA"/>
    <s v="A"/>
    <d v="1899-12-30T00:00:00"/>
    <d v="1899-12-30T00:00:00"/>
    <s v="OK"/>
    <m/>
    <m/>
    <d v="1899-12-30T00:00:00"/>
    <d v="1899-12-30T00:32:43"/>
    <n v="7"/>
    <n v="-4.2824074073999352E-4"/>
    <n v="32.716666666670449"/>
    <n v="9"/>
    <s v="Si"/>
  </r>
  <r>
    <s v="CSMA"/>
    <s v="2024057823"/>
    <x v="0"/>
    <s v="EMA02414R"/>
    <s v="E4258HML"/>
    <d v="2024-12-14T00:00:00"/>
    <s v="CSPM"/>
    <s v="3271"/>
    <x v="45"/>
    <s v="PA"/>
    <s v="S3"/>
    <m/>
    <d v="2024-12-14T00:00:00"/>
    <d v="1899-12-30T09:08:37"/>
    <d v="2024-12-14T00:00:00"/>
    <d v="1899-12-30T09:07:58"/>
    <d v="2024-12-14T00:00:00"/>
    <d v="1899-12-30T09:46:53"/>
    <x v="0"/>
    <s v="RFCPI"/>
    <s v="7026012471"/>
    <s v="FBO"/>
    <d v="1899-12-30T00:00:00"/>
    <d v="1899-12-30T00:00:00"/>
    <d v="1899-12-30T00:00:00"/>
    <s v="Granel"/>
    <s v="E001"/>
    <x v="0"/>
    <d v="1899-12-30T00:38:16"/>
    <d v="1899-12-30T00:38:55"/>
    <n v="9"/>
    <x v="17"/>
    <x v="4"/>
    <x v="1"/>
    <n v="0"/>
    <n v="0"/>
    <s v="OK"/>
    <s v="Granel"/>
    <x v="0"/>
    <n v="0"/>
    <s v="F. MALAGA"/>
    <s v="A"/>
    <d v="1899-12-30T00:00:00"/>
    <d v="1899-12-30T00:00:00"/>
    <s v="OK"/>
    <m/>
    <m/>
    <d v="1899-12-30T00:00:00"/>
    <d v="1899-12-30T00:38:16"/>
    <n v="7"/>
    <n v="-4.5138888889001416E-4"/>
    <n v="38.266666666660761"/>
    <n v="9"/>
    <s v="Si"/>
  </r>
  <r>
    <s v="CSMA"/>
    <s v="2024057824"/>
    <x v="0"/>
    <s v="ER7400BBF"/>
    <s v="E8916KGF"/>
    <d v="2024-12-14T00:00:00"/>
    <s v="CSPM"/>
    <s v="3271"/>
    <x v="45"/>
    <s v="PA"/>
    <s v="S3"/>
    <m/>
    <d v="2024-12-14T00:00:00"/>
    <d v="1899-12-30T09:30:55"/>
    <d v="2024-12-14T00:00:00"/>
    <d v="1899-12-30T09:30:17"/>
    <d v="2024-12-14T00:00:00"/>
    <d v="1899-12-30T09:53:29"/>
    <x v="0"/>
    <s v="RFCPI"/>
    <s v="7026012472"/>
    <s v="FBO"/>
    <d v="1899-12-30T00:00:00"/>
    <d v="1899-12-30T00:00:00"/>
    <d v="1899-12-30T00:00:00"/>
    <s v="Granel"/>
    <s v="E001"/>
    <x v="0"/>
    <d v="1899-12-30T00:22:34"/>
    <d v="1899-12-30T00:23:12"/>
    <n v="9"/>
    <x v="17"/>
    <x v="4"/>
    <x v="1"/>
    <n v="0"/>
    <n v="0"/>
    <s v="OK"/>
    <s v="Granel"/>
    <x v="0"/>
    <n v="0"/>
    <s v="F. MALAGA"/>
    <s v="A"/>
    <d v="1899-12-30T00:00:00"/>
    <d v="1899-12-30T00:00:00"/>
    <s v="OK"/>
    <m/>
    <m/>
    <d v="1899-12-30T00:00:00"/>
    <d v="1899-12-30T00:22:34"/>
    <n v="7"/>
    <n v="-4.398148148200276E-4"/>
    <n v="22.566666666657589"/>
    <n v="9"/>
    <s v="Si"/>
  </r>
  <r>
    <s v="CSMA"/>
    <s v="2024057825"/>
    <x v="0"/>
    <s v="EB10320R"/>
    <s v="E4291FWJ"/>
    <d v="2024-12-14T00:00:00"/>
    <s v="CSPM"/>
    <s v="3271"/>
    <x v="45"/>
    <s v="PA"/>
    <s v="S3"/>
    <m/>
    <d v="2024-12-14T00:00:00"/>
    <d v="1899-12-30T10:00:55"/>
    <d v="2024-12-14T00:00:00"/>
    <d v="1899-12-30T10:00:18"/>
    <d v="2024-12-14T00:00:00"/>
    <d v="1899-12-30T10:28:51"/>
    <x v="0"/>
    <s v="RFCPI"/>
    <s v="7026012473"/>
    <s v="FBO"/>
    <d v="1899-12-30T00:00:00"/>
    <d v="1899-12-30T00:00:00"/>
    <d v="1899-12-30T00:00:00"/>
    <s v="Granel"/>
    <s v="E001"/>
    <x v="0"/>
    <d v="1899-12-30T00:27:56"/>
    <d v="1899-12-30T00:28:33"/>
    <n v="10"/>
    <x v="17"/>
    <x v="4"/>
    <x v="1"/>
    <n v="0"/>
    <n v="0"/>
    <s v="OK"/>
    <s v="Granel"/>
    <x v="0"/>
    <n v="0"/>
    <s v="F. MALAGA"/>
    <s v="A"/>
    <d v="1899-12-30T00:00:00"/>
    <d v="1899-12-30T00:00:00"/>
    <s v="OK"/>
    <m/>
    <m/>
    <d v="1899-12-30T00:00:00"/>
    <d v="1899-12-30T00:27:56"/>
    <n v="7"/>
    <n v="-4.2824074073999352E-4"/>
    <n v="27.933333333335995"/>
    <n v="10"/>
    <s v="Si"/>
  </r>
  <r>
    <s v="CSMA"/>
    <s v="2024057826"/>
    <x v="0"/>
    <s v="ER0860BBM"/>
    <s v="E5730JVY"/>
    <d v="2024-12-14T00:00:00"/>
    <s v="CSPM"/>
    <s v="3271"/>
    <x v="45"/>
    <s v="PA"/>
    <s v="S3"/>
    <m/>
    <d v="2024-12-14T00:00:00"/>
    <d v="1899-12-30T10:11:57"/>
    <d v="2024-12-14T00:00:00"/>
    <d v="1899-12-30T10:11:20"/>
    <d v="2024-12-14T00:00:00"/>
    <d v="1899-12-30T10:36:19"/>
    <x v="0"/>
    <s v="RFCPI"/>
    <s v="7026012474"/>
    <s v="FBO"/>
    <d v="1899-12-30T00:00:00"/>
    <d v="1899-12-30T00:00:00"/>
    <d v="1899-12-30T00:00:00"/>
    <s v="Granel"/>
    <s v="E001"/>
    <x v="0"/>
    <d v="1899-12-30T00:24:22"/>
    <d v="1899-12-30T00:24:59"/>
    <n v="10"/>
    <x v="17"/>
    <x v="4"/>
    <x v="1"/>
    <n v="0"/>
    <n v="0"/>
    <s v="OK"/>
    <s v="Granel"/>
    <x v="0"/>
    <n v="0"/>
    <s v="F. MALAGA"/>
    <s v="A"/>
    <d v="1899-12-30T00:00:00"/>
    <d v="1899-12-30T00:00:00"/>
    <s v="OK"/>
    <m/>
    <m/>
    <d v="1899-12-30T00:00:00"/>
    <d v="1899-12-30T00:24:22"/>
    <n v="7"/>
    <n v="-4.2824074073999352E-4"/>
    <n v="24.366666666657633"/>
    <n v="10"/>
    <s v="Si"/>
  </r>
  <r>
    <s v="CSMA"/>
    <s v="2024057828"/>
    <x v="0"/>
    <s v="ELE02494R"/>
    <s v="E7977MGZ"/>
    <d v="2024-12-14T00:00:00"/>
    <s v="CSPM"/>
    <s v="3271"/>
    <x v="45"/>
    <s v="PA"/>
    <s v="S3"/>
    <m/>
    <d v="2024-12-14T00:00:00"/>
    <d v="1899-12-30T10:20:15"/>
    <d v="2024-12-14T00:00:00"/>
    <d v="1899-12-30T10:19:36"/>
    <d v="2024-12-14T00:00:00"/>
    <d v="1899-12-30T10:39:58"/>
    <x v="0"/>
    <s v="RFCPI"/>
    <s v="7026012475"/>
    <s v="FBO"/>
    <d v="1899-12-30T00:00:00"/>
    <d v="1899-12-30T00:00:00"/>
    <d v="1899-12-30T00:00:00"/>
    <s v="Granel"/>
    <s v="E001"/>
    <x v="0"/>
    <d v="1899-12-30T00:19:43"/>
    <d v="1899-12-30T00:20:22"/>
    <n v="10"/>
    <x v="17"/>
    <x v="4"/>
    <x v="1"/>
    <n v="0"/>
    <n v="0"/>
    <s v="OK"/>
    <s v="Granel"/>
    <x v="0"/>
    <n v="0"/>
    <s v="F. MALAGA"/>
    <s v="A"/>
    <d v="1899-12-30T00:00:00"/>
    <d v="1899-12-30T00:00:00"/>
    <s v="OK"/>
    <m/>
    <m/>
    <d v="1899-12-30T00:00:00"/>
    <d v="1899-12-30T00:19:43"/>
    <n v="7"/>
    <n v="-4.5138888889001416E-4"/>
    <n v="19.716666666667216"/>
    <n v="10"/>
    <s v="Si"/>
  </r>
  <r>
    <s v="CSMA"/>
    <s v="2024057827"/>
    <x v="0"/>
    <s v="ER4763BBY"/>
    <s v="E4421MGY"/>
    <d v="2024-12-14T00:00:00"/>
    <s v="CSPM"/>
    <s v="3271"/>
    <x v="45"/>
    <s v="PA"/>
    <s v="S3"/>
    <m/>
    <d v="2024-12-14T00:00:00"/>
    <d v="1899-12-30T10:17:37"/>
    <d v="2024-12-14T00:00:00"/>
    <d v="1899-12-30T10:16:58"/>
    <d v="2024-12-14T00:00:00"/>
    <d v="1899-12-30T10:47:59"/>
    <x v="0"/>
    <s v="RFCPI"/>
    <s v="7026012476"/>
    <s v="FBO"/>
    <d v="1899-12-30T00:00:00"/>
    <d v="1899-12-30T00:00:00"/>
    <d v="1899-12-30T00:00:00"/>
    <s v="Granel"/>
    <s v="E001"/>
    <x v="0"/>
    <d v="1899-12-30T00:30:22"/>
    <d v="1899-12-30T00:31:01"/>
    <n v="10"/>
    <x v="17"/>
    <x v="4"/>
    <x v="1"/>
    <n v="0"/>
    <n v="0"/>
    <s v="OK"/>
    <s v="Granel"/>
    <x v="0"/>
    <n v="0"/>
    <s v="F. MALAGA"/>
    <s v="A"/>
    <d v="1899-12-30T00:00:00"/>
    <d v="1899-12-30T00:00:00"/>
    <s v="OK"/>
    <m/>
    <m/>
    <d v="1899-12-30T00:00:00"/>
    <d v="1899-12-30T00:30:22"/>
    <n v="7"/>
    <n v="-4.5138888889001416E-4"/>
    <n v="30.366666666676796"/>
    <n v="10"/>
    <s v="Si"/>
  </r>
  <r>
    <s v="CSMA"/>
    <s v="2024057829"/>
    <x v="0"/>
    <s v="ER4758BBH"/>
    <s v="E7926JMH"/>
    <d v="2024-12-14T00:00:00"/>
    <s v="CSPM"/>
    <s v="3271"/>
    <x v="45"/>
    <s v="PA"/>
    <s v="S3"/>
    <m/>
    <d v="2024-12-14T00:00:00"/>
    <d v="1899-12-30T10:30:07"/>
    <d v="2024-12-14T00:00:00"/>
    <d v="1899-12-30T10:29:28"/>
    <d v="2024-12-14T00:00:00"/>
    <d v="1899-12-30T10:55:51"/>
    <x v="0"/>
    <s v="RFCPI"/>
    <s v="7026012477"/>
    <s v="FBO"/>
    <d v="1899-12-30T00:00:00"/>
    <d v="1899-12-30T00:00:00"/>
    <d v="1899-12-30T00:00:00"/>
    <s v="Granel"/>
    <s v="E001"/>
    <x v="0"/>
    <d v="1899-12-30T00:25:44"/>
    <d v="1899-12-30T00:26:23"/>
    <n v="10"/>
    <x v="17"/>
    <x v="4"/>
    <x v="1"/>
    <n v="0"/>
    <n v="0"/>
    <s v="OK"/>
    <s v="Granel"/>
    <x v="0"/>
    <n v="0"/>
    <s v="F. MALAGA"/>
    <s v="A"/>
    <d v="1899-12-30T00:00:00"/>
    <d v="1899-12-30T00:00:00"/>
    <s v="OK"/>
    <m/>
    <m/>
    <d v="1899-12-30T00:00:00"/>
    <d v="1899-12-30T00:25:44"/>
    <n v="7"/>
    <n v="-4.5138888889001416E-4"/>
    <n v="25.733333333332773"/>
    <n v="10"/>
    <s v="Si"/>
  </r>
  <r>
    <s v="CSMA"/>
    <s v="2024057830"/>
    <x v="0"/>
    <s v="ER4533BBP"/>
    <s v="E5811MHB"/>
    <d v="2024-12-14T00:00:00"/>
    <s v="CSPM"/>
    <s v="3271"/>
    <x v="45"/>
    <s v="PA"/>
    <s v="S3"/>
    <m/>
    <d v="2024-12-14T00:00:00"/>
    <d v="1899-12-30T10:44:40"/>
    <d v="2024-12-14T00:00:00"/>
    <d v="1899-12-30T10:44:01"/>
    <d v="2024-12-14T00:00:00"/>
    <d v="1899-12-30T11:09:09"/>
    <x v="0"/>
    <s v="RFCPI"/>
    <s v="7026012478"/>
    <s v="FBO"/>
    <d v="1899-12-30T00:00:00"/>
    <d v="1899-12-30T00:00:00"/>
    <d v="1899-12-30T00:00:00"/>
    <s v="Granel"/>
    <s v="E001"/>
    <x v="0"/>
    <d v="1899-12-30T00:24:29"/>
    <d v="1899-12-30T00:25:08"/>
    <n v="10"/>
    <x v="17"/>
    <x v="4"/>
    <x v="1"/>
    <n v="0"/>
    <n v="0"/>
    <s v="OK"/>
    <s v="Granel"/>
    <x v="0"/>
    <n v="0"/>
    <s v="F. MALAGA"/>
    <s v="A"/>
    <d v="1899-12-30T00:00:00"/>
    <d v="1899-12-30T00:00:00"/>
    <s v="OK"/>
    <m/>
    <m/>
    <d v="1899-12-30T00:00:00"/>
    <d v="1899-12-30T00:24:29"/>
    <n v="7"/>
    <n v="-4.5138888889001416E-4"/>
    <n v="24.483333333326343"/>
    <n v="11"/>
    <s v="Si"/>
  </r>
  <r>
    <s v="CSMA"/>
    <s v="2024057831"/>
    <x v="0"/>
    <s v="ER3520BBL"/>
    <s v="E4768KNH"/>
    <d v="2024-12-14T00:00:00"/>
    <s v="CSPM"/>
    <s v="3271"/>
    <x v="45"/>
    <s v="PA"/>
    <s v="S3"/>
    <m/>
    <d v="2024-12-14T00:00:00"/>
    <d v="1899-12-30T10:54:25"/>
    <d v="2024-12-14T00:00:00"/>
    <d v="1899-12-30T10:53:46"/>
    <d v="2024-12-14T00:00:00"/>
    <d v="1899-12-30T11:21:05"/>
    <x v="0"/>
    <s v="RFCPI"/>
    <s v="7026012479"/>
    <s v="FBO"/>
    <d v="1899-12-30T00:00:00"/>
    <d v="1899-12-30T00:00:00"/>
    <d v="1899-12-30T00:00:00"/>
    <s v="Granel"/>
    <s v="E001"/>
    <x v="0"/>
    <d v="1899-12-30T00:26:40"/>
    <d v="1899-12-30T00:27:19"/>
    <n v="10"/>
    <x v="17"/>
    <x v="4"/>
    <x v="1"/>
    <n v="0"/>
    <n v="0"/>
    <s v="OK"/>
    <s v="Granel"/>
    <x v="0"/>
    <n v="0"/>
    <s v="F. MALAGA"/>
    <s v="A"/>
    <d v="1899-12-30T00:00:00"/>
    <d v="1899-12-30T00:00:00"/>
    <s v="OK"/>
    <m/>
    <m/>
    <d v="1899-12-30T00:00:00"/>
    <d v="1899-12-30T00:26:40"/>
    <n v="7"/>
    <n v="-4.5138888889001416E-4"/>
    <n v="26.666666666668782"/>
    <n v="11"/>
    <s v="Si"/>
  </r>
  <r>
    <s v="CSMA"/>
    <s v="2024057832"/>
    <x v="0"/>
    <s v="ER9154BBC"/>
    <s v="E6464JZW"/>
    <d v="2024-12-14T00:00:00"/>
    <s v="CSPM"/>
    <s v="3271"/>
    <x v="45"/>
    <s v="PA"/>
    <s v="S3"/>
    <m/>
    <d v="2024-12-14T00:00:00"/>
    <d v="1899-12-30T11:00:19"/>
    <d v="2024-12-14T00:00:00"/>
    <d v="1899-12-30T10:59:40"/>
    <d v="2024-12-14T00:00:00"/>
    <d v="1899-12-30T11:25:42"/>
    <x v="0"/>
    <s v="RFCPI"/>
    <s v="7026012480"/>
    <s v="FBO"/>
    <d v="1899-12-30T00:00:00"/>
    <d v="1899-12-30T00:00:00"/>
    <d v="1899-12-30T00:00:00"/>
    <s v="Granel"/>
    <s v="E001"/>
    <x v="0"/>
    <d v="1899-12-30T00:25:23"/>
    <d v="1899-12-30T00:26:02"/>
    <n v="11"/>
    <x v="17"/>
    <x v="4"/>
    <x v="1"/>
    <n v="0"/>
    <n v="0"/>
    <s v="OK"/>
    <s v="Granel"/>
    <x v="0"/>
    <n v="0"/>
    <s v="F. MALAGA"/>
    <s v="A"/>
    <d v="1899-12-30T00:00:00"/>
    <d v="1899-12-30T00:00:00"/>
    <s v="OK"/>
    <m/>
    <m/>
    <d v="1899-12-30T00:00:00"/>
    <d v="1899-12-30T00:25:23"/>
    <n v="7"/>
    <n v="-4.5138888889001416E-4"/>
    <n v="25.38333333334079"/>
    <n v="11"/>
    <s v="Si"/>
  </r>
  <r>
    <s v="CSMA"/>
    <s v="2024057833"/>
    <x v="0"/>
    <s v="ER6822BBF"/>
    <s v="E7574KJX"/>
    <d v="2024-12-14T00:00:00"/>
    <s v="CSPM"/>
    <s v="3271"/>
    <x v="45"/>
    <s v="PA"/>
    <s v="S3"/>
    <m/>
    <d v="2024-12-14T00:00:00"/>
    <d v="1899-12-30T11:09:39"/>
    <d v="2024-12-14T00:00:00"/>
    <d v="1899-12-30T11:09:03"/>
    <d v="2024-12-14T00:00:00"/>
    <d v="1899-12-30T11:35:59"/>
    <x v="0"/>
    <s v="RFCPI"/>
    <s v="7026012481"/>
    <s v="FBO"/>
    <d v="1899-12-30T00:00:00"/>
    <d v="1899-12-30T00:00:00"/>
    <d v="1899-12-30T00:00:00"/>
    <s v="Granel"/>
    <s v="E001"/>
    <x v="0"/>
    <d v="1899-12-30T00:26:20"/>
    <d v="1899-12-30T00:26:56"/>
    <n v="11"/>
    <x v="17"/>
    <x v="4"/>
    <x v="1"/>
    <n v="0"/>
    <n v="0"/>
    <s v="OK"/>
    <s v="Granel"/>
    <x v="0"/>
    <n v="0"/>
    <s v="F. MALAGA"/>
    <s v="A"/>
    <d v="1899-12-30T00:00:00"/>
    <d v="1899-12-30T00:00:00"/>
    <s v="OK"/>
    <m/>
    <m/>
    <d v="1899-12-30T00:00:00"/>
    <d v="1899-12-30T00:26:20"/>
    <n v="7"/>
    <n v="-4.1666666665995944E-4"/>
    <n v="26.333333333337663"/>
    <n v="11"/>
    <s v="Si"/>
  </r>
  <r>
    <s v="CSMA"/>
    <s v="2024057834"/>
    <x v="0"/>
    <s v="ER2524BBY"/>
    <s v="E8306MSJ"/>
    <d v="2024-12-14T00:00:00"/>
    <s v="CSPM"/>
    <s v="3271"/>
    <x v="45"/>
    <s v="PA"/>
    <s v="S3"/>
    <m/>
    <d v="2024-12-14T00:00:00"/>
    <d v="1899-12-30T11:19:51"/>
    <d v="2024-12-14T00:00:00"/>
    <d v="1899-12-30T11:19:12"/>
    <d v="2024-12-14T00:00:00"/>
    <d v="1899-12-30T11:49:41"/>
    <x v="0"/>
    <s v="RFCPI"/>
    <s v="7026012482"/>
    <s v="FBO"/>
    <d v="1899-12-30T00:00:00"/>
    <d v="1899-12-30T00:00:00"/>
    <d v="1899-12-30T00:00:00"/>
    <s v="Granel"/>
    <s v="E001"/>
    <x v="0"/>
    <d v="1899-12-30T00:29:50"/>
    <d v="1899-12-30T00:30:29"/>
    <n v="11"/>
    <x v="17"/>
    <x v="4"/>
    <x v="1"/>
    <n v="0"/>
    <n v="0"/>
    <s v="OK"/>
    <s v="Granel"/>
    <x v="0"/>
    <n v="0"/>
    <s v="F. MALAGA"/>
    <s v="A"/>
    <d v="1899-12-30T00:00:00"/>
    <d v="1899-12-30T00:00:00"/>
    <s v="OK"/>
    <m/>
    <m/>
    <d v="1899-12-30T00:00:00"/>
    <d v="1899-12-30T00:29:50"/>
    <n v="7"/>
    <n v="-4.5138888889001416E-4"/>
    <n v="29.833333333329577"/>
    <n v="11"/>
    <s v="Si"/>
  </r>
  <r>
    <s v="CSMA"/>
    <s v="2024057835"/>
    <x v="0"/>
    <s v="ER2705BBZ"/>
    <s v="E1459JJZ"/>
    <d v="2024-12-14T00:00:00"/>
    <s v="CSPM"/>
    <s v="3271"/>
    <x v="45"/>
    <s v="PA"/>
    <s v="S3"/>
    <m/>
    <d v="2024-12-14T00:00:00"/>
    <d v="1899-12-30T11:29:06"/>
    <d v="2024-12-14T00:00:00"/>
    <d v="1899-12-30T11:28:28"/>
    <d v="2024-12-14T00:00:00"/>
    <d v="1899-12-30T11:54:24"/>
    <x v="0"/>
    <s v="RFCPI"/>
    <s v="7026012483"/>
    <s v="FBO"/>
    <d v="1899-12-30T00:00:00"/>
    <d v="1899-12-30T00:00:00"/>
    <d v="1899-12-30T00:00:00"/>
    <s v="Granel"/>
    <s v="E001"/>
    <x v="0"/>
    <d v="1899-12-30T00:25:18"/>
    <d v="1899-12-30T00:25:56"/>
    <n v="11"/>
    <x v="17"/>
    <x v="4"/>
    <x v="1"/>
    <n v="0"/>
    <n v="0"/>
    <s v="OK"/>
    <s v="Granel"/>
    <x v="0"/>
    <n v="0"/>
    <s v="F. MALAGA"/>
    <s v="A"/>
    <d v="1899-12-30T00:00:00"/>
    <d v="1899-12-30T00:00:00"/>
    <s v="OK"/>
    <m/>
    <m/>
    <d v="1899-12-30T00:00:00"/>
    <d v="1899-12-30T00:25:18"/>
    <n v="7"/>
    <n v="-4.3981481481997209E-4"/>
    <n v="25.299999999993641"/>
    <n v="11"/>
    <s v="Si"/>
  </r>
  <r>
    <s v="CSMA"/>
    <s v="2024057836"/>
    <x v="0"/>
    <s v="ER7400BBF"/>
    <s v="E8916KGF"/>
    <d v="2024-12-14T00:00:00"/>
    <s v="CSPM"/>
    <s v="3271"/>
    <x v="45"/>
    <s v="PA"/>
    <s v="S3"/>
    <m/>
    <d v="2024-12-14T00:00:00"/>
    <d v="1899-12-30T11:45:01"/>
    <d v="2024-12-14T00:00:00"/>
    <d v="1899-12-30T11:44:23"/>
    <d v="2024-12-14T00:00:00"/>
    <d v="1899-12-30T12:10:34"/>
    <x v="0"/>
    <s v="RFCPI"/>
    <s v="7026012484"/>
    <s v="FBO"/>
    <d v="1899-12-30T00:00:00"/>
    <d v="1899-12-30T00:00:00"/>
    <d v="1899-12-30T00:00:00"/>
    <s v="Granel"/>
    <s v="E001"/>
    <x v="0"/>
    <d v="1899-12-30T00:25:33"/>
    <d v="1899-12-30T00:26:11"/>
    <n v="11"/>
    <x v="17"/>
    <x v="4"/>
    <x v="1"/>
    <n v="0"/>
    <n v="0"/>
    <s v="OK"/>
    <s v="Granel"/>
    <x v="0"/>
    <n v="0"/>
    <s v="F. MALAGA"/>
    <s v="A"/>
    <d v="1899-12-30T00:00:00"/>
    <d v="1899-12-30T00:00:00"/>
    <s v="OK"/>
    <m/>
    <m/>
    <d v="1899-12-30T00:00:00"/>
    <d v="1899-12-30T00:25:33"/>
    <n v="7"/>
    <n v="-4.398148148200276E-4"/>
    <n v="25.549999999991922"/>
    <n v="12"/>
    <s v="Si"/>
  </r>
  <r>
    <s v="CSMA"/>
    <s v="2024057837"/>
    <x v="0"/>
    <s v="EMA02414R"/>
    <s v="E4258HML"/>
    <d v="2024-12-14T00:00:00"/>
    <s v="CSPM"/>
    <s v="3271"/>
    <x v="45"/>
    <s v="PA"/>
    <s v="S3"/>
    <m/>
    <d v="2024-12-14T00:00:00"/>
    <d v="1899-12-30T11:48:45"/>
    <d v="2024-12-14T00:00:00"/>
    <d v="1899-12-30T11:48:07"/>
    <d v="2024-12-14T00:00:00"/>
    <d v="1899-12-30T12:13:25"/>
    <x v="0"/>
    <s v="RFCPI"/>
    <s v="7026012485"/>
    <s v="FBO"/>
    <d v="1899-12-30T00:00:00"/>
    <d v="1899-12-30T00:00:00"/>
    <d v="1899-12-30T00:00:00"/>
    <s v="Granel"/>
    <s v="E001"/>
    <x v="0"/>
    <d v="1899-12-30T00:24:40"/>
    <d v="1899-12-30T00:25:18"/>
    <n v="11"/>
    <x v="17"/>
    <x v="4"/>
    <x v="1"/>
    <n v="0"/>
    <n v="0"/>
    <s v="OK"/>
    <s v="Granel"/>
    <x v="0"/>
    <n v="0"/>
    <s v="F. MALAGA"/>
    <s v="A"/>
    <d v="1899-12-30T00:00:00"/>
    <d v="1899-12-30T00:00:00"/>
    <s v="OK"/>
    <m/>
    <m/>
    <d v="1899-12-30T00:00:00"/>
    <d v="1899-12-30T00:24:40"/>
    <n v="7"/>
    <n v="-4.3981481480998008E-4"/>
    <n v="24.666666666667272"/>
    <n v="12"/>
    <s v="Si"/>
  </r>
  <r>
    <s v="CSMA"/>
    <s v="2024057838"/>
    <x v="0"/>
    <s v="ER0860BBM"/>
    <s v="E5730JVY"/>
    <d v="2024-12-14T00:00:00"/>
    <s v="CSPM"/>
    <s v="3271"/>
    <x v="45"/>
    <s v="PA"/>
    <s v="S3"/>
    <m/>
    <d v="2024-12-14T00:00:00"/>
    <d v="1899-12-30T12:20:37"/>
    <d v="2024-12-14T00:00:00"/>
    <d v="1899-12-30T12:20:00"/>
    <d v="2024-12-14T00:00:00"/>
    <d v="1899-12-30T12:42:08"/>
    <x v="0"/>
    <s v="RFCPI"/>
    <s v="7026012486"/>
    <s v="FBO"/>
    <d v="1899-12-30T00:00:00"/>
    <d v="1899-12-30T00:00:00"/>
    <d v="1899-12-30T00:00:00"/>
    <s v="Granel"/>
    <s v="E001"/>
    <x v="0"/>
    <d v="1899-12-30T00:21:31"/>
    <d v="1899-12-30T00:22:08"/>
    <n v="12"/>
    <x v="17"/>
    <x v="4"/>
    <x v="1"/>
    <n v="0"/>
    <n v="0"/>
    <s v="OK"/>
    <s v="Granel"/>
    <x v="0"/>
    <n v="0"/>
    <s v="F. MALAGA"/>
    <s v="A"/>
    <d v="1899-12-30T00:00:00"/>
    <d v="1899-12-30T00:00:00"/>
    <s v="OK"/>
    <m/>
    <m/>
    <d v="1899-12-30T00:00:00"/>
    <d v="1899-12-30T00:21:31"/>
    <n v="7"/>
    <n v="-4.2824074074010454E-4"/>
    <n v="21.516666666667099"/>
    <n v="12"/>
    <s v="Si"/>
  </r>
  <r>
    <s v="CSMA"/>
    <s v="2024057839"/>
    <x v="0"/>
    <s v="ER4763BBY"/>
    <s v="E4421MGY"/>
    <d v="2024-12-14T00:00:00"/>
    <s v="CSPM"/>
    <s v="3271"/>
    <x v="45"/>
    <s v="PA"/>
    <s v="S3"/>
    <m/>
    <d v="2024-12-14T00:00:00"/>
    <d v="1899-12-30T12:25:43"/>
    <d v="2024-12-14T00:00:00"/>
    <d v="1899-12-30T12:25:04"/>
    <d v="2024-12-14T00:00:00"/>
    <d v="1899-12-30T12:43:53"/>
    <x v="0"/>
    <s v="RFCPI"/>
    <s v="7026012487"/>
    <s v="FBO"/>
    <d v="1899-12-30T00:00:00"/>
    <d v="1899-12-30T00:00:00"/>
    <d v="1899-12-30T00:00:00"/>
    <s v="Granel"/>
    <s v="E001"/>
    <x v="0"/>
    <d v="1899-12-30T00:18:10"/>
    <d v="1899-12-30T00:18:49"/>
    <n v="12"/>
    <x v="17"/>
    <x v="4"/>
    <x v="1"/>
    <n v="0"/>
    <n v="0"/>
    <s v="OK"/>
    <s v="Granel"/>
    <x v="0"/>
    <n v="0"/>
    <s v="F. MALAGA"/>
    <s v="A"/>
    <d v="1899-12-30T00:00:00"/>
    <d v="1899-12-30T00:00:00"/>
    <s v="OK"/>
    <m/>
    <m/>
    <d v="1899-12-30T00:00:00"/>
    <d v="1899-12-30T00:18:10"/>
    <n v="7"/>
    <n v="-4.5138888889006967E-4"/>
    <n v="18.166666666665456"/>
    <n v="12"/>
    <s v="Si"/>
  </r>
  <r>
    <s v="CSMA"/>
    <s v="2024057840"/>
    <x v="0"/>
    <s v="ELE02494R"/>
    <s v="E7977MGZ"/>
    <d v="2024-12-14T00:00:00"/>
    <s v="CSPM"/>
    <s v="3271"/>
    <x v="45"/>
    <s v="PA"/>
    <s v="S3"/>
    <m/>
    <d v="2024-12-14T00:00:00"/>
    <d v="1899-12-30T12:28:04"/>
    <d v="2024-12-14T00:00:00"/>
    <d v="1899-12-30T12:27:26"/>
    <d v="2024-12-14T00:00:00"/>
    <d v="1899-12-30T12:59:54"/>
    <x v="0"/>
    <s v="RFCPI"/>
    <s v="7026012488"/>
    <s v="FBO"/>
    <d v="1899-12-30T00:00:00"/>
    <d v="1899-12-30T00:00:00"/>
    <d v="1899-12-30T00:00:00"/>
    <s v="Granel"/>
    <s v="E001"/>
    <x v="0"/>
    <d v="1899-12-30T00:31:50"/>
    <d v="1899-12-30T00:32:28"/>
    <n v="12"/>
    <x v="17"/>
    <x v="4"/>
    <x v="1"/>
    <n v="0"/>
    <n v="0"/>
    <s v="OK"/>
    <s v="Granel"/>
    <x v="0"/>
    <n v="0"/>
    <s v="F. MALAGA"/>
    <s v="A"/>
    <d v="1899-12-30T00:00:00"/>
    <d v="1899-12-30T00:00:00"/>
    <s v="OK"/>
    <m/>
    <m/>
    <d v="1899-12-30T00:00:00"/>
    <d v="1899-12-30T00:31:50"/>
    <n v="7"/>
    <n v="-4.3981481480992457E-4"/>
    <n v="31.833333333331169"/>
    <n v="12"/>
    <s v="Si"/>
  </r>
  <r>
    <s v="CSMA"/>
    <s v="2024057841"/>
    <x v="0"/>
    <s v="ER4758BBH"/>
    <s v="E7926JMH"/>
    <d v="2024-12-14T00:00:00"/>
    <s v="CSPM"/>
    <s v="3271"/>
    <x v="45"/>
    <s v="PA"/>
    <s v="S3"/>
    <m/>
    <d v="2024-12-14T00:00:00"/>
    <d v="1899-12-30T13:06:44"/>
    <d v="2024-12-14T00:00:00"/>
    <d v="1899-12-30T13:06:07"/>
    <d v="2024-12-14T00:00:00"/>
    <d v="1899-12-30T13:30:30"/>
    <x v="0"/>
    <s v="RFCPI"/>
    <s v="7026012489"/>
    <s v="FBO"/>
    <d v="1899-12-30T00:00:00"/>
    <d v="1899-12-30T00:00:00"/>
    <d v="1899-12-30T00:00:00"/>
    <s v="Granel"/>
    <s v="E001"/>
    <x v="0"/>
    <d v="1899-12-30T00:23:46"/>
    <d v="1899-12-30T00:24:23"/>
    <n v="13"/>
    <x v="17"/>
    <x v="4"/>
    <x v="1"/>
    <n v="0"/>
    <n v="0"/>
    <s v="OK"/>
    <s v="Granel"/>
    <x v="0"/>
    <n v="0"/>
    <s v="F. MALAGA"/>
    <s v="A"/>
    <d v="1899-12-30T00:00:00"/>
    <d v="1899-12-30T00:00:00"/>
    <s v="OK"/>
    <m/>
    <m/>
    <d v="1899-12-30T00:00:00"/>
    <d v="1899-12-30T00:23:46"/>
    <n v="7"/>
    <n v="-4.2824074073999352E-4"/>
    <n v="23.766666666667131"/>
    <n v="13"/>
    <s v="Si"/>
  </r>
  <r>
    <s v="CSMA"/>
    <s v="2024057842"/>
    <x v="0"/>
    <s v="EB10320R"/>
    <s v="E4291FWJ"/>
    <d v="2024-12-14T00:00:00"/>
    <s v="CSPM"/>
    <s v="3271"/>
    <x v="45"/>
    <s v="PA"/>
    <s v="S3"/>
    <m/>
    <d v="2024-12-14T00:00:00"/>
    <d v="1899-12-30T13:29:19"/>
    <d v="2024-12-14T00:00:00"/>
    <d v="1899-12-30T13:28:41"/>
    <d v="2024-12-14T00:00:00"/>
    <d v="1899-12-30T13:45:40"/>
    <x v="0"/>
    <s v="RFCPI"/>
    <s v="7026012490"/>
    <s v="FBO"/>
    <d v="1899-12-30T00:00:00"/>
    <d v="1899-12-30T00:00:00"/>
    <d v="1899-12-30T00:00:00"/>
    <s v="Granel"/>
    <s v="E001"/>
    <x v="0"/>
    <d v="1899-12-30T00:16:21"/>
    <d v="1899-12-30T00:16:59"/>
    <n v="13"/>
    <x v="17"/>
    <x v="4"/>
    <x v="1"/>
    <n v="0"/>
    <n v="0"/>
    <s v="OK"/>
    <s v="Granel"/>
    <x v="0"/>
    <n v="0"/>
    <s v="F. MALAGA"/>
    <s v="A"/>
    <d v="1899-12-30T00:00:00"/>
    <d v="1899-12-30T00:00:00"/>
    <s v="OK"/>
    <m/>
    <m/>
    <d v="1899-12-30T00:00:00"/>
    <d v="1899-12-30T00:16:21"/>
    <n v="7"/>
    <n v="-4.3981481480992457E-4"/>
    <n v="16.350000000004794"/>
    <n v="13"/>
    <s v="Si"/>
  </r>
  <r>
    <s v="CSMA"/>
    <s v="2024057843"/>
    <x v="0"/>
    <s v="ER3520BBL"/>
    <s v="E4768KNH"/>
    <d v="2024-12-14T00:00:00"/>
    <s v="CSPM"/>
    <s v="3271"/>
    <x v="45"/>
    <s v="PA"/>
    <s v="S3"/>
    <m/>
    <d v="2024-12-14T00:00:00"/>
    <d v="1899-12-30T13:31:44"/>
    <d v="2024-12-14T00:00:00"/>
    <d v="1899-12-30T13:31:05"/>
    <d v="2024-12-14T00:00:00"/>
    <d v="1899-12-30T13:58:48"/>
    <x v="0"/>
    <s v="RFCPI"/>
    <s v="7026012491"/>
    <s v="FBO"/>
    <d v="1899-12-30T00:00:00"/>
    <d v="1899-12-30T00:00:00"/>
    <d v="1899-12-30T00:00:00"/>
    <s v="Granel"/>
    <s v="E001"/>
    <x v="0"/>
    <d v="1899-12-30T00:27:04"/>
    <d v="1899-12-30T00:27:43"/>
    <n v="13"/>
    <x v="17"/>
    <x v="4"/>
    <x v="1"/>
    <n v="0"/>
    <n v="0"/>
    <s v="OK"/>
    <s v="Granel"/>
    <x v="0"/>
    <n v="0"/>
    <s v="F. MALAGA"/>
    <s v="A"/>
    <d v="1899-12-30T00:00:00"/>
    <d v="1899-12-30T00:00:00"/>
    <s v="OK"/>
    <m/>
    <m/>
    <d v="1899-12-30T00:00:00"/>
    <d v="1899-12-30T00:27:04"/>
    <n v="7"/>
    <n v="-4.5138888889006967E-4"/>
    <n v="27.066666666671964"/>
    <n v="13"/>
    <s v="Si"/>
  </r>
  <r>
    <s v="CSMA"/>
    <s v="2024057888"/>
    <x v="0"/>
    <s v="EB10320R"/>
    <s v="E4291FWJ"/>
    <d v="2024-12-16T00:00:00"/>
    <s v="CSPM"/>
    <s v="3264"/>
    <x v="35"/>
    <s v="PA"/>
    <s v="S1"/>
    <m/>
    <d v="2024-12-16T00:00:00"/>
    <d v="1899-12-30T07:32:13"/>
    <d v="2024-12-16T00:00:00"/>
    <d v="1899-12-30T07:31:23"/>
    <d v="2024-12-16T00:00:00"/>
    <d v="1899-12-30T08:50:03"/>
    <x v="0"/>
    <s v="RFCPI"/>
    <s v="7026012494"/>
    <s v="FBO"/>
    <d v="1899-12-30T01:19:30"/>
    <d v="1899-12-30T01:18:40"/>
    <d v="1899-12-30T00:00:50"/>
    <s v="Granel"/>
    <s v="E001"/>
    <x v="0"/>
    <d v="1899-12-30T01:17:50"/>
    <d v="1899-12-30T01:18:40"/>
    <n v="7"/>
    <x v="11"/>
    <x v="5"/>
    <x v="1"/>
    <n v="0"/>
    <n v="0"/>
    <s v="OK"/>
    <s v="Granel"/>
    <x v="0"/>
    <n v="0"/>
    <s v="F. MALAGA"/>
    <s v="B"/>
    <d v="1899-12-30T00:00:50"/>
    <d v="1899-12-30T00:00:50"/>
    <s v="OK"/>
    <m/>
    <m/>
    <d v="1899-12-30T00:00:00"/>
    <d v="1899-12-30T01:17:50"/>
    <n v="2"/>
    <n v="-5.787037037000009E-4"/>
    <n v="77.833333333339155"/>
    <n v="8"/>
    <s v="No"/>
  </r>
  <r>
    <s v="CSMA"/>
    <s v="2024057940"/>
    <x v="0"/>
    <s v="ER8585BBG"/>
    <s v="E1939KRK"/>
    <d v="2024-12-16T00:00:00"/>
    <s v="CSPM"/>
    <s v="3264"/>
    <x v="35"/>
    <s v="PA"/>
    <s v="S1"/>
    <m/>
    <d v="2024-12-16T00:00:00"/>
    <d v="1899-12-30T10:57:37"/>
    <d v="2024-12-16T00:00:00"/>
    <d v="1899-12-30T10:56:47"/>
    <d v="2024-12-16T00:00:00"/>
    <d v="1899-12-30T11:26:27"/>
    <x v="0"/>
    <s v="RFCPI"/>
    <s v="7026012500"/>
    <s v="FBO"/>
    <d v="1899-12-30T00:30:30"/>
    <d v="1899-12-30T00:29:40"/>
    <d v="1899-12-30T00:00:50"/>
    <s v="Granel"/>
    <s v="E001"/>
    <x v="0"/>
    <d v="1899-12-30T00:28:50"/>
    <d v="1899-12-30T00:29:40"/>
    <n v="10"/>
    <x v="11"/>
    <x v="5"/>
    <x v="1"/>
    <n v="0"/>
    <n v="0"/>
    <s v="OK"/>
    <s v="Granel"/>
    <x v="0"/>
    <n v="0"/>
    <s v="F. MALAGA"/>
    <s v="A"/>
    <d v="1899-12-30T00:00:50"/>
    <d v="1899-12-30T00:00:50"/>
    <s v="OK"/>
    <m/>
    <m/>
    <d v="1899-12-30T00:00:00"/>
    <d v="1899-12-30T00:28:50"/>
    <n v="2"/>
    <n v="-5.787037037000009E-4"/>
    <n v="28.833333333336054"/>
    <n v="11"/>
    <s v="Si"/>
  </r>
  <r>
    <s v="CSMA"/>
    <s v="2024057941"/>
    <x v="0"/>
    <s v="ER4763BBY"/>
    <s v="E4421MGY"/>
    <d v="2024-12-16T00:00:00"/>
    <s v="CSPM"/>
    <s v="3264"/>
    <x v="35"/>
    <s v="PA"/>
    <s v="S1"/>
    <m/>
    <d v="2024-12-16T00:00:00"/>
    <d v="1899-12-30T10:58:29"/>
    <d v="2024-12-16T00:00:00"/>
    <d v="1899-12-30T10:57:39"/>
    <d v="2024-12-16T00:00:00"/>
    <d v="1899-12-30T11:34:49"/>
    <x v="0"/>
    <s v="RFCPI"/>
    <s v="7026012501"/>
    <s v="FBO"/>
    <d v="1899-12-30T00:38:00"/>
    <d v="1899-12-30T00:37:10"/>
    <d v="1899-12-30T00:00:50"/>
    <s v="Granel"/>
    <s v="E001"/>
    <x v="0"/>
    <d v="1899-12-30T00:36:20"/>
    <d v="1899-12-30T00:37:10"/>
    <n v="10"/>
    <x v="11"/>
    <x v="5"/>
    <x v="1"/>
    <n v="0"/>
    <n v="0"/>
    <s v="OK"/>
    <s v="Granel"/>
    <x v="0"/>
    <n v="0"/>
    <s v="F. MALAGA"/>
    <s v="A"/>
    <d v="1899-12-30T00:00:50"/>
    <d v="1899-12-30T00:00:50"/>
    <s v="OK"/>
    <m/>
    <m/>
    <d v="1899-12-30T00:00:00"/>
    <d v="1899-12-30T00:36:20"/>
    <n v="2"/>
    <n v="-5.787037037000009E-4"/>
    <n v="36.333333333331232"/>
    <n v="11"/>
    <s v="Si"/>
  </r>
  <r>
    <s v="CSMA"/>
    <s v="2024057945"/>
    <x v="0"/>
    <s v="ER7400BBF"/>
    <s v="E8916KGF"/>
    <d v="2024-12-16T00:00:00"/>
    <s v="CSPM"/>
    <s v="3264"/>
    <x v="35"/>
    <s v="PA"/>
    <s v="S1"/>
    <m/>
    <d v="2024-12-16T00:00:00"/>
    <d v="1899-12-30T11:18:01"/>
    <d v="2024-12-16T00:00:00"/>
    <d v="1899-12-30T11:17:11"/>
    <d v="2024-12-16T00:00:00"/>
    <d v="1899-12-30T11:48:26"/>
    <x v="0"/>
    <s v="RFCPI"/>
    <s v="7026012502"/>
    <s v="FBO"/>
    <d v="1899-12-30T00:32:05"/>
    <d v="1899-12-30T00:31:15"/>
    <d v="1899-12-30T00:00:50"/>
    <s v="Granel"/>
    <s v="E001"/>
    <x v="0"/>
    <d v="1899-12-30T00:30:25"/>
    <d v="1899-12-30T00:31:15"/>
    <n v="11"/>
    <x v="11"/>
    <x v="5"/>
    <x v="1"/>
    <n v="0"/>
    <n v="0"/>
    <s v="OK"/>
    <s v="Granel"/>
    <x v="0"/>
    <n v="0"/>
    <s v="F. MALAGA"/>
    <s v="A"/>
    <d v="1899-12-30T00:00:50"/>
    <d v="1899-12-30T00:00:50"/>
    <s v="OK"/>
    <m/>
    <m/>
    <d v="1899-12-30T00:00:00"/>
    <d v="1899-12-30T00:30:25"/>
    <n v="2"/>
    <n v="-5.7870370370999291E-4"/>
    <n v="30.416666666659218"/>
    <n v="11"/>
    <s v="Si"/>
  </r>
  <r>
    <s v="CSMA"/>
    <s v="2024057999"/>
    <x v="0"/>
    <s v="EMA02414R"/>
    <s v="E4258HML"/>
    <d v="2024-12-16T00:00:00"/>
    <s v="CSPM"/>
    <s v="3264"/>
    <x v="35"/>
    <s v="PA"/>
    <s v="S1"/>
    <m/>
    <d v="2024-12-16T00:00:00"/>
    <d v="1899-12-30T13:04:59"/>
    <d v="2024-12-16T00:00:00"/>
    <d v="1899-12-30T13:04:10"/>
    <d v="2024-12-16T00:00:00"/>
    <d v="1899-12-30T13:40:28"/>
    <x v="0"/>
    <s v="RFCPI"/>
    <s v="7026012505"/>
    <s v="FBO"/>
    <d v="1899-12-30T00:37:07"/>
    <d v="1899-12-30T00:36:18"/>
    <d v="1899-12-30T00:00:49"/>
    <s v="Granel"/>
    <s v="E001"/>
    <x v="0"/>
    <d v="1899-12-30T00:35:29"/>
    <d v="1899-12-30T00:36:18"/>
    <n v="13"/>
    <x v="11"/>
    <x v="5"/>
    <x v="1"/>
    <n v="0"/>
    <n v="0"/>
    <s v="OK"/>
    <s v="Granel"/>
    <x v="0"/>
    <n v="0"/>
    <s v="F. MALAGA"/>
    <s v="A"/>
    <d v="1899-12-30T00:00:49"/>
    <d v="1899-12-30T00:00:49"/>
    <s v="OK"/>
    <m/>
    <m/>
    <d v="1899-12-30T00:00:00"/>
    <d v="1899-12-30T00:35:29"/>
    <n v="2"/>
    <n v="-5.6712962962002234E-4"/>
    <n v="35.483333333342287"/>
    <n v="13"/>
    <s v="Si"/>
  </r>
  <r>
    <s v="CSMA"/>
    <s v="2024058001"/>
    <x v="0"/>
    <s v="EB10320R"/>
    <s v="E4291FWJ"/>
    <d v="2024-12-16T00:00:00"/>
    <s v="CSPM"/>
    <s v="3264"/>
    <x v="35"/>
    <s v="PA"/>
    <s v="S1"/>
    <m/>
    <d v="2024-12-16T00:00:00"/>
    <d v="1899-12-30T13:18:23"/>
    <d v="2024-12-16T00:00:00"/>
    <d v="1899-12-30T13:17:33"/>
    <d v="2024-12-16T00:00:00"/>
    <d v="1899-12-30T13:56:16"/>
    <x v="0"/>
    <s v="RFCPI"/>
    <s v="7026012506"/>
    <s v="FBO"/>
    <d v="1899-12-30T00:39:33"/>
    <d v="1899-12-30T00:38:43"/>
    <d v="1899-12-30T00:00:50"/>
    <s v="Granel"/>
    <s v="E001"/>
    <x v="0"/>
    <d v="1899-12-30T00:37:53"/>
    <d v="1899-12-30T00:38:43"/>
    <n v="13"/>
    <x v="11"/>
    <x v="5"/>
    <x v="1"/>
    <n v="0"/>
    <n v="0"/>
    <s v="OK"/>
    <s v="Granel"/>
    <x v="0"/>
    <n v="0"/>
    <s v="F. MALAGA"/>
    <s v="A"/>
    <d v="1899-12-30T00:00:50"/>
    <d v="1899-12-30T00:00:50"/>
    <s v="OK"/>
    <m/>
    <m/>
    <d v="1899-12-30T00:00:00"/>
    <d v="1899-12-30T00:37:53"/>
    <n v="2"/>
    <n v="-5.7870370370005642E-4"/>
    <n v="37.88333333333275"/>
    <n v="13"/>
    <s v="Si"/>
  </r>
  <r>
    <s v="CSMA"/>
    <s v="2024058256"/>
    <x v="0"/>
    <s v="ER2524BBY"/>
    <s v="E8306MSJ"/>
    <d v="2024-12-17T00:00:00"/>
    <s v="CSPM"/>
    <s v="3264"/>
    <x v="35"/>
    <s v="PA"/>
    <s v="S1"/>
    <m/>
    <d v="2024-12-17T00:00:00"/>
    <d v="1899-12-30T14:09:38"/>
    <d v="2024-12-17T00:00:00"/>
    <d v="1899-12-30T14:08:49"/>
    <d v="2024-12-17T00:00:00"/>
    <d v="1899-12-30T14:40:30"/>
    <x v="0"/>
    <s v="RFCPI"/>
    <s v="7026012528"/>
    <s v="FBO"/>
    <d v="1899-12-30T00:32:30"/>
    <d v="1899-12-30T00:31:41"/>
    <d v="1899-12-30T00:00:49"/>
    <s v="Granel"/>
    <s v="E001"/>
    <x v="0"/>
    <d v="1899-12-30T00:30:52"/>
    <d v="1899-12-30T00:31:41"/>
    <n v="14"/>
    <x v="12"/>
    <x v="5"/>
    <x v="1"/>
    <n v="0"/>
    <n v="0"/>
    <s v="OK"/>
    <s v="Granel"/>
    <x v="0"/>
    <n v="0"/>
    <s v="F. MALAGA"/>
    <s v="A"/>
    <d v="1899-12-30T00:00:49"/>
    <d v="1899-12-30T00:00:49"/>
    <s v="OK"/>
    <m/>
    <m/>
    <d v="1899-12-30T00:00:00"/>
    <d v="1899-12-30T00:30:52"/>
    <n v="3"/>
    <n v="-5.6712962963001434E-4"/>
    <n v="30.866666666659128"/>
    <n v="14"/>
    <s v="Si"/>
  </r>
  <r>
    <s v="CSMA"/>
    <s v=""/>
    <x v="0"/>
    <s v="ER2349BCD"/>
    <s v="E6468JZW"/>
    <d v="2024-12-17T00:00:00"/>
    <s v="CSCB"/>
    <s v="3269"/>
    <x v="36"/>
    <s v="PA"/>
    <s v="PA"/>
    <m/>
    <d v="2024-12-17T00:00:00"/>
    <d v="1899-12-30T19:53:00"/>
    <d v="2024-12-17T00:00:00"/>
    <d v="1899-12-30T19:54:00"/>
    <d v="2024-12-17T00:00:00"/>
    <d v="1899-12-30T19:56:00"/>
    <x v="192"/>
    <s v="EAM_SAP_ALL"/>
    <s v="7026012533"/>
    <s v="FBO"/>
    <d v="1899-12-30T00:03:00"/>
    <d v="1899-12-30T00:02:00"/>
    <d v="1899-12-30T00:01:00"/>
    <s v="Granel"/>
    <s v="E001"/>
    <x v="0"/>
    <d v="1899-12-30T00:03:00"/>
    <d v="1899-12-30T00:02:00"/>
    <n v="19"/>
    <x v="12"/>
    <x v="5"/>
    <x v="1"/>
    <n v="1"/>
    <n v="0"/>
    <s v="KO"/>
    <s v="Granel"/>
    <x v="0"/>
    <n v="1"/>
    <s v="F. MALAGA"/>
    <s v="A"/>
    <d v="1899-12-30T00:01:00"/>
    <d v="1899-12-30T00:01:00"/>
    <s v="OK"/>
    <m/>
    <m/>
    <d v="1899-12-30T00:00:00"/>
    <d v="1899-12-30T00:03:00"/>
    <n v="3"/>
    <d v="1899-12-30T00:01:00"/>
    <n v="3.0000000000097415"/>
    <n v="19"/>
    <s v="Si"/>
  </r>
  <r>
    <s v="CSMA"/>
    <s v="2025000451"/>
    <x v="0"/>
    <s v="ER6007BBG"/>
    <s v="E4954KGF"/>
    <d v="2025-01-07T00:00:00"/>
    <s v="CSPM"/>
    <s v="3264"/>
    <x v="35"/>
    <s v="PA"/>
    <s v="S1"/>
    <m/>
    <d v="2025-01-07T00:00:00"/>
    <d v="1899-12-30T15:57:40"/>
    <d v="2025-01-07T00:00:00"/>
    <d v="1899-12-30T15:56:24"/>
    <d v="2025-01-07T00:00:00"/>
    <d v="1899-12-30T16:37:01"/>
    <x v="0"/>
    <s v="RFCPI"/>
    <s v="7026012666"/>
    <s v="FBO"/>
    <d v="1899-12-30T00:41:53"/>
    <d v="1899-12-30T00:40:37"/>
    <d v="1899-12-30T00:01:16"/>
    <s v="Granel"/>
    <s v="E001"/>
    <x v="0"/>
    <d v="1899-12-30T00:39:21"/>
    <d v="1899-12-30T00:40:37"/>
    <n v="15"/>
    <x v="5"/>
    <x v="3"/>
    <x v="1"/>
    <n v="0"/>
    <n v="0"/>
    <s v="OK"/>
    <s v="Granel"/>
    <x v="1"/>
    <n v="0"/>
    <s v="F. MALAGA"/>
    <s v="A"/>
    <d v="1899-12-30T00:01:16"/>
    <d v="1899-12-30T00:01:16"/>
    <s v="OK"/>
    <m/>
    <m/>
    <d v="1899-12-30T00:00:00"/>
    <d v="1899-12-30T00:39:21"/>
    <n v="3"/>
    <n v="-8.7962962962995217E-4"/>
    <n v="39.350000000001671"/>
    <n v="16"/>
    <s v="Si"/>
  </r>
  <r>
    <s v="CSMA"/>
    <s v="2024057364"/>
    <x v="0"/>
    <s v="EE0224HDX"/>
    <s v="EE0224HDX"/>
    <d v="2024-12-12T00:00:00"/>
    <m/>
    <s v="3282"/>
    <x v="40"/>
    <s v="PA"/>
    <m/>
    <m/>
    <d v="2024-12-12T00:00:00"/>
    <d v="1899-12-30T07:22:48"/>
    <d v="2024-12-12T00:00:00"/>
    <d v="1899-12-30T07:22:07"/>
    <d v="2024-12-12T00:00:00"/>
    <d v="1899-12-30T07:48:09"/>
    <x v="215"/>
    <s v="FGARCIAR"/>
    <s v="8800000034"/>
    <s v="FBO"/>
    <d v="1899-12-30T00:26:43"/>
    <d v="1899-12-30T00:26:02"/>
    <d v="1899-12-30T00:00:41"/>
    <s v="Ensacado"/>
    <s v="E002"/>
    <x v="2"/>
    <d v="1899-12-30T00:25:21"/>
    <d v="1899-12-30T00:26:02"/>
    <n v="7"/>
    <x v="8"/>
    <x v="4"/>
    <x v="2"/>
    <n v="0"/>
    <n v="0"/>
    <s v="OK"/>
    <s v="Ensacado"/>
    <x v="0"/>
    <n v="0"/>
    <s v="F. MALAGA"/>
    <s v="A"/>
    <d v="1899-12-30T00:00:41"/>
    <d v="1899-12-30T00:00:41"/>
    <s v="OK"/>
    <m/>
    <m/>
    <d v="1899-12-30T00:00:00"/>
    <d v="1899-12-30T00:25:21"/>
    <n v="5"/>
    <n v="-4.7453703703997929E-4"/>
    <n v="25.35000000000484"/>
    <n v="7"/>
    <s v="Si"/>
  </r>
  <r>
    <s v="CSMA"/>
    <s v="2024057507"/>
    <x v="0"/>
    <s v="ER0860BBM"/>
    <s v="E5730JVY"/>
    <d v="2024-12-12T00:00:00"/>
    <m/>
    <s v="3264"/>
    <x v="35"/>
    <s v="PA"/>
    <s v="S1"/>
    <m/>
    <d v="2024-12-12T00:00:00"/>
    <d v="1899-12-30T13:41:25"/>
    <d v="2024-12-12T00:00:00"/>
    <d v="1899-12-30T13:40:44"/>
    <d v="2024-12-12T00:00:00"/>
    <d v="1899-12-30T14:26:29"/>
    <x v="0"/>
    <s v="RFCPI"/>
    <s v="8800000035"/>
    <s v="FBO"/>
    <d v="1899-12-30T00:46:26"/>
    <d v="1899-12-30T00:45:45"/>
    <d v="1899-12-30T00:00:41"/>
    <s v="Granel"/>
    <s v="E001"/>
    <x v="2"/>
    <d v="1899-12-30T00:45:04"/>
    <d v="1899-12-30T00:45:45"/>
    <n v="13"/>
    <x v="8"/>
    <x v="4"/>
    <x v="1"/>
    <n v="0"/>
    <n v="0"/>
    <s v="OK"/>
    <s v="Granel"/>
    <x v="0"/>
    <n v="0"/>
    <s v="F. MALAGA"/>
    <s v="B"/>
    <d v="1899-12-30T00:00:41"/>
    <d v="1899-12-30T00:00:41"/>
    <s v="OK"/>
    <m/>
    <m/>
    <d v="1899-12-30T00:00:00"/>
    <d v="1899-12-30T00:45:04"/>
    <n v="5"/>
    <n v="-4.7453703703992378E-4"/>
    <n v="45.066666666672056"/>
    <n v="14"/>
    <s v="No"/>
  </r>
  <r>
    <s v="CSMA"/>
    <s v="2024057525"/>
    <x v="0"/>
    <s v="ER0527BCB"/>
    <s v="E0680JVK"/>
    <d v="2024-12-12T00:00:00"/>
    <m/>
    <s v="3283"/>
    <x v="38"/>
    <s v="PA"/>
    <m/>
    <m/>
    <d v="2024-12-12T00:00:00"/>
    <d v="1899-12-30T14:25:04"/>
    <d v="2024-12-12T00:00:00"/>
    <d v="1899-12-30T16:28:01"/>
    <d v="2024-12-12T00:00:00"/>
    <d v="1899-12-30T15:14:24"/>
    <x v="216"/>
    <s v="JSANTOSL"/>
    <s v="8800000036"/>
    <s v="FBO"/>
    <d v="1899-12-30T03:16:34"/>
    <d v="1899-12-30T01:13:37"/>
    <d v="1899-12-30T02:02:57"/>
    <s v="Ensacado"/>
    <s v="E002"/>
    <x v="2"/>
    <d v="1899-12-30T00:49:20"/>
    <n v="-5.1122685185190031E-2"/>
    <n v="14"/>
    <x v="8"/>
    <x v="4"/>
    <x v="2"/>
    <n v="0"/>
    <n v="0"/>
    <s v="OK"/>
    <s v="Ensacado"/>
    <x v="0"/>
    <n v="0"/>
    <s v="F. MALAGA"/>
    <s v="B"/>
    <d v="1899-12-30T02:02:57"/>
    <d v="1899-12-30T01:04:57"/>
    <s v="KO"/>
    <m/>
    <m/>
    <d v="1899-12-30T00:00:00"/>
    <d v="1899-12-30T00:49:20"/>
    <n v="5"/>
    <d v="1899-12-30T02:02:57"/>
    <n v="49.33333333333438"/>
    <n v="15"/>
    <s v="No"/>
  </r>
  <r>
    <s v="CSMA"/>
    <s v="2024057596"/>
    <x v="0"/>
    <s v="EVA01741R"/>
    <s v="E5813KFK"/>
    <d v="2024-12-13T00:00:00"/>
    <m/>
    <s v="3262"/>
    <x v="43"/>
    <s v="PA"/>
    <s v="S6"/>
    <m/>
    <d v="2024-12-13T00:00:00"/>
    <d v="1899-12-30T07:18:16"/>
    <d v="2024-12-13T00:00:00"/>
    <d v="1899-12-30T07:17:36"/>
    <d v="2024-12-13T00:00:00"/>
    <d v="1899-12-30T07:53:22"/>
    <x v="0"/>
    <s v="RFCPI"/>
    <s v="8800000037"/>
    <s v="FBO"/>
    <d v="1899-12-30T00:36:26"/>
    <d v="1899-12-30T00:35:46"/>
    <d v="1899-12-30T00:00:40"/>
    <s v="Granel"/>
    <s v="E001"/>
    <x v="2"/>
    <d v="1899-12-30T00:35:06"/>
    <d v="1899-12-30T00:35:46"/>
    <n v="7"/>
    <x v="9"/>
    <x v="4"/>
    <x v="1"/>
    <n v="0"/>
    <n v="0"/>
    <s v="OK"/>
    <s v="Granel"/>
    <x v="0"/>
    <n v="0"/>
    <s v="F. MALAGA"/>
    <s v="A"/>
    <d v="1899-12-30T00:00:40"/>
    <d v="1899-12-30T00:00:40"/>
    <s v="OK"/>
    <m/>
    <m/>
    <d v="1899-12-30T00:00:00"/>
    <d v="1899-12-30T00:35:06"/>
    <n v="6"/>
    <n v="-4.6296296296000072E-4"/>
    <n v="35.100000000000051"/>
    <n v="7"/>
    <s v="Si"/>
  </r>
  <r>
    <s v="CSMA"/>
    <s v="2024058570"/>
    <x v="0"/>
    <s v="ER6184BBC"/>
    <s v="E2455CDM"/>
    <d v="2024-12-18T00:00:00"/>
    <m/>
    <s v="3282"/>
    <x v="40"/>
    <s v="PA"/>
    <s v="PA"/>
    <m/>
    <d v="2024-12-18T00:00:00"/>
    <d v="1899-12-30T19:09:12"/>
    <d v="2024-12-18T00:00:00"/>
    <d v="1899-12-30T19:08:26"/>
    <d v="2024-12-18T00:00:00"/>
    <d v="1899-12-30T19:37:57"/>
    <x v="0"/>
    <s v="RFCPI"/>
    <s v="8800000039"/>
    <s v="FBO"/>
    <d v="1899-12-30T00:30:17"/>
    <d v="1899-12-30T00:29:31"/>
    <d v="1899-12-30T00:00:46"/>
    <s v="Ensacado"/>
    <s v="E002"/>
    <x v="2"/>
    <d v="1899-12-30T00:28:45"/>
    <d v="1899-12-30T00:29:31"/>
    <n v="19"/>
    <x v="13"/>
    <x v="5"/>
    <x v="2"/>
    <n v="0"/>
    <n v="0"/>
    <s v="OK"/>
    <s v="Ensacado"/>
    <x v="0"/>
    <n v="0"/>
    <s v="F. MALAGA"/>
    <s v="A"/>
    <d v="1899-12-30T00:00:46"/>
    <d v="1899-12-30T00:00:46"/>
    <s v="OK"/>
    <m/>
    <m/>
    <d v="1899-12-30T00:00:00"/>
    <d v="1899-12-30T00:28:45"/>
    <n v="4"/>
    <n v="-5.3240740741000714E-4"/>
    <n v="28.749999999988827"/>
    <n v="19"/>
    <s v="Si"/>
  </r>
  <r>
    <s v="CSMA"/>
    <s v="2024059233"/>
    <x v="0"/>
    <s v="EE1651CLX"/>
    <m/>
    <d v="2024-12-24T00:00:00"/>
    <m/>
    <s v="3283"/>
    <x v="38"/>
    <s v="PA"/>
    <s v="PA"/>
    <m/>
    <d v="2024-12-24T00:00:00"/>
    <d v="1899-12-30T10:12:27"/>
    <d v="2024-12-24T00:00:00"/>
    <d v="1899-12-30T10:12:13"/>
    <d v="2024-12-24T00:00:00"/>
    <d v="1899-12-30T10:35:23"/>
    <x v="0"/>
    <s v="RFCPI"/>
    <s v="8800000040"/>
    <s v="EXW"/>
    <d v="1899-12-30T00:23:24"/>
    <d v="1899-12-30T00:23:10"/>
    <d v="1899-12-30T00:00:14"/>
    <s v="Ensacado"/>
    <s v="E002"/>
    <x v="1"/>
    <d v="1899-12-30T00:22:56"/>
    <d v="1899-12-30T00:23:10"/>
    <n v="10"/>
    <x v="18"/>
    <x v="0"/>
    <x v="2"/>
    <n v="0"/>
    <n v="0"/>
    <s v="OK"/>
    <s v="Ensacado"/>
    <x v="0"/>
    <n v="0"/>
    <s v="F. MALAGA"/>
    <s v="A"/>
    <d v="1899-12-30T00:00:14"/>
    <d v="1899-12-30T00:00:14"/>
    <s v="OK"/>
    <m/>
    <m/>
    <d v="1899-12-30T00:00:00"/>
    <d v="1899-12-30T00:22:56"/>
    <n v="3"/>
    <n v="-1.6203703703998595E-4"/>
    <n v="22.93333333333921"/>
    <n v="10"/>
    <s v="Si"/>
  </r>
  <r>
    <s v="CSMA"/>
    <s v="2024059241"/>
    <x v="0"/>
    <s v="ER6533BCL"/>
    <s v="E4386MJZ"/>
    <d v="2024-12-24T00:00:00"/>
    <m/>
    <s v="3283"/>
    <x v="38"/>
    <s v="PA"/>
    <s v="PA"/>
    <m/>
    <d v="2024-12-24T00:00:00"/>
    <d v="1899-12-30T10:54:21"/>
    <d v="2024-12-24T00:00:00"/>
    <d v="1899-12-30T10:55:23"/>
    <d v="2024-12-24T00:00:00"/>
    <d v="1899-12-30T11:38:34"/>
    <x v="0"/>
    <s v="RFCPI"/>
    <s v="8800000041"/>
    <s v="EXW"/>
    <d v="1899-12-30T00:44:13"/>
    <d v="1899-12-30T00:43:11"/>
    <d v="1899-12-30T00:01:02"/>
    <s v="Ensacado"/>
    <s v="E002"/>
    <x v="1"/>
    <d v="1899-12-30T00:44:13"/>
    <d v="1899-12-30T00:43:11"/>
    <n v="10"/>
    <x v="18"/>
    <x v="0"/>
    <x v="2"/>
    <n v="0"/>
    <n v="0"/>
    <s v="OK"/>
    <s v="Ensacado"/>
    <x v="0"/>
    <n v="0"/>
    <s v="F. MALAGA"/>
    <s v="A"/>
    <d v="1899-12-30T00:01:02"/>
    <d v="1899-12-30T00:01:02"/>
    <s v="OK"/>
    <m/>
    <m/>
    <d v="1899-12-30T00:00:00"/>
    <d v="1899-12-30T00:44:13"/>
    <n v="3"/>
    <d v="1899-12-30T00:01:02"/>
    <n v="44.216666666668807"/>
    <n v="11"/>
    <s v="Si"/>
  </r>
  <r>
    <s v="CSMA"/>
    <s v="2024059249"/>
    <x v="0"/>
    <s v="ER8979BDH"/>
    <s v="E7845JWW"/>
    <d v="2024-12-24T00:00:00"/>
    <m/>
    <s v="3283"/>
    <x v="38"/>
    <s v="PA"/>
    <s v="PA"/>
    <m/>
    <d v="2024-12-24T00:00:00"/>
    <d v="1899-12-30T12:02:04"/>
    <d v="2024-12-24T00:00:00"/>
    <d v="1899-12-30T12:04:30"/>
    <d v="2024-12-24T00:00:00"/>
    <d v="1899-12-30T14:23:04"/>
    <x v="0"/>
    <s v="RFCPI"/>
    <s v="8800000042"/>
    <s v="FBO"/>
    <d v="1899-12-30T02:21:00"/>
    <d v="1899-12-30T02:18:34"/>
    <d v="1899-12-30T00:02:26"/>
    <s v="Ensacado"/>
    <s v="E002"/>
    <x v="2"/>
    <d v="1899-12-30T02:21:00"/>
    <d v="1899-12-30T02:18:34"/>
    <n v="12"/>
    <x v="18"/>
    <x v="0"/>
    <x v="2"/>
    <n v="0"/>
    <n v="0"/>
    <s v="OK"/>
    <s v="Ensacado"/>
    <x v="0"/>
    <n v="0"/>
    <s v="F. MALAGA"/>
    <s v="C"/>
    <d v="1899-12-30T00:02:26"/>
    <d v="1899-12-30T00:02:26"/>
    <s v="OK"/>
    <m/>
    <m/>
    <d v="1899-12-30T00:00:00"/>
    <d v="1899-12-30T02:21:00"/>
    <n v="3"/>
    <d v="1899-12-30T00:02:26"/>
    <n v="140.99999999999039"/>
    <n v="14"/>
    <s v="No"/>
  </r>
  <r>
    <s v="CSMA"/>
    <s v="2024059274"/>
    <x v="0"/>
    <s v="ER5414BCV"/>
    <s v="E8142JYC"/>
    <d v="2024-12-26T00:00:00"/>
    <m/>
    <s v="3283"/>
    <x v="38"/>
    <s v="PA"/>
    <m/>
    <m/>
    <d v="2024-12-26T00:00:00"/>
    <d v="1899-12-30T07:05:52"/>
    <d v="2024-12-26T00:00:00"/>
    <d v="1899-12-30T08:06:00"/>
    <d v="2024-12-26T00:00:00"/>
    <d v="1899-12-30T07:39:07"/>
    <x v="218"/>
    <s v="FGARCIAR"/>
    <s v="8800000044"/>
    <s v="EXW"/>
    <d v="1899-12-30T01:27:01"/>
    <d v="1899-12-30T00:26:53"/>
    <d v="1899-12-30T01:00:08"/>
    <s v="Ensacado"/>
    <s v="E002"/>
    <x v="1"/>
    <d v="1899-12-30T00:33:15"/>
    <n v="-1.8668981481479996E-2"/>
    <n v="7"/>
    <x v="20"/>
    <x v="0"/>
    <x v="2"/>
    <n v="0"/>
    <n v="0"/>
    <s v="OK"/>
    <s v="Ensacado"/>
    <x v="0"/>
    <n v="0"/>
    <s v="F. MALAGA"/>
    <s v="A"/>
    <d v="1899-12-30T01:00:08"/>
    <d v="1899-12-30T00:02:08"/>
    <s v="KO"/>
    <m/>
    <m/>
    <d v="1899-12-30T00:00:00"/>
    <d v="1899-12-30T00:33:15"/>
    <n v="5"/>
    <d v="1899-12-30T01:00:08"/>
    <n v="33.250000000003197"/>
    <n v="7"/>
    <s v="Si"/>
  </r>
  <r>
    <s v="CSMA"/>
    <s v="2024059814"/>
    <x v="0"/>
    <s v="ER6822BBF"/>
    <s v="E7574KJX"/>
    <d v="2024-12-30T00:00:00"/>
    <m/>
    <s v="3264"/>
    <x v="35"/>
    <s v="PA"/>
    <s v="S1"/>
    <m/>
    <d v="2024-12-30T00:00:00"/>
    <d v="1899-12-30T10:31:41"/>
    <d v="2024-12-30T00:00:00"/>
    <d v="1899-12-30T10:30:34"/>
    <d v="2024-12-30T00:00:00"/>
    <d v="1899-12-30T11:17:28"/>
    <x v="0"/>
    <s v="RFCPI"/>
    <s v="8800000047"/>
    <s v="FBO"/>
    <d v="1899-12-30T00:48:01"/>
    <d v="1899-12-30T00:46:54"/>
    <d v="1899-12-30T00:01:07"/>
    <s v="Granel"/>
    <s v="E001"/>
    <x v="2"/>
    <d v="1899-12-30T00:45:47"/>
    <d v="1899-12-30T00:46:54"/>
    <n v="10"/>
    <x v="1"/>
    <x v="1"/>
    <x v="1"/>
    <n v="0"/>
    <n v="0"/>
    <s v="OK"/>
    <s v="Granel"/>
    <x v="0"/>
    <n v="0"/>
    <s v="F. MALAGA"/>
    <s v="B"/>
    <d v="1899-12-30T00:01:07"/>
    <d v="1899-12-30T00:01:07"/>
    <s v="OK"/>
    <m/>
    <m/>
    <d v="1899-12-30T00:00:00"/>
    <d v="1899-12-30T00:45:47"/>
    <n v="2"/>
    <n v="-7.7546296295999406E-4"/>
    <n v="45.783333333331193"/>
    <n v="11"/>
    <s v="No"/>
  </r>
  <r>
    <s v="CSMA"/>
    <s v="2024060004"/>
    <x v="0"/>
    <s v="ER3243BBL"/>
    <s v="E0509JJH"/>
    <d v="2024-12-31T00:00:00"/>
    <m/>
    <s v="3269"/>
    <x v="36"/>
    <s v="PA"/>
    <s v="S2"/>
    <m/>
    <d v="2024-12-31T00:00:00"/>
    <d v="1899-12-30T10:41:30"/>
    <d v="2024-12-31T00:00:00"/>
    <d v="1899-12-30T10:40:23"/>
    <d v="2024-12-31T00:00:00"/>
    <d v="1899-12-30T11:10:42"/>
    <x v="0"/>
    <s v="RFCPI"/>
    <s v="8800000048"/>
    <s v="EXW"/>
    <d v="1899-12-30T00:31:26"/>
    <d v="1899-12-30T00:30:19"/>
    <d v="1899-12-30T00:01:07"/>
    <s v="Granel"/>
    <s v="E001"/>
    <x v="1"/>
    <d v="1899-12-30T00:29:12"/>
    <d v="1899-12-30T00:30:19"/>
    <n v="10"/>
    <x v="2"/>
    <x v="1"/>
    <x v="1"/>
    <n v="0"/>
    <n v="0"/>
    <s v="OK"/>
    <s v="Granel"/>
    <x v="0"/>
    <n v="0"/>
    <s v="F. MALAGA"/>
    <s v="A"/>
    <d v="1899-12-30T00:01:07"/>
    <d v="1899-12-30T00:01:07"/>
    <s v="OK"/>
    <m/>
    <m/>
    <d v="1899-12-30T00:00:00"/>
    <d v="1899-12-30T00:29:12"/>
    <n v="3"/>
    <n v="-7.7546296295999406E-4"/>
    <n v="29.200000000003204"/>
    <n v="11"/>
    <s v="Si"/>
  </r>
  <r>
    <s v="CSNB"/>
    <s v=""/>
    <x v="0"/>
    <s v="EL156217"/>
    <s v="EAL72MD"/>
    <d v="2024-12-09T00:00:00"/>
    <m/>
    <s v="2882"/>
    <x v="50"/>
    <s v="PA"/>
    <m/>
    <m/>
    <d v="2024-12-09T00:00:00"/>
    <d v="1899-12-30T15:48:21"/>
    <d v="2024-12-09T00:00:00"/>
    <d v="1899-12-30T15:50:17"/>
    <d v="2024-12-09T00:00:00"/>
    <d v="1899-12-30T15:58:25"/>
    <x v="264"/>
    <s v="IGABALDON"/>
    <s v="7001180117"/>
    <s v="EXW"/>
    <d v="1899-12-30T00:10:04"/>
    <d v="1899-12-30T00:08:08"/>
    <d v="1899-12-30T00:01:56"/>
    <s v="Ensacado"/>
    <s v="E002"/>
    <x v="1"/>
    <d v="1899-12-30T00:10:04"/>
    <d v="1899-12-30T00:08:08"/>
    <n v="15"/>
    <x v="10"/>
    <x v="4"/>
    <x v="2"/>
    <n v="0"/>
    <n v="0"/>
    <s v="OK"/>
    <s v="Ensacado"/>
    <x v="0"/>
    <n v="0"/>
    <s v="F. NIEBLA"/>
    <s v="A"/>
    <d v="1899-12-30T00:01:56"/>
    <d v="1899-12-30T00:01:56"/>
    <s v="OK"/>
    <m/>
    <m/>
    <d v="1899-12-30T00:00:00"/>
    <d v="1899-12-30T00:10:04"/>
    <n v="2"/>
    <d v="1899-12-30T00:01:56"/>
    <n v="10.066666666665629"/>
    <n v="15"/>
    <s v="Si"/>
  </r>
  <r>
    <s v="CSNB"/>
    <s v=""/>
    <x v="0"/>
    <s v="ESE2039"/>
    <s v="E41SX30"/>
    <d v="2024-12-09T00:00:00"/>
    <m/>
    <s v="2882"/>
    <x v="50"/>
    <s v="PA"/>
    <m/>
    <m/>
    <d v="2024-12-09T00:00:00"/>
    <d v="1899-12-30T16:05:26"/>
    <d v="2024-12-09T00:00:00"/>
    <d v="1899-12-30T16:06:42"/>
    <d v="2024-12-09T00:00:00"/>
    <d v="1899-12-30T16:30:03"/>
    <x v="265"/>
    <s v="IGABALDON"/>
    <s v="7001180118"/>
    <s v="EXW"/>
    <d v="1899-12-30T00:24:37"/>
    <d v="1899-12-30T00:23:21"/>
    <d v="1899-12-30T00:01:16"/>
    <s v="Ensacado"/>
    <s v="E002"/>
    <x v="1"/>
    <d v="1899-12-30T00:24:37"/>
    <d v="1899-12-30T00:23:21"/>
    <n v="16"/>
    <x v="10"/>
    <x v="4"/>
    <x v="2"/>
    <n v="0"/>
    <n v="0"/>
    <s v="OK"/>
    <s v="Ensacado"/>
    <x v="0"/>
    <n v="0"/>
    <s v="F. NIEBLA"/>
    <s v="A"/>
    <d v="1899-12-30T00:01:16"/>
    <d v="1899-12-30T00:01:16"/>
    <s v="OK"/>
    <m/>
    <m/>
    <d v="1899-12-30T00:00:00"/>
    <d v="1899-12-30T00:24:37"/>
    <n v="2"/>
    <d v="1899-12-30T00:01:16"/>
    <n v="24.616666666670461"/>
    <n v="16"/>
    <s v="Si"/>
  </r>
  <r>
    <s v="CSNB"/>
    <s v=""/>
    <x v="0"/>
    <s v="EVI10008"/>
    <s v="E27QI45"/>
    <d v="2024-12-09T00:00:00"/>
    <m/>
    <s v="2882"/>
    <x v="50"/>
    <s v="PA"/>
    <m/>
    <m/>
    <d v="2024-12-09T00:00:00"/>
    <d v="1899-12-30T16:41:13"/>
    <d v="2024-12-09T00:00:00"/>
    <d v="1899-12-30T16:42:34"/>
    <d v="2024-12-09T00:00:00"/>
    <d v="1899-12-30T17:14:01"/>
    <x v="266"/>
    <s v="IGABALDON"/>
    <s v="7001180121"/>
    <s v="EXW"/>
    <d v="1899-12-30T00:32:48"/>
    <d v="1899-12-30T00:31:27"/>
    <d v="1899-12-30T00:01:21"/>
    <s v="Ensacado"/>
    <s v="E002"/>
    <x v="1"/>
    <d v="1899-12-30T00:32:48"/>
    <d v="1899-12-30T00:31:27"/>
    <n v="16"/>
    <x v="10"/>
    <x v="4"/>
    <x v="2"/>
    <n v="0"/>
    <n v="0"/>
    <s v="OK"/>
    <s v="Ensacado"/>
    <x v="0"/>
    <n v="0"/>
    <s v="F. NIEBLA"/>
    <s v="A"/>
    <d v="1899-12-30T00:01:21"/>
    <d v="1899-12-30T00:01:21"/>
    <s v="OK"/>
    <m/>
    <m/>
    <d v="1899-12-30T00:00:00"/>
    <d v="1899-12-30T00:32:48"/>
    <n v="2"/>
    <d v="1899-12-30T00:01:21"/>
    <n v="32.800000000003209"/>
    <n v="17"/>
    <s v="Si"/>
  </r>
  <r>
    <s v="CSNB"/>
    <s v=""/>
    <x v="0"/>
    <s v="EVI9987"/>
    <s v="E21TH08"/>
    <d v="2024-12-09T00:00:00"/>
    <m/>
    <s v="2882"/>
    <x v="50"/>
    <s v="PA"/>
    <m/>
    <m/>
    <d v="2024-12-09T00:00:00"/>
    <d v="1899-12-30T17:51:53"/>
    <d v="2024-12-09T00:00:00"/>
    <d v="1899-12-30T17:52:29"/>
    <d v="2024-12-09T00:00:00"/>
    <d v="1899-12-30T18:28:13"/>
    <x v="265"/>
    <s v="IGABALDON"/>
    <s v="7001180123"/>
    <s v="EXW"/>
    <d v="1899-12-30T00:36:20"/>
    <d v="1899-12-30T00:35:44"/>
    <d v="1899-12-30T00:00:36"/>
    <s v="Ensacado"/>
    <s v="E002"/>
    <x v="1"/>
    <d v="1899-12-30T00:36:20"/>
    <d v="1899-12-30T00:35:44"/>
    <n v="17"/>
    <x v="10"/>
    <x v="4"/>
    <x v="2"/>
    <n v="0"/>
    <n v="0"/>
    <s v="OK"/>
    <s v="Ensacado"/>
    <x v="0"/>
    <n v="0"/>
    <s v="F. NIEBLA"/>
    <s v="A"/>
    <d v="1899-12-30T00:00:36"/>
    <d v="1899-12-30T00:00:36"/>
    <s v="OK"/>
    <m/>
    <m/>
    <d v="1899-12-30T00:00:00"/>
    <d v="1899-12-30T00:36:20"/>
    <n v="2"/>
    <d v="1899-12-30T00:00:36"/>
    <n v="36.333333333331232"/>
    <n v="18"/>
    <s v="Si"/>
  </r>
  <r>
    <s v="CSNB"/>
    <s v=""/>
    <x v="0"/>
    <s v="EVI11002"/>
    <s v="E33ZG78"/>
    <d v="2024-12-09T00:00:00"/>
    <m/>
    <s v="2882"/>
    <x v="50"/>
    <s v="PA"/>
    <m/>
    <m/>
    <d v="2024-12-09T00:00:00"/>
    <d v="1899-12-30T17:58:44"/>
    <d v="2024-12-09T00:00:00"/>
    <d v="1899-12-30T17:59:25"/>
    <d v="2024-12-09T00:00:00"/>
    <d v="1899-12-30T18:40:48"/>
    <x v="267"/>
    <s v="IGABALDON"/>
    <s v="7001180124"/>
    <s v="EXW"/>
    <d v="1899-12-30T00:42:04"/>
    <d v="1899-12-30T00:41:23"/>
    <d v="1899-12-30T00:00:41"/>
    <s v="Ensacado"/>
    <s v="E002"/>
    <x v="1"/>
    <d v="1899-12-30T00:42:04"/>
    <d v="1899-12-30T00:41:23"/>
    <n v="17"/>
    <x v="10"/>
    <x v="4"/>
    <x v="2"/>
    <n v="0"/>
    <n v="0"/>
    <s v="OK"/>
    <s v="Ensacado"/>
    <x v="0"/>
    <n v="0"/>
    <s v="F. NIEBLA"/>
    <s v="A"/>
    <d v="1899-12-30T00:00:41"/>
    <d v="1899-12-30T00:00:41"/>
    <s v="OK"/>
    <m/>
    <m/>
    <d v="1899-12-30T00:00:00"/>
    <d v="1899-12-30T00:42:04"/>
    <n v="2"/>
    <d v="1899-12-30T00:00:41"/>
    <n v="42.066666666662314"/>
    <n v="18"/>
    <s v="Si"/>
  </r>
  <r>
    <s v="CSNB"/>
    <s v=""/>
    <x v="0"/>
    <s v="EC67241"/>
    <s v="E92VG76"/>
    <d v="2024-12-09T00:00:00"/>
    <m/>
    <s v="2882"/>
    <x v="50"/>
    <s v="PA"/>
    <m/>
    <m/>
    <d v="2024-12-09T00:00:00"/>
    <d v="1899-12-30T18:32:59"/>
    <d v="2024-12-09T00:00:00"/>
    <d v="1899-12-30T18:33:59"/>
    <d v="2024-12-09T00:00:00"/>
    <d v="1899-12-30T19:00:15"/>
    <x v="268"/>
    <s v="IGABALDON"/>
    <s v="7001180125"/>
    <s v="EXW"/>
    <d v="1899-12-30T00:27:16"/>
    <d v="1899-12-30T00:26:16"/>
    <d v="1899-12-30T00:01:00"/>
    <s v="Ensacado"/>
    <s v="E002"/>
    <x v="1"/>
    <d v="1899-12-30T00:27:16"/>
    <d v="1899-12-30T00:26:16"/>
    <n v="18"/>
    <x v="10"/>
    <x v="4"/>
    <x v="2"/>
    <n v="0"/>
    <n v="0"/>
    <s v="OK"/>
    <s v="Ensacado"/>
    <x v="0"/>
    <n v="0"/>
    <s v="F. NIEBLA"/>
    <s v="A"/>
    <d v="1899-12-30T00:01:00"/>
    <d v="1899-12-30T00:01:00"/>
    <s v="OK"/>
    <m/>
    <m/>
    <d v="1899-12-30T00:00:00"/>
    <d v="1899-12-30T00:27:16"/>
    <n v="2"/>
    <d v="1899-12-30T00:01:00"/>
    <n v="27.266666666673594"/>
    <n v="19"/>
    <s v="Si"/>
  </r>
  <r>
    <s v="CSNB"/>
    <s v="2024024832"/>
    <x v="0"/>
    <s v="EL156217"/>
    <s v="EAL72MD"/>
    <d v="2024-12-10T00:00:00"/>
    <m/>
    <s v="2882"/>
    <x v="50"/>
    <s v="PA"/>
    <s v="PA"/>
    <m/>
    <d v="2024-12-10T00:00:00"/>
    <d v="1899-12-30T07:16:03"/>
    <d v="2024-12-10T00:00:00"/>
    <d v="1899-12-30T07:14:43"/>
    <d v="2024-12-10T00:00:00"/>
    <d v="1899-12-30T07:47:26"/>
    <x v="0"/>
    <s v="RFCPI"/>
    <s v="7001180132"/>
    <s v="EXW"/>
    <d v="1899-12-30T00:34:03"/>
    <d v="1899-12-30T00:32:43"/>
    <d v="1899-12-30T00:01:20"/>
    <s v="Ensacado"/>
    <s v="E002"/>
    <x v="1"/>
    <d v="1899-12-30T00:31:23"/>
    <d v="1899-12-30T00:32:43"/>
    <n v="7"/>
    <x v="6"/>
    <x v="4"/>
    <x v="2"/>
    <n v="0"/>
    <n v="0"/>
    <s v="OK"/>
    <s v="Ensacado"/>
    <x v="0"/>
    <n v="0"/>
    <s v="F. NIEBLA"/>
    <s v="A"/>
    <d v="1899-12-30T00:01:20"/>
    <d v="1899-12-30T00:01:20"/>
    <s v="OK"/>
    <m/>
    <m/>
    <d v="1899-12-30T00:00:00"/>
    <d v="1899-12-30T00:31:23"/>
    <n v="3"/>
    <n v="-9.2592592592999345E-4"/>
    <n v="31.383333333331258"/>
    <n v="7"/>
    <s v="Si"/>
  </r>
  <r>
    <s v="CSNB"/>
    <s v="2024024838"/>
    <x v="0"/>
    <s v="ESE2039"/>
    <s v="E41SX30"/>
    <d v="2024-12-10T00:00:00"/>
    <m/>
    <s v="2882"/>
    <x v="50"/>
    <s v="PA"/>
    <s v="PA"/>
    <m/>
    <d v="2024-12-10T00:00:00"/>
    <d v="1899-12-30T08:37:02"/>
    <d v="2024-12-10T00:00:00"/>
    <d v="1899-12-30T08:35:41"/>
    <d v="2024-12-10T00:00:00"/>
    <d v="1899-12-30T09:17:50"/>
    <x v="0"/>
    <s v="RFCPI"/>
    <s v="7001180136"/>
    <s v="EXW"/>
    <d v="1899-12-30T00:43:30"/>
    <d v="1899-12-30T00:42:09"/>
    <d v="1899-12-30T00:01:21"/>
    <s v="Ensacado"/>
    <s v="E002"/>
    <x v="1"/>
    <d v="1899-12-30T00:40:48"/>
    <d v="1899-12-30T00:42:09"/>
    <n v="8"/>
    <x v="6"/>
    <x v="4"/>
    <x v="2"/>
    <n v="0"/>
    <n v="0"/>
    <s v="OK"/>
    <s v="Ensacado"/>
    <x v="0"/>
    <n v="0"/>
    <s v="F. NIEBLA"/>
    <s v="A"/>
    <d v="1899-12-30T00:01:21"/>
    <d v="1899-12-30T00:01:21"/>
    <s v="OK"/>
    <m/>
    <m/>
    <d v="1899-12-30T00:00:00"/>
    <d v="1899-12-30T00:40:48"/>
    <n v="3"/>
    <n v="-9.3750000000003553E-4"/>
    <n v="40.799999999995187"/>
    <n v="9"/>
    <s v="Si"/>
  </r>
  <r>
    <s v="CSNB"/>
    <s v="2024024827"/>
    <x v="0"/>
    <s v="EC67241"/>
    <s v="E92VG76"/>
    <d v="2024-12-10T00:00:00"/>
    <m/>
    <s v="2882"/>
    <x v="50"/>
    <s v="PA"/>
    <s v="PA"/>
    <m/>
    <d v="2024-12-10T00:00:00"/>
    <d v="1899-12-30T11:43:30"/>
    <d v="2024-12-10T00:00:00"/>
    <d v="1899-12-30T11:50:33"/>
    <d v="2024-12-10T00:00:00"/>
    <d v="1899-12-30T12:31:08"/>
    <x v="0"/>
    <s v="RFCPI"/>
    <s v="7001180153"/>
    <s v="EXW"/>
    <d v="1899-12-30T00:47:38"/>
    <d v="1899-12-30T00:40:35"/>
    <d v="1899-12-30T00:07:03"/>
    <s v="Ensacado"/>
    <s v="E002"/>
    <x v="1"/>
    <d v="1899-12-30T00:47:38"/>
    <d v="1899-12-30T00:40:35"/>
    <n v="11"/>
    <x v="6"/>
    <x v="4"/>
    <x v="2"/>
    <n v="0"/>
    <n v="0"/>
    <s v="OK"/>
    <s v="Ensacado"/>
    <x v="0"/>
    <n v="0"/>
    <s v="F. NIEBLA"/>
    <s v="B"/>
    <d v="1899-12-30T00:07:03"/>
    <d v="1899-12-30T00:07:03"/>
    <s v="OK"/>
    <m/>
    <m/>
    <d v="1899-12-30T00:00:00"/>
    <d v="1899-12-30T00:47:38"/>
    <n v="3"/>
    <d v="1899-12-30T00:07:03"/>
    <n v="47.633333333328039"/>
    <n v="12"/>
    <s v="No"/>
  </r>
  <r>
    <s v="CSNB"/>
    <s v="2024024839"/>
    <x v="0"/>
    <s v="EVI10008"/>
    <s v="E27QI45"/>
    <d v="2024-12-10T00:00:00"/>
    <m/>
    <s v="2882"/>
    <x v="50"/>
    <s v="PA"/>
    <s v="PA"/>
    <m/>
    <d v="2024-12-10T00:00:00"/>
    <d v="1899-12-30T13:40:47"/>
    <d v="2024-12-10T00:00:00"/>
    <d v="1899-12-30T13:40:50"/>
    <d v="2024-12-10T00:00:00"/>
    <d v="1899-12-30T14:44:20"/>
    <x v="0"/>
    <s v="RFCPI"/>
    <s v="7001180165"/>
    <s v="EXW"/>
    <d v="1899-12-30T01:03:33"/>
    <d v="1899-12-30T01:03:30"/>
    <d v="1899-12-30T00:00:03"/>
    <s v="Ensacado"/>
    <s v="E002"/>
    <x v="1"/>
    <d v="1899-12-30T01:03:33"/>
    <d v="1899-12-30T01:03:30"/>
    <n v="13"/>
    <x v="6"/>
    <x v="4"/>
    <x v="2"/>
    <n v="0"/>
    <n v="0"/>
    <s v="OK"/>
    <s v="Ensacado"/>
    <x v="0"/>
    <n v="0"/>
    <s v="F. NIEBLA"/>
    <s v="B"/>
    <d v="1899-12-30T00:00:03"/>
    <d v="1899-12-30T00:00:03"/>
    <s v="OK"/>
    <m/>
    <m/>
    <d v="1899-12-30T00:00:00"/>
    <d v="1899-12-30T01:03:33"/>
    <n v="3"/>
    <d v="1899-12-30T00:00:03"/>
    <n v="63.549999999993624"/>
    <n v="14"/>
    <s v="No"/>
  </r>
  <r>
    <s v="CSNB"/>
    <s v="2024024862"/>
    <x v="0"/>
    <s v="EL136328"/>
    <s v="E93SB86"/>
    <d v="2024-12-10T00:00:00"/>
    <m/>
    <s v="2882"/>
    <x v="50"/>
    <s v="PA"/>
    <s v="PA"/>
    <m/>
    <d v="2024-12-10T00:00:00"/>
    <d v="1899-12-30T16:04:03"/>
    <d v="2024-12-10T00:00:00"/>
    <d v="1899-12-30T16:04:04"/>
    <d v="2024-12-10T00:00:00"/>
    <d v="1899-12-30T16:53:40"/>
    <x v="0"/>
    <s v="RFCPI"/>
    <s v="7001180181"/>
    <s v="EXW"/>
    <d v="1899-12-30T00:49:37"/>
    <d v="1899-12-30T00:49:36"/>
    <d v="1899-12-30T00:00:01"/>
    <s v="Ensacado"/>
    <s v="E002"/>
    <x v="1"/>
    <d v="1899-12-30T00:49:37"/>
    <d v="1899-12-30T00:49:36"/>
    <n v="16"/>
    <x v="6"/>
    <x v="4"/>
    <x v="2"/>
    <n v="0"/>
    <n v="0"/>
    <s v="OK"/>
    <s v="Ensacado"/>
    <x v="0"/>
    <n v="0"/>
    <s v="F. NIEBLA"/>
    <s v="B"/>
    <d v="1899-12-30T00:00:01"/>
    <d v="1899-12-30T00:00:01"/>
    <s v="OK"/>
    <m/>
    <m/>
    <d v="1899-12-30T00:00:00"/>
    <d v="1899-12-30T00:49:37"/>
    <n v="3"/>
    <d v="1899-12-30T00:00:01"/>
    <n v="49.616666666668934"/>
    <n v="16"/>
    <s v="No"/>
  </r>
  <r>
    <s v="CSNB"/>
    <s v="2024024864"/>
    <x v="0"/>
    <s v="ESE2039"/>
    <s v="E41SX30"/>
    <d v="2024-12-10T00:00:00"/>
    <m/>
    <s v="2882"/>
    <x v="50"/>
    <s v="PA"/>
    <m/>
    <m/>
    <d v="2024-12-10T00:00:00"/>
    <d v="1899-12-30T16:29:36"/>
    <d v="2024-12-10T00:00:00"/>
    <d v="1899-12-30T16:29:39"/>
    <d v="2024-12-10T00:00:00"/>
    <d v="1899-12-30T17:11:20"/>
    <x v="269"/>
    <s v="JPEREZ"/>
    <s v="7001180182"/>
    <s v="EXW"/>
    <d v="1899-12-30T00:41:44"/>
    <d v="1899-12-30T00:41:41"/>
    <d v="1899-12-30T00:00:03"/>
    <s v="Ensacado"/>
    <s v="E002"/>
    <x v="1"/>
    <d v="1899-12-30T00:41:44"/>
    <d v="1899-12-30T00:41:41"/>
    <n v="16"/>
    <x v="6"/>
    <x v="4"/>
    <x v="2"/>
    <n v="0"/>
    <n v="0"/>
    <s v="OK"/>
    <s v="Ensacado"/>
    <x v="0"/>
    <n v="0"/>
    <s v="F. NIEBLA"/>
    <s v="A"/>
    <d v="1899-12-30T00:00:03"/>
    <d v="1899-12-30T00:00:03"/>
    <s v="OK"/>
    <m/>
    <m/>
    <d v="1899-12-30T00:00:00"/>
    <d v="1899-12-30T00:41:44"/>
    <n v="3"/>
    <d v="1899-12-30T00:00:03"/>
    <n v="41.733333333331274"/>
    <n v="17"/>
    <s v="Si"/>
  </r>
  <r>
    <s v="CSNB"/>
    <s v="2024024866"/>
    <x v="0"/>
    <s v="ESE7473"/>
    <s v="E26VE91"/>
    <d v="2024-12-10T00:00:00"/>
    <m/>
    <s v="2882"/>
    <x v="50"/>
    <s v="PA"/>
    <s v="PA"/>
    <m/>
    <d v="2024-12-10T00:00:00"/>
    <d v="1899-12-30T17:04:40"/>
    <d v="2024-12-10T00:00:00"/>
    <d v="1899-12-30T17:04:42"/>
    <d v="2024-12-10T00:00:00"/>
    <d v="1899-12-30T18:03:25"/>
    <x v="0"/>
    <s v="RFCPI"/>
    <s v="7001180185"/>
    <s v="EXW"/>
    <d v="1899-12-30T00:58:45"/>
    <d v="1899-12-30T00:58:43"/>
    <d v="1899-12-30T00:00:02"/>
    <s v="Ensacado"/>
    <s v="E002"/>
    <x v="1"/>
    <d v="1899-12-30T00:58:45"/>
    <d v="1899-12-30T00:58:43"/>
    <n v="17"/>
    <x v="6"/>
    <x v="4"/>
    <x v="2"/>
    <n v="0"/>
    <n v="0"/>
    <s v="OK"/>
    <s v="Ensacado"/>
    <x v="0"/>
    <n v="0"/>
    <s v="F. NIEBLA"/>
    <s v="B"/>
    <d v="1899-12-30T00:00:02"/>
    <d v="1899-12-30T00:00:02"/>
    <s v="OK"/>
    <m/>
    <m/>
    <d v="1899-12-30T00:00:00"/>
    <d v="1899-12-30T00:58:45"/>
    <n v="3"/>
    <d v="1899-12-30T00:00:02"/>
    <n v="58.750000000012697"/>
    <n v="18"/>
    <s v="No"/>
  </r>
  <r>
    <s v="CSNB"/>
    <s v="2024024888"/>
    <x v="0"/>
    <s v="EVI10008"/>
    <s v="E27QI45"/>
    <d v="2024-12-11T00:00:00"/>
    <m/>
    <s v="2882"/>
    <x v="50"/>
    <s v="PA"/>
    <m/>
    <m/>
    <d v="2024-12-11T00:00:00"/>
    <d v="1899-12-30T08:07:40"/>
    <d v="2024-12-11T00:00:00"/>
    <d v="1899-12-30T08:07:42"/>
    <d v="2024-12-11T00:00:00"/>
    <d v="1899-12-30T08:58:57"/>
    <x v="270"/>
    <s v="IGABALDON"/>
    <s v="7001180206"/>
    <s v="EXW"/>
    <d v="1899-12-30T00:51:17"/>
    <d v="1899-12-30T00:51:15"/>
    <d v="1899-12-30T00:00:02"/>
    <s v="Ensacado"/>
    <s v="E002"/>
    <x v="1"/>
    <d v="1899-12-30T00:51:17"/>
    <d v="1899-12-30T00:51:15"/>
    <n v="8"/>
    <x v="7"/>
    <x v="4"/>
    <x v="2"/>
    <n v="0"/>
    <n v="0"/>
    <s v="OK"/>
    <s v="Ensacado"/>
    <x v="0"/>
    <n v="0"/>
    <s v="F. NIEBLA"/>
    <s v="B"/>
    <d v="1899-12-30T00:00:02"/>
    <d v="1899-12-30T00:00:02"/>
    <s v="OK"/>
    <m/>
    <m/>
    <d v="1899-12-30T00:00:00"/>
    <d v="1899-12-30T00:51:17"/>
    <n v="4"/>
    <d v="1899-12-30T00:00:02"/>
    <n v="51.283333333324777"/>
    <n v="8"/>
    <s v="No"/>
  </r>
  <r>
    <s v="CSNB"/>
    <s v="2024024919"/>
    <x v="0"/>
    <s v="EVI9987"/>
    <s v="E21TH08"/>
    <d v="2024-12-11T00:00:00"/>
    <m/>
    <s v="2882"/>
    <x v="50"/>
    <s v="PA"/>
    <s v="PA"/>
    <m/>
    <d v="2024-12-11T00:00:00"/>
    <d v="1899-12-30T13:01:02"/>
    <d v="2024-12-11T00:00:00"/>
    <d v="1899-12-30T13:01:11"/>
    <d v="2024-12-11T00:00:00"/>
    <d v="1899-12-30T13:29:50"/>
    <x v="0"/>
    <s v="RFCPI"/>
    <s v="7001180232"/>
    <s v="EXW"/>
    <d v="1899-12-30T00:28:48"/>
    <d v="1899-12-30T00:28:39"/>
    <d v="1899-12-30T00:00:09"/>
    <s v="Ensacado"/>
    <s v="E002"/>
    <x v="1"/>
    <d v="1899-12-30T00:28:48"/>
    <d v="1899-12-30T00:28:39"/>
    <n v="13"/>
    <x v="7"/>
    <x v="4"/>
    <x v="2"/>
    <n v="0"/>
    <n v="0"/>
    <s v="OK"/>
    <s v="Ensacado"/>
    <x v="0"/>
    <n v="0"/>
    <s v="F. NIEBLA"/>
    <s v="A"/>
    <d v="1899-12-30T00:00:09"/>
    <d v="1899-12-30T00:00:09"/>
    <s v="OK"/>
    <m/>
    <m/>
    <d v="1899-12-30T00:00:00"/>
    <d v="1899-12-30T00:28:48"/>
    <n v="4"/>
    <d v="1899-12-30T00:00:09"/>
    <n v="28.800000000000026"/>
    <n v="13"/>
    <s v="Si"/>
  </r>
  <r>
    <s v="CSNB"/>
    <s v="2024024959"/>
    <x v="0"/>
    <s v="EL156217"/>
    <s v="EAL72MD"/>
    <d v="2024-12-12T00:00:00"/>
    <m/>
    <s v="2882"/>
    <x v="50"/>
    <s v="PA"/>
    <s v="PA"/>
    <m/>
    <d v="2024-12-12T00:00:00"/>
    <d v="1899-12-30T07:16:26"/>
    <d v="2024-12-12T00:00:00"/>
    <d v="1899-12-30T07:16:28"/>
    <d v="2024-12-12T00:00:00"/>
    <d v="1899-12-30T07:48:07"/>
    <x v="0"/>
    <s v="RFCPI"/>
    <s v="7001180265"/>
    <s v="EXW"/>
    <d v="1899-12-30T00:31:41"/>
    <d v="1899-12-30T00:31:39"/>
    <d v="1899-12-30T00:00:02"/>
    <s v="Ensacado"/>
    <s v="E002"/>
    <x v="1"/>
    <d v="1899-12-30T00:31:41"/>
    <d v="1899-12-30T00:31:39"/>
    <n v="7"/>
    <x v="8"/>
    <x v="4"/>
    <x v="2"/>
    <n v="0"/>
    <n v="0"/>
    <s v="OK"/>
    <s v="Ensacado"/>
    <x v="0"/>
    <n v="0"/>
    <s v="F. NIEBLA"/>
    <s v="A"/>
    <d v="1899-12-30T00:00:02"/>
    <d v="1899-12-30T00:00:02"/>
    <s v="OK"/>
    <m/>
    <m/>
    <d v="1899-12-30T00:00:00"/>
    <d v="1899-12-30T00:31:41"/>
    <n v="5"/>
    <d v="1899-12-30T00:00:02"/>
    <n v="31.683333333340816"/>
    <n v="7"/>
    <s v="Si"/>
  </r>
  <r>
    <s v="CSNB"/>
    <s v="2024024998"/>
    <x v="0"/>
    <s v="EVI10106"/>
    <s v="EAV11BG"/>
    <d v="2024-12-12T00:00:00"/>
    <m/>
    <s v="2882"/>
    <x v="50"/>
    <s v="PA"/>
    <s v="PA"/>
    <m/>
    <d v="2024-12-12T00:00:00"/>
    <d v="1899-12-30T13:16:11"/>
    <d v="2024-12-12T00:00:00"/>
    <d v="1899-12-30T13:16:13"/>
    <d v="2024-12-12T00:00:00"/>
    <d v="1899-12-30T13:50:51"/>
    <x v="0"/>
    <s v="RFCPI"/>
    <s v="7001180295"/>
    <s v="EXW"/>
    <d v="1899-12-30T00:34:40"/>
    <d v="1899-12-30T00:34:38"/>
    <d v="1899-12-30T00:00:02"/>
    <s v="Ensacado"/>
    <s v="E002"/>
    <x v="1"/>
    <d v="1899-12-30T00:34:40"/>
    <d v="1899-12-30T00:34:38"/>
    <n v="13"/>
    <x v="8"/>
    <x v="4"/>
    <x v="2"/>
    <n v="0"/>
    <n v="0"/>
    <s v="OK"/>
    <s v="Ensacado"/>
    <x v="0"/>
    <n v="0"/>
    <s v="F. NIEBLA"/>
    <s v="A"/>
    <d v="1899-12-30T00:00:02"/>
    <d v="1899-12-30T00:00:02"/>
    <s v="OK"/>
    <m/>
    <m/>
    <d v="1899-12-30T00:00:00"/>
    <d v="1899-12-30T00:34:40"/>
    <n v="5"/>
    <d v="1899-12-30T00:00:02"/>
    <n v="34.666666666675226"/>
    <n v="13"/>
    <s v="Si"/>
  </r>
  <r>
    <s v="CSNB"/>
    <s v="2024025021"/>
    <x v="0"/>
    <s v="EL136328"/>
    <s v="E93SB86"/>
    <d v="2024-12-12T00:00:00"/>
    <m/>
    <s v="2882"/>
    <x v="50"/>
    <s v="PA"/>
    <s v="PA"/>
    <m/>
    <d v="2024-12-12T00:00:00"/>
    <d v="1899-12-30T17:33:50"/>
    <d v="2024-12-12T00:00:00"/>
    <d v="1899-12-30T17:33:52"/>
    <d v="2024-12-12T00:00:00"/>
    <d v="1899-12-30T18:25:40"/>
    <x v="0"/>
    <s v="RFCPI"/>
    <s v="7001180314"/>
    <s v="EXW"/>
    <d v="1899-12-30T00:51:50"/>
    <d v="1899-12-30T00:51:48"/>
    <d v="1899-12-30T00:00:02"/>
    <s v="Ensacado"/>
    <s v="E002"/>
    <x v="1"/>
    <d v="1899-12-30T00:51:50"/>
    <d v="1899-12-30T00:51:48"/>
    <n v="17"/>
    <x v="8"/>
    <x v="4"/>
    <x v="2"/>
    <n v="0"/>
    <n v="0"/>
    <s v="OK"/>
    <s v="Ensacado"/>
    <x v="0"/>
    <n v="0"/>
    <s v="F. NIEBLA"/>
    <s v="B"/>
    <d v="1899-12-30T00:00:02"/>
    <d v="1899-12-30T00:00:02"/>
    <s v="OK"/>
    <m/>
    <m/>
    <d v="1899-12-30T00:00:00"/>
    <d v="1899-12-30T00:51:50"/>
    <n v="5"/>
    <d v="1899-12-30T00:00:02"/>
    <n v="51.833333333332853"/>
    <n v="18"/>
    <s v="No"/>
  </r>
  <r>
    <s v="CSNB"/>
    <s v="2024025028"/>
    <x v="0"/>
    <s v="EVI11002"/>
    <s v="E33ZG78"/>
    <d v="2024-12-12T00:00:00"/>
    <m/>
    <s v="2882"/>
    <x v="50"/>
    <s v="PA"/>
    <s v="PA"/>
    <m/>
    <d v="2024-12-12T00:00:00"/>
    <d v="1899-12-30T19:00:16"/>
    <d v="2024-12-12T00:00:00"/>
    <d v="1899-12-30T19:00:17"/>
    <d v="2024-12-12T00:00:00"/>
    <d v="1899-12-30T19:50:35"/>
    <x v="0"/>
    <s v="RFCPI"/>
    <s v="7001180321"/>
    <s v="EXW"/>
    <d v="1899-12-30T00:50:19"/>
    <d v="1899-12-30T00:50:18"/>
    <d v="1899-12-30T00:00:01"/>
    <s v="Ensacado"/>
    <s v="E002"/>
    <x v="1"/>
    <d v="1899-12-30T00:50:19"/>
    <d v="1899-12-30T00:50:18"/>
    <n v="19"/>
    <x v="8"/>
    <x v="4"/>
    <x v="2"/>
    <n v="0"/>
    <n v="0"/>
    <s v="OK"/>
    <s v="Ensacado"/>
    <x v="0"/>
    <n v="0"/>
    <s v="F. NIEBLA"/>
    <s v="B"/>
    <d v="1899-12-30T00:00:01"/>
    <d v="1899-12-30T00:00:01"/>
    <s v="OK"/>
    <m/>
    <m/>
    <d v="1899-12-30T00:00:00"/>
    <d v="1899-12-30T00:50:19"/>
    <n v="5"/>
    <d v="1899-12-30T00:00:01"/>
    <n v="50.316666666667125"/>
    <n v="19"/>
    <s v="No"/>
  </r>
  <r>
    <s v="CSNB"/>
    <s v="2024025204"/>
    <x v="0"/>
    <s v="EL156217"/>
    <s v="EAL72MD"/>
    <d v="2024-12-16T00:00:00"/>
    <m/>
    <s v="2882"/>
    <x v="50"/>
    <s v="PA"/>
    <s v="PA"/>
    <m/>
    <d v="2024-12-16T00:00:00"/>
    <d v="1899-12-30T19:15:38"/>
    <d v="2024-12-16T00:00:00"/>
    <d v="1899-12-30T19:15:40"/>
    <d v="2024-12-16T00:00:00"/>
    <d v="1899-12-30T19:42:24"/>
    <x v="0"/>
    <s v="RFCPI"/>
    <s v="7001180455"/>
    <s v="EXW"/>
    <d v="1899-12-30T00:26:46"/>
    <d v="1899-12-30T00:26:44"/>
    <d v="1899-12-30T00:00:02"/>
    <s v="Ensacado"/>
    <s v="E002"/>
    <x v="1"/>
    <d v="1899-12-30T00:26:46"/>
    <d v="1899-12-30T00:26:44"/>
    <n v="19"/>
    <x v="11"/>
    <x v="5"/>
    <x v="2"/>
    <n v="0"/>
    <n v="0"/>
    <s v="OK"/>
    <s v="Ensacado"/>
    <x v="0"/>
    <n v="0"/>
    <s v="F. NIEBLA"/>
    <s v="A"/>
    <d v="1899-12-30T00:00:02"/>
    <d v="1899-12-30T00:00:02"/>
    <s v="OK"/>
    <m/>
    <m/>
    <d v="1899-12-30T00:00:00"/>
    <d v="1899-12-30T00:26:46"/>
    <n v="2"/>
    <d v="1899-12-30T00:00:02"/>
    <n v="26.766666666662484"/>
    <n v="19"/>
    <s v="Si"/>
  </r>
  <r>
    <s v="CSNB"/>
    <s v="2024025205"/>
    <x v="0"/>
    <s v="EL193037"/>
    <s v="E53XL24"/>
    <d v="2024-12-16T00:00:00"/>
    <m/>
    <s v="2882"/>
    <x v="50"/>
    <s v="PA"/>
    <s v="PA"/>
    <m/>
    <d v="2024-12-16T00:00:00"/>
    <d v="1899-12-30T19:17:16"/>
    <d v="2024-12-16T00:00:00"/>
    <d v="1899-12-30T19:17:17"/>
    <d v="2024-12-16T00:00:00"/>
    <d v="1899-12-30T19:55:33"/>
    <x v="0"/>
    <s v="RFCPI"/>
    <s v="7001180456"/>
    <s v="EXW"/>
    <d v="1899-12-30T00:38:17"/>
    <d v="1899-12-30T00:38:16"/>
    <d v="1899-12-30T00:00:01"/>
    <s v="Ensacado"/>
    <s v="E002"/>
    <x v="1"/>
    <d v="1899-12-30T00:38:17"/>
    <d v="1899-12-30T00:38:16"/>
    <n v="19"/>
    <x v="11"/>
    <x v="5"/>
    <x v="2"/>
    <n v="0"/>
    <n v="0"/>
    <s v="OK"/>
    <s v="Ensacado"/>
    <x v="0"/>
    <n v="0"/>
    <s v="F. NIEBLA"/>
    <s v="A"/>
    <d v="1899-12-30T00:00:01"/>
    <d v="1899-12-30T00:00:01"/>
    <s v="OK"/>
    <m/>
    <m/>
    <d v="1899-12-30T00:00:00"/>
    <d v="1899-12-30T00:38:17"/>
    <n v="2"/>
    <d v="1899-12-30T00:00:01"/>
    <n v="38.28333333333601"/>
    <n v="19"/>
    <s v="Si"/>
  </r>
  <r>
    <s v="CSNB"/>
    <s v="2024025209"/>
    <x v="0"/>
    <s v="EVI10070"/>
    <s v="EAH40MN"/>
    <d v="2024-12-16T00:00:00"/>
    <m/>
    <s v="2882"/>
    <x v="50"/>
    <s v="PA"/>
    <s v="PA"/>
    <m/>
    <d v="2024-12-16T00:00:00"/>
    <d v="1899-12-30T20:03:37"/>
    <d v="2024-12-16T00:00:00"/>
    <d v="1899-12-30T20:03:40"/>
    <d v="2024-12-16T00:00:00"/>
    <d v="1899-12-30T20:42:03"/>
    <x v="0"/>
    <s v="RFCPI"/>
    <s v="7001180460"/>
    <s v="EXW"/>
    <d v="1899-12-30T00:38:26"/>
    <d v="1899-12-30T00:38:23"/>
    <d v="1899-12-30T00:00:03"/>
    <s v="Ensacado"/>
    <s v="E002"/>
    <x v="1"/>
    <d v="1899-12-30T00:38:26"/>
    <d v="1899-12-30T00:38:23"/>
    <n v="20"/>
    <x v="11"/>
    <x v="5"/>
    <x v="2"/>
    <n v="0"/>
    <n v="0"/>
    <s v="OK"/>
    <s v="Ensacado"/>
    <x v="0"/>
    <n v="0"/>
    <s v="F. NIEBLA"/>
    <s v="A"/>
    <d v="1899-12-30T00:00:03"/>
    <d v="1899-12-30T00:00:03"/>
    <s v="OK"/>
    <m/>
    <m/>
    <d v="1899-12-30T00:00:00"/>
    <d v="1899-12-30T00:38:26"/>
    <n v="2"/>
    <d v="1899-12-30T00:00:03"/>
    <n v="38.433333333326445"/>
    <n v="20"/>
    <s v="Si"/>
  </r>
  <r>
    <s v="CSNB"/>
    <s v="2024025214"/>
    <x v="0"/>
    <s v="ESE2039"/>
    <s v="E41SX30"/>
    <d v="2024-12-17T00:00:00"/>
    <m/>
    <s v="2882"/>
    <x v="50"/>
    <s v="PA"/>
    <s v="PA"/>
    <m/>
    <d v="2024-12-17T00:00:00"/>
    <d v="1899-12-30T06:19:26"/>
    <d v="2024-12-17T00:00:00"/>
    <d v="1899-12-30T06:19:28"/>
    <d v="2024-12-17T00:00:00"/>
    <d v="1899-12-30T07:13:40"/>
    <x v="0"/>
    <s v="RFCPI"/>
    <s v="7001180465"/>
    <s v="EXW"/>
    <d v="1899-12-30T00:54:14"/>
    <d v="1899-12-30T00:54:12"/>
    <d v="1899-12-30T00:00:02"/>
    <s v="Ensacado"/>
    <s v="E002"/>
    <x v="1"/>
    <d v="1899-12-30T00:54:14"/>
    <d v="1899-12-30T00:54:12"/>
    <n v="6"/>
    <x v="12"/>
    <x v="5"/>
    <x v="2"/>
    <n v="0"/>
    <n v="0"/>
    <s v="OK"/>
    <s v="Ensacado"/>
    <x v="0"/>
    <n v="0"/>
    <s v="F. NIEBLA"/>
    <s v="B"/>
    <d v="1899-12-30T00:00:02"/>
    <d v="1899-12-30T00:00:02"/>
    <s v="OK"/>
    <m/>
    <m/>
    <d v="1899-12-30T00:00:00"/>
    <d v="1899-12-30T00:54:14"/>
    <n v="3"/>
    <d v="1899-12-30T00:00:02"/>
    <n v="54.233333333337548"/>
    <n v="7"/>
    <s v="No"/>
  </r>
  <r>
    <s v="CSNB"/>
    <s v="2024025217"/>
    <x v="0"/>
    <s v="EVI10008"/>
    <s v="E27QI45"/>
    <d v="2024-12-17T00:00:00"/>
    <m/>
    <s v="2882"/>
    <x v="50"/>
    <s v="PA"/>
    <s v="PA"/>
    <m/>
    <d v="2024-12-17T00:00:00"/>
    <d v="1899-12-30T07:12:39"/>
    <d v="2024-12-17T00:00:00"/>
    <d v="1899-12-30T07:12:41"/>
    <d v="2024-12-17T00:00:00"/>
    <d v="1899-12-30T08:39:37"/>
    <x v="0"/>
    <s v="RFCPI"/>
    <s v="7001180471"/>
    <s v="EXW"/>
    <d v="1899-12-30T01:26:58"/>
    <d v="1899-12-30T01:26:56"/>
    <d v="1899-12-30T00:00:02"/>
    <s v="Ensacado"/>
    <s v="E002"/>
    <x v="1"/>
    <d v="1899-12-30T01:26:58"/>
    <d v="1899-12-30T01:26:56"/>
    <n v="7"/>
    <x v="12"/>
    <x v="5"/>
    <x v="2"/>
    <n v="0"/>
    <n v="0"/>
    <s v="OK"/>
    <s v="Ensacado"/>
    <x v="0"/>
    <n v="0"/>
    <s v="F. NIEBLA"/>
    <s v="B"/>
    <d v="1899-12-30T00:00:02"/>
    <d v="1899-12-30T00:00:02"/>
    <s v="OK"/>
    <m/>
    <m/>
    <d v="1899-12-30T00:00:00"/>
    <d v="1899-12-30T01:26:58"/>
    <n v="3"/>
    <d v="1899-12-30T00:00:02"/>
    <n v="86.966666666668772"/>
    <n v="8"/>
    <s v="No"/>
  </r>
  <r>
    <s v="CSNB"/>
    <s v="2024025244"/>
    <x v="0"/>
    <s v="EL193037"/>
    <s v="E53XL24"/>
    <d v="2024-12-17T00:00:00"/>
    <m/>
    <s v="2882"/>
    <x v="50"/>
    <s v="PA"/>
    <s v="PA"/>
    <m/>
    <d v="2024-12-17T00:00:00"/>
    <d v="1899-12-30T11:17:00"/>
    <d v="2024-12-17T00:00:00"/>
    <d v="1899-12-30T11:17:01"/>
    <d v="2024-12-17T00:00:00"/>
    <d v="1899-12-30T12:46:48"/>
    <x v="0"/>
    <s v="RFCPI"/>
    <s v="7001180493"/>
    <s v="EXW"/>
    <d v="1899-12-30T01:29:48"/>
    <d v="1899-12-30T01:29:47"/>
    <d v="1899-12-30T00:00:01"/>
    <s v="Ensacado"/>
    <s v="E002"/>
    <x v="1"/>
    <d v="1899-12-30T01:29:48"/>
    <d v="1899-12-30T01:29:47"/>
    <n v="11"/>
    <x v="12"/>
    <x v="5"/>
    <x v="2"/>
    <n v="0"/>
    <n v="0"/>
    <s v="OK"/>
    <s v="Ensacado"/>
    <x v="0"/>
    <n v="0"/>
    <s v="F. NIEBLA"/>
    <s v="B"/>
    <d v="1899-12-30T00:00:01"/>
    <d v="1899-12-30T00:00:01"/>
    <s v="OK"/>
    <m/>
    <m/>
    <d v="1899-12-30T00:00:00"/>
    <d v="1899-12-30T01:29:48"/>
    <n v="3"/>
    <d v="1899-12-30T00:00:01"/>
    <n v="89.799999999998363"/>
    <n v="12"/>
    <s v="No"/>
  </r>
  <r>
    <s v="CSNB"/>
    <s v="2024025270"/>
    <x v="0"/>
    <s v="EC67241"/>
    <s v="E92VG76"/>
    <d v="2024-12-17T00:00:00"/>
    <m/>
    <s v="2882"/>
    <x v="50"/>
    <s v="PA"/>
    <s v="PA"/>
    <m/>
    <d v="2024-12-17T00:00:00"/>
    <d v="1899-12-30T14:51:55"/>
    <d v="2024-12-17T00:00:00"/>
    <d v="1899-12-30T14:51:57"/>
    <d v="2024-12-17T00:00:00"/>
    <d v="1899-12-30T15:51:57"/>
    <x v="0"/>
    <s v="RFCPI"/>
    <s v="7001180509"/>
    <s v="EXW"/>
    <d v="1899-12-30T01:00:02"/>
    <d v="1899-12-30T01:00:00"/>
    <d v="1899-12-30T00:00:02"/>
    <s v="Ensacado"/>
    <s v="E002"/>
    <x v="1"/>
    <d v="1899-12-30T01:00:02"/>
    <d v="1899-12-30T01:00:00"/>
    <n v="14"/>
    <x v="12"/>
    <x v="5"/>
    <x v="2"/>
    <n v="0"/>
    <n v="0"/>
    <s v="OK"/>
    <s v="Ensacado"/>
    <x v="0"/>
    <n v="0"/>
    <s v="F. NIEBLA"/>
    <s v="B"/>
    <d v="1899-12-30T00:00:02"/>
    <d v="1899-12-30T00:00:02"/>
    <s v="OK"/>
    <m/>
    <m/>
    <d v="1899-12-30T00:00:00"/>
    <d v="1899-12-30T01:00:02"/>
    <n v="3"/>
    <d v="1899-12-30T00:00:02"/>
    <n v="60.033333333340693"/>
    <n v="15"/>
    <s v="No"/>
  </r>
  <r>
    <s v="CSNB"/>
    <s v="2024025286"/>
    <x v="0"/>
    <s v="ESE7473"/>
    <s v="E26VE91"/>
    <d v="2024-12-17T00:00:00"/>
    <m/>
    <s v="2882"/>
    <x v="50"/>
    <s v="PA"/>
    <s v="PA"/>
    <m/>
    <d v="2024-12-17T00:00:00"/>
    <d v="1899-12-30T18:06:49"/>
    <d v="2024-12-17T00:00:00"/>
    <d v="1899-12-30T18:06:52"/>
    <d v="2024-12-17T00:00:00"/>
    <d v="1899-12-30T18:57:48"/>
    <x v="0"/>
    <s v="RFCPI"/>
    <s v="7001180520"/>
    <s v="EXW"/>
    <d v="1899-12-30T00:50:59"/>
    <d v="1899-12-30T00:50:56"/>
    <d v="1899-12-30T00:00:03"/>
    <s v="Ensacado"/>
    <s v="E002"/>
    <x v="1"/>
    <d v="1899-12-30T00:50:59"/>
    <d v="1899-12-30T00:50:56"/>
    <n v="18"/>
    <x v="12"/>
    <x v="5"/>
    <x v="2"/>
    <n v="0"/>
    <n v="0"/>
    <s v="OK"/>
    <s v="Ensacado"/>
    <x v="0"/>
    <n v="0"/>
    <s v="F. NIEBLA"/>
    <s v="B"/>
    <d v="1899-12-30T00:00:03"/>
    <d v="1899-12-30T00:00:03"/>
    <s v="OK"/>
    <m/>
    <m/>
    <d v="1899-12-30T00:00:00"/>
    <d v="1899-12-30T00:50:59"/>
    <n v="3"/>
    <d v="1899-12-30T00:00:03"/>
    <n v="50.983333333329526"/>
    <n v="18"/>
    <s v="No"/>
  </r>
  <r>
    <s v="CSNB"/>
    <s v="2024025290"/>
    <x v="0"/>
    <s v="EVI10071"/>
    <s v="E00PV24"/>
    <d v="2024-12-17T00:00:00"/>
    <m/>
    <s v="2882"/>
    <x v="50"/>
    <s v="PA"/>
    <s v="PA"/>
    <m/>
    <d v="2024-12-17T00:00:00"/>
    <d v="1899-12-30T19:19:45"/>
    <d v="2024-12-17T00:00:00"/>
    <d v="1899-12-30T19:22:00"/>
    <d v="2024-12-17T00:00:00"/>
    <d v="1899-12-30T19:43:27"/>
    <x v="0"/>
    <s v="RFCPI"/>
    <s v="7001180522"/>
    <s v="EXW"/>
    <d v="1899-12-30T00:23:42"/>
    <d v="1899-12-30T00:21:27"/>
    <d v="1899-12-30T00:02:15"/>
    <s v="Ensacado"/>
    <s v="E002"/>
    <x v="1"/>
    <d v="1899-12-30T00:23:42"/>
    <d v="1899-12-30T00:21:27"/>
    <n v="19"/>
    <x v="12"/>
    <x v="5"/>
    <x v="2"/>
    <n v="0"/>
    <n v="0"/>
    <s v="OK"/>
    <s v="Ensacado"/>
    <x v="0"/>
    <n v="0"/>
    <s v="F. NIEBLA"/>
    <s v="A"/>
    <d v="1899-12-30T00:02:15"/>
    <d v="1899-12-30T00:02:15"/>
    <s v="OK"/>
    <m/>
    <m/>
    <d v="1899-12-30T00:00:00"/>
    <d v="1899-12-30T00:23:42"/>
    <n v="3"/>
    <d v="1899-12-30T00:02:15"/>
    <n v="23.70000000000962"/>
    <n v="19"/>
    <s v="Si"/>
  </r>
  <r>
    <s v="CSNB"/>
    <s v="2024025304"/>
    <x v="0"/>
    <s v="EC67241"/>
    <s v="E92VG76"/>
    <d v="2024-12-18T00:00:00"/>
    <m/>
    <s v="2882"/>
    <x v="50"/>
    <s v="PA"/>
    <s v="PA"/>
    <m/>
    <d v="2024-12-18T00:00:00"/>
    <d v="1899-12-30T08:01:48"/>
    <d v="2024-12-18T00:00:00"/>
    <d v="1899-12-30T08:01:51"/>
    <d v="2024-12-18T00:00:00"/>
    <d v="1899-12-30T09:59:16"/>
    <x v="0"/>
    <s v="RFCPI"/>
    <s v="7001180540"/>
    <s v="EXW"/>
    <d v="1899-12-30T01:57:28"/>
    <d v="1899-12-30T01:57:25"/>
    <d v="1899-12-30T00:00:03"/>
    <s v="Ensacado"/>
    <s v="E002"/>
    <x v="1"/>
    <d v="1899-12-30T01:57:28"/>
    <d v="1899-12-30T01:57:25"/>
    <n v="8"/>
    <x v="13"/>
    <x v="5"/>
    <x v="2"/>
    <n v="0"/>
    <n v="0"/>
    <s v="OK"/>
    <s v="Ensacado"/>
    <x v="0"/>
    <n v="0"/>
    <s v="F. NIEBLA"/>
    <s v="C"/>
    <d v="1899-12-30T00:00:03"/>
    <d v="1899-12-30T00:00:03"/>
    <s v="OK"/>
    <m/>
    <m/>
    <d v="1899-12-30T00:00:00"/>
    <d v="1899-12-30T01:57:28"/>
    <n v="4"/>
    <d v="1899-12-30T00:00:03"/>
    <n v="117.46666666667514"/>
    <n v="9"/>
    <s v="No"/>
  </r>
  <r>
    <s v="CSNB"/>
    <s v="2024025326"/>
    <x v="0"/>
    <s v="EVI10071"/>
    <s v="E00PV24"/>
    <d v="2024-12-18T00:00:00"/>
    <m/>
    <s v="2882"/>
    <x v="50"/>
    <s v="PA"/>
    <s v="PA"/>
    <m/>
    <d v="2024-12-18T00:00:00"/>
    <d v="1899-12-30T11:33:23"/>
    <d v="2024-12-18T00:00:00"/>
    <d v="1899-12-30T11:33:25"/>
    <d v="2024-12-18T00:00:00"/>
    <d v="1899-12-30T12:16:48"/>
    <x v="0"/>
    <s v="RFCPI"/>
    <s v="7001180554"/>
    <s v="EXW"/>
    <d v="1899-12-30T00:43:25"/>
    <d v="1899-12-30T00:43:23"/>
    <d v="1899-12-30T00:00:02"/>
    <s v="Ensacado"/>
    <s v="E002"/>
    <x v="1"/>
    <d v="1899-12-30T00:43:25"/>
    <d v="1899-12-30T00:43:23"/>
    <n v="11"/>
    <x v="13"/>
    <x v="5"/>
    <x v="2"/>
    <n v="0"/>
    <n v="0"/>
    <s v="OK"/>
    <s v="Ensacado"/>
    <x v="0"/>
    <n v="0"/>
    <s v="F. NIEBLA"/>
    <s v="A"/>
    <d v="1899-12-30T00:00:02"/>
    <d v="1899-12-30T00:00:02"/>
    <s v="OK"/>
    <m/>
    <m/>
    <d v="1899-12-30T00:00:00"/>
    <d v="1899-12-30T00:43:25"/>
    <n v="4"/>
    <d v="1899-12-30T00:00:02"/>
    <n v="43.416666666676839"/>
    <n v="12"/>
    <s v="Si"/>
  </r>
  <r>
    <s v="CSNB"/>
    <s v="2024025333"/>
    <x v="0"/>
    <s v="ESE7473"/>
    <s v="E26VE91"/>
    <d v="2024-12-18T00:00:00"/>
    <m/>
    <s v="2882"/>
    <x v="50"/>
    <s v="PA"/>
    <s v="PA"/>
    <m/>
    <d v="2024-12-18T00:00:00"/>
    <d v="1899-12-30T11:43:07"/>
    <d v="2024-12-18T00:00:00"/>
    <d v="1899-12-30T11:43:09"/>
    <d v="2024-12-18T00:00:00"/>
    <d v="1899-12-30T12:55:02"/>
    <x v="0"/>
    <s v="RFCPI"/>
    <s v="7001180559"/>
    <s v="EXW"/>
    <d v="1899-12-30T01:11:55"/>
    <d v="1899-12-30T01:11:53"/>
    <d v="1899-12-30T00:00:02"/>
    <s v="Ensacado"/>
    <s v="E002"/>
    <x v="1"/>
    <d v="1899-12-30T01:11:55"/>
    <d v="1899-12-30T01:11:53"/>
    <n v="11"/>
    <x v="13"/>
    <x v="5"/>
    <x v="2"/>
    <n v="0"/>
    <n v="0"/>
    <s v="OK"/>
    <s v="Ensacado"/>
    <x v="0"/>
    <n v="0"/>
    <s v="F. NIEBLA"/>
    <s v="B"/>
    <d v="1899-12-30T00:00:02"/>
    <d v="1899-12-30T00:00:02"/>
    <s v="OK"/>
    <m/>
    <m/>
    <d v="1899-12-30T00:00:00"/>
    <d v="1899-12-30T01:11:55"/>
    <n v="4"/>
    <d v="1899-12-30T00:00:02"/>
    <n v="71.916666666667297"/>
    <n v="12"/>
    <s v="No"/>
  </r>
  <r>
    <s v="CSNB"/>
    <s v="2024025354"/>
    <x v="0"/>
    <s v="EVI10008"/>
    <s v="E27QI45"/>
    <d v="2024-12-18T00:00:00"/>
    <m/>
    <s v="2882"/>
    <x v="50"/>
    <s v="PA"/>
    <s v="PA"/>
    <m/>
    <d v="2024-12-18T00:00:00"/>
    <d v="1899-12-30T14:48:52"/>
    <d v="2024-12-18T00:00:00"/>
    <d v="1899-12-30T14:48:54"/>
    <d v="2024-12-18T00:00:00"/>
    <d v="1899-12-30T15:28:55"/>
    <x v="0"/>
    <s v="RFCPI"/>
    <s v="7001180571"/>
    <s v="EXW"/>
    <d v="1899-12-30T00:40:03"/>
    <d v="1899-12-30T00:40:01"/>
    <d v="1899-12-30T00:00:02"/>
    <s v="Ensacado"/>
    <s v="E002"/>
    <x v="1"/>
    <d v="1899-12-30T00:40:03"/>
    <d v="1899-12-30T00:40:01"/>
    <n v="14"/>
    <x v="13"/>
    <x v="5"/>
    <x v="2"/>
    <n v="0"/>
    <n v="0"/>
    <s v="OK"/>
    <s v="Ensacado"/>
    <x v="0"/>
    <n v="0"/>
    <s v="F. NIEBLA"/>
    <s v="A"/>
    <d v="1899-12-30T00:00:02"/>
    <d v="1899-12-30T00:00:02"/>
    <s v="OK"/>
    <m/>
    <m/>
    <d v="1899-12-30T00:00:00"/>
    <d v="1899-12-30T00:40:03"/>
    <n v="4"/>
    <d v="1899-12-30T00:00:02"/>
    <n v="40.049999999999862"/>
    <n v="15"/>
    <s v="Si"/>
  </r>
  <r>
    <s v="CSNB"/>
    <s v="2024025368"/>
    <x v="0"/>
    <s v="ER2775BBR"/>
    <s v="E4544MKW"/>
    <d v="2024-12-18T00:00:00"/>
    <m/>
    <s v="837"/>
    <x v="48"/>
    <s v="PA"/>
    <s v="S6"/>
    <m/>
    <d v="2024-12-18T00:00:00"/>
    <d v="1899-12-30T16:58:58"/>
    <d v="2024-12-18T00:00:00"/>
    <d v="1899-12-30T16:59:00"/>
    <d v="2024-12-18T00:00:00"/>
    <d v="1899-12-30T17:29:30"/>
    <x v="0"/>
    <s v="RFCPI"/>
    <s v="7001180581"/>
    <s v="FBO"/>
    <d v="1899-12-30T00:30:32"/>
    <d v="1899-12-30T00:30:30"/>
    <d v="1899-12-30T00:00:02"/>
    <s v="Granel"/>
    <s v="E001"/>
    <x v="2"/>
    <d v="1899-12-30T00:30:32"/>
    <d v="1899-12-30T00:30:30"/>
    <n v="16"/>
    <x v="13"/>
    <x v="5"/>
    <x v="1"/>
    <n v="0"/>
    <n v="0"/>
    <s v="OK"/>
    <s v="Granel"/>
    <x v="0"/>
    <n v="0"/>
    <s v="F. NIEBLA"/>
    <s v="A"/>
    <d v="1899-12-30T00:00:02"/>
    <d v="1899-12-30T00:00:02"/>
    <s v="OK"/>
    <m/>
    <m/>
    <d v="1899-12-30T00:00:00"/>
    <d v="1899-12-30T00:30:32"/>
    <n v="4"/>
    <d v="1899-12-30T00:00:02"/>
    <n v="30.533333333328088"/>
    <n v="17"/>
    <s v="Si"/>
  </r>
  <r>
    <s v="CSNB"/>
    <s v="2024025366"/>
    <x v="0"/>
    <s v="ER5318BBG"/>
    <s v="E8935JMP"/>
    <d v="2024-12-18T00:00:00"/>
    <m/>
    <s v="2032"/>
    <x v="52"/>
    <s v="PA"/>
    <s v="S4"/>
    <m/>
    <d v="2024-12-18T00:00:00"/>
    <d v="1899-12-30T16:44:09"/>
    <d v="2024-12-18T00:00:00"/>
    <d v="1899-12-30T16:44:10"/>
    <d v="2024-12-18T00:00:00"/>
    <d v="1899-12-30T17:41:33"/>
    <x v="0"/>
    <s v="RFCPI"/>
    <s v="7001180582"/>
    <s v="FBO"/>
    <d v="1899-12-30T00:57:24"/>
    <d v="1899-12-30T00:57:23"/>
    <d v="1899-12-30T00:00:01"/>
    <s v="Granel"/>
    <s v="E001"/>
    <x v="2"/>
    <d v="1899-12-30T00:57:24"/>
    <d v="1899-12-30T00:57:23"/>
    <n v="16"/>
    <x v="13"/>
    <x v="5"/>
    <x v="1"/>
    <n v="0"/>
    <n v="0"/>
    <s v="OK"/>
    <s v="Granel"/>
    <x v="0"/>
    <n v="0"/>
    <s v="F. NIEBLA"/>
    <s v="B"/>
    <d v="1899-12-30T00:00:01"/>
    <d v="1899-12-30T00:00:01"/>
    <s v="OK"/>
    <m/>
    <m/>
    <d v="1899-12-30T00:00:00"/>
    <d v="1899-12-30T00:57:24"/>
    <n v="4"/>
    <d v="1899-12-30T00:00:01"/>
    <n v="57.399999999998421"/>
    <n v="17"/>
    <s v="No"/>
  </r>
  <r>
    <s v="CSNB"/>
    <s v="2024025369"/>
    <x v="0"/>
    <s v="ER0328BBM"/>
    <s v="E4531FVN"/>
    <d v="2024-12-18T00:00:00"/>
    <m/>
    <s v="837"/>
    <x v="48"/>
    <s v="PA"/>
    <s v="S6"/>
    <m/>
    <d v="2024-12-18T00:00:00"/>
    <d v="1899-12-30T17:31:13"/>
    <d v="2024-12-18T00:00:00"/>
    <d v="1899-12-30T17:31:15"/>
    <d v="2024-12-18T00:00:00"/>
    <d v="1899-12-30T18:10:42"/>
    <x v="0"/>
    <s v="RFCPI"/>
    <s v="7001180584"/>
    <s v="FBO"/>
    <d v="1899-12-30T00:39:29"/>
    <d v="1899-12-30T00:39:27"/>
    <d v="1899-12-30T00:00:02"/>
    <s v="Granel"/>
    <s v="E001"/>
    <x v="2"/>
    <d v="1899-12-30T00:39:29"/>
    <d v="1899-12-30T00:39:27"/>
    <n v="17"/>
    <x v="13"/>
    <x v="5"/>
    <x v="1"/>
    <n v="0"/>
    <n v="0"/>
    <s v="OK"/>
    <s v="Granel"/>
    <x v="0"/>
    <n v="0"/>
    <s v="F. NIEBLA"/>
    <s v="A"/>
    <d v="1899-12-30T00:00:02"/>
    <d v="1899-12-30T00:00:02"/>
    <s v="OK"/>
    <m/>
    <m/>
    <d v="1899-12-30T00:00:00"/>
    <d v="1899-12-30T00:39:29"/>
    <n v="4"/>
    <d v="1899-12-30T00:00:02"/>
    <n v="39.483333333345634"/>
    <n v="18"/>
    <s v="Si"/>
  </r>
  <r>
    <s v="CSNB"/>
    <s v="2024025372"/>
    <x v="0"/>
    <s v="EVI11002"/>
    <s v="E33ZG78"/>
    <d v="2024-12-18T00:00:00"/>
    <m/>
    <s v="2882"/>
    <x v="50"/>
    <s v="PA"/>
    <s v="PA"/>
    <m/>
    <d v="2024-12-18T00:00:00"/>
    <d v="1899-12-30T17:36:59"/>
    <d v="2024-12-18T00:00:00"/>
    <d v="1899-12-30T17:37:01"/>
    <d v="2024-12-18T00:00:00"/>
    <d v="1899-12-30T18:20:24"/>
    <x v="0"/>
    <s v="RFCPI"/>
    <s v="7001180585"/>
    <s v="EXW"/>
    <d v="1899-12-30T00:43:25"/>
    <d v="1899-12-30T00:43:23"/>
    <d v="1899-12-30T00:00:02"/>
    <s v="Ensacado"/>
    <s v="E002"/>
    <x v="1"/>
    <d v="1899-12-30T00:43:25"/>
    <d v="1899-12-30T00:43:23"/>
    <n v="17"/>
    <x v="13"/>
    <x v="5"/>
    <x v="2"/>
    <n v="0"/>
    <n v="0"/>
    <s v="OK"/>
    <s v="Ensacado"/>
    <x v="0"/>
    <n v="0"/>
    <s v="F. NIEBLA"/>
    <s v="A"/>
    <d v="1899-12-30T00:00:02"/>
    <d v="1899-12-30T00:00:02"/>
    <s v="OK"/>
    <m/>
    <m/>
    <d v="1899-12-30T00:00:00"/>
    <d v="1899-12-30T00:43:25"/>
    <n v="4"/>
    <d v="1899-12-30T00:00:02"/>
    <n v="43.416666666676754"/>
    <n v="18"/>
    <s v="Si"/>
  </r>
  <r>
    <s v="CSNB"/>
    <s v="2024025375"/>
    <x v="0"/>
    <s v="ER7913BBH"/>
    <s v="E0897HWR"/>
    <d v="2024-12-18T00:00:00"/>
    <m/>
    <s v="837"/>
    <x v="48"/>
    <s v="PA"/>
    <s v="S6"/>
    <m/>
    <d v="2024-12-18T00:00:00"/>
    <d v="1899-12-30T18:11:49"/>
    <d v="2024-12-18T00:00:00"/>
    <d v="1899-12-30T18:11:51"/>
    <d v="2024-12-18T00:00:00"/>
    <d v="1899-12-30T19:03:12"/>
    <x v="0"/>
    <s v="RFCPI"/>
    <s v="7001180586"/>
    <s v="FBO"/>
    <d v="1899-12-30T00:51:23"/>
    <d v="1899-12-30T00:51:21"/>
    <d v="1899-12-30T00:00:02"/>
    <s v="Granel"/>
    <s v="E001"/>
    <x v="2"/>
    <d v="1899-12-30T00:51:23"/>
    <d v="1899-12-30T00:51:21"/>
    <n v="18"/>
    <x v="13"/>
    <x v="5"/>
    <x v="1"/>
    <n v="0"/>
    <n v="0"/>
    <s v="OK"/>
    <s v="Granel"/>
    <x v="0"/>
    <n v="0"/>
    <s v="F. NIEBLA"/>
    <s v="B"/>
    <d v="1899-12-30T00:00:02"/>
    <d v="1899-12-30T00:00:02"/>
    <s v="OK"/>
    <m/>
    <m/>
    <d v="1899-12-30T00:00:00"/>
    <d v="1899-12-30T00:51:23"/>
    <n v="4"/>
    <d v="1899-12-30T00:00:02"/>
    <n v="51.383333333332786"/>
    <n v="19"/>
    <s v="No"/>
  </r>
  <r>
    <s v="CSNB"/>
    <s v="2024025376"/>
    <x v="0"/>
    <s v="EVI10071"/>
    <s v="E00PV24"/>
    <d v="2024-12-18T00:00:00"/>
    <m/>
    <s v="2882"/>
    <x v="50"/>
    <s v="PA"/>
    <s v="PA"/>
    <m/>
    <d v="2024-12-18T00:00:00"/>
    <d v="1899-12-30T18:13:03"/>
    <d v="2024-12-18T00:00:00"/>
    <d v="1899-12-30T18:13:05"/>
    <d v="2024-12-18T00:00:00"/>
    <d v="1899-12-30T19:18:47"/>
    <x v="0"/>
    <s v="RFCPI"/>
    <s v="7001180588"/>
    <s v="EXW"/>
    <d v="1899-12-30T01:05:44"/>
    <d v="1899-12-30T01:05:42"/>
    <d v="1899-12-30T00:00:02"/>
    <s v="Ensacado"/>
    <s v="E002"/>
    <x v="1"/>
    <d v="1899-12-30T01:05:44"/>
    <d v="1899-12-30T01:05:42"/>
    <n v="18"/>
    <x v="13"/>
    <x v="5"/>
    <x v="2"/>
    <n v="0"/>
    <n v="0"/>
    <s v="OK"/>
    <s v="Ensacado"/>
    <x v="0"/>
    <n v="0"/>
    <s v="F. NIEBLA"/>
    <s v="B"/>
    <d v="1899-12-30T00:00:02"/>
    <d v="1899-12-30T00:00:02"/>
    <s v="OK"/>
    <m/>
    <m/>
    <d v="1899-12-30T00:00:00"/>
    <d v="1899-12-30T01:05:44"/>
    <n v="4"/>
    <d v="1899-12-30T00:00:02"/>
    <n v="65.733333333335992"/>
    <n v="19"/>
    <s v="No"/>
  </r>
  <r>
    <s v="CSNB"/>
    <s v="2024025380"/>
    <x v="0"/>
    <s v="ER1991BBZ"/>
    <s v="E6028JLK"/>
    <d v="2024-12-18T00:00:00"/>
    <m/>
    <s v="837"/>
    <x v="48"/>
    <s v="PA"/>
    <s v="S6"/>
    <m/>
    <d v="2024-12-18T00:00:00"/>
    <d v="1899-12-30T19:14:37"/>
    <d v="2024-12-18T00:00:00"/>
    <d v="1899-12-30T19:14:39"/>
    <d v="2024-12-18T00:00:00"/>
    <d v="1899-12-30T19:37:48"/>
    <x v="0"/>
    <s v="RFCPI"/>
    <s v="7001180590"/>
    <s v="FBO"/>
    <d v="1899-12-30T00:23:11"/>
    <d v="1899-12-30T00:23:09"/>
    <d v="1899-12-30T00:00:02"/>
    <s v="Granel"/>
    <s v="E001"/>
    <x v="2"/>
    <d v="1899-12-30T00:23:11"/>
    <d v="1899-12-30T00:23:09"/>
    <n v="19"/>
    <x v="13"/>
    <x v="5"/>
    <x v="1"/>
    <n v="0"/>
    <n v="0"/>
    <s v="OK"/>
    <s v="Granel"/>
    <x v="0"/>
    <n v="0"/>
    <s v="F. NIEBLA"/>
    <s v="A"/>
    <d v="1899-12-30T00:00:02"/>
    <d v="1899-12-30T00:00:02"/>
    <s v="OK"/>
    <m/>
    <m/>
    <d v="1899-12-30T00:00:00"/>
    <d v="1899-12-30T00:23:11"/>
    <n v="4"/>
    <d v="1899-12-30T00:00:02"/>
    <n v="23.18333333333749"/>
    <n v="19"/>
    <s v="Si"/>
  </r>
  <r>
    <s v="CSNB"/>
    <s v="2024025382"/>
    <x v="0"/>
    <s v="ER8916BBY"/>
    <s v="E6758JLK"/>
    <d v="2024-12-18T00:00:00"/>
    <m/>
    <s v="837"/>
    <x v="48"/>
    <s v="PA"/>
    <s v="S6"/>
    <m/>
    <d v="2024-12-18T00:00:00"/>
    <d v="1899-12-30T19:35:46"/>
    <d v="2024-12-18T00:00:00"/>
    <d v="1899-12-30T19:35:48"/>
    <d v="2024-12-18T00:00:00"/>
    <d v="1899-12-30T20:02:27"/>
    <x v="0"/>
    <s v="RFCPI"/>
    <s v="7001180593"/>
    <s v="FBO"/>
    <d v="1899-12-30T00:26:41"/>
    <d v="1899-12-30T00:26:39"/>
    <d v="1899-12-30T00:00:02"/>
    <s v="Granel"/>
    <s v="E001"/>
    <x v="2"/>
    <d v="1899-12-30T00:26:41"/>
    <d v="1899-12-30T00:26:39"/>
    <n v="19"/>
    <x v="13"/>
    <x v="5"/>
    <x v="1"/>
    <n v="0"/>
    <n v="0"/>
    <s v="OK"/>
    <s v="Granel"/>
    <x v="0"/>
    <n v="0"/>
    <s v="F. NIEBLA"/>
    <s v="A"/>
    <d v="1899-12-30T00:00:02"/>
    <d v="1899-12-30T00:00:02"/>
    <s v="OK"/>
    <m/>
    <m/>
    <d v="1899-12-30T00:00:00"/>
    <d v="1899-12-30T00:26:41"/>
    <n v="4"/>
    <d v="1899-12-30T00:00:02"/>
    <n v="26.683333333329564"/>
    <n v="20"/>
    <s v="Si"/>
  </r>
  <r>
    <s v="CSNB"/>
    <s v="2024025388"/>
    <x v="0"/>
    <s v="E3870LBJ"/>
    <s v="EBU01275R"/>
    <d v="2024-12-19T00:00:00"/>
    <m/>
    <s v="3312"/>
    <x v="51"/>
    <s v="PA"/>
    <s v="PA"/>
    <m/>
    <d v="2024-12-19T00:00:00"/>
    <d v="1899-12-30T06:42:50"/>
    <d v="2024-12-19T00:00:00"/>
    <d v="1899-12-30T06:42:51"/>
    <d v="2024-12-19T00:00:00"/>
    <d v="1899-12-30T08:02:54"/>
    <x v="0"/>
    <s v="RFCPI"/>
    <s v="7001180598"/>
    <s v="EXW"/>
    <d v="1899-12-30T01:20:04"/>
    <d v="1899-12-30T01:20:03"/>
    <d v="1899-12-30T00:00:01"/>
    <s v="Ensacado"/>
    <s v="E002"/>
    <x v="1"/>
    <d v="1899-12-30T01:20:04"/>
    <d v="1899-12-30T01:20:03"/>
    <n v="6"/>
    <x v="14"/>
    <x v="5"/>
    <x v="2"/>
    <n v="0"/>
    <n v="0"/>
    <s v="OK"/>
    <s v="Ensacado"/>
    <x v="0"/>
    <n v="0"/>
    <s v="F. NIEBLA"/>
    <s v="B"/>
    <d v="1899-12-30T00:00:01"/>
    <d v="1899-12-30T00:00:01"/>
    <s v="OK"/>
    <m/>
    <m/>
    <d v="1899-12-30T00:00:00"/>
    <d v="1899-12-30T01:20:04"/>
    <n v="5"/>
    <d v="1899-12-30T00:00:01"/>
    <n v="80.06666666666402"/>
    <n v="8"/>
    <s v="No"/>
  </r>
  <r>
    <s v="CSNB"/>
    <s v="2024025398"/>
    <x v="0"/>
    <s v="ER7683BCC"/>
    <s v="E1154JWB"/>
    <d v="2024-12-19T00:00:00"/>
    <m/>
    <s v="837"/>
    <x v="48"/>
    <s v="PA"/>
    <s v="S3"/>
    <m/>
    <d v="2024-12-19T00:00:00"/>
    <d v="1899-12-30T07:32:38"/>
    <d v="2024-12-19T00:00:00"/>
    <d v="1899-12-30T07:32:40"/>
    <d v="2024-12-19T00:00:00"/>
    <d v="1899-12-30T08:08:37"/>
    <x v="0"/>
    <s v="RFCPI"/>
    <s v="7001180599"/>
    <s v="FBO"/>
    <d v="1899-12-30T00:35:59"/>
    <d v="1899-12-30T00:35:57"/>
    <d v="1899-12-30T00:00:02"/>
    <s v="Granel"/>
    <s v="E001"/>
    <x v="2"/>
    <d v="1899-12-30T00:35:59"/>
    <d v="1899-12-30T00:35:57"/>
    <n v="7"/>
    <x v="14"/>
    <x v="5"/>
    <x v="1"/>
    <n v="0"/>
    <n v="0"/>
    <s v="OK"/>
    <s v="Granel"/>
    <x v="0"/>
    <n v="0"/>
    <s v="F. NIEBLA"/>
    <s v="A"/>
    <d v="1899-12-30T00:00:02"/>
    <d v="1899-12-30T00:00:02"/>
    <s v="OK"/>
    <m/>
    <m/>
    <d v="1899-12-30T00:00:00"/>
    <d v="1899-12-30T00:35:59"/>
    <n v="5"/>
    <d v="1899-12-30T00:00:02"/>
    <n v="35.983333333339253"/>
    <n v="8"/>
    <s v="Si"/>
  </r>
  <r>
    <s v="CSNB"/>
    <s v="2024025396"/>
    <x v="0"/>
    <s v="ER0339BDG"/>
    <s v="E9349KRP"/>
    <d v="2024-12-19T00:00:00"/>
    <m/>
    <s v="2882"/>
    <x v="50"/>
    <s v="PA"/>
    <s v="PA"/>
    <m/>
    <d v="2024-12-19T00:00:00"/>
    <d v="1899-12-30T07:30:18"/>
    <d v="2024-12-19T00:00:00"/>
    <d v="1899-12-30T07:30:18"/>
    <d v="2024-12-19T00:00:00"/>
    <d v="1899-12-30T08:19:03"/>
    <x v="0"/>
    <s v="RFCPI"/>
    <s v="7001180600"/>
    <s v="EXW"/>
    <d v="1899-12-30T00:48:45"/>
    <d v="1899-12-30T00:48:45"/>
    <d v="1899-12-30T00:00:00"/>
    <s v="Ensacado"/>
    <s v="E002"/>
    <x v="1"/>
    <d v="1899-12-30T00:48:45"/>
    <d v="1899-12-30T00:48:45"/>
    <n v="7"/>
    <x v="14"/>
    <x v="5"/>
    <x v="2"/>
    <n v="0"/>
    <n v="0"/>
    <s v="OK"/>
    <s v="Ensacado"/>
    <x v="0"/>
    <n v="0"/>
    <s v="F. NIEBLA"/>
    <s v="B"/>
    <d v="1899-12-30T00:00:00"/>
    <d v="1899-12-30T00:00:00"/>
    <s v="OK"/>
    <m/>
    <m/>
    <d v="1899-12-30T00:00:00"/>
    <d v="1899-12-30T00:48:45"/>
    <n v="5"/>
    <d v="1899-12-30T00:00:00"/>
    <n v="48.750000000004817"/>
    <n v="8"/>
    <s v="No"/>
  </r>
  <r>
    <s v="CSNB"/>
    <s v="2024025404"/>
    <x v="0"/>
    <s v="ER6765BBT"/>
    <s v="E4948KGF"/>
    <d v="2024-12-19T00:00:00"/>
    <m/>
    <s v="837"/>
    <x v="48"/>
    <s v="PA"/>
    <s v="S3"/>
    <m/>
    <d v="2024-12-19T00:00:00"/>
    <d v="1899-12-30T07:57:06"/>
    <d v="2024-12-19T00:00:00"/>
    <d v="1899-12-30T07:57:09"/>
    <d v="2024-12-19T00:00:00"/>
    <d v="1899-12-30T08:43:58"/>
    <x v="0"/>
    <s v="RFCPI"/>
    <s v="7001180602"/>
    <s v="FBO"/>
    <d v="1899-12-30T00:46:52"/>
    <d v="1899-12-30T00:46:49"/>
    <d v="1899-12-30T00:00:03"/>
    <s v="Granel"/>
    <s v="E001"/>
    <x v="2"/>
    <d v="1899-12-30T00:46:52"/>
    <d v="1899-12-30T00:46:49"/>
    <n v="7"/>
    <x v="14"/>
    <x v="5"/>
    <x v="1"/>
    <n v="0"/>
    <n v="0"/>
    <s v="OK"/>
    <s v="Granel"/>
    <x v="0"/>
    <n v="0"/>
    <s v="F. NIEBLA"/>
    <s v="B"/>
    <d v="1899-12-30T00:00:03"/>
    <d v="1899-12-30T00:00:03"/>
    <s v="OK"/>
    <m/>
    <m/>
    <d v="1899-12-30T00:00:00"/>
    <d v="1899-12-30T00:46:52"/>
    <n v="5"/>
    <d v="1899-12-30T00:00:03"/>
    <n v="46.866666666672018"/>
    <n v="8"/>
    <s v="No"/>
  </r>
  <r>
    <s v="CSNB"/>
    <s v="2024025400"/>
    <x v="0"/>
    <s v="ER8715BBN"/>
    <s v="E9842JGG"/>
    <d v="2024-12-19T00:00:00"/>
    <m/>
    <s v="2882"/>
    <x v="50"/>
    <s v="PA"/>
    <s v="PA"/>
    <m/>
    <d v="2024-12-19T00:00:00"/>
    <d v="1899-12-30T07:35:14"/>
    <d v="2024-12-19T00:00:00"/>
    <d v="1899-12-30T07:35:16"/>
    <d v="2024-12-19T00:00:00"/>
    <d v="1899-12-30T08:49:28"/>
    <x v="0"/>
    <s v="RFCPI"/>
    <s v="7001180603"/>
    <s v="FBO"/>
    <d v="1899-12-30T01:14:14"/>
    <d v="1899-12-30T01:14:12"/>
    <d v="1899-12-30T00:00:02"/>
    <s v="Ensacado"/>
    <s v="E002"/>
    <x v="2"/>
    <d v="1899-12-30T01:14:14"/>
    <d v="1899-12-30T01:14:12"/>
    <n v="7"/>
    <x v="14"/>
    <x v="5"/>
    <x v="2"/>
    <n v="0"/>
    <n v="0"/>
    <s v="OK"/>
    <s v="Ensacado"/>
    <x v="0"/>
    <n v="0"/>
    <s v="F. NIEBLA"/>
    <s v="B"/>
    <d v="1899-12-30T00:00:02"/>
    <d v="1899-12-30T00:00:02"/>
    <s v="OK"/>
    <m/>
    <m/>
    <d v="1899-12-30T00:00:00"/>
    <d v="1899-12-30T01:14:14"/>
    <n v="5"/>
    <d v="1899-12-30T00:00:02"/>
    <n v="74.233333333339232"/>
    <n v="8"/>
    <s v="No"/>
  </r>
  <r>
    <s v="CSNB"/>
    <s v="2024025401"/>
    <x v="0"/>
    <s v="EVI10008"/>
    <s v="E27QI45"/>
    <d v="2024-12-19T00:00:00"/>
    <m/>
    <s v="2882"/>
    <x v="50"/>
    <s v="PA"/>
    <s v="PA"/>
    <m/>
    <d v="2024-12-19T00:00:00"/>
    <d v="1899-12-30T07:38:11"/>
    <d v="2024-12-19T00:00:00"/>
    <d v="1899-12-30T07:38:14"/>
    <d v="2024-12-19T00:00:00"/>
    <d v="1899-12-30T09:35:11"/>
    <x v="0"/>
    <s v="RFCPI"/>
    <s v="7001180604"/>
    <s v="EXW"/>
    <d v="1899-12-30T01:57:00"/>
    <d v="1899-12-30T01:56:57"/>
    <d v="1899-12-30T00:00:03"/>
    <s v="Ensacado"/>
    <s v="E002"/>
    <x v="1"/>
    <d v="1899-12-30T01:57:00"/>
    <d v="1899-12-30T01:56:57"/>
    <n v="7"/>
    <x v="14"/>
    <x v="5"/>
    <x v="2"/>
    <n v="0"/>
    <n v="0"/>
    <s v="OK"/>
    <s v="Ensacado"/>
    <x v="0"/>
    <n v="0"/>
    <s v="F. NIEBLA"/>
    <s v="C"/>
    <d v="1899-12-30T00:00:03"/>
    <d v="1899-12-30T00:00:03"/>
    <s v="OK"/>
    <m/>
    <m/>
    <d v="1899-12-30T00:00:00"/>
    <d v="1899-12-30T01:57:00"/>
    <n v="5"/>
    <d v="1899-12-30T00:00:03"/>
    <n v="116.99999999999999"/>
    <n v="9"/>
    <s v="No"/>
  </r>
  <r>
    <s v="CSNB"/>
    <s v="2024025407"/>
    <x v="0"/>
    <s v="ER7913BBH"/>
    <s v="E0897HWR"/>
    <d v="2024-12-19T00:00:00"/>
    <m/>
    <s v="837"/>
    <x v="48"/>
    <s v="PA"/>
    <s v="S3"/>
    <m/>
    <d v="2024-12-19T00:00:00"/>
    <d v="1899-12-30T09:32:11"/>
    <d v="2024-12-19T00:00:00"/>
    <d v="1899-12-30T09:32:13"/>
    <d v="2024-12-19T00:00:00"/>
    <d v="1899-12-30T10:05:55"/>
    <x v="0"/>
    <s v="RFCPI"/>
    <s v="7001180605"/>
    <s v="FBO"/>
    <d v="1899-12-30T00:33:44"/>
    <d v="1899-12-30T00:33:42"/>
    <d v="1899-12-30T00:00:02"/>
    <s v="Granel"/>
    <s v="E001"/>
    <x v="2"/>
    <d v="1899-12-30T00:33:44"/>
    <d v="1899-12-30T00:33:42"/>
    <n v="9"/>
    <x v="14"/>
    <x v="5"/>
    <x v="1"/>
    <n v="0"/>
    <n v="0"/>
    <s v="OK"/>
    <s v="Granel"/>
    <x v="0"/>
    <n v="0"/>
    <s v="F. NIEBLA"/>
    <s v="A"/>
    <d v="1899-12-30T00:00:02"/>
    <d v="1899-12-30T00:00:02"/>
    <s v="OK"/>
    <m/>
    <m/>
    <d v="1899-12-30T00:00:00"/>
    <d v="1899-12-30T00:33:44"/>
    <n v="5"/>
    <d v="1899-12-30T00:00:02"/>
    <n v="33.733333333324751"/>
    <n v="10"/>
    <s v="Si"/>
  </r>
  <r>
    <s v="CSNB"/>
    <s v="2024025408"/>
    <x v="0"/>
    <s v="ER1551BBJ"/>
    <s v="E2015JDV"/>
    <d v="2024-12-19T00:00:00"/>
    <m/>
    <s v="837"/>
    <x v="48"/>
    <s v="PA"/>
    <s v="S3"/>
    <m/>
    <d v="2024-12-19T00:00:00"/>
    <d v="1899-12-30T09:40:33"/>
    <d v="2024-12-19T00:00:00"/>
    <d v="1899-12-30T09:40:35"/>
    <d v="2024-12-19T00:00:00"/>
    <d v="1899-12-30T10:22:32"/>
    <x v="0"/>
    <s v="RFCPI"/>
    <s v="7001180606"/>
    <s v="FBO"/>
    <d v="1899-12-30T00:41:59"/>
    <d v="1899-12-30T00:41:57"/>
    <d v="1899-12-30T00:00:02"/>
    <s v="Granel"/>
    <s v="E001"/>
    <x v="2"/>
    <d v="1899-12-30T00:41:59"/>
    <d v="1899-12-30T00:41:57"/>
    <n v="9"/>
    <x v="14"/>
    <x v="5"/>
    <x v="1"/>
    <n v="0"/>
    <n v="0"/>
    <s v="OK"/>
    <s v="Granel"/>
    <x v="0"/>
    <n v="0"/>
    <s v="F. NIEBLA"/>
    <s v="A"/>
    <d v="1899-12-30T00:00:02"/>
    <d v="1899-12-30T00:00:02"/>
    <s v="OK"/>
    <m/>
    <m/>
    <d v="1899-12-30T00:00:00"/>
    <d v="1899-12-30T00:41:59"/>
    <n v="5"/>
    <d v="1899-12-30T00:00:02"/>
    <n v="41.983333333329554"/>
    <n v="10"/>
    <s v="Si"/>
  </r>
  <r>
    <s v="CSNB"/>
    <s v="2024025410"/>
    <x v="0"/>
    <s v="ER9517BBK"/>
    <s v="E4598JTV"/>
    <d v="2024-12-19T00:00:00"/>
    <m/>
    <s v="837"/>
    <x v="48"/>
    <s v="PA"/>
    <s v="S3"/>
    <m/>
    <d v="2024-12-19T00:00:00"/>
    <d v="1899-12-30T09:53:56"/>
    <d v="2024-12-19T00:00:00"/>
    <d v="1899-12-30T09:53:58"/>
    <d v="2024-12-19T00:00:00"/>
    <d v="1899-12-30T10:44:24"/>
    <x v="0"/>
    <s v="RFCPI"/>
    <s v="7001180607"/>
    <s v="FBO"/>
    <d v="1899-12-30T00:50:28"/>
    <d v="1899-12-30T00:50:26"/>
    <d v="1899-12-30T00:00:02"/>
    <s v="Granel"/>
    <s v="E001"/>
    <x v="2"/>
    <d v="1899-12-30T00:50:28"/>
    <d v="1899-12-30T00:50:26"/>
    <n v="9"/>
    <x v="14"/>
    <x v="5"/>
    <x v="1"/>
    <n v="0"/>
    <n v="0"/>
    <s v="OK"/>
    <s v="Granel"/>
    <x v="0"/>
    <n v="0"/>
    <s v="F. NIEBLA"/>
    <s v="B"/>
    <d v="1899-12-30T00:00:02"/>
    <d v="1899-12-30T00:00:02"/>
    <s v="OK"/>
    <m/>
    <m/>
    <d v="1899-12-30T00:00:00"/>
    <d v="1899-12-30T00:50:28"/>
    <n v="5"/>
    <d v="1899-12-30T00:00:02"/>
    <n v="50.466666666672019"/>
    <n v="10"/>
    <s v="No"/>
  </r>
  <r>
    <s v="CSNB"/>
    <s v="2024025411"/>
    <x v="0"/>
    <s v="ECO02603R"/>
    <s v="E2222JCW"/>
    <d v="2024-12-19T00:00:00"/>
    <m/>
    <s v="837"/>
    <x v="48"/>
    <s v="PA"/>
    <s v="S3"/>
    <m/>
    <d v="2024-12-19T00:00:00"/>
    <d v="1899-12-30T09:59:26"/>
    <d v="2024-12-19T00:00:00"/>
    <d v="1899-12-30T09:59:27"/>
    <d v="2024-12-19T00:00:00"/>
    <d v="1899-12-30T11:09:34"/>
    <x v="0"/>
    <s v="RFCPI"/>
    <s v="7001180608"/>
    <s v="FBO"/>
    <d v="1899-12-30T01:10:08"/>
    <d v="1899-12-30T01:10:07"/>
    <d v="1899-12-30T00:00:01"/>
    <s v="Granel"/>
    <s v="E001"/>
    <x v="2"/>
    <d v="1899-12-30T01:10:08"/>
    <d v="1899-12-30T01:10:07"/>
    <n v="9"/>
    <x v="14"/>
    <x v="5"/>
    <x v="1"/>
    <n v="0"/>
    <n v="0"/>
    <s v="OK"/>
    <s v="Granel"/>
    <x v="0"/>
    <n v="0"/>
    <s v="F. NIEBLA"/>
    <s v="B"/>
    <d v="1899-12-30T00:00:01"/>
    <d v="1899-12-30T00:00:01"/>
    <s v="OK"/>
    <m/>
    <m/>
    <d v="1899-12-30T00:00:00"/>
    <d v="1899-12-30T01:10:08"/>
    <n v="5"/>
    <d v="1899-12-30T00:00:01"/>
    <n v="70.133333333328039"/>
    <n v="11"/>
    <s v="No"/>
  </r>
  <r>
    <s v="CSNB"/>
    <s v="2024025415"/>
    <x v="0"/>
    <s v="ER6765BBT"/>
    <s v="E4948KGF"/>
    <d v="2024-12-19T00:00:00"/>
    <m/>
    <s v="1782"/>
    <x v="46"/>
    <s v="PA"/>
    <s v="S1"/>
    <m/>
    <d v="2024-12-19T00:00:00"/>
    <d v="1899-12-30T10:28:54"/>
    <d v="2024-12-19T00:00:00"/>
    <d v="1899-12-30T10:28:56"/>
    <d v="2024-12-19T00:00:00"/>
    <d v="1899-12-30T11:12:18"/>
    <x v="0"/>
    <s v="RFCPI"/>
    <s v="7001180609"/>
    <s v="FBO"/>
    <d v="1899-12-30T00:43:24"/>
    <d v="1899-12-30T00:43:22"/>
    <d v="1899-12-30T00:00:02"/>
    <s v="Granel"/>
    <s v="E001"/>
    <x v="2"/>
    <d v="1899-12-30T00:43:24"/>
    <d v="1899-12-30T00:43:22"/>
    <n v="10"/>
    <x v="14"/>
    <x v="5"/>
    <x v="1"/>
    <n v="0"/>
    <n v="0"/>
    <s v="OK"/>
    <s v="Granel"/>
    <x v="0"/>
    <n v="0"/>
    <s v="F. NIEBLA"/>
    <s v="A"/>
    <d v="1899-12-30T00:00:02"/>
    <d v="1899-12-30T00:00:02"/>
    <s v="OK"/>
    <m/>
    <m/>
    <d v="1899-12-30T00:00:00"/>
    <d v="1899-12-30T00:43:24"/>
    <n v="5"/>
    <d v="1899-12-30T00:00:02"/>
    <n v="43.40000000000159"/>
    <n v="11"/>
    <s v="Si"/>
  </r>
  <r>
    <s v="CSNB"/>
    <s v="2024025412"/>
    <x v="0"/>
    <s v="ER9375BBM"/>
    <s v="E7637JSC"/>
    <d v="2024-12-19T00:00:00"/>
    <m/>
    <s v="837"/>
    <x v="48"/>
    <s v="PA"/>
    <s v="S3"/>
    <m/>
    <d v="2024-12-19T00:00:00"/>
    <d v="1899-12-30T10:10:44"/>
    <d v="2024-12-19T00:00:00"/>
    <d v="1899-12-30T10:10:45"/>
    <d v="2024-12-19T00:00:00"/>
    <d v="1899-12-30T11:24:32"/>
    <x v="0"/>
    <s v="RFCPI"/>
    <s v="7001180610"/>
    <s v="FBO"/>
    <d v="1899-12-30T01:13:48"/>
    <d v="1899-12-30T01:13:47"/>
    <d v="1899-12-30T00:00:01"/>
    <s v="Granel"/>
    <s v="E001"/>
    <x v="2"/>
    <d v="1899-12-30T01:13:48"/>
    <d v="1899-12-30T01:13:47"/>
    <n v="10"/>
    <x v="14"/>
    <x v="5"/>
    <x v="1"/>
    <n v="0"/>
    <n v="0"/>
    <s v="OK"/>
    <s v="Granel"/>
    <x v="0"/>
    <n v="0"/>
    <s v="F. NIEBLA"/>
    <s v="B"/>
    <d v="1899-12-30T00:00:01"/>
    <d v="1899-12-30T00:00:01"/>
    <s v="OK"/>
    <m/>
    <m/>
    <d v="1899-12-30T00:00:00"/>
    <d v="1899-12-30T01:13:48"/>
    <n v="5"/>
    <d v="1899-12-30T00:00:01"/>
    <n v="73.800000000000026"/>
    <n v="11"/>
    <s v="No"/>
  </r>
  <r>
    <s v="CSNB"/>
    <s v="2024025416"/>
    <x v="0"/>
    <s v="E1154JWB"/>
    <s v="ER7683BCC"/>
    <d v="2024-12-19T00:00:00"/>
    <m/>
    <s v="1782"/>
    <x v="46"/>
    <s v="PA"/>
    <s v="S1"/>
    <m/>
    <d v="2024-12-19T00:00:00"/>
    <d v="1899-12-30T10:30:54"/>
    <d v="2024-12-19T00:00:00"/>
    <d v="1899-12-30T10:30:55"/>
    <d v="2024-12-19T00:00:00"/>
    <d v="1899-12-30T11:35:16"/>
    <x v="0"/>
    <s v="RFCPI"/>
    <s v="7001180611"/>
    <s v="EXW"/>
    <d v="1899-12-30T01:04:22"/>
    <d v="1899-12-30T01:04:21"/>
    <d v="1899-12-30T00:00:01"/>
    <s v="Granel"/>
    <s v="E001"/>
    <x v="1"/>
    <d v="1899-12-30T01:04:22"/>
    <d v="1899-12-30T01:04:21"/>
    <n v="10"/>
    <x v="14"/>
    <x v="5"/>
    <x v="1"/>
    <n v="0"/>
    <n v="0"/>
    <s v="OK"/>
    <s v="Granel"/>
    <x v="0"/>
    <n v="0"/>
    <s v="F. NIEBLA"/>
    <s v="B"/>
    <d v="1899-12-30T00:00:01"/>
    <d v="1899-12-30T00:00:01"/>
    <s v="OK"/>
    <m/>
    <m/>
    <d v="1899-12-30T00:00:00"/>
    <d v="1899-12-30T01:04:22"/>
    <n v="5"/>
    <d v="1899-12-30T00:00:01"/>
    <n v="64.366666666660848"/>
    <n v="11"/>
    <s v="No"/>
  </r>
  <r>
    <s v="CSNB"/>
    <s v="2024025420"/>
    <x v="0"/>
    <s v="ER7694BBV"/>
    <s v="E3960KHT"/>
    <d v="2024-12-19T00:00:00"/>
    <m/>
    <s v="837"/>
    <x v="48"/>
    <s v="PA"/>
    <s v="S6"/>
    <m/>
    <d v="2024-12-19T00:00:00"/>
    <d v="1899-12-30T10:41:40"/>
    <d v="2024-12-19T00:00:00"/>
    <d v="1899-12-30T10:41:42"/>
    <d v="2024-12-19T00:00:00"/>
    <d v="1899-12-30T12:31:08"/>
    <x v="0"/>
    <s v="RFCPI"/>
    <s v="7001180614"/>
    <s v="FBO"/>
    <d v="1899-12-30T01:49:28"/>
    <d v="1899-12-30T01:49:26"/>
    <d v="1899-12-30T00:00:02"/>
    <s v="Granel"/>
    <s v="E001"/>
    <x v="2"/>
    <d v="1899-12-30T01:49:28"/>
    <d v="1899-12-30T01:49:26"/>
    <n v="10"/>
    <x v="14"/>
    <x v="5"/>
    <x v="1"/>
    <n v="0"/>
    <n v="0"/>
    <s v="OK"/>
    <s v="Granel"/>
    <x v="0"/>
    <n v="0"/>
    <s v="F. NIEBLA"/>
    <s v="C"/>
    <d v="1899-12-30T00:00:02"/>
    <d v="1899-12-30T00:00:02"/>
    <s v="OK"/>
    <m/>
    <m/>
    <d v="1899-12-30T00:00:00"/>
    <d v="1899-12-30T01:49:28"/>
    <n v="5"/>
    <d v="1899-12-30T00:00:02"/>
    <n v="109.46666666666886"/>
    <n v="12"/>
    <s v="No"/>
  </r>
  <r>
    <s v="CSNB"/>
    <s v="2024025424"/>
    <x v="0"/>
    <s v="ER0339BDG"/>
    <s v="E9349KRP"/>
    <d v="2024-12-19T00:00:00"/>
    <m/>
    <s v="2955"/>
    <x v="49"/>
    <s v="PA"/>
    <s v="PA"/>
    <m/>
    <d v="2024-12-19T00:00:00"/>
    <d v="1899-12-30T11:17:39"/>
    <d v="2024-12-19T00:00:00"/>
    <d v="1899-12-30T11:17:42"/>
    <d v="2024-12-19T00:00:00"/>
    <d v="1899-12-30T12:38:09"/>
    <x v="0"/>
    <s v="RFCPI"/>
    <s v="7001180616"/>
    <s v="EXW"/>
    <d v="1899-12-30T01:20:30"/>
    <d v="1899-12-30T01:20:27"/>
    <d v="1899-12-30T00:00:03"/>
    <s v="Ensacado"/>
    <s v="E002"/>
    <x v="1"/>
    <d v="1899-12-30T01:20:30"/>
    <d v="1899-12-30T01:20:27"/>
    <n v="11"/>
    <x v="14"/>
    <x v="5"/>
    <x v="2"/>
    <n v="0"/>
    <n v="0"/>
    <s v="OK"/>
    <s v="Ensacado"/>
    <x v="0"/>
    <n v="0"/>
    <s v="F. NIEBLA"/>
    <s v="B"/>
    <d v="1899-12-30T00:00:03"/>
    <d v="1899-12-30T00:00:03"/>
    <s v="OK"/>
    <m/>
    <m/>
    <d v="1899-12-30T00:00:00"/>
    <d v="1899-12-30T01:20:30"/>
    <n v="5"/>
    <d v="1899-12-30T00:00:03"/>
    <n v="80.500000000003226"/>
    <n v="12"/>
    <s v="No"/>
  </r>
  <r>
    <s v="CSNB"/>
    <s v="2024025421"/>
    <x v="0"/>
    <s v="ER9926BCC"/>
    <s v="E3616JTZ"/>
    <d v="2024-12-19T00:00:00"/>
    <m/>
    <s v="837"/>
    <x v="48"/>
    <s v="PA"/>
    <s v="S3"/>
    <m/>
    <d v="2024-12-19T00:00:00"/>
    <d v="1899-12-30T10:48:36"/>
    <d v="2024-12-19T00:00:00"/>
    <d v="1899-12-30T10:48:38"/>
    <d v="2024-12-19T00:00:00"/>
    <d v="1899-12-30T12:43:38"/>
    <x v="0"/>
    <s v="RFCPI"/>
    <s v="7001180617"/>
    <s v="FBO"/>
    <d v="1899-12-30T01:55:02"/>
    <d v="1899-12-30T01:55:00"/>
    <d v="1899-12-30T00:00:02"/>
    <s v="Granel"/>
    <s v="E001"/>
    <x v="2"/>
    <d v="1899-12-30T01:55:02"/>
    <d v="1899-12-30T01:55:00"/>
    <n v="10"/>
    <x v="14"/>
    <x v="5"/>
    <x v="1"/>
    <n v="0"/>
    <n v="0"/>
    <s v="OK"/>
    <s v="Granel"/>
    <x v="0"/>
    <n v="0"/>
    <s v="F. NIEBLA"/>
    <s v="C"/>
    <d v="1899-12-30T00:00:02"/>
    <d v="1899-12-30T00:00:02"/>
    <s v="OK"/>
    <m/>
    <m/>
    <d v="1899-12-30T00:00:00"/>
    <d v="1899-12-30T01:55:02"/>
    <n v="5"/>
    <d v="1899-12-30T00:00:02"/>
    <n v="115.03333333333441"/>
    <n v="12"/>
    <s v="No"/>
  </r>
  <r>
    <s v="CSNB"/>
    <s v="2024025422"/>
    <x v="0"/>
    <s v="ER0328BBM"/>
    <s v="E4531FVN"/>
    <d v="2024-12-19T00:00:00"/>
    <m/>
    <s v="837"/>
    <x v="48"/>
    <s v="PA"/>
    <s v="S6"/>
    <m/>
    <d v="2024-12-19T00:00:00"/>
    <d v="1899-12-30T10:56:10"/>
    <d v="2024-12-19T00:00:00"/>
    <d v="1899-12-30T10:56:11"/>
    <d v="2024-12-19T00:00:00"/>
    <d v="1899-12-30T12:48:30"/>
    <x v="0"/>
    <s v="RFCPI"/>
    <s v="7001180618"/>
    <s v="FBO"/>
    <d v="1899-12-30T01:52:20"/>
    <d v="1899-12-30T01:52:19"/>
    <d v="1899-12-30T00:00:01"/>
    <s v="Granel"/>
    <s v="E001"/>
    <x v="2"/>
    <d v="1899-12-30T01:52:20"/>
    <d v="1899-12-30T01:52:19"/>
    <n v="10"/>
    <x v="14"/>
    <x v="5"/>
    <x v="1"/>
    <n v="0"/>
    <n v="0"/>
    <s v="OK"/>
    <s v="Granel"/>
    <x v="0"/>
    <n v="0"/>
    <s v="F. NIEBLA"/>
    <s v="C"/>
    <d v="1899-12-30T00:00:01"/>
    <d v="1899-12-30T00:00:01"/>
    <s v="OK"/>
    <m/>
    <m/>
    <d v="1899-12-30T00:00:00"/>
    <d v="1899-12-30T01:52:20"/>
    <n v="5"/>
    <d v="1899-12-30T00:00:01"/>
    <n v="112.33333333333448"/>
    <n v="12"/>
    <s v="No"/>
  </r>
  <r>
    <s v="CSNB"/>
    <s v="2024025428"/>
    <x v="0"/>
    <s v="ER1242BBS"/>
    <s v="E7586KJW"/>
    <d v="2024-12-19T00:00:00"/>
    <m/>
    <s v="837"/>
    <x v="48"/>
    <s v="PA"/>
    <s v="S3"/>
    <m/>
    <d v="2024-12-19T00:00:00"/>
    <d v="1899-12-30T11:34:40"/>
    <d v="2024-12-19T00:00:00"/>
    <d v="1899-12-30T12:37:01"/>
    <d v="2024-12-19T00:00:00"/>
    <d v="1899-12-30T12:54:35"/>
    <x v="271"/>
    <s v="RFCPI"/>
    <s v="7001180619"/>
    <s v="FBO"/>
    <d v="1899-12-30T01:19:55"/>
    <d v="1899-12-30T00:17:34"/>
    <d v="1899-12-30T01:02:21"/>
    <s v="Granel"/>
    <s v="E001"/>
    <x v="2"/>
    <d v="1899-12-30T01:19:55"/>
    <d v="1899-12-30T00:17:34"/>
    <n v="11"/>
    <x v="14"/>
    <x v="5"/>
    <x v="1"/>
    <n v="0"/>
    <n v="0"/>
    <s v="OK"/>
    <s v="Granel"/>
    <x v="0"/>
    <n v="0"/>
    <s v="F. NIEBLA"/>
    <s v="B"/>
    <d v="1899-12-30T01:02:21"/>
    <d v="1899-12-30T00:04:21"/>
    <s v="OK"/>
    <m/>
    <m/>
    <d v="1899-12-30T00:00:00"/>
    <d v="1899-12-30T01:19:55"/>
    <n v="5"/>
    <d v="1899-12-30T01:02:21"/>
    <n v="79.916666666659196"/>
    <n v="12"/>
    <s v="No"/>
  </r>
  <r>
    <s v="CSNB"/>
    <s v="2024025429"/>
    <x v="0"/>
    <s v="ER7913BBH"/>
    <s v="E0897HWR"/>
    <d v="2024-12-19T00:00:00"/>
    <m/>
    <s v="837"/>
    <x v="48"/>
    <s v="PA"/>
    <s v="S6"/>
    <m/>
    <d v="2024-12-19T00:00:00"/>
    <d v="1899-12-30T11:35:54"/>
    <d v="2024-12-19T00:00:00"/>
    <d v="1899-12-30T11:35:57"/>
    <d v="2024-12-19T00:00:00"/>
    <d v="1899-12-30T13:14:01"/>
    <x v="0"/>
    <s v="RFCPI"/>
    <s v="7001180620"/>
    <s v="FBO"/>
    <d v="1899-12-30T01:38:07"/>
    <d v="1899-12-30T01:38:04"/>
    <d v="1899-12-30T00:00:03"/>
    <s v="Granel"/>
    <s v="E001"/>
    <x v="2"/>
    <d v="1899-12-30T01:38:07"/>
    <d v="1899-12-30T01:38:04"/>
    <n v="11"/>
    <x v="14"/>
    <x v="5"/>
    <x v="1"/>
    <n v="0"/>
    <n v="0"/>
    <s v="OK"/>
    <s v="Granel"/>
    <x v="0"/>
    <n v="0"/>
    <s v="F. NIEBLA"/>
    <s v="C"/>
    <d v="1899-12-30T00:00:03"/>
    <d v="1899-12-30T00:00:03"/>
    <s v="OK"/>
    <m/>
    <m/>
    <d v="1899-12-30T00:00:00"/>
    <d v="1899-12-30T01:38:07"/>
    <n v="5"/>
    <d v="1899-12-30T00:00:03"/>
    <n v="98.116666666660763"/>
    <n v="13"/>
    <s v="No"/>
  </r>
  <r>
    <s v="CSNB"/>
    <s v="2024025433"/>
    <x v="0"/>
    <s v="EVI11002"/>
    <s v="E33ZG78"/>
    <d v="2024-12-19T00:00:00"/>
    <m/>
    <s v="2882"/>
    <x v="50"/>
    <s v="PA"/>
    <s v="PA"/>
    <m/>
    <d v="2024-12-19T00:00:00"/>
    <d v="1899-12-30T12:10:48"/>
    <d v="2024-12-19T00:00:00"/>
    <d v="1899-12-30T12:10:53"/>
    <d v="2024-12-19T00:00:00"/>
    <d v="1899-12-30T13:18:07"/>
    <x v="0"/>
    <s v="RFCPI"/>
    <s v="7001180621"/>
    <s v="EXW"/>
    <d v="1899-12-30T01:07:19"/>
    <d v="1899-12-30T01:07:14"/>
    <d v="1899-12-30T00:00:05"/>
    <s v="Ensacado"/>
    <s v="E002"/>
    <x v="1"/>
    <d v="1899-12-30T01:07:19"/>
    <d v="1899-12-30T01:07:14"/>
    <n v="12"/>
    <x v="14"/>
    <x v="5"/>
    <x v="2"/>
    <n v="0"/>
    <n v="0"/>
    <s v="OK"/>
    <s v="Ensacado"/>
    <x v="0"/>
    <n v="0"/>
    <s v="F. NIEBLA"/>
    <s v="B"/>
    <d v="1899-12-30T00:00:05"/>
    <d v="1899-12-30T00:00:05"/>
    <s v="OK"/>
    <m/>
    <m/>
    <d v="1899-12-30T00:00:00"/>
    <d v="1899-12-30T01:07:19"/>
    <n v="5"/>
    <d v="1899-12-30T00:00:05"/>
    <n v="67.316666666673612"/>
    <n v="13"/>
    <s v="No"/>
  </r>
  <r>
    <s v="CSNB"/>
    <s v="2024025431"/>
    <x v="0"/>
    <s v="ER6360BBH"/>
    <s v="E5728KFK"/>
    <d v="2024-12-19T00:00:00"/>
    <m/>
    <s v="837"/>
    <x v="48"/>
    <s v="PA"/>
    <s v="S3"/>
    <m/>
    <d v="2024-12-19T00:00:00"/>
    <d v="1899-12-30T11:57:04"/>
    <d v="2024-12-19T00:00:00"/>
    <d v="1899-12-30T11:57:06"/>
    <d v="2024-12-19T00:00:00"/>
    <d v="1899-12-30T13:21:00"/>
    <x v="0"/>
    <s v="RFCPI"/>
    <s v="7001180622"/>
    <s v="FBO"/>
    <d v="1899-12-30T01:23:56"/>
    <d v="1899-12-30T01:23:54"/>
    <d v="1899-12-30T00:00:02"/>
    <s v="Granel"/>
    <s v="E001"/>
    <x v="2"/>
    <d v="1899-12-30T01:23:56"/>
    <d v="1899-12-30T01:23:54"/>
    <n v="11"/>
    <x v="14"/>
    <x v="5"/>
    <x v="1"/>
    <n v="0"/>
    <n v="0"/>
    <s v="OK"/>
    <s v="Granel"/>
    <x v="0"/>
    <n v="0"/>
    <s v="F. NIEBLA"/>
    <s v="B"/>
    <d v="1899-12-30T00:00:02"/>
    <d v="1899-12-30T00:00:02"/>
    <s v="OK"/>
    <m/>
    <m/>
    <d v="1899-12-30T00:00:00"/>
    <d v="1899-12-30T01:23:56"/>
    <n v="5"/>
    <d v="1899-12-30T00:00:02"/>
    <n v="83.933333333337629"/>
    <n v="13"/>
    <s v="No"/>
  </r>
  <r>
    <s v="CSNB"/>
    <s v="2024025432"/>
    <x v="0"/>
    <s v="E6878LBJ"/>
    <s v="ER2114BBN"/>
    <d v="2024-12-19T00:00:00"/>
    <m/>
    <s v="837"/>
    <x v="48"/>
    <s v="PA"/>
    <s v="S6"/>
    <m/>
    <d v="2024-12-19T00:00:00"/>
    <d v="1899-12-30T11:58:35"/>
    <d v="2024-12-19T00:00:00"/>
    <d v="1899-12-30T11:58:36"/>
    <d v="2024-12-19T00:00:00"/>
    <d v="1899-12-30T13:25:41"/>
    <x v="0"/>
    <s v="RFCPI"/>
    <s v="7001180623"/>
    <s v="EXW"/>
    <d v="1899-12-30T01:27:06"/>
    <d v="1899-12-30T01:27:05"/>
    <d v="1899-12-30T00:00:01"/>
    <s v="Granel"/>
    <s v="E001"/>
    <x v="1"/>
    <d v="1899-12-30T01:27:06"/>
    <d v="1899-12-30T01:27:05"/>
    <n v="11"/>
    <x v="14"/>
    <x v="5"/>
    <x v="1"/>
    <n v="0"/>
    <n v="0"/>
    <s v="OK"/>
    <s v="Granel"/>
    <x v="0"/>
    <n v="0"/>
    <s v="F. NIEBLA"/>
    <s v="B"/>
    <d v="1899-12-30T00:00:01"/>
    <d v="1899-12-30T00:00:01"/>
    <s v="OK"/>
    <m/>
    <m/>
    <d v="1899-12-30T00:00:00"/>
    <d v="1899-12-30T01:27:06"/>
    <n v="5"/>
    <d v="1899-12-30T00:00:01"/>
    <n v="87.099999999998502"/>
    <n v="13"/>
    <s v="No"/>
  </r>
  <r>
    <s v="CSNB"/>
    <s v="2024025435"/>
    <x v="0"/>
    <s v="E3870LBJ"/>
    <s v="EBU01275R"/>
    <d v="2024-12-19T00:00:00"/>
    <m/>
    <s v="3312"/>
    <x v="51"/>
    <s v="PA"/>
    <s v="PA"/>
    <m/>
    <d v="2024-12-19T00:00:00"/>
    <d v="1899-12-30T12:36:24"/>
    <d v="2024-12-19T00:00:00"/>
    <d v="1899-12-30T12:36:26"/>
    <d v="2024-12-19T00:00:00"/>
    <d v="1899-12-30T13:58:51"/>
    <x v="0"/>
    <s v="RFCPI"/>
    <s v="7001180624"/>
    <s v="EXW"/>
    <d v="1899-12-30T01:22:27"/>
    <d v="1899-12-30T01:22:25"/>
    <d v="1899-12-30T00:00:02"/>
    <s v="Ensacado"/>
    <s v="E002"/>
    <x v="1"/>
    <d v="1899-12-30T01:22:27"/>
    <d v="1899-12-30T01:22:25"/>
    <n v="12"/>
    <x v="14"/>
    <x v="5"/>
    <x v="2"/>
    <n v="0"/>
    <n v="0"/>
    <s v="OK"/>
    <s v="Ensacado"/>
    <x v="0"/>
    <n v="0"/>
    <s v="F. NIEBLA"/>
    <s v="B"/>
    <d v="1899-12-30T00:00:02"/>
    <d v="1899-12-30T00:00:02"/>
    <s v="OK"/>
    <m/>
    <m/>
    <d v="1899-12-30T00:00:00"/>
    <d v="1899-12-30T01:22:27"/>
    <n v="5"/>
    <d v="1899-12-30T00:00:02"/>
    <n v="82.449999999993707"/>
    <n v="13"/>
    <s v="No"/>
  </r>
  <r>
    <s v="CSNB"/>
    <s v="2024025438"/>
    <x v="0"/>
    <s v="ER9517BBK"/>
    <s v="E4598JTV"/>
    <d v="2024-12-19T00:00:00"/>
    <m/>
    <s v="1782"/>
    <x v="46"/>
    <s v="PA"/>
    <s v="S1"/>
    <m/>
    <d v="2024-12-19T00:00:00"/>
    <d v="1899-12-30T14:25:02"/>
    <d v="2024-12-19T00:00:00"/>
    <d v="1899-12-30T14:25:04"/>
    <d v="2024-12-19T00:00:00"/>
    <d v="1899-12-30T15:01:21"/>
    <x v="0"/>
    <s v="RFCPI"/>
    <s v="7001180625"/>
    <s v="FBO"/>
    <d v="1899-12-30T00:36:19"/>
    <d v="1899-12-30T00:36:17"/>
    <d v="1899-12-30T00:00:02"/>
    <s v="Granel"/>
    <s v="E001"/>
    <x v="2"/>
    <d v="1899-12-30T00:36:19"/>
    <d v="1899-12-30T00:36:17"/>
    <n v="14"/>
    <x v="14"/>
    <x v="5"/>
    <x v="1"/>
    <n v="0"/>
    <n v="0"/>
    <s v="OK"/>
    <s v="Granel"/>
    <x v="0"/>
    <n v="0"/>
    <s v="F. NIEBLA"/>
    <s v="A"/>
    <d v="1899-12-30T00:00:02"/>
    <d v="1899-12-30T00:00:02"/>
    <s v="OK"/>
    <m/>
    <m/>
    <d v="1899-12-30T00:00:00"/>
    <d v="1899-12-30T00:36:19"/>
    <n v="5"/>
    <d v="1899-12-30T00:00:02"/>
    <n v="36.316666666670372"/>
    <n v="15"/>
    <s v="Si"/>
  </r>
  <r>
    <s v="CSNB"/>
    <s v="2024025439"/>
    <x v="0"/>
    <s v="ER0339BDG"/>
    <s v="E9349KRP"/>
    <d v="2024-12-19T00:00:00"/>
    <m/>
    <s v="2882"/>
    <x v="50"/>
    <s v="PA"/>
    <s v="PA"/>
    <m/>
    <d v="2024-12-19T00:00:00"/>
    <d v="1899-12-30T15:03:35"/>
    <d v="2024-12-19T00:00:00"/>
    <d v="1899-12-30T15:03:38"/>
    <d v="2024-12-19T00:00:00"/>
    <d v="1899-12-30T15:53:27"/>
    <x v="0"/>
    <s v="RFCPI"/>
    <s v="7001180626"/>
    <s v="EXW"/>
    <d v="1899-12-30T00:49:52"/>
    <d v="1899-12-30T00:49:49"/>
    <d v="1899-12-30T00:00:03"/>
    <s v="Ensacado"/>
    <s v="E002"/>
    <x v="1"/>
    <d v="1899-12-30T00:49:52"/>
    <d v="1899-12-30T00:49:49"/>
    <n v="15"/>
    <x v="14"/>
    <x v="5"/>
    <x v="2"/>
    <n v="0"/>
    <n v="0"/>
    <s v="OK"/>
    <s v="Ensacado"/>
    <x v="0"/>
    <n v="0"/>
    <s v="F. NIEBLA"/>
    <s v="B"/>
    <d v="1899-12-30T00:00:03"/>
    <d v="1899-12-30T00:00:03"/>
    <s v="OK"/>
    <m/>
    <m/>
    <d v="1899-12-30T00:00:00"/>
    <d v="1899-12-30T00:49:52"/>
    <n v="5"/>
    <d v="1899-12-30T00:00:03"/>
    <n v="49.866666666667214"/>
    <n v="15"/>
    <s v="No"/>
  </r>
  <r>
    <s v="CSNB"/>
    <s v="2024025441"/>
    <x v="0"/>
    <s v="ER1991BBZ"/>
    <s v="E6028JLK"/>
    <d v="2024-12-19T00:00:00"/>
    <m/>
    <s v="837"/>
    <x v="48"/>
    <s v="PA"/>
    <s v="S6"/>
    <m/>
    <d v="2024-12-19T00:00:00"/>
    <d v="1899-12-30T15:47:31"/>
    <d v="2024-12-19T00:00:00"/>
    <d v="1899-12-30T15:47:31"/>
    <d v="2024-12-19T00:00:00"/>
    <d v="1899-12-30T16:19:03"/>
    <x v="0"/>
    <s v="RFCPI"/>
    <s v="7001180627"/>
    <s v="FBO"/>
    <d v="1899-12-30T00:31:32"/>
    <d v="1899-12-30T00:31:32"/>
    <d v="1899-12-30T00:00:00"/>
    <s v="Granel"/>
    <s v="E001"/>
    <x v="2"/>
    <d v="1899-12-30T00:31:32"/>
    <d v="1899-12-30T00:31:32"/>
    <n v="15"/>
    <x v="14"/>
    <x v="5"/>
    <x v="1"/>
    <n v="0"/>
    <n v="0"/>
    <s v="OK"/>
    <s v="Granel"/>
    <x v="0"/>
    <n v="0"/>
    <s v="F. NIEBLA"/>
    <s v="A"/>
    <d v="1899-12-30T00:00:00"/>
    <d v="1899-12-30T00:00:00"/>
    <s v="OK"/>
    <m/>
    <m/>
    <d v="1899-12-30T00:00:00"/>
    <d v="1899-12-30T00:31:32"/>
    <n v="5"/>
    <d v="1899-12-30T00:00:00"/>
    <n v="31.533333333321689"/>
    <n v="16"/>
    <s v="Si"/>
  </r>
  <r>
    <s v="CSNB"/>
    <s v="2024025440"/>
    <x v="0"/>
    <s v="EVI10008"/>
    <s v="E27QI45"/>
    <d v="2024-12-19T00:00:00"/>
    <m/>
    <s v="2882"/>
    <x v="50"/>
    <s v="PA"/>
    <s v="PA"/>
    <m/>
    <d v="2024-12-19T00:00:00"/>
    <d v="1899-12-30T15:34:06"/>
    <d v="2024-12-19T00:00:00"/>
    <d v="1899-12-30T15:34:09"/>
    <d v="2024-12-19T00:00:00"/>
    <d v="1899-12-30T16:37:06"/>
    <x v="0"/>
    <s v="RFCPI"/>
    <s v="7001180628"/>
    <s v="EXW"/>
    <d v="1899-12-30T01:03:00"/>
    <d v="1899-12-30T01:02:57"/>
    <d v="1899-12-30T00:00:03"/>
    <s v="Ensacado"/>
    <s v="E002"/>
    <x v="1"/>
    <d v="1899-12-30T01:03:00"/>
    <d v="1899-12-30T01:02:57"/>
    <n v="15"/>
    <x v="14"/>
    <x v="5"/>
    <x v="2"/>
    <n v="0"/>
    <n v="0"/>
    <s v="OK"/>
    <s v="Ensacado"/>
    <x v="0"/>
    <n v="0"/>
    <s v="F. NIEBLA"/>
    <s v="B"/>
    <d v="1899-12-30T00:00:03"/>
    <d v="1899-12-30T00:00:03"/>
    <s v="OK"/>
    <m/>
    <m/>
    <d v="1899-12-30T00:00:00"/>
    <d v="1899-12-30T01:03:00"/>
    <n v="5"/>
    <d v="1899-12-30T00:00:03"/>
    <n v="62.999999999999936"/>
    <n v="16"/>
    <s v="No"/>
  </r>
  <r>
    <s v="CSNB"/>
    <s v="2024025444"/>
    <x v="0"/>
    <s v="E6878LBJ"/>
    <s v="ER2114BBN"/>
    <d v="2024-12-19T00:00:00"/>
    <m/>
    <s v="1782"/>
    <x v="46"/>
    <s v="PA"/>
    <s v="S1"/>
    <m/>
    <d v="2024-12-19T00:00:00"/>
    <d v="1899-12-30T16:12:53"/>
    <d v="2024-12-19T00:00:00"/>
    <d v="1899-12-30T16:12:56"/>
    <d v="2024-12-19T00:00:00"/>
    <d v="1899-12-30T16:47:51"/>
    <x v="0"/>
    <s v="RFCPI"/>
    <s v="7001180629"/>
    <s v="EXW"/>
    <d v="1899-12-30T00:34:58"/>
    <d v="1899-12-30T00:34:55"/>
    <d v="1899-12-30T00:00:03"/>
    <s v="Granel"/>
    <s v="E001"/>
    <x v="1"/>
    <d v="1899-12-30T00:34:58"/>
    <d v="1899-12-30T00:34:55"/>
    <n v="16"/>
    <x v="14"/>
    <x v="5"/>
    <x v="1"/>
    <n v="0"/>
    <n v="0"/>
    <s v="OK"/>
    <s v="Granel"/>
    <x v="0"/>
    <n v="0"/>
    <s v="F. NIEBLA"/>
    <s v="A"/>
    <d v="1899-12-30T00:00:03"/>
    <d v="1899-12-30T00:00:03"/>
    <s v="OK"/>
    <m/>
    <m/>
    <d v="1899-12-30T00:00:00"/>
    <d v="1899-12-30T00:34:58"/>
    <n v="5"/>
    <d v="1899-12-30T00:00:03"/>
    <n v="34.966666666656089"/>
    <n v="16"/>
    <s v="Si"/>
  </r>
  <r>
    <s v="CSNB"/>
    <s v="2024025443"/>
    <x v="0"/>
    <s v="ER6765BBT"/>
    <s v="E4948KGF"/>
    <d v="2024-12-19T00:00:00"/>
    <m/>
    <s v="837"/>
    <x v="48"/>
    <s v="PA"/>
    <s v="S6"/>
    <m/>
    <d v="2024-12-19T00:00:00"/>
    <d v="1899-12-30T15:58:40"/>
    <d v="2024-12-19T00:00:00"/>
    <d v="1899-12-30T15:58:41"/>
    <d v="2024-12-19T00:00:00"/>
    <d v="1899-12-30T16:50:42"/>
    <x v="0"/>
    <s v="RFCPI"/>
    <s v="7001180630"/>
    <s v="FBO"/>
    <d v="1899-12-30T00:52:02"/>
    <d v="1899-12-30T00:52:01"/>
    <d v="1899-12-30T00:00:01"/>
    <s v="Granel"/>
    <s v="E001"/>
    <x v="2"/>
    <d v="1899-12-30T00:52:02"/>
    <d v="1899-12-30T00:52:01"/>
    <n v="15"/>
    <x v="14"/>
    <x v="5"/>
    <x v="1"/>
    <n v="0"/>
    <n v="0"/>
    <s v="OK"/>
    <s v="Granel"/>
    <x v="0"/>
    <n v="0"/>
    <s v="F. NIEBLA"/>
    <s v="B"/>
    <d v="1899-12-30T00:00:01"/>
    <d v="1899-12-30T00:00:01"/>
    <s v="OK"/>
    <m/>
    <m/>
    <d v="1899-12-30T00:00:00"/>
    <d v="1899-12-30T00:52:02"/>
    <n v="5"/>
    <d v="1899-12-30T00:00:01"/>
    <n v="52.033333333334483"/>
    <n v="16"/>
    <s v="No"/>
  </r>
  <r>
    <s v="CSNB"/>
    <s v="2024025445"/>
    <x v="0"/>
    <s v="ER9926BCC"/>
    <s v="E3616JTZ"/>
    <d v="2024-12-19T00:00:00"/>
    <m/>
    <s v="1782"/>
    <x v="46"/>
    <s v="PA"/>
    <s v="S1"/>
    <m/>
    <d v="2024-12-19T00:00:00"/>
    <d v="1899-12-30T16:22:24"/>
    <d v="2024-12-19T00:00:00"/>
    <d v="1899-12-30T16:22:26"/>
    <d v="2024-12-19T00:00:00"/>
    <d v="1899-12-30T17:04:49"/>
    <x v="0"/>
    <s v="RFCPI"/>
    <s v="7001180631"/>
    <s v="FBO"/>
    <d v="1899-12-30T00:42:25"/>
    <d v="1899-12-30T00:42:23"/>
    <d v="1899-12-30T00:00:02"/>
    <s v="Granel"/>
    <s v="E001"/>
    <x v="2"/>
    <d v="1899-12-30T00:42:25"/>
    <d v="1899-12-30T00:42:23"/>
    <n v="16"/>
    <x v="14"/>
    <x v="5"/>
    <x v="1"/>
    <n v="0"/>
    <n v="0"/>
    <s v="OK"/>
    <s v="Granel"/>
    <x v="0"/>
    <n v="0"/>
    <s v="F. NIEBLA"/>
    <s v="A"/>
    <d v="1899-12-30T00:00:02"/>
    <d v="1899-12-30T00:00:02"/>
    <s v="OK"/>
    <m/>
    <m/>
    <d v="1899-12-30T00:00:00"/>
    <d v="1899-12-30T00:42:25"/>
    <n v="5"/>
    <d v="1899-12-30T00:00:02"/>
    <n v="42.416666666668924"/>
    <n v="17"/>
    <s v="Si"/>
  </r>
  <r>
    <s v="CSNB"/>
    <s v="2024025446"/>
    <x v="0"/>
    <s v="ER7694BBV"/>
    <s v="E3960KHT"/>
    <d v="2024-12-19T00:00:00"/>
    <m/>
    <s v="3236"/>
    <x v="47"/>
    <s v="PA"/>
    <s v="S2"/>
    <m/>
    <d v="2024-12-19T00:00:00"/>
    <d v="1899-12-30T16:30:41"/>
    <d v="2024-12-19T00:00:00"/>
    <d v="1899-12-30T16:30:42"/>
    <d v="2024-12-19T00:00:00"/>
    <d v="1899-12-30T17:08:20"/>
    <x v="0"/>
    <s v="RFCPI"/>
    <s v="7001180632"/>
    <s v="FBO"/>
    <d v="1899-12-30T00:37:39"/>
    <d v="1899-12-30T00:37:38"/>
    <d v="1899-12-30T00:00:01"/>
    <s v="Granel"/>
    <s v="E001"/>
    <x v="2"/>
    <d v="1899-12-30T00:37:39"/>
    <d v="1899-12-30T00:37:38"/>
    <n v="16"/>
    <x v="14"/>
    <x v="5"/>
    <x v="1"/>
    <n v="0"/>
    <n v="0"/>
    <s v="OK"/>
    <s v="Granel"/>
    <x v="0"/>
    <n v="0"/>
    <s v="F. NIEBLA"/>
    <s v="A"/>
    <d v="1899-12-30T00:00:01"/>
    <d v="1899-12-30T00:00:01"/>
    <s v="OK"/>
    <m/>
    <m/>
    <d v="1899-12-30T00:00:00"/>
    <d v="1899-12-30T00:37:39"/>
    <n v="5"/>
    <d v="1899-12-30T00:00:01"/>
    <n v="37.649999999995174"/>
    <n v="17"/>
    <s v="Si"/>
  </r>
  <r>
    <s v="CSNB"/>
    <s v="OF24025437"/>
    <x v="0"/>
    <s v="ER4666BBY"/>
    <s v="E6663JLK"/>
    <d v="2024-12-19T00:00:00"/>
    <m/>
    <s v="837"/>
    <x v="48"/>
    <s v="PA"/>
    <m/>
    <m/>
    <d v="2024-12-19T00:00:00"/>
    <d v="1899-12-30T13:47:00"/>
    <d v="2024-12-19T00:00:00"/>
    <d v="1899-12-30T13:52:00"/>
    <d v="2024-12-19T00:00:00"/>
    <d v="1899-12-30T14:20:00"/>
    <x v="272"/>
    <s v="EAM_SAP_ALL"/>
    <s v="7001180633"/>
    <s v="FBO"/>
    <d v="1899-12-30T00:33:00"/>
    <d v="1899-12-30T00:28:00"/>
    <d v="1899-12-30T00:05:00"/>
    <s v="Granel"/>
    <s v="E001"/>
    <x v="2"/>
    <d v="1899-12-30T00:33:00"/>
    <d v="1899-12-30T00:28:00"/>
    <n v="13"/>
    <x v="14"/>
    <x v="5"/>
    <x v="1"/>
    <n v="0"/>
    <n v="0"/>
    <s v="OK"/>
    <s v="Granel"/>
    <x v="0"/>
    <n v="0"/>
    <s v="F. NIEBLA"/>
    <s v="A"/>
    <d v="1899-12-30T00:05:00"/>
    <d v="1899-12-30T00:05:00"/>
    <s v="OK"/>
    <m/>
    <m/>
    <d v="1899-12-30T00:00:00"/>
    <d v="1899-12-30T00:33:00"/>
    <n v="5"/>
    <d v="1899-12-30T00:05:00"/>
    <n v="32.99999999999045"/>
    <n v="14"/>
    <s v="Si"/>
  </r>
  <r>
    <s v="CSNB"/>
    <s v="2024025447"/>
    <x v="0"/>
    <s v="ER7913BBH"/>
    <s v="E0897HWR"/>
    <d v="2024-12-19T00:00:00"/>
    <m/>
    <s v="1782"/>
    <x v="46"/>
    <s v="PA"/>
    <s v="S1"/>
    <m/>
    <d v="2024-12-19T00:00:00"/>
    <d v="1899-12-30T16:31:43"/>
    <d v="2024-12-19T00:00:00"/>
    <d v="1899-12-30T16:31:44"/>
    <d v="2024-12-19T00:00:00"/>
    <d v="1899-12-30T17:23:04"/>
    <x v="0"/>
    <s v="RFCPI"/>
    <s v="7001180634"/>
    <s v="FBO"/>
    <d v="1899-12-30T00:51:21"/>
    <d v="1899-12-30T00:51:20"/>
    <d v="1899-12-30T00:00:01"/>
    <s v="Granel"/>
    <s v="E001"/>
    <x v="2"/>
    <d v="1899-12-30T00:51:21"/>
    <d v="1899-12-30T00:51:20"/>
    <n v="16"/>
    <x v="14"/>
    <x v="5"/>
    <x v="1"/>
    <n v="0"/>
    <n v="0"/>
    <s v="OK"/>
    <s v="Granel"/>
    <x v="0"/>
    <n v="0"/>
    <s v="F. NIEBLA"/>
    <s v="B"/>
    <d v="1899-12-30T00:00:01"/>
    <d v="1899-12-30T00:00:01"/>
    <s v="OK"/>
    <m/>
    <m/>
    <d v="1899-12-30T00:00:00"/>
    <d v="1899-12-30T00:51:21"/>
    <n v="5"/>
    <d v="1899-12-30T00:00:01"/>
    <n v="51.349999999996832"/>
    <n v="17"/>
    <s v="No"/>
  </r>
  <r>
    <s v="CSNB"/>
    <s v="2024025448"/>
    <x v="0"/>
    <s v="ER5318BBG"/>
    <s v="E8935JMP"/>
    <d v="2024-12-19T00:00:00"/>
    <m/>
    <s v="1782"/>
    <x v="46"/>
    <s v="PA"/>
    <s v="S1"/>
    <m/>
    <d v="2024-12-19T00:00:00"/>
    <d v="1899-12-30T16:51:42"/>
    <d v="2024-12-19T00:00:00"/>
    <d v="1899-12-30T16:51:43"/>
    <d v="2024-12-19T00:00:00"/>
    <d v="1899-12-30T17:38:55"/>
    <x v="0"/>
    <s v="RFCPI"/>
    <s v="7001180635"/>
    <s v="FBO"/>
    <d v="1899-12-30T00:47:13"/>
    <d v="1899-12-30T00:47:12"/>
    <d v="1899-12-30T00:00:01"/>
    <s v="Granel"/>
    <s v="E001"/>
    <x v="2"/>
    <d v="1899-12-30T00:47:13"/>
    <d v="1899-12-30T00:47:12"/>
    <n v="16"/>
    <x v="14"/>
    <x v="5"/>
    <x v="1"/>
    <n v="0"/>
    <n v="0"/>
    <s v="OK"/>
    <s v="Granel"/>
    <x v="0"/>
    <n v="0"/>
    <s v="F. NIEBLA"/>
    <s v="B"/>
    <d v="1899-12-30T00:00:01"/>
    <d v="1899-12-30T00:00:01"/>
    <s v="OK"/>
    <m/>
    <m/>
    <d v="1899-12-30T00:00:00"/>
    <d v="1899-12-30T00:47:13"/>
    <n v="5"/>
    <d v="1899-12-30T00:00:01"/>
    <n v="47.216666666678307"/>
    <n v="17"/>
    <s v="No"/>
  </r>
  <r>
    <s v="CSNB"/>
    <s v="2024025450"/>
    <x v="0"/>
    <s v="ER0328BBM"/>
    <s v="E4531FVN"/>
    <d v="2024-12-19T00:00:00"/>
    <m/>
    <s v="837"/>
    <x v="48"/>
    <s v="PA"/>
    <s v="S6"/>
    <m/>
    <d v="2024-12-19T00:00:00"/>
    <d v="1899-12-30T17:14:20"/>
    <d v="2024-12-19T00:00:00"/>
    <d v="1899-12-30T17:14:20"/>
    <d v="2024-12-19T00:00:00"/>
    <d v="1899-12-30T17:47:43"/>
    <x v="0"/>
    <s v="RFCPI"/>
    <s v="7001180636"/>
    <s v="FBO"/>
    <d v="1899-12-30T00:33:23"/>
    <d v="1899-12-30T00:33:23"/>
    <d v="1899-12-30T00:00:00"/>
    <s v="Granel"/>
    <s v="E001"/>
    <x v="2"/>
    <d v="1899-12-30T00:33:23"/>
    <d v="1899-12-30T00:33:23"/>
    <n v="17"/>
    <x v="14"/>
    <x v="5"/>
    <x v="1"/>
    <n v="0"/>
    <n v="0"/>
    <s v="OK"/>
    <s v="Granel"/>
    <x v="0"/>
    <n v="0"/>
    <s v="F. NIEBLA"/>
    <s v="A"/>
    <d v="1899-12-30T00:00:00"/>
    <d v="1899-12-30T00:00:00"/>
    <s v="OK"/>
    <m/>
    <m/>
    <d v="1899-12-30T00:00:00"/>
    <d v="1899-12-30T00:33:23"/>
    <n v="5"/>
    <d v="1899-12-30T00:00:00"/>
    <n v="33.38333333333285"/>
    <n v="17"/>
    <s v="Si"/>
  </r>
  <r>
    <s v="CSNB"/>
    <s v="2024025449"/>
    <x v="0"/>
    <s v="ER1242BBS"/>
    <s v="E7586KJW"/>
    <d v="2024-12-19T00:00:00"/>
    <m/>
    <s v="1782"/>
    <x v="46"/>
    <s v="PA"/>
    <s v="S1"/>
    <m/>
    <d v="2024-12-19T00:00:00"/>
    <d v="1899-12-30T17:12:41"/>
    <d v="2024-12-19T00:00:00"/>
    <d v="1899-12-30T17:12:43"/>
    <d v="2024-12-19T00:00:00"/>
    <d v="1899-12-30T17:56:18"/>
    <x v="0"/>
    <s v="RFCPI"/>
    <s v="7001180637"/>
    <s v="FBO"/>
    <d v="1899-12-30T00:43:37"/>
    <d v="1899-12-30T00:43:35"/>
    <d v="1899-12-30T00:00:02"/>
    <s v="Granel"/>
    <s v="E001"/>
    <x v="2"/>
    <d v="1899-12-30T00:43:37"/>
    <d v="1899-12-30T00:43:35"/>
    <n v="17"/>
    <x v="14"/>
    <x v="5"/>
    <x v="1"/>
    <n v="0"/>
    <n v="0"/>
    <s v="OK"/>
    <s v="Granel"/>
    <x v="0"/>
    <n v="0"/>
    <s v="F. NIEBLA"/>
    <s v="A"/>
    <d v="1899-12-30T00:00:02"/>
    <d v="1899-12-30T00:00:02"/>
    <s v="OK"/>
    <m/>
    <m/>
    <d v="1899-12-30T00:00:00"/>
    <d v="1899-12-30T00:43:37"/>
    <n v="5"/>
    <d v="1899-12-30T00:00:02"/>
    <n v="43.616666666678384"/>
    <n v="17"/>
    <s v="Si"/>
  </r>
  <r>
    <s v="CSNB"/>
    <s v="2024025453"/>
    <x v="0"/>
    <s v="ER1486BBS"/>
    <s v="E4179KVF"/>
    <d v="2024-12-19T00:00:00"/>
    <m/>
    <s v="1782"/>
    <x v="46"/>
    <s v="PA"/>
    <s v="S1"/>
    <m/>
    <d v="2024-12-19T00:00:00"/>
    <d v="1899-12-30T17:47:54"/>
    <d v="2024-12-19T00:00:00"/>
    <d v="1899-12-30T17:47:56"/>
    <d v="2024-12-19T00:00:00"/>
    <d v="1899-12-30T18:23:15"/>
    <x v="0"/>
    <s v="RFCPI"/>
    <s v="7001180638"/>
    <s v="FBO"/>
    <d v="1899-12-30T00:35:21"/>
    <d v="1899-12-30T00:35:19"/>
    <d v="1899-12-30T00:00:02"/>
    <s v="Granel"/>
    <s v="E001"/>
    <x v="2"/>
    <d v="1899-12-30T00:35:21"/>
    <d v="1899-12-30T00:35:19"/>
    <n v="17"/>
    <x v="14"/>
    <x v="5"/>
    <x v="1"/>
    <n v="0"/>
    <n v="0"/>
    <s v="OK"/>
    <s v="Granel"/>
    <x v="0"/>
    <n v="0"/>
    <s v="F. NIEBLA"/>
    <s v="A"/>
    <d v="1899-12-30T00:00:02"/>
    <d v="1899-12-30T00:00:02"/>
    <s v="OK"/>
    <m/>
    <m/>
    <d v="1899-12-30T00:00:00"/>
    <d v="1899-12-30T00:35:21"/>
    <n v="5"/>
    <d v="1899-12-30T00:00:02"/>
    <n v="35.349999999998332"/>
    <n v="18"/>
    <s v="Si"/>
  </r>
  <r>
    <s v="CSNB"/>
    <s v="2024025454"/>
    <x v="0"/>
    <s v="ER7683BCC"/>
    <s v="E1154JWB"/>
    <d v="2024-12-19T00:00:00"/>
    <m/>
    <s v="837"/>
    <x v="48"/>
    <s v="PA"/>
    <s v="S6"/>
    <m/>
    <d v="2024-12-19T00:00:00"/>
    <d v="1899-12-30T18:19:27"/>
    <d v="2024-12-19T00:00:00"/>
    <d v="1899-12-30T18:19:30"/>
    <d v="2024-12-19T00:00:00"/>
    <d v="1899-12-30T18:50:17"/>
    <x v="0"/>
    <s v="RFCPI"/>
    <s v="7001180639"/>
    <s v="FBO"/>
    <d v="1899-12-30T00:30:50"/>
    <d v="1899-12-30T00:30:47"/>
    <d v="1899-12-30T00:00:03"/>
    <s v="Granel"/>
    <s v="E001"/>
    <x v="2"/>
    <d v="1899-12-30T00:30:50"/>
    <d v="1899-12-30T00:30:47"/>
    <n v="18"/>
    <x v="14"/>
    <x v="5"/>
    <x v="1"/>
    <n v="0"/>
    <n v="0"/>
    <s v="OK"/>
    <s v="Granel"/>
    <x v="0"/>
    <n v="0"/>
    <s v="F. NIEBLA"/>
    <s v="A"/>
    <d v="1899-12-30T00:00:03"/>
    <d v="1899-12-30T00:00:03"/>
    <s v="OK"/>
    <m/>
    <m/>
    <d v="1899-12-30T00:00:00"/>
    <d v="1899-12-30T00:30:50"/>
    <n v="5"/>
    <d v="1899-12-30T00:00:03"/>
    <n v="30.833333333337567"/>
    <n v="18"/>
    <s v="Si"/>
  </r>
  <r>
    <s v="CSNB"/>
    <s v="2024025455"/>
    <x v="0"/>
    <s v="E3870LBJ"/>
    <s v="EBU01275R"/>
    <d v="2024-12-19T00:00:00"/>
    <m/>
    <s v="3312"/>
    <x v="51"/>
    <s v="PA"/>
    <s v="PA"/>
    <m/>
    <d v="2024-12-19T00:00:00"/>
    <d v="1899-12-30T18:33:08"/>
    <d v="2024-12-19T00:00:00"/>
    <d v="1899-12-30T18:33:10"/>
    <d v="2024-12-19T00:00:00"/>
    <d v="1899-12-30T18:53:31"/>
    <x v="0"/>
    <s v="RFCPI"/>
    <s v="7001180640"/>
    <s v="EXW"/>
    <d v="1899-12-30T00:20:23"/>
    <d v="1899-12-30T00:20:21"/>
    <d v="1899-12-30T00:00:02"/>
    <s v="Ensacado"/>
    <s v="E002"/>
    <x v="1"/>
    <d v="1899-12-30T00:20:23"/>
    <d v="1899-12-30T00:20:21"/>
    <n v="18"/>
    <x v="14"/>
    <x v="5"/>
    <x v="2"/>
    <n v="0"/>
    <n v="0"/>
    <s v="OK"/>
    <s v="Ensacado"/>
    <x v="0"/>
    <n v="0"/>
    <s v="F. NIEBLA"/>
    <s v="A"/>
    <d v="1899-12-30T00:00:02"/>
    <d v="1899-12-30T00:00:02"/>
    <s v="OK"/>
    <m/>
    <m/>
    <d v="1899-12-30T00:00:00"/>
    <d v="1899-12-30T00:20:23"/>
    <n v="5"/>
    <d v="1899-12-30T00:00:02"/>
    <n v="20.383333333329539"/>
    <n v="18"/>
    <s v="Si"/>
  </r>
  <r>
    <s v="CSNB"/>
    <s v="2024025457"/>
    <x v="0"/>
    <s v="ECO02603R"/>
    <s v="E2222JCW"/>
    <d v="2024-12-19T00:00:00"/>
    <m/>
    <s v="1782"/>
    <x v="46"/>
    <s v="PA"/>
    <s v="S1"/>
    <m/>
    <d v="2024-12-19T00:00:00"/>
    <d v="1899-12-30T19:06:19"/>
    <d v="2024-12-19T00:00:00"/>
    <d v="1899-12-30T19:06:21"/>
    <d v="2024-12-19T00:00:00"/>
    <d v="1899-12-30T19:32:52"/>
    <x v="0"/>
    <s v="RFCPI"/>
    <s v="7001180641"/>
    <s v="FBO"/>
    <d v="1899-12-30T00:26:33"/>
    <d v="1899-12-30T00:26:31"/>
    <d v="1899-12-30T00:00:02"/>
    <s v="Granel"/>
    <s v="E001"/>
    <x v="2"/>
    <d v="1899-12-30T00:26:33"/>
    <d v="1899-12-30T00:26:31"/>
    <n v="19"/>
    <x v="14"/>
    <x v="5"/>
    <x v="1"/>
    <n v="0"/>
    <n v="0"/>
    <s v="OK"/>
    <s v="Granel"/>
    <x v="0"/>
    <n v="0"/>
    <s v="F. NIEBLA"/>
    <s v="A"/>
    <d v="1899-12-30T00:00:02"/>
    <d v="1899-12-30T00:00:02"/>
    <s v="OK"/>
    <m/>
    <m/>
    <d v="1899-12-30T00:00:00"/>
    <d v="1899-12-30T00:26:33"/>
    <n v="5"/>
    <d v="1899-12-30T00:00:02"/>
    <n v="26.549999999999994"/>
    <n v="19"/>
    <s v="Si"/>
  </r>
  <r>
    <s v="CSNB"/>
    <s v="2024025458"/>
    <x v="0"/>
    <s v="ESE2039"/>
    <s v="E41SX30"/>
    <d v="2024-12-19T00:00:00"/>
    <m/>
    <s v="2882"/>
    <x v="50"/>
    <s v="PA"/>
    <s v="PA"/>
    <m/>
    <d v="2024-12-19T00:00:00"/>
    <d v="1899-12-30T19:07:37"/>
    <d v="2024-12-19T00:00:00"/>
    <d v="1899-12-30T19:07:38"/>
    <d v="2024-12-19T00:00:00"/>
    <d v="1899-12-30T19:50:10"/>
    <x v="0"/>
    <s v="RFCPI"/>
    <s v="7001180642"/>
    <s v="EXW"/>
    <d v="1899-12-30T00:42:33"/>
    <d v="1899-12-30T00:42:32"/>
    <d v="1899-12-30T00:00:01"/>
    <s v="Ensacado"/>
    <s v="E002"/>
    <x v="1"/>
    <d v="1899-12-30T00:42:33"/>
    <d v="1899-12-30T00:42:32"/>
    <n v="19"/>
    <x v="14"/>
    <x v="5"/>
    <x v="2"/>
    <n v="0"/>
    <n v="0"/>
    <s v="OK"/>
    <s v="Ensacado"/>
    <x v="0"/>
    <n v="0"/>
    <s v="F. NIEBLA"/>
    <s v="A"/>
    <d v="1899-12-30T00:00:01"/>
    <d v="1899-12-30T00:00:01"/>
    <s v="OK"/>
    <m/>
    <m/>
    <d v="1899-12-30T00:00:00"/>
    <d v="1899-12-30T00:42:33"/>
    <n v="5"/>
    <d v="1899-12-30T00:00:01"/>
    <n v="42.549999999998334"/>
    <n v="19"/>
    <s v="Si"/>
  </r>
  <r>
    <s v="CSNB"/>
    <s v="2024025459"/>
    <x v="0"/>
    <s v="ER9517BBK"/>
    <s v="E4598JTV"/>
    <d v="2024-12-19T00:00:00"/>
    <m/>
    <s v="1782"/>
    <x v="46"/>
    <s v="PA"/>
    <s v="S1"/>
    <m/>
    <d v="2024-12-19T00:00:00"/>
    <d v="1899-12-30T19:14:45"/>
    <d v="2024-12-19T00:00:00"/>
    <d v="1899-12-30T19:14:47"/>
    <d v="2024-12-19T00:00:00"/>
    <d v="1899-12-30T19:53:59"/>
    <x v="0"/>
    <s v="RFCPI"/>
    <s v="7001180643"/>
    <s v="FBO"/>
    <d v="1899-12-30T00:39:14"/>
    <d v="1899-12-30T00:39:12"/>
    <d v="1899-12-30T00:00:02"/>
    <s v="Granel"/>
    <s v="E001"/>
    <x v="2"/>
    <d v="1899-12-30T00:39:14"/>
    <d v="1899-12-30T00:39:12"/>
    <n v="19"/>
    <x v="14"/>
    <x v="5"/>
    <x v="1"/>
    <n v="0"/>
    <n v="0"/>
    <s v="OK"/>
    <s v="Granel"/>
    <x v="0"/>
    <n v="0"/>
    <s v="F. NIEBLA"/>
    <s v="A"/>
    <d v="1899-12-30T00:00:02"/>
    <d v="1899-12-30T00:00:02"/>
    <s v="OK"/>
    <m/>
    <m/>
    <d v="1899-12-30T00:00:00"/>
    <d v="1899-12-30T00:39:14"/>
    <n v="5"/>
    <d v="1899-12-30T00:00:02"/>
    <n v="39.233333333332801"/>
    <n v="19"/>
    <s v="Si"/>
  </r>
  <r>
    <s v="CSNB"/>
    <s v="2024025460"/>
    <x v="0"/>
    <s v="ER9645BBZ"/>
    <s v="E0945JZT"/>
    <d v="2024-12-20T00:00:00"/>
    <m/>
    <s v="837"/>
    <x v="48"/>
    <s v="PA"/>
    <s v="S6"/>
    <m/>
    <d v="2024-12-20T00:00:00"/>
    <d v="1899-12-30T06:11:15"/>
    <d v="2024-12-20T00:00:00"/>
    <d v="1899-12-30T06:11:17"/>
    <d v="2024-12-20T00:00:00"/>
    <d v="1899-12-30T06:43:41"/>
    <x v="0"/>
    <s v="RFCPI"/>
    <s v="7001180644"/>
    <s v="FBO"/>
    <d v="1899-12-30T00:32:26"/>
    <d v="1899-12-30T00:32:24"/>
    <d v="1899-12-30T00:00:02"/>
    <s v="Granel"/>
    <s v="E001"/>
    <x v="2"/>
    <d v="1899-12-30T00:32:26"/>
    <d v="1899-12-30T00:32:24"/>
    <n v="6"/>
    <x v="15"/>
    <x v="5"/>
    <x v="1"/>
    <n v="0"/>
    <n v="0"/>
    <s v="OK"/>
    <s v="Granel"/>
    <x v="0"/>
    <n v="0"/>
    <s v="F. NIEBLA"/>
    <s v="A"/>
    <d v="1899-12-30T00:00:02"/>
    <d v="1899-12-30T00:00:02"/>
    <s v="OK"/>
    <m/>
    <m/>
    <d v="1899-12-30T00:00:00"/>
    <d v="1899-12-30T00:32:26"/>
    <n v="6"/>
    <d v="1899-12-30T00:00:02"/>
    <n v="32.43333333333598"/>
    <n v="6"/>
    <s v="Si"/>
  </r>
  <r>
    <s v="CSNB"/>
    <s v="2024025463"/>
    <x v="0"/>
    <s v="ER7694BBV"/>
    <s v="E3960KHT"/>
    <d v="2024-12-20T00:00:00"/>
    <m/>
    <s v="1782"/>
    <x v="46"/>
    <s v="PA"/>
    <s v="S1"/>
    <m/>
    <d v="2024-12-20T00:00:00"/>
    <d v="1899-12-30T06:46:22"/>
    <d v="2024-12-20T00:00:00"/>
    <d v="1899-12-30T06:46:24"/>
    <d v="2024-12-20T00:00:00"/>
    <d v="1899-12-30T07:20:08"/>
    <x v="0"/>
    <s v="RFCPI"/>
    <s v="7001180645"/>
    <s v="FBO"/>
    <d v="1899-12-30T00:33:46"/>
    <d v="1899-12-30T00:33:44"/>
    <d v="1899-12-30T00:00:02"/>
    <s v="Granel"/>
    <s v="E001"/>
    <x v="2"/>
    <d v="1899-12-30T00:33:46"/>
    <d v="1899-12-30T00:33:44"/>
    <n v="6"/>
    <x v="15"/>
    <x v="5"/>
    <x v="1"/>
    <n v="0"/>
    <n v="0"/>
    <s v="OK"/>
    <s v="Granel"/>
    <x v="0"/>
    <n v="0"/>
    <s v="F. NIEBLA"/>
    <s v="A"/>
    <d v="1899-12-30T00:00:02"/>
    <d v="1899-12-30T00:00:02"/>
    <s v="OK"/>
    <m/>
    <m/>
    <d v="1899-12-30T00:00:00"/>
    <d v="1899-12-30T00:33:46"/>
    <n v="6"/>
    <d v="1899-12-30T00:00:02"/>
    <n v="33.766666666675171"/>
    <n v="7"/>
    <s v="Si"/>
  </r>
  <r>
    <s v="CSNB"/>
    <s v="2024025464"/>
    <x v="0"/>
    <s v="ER0339BDG"/>
    <s v="E9349KRP"/>
    <d v="2024-12-20T00:00:00"/>
    <m/>
    <s v="2882"/>
    <x v="50"/>
    <s v="PA"/>
    <s v="PA"/>
    <m/>
    <d v="2024-12-20T00:00:00"/>
    <d v="1899-12-30T07:05:07"/>
    <d v="2024-12-20T00:00:00"/>
    <d v="1899-12-30T07:05:09"/>
    <d v="2024-12-20T00:00:00"/>
    <d v="1899-12-30T07:45:40"/>
    <x v="0"/>
    <s v="RFCPI"/>
    <s v="7001180646"/>
    <s v="EXW"/>
    <d v="1899-12-30T00:40:33"/>
    <d v="1899-12-30T00:40:31"/>
    <d v="1899-12-30T00:00:02"/>
    <s v="Ensacado"/>
    <s v="E002"/>
    <x v="1"/>
    <d v="1899-12-30T00:40:33"/>
    <d v="1899-12-30T00:40:31"/>
    <n v="7"/>
    <x v="15"/>
    <x v="5"/>
    <x v="2"/>
    <n v="0"/>
    <n v="0"/>
    <s v="OK"/>
    <s v="Ensacado"/>
    <x v="0"/>
    <n v="0"/>
    <s v="F. NIEBLA"/>
    <s v="A"/>
    <d v="1899-12-30T00:00:02"/>
    <d v="1899-12-30T00:00:02"/>
    <s v="OK"/>
    <m/>
    <m/>
    <d v="1899-12-30T00:00:00"/>
    <d v="1899-12-30T00:40:33"/>
    <n v="6"/>
    <d v="1899-12-30T00:00:02"/>
    <n v="40.549999999996828"/>
    <n v="7"/>
    <s v="Si"/>
  </r>
  <r>
    <s v="CSNB"/>
    <s v="2024025462"/>
    <x v="0"/>
    <s v="ER8999BBC"/>
    <s v="E3201JTT"/>
    <d v="2024-12-20T00:00:00"/>
    <m/>
    <s v="837"/>
    <x v="48"/>
    <s v="PA"/>
    <s v="S6"/>
    <m/>
    <d v="2024-12-20T00:00:00"/>
    <d v="1899-12-30T06:35:48"/>
    <d v="2024-12-20T00:00:00"/>
    <d v="1899-12-30T06:35:49"/>
    <d v="2024-12-20T00:00:00"/>
    <d v="1899-12-30T07:49:53"/>
    <x v="0"/>
    <s v="RFCPI"/>
    <s v="7001180647"/>
    <s v="FBO"/>
    <d v="1899-12-30T01:14:05"/>
    <d v="1899-12-30T01:14:04"/>
    <d v="1899-12-30T00:00:01"/>
    <s v="Granel"/>
    <s v="E001"/>
    <x v="2"/>
    <d v="1899-12-30T01:14:05"/>
    <d v="1899-12-30T01:14:04"/>
    <n v="6"/>
    <x v="15"/>
    <x v="5"/>
    <x v="1"/>
    <n v="0"/>
    <n v="0"/>
    <s v="OK"/>
    <s v="Granel"/>
    <x v="0"/>
    <n v="0"/>
    <s v="F. NIEBLA"/>
    <s v="B"/>
    <d v="1899-12-30T00:00:01"/>
    <d v="1899-12-30T00:00:01"/>
    <s v="OK"/>
    <m/>
    <m/>
    <d v="1899-12-30T00:00:00"/>
    <d v="1899-12-30T01:14:05"/>
    <n v="6"/>
    <d v="1899-12-30T00:00:01"/>
    <n v="74.083333333334409"/>
    <n v="7"/>
    <s v="No"/>
  </r>
  <r>
    <s v="CSNB"/>
    <s v="2024025461"/>
    <x v="0"/>
    <s v="ER5303BBT"/>
    <s v="E9842JGG"/>
    <d v="2024-12-20T00:00:00"/>
    <m/>
    <s v="837"/>
    <x v="48"/>
    <s v="PA"/>
    <s v="S6"/>
    <m/>
    <d v="2024-12-20T00:00:00"/>
    <d v="1899-12-30T06:27:20"/>
    <d v="2024-12-20T00:00:00"/>
    <d v="1899-12-30T06:27:21"/>
    <d v="2024-12-20T00:00:00"/>
    <d v="1899-12-30T07:52:47"/>
    <x v="0"/>
    <s v="RFCPI"/>
    <s v="7001180648"/>
    <s v="FBO"/>
    <d v="1899-12-30T01:25:27"/>
    <d v="1899-12-30T01:25:26"/>
    <d v="1899-12-30T00:00:01"/>
    <s v="Granel"/>
    <s v="E001"/>
    <x v="2"/>
    <d v="1899-12-30T01:25:27"/>
    <d v="1899-12-30T01:25:26"/>
    <n v="6"/>
    <x v="15"/>
    <x v="5"/>
    <x v="1"/>
    <n v="0"/>
    <n v="0"/>
    <s v="OK"/>
    <s v="Granel"/>
    <x v="0"/>
    <n v="0"/>
    <s v="F. NIEBLA"/>
    <s v="B"/>
    <d v="1899-12-30T00:00:01"/>
    <d v="1899-12-30T00:00:01"/>
    <s v="OK"/>
    <m/>
    <m/>
    <d v="1899-12-30T00:00:00"/>
    <d v="1899-12-30T01:25:27"/>
    <n v="6"/>
    <d v="1899-12-30T00:00:01"/>
    <n v="85.4500000000032"/>
    <n v="7"/>
    <s v="No"/>
  </r>
  <r>
    <s v="CSNB"/>
    <s v="2024025465"/>
    <x v="0"/>
    <s v="ER1551BBJ"/>
    <s v="E2015JDV"/>
    <d v="2024-12-20T00:00:00"/>
    <m/>
    <s v="837"/>
    <x v="48"/>
    <s v="PA"/>
    <s v="S6"/>
    <m/>
    <d v="2024-12-20T00:00:00"/>
    <d v="1899-12-30T07:35:59"/>
    <d v="2024-12-20T00:00:00"/>
    <d v="1899-12-30T07:36:00"/>
    <d v="2024-12-20T00:00:00"/>
    <d v="1899-12-30T08:03:50"/>
    <x v="0"/>
    <s v="RFCPI"/>
    <s v="7001180649"/>
    <s v="FBO"/>
    <d v="1899-12-30T00:27:51"/>
    <d v="1899-12-30T00:27:50"/>
    <d v="1899-12-30T00:00:01"/>
    <s v="Granel"/>
    <s v="E001"/>
    <x v="2"/>
    <d v="1899-12-30T00:27:51"/>
    <d v="1899-12-30T00:27:50"/>
    <n v="7"/>
    <x v="15"/>
    <x v="5"/>
    <x v="1"/>
    <n v="0"/>
    <n v="0"/>
    <s v="OK"/>
    <s v="Granel"/>
    <x v="0"/>
    <n v="0"/>
    <s v="F. NIEBLA"/>
    <s v="A"/>
    <d v="1899-12-30T00:00:01"/>
    <d v="1899-12-30T00:00:01"/>
    <s v="OK"/>
    <m/>
    <m/>
    <d v="1899-12-30T00:00:00"/>
    <d v="1899-12-30T00:27:51"/>
    <n v="6"/>
    <d v="1899-12-30T00:00:01"/>
    <n v="27.850000000003153"/>
    <n v="8"/>
    <s v="Si"/>
  </r>
  <r>
    <s v="CSNB"/>
    <s v="2024025466"/>
    <x v="0"/>
    <s v="ER8418BBZ"/>
    <s v="E5825KKS"/>
    <d v="2024-12-20T00:00:00"/>
    <m/>
    <s v="837"/>
    <x v="48"/>
    <s v="PA"/>
    <s v="S6"/>
    <m/>
    <d v="2024-12-20T00:00:00"/>
    <d v="1899-12-30T08:01:31"/>
    <d v="2024-12-20T00:00:00"/>
    <d v="1899-12-30T08:01:34"/>
    <d v="2024-12-20T00:00:00"/>
    <d v="1899-12-30T08:31:00"/>
    <x v="0"/>
    <s v="RFCPI"/>
    <s v="7001180650"/>
    <s v="FBO"/>
    <d v="1899-12-30T00:29:29"/>
    <d v="1899-12-30T00:29:26"/>
    <d v="1899-12-30T00:00:03"/>
    <s v="Granel"/>
    <s v="E001"/>
    <x v="2"/>
    <d v="1899-12-30T00:29:29"/>
    <d v="1899-12-30T00:29:26"/>
    <n v="8"/>
    <x v="15"/>
    <x v="5"/>
    <x v="1"/>
    <n v="0"/>
    <n v="0"/>
    <s v="OK"/>
    <s v="Granel"/>
    <x v="0"/>
    <n v="0"/>
    <s v="F. NIEBLA"/>
    <s v="A"/>
    <d v="1899-12-30T00:00:03"/>
    <d v="1899-12-30T00:00:03"/>
    <s v="OK"/>
    <m/>
    <m/>
    <d v="1899-12-30T00:00:00"/>
    <d v="1899-12-30T00:29:29"/>
    <n v="6"/>
    <d v="1899-12-30T00:00:03"/>
    <n v="29.483333333337594"/>
    <n v="8"/>
    <s v="Si"/>
  </r>
  <r>
    <s v="CSNB"/>
    <s v="2024025470"/>
    <x v="0"/>
    <s v="ER4666BBY"/>
    <s v="E6663JLK"/>
    <d v="2024-12-20T00:00:00"/>
    <m/>
    <s v="837"/>
    <x v="48"/>
    <s v="PA"/>
    <s v="S6"/>
    <m/>
    <d v="2024-12-20T00:00:00"/>
    <d v="1899-12-30T08:33:20"/>
    <d v="2024-12-20T00:00:00"/>
    <d v="1899-12-30T08:33:21"/>
    <d v="2024-12-20T00:00:00"/>
    <d v="1899-12-30T08:59:14"/>
    <x v="0"/>
    <s v="RFCPI"/>
    <s v="7001180651"/>
    <s v="FBO"/>
    <d v="1899-12-30T00:25:54"/>
    <d v="1899-12-30T00:25:53"/>
    <d v="1899-12-30T00:00:01"/>
    <s v="Granel"/>
    <s v="E001"/>
    <x v="2"/>
    <d v="1899-12-30T00:25:54"/>
    <d v="1899-12-30T00:25:53"/>
    <n v="8"/>
    <x v="15"/>
    <x v="5"/>
    <x v="1"/>
    <n v="0"/>
    <n v="0"/>
    <s v="OK"/>
    <s v="Granel"/>
    <x v="0"/>
    <n v="0"/>
    <s v="F. NIEBLA"/>
    <s v="A"/>
    <d v="1899-12-30T00:00:01"/>
    <d v="1899-12-30T00:00:01"/>
    <s v="OK"/>
    <m/>
    <m/>
    <d v="1899-12-30T00:00:00"/>
    <d v="1899-12-30T00:25:54"/>
    <n v="6"/>
    <d v="1899-12-30T00:00:01"/>
    <n v="25.899999999998371"/>
    <n v="8"/>
    <s v="Si"/>
  </r>
  <r>
    <s v="CSNB"/>
    <s v="2024025467"/>
    <x v="0"/>
    <s v="ER1941BBN"/>
    <s v="E4885MNG"/>
    <d v="2024-12-20T00:00:00"/>
    <m/>
    <s v="3312"/>
    <x v="51"/>
    <s v="PA"/>
    <m/>
    <m/>
    <d v="2024-12-20T00:00:00"/>
    <d v="1899-12-30T08:06:22"/>
    <d v="2024-12-20T00:00:00"/>
    <d v="1899-12-30T06:24:00"/>
    <d v="2024-12-20T00:00:00"/>
    <d v="1899-12-30T09:07:22"/>
    <x v="273"/>
    <s v="E_PFERNANDE"/>
    <s v="7001180652"/>
    <s v="EXW"/>
    <d v="1899-12-30T04:25:44"/>
    <d v="1899-12-30T02:43:22"/>
    <d v="1899-12-30T01:42:22"/>
    <s v="Ensacado"/>
    <s v="E002"/>
    <x v="1"/>
    <d v="1899-12-30T01:01:00"/>
    <d v="1899-12-30T02:43:22"/>
    <n v="8"/>
    <x v="15"/>
    <x v="5"/>
    <x v="2"/>
    <n v="0"/>
    <n v="0"/>
    <s v="OK"/>
    <s v="Ensacado"/>
    <x v="0"/>
    <n v="0"/>
    <s v="F. NIEBLA"/>
    <s v="B"/>
    <d v="1899-12-30T01:42:22"/>
    <d v="1899-12-30T00:44:22"/>
    <s v="KO"/>
    <m/>
    <m/>
    <d v="1899-12-30T00:00:00"/>
    <d v="1899-12-30T01:01:00"/>
    <n v="6"/>
    <n v="-7.1087962962959994E-2"/>
    <n v="60.999999999998423"/>
    <n v="9"/>
    <s v="No"/>
  </r>
  <r>
    <s v="CSNB"/>
    <s v="2024025471"/>
    <x v="0"/>
    <s v="ER4642BBY"/>
    <s v="E9980KJB"/>
    <d v="2024-12-20T00:00:00"/>
    <m/>
    <s v="837"/>
    <x v="48"/>
    <s v="PA"/>
    <s v="S6"/>
    <m/>
    <d v="2024-12-20T00:00:00"/>
    <d v="1899-12-30T08:48:40"/>
    <d v="2024-12-20T00:00:00"/>
    <d v="1899-12-30T08:48:41"/>
    <d v="2024-12-20T00:00:00"/>
    <d v="1899-12-30T09:30:20"/>
    <x v="0"/>
    <s v="RFCPI"/>
    <s v="7001180654"/>
    <s v="FBO"/>
    <d v="1899-12-30T00:41:40"/>
    <d v="1899-12-30T00:41:39"/>
    <d v="1899-12-30T00:00:01"/>
    <s v="Granel"/>
    <s v="E001"/>
    <x v="2"/>
    <d v="1899-12-30T00:41:40"/>
    <d v="1899-12-30T00:41:39"/>
    <n v="8"/>
    <x v="15"/>
    <x v="5"/>
    <x v="1"/>
    <n v="0"/>
    <n v="0"/>
    <s v="OK"/>
    <s v="Granel"/>
    <x v="0"/>
    <n v="0"/>
    <s v="F. NIEBLA"/>
    <s v="A"/>
    <d v="1899-12-30T00:00:01"/>
    <d v="1899-12-30T00:00:01"/>
    <s v="OK"/>
    <m/>
    <m/>
    <d v="1899-12-30T00:00:00"/>
    <d v="1899-12-30T00:41:40"/>
    <n v="6"/>
    <d v="1899-12-30T00:00:01"/>
    <n v="41.66666666665914"/>
    <n v="9"/>
    <s v="Si"/>
  </r>
  <r>
    <s v="CSNB"/>
    <s v="2024025472"/>
    <x v="0"/>
    <s v="ER7913BBH"/>
    <s v="E0897HWR"/>
    <d v="2024-12-20T00:00:00"/>
    <m/>
    <s v="837"/>
    <x v="48"/>
    <s v="PA"/>
    <s v="S6"/>
    <m/>
    <d v="2024-12-20T00:00:00"/>
    <d v="1899-12-30T09:03:19"/>
    <d v="2024-12-20T00:00:00"/>
    <d v="1899-12-30T09:03:22"/>
    <d v="2024-12-20T00:00:00"/>
    <d v="1899-12-30T09:41:27"/>
    <x v="0"/>
    <s v="RFCPI"/>
    <s v="7001180655"/>
    <s v="FBO"/>
    <d v="1899-12-30T00:38:08"/>
    <d v="1899-12-30T00:38:05"/>
    <d v="1899-12-30T00:00:03"/>
    <s v="Granel"/>
    <s v="E001"/>
    <x v="2"/>
    <d v="1899-12-30T00:38:08"/>
    <d v="1899-12-30T00:38:05"/>
    <n v="9"/>
    <x v="15"/>
    <x v="5"/>
    <x v="1"/>
    <n v="0"/>
    <n v="0"/>
    <s v="OK"/>
    <s v="Granel"/>
    <x v="0"/>
    <n v="0"/>
    <s v="F. NIEBLA"/>
    <s v="A"/>
    <d v="1899-12-30T00:00:03"/>
    <d v="1899-12-30T00:00:03"/>
    <s v="OK"/>
    <m/>
    <m/>
    <d v="1899-12-30T00:00:00"/>
    <d v="1899-12-30T00:38:08"/>
    <n v="6"/>
    <d v="1899-12-30T00:00:03"/>
    <n v="38.133333333331194"/>
    <n v="9"/>
    <s v="Si"/>
  </r>
  <r>
    <s v="CSNB"/>
    <s v="2024025473"/>
    <x v="0"/>
    <s v="ER9517BBK"/>
    <s v="E4598JTV"/>
    <d v="2024-12-20T00:00:00"/>
    <m/>
    <s v="1782"/>
    <x v="46"/>
    <s v="PA"/>
    <s v="S1"/>
    <m/>
    <d v="2024-12-20T00:00:00"/>
    <d v="1899-12-30T09:13:32"/>
    <d v="2024-12-20T00:00:00"/>
    <d v="1899-12-30T09:18:18"/>
    <d v="2024-12-20T00:00:00"/>
    <d v="1899-12-30T10:02:59"/>
    <x v="0"/>
    <s v="RFCPI"/>
    <s v="7001180656"/>
    <s v="FBO"/>
    <d v="1899-12-30T00:49:27"/>
    <d v="1899-12-30T00:44:41"/>
    <d v="1899-12-30T00:04:46"/>
    <s v="Granel"/>
    <s v="E001"/>
    <x v="2"/>
    <d v="1899-12-30T00:49:27"/>
    <d v="1899-12-30T00:44:41"/>
    <n v="9"/>
    <x v="15"/>
    <x v="5"/>
    <x v="1"/>
    <n v="0"/>
    <n v="0"/>
    <s v="OK"/>
    <s v="Granel"/>
    <x v="0"/>
    <n v="0"/>
    <s v="F. NIEBLA"/>
    <s v="B"/>
    <d v="1899-12-30T00:04:46"/>
    <d v="1899-12-30T00:04:46"/>
    <s v="OK"/>
    <m/>
    <m/>
    <d v="1899-12-30T00:00:00"/>
    <d v="1899-12-30T00:49:27"/>
    <n v="6"/>
    <d v="1899-12-30T00:04:46"/>
    <n v="49.45000000000325"/>
    <n v="10"/>
    <s v="No"/>
  </r>
  <r>
    <s v="CSNB"/>
    <s v="2024025475"/>
    <x v="0"/>
    <s v="ER1551BBJ"/>
    <s v="E2015JDV"/>
    <d v="2024-12-20T00:00:00"/>
    <m/>
    <s v="837"/>
    <x v="48"/>
    <s v="PA"/>
    <s v="S6"/>
    <m/>
    <d v="2024-12-20T00:00:00"/>
    <d v="1899-12-30T09:37:08"/>
    <d v="2024-12-20T00:00:00"/>
    <d v="1899-12-30T09:37:09"/>
    <d v="2024-12-20T00:00:00"/>
    <d v="1899-12-30T10:08:58"/>
    <x v="0"/>
    <s v="RFCPI"/>
    <s v="7001180657"/>
    <s v="FBO"/>
    <d v="1899-12-30T00:31:50"/>
    <d v="1899-12-30T00:31:49"/>
    <d v="1899-12-30T00:00:01"/>
    <s v="Granel"/>
    <s v="E001"/>
    <x v="2"/>
    <d v="1899-12-30T00:31:50"/>
    <d v="1899-12-30T00:31:49"/>
    <n v="9"/>
    <x v="15"/>
    <x v="5"/>
    <x v="1"/>
    <n v="0"/>
    <n v="0"/>
    <s v="OK"/>
    <s v="Granel"/>
    <x v="0"/>
    <n v="0"/>
    <s v="F. NIEBLA"/>
    <s v="A"/>
    <d v="1899-12-30T00:00:01"/>
    <d v="1899-12-30T00:00:01"/>
    <s v="OK"/>
    <m/>
    <m/>
    <d v="1899-12-30T00:00:00"/>
    <d v="1899-12-30T00:31:50"/>
    <n v="6"/>
    <d v="1899-12-30T00:00:01"/>
    <n v="31.833333333331169"/>
    <n v="10"/>
    <s v="Si"/>
  </r>
  <r>
    <s v="CSNB"/>
    <s v="2024025474"/>
    <x v="0"/>
    <s v="ER6360BBH"/>
    <s v="E5728KFK"/>
    <d v="2024-12-20T00:00:00"/>
    <m/>
    <s v="1782"/>
    <x v="46"/>
    <s v="PA"/>
    <s v="S1"/>
    <m/>
    <d v="2024-12-20T00:00:00"/>
    <d v="1899-12-30T09:36:32"/>
    <d v="2024-12-20T00:00:00"/>
    <d v="1899-12-30T09:36:33"/>
    <d v="2024-12-20T00:00:00"/>
    <d v="1899-12-30T10:17:12"/>
    <x v="0"/>
    <s v="RFCPI"/>
    <s v="7001180658"/>
    <s v="FBO"/>
    <d v="1899-12-30T00:40:40"/>
    <d v="1899-12-30T00:40:39"/>
    <d v="1899-12-30T00:00:01"/>
    <s v="Granel"/>
    <s v="E001"/>
    <x v="2"/>
    <d v="1899-12-30T00:40:40"/>
    <d v="1899-12-30T00:40:39"/>
    <n v="9"/>
    <x v="15"/>
    <x v="5"/>
    <x v="1"/>
    <n v="0"/>
    <n v="0"/>
    <s v="OK"/>
    <s v="Granel"/>
    <x v="0"/>
    <n v="0"/>
    <s v="F. NIEBLA"/>
    <s v="A"/>
    <d v="1899-12-30T00:00:01"/>
    <d v="1899-12-30T00:00:01"/>
    <s v="OK"/>
    <m/>
    <m/>
    <d v="1899-12-30T00:00:00"/>
    <d v="1899-12-30T00:40:40"/>
    <n v="6"/>
    <d v="1899-12-30T00:00:01"/>
    <n v="40.666666666665613"/>
    <n v="10"/>
    <s v="Si"/>
  </r>
  <r>
    <s v="CSNB"/>
    <s v="2024025476"/>
    <x v="0"/>
    <s v="ER7694BBV"/>
    <s v="E3960KHT"/>
    <d v="2024-12-20T00:00:00"/>
    <m/>
    <s v="1782"/>
    <x v="46"/>
    <s v="PA"/>
    <s v="S1"/>
    <m/>
    <d v="2024-12-20T00:00:00"/>
    <d v="1899-12-30T09:46:53"/>
    <d v="2024-12-20T00:00:00"/>
    <d v="1899-12-30T09:46:55"/>
    <d v="2024-12-20T00:00:00"/>
    <d v="1899-12-30T10:31:26"/>
    <x v="0"/>
    <s v="RFCPI"/>
    <s v="7001180659"/>
    <s v="FBO"/>
    <d v="1899-12-30T00:44:33"/>
    <d v="1899-12-30T00:44:31"/>
    <d v="1899-12-30T00:00:02"/>
    <s v="Granel"/>
    <s v="E001"/>
    <x v="2"/>
    <d v="1899-12-30T00:44:33"/>
    <d v="1899-12-30T00:44:31"/>
    <n v="9"/>
    <x v="15"/>
    <x v="5"/>
    <x v="1"/>
    <n v="0"/>
    <n v="0"/>
    <s v="OK"/>
    <s v="Granel"/>
    <x v="0"/>
    <n v="0"/>
    <s v="F. NIEBLA"/>
    <s v="A"/>
    <d v="1899-12-30T00:00:02"/>
    <d v="1899-12-30T00:00:02"/>
    <s v="OK"/>
    <m/>
    <m/>
    <d v="1899-12-30T00:00:00"/>
    <d v="1899-12-30T00:44:33"/>
    <n v="6"/>
    <d v="1899-12-30T00:00:02"/>
    <n v="44.550000000000011"/>
    <n v="10"/>
    <s v="Si"/>
  </r>
  <r>
    <s v="CSNB"/>
    <s v="2024025479"/>
    <x v="0"/>
    <s v="ER6765BBT"/>
    <s v="E4948KGF"/>
    <d v="2024-12-20T00:00:00"/>
    <m/>
    <s v="837"/>
    <x v="48"/>
    <s v="PA"/>
    <s v="S6"/>
    <m/>
    <d v="2024-12-20T00:00:00"/>
    <d v="1899-12-30T09:58:17"/>
    <d v="2024-12-20T00:00:00"/>
    <d v="1899-12-30T09:58:19"/>
    <d v="2024-12-20T00:00:00"/>
    <d v="1899-12-30T10:40:08"/>
    <x v="0"/>
    <s v="RFCPI"/>
    <s v="7001180660"/>
    <s v="FBO"/>
    <d v="1899-12-30T00:41:51"/>
    <d v="1899-12-30T00:41:49"/>
    <d v="1899-12-30T00:00:02"/>
    <s v="Granel"/>
    <s v="E001"/>
    <x v="2"/>
    <d v="1899-12-30T00:41:51"/>
    <d v="1899-12-30T00:41:49"/>
    <n v="9"/>
    <x v="15"/>
    <x v="5"/>
    <x v="1"/>
    <n v="0"/>
    <n v="0"/>
    <s v="OK"/>
    <s v="Granel"/>
    <x v="0"/>
    <n v="0"/>
    <s v="F. NIEBLA"/>
    <s v="A"/>
    <d v="1899-12-30T00:00:02"/>
    <d v="1899-12-30T00:00:02"/>
    <s v="OK"/>
    <m/>
    <m/>
    <d v="1899-12-30T00:00:00"/>
    <d v="1899-12-30T00:41:51"/>
    <n v="6"/>
    <d v="1899-12-30T00:00:02"/>
    <n v="41.849999999999987"/>
    <n v="10"/>
    <s v="Si"/>
  </r>
  <r>
    <s v="CSNB"/>
    <s v="2024025478"/>
    <x v="0"/>
    <s v="ER1991BBZ"/>
    <s v="E6028JLK"/>
    <d v="2024-12-20T00:00:00"/>
    <m/>
    <s v="1782"/>
    <x v="46"/>
    <s v="PA"/>
    <s v="S1"/>
    <m/>
    <d v="2024-12-20T00:00:00"/>
    <d v="1899-12-30T09:51:35"/>
    <d v="2024-12-20T00:00:00"/>
    <d v="1899-12-30T09:51:37"/>
    <d v="2024-12-20T00:00:00"/>
    <d v="1899-12-30T10:45:31"/>
    <x v="0"/>
    <s v="RFCPI"/>
    <s v="7001180661"/>
    <s v="FBO"/>
    <d v="1899-12-30T00:53:56"/>
    <d v="1899-12-30T00:53:54"/>
    <d v="1899-12-30T00:00:02"/>
    <s v="Granel"/>
    <s v="E001"/>
    <x v="2"/>
    <d v="1899-12-30T00:53:56"/>
    <d v="1899-12-30T00:53:54"/>
    <n v="9"/>
    <x v="15"/>
    <x v="5"/>
    <x v="1"/>
    <n v="0"/>
    <n v="0"/>
    <s v="OK"/>
    <s v="Granel"/>
    <x v="0"/>
    <n v="0"/>
    <s v="F. NIEBLA"/>
    <s v="B"/>
    <d v="1899-12-30T00:00:02"/>
    <d v="1899-12-30T00:00:02"/>
    <s v="OK"/>
    <m/>
    <m/>
    <d v="1899-12-30T00:00:00"/>
    <d v="1899-12-30T00:53:56"/>
    <n v="6"/>
    <d v="1899-12-30T00:00:02"/>
    <n v="53.933333333327987"/>
    <n v="10"/>
    <s v="No"/>
  </r>
  <r>
    <s v="CSNB"/>
    <s v="2024025483"/>
    <x v="0"/>
    <s v="E1154JWB"/>
    <s v="ER7683BCC"/>
    <d v="2024-12-20T00:00:00"/>
    <m/>
    <s v="1782"/>
    <x v="46"/>
    <s v="PA"/>
    <s v="S1"/>
    <m/>
    <d v="2024-12-20T00:00:00"/>
    <d v="1899-12-30T10:18:23"/>
    <d v="2024-12-20T00:00:00"/>
    <d v="1899-12-30T10:18:25"/>
    <d v="2024-12-20T00:00:00"/>
    <d v="1899-12-30T10:59:17"/>
    <x v="0"/>
    <s v="RFCPI"/>
    <s v="7001180662"/>
    <s v="EXW"/>
    <d v="1899-12-30T00:40:54"/>
    <d v="1899-12-30T00:40:52"/>
    <d v="1899-12-30T00:00:02"/>
    <s v="Granel"/>
    <s v="E001"/>
    <x v="1"/>
    <d v="1899-12-30T00:40:54"/>
    <d v="1899-12-30T00:40:52"/>
    <n v="10"/>
    <x v="15"/>
    <x v="5"/>
    <x v="1"/>
    <n v="0"/>
    <n v="0"/>
    <s v="OK"/>
    <s v="Granel"/>
    <x v="0"/>
    <n v="0"/>
    <s v="F. NIEBLA"/>
    <s v="A"/>
    <d v="1899-12-30T00:00:02"/>
    <d v="1899-12-30T00:00:02"/>
    <s v="OK"/>
    <m/>
    <m/>
    <d v="1899-12-30T00:00:00"/>
    <d v="1899-12-30T00:40:54"/>
    <n v="6"/>
    <d v="1899-12-30T00:00:02"/>
    <n v="40.900000000003196"/>
    <n v="10"/>
    <s v="Si"/>
  </r>
  <r>
    <s v="CSNB"/>
    <s v="2024025480"/>
    <x v="0"/>
    <s v="ECO02603R"/>
    <s v="E2222JCW"/>
    <d v="2024-12-20T00:00:00"/>
    <m/>
    <s v="1782"/>
    <x v="46"/>
    <s v="PA"/>
    <s v="S1"/>
    <m/>
    <d v="2024-12-20T00:00:00"/>
    <d v="1899-12-30T10:08:01"/>
    <d v="2024-12-20T00:00:00"/>
    <d v="1899-12-30T10:08:03"/>
    <d v="2024-12-20T00:00:00"/>
    <d v="1899-12-30T11:10:22"/>
    <x v="0"/>
    <s v="RFCPI"/>
    <s v="7001180663"/>
    <s v="FBO"/>
    <d v="1899-12-30T01:02:21"/>
    <d v="1899-12-30T01:02:19"/>
    <d v="1899-12-30T00:00:02"/>
    <s v="Granel"/>
    <s v="E001"/>
    <x v="2"/>
    <d v="1899-12-30T01:02:21"/>
    <d v="1899-12-30T01:02:19"/>
    <n v="10"/>
    <x v="15"/>
    <x v="5"/>
    <x v="1"/>
    <n v="0"/>
    <n v="0"/>
    <s v="OK"/>
    <s v="Granel"/>
    <x v="0"/>
    <n v="0"/>
    <s v="F. NIEBLA"/>
    <s v="B"/>
    <d v="1899-12-30T00:00:02"/>
    <d v="1899-12-30T00:00:02"/>
    <s v="OK"/>
    <m/>
    <m/>
    <d v="1899-12-30T00:00:00"/>
    <d v="1899-12-30T01:02:21"/>
    <n v="6"/>
    <d v="1899-12-30T00:00:02"/>
    <n v="62.349999999998396"/>
    <n v="11"/>
    <s v="No"/>
  </r>
  <r>
    <s v="CSNB"/>
    <s v="2024025486"/>
    <x v="0"/>
    <s v="ER9926BCC"/>
    <s v="E3616JTZ"/>
    <d v="2024-12-20T00:00:00"/>
    <m/>
    <s v="837"/>
    <x v="48"/>
    <s v="PA"/>
    <s v="S6"/>
    <m/>
    <d v="2024-12-20T00:00:00"/>
    <d v="1899-12-30T10:50:11"/>
    <d v="2024-12-20T00:00:00"/>
    <d v="1899-12-30T10:50:12"/>
    <d v="2024-12-20T00:00:00"/>
    <d v="1899-12-30T11:20:16"/>
    <x v="0"/>
    <s v="RFCPI"/>
    <s v="7001180664"/>
    <s v="FBO"/>
    <d v="1899-12-30T00:30:05"/>
    <d v="1899-12-30T00:30:04"/>
    <d v="1899-12-30T00:00:01"/>
    <s v="Granel"/>
    <s v="E001"/>
    <x v="2"/>
    <d v="1899-12-30T00:30:05"/>
    <d v="1899-12-30T00:30:04"/>
    <n v="10"/>
    <x v="15"/>
    <x v="5"/>
    <x v="1"/>
    <n v="0"/>
    <n v="0"/>
    <s v="OK"/>
    <s v="Granel"/>
    <x v="0"/>
    <n v="0"/>
    <s v="F. NIEBLA"/>
    <s v="A"/>
    <d v="1899-12-30T00:00:01"/>
    <d v="1899-12-30T00:00:01"/>
    <s v="OK"/>
    <m/>
    <m/>
    <d v="1899-12-30T00:00:00"/>
    <d v="1899-12-30T00:30:05"/>
    <n v="6"/>
    <d v="1899-12-30T00:00:01"/>
    <n v="30.083333333342406"/>
    <n v="11"/>
    <s v="Si"/>
  </r>
  <r>
    <s v="CSNB"/>
    <s v="2024025485"/>
    <x v="0"/>
    <s v="E4531FVN"/>
    <s v="ER0328BBM"/>
    <d v="2024-12-20T00:00:00"/>
    <m/>
    <s v="1782"/>
    <x v="46"/>
    <s v="PA"/>
    <s v="S1"/>
    <m/>
    <d v="2024-12-20T00:00:00"/>
    <d v="1899-12-30T10:48:49"/>
    <d v="2024-12-20T00:00:00"/>
    <d v="1899-12-30T10:48:51"/>
    <d v="2024-12-20T00:00:00"/>
    <d v="1899-12-30T11:24:49"/>
    <x v="0"/>
    <s v="RFCPI"/>
    <s v="7001180665"/>
    <s v="EXW"/>
    <d v="1899-12-30T00:36:00"/>
    <d v="1899-12-30T00:35:58"/>
    <d v="1899-12-30T00:00:02"/>
    <s v="Granel"/>
    <s v="E001"/>
    <x v="1"/>
    <d v="1899-12-30T00:36:00"/>
    <d v="1899-12-30T00:35:58"/>
    <n v="10"/>
    <x v="15"/>
    <x v="5"/>
    <x v="1"/>
    <n v="0"/>
    <n v="0"/>
    <s v="OK"/>
    <s v="Granel"/>
    <x v="0"/>
    <n v="0"/>
    <s v="F. NIEBLA"/>
    <s v="A"/>
    <d v="1899-12-30T00:00:02"/>
    <d v="1899-12-30T00:00:02"/>
    <s v="OK"/>
    <m/>
    <m/>
    <d v="1899-12-30T00:00:00"/>
    <d v="1899-12-30T00:36:00"/>
    <n v="6"/>
    <d v="1899-12-30T00:00:02"/>
    <n v="35.99999999999995"/>
    <n v="11"/>
    <s v="Si"/>
  </r>
  <r>
    <s v="CSNB"/>
    <s v="2024025488"/>
    <x v="0"/>
    <s v="ER8999BBC"/>
    <s v="E3201JTT"/>
    <d v="2024-12-20T00:00:00"/>
    <m/>
    <s v="837"/>
    <x v="48"/>
    <s v="PA"/>
    <s v="S6"/>
    <m/>
    <d v="2024-12-20T00:00:00"/>
    <d v="1899-12-30T11:07:32"/>
    <d v="2024-12-20T00:00:00"/>
    <d v="1899-12-30T11:07:36"/>
    <d v="2024-12-20T00:00:00"/>
    <d v="1899-12-30T11:36:39"/>
    <x v="0"/>
    <s v="RFCPI"/>
    <s v="7001180666"/>
    <s v="FBO"/>
    <d v="1899-12-30T00:29:07"/>
    <d v="1899-12-30T00:29:03"/>
    <d v="1899-12-30T00:00:04"/>
    <s v="Granel"/>
    <s v="E001"/>
    <x v="2"/>
    <d v="1899-12-30T00:29:07"/>
    <d v="1899-12-30T00:29:03"/>
    <n v="11"/>
    <x v="15"/>
    <x v="5"/>
    <x v="1"/>
    <n v="0"/>
    <n v="0"/>
    <s v="OK"/>
    <s v="Granel"/>
    <x v="0"/>
    <n v="0"/>
    <s v="F. NIEBLA"/>
    <s v="A"/>
    <d v="1899-12-30T00:00:04"/>
    <d v="1899-12-30T00:00:04"/>
    <s v="OK"/>
    <m/>
    <m/>
    <d v="1899-12-30T00:00:00"/>
    <d v="1899-12-30T00:29:07"/>
    <n v="6"/>
    <d v="1899-12-30T00:00:04"/>
    <n v="29.116666666670444"/>
    <n v="11"/>
    <s v="Si"/>
  </r>
  <r>
    <s v="CSNB"/>
    <s v="2024025487"/>
    <x v="0"/>
    <s v="E3870LBJ"/>
    <s v="EBU01275R"/>
    <d v="2024-12-20T00:00:00"/>
    <m/>
    <s v="3312"/>
    <x v="51"/>
    <s v="PA"/>
    <s v="PA"/>
    <m/>
    <d v="2024-12-20T00:00:00"/>
    <d v="1899-12-30T11:04:58"/>
    <d v="2024-12-20T00:00:00"/>
    <d v="1899-12-30T11:05:02"/>
    <d v="2024-12-20T00:00:00"/>
    <d v="1899-12-30T11:53:00"/>
    <x v="0"/>
    <s v="RFCPI"/>
    <s v="7001180667"/>
    <s v="EXW"/>
    <d v="1899-12-30T00:48:02"/>
    <d v="1899-12-30T00:47:58"/>
    <d v="1899-12-30T00:00:04"/>
    <s v="Ensacado"/>
    <s v="E002"/>
    <x v="1"/>
    <d v="1899-12-30T00:48:02"/>
    <d v="1899-12-30T00:47:58"/>
    <n v="11"/>
    <x v="15"/>
    <x v="5"/>
    <x v="2"/>
    <n v="0"/>
    <n v="0"/>
    <s v="OK"/>
    <s v="Ensacado"/>
    <x v="0"/>
    <n v="0"/>
    <s v="F. NIEBLA"/>
    <s v="B"/>
    <d v="1899-12-30T00:00:04"/>
    <d v="1899-12-30T00:00:04"/>
    <s v="OK"/>
    <m/>
    <m/>
    <d v="1899-12-30T00:00:00"/>
    <d v="1899-12-30T00:48:02"/>
    <n v="6"/>
    <d v="1899-12-30T00:00:04"/>
    <n v="48.033333333331221"/>
    <n v="11"/>
    <s v="No"/>
  </r>
  <r>
    <s v="CSNB"/>
    <s v="2024025489"/>
    <x v="1"/>
    <s v="E6919DJB"/>
    <m/>
    <d v="2024-12-20T00:00:00"/>
    <m/>
    <s v="2882"/>
    <x v="50"/>
    <s v="PA"/>
    <m/>
    <m/>
    <d v="2024-12-20T00:00:00"/>
    <d v="1899-12-30T11:52:21"/>
    <d v="2024-12-20T00:00:00"/>
    <d v="1899-12-30T12:00:00"/>
    <d v="2024-12-20T00:00:00"/>
    <d v="1899-12-30T12:29:31"/>
    <x v="263"/>
    <s v="NRODRIGUEZ"/>
    <s v="7001180668"/>
    <s v="EXW"/>
    <d v="1899-12-30T00:37:10"/>
    <d v="1899-12-30T00:29:31"/>
    <d v="1899-12-30T00:07:39"/>
    <s v="Ensacado"/>
    <s v="E002"/>
    <x v="1"/>
    <d v="1899-12-30T00:37:10"/>
    <d v="1899-12-30T00:29:31"/>
    <n v="11"/>
    <x v="15"/>
    <x v="5"/>
    <x v="2"/>
    <n v="0"/>
    <n v="0"/>
    <s v="OK"/>
    <s v="Ensacado"/>
    <x v="0"/>
    <n v="0"/>
    <s v="F. NIEBLA"/>
    <s v="A"/>
    <d v="1899-12-30T00:07:39"/>
    <d v="1899-12-30T00:07:39"/>
    <s v="OK"/>
    <m/>
    <m/>
    <d v="1899-12-30T00:00:00"/>
    <d v="1899-12-30T00:37:10"/>
    <n v="6"/>
    <d v="1899-12-30T00:07:39"/>
    <n v="37.166666666673621"/>
    <n v="12"/>
    <s v="Si"/>
  </r>
  <r>
    <s v="CSNB"/>
    <s v="2024025491"/>
    <x v="0"/>
    <s v="E6878LBJ"/>
    <s v="ER2114BBN"/>
    <d v="2024-12-20T00:00:00"/>
    <m/>
    <s v="837"/>
    <x v="48"/>
    <s v="PA"/>
    <s v="S6"/>
    <m/>
    <d v="2024-12-20T00:00:00"/>
    <d v="1899-12-30T12:12:07"/>
    <d v="2024-12-20T00:00:00"/>
    <d v="1899-12-30T12:12:07"/>
    <d v="2024-12-20T00:00:00"/>
    <d v="1899-12-30T12:36:39"/>
    <x v="0"/>
    <s v="RFCPI"/>
    <s v="7001180669"/>
    <s v="EXW"/>
    <d v="1899-12-30T00:24:32"/>
    <d v="1899-12-30T00:24:32"/>
    <d v="1899-12-30T00:00:00"/>
    <s v="Granel"/>
    <s v="E001"/>
    <x v="1"/>
    <d v="1899-12-30T00:24:32"/>
    <d v="1899-12-30T00:24:32"/>
    <n v="12"/>
    <x v="15"/>
    <x v="5"/>
    <x v="1"/>
    <n v="0"/>
    <n v="0"/>
    <s v="OK"/>
    <s v="Granel"/>
    <x v="0"/>
    <n v="0"/>
    <s v="F. NIEBLA"/>
    <s v="A"/>
    <d v="1899-12-30T00:00:00"/>
    <d v="1899-12-30T00:00:00"/>
    <s v="OK"/>
    <m/>
    <m/>
    <d v="1899-12-30T00:00:00"/>
    <d v="1899-12-30T00:24:32"/>
    <n v="6"/>
    <d v="1899-12-30T00:00:00"/>
    <n v="24.533333333337541"/>
    <n v="12"/>
    <s v="Si"/>
  </r>
  <r>
    <s v="CSNB"/>
    <s v="2024025490"/>
    <x v="0"/>
    <s v="ER8418BBZ"/>
    <s v="E5825KKS"/>
    <d v="2024-12-20T00:00:00"/>
    <m/>
    <s v="3236"/>
    <x v="47"/>
    <s v="PA"/>
    <s v="S2"/>
    <m/>
    <d v="2024-12-20T00:00:00"/>
    <d v="1899-12-30T12:08:04"/>
    <d v="2024-12-20T00:00:00"/>
    <d v="1899-12-30T12:08:06"/>
    <d v="2024-12-20T00:00:00"/>
    <d v="1899-12-30T12:39:46"/>
    <x v="0"/>
    <s v="RFCPI"/>
    <s v="7001180670"/>
    <s v="FBO"/>
    <d v="1899-12-30T00:31:42"/>
    <d v="1899-12-30T00:31:40"/>
    <d v="1899-12-30T00:00:02"/>
    <s v="Granel"/>
    <s v="E001"/>
    <x v="2"/>
    <d v="1899-12-30T00:31:42"/>
    <d v="1899-12-30T00:31:40"/>
    <n v="12"/>
    <x v="15"/>
    <x v="5"/>
    <x v="1"/>
    <n v="0"/>
    <n v="0"/>
    <s v="OK"/>
    <s v="Granel"/>
    <x v="0"/>
    <n v="0"/>
    <s v="F. NIEBLA"/>
    <s v="A"/>
    <d v="1899-12-30T00:00:02"/>
    <d v="1899-12-30T00:00:02"/>
    <s v="OK"/>
    <m/>
    <m/>
    <d v="1899-12-30T00:00:00"/>
    <d v="1899-12-30T00:31:42"/>
    <n v="6"/>
    <d v="1899-12-30T00:00:02"/>
    <n v="31.700000000001598"/>
    <n v="12"/>
    <s v="Si"/>
  </r>
  <r>
    <s v="CSNB"/>
    <s v="2024025493"/>
    <x v="0"/>
    <s v="ER4666BBY"/>
    <s v="E6663JLK"/>
    <d v="2024-12-20T00:00:00"/>
    <m/>
    <s v="1782"/>
    <x v="46"/>
    <s v="PA"/>
    <s v="S1"/>
    <m/>
    <d v="2024-12-20T00:00:00"/>
    <d v="1899-12-30T12:27:44"/>
    <d v="2024-12-20T00:00:00"/>
    <d v="1899-12-30T12:27:45"/>
    <d v="2024-12-20T00:00:00"/>
    <d v="1899-12-30T13:08:41"/>
    <x v="0"/>
    <s v="RFCPI"/>
    <s v="7001180671"/>
    <s v="FBO"/>
    <d v="1899-12-30T00:40:57"/>
    <d v="1899-12-30T00:40:56"/>
    <d v="1899-12-30T00:00:01"/>
    <s v="Granel"/>
    <s v="E001"/>
    <x v="2"/>
    <d v="1899-12-30T00:40:57"/>
    <d v="1899-12-30T00:40:56"/>
    <n v="12"/>
    <x v="15"/>
    <x v="5"/>
    <x v="1"/>
    <n v="0"/>
    <n v="0"/>
    <s v="OK"/>
    <s v="Granel"/>
    <x v="0"/>
    <n v="0"/>
    <s v="F. NIEBLA"/>
    <s v="A"/>
    <d v="1899-12-30T00:00:01"/>
    <d v="1899-12-30T00:00:01"/>
    <s v="OK"/>
    <m/>
    <m/>
    <d v="1899-12-30T00:00:00"/>
    <d v="1899-12-30T00:40:57"/>
    <n v="6"/>
    <d v="1899-12-30T00:00:01"/>
    <n v="40.950000000000003"/>
    <n v="13"/>
    <s v="Si"/>
  </r>
  <r>
    <s v="CSNB"/>
    <s v="2024025492"/>
    <x v="0"/>
    <s v="ENA03588R"/>
    <s v="E3073HKF"/>
    <d v="2024-12-20T00:00:00"/>
    <m/>
    <s v="2882"/>
    <x v="50"/>
    <s v="PA"/>
    <s v="PA"/>
    <m/>
    <d v="2024-12-20T00:00:00"/>
    <d v="1899-12-30T12:15:55"/>
    <d v="2024-12-20T00:00:00"/>
    <d v="1899-12-30T12:15:56"/>
    <d v="2024-12-20T00:00:00"/>
    <d v="1899-12-30T13:12:22"/>
    <x v="0"/>
    <s v="RFCPI"/>
    <s v="7001180672"/>
    <s v="EXW"/>
    <d v="1899-12-30T00:56:27"/>
    <d v="1899-12-30T00:56:26"/>
    <d v="1899-12-30T00:00:01"/>
    <s v="Ensacado"/>
    <s v="E002"/>
    <x v="1"/>
    <d v="1899-12-30T00:56:27"/>
    <d v="1899-12-30T00:56:26"/>
    <n v="12"/>
    <x v="15"/>
    <x v="5"/>
    <x v="2"/>
    <n v="0"/>
    <n v="0"/>
    <s v="OK"/>
    <s v="Ensacado"/>
    <x v="0"/>
    <n v="0"/>
    <s v="F. NIEBLA"/>
    <s v="B"/>
    <d v="1899-12-30T00:00:01"/>
    <d v="1899-12-30T00:00:01"/>
    <s v="OK"/>
    <m/>
    <m/>
    <d v="1899-12-30T00:00:00"/>
    <d v="1899-12-30T00:56:27"/>
    <n v="6"/>
    <d v="1899-12-30T00:00:01"/>
    <n v="56.45000000000163"/>
    <n v="13"/>
    <s v="No"/>
  </r>
  <r>
    <s v="CSNB"/>
    <s v="2024025494"/>
    <x v="0"/>
    <s v="ER0229BBL"/>
    <s v="E2558KKH"/>
    <d v="2024-12-20T00:00:00"/>
    <m/>
    <s v="2882"/>
    <x v="50"/>
    <s v="PA"/>
    <s v="PA"/>
    <m/>
    <d v="2024-12-20T00:00:00"/>
    <d v="1899-12-30T12:35:36"/>
    <d v="2024-12-20T00:00:00"/>
    <d v="1899-12-30T12:35:38"/>
    <d v="2024-12-20T00:00:00"/>
    <d v="1899-12-30T13:33:00"/>
    <x v="0"/>
    <s v="RFCPI"/>
    <s v="7001180673"/>
    <s v="EXW"/>
    <d v="1899-12-30T00:57:24"/>
    <d v="1899-12-30T00:57:22"/>
    <d v="1899-12-30T00:00:02"/>
    <s v="Ensacado"/>
    <s v="E002"/>
    <x v="1"/>
    <d v="1899-12-30T00:57:24"/>
    <d v="1899-12-30T00:57:22"/>
    <n v="12"/>
    <x v="15"/>
    <x v="5"/>
    <x v="2"/>
    <n v="0"/>
    <n v="0"/>
    <s v="OK"/>
    <s v="Ensacado"/>
    <x v="0"/>
    <n v="0"/>
    <s v="F. NIEBLA"/>
    <s v="B"/>
    <d v="1899-12-30T00:00:02"/>
    <d v="1899-12-30T00:00:02"/>
    <s v="OK"/>
    <m/>
    <m/>
    <d v="1899-12-30T00:00:00"/>
    <d v="1899-12-30T00:57:24"/>
    <n v="6"/>
    <d v="1899-12-30T00:00:02"/>
    <n v="57.399999999998421"/>
    <n v="13"/>
    <s v="No"/>
  </r>
  <r>
    <s v="CSNB"/>
    <s v="2024025509"/>
    <x v="0"/>
    <s v="ER4458BBT"/>
    <s v="E3486JKF"/>
    <d v="2024-12-20T00:00:00"/>
    <m/>
    <s v="2882"/>
    <x v="50"/>
    <s v="PA"/>
    <s v="PA"/>
    <m/>
    <d v="2024-12-20T00:00:00"/>
    <d v="1899-12-30T13:14:52"/>
    <d v="2024-12-20T00:00:00"/>
    <d v="1899-12-30T13:15:13"/>
    <d v="2024-12-20T00:00:00"/>
    <d v="1899-12-30T14:14:04"/>
    <x v="0"/>
    <s v="RFCPI"/>
    <s v="7001180675"/>
    <s v="EXW"/>
    <d v="1899-12-30T00:59:12"/>
    <d v="1899-12-30T00:58:51"/>
    <d v="1899-12-30T00:00:21"/>
    <s v="Ensacado"/>
    <s v="E002"/>
    <x v="1"/>
    <d v="1899-12-30T00:59:12"/>
    <d v="1899-12-30T00:58:51"/>
    <n v="13"/>
    <x v="15"/>
    <x v="5"/>
    <x v="2"/>
    <n v="0"/>
    <n v="0"/>
    <s v="OK"/>
    <s v="Ensacado"/>
    <x v="0"/>
    <n v="0"/>
    <s v="F. NIEBLA"/>
    <s v="B"/>
    <d v="1899-12-30T00:00:21"/>
    <d v="1899-12-30T00:00:21"/>
    <s v="OK"/>
    <m/>
    <m/>
    <d v="1899-12-30T00:00:00"/>
    <d v="1899-12-30T00:59:12"/>
    <n v="6"/>
    <d v="1899-12-30T00:00:21"/>
    <n v="59.199999999998539"/>
    <n v="14"/>
    <s v="No"/>
  </r>
  <r>
    <s v="CSNB"/>
    <s v="2024025510"/>
    <x v="0"/>
    <s v="ER7913BBH"/>
    <s v="E0897HWR"/>
    <d v="2024-12-20T00:00:00"/>
    <m/>
    <s v="1782"/>
    <x v="46"/>
    <s v="PA"/>
    <s v="S1"/>
    <m/>
    <d v="2024-12-20T00:00:00"/>
    <d v="1899-12-30T13:56:58"/>
    <d v="2024-12-20T00:00:00"/>
    <d v="1899-12-30T13:57:00"/>
    <d v="2024-12-20T00:00:00"/>
    <d v="1899-12-30T14:34:31"/>
    <x v="0"/>
    <s v="RFCPI"/>
    <s v="7001180676"/>
    <s v="FBO"/>
    <d v="1899-12-30T00:37:33"/>
    <d v="1899-12-30T00:37:31"/>
    <d v="1899-12-30T00:00:02"/>
    <s v="Granel"/>
    <s v="E001"/>
    <x v="2"/>
    <d v="1899-12-30T00:37:33"/>
    <d v="1899-12-30T00:37:31"/>
    <n v="13"/>
    <x v="15"/>
    <x v="5"/>
    <x v="1"/>
    <n v="0"/>
    <n v="0"/>
    <s v="OK"/>
    <s v="Granel"/>
    <x v="0"/>
    <n v="0"/>
    <s v="F. NIEBLA"/>
    <s v="A"/>
    <d v="1899-12-30T00:00:02"/>
    <d v="1899-12-30T00:00:02"/>
    <s v="OK"/>
    <m/>
    <m/>
    <d v="1899-12-30T00:00:00"/>
    <d v="1899-12-30T00:37:33"/>
    <n v="6"/>
    <d v="1899-12-30T00:00:02"/>
    <n v="37.55000000000171"/>
    <n v="14"/>
    <s v="Si"/>
  </r>
  <r>
    <s v="CSNB"/>
    <s v="2024025514"/>
    <x v="0"/>
    <s v="ESE08596R"/>
    <s v="E0395HTG"/>
    <d v="2024-12-20T00:00:00"/>
    <m/>
    <s v="2882"/>
    <x v="50"/>
    <s v="PA"/>
    <s v="PA"/>
    <m/>
    <d v="2024-12-20T00:00:00"/>
    <d v="1899-12-30T13:59:13"/>
    <d v="2024-12-20T00:00:00"/>
    <d v="1899-12-30T13:59:15"/>
    <d v="2024-12-20T00:00:00"/>
    <d v="1899-12-30T14:44:56"/>
    <x v="0"/>
    <s v="RFCPI"/>
    <s v="7001180677"/>
    <s v="EXW"/>
    <d v="1899-12-30T00:45:43"/>
    <d v="1899-12-30T00:45:41"/>
    <d v="1899-12-30T00:00:02"/>
    <s v="Ensacado"/>
    <s v="E002"/>
    <x v="1"/>
    <d v="1899-12-30T00:45:43"/>
    <d v="1899-12-30T00:45:41"/>
    <n v="13"/>
    <x v="15"/>
    <x v="5"/>
    <x v="2"/>
    <n v="0"/>
    <n v="0"/>
    <s v="OK"/>
    <s v="Ensacado"/>
    <x v="0"/>
    <n v="0"/>
    <s v="F. NIEBLA"/>
    <s v="B"/>
    <d v="1899-12-30T00:00:02"/>
    <d v="1899-12-30T00:00:02"/>
    <s v="OK"/>
    <m/>
    <m/>
    <d v="1899-12-30T00:00:00"/>
    <d v="1899-12-30T00:45:43"/>
    <n v="6"/>
    <d v="1899-12-30T00:00:02"/>
    <n v="45.716666666673596"/>
    <n v="14"/>
    <s v="No"/>
  </r>
  <r>
    <s v="CSNB"/>
    <s v="2024025516"/>
    <x v="0"/>
    <s v="ER4642BBY"/>
    <s v="E9980KJB"/>
    <d v="2024-12-20T00:00:00"/>
    <m/>
    <s v="1782"/>
    <x v="46"/>
    <s v="PA"/>
    <s v="S1"/>
    <m/>
    <d v="2024-12-20T00:00:00"/>
    <d v="1899-12-30T14:04:53"/>
    <d v="2024-12-20T00:00:00"/>
    <d v="1899-12-30T14:04:55"/>
    <d v="2024-12-20T00:00:00"/>
    <d v="1899-12-30T14:48:04"/>
    <x v="0"/>
    <s v="RFCPI"/>
    <s v="7001180678"/>
    <s v="FBO"/>
    <d v="1899-12-30T00:43:11"/>
    <d v="1899-12-30T00:43:09"/>
    <d v="1899-12-30T00:00:02"/>
    <s v="Granel"/>
    <s v="E001"/>
    <x v="2"/>
    <d v="1899-12-30T00:43:11"/>
    <d v="1899-12-30T00:43:09"/>
    <n v="14"/>
    <x v="15"/>
    <x v="5"/>
    <x v="1"/>
    <n v="0"/>
    <n v="0"/>
    <s v="OK"/>
    <s v="Granel"/>
    <x v="0"/>
    <n v="0"/>
    <s v="F. NIEBLA"/>
    <s v="A"/>
    <d v="1899-12-30T00:00:02"/>
    <d v="1899-12-30T00:00:02"/>
    <s v="OK"/>
    <m/>
    <m/>
    <d v="1899-12-30T00:00:00"/>
    <d v="1899-12-30T00:43:11"/>
    <n v="6"/>
    <d v="1899-12-30T00:00:02"/>
    <n v="43.183333333324789"/>
    <n v="14"/>
    <s v="Si"/>
  </r>
  <r>
    <s v="CSNB"/>
    <s v="2024025515"/>
    <x v="0"/>
    <s v="E3870LBJ"/>
    <s v="EBU01275R"/>
    <d v="2024-12-20T00:00:00"/>
    <m/>
    <s v="3312"/>
    <x v="51"/>
    <s v="PA"/>
    <s v="PA"/>
    <m/>
    <d v="2024-12-20T00:00:00"/>
    <d v="1899-12-30T14:00:04"/>
    <d v="2024-12-20T00:00:00"/>
    <d v="1899-12-30T14:00:08"/>
    <d v="2024-12-20T00:00:00"/>
    <d v="1899-12-30T14:58:12"/>
    <x v="0"/>
    <s v="RFCPI"/>
    <s v="7001180679"/>
    <s v="EXW"/>
    <d v="1899-12-30T00:58:08"/>
    <d v="1899-12-30T00:58:04"/>
    <d v="1899-12-30T00:00:04"/>
    <s v="Ensacado"/>
    <s v="E002"/>
    <x v="1"/>
    <d v="1899-12-30T00:58:08"/>
    <d v="1899-12-30T00:58:04"/>
    <n v="14"/>
    <x v="15"/>
    <x v="5"/>
    <x v="2"/>
    <n v="0"/>
    <n v="0"/>
    <s v="OK"/>
    <s v="Ensacado"/>
    <x v="0"/>
    <n v="0"/>
    <s v="F. NIEBLA"/>
    <s v="B"/>
    <d v="1899-12-30T00:00:04"/>
    <d v="1899-12-30T00:00:04"/>
    <s v="OK"/>
    <m/>
    <m/>
    <d v="1899-12-30T00:00:00"/>
    <d v="1899-12-30T00:58:08"/>
    <n v="6"/>
    <d v="1899-12-30T00:00:04"/>
    <n v="58.133333333332878"/>
    <n v="14"/>
    <s v="No"/>
  </r>
  <r>
    <s v="CSNB"/>
    <s v="2024025519"/>
    <x v="0"/>
    <s v="ER1551BBJ"/>
    <s v="E2015JDV"/>
    <d v="2024-12-20T00:00:00"/>
    <m/>
    <s v="1782"/>
    <x v="46"/>
    <s v="PA"/>
    <s v="S1"/>
    <m/>
    <d v="2024-12-20T00:00:00"/>
    <d v="1899-12-30T14:22:39"/>
    <d v="2024-12-20T00:00:00"/>
    <d v="1899-12-30T14:22:40"/>
    <d v="2024-12-20T00:00:00"/>
    <d v="1899-12-30T15:08:27"/>
    <x v="0"/>
    <s v="RFCPI"/>
    <s v="7001180680"/>
    <s v="FBO"/>
    <d v="1899-12-30T00:45:48"/>
    <d v="1899-12-30T00:45:47"/>
    <d v="1899-12-30T00:00:01"/>
    <s v="Granel"/>
    <s v="E001"/>
    <x v="2"/>
    <d v="1899-12-30T00:45:48"/>
    <d v="1899-12-30T00:45:47"/>
    <n v="14"/>
    <x v="15"/>
    <x v="5"/>
    <x v="1"/>
    <n v="0"/>
    <n v="0"/>
    <s v="OK"/>
    <s v="Granel"/>
    <x v="0"/>
    <n v="0"/>
    <s v="F. NIEBLA"/>
    <s v="B"/>
    <d v="1899-12-30T00:00:01"/>
    <d v="1899-12-30T00:00:01"/>
    <s v="OK"/>
    <m/>
    <m/>
    <d v="1899-12-30T00:00:00"/>
    <d v="1899-12-30T00:45:48"/>
    <n v="6"/>
    <d v="1899-12-30T00:00:01"/>
    <n v="45.800000000006357"/>
    <n v="15"/>
    <s v="No"/>
  </r>
  <r>
    <s v="CSNB"/>
    <s v="2024025520"/>
    <x v="0"/>
    <s v="ER3135BBC"/>
    <s v="E5397JZM"/>
    <d v="2024-12-20T00:00:00"/>
    <m/>
    <s v="1782"/>
    <x v="46"/>
    <s v="PA"/>
    <s v="S1"/>
    <m/>
    <d v="2024-12-20T00:00:00"/>
    <d v="1899-12-30T14:40:51"/>
    <d v="2024-12-20T00:00:00"/>
    <d v="1899-12-30T14:40:54"/>
    <d v="2024-12-20T00:00:00"/>
    <d v="1899-12-30T15:36:17"/>
    <x v="0"/>
    <s v="RFCPI"/>
    <s v="7001180681"/>
    <s v="FBO"/>
    <d v="1899-12-30T00:55:26"/>
    <d v="1899-12-30T00:55:23"/>
    <d v="1899-12-30T00:00:03"/>
    <s v="Granel"/>
    <s v="E001"/>
    <x v="2"/>
    <d v="1899-12-30T00:55:26"/>
    <d v="1899-12-30T00:55:23"/>
    <n v="14"/>
    <x v="15"/>
    <x v="5"/>
    <x v="1"/>
    <n v="0"/>
    <n v="0"/>
    <s v="OK"/>
    <s v="Granel"/>
    <x v="0"/>
    <n v="0"/>
    <s v="F. NIEBLA"/>
    <s v="B"/>
    <d v="1899-12-30T00:00:03"/>
    <d v="1899-12-30T00:00:03"/>
    <s v="OK"/>
    <m/>
    <m/>
    <d v="1899-12-30T00:00:00"/>
    <d v="1899-12-30T00:55:26"/>
    <n v="6"/>
    <d v="1899-12-30T00:00:03"/>
    <n v="55.433333333332776"/>
    <n v="15"/>
    <s v="No"/>
  </r>
  <r>
    <s v="CSNB"/>
    <s v="2024025521"/>
    <x v="0"/>
    <s v="ER1486BBS"/>
    <s v="E4179KVF"/>
    <d v="2024-12-20T00:00:00"/>
    <m/>
    <s v="1782"/>
    <x v="46"/>
    <s v="PA"/>
    <s v="S1"/>
    <m/>
    <d v="2024-12-20T00:00:00"/>
    <d v="1899-12-30T14:52:14"/>
    <d v="2024-12-20T00:00:00"/>
    <d v="1899-12-30T14:52:15"/>
    <d v="2024-12-20T00:00:00"/>
    <d v="1899-12-30T15:44:58"/>
    <x v="0"/>
    <s v="RFCPI"/>
    <s v="7001180682"/>
    <s v="FBO"/>
    <d v="1899-12-30T00:52:44"/>
    <d v="1899-12-30T00:52:43"/>
    <d v="1899-12-30T00:00:01"/>
    <s v="Granel"/>
    <s v="E001"/>
    <x v="2"/>
    <d v="1899-12-30T00:52:44"/>
    <d v="1899-12-30T00:52:43"/>
    <n v="14"/>
    <x v="15"/>
    <x v="5"/>
    <x v="1"/>
    <n v="0"/>
    <n v="0"/>
    <s v="OK"/>
    <s v="Granel"/>
    <x v="0"/>
    <n v="0"/>
    <s v="F. NIEBLA"/>
    <s v="B"/>
    <d v="1899-12-30T00:00:01"/>
    <d v="1899-12-30T00:00:01"/>
    <s v="OK"/>
    <m/>
    <m/>
    <d v="1899-12-30T00:00:00"/>
    <d v="1899-12-30T00:52:44"/>
    <n v="6"/>
    <d v="1899-12-30T00:00:01"/>
    <n v="52.733333333332837"/>
    <n v="15"/>
    <s v="No"/>
  </r>
  <r>
    <s v="CSNB"/>
    <s v="2024025518"/>
    <x v="0"/>
    <s v="ER6765BBT"/>
    <s v="E4948KGF"/>
    <d v="2024-12-20T00:00:00"/>
    <m/>
    <s v="1782"/>
    <x v="46"/>
    <s v="PA"/>
    <s v="S1"/>
    <m/>
    <d v="2024-12-20T00:00:00"/>
    <d v="1899-12-30T14:21:53"/>
    <d v="2024-12-20T00:00:00"/>
    <d v="1899-12-30T14:21:55"/>
    <d v="2024-12-20T00:00:00"/>
    <d v="1899-12-30T16:03:38"/>
    <x v="0"/>
    <s v="RFCPI"/>
    <s v="7001180683"/>
    <s v="FBO"/>
    <d v="1899-12-30T01:41:45"/>
    <d v="1899-12-30T01:41:43"/>
    <d v="1899-12-30T00:00:02"/>
    <s v="Granel"/>
    <s v="E001"/>
    <x v="2"/>
    <d v="1899-12-30T01:41:45"/>
    <d v="1899-12-30T01:41:43"/>
    <n v="14"/>
    <x v="15"/>
    <x v="5"/>
    <x v="1"/>
    <n v="0"/>
    <n v="0"/>
    <s v="OK"/>
    <s v="Granel"/>
    <x v="0"/>
    <n v="0"/>
    <s v="F. NIEBLA"/>
    <s v="C"/>
    <d v="1899-12-30T00:00:02"/>
    <d v="1899-12-30T00:00:02"/>
    <s v="OK"/>
    <m/>
    <m/>
    <d v="1899-12-30T00:00:00"/>
    <d v="1899-12-30T01:41:45"/>
    <n v="6"/>
    <d v="1899-12-30T00:00:02"/>
    <n v="101.74999999999672"/>
    <n v="16"/>
    <s v="No"/>
  </r>
  <r>
    <s v="CSNB"/>
    <s v="2024025528"/>
    <x v="0"/>
    <s v="E5307FXN"/>
    <m/>
    <d v="2024-12-20T00:00:00"/>
    <m/>
    <s v="2882"/>
    <x v="50"/>
    <s v="PA"/>
    <s v="PA"/>
    <m/>
    <d v="2024-12-20T00:00:00"/>
    <d v="1899-12-30T15:54:06"/>
    <d v="2024-12-20T00:00:00"/>
    <d v="1899-12-30T15:54:06"/>
    <d v="2024-12-20T00:00:00"/>
    <d v="1899-12-30T16:14:14"/>
    <x v="0"/>
    <s v="RFCPI"/>
    <s v="7001180684"/>
    <s v="EXW"/>
    <d v="1899-12-30T00:20:08"/>
    <d v="1899-12-30T00:20:08"/>
    <d v="1899-12-30T00:00:00"/>
    <s v="Ensacado"/>
    <s v="E002"/>
    <x v="1"/>
    <d v="1899-12-30T00:20:08"/>
    <d v="1899-12-30T00:20:08"/>
    <n v="15"/>
    <x v="15"/>
    <x v="5"/>
    <x v="2"/>
    <n v="0"/>
    <n v="0"/>
    <s v="OK"/>
    <s v="Ensacado"/>
    <x v="0"/>
    <n v="0"/>
    <s v="F. NIEBLA"/>
    <s v="A"/>
    <d v="1899-12-30T00:00:00"/>
    <d v="1899-12-30T00:00:00"/>
    <s v="OK"/>
    <m/>
    <m/>
    <d v="1899-12-30T00:00:00"/>
    <d v="1899-12-30T00:20:08"/>
    <n v="6"/>
    <d v="1899-12-30T00:00:00"/>
    <n v="20.133333333345647"/>
    <n v="16"/>
    <s v="Si"/>
  </r>
  <r>
    <s v="CSNB"/>
    <s v="2024025522"/>
    <x v="0"/>
    <s v="ER7694BBV"/>
    <s v="E3960KHT"/>
    <d v="2024-12-20T00:00:00"/>
    <m/>
    <s v="3236"/>
    <x v="47"/>
    <s v="PA"/>
    <s v="S2"/>
    <m/>
    <d v="2024-12-20T00:00:00"/>
    <d v="1899-12-30T15:10:35"/>
    <d v="2024-12-20T00:00:00"/>
    <d v="1899-12-30T15:10:38"/>
    <d v="2024-12-20T00:00:00"/>
    <d v="1899-12-30T16:22:29"/>
    <x v="0"/>
    <s v="RFCPI"/>
    <s v="7001180685"/>
    <s v="FBO"/>
    <d v="1899-12-30T01:11:54"/>
    <d v="1899-12-30T01:11:51"/>
    <d v="1899-12-30T00:00:03"/>
    <s v="Granel"/>
    <s v="E001"/>
    <x v="2"/>
    <d v="1899-12-30T01:11:54"/>
    <d v="1899-12-30T01:11:51"/>
    <n v="15"/>
    <x v="15"/>
    <x v="5"/>
    <x v="1"/>
    <n v="0"/>
    <n v="0"/>
    <s v="OK"/>
    <s v="Granel"/>
    <x v="0"/>
    <n v="0"/>
    <s v="F. NIEBLA"/>
    <s v="B"/>
    <d v="1899-12-30T00:00:03"/>
    <d v="1899-12-30T00:00:03"/>
    <s v="OK"/>
    <m/>
    <m/>
    <d v="1899-12-30T00:00:00"/>
    <d v="1899-12-30T01:11:54"/>
    <n v="6"/>
    <d v="1899-12-30T00:00:03"/>
    <n v="71.899999999992048"/>
    <n v="16"/>
    <s v="No"/>
  </r>
  <r>
    <s v="CSNB"/>
    <s v="2024025523"/>
    <x v="0"/>
    <s v="ER9645BBZ"/>
    <s v="E0945JZT"/>
    <d v="2024-12-20T00:00:00"/>
    <m/>
    <s v="1782"/>
    <x v="46"/>
    <s v="PA"/>
    <s v="S1"/>
    <m/>
    <d v="2024-12-20T00:00:00"/>
    <d v="1899-12-30T15:18:03"/>
    <d v="2024-12-20T00:00:00"/>
    <d v="1899-12-30T15:18:05"/>
    <d v="2024-12-20T00:00:00"/>
    <d v="1899-12-30T16:38:09"/>
    <x v="0"/>
    <s v="RFCPI"/>
    <s v="7001180686"/>
    <s v="FBO"/>
    <d v="1899-12-30T01:20:06"/>
    <d v="1899-12-30T01:20:04"/>
    <d v="1899-12-30T00:00:02"/>
    <s v="Granel"/>
    <s v="E001"/>
    <x v="2"/>
    <d v="1899-12-30T01:20:06"/>
    <d v="1899-12-30T01:20:04"/>
    <n v="15"/>
    <x v="15"/>
    <x v="5"/>
    <x v="1"/>
    <n v="0"/>
    <n v="0"/>
    <s v="OK"/>
    <s v="Granel"/>
    <x v="0"/>
    <n v="0"/>
    <s v="F. NIEBLA"/>
    <s v="B"/>
    <d v="1899-12-30T00:00:02"/>
    <d v="1899-12-30T00:00:02"/>
    <s v="OK"/>
    <m/>
    <m/>
    <d v="1899-12-30T00:00:00"/>
    <d v="1899-12-30T01:20:06"/>
    <n v="6"/>
    <d v="1899-12-30T00:00:02"/>
    <n v="80.100000000000051"/>
    <n v="16"/>
    <s v="No"/>
  </r>
  <r>
    <s v="CSNB"/>
    <s v="2024025524"/>
    <x v="0"/>
    <s v="ECO02603R"/>
    <s v="E2222JCW"/>
    <d v="2024-12-20T00:00:00"/>
    <m/>
    <s v="1782"/>
    <x v="46"/>
    <s v="PA"/>
    <s v="S1"/>
    <m/>
    <d v="2024-12-20T00:00:00"/>
    <d v="1899-12-30T15:24:36"/>
    <d v="2024-12-20T00:00:00"/>
    <d v="1899-12-30T15:24:37"/>
    <d v="2024-12-20T00:00:00"/>
    <d v="1899-12-30T16:56:52"/>
    <x v="0"/>
    <s v="RFCPI"/>
    <s v="7001180687"/>
    <s v="FBO"/>
    <d v="1899-12-30T01:32:16"/>
    <d v="1899-12-30T01:32:15"/>
    <d v="1899-12-30T00:00:01"/>
    <s v="Granel"/>
    <s v="E001"/>
    <x v="2"/>
    <d v="1899-12-30T01:32:16"/>
    <d v="1899-12-30T01:32:15"/>
    <n v="15"/>
    <x v="15"/>
    <x v="5"/>
    <x v="1"/>
    <n v="0"/>
    <n v="0"/>
    <s v="OK"/>
    <s v="Granel"/>
    <x v="0"/>
    <n v="0"/>
    <s v="F. NIEBLA"/>
    <s v="C"/>
    <d v="1899-12-30T00:00:01"/>
    <d v="1899-12-30T00:00:01"/>
    <s v="OK"/>
    <m/>
    <m/>
    <d v="1899-12-30T00:00:00"/>
    <d v="1899-12-30T01:32:16"/>
    <n v="6"/>
    <d v="1899-12-30T00:00:01"/>
    <n v="92.266666666675121"/>
    <n v="16"/>
    <s v="No"/>
  </r>
  <r>
    <s v="CSNB"/>
    <s v="2024025527"/>
    <x v="0"/>
    <s v="ER9375BBM"/>
    <s v="E7637JSC"/>
    <d v="2024-12-20T00:00:00"/>
    <m/>
    <s v="1782"/>
    <x v="46"/>
    <s v="PA"/>
    <s v="S1"/>
    <m/>
    <d v="2024-12-20T00:00:00"/>
    <d v="1899-12-30T15:50:12"/>
    <d v="2024-12-20T00:00:00"/>
    <d v="1899-12-30T15:50:13"/>
    <d v="2024-12-20T00:00:00"/>
    <d v="1899-12-30T17:00:31"/>
    <x v="0"/>
    <s v="RFCPI"/>
    <s v="7001180688"/>
    <s v="FBO"/>
    <d v="1899-12-30T01:10:19"/>
    <d v="1899-12-30T01:10:18"/>
    <d v="1899-12-30T00:00:01"/>
    <s v="Granel"/>
    <s v="E001"/>
    <x v="2"/>
    <d v="1899-12-30T01:10:19"/>
    <d v="1899-12-30T01:10:18"/>
    <n v="15"/>
    <x v="15"/>
    <x v="5"/>
    <x v="1"/>
    <n v="0"/>
    <n v="0"/>
    <s v="OK"/>
    <s v="Granel"/>
    <x v="0"/>
    <n v="0"/>
    <s v="F. NIEBLA"/>
    <s v="B"/>
    <d v="1899-12-30T00:00:01"/>
    <d v="1899-12-30T00:00:01"/>
    <s v="OK"/>
    <m/>
    <m/>
    <d v="1899-12-30T00:00:00"/>
    <d v="1899-12-30T01:10:19"/>
    <n v="6"/>
    <d v="1899-12-30T00:00:01"/>
    <n v="70.316666666668809"/>
    <n v="17"/>
    <s v="No"/>
  </r>
  <r>
    <s v="CSNB"/>
    <s v="2024025529"/>
    <x v="0"/>
    <s v="ER8418BBZ"/>
    <s v="E5825KKS"/>
    <d v="2024-12-20T00:00:00"/>
    <m/>
    <s v="1782"/>
    <x v="46"/>
    <s v="PA"/>
    <s v="S1"/>
    <m/>
    <d v="2024-12-20T00:00:00"/>
    <d v="1899-12-30T15:57:50"/>
    <d v="2024-12-20T00:00:00"/>
    <d v="1899-12-30T15:57:50"/>
    <d v="2024-12-20T00:00:00"/>
    <d v="1899-12-30T17:14:11"/>
    <x v="0"/>
    <s v="RFCPI"/>
    <s v="7001180689"/>
    <s v="FBO"/>
    <d v="1899-12-30T01:16:21"/>
    <d v="1899-12-30T01:16:21"/>
    <d v="1899-12-30T00:00:00"/>
    <s v="Granel"/>
    <s v="E001"/>
    <x v="2"/>
    <d v="1899-12-30T01:16:21"/>
    <d v="1899-12-30T01:16:21"/>
    <n v="15"/>
    <x v="15"/>
    <x v="5"/>
    <x v="1"/>
    <n v="0"/>
    <n v="0"/>
    <s v="OK"/>
    <s v="Granel"/>
    <x v="0"/>
    <n v="0"/>
    <s v="F. NIEBLA"/>
    <s v="B"/>
    <d v="1899-12-30T00:00:00"/>
    <d v="1899-12-30T00:00:00"/>
    <s v="OK"/>
    <m/>
    <m/>
    <d v="1899-12-30T00:00:00"/>
    <d v="1899-12-30T01:16:21"/>
    <n v="6"/>
    <d v="1899-12-30T00:00:00"/>
    <n v="76.349999999995148"/>
    <n v="17"/>
    <s v="No"/>
  </r>
  <r>
    <s v="CSNB"/>
    <s v="2024025532"/>
    <x v="0"/>
    <s v="E9385DBK"/>
    <m/>
    <d v="2024-12-20T00:00:00"/>
    <m/>
    <s v="2955"/>
    <x v="49"/>
    <s v="PA"/>
    <s v="PA"/>
    <m/>
    <d v="2024-12-20T00:00:00"/>
    <d v="1899-12-30T16:38:25"/>
    <d v="2024-12-20T00:00:00"/>
    <d v="1899-12-30T16:38:27"/>
    <d v="2024-12-20T00:00:00"/>
    <d v="1899-12-30T17:21:27"/>
    <x v="0"/>
    <s v="RFCPI"/>
    <s v="7001180690"/>
    <s v="EXW"/>
    <d v="1899-12-30T00:43:02"/>
    <d v="1899-12-30T00:43:00"/>
    <d v="1899-12-30T00:00:02"/>
    <s v="Ensacado"/>
    <s v="E002"/>
    <x v="1"/>
    <d v="1899-12-30T00:43:02"/>
    <d v="1899-12-30T00:43:00"/>
    <n v="16"/>
    <x v="15"/>
    <x v="5"/>
    <x v="2"/>
    <n v="0"/>
    <n v="0"/>
    <s v="OK"/>
    <s v="Ensacado"/>
    <x v="0"/>
    <n v="0"/>
    <s v="F. NIEBLA"/>
    <s v="A"/>
    <d v="1899-12-30T00:00:02"/>
    <d v="1899-12-30T00:00:02"/>
    <s v="OK"/>
    <m/>
    <m/>
    <d v="1899-12-30T00:00:00"/>
    <d v="1899-12-30T00:43:02"/>
    <n v="6"/>
    <d v="1899-12-30T00:00:02"/>
    <n v="43.033333333334518"/>
    <n v="17"/>
    <s v="Si"/>
  </r>
  <r>
    <s v="CSNB"/>
    <s v="2024025530"/>
    <x v="0"/>
    <s v="ER5303BBT"/>
    <s v="E9842JGG"/>
    <d v="2024-12-20T00:00:00"/>
    <m/>
    <s v="1782"/>
    <x v="46"/>
    <s v="PA"/>
    <s v="S1"/>
    <m/>
    <d v="2024-12-20T00:00:00"/>
    <d v="1899-12-30T15:59:05"/>
    <d v="2024-12-20T00:00:00"/>
    <d v="1899-12-30T15:59:06"/>
    <d v="2024-12-20T00:00:00"/>
    <d v="1899-12-30T17:33:02"/>
    <x v="0"/>
    <s v="RFCPI"/>
    <s v="7001180691"/>
    <s v="FBO"/>
    <d v="1899-12-30T01:33:57"/>
    <d v="1899-12-30T01:33:56"/>
    <d v="1899-12-30T00:00:01"/>
    <s v="Granel"/>
    <s v="E001"/>
    <x v="2"/>
    <d v="1899-12-30T01:33:57"/>
    <d v="1899-12-30T01:33:56"/>
    <n v="15"/>
    <x v="15"/>
    <x v="5"/>
    <x v="1"/>
    <n v="0"/>
    <n v="0"/>
    <s v="OK"/>
    <s v="Granel"/>
    <x v="0"/>
    <n v="0"/>
    <s v="F. NIEBLA"/>
    <s v="C"/>
    <d v="1899-12-30T00:00:01"/>
    <d v="1899-12-30T00:00:01"/>
    <s v="OK"/>
    <m/>
    <m/>
    <d v="1899-12-30T00:00:00"/>
    <d v="1899-12-30T01:33:57"/>
    <n v="6"/>
    <d v="1899-12-30T00:00:01"/>
    <n v="93.950000000006369"/>
    <n v="17"/>
    <s v="No"/>
  </r>
  <r>
    <s v="CSNB"/>
    <s v="2024025535"/>
    <x v="0"/>
    <s v="E6878LBJ"/>
    <s v="ER2114BBN"/>
    <d v="2024-12-20T00:00:00"/>
    <m/>
    <s v="1782"/>
    <x v="46"/>
    <s v="PA"/>
    <s v="S1"/>
    <m/>
    <d v="2024-12-20T00:00:00"/>
    <d v="1899-12-30T17:15:59"/>
    <d v="2024-12-20T00:00:00"/>
    <d v="1899-12-30T17:16:01"/>
    <d v="2024-12-20T00:00:00"/>
    <d v="1899-12-30T17:48:47"/>
    <x v="0"/>
    <s v="RFCPI"/>
    <s v="7001180692"/>
    <s v="EXW"/>
    <d v="1899-12-30T00:32:48"/>
    <d v="1899-12-30T00:32:46"/>
    <d v="1899-12-30T00:00:02"/>
    <s v="Granel"/>
    <s v="E001"/>
    <x v="1"/>
    <d v="1899-12-30T00:32:48"/>
    <d v="1899-12-30T00:32:46"/>
    <n v="17"/>
    <x v="15"/>
    <x v="5"/>
    <x v="1"/>
    <n v="0"/>
    <n v="0"/>
    <s v="OK"/>
    <s v="Granel"/>
    <x v="0"/>
    <n v="0"/>
    <s v="F. NIEBLA"/>
    <s v="A"/>
    <d v="1899-12-30T00:00:02"/>
    <d v="1899-12-30T00:00:02"/>
    <s v="OK"/>
    <m/>
    <m/>
    <d v="1899-12-30T00:00:00"/>
    <d v="1899-12-30T00:32:48"/>
    <n v="6"/>
    <d v="1899-12-30T00:00:02"/>
    <n v="32.800000000003209"/>
    <n v="17"/>
    <s v="Si"/>
  </r>
  <r>
    <s v="CSNB"/>
    <s v="2024025539"/>
    <x v="0"/>
    <s v="ER7683BCC"/>
    <s v="E1154JWB"/>
    <d v="2024-12-20T00:00:00"/>
    <m/>
    <s v="837"/>
    <x v="48"/>
    <s v="PA"/>
    <s v="S6"/>
    <m/>
    <d v="2024-12-20T00:00:00"/>
    <d v="1899-12-30T17:32:13"/>
    <d v="2024-12-20T00:00:00"/>
    <d v="1899-12-30T17:32:14"/>
    <d v="2024-12-20T00:00:00"/>
    <d v="1899-12-30T18:00:21"/>
    <x v="0"/>
    <s v="RFCPI"/>
    <s v="7001180693"/>
    <s v="FBO"/>
    <d v="1899-12-30T00:28:08"/>
    <d v="1899-12-30T00:28:07"/>
    <d v="1899-12-30T00:00:01"/>
    <s v="Granel"/>
    <s v="E001"/>
    <x v="2"/>
    <d v="1899-12-30T00:28:08"/>
    <d v="1899-12-30T00:28:07"/>
    <n v="17"/>
    <x v="15"/>
    <x v="5"/>
    <x v="1"/>
    <n v="0"/>
    <n v="0"/>
    <s v="OK"/>
    <s v="Granel"/>
    <x v="0"/>
    <n v="0"/>
    <s v="F. NIEBLA"/>
    <s v="A"/>
    <d v="1899-12-30T00:00:01"/>
    <d v="1899-12-30T00:00:01"/>
    <s v="OK"/>
    <m/>
    <m/>
    <d v="1899-12-30T00:00:00"/>
    <d v="1899-12-30T00:28:08"/>
    <n v="6"/>
    <d v="1899-12-30T00:00:01"/>
    <n v="28.133333333337625"/>
    <n v="18"/>
    <s v="Si"/>
  </r>
  <r>
    <s v="CSNB"/>
    <s v="2024025537"/>
    <x v="0"/>
    <s v="ER4666BBY"/>
    <s v="E6663JLK"/>
    <d v="2024-12-20T00:00:00"/>
    <m/>
    <s v="1782"/>
    <x v="46"/>
    <s v="PA"/>
    <s v="S1"/>
    <m/>
    <d v="2024-12-20T00:00:00"/>
    <d v="1899-12-30T17:25:59"/>
    <d v="2024-12-20T00:00:00"/>
    <d v="1899-12-30T17:26:00"/>
    <d v="2024-12-20T00:00:00"/>
    <d v="1899-12-30T18:08:13"/>
    <x v="0"/>
    <s v="RFCPI"/>
    <s v="7001180694"/>
    <s v="FBO"/>
    <d v="1899-12-30T00:42:14"/>
    <d v="1899-12-30T00:42:13"/>
    <d v="1899-12-30T00:00:01"/>
    <s v="Granel"/>
    <s v="E001"/>
    <x v="2"/>
    <d v="1899-12-30T00:42:14"/>
    <d v="1899-12-30T00:42:13"/>
    <n v="17"/>
    <x v="15"/>
    <x v="5"/>
    <x v="1"/>
    <n v="0"/>
    <n v="0"/>
    <s v="OK"/>
    <s v="Granel"/>
    <x v="0"/>
    <n v="0"/>
    <s v="F. NIEBLA"/>
    <s v="A"/>
    <d v="1899-12-30T00:00:01"/>
    <d v="1899-12-30T00:00:01"/>
    <s v="OK"/>
    <m/>
    <m/>
    <d v="1899-12-30T00:00:00"/>
    <d v="1899-12-30T00:42:14"/>
    <n v="6"/>
    <d v="1899-12-30T00:00:01"/>
    <n v="42.233333333342387"/>
    <n v="18"/>
    <s v="Si"/>
  </r>
  <r>
    <s v="CSNB"/>
    <s v="2024025538"/>
    <x v="0"/>
    <s v="ER3237BCD"/>
    <s v="E9402GGZ"/>
    <d v="2024-12-20T00:00:00"/>
    <m/>
    <s v="1782"/>
    <x v="46"/>
    <s v="PA"/>
    <s v="S1"/>
    <m/>
    <d v="2024-12-20T00:00:00"/>
    <d v="1899-12-30T17:31:08"/>
    <d v="2024-12-20T00:00:00"/>
    <d v="1899-12-30T17:31:10"/>
    <d v="2024-12-20T00:00:00"/>
    <d v="1899-12-30T18:23:03"/>
    <x v="0"/>
    <s v="RFCPI"/>
    <s v="7001180695"/>
    <s v="FBO"/>
    <d v="1899-12-30T00:51:55"/>
    <d v="1899-12-30T00:51:53"/>
    <d v="1899-12-30T00:00:02"/>
    <s v="Granel"/>
    <s v="E001"/>
    <x v="2"/>
    <d v="1899-12-30T00:51:55"/>
    <d v="1899-12-30T00:51:53"/>
    <n v="17"/>
    <x v="15"/>
    <x v="5"/>
    <x v="1"/>
    <n v="0"/>
    <n v="0"/>
    <s v="OK"/>
    <s v="Granel"/>
    <x v="0"/>
    <n v="0"/>
    <s v="F. NIEBLA"/>
    <s v="B"/>
    <d v="1899-12-30T00:00:02"/>
    <d v="1899-12-30T00:00:02"/>
    <s v="OK"/>
    <m/>
    <m/>
    <d v="1899-12-30T00:00:00"/>
    <d v="1899-12-30T00:51:55"/>
    <n v="6"/>
    <d v="1899-12-30T00:00:02"/>
    <n v="51.916666666665456"/>
    <n v="18"/>
    <s v="No"/>
  </r>
  <r>
    <s v="CSNB"/>
    <s v="2024025540"/>
    <x v="0"/>
    <s v="ER9926BCC"/>
    <s v="E3616JTZ"/>
    <d v="2024-12-20T00:00:00"/>
    <m/>
    <s v="1782"/>
    <x v="46"/>
    <s v="PA"/>
    <s v="S1"/>
    <m/>
    <d v="2024-12-20T00:00:00"/>
    <d v="1899-12-30T17:55:48"/>
    <d v="2024-12-20T00:00:00"/>
    <d v="1899-12-30T17:55:49"/>
    <d v="2024-12-20T00:00:00"/>
    <d v="1899-12-30T18:46:52"/>
    <x v="0"/>
    <s v="RFCPI"/>
    <s v="7001180696"/>
    <s v="FBO"/>
    <d v="1899-12-30T00:51:04"/>
    <d v="1899-12-30T00:51:03"/>
    <d v="1899-12-30T00:00:01"/>
    <s v="Granel"/>
    <s v="E001"/>
    <x v="2"/>
    <d v="1899-12-30T00:51:04"/>
    <d v="1899-12-30T00:51:03"/>
    <n v="17"/>
    <x v="15"/>
    <x v="5"/>
    <x v="1"/>
    <n v="0"/>
    <n v="0"/>
    <s v="OK"/>
    <s v="Granel"/>
    <x v="0"/>
    <n v="0"/>
    <s v="F. NIEBLA"/>
    <s v="B"/>
    <d v="1899-12-30T00:00:01"/>
    <d v="1899-12-30T00:00:01"/>
    <s v="OK"/>
    <m/>
    <m/>
    <d v="1899-12-30T00:00:00"/>
    <d v="1899-12-30T00:51:04"/>
    <n v="6"/>
    <d v="1899-12-30T00:00:01"/>
    <n v="51.066666666676831"/>
    <n v="18"/>
    <s v="No"/>
  </r>
  <r>
    <s v="CSNB"/>
    <s v="2024025541"/>
    <x v="0"/>
    <s v="ER7694BBV"/>
    <s v="E3960KHT"/>
    <d v="2024-12-20T00:00:00"/>
    <m/>
    <s v="1782"/>
    <x v="46"/>
    <s v="PA"/>
    <s v="S1"/>
    <m/>
    <d v="2024-12-20T00:00:00"/>
    <d v="1899-12-30T20:04:09"/>
    <d v="2024-12-20T00:00:00"/>
    <d v="1899-12-30T20:04:11"/>
    <d v="2024-12-20T00:00:00"/>
    <d v="1899-12-30T20:33:36"/>
    <x v="0"/>
    <s v="RFCPI"/>
    <s v="7001180697"/>
    <s v="FBO"/>
    <d v="1899-12-30T00:29:27"/>
    <d v="1899-12-30T00:29:25"/>
    <d v="1899-12-30T00:00:02"/>
    <s v="Granel"/>
    <s v="E001"/>
    <x v="2"/>
    <d v="1899-12-30T00:29:27"/>
    <d v="1899-12-30T00:29:25"/>
    <n v="20"/>
    <x v="15"/>
    <x v="5"/>
    <x v="1"/>
    <n v="0"/>
    <n v="0"/>
    <s v="OK"/>
    <s v="Granel"/>
    <x v="0"/>
    <n v="0"/>
    <s v="F. NIEBLA"/>
    <s v="A"/>
    <d v="1899-12-30T00:00:02"/>
    <d v="1899-12-30T00:00:02"/>
    <s v="OK"/>
    <m/>
    <m/>
    <d v="1899-12-30T00:00:00"/>
    <d v="1899-12-30T00:29:27"/>
    <n v="6"/>
    <d v="1899-12-30T00:00:02"/>
    <n v="29.450000000001566"/>
    <n v="20"/>
    <s v="Si"/>
  </r>
  <r>
    <s v="CSNB"/>
    <s v="2024025542"/>
    <x v="0"/>
    <s v="ER3237BCD"/>
    <s v="E9402GGZ"/>
    <d v="2024-12-21T00:00:00"/>
    <m/>
    <s v="1782"/>
    <x v="46"/>
    <s v="PA"/>
    <s v="S1"/>
    <m/>
    <d v="2024-12-21T00:00:00"/>
    <d v="1899-12-30T07:50:00"/>
    <d v="2024-12-21T00:00:00"/>
    <d v="1899-12-30T07:50:02"/>
    <d v="2024-12-21T00:00:00"/>
    <d v="1899-12-30T08:14:49"/>
    <x v="0"/>
    <s v="RFCPI"/>
    <s v="7001180698"/>
    <s v="FBO"/>
    <d v="1899-12-30T00:00:00"/>
    <d v="1899-12-30T00:00:00"/>
    <d v="1899-12-30T00:00:00"/>
    <s v="Granel"/>
    <s v="E001"/>
    <x v="2"/>
    <d v="1899-12-30T00:24:49"/>
    <d v="1899-12-30T00:24:47"/>
    <n v="7"/>
    <x v="19"/>
    <x v="5"/>
    <x v="1"/>
    <n v="0"/>
    <n v="0"/>
    <s v="OK"/>
    <s v="Granel"/>
    <x v="0"/>
    <n v="0"/>
    <s v="F. NIEBLA"/>
    <s v="A"/>
    <d v="1899-12-30T00:00:00"/>
    <d v="1899-12-30T00:00:00"/>
    <s v="OK"/>
    <m/>
    <m/>
    <d v="1899-12-30T00:00:00"/>
    <d v="1899-12-30T00:24:49"/>
    <n v="7"/>
    <d v="1899-12-30T00:00:02"/>
    <n v="24.81666666667201"/>
    <n v="8"/>
    <s v="Si"/>
  </r>
  <r>
    <s v="CSNB"/>
    <s v="2024025543"/>
    <x v="0"/>
    <s v="ER6765BBT"/>
    <s v="E4948KGF"/>
    <d v="2024-12-21T00:00:00"/>
    <m/>
    <s v="1782"/>
    <x v="46"/>
    <s v="PA"/>
    <s v="S1"/>
    <m/>
    <d v="2024-12-21T00:00:00"/>
    <d v="1899-12-30T07:54:44"/>
    <d v="2024-12-21T00:00:00"/>
    <d v="1899-12-30T07:54:45"/>
    <d v="2024-12-21T00:00:00"/>
    <d v="1899-12-30T08:32:47"/>
    <x v="0"/>
    <s v="RFCPI"/>
    <s v="7001180699"/>
    <s v="FBO"/>
    <d v="1899-12-30T00:00:00"/>
    <d v="1899-12-30T00:00:00"/>
    <d v="1899-12-30T00:00:00"/>
    <s v="Granel"/>
    <s v="E001"/>
    <x v="2"/>
    <d v="1899-12-30T00:38:03"/>
    <d v="1899-12-30T00:38:02"/>
    <n v="7"/>
    <x v="19"/>
    <x v="5"/>
    <x v="1"/>
    <n v="0"/>
    <n v="0"/>
    <s v="OK"/>
    <s v="Granel"/>
    <x v="0"/>
    <n v="0"/>
    <s v="F. NIEBLA"/>
    <s v="A"/>
    <d v="1899-12-30T00:00:00"/>
    <d v="1899-12-30T00:00:00"/>
    <s v="OK"/>
    <m/>
    <m/>
    <d v="1899-12-30T00:00:00"/>
    <d v="1899-12-30T00:38:03"/>
    <n v="7"/>
    <d v="1899-12-30T00:00:01"/>
    <n v="38.049999999998434"/>
    <n v="8"/>
    <s v="Si"/>
  </r>
  <r>
    <s v="CSNB"/>
    <s v="2024025544"/>
    <x v="0"/>
    <s v="ER9645BBZ"/>
    <s v="E0945JZT"/>
    <d v="2024-12-21T00:00:00"/>
    <m/>
    <s v="1782"/>
    <x v="46"/>
    <s v="PA"/>
    <s v="S1"/>
    <m/>
    <d v="2024-12-21T00:00:00"/>
    <d v="1899-12-30T13:22:18"/>
    <d v="2024-12-21T00:00:00"/>
    <d v="1899-12-30T13:22:38"/>
    <d v="2024-12-21T00:00:00"/>
    <d v="1899-12-30T14:27:31"/>
    <x v="0"/>
    <s v="RFCPI"/>
    <s v="7001180700"/>
    <s v="FBO"/>
    <d v="1899-12-30T00:00:00"/>
    <d v="1899-12-30T00:00:00"/>
    <d v="1899-12-30T00:00:00"/>
    <s v="Granel"/>
    <s v="E001"/>
    <x v="2"/>
    <d v="1899-12-30T01:05:13"/>
    <d v="1899-12-30T01:04:53"/>
    <n v="13"/>
    <x v="19"/>
    <x v="5"/>
    <x v="1"/>
    <n v="0"/>
    <n v="0"/>
    <s v="OK"/>
    <s v="Granel"/>
    <x v="0"/>
    <n v="0"/>
    <s v="F. NIEBLA"/>
    <s v="B"/>
    <d v="1899-12-30T00:00:00"/>
    <d v="1899-12-30T00:00:00"/>
    <s v="OK"/>
    <m/>
    <m/>
    <d v="1899-12-30T00:00:00"/>
    <d v="1899-12-30T01:05:13"/>
    <n v="7"/>
    <d v="1899-12-30T00:00:20"/>
    <n v="65.216666666663855"/>
    <n v="14"/>
    <s v="No"/>
  </r>
  <r>
    <s v="CSNB"/>
    <s v="2024025545"/>
    <x v="0"/>
    <s v="ECO02603R"/>
    <s v="E2222JCW"/>
    <d v="2024-12-21T00:00:00"/>
    <m/>
    <s v="3236"/>
    <x v="47"/>
    <s v="PA"/>
    <s v="S2"/>
    <m/>
    <d v="2024-12-21T00:00:00"/>
    <d v="1899-12-30T13:28:55"/>
    <d v="2024-12-21T00:00:00"/>
    <d v="1899-12-30T13:28:57"/>
    <d v="2024-12-21T00:00:00"/>
    <d v="1899-12-30T14:49:55"/>
    <x v="0"/>
    <s v="RFCPI"/>
    <s v="7001180701"/>
    <s v="FBO"/>
    <d v="1899-12-30T00:00:00"/>
    <d v="1899-12-30T00:00:00"/>
    <d v="1899-12-30T00:00:00"/>
    <s v="Granel"/>
    <s v="E001"/>
    <x v="2"/>
    <d v="1899-12-30T01:21:00"/>
    <d v="1899-12-30T01:20:58"/>
    <n v="13"/>
    <x v="19"/>
    <x v="5"/>
    <x v="1"/>
    <n v="0"/>
    <n v="0"/>
    <s v="OK"/>
    <s v="Granel"/>
    <x v="0"/>
    <n v="0"/>
    <s v="F. NIEBLA"/>
    <s v="B"/>
    <d v="1899-12-30T00:00:00"/>
    <d v="1899-12-30T00:00:00"/>
    <s v="OK"/>
    <m/>
    <m/>
    <d v="1899-12-30T00:00:00"/>
    <d v="1899-12-30T01:21:00"/>
    <n v="7"/>
    <d v="1899-12-30T00:00:02"/>
    <n v="81.000000000000028"/>
    <n v="14"/>
    <s v="No"/>
  </r>
  <r>
    <s v="CSNB"/>
    <s v="2024025548"/>
    <x v="0"/>
    <s v="ER4642BBY"/>
    <s v="E9980KJB"/>
    <d v="2024-12-21T00:00:00"/>
    <m/>
    <s v="1782"/>
    <x v="46"/>
    <s v="PA"/>
    <s v="S1"/>
    <m/>
    <d v="2024-12-21T00:00:00"/>
    <d v="1899-12-30T14:26:57"/>
    <d v="2024-12-21T00:00:00"/>
    <d v="1899-12-30T14:26:59"/>
    <d v="2024-12-21T00:00:00"/>
    <d v="1899-12-30T15:07:10"/>
    <x v="0"/>
    <s v="RFCPI"/>
    <s v="7001180702"/>
    <s v="FBO"/>
    <d v="1899-12-30T00:00:00"/>
    <d v="1899-12-30T00:00:00"/>
    <d v="1899-12-30T00:00:00"/>
    <s v="Granel"/>
    <s v="E001"/>
    <x v="2"/>
    <d v="1899-12-30T00:40:13"/>
    <d v="1899-12-30T00:40:11"/>
    <n v="14"/>
    <x v="19"/>
    <x v="5"/>
    <x v="1"/>
    <n v="0"/>
    <n v="0"/>
    <s v="OK"/>
    <s v="Granel"/>
    <x v="0"/>
    <n v="0"/>
    <s v="F. NIEBLA"/>
    <s v="A"/>
    <d v="1899-12-30T00:00:00"/>
    <d v="1899-12-30T00:00:00"/>
    <s v="OK"/>
    <m/>
    <m/>
    <d v="1899-12-30T00:00:00"/>
    <d v="1899-12-30T00:40:13"/>
    <n v="7"/>
    <d v="1899-12-30T00:00:02"/>
    <n v="40.216666666665702"/>
    <n v="15"/>
    <s v="Si"/>
  </r>
  <r>
    <s v="CSNB"/>
    <s v="2024025549"/>
    <x v="0"/>
    <s v="ER6765BBT"/>
    <s v="E4948KGF"/>
    <d v="2024-12-21T00:00:00"/>
    <m/>
    <s v="1782"/>
    <x v="46"/>
    <s v="PA"/>
    <s v="S1"/>
    <m/>
    <d v="2024-12-21T00:00:00"/>
    <d v="1899-12-30T14:29:40"/>
    <d v="2024-12-21T00:00:00"/>
    <d v="1899-12-30T14:29:42"/>
    <d v="2024-12-21T00:00:00"/>
    <d v="1899-12-30T15:23:03"/>
    <x v="0"/>
    <s v="RFCPI"/>
    <s v="7001180703"/>
    <s v="FBO"/>
    <d v="1899-12-30T00:00:00"/>
    <d v="1899-12-30T00:00:00"/>
    <d v="1899-12-30T00:00:00"/>
    <s v="Granel"/>
    <s v="E001"/>
    <x v="2"/>
    <d v="1899-12-30T00:53:23"/>
    <d v="1899-12-30T00:53:21"/>
    <n v="14"/>
    <x v="19"/>
    <x v="5"/>
    <x v="1"/>
    <n v="0"/>
    <n v="0"/>
    <s v="OK"/>
    <s v="Granel"/>
    <x v="0"/>
    <n v="0"/>
    <s v="F. NIEBLA"/>
    <s v="B"/>
    <d v="1899-12-30T00:00:00"/>
    <d v="1899-12-30T00:00:00"/>
    <s v="OK"/>
    <m/>
    <m/>
    <d v="1899-12-30T00:00:00"/>
    <d v="1899-12-30T00:53:23"/>
    <n v="7"/>
    <d v="1899-12-30T00:00:02"/>
    <n v="53.383333333319989"/>
    <n v="15"/>
    <s v="No"/>
  </r>
  <r>
    <s v="CSNB"/>
    <s v="2024025546"/>
    <x v="0"/>
    <s v="ER7694BBV"/>
    <s v="E3960KHT"/>
    <d v="2024-12-21T00:00:00"/>
    <m/>
    <s v="3236"/>
    <x v="47"/>
    <s v="PA"/>
    <s v="S2"/>
    <m/>
    <d v="2024-12-21T00:00:00"/>
    <d v="1899-12-30T14:23:51"/>
    <d v="2024-12-21T00:00:00"/>
    <d v="1899-12-30T14:23:53"/>
    <d v="2024-12-21T00:00:00"/>
    <d v="1899-12-30T15:44:12"/>
    <x v="0"/>
    <s v="RFCPI"/>
    <s v="7001180704"/>
    <s v="FBO"/>
    <d v="1899-12-30T00:00:00"/>
    <d v="1899-12-30T00:00:00"/>
    <d v="1899-12-30T00:00:00"/>
    <s v="Granel"/>
    <s v="E001"/>
    <x v="2"/>
    <d v="1899-12-30T01:20:21"/>
    <d v="1899-12-30T01:20:19"/>
    <n v="14"/>
    <x v="19"/>
    <x v="5"/>
    <x v="1"/>
    <n v="0"/>
    <n v="0"/>
    <s v="OK"/>
    <s v="Granel"/>
    <x v="0"/>
    <n v="0"/>
    <s v="F. NIEBLA"/>
    <s v="B"/>
    <d v="1899-12-30T00:00:00"/>
    <d v="1899-12-30T00:00:00"/>
    <s v="OK"/>
    <m/>
    <m/>
    <d v="1899-12-30T00:00:00"/>
    <d v="1899-12-30T01:20:21"/>
    <n v="7"/>
    <d v="1899-12-30T00:00:02"/>
    <n v="80.349999999998488"/>
    <n v="15"/>
    <s v="No"/>
  </r>
  <r>
    <s v="CSNB"/>
    <s v="2024025550"/>
    <x v="0"/>
    <s v="ER8916BBY"/>
    <s v="E6758JLK"/>
    <d v="2024-12-22T00:00:00"/>
    <m/>
    <s v="1782"/>
    <x v="46"/>
    <s v="PA"/>
    <s v="S1"/>
    <m/>
    <d v="2024-12-22T00:00:00"/>
    <d v="1899-12-30T06:00:06"/>
    <d v="2024-12-22T00:00:00"/>
    <d v="1899-12-30T06:00:14"/>
    <d v="2024-12-22T00:00:00"/>
    <d v="1899-12-30T06:25:26"/>
    <x v="0"/>
    <s v="RFCPI"/>
    <s v="7001180705"/>
    <s v="FBO"/>
    <d v="1899-12-30T00:00:00"/>
    <d v="1899-12-30T00:00:00"/>
    <d v="1899-12-30T00:00:00"/>
    <s v="Granel"/>
    <s v="E001"/>
    <x v="2"/>
    <d v="1899-12-30T00:25:20"/>
    <d v="1899-12-30T00:25:12"/>
    <n v="6"/>
    <x v="26"/>
    <x v="0"/>
    <x v="1"/>
    <n v="0"/>
    <n v="0"/>
    <s v="OK"/>
    <s v="Granel"/>
    <x v="0"/>
    <n v="0"/>
    <s v="F. NIEBLA"/>
    <s v="A"/>
    <d v="1899-12-30T00:00:00"/>
    <d v="1899-12-30T00:00:00"/>
    <s v="OK"/>
    <m/>
    <m/>
    <d v="1899-12-30T00:00:00"/>
    <d v="1899-12-30T00:25:20"/>
    <n v="1"/>
    <d v="1899-12-30T00:00:08"/>
    <n v="25.33333333334398"/>
    <n v="6"/>
    <s v="Si"/>
  </r>
  <r>
    <s v="CSNB"/>
    <s v="2024025551"/>
    <x v="0"/>
    <s v="ER3237BCD"/>
    <s v="E9402GGZ"/>
    <d v="2024-12-22T00:00:00"/>
    <m/>
    <s v="1782"/>
    <x v="46"/>
    <s v="PA"/>
    <s v="S1"/>
    <m/>
    <d v="2024-12-22T00:00:00"/>
    <d v="1899-12-30T06:16:27"/>
    <d v="2024-12-22T00:00:00"/>
    <d v="1899-12-30T06:16:30"/>
    <d v="2024-12-22T00:00:00"/>
    <d v="1899-12-30T06:40:24"/>
    <x v="0"/>
    <s v="RFCPI"/>
    <s v="7001180706"/>
    <s v="FBO"/>
    <d v="1899-12-30T00:00:00"/>
    <d v="1899-12-30T00:00:00"/>
    <d v="1899-12-30T00:00:00"/>
    <s v="Granel"/>
    <s v="E001"/>
    <x v="2"/>
    <d v="1899-12-30T00:23:57"/>
    <d v="1899-12-30T00:23:54"/>
    <n v="6"/>
    <x v="26"/>
    <x v="0"/>
    <x v="1"/>
    <n v="0"/>
    <n v="0"/>
    <s v="OK"/>
    <s v="Granel"/>
    <x v="0"/>
    <n v="0"/>
    <s v="F. NIEBLA"/>
    <s v="A"/>
    <d v="1899-12-30T00:00:00"/>
    <d v="1899-12-30T00:00:00"/>
    <s v="OK"/>
    <m/>
    <m/>
    <d v="1899-12-30T00:00:00"/>
    <d v="1899-12-30T00:23:57"/>
    <n v="1"/>
    <d v="1899-12-30T00:00:03"/>
    <n v="23.950000000007979"/>
    <n v="6"/>
    <s v="Si"/>
  </r>
  <r>
    <s v="CSNB"/>
    <s v="2024025552"/>
    <x v="0"/>
    <s v="ECO02603R"/>
    <s v="E2222JCW"/>
    <d v="2024-12-22T00:00:00"/>
    <m/>
    <s v="1782"/>
    <x v="46"/>
    <s v="PA"/>
    <s v="S1"/>
    <m/>
    <d v="2024-12-22T00:00:00"/>
    <d v="1899-12-30T06:20:26"/>
    <d v="2024-12-22T00:00:00"/>
    <d v="1899-12-30T06:20:28"/>
    <d v="2024-12-22T00:00:00"/>
    <d v="1899-12-30T07:01:55"/>
    <x v="0"/>
    <s v="RFCPI"/>
    <s v="7001180707"/>
    <s v="FBO"/>
    <d v="1899-12-30T00:00:00"/>
    <d v="1899-12-30T00:00:00"/>
    <d v="1899-12-30T00:00:00"/>
    <s v="Granel"/>
    <s v="E001"/>
    <x v="2"/>
    <d v="1899-12-30T00:41:29"/>
    <d v="1899-12-30T00:41:27"/>
    <n v="6"/>
    <x v="26"/>
    <x v="0"/>
    <x v="1"/>
    <n v="0"/>
    <n v="0"/>
    <s v="OK"/>
    <s v="Granel"/>
    <x v="0"/>
    <n v="0"/>
    <s v="F. NIEBLA"/>
    <s v="A"/>
    <d v="1899-12-30T00:00:00"/>
    <d v="1899-12-30T00:00:00"/>
    <s v="OK"/>
    <m/>
    <m/>
    <d v="1899-12-30T00:00:00"/>
    <d v="1899-12-30T00:41:29"/>
    <n v="1"/>
    <d v="1899-12-30T00:00:02"/>
    <n v="41.483333333347147"/>
    <n v="7"/>
    <s v="Si"/>
  </r>
  <r>
    <s v="CSNB"/>
    <s v="2024025554"/>
    <x v="0"/>
    <s v="ER4642BBY"/>
    <s v="E9980KJB"/>
    <d v="2024-12-22T00:00:00"/>
    <m/>
    <s v="1782"/>
    <x v="46"/>
    <s v="PA"/>
    <s v="S1"/>
    <m/>
    <d v="2024-12-22T00:00:00"/>
    <d v="1899-12-30T06:59:46"/>
    <d v="2024-12-22T00:00:00"/>
    <d v="1899-12-30T06:59:48"/>
    <d v="2024-12-22T00:00:00"/>
    <d v="1899-12-30T07:24:15"/>
    <x v="0"/>
    <s v="RFCPI"/>
    <s v="7001180708"/>
    <s v="FBO"/>
    <d v="1899-12-30T00:00:00"/>
    <d v="1899-12-30T00:00:00"/>
    <d v="1899-12-30T00:00:00"/>
    <s v="Granel"/>
    <s v="E001"/>
    <x v="2"/>
    <d v="1899-12-30T00:24:29"/>
    <d v="1899-12-30T00:24:27"/>
    <n v="6"/>
    <x v="26"/>
    <x v="0"/>
    <x v="1"/>
    <n v="0"/>
    <n v="0"/>
    <s v="OK"/>
    <s v="Granel"/>
    <x v="0"/>
    <n v="0"/>
    <s v="F. NIEBLA"/>
    <s v="A"/>
    <d v="1899-12-30T00:00:00"/>
    <d v="1899-12-30T00:00:00"/>
    <s v="OK"/>
    <m/>
    <m/>
    <d v="1899-12-30T00:00:00"/>
    <d v="1899-12-30T00:24:29"/>
    <n v="1"/>
    <d v="1899-12-30T00:00:02"/>
    <n v="24.483333333326421"/>
    <n v="7"/>
    <s v="Si"/>
  </r>
  <r>
    <s v="CSNB"/>
    <s v="2024025555"/>
    <x v="0"/>
    <s v="ER9645BBZ"/>
    <s v="E0945JZT"/>
    <d v="2024-12-22T00:00:00"/>
    <m/>
    <s v="1782"/>
    <x v="46"/>
    <s v="PA"/>
    <s v="S1"/>
    <m/>
    <d v="2024-12-22T00:00:00"/>
    <d v="1899-12-30T07:02:49"/>
    <d v="2024-12-22T00:00:00"/>
    <d v="1899-12-30T07:02:50"/>
    <d v="2024-12-22T00:00:00"/>
    <d v="1899-12-30T07:46:46"/>
    <x v="0"/>
    <s v="RFCPI"/>
    <s v="7001180709"/>
    <s v="FBO"/>
    <d v="1899-12-30T00:00:00"/>
    <d v="1899-12-30T00:00:00"/>
    <d v="1899-12-30T00:00:00"/>
    <s v="Granel"/>
    <s v="E001"/>
    <x v="2"/>
    <d v="1899-12-30T00:43:57"/>
    <d v="1899-12-30T00:43:56"/>
    <n v="7"/>
    <x v="26"/>
    <x v="0"/>
    <x v="1"/>
    <n v="0"/>
    <n v="0"/>
    <s v="OK"/>
    <s v="Granel"/>
    <x v="0"/>
    <n v="0"/>
    <s v="F. NIEBLA"/>
    <s v="A"/>
    <d v="1899-12-30T00:00:00"/>
    <d v="1899-12-30T00:00:00"/>
    <s v="OK"/>
    <m/>
    <m/>
    <d v="1899-12-30T00:00:00"/>
    <d v="1899-12-30T00:43:57"/>
    <n v="1"/>
    <d v="1899-12-30T00:00:01"/>
    <n v="43.9499999999952"/>
    <n v="7"/>
    <s v="Si"/>
  </r>
  <r>
    <s v="CSNB"/>
    <s v="2024025556"/>
    <x v="0"/>
    <s v="ER7694BBV"/>
    <s v="E3960KHT"/>
    <d v="2024-12-22T00:00:00"/>
    <m/>
    <s v="1782"/>
    <x v="46"/>
    <s v="PA"/>
    <s v="S1"/>
    <m/>
    <d v="2024-12-22T00:00:00"/>
    <d v="1899-12-30T07:50:49"/>
    <d v="2024-12-22T00:00:00"/>
    <d v="1899-12-30T07:50:53"/>
    <d v="2024-12-22T00:00:00"/>
    <d v="1899-12-30T08:18:53"/>
    <x v="0"/>
    <s v="RFCPI"/>
    <s v="7001180710"/>
    <s v="FBO"/>
    <d v="1899-12-30T00:00:00"/>
    <d v="1899-12-30T00:00:00"/>
    <d v="1899-12-30T00:00:00"/>
    <s v="Granel"/>
    <s v="E001"/>
    <x v="2"/>
    <d v="1899-12-30T00:28:04"/>
    <d v="1899-12-30T00:28:00"/>
    <n v="7"/>
    <x v="26"/>
    <x v="0"/>
    <x v="1"/>
    <n v="0"/>
    <n v="0"/>
    <s v="OK"/>
    <s v="Granel"/>
    <x v="0"/>
    <n v="0"/>
    <s v="F. NIEBLA"/>
    <s v="A"/>
    <d v="1899-12-30T00:00:00"/>
    <d v="1899-12-30T00:00:00"/>
    <s v="OK"/>
    <m/>
    <m/>
    <d v="1899-12-30T00:00:00"/>
    <d v="1899-12-30T00:28:04"/>
    <n v="1"/>
    <d v="1899-12-30T00:00:04"/>
    <n v="28.066666666665565"/>
    <n v="8"/>
    <s v="Si"/>
  </r>
  <r>
    <s v="CSNB"/>
    <s v="2024025557"/>
    <x v="0"/>
    <s v="ER1551BBJ"/>
    <s v="E2015JDV"/>
    <d v="2024-12-22T00:00:00"/>
    <m/>
    <s v="1782"/>
    <x v="46"/>
    <s v="PA"/>
    <s v="S1"/>
    <m/>
    <d v="2024-12-22T00:00:00"/>
    <d v="1899-12-30T08:03:51"/>
    <d v="2024-12-22T00:00:00"/>
    <d v="1899-12-30T08:03:55"/>
    <d v="2024-12-22T00:00:00"/>
    <d v="1899-12-30T08:32:57"/>
    <x v="0"/>
    <s v="RFCPI"/>
    <s v="7001180711"/>
    <s v="FBO"/>
    <d v="1899-12-30T00:00:00"/>
    <d v="1899-12-30T00:00:00"/>
    <d v="1899-12-30T00:00:00"/>
    <s v="Granel"/>
    <s v="E001"/>
    <x v="2"/>
    <d v="1899-12-30T00:29:06"/>
    <d v="1899-12-30T00:29:02"/>
    <n v="8"/>
    <x v="26"/>
    <x v="0"/>
    <x v="1"/>
    <n v="0"/>
    <n v="0"/>
    <s v="OK"/>
    <s v="Granel"/>
    <x v="0"/>
    <n v="0"/>
    <s v="F. NIEBLA"/>
    <s v="A"/>
    <d v="1899-12-30T00:00:00"/>
    <d v="1899-12-30T00:00:00"/>
    <s v="OK"/>
    <m/>
    <m/>
    <d v="1899-12-30T00:00:00"/>
    <d v="1899-12-30T00:29:06"/>
    <n v="1"/>
    <d v="1899-12-30T00:00:04"/>
    <n v="29.100000000009583"/>
    <n v="8"/>
    <s v="Si"/>
  </r>
  <r>
    <s v="CSNB"/>
    <s v="2024025558"/>
    <x v="0"/>
    <s v="ER6765BBT"/>
    <s v="E4948KGF"/>
    <d v="2024-12-22T00:00:00"/>
    <m/>
    <s v="1782"/>
    <x v="46"/>
    <s v="PA"/>
    <s v="S1"/>
    <m/>
    <d v="2024-12-22T00:00:00"/>
    <d v="1899-12-30T08:30:58"/>
    <d v="2024-12-22T00:00:00"/>
    <d v="1899-12-30T08:30:59"/>
    <d v="2024-12-22T00:00:00"/>
    <d v="1899-12-30T08:57:30"/>
    <x v="0"/>
    <s v="RFCPI"/>
    <s v="7001180712"/>
    <s v="FBO"/>
    <d v="1899-12-30T00:00:00"/>
    <d v="1899-12-30T00:00:00"/>
    <d v="1899-12-30T00:00:00"/>
    <s v="Granel"/>
    <s v="E001"/>
    <x v="2"/>
    <d v="1899-12-30T00:26:32"/>
    <d v="1899-12-30T00:26:31"/>
    <n v="8"/>
    <x v="26"/>
    <x v="0"/>
    <x v="1"/>
    <n v="0"/>
    <n v="0"/>
    <s v="OK"/>
    <s v="Granel"/>
    <x v="0"/>
    <n v="0"/>
    <s v="F. NIEBLA"/>
    <s v="A"/>
    <d v="1899-12-30T00:00:00"/>
    <d v="1899-12-30T00:00:00"/>
    <s v="OK"/>
    <m/>
    <m/>
    <d v="1899-12-30T00:00:00"/>
    <d v="1899-12-30T00:26:32"/>
    <n v="1"/>
    <d v="1899-12-30T00:00:01"/>
    <n v="26.533333333339211"/>
    <n v="8"/>
    <s v="Si"/>
  </r>
  <r>
    <s v="CSNB"/>
    <s v="2024025560"/>
    <x v="0"/>
    <s v="ER4666BBY"/>
    <s v="E6663JLK"/>
    <d v="2024-12-22T00:00:00"/>
    <m/>
    <s v="1782"/>
    <x v="46"/>
    <s v="PA"/>
    <s v="S1"/>
    <m/>
    <d v="2024-12-22T00:00:00"/>
    <d v="1899-12-30T09:16:06"/>
    <d v="2024-12-22T00:00:00"/>
    <d v="1899-12-30T09:16:08"/>
    <d v="2024-12-22T00:00:00"/>
    <d v="1899-12-30T09:43:11"/>
    <x v="0"/>
    <s v="RFCPI"/>
    <s v="7001180713"/>
    <s v="FBO"/>
    <d v="1899-12-30T00:00:00"/>
    <d v="1899-12-30T00:00:00"/>
    <d v="1899-12-30T00:00:00"/>
    <s v="Granel"/>
    <s v="E001"/>
    <x v="2"/>
    <d v="1899-12-30T00:27:05"/>
    <d v="1899-12-30T00:27:03"/>
    <n v="9"/>
    <x v="26"/>
    <x v="0"/>
    <x v="1"/>
    <n v="0"/>
    <n v="0"/>
    <s v="OK"/>
    <s v="Granel"/>
    <x v="0"/>
    <n v="0"/>
    <s v="F. NIEBLA"/>
    <s v="A"/>
    <d v="1899-12-30T00:00:00"/>
    <d v="1899-12-30T00:00:00"/>
    <s v="OK"/>
    <m/>
    <m/>
    <d v="1899-12-30T00:00:00"/>
    <d v="1899-12-30T00:27:05"/>
    <n v="1"/>
    <d v="1899-12-30T00:00:02"/>
    <n v="27.083333333332742"/>
    <n v="9"/>
    <s v="Si"/>
  </r>
  <r>
    <s v="CSNB"/>
    <s v="2024025561"/>
    <x v="0"/>
    <s v="ER3237BCD"/>
    <s v="E9402GGZ"/>
    <d v="2024-12-22T00:00:00"/>
    <m/>
    <s v="1782"/>
    <x v="46"/>
    <s v="PA"/>
    <s v="S1"/>
    <m/>
    <d v="2024-12-22T00:00:00"/>
    <d v="1899-12-30T10:05:50"/>
    <d v="2024-12-22T00:00:00"/>
    <d v="1899-12-30T10:05:53"/>
    <d v="2024-12-22T00:00:00"/>
    <d v="1899-12-30T10:29:46"/>
    <x v="0"/>
    <s v="RFCPI"/>
    <s v="7001180714"/>
    <s v="FBO"/>
    <d v="1899-12-30T00:00:00"/>
    <d v="1899-12-30T00:00:00"/>
    <d v="1899-12-30T00:00:00"/>
    <s v="Granel"/>
    <s v="E001"/>
    <x v="2"/>
    <d v="1899-12-30T00:23:56"/>
    <d v="1899-12-30T00:23:53"/>
    <n v="10"/>
    <x v="26"/>
    <x v="0"/>
    <x v="1"/>
    <n v="0"/>
    <n v="0"/>
    <s v="OK"/>
    <s v="Granel"/>
    <x v="0"/>
    <n v="0"/>
    <s v="F. NIEBLA"/>
    <s v="A"/>
    <d v="1899-12-30T00:00:00"/>
    <d v="1899-12-30T00:00:00"/>
    <s v="OK"/>
    <m/>
    <m/>
    <d v="1899-12-30T00:00:00"/>
    <d v="1899-12-30T00:23:56"/>
    <n v="1"/>
    <d v="1899-12-30T00:00:03"/>
    <n v="23.933333333332811"/>
    <n v="10"/>
    <s v="Si"/>
  </r>
  <r>
    <s v="CSNB"/>
    <s v="2024025562"/>
    <x v="0"/>
    <s v="ER8916BBY"/>
    <s v="E6758JLK"/>
    <d v="2024-12-22T00:00:00"/>
    <m/>
    <s v="1782"/>
    <x v="46"/>
    <s v="PA"/>
    <s v="S1"/>
    <m/>
    <d v="2024-12-22T00:00:00"/>
    <d v="1899-12-30T10:12:27"/>
    <d v="2024-12-22T00:00:00"/>
    <d v="1899-12-30T10:12:28"/>
    <d v="2024-12-22T00:00:00"/>
    <d v="1899-12-30T10:50:27"/>
    <x v="0"/>
    <s v="RFCPI"/>
    <s v="7001180715"/>
    <s v="FBO"/>
    <d v="1899-12-30T00:00:00"/>
    <d v="1899-12-30T00:00:00"/>
    <d v="1899-12-30T00:00:00"/>
    <s v="Granel"/>
    <s v="E001"/>
    <x v="2"/>
    <d v="1899-12-30T00:38:00"/>
    <d v="1899-12-30T00:37:59"/>
    <n v="10"/>
    <x v="26"/>
    <x v="0"/>
    <x v="1"/>
    <n v="0"/>
    <n v="0"/>
    <s v="OK"/>
    <s v="Granel"/>
    <x v="0"/>
    <n v="0"/>
    <s v="F. NIEBLA"/>
    <s v="A"/>
    <d v="1899-12-30T00:00:00"/>
    <d v="1899-12-30T00:00:00"/>
    <s v="OK"/>
    <m/>
    <m/>
    <d v="1899-12-30T00:00:00"/>
    <d v="1899-12-30T00:38:00"/>
    <n v="1"/>
    <d v="1899-12-30T00:00:01"/>
    <n v="38.00000000000162"/>
    <n v="10"/>
    <s v="Si"/>
  </r>
  <r>
    <s v="CSNB"/>
    <s v="2024025563"/>
    <x v="0"/>
    <s v="ECO02603R"/>
    <s v="E2222JCW"/>
    <d v="2024-12-22T00:00:00"/>
    <m/>
    <s v="1782"/>
    <x v="46"/>
    <s v="PA"/>
    <s v="S1"/>
    <m/>
    <d v="2024-12-22T00:00:00"/>
    <d v="1899-12-30T10:40:41"/>
    <d v="2024-12-22T00:00:00"/>
    <d v="1899-12-30T10:40:44"/>
    <d v="2024-12-22T00:00:00"/>
    <d v="1899-12-30T11:09:56"/>
    <x v="0"/>
    <s v="RFCPI"/>
    <s v="7001180716"/>
    <s v="FBO"/>
    <d v="1899-12-30T00:00:00"/>
    <d v="1899-12-30T00:00:00"/>
    <d v="1899-12-30T00:00:00"/>
    <s v="Granel"/>
    <s v="E001"/>
    <x v="2"/>
    <d v="1899-12-30T00:29:15"/>
    <d v="1899-12-30T00:29:12"/>
    <n v="10"/>
    <x v="26"/>
    <x v="0"/>
    <x v="1"/>
    <n v="0"/>
    <n v="0"/>
    <s v="OK"/>
    <s v="Granel"/>
    <x v="0"/>
    <n v="0"/>
    <s v="F. NIEBLA"/>
    <s v="A"/>
    <d v="1899-12-30T00:00:00"/>
    <d v="1899-12-30T00:00:00"/>
    <s v="OK"/>
    <m/>
    <m/>
    <d v="1899-12-30T00:00:00"/>
    <d v="1899-12-30T00:29:15"/>
    <n v="1"/>
    <d v="1899-12-30T00:00:03"/>
    <n v="29.250000000000014"/>
    <n v="11"/>
    <s v="Si"/>
  </r>
  <r>
    <s v="CSNB"/>
    <s v="2024025565"/>
    <x v="0"/>
    <s v="ER9645BBZ"/>
    <s v="E0945JZT"/>
    <d v="2024-12-22T00:00:00"/>
    <m/>
    <s v="1782"/>
    <x v="46"/>
    <s v="PA"/>
    <s v="S1"/>
    <m/>
    <d v="2024-12-22T00:00:00"/>
    <d v="1899-12-30T11:11:45"/>
    <d v="2024-12-22T00:00:00"/>
    <d v="1899-12-30T11:11:49"/>
    <d v="2024-12-22T00:00:00"/>
    <d v="1899-12-30T11:37:51"/>
    <x v="0"/>
    <s v="RFCPI"/>
    <s v="7001180717"/>
    <s v="FBO"/>
    <d v="1899-12-30T00:00:00"/>
    <d v="1899-12-30T00:00:00"/>
    <d v="1899-12-30T00:00:00"/>
    <s v="Granel"/>
    <s v="E001"/>
    <x v="2"/>
    <d v="1899-12-30T00:26:06"/>
    <d v="1899-12-30T00:26:02"/>
    <n v="11"/>
    <x v="26"/>
    <x v="0"/>
    <x v="1"/>
    <n v="0"/>
    <n v="0"/>
    <s v="OK"/>
    <s v="Granel"/>
    <x v="0"/>
    <n v="0"/>
    <s v="F. NIEBLA"/>
    <s v="A"/>
    <d v="1899-12-30T00:00:00"/>
    <d v="1899-12-30T00:00:00"/>
    <s v="OK"/>
    <m/>
    <m/>
    <d v="1899-12-30T00:00:00"/>
    <d v="1899-12-30T00:26:06"/>
    <n v="1"/>
    <d v="1899-12-30T00:00:04"/>
    <n v="26.1"/>
    <n v="11"/>
    <s v="Si"/>
  </r>
  <r>
    <s v="CSNB"/>
    <s v="2024025566"/>
    <x v="0"/>
    <s v="ER4642BBY"/>
    <s v="E9980KJB"/>
    <d v="2024-12-22T00:00:00"/>
    <m/>
    <s v="1782"/>
    <x v="46"/>
    <s v="PA"/>
    <s v="S1"/>
    <m/>
    <d v="2024-12-22T00:00:00"/>
    <d v="1899-12-30T11:18:09"/>
    <d v="2024-12-22T00:00:00"/>
    <d v="1899-12-30T11:18:11"/>
    <d v="2024-12-22T00:00:00"/>
    <d v="1899-12-30T11:53:09"/>
    <x v="0"/>
    <s v="RFCPI"/>
    <s v="7001180718"/>
    <s v="FBO"/>
    <d v="1899-12-30T00:00:00"/>
    <d v="1899-12-30T00:00:00"/>
    <d v="1899-12-30T00:00:00"/>
    <s v="Granel"/>
    <s v="E001"/>
    <x v="2"/>
    <d v="1899-12-30T00:35:00"/>
    <d v="1899-12-30T00:34:58"/>
    <n v="11"/>
    <x v="26"/>
    <x v="0"/>
    <x v="1"/>
    <n v="0"/>
    <n v="0"/>
    <s v="OK"/>
    <s v="Granel"/>
    <x v="0"/>
    <n v="0"/>
    <s v="F. NIEBLA"/>
    <s v="A"/>
    <d v="1899-12-30T00:00:00"/>
    <d v="1899-12-30T00:00:00"/>
    <s v="OK"/>
    <m/>
    <m/>
    <d v="1899-12-30T00:00:00"/>
    <d v="1899-12-30T00:35:00"/>
    <n v="1"/>
    <d v="1899-12-30T00:00:02"/>
    <n v="35.000000000006352"/>
    <n v="11"/>
    <s v="Si"/>
  </r>
  <r>
    <s v="CSNB"/>
    <s v="2024025567"/>
    <x v="0"/>
    <s v="ER1551BBJ"/>
    <s v="E2015JDV"/>
    <d v="2024-12-22T00:00:00"/>
    <m/>
    <s v="1782"/>
    <x v="46"/>
    <s v="PA"/>
    <s v="S1"/>
    <m/>
    <d v="2024-12-22T00:00:00"/>
    <d v="1899-12-30T12:05:10"/>
    <d v="2024-12-22T00:00:00"/>
    <d v="1899-12-30T12:05:13"/>
    <d v="2024-12-22T00:00:00"/>
    <d v="1899-12-30T12:30:47"/>
    <x v="0"/>
    <s v="RFCPI"/>
    <s v="7001180719"/>
    <s v="FBO"/>
    <d v="1899-12-30T00:00:00"/>
    <d v="1899-12-30T00:00:00"/>
    <d v="1899-12-30T00:00:00"/>
    <s v="Granel"/>
    <s v="E001"/>
    <x v="2"/>
    <d v="1899-12-30T00:25:37"/>
    <d v="1899-12-30T00:25:34"/>
    <n v="12"/>
    <x v="26"/>
    <x v="0"/>
    <x v="1"/>
    <n v="0"/>
    <n v="0"/>
    <s v="OK"/>
    <s v="Granel"/>
    <x v="0"/>
    <n v="0"/>
    <s v="F. NIEBLA"/>
    <s v="A"/>
    <d v="1899-12-30T00:00:00"/>
    <d v="1899-12-30T00:00:00"/>
    <s v="OK"/>
    <m/>
    <m/>
    <d v="1899-12-30T00:00:00"/>
    <d v="1899-12-30T00:25:37"/>
    <n v="1"/>
    <d v="1899-12-30T00:00:03"/>
    <n v="25.616666666663903"/>
    <n v="12"/>
    <s v="Si"/>
  </r>
  <r>
    <s v="CSNB"/>
    <s v="2024025568"/>
    <x v="0"/>
    <s v="ER7694BBV"/>
    <s v="E3960KHT"/>
    <d v="2024-12-22T00:00:00"/>
    <m/>
    <s v="1782"/>
    <x v="46"/>
    <s v="PA"/>
    <s v="S1"/>
    <m/>
    <d v="2024-12-22T00:00:00"/>
    <d v="1899-12-30T12:06:50"/>
    <d v="2024-12-22T00:00:00"/>
    <d v="1899-12-30T12:06:52"/>
    <d v="2024-12-22T00:00:00"/>
    <d v="1899-12-30T12:49:14"/>
    <x v="0"/>
    <s v="RFCPI"/>
    <s v="7001180720"/>
    <s v="FBO"/>
    <d v="1899-12-30T00:00:00"/>
    <d v="1899-12-30T00:00:00"/>
    <d v="1899-12-30T00:00:00"/>
    <s v="Granel"/>
    <s v="E001"/>
    <x v="2"/>
    <d v="1899-12-30T00:42:24"/>
    <d v="1899-12-30T00:42:22"/>
    <n v="12"/>
    <x v="26"/>
    <x v="0"/>
    <x v="1"/>
    <n v="0"/>
    <n v="0"/>
    <s v="OK"/>
    <s v="Granel"/>
    <x v="0"/>
    <n v="0"/>
    <s v="F. NIEBLA"/>
    <s v="A"/>
    <d v="1899-12-30T00:00:00"/>
    <d v="1899-12-30T00:00:00"/>
    <s v="OK"/>
    <m/>
    <m/>
    <d v="1899-12-30T00:00:00"/>
    <d v="1899-12-30T00:42:24"/>
    <n v="1"/>
    <d v="1899-12-30T00:00:02"/>
    <n v="42.399999999993518"/>
    <n v="12"/>
    <s v="Si"/>
  </r>
  <r>
    <s v="CSNB"/>
    <s v="2024025569"/>
    <x v="0"/>
    <s v="ER6765BBT"/>
    <s v="E4948KGF"/>
    <d v="2024-12-22T00:00:00"/>
    <m/>
    <s v="1782"/>
    <x v="46"/>
    <s v="PA"/>
    <s v="S1"/>
    <m/>
    <d v="2024-12-22T00:00:00"/>
    <d v="1899-12-30T12:49:13"/>
    <d v="2024-12-22T00:00:00"/>
    <d v="1899-12-30T12:49:16"/>
    <d v="2024-12-22T00:00:00"/>
    <d v="1899-12-30T13:16:44"/>
    <x v="0"/>
    <s v="RFCPI"/>
    <s v="7001180721"/>
    <s v="FBO"/>
    <d v="1899-12-30T00:00:00"/>
    <d v="1899-12-30T00:00:00"/>
    <d v="1899-12-30T00:00:00"/>
    <s v="Granel"/>
    <s v="E001"/>
    <x v="2"/>
    <d v="1899-12-30T00:27:31"/>
    <d v="1899-12-30T00:27:28"/>
    <n v="12"/>
    <x v="26"/>
    <x v="0"/>
    <x v="1"/>
    <n v="0"/>
    <n v="0"/>
    <s v="OK"/>
    <s v="Granel"/>
    <x v="0"/>
    <n v="0"/>
    <s v="F. NIEBLA"/>
    <s v="A"/>
    <d v="1899-12-30T00:00:00"/>
    <d v="1899-12-30T00:00:00"/>
    <s v="OK"/>
    <m/>
    <m/>
    <d v="1899-12-30T00:00:00"/>
    <d v="1899-12-30T00:27:31"/>
    <n v="1"/>
    <d v="1899-12-30T00:00:03"/>
    <n v="27.516666666671874"/>
    <n v="13"/>
    <s v="Si"/>
  </r>
  <r>
    <s v="CSNB"/>
    <s v="2024025570"/>
    <x v="0"/>
    <s v="ER4666BBY"/>
    <s v="E6663JLK"/>
    <d v="2024-12-22T00:00:00"/>
    <m/>
    <s v="1782"/>
    <x v="46"/>
    <s v="PA"/>
    <s v="S1"/>
    <m/>
    <d v="2024-12-22T00:00:00"/>
    <d v="1899-12-30T13:30:24"/>
    <d v="2024-12-22T00:00:00"/>
    <d v="1899-12-30T13:30:26"/>
    <d v="2024-12-22T00:00:00"/>
    <d v="1899-12-30T14:00:10"/>
    <x v="0"/>
    <s v="RFCPI"/>
    <s v="7001180722"/>
    <s v="FBO"/>
    <d v="1899-12-30T00:00:00"/>
    <d v="1899-12-30T00:00:00"/>
    <d v="1899-12-30T00:00:00"/>
    <s v="Granel"/>
    <s v="E001"/>
    <x v="2"/>
    <d v="1899-12-30T00:29:46"/>
    <d v="1899-12-30T00:29:44"/>
    <n v="13"/>
    <x v="26"/>
    <x v="0"/>
    <x v="1"/>
    <n v="0"/>
    <n v="0"/>
    <s v="OK"/>
    <s v="Granel"/>
    <x v="0"/>
    <n v="0"/>
    <s v="F. NIEBLA"/>
    <s v="A"/>
    <d v="1899-12-30T00:00:00"/>
    <d v="1899-12-30T00:00:00"/>
    <s v="OK"/>
    <m/>
    <m/>
    <d v="1899-12-30T00:00:00"/>
    <d v="1899-12-30T00:29:46"/>
    <n v="1"/>
    <d v="1899-12-30T00:00:02"/>
    <n v="29.766666666657517"/>
    <n v="14"/>
    <s v="Si"/>
  </r>
  <r>
    <s v="CSNB"/>
    <s v="2024025571"/>
    <x v="0"/>
    <s v="ER3237BCD"/>
    <s v="E9402GGZ"/>
    <d v="2024-12-22T00:00:00"/>
    <m/>
    <s v="3236"/>
    <x v="47"/>
    <s v="PA"/>
    <s v="S2"/>
    <m/>
    <d v="2024-12-22T00:00:00"/>
    <d v="1899-12-30T13:58:44"/>
    <d v="2024-12-22T00:00:00"/>
    <d v="1899-12-30T13:58:45"/>
    <d v="2024-12-22T00:00:00"/>
    <d v="1899-12-30T14:29:31"/>
    <x v="0"/>
    <s v="RFCPI"/>
    <s v="7001180723"/>
    <s v="FBO"/>
    <d v="1899-12-30T00:00:00"/>
    <d v="1899-12-30T00:00:00"/>
    <d v="1899-12-30T00:00:00"/>
    <s v="Granel"/>
    <s v="E001"/>
    <x v="2"/>
    <d v="1899-12-30T00:30:47"/>
    <d v="1899-12-30T00:30:46"/>
    <n v="13"/>
    <x v="26"/>
    <x v="0"/>
    <x v="1"/>
    <n v="0"/>
    <n v="0"/>
    <s v="OK"/>
    <s v="Granel"/>
    <x v="0"/>
    <n v="0"/>
    <s v="F. NIEBLA"/>
    <s v="A"/>
    <d v="1899-12-30T00:00:00"/>
    <d v="1899-12-30T00:00:00"/>
    <s v="OK"/>
    <m/>
    <m/>
    <d v="1899-12-30T00:00:00"/>
    <d v="1899-12-30T00:30:47"/>
    <n v="1"/>
    <d v="1899-12-30T00:00:01"/>
    <n v="30.783333333340757"/>
    <n v="14"/>
    <s v="Si"/>
  </r>
  <r>
    <s v="CSNB"/>
    <s v="2024025572"/>
    <x v="0"/>
    <s v="ER8916BBY"/>
    <s v="E6758JLK"/>
    <d v="2024-12-22T00:00:00"/>
    <m/>
    <s v="3236"/>
    <x v="47"/>
    <s v="PA"/>
    <s v="S2"/>
    <m/>
    <d v="2024-12-22T00:00:00"/>
    <d v="1899-12-30T14:11:30"/>
    <d v="2024-12-22T00:00:00"/>
    <d v="1899-12-30T14:11:33"/>
    <d v="2024-12-22T00:00:00"/>
    <d v="1899-12-30T14:53:20"/>
    <x v="0"/>
    <s v="RFCPI"/>
    <s v="7001180724"/>
    <s v="FBO"/>
    <d v="1899-12-30T00:00:00"/>
    <d v="1899-12-30T00:00:00"/>
    <d v="1899-12-30T00:00:00"/>
    <s v="Granel"/>
    <s v="E001"/>
    <x v="2"/>
    <d v="1899-12-30T00:41:50"/>
    <d v="1899-12-30T00:41:47"/>
    <n v="14"/>
    <x v="26"/>
    <x v="0"/>
    <x v="1"/>
    <n v="0"/>
    <n v="0"/>
    <s v="OK"/>
    <s v="Granel"/>
    <x v="0"/>
    <n v="0"/>
    <s v="F. NIEBLA"/>
    <s v="A"/>
    <d v="1899-12-30T00:00:00"/>
    <d v="1899-12-30T00:00:00"/>
    <s v="OK"/>
    <m/>
    <m/>
    <d v="1899-12-30T00:00:00"/>
    <d v="1899-12-30T00:41:50"/>
    <n v="1"/>
    <d v="1899-12-30T00:00:03"/>
    <n v="41.833333333339283"/>
    <n v="14"/>
    <s v="Si"/>
  </r>
  <r>
    <s v="CSNB"/>
    <s v="2024025573"/>
    <x v="0"/>
    <s v="ECO02603R"/>
    <s v="E2222JCW"/>
    <d v="2024-12-22T00:00:00"/>
    <m/>
    <s v="1782"/>
    <x v="46"/>
    <s v="PA"/>
    <s v="S1"/>
    <m/>
    <d v="2024-12-22T00:00:00"/>
    <d v="1899-12-30T14:29:03"/>
    <d v="2024-12-22T00:00:00"/>
    <d v="1899-12-30T14:29:05"/>
    <d v="2024-12-22T00:00:00"/>
    <d v="1899-12-30T15:09:01"/>
    <x v="0"/>
    <s v="RFCPI"/>
    <s v="7001180725"/>
    <s v="FBO"/>
    <d v="1899-12-30T00:00:00"/>
    <d v="1899-12-30T00:00:00"/>
    <d v="1899-12-30T00:00:00"/>
    <s v="Granel"/>
    <s v="E001"/>
    <x v="2"/>
    <d v="1899-12-30T00:39:58"/>
    <d v="1899-12-30T00:39:56"/>
    <n v="14"/>
    <x v="26"/>
    <x v="0"/>
    <x v="1"/>
    <n v="0"/>
    <n v="0"/>
    <s v="OK"/>
    <s v="Granel"/>
    <x v="0"/>
    <n v="0"/>
    <s v="F. NIEBLA"/>
    <s v="A"/>
    <d v="1899-12-30T00:00:00"/>
    <d v="1899-12-30T00:00:00"/>
    <s v="OK"/>
    <m/>
    <m/>
    <d v="1899-12-30T00:00:00"/>
    <d v="1899-12-30T00:39:58"/>
    <n v="1"/>
    <d v="1899-12-30T00:00:02"/>
    <n v="39.966666666667265"/>
    <n v="15"/>
    <s v="Si"/>
  </r>
  <r>
    <s v="CSNB"/>
    <s v="2024025574"/>
    <x v="0"/>
    <s v="ER9645BBZ"/>
    <s v="E0945JZT"/>
    <d v="2024-12-22T00:00:00"/>
    <m/>
    <s v="1782"/>
    <x v="46"/>
    <s v="PA"/>
    <s v="S1"/>
    <m/>
    <d v="2024-12-22T00:00:00"/>
    <d v="1899-12-30T14:41:39"/>
    <d v="2024-12-22T00:00:00"/>
    <d v="1899-12-30T14:41:40"/>
    <d v="2024-12-22T00:00:00"/>
    <d v="1899-12-30T15:25:09"/>
    <x v="0"/>
    <s v="RFCPI"/>
    <s v="7001180726"/>
    <s v="FBO"/>
    <d v="1899-12-30T00:00:00"/>
    <d v="1899-12-30T00:00:00"/>
    <d v="1899-12-30T00:00:00"/>
    <s v="Granel"/>
    <s v="E001"/>
    <x v="2"/>
    <d v="1899-12-30T00:43:30"/>
    <d v="1899-12-30T00:43:29"/>
    <n v="14"/>
    <x v="26"/>
    <x v="0"/>
    <x v="1"/>
    <n v="0"/>
    <n v="0"/>
    <s v="OK"/>
    <s v="Granel"/>
    <x v="0"/>
    <n v="0"/>
    <s v="F. NIEBLA"/>
    <s v="A"/>
    <d v="1899-12-30T00:00:00"/>
    <d v="1899-12-30T00:00:00"/>
    <s v="OK"/>
    <m/>
    <m/>
    <d v="1899-12-30T00:00:00"/>
    <d v="1899-12-30T00:43:30"/>
    <n v="1"/>
    <d v="1899-12-30T00:00:01"/>
    <n v="43.500000000009514"/>
    <n v="15"/>
    <s v="Si"/>
  </r>
  <r>
    <s v="CSNB"/>
    <s v="2024025576"/>
    <x v="0"/>
    <s v="ER4642BBY"/>
    <s v="E9980KJB"/>
    <d v="2024-12-22T00:00:00"/>
    <m/>
    <s v="1782"/>
    <x v="46"/>
    <s v="PA"/>
    <s v="S1"/>
    <m/>
    <d v="2024-12-22T00:00:00"/>
    <d v="1899-12-30T15:27:56"/>
    <d v="2024-12-22T00:00:00"/>
    <d v="1899-12-30T15:27:58"/>
    <d v="2024-12-22T00:00:00"/>
    <d v="1899-12-30T16:08:50"/>
    <x v="0"/>
    <s v="RFCPI"/>
    <s v="7001180727"/>
    <s v="FBO"/>
    <d v="1899-12-30T00:00:00"/>
    <d v="1899-12-30T00:00:00"/>
    <d v="1899-12-30T00:00:00"/>
    <s v="Granel"/>
    <s v="E001"/>
    <x v="2"/>
    <d v="1899-12-30T00:40:54"/>
    <d v="1899-12-30T00:40:52"/>
    <n v="15"/>
    <x v="26"/>
    <x v="0"/>
    <x v="1"/>
    <n v="0"/>
    <n v="0"/>
    <s v="OK"/>
    <s v="Granel"/>
    <x v="0"/>
    <n v="0"/>
    <s v="F. NIEBLA"/>
    <s v="A"/>
    <d v="1899-12-30T00:00:00"/>
    <d v="1899-12-30T00:00:00"/>
    <s v="OK"/>
    <m/>
    <m/>
    <d v="1899-12-30T00:00:00"/>
    <d v="1899-12-30T00:40:54"/>
    <n v="1"/>
    <d v="1899-12-30T00:00:02"/>
    <n v="40.900000000003196"/>
    <n v="16"/>
    <s v="Si"/>
  </r>
  <r>
    <s v="CSNB"/>
    <s v="2024025577"/>
    <x v="0"/>
    <s v="ER3237BCD"/>
    <s v="E9402GGZ"/>
    <d v="2024-12-23T00:00:00"/>
    <m/>
    <s v="837"/>
    <x v="48"/>
    <s v="PA"/>
    <s v="S6"/>
    <m/>
    <d v="2024-12-23T00:00:00"/>
    <d v="1899-12-30T06:14:02"/>
    <d v="2024-12-23T00:00:00"/>
    <d v="1899-12-30T06:14:06"/>
    <d v="2024-12-23T00:00:00"/>
    <d v="1899-12-30T06:46:44"/>
    <x v="0"/>
    <s v="RFCPI"/>
    <s v="7001180728"/>
    <s v="FBO"/>
    <d v="1899-12-30T00:32:42"/>
    <d v="1899-12-30T00:32:38"/>
    <d v="1899-12-30T00:00:04"/>
    <s v="Granel"/>
    <s v="E001"/>
    <x v="2"/>
    <d v="1899-12-30T00:32:42"/>
    <d v="1899-12-30T00:32:38"/>
    <n v="6"/>
    <x v="16"/>
    <x v="0"/>
    <x v="1"/>
    <n v="0"/>
    <n v="0"/>
    <s v="OK"/>
    <s v="Granel"/>
    <x v="0"/>
    <n v="0"/>
    <s v="F. NIEBLA"/>
    <s v="A"/>
    <d v="1899-12-30T00:00:04"/>
    <d v="1899-12-30T00:00:04"/>
    <s v="OK"/>
    <m/>
    <m/>
    <d v="1899-12-30T00:00:00"/>
    <d v="1899-12-30T00:32:42"/>
    <n v="2"/>
    <d v="1899-12-30T00:00:04"/>
    <n v="32.6999999999952"/>
    <n v="6"/>
    <s v="Si"/>
  </r>
  <r>
    <s v="CSNB"/>
    <s v="2024025578"/>
    <x v="0"/>
    <s v="ER9517BBK"/>
    <s v="E4598JTV"/>
    <d v="2024-12-23T00:00:00"/>
    <m/>
    <s v="1782"/>
    <x v="46"/>
    <s v="PA"/>
    <s v="S1"/>
    <m/>
    <d v="2024-12-23T00:00:00"/>
    <d v="1899-12-30T06:15:06"/>
    <d v="2024-12-23T00:00:00"/>
    <d v="1899-12-30T06:15:07"/>
    <d v="2024-12-23T00:00:00"/>
    <d v="1899-12-30T06:59:22"/>
    <x v="0"/>
    <s v="RFCPI"/>
    <s v="7001180729"/>
    <s v="FBO"/>
    <d v="1899-12-30T00:44:16"/>
    <d v="1899-12-30T00:44:15"/>
    <d v="1899-12-30T00:00:01"/>
    <s v="Granel"/>
    <s v="E001"/>
    <x v="2"/>
    <d v="1899-12-30T00:44:16"/>
    <d v="1899-12-30T00:44:15"/>
    <n v="6"/>
    <x v="16"/>
    <x v="0"/>
    <x v="1"/>
    <n v="0"/>
    <n v="0"/>
    <s v="OK"/>
    <s v="Granel"/>
    <x v="0"/>
    <n v="0"/>
    <s v="F. NIEBLA"/>
    <s v="A"/>
    <d v="1899-12-30T00:00:01"/>
    <d v="1899-12-30T00:00:01"/>
    <s v="OK"/>
    <m/>
    <m/>
    <d v="1899-12-30T00:00:00"/>
    <d v="1899-12-30T00:44:16"/>
    <n v="2"/>
    <d v="1899-12-30T00:00:01"/>
    <n v="44.266666666665621"/>
    <n v="6"/>
    <s v="Si"/>
  </r>
  <r>
    <s v="CSNB"/>
    <s v="2024025579"/>
    <x v="0"/>
    <s v="ECO02603R"/>
    <s v="E2222JCW"/>
    <d v="2024-12-23T00:00:00"/>
    <m/>
    <s v="1782"/>
    <x v="46"/>
    <s v="PA"/>
    <s v="S1"/>
    <m/>
    <d v="2024-12-23T00:00:00"/>
    <d v="1899-12-30T06:17:51"/>
    <d v="2024-12-23T00:00:00"/>
    <d v="1899-12-30T06:17:52"/>
    <d v="2024-12-23T00:00:00"/>
    <d v="1899-12-30T07:13:31"/>
    <x v="0"/>
    <s v="RFCPI"/>
    <s v="7001180730"/>
    <s v="FBO"/>
    <d v="1899-12-30T00:55:40"/>
    <d v="1899-12-30T00:55:39"/>
    <d v="1899-12-30T00:00:01"/>
    <s v="Granel"/>
    <s v="E001"/>
    <x v="2"/>
    <d v="1899-12-30T00:55:40"/>
    <d v="1899-12-30T00:55:39"/>
    <n v="6"/>
    <x v="16"/>
    <x v="0"/>
    <x v="1"/>
    <n v="0"/>
    <n v="0"/>
    <s v="OK"/>
    <s v="Granel"/>
    <x v="0"/>
    <n v="0"/>
    <s v="F. NIEBLA"/>
    <s v="B"/>
    <d v="1899-12-30T00:00:01"/>
    <d v="1899-12-30T00:00:01"/>
    <s v="OK"/>
    <m/>
    <m/>
    <d v="1899-12-30T00:00:00"/>
    <d v="1899-12-30T00:55:40"/>
    <n v="2"/>
    <d v="1899-12-30T00:00:01"/>
    <n v="55.666666666670437"/>
    <n v="7"/>
    <s v="No"/>
  </r>
  <r>
    <s v="CSNB"/>
    <s v="2024025580"/>
    <x v="0"/>
    <s v="E3870LBJ"/>
    <s v="ER8615BBY"/>
    <d v="2024-12-23T00:00:00"/>
    <m/>
    <s v="1782"/>
    <x v="46"/>
    <s v="PA"/>
    <s v="S1"/>
    <m/>
    <d v="2024-12-23T00:00:00"/>
    <d v="1899-12-30T06:41:34"/>
    <d v="2024-12-23T00:00:00"/>
    <d v="1899-12-30T06:41:35"/>
    <d v="2024-12-23T00:00:00"/>
    <d v="1899-12-30T07:20:33"/>
    <x v="0"/>
    <s v="RFCPI"/>
    <s v="7001180731"/>
    <s v="EXW"/>
    <d v="1899-12-30T00:38:59"/>
    <d v="1899-12-30T00:38:58"/>
    <d v="1899-12-30T00:00:01"/>
    <s v="Granel"/>
    <s v="E001"/>
    <x v="1"/>
    <d v="1899-12-30T00:38:59"/>
    <d v="1899-12-30T00:38:58"/>
    <n v="6"/>
    <x v="16"/>
    <x v="0"/>
    <x v="1"/>
    <n v="0"/>
    <n v="0"/>
    <s v="OK"/>
    <s v="Granel"/>
    <x v="0"/>
    <n v="0"/>
    <s v="F. NIEBLA"/>
    <s v="A"/>
    <d v="1899-12-30T00:00:01"/>
    <d v="1899-12-30T00:00:01"/>
    <s v="OK"/>
    <m/>
    <m/>
    <d v="1899-12-30T00:00:00"/>
    <d v="1899-12-30T00:38:59"/>
    <n v="2"/>
    <d v="1899-12-30T00:00:01"/>
    <n v="38.983333333334365"/>
    <n v="7"/>
    <s v="Si"/>
  </r>
  <r>
    <s v="CSNB"/>
    <s v="2024025583"/>
    <x v="0"/>
    <s v="E4531FVN"/>
    <s v="ER0328BBM"/>
    <d v="2024-12-23T00:00:00"/>
    <m/>
    <s v="837"/>
    <x v="48"/>
    <s v="PA"/>
    <s v="S6"/>
    <m/>
    <d v="2024-12-23T00:00:00"/>
    <d v="1899-12-30T06:56:15"/>
    <d v="2024-12-23T00:00:00"/>
    <d v="1899-12-30T06:56:17"/>
    <d v="2024-12-23T00:00:00"/>
    <d v="1899-12-30T07:29:02"/>
    <x v="0"/>
    <s v="RFCPI"/>
    <s v="7001180732"/>
    <s v="EXW"/>
    <d v="1899-12-30T00:32:47"/>
    <d v="1899-12-30T00:32:45"/>
    <d v="1899-12-30T00:00:02"/>
    <s v="Granel"/>
    <s v="E001"/>
    <x v="1"/>
    <d v="1899-12-30T00:32:47"/>
    <d v="1899-12-30T00:32:45"/>
    <n v="6"/>
    <x v="16"/>
    <x v="0"/>
    <x v="1"/>
    <n v="0"/>
    <n v="0"/>
    <s v="OK"/>
    <s v="Granel"/>
    <x v="0"/>
    <n v="0"/>
    <s v="F. NIEBLA"/>
    <s v="A"/>
    <d v="1899-12-30T00:00:02"/>
    <d v="1899-12-30T00:00:02"/>
    <s v="OK"/>
    <m/>
    <m/>
    <d v="1899-12-30T00:00:00"/>
    <d v="1899-12-30T00:32:47"/>
    <n v="2"/>
    <d v="1899-12-30T00:00:02"/>
    <n v="32.783333333328038"/>
    <n v="7"/>
    <s v="Si"/>
  </r>
  <r>
    <s v="CSNB"/>
    <s v="2024025581"/>
    <x v="0"/>
    <s v="ER7913BBH"/>
    <s v="E0897HWR"/>
    <d v="2024-12-23T00:00:00"/>
    <m/>
    <s v="1782"/>
    <x v="46"/>
    <s v="PA"/>
    <s v="S1"/>
    <m/>
    <d v="2024-12-23T00:00:00"/>
    <d v="1899-12-30T06:50:54"/>
    <d v="2024-12-23T00:00:00"/>
    <d v="1899-12-30T06:50:55"/>
    <d v="2024-12-23T00:00:00"/>
    <d v="1899-12-30T07:32:52"/>
    <x v="0"/>
    <s v="RFCPI"/>
    <s v="7001180733"/>
    <s v="FBO"/>
    <d v="1899-12-30T00:41:58"/>
    <d v="1899-12-30T00:41:57"/>
    <d v="1899-12-30T00:00:01"/>
    <s v="Granel"/>
    <s v="E001"/>
    <x v="2"/>
    <d v="1899-12-30T00:41:58"/>
    <d v="1899-12-30T00:41:57"/>
    <n v="6"/>
    <x v="16"/>
    <x v="0"/>
    <x v="1"/>
    <n v="0"/>
    <n v="0"/>
    <s v="OK"/>
    <s v="Granel"/>
    <x v="0"/>
    <n v="0"/>
    <s v="F. NIEBLA"/>
    <s v="A"/>
    <d v="1899-12-30T00:00:01"/>
    <d v="1899-12-30T00:00:01"/>
    <s v="OK"/>
    <m/>
    <m/>
    <d v="1899-12-30T00:00:00"/>
    <d v="1899-12-30T00:41:58"/>
    <n v="2"/>
    <d v="1899-12-30T00:00:01"/>
    <n v="41.966666666668857"/>
    <n v="7"/>
    <s v="Si"/>
  </r>
  <r>
    <s v="CSNB"/>
    <s v="2024025586"/>
    <x v="0"/>
    <s v="ER6360BBH"/>
    <s v="E5728KFK"/>
    <d v="2024-12-23T00:00:00"/>
    <m/>
    <s v="837"/>
    <x v="48"/>
    <s v="PA"/>
    <s v="S6"/>
    <m/>
    <d v="2024-12-23T00:00:00"/>
    <d v="1899-12-30T07:42:33"/>
    <d v="2024-12-23T00:00:00"/>
    <d v="1899-12-30T07:42:37"/>
    <d v="2024-12-23T00:00:00"/>
    <d v="1899-12-30T08:16:06"/>
    <x v="0"/>
    <s v="RFCPI"/>
    <s v="7001180735"/>
    <s v="FBO"/>
    <d v="1899-12-30T00:33:33"/>
    <d v="1899-12-30T00:33:29"/>
    <d v="1899-12-30T00:00:04"/>
    <s v="Granel"/>
    <s v="E001"/>
    <x v="2"/>
    <d v="1899-12-30T00:33:33"/>
    <d v="1899-12-30T00:33:29"/>
    <n v="7"/>
    <x v="16"/>
    <x v="0"/>
    <x v="1"/>
    <n v="0"/>
    <n v="0"/>
    <s v="OK"/>
    <s v="Granel"/>
    <x v="0"/>
    <n v="0"/>
    <s v="F. NIEBLA"/>
    <s v="A"/>
    <d v="1899-12-30T00:00:04"/>
    <d v="1899-12-30T00:00:04"/>
    <s v="OK"/>
    <m/>
    <m/>
    <d v="1899-12-30T00:00:00"/>
    <d v="1899-12-30T00:33:33"/>
    <n v="2"/>
    <d v="1899-12-30T00:00:04"/>
    <n v="33.549999999998448"/>
    <n v="8"/>
    <s v="Si"/>
  </r>
  <r>
    <s v="CSNB"/>
    <s v="2024025587"/>
    <x v="0"/>
    <s v="ER8999BBC"/>
    <s v="E3201JTT"/>
    <d v="2024-12-23T00:00:00"/>
    <m/>
    <s v="1782"/>
    <x v="46"/>
    <s v="PA"/>
    <s v="S1"/>
    <m/>
    <d v="2024-12-23T00:00:00"/>
    <d v="1899-12-30T08:00:25"/>
    <d v="2024-12-23T00:00:00"/>
    <d v="1899-12-30T08:00:27"/>
    <d v="2024-12-23T00:00:00"/>
    <d v="1899-12-30T08:32:08"/>
    <x v="0"/>
    <s v="RFCPI"/>
    <s v="7001180736"/>
    <s v="FBO"/>
    <d v="1899-12-30T00:31:43"/>
    <d v="1899-12-30T00:31:41"/>
    <d v="1899-12-30T00:00:02"/>
    <s v="Granel"/>
    <s v="E001"/>
    <x v="2"/>
    <d v="1899-12-30T00:31:43"/>
    <d v="1899-12-30T00:31:41"/>
    <n v="8"/>
    <x v="16"/>
    <x v="0"/>
    <x v="1"/>
    <n v="0"/>
    <n v="0"/>
    <s v="OK"/>
    <s v="Granel"/>
    <x v="0"/>
    <n v="0"/>
    <s v="F. NIEBLA"/>
    <s v="A"/>
    <d v="1899-12-30T00:00:02"/>
    <d v="1899-12-30T00:00:02"/>
    <s v="OK"/>
    <m/>
    <m/>
    <d v="1899-12-30T00:00:00"/>
    <d v="1899-12-30T00:31:43"/>
    <n v="2"/>
    <d v="1899-12-30T00:00:02"/>
    <n v="31.716666666662377"/>
    <n v="8"/>
    <s v="Si"/>
  </r>
  <r>
    <s v="CSNB"/>
    <s v="2024025588"/>
    <x v="0"/>
    <s v="ER1551BBJ"/>
    <s v="E2015JDV"/>
    <d v="2024-12-23T00:00:00"/>
    <m/>
    <s v="837"/>
    <x v="48"/>
    <s v="PA"/>
    <s v="S6"/>
    <m/>
    <d v="2024-12-23T00:00:00"/>
    <d v="1899-12-30T08:12:46"/>
    <d v="2024-12-23T00:00:00"/>
    <d v="1899-12-30T08:12:47"/>
    <d v="2024-12-23T00:00:00"/>
    <d v="1899-12-30T08:37:18"/>
    <x v="0"/>
    <s v="RFCPI"/>
    <s v="7001180737"/>
    <s v="FBO"/>
    <d v="1899-12-30T00:24:32"/>
    <d v="1899-12-30T00:24:31"/>
    <d v="1899-12-30T00:00:01"/>
    <s v="Granel"/>
    <s v="E001"/>
    <x v="2"/>
    <d v="1899-12-30T00:24:32"/>
    <d v="1899-12-30T00:24:31"/>
    <n v="8"/>
    <x v="16"/>
    <x v="0"/>
    <x v="1"/>
    <n v="0"/>
    <n v="0"/>
    <s v="OK"/>
    <s v="Granel"/>
    <x v="0"/>
    <n v="0"/>
    <s v="F. NIEBLA"/>
    <s v="A"/>
    <d v="1899-12-30T00:00:01"/>
    <d v="1899-12-30T00:00:01"/>
    <s v="OK"/>
    <m/>
    <m/>
    <d v="1899-12-30T00:00:00"/>
    <d v="1899-12-30T00:24:32"/>
    <n v="2"/>
    <d v="1899-12-30T00:00:01"/>
    <n v="24.533333333337541"/>
    <n v="8"/>
    <s v="Si"/>
  </r>
  <r>
    <s v="CSNB"/>
    <s v="2024025589"/>
    <x v="0"/>
    <s v="ER9375BBM"/>
    <s v="E7637JSC"/>
    <d v="2024-12-23T00:00:00"/>
    <m/>
    <s v="837"/>
    <x v="48"/>
    <s v="PA"/>
    <s v="S6"/>
    <m/>
    <d v="2024-12-23T00:00:00"/>
    <d v="1899-12-30T08:17:54"/>
    <d v="2024-12-23T00:00:00"/>
    <d v="1899-12-30T08:17:55"/>
    <d v="2024-12-23T00:00:00"/>
    <d v="1899-12-30T09:00:26"/>
    <x v="0"/>
    <s v="RFCPI"/>
    <s v="7001180738"/>
    <s v="FBO"/>
    <d v="1899-12-30T00:42:32"/>
    <d v="1899-12-30T00:42:31"/>
    <d v="1899-12-30T00:00:01"/>
    <s v="Granel"/>
    <s v="E001"/>
    <x v="2"/>
    <d v="1899-12-30T00:42:32"/>
    <d v="1899-12-30T00:42:31"/>
    <n v="8"/>
    <x v="16"/>
    <x v="0"/>
    <x v="1"/>
    <n v="0"/>
    <n v="0"/>
    <s v="OK"/>
    <s v="Granel"/>
    <x v="0"/>
    <n v="0"/>
    <s v="F. NIEBLA"/>
    <s v="A"/>
    <d v="1899-12-30T00:00:01"/>
    <d v="1899-12-30T00:00:01"/>
    <s v="OK"/>
    <m/>
    <m/>
    <d v="1899-12-30T00:00:00"/>
    <d v="1899-12-30T00:42:32"/>
    <n v="2"/>
    <d v="1899-12-30T00:00:01"/>
    <n v="42.533333333337637"/>
    <n v="9"/>
    <s v="Si"/>
  </r>
  <r>
    <s v="CSNB"/>
    <s v="2024025590"/>
    <x v="0"/>
    <s v="ER5318BBG"/>
    <s v="E8935JMP"/>
    <d v="2024-12-23T00:00:00"/>
    <m/>
    <s v="837"/>
    <x v="48"/>
    <s v="PA"/>
    <s v="S6"/>
    <m/>
    <d v="2024-12-23T00:00:00"/>
    <d v="1899-12-30T08:52:13"/>
    <d v="2024-12-23T00:00:00"/>
    <d v="1899-12-30T08:52:14"/>
    <d v="2024-12-23T00:00:00"/>
    <d v="1899-12-30T09:20:58"/>
    <x v="0"/>
    <s v="RFCPI"/>
    <s v="7001180739"/>
    <s v="FBO"/>
    <d v="1899-12-30T00:28:45"/>
    <d v="1899-12-30T00:28:44"/>
    <d v="1899-12-30T00:00:01"/>
    <s v="Granel"/>
    <s v="E001"/>
    <x v="2"/>
    <d v="1899-12-30T00:28:45"/>
    <d v="1899-12-30T00:28:44"/>
    <n v="8"/>
    <x v="16"/>
    <x v="0"/>
    <x v="1"/>
    <n v="0"/>
    <n v="0"/>
    <s v="OK"/>
    <s v="Granel"/>
    <x v="0"/>
    <n v="0"/>
    <s v="F. NIEBLA"/>
    <s v="A"/>
    <d v="1899-12-30T00:00:01"/>
    <d v="1899-12-30T00:00:01"/>
    <s v="OK"/>
    <m/>
    <m/>
    <d v="1899-12-30T00:00:00"/>
    <d v="1899-12-30T00:28:45"/>
    <n v="2"/>
    <d v="1899-12-30T00:00:01"/>
    <n v="28.750000000003133"/>
    <n v="9"/>
    <s v="Si"/>
  </r>
  <r>
    <s v="CSNB"/>
    <s v="2024025591"/>
    <x v="0"/>
    <s v="ER3237BCD"/>
    <s v="E9402GGZ"/>
    <d v="2024-12-23T00:00:00"/>
    <m/>
    <s v="1782"/>
    <x v="46"/>
    <s v="PA"/>
    <s v="S1"/>
    <m/>
    <d v="2024-12-23T00:00:00"/>
    <d v="1899-12-30T09:09:38"/>
    <d v="2024-12-23T00:00:00"/>
    <d v="1899-12-30T09:09:41"/>
    <d v="2024-12-23T00:00:00"/>
    <d v="1899-12-30T09:38:14"/>
    <x v="0"/>
    <s v="RFCPI"/>
    <s v="7001180740"/>
    <s v="FBO"/>
    <d v="1899-12-30T00:28:36"/>
    <d v="1899-12-30T00:28:33"/>
    <d v="1899-12-30T00:00:03"/>
    <s v="Granel"/>
    <s v="E001"/>
    <x v="2"/>
    <d v="1899-12-30T00:28:36"/>
    <d v="1899-12-30T00:28:33"/>
    <n v="9"/>
    <x v="16"/>
    <x v="0"/>
    <x v="1"/>
    <n v="0"/>
    <n v="0"/>
    <s v="OK"/>
    <s v="Granel"/>
    <x v="0"/>
    <n v="0"/>
    <s v="F. NIEBLA"/>
    <s v="A"/>
    <d v="1899-12-30T00:00:03"/>
    <d v="1899-12-30T00:00:03"/>
    <s v="OK"/>
    <m/>
    <m/>
    <d v="1899-12-30T00:00:00"/>
    <d v="1899-12-30T00:28:36"/>
    <n v="2"/>
    <d v="1899-12-30T00:00:03"/>
    <n v="28.600000000012784"/>
    <n v="9"/>
    <s v="Si"/>
  </r>
  <r>
    <s v="CSNB"/>
    <s v="2024025592"/>
    <x v="0"/>
    <s v="ER2775BBR"/>
    <s v="E4544MKW"/>
    <d v="2024-12-23T00:00:00"/>
    <m/>
    <s v="1782"/>
    <x v="46"/>
    <s v="PA"/>
    <s v="S1"/>
    <m/>
    <d v="2024-12-23T00:00:00"/>
    <d v="1899-12-30T09:11:01"/>
    <d v="2024-12-23T00:00:00"/>
    <d v="1899-12-30T09:11:02"/>
    <d v="2024-12-23T00:00:00"/>
    <d v="1899-12-30T09:56:27"/>
    <x v="0"/>
    <s v="RFCPI"/>
    <s v="7001180741"/>
    <s v="FBO"/>
    <d v="1899-12-30T00:45:26"/>
    <d v="1899-12-30T00:45:25"/>
    <d v="1899-12-30T00:00:01"/>
    <s v="Granel"/>
    <s v="E001"/>
    <x v="2"/>
    <d v="1899-12-30T00:45:26"/>
    <d v="1899-12-30T00:45:25"/>
    <n v="9"/>
    <x v="16"/>
    <x v="0"/>
    <x v="1"/>
    <n v="0"/>
    <n v="0"/>
    <s v="OK"/>
    <s v="Granel"/>
    <x v="0"/>
    <n v="0"/>
    <s v="F. NIEBLA"/>
    <s v="B"/>
    <d v="1899-12-30T00:00:01"/>
    <d v="1899-12-30T00:00:01"/>
    <s v="OK"/>
    <m/>
    <m/>
    <d v="1899-12-30T00:00:00"/>
    <d v="1899-12-30T00:45:26"/>
    <n v="2"/>
    <d v="1899-12-30T00:00:01"/>
    <n v="45.433333333339206"/>
    <n v="9"/>
    <s v="No"/>
  </r>
  <r>
    <s v="CSNB"/>
    <s v="2024025593"/>
    <x v="0"/>
    <s v="ER4642BBY"/>
    <s v="E9980KJB"/>
    <d v="2024-12-23T00:00:00"/>
    <m/>
    <s v="1782"/>
    <x v="46"/>
    <s v="PA"/>
    <s v="S1"/>
    <m/>
    <d v="2024-12-23T00:00:00"/>
    <d v="1899-12-30T09:33:38"/>
    <d v="2024-12-23T00:00:00"/>
    <d v="1899-12-30T09:33:38"/>
    <d v="2024-12-23T00:00:00"/>
    <d v="1899-12-30T10:25:31"/>
    <x v="0"/>
    <s v="RFCPI"/>
    <s v="7001180742"/>
    <s v="FBO"/>
    <d v="1899-12-30T00:51:53"/>
    <d v="1899-12-30T00:51:53"/>
    <d v="1899-12-30T00:00:00"/>
    <s v="Granel"/>
    <s v="E001"/>
    <x v="2"/>
    <d v="1899-12-30T00:51:53"/>
    <d v="1899-12-30T00:51:53"/>
    <n v="9"/>
    <x v="16"/>
    <x v="0"/>
    <x v="1"/>
    <n v="0"/>
    <n v="0"/>
    <s v="OK"/>
    <s v="Granel"/>
    <x v="0"/>
    <n v="0"/>
    <s v="F. NIEBLA"/>
    <s v="B"/>
    <d v="1899-12-30T00:00:00"/>
    <d v="1899-12-30T00:00:00"/>
    <s v="OK"/>
    <m/>
    <m/>
    <d v="1899-12-30T00:00:00"/>
    <d v="1899-12-30T00:51:53"/>
    <n v="2"/>
    <d v="1899-12-30T00:00:00"/>
    <n v="51.883333333329581"/>
    <n v="10"/>
    <s v="No"/>
  </r>
  <r>
    <s v="CSNB"/>
    <s v="2024025594"/>
    <x v="0"/>
    <s v="ER4666BBY"/>
    <s v="E6663JLK"/>
    <d v="2024-12-23T00:00:00"/>
    <m/>
    <s v="1782"/>
    <x v="46"/>
    <s v="PA"/>
    <s v="S1"/>
    <m/>
    <d v="2024-12-23T00:00:00"/>
    <d v="1899-12-30T09:35:39"/>
    <d v="2024-12-23T00:00:00"/>
    <d v="1899-12-30T09:35:40"/>
    <d v="2024-12-23T00:00:00"/>
    <d v="1899-12-30T10:43:58"/>
    <x v="0"/>
    <s v="RFCPI"/>
    <s v="7001180743"/>
    <s v="FBO"/>
    <d v="1899-12-30T01:08:19"/>
    <d v="1899-12-30T01:08:18"/>
    <d v="1899-12-30T00:00:01"/>
    <s v="Granel"/>
    <s v="E001"/>
    <x v="2"/>
    <d v="1899-12-30T01:08:19"/>
    <d v="1899-12-30T01:08:18"/>
    <n v="9"/>
    <x v="16"/>
    <x v="0"/>
    <x v="1"/>
    <n v="0"/>
    <n v="0"/>
    <s v="OK"/>
    <s v="Granel"/>
    <x v="0"/>
    <n v="0"/>
    <s v="F. NIEBLA"/>
    <s v="B"/>
    <d v="1899-12-30T00:00:01"/>
    <d v="1899-12-30T00:00:01"/>
    <s v="OK"/>
    <m/>
    <m/>
    <d v="1899-12-30T00:00:00"/>
    <d v="1899-12-30T01:08:19"/>
    <n v="2"/>
    <d v="1899-12-30T00:00:01"/>
    <n v="68.316666666667217"/>
    <n v="10"/>
    <s v="No"/>
  </r>
  <r>
    <s v="CSNB"/>
    <s v="2024025596"/>
    <x v="0"/>
    <s v="ER2862BCZ"/>
    <s v="E7117LMM"/>
    <d v="2024-12-23T00:00:00"/>
    <m/>
    <s v="3312"/>
    <x v="51"/>
    <s v="PA"/>
    <s v="PA"/>
    <m/>
    <d v="2024-12-23T00:00:00"/>
    <d v="1899-12-30T10:13:30"/>
    <d v="2024-12-23T00:00:00"/>
    <d v="1899-12-30T10:13:33"/>
    <d v="2024-12-23T00:00:00"/>
    <d v="1899-12-30T10:48:34"/>
    <x v="0"/>
    <s v="RFCPI"/>
    <s v="7001180744"/>
    <s v="EXW"/>
    <d v="1899-12-30T00:35:04"/>
    <d v="1899-12-30T00:35:01"/>
    <d v="1899-12-30T00:00:03"/>
    <s v="Ensacado"/>
    <s v="E002"/>
    <x v="1"/>
    <d v="1899-12-30T00:35:04"/>
    <d v="1899-12-30T00:35:01"/>
    <n v="10"/>
    <x v="16"/>
    <x v="0"/>
    <x v="2"/>
    <n v="0"/>
    <n v="0"/>
    <s v="OK"/>
    <s v="Ensacado"/>
    <x v="0"/>
    <n v="0"/>
    <s v="F. NIEBLA"/>
    <s v="A"/>
    <d v="1899-12-30T00:00:03"/>
    <d v="1899-12-30T00:00:03"/>
    <s v="OK"/>
    <m/>
    <m/>
    <d v="1899-12-30T00:00:00"/>
    <d v="1899-12-30T00:35:04"/>
    <n v="2"/>
    <d v="1899-12-30T00:00:03"/>
    <n v="35.06666666666402"/>
    <n v="10"/>
    <s v="Si"/>
  </r>
  <r>
    <s v="CSNB"/>
    <s v="2024025597"/>
    <x v="0"/>
    <s v="ER7913BBH"/>
    <s v="E0897HWR"/>
    <d v="2024-12-23T00:00:00"/>
    <m/>
    <s v="1782"/>
    <x v="46"/>
    <s v="PA"/>
    <s v="S1"/>
    <m/>
    <d v="2024-12-23T00:00:00"/>
    <d v="1899-12-30T10:27:56"/>
    <d v="2024-12-23T00:00:00"/>
    <d v="1899-12-30T10:27:57"/>
    <d v="2024-12-23T00:00:00"/>
    <d v="1899-12-30T11:07:28"/>
    <x v="0"/>
    <s v="RFCPI"/>
    <s v="7001180745"/>
    <s v="FBO"/>
    <d v="1899-12-30T00:39:32"/>
    <d v="1899-12-30T00:39:31"/>
    <d v="1899-12-30T00:00:01"/>
    <s v="Granel"/>
    <s v="E001"/>
    <x v="2"/>
    <d v="1899-12-30T00:39:32"/>
    <d v="1899-12-30T00:39:31"/>
    <n v="10"/>
    <x v="16"/>
    <x v="0"/>
    <x v="1"/>
    <n v="0"/>
    <n v="0"/>
    <s v="OK"/>
    <s v="Granel"/>
    <x v="0"/>
    <n v="0"/>
    <s v="F. NIEBLA"/>
    <s v="A"/>
    <d v="1899-12-30T00:00:01"/>
    <d v="1899-12-30T00:00:01"/>
    <s v="OK"/>
    <m/>
    <m/>
    <d v="1899-12-30T00:00:00"/>
    <d v="1899-12-30T00:39:32"/>
    <n v="2"/>
    <d v="1899-12-30T00:00:01"/>
    <n v="39.533333333342362"/>
    <n v="11"/>
    <s v="Si"/>
  </r>
  <r>
    <s v="CSNB"/>
    <s v="2024025598"/>
    <x v="0"/>
    <s v="E1154JWB"/>
    <s v="ER7683BCC"/>
    <d v="2024-12-23T00:00:00"/>
    <m/>
    <s v="1782"/>
    <x v="46"/>
    <s v="PA"/>
    <s v="S1"/>
    <m/>
    <d v="2024-12-23T00:00:00"/>
    <d v="1899-12-30T10:30:58"/>
    <d v="2024-12-23T00:00:00"/>
    <d v="1899-12-30T10:30:59"/>
    <d v="2024-12-23T00:00:00"/>
    <d v="1899-12-30T11:21:16"/>
    <x v="0"/>
    <s v="RFCPI"/>
    <s v="7001180746"/>
    <s v="EXW"/>
    <d v="1899-12-30T00:50:18"/>
    <d v="1899-12-30T00:50:17"/>
    <d v="1899-12-30T00:00:01"/>
    <s v="Granel"/>
    <s v="E001"/>
    <x v="1"/>
    <d v="1899-12-30T00:50:18"/>
    <d v="1899-12-30T00:50:17"/>
    <n v="10"/>
    <x v="16"/>
    <x v="0"/>
    <x v="1"/>
    <n v="0"/>
    <n v="0"/>
    <s v="OK"/>
    <s v="Granel"/>
    <x v="0"/>
    <n v="0"/>
    <s v="F. NIEBLA"/>
    <s v="B"/>
    <d v="1899-12-30T00:00:01"/>
    <d v="1899-12-30T00:00:01"/>
    <s v="OK"/>
    <m/>
    <m/>
    <d v="1899-12-30T00:00:00"/>
    <d v="1899-12-30T00:50:18"/>
    <n v="2"/>
    <d v="1899-12-30T00:00:01"/>
    <n v="50.299999999992032"/>
    <n v="11"/>
    <s v="No"/>
  </r>
  <r>
    <s v="CSNB"/>
    <s v="2024025599"/>
    <x v="0"/>
    <s v="ER9926BCC"/>
    <s v="E3616JTZ"/>
    <d v="2024-12-23T00:00:00"/>
    <m/>
    <s v="1782"/>
    <x v="46"/>
    <s v="PA"/>
    <s v="S1"/>
    <m/>
    <d v="2024-12-23T00:00:00"/>
    <d v="1899-12-30T10:38:29"/>
    <d v="2024-12-23T00:00:00"/>
    <d v="1899-12-30T10:38:30"/>
    <d v="2024-12-23T00:00:00"/>
    <d v="1899-12-30T11:24:23"/>
    <x v="0"/>
    <s v="RFCPI"/>
    <s v="7001180747"/>
    <s v="FBO"/>
    <d v="1899-12-30T00:45:54"/>
    <d v="1899-12-30T00:45:53"/>
    <d v="1899-12-30T00:00:01"/>
    <s v="Granel"/>
    <s v="E001"/>
    <x v="2"/>
    <d v="1899-12-30T00:45:54"/>
    <d v="1899-12-30T00:45:53"/>
    <n v="10"/>
    <x v="16"/>
    <x v="0"/>
    <x v="1"/>
    <n v="0"/>
    <n v="0"/>
    <s v="OK"/>
    <s v="Granel"/>
    <x v="0"/>
    <n v="0"/>
    <s v="F. NIEBLA"/>
    <s v="B"/>
    <d v="1899-12-30T00:00:01"/>
    <d v="1899-12-30T00:00:01"/>
    <s v="OK"/>
    <m/>
    <m/>
    <d v="1899-12-30T00:00:00"/>
    <d v="1899-12-30T00:45:54"/>
    <n v="2"/>
    <d v="1899-12-30T00:00:01"/>
    <n v="45.899999999999977"/>
    <n v="11"/>
    <s v="No"/>
  </r>
  <r>
    <s v="CSNB"/>
    <s v="2024025601"/>
    <x v="0"/>
    <s v="ER9517BBK"/>
    <s v="E4598JTV"/>
    <d v="2024-12-23T00:00:00"/>
    <m/>
    <s v="837"/>
    <x v="48"/>
    <s v="PA"/>
    <s v="S6"/>
    <m/>
    <d v="2024-12-23T00:00:00"/>
    <d v="1899-12-30T10:42:56"/>
    <d v="2024-12-23T00:00:00"/>
    <d v="1899-12-30T10:42:57"/>
    <d v="2024-12-23T00:00:00"/>
    <d v="1899-12-30T11:30:13"/>
    <x v="0"/>
    <s v="RFCPI"/>
    <s v="7001180748"/>
    <s v="FBO"/>
    <d v="1899-12-30T00:47:17"/>
    <d v="1899-12-30T00:47:16"/>
    <d v="1899-12-30T00:00:01"/>
    <s v="Granel"/>
    <s v="E001"/>
    <x v="2"/>
    <d v="1899-12-30T00:47:17"/>
    <d v="1899-12-30T00:47:16"/>
    <n v="10"/>
    <x v="16"/>
    <x v="0"/>
    <x v="1"/>
    <n v="0"/>
    <n v="0"/>
    <s v="OK"/>
    <s v="Granel"/>
    <x v="0"/>
    <n v="0"/>
    <s v="F. NIEBLA"/>
    <s v="B"/>
    <d v="1899-12-30T00:00:01"/>
    <d v="1899-12-30T00:00:01"/>
    <s v="OK"/>
    <m/>
    <m/>
    <d v="1899-12-30T00:00:00"/>
    <d v="1899-12-30T00:47:17"/>
    <n v="2"/>
    <d v="1899-12-30T00:00:01"/>
    <n v="47.28333333333606"/>
    <n v="11"/>
    <s v="No"/>
  </r>
  <r>
    <s v="CSNB"/>
    <s v="2024025600"/>
    <x v="0"/>
    <s v="ER9375BBM"/>
    <s v="E7637JSC"/>
    <d v="2024-12-23T00:00:00"/>
    <m/>
    <s v="1782"/>
    <x v="46"/>
    <s v="PA"/>
    <s v="S1"/>
    <m/>
    <d v="2024-12-23T00:00:00"/>
    <d v="1899-12-30T10:39:56"/>
    <d v="2024-12-23T00:00:00"/>
    <d v="1899-12-30T10:39:58"/>
    <d v="2024-12-23T00:00:00"/>
    <d v="1899-12-30T11:42:58"/>
    <x v="0"/>
    <s v="RFCPI"/>
    <s v="7001180749"/>
    <s v="FBO"/>
    <d v="1899-12-30T01:03:02"/>
    <d v="1899-12-30T01:03:00"/>
    <d v="1899-12-30T00:00:02"/>
    <s v="Granel"/>
    <s v="E001"/>
    <x v="2"/>
    <d v="1899-12-30T01:03:02"/>
    <d v="1899-12-30T01:03:00"/>
    <n v="10"/>
    <x v="16"/>
    <x v="0"/>
    <x v="1"/>
    <n v="0"/>
    <n v="0"/>
    <s v="OK"/>
    <s v="Granel"/>
    <x v="0"/>
    <n v="0"/>
    <s v="F. NIEBLA"/>
    <s v="B"/>
    <d v="1899-12-30T00:00:02"/>
    <d v="1899-12-30T00:00:02"/>
    <s v="OK"/>
    <m/>
    <m/>
    <d v="1899-12-30T00:00:00"/>
    <d v="1899-12-30T01:03:02"/>
    <n v="2"/>
    <d v="1899-12-30T00:00:02"/>
    <n v="63.033333333336046"/>
    <n v="11"/>
    <s v="No"/>
  </r>
  <r>
    <s v="CSNB"/>
    <s v="2024025605"/>
    <x v="0"/>
    <s v="ER7243BBJ"/>
    <s v="E1460JJJ"/>
    <d v="2024-12-23T00:00:00"/>
    <m/>
    <s v="2882"/>
    <x v="50"/>
    <s v="PA"/>
    <s v="PA"/>
    <m/>
    <d v="2024-12-23T00:00:00"/>
    <d v="1899-12-30T11:14:59"/>
    <d v="2024-12-23T00:00:00"/>
    <d v="1899-12-30T11:15:03"/>
    <d v="2024-12-23T00:00:00"/>
    <d v="1899-12-30T11:50:12"/>
    <x v="0"/>
    <s v="RFCPI"/>
    <s v="7001180750"/>
    <s v="EXW"/>
    <d v="1899-12-30T00:35:13"/>
    <d v="1899-12-30T00:35:09"/>
    <d v="1899-12-30T00:00:04"/>
    <s v="Ensacado"/>
    <s v="E002"/>
    <x v="1"/>
    <d v="1899-12-30T00:35:13"/>
    <d v="1899-12-30T00:35:09"/>
    <n v="11"/>
    <x v="16"/>
    <x v="0"/>
    <x v="2"/>
    <n v="0"/>
    <n v="0"/>
    <s v="OK"/>
    <s v="Ensacado"/>
    <x v="0"/>
    <n v="0"/>
    <s v="F. NIEBLA"/>
    <s v="A"/>
    <d v="1899-12-30T00:00:04"/>
    <d v="1899-12-30T00:00:04"/>
    <s v="OK"/>
    <m/>
    <m/>
    <d v="1899-12-30T00:00:00"/>
    <d v="1899-12-30T00:35:13"/>
    <n v="2"/>
    <d v="1899-12-30T00:00:04"/>
    <n v="35.216666666654369"/>
    <n v="11"/>
    <s v="Si"/>
  </r>
  <r>
    <s v="CSNB"/>
    <s v="2024025603"/>
    <x v="0"/>
    <s v="ECO02603R"/>
    <s v="E2222JCW"/>
    <d v="2024-12-23T00:00:00"/>
    <m/>
    <s v="1782"/>
    <x v="46"/>
    <s v="PA"/>
    <s v="S1"/>
    <m/>
    <d v="2024-12-23T00:00:00"/>
    <d v="1899-12-30T10:54:47"/>
    <d v="2024-12-23T00:00:00"/>
    <d v="1899-12-30T10:54:48"/>
    <d v="2024-12-23T00:00:00"/>
    <d v="1899-12-30T11:56:50"/>
    <x v="0"/>
    <s v="RFCPI"/>
    <s v="7001180751"/>
    <s v="FBO"/>
    <d v="1899-12-30T01:02:03"/>
    <d v="1899-12-30T01:02:02"/>
    <d v="1899-12-30T00:00:01"/>
    <s v="Granel"/>
    <s v="E001"/>
    <x v="2"/>
    <d v="1899-12-30T01:02:03"/>
    <d v="1899-12-30T01:02:02"/>
    <n v="10"/>
    <x v="16"/>
    <x v="0"/>
    <x v="1"/>
    <n v="0"/>
    <n v="0"/>
    <s v="OK"/>
    <s v="Granel"/>
    <x v="0"/>
    <n v="0"/>
    <s v="F. NIEBLA"/>
    <s v="B"/>
    <d v="1899-12-30T00:00:01"/>
    <d v="1899-12-30T00:00:01"/>
    <s v="OK"/>
    <m/>
    <m/>
    <d v="1899-12-30T00:00:00"/>
    <d v="1899-12-30T01:02:03"/>
    <n v="2"/>
    <d v="1899-12-30T00:00:01"/>
    <n v="62.050000000003223"/>
    <n v="11"/>
    <s v="No"/>
  </r>
  <r>
    <s v="CSNB"/>
    <s v="2024025602"/>
    <x v="0"/>
    <s v="E4531FVN"/>
    <s v="ER0328BBM"/>
    <d v="2024-12-23T00:00:00"/>
    <m/>
    <s v="1782"/>
    <x v="46"/>
    <s v="PA"/>
    <s v="S1"/>
    <m/>
    <d v="2024-12-23T00:00:00"/>
    <d v="1899-12-30T10:51:38"/>
    <d v="2024-12-23T00:00:00"/>
    <d v="1899-12-30T10:51:41"/>
    <d v="2024-12-23T00:00:00"/>
    <d v="1899-12-30T12:02:19"/>
    <x v="0"/>
    <s v="RFCPI"/>
    <s v="7001180752"/>
    <s v="EXW"/>
    <d v="1899-12-30T01:10:41"/>
    <d v="1899-12-30T01:10:38"/>
    <d v="1899-12-30T00:00:03"/>
    <s v="Granel"/>
    <s v="E001"/>
    <x v="1"/>
    <d v="1899-12-30T01:10:41"/>
    <d v="1899-12-30T01:10:38"/>
    <n v="10"/>
    <x v="16"/>
    <x v="0"/>
    <x v="1"/>
    <n v="0"/>
    <n v="0"/>
    <s v="OK"/>
    <s v="Granel"/>
    <x v="0"/>
    <n v="0"/>
    <s v="F. NIEBLA"/>
    <s v="B"/>
    <d v="1899-12-30T00:00:03"/>
    <d v="1899-12-30T00:00:03"/>
    <s v="OK"/>
    <m/>
    <m/>
    <d v="1899-12-30T00:00:00"/>
    <d v="1899-12-30T01:10:41"/>
    <n v="2"/>
    <d v="1899-12-30T00:00:03"/>
    <n v="70.683333333335966"/>
    <n v="12"/>
    <s v="No"/>
  </r>
  <r>
    <s v="CSNB"/>
    <s v="2024025606"/>
    <x v="0"/>
    <s v="ER1917BBX"/>
    <s v="E9349KRP"/>
    <d v="2024-12-23T00:00:00"/>
    <m/>
    <s v="837"/>
    <x v="48"/>
    <s v="PA"/>
    <s v="S6"/>
    <m/>
    <d v="2024-12-23T00:00:00"/>
    <d v="1899-12-30T11:33:41"/>
    <d v="2024-12-23T00:00:00"/>
    <d v="1899-12-30T11:33:43"/>
    <d v="2024-12-23T00:00:00"/>
    <d v="1899-12-30T12:05:32"/>
    <x v="0"/>
    <s v="RFCPI"/>
    <s v="7001180753"/>
    <s v="EXW"/>
    <d v="1899-12-30T00:31:51"/>
    <d v="1899-12-30T00:31:49"/>
    <d v="1899-12-30T00:00:02"/>
    <s v="Granel"/>
    <s v="E001"/>
    <x v="1"/>
    <d v="1899-12-30T00:31:51"/>
    <d v="1899-12-30T00:31:49"/>
    <n v="11"/>
    <x v="16"/>
    <x v="0"/>
    <x v="1"/>
    <n v="0"/>
    <n v="0"/>
    <s v="OK"/>
    <s v="Granel"/>
    <x v="0"/>
    <n v="0"/>
    <s v="F. NIEBLA"/>
    <s v="A"/>
    <d v="1899-12-30T00:00:02"/>
    <d v="1899-12-30T00:00:02"/>
    <s v="OK"/>
    <m/>
    <m/>
    <d v="1899-12-30T00:00:00"/>
    <d v="1899-12-30T00:31:51"/>
    <n v="2"/>
    <d v="1899-12-30T00:00:02"/>
    <n v="31.849999999992029"/>
    <n v="12"/>
    <s v="Si"/>
  </r>
  <r>
    <s v="CSNB"/>
    <s v="2024025607"/>
    <x v="0"/>
    <s v="ER8418BBZ"/>
    <s v="E5825KKS"/>
    <d v="2024-12-23T00:00:00"/>
    <m/>
    <s v="1782"/>
    <x v="46"/>
    <s v="PA"/>
    <s v="S1"/>
    <m/>
    <d v="2024-12-23T00:00:00"/>
    <d v="1899-12-30T11:54:13"/>
    <d v="2024-12-23T00:00:00"/>
    <d v="1899-12-30T11:54:14"/>
    <d v="2024-12-23T00:00:00"/>
    <d v="1899-12-30T12:23:53"/>
    <x v="0"/>
    <s v="RFCPI"/>
    <s v="7001180754"/>
    <s v="FBO"/>
    <d v="1899-12-30T00:29:40"/>
    <d v="1899-12-30T00:29:39"/>
    <d v="1899-12-30T00:00:01"/>
    <s v="Granel"/>
    <s v="E001"/>
    <x v="2"/>
    <d v="1899-12-30T00:29:40"/>
    <d v="1899-12-30T00:29:39"/>
    <n v="11"/>
    <x v="16"/>
    <x v="0"/>
    <x v="1"/>
    <n v="0"/>
    <n v="0"/>
    <s v="OK"/>
    <s v="Granel"/>
    <x v="0"/>
    <n v="0"/>
    <s v="F. NIEBLA"/>
    <s v="A"/>
    <d v="1899-12-30T00:00:01"/>
    <d v="1899-12-30T00:00:01"/>
    <s v="OK"/>
    <m/>
    <m/>
    <d v="1899-12-30T00:00:00"/>
    <d v="1899-12-30T00:29:40"/>
    <n v="2"/>
    <d v="1899-12-30T00:00:01"/>
    <n v="29.666666666663975"/>
    <n v="12"/>
    <s v="Si"/>
  </r>
  <r>
    <s v="CSNB"/>
    <s v="2024025608"/>
    <x v="0"/>
    <s v="ER5303BBT"/>
    <s v="E9842JGG"/>
    <d v="2024-12-23T00:00:00"/>
    <m/>
    <s v="1782"/>
    <x v="46"/>
    <s v="PA"/>
    <s v="S1"/>
    <m/>
    <d v="2024-12-23T00:00:00"/>
    <d v="1899-12-30T11:55:08"/>
    <d v="2024-12-23T00:00:00"/>
    <d v="1899-12-30T11:55:28"/>
    <d v="2024-12-23T00:00:00"/>
    <d v="1899-12-30T12:35:56"/>
    <x v="0"/>
    <s v="RFCPI"/>
    <s v="7001180755"/>
    <s v="FBO"/>
    <d v="1899-12-30T00:40:48"/>
    <d v="1899-12-30T00:40:28"/>
    <d v="1899-12-30T00:00:20"/>
    <s v="Granel"/>
    <s v="E001"/>
    <x v="2"/>
    <d v="1899-12-30T00:40:48"/>
    <d v="1899-12-30T00:40:28"/>
    <n v="11"/>
    <x v="16"/>
    <x v="0"/>
    <x v="1"/>
    <n v="0"/>
    <n v="0"/>
    <s v="OK"/>
    <s v="Granel"/>
    <x v="0"/>
    <n v="0"/>
    <s v="F. NIEBLA"/>
    <s v="A"/>
    <d v="1899-12-30T00:00:20"/>
    <d v="1899-12-30T00:00:20"/>
    <s v="OK"/>
    <m/>
    <m/>
    <d v="1899-12-30T00:00:00"/>
    <d v="1899-12-30T00:40:48"/>
    <n v="2"/>
    <d v="1899-12-30T00:00:20"/>
    <n v="40.799999999995187"/>
    <n v="12"/>
    <s v="Si"/>
  </r>
  <r>
    <s v="CSNB"/>
    <s v="2024025612"/>
    <x v="0"/>
    <s v="E6878LBJ"/>
    <s v="ER2114BBN"/>
    <d v="2024-12-23T00:00:00"/>
    <m/>
    <s v="837"/>
    <x v="48"/>
    <s v="PA"/>
    <s v="S6"/>
    <m/>
    <d v="2024-12-23T00:00:00"/>
    <d v="1899-12-30T12:13:32"/>
    <d v="2024-12-23T00:00:00"/>
    <d v="1899-12-30T12:13:43"/>
    <d v="2024-12-23T00:00:00"/>
    <d v="1899-12-30T12:41:10"/>
    <x v="0"/>
    <s v="RFCPI"/>
    <s v="7001180756"/>
    <s v="EXW"/>
    <d v="1899-12-30T00:27:38"/>
    <d v="1899-12-30T00:27:27"/>
    <d v="1899-12-30T00:00:11"/>
    <s v="Granel"/>
    <s v="E001"/>
    <x v="1"/>
    <d v="1899-12-30T00:27:38"/>
    <d v="1899-12-30T00:27:27"/>
    <n v="12"/>
    <x v="16"/>
    <x v="0"/>
    <x v="1"/>
    <n v="0"/>
    <n v="0"/>
    <s v="OK"/>
    <s v="Granel"/>
    <x v="0"/>
    <n v="0"/>
    <s v="F. NIEBLA"/>
    <s v="A"/>
    <d v="1899-12-30T00:00:11"/>
    <d v="1899-12-30T00:00:11"/>
    <s v="OK"/>
    <m/>
    <m/>
    <d v="1899-12-30T00:00:00"/>
    <d v="1899-12-30T00:27:38"/>
    <n v="2"/>
    <d v="1899-12-30T00:00:11"/>
    <n v="27.633333333326355"/>
    <n v="12"/>
    <s v="Si"/>
  </r>
  <r>
    <s v="CSNB"/>
    <s v="2024025609"/>
    <x v="0"/>
    <s v="ER5689BBD"/>
    <s v="E5397JZM"/>
    <d v="2024-12-23T00:00:00"/>
    <m/>
    <s v="1782"/>
    <x v="46"/>
    <s v="PA"/>
    <s v="S1"/>
    <m/>
    <d v="2024-12-23T00:00:00"/>
    <d v="1899-12-30T11:59:02"/>
    <d v="2024-12-23T00:00:00"/>
    <d v="1899-12-30T11:59:03"/>
    <d v="2024-12-23T00:00:00"/>
    <d v="1899-12-30T12:44:49"/>
    <x v="0"/>
    <s v="RFCPI"/>
    <s v="7001180757"/>
    <s v="FBO"/>
    <d v="1899-12-30T00:45:47"/>
    <d v="1899-12-30T00:45:46"/>
    <d v="1899-12-30T00:00:01"/>
    <s v="Granel"/>
    <s v="E001"/>
    <x v="2"/>
    <d v="1899-12-30T00:45:47"/>
    <d v="1899-12-30T00:45:46"/>
    <n v="11"/>
    <x v="16"/>
    <x v="0"/>
    <x v="1"/>
    <n v="0"/>
    <n v="0"/>
    <s v="OK"/>
    <s v="Granel"/>
    <x v="0"/>
    <n v="0"/>
    <s v="F. NIEBLA"/>
    <s v="B"/>
    <d v="1899-12-30T00:00:01"/>
    <d v="1899-12-30T00:00:01"/>
    <s v="OK"/>
    <m/>
    <m/>
    <d v="1899-12-30T00:00:00"/>
    <d v="1899-12-30T00:45:47"/>
    <n v="2"/>
    <d v="1899-12-30T00:00:01"/>
    <n v="45.783333333345581"/>
    <n v="12"/>
    <s v="No"/>
  </r>
  <r>
    <s v="CSNB"/>
    <s v="2024025613"/>
    <x v="0"/>
    <s v="ER8999BBC"/>
    <s v="E3201JTT"/>
    <d v="2024-12-23T00:00:00"/>
    <m/>
    <s v="1782"/>
    <x v="46"/>
    <s v="PA"/>
    <s v="S1"/>
    <m/>
    <d v="2024-12-23T00:00:00"/>
    <d v="1899-12-30T12:14:37"/>
    <d v="2024-12-23T00:00:00"/>
    <d v="1899-12-30T12:14:38"/>
    <d v="2024-12-23T00:00:00"/>
    <d v="1899-12-30T12:56:25"/>
    <x v="0"/>
    <s v="RFCPI"/>
    <s v="7001180758"/>
    <s v="FBO"/>
    <d v="1899-12-30T00:41:48"/>
    <d v="1899-12-30T00:41:47"/>
    <d v="1899-12-30T00:00:01"/>
    <s v="Granel"/>
    <s v="E001"/>
    <x v="2"/>
    <d v="1899-12-30T00:41:48"/>
    <d v="1899-12-30T00:41:47"/>
    <n v="12"/>
    <x v="16"/>
    <x v="0"/>
    <x v="1"/>
    <n v="0"/>
    <n v="0"/>
    <s v="OK"/>
    <s v="Granel"/>
    <x v="0"/>
    <n v="0"/>
    <s v="F. NIEBLA"/>
    <s v="A"/>
    <d v="1899-12-30T00:00:01"/>
    <d v="1899-12-30T00:00:01"/>
    <s v="OK"/>
    <m/>
    <m/>
    <d v="1899-12-30T00:00:00"/>
    <d v="1899-12-30T00:41:48"/>
    <n v="2"/>
    <d v="1899-12-30T00:00:01"/>
    <n v="41.800000000003173"/>
    <n v="12"/>
    <s v="Si"/>
  </r>
  <r>
    <s v="CSNB"/>
    <s v="2024025610"/>
    <x v="0"/>
    <s v="E3870LBJ"/>
    <s v="ER8615BBY"/>
    <d v="2024-12-23T00:00:00"/>
    <m/>
    <s v="1782"/>
    <x v="46"/>
    <s v="PA"/>
    <s v="S1"/>
    <m/>
    <d v="2024-12-23T00:00:00"/>
    <d v="1899-12-30T12:11:58"/>
    <d v="2024-12-23T00:00:00"/>
    <d v="1899-12-30T12:11:58"/>
    <d v="2024-12-23T00:00:00"/>
    <d v="1899-12-30T12:59:24"/>
    <x v="0"/>
    <s v="RFCPI"/>
    <s v="7001180759"/>
    <s v="EXW"/>
    <d v="1899-12-30T00:47:26"/>
    <d v="1899-12-30T00:47:26"/>
    <d v="1899-12-30T00:00:00"/>
    <s v="Granel"/>
    <s v="E001"/>
    <x v="1"/>
    <d v="1899-12-30T00:47:26"/>
    <d v="1899-12-30T00:47:26"/>
    <n v="12"/>
    <x v="16"/>
    <x v="0"/>
    <x v="1"/>
    <n v="0"/>
    <n v="0"/>
    <s v="OK"/>
    <s v="Granel"/>
    <x v="0"/>
    <n v="0"/>
    <s v="F. NIEBLA"/>
    <s v="B"/>
    <d v="1899-12-30T00:00:00"/>
    <d v="1899-12-30T00:00:00"/>
    <s v="OK"/>
    <m/>
    <m/>
    <d v="1899-12-30T00:00:00"/>
    <d v="1899-12-30T00:47:26"/>
    <n v="2"/>
    <d v="1899-12-30T00:00:00"/>
    <n v="47.433333333326409"/>
    <n v="12"/>
    <s v="No"/>
  </r>
  <r>
    <s v="CSNB"/>
    <s v="2024025614"/>
    <x v="0"/>
    <s v="ER3237BCD"/>
    <s v="E9402GGZ"/>
    <d v="2024-12-23T00:00:00"/>
    <m/>
    <s v="1782"/>
    <x v="46"/>
    <s v="PA"/>
    <s v="S1"/>
    <m/>
    <d v="2024-12-23T00:00:00"/>
    <d v="1899-12-30T13:03:12"/>
    <d v="2024-12-23T00:00:00"/>
    <d v="1899-12-30T13:03:16"/>
    <d v="2024-12-23T00:00:00"/>
    <d v="1899-12-30T13:37:17"/>
    <x v="0"/>
    <s v="RFCPI"/>
    <s v="7001180760"/>
    <s v="FBO"/>
    <d v="1899-12-30T00:34:05"/>
    <d v="1899-12-30T00:34:01"/>
    <d v="1899-12-30T00:00:04"/>
    <s v="Granel"/>
    <s v="E001"/>
    <x v="2"/>
    <d v="1899-12-30T00:34:05"/>
    <d v="1899-12-30T00:34:01"/>
    <n v="13"/>
    <x v="16"/>
    <x v="0"/>
    <x v="1"/>
    <n v="0"/>
    <n v="0"/>
    <s v="OK"/>
    <s v="Granel"/>
    <x v="0"/>
    <n v="0"/>
    <s v="F. NIEBLA"/>
    <s v="A"/>
    <d v="1899-12-30T00:00:04"/>
    <d v="1899-12-30T00:00:04"/>
    <s v="OK"/>
    <m/>
    <m/>
    <d v="1899-12-30T00:00:00"/>
    <d v="1899-12-30T00:34:05"/>
    <n v="2"/>
    <d v="1899-12-30T00:00:04"/>
    <n v="34.083333333331197"/>
    <n v="13"/>
    <s v="Si"/>
  </r>
  <r>
    <s v="CSNB"/>
    <s v="2024025615"/>
    <x v="0"/>
    <s v="ER6832BBP"/>
    <s v="E3043KFX"/>
    <d v="2024-12-23T00:00:00"/>
    <m/>
    <s v="837"/>
    <x v="48"/>
    <s v="PA"/>
    <s v="S6"/>
    <m/>
    <d v="2024-12-23T00:00:00"/>
    <d v="1899-12-30T13:15:02"/>
    <d v="2024-12-23T00:00:00"/>
    <d v="1899-12-30T13:15:03"/>
    <d v="2024-12-23T00:00:00"/>
    <d v="1899-12-30T13:43:44"/>
    <x v="0"/>
    <s v="RFCPI"/>
    <s v="7001180761"/>
    <s v="EXW"/>
    <d v="1899-12-30T00:28:42"/>
    <d v="1899-12-30T00:28:41"/>
    <d v="1899-12-30T00:00:01"/>
    <s v="Granel"/>
    <s v="E001"/>
    <x v="1"/>
    <d v="1899-12-30T00:28:42"/>
    <d v="1899-12-30T00:28:41"/>
    <n v="13"/>
    <x v="16"/>
    <x v="0"/>
    <x v="1"/>
    <n v="0"/>
    <n v="0"/>
    <s v="OK"/>
    <s v="Granel"/>
    <x v="0"/>
    <n v="0"/>
    <s v="F. NIEBLA"/>
    <s v="A"/>
    <d v="1899-12-30T00:00:01"/>
    <d v="1899-12-30T00:00:01"/>
    <s v="OK"/>
    <m/>
    <m/>
    <d v="1899-12-30T00:00:00"/>
    <d v="1899-12-30T00:28:42"/>
    <n v="2"/>
    <d v="1899-12-30T00:00:01"/>
    <n v="28.700000000006405"/>
    <n v="13"/>
    <s v="Si"/>
  </r>
  <r>
    <s v="CSNB"/>
    <s v="2024025616"/>
    <x v="0"/>
    <s v="ER4642BBY"/>
    <s v="E9980KJB"/>
    <d v="2024-12-23T00:00:00"/>
    <m/>
    <s v="1782"/>
    <x v="46"/>
    <s v="PA"/>
    <s v="S1"/>
    <m/>
    <d v="2024-12-23T00:00:00"/>
    <d v="1899-12-30T14:32:36"/>
    <d v="2024-12-23T00:00:00"/>
    <d v="1899-12-30T14:32:37"/>
    <d v="2024-12-23T00:00:00"/>
    <d v="1899-12-30T15:09:55"/>
    <x v="0"/>
    <s v="RFCPI"/>
    <s v="7001180762"/>
    <s v="FBO"/>
    <d v="1899-12-30T00:37:19"/>
    <d v="1899-12-30T00:37:18"/>
    <d v="1899-12-30T00:00:01"/>
    <s v="Granel"/>
    <s v="E001"/>
    <x v="2"/>
    <d v="1899-12-30T00:37:19"/>
    <d v="1899-12-30T00:37:18"/>
    <n v="14"/>
    <x v="16"/>
    <x v="0"/>
    <x v="1"/>
    <n v="0"/>
    <n v="0"/>
    <s v="OK"/>
    <s v="Granel"/>
    <x v="0"/>
    <n v="0"/>
    <s v="F. NIEBLA"/>
    <s v="A"/>
    <d v="1899-12-30T00:00:01"/>
    <d v="1899-12-30T00:00:01"/>
    <s v="OK"/>
    <m/>
    <m/>
    <d v="1899-12-30T00:00:00"/>
    <d v="1899-12-30T00:37:19"/>
    <n v="2"/>
    <d v="1899-12-30T00:00:01"/>
    <n v="37.31666666666397"/>
    <n v="15"/>
    <s v="Si"/>
  </r>
  <r>
    <s v="CSNB"/>
    <s v="2024025617"/>
    <x v="0"/>
    <s v="ER4666BBY"/>
    <s v="E6663JLK"/>
    <d v="2024-12-23T00:00:00"/>
    <m/>
    <s v="3236"/>
    <x v="47"/>
    <s v="PA"/>
    <s v="S2"/>
    <m/>
    <d v="2024-12-23T00:00:00"/>
    <d v="1899-12-30T14:44:26"/>
    <d v="2024-12-23T00:00:00"/>
    <d v="1899-12-30T14:44:28"/>
    <d v="2024-12-23T00:00:00"/>
    <d v="1899-12-30T15:36:06"/>
    <x v="0"/>
    <s v="RFCPI"/>
    <s v="7001180763"/>
    <s v="FBO"/>
    <d v="1899-12-30T00:51:40"/>
    <d v="1899-12-30T00:51:38"/>
    <d v="1899-12-30T00:00:02"/>
    <s v="Granel"/>
    <s v="E001"/>
    <x v="2"/>
    <d v="1899-12-30T00:51:40"/>
    <d v="1899-12-30T00:51:38"/>
    <n v="14"/>
    <x v="16"/>
    <x v="0"/>
    <x v="1"/>
    <n v="0"/>
    <n v="0"/>
    <s v="OK"/>
    <s v="Granel"/>
    <x v="0"/>
    <n v="0"/>
    <s v="F. NIEBLA"/>
    <s v="B"/>
    <d v="1899-12-30T00:00:02"/>
    <d v="1899-12-30T00:00:02"/>
    <s v="OK"/>
    <m/>
    <m/>
    <d v="1899-12-30T00:00:00"/>
    <d v="1899-12-30T00:51:40"/>
    <n v="2"/>
    <d v="1899-12-30T00:00:02"/>
    <n v="51.666666666667176"/>
    <n v="15"/>
    <s v="No"/>
  </r>
  <r>
    <s v="CSNB"/>
    <s v="2024025618"/>
    <x v="0"/>
    <s v="ER1917BBX"/>
    <s v="E9349KRP"/>
    <d v="2024-12-23T00:00:00"/>
    <m/>
    <s v="837"/>
    <x v="48"/>
    <s v="PA"/>
    <s v="S6"/>
    <m/>
    <d v="2024-12-23T00:00:00"/>
    <d v="1899-12-30T15:20:03"/>
    <d v="2024-12-23T00:00:00"/>
    <d v="1899-12-30T15:20:06"/>
    <d v="2024-12-23T00:00:00"/>
    <d v="1899-12-30T15:54:12"/>
    <x v="0"/>
    <s v="RFCPI"/>
    <s v="7001180764"/>
    <s v="EXW"/>
    <d v="1899-12-30T00:34:09"/>
    <d v="1899-12-30T00:34:06"/>
    <d v="1899-12-30T00:00:03"/>
    <s v="Granel"/>
    <s v="E001"/>
    <x v="1"/>
    <d v="1899-12-30T00:34:09"/>
    <d v="1899-12-30T00:34:06"/>
    <n v="15"/>
    <x v="16"/>
    <x v="0"/>
    <x v="1"/>
    <n v="0"/>
    <n v="0"/>
    <s v="OK"/>
    <s v="Granel"/>
    <x v="0"/>
    <n v="0"/>
    <s v="F. NIEBLA"/>
    <s v="A"/>
    <d v="1899-12-30T00:00:03"/>
    <d v="1899-12-30T00:00:03"/>
    <s v="OK"/>
    <m/>
    <m/>
    <d v="1899-12-30T00:00:00"/>
    <d v="1899-12-30T00:34:09"/>
    <n v="2"/>
    <d v="1899-12-30T00:00:03"/>
    <n v="34.15000000000326"/>
    <n v="15"/>
    <s v="Si"/>
  </r>
  <r>
    <s v="CSNB"/>
    <s v="OF24025619"/>
    <x v="0"/>
    <s v="ER6360BBH"/>
    <s v="E5728KFK"/>
    <d v="2024-12-23T00:00:00"/>
    <m/>
    <s v="1782"/>
    <x v="46"/>
    <s v="PA"/>
    <m/>
    <m/>
    <d v="2024-12-23T00:00:00"/>
    <d v="1899-12-30T15:30:00"/>
    <d v="2024-12-23T00:00:00"/>
    <d v="1899-12-30T15:41:00"/>
    <d v="2024-12-23T00:00:00"/>
    <d v="1899-12-30T16:02:00"/>
    <x v="274"/>
    <s v="EAM_SAP_ALL"/>
    <s v="7001180765"/>
    <s v="FBO"/>
    <d v="1899-12-30T00:32:00"/>
    <d v="1899-12-30T00:21:00"/>
    <d v="1899-12-30T00:11:00"/>
    <s v="Granel"/>
    <s v="E001"/>
    <x v="2"/>
    <d v="1899-12-30T00:32:00"/>
    <d v="1899-12-30T00:21:00"/>
    <n v="15"/>
    <x v="16"/>
    <x v="0"/>
    <x v="1"/>
    <n v="0"/>
    <n v="0"/>
    <s v="OK"/>
    <s v="Granel"/>
    <x v="0"/>
    <n v="0"/>
    <s v="F. NIEBLA"/>
    <s v="A"/>
    <d v="1899-12-30T00:11:00"/>
    <d v="1899-12-30T00:11:00"/>
    <s v="OK"/>
    <m/>
    <m/>
    <d v="1899-12-30T00:00:00"/>
    <d v="1899-12-30T00:32:00"/>
    <n v="2"/>
    <d v="1899-12-30T00:11:00"/>
    <n v="32.000000000011077"/>
    <n v="16"/>
    <s v="Si"/>
  </r>
  <r>
    <s v="CSNB"/>
    <s v="2024025620"/>
    <x v="0"/>
    <s v="ER2114BBN"/>
    <s v="E6878LBJ"/>
    <d v="2024-12-23T00:00:00"/>
    <m/>
    <s v="837"/>
    <x v="48"/>
    <s v="PA"/>
    <s v="S6"/>
    <m/>
    <d v="2024-12-23T00:00:00"/>
    <d v="1899-12-30T16:09:01"/>
    <d v="2024-12-23T00:00:00"/>
    <d v="1899-12-30T16:09:03"/>
    <d v="2024-12-23T00:00:00"/>
    <d v="1899-12-30T16:34:22"/>
    <x v="0"/>
    <s v="RFCPI"/>
    <s v="7001180766"/>
    <s v="FBO"/>
    <d v="1899-12-30T00:25:21"/>
    <d v="1899-12-30T00:25:19"/>
    <d v="1899-12-30T00:00:02"/>
    <s v="Granel"/>
    <s v="E001"/>
    <x v="2"/>
    <d v="1899-12-30T00:25:21"/>
    <d v="1899-12-30T00:25:19"/>
    <n v="16"/>
    <x v="16"/>
    <x v="0"/>
    <x v="1"/>
    <n v="0"/>
    <n v="0"/>
    <s v="OK"/>
    <s v="Granel"/>
    <x v="0"/>
    <n v="0"/>
    <s v="F. NIEBLA"/>
    <s v="A"/>
    <d v="1899-12-30T00:00:02"/>
    <d v="1899-12-30T00:00:02"/>
    <s v="OK"/>
    <m/>
    <m/>
    <d v="1899-12-30T00:00:00"/>
    <d v="1899-12-30T00:25:21"/>
    <n v="2"/>
    <d v="1899-12-30T00:00:02"/>
    <n v="25.350000000004762"/>
    <n v="16"/>
    <s v="Si"/>
  </r>
  <r>
    <s v="CSNB"/>
    <s v="2024025622"/>
    <x v="0"/>
    <s v="ER5318BBG"/>
    <s v="E8935JMP"/>
    <d v="2024-12-23T00:00:00"/>
    <m/>
    <s v="1782"/>
    <x v="46"/>
    <s v="PA"/>
    <s v="S1"/>
    <m/>
    <d v="2024-12-23T00:00:00"/>
    <d v="1899-12-30T16:20:12"/>
    <d v="2024-12-23T00:00:00"/>
    <d v="1899-12-30T16:20:15"/>
    <d v="2024-12-23T00:00:00"/>
    <d v="1899-12-30T16:50:34"/>
    <x v="0"/>
    <s v="RFCPI"/>
    <s v="7001180767"/>
    <s v="FBO"/>
    <d v="1899-12-30T00:30:22"/>
    <d v="1899-12-30T00:30:19"/>
    <d v="1899-12-30T00:00:03"/>
    <s v="Granel"/>
    <s v="E001"/>
    <x v="2"/>
    <d v="1899-12-30T00:30:22"/>
    <d v="1899-12-30T00:30:19"/>
    <n v="16"/>
    <x v="16"/>
    <x v="0"/>
    <x v="1"/>
    <n v="0"/>
    <n v="0"/>
    <s v="OK"/>
    <s v="Granel"/>
    <x v="0"/>
    <n v="0"/>
    <s v="F. NIEBLA"/>
    <s v="A"/>
    <d v="1899-12-30T00:00:03"/>
    <d v="1899-12-30T00:00:03"/>
    <s v="OK"/>
    <m/>
    <m/>
    <d v="1899-12-30T00:00:00"/>
    <d v="1899-12-30T00:30:22"/>
    <n v="2"/>
    <d v="1899-12-30T00:00:03"/>
    <n v="30.366666666676796"/>
    <n v="16"/>
    <s v="Si"/>
  </r>
  <r>
    <s v="CSNB"/>
    <s v="2024025623"/>
    <x v="0"/>
    <s v="ER7913BBH"/>
    <s v="E0897HWR"/>
    <d v="2024-12-23T00:00:00"/>
    <m/>
    <s v="1782"/>
    <x v="46"/>
    <s v="PA"/>
    <s v="S1"/>
    <m/>
    <d v="2024-12-23T00:00:00"/>
    <d v="1899-12-30T16:35:10"/>
    <d v="2024-12-23T00:00:00"/>
    <d v="1899-12-30T16:35:11"/>
    <d v="2024-12-23T00:00:00"/>
    <d v="1899-12-30T17:06:50"/>
    <x v="0"/>
    <s v="RFCPI"/>
    <s v="7001180768"/>
    <s v="FBO"/>
    <d v="1899-12-30T00:31:40"/>
    <d v="1899-12-30T00:31:39"/>
    <d v="1899-12-30T00:00:01"/>
    <s v="Granel"/>
    <s v="E001"/>
    <x v="2"/>
    <d v="1899-12-30T00:31:40"/>
    <d v="1899-12-30T00:31:39"/>
    <n v="16"/>
    <x v="16"/>
    <x v="0"/>
    <x v="1"/>
    <n v="0"/>
    <n v="0"/>
    <s v="OK"/>
    <s v="Granel"/>
    <x v="0"/>
    <n v="0"/>
    <s v="F. NIEBLA"/>
    <s v="A"/>
    <d v="1899-12-30T00:00:01"/>
    <d v="1899-12-30T00:00:01"/>
    <s v="OK"/>
    <m/>
    <m/>
    <d v="1899-12-30T00:00:00"/>
    <d v="1899-12-30T00:31:40"/>
    <n v="2"/>
    <d v="1899-12-30T00:00:01"/>
    <n v="31.666666666665488"/>
    <n v="17"/>
    <s v="Si"/>
  </r>
  <r>
    <s v="CSNB"/>
    <s v="2024025627"/>
    <x v="0"/>
    <s v="ER1551BBJ"/>
    <s v="E2015JDV"/>
    <d v="2024-12-23T00:00:00"/>
    <m/>
    <s v="1782"/>
    <x v="46"/>
    <s v="PA"/>
    <s v="S1"/>
    <m/>
    <d v="2024-12-23T00:00:00"/>
    <d v="1899-12-30T16:40:44"/>
    <d v="2024-12-23T00:00:00"/>
    <d v="1899-12-30T16:40:46"/>
    <d v="2024-12-23T00:00:00"/>
    <d v="1899-12-30T17:10:09"/>
    <x v="0"/>
    <s v="RFCPI"/>
    <s v="7001180769"/>
    <s v="FBO"/>
    <d v="1899-12-30T00:29:25"/>
    <d v="1899-12-30T00:29:23"/>
    <d v="1899-12-30T00:00:02"/>
    <s v="Granel"/>
    <s v="E001"/>
    <x v="2"/>
    <d v="1899-12-30T00:29:25"/>
    <d v="1899-12-30T00:29:23"/>
    <n v="16"/>
    <x v="16"/>
    <x v="0"/>
    <x v="1"/>
    <n v="0"/>
    <n v="0"/>
    <s v="OK"/>
    <s v="Granel"/>
    <x v="0"/>
    <n v="0"/>
    <s v="F. NIEBLA"/>
    <s v="A"/>
    <d v="1899-12-30T00:00:02"/>
    <d v="1899-12-30T00:00:02"/>
    <s v="OK"/>
    <m/>
    <m/>
    <d v="1899-12-30T00:00:00"/>
    <d v="1899-12-30T00:29:25"/>
    <n v="2"/>
    <d v="1899-12-30T00:00:02"/>
    <n v="29.416666666665616"/>
    <n v="17"/>
    <s v="Si"/>
  </r>
  <r>
    <s v="CSNB"/>
    <s v="2024025631"/>
    <x v="0"/>
    <s v="ECO02603R"/>
    <s v="E2222JCW"/>
    <d v="2024-12-23T00:00:00"/>
    <m/>
    <s v="1782"/>
    <x v="46"/>
    <s v="PA"/>
    <s v="S1"/>
    <m/>
    <d v="2024-12-23T00:00:00"/>
    <d v="1899-12-30T16:43:51"/>
    <d v="2024-12-23T00:00:00"/>
    <d v="1899-12-30T16:43:52"/>
    <d v="2024-12-23T00:00:00"/>
    <d v="1899-12-30T17:24:06"/>
    <x v="0"/>
    <s v="RFCPI"/>
    <s v="7001180770"/>
    <s v="FBO"/>
    <d v="1899-12-30T00:40:15"/>
    <d v="1899-12-30T00:40:14"/>
    <d v="1899-12-30T00:00:01"/>
    <s v="Granel"/>
    <s v="E001"/>
    <x v="2"/>
    <d v="1899-12-30T00:40:15"/>
    <d v="1899-12-30T00:40:14"/>
    <n v="16"/>
    <x v="16"/>
    <x v="0"/>
    <x v="1"/>
    <n v="0"/>
    <n v="0"/>
    <s v="OK"/>
    <s v="Granel"/>
    <x v="0"/>
    <n v="0"/>
    <s v="F. NIEBLA"/>
    <s v="A"/>
    <d v="1899-12-30T00:00:01"/>
    <d v="1899-12-30T00:00:01"/>
    <s v="OK"/>
    <m/>
    <m/>
    <d v="1899-12-30T00:00:00"/>
    <d v="1899-12-30T00:40:15"/>
    <n v="2"/>
    <d v="1899-12-30T00:00:01"/>
    <n v="40.249999999987267"/>
    <n v="17"/>
    <s v="Si"/>
  </r>
  <r>
    <s v="CSNB"/>
    <s v="2024025634"/>
    <x v="0"/>
    <s v="ER2775BBR"/>
    <s v="E4544MKW"/>
    <d v="2024-12-23T00:00:00"/>
    <m/>
    <s v="1782"/>
    <x v="46"/>
    <s v="PA"/>
    <s v="S1"/>
    <m/>
    <d v="2024-12-23T00:00:00"/>
    <d v="1899-12-30T17:04:23"/>
    <d v="2024-12-23T00:00:00"/>
    <d v="1899-12-30T17:04:25"/>
    <d v="2024-12-23T00:00:00"/>
    <d v="1899-12-30T17:36:38"/>
    <x v="0"/>
    <s v="RFCPI"/>
    <s v="7001180771"/>
    <s v="FBO"/>
    <d v="1899-12-30T00:32:15"/>
    <d v="1899-12-30T00:32:13"/>
    <d v="1899-12-30T00:00:02"/>
    <s v="Granel"/>
    <s v="E001"/>
    <x v="2"/>
    <d v="1899-12-30T00:32:15"/>
    <d v="1899-12-30T00:32:13"/>
    <n v="17"/>
    <x v="16"/>
    <x v="0"/>
    <x v="1"/>
    <n v="0"/>
    <n v="0"/>
    <s v="OK"/>
    <s v="Granel"/>
    <x v="0"/>
    <n v="0"/>
    <s v="F. NIEBLA"/>
    <s v="A"/>
    <d v="1899-12-30T00:00:02"/>
    <d v="1899-12-30T00:00:02"/>
    <s v="OK"/>
    <m/>
    <m/>
    <d v="1899-12-30T00:00:00"/>
    <d v="1899-12-30T00:32:15"/>
    <n v="2"/>
    <d v="1899-12-30T00:00:02"/>
    <n v="32.250000000009514"/>
    <n v="17"/>
    <s v="Si"/>
  </r>
  <r>
    <s v="CSNB"/>
    <s v="2024025633"/>
    <x v="0"/>
    <s v="ER5303BBT"/>
    <s v="E9842JGG"/>
    <d v="2024-12-23T00:00:00"/>
    <m/>
    <s v="1782"/>
    <x v="46"/>
    <s v="PA"/>
    <s v="S1"/>
    <m/>
    <d v="2024-12-23T00:00:00"/>
    <d v="1899-12-30T17:03:37"/>
    <d v="2024-12-23T00:00:00"/>
    <d v="1899-12-30T17:03:40"/>
    <d v="2024-12-23T00:00:00"/>
    <d v="1899-12-30T17:43:32"/>
    <x v="0"/>
    <s v="RFCPI"/>
    <s v="7001180772"/>
    <s v="FBO"/>
    <d v="1899-12-30T00:39:55"/>
    <d v="1899-12-30T00:39:52"/>
    <d v="1899-12-30T00:00:03"/>
    <s v="Granel"/>
    <s v="E001"/>
    <x v="2"/>
    <d v="1899-12-30T00:39:55"/>
    <d v="1899-12-30T00:39:52"/>
    <n v="17"/>
    <x v="16"/>
    <x v="0"/>
    <x v="1"/>
    <n v="0"/>
    <n v="0"/>
    <s v="OK"/>
    <s v="Granel"/>
    <x v="0"/>
    <n v="0"/>
    <s v="F. NIEBLA"/>
    <s v="A"/>
    <d v="1899-12-30T00:00:03"/>
    <d v="1899-12-30T00:00:03"/>
    <s v="OK"/>
    <m/>
    <m/>
    <d v="1899-12-30T00:00:00"/>
    <d v="1899-12-30T00:39:55"/>
    <n v="2"/>
    <d v="1899-12-30T00:00:03"/>
    <n v="39.916666666655907"/>
    <n v="17"/>
    <s v="Si"/>
  </r>
  <r>
    <s v="CSNB"/>
    <s v="2024025636"/>
    <x v="0"/>
    <s v="E3870LBJ"/>
    <s v="EBU01275R"/>
    <d v="2024-12-23T00:00:00"/>
    <m/>
    <s v="3312"/>
    <x v="51"/>
    <s v="PA"/>
    <s v="PA"/>
    <m/>
    <d v="2024-12-23T00:00:00"/>
    <d v="1899-12-30T17:34:20"/>
    <d v="2024-12-23T00:00:00"/>
    <d v="1899-12-30T17:34:22"/>
    <d v="2024-12-23T00:00:00"/>
    <d v="1899-12-30T17:53:26"/>
    <x v="0"/>
    <s v="RFCPI"/>
    <s v="7001180773"/>
    <s v="EXW"/>
    <d v="1899-12-30T00:19:06"/>
    <d v="1899-12-30T00:19:04"/>
    <d v="1899-12-30T00:00:02"/>
    <s v="Ensacado"/>
    <s v="E002"/>
    <x v="1"/>
    <d v="1899-12-30T00:19:06"/>
    <d v="1899-12-30T00:19:04"/>
    <n v="17"/>
    <x v="16"/>
    <x v="0"/>
    <x v="2"/>
    <n v="0"/>
    <n v="0"/>
    <s v="OK"/>
    <s v="Ensacado"/>
    <x v="0"/>
    <n v="0"/>
    <s v="F. NIEBLA"/>
    <s v="A"/>
    <d v="1899-12-30T00:00:02"/>
    <d v="1899-12-30T00:00:02"/>
    <s v="OK"/>
    <m/>
    <m/>
    <d v="1899-12-30T00:00:00"/>
    <d v="1899-12-30T00:19:06"/>
    <n v="2"/>
    <d v="1899-12-30T00:00:02"/>
    <n v="19.099999999987318"/>
    <n v="17"/>
    <s v="Si"/>
  </r>
  <r>
    <s v="CSNB"/>
    <s v="2024025637"/>
    <x v="0"/>
    <s v="ER5689BBD"/>
    <s v="E5397JZM"/>
    <d v="2024-12-23T00:00:00"/>
    <m/>
    <s v="1782"/>
    <x v="46"/>
    <s v="PA"/>
    <s v="S1"/>
    <m/>
    <d v="2024-12-23T00:00:00"/>
    <d v="1899-12-30T17:41:34"/>
    <d v="2024-12-23T00:00:00"/>
    <d v="1899-12-30T17:41:36"/>
    <d v="2024-12-23T00:00:00"/>
    <d v="1899-12-30T18:35:00"/>
    <x v="0"/>
    <s v="RFCPI"/>
    <s v="7001180774"/>
    <s v="FBO"/>
    <d v="1899-12-30T00:53:26"/>
    <d v="1899-12-30T00:53:24"/>
    <d v="1899-12-30T00:00:02"/>
    <s v="Granel"/>
    <s v="E001"/>
    <x v="2"/>
    <d v="1899-12-30T00:53:26"/>
    <d v="1899-12-30T00:53:24"/>
    <n v="17"/>
    <x v="16"/>
    <x v="0"/>
    <x v="1"/>
    <n v="0"/>
    <n v="0"/>
    <s v="OK"/>
    <s v="Granel"/>
    <x v="0"/>
    <n v="0"/>
    <s v="F. NIEBLA"/>
    <s v="B"/>
    <d v="1899-12-30T00:00:02"/>
    <d v="1899-12-30T00:00:02"/>
    <s v="OK"/>
    <m/>
    <m/>
    <d v="1899-12-30T00:00:00"/>
    <d v="1899-12-30T00:53:26"/>
    <n v="2"/>
    <d v="1899-12-30T00:00:02"/>
    <n v="53.433333333345573"/>
    <n v="18"/>
    <s v="No"/>
  </r>
  <r>
    <s v="CSNB"/>
    <s v="2024025638"/>
    <x v="0"/>
    <s v="E4531FVN"/>
    <s v="ER0328BBM"/>
    <d v="2024-12-23T00:00:00"/>
    <m/>
    <s v="1782"/>
    <x v="46"/>
    <s v="PA"/>
    <s v="S1"/>
    <m/>
    <d v="2024-12-23T00:00:00"/>
    <d v="1899-12-30T18:32:00"/>
    <d v="2024-12-23T00:00:00"/>
    <d v="1899-12-30T18:32:01"/>
    <d v="2024-12-23T00:00:00"/>
    <d v="1899-12-30T18:59:58"/>
    <x v="0"/>
    <s v="RFCPI"/>
    <s v="7001180775"/>
    <s v="EXW"/>
    <d v="1899-12-30T00:27:58"/>
    <d v="1899-12-30T00:27:57"/>
    <d v="1899-12-30T00:00:01"/>
    <s v="Granel"/>
    <s v="E001"/>
    <x v="1"/>
    <d v="1899-12-30T00:27:58"/>
    <d v="1899-12-30T00:27:57"/>
    <n v="18"/>
    <x v="16"/>
    <x v="0"/>
    <x v="1"/>
    <n v="0"/>
    <n v="0"/>
    <s v="OK"/>
    <s v="Granel"/>
    <x v="0"/>
    <n v="0"/>
    <s v="F. NIEBLA"/>
    <s v="A"/>
    <d v="1899-12-30T00:00:01"/>
    <d v="1899-12-30T00:00:01"/>
    <s v="OK"/>
    <m/>
    <m/>
    <d v="1899-12-30T00:00:00"/>
    <d v="1899-12-30T00:27:58"/>
    <n v="2"/>
    <d v="1899-12-30T00:00:01"/>
    <n v="27.966666666671944"/>
    <n v="18"/>
    <s v="Si"/>
  </r>
  <r>
    <s v="CSNB"/>
    <s v="2024025639"/>
    <x v="0"/>
    <s v="ER9926BCC"/>
    <s v="E3616JTZ"/>
    <d v="2024-12-23T00:00:00"/>
    <m/>
    <s v="1782"/>
    <x v="46"/>
    <s v="PA"/>
    <s v="S1"/>
    <m/>
    <d v="2024-12-23T00:00:00"/>
    <d v="1899-12-30T18:58:09"/>
    <d v="2024-12-23T00:00:00"/>
    <d v="1899-12-30T18:58:11"/>
    <d v="2024-12-23T00:00:00"/>
    <d v="1899-12-30T19:25:17"/>
    <x v="0"/>
    <s v="RFCPI"/>
    <s v="7001180776"/>
    <s v="FBO"/>
    <d v="1899-12-30T00:27:08"/>
    <d v="1899-12-30T00:27:06"/>
    <d v="1899-12-30T00:00:02"/>
    <s v="Granel"/>
    <s v="E001"/>
    <x v="2"/>
    <d v="1899-12-30T00:27:08"/>
    <d v="1899-12-30T00:27:06"/>
    <n v="18"/>
    <x v="16"/>
    <x v="0"/>
    <x v="1"/>
    <n v="0"/>
    <n v="0"/>
    <s v="OK"/>
    <s v="Granel"/>
    <x v="0"/>
    <n v="0"/>
    <s v="F. NIEBLA"/>
    <s v="A"/>
    <d v="1899-12-30T00:00:02"/>
    <d v="1899-12-30T00:00:02"/>
    <s v="OK"/>
    <m/>
    <m/>
    <d v="1899-12-30T00:00:00"/>
    <d v="1899-12-30T00:27:08"/>
    <n v="2"/>
    <d v="1899-12-30T00:00:02"/>
    <n v="27.133333333344023"/>
    <n v="19"/>
    <s v="Si"/>
  </r>
  <r>
    <s v="CSNB"/>
    <s v="2024025640"/>
    <x v="0"/>
    <s v="ER4642BBY"/>
    <s v="E9980KJB"/>
    <d v="2024-12-23T00:00:00"/>
    <m/>
    <s v="1782"/>
    <x v="46"/>
    <s v="PA"/>
    <s v="S1"/>
    <m/>
    <d v="2024-12-23T00:00:00"/>
    <d v="1899-12-30T19:03:08"/>
    <d v="2024-12-23T00:00:00"/>
    <d v="1899-12-30T19:03:12"/>
    <d v="2024-12-23T00:00:00"/>
    <d v="1899-12-30T19:39:48"/>
    <x v="0"/>
    <s v="RFCPI"/>
    <s v="7001180777"/>
    <s v="FBO"/>
    <d v="1899-12-30T00:36:40"/>
    <d v="1899-12-30T00:36:36"/>
    <d v="1899-12-30T00:00:04"/>
    <s v="Granel"/>
    <s v="E001"/>
    <x v="2"/>
    <d v="1899-12-30T00:36:40"/>
    <d v="1899-12-30T00:36:36"/>
    <n v="19"/>
    <x v="16"/>
    <x v="0"/>
    <x v="1"/>
    <n v="0"/>
    <n v="0"/>
    <s v="OK"/>
    <s v="Granel"/>
    <x v="0"/>
    <n v="0"/>
    <s v="F. NIEBLA"/>
    <s v="A"/>
    <d v="1899-12-30T00:00:04"/>
    <d v="1899-12-30T00:00:04"/>
    <s v="OK"/>
    <m/>
    <m/>
    <d v="1899-12-30T00:00:00"/>
    <d v="1899-12-30T00:36:40"/>
    <n v="2"/>
    <d v="1899-12-30T00:00:04"/>
    <n v="36.666666666676662"/>
    <n v="19"/>
    <s v="Si"/>
  </r>
  <r>
    <s v="CSNB"/>
    <s v="2024025641"/>
    <x v="0"/>
    <s v="ER6360BBH"/>
    <s v="E5728KFK"/>
    <d v="2024-12-23T00:00:00"/>
    <m/>
    <s v="1782"/>
    <x v="46"/>
    <s v="PA"/>
    <s v="S1"/>
    <m/>
    <d v="2024-12-23T00:00:00"/>
    <d v="1899-12-30T19:32:24"/>
    <d v="2024-12-23T00:00:00"/>
    <d v="1899-12-30T19:32:26"/>
    <d v="2024-12-23T00:00:00"/>
    <d v="1899-12-30T19:59:04"/>
    <x v="0"/>
    <s v="RFCPI"/>
    <s v="7001180778"/>
    <s v="FBO"/>
    <d v="1899-12-30T00:26:40"/>
    <d v="1899-12-30T00:26:38"/>
    <d v="1899-12-30T00:00:02"/>
    <s v="Granel"/>
    <s v="E001"/>
    <x v="2"/>
    <d v="1899-12-30T00:26:40"/>
    <d v="1899-12-30T00:26:38"/>
    <n v="19"/>
    <x v="16"/>
    <x v="0"/>
    <x v="1"/>
    <n v="0"/>
    <n v="0"/>
    <s v="OK"/>
    <s v="Granel"/>
    <x v="0"/>
    <n v="0"/>
    <s v="F. NIEBLA"/>
    <s v="A"/>
    <d v="1899-12-30T00:00:02"/>
    <d v="1899-12-30T00:00:02"/>
    <s v="OK"/>
    <m/>
    <m/>
    <d v="1899-12-30T00:00:00"/>
    <d v="1899-12-30T00:26:40"/>
    <n v="2"/>
    <d v="1899-12-30T00:00:02"/>
    <n v="26.666666666668704"/>
    <n v="19"/>
    <s v="Si"/>
  </r>
  <r>
    <s v="CSNB"/>
    <s v="2024025642"/>
    <x v="0"/>
    <s v="ER7694BBV"/>
    <s v="E3960KHT"/>
    <d v="2024-12-24T00:00:00"/>
    <m/>
    <s v="837"/>
    <x v="48"/>
    <s v="PA"/>
    <s v="S6"/>
    <m/>
    <d v="2024-12-24T00:00:00"/>
    <d v="1899-12-30T06:09:21"/>
    <d v="2024-12-24T00:00:00"/>
    <d v="1899-12-30T06:09:22"/>
    <d v="2024-12-24T00:00:00"/>
    <d v="1899-12-30T06:36:24"/>
    <x v="0"/>
    <s v="RFCPI"/>
    <s v="7001180779"/>
    <s v="FBO"/>
    <d v="1899-12-30T00:27:03"/>
    <d v="1899-12-30T00:27:02"/>
    <d v="1899-12-30T00:00:01"/>
    <s v="Granel"/>
    <s v="E001"/>
    <x v="2"/>
    <d v="1899-12-30T00:27:03"/>
    <d v="1899-12-30T00:27:02"/>
    <n v="6"/>
    <x v="18"/>
    <x v="0"/>
    <x v="1"/>
    <n v="0"/>
    <n v="0"/>
    <s v="OK"/>
    <s v="Granel"/>
    <x v="0"/>
    <n v="0"/>
    <s v="F. NIEBLA"/>
    <s v="A"/>
    <d v="1899-12-30T00:00:01"/>
    <d v="1899-12-30T00:00:01"/>
    <s v="OK"/>
    <m/>
    <m/>
    <d v="1899-12-30T00:00:00"/>
    <d v="1899-12-30T00:27:03"/>
    <n v="3"/>
    <d v="1899-12-30T00:00:01"/>
    <n v="27.049999999996793"/>
    <n v="6"/>
    <s v="Si"/>
  </r>
  <r>
    <s v="CSNB"/>
    <s v="2024025643"/>
    <x v="0"/>
    <s v="ER3237BCD"/>
    <s v="E9402GGZ"/>
    <d v="2024-12-24T00:00:00"/>
    <m/>
    <s v="3236"/>
    <x v="47"/>
    <s v="PA"/>
    <s v="S2"/>
    <m/>
    <d v="2024-12-24T00:00:00"/>
    <d v="1899-12-30T06:16:20"/>
    <d v="2024-12-24T00:00:00"/>
    <d v="1899-12-30T06:16:22"/>
    <d v="2024-12-24T00:00:00"/>
    <d v="1899-12-30T06:51:08"/>
    <x v="0"/>
    <s v="RFCPI"/>
    <s v="7001180780"/>
    <s v="FBO"/>
    <d v="1899-12-30T00:34:48"/>
    <d v="1899-12-30T00:34:46"/>
    <d v="1899-12-30T00:00:02"/>
    <s v="Granel"/>
    <s v="E001"/>
    <x v="2"/>
    <d v="1899-12-30T00:34:48"/>
    <d v="1899-12-30T00:34:46"/>
    <n v="6"/>
    <x v="18"/>
    <x v="0"/>
    <x v="1"/>
    <n v="0"/>
    <n v="0"/>
    <s v="OK"/>
    <s v="Granel"/>
    <x v="0"/>
    <n v="0"/>
    <s v="F. NIEBLA"/>
    <s v="A"/>
    <d v="1899-12-30T00:00:02"/>
    <d v="1899-12-30T00:00:02"/>
    <s v="OK"/>
    <m/>
    <m/>
    <d v="1899-12-30T00:00:00"/>
    <d v="1899-12-30T00:34:48"/>
    <n v="3"/>
    <d v="1899-12-30T00:00:02"/>
    <n v="34.8000000000048"/>
    <n v="6"/>
    <s v="Si"/>
  </r>
  <r>
    <s v="CSNB"/>
    <s v="2024025644"/>
    <x v="0"/>
    <s v="ER1917BBX"/>
    <s v="E9349KRP"/>
    <d v="2024-12-24T00:00:00"/>
    <m/>
    <s v="837"/>
    <x v="48"/>
    <s v="PA"/>
    <s v="S6"/>
    <m/>
    <d v="2024-12-24T00:00:00"/>
    <d v="1899-12-30T07:02:36"/>
    <d v="2024-12-24T00:00:00"/>
    <d v="1899-12-30T07:02:38"/>
    <d v="2024-12-24T00:00:00"/>
    <d v="1899-12-30T07:27:29"/>
    <x v="0"/>
    <s v="RFCPI"/>
    <s v="7001180781"/>
    <s v="EXW"/>
    <d v="1899-12-30T00:24:53"/>
    <d v="1899-12-30T00:24:51"/>
    <d v="1899-12-30T00:00:02"/>
    <s v="Granel"/>
    <s v="E001"/>
    <x v="1"/>
    <d v="1899-12-30T00:24:53"/>
    <d v="1899-12-30T00:24:51"/>
    <n v="7"/>
    <x v="18"/>
    <x v="0"/>
    <x v="1"/>
    <n v="0"/>
    <n v="0"/>
    <s v="OK"/>
    <s v="Granel"/>
    <x v="0"/>
    <n v="0"/>
    <s v="F. NIEBLA"/>
    <s v="A"/>
    <d v="1899-12-30T00:00:02"/>
    <d v="1899-12-30T00:00:02"/>
    <s v="OK"/>
    <m/>
    <m/>
    <d v="1899-12-30T00:00:00"/>
    <d v="1899-12-30T00:24:53"/>
    <n v="3"/>
    <d v="1899-12-30T00:00:02"/>
    <n v="24.883333333329603"/>
    <n v="7"/>
    <s v="Si"/>
  </r>
  <r>
    <s v="CSNB"/>
    <s v="2024025646"/>
    <x v="0"/>
    <s v="ER6832BBP"/>
    <s v="E3043KFX"/>
    <d v="2024-12-24T00:00:00"/>
    <m/>
    <s v="837"/>
    <x v="48"/>
    <s v="PA"/>
    <s v="S6"/>
    <m/>
    <d v="2024-12-24T00:00:00"/>
    <d v="1899-12-30T07:53:39"/>
    <d v="2024-12-24T00:00:00"/>
    <d v="1899-12-30T07:53:42"/>
    <d v="2024-12-24T00:00:00"/>
    <d v="1899-12-30T08:24:56"/>
    <x v="0"/>
    <s v="RFCPI"/>
    <s v="7001180782"/>
    <s v="EXW"/>
    <d v="1899-12-30T00:31:17"/>
    <d v="1899-12-30T00:31:14"/>
    <d v="1899-12-30T00:00:03"/>
    <s v="Granel"/>
    <s v="E001"/>
    <x v="1"/>
    <d v="1899-12-30T00:31:17"/>
    <d v="1899-12-30T00:31:14"/>
    <n v="7"/>
    <x v="18"/>
    <x v="0"/>
    <x v="1"/>
    <n v="0"/>
    <n v="0"/>
    <s v="OK"/>
    <s v="Granel"/>
    <x v="0"/>
    <n v="0"/>
    <s v="F. NIEBLA"/>
    <s v="A"/>
    <d v="1899-12-30T00:00:03"/>
    <d v="1899-12-30T00:00:03"/>
    <s v="OK"/>
    <m/>
    <m/>
    <d v="1899-12-30T00:00:00"/>
    <d v="1899-12-30T00:31:17"/>
    <n v="3"/>
    <d v="1899-12-30T00:00:03"/>
    <n v="31.283333333337556"/>
    <n v="8"/>
    <s v="Si"/>
  </r>
  <r>
    <s v="CSNB"/>
    <s v="2024025649"/>
    <x v="0"/>
    <s v="ER0341BBY"/>
    <s v="E2131MTF"/>
    <d v="2024-12-24T00:00:00"/>
    <m/>
    <s v="2882"/>
    <x v="50"/>
    <s v="PA"/>
    <s v="PA"/>
    <m/>
    <d v="2024-12-24T00:00:00"/>
    <d v="1899-12-30T08:16:53"/>
    <d v="2024-12-24T00:00:00"/>
    <d v="1899-12-30T08:16:54"/>
    <d v="2024-12-24T00:00:00"/>
    <d v="1899-12-30T08:50:26"/>
    <x v="0"/>
    <s v="RFCPI"/>
    <s v="7001180783"/>
    <s v="EXW"/>
    <d v="1899-12-30T00:33:33"/>
    <d v="1899-12-30T00:33:32"/>
    <d v="1899-12-30T00:00:01"/>
    <s v="Ensacado"/>
    <s v="E002"/>
    <x v="1"/>
    <d v="1899-12-30T00:33:33"/>
    <d v="1899-12-30T00:33:32"/>
    <n v="8"/>
    <x v="18"/>
    <x v="0"/>
    <x v="2"/>
    <n v="0"/>
    <n v="0"/>
    <s v="OK"/>
    <s v="Ensacado"/>
    <x v="0"/>
    <n v="0"/>
    <s v="F. NIEBLA"/>
    <s v="A"/>
    <d v="1899-12-30T00:00:01"/>
    <d v="1899-12-30T00:00:01"/>
    <s v="OK"/>
    <m/>
    <m/>
    <d v="1899-12-30T00:00:00"/>
    <d v="1899-12-30T00:33:33"/>
    <n v="3"/>
    <d v="1899-12-30T00:00:01"/>
    <n v="33.54999999999837"/>
    <n v="8"/>
    <s v="Si"/>
  </r>
  <r>
    <s v="CSNB"/>
    <s v="2024025652"/>
    <x v="0"/>
    <s v="ER8418BBZ"/>
    <s v="E5825KKS"/>
    <d v="2024-12-24T00:00:00"/>
    <m/>
    <s v="1782"/>
    <x v="46"/>
    <s v="PA"/>
    <s v="S1"/>
    <m/>
    <d v="2024-12-24T00:00:00"/>
    <d v="1899-12-30T08:28:50"/>
    <d v="2024-12-24T00:00:00"/>
    <d v="1899-12-30T08:28:51"/>
    <d v="2024-12-24T00:00:00"/>
    <d v="1899-12-30T08:55:53"/>
    <x v="0"/>
    <s v="RFCPI"/>
    <s v="7001180784"/>
    <s v="FBO"/>
    <d v="1899-12-30T00:27:03"/>
    <d v="1899-12-30T00:27:02"/>
    <d v="1899-12-30T00:00:01"/>
    <s v="Granel"/>
    <s v="E001"/>
    <x v="2"/>
    <d v="1899-12-30T00:27:03"/>
    <d v="1899-12-30T00:27:02"/>
    <n v="8"/>
    <x v="18"/>
    <x v="0"/>
    <x v="1"/>
    <n v="0"/>
    <n v="0"/>
    <s v="OK"/>
    <s v="Granel"/>
    <x v="0"/>
    <n v="0"/>
    <s v="F. NIEBLA"/>
    <s v="A"/>
    <d v="1899-12-30T00:00:01"/>
    <d v="1899-12-30T00:00:01"/>
    <s v="OK"/>
    <m/>
    <m/>
    <d v="1899-12-30T00:00:00"/>
    <d v="1899-12-30T00:27:03"/>
    <n v="3"/>
    <d v="1899-12-30T00:00:01"/>
    <n v="27.049999999996793"/>
    <n v="8"/>
    <s v="Si"/>
  </r>
  <r>
    <s v="CSNB"/>
    <s v="2024025651"/>
    <x v="0"/>
    <s v="ER5071BBM"/>
    <s v="E7861MTC"/>
    <d v="2024-12-24T00:00:00"/>
    <m/>
    <s v="2882"/>
    <x v="50"/>
    <s v="PA"/>
    <s v="PA"/>
    <m/>
    <d v="2024-12-24T00:00:00"/>
    <d v="1899-12-30T08:20:08"/>
    <d v="2024-12-24T00:00:00"/>
    <d v="1899-12-30T08:20:19"/>
    <d v="2024-12-24T00:00:00"/>
    <d v="1899-12-30T09:00:25"/>
    <x v="0"/>
    <s v="RFCPI"/>
    <s v="7001180785"/>
    <s v="EXW"/>
    <d v="1899-12-30T00:40:17"/>
    <d v="1899-12-30T00:40:06"/>
    <d v="1899-12-30T00:00:11"/>
    <s v="Ensacado"/>
    <s v="E002"/>
    <x v="1"/>
    <d v="1899-12-30T00:40:17"/>
    <d v="1899-12-30T00:40:06"/>
    <n v="8"/>
    <x v="18"/>
    <x v="0"/>
    <x v="2"/>
    <n v="0"/>
    <n v="0"/>
    <s v="OK"/>
    <s v="Ensacado"/>
    <x v="0"/>
    <n v="0"/>
    <s v="F. NIEBLA"/>
    <s v="A"/>
    <d v="1899-12-30T00:00:11"/>
    <d v="1899-12-30T00:00:11"/>
    <s v="OK"/>
    <m/>
    <m/>
    <d v="1899-12-30T00:00:00"/>
    <d v="1899-12-30T00:40:17"/>
    <n v="3"/>
    <d v="1899-12-30T00:00:11"/>
    <n v="40.283333333337524"/>
    <n v="9"/>
    <s v="Si"/>
  </r>
  <r>
    <s v="CSNB"/>
    <s v="2024025653"/>
    <x v="0"/>
    <s v="ER5689BBD"/>
    <s v="E5397JZM"/>
    <d v="2024-12-24T00:00:00"/>
    <m/>
    <s v="1782"/>
    <x v="46"/>
    <s v="PA"/>
    <s v="S1"/>
    <m/>
    <d v="2024-12-24T00:00:00"/>
    <d v="1899-12-30T08:38:45"/>
    <d v="2024-12-24T00:00:00"/>
    <d v="1899-12-30T08:38:46"/>
    <d v="2024-12-24T00:00:00"/>
    <d v="1899-12-30T09:12:24"/>
    <x v="0"/>
    <s v="RFCPI"/>
    <s v="7001180786"/>
    <s v="FBO"/>
    <d v="1899-12-30T00:33:39"/>
    <d v="1899-12-30T00:33:38"/>
    <d v="1899-12-30T00:00:01"/>
    <s v="Granel"/>
    <s v="E001"/>
    <x v="2"/>
    <d v="1899-12-30T00:33:39"/>
    <d v="1899-12-30T00:33:38"/>
    <n v="8"/>
    <x v="18"/>
    <x v="0"/>
    <x v="1"/>
    <n v="0"/>
    <n v="0"/>
    <s v="OK"/>
    <s v="Granel"/>
    <x v="0"/>
    <n v="0"/>
    <s v="F. NIEBLA"/>
    <s v="A"/>
    <d v="1899-12-30T00:00:01"/>
    <d v="1899-12-30T00:00:01"/>
    <s v="OK"/>
    <m/>
    <m/>
    <d v="1899-12-30T00:00:00"/>
    <d v="1899-12-30T00:33:39"/>
    <n v="3"/>
    <d v="1899-12-30T00:00:01"/>
    <n v="33.649999999991991"/>
    <n v="9"/>
    <s v="Si"/>
  </r>
  <r>
    <s v="CSNB"/>
    <s v="2024025655"/>
    <x v="0"/>
    <s v="ER3135BBC"/>
    <s v="E5940JLK"/>
    <d v="2024-12-24T00:00:00"/>
    <m/>
    <s v="837"/>
    <x v="48"/>
    <s v="PA"/>
    <s v="S6"/>
    <m/>
    <d v="2024-12-24T00:00:00"/>
    <d v="1899-12-30T08:56:26"/>
    <d v="2024-12-24T00:00:00"/>
    <d v="1899-12-30T08:56:28"/>
    <d v="2024-12-24T00:00:00"/>
    <d v="1899-12-30T09:25:07"/>
    <x v="0"/>
    <s v="RFCPI"/>
    <s v="7001180787"/>
    <s v="FBO"/>
    <d v="1899-12-30T00:28:41"/>
    <d v="1899-12-30T00:28:39"/>
    <d v="1899-12-30T00:00:02"/>
    <s v="Granel"/>
    <s v="E001"/>
    <x v="2"/>
    <d v="1899-12-30T00:28:41"/>
    <d v="1899-12-30T00:28:39"/>
    <n v="8"/>
    <x v="18"/>
    <x v="0"/>
    <x v="1"/>
    <n v="0"/>
    <n v="0"/>
    <s v="OK"/>
    <s v="Granel"/>
    <x v="0"/>
    <n v="0"/>
    <s v="F. NIEBLA"/>
    <s v="A"/>
    <d v="1899-12-30T00:00:02"/>
    <d v="1899-12-30T00:00:02"/>
    <s v="OK"/>
    <m/>
    <m/>
    <d v="1899-12-30T00:00:00"/>
    <d v="1899-12-30T00:28:41"/>
    <n v="3"/>
    <d v="1899-12-30T00:00:02"/>
    <n v="28.683333333331156"/>
    <n v="9"/>
    <s v="Si"/>
  </r>
  <r>
    <s v="CSNB"/>
    <s v="2024025659"/>
    <x v="0"/>
    <s v="E6878LBJ"/>
    <s v="ER2114BBN"/>
    <d v="2024-12-24T00:00:00"/>
    <m/>
    <s v="1782"/>
    <x v="46"/>
    <s v="PA"/>
    <s v="S1"/>
    <m/>
    <d v="2024-12-24T00:00:00"/>
    <d v="1899-12-30T09:04:35"/>
    <d v="2024-12-24T00:00:00"/>
    <d v="1899-12-30T09:04:37"/>
    <d v="2024-12-24T00:00:00"/>
    <d v="1899-12-30T09:36:40"/>
    <x v="0"/>
    <s v="RFCPI"/>
    <s v="7001180788"/>
    <s v="EXW"/>
    <d v="1899-12-30T00:32:05"/>
    <d v="1899-12-30T00:32:03"/>
    <d v="1899-12-30T00:00:02"/>
    <s v="Granel"/>
    <s v="E001"/>
    <x v="1"/>
    <d v="1899-12-30T00:32:05"/>
    <d v="1899-12-30T00:32:03"/>
    <n v="9"/>
    <x v="18"/>
    <x v="0"/>
    <x v="1"/>
    <n v="0"/>
    <n v="0"/>
    <s v="OK"/>
    <s v="Granel"/>
    <x v="0"/>
    <n v="0"/>
    <s v="F. NIEBLA"/>
    <s v="A"/>
    <d v="1899-12-30T00:00:02"/>
    <d v="1899-12-30T00:00:02"/>
    <s v="OK"/>
    <m/>
    <m/>
    <d v="1899-12-30T00:00:00"/>
    <d v="1899-12-30T00:32:05"/>
    <n v="3"/>
    <d v="1899-12-30T00:00:02"/>
    <n v="32.083333333329605"/>
    <n v="9"/>
    <s v="Si"/>
  </r>
  <r>
    <s v="CSNB"/>
    <s v="2024025656"/>
    <x v="0"/>
    <s v="ER1486BBS"/>
    <s v="E4179KVF"/>
    <d v="2024-12-24T00:00:00"/>
    <m/>
    <s v="1782"/>
    <x v="46"/>
    <s v="PA"/>
    <s v="S1"/>
    <m/>
    <d v="2024-12-24T00:00:00"/>
    <d v="1899-12-30T09:00:52"/>
    <d v="2024-12-24T00:00:00"/>
    <d v="1899-12-30T09:00:54"/>
    <d v="2024-12-24T00:00:00"/>
    <d v="1899-12-30T09:45:10"/>
    <x v="0"/>
    <s v="RFCPI"/>
    <s v="7001180789"/>
    <s v="FBO"/>
    <d v="1899-12-30T00:44:18"/>
    <d v="1899-12-30T00:44:16"/>
    <d v="1899-12-30T00:00:02"/>
    <s v="Granel"/>
    <s v="E001"/>
    <x v="2"/>
    <d v="1899-12-30T00:44:18"/>
    <d v="1899-12-30T00:44:16"/>
    <n v="9"/>
    <x v="18"/>
    <x v="0"/>
    <x v="1"/>
    <n v="0"/>
    <n v="0"/>
    <s v="OK"/>
    <s v="Granel"/>
    <x v="0"/>
    <n v="0"/>
    <s v="F. NIEBLA"/>
    <s v="A"/>
    <d v="1899-12-30T00:00:02"/>
    <d v="1899-12-30T00:00:02"/>
    <s v="OK"/>
    <m/>
    <m/>
    <d v="1899-12-30T00:00:00"/>
    <d v="1899-12-30T00:44:18"/>
    <n v="3"/>
    <d v="1899-12-30T00:00:02"/>
    <n v="44.300000000001567"/>
    <n v="9"/>
    <s v="Si"/>
  </r>
  <r>
    <s v="CSNB"/>
    <s v="2024025661"/>
    <x v="0"/>
    <s v="ER9645BBZ"/>
    <s v="E0945JZT"/>
    <d v="2024-12-24T00:00:00"/>
    <m/>
    <s v="1782"/>
    <x v="46"/>
    <s v="PA"/>
    <s v="S1"/>
    <m/>
    <d v="2024-12-24T00:00:00"/>
    <d v="1899-12-30T09:07:40"/>
    <d v="2024-12-24T00:00:00"/>
    <d v="1899-12-30T09:07:42"/>
    <d v="2024-12-24T00:00:00"/>
    <d v="1899-12-30T09:57:11"/>
    <x v="0"/>
    <s v="RFCPI"/>
    <s v="7001180790"/>
    <s v="FBO"/>
    <d v="1899-12-30T00:49:31"/>
    <d v="1899-12-30T00:49:29"/>
    <d v="1899-12-30T00:00:02"/>
    <s v="Granel"/>
    <s v="E001"/>
    <x v="2"/>
    <d v="1899-12-30T00:49:31"/>
    <d v="1899-12-30T00:49:29"/>
    <n v="9"/>
    <x v="18"/>
    <x v="0"/>
    <x v="1"/>
    <n v="0"/>
    <n v="0"/>
    <s v="OK"/>
    <s v="Granel"/>
    <x v="0"/>
    <n v="0"/>
    <s v="F. NIEBLA"/>
    <s v="B"/>
    <d v="1899-12-30T00:00:02"/>
    <d v="1899-12-30T00:00:02"/>
    <s v="OK"/>
    <m/>
    <m/>
    <d v="1899-12-30T00:00:00"/>
    <d v="1899-12-30T00:49:31"/>
    <n v="3"/>
    <d v="1899-12-30T00:00:02"/>
    <n v="49.516666666675228"/>
    <n v="9"/>
    <s v="No"/>
  </r>
  <r>
    <s v="CSNB"/>
    <s v="2024025662"/>
    <x v="0"/>
    <s v="ER7913BBH"/>
    <s v="E0897HWR"/>
    <d v="2024-12-24T00:00:00"/>
    <m/>
    <s v="1782"/>
    <x v="46"/>
    <s v="PA"/>
    <s v="S1"/>
    <m/>
    <d v="2024-12-24T00:00:00"/>
    <d v="1899-12-30T09:19:25"/>
    <d v="2024-12-24T00:00:00"/>
    <d v="1899-12-30T09:19:26"/>
    <d v="2024-12-24T00:00:00"/>
    <d v="1899-12-30T10:15:13"/>
    <x v="0"/>
    <s v="RFCPI"/>
    <s v="7001180791"/>
    <s v="FBO"/>
    <d v="1899-12-30T00:55:48"/>
    <d v="1899-12-30T00:55:47"/>
    <d v="1899-12-30T00:00:01"/>
    <s v="Granel"/>
    <s v="E001"/>
    <x v="2"/>
    <d v="1899-12-30T00:55:48"/>
    <d v="1899-12-30T00:55:47"/>
    <n v="9"/>
    <x v="18"/>
    <x v="0"/>
    <x v="1"/>
    <n v="0"/>
    <n v="0"/>
    <s v="OK"/>
    <s v="Granel"/>
    <x v="0"/>
    <n v="0"/>
    <s v="F. NIEBLA"/>
    <s v="B"/>
    <d v="1899-12-30T00:00:01"/>
    <d v="1899-12-30T00:00:01"/>
    <s v="OK"/>
    <m/>
    <m/>
    <d v="1899-12-30T00:00:00"/>
    <d v="1899-12-30T00:55:48"/>
    <n v="3"/>
    <d v="1899-12-30T00:00:01"/>
    <n v="55.800000000000004"/>
    <n v="10"/>
    <s v="No"/>
  </r>
  <r>
    <s v="CSNB"/>
    <s v="2024025664"/>
    <x v="0"/>
    <s v="ER4642BBY"/>
    <s v="E9980KJB"/>
    <d v="2024-12-24T00:00:00"/>
    <m/>
    <s v="1782"/>
    <x v="46"/>
    <s v="PA"/>
    <s v="S1"/>
    <m/>
    <d v="2024-12-24T00:00:00"/>
    <d v="1899-12-30T10:00:05"/>
    <d v="2024-12-24T00:00:00"/>
    <d v="1899-12-30T10:00:08"/>
    <d v="2024-12-24T00:00:00"/>
    <d v="1899-12-30T10:35:09"/>
    <x v="0"/>
    <s v="RFCPI"/>
    <s v="7001180792"/>
    <s v="FBO"/>
    <d v="1899-12-30T00:35:04"/>
    <d v="1899-12-30T00:35:01"/>
    <d v="1899-12-30T00:00:03"/>
    <s v="Granel"/>
    <s v="E001"/>
    <x v="2"/>
    <d v="1899-12-30T00:35:04"/>
    <d v="1899-12-30T00:35:01"/>
    <n v="10"/>
    <x v="18"/>
    <x v="0"/>
    <x v="1"/>
    <n v="0"/>
    <n v="0"/>
    <s v="OK"/>
    <s v="Granel"/>
    <x v="0"/>
    <n v="0"/>
    <s v="F. NIEBLA"/>
    <s v="A"/>
    <d v="1899-12-30T00:00:03"/>
    <d v="1899-12-30T00:00:03"/>
    <s v="OK"/>
    <m/>
    <m/>
    <d v="1899-12-30T00:00:00"/>
    <d v="1899-12-30T00:35:04"/>
    <n v="3"/>
    <d v="1899-12-30T00:00:03"/>
    <n v="35.06666666666402"/>
    <n v="10"/>
    <s v="Si"/>
  </r>
  <r>
    <s v="CSNB"/>
    <s v="2024025666"/>
    <x v="0"/>
    <s v="ER6765BBT"/>
    <s v="E4948KGF"/>
    <d v="2024-12-24T00:00:00"/>
    <m/>
    <s v="1782"/>
    <x v="46"/>
    <s v="PA"/>
    <s v="S1"/>
    <m/>
    <d v="2024-12-24T00:00:00"/>
    <d v="1899-12-30T10:20:13"/>
    <d v="2024-12-24T00:00:00"/>
    <d v="1899-12-30T10:20:15"/>
    <d v="2024-12-24T00:00:00"/>
    <d v="1899-12-30T10:53:25"/>
    <x v="0"/>
    <s v="RFCPI"/>
    <s v="7001180793"/>
    <s v="FBO"/>
    <d v="1899-12-30T00:33:12"/>
    <d v="1899-12-30T00:33:10"/>
    <d v="1899-12-30T00:00:02"/>
    <s v="Granel"/>
    <s v="E001"/>
    <x v="2"/>
    <d v="1899-12-30T00:33:12"/>
    <d v="1899-12-30T00:33:10"/>
    <n v="10"/>
    <x v="18"/>
    <x v="0"/>
    <x v="1"/>
    <n v="0"/>
    <n v="0"/>
    <s v="OK"/>
    <s v="Granel"/>
    <x v="0"/>
    <n v="0"/>
    <s v="F. NIEBLA"/>
    <s v="A"/>
    <d v="1899-12-30T00:00:02"/>
    <d v="1899-12-30T00:00:02"/>
    <s v="OK"/>
    <m/>
    <m/>
    <d v="1899-12-30T00:00:00"/>
    <d v="1899-12-30T00:33:12"/>
    <n v="3"/>
    <d v="1899-12-30T00:00:02"/>
    <n v="33.199999999992002"/>
    <n v="10"/>
    <s v="Si"/>
  </r>
  <r>
    <s v="CSNB"/>
    <s v="2024025668"/>
    <x v="0"/>
    <s v="ER1551BBJ"/>
    <s v="E2015JDV"/>
    <d v="2024-12-24T00:00:00"/>
    <m/>
    <s v="1782"/>
    <x v="46"/>
    <s v="PA"/>
    <s v="S1"/>
    <m/>
    <d v="2024-12-24T00:00:00"/>
    <d v="1899-12-30T10:23:56"/>
    <d v="2024-12-24T00:00:00"/>
    <d v="1899-12-30T10:24:08"/>
    <d v="2024-12-24T00:00:00"/>
    <d v="1899-12-30T10:56:01"/>
    <x v="0"/>
    <s v="RFCPI"/>
    <s v="7001180794"/>
    <s v="FBO"/>
    <d v="1899-12-30T00:32:05"/>
    <d v="1899-12-30T00:31:53"/>
    <d v="1899-12-30T00:00:12"/>
    <s v="Granel"/>
    <s v="E001"/>
    <x v="2"/>
    <d v="1899-12-30T00:32:05"/>
    <d v="1899-12-30T00:31:53"/>
    <n v="10"/>
    <x v="18"/>
    <x v="0"/>
    <x v="1"/>
    <n v="0"/>
    <n v="0"/>
    <s v="OK"/>
    <s v="Granel"/>
    <x v="0"/>
    <n v="0"/>
    <s v="F. NIEBLA"/>
    <s v="A"/>
    <d v="1899-12-30T00:00:12"/>
    <d v="1899-12-30T00:00:12"/>
    <s v="OK"/>
    <m/>
    <m/>
    <d v="1899-12-30T00:00:00"/>
    <d v="1899-12-30T00:32:05"/>
    <n v="3"/>
    <d v="1899-12-30T00:00:12"/>
    <n v="32.083333333329527"/>
    <n v="10"/>
    <s v="Si"/>
  </r>
  <r>
    <s v="CSNB"/>
    <s v="2024025667"/>
    <x v="0"/>
    <s v="ER3237BCD"/>
    <s v="E9402GGZ"/>
    <d v="2024-12-24T00:00:00"/>
    <m/>
    <s v="3236"/>
    <x v="47"/>
    <s v="PA"/>
    <s v="S2"/>
    <m/>
    <d v="2024-12-24T00:00:00"/>
    <d v="1899-12-30T10:23:08"/>
    <d v="2024-12-24T00:00:00"/>
    <d v="1899-12-30T10:23:10"/>
    <d v="2024-12-24T00:00:00"/>
    <d v="1899-12-30T11:15:25"/>
    <x v="0"/>
    <s v="RFCPI"/>
    <s v="7001180795"/>
    <s v="FBO"/>
    <d v="1899-12-30T00:52:17"/>
    <d v="1899-12-30T00:52:15"/>
    <d v="1899-12-30T00:00:02"/>
    <s v="Granel"/>
    <s v="E001"/>
    <x v="2"/>
    <d v="1899-12-30T00:52:17"/>
    <d v="1899-12-30T00:52:15"/>
    <n v="10"/>
    <x v="18"/>
    <x v="0"/>
    <x v="1"/>
    <n v="0"/>
    <n v="0"/>
    <s v="OK"/>
    <s v="Granel"/>
    <x v="0"/>
    <n v="0"/>
    <s v="F. NIEBLA"/>
    <s v="B"/>
    <d v="1899-12-30T00:00:02"/>
    <d v="1899-12-30T00:00:02"/>
    <s v="OK"/>
    <m/>
    <m/>
    <d v="1899-12-30T00:00:00"/>
    <d v="1899-12-30T00:52:17"/>
    <n v="3"/>
    <d v="1899-12-30T00:00:02"/>
    <n v="52.283333333332763"/>
    <n v="11"/>
    <s v="No"/>
  </r>
  <r>
    <s v="CSNB"/>
    <s v="2024025669"/>
    <x v="0"/>
    <s v="ER9926BCC"/>
    <s v="E3616JTZ"/>
    <d v="2024-12-24T00:00:00"/>
    <m/>
    <s v="1782"/>
    <x v="46"/>
    <s v="PA"/>
    <s v="S1"/>
    <m/>
    <d v="2024-12-24T00:00:00"/>
    <d v="1899-12-30T10:29:22"/>
    <d v="2024-12-24T00:00:00"/>
    <d v="1899-12-30T10:29:23"/>
    <d v="2024-12-24T00:00:00"/>
    <d v="1899-12-30T11:19:07"/>
    <x v="0"/>
    <s v="RFCPI"/>
    <s v="7001180796"/>
    <s v="FBO"/>
    <d v="1899-12-30T00:49:45"/>
    <d v="1899-12-30T00:49:44"/>
    <d v="1899-12-30T00:00:01"/>
    <s v="Granel"/>
    <s v="E001"/>
    <x v="2"/>
    <d v="1899-12-30T00:49:45"/>
    <d v="1899-12-30T00:49:44"/>
    <n v="10"/>
    <x v="18"/>
    <x v="0"/>
    <x v="1"/>
    <n v="0"/>
    <n v="0"/>
    <s v="OK"/>
    <s v="Granel"/>
    <x v="0"/>
    <n v="0"/>
    <s v="F. NIEBLA"/>
    <s v="B"/>
    <d v="1899-12-30T00:00:01"/>
    <d v="1899-12-30T00:00:01"/>
    <s v="OK"/>
    <m/>
    <m/>
    <d v="1899-12-30T00:00:00"/>
    <d v="1899-12-30T00:49:45"/>
    <n v="3"/>
    <d v="1899-12-30T00:00:01"/>
    <n v="49.749999999998344"/>
    <n v="11"/>
    <s v="No"/>
  </r>
  <r>
    <s v="CSNB"/>
    <s v="2024025673"/>
    <x v="0"/>
    <s v="ER5318BBG"/>
    <s v="E8935JMP"/>
    <d v="2024-12-24T00:00:00"/>
    <m/>
    <s v="1782"/>
    <x v="46"/>
    <s v="PA"/>
    <s v="S1"/>
    <m/>
    <d v="2024-12-24T00:00:00"/>
    <d v="1899-12-30T11:27:50"/>
    <d v="2024-12-24T00:00:00"/>
    <d v="1899-12-30T11:27:51"/>
    <d v="2024-12-24T00:00:00"/>
    <d v="1899-12-30T12:07:10"/>
    <x v="0"/>
    <s v="RFCPI"/>
    <s v="7001180797"/>
    <s v="FBO"/>
    <d v="1899-12-30T00:39:20"/>
    <d v="1899-12-30T00:39:19"/>
    <d v="1899-12-30T00:00:01"/>
    <s v="Granel"/>
    <s v="E001"/>
    <x v="2"/>
    <d v="1899-12-30T00:39:20"/>
    <d v="1899-12-30T00:39:19"/>
    <n v="11"/>
    <x v="18"/>
    <x v="0"/>
    <x v="1"/>
    <n v="0"/>
    <n v="0"/>
    <s v="OK"/>
    <s v="Granel"/>
    <x v="0"/>
    <n v="0"/>
    <s v="F. NIEBLA"/>
    <s v="A"/>
    <d v="1899-12-30T00:00:01"/>
    <d v="1899-12-30T00:00:01"/>
    <s v="OK"/>
    <m/>
    <m/>
    <d v="1899-12-30T00:00:00"/>
    <d v="1899-12-30T00:39:20"/>
    <n v="3"/>
    <d v="1899-12-30T00:00:01"/>
    <n v="39.333333333326422"/>
    <n v="12"/>
    <s v="Si"/>
  </r>
  <r>
    <s v="CSNB"/>
    <s v="2024025674"/>
    <x v="0"/>
    <s v="ER5303BBT"/>
    <s v="E9842JGG"/>
    <d v="2024-12-24T00:00:00"/>
    <m/>
    <s v="837"/>
    <x v="48"/>
    <s v="PA"/>
    <s v="S6"/>
    <m/>
    <d v="2024-12-24T00:00:00"/>
    <d v="1899-12-30T11:51:44"/>
    <d v="2024-12-24T00:00:00"/>
    <d v="1899-12-30T11:51:45"/>
    <d v="2024-12-24T00:00:00"/>
    <d v="1899-12-30T12:27:47"/>
    <x v="0"/>
    <s v="RFCPI"/>
    <s v="7001180798"/>
    <s v="FBO"/>
    <d v="1899-12-30T00:36:03"/>
    <d v="1899-12-30T00:36:02"/>
    <d v="1899-12-30T00:00:01"/>
    <s v="Granel"/>
    <s v="E001"/>
    <x v="2"/>
    <d v="1899-12-30T00:36:03"/>
    <d v="1899-12-30T00:36:02"/>
    <n v="11"/>
    <x v="18"/>
    <x v="0"/>
    <x v="1"/>
    <n v="0"/>
    <n v="0"/>
    <s v="OK"/>
    <s v="Granel"/>
    <x v="0"/>
    <n v="0"/>
    <s v="F. NIEBLA"/>
    <s v="A"/>
    <d v="1899-12-30T00:00:01"/>
    <d v="1899-12-30T00:00:01"/>
    <s v="OK"/>
    <m/>
    <m/>
    <d v="1899-12-30T00:00:00"/>
    <d v="1899-12-30T00:36:03"/>
    <n v="3"/>
    <d v="1899-12-30T00:00:01"/>
    <n v="36.049999999996764"/>
    <n v="12"/>
    <s v="Si"/>
  </r>
  <r>
    <s v="CSNB"/>
    <s v="2024025676"/>
    <x v="0"/>
    <s v="ER7913BBH"/>
    <s v="E0897HWR"/>
    <d v="2024-12-24T00:00:00"/>
    <m/>
    <s v="1782"/>
    <x v="46"/>
    <s v="PA"/>
    <s v="S1"/>
    <m/>
    <d v="2024-12-24T00:00:00"/>
    <d v="1899-12-30T13:51:35"/>
    <d v="2024-12-24T00:00:00"/>
    <d v="1899-12-30T13:51:37"/>
    <d v="2024-12-24T00:00:00"/>
    <d v="1899-12-30T14:24:04"/>
    <x v="0"/>
    <s v="RFCPI"/>
    <s v="7001180799"/>
    <s v="FBO"/>
    <d v="1899-12-30T00:32:29"/>
    <d v="1899-12-30T00:32:27"/>
    <d v="1899-12-30T00:00:02"/>
    <s v="Granel"/>
    <s v="E001"/>
    <x v="2"/>
    <d v="1899-12-30T00:32:29"/>
    <d v="1899-12-30T00:32:27"/>
    <n v="13"/>
    <x v="18"/>
    <x v="0"/>
    <x v="1"/>
    <n v="0"/>
    <n v="0"/>
    <s v="OK"/>
    <s v="Granel"/>
    <x v="0"/>
    <n v="0"/>
    <s v="F. NIEBLA"/>
    <s v="A"/>
    <d v="1899-12-30T00:00:02"/>
    <d v="1899-12-30T00:00:02"/>
    <s v="OK"/>
    <m/>
    <m/>
    <d v="1899-12-30T00:00:00"/>
    <d v="1899-12-30T00:32:29"/>
    <n v="3"/>
    <d v="1899-12-30T00:00:02"/>
    <n v="32.483333333332865"/>
    <n v="14"/>
    <s v="Si"/>
  </r>
  <r>
    <s v="CSNB"/>
    <s v="2024025677"/>
    <x v="0"/>
    <s v="ER4642BBY"/>
    <s v="E9980KJB"/>
    <d v="2024-12-24T00:00:00"/>
    <m/>
    <s v="1782"/>
    <x v="46"/>
    <s v="PA"/>
    <s v="S1"/>
    <m/>
    <d v="2024-12-24T00:00:00"/>
    <d v="1899-12-30T14:30:10"/>
    <d v="2024-12-24T00:00:00"/>
    <d v="1899-12-30T14:30:12"/>
    <d v="2024-12-24T00:00:00"/>
    <d v="1899-12-30T14:57:21"/>
    <x v="0"/>
    <s v="RFCPI"/>
    <s v="7001180800"/>
    <s v="FBO"/>
    <d v="1899-12-30T00:27:11"/>
    <d v="1899-12-30T00:27:09"/>
    <d v="1899-12-30T00:00:02"/>
    <s v="Granel"/>
    <s v="E001"/>
    <x v="2"/>
    <d v="1899-12-30T00:27:11"/>
    <d v="1899-12-30T00:27:09"/>
    <n v="14"/>
    <x v="18"/>
    <x v="0"/>
    <x v="1"/>
    <n v="0"/>
    <n v="0"/>
    <s v="OK"/>
    <s v="Granel"/>
    <x v="0"/>
    <n v="0"/>
    <s v="F. NIEBLA"/>
    <s v="A"/>
    <d v="1899-12-30T00:00:02"/>
    <d v="1899-12-30T00:00:02"/>
    <s v="OK"/>
    <m/>
    <m/>
    <d v="1899-12-30T00:00:00"/>
    <d v="1899-12-30T00:27:11"/>
    <n v="3"/>
    <d v="1899-12-30T00:00:02"/>
    <n v="27.183333333326445"/>
    <n v="14"/>
    <s v="Si"/>
  </r>
  <r>
    <s v="CSNB"/>
    <s v="2024025679"/>
    <x v="0"/>
    <s v="ER9926BCC"/>
    <s v="E3616JTZ"/>
    <d v="2024-12-24T00:00:00"/>
    <m/>
    <s v="1782"/>
    <x v="46"/>
    <s v="PA"/>
    <s v="S1"/>
    <m/>
    <d v="2024-12-24T00:00:00"/>
    <d v="1899-12-30T14:49:39"/>
    <d v="2024-12-24T00:00:00"/>
    <d v="1899-12-30T14:49:40"/>
    <d v="2024-12-24T00:00:00"/>
    <d v="1899-12-30T15:17:05"/>
    <x v="0"/>
    <s v="RFCPI"/>
    <s v="7001180801"/>
    <s v="FBO"/>
    <d v="1899-12-30T00:27:26"/>
    <d v="1899-12-30T00:27:25"/>
    <d v="1899-12-30T00:00:01"/>
    <s v="Granel"/>
    <s v="E001"/>
    <x v="2"/>
    <d v="1899-12-30T00:27:26"/>
    <d v="1899-12-30T00:27:25"/>
    <n v="14"/>
    <x v="18"/>
    <x v="0"/>
    <x v="1"/>
    <n v="0"/>
    <n v="0"/>
    <s v="OK"/>
    <s v="Granel"/>
    <x v="0"/>
    <n v="0"/>
    <s v="F. NIEBLA"/>
    <s v="A"/>
    <d v="1899-12-30T00:00:01"/>
    <d v="1899-12-30T00:00:01"/>
    <s v="OK"/>
    <m/>
    <m/>
    <d v="1899-12-30T00:00:00"/>
    <d v="1899-12-30T00:27:26"/>
    <n v="3"/>
    <d v="1899-12-30T00:00:01"/>
    <n v="27.433333333339274"/>
    <n v="15"/>
    <s v="Si"/>
  </r>
  <r>
    <s v="CSNB"/>
    <s v="2024025678"/>
    <x v="0"/>
    <s v="ER6765BBT"/>
    <s v="E4948KGF"/>
    <d v="2024-12-24T00:00:00"/>
    <m/>
    <s v="1782"/>
    <x v="46"/>
    <s v="PA"/>
    <s v="S1"/>
    <m/>
    <d v="2024-12-24T00:00:00"/>
    <d v="1899-12-30T14:45:49"/>
    <d v="2024-12-24T00:00:00"/>
    <d v="1899-12-30T14:46:09"/>
    <d v="2024-12-24T00:00:00"/>
    <d v="1899-12-30T15:19:31"/>
    <x v="0"/>
    <s v="RFCPI"/>
    <s v="7001180802"/>
    <s v="FBO"/>
    <d v="1899-12-30T00:33:42"/>
    <d v="1899-12-30T00:33:22"/>
    <d v="1899-12-30T00:00:20"/>
    <s v="Granel"/>
    <s v="E001"/>
    <x v="2"/>
    <d v="1899-12-30T00:33:42"/>
    <d v="1899-12-30T00:33:22"/>
    <n v="14"/>
    <x v="18"/>
    <x v="0"/>
    <x v="1"/>
    <n v="0"/>
    <n v="0"/>
    <s v="OK"/>
    <s v="Granel"/>
    <x v="0"/>
    <n v="0"/>
    <s v="F. NIEBLA"/>
    <s v="A"/>
    <d v="1899-12-30T00:00:20"/>
    <d v="1899-12-30T00:00:20"/>
    <s v="OK"/>
    <m/>
    <m/>
    <d v="1899-12-30T00:00:00"/>
    <d v="1899-12-30T00:33:42"/>
    <n v="3"/>
    <d v="1899-12-30T00:00:20"/>
    <n v="33.700000000003186"/>
    <n v="15"/>
    <s v="Si"/>
  </r>
  <r>
    <s v="CSNB"/>
    <s v="2024025680"/>
    <x v="0"/>
    <s v="ER7694BBV"/>
    <s v="E3960KHT"/>
    <d v="2024-12-25T00:00:00"/>
    <m/>
    <s v="1782"/>
    <x v="46"/>
    <s v="PA"/>
    <s v="S1"/>
    <m/>
    <d v="2024-12-25T00:00:00"/>
    <d v="1899-12-30T10:03:43"/>
    <d v="2024-12-25T00:00:00"/>
    <d v="1899-12-30T10:03:46"/>
    <d v="2024-12-25T00:00:00"/>
    <d v="1899-12-30T10:37:13"/>
    <x v="0"/>
    <s v="RFCPI"/>
    <s v="7001180803"/>
    <s v="FBO"/>
    <d v="1899-12-30T00:00:00"/>
    <d v="1899-12-30T00:00:00"/>
    <d v="1899-12-30T00:00:00"/>
    <s v="Granel"/>
    <s v="E001"/>
    <x v="2"/>
    <d v="1899-12-30T00:33:30"/>
    <d v="1899-12-30T00:33:27"/>
    <n v="10"/>
    <x v="27"/>
    <x v="0"/>
    <x v="1"/>
    <n v="0"/>
    <n v="0"/>
    <s v="OK"/>
    <s v="Granel"/>
    <x v="0"/>
    <n v="0"/>
    <s v="F. NIEBLA"/>
    <s v="A"/>
    <d v="1899-12-30T00:00:00"/>
    <d v="1899-12-30T00:00:00"/>
    <s v="OK"/>
    <m/>
    <m/>
    <d v="1899-12-30T00:00:00"/>
    <d v="1899-12-30T00:33:30"/>
    <n v="4"/>
    <d v="1899-12-30T00:00:03"/>
    <n v="33.499999999987168"/>
    <n v="10"/>
    <s v="Si"/>
  </r>
  <r>
    <s v="CSNB"/>
    <s v="2024025681"/>
    <x v="0"/>
    <s v="ER9645BBZ"/>
    <s v="E0945JZT"/>
    <d v="2024-12-25T00:00:00"/>
    <m/>
    <s v="1782"/>
    <x v="46"/>
    <s v="PA"/>
    <s v="S1"/>
    <m/>
    <d v="2024-12-25T00:00:00"/>
    <d v="1899-12-30T11:41:23"/>
    <d v="2024-12-25T00:00:00"/>
    <d v="1899-12-30T11:41:28"/>
    <d v="2024-12-25T00:00:00"/>
    <d v="1899-12-30T12:11:30"/>
    <x v="0"/>
    <s v="RFCPI"/>
    <s v="7001180804"/>
    <s v="FBO"/>
    <d v="1899-12-30T00:00:00"/>
    <d v="1899-12-30T00:00:00"/>
    <d v="1899-12-30T00:00:00"/>
    <s v="Granel"/>
    <s v="E001"/>
    <x v="2"/>
    <d v="1899-12-30T00:30:07"/>
    <d v="1899-12-30T00:30:02"/>
    <n v="11"/>
    <x v="27"/>
    <x v="0"/>
    <x v="1"/>
    <n v="0"/>
    <n v="0"/>
    <s v="OK"/>
    <s v="Granel"/>
    <x v="0"/>
    <n v="0"/>
    <s v="F. NIEBLA"/>
    <s v="A"/>
    <d v="1899-12-30T00:00:00"/>
    <d v="1899-12-30T00:00:00"/>
    <s v="OK"/>
    <m/>
    <m/>
    <d v="1899-12-30T00:00:00"/>
    <d v="1899-12-30T00:30:07"/>
    <n v="4"/>
    <d v="1899-12-30T00:00:05"/>
    <n v="30.116666666664045"/>
    <n v="12"/>
    <s v="Si"/>
  </r>
  <r>
    <s v="CSNB"/>
    <s v="2024025682"/>
    <x v="0"/>
    <s v="ER1486BBS"/>
    <s v="E4179KVF"/>
    <d v="2024-12-25T00:00:00"/>
    <m/>
    <s v="1782"/>
    <x v="46"/>
    <s v="PA"/>
    <s v="S1"/>
    <m/>
    <d v="2024-12-25T00:00:00"/>
    <d v="1899-12-30T12:08:24"/>
    <d v="2024-12-25T00:00:00"/>
    <d v="1899-12-30T12:08:26"/>
    <d v="2024-12-25T00:00:00"/>
    <d v="1899-12-30T12:44:21"/>
    <x v="0"/>
    <s v="RFCPI"/>
    <s v="7001180805"/>
    <s v="FBO"/>
    <d v="1899-12-30T00:00:00"/>
    <d v="1899-12-30T00:00:00"/>
    <d v="1899-12-30T00:00:00"/>
    <s v="Granel"/>
    <s v="E001"/>
    <x v="2"/>
    <d v="1899-12-30T00:35:57"/>
    <d v="1899-12-30T00:35:55"/>
    <n v="12"/>
    <x v="27"/>
    <x v="0"/>
    <x v="1"/>
    <n v="0"/>
    <n v="0"/>
    <s v="OK"/>
    <s v="Granel"/>
    <x v="0"/>
    <n v="0"/>
    <s v="F. NIEBLA"/>
    <s v="A"/>
    <d v="1899-12-30T00:00:00"/>
    <d v="1899-12-30T00:00:00"/>
    <s v="OK"/>
    <m/>
    <m/>
    <d v="1899-12-30T00:00:00"/>
    <d v="1899-12-30T00:35:57"/>
    <n v="4"/>
    <d v="1899-12-30T00:00:02"/>
    <n v="35.950000000003222"/>
    <n v="12"/>
    <s v="Si"/>
  </r>
  <r>
    <s v="CSNB"/>
    <s v="2024025684"/>
    <x v="0"/>
    <s v="ER7694BBV"/>
    <s v="E3960KHT"/>
    <d v="2024-12-26T00:00:00"/>
    <m/>
    <s v="3236"/>
    <x v="47"/>
    <s v="PA"/>
    <s v="S2"/>
    <m/>
    <d v="2024-12-26T00:00:00"/>
    <d v="1899-12-30T06:05:32"/>
    <d v="2024-12-26T00:00:00"/>
    <d v="1899-12-30T06:05:34"/>
    <d v="2024-12-26T00:00:00"/>
    <d v="1899-12-30T06:41:35"/>
    <x v="0"/>
    <s v="RFCPI"/>
    <s v="7001180806"/>
    <s v="FBO"/>
    <d v="1899-12-30T00:36:03"/>
    <d v="1899-12-30T00:36:01"/>
    <d v="1899-12-30T00:00:02"/>
    <s v="Granel"/>
    <s v="E001"/>
    <x v="2"/>
    <d v="1899-12-30T00:36:03"/>
    <d v="1899-12-30T00:36:01"/>
    <n v="6"/>
    <x v="20"/>
    <x v="0"/>
    <x v="1"/>
    <n v="0"/>
    <n v="0"/>
    <s v="OK"/>
    <s v="Granel"/>
    <x v="0"/>
    <n v="0"/>
    <s v="F. NIEBLA"/>
    <s v="A"/>
    <d v="1899-12-30T00:00:02"/>
    <d v="1899-12-30T00:00:02"/>
    <s v="OK"/>
    <m/>
    <m/>
    <d v="1899-12-30T00:00:00"/>
    <d v="1899-12-30T00:36:03"/>
    <n v="5"/>
    <d v="1899-12-30T00:00:02"/>
    <n v="36.049999999996764"/>
    <n v="6"/>
    <s v="Si"/>
  </r>
  <r>
    <s v="CSNB"/>
    <s v="2024025683"/>
    <x v="0"/>
    <s v="ER7913BBH"/>
    <s v="E0897HWR"/>
    <d v="2024-12-26T00:00:00"/>
    <m/>
    <s v="1782"/>
    <x v="46"/>
    <s v="PA"/>
    <s v="S1"/>
    <m/>
    <d v="2024-12-26T00:00:00"/>
    <d v="1899-12-30T06:02:42"/>
    <d v="2024-12-26T00:00:00"/>
    <d v="1899-12-30T06:09:43"/>
    <d v="2024-12-26T00:00:00"/>
    <d v="1899-12-30T06:45:01"/>
    <x v="0"/>
    <s v="RFCPI"/>
    <s v="7001180807"/>
    <s v="FBO"/>
    <d v="1899-12-30T00:42:19"/>
    <d v="1899-12-30T00:35:18"/>
    <d v="1899-12-30T00:07:01"/>
    <s v="Granel"/>
    <s v="E001"/>
    <x v="2"/>
    <d v="1899-12-30T00:42:19"/>
    <d v="1899-12-30T00:35:18"/>
    <n v="6"/>
    <x v="20"/>
    <x v="0"/>
    <x v="1"/>
    <n v="0"/>
    <n v="0"/>
    <s v="OK"/>
    <s v="Granel"/>
    <x v="0"/>
    <n v="0"/>
    <s v="F. NIEBLA"/>
    <s v="A"/>
    <d v="1899-12-30T00:07:01"/>
    <d v="1899-12-30T00:07:01"/>
    <s v="OK"/>
    <m/>
    <m/>
    <d v="1899-12-30T00:00:00"/>
    <d v="1899-12-30T00:42:19"/>
    <n v="5"/>
    <d v="1899-12-30T00:07:01"/>
    <n v="42.316666666660758"/>
    <n v="6"/>
    <s v="Si"/>
  </r>
  <r>
    <s v="CSNB"/>
    <s v="2024025685"/>
    <x v="0"/>
    <s v="ER8999BBC"/>
    <s v="E3201JTT"/>
    <d v="2024-12-26T00:00:00"/>
    <m/>
    <s v="837"/>
    <x v="48"/>
    <s v="PA"/>
    <s v="S6"/>
    <m/>
    <d v="2024-12-26T00:00:00"/>
    <d v="1899-12-30T06:18:21"/>
    <d v="2024-12-26T00:00:00"/>
    <d v="1899-12-30T06:18:23"/>
    <d v="2024-12-26T00:00:00"/>
    <d v="1899-12-30T06:52:16"/>
    <x v="0"/>
    <s v="RFCPI"/>
    <s v="7001180808"/>
    <s v="FBO"/>
    <d v="1899-12-30T00:33:55"/>
    <d v="1899-12-30T00:33:53"/>
    <d v="1899-12-30T00:00:02"/>
    <s v="Granel"/>
    <s v="E001"/>
    <x v="2"/>
    <d v="1899-12-30T00:33:55"/>
    <d v="1899-12-30T00:33:53"/>
    <n v="6"/>
    <x v="20"/>
    <x v="0"/>
    <x v="1"/>
    <n v="0"/>
    <n v="0"/>
    <s v="OK"/>
    <s v="Granel"/>
    <x v="0"/>
    <n v="0"/>
    <s v="F. NIEBLA"/>
    <s v="A"/>
    <d v="1899-12-30T00:00:02"/>
    <d v="1899-12-30T00:00:02"/>
    <s v="OK"/>
    <m/>
    <m/>
    <d v="1899-12-30T00:00:00"/>
    <d v="1899-12-30T00:33:55"/>
    <n v="5"/>
    <d v="1899-12-30T00:00:02"/>
    <n v="33.916666666665598"/>
    <n v="6"/>
    <s v="Si"/>
  </r>
  <r>
    <s v="CSNB"/>
    <s v="2024025686"/>
    <x v="0"/>
    <s v="ER9517BBK"/>
    <s v="E4598JTV"/>
    <d v="2024-12-26T00:00:00"/>
    <m/>
    <s v="837"/>
    <x v="48"/>
    <s v="PA"/>
    <s v="S6"/>
    <m/>
    <d v="2024-12-26T00:00:00"/>
    <d v="1899-12-30T06:29:22"/>
    <d v="2024-12-26T00:00:00"/>
    <d v="1899-12-30T06:29:24"/>
    <d v="2024-12-26T00:00:00"/>
    <d v="1899-12-30T07:12:48"/>
    <x v="0"/>
    <s v="RFCPI"/>
    <s v="7001180809"/>
    <s v="FBO"/>
    <d v="1899-12-30T00:43:26"/>
    <d v="1899-12-30T00:43:24"/>
    <d v="1899-12-30T00:00:02"/>
    <s v="Granel"/>
    <s v="E001"/>
    <x v="2"/>
    <d v="1899-12-30T00:43:26"/>
    <d v="1899-12-30T00:43:24"/>
    <n v="6"/>
    <x v="20"/>
    <x v="0"/>
    <x v="1"/>
    <n v="0"/>
    <n v="0"/>
    <s v="OK"/>
    <s v="Granel"/>
    <x v="0"/>
    <n v="0"/>
    <s v="F. NIEBLA"/>
    <s v="A"/>
    <d v="1899-12-30T00:00:02"/>
    <d v="1899-12-30T00:00:02"/>
    <s v="OK"/>
    <m/>
    <m/>
    <d v="1899-12-30T00:00:00"/>
    <d v="1899-12-30T00:43:26"/>
    <n v="5"/>
    <d v="1899-12-30T00:00:02"/>
    <n v="43.433333333337615"/>
    <n v="7"/>
    <s v="Si"/>
  </r>
  <r>
    <s v="CSNB"/>
    <s v="2024025687"/>
    <x v="0"/>
    <s v="ER3237BCD"/>
    <s v="E9402GGZ"/>
    <d v="2024-12-26T00:00:00"/>
    <m/>
    <s v="1782"/>
    <x v="46"/>
    <s v="PA"/>
    <s v="S1"/>
    <m/>
    <d v="2024-12-26T00:00:00"/>
    <d v="1899-12-30T07:01:43"/>
    <d v="2024-12-26T00:00:00"/>
    <d v="1899-12-30T07:01:44"/>
    <d v="2024-12-26T00:00:00"/>
    <d v="1899-12-30T07:35:40"/>
    <x v="0"/>
    <s v="RFCPI"/>
    <s v="7001180810"/>
    <s v="FBO"/>
    <d v="1899-12-30T00:33:57"/>
    <d v="1899-12-30T00:33:56"/>
    <d v="1899-12-30T00:00:01"/>
    <s v="Granel"/>
    <s v="E001"/>
    <x v="2"/>
    <d v="1899-12-30T00:33:57"/>
    <d v="1899-12-30T00:33:56"/>
    <n v="7"/>
    <x v="20"/>
    <x v="0"/>
    <x v="1"/>
    <n v="0"/>
    <n v="0"/>
    <s v="OK"/>
    <s v="Granel"/>
    <x v="0"/>
    <n v="0"/>
    <s v="F. NIEBLA"/>
    <s v="A"/>
    <d v="1899-12-30T00:00:01"/>
    <d v="1899-12-30T00:00:01"/>
    <s v="OK"/>
    <m/>
    <m/>
    <d v="1899-12-30T00:00:00"/>
    <d v="1899-12-30T00:33:57"/>
    <n v="5"/>
    <d v="1899-12-30T00:00:01"/>
    <n v="33.950000000001552"/>
    <n v="7"/>
    <s v="Si"/>
  </r>
  <r>
    <s v="CSNB"/>
    <s v="2024025688"/>
    <x v="0"/>
    <s v="ER7683BCC"/>
    <s v="E1154JWB"/>
    <d v="2024-12-26T00:00:00"/>
    <m/>
    <s v="837"/>
    <x v="48"/>
    <s v="PA"/>
    <s v="S6"/>
    <m/>
    <d v="2024-12-26T00:00:00"/>
    <d v="1899-12-30T07:08:09"/>
    <d v="2024-12-26T00:00:00"/>
    <d v="1899-12-30T07:08:10"/>
    <d v="2024-12-26T00:00:00"/>
    <d v="1899-12-30T07:40:26"/>
    <x v="0"/>
    <s v="RFCPI"/>
    <s v="7001180811"/>
    <s v="FBO"/>
    <d v="1899-12-30T00:32:17"/>
    <d v="1899-12-30T00:32:16"/>
    <d v="1899-12-30T00:00:01"/>
    <s v="Granel"/>
    <s v="E001"/>
    <x v="2"/>
    <d v="1899-12-30T00:32:17"/>
    <d v="1899-12-30T00:32:16"/>
    <n v="7"/>
    <x v="20"/>
    <x v="0"/>
    <x v="1"/>
    <n v="0"/>
    <n v="0"/>
    <s v="OK"/>
    <s v="Granel"/>
    <x v="0"/>
    <n v="0"/>
    <s v="F. NIEBLA"/>
    <s v="A"/>
    <d v="1899-12-30T00:00:01"/>
    <d v="1899-12-30T00:00:01"/>
    <s v="OK"/>
    <m/>
    <m/>
    <d v="1899-12-30T00:00:00"/>
    <d v="1899-12-30T00:32:17"/>
    <n v="5"/>
    <d v="1899-12-30T00:00:01"/>
    <n v="32.283333333331157"/>
    <n v="7"/>
    <s v="Si"/>
  </r>
  <r>
    <s v="CSNB"/>
    <s v="2024025689"/>
    <x v="0"/>
    <s v="ER9645BBZ"/>
    <s v="E0945JZT"/>
    <d v="2024-12-26T00:00:00"/>
    <m/>
    <s v="1782"/>
    <x v="46"/>
    <s v="PA"/>
    <s v="S1"/>
    <m/>
    <d v="2024-12-26T00:00:00"/>
    <d v="1899-12-30T07:14:33"/>
    <d v="2024-12-26T00:00:00"/>
    <d v="1899-12-30T07:14:35"/>
    <d v="2024-12-26T00:00:00"/>
    <d v="1899-12-30T08:01:58"/>
    <x v="0"/>
    <s v="RFCPI"/>
    <s v="7001180812"/>
    <s v="FBO"/>
    <d v="1899-12-30T00:47:25"/>
    <d v="1899-12-30T00:47:23"/>
    <d v="1899-12-30T00:00:02"/>
    <s v="Granel"/>
    <s v="E001"/>
    <x v="2"/>
    <d v="1899-12-30T00:47:25"/>
    <d v="1899-12-30T00:47:23"/>
    <n v="7"/>
    <x v="20"/>
    <x v="0"/>
    <x v="1"/>
    <n v="0"/>
    <n v="0"/>
    <s v="OK"/>
    <s v="Granel"/>
    <x v="0"/>
    <n v="0"/>
    <s v="F. NIEBLA"/>
    <s v="B"/>
    <d v="1899-12-30T00:00:02"/>
    <d v="1899-12-30T00:00:02"/>
    <s v="OK"/>
    <m/>
    <m/>
    <d v="1899-12-30T00:00:00"/>
    <d v="1899-12-30T00:47:25"/>
    <n v="5"/>
    <d v="1899-12-30T00:00:02"/>
    <n v="47.416666666665627"/>
    <n v="8"/>
    <s v="No"/>
  </r>
  <r>
    <s v="CSNB"/>
    <s v="2024025690"/>
    <x v="0"/>
    <s v="ER4666BBY"/>
    <s v="E6663JLK"/>
    <d v="2024-12-26T00:00:00"/>
    <m/>
    <s v="837"/>
    <x v="48"/>
    <s v="PA"/>
    <s v="S6"/>
    <m/>
    <d v="2024-12-26T00:00:00"/>
    <d v="1899-12-30T07:58:36"/>
    <d v="2024-12-26T00:00:00"/>
    <d v="1899-12-30T07:58:38"/>
    <d v="2024-12-26T00:00:00"/>
    <d v="1899-12-30T08:24:56"/>
    <x v="0"/>
    <s v="RFCPI"/>
    <s v="7001180813"/>
    <s v="FBO"/>
    <d v="1899-12-30T00:26:20"/>
    <d v="1899-12-30T00:26:18"/>
    <d v="1899-12-30T00:00:02"/>
    <s v="Granel"/>
    <s v="E001"/>
    <x v="2"/>
    <d v="1899-12-30T00:26:20"/>
    <d v="1899-12-30T00:26:18"/>
    <n v="7"/>
    <x v="20"/>
    <x v="0"/>
    <x v="1"/>
    <n v="0"/>
    <n v="0"/>
    <s v="OK"/>
    <s v="Granel"/>
    <x v="0"/>
    <n v="0"/>
    <s v="F. NIEBLA"/>
    <s v="A"/>
    <d v="1899-12-30T00:00:02"/>
    <d v="1899-12-30T00:00:02"/>
    <s v="OK"/>
    <m/>
    <m/>
    <d v="1899-12-30T00:00:00"/>
    <d v="1899-12-30T00:26:20"/>
    <n v="5"/>
    <d v="1899-12-30T00:00:02"/>
    <n v="26.333333333337581"/>
    <n v="8"/>
    <s v="Si"/>
  </r>
  <r>
    <s v="CSNB"/>
    <s v="2024025691"/>
    <x v="0"/>
    <s v="ER0339BDG"/>
    <s v="E9349KRP"/>
    <d v="2024-12-26T00:00:00"/>
    <m/>
    <s v="2882"/>
    <x v="50"/>
    <s v="PA"/>
    <s v="PA"/>
    <m/>
    <d v="2024-12-26T00:00:00"/>
    <d v="1899-12-30T08:09:26"/>
    <d v="2024-12-26T00:00:00"/>
    <d v="1899-12-30T08:09:28"/>
    <d v="2024-12-26T00:00:00"/>
    <d v="1899-12-30T08:37:14"/>
    <x v="0"/>
    <s v="RFCPI"/>
    <s v="7001180814"/>
    <s v="EXW"/>
    <d v="1899-12-30T00:27:48"/>
    <d v="1899-12-30T00:27:46"/>
    <d v="1899-12-30T00:00:02"/>
    <s v="Ensacado"/>
    <s v="E002"/>
    <x v="1"/>
    <d v="1899-12-30T00:27:48"/>
    <d v="1899-12-30T00:27:46"/>
    <n v="8"/>
    <x v="20"/>
    <x v="0"/>
    <x v="2"/>
    <n v="0"/>
    <n v="0"/>
    <s v="OK"/>
    <s v="Ensacado"/>
    <x v="0"/>
    <n v="0"/>
    <s v="F. NIEBLA"/>
    <s v="A"/>
    <d v="1899-12-30T00:00:02"/>
    <d v="1899-12-30T00:00:02"/>
    <s v="OK"/>
    <m/>
    <m/>
    <d v="1899-12-30T00:00:00"/>
    <d v="1899-12-30T00:27:48"/>
    <n v="5"/>
    <d v="1899-12-30T00:00:02"/>
    <n v="27.799999999991954"/>
    <n v="8"/>
    <s v="Si"/>
  </r>
  <r>
    <s v="CSNB"/>
    <s v=""/>
    <x v="0"/>
    <s v="ER1917BBX"/>
    <s v="E9349KRP"/>
    <d v="2024-12-24T00:00:00"/>
    <m/>
    <s v="837"/>
    <x v="48"/>
    <s v="S6"/>
    <s v="S6"/>
    <m/>
    <d v="2024-12-26T00:00:00"/>
    <d v="1899-12-30T09:02:40"/>
    <d v="2024-12-26T00:00:00"/>
    <d v="1899-12-30T09:03:53"/>
    <d v="2024-12-26T00:00:00"/>
    <d v="1899-12-30T09:05:06"/>
    <x v="275"/>
    <s v="E_PFERNANDE"/>
    <s v="7001180815"/>
    <s v="EXW"/>
    <d v="1899-12-30T00:02:26"/>
    <d v="1899-12-30T00:01:13"/>
    <d v="1899-12-30T00:01:13"/>
    <s v="Granel"/>
    <s v="E001"/>
    <x v="1"/>
    <d v="1899-12-30T00:02:26"/>
    <d v="1899-12-30T00:01:13"/>
    <n v="9"/>
    <x v="20"/>
    <x v="0"/>
    <x v="1"/>
    <n v="1"/>
    <n v="0"/>
    <s v="KO"/>
    <s v="Granel"/>
    <x v="0"/>
    <n v="1"/>
    <s v="F. NIEBLA"/>
    <s v="A"/>
    <d v="1899-12-30T00:01:13"/>
    <d v="1899-12-30T00:01:13"/>
    <s v="OK"/>
    <m/>
    <m/>
    <d v="1899-12-30T00:00:00"/>
    <d v="1899-12-30T00:02:26"/>
    <n v="5"/>
    <d v="1899-12-30T00:01:13"/>
    <n v="2.4333333333408014"/>
    <n v="9"/>
    <s v="Si"/>
  </r>
  <r>
    <s v="CSNB"/>
    <s v=""/>
    <x v="0"/>
    <s v="ER7694BBV"/>
    <s v="E3960KHT"/>
    <d v="2024-12-24T00:00:00"/>
    <m/>
    <s v="1782"/>
    <x v="46"/>
    <s v="S1"/>
    <s v="S1"/>
    <m/>
    <d v="2024-12-26T00:00:00"/>
    <d v="1899-12-30T09:21:52"/>
    <d v="2024-12-26T00:00:00"/>
    <d v="1899-12-30T09:23:27"/>
    <d v="2024-12-26T00:00:00"/>
    <d v="1899-12-30T09:24:06"/>
    <x v="276"/>
    <s v="E_PFERNANDE"/>
    <s v="7001180816"/>
    <s v="FBO"/>
    <d v="1899-12-30T00:02:14"/>
    <d v="1899-12-30T00:00:39"/>
    <d v="1899-12-30T00:01:35"/>
    <s v="Granel"/>
    <s v="E001"/>
    <x v="2"/>
    <d v="1899-12-30T00:02:14"/>
    <d v="1899-12-30T00:00:39"/>
    <n v="9"/>
    <x v="20"/>
    <x v="0"/>
    <x v="1"/>
    <n v="1"/>
    <n v="0"/>
    <s v="KO"/>
    <s v="Granel"/>
    <x v="0"/>
    <n v="1"/>
    <s v="F. NIEBLA"/>
    <s v="A"/>
    <d v="1899-12-30T00:01:35"/>
    <d v="1899-12-30T00:01:35"/>
    <s v="OK"/>
    <m/>
    <m/>
    <d v="1899-12-30T00:00:00"/>
    <d v="1899-12-30T00:02:14"/>
    <n v="5"/>
    <d v="1899-12-30T00:01:35"/>
    <n v="2.2333333333247829"/>
    <n v="9"/>
    <s v="Si"/>
  </r>
  <r>
    <s v="CSNB"/>
    <s v="2024025692"/>
    <x v="0"/>
    <s v="ER5689BBD"/>
    <s v="E5397JZM"/>
    <d v="2024-12-26T00:00:00"/>
    <m/>
    <s v="2032"/>
    <x v="52"/>
    <s v="PA"/>
    <s v="S4"/>
    <m/>
    <d v="2024-12-26T00:00:00"/>
    <d v="1899-12-30T08:52:35"/>
    <d v="2024-12-26T00:00:00"/>
    <d v="1899-12-30T08:52:36"/>
    <d v="2024-12-26T00:00:00"/>
    <d v="1899-12-30T09:27:04"/>
    <x v="0"/>
    <s v="RFCPI"/>
    <s v="7001180817"/>
    <s v="FBO"/>
    <d v="1899-12-30T00:34:29"/>
    <d v="1899-12-30T00:34:28"/>
    <d v="1899-12-30T00:00:01"/>
    <s v="Granel"/>
    <s v="E001"/>
    <x v="2"/>
    <d v="1899-12-30T00:34:29"/>
    <d v="1899-12-30T00:34:28"/>
    <n v="8"/>
    <x v="20"/>
    <x v="0"/>
    <x v="1"/>
    <n v="0"/>
    <n v="0"/>
    <s v="OK"/>
    <s v="Granel"/>
    <x v="0"/>
    <n v="0"/>
    <s v="F. NIEBLA"/>
    <s v="A"/>
    <d v="1899-12-30T00:00:01"/>
    <d v="1899-12-30T00:00:01"/>
    <s v="OK"/>
    <m/>
    <m/>
    <d v="1899-12-30T00:00:00"/>
    <d v="1899-12-30T00:34:29"/>
    <n v="5"/>
    <d v="1899-12-30T00:00:01"/>
    <n v="34.483333333334379"/>
    <n v="9"/>
    <s v="Si"/>
  </r>
  <r>
    <s v="CSNB"/>
    <s v=""/>
    <x v="0"/>
    <s v="ECO02603R"/>
    <s v="E2222JCW"/>
    <d v="2024-12-24T00:00:00"/>
    <m/>
    <s v="1782"/>
    <x v="46"/>
    <s v="S1"/>
    <s v="S1"/>
    <m/>
    <d v="2024-12-26T00:00:00"/>
    <d v="1899-12-30T09:26:27"/>
    <d v="2024-12-26T00:00:00"/>
    <d v="1899-12-30T09:27:04"/>
    <d v="2024-12-26T00:00:00"/>
    <d v="1899-12-30T09:29:00"/>
    <x v="276"/>
    <s v="E_PFERNANDE"/>
    <s v="7001180818"/>
    <s v="FBO"/>
    <d v="1899-12-30T00:02:33"/>
    <d v="1899-12-30T00:01:56"/>
    <d v="1899-12-30T00:00:37"/>
    <s v="Granel"/>
    <s v="E001"/>
    <x v="2"/>
    <d v="1899-12-30T00:02:33"/>
    <d v="1899-12-30T00:01:56"/>
    <n v="9"/>
    <x v="20"/>
    <x v="0"/>
    <x v="1"/>
    <n v="1"/>
    <n v="0"/>
    <s v="KO"/>
    <s v="Granel"/>
    <x v="0"/>
    <n v="1"/>
    <s v="F. NIEBLA"/>
    <s v="A"/>
    <d v="1899-12-30T00:00:37"/>
    <d v="1899-12-30T00:00:37"/>
    <s v="OK"/>
    <m/>
    <m/>
    <d v="1899-12-30T00:00:00"/>
    <d v="1899-12-30T00:02:33"/>
    <n v="5"/>
    <d v="1899-12-30T00:00:37"/>
    <n v="2.5499999999952028"/>
    <n v="9"/>
    <s v="Si"/>
  </r>
  <r>
    <s v="CSNB"/>
    <s v="2024025699"/>
    <x v="0"/>
    <s v="ER8418BBZ"/>
    <s v="E5825KKS"/>
    <d v="2024-12-26T00:00:00"/>
    <m/>
    <s v="837"/>
    <x v="48"/>
    <s v="PA"/>
    <s v="S6"/>
    <m/>
    <d v="2024-12-26T00:00:00"/>
    <d v="1899-12-30T09:16:04"/>
    <d v="2024-12-26T00:00:00"/>
    <d v="1899-12-30T09:16:06"/>
    <d v="2024-12-26T00:00:00"/>
    <d v="1899-12-30T09:40:25"/>
    <x v="0"/>
    <s v="RFCPI"/>
    <s v="7001180819"/>
    <s v="FBO"/>
    <d v="1899-12-30T00:24:21"/>
    <d v="1899-12-30T00:24:19"/>
    <d v="1899-12-30T00:00:02"/>
    <s v="Granel"/>
    <s v="E001"/>
    <x v="2"/>
    <d v="1899-12-30T00:24:21"/>
    <d v="1899-12-30T00:24:19"/>
    <n v="9"/>
    <x v="20"/>
    <x v="0"/>
    <x v="1"/>
    <n v="0"/>
    <n v="0"/>
    <s v="OK"/>
    <s v="Granel"/>
    <x v="0"/>
    <n v="0"/>
    <s v="F. NIEBLA"/>
    <s v="A"/>
    <d v="1899-12-30T00:00:02"/>
    <d v="1899-12-30T00:00:02"/>
    <s v="OK"/>
    <m/>
    <m/>
    <d v="1899-12-30T00:00:00"/>
    <d v="1899-12-30T00:24:21"/>
    <n v="5"/>
    <d v="1899-12-30T00:00:02"/>
    <n v="24.349999999996772"/>
    <n v="9"/>
    <s v="Si"/>
  </r>
  <r>
    <s v="CSNB"/>
    <s v="2024025694"/>
    <x v="0"/>
    <s v="ER1551BBJ"/>
    <s v="E2015JDV"/>
    <d v="2024-12-26T00:00:00"/>
    <m/>
    <s v="1782"/>
    <x v="46"/>
    <s v="PA"/>
    <s v="S1"/>
    <m/>
    <d v="2024-12-26T00:00:00"/>
    <d v="1899-12-30T09:00:49"/>
    <d v="2024-12-26T00:00:00"/>
    <d v="1899-12-30T09:01:10"/>
    <d v="2024-12-26T00:00:00"/>
    <d v="1899-12-30T09:43:38"/>
    <x v="0"/>
    <s v="RFCPI"/>
    <s v="7001180820"/>
    <s v="FBO"/>
    <d v="1899-12-30T00:42:49"/>
    <d v="1899-12-30T00:42:28"/>
    <d v="1899-12-30T00:00:21"/>
    <s v="Granel"/>
    <s v="E001"/>
    <x v="2"/>
    <d v="1899-12-30T00:42:49"/>
    <d v="1899-12-30T00:42:28"/>
    <n v="9"/>
    <x v="20"/>
    <x v="0"/>
    <x v="1"/>
    <n v="0"/>
    <n v="0"/>
    <s v="OK"/>
    <s v="Granel"/>
    <x v="0"/>
    <n v="0"/>
    <s v="F. NIEBLA"/>
    <s v="A"/>
    <d v="1899-12-30T00:00:21"/>
    <d v="1899-12-30T00:00:21"/>
    <s v="OK"/>
    <m/>
    <m/>
    <d v="1899-12-30T00:00:00"/>
    <d v="1899-12-30T00:42:49"/>
    <n v="5"/>
    <d v="1899-12-30T00:00:21"/>
    <n v="42.816666666671949"/>
    <n v="9"/>
    <s v="Si"/>
  </r>
  <r>
    <s v="CSNB"/>
    <s v="2024025693"/>
    <x v="0"/>
    <s v="E4531FVN"/>
    <s v="ER0328BBM"/>
    <d v="2024-12-26T00:00:00"/>
    <m/>
    <s v="1782"/>
    <x v="46"/>
    <s v="PA"/>
    <s v="S1"/>
    <m/>
    <d v="2024-12-26T00:00:00"/>
    <d v="1899-12-30T09:00:08"/>
    <d v="2024-12-26T00:00:00"/>
    <d v="1899-12-30T09:00:10"/>
    <d v="2024-12-26T00:00:00"/>
    <d v="1899-12-30T09:52:18"/>
    <x v="0"/>
    <s v="RFCPI"/>
    <s v="7001180821"/>
    <s v="EXW"/>
    <d v="1899-12-30T00:52:10"/>
    <d v="1899-12-30T00:52:08"/>
    <d v="1899-12-30T00:00:02"/>
    <s v="Granel"/>
    <s v="E001"/>
    <x v="1"/>
    <d v="1899-12-30T00:52:10"/>
    <d v="1899-12-30T00:52:08"/>
    <n v="9"/>
    <x v="20"/>
    <x v="0"/>
    <x v="1"/>
    <n v="0"/>
    <n v="0"/>
    <s v="OK"/>
    <s v="Granel"/>
    <x v="0"/>
    <n v="0"/>
    <s v="F. NIEBLA"/>
    <s v="B"/>
    <d v="1899-12-30T00:00:02"/>
    <d v="1899-12-30T00:00:02"/>
    <s v="OK"/>
    <m/>
    <m/>
    <d v="1899-12-30T00:00:00"/>
    <d v="1899-12-30T00:52:10"/>
    <n v="5"/>
    <d v="1899-12-30T00:00:02"/>
    <n v="52.166666666664057"/>
    <n v="9"/>
    <s v="No"/>
  </r>
  <r>
    <s v="CSNB"/>
    <s v="2024025700"/>
    <x v="0"/>
    <s v="ER2775BBR"/>
    <s v="E4544MKW"/>
    <d v="2024-12-26T00:00:00"/>
    <m/>
    <s v="837"/>
    <x v="48"/>
    <s v="PA"/>
    <s v="S6"/>
    <m/>
    <d v="2024-12-26T00:00:00"/>
    <d v="1899-12-30T09:17:07"/>
    <d v="2024-12-26T00:00:00"/>
    <d v="1899-12-30T09:17:08"/>
    <d v="2024-12-26T00:00:00"/>
    <d v="1899-12-30T09:56:39"/>
    <x v="0"/>
    <s v="RFCPI"/>
    <s v="7001180822"/>
    <s v="FBO"/>
    <d v="1899-12-30T00:39:32"/>
    <d v="1899-12-30T00:39:31"/>
    <d v="1899-12-30T00:00:01"/>
    <s v="Granel"/>
    <s v="E001"/>
    <x v="2"/>
    <d v="1899-12-30T00:39:32"/>
    <d v="1899-12-30T00:39:31"/>
    <n v="9"/>
    <x v="20"/>
    <x v="0"/>
    <x v="1"/>
    <n v="0"/>
    <n v="0"/>
    <s v="OK"/>
    <s v="Granel"/>
    <x v="0"/>
    <n v="0"/>
    <s v="F. NIEBLA"/>
    <s v="A"/>
    <d v="1899-12-30T00:00:01"/>
    <d v="1899-12-30T00:00:01"/>
    <s v="OK"/>
    <m/>
    <m/>
    <d v="1899-12-30T00:00:00"/>
    <d v="1899-12-30T00:39:32"/>
    <n v="5"/>
    <d v="1899-12-30T00:00:01"/>
    <n v="39.533333333342362"/>
    <n v="9"/>
    <s v="Si"/>
  </r>
  <r>
    <s v="CSNB"/>
    <s v="2024025701"/>
    <x v="0"/>
    <s v="ER3547BBD"/>
    <s v="E8416KLT"/>
    <d v="2024-12-26T00:00:00"/>
    <m/>
    <s v="1782"/>
    <x v="46"/>
    <s v="PA"/>
    <s v="S1"/>
    <m/>
    <d v="2024-12-26T00:00:00"/>
    <d v="1899-12-30T09:20:21"/>
    <d v="2024-12-26T00:00:00"/>
    <d v="1899-12-30T09:20:22"/>
    <d v="2024-12-26T00:00:00"/>
    <d v="1899-12-30T10:09:27"/>
    <x v="0"/>
    <s v="RFCPI"/>
    <s v="7001180823"/>
    <s v="EXW"/>
    <d v="1899-12-30T00:49:06"/>
    <d v="1899-12-30T00:49:05"/>
    <d v="1899-12-30T00:00:01"/>
    <s v="Granel"/>
    <s v="E001"/>
    <x v="1"/>
    <d v="1899-12-30T00:49:06"/>
    <d v="1899-12-30T00:49:05"/>
    <n v="9"/>
    <x v="20"/>
    <x v="0"/>
    <x v="1"/>
    <n v="0"/>
    <n v="0"/>
    <s v="OK"/>
    <s v="Granel"/>
    <x v="0"/>
    <n v="0"/>
    <s v="F. NIEBLA"/>
    <s v="B"/>
    <d v="1899-12-30T00:00:01"/>
    <d v="1899-12-30T00:00:01"/>
    <s v="OK"/>
    <m/>
    <m/>
    <d v="1899-12-30T00:00:00"/>
    <d v="1899-12-30T00:49:06"/>
    <n v="5"/>
    <d v="1899-12-30T00:00:01"/>
    <n v="49.100000000011192"/>
    <n v="10"/>
    <s v="No"/>
  </r>
  <r>
    <s v="CSNB"/>
    <s v="2024025703"/>
    <x v="0"/>
    <s v="ER9926BCC"/>
    <s v="E3616JTZ"/>
    <d v="2024-12-26T00:00:00"/>
    <m/>
    <s v="1782"/>
    <x v="46"/>
    <s v="PA"/>
    <s v="S1"/>
    <m/>
    <d v="2024-12-26T00:00:00"/>
    <d v="1899-12-30T10:05:21"/>
    <d v="2024-12-26T00:00:00"/>
    <d v="1899-12-30T10:05:22"/>
    <d v="2024-12-26T00:00:00"/>
    <d v="1899-12-30T10:35:08"/>
    <x v="0"/>
    <s v="RFCPI"/>
    <s v="7001180824"/>
    <s v="FBO"/>
    <d v="1899-12-30T00:29:47"/>
    <d v="1899-12-30T00:29:46"/>
    <d v="1899-12-30T00:00:01"/>
    <s v="Granel"/>
    <s v="E001"/>
    <x v="2"/>
    <d v="1899-12-30T00:29:47"/>
    <d v="1899-12-30T00:29:46"/>
    <n v="10"/>
    <x v="20"/>
    <x v="0"/>
    <x v="1"/>
    <n v="0"/>
    <n v="0"/>
    <s v="OK"/>
    <s v="Granel"/>
    <x v="0"/>
    <n v="0"/>
    <s v="F. NIEBLA"/>
    <s v="A"/>
    <d v="1899-12-30T00:00:01"/>
    <d v="1899-12-30T00:00:01"/>
    <s v="OK"/>
    <m/>
    <m/>
    <d v="1899-12-30T00:00:00"/>
    <d v="1899-12-30T00:29:47"/>
    <n v="5"/>
    <d v="1899-12-30T00:00:01"/>
    <n v="29.783333333332845"/>
    <n v="10"/>
    <s v="Si"/>
  </r>
  <r>
    <s v="CSNB"/>
    <s v="2024025702"/>
    <x v="0"/>
    <s v="E1154JWB"/>
    <s v="ER7683BCC"/>
    <d v="2024-12-26T00:00:00"/>
    <m/>
    <s v="1782"/>
    <x v="46"/>
    <s v="PA"/>
    <s v="S1"/>
    <m/>
    <d v="2024-12-26T00:00:00"/>
    <d v="1899-12-30T10:02:21"/>
    <d v="2024-12-26T00:00:00"/>
    <d v="1899-12-30T10:02:24"/>
    <d v="2024-12-26T00:00:00"/>
    <d v="1899-12-30T10:45:07"/>
    <x v="0"/>
    <s v="RFCPI"/>
    <s v="7001180825"/>
    <s v="EXW"/>
    <d v="1899-12-30T00:42:46"/>
    <d v="1899-12-30T00:42:43"/>
    <d v="1899-12-30T00:00:03"/>
    <s v="Granel"/>
    <s v="E001"/>
    <x v="1"/>
    <d v="1899-12-30T00:42:46"/>
    <d v="1899-12-30T00:42:43"/>
    <n v="10"/>
    <x v="20"/>
    <x v="0"/>
    <x v="1"/>
    <n v="0"/>
    <n v="0"/>
    <s v="OK"/>
    <s v="Granel"/>
    <x v="0"/>
    <n v="0"/>
    <s v="F. NIEBLA"/>
    <s v="A"/>
    <d v="1899-12-30T00:00:03"/>
    <d v="1899-12-30T00:00:03"/>
    <s v="OK"/>
    <m/>
    <m/>
    <d v="1899-12-30T00:00:00"/>
    <d v="1899-12-30T00:42:46"/>
    <n v="5"/>
    <d v="1899-12-30T00:00:03"/>
    <n v="42.766666666675214"/>
    <n v="10"/>
    <s v="Si"/>
  </r>
  <r>
    <s v="CSNB"/>
    <s v="2024025704"/>
    <x v="0"/>
    <s v="ER7694BBV"/>
    <s v="E3960KHT"/>
    <d v="2024-12-26T00:00:00"/>
    <m/>
    <s v="1782"/>
    <x v="46"/>
    <s v="PA"/>
    <s v="S1"/>
    <m/>
    <d v="2024-12-26T00:00:00"/>
    <d v="1899-12-30T10:36:04"/>
    <d v="2024-12-26T00:00:00"/>
    <d v="1899-12-30T10:36:05"/>
    <d v="2024-12-26T00:00:00"/>
    <d v="1899-12-30T11:12:40"/>
    <x v="0"/>
    <s v="RFCPI"/>
    <s v="7001180826"/>
    <s v="FBO"/>
    <d v="1899-12-30T00:36:36"/>
    <d v="1899-12-30T00:36:35"/>
    <d v="1899-12-30T00:00:01"/>
    <s v="Granel"/>
    <s v="E001"/>
    <x v="2"/>
    <d v="1899-12-30T00:36:36"/>
    <d v="1899-12-30T00:36:35"/>
    <n v="10"/>
    <x v="20"/>
    <x v="0"/>
    <x v="1"/>
    <n v="0"/>
    <n v="0"/>
    <s v="OK"/>
    <s v="Granel"/>
    <x v="0"/>
    <n v="0"/>
    <s v="F. NIEBLA"/>
    <s v="A"/>
    <d v="1899-12-30T00:00:01"/>
    <d v="1899-12-30T00:00:01"/>
    <s v="OK"/>
    <m/>
    <m/>
    <d v="1899-12-30T00:00:00"/>
    <d v="1899-12-30T00:36:36"/>
    <n v="5"/>
    <d v="1899-12-30T00:00:01"/>
    <n v="36.60000000000484"/>
    <n v="11"/>
    <s v="Si"/>
  </r>
  <r>
    <s v="CSNB"/>
    <s v="2024025705"/>
    <x v="0"/>
    <s v="ER0339BDG"/>
    <s v="E9349KRP"/>
    <d v="2024-12-26T00:00:00"/>
    <m/>
    <s v="2882"/>
    <x v="50"/>
    <s v="PA"/>
    <s v="PA"/>
    <m/>
    <d v="2024-12-26T00:00:00"/>
    <d v="1899-12-30T10:59:01"/>
    <d v="2024-12-26T00:00:00"/>
    <d v="1899-12-30T10:59:04"/>
    <d v="2024-12-26T00:00:00"/>
    <d v="1899-12-30T11:27:11"/>
    <x v="0"/>
    <s v="RFCPI"/>
    <s v="7001180827"/>
    <s v="EXW"/>
    <d v="1899-12-30T00:28:10"/>
    <d v="1899-12-30T00:28:07"/>
    <d v="1899-12-30T00:00:03"/>
    <s v="Ensacado"/>
    <s v="E002"/>
    <x v="1"/>
    <d v="1899-12-30T00:28:10"/>
    <d v="1899-12-30T00:28:07"/>
    <n v="10"/>
    <x v="20"/>
    <x v="0"/>
    <x v="2"/>
    <n v="0"/>
    <n v="0"/>
    <s v="OK"/>
    <s v="Ensacado"/>
    <x v="0"/>
    <n v="0"/>
    <s v="F. NIEBLA"/>
    <s v="A"/>
    <d v="1899-12-30T00:00:03"/>
    <d v="1899-12-30T00:00:03"/>
    <s v="OK"/>
    <m/>
    <m/>
    <d v="1899-12-30T00:00:00"/>
    <d v="1899-12-30T00:28:10"/>
    <n v="5"/>
    <d v="1899-12-30T00:00:03"/>
    <n v="28.166666666673574"/>
    <n v="11"/>
    <s v="Si"/>
  </r>
  <r>
    <s v="CSNB"/>
    <s v="2024025710"/>
    <x v="0"/>
    <s v="ER7913BBH"/>
    <s v="E0897HWR"/>
    <d v="2024-12-26T00:00:00"/>
    <m/>
    <s v="1782"/>
    <x v="46"/>
    <s v="PA"/>
    <s v="S1"/>
    <m/>
    <d v="2024-12-26T00:00:00"/>
    <d v="1899-12-30T11:06:20"/>
    <d v="2024-12-26T00:00:00"/>
    <d v="1899-12-30T11:06:40"/>
    <d v="2024-12-26T00:00:00"/>
    <d v="1899-12-30T11:39:31"/>
    <x v="0"/>
    <s v="RFCPI"/>
    <s v="7001180828"/>
    <s v="FBO"/>
    <d v="1899-12-30T00:33:11"/>
    <d v="1899-12-30T00:32:51"/>
    <d v="1899-12-30T00:00:20"/>
    <s v="Granel"/>
    <s v="E001"/>
    <x v="2"/>
    <d v="1899-12-30T00:33:11"/>
    <d v="1899-12-30T00:32:51"/>
    <n v="11"/>
    <x v="20"/>
    <x v="0"/>
    <x v="1"/>
    <n v="0"/>
    <n v="0"/>
    <s v="OK"/>
    <s v="Granel"/>
    <x v="0"/>
    <n v="0"/>
    <s v="F. NIEBLA"/>
    <s v="A"/>
    <d v="1899-12-30T00:00:20"/>
    <d v="1899-12-30T00:00:20"/>
    <s v="OK"/>
    <m/>
    <m/>
    <d v="1899-12-30T00:00:00"/>
    <d v="1899-12-30T00:33:11"/>
    <n v="5"/>
    <d v="1899-12-30T00:00:20"/>
    <n v="33.183333333331142"/>
    <n v="11"/>
    <s v="Si"/>
  </r>
  <r>
    <s v="CSNB"/>
    <s v="2024025711"/>
    <x v="0"/>
    <s v="ER6360BBH"/>
    <s v="E5728KFK"/>
    <d v="2024-12-26T00:00:00"/>
    <m/>
    <s v="1782"/>
    <x v="46"/>
    <s v="PA"/>
    <s v="S1"/>
    <m/>
    <d v="2024-12-26T00:00:00"/>
    <d v="1899-12-30T11:15:04"/>
    <d v="2024-12-26T00:00:00"/>
    <d v="1899-12-30T11:15:05"/>
    <d v="2024-12-26T00:00:00"/>
    <d v="1899-12-30T12:04:48"/>
    <x v="0"/>
    <s v="RFCPI"/>
    <s v="7001180829"/>
    <s v="FBO"/>
    <d v="1899-12-30T00:49:44"/>
    <d v="1899-12-30T00:49:43"/>
    <d v="1899-12-30T00:00:01"/>
    <s v="Granel"/>
    <s v="E001"/>
    <x v="2"/>
    <d v="1899-12-30T00:49:44"/>
    <d v="1899-12-30T00:49:43"/>
    <n v="11"/>
    <x v="20"/>
    <x v="0"/>
    <x v="1"/>
    <n v="0"/>
    <n v="0"/>
    <s v="OK"/>
    <s v="Granel"/>
    <x v="0"/>
    <n v="0"/>
    <s v="F. NIEBLA"/>
    <s v="B"/>
    <d v="1899-12-30T00:00:01"/>
    <d v="1899-12-30T00:00:01"/>
    <s v="OK"/>
    <m/>
    <m/>
    <d v="1899-12-30T00:00:00"/>
    <d v="1899-12-30T00:49:44"/>
    <n v="5"/>
    <d v="1899-12-30T00:00:01"/>
    <n v="49.733333333323174"/>
    <n v="12"/>
    <s v="No"/>
  </r>
  <r>
    <s v="CSNB"/>
    <s v="2024025715"/>
    <x v="0"/>
    <s v="ENA03588R"/>
    <s v="E3073HKF"/>
    <d v="2024-12-26T00:00:00"/>
    <m/>
    <s v="2882"/>
    <x v="50"/>
    <s v="PA"/>
    <s v="PA"/>
    <m/>
    <d v="2024-12-26T00:00:00"/>
    <d v="1899-12-30T11:23:34"/>
    <d v="2024-12-26T00:00:00"/>
    <d v="1899-12-30T11:23:36"/>
    <d v="2024-12-26T00:00:00"/>
    <d v="1899-12-30T12:08:17"/>
    <x v="0"/>
    <s v="RFCPI"/>
    <s v="7001180830"/>
    <s v="EXW"/>
    <d v="1899-12-30T00:44:43"/>
    <d v="1899-12-30T00:44:41"/>
    <d v="1899-12-30T00:00:02"/>
    <s v="Ensacado"/>
    <s v="E002"/>
    <x v="1"/>
    <d v="1899-12-30T00:44:43"/>
    <d v="1899-12-30T00:44:41"/>
    <n v="11"/>
    <x v="20"/>
    <x v="0"/>
    <x v="2"/>
    <n v="0"/>
    <n v="0"/>
    <s v="OK"/>
    <s v="Ensacado"/>
    <x v="0"/>
    <n v="0"/>
    <s v="F. NIEBLA"/>
    <s v="A"/>
    <d v="1899-12-30T00:00:02"/>
    <d v="1899-12-30T00:00:02"/>
    <s v="OK"/>
    <m/>
    <m/>
    <d v="1899-12-30T00:00:00"/>
    <d v="1899-12-30T00:44:43"/>
    <n v="5"/>
    <d v="1899-12-30T00:00:02"/>
    <n v="44.716666666665532"/>
    <n v="12"/>
    <s v="Si"/>
  </r>
  <r>
    <s v="CSNB"/>
    <s v="2024025717"/>
    <x v="0"/>
    <s v="E8370FDJ"/>
    <m/>
    <d v="2024-12-26T00:00:00"/>
    <m/>
    <s v="3312"/>
    <x v="51"/>
    <s v="PA"/>
    <s v="PA"/>
    <m/>
    <d v="2024-12-26T00:00:00"/>
    <d v="1899-12-30T12:13:32"/>
    <d v="2024-12-26T00:00:00"/>
    <d v="1899-12-30T12:13:35"/>
    <d v="2024-12-26T00:00:00"/>
    <d v="1899-12-30T12:26:59"/>
    <x v="0"/>
    <s v="RFCPI"/>
    <s v="7001180831"/>
    <s v="EXW"/>
    <d v="1899-12-30T00:13:27"/>
    <d v="1899-12-30T00:13:24"/>
    <d v="1899-12-30T00:00:03"/>
    <s v="Ensacado"/>
    <s v="E002"/>
    <x v="1"/>
    <d v="1899-12-30T00:13:27"/>
    <d v="1899-12-30T00:13:24"/>
    <n v="12"/>
    <x v="20"/>
    <x v="0"/>
    <x v="2"/>
    <n v="0"/>
    <n v="0"/>
    <s v="OK"/>
    <s v="Ensacado"/>
    <x v="0"/>
    <n v="0"/>
    <s v="F. NIEBLA"/>
    <s v="A"/>
    <d v="1899-12-30T00:00:03"/>
    <d v="1899-12-30T00:00:03"/>
    <s v="OK"/>
    <m/>
    <m/>
    <d v="1899-12-30T00:00:00"/>
    <d v="1899-12-30T00:13:27"/>
    <n v="5"/>
    <d v="1899-12-30T00:00:03"/>
    <n v="13.450000000003222"/>
    <n v="12"/>
    <s v="Si"/>
  </r>
  <r>
    <s v="CSNB"/>
    <s v="2024025716"/>
    <x v="0"/>
    <s v="ER9645BBZ"/>
    <s v="E0945JZT"/>
    <d v="2024-12-26T00:00:00"/>
    <m/>
    <s v="837"/>
    <x v="48"/>
    <s v="PA"/>
    <s v="S6"/>
    <m/>
    <d v="2024-12-26T00:00:00"/>
    <d v="1899-12-30T12:04:32"/>
    <d v="2024-12-26T00:00:00"/>
    <d v="1899-12-30T12:04:35"/>
    <d v="2024-12-26T00:00:00"/>
    <d v="1899-12-30T12:42:47"/>
    <x v="0"/>
    <s v="RFCPI"/>
    <s v="7001180832"/>
    <s v="FBO"/>
    <d v="1899-12-30T00:38:15"/>
    <d v="1899-12-30T00:38:12"/>
    <d v="1899-12-30T00:00:03"/>
    <s v="Granel"/>
    <s v="E001"/>
    <x v="2"/>
    <d v="1899-12-30T00:38:15"/>
    <d v="1899-12-30T00:38:12"/>
    <n v="12"/>
    <x v="20"/>
    <x v="0"/>
    <x v="1"/>
    <n v="0"/>
    <n v="0"/>
    <s v="OK"/>
    <s v="Granel"/>
    <x v="0"/>
    <n v="0"/>
    <s v="F. NIEBLA"/>
    <s v="A"/>
    <d v="1899-12-30T00:00:03"/>
    <d v="1899-12-30T00:00:03"/>
    <s v="OK"/>
    <m/>
    <m/>
    <d v="1899-12-30T00:00:00"/>
    <d v="1899-12-30T00:38:15"/>
    <n v="5"/>
    <d v="1899-12-30T00:00:03"/>
    <n v="38.250000000000064"/>
    <n v="12"/>
    <s v="Si"/>
  </r>
  <r>
    <s v="CSNB"/>
    <s v="2024025718"/>
    <x v="0"/>
    <s v="ER8418BBZ"/>
    <s v="E5825KKS"/>
    <d v="2024-12-26T00:00:00"/>
    <m/>
    <s v="837"/>
    <x v="48"/>
    <s v="PA"/>
    <s v="S6"/>
    <m/>
    <d v="2024-12-26T00:00:00"/>
    <d v="1899-12-30T12:14:36"/>
    <d v="2024-12-26T00:00:00"/>
    <d v="1899-12-30T12:14:37"/>
    <d v="2024-12-26T00:00:00"/>
    <d v="1899-12-30T12:54:01"/>
    <x v="0"/>
    <s v="RFCPI"/>
    <s v="7001180833"/>
    <s v="FBO"/>
    <d v="1899-12-30T00:39:25"/>
    <d v="1899-12-30T00:39:24"/>
    <d v="1899-12-30T00:00:01"/>
    <s v="Granel"/>
    <s v="E001"/>
    <x v="2"/>
    <d v="1899-12-30T00:39:25"/>
    <d v="1899-12-30T00:39:24"/>
    <n v="12"/>
    <x v="20"/>
    <x v="0"/>
    <x v="1"/>
    <n v="0"/>
    <n v="0"/>
    <s v="OK"/>
    <s v="Granel"/>
    <x v="0"/>
    <n v="0"/>
    <s v="F. NIEBLA"/>
    <s v="A"/>
    <d v="1899-12-30T00:00:01"/>
    <d v="1899-12-30T00:00:01"/>
    <s v="OK"/>
    <m/>
    <m/>
    <d v="1899-12-30T00:00:00"/>
    <d v="1899-12-30T00:39:25"/>
    <n v="5"/>
    <d v="1899-12-30T00:00:01"/>
    <n v="39.416666666659182"/>
    <n v="12"/>
    <s v="Si"/>
  </r>
  <r>
    <s v="CSNB"/>
    <s v="2024025720"/>
    <x v="0"/>
    <s v="E3870LBJ"/>
    <s v="EBU01275R"/>
    <d v="2024-12-26T00:00:00"/>
    <m/>
    <s v="3312"/>
    <x v="51"/>
    <s v="PA"/>
    <s v="PA"/>
    <m/>
    <d v="2024-12-26T00:00:00"/>
    <d v="1899-12-30T12:30:37"/>
    <d v="2024-12-26T00:00:00"/>
    <d v="1899-12-30T12:30:38"/>
    <d v="2024-12-26T00:00:00"/>
    <d v="1899-12-30T13:03:29"/>
    <x v="0"/>
    <s v="RFCPI"/>
    <s v="7001180834"/>
    <s v="EXW"/>
    <d v="1899-12-30T00:32:52"/>
    <d v="1899-12-30T00:32:51"/>
    <d v="1899-12-30T00:00:01"/>
    <s v="Ensacado"/>
    <s v="E002"/>
    <x v="1"/>
    <d v="1899-12-30T00:32:52"/>
    <d v="1899-12-30T00:32:51"/>
    <n v="12"/>
    <x v="20"/>
    <x v="0"/>
    <x v="2"/>
    <n v="0"/>
    <n v="0"/>
    <s v="OK"/>
    <s v="Ensacado"/>
    <x v="0"/>
    <n v="0"/>
    <s v="F. NIEBLA"/>
    <s v="A"/>
    <d v="1899-12-30T00:00:01"/>
    <d v="1899-12-30T00:00:01"/>
    <s v="OK"/>
    <m/>
    <m/>
    <d v="1899-12-30T00:00:00"/>
    <d v="1899-12-30T00:32:52"/>
    <n v="5"/>
    <d v="1899-12-30T00:00:01"/>
    <n v="32.866666666675108"/>
    <n v="13"/>
    <s v="Si"/>
  </r>
  <r>
    <s v="CSNB"/>
    <s v="2024025721"/>
    <x v="0"/>
    <s v="E6878LBJ"/>
    <s v="ER2114BBN"/>
    <d v="2024-12-26T00:00:00"/>
    <m/>
    <s v="837"/>
    <x v="48"/>
    <s v="PA"/>
    <s v="S6"/>
    <m/>
    <d v="2024-12-26T00:00:00"/>
    <d v="1899-12-30T12:32:03"/>
    <d v="2024-12-26T00:00:00"/>
    <d v="1899-12-30T12:32:04"/>
    <d v="2024-12-26T00:00:00"/>
    <d v="1899-12-30T13:13:37"/>
    <x v="0"/>
    <s v="RFCPI"/>
    <s v="7001180836"/>
    <s v="EXW"/>
    <d v="1899-12-30T00:41:34"/>
    <d v="1899-12-30T00:41:33"/>
    <d v="1899-12-30T00:00:01"/>
    <s v="Granel"/>
    <s v="E001"/>
    <x v="1"/>
    <d v="1899-12-30T00:41:34"/>
    <d v="1899-12-30T00:41:33"/>
    <n v="12"/>
    <x v="20"/>
    <x v="0"/>
    <x v="1"/>
    <n v="0"/>
    <n v="0"/>
    <s v="OK"/>
    <s v="Granel"/>
    <x v="0"/>
    <n v="0"/>
    <s v="F. NIEBLA"/>
    <s v="A"/>
    <d v="1899-12-30T00:00:01"/>
    <d v="1899-12-30T00:00:01"/>
    <s v="OK"/>
    <m/>
    <m/>
    <d v="1899-12-30T00:00:00"/>
    <d v="1899-12-30T00:41:34"/>
    <n v="5"/>
    <d v="1899-12-30T00:00:01"/>
    <n v="41.566666666679986"/>
    <n v="13"/>
    <s v="Si"/>
  </r>
  <r>
    <s v="CSNB"/>
    <s v="2024025722"/>
    <x v="0"/>
    <s v="ER8715BBN"/>
    <s v="E8935JMP"/>
    <d v="2024-12-26T00:00:00"/>
    <m/>
    <s v="3312"/>
    <x v="51"/>
    <s v="PA"/>
    <s v="PA"/>
    <m/>
    <d v="2024-12-26T00:00:00"/>
    <d v="1899-12-30T12:49:25"/>
    <d v="2024-12-26T00:00:00"/>
    <d v="1899-12-30T12:49:27"/>
    <d v="2024-12-26T00:00:00"/>
    <d v="1899-12-30T13:20:01"/>
    <x v="0"/>
    <s v="RFCPI"/>
    <s v="7001180837"/>
    <s v="FBO"/>
    <d v="1899-12-30T00:30:36"/>
    <d v="1899-12-30T00:30:34"/>
    <d v="1899-12-30T00:00:02"/>
    <s v="Ensacado"/>
    <s v="E002"/>
    <x v="2"/>
    <d v="1899-12-30T00:30:36"/>
    <d v="1899-12-30T00:30:34"/>
    <n v="12"/>
    <x v="20"/>
    <x v="0"/>
    <x v="2"/>
    <n v="0"/>
    <n v="0"/>
    <s v="OK"/>
    <s v="Ensacado"/>
    <x v="0"/>
    <n v="0"/>
    <s v="F. NIEBLA"/>
    <s v="A"/>
    <d v="1899-12-30T00:00:02"/>
    <d v="1899-12-30T00:00:02"/>
    <s v="OK"/>
    <m/>
    <m/>
    <d v="1899-12-30T00:00:00"/>
    <d v="1899-12-30T00:30:36"/>
    <n v="5"/>
    <d v="1899-12-30T00:00:02"/>
    <n v="30.599999999999987"/>
    <n v="13"/>
    <s v="Si"/>
  </r>
  <r>
    <s v="CSNB"/>
    <s v="2024025723"/>
    <x v="0"/>
    <s v="ER3135BBC"/>
    <s v="E5940JLK"/>
    <d v="2024-12-26T00:00:00"/>
    <m/>
    <s v="837"/>
    <x v="48"/>
    <s v="PA"/>
    <s v="S6"/>
    <m/>
    <d v="2024-12-26T00:00:00"/>
    <d v="1899-12-30T13:01:10"/>
    <d v="2024-12-26T00:00:00"/>
    <d v="1899-12-30T13:01:31"/>
    <d v="2024-12-26T00:00:00"/>
    <d v="1899-12-30T13:26:12"/>
    <x v="0"/>
    <s v="RFCPI"/>
    <s v="7001180838"/>
    <s v="FBO"/>
    <d v="1899-12-30T00:25:02"/>
    <d v="1899-12-30T00:24:41"/>
    <d v="1899-12-30T00:00:21"/>
    <s v="Granel"/>
    <s v="E001"/>
    <x v="2"/>
    <d v="1899-12-30T00:25:02"/>
    <d v="1899-12-30T00:24:41"/>
    <n v="13"/>
    <x v="20"/>
    <x v="0"/>
    <x v="1"/>
    <n v="0"/>
    <n v="0"/>
    <s v="OK"/>
    <s v="Granel"/>
    <x v="0"/>
    <n v="0"/>
    <s v="F. NIEBLA"/>
    <s v="A"/>
    <d v="1899-12-30T00:00:21"/>
    <d v="1899-12-30T00:00:21"/>
    <s v="OK"/>
    <m/>
    <m/>
    <d v="1899-12-30T00:00:00"/>
    <d v="1899-12-30T00:25:02"/>
    <n v="5"/>
    <d v="1899-12-30T00:00:21"/>
    <n v="25.033333333334422"/>
    <n v="13"/>
    <s v="Si"/>
  </r>
  <r>
    <s v="CSNB"/>
    <s v="2024025724"/>
    <x v="0"/>
    <s v="ER2775BBR"/>
    <s v="E4544MKW"/>
    <d v="2024-12-26T00:00:00"/>
    <m/>
    <s v="3236"/>
    <x v="47"/>
    <s v="PA"/>
    <s v="S2"/>
    <m/>
    <d v="2024-12-26T00:00:00"/>
    <d v="1899-12-30T13:02:46"/>
    <d v="2024-12-26T00:00:00"/>
    <d v="1899-12-30T13:02:48"/>
    <d v="2024-12-26T00:00:00"/>
    <d v="1899-12-30T13:36:54"/>
    <x v="0"/>
    <s v="RFCPI"/>
    <s v="7001180839"/>
    <s v="FBO"/>
    <d v="1899-12-30T00:34:08"/>
    <d v="1899-12-30T00:34:06"/>
    <d v="1899-12-30T00:00:02"/>
    <s v="Granel"/>
    <s v="E001"/>
    <x v="2"/>
    <d v="1899-12-30T00:34:08"/>
    <d v="1899-12-30T00:34:06"/>
    <n v="13"/>
    <x v="20"/>
    <x v="0"/>
    <x v="1"/>
    <n v="0"/>
    <n v="0"/>
    <s v="OK"/>
    <s v="Granel"/>
    <x v="0"/>
    <n v="0"/>
    <s v="F. NIEBLA"/>
    <s v="A"/>
    <d v="1899-12-30T00:00:02"/>
    <d v="1899-12-30T00:00:02"/>
    <s v="OK"/>
    <m/>
    <m/>
    <d v="1899-12-30T00:00:00"/>
    <d v="1899-12-30T00:34:08"/>
    <n v="5"/>
    <d v="1899-12-30T00:00:02"/>
    <n v="34.133333333342399"/>
    <n v="13"/>
    <s v="Si"/>
  </r>
  <r>
    <s v="CSNB"/>
    <s v="2024025725"/>
    <x v="0"/>
    <s v="ER4458BBT"/>
    <s v="E3486JKF"/>
    <d v="2024-12-26T00:00:00"/>
    <m/>
    <s v="2882"/>
    <x v="50"/>
    <s v="PA"/>
    <s v="PA"/>
    <m/>
    <d v="2024-12-26T00:00:00"/>
    <d v="1899-12-30T13:18:34"/>
    <d v="2024-12-26T00:00:00"/>
    <d v="1899-12-30T13:18:39"/>
    <d v="2024-12-26T00:00:00"/>
    <d v="1899-12-30T13:59:35"/>
    <x v="0"/>
    <s v="RFCPI"/>
    <s v="7001180840"/>
    <s v="EXW"/>
    <d v="1899-12-30T00:41:01"/>
    <d v="1899-12-30T00:40:56"/>
    <d v="1899-12-30T00:00:05"/>
    <s v="Ensacado"/>
    <s v="E002"/>
    <x v="1"/>
    <d v="1899-12-30T00:41:01"/>
    <d v="1899-12-30T00:40:56"/>
    <n v="13"/>
    <x v="20"/>
    <x v="0"/>
    <x v="2"/>
    <n v="0"/>
    <n v="0"/>
    <s v="OK"/>
    <s v="Ensacado"/>
    <x v="0"/>
    <n v="0"/>
    <s v="F. NIEBLA"/>
    <s v="A"/>
    <d v="1899-12-30T00:00:05"/>
    <d v="1899-12-30T00:00:05"/>
    <s v="OK"/>
    <m/>
    <m/>
    <d v="1899-12-30T00:00:00"/>
    <d v="1899-12-30T00:41:01"/>
    <n v="5"/>
    <d v="1899-12-30T00:00:05"/>
    <n v="41.016666666657514"/>
    <n v="13"/>
    <s v="Si"/>
  </r>
  <r>
    <s v="CSNB"/>
    <s v="2024025732"/>
    <x v="0"/>
    <s v="ER1551BBJ"/>
    <s v="E2015JDV"/>
    <d v="2024-12-26T00:00:00"/>
    <m/>
    <s v="1782"/>
    <x v="46"/>
    <s v="PA"/>
    <s v="S1"/>
    <m/>
    <d v="2024-12-26T00:00:00"/>
    <d v="1899-12-30T13:55:07"/>
    <d v="2024-12-26T00:00:00"/>
    <d v="1899-12-30T13:55:11"/>
    <d v="2024-12-26T00:00:00"/>
    <d v="1899-12-30T14:29:51"/>
    <x v="0"/>
    <s v="RFCPI"/>
    <s v="7001180841"/>
    <s v="FBO"/>
    <d v="1899-12-30T00:34:44"/>
    <d v="1899-12-30T00:34:40"/>
    <d v="1899-12-30T00:00:04"/>
    <s v="Granel"/>
    <s v="E001"/>
    <x v="2"/>
    <d v="1899-12-30T00:34:44"/>
    <d v="1899-12-30T00:34:40"/>
    <n v="13"/>
    <x v="20"/>
    <x v="0"/>
    <x v="1"/>
    <n v="0"/>
    <n v="0"/>
    <s v="OK"/>
    <s v="Granel"/>
    <x v="0"/>
    <n v="0"/>
    <s v="F. NIEBLA"/>
    <s v="A"/>
    <d v="1899-12-30T00:00:04"/>
    <d v="1899-12-30T00:00:04"/>
    <s v="OK"/>
    <m/>
    <m/>
    <d v="1899-12-30T00:00:00"/>
    <d v="1899-12-30T00:34:44"/>
    <n v="5"/>
    <d v="1899-12-30T00:00:04"/>
    <n v="34.733333333332737"/>
    <n v="14"/>
    <s v="Si"/>
  </r>
  <r>
    <s v="CSNB"/>
    <s v="2024025731"/>
    <x v="0"/>
    <s v="ECO02481R"/>
    <s v="E2041KKH"/>
    <d v="2024-12-26T00:00:00"/>
    <m/>
    <s v="3312"/>
    <x v="51"/>
    <s v="PA"/>
    <s v="PA"/>
    <m/>
    <d v="2024-12-26T00:00:00"/>
    <d v="1899-12-30T13:53:13"/>
    <d v="2024-12-26T00:00:00"/>
    <d v="1899-12-30T13:53:14"/>
    <d v="2024-12-26T00:00:00"/>
    <d v="1899-12-30T14:43:21"/>
    <x v="0"/>
    <s v="RFCPI"/>
    <s v="7001180842"/>
    <s v="EXW"/>
    <d v="1899-12-30T00:50:08"/>
    <d v="1899-12-30T00:50:07"/>
    <d v="1899-12-30T00:00:01"/>
    <s v="Ensacado"/>
    <s v="E002"/>
    <x v="1"/>
    <d v="1899-12-30T00:50:08"/>
    <d v="1899-12-30T00:50:07"/>
    <n v="13"/>
    <x v="20"/>
    <x v="0"/>
    <x v="2"/>
    <n v="0"/>
    <n v="0"/>
    <s v="OK"/>
    <s v="Ensacado"/>
    <x v="0"/>
    <n v="0"/>
    <s v="F. NIEBLA"/>
    <s v="B"/>
    <d v="1899-12-30T00:00:01"/>
    <d v="1899-12-30T00:00:01"/>
    <s v="OK"/>
    <m/>
    <m/>
    <d v="1899-12-30T00:00:00"/>
    <d v="1899-12-30T00:50:08"/>
    <n v="5"/>
    <d v="1899-12-30T00:00:01"/>
    <n v="50.133333333326355"/>
    <n v="14"/>
    <s v="No"/>
  </r>
  <r>
    <s v="CSNB"/>
    <s v="2024025733"/>
    <x v="0"/>
    <s v="ER6765BBT"/>
    <s v="E4948KGF"/>
    <d v="2024-12-26T00:00:00"/>
    <m/>
    <s v="1782"/>
    <x v="46"/>
    <s v="PA"/>
    <s v="S1"/>
    <m/>
    <d v="2024-12-26T00:00:00"/>
    <d v="1899-12-30T15:17:45"/>
    <d v="2024-12-26T00:00:00"/>
    <d v="1899-12-30T15:17:48"/>
    <d v="2024-12-26T00:00:00"/>
    <d v="1899-12-30T15:46:28"/>
    <x v="0"/>
    <s v="RFCPI"/>
    <s v="7001180843"/>
    <s v="FBO"/>
    <d v="1899-12-30T00:28:43"/>
    <d v="1899-12-30T00:28:40"/>
    <d v="1899-12-30T00:00:03"/>
    <s v="Granel"/>
    <s v="E001"/>
    <x v="2"/>
    <d v="1899-12-30T00:28:43"/>
    <d v="1899-12-30T00:28:40"/>
    <n v="15"/>
    <x v="20"/>
    <x v="0"/>
    <x v="1"/>
    <n v="0"/>
    <n v="0"/>
    <s v="OK"/>
    <s v="Granel"/>
    <x v="0"/>
    <n v="0"/>
    <s v="F. NIEBLA"/>
    <s v="A"/>
    <d v="1899-12-30T00:00:03"/>
    <d v="1899-12-30T00:00:03"/>
    <s v="OK"/>
    <m/>
    <m/>
    <d v="1899-12-30T00:00:00"/>
    <d v="1899-12-30T00:28:43"/>
    <n v="5"/>
    <d v="1899-12-30T00:00:03"/>
    <n v="28.716666666667106"/>
    <n v="15"/>
    <s v="Si"/>
  </r>
  <r>
    <s v="CSNB"/>
    <s v="2024025734"/>
    <x v="0"/>
    <s v="ER0339BDG"/>
    <s v="E9349KRP"/>
    <d v="2024-12-26T00:00:00"/>
    <m/>
    <s v="2882"/>
    <x v="50"/>
    <s v="PA"/>
    <s v="PA"/>
    <m/>
    <d v="2024-12-26T00:00:00"/>
    <d v="1899-12-30T15:23:09"/>
    <d v="2024-12-26T00:00:00"/>
    <d v="1899-12-30T15:23:10"/>
    <d v="2024-12-26T00:00:00"/>
    <d v="1899-12-30T16:11:17"/>
    <x v="0"/>
    <s v="RFCPI"/>
    <s v="7001180844"/>
    <s v="EXW"/>
    <d v="1899-12-30T00:48:08"/>
    <d v="1899-12-30T00:48:07"/>
    <d v="1899-12-30T00:00:01"/>
    <s v="Ensacado"/>
    <s v="E002"/>
    <x v="1"/>
    <d v="1899-12-30T00:48:08"/>
    <d v="1899-12-30T00:48:07"/>
    <n v="15"/>
    <x v="20"/>
    <x v="0"/>
    <x v="2"/>
    <n v="0"/>
    <n v="0"/>
    <s v="OK"/>
    <s v="Ensacado"/>
    <x v="0"/>
    <n v="0"/>
    <s v="F. NIEBLA"/>
    <s v="B"/>
    <d v="1899-12-30T00:00:01"/>
    <d v="1899-12-30T00:00:01"/>
    <s v="OK"/>
    <m/>
    <m/>
    <d v="1899-12-30T00:00:00"/>
    <d v="1899-12-30T00:48:08"/>
    <n v="5"/>
    <d v="1899-12-30T00:00:01"/>
    <n v="48.13333333332492"/>
    <n v="16"/>
    <s v="No"/>
  </r>
  <r>
    <s v="CSNB"/>
    <s v="2024025735"/>
    <x v="0"/>
    <s v="EL193158"/>
    <s v="EAV24EQ"/>
    <d v="2024-12-26T00:00:00"/>
    <m/>
    <s v="2882"/>
    <x v="50"/>
    <s v="PA"/>
    <s v="PA"/>
    <m/>
    <d v="2024-12-26T00:00:00"/>
    <d v="1899-12-30T15:57:27"/>
    <d v="2024-12-26T00:00:00"/>
    <d v="1899-12-30T15:57:28"/>
    <d v="2024-12-26T00:00:00"/>
    <d v="1899-12-30T16:39:31"/>
    <x v="0"/>
    <s v="RFCPI"/>
    <s v="7001180845"/>
    <s v="EXW"/>
    <d v="1899-12-30T00:42:04"/>
    <d v="1899-12-30T00:42:03"/>
    <d v="1899-12-30T00:00:01"/>
    <s v="Ensacado"/>
    <s v="E002"/>
    <x v="1"/>
    <d v="1899-12-30T00:42:04"/>
    <d v="1899-12-30T00:42:03"/>
    <n v="15"/>
    <x v="20"/>
    <x v="0"/>
    <x v="2"/>
    <n v="0"/>
    <n v="0"/>
    <s v="OK"/>
    <s v="Ensacado"/>
    <x v="0"/>
    <n v="0"/>
    <s v="F. NIEBLA"/>
    <s v="A"/>
    <d v="1899-12-30T00:00:01"/>
    <d v="1899-12-30T00:00:01"/>
    <s v="OK"/>
    <m/>
    <m/>
    <d v="1899-12-30T00:00:00"/>
    <d v="1899-12-30T00:42:04"/>
    <n v="5"/>
    <d v="1899-12-30T00:00:01"/>
    <n v="42.066666666676703"/>
    <n v="16"/>
    <s v="Si"/>
  </r>
  <r>
    <s v="CSNB"/>
    <s v="2024025737"/>
    <x v="0"/>
    <s v="ER3135BBC"/>
    <s v="E5940JLK"/>
    <d v="2024-12-26T00:00:00"/>
    <m/>
    <s v="837"/>
    <x v="48"/>
    <s v="PA"/>
    <s v="S6"/>
    <m/>
    <d v="2024-12-26T00:00:00"/>
    <d v="1899-12-30T16:12:08"/>
    <d v="2024-12-26T00:00:00"/>
    <d v="1899-12-30T16:12:09"/>
    <d v="2024-12-26T00:00:00"/>
    <d v="1899-12-30T16:41:59"/>
    <x v="0"/>
    <s v="RFCPI"/>
    <s v="7001180846"/>
    <s v="FBO"/>
    <d v="1899-12-30T00:29:51"/>
    <d v="1899-12-30T00:29:50"/>
    <d v="1899-12-30T00:00:01"/>
    <s v="Granel"/>
    <s v="E001"/>
    <x v="2"/>
    <d v="1899-12-30T00:29:51"/>
    <d v="1899-12-30T00:29:50"/>
    <n v="16"/>
    <x v="20"/>
    <x v="0"/>
    <x v="1"/>
    <n v="0"/>
    <n v="0"/>
    <s v="OK"/>
    <s v="Granel"/>
    <x v="0"/>
    <n v="0"/>
    <s v="F. NIEBLA"/>
    <s v="A"/>
    <d v="1899-12-30T00:00:01"/>
    <d v="1899-12-30T00:00:01"/>
    <s v="OK"/>
    <m/>
    <m/>
    <d v="1899-12-30T00:00:00"/>
    <d v="1899-12-30T00:29:51"/>
    <n v="5"/>
    <d v="1899-12-30T00:00:01"/>
    <n v="29.850000000004826"/>
    <n v="16"/>
    <s v="Si"/>
  </r>
  <r>
    <s v="CSNB"/>
    <s v="2024025738"/>
    <x v="0"/>
    <s v="ER3237BCD"/>
    <s v="E9402GGZ"/>
    <d v="2024-12-26T00:00:00"/>
    <m/>
    <s v="1782"/>
    <x v="46"/>
    <s v="PA"/>
    <s v="S1"/>
    <m/>
    <d v="2024-12-26T00:00:00"/>
    <d v="1899-12-30T16:25:15"/>
    <d v="2024-12-26T00:00:00"/>
    <d v="1899-12-30T16:25:15"/>
    <d v="2024-12-26T00:00:00"/>
    <d v="1899-12-30T16:55:03"/>
    <x v="0"/>
    <s v="RFCPI"/>
    <s v="7001180847"/>
    <s v="FBO"/>
    <d v="1899-12-30T00:29:48"/>
    <d v="1899-12-30T00:29:48"/>
    <d v="1899-12-30T00:00:00"/>
    <s v="Granel"/>
    <s v="E001"/>
    <x v="2"/>
    <d v="1899-12-30T00:29:48"/>
    <d v="1899-12-30T00:29:48"/>
    <n v="16"/>
    <x v="20"/>
    <x v="0"/>
    <x v="1"/>
    <n v="0"/>
    <n v="0"/>
    <s v="OK"/>
    <s v="Granel"/>
    <x v="0"/>
    <n v="0"/>
    <s v="F. NIEBLA"/>
    <s v="A"/>
    <d v="1899-12-30T00:00:00"/>
    <d v="1899-12-30T00:00:00"/>
    <s v="OK"/>
    <m/>
    <m/>
    <d v="1899-12-30T00:00:00"/>
    <d v="1899-12-30T00:29:48"/>
    <n v="5"/>
    <d v="1899-12-30T00:00:00"/>
    <n v="29.799999999993467"/>
    <n v="16"/>
    <s v="Si"/>
  </r>
  <r>
    <s v="CSNB"/>
    <s v="2024025739"/>
    <x v="0"/>
    <s v="ER0328BBM"/>
    <s v="E4531FVN"/>
    <d v="2024-12-26T00:00:00"/>
    <m/>
    <s v="837"/>
    <x v="48"/>
    <s v="PA"/>
    <s v="S6"/>
    <m/>
    <d v="2024-12-26T00:00:00"/>
    <d v="1899-12-30T16:35:53"/>
    <d v="2024-12-26T00:00:00"/>
    <d v="1899-12-30T16:36:11"/>
    <d v="2024-12-26T00:00:00"/>
    <d v="1899-12-30T17:07:53"/>
    <x v="0"/>
    <s v="RFCPI"/>
    <s v="7001180848"/>
    <s v="FBO"/>
    <d v="1899-12-30T00:32:00"/>
    <d v="1899-12-30T00:31:42"/>
    <d v="1899-12-30T00:00:18"/>
    <s v="Granel"/>
    <s v="E001"/>
    <x v="2"/>
    <d v="1899-12-30T00:32:00"/>
    <d v="1899-12-30T00:31:42"/>
    <n v="16"/>
    <x v="20"/>
    <x v="0"/>
    <x v="1"/>
    <n v="0"/>
    <n v="0"/>
    <s v="OK"/>
    <s v="Granel"/>
    <x v="0"/>
    <n v="0"/>
    <s v="F. NIEBLA"/>
    <s v="A"/>
    <d v="1899-12-30T00:00:18"/>
    <d v="1899-12-30T00:00:18"/>
    <s v="OK"/>
    <m/>
    <m/>
    <d v="1899-12-30T00:00:00"/>
    <d v="1899-12-30T00:32:00"/>
    <n v="5"/>
    <d v="1899-12-30T00:00:18"/>
    <n v="31.999999999996689"/>
    <n v="17"/>
    <s v="Si"/>
  </r>
  <r>
    <s v="CSNB"/>
    <s v="2024025736"/>
    <x v="0"/>
    <s v="EC67241"/>
    <s v="E92VG76"/>
    <d v="2024-12-26T00:00:00"/>
    <m/>
    <s v="2882"/>
    <x v="50"/>
    <s v="PA"/>
    <s v="PA"/>
    <m/>
    <d v="2024-12-26T00:00:00"/>
    <d v="1899-12-30T15:58:59"/>
    <d v="2024-12-26T00:00:00"/>
    <d v="1899-12-30T15:59:00"/>
    <d v="2024-12-26T00:00:00"/>
    <d v="1899-12-30T17:11:37"/>
    <x v="0"/>
    <s v="RFCPI"/>
    <s v="7001180849"/>
    <s v="EXW"/>
    <d v="1899-12-30T01:12:38"/>
    <d v="1899-12-30T01:12:37"/>
    <d v="1899-12-30T00:00:01"/>
    <s v="Ensacado"/>
    <s v="E002"/>
    <x v="1"/>
    <d v="1899-12-30T01:12:38"/>
    <d v="1899-12-30T01:12:37"/>
    <n v="15"/>
    <x v="20"/>
    <x v="0"/>
    <x v="2"/>
    <n v="0"/>
    <n v="0"/>
    <s v="OK"/>
    <s v="Ensacado"/>
    <x v="0"/>
    <n v="0"/>
    <s v="F. NIEBLA"/>
    <s v="B"/>
    <d v="1899-12-30T00:00:01"/>
    <d v="1899-12-30T00:00:01"/>
    <s v="OK"/>
    <m/>
    <m/>
    <d v="1899-12-30T00:00:00"/>
    <d v="1899-12-30T01:12:38"/>
    <n v="5"/>
    <d v="1899-12-30T00:00:01"/>
    <n v="72.633333333326348"/>
    <n v="17"/>
    <s v="No"/>
  </r>
  <r>
    <s v="CSNB"/>
    <s v="2024025740"/>
    <x v="0"/>
    <s v="ER2114BBN"/>
    <s v="E6878LBJ"/>
    <d v="2024-12-26T00:00:00"/>
    <m/>
    <s v="837"/>
    <x v="48"/>
    <s v="PA"/>
    <s v="S6"/>
    <m/>
    <d v="2024-12-26T00:00:00"/>
    <d v="1899-12-30T16:37:16"/>
    <d v="2024-12-26T00:00:00"/>
    <d v="1899-12-30T16:37:17"/>
    <d v="2024-12-26T00:00:00"/>
    <d v="1899-12-30T17:18:57"/>
    <x v="0"/>
    <s v="RFCPI"/>
    <s v="7001180850"/>
    <s v="FBO"/>
    <d v="1899-12-30T00:41:41"/>
    <d v="1899-12-30T00:41:40"/>
    <d v="1899-12-30T00:00:01"/>
    <s v="Granel"/>
    <s v="E001"/>
    <x v="2"/>
    <d v="1899-12-30T00:41:41"/>
    <d v="1899-12-30T00:41:40"/>
    <n v="16"/>
    <x v="20"/>
    <x v="0"/>
    <x v="1"/>
    <n v="0"/>
    <n v="0"/>
    <s v="OK"/>
    <s v="Granel"/>
    <x v="0"/>
    <n v="0"/>
    <s v="F. NIEBLA"/>
    <s v="A"/>
    <d v="1899-12-30T00:00:01"/>
    <d v="1899-12-30T00:00:01"/>
    <s v="OK"/>
    <m/>
    <m/>
    <d v="1899-12-30T00:00:00"/>
    <d v="1899-12-30T00:41:41"/>
    <n v="5"/>
    <d v="1899-12-30T00:00:01"/>
    <n v="41.683333333334303"/>
    <n v="17"/>
    <s v="Si"/>
  </r>
  <r>
    <s v="CSNB"/>
    <s v="2024025741"/>
    <x v="0"/>
    <s v="ER1486BBS"/>
    <s v="E4179KVF"/>
    <d v="2024-12-26T00:00:00"/>
    <m/>
    <s v="837"/>
    <x v="48"/>
    <s v="PA"/>
    <s v="S6"/>
    <m/>
    <d v="2024-12-26T00:00:00"/>
    <d v="1899-12-30T16:42:26"/>
    <d v="2024-12-26T00:00:00"/>
    <d v="1899-12-30T16:42:26"/>
    <d v="2024-12-26T00:00:00"/>
    <d v="1899-12-30T17:35:51"/>
    <x v="0"/>
    <s v="RFCPI"/>
    <s v="7001180851"/>
    <s v="FBO"/>
    <d v="1899-12-30T00:53:25"/>
    <d v="1899-12-30T00:53:25"/>
    <d v="1899-12-30T00:00:00"/>
    <s v="Granel"/>
    <s v="E001"/>
    <x v="2"/>
    <d v="1899-12-30T00:53:25"/>
    <d v="1899-12-30T00:53:25"/>
    <n v="16"/>
    <x v="20"/>
    <x v="0"/>
    <x v="1"/>
    <n v="0"/>
    <n v="0"/>
    <s v="OK"/>
    <s v="Granel"/>
    <x v="0"/>
    <n v="0"/>
    <s v="F. NIEBLA"/>
    <s v="B"/>
    <d v="1899-12-30T00:00:00"/>
    <d v="1899-12-30T00:00:00"/>
    <s v="OK"/>
    <m/>
    <m/>
    <d v="1899-12-30T00:00:00"/>
    <d v="1899-12-30T00:53:25"/>
    <n v="5"/>
    <d v="1899-12-30T00:00:00"/>
    <n v="53.416666666670487"/>
    <n v="17"/>
    <s v="No"/>
  </r>
  <r>
    <s v="CSNB"/>
    <s v="2024025743"/>
    <x v="0"/>
    <s v="ER7694BBV"/>
    <s v="E3960KHT"/>
    <d v="2024-12-26T00:00:00"/>
    <m/>
    <s v="1782"/>
    <x v="46"/>
    <s v="PA"/>
    <s v="S1"/>
    <m/>
    <d v="2024-12-26T00:00:00"/>
    <d v="1899-12-30T17:09:31"/>
    <d v="2024-12-26T00:00:00"/>
    <d v="1899-12-30T17:09:32"/>
    <d v="2024-12-26T00:00:00"/>
    <d v="1899-12-30T17:44:10"/>
    <x v="0"/>
    <s v="RFCPI"/>
    <s v="7001180852"/>
    <s v="FBO"/>
    <d v="1899-12-30T00:34:39"/>
    <d v="1899-12-30T00:34:38"/>
    <d v="1899-12-30T00:00:01"/>
    <s v="Granel"/>
    <s v="E001"/>
    <x v="2"/>
    <d v="1899-12-30T00:34:39"/>
    <d v="1899-12-30T00:34:38"/>
    <n v="17"/>
    <x v="20"/>
    <x v="0"/>
    <x v="1"/>
    <n v="0"/>
    <n v="0"/>
    <s v="OK"/>
    <s v="Granel"/>
    <x v="0"/>
    <n v="0"/>
    <s v="F. NIEBLA"/>
    <s v="A"/>
    <d v="1899-12-30T00:00:01"/>
    <d v="1899-12-30T00:00:01"/>
    <s v="OK"/>
    <m/>
    <m/>
    <d v="1899-12-30T00:00:00"/>
    <d v="1899-12-30T00:34:39"/>
    <n v="5"/>
    <d v="1899-12-30T00:00:01"/>
    <n v="34.649999999999977"/>
    <n v="17"/>
    <s v="Si"/>
  </r>
  <r>
    <s v="CSNB"/>
    <s v="2024025742"/>
    <x v="0"/>
    <s v="ER2775BBR"/>
    <s v="E4544MKW"/>
    <d v="2024-12-26T00:00:00"/>
    <m/>
    <s v="837"/>
    <x v="48"/>
    <s v="PA"/>
    <s v="S6"/>
    <m/>
    <d v="2024-12-26T00:00:00"/>
    <d v="1899-12-30T17:07:29"/>
    <d v="2024-12-26T00:00:00"/>
    <d v="1899-12-30T17:07:29"/>
    <d v="2024-12-26T00:00:00"/>
    <d v="1899-12-30T17:53:29"/>
    <x v="0"/>
    <s v="RFCPI"/>
    <s v="7001180853"/>
    <s v="FBO"/>
    <d v="1899-12-30T00:46:00"/>
    <d v="1899-12-30T00:46:00"/>
    <d v="1899-12-30T00:00:00"/>
    <s v="Granel"/>
    <s v="E001"/>
    <x v="2"/>
    <d v="1899-12-30T00:46:00"/>
    <d v="1899-12-30T00:46:00"/>
    <n v="17"/>
    <x v="20"/>
    <x v="0"/>
    <x v="1"/>
    <n v="0"/>
    <n v="0"/>
    <s v="OK"/>
    <s v="Granel"/>
    <x v="0"/>
    <n v="0"/>
    <s v="F. NIEBLA"/>
    <s v="B"/>
    <d v="1899-12-30T00:00:00"/>
    <d v="1899-12-30T00:00:00"/>
    <s v="OK"/>
    <m/>
    <m/>
    <d v="1899-12-30T00:00:00"/>
    <d v="1899-12-30T00:46:00"/>
    <n v="5"/>
    <d v="1899-12-30T00:00:00"/>
    <n v="46.000000000007987"/>
    <n v="17"/>
    <s v="No"/>
  </r>
  <r>
    <s v="CSNB"/>
    <s v="2024025744"/>
    <x v="0"/>
    <s v="E4436CXC"/>
    <m/>
    <d v="2024-12-26T00:00:00"/>
    <m/>
    <s v="2882"/>
    <x v="50"/>
    <s v="PA"/>
    <s v="PA"/>
    <m/>
    <d v="2024-12-26T00:00:00"/>
    <d v="1899-12-30T17:34:01"/>
    <d v="2024-12-26T00:00:00"/>
    <d v="1899-12-30T17:34:03"/>
    <d v="2024-12-26T00:00:00"/>
    <d v="1899-12-30T17:56:40"/>
    <x v="0"/>
    <s v="RFCPI"/>
    <s v="7001180854"/>
    <s v="EXW"/>
    <d v="1899-12-30T00:22:39"/>
    <d v="1899-12-30T00:22:37"/>
    <d v="1899-12-30T00:00:02"/>
    <s v="Ensacado"/>
    <s v="E002"/>
    <x v="1"/>
    <d v="1899-12-30T00:22:39"/>
    <d v="1899-12-30T00:22:37"/>
    <n v="17"/>
    <x v="20"/>
    <x v="0"/>
    <x v="2"/>
    <n v="0"/>
    <n v="0"/>
    <s v="OK"/>
    <s v="Ensacado"/>
    <x v="0"/>
    <n v="0"/>
    <s v="F. NIEBLA"/>
    <s v="A"/>
    <d v="1899-12-30T00:00:02"/>
    <d v="1899-12-30T00:00:02"/>
    <s v="OK"/>
    <m/>
    <m/>
    <d v="1899-12-30T00:00:00"/>
    <d v="1899-12-30T00:22:39"/>
    <n v="5"/>
    <d v="1899-12-30T00:00:02"/>
    <n v="22.65000000000482"/>
    <n v="17"/>
    <s v="Si"/>
  </r>
  <r>
    <s v="CSNB"/>
    <s v="2024025745"/>
    <x v="0"/>
    <s v="EL156220"/>
    <s v="E54XL56"/>
    <d v="2024-12-26T00:00:00"/>
    <m/>
    <s v="2882"/>
    <x v="50"/>
    <s v="PA"/>
    <s v="PA"/>
    <m/>
    <d v="2024-12-26T00:00:00"/>
    <d v="1899-12-30T17:35:24"/>
    <d v="2024-12-26T00:00:00"/>
    <d v="1899-12-30T17:35:26"/>
    <d v="2024-12-26T00:00:00"/>
    <d v="1899-12-30T18:15:36"/>
    <x v="0"/>
    <s v="RFCPI"/>
    <s v="7001180855"/>
    <s v="EXW"/>
    <d v="1899-12-30T00:40:12"/>
    <d v="1899-12-30T00:40:10"/>
    <d v="1899-12-30T00:00:02"/>
    <s v="Ensacado"/>
    <s v="E002"/>
    <x v="1"/>
    <d v="1899-12-30T00:40:12"/>
    <d v="1899-12-30T00:40:10"/>
    <n v="17"/>
    <x v="20"/>
    <x v="0"/>
    <x v="2"/>
    <n v="0"/>
    <n v="0"/>
    <s v="OK"/>
    <s v="Ensacado"/>
    <x v="0"/>
    <n v="0"/>
    <s v="F. NIEBLA"/>
    <s v="A"/>
    <d v="1899-12-30T00:00:02"/>
    <d v="1899-12-30T00:00:02"/>
    <s v="OK"/>
    <m/>
    <m/>
    <d v="1899-12-30T00:00:00"/>
    <d v="1899-12-30T00:40:12"/>
    <n v="5"/>
    <d v="1899-12-30T00:00:02"/>
    <n v="40.199999999990453"/>
    <n v="18"/>
    <s v="Si"/>
  </r>
  <r>
    <s v="CSNB"/>
    <s v="2024025746"/>
    <x v="0"/>
    <s v="ER5303BBT"/>
    <s v="E9842JGG"/>
    <d v="2024-12-26T00:00:00"/>
    <m/>
    <s v="2032"/>
    <x v="52"/>
    <s v="PA"/>
    <s v="S4"/>
    <m/>
    <d v="2024-12-26T00:00:00"/>
    <d v="1899-12-30T18:34:10"/>
    <d v="2024-12-26T00:00:00"/>
    <d v="1899-12-30T18:34:11"/>
    <d v="2024-12-26T00:00:00"/>
    <d v="1899-12-30T19:04:19"/>
    <x v="0"/>
    <s v="RFCPI"/>
    <s v="7001180856"/>
    <s v="FBO"/>
    <d v="1899-12-30T00:30:09"/>
    <d v="1899-12-30T00:30:08"/>
    <d v="1899-12-30T00:00:01"/>
    <s v="Granel"/>
    <s v="E001"/>
    <x v="2"/>
    <d v="1899-12-30T00:30:09"/>
    <d v="1899-12-30T00:30:08"/>
    <n v="18"/>
    <x v="20"/>
    <x v="0"/>
    <x v="1"/>
    <n v="0"/>
    <n v="0"/>
    <s v="OK"/>
    <s v="Granel"/>
    <x v="0"/>
    <n v="0"/>
    <s v="F. NIEBLA"/>
    <s v="A"/>
    <d v="1899-12-30T00:00:01"/>
    <d v="1899-12-30T00:00:01"/>
    <s v="OK"/>
    <m/>
    <m/>
    <d v="1899-12-30T00:00:00"/>
    <d v="1899-12-30T00:30:09"/>
    <n v="5"/>
    <d v="1899-12-30T00:00:01"/>
    <n v="30.150000000000077"/>
    <n v="19"/>
    <s v="Si"/>
  </r>
  <r>
    <s v="CSNB"/>
    <s v="2024025748"/>
    <x v="0"/>
    <s v="ER1551BBJ"/>
    <s v="E2015JDV"/>
    <d v="2024-12-26T00:00:00"/>
    <m/>
    <s v="837"/>
    <x v="48"/>
    <s v="PA"/>
    <s v="S6"/>
    <m/>
    <d v="2024-12-26T00:00:00"/>
    <d v="1899-12-30T18:41:23"/>
    <d v="2024-12-26T00:00:00"/>
    <d v="1899-12-30T18:41:24"/>
    <d v="2024-12-26T00:00:00"/>
    <d v="1899-12-30T19:12:23"/>
    <x v="0"/>
    <s v="RFCPI"/>
    <s v="7001180857"/>
    <s v="FBO"/>
    <d v="1899-12-30T00:31:00"/>
    <d v="1899-12-30T00:30:59"/>
    <d v="1899-12-30T00:00:01"/>
    <s v="Granel"/>
    <s v="E001"/>
    <x v="2"/>
    <d v="1899-12-30T00:31:00"/>
    <d v="1899-12-30T00:30:59"/>
    <n v="18"/>
    <x v="20"/>
    <x v="0"/>
    <x v="1"/>
    <n v="0"/>
    <n v="0"/>
    <s v="OK"/>
    <s v="Granel"/>
    <x v="0"/>
    <n v="0"/>
    <s v="F. NIEBLA"/>
    <s v="A"/>
    <d v="1899-12-30T00:00:01"/>
    <d v="1899-12-30T00:00:01"/>
    <s v="OK"/>
    <m/>
    <m/>
    <d v="1899-12-30T00:00:00"/>
    <d v="1899-12-30T00:31:00"/>
    <n v="5"/>
    <d v="1899-12-30T00:00:01"/>
    <n v="30.999999999988859"/>
    <n v="19"/>
    <s v="Si"/>
  </r>
  <r>
    <s v="CSNB"/>
    <s v="2024025747"/>
    <x v="0"/>
    <s v="EL136328"/>
    <s v="E93SB86"/>
    <d v="2024-12-26T00:00:00"/>
    <m/>
    <s v="2882"/>
    <x v="50"/>
    <s v="PA"/>
    <s v="PA"/>
    <m/>
    <d v="2024-12-26T00:00:00"/>
    <d v="1899-12-30T18:40:49"/>
    <d v="2024-12-26T00:00:00"/>
    <d v="1899-12-30T18:40:51"/>
    <d v="2024-12-26T00:00:00"/>
    <d v="1899-12-30T19:21:50"/>
    <x v="0"/>
    <s v="RFCPI"/>
    <s v="7001180858"/>
    <s v="EXW"/>
    <d v="1899-12-30T00:41:01"/>
    <d v="1899-12-30T00:40:59"/>
    <d v="1899-12-30T00:00:02"/>
    <s v="Ensacado"/>
    <s v="E002"/>
    <x v="1"/>
    <d v="1899-12-30T00:41:01"/>
    <d v="1899-12-30T00:40:59"/>
    <n v="18"/>
    <x v="20"/>
    <x v="0"/>
    <x v="2"/>
    <n v="0"/>
    <n v="0"/>
    <s v="OK"/>
    <s v="Ensacado"/>
    <x v="0"/>
    <n v="0"/>
    <s v="F. NIEBLA"/>
    <s v="A"/>
    <d v="1899-12-30T00:00:02"/>
    <d v="1899-12-30T00:00:02"/>
    <s v="OK"/>
    <m/>
    <m/>
    <d v="1899-12-30T00:00:00"/>
    <d v="1899-12-30T00:41:01"/>
    <n v="5"/>
    <d v="1899-12-30T00:00:02"/>
    <n v="41.016666666657514"/>
    <n v="19"/>
    <s v="Si"/>
  </r>
  <r>
    <s v="CSNB"/>
    <s v="2024025751"/>
    <x v="0"/>
    <s v="ER9517BBK"/>
    <s v="E4598JTV"/>
    <d v="2024-12-26T00:00:00"/>
    <m/>
    <s v="1782"/>
    <x v="46"/>
    <s v="PA"/>
    <s v="S1"/>
    <m/>
    <d v="2024-12-26T00:00:00"/>
    <d v="1899-12-30T18:57:49"/>
    <d v="2024-12-26T00:00:00"/>
    <d v="1899-12-30T18:57:50"/>
    <d v="2024-12-26T00:00:00"/>
    <d v="1899-12-30T19:37:10"/>
    <x v="0"/>
    <s v="RFCPI"/>
    <s v="7001180859"/>
    <s v="FBO"/>
    <d v="1899-12-30T00:39:21"/>
    <d v="1899-12-30T00:39:20"/>
    <d v="1899-12-30T00:00:01"/>
    <s v="Granel"/>
    <s v="E001"/>
    <x v="2"/>
    <d v="1899-12-30T00:39:21"/>
    <d v="1899-12-30T00:39:20"/>
    <n v="18"/>
    <x v="20"/>
    <x v="0"/>
    <x v="1"/>
    <n v="0"/>
    <n v="0"/>
    <s v="OK"/>
    <s v="Granel"/>
    <x v="0"/>
    <n v="0"/>
    <s v="F. NIEBLA"/>
    <s v="A"/>
    <d v="1899-12-30T00:00:01"/>
    <d v="1899-12-30T00:00:01"/>
    <s v="OK"/>
    <m/>
    <m/>
    <d v="1899-12-30T00:00:00"/>
    <d v="1899-12-30T00:39:21"/>
    <n v="5"/>
    <d v="1899-12-30T00:00:01"/>
    <n v="39.350000000001671"/>
    <n v="19"/>
    <s v="Si"/>
  </r>
  <r>
    <s v="CSNB"/>
    <s v="2024025753"/>
    <x v="0"/>
    <s v="ER6765BBT"/>
    <s v="E4948KGF"/>
    <d v="2024-12-26T00:00:00"/>
    <m/>
    <s v="1782"/>
    <x v="46"/>
    <s v="PA"/>
    <s v="S1"/>
    <m/>
    <d v="2024-12-26T00:00:00"/>
    <d v="1899-12-30T19:41:26"/>
    <d v="2024-12-26T00:00:00"/>
    <d v="1899-12-30T19:41:28"/>
    <d v="2024-12-26T00:00:00"/>
    <d v="1899-12-30T20:07:10"/>
    <x v="0"/>
    <s v="RFCPI"/>
    <s v="7001180860"/>
    <s v="FBO"/>
    <d v="1899-12-30T00:25:44"/>
    <d v="1899-12-30T00:25:42"/>
    <d v="1899-12-30T00:00:02"/>
    <s v="Granel"/>
    <s v="E001"/>
    <x v="2"/>
    <d v="1899-12-30T00:25:44"/>
    <d v="1899-12-30T00:25:42"/>
    <n v="19"/>
    <x v="20"/>
    <x v="0"/>
    <x v="1"/>
    <n v="0"/>
    <n v="0"/>
    <s v="OK"/>
    <s v="Granel"/>
    <x v="0"/>
    <n v="0"/>
    <s v="F. NIEBLA"/>
    <s v="A"/>
    <d v="1899-12-30T00:00:02"/>
    <d v="1899-12-30T00:00:02"/>
    <s v="OK"/>
    <m/>
    <m/>
    <d v="1899-12-30T00:00:00"/>
    <d v="1899-12-30T00:25:44"/>
    <n v="5"/>
    <d v="1899-12-30T00:00:02"/>
    <n v="25.733333333347161"/>
    <n v="20"/>
    <s v="Si"/>
  </r>
  <r>
    <s v="CSNB"/>
    <s v="2024025754"/>
    <x v="0"/>
    <s v="ER3237BCD"/>
    <s v="E9402GGZ"/>
    <d v="2024-12-26T00:00:00"/>
    <m/>
    <s v="1782"/>
    <x v="46"/>
    <s v="PA"/>
    <s v="S1"/>
    <m/>
    <d v="2024-12-26T00:00:00"/>
    <d v="1899-12-30T20:31:23"/>
    <d v="2024-12-26T00:00:00"/>
    <d v="1899-12-30T20:31:24"/>
    <d v="2024-12-26T00:00:00"/>
    <d v="1899-12-30T20:54:44"/>
    <x v="0"/>
    <s v="RFCPI"/>
    <s v="7001180861"/>
    <s v="FBO"/>
    <d v="1899-12-30T00:23:21"/>
    <d v="1899-12-30T00:23:20"/>
    <d v="1899-12-30T00:00:01"/>
    <s v="Granel"/>
    <s v="E001"/>
    <x v="2"/>
    <d v="1899-12-30T00:23:21"/>
    <d v="1899-12-30T00:23:20"/>
    <n v="20"/>
    <x v="20"/>
    <x v="0"/>
    <x v="1"/>
    <n v="0"/>
    <n v="0"/>
    <s v="OK"/>
    <s v="Granel"/>
    <x v="0"/>
    <n v="0"/>
    <s v="F. NIEBLA"/>
    <s v="A"/>
    <d v="1899-12-30T00:00:01"/>
    <d v="1899-12-30T00:00:01"/>
    <s v="OK"/>
    <m/>
    <m/>
    <d v="1899-12-30T00:00:00"/>
    <d v="1899-12-30T00:23:21"/>
    <n v="5"/>
    <d v="1899-12-30T00:00:01"/>
    <n v="23.35000000000317"/>
    <n v="20"/>
    <s v="Si"/>
  </r>
  <r>
    <s v="CSNB"/>
    <s v="2024025755"/>
    <x v="0"/>
    <s v="E1154JWB"/>
    <s v="ER7683BCC"/>
    <d v="2024-12-27T00:00:00"/>
    <m/>
    <s v="1782"/>
    <x v="46"/>
    <s v="PA"/>
    <s v="S1"/>
    <m/>
    <d v="2024-12-27T00:00:00"/>
    <d v="1899-12-30T06:23:20"/>
    <d v="2024-12-27T00:00:00"/>
    <d v="1899-12-30T06:23:23"/>
    <d v="2024-12-27T00:00:00"/>
    <d v="1899-12-30T07:00:45"/>
    <x v="0"/>
    <s v="RFCPI"/>
    <s v="7001180862"/>
    <s v="EXW"/>
    <d v="1899-12-30T00:37:25"/>
    <d v="1899-12-30T00:37:22"/>
    <d v="1899-12-30T00:00:03"/>
    <s v="Granel"/>
    <s v="E001"/>
    <x v="1"/>
    <d v="1899-12-30T00:37:25"/>
    <d v="1899-12-30T00:37:22"/>
    <n v="6"/>
    <x v="0"/>
    <x v="0"/>
    <x v="1"/>
    <n v="0"/>
    <n v="0"/>
    <s v="OK"/>
    <s v="Granel"/>
    <x v="0"/>
    <n v="0"/>
    <s v="F. NIEBLA"/>
    <s v="A"/>
    <d v="1899-12-30T00:00:03"/>
    <d v="1899-12-30T00:00:03"/>
    <s v="OK"/>
    <m/>
    <m/>
    <d v="1899-12-30T00:00:00"/>
    <d v="1899-12-30T00:37:25"/>
    <n v="6"/>
    <d v="1899-12-30T00:00:03"/>
    <n v="37.416666666671979"/>
    <n v="7"/>
    <s v="Si"/>
  </r>
  <r>
    <s v="CSNB"/>
    <s v="2024025756"/>
    <x v="0"/>
    <s v="ECO02603R"/>
    <s v="E2222JCW"/>
    <d v="2024-12-27T00:00:00"/>
    <m/>
    <s v="1782"/>
    <x v="46"/>
    <s v="PA"/>
    <s v="S1"/>
    <m/>
    <d v="2024-12-27T00:00:00"/>
    <d v="1899-12-30T06:37:23"/>
    <d v="2024-12-27T00:00:00"/>
    <d v="1899-12-30T06:37:24"/>
    <d v="2024-12-27T00:00:00"/>
    <d v="1899-12-30T07:18:46"/>
    <x v="0"/>
    <s v="RFCPI"/>
    <s v="7001180863"/>
    <s v="FBO"/>
    <d v="1899-12-30T00:41:23"/>
    <d v="1899-12-30T00:41:22"/>
    <d v="1899-12-30T00:00:01"/>
    <s v="Granel"/>
    <s v="E001"/>
    <x v="2"/>
    <d v="1899-12-30T00:41:23"/>
    <d v="1899-12-30T00:41:22"/>
    <n v="6"/>
    <x v="0"/>
    <x v="0"/>
    <x v="1"/>
    <n v="0"/>
    <n v="0"/>
    <s v="OK"/>
    <s v="Granel"/>
    <x v="0"/>
    <n v="0"/>
    <s v="F. NIEBLA"/>
    <s v="A"/>
    <d v="1899-12-30T00:00:01"/>
    <d v="1899-12-30T00:00:01"/>
    <s v="OK"/>
    <m/>
    <m/>
    <d v="1899-12-30T00:00:00"/>
    <d v="1899-12-30T00:41:23"/>
    <n v="6"/>
    <d v="1899-12-30T00:00:01"/>
    <n v="41.38333333332475"/>
    <n v="7"/>
    <s v="Si"/>
  </r>
  <r>
    <s v="CSNB"/>
    <s v="2024025757"/>
    <x v="0"/>
    <s v="ER7913BBH"/>
    <s v="E0897HWR"/>
    <d v="2024-12-27T00:00:00"/>
    <m/>
    <s v="837"/>
    <x v="48"/>
    <s v="PA"/>
    <s v="S6"/>
    <m/>
    <d v="2024-12-27T00:00:00"/>
    <d v="1899-12-30T06:59:29"/>
    <d v="2024-12-27T00:00:00"/>
    <d v="1899-12-30T06:59:31"/>
    <d v="2024-12-27T00:00:00"/>
    <d v="1899-12-30T07:25:19"/>
    <x v="0"/>
    <s v="RFCPI"/>
    <s v="7001180864"/>
    <s v="FBO"/>
    <d v="1899-12-30T00:25:50"/>
    <d v="1899-12-30T00:25:48"/>
    <d v="1899-12-30T00:00:02"/>
    <s v="Granel"/>
    <s v="E001"/>
    <x v="2"/>
    <d v="1899-12-30T00:25:50"/>
    <d v="1899-12-30T00:25:48"/>
    <n v="6"/>
    <x v="0"/>
    <x v="0"/>
    <x v="1"/>
    <n v="0"/>
    <n v="0"/>
    <s v="OK"/>
    <s v="Granel"/>
    <x v="0"/>
    <n v="0"/>
    <s v="F. NIEBLA"/>
    <s v="A"/>
    <d v="1899-12-30T00:00:02"/>
    <d v="1899-12-30T00:00:02"/>
    <s v="OK"/>
    <m/>
    <m/>
    <d v="1899-12-30T00:00:00"/>
    <d v="1899-12-30T00:25:50"/>
    <n v="6"/>
    <d v="1899-12-30T00:00:02"/>
    <n v="25.83333333334086"/>
    <n v="7"/>
    <s v="Si"/>
  </r>
  <r>
    <s v="CSNB"/>
    <s v="2024025758"/>
    <x v="0"/>
    <s v="ER0339BDG"/>
    <s v="E9349KRP"/>
    <d v="2024-12-27T00:00:00"/>
    <m/>
    <s v="2882"/>
    <x v="50"/>
    <s v="PA"/>
    <s v="PA"/>
    <m/>
    <d v="2024-12-27T00:00:00"/>
    <d v="1899-12-30T07:17:10"/>
    <d v="2024-12-27T00:00:00"/>
    <d v="1899-12-30T07:17:13"/>
    <d v="2024-12-27T00:00:00"/>
    <d v="1899-12-30T07:44:54"/>
    <x v="0"/>
    <s v="RFCPI"/>
    <s v="7001180865"/>
    <s v="EXW"/>
    <d v="1899-12-30T00:27:44"/>
    <d v="1899-12-30T00:27:41"/>
    <d v="1899-12-30T00:00:03"/>
    <s v="Ensacado"/>
    <s v="E002"/>
    <x v="1"/>
    <d v="1899-12-30T00:27:44"/>
    <d v="1899-12-30T00:27:41"/>
    <n v="7"/>
    <x v="0"/>
    <x v="0"/>
    <x v="2"/>
    <n v="0"/>
    <n v="0"/>
    <s v="OK"/>
    <s v="Ensacado"/>
    <x v="0"/>
    <n v="0"/>
    <s v="F. NIEBLA"/>
    <s v="A"/>
    <d v="1899-12-30T00:00:03"/>
    <d v="1899-12-30T00:00:03"/>
    <s v="OK"/>
    <m/>
    <m/>
    <d v="1899-12-30T00:00:00"/>
    <d v="1899-12-30T00:27:44"/>
    <n v="6"/>
    <d v="1899-12-30T00:00:03"/>
    <n v="27.733333333334443"/>
    <n v="7"/>
    <s v="Si"/>
  </r>
  <r>
    <s v="CSNB"/>
    <s v="2024025759"/>
    <x v="0"/>
    <s v="ER5689BBD"/>
    <s v="E5397JZM"/>
    <d v="2024-12-27T00:00:00"/>
    <m/>
    <s v="837"/>
    <x v="48"/>
    <s v="PA"/>
    <s v="S6"/>
    <m/>
    <d v="2024-12-27T00:00:00"/>
    <d v="1899-12-30T07:19:53"/>
    <d v="2024-12-27T00:00:00"/>
    <d v="1899-12-30T07:19:54"/>
    <d v="2024-12-27T00:00:00"/>
    <d v="1899-12-30T07:50:26"/>
    <x v="0"/>
    <s v="RFCPI"/>
    <s v="7001180866"/>
    <s v="FBO"/>
    <d v="1899-12-30T00:30:33"/>
    <d v="1899-12-30T00:30:32"/>
    <d v="1899-12-30T00:00:01"/>
    <s v="Granel"/>
    <s v="E001"/>
    <x v="2"/>
    <d v="1899-12-30T00:30:33"/>
    <d v="1899-12-30T00:30:32"/>
    <n v="7"/>
    <x v="0"/>
    <x v="0"/>
    <x v="1"/>
    <n v="0"/>
    <n v="0"/>
    <s v="OK"/>
    <s v="Granel"/>
    <x v="0"/>
    <n v="0"/>
    <s v="F. NIEBLA"/>
    <s v="A"/>
    <d v="1899-12-30T00:00:01"/>
    <d v="1899-12-30T00:00:01"/>
    <s v="OK"/>
    <m/>
    <m/>
    <d v="1899-12-30T00:00:00"/>
    <d v="1899-12-30T00:30:33"/>
    <n v="6"/>
    <d v="1899-12-30T00:00:01"/>
    <n v="30.549999999988867"/>
    <n v="7"/>
    <s v="Si"/>
  </r>
  <r>
    <s v="CSNB"/>
    <s v="2024025760"/>
    <x v="0"/>
    <s v="E3870LBJ"/>
    <s v="EBU01275R"/>
    <d v="2024-12-27T00:00:00"/>
    <m/>
    <s v="2955"/>
    <x v="49"/>
    <s v="PA"/>
    <s v="PA"/>
    <m/>
    <d v="2024-12-27T00:00:00"/>
    <d v="1899-12-30T07:25:56"/>
    <d v="2024-12-27T00:00:00"/>
    <d v="1899-12-30T07:26:16"/>
    <d v="2024-12-27T00:00:00"/>
    <d v="1899-12-30T07:56:33"/>
    <x v="0"/>
    <s v="RFCPI"/>
    <s v="7001180867"/>
    <s v="EXW"/>
    <d v="1899-12-30T00:30:37"/>
    <d v="1899-12-30T00:30:17"/>
    <d v="1899-12-30T00:00:20"/>
    <s v="Ensacado"/>
    <s v="E002"/>
    <x v="1"/>
    <d v="1899-12-30T00:30:37"/>
    <d v="1899-12-30T00:30:17"/>
    <n v="7"/>
    <x v="0"/>
    <x v="0"/>
    <x v="2"/>
    <n v="0"/>
    <n v="0"/>
    <s v="OK"/>
    <s v="Ensacado"/>
    <x v="0"/>
    <n v="0"/>
    <s v="F. NIEBLA"/>
    <s v="A"/>
    <d v="1899-12-30T00:00:20"/>
    <d v="1899-12-30T00:00:20"/>
    <s v="OK"/>
    <m/>
    <m/>
    <d v="1899-12-30T00:00:00"/>
    <d v="1899-12-30T00:30:37"/>
    <n v="6"/>
    <d v="1899-12-30T00:00:20"/>
    <n v="30.616666666660766"/>
    <n v="7"/>
    <s v="Si"/>
  </r>
  <r>
    <s v="CSNB"/>
    <s v="2024025762"/>
    <x v="0"/>
    <s v="EC67241"/>
    <s v="E92VG76"/>
    <d v="2024-12-27T00:00:00"/>
    <m/>
    <s v="2882"/>
    <x v="50"/>
    <s v="PA"/>
    <s v="PA"/>
    <m/>
    <d v="2024-12-27T00:00:00"/>
    <d v="1899-12-30T07:46:30"/>
    <d v="2024-12-27T00:00:00"/>
    <d v="1899-12-30T07:46:32"/>
    <d v="2024-12-27T00:00:00"/>
    <d v="1899-12-30T08:33:27"/>
    <x v="0"/>
    <s v="RFCPI"/>
    <s v="7001180868"/>
    <s v="EXW"/>
    <d v="1899-12-30T00:46:57"/>
    <d v="1899-12-30T00:46:55"/>
    <d v="1899-12-30T00:00:02"/>
    <s v="Ensacado"/>
    <s v="E002"/>
    <x v="1"/>
    <d v="1899-12-30T00:46:57"/>
    <d v="1899-12-30T00:46:55"/>
    <n v="7"/>
    <x v="0"/>
    <x v="0"/>
    <x v="2"/>
    <n v="0"/>
    <n v="0"/>
    <s v="OK"/>
    <s v="Ensacado"/>
    <x v="0"/>
    <n v="0"/>
    <s v="F. NIEBLA"/>
    <s v="B"/>
    <d v="1899-12-30T00:00:02"/>
    <d v="1899-12-30T00:00:02"/>
    <s v="OK"/>
    <m/>
    <m/>
    <d v="1899-12-30T00:00:00"/>
    <d v="1899-12-30T00:46:57"/>
    <n v="6"/>
    <d v="1899-12-30T00:00:02"/>
    <n v="46.950000000004778"/>
    <n v="8"/>
    <s v="No"/>
  </r>
  <r>
    <s v="CSNB"/>
    <s v="2024025764"/>
    <x v="0"/>
    <s v="ER4642BBY"/>
    <s v="E9980KJB"/>
    <d v="2024-12-27T00:00:00"/>
    <m/>
    <s v="1782"/>
    <x v="46"/>
    <s v="PA"/>
    <s v="S1"/>
    <m/>
    <d v="2024-12-27T00:00:00"/>
    <d v="1899-12-30T08:00:14"/>
    <d v="2024-12-27T00:00:00"/>
    <d v="1899-12-30T08:00:16"/>
    <d v="2024-12-27T00:00:00"/>
    <d v="1899-12-30T08:46:09"/>
    <x v="0"/>
    <s v="RFCPI"/>
    <s v="7001180869"/>
    <s v="FBO"/>
    <d v="1899-12-30T00:45:55"/>
    <d v="1899-12-30T00:45:53"/>
    <d v="1899-12-30T00:00:02"/>
    <s v="Granel"/>
    <s v="E001"/>
    <x v="2"/>
    <d v="1899-12-30T00:45:55"/>
    <d v="1899-12-30T00:45:53"/>
    <n v="8"/>
    <x v="0"/>
    <x v="0"/>
    <x v="1"/>
    <n v="0"/>
    <n v="0"/>
    <s v="OK"/>
    <s v="Granel"/>
    <x v="0"/>
    <n v="0"/>
    <s v="F. NIEBLA"/>
    <s v="B"/>
    <d v="1899-12-30T00:00:02"/>
    <d v="1899-12-30T00:00:02"/>
    <s v="OK"/>
    <m/>
    <m/>
    <d v="1899-12-30T00:00:00"/>
    <d v="1899-12-30T00:45:55"/>
    <n v="6"/>
    <d v="1899-12-30T00:00:02"/>
    <n v="45.91666666666076"/>
    <n v="8"/>
    <s v="No"/>
  </r>
  <r>
    <s v="CSNB"/>
    <s v="2024025763"/>
    <x v="0"/>
    <s v="EL193158"/>
    <s v="EAV24EQ"/>
    <d v="2024-12-27T00:00:00"/>
    <m/>
    <s v="2882"/>
    <x v="50"/>
    <s v="PA"/>
    <s v="PA"/>
    <m/>
    <d v="2024-12-27T00:00:00"/>
    <d v="1899-12-30T07:47:47"/>
    <d v="2024-12-27T00:00:00"/>
    <d v="1899-12-30T07:47:48"/>
    <d v="2024-12-27T00:00:00"/>
    <d v="1899-12-30T08:52:22"/>
    <x v="0"/>
    <s v="RFCPI"/>
    <s v="7001180870"/>
    <s v="EXW"/>
    <d v="1899-12-30T01:04:35"/>
    <d v="1899-12-30T01:04:34"/>
    <d v="1899-12-30T00:00:01"/>
    <s v="Ensacado"/>
    <s v="E002"/>
    <x v="1"/>
    <d v="1899-12-30T01:04:35"/>
    <d v="1899-12-30T01:04:34"/>
    <n v="7"/>
    <x v="0"/>
    <x v="0"/>
    <x v="2"/>
    <n v="0"/>
    <n v="0"/>
    <s v="OK"/>
    <s v="Ensacado"/>
    <x v="0"/>
    <n v="0"/>
    <s v="F. NIEBLA"/>
    <s v="B"/>
    <d v="1899-12-30T00:00:01"/>
    <d v="1899-12-30T00:00:01"/>
    <s v="OK"/>
    <m/>
    <m/>
    <d v="1899-12-30T00:00:00"/>
    <d v="1899-12-30T01:04:35"/>
    <n v="6"/>
    <d v="1899-12-30T00:00:01"/>
    <n v="64.583333333323182"/>
    <n v="8"/>
    <s v="No"/>
  </r>
  <r>
    <s v="CSNB"/>
    <s v="2024025768"/>
    <x v="0"/>
    <s v="ER4666BBY"/>
    <s v="E6663JLK"/>
    <d v="2024-12-27T00:00:00"/>
    <m/>
    <s v="1782"/>
    <x v="46"/>
    <s v="PA"/>
    <s v="S1"/>
    <m/>
    <d v="2024-12-27T00:00:00"/>
    <d v="1899-12-30T09:09:15"/>
    <d v="2024-12-27T00:00:00"/>
    <d v="1899-12-30T09:09:16"/>
    <d v="2024-12-27T00:00:00"/>
    <d v="1899-12-30T09:38:49"/>
    <x v="0"/>
    <s v="RFCPI"/>
    <s v="7001180871"/>
    <s v="FBO"/>
    <d v="1899-12-30T00:29:34"/>
    <d v="1899-12-30T00:29:33"/>
    <d v="1899-12-30T00:00:01"/>
    <s v="Granel"/>
    <s v="E001"/>
    <x v="2"/>
    <d v="1899-12-30T00:29:34"/>
    <d v="1899-12-30T00:29:33"/>
    <n v="9"/>
    <x v="0"/>
    <x v="0"/>
    <x v="1"/>
    <n v="0"/>
    <n v="0"/>
    <s v="OK"/>
    <s v="Granel"/>
    <x v="0"/>
    <n v="0"/>
    <s v="F. NIEBLA"/>
    <s v="A"/>
    <d v="1899-12-30T00:00:01"/>
    <d v="1899-12-30T00:00:01"/>
    <s v="OK"/>
    <m/>
    <m/>
    <d v="1899-12-30T00:00:00"/>
    <d v="1899-12-30T00:29:34"/>
    <n v="6"/>
    <d v="1899-12-30T00:00:01"/>
    <n v="29.566666666670354"/>
    <n v="9"/>
    <s v="Si"/>
  </r>
  <r>
    <s v="CSNB"/>
    <s v="2024025769"/>
    <x v="0"/>
    <s v="ER7913BBH"/>
    <s v="E0897HWR"/>
    <d v="2024-12-27T00:00:00"/>
    <m/>
    <s v="1782"/>
    <x v="46"/>
    <s v="PA"/>
    <s v="S1"/>
    <m/>
    <d v="2024-12-27T00:00:00"/>
    <d v="1899-12-30T09:11:01"/>
    <d v="2024-12-27T00:00:00"/>
    <d v="1899-12-30T09:11:02"/>
    <d v="2024-12-27T00:00:00"/>
    <d v="1899-12-30T09:53:52"/>
    <x v="0"/>
    <s v="RFCPI"/>
    <s v="7001180872"/>
    <s v="FBO"/>
    <d v="1899-12-30T00:42:51"/>
    <d v="1899-12-30T00:42:50"/>
    <d v="1899-12-30T00:00:01"/>
    <s v="Granel"/>
    <s v="E001"/>
    <x v="2"/>
    <d v="1899-12-30T00:42:51"/>
    <d v="1899-12-30T00:42:50"/>
    <n v="9"/>
    <x v="0"/>
    <x v="0"/>
    <x v="1"/>
    <n v="0"/>
    <n v="0"/>
    <s v="OK"/>
    <s v="Granel"/>
    <x v="0"/>
    <n v="0"/>
    <s v="F. NIEBLA"/>
    <s v="A"/>
    <d v="1899-12-30T00:00:01"/>
    <d v="1899-12-30T00:00:01"/>
    <s v="OK"/>
    <m/>
    <m/>
    <d v="1899-12-30T00:00:00"/>
    <d v="1899-12-30T00:42:51"/>
    <n v="6"/>
    <d v="1899-12-30T00:00:01"/>
    <n v="42.850000000007974"/>
    <n v="9"/>
    <s v="Si"/>
  </r>
  <r>
    <s v="CSNB"/>
    <s v="2024025770"/>
    <x v="0"/>
    <s v="ER7694BBV"/>
    <s v="E3960KHT"/>
    <d v="2024-12-27T00:00:00"/>
    <m/>
    <s v="3236"/>
    <x v="47"/>
    <s v="PA"/>
    <s v="S2"/>
    <m/>
    <d v="2024-12-27T00:00:00"/>
    <d v="1899-12-30T09:20:52"/>
    <d v="2024-12-27T00:00:00"/>
    <d v="1899-12-30T09:20:53"/>
    <d v="2024-12-27T00:00:00"/>
    <d v="1899-12-30T09:59:28"/>
    <x v="0"/>
    <s v="RFCPI"/>
    <s v="7001180873"/>
    <s v="FBO"/>
    <d v="1899-12-30T00:38:36"/>
    <d v="1899-12-30T00:38:35"/>
    <d v="1899-12-30T00:00:01"/>
    <s v="Granel"/>
    <s v="E001"/>
    <x v="2"/>
    <d v="1899-12-30T00:38:36"/>
    <d v="1899-12-30T00:38:35"/>
    <n v="9"/>
    <x v="0"/>
    <x v="0"/>
    <x v="1"/>
    <n v="0"/>
    <n v="0"/>
    <s v="OK"/>
    <s v="Granel"/>
    <x v="0"/>
    <n v="0"/>
    <s v="F. NIEBLA"/>
    <s v="A"/>
    <d v="1899-12-30T00:00:01"/>
    <d v="1899-12-30T00:00:01"/>
    <s v="OK"/>
    <m/>
    <m/>
    <d v="1899-12-30T00:00:00"/>
    <d v="1899-12-30T00:38:36"/>
    <n v="6"/>
    <d v="1899-12-30T00:00:01"/>
    <n v="38.600000000006354"/>
    <n v="9"/>
    <s v="Si"/>
  </r>
  <r>
    <s v="CSNB"/>
    <s v="2024025767"/>
    <x v="0"/>
    <s v="ER9645BBZ"/>
    <s v="E0945JZT"/>
    <d v="2024-12-27T00:00:00"/>
    <m/>
    <s v="1782"/>
    <x v="46"/>
    <s v="PA"/>
    <s v="S1"/>
    <m/>
    <d v="2024-12-27T00:00:00"/>
    <d v="1899-12-30T08:38:11"/>
    <d v="2024-12-27T00:00:00"/>
    <d v="1899-12-30T08:38:11"/>
    <d v="2024-12-27T00:00:00"/>
    <d v="1899-12-30T10:07:33"/>
    <x v="0"/>
    <s v="RFCPI"/>
    <s v="7001180874"/>
    <s v="FBO"/>
    <d v="1899-12-30T01:29:22"/>
    <d v="1899-12-30T01:29:22"/>
    <d v="1899-12-30T00:00:00"/>
    <s v="Granel"/>
    <s v="E001"/>
    <x v="2"/>
    <d v="1899-12-30T01:29:22"/>
    <d v="1899-12-30T01:29:22"/>
    <n v="8"/>
    <x v="0"/>
    <x v="0"/>
    <x v="1"/>
    <n v="0"/>
    <n v="0"/>
    <s v="OK"/>
    <s v="Granel"/>
    <x v="0"/>
    <n v="0"/>
    <s v="F. NIEBLA"/>
    <s v="B"/>
    <d v="1899-12-30T00:00:00"/>
    <d v="1899-12-30T00:00:00"/>
    <s v="OK"/>
    <m/>
    <m/>
    <d v="1899-12-30T00:00:00"/>
    <d v="1899-12-30T01:29:22"/>
    <n v="6"/>
    <d v="1899-12-30T00:00:00"/>
    <n v="89.366666666659242"/>
    <n v="10"/>
    <s v="No"/>
  </r>
  <r>
    <s v="CSNB"/>
    <s v="2024025771"/>
    <x v="0"/>
    <s v="ER8999BBC"/>
    <s v="E3201JTT"/>
    <d v="2024-12-27T00:00:00"/>
    <m/>
    <s v="837"/>
    <x v="48"/>
    <s v="PA"/>
    <s v="S6"/>
    <m/>
    <d v="2024-12-27T00:00:00"/>
    <d v="1899-12-30T09:38:53"/>
    <d v="2024-12-27T00:00:00"/>
    <d v="1899-12-30T09:38:54"/>
    <d v="2024-12-27T00:00:00"/>
    <d v="1899-12-30T10:11:01"/>
    <x v="0"/>
    <s v="RFCPI"/>
    <s v="7001180875"/>
    <s v="FBO"/>
    <d v="1899-12-30T00:32:08"/>
    <d v="1899-12-30T00:32:07"/>
    <d v="1899-12-30T00:00:01"/>
    <s v="Granel"/>
    <s v="E001"/>
    <x v="2"/>
    <d v="1899-12-30T00:32:08"/>
    <d v="1899-12-30T00:32:07"/>
    <n v="9"/>
    <x v="0"/>
    <x v="0"/>
    <x v="1"/>
    <n v="0"/>
    <n v="0"/>
    <s v="OK"/>
    <s v="Granel"/>
    <x v="0"/>
    <n v="0"/>
    <s v="F. NIEBLA"/>
    <s v="A"/>
    <d v="1899-12-30T00:00:01"/>
    <d v="1899-12-30T00:00:01"/>
    <s v="OK"/>
    <m/>
    <m/>
    <d v="1899-12-30T00:00:00"/>
    <d v="1899-12-30T00:32:08"/>
    <n v="6"/>
    <d v="1899-12-30T00:00:01"/>
    <n v="32.13333333334073"/>
    <n v="10"/>
    <s v="Si"/>
  </r>
  <r>
    <s v="CSNB"/>
    <s v="2024025772"/>
    <x v="0"/>
    <s v="ER8418BBZ"/>
    <s v="E5825KKS"/>
    <d v="2024-12-27T00:00:00"/>
    <m/>
    <s v="1782"/>
    <x v="46"/>
    <s v="PA"/>
    <s v="S1"/>
    <m/>
    <d v="2024-12-27T00:00:00"/>
    <d v="1899-12-30T09:45:23"/>
    <d v="2024-12-27T00:00:00"/>
    <d v="1899-12-30T09:53:31"/>
    <d v="2024-12-27T00:00:00"/>
    <d v="1899-12-30T10:22:54"/>
    <x v="0"/>
    <s v="RFCPI"/>
    <s v="7001180876"/>
    <s v="FBO"/>
    <d v="1899-12-30T00:37:31"/>
    <d v="1899-12-30T00:29:23"/>
    <d v="1899-12-30T00:08:08"/>
    <s v="Granel"/>
    <s v="E001"/>
    <x v="2"/>
    <d v="1899-12-30T00:37:31"/>
    <d v="1899-12-30T00:29:23"/>
    <n v="9"/>
    <x v="0"/>
    <x v="0"/>
    <x v="1"/>
    <n v="0"/>
    <n v="0"/>
    <s v="OK"/>
    <s v="Granel"/>
    <x v="0"/>
    <n v="0"/>
    <s v="F. NIEBLA"/>
    <s v="A"/>
    <d v="1899-12-30T00:08:08"/>
    <d v="1899-12-30T00:08:08"/>
    <s v="OK"/>
    <m/>
    <m/>
    <d v="1899-12-30T00:00:00"/>
    <d v="1899-12-30T00:37:31"/>
    <n v="6"/>
    <d v="1899-12-30T00:08:08"/>
    <n v="37.5166666666656"/>
    <n v="10"/>
    <s v="Si"/>
  </r>
  <r>
    <s v="CSNB"/>
    <s v="2024025773"/>
    <x v="0"/>
    <s v="ER9926BCC"/>
    <s v="E3616JTZ"/>
    <d v="2024-12-27T00:00:00"/>
    <m/>
    <s v="1782"/>
    <x v="46"/>
    <s v="PA"/>
    <s v="S1"/>
    <m/>
    <d v="2024-12-27T00:00:00"/>
    <d v="1899-12-30T09:51:58"/>
    <d v="2024-12-27T00:00:00"/>
    <d v="1899-12-30T09:51:59"/>
    <d v="2024-12-27T00:00:00"/>
    <d v="1899-12-30T10:41:49"/>
    <x v="0"/>
    <s v="RFCPI"/>
    <s v="7001180877"/>
    <s v="FBO"/>
    <d v="1899-12-30T00:49:51"/>
    <d v="1899-12-30T00:49:50"/>
    <d v="1899-12-30T00:00:01"/>
    <s v="Granel"/>
    <s v="E001"/>
    <x v="2"/>
    <d v="1899-12-30T00:49:51"/>
    <d v="1899-12-30T00:49:50"/>
    <n v="9"/>
    <x v="0"/>
    <x v="0"/>
    <x v="1"/>
    <n v="0"/>
    <n v="0"/>
    <s v="OK"/>
    <s v="Granel"/>
    <x v="0"/>
    <n v="0"/>
    <s v="F. NIEBLA"/>
    <s v="B"/>
    <d v="1899-12-30T00:00:01"/>
    <d v="1899-12-30T00:00:01"/>
    <s v="OK"/>
    <m/>
    <m/>
    <d v="1899-12-30T00:00:00"/>
    <d v="1899-12-30T00:49:51"/>
    <n v="6"/>
    <d v="1899-12-30T00:00:01"/>
    <n v="49.850000000006354"/>
    <n v="10"/>
    <s v="No"/>
  </r>
  <r>
    <s v="CSNB"/>
    <s v="2024025774"/>
    <x v="0"/>
    <s v="E6878LBJ"/>
    <s v="ER2114BBN"/>
    <d v="2024-12-27T00:00:00"/>
    <m/>
    <s v="1782"/>
    <x v="46"/>
    <s v="PA"/>
    <s v="S1"/>
    <m/>
    <d v="2024-12-27T00:00:00"/>
    <d v="1899-12-30T09:53:14"/>
    <d v="2024-12-27T00:00:00"/>
    <d v="1899-12-30T09:53:16"/>
    <d v="2024-12-27T00:00:00"/>
    <d v="1899-12-30T10:49:49"/>
    <x v="0"/>
    <s v="RFCPI"/>
    <s v="7001180878"/>
    <s v="EXW"/>
    <d v="1899-12-30T00:56:35"/>
    <d v="1899-12-30T00:56:33"/>
    <d v="1899-12-30T00:00:02"/>
    <s v="Granel"/>
    <s v="E001"/>
    <x v="1"/>
    <d v="1899-12-30T00:56:35"/>
    <d v="1899-12-30T00:56:33"/>
    <n v="9"/>
    <x v="0"/>
    <x v="0"/>
    <x v="1"/>
    <n v="0"/>
    <n v="0"/>
    <s v="OK"/>
    <s v="Granel"/>
    <x v="0"/>
    <n v="0"/>
    <s v="F. NIEBLA"/>
    <s v="B"/>
    <d v="1899-12-30T00:00:02"/>
    <d v="1899-12-30T00:00:02"/>
    <s v="OK"/>
    <m/>
    <m/>
    <d v="1899-12-30T00:00:00"/>
    <d v="1899-12-30T00:56:35"/>
    <n v="6"/>
    <d v="1899-12-30T00:00:02"/>
    <n v="56.583333333331197"/>
    <n v="10"/>
    <s v="No"/>
  </r>
  <r>
    <s v="CSNB"/>
    <s v="2024025775"/>
    <x v="0"/>
    <s v="ER9517BBK"/>
    <s v="E4598JTV"/>
    <d v="2024-12-27T00:00:00"/>
    <m/>
    <s v="1782"/>
    <x v="46"/>
    <s v="PA"/>
    <s v="S1"/>
    <m/>
    <d v="2024-12-27T00:00:00"/>
    <d v="1899-12-30T10:29:21"/>
    <d v="2024-12-27T00:00:00"/>
    <d v="1899-12-30T10:29:22"/>
    <d v="2024-12-27T00:00:00"/>
    <d v="1899-12-30T11:20:32"/>
    <x v="0"/>
    <s v="RFCPI"/>
    <s v="7001180879"/>
    <s v="FBO"/>
    <d v="1899-12-30T00:51:11"/>
    <d v="1899-12-30T00:51:10"/>
    <d v="1899-12-30T00:00:01"/>
    <s v="Granel"/>
    <s v="E001"/>
    <x v="2"/>
    <d v="1899-12-30T00:51:11"/>
    <d v="1899-12-30T00:51:10"/>
    <n v="10"/>
    <x v="0"/>
    <x v="0"/>
    <x v="1"/>
    <n v="0"/>
    <n v="0"/>
    <s v="OK"/>
    <s v="Granel"/>
    <x v="0"/>
    <n v="0"/>
    <s v="F. NIEBLA"/>
    <s v="B"/>
    <d v="1899-12-30T00:00:01"/>
    <d v="1899-12-30T00:00:01"/>
    <s v="OK"/>
    <m/>
    <m/>
    <d v="1899-12-30T00:00:00"/>
    <d v="1899-12-30T00:51:11"/>
    <n v="6"/>
    <d v="1899-12-30T00:00:01"/>
    <n v="51.183333333331234"/>
    <n v="11"/>
    <s v="No"/>
  </r>
  <r>
    <s v="CSNB"/>
    <s v="2024025776"/>
    <x v="0"/>
    <s v="ER1551BBJ"/>
    <s v="E2015JDV"/>
    <d v="2024-12-27T00:00:00"/>
    <m/>
    <s v="1782"/>
    <x v="46"/>
    <s v="PA"/>
    <s v="S1"/>
    <m/>
    <d v="2024-12-27T00:00:00"/>
    <d v="1899-12-30T10:35:34"/>
    <d v="2024-12-27T00:00:00"/>
    <d v="1899-12-30T10:35:54"/>
    <d v="2024-12-27T00:00:00"/>
    <d v="1899-12-30T11:26:20"/>
    <x v="0"/>
    <s v="RFCPI"/>
    <s v="7001180880"/>
    <s v="FBO"/>
    <d v="1899-12-30T00:50:46"/>
    <d v="1899-12-30T00:50:26"/>
    <d v="1899-12-30T00:00:20"/>
    <s v="Granel"/>
    <s v="E001"/>
    <x v="2"/>
    <d v="1899-12-30T00:50:46"/>
    <d v="1899-12-30T00:50:26"/>
    <n v="10"/>
    <x v="0"/>
    <x v="0"/>
    <x v="1"/>
    <n v="0"/>
    <n v="0"/>
    <s v="OK"/>
    <s v="Granel"/>
    <x v="0"/>
    <n v="0"/>
    <s v="F. NIEBLA"/>
    <s v="B"/>
    <d v="1899-12-30T00:00:20"/>
    <d v="1899-12-30T00:00:20"/>
    <s v="OK"/>
    <m/>
    <m/>
    <d v="1899-12-30T00:00:00"/>
    <d v="1899-12-30T00:50:46"/>
    <n v="6"/>
    <d v="1899-12-30T00:00:20"/>
    <n v="50.766666666667192"/>
    <n v="11"/>
    <s v="No"/>
  </r>
  <r>
    <s v="CSNB"/>
    <s v="2024025777"/>
    <x v="0"/>
    <s v="E3870LBJ"/>
    <s v="EBU01275R"/>
    <d v="2024-12-27T00:00:00"/>
    <m/>
    <s v="3312"/>
    <x v="51"/>
    <s v="PA"/>
    <s v="PA"/>
    <m/>
    <d v="2024-12-27T00:00:00"/>
    <d v="1899-12-30T10:38:21"/>
    <d v="2024-12-27T00:00:00"/>
    <d v="1899-12-30T10:38:21"/>
    <d v="2024-12-27T00:00:00"/>
    <d v="1899-12-30T11:30:32"/>
    <x v="0"/>
    <s v="RFCPI"/>
    <s v="7001180881"/>
    <s v="EXW"/>
    <d v="1899-12-30T00:52:11"/>
    <d v="1899-12-30T00:52:11"/>
    <d v="1899-12-30T00:00:00"/>
    <s v="Ensacado"/>
    <s v="E002"/>
    <x v="1"/>
    <d v="1899-12-30T00:52:11"/>
    <d v="1899-12-30T00:52:11"/>
    <n v="10"/>
    <x v="0"/>
    <x v="0"/>
    <x v="2"/>
    <n v="0"/>
    <n v="0"/>
    <s v="OK"/>
    <s v="Ensacado"/>
    <x v="0"/>
    <n v="0"/>
    <s v="F. NIEBLA"/>
    <s v="B"/>
    <d v="1899-12-30T00:00:00"/>
    <d v="1899-12-30T00:00:00"/>
    <s v="OK"/>
    <m/>
    <m/>
    <d v="1899-12-30T00:00:00"/>
    <d v="1899-12-30T00:52:11"/>
    <n v="6"/>
    <d v="1899-12-30T00:00:00"/>
    <n v="52.183333333339142"/>
    <n v="11"/>
    <s v="No"/>
  </r>
  <r>
    <s v="CSNB"/>
    <s v="2024025778"/>
    <x v="0"/>
    <s v="ECO02603R"/>
    <s v="E2222JCW"/>
    <d v="2024-12-27T00:00:00"/>
    <m/>
    <s v="1782"/>
    <x v="46"/>
    <s v="PA"/>
    <s v="S1"/>
    <m/>
    <d v="2024-12-27T00:00:00"/>
    <d v="1899-12-30T10:55:25"/>
    <d v="2024-12-27T00:00:00"/>
    <d v="1899-12-30T10:55:44"/>
    <d v="2024-12-27T00:00:00"/>
    <d v="1899-12-30T11:46:30"/>
    <x v="0"/>
    <s v="RFCPI"/>
    <s v="7001180882"/>
    <s v="FBO"/>
    <d v="1899-12-30T00:51:05"/>
    <d v="1899-12-30T00:50:46"/>
    <d v="1899-12-30T00:00:19"/>
    <s v="Granel"/>
    <s v="E001"/>
    <x v="2"/>
    <d v="1899-12-30T00:51:05"/>
    <d v="1899-12-30T00:50:46"/>
    <n v="10"/>
    <x v="0"/>
    <x v="0"/>
    <x v="1"/>
    <n v="0"/>
    <n v="0"/>
    <s v="OK"/>
    <s v="Granel"/>
    <x v="0"/>
    <n v="0"/>
    <s v="F. NIEBLA"/>
    <s v="B"/>
    <d v="1899-12-30T00:00:19"/>
    <d v="1899-12-30T00:00:19"/>
    <s v="OK"/>
    <m/>
    <m/>
    <d v="1899-12-30T00:00:00"/>
    <d v="1899-12-30T00:51:05"/>
    <n v="6"/>
    <d v="1899-12-30T00:00:19"/>
    <n v="51.083333333337535"/>
    <n v="11"/>
    <s v="No"/>
  </r>
  <r>
    <s v="CSNB"/>
    <s v="2024025786"/>
    <x v="0"/>
    <s v="ER1486BBS"/>
    <s v="E4179KVF"/>
    <d v="2024-12-27T00:00:00"/>
    <m/>
    <s v="1782"/>
    <x v="46"/>
    <s v="PA"/>
    <s v="S1"/>
    <m/>
    <d v="2024-12-27T00:00:00"/>
    <d v="1899-12-30T11:27:08"/>
    <d v="2024-12-27T00:00:00"/>
    <d v="1899-12-30T11:27:09"/>
    <d v="2024-12-27T00:00:00"/>
    <d v="1899-12-30T12:01:37"/>
    <x v="0"/>
    <s v="RFCPI"/>
    <s v="7001180883"/>
    <s v="FBO"/>
    <d v="1899-12-30T00:34:29"/>
    <d v="1899-12-30T00:34:28"/>
    <d v="1899-12-30T00:00:01"/>
    <s v="Granel"/>
    <s v="E001"/>
    <x v="2"/>
    <d v="1899-12-30T00:34:29"/>
    <d v="1899-12-30T00:34:28"/>
    <n v="11"/>
    <x v="0"/>
    <x v="0"/>
    <x v="1"/>
    <n v="0"/>
    <n v="0"/>
    <s v="OK"/>
    <s v="Granel"/>
    <x v="0"/>
    <n v="0"/>
    <s v="F. NIEBLA"/>
    <s v="A"/>
    <d v="1899-12-30T00:00:01"/>
    <d v="1899-12-30T00:00:01"/>
    <s v="OK"/>
    <m/>
    <m/>
    <d v="1899-12-30T00:00:00"/>
    <d v="1899-12-30T00:34:29"/>
    <n v="6"/>
    <d v="1899-12-30T00:00:01"/>
    <n v="34.483333333334379"/>
    <n v="12"/>
    <s v="Si"/>
  </r>
  <r>
    <s v="CSNB"/>
    <s v="2024025783"/>
    <x v="0"/>
    <s v="ER0339BDG"/>
    <s v="E9349KRP"/>
    <d v="2024-12-27T00:00:00"/>
    <m/>
    <s v="3312"/>
    <x v="51"/>
    <s v="PA"/>
    <s v="PA"/>
    <m/>
    <d v="2024-12-27T00:00:00"/>
    <d v="1899-12-30T11:16:01"/>
    <d v="2024-12-27T00:00:00"/>
    <d v="1899-12-30T11:16:20"/>
    <d v="2024-12-27T00:00:00"/>
    <d v="1899-12-30T12:05:22"/>
    <x v="0"/>
    <s v="RFCPI"/>
    <s v="7001180884"/>
    <s v="EXW"/>
    <d v="1899-12-30T00:49:21"/>
    <d v="1899-12-30T00:49:02"/>
    <d v="1899-12-30T00:00:19"/>
    <s v="Ensacado"/>
    <s v="E002"/>
    <x v="1"/>
    <d v="1899-12-30T00:49:21"/>
    <d v="1899-12-30T00:49:02"/>
    <n v="11"/>
    <x v="0"/>
    <x v="0"/>
    <x v="2"/>
    <n v="0"/>
    <n v="0"/>
    <s v="OK"/>
    <s v="Ensacado"/>
    <x v="0"/>
    <n v="0"/>
    <s v="F. NIEBLA"/>
    <s v="B"/>
    <d v="1899-12-30T00:00:19"/>
    <d v="1899-12-30T00:00:19"/>
    <s v="OK"/>
    <m/>
    <m/>
    <d v="1899-12-30T00:00:00"/>
    <d v="1899-12-30T00:49:21"/>
    <n v="6"/>
    <d v="1899-12-30T00:00:19"/>
    <n v="49.349999999995163"/>
    <n v="12"/>
    <s v="No"/>
  </r>
  <r>
    <s v="CSNB"/>
    <s v="2024025785"/>
    <x v="0"/>
    <s v="E4531FVN"/>
    <s v="ER0328BBM"/>
    <d v="2024-12-27T00:00:00"/>
    <m/>
    <s v="1782"/>
    <x v="46"/>
    <s v="PA"/>
    <s v="S1"/>
    <m/>
    <d v="2024-12-27T00:00:00"/>
    <d v="1899-12-30T11:22:13"/>
    <d v="2024-12-27T00:00:00"/>
    <d v="1899-12-30T11:22:14"/>
    <d v="2024-12-27T00:00:00"/>
    <d v="1899-12-30T12:08:15"/>
    <x v="0"/>
    <s v="RFCPI"/>
    <s v="7001180885"/>
    <s v="EXW"/>
    <d v="1899-12-30T00:46:02"/>
    <d v="1899-12-30T00:46:01"/>
    <d v="1899-12-30T00:00:01"/>
    <s v="Granel"/>
    <s v="E001"/>
    <x v="1"/>
    <d v="1899-12-30T00:46:02"/>
    <d v="1899-12-30T00:46:01"/>
    <n v="11"/>
    <x v="0"/>
    <x v="0"/>
    <x v="1"/>
    <n v="0"/>
    <n v="0"/>
    <s v="OK"/>
    <s v="Granel"/>
    <x v="0"/>
    <n v="0"/>
    <s v="F. NIEBLA"/>
    <s v="B"/>
    <d v="1899-12-30T00:00:01"/>
    <d v="1899-12-30T00:00:01"/>
    <s v="OK"/>
    <m/>
    <m/>
    <d v="1899-12-30T00:00:00"/>
    <d v="1899-12-30T00:46:02"/>
    <n v="6"/>
    <d v="1899-12-30T00:00:01"/>
    <n v="46.033333333344018"/>
    <n v="12"/>
    <s v="No"/>
  </r>
  <r>
    <s v="CSNB"/>
    <s v="2024025787"/>
    <x v="0"/>
    <s v="E1154JWB"/>
    <s v="ER7683BCC"/>
    <d v="2024-12-27T00:00:00"/>
    <m/>
    <s v="1782"/>
    <x v="46"/>
    <s v="PA"/>
    <s v="S1"/>
    <m/>
    <d v="2024-12-27T00:00:00"/>
    <d v="1899-12-30T11:39:48"/>
    <d v="2024-12-27T00:00:00"/>
    <d v="1899-12-30T11:39:49"/>
    <d v="2024-12-27T00:00:00"/>
    <d v="1899-12-30T12:29:23"/>
    <x v="0"/>
    <s v="RFCPI"/>
    <s v="7001180886"/>
    <s v="EXW"/>
    <d v="1899-12-30T00:49:35"/>
    <d v="1899-12-30T00:49:34"/>
    <d v="1899-12-30T00:00:01"/>
    <s v="Granel"/>
    <s v="E001"/>
    <x v="1"/>
    <d v="1899-12-30T00:49:35"/>
    <d v="1899-12-30T00:49:34"/>
    <n v="11"/>
    <x v="0"/>
    <x v="0"/>
    <x v="1"/>
    <n v="0"/>
    <n v="0"/>
    <s v="OK"/>
    <s v="Granel"/>
    <x v="0"/>
    <n v="0"/>
    <s v="F. NIEBLA"/>
    <s v="B"/>
    <d v="1899-12-30T00:00:01"/>
    <d v="1899-12-30T00:00:01"/>
    <s v="OK"/>
    <m/>
    <m/>
    <d v="1899-12-30T00:00:00"/>
    <d v="1899-12-30T00:49:35"/>
    <n v="6"/>
    <d v="1899-12-30T00:00:01"/>
    <n v="49.583333333332902"/>
    <n v="12"/>
    <s v="No"/>
  </r>
  <r>
    <s v="CSNB"/>
    <s v="2024025788"/>
    <x v="0"/>
    <s v="ER5303BBT"/>
    <s v="E9842JGG"/>
    <d v="2024-12-27T00:00:00"/>
    <m/>
    <s v="1782"/>
    <x v="46"/>
    <s v="PA"/>
    <s v="S1"/>
    <m/>
    <d v="2024-12-27T00:00:00"/>
    <d v="1899-12-30T11:56:32"/>
    <d v="2024-12-27T00:00:00"/>
    <d v="1899-12-30T11:56:33"/>
    <d v="2024-12-27T00:00:00"/>
    <d v="1899-12-30T12:45:46"/>
    <x v="0"/>
    <s v="RFCPI"/>
    <s v="7001180887"/>
    <s v="FBO"/>
    <d v="1899-12-30T00:49:14"/>
    <d v="1899-12-30T00:49:13"/>
    <d v="1899-12-30T00:00:01"/>
    <s v="Granel"/>
    <s v="E001"/>
    <x v="2"/>
    <d v="1899-12-30T00:49:14"/>
    <d v="1899-12-30T00:49:13"/>
    <n v="11"/>
    <x v="0"/>
    <x v="0"/>
    <x v="1"/>
    <n v="0"/>
    <n v="0"/>
    <s v="OK"/>
    <s v="Granel"/>
    <x v="0"/>
    <n v="0"/>
    <s v="F. NIEBLA"/>
    <s v="B"/>
    <d v="1899-12-30T00:00:01"/>
    <d v="1899-12-30T00:00:01"/>
    <s v="OK"/>
    <m/>
    <m/>
    <d v="1899-12-30T00:00:00"/>
    <d v="1899-12-30T00:49:14"/>
    <n v="6"/>
    <d v="1899-12-30T00:00:01"/>
    <n v="49.233333333340838"/>
    <n v="12"/>
    <s v="No"/>
  </r>
  <r>
    <s v="CSNB"/>
    <s v="2024025789"/>
    <x v="0"/>
    <s v="ER3237BCD"/>
    <s v="E9402GGZ"/>
    <d v="2024-12-27T00:00:00"/>
    <m/>
    <s v="3236"/>
    <x v="47"/>
    <s v="PA"/>
    <s v="S2"/>
    <m/>
    <d v="2024-12-27T00:00:00"/>
    <d v="1899-12-30T12:36:44"/>
    <d v="2024-12-27T00:00:00"/>
    <d v="1899-12-30T12:36:44"/>
    <d v="2024-12-27T00:00:00"/>
    <d v="1899-12-30T13:15:51"/>
    <x v="0"/>
    <s v="RFCPI"/>
    <s v="7001180888"/>
    <s v="FBO"/>
    <d v="1899-12-30T00:39:07"/>
    <d v="1899-12-30T00:39:07"/>
    <d v="1899-12-30T00:00:00"/>
    <s v="Granel"/>
    <s v="E001"/>
    <x v="2"/>
    <d v="1899-12-30T00:39:07"/>
    <d v="1899-12-30T00:39:07"/>
    <n v="12"/>
    <x v="0"/>
    <x v="0"/>
    <x v="1"/>
    <n v="0"/>
    <n v="0"/>
    <s v="OK"/>
    <s v="Granel"/>
    <x v="0"/>
    <n v="0"/>
    <s v="F. NIEBLA"/>
    <s v="A"/>
    <d v="1899-12-30T00:00:00"/>
    <d v="1899-12-30T00:00:00"/>
    <s v="OK"/>
    <m/>
    <m/>
    <d v="1899-12-30T00:00:00"/>
    <d v="1899-12-30T00:39:07"/>
    <n v="6"/>
    <d v="1899-12-30T00:00:00"/>
    <n v="39.116666666664095"/>
    <n v="13"/>
    <s v="Si"/>
  </r>
  <r>
    <s v="CSNB"/>
    <s v="2024025792"/>
    <x v="0"/>
    <s v="E3870LBJ"/>
    <s v="EBU01275R"/>
    <d v="2024-12-27T00:00:00"/>
    <m/>
    <s v="3312"/>
    <x v="51"/>
    <s v="PA"/>
    <s v="PA"/>
    <m/>
    <d v="2024-12-27T00:00:00"/>
    <d v="1899-12-30T13:10:56"/>
    <d v="2024-12-27T00:00:00"/>
    <d v="1899-12-30T13:11:17"/>
    <d v="2024-12-27T00:00:00"/>
    <d v="1899-12-30T13:50:12"/>
    <x v="0"/>
    <s v="RFCPI"/>
    <s v="7001180889"/>
    <s v="EXW"/>
    <d v="1899-12-30T00:39:16"/>
    <d v="1899-12-30T00:38:55"/>
    <d v="1899-12-30T00:00:21"/>
    <s v="Ensacado"/>
    <s v="E002"/>
    <x v="1"/>
    <d v="1899-12-30T00:39:16"/>
    <d v="1899-12-30T00:38:55"/>
    <n v="13"/>
    <x v="0"/>
    <x v="0"/>
    <x v="2"/>
    <n v="0"/>
    <n v="0"/>
    <s v="OK"/>
    <s v="Ensacado"/>
    <x v="0"/>
    <n v="0"/>
    <s v="F. NIEBLA"/>
    <s v="A"/>
    <d v="1899-12-30T00:00:21"/>
    <d v="1899-12-30T00:00:21"/>
    <s v="OK"/>
    <m/>
    <m/>
    <d v="1899-12-30T00:00:00"/>
    <d v="1899-12-30T00:39:16"/>
    <n v="6"/>
    <d v="1899-12-30T00:00:21"/>
    <n v="39.266666666668755"/>
    <n v="13"/>
    <s v="Si"/>
  </r>
  <r>
    <s v="CSNB"/>
    <s v="2024025793"/>
    <x v="0"/>
    <s v="ER4642BBY"/>
    <s v="E9980KJB"/>
    <d v="2024-12-27T00:00:00"/>
    <m/>
    <s v="1782"/>
    <x v="46"/>
    <s v="PA"/>
    <s v="S1"/>
    <m/>
    <d v="2024-12-27T00:00:00"/>
    <d v="1899-12-30T13:16:36"/>
    <d v="2024-12-27T00:00:00"/>
    <d v="1899-12-30T13:16:37"/>
    <d v="2024-12-27T00:00:00"/>
    <d v="1899-12-30T13:55:32"/>
    <x v="0"/>
    <s v="RFCPI"/>
    <s v="7001180890"/>
    <s v="FBO"/>
    <d v="1899-12-30T00:38:56"/>
    <d v="1899-12-30T00:38:55"/>
    <d v="1899-12-30T00:00:01"/>
    <s v="Granel"/>
    <s v="E001"/>
    <x v="2"/>
    <d v="1899-12-30T00:38:56"/>
    <d v="1899-12-30T00:38:55"/>
    <n v="13"/>
    <x v="0"/>
    <x v="0"/>
    <x v="1"/>
    <n v="0"/>
    <n v="0"/>
    <s v="OK"/>
    <s v="Granel"/>
    <x v="0"/>
    <n v="0"/>
    <s v="F. NIEBLA"/>
    <s v="A"/>
    <d v="1899-12-30T00:00:01"/>
    <d v="1899-12-30T00:00:01"/>
    <s v="OK"/>
    <m/>
    <m/>
    <d v="1899-12-30T00:00:00"/>
    <d v="1899-12-30T00:38:56"/>
    <n v="6"/>
    <d v="1899-12-30T00:00:01"/>
    <n v="38.933333333337551"/>
    <n v="13"/>
    <s v="Si"/>
  </r>
  <r>
    <s v="CSNB"/>
    <s v="2024025794"/>
    <x v="0"/>
    <s v="ER7676BCC"/>
    <s v="E8504HZL"/>
    <d v="2024-12-27T00:00:00"/>
    <m/>
    <s v="3312"/>
    <x v="51"/>
    <s v="PA"/>
    <s v="PA"/>
    <m/>
    <d v="2024-12-27T00:00:00"/>
    <d v="1899-12-30T13:46:33"/>
    <d v="2024-12-27T00:00:00"/>
    <d v="1899-12-30T13:46:33"/>
    <d v="2024-12-27T00:00:00"/>
    <d v="1899-12-30T14:48:38"/>
    <x v="0"/>
    <s v="RFCPI"/>
    <s v="7001180891"/>
    <s v="EXW"/>
    <d v="1899-12-30T01:02:05"/>
    <d v="1899-12-30T01:02:05"/>
    <d v="1899-12-30T00:00:00"/>
    <s v="Ensacado"/>
    <s v="E002"/>
    <x v="1"/>
    <d v="1899-12-30T01:02:05"/>
    <d v="1899-12-30T01:02:05"/>
    <n v="13"/>
    <x v="0"/>
    <x v="0"/>
    <x v="2"/>
    <n v="0"/>
    <n v="0"/>
    <s v="OK"/>
    <s v="Ensacado"/>
    <x v="0"/>
    <n v="0"/>
    <s v="F. NIEBLA"/>
    <s v="B"/>
    <d v="1899-12-30T00:00:00"/>
    <d v="1899-12-30T00:00:00"/>
    <s v="OK"/>
    <m/>
    <m/>
    <d v="1899-12-30T00:00:00"/>
    <d v="1899-12-30T01:02:05"/>
    <n v="6"/>
    <d v="1899-12-30T00:00:00"/>
    <n v="62.083333333324703"/>
    <n v="14"/>
    <s v="No"/>
  </r>
  <r>
    <s v="CSNB"/>
    <s v="2024025795"/>
    <x v="0"/>
    <s v="ER7913BBH"/>
    <s v="E0897HWR"/>
    <d v="2024-12-27T00:00:00"/>
    <m/>
    <s v="1782"/>
    <x v="46"/>
    <s v="PA"/>
    <s v="S1"/>
    <m/>
    <d v="2024-12-27T00:00:00"/>
    <d v="1899-12-30T14:32:04"/>
    <d v="2024-12-27T00:00:00"/>
    <d v="1899-12-30T14:32:06"/>
    <d v="2024-12-27T00:00:00"/>
    <d v="1899-12-30T15:12:40"/>
    <x v="0"/>
    <s v="RFCPI"/>
    <s v="7001180892"/>
    <s v="FBO"/>
    <d v="1899-12-30T00:40:36"/>
    <d v="1899-12-30T00:40:34"/>
    <d v="1899-12-30T00:00:02"/>
    <s v="Granel"/>
    <s v="E001"/>
    <x v="2"/>
    <d v="1899-12-30T00:40:36"/>
    <d v="1899-12-30T00:40:34"/>
    <n v="14"/>
    <x v="0"/>
    <x v="0"/>
    <x v="1"/>
    <n v="0"/>
    <n v="0"/>
    <s v="OK"/>
    <s v="Granel"/>
    <x v="0"/>
    <n v="0"/>
    <s v="F. NIEBLA"/>
    <s v="A"/>
    <d v="1899-12-30T00:00:02"/>
    <d v="1899-12-30T00:00:02"/>
    <s v="OK"/>
    <m/>
    <m/>
    <d v="1899-12-30T00:00:00"/>
    <d v="1899-12-30T00:40:36"/>
    <n v="6"/>
    <d v="1899-12-30T00:00:02"/>
    <n v="40.600000000007945"/>
    <n v="15"/>
    <s v="Si"/>
  </r>
  <r>
    <s v="CSNB"/>
    <s v="2024025796"/>
    <x v="0"/>
    <s v="ER9645BBZ"/>
    <s v="E0945JZT"/>
    <d v="2024-12-27T00:00:00"/>
    <m/>
    <s v="837"/>
    <x v="48"/>
    <s v="PA"/>
    <s v="S6"/>
    <m/>
    <d v="2024-12-27T00:00:00"/>
    <d v="1899-12-30T15:04:02"/>
    <d v="2024-12-27T00:00:00"/>
    <d v="1899-12-30T15:04:06"/>
    <d v="2024-12-27T00:00:00"/>
    <d v="1899-12-30T15:40:58"/>
    <x v="0"/>
    <s v="RFCPI"/>
    <s v="7001180893"/>
    <s v="FBO"/>
    <d v="1899-12-30T00:36:56"/>
    <d v="1899-12-30T00:36:52"/>
    <d v="1899-12-30T00:00:04"/>
    <s v="Granel"/>
    <s v="E001"/>
    <x v="2"/>
    <d v="1899-12-30T00:36:56"/>
    <d v="1899-12-30T00:36:52"/>
    <n v="15"/>
    <x v="0"/>
    <x v="0"/>
    <x v="1"/>
    <n v="0"/>
    <n v="0"/>
    <s v="OK"/>
    <s v="Granel"/>
    <x v="0"/>
    <n v="0"/>
    <s v="F. NIEBLA"/>
    <s v="A"/>
    <d v="1899-12-30T00:00:04"/>
    <d v="1899-12-30T00:00:04"/>
    <s v="OK"/>
    <m/>
    <m/>
    <d v="1899-12-30T00:00:00"/>
    <d v="1899-12-30T00:36:56"/>
    <n v="6"/>
    <d v="1899-12-30T00:00:04"/>
    <n v="36.933333333321734"/>
    <n v="15"/>
    <s v="Si"/>
  </r>
  <r>
    <s v="CSNB"/>
    <s v="2024025801"/>
    <x v="0"/>
    <s v="ER8418BBZ"/>
    <s v="E5825KKS"/>
    <d v="2024-12-27T00:00:00"/>
    <m/>
    <s v="837"/>
    <x v="48"/>
    <s v="PA"/>
    <s v="S6"/>
    <m/>
    <d v="2024-12-27T00:00:00"/>
    <d v="1899-12-30T15:56:07"/>
    <d v="2024-12-27T00:00:00"/>
    <d v="1899-12-30T15:56:26"/>
    <d v="2024-12-27T00:00:00"/>
    <d v="1899-12-30T16:23:52"/>
    <x v="0"/>
    <s v="RFCPI"/>
    <s v="7001180894"/>
    <s v="FBO"/>
    <d v="1899-12-30T00:27:45"/>
    <d v="1899-12-30T00:27:26"/>
    <d v="1899-12-30T00:00:19"/>
    <s v="Granel"/>
    <s v="E001"/>
    <x v="2"/>
    <d v="1899-12-30T00:27:45"/>
    <d v="1899-12-30T00:27:26"/>
    <n v="15"/>
    <x v="0"/>
    <x v="0"/>
    <x v="1"/>
    <n v="0"/>
    <n v="0"/>
    <s v="OK"/>
    <s v="Granel"/>
    <x v="0"/>
    <n v="0"/>
    <s v="F. NIEBLA"/>
    <s v="A"/>
    <d v="1899-12-30T00:00:19"/>
    <d v="1899-12-30T00:00:19"/>
    <s v="OK"/>
    <m/>
    <m/>
    <d v="1899-12-30T00:00:00"/>
    <d v="1899-12-30T00:27:45"/>
    <n v="6"/>
    <d v="1899-12-30T00:00:19"/>
    <n v="27.749999999995225"/>
    <n v="16"/>
    <s v="Si"/>
  </r>
  <r>
    <s v="CSNB"/>
    <s v="2024025802"/>
    <x v="0"/>
    <s v="ER3135BBC"/>
    <s v="E5940JLK"/>
    <d v="2024-12-27T00:00:00"/>
    <m/>
    <s v="1782"/>
    <x v="46"/>
    <s v="PA"/>
    <s v="S1"/>
    <m/>
    <d v="2024-12-27T00:00:00"/>
    <d v="1899-12-30T16:20:57"/>
    <d v="2024-12-27T00:00:00"/>
    <d v="1899-12-30T16:20:59"/>
    <d v="2024-12-27T00:00:00"/>
    <d v="1899-12-30T16:49:54"/>
    <x v="0"/>
    <s v="RFCPI"/>
    <s v="7001180895"/>
    <s v="FBO"/>
    <d v="1899-12-30T00:28:57"/>
    <d v="1899-12-30T00:28:55"/>
    <d v="1899-12-30T00:00:02"/>
    <s v="Granel"/>
    <s v="E001"/>
    <x v="2"/>
    <d v="1899-12-30T00:28:57"/>
    <d v="1899-12-30T00:28:55"/>
    <n v="16"/>
    <x v="0"/>
    <x v="0"/>
    <x v="1"/>
    <n v="0"/>
    <n v="0"/>
    <s v="OK"/>
    <s v="Granel"/>
    <x v="0"/>
    <n v="0"/>
    <s v="F. NIEBLA"/>
    <s v="A"/>
    <d v="1899-12-30T00:00:02"/>
    <d v="1899-12-30T00:00:02"/>
    <s v="OK"/>
    <m/>
    <m/>
    <d v="1899-12-30T00:00:00"/>
    <d v="1899-12-30T00:28:57"/>
    <n v="6"/>
    <d v="1899-12-30T00:00:02"/>
    <n v="28.949999999990457"/>
    <n v="16"/>
    <s v="Si"/>
  </r>
  <r>
    <s v="CSNB"/>
    <s v="2024025803"/>
    <x v="0"/>
    <s v="ECO02603R"/>
    <s v="E2222JCW"/>
    <d v="2024-12-27T00:00:00"/>
    <m/>
    <s v="1782"/>
    <x v="46"/>
    <s v="PA"/>
    <s v="S1"/>
    <m/>
    <d v="2024-12-27T00:00:00"/>
    <d v="1899-12-30T16:22:07"/>
    <d v="2024-12-27T00:00:00"/>
    <d v="1899-12-30T16:22:09"/>
    <d v="2024-12-27T00:00:00"/>
    <d v="1899-12-30T17:08:51"/>
    <x v="0"/>
    <s v="RFCPI"/>
    <s v="7001180896"/>
    <s v="FBO"/>
    <d v="1899-12-30T00:46:44"/>
    <d v="1899-12-30T00:46:42"/>
    <d v="1899-12-30T00:00:02"/>
    <s v="Granel"/>
    <s v="E001"/>
    <x v="2"/>
    <d v="1899-12-30T00:46:44"/>
    <d v="1899-12-30T00:46:42"/>
    <n v="16"/>
    <x v="0"/>
    <x v="0"/>
    <x v="1"/>
    <n v="0"/>
    <n v="0"/>
    <s v="OK"/>
    <s v="Granel"/>
    <x v="0"/>
    <n v="0"/>
    <s v="F. NIEBLA"/>
    <s v="B"/>
    <d v="1899-12-30T00:00:02"/>
    <d v="1899-12-30T00:00:02"/>
    <s v="OK"/>
    <m/>
    <m/>
    <d v="1899-12-30T00:00:00"/>
    <d v="1899-12-30T00:46:44"/>
    <n v="6"/>
    <d v="1899-12-30T00:00:02"/>
    <n v="46.733333333342451"/>
    <n v="17"/>
    <s v="No"/>
  </r>
  <r>
    <s v="CSNB"/>
    <s v="2024025804"/>
    <x v="0"/>
    <s v="ER5689BBD"/>
    <s v="E5397JZM"/>
    <d v="2024-12-27T00:00:00"/>
    <m/>
    <s v="1782"/>
    <x v="46"/>
    <s v="PA"/>
    <s v="S1"/>
    <m/>
    <d v="2024-12-27T00:00:00"/>
    <d v="1899-12-30T16:24:29"/>
    <d v="2024-12-27T00:00:00"/>
    <d v="1899-12-30T16:24:30"/>
    <d v="2024-12-27T00:00:00"/>
    <d v="1899-12-30T17:28:34"/>
    <x v="0"/>
    <s v="RFCPI"/>
    <s v="7001180897"/>
    <s v="FBO"/>
    <d v="1899-12-30T01:04:05"/>
    <d v="1899-12-30T01:04:04"/>
    <d v="1899-12-30T00:00:01"/>
    <s v="Granel"/>
    <s v="E001"/>
    <x v="2"/>
    <d v="1899-12-30T01:04:05"/>
    <d v="1899-12-30T01:04:04"/>
    <n v="16"/>
    <x v="0"/>
    <x v="0"/>
    <x v="1"/>
    <n v="0"/>
    <n v="0"/>
    <s v="OK"/>
    <s v="Granel"/>
    <x v="0"/>
    <n v="0"/>
    <s v="F. NIEBLA"/>
    <s v="B"/>
    <d v="1899-12-30T00:00:01"/>
    <d v="1899-12-30T00:00:01"/>
    <s v="OK"/>
    <m/>
    <m/>
    <d v="1899-12-30T00:00:00"/>
    <d v="1899-12-30T01:04:05"/>
    <n v="6"/>
    <d v="1899-12-30T00:00:01"/>
    <n v="64.08333333334069"/>
    <n v="17"/>
    <s v="No"/>
  </r>
  <r>
    <s v="CSNB"/>
    <s v="2024025805"/>
    <x v="0"/>
    <s v="ER8999BBC"/>
    <s v="E3201JTT"/>
    <d v="2024-12-27T00:00:00"/>
    <m/>
    <s v="837"/>
    <x v="48"/>
    <s v="PA"/>
    <s v="S6"/>
    <m/>
    <d v="2024-12-27T00:00:00"/>
    <d v="1899-12-30T17:00:21"/>
    <d v="2024-12-27T00:00:00"/>
    <d v="1899-12-30T17:00:22"/>
    <d v="2024-12-27T00:00:00"/>
    <d v="1899-12-30T17:31:32"/>
    <x v="0"/>
    <s v="RFCPI"/>
    <s v="7001180898"/>
    <s v="FBO"/>
    <d v="1899-12-30T00:31:11"/>
    <d v="1899-12-30T00:31:10"/>
    <d v="1899-12-30T00:00:01"/>
    <s v="Granel"/>
    <s v="E001"/>
    <x v="2"/>
    <d v="1899-12-30T00:31:11"/>
    <d v="1899-12-30T00:31:10"/>
    <n v="17"/>
    <x v="0"/>
    <x v="0"/>
    <x v="1"/>
    <n v="0"/>
    <n v="0"/>
    <s v="OK"/>
    <s v="Granel"/>
    <x v="0"/>
    <n v="0"/>
    <s v="F. NIEBLA"/>
    <s v="A"/>
    <d v="1899-12-30T00:00:01"/>
    <d v="1899-12-30T00:00:01"/>
    <s v="OK"/>
    <m/>
    <m/>
    <d v="1899-12-30T00:00:00"/>
    <d v="1899-12-30T00:31:11"/>
    <n v="6"/>
    <d v="1899-12-30T00:00:01"/>
    <n v="31.183333333329628"/>
    <n v="17"/>
    <s v="Si"/>
  </r>
  <r>
    <s v="CSNB"/>
    <s v="2024025806"/>
    <x v="0"/>
    <s v="ER9517BBK"/>
    <s v="E4598JTV"/>
    <d v="2024-12-27T00:00:00"/>
    <m/>
    <s v="1782"/>
    <x v="46"/>
    <s v="PA"/>
    <s v="S1"/>
    <m/>
    <d v="2024-12-27T00:00:00"/>
    <d v="1899-12-30T17:01:11"/>
    <d v="2024-12-27T00:00:00"/>
    <d v="1899-12-30T17:01:11"/>
    <d v="2024-12-27T00:00:00"/>
    <d v="1899-12-30T17:43:17"/>
    <x v="0"/>
    <s v="RFCPI"/>
    <s v="7001180899"/>
    <s v="FBO"/>
    <d v="1899-12-30T00:42:06"/>
    <d v="1899-12-30T00:42:06"/>
    <d v="1899-12-30T00:00:00"/>
    <s v="Granel"/>
    <s v="E001"/>
    <x v="2"/>
    <d v="1899-12-30T00:42:06"/>
    <d v="1899-12-30T00:42:06"/>
    <n v="17"/>
    <x v="0"/>
    <x v="0"/>
    <x v="1"/>
    <n v="0"/>
    <n v="0"/>
    <s v="OK"/>
    <s v="Granel"/>
    <x v="0"/>
    <n v="0"/>
    <s v="F. NIEBLA"/>
    <s v="A"/>
    <d v="1899-12-30T00:00:00"/>
    <d v="1899-12-30T00:00:00"/>
    <s v="OK"/>
    <m/>
    <m/>
    <d v="1899-12-30T00:00:00"/>
    <d v="1899-12-30T00:42:06"/>
    <n v="6"/>
    <d v="1899-12-30T00:00:00"/>
    <n v="42.099999999998424"/>
    <n v="17"/>
    <s v="Si"/>
  </r>
  <r>
    <s v="CSNB"/>
    <s v="2024025807"/>
    <x v="0"/>
    <s v="ER5303BBT"/>
    <s v="E9842JGG"/>
    <d v="2024-12-27T00:00:00"/>
    <m/>
    <s v="1782"/>
    <x v="46"/>
    <s v="PA"/>
    <s v="S1"/>
    <m/>
    <d v="2024-12-27T00:00:00"/>
    <d v="1899-12-30T17:05:04"/>
    <d v="2024-12-27T00:00:00"/>
    <d v="1899-12-30T17:05:06"/>
    <d v="2024-12-27T00:00:00"/>
    <d v="1899-12-30T17:49:15"/>
    <x v="0"/>
    <s v="RFCPI"/>
    <s v="7001180900"/>
    <s v="FBO"/>
    <d v="1899-12-30T00:44:11"/>
    <d v="1899-12-30T00:44:09"/>
    <d v="1899-12-30T00:00:02"/>
    <s v="Granel"/>
    <s v="E001"/>
    <x v="2"/>
    <d v="1899-12-30T00:44:11"/>
    <d v="1899-12-30T00:44:09"/>
    <n v="17"/>
    <x v="0"/>
    <x v="0"/>
    <x v="1"/>
    <n v="0"/>
    <n v="0"/>
    <s v="OK"/>
    <s v="Granel"/>
    <x v="0"/>
    <n v="0"/>
    <s v="F. NIEBLA"/>
    <s v="A"/>
    <d v="1899-12-30T00:00:02"/>
    <d v="1899-12-30T00:00:02"/>
    <s v="OK"/>
    <m/>
    <m/>
    <d v="1899-12-30T00:00:00"/>
    <d v="1899-12-30T00:44:11"/>
    <n v="6"/>
    <d v="1899-12-30T00:00:02"/>
    <n v="44.183333333332776"/>
    <n v="17"/>
    <s v="Si"/>
  </r>
  <r>
    <s v="CSNB"/>
    <s v="2024025808"/>
    <x v="0"/>
    <s v="E6878LBJ"/>
    <s v="ER2114BBN"/>
    <d v="2024-12-27T00:00:00"/>
    <m/>
    <s v="1782"/>
    <x v="46"/>
    <s v="PA"/>
    <s v="S1"/>
    <m/>
    <d v="2024-12-27T00:00:00"/>
    <d v="1899-12-30T17:06:33"/>
    <d v="2024-12-27T00:00:00"/>
    <d v="1899-12-30T17:06:33"/>
    <d v="2024-12-27T00:00:00"/>
    <d v="1899-12-30T18:00:38"/>
    <x v="0"/>
    <s v="RFCPI"/>
    <s v="7001180901"/>
    <s v="EXW"/>
    <d v="1899-12-30T00:54:05"/>
    <d v="1899-12-30T00:54:05"/>
    <d v="1899-12-30T00:00:00"/>
    <s v="Granel"/>
    <s v="E001"/>
    <x v="1"/>
    <d v="1899-12-30T00:54:05"/>
    <d v="1899-12-30T00:54:05"/>
    <n v="17"/>
    <x v="0"/>
    <x v="0"/>
    <x v="1"/>
    <n v="0"/>
    <n v="0"/>
    <s v="OK"/>
    <s v="Granel"/>
    <x v="0"/>
    <n v="0"/>
    <s v="F. NIEBLA"/>
    <s v="B"/>
    <d v="1899-12-30T00:00:00"/>
    <d v="1899-12-30T00:00:00"/>
    <s v="OK"/>
    <m/>
    <m/>
    <d v="1899-12-30T00:00:00"/>
    <d v="1899-12-30T00:54:05"/>
    <n v="6"/>
    <d v="1899-12-30T00:00:00"/>
    <n v="54.083333333332888"/>
    <n v="18"/>
    <s v="No"/>
  </r>
  <r>
    <s v="CSNB"/>
    <s v="2024025810"/>
    <x v="0"/>
    <s v="ER2775BBR"/>
    <s v="E4544MKW"/>
    <d v="2024-12-27T00:00:00"/>
    <m/>
    <s v="1782"/>
    <x v="46"/>
    <s v="PA"/>
    <s v="S1"/>
    <m/>
    <d v="2024-12-27T00:00:00"/>
    <d v="1899-12-30T17:13:47"/>
    <d v="2024-12-27T00:00:00"/>
    <d v="1899-12-30T17:13:48"/>
    <d v="2024-12-27T00:00:00"/>
    <d v="1899-12-30T18:03:31"/>
    <x v="0"/>
    <s v="RFCPI"/>
    <s v="7001180902"/>
    <s v="FBO"/>
    <d v="1899-12-30T00:49:44"/>
    <d v="1899-12-30T00:49:43"/>
    <d v="1899-12-30T00:00:01"/>
    <s v="Granel"/>
    <s v="E001"/>
    <x v="2"/>
    <d v="1899-12-30T00:49:44"/>
    <d v="1899-12-30T00:49:43"/>
    <n v="17"/>
    <x v="0"/>
    <x v="0"/>
    <x v="1"/>
    <n v="0"/>
    <n v="0"/>
    <s v="OK"/>
    <s v="Granel"/>
    <x v="0"/>
    <n v="0"/>
    <s v="F. NIEBLA"/>
    <s v="B"/>
    <d v="1899-12-30T00:00:01"/>
    <d v="1899-12-30T00:00:01"/>
    <s v="OK"/>
    <m/>
    <m/>
    <d v="1899-12-30T00:00:00"/>
    <d v="1899-12-30T00:49:44"/>
    <n v="6"/>
    <d v="1899-12-30T00:00:01"/>
    <n v="49.733333333337484"/>
    <n v="18"/>
    <s v="No"/>
  </r>
  <r>
    <s v="CSNB"/>
    <s v="2024025813"/>
    <x v="0"/>
    <s v="ER1551BBJ"/>
    <s v="E2015JDV"/>
    <d v="2024-12-27T00:00:00"/>
    <m/>
    <s v="837"/>
    <x v="48"/>
    <s v="PA"/>
    <s v="S6"/>
    <m/>
    <d v="2024-12-27T00:00:00"/>
    <d v="1899-12-30T17:29:09"/>
    <d v="2024-12-27T00:00:00"/>
    <d v="1899-12-30T17:29:10"/>
    <d v="2024-12-27T00:00:00"/>
    <d v="1899-12-30T18:07:15"/>
    <x v="0"/>
    <s v="RFCPI"/>
    <s v="7001180903"/>
    <s v="FBO"/>
    <d v="1899-12-30T00:38:06"/>
    <d v="1899-12-30T00:38:05"/>
    <d v="1899-12-30T00:00:01"/>
    <s v="Granel"/>
    <s v="E001"/>
    <x v="2"/>
    <d v="1899-12-30T00:38:06"/>
    <d v="1899-12-30T00:38:05"/>
    <n v="17"/>
    <x v="0"/>
    <x v="0"/>
    <x v="1"/>
    <n v="0"/>
    <n v="0"/>
    <s v="OK"/>
    <s v="Granel"/>
    <x v="0"/>
    <n v="0"/>
    <s v="F. NIEBLA"/>
    <s v="A"/>
    <d v="1899-12-30T00:00:01"/>
    <d v="1899-12-30T00:00:01"/>
    <s v="OK"/>
    <m/>
    <m/>
    <d v="1899-12-30T00:00:00"/>
    <d v="1899-12-30T00:38:06"/>
    <n v="6"/>
    <d v="1899-12-30T00:00:01"/>
    <n v="38.099999999995241"/>
    <n v="18"/>
    <s v="Si"/>
  </r>
  <r>
    <s v="CSNB"/>
    <s v="2024025809"/>
    <x v="0"/>
    <s v="ER7694BBV"/>
    <s v="E3960KHT"/>
    <d v="2024-12-27T00:00:00"/>
    <m/>
    <s v="3236"/>
    <x v="47"/>
    <s v="PA"/>
    <s v="S2"/>
    <m/>
    <d v="2024-12-27T00:00:00"/>
    <d v="1899-12-30T17:07:53"/>
    <d v="2024-12-27T00:00:00"/>
    <d v="1899-12-30T17:07:54"/>
    <d v="2024-12-27T00:00:00"/>
    <d v="1899-12-30T18:18:10"/>
    <x v="0"/>
    <s v="RFCPI"/>
    <s v="7001180904"/>
    <s v="FBO"/>
    <d v="1899-12-30T01:10:17"/>
    <d v="1899-12-30T01:10:16"/>
    <d v="1899-12-30T00:00:01"/>
    <s v="Granel"/>
    <s v="E001"/>
    <x v="2"/>
    <d v="1899-12-30T01:10:17"/>
    <d v="1899-12-30T01:10:16"/>
    <n v="17"/>
    <x v="0"/>
    <x v="0"/>
    <x v="1"/>
    <n v="0"/>
    <n v="0"/>
    <s v="OK"/>
    <s v="Granel"/>
    <x v="0"/>
    <n v="0"/>
    <s v="F. NIEBLA"/>
    <s v="B"/>
    <d v="1899-12-30T00:00:01"/>
    <d v="1899-12-30T00:00:01"/>
    <s v="OK"/>
    <m/>
    <m/>
    <d v="1899-12-30T00:00:00"/>
    <d v="1899-12-30T01:10:17"/>
    <n v="6"/>
    <d v="1899-12-30T00:00:01"/>
    <n v="70.283333333332862"/>
    <n v="18"/>
    <s v="No"/>
  </r>
  <r>
    <s v="CSNB"/>
    <s v="2024025815"/>
    <x v="0"/>
    <s v="ER7683BCC"/>
    <s v="E1154JWB"/>
    <d v="2024-12-27T00:00:00"/>
    <m/>
    <s v="837"/>
    <x v="48"/>
    <s v="PA"/>
    <s v="S6"/>
    <m/>
    <d v="2024-12-27T00:00:00"/>
    <d v="1899-12-30T18:05:42"/>
    <d v="2024-12-27T00:00:00"/>
    <d v="1899-12-30T18:05:43"/>
    <d v="2024-12-27T00:00:00"/>
    <d v="1899-12-30T18:35:44"/>
    <x v="0"/>
    <s v="RFCPI"/>
    <s v="7001180905"/>
    <s v="FBO"/>
    <d v="1899-12-30T00:30:02"/>
    <d v="1899-12-30T00:30:01"/>
    <d v="1899-12-30T00:00:01"/>
    <s v="Granel"/>
    <s v="E001"/>
    <x v="2"/>
    <d v="1899-12-30T00:30:02"/>
    <d v="1899-12-30T00:30:01"/>
    <n v="18"/>
    <x v="0"/>
    <x v="0"/>
    <x v="1"/>
    <n v="0"/>
    <n v="0"/>
    <s v="OK"/>
    <s v="Granel"/>
    <x v="0"/>
    <n v="0"/>
    <s v="F. NIEBLA"/>
    <s v="A"/>
    <d v="1899-12-30T00:00:01"/>
    <d v="1899-12-30T00:00:01"/>
    <s v="OK"/>
    <m/>
    <m/>
    <d v="1899-12-30T00:00:00"/>
    <d v="1899-12-30T00:30:02"/>
    <n v="6"/>
    <d v="1899-12-30T00:00:01"/>
    <n v="30.033333333331207"/>
    <n v="18"/>
    <s v="Si"/>
  </r>
  <r>
    <s v="CSNB"/>
    <s v="2024025814"/>
    <x v="0"/>
    <s v="ER1486BBS"/>
    <s v="E4179KVF"/>
    <d v="2024-12-27T00:00:00"/>
    <m/>
    <s v="1782"/>
    <x v="46"/>
    <s v="PA"/>
    <s v="S1"/>
    <m/>
    <d v="2024-12-27T00:00:00"/>
    <d v="1899-12-30T17:46:58"/>
    <d v="2024-12-27T00:00:00"/>
    <d v="1899-12-30T17:47:00"/>
    <d v="2024-12-27T00:00:00"/>
    <d v="1899-12-30T18:40:15"/>
    <x v="0"/>
    <s v="RFCPI"/>
    <s v="7001180906"/>
    <s v="FBO"/>
    <d v="1899-12-30T00:53:17"/>
    <d v="1899-12-30T00:53:15"/>
    <d v="1899-12-30T00:00:02"/>
    <s v="Granel"/>
    <s v="E001"/>
    <x v="2"/>
    <d v="1899-12-30T00:53:17"/>
    <d v="1899-12-30T00:53:15"/>
    <n v="17"/>
    <x v="0"/>
    <x v="0"/>
    <x v="1"/>
    <n v="0"/>
    <n v="0"/>
    <s v="OK"/>
    <s v="Granel"/>
    <x v="0"/>
    <n v="0"/>
    <s v="F. NIEBLA"/>
    <s v="B"/>
    <d v="1899-12-30T00:00:02"/>
    <d v="1899-12-30T00:00:02"/>
    <s v="OK"/>
    <m/>
    <m/>
    <d v="1899-12-30T00:00:00"/>
    <d v="1899-12-30T00:53:17"/>
    <n v="6"/>
    <d v="1899-12-30T00:00:02"/>
    <n v="53.283333333340913"/>
    <n v="18"/>
    <s v="No"/>
  </r>
  <r>
    <s v="CSNB"/>
    <s v="2024025816"/>
    <x v="0"/>
    <s v="ER0328BBM"/>
    <s v="E4531FVN"/>
    <d v="2024-12-27T00:00:00"/>
    <m/>
    <s v="2032"/>
    <x v="52"/>
    <s v="PA"/>
    <s v="S4"/>
    <m/>
    <d v="2024-12-27T00:00:00"/>
    <d v="1899-12-30T18:29:35"/>
    <d v="2024-12-27T00:00:00"/>
    <d v="1899-12-30T18:29:37"/>
    <d v="2024-12-27T00:00:00"/>
    <d v="1899-12-30T19:00:04"/>
    <x v="0"/>
    <s v="RFCPI"/>
    <s v="7001180907"/>
    <s v="FBO"/>
    <d v="1899-12-30T00:30:29"/>
    <d v="1899-12-30T00:30:27"/>
    <d v="1899-12-30T00:00:02"/>
    <s v="Granel"/>
    <s v="E001"/>
    <x v="2"/>
    <d v="1899-12-30T00:30:29"/>
    <d v="1899-12-30T00:30:27"/>
    <n v="18"/>
    <x v="0"/>
    <x v="0"/>
    <x v="1"/>
    <n v="0"/>
    <n v="0"/>
    <s v="OK"/>
    <s v="Granel"/>
    <x v="0"/>
    <n v="0"/>
    <s v="F. NIEBLA"/>
    <s v="A"/>
    <d v="1899-12-30T00:00:02"/>
    <d v="1899-12-30T00:00:02"/>
    <s v="OK"/>
    <m/>
    <m/>
    <d v="1899-12-30T00:00:00"/>
    <d v="1899-12-30T00:30:29"/>
    <n v="6"/>
    <d v="1899-12-30T00:00:02"/>
    <n v="30.483333333331277"/>
    <n v="19"/>
    <s v="Si"/>
  </r>
  <r>
    <s v="CSNB"/>
    <s v="2024025817"/>
    <x v="0"/>
    <s v="ER3237BCD"/>
    <s v="E9402GGZ"/>
    <d v="2024-12-27T00:00:00"/>
    <m/>
    <s v="3236"/>
    <x v="47"/>
    <s v="PA"/>
    <s v="S2"/>
    <m/>
    <d v="2024-12-27T00:00:00"/>
    <d v="1899-12-30T18:30:36"/>
    <d v="2024-12-27T00:00:00"/>
    <d v="1899-12-30T18:30:56"/>
    <d v="2024-12-27T00:00:00"/>
    <d v="1899-12-30T19:16:06"/>
    <x v="0"/>
    <s v="RFCPI"/>
    <s v="7001180908"/>
    <s v="FBO"/>
    <d v="1899-12-30T00:45:30"/>
    <d v="1899-12-30T00:45:10"/>
    <d v="1899-12-30T00:00:20"/>
    <s v="Granel"/>
    <s v="E001"/>
    <x v="2"/>
    <d v="1899-12-30T00:45:30"/>
    <d v="1899-12-30T00:45:10"/>
    <n v="18"/>
    <x v="0"/>
    <x v="0"/>
    <x v="1"/>
    <n v="0"/>
    <n v="0"/>
    <s v="OK"/>
    <s v="Granel"/>
    <x v="0"/>
    <n v="0"/>
    <s v="F. NIEBLA"/>
    <s v="B"/>
    <d v="1899-12-30T00:00:20"/>
    <d v="1899-12-30T00:00:20"/>
    <s v="OK"/>
    <m/>
    <m/>
    <d v="1899-12-30T00:00:00"/>
    <d v="1899-12-30T00:45:30"/>
    <n v="6"/>
    <d v="1899-12-30T00:00:20"/>
    <n v="45.499999999996881"/>
    <n v="19"/>
    <s v="No"/>
  </r>
  <r>
    <s v="CSNB"/>
    <s v="2024025818"/>
    <x v="0"/>
    <s v="ER9645BBZ"/>
    <s v="E0945JZT"/>
    <d v="2024-12-27T00:00:00"/>
    <m/>
    <s v="1782"/>
    <x v="46"/>
    <s v="PA"/>
    <s v="S1"/>
    <m/>
    <d v="2024-12-27T00:00:00"/>
    <d v="1899-12-30T19:09:46"/>
    <d v="2024-12-27T00:00:00"/>
    <d v="1899-12-30T19:09:47"/>
    <d v="2024-12-27T00:00:00"/>
    <d v="1899-12-30T19:36:32"/>
    <x v="0"/>
    <s v="RFCPI"/>
    <s v="7001180909"/>
    <s v="FBO"/>
    <d v="1899-12-30T00:26:46"/>
    <d v="1899-12-30T00:26:45"/>
    <d v="1899-12-30T00:00:01"/>
    <s v="Granel"/>
    <s v="E001"/>
    <x v="2"/>
    <d v="1899-12-30T00:26:46"/>
    <d v="1899-12-30T00:26:45"/>
    <n v="19"/>
    <x v="0"/>
    <x v="0"/>
    <x v="1"/>
    <n v="0"/>
    <n v="0"/>
    <s v="OK"/>
    <s v="Granel"/>
    <x v="0"/>
    <n v="0"/>
    <s v="F. NIEBLA"/>
    <s v="A"/>
    <d v="1899-12-30T00:00:01"/>
    <d v="1899-12-30T00:00:01"/>
    <s v="OK"/>
    <m/>
    <m/>
    <d v="1899-12-30T00:00:00"/>
    <d v="1899-12-30T00:26:46"/>
    <n v="6"/>
    <d v="1899-12-30T00:00:01"/>
    <n v="26.766666666676873"/>
    <n v="19"/>
    <s v="Si"/>
  </r>
  <r>
    <s v="CSNB"/>
    <s v="2024025819"/>
    <x v="0"/>
    <s v="ER7913BBH"/>
    <s v="E0897HWR"/>
    <d v="2024-12-27T00:00:00"/>
    <m/>
    <s v="837"/>
    <x v="48"/>
    <s v="PA"/>
    <s v="S6"/>
    <m/>
    <d v="2024-12-27T00:00:00"/>
    <d v="1899-12-30T19:12:56"/>
    <d v="2024-12-27T00:00:00"/>
    <d v="1899-12-30T19:12:58"/>
    <d v="2024-12-27T00:00:00"/>
    <d v="1899-12-30T19:40:01"/>
    <x v="0"/>
    <s v="RFCPI"/>
    <s v="7001180910"/>
    <s v="FBO"/>
    <d v="1899-12-30T00:27:05"/>
    <d v="1899-12-30T00:27:03"/>
    <d v="1899-12-30T00:00:02"/>
    <s v="Granel"/>
    <s v="E001"/>
    <x v="2"/>
    <d v="1899-12-30T00:27:05"/>
    <d v="1899-12-30T00:27:03"/>
    <n v="19"/>
    <x v="0"/>
    <x v="0"/>
    <x v="1"/>
    <n v="0"/>
    <n v="0"/>
    <s v="OK"/>
    <s v="Granel"/>
    <x v="0"/>
    <n v="0"/>
    <s v="F. NIEBLA"/>
    <s v="A"/>
    <d v="1899-12-30T00:00:02"/>
    <d v="1899-12-30T00:00:02"/>
    <s v="OK"/>
    <m/>
    <m/>
    <d v="1899-12-30T00:00:00"/>
    <d v="1899-12-30T00:27:05"/>
    <n v="6"/>
    <d v="1899-12-30T00:00:02"/>
    <n v="27.083333333332824"/>
    <n v="19"/>
    <s v="Si"/>
  </r>
  <r>
    <s v="CSNB"/>
    <s v="2024025820"/>
    <x v="0"/>
    <s v="ER4642BBY"/>
    <s v="E9980KJB"/>
    <d v="2024-12-27T00:00:00"/>
    <m/>
    <s v="1782"/>
    <x v="46"/>
    <s v="PA"/>
    <s v="S1"/>
    <m/>
    <d v="2024-12-27T00:00:00"/>
    <d v="1899-12-30T20:08:09"/>
    <d v="2024-12-27T00:00:00"/>
    <d v="1899-12-30T18:04:59"/>
    <d v="2024-12-27T00:00:00"/>
    <d v="1899-12-30T20:37:24"/>
    <x v="259"/>
    <s v="RFCPI"/>
    <s v="7001180911"/>
    <s v="FBO"/>
    <d v="1899-12-30T04:35:35"/>
    <d v="1899-12-30T02:32:25"/>
    <d v="1899-12-30T02:03:10"/>
    <s v="Granel"/>
    <s v="E001"/>
    <x v="2"/>
    <d v="1899-12-30T00:29:15"/>
    <d v="1899-12-30T02:32:25"/>
    <n v="20"/>
    <x v="0"/>
    <x v="0"/>
    <x v="1"/>
    <n v="0"/>
    <n v="0"/>
    <s v="OK"/>
    <s v="Granel"/>
    <x v="0"/>
    <n v="0"/>
    <s v="F. NIEBLA"/>
    <s v="A"/>
    <d v="1899-12-30T02:03:10"/>
    <d v="1899-12-30T01:05:10"/>
    <s v="KO"/>
    <m/>
    <m/>
    <d v="1899-12-30T00:00:00"/>
    <d v="1899-12-30T00:29:15"/>
    <n v="6"/>
    <n v="-8.5532407407410083E-2"/>
    <n v="29.249999999999936"/>
    <n v="20"/>
    <s v="Si"/>
  </r>
  <r>
    <s v="CSNB"/>
    <s v="2024025821"/>
    <x v="0"/>
    <s v="ER9645BBZ"/>
    <s v="E0945JZT"/>
    <d v="2024-12-28T00:00:00"/>
    <m/>
    <s v="1782"/>
    <x v="46"/>
    <s v="PA"/>
    <s v="S1"/>
    <m/>
    <d v="2024-12-28T00:00:00"/>
    <d v="1899-12-30T08:26:36"/>
    <d v="2024-12-28T00:00:00"/>
    <d v="1899-12-30T08:26:38"/>
    <d v="2024-12-28T00:00:00"/>
    <d v="1899-12-30T08:57:38"/>
    <x v="0"/>
    <s v="RFCPI"/>
    <s v="7001180912"/>
    <s v="FBO"/>
    <d v="1899-12-30T00:00:00"/>
    <d v="1899-12-30T00:00:00"/>
    <d v="1899-12-30T00:00:00"/>
    <s v="Granel"/>
    <s v="E001"/>
    <x v="2"/>
    <d v="1899-12-30T00:31:02"/>
    <d v="1899-12-30T00:31:00"/>
    <n v="8"/>
    <x v="21"/>
    <x v="0"/>
    <x v="1"/>
    <n v="0"/>
    <n v="0"/>
    <s v="OK"/>
    <s v="Granel"/>
    <x v="0"/>
    <n v="0"/>
    <s v="F. NIEBLA"/>
    <s v="A"/>
    <d v="1899-12-30T00:00:00"/>
    <d v="1899-12-30T00:00:00"/>
    <s v="OK"/>
    <m/>
    <m/>
    <d v="1899-12-30T00:00:00"/>
    <d v="1899-12-30T00:31:02"/>
    <n v="7"/>
    <d v="1899-12-30T00:00:02"/>
    <n v="31.033333333324808"/>
    <n v="8"/>
    <s v="Si"/>
  </r>
  <r>
    <s v="CSNB"/>
    <s v="2024025823"/>
    <x v="0"/>
    <s v="ER3135BBC"/>
    <s v="E5940JLK"/>
    <d v="2024-12-28T00:00:00"/>
    <m/>
    <s v="1782"/>
    <x v="46"/>
    <s v="PA"/>
    <s v="S1"/>
    <m/>
    <d v="2024-12-28T00:00:00"/>
    <d v="1899-12-30T08:30:28"/>
    <d v="2024-12-28T00:00:00"/>
    <d v="1899-12-30T08:32:17"/>
    <d v="2024-12-28T00:00:00"/>
    <d v="1899-12-30T09:15:02"/>
    <x v="0"/>
    <s v="RFCPI"/>
    <s v="7001180913"/>
    <s v="FBO"/>
    <d v="1899-12-30T00:00:00"/>
    <d v="1899-12-30T00:00:00"/>
    <d v="1899-12-30T00:00:00"/>
    <s v="Granel"/>
    <s v="E001"/>
    <x v="2"/>
    <d v="1899-12-30T00:44:34"/>
    <d v="1899-12-30T00:42:45"/>
    <n v="8"/>
    <x v="21"/>
    <x v="0"/>
    <x v="1"/>
    <n v="0"/>
    <n v="0"/>
    <s v="OK"/>
    <s v="Granel"/>
    <x v="0"/>
    <n v="0"/>
    <s v="F. NIEBLA"/>
    <s v="A"/>
    <d v="1899-12-30T00:00:00"/>
    <d v="1899-12-30T00:00:00"/>
    <s v="OK"/>
    <m/>
    <m/>
    <d v="1899-12-30T00:00:00"/>
    <d v="1899-12-30T00:44:34"/>
    <n v="7"/>
    <d v="1899-12-30T00:01:49"/>
    <n v="44.566666666660787"/>
    <n v="9"/>
    <s v="Si"/>
  </r>
  <r>
    <s v="CSNB"/>
    <s v="2024025824"/>
    <x v="0"/>
    <s v="ER9517BBK"/>
    <s v="E4598JTV"/>
    <d v="2024-12-28T00:00:00"/>
    <m/>
    <s v="1782"/>
    <x v="46"/>
    <s v="PA"/>
    <s v="S1"/>
    <m/>
    <d v="2024-12-28T00:00:00"/>
    <d v="1899-12-30T09:18:44"/>
    <d v="2024-12-28T00:00:00"/>
    <d v="1899-12-30T09:18:45"/>
    <d v="2024-12-28T00:00:00"/>
    <d v="1899-12-30T09:54:21"/>
    <x v="0"/>
    <s v="RFCPI"/>
    <s v="7001180914"/>
    <s v="FBO"/>
    <d v="1899-12-30T00:00:00"/>
    <d v="1899-12-30T00:00:00"/>
    <d v="1899-12-30T00:00:00"/>
    <s v="Granel"/>
    <s v="E001"/>
    <x v="2"/>
    <d v="1899-12-30T00:35:37"/>
    <d v="1899-12-30T00:35:36"/>
    <n v="9"/>
    <x v="21"/>
    <x v="0"/>
    <x v="1"/>
    <n v="0"/>
    <n v="0"/>
    <s v="OK"/>
    <s v="Granel"/>
    <x v="0"/>
    <n v="0"/>
    <s v="F. NIEBLA"/>
    <s v="A"/>
    <d v="1899-12-30T00:00:00"/>
    <d v="1899-12-30T00:00:00"/>
    <s v="OK"/>
    <m/>
    <m/>
    <d v="1899-12-30T00:00:00"/>
    <d v="1899-12-30T00:35:37"/>
    <n v="7"/>
    <d v="1899-12-30T00:00:01"/>
    <n v="35.616666666672018"/>
    <n v="9"/>
    <s v="Si"/>
  </r>
  <r>
    <s v="CSNB"/>
    <s v="2024025825"/>
    <x v="0"/>
    <s v="ER4642BBY"/>
    <s v="E9980KJB"/>
    <d v="2024-12-28T00:00:00"/>
    <m/>
    <s v="1782"/>
    <x v="46"/>
    <s v="PA"/>
    <s v="S1"/>
    <m/>
    <d v="2024-12-28T00:00:00"/>
    <d v="1899-12-30T09:41:36"/>
    <d v="2024-12-28T00:00:00"/>
    <d v="1899-12-30T09:41:37"/>
    <d v="2024-12-28T00:00:00"/>
    <d v="1899-12-30T10:14:22"/>
    <x v="0"/>
    <s v="RFCPI"/>
    <s v="7001180915"/>
    <s v="FBO"/>
    <d v="1899-12-30T00:00:00"/>
    <d v="1899-12-30T00:00:00"/>
    <d v="1899-12-30T00:00:00"/>
    <s v="Granel"/>
    <s v="E001"/>
    <x v="2"/>
    <d v="1899-12-30T00:32:46"/>
    <d v="1899-12-30T00:32:45"/>
    <n v="9"/>
    <x v="21"/>
    <x v="0"/>
    <x v="1"/>
    <n v="0"/>
    <n v="0"/>
    <s v="OK"/>
    <s v="Granel"/>
    <x v="0"/>
    <n v="0"/>
    <s v="F. NIEBLA"/>
    <s v="A"/>
    <d v="1899-12-30T00:00:00"/>
    <d v="1899-12-30T00:00:00"/>
    <s v="OK"/>
    <m/>
    <m/>
    <d v="1899-12-30T00:00:00"/>
    <d v="1899-12-30T00:32:46"/>
    <n v="7"/>
    <d v="1899-12-30T00:00:01"/>
    <n v="32.766666666667177"/>
    <n v="10"/>
    <s v="Si"/>
  </r>
  <r>
    <s v="CSNB"/>
    <s v="2024025826"/>
    <x v="0"/>
    <s v="ER5303BBT"/>
    <s v="E9842JGG"/>
    <d v="2024-12-28T00:00:00"/>
    <m/>
    <s v="1782"/>
    <x v="46"/>
    <s v="PA"/>
    <s v="S1"/>
    <m/>
    <d v="2024-12-28T00:00:00"/>
    <d v="1899-12-30T09:54:14"/>
    <d v="2024-12-28T00:00:00"/>
    <d v="1899-12-30T09:54:15"/>
    <d v="2024-12-28T00:00:00"/>
    <d v="1899-12-30T10:29:21"/>
    <x v="0"/>
    <s v="RFCPI"/>
    <s v="7001180916"/>
    <s v="FBO"/>
    <d v="1899-12-30T00:00:00"/>
    <d v="1899-12-30T00:00:00"/>
    <d v="1899-12-30T00:00:00"/>
    <s v="Granel"/>
    <s v="E001"/>
    <x v="2"/>
    <d v="1899-12-30T00:35:07"/>
    <d v="1899-12-30T00:35:06"/>
    <n v="9"/>
    <x v="21"/>
    <x v="0"/>
    <x v="1"/>
    <n v="0"/>
    <n v="0"/>
    <s v="OK"/>
    <s v="Granel"/>
    <x v="0"/>
    <n v="0"/>
    <s v="F. NIEBLA"/>
    <s v="A"/>
    <d v="1899-12-30T00:00:00"/>
    <d v="1899-12-30T00:00:00"/>
    <s v="OK"/>
    <m/>
    <m/>
    <d v="1899-12-30T00:00:00"/>
    <d v="1899-12-30T00:35:07"/>
    <n v="7"/>
    <d v="1899-12-30T00:00:01"/>
    <n v="35.116666666660748"/>
    <n v="10"/>
    <s v="Si"/>
  </r>
  <r>
    <s v="CSNB"/>
    <s v="2024025827"/>
    <x v="0"/>
    <s v="ER7694BBV"/>
    <s v="E3960KHT"/>
    <d v="2024-12-28T00:00:00"/>
    <m/>
    <s v="3236"/>
    <x v="47"/>
    <s v="PA"/>
    <s v="S2"/>
    <m/>
    <d v="2024-12-28T00:00:00"/>
    <d v="1899-12-30T09:59:00"/>
    <d v="2024-12-28T00:00:00"/>
    <d v="1899-12-30T09:59:02"/>
    <d v="2024-12-28T00:00:00"/>
    <d v="1899-12-30T10:50:30"/>
    <x v="0"/>
    <s v="RFCPI"/>
    <s v="7001180917"/>
    <s v="FBO"/>
    <d v="1899-12-30T00:00:00"/>
    <d v="1899-12-30T00:00:00"/>
    <d v="1899-12-30T00:00:00"/>
    <s v="Granel"/>
    <s v="E001"/>
    <x v="2"/>
    <d v="1899-12-30T00:51:30"/>
    <d v="1899-12-30T00:51:28"/>
    <n v="9"/>
    <x v="21"/>
    <x v="0"/>
    <x v="1"/>
    <n v="0"/>
    <n v="0"/>
    <s v="OK"/>
    <s v="Granel"/>
    <x v="0"/>
    <n v="0"/>
    <s v="F. NIEBLA"/>
    <s v="B"/>
    <d v="1899-12-30T00:00:00"/>
    <d v="1899-12-30T00:00:00"/>
    <s v="OK"/>
    <m/>
    <m/>
    <d v="1899-12-30T00:00:00"/>
    <d v="1899-12-30T00:51:30"/>
    <n v="7"/>
    <d v="1899-12-30T00:00:02"/>
    <n v="51.50000000000157"/>
    <n v="10"/>
    <s v="No"/>
  </r>
  <r>
    <s v="CSNB"/>
    <s v="2024025828"/>
    <x v="0"/>
    <s v="ECO02603R"/>
    <s v="E2222JCW"/>
    <d v="2024-12-28T00:00:00"/>
    <m/>
    <s v="1782"/>
    <x v="46"/>
    <s v="PA"/>
    <s v="S1"/>
    <m/>
    <d v="2024-12-28T00:00:00"/>
    <d v="1899-12-30T10:19:15"/>
    <d v="2024-12-28T00:00:00"/>
    <d v="1899-12-30T10:19:16"/>
    <d v="2024-12-28T00:00:00"/>
    <d v="1899-12-30T11:04:36"/>
    <x v="0"/>
    <s v="RFCPI"/>
    <s v="7001180918"/>
    <s v="FBO"/>
    <d v="1899-12-30T00:00:00"/>
    <d v="1899-12-30T00:00:00"/>
    <d v="1899-12-30T00:00:00"/>
    <s v="Granel"/>
    <s v="E001"/>
    <x v="2"/>
    <d v="1899-12-30T00:45:21"/>
    <d v="1899-12-30T00:45:20"/>
    <n v="10"/>
    <x v="21"/>
    <x v="0"/>
    <x v="1"/>
    <n v="0"/>
    <n v="0"/>
    <s v="OK"/>
    <s v="Granel"/>
    <x v="0"/>
    <n v="0"/>
    <s v="F. NIEBLA"/>
    <s v="B"/>
    <d v="1899-12-30T00:00:00"/>
    <d v="1899-12-30T00:00:00"/>
    <s v="OK"/>
    <m/>
    <m/>
    <d v="1899-12-30T00:00:00"/>
    <d v="1899-12-30T00:45:21"/>
    <n v="7"/>
    <d v="1899-12-30T00:00:01"/>
    <n v="45.350000000006368"/>
    <n v="11"/>
    <s v="No"/>
  </r>
  <r>
    <s v="CSNB"/>
    <s v="2024025829"/>
    <x v="0"/>
    <s v="ER1486BBS"/>
    <s v="E4179KVF"/>
    <d v="2024-12-28T00:00:00"/>
    <m/>
    <s v="1782"/>
    <x v="46"/>
    <s v="PA"/>
    <s v="S1"/>
    <m/>
    <d v="2024-12-28T00:00:00"/>
    <d v="1899-12-30T11:40:11"/>
    <d v="2024-12-28T00:00:00"/>
    <d v="1899-12-30T11:40:13"/>
    <d v="2024-12-28T00:00:00"/>
    <d v="1899-12-30T12:13:27"/>
    <x v="0"/>
    <s v="RFCPI"/>
    <s v="7001180919"/>
    <s v="FBO"/>
    <d v="1899-12-30T00:00:00"/>
    <d v="1899-12-30T00:00:00"/>
    <d v="1899-12-30T00:00:00"/>
    <s v="Granel"/>
    <s v="E001"/>
    <x v="2"/>
    <d v="1899-12-30T00:33:16"/>
    <d v="1899-12-30T00:33:14"/>
    <n v="11"/>
    <x v="21"/>
    <x v="0"/>
    <x v="1"/>
    <n v="0"/>
    <n v="0"/>
    <s v="OK"/>
    <s v="Granel"/>
    <x v="0"/>
    <n v="0"/>
    <s v="F. NIEBLA"/>
    <s v="A"/>
    <d v="1899-12-30T00:00:00"/>
    <d v="1899-12-30T00:00:00"/>
    <s v="OK"/>
    <m/>
    <m/>
    <d v="1899-12-30T00:00:00"/>
    <d v="1899-12-30T00:33:16"/>
    <n v="7"/>
    <d v="1899-12-30T00:00:02"/>
    <n v="33.266666666664058"/>
    <n v="12"/>
    <s v="Si"/>
  </r>
  <r>
    <s v="CSNB"/>
    <s v="2024025830"/>
    <x v="0"/>
    <s v="ER9645BBZ"/>
    <s v="E0945JZT"/>
    <d v="2024-12-28T00:00:00"/>
    <m/>
    <s v="1782"/>
    <x v="46"/>
    <s v="PA"/>
    <s v="S1"/>
    <m/>
    <d v="2024-12-28T00:00:00"/>
    <d v="1899-12-30T12:25:44"/>
    <d v="2024-12-28T00:00:00"/>
    <d v="1899-12-30T12:25:48"/>
    <d v="2024-12-28T00:00:00"/>
    <d v="1899-12-30T12:55:13"/>
    <x v="0"/>
    <s v="RFCPI"/>
    <s v="7001180920"/>
    <s v="FBO"/>
    <d v="1899-12-30T00:00:00"/>
    <d v="1899-12-30T00:00:00"/>
    <d v="1899-12-30T00:00:00"/>
    <s v="Granel"/>
    <s v="E001"/>
    <x v="2"/>
    <d v="1899-12-30T00:29:29"/>
    <d v="1899-12-30T00:29:25"/>
    <n v="12"/>
    <x v="21"/>
    <x v="0"/>
    <x v="1"/>
    <n v="0"/>
    <n v="0"/>
    <s v="OK"/>
    <s v="Granel"/>
    <x v="0"/>
    <n v="0"/>
    <s v="F. NIEBLA"/>
    <s v="A"/>
    <d v="1899-12-30T00:00:00"/>
    <d v="1899-12-30T00:00:00"/>
    <s v="OK"/>
    <m/>
    <m/>
    <d v="1899-12-30T00:00:00"/>
    <d v="1899-12-30T00:29:29"/>
    <n v="7"/>
    <d v="1899-12-30T00:00:04"/>
    <n v="29.483333333337676"/>
    <n v="12"/>
    <s v="Si"/>
  </r>
  <r>
    <s v="CSNB"/>
    <s v="2024025831"/>
    <x v="0"/>
    <s v="ER3135BBC"/>
    <s v="E5940JLK"/>
    <d v="2024-12-28T00:00:00"/>
    <m/>
    <s v="1782"/>
    <x v="46"/>
    <s v="PA"/>
    <s v="S1"/>
    <m/>
    <d v="2024-12-28T00:00:00"/>
    <d v="1899-12-30T12:43:49"/>
    <d v="2024-12-28T00:00:00"/>
    <d v="1899-12-30T12:43:50"/>
    <d v="2024-12-28T00:00:00"/>
    <d v="1899-12-30T13:13:05"/>
    <x v="0"/>
    <s v="RFCPI"/>
    <s v="7001180921"/>
    <s v="FBO"/>
    <d v="1899-12-30T00:00:00"/>
    <d v="1899-12-30T00:00:00"/>
    <d v="1899-12-30T00:00:00"/>
    <s v="Granel"/>
    <s v="E001"/>
    <x v="2"/>
    <d v="1899-12-30T00:29:16"/>
    <d v="1899-12-30T00:29:15"/>
    <n v="12"/>
    <x v="21"/>
    <x v="0"/>
    <x v="1"/>
    <n v="0"/>
    <n v="0"/>
    <s v="OK"/>
    <s v="Granel"/>
    <x v="0"/>
    <n v="0"/>
    <s v="F. NIEBLA"/>
    <s v="A"/>
    <d v="1899-12-30T00:00:00"/>
    <d v="1899-12-30T00:00:00"/>
    <s v="OK"/>
    <m/>
    <m/>
    <d v="1899-12-30T00:00:00"/>
    <d v="1899-12-30T00:29:16"/>
    <n v="7"/>
    <d v="1899-12-30T00:00:01"/>
    <n v="29.266666666660797"/>
    <n v="13"/>
    <s v="Si"/>
  </r>
  <r>
    <s v="CSNB"/>
    <s v="2024025832"/>
    <x v="0"/>
    <s v="ER9517BBK"/>
    <s v="E4598JTV"/>
    <d v="2024-12-28T00:00:00"/>
    <m/>
    <s v="1782"/>
    <x v="46"/>
    <s v="PA"/>
    <s v="S1"/>
    <m/>
    <d v="2024-12-28T00:00:00"/>
    <d v="1899-12-30T13:32:38"/>
    <d v="2024-12-28T00:00:00"/>
    <d v="1899-12-30T13:32:41"/>
    <d v="2024-12-28T00:00:00"/>
    <d v="1899-12-30T14:04:33"/>
    <x v="0"/>
    <s v="RFCPI"/>
    <s v="7001180922"/>
    <s v="FBO"/>
    <d v="1899-12-30T00:00:00"/>
    <d v="1899-12-30T00:00:00"/>
    <d v="1899-12-30T00:00:00"/>
    <s v="Granel"/>
    <s v="E001"/>
    <x v="2"/>
    <d v="1899-12-30T00:31:55"/>
    <d v="1899-12-30T00:31:52"/>
    <n v="13"/>
    <x v="21"/>
    <x v="0"/>
    <x v="1"/>
    <n v="0"/>
    <n v="0"/>
    <s v="OK"/>
    <s v="Granel"/>
    <x v="0"/>
    <n v="0"/>
    <s v="F. NIEBLA"/>
    <s v="A"/>
    <d v="1899-12-30T00:00:00"/>
    <d v="1899-12-30T00:00:00"/>
    <s v="OK"/>
    <m/>
    <m/>
    <d v="1899-12-30T00:00:00"/>
    <d v="1899-12-30T00:31:55"/>
    <n v="7"/>
    <d v="1899-12-30T00:00:03"/>
    <n v="31.916666666678317"/>
    <n v="14"/>
    <s v="Si"/>
  </r>
  <r>
    <s v="CSNB"/>
    <s v="2024025833"/>
    <x v="0"/>
    <s v="ER5303BBT"/>
    <s v="E9842JGG"/>
    <d v="2024-12-28T00:00:00"/>
    <m/>
    <s v="1782"/>
    <x v="46"/>
    <s v="PA"/>
    <s v="S1"/>
    <m/>
    <d v="2024-12-28T00:00:00"/>
    <d v="1899-12-30T13:51:04"/>
    <d v="2024-12-28T00:00:00"/>
    <d v="1899-12-30T13:51:06"/>
    <d v="2024-12-28T00:00:00"/>
    <d v="1899-12-30T14:33:07"/>
    <x v="0"/>
    <s v="RFCPI"/>
    <s v="7001180923"/>
    <s v="FBO"/>
    <d v="1899-12-30T00:00:00"/>
    <d v="1899-12-30T00:00:00"/>
    <d v="1899-12-30T00:00:00"/>
    <s v="Granel"/>
    <s v="E001"/>
    <x v="2"/>
    <d v="1899-12-30T00:42:03"/>
    <d v="1899-12-30T00:42:01"/>
    <n v="13"/>
    <x v="21"/>
    <x v="0"/>
    <x v="1"/>
    <n v="0"/>
    <n v="0"/>
    <s v="OK"/>
    <s v="Granel"/>
    <x v="0"/>
    <n v="0"/>
    <s v="F. NIEBLA"/>
    <s v="A"/>
    <d v="1899-12-30T00:00:00"/>
    <d v="1899-12-30T00:00:00"/>
    <s v="OK"/>
    <m/>
    <m/>
    <d v="1899-12-30T00:00:00"/>
    <d v="1899-12-30T00:42:03"/>
    <n v="7"/>
    <d v="1899-12-30T00:00:02"/>
    <n v="42.050000000001617"/>
    <n v="14"/>
    <s v="Si"/>
  </r>
  <r>
    <s v="CSNB"/>
    <s v="2024025834"/>
    <x v="0"/>
    <s v="ER4642BBY"/>
    <s v="E9980KJB"/>
    <d v="2024-12-28T00:00:00"/>
    <m/>
    <s v="1782"/>
    <x v="46"/>
    <s v="PA"/>
    <s v="S1"/>
    <m/>
    <d v="2024-12-28T00:00:00"/>
    <d v="1899-12-30T14:26:06"/>
    <d v="2024-12-28T00:00:00"/>
    <d v="1899-12-30T14:26:08"/>
    <d v="2024-12-28T00:00:00"/>
    <d v="1899-12-30T14:54:51"/>
    <x v="0"/>
    <s v="RFCPI"/>
    <s v="7001180924"/>
    <s v="FBO"/>
    <d v="1899-12-30T00:00:00"/>
    <d v="1899-12-30T00:00:00"/>
    <d v="1899-12-30T00:00:00"/>
    <s v="Granel"/>
    <s v="E001"/>
    <x v="2"/>
    <d v="1899-12-30T00:28:45"/>
    <d v="1899-12-30T00:28:43"/>
    <n v="14"/>
    <x v="21"/>
    <x v="0"/>
    <x v="1"/>
    <n v="0"/>
    <n v="0"/>
    <s v="OK"/>
    <s v="Granel"/>
    <x v="0"/>
    <n v="0"/>
    <s v="F. NIEBLA"/>
    <s v="A"/>
    <d v="1899-12-30T00:00:00"/>
    <d v="1899-12-30T00:00:00"/>
    <s v="OK"/>
    <m/>
    <m/>
    <d v="1899-12-30T00:00:00"/>
    <d v="1899-12-30T00:28:45"/>
    <n v="7"/>
    <d v="1899-12-30T00:00:02"/>
    <n v="28.750000000003215"/>
    <n v="14"/>
    <s v="Si"/>
  </r>
  <r>
    <s v="CSNB"/>
    <s v="2024025835"/>
    <x v="0"/>
    <s v="ECO02603R"/>
    <s v="E2222JCW"/>
    <d v="2024-12-28T00:00:00"/>
    <m/>
    <s v="1782"/>
    <x v="46"/>
    <s v="PA"/>
    <s v="S1"/>
    <m/>
    <d v="2024-12-28T00:00:00"/>
    <d v="1899-12-30T14:53:11"/>
    <d v="2024-12-28T00:00:00"/>
    <d v="1899-12-30T14:53:13"/>
    <d v="2024-12-28T00:00:00"/>
    <d v="1899-12-30T15:22:00"/>
    <x v="0"/>
    <s v="RFCPI"/>
    <s v="7001180925"/>
    <s v="FBO"/>
    <d v="1899-12-30T00:00:00"/>
    <d v="1899-12-30T00:00:00"/>
    <d v="1899-12-30T00:00:00"/>
    <s v="Granel"/>
    <s v="E001"/>
    <x v="2"/>
    <d v="1899-12-30T00:28:49"/>
    <d v="1899-12-30T00:28:47"/>
    <n v="14"/>
    <x v="21"/>
    <x v="0"/>
    <x v="1"/>
    <n v="0"/>
    <n v="0"/>
    <s v="OK"/>
    <s v="Granel"/>
    <x v="0"/>
    <n v="0"/>
    <s v="F. NIEBLA"/>
    <s v="A"/>
    <d v="1899-12-30T00:00:00"/>
    <d v="1899-12-30T00:00:00"/>
    <s v="OK"/>
    <m/>
    <m/>
    <d v="1899-12-30T00:00:00"/>
    <d v="1899-12-30T00:28:49"/>
    <n v="7"/>
    <d v="1899-12-30T00:00:02"/>
    <n v="28.816666666675275"/>
    <n v="15"/>
    <s v="Si"/>
  </r>
  <r>
    <s v="CSNB"/>
    <s v="2024025836"/>
    <x v="0"/>
    <s v="ER9645BBZ"/>
    <s v="E0945JZT"/>
    <d v="2024-12-29T00:00:00"/>
    <m/>
    <s v="1782"/>
    <x v="46"/>
    <s v="PA"/>
    <s v="S1"/>
    <m/>
    <d v="2024-12-29T00:00:00"/>
    <d v="1899-12-30T07:07:21"/>
    <d v="2024-12-29T00:00:00"/>
    <d v="1899-12-30T07:07:25"/>
    <d v="2024-12-29T00:00:00"/>
    <d v="1899-12-30T07:39:43"/>
    <x v="0"/>
    <s v="RFCPI"/>
    <s v="7001180926"/>
    <s v="FBO"/>
    <d v="1899-12-30T00:00:00"/>
    <d v="1899-12-30T00:00:00"/>
    <d v="1899-12-30T00:00:00"/>
    <s v="Granel"/>
    <s v="E001"/>
    <x v="2"/>
    <d v="1899-12-30T00:32:22"/>
    <d v="1899-12-30T00:32:18"/>
    <n v="7"/>
    <x v="28"/>
    <x v="1"/>
    <x v="1"/>
    <n v="0"/>
    <n v="0"/>
    <s v="OK"/>
    <s v="Granel"/>
    <x v="0"/>
    <n v="0"/>
    <s v="F. NIEBLA"/>
    <s v="A"/>
    <d v="1899-12-30T00:00:00"/>
    <d v="1899-12-30T00:00:00"/>
    <s v="OK"/>
    <m/>
    <m/>
    <d v="1899-12-30T00:00:00"/>
    <d v="1899-12-30T00:32:22"/>
    <n v="1"/>
    <d v="1899-12-30T00:00:04"/>
    <n v="32.366666666678384"/>
    <n v="7"/>
    <s v="Si"/>
  </r>
  <r>
    <s v="CSNB"/>
    <s v="2024025838"/>
    <x v="0"/>
    <s v="ER7694BBV"/>
    <s v="E3960KHT"/>
    <d v="2024-12-29T00:00:00"/>
    <m/>
    <s v="1782"/>
    <x v="46"/>
    <s v="PA"/>
    <s v="S1"/>
    <m/>
    <d v="2024-12-29T00:00:00"/>
    <d v="1899-12-30T07:09:21"/>
    <d v="2024-12-29T00:00:00"/>
    <d v="1899-12-30T07:09:35"/>
    <d v="2024-12-29T00:00:00"/>
    <d v="1899-12-30T07:45:42"/>
    <x v="0"/>
    <s v="RFCPI"/>
    <s v="7001180927"/>
    <s v="FBO"/>
    <d v="1899-12-30T00:00:00"/>
    <d v="1899-12-30T00:00:00"/>
    <d v="1899-12-30T00:00:00"/>
    <s v="Granel"/>
    <s v="E001"/>
    <x v="2"/>
    <d v="1899-12-30T00:36:21"/>
    <d v="1899-12-30T00:36:07"/>
    <n v="7"/>
    <x v="28"/>
    <x v="1"/>
    <x v="1"/>
    <n v="0"/>
    <n v="0"/>
    <s v="OK"/>
    <s v="Granel"/>
    <x v="0"/>
    <n v="0"/>
    <s v="F. NIEBLA"/>
    <s v="A"/>
    <d v="1899-12-30T00:00:00"/>
    <d v="1899-12-30T00:00:00"/>
    <s v="OK"/>
    <m/>
    <m/>
    <d v="1899-12-30T00:00:00"/>
    <d v="1899-12-30T00:36:21"/>
    <n v="1"/>
    <d v="1899-12-30T00:00:14"/>
    <n v="36.350000000006403"/>
    <n v="7"/>
    <s v="Si"/>
  </r>
  <r>
    <s v="CSNB"/>
    <s v="2024025839"/>
    <x v="0"/>
    <s v="ER6360BBH"/>
    <s v="E5728KFK"/>
    <d v="2024-12-29T00:00:00"/>
    <m/>
    <s v="1782"/>
    <x v="46"/>
    <s v="PA"/>
    <s v="S1"/>
    <m/>
    <d v="2024-12-29T00:00:00"/>
    <d v="1899-12-30T07:40:58"/>
    <d v="2024-12-29T00:00:00"/>
    <d v="1899-12-30T07:41:01"/>
    <d v="2024-12-29T00:00:00"/>
    <d v="1899-12-30T08:11:03"/>
    <x v="0"/>
    <s v="RFCPI"/>
    <s v="7001180928"/>
    <s v="FBO"/>
    <d v="1899-12-30T00:00:00"/>
    <d v="1899-12-30T00:00:00"/>
    <d v="1899-12-30T00:00:00"/>
    <s v="Granel"/>
    <s v="E001"/>
    <x v="2"/>
    <d v="1899-12-30T00:30:05"/>
    <d v="1899-12-30T00:30:02"/>
    <n v="7"/>
    <x v="28"/>
    <x v="1"/>
    <x v="1"/>
    <n v="0"/>
    <n v="0"/>
    <s v="OK"/>
    <s v="Granel"/>
    <x v="0"/>
    <n v="0"/>
    <s v="F. NIEBLA"/>
    <s v="A"/>
    <d v="1899-12-30T00:00:00"/>
    <d v="1899-12-30T00:00:00"/>
    <s v="OK"/>
    <m/>
    <m/>
    <d v="1899-12-30T00:00:00"/>
    <d v="1899-12-30T00:30:05"/>
    <n v="1"/>
    <d v="1899-12-30T00:00:03"/>
    <n v="30.083333333328017"/>
    <n v="8"/>
    <s v="Si"/>
  </r>
  <r>
    <s v="CSNB"/>
    <s v="2024025840"/>
    <x v="0"/>
    <s v="ER3546BBZ"/>
    <s v="E7437MTL"/>
    <d v="2024-12-29T00:00:00"/>
    <m/>
    <s v="1782"/>
    <x v="46"/>
    <s v="PA"/>
    <s v="S1"/>
    <m/>
    <d v="2024-12-29T00:00:00"/>
    <d v="1899-12-30T08:07:16"/>
    <d v="2024-12-29T00:00:00"/>
    <d v="1899-12-30T08:07:18"/>
    <d v="2024-12-29T00:00:00"/>
    <d v="1899-12-30T08:45:12"/>
    <x v="0"/>
    <s v="RFCPI"/>
    <s v="7001180929"/>
    <s v="FBO"/>
    <d v="1899-12-30T00:00:00"/>
    <d v="1899-12-30T00:00:00"/>
    <d v="1899-12-30T00:00:00"/>
    <s v="Granel"/>
    <s v="E001"/>
    <x v="2"/>
    <d v="1899-12-30T00:37:56"/>
    <d v="1899-12-30T00:37:54"/>
    <n v="8"/>
    <x v="28"/>
    <x v="1"/>
    <x v="1"/>
    <n v="0"/>
    <n v="0"/>
    <s v="OK"/>
    <s v="Granel"/>
    <x v="0"/>
    <n v="0"/>
    <s v="F. NIEBLA"/>
    <s v="A"/>
    <d v="1899-12-30T00:00:00"/>
    <d v="1899-12-30T00:00:00"/>
    <s v="OK"/>
    <m/>
    <m/>
    <d v="1899-12-30T00:00:00"/>
    <d v="1899-12-30T00:37:56"/>
    <n v="1"/>
    <d v="1899-12-30T00:00:02"/>
    <n v="37.933333333329642"/>
    <n v="8"/>
    <s v="Si"/>
  </r>
  <r>
    <s v="CSNB"/>
    <s v="2024025841"/>
    <x v="0"/>
    <s v="ER5689BBD"/>
    <s v="E5397JZM"/>
    <d v="2024-12-29T00:00:00"/>
    <m/>
    <s v="1782"/>
    <x v="46"/>
    <s v="PA"/>
    <s v="S1"/>
    <m/>
    <d v="2024-12-29T00:00:00"/>
    <d v="1899-12-30T08:36:49"/>
    <d v="2024-12-29T00:00:00"/>
    <d v="1899-12-30T08:36:51"/>
    <d v="2024-12-29T00:00:00"/>
    <d v="1899-12-30T09:11:21"/>
    <x v="0"/>
    <s v="RFCPI"/>
    <s v="7001180930"/>
    <s v="FBO"/>
    <d v="1899-12-30T00:00:00"/>
    <d v="1899-12-30T00:00:00"/>
    <d v="1899-12-30T00:00:00"/>
    <s v="Granel"/>
    <s v="E001"/>
    <x v="2"/>
    <d v="1899-12-30T00:34:32"/>
    <d v="1899-12-30T00:34:30"/>
    <n v="8"/>
    <x v="28"/>
    <x v="1"/>
    <x v="1"/>
    <n v="0"/>
    <n v="0"/>
    <s v="OK"/>
    <s v="Granel"/>
    <x v="0"/>
    <n v="0"/>
    <s v="F. NIEBLA"/>
    <s v="A"/>
    <d v="1899-12-30T00:00:00"/>
    <d v="1899-12-30T00:00:00"/>
    <s v="OK"/>
    <m/>
    <m/>
    <d v="1899-12-30T00:00:00"/>
    <d v="1899-12-30T00:34:32"/>
    <n v="1"/>
    <d v="1899-12-30T00:00:02"/>
    <n v="34.533333333331193"/>
    <n v="9"/>
    <s v="Si"/>
  </r>
  <r>
    <s v="CSNB"/>
    <s v="2024025842"/>
    <x v="0"/>
    <s v="ER2775BBR"/>
    <s v="E4544MKW"/>
    <d v="2024-12-29T00:00:00"/>
    <m/>
    <s v="1782"/>
    <x v="46"/>
    <s v="PA"/>
    <s v="S1"/>
    <m/>
    <d v="2024-12-29T00:00:00"/>
    <d v="1899-12-30T08:53:04"/>
    <d v="2024-12-29T00:00:00"/>
    <d v="1899-12-30T08:53:06"/>
    <d v="2024-12-29T00:00:00"/>
    <d v="1899-12-30T09:22:44"/>
    <x v="0"/>
    <s v="RFCPI"/>
    <s v="7001180931"/>
    <s v="FBO"/>
    <d v="1899-12-30T00:00:00"/>
    <d v="1899-12-30T00:00:00"/>
    <d v="1899-12-30T00:00:00"/>
    <s v="Granel"/>
    <s v="E001"/>
    <x v="2"/>
    <d v="1899-12-30T00:29:40"/>
    <d v="1899-12-30T00:29:38"/>
    <n v="8"/>
    <x v="28"/>
    <x v="1"/>
    <x v="1"/>
    <n v="0"/>
    <n v="0"/>
    <s v="OK"/>
    <s v="Granel"/>
    <x v="0"/>
    <n v="0"/>
    <s v="F. NIEBLA"/>
    <s v="A"/>
    <d v="1899-12-30T00:00:00"/>
    <d v="1899-12-30T00:00:00"/>
    <s v="OK"/>
    <m/>
    <m/>
    <d v="1899-12-30T00:00:00"/>
    <d v="1899-12-30T00:29:40"/>
    <n v="1"/>
    <d v="1899-12-30T00:00:02"/>
    <n v="29.666666666663975"/>
    <n v="9"/>
    <s v="Si"/>
  </r>
  <r>
    <s v="CSNB"/>
    <s v="2024025843"/>
    <x v="0"/>
    <s v="ER4642BBY"/>
    <s v="E9980KJB"/>
    <d v="2024-12-29T00:00:00"/>
    <m/>
    <s v="1782"/>
    <x v="46"/>
    <s v="PA"/>
    <s v="S1"/>
    <m/>
    <d v="2024-12-29T00:00:00"/>
    <d v="1899-12-30T08:58:16"/>
    <d v="2024-12-29T00:00:00"/>
    <d v="1899-12-30T08:58:17"/>
    <d v="2024-12-29T00:00:00"/>
    <d v="1899-12-30T09:42:09"/>
    <x v="0"/>
    <s v="RFCPI"/>
    <s v="7001180932"/>
    <s v="FBO"/>
    <d v="1899-12-30T00:00:00"/>
    <d v="1899-12-30T00:00:00"/>
    <d v="1899-12-30T00:00:00"/>
    <s v="Granel"/>
    <s v="E001"/>
    <x v="2"/>
    <d v="1899-12-30T00:43:53"/>
    <d v="1899-12-30T00:43:52"/>
    <n v="8"/>
    <x v="28"/>
    <x v="1"/>
    <x v="1"/>
    <n v="0"/>
    <n v="0"/>
    <s v="OK"/>
    <s v="Granel"/>
    <x v="0"/>
    <n v="0"/>
    <s v="F. NIEBLA"/>
    <s v="A"/>
    <d v="1899-12-30T00:00:00"/>
    <d v="1899-12-30T00:00:00"/>
    <s v="OK"/>
    <m/>
    <m/>
    <d v="1899-12-30T00:00:00"/>
    <d v="1899-12-30T00:43:53"/>
    <n v="1"/>
    <d v="1899-12-30T00:00:01"/>
    <n v="43.883333333323222"/>
    <n v="9"/>
    <s v="Si"/>
  </r>
  <r>
    <s v="CSNB"/>
    <s v="2024025844"/>
    <x v="0"/>
    <s v="ER3237BCD"/>
    <s v="E9402GGZ"/>
    <d v="2024-12-29T00:00:00"/>
    <m/>
    <s v="3236"/>
    <x v="47"/>
    <s v="PA"/>
    <s v="S2"/>
    <m/>
    <d v="2024-12-29T00:00:00"/>
    <d v="1899-12-30T09:54:34"/>
    <d v="2024-12-29T00:00:00"/>
    <d v="1899-12-30T09:54:36"/>
    <d v="2024-12-29T00:00:00"/>
    <d v="1899-12-30T10:33:20"/>
    <x v="0"/>
    <s v="RFCPI"/>
    <s v="7001180933"/>
    <s v="FBO"/>
    <d v="1899-12-30T00:00:00"/>
    <d v="1899-12-30T00:00:00"/>
    <d v="1899-12-30T00:00:00"/>
    <s v="Granel"/>
    <s v="E001"/>
    <x v="2"/>
    <d v="1899-12-30T00:38:46"/>
    <d v="1899-12-30T00:38:44"/>
    <n v="9"/>
    <x v="28"/>
    <x v="1"/>
    <x v="1"/>
    <n v="0"/>
    <n v="0"/>
    <s v="OK"/>
    <s v="Granel"/>
    <x v="0"/>
    <n v="0"/>
    <s v="F. NIEBLA"/>
    <s v="A"/>
    <d v="1899-12-30T00:00:00"/>
    <d v="1899-12-30T00:00:00"/>
    <s v="OK"/>
    <m/>
    <m/>
    <d v="1899-12-30T00:00:00"/>
    <d v="1899-12-30T00:38:46"/>
    <n v="1"/>
    <d v="1899-12-30T00:00:02"/>
    <n v="38.766666666657564"/>
    <n v="10"/>
    <s v="Si"/>
  </r>
  <r>
    <s v="CSNB"/>
    <s v="2024025845"/>
    <x v="0"/>
    <s v="ECO02603R"/>
    <s v="E2222JCW"/>
    <d v="2024-12-29T00:00:00"/>
    <m/>
    <s v="1782"/>
    <x v="46"/>
    <s v="PA"/>
    <s v="S1"/>
    <m/>
    <d v="2024-12-29T00:00:00"/>
    <d v="1899-12-30T10:07:07"/>
    <d v="2024-12-29T00:00:00"/>
    <d v="1899-12-30T10:07:09"/>
    <d v="2024-12-29T00:00:00"/>
    <d v="1899-12-30T10:53:04"/>
    <x v="0"/>
    <s v="RFCPI"/>
    <s v="7001180934"/>
    <s v="FBO"/>
    <d v="1899-12-30T00:00:00"/>
    <d v="1899-12-30T00:00:00"/>
    <d v="1899-12-30T00:00:00"/>
    <s v="Granel"/>
    <s v="E001"/>
    <x v="2"/>
    <d v="1899-12-30T00:45:57"/>
    <d v="1899-12-30T00:45:55"/>
    <n v="10"/>
    <x v="28"/>
    <x v="1"/>
    <x v="1"/>
    <n v="0"/>
    <n v="0"/>
    <s v="OK"/>
    <s v="Granel"/>
    <x v="0"/>
    <n v="0"/>
    <s v="F. NIEBLA"/>
    <s v="B"/>
    <d v="1899-12-30T00:00:00"/>
    <d v="1899-12-30T00:00:00"/>
    <s v="OK"/>
    <m/>
    <m/>
    <d v="1899-12-30T00:00:00"/>
    <d v="1899-12-30T00:45:57"/>
    <n v="1"/>
    <d v="1899-12-30T00:00:02"/>
    <n v="45.949999999996791"/>
    <n v="10"/>
    <s v="No"/>
  </r>
  <r>
    <s v="CSNB"/>
    <s v="2024025846"/>
    <x v="0"/>
    <s v="ER9645BBZ"/>
    <s v="E0945JZT"/>
    <d v="2024-12-29T00:00:00"/>
    <m/>
    <s v="1782"/>
    <x v="46"/>
    <s v="PA"/>
    <s v="S1"/>
    <m/>
    <d v="2024-12-29T00:00:00"/>
    <d v="1899-12-30T10:57:34"/>
    <d v="2024-12-29T00:00:00"/>
    <d v="1899-12-30T10:57:35"/>
    <d v="2024-12-29T00:00:00"/>
    <d v="1899-12-30T11:33:44"/>
    <x v="0"/>
    <s v="RFCPI"/>
    <s v="7001180935"/>
    <s v="FBO"/>
    <d v="1899-12-30T00:00:00"/>
    <d v="1899-12-30T00:00:00"/>
    <d v="1899-12-30T00:00:00"/>
    <s v="Granel"/>
    <s v="E001"/>
    <x v="2"/>
    <d v="1899-12-30T00:36:10"/>
    <d v="1899-12-30T00:36:09"/>
    <n v="10"/>
    <x v="28"/>
    <x v="1"/>
    <x v="1"/>
    <n v="0"/>
    <n v="0"/>
    <s v="OK"/>
    <s v="Granel"/>
    <x v="0"/>
    <n v="0"/>
    <s v="F. NIEBLA"/>
    <s v="A"/>
    <d v="1899-12-30T00:00:00"/>
    <d v="1899-12-30T00:00:00"/>
    <s v="OK"/>
    <m/>
    <m/>
    <d v="1899-12-30T00:00:00"/>
    <d v="1899-12-30T00:36:10"/>
    <n v="1"/>
    <d v="1899-12-30T00:00:01"/>
    <n v="36.166666666665634"/>
    <n v="11"/>
    <s v="Si"/>
  </r>
  <r>
    <s v="CSNB"/>
    <s v="2024025847"/>
    <x v="0"/>
    <s v="ER7694BBV"/>
    <s v="E3960KHT"/>
    <d v="2024-12-29T00:00:00"/>
    <m/>
    <s v="1782"/>
    <x v="46"/>
    <s v="PA"/>
    <s v="S1"/>
    <m/>
    <d v="2024-12-29T00:00:00"/>
    <d v="1899-12-30T11:38:23"/>
    <d v="2024-12-29T00:00:00"/>
    <d v="1899-12-30T11:38:25"/>
    <d v="2024-12-29T00:00:00"/>
    <d v="1899-12-30T12:09:45"/>
    <x v="0"/>
    <s v="RFCPI"/>
    <s v="7001180936"/>
    <s v="FBO"/>
    <d v="1899-12-30T00:00:00"/>
    <d v="1899-12-30T00:00:00"/>
    <d v="1899-12-30T00:00:00"/>
    <s v="Granel"/>
    <s v="E001"/>
    <x v="2"/>
    <d v="1899-12-30T00:31:22"/>
    <d v="1899-12-30T00:31:20"/>
    <n v="11"/>
    <x v="28"/>
    <x v="1"/>
    <x v="1"/>
    <n v="0"/>
    <n v="0"/>
    <s v="OK"/>
    <s v="Granel"/>
    <x v="0"/>
    <n v="0"/>
    <s v="F. NIEBLA"/>
    <s v="A"/>
    <d v="1899-12-30T00:00:00"/>
    <d v="1899-12-30T00:00:00"/>
    <s v="OK"/>
    <m/>
    <m/>
    <d v="1899-12-30T00:00:00"/>
    <d v="1899-12-30T00:31:22"/>
    <n v="1"/>
    <d v="1899-12-30T00:00:02"/>
    <n v="31.366666666655927"/>
    <n v="12"/>
    <s v="Si"/>
  </r>
  <r>
    <s v="CSNB"/>
    <s v="2024025848"/>
    <x v="0"/>
    <s v="ER6360BBH"/>
    <s v="E5728KFK"/>
    <d v="2024-12-29T00:00:00"/>
    <m/>
    <s v="1782"/>
    <x v="46"/>
    <s v="PA"/>
    <s v="S1"/>
    <m/>
    <d v="2024-12-29T00:00:00"/>
    <d v="1899-12-30T12:04:06"/>
    <d v="2024-12-29T00:00:00"/>
    <d v="1899-12-30T12:04:08"/>
    <d v="2024-12-29T00:00:00"/>
    <d v="1899-12-30T12:35:38"/>
    <x v="0"/>
    <s v="RFCPI"/>
    <s v="7001180937"/>
    <s v="FBO"/>
    <d v="1899-12-30T00:00:00"/>
    <d v="1899-12-30T00:00:00"/>
    <d v="1899-12-30T00:00:00"/>
    <s v="Granel"/>
    <s v="E001"/>
    <x v="2"/>
    <d v="1899-12-30T00:31:32"/>
    <d v="1899-12-30T00:31:30"/>
    <n v="12"/>
    <x v="28"/>
    <x v="1"/>
    <x v="1"/>
    <n v="0"/>
    <n v="0"/>
    <s v="OK"/>
    <s v="Granel"/>
    <x v="0"/>
    <n v="0"/>
    <s v="F. NIEBLA"/>
    <s v="A"/>
    <d v="1899-12-30T00:00:00"/>
    <d v="1899-12-30T00:00:00"/>
    <s v="OK"/>
    <m/>
    <m/>
    <d v="1899-12-30T00:00:00"/>
    <d v="1899-12-30T00:31:32"/>
    <n v="1"/>
    <d v="1899-12-30T00:00:02"/>
    <n v="31.533333333335918"/>
    <n v="12"/>
    <s v="Si"/>
  </r>
  <r>
    <s v="CSNB"/>
    <s v="2024025849"/>
    <x v="0"/>
    <s v="ER3546BBZ"/>
    <s v="E7437MTL"/>
    <d v="2024-12-29T00:00:00"/>
    <m/>
    <s v="1782"/>
    <x v="46"/>
    <s v="PA"/>
    <s v="S1"/>
    <m/>
    <d v="2024-12-29T00:00:00"/>
    <d v="1899-12-30T12:42:01"/>
    <d v="2024-12-29T00:00:00"/>
    <d v="1899-12-30T12:42:03"/>
    <d v="2024-12-29T00:00:00"/>
    <d v="1899-12-30T13:16:53"/>
    <x v="0"/>
    <s v="RFCPI"/>
    <s v="7001180938"/>
    <s v="FBO"/>
    <d v="1899-12-30T00:00:00"/>
    <d v="1899-12-30T00:00:00"/>
    <d v="1899-12-30T00:00:00"/>
    <s v="Granel"/>
    <s v="E001"/>
    <x v="2"/>
    <d v="1899-12-30T00:34:52"/>
    <d v="1899-12-30T00:34:50"/>
    <n v="12"/>
    <x v="28"/>
    <x v="1"/>
    <x v="1"/>
    <n v="0"/>
    <n v="0"/>
    <s v="OK"/>
    <s v="Granel"/>
    <x v="0"/>
    <n v="0"/>
    <s v="F. NIEBLA"/>
    <s v="A"/>
    <d v="1899-12-30T00:00:00"/>
    <d v="1899-12-30T00:00:00"/>
    <s v="OK"/>
    <m/>
    <m/>
    <d v="1899-12-30T00:00:00"/>
    <d v="1899-12-30T00:34:52"/>
    <n v="1"/>
    <d v="1899-12-30T00:00:02"/>
    <n v="34.866666666662312"/>
    <n v="13"/>
    <s v="Si"/>
  </r>
  <r>
    <s v="CSNB"/>
    <s v="2024025850"/>
    <x v="0"/>
    <s v="ER3237BCD"/>
    <s v="E9402GGZ"/>
    <d v="2024-12-30T00:00:00"/>
    <m/>
    <s v="1782"/>
    <x v="46"/>
    <s v="PA"/>
    <s v="S1"/>
    <m/>
    <d v="2024-12-30T00:00:00"/>
    <d v="1899-12-30T06:24:13"/>
    <d v="2024-12-30T00:00:00"/>
    <d v="1899-12-30T06:24:15"/>
    <d v="2024-12-30T00:00:00"/>
    <d v="1899-12-30T06:55:34"/>
    <x v="0"/>
    <s v="RFCPI"/>
    <s v="7001180939"/>
    <s v="FBO"/>
    <d v="1899-12-30T00:31:21"/>
    <d v="1899-12-30T00:31:19"/>
    <d v="1899-12-30T00:00:02"/>
    <s v="Granel"/>
    <s v="E001"/>
    <x v="2"/>
    <d v="1899-12-30T00:31:21"/>
    <d v="1899-12-30T00:31:19"/>
    <n v="6"/>
    <x v="1"/>
    <x v="1"/>
    <x v="1"/>
    <n v="0"/>
    <n v="0"/>
    <s v="OK"/>
    <s v="Granel"/>
    <x v="0"/>
    <n v="0"/>
    <s v="F. NIEBLA"/>
    <s v="A"/>
    <d v="1899-12-30T00:00:02"/>
    <d v="1899-12-30T00:00:02"/>
    <s v="OK"/>
    <m/>
    <m/>
    <d v="1899-12-30T00:00:00"/>
    <d v="1899-12-30T00:31:21"/>
    <n v="2"/>
    <d v="1899-12-30T00:00:02"/>
    <n v="31.349999999995227"/>
    <n v="6"/>
    <s v="Si"/>
  </r>
  <r>
    <s v="CSNB"/>
    <s v="2024025851"/>
    <x v="0"/>
    <s v="ER6765BBT"/>
    <s v="E4948KGF"/>
    <d v="2024-12-30T00:00:00"/>
    <m/>
    <s v="837"/>
    <x v="48"/>
    <s v="PA"/>
    <s v="S6"/>
    <m/>
    <d v="2024-12-30T00:00:00"/>
    <d v="1899-12-30T06:37:52"/>
    <d v="2024-12-30T00:00:00"/>
    <d v="1899-12-30T06:37:55"/>
    <d v="2024-12-30T00:00:00"/>
    <d v="1899-12-30T07:11:15"/>
    <x v="0"/>
    <s v="RFCPI"/>
    <s v="7001180940"/>
    <s v="FBO"/>
    <d v="1899-12-30T00:33:23"/>
    <d v="1899-12-30T00:33:20"/>
    <d v="1899-12-30T00:00:03"/>
    <s v="Granel"/>
    <s v="E001"/>
    <x v="2"/>
    <d v="1899-12-30T00:33:23"/>
    <d v="1899-12-30T00:33:20"/>
    <n v="6"/>
    <x v="1"/>
    <x v="1"/>
    <x v="1"/>
    <n v="0"/>
    <n v="0"/>
    <s v="OK"/>
    <s v="Granel"/>
    <x v="0"/>
    <n v="0"/>
    <s v="F. NIEBLA"/>
    <s v="A"/>
    <d v="1899-12-30T00:00:03"/>
    <d v="1899-12-30T00:00:03"/>
    <s v="OK"/>
    <m/>
    <m/>
    <d v="1899-12-30T00:00:00"/>
    <d v="1899-12-30T00:33:23"/>
    <n v="2"/>
    <d v="1899-12-30T00:00:03"/>
    <n v="33.38333333333285"/>
    <n v="7"/>
    <s v="Si"/>
  </r>
  <r>
    <s v="CSNB"/>
    <s v="2024025852"/>
    <x v="0"/>
    <s v="E3870LBJ"/>
    <s v="EBU01275R"/>
    <d v="2024-12-30T00:00:00"/>
    <m/>
    <s v="2955"/>
    <x v="49"/>
    <s v="PA"/>
    <m/>
    <m/>
    <d v="2024-12-30T00:00:00"/>
    <d v="1899-12-30T06:45:41"/>
    <d v="2024-12-30T00:00:00"/>
    <d v="1899-12-30T13:00:00"/>
    <d v="2024-12-30T00:00:00"/>
    <d v="1899-12-30T07:21:54"/>
    <x v="263"/>
    <s v="E_PFERNANDE"/>
    <s v="7001180941"/>
    <s v="EXW"/>
    <d v="1899-12-30T11:52:25"/>
    <d v="1899-12-30T05:38:06"/>
    <d v="1899-12-30T06:14:19"/>
    <s v="Ensacado"/>
    <s v="E002"/>
    <x v="1"/>
    <d v="1899-12-30T00:36:13"/>
    <n v="-0.23479166666666995"/>
    <n v="6"/>
    <x v="1"/>
    <x v="1"/>
    <x v="2"/>
    <n v="0"/>
    <n v="0"/>
    <s v="OK"/>
    <s v="Ensacado"/>
    <x v="0"/>
    <n v="0"/>
    <s v="F. NIEBLA"/>
    <s v="A"/>
    <d v="1899-12-30T06:14:19"/>
    <d v="1899-12-30T05:16:19"/>
    <s v="KO"/>
    <m/>
    <m/>
    <d v="1899-12-30T00:00:00"/>
    <d v="1899-12-30T00:36:13"/>
    <n v="2"/>
    <d v="1899-12-30T06:14:19"/>
    <n v="36.216666666662441"/>
    <n v="7"/>
    <s v="Si"/>
  </r>
  <r>
    <s v="CSNB"/>
    <s v="2024025854"/>
    <x v="0"/>
    <s v="ER6360BBH"/>
    <s v="E5728KFK"/>
    <d v="2024-12-30T00:00:00"/>
    <m/>
    <s v="837"/>
    <x v="48"/>
    <s v="PA"/>
    <s v="S6"/>
    <m/>
    <d v="2024-12-30T00:00:00"/>
    <d v="1899-12-30T07:27:34"/>
    <d v="2024-12-30T00:00:00"/>
    <d v="1899-12-30T07:27:35"/>
    <d v="2024-12-30T00:00:00"/>
    <d v="1899-12-30T07:58:50"/>
    <x v="0"/>
    <s v="RFCPI"/>
    <s v="7001180942"/>
    <s v="FBO"/>
    <d v="1899-12-30T00:31:16"/>
    <d v="1899-12-30T00:31:15"/>
    <d v="1899-12-30T00:00:01"/>
    <s v="Granel"/>
    <s v="E001"/>
    <x v="2"/>
    <d v="1899-12-30T00:31:16"/>
    <d v="1899-12-30T00:31:15"/>
    <n v="7"/>
    <x v="1"/>
    <x v="1"/>
    <x v="1"/>
    <n v="0"/>
    <n v="0"/>
    <s v="OK"/>
    <s v="Granel"/>
    <x v="0"/>
    <n v="0"/>
    <s v="F. NIEBLA"/>
    <s v="A"/>
    <d v="1899-12-30T00:00:01"/>
    <d v="1899-12-30T00:00:01"/>
    <s v="OK"/>
    <m/>
    <m/>
    <d v="1899-12-30T00:00:00"/>
    <d v="1899-12-30T00:31:16"/>
    <n v="2"/>
    <d v="1899-12-30T00:00:01"/>
    <n v="31.266666666662388"/>
    <n v="7"/>
    <s v="Si"/>
  </r>
  <r>
    <s v="CSNB"/>
    <s v="2024025853"/>
    <x v="0"/>
    <s v="ER0339BDG"/>
    <s v="E9349KRP"/>
    <d v="2024-12-30T00:00:00"/>
    <m/>
    <s v="3312"/>
    <x v="51"/>
    <s v="PA"/>
    <s v="PA"/>
    <m/>
    <d v="2024-12-30T00:00:00"/>
    <d v="1899-12-30T07:16:19"/>
    <d v="2024-12-30T00:00:00"/>
    <d v="1899-12-30T07:16:21"/>
    <d v="2024-12-30T00:00:00"/>
    <d v="1899-12-30T08:06:26"/>
    <x v="0"/>
    <s v="RFCPI"/>
    <s v="7001180943"/>
    <s v="EXW"/>
    <d v="1899-12-30T00:50:07"/>
    <d v="1899-12-30T00:50:05"/>
    <d v="1899-12-30T00:00:02"/>
    <s v="Ensacado"/>
    <s v="E002"/>
    <x v="1"/>
    <d v="1899-12-30T00:50:07"/>
    <d v="1899-12-30T00:50:05"/>
    <n v="7"/>
    <x v="1"/>
    <x v="1"/>
    <x v="2"/>
    <n v="0"/>
    <n v="0"/>
    <s v="OK"/>
    <s v="Ensacado"/>
    <x v="0"/>
    <n v="0"/>
    <s v="F. NIEBLA"/>
    <s v="B"/>
    <d v="1899-12-30T00:00:02"/>
    <d v="1899-12-30T00:00:02"/>
    <s v="OK"/>
    <m/>
    <m/>
    <d v="1899-12-30T00:00:00"/>
    <d v="1899-12-30T00:50:07"/>
    <n v="2"/>
    <d v="1899-12-30T00:00:02"/>
    <n v="50.116666666665573"/>
    <n v="8"/>
    <s v="No"/>
  </r>
  <r>
    <s v="CSNB"/>
    <s v="2024025855"/>
    <x v="0"/>
    <s v="ER8715BBN"/>
    <s v="E8935JMP"/>
    <d v="2024-12-30T00:00:00"/>
    <m/>
    <s v="2882"/>
    <x v="50"/>
    <s v="PA"/>
    <s v="PA"/>
    <m/>
    <d v="2024-12-30T00:00:00"/>
    <d v="1899-12-30T07:42:27"/>
    <d v="2024-12-30T00:00:00"/>
    <d v="1899-12-30T07:42:29"/>
    <d v="2024-12-30T00:00:00"/>
    <d v="1899-12-30T08:42:31"/>
    <x v="0"/>
    <s v="RFCPI"/>
    <s v="7001180944"/>
    <s v="FBO"/>
    <d v="1899-12-30T01:00:04"/>
    <d v="1899-12-30T01:00:02"/>
    <d v="1899-12-30T00:00:02"/>
    <s v="Ensacado"/>
    <s v="E002"/>
    <x v="2"/>
    <d v="1899-12-30T01:00:04"/>
    <d v="1899-12-30T01:00:02"/>
    <n v="7"/>
    <x v="1"/>
    <x v="1"/>
    <x v="2"/>
    <n v="0"/>
    <n v="0"/>
    <s v="OK"/>
    <s v="Ensacado"/>
    <x v="0"/>
    <n v="0"/>
    <s v="F. NIEBLA"/>
    <s v="B"/>
    <d v="1899-12-30T00:00:02"/>
    <d v="1899-12-30T00:00:02"/>
    <s v="OK"/>
    <m/>
    <m/>
    <d v="1899-12-30T00:00:00"/>
    <d v="1899-12-30T01:00:04"/>
    <n v="2"/>
    <d v="1899-12-30T00:00:02"/>
    <n v="60.066666666676802"/>
    <n v="8"/>
    <s v="No"/>
  </r>
  <r>
    <s v="CSNB"/>
    <s v="2024025856"/>
    <x v="0"/>
    <s v="ER5689BBD"/>
    <s v="E5397JZM"/>
    <d v="2024-12-30T00:00:00"/>
    <m/>
    <s v="837"/>
    <x v="48"/>
    <s v="PA"/>
    <s v="S6"/>
    <m/>
    <d v="2024-12-30T00:00:00"/>
    <d v="1899-12-30T08:07:01"/>
    <d v="2024-12-30T00:00:00"/>
    <d v="1899-12-30T08:07:03"/>
    <d v="2024-12-30T00:00:00"/>
    <d v="1899-12-30T08:45:22"/>
    <x v="0"/>
    <s v="RFCPI"/>
    <s v="7001180945"/>
    <s v="FBO"/>
    <d v="1899-12-30T00:38:21"/>
    <d v="1899-12-30T00:38:19"/>
    <d v="1899-12-30T00:00:02"/>
    <s v="Granel"/>
    <s v="E001"/>
    <x v="2"/>
    <d v="1899-12-30T00:38:21"/>
    <d v="1899-12-30T00:38:19"/>
    <n v="8"/>
    <x v="1"/>
    <x v="1"/>
    <x v="1"/>
    <n v="0"/>
    <n v="0"/>
    <s v="OK"/>
    <s v="Granel"/>
    <x v="0"/>
    <n v="0"/>
    <s v="F. NIEBLA"/>
    <s v="A"/>
    <d v="1899-12-30T00:00:02"/>
    <d v="1899-12-30T00:00:02"/>
    <s v="OK"/>
    <m/>
    <m/>
    <d v="1899-12-30T00:00:00"/>
    <d v="1899-12-30T00:38:21"/>
    <n v="2"/>
    <d v="1899-12-30T00:00:02"/>
    <n v="38.349999999993607"/>
    <n v="8"/>
    <s v="Si"/>
  </r>
  <r>
    <s v="CSNB"/>
    <s v="2024025857"/>
    <x v="0"/>
    <s v="ER5303BBT"/>
    <s v="E9842JGG"/>
    <d v="2024-12-30T00:00:00"/>
    <m/>
    <s v="837"/>
    <x v="48"/>
    <s v="PA"/>
    <s v="S3"/>
    <m/>
    <d v="2024-12-30T00:00:00"/>
    <d v="1899-12-30T08:10:33"/>
    <d v="2024-12-30T00:00:00"/>
    <d v="1899-12-30T08:10:36"/>
    <d v="2024-12-30T00:00:00"/>
    <d v="1899-12-30T09:00:30"/>
    <x v="0"/>
    <s v="RFCPI"/>
    <s v="7001180946"/>
    <s v="FBO"/>
    <d v="1899-12-30T00:49:57"/>
    <d v="1899-12-30T00:49:54"/>
    <d v="1899-12-30T00:00:03"/>
    <s v="Granel"/>
    <s v="E001"/>
    <x v="2"/>
    <d v="1899-12-30T00:49:57"/>
    <d v="1899-12-30T00:49:54"/>
    <n v="8"/>
    <x v="1"/>
    <x v="1"/>
    <x v="1"/>
    <n v="0"/>
    <n v="0"/>
    <s v="OK"/>
    <s v="Granel"/>
    <x v="0"/>
    <n v="0"/>
    <s v="F. NIEBLA"/>
    <s v="B"/>
    <d v="1899-12-30T00:00:03"/>
    <d v="1899-12-30T00:00:03"/>
    <s v="OK"/>
    <m/>
    <m/>
    <d v="1899-12-30T00:00:00"/>
    <d v="1899-12-30T00:49:57"/>
    <n v="2"/>
    <d v="1899-12-30T00:00:03"/>
    <n v="49.949999999999974"/>
    <n v="9"/>
    <s v="No"/>
  </r>
  <r>
    <s v="CSNB"/>
    <s v="2024025858"/>
    <x v="0"/>
    <s v="ER2775BBR"/>
    <s v="E4544MKW"/>
    <d v="2024-12-30T00:00:00"/>
    <m/>
    <s v="1782"/>
    <x v="46"/>
    <s v="PA"/>
    <s v="S1"/>
    <m/>
    <d v="2024-12-30T00:00:00"/>
    <d v="1899-12-30T08:33:04"/>
    <d v="2024-12-30T00:00:00"/>
    <d v="1899-12-30T08:33:06"/>
    <d v="2024-12-30T00:00:00"/>
    <d v="1899-12-30T09:14:42"/>
    <x v="0"/>
    <s v="RFCPI"/>
    <s v="7001180947"/>
    <s v="FBO"/>
    <d v="1899-12-30T00:41:38"/>
    <d v="1899-12-30T00:41:36"/>
    <d v="1899-12-30T00:00:02"/>
    <s v="Granel"/>
    <s v="E001"/>
    <x v="2"/>
    <d v="1899-12-30T00:41:38"/>
    <d v="1899-12-30T00:41:36"/>
    <n v="8"/>
    <x v="1"/>
    <x v="1"/>
    <x v="1"/>
    <n v="0"/>
    <n v="0"/>
    <s v="OK"/>
    <s v="Granel"/>
    <x v="0"/>
    <n v="0"/>
    <s v="F. NIEBLA"/>
    <s v="A"/>
    <d v="1899-12-30T00:00:02"/>
    <d v="1899-12-30T00:00:02"/>
    <s v="OK"/>
    <m/>
    <m/>
    <d v="1899-12-30T00:00:00"/>
    <d v="1899-12-30T00:41:38"/>
    <n v="2"/>
    <d v="1899-12-30T00:00:02"/>
    <n v="41.633333333323186"/>
    <n v="9"/>
    <s v="Si"/>
  </r>
  <r>
    <s v="CSNB"/>
    <s v="2024025859"/>
    <x v="0"/>
    <s v="ER9517BBK"/>
    <s v="E4598JTV"/>
    <d v="2024-12-30T00:00:00"/>
    <m/>
    <s v="1782"/>
    <x v="46"/>
    <s v="PA"/>
    <s v="S1"/>
    <m/>
    <d v="2024-12-30T00:00:00"/>
    <d v="1899-12-30T08:36:25"/>
    <d v="2024-12-30T00:00:00"/>
    <d v="1899-12-30T08:36:27"/>
    <d v="2024-12-30T00:00:00"/>
    <d v="1899-12-30T09:38:18"/>
    <x v="0"/>
    <s v="RFCPI"/>
    <s v="7001180948"/>
    <s v="FBO"/>
    <d v="1899-12-30T01:01:53"/>
    <d v="1899-12-30T01:01:51"/>
    <d v="1899-12-30T00:00:02"/>
    <s v="Granel"/>
    <s v="E001"/>
    <x v="2"/>
    <d v="1899-12-30T01:01:53"/>
    <d v="1899-12-30T01:01:51"/>
    <n v="8"/>
    <x v="1"/>
    <x v="1"/>
    <x v="1"/>
    <n v="0"/>
    <n v="0"/>
    <s v="OK"/>
    <s v="Granel"/>
    <x v="0"/>
    <n v="0"/>
    <s v="F. NIEBLA"/>
    <s v="B"/>
    <d v="1899-12-30T00:00:02"/>
    <d v="1899-12-30T00:00:02"/>
    <s v="OK"/>
    <m/>
    <m/>
    <d v="1899-12-30T00:00:00"/>
    <d v="1899-12-30T01:01:53"/>
    <n v="2"/>
    <d v="1899-12-30T00:00:02"/>
    <n v="61.883333333323151"/>
    <n v="9"/>
    <s v="No"/>
  </r>
  <r>
    <s v="CSNB"/>
    <s v="2024025862"/>
    <x v="0"/>
    <s v="ER4642BBY"/>
    <s v="E9980KJB"/>
    <d v="2024-12-30T00:00:00"/>
    <m/>
    <s v="837"/>
    <x v="48"/>
    <s v="PA"/>
    <s v="S6"/>
    <m/>
    <d v="2024-12-30T00:00:00"/>
    <d v="1899-12-30T09:09:54"/>
    <d v="2024-12-30T00:00:00"/>
    <d v="1899-12-30T09:09:56"/>
    <d v="2024-12-30T00:00:00"/>
    <d v="1899-12-30T09:47:21"/>
    <x v="0"/>
    <s v="RFCPI"/>
    <s v="7001180949"/>
    <s v="FBO"/>
    <d v="1899-12-30T00:37:27"/>
    <d v="1899-12-30T00:37:25"/>
    <d v="1899-12-30T00:00:02"/>
    <s v="Granel"/>
    <s v="E001"/>
    <x v="2"/>
    <d v="1899-12-30T00:37:27"/>
    <d v="1899-12-30T00:37:25"/>
    <n v="9"/>
    <x v="1"/>
    <x v="1"/>
    <x v="1"/>
    <n v="0"/>
    <n v="0"/>
    <s v="OK"/>
    <s v="Granel"/>
    <x v="0"/>
    <n v="0"/>
    <s v="F. NIEBLA"/>
    <s v="A"/>
    <d v="1899-12-30T00:00:02"/>
    <d v="1899-12-30T00:00:02"/>
    <s v="OK"/>
    <m/>
    <m/>
    <d v="1899-12-30T00:00:00"/>
    <d v="1899-12-30T00:37:27"/>
    <n v="2"/>
    <d v="1899-12-30T00:00:02"/>
    <n v="37.449999999993544"/>
    <n v="9"/>
    <s v="Si"/>
  </r>
  <r>
    <s v="CSNB"/>
    <s v="2024025864"/>
    <x v="0"/>
    <s v="ER3135BBC"/>
    <s v="E5940JLK"/>
    <d v="2024-12-30T00:00:00"/>
    <m/>
    <s v="1782"/>
    <x v="46"/>
    <s v="PA"/>
    <s v="S1"/>
    <m/>
    <d v="2024-12-30T00:00:00"/>
    <d v="1899-12-30T09:28:27"/>
    <d v="2024-12-30T00:00:00"/>
    <d v="1899-12-30T09:28:28"/>
    <d v="2024-12-30T00:00:00"/>
    <d v="1899-12-30T09:56:51"/>
    <x v="0"/>
    <s v="RFCPI"/>
    <s v="7001180950"/>
    <s v="FBO"/>
    <d v="1899-12-30T00:28:24"/>
    <d v="1899-12-30T00:28:23"/>
    <d v="1899-12-30T00:00:01"/>
    <s v="Granel"/>
    <s v="E001"/>
    <x v="2"/>
    <d v="1899-12-30T00:28:24"/>
    <d v="1899-12-30T00:28:23"/>
    <n v="9"/>
    <x v="1"/>
    <x v="1"/>
    <x v="1"/>
    <n v="0"/>
    <n v="0"/>
    <s v="OK"/>
    <s v="Granel"/>
    <x v="0"/>
    <n v="0"/>
    <s v="F. NIEBLA"/>
    <s v="A"/>
    <d v="1899-12-30T00:00:01"/>
    <d v="1899-12-30T00:00:01"/>
    <s v="OK"/>
    <m/>
    <m/>
    <d v="1899-12-30T00:00:00"/>
    <d v="1899-12-30T00:28:24"/>
    <n v="2"/>
    <d v="1899-12-30T00:00:01"/>
    <n v="28.400000000011232"/>
    <n v="9"/>
    <s v="Si"/>
  </r>
  <r>
    <s v="CSNB"/>
    <s v="2024025863"/>
    <x v="0"/>
    <s v="ER6765BBT"/>
    <s v="E4948KGF"/>
    <d v="2024-12-30T00:00:00"/>
    <m/>
    <s v="1782"/>
    <x v="46"/>
    <s v="PA"/>
    <s v="S1"/>
    <m/>
    <d v="2024-12-30T00:00:00"/>
    <d v="1899-12-30T09:12:10"/>
    <d v="2024-12-30T00:00:00"/>
    <d v="1899-12-30T09:12:11"/>
    <d v="2024-12-30T00:00:00"/>
    <d v="1899-12-30T10:13:33"/>
    <x v="0"/>
    <s v="RFCPI"/>
    <s v="7001180951"/>
    <s v="FBO"/>
    <d v="1899-12-30T01:01:23"/>
    <d v="1899-12-30T01:01:22"/>
    <d v="1899-12-30T00:00:01"/>
    <s v="Granel"/>
    <s v="E001"/>
    <x v="2"/>
    <d v="1899-12-30T01:01:23"/>
    <d v="1899-12-30T01:01:22"/>
    <n v="9"/>
    <x v="1"/>
    <x v="1"/>
    <x v="1"/>
    <n v="0"/>
    <n v="0"/>
    <s v="OK"/>
    <s v="Granel"/>
    <x v="0"/>
    <n v="0"/>
    <s v="F. NIEBLA"/>
    <s v="B"/>
    <d v="1899-12-30T00:00:01"/>
    <d v="1899-12-30T00:00:01"/>
    <s v="OK"/>
    <m/>
    <m/>
    <d v="1899-12-30T00:00:00"/>
    <d v="1899-12-30T01:01:23"/>
    <n v="2"/>
    <d v="1899-12-30T00:00:01"/>
    <n v="61.383333333340822"/>
    <n v="10"/>
    <s v="No"/>
  </r>
  <r>
    <s v="CSNB"/>
    <s v="2024025866"/>
    <x v="0"/>
    <s v="ER7913BBH"/>
    <s v="E0897HWR"/>
    <d v="2024-12-30T00:00:00"/>
    <m/>
    <s v="837"/>
    <x v="48"/>
    <s v="PA"/>
    <s v="S6"/>
    <m/>
    <d v="2024-12-30T00:00:00"/>
    <d v="1899-12-30T09:53:50"/>
    <d v="2024-12-30T00:00:00"/>
    <d v="1899-12-30T09:53:51"/>
    <d v="2024-12-30T00:00:00"/>
    <d v="1899-12-30T10:35:27"/>
    <x v="0"/>
    <s v="RFCPI"/>
    <s v="7001180952"/>
    <s v="FBO"/>
    <d v="1899-12-30T00:41:37"/>
    <d v="1899-12-30T00:41:36"/>
    <d v="1899-12-30T00:00:01"/>
    <s v="Granel"/>
    <s v="E001"/>
    <x v="2"/>
    <d v="1899-12-30T00:41:37"/>
    <d v="1899-12-30T00:41:36"/>
    <n v="9"/>
    <x v="1"/>
    <x v="1"/>
    <x v="1"/>
    <n v="0"/>
    <n v="0"/>
    <s v="OK"/>
    <s v="Granel"/>
    <x v="0"/>
    <n v="0"/>
    <s v="F. NIEBLA"/>
    <s v="A"/>
    <d v="1899-12-30T00:00:01"/>
    <d v="1899-12-30T00:00:01"/>
    <s v="OK"/>
    <m/>
    <m/>
    <d v="1899-12-30T00:00:00"/>
    <d v="1899-12-30T00:41:37"/>
    <n v="2"/>
    <d v="1899-12-30T00:00:01"/>
    <n v="41.616666666662404"/>
    <n v="10"/>
    <s v="Si"/>
  </r>
  <r>
    <s v="CSNB"/>
    <s v="2024025868"/>
    <x v="0"/>
    <s v="ER5689BBD"/>
    <s v="E5397JZM"/>
    <d v="2024-12-30T00:00:00"/>
    <m/>
    <s v="1782"/>
    <x v="46"/>
    <s v="PA"/>
    <s v="S1"/>
    <m/>
    <d v="2024-12-30T00:00:00"/>
    <d v="1899-12-30T10:18:57"/>
    <d v="2024-12-30T00:00:00"/>
    <d v="1899-12-30T10:18:59"/>
    <d v="2024-12-30T00:00:00"/>
    <d v="1899-12-30T10:51:38"/>
    <x v="0"/>
    <s v="RFCPI"/>
    <s v="7001180953"/>
    <s v="FBO"/>
    <d v="1899-12-30T00:32:41"/>
    <d v="1899-12-30T00:32:39"/>
    <d v="1899-12-30T00:00:02"/>
    <s v="Granel"/>
    <s v="E001"/>
    <x v="2"/>
    <d v="1899-12-30T00:32:41"/>
    <d v="1899-12-30T00:32:39"/>
    <n v="10"/>
    <x v="1"/>
    <x v="1"/>
    <x v="1"/>
    <n v="0"/>
    <n v="0"/>
    <s v="OK"/>
    <s v="Granel"/>
    <x v="0"/>
    <n v="0"/>
    <s v="F. NIEBLA"/>
    <s v="A"/>
    <d v="1899-12-30T00:00:02"/>
    <d v="1899-12-30T00:00:02"/>
    <s v="OK"/>
    <m/>
    <m/>
    <d v="1899-12-30T00:00:00"/>
    <d v="1899-12-30T00:32:41"/>
    <n v="2"/>
    <d v="1899-12-30T00:00:02"/>
    <n v="32.683333333334339"/>
    <n v="10"/>
    <s v="Si"/>
  </r>
  <r>
    <s v="CSNB"/>
    <s v="2024025869"/>
    <x v="0"/>
    <s v="E1154JWB"/>
    <s v="ER7683BCC"/>
    <d v="2024-12-30T00:00:00"/>
    <m/>
    <s v="1782"/>
    <x v="46"/>
    <s v="PA"/>
    <s v="S1"/>
    <m/>
    <d v="2024-12-30T00:00:00"/>
    <d v="1899-12-30T10:28:31"/>
    <d v="2024-12-30T00:00:00"/>
    <d v="1899-12-30T10:28:32"/>
    <d v="2024-12-30T00:00:00"/>
    <d v="1899-12-30T11:13:46"/>
    <x v="0"/>
    <s v="RFCPI"/>
    <s v="7001180954"/>
    <s v="EXW"/>
    <d v="1899-12-30T00:45:15"/>
    <d v="1899-12-30T00:45:14"/>
    <d v="1899-12-30T00:00:01"/>
    <s v="Granel"/>
    <s v="E001"/>
    <x v="1"/>
    <d v="1899-12-30T00:45:15"/>
    <d v="1899-12-30T00:45:14"/>
    <n v="10"/>
    <x v="1"/>
    <x v="1"/>
    <x v="1"/>
    <n v="0"/>
    <n v="0"/>
    <s v="OK"/>
    <s v="Granel"/>
    <x v="0"/>
    <n v="0"/>
    <s v="F. NIEBLA"/>
    <s v="B"/>
    <d v="1899-12-30T00:00:01"/>
    <d v="1899-12-30T00:00:01"/>
    <s v="OK"/>
    <m/>
    <m/>
    <d v="1899-12-30T00:00:00"/>
    <d v="1899-12-30T00:45:15"/>
    <n v="2"/>
    <d v="1899-12-30T00:00:01"/>
    <n v="45.249999999998437"/>
    <n v="11"/>
    <s v="No"/>
  </r>
  <r>
    <s v="CSNB"/>
    <s v="2024025871"/>
    <x v="0"/>
    <s v="ER9926BCC"/>
    <s v="E3616JTZ"/>
    <d v="2024-12-30T00:00:00"/>
    <m/>
    <s v="1782"/>
    <x v="46"/>
    <s v="PA"/>
    <s v="S1"/>
    <m/>
    <d v="2024-12-30T00:00:00"/>
    <d v="1899-12-30T10:36:15"/>
    <d v="2024-12-30T00:00:00"/>
    <d v="1899-12-30T10:36:17"/>
    <d v="2024-12-30T00:00:00"/>
    <d v="1899-12-30T11:17:48"/>
    <x v="0"/>
    <s v="RFCPI"/>
    <s v="7001180955"/>
    <s v="FBO"/>
    <d v="1899-12-30T00:41:33"/>
    <d v="1899-12-30T00:41:31"/>
    <d v="1899-12-30T00:00:02"/>
    <s v="Granel"/>
    <s v="E001"/>
    <x v="2"/>
    <d v="1899-12-30T00:41:33"/>
    <d v="1899-12-30T00:41:31"/>
    <n v="10"/>
    <x v="1"/>
    <x v="1"/>
    <x v="1"/>
    <n v="0"/>
    <n v="0"/>
    <s v="OK"/>
    <s v="Granel"/>
    <x v="0"/>
    <n v="0"/>
    <s v="F. NIEBLA"/>
    <s v="A"/>
    <d v="1899-12-30T00:00:02"/>
    <d v="1899-12-30T00:00:02"/>
    <s v="OK"/>
    <m/>
    <m/>
    <d v="1899-12-30T00:00:00"/>
    <d v="1899-12-30T00:41:33"/>
    <n v="2"/>
    <d v="1899-12-30T00:00:02"/>
    <n v="41.549999999990348"/>
    <n v="11"/>
    <s v="Si"/>
  </r>
  <r>
    <s v="CSNB"/>
    <s v="2024025870"/>
    <x v="0"/>
    <s v="E3870LBJ"/>
    <s v="EBU01275R"/>
    <d v="2024-12-30T00:00:00"/>
    <m/>
    <s v="2882"/>
    <x v="50"/>
    <s v="PA"/>
    <s v="PA"/>
    <m/>
    <d v="2024-12-30T00:00:00"/>
    <d v="1899-12-30T10:33:50"/>
    <d v="2024-12-30T00:00:00"/>
    <d v="1899-12-30T10:33:51"/>
    <d v="2024-12-30T00:00:00"/>
    <d v="1899-12-30T11:22:08"/>
    <x v="0"/>
    <s v="RFCPI"/>
    <s v="7001180956"/>
    <s v="EXW"/>
    <d v="1899-12-30T00:48:18"/>
    <d v="1899-12-30T00:48:17"/>
    <d v="1899-12-30T00:00:01"/>
    <s v="Ensacado"/>
    <s v="E002"/>
    <x v="1"/>
    <d v="1899-12-30T00:48:18"/>
    <d v="1899-12-30T00:48:17"/>
    <n v="10"/>
    <x v="1"/>
    <x v="1"/>
    <x v="2"/>
    <n v="0"/>
    <n v="0"/>
    <s v="OK"/>
    <s v="Ensacado"/>
    <x v="0"/>
    <n v="0"/>
    <s v="F. NIEBLA"/>
    <s v="B"/>
    <d v="1899-12-30T00:00:01"/>
    <d v="1899-12-30T00:00:01"/>
    <s v="OK"/>
    <m/>
    <m/>
    <d v="1899-12-30T00:00:00"/>
    <d v="1899-12-30T00:48:18"/>
    <n v="2"/>
    <d v="1899-12-30T00:00:01"/>
    <n v="48.29999999999044"/>
    <n v="11"/>
    <s v="No"/>
  </r>
  <r>
    <s v="CSNB"/>
    <s v="2024025873"/>
    <x v="0"/>
    <s v="ER0328BBM"/>
    <s v="E4531FVN"/>
    <d v="2024-12-30T00:00:00"/>
    <m/>
    <s v="837"/>
    <x v="48"/>
    <s v="PA"/>
    <s v="S6"/>
    <m/>
    <d v="2024-12-30T00:00:00"/>
    <d v="1899-12-30T10:53:46"/>
    <d v="2024-12-30T00:00:00"/>
    <d v="1899-12-30T10:53:48"/>
    <d v="2024-12-30T00:00:00"/>
    <d v="1899-12-30T11:40:30"/>
    <x v="0"/>
    <s v="RFCPI"/>
    <s v="7001180958"/>
    <s v="FBO"/>
    <d v="1899-12-30T00:46:44"/>
    <d v="1899-12-30T00:46:42"/>
    <d v="1899-12-30T00:00:02"/>
    <s v="Granel"/>
    <s v="E001"/>
    <x v="2"/>
    <d v="1899-12-30T00:46:44"/>
    <d v="1899-12-30T00:46:42"/>
    <n v="10"/>
    <x v="1"/>
    <x v="1"/>
    <x v="1"/>
    <n v="0"/>
    <n v="0"/>
    <s v="OK"/>
    <s v="Granel"/>
    <x v="0"/>
    <n v="0"/>
    <s v="F. NIEBLA"/>
    <s v="B"/>
    <d v="1899-12-30T00:00:02"/>
    <d v="1899-12-30T00:00:02"/>
    <s v="OK"/>
    <m/>
    <m/>
    <d v="1899-12-30T00:00:00"/>
    <d v="1899-12-30T00:46:44"/>
    <n v="2"/>
    <d v="1899-12-30T00:00:02"/>
    <n v="46.733333333327977"/>
    <n v="11"/>
    <s v="No"/>
  </r>
  <r>
    <s v="CSNB"/>
    <s v="2024025874"/>
    <x v="0"/>
    <s v="ER3237BCD"/>
    <s v="E9402GGZ"/>
    <d v="2024-12-30T00:00:00"/>
    <m/>
    <s v="3236"/>
    <x v="47"/>
    <s v="PA"/>
    <s v="S2"/>
    <m/>
    <d v="2024-12-30T00:00:00"/>
    <d v="1899-12-30T10:54:45"/>
    <d v="2024-12-30T00:00:00"/>
    <d v="1899-12-30T10:54:47"/>
    <d v="2024-12-30T00:00:00"/>
    <d v="1899-12-30T11:45:26"/>
    <x v="0"/>
    <s v="RFCPI"/>
    <s v="7001180959"/>
    <s v="FBO"/>
    <d v="1899-12-30T00:50:41"/>
    <d v="1899-12-30T00:50:39"/>
    <d v="1899-12-30T00:00:02"/>
    <s v="Granel"/>
    <s v="E001"/>
    <x v="2"/>
    <d v="1899-12-30T00:50:41"/>
    <d v="1899-12-30T00:50:39"/>
    <n v="10"/>
    <x v="1"/>
    <x v="1"/>
    <x v="1"/>
    <n v="0"/>
    <n v="0"/>
    <s v="OK"/>
    <s v="Granel"/>
    <x v="0"/>
    <n v="0"/>
    <s v="F. NIEBLA"/>
    <s v="B"/>
    <d v="1899-12-30T00:00:02"/>
    <d v="1899-12-30T00:00:02"/>
    <s v="OK"/>
    <m/>
    <m/>
    <d v="1899-12-30T00:00:00"/>
    <d v="1899-12-30T00:50:41"/>
    <n v="2"/>
    <d v="1899-12-30T00:00:02"/>
    <n v="50.683333333334353"/>
    <n v="11"/>
    <s v="No"/>
  </r>
  <r>
    <s v="CSNB"/>
    <s v="2024025876"/>
    <x v="0"/>
    <s v="ER1551BBJ"/>
    <s v="E2015JDV"/>
    <d v="2024-12-30T00:00:00"/>
    <m/>
    <s v="837"/>
    <x v="48"/>
    <s v="PA"/>
    <s v="S6"/>
    <m/>
    <d v="2024-12-30T00:00:00"/>
    <d v="1899-12-30T11:10:27"/>
    <d v="2024-12-30T00:00:00"/>
    <d v="1899-12-30T11:16:00"/>
    <d v="2024-12-30T00:00:00"/>
    <d v="1899-12-30T11:49:43"/>
    <x v="0"/>
    <s v="RFCPI"/>
    <s v="7001180960"/>
    <s v="FBO"/>
    <d v="1899-12-30T00:39:16"/>
    <d v="1899-12-30T00:33:43"/>
    <d v="1899-12-30T00:05:33"/>
    <s v="Granel"/>
    <s v="E001"/>
    <x v="2"/>
    <d v="1899-12-30T00:39:16"/>
    <d v="1899-12-30T00:33:43"/>
    <n v="11"/>
    <x v="1"/>
    <x v="1"/>
    <x v="1"/>
    <n v="0"/>
    <n v="0"/>
    <s v="OK"/>
    <s v="Granel"/>
    <x v="0"/>
    <n v="0"/>
    <s v="F. NIEBLA"/>
    <s v="A"/>
    <d v="1899-12-30T00:05:33"/>
    <d v="1899-12-30T00:05:33"/>
    <s v="OK"/>
    <m/>
    <m/>
    <d v="1899-12-30T00:00:00"/>
    <d v="1899-12-30T00:39:16"/>
    <n v="2"/>
    <d v="1899-12-30T00:05:33"/>
    <n v="39.266666666668755"/>
    <n v="11"/>
    <s v="Si"/>
  </r>
  <r>
    <s v="CSNB"/>
    <s v="2024025880"/>
    <x v="0"/>
    <s v="ER8999BBC"/>
    <s v="E3201JTT"/>
    <d v="2024-12-30T00:00:00"/>
    <m/>
    <s v="1782"/>
    <x v="46"/>
    <s v="PA"/>
    <s v="S1"/>
    <m/>
    <d v="2024-12-30T00:00:00"/>
    <d v="1899-12-30T11:33:46"/>
    <d v="2024-12-30T00:00:00"/>
    <d v="1899-12-30T11:33:49"/>
    <d v="2024-12-30T00:00:00"/>
    <d v="1899-12-30T12:09:38"/>
    <x v="0"/>
    <s v="RFCPI"/>
    <s v="7001180961"/>
    <s v="FBO"/>
    <d v="1899-12-30T00:35:52"/>
    <d v="1899-12-30T00:35:49"/>
    <d v="1899-12-30T00:00:03"/>
    <s v="Granel"/>
    <s v="E001"/>
    <x v="2"/>
    <d v="1899-12-30T00:35:52"/>
    <d v="1899-12-30T00:35:49"/>
    <n v="11"/>
    <x v="1"/>
    <x v="1"/>
    <x v="1"/>
    <n v="0"/>
    <n v="0"/>
    <s v="OK"/>
    <s v="Granel"/>
    <x v="0"/>
    <n v="0"/>
    <s v="F. NIEBLA"/>
    <s v="A"/>
    <d v="1899-12-30T00:00:03"/>
    <d v="1899-12-30T00:00:03"/>
    <s v="OK"/>
    <m/>
    <m/>
    <d v="1899-12-30T00:00:00"/>
    <d v="1899-12-30T00:35:52"/>
    <n v="2"/>
    <d v="1899-12-30T00:00:03"/>
    <n v="35.866666666655995"/>
    <n v="12"/>
    <s v="Si"/>
  </r>
  <r>
    <s v="CSNB"/>
    <s v="2024025878"/>
    <x v="0"/>
    <s v="E1551CRF"/>
    <m/>
    <d v="2024-12-30T00:00:00"/>
    <m/>
    <s v="2882"/>
    <x v="50"/>
    <s v="PA"/>
    <s v="PA"/>
    <m/>
    <d v="2024-12-30T00:00:00"/>
    <d v="1899-12-30T11:16:49"/>
    <d v="2024-12-30T00:00:00"/>
    <d v="1899-12-30T11:16:50"/>
    <d v="2024-12-30T00:00:00"/>
    <d v="1899-12-30T12:14:03"/>
    <x v="0"/>
    <s v="RFCPI"/>
    <s v="7001180962"/>
    <s v="EXW"/>
    <d v="1899-12-30T00:57:14"/>
    <d v="1899-12-30T00:57:13"/>
    <d v="1899-12-30T00:00:01"/>
    <s v="Ensacado"/>
    <s v="E002"/>
    <x v="1"/>
    <d v="1899-12-30T00:57:14"/>
    <d v="1899-12-30T00:57:13"/>
    <n v="11"/>
    <x v="1"/>
    <x v="1"/>
    <x v="2"/>
    <n v="0"/>
    <n v="0"/>
    <s v="OK"/>
    <s v="Ensacado"/>
    <x v="0"/>
    <n v="0"/>
    <s v="F. NIEBLA"/>
    <s v="B"/>
    <d v="1899-12-30T00:00:01"/>
    <d v="1899-12-30T00:00:01"/>
    <s v="OK"/>
    <m/>
    <m/>
    <d v="1899-12-30T00:00:00"/>
    <d v="1899-12-30T00:57:14"/>
    <n v="2"/>
    <d v="1899-12-30T00:00:01"/>
    <n v="57.233333333332737"/>
    <n v="12"/>
    <s v="No"/>
  </r>
  <r>
    <s v="CSNB"/>
    <s v="2024025872"/>
    <x v="0"/>
    <s v="ER0341BBY"/>
    <s v="E2131MTF"/>
    <d v="2024-12-30T00:00:00"/>
    <m/>
    <s v="3312"/>
    <x v="51"/>
    <s v="PA"/>
    <s v="PA"/>
    <m/>
    <d v="2024-12-30T00:00:00"/>
    <d v="1899-12-30T10:42:32"/>
    <d v="2024-12-30T00:00:00"/>
    <d v="1899-12-30T10:42:33"/>
    <d v="2024-12-30T00:00:00"/>
    <d v="1899-12-30T12:17:12"/>
    <x v="0"/>
    <s v="RFCPI"/>
    <s v="7001180963"/>
    <s v="EXW"/>
    <d v="1899-12-30T01:34:40"/>
    <d v="1899-12-30T01:34:39"/>
    <d v="1899-12-30T00:00:01"/>
    <s v="Ensacado"/>
    <s v="E002"/>
    <x v="1"/>
    <d v="1899-12-30T01:34:40"/>
    <d v="1899-12-30T01:34:39"/>
    <n v="10"/>
    <x v="1"/>
    <x v="1"/>
    <x v="2"/>
    <n v="0"/>
    <n v="0"/>
    <s v="OK"/>
    <s v="Ensacado"/>
    <x v="0"/>
    <n v="0"/>
    <s v="F. NIEBLA"/>
    <s v="C"/>
    <d v="1899-12-30T00:00:01"/>
    <d v="1899-12-30T00:00:01"/>
    <s v="OK"/>
    <m/>
    <m/>
    <d v="1899-12-30T00:00:00"/>
    <d v="1899-12-30T01:34:40"/>
    <n v="2"/>
    <d v="1899-12-30T00:00:01"/>
    <n v="94.666666666665577"/>
    <n v="12"/>
    <s v="No"/>
  </r>
  <r>
    <s v="CSNB"/>
    <s v="2024025881"/>
    <x v="0"/>
    <s v="ER8715BBN"/>
    <s v="E8935JMP"/>
    <d v="2024-12-30T00:00:00"/>
    <m/>
    <s v="3312"/>
    <x v="51"/>
    <s v="PA"/>
    <s v="PA"/>
    <m/>
    <d v="2024-12-30T00:00:00"/>
    <d v="1899-12-30T11:40:08"/>
    <d v="2024-12-30T00:00:00"/>
    <d v="1899-12-30T11:40:10"/>
    <d v="2024-12-30T00:00:00"/>
    <d v="1899-12-30T12:42:34"/>
    <x v="0"/>
    <s v="RFCPI"/>
    <s v="7001180964"/>
    <s v="FBO"/>
    <d v="1899-12-30T01:02:26"/>
    <d v="1899-12-30T01:02:24"/>
    <d v="1899-12-30T00:00:02"/>
    <s v="Ensacado"/>
    <s v="E002"/>
    <x v="2"/>
    <d v="1899-12-30T01:02:26"/>
    <d v="1899-12-30T01:02:24"/>
    <n v="11"/>
    <x v="1"/>
    <x v="1"/>
    <x v="2"/>
    <n v="0"/>
    <n v="0"/>
    <s v="OK"/>
    <s v="Ensacado"/>
    <x v="0"/>
    <n v="0"/>
    <s v="F. NIEBLA"/>
    <s v="B"/>
    <d v="1899-12-30T00:00:02"/>
    <d v="1899-12-30T00:00:02"/>
    <s v="OK"/>
    <m/>
    <m/>
    <d v="1899-12-30T00:00:00"/>
    <d v="1899-12-30T01:02:26"/>
    <n v="2"/>
    <d v="1899-12-30T00:00:02"/>
    <n v="62.433333333345622"/>
    <n v="12"/>
    <s v="No"/>
  </r>
  <r>
    <s v="CSNB"/>
    <s v="2024025887"/>
    <x v="0"/>
    <s v="E6878LBJ"/>
    <s v="ER2114BBN"/>
    <d v="2024-12-30T00:00:00"/>
    <m/>
    <s v="1782"/>
    <x v="46"/>
    <s v="PA"/>
    <s v="S1"/>
    <m/>
    <d v="2024-12-30T00:00:00"/>
    <d v="1899-12-30T13:01:14"/>
    <d v="2024-12-30T00:00:00"/>
    <d v="1899-12-30T13:01:36"/>
    <d v="2024-12-30T00:00:00"/>
    <d v="1899-12-30T13:35:54"/>
    <x v="0"/>
    <s v="RFCPI"/>
    <s v="7001180965"/>
    <s v="EXW"/>
    <d v="1899-12-30T00:34:40"/>
    <d v="1899-12-30T00:34:18"/>
    <d v="1899-12-30T00:00:22"/>
    <s v="Granel"/>
    <s v="E001"/>
    <x v="1"/>
    <d v="1899-12-30T00:34:40"/>
    <d v="1899-12-30T00:34:18"/>
    <n v="13"/>
    <x v="1"/>
    <x v="1"/>
    <x v="1"/>
    <n v="0"/>
    <n v="0"/>
    <s v="OK"/>
    <s v="Granel"/>
    <x v="0"/>
    <n v="0"/>
    <s v="F. NIEBLA"/>
    <s v="A"/>
    <d v="1899-12-30T00:00:22"/>
    <d v="1899-12-30T00:00:22"/>
    <s v="OK"/>
    <m/>
    <m/>
    <d v="1899-12-30T00:00:00"/>
    <d v="1899-12-30T00:34:40"/>
    <n v="2"/>
    <d v="1899-12-30T00:00:22"/>
    <n v="34.666666666660838"/>
    <n v="13"/>
    <s v="Si"/>
  </r>
  <r>
    <s v="CSNB"/>
    <s v="2024025883"/>
    <x v="0"/>
    <s v="ER1941BBN"/>
    <s v="E4885MNG"/>
    <d v="2024-12-30T00:00:00"/>
    <m/>
    <s v="3312"/>
    <x v="51"/>
    <s v="PA"/>
    <s v="PA"/>
    <m/>
    <d v="2024-12-30T00:00:00"/>
    <d v="1899-12-30T12:27:57"/>
    <d v="2024-12-30T00:00:00"/>
    <d v="1899-12-30T12:27:59"/>
    <d v="2024-12-30T00:00:00"/>
    <d v="1899-12-30T13:39:26"/>
    <x v="0"/>
    <s v="RFCPI"/>
    <s v="7001180966"/>
    <s v="EXW"/>
    <d v="1899-12-30T01:11:29"/>
    <d v="1899-12-30T01:11:27"/>
    <d v="1899-12-30T00:00:02"/>
    <s v="Ensacado"/>
    <s v="E002"/>
    <x v="1"/>
    <d v="1899-12-30T01:11:29"/>
    <d v="1899-12-30T01:11:27"/>
    <n v="12"/>
    <x v="1"/>
    <x v="1"/>
    <x v="2"/>
    <n v="0"/>
    <n v="0"/>
    <s v="OK"/>
    <s v="Ensacado"/>
    <x v="0"/>
    <n v="0"/>
    <s v="F. NIEBLA"/>
    <s v="B"/>
    <d v="1899-12-30T00:00:02"/>
    <d v="1899-12-30T00:00:02"/>
    <s v="OK"/>
    <m/>
    <m/>
    <d v="1899-12-30T00:00:00"/>
    <d v="1899-12-30T01:11:29"/>
    <n v="2"/>
    <d v="1899-12-30T00:00:02"/>
    <n v="71.483333333342316"/>
    <n v="13"/>
    <s v="No"/>
  </r>
  <r>
    <s v="CSNB"/>
    <s v="2024025888"/>
    <x v="0"/>
    <s v="ER2775BBR"/>
    <s v="E4544MKW"/>
    <d v="2024-12-30T00:00:00"/>
    <m/>
    <s v="1782"/>
    <x v="46"/>
    <s v="PA"/>
    <s v="S1"/>
    <m/>
    <d v="2024-12-30T00:00:00"/>
    <d v="1899-12-30T13:04:15"/>
    <d v="2024-12-30T00:00:00"/>
    <d v="1899-12-30T13:04:17"/>
    <d v="2024-12-30T00:00:00"/>
    <d v="1899-12-30T13:49:24"/>
    <x v="0"/>
    <s v="RFCPI"/>
    <s v="7001180967"/>
    <s v="FBO"/>
    <d v="1899-12-30T00:45:09"/>
    <d v="1899-12-30T00:45:07"/>
    <d v="1899-12-30T00:00:02"/>
    <s v="Granel"/>
    <s v="E001"/>
    <x v="2"/>
    <d v="1899-12-30T00:45:09"/>
    <d v="1899-12-30T00:45:07"/>
    <n v="13"/>
    <x v="1"/>
    <x v="1"/>
    <x v="1"/>
    <n v="0"/>
    <n v="0"/>
    <s v="OK"/>
    <s v="Granel"/>
    <x v="0"/>
    <n v="0"/>
    <s v="F. NIEBLA"/>
    <s v="B"/>
    <d v="1899-12-30T00:00:02"/>
    <d v="1899-12-30T00:00:02"/>
    <s v="OK"/>
    <m/>
    <m/>
    <d v="1899-12-30T00:00:00"/>
    <d v="1899-12-30T00:45:09"/>
    <n v="2"/>
    <d v="1899-12-30T00:00:02"/>
    <n v="45.149999999990428"/>
    <n v="13"/>
    <s v="No"/>
  </r>
  <r>
    <s v="CSNB"/>
    <s v="2024025884"/>
    <x v="0"/>
    <s v="E3870LBJ"/>
    <s v="EBU01275R"/>
    <d v="2024-12-30T00:00:00"/>
    <m/>
    <s v="2955"/>
    <x v="49"/>
    <s v="PA"/>
    <s v="PA"/>
    <m/>
    <d v="2024-12-30T00:00:00"/>
    <d v="1899-12-30T12:38:46"/>
    <d v="2024-12-30T00:00:00"/>
    <d v="1899-12-30T12:38:49"/>
    <d v="2024-12-30T00:00:00"/>
    <d v="1899-12-30T14:03:19"/>
    <x v="0"/>
    <s v="RFCPI"/>
    <s v="7001180968"/>
    <s v="EXW"/>
    <d v="1899-12-30T01:24:33"/>
    <d v="1899-12-30T01:24:30"/>
    <d v="1899-12-30T00:00:03"/>
    <s v="Ensacado"/>
    <s v="E002"/>
    <x v="1"/>
    <d v="1899-12-30T01:24:33"/>
    <d v="1899-12-30T01:24:30"/>
    <n v="12"/>
    <x v="1"/>
    <x v="1"/>
    <x v="2"/>
    <n v="0"/>
    <n v="0"/>
    <s v="OK"/>
    <s v="Ensacado"/>
    <x v="0"/>
    <n v="0"/>
    <s v="F. NIEBLA"/>
    <s v="B"/>
    <d v="1899-12-30T00:00:03"/>
    <d v="1899-12-30T00:00:03"/>
    <s v="OK"/>
    <m/>
    <m/>
    <d v="1899-12-30T00:00:00"/>
    <d v="1899-12-30T01:24:33"/>
    <n v="2"/>
    <d v="1899-12-30T00:00:03"/>
    <n v="84.549999999988756"/>
    <n v="14"/>
    <s v="No"/>
  </r>
  <r>
    <s v="CSNB"/>
    <s v="2024025890"/>
    <x v="0"/>
    <s v="ER7913BBH"/>
    <s v="E0897HWR"/>
    <d v="2024-12-30T00:00:00"/>
    <m/>
    <s v="837"/>
    <x v="48"/>
    <s v="PA"/>
    <s v="S6"/>
    <m/>
    <d v="2024-12-30T00:00:00"/>
    <d v="1899-12-30T13:30:11"/>
    <d v="2024-12-30T00:00:00"/>
    <d v="1899-12-30T13:30:15"/>
    <d v="2024-12-30T00:00:00"/>
    <d v="1899-12-30T14:06:52"/>
    <x v="0"/>
    <s v="RFCPI"/>
    <s v="7001180969"/>
    <s v="FBO"/>
    <d v="1899-12-30T00:36:41"/>
    <d v="1899-12-30T00:36:37"/>
    <d v="1899-12-30T00:00:04"/>
    <s v="Granel"/>
    <s v="E001"/>
    <x v="2"/>
    <d v="1899-12-30T00:36:41"/>
    <d v="1899-12-30T00:36:37"/>
    <n v="13"/>
    <x v="1"/>
    <x v="1"/>
    <x v="1"/>
    <n v="0"/>
    <n v="0"/>
    <s v="OK"/>
    <s v="Granel"/>
    <x v="0"/>
    <n v="0"/>
    <s v="F. NIEBLA"/>
    <s v="A"/>
    <d v="1899-12-30T00:00:04"/>
    <d v="1899-12-30T00:00:04"/>
    <s v="OK"/>
    <m/>
    <m/>
    <d v="1899-12-30T00:00:00"/>
    <d v="1899-12-30T00:36:41"/>
    <n v="2"/>
    <d v="1899-12-30T00:00:04"/>
    <n v="36.683333333337679"/>
    <n v="14"/>
    <s v="Si"/>
  </r>
  <r>
    <s v="CSNB"/>
    <s v="2024025891"/>
    <x v="0"/>
    <s v="E4531FVN"/>
    <s v="ER0328BBM"/>
    <d v="2024-12-30T00:00:00"/>
    <m/>
    <s v="1782"/>
    <x v="46"/>
    <s v="PA"/>
    <s v="S1"/>
    <m/>
    <d v="2024-12-30T00:00:00"/>
    <d v="1899-12-30T13:32:12"/>
    <d v="2024-12-30T00:00:00"/>
    <d v="1899-12-30T13:32:15"/>
    <d v="2024-12-30T00:00:00"/>
    <d v="1899-12-30T14:15:28"/>
    <x v="0"/>
    <s v="RFCPI"/>
    <s v="7001180970"/>
    <s v="EXW"/>
    <d v="1899-12-30T00:43:16"/>
    <d v="1899-12-30T00:43:13"/>
    <d v="1899-12-30T00:00:03"/>
    <s v="Granel"/>
    <s v="E001"/>
    <x v="1"/>
    <d v="1899-12-30T00:43:16"/>
    <d v="1899-12-30T00:43:13"/>
    <n v="13"/>
    <x v="1"/>
    <x v="1"/>
    <x v="1"/>
    <n v="0"/>
    <n v="0"/>
    <s v="OK"/>
    <s v="Granel"/>
    <x v="0"/>
    <n v="0"/>
    <s v="F. NIEBLA"/>
    <s v="A"/>
    <d v="1899-12-30T00:00:03"/>
    <d v="1899-12-30T00:00:03"/>
    <s v="OK"/>
    <m/>
    <m/>
    <d v="1899-12-30T00:00:00"/>
    <d v="1899-12-30T00:43:16"/>
    <n v="2"/>
    <d v="1899-12-30T00:00:03"/>
    <n v="43.266666666657549"/>
    <n v="14"/>
    <s v="Si"/>
  </r>
  <r>
    <s v="CSNB"/>
    <s v="2024025892"/>
    <x v="0"/>
    <s v="ER4642BBY"/>
    <s v="E9980KJB"/>
    <d v="2024-12-30T00:00:00"/>
    <m/>
    <s v="837"/>
    <x v="48"/>
    <s v="PA"/>
    <s v="S6"/>
    <m/>
    <d v="2024-12-30T00:00:00"/>
    <d v="1899-12-30T13:43:48"/>
    <d v="2024-12-30T00:00:00"/>
    <d v="1899-12-30T13:43:51"/>
    <d v="2024-12-30T00:00:00"/>
    <d v="1899-12-30T14:20:07"/>
    <x v="0"/>
    <s v="RFCPI"/>
    <s v="7001180971"/>
    <s v="FBO"/>
    <d v="1899-12-30T00:36:19"/>
    <d v="1899-12-30T00:36:16"/>
    <d v="1899-12-30T00:00:03"/>
    <s v="Granel"/>
    <s v="E001"/>
    <x v="2"/>
    <d v="1899-12-30T00:36:19"/>
    <d v="1899-12-30T00:36:16"/>
    <n v="13"/>
    <x v="1"/>
    <x v="1"/>
    <x v="1"/>
    <n v="0"/>
    <n v="0"/>
    <s v="OK"/>
    <s v="Granel"/>
    <x v="0"/>
    <n v="0"/>
    <s v="F. NIEBLA"/>
    <s v="A"/>
    <d v="1899-12-30T00:00:03"/>
    <d v="1899-12-30T00:00:03"/>
    <s v="OK"/>
    <m/>
    <m/>
    <d v="1899-12-30T00:00:00"/>
    <d v="1899-12-30T00:36:19"/>
    <n v="2"/>
    <d v="1899-12-30T00:00:03"/>
    <n v="36.316666666670528"/>
    <n v="14"/>
    <s v="Si"/>
  </r>
  <r>
    <s v="CSNB"/>
    <s v="2024025885"/>
    <x v="0"/>
    <s v="ER0339BDG"/>
    <s v="E9349KRP"/>
    <d v="2024-12-30T00:00:00"/>
    <m/>
    <s v="3312"/>
    <x v="51"/>
    <s v="PA"/>
    <s v="PA"/>
    <m/>
    <d v="2024-12-30T00:00:00"/>
    <d v="1899-12-30T12:52:09"/>
    <d v="2024-12-30T00:00:00"/>
    <d v="1899-12-30T14:01:23"/>
    <d v="2024-12-30T00:00:00"/>
    <d v="1899-12-30T14:23:48"/>
    <x v="0"/>
    <s v="RFCPI"/>
    <s v="7001180972"/>
    <s v="EXW"/>
    <d v="1899-12-30T01:31:39"/>
    <d v="1899-12-30T00:22:25"/>
    <d v="1899-12-30T01:09:14"/>
    <s v="Ensacado"/>
    <s v="E002"/>
    <x v="1"/>
    <d v="1899-12-30T01:31:39"/>
    <d v="1899-12-30T00:22:25"/>
    <n v="12"/>
    <x v="1"/>
    <x v="1"/>
    <x v="2"/>
    <n v="0"/>
    <n v="0"/>
    <s v="OK"/>
    <s v="Ensacado"/>
    <x v="0"/>
    <n v="0"/>
    <s v="F. NIEBLA"/>
    <s v="C"/>
    <d v="1899-12-30T01:09:14"/>
    <d v="1899-12-30T00:11:14"/>
    <s v="OK"/>
    <m/>
    <m/>
    <d v="1899-12-30T00:00:00"/>
    <d v="1899-12-30T01:31:39"/>
    <n v="2"/>
    <d v="1899-12-30T01:09:14"/>
    <n v="91.649999999995146"/>
    <n v="14"/>
    <s v="No"/>
  </r>
  <r>
    <s v="CSNB"/>
    <s v="2024025893"/>
    <x v="0"/>
    <s v="ER3135BBC"/>
    <s v="E5940JLK"/>
    <d v="2024-12-30T00:00:00"/>
    <m/>
    <s v="1782"/>
    <x v="46"/>
    <s v="PA"/>
    <s v="S1"/>
    <m/>
    <d v="2024-12-30T00:00:00"/>
    <d v="1899-12-30T14:14:11"/>
    <d v="2024-12-30T00:00:00"/>
    <d v="1899-12-30T14:14:14"/>
    <d v="2024-12-30T00:00:00"/>
    <d v="1899-12-30T14:43:12"/>
    <x v="0"/>
    <s v="RFCPI"/>
    <s v="7001180973"/>
    <s v="FBO"/>
    <d v="1899-12-30T00:29:01"/>
    <d v="1899-12-30T00:28:58"/>
    <d v="1899-12-30T00:00:03"/>
    <s v="Granel"/>
    <s v="E001"/>
    <x v="2"/>
    <d v="1899-12-30T00:29:01"/>
    <d v="1899-12-30T00:28:58"/>
    <n v="14"/>
    <x v="1"/>
    <x v="1"/>
    <x v="1"/>
    <n v="0"/>
    <n v="0"/>
    <s v="OK"/>
    <s v="Granel"/>
    <x v="0"/>
    <n v="0"/>
    <s v="F. NIEBLA"/>
    <s v="A"/>
    <d v="1899-12-30T00:00:03"/>
    <d v="1899-12-30T00:00:03"/>
    <s v="OK"/>
    <m/>
    <m/>
    <d v="1899-12-30T00:00:00"/>
    <d v="1899-12-30T00:29:01"/>
    <n v="2"/>
    <d v="1899-12-30T00:00:03"/>
    <n v="29.016666666662356"/>
    <n v="14"/>
    <s v="Si"/>
  </r>
  <r>
    <s v="CSNB"/>
    <s v="2024025896"/>
    <x v="0"/>
    <s v="ER8418BBZ"/>
    <s v="E5825KKS"/>
    <d v="2024-12-30T00:00:00"/>
    <m/>
    <s v="1782"/>
    <x v="46"/>
    <s v="PA"/>
    <s v="S1"/>
    <m/>
    <d v="2024-12-30T00:00:00"/>
    <d v="1899-12-30T16:12:23"/>
    <d v="2024-12-30T00:00:00"/>
    <d v="1899-12-30T16:12:26"/>
    <d v="2024-12-30T00:00:00"/>
    <d v="1899-12-30T16:44:02"/>
    <x v="0"/>
    <s v="RFCPI"/>
    <s v="7001180974"/>
    <s v="FBO"/>
    <d v="1899-12-30T00:31:39"/>
    <d v="1899-12-30T00:31:36"/>
    <d v="1899-12-30T00:00:03"/>
    <s v="Granel"/>
    <s v="E001"/>
    <x v="2"/>
    <d v="1899-12-30T00:31:39"/>
    <d v="1899-12-30T00:31:36"/>
    <n v="16"/>
    <x v="1"/>
    <x v="1"/>
    <x v="1"/>
    <n v="0"/>
    <n v="0"/>
    <s v="OK"/>
    <s v="Granel"/>
    <x v="0"/>
    <n v="0"/>
    <s v="F. NIEBLA"/>
    <s v="A"/>
    <d v="1899-12-30T00:00:03"/>
    <d v="1899-12-30T00:00:03"/>
    <s v="OK"/>
    <m/>
    <m/>
    <d v="1899-12-30T00:00:00"/>
    <d v="1899-12-30T00:31:39"/>
    <n v="2"/>
    <d v="1899-12-30T00:00:03"/>
    <n v="31.650000000004788"/>
    <n v="16"/>
    <s v="Si"/>
  </r>
  <r>
    <s v="CSNB"/>
    <s v="2024025899"/>
    <x v="0"/>
    <s v="ER2775BBR"/>
    <s v="E4544MKW"/>
    <d v="2024-12-30T00:00:00"/>
    <m/>
    <s v="1782"/>
    <x v="46"/>
    <s v="PA"/>
    <s v="S1"/>
    <m/>
    <d v="2024-12-30T00:00:00"/>
    <d v="1899-12-30T17:29:15"/>
    <d v="2024-12-30T00:00:00"/>
    <d v="1899-12-30T17:29:17"/>
    <d v="2024-12-30T00:00:00"/>
    <d v="1899-12-30T17:58:12"/>
    <x v="0"/>
    <s v="RFCPI"/>
    <s v="7001180975"/>
    <s v="FBO"/>
    <d v="1899-12-30T00:28:57"/>
    <d v="1899-12-30T00:28:55"/>
    <d v="1899-12-30T00:00:02"/>
    <s v="Granel"/>
    <s v="E001"/>
    <x v="2"/>
    <d v="1899-12-30T00:28:57"/>
    <d v="1899-12-30T00:28:55"/>
    <n v="17"/>
    <x v="1"/>
    <x v="1"/>
    <x v="1"/>
    <n v="0"/>
    <n v="0"/>
    <s v="OK"/>
    <s v="Granel"/>
    <x v="0"/>
    <n v="0"/>
    <s v="F. NIEBLA"/>
    <s v="A"/>
    <d v="1899-12-30T00:00:02"/>
    <d v="1899-12-30T00:00:02"/>
    <s v="OK"/>
    <m/>
    <m/>
    <d v="1899-12-30T00:00:00"/>
    <d v="1899-12-30T00:28:57"/>
    <n v="2"/>
    <d v="1899-12-30T00:00:02"/>
    <n v="28.950000000004845"/>
    <n v="17"/>
    <s v="Si"/>
  </r>
  <r>
    <s v="CSNB"/>
    <s v="2024025900"/>
    <x v="0"/>
    <s v="ER1486BBS"/>
    <s v="E4179KVF"/>
    <d v="2024-12-30T00:00:00"/>
    <m/>
    <s v="1782"/>
    <x v="46"/>
    <s v="PA"/>
    <s v="S1"/>
    <m/>
    <d v="2024-12-30T00:00:00"/>
    <d v="1899-12-30T17:30:53"/>
    <d v="2024-12-30T00:00:00"/>
    <d v="1899-12-30T17:30:54"/>
    <d v="2024-12-30T00:00:00"/>
    <d v="1899-12-30T18:12:33"/>
    <x v="0"/>
    <s v="RFCPI"/>
    <s v="7001180976"/>
    <s v="FBO"/>
    <d v="1899-12-30T00:41:40"/>
    <d v="1899-12-30T00:41:39"/>
    <d v="1899-12-30T00:00:01"/>
    <s v="Granel"/>
    <s v="E001"/>
    <x v="2"/>
    <d v="1899-12-30T00:41:40"/>
    <d v="1899-12-30T00:41:39"/>
    <n v="17"/>
    <x v="1"/>
    <x v="1"/>
    <x v="1"/>
    <n v="0"/>
    <n v="0"/>
    <s v="OK"/>
    <s v="Granel"/>
    <x v="0"/>
    <n v="0"/>
    <s v="F. NIEBLA"/>
    <s v="A"/>
    <d v="1899-12-30T00:00:01"/>
    <d v="1899-12-30T00:00:01"/>
    <s v="OK"/>
    <m/>
    <m/>
    <d v="1899-12-30T00:00:00"/>
    <d v="1899-12-30T00:41:40"/>
    <n v="2"/>
    <d v="1899-12-30T00:00:01"/>
    <n v="41.666666666673606"/>
    <n v="18"/>
    <s v="Si"/>
  </r>
  <r>
    <s v="CSNB"/>
    <s v="2024025902"/>
    <x v="0"/>
    <s v="ER9517BBK"/>
    <s v="E4598JTV"/>
    <d v="2024-12-30T00:00:00"/>
    <m/>
    <s v="1782"/>
    <x v="46"/>
    <s v="PA"/>
    <s v="S1"/>
    <m/>
    <d v="2024-12-30T00:00:00"/>
    <d v="1899-12-30T17:35:06"/>
    <d v="2024-12-30T00:00:00"/>
    <d v="1899-12-30T17:35:07"/>
    <d v="2024-12-30T00:00:00"/>
    <d v="1899-12-30T18:29:02"/>
    <x v="0"/>
    <s v="RFCPI"/>
    <s v="7001180977"/>
    <s v="FBO"/>
    <d v="1899-12-30T00:53:56"/>
    <d v="1899-12-30T00:53:55"/>
    <d v="1899-12-30T00:00:01"/>
    <s v="Granel"/>
    <s v="E001"/>
    <x v="2"/>
    <d v="1899-12-30T00:53:56"/>
    <d v="1899-12-30T00:53:55"/>
    <n v="17"/>
    <x v="1"/>
    <x v="1"/>
    <x v="1"/>
    <n v="0"/>
    <n v="0"/>
    <s v="OK"/>
    <s v="Granel"/>
    <x v="0"/>
    <n v="0"/>
    <s v="F. NIEBLA"/>
    <s v="B"/>
    <d v="1899-12-30T00:00:01"/>
    <d v="1899-12-30T00:00:01"/>
    <s v="OK"/>
    <m/>
    <m/>
    <d v="1899-12-30T00:00:00"/>
    <d v="1899-12-30T00:53:56"/>
    <n v="2"/>
    <d v="1899-12-30T00:00:01"/>
    <n v="53.933333333342453"/>
    <n v="18"/>
    <s v="No"/>
  </r>
  <r>
    <s v="CSNB"/>
    <s v="2024025904"/>
    <x v="0"/>
    <s v="ER3237BCD"/>
    <s v="E9402GGZ"/>
    <d v="2024-12-30T00:00:00"/>
    <m/>
    <s v="1782"/>
    <x v="46"/>
    <s v="PA"/>
    <s v="S1"/>
    <m/>
    <d v="2024-12-30T00:00:00"/>
    <d v="1899-12-30T18:03:24"/>
    <d v="2024-12-30T00:00:00"/>
    <d v="1899-12-30T18:03:26"/>
    <d v="2024-12-30T00:00:00"/>
    <d v="1899-12-30T18:47:23"/>
    <x v="0"/>
    <s v="RFCPI"/>
    <s v="7001180978"/>
    <s v="FBO"/>
    <d v="1899-12-30T00:43:59"/>
    <d v="1899-12-30T00:43:57"/>
    <d v="1899-12-30T00:00:02"/>
    <s v="Granel"/>
    <s v="E001"/>
    <x v="2"/>
    <d v="1899-12-30T00:43:59"/>
    <d v="1899-12-30T00:43:57"/>
    <n v="18"/>
    <x v="1"/>
    <x v="1"/>
    <x v="1"/>
    <n v="0"/>
    <n v="0"/>
    <s v="OK"/>
    <s v="Granel"/>
    <x v="0"/>
    <n v="0"/>
    <s v="F. NIEBLA"/>
    <s v="A"/>
    <d v="1899-12-30T00:00:02"/>
    <d v="1899-12-30T00:00:02"/>
    <s v="OK"/>
    <m/>
    <m/>
    <d v="1899-12-30T00:00:00"/>
    <d v="1899-12-30T00:43:59"/>
    <n v="2"/>
    <d v="1899-12-30T00:00:02"/>
    <n v="43.983333333331146"/>
    <n v="18"/>
    <s v="Si"/>
  </r>
  <r>
    <s v="CSNB"/>
    <s v="2024025906"/>
    <x v="0"/>
    <s v="ER2114BBN"/>
    <s v="E6878LBJ"/>
    <d v="2024-12-30T00:00:00"/>
    <m/>
    <s v="837"/>
    <x v="48"/>
    <s v="PA"/>
    <s v="S6"/>
    <m/>
    <d v="2024-12-30T00:00:00"/>
    <d v="1899-12-30T18:21:51"/>
    <d v="2024-12-30T00:00:00"/>
    <d v="1899-12-30T18:21:52"/>
    <d v="2024-12-30T00:00:00"/>
    <d v="1899-12-30T18:51:50"/>
    <x v="0"/>
    <s v="RFCPI"/>
    <s v="7001180979"/>
    <s v="FBO"/>
    <d v="1899-12-30T00:29:59"/>
    <d v="1899-12-30T00:29:58"/>
    <d v="1899-12-30T00:00:01"/>
    <s v="Granel"/>
    <s v="E001"/>
    <x v="2"/>
    <d v="1899-12-30T00:29:59"/>
    <d v="1899-12-30T00:29:58"/>
    <n v="18"/>
    <x v="1"/>
    <x v="1"/>
    <x v="1"/>
    <n v="0"/>
    <n v="0"/>
    <s v="OK"/>
    <s v="Granel"/>
    <x v="0"/>
    <n v="0"/>
    <s v="F. NIEBLA"/>
    <s v="A"/>
    <d v="1899-12-30T00:00:01"/>
    <d v="1899-12-30T00:00:01"/>
    <s v="OK"/>
    <m/>
    <m/>
    <d v="1899-12-30T00:00:00"/>
    <d v="1899-12-30T00:29:59"/>
    <n v="2"/>
    <d v="1899-12-30T00:00:01"/>
    <n v="29.983333333334397"/>
    <n v="18"/>
    <s v="Si"/>
  </r>
  <r>
    <s v="CSNB"/>
    <s v="2024025905"/>
    <x v="0"/>
    <s v="ER3135BBC"/>
    <s v="E5940JLK"/>
    <d v="2024-12-30T00:00:00"/>
    <m/>
    <s v="1782"/>
    <x v="46"/>
    <s v="PA"/>
    <s v="S1"/>
    <m/>
    <d v="2024-12-30T00:00:00"/>
    <d v="1899-12-30T18:13:56"/>
    <d v="2024-12-30T00:00:00"/>
    <d v="1899-12-30T18:13:57"/>
    <d v="2024-12-30T00:00:00"/>
    <d v="1899-12-30T18:59:38"/>
    <x v="0"/>
    <s v="RFCPI"/>
    <s v="7001180980"/>
    <s v="FBO"/>
    <d v="1899-12-30T00:45:42"/>
    <d v="1899-12-30T00:45:41"/>
    <d v="1899-12-30T00:00:01"/>
    <s v="Granel"/>
    <s v="E001"/>
    <x v="2"/>
    <d v="1899-12-30T00:45:42"/>
    <d v="1899-12-30T00:45:41"/>
    <n v="18"/>
    <x v="1"/>
    <x v="1"/>
    <x v="1"/>
    <n v="0"/>
    <n v="0"/>
    <s v="OK"/>
    <s v="Granel"/>
    <x v="0"/>
    <n v="0"/>
    <s v="F. NIEBLA"/>
    <s v="B"/>
    <d v="1899-12-30T00:00:01"/>
    <d v="1899-12-30T00:00:01"/>
    <s v="OK"/>
    <m/>
    <m/>
    <d v="1899-12-30T00:00:00"/>
    <d v="1899-12-30T00:45:42"/>
    <n v="2"/>
    <d v="1899-12-30T00:00:01"/>
    <n v="45.699999999998347"/>
    <n v="18"/>
    <s v="No"/>
  </r>
  <r>
    <s v="CSNB"/>
    <s v="2024025907"/>
    <x v="0"/>
    <s v="E4436CXC"/>
    <m/>
    <d v="2024-12-30T00:00:00"/>
    <m/>
    <s v="2882"/>
    <x v="50"/>
    <s v="PA"/>
    <s v="PA"/>
    <m/>
    <d v="2024-12-30T00:00:00"/>
    <d v="1899-12-30T18:45:40"/>
    <d v="2024-12-30T00:00:00"/>
    <d v="1899-12-30T18:54:08"/>
    <d v="2024-12-30T00:00:00"/>
    <d v="1899-12-30T19:15:06"/>
    <x v="0"/>
    <s v="RFCPI"/>
    <s v="7001180981"/>
    <s v="EXW"/>
    <d v="1899-12-30T00:29:26"/>
    <d v="1899-12-30T00:20:58"/>
    <d v="1899-12-30T00:08:28"/>
    <s v="Ensacado"/>
    <s v="E002"/>
    <x v="1"/>
    <d v="1899-12-30T00:29:26"/>
    <d v="1899-12-30T00:20:58"/>
    <n v="18"/>
    <x v="1"/>
    <x v="1"/>
    <x v="2"/>
    <n v="0"/>
    <n v="0"/>
    <s v="OK"/>
    <s v="Ensacado"/>
    <x v="0"/>
    <n v="0"/>
    <s v="F. NIEBLA"/>
    <s v="A"/>
    <d v="1899-12-30T00:08:28"/>
    <d v="1899-12-30T00:08:28"/>
    <s v="OK"/>
    <m/>
    <m/>
    <d v="1899-12-30T00:00:00"/>
    <d v="1899-12-30T00:29:26"/>
    <n v="2"/>
    <d v="1899-12-30T00:08:28"/>
    <n v="29.433333333340865"/>
    <n v="19"/>
    <s v="Si"/>
  </r>
  <r>
    <s v="CSNB"/>
    <s v="2024025908"/>
    <x v="0"/>
    <s v="ER7913BBH"/>
    <s v="E0897HWR"/>
    <d v="2024-12-30T00:00:00"/>
    <m/>
    <s v="1782"/>
    <x v="46"/>
    <s v="PA"/>
    <s v="S1"/>
    <m/>
    <d v="2024-12-30T00:00:00"/>
    <d v="1899-12-30T19:15:42"/>
    <d v="2024-12-30T00:00:00"/>
    <d v="1899-12-30T19:15:43"/>
    <d v="2024-12-30T00:00:00"/>
    <d v="1899-12-30T19:41:45"/>
    <x v="0"/>
    <s v="RFCPI"/>
    <s v="7001180982"/>
    <s v="FBO"/>
    <d v="1899-12-30T00:26:03"/>
    <d v="1899-12-30T00:26:02"/>
    <d v="1899-12-30T00:00:01"/>
    <s v="Granel"/>
    <s v="E001"/>
    <x v="2"/>
    <d v="1899-12-30T00:26:03"/>
    <d v="1899-12-30T00:26:02"/>
    <n v="19"/>
    <x v="1"/>
    <x v="1"/>
    <x v="1"/>
    <n v="0"/>
    <n v="0"/>
    <s v="OK"/>
    <s v="Granel"/>
    <x v="0"/>
    <n v="0"/>
    <s v="F. NIEBLA"/>
    <s v="A"/>
    <d v="1899-12-30T00:00:01"/>
    <d v="1899-12-30T00:00:01"/>
    <s v="OK"/>
    <m/>
    <m/>
    <d v="1899-12-30T00:00:00"/>
    <d v="1899-12-30T00:26:03"/>
    <n v="2"/>
    <d v="1899-12-30T00:00:01"/>
    <n v="26.050000000003113"/>
    <n v="19"/>
    <s v="Si"/>
  </r>
  <r>
    <s v="CSNB"/>
    <s v="2024025909"/>
    <x v="0"/>
    <s v="ECO02603R"/>
    <s v="E2222JCW"/>
    <d v="2024-12-31T00:00:00"/>
    <m/>
    <s v="1782"/>
    <x v="46"/>
    <s v="PA"/>
    <s v="S1"/>
    <m/>
    <d v="2024-12-31T00:00:00"/>
    <d v="1899-12-30T06:13:48"/>
    <d v="2024-12-31T00:00:00"/>
    <d v="1899-12-30T06:13:51"/>
    <d v="2024-12-31T00:00:00"/>
    <d v="1899-12-30T06:46:07"/>
    <x v="0"/>
    <s v="RFCPI"/>
    <s v="7001180983"/>
    <s v="FBO"/>
    <d v="1899-12-30T00:32:19"/>
    <d v="1899-12-30T00:32:16"/>
    <d v="1899-12-30T00:00:03"/>
    <s v="Granel"/>
    <s v="E001"/>
    <x v="2"/>
    <d v="1899-12-30T00:32:19"/>
    <d v="1899-12-30T00:32:16"/>
    <n v="6"/>
    <x v="2"/>
    <x v="1"/>
    <x v="1"/>
    <n v="0"/>
    <n v="0"/>
    <s v="OK"/>
    <s v="Granel"/>
    <x v="0"/>
    <n v="0"/>
    <s v="F. NIEBLA"/>
    <s v="A"/>
    <d v="1899-12-30T00:00:03"/>
    <d v="1899-12-30T00:00:03"/>
    <s v="OK"/>
    <m/>
    <m/>
    <d v="1899-12-30T00:00:00"/>
    <d v="1899-12-30T00:32:19"/>
    <n v="3"/>
    <d v="1899-12-30T00:00:03"/>
    <n v="32.316666666667189"/>
    <n v="6"/>
    <s v="Si"/>
  </r>
  <r>
    <s v="CSNB"/>
    <s v="2024025911"/>
    <x v="0"/>
    <s v="ER8999BBC"/>
    <s v="E3201JTT"/>
    <d v="2024-12-31T00:00:00"/>
    <m/>
    <s v="1782"/>
    <x v="46"/>
    <s v="PA"/>
    <s v="S1"/>
    <m/>
    <d v="2024-12-31T00:00:00"/>
    <d v="1899-12-30T06:57:50"/>
    <d v="2024-12-31T00:00:00"/>
    <d v="1899-12-30T06:57:50"/>
    <d v="2024-12-31T00:00:00"/>
    <d v="1899-12-30T07:28:29"/>
    <x v="0"/>
    <s v="RFCPI"/>
    <s v="7001180984"/>
    <s v="FBO"/>
    <d v="1899-12-30T00:30:39"/>
    <d v="1899-12-30T00:30:39"/>
    <d v="1899-12-30T00:00:00"/>
    <s v="Granel"/>
    <s v="E001"/>
    <x v="2"/>
    <d v="1899-12-30T00:30:39"/>
    <d v="1899-12-30T00:30:39"/>
    <n v="6"/>
    <x v="2"/>
    <x v="1"/>
    <x v="1"/>
    <n v="0"/>
    <n v="0"/>
    <s v="OK"/>
    <s v="Granel"/>
    <x v="0"/>
    <n v="0"/>
    <s v="F. NIEBLA"/>
    <s v="A"/>
    <d v="1899-12-30T00:00:00"/>
    <d v="1899-12-30T00:00:00"/>
    <s v="OK"/>
    <m/>
    <m/>
    <d v="1899-12-30T00:00:00"/>
    <d v="1899-12-30T00:30:39"/>
    <n v="3"/>
    <d v="1899-12-30T00:00:00"/>
    <n v="30.649999999996798"/>
    <n v="7"/>
    <s v="Si"/>
  </r>
  <r>
    <s v="CSNB"/>
    <s v="2024025910"/>
    <x v="0"/>
    <s v="ER0339BDG"/>
    <s v="E9349KRP"/>
    <d v="2024-12-31T00:00:00"/>
    <m/>
    <s v="3312"/>
    <x v="51"/>
    <s v="PA"/>
    <s v="PA"/>
    <m/>
    <d v="2024-12-31T00:00:00"/>
    <d v="1899-12-30T06:56:53"/>
    <d v="2024-12-31T00:00:00"/>
    <d v="1899-12-30T06:56:53"/>
    <d v="2024-12-31T00:00:00"/>
    <d v="1899-12-30T07:58:48"/>
    <x v="0"/>
    <s v="RFCPI"/>
    <s v="7001180985"/>
    <s v="EXW"/>
    <d v="1899-12-30T01:01:55"/>
    <d v="1899-12-30T01:01:55"/>
    <d v="1899-12-30T00:00:00"/>
    <s v="Ensacado"/>
    <s v="E002"/>
    <x v="1"/>
    <d v="1899-12-30T01:01:55"/>
    <d v="1899-12-30T01:01:55"/>
    <n v="6"/>
    <x v="2"/>
    <x v="1"/>
    <x v="2"/>
    <n v="0"/>
    <n v="0"/>
    <s v="OK"/>
    <s v="Ensacado"/>
    <x v="0"/>
    <n v="0"/>
    <s v="F. NIEBLA"/>
    <s v="B"/>
    <d v="1899-12-30T00:00:00"/>
    <d v="1899-12-30T00:00:00"/>
    <s v="OK"/>
    <m/>
    <m/>
    <d v="1899-12-30T00:00:00"/>
    <d v="1899-12-30T01:01:55"/>
    <n v="3"/>
    <d v="1899-12-30T00:00:00"/>
    <n v="61.916666666673649"/>
    <n v="7"/>
    <s v="No"/>
  </r>
  <r>
    <s v="CSNB"/>
    <s v="2024025912"/>
    <x v="0"/>
    <s v="ER2862BCZ"/>
    <s v="E7117LMM"/>
    <d v="2024-12-31T00:00:00"/>
    <m/>
    <s v="3312"/>
    <x v="51"/>
    <s v="PA"/>
    <s v="PA"/>
    <m/>
    <d v="2024-12-31T00:00:00"/>
    <d v="1899-12-30T07:17:15"/>
    <d v="2024-12-31T00:00:00"/>
    <d v="1899-12-30T07:17:15"/>
    <d v="2024-12-31T00:00:00"/>
    <d v="1899-12-30T08:12:28"/>
    <x v="0"/>
    <s v="RFCPI"/>
    <s v="7001180986"/>
    <s v="EXW"/>
    <d v="1899-12-30T00:55:13"/>
    <d v="1899-12-30T00:55:13"/>
    <d v="1899-12-30T00:00:00"/>
    <s v="Ensacado"/>
    <s v="E002"/>
    <x v="1"/>
    <d v="1899-12-30T00:55:13"/>
    <d v="1899-12-30T00:55:13"/>
    <n v="7"/>
    <x v="2"/>
    <x v="1"/>
    <x v="2"/>
    <n v="0"/>
    <n v="0"/>
    <s v="OK"/>
    <s v="Ensacado"/>
    <x v="0"/>
    <n v="0"/>
    <s v="F. NIEBLA"/>
    <s v="B"/>
    <d v="1899-12-30T00:00:00"/>
    <d v="1899-12-30T00:00:00"/>
    <s v="OK"/>
    <m/>
    <m/>
    <d v="1899-12-30T00:00:00"/>
    <d v="1899-12-30T00:55:13"/>
    <n v="3"/>
    <d v="1899-12-30T00:00:00"/>
    <n v="55.216666666670363"/>
    <n v="8"/>
    <s v="No"/>
  </r>
  <r>
    <s v="CSNB"/>
    <s v="2024025913"/>
    <x v="0"/>
    <s v="ER8615BBY"/>
    <s v="E3870LBJ"/>
    <d v="2024-12-31T00:00:00"/>
    <m/>
    <s v="837"/>
    <x v="48"/>
    <s v="PA"/>
    <s v="S6"/>
    <m/>
    <d v="2024-12-31T00:00:00"/>
    <d v="1899-12-30T07:45:05"/>
    <d v="2024-12-31T00:00:00"/>
    <d v="1899-12-30T07:45:06"/>
    <d v="2024-12-31T00:00:00"/>
    <d v="1899-12-30T08:15:31"/>
    <x v="0"/>
    <s v="RFCPI"/>
    <s v="7001180987"/>
    <s v="FBO"/>
    <d v="1899-12-30T00:30:26"/>
    <d v="1899-12-30T00:30:25"/>
    <d v="1899-12-30T00:00:01"/>
    <s v="Granel"/>
    <s v="E001"/>
    <x v="2"/>
    <d v="1899-12-30T00:30:26"/>
    <d v="1899-12-30T00:30:25"/>
    <n v="7"/>
    <x v="2"/>
    <x v="1"/>
    <x v="1"/>
    <n v="0"/>
    <n v="0"/>
    <s v="OK"/>
    <s v="Granel"/>
    <x v="0"/>
    <n v="0"/>
    <s v="F. NIEBLA"/>
    <s v="A"/>
    <d v="1899-12-30T00:00:01"/>
    <d v="1899-12-30T00:00:01"/>
    <s v="OK"/>
    <m/>
    <m/>
    <d v="1899-12-30T00:00:00"/>
    <d v="1899-12-30T00:30:26"/>
    <n v="3"/>
    <d v="1899-12-30T00:00:01"/>
    <n v="30.433333333334385"/>
    <n v="8"/>
    <s v="Si"/>
  </r>
  <r>
    <s v="CSNB"/>
    <s v="2024025914"/>
    <x v="0"/>
    <s v="ER7913BBH"/>
    <s v="E0897HWR"/>
    <d v="2024-12-31T00:00:00"/>
    <m/>
    <s v="1782"/>
    <x v="46"/>
    <s v="PA"/>
    <s v="S1"/>
    <m/>
    <d v="2024-12-31T00:00:00"/>
    <d v="1899-12-30T09:18:19"/>
    <d v="2024-12-31T00:00:00"/>
    <d v="1899-12-30T09:18:20"/>
    <d v="2024-12-31T00:00:00"/>
    <d v="1899-12-30T09:51:50"/>
    <x v="0"/>
    <s v="RFCPI"/>
    <s v="7001180988"/>
    <s v="FBO"/>
    <d v="1899-12-30T00:33:31"/>
    <d v="1899-12-30T00:33:30"/>
    <d v="1899-12-30T00:00:01"/>
    <s v="Granel"/>
    <s v="E001"/>
    <x v="2"/>
    <d v="1899-12-30T00:33:31"/>
    <d v="1899-12-30T00:33:30"/>
    <n v="9"/>
    <x v="2"/>
    <x v="1"/>
    <x v="1"/>
    <n v="0"/>
    <n v="0"/>
    <s v="OK"/>
    <s v="Granel"/>
    <x v="0"/>
    <n v="0"/>
    <s v="F. NIEBLA"/>
    <s v="A"/>
    <d v="1899-12-30T00:00:01"/>
    <d v="1899-12-30T00:00:01"/>
    <s v="OK"/>
    <m/>
    <m/>
    <d v="1899-12-30T00:00:00"/>
    <d v="1899-12-30T00:33:31"/>
    <n v="3"/>
    <d v="1899-12-30T00:00:01"/>
    <n v="33.516666666662339"/>
    <n v="9"/>
    <s v="Si"/>
  </r>
  <r>
    <s v="CSNB"/>
    <s v="2024025915"/>
    <x v="0"/>
    <s v="ER8418BBZ"/>
    <s v="E5825KKS"/>
    <d v="2024-12-31T00:00:00"/>
    <m/>
    <s v="1782"/>
    <x v="46"/>
    <s v="PA"/>
    <s v="S1"/>
    <m/>
    <d v="2024-12-31T00:00:00"/>
    <d v="1899-12-30T09:49:55"/>
    <d v="2024-12-31T00:00:00"/>
    <d v="1899-12-30T09:49:56"/>
    <d v="2024-12-31T00:00:00"/>
    <d v="1899-12-30T10:20:09"/>
    <x v="0"/>
    <s v="RFCPI"/>
    <s v="7001180989"/>
    <s v="FBO"/>
    <d v="1899-12-30T00:30:14"/>
    <d v="1899-12-30T00:30:13"/>
    <d v="1899-12-30T00:00:01"/>
    <s v="Granel"/>
    <s v="E001"/>
    <x v="2"/>
    <d v="1899-12-30T00:30:14"/>
    <d v="1899-12-30T00:30:13"/>
    <n v="9"/>
    <x v="2"/>
    <x v="1"/>
    <x v="1"/>
    <n v="0"/>
    <n v="0"/>
    <s v="OK"/>
    <s v="Granel"/>
    <x v="0"/>
    <n v="0"/>
    <s v="F. NIEBLA"/>
    <s v="A"/>
    <d v="1899-12-30T00:00:01"/>
    <d v="1899-12-30T00:00:01"/>
    <s v="OK"/>
    <m/>
    <m/>
    <d v="1899-12-30T00:00:00"/>
    <d v="1899-12-30T00:30:14"/>
    <n v="3"/>
    <d v="1899-12-30T00:00:01"/>
    <n v="30.233333333332755"/>
    <n v="10"/>
    <s v="Si"/>
  </r>
  <r>
    <s v="CSNB"/>
    <s v="2024025917"/>
    <x v="0"/>
    <s v="ER8916BBY"/>
    <s v="E6758JLK"/>
    <d v="2024-12-31T00:00:00"/>
    <m/>
    <s v="1782"/>
    <x v="46"/>
    <s v="PA"/>
    <s v="S1"/>
    <m/>
    <d v="2024-12-31T00:00:00"/>
    <d v="1899-12-30T10:20:57"/>
    <d v="2024-12-31T00:00:00"/>
    <d v="1899-12-30T10:21:16"/>
    <d v="2024-12-31T00:00:00"/>
    <d v="1899-12-30T10:53:05"/>
    <x v="0"/>
    <s v="RFCPI"/>
    <s v="7001180990"/>
    <s v="FBO"/>
    <d v="1899-12-30T00:32:08"/>
    <d v="1899-12-30T00:31:49"/>
    <d v="1899-12-30T00:00:19"/>
    <s v="Granel"/>
    <s v="E001"/>
    <x v="2"/>
    <d v="1899-12-30T00:32:08"/>
    <d v="1899-12-30T00:31:49"/>
    <n v="10"/>
    <x v="2"/>
    <x v="1"/>
    <x v="1"/>
    <n v="0"/>
    <n v="0"/>
    <s v="OK"/>
    <s v="Granel"/>
    <x v="0"/>
    <n v="0"/>
    <s v="F. NIEBLA"/>
    <s v="A"/>
    <d v="1899-12-30T00:00:19"/>
    <d v="1899-12-30T00:00:19"/>
    <s v="OK"/>
    <m/>
    <m/>
    <d v="1899-12-30T00:00:00"/>
    <d v="1899-12-30T00:32:08"/>
    <n v="3"/>
    <d v="1899-12-30T00:00:19"/>
    <n v="32.133333333326341"/>
    <n v="10"/>
    <s v="Si"/>
  </r>
  <r>
    <s v="CSNB"/>
    <s v="2024025916"/>
    <x v="0"/>
    <s v="E1551CRF"/>
    <m/>
    <d v="2024-12-31T00:00:00"/>
    <m/>
    <s v="2882"/>
    <x v="50"/>
    <s v="PA"/>
    <s v="PA"/>
    <m/>
    <d v="2024-12-31T00:00:00"/>
    <d v="1899-12-30T10:13:08"/>
    <d v="2024-12-31T00:00:00"/>
    <d v="1899-12-30T10:13:09"/>
    <d v="2024-12-31T00:00:00"/>
    <d v="1899-12-30T11:00:48"/>
    <x v="0"/>
    <s v="RFCPI"/>
    <s v="7001180991"/>
    <s v="EXW"/>
    <d v="1899-12-30T00:47:40"/>
    <d v="1899-12-30T00:47:39"/>
    <d v="1899-12-30T00:00:01"/>
    <s v="Ensacado"/>
    <s v="E002"/>
    <x v="1"/>
    <d v="1899-12-30T00:47:40"/>
    <d v="1899-12-30T00:47:39"/>
    <n v="10"/>
    <x v="2"/>
    <x v="1"/>
    <x v="2"/>
    <n v="0"/>
    <n v="0"/>
    <s v="OK"/>
    <s v="Ensacado"/>
    <x v="0"/>
    <n v="0"/>
    <s v="F. NIEBLA"/>
    <s v="B"/>
    <d v="1899-12-30T00:00:01"/>
    <d v="1899-12-30T00:00:01"/>
    <s v="OK"/>
    <m/>
    <m/>
    <d v="1899-12-30T00:00:00"/>
    <d v="1899-12-30T00:47:40"/>
    <n v="3"/>
    <d v="1899-12-30T00:00:01"/>
    <n v="47.666666666663993"/>
    <n v="11"/>
    <s v="No"/>
  </r>
  <r>
    <s v="CSNB"/>
    <s v="2024025918"/>
    <x v="0"/>
    <s v="ER5303BBT"/>
    <s v="E9842JGG"/>
    <d v="2024-12-31T00:00:00"/>
    <m/>
    <s v="1782"/>
    <x v="46"/>
    <s v="PA"/>
    <s v="S1"/>
    <m/>
    <d v="2024-12-31T00:00:00"/>
    <d v="1899-12-30T10:34:45"/>
    <d v="2024-12-31T00:00:00"/>
    <d v="1899-12-30T10:34:47"/>
    <d v="2024-12-31T00:00:00"/>
    <d v="1899-12-30T11:12:02"/>
    <x v="0"/>
    <s v="RFCPI"/>
    <s v="7001180992"/>
    <s v="FBO"/>
    <d v="1899-12-30T00:37:17"/>
    <d v="1899-12-30T00:37:15"/>
    <d v="1899-12-30T00:00:02"/>
    <s v="Granel"/>
    <s v="E001"/>
    <x v="2"/>
    <d v="1899-12-30T00:37:17"/>
    <d v="1899-12-30T00:37:15"/>
    <n v="10"/>
    <x v="2"/>
    <x v="1"/>
    <x v="1"/>
    <n v="0"/>
    <n v="0"/>
    <s v="OK"/>
    <s v="Granel"/>
    <x v="0"/>
    <n v="0"/>
    <s v="F. NIEBLA"/>
    <s v="A"/>
    <d v="1899-12-30T00:00:02"/>
    <d v="1899-12-30T00:00:02"/>
    <s v="OK"/>
    <m/>
    <m/>
    <d v="1899-12-30T00:00:00"/>
    <d v="1899-12-30T00:37:17"/>
    <n v="3"/>
    <d v="1899-12-30T00:00:02"/>
    <n v="37.283333333327946"/>
    <n v="11"/>
    <s v="Si"/>
  </r>
  <r>
    <s v="CSNB"/>
    <s v="2024025919"/>
    <x v="0"/>
    <s v="ECO02603R"/>
    <s v="E2222JCW"/>
    <d v="2024-12-31T00:00:00"/>
    <m/>
    <s v="1782"/>
    <x v="46"/>
    <s v="PA"/>
    <s v="S1"/>
    <m/>
    <d v="2024-12-31T00:00:00"/>
    <d v="1899-12-30T10:41:46"/>
    <d v="2024-12-31T00:00:00"/>
    <d v="1899-12-30T10:41:47"/>
    <d v="2024-12-31T00:00:00"/>
    <d v="1899-12-30T11:28:48"/>
    <x v="0"/>
    <s v="RFCPI"/>
    <s v="7001180993"/>
    <s v="FBO"/>
    <d v="1899-12-30T00:47:02"/>
    <d v="1899-12-30T00:47:01"/>
    <d v="1899-12-30T00:00:01"/>
    <s v="Granel"/>
    <s v="E001"/>
    <x v="2"/>
    <d v="1899-12-30T00:47:02"/>
    <d v="1899-12-30T00:47:01"/>
    <n v="10"/>
    <x v="2"/>
    <x v="1"/>
    <x v="1"/>
    <n v="0"/>
    <n v="0"/>
    <s v="OK"/>
    <s v="Granel"/>
    <x v="0"/>
    <n v="0"/>
    <s v="F. NIEBLA"/>
    <s v="B"/>
    <d v="1899-12-30T00:00:01"/>
    <d v="1899-12-30T00:00:01"/>
    <s v="OK"/>
    <m/>
    <m/>
    <d v="1899-12-30T00:00:00"/>
    <d v="1899-12-30T00:47:02"/>
    <n v="3"/>
    <d v="1899-12-30T00:00:01"/>
    <n v="47.033333333323228"/>
    <n v="11"/>
    <s v="No"/>
  </r>
  <r>
    <s v="CSNB"/>
    <s v="2024025921"/>
    <x v="0"/>
    <s v="ER8999BBC"/>
    <s v="E3201JTT"/>
    <d v="2024-12-31T00:00:00"/>
    <m/>
    <s v="1782"/>
    <x v="46"/>
    <s v="PA"/>
    <s v="S1"/>
    <m/>
    <d v="2024-12-31T00:00:00"/>
    <d v="1899-12-30T11:14:28"/>
    <d v="2024-12-31T00:00:00"/>
    <d v="1899-12-30T11:14:30"/>
    <d v="2024-12-31T00:00:00"/>
    <d v="1899-12-30T11:48:44"/>
    <x v="0"/>
    <s v="RFCPI"/>
    <s v="7001180994"/>
    <s v="FBO"/>
    <d v="1899-12-30T00:34:16"/>
    <d v="1899-12-30T00:34:14"/>
    <d v="1899-12-30T00:00:02"/>
    <s v="Granel"/>
    <s v="E001"/>
    <x v="2"/>
    <d v="1899-12-30T00:34:16"/>
    <d v="1899-12-30T00:34:14"/>
    <n v="11"/>
    <x v="2"/>
    <x v="1"/>
    <x v="1"/>
    <n v="0"/>
    <n v="0"/>
    <s v="OK"/>
    <s v="Granel"/>
    <x v="0"/>
    <n v="0"/>
    <s v="F. NIEBLA"/>
    <s v="A"/>
    <d v="1899-12-30T00:00:02"/>
    <d v="1899-12-30T00:00:02"/>
    <s v="OK"/>
    <m/>
    <m/>
    <d v="1899-12-30T00:00:00"/>
    <d v="1899-12-30T00:34:16"/>
    <n v="3"/>
    <d v="1899-12-30T00:00:02"/>
    <n v="34.266666666672052"/>
    <n v="11"/>
    <s v="Si"/>
  </r>
  <r>
    <s v="CSNB"/>
    <s v="2024025920"/>
    <x v="0"/>
    <s v="ER0339BDG"/>
    <s v="E9349KRP"/>
    <d v="2024-12-31T00:00:00"/>
    <m/>
    <s v="2882"/>
    <x v="50"/>
    <s v="PA"/>
    <s v="PA"/>
    <m/>
    <d v="2024-12-31T00:00:00"/>
    <d v="1899-12-30T11:01:15"/>
    <d v="2024-12-31T00:00:00"/>
    <d v="1899-12-30T11:01:16"/>
    <d v="2024-12-31T00:00:00"/>
    <d v="1899-12-30T11:52:00"/>
    <x v="0"/>
    <s v="RFCPI"/>
    <s v="7001180995"/>
    <s v="EXW"/>
    <d v="1899-12-30T00:50:45"/>
    <d v="1899-12-30T00:50:44"/>
    <d v="1899-12-30T00:00:01"/>
    <s v="Ensacado"/>
    <s v="E002"/>
    <x v="1"/>
    <d v="1899-12-30T00:50:45"/>
    <d v="1899-12-30T00:50:44"/>
    <n v="11"/>
    <x v="2"/>
    <x v="1"/>
    <x v="2"/>
    <n v="0"/>
    <n v="0"/>
    <s v="OK"/>
    <s v="Ensacado"/>
    <x v="0"/>
    <n v="0"/>
    <s v="F. NIEBLA"/>
    <s v="B"/>
    <d v="1899-12-30T00:00:01"/>
    <d v="1899-12-30T00:00:01"/>
    <s v="OK"/>
    <m/>
    <m/>
    <d v="1899-12-30T00:00:00"/>
    <d v="1899-12-30T00:50:45"/>
    <n v="3"/>
    <d v="1899-12-30T00:00:01"/>
    <n v="50.749999999992021"/>
    <n v="11"/>
    <s v="No"/>
  </r>
  <r>
    <s v="CSNB"/>
    <s v="2024025922"/>
    <x v="0"/>
    <s v="ER3237BCD"/>
    <s v="E9402GGZ"/>
    <d v="2024-12-31T00:00:00"/>
    <m/>
    <s v="3236"/>
    <x v="47"/>
    <s v="PA"/>
    <s v="S2"/>
    <m/>
    <d v="2024-12-31T00:00:00"/>
    <d v="1899-12-30T11:33:34"/>
    <d v="2024-12-31T00:00:00"/>
    <d v="1899-12-30T11:33:36"/>
    <d v="2024-12-31T00:00:00"/>
    <d v="1899-12-30T12:15:15"/>
    <x v="0"/>
    <s v="RFCPI"/>
    <s v="7001180996"/>
    <s v="FBO"/>
    <d v="1899-12-30T00:41:41"/>
    <d v="1899-12-30T00:41:39"/>
    <d v="1899-12-30T00:00:02"/>
    <s v="Granel"/>
    <s v="E001"/>
    <x v="2"/>
    <d v="1899-12-30T00:41:41"/>
    <d v="1899-12-30T00:41:39"/>
    <n v="11"/>
    <x v="2"/>
    <x v="1"/>
    <x v="1"/>
    <n v="0"/>
    <n v="0"/>
    <s v="OK"/>
    <s v="Granel"/>
    <x v="0"/>
    <n v="0"/>
    <s v="F. NIEBLA"/>
    <s v="A"/>
    <d v="1899-12-30T00:00:02"/>
    <d v="1899-12-30T00:00:02"/>
    <s v="OK"/>
    <m/>
    <m/>
    <d v="1899-12-30T00:00:00"/>
    <d v="1899-12-30T00:41:41"/>
    <n v="3"/>
    <d v="1899-12-30T00:00:02"/>
    <n v="41.683333333334389"/>
    <n v="12"/>
    <s v="Si"/>
  </r>
  <r>
    <s v="CSNB"/>
    <s v="2025000001"/>
    <x v="0"/>
    <s v="ER7694BBV"/>
    <s v="E3960KHT"/>
    <d v="2025-01-01T00:00:00"/>
    <m/>
    <s v="1782"/>
    <x v="46"/>
    <s v="PA"/>
    <s v="S1"/>
    <m/>
    <d v="2025-01-01T00:00:00"/>
    <d v="1899-12-30T10:06:02"/>
    <d v="2025-01-01T00:00:00"/>
    <d v="1899-12-30T10:06:06"/>
    <d v="2025-01-01T00:00:00"/>
    <d v="1899-12-30T10:37:48"/>
    <x v="0"/>
    <s v="RFCPI"/>
    <s v="7001180997"/>
    <s v="FBO"/>
    <d v="1899-12-30T00:00:00"/>
    <d v="1899-12-30T00:00:00"/>
    <d v="1899-12-30T00:00:00"/>
    <s v="Granel"/>
    <s v="E001"/>
    <x v="2"/>
    <d v="1899-12-30T00:31:46"/>
    <d v="1899-12-30T00:31:42"/>
    <n v="10"/>
    <x v="29"/>
    <x v="2"/>
    <x v="1"/>
    <n v="0"/>
    <n v="0"/>
    <s v="OK"/>
    <s v="Granel"/>
    <x v="1"/>
    <n v="0"/>
    <s v="F. NIEBLA"/>
    <s v="A"/>
    <d v="1899-12-30T00:00:00"/>
    <d v="1899-12-30T00:00:00"/>
    <s v="OK"/>
    <m/>
    <m/>
    <d v="1899-12-30T00:00:00"/>
    <d v="1899-12-30T00:31:46"/>
    <n v="4"/>
    <d v="1899-12-30T00:00:04"/>
    <n v="31.766666666673576"/>
    <n v="10"/>
    <s v="Si"/>
  </r>
  <r>
    <s v="CSNB"/>
    <s v="2025000002"/>
    <x v="0"/>
    <s v="ECO02603R"/>
    <s v="E2222JCW"/>
    <d v="2025-01-01T00:00:00"/>
    <m/>
    <s v="1782"/>
    <x v="46"/>
    <s v="PA"/>
    <s v="S1"/>
    <m/>
    <d v="2025-01-01T00:00:00"/>
    <d v="1899-12-30T10:19:03"/>
    <d v="2025-01-01T00:00:00"/>
    <d v="1899-12-30T10:19:04"/>
    <d v="2025-01-01T00:00:00"/>
    <d v="1899-12-30T10:54:44"/>
    <x v="0"/>
    <s v="RFCPI"/>
    <s v="7001180998"/>
    <s v="FBO"/>
    <d v="1899-12-30T00:00:00"/>
    <d v="1899-12-30T00:00:00"/>
    <d v="1899-12-30T00:00:00"/>
    <s v="Granel"/>
    <s v="E001"/>
    <x v="2"/>
    <d v="1899-12-30T00:35:41"/>
    <d v="1899-12-30T00:35:40"/>
    <n v="10"/>
    <x v="29"/>
    <x v="2"/>
    <x v="1"/>
    <n v="0"/>
    <n v="0"/>
    <s v="OK"/>
    <s v="Granel"/>
    <x v="1"/>
    <n v="0"/>
    <s v="F. NIEBLA"/>
    <s v="A"/>
    <d v="1899-12-30T00:00:00"/>
    <d v="1899-12-30T00:00:00"/>
    <s v="OK"/>
    <m/>
    <m/>
    <d v="1899-12-30T00:00:00"/>
    <d v="1899-12-30T00:35:41"/>
    <n v="4"/>
    <d v="1899-12-30T00:00:01"/>
    <n v="35.683333333344002"/>
    <n v="10"/>
    <s v="Si"/>
  </r>
  <r>
    <s v="CSNB"/>
    <s v="2025000003"/>
    <x v="0"/>
    <s v="ER9517BBK"/>
    <s v="E4598JTV"/>
    <d v="2025-01-01T00:00:00"/>
    <m/>
    <s v="1782"/>
    <x v="46"/>
    <s v="PA"/>
    <s v="S1"/>
    <m/>
    <d v="2025-01-01T00:00:00"/>
    <d v="1899-12-30T12:06:33"/>
    <d v="2025-01-01T00:00:00"/>
    <d v="1899-12-30T12:06:36"/>
    <d v="2025-01-01T00:00:00"/>
    <d v="1899-12-30T12:40:35"/>
    <x v="0"/>
    <s v="RFCPI"/>
    <s v="7001180999"/>
    <s v="FBO"/>
    <d v="1899-12-30T00:00:00"/>
    <d v="1899-12-30T00:00:00"/>
    <d v="1899-12-30T00:00:00"/>
    <s v="Granel"/>
    <s v="E001"/>
    <x v="2"/>
    <d v="1899-12-30T00:34:02"/>
    <d v="1899-12-30T00:33:59"/>
    <n v="12"/>
    <x v="29"/>
    <x v="2"/>
    <x v="1"/>
    <n v="0"/>
    <n v="0"/>
    <s v="OK"/>
    <s v="Granel"/>
    <x v="1"/>
    <n v="0"/>
    <s v="F. NIEBLA"/>
    <s v="A"/>
    <d v="1899-12-30T00:00:00"/>
    <d v="1899-12-30T00:00:00"/>
    <s v="OK"/>
    <m/>
    <m/>
    <d v="1899-12-30T00:00:00"/>
    <d v="1899-12-30T00:34:02"/>
    <n v="4"/>
    <d v="1899-12-30T00:00:03"/>
    <n v="34.03333333333439"/>
    <n v="12"/>
    <s v="Si"/>
  </r>
  <r>
    <s v="CSNB"/>
    <s v="2025000004"/>
    <x v="0"/>
    <s v="ER5303BBT"/>
    <s v="E9842JGG"/>
    <d v="2025-01-01T00:00:00"/>
    <m/>
    <s v="1782"/>
    <x v="46"/>
    <s v="PA"/>
    <s v="S1"/>
    <m/>
    <d v="2025-01-01T00:00:00"/>
    <d v="1899-12-30T12:45:41"/>
    <d v="2025-01-01T00:00:00"/>
    <d v="1899-12-30T12:46:02"/>
    <d v="2025-01-01T00:00:00"/>
    <d v="1899-12-30T13:15:24"/>
    <x v="0"/>
    <s v="RFCPI"/>
    <s v="7001181000"/>
    <s v="FBO"/>
    <d v="1899-12-30T00:00:00"/>
    <d v="1899-12-30T00:00:00"/>
    <d v="1899-12-30T00:00:00"/>
    <s v="Granel"/>
    <s v="E001"/>
    <x v="2"/>
    <d v="1899-12-30T00:29:43"/>
    <d v="1899-12-30T00:29:22"/>
    <n v="12"/>
    <x v="29"/>
    <x v="2"/>
    <x v="1"/>
    <n v="0"/>
    <n v="0"/>
    <s v="OK"/>
    <s v="Granel"/>
    <x v="1"/>
    <n v="0"/>
    <s v="F. NIEBLA"/>
    <s v="A"/>
    <d v="1899-12-30T00:00:00"/>
    <d v="1899-12-30T00:00:00"/>
    <s v="OK"/>
    <m/>
    <m/>
    <d v="1899-12-30T00:00:00"/>
    <d v="1899-12-30T00:29:43"/>
    <n v="4"/>
    <d v="1899-12-30T00:00:21"/>
    <n v="29.716666666660707"/>
    <n v="13"/>
    <s v="Si"/>
  </r>
  <r>
    <s v="CSNB"/>
    <s v="2025000005"/>
    <x v="0"/>
    <s v="ECO02603R"/>
    <s v="E2222JCW"/>
    <d v="2025-01-01T00:00:00"/>
    <m/>
    <s v="1782"/>
    <x v="46"/>
    <s v="PA"/>
    <s v="S1"/>
    <m/>
    <d v="2025-01-01T00:00:00"/>
    <d v="1899-12-30T14:27:28"/>
    <d v="2025-01-01T00:00:00"/>
    <d v="1899-12-30T14:27:31"/>
    <d v="2025-01-01T00:00:00"/>
    <d v="1899-12-30T14:52:36"/>
    <x v="0"/>
    <s v="RFCPI"/>
    <s v="7001181001"/>
    <s v="FBO"/>
    <d v="1899-12-30T00:00:00"/>
    <d v="1899-12-30T00:00:00"/>
    <d v="1899-12-30T00:00:00"/>
    <s v="Granel"/>
    <s v="E001"/>
    <x v="2"/>
    <d v="1899-12-30T00:25:08"/>
    <d v="1899-12-30T00:25:05"/>
    <n v="14"/>
    <x v="29"/>
    <x v="2"/>
    <x v="1"/>
    <n v="0"/>
    <n v="0"/>
    <s v="OK"/>
    <s v="Granel"/>
    <x v="1"/>
    <n v="0"/>
    <s v="F. NIEBLA"/>
    <s v="A"/>
    <d v="1899-12-30T00:00:00"/>
    <d v="1899-12-30T00:00:00"/>
    <s v="OK"/>
    <m/>
    <m/>
    <d v="1899-12-30T00:00:00"/>
    <d v="1899-12-30T00:25:08"/>
    <n v="4"/>
    <d v="1899-12-30T00:00:03"/>
    <n v="25.133333333328043"/>
    <n v="14"/>
    <s v="Si"/>
  </r>
  <r>
    <s v="CSNB"/>
    <s v="2025000006"/>
    <x v="0"/>
    <s v="ER7694BBV"/>
    <s v="E3960KHT"/>
    <d v="2025-01-01T00:00:00"/>
    <m/>
    <s v="3236"/>
    <x v="47"/>
    <s v="PA"/>
    <s v="S2"/>
    <m/>
    <d v="2025-01-01T00:00:00"/>
    <d v="1899-12-30T14:37:55"/>
    <d v="2025-01-01T00:00:00"/>
    <d v="1899-12-30T14:37:57"/>
    <d v="2025-01-01T00:00:00"/>
    <d v="1899-12-30T15:18:29"/>
    <x v="0"/>
    <s v="RFCPI"/>
    <s v="7001181002"/>
    <s v="FBO"/>
    <d v="1899-12-30T00:00:00"/>
    <d v="1899-12-30T00:00:00"/>
    <d v="1899-12-30T00:00:00"/>
    <s v="Granel"/>
    <s v="E001"/>
    <x v="2"/>
    <d v="1899-12-30T00:40:34"/>
    <d v="1899-12-30T00:40:32"/>
    <n v="14"/>
    <x v="29"/>
    <x v="2"/>
    <x v="1"/>
    <n v="0"/>
    <n v="0"/>
    <s v="OK"/>
    <s v="Granel"/>
    <x v="1"/>
    <n v="0"/>
    <s v="F. NIEBLA"/>
    <s v="A"/>
    <d v="1899-12-30T00:00:00"/>
    <d v="1899-12-30T00:00:00"/>
    <s v="OK"/>
    <m/>
    <m/>
    <d v="1899-12-30T00:00:00"/>
    <d v="1899-12-30T00:40:34"/>
    <n v="4"/>
    <d v="1899-12-30T00:00:02"/>
    <n v="40.566666666671992"/>
    <n v="15"/>
    <s v="Si"/>
  </r>
  <r>
    <s v="CSNB"/>
    <s v="2025000007"/>
    <x v="0"/>
    <s v="ER7913BBH"/>
    <s v="E0897HWR"/>
    <d v="2025-01-02T00:00:00"/>
    <m/>
    <s v="1782"/>
    <x v="46"/>
    <s v="PA"/>
    <s v="S1"/>
    <m/>
    <d v="2025-01-02T00:00:00"/>
    <d v="1899-12-30T06:10:18"/>
    <d v="2025-01-02T00:00:00"/>
    <d v="1899-12-30T06:10:20"/>
    <d v="2025-01-02T00:00:00"/>
    <d v="1899-12-30T06:42:20"/>
    <x v="0"/>
    <s v="RFCPI"/>
    <s v="7001181003"/>
    <s v="FBO"/>
    <d v="1899-12-30T00:32:02"/>
    <d v="1899-12-30T00:32:00"/>
    <d v="1899-12-30T00:00:02"/>
    <s v="Granel"/>
    <s v="E001"/>
    <x v="2"/>
    <d v="1899-12-30T00:32:02"/>
    <d v="1899-12-30T00:32:00"/>
    <n v="6"/>
    <x v="3"/>
    <x v="2"/>
    <x v="1"/>
    <n v="0"/>
    <n v="0"/>
    <s v="OK"/>
    <s v="Granel"/>
    <x v="1"/>
    <n v="0"/>
    <s v="F. NIEBLA"/>
    <s v="A"/>
    <d v="1899-12-30T00:00:02"/>
    <d v="1899-12-30T00:00:02"/>
    <s v="OK"/>
    <m/>
    <m/>
    <d v="1899-12-30T00:00:00"/>
    <d v="1899-12-30T00:32:02"/>
    <n v="5"/>
    <d v="1899-12-30T00:00:02"/>
    <n v="32.033333333332799"/>
    <n v="6"/>
    <s v="Si"/>
  </r>
  <r>
    <s v="CSNB"/>
    <s v="2025000008"/>
    <x v="0"/>
    <s v="ER7683BCC"/>
    <s v="E1154JWB"/>
    <d v="2025-01-02T00:00:00"/>
    <m/>
    <s v="837"/>
    <x v="48"/>
    <s v="PA"/>
    <s v="S6"/>
    <m/>
    <d v="2025-01-02T00:00:00"/>
    <d v="1899-12-30T06:27:12"/>
    <d v="2025-01-02T00:00:00"/>
    <d v="1899-12-30T06:27:13"/>
    <d v="2025-01-02T00:00:00"/>
    <d v="1899-12-30T07:00:29"/>
    <x v="0"/>
    <s v="RFCPI"/>
    <s v="7001181004"/>
    <s v="FBO"/>
    <d v="1899-12-30T00:33:17"/>
    <d v="1899-12-30T00:33:16"/>
    <d v="1899-12-30T00:00:01"/>
    <s v="Granel"/>
    <s v="E001"/>
    <x v="2"/>
    <d v="1899-12-30T00:33:17"/>
    <d v="1899-12-30T00:33:16"/>
    <n v="6"/>
    <x v="3"/>
    <x v="2"/>
    <x v="1"/>
    <n v="0"/>
    <n v="0"/>
    <s v="OK"/>
    <s v="Granel"/>
    <x v="1"/>
    <n v="0"/>
    <s v="F. NIEBLA"/>
    <s v="A"/>
    <d v="1899-12-30T00:00:01"/>
    <d v="1899-12-30T00:00:01"/>
    <s v="OK"/>
    <m/>
    <m/>
    <d v="1899-12-30T00:00:00"/>
    <d v="1899-12-30T00:33:17"/>
    <n v="5"/>
    <d v="1899-12-30T00:00:01"/>
    <n v="33.283333333324762"/>
    <n v="7"/>
    <s v="Si"/>
  </r>
  <r>
    <s v="CSNB"/>
    <s v="2025000010"/>
    <x v="0"/>
    <s v="ER7694BBV"/>
    <s v="E3960KHT"/>
    <d v="2025-01-02T00:00:00"/>
    <m/>
    <s v="1782"/>
    <x v="46"/>
    <s v="PA"/>
    <s v="S1"/>
    <m/>
    <d v="2025-01-02T00:00:00"/>
    <d v="1899-12-30T06:29:49"/>
    <d v="2025-01-02T00:00:00"/>
    <d v="1899-12-30T06:30:08"/>
    <d v="2025-01-02T00:00:00"/>
    <d v="1899-12-30T07:06:36"/>
    <x v="0"/>
    <s v="RFCPI"/>
    <s v="7001181005"/>
    <s v="FBO"/>
    <d v="1899-12-30T00:36:47"/>
    <d v="1899-12-30T00:36:28"/>
    <d v="1899-12-30T00:00:19"/>
    <s v="Granel"/>
    <s v="E001"/>
    <x v="2"/>
    <d v="1899-12-30T00:36:47"/>
    <d v="1899-12-30T00:36:28"/>
    <n v="6"/>
    <x v="3"/>
    <x v="2"/>
    <x v="1"/>
    <n v="0"/>
    <n v="0"/>
    <s v="OK"/>
    <s v="Granel"/>
    <x v="1"/>
    <n v="0"/>
    <s v="F. NIEBLA"/>
    <s v="A"/>
    <d v="1899-12-30T00:00:19"/>
    <d v="1899-12-30T00:00:19"/>
    <s v="OK"/>
    <m/>
    <m/>
    <d v="1899-12-30T00:00:00"/>
    <d v="1899-12-30T00:36:47"/>
    <n v="5"/>
    <d v="1899-12-30T00:00:19"/>
    <n v="36.783333333331221"/>
    <n v="7"/>
    <s v="Si"/>
  </r>
  <r>
    <s v="CSNB"/>
    <s v="2025000011"/>
    <x v="0"/>
    <s v="ER8715BBN"/>
    <s v="E8935JMP"/>
    <d v="2025-01-02T00:00:00"/>
    <m/>
    <s v="2882"/>
    <x v="50"/>
    <s v="PA"/>
    <s v="PA"/>
    <m/>
    <d v="2025-01-02T00:00:00"/>
    <d v="1899-12-30T07:01:56"/>
    <d v="2025-01-02T00:00:00"/>
    <d v="1899-12-30T07:01:58"/>
    <d v="2025-01-02T00:00:00"/>
    <d v="1899-12-30T07:48:02"/>
    <x v="0"/>
    <s v="RFCPI"/>
    <s v="7001181006"/>
    <s v="FBO"/>
    <d v="1899-12-30T00:46:06"/>
    <d v="1899-12-30T00:46:04"/>
    <d v="1899-12-30T00:00:02"/>
    <s v="Ensacado"/>
    <s v="E002"/>
    <x v="2"/>
    <d v="1899-12-30T00:46:06"/>
    <d v="1899-12-30T00:46:04"/>
    <n v="7"/>
    <x v="3"/>
    <x v="2"/>
    <x v="2"/>
    <n v="0"/>
    <n v="0"/>
    <s v="OK"/>
    <s v="Ensacado"/>
    <x v="1"/>
    <n v="0"/>
    <s v="F. NIEBLA"/>
    <s v="B"/>
    <d v="1899-12-30T00:00:02"/>
    <d v="1899-12-30T00:00:02"/>
    <s v="OK"/>
    <m/>
    <m/>
    <d v="1899-12-30T00:00:00"/>
    <d v="1899-12-30T00:46:06"/>
    <n v="5"/>
    <d v="1899-12-30T00:00:02"/>
    <n v="46.100000000001529"/>
    <n v="7"/>
    <s v="No"/>
  </r>
  <r>
    <s v="CSNB"/>
    <s v="2025000019"/>
    <x v="0"/>
    <s v="E4531FVN"/>
    <s v="ER0328BBM"/>
    <d v="2025-01-02T00:00:00"/>
    <m/>
    <s v="1782"/>
    <x v="46"/>
    <s v="PA"/>
    <s v="S1"/>
    <m/>
    <d v="2025-01-02T00:00:00"/>
    <d v="1899-12-30T07:14:24"/>
    <d v="2025-01-02T00:00:00"/>
    <d v="1899-12-30T07:14:26"/>
    <d v="2025-01-02T00:00:00"/>
    <d v="1899-12-30T07:51:28"/>
    <x v="0"/>
    <s v="RFCPI"/>
    <s v="7001181007"/>
    <s v="EXW"/>
    <d v="1899-12-30T00:37:04"/>
    <d v="1899-12-30T00:37:02"/>
    <d v="1899-12-30T00:00:02"/>
    <s v="Granel"/>
    <s v="E001"/>
    <x v="1"/>
    <d v="1899-12-30T00:37:04"/>
    <d v="1899-12-30T00:37:02"/>
    <n v="7"/>
    <x v="3"/>
    <x v="2"/>
    <x v="1"/>
    <n v="0"/>
    <n v="0"/>
    <s v="OK"/>
    <s v="Granel"/>
    <x v="1"/>
    <n v="0"/>
    <s v="F. NIEBLA"/>
    <s v="A"/>
    <d v="1899-12-30T00:00:02"/>
    <d v="1899-12-30T00:00:02"/>
    <s v="OK"/>
    <m/>
    <m/>
    <d v="1899-12-30T00:00:00"/>
    <d v="1899-12-30T00:37:04"/>
    <n v="5"/>
    <d v="1899-12-30T00:00:02"/>
    <n v="37.066666666665533"/>
    <n v="7"/>
    <s v="Si"/>
  </r>
  <r>
    <s v="CSNB"/>
    <s v="2025000020"/>
    <x v="0"/>
    <s v="ER8615BBY"/>
    <s v="E3870LBJ"/>
    <d v="2025-01-02T00:00:00"/>
    <m/>
    <s v="837"/>
    <x v="48"/>
    <s v="PA"/>
    <s v="S6"/>
    <m/>
    <d v="2025-01-02T00:00:00"/>
    <d v="1899-12-30T07:20:07"/>
    <d v="2025-01-02T00:00:00"/>
    <d v="1899-12-30T07:20:09"/>
    <d v="2025-01-02T00:00:00"/>
    <d v="1899-12-30T07:54:15"/>
    <x v="0"/>
    <s v="RFCPI"/>
    <s v="7001181008"/>
    <s v="FBO"/>
    <d v="1899-12-30T00:34:08"/>
    <d v="1899-12-30T00:34:06"/>
    <d v="1899-12-30T00:00:02"/>
    <s v="Granel"/>
    <s v="E001"/>
    <x v="2"/>
    <d v="1899-12-30T00:34:08"/>
    <d v="1899-12-30T00:34:06"/>
    <n v="7"/>
    <x v="3"/>
    <x v="2"/>
    <x v="1"/>
    <n v="0"/>
    <n v="0"/>
    <s v="OK"/>
    <s v="Granel"/>
    <x v="1"/>
    <n v="0"/>
    <s v="F. NIEBLA"/>
    <s v="A"/>
    <d v="1899-12-30T00:00:02"/>
    <d v="1899-12-30T00:00:02"/>
    <s v="OK"/>
    <m/>
    <m/>
    <d v="1899-12-30T00:00:00"/>
    <d v="1899-12-30T00:34:08"/>
    <n v="5"/>
    <d v="1899-12-30T00:00:02"/>
    <n v="34.133333333342399"/>
    <n v="7"/>
    <s v="Si"/>
  </r>
  <r>
    <s v="CSNB"/>
    <s v="2025000021"/>
    <x v="0"/>
    <s v="ER1486BBS"/>
    <s v="E4179KVF"/>
    <d v="2025-01-02T00:00:00"/>
    <m/>
    <s v="837"/>
    <x v="48"/>
    <s v="PA"/>
    <s v="S6"/>
    <m/>
    <d v="2025-01-02T00:00:00"/>
    <d v="1899-12-30T07:23:11"/>
    <d v="2025-01-02T00:00:00"/>
    <d v="1899-12-30T07:23:13"/>
    <d v="2025-01-02T00:00:00"/>
    <d v="1899-12-30T08:10:32"/>
    <x v="0"/>
    <s v="RFCPI"/>
    <s v="7001181009"/>
    <s v="FBO"/>
    <d v="1899-12-30T00:47:21"/>
    <d v="1899-12-30T00:47:19"/>
    <d v="1899-12-30T00:00:02"/>
    <s v="Granel"/>
    <s v="E001"/>
    <x v="2"/>
    <d v="1899-12-30T00:47:21"/>
    <d v="1899-12-30T00:47:19"/>
    <n v="7"/>
    <x v="3"/>
    <x v="2"/>
    <x v="1"/>
    <n v="0"/>
    <n v="0"/>
    <s v="OK"/>
    <s v="Granel"/>
    <x v="1"/>
    <n v="0"/>
    <s v="F. NIEBLA"/>
    <s v="B"/>
    <d v="1899-12-30T00:00:02"/>
    <d v="1899-12-30T00:00:02"/>
    <s v="OK"/>
    <m/>
    <m/>
    <d v="1899-12-30T00:00:00"/>
    <d v="1899-12-30T00:47:21"/>
    <n v="5"/>
    <d v="1899-12-30T00:00:02"/>
    <n v="47.350000000007959"/>
    <n v="8"/>
    <s v="No"/>
  </r>
  <r>
    <s v="CSNB"/>
    <s v="2025000005"/>
    <x v="0"/>
    <s v="ECO02603R"/>
    <s v="E2222JCW"/>
    <d v="2025-01-01T00:00:00"/>
    <m/>
    <s v="1782"/>
    <x v="46"/>
    <s v="PA"/>
    <s v="S1"/>
    <m/>
    <d v="2025-01-01T00:00:00"/>
    <d v="1899-12-30T14:27:28"/>
    <d v="2025-01-01T00:00:00"/>
    <d v="1899-12-30T14:27:31"/>
    <d v="2025-01-01T00:00:00"/>
    <d v="1899-12-30T14:52:36"/>
    <x v="274"/>
    <s v="RFCPI"/>
    <s v="7001181010"/>
    <s v="FBO"/>
    <d v="1899-12-30T00:00:00"/>
    <d v="1899-12-30T00:00:00"/>
    <d v="1899-12-30T00:00:00"/>
    <s v="Granel"/>
    <s v="E001"/>
    <x v="2"/>
    <d v="1899-12-30T00:25:08"/>
    <d v="1899-12-30T00:25:05"/>
    <n v="14"/>
    <x v="29"/>
    <x v="2"/>
    <x v="1"/>
    <n v="0"/>
    <n v="0"/>
    <s v="OK"/>
    <s v="Granel"/>
    <x v="1"/>
    <n v="0"/>
    <s v="F. NIEBLA"/>
    <s v="A"/>
    <d v="1899-12-30T00:00:00"/>
    <d v="1899-12-30T00:00:00"/>
    <s v="OK"/>
    <m/>
    <m/>
    <d v="1899-12-30T00:00:00"/>
    <d v="1899-12-30T00:25:08"/>
    <n v="4"/>
    <d v="1899-12-30T00:00:03"/>
    <n v="25.133333333328043"/>
    <n v="14"/>
    <s v="Si"/>
  </r>
  <r>
    <s v="CSNB"/>
    <s v="2025000022"/>
    <x v="0"/>
    <s v="ER1551BBJ"/>
    <s v="E2015JDV"/>
    <d v="2025-01-02T00:00:00"/>
    <m/>
    <s v="837"/>
    <x v="48"/>
    <s v="PA"/>
    <s v="S6"/>
    <m/>
    <d v="2025-01-02T00:00:00"/>
    <d v="1899-12-30T07:54:56"/>
    <d v="2025-01-02T00:00:00"/>
    <d v="1899-12-30T07:54:57"/>
    <d v="2025-01-02T00:00:00"/>
    <d v="1899-12-30T08:21:20"/>
    <x v="0"/>
    <s v="RFCPI"/>
    <s v="7001181011"/>
    <s v="FBO"/>
    <d v="1899-12-30T00:26:24"/>
    <d v="1899-12-30T00:26:23"/>
    <d v="1899-12-30T00:00:01"/>
    <s v="Granel"/>
    <s v="E001"/>
    <x v="2"/>
    <d v="1899-12-30T00:26:24"/>
    <d v="1899-12-30T00:26:23"/>
    <n v="7"/>
    <x v="3"/>
    <x v="2"/>
    <x v="1"/>
    <n v="0"/>
    <n v="0"/>
    <s v="OK"/>
    <s v="Granel"/>
    <x v="1"/>
    <n v="0"/>
    <s v="F. NIEBLA"/>
    <s v="A"/>
    <d v="1899-12-30T00:00:01"/>
    <d v="1899-12-30T00:00:01"/>
    <s v="OK"/>
    <m/>
    <m/>
    <d v="1899-12-30T00:00:00"/>
    <d v="1899-12-30T00:26:24"/>
    <n v="5"/>
    <d v="1899-12-30T00:00:01"/>
    <n v="26.400000000009562"/>
    <n v="8"/>
    <s v="Si"/>
  </r>
  <r>
    <s v="CSNB"/>
    <s v="2025000024"/>
    <x v="0"/>
    <s v="ER5303BBT"/>
    <s v="E9842JGG"/>
    <d v="2025-01-02T00:00:00"/>
    <m/>
    <s v="1782"/>
    <x v="46"/>
    <s v="PA"/>
    <s v="S1"/>
    <m/>
    <d v="2025-01-02T00:00:00"/>
    <d v="1899-12-30T08:00:05"/>
    <d v="2025-01-02T00:00:00"/>
    <d v="1899-12-30T08:00:07"/>
    <d v="2025-01-02T00:00:00"/>
    <d v="1899-12-30T08:30:26"/>
    <x v="0"/>
    <s v="RFCPI"/>
    <s v="7001181012"/>
    <s v="FBO"/>
    <d v="1899-12-30T00:30:21"/>
    <d v="1899-12-30T00:30:19"/>
    <d v="1899-12-30T00:00:02"/>
    <s v="Granel"/>
    <s v="E001"/>
    <x v="2"/>
    <d v="1899-12-30T00:30:21"/>
    <d v="1899-12-30T00:30:19"/>
    <n v="8"/>
    <x v="3"/>
    <x v="2"/>
    <x v="1"/>
    <n v="0"/>
    <n v="0"/>
    <s v="OK"/>
    <s v="Granel"/>
    <x v="1"/>
    <n v="0"/>
    <s v="F. NIEBLA"/>
    <s v="A"/>
    <d v="1899-12-30T00:00:02"/>
    <d v="1899-12-30T00:00:02"/>
    <s v="OK"/>
    <m/>
    <m/>
    <d v="1899-12-30T00:00:00"/>
    <d v="1899-12-30T00:30:21"/>
    <n v="5"/>
    <d v="1899-12-30T00:00:02"/>
    <n v="30.350000000001547"/>
    <n v="8"/>
    <s v="Si"/>
  </r>
  <r>
    <s v="CSNB"/>
    <s v="2025000023"/>
    <x v="0"/>
    <s v="ER0339BDG"/>
    <s v="E9349KRP"/>
    <d v="2025-01-02T00:00:00"/>
    <m/>
    <s v="2882"/>
    <x v="50"/>
    <s v="PA"/>
    <s v="PA"/>
    <m/>
    <d v="2025-01-02T00:00:00"/>
    <d v="1899-12-30T07:56:17"/>
    <d v="2025-01-02T00:00:00"/>
    <d v="1899-12-30T07:56:19"/>
    <d v="2025-01-02T00:00:00"/>
    <d v="1899-12-30T08:41:46"/>
    <x v="0"/>
    <s v="RFCPI"/>
    <s v="7001181013"/>
    <s v="EXW"/>
    <d v="1899-12-30T00:45:29"/>
    <d v="1899-12-30T00:45:27"/>
    <d v="1899-12-30T00:00:02"/>
    <s v="Ensacado"/>
    <s v="E002"/>
    <x v="1"/>
    <d v="1899-12-30T00:45:29"/>
    <d v="1899-12-30T00:45:27"/>
    <n v="7"/>
    <x v="3"/>
    <x v="2"/>
    <x v="2"/>
    <n v="0"/>
    <n v="0"/>
    <s v="OK"/>
    <s v="Ensacado"/>
    <x v="1"/>
    <n v="0"/>
    <s v="F. NIEBLA"/>
    <s v="B"/>
    <d v="1899-12-30T00:00:02"/>
    <d v="1899-12-30T00:00:02"/>
    <s v="OK"/>
    <m/>
    <m/>
    <d v="1899-12-30T00:00:00"/>
    <d v="1899-12-30T00:45:29"/>
    <n v="5"/>
    <d v="1899-12-30T00:00:02"/>
    <n v="45.48333333333602"/>
    <n v="8"/>
    <s v="No"/>
  </r>
  <r>
    <s v="CSNB"/>
    <s v="2025000025"/>
    <x v="0"/>
    <s v="ER4642BBY"/>
    <s v="E9980KJB"/>
    <d v="2025-01-02T00:00:00"/>
    <m/>
    <s v="837"/>
    <x v="48"/>
    <s v="PA"/>
    <s v="S6"/>
    <m/>
    <d v="2025-01-02T00:00:00"/>
    <d v="1899-12-30T08:09:43"/>
    <d v="2025-01-02T00:00:00"/>
    <d v="1899-12-30T08:09:45"/>
    <d v="2025-01-02T00:00:00"/>
    <d v="1899-12-30T08:44:14"/>
    <x v="0"/>
    <s v="RFCPI"/>
    <s v="7001181014"/>
    <s v="FBO"/>
    <d v="1899-12-30T00:34:31"/>
    <d v="1899-12-30T00:34:29"/>
    <d v="1899-12-30T00:00:02"/>
    <s v="Granel"/>
    <s v="E001"/>
    <x v="2"/>
    <d v="1899-12-30T00:34:31"/>
    <d v="1899-12-30T00:34:29"/>
    <n v="8"/>
    <x v="3"/>
    <x v="2"/>
    <x v="1"/>
    <n v="0"/>
    <n v="0"/>
    <s v="OK"/>
    <s v="Granel"/>
    <x v="1"/>
    <n v="0"/>
    <s v="F. NIEBLA"/>
    <s v="A"/>
    <d v="1899-12-30T00:00:02"/>
    <d v="1899-12-30T00:00:02"/>
    <s v="OK"/>
    <m/>
    <m/>
    <d v="1899-12-30T00:00:00"/>
    <d v="1899-12-30T00:34:31"/>
    <n v="5"/>
    <d v="1899-12-30T00:00:02"/>
    <n v="34.51666666667041"/>
    <n v="8"/>
    <s v="Si"/>
  </r>
  <r>
    <s v="CSNB"/>
    <s v="2025000020"/>
    <x v="0"/>
    <s v="ER8615BBY"/>
    <s v="E3870LBJ"/>
    <d v="2025-01-02T00:00:00"/>
    <m/>
    <s v="837"/>
    <x v="48"/>
    <s v="PA"/>
    <s v="S6"/>
    <m/>
    <d v="2025-01-02T00:00:00"/>
    <d v="1899-12-30T07:20:07"/>
    <d v="2025-01-02T00:00:00"/>
    <d v="1899-12-30T07:20:09"/>
    <d v="2025-01-02T00:00:00"/>
    <d v="1899-12-30T07:54:15"/>
    <x v="277"/>
    <s v="RFCPI"/>
    <s v="7001181015"/>
    <s v="FBO"/>
    <d v="1899-12-30T00:34:08"/>
    <d v="1899-12-30T00:34:06"/>
    <d v="1899-12-30T00:00:02"/>
    <s v="Granel"/>
    <s v="E001"/>
    <x v="2"/>
    <d v="1899-12-30T00:34:08"/>
    <d v="1899-12-30T00:34:06"/>
    <n v="7"/>
    <x v="3"/>
    <x v="2"/>
    <x v="1"/>
    <n v="0"/>
    <n v="0"/>
    <s v="OK"/>
    <s v="Granel"/>
    <x v="1"/>
    <n v="0"/>
    <s v="F. NIEBLA"/>
    <s v="A"/>
    <d v="1899-12-30T00:00:02"/>
    <d v="1899-12-30T00:00:02"/>
    <s v="OK"/>
    <m/>
    <m/>
    <d v="1899-12-30T00:00:00"/>
    <d v="1899-12-30T00:34:08"/>
    <n v="5"/>
    <d v="1899-12-30T00:00:02"/>
    <n v="34.133333333342399"/>
    <n v="7"/>
    <s v="Si"/>
  </r>
  <r>
    <s v="CSNB"/>
    <s v="2025000026"/>
    <x v="0"/>
    <s v="ER3237BCD"/>
    <s v="E9402GGZ"/>
    <d v="2025-01-02T00:00:00"/>
    <m/>
    <s v="837"/>
    <x v="48"/>
    <s v="PA"/>
    <s v="S6"/>
    <m/>
    <d v="2025-01-02T00:00:00"/>
    <d v="1899-12-30T08:41:14"/>
    <d v="2025-01-02T00:00:00"/>
    <d v="1899-12-30T08:41:16"/>
    <d v="2025-01-02T00:00:00"/>
    <d v="1899-12-30T09:24:06"/>
    <x v="0"/>
    <s v="RFCPI"/>
    <s v="7001181016"/>
    <s v="FBO"/>
    <d v="1899-12-30T00:42:52"/>
    <d v="1899-12-30T00:42:50"/>
    <d v="1899-12-30T00:00:02"/>
    <s v="Granel"/>
    <s v="E001"/>
    <x v="2"/>
    <d v="1899-12-30T00:42:52"/>
    <d v="1899-12-30T00:42:50"/>
    <n v="8"/>
    <x v="3"/>
    <x v="2"/>
    <x v="1"/>
    <n v="0"/>
    <n v="0"/>
    <s v="OK"/>
    <s v="Granel"/>
    <x v="1"/>
    <n v="0"/>
    <s v="F. NIEBLA"/>
    <s v="A"/>
    <d v="1899-12-30T00:00:02"/>
    <d v="1899-12-30T00:00:02"/>
    <s v="OK"/>
    <m/>
    <m/>
    <d v="1899-12-30T00:00:00"/>
    <d v="1899-12-30T00:42:52"/>
    <n v="5"/>
    <d v="1899-12-30T00:00:02"/>
    <n v="42.866666666668834"/>
    <n v="9"/>
    <s v="Si"/>
  </r>
  <r>
    <s v="CSNB"/>
    <s v="2025000018"/>
    <x v="0"/>
    <s v="ER0469BBW"/>
    <s v="E2870LGV"/>
    <d v="2025-01-02T00:00:00"/>
    <s v="CSHU"/>
    <s v="200185"/>
    <x v="53"/>
    <s v="PA"/>
    <s v="PA"/>
    <m/>
    <d v="2025-01-02T00:00:00"/>
    <d v="1899-12-30T07:08:28"/>
    <d v="2025-01-02T00:00:00"/>
    <d v="1899-12-30T08:41:45"/>
    <d v="2025-01-02T00:00:00"/>
    <d v="1899-12-30T08:42:34"/>
    <x v="278"/>
    <s v="NRODRIGUEZ"/>
    <s v="7001181017"/>
    <s v="FBO"/>
    <d v="1899-12-30T01:34:06"/>
    <d v="1899-12-30T00:00:49"/>
    <d v="1899-12-30T01:33:17"/>
    <s v="Granel"/>
    <s v="E001"/>
    <x v="0"/>
    <d v="1899-12-30T01:34:06"/>
    <d v="1899-12-30T00:00:49"/>
    <n v="7"/>
    <x v="3"/>
    <x v="2"/>
    <x v="0"/>
    <n v="0"/>
    <n v="0"/>
    <s v="OK"/>
    <s v="Clinker"/>
    <x v="1"/>
    <n v="0"/>
    <s v="F. NIEBLA"/>
    <s v="C"/>
    <d v="1899-12-30T01:33:17"/>
    <d v="1899-12-30T00:35:17"/>
    <s v="OK"/>
    <m/>
    <m/>
    <d v="1899-12-30T00:00:00"/>
    <d v="1899-12-30T01:34:06"/>
    <n v="5"/>
    <d v="1899-12-30T01:33:17"/>
    <n v="94.099999999996797"/>
    <n v="8"/>
    <s v="No"/>
  </r>
  <r>
    <s v="CSNB"/>
    <s v="2025000028"/>
    <x v="0"/>
    <s v="ER8178BCZ"/>
    <s v="E1546LHP"/>
    <d v="2025-01-02T00:00:00"/>
    <s v="CSHU"/>
    <s v="200185"/>
    <x v="53"/>
    <s v="PA"/>
    <s v="PA"/>
    <m/>
    <d v="2025-01-02T00:00:00"/>
    <d v="1899-12-30T09:54:03"/>
    <d v="2025-01-02T00:00:00"/>
    <d v="1899-12-30T09:54:04"/>
    <d v="2025-01-02T00:00:00"/>
    <d v="1899-12-30T10:17:19"/>
    <x v="0"/>
    <s v="RFCPI"/>
    <s v="7001181018"/>
    <s v="FBO"/>
    <d v="1899-12-30T00:23:16"/>
    <d v="1899-12-30T00:23:15"/>
    <d v="1899-12-30T00:00:01"/>
    <s v="Granel"/>
    <s v="E001"/>
    <x v="0"/>
    <d v="1899-12-30T00:23:16"/>
    <d v="1899-12-30T00:23:15"/>
    <n v="9"/>
    <x v="3"/>
    <x v="2"/>
    <x v="0"/>
    <n v="0"/>
    <n v="0"/>
    <s v="OK"/>
    <s v="Clinker"/>
    <x v="1"/>
    <n v="0"/>
    <s v="F. NIEBLA"/>
    <s v="A"/>
    <d v="1899-12-30T00:00:01"/>
    <d v="1899-12-30T00:00:01"/>
    <s v="OK"/>
    <m/>
    <m/>
    <d v="1899-12-30T00:00:00"/>
    <d v="1899-12-30T00:23:16"/>
    <n v="5"/>
    <d v="1899-12-30T00:00:01"/>
    <n v="23.26666666667041"/>
    <n v="10"/>
    <s v="Si"/>
  </r>
  <r>
    <s v="CSNB"/>
    <s v="2025000029"/>
    <x v="0"/>
    <s v="ER3267BBW"/>
    <s v="E2866LGV"/>
    <d v="2025-01-02T00:00:00"/>
    <s v="CSHU"/>
    <s v="200185"/>
    <x v="53"/>
    <s v="PA"/>
    <s v="PA"/>
    <m/>
    <d v="2025-01-02T00:00:00"/>
    <d v="1899-12-30T09:55:56"/>
    <d v="2025-01-02T00:00:00"/>
    <d v="1899-12-30T09:55:58"/>
    <d v="2025-01-02T00:00:00"/>
    <d v="1899-12-30T10:24:07"/>
    <x v="0"/>
    <s v="RFCPI"/>
    <s v="7001181019"/>
    <s v="FBO"/>
    <d v="1899-12-30T00:28:11"/>
    <d v="1899-12-30T00:28:09"/>
    <d v="1899-12-30T00:00:02"/>
    <s v="Granel"/>
    <s v="E001"/>
    <x v="0"/>
    <d v="1899-12-30T00:28:11"/>
    <d v="1899-12-30T00:28:09"/>
    <n v="9"/>
    <x v="3"/>
    <x v="2"/>
    <x v="0"/>
    <n v="0"/>
    <n v="0"/>
    <s v="OK"/>
    <s v="Clinker"/>
    <x v="1"/>
    <n v="0"/>
    <s v="F. NIEBLA"/>
    <s v="A"/>
    <d v="1899-12-30T00:00:02"/>
    <d v="1899-12-30T00:00:02"/>
    <s v="OK"/>
    <m/>
    <m/>
    <d v="1899-12-30T00:00:00"/>
    <d v="1899-12-30T00:28:11"/>
    <n v="5"/>
    <d v="1899-12-30T00:00:02"/>
    <n v="28.183333333334435"/>
    <n v="10"/>
    <s v="Si"/>
  </r>
  <r>
    <s v="CSNB"/>
    <s v="2025000030"/>
    <x v="0"/>
    <s v="ER7744BDB"/>
    <s v="E8732LJD"/>
    <d v="2025-01-02T00:00:00"/>
    <s v="CSHU"/>
    <s v="200185"/>
    <x v="53"/>
    <s v="PA"/>
    <s v="PA"/>
    <m/>
    <d v="2025-01-02T00:00:00"/>
    <d v="1899-12-30T09:56:55"/>
    <d v="2025-01-02T00:00:00"/>
    <d v="1899-12-30T09:56:57"/>
    <d v="2025-01-02T00:00:00"/>
    <d v="1899-12-30T10:29:06"/>
    <x v="0"/>
    <s v="RFCPI"/>
    <s v="7001181020"/>
    <s v="FBO"/>
    <d v="1899-12-30T00:32:11"/>
    <d v="1899-12-30T00:32:09"/>
    <d v="1899-12-30T00:00:02"/>
    <s v="Granel"/>
    <s v="E001"/>
    <x v="0"/>
    <d v="1899-12-30T00:32:11"/>
    <d v="1899-12-30T00:32:09"/>
    <n v="9"/>
    <x v="3"/>
    <x v="2"/>
    <x v="0"/>
    <n v="0"/>
    <n v="0"/>
    <s v="OK"/>
    <s v="Clinker"/>
    <x v="1"/>
    <n v="0"/>
    <s v="F. NIEBLA"/>
    <s v="A"/>
    <d v="1899-12-30T00:00:02"/>
    <d v="1899-12-30T00:00:02"/>
    <s v="OK"/>
    <m/>
    <m/>
    <d v="1899-12-30T00:00:00"/>
    <d v="1899-12-30T00:32:11"/>
    <n v="5"/>
    <d v="1899-12-30T00:00:02"/>
    <n v="32.183333333337615"/>
    <n v="10"/>
    <s v="Si"/>
  </r>
  <r>
    <s v="CSNB"/>
    <s v="2025000031"/>
    <x v="0"/>
    <s v="ER8715BBN"/>
    <s v="E8935JMP"/>
    <d v="2025-01-02T00:00:00"/>
    <m/>
    <s v="2882"/>
    <x v="50"/>
    <s v="PA"/>
    <s v="PA"/>
    <m/>
    <d v="2025-01-02T00:00:00"/>
    <d v="1899-12-30T10:31:10"/>
    <d v="2025-01-02T00:00:00"/>
    <d v="1899-12-30T10:31:31"/>
    <d v="2025-01-02T00:00:00"/>
    <d v="1899-12-30T11:14:46"/>
    <x v="0"/>
    <s v="RFCPI"/>
    <s v="7001181021"/>
    <s v="FBO"/>
    <d v="1899-12-30T00:43:36"/>
    <d v="1899-12-30T00:43:15"/>
    <d v="1899-12-30T00:00:21"/>
    <s v="Ensacado"/>
    <s v="E002"/>
    <x v="2"/>
    <d v="1899-12-30T00:43:36"/>
    <d v="1899-12-30T00:43:15"/>
    <n v="10"/>
    <x v="3"/>
    <x v="2"/>
    <x v="2"/>
    <n v="0"/>
    <n v="0"/>
    <s v="OK"/>
    <s v="Ensacado"/>
    <x v="1"/>
    <n v="0"/>
    <s v="F. NIEBLA"/>
    <s v="A"/>
    <d v="1899-12-30T00:00:21"/>
    <d v="1899-12-30T00:00:21"/>
    <s v="OK"/>
    <m/>
    <m/>
    <d v="1899-12-30T00:00:00"/>
    <d v="1899-12-30T00:43:36"/>
    <n v="5"/>
    <d v="1899-12-30T00:00:21"/>
    <n v="43.599999999988832"/>
    <n v="11"/>
    <s v="Si"/>
  </r>
  <r>
    <s v="CSNB"/>
    <s v="2025000032"/>
    <x v="0"/>
    <s v="ER7913BBH"/>
    <s v="E0897HWR"/>
    <d v="2025-01-02T00:00:00"/>
    <m/>
    <s v="837"/>
    <x v="48"/>
    <s v="PA"/>
    <s v="S6"/>
    <m/>
    <d v="2025-01-02T00:00:00"/>
    <d v="1899-12-30T10:40:40"/>
    <d v="2025-01-02T00:00:00"/>
    <d v="1899-12-30T10:41:00"/>
    <d v="2025-01-02T00:00:00"/>
    <d v="1899-12-30T11:18:49"/>
    <x v="0"/>
    <s v="RFCPI"/>
    <s v="7001181022"/>
    <s v="FBO"/>
    <d v="1899-12-30T00:38:09"/>
    <d v="1899-12-30T00:37:49"/>
    <d v="1899-12-30T00:00:20"/>
    <s v="Granel"/>
    <s v="E001"/>
    <x v="2"/>
    <d v="1899-12-30T00:38:09"/>
    <d v="1899-12-30T00:37:49"/>
    <n v="10"/>
    <x v="3"/>
    <x v="2"/>
    <x v="1"/>
    <n v="0"/>
    <n v="0"/>
    <s v="OK"/>
    <s v="Granel"/>
    <x v="1"/>
    <n v="0"/>
    <s v="F. NIEBLA"/>
    <s v="A"/>
    <d v="1899-12-30T00:00:20"/>
    <d v="1899-12-30T00:00:20"/>
    <s v="OK"/>
    <m/>
    <m/>
    <d v="1899-12-30T00:00:00"/>
    <d v="1899-12-30T00:38:09"/>
    <n v="5"/>
    <d v="1899-12-30T00:00:20"/>
    <n v="38.149999999991977"/>
    <n v="11"/>
    <s v="Si"/>
  </r>
  <r>
    <s v="CSNB"/>
    <s v="2025000033"/>
    <x v="0"/>
    <s v="E3870LBJ"/>
    <s v="ER8615BBY"/>
    <d v="2025-01-02T00:00:00"/>
    <m/>
    <s v="1782"/>
    <x v="46"/>
    <s v="PA"/>
    <s v="S1"/>
    <m/>
    <d v="2025-01-02T00:00:00"/>
    <d v="1899-12-30T10:53:58"/>
    <d v="2025-01-02T00:00:00"/>
    <d v="1899-12-30T10:53:59"/>
    <d v="2025-01-02T00:00:00"/>
    <d v="1899-12-30T11:23:28"/>
    <x v="0"/>
    <s v="RFCPI"/>
    <s v="7001181023"/>
    <s v="EXW"/>
    <d v="1899-12-30T00:29:30"/>
    <d v="1899-12-30T00:29:29"/>
    <d v="1899-12-30T00:00:01"/>
    <s v="Granel"/>
    <s v="E001"/>
    <x v="1"/>
    <d v="1899-12-30T00:29:30"/>
    <d v="1899-12-30T00:29:29"/>
    <n v="10"/>
    <x v="3"/>
    <x v="2"/>
    <x v="1"/>
    <n v="0"/>
    <n v="0"/>
    <s v="OK"/>
    <s v="Granel"/>
    <x v="1"/>
    <n v="0"/>
    <s v="F. NIEBLA"/>
    <s v="A"/>
    <d v="1899-12-30T00:00:01"/>
    <d v="1899-12-30T00:00:01"/>
    <s v="OK"/>
    <m/>
    <m/>
    <d v="1899-12-30T00:00:00"/>
    <d v="1899-12-30T00:29:30"/>
    <n v="5"/>
    <d v="1899-12-30T00:00:01"/>
    <n v="29.499999999998455"/>
    <n v="11"/>
    <s v="Si"/>
  </r>
  <r>
    <s v="CSNB"/>
    <s v="2025000035"/>
    <x v="0"/>
    <s v="ER0820BBZ"/>
    <s v="E8177JJV"/>
    <d v="2025-01-02T00:00:00"/>
    <s v="CSHU"/>
    <s v="200185"/>
    <x v="53"/>
    <s v="PA"/>
    <s v="PA"/>
    <m/>
    <d v="2025-01-02T00:00:00"/>
    <d v="1899-12-30T11:09:21"/>
    <d v="2025-01-02T00:00:00"/>
    <d v="1899-12-30T11:09:22"/>
    <d v="2025-01-02T00:00:00"/>
    <d v="1899-12-30T11:37:12"/>
    <x v="0"/>
    <s v="RFCPI"/>
    <s v="7001181024"/>
    <s v="EXW"/>
    <d v="1899-12-30T00:27:51"/>
    <d v="1899-12-30T00:27:50"/>
    <d v="1899-12-30T00:00:01"/>
    <s v="Granel"/>
    <s v="E001"/>
    <x v="0"/>
    <d v="1899-12-30T00:27:51"/>
    <d v="1899-12-30T00:27:50"/>
    <n v="11"/>
    <x v="3"/>
    <x v="2"/>
    <x v="0"/>
    <n v="0"/>
    <n v="0"/>
    <s v="OK"/>
    <s v="Clinker"/>
    <x v="1"/>
    <n v="0"/>
    <s v="F. NIEBLA"/>
    <s v="A"/>
    <d v="1899-12-30T00:00:01"/>
    <d v="1899-12-30T00:00:01"/>
    <s v="OK"/>
    <m/>
    <m/>
    <d v="1899-12-30T00:00:00"/>
    <d v="1899-12-30T00:27:51"/>
    <n v="5"/>
    <d v="1899-12-30T00:00:01"/>
    <n v="27.850000000003234"/>
    <n v="11"/>
    <s v="Si"/>
  </r>
  <r>
    <s v="CSNB"/>
    <s v="2025000036"/>
    <x v="0"/>
    <s v="ER0469BBW"/>
    <s v="E2870LGV"/>
    <d v="2025-01-02T00:00:00"/>
    <s v="CSHU"/>
    <s v="200185"/>
    <x v="53"/>
    <s v="PA"/>
    <s v="PA"/>
    <m/>
    <d v="2025-01-02T00:00:00"/>
    <d v="1899-12-30T11:12:38"/>
    <d v="2025-01-02T00:00:00"/>
    <d v="1899-12-30T11:12:40"/>
    <d v="2025-01-02T00:00:00"/>
    <d v="1899-12-30T11:42:09"/>
    <x v="0"/>
    <s v="RFCPI"/>
    <s v="7001181025"/>
    <s v="FBO"/>
    <d v="1899-12-30T00:29:31"/>
    <d v="1899-12-30T00:29:29"/>
    <d v="1899-12-30T00:00:02"/>
    <s v="Granel"/>
    <s v="E001"/>
    <x v="0"/>
    <d v="1899-12-30T00:29:31"/>
    <d v="1899-12-30T00:29:29"/>
    <n v="11"/>
    <x v="3"/>
    <x v="2"/>
    <x v="0"/>
    <n v="0"/>
    <n v="0"/>
    <s v="OK"/>
    <s v="Clinker"/>
    <x v="1"/>
    <n v="0"/>
    <s v="F. NIEBLA"/>
    <s v="A"/>
    <d v="1899-12-30T00:00:02"/>
    <d v="1899-12-30T00:00:02"/>
    <s v="OK"/>
    <m/>
    <m/>
    <d v="1899-12-30T00:00:00"/>
    <d v="1899-12-30T00:29:31"/>
    <n v="5"/>
    <d v="1899-12-30T00:00:02"/>
    <n v="29.516666666673625"/>
    <n v="11"/>
    <s v="Si"/>
  </r>
  <r>
    <s v="CSNB"/>
    <s v="2025000039"/>
    <x v="0"/>
    <s v="ER7743BDB"/>
    <s v="E0477KFP"/>
    <d v="2025-01-02T00:00:00"/>
    <s v="CSHU"/>
    <s v="200185"/>
    <x v="53"/>
    <s v="PA"/>
    <s v="PA"/>
    <m/>
    <d v="2025-01-02T00:00:00"/>
    <d v="1899-12-30T11:17:15"/>
    <d v="2025-01-02T00:00:00"/>
    <d v="1899-12-30T11:17:17"/>
    <d v="2025-01-02T00:00:00"/>
    <d v="1899-12-30T11:46:14"/>
    <x v="0"/>
    <s v="RFCPI"/>
    <s v="7001181026"/>
    <s v="FBO"/>
    <d v="1899-12-30T00:28:59"/>
    <d v="1899-12-30T00:28:57"/>
    <d v="1899-12-30T00:00:02"/>
    <s v="Granel"/>
    <s v="E001"/>
    <x v="0"/>
    <d v="1899-12-30T00:28:59"/>
    <d v="1899-12-30T00:28:57"/>
    <n v="11"/>
    <x v="3"/>
    <x v="2"/>
    <x v="0"/>
    <n v="0"/>
    <n v="0"/>
    <s v="OK"/>
    <s v="Clinker"/>
    <x v="1"/>
    <n v="0"/>
    <s v="F. NIEBLA"/>
    <s v="A"/>
    <d v="1899-12-30T00:00:02"/>
    <d v="1899-12-30T00:00:02"/>
    <s v="OK"/>
    <m/>
    <m/>
    <d v="1899-12-30T00:00:00"/>
    <d v="1899-12-30T00:28:59"/>
    <n v="5"/>
    <d v="1899-12-30T00:00:02"/>
    <n v="28.983333333326406"/>
    <n v="11"/>
    <s v="Si"/>
  </r>
  <r>
    <s v="CSNB"/>
    <s v="2025000040"/>
    <x v="0"/>
    <s v="ER8178BCZ"/>
    <s v="E1546LHP"/>
    <d v="2025-01-02T00:00:00"/>
    <s v="CSHU"/>
    <s v="200185"/>
    <x v="53"/>
    <s v="PA"/>
    <s v="PA"/>
    <m/>
    <d v="2025-01-02T00:00:00"/>
    <d v="1899-12-30T11:31:16"/>
    <d v="2025-01-02T00:00:00"/>
    <d v="1899-12-30T11:31:37"/>
    <d v="2025-01-02T00:00:00"/>
    <d v="1899-12-30T11:51:35"/>
    <x v="0"/>
    <s v="RFCPI"/>
    <s v="7001181027"/>
    <s v="FBO"/>
    <d v="1899-12-30T00:20:19"/>
    <d v="1899-12-30T00:19:58"/>
    <d v="1899-12-30T00:00:21"/>
    <s v="Granel"/>
    <s v="E001"/>
    <x v="0"/>
    <d v="1899-12-30T00:20:19"/>
    <d v="1899-12-30T00:19:58"/>
    <n v="11"/>
    <x v="3"/>
    <x v="2"/>
    <x v="0"/>
    <n v="0"/>
    <n v="0"/>
    <s v="OK"/>
    <s v="Clinker"/>
    <x v="1"/>
    <n v="0"/>
    <s v="F. NIEBLA"/>
    <s v="A"/>
    <d v="1899-12-30T00:00:21"/>
    <d v="1899-12-30T00:00:21"/>
    <s v="OK"/>
    <m/>
    <m/>
    <d v="1899-12-30T00:00:00"/>
    <d v="1899-12-30T00:20:19"/>
    <n v="5"/>
    <d v="1899-12-30T00:00:21"/>
    <n v="20.316666666657557"/>
    <n v="11"/>
    <s v="Si"/>
  </r>
  <r>
    <s v="CSNB"/>
    <s v="2025000041"/>
    <x v="0"/>
    <s v="ER7744BDB"/>
    <s v="E8732LJD"/>
    <d v="2025-01-02T00:00:00"/>
    <s v="CSHU"/>
    <s v="200185"/>
    <x v="53"/>
    <s v="PA"/>
    <s v="PA"/>
    <m/>
    <d v="2025-01-02T00:00:00"/>
    <d v="1899-12-30T11:41:36"/>
    <d v="2025-01-02T00:00:00"/>
    <d v="1899-12-30T11:41:56"/>
    <d v="2025-01-02T00:00:00"/>
    <d v="1899-12-30T11:55:08"/>
    <x v="0"/>
    <s v="RFCPI"/>
    <s v="7001181028"/>
    <s v="FBO"/>
    <d v="1899-12-30T00:13:32"/>
    <d v="1899-12-30T00:13:12"/>
    <d v="1899-12-30T00:00:20"/>
    <s v="Granel"/>
    <s v="E001"/>
    <x v="0"/>
    <d v="1899-12-30T00:13:32"/>
    <d v="1899-12-30T00:13:12"/>
    <n v="11"/>
    <x v="3"/>
    <x v="2"/>
    <x v="0"/>
    <n v="0"/>
    <n v="0"/>
    <s v="OK"/>
    <s v="Clinker"/>
    <x v="1"/>
    <n v="0"/>
    <s v="F. NIEBLA"/>
    <s v="A"/>
    <d v="1899-12-30T00:00:20"/>
    <d v="1899-12-30T00:00:20"/>
    <s v="OK"/>
    <m/>
    <m/>
    <d v="1899-12-30T00:00:00"/>
    <d v="1899-12-30T00:13:32"/>
    <n v="5"/>
    <d v="1899-12-30T00:00:20"/>
    <n v="13.533333333335982"/>
    <n v="11"/>
    <s v="Si"/>
  </r>
  <r>
    <s v="CSNB"/>
    <s v="2025000043"/>
    <x v="0"/>
    <s v="ER2205BBS"/>
    <s v="E8988JVX"/>
    <d v="2025-01-02T00:00:00"/>
    <s v="CSHU"/>
    <s v="200185"/>
    <x v="53"/>
    <s v="PA"/>
    <s v="PA"/>
    <m/>
    <d v="2025-01-02T00:00:00"/>
    <d v="1899-12-30T11:45:51"/>
    <d v="2025-01-02T00:00:00"/>
    <d v="1899-12-30T11:46:11"/>
    <d v="2025-01-02T00:00:00"/>
    <d v="1899-12-30T12:06:21"/>
    <x v="0"/>
    <s v="RFCPI"/>
    <s v="7001181029"/>
    <s v="FBO"/>
    <d v="1899-12-30T00:20:30"/>
    <d v="1899-12-30T00:20:10"/>
    <d v="1899-12-30T00:00:20"/>
    <s v="Granel"/>
    <s v="E001"/>
    <x v="0"/>
    <d v="1899-12-30T00:20:30"/>
    <d v="1899-12-30T00:20:10"/>
    <n v="11"/>
    <x v="3"/>
    <x v="2"/>
    <x v="0"/>
    <n v="0"/>
    <n v="0"/>
    <s v="OK"/>
    <s v="Clinker"/>
    <x v="1"/>
    <n v="0"/>
    <s v="F. NIEBLA"/>
    <s v="A"/>
    <d v="1899-12-30T00:00:20"/>
    <d v="1899-12-30T00:00:20"/>
    <s v="OK"/>
    <m/>
    <m/>
    <d v="1899-12-30T00:00:00"/>
    <d v="1899-12-30T00:20:30"/>
    <n v="5"/>
    <d v="1899-12-30T00:00:20"/>
    <n v="20.499999999998408"/>
    <n v="12"/>
    <s v="Si"/>
  </r>
  <r>
    <s v="CSNB"/>
    <s v="2025000042"/>
    <x v="0"/>
    <s v="ER3267BBW"/>
    <s v="E2866LGV"/>
    <d v="2025-01-02T00:00:00"/>
    <s v="CSHU"/>
    <s v="200185"/>
    <x v="53"/>
    <s v="PA"/>
    <s v="PA"/>
    <m/>
    <d v="2025-01-02T00:00:00"/>
    <d v="1899-12-30T11:44:11"/>
    <d v="2025-01-02T00:00:00"/>
    <d v="1899-12-30T11:44:12"/>
    <d v="2025-01-02T00:00:00"/>
    <d v="1899-12-30T12:12:27"/>
    <x v="0"/>
    <s v="RFCPI"/>
    <s v="7001181030"/>
    <s v="FBO"/>
    <d v="1899-12-30T00:28:16"/>
    <d v="1899-12-30T00:28:15"/>
    <d v="1899-12-30T00:00:01"/>
    <s v="Granel"/>
    <s v="E001"/>
    <x v="0"/>
    <d v="1899-12-30T00:28:16"/>
    <d v="1899-12-30T00:28:15"/>
    <n v="11"/>
    <x v="3"/>
    <x v="2"/>
    <x v="0"/>
    <n v="0"/>
    <n v="0"/>
    <s v="OK"/>
    <s v="Clinker"/>
    <x v="1"/>
    <n v="0"/>
    <s v="F. NIEBLA"/>
    <s v="A"/>
    <d v="1899-12-30T00:00:01"/>
    <d v="1899-12-30T00:00:01"/>
    <s v="OK"/>
    <m/>
    <m/>
    <d v="1899-12-30T00:00:00"/>
    <d v="1899-12-30T00:28:16"/>
    <n v="5"/>
    <d v="1899-12-30T00:00:01"/>
    <n v="28.266666666667195"/>
    <n v="12"/>
    <s v="Si"/>
  </r>
  <r>
    <s v="CSNB"/>
    <s v="2025000044"/>
    <x v="0"/>
    <s v="E6878LBJ"/>
    <s v="ER2114BBN"/>
    <d v="2025-01-02T00:00:00"/>
    <m/>
    <s v="1782"/>
    <x v="46"/>
    <s v="PA"/>
    <s v="S1"/>
    <m/>
    <d v="2025-01-02T00:00:00"/>
    <d v="1899-12-30T11:47:25"/>
    <d v="2025-01-02T00:00:00"/>
    <d v="1899-12-30T11:47:27"/>
    <d v="2025-01-02T00:00:00"/>
    <d v="1899-12-30T12:17:52"/>
    <x v="0"/>
    <s v="RFCPI"/>
    <s v="7001181031"/>
    <s v="EXW"/>
    <d v="1899-12-30T00:30:27"/>
    <d v="1899-12-30T00:30:25"/>
    <d v="1899-12-30T00:00:02"/>
    <s v="Granel"/>
    <s v="E001"/>
    <x v="1"/>
    <d v="1899-12-30T00:30:27"/>
    <d v="1899-12-30T00:30:25"/>
    <n v="11"/>
    <x v="3"/>
    <x v="2"/>
    <x v="1"/>
    <n v="0"/>
    <n v="0"/>
    <s v="OK"/>
    <s v="Granel"/>
    <x v="1"/>
    <n v="0"/>
    <s v="F. NIEBLA"/>
    <s v="A"/>
    <d v="1899-12-30T00:00:02"/>
    <d v="1899-12-30T00:00:02"/>
    <s v="OK"/>
    <m/>
    <m/>
    <d v="1899-12-30T00:00:00"/>
    <d v="1899-12-30T00:30:27"/>
    <n v="5"/>
    <d v="1899-12-30T00:00:02"/>
    <n v="30.450000000009556"/>
    <n v="12"/>
    <s v="Si"/>
  </r>
  <r>
    <s v="CSNB"/>
    <s v="2025000045"/>
    <x v="0"/>
    <s v="E1154JWB"/>
    <s v="ER7683BCC"/>
    <d v="2025-01-02T00:00:00"/>
    <m/>
    <s v="837"/>
    <x v="48"/>
    <s v="PA"/>
    <s v="S6"/>
    <m/>
    <d v="2025-01-02T00:00:00"/>
    <d v="1899-12-30T12:07:40"/>
    <d v="2025-01-02T00:00:00"/>
    <d v="1899-12-30T12:07:43"/>
    <d v="2025-01-02T00:00:00"/>
    <d v="1899-12-30T12:42:42"/>
    <x v="0"/>
    <s v="RFCPI"/>
    <s v="7001181032"/>
    <s v="EXW"/>
    <d v="1899-12-30T00:35:02"/>
    <d v="1899-12-30T00:34:59"/>
    <d v="1899-12-30T00:00:03"/>
    <s v="Granel"/>
    <s v="E001"/>
    <x v="1"/>
    <d v="1899-12-30T00:35:02"/>
    <d v="1899-12-30T00:34:59"/>
    <n v="12"/>
    <x v="3"/>
    <x v="2"/>
    <x v="1"/>
    <n v="0"/>
    <n v="0"/>
    <s v="OK"/>
    <s v="Granel"/>
    <x v="1"/>
    <n v="0"/>
    <s v="F. NIEBLA"/>
    <s v="A"/>
    <d v="1899-12-30T00:00:03"/>
    <d v="1899-12-30T00:00:03"/>
    <s v="OK"/>
    <m/>
    <m/>
    <d v="1899-12-30T00:00:00"/>
    <d v="1899-12-30T00:35:02"/>
    <n v="5"/>
    <d v="1899-12-30T00:00:03"/>
    <n v="35.033333333342377"/>
    <n v="12"/>
    <s v="Si"/>
  </r>
  <r>
    <s v="CSNB"/>
    <s v="2025000047"/>
    <x v="0"/>
    <s v="ER0339BDG"/>
    <s v="E9349KRP"/>
    <d v="2025-01-02T00:00:00"/>
    <m/>
    <s v="2882"/>
    <x v="50"/>
    <s v="PA"/>
    <s v="PA"/>
    <m/>
    <d v="2025-01-02T00:00:00"/>
    <d v="1899-12-30T12:23:12"/>
    <d v="2025-01-02T00:00:00"/>
    <d v="1899-12-30T12:23:14"/>
    <d v="2025-01-02T00:00:00"/>
    <d v="1899-12-30T13:17:00"/>
    <x v="0"/>
    <s v="RFCPI"/>
    <s v="7001181033"/>
    <s v="EXW"/>
    <d v="1899-12-30T00:53:48"/>
    <d v="1899-12-30T00:53:46"/>
    <d v="1899-12-30T00:00:02"/>
    <s v="Ensacado"/>
    <s v="E002"/>
    <x v="1"/>
    <d v="1899-12-30T00:53:48"/>
    <d v="1899-12-30T00:53:46"/>
    <n v="12"/>
    <x v="3"/>
    <x v="2"/>
    <x v="2"/>
    <n v="0"/>
    <n v="0"/>
    <s v="OK"/>
    <s v="Ensacado"/>
    <x v="1"/>
    <n v="0"/>
    <s v="F. NIEBLA"/>
    <s v="B"/>
    <d v="1899-12-30T00:00:02"/>
    <d v="1899-12-30T00:00:02"/>
    <s v="OK"/>
    <m/>
    <m/>
    <d v="1899-12-30T00:00:00"/>
    <d v="1899-12-30T00:53:48"/>
    <n v="5"/>
    <d v="1899-12-30T00:00:02"/>
    <n v="53.799999999998498"/>
    <n v="13"/>
    <s v="No"/>
  </r>
  <r>
    <s v="CSNB"/>
    <s v="2025000048"/>
    <x v="0"/>
    <s v="ER7694BBV"/>
    <s v="E3960KHT"/>
    <d v="2025-01-02T00:00:00"/>
    <m/>
    <s v="3236"/>
    <x v="47"/>
    <s v="PA"/>
    <s v="S2"/>
    <m/>
    <d v="2025-01-02T00:00:00"/>
    <d v="1899-12-30T12:35:42"/>
    <d v="2025-01-02T00:00:00"/>
    <d v="1899-12-30T12:36:02"/>
    <d v="2025-01-02T00:00:00"/>
    <d v="1899-12-30T13:24:12"/>
    <x v="0"/>
    <s v="RFCPI"/>
    <s v="7001181034"/>
    <s v="FBO"/>
    <d v="1899-12-30T00:48:30"/>
    <d v="1899-12-30T00:48:10"/>
    <d v="1899-12-30T00:00:20"/>
    <s v="Granel"/>
    <s v="E001"/>
    <x v="2"/>
    <d v="1899-12-30T00:48:30"/>
    <d v="1899-12-30T00:48:10"/>
    <n v="12"/>
    <x v="3"/>
    <x v="2"/>
    <x v="1"/>
    <n v="0"/>
    <n v="0"/>
    <s v="OK"/>
    <s v="Granel"/>
    <x v="1"/>
    <n v="0"/>
    <s v="F. NIEBLA"/>
    <s v="B"/>
    <d v="1899-12-30T00:00:20"/>
    <d v="1899-12-30T00:00:20"/>
    <s v="OK"/>
    <m/>
    <m/>
    <d v="1899-12-30T00:00:00"/>
    <d v="1899-12-30T00:48:30"/>
    <n v="5"/>
    <d v="1899-12-30T00:00:20"/>
    <n v="48.49999999999207"/>
    <n v="13"/>
    <s v="No"/>
  </r>
  <r>
    <s v="CSNB"/>
    <s v="2025000052"/>
    <x v="0"/>
    <s v="ER8178BCZ"/>
    <s v="E1546LHP"/>
    <d v="2025-01-02T00:00:00"/>
    <s v="CSHU"/>
    <s v="200185"/>
    <x v="53"/>
    <s v="PA"/>
    <s v="PA"/>
    <m/>
    <d v="2025-01-02T00:00:00"/>
    <d v="1899-12-30T13:01:03"/>
    <d v="2025-01-02T00:00:00"/>
    <d v="1899-12-30T13:02:19"/>
    <d v="2025-01-02T00:00:00"/>
    <d v="1899-12-30T13:37:03"/>
    <x v="0"/>
    <s v="RFCPI"/>
    <s v="7001181036"/>
    <s v="FBO"/>
    <d v="1899-12-30T00:36:00"/>
    <d v="1899-12-30T00:34:44"/>
    <d v="1899-12-30T00:01:16"/>
    <s v="Granel"/>
    <s v="E001"/>
    <x v="0"/>
    <d v="1899-12-30T00:36:00"/>
    <d v="1899-12-30T00:34:44"/>
    <n v="13"/>
    <x v="3"/>
    <x v="2"/>
    <x v="0"/>
    <n v="0"/>
    <n v="0"/>
    <s v="OK"/>
    <s v="Clinker"/>
    <x v="1"/>
    <n v="0"/>
    <s v="F. NIEBLA"/>
    <s v="A"/>
    <d v="1899-12-30T00:01:16"/>
    <d v="1899-12-30T00:01:16"/>
    <s v="OK"/>
    <m/>
    <m/>
    <d v="1899-12-30T00:00:00"/>
    <d v="1899-12-30T00:36:00"/>
    <n v="5"/>
    <d v="1899-12-30T00:01:16"/>
    <n v="36.000000000000028"/>
    <n v="13"/>
    <s v="Si"/>
  </r>
  <r>
    <s v="CSNB"/>
    <s v="2025000050"/>
    <x v="0"/>
    <s v="ER0820BBZ"/>
    <s v="E8177JJV"/>
    <d v="2025-01-02T00:00:00"/>
    <s v="CSHU"/>
    <s v="200185"/>
    <x v="53"/>
    <s v="PA"/>
    <s v="PA"/>
    <m/>
    <d v="2025-01-02T00:00:00"/>
    <d v="1899-12-30T12:49:56"/>
    <d v="2025-01-02T00:00:00"/>
    <d v="1899-12-30T12:49:57"/>
    <d v="2025-01-02T00:00:00"/>
    <d v="1899-12-30T13:39:50"/>
    <x v="0"/>
    <s v="RFCPI"/>
    <s v="7001181037"/>
    <s v="FBO"/>
    <d v="1899-12-30T00:49:54"/>
    <d v="1899-12-30T00:49:53"/>
    <d v="1899-12-30T00:00:01"/>
    <s v="Granel"/>
    <s v="E001"/>
    <x v="0"/>
    <d v="1899-12-30T00:49:54"/>
    <d v="1899-12-30T00:49:53"/>
    <n v="12"/>
    <x v="3"/>
    <x v="2"/>
    <x v="0"/>
    <n v="0"/>
    <n v="0"/>
    <s v="OK"/>
    <s v="Clinker"/>
    <x v="1"/>
    <n v="0"/>
    <s v="F. NIEBLA"/>
    <s v="B"/>
    <d v="1899-12-30T00:00:01"/>
    <d v="1899-12-30T00:00:01"/>
    <s v="OK"/>
    <m/>
    <m/>
    <d v="1899-12-30T00:00:00"/>
    <d v="1899-12-30T00:49:54"/>
    <n v="5"/>
    <d v="1899-12-30T00:00:01"/>
    <n v="49.899999999988772"/>
    <n v="13"/>
    <s v="No"/>
  </r>
  <r>
    <s v="CSNB"/>
    <s v="2025000054"/>
    <x v="0"/>
    <s v="ER7743BDB"/>
    <s v="E0477KFP"/>
    <d v="2025-01-02T00:00:00"/>
    <s v="CSHU"/>
    <s v="200185"/>
    <x v="53"/>
    <s v="PA"/>
    <s v="PA"/>
    <m/>
    <d v="2025-01-02T00:00:00"/>
    <d v="1899-12-30T13:05:30"/>
    <d v="2025-01-02T00:00:00"/>
    <d v="1899-12-30T13:05:30"/>
    <d v="2025-01-02T00:00:00"/>
    <d v="1899-12-30T13:48:14"/>
    <x v="0"/>
    <s v="RFCPI"/>
    <s v="7001181038"/>
    <s v="FBO"/>
    <d v="1899-12-30T00:42:44"/>
    <d v="1899-12-30T00:42:44"/>
    <d v="1899-12-30T00:00:00"/>
    <s v="Granel"/>
    <s v="E001"/>
    <x v="0"/>
    <d v="1899-12-30T00:42:44"/>
    <d v="1899-12-30T00:42:44"/>
    <n v="13"/>
    <x v="3"/>
    <x v="2"/>
    <x v="0"/>
    <n v="0"/>
    <n v="0"/>
    <s v="OK"/>
    <s v="Clinker"/>
    <x v="1"/>
    <n v="0"/>
    <s v="F. NIEBLA"/>
    <s v="A"/>
    <d v="1899-12-30T00:00:00"/>
    <d v="1899-12-30T00:00:00"/>
    <s v="OK"/>
    <m/>
    <m/>
    <d v="1899-12-30T00:00:00"/>
    <d v="1899-12-30T00:42:44"/>
    <n v="5"/>
    <d v="1899-12-30T00:00:00"/>
    <n v="42.733333333339267"/>
    <n v="13"/>
    <s v="Si"/>
  </r>
  <r>
    <s v="CSNB"/>
    <s v="2025000058"/>
    <x v="0"/>
    <s v="ER7744BDB"/>
    <s v="E8732LJD"/>
    <d v="2025-01-02T00:00:00"/>
    <s v="CSHU"/>
    <s v="200185"/>
    <x v="53"/>
    <s v="PA"/>
    <s v="PA"/>
    <m/>
    <d v="2025-01-02T00:00:00"/>
    <d v="1899-12-30T13:09:49"/>
    <d v="2025-01-02T00:00:00"/>
    <d v="1899-12-30T13:09:49"/>
    <d v="2025-01-02T00:00:00"/>
    <d v="1899-12-30T13:51:39"/>
    <x v="0"/>
    <s v="RFCPI"/>
    <s v="7001181039"/>
    <s v="FBO"/>
    <d v="1899-12-30T00:41:50"/>
    <d v="1899-12-30T00:41:50"/>
    <d v="1899-12-30T00:00:00"/>
    <s v="Granel"/>
    <s v="E001"/>
    <x v="0"/>
    <d v="1899-12-30T00:41:50"/>
    <d v="1899-12-30T00:41:50"/>
    <n v="13"/>
    <x v="3"/>
    <x v="2"/>
    <x v="0"/>
    <n v="0"/>
    <n v="0"/>
    <s v="OK"/>
    <s v="Clinker"/>
    <x v="1"/>
    <n v="0"/>
    <s v="F. NIEBLA"/>
    <s v="A"/>
    <d v="1899-12-30T00:00:00"/>
    <d v="1899-12-30T00:00:00"/>
    <s v="OK"/>
    <m/>
    <m/>
    <d v="1899-12-30T00:00:00"/>
    <d v="1899-12-30T00:41:50"/>
    <n v="5"/>
    <d v="1899-12-30T00:00:00"/>
    <n v="41.833333333324894"/>
    <n v="13"/>
    <s v="Si"/>
  </r>
  <r>
    <s v="CSNB"/>
    <s v="2025000060"/>
    <x v="0"/>
    <s v="ER2205BBS"/>
    <s v="E8988JVX"/>
    <d v="2025-01-02T00:00:00"/>
    <s v="CSHU"/>
    <s v="200185"/>
    <x v="53"/>
    <s v="PA"/>
    <s v="PA"/>
    <m/>
    <d v="2025-01-02T00:00:00"/>
    <d v="1899-12-30T13:22:02"/>
    <d v="2025-01-02T00:00:00"/>
    <d v="1899-12-30T13:22:03"/>
    <d v="2025-01-02T00:00:00"/>
    <d v="1899-12-30T13:56:03"/>
    <x v="0"/>
    <s v="RFCPI"/>
    <s v="7001181040"/>
    <s v="FBO"/>
    <d v="1899-12-30T00:34:01"/>
    <d v="1899-12-30T00:34:00"/>
    <d v="1899-12-30T00:00:01"/>
    <s v="Granel"/>
    <s v="E001"/>
    <x v="0"/>
    <d v="1899-12-30T00:34:01"/>
    <d v="1899-12-30T00:34:00"/>
    <n v="13"/>
    <x v="3"/>
    <x v="2"/>
    <x v="0"/>
    <n v="0"/>
    <n v="0"/>
    <s v="OK"/>
    <s v="Clinker"/>
    <x v="1"/>
    <n v="0"/>
    <s v="F. NIEBLA"/>
    <s v="A"/>
    <d v="1899-12-30T00:00:01"/>
    <d v="1899-12-30T00:00:01"/>
    <s v="OK"/>
    <m/>
    <m/>
    <d v="1899-12-30T00:00:00"/>
    <d v="1899-12-30T00:34:01"/>
    <n v="5"/>
    <d v="1899-12-30T00:00:01"/>
    <n v="34.016666666673686"/>
    <n v="13"/>
    <s v="Si"/>
  </r>
  <r>
    <s v="CSNB"/>
    <s v="2025000051"/>
    <x v="0"/>
    <s v="ER0469BBW"/>
    <s v="E2870LGV"/>
    <d v="2025-01-02T00:00:00"/>
    <s v="CSHU"/>
    <s v="200185"/>
    <x v="53"/>
    <s v="PA"/>
    <s v="PA"/>
    <m/>
    <d v="2025-01-02T00:00:00"/>
    <d v="1899-12-30T12:53:57"/>
    <d v="2025-01-02T00:00:00"/>
    <d v="1899-12-30T12:53:58"/>
    <d v="2025-01-02T00:00:00"/>
    <d v="1899-12-30T14:02:53"/>
    <x v="0"/>
    <s v="RFCPI"/>
    <s v="7001181041"/>
    <s v="FBO"/>
    <d v="1899-12-30T01:08:56"/>
    <d v="1899-12-30T01:08:55"/>
    <d v="1899-12-30T00:00:01"/>
    <s v="Granel"/>
    <s v="E001"/>
    <x v="0"/>
    <d v="1899-12-30T01:08:56"/>
    <d v="1899-12-30T01:08:55"/>
    <n v="12"/>
    <x v="3"/>
    <x v="2"/>
    <x v="0"/>
    <n v="0"/>
    <n v="0"/>
    <s v="OK"/>
    <s v="Clinker"/>
    <x v="1"/>
    <n v="0"/>
    <s v="F. NIEBLA"/>
    <s v="B"/>
    <d v="1899-12-30T00:00:01"/>
    <d v="1899-12-30T00:00:01"/>
    <s v="OK"/>
    <m/>
    <m/>
    <d v="1899-12-30T00:00:00"/>
    <d v="1899-12-30T01:08:56"/>
    <n v="5"/>
    <d v="1899-12-30T00:00:01"/>
    <n v="68.933333333332811"/>
    <n v="14"/>
    <s v="No"/>
  </r>
  <r>
    <s v="CSNB"/>
    <s v="2025000061"/>
    <x v="0"/>
    <s v="EL193037"/>
    <s v="E53XL24"/>
    <d v="2025-01-02T00:00:00"/>
    <m/>
    <s v="2882"/>
    <x v="50"/>
    <s v="PA"/>
    <s v="PA"/>
    <m/>
    <d v="2025-01-02T00:00:00"/>
    <d v="1899-12-30T13:37:21"/>
    <d v="2025-01-02T00:00:00"/>
    <d v="1899-12-30T13:37:24"/>
    <d v="2025-01-02T00:00:00"/>
    <d v="1899-12-30T14:15:54"/>
    <x v="0"/>
    <s v="RFCPI"/>
    <s v="7001181042"/>
    <s v="EXW"/>
    <d v="1899-12-30T00:38:33"/>
    <d v="1899-12-30T00:38:30"/>
    <d v="1899-12-30T00:00:03"/>
    <s v="Ensacado"/>
    <s v="E002"/>
    <x v="1"/>
    <d v="1899-12-30T00:38:33"/>
    <d v="1899-12-30T00:38:30"/>
    <n v="13"/>
    <x v="3"/>
    <x v="2"/>
    <x v="2"/>
    <n v="0"/>
    <n v="0"/>
    <s v="OK"/>
    <s v="Ensacado"/>
    <x v="1"/>
    <n v="0"/>
    <s v="F. NIEBLA"/>
    <s v="A"/>
    <d v="1899-12-30T00:00:03"/>
    <d v="1899-12-30T00:00:03"/>
    <s v="OK"/>
    <m/>
    <m/>
    <d v="1899-12-30T00:00:00"/>
    <d v="1899-12-30T00:38:33"/>
    <n v="5"/>
    <d v="1899-12-30T00:00:03"/>
    <n v="38.549999999995151"/>
    <n v="14"/>
    <s v="Si"/>
  </r>
  <r>
    <s v="CSNB"/>
    <s v="2025000084"/>
    <x v="0"/>
    <s v="ER4429BDR"/>
    <s v="E3315LJF"/>
    <d v="2025-01-02T00:00:00"/>
    <s v="CSHU"/>
    <s v="200185"/>
    <x v="53"/>
    <s v="PA"/>
    <s v="S1"/>
    <m/>
    <d v="2025-01-02T00:00:00"/>
    <d v="1899-12-30T15:12:02"/>
    <d v="2025-01-02T00:00:00"/>
    <d v="1899-12-30T15:12:04"/>
    <d v="2025-01-02T00:00:00"/>
    <d v="1899-12-30T15:29:01"/>
    <x v="0"/>
    <s v="RFCPI"/>
    <s v="7001181043"/>
    <s v="EXW"/>
    <d v="1899-12-30T00:16:59"/>
    <d v="1899-12-30T00:16:57"/>
    <d v="1899-12-30T00:00:02"/>
    <s v="Granel"/>
    <s v="E001"/>
    <x v="0"/>
    <d v="1899-12-30T00:16:59"/>
    <d v="1899-12-30T00:16:57"/>
    <n v="15"/>
    <x v="3"/>
    <x v="2"/>
    <x v="0"/>
    <n v="0"/>
    <n v="0"/>
    <s v="OK"/>
    <s v="Clinker"/>
    <x v="1"/>
    <n v="0"/>
    <s v="F. NIEBLA"/>
    <s v="A"/>
    <d v="1899-12-30T00:00:02"/>
    <d v="1899-12-30T00:00:02"/>
    <s v="OK"/>
    <m/>
    <m/>
    <d v="1899-12-30T00:00:00"/>
    <d v="1899-12-30T00:16:59"/>
    <n v="5"/>
    <d v="1899-12-30T00:00:02"/>
    <n v="16.983333333331085"/>
    <n v="15"/>
    <s v="Si"/>
  </r>
  <r>
    <s v="CSNB"/>
    <s v="2025000090"/>
    <x v="0"/>
    <s v="ER0563BBM"/>
    <s v="E3578JVV"/>
    <d v="2025-01-02T00:00:00"/>
    <s v="CSHU"/>
    <s v="200185"/>
    <x v="53"/>
    <s v="PA"/>
    <s v="S1"/>
    <m/>
    <d v="2025-01-02T00:00:00"/>
    <d v="1899-12-30T15:22:31"/>
    <d v="2025-01-02T00:00:00"/>
    <d v="1899-12-30T15:22:33"/>
    <d v="2025-01-02T00:00:00"/>
    <d v="1899-12-30T15:44:57"/>
    <x v="0"/>
    <s v="RFCPI"/>
    <s v="7001181044"/>
    <s v="FBO"/>
    <d v="1899-12-30T00:22:26"/>
    <d v="1899-12-30T00:22:24"/>
    <d v="1899-12-30T00:00:02"/>
    <s v="Granel"/>
    <s v="E001"/>
    <x v="0"/>
    <d v="1899-12-30T00:22:26"/>
    <d v="1899-12-30T00:22:24"/>
    <n v="15"/>
    <x v="3"/>
    <x v="2"/>
    <x v="0"/>
    <n v="0"/>
    <n v="0"/>
    <s v="OK"/>
    <s v="Clinker"/>
    <x v="1"/>
    <n v="0"/>
    <s v="F. NIEBLA"/>
    <s v="A"/>
    <d v="1899-12-30T00:00:02"/>
    <d v="1899-12-30T00:00:02"/>
    <s v="OK"/>
    <m/>
    <m/>
    <d v="1899-12-30T00:00:00"/>
    <d v="1899-12-30T00:22:26"/>
    <n v="5"/>
    <d v="1899-12-30T00:00:02"/>
    <n v="22.433333333342329"/>
    <n v="15"/>
    <s v="Si"/>
  </r>
  <r>
    <s v="CSNB"/>
    <s v="2025000076"/>
    <x v="0"/>
    <s v="ER9840BBG"/>
    <s v="E8733LJD"/>
    <d v="2025-01-02T00:00:00"/>
    <s v="CSHU"/>
    <s v="200185"/>
    <x v="53"/>
    <s v="PA"/>
    <s v="PA"/>
    <m/>
    <d v="2025-01-02T00:00:00"/>
    <d v="1899-12-30T14:57:46"/>
    <d v="2025-01-02T00:00:00"/>
    <d v="1899-12-30T14:57:48"/>
    <d v="2025-01-02T00:00:00"/>
    <d v="1899-12-30T15:52:22"/>
    <x v="0"/>
    <s v="RFCPI"/>
    <s v="7001181045"/>
    <s v="FBO"/>
    <d v="1899-12-30T00:54:36"/>
    <d v="1899-12-30T00:54:34"/>
    <d v="1899-12-30T00:00:02"/>
    <s v="Granel"/>
    <s v="E001"/>
    <x v="0"/>
    <d v="1899-12-30T00:54:36"/>
    <d v="1899-12-30T00:54:34"/>
    <n v="14"/>
    <x v="3"/>
    <x v="2"/>
    <x v="0"/>
    <n v="0"/>
    <n v="0"/>
    <s v="OK"/>
    <s v="Clinker"/>
    <x v="1"/>
    <n v="0"/>
    <s v="F. NIEBLA"/>
    <s v="B"/>
    <d v="1899-12-30T00:00:02"/>
    <d v="1899-12-30T00:00:02"/>
    <s v="OK"/>
    <m/>
    <m/>
    <d v="1899-12-30T00:00:00"/>
    <d v="1899-12-30T00:54:36"/>
    <n v="5"/>
    <d v="1899-12-30T00:00:02"/>
    <n v="54.600000000004698"/>
    <n v="15"/>
    <s v="No"/>
  </r>
  <r>
    <s v="CSNB"/>
    <s v="2025000087"/>
    <x v="0"/>
    <s v="ER0328BBM"/>
    <s v="E4531FVN"/>
    <d v="2025-01-02T00:00:00"/>
    <m/>
    <s v="837"/>
    <x v="48"/>
    <s v="PA"/>
    <s v="S6"/>
    <m/>
    <d v="2025-01-02T00:00:00"/>
    <d v="1899-12-30T15:17:36"/>
    <d v="2025-01-02T00:00:00"/>
    <d v="1899-12-30T15:17:39"/>
    <d v="2025-01-02T00:00:00"/>
    <d v="1899-12-30T15:56:38"/>
    <x v="0"/>
    <s v="RFCPI"/>
    <s v="7001181046"/>
    <s v="FBO"/>
    <d v="1899-12-30T00:39:02"/>
    <d v="1899-12-30T00:38:59"/>
    <d v="1899-12-30T00:00:03"/>
    <s v="Granel"/>
    <s v="E001"/>
    <x v="2"/>
    <d v="1899-12-30T00:39:02"/>
    <d v="1899-12-30T00:38:59"/>
    <n v="15"/>
    <x v="3"/>
    <x v="2"/>
    <x v="1"/>
    <n v="0"/>
    <n v="0"/>
    <s v="OK"/>
    <s v="Granel"/>
    <x v="1"/>
    <n v="0"/>
    <s v="F. NIEBLA"/>
    <s v="A"/>
    <d v="1899-12-30T00:00:03"/>
    <d v="1899-12-30T00:00:03"/>
    <s v="OK"/>
    <m/>
    <m/>
    <d v="1899-12-30T00:00:00"/>
    <d v="1899-12-30T00:39:02"/>
    <n v="5"/>
    <d v="1899-12-30T00:00:03"/>
    <n v="39.033333333331171"/>
    <n v="15"/>
    <s v="Si"/>
  </r>
  <r>
    <s v="CSNB"/>
    <s v="2025000070"/>
    <x v="0"/>
    <s v="ER8178BCZ"/>
    <s v="E1546LHP"/>
    <d v="2025-01-02T00:00:00"/>
    <s v="CSHU"/>
    <s v="200185"/>
    <x v="53"/>
    <s v="PA"/>
    <s v="PA"/>
    <m/>
    <d v="2025-01-02T00:00:00"/>
    <d v="1899-12-30T14:49:54"/>
    <d v="2025-01-02T00:00:00"/>
    <d v="1899-12-30T14:50:14"/>
    <d v="2025-01-02T00:00:00"/>
    <d v="1899-12-30T16:06:06"/>
    <x v="0"/>
    <s v="RFCPI"/>
    <s v="7001181047"/>
    <s v="FBO"/>
    <d v="1899-12-30T01:16:12"/>
    <d v="1899-12-30T01:15:52"/>
    <d v="1899-12-30T00:00:20"/>
    <s v="Granel"/>
    <s v="E001"/>
    <x v="0"/>
    <d v="1899-12-30T01:16:12"/>
    <d v="1899-12-30T01:15:52"/>
    <n v="14"/>
    <x v="3"/>
    <x v="2"/>
    <x v="0"/>
    <n v="0"/>
    <n v="0"/>
    <s v="OK"/>
    <s v="Clinker"/>
    <x v="1"/>
    <n v="0"/>
    <s v="F. NIEBLA"/>
    <s v="B"/>
    <d v="1899-12-30T00:00:20"/>
    <d v="1899-12-30T00:00:20"/>
    <s v="OK"/>
    <m/>
    <m/>
    <d v="1899-12-30T00:00:00"/>
    <d v="1899-12-30T01:16:12"/>
    <n v="5"/>
    <d v="1899-12-30T00:00:20"/>
    <n v="76.200000000004721"/>
    <n v="16"/>
    <s v="No"/>
  </r>
  <r>
    <s v="CSNB"/>
    <s v="2025000078"/>
    <x v="0"/>
    <s v="ER3267BBW"/>
    <s v="E2866LGV"/>
    <d v="2025-01-02T00:00:00"/>
    <s v="CSHU"/>
    <s v="200185"/>
    <x v="53"/>
    <s v="PA"/>
    <s v="PA"/>
    <m/>
    <d v="2025-01-02T00:00:00"/>
    <d v="1899-12-30T15:00:06"/>
    <d v="2025-01-02T00:00:00"/>
    <d v="1899-12-30T15:00:09"/>
    <d v="2025-01-02T00:00:00"/>
    <d v="1899-12-30T16:09:32"/>
    <x v="0"/>
    <s v="RFCPI"/>
    <s v="7001181048"/>
    <s v="FBO"/>
    <d v="1899-12-30T01:09:26"/>
    <d v="1899-12-30T01:09:23"/>
    <d v="1899-12-30T00:00:03"/>
    <s v="Granel"/>
    <s v="E001"/>
    <x v="0"/>
    <d v="1899-12-30T01:09:26"/>
    <d v="1899-12-30T01:09:23"/>
    <n v="15"/>
    <x v="3"/>
    <x v="2"/>
    <x v="0"/>
    <n v="0"/>
    <n v="0"/>
    <s v="OK"/>
    <s v="Clinker"/>
    <x v="1"/>
    <n v="0"/>
    <s v="F. NIEBLA"/>
    <s v="B"/>
    <d v="1899-12-30T00:00:03"/>
    <d v="1899-12-30T00:00:03"/>
    <s v="OK"/>
    <m/>
    <m/>
    <d v="1899-12-30T00:00:00"/>
    <d v="1899-12-30T01:09:26"/>
    <n v="5"/>
    <d v="1899-12-30T00:00:03"/>
    <n v="69.433333333343924"/>
    <n v="16"/>
    <s v="No"/>
  </r>
  <r>
    <s v="CSNB"/>
    <s v="2025000077"/>
    <x v="0"/>
    <s v="ER0820BBZ"/>
    <s v="E8177JJV"/>
    <d v="2025-01-02T00:00:00"/>
    <s v="CSHU"/>
    <s v="200185"/>
    <x v="53"/>
    <s v="PA"/>
    <s v="PA"/>
    <m/>
    <d v="2025-01-02T00:00:00"/>
    <d v="1899-12-30T14:58:59"/>
    <d v="2025-01-02T00:00:00"/>
    <d v="1899-12-30T14:59:01"/>
    <d v="2025-01-02T00:00:00"/>
    <d v="1899-12-30T16:13:29"/>
    <x v="0"/>
    <s v="RFCPI"/>
    <s v="7001181049"/>
    <s v="FBO"/>
    <d v="1899-12-30T01:14:30"/>
    <d v="1899-12-30T01:14:28"/>
    <d v="1899-12-30T00:00:02"/>
    <s v="Granel"/>
    <s v="E001"/>
    <x v="0"/>
    <d v="1899-12-30T01:14:30"/>
    <d v="1899-12-30T01:14:28"/>
    <n v="14"/>
    <x v="3"/>
    <x v="2"/>
    <x v="0"/>
    <n v="0"/>
    <n v="0"/>
    <s v="OK"/>
    <s v="Clinker"/>
    <x v="1"/>
    <n v="0"/>
    <s v="F. NIEBLA"/>
    <s v="B"/>
    <d v="1899-12-30T00:00:02"/>
    <d v="1899-12-30T00:00:02"/>
    <s v="OK"/>
    <m/>
    <m/>
    <d v="1899-12-30T00:00:00"/>
    <d v="1899-12-30T01:14:30"/>
    <n v="5"/>
    <d v="1899-12-30T00:00:02"/>
    <n v="74.49999999999838"/>
    <n v="16"/>
    <s v="No"/>
  </r>
  <r>
    <s v="CSNB"/>
    <s v="2025000096"/>
    <x v="0"/>
    <s v="ER4973BDR"/>
    <s v="E8069JJV"/>
    <d v="2025-01-02T00:00:00"/>
    <s v="CSHU"/>
    <s v="200185"/>
    <x v="53"/>
    <s v="PA"/>
    <s v="S1"/>
    <m/>
    <d v="2025-01-02T00:00:00"/>
    <d v="1899-12-30T16:07:42"/>
    <d v="2025-01-02T00:00:00"/>
    <d v="1899-12-30T16:07:43"/>
    <d v="2025-01-02T00:00:00"/>
    <d v="1899-12-30T16:28:00"/>
    <x v="0"/>
    <s v="RFCPI"/>
    <s v="7001181050"/>
    <s v="FBO"/>
    <d v="1899-12-30T00:20:18"/>
    <d v="1899-12-30T00:20:17"/>
    <d v="1899-12-30T00:00:01"/>
    <s v="Granel"/>
    <s v="E001"/>
    <x v="0"/>
    <d v="1899-12-30T00:20:18"/>
    <d v="1899-12-30T00:20:17"/>
    <n v="16"/>
    <x v="3"/>
    <x v="2"/>
    <x v="0"/>
    <n v="0"/>
    <n v="0"/>
    <s v="OK"/>
    <s v="Clinker"/>
    <x v="1"/>
    <n v="0"/>
    <s v="F. NIEBLA"/>
    <s v="A"/>
    <d v="1899-12-30T00:00:01"/>
    <d v="1899-12-30T00:00:01"/>
    <s v="OK"/>
    <m/>
    <m/>
    <d v="1899-12-30T00:00:00"/>
    <d v="1899-12-30T00:20:18"/>
    <n v="5"/>
    <d v="1899-12-30T00:00:01"/>
    <n v="20.299999999996778"/>
    <n v="16"/>
    <s v="Si"/>
  </r>
  <r>
    <s v="CSNB"/>
    <s v="2025000079"/>
    <x v="0"/>
    <s v="ER3924BBD"/>
    <s v="E9893KCN"/>
    <d v="2025-01-02T00:00:00"/>
    <s v="CSHU"/>
    <s v="200185"/>
    <x v="53"/>
    <s v="PA"/>
    <s v="PA"/>
    <m/>
    <d v="2025-01-02T00:00:00"/>
    <d v="1899-12-30T15:01:23"/>
    <d v="2025-01-02T00:00:00"/>
    <d v="1899-12-30T15:01:25"/>
    <d v="2025-01-02T00:00:00"/>
    <d v="1899-12-30T16:39:51"/>
    <x v="0"/>
    <s v="RFCPI"/>
    <s v="7001181051"/>
    <s v="FBO"/>
    <d v="1899-12-30T01:38:28"/>
    <d v="1899-12-30T01:38:26"/>
    <d v="1899-12-30T00:00:02"/>
    <s v="Granel"/>
    <s v="E001"/>
    <x v="0"/>
    <d v="1899-12-30T01:38:28"/>
    <d v="1899-12-30T01:38:26"/>
    <n v="15"/>
    <x v="3"/>
    <x v="2"/>
    <x v="0"/>
    <n v="0"/>
    <n v="0"/>
    <s v="OK"/>
    <s v="Clinker"/>
    <x v="1"/>
    <n v="0"/>
    <s v="F. NIEBLA"/>
    <s v="C"/>
    <d v="1899-12-30T00:00:02"/>
    <d v="1899-12-30T00:00:02"/>
    <s v="OK"/>
    <m/>
    <m/>
    <d v="1899-12-30T00:00:00"/>
    <d v="1899-12-30T01:38:28"/>
    <n v="5"/>
    <d v="1899-12-30T00:00:02"/>
    <n v="98.466666666667138"/>
    <n v="16"/>
    <s v="No"/>
  </r>
  <r>
    <s v="CSNB"/>
    <s v="2025000081"/>
    <x v="0"/>
    <s v="ER1470BCR"/>
    <s v="E2901LGV"/>
    <d v="2025-01-02T00:00:00"/>
    <s v="CSHU"/>
    <s v="200185"/>
    <x v="53"/>
    <s v="PA"/>
    <s v="PA"/>
    <m/>
    <d v="2025-01-02T00:00:00"/>
    <d v="1899-12-30T15:07:07"/>
    <d v="2025-01-02T00:00:00"/>
    <d v="1899-12-30T15:07:08"/>
    <d v="2025-01-02T00:00:00"/>
    <d v="1899-12-30T16:48:16"/>
    <x v="0"/>
    <s v="RFCPI"/>
    <s v="7001181052"/>
    <s v="FBO"/>
    <d v="1899-12-30T01:41:09"/>
    <d v="1899-12-30T01:41:08"/>
    <d v="1899-12-30T00:00:01"/>
    <s v="Granel"/>
    <s v="E001"/>
    <x v="0"/>
    <d v="1899-12-30T01:41:09"/>
    <d v="1899-12-30T01:41:08"/>
    <n v="15"/>
    <x v="3"/>
    <x v="2"/>
    <x v="0"/>
    <n v="0"/>
    <n v="0"/>
    <s v="OK"/>
    <s v="Clinker"/>
    <x v="1"/>
    <n v="0"/>
    <s v="F. NIEBLA"/>
    <s v="C"/>
    <d v="1899-12-30T00:00:01"/>
    <d v="1899-12-30T00:00:01"/>
    <s v="OK"/>
    <m/>
    <m/>
    <d v="1899-12-30T00:00:00"/>
    <d v="1899-12-30T01:41:09"/>
    <n v="5"/>
    <d v="1899-12-30T00:00:01"/>
    <n v="101.15000000000637"/>
    <n v="16"/>
    <s v="No"/>
  </r>
  <r>
    <s v="CSNB"/>
    <s v="2025000097"/>
    <x v="0"/>
    <s v="ER7035BCF"/>
    <s v="E2886JXH"/>
    <d v="2025-01-02T00:00:00"/>
    <s v="CSHU"/>
    <s v="200185"/>
    <x v="53"/>
    <s v="PA"/>
    <s v="S1"/>
    <m/>
    <d v="2025-01-02T00:00:00"/>
    <d v="1899-12-30T16:18:24"/>
    <d v="2025-01-02T00:00:00"/>
    <d v="1899-12-30T16:18:25"/>
    <d v="2025-01-02T00:00:00"/>
    <d v="1899-12-30T16:55:20"/>
    <x v="0"/>
    <s v="RFCPI"/>
    <s v="7001181053"/>
    <s v="FBO"/>
    <d v="1899-12-30T00:36:56"/>
    <d v="1899-12-30T00:36:55"/>
    <d v="1899-12-30T00:00:01"/>
    <s v="Granel"/>
    <s v="E001"/>
    <x v="0"/>
    <d v="1899-12-30T00:36:56"/>
    <d v="1899-12-30T00:36:55"/>
    <n v="16"/>
    <x v="3"/>
    <x v="2"/>
    <x v="0"/>
    <n v="0"/>
    <n v="0"/>
    <s v="OK"/>
    <s v="Clinker"/>
    <x v="1"/>
    <n v="0"/>
    <s v="F. NIEBLA"/>
    <s v="A"/>
    <d v="1899-12-30T00:00:01"/>
    <d v="1899-12-30T00:00:01"/>
    <s v="OK"/>
    <m/>
    <m/>
    <d v="1899-12-30T00:00:00"/>
    <d v="1899-12-30T00:36:56"/>
    <n v="5"/>
    <d v="1899-12-30T00:00:01"/>
    <n v="36.933333333336122"/>
    <n v="16"/>
    <s v="Si"/>
  </r>
  <r>
    <s v="CSNB"/>
    <s v="2025000098"/>
    <x v="0"/>
    <s v="E3870LBJ"/>
    <s v="ER8615BBY"/>
    <d v="2025-01-02T00:00:00"/>
    <m/>
    <s v="1782"/>
    <x v="46"/>
    <s v="PA"/>
    <s v="S1"/>
    <m/>
    <d v="2025-01-02T00:00:00"/>
    <d v="1899-12-30T16:23:25"/>
    <d v="2025-01-02T00:00:00"/>
    <d v="1899-12-30T16:23:26"/>
    <d v="2025-01-02T00:00:00"/>
    <d v="1899-12-30T16:57:45"/>
    <x v="0"/>
    <s v="RFCPI"/>
    <s v="7001181054"/>
    <s v="EXW"/>
    <d v="1899-12-30T00:34:20"/>
    <d v="1899-12-30T00:34:19"/>
    <d v="1899-12-30T00:00:01"/>
    <s v="Granel"/>
    <s v="E001"/>
    <x v="1"/>
    <d v="1899-12-30T00:34:20"/>
    <d v="1899-12-30T00:34:19"/>
    <n v="16"/>
    <x v="3"/>
    <x v="2"/>
    <x v="1"/>
    <n v="0"/>
    <n v="0"/>
    <s v="OK"/>
    <s v="Granel"/>
    <x v="1"/>
    <n v="0"/>
    <s v="F. NIEBLA"/>
    <s v="A"/>
    <d v="1899-12-30T00:00:01"/>
    <d v="1899-12-30T00:00:01"/>
    <s v="OK"/>
    <m/>
    <m/>
    <d v="1899-12-30T00:00:00"/>
    <d v="1899-12-30T00:34:20"/>
    <n v="5"/>
    <d v="1899-12-30T00:00:01"/>
    <n v="34.333333333329641"/>
    <n v="16"/>
    <s v="Si"/>
  </r>
  <r>
    <s v="CSNB"/>
    <s v="2025000085"/>
    <x v="0"/>
    <s v="ER3104BBL"/>
    <s v="E0789JFH"/>
    <d v="2025-01-02T00:00:00"/>
    <s v="CSHU"/>
    <s v="200185"/>
    <x v="53"/>
    <s v="PA"/>
    <s v="PA"/>
    <m/>
    <d v="2025-01-02T00:00:00"/>
    <d v="1899-12-30T15:13:39"/>
    <d v="2025-01-02T00:00:00"/>
    <d v="1899-12-30T15:13:42"/>
    <d v="2025-01-02T00:00:00"/>
    <d v="1899-12-30T17:06:05"/>
    <x v="0"/>
    <s v="RFCPI"/>
    <s v="7001181055"/>
    <s v="EXW"/>
    <d v="1899-12-30T01:52:26"/>
    <d v="1899-12-30T01:52:23"/>
    <d v="1899-12-30T00:00:03"/>
    <s v="Granel"/>
    <s v="E001"/>
    <x v="0"/>
    <d v="1899-12-30T01:52:26"/>
    <d v="1899-12-30T01:52:23"/>
    <n v="15"/>
    <x v="3"/>
    <x v="2"/>
    <x v="0"/>
    <n v="0"/>
    <n v="0"/>
    <s v="OK"/>
    <s v="Clinker"/>
    <x v="1"/>
    <n v="0"/>
    <s v="F. NIEBLA"/>
    <s v="C"/>
    <d v="1899-12-30T00:00:03"/>
    <d v="1899-12-30T00:00:03"/>
    <s v="OK"/>
    <m/>
    <m/>
    <d v="1899-12-30T00:00:00"/>
    <d v="1899-12-30T01:52:26"/>
    <n v="5"/>
    <d v="1899-12-30T00:00:03"/>
    <n v="112.43333333332794"/>
    <n v="17"/>
    <s v="No"/>
  </r>
  <r>
    <s v="CSNB"/>
    <s v="2025000100"/>
    <x v="0"/>
    <s v="ER7913BBH"/>
    <s v="E0897HWR"/>
    <d v="2025-01-02T00:00:00"/>
    <m/>
    <s v="837"/>
    <x v="48"/>
    <s v="PA"/>
    <s v="S6"/>
    <m/>
    <d v="2025-01-02T00:00:00"/>
    <d v="1899-12-30T16:38:45"/>
    <d v="2025-01-02T00:00:00"/>
    <d v="1899-12-30T16:38:46"/>
    <d v="2025-01-02T00:00:00"/>
    <d v="1899-12-30T17:10:15"/>
    <x v="0"/>
    <s v="RFCPI"/>
    <s v="7001181056"/>
    <s v="FBO"/>
    <d v="1899-12-30T00:31:30"/>
    <d v="1899-12-30T00:31:29"/>
    <d v="1899-12-30T00:00:01"/>
    <s v="Granel"/>
    <s v="E001"/>
    <x v="2"/>
    <d v="1899-12-30T00:31:30"/>
    <d v="1899-12-30T00:31:29"/>
    <n v="16"/>
    <x v="3"/>
    <x v="2"/>
    <x v="1"/>
    <n v="0"/>
    <n v="0"/>
    <s v="OK"/>
    <s v="Granel"/>
    <x v="1"/>
    <n v="0"/>
    <s v="F. NIEBLA"/>
    <s v="A"/>
    <d v="1899-12-30T00:00:01"/>
    <d v="1899-12-30T00:00:01"/>
    <s v="OK"/>
    <m/>
    <m/>
    <d v="1899-12-30T00:00:00"/>
    <d v="1899-12-30T00:31:30"/>
    <n v="5"/>
    <d v="1899-12-30T00:00:01"/>
    <n v="31.500000000000128"/>
    <n v="17"/>
    <s v="Si"/>
  </r>
  <r>
    <s v="CSNB"/>
    <s v="2025000088"/>
    <x v="0"/>
    <s v="ER0469BBW"/>
    <s v="E2870LGV"/>
    <d v="2025-01-02T00:00:00"/>
    <s v="CSHU"/>
    <s v="200185"/>
    <x v="53"/>
    <s v="PA"/>
    <s v="PA"/>
    <m/>
    <d v="2025-01-02T00:00:00"/>
    <d v="1899-12-30T15:18:29"/>
    <d v="2025-01-02T00:00:00"/>
    <d v="1899-12-30T15:18:30"/>
    <d v="2025-01-02T00:00:00"/>
    <d v="1899-12-30T17:13:43"/>
    <x v="0"/>
    <s v="RFCPI"/>
    <s v="7001181057"/>
    <s v="FBO"/>
    <d v="1899-12-30T01:55:14"/>
    <d v="1899-12-30T01:55:13"/>
    <d v="1899-12-30T00:00:01"/>
    <s v="Granel"/>
    <s v="E001"/>
    <x v="0"/>
    <d v="1899-12-30T01:55:14"/>
    <d v="1899-12-30T01:55:13"/>
    <n v="15"/>
    <x v="3"/>
    <x v="2"/>
    <x v="0"/>
    <n v="0"/>
    <n v="0"/>
    <s v="OK"/>
    <s v="Clinker"/>
    <x v="1"/>
    <n v="0"/>
    <s v="F. NIEBLA"/>
    <s v="C"/>
    <d v="1899-12-30T00:00:01"/>
    <d v="1899-12-30T00:00:01"/>
    <s v="OK"/>
    <m/>
    <m/>
    <d v="1899-12-30T00:00:00"/>
    <d v="1899-12-30T01:55:14"/>
    <n v="5"/>
    <d v="1899-12-30T00:00:01"/>
    <n v="115.23333333333605"/>
    <n v="17"/>
    <s v="No"/>
  </r>
  <r>
    <s v="CSNB"/>
    <s v="2025000099"/>
    <x v="0"/>
    <s v="ER3237BCD"/>
    <s v="E9402GGZ"/>
    <d v="2025-01-02T00:00:00"/>
    <m/>
    <s v="1782"/>
    <x v="46"/>
    <s v="PA"/>
    <s v="S1"/>
    <m/>
    <d v="2025-01-02T00:00:00"/>
    <d v="1899-12-30T16:33:33"/>
    <d v="2025-01-02T00:00:00"/>
    <d v="1899-12-30T16:33:34"/>
    <d v="2025-01-02T00:00:00"/>
    <d v="1899-12-30T17:15:59"/>
    <x v="0"/>
    <s v="RFCPI"/>
    <s v="7001181058"/>
    <s v="FBO"/>
    <d v="1899-12-30T00:42:26"/>
    <d v="1899-12-30T00:42:25"/>
    <d v="1899-12-30T00:00:01"/>
    <s v="Granel"/>
    <s v="E001"/>
    <x v="2"/>
    <d v="1899-12-30T00:42:26"/>
    <d v="1899-12-30T00:42:25"/>
    <n v="16"/>
    <x v="3"/>
    <x v="2"/>
    <x v="1"/>
    <n v="0"/>
    <n v="0"/>
    <s v="OK"/>
    <s v="Granel"/>
    <x v="1"/>
    <n v="0"/>
    <s v="F. NIEBLA"/>
    <s v="A"/>
    <d v="1899-12-30T00:00:01"/>
    <d v="1899-12-30T00:00:01"/>
    <s v="OK"/>
    <m/>
    <m/>
    <d v="1899-12-30T00:00:00"/>
    <d v="1899-12-30T00:42:26"/>
    <n v="5"/>
    <d v="1899-12-30T00:00:01"/>
    <n v="42.433333333329465"/>
    <n v="17"/>
    <s v="Si"/>
  </r>
  <r>
    <s v="CSNB"/>
    <s v="2025000089"/>
    <x v="0"/>
    <s v="ER8947BBY"/>
    <s v="E5802JNH"/>
    <d v="2025-01-02T00:00:00"/>
    <s v="CSHU"/>
    <s v="200185"/>
    <x v="53"/>
    <s v="PA"/>
    <s v="PA"/>
    <m/>
    <d v="2025-01-02T00:00:00"/>
    <d v="1899-12-30T15:20:58"/>
    <d v="2025-01-02T00:00:00"/>
    <d v="1899-12-30T15:21:18"/>
    <d v="2025-01-02T00:00:00"/>
    <d v="1899-12-30T17:26:28"/>
    <x v="0"/>
    <s v="RFCPI"/>
    <s v="7001181059"/>
    <s v="FBO"/>
    <d v="1899-12-30T02:05:30"/>
    <d v="1899-12-30T02:05:10"/>
    <d v="1899-12-30T00:00:20"/>
    <s v="Granel"/>
    <s v="E001"/>
    <x v="0"/>
    <d v="1899-12-30T02:05:30"/>
    <d v="1899-12-30T02:05:10"/>
    <n v="15"/>
    <x v="3"/>
    <x v="2"/>
    <x v="0"/>
    <n v="0"/>
    <n v="0"/>
    <s v="OK"/>
    <s v="Clinker"/>
    <x v="1"/>
    <n v="0"/>
    <s v="F. NIEBLA"/>
    <s v="C"/>
    <d v="1899-12-30T00:00:20"/>
    <d v="1899-12-30T00:00:20"/>
    <s v="OK"/>
    <m/>
    <m/>
    <d v="1899-12-30T00:00:00"/>
    <d v="1899-12-30T02:05:30"/>
    <n v="5"/>
    <d v="1899-12-30T00:00:20"/>
    <n v="125.49999999998876"/>
    <n v="17"/>
    <s v="No"/>
  </r>
  <r>
    <s v="CSNB"/>
    <s v="2025000101"/>
    <x v="0"/>
    <s v="E13075"/>
    <s v="E59VU54"/>
    <d v="2025-01-02T00:00:00"/>
    <m/>
    <s v="2882"/>
    <x v="50"/>
    <s v="PA"/>
    <s v="PA"/>
    <m/>
    <d v="2025-01-02T00:00:00"/>
    <d v="1899-12-30T16:41:04"/>
    <d v="2025-01-02T00:00:00"/>
    <d v="1899-12-30T16:41:06"/>
    <d v="2025-01-02T00:00:00"/>
    <d v="1899-12-30T17:29:35"/>
    <x v="0"/>
    <s v="RFCPI"/>
    <s v="7001181060"/>
    <s v="EXW"/>
    <d v="1899-12-30T00:48:31"/>
    <d v="1899-12-30T00:48:29"/>
    <d v="1899-12-30T00:00:02"/>
    <s v="Ensacado"/>
    <s v="E002"/>
    <x v="1"/>
    <d v="1899-12-30T00:48:31"/>
    <d v="1899-12-30T00:48:29"/>
    <n v="16"/>
    <x v="3"/>
    <x v="2"/>
    <x v="2"/>
    <n v="0"/>
    <n v="0"/>
    <s v="OK"/>
    <s v="Ensacado"/>
    <x v="1"/>
    <n v="0"/>
    <s v="F. NIEBLA"/>
    <s v="B"/>
    <d v="1899-12-30T00:00:02"/>
    <d v="1899-12-30T00:00:02"/>
    <s v="OK"/>
    <m/>
    <m/>
    <d v="1899-12-30T00:00:00"/>
    <d v="1899-12-30T00:48:31"/>
    <n v="5"/>
    <d v="1899-12-30T00:00:02"/>
    <n v="48.516666666652775"/>
    <n v="17"/>
    <s v="No"/>
  </r>
  <r>
    <s v="CSNB"/>
    <s v="2025000092"/>
    <x v="0"/>
    <s v="ER4592BBS"/>
    <s v="E7989JJV"/>
    <d v="2025-01-02T00:00:00"/>
    <s v="CSHU"/>
    <s v="200185"/>
    <x v="53"/>
    <s v="PA"/>
    <s v="PA"/>
    <m/>
    <d v="2025-01-02T00:00:00"/>
    <d v="1899-12-30T15:25:52"/>
    <d v="2025-01-02T00:00:00"/>
    <d v="1899-12-30T15:26:13"/>
    <d v="2025-01-02T00:00:00"/>
    <d v="1899-12-30T17:38:51"/>
    <x v="0"/>
    <s v="RFCPI"/>
    <s v="7001181061"/>
    <s v="EXW"/>
    <d v="1899-12-30T02:12:59"/>
    <d v="1899-12-30T02:12:38"/>
    <d v="1899-12-30T00:00:21"/>
    <s v="Granel"/>
    <s v="E001"/>
    <x v="0"/>
    <d v="1899-12-30T02:12:59"/>
    <d v="1899-12-30T02:12:38"/>
    <n v="15"/>
    <x v="3"/>
    <x v="2"/>
    <x v="0"/>
    <n v="0"/>
    <n v="0"/>
    <s v="OK"/>
    <s v="Clinker"/>
    <x v="1"/>
    <n v="0"/>
    <s v="F. NIEBLA"/>
    <s v="C"/>
    <d v="1899-12-30T00:00:21"/>
    <d v="1899-12-30T00:00:21"/>
    <s v="OK"/>
    <m/>
    <m/>
    <d v="1899-12-30T00:00:00"/>
    <d v="1899-12-30T02:12:59"/>
    <n v="5"/>
    <d v="1899-12-30T00:00:21"/>
    <n v="132.9833333333377"/>
    <n v="17"/>
    <s v="No"/>
  </r>
  <r>
    <s v="CSNB"/>
    <s v="2025000108"/>
    <x v="0"/>
    <s v="ER1646BBX"/>
    <s v="E9753JYF"/>
    <d v="2025-01-02T00:00:00"/>
    <s v="CSHU"/>
    <s v="200185"/>
    <x v="53"/>
    <s v="PA"/>
    <s v="S1"/>
    <m/>
    <d v="2025-01-02T00:00:00"/>
    <d v="1899-12-30T17:22:58"/>
    <d v="2025-01-02T00:00:00"/>
    <d v="1899-12-30T17:22:59"/>
    <d v="2025-01-02T00:00:00"/>
    <d v="1899-12-30T17:51:40"/>
    <x v="0"/>
    <s v="RFCPI"/>
    <s v="7001181062"/>
    <s v="FBO"/>
    <d v="1899-12-30T00:28:42"/>
    <d v="1899-12-30T00:28:41"/>
    <d v="1899-12-30T00:00:01"/>
    <s v="Granel"/>
    <s v="E001"/>
    <x v="0"/>
    <d v="1899-12-30T00:28:42"/>
    <d v="1899-12-30T00:28:41"/>
    <n v="17"/>
    <x v="3"/>
    <x v="2"/>
    <x v="0"/>
    <n v="0"/>
    <n v="0"/>
    <s v="OK"/>
    <s v="Clinker"/>
    <x v="1"/>
    <n v="0"/>
    <s v="F. NIEBLA"/>
    <s v="A"/>
    <d v="1899-12-30T00:00:01"/>
    <d v="1899-12-30T00:00:01"/>
    <s v="OK"/>
    <m/>
    <m/>
    <d v="1899-12-30T00:00:00"/>
    <d v="1899-12-30T00:28:42"/>
    <n v="5"/>
    <d v="1899-12-30T00:00:01"/>
    <n v="28.699999999992016"/>
    <n v="17"/>
    <s v="Si"/>
  </r>
  <r>
    <s v="CSNB"/>
    <s v="2025000105"/>
    <x v="0"/>
    <s v="ER7694BBV"/>
    <s v="E3960KHT"/>
    <d v="2025-01-02T00:00:00"/>
    <m/>
    <s v="837"/>
    <x v="48"/>
    <s v="PA"/>
    <s v="S6"/>
    <m/>
    <d v="2025-01-02T00:00:00"/>
    <d v="1899-12-30T17:18:35"/>
    <d v="2025-01-02T00:00:00"/>
    <d v="1899-12-30T17:18:36"/>
    <d v="2025-01-02T00:00:00"/>
    <d v="1899-12-30T17:59:57"/>
    <x v="0"/>
    <s v="RFCPI"/>
    <s v="7001181063"/>
    <s v="FBO"/>
    <d v="1899-12-30T00:41:22"/>
    <d v="1899-12-30T00:41:21"/>
    <d v="1899-12-30T00:00:01"/>
    <s v="Granel"/>
    <s v="E001"/>
    <x v="2"/>
    <d v="1899-12-30T00:41:22"/>
    <d v="1899-12-30T00:41:21"/>
    <n v="17"/>
    <x v="3"/>
    <x v="2"/>
    <x v="1"/>
    <n v="0"/>
    <n v="0"/>
    <s v="OK"/>
    <s v="Granel"/>
    <x v="1"/>
    <n v="0"/>
    <s v="F. NIEBLA"/>
    <s v="A"/>
    <d v="1899-12-30T00:00:01"/>
    <d v="1899-12-30T00:00:01"/>
    <s v="OK"/>
    <m/>
    <m/>
    <d v="1899-12-30T00:00:00"/>
    <d v="1899-12-30T00:41:22"/>
    <n v="5"/>
    <d v="1899-12-30T00:00:01"/>
    <n v="41.366666666663967"/>
    <n v="17"/>
    <s v="Si"/>
  </r>
  <r>
    <s v="CSNB"/>
    <s v="2025000111"/>
    <x v="0"/>
    <s v="ER1642BBX"/>
    <s v="E0636JNW"/>
    <d v="2025-01-02T00:00:00"/>
    <s v="CSHU"/>
    <s v="200185"/>
    <x v="53"/>
    <s v="PA"/>
    <s v="S1"/>
    <m/>
    <d v="2025-01-02T00:00:00"/>
    <d v="1899-12-30T17:33:45"/>
    <d v="2025-01-02T00:00:00"/>
    <d v="1899-12-30T17:33:46"/>
    <d v="2025-01-02T00:00:00"/>
    <d v="1899-12-30T18:03:13"/>
    <x v="0"/>
    <s v="RFCPI"/>
    <s v="7001181064"/>
    <s v="FBO"/>
    <d v="1899-12-30T00:29:28"/>
    <d v="1899-12-30T00:29:27"/>
    <d v="1899-12-30T00:00:01"/>
    <s v="Granel"/>
    <s v="E001"/>
    <x v="0"/>
    <d v="1899-12-30T00:29:28"/>
    <d v="1899-12-30T00:29:27"/>
    <n v="17"/>
    <x v="3"/>
    <x v="2"/>
    <x v="0"/>
    <n v="0"/>
    <n v="0"/>
    <s v="OK"/>
    <s v="Clinker"/>
    <x v="1"/>
    <n v="0"/>
    <s v="F. NIEBLA"/>
    <s v="A"/>
    <d v="1899-12-30T00:00:01"/>
    <d v="1899-12-30T00:00:01"/>
    <s v="OK"/>
    <m/>
    <m/>
    <d v="1899-12-30T00:00:00"/>
    <d v="1899-12-30T00:29:28"/>
    <n v="5"/>
    <d v="1899-12-30T00:00:01"/>
    <n v="29.466666666676815"/>
    <n v="18"/>
    <s v="Si"/>
  </r>
  <r>
    <s v="CSNB"/>
    <s v="2025000112"/>
    <x v="0"/>
    <s v="ER4642BBY"/>
    <s v="E9980KJB"/>
    <d v="2025-01-02T00:00:00"/>
    <m/>
    <s v="1782"/>
    <x v="46"/>
    <s v="PA"/>
    <s v="S1"/>
    <m/>
    <d v="2025-01-02T00:00:00"/>
    <d v="1899-12-30T17:36:44"/>
    <d v="2025-01-02T00:00:00"/>
    <d v="1899-12-30T17:36:45"/>
    <d v="2025-01-02T00:00:00"/>
    <d v="1899-12-30T18:07:24"/>
    <x v="0"/>
    <s v="RFCPI"/>
    <s v="7001181065"/>
    <s v="FBO"/>
    <d v="1899-12-30T00:30:40"/>
    <d v="1899-12-30T00:30:39"/>
    <d v="1899-12-30T00:00:01"/>
    <s v="Granel"/>
    <s v="E001"/>
    <x v="2"/>
    <d v="1899-12-30T00:30:40"/>
    <d v="1899-12-30T00:30:39"/>
    <n v="17"/>
    <x v="3"/>
    <x v="2"/>
    <x v="1"/>
    <n v="0"/>
    <n v="0"/>
    <s v="OK"/>
    <s v="Granel"/>
    <x v="1"/>
    <n v="0"/>
    <s v="F. NIEBLA"/>
    <s v="A"/>
    <d v="1899-12-30T00:00:01"/>
    <d v="1899-12-30T00:00:01"/>
    <s v="OK"/>
    <m/>
    <m/>
    <d v="1899-12-30T00:00:00"/>
    <d v="1899-12-30T00:30:40"/>
    <n v="5"/>
    <d v="1899-12-30T00:00:01"/>
    <n v="30.666666666672047"/>
    <n v="18"/>
    <s v="Si"/>
  </r>
  <r>
    <s v="CSNB"/>
    <s v="2025000102"/>
    <x v="0"/>
    <s v="ER0563BBM"/>
    <s v="E3578JVV"/>
    <d v="2025-01-02T00:00:00"/>
    <s v="CSHU"/>
    <s v="200185"/>
    <x v="53"/>
    <s v="PA"/>
    <s v="PA"/>
    <m/>
    <d v="2025-01-02T00:00:00"/>
    <d v="1899-12-30T17:06:53"/>
    <d v="2025-01-02T00:00:00"/>
    <d v="1899-12-30T17:06:55"/>
    <d v="2025-01-02T00:00:00"/>
    <d v="1899-12-30T18:15:30"/>
    <x v="0"/>
    <s v="RFCPI"/>
    <s v="7001181066"/>
    <s v="FBO"/>
    <d v="1899-12-30T01:08:37"/>
    <d v="1899-12-30T01:08:35"/>
    <d v="1899-12-30T00:00:02"/>
    <s v="Granel"/>
    <s v="E001"/>
    <x v="0"/>
    <d v="1899-12-30T01:08:37"/>
    <d v="1899-12-30T01:08:35"/>
    <n v="17"/>
    <x v="3"/>
    <x v="2"/>
    <x v="0"/>
    <n v="0"/>
    <n v="0"/>
    <s v="OK"/>
    <s v="Clinker"/>
    <x v="1"/>
    <n v="0"/>
    <s v="F. NIEBLA"/>
    <s v="B"/>
    <d v="1899-12-30T00:00:02"/>
    <d v="1899-12-30T00:00:02"/>
    <s v="OK"/>
    <m/>
    <m/>
    <d v="1899-12-30T00:00:00"/>
    <d v="1899-12-30T01:08:37"/>
    <n v="5"/>
    <d v="1899-12-30T00:00:02"/>
    <n v="68.616666666662468"/>
    <n v="18"/>
    <s v="No"/>
  </r>
  <r>
    <s v="CSNB"/>
    <s v="2025000103"/>
    <x v="0"/>
    <s v="ER9840BBG"/>
    <s v="E8733LJD"/>
    <d v="2025-01-02T00:00:00"/>
    <s v="CSHU"/>
    <s v="200185"/>
    <x v="53"/>
    <s v="PA"/>
    <s v="PA"/>
    <m/>
    <d v="2025-01-02T00:00:00"/>
    <d v="1899-12-30T17:09:12"/>
    <d v="2025-01-02T00:00:00"/>
    <d v="1899-12-30T17:09:35"/>
    <d v="2025-01-02T00:00:00"/>
    <d v="1899-12-30T18:20:52"/>
    <x v="0"/>
    <s v="RFCPI"/>
    <s v="7001181067"/>
    <s v="FBO"/>
    <d v="1899-12-30T01:11:40"/>
    <d v="1899-12-30T01:11:17"/>
    <d v="1899-12-30T00:00:23"/>
    <s v="Granel"/>
    <s v="E001"/>
    <x v="0"/>
    <d v="1899-12-30T01:11:40"/>
    <d v="1899-12-30T01:11:17"/>
    <n v="17"/>
    <x v="3"/>
    <x v="2"/>
    <x v="0"/>
    <n v="0"/>
    <n v="0"/>
    <s v="OK"/>
    <s v="Clinker"/>
    <x v="1"/>
    <n v="0"/>
    <s v="F. NIEBLA"/>
    <s v="B"/>
    <d v="1899-12-30T00:00:23"/>
    <d v="1899-12-30T00:00:23"/>
    <s v="OK"/>
    <m/>
    <m/>
    <d v="1899-12-30T00:00:00"/>
    <d v="1899-12-30T01:11:40"/>
    <n v="5"/>
    <d v="1899-12-30T00:00:23"/>
    <n v="71.666666666668704"/>
    <n v="18"/>
    <s v="No"/>
  </r>
  <r>
    <s v="CSNB"/>
    <s v="2025000117"/>
    <x v="0"/>
    <s v="EC67241"/>
    <s v="E92VG76"/>
    <d v="2025-01-02T00:00:00"/>
    <m/>
    <s v="2882"/>
    <x v="50"/>
    <s v="PA"/>
    <s v="PA"/>
    <m/>
    <d v="2025-01-02T00:00:00"/>
    <d v="1899-12-30T17:58:56"/>
    <d v="2025-01-02T00:00:00"/>
    <d v="1899-12-30T17:58:58"/>
    <d v="2025-01-02T00:00:00"/>
    <d v="1899-12-30T18:32:45"/>
    <x v="0"/>
    <s v="RFCPI"/>
    <s v="7001181068"/>
    <s v="EXW"/>
    <d v="1899-12-30T00:33:49"/>
    <d v="1899-12-30T00:33:47"/>
    <d v="1899-12-30T00:00:02"/>
    <s v="Ensacado"/>
    <s v="E002"/>
    <x v="1"/>
    <d v="1899-12-30T00:33:49"/>
    <d v="1899-12-30T00:33:47"/>
    <n v="17"/>
    <x v="3"/>
    <x v="2"/>
    <x v="2"/>
    <n v="0"/>
    <n v="0"/>
    <s v="OK"/>
    <s v="Ensacado"/>
    <x v="1"/>
    <n v="0"/>
    <s v="F. NIEBLA"/>
    <s v="A"/>
    <d v="1899-12-30T00:00:02"/>
    <d v="1899-12-30T00:00:02"/>
    <s v="OK"/>
    <m/>
    <m/>
    <d v="1899-12-30T00:00:00"/>
    <d v="1899-12-30T00:33:49"/>
    <n v="5"/>
    <d v="1899-12-30T00:00:02"/>
    <n v="33.816666666672056"/>
    <n v="18"/>
    <s v="Si"/>
  </r>
  <r>
    <s v="CSNB"/>
    <s v="2025000106"/>
    <x v="0"/>
    <s v="ER3267BBW"/>
    <s v="E2866LGV"/>
    <d v="2025-01-02T00:00:00"/>
    <s v="CSHU"/>
    <s v="200185"/>
    <x v="53"/>
    <s v="PA"/>
    <s v="PA"/>
    <m/>
    <d v="2025-01-02T00:00:00"/>
    <d v="1899-12-30T17:19:57"/>
    <d v="2025-01-02T00:00:00"/>
    <d v="1899-12-30T17:20:14"/>
    <d v="2025-01-02T00:00:00"/>
    <d v="1899-12-30T18:37:29"/>
    <x v="0"/>
    <s v="RFCPI"/>
    <s v="7001181069"/>
    <s v="EXW"/>
    <d v="1899-12-30T01:17:32"/>
    <d v="1899-12-30T01:17:15"/>
    <d v="1899-12-30T00:00:17"/>
    <s v="Granel"/>
    <s v="E001"/>
    <x v="0"/>
    <d v="1899-12-30T01:17:32"/>
    <d v="1899-12-30T01:17:15"/>
    <n v="17"/>
    <x v="3"/>
    <x v="2"/>
    <x v="0"/>
    <n v="0"/>
    <n v="0"/>
    <s v="OK"/>
    <s v="Clinker"/>
    <x v="1"/>
    <n v="0"/>
    <s v="F. NIEBLA"/>
    <s v="B"/>
    <d v="1899-12-30T00:00:17"/>
    <d v="1899-12-30T00:00:17"/>
    <s v="OK"/>
    <m/>
    <m/>
    <d v="1899-12-30T00:00:00"/>
    <d v="1899-12-30T01:17:32"/>
    <n v="5"/>
    <d v="1899-12-30T00:00:17"/>
    <n v="77.533333333329679"/>
    <n v="18"/>
    <s v="No"/>
  </r>
  <r>
    <s v="CSNB"/>
    <s v="2025000119"/>
    <x v="0"/>
    <s v="ER9926BCC"/>
    <s v="E3616JTZ"/>
    <d v="2025-01-02T00:00:00"/>
    <m/>
    <s v="1782"/>
    <x v="46"/>
    <s v="PA"/>
    <s v="S1"/>
    <m/>
    <d v="2025-01-02T00:00:00"/>
    <d v="1899-12-30T18:11:08"/>
    <d v="2025-01-02T00:00:00"/>
    <d v="1899-12-30T18:11:09"/>
    <d v="2025-01-02T00:00:00"/>
    <d v="1899-12-30T18:42:35"/>
    <x v="0"/>
    <s v="RFCPI"/>
    <s v="7001181070"/>
    <s v="FBO"/>
    <d v="1899-12-30T00:31:27"/>
    <d v="1899-12-30T00:31:26"/>
    <d v="1899-12-30T00:00:01"/>
    <s v="Granel"/>
    <s v="E001"/>
    <x v="2"/>
    <d v="1899-12-30T00:31:27"/>
    <d v="1899-12-30T00:31:26"/>
    <n v="18"/>
    <x v="3"/>
    <x v="2"/>
    <x v="1"/>
    <n v="0"/>
    <n v="0"/>
    <s v="OK"/>
    <s v="Granel"/>
    <x v="1"/>
    <n v="0"/>
    <s v="F. NIEBLA"/>
    <s v="A"/>
    <d v="1899-12-30T00:00:01"/>
    <d v="1899-12-30T00:00:01"/>
    <s v="OK"/>
    <m/>
    <m/>
    <d v="1899-12-30T00:00:00"/>
    <d v="1899-12-30T00:31:27"/>
    <n v="5"/>
    <d v="1899-12-30T00:00:01"/>
    <n v="31.450000000003318"/>
    <n v="18"/>
    <s v="Si"/>
  </r>
  <r>
    <s v="CSNB"/>
    <s v="2025000104"/>
    <x v="0"/>
    <s v="ER8178BCZ"/>
    <s v="E1546LHP"/>
    <d v="2025-01-02T00:00:00"/>
    <s v="CSHU"/>
    <s v="200185"/>
    <x v="53"/>
    <s v="PA"/>
    <s v="PA"/>
    <m/>
    <d v="2025-01-02T00:00:00"/>
    <d v="1899-12-30T17:16:07"/>
    <d v="2025-01-02T00:00:00"/>
    <d v="1899-12-30T17:16:09"/>
    <d v="2025-01-02T00:00:00"/>
    <d v="1899-12-30T18:45:28"/>
    <x v="0"/>
    <s v="RFCPI"/>
    <s v="7001181071"/>
    <s v="FBO"/>
    <d v="1899-12-30T01:29:21"/>
    <d v="1899-12-30T01:29:19"/>
    <d v="1899-12-30T00:00:02"/>
    <s v="Granel"/>
    <s v="E001"/>
    <x v="0"/>
    <d v="1899-12-30T01:29:21"/>
    <d v="1899-12-30T01:29:19"/>
    <n v="17"/>
    <x v="3"/>
    <x v="2"/>
    <x v="0"/>
    <n v="0"/>
    <n v="0"/>
    <s v="OK"/>
    <s v="Clinker"/>
    <x v="1"/>
    <n v="0"/>
    <s v="F. NIEBLA"/>
    <s v="B"/>
    <d v="1899-12-30T00:00:02"/>
    <d v="1899-12-30T00:00:02"/>
    <s v="OK"/>
    <m/>
    <m/>
    <d v="1899-12-30T00:00:00"/>
    <d v="1899-12-30T01:29:21"/>
    <n v="5"/>
    <d v="1899-12-30T00:00:02"/>
    <n v="89.349999999998303"/>
    <n v="18"/>
    <s v="No"/>
  </r>
  <r>
    <s v="CSNB"/>
    <s v="2025000110"/>
    <x v="0"/>
    <s v="ER4429BDR"/>
    <s v="E3315LJF"/>
    <d v="2025-01-02T00:00:00"/>
    <s v="CSHU"/>
    <s v="200185"/>
    <x v="53"/>
    <s v="PA"/>
    <s v="PA"/>
    <m/>
    <d v="2025-01-02T00:00:00"/>
    <d v="1899-12-30T17:32:52"/>
    <d v="2025-01-02T00:00:00"/>
    <d v="1899-12-30T17:32:53"/>
    <d v="2025-01-02T00:00:00"/>
    <d v="1899-12-30T18:52:46"/>
    <x v="0"/>
    <s v="RFCPI"/>
    <s v="7001181072"/>
    <s v="FBO"/>
    <d v="1899-12-30T01:19:54"/>
    <d v="1899-12-30T01:19:53"/>
    <d v="1899-12-30T00:00:01"/>
    <s v="Granel"/>
    <s v="E001"/>
    <x v="0"/>
    <d v="1899-12-30T01:19:54"/>
    <d v="1899-12-30T01:19:53"/>
    <n v="17"/>
    <x v="3"/>
    <x v="2"/>
    <x v="0"/>
    <n v="0"/>
    <n v="0"/>
    <s v="OK"/>
    <s v="Clinker"/>
    <x v="1"/>
    <n v="0"/>
    <s v="F. NIEBLA"/>
    <s v="B"/>
    <d v="1899-12-30T00:00:01"/>
    <d v="1899-12-30T00:00:01"/>
    <s v="OK"/>
    <m/>
    <m/>
    <d v="1899-12-30T00:00:00"/>
    <d v="1899-12-30T01:19:54"/>
    <n v="5"/>
    <d v="1899-12-30T00:00:01"/>
    <n v="79.899999999998414"/>
    <n v="18"/>
    <s v="No"/>
  </r>
  <r>
    <s v="CSNB"/>
    <s v="2025000121"/>
    <x v="0"/>
    <s v="ER2775BBR"/>
    <s v="E4544MKW"/>
    <d v="2025-01-02T00:00:00"/>
    <m/>
    <s v="1782"/>
    <x v="46"/>
    <s v="PA"/>
    <s v="S1"/>
    <m/>
    <d v="2025-01-02T00:00:00"/>
    <d v="1899-12-30T18:23:03"/>
    <d v="2025-01-02T00:00:00"/>
    <d v="1899-12-30T18:23:07"/>
    <d v="2025-01-02T00:00:00"/>
    <d v="1899-12-30T18:55:31"/>
    <x v="0"/>
    <s v="RFCPI"/>
    <s v="7001181073"/>
    <s v="FBO"/>
    <d v="1899-12-30T00:32:28"/>
    <d v="1899-12-30T00:32:24"/>
    <d v="1899-12-30T00:00:04"/>
    <s v="Granel"/>
    <s v="E001"/>
    <x v="2"/>
    <d v="1899-12-30T00:32:28"/>
    <d v="1899-12-30T00:32:24"/>
    <n v="18"/>
    <x v="3"/>
    <x v="2"/>
    <x v="1"/>
    <n v="0"/>
    <n v="0"/>
    <s v="OK"/>
    <s v="Granel"/>
    <x v="1"/>
    <n v="0"/>
    <s v="F. NIEBLA"/>
    <s v="A"/>
    <d v="1899-12-30T00:00:04"/>
    <d v="1899-12-30T00:00:04"/>
    <s v="OK"/>
    <m/>
    <m/>
    <d v="1899-12-30T00:00:00"/>
    <d v="1899-12-30T00:32:28"/>
    <n v="5"/>
    <d v="1899-12-30T00:00:04"/>
    <n v="32.466666666672005"/>
    <n v="18"/>
    <s v="Si"/>
  </r>
  <r>
    <s v="CSNB"/>
    <s v="2025000118"/>
    <x v="0"/>
    <s v="ER1470BCR"/>
    <s v="E2901LGV"/>
    <d v="2025-01-02T00:00:00"/>
    <s v="CSHU"/>
    <s v="200185"/>
    <x v="53"/>
    <s v="PA"/>
    <s v="PA"/>
    <m/>
    <d v="2025-01-02T00:00:00"/>
    <d v="1899-12-30T18:07:08"/>
    <d v="2025-01-02T00:00:00"/>
    <d v="1899-12-30T18:07:10"/>
    <d v="2025-01-02T00:00:00"/>
    <d v="1899-12-30T19:06:12"/>
    <x v="0"/>
    <s v="RFCPI"/>
    <s v="7001181074"/>
    <s v="FBO"/>
    <d v="1899-12-30T00:59:04"/>
    <d v="1899-12-30T00:59:02"/>
    <d v="1899-12-30T00:00:02"/>
    <s v="Granel"/>
    <s v="E001"/>
    <x v="0"/>
    <d v="1899-12-30T00:59:04"/>
    <d v="1899-12-30T00:59:02"/>
    <n v="18"/>
    <x v="3"/>
    <x v="2"/>
    <x v="0"/>
    <n v="0"/>
    <n v="0"/>
    <s v="OK"/>
    <s v="Clinker"/>
    <x v="1"/>
    <n v="0"/>
    <s v="F. NIEBLA"/>
    <s v="B"/>
    <d v="1899-12-30T00:00:02"/>
    <d v="1899-12-30T00:00:02"/>
    <s v="OK"/>
    <m/>
    <m/>
    <d v="1899-12-30T00:00:00"/>
    <d v="1899-12-30T00:59:04"/>
    <n v="5"/>
    <d v="1899-12-30T00:00:02"/>
    <n v="59.066666666668809"/>
    <n v="19"/>
    <s v="No"/>
  </r>
  <r>
    <s v="CSNB"/>
    <s v="2025000120"/>
    <x v="0"/>
    <s v="EVI10070"/>
    <s v="EAH40MN"/>
    <d v="2025-01-02T00:00:00"/>
    <m/>
    <s v="2882"/>
    <x v="50"/>
    <s v="PA"/>
    <s v="PA"/>
    <m/>
    <d v="2025-01-02T00:00:00"/>
    <d v="1899-12-30T18:19:51"/>
    <d v="2025-01-02T00:00:00"/>
    <d v="1899-12-30T18:19:54"/>
    <d v="2025-01-02T00:00:00"/>
    <d v="1899-12-30T19:16:14"/>
    <x v="0"/>
    <s v="RFCPI"/>
    <s v="7001181075"/>
    <s v="EXW"/>
    <d v="1899-12-30T00:56:23"/>
    <d v="1899-12-30T00:56:20"/>
    <d v="1899-12-30T00:00:03"/>
    <s v="Ensacado"/>
    <s v="E002"/>
    <x v="1"/>
    <d v="1899-12-30T00:56:23"/>
    <d v="1899-12-30T00:56:20"/>
    <n v="18"/>
    <x v="3"/>
    <x v="2"/>
    <x v="2"/>
    <n v="0"/>
    <n v="0"/>
    <s v="OK"/>
    <s v="Ensacado"/>
    <x v="1"/>
    <n v="0"/>
    <s v="F. NIEBLA"/>
    <s v="B"/>
    <d v="1899-12-30T00:00:03"/>
    <d v="1899-12-30T00:00:03"/>
    <s v="OK"/>
    <m/>
    <m/>
    <d v="1899-12-30T00:00:00"/>
    <d v="1899-12-30T00:56:23"/>
    <n v="5"/>
    <d v="1899-12-30T00:00:03"/>
    <n v="56.383333333329567"/>
    <n v="19"/>
    <s v="No"/>
  </r>
  <r>
    <s v="CSNB"/>
    <s v="2025000122"/>
    <x v="0"/>
    <s v="ER0469BBW"/>
    <s v="E2870LGV"/>
    <d v="2025-01-02T00:00:00"/>
    <s v="CSHU"/>
    <s v="200185"/>
    <x v="53"/>
    <s v="PA"/>
    <s v="PA"/>
    <m/>
    <d v="2025-01-02T00:00:00"/>
    <d v="1899-12-30T18:28:18"/>
    <d v="2025-01-02T00:00:00"/>
    <d v="1899-12-30T18:28:20"/>
    <d v="2025-01-02T00:00:00"/>
    <d v="1899-12-30T19:19:07"/>
    <x v="0"/>
    <s v="RFCPI"/>
    <s v="7001181076"/>
    <s v="EXW"/>
    <d v="1899-12-30T00:50:49"/>
    <d v="1899-12-30T00:50:47"/>
    <d v="1899-12-30T00:00:02"/>
    <s v="Granel"/>
    <s v="E001"/>
    <x v="0"/>
    <d v="1899-12-30T00:50:49"/>
    <d v="1899-12-30T00:50:47"/>
    <n v="18"/>
    <x v="3"/>
    <x v="2"/>
    <x v="0"/>
    <n v="0"/>
    <n v="0"/>
    <s v="OK"/>
    <s v="Clinker"/>
    <x v="1"/>
    <n v="0"/>
    <s v="F. NIEBLA"/>
    <s v="B"/>
    <d v="1899-12-30T00:00:02"/>
    <d v="1899-12-30T00:00:02"/>
    <s v="OK"/>
    <m/>
    <m/>
    <d v="1899-12-30T00:00:00"/>
    <d v="1899-12-30T00:50:49"/>
    <n v="5"/>
    <d v="1899-12-30T00:00:02"/>
    <n v="50.816666666664005"/>
    <n v="19"/>
    <s v="No"/>
  </r>
  <r>
    <s v="CSNB"/>
    <s v="2025000126"/>
    <x v="0"/>
    <s v="EVI10008"/>
    <s v="E27QI45"/>
    <d v="2025-01-02T00:00:00"/>
    <m/>
    <s v="2882"/>
    <x v="50"/>
    <s v="PA"/>
    <s v="PA"/>
    <m/>
    <d v="2025-01-02T00:00:00"/>
    <d v="1899-12-30T19:03:51"/>
    <d v="2025-01-02T00:00:00"/>
    <d v="1899-12-30T19:03:54"/>
    <d v="2025-01-02T00:00:00"/>
    <d v="1899-12-30T19:47:35"/>
    <x v="0"/>
    <s v="RFCPI"/>
    <s v="7001181077"/>
    <s v="EXW"/>
    <d v="1899-12-30T00:43:44"/>
    <d v="1899-12-30T00:43:41"/>
    <d v="1899-12-30T00:00:03"/>
    <s v="Ensacado"/>
    <s v="E002"/>
    <x v="1"/>
    <d v="1899-12-30T00:43:44"/>
    <d v="1899-12-30T00:43:41"/>
    <n v="19"/>
    <x v="3"/>
    <x v="2"/>
    <x v="2"/>
    <n v="0"/>
    <n v="0"/>
    <s v="OK"/>
    <s v="Ensacado"/>
    <x v="1"/>
    <n v="0"/>
    <s v="F. NIEBLA"/>
    <s v="A"/>
    <d v="1899-12-30T00:00:03"/>
    <d v="1899-12-30T00:00:03"/>
    <s v="OK"/>
    <m/>
    <m/>
    <d v="1899-12-30T00:00:00"/>
    <d v="1899-12-30T00:43:44"/>
    <n v="5"/>
    <d v="1899-12-30T00:00:03"/>
    <n v="43.733333333332709"/>
    <n v="19"/>
    <s v="Si"/>
  </r>
  <r>
    <s v="CSNB"/>
    <s v="2025000127"/>
    <x v="0"/>
    <s v="ESE2039"/>
    <s v="E41SX30"/>
    <d v="2025-01-02T00:00:00"/>
    <m/>
    <s v="2882"/>
    <x v="50"/>
    <s v="PA"/>
    <s v="PA"/>
    <m/>
    <d v="2025-01-02T00:00:00"/>
    <d v="1899-12-30T19:05:31"/>
    <d v="2025-01-02T00:00:00"/>
    <d v="1899-12-30T19:05:48"/>
    <d v="2025-01-02T00:00:00"/>
    <d v="1899-12-30T20:07:38"/>
    <x v="0"/>
    <s v="RFCPI"/>
    <s v="7001181078"/>
    <s v="EXW"/>
    <d v="1899-12-30T01:02:07"/>
    <d v="1899-12-30T01:01:50"/>
    <d v="1899-12-30T00:00:17"/>
    <s v="Ensacado"/>
    <s v="E002"/>
    <x v="1"/>
    <d v="1899-12-30T01:02:07"/>
    <d v="1899-12-30T01:01:50"/>
    <n v="19"/>
    <x v="3"/>
    <x v="2"/>
    <x v="2"/>
    <n v="0"/>
    <n v="0"/>
    <s v="OK"/>
    <s v="Ensacado"/>
    <x v="1"/>
    <n v="0"/>
    <s v="F. NIEBLA"/>
    <s v="B"/>
    <d v="1899-12-30T00:00:17"/>
    <d v="1899-12-30T00:00:17"/>
    <s v="OK"/>
    <m/>
    <m/>
    <d v="1899-12-30T00:00:00"/>
    <d v="1899-12-30T01:02:07"/>
    <n v="5"/>
    <d v="1899-12-30T00:00:17"/>
    <n v="62.116666666660812"/>
    <n v="20"/>
    <s v="No"/>
  </r>
  <r>
    <s v="CSNB"/>
    <s v="2025000128"/>
    <x v="0"/>
    <s v="EL156217"/>
    <s v="EAL72MD"/>
    <d v="2025-01-02T00:00:00"/>
    <m/>
    <s v="2882"/>
    <x v="50"/>
    <s v="PA"/>
    <s v="PA"/>
    <m/>
    <d v="2025-01-02T00:00:00"/>
    <d v="1899-12-30T19:14:04"/>
    <d v="2025-01-02T00:00:00"/>
    <d v="1899-12-30T19:14:06"/>
    <d v="2025-01-02T00:00:00"/>
    <d v="1899-12-30T20:22:23"/>
    <x v="0"/>
    <s v="RFCPI"/>
    <s v="7001181079"/>
    <s v="EXW"/>
    <d v="1899-12-30T01:08:19"/>
    <d v="1899-12-30T01:08:17"/>
    <d v="1899-12-30T00:00:02"/>
    <s v="Ensacado"/>
    <s v="E002"/>
    <x v="1"/>
    <d v="1899-12-30T01:08:19"/>
    <d v="1899-12-30T01:08:17"/>
    <n v="19"/>
    <x v="3"/>
    <x v="2"/>
    <x v="2"/>
    <n v="0"/>
    <n v="0"/>
    <s v="OK"/>
    <s v="Ensacado"/>
    <x v="1"/>
    <n v="0"/>
    <s v="F. NIEBLA"/>
    <s v="B"/>
    <d v="1899-12-30T00:00:02"/>
    <d v="1899-12-30T00:00:02"/>
    <s v="OK"/>
    <m/>
    <m/>
    <d v="1899-12-30T00:00:00"/>
    <d v="1899-12-30T01:08:19"/>
    <n v="5"/>
    <d v="1899-12-30T00:00:02"/>
    <n v="68.316666666652836"/>
    <n v="20"/>
    <s v="No"/>
  </r>
  <r>
    <s v="CSNB"/>
    <s v="2025000129"/>
    <x v="0"/>
    <s v="ER3237BCD"/>
    <s v="E9402GGZ"/>
    <d v="2025-01-02T00:00:00"/>
    <m/>
    <s v="3236"/>
    <x v="47"/>
    <s v="PA"/>
    <s v="S2"/>
    <m/>
    <d v="2025-01-02T00:00:00"/>
    <d v="1899-12-30T20:59:57"/>
    <d v="2025-01-02T00:00:00"/>
    <d v="1899-12-30T20:59:58"/>
    <d v="2025-01-02T00:00:00"/>
    <d v="1899-12-30T21:39:39"/>
    <x v="0"/>
    <s v="RFCPI"/>
    <s v="7001181080"/>
    <s v="FBO"/>
    <d v="1899-12-30T00:39:42"/>
    <d v="1899-12-30T00:39:41"/>
    <d v="1899-12-30T00:00:01"/>
    <s v="Granel"/>
    <s v="E001"/>
    <x v="2"/>
    <d v="1899-12-30T00:39:42"/>
    <d v="1899-12-30T00:39:41"/>
    <n v="20"/>
    <x v="3"/>
    <x v="2"/>
    <x v="1"/>
    <n v="0"/>
    <n v="0"/>
    <s v="OK"/>
    <s v="Granel"/>
    <x v="1"/>
    <n v="0"/>
    <s v="F. NIEBLA"/>
    <s v="A"/>
    <d v="1899-12-30T00:00:01"/>
    <d v="1899-12-30T00:00:01"/>
    <s v="OK"/>
    <m/>
    <m/>
    <d v="1899-12-30T00:00:00"/>
    <d v="1899-12-30T00:39:42"/>
    <n v="5"/>
    <d v="1899-12-30T00:00:01"/>
    <n v="39.699999999993572"/>
    <n v="21"/>
    <s v="Si"/>
  </r>
  <r>
    <s v="CSNB"/>
    <s v="2025000131"/>
    <x v="0"/>
    <s v="ER2114BBN"/>
    <s v="E6878LBJ"/>
    <d v="2025-01-03T00:00:00"/>
    <m/>
    <s v="837"/>
    <x v="48"/>
    <s v="PA"/>
    <s v="S6"/>
    <m/>
    <d v="2025-01-03T00:00:00"/>
    <d v="1899-12-30T06:15:08"/>
    <d v="2025-01-03T00:00:00"/>
    <d v="1899-12-30T06:15:29"/>
    <d v="2025-01-03T00:00:00"/>
    <d v="1899-12-30T06:43:49"/>
    <x v="0"/>
    <s v="RFCPI"/>
    <s v="7001181081"/>
    <s v="FBO"/>
    <d v="1899-12-30T00:28:41"/>
    <d v="1899-12-30T00:28:20"/>
    <d v="1899-12-30T00:00:21"/>
    <s v="Granel"/>
    <s v="E001"/>
    <x v="2"/>
    <d v="1899-12-30T00:28:41"/>
    <d v="1899-12-30T00:28:20"/>
    <n v="6"/>
    <x v="4"/>
    <x v="2"/>
    <x v="1"/>
    <n v="0"/>
    <n v="0"/>
    <s v="OK"/>
    <s v="Granel"/>
    <x v="1"/>
    <n v="0"/>
    <s v="F. NIEBLA"/>
    <s v="A"/>
    <d v="1899-12-30T00:00:21"/>
    <d v="1899-12-30T00:00:21"/>
    <s v="OK"/>
    <m/>
    <m/>
    <d v="1899-12-30T00:00:00"/>
    <d v="1899-12-30T00:28:41"/>
    <n v="6"/>
    <d v="1899-12-30T00:00:21"/>
    <n v="28.683333333331234"/>
    <n v="6"/>
    <s v="Si"/>
  </r>
  <r>
    <s v="CSNB"/>
    <s v="2025000130"/>
    <x v="0"/>
    <s v="ER9517BBK"/>
    <s v="E4598JTV"/>
    <d v="2025-01-03T00:00:00"/>
    <m/>
    <s v="1782"/>
    <x v="46"/>
    <s v="PA"/>
    <s v="S1"/>
    <m/>
    <d v="2025-01-03T00:00:00"/>
    <d v="1899-12-30T06:14:09"/>
    <d v="2025-01-03T00:00:00"/>
    <d v="1899-12-30T06:14:10"/>
    <d v="2025-01-03T00:00:00"/>
    <d v="1899-12-30T06:50:00"/>
    <x v="0"/>
    <s v="RFCPI"/>
    <s v="7001181082"/>
    <s v="FBO"/>
    <d v="1899-12-30T00:35:51"/>
    <d v="1899-12-30T00:35:50"/>
    <d v="1899-12-30T00:00:01"/>
    <s v="Granel"/>
    <s v="E001"/>
    <x v="2"/>
    <d v="1899-12-30T00:35:51"/>
    <d v="1899-12-30T00:35:50"/>
    <n v="6"/>
    <x v="4"/>
    <x v="2"/>
    <x v="1"/>
    <n v="0"/>
    <n v="0"/>
    <s v="OK"/>
    <s v="Granel"/>
    <x v="1"/>
    <n v="0"/>
    <s v="F. NIEBLA"/>
    <s v="A"/>
    <d v="1899-12-30T00:00:01"/>
    <d v="1899-12-30T00:00:01"/>
    <s v="OK"/>
    <m/>
    <m/>
    <d v="1899-12-30T00:00:00"/>
    <d v="1899-12-30T00:35:51"/>
    <n v="6"/>
    <d v="1899-12-30T00:00:01"/>
    <n v="35.849999999995212"/>
    <n v="6"/>
    <s v="Si"/>
  </r>
  <r>
    <s v="CSNB"/>
    <s v="2025000132"/>
    <x v="0"/>
    <s v="ER1486BBS"/>
    <s v="E4179KVF"/>
    <d v="2025-01-03T00:00:00"/>
    <m/>
    <s v="837"/>
    <x v="48"/>
    <s v="PA"/>
    <s v="S6"/>
    <m/>
    <d v="2025-01-03T00:00:00"/>
    <d v="1899-12-30T06:28:13"/>
    <d v="2025-01-03T00:00:00"/>
    <d v="1899-12-30T06:28:14"/>
    <d v="2025-01-03T00:00:00"/>
    <d v="1899-12-30T06:57:15"/>
    <x v="0"/>
    <s v="RFCPI"/>
    <s v="7001181083"/>
    <s v="FBO"/>
    <d v="1899-12-30T00:29:02"/>
    <d v="1899-12-30T00:29:01"/>
    <d v="1899-12-30T00:00:01"/>
    <s v="Granel"/>
    <s v="E001"/>
    <x v="2"/>
    <d v="1899-12-30T00:29:02"/>
    <d v="1899-12-30T00:29:01"/>
    <n v="6"/>
    <x v="4"/>
    <x v="2"/>
    <x v="1"/>
    <n v="0"/>
    <n v="0"/>
    <s v="OK"/>
    <s v="Granel"/>
    <x v="1"/>
    <n v="0"/>
    <s v="F. NIEBLA"/>
    <s v="A"/>
    <d v="1899-12-30T00:00:01"/>
    <d v="1899-12-30T00:00:01"/>
    <s v="OK"/>
    <m/>
    <m/>
    <d v="1899-12-30T00:00:00"/>
    <d v="1899-12-30T00:29:02"/>
    <n v="6"/>
    <d v="1899-12-30T00:00:01"/>
    <n v="29.033333333323217"/>
    <n v="6"/>
    <s v="Si"/>
  </r>
  <r>
    <s v="CSNB"/>
    <s v="2025000133"/>
    <x v="0"/>
    <s v="ER7683BCC"/>
    <s v="E1154JWB"/>
    <d v="2025-01-03T00:00:00"/>
    <m/>
    <s v="837"/>
    <x v="48"/>
    <s v="PA"/>
    <s v="S3"/>
    <m/>
    <d v="2025-01-03T00:00:00"/>
    <d v="1899-12-30T06:39:49"/>
    <d v="2025-01-03T00:00:00"/>
    <d v="1899-12-30T06:39:51"/>
    <d v="2025-01-03T00:00:00"/>
    <d v="1899-12-30T07:15:38"/>
    <x v="0"/>
    <s v="RFCPI"/>
    <s v="7001181084"/>
    <s v="FBO"/>
    <d v="1899-12-30T00:35:49"/>
    <d v="1899-12-30T00:35:47"/>
    <d v="1899-12-30T00:00:02"/>
    <s v="Granel"/>
    <s v="E001"/>
    <x v="2"/>
    <d v="1899-12-30T00:35:49"/>
    <d v="1899-12-30T00:35:47"/>
    <n v="6"/>
    <x v="4"/>
    <x v="2"/>
    <x v="1"/>
    <n v="0"/>
    <n v="0"/>
    <s v="OK"/>
    <s v="Granel"/>
    <x v="1"/>
    <n v="0"/>
    <s v="F. NIEBLA"/>
    <s v="A"/>
    <d v="1899-12-30T00:00:02"/>
    <d v="1899-12-30T00:00:02"/>
    <s v="OK"/>
    <m/>
    <m/>
    <d v="1899-12-30T00:00:00"/>
    <d v="1899-12-30T00:35:49"/>
    <n v="6"/>
    <d v="1899-12-30T00:00:02"/>
    <n v="35.816666666673648"/>
    <n v="7"/>
    <s v="Si"/>
  </r>
  <r>
    <s v="CSNB"/>
    <s v="2025000134"/>
    <x v="0"/>
    <s v="ER6765BBT"/>
    <s v="E4948KGF"/>
    <d v="2025-01-03T00:00:00"/>
    <m/>
    <s v="837"/>
    <x v="48"/>
    <s v="PA"/>
    <s v="S6"/>
    <m/>
    <d v="2025-01-03T00:00:00"/>
    <d v="1899-12-30T06:48:39"/>
    <d v="2025-01-03T00:00:00"/>
    <d v="1899-12-30T06:48:40"/>
    <d v="2025-01-03T00:00:00"/>
    <d v="1899-12-30T07:21:17"/>
    <x v="0"/>
    <s v="RFCPI"/>
    <s v="7001181085"/>
    <s v="FBO"/>
    <d v="1899-12-30T00:32:38"/>
    <d v="1899-12-30T00:32:37"/>
    <d v="1899-12-30T00:00:01"/>
    <s v="Granel"/>
    <s v="E001"/>
    <x v="2"/>
    <d v="1899-12-30T00:32:38"/>
    <d v="1899-12-30T00:32:37"/>
    <n v="6"/>
    <x v="4"/>
    <x v="2"/>
    <x v="1"/>
    <n v="0"/>
    <n v="0"/>
    <s v="OK"/>
    <s v="Granel"/>
    <x v="1"/>
    <n v="0"/>
    <s v="F. NIEBLA"/>
    <s v="A"/>
    <d v="1899-12-30T00:00:01"/>
    <d v="1899-12-30T00:00:01"/>
    <s v="OK"/>
    <m/>
    <m/>
    <d v="1899-12-30T00:00:00"/>
    <d v="1899-12-30T00:32:38"/>
    <n v="6"/>
    <d v="1899-12-30T00:00:01"/>
    <n v="32.63333333333761"/>
    <n v="7"/>
    <s v="Si"/>
  </r>
  <r>
    <s v="CSNB"/>
    <s v="2025000135"/>
    <x v="0"/>
    <s v="ER3135BBC"/>
    <s v="E5940JLK"/>
    <d v="2025-01-03T00:00:00"/>
    <m/>
    <s v="837"/>
    <x v="48"/>
    <s v="PA"/>
    <s v="S6"/>
    <m/>
    <d v="2025-01-03T00:00:00"/>
    <d v="1899-12-30T06:57:31"/>
    <d v="2025-01-03T00:00:00"/>
    <d v="1899-12-30T06:57:32"/>
    <d v="2025-01-03T00:00:00"/>
    <d v="1899-12-30T07:39:41"/>
    <x v="0"/>
    <s v="RFCPI"/>
    <s v="7001181086"/>
    <s v="FBO"/>
    <d v="1899-12-30T00:42:10"/>
    <d v="1899-12-30T00:42:09"/>
    <d v="1899-12-30T00:00:01"/>
    <s v="Granel"/>
    <s v="E001"/>
    <x v="2"/>
    <d v="1899-12-30T00:42:10"/>
    <d v="1899-12-30T00:42:09"/>
    <n v="6"/>
    <x v="4"/>
    <x v="2"/>
    <x v="1"/>
    <n v="0"/>
    <n v="0"/>
    <s v="OK"/>
    <s v="Granel"/>
    <x v="1"/>
    <n v="0"/>
    <s v="F. NIEBLA"/>
    <s v="A"/>
    <d v="1899-12-30T00:00:01"/>
    <d v="1899-12-30T00:00:01"/>
    <s v="OK"/>
    <m/>
    <m/>
    <d v="1899-12-30T00:00:00"/>
    <d v="1899-12-30T00:42:10"/>
    <n v="6"/>
    <d v="1899-12-30T00:00:01"/>
    <n v="42.166666666670409"/>
    <n v="7"/>
    <s v="Si"/>
  </r>
  <r>
    <s v="CSNB"/>
    <s v="2025000136"/>
    <x v="0"/>
    <s v="EVI10106"/>
    <s v="EAV11BG"/>
    <d v="2025-01-03T00:00:00"/>
    <m/>
    <s v="2882"/>
    <x v="50"/>
    <s v="PA"/>
    <s v="PA"/>
    <m/>
    <d v="2025-01-03T00:00:00"/>
    <d v="1899-12-30T07:07:34"/>
    <d v="2025-01-03T00:00:00"/>
    <d v="1899-12-30T07:07:36"/>
    <d v="2025-01-03T00:00:00"/>
    <d v="1899-12-30T07:54:07"/>
    <x v="0"/>
    <s v="RFCPI"/>
    <s v="7001181087"/>
    <s v="EXW"/>
    <d v="1899-12-30T00:46:33"/>
    <d v="1899-12-30T00:46:31"/>
    <d v="1899-12-30T00:00:02"/>
    <s v="Ensacado"/>
    <s v="E002"/>
    <x v="1"/>
    <d v="1899-12-30T00:46:33"/>
    <d v="1899-12-30T00:46:31"/>
    <n v="7"/>
    <x v="4"/>
    <x v="2"/>
    <x v="2"/>
    <n v="0"/>
    <n v="0"/>
    <s v="OK"/>
    <s v="Ensacado"/>
    <x v="1"/>
    <n v="0"/>
    <s v="F. NIEBLA"/>
    <s v="B"/>
    <d v="1899-12-30T00:00:02"/>
    <d v="1899-12-30T00:00:02"/>
    <s v="OK"/>
    <m/>
    <m/>
    <d v="1899-12-30T00:00:00"/>
    <d v="1899-12-30T00:46:33"/>
    <n v="6"/>
    <d v="1899-12-30T00:00:02"/>
    <n v="46.550000000001603"/>
    <n v="7"/>
    <s v="No"/>
  </r>
  <r>
    <s v="CSNB"/>
    <s v="2025000137"/>
    <x v="0"/>
    <s v="ER1917BBX"/>
    <s v="E9349KRP"/>
    <d v="2025-01-03T00:00:00"/>
    <m/>
    <s v="1782"/>
    <x v="46"/>
    <s v="PA"/>
    <s v="S1"/>
    <m/>
    <d v="2025-01-03T00:00:00"/>
    <d v="1899-12-30T07:23:59"/>
    <d v="2025-01-03T00:00:00"/>
    <d v="1899-12-30T07:24:02"/>
    <d v="2025-01-03T00:00:00"/>
    <d v="1899-12-30T07:58:57"/>
    <x v="0"/>
    <s v="RFCPI"/>
    <s v="7001181088"/>
    <s v="EXW"/>
    <d v="1899-12-30T00:34:58"/>
    <d v="1899-12-30T00:34:55"/>
    <d v="1899-12-30T00:00:03"/>
    <s v="Granel"/>
    <s v="E001"/>
    <x v="1"/>
    <d v="1899-12-30T00:34:58"/>
    <d v="1899-12-30T00:34:55"/>
    <n v="7"/>
    <x v="4"/>
    <x v="2"/>
    <x v="1"/>
    <n v="0"/>
    <n v="0"/>
    <s v="OK"/>
    <s v="Granel"/>
    <x v="1"/>
    <n v="0"/>
    <s v="F. NIEBLA"/>
    <s v="A"/>
    <d v="1899-12-30T00:00:03"/>
    <d v="1899-12-30T00:00:03"/>
    <s v="OK"/>
    <m/>
    <m/>
    <d v="1899-12-30T00:00:00"/>
    <d v="1899-12-30T00:34:58"/>
    <n v="6"/>
    <d v="1899-12-30T00:00:03"/>
    <n v="34.966666666670399"/>
    <n v="7"/>
    <s v="Si"/>
  </r>
  <r>
    <s v="CSNB"/>
    <s v="2025000139"/>
    <x v="0"/>
    <s v="ER5689BBD"/>
    <s v="E5397JZM"/>
    <d v="2025-01-03T00:00:00"/>
    <m/>
    <s v="837"/>
    <x v="48"/>
    <s v="PA"/>
    <s v="S6"/>
    <m/>
    <d v="2025-01-03T00:00:00"/>
    <d v="1899-12-30T07:54:38"/>
    <d v="2025-01-03T00:00:00"/>
    <d v="1899-12-30T07:54:41"/>
    <d v="2025-01-03T00:00:00"/>
    <d v="1899-12-30T08:26:39"/>
    <x v="0"/>
    <s v="RFCPI"/>
    <s v="7001181089"/>
    <s v="FBO"/>
    <d v="1899-12-30T00:32:01"/>
    <d v="1899-12-30T00:31:58"/>
    <d v="1899-12-30T00:00:03"/>
    <s v="Granel"/>
    <s v="E001"/>
    <x v="2"/>
    <d v="1899-12-30T00:32:01"/>
    <d v="1899-12-30T00:31:58"/>
    <n v="7"/>
    <x v="4"/>
    <x v="2"/>
    <x v="1"/>
    <n v="0"/>
    <n v="0"/>
    <s v="OK"/>
    <s v="Granel"/>
    <x v="1"/>
    <n v="0"/>
    <s v="F. NIEBLA"/>
    <s v="A"/>
    <d v="1899-12-30T00:00:03"/>
    <d v="1899-12-30T00:00:03"/>
    <s v="OK"/>
    <m/>
    <m/>
    <d v="1899-12-30T00:00:00"/>
    <d v="1899-12-30T00:32:01"/>
    <n v="6"/>
    <d v="1899-12-30T00:00:03"/>
    <n v="32.016666666672016"/>
    <n v="8"/>
    <s v="Si"/>
  </r>
  <r>
    <s v="CSNB"/>
    <s v="2025000138"/>
    <x v="0"/>
    <s v="EL189358"/>
    <s v="E66UC63"/>
    <d v="2025-01-03T00:00:00"/>
    <m/>
    <s v="2882"/>
    <x v="50"/>
    <s v="PA"/>
    <s v="PA"/>
    <m/>
    <d v="2025-01-03T00:00:00"/>
    <d v="1899-12-30T07:32:45"/>
    <d v="2025-01-03T00:00:00"/>
    <d v="1899-12-30T07:32:48"/>
    <d v="2025-01-03T00:00:00"/>
    <d v="1899-12-30T08:48:04"/>
    <x v="0"/>
    <s v="RFCPI"/>
    <s v="7001181090"/>
    <s v="EXW"/>
    <d v="1899-12-30T01:15:19"/>
    <d v="1899-12-30T01:15:16"/>
    <d v="1899-12-30T00:00:03"/>
    <s v="Ensacado"/>
    <s v="E002"/>
    <x v="1"/>
    <d v="1899-12-30T01:15:19"/>
    <d v="1899-12-30T01:15:16"/>
    <n v="7"/>
    <x v="4"/>
    <x v="2"/>
    <x v="2"/>
    <n v="0"/>
    <n v="0"/>
    <s v="OK"/>
    <s v="Ensacado"/>
    <x v="1"/>
    <n v="0"/>
    <s v="F. NIEBLA"/>
    <s v="B"/>
    <d v="1899-12-30T00:00:03"/>
    <d v="1899-12-30T00:00:03"/>
    <s v="OK"/>
    <m/>
    <m/>
    <d v="1899-12-30T00:00:00"/>
    <d v="1899-12-30T01:15:19"/>
    <n v="6"/>
    <d v="1899-12-30T00:00:03"/>
    <n v="75.316666666665597"/>
    <n v="8"/>
    <s v="No"/>
  </r>
  <r>
    <s v="CSNB"/>
    <s v="2025000140"/>
    <x v="0"/>
    <s v="ECO02603R"/>
    <s v="E2222JCW"/>
    <d v="2025-01-03T00:00:00"/>
    <m/>
    <s v="837"/>
    <x v="48"/>
    <s v="PA"/>
    <s v="S6"/>
    <m/>
    <d v="2025-01-03T00:00:00"/>
    <d v="1899-12-30T08:38:51"/>
    <d v="2025-01-03T00:00:00"/>
    <d v="1899-12-30T08:38:53"/>
    <d v="2025-01-03T00:00:00"/>
    <d v="1899-12-30T09:23:00"/>
    <x v="0"/>
    <s v="RFCPI"/>
    <s v="7001181091"/>
    <s v="FBO"/>
    <d v="1899-12-30T00:44:09"/>
    <d v="1899-12-30T00:44:07"/>
    <d v="1899-12-30T00:00:02"/>
    <s v="Granel"/>
    <s v="E001"/>
    <x v="2"/>
    <d v="1899-12-30T00:44:09"/>
    <d v="1899-12-30T00:44:07"/>
    <n v="8"/>
    <x v="4"/>
    <x v="2"/>
    <x v="1"/>
    <n v="0"/>
    <n v="0"/>
    <s v="OK"/>
    <s v="Granel"/>
    <x v="1"/>
    <n v="0"/>
    <s v="F. NIEBLA"/>
    <s v="A"/>
    <d v="1899-12-30T00:00:02"/>
    <d v="1899-12-30T00:00:02"/>
    <s v="OK"/>
    <m/>
    <m/>
    <d v="1899-12-30T00:00:00"/>
    <d v="1899-12-30T00:44:09"/>
    <n v="6"/>
    <d v="1899-12-30T00:00:02"/>
    <n v="44.14999999999683"/>
    <n v="9"/>
    <s v="Si"/>
  </r>
  <r>
    <s v="CSNB"/>
    <s v="2025000141"/>
    <x v="0"/>
    <s v="ER7913BBH"/>
    <s v="E0897HWR"/>
    <d v="2025-01-03T00:00:00"/>
    <m/>
    <s v="837"/>
    <x v="48"/>
    <s v="PA"/>
    <s v="S6"/>
    <m/>
    <d v="2025-01-03T00:00:00"/>
    <d v="1899-12-30T08:55:51"/>
    <d v="2025-01-03T00:00:00"/>
    <d v="1899-12-30T08:56:05"/>
    <d v="2025-01-03T00:00:00"/>
    <d v="1899-12-30T09:41:12"/>
    <x v="0"/>
    <s v="RFCPI"/>
    <s v="7001181092"/>
    <s v="FBO"/>
    <d v="1899-12-30T00:45:21"/>
    <d v="1899-12-30T00:45:07"/>
    <d v="1899-12-30T00:00:14"/>
    <s v="Granel"/>
    <s v="E001"/>
    <x v="2"/>
    <d v="1899-12-30T00:45:21"/>
    <d v="1899-12-30T00:45:07"/>
    <n v="8"/>
    <x v="4"/>
    <x v="2"/>
    <x v="1"/>
    <n v="0"/>
    <n v="0"/>
    <s v="OK"/>
    <s v="Granel"/>
    <x v="1"/>
    <n v="0"/>
    <s v="F. NIEBLA"/>
    <s v="B"/>
    <d v="1899-12-30T00:00:14"/>
    <d v="1899-12-30T00:00:14"/>
    <s v="OK"/>
    <m/>
    <m/>
    <d v="1899-12-30T00:00:00"/>
    <d v="1899-12-30T00:45:21"/>
    <n v="6"/>
    <d v="1899-12-30T00:00:14"/>
    <n v="45.349999999991979"/>
    <n v="9"/>
    <s v="No"/>
  </r>
  <r>
    <s v="CSNB"/>
    <s v="2025000142"/>
    <x v="0"/>
    <s v="E6878LBJ"/>
    <s v="ER2114BBN"/>
    <d v="2025-01-03T00:00:00"/>
    <m/>
    <s v="1782"/>
    <x v="46"/>
    <s v="PA"/>
    <s v="S1"/>
    <m/>
    <d v="2025-01-03T00:00:00"/>
    <d v="1899-12-30T09:29:27"/>
    <d v="2025-01-03T00:00:00"/>
    <d v="1899-12-30T09:29:29"/>
    <d v="2025-01-03T00:00:00"/>
    <d v="1899-12-30T09:58:13"/>
    <x v="0"/>
    <s v="RFCPI"/>
    <s v="7001181093"/>
    <s v="EXW"/>
    <d v="1899-12-30T00:28:46"/>
    <d v="1899-12-30T00:28:44"/>
    <d v="1899-12-30T00:00:02"/>
    <s v="Granel"/>
    <s v="E001"/>
    <x v="1"/>
    <d v="1899-12-30T00:28:46"/>
    <d v="1899-12-30T00:28:44"/>
    <n v="9"/>
    <x v="4"/>
    <x v="2"/>
    <x v="1"/>
    <n v="0"/>
    <n v="0"/>
    <s v="OK"/>
    <s v="Granel"/>
    <x v="1"/>
    <n v="0"/>
    <s v="F. NIEBLA"/>
    <s v="A"/>
    <d v="1899-12-30T00:00:02"/>
    <d v="1899-12-30T00:00:02"/>
    <s v="OK"/>
    <m/>
    <m/>
    <d v="1899-12-30T00:00:00"/>
    <d v="1899-12-30T00:28:46"/>
    <n v="6"/>
    <d v="1899-12-30T00:00:02"/>
    <n v="28.766666666663994"/>
    <n v="9"/>
    <s v="Si"/>
  </r>
  <r>
    <s v="CSNB"/>
    <s v="2025000143"/>
    <x v="0"/>
    <s v="ER5689BBD"/>
    <s v="E5397JZM"/>
    <d v="2025-01-03T00:00:00"/>
    <m/>
    <s v="837"/>
    <x v="48"/>
    <s v="PA"/>
    <s v="S6"/>
    <m/>
    <d v="2025-01-03T00:00:00"/>
    <d v="1899-12-30T10:34:20"/>
    <d v="2025-01-03T00:00:00"/>
    <d v="1899-12-30T10:34:22"/>
    <d v="2025-01-03T00:00:00"/>
    <d v="1899-12-30T11:14:32"/>
    <x v="0"/>
    <s v="RFCPI"/>
    <s v="7001181094"/>
    <s v="FBO"/>
    <d v="1899-12-30T00:40:12"/>
    <d v="1899-12-30T00:40:10"/>
    <d v="1899-12-30T00:00:02"/>
    <s v="Granel"/>
    <s v="E001"/>
    <x v="2"/>
    <d v="1899-12-30T00:40:12"/>
    <d v="1899-12-30T00:40:10"/>
    <n v="10"/>
    <x v="4"/>
    <x v="2"/>
    <x v="1"/>
    <n v="0"/>
    <n v="0"/>
    <s v="OK"/>
    <s v="Granel"/>
    <x v="1"/>
    <n v="0"/>
    <s v="F. NIEBLA"/>
    <s v="A"/>
    <d v="1899-12-30T00:00:02"/>
    <d v="1899-12-30T00:00:02"/>
    <s v="OK"/>
    <m/>
    <m/>
    <d v="1899-12-30T00:00:00"/>
    <d v="1899-12-30T00:40:12"/>
    <n v="6"/>
    <d v="1899-12-30T00:00:02"/>
    <n v="40.200000000004842"/>
    <n v="11"/>
    <s v="Si"/>
  </r>
  <r>
    <s v="CSNB"/>
    <s v="2025000145"/>
    <x v="0"/>
    <s v="ER8916BBY"/>
    <s v="E6758JLK"/>
    <d v="2025-01-03T00:00:00"/>
    <m/>
    <s v="837"/>
    <x v="48"/>
    <s v="PA"/>
    <s v="S3"/>
    <m/>
    <d v="2025-01-03T00:00:00"/>
    <d v="1899-12-30T10:50:15"/>
    <d v="2025-01-03T00:00:00"/>
    <d v="1899-12-30T10:50:29"/>
    <d v="2025-01-03T00:00:00"/>
    <d v="1899-12-30T11:19:22"/>
    <x v="0"/>
    <s v="RFCPI"/>
    <s v="7001181095"/>
    <s v="FBO"/>
    <d v="1899-12-30T00:29:07"/>
    <d v="1899-12-30T00:28:53"/>
    <d v="1899-12-30T00:00:14"/>
    <s v="Granel"/>
    <s v="E001"/>
    <x v="2"/>
    <d v="1899-12-30T00:29:07"/>
    <d v="1899-12-30T00:28:53"/>
    <n v="10"/>
    <x v="4"/>
    <x v="2"/>
    <x v="1"/>
    <n v="0"/>
    <n v="0"/>
    <s v="OK"/>
    <s v="Granel"/>
    <x v="1"/>
    <n v="0"/>
    <s v="F. NIEBLA"/>
    <s v="A"/>
    <d v="1899-12-30T00:00:14"/>
    <d v="1899-12-30T00:00:14"/>
    <s v="OK"/>
    <m/>
    <m/>
    <d v="1899-12-30T00:00:00"/>
    <d v="1899-12-30T00:29:07"/>
    <n v="6"/>
    <d v="1899-12-30T00:00:14"/>
    <n v="29.116666666670444"/>
    <n v="11"/>
    <s v="Si"/>
  </r>
  <r>
    <s v="CSNB"/>
    <s v="2025000146"/>
    <x v="0"/>
    <s v="ER3237BCD"/>
    <s v="E9402GGZ"/>
    <d v="2025-01-03T00:00:00"/>
    <m/>
    <s v="837"/>
    <x v="48"/>
    <s v="PA"/>
    <s v="S6"/>
    <m/>
    <d v="2025-01-03T00:00:00"/>
    <d v="1899-12-30T10:57:59"/>
    <d v="2025-01-03T00:00:00"/>
    <d v="1899-12-30T10:58:00"/>
    <d v="2025-01-03T00:00:00"/>
    <d v="1899-12-30T11:27:51"/>
    <x v="0"/>
    <s v="RFCPI"/>
    <s v="7001181096"/>
    <s v="FBO"/>
    <d v="1899-12-30T00:29:52"/>
    <d v="1899-12-30T00:29:51"/>
    <d v="1899-12-30T00:00:01"/>
    <s v="Granel"/>
    <s v="E001"/>
    <x v="2"/>
    <d v="1899-12-30T00:29:52"/>
    <d v="1899-12-30T00:29:51"/>
    <n v="10"/>
    <x v="4"/>
    <x v="2"/>
    <x v="1"/>
    <n v="0"/>
    <n v="0"/>
    <s v="OK"/>
    <s v="Granel"/>
    <x v="1"/>
    <n v="0"/>
    <s v="F. NIEBLA"/>
    <s v="A"/>
    <d v="1899-12-30T00:00:01"/>
    <d v="1899-12-30T00:00:01"/>
    <s v="OK"/>
    <m/>
    <m/>
    <d v="1899-12-30T00:00:00"/>
    <d v="1899-12-30T00:29:52"/>
    <n v="6"/>
    <d v="1899-12-30T00:00:01"/>
    <n v="29.866666666665605"/>
    <n v="11"/>
    <s v="Si"/>
  </r>
  <r>
    <s v="CSNB"/>
    <s v="2025000147"/>
    <x v="0"/>
    <s v="ER8178BCZ"/>
    <s v="E1546LHP"/>
    <d v="2025-01-03T00:00:00"/>
    <s v="CSHU"/>
    <s v="200185"/>
    <x v="53"/>
    <s v="PA"/>
    <s v="PA"/>
    <m/>
    <d v="2025-01-03T00:00:00"/>
    <d v="1899-12-30T11:10:59"/>
    <d v="2025-01-03T00:00:00"/>
    <d v="1899-12-30T11:11:00"/>
    <d v="2025-01-03T00:00:00"/>
    <d v="1899-12-30T11:31:28"/>
    <x v="0"/>
    <s v="RFCPI"/>
    <s v="7001181097"/>
    <s v="FBO"/>
    <d v="1899-12-30T00:20:29"/>
    <d v="1899-12-30T00:20:28"/>
    <d v="1899-12-30T00:00:01"/>
    <s v="Granel"/>
    <s v="E001"/>
    <x v="0"/>
    <d v="1899-12-30T00:20:29"/>
    <d v="1899-12-30T00:20:28"/>
    <n v="11"/>
    <x v="4"/>
    <x v="2"/>
    <x v="0"/>
    <n v="0"/>
    <n v="0"/>
    <s v="OK"/>
    <s v="Clinker"/>
    <x v="1"/>
    <n v="0"/>
    <s v="F. NIEBLA"/>
    <s v="A"/>
    <d v="1899-12-30T00:00:01"/>
    <d v="1899-12-30T00:00:01"/>
    <s v="OK"/>
    <m/>
    <m/>
    <d v="1899-12-30T00:00:00"/>
    <d v="1899-12-30T00:20:29"/>
    <n v="6"/>
    <d v="1899-12-30T00:00:01"/>
    <n v="20.483333333337548"/>
    <n v="11"/>
    <s v="Si"/>
  </r>
  <r>
    <s v="CSNB"/>
    <s v="2025000148"/>
    <x v="0"/>
    <s v="ER1917BBX"/>
    <s v="E9349KRP"/>
    <d v="2025-01-03T00:00:00"/>
    <m/>
    <s v="837"/>
    <x v="48"/>
    <s v="PA"/>
    <s v="S6"/>
    <m/>
    <d v="2025-01-03T00:00:00"/>
    <d v="1899-12-30T11:20:35"/>
    <d v="2025-01-03T00:00:00"/>
    <d v="1899-12-30T11:20:55"/>
    <d v="2025-01-03T00:00:00"/>
    <d v="1899-12-30T11:53:06"/>
    <x v="0"/>
    <s v="RFCPI"/>
    <s v="7001181098"/>
    <s v="EXW"/>
    <d v="1899-12-30T00:32:31"/>
    <d v="1899-12-30T00:32:11"/>
    <d v="1899-12-30T00:00:20"/>
    <s v="Granel"/>
    <s v="E001"/>
    <x v="1"/>
    <d v="1899-12-30T00:32:31"/>
    <d v="1899-12-30T00:32:11"/>
    <n v="11"/>
    <x v="4"/>
    <x v="2"/>
    <x v="1"/>
    <n v="0"/>
    <n v="0"/>
    <s v="OK"/>
    <s v="Granel"/>
    <x v="1"/>
    <n v="0"/>
    <s v="F. NIEBLA"/>
    <s v="A"/>
    <d v="1899-12-30T00:00:20"/>
    <d v="1899-12-30T00:00:20"/>
    <s v="OK"/>
    <m/>
    <m/>
    <d v="1899-12-30T00:00:00"/>
    <d v="1899-12-30T00:32:31"/>
    <n v="6"/>
    <d v="1899-12-30T00:00:20"/>
    <n v="32.516666666668741"/>
    <n v="11"/>
    <s v="Si"/>
  </r>
  <r>
    <s v="CSNB"/>
    <s v="2025000144"/>
    <x v="0"/>
    <s v="E13075"/>
    <s v="E59VU54"/>
    <d v="2025-01-03T00:00:00"/>
    <m/>
    <s v="2882"/>
    <x v="50"/>
    <s v="PA"/>
    <s v="PA"/>
    <m/>
    <d v="2025-01-03T00:00:00"/>
    <d v="1899-12-30T10:46:22"/>
    <d v="2025-01-03T00:00:00"/>
    <d v="1899-12-30T10:46:25"/>
    <d v="2025-01-03T00:00:00"/>
    <d v="1899-12-30T12:17:51"/>
    <x v="0"/>
    <s v="RFCPI"/>
    <s v="7001181099"/>
    <s v="EXW"/>
    <d v="1899-12-30T01:31:29"/>
    <d v="1899-12-30T01:31:26"/>
    <d v="1899-12-30T00:00:03"/>
    <s v="Ensacado"/>
    <s v="E002"/>
    <x v="1"/>
    <d v="1899-12-30T01:31:29"/>
    <d v="1899-12-30T01:31:26"/>
    <n v="10"/>
    <x v="4"/>
    <x v="2"/>
    <x v="2"/>
    <n v="0"/>
    <n v="0"/>
    <s v="OK"/>
    <s v="Ensacado"/>
    <x v="1"/>
    <n v="0"/>
    <s v="F. NIEBLA"/>
    <s v="C"/>
    <d v="1899-12-30T00:00:03"/>
    <d v="1899-12-30T00:00:03"/>
    <s v="OK"/>
    <m/>
    <m/>
    <d v="1899-12-30T00:00:00"/>
    <d v="1899-12-30T01:31:29"/>
    <n v="6"/>
    <d v="1899-12-30T00:00:03"/>
    <n v="91.483333333329696"/>
    <n v="12"/>
    <s v="No"/>
  </r>
  <r>
    <s v="CSNB"/>
    <s v="2025000150"/>
    <x v="0"/>
    <s v="EVI10071"/>
    <s v="E00PV24"/>
    <d v="2025-01-03T00:00:00"/>
    <m/>
    <s v="2882"/>
    <x v="50"/>
    <s v="PA"/>
    <s v="PA"/>
    <m/>
    <d v="2025-01-03T00:00:00"/>
    <d v="1899-12-30T11:43:06"/>
    <d v="2025-01-03T00:00:00"/>
    <d v="1899-12-30T11:43:08"/>
    <d v="2025-01-03T00:00:00"/>
    <d v="1899-12-30T12:51:18"/>
    <x v="0"/>
    <s v="RFCPI"/>
    <s v="7001181100"/>
    <s v="EXW"/>
    <d v="1899-12-30T01:08:12"/>
    <d v="1899-12-30T01:08:10"/>
    <d v="1899-12-30T00:00:02"/>
    <s v="Ensacado"/>
    <s v="E002"/>
    <x v="1"/>
    <d v="1899-12-30T01:08:12"/>
    <d v="1899-12-30T01:08:10"/>
    <n v="11"/>
    <x v="4"/>
    <x v="2"/>
    <x v="2"/>
    <n v="0"/>
    <n v="0"/>
    <s v="OK"/>
    <s v="Ensacado"/>
    <x v="1"/>
    <n v="0"/>
    <s v="F. NIEBLA"/>
    <s v="B"/>
    <d v="1899-12-30T00:00:02"/>
    <d v="1899-12-30T00:00:02"/>
    <s v="OK"/>
    <m/>
    <m/>
    <d v="1899-12-30T00:00:00"/>
    <d v="1899-12-30T01:08:12"/>
    <n v="6"/>
    <d v="1899-12-30T00:00:02"/>
    <n v="68.199999999998425"/>
    <n v="12"/>
    <s v="No"/>
  </r>
  <r>
    <s v="CSNB"/>
    <s v="2025000149"/>
    <x v="0"/>
    <s v="ER4642BBY"/>
    <s v="E9980KJB"/>
    <d v="2025-01-03T00:00:00"/>
    <m/>
    <s v="3236"/>
    <x v="47"/>
    <s v="PA"/>
    <s v="S2"/>
    <m/>
    <d v="2025-01-03T00:00:00"/>
    <d v="1899-12-30T11:37:21"/>
    <d v="2025-01-03T00:00:00"/>
    <d v="1899-12-30T11:37:23"/>
    <d v="2025-01-03T00:00:00"/>
    <d v="1899-12-30T13:04:40"/>
    <x v="0"/>
    <s v="RFCPI"/>
    <s v="7001181101"/>
    <s v="FBO"/>
    <d v="1899-12-30T01:27:19"/>
    <d v="1899-12-30T01:27:17"/>
    <d v="1899-12-30T00:00:02"/>
    <s v="Granel"/>
    <s v="E001"/>
    <x v="2"/>
    <d v="1899-12-30T01:27:19"/>
    <d v="1899-12-30T01:27:17"/>
    <n v="11"/>
    <x v="4"/>
    <x v="2"/>
    <x v="1"/>
    <n v="0"/>
    <n v="0"/>
    <s v="OK"/>
    <s v="Granel"/>
    <x v="1"/>
    <n v="0"/>
    <s v="F. NIEBLA"/>
    <s v="B"/>
    <d v="1899-12-30T00:00:02"/>
    <d v="1899-12-30T00:00:02"/>
    <s v="OK"/>
    <m/>
    <m/>
    <d v="1899-12-30T00:00:00"/>
    <d v="1899-12-30T01:27:19"/>
    <n v="6"/>
    <d v="1899-12-30T00:00:02"/>
    <n v="87.316666666675147"/>
    <n v="13"/>
    <s v="No"/>
  </r>
  <r>
    <s v="CSNB"/>
    <s v="2025000154"/>
    <x v="0"/>
    <s v="ER8178BCZ"/>
    <s v="E1546LHP"/>
    <d v="2025-01-03T00:00:00"/>
    <s v="CSHU"/>
    <s v="200185"/>
    <x v="53"/>
    <s v="PA"/>
    <s v="PA"/>
    <m/>
    <d v="2025-01-03T00:00:00"/>
    <d v="1899-12-30T12:47:38"/>
    <d v="2025-01-03T00:00:00"/>
    <d v="1899-12-30T12:47:40"/>
    <d v="2025-01-03T00:00:00"/>
    <d v="1899-12-30T13:11:39"/>
    <x v="0"/>
    <s v="RFCPI"/>
    <s v="7001181102"/>
    <s v="FBO"/>
    <d v="1899-12-30T00:24:01"/>
    <d v="1899-12-30T00:23:59"/>
    <d v="1899-12-30T00:00:02"/>
    <s v="Granel"/>
    <s v="E001"/>
    <x v="0"/>
    <d v="1899-12-30T00:24:01"/>
    <d v="1899-12-30T00:23:59"/>
    <n v="12"/>
    <x v="4"/>
    <x v="2"/>
    <x v="0"/>
    <n v="0"/>
    <n v="0"/>
    <s v="OK"/>
    <s v="Clinker"/>
    <x v="1"/>
    <n v="0"/>
    <s v="F. NIEBLA"/>
    <s v="A"/>
    <d v="1899-12-30T00:00:02"/>
    <d v="1899-12-30T00:00:02"/>
    <s v="OK"/>
    <m/>
    <m/>
    <d v="1899-12-30T00:00:00"/>
    <d v="1899-12-30T00:24:01"/>
    <n v="6"/>
    <d v="1899-12-30T00:00:02"/>
    <n v="24.016666666665571"/>
    <n v="13"/>
    <s v="Si"/>
  </r>
  <r>
    <s v="CSNB"/>
    <s v="2025000152"/>
    <x v="0"/>
    <s v="ER7694BBV"/>
    <s v="E3960KHT"/>
    <d v="2025-01-03T00:00:00"/>
    <m/>
    <s v="3236"/>
    <x v="47"/>
    <s v="PA"/>
    <s v="S2"/>
    <m/>
    <d v="2025-01-03T00:00:00"/>
    <d v="1899-12-30T11:45:11"/>
    <d v="2025-01-03T00:00:00"/>
    <d v="1899-12-30T11:45:29"/>
    <d v="2025-01-03T00:00:00"/>
    <d v="1899-12-30T13:31:09"/>
    <x v="0"/>
    <s v="RFCPI"/>
    <s v="7001181103"/>
    <s v="FBO"/>
    <d v="1899-12-30T01:45:58"/>
    <d v="1899-12-30T01:45:40"/>
    <d v="1899-12-30T00:00:18"/>
    <s v="Granel"/>
    <s v="E001"/>
    <x v="2"/>
    <d v="1899-12-30T01:45:58"/>
    <d v="1899-12-30T01:45:40"/>
    <n v="11"/>
    <x v="4"/>
    <x v="2"/>
    <x v="1"/>
    <n v="0"/>
    <n v="0"/>
    <s v="OK"/>
    <s v="Granel"/>
    <x v="1"/>
    <n v="0"/>
    <s v="F. NIEBLA"/>
    <s v="C"/>
    <d v="1899-12-30T00:00:18"/>
    <d v="1899-12-30T00:00:18"/>
    <s v="OK"/>
    <m/>
    <m/>
    <d v="1899-12-30T00:00:00"/>
    <d v="1899-12-30T01:45:58"/>
    <n v="6"/>
    <d v="1899-12-30T00:00:18"/>
    <n v="105.96666666666239"/>
    <n v="13"/>
    <s v="No"/>
  </r>
  <r>
    <s v="CSNB"/>
    <s v="2025000153"/>
    <x v="0"/>
    <s v="E4531FVN"/>
    <s v="ER0328BBM"/>
    <d v="2025-01-03T00:00:00"/>
    <m/>
    <s v="1782"/>
    <x v="46"/>
    <s v="PA"/>
    <s v="S1"/>
    <m/>
    <d v="2025-01-03T00:00:00"/>
    <d v="1899-12-30T12:40:51"/>
    <d v="2025-01-03T00:00:00"/>
    <d v="1899-12-30T12:40:53"/>
    <d v="2025-01-03T00:00:00"/>
    <d v="1899-12-30T13:44:50"/>
    <x v="0"/>
    <s v="RFCPI"/>
    <s v="7001181104"/>
    <s v="EXW"/>
    <d v="1899-12-30T01:03:59"/>
    <d v="1899-12-30T01:03:57"/>
    <d v="1899-12-30T00:00:02"/>
    <s v="Granel"/>
    <s v="E001"/>
    <x v="1"/>
    <d v="1899-12-30T01:03:59"/>
    <d v="1899-12-30T01:03:57"/>
    <n v="12"/>
    <x v="4"/>
    <x v="2"/>
    <x v="1"/>
    <n v="0"/>
    <n v="0"/>
    <s v="OK"/>
    <s v="Granel"/>
    <x v="1"/>
    <n v="0"/>
    <s v="F. NIEBLA"/>
    <s v="B"/>
    <d v="1899-12-30T00:00:02"/>
    <d v="1899-12-30T00:00:02"/>
    <s v="OK"/>
    <m/>
    <m/>
    <d v="1899-12-30T00:00:00"/>
    <d v="1899-12-30T01:03:59"/>
    <n v="6"/>
    <d v="1899-12-30T00:00:02"/>
    <n v="63.983333333332837"/>
    <n v="13"/>
    <s v="No"/>
  </r>
  <r>
    <s v="CSNB"/>
    <s v="2025000155"/>
    <x v="0"/>
    <s v="ER8178BCZ"/>
    <s v="E1546LHP"/>
    <d v="2025-01-03T00:00:00"/>
    <s v="CSHU"/>
    <s v="200185"/>
    <x v="53"/>
    <s v="PA"/>
    <s v="PA"/>
    <m/>
    <d v="2025-01-03T00:00:00"/>
    <d v="1899-12-30T14:23:11"/>
    <d v="2025-01-03T00:00:00"/>
    <d v="1899-12-30T14:23:13"/>
    <d v="2025-01-03T00:00:00"/>
    <d v="1899-12-30T15:09:36"/>
    <x v="0"/>
    <s v="RFCPI"/>
    <s v="7001181105"/>
    <s v="EXW"/>
    <d v="1899-12-30T00:46:25"/>
    <d v="1899-12-30T00:46:23"/>
    <d v="1899-12-30T00:00:02"/>
    <s v="Granel"/>
    <s v="E001"/>
    <x v="0"/>
    <d v="1899-12-30T00:46:25"/>
    <d v="1899-12-30T00:46:23"/>
    <n v="14"/>
    <x v="4"/>
    <x v="2"/>
    <x v="0"/>
    <n v="0"/>
    <n v="0"/>
    <s v="OK"/>
    <s v="Clinker"/>
    <x v="1"/>
    <n v="0"/>
    <s v="F. NIEBLA"/>
    <s v="B"/>
    <d v="1899-12-30T00:00:02"/>
    <d v="1899-12-30T00:00:02"/>
    <s v="OK"/>
    <m/>
    <m/>
    <d v="1899-12-30T00:00:00"/>
    <d v="1899-12-30T00:46:25"/>
    <n v="6"/>
    <d v="1899-12-30T00:00:02"/>
    <n v="46.416666666672107"/>
    <n v="15"/>
    <s v="No"/>
  </r>
  <r>
    <s v="CSNB"/>
    <s v="2025000156"/>
    <x v="0"/>
    <s v="ER3267BBW"/>
    <s v="E2866LGV"/>
    <d v="2025-01-03T00:00:00"/>
    <s v="CSHU"/>
    <s v="200185"/>
    <x v="53"/>
    <s v="PA"/>
    <s v="PA"/>
    <m/>
    <d v="2025-01-03T00:00:00"/>
    <d v="1899-12-30T14:35:42"/>
    <d v="2025-01-03T00:00:00"/>
    <d v="1899-12-30T14:35:44"/>
    <d v="2025-01-03T00:00:00"/>
    <d v="1899-12-30T15:14:11"/>
    <x v="0"/>
    <s v="RFCPI"/>
    <s v="7001181106"/>
    <s v="FBO"/>
    <d v="1899-12-30T00:38:29"/>
    <d v="1899-12-30T00:38:27"/>
    <d v="1899-12-30T00:00:02"/>
    <s v="Granel"/>
    <s v="E001"/>
    <x v="0"/>
    <d v="1899-12-30T00:38:29"/>
    <d v="1899-12-30T00:38:27"/>
    <n v="14"/>
    <x v="4"/>
    <x v="2"/>
    <x v="0"/>
    <n v="0"/>
    <n v="0"/>
    <s v="OK"/>
    <s v="Clinker"/>
    <x v="1"/>
    <n v="0"/>
    <s v="F. NIEBLA"/>
    <s v="A"/>
    <d v="1899-12-30T00:00:02"/>
    <d v="1899-12-30T00:00:02"/>
    <s v="OK"/>
    <m/>
    <m/>
    <d v="1899-12-30T00:00:00"/>
    <d v="1899-12-30T00:38:29"/>
    <n v="6"/>
    <d v="1899-12-30T00:00:02"/>
    <n v="38.483333333337484"/>
    <n v="15"/>
    <s v="Si"/>
  </r>
  <r>
    <s v="CSNB"/>
    <s v="2025000157"/>
    <x v="0"/>
    <s v="ER0563BBM"/>
    <s v="E3578JVV"/>
    <d v="2025-01-03T00:00:00"/>
    <s v="CSHU"/>
    <s v="200185"/>
    <x v="53"/>
    <s v="PA"/>
    <s v="PA"/>
    <m/>
    <d v="2025-01-03T00:00:00"/>
    <d v="1899-12-30T14:36:59"/>
    <d v="2025-01-03T00:00:00"/>
    <d v="1899-12-30T14:37:01"/>
    <d v="2025-01-03T00:00:00"/>
    <d v="1899-12-30T15:21:35"/>
    <x v="0"/>
    <s v="RFCPI"/>
    <s v="7001181107"/>
    <s v="FBO"/>
    <d v="1899-12-30T00:44:36"/>
    <d v="1899-12-30T00:44:34"/>
    <d v="1899-12-30T00:00:02"/>
    <s v="Granel"/>
    <s v="E001"/>
    <x v="0"/>
    <d v="1899-12-30T00:44:36"/>
    <d v="1899-12-30T00:44:34"/>
    <n v="14"/>
    <x v="4"/>
    <x v="2"/>
    <x v="0"/>
    <n v="0"/>
    <n v="0"/>
    <s v="OK"/>
    <s v="Clinker"/>
    <x v="1"/>
    <n v="0"/>
    <s v="F. NIEBLA"/>
    <s v="A"/>
    <d v="1899-12-30T00:00:02"/>
    <d v="1899-12-30T00:00:02"/>
    <s v="OK"/>
    <m/>
    <m/>
    <d v="1899-12-30T00:00:00"/>
    <d v="1899-12-30T00:44:36"/>
    <n v="6"/>
    <d v="1899-12-30T00:00:02"/>
    <n v="44.600000000011129"/>
    <n v="15"/>
    <s v="Si"/>
  </r>
  <r>
    <s v="CSNB"/>
    <s v="2025000160"/>
    <x v="0"/>
    <s v="ER8947BBY"/>
    <s v="E5802JNH"/>
    <d v="2025-01-03T00:00:00"/>
    <s v="CSHU"/>
    <s v="200185"/>
    <x v="53"/>
    <s v="PA"/>
    <s v="PA"/>
    <m/>
    <d v="2025-01-03T00:00:00"/>
    <d v="1899-12-30T14:39:25"/>
    <d v="2025-01-03T00:00:00"/>
    <d v="1899-12-30T14:39:35"/>
    <d v="2025-01-03T00:00:00"/>
    <d v="1899-12-30T15:29:17"/>
    <x v="0"/>
    <s v="RFCPI"/>
    <s v="7001181108"/>
    <s v="FBO"/>
    <d v="1899-12-30T00:49:52"/>
    <d v="1899-12-30T00:49:42"/>
    <d v="1899-12-30T00:00:10"/>
    <s v="Granel"/>
    <s v="E001"/>
    <x v="0"/>
    <d v="1899-12-30T00:49:52"/>
    <d v="1899-12-30T00:49:42"/>
    <n v="14"/>
    <x v="4"/>
    <x v="2"/>
    <x v="0"/>
    <n v="0"/>
    <n v="0"/>
    <s v="OK"/>
    <s v="Clinker"/>
    <x v="1"/>
    <n v="0"/>
    <s v="F. NIEBLA"/>
    <s v="B"/>
    <d v="1899-12-30T00:00:10"/>
    <d v="1899-12-30T00:00:10"/>
    <s v="OK"/>
    <m/>
    <m/>
    <d v="1899-12-30T00:00:00"/>
    <d v="1899-12-30T00:49:52"/>
    <n v="6"/>
    <d v="1899-12-30T00:00:10"/>
    <n v="49.866666666667214"/>
    <n v="15"/>
    <s v="No"/>
  </r>
  <r>
    <s v="CSNB"/>
    <s v="2025000161"/>
    <x v="0"/>
    <s v="ER1646BBX"/>
    <s v="E9753JYF"/>
    <d v="2025-01-03T00:00:00"/>
    <s v="CSHU"/>
    <s v="200185"/>
    <x v="53"/>
    <s v="PA"/>
    <s v="PA"/>
    <m/>
    <d v="2025-01-03T00:00:00"/>
    <d v="1899-12-30T14:41:05"/>
    <d v="2025-01-03T00:00:00"/>
    <d v="1899-12-30T14:41:06"/>
    <d v="2025-01-03T00:00:00"/>
    <d v="1899-12-30T15:39:04"/>
    <x v="0"/>
    <s v="RFCPI"/>
    <s v="7001181109"/>
    <s v="FBO"/>
    <d v="1899-12-30T00:57:59"/>
    <d v="1899-12-30T00:57:58"/>
    <d v="1899-12-30T00:00:01"/>
    <s v="Granel"/>
    <s v="E001"/>
    <x v="0"/>
    <d v="1899-12-30T00:57:59"/>
    <d v="1899-12-30T00:57:58"/>
    <n v="14"/>
    <x v="4"/>
    <x v="2"/>
    <x v="0"/>
    <n v="0"/>
    <n v="0"/>
    <s v="OK"/>
    <s v="Clinker"/>
    <x v="1"/>
    <n v="0"/>
    <s v="F. NIEBLA"/>
    <s v="B"/>
    <d v="1899-12-30T00:00:01"/>
    <d v="1899-12-30T00:00:01"/>
    <s v="OK"/>
    <m/>
    <m/>
    <d v="1899-12-30T00:00:00"/>
    <d v="1899-12-30T00:57:59"/>
    <n v="6"/>
    <d v="1899-12-30T00:00:01"/>
    <n v="57.983333333327899"/>
    <n v="15"/>
    <s v="No"/>
  </r>
  <r>
    <s v="CSNB"/>
    <s v="2025000162"/>
    <x v="0"/>
    <s v="ER1470BCR"/>
    <s v="E2901LGV"/>
    <d v="2025-01-03T00:00:00"/>
    <s v="CSHU"/>
    <s v="200185"/>
    <x v="53"/>
    <s v="PA"/>
    <s v="PA"/>
    <m/>
    <d v="2025-01-03T00:00:00"/>
    <d v="1899-12-30T14:42:49"/>
    <d v="2025-01-03T00:00:00"/>
    <d v="1899-12-30T14:42:50"/>
    <d v="2025-01-03T00:00:00"/>
    <d v="1899-12-30T15:46:38"/>
    <x v="0"/>
    <s v="RFCPI"/>
    <s v="7001181110"/>
    <s v="FBO"/>
    <d v="1899-12-30T01:03:49"/>
    <d v="1899-12-30T01:03:48"/>
    <d v="1899-12-30T00:00:01"/>
    <s v="Granel"/>
    <s v="E001"/>
    <x v="0"/>
    <d v="1899-12-30T01:03:49"/>
    <d v="1899-12-30T01:03:48"/>
    <n v="14"/>
    <x v="4"/>
    <x v="2"/>
    <x v="0"/>
    <n v="0"/>
    <n v="0"/>
    <s v="OK"/>
    <s v="Clinker"/>
    <x v="1"/>
    <n v="0"/>
    <s v="F. NIEBLA"/>
    <s v="B"/>
    <d v="1899-12-30T00:00:01"/>
    <d v="1899-12-30T00:00:01"/>
    <s v="OK"/>
    <m/>
    <m/>
    <d v="1899-12-30T00:00:00"/>
    <d v="1899-12-30T01:03:49"/>
    <n v="6"/>
    <d v="1899-12-30T00:00:01"/>
    <n v="63.816666666667317"/>
    <n v="15"/>
    <s v="No"/>
  </r>
  <r>
    <s v="CSNB"/>
    <s v="2025000163"/>
    <x v="0"/>
    <s v="ER4973BDR"/>
    <s v="E8069JJV"/>
    <d v="2025-01-03T00:00:00"/>
    <s v="CSHU"/>
    <s v="200185"/>
    <x v="53"/>
    <s v="PA"/>
    <s v="PA"/>
    <m/>
    <d v="2025-01-03T00:00:00"/>
    <d v="1899-12-30T14:45:30"/>
    <d v="2025-01-03T00:00:00"/>
    <d v="1899-12-30T14:45:32"/>
    <d v="2025-01-03T00:00:00"/>
    <d v="1899-12-30T16:01:13"/>
    <x v="0"/>
    <s v="RFCPI"/>
    <s v="7001181111"/>
    <s v="FBO"/>
    <d v="1899-12-30T01:15:43"/>
    <d v="1899-12-30T01:15:41"/>
    <d v="1899-12-30T00:00:02"/>
    <s v="Granel"/>
    <s v="E001"/>
    <x v="0"/>
    <d v="1899-12-30T01:15:43"/>
    <d v="1899-12-30T01:15:41"/>
    <n v="14"/>
    <x v="4"/>
    <x v="2"/>
    <x v="0"/>
    <n v="0"/>
    <n v="0"/>
    <s v="OK"/>
    <s v="Clinker"/>
    <x v="1"/>
    <n v="0"/>
    <s v="F. NIEBLA"/>
    <s v="B"/>
    <d v="1899-12-30T00:00:02"/>
    <d v="1899-12-30T00:00:02"/>
    <s v="OK"/>
    <m/>
    <m/>
    <d v="1899-12-30T00:00:00"/>
    <d v="1899-12-30T01:15:43"/>
    <n v="6"/>
    <d v="1899-12-30T00:00:02"/>
    <n v="75.716666666654461"/>
    <n v="16"/>
    <s v="No"/>
  </r>
  <r>
    <s v="CSNB"/>
    <s v="2025000164"/>
    <x v="0"/>
    <s v="ER9840BBG"/>
    <s v="E8733LJD"/>
    <d v="2025-01-03T00:00:00"/>
    <s v="CSHU"/>
    <s v="200185"/>
    <x v="53"/>
    <s v="PA"/>
    <s v="PA"/>
    <m/>
    <d v="2025-01-03T00:00:00"/>
    <d v="1899-12-30T14:46:43"/>
    <d v="2025-01-03T00:00:00"/>
    <d v="1899-12-30T14:46:45"/>
    <d v="2025-01-03T00:00:00"/>
    <d v="1899-12-30T16:08:35"/>
    <x v="0"/>
    <s v="RFCPI"/>
    <s v="7001181112"/>
    <s v="FBO"/>
    <d v="1899-12-30T01:21:52"/>
    <d v="1899-12-30T01:21:50"/>
    <d v="1899-12-30T00:00:02"/>
    <s v="Granel"/>
    <s v="E001"/>
    <x v="0"/>
    <d v="1899-12-30T01:21:52"/>
    <d v="1899-12-30T01:21:50"/>
    <n v="14"/>
    <x v="4"/>
    <x v="2"/>
    <x v="0"/>
    <n v="0"/>
    <n v="0"/>
    <s v="OK"/>
    <s v="Clinker"/>
    <x v="1"/>
    <n v="0"/>
    <s v="F. NIEBLA"/>
    <s v="B"/>
    <d v="1899-12-30T00:00:02"/>
    <d v="1899-12-30T00:00:02"/>
    <s v="OK"/>
    <m/>
    <m/>
    <d v="1899-12-30T00:00:00"/>
    <d v="1899-12-30T01:21:52"/>
    <n v="6"/>
    <d v="1899-12-30T00:00:02"/>
    <n v="81.866666666663903"/>
    <n v="16"/>
    <s v="No"/>
  </r>
  <r>
    <s v="CSNB"/>
    <s v="2025000182"/>
    <x v="0"/>
    <s v="ER0339BDG"/>
    <s v="E9349KRP"/>
    <d v="2025-01-03T00:00:00"/>
    <m/>
    <s v="2882"/>
    <x v="50"/>
    <s v="PA"/>
    <s v="PA"/>
    <m/>
    <d v="2025-01-03T00:00:00"/>
    <d v="1899-12-30T15:20:07"/>
    <d v="2025-01-03T00:00:00"/>
    <d v="1899-12-30T15:20:09"/>
    <d v="2025-01-03T00:00:00"/>
    <d v="1899-12-30T16:11:27"/>
    <x v="0"/>
    <s v="RFCPI"/>
    <s v="7001181113"/>
    <s v="EXW"/>
    <d v="1899-12-30T00:51:20"/>
    <d v="1899-12-30T00:51:18"/>
    <d v="1899-12-30T00:00:02"/>
    <s v="Ensacado"/>
    <s v="E002"/>
    <x v="1"/>
    <d v="1899-12-30T00:51:20"/>
    <d v="1899-12-30T00:51:18"/>
    <n v="15"/>
    <x v="4"/>
    <x v="2"/>
    <x v="2"/>
    <n v="0"/>
    <n v="0"/>
    <s v="OK"/>
    <s v="Ensacado"/>
    <x v="1"/>
    <n v="0"/>
    <s v="F. NIEBLA"/>
    <s v="B"/>
    <d v="1899-12-30T00:00:02"/>
    <d v="1899-12-30T00:00:02"/>
    <s v="OK"/>
    <m/>
    <m/>
    <d v="1899-12-30T00:00:00"/>
    <d v="1899-12-30T00:51:20"/>
    <n v="6"/>
    <d v="1899-12-30T00:00:02"/>
    <n v="51.333333333335972"/>
    <n v="16"/>
    <s v="No"/>
  </r>
  <r>
    <s v="CSNB"/>
    <s v="2025000168"/>
    <x v="0"/>
    <s v="ER1642BBX"/>
    <s v="E0636JNW"/>
    <d v="2025-01-03T00:00:00"/>
    <s v="CSHU"/>
    <s v="200185"/>
    <x v="53"/>
    <s v="PA"/>
    <s v="PA"/>
    <m/>
    <d v="2025-01-03T00:00:00"/>
    <d v="1899-12-30T14:51:03"/>
    <d v="2025-01-03T00:00:00"/>
    <d v="1899-12-30T14:51:04"/>
    <d v="2025-01-03T00:00:00"/>
    <d v="1899-12-30T16:13:40"/>
    <x v="0"/>
    <s v="RFCPI"/>
    <s v="7001181114"/>
    <s v="EXW"/>
    <d v="1899-12-30T01:22:37"/>
    <d v="1899-12-30T01:22:36"/>
    <d v="1899-12-30T00:00:01"/>
    <s v="Granel"/>
    <s v="E001"/>
    <x v="0"/>
    <d v="1899-12-30T01:22:37"/>
    <d v="1899-12-30T01:22:36"/>
    <n v="14"/>
    <x v="4"/>
    <x v="2"/>
    <x v="0"/>
    <n v="0"/>
    <n v="0"/>
    <s v="OK"/>
    <s v="Clinker"/>
    <x v="1"/>
    <n v="0"/>
    <s v="F. NIEBLA"/>
    <s v="B"/>
    <d v="1899-12-30T00:00:01"/>
    <d v="1899-12-30T00:00:01"/>
    <s v="OK"/>
    <m/>
    <m/>
    <d v="1899-12-30T00:00:00"/>
    <d v="1899-12-30T01:22:37"/>
    <n v="6"/>
    <d v="1899-12-30T00:00:01"/>
    <n v="82.616666666673609"/>
    <n v="16"/>
    <s v="No"/>
  </r>
  <r>
    <s v="CSNB"/>
    <s v="2025000183"/>
    <x v="0"/>
    <s v="E3870LBJ"/>
    <s v="EBU01275R"/>
    <d v="2025-01-03T00:00:00"/>
    <m/>
    <s v="2955"/>
    <x v="49"/>
    <s v="PA"/>
    <s v="PA"/>
    <m/>
    <d v="2025-01-03T00:00:00"/>
    <d v="1899-12-30T15:52:54"/>
    <d v="2025-01-03T00:00:00"/>
    <d v="1899-12-30T15:52:56"/>
    <d v="2025-01-03T00:00:00"/>
    <d v="1899-12-30T16:23:21"/>
    <x v="0"/>
    <s v="RFCPI"/>
    <s v="7001181115"/>
    <s v="EXW"/>
    <d v="1899-12-30T00:30:27"/>
    <d v="1899-12-30T00:30:25"/>
    <d v="1899-12-30T00:00:02"/>
    <s v="Ensacado"/>
    <s v="E002"/>
    <x v="1"/>
    <d v="1899-12-30T00:30:27"/>
    <d v="1899-12-30T00:30:25"/>
    <n v="15"/>
    <x v="4"/>
    <x v="2"/>
    <x v="2"/>
    <n v="0"/>
    <n v="0"/>
    <s v="OK"/>
    <s v="Ensacado"/>
    <x v="1"/>
    <n v="0"/>
    <s v="F. NIEBLA"/>
    <s v="A"/>
    <d v="1899-12-30T00:00:02"/>
    <d v="1899-12-30T00:00:02"/>
    <s v="OK"/>
    <m/>
    <m/>
    <d v="1899-12-30T00:00:00"/>
    <d v="1899-12-30T00:30:27"/>
    <n v="6"/>
    <d v="1899-12-30T00:00:02"/>
    <n v="30.449999999995168"/>
    <n v="16"/>
    <s v="Si"/>
  </r>
  <r>
    <s v="CSNB"/>
    <s v="2025000181"/>
    <x v="0"/>
    <s v="ER4592BBS"/>
    <s v="E7989JJV"/>
    <d v="2025-01-03T00:00:00"/>
    <s v="CSHU"/>
    <s v="200185"/>
    <x v="53"/>
    <s v="PA"/>
    <s v="PA"/>
    <m/>
    <d v="2025-01-03T00:00:00"/>
    <d v="1899-12-30T15:19:22"/>
    <d v="2025-01-03T00:00:00"/>
    <d v="1899-12-30T15:19:23"/>
    <d v="2025-01-03T00:00:00"/>
    <d v="1899-12-30T16:31:40"/>
    <x v="0"/>
    <s v="RFCPI"/>
    <s v="7001181116"/>
    <s v="EXW"/>
    <d v="1899-12-30T01:12:18"/>
    <d v="1899-12-30T01:12:17"/>
    <d v="1899-12-30T00:00:01"/>
    <s v="Granel"/>
    <s v="E001"/>
    <x v="0"/>
    <d v="1899-12-30T01:12:18"/>
    <d v="1899-12-30T01:12:17"/>
    <n v="15"/>
    <x v="4"/>
    <x v="2"/>
    <x v="0"/>
    <n v="0"/>
    <n v="0"/>
    <s v="OK"/>
    <s v="Clinker"/>
    <x v="1"/>
    <n v="0"/>
    <s v="F. NIEBLA"/>
    <s v="B"/>
    <d v="1899-12-30T00:00:01"/>
    <d v="1899-12-30T00:00:01"/>
    <s v="OK"/>
    <m/>
    <m/>
    <d v="1899-12-30T00:00:00"/>
    <d v="1899-12-30T01:12:18"/>
    <n v="6"/>
    <d v="1899-12-30T00:00:01"/>
    <n v="72.300000000009547"/>
    <n v="16"/>
    <s v="No"/>
  </r>
  <r>
    <s v="CSNB"/>
    <s v="2025000174"/>
    <x v="0"/>
    <s v="ER3924BBD"/>
    <s v="E9893KCN"/>
    <d v="2025-01-03T00:00:00"/>
    <s v="CSHU"/>
    <s v="200185"/>
    <x v="53"/>
    <s v="PA"/>
    <s v="PA"/>
    <m/>
    <d v="2025-01-03T00:00:00"/>
    <d v="1899-12-30T15:01:26"/>
    <d v="2025-01-03T00:00:00"/>
    <d v="1899-12-30T15:01:28"/>
    <d v="2025-01-03T00:00:00"/>
    <d v="1899-12-30T16:36:54"/>
    <x v="0"/>
    <s v="RFCPI"/>
    <s v="7001181117"/>
    <s v="FBO"/>
    <d v="1899-12-30T01:35:28"/>
    <d v="1899-12-30T01:35:26"/>
    <d v="1899-12-30T00:00:02"/>
    <s v="Granel"/>
    <s v="E001"/>
    <x v="0"/>
    <d v="1899-12-30T01:35:28"/>
    <d v="1899-12-30T01:35:26"/>
    <n v="15"/>
    <x v="4"/>
    <x v="2"/>
    <x v="0"/>
    <n v="0"/>
    <n v="0"/>
    <s v="OK"/>
    <s v="Clinker"/>
    <x v="1"/>
    <n v="0"/>
    <s v="F. NIEBLA"/>
    <s v="C"/>
    <d v="1899-12-30T00:00:02"/>
    <d v="1899-12-30T00:00:02"/>
    <s v="OK"/>
    <m/>
    <m/>
    <d v="1899-12-30T00:00:00"/>
    <d v="1899-12-30T01:35:28"/>
    <n v="6"/>
    <d v="1899-12-30T00:00:02"/>
    <n v="95.466666666671941"/>
    <n v="16"/>
    <s v="No"/>
  </r>
  <r>
    <s v="CSNB"/>
    <s v="2025000184"/>
    <x v="0"/>
    <s v="ER8178BCZ"/>
    <s v="E1546LHP"/>
    <d v="2025-01-03T00:00:00"/>
    <s v="CSHU"/>
    <s v="200185"/>
    <x v="53"/>
    <s v="PA"/>
    <s v="PA"/>
    <m/>
    <d v="2025-01-03T00:00:00"/>
    <d v="1899-12-30T16:23:22"/>
    <d v="2025-01-03T00:00:00"/>
    <d v="1899-12-30T16:23:24"/>
    <d v="2025-01-03T00:00:00"/>
    <d v="1899-12-30T16:42:02"/>
    <x v="0"/>
    <s v="RFCPI"/>
    <s v="7001181118"/>
    <s v="FBO"/>
    <d v="1899-12-30T00:18:40"/>
    <d v="1899-12-30T00:18:38"/>
    <d v="1899-12-30T00:00:02"/>
    <s v="Granel"/>
    <s v="E001"/>
    <x v="0"/>
    <d v="1899-12-30T00:18:40"/>
    <d v="1899-12-30T00:18:38"/>
    <n v="16"/>
    <x v="4"/>
    <x v="2"/>
    <x v="0"/>
    <n v="0"/>
    <n v="0"/>
    <s v="OK"/>
    <s v="Clinker"/>
    <x v="1"/>
    <n v="0"/>
    <s v="F. NIEBLA"/>
    <s v="A"/>
    <d v="1899-12-30T00:00:02"/>
    <d v="1899-12-30T00:00:02"/>
    <s v="OK"/>
    <m/>
    <m/>
    <d v="1899-12-30T00:00:00"/>
    <d v="1899-12-30T00:18:40"/>
    <n v="6"/>
    <d v="1899-12-30T00:00:02"/>
    <n v="18.666666666662497"/>
    <n v="16"/>
    <s v="Si"/>
  </r>
  <r>
    <s v="CSNB"/>
    <s v="2025000185"/>
    <x v="0"/>
    <s v="ER0563BBM"/>
    <s v="E3578JVV"/>
    <d v="2025-01-03T00:00:00"/>
    <s v="CSHU"/>
    <s v="200185"/>
    <x v="53"/>
    <s v="PA"/>
    <s v="PA"/>
    <m/>
    <d v="2025-01-03T00:00:00"/>
    <d v="1899-12-30T16:32:22"/>
    <d v="2025-01-03T00:00:00"/>
    <d v="1899-12-30T16:32:24"/>
    <d v="2025-01-03T00:00:00"/>
    <d v="1899-12-30T16:56:22"/>
    <x v="0"/>
    <s v="RFCPI"/>
    <s v="7001181119"/>
    <s v="FBO"/>
    <d v="1899-12-30T00:24:00"/>
    <d v="1899-12-30T00:23:58"/>
    <d v="1899-12-30T00:00:02"/>
    <s v="Granel"/>
    <s v="E001"/>
    <x v="0"/>
    <d v="1899-12-30T00:24:00"/>
    <d v="1899-12-30T00:23:58"/>
    <n v="16"/>
    <x v="4"/>
    <x v="2"/>
    <x v="0"/>
    <n v="0"/>
    <n v="0"/>
    <s v="OK"/>
    <s v="Clinker"/>
    <x v="1"/>
    <n v="0"/>
    <s v="F. NIEBLA"/>
    <s v="A"/>
    <d v="1899-12-30T00:00:02"/>
    <d v="1899-12-30T00:00:02"/>
    <s v="OK"/>
    <m/>
    <m/>
    <d v="1899-12-30T00:00:00"/>
    <d v="1899-12-30T00:24:00"/>
    <n v="6"/>
    <d v="1899-12-30T00:00:02"/>
    <n v="24.000000000004871"/>
    <n v="16"/>
    <s v="Si"/>
  </r>
  <r>
    <s v="CSNB"/>
    <s v="2025000186"/>
    <x v="0"/>
    <s v="ER8947BBY"/>
    <s v="E5802JNH"/>
    <d v="2025-01-03T00:00:00"/>
    <s v="CSHU"/>
    <s v="200185"/>
    <x v="53"/>
    <s v="PA"/>
    <s v="PA"/>
    <m/>
    <d v="2025-01-03T00:00:00"/>
    <d v="1899-12-30T16:38:52"/>
    <d v="2025-01-03T00:00:00"/>
    <d v="1899-12-30T16:38:53"/>
    <d v="2025-01-03T00:00:00"/>
    <d v="1899-12-30T17:05:38"/>
    <x v="0"/>
    <s v="RFCPI"/>
    <s v="7001181120"/>
    <s v="FBO"/>
    <d v="1899-12-30T00:26:46"/>
    <d v="1899-12-30T00:26:45"/>
    <d v="1899-12-30T00:00:01"/>
    <s v="Granel"/>
    <s v="E001"/>
    <x v="0"/>
    <d v="1899-12-30T00:26:46"/>
    <d v="1899-12-30T00:26:45"/>
    <n v="16"/>
    <x v="4"/>
    <x v="2"/>
    <x v="0"/>
    <n v="0"/>
    <n v="0"/>
    <s v="OK"/>
    <s v="Clinker"/>
    <x v="1"/>
    <n v="0"/>
    <s v="F. NIEBLA"/>
    <s v="A"/>
    <d v="1899-12-30T00:00:01"/>
    <d v="1899-12-30T00:00:01"/>
    <s v="OK"/>
    <m/>
    <m/>
    <d v="1899-12-30T00:00:00"/>
    <d v="1899-12-30T00:26:46"/>
    <n v="6"/>
    <d v="1899-12-30T00:00:01"/>
    <n v="26.766666666662324"/>
    <n v="17"/>
    <s v="Si"/>
  </r>
  <r>
    <s v="CSNB"/>
    <s v="2025000179"/>
    <x v="0"/>
    <s v="ER3104BBL"/>
    <s v="E0789JFH"/>
    <d v="2025-01-03T00:00:00"/>
    <s v="CSHU"/>
    <s v="200185"/>
    <x v="53"/>
    <s v="PA"/>
    <s v="PA"/>
    <m/>
    <d v="2025-01-03T00:00:00"/>
    <d v="1899-12-30T15:15:17"/>
    <d v="2025-01-03T00:00:00"/>
    <d v="1899-12-30T15:15:19"/>
    <d v="2025-01-03T00:00:00"/>
    <d v="1899-12-30T17:20:38"/>
    <x v="0"/>
    <s v="RFCPI"/>
    <s v="7001181121"/>
    <s v="FBO"/>
    <d v="1899-12-30T02:05:21"/>
    <d v="1899-12-30T02:05:19"/>
    <d v="1899-12-30T00:00:02"/>
    <s v="Granel"/>
    <s v="E001"/>
    <x v="0"/>
    <d v="1899-12-30T02:05:21"/>
    <d v="1899-12-30T02:05:19"/>
    <n v="15"/>
    <x v="4"/>
    <x v="2"/>
    <x v="0"/>
    <n v="0"/>
    <n v="0"/>
    <s v="OK"/>
    <s v="Clinker"/>
    <x v="1"/>
    <n v="0"/>
    <s v="F. NIEBLA"/>
    <s v="C"/>
    <d v="1899-12-30T00:00:02"/>
    <d v="1899-12-30T00:00:02"/>
    <s v="OK"/>
    <m/>
    <m/>
    <d v="1899-12-30T00:00:00"/>
    <d v="1899-12-30T02:05:21"/>
    <n v="6"/>
    <d v="1899-12-30T00:00:02"/>
    <n v="125.34999999999849"/>
    <n v="17"/>
    <s v="No"/>
  </r>
  <r>
    <s v="CSNB"/>
    <s v="2025000187"/>
    <x v="0"/>
    <s v="ER1470BCR"/>
    <s v="E2901LGV"/>
    <d v="2025-01-03T00:00:00"/>
    <s v="CSHU"/>
    <s v="200185"/>
    <x v="53"/>
    <s v="PA"/>
    <s v="PA"/>
    <m/>
    <d v="2025-01-03T00:00:00"/>
    <d v="1899-12-30T17:00:20"/>
    <d v="2025-01-03T00:00:00"/>
    <d v="1899-12-30T17:00:23"/>
    <d v="2025-01-03T00:00:00"/>
    <d v="1899-12-30T17:32:34"/>
    <x v="0"/>
    <s v="RFCPI"/>
    <s v="7001181122"/>
    <s v="FBO"/>
    <d v="1899-12-30T00:32:14"/>
    <d v="1899-12-30T00:32:11"/>
    <d v="1899-12-30T00:00:03"/>
    <s v="Granel"/>
    <s v="E001"/>
    <x v="0"/>
    <d v="1899-12-30T00:32:14"/>
    <d v="1899-12-30T00:32:11"/>
    <n v="17"/>
    <x v="4"/>
    <x v="2"/>
    <x v="0"/>
    <n v="0"/>
    <n v="0"/>
    <s v="OK"/>
    <s v="Clinker"/>
    <x v="1"/>
    <n v="0"/>
    <s v="F. NIEBLA"/>
    <s v="A"/>
    <d v="1899-12-30T00:00:03"/>
    <d v="1899-12-30T00:00:03"/>
    <s v="OK"/>
    <m/>
    <m/>
    <d v="1899-12-30T00:00:00"/>
    <d v="1899-12-30T00:32:14"/>
    <n v="6"/>
    <d v="1899-12-30T00:00:03"/>
    <n v="32.233333333334265"/>
    <n v="17"/>
    <s v="Si"/>
  </r>
  <r>
    <s v="CSNB"/>
    <s v="2025000188"/>
    <x v="0"/>
    <s v="E6878LBJ"/>
    <s v="ER2114BBN"/>
    <d v="2025-01-03T00:00:00"/>
    <m/>
    <s v="1782"/>
    <x v="46"/>
    <s v="PA"/>
    <s v="S1"/>
    <m/>
    <d v="2025-01-03T00:00:00"/>
    <d v="1899-12-30T17:07:38"/>
    <d v="2025-01-03T00:00:00"/>
    <d v="1899-12-30T17:07:39"/>
    <d v="2025-01-03T00:00:00"/>
    <d v="1899-12-30T17:51:26"/>
    <x v="0"/>
    <s v="RFCPI"/>
    <s v="7001181123"/>
    <s v="EXW"/>
    <d v="1899-12-30T00:43:48"/>
    <d v="1899-12-30T00:43:47"/>
    <d v="1899-12-30T00:00:01"/>
    <s v="Granel"/>
    <s v="E001"/>
    <x v="1"/>
    <d v="1899-12-30T00:43:48"/>
    <d v="1899-12-30T00:43:47"/>
    <n v="17"/>
    <x v="4"/>
    <x v="2"/>
    <x v="1"/>
    <n v="0"/>
    <n v="0"/>
    <s v="OK"/>
    <s v="Granel"/>
    <x v="1"/>
    <n v="0"/>
    <s v="F. NIEBLA"/>
    <s v="A"/>
    <d v="1899-12-30T00:00:01"/>
    <d v="1899-12-30T00:00:01"/>
    <s v="OK"/>
    <m/>
    <m/>
    <d v="1899-12-30T00:00:00"/>
    <d v="1899-12-30T00:43:48"/>
    <n v="6"/>
    <d v="1899-12-30T00:00:01"/>
    <n v="43.800000000004765"/>
    <n v="17"/>
    <s v="Si"/>
  </r>
  <r>
    <s v="CSNB"/>
    <s v="2025000191"/>
    <x v="0"/>
    <s v="ER9840BBG"/>
    <s v="E8733LJD"/>
    <d v="2025-01-03T00:00:00"/>
    <s v="CSHU"/>
    <s v="200185"/>
    <x v="53"/>
    <s v="PA"/>
    <s v="PA"/>
    <m/>
    <d v="2025-01-03T00:00:00"/>
    <d v="1899-12-30T17:20:51"/>
    <d v="2025-01-03T00:00:00"/>
    <d v="1899-12-30T17:20:53"/>
    <d v="2025-01-03T00:00:00"/>
    <d v="1899-12-30T18:00:37"/>
    <x v="0"/>
    <s v="RFCPI"/>
    <s v="7001181124"/>
    <s v="EXW"/>
    <d v="1899-12-30T00:39:46"/>
    <d v="1899-12-30T00:39:44"/>
    <d v="1899-12-30T00:00:02"/>
    <s v="Granel"/>
    <s v="E001"/>
    <x v="0"/>
    <d v="1899-12-30T00:39:46"/>
    <d v="1899-12-30T00:39:44"/>
    <n v="17"/>
    <x v="4"/>
    <x v="2"/>
    <x v="0"/>
    <n v="0"/>
    <n v="0"/>
    <s v="OK"/>
    <s v="Clinker"/>
    <x v="1"/>
    <n v="0"/>
    <s v="F. NIEBLA"/>
    <s v="A"/>
    <d v="1899-12-30T00:00:02"/>
    <d v="1899-12-30T00:00:02"/>
    <s v="OK"/>
    <m/>
    <m/>
    <d v="1899-12-30T00:00:00"/>
    <d v="1899-12-30T00:39:46"/>
    <n v="6"/>
    <d v="1899-12-30T00:00:02"/>
    <n v="39.766666666665635"/>
    <n v="18"/>
    <s v="Si"/>
  </r>
  <r>
    <s v="CSNB"/>
    <s v="2025000189"/>
    <x v="0"/>
    <s v="ER7913BBH"/>
    <s v="E0897HWR"/>
    <d v="2025-01-03T00:00:00"/>
    <m/>
    <s v="1782"/>
    <x v="46"/>
    <s v="PA"/>
    <s v="S1"/>
    <m/>
    <d v="2025-01-03T00:00:00"/>
    <d v="1899-12-30T17:09:21"/>
    <d v="2025-01-03T00:00:00"/>
    <d v="1899-12-30T17:09:35"/>
    <d v="2025-01-03T00:00:00"/>
    <d v="1899-12-30T18:04:06"/>
    <x v="0"/>
    <s v="RFCPI"/>
    <s v="7001181125"/>
    <s v="FBO"/>
    <d v="1899-12-30T00:54:45"/>
    <d v="1899-12-30T00:54:31"/>
    <d v="1899-12-30T00:00:14"/>
    <s v="Granel"/>
    <s v="E001"/>
    <x v="2"/>
    <d v="1899-12-30T00:54:45"/>
    <d v="1899-12-30T00:54:31"/>
    <n v="17"/>
    <x v="4"/>
    <x v="2"/>
    <x v="1"/>
    <n v="0"/>
    <n v="0"/>
    <s v="OK"/>
    <s v="Granel"/>
    <x v="1"/>
    <n v="0"/>
    <s v="F. NIEBLA"/>
    <s v="B"/>
    <d v="1899-12-30T00:00:14"/>
    <d v="1899-12-30T00:00:14"/>
    <s v="OK"/>
    <m/>
    <m/>
    <d v="1899-12-30T00:00:00"/>
    <d v="1899-12-30T00:54:45"/>
    <n v="6"/>
    <d v="1899-12-30T00:00:14"/>
    <n v="54.749999999995126"/>
    <n v="18"/>
    <s v="No"/>
  </r>
  <r>
    <s v="CSNB"/>
    <s v="2025000200"/>
    <x v="0"/>
    <s v="ER4592BBS"/>
    <s v="E7989JJV"/>
    <d v="2025-01-03T00:00:00"/>
    <s v="CSHU"/>
    <s v="200185"/>
    <x v="53"/>
    <s v="PA"/>
    <s v="PA"/>
    <m/>
    <d v="2025-01-03T00:00:00"/>
    <d v="1899-12-30T17:51:48"/>
    <d v="2025-01-03T00:00:00"/>
    <d v="1899-12-30T17:51:49"/>
    <d v="2025-01-03T00:00:00"/>
    <d v="1899-12-30T18:14:11"/>
    <x v="0"/>
    <s v="RFCPI"/>
    <s v="7001181126"/>
    <s v="FBO"/>
    <d v="1899-12-30T00:22:23"/>
    <d v="1899-12-30T00:22:22"/>
    <d v="1899-12-30T00:00:01"/>
    <s v="Granel"/>
    <s v="E001"/>
    <x v="0"/>
    <d v="1899-12-30T00:22:23"/>
    <d v="1899-12-30T00:22:22"/>
    <n v="17"/>
    <x v="4"/>
    <x v="2"/>
    <x v="0"/>
    <n v="0"/>
    <n v="0"/>
    <s v="OK"/>
    <s v="Clinker"/>
    <x v="1"/>
    <n v="0"/>
    <s v="F. NIEBLA"/>
    <s v="A"/>
    <d v="1899-12-30T00:00:01"/>
    <d v="1899-12-30T00:00:01"/>
    <s v="OK"/>
    <m/>
    <m/>
    <d v="1899-12-30T00:00:00"/>
    <d v="1899-12-30T00:22:23"/>
    <n v="6"/>
    <d v="1899-12-30T00:00:01"/>
    <n v="22.38333333333113"/>
    <n v="18"/>
    <s v="Si"/>
  </r>
  <r>
    <s v="CSNB"/>
    <s v="2025000190"/>
    <x v="0"/>
    <s v="ER5318BBG"/>
    <s v="E8935JMP"/>
    <d v="2025-01-03T00:00:00"/>
    <m/>
    <s v="1782"/>
    <x v="46"/>
    <s v="PA"/>
    <s v="S1"/>
    <m/>
    <d v="2025-01-03T00:00:00"/>
    <d v="1899-12-30T17:10:36"/>
    <d v="2025-01-03T00:00:00"/>
    <d v="1899-12-30T17:10:38"/>
    <d v="2025-01-03T00:00:00"/>
    <d v="1899-12-30T18:23:51"/>
    <x v="0"/>
    <s v="RFCPI"/>
    <s v="7001181127"/>
    <s v="FBO"/>
    <d v="1899-12-30T01:13:15"/>
    <d v="1899-12-30T01:13:13"/>
    <d v="1899-12-30T00:00:02"/>
    <s v="Granel"/>
    <s v="E001"/>
    <x v="2"/>
    <d v="1899-12-30T01:13:15"/>
    <d v="1899-12-30T01:13:13"/>
    <n v="17"/>
    <x v="4"/>
    <x v="2"/>
    <x v="1"/>
    <n v="0"/>
    <n v="0"/>
    <s v="OK"/>
    <s v="Granel"/>
    <x v="1"/>
    <n v="0"/>
    <s v="F. NIEBLA"/>
    <s v="B"/>
    <d v="1899-12-30T00:00:02"/>
    <d v="1899-12-30T00:00:02"/>
    <s v="OK"/>
    <m/>
    <m/>
    <d v="1899-12-30T00:00:00"/>
    <d v="1899-12-30T01:13:15"/>
    <n v="6"/>
    <d v="1899-12-30T00:00:02"/>
    <n v="73.250000000006494"/>
    <n v="18"/>
    <s v="No"/>
  </r>
  <r>
    <s v="CSNB"/>
    <s v="2025000198"/>
    <x v="0"/>
    <s v="ER6765BBT"/>
    <s v="E4948KGF"/>
    <d v="2025-01-03T00:00:00"/>
    <m/>
    <s v="1782"/>
    <x v="46"/>
    <s v="PA"/>
    <s v="S1"/>
    <m/>
    <d v="2025-01-03T00:00:00"/>
    <d v="1899-12-30T17:43:37"/>
    <d v="2025-01-03T00:00:00"/>
    <d v="1899-12-30T17:43:37"/>
    <d v="2025-01-03T00:00:00"/>
    <d v="1899-12-30T18:30:12"/>
    <x v="0"/>
    <s v="RFCPI"/>
    <s v="7001181128"/>
    <s v="FBO"/>
    <d v="1899-12-30T00:46:35"/>
    <d v="1899-12-30T00:46:35"/>
    <d v="1899-12-30T00:00:00"/>
    <s v="Granel"/>
    <s v="E001"/>
    <x v="2"/>
    <d v="1899-12-30T00:46:35"/>
    <d v="1899-12-30T00:46:35"/>
    <n v="17"/>
    <x v="4"/>
    <x v="2"/>
    <x v="1"/>
    <n v="0"/>
    <n v="0"/>
    <s v="OK"/>
    <s v="Granel"/>
    <x v="1"/>
    <n v="0"/>
    <s v="F. NIEBLA"/>
    <s v="B"/>
    <d v="1899-12-30T00:00:00"/>
    <d v="1899-12-30T00:00:00"/>
    <s v="OK"/>
    <m/>
    <m/>
    <d v="1899-12-30T00:00:00"/>
    <d v="1899-12-30T00:46:35"/>
    <n v="6"/>
    <d v="1899-12-30T00:00:00"/>
    <n v="46.583333333323083"/>
    <n v="18"/>
    <s v="No"/>
  </r>
  <r>
    <s v="CSNB"/>
    <s v="2025000202"/>
    <x v="0"/>
    <s v="ER8916BBY"/>
    <s v="E6758JLK"/>
    <d v="2025-01-03T00:00:00"/>
    <m/>
    <s v="1782"/>
    <x v="46"/>
    <s v="PA"/>
    <s v="S1"/>
    <m/>
    <d v="2025-01-03T00:00:00"/>
    <d v="1899-12-30T18:03:44"/>
    <d v="2025-01-03T00:00:00"/>
    <d v="1899-12-30T18:03:45"/>
    <d v="2025-01-03T00:00:00"/>
    <d v="1899-12-30T18:57:25"/>
    <x v="0"/>
    <s v="RFCPI"/>
    <s v="7001181129"/>
    <s v="FBO"/>
    <d v="1899-12-30T00:53:41"/>
    <d v="1899-12-30T00:53:40"/>
    <d v="1899-12-30T00:00:01"/>
    <s v="Granel"/>
    <s v="E001"/>
    <x v="2"/>
    <d v="1899-12-30T00:53:41"/>
    <d v="1899-12-30T00:53:40"/>
    <n v="18"/>
    <x v="4"/>
    <x v="2"/>
    <x v="1"/>
    <n v="0"/>
    <n v="0"/>
    <s v="OK"/>
    <s v="Granel"/>
    <x v="1"/>
    <n v="0"/>
    <s v="F. NIEBLA"/>
    <s v="B"/>
    <d v="1899-12-30T00:00:01"/>
    <d v="1899-12-30T00:00:01"/>
    <s v="OK"/>
    <m/>
    <m/>
    <d v="1899-12-30T00:00:00"/>
    <d v="1899-12-30T00:53:41"/>
    <n v="6"/>
    <d v="1899-12-30T00:00:01"/>
    <n v="53.683333333344017"/>
    <n v="18"/>
    <s v="No"/>
  </r>
  <r>
    <s v="CSNB"/>
    <s v="2025000203"/>
    <x v="0"/>
    <s v="ER3237BCD"/>
    <s v="E9402GGZ"/>
    <d v="2025-01-03T00:00:00"/>
    <m/>
    <s v="1782"/>
    <x v="46"/>
    <s v="PA"/>
    <s v="S1"/>
    <m/>
    <d v="2025-01-03T00:00:00"/>
    <d v="1899-12-30T18:06:10"/>
    <d v="2025-01-03T00:00:00"/>
    <d v="1899-12-30T18:06:10"/>
    <d v="2025-01-03T00:00:00"/>
    <d v="1899-12-30T19:33:26"/>
    <x v="0"/>
    <s v="RFCPI"/>
    <s v="7001181130"/>
    <s v="FBO"/>
    <d v="1899-12-30T01:27:16"/>
    <d v="1899-12-30T01:27:16"/>
    <d v="1899-12-30T00:00:00"/>
    <s v="Granel"/>
    <s v="E001"/>
    <x v="2"/>
    <d v="1899-12-30T01:27:16"/>
    <d v="1899-12-30T01:27:16"/>
    <n v="18"/>
    <x v="4"/>
    <x v="2"/>
    <x v="1"/>
    <n v="0"/>
    <n v="0"/>
    <s v="OK"/>
    <s v="Granel"/>
    <x v="1"/>
    <n v="0"/>
    <s v="F. NIEBLA"/>
    <s v="B"/>
    <d v="1899-12-30T00:00:00"/>
    <d v="1899-12-30T00:00:00"/>
    <s v="OK"/>
    <m/>
    <m/>
    <d v="1899-12-30T00:00:00"/>
    <d v="1899-12-30T01:27:16"/>
    <n v="6"/>
    <d v="1899-12-30T00:00:00"/>
    <n v="87.266666666663951"/>
    <n v="19"/>
    <s v="No"/>
  </r>
  <r>
    <s v="CSNB"/>
    <s v="2025000201"/>
    <x v="0"/>
    <s v="ER8999BBC"/>
    <s v="E3201JTT"/>
    <d v="2025-01-03T00:00:00"/>
    <m/>
    <s v="1782"/>
    <x v="46"/>
    <s v="PA"/>
    <s v="S1"/>
    <m/>
    <d v="2025-01-03T00:00:00"/>
    <d v="1899-12-30T17:53:05"/>
    <d v="2025-01-03T00:00:00"/>
    <d v="1899-12-30T17:53:06"/>
    <d v="2025-01-03T00:00:00"/>
    <d v="1899-12-30T19:56:35"/>
    <x v="0"/>
    <s v="RFCPI"/>
    <s v="7001181131"/>
    <s v="FBO"/>
    <d v="1899-12-30T02:03:30"/>
    <d v="1899-12-30T02:03:29"/>
    <d v="1899-12-30T00:00:01"/>
    <s v="Granel"/>
    <s v="E001"/>
    <x v="2"/>
    <d v="1899-12-30T02:03:30"/>
    <d v="1899-12-30T02:03:29"/>
    <n v="17"/>
    <x v="4"/>
    <x v="2"/>
    <x v="1"/>
    <n v="0"/>
    <n v="0"/>
    <s v="OK"/>
    <s v="Granel"/>
    <x v="1"/>
    <n v="0"/>
    <s v="F. NIEBLA"/>
    <s v="C"/>
    <d v="1899-12-30T00:00:01"/>
    <d v="1899-12-30T00:00:01"/>
    <s v="OK"/>
    <m/>
    <m/>
    <d v="1899-12-30T00:00:00"/>
    <d v="1899-12-30T02:03:30"/>
    <n v="6"/>
    <d v="1899-12-30T00:00:01"/>
    <n v="123.50000000000155"/>
    <n v="19"/>
    <s v="No"/>
  </r>
  <r>
    <s v="CSNB"/>
    <s v="2025000204"/>
    <x v="0"/>
    <s v="ER9926BCC"/>
    <s v="E3616JTZ"/>
    <d v="2025-01-03T00:00:00"/>
    <m/>
    <s v="1782"/>
    <x v="46"/>
    <s v="PA"/>
    <s v="S1"/>
    <m/>
    <d v="2025-01-03T00:00:00"/>
    <d v="1899-12-30T18:20:06"/>
    <d v="2025-01-03T00:00:00"/>
    <d v="1899-12-30T18:20:07"/>
    <d v="2025-01-03T00:00:00"/>
    <d v="1899-12-30T20:20:46"/>
    <x v="0"/>
    <s v="RFCPI"/>
    <s v="7001181132"/>
    <s v="FBO"/>
    <d v="1899-12-30T02:00:40"/>
    <d v="1899-12-30T02:00:39"/>
    <d v="1899-12-30T00:00:01"/>
    <s v="Granel"/>
    <s v="E001"/>
    <x v="2"/>
    <d v="1899-12-30T02:00:40"/>
    <d v="1899-12-30T02:00:39"/>
    <n v="18"/>
    <x v="4"/>
    <x v="2"/>
    <x v="1"/>
    <n v="0"/>
    <n v="0"/>
    <s v="OK"/>
    <s v="Granel"/>
    <x v="1"/>
    <n v="0"/>
    <s v="F. NIEBLA"/>
    <s v="C"/>
    <d v="1899-12-30T00:00:01"/>
    <d v="1899-12-30T00:00:01"/>
    <s v="OK"/>
    <m/>
    <m/>
    <d v="1899-12-30T00:00:00"/>
    <d v="1899-12-30T02:00:40"/>
    <n v="6"/>
    <d v="1899-12-30T00:00:01"/>
    <n v="120.66666666667204"/>
    <n v="20"/>
    <s v="No"/>
  </r>
  <r>
    <s v="CSNB"/>
    <s v="2025000206"/>
    <x v="0"/>
    <s v="ER7694BBV"/>
    <s v="E3960KHT"/>
    <d v="2025-01-03T00:00:00"/>
    <m/>
    <s v="1782"/>
    <x v="46"/>
    <s v="PA"/>
    <s v="S1"/>
    <m/>
    <d v="2025-01-03T00:00:00"/>
    <d v="1899-12-30T18:43:06"/>
    <d v="2025-01-03T00:00:00"/>
    <d v="1899-12-30T18:43:07"/>
    <d v="2025-01-03T00:00:00"/>
    <d v="1899-12-30T20:35:14"/>
    <x v="0"/>
    <s v="RFCPI"/>
    <s v="7001181133"/>
    <s v="FBO"/>
    <d v="1899-12-30T01:52:08"/>
    <d v="1899-12-30T01:52:07"/>
    <d v="1899-12-30T00:00:01"/>
    <s v="Granel"/>
    <s v="E001"/>
    <x v="2"/>
    <d v="1899-12-30T01:52:08"/>
    <d v="1899-12-30T01:52:07"/>
    <n v="18"/>
    <x v="4"/>
    <x v="2"/>
    <x v="1"/>
    <n v="0"/>
    <n v="0"/>
    <s v="OK"/>
    <s v="Granel"/>
    <x v="1"/>
    <n v="0"/>
    <s v="F. NIEBLA"/>
    <s v="C"/>
    <d v="1899-12-30T00:00:01"/>
    <d v="1899-12-30T00:00:01"/>
    <s v="OK"/>
    <m/>
    <m/>
    <d v="1899-12-30T00:00:00"/>
    <d v="1899-12-30T01:52:08"/>
    <n v="6"/>
    <d v="1899-12-30T00:00:01"/>
    <n v="112.13333333333284"/>
    <n v="20"/>
    <s v="No"/>
  </r>
  <r>
    <s v="CSNB"/>
    <s v="2025000208"/>
    <x v="0"/>
    <s v="ER4642BBY"/>
    <s v="E9980KJB"/>
    <d v="2025-01-03T00:00:00"/>
    <m/>
    <s v="1782"/>
    <x v="46"/>
    <s v="PA"/>
    <s v="S1"/>
    <m/>
    <d v="2025-01-03T00:00:00"/>
    <d v="1899-12-30T18:45:16"/>
    <d v="2025-01-03T00:00:00"/>
    <d v="1899-12-30T18:45:16"/>
    <d v="2025-01-03T00:00:00"/>
    <d v="1899-12-30T20:49:12"/>
    <x v="0"/>
    <s v="RFCPI"/>
    <s v="7001181134"/>
    <s v="FBO"/>
    <d v="1899-12-30T02:03:56"/>
    <d v="1899-12-30T02:03:56"/>
    <d v="1899-12-30T00:00:00"/>
    <s v="Granel"/>
    <s v="E001"/>
    <x v="2"/>
    <d v="1899-12-30T02:03:56"/>
    <d v="1899-12-30T02:03:56"/>
    <n v="18"/>
    <x v="4"/>
    <x v="2"/>
    <x v="1"/>
    <n v="0"/>
    <n v="0"/>
    <s v="OK"/>
    <s v="Granel"/>
    <x v="1"/>
    <n v="0"/>
    <s v="F. NIEBLA"/>
    <s v="C"/>
    <d v="1899-12-30T00:00:00"/>
    <d v="1899-12-30T00:00:00"/>
    <s v="OK"/>
    <m/>
    <m/>
    <d v="1899-12-30T00:00:00"/>
    <d v="1899-12-30T02:03:56"/>
    <n v="6"/>
    <d v="1899-12-30T00:00:00"/>
    <n v="123.93333333332653"/>
    <n v="20"/>
    <s v="No"/>
  </r>
  <r>
    <s v="CSNB"/>
    <s v="2025000207"/>
    <x v="0"/>
    <s v="ER9645BBZ"/>
    <s v="E0945JZT"/>
    <d v="2025-01-04T00:00:00"/>
    <m/>
    <s v="1782"/>
    <x v="46"/>
    <s v="PA"/>
    <s v="S1"/>
    <m/>
    <d v="2025-01-03T00:00:00"/>
    <d v="1899-12-30T18:43:55"/>
    <d v="2025-01-03T00:00:00"/>
    <d v="1899-12-30T18:04:59"/>
    <d v="2025-01-04T00:00:00"/>
    <d v="1899-12-30T07:58:21"/>
    <x v="255"/>
    <s v="RFCPI"/>
    <s v="7001181135"/>
    <s v="FBO"/>
    <d v="1899-12-30T04:33:57"/>
    <d v="1899-12-30T03:55:01"/>
    <d v="1899-12-30T00:38:56"/>
    <s v="Granel"/>
    <s v="E001"/>
    <x v="2"/>
    <d v="1899-12-30T13:14:25"/>
    <n v="-0.42127314814814992"/>
    <n v="18"/>
    <x v="22"/>
    <x v="2"/>
    <x v="1"/>
    <n v="0"/>
    <n v="1"/>
    <s v="KO"/>
    <s v="Granel"/>
    <x v="1"/>
    <n v="1"/>
    <s v="F. NIEBLA"/>
    <s v="C"/>
    <d v="1899-12-30T00:38:56"/>
    <d v="1899-12-30T00:38:56"/>
    <s v="OK"/>
    <m/>
    <m/>
    <d v="1899-12-30T00:00:00"/>
    <d v="1899-12-30T13:14:25"/>
    <n v="7"/>
    <n v="-2.7037037037040079E-2"/>
    <n v="794.41666666665969"/>
    <n v="7"/>
    <s v="No"/>
  </r>
  <r>
    <s v="CSNB"/>
    <s v="2025000213"/>
    <x v="0"/>
    <s v="ER3237BCD"/>
    <s v="E9402GGZ"/>
    <d v="2025-01-04T00:00:00"/>
    <m/>
    <s v="1782"/>
    <x v="46"/>
    <s v="PA"/>
    <s v="S1"/>
    <m/>
    <d v="2025-01-04T00:00:00"/>
    <d v="1899-12-30T08:31:39"/>
    <d v="2025-01-04T00:00:00"/>
    <d v="1899-12-30T08:31:41"/>
    <d v="2025-01-04T00:00:00"/>
    <d v="1899-12-30T08:59:01"/>
    <x v="0"/>
    <s v="RFCPI"/>
    <s v="7001181136"/>
    <s v="FBO"/>
    <d v="1899-12-30T00:00:00"/>
    <d v="1899-12-30T00:00:00"/>
    <d v="1899-12-30T00:00:00"/>
    <s v="Granel"/>
    <s v="E001"/>
    <x v="2"/>
    <d v="1899-12-30T00:27:22"/>
    <d v="1899-12-30T00:27:20"/>
    <n v="8"/>
    <x v="22"/>
    <x v="2"/>
    <x v="1"/>
    <n v="0"/>
    <n v="0"/>
    <s v="OK"/>
    <s v="Granel"/>
    <x v="1"/>
    <n v="0"/>
    <s v="F. NIEBLA"/>
    <s v="A"/>
    <d v="1899-12-30T00:00:00"/>
    <d v="1899-12-30T00:00:00"/>
    <s v="OK"/>
    <m/>
    <m/>
    <d v="1899-12-30T00:00:00"/>
    <d v="1899-12-30T00:27:22"/>
    <n v="7"/>
    <d v="1899-12-30T00:00:02"/>
    <n v="27.366666666667214"/>
    <n v="8"/>
    <s v="Si"/>
  </r>
  <r>
    <s v="CSNB"/>
    <s v="2025000214"/>
    <x v="0"/>
    <s v="ER6765BBT"/>
    <s v="E4948KGF"/>
    <d v="2025-01-04T00:00:00"/>
    <m/>
    <s v="1782"/>
    <x v="46"/>
    <s v="PA"/>
    <s v="S1"/>
    <m/>
    <d v="2025-01-04T00:00:00"/>
    <d v="1899-12-30T08:42:12"/>
    <d v="2025-01-04T00:00:00"/>
    <d v="1899-12-30T08:42:14"/>
    <d v="2025-01-04T00:00:00"/>
    <d v="1899-12-30T09:20:44"/>
    <x v="0"/>
    <s v="RFCPI"/>
    <s v="7001181137"/>
    <s v="FBO"/>
    <d v="1899-12-30T00:00:00"/>
    <d v="1899-12-30T00:00:00"/>
    <d v="1899-12-30T00:00:00"/>
    <s v="Granel"/>
    <s v="E001"/>
    <x v="2"/>
    <d v="1899-12-30T00:38:32"/>
    <d v="1899-12-30T00:38:30"/>
    <n v="8"/>
    <x v="22"/>
    <x v="2"/>
    <x v="1"/>
    <n v="0"/>
    <n v="0"/>
    <s v="OK"/>
    <s v="Granel"/>
    <x v="1"/>
    <n v="0"/>
    <s v="F. NIEBLA"/>
    <s v="A"/>
    <d v="1899-12-30T00:00:00"/>
    <d v="1899-12-30T00:00:00"/>
    <s v="OK"/>
    <m/>
    <m/>
    <d v="1899-12-30T00:00:00"/>
    <d v="1899-12-30T00:38:32"/>
    <n v="7"/>
    <d v="1899-12-30T00:00:02"/>
    <n v="38.533333333334376"/>
    <n v="9"/>
    <s v="Si"/>
  </r>
  <r>
    <s v="CSNB"/>
    <s v="2025000215"/>
    <x v="0"/>
    <s v="ER7694BBV"/>
    <s v="E3960KHT"/>
    <d v="2025-01-04T00:00:00"/>
    <m/>
    <s v="1782"/>
    <x v="46"/>
    <s v="PA"/>
    <s v="S1"/>
    <m/>
    <d v="2025-01-04T00:00:00"/>
    <d v="1899-12-30T10:11:59"/>
    <d v="2025-01-04T00:00:00"/>
    <d v="1899-12-30T10:12:01"/>
    <d v="2025-01-04T00:00:00"/>
    <d v="1899-12-30T10:45:21"/>
    <x v="0"/>
    <s v="RFCPI"/>
    <s v="7001181138"/>
    <s v="FBO"/>
    <d v="1899-12-30T00:00:00"/>
    <d v="1899-12-30T00:00:00"/>
    <d v="1899-12-30T00:00:00"/>
    <s v="Granel"/>
    <s v="E001"/>
    <x v="2"/>
    <d v="1899-12-30T00:33:22"/>
    <d v="1899-12-30T00:33:20"/>
    <n v="10"/>
    <x v="22"/>
    <x v="2"/>
    <x v="1"/>
    <n v="0"/>
    <n v="0"/>
    <s v="OK"/>
    <s v="Granel"/>
    <x v="1"/>
    <n v="0"/>
    <s v="F. NIEBLA"/>
    <s v="A"/>
    <d v="1899-12-30T00:00:00"/>
    <d v="1899-12-30T00:00:00"/>
    <s v="OK"/>
    <m/>
    <m/>
    <d v="1899-12-30T00:00:00"/>
    <d v="1899-12-30T00:33:22"/>
    <n v="7"/>
    <d v="1899-12-30T00:00:02"/>
    <n v="33.366666666657601"/>
    <n v="10"/>
    <s v="Si"/>
  </r>
  <r>
    <s v="CSNB"/>
    <s v="2025000216"/>
    <x v="0"/>
    <s v="ER4642BBY"/>
    <s v="E9980KJB"/>
    <d v="2025-01-04T00:00:00"/>
    <m/>
    <s v="1782"/>
    <x v="46"/>
    <s v="PA"/>
    <s v="S1"/>
    <m/>
    <d v="2025-01-04T00:00:00"/>
    <d v="1899-12-30T10:13:14"/>
    <d v="2025-01-04T00:00:00"/>
    <d v="1899-12-30T10:13:14"/>
    <d v="2025-01-04T00:00:00"/>
    <d v="1899-12-30T11:02:06"/>
    <x v="0"/>
    <s v="RFCPI"/>
    <s v="7001181139"/>
    <s v="FBO"/>
    <d v="1899-12-30T00:00:00"/>
    <d v="1899-12-30T00:00:00"/>
    <d v="1899-12-30T00:00:00"/>
    <s v="Granel"/>
    <s v="E001"/>
    <x v="2"/>
    <d v="1899-12-30T00:48:52"/>
    <d v="1899-12-30T00:48:52"/>
    <n v="10"/>
    <x v="22"/>
    <x v="2"/>
    <x v="1"/>
    <n v="0"/>
    <n v="0"/>
    <s v="OK"/>
    <s v="Granel"/>
    <x v="1"/>
    <n v="0"/>
    <s v="F. NIEBLA"/>
    <s v="B"/>
    <d v="1899-12-30T00:00:00"/>
    <d v="1899-12-30T00:00:00"/>
    <s v="OK"/>
    <m/>
    <m/>
    <d v="1899-12-30T00:00:00"/>
    <d v="1899-12-30T00:48:52"/>
    <n v="7"/>
    <d v="1899-12-30T00:00:00"/>
    <n v="48.866666666673609"/>
    <n v="11"/>
    <s v="No"/>
  </r>
  <r>
    <s v="CSNB"/>
    <s v="2025000217"/>
    <x v="0"/>
    <s v="ER1486BBS"/>
    <s v="E4179KVF"/>
    <d v="2025-01-04T00:00:00"/>
    <m/>
    <s v="1782"/>
    <x v="46"/>
    <s v="PA"/>
    <s v="S1"/>
    <m/>
    <d v="2025-01-04T00:00:00"/>
    <d v="1899-12-30T10:46:30"/>
    <d v="2025-01-04T00:00:00"/>
    <d v="1899-12-30T10:46:32"/>
    <d v="2025-01-04T00:00:00"/>
    <d v="1899-12-30T11:29:11"/>
    <x v="0"/>
    <s v="RFCPI"/>
    <s v="7001181140"/>
    <s v="FBO"/>
    <d v="1899-12-30T00:00:00"/>
    <d v="1899-12-30T00:00:00"/>
    <d v="1899-12-30T00:00:00"/>
    <s v="Granel"/>
    <s v="E001"/>
    <x v="2"/>
    <d v="1899-12-30T00:42:41"/>
    <d v="1899-12-30T00:42:39"/>
    <n v="10"/>
    <x v="22"/>
    <x v="2"/>
    <x v="1"/>
    <n v="0"/>
    <n v="0"/>
    <s v="OK"/>
    <s v="Granel"/>
    <x v="1"/>
    <n v="0"/>
    <s v="F. NIEBLA"/>
    <s v="A"/>
    <d v="1899-12-30T00:00:00"/>
    <d v="1899-12-30T00:00:00"/>
    <s v="OK"/>
    <m/>
    <m/>
    <d v="1899-12-30T00:00:00"/>
    <d v="1899-12-30T00:42:41"/>
    <n v="7"/>
    <d v="1899-12-30T00:00:02"/>
    <n v="42.683333333342375"/>
    <n v="11"/>
    <s v="Si"/>
  </r>
  <r>
    <s v="CSNB"/>
    <s v="2025000195"/>
    <x v="0"/>
    <s v="ER8418BBZ"/>
    <s v="E5825KKS"/>
    <d v="2025-01-04T00:00:00"/>
    <m/>
    <s v="3236"/>
    <x v="47"/>
    <s v="PA"/>
    <s v="PA"/>
    <m/>
    <d v="2025-01-03T00:00:00"/>
    <d v="1899-12-30T17:32:56"/>
    <d v="2025-01-03T00:00:00"/>
    <d v="1899-12-30T05:04:59"/>
    <d v="2025-01-04T00:00:00"/>
    <d v="1899-12-30T11:51:12"/>
    <x v="279"/>
    <s v="IGABALDON"/>
    <s v="7001181141"/>
    <s v="FBO"/>
    <d v="1899-12-31T05:22:58"/>
    <d v="1899-12-30T16:55:01"/>
    <d v="1899-12-30T12:27:57"/>
    <s v="Granel"/>
    <s v="E001"/>
    <x v="2"/>
    <d v="1899-12-30T18:18:15"/>
    <d v="1899-12-30T06:46:13"/>
    <n v="17"/>
    <x v="22"/>
    <x v="2"/>
    <x v="1"/>
    <n v="0"/>
    <n v="1"/>
    <s v="KO"/>
    <s v="Granel"/>
    <x v="1"/>
    <n v="1"/>
    <s v="F. NIEBLA"/>
    <s v="C"/>
    <d v="1899-12-30T12:27:57"/>
    <d v="1899-12-30T11:29:57"/>
    <s v="OK"/>
    <m/>
    <m/>
    <d v="1899-12-30T00:00:00"/>
    <d v="1899-12-30T18:18:15"/>
    <n v="7"/>
    <n v="-0.51940972222222004"/>
    <n v="1098.2500000000068"/>
    <n v="11"/>
    <s v="No"/>
  </r>
  <r>
    <s v="CSNB"/>
    <s v="2025000218"/>
    <x v="0"/>
    <s v="ECO02603R"/>
    <s v="E2222JCW"/>
    <d v="2025-01-04T00:00:00"/>
    <m/>
    <s v="1782"/>
    <x v="46"/>
    <s v="PA"/>
    <s v="S1"/>
    <m/>
    <d v="2025-01-04T00:00:00"/>
    <d v="1899-12-30T11:11:39"/>
    <d v="2025-01-04T00:00:00"/>
    <d v="1899-12-30T11:11:41"/>
    <d v="2025-01-04T00:00:00"/>
    <d v="1899-12-30T12:00:31"/>
    <x v="0"/>
    <s v="RFCPI"/>
    <s v="7001181142"/>
    <s v="FBO"/>
    <d v="1899-12-30T00:00:00"/>
    <d v="1899-12-30T00:00:00"/>
    <d v="1899-12-30T00:00:00"/>
    <s v="Granel"/>
    <s v="E001"/>
    <x v="2"/>
    <d v="1899-12-30T00:48:52"/>
    <d v="1899-12-30T00:48:50"/>
    <n v="11"/>
    <x v="22"/>
    <x v="2"/>
    <x v="1"/>
    <n v="0"/>
    <n v="0"/>
    <s v="OK"/>
    <s v="Granel"/>
    <x v="1"/>
    <n v="0"/>
    <s v="F. NIEBLA"/>
    <s v="B"/>
    <d v="1899-12-30T00:00:00"/>
    <d v="1899-12-30T00:00:00"/>
    <s v="OK"/>
    <m/>
    <m/>
    <d v="1899-12-30T00:00:00"/>
    <d v="1899-12-30T00:48:52"/>
    <n v="7"/>
    <d v="1899-12-30T00:00:02"/>
    <n v="48.866666666673531"/>
    <n v="12"/>
    <s v="No"/>
  </r>
  <r>
    <s v="CSNB"/>
    <s v="2025000219"/>
    <x v="0"/>
    <s v="ER8999BBC"/>
    <s v="E3201JTT"/>
    <d v="2025-01-04T00:00:00"/>
    <m/>
    <s v="1782"/>
    <x v="46"/>
    <s v="PA"/>
    <s v="S1"/>
    <m/>
    <d v="2025-01-04T00:00:00"/>
    <d v="1899-12-30T11:37:09"/>
    <d v="2025-01-04T00:00:00"/>
    <d v="1899-12-30T11:37:11"/>
    <d v="2025-01-04T00:00:00"/>
    <d v="1899-12-30T12:22:50"/>
    <x v="0"/>
    <s v="RFCPI"/>
    <s v="7001181143"/>
    <s v="FBO"/>
    <d v="1899-12-30T00:00:00"/>
    <d v="1899-12-30T00:00:00"/>
    <d v="1899-12-30T00:00:00"/>
    <s v="Granel"/>
    <s v="E001"/>
    <x v="2"/>
    <d v="1899-12-30T00:45:41"/>
    <d v="1899-12-30T00:45:39"/>
    <n v="11"/>
    <x v="22"/>
    <x v="2"/>
    <x v="1"/>
    <n v="0"/>
    <n v="0"/>
    <s v="OK"/>
    <s v="Granel"/>
    <x v="1"/>
    <n v="0"/>
    <s v="F. NIEBLA"/>
    <s v="B"/>
    <d v="1899-12-30T00:00:00"/>
    <d v="1899-12-30T00:00:00"/>
    <s v="OK"/>
    <m/>
    <m/>
    <d v="1899-12-30T00:00:00"/>
    <d v="1899-12-30T00:45:41"/>
    <n v="7"/>
    <d v="1899-12-30T00:00:02"/>
    <n v="45.683333333337572"/>
    <n v="12"/>
    <s v="No"/>
  </r>
  <r>
    <s v="CSNB"/>
    <s v="2025000220"/>
    <x v="0"/>
    <s v="ER9645BBZ"/>
    <s v="E0945JZT"/>
    <d v="2025-01-04T00:00:00"/>
    <m/>
    <s v="1782"/>
    <x v="46"/>
    <s v="PA"/>
    <s v="S1"/>
    <m/>
    <d v="2025-01-04T00:00:00"/>
    <d v="1899-12-30T11:40:54"/>
    <d v="2025-01-04T00:00:00"/>
    <d v="1899-12-30T11:40:55"/>
    <d v="2025-01-04T00:00:00"/>
    <d v="1899-12-30T12:37:16"/>
    <x v="0"/>
    <s v="RFCPI"/>
    <s v="7001181144"/>
    <s v="FBO"/>
    <d v="1899-12-30T00:00:00"/>
    <d v="1899-12-30T00:00:00"/>
    <d v="1899-12-30T00:00:00"/>
    <s v="Granel"/>
    <s v="E001"/>
    <x v="2"/>
    <d v="1899-12-30T00:56:22"/>
    <d v="1899-12-30T00:56:21"/>
    <n v="11"/>
    <x v="22"/>
    <x v="2"/>
    <x v="1"/>
    <n v="0"/>
    <n v="0"/>
    <s v="OK"/>
    <s v="Granel"/>
    <x v="1"/>
    <n v="0"/>
    <s v="F. NIEBLA"/>
    <s v="B"/>
    <d v="1899-12-30T00:00:00"/>
    <d v="1899-12-30T00:00:00"/>
    <s v="OK"/>
    <m/>
    <m/>
    <d v="1899-12-30T00:00:00"/>
    <d v="1899-12-30T00:56:22"/>
    <n v="7"/>
    <d v="1899-12-30T00:00:01"/>
    <n v="56.366666666668785"/>
    <n v="12"/>
    <s v="No"/>
  </r>
  <r>
    <s v="CSNB"/>
    <s v="2025000221"/>
    <x v="0"/>
    <s v="ER3237BCD"/>
    <s v="E9402GGZ"/>
    <d v="2025-01-04T00:00:00"/>
    <m/>
    <s v="1782"/>
    <x v="46"/>
    <s v="PA"/>
    <s v="S1"/>
    <m/>
    <d v="2025-01-04T00:00:00"/>
    <d v="1899-12-30T12:28:32"/>
    <d v="2025-01-04T00:00:00"/>
    <d v="1899-12-30T12:28:35"/>
    <d v="2025-01-04T00:00:00"/>
    <d v="1899-12-30T12:52:53"/>
    <x v="0"/>
    <s v="RFCPI"/>
    <s v="7001181145"/>
    <s v="FBO"/>
    <d v="1899-12-30T00:00:00"/>
    <d v="1899-12-30T00:00:00"/>
    <d v="1899-12-30T00:00:00"/>
    <s v="Granel"/>
    <s v="E001"/>
    <x v="2"/>
    <d v="1899-12-30T00:24:21"/>
    <d v="1899-12-30T00:24:18"/>
    <n v="12"/>
    <x v="22"/>
    <x v="2"/>
    <x v="1"/>
    <n v="0"/>
    <n v="0"/>
    <s v="OK"/>
    <s v="Granel"/>
    <x v="1"/>
    <n v="0"/>
    <s v="F. NIEBLA"/>
    <s v="A"/>
    <d v="1899-12-30T00:00:00"/>
    <d v="1899-12-30T00:00:00"/>
    <s v="OK"/>
    <m/>
    <m/>
    <d v="1899-12-30T00:00:00"/>
    <d v="1899-12-30T00:24:21"/>
    <n v="7"/>
    <d v="1899-12-30T00:00:03"/>
    <n v="24.35000000001132"/>
    <n v="12"/>
    <s v="Si"/>
  </r>
  <r>
    <s v="CSNB"/>
    <s v="2025000222"/>
    <x v="0"/>
    <s v="ECO02603R"/>
    <s v="E2222JCW"/>
    <d v="2025-01-05T00:00:00"/>
    <m/>
    <s v="3236"/>
    <x v="47"/>
    <s v="PA"/>
    <s v="S2"/>
    <m/>
    <d v="2025-01-05T00:00:00"/>
    <d v="1899-12-30T08:12:06"/>
    <d v="2025-01-05T00:00:00"/>
    <d v="1899-12-30T08:12:13"/>
    <d v="2025-01-05T00:00:00"/>
    <d v="1899-12-30T08:52:10"/>
    <x v="0"/>
    <s v="RFCPI"/>
    <s v="7001181146"/>
    <s v="FBO"/>
    <d v="1899-12-30T00:00:00"/>
    <d v="1899-12-30T00:00:00"/>
    <d v="1899-12-30T00:00:00"/>
    <s v="Granel"/>
    <s v="E001"/>
    <x v="2"/>
    <d v="1899-12-30T00:40:04"/>
    <d v="1899-12-30T00:39:57"/>
    <n v="8"/>
    <x v="30"/>
    <x v="3"/>
    <x v="1"/>
    <n v="0"/>
    <n v="0"/>
    <s v="OK"/>
    <s v="Granel"/>
    <x v="1"/>
    <n v="0"/>
    <s v="F. NIEBLA"/>
    <s v="A"/>
    <d v="1899-12-30T00:00:00"/>
    <d v="1899-12-30T00:00:00"/>
    <s v="OK"/>
    <m/>
    <m/>
    <d v="1899-12-30T00:00:00"/>
    <d v="1899-12-30T00:40:04"/>
    <n v="1"/>
    <d v="1899-12-30T00:00:07"/>
    <n v="40.066666666675196"/>
    <n v="8"/>
    <s v="Si"/>
  </r>
  <r>
    <s v="CSNB"/>
    <s v="2025000223"/>
    <x v="0"/>
    <s v="ER7913BBH"/>
    <s v="E0897HWR"/>
    <d v="2025-01-05T00:00:00"/>
    <m/>
    <s v="1782"/>
    <x v="46"/>
    <s v="PA"/>
    <s v="S1"/>
    <m/>
    <d v="2025-01-05T00:00:00"/>
    <d v="1899-12-30T09:05:28"/>
    <d v="2025-01-05T00:00:00"/>
    <d v="1899-12-30T09:05:31"/>
    <d v="2025-01-05T00:00:00"/>
    <d v="1899-12-30T09:36:51"/>
    <x v="0"/>
    <s v="RFCPI"/>
    <s v="7001181147"/>
    <s v="FBO"/>
    <d v="1899-12-30T00:00:00"/>
    <d v="1899-12-30T00:00:00"/>
    <d v="1899-12-30T00:00:00"/>
    <s v="Granel"/>
    <s v="E001"/>
    <x v="2"/>
    <d v="1899-12-30T00:31:23"/>
    <d v="1899-12-30T00:31:20"/>
    <n v="9"/>
    <x v="30"/>
    <x v="3"/>
    <x v="1"/>
    <n v="0"/>
    <n v="0"/>
    <s v="OK"/>
    <s v="Granel"/>
    <x v="1"/>
    <n v="0"/>
    <s v="F. NIEBLA"/>
    <s v="A"/>
    <d v="1899-12-30T00:00:00"/>
    <d v="1899-12-30T00:00:00"/>
    <s v="OK"/>
    <m/>
    <m/>
    <d v="1899-12-30T00:00:00"/>
    <d v="1899-12-30T00:31:23"/>
    <n v="1"/>
    <d v="1899-12-30T00:00:03"/>
    <n v="31.383333333331176"/>
    <n v="9"/>
    <s v="Si"/>
  </r>
  <r>
    <s v="CSNB"/>
    <s v="2025000224"/>
    <x v="0"/>
    <s v="ER4642BBY"/>
    <s v="E9980KJB"/>
    <d v="2025-01-05T00:00:00"/>
    <m/>
    <s v="1782"/>
    <x v="46"/>
    <s v="PA"/>
    <s v="S1"/>
    <m/>
    <d v="2025-01-05T00:00:00"/>
    <d v="1899-12-30T09:25:07"/>
    <d v="2025-01-05T00:00:00"/>
    <d v="1899-12-30T09:25:11"/>
    <d v="2025-01-05T00:00:00"/>
    <d v="1899-12-30T09:51:57"/>
    <x v="0"/>
    <s v="RFCPI"/>
    <s v="7001181148"/>
    <s v="FBO"/>
    <d v="1899-12-30T00:00:00"/>
    <d v="1899-12-30T00:00:00"/>
    <d v="1899-12-30T00:00:00"/>
    <s v="Granel"/>
    <s v="E001"/>
    <x v="2"/>
    <d v="1899-12-30T00:26:50"/>
    <d v="1899-12-30T00:26:46"/>
    <n v="9"/>
    <x v="30"/>
    <x v="3"/>
    <x v="1"/>
    <n v="0"/>
    <n v="0"/>
    <s v="OK"/>
    <s v="Granel"/>
    <x v="1"/>
    <n v="0"/>
    <s v="F. NIEBLA"/>
    <s v="A"/>
    <d v="1899-12-30T00:00:00"/>
    <d v="1899-12-30T00:00:00"/>
    <s v="OK"/>
    <m/>
    <m/>
    <d v="1899-12-30T00:00:00"/>
    <d v="1899-12-30T00:26:50"/>
    <n v="1"/>
    <d v="1899-12-30T00:00:04"/>
    <n v="26.833333333334384"/>
    <n v="9"/>
    <s v="Si"/>
  </r>
  <r>
    <s v="CSNB"/>
    <s v="2025000225"/>
    <x v="0"/>
    <s v="ER3237BCD"/>
    <s v="E9402GGZ"/>
    <d v="2025-01-05T00:00:00"/>
    <m/>
    <s v="1782"/>
    <x v="46"/>
    <s v="PA"/>
    <s v="S1"/>
    <m/>
    <d v="2025-01-05T00:00:00"/>
    <d v="1899-12-30T09:54:20"/>
    <d v="2025-01-05T00:00:00"/>
    <d v="1899-12-30T09:54:22"/>
    <d v="2025-01-05T00:00:00"/>
    <d v="1899-12-30T10:17:49"/>
    <x v="0"/>
    <s v="RFCPI"/>
    <s v="7001181149"/>
    <s v="FBO"/>
    <d v="1899-12-30T00:00:00"/>
    <d v="1899-12-30T00:00:00"/>
    <d v="1899-12-30T00:00:00"/>
    <s v="Granel"/>
    <s v="E001"/>
    <x v="2"/>
    <d v="1899-12-30T00:23:29"/>
    <d v="1899-12-30T00:23:27"/>
    <n v="9"/>
    <x v="30"/>
    <x v="3"/>
    <x v="1"/>
    <n v="0"/>
    <n v="0"/>
    <s v="OK"/>
    <s v="Granel"/>
    <x v="1"/>
    <n v="0"/>
    <s v="F. NIEBLA"/>
    <s v="A"/>
    <d v="1899-12-30T00:00:00"/>
    <d v="1899-12-30T00:00:00"/>
    <s v="OK"/>
    <m/>
    <m/>
    <d v="1899-12-30T00:00:00"/>
    <d v="1899-12-30T00:23:29"/>
    <n v="1"/>
    <d v="1899-12-30T00:00:02"/>
    <n v="23.483333333332819"/>
    <n v="10"/>
    <s v="Si"/>
  </r>
  <r>
    <s v="CSNB"/>
    <s v="2025000226"/>
    <x v="0"/>
    <s v="ER8999BBC"/>
    <s v="E3201JTT"/>
    <d v="2025-01-05T00:00:00"/>
    <m/>
    <s v="1782"/>
    <x v="46"/>
    <s v="PA"/>
    <s v="S1"/>
    <m/>
    <d v="2025-01-05T00:00:00"/>
    <d v="1899-12-30T10:12:47"/>
    <d v="2025-01-05T00:00:00"/>
    <d v="1899-12-30T10:12:49"/>
    <d v="2025-01-05T00:00:00"/>
    <d v="1899-12-30T10:46:27"/>
    <x v="0"/>
    <s v="RFCPI"/>
    <s v="7001181150"/>
    <s v="FBO"/>
    <d v="1899-12-30T00:00:00"/>
    <d v="1899-12-30T00:00:00"/>
    <d v="1899-12-30T00:00:00"/>
    <s v="Granel"/>
    <s v="E001"/>
    <x v="2"/>
    <d v="1899-12-30T00:33:40"/>
    <d v="1899-12-30T00:33:38"/>
    <n v="10"/>
    <x v="30"/>
    <x v="3"/>
    <x v="1"/>
    <n v="0"/>
    <n v="0"/>
    <s v="OK"/>
    <s v="Granel"/>
    <x v="1"/>
    <n v="0"/>
    <s v="F. NIEBLA"/>
    <s v="A"/>
    <d v="1899-12-30T00:00:00"/>
    <d v="1899-12-30T00:00:00"/>
    <s v="OK"/>
    <m/>
    <m/>
    <d v="1899-12-30T00:00:00"/>
    <d v="1899-12-30T00:33:40"/>
    <n v="1"/>
    <d v="1899-12-30T00:00:02"/>
    <n v="33.66666666666724"/>
    <n v="10"/>
    <s v="Si"/>
  </r>
  <r>
    <s v="CSNB"/>
    <s v="2025000227"/>
    <x v="0"/>
    <s v="ER8916BBY"/>
    <s v="E6758JLK"/>
    <d v="2025-01-05T00:00:00"/>
    <m/>
    <s v="1782"/>
    <x v="46"/>
    <s v="PA"/>
    <s v="S1"/>
    <m/>
    <d v="2025-01-05T00:00:00"/>
    <d v="1899-12-30T11:05:24"/>
    <d v="2025-01-05T00:00:00"/>
    <d v="1899-12-30T11:05:27"/>
    <d v="2025-01-05T00:00:00"/>
    <d v="1899-12-30T11:35:18"/>
    <x v="0"/>
    <s v="RFCPI"/>
    <s v="7001181151"/>
    <s v="FBO"/>
    <d v="1899-12-30T00:00:00"/>
    <d v="1899-12-30T00:00:00"/>
    <d v="1899-12-30T00:00:00"/>
    <s v="Granel"/>
    <s v="E001"/>
    <x v="2"/>
    <d v="1899-12-30T00:29:54"/>
    <d v="1899-12-30T00:29:51"/>
    <n v="11"/>
    <x v="30"/>
    <x v="3"/>
    <x v="1"/>
    <n v="0"/>
    <n v="0"/>
    <s v="OK"/>
    <s v="Granel"/>
    <x v="1"/>
    <n v="0"/>
    <s v="F. NIEBLA"/>
    <s v="A"/>
    <d v="1899-12-30T00:00:00"/>
    <d v="1899-12-30T00:00:00"/>
    <s v="OK"/>
    <m/>
    <m/>
    <d v="1899-12-30T00:00:00"/>
    <d v="1899-12-30T00:29:54"/>
    <n v="1"/>
    <d v="1899-12-30T00:00:03"/>
    <n v="29.900000000001555"/>
    <n v="11"/>
    <s v="Si"/>
  </r>
  <r>
    <s v="CSNB"/>
    <s v="2025000228"/>
    <x v="0"/>
    <s v="ECO02603R"/>
    <s v="E2222JCW"/>
    <d v="2025-01-05T00:00:00"/>
    <m/>
    <s v="1782"/>
    <x v="46"/>
    <s v="PA"/>
    <s v="S1"/>
    <m/>
    <d v="2025-01-05T00:00:00"/>
    <d v="1899-12-30T12:15:48"/>
    <d v="2025-01-05T00:00:00"/>
    <d v="1899-12-30T12:15:52"/>
    <d v="2025-01-05T00:00:00"/>
    <d v="1899-12-30T12:45:08"/>
    <x v="0"/>
    <s v="RFCPI"/>
    <s v="7001181152"/>
    <s v="FBO"/>
    <d v="1899-12-30T00:00:00"/>
    <d v="1899-12-30T00:00:00"/>
    <d v="1899-12-30T00:00:00"/>
    <s v="Granel"/>
    <s v="E001"/>
    <x v="2"/>
    <d v="1899-12-30T00:29:20"/>
    <d v="1899-12-30T00:29:16"/>
    <n v="12"/>
    <x v="30"/>
    <x v="3"/>
    <x v="1"/>
    <n v="0"/>
    <n v="0"/>
    <s v="OK"/>
    <s v="Granel"/>
    <x v="1"/>
    <n v="0"/>
    <s v="F. NIEBLA"/>
    <s v="A"/>
    <d v="1899-12-30T00:00:00"/>
    <d v="1899-12-30T00:00:00"/>
    <s v="OK"/>
    <m/>
    <m/>
    <d v="1899-12-30T00:00:00"/>
    <d v="1899-12-30T00:29:20"/>
    <n v="1"/>
    <d v="1899-12-30T00:00:04"/>
    <n v="29.333333333332696"/>
    <n v="12"/>
    <s v="Si"/>
  </r>
  <r>
    <s v="CSNB"/>
    <s v="2025000229"/>
    <x v="0"/>
    <s v="ER5318BBG"/>
    <s v="E8935JMP"/>
    <d v="2025-01-05T00:00:00"/>
    <m/>
    <s v="1782"/>
    <x v="46"/>
    <s v="PA"/>
    <s v="S1"/>
    <m/>
    <d v="2025-01-05T00:00:00"/>
    <d v="1899-12-30T12:28:15"/>
    <d v="2025-01-05T00:00:00"/>
    <d v="1899-12-30T12:28:17"/>
    <d v="2025-01-05T00:00:00"/>
    <d v="1899-12-30T13:01:19"/>
    <x v="0"/>
    <s v="RFCPI"/>
    <s v="7001181153"/>
    <s v="FBO"/>
    <d v="1899-12-30T00:00:00"/>
    <d v="1899-12-30T00:00:00"/>
    <d v="1899-12-30T00:00:00"/>
    <s v="Granel"/>
    <s v="E001"/>
    <x v="2"/>
    <d v="1899-12-30T00:33:04"/>
    <d v="1899-12-30T00:33:02"/>
    <n v="12"/>
    <x v="30"/>
    <x v="3"/>
    <x v="1"/>
    <n v="0"/>
    <n v="0"/>
    <s v="OK"/>
    <s v="Granel"/>
    <x v="1"/>
    <n v="0"/>
    <s v="F. NIEBLA"/>
    <s v="A"/>
    <d v="1899-12-30T00:00:00"/>
    <d v="1899-12-30T00:00:00"/>
    <s v="OK"/>
    <m/>
    <m/>
    <d v="1899-12-30T00:00:00"/>
    <d v="1899-12-30T00:33:04"/>
    <n v="1"/>
    <d v="1899-12-30T00:00:02"/>
    <n v="33.066666666662506"/>
    <n v="13"/>
    <s v="Si"/>
  </r>
  <r>
    <s v="CSNB"/>
    <s v="2025000230"/>
    <x v="0"/>
    <s v="ER2775BBR"/>
    <s v="E4544MKW"/>
    <d v="2025-01-06T00:00:00"/>
    <m/>
    <s v="1782"/>
    <x v="46"/>
    <s v="PA"/>
    <s v="S1"/>
    <m/>
    <d v="2025-01-06T00:00:00"/>
    <d v="1899-12-30T12:05:13"/>
    <d v="2025-01-06T00:00:00"/>
    <d v="1899-12-30T12:05:15"/>
    <d v="2025-01-06T00:00:00"/>
    <d v="1899-12-30T12:30:23"/>
    <x v="0"/>
    <s v="RFCPI"/>
    <s v="7001181154"/>
    <s v="FBO"/>
    <d v="1899-12-30T00:00:00"/>
    <d v="1899-12-30T00:00:00"/>
    <d v="1899-12-30T00:00:00"/>
    <s v="Granel"/>
    <s v="E001"/>
    <x v="2"/>
    <d v="1899-12-30T00:25:10"/>
    <d v="1899-12-30T00:25:08"/>
    <n v="12"/>
    <x v="23"/>
    <x v="3"/>
    <x v="1"/>
    <n v="0"/>
    <n v="0"/>
    <s v="OK"/>
    <s v="Granel"/>
    <x v="1"/>
    <n v="0"/>
    <s v="F. NIEBLA"/>
    <s v="A"/>
    <d v="1899-12-30T00:00:00"/>
    <d v="1899-12-30T00:00:00"/>
    <s v="OK"/>
    <m/>
    <m/>
    <d v="1899-12-30T00:00:00"/>
    <d v="1899-12-30T00:25:10"/>
    <n v="2"/>
    <d v="1899-12-30T00:00:02"/>
    <n v="25.166666666663993"/>
    <n v="12"/>
    <s v="Si"/>
  </r>
  <r>
    <s v="CSNB"/>
    <s v="2025000231"/>
    <x v="0"/>
    <s v="ER8999BBC"/>
    <s v="E3201JTT"/>
    <d v="2025-01-06T00:00:00"/>
    <m/>
    <s v="1782"/>
    <x v="46"/>
    <s v="PA"/>
    <s v="S1"/>
    <m/>
    <d v="2025-01-06T00:00:00"/>
    <d v="1899-12-30T12:09:25"/>
    <d v="2025-01-06T00:00:00"/>
    <d v="1899-12-30T12:09:26"/>
    <d v="2025-01-06T00:00:00"/>
    <d v="1899-12-30T12:52:52"/>
    <x v="0"/>
    <s v="RFCPI"/>
    <s v="7001181155"/>
    <s v="FBO"/>
    <d v="1899-12-30T00:00:00"/>
    <d v="1899-12-30T00:00:00"/>
    <d v="1899-12-30T00:00:00"/>
    <s v="Granel"/>
    <s v="E001"/>
    <x v="2"/>
    <d v="1899-12-30T00:43:27"/>
    <d v="1899-12-30T00:43:26"/>
    <n v="12"/>
    <x v="23"/>
    <x v="3"/>
    <x v="1"/>
    <n v="0"/>
    <n v="0"/>
    <s v="OK"/>
    <s v="Granel"/>
    <x v="1"/>
    <n v="0"/>
    <s v="F. NIEBLA"/>
    <s v="A"/>
    <d v="1899-12-30T00:00:00"/>
    <d v="1899-12-30T00:00:00"/>
    <s v="OK"/>
    <m/>
    <m/>
    <d v="1899-12-30T00:00:00"/>
    <d v="1899-12-30T00:43:27"/>
    <n v="2"/>
    <d v="1899-12-30T00:00:01"/>
    <n v="43.449999999998475"/>
    <n v="12"/>
    <s v="Si"/>
  </r>
  <r>
    <s v="CSNB"/>
    <s v="2025000232"/>
    <x v="0"/>
    <s v="ER4642BBY"/>
    <s v="E9980KJB"/>
    <d v="2025-01-06T00:00:00"/>
    <m/>
    <s v="1782"/>
    <x v="46"/>
    <s v="PA"/>
    <s v="S1"/>
    <m/>
    <d v="2025-01-06T00:00:00"/>
    <d v="1899-12-30T12:34:48"/>
    <d v="2025-01-06T00:00:00"/>
    <d v="1899-12-30T12:34:49"/>
    <d v="2025-01-06T00:00:00"/>
    <d v="1899-12-30T13:05:08"/>
    <x v="0"/>
    <s v="RFCPI"/>
    <s v="7001181156"/>
    <s v="FBO"/>
    <d v="1899-12-30T00:00:00"/>
    <d v="1899-12-30T00:00:00"/>
    <d v="1899-12-30T00:00:00"/>
    <s v="Granel"/>
    <s v="E001"/>
    <x v="2"/>
    <d v="1899-12-30T00:30:20"/>
    <d v="1899-12-30T00:30:19"/>
    <n v="12"/>
    <x v="23"/>
    <x v="3"/>
    <x v="1"/>
    <n v="0"/>
    <n v="0"/>
    <s v="OK"/>
    <s v="Granel"/>
    <x v="1"/>
    <n v="0"/>
    <s v="F. NIEBLA"/>
    <s v="A"/>
    <d v="1899-12-30T00:00:00"/>
    <d v="1899-12-30T00:00:00"/>
    <s v="OK"/>
    <m/>
    <m/>
    <d v="1899-12-30T00:00:00"/>
    <d v="1899-12-30T00:30:20"/>
    <n v="2"/>
    <d v="1899-12-30T00:00:01"/>
    <n v="30.333333333326458"/>
    <n v="13"/>
    <s v="Si"/>
  </r>
  <r>
    <s v="CSNB"/>
    <s v="2025000233"/>
    <x v="0"/>
    <s v="ER7694BBV"/>
    <s v="E3960KHT"/>
    <d v="2025-01-06T00:00:00"/>
    <m/>
    <s v="3236"/>
    <x v="47"/>
    <s v="PA"/>
    <s v="S2"/>
    <m/>
    <d v="2025-01-06T00:00:00"/>
    <d v="1899-12-30T12:36:47"/>
    <d v="2025-01-06T00:00:00"/>
    <d v="1899-12-30T12:36:49"/>
    <d v="2025-01-06T00:00:00"/>
    <d v="1899-12-30T13:31:49"/>
    <x v="0"/>
    <s v="RFCPI"/>
    <s v="7001181157"/>
    <s v="FBO"/>
    <d v="1899-12-30T00:00:00"/>
    <d v="1899-12-30T00:00:00"/>
    <d v="1899-12-30T00:00:00"/>
    <s v="Granel"/>
    <s v="E001"/>
    <x v="2"/>
    <d v="1899-12-30T00:55:02"/>
    <d v="1899-12-30T00:55:00"/>
    <n v="12"/>
    <x v="23"/>
    <x v="3"/>
    <x v="1"/>
    <n v="0"/>
    <n v="0"/>
    <s v="OK"/>
    <s v="Granel"/>
    <x v="1"/>
    <n v="0"/>
    <s v="F. NIEBLA"/>
    <s v="B"/>
    <d v="1899-12-30T00:00:00"/>
    <d v="1899-12-30T00:00:00"/>
    <s v="OK"/>
    <m/>
    <m/>
    <d v="1899-12-30T00:00:00"/>
    <d v="1899-12-30T00:55:02"/>
    <n v="2"/>
    <d v="1899-12-30T00:00:02"/>
    <n v="55.033333333329679"/>
    <n v="13"/>
    <s v="No"/>
  </r>
  <r>
    <s v="CSNB"/>
    <s v="2025000234"/>
    <x v="0"/>
    <s v="ER5318BBG"/>
    <s v="E8935JMP"/>
    <d v="2025-01-06T00:00:00"/>
    <m/>
    <s v="1782"/>
    <x v="46"/>
    <s v="PA"/>
    <s v="S1"/>
    <m/>
    <d v="2025-01-06T00:00:00"/>
    <d v="1899-12-30T13:11:31"/>
    <d v="2025-01-06T00:00:00"/>
    <d v="1899-12-30T13:11:33"/>
    <d v="2025-01-06T00:00:00"/>
    <d v="1899-12-30T13:46:30"/>
    <x v="0"/>
    <s v="RFCPI"/>
    <s v="7001181158"/>
    <s v="FBO"/>
    <d v="1899-12-30T00:00:00"/>
    <d v="1899-12-30T00:00:00"/>
    <d v="1899-12-30T00:00:00"/>
    <s v="Granel"/>
    <s v="E001"/>
    <x v="2"/>
    <d v="1899-12-30T00:34:59"/>
    <d v="1899-12-30T00:34:57"/>
    <n v="13"/>
    <x v="23"/>
    <x v="3"/>
    <x v="1"/>
    <n v="0"/>
    <n v="0"/>
    <s v="OK"/>
    <s v="Granel"/>
    <x v="1"/>
    <n v="0"/>
    <s v="F. NIEBLA"/>
    <s v="A"/>
    <d v="1899-12-30T00:00:00"/>
    <d v="1899-12-30T00:00:00"/>
    <s v="OK"/>
    <m/>
    <m/>
    <d v="1899-12-30T00:00:00"/>
    <d v="1899-12-30T00:34:59"/>
    <n v="2"/>
    <d v="1899-12-30T00:00:02"/>
    <n v="34.983333333331181"/>
    <n v="13"/>
    <s v="Si"/>
  </r>
  <r>
    <s v="CSNB"/>
    <s v="2025000235"/>
    <x v="0"/>
    <s v="ER9645BBZ"/>
    <s v="E0945JZT"/>
    <d v="2025-01-06T00:00:00"/>
    <m/>
    <s v="1782"/>
    <x v="46"/>
    <s v="PA"/>
    <s v="S1"/>
    <m/>
    <d v="2025-01-06T00:00:00"/>
    <d v="1899-12-30T16:56:31"/>
    <d v="2025-01-06T00:00:00"/>
    <d v="1899-12-30T16:56:34"/>
    <d v="2025-01-06T00:00:00"/>
    <d v="1899-12-30T17:29:01"/>
    <x v="0"/>
    <s v="RFCPI"/>
    <s v="7001181159"/>
    <s v="FBO"/>
    <d v="1899-12-30T00:00:00"/>
    <d v="1899-12-30T00:00:00"/>
    <d v="1899-12-30T00:00:00"/>
    <s v="Granel"/>
    <s v="E001"/>
    <x v="2"/>
    <d v="1899-12-30T00:32:30"/>
    <d v="1899-12-30T00:32:27"/>
    <n v="16"/>
    <x v="23"/>
    <x v="3"/>
    <x v="1"/>
    <n v="0"/>
    <n v="0"/>
    <s v="OK"/>
    <s v="Granel"/>
    <x v="1"/>
    <n v="0"/>
    <s v="F. NIEBLA"/>
    <s v="A"/>
    <d v="1899-12-30T00:00:00"/>
    <d v="1899-12-30T00:00:00"/>
    <s v="OK"/>
    <m/>
    <m/>
    <d v="1899-12-30T00:00:00"/>
    <d v="1899-12-30T00:32:30"/>
    <n v="2"/>
    <d v="1899-12-30T00:00:03"/>
    <n v="32.500000000007958"/>
    <n v="17"/>
    <s v="Si"/>
  </r>
  <r>
    <s v="CSNB"/>
    <s v="2025000237"/>
    <x v="0"/>
    <s v="ER7694BBV"/>
    <s v="E3960KHT"/>
    <d v="2025-01-06T00:00:00"/>
    <m/>
    <s v="1782"/>
    <x v="46"/>
    <s v="PA"/>
    <s v="S1"/>
    <m/>
    <d v="2025-01-06T00:00:00"/>
    <d v="1899-12-30T17:06:27"/>
    <d v="2025-01-06T00:00:00"/>
    <d v="1899-12-30T17:06:29"/>
    <d v="2025-01-06T00:00:00"/>
    <d v="1899-12-30T17:33:45"/>
    <x v="0"/>
    <s v="RFCPI"/>
    <s v="7001181160"/>
    <s v="FBO"/>
    <d v="1899-12-30T00:00:00"/>
    <d v="1899-12-30T00:00:00"/>
    <d v="1899-12-30T00:00:00"/>
    <s v="Granel"/>
    <s v="E001"/>
    <x v="2"/>
    <d v="1899-12-30T00:27:18"/>
    <d v="1899-12-30T00:27:16"/>
    <n v="17"/>
    <x v="23"/>
    <x v="3"/>
    <x v="1"/>
    <n v="0"/>
    <n v="0"/>
    <s v="OK"/>
    <s v="Granel"/>
    <x v="1"/>
    <n v="0"/>
    <s v="F. NIEBLA"/>
    <s v="A"/>
    <d v="1899-12-30T00:00:00"/>
    <d v="1899-12-30T00:00:00"/>
    <s v="OK"/>
    <m/>
    <m/>
    <d v="1899-12-30T00:00:00"/>
    <d v="1899-12-30T00:27:18"/>
    <n v="2"/>
    <d v="1899-12-30T00:00:02"/>
    <n v="27.299999999995315"/>
    <n v="17"/>
    <s v="Si"/>
  </r>
  <r>
    <s v="CSNB"/>
    <s v="2025000236"/>
    <x v="0"/>
    <s v="ER2775BBR"/>
    <s v="E4544MKW"/>
    <d v="2025-01-06T00:00:00"/>
    <m/>
    <s v="3236"/>
    <x v="47"/>
    <s v="PA"/>
    <s v="PA"/>
    <m/>
    <d v="2025-01-06T00:00:00"/>
    <d v="1899-12-30T16:57:55"/>
    <d v="2025-01-06T00:00:00"/>
    <d v="1899-12-30T16:57:57"/>
    <d v="2025-01-06T00:00:00"/>
    <d v="1899-12-30T17:46:55"/>
    <x v="0"/>
    <s v="IGABALDON"/>
    <s v="7001181161"/>
    <s v="FBO"/>
    <d v="1899-12-30T00:00:00"/>
    <d v="1899-12-30T00:00:00"/>
    <d v="1899-12-30T00:00:00"/>
    <s v="Granel"/>
    <s v="E001"/>
    <x v="2"/>
    <d v="1899-12-30T00:49:00"/>
    <d v="1899-12-30T00:48:58"/>
    <n v="16"/>
    <x v="23"/>
    <x v="3"/>
    <x v="1"/>
    <n v="0"/>
    <n v="0"/>
    <s v="OK"/>
    <s v="Granel"/>
    <x v="1"/>
    <n v="0"/>
    <s v="F. NIEBLA"/>
    <s v="B"/>
    <d v="1899-12-30T00:00:00"/>
    <d v="1899-12-30T00:00:00"/>
    <s v="OK"/>
    <m/>
    <m/>
    <d v="1899-12-30T00:00:00"/>
    <d v="1899-12-30T00:49:00"/>
    <n v="2"/>
    <d v="1899-12-30T00:00:02"/>
    <n v="49.000000000003183"/>
    <n v="17"/>
    <s v="No"/>
  </r>
  <r>
    <s v="CSNB"/>
    <s v="2025000238"/>
    <x v="0"/>
    <s v="ER8999BBC"/>
    <s v="E3201JTT"/>
    <d v="2025-01-06T00:00:00"/>
    <m/>
    <s v="1782"/>
    <x v="46"/>
    <s v="PA"/>
    <s v="S1"/>
    <m/>
    <d v="2025-01-06T00:00:00"/>
    <d v="1899-12-30T17:26:18"/>
    <d v="2025-01-06T00:00:00"/>
    <d v="1899-12-30T17:26:20"/>
    <d v="2025-01-06T00:00:00"/>
    <d v="1899-12-30T18:07:34"/>
    <x v="0"/>
    <s v="RFCPI"/>
    <s v="7001181162"/>
    <s v="FBO"/>
    <d v="1899-12-30T00:00:00"/>
    <d v="1899-12-30T00:00:00"/>
    <d v="1899-12-30T00:00:00"/>
    <s v="Granel"/>
    <s v="E001"/>
    <x v="2"/>
    <d v="1899-12-30T00:41:16"/>
    <d v="1899-12-30T00:41:14"/>
    <n v="17"/>
    <x v="23"/>
    <x v="3"/>
    <x v="1"/>
    <n v="0"/>
    <n v="0"/>
    <s v="OK"/>
    <s v="Granel"/>
    <x v="1"/>
    <n v="0"/>
    <s v="F. NIEBLA"/>
    <s v="A"/>
    <d v="1899-12-30T00:00:00"/>
    <d v="1899-12-30T00:00:00"/>
    <s v="OK"/>
    <m/>
    <m/>
    <d v="1899-12-30T00:00:00"/>
    <d v="1899-12-30T00:41:16"/>
    <n v="2"/>
    <d v="1899-12-30T00:00:02"/>
    <n v="41.266666666670346"/>
    <n v="18"/>
    <s v="Si"/>
  </r>
  <r>
    <s v="CSNB"/>
    <s v="2025000239"/>
    <x v="0"/>
    <s v="ECO02603R"/>
    <s v="E2222JCW"/>
    <d v="2025-01-06T00:00:00"/>
    <m/>
    <s v="1782"/>
    <x v="46"/>
    <s v="PA"/>
    <s v="S1"/>
    <m/>
    <d v="2025-01-06T00:00:00"/>
    <d v="1899-12-30T17:40:58"/>
    <d v="2025-01-06T00:00:00"/>
    <d v="1899-12-30T17:41:00"/>
    <d v="2025-01-06T00:00:00"/>
    <d v="1899-12-30T18:21:59"/>
    <x v="0"/>
    <s v="RFCPI"/>
    <s v="7001181163"/>
    <s v="FBO"/>
    <d v="1899-12-30T00:00:00"/>
    <d v="1899-12-30T00:00:00"/>
    <d v="1899-12-30T00:00:00"/>
    <s v="Granel"/>
    <s v="E001"/>
    <x v="2"/>
    <d v="1899-12-30T00:41:01"/>
    <d v="1899-12-30T00:40:59"/>
    <n v="17"/>
    <x v="23"/>
    <x v="3"/>
    <x v="1"/>
    <n v="0"/>
    <n v="0"/>
    <s v="OK"/>
    <s v="Granel"/>
    <x v="1"/>
    <n v="0"/>
    <s v="F. NIEBLA"/>
    <s v="A"/>
    <d v="1899-12-30T00:00:00"/>
    <d v="1899-12-30T00:00:00"/>
    <s v="OK"/>
    <m/>
    <m/>
    <d v="1899-12-30T00:00:00"/>
    <d v="1899-12-30T00:41:01"/>
    <n v="2"/>
    <d v="1899-12-30T00:00:02"/>
    <n v="41.016666666657677"/>
    <n v="18"/>
    <s v="Si"/>
  </r>
  <r>
    <s v="CSNB"/>
    <s v="2025000240"/>
    <x v="0"/>
    <s v="ER5318BBG"/>
    <s v="E8935JMP"/>
    <d v="2025-01-06T00:00:00"/>
    <m/>
    <s v="1782"/>
    <x v="46"/>
    <s v="PA"/>
    <s v="S1"/>
    <m/>
    <d v="2025-01-06T00:00:00"/>
    <d v="1899-12-30T18:15:44"/>
    <d v="2025-01-06T00:00:00"/>
    <d v="1899-12-30T18:15:45"/>
    <d v="2025-01-06T00:00:00"/>
    <d v="1899-12-30T18:42:31"/>
    <x v="0"/>
    <s v="RFCPI"/>
    <s v="7001181164"/>
    <s v="FBO"/>
    <d v="1899-12-30T00:00:00"/>
    <d v="1899-12-30T00:00:00"/>
    <d v="1899-12-30T00:00:00"/>
    <s v="Granel"/>
    <s v="E001"/>
    <x v="2"/>
    <d v="1899-12-30T00:26:47"/>
    <d v="1899-12-30T00:26:46"/>
    <n v="18"/>
    <x v="23"/>
    <x v="3"/>
    <x v="1"/>
    <n v="0"/>
    <n v="0"/>
    <s v="OK"/>
    <s v="Granel"/>
    <x v="1"/>
    <n v="0"/>
    <s v="F. NIEBLA"/>
    <s v="A"/>
    <d v="1899-12-30T00:00:00"/>
    <d v="1899-12-30T00:00:00"/>
    <s v="OK"/>
    <m/>
    <m/>
    <d v="1899-12-30T00:00:00"/>
    <d v="1899-12-30T00:26:47"/>
    <n v="2"/>
    <d v="1899-12-30T00:00:01"/>
    <n v="26.783333333323185"/>
    <n v="18"/>
    <s v="Si"/>
  </r>
  <r>
    <s v="CSNB"/>
    <s v="2025000241"/>
    <x v="0"/>
    <s v="ER4642BBY"/>
    <s v="E9980KJB"/>
    <d v="2025-01-06T00:00:00"/>
    <m/>
    <s v="1782"/>
    <x v="46"/>
    <s v="PA"/>
    <s v="S1"/>
    <m/>
    <d v="2025-01-06T00:00:00"/>
    <d v="1899-12-30T19:09:00"/>
    <d v="2025-01-06T00:00:00"/>
    <d v="1899-12-30T19:09:02"/>
    <d v="2025-01-06T00:00:00"/>
    <d v="1899-12-30T19:33:45"/>
    <x v="0"/>
    <s v="RFCPI"/>
    <s v="7001181165"/>
    <s v="FBO"/>
    <d v="1899-12-30T00:00:00"/>
    <d v="1899-12-30T00:00:00"/>
    <d v="1899-12-30T00:00:00"/>
    <s v="Granel"/>
    <s v="E001"/>
    <x v="2"/>
    <d v="1899-12-30T00:24:45"/>
    <d v="1899-12-30T00:24:43"/>
    <n v="19"/>
    <x v="23"/>
    <x v="3"/>
    <x v="1"/>
    <n v="0"/>
    <n v="0"/>
    <s v="OK"/>
    <s v="Granel"/>
    <x v="1"/>
    <n v="0"/>
    <s v="F. NIEBLA"/>
    <s v="A"/>
    <d v="1899-12-30T00:00:00"/>
    <d v="1899-12-30T00:00:00"/>
    <s v="OK"/>
    <m/>
    <m/>
    <d v="1899-12-30T00:00:00"/>
    <d v="1899-12-30T00:24:45"/>
    <n v="2"/>
    <d v="1899-12-30T00:00:02"/>
    <n v="24.749999999999872"/>
    <n v="19"/>
    <s v="Si"/>
  </r>
  <r>
    <s v="CSNB"/>
    <s v="2025000242"/>
    <x v="0"/>
    <s v="ER7913BBH"/>
    <s v="E0897HWR"/>
    <d v="2025-01-07T00:00:00"/>
    <m/>
    <s v="1782"/>
    <x v="46"/>
    <s v="PA"/>
    <s v="S1"/>
    <m/>
    <d v="2025-01-07T00:00:00"/>
    <d v="1899-12-30T06:05:07"/>
    <d v="2025-01-07T00:00:00"/>
    <d v="1899-12-30T06:05:09"/>
    <d v="2025-01-07T00:00:00"/>
    <d v="1899-12-30T06:35:43"/>
    <x v="0"/>
    <s v="RFCPI"/>
    <s v="7001181166"/>
    <s v="FBO"/>
    <d v="1899-12-30T00:30:36"/>
    <d v="1899-12-30T00:30:34"/>
    <d v="1899-12-30T00:00:02"/>
    <s v="Granel"/>
    <s v="E001"/>
    <x v="2"/>
    <d v="1899-12-30T00:30:36"/>
    <d v="1899-12-30T00:30:34"/>
    <n v="6"/>
    <x v="5"/>
    <x v="3"/>
    <x v="1"/>
    <n v="0"/>
    <n v="0"/>
    <s v="OK"/>
    <s v="Granel"/>
    <x v="1"/>
    <n v="0"/>
    <s v="F. NIEBLA"/>
    <s v="A"/>
    <d v="1899-12-30T00:00:02"/>
    <d v="1899-12-30T00:00:02"/>
    <s v="OK"/>
    <m/>
    <m/>
    <d v="1899-12-30T00:00:00"/>
    <d v="1899-12-30T00:30:36"/>
    <n v="3"/>
    <d v="1899-12-30T00:00:02"/>
    <n v="30.599999999999987"/>
    <n v="6"/>
    <s v="Si"/>
  </r>
  <r>
    <s v="CSNB"/>
    <s v="2025000245"/>
    <x v="0"/>
    <s v="ER7683BCC"/>
    <s v="E1154JWB"/>
    <d v="2025-01-07T00:00:00"/>
    <m/>
    <s v="837"/>
    <x v="48"/>
    <s v="PA"/>
    <s v="S6"/>
    <m/>
    <d v="2025-01-07T00:00:00"/>
    <d v="1899-12-30T06:24:31"/>
    <d v="2025-01-07T00:00:00"/>
    <d v="1899-12-30T06:24:33"/>
    <d v="2025-01-07T00:00:00"/>
    <d v="1899-12-30T06:53:07"/>
    <x v="0"/>
    <s v="RFCPI"/>
    <s v="7001181167"/>
    <s v="FBO"/>
    <d v="1899-12-30T00:28:36"/>
    <d v="1899-12-30T00:28:34"/>
    <d v="1899-12-30T00:00:02"/>
    <s v="Granel"/>
    <s v="E001"/>
    <x v="2"/>
    <d v="1899-12-30T00:28:36"/>
    <d v="1899-12-30T00:28:34"/>
    <n v="6"/>
    <x v="5"/>
    <x v="3"/>
    <x v="1"/>
    <n v="0"/>
    <n v="0"/>
    <s v="OK"/>
    <s v="Granel"/>
    <x v="1"/>
    <n v="0"/>
    <s v="F. NIEBLA"/>
    <s v="A"/>
    <d v="1899-12-30T00:00:02"/>
    <d v="1899-12-30T00:00:02"/>
    <s v="OK"/>
    <m/>
    <m/>
    <d v="1899-12-30T00:00:00"/>
    <d v="1899-12-30T00:28:36"/>
    <n v="3"/>
    <d v="1899-12-30T00:00:02"/>
    <n v="28.599999999998396"/>
    <n v="6"/>
    <s v="Si"/>
  </r>
  <r>
    <s v="CSNB"/>
    <s v="2025000243"/>
    <x v="0"/>
    <s v="ER3135BBC"/>
    <s v="E5940JLK"/>
    <d v="2025-01-07T00:00:00"/>
    <m/>
    <s v="1782"/>
    <x v="46"/>
    <s v="PA"/>
    <s v="S1"/>
    <m/>
    <d v="2025-01-07T00:00:00"/>
    <d v="1899-12-30T06:08:17"/>
    <d v="2025-01-07T00:00:00"/>
    <d v="1899-12-30T06:08:19"/>
    <d v="2025-01-07T00:00:00"/>
    <d v="1899-12-30T07:09:09"/>
    <x v="0"/>
    <s v="RFCPI"/>
    <s v="7001181168"/>
    <s v="FBO"/>
    <d v="1899-12-30T01:00:52"/>
    <d v="1899-12-30T01:00:50"/>
    <d v="1899-12-30T00:00:02"/>
    <s v="Granel"/>
    <s v="E001"/>
    <x v="2"/>
    <d v="1899-12-30T01:00:52"/>
    <d v="1899-12-30T01:00:50"/>
    <n v="6"/>
    <x v="5"/>
    <x v="3"/>
    <x v="1"/>
    <n v="0"/>
    <n v="0"/>
    <s v="OK"/>
    <s v="Granel"/>
    <x v="1"/>
    <n v="0"/>
    <s v="F. NIEBLA"/>
    <s v="B"/>
    <d v="1899-12-30T00:00:02"/>
    <d v="1899-12-30T00:00:02"/>
    <s v="OK"/>
    <m/>
    <m/>
    <d v="1899-12-30T00:00:00"/>
    <d v="1899-12-30T01:00:52"/>
    <n v="3"/>
    <d v="1899-12-30T00:00:02"/>
    <n v="60.866666666668849"/>
    <n v="7"/>
    <s v="No"/>
  </r>
  <r>
    <s v="CSNB"/>
    <s v="2025000244"/>
    <x v="0"/>
    <s v="ER8947BBY"/>
    <s v="E5802JNH"/>
    <d v="2025-01-07T00:00:00"/>
    <s v="CSHU"/>
    <s v="200185"/>
    <x v="53"/>
    <s v="PA"/>
    <s v="PA"/>
    <m/>
    <d v="2025-01-07T00:00:00"/>
    <d v="1899-12-30T06:16:21"/>
    <d v="2025-01-07T00:00:00"/>
    <d v="1899-12-30T06:16:22"/>
    <d v="2025-01-07T00:00:00"/>
    <d v="1899-12-30T07:22:40"/>
    <x v="0"/>
    <s v="RFCPI"/>
    <s v="7001181169"/>
    <s v="FBO"/>
    <d v="1899-12-30T01:06:19"/>
    <d v="1899-12-30T01:06:18"/>
    <d v="1899-12-30T00:00:01"/>
    <s v="Granel"/>
    <s v="E001"/>
    <x v="0"/>
    <d v="1899-12-30T01:06:19"/>
    <d v="1899-12-30T01:06:18"/>
    <n v="6"/>
    <x v="5"/>
    <x v="3"/>
    <x v="0"/>
    <n v="0"/>
    <n v="0"/>
    <s v="OK"/>
    <s v="Clinker"/>
    <x v="1"/>
    <n v="0"/>
    <s v="F. NIEBLA"/>
    <s v="B"/>
    <d v="1899-12-30T00:00:01"/>
    <d v="1899-12-30T00:00:01"/>
    <s v="OK"/>
    <m/>
    <m/>
    <d v="1899-12-30T00:00:00"/>
    <d v="1899-12-30T01:06:19"/>
    <n v="3"/>
    <d v="1899-12-30T00:00:01"/>
    <n v="66.316666666665625"/>
    <n v="7"/>
    <s v="No"/>
  </r>
  <r>
    <s v="CSNB"/>
    <s v="2025000246"/>
    <x v="0"/>
    <s v="ER4973BDR"/>
    <s v="E8069JJV"/>
    <d v="2025-01-07T00:00:00"/>
    <s v="CSHU"/>
    <s v="200185"/>
    <x v="53"/>
    <s v="PA"/>
    <s v="PA"/>
    <m/>
    <d v="2025-01-07T00:00:00"/>
    <d v="1899-12-30T06:31:12"/>
    <d v="2025-01-07T00:00:00"/>
    <d v="1899-12-30T06:31:13"/>
    <d v="2025-01-07T00:00:00"/>
    <d v="1899-12-30T07:28:53"/>
    <x v="0"/>
    <s v="RFCPI"/>
    <s v="7001181170"/>
    <s v="FBO"/>
    <d v="1899-12-30T00:57:41"/>
    <d v="1899-12-30T00:57:40"/>
    <d v="1899-12-30T00:00:01"/>
    <s v="Granel"/>
    <s v="E001"/>
    <x v="0"/>
    <d v="1899-12-30T00:57:41"/>
    <d v="1899-12-30T00:57:40"/>
    <n v="6"/>
    <x v="5"/>
    <x v="3"/>
    <x v="0"/>
    <n v="0"/>
    <n v="0"/>
    <s v="OK"/>
    <s v="Clinker"/>
    <x v="1"/>
    <n v="0"/>
    <s v="F. NIEBLA"/>
    <s v="B"/>
    <d v="1899-12-30T00:00:01"/>
    <d v="1899-12-30T00:00:01"/>
    <s v="OK"/>
    <m/>
    <m/>
    <d v="1899-12-30T00:00:00"/>
    <d v="1899-12-30T00:57:41"/>
    <n v="3"/>
    <d v="1899-12-30T00:00:01"/>
    <n v="57.683333333332811"/>
    <n v="7"/>
    <s v="No"/>
  </r>
  <r>
    <s v="CSNB"/>
    <s v="2025000250"/>
    <x v="0"/>
    <s v="ER7694BBV"/>
    <s v="E3960KHT"/>
    <d v="2025-01-07T00:00:00"/>
    <m/>
    <s v="3236"/>
    <x v="47"/>
    <s v="PA"/>
    <s v="S2"/>
    <m/>
    <d v="2025-01-07T00:00:00"/>
    <d v="1899-12-30T06:54:46"/>
    <d v="2025-01-07T00:00:00"/>
    <d v="1899-12-30T06:54:47"/>
    <d v="2025-01-07T00:00:00"/>
    <d v="1899-12-30T07:31:12"/>
    <x v="0"/>
    <s v="RFCPI"/>
    <s v="7001181171"/>
    <s v="FBO"/>
    <d v="1899-12-30T00:36:26"/>
    <d v="1899-12-30T00:36:25"/>
    <d v="1899-12-30T00:00:01"/>
    <s v="Granel"/>
    <s v="E001"/>
    <x v="2"/>
    <d v="1899-12-30T00:36:26"/>
    <d v="1899-12-30T00:36:25"/>
    <n v="6"/>
    <x v="5"/>
    <x v="3"/>
    <x v="1"/>
    <n v="0"/>
    <n v="0"/>
    <s v="OK"/>
    <s v="Granel"/>
    <x v="1"/>
    <n v="0"/>
    <s v="F. NIEBLA"/>
    <s v="A"/>
    <d v="1899-12-30T00:00:01"/>
    <d v="1899-12-30T00:00:01"/>
    <s v="OK"/>
    <m/>
    <m/>
    <d v="1899-12-30T00:00:00"/>
    <d v="1899-12-30T00:36:26"/>
    <n v="3"/>
    <d v="1899-12-30T00:00:01"/>
    <n v="36.433333333324853"/>
    <n v="7"/>
    <s v="Si"/>
  </r>
  <r>
    <s v="CSNB"/>
    <s v="2025000247"/>
    <x v="0"/>
    <s v="ER9840BBG"/>
    <s v="E8733LJD"/>
    <d v="2025-01-07T00:00:00"/>
    <s v="CSHU"/>
    <s v="200185"/>
    <x v="53"/>
    <s v="PA"/>
    <s v="PA"/>
    <m/>
    <d v="2025-01-07T00:00:00"/>
    <d v="1899-12-30T06:48:20"/>
    <d v="2025-01-07T00:00:00"/>
    <d v="1899-12-30T06:48:21"/>
    <d v="2025-01-07T00:00:00"/>
    <d v="1899-12-30T07:33:50"/>
    <x v="0"/>
    <s v="RFCPI"/>
    <s v="7001181172"/>
    <s v="FBO"/>
    <d v="1899-12-30T00:45:30"/>
    <d v="1899-12-30T00:45:29"/>
    <d v="1899-12-30T00:00:01"/>
    <s v="Granel"/>
    <s v="E001"/>
    <x v="0"/>
    <d v="1899-12-30T00:45:30"/>
    <d v="1899-12-30T00:45:29"/>
    <n v="6"/>
    <x v="5"/>
    <x v="3"/>
    <x v="0"/>
    <n v="0"/>
    <n v="0"/>
    <s v="OK"/>
    <s v="Clinker"/>
    <x v="1"/>
    <n v="0"/>
    <s v="F. NIEBLA"/>
    <s v="B"/>
    <d v="1899-12-30T00:00:01"/>
    <d v="1899-12-30T00:00:01"/>
    <s v="OK"/>
    <m/>
    <m/>
    <d v="1899-12-30T00:00:00"/>
    <d v="1899-12-30T00:45:30"/>
    <n v="3"/>
    <d v="1899-12-30T00:00:01"/>
    <n v="45.500000000011191"/>
    <n v="7"/>
    <s v="No"/>
  </r>
  <r>
    <s v="CSNB"/>
    <s v="2025000253"/>
    <x v="0"/>
    <s v="ER1917BBX"/>
    <s v="E9349KRP"/>
    <d v="2025-01-07T00:00:00"/>
    <m/>
    <s v="837"/>
    <x v="48"/>
    <s v="PA"/>
    <s v="S6"/>
    <m/>
    <d v="2025-01-07T00:00:00"/>
    <d v="1899-12-30T07:10:46"/>
    <d v="2025-01-07T00:00:00"/>
    <d v="1899-12-30T07:10:48"/>
    <d v="2025-01-07T00:00:00"/>
    <d v="1899-12-30T07:37:18"/>
    <x v="0"/>
    <s v="RFCPI"/>
    <s v="7001181173"/>
    <s v="EXW"/>
    <d v="1899-12-30T00:26:32"/>
    <d v="1899-12-30T00:26:30"/>
    <d v="1899-12-30T00:00:02"/>
    <s v="Granel"/>
    <s v="E001"/>
    <x v="1"/>
    <d v="1899-12-30T00:26:32"/>
    <d v="1899-12-30T00:26:30"/>
    <n v="7"/>
    <x v="5"/>
    <x v="3"/>
    <x v="1"/>
    <n v="0"/>
    <n v="0"/>
    <s v="OK"/>
    <s v="Granel"/>
    <x v="1"/>
    <n v="0"/>
    <s v="F. NIEBLA"/>
    <s v="A"/>
    <d v="1899-12-30T00:00:02"/>
    <d v="1899-12-30T00:00:02"/>
    <s v="OK"/>
    <m/>
    <m/>
    <d v="1899-12-30T00:00:00"/>
    <d v="1899-12-30T00:26:32"/>
    <n v="3"/>
    <d v="1899-12-30T00:00:02"/>
    <n v="26.533333333324823"/>
    <n v="7"/>
    <s v="Si"/>
  </r>
  <r>
    <s v="CSNB"/>
    <s v="2025000248"/>
    <x v="0"/>
    <s v="ER1642BBX"/>
    <s v="E0636JNW"/>
    <d v="2025-01-07T00:00:00"/>
    <s v="CSHU"/>
    <s v="200185"/>
    <x v="53"/>
    <s v="PA"/>
    <s v="PA"/>
    <m/>
    <d v="2025-01-07T00:00:00"/>
    <d v="1899-12-30T06:49:20"/>
    <d v="2025-01-07T00:00:00"/>
    <d v="1899-12-30T06:49:21"/>
    <d v="2025-01-07T00:00:00"/>
    <d v="1899-12-30T07:39:28"/>
    <x v="0"/>
    <s v="RFCPI"/>
    <s v="7001181174"/>
    <s v="EXW"/>
    <d v="1899-12-30T00:50:08"/>
    <d v="1899-12-30T00:50:07"/>
    <d v="1899-12-30T00:00:01"/>
    <s v="Granel"/>
    <s v="E001"/>
    <x v="0"/>
    <d v="1899-12-30T00:50:08"/>
    <d v="1899-12-30T00:50:07"/>
    <n v="6"/>
    <x v="5"/>
    <x v="3"/>
    <x v="0"/>
    <n v="0"/>
    <n v="0"/>
    <s v="OK"/>
    <s v="Clinker"/>
    <x v="1"/>
    <n v="0"/>
    <s v="F. NIEBLA"/>
    <s v="B"/>
    <d v="1899-12-30T00:00:01"/>
    <d v="1899-12-30T00:00:01"/>
    <s v="OK"/>
    <m/>
    <m/>
    <d v="1899-12-30T00:00:00"/>
    <d v="1899-12-30T00:50:08"/>
    <n v="3"/>
    <d v="1899-12-30T00:00:01"/>
    <n v="50.133333333326433"/>
    <n v="7"/>
    <s v="No"/>
  </r>
  <r>
    <s v="CSNB"/>
    <s v="2025000249"/>
    <x v="0"/>
    <s v="ER8178BCZ"/>
    <s v="E1546LHP"/>
    <d v="2025-01-07T00:00:00"/>
    <s v="CSHU"/>
    <s v="200185"/>
    <x v="53"/>
    <s v="PA"/>
    <s v="PA"/>
    <m/>
    <d v="2025-01-07T00:00:00"/>
    <d v="1899-12-30T06:52:25"/>
    <d v="2025-01-07T00:00:00"/>
    <d v="1899-12-30T06:52:26"/>
    <d v="2025-01-07T00:00:00"/>
    <d v="1899-12-30T07:43:14"/>
    <x v="0"/>
    <s v="RFCPI"/>
    <s v="7001181175"/>
    <s v="FBO"/>
    <d v="1899-12-30T00:50:49"/>
    <d v="1899-12-30T00:50:48"/>
    <d v="1899-12-30T00:00:01"/>
    <s v="Granel"/>
    <s v="E001"/>
    <x v="0"/>
    <d v="1899-12-30T00:50:49"/>
    <d v="1899-12-30T00:50:48"/>
    <n v="6"/>
    <x v="5"/>
    <x v="3"/>
    <x v="0"/>
    <n v="0"/>
    <n v="0"/>
    <s v="OK"/>
    <s v="Clinker"/>
    <x v="1"/>
    <n v="0"/>
    <s v="F. NIEBLA"/>
    <s v="B"/>
    <d v="1899-12-30T00:00:01"/>
    <d v="1899-12-30T00:00:01"/>
    <s v="OK"/>
    <m/>
    <m/>
    <d v="1899-12-30T00:00:00"/>
    <d v="1899-12-30T00:50:49"/>
    <n v="3"/>
    <d v="1899-12-30T00:00:01"/>
    <n v="50.816666666664005"/>
    <n v="7"/>
    <s v="No"/>
  </r>
  <r>
    <s v="CSNB"/>
    <s v="2025000252"/>
    <x v="0"/>
    <s v="ER0820BBZ"/>
    <s v="E8177JJV"/>
    <d v="2025-01-07T00:00:00"/>
    <s v="CSHU"/>
    <s v="200185"/>
    <x v="53"/>
    <s v="PA"/>
    <s v="PA"/>
    <m/>
    <d v="2025-01-07T00:00:00"/>
    <d v="1899-12-30T07:03:17"/>
    <d v="2025-01-07T00:00:00"/>
    <d v="1899-12-30T07:03:19"/>
    <d v="2025-01-07T00:00:00"/>
    <d v="1899-12-30T07:45:40"/>
    <x v="0"/>
    <s v="RFCPI"/>
    <s v="7001181176"/>
    <s v="FBO"/>
    <d v="1899-12-30T00:42:23"/>
    <d v="1899-12-30T00:42:21"/>
    <d v="1899-12-30T00:00:02"/>
    <s v="Granel"/>
    <s v="E001"/>
    <x v="0"/>
    <d v="1899-12-30T00:42:23"/>
    <d v="1899-12-30T00:42:21"/>
    <n v="7"/>
    <x v="5"/>
    <x v="3"/>
    <x v="0"/>
    <n v="0"/>
    <n v="0"/>
    <s v="OK"/>
    <s v="Clinker"/>
    <x v="1"/>
    <n v="0"/>
    <s v="F. NIEBLA"/>
    <s v="A"/>
    <d v="1899-12-30T00:00:02"/>
    <d v="1899-12-30T00:00:02"/>
    <s v="OK"/>
    <m/>
    <m/>
    <d v="1899-12-30T00:00:00"/>
    <d v="1899-12-30T00:42:23"/>
    <n v="3"/>
    <d v="1899-12-30T00:00:02"/>
    <n v="42.383333333332814"/>
    <n v="7"/>
    <s v="Si"/>
  </r>
  <r>
    <s v="CSNB"/>
    <s v="2025000254"/>
    <x v="0"/>
    <s v="ER1991BBZ"/>
    <s v="E6028JLK"/>
    <d v="2025-01-07T00:00:00"/>
    <m/>
    <s v="1782"/>
    <x v="46"/>
    <s v="PA"/>
    <s v="S1"/>
    <m/>
    <d v="2025-01-07T00:00:00"/>
    <d v="1899-12-30T07:15:28"/>
    <d v="2025-01-07T00:00:00"/>
    <d v="1899-12-30T07:15:30"/>
    <d v="2025-01-07T00:00:00"/>
    <d v="1899-12-30T07:48:11"/>
    <x v="0"/>
    <s v="RFCPI"/>
    <s v="7001181177"/>
    <s v="FBO"/>
    <d v="1899-12-30T00:32:43"/>
    <d v="1899-12-30T00:32:41"/>
    <d v="1899-12-30T00:00:02"/>
    <s v="Granel"/>
    <s v="E001"/>
    <x v="2"/>
    <d v="1899-12-30T00:32:43"/>
    <d v="1899-12-30T00:32:41"/>
    <n v="7"/>
    <x v="5"/>
    <x v="3"/>
    <x v="1"/>
    <n v="0"/>
    <n v="0"/>
    <s v="OK"/>
    <s v="Granel"/>
    <x v="1"/>
    <n v="0"/>
    <s v="F. NIEBLA"/>
    <s v="A"/>
    <d v="1899-12-30T00:00:02"/>
    <d v="1899-12-30T00:00:02"/>
    <s v="OK"/>
    <m/>
    <m/>
    <d v="1899-12-30T00:00:00"/>
    <d v="1899-12-30T00:32:43"/>
    <n v="3"/>
    <d v="1899-12-30T00:00:02"/>
    <n v="32.716666666655982"/>
    <n v="7"/>
    <s v="Si"/>
  </r>
  <r>
    <s v="CSNB"/>
    <s v="2025000258"/>
    <x v="0"/>
    <s v="ER0925BDB"/>
    <s v="E8734LJD"/>
    <d v="2025-01-07T00:00:00"/>
    <s v="CSHU"/>
    <s v="200185"/>
    <x v="53"/>
    <s v="PA"/>
    <s v="PA"/>
    <m/>
    <d v="2025-01-07T00:00:00"/>
    <d v="1899-12-30T07:28:35"/>
    <d v="2025-01-07T00:00:00"/>
    <d v="1899-12-30T07:28:37"/>
    <d v="2025-01-07T00:00:00"/>
    <d v="1899-12-30T07:50:46"/>
    <x v="0"/>
    <s v="RFCPI"/>
    <s v="7001181178"/>
    <s v="FBO"/>
    <d v="1899-12-30T00:22:11"/>
    <d v="1899-12-30T00:22:09"/>
    <d v="1899-12-30T00:00:02"/>
    <s v="Granel"/>
    <s v="E001"/>
    <x v="0"/>
    <d v="1899-12-30T00:22:11"/>
    <d v="1899-12-30T00:22:09"/>
    <n v="7"/>
    <x v="5"/>
    <x v="3"/>
    <x v="0"/>
    <n v="0"/>
    <n v="0"/>
    <s v="OK"/>
    <s v="Clinker"/>
    <x v="1"/>
    <n v="0"/>
    <s v="F. NIEBLA"/>
    <s v="A"/>
    <d v="1899-12-30T00:00:02"/>
    <d v="1899-12-30T00:00:02"/>
    <s v="OK"/>
    <m/>
    <m/>
    <d v="1899-12-30T00:00:00"/>
    <d v="1899-12-30T00:22:11"/>
    <n v="3"/>
    <d v="1899-12-30T00:00:02"/>
    <n v="22.183333333344049"/>
    <n v="7"/>
    <s v="Si"/>
  </r>
  <r>
    <s v="CSNB"/>
    <s v="2025000257"/>
    <x v="0"/>
    <s v="ER4666BBY"/>
    <s v="E6663JLK"/>
    <d v="2025-01-07T00:00:00"/>
    <m/>
    <s v="1782"/>
    <x v="46"/>
    <s v="PA"/>
    <s v="S1"/>
    <m/>
    <d v="2025-01-07T00:00:00"/>
    <d v="1899-12-30T07:18:59"/>
    <d v="2025-01-07T00:00:00"/>
    <d v="1899-12-30T07:19:00"/>
    <d v="2025-01-07T00:00:00"/>
    <d v="1899-12-30T08:09:10"/>
    <x v="0"/>
    <s v="RFCPI"/>
    <s v="7001181179"/>
    <s v="FBO"/>
    <d v="1899-12-30T00:50:11"/>
    <d v="1899-12-30T00:50:10"/>
    <d v="1899-12-30T00:00:01"/>
    <s v="Granel"/>
    <s v="E001"/>
    <x v="2"/>
    <d v="1899-12-30T00:50:11"/>
    <d v="1899-12-30T00:50:10"/>
    <n v="7"/>
    <x v="5"/>
    <x v="3"/>
    <x v="1"/>
    <n v="0"/>
    <n v="0"/>
    <s v="OK"/>
    <s v="Granel"/>
    <x v="1"/>
    <n v="0"/>
    <s v="F. NIEBLA"/>
    <s v="B"/>
    <d v="1899-12-30T00:00:01"/>
    <d v="1899-12-30T00:00:01"/>
    <s v="OK"/>
    <m/>
    <m/>
    <d v="1899-12-30T00:00:00"/>
    <d v="1899-12-30T00:50:11"/>
    <n v="3"/>
    <d v="1899-12-30T00:00:01"/>
    <n v="50.18333333332324"/>
    <n v="8"/>
    <s v="No"/>
  </r>
  <r>
    <s v="CSNB"/>
    <s v="2025000259"/>
    <x v="0"/>
    <s v="ER8999BBC"/>
    <s v="E3201JTT"/>
    <d v="2025-01-07T00:00:00"/>
    <m/>
    <s v="1782"/>
    <x v="46"/>
    <s v="PA"/>
    <s v="S1"/>
    <m/>
    <d v="2025-01-07T00:00:00"/>
    <d v="1899-12-30T07:55:27"/>
    <d v="2025-01-07T00:00:00"/>
    <d v="1899-12-30T07:55:28"/>
    <d v="2025-01-07T00:00:00"/>
    <d v="1899-12-30T08:40:56"/>
    <x v="0"/>
    <s v="RFCPI"/>
    <s v="7001181180"/>
    <s v="FBO"/>
    <d v="1899-12-30T00:45:29"/>
    <d v="1899-12-30T00:45:28"/>
    <d v="1899-12-30T00:00:01"/>
    <s v="Granel"/>
    <s v="E001"/>
    <x v="2"/>
    <d v="1899-12-30T00:45:29"/>
    <d v="1899-12-30T00:45:28"/>
    <n v="7"/>
    <x v="5"/>
    <x v="3"/>
    <x v="1"/>
    <n v="0"/>
    <n v="0"/>
    <s v="OK"/>
    <s v="Granel"/>
    <x v="1"/>
    <n v="0"/>
    <s v="F. NIEBLA"/>
    <s v="B"/>
    <d v="1899-12-30T00:00:01"/>
    <d v="1899-12-30T00:00:01"/>
    <s v="OK"/>
    <m/>
    <m/>
    <d v="1899-12-30T00:00:00"/>
    <d v="1899-12-30T00:45:29"/>
    <n v="3"/>
    <d v="1899-12-30T00:00:01"/>
    <n v="45.48333333333602"/>
    <n v="8"/>
    <s v="No"/>
  </r>
  <r>
    <s v="CSNB"/>
    <s v="2025000261"/>
    <x v="0"/>
    <s v="ER8947BBY"/>
    <s v="E5802JNH"/>
    <d v="2025-01-07T00:00:00"/>
    <s v="CSHU"/>
    <s v="200185"/>
    <x v="53"/>
    <s v="PA"/>
    <s v="PA"/>
    <m/>
    <d v="2025-01-07T00:00:00"/>
    <d v="1899-12-30T08:33:57"/>
    <d v="2025-01-07T00:00:00"/>
    <d v="1899-12-30T08:33:59"/>
    <d v="2025-01-07T00:00:00"/>
    <d v="1899-12-30T08:53:53"/>
    <x v="0"/>
    <s v="RFCPI"/>
    <s v="7001181181"/>
    <s v="FBO"/>
    <d v="1899-12-30T00:19:56"/>
    <d v="1899-12-30T00:19:54"/>
    <d v="1899-12-30T00:00:02"/>
    <s v="Granel"/>
    <s v="E001"/>
    <x v="0"/>
    <d v="1899-12-30T00:19:56"/>
    <d v="1899-12-30T00:19:54"/>
    <n v="8"/>
    <x v="5"/>
    <x v="3"/>
    <x v="0"/>
    <n v="0"/>
    <n v="0"/>
    <s v="OK"/>
    <s v="Clinker"/>
    <x v="1"/>
    <n v="0"/>
    <s v="F. NIEBLA"/>
    <s v="A"/>
    <d v="1899-12-30T00:00:02"/>
    <d v="1899-12-30T00:00:02"/>
    <s v="OK"/>
    <m/>
    <m/>
    <d v="1899-12-30T00:00:00"/>
    <d v="1899-12-30T00:19:56"/>
    <n v="3"/>
    <d v="1899-12-30T00:00:02"/>
    <n v="19.933333333329628"/>
    <n v="8"/>
    <s v="Si"/>
  </r>
  <r>
    <s v="CSNB"/>
    <s v="2025000260"/>
    <x v="0"/>
    <s v="E4531FVN"/>
    <s v="ER0328BBM"/>
    <d v="2025-01-07T00:00:00"/>
    <m/>
    <s v="1782"/>
    <x v="46"/>
    <s v="PA"/>
    <s v="S1"/>
    <m/>
    <d v="2025-01-07T00:00:00"/>
    <d v="1899-12-30T08:16:37"/>
    <d v="2025-01-07T00:00:00"/>
    <d v="1899-12-30T08:16:39"/>
    <d v="2025-01-07T00:00:00"/>
    <d v="1899-12-30T08:56:56"/>
    <x v="0"/>
    <s v="RFCPI"/>
    <s v="7001181182"/>
    <s v="EXW"/>
    <d v="1899-12-30T00:40:19"/>
    <d v="1899-12-30T00:40:17"/>
    <d v="1899-12-30T00:00:02"/>
    <s v="Granel"/>
    <s v="E001"/>
    <x v="1"/>
    <d v="1899-12-30T00:40:19"/>
    <d v="1899-12-30T00:40:17"/>
    <n v="8"/>
    <x v="5"/>
    <x v="3"/>
    <x v="1"/>
    <n v="0"/>
    <n v="0"/>
    <s v="OK"/>
    <s v="Granel"/>
    <x v="1"/>
    <n v="0"/>
    <s v="F. NIEBLA"/>
    <s v="A"/>
    <d v="1899-12-30T00:00:02"/>
    <d v="1899-12-30T00:00:02"/>
    <s v="OK"/>
    <m/>
    <m/>
    <d v="1899-12-30T00:00:00"/>
    <d v="1899-12-30T00:40:19"/>
    <n v="3"/>
    <d v="1899-12-30T00:00:02"/>
    <n v="40.316666666659245"/>
    <n v="8"/>
    <s v="Si"/>
  </r>
  <r>
    <s v="CSNB"/>
    <s v="2025000262"/>
    <x v="0"/>
    <s v="ER4973BDR"/>
    <s v="E8069JJV"/>
    <d v="2025-01-07T00:00:00"/>
    <s v="CSHU"/>
    <s v="200185"/>
    <x v="53"/>
    <s v="PA"/>
    <s v="PA"/>
    <m/>
    <d v="2025-01-07T00:00:00"/>
    <d v="1899-12-30T08:42:53"/>
    <d v="2025-01-07T00:00:00"/>
    <d v="1899-12-30T08:42:54"/>
    <d v="2025-01-07T00:00:00"/>
    <d v="1899-12-30T09:00:20"/>
    <x v="0"/>
    <s v="RFCPI"/>
    <s v="7001181183"/>
    <s v="EXW"/>
    <d v="1899-12-30T00:17:27"/>
    <d v="1899-12-30T00:17:26"/>
    <d v="1899-12-30T00:00:01"/>
    <s v="Granel"/>
    <s v="E001"/>
    <x v="0"/>
    <d v="1899-12-30T00:17:27"/>
    <d v="1899-12-30T00:17:26"/>
    <n v="8"/>
    <x v="5"/>
    <x v="3"/>
    <x v="0"/>
    <n v="0"/>
    <n v="0"/>
    <s v="OK"/>
    <s v="Clinker"/>
    <x v="1"/>
    <n v="0"/>
    <s v="F. NIEBLA"/>
    <s v="A"/>
    <d v="1899-12-30T00:00:01"/>
    <d v="1899-12-30T00:00:01"/>
    <s v="OK"/>
    <m/>
    <m/>
    <d v="1899-12-30T00:00:00"/>
    <d v="1899-12-30T00:17:27"/>
    <n v="3"/>
    <d v="1899-12-30T00:00:01"/>
    <n v="17.449999999992016"/>
    <n v="9"/>
    <s v="Si"/>
  </r>
  <r>
    <s v="CSNB"/>
    <s v="2025000264"/>
    <x v="0"/>
    <s v="ER9840BBG"/>
    <s v="E8733LJD"/>
    <d v="2025-01-07T00:00:00"/>
    <s v="CSHU"/>
    <s v="200185"/>
    <x v="53"/>
    <s v="PA"/>
    <s v="PA"/>
    <m/>
    <d v="2025-01-07T00:00:00"/>
    <d v="1899-12-30T08:47:10"/>
    <d v="2025-01-07T00:00:00"/>
    <d v="1899-12-30T08:47:11"/>
    <d v="2025-01-07T00:00:00"/>
    <d v="1899-12-30T09:04:59"/>
    <x v="0"/>
    <s v="RFCPI"/>
    <s v="7001181184"/>
    <s v="FBO"/>
    <d v="1899-12-30T00:17:49"/>
    <d v="1899-12-30T00:17:48"/>
    <d v="1899-12-30T00:00:01"/>
    <s v="Granel"/>
    <s v="E001"/>
    <x v="0"/>
    <d v="1899-12-30T00:17:49"/>
    <d v="1899-12-30T00:17:48"/>
    <n v="8"/>
    <x v="5"/>
    <x v="3"/>
    <x v="0"/>
    <n v="0"/>
    <n v="0"/>
    <s v="OK"/>
    <s v="Clinker"/>
    <x v="1"/>
    <n v="0"/>
    <s v="F. NIEBLA"/>
    <s v="A"/>
    <d v="1899-12-30T00:00:01"/>
    <d v="1899-12-30T00:00:01"/>
    <s v="OK"/>
    <m/>
    <m/>
    <d v="1899-12-30T00:00:00"/>
    <d v="1899-12-30T00:17:49"/>
    <n v="3"/>
    <d v="1899-12-30T00:00:01"/>
    <n v="17.816666666673633"/>
    <n v="9"/>
    <s v="Si"/>
  </r>
  <r>
    <s v="CSNB"/>
    <s v="2025000265"/>
    <x v="0"/>
    <s v="ER1642BBX"/>
    <s v="E0636JNW"/>
    <d v="2025-01-07T00:00:00"/>
    <s v="CSHU"/>
    <s v="200185"/>
    <x v="53"/>
    <s v="PA"/>
    <s v="PA"/>
    <m/>
    <d v="2025-01-07T00:00:00"/>
    <d v="1899-12-30T08:51:21"/>
    <d v="2025-01-07T00:00:00"/>
    <d v="1899-12-30T08:51:22"/>
    <d v="2025-01-07T00:00:00"/>
    <d v="1899-12-30T09:09:56"/>
    <x v="0"/>
    <s v="RFCPI"/>
    <s v="7001181185"/>
    <s v="FBO"/>
    <d v="1899-12-30T00:18:35"/>
    <d v="1899-12-30T00:18:34"/>
    <d v="1899-12-30T00:00:01"/>
    <s v="Granel"/>
    <s v="E001"/>
    <x v="0"/>
    <d v="1899-12-30T00:18:35"/>
    <d v="1899-12-30T00:18:34"/>
    <n v="8"/>
    <x v="5"/>
    <x v="3"/>
    <x v="0"/>
    <n v="0"/>
    <n v="0"/>
    <s v="OK"/>
    <s v="Clinker"/>
    <x v="1"/>
    <n v="0"/>
    <s v="F. NIEBLA"/>
    <s v="A"/>
    <d v="1899-12-30T00:00:01"/>
    <d v="1899-12-30T00:00:01"/>
    <s v="OK"/>
    <m/>
    <m/>
    <d v="1899-12-30T00:00:00"/>
    <d v="1899-12-30T00:18:35"/>
    <n v="3"/>
    <d v="1899-12-30T00:00:01"/>
    <n v="18.583333333329577"/>
    <n v="9"/>
    <s v="Si"/>
  </r>
  <r>
    <s v="CSNB"/>
    <s v="2025000266"/>
    <x v="0"/>
    <s v="ER8178BCZ"/>
    <s v="E1546LHP"/>
    <d v="2025-01-07T00:00:00"/>
    <s v="CSHU"/>
    <s v="200185"/>
    <x v="53"/>
    <s v="PA"/>
    <s v="PA"/>
    <m/>
    <d v="2025-01-07T00:00:00"/>
    <d v="1899-12-30T08:54:10"/>
    <d v="2025-01-07T00:00:00"/>
    <d v="1899-12-30T08:54:15"/>
    <d v="2025-01-07T00:00:00"/>
    <d v="1899-12-30T09:12:11"/>
    <x v="0"/>
    <s v="RFCPI"/>
    <s v="7001181186"/>
    <s v="FBO"/>
    <d v="1899-12-30T00:18:01"/>
    <d v="1899-12-30T00:17:56"/>
    <d v="1899-12-30T00:00:05"/>
    <s v="Granel"/>
    <s v="E001"/>
    <x v="0"/>
    <d v="1899-12-30T00:18:01"/>
    <d v="1899-12-30T00:17:56"/>
    <n v="8"/>
    <x v="5"/>
    <x v="3"/>
    <x v="0"/>
    <n v="0"/>
    <n v="0"/>
    <s v="OK"/>
    <s v="Clinker"/>
    <x v="1"/>
    <n v="0"/>
    <s v="F. NIEBLA"/>
    <s v="A"/>
    <d v="1899-12-30T00:00:05"/>
    <d v="1899-12-30T00:00:05"/>
    <s v="OK"/>
    <m/>
    <m/>
    <d v="1899-12-30T00:00:00"/>
    <d v="1899-12-30T00:18:01"/>
    <n v="3"/>
    <d v="1899-12-30T00:00:05"/>
    <n v="18.016666666675185"/>
    <n v="9"/>
    <s v="Si"/>
  </r>
  <r>
    <s v="CSNB"/>
    <s v="2025000267"/>
    <x v="0"/>
    <s v="ER0820BBZ"/>
    <s v="E8177JJV"/>
    <d v="2025-01-07T00:00:00"/>
    <s v="CSHU"/>
    <s v="200185"/>
    <x v="53"/>
    <s v="PA"/>
    <s v="PA"/>
    <m/>
    <d v="2025-01-07T00:00:00"/>
    <d v="1899-12-30T08:58:37"/>
    <d v="2025-01-07T00:00:00"/>
    <d v="1899-12-30T08:58:39"/>
    <d v="2025-01-07T00:00:00"/>
    <d v="1899-12-30T09:15:27"/>
    <x v="0"/>
    <s v="RFCPI"/>
    <s v="7001181187"/>
    <s v="FBO"/>
    <d v="1899-12-30T00:16:50"/>
    <d v="1899-12-30T00:16:48"/>
    <d v="1899-12-30T00:00:02"/>
    <s v="Granel"/>
    <s v="E001"/>
    <x v="0"/>
    <d v="1899-12-30T00:16:50"/>
    <d v="1899-12-30T00:16:48"/>
    <n v="8"/>
    <x v="5"/>
    <x v="3"/>
    <x v="0"/>
    <n v="0"/>
    <n v="0"/>
    <s v="OK"/>
    <s v="Clinker"/>
    <x v="1"/>
    <n v="0"/>
    <s v="F. NIEBLA"/>
    <s v="A"/>
    <d v="1899-12-30T00:00:02"/>
    <d v="1899-12-30T00:00:02"/>
    <s v="OK"/>
    <m/>
    <m/>
    <d v="1899-12-30T00:00:00"/>
    <d v="1899-12-30T00:16:50"/>
    <n v="3"/>
    <d v="1899-12-30T00:00:02"/>
    <n v="16.833333333340814"/>
    <n v="9"/>
    <s v="Si"/>
  </r>
  <r>
    <s v="CSNB"/>
    <s v="2025000263"/>
    <x v="0"/>
    <s v="ER8615BBY"/>
    <s v="E3870LBJ"/>
    <d v="2025-01-07T00:00:00"/>
    <m/>
    <s v="837"/>
    <x v="48"/>
    <s v="PA"/>
    <s v="S3"/>
    <m/>
    <d v="2025-01-07T00:00:00"/>
    <d v="1899-12-30T08:46:10"/>
    <d v="2025-01-07T00:00:00"/>
    <d v="1899-12-30T08:46:11"/>
    <d v="2025-01-07T00:00:00"/>
    <d v="1899-12-30T09:19:39"/>
    <x v="0"/>
    <s v="RFCPI"/>
    <s v="7001181188"/>
    <s v="FBO"/>
    <d v="1899-12-30T00:33:29"/>
    <d v="1899-12-30T00:33:28"/>
    <d v="1899-12-30T00:00:01"/>
    <s v="Granel"/>
    <s v="E001"/>
    <x v="2"/>
    <d v="1899-12-30T00:33:29"/>
    <d v="1899-12-30T00:33:28"/>
    <n v="8"/>
    <x v="5"/>
    <x v="3"/>
    <x v="1"/>
    <n v="0"/>
    <n v="0"/>
    <s v="OK"/>
    <s v="Granel"/>
    <x v="1"/>
    <n v="0"/>
    <s v="F. NIEBLA"/>
    <s v="A"/>
    <d v="1899-12-30T00:00:01"/>
    <d v="1899-12-30T00:00:01"/>
    <s v="OK"/>
    <m/>
    <m/>
    <d v="1899-12-30T00:00:00"/>
    <d v="1899-12-30T00:33:29"/>
    <n v="3"/>
    <d v="1899-12-30T00:00:01"/>
    <n v="33.48333333332647"/>
    <n v="9"/>
    <s v="Si"/>
  </r>
  <r>
    <s v="CSNB"/>
    <s v="2025000269"/>
    <x v="0"/>
    <s v="ER2775BBR"/>
    <s v="E4544MKW"/>
    <d v="2025-01-07T00:00:00"/>
    <m/>
    <s v="1782"/>
    <x v="46"/>
    <s v="PA"/>
    <s v="S1"/>
    <m/>
    <d v="2025-01-07T00:00:00"/>
    <d v="1899-12-30T09:23:16"/>
    <d v="2025-01-07T00:00:00"/>
    <d v="1899-12-30T09:23:18"/>
    <d v="2025-01-07T00:00:00"/>
    <d v="1899-12-30T09:58:22"/>
    <x v="0"/>
    <s v="RFCPI"/>
    <s v="7001181189"/>
    <s v="FBO"/>
    <d v="1899-12-30T00:35:06"/>
    <d v="1899-12-30T00:35:04"/>
    <d v="1899-12-30T00:00:02"/>
    <s v="Granel"/>
    <s v="E001"/>
    <x v="2"/>
    <d v="1899-12-30T00:35:06"/>
    <d v="1899-12-30T00:35:04"/>
    <n v="9"/>
    <x v="5"/>
    <x v="3"/>
    <x v="1"/>
    <n v="0"/>
    <n v="0"/>
    <s v="OK"/>
    <s v="Granel"/>
    <x v="1"/>
    <n v="0"/>
    <s v="F. NIEBLA"/>
    <s v="A"/>
    <d v="1899-12-30T00:00:02"/>
    <d v="1899-12-30T00:00:02"/>
    <s v="OK"/>
    <m/>
    <m/>
    <d v="1899-12-30T00:00:00"/>
    <d v="1899-12-30T00:35:06"/>
    <n v="3"/>
    <d v="1899-12-30T00:00:02"/>
    <n v="35.099999999999973"/>
    <n v="9"/>
    <s v="Si"/>
  </r>
  <r>
    <s v="CSNB"/>
    <s v="2025000270"/>
    <x v="0"/>
    <s v="ER0925BDB"/>
    <s v="E8734LJD"/>
    <d v="2025-01-07T00:00:00"/>
    <s v="CSHU"/>
    <s v="200185"/>
    <x v="53"/>
    <s v="PA"/>
    <s v="PA"/>
    <m/>
    <d v="2025-01-07T00:00:00"/>
    <d v="1899-12-30T09:54:38"/>
    <d v="2025-01-07T00:00:00"/>
    <d v="1899-12-30T09:54:39"/>
    <d v="2025-01-07T00:00:00"/>
    <d v="1899-12-30T10:13:54"/>
    <x v="0"/>
    <s v="RFCPI"/>
    <s v="7001181190"/>
    <s v="FBO"/>
    <d v="1899-12-30T00:19:16"/>
    <d v="1899-12-30T00:19:15"/>
    <d v="1899-12-30T00:00:01"/>
    <s v="Granel"/>
    <s v="E001"/>
    <x v="0"/>
    <d v="1899-12-30T00:19:16"/>
    <d v="1899-12-30T00:19:15"/>
    <n v="9"/>
    <x v="5"/>
    <x v="3"/>
    <x v="0"/>
    <n v="0"/>
    <n v="0"/>
    <s v="OK"/>
    <s v="Clinker"/>
    <x v="1"/>
    <n v="0"/>
    <s v="F. NIEBLA"/>
    <s v="A"/>
    <d v="1899-12-30T00:00:01"/>
    <d v="1899-12-30T00:00:01"/>
    <s v="OK"/>
    <m/>
    <m/>
    <d v="1899-12-30T00:00:00"/>
    <d v="1899-12-30T00:19:16"/>
    <n v="3"/>
    <d v="1899-12-30T00:00:01"/>
    <n v="19.266666666667145"/>
    <n v="10"/>
    <s v="Si"/>
  </r>
  <r>
    <s v="CSNB"/>
    <s v="2025000271"/>
    <x v="0"/>
    <s v="ER8947BBY"/>
    <s v="E5802JNH"/>
    <d v="2025-01-07T00:00:00"/>
    <s v="CSHU"/>
    <s v="200185"/>
    <x v="53"/>
    <s v="PA"/>
    <s v="PA"/>
    <m/>
    <d v="2025-01-07T00:00:00"/>
    <d v="1899-12-30T10:01:13"/>
    <d v="2025-01-07T00:00:00"/>
    <d v="1899-12-30T10:01:13"/>
    <d v="2025-01-07T00:00:00"/>
    <d v="1899-12-30T10:19:12"/>
    <x v="0"/>
    <s v="RFCPI"/>
    <s v="7001181191"/>
    <s v="FBO"/>
    <d v="1899-12-30T00:17:59"/>
    <d v="1899-12-30T00:17:59"/>
    <d v="1899-12-30T00:00:00"/>
    <s v="Granel"/>
    <s v="E001"/>
    <x v="0"/>
    <d v="1899-12-30T00:17:59"/>
    <d v="1899-12-30T00:17:59"/>
    <n v="10"/>
    <x v="5"/>
    <x v="3"/>
    <x v="0"/>
    <n v="0"/>
    <n v="0"/>
    <s v="OK"/>
    <s v="Clinker"/>
    <x v="1"/>
    <n v="0"/>
    <s v="F. NIEBLA"/>
    <s v="A"/>
    <d v="1899-12-30T00:00:00"/>
    <d v="1899-12-30T00:00:00"/>
    <s v="OK"/>
    <m/>
    <m/>
    <d v="1899-12-30T00:00:00"/>
    <d v="1899-12-30T00:17:59"/>
    <n v="3"/>
    <d v="1899-12-30T00:00:00"/>
    <n v="17.983333333339154"/>
    <n v="10"/>
    <s v="Si"/>
  </r>
  <r>
    <s v="CSNB"/>
    <s v="2025000273"/>
    <x v="0"/>
    <s v="ER4973BDR"/>
    <s v="E8069JJV"/>
    <d v="2025-01-07T00:00:00"/>
    <s v="CSHU"/>
    <s v="200185"/>
    <x v="53"/>
    <s v="PA"/>
    <s v="PA"/>
    <m/>
    <d v="2025-01-07T00:00:00"/>
    <d v="1899-12-30T10:09:31"/>
    <d v="2025-01-07T00:00:00"/>
    <d v="1899-12-30T10:09:31"/>
    <d v="2025-01-07T00:00:00"/>
    <d v="1899-12-30T10:25:03"/>
    <x v="0"/>
    <s v="RFCPI"/>
    <s v="7001181192"/>
    <s v="FBO"/>
    <d v="1899-12-30T00:15:32"/>
    <d v="1899-12-30T00:15:32"/>
    <d v="1899-12-30T00:00:00"/>
    <s v="Granel"/>
    <s v="E001"/>
    <x v="0"/>
    <d v="1899-12-30T00:15:32"/>
    <d v="1899-12-30T00:15:32"/>
    <n v="10"/>
    <x v="5"/>
    <x v="3"/>
    <x v="0"/>
    <n v="0"/>
    <n v="0"/>
    <s v="OK"/>
    <s v="Clinker"/>
    <x v="1"/>
    <n v="0"/>
    <s v="F. NIEBLA"/>
    <s v="A"/>
    <d v="1899-12-30T00:00:00"/>
    <d v="1899-12-30T00:00:00"/>
    <s v="OK"/>
    <m/>
    <m/>
    <d v="1899-12-30T00:00:00"/>
    <d v="1899-12-30T00:15:32"/>
    <n v="3"/>
    <d v="1899-12-30T00:00:00"/>
    <n v="15.533333333337653"/>
    <n v="10"/>
    <s v="Si"/>
  </r>
  <r>
    <s v="CSNB"/>
    <s v="2025000272"/>
    <x v="0"/>
    <s v="ER2205BBS"/>
    <s v="E8988JVX"/>
    <d v="2025-01-07T00:00:00"/>
    <s v="CSHU"/>
    <s v="200185"/>
    <x v="53"/>
    <s v="PA"/>
    <s v="PA"/>
    <m/>
    <d v="2025-01-07T00:00:00"/>
    <d v="1899-12-30T10:07:08"/>
    <d v="2025-01-07T00:00:00"/>
    <d v="1899-12-30T10:07:10"/>
    <d v="2025-01-07T00:00:00"/>
    <d v="1899-12-30T10:29:14"/>
    <x v="0"/>
    <s v="RFCPI"/>
    <s v="7001181193"/>
    <s v="FBO"/>
    <d v="1899-12-30T00:22:06"/>
    <d v="1899-12-30T00:22:04"/>
    <d v="1899-12-30T00:00:02"/>
    <s v="Granel"/>
    <s v="E001"/>
    <x v="0"/>
    <d v="1899-12-30T00:22:06"/>
    <d v="1899-12-30T00:22:04"/>
    <n v="10"/>
    <x v="5"/>
    <x v="3"/>
    <x v="0"/>
    <n v="0"/>
    <n v="0"/>
    <s v="OK"/>
    <s v="Clinker"/>
    <x v="1"/>
    <n v="0"/>
    <s v="F. NIEBLA"/>
    <s v="A"/>
    <d v="1899-12-30T00:00:02"/>
    <d v="1899-12-30T00:00:02"/>
    <s v="OK"/>
    <m/>
    <m/>
    <d v="1899-12-30T00:00:00"/>
    <d v="1899-12-30T00:22:06"/>
    <n v="3"/>
    <d v="1899-12-30T00:00:02"/>
    <n v="22.099999999996818"/>
    <n v="10"/>
    <s v="Si"/>
  </r>
  <r>
    <s v="CSNB"/>
    <s v="2025000274"/>
    <x v="0"/>
    <s v="ER9840BBG"/>
    <s v="E8733LJD"/>
    <d v="2025-01-07T00:00:00"/>
    <s v="CSHU"/>
    <s v="200185"/>
    <x v="53"/>
    <s v="PA"/>
    <s v="PA"/>
    <m/>
    <d v="2025-01-07T00:00:00"/>
    <d v="1899-12-30T10:15:47"/>
    <d v="2025-01-07T00:00:00"/>
    <d v="1899-12-30T10:15:48"/>
    <d v="2025-01-07T00:00:00"/>
    <d v="1899-12-30T10:33:02"/>
    <x v="0"/>
    <s v="RFCPI"/>
    <s v="7001181194"/>
    <s v="FBO"/>
    <d v="1899-12-30T00:17:15"/>
    <d v="1899-12-30T00:17:14"/>
    <d v="1899-12-30T00:00:01"/>
    <s v="Granel"/>
    <s v="E001"/>
    <x v="0"/>
    <d v="1899-12-30T00:17:15"/>
    <d v="1899-12-30T00:17:14"/>
    <n v="10"/>
    <x v="5"/>
    <x v="3"/>
    <x v="0"/>
    <n v="0"/>
    <n v="0"/>
    <s v="OK"/>
    <s v="Clinker"/>
    <x v="1"/>
    <n v="0"/>
    <s v="F. NIEBLA"/>
    <s v="A"/>
    <d v="1899-12-30T00:00:01"/>
    <d v="1899-12-30T00:00:01"/>
    <s v="OK"/>
    <m/>
    <m/>
    <d v="1899-12-30T00:00:00"/>
    <d v="1899-12-30T00:17:15"/>
    <n v="3"/>
    <d v="1899-12-30T00:00:01"/>
    <n v="17.250000000004853"/>
    <n v="10"/>
    <s v="Si"/>
  </r>
  <r>
    <s v="CSNB"/>
    <s v="2025000275"/>
    <x v="0"/>
    <s v="ER1642BBX"/>
    <s v="E0636JNW"/>
    <d v="2025-01-07T00:00:00"/>
    <s v="CSHU"/>
    <s v="200185"/>
    <x v="53"/>
    <s v="PA"/>
    <s v="PA"/>
    <m/>
    <d v="2025-01-07T00:00:00"/>
    <d v="1899-12-30T10:20:14"/>
    <d v="2025-01-07T00:00:00"/>
    <d v="1899-12-30T10:20:15"/>
    <d v="2025-01-07T00:00:00"/>
    <d v="1899-12-30T10:38:51"/>
    <x v="0"/>
    <s v="RFCPI"/>
    <s v="7001181195"/>
    <s v="FBO"/>
    <d v="1899-12-30T00:18:37"/>
    <d v="1899-12-30T00:18:36"/>
    <d v="1899-12-30T00:00:01"/>
    <s v="Granel"/>
    <s v="E001"/>
    <x v="0"/>
    <d v="1899-12-30T00:18:37"/>
    <d v="1899-12-30T00:18:36"/>
    <n v="10"/>
    <x v="5"/>
    <x v="3"/>
    <x v="0"/>
    <n v="0"/>
    <n v="0"/>
    <s v="OK"/>
    <s v="Clinker"/>
    <x v="1"/>
    <n v="0"/>
    <s v="F. NIEBLA"/>
    <s v="A"/>
    <d v="1899-12-30T00:00:01"/>
    <d v="1899-12-30T00:00:01"/>
    <s v="OK"/>
    <m/>
    <m/>
    <d v="1899-12-30T00:00:00"/>
    <d v="1899-12-30T00:18:37"/>
    <n v="3"/>
    <d v="1899-12-30T00:00:01"/>
    <n v="18.616666666665605"/>
    <n v="10"/>
    <s v="Si"/>
  </r>
  <r>
    <s v="CSNB"/>
    <s v="2025000276"/>
    <x v="0"/>
    <s v="ER8178BCZ"/>
    <s v="E1546LHP"/>
    <d v="2025-01-07T00:00:00"/>
    <s v="CSHU"/>
    <s v="200185"/>
    <x v="53"/>
    <s v="PA"/>
    <s v="PA"/>
    <m/>
    <d v="2025-01-07T00:00:00"/>
    <d v="1899-12-30T10:22:01"/>
    <d v="2025-01-07T00:00:00"/>
    <d v="1899-12-30T10:22:02"/>
    <d v="2025-01-07T00:00:00"/>
    <d v="1899-12-30T10:44:48"/>
    <x v="0"/>
    <s v="RFCPI"/>
    <s v="7001181196"/>
    <s v="FBO"/>
    <d v="1899-12-30T00:22:47"/>
    <d v="1899-12-30T00:22:46"/>
    <d v="1899-12-30T00:00:01"/>
    <s v="Granel"/>
    <s v="E001"/>
    <x v="0"/>
    <d v="1899-12-30T00:22:47"/>
    <d v="1899-12-30T00:22:46"/>
    <n v="10"/>
    <x v="5"/>
    <x v="3"/>
    <x v="0"/>
    <n v="0"/>
    <n v="0"/>
    <s v="OK"/>
    <s v="Clinker"/>
    <x v="1"/>
    <n v="0"/>
    <s v="F. NIEBLA"/>
    <s v="A"/>
    <d v="1899-12-30T00:00:01"/>
    <d v="1899-12-30T00:00:01"/>
    <s v="OK"/>
    <m/>
    <m/>
    <d v="1899-12-30T00:00:00"/>
    <d v="1899-12-30T00:22:47"/>
    <n v="3"/>
    <d v="1899-12-30T00:00:01"/>
    <n v="22.78333333333439"/>
    <n v="10"/>
    <s v="Si"/>
  </r>
  <r>
    <s v="CSNB"/>
    <s v="2025000277"/>
    <x v="0"/>
    <s v="ER0820BBZ"/>
    <s v="E8177JJV"/>
    <d v="2025-01-07T00:00:00"/>
    <s v="CSHU"/>
    <s v="200185"/>
    <x v="53"/>
    <s v="PA"/>
    <s v="PA"/>
    <m/>
    <d v="2025-01-07T00:00:00"/>
    <d v="1899-12-30T10:24:58"/>
    <d v="2025-01-07T00:00:00"/>
    <d v="1899-12-30T10:24:59"/>
    <d v="2025-01-07T00:00:00"/>
    <d v="1899-12-30T10:48:36"/>
    <x v="0"/>
    <s v="RFCPI"/>
    <s v="7001181197"/>
    <s v="FBO"/>
    <d v="1899-12-30T00:23:38"/>
    <d v="1899-12-30T00:23:37"/>
    <d v="1899-12-30T00:00:01"/>
    <s v="Granel"/>
    <s v="E001"/>
    <x v="0"/>
    <d v="1899-12-30T00:23:38"/>
    <d v="1899-12-30T00:23:37"/>
    <n v="10"/>
    <x v="5"/>
    <x v="3"/>
    <x v="0"/>
    <n v="0"/>
    <n v="0"/>
    <s v="OK"/>
    <s v="Clinker"/>
    <x v="1"/>
    <n v="0"/>
    <s v="F. NIEBLA"/>
    <s v="A"/>
    <d v="1899-12-30T00:00:01"/>
    <d v="1899-12-30T00:00:01"/>
    <s v="OK"/>
    <m/>
    <m/>
    <d v="1899-12-30T00:00:00"/>
    <d v="1899-12-30T00:23:38"/>
    <n v="3"/>
    <d v="1899-12-30T00:00:01"/>
    <n v="23.633333333337639"/>
    <n v="10"/>
    <s v="Si"/>
  </r>
  <r>
    <s v="CSNB"/>
    <s v="2025000278"/>
    <x v="0"/>
    <s v="ER1917BBX"/>
    <s v="E9349KRP"/>
    <d v="2025-01-07T00:00:00"/>
    <m/>
    <s v="837"/>
    <x v="48"/>
    <s v="PA"/>
    <s v="S6"/>
    <m/>
    <d v="2025-01-07T00:00:00"/>
    <d v="1899-12-30T10:42:17"/>
    <d v="2025-01-07T00:00:00"/>
    <d v="1899-12-30T10:42:20"/>
    <d v="2025-01-07T00:00:00"/>
    <d v="1899-12-30T11:08:01"/>
    <x v="0"/>
    <s v="RFCPI"/>
    <s v="7001181198"/>
    <s v="EXW"/>
    <d v="1899-12-30T00:25:44"/>
    <d v="1899-12-30T00:25:41"/>
    <d v="1899-12-30T00:00:03"/>
    <s v="Granel"/>
    <s v="E001"/>
    <x v="1"/>
    <d v="1899-12-30T00:25:44"/>
    <d v="1899-12-30T00:25:41"/>
    <n v="10"/>
    <x v="5"/>
    <x v="3"/>
    <x v="1"/>
    <n v="0"/>
    <n v="0"/>
    <s v="OK"/>
    <s v="Granel"/>
    <x v="1"/>
    <n v="0"/>
    <s v="F. NIEBLA"/>
    <s v="A"/>
    <d v="1899-12-30T00:00:03"/>
    <d v="1899-12-30T00:00:03"/>
    <s v="OK"/>
    <m/>
    <m/>
    <d v="1899-12-30T00:00:00"/>
    <d v="1899-12-30T00:25:44"/>
    <n v="3"/>
    <d v="1899-12-30T00:00:03"/>
    <n v="25.733333333332773"/>
    <n v="11"/>
    <s v="Si"/>
  </r>
  <r>
    <s v="CSNB"/>
    <s v="2025000279"/>
    <x v="0"/>
    <s v="E1154JWB"/>
    <s v="ER7683BCC"/>
    <d v="2025-01-07T00:00:00"/>
    <m/>
    <s v="1782"/>
    <x v="46"/>
    <s v="PA"/>
    <s v="S1"/>
    <m/>
    <d v="2025-01-07T00:00:00"/>
    <d v="1899-12-30T10:50:31"/>
    <d v="2025-01-07T00:00:00"/>
    <d v="1899-12-30T10:50:52"/>
    <d v="2025-01-07T00:00:00"/>
    <d v="1899-12-30T11:38:24"/>
    <x v="0"/>
    <s v="RFCPI"/>
    <s v="7001181199"/>
    <s v="EXW"/>
    <d v="1899-12-30T00:47:53"/>
    <d v="1899-12-30T00:47:32"/>
    <d v="1899-12-30T00:00:21"/>
    <s v="Granel"/>
    <s v="E001"/>
    <x v="1"/>
    <d v="1899-12-30T00:47:53"/>
    <d v="1899-12-30T00:47:32"/>
    <n v="10"/>
    <x v="5"/>
    <x v="3"/>
    <x v="1"/>
    <n v="0"/>
    <n v="0"/>
    <s v="OK"/>
    <s v="Granel"/>
    <x v="1"/>
    <n v="0"/>
    <s v="F. NIEBLA"/>
    <s v="B"/>
    <d v="1899-12-30T00:00:21"/>
    <d v="1899-12-30T00:00:21"/>
    <s v="OK"/>
    <m/>
    <m/>
    <d v="1899-12-30T00:00:00"/>
    <d v="1899-12-30T00:47:53"/>
    <n v="3"/>
    <d v="1899-12-30T00:00:21"/>
    <n v="47.883333333326398"/>
    <n v="11"/>
    <s v="No"/>
  </r>
  <r>
    <s v="CSNB"/>
    <s v="2025000280"/>
    <x v="0"/>
    <s v="E3870LBJ"/>
    <s v="ER8615BBY"/>
    <d v="2025-01-07T00:00:00"/>
    <m/>
    <s v="1782"/>
    <x v="46"/>
    <s v="PA"/>
    <s v="S1"/>
    <m/>
    <d v="2025-01-07T00:00:00"/>
    <d v="1899-12-30T11:10:35"/>
    <d v="2025-01-07T00:00:00"/>
    <d v="1899-12-30T11:10:37"/>
    <d v="2025-01-07T00:00:00"/>
    <d v="1899-12-30T11:44:13"/>
    <x v="0"/>
    <s v="RFCPI"/>
    <s v="7001181200"/>
    <s v="EXW"/>
    <d v="1899-12-30T00:33:38"/>
    <d v="1899-12-30T00:33:36"/>
    <d v="1899-12-30T00:00:02"/>
    <s v="Granel"/>
    <s v="E001"/>
    <x v="1"/>
    <d v="1899-12-30T00:33:38"/>
    <d v="1899-12-30T00:33:36"/>
    <n v="11"/>
    <x v="5"/>
    <x v="3"/>
    <x v="1"/>
    <n v="0"/>
    <n v="0"/>
    <s v="OK"/>
    <s v="Granel"/>
    <x v="1"/>
    <n v="0"/>
    <s v="F. NIEBLA"/>
    <s v="A"/>
    <d v="1899-12-30T00:00:02"/>
    <d v="1899-12-30T00:00:02"/>
    <s v="OK"/>
    <m/>
    <m/>
    <d v="1899-12-30T00:00:00"/>
    <d v="1899-12-30T00:33:38"/>
    <n v="3"/>
    <d v="1899-12-30T00:00:02"/>
    <n v="33.633333333331208"/>
    <n v="11"/>
    <s v="Si"/>
  </r>
  <r>
    <s v="CSNB"/>
    <s v="2025000285"/>
    <x v="0"/>
    <s v="ER0925BDB"/>
    <s v="E8734LJD"/>
    <d v="2025-01-07T00:00:00"/>
    <s v="CSHU"/>
    <s v="200185"/>
    <x v="53"/>
    <s v="PA"/>
    <s v="PA"/>
    <m/>
    <d v="2025-01-07T00:00:00"/>
    <d v="1899-12-30T11:22:35"/>
    <d v="2025-01-07T00:00:00"/>
    <d v="1899-12-30T11:22:37"/>
    <d v="2025-01-07T00:00:00"/>
    <d v="1899-12-30T11:59:52"/>
    <x v="0"/>
    <s v="RFCPI"/>
    <s v="7001181201"/>
    <s v="EXW"/>
    <d v="1899-12-30T00:37:17"/>
    <d v="1899-12-30T00:37:15"/>
    <d v="1899-12-30T00:00:02"/>
    <s v="Granel"/>
    <s v="E001"/>
    <x v="0"/>
    <d v="1899-12-30T00:37:17"/>
    <d v="1899-12-30T00:37:15"/>
    <n v="11"/>
    <x v="5"/>
    <x v="3"/>
    <x v="0"/>
    <n v="0"/>
    <n v="0"/>
    <s v="OK"/>
    <s v="Clinker"/>
    <x v="1"/>
    <n v="0"/>
    <s v="F. NIEBLA"/>
    <s v="A"/>
    <d v="1899-12-30T00:00:02"/>
    <d v="1899-12-30T00:00:02"/>
    <s v="OK"/>
    <m/>
    <m/>
    <d v="1899-12-30T00:00:00"/>
    <d v="1899-12-30T00:37:17"/>
    <n v="3"/>
    <d v="1899-12-30T00:00:02"/>
    <n v="37.283333333342412"/>
    <n v="11"/>
    <s v="Si"/>
  </r>
  <r>
    <s v="CSNB"/>
    <s v="2025000287"/>
    <x v="0"/>
    <s v="ER8947BBY"/>
    <s v="E5802JNH"/>
    <d v="2025-01-07T00:00:00"/>
    <s v="CSHU"/>
    <s v="200185"/>
    <x v="53"/>
    <s v="PA"/>
    <s v="PA"/>
    <m/>
    <d v="2025-01-07T00:00:00"/>
    <d v="1899-12-30T11:29:15"/>
    <d v="2025-01-07T00:00:00"/>
    <d v="1899-12-30T11:29:17"/>
    <d v="2025-01-07T00:00:00"/>
    <d v="1899-12-30T12:08:11"/>
    <x v="0"/>
    <s v="RFCPI"/>
    <s v="7001181202"/>
    <s v="FBO"/>
    <d v="1899-12-30T00:38:56"/>
    <d v="1899-12-30T00:38:54"/>
    <d v="1899-12-30T00:00:02"/>
    <s v="Granel"/>
    <s v="E001"/>
    <x v="0"/>
    <d v="1899-12-30T00:38:56"/>
    <d v="1899-12-30T00:38:54"/>
    <n v="11"/>
    <x v="5"/>
    <x v="3"/>
    <x v="0"/>
    <n v="0"/>
    <n v="0"/>
    <s v="OK"/>
    <s v="Clinker"/>
    <x v="1"/>
    <n v="0"/>
    <s v="F. NIEBLA"/>
    <s v="A"/>
    <d v="1899-12-30T00:00:02"/>
    <d v="1899-12-30T00:00:02"/>
    <s v="OK"/>
    <m/>
    <m/>
    <d v="1899-12-30T00:00:00"/>
    <d v="1899-12-30T00:38:56"/>
    <n v="3"/>
    <d v="1899-12-30T00:00:02"/>
    <n v="38.933333333337551"/>
    <n v="12"/>
    <s v="Si"/>
  </r>
  <r>
    <s v="CSNB"/>
    <s v="2025000292"/>
    <x v="0"/>
    <s v="ER9840BBG"/>
    <s v="E8733LJD"/>
    <d v="2025-01-07T00:00:00"/>
    <s v="CSHU"/>
    <s v="200185"/>
    <x v="53"/>
    <s v="PA"/>
    <s v="PA"/>
    <m/>
    <d v="2025-01-07T00:00:00"/>
    <d v="1899-12-30T11:46:20"/>
    <d v="2025-01-07T00:00:00"/>
    <d v="1899-12-30T11:46:21"/>
    <d v="2025-01-07T00:00:00"/>
    <d v="1899-12-30T12:10:15"/>
    <x v="0"/>
    <s v="RFCPI"/>
    <s v="7001181203"/>
    <s v="FBO"/>
    <d v="1899-12-30T00:23:55"/>
    <d v="1899-12-30T00:23:54"/>
    <d v="1899-12-30T00:00:01"/>
    <s v="Granel"/>
    <s v="E001"/>
    <x v="0"/>
    <d v="1899-12-30T00:23:55"/>
    <d v="1899-12-30T00:23:54"/>
    <n v="11"/>
    <x v="5"/>
    <x v="3"/>
    <x v="0"/>
    <n v="0"/>
    <n v="0"/>
    <s v="OK"/>
    <s v="Clinker"/>
    <x v="1"/>
    <n v="0"/>
    <s v="F. NIEBLA"/>
    <s v="A"/>
    <d v="1899-12-30T00:00:01"/>
    <d v="1899-12-30T00:00:01"/>
    <s v="OK"/>
    <m/>
    <m/>
    <d v="1899-12-30T00:00:00"/>
    <d v="1899-12-30T00:23:55"/>
    <n v="3"/>
    <d v="1899-12-30T00:00:01"/>
    <n v="23.916666666672029"/>
    <n v="12"/>
    <s v="Si"/>
  </r>
  <r>
    <s v="CSNB"/>
    <s v="2025000291"/>
    <x v="0"/>
    <s v="ER4973BDR"/>
    <s v="E8069JJV"/>
    <d v="2025-01-07T00:00:00"/>
    <s v="CSHU"/>
    <s v="200185"/>
    <x v="53"/>
    <s v="PA"/>
    <s v="PA"/>
    <m/>
    <d v="2025-01-07T00:00:00"/>
    <d v="1899-12-30T11:37:40"/>
    <d v="2025-01-07T00:00:00"/>
    <d v="1899-12-30T11:38:09"/>
    <d v="2025-01-07T00:00:00"/>
    <d v="1899-12-30T12:20:55"/>
    <x v="0"/>
    <s v="RFCPI"/>
    <s v="7001181204"/>
    <s v="FBO"/>
    <d v="1899-12-30T00:43:15"/>
    <d v="1899-12-30T00:42:46"/>
    <d v="1899-12-30T00:00:29"/>
    <s v="Granel"/>
    <s v="E001"/>
    <x v="0"/>
    <d v="1899-12-30T00:43:15"/>
    <d v="1899-12-30T00:42:46"/>
    <n v="11"/>
    <x v="5"/>
    <x v="3"/>
    <x v="0"/>
    <n v="0"/>
    <n v="0"/>
    <s v="OK"/>
    <s v="Clinker"/>
    <x v="1"/>
    <n v="0"/>
    <s v="F. NIEBLA"/>
    <s v="A"/>
    <d v="1899-12-30T00:00:29"/>
    <d v="1899-12-30T00:00:29"/>
    <s v="OK"/>
    <m/>
    <m/>
    <d v="1899-12-30T00:00:00"/>
    <d v="1899-12-30T00:43:15"/>
    <n v="3"/>
    <d v="1899-12-30T00:00:29"/>
    <n v="43.249999999996767"/>
    <n v="12"/>
    <s v="Si"/>
  </r>
  <r>
    <s v="CSNB"/>
    <s v="2025000294"/>
    <x v="0"/>
    <s v="ER8178BCZ"/>
    <s v="E1546LHP"/>
    <d v="2025-01-07T00:00:00"/>
    <s v="CSHU"/>
    <s v="200185"/>
    <x v="53"/>
    <s v="PA"/>
    <s v="PA"/>
    <m/>
    <d v="2025-01-07T00:00:00"/>
    <d v="1899-12-30T11:53:53"/>
    <d v="2025-01-07T00:00:00"/>
    <d v="1899-12-30T11:53:54"/>
    <d v="2025-01-07T00:00:00"/>
    <d v="1899-12-30T12:23:33"/>
    <x v="0"/>
    <s v="RFCPI"/>
    <s v="7001181205"/>
    <s v="FBO"/>
    <d v="1899-12-30T00:29:40"/>
    <d v="1899-12-30T00:29:39"/>
    <d v="1899-12-30T00:00:01"/>
    <s v="Granel"/>
    <s v="E001"/>
    <x v="0"/>
    <d v="1899-12-30T00:29:40"/>
    <d v="1899-12-30T00:29:39"/>
    <n v="11"/>
    <x v="5"/>
    <x v="3"/>
    <x v="0"/>
    <n v="0"/>
    <n v="0"/>
    <s v="OK"/>
    <s v="Clinker"/>
    <x v="1"/>
    <n v="0"/>
    <s v="F. NIEBLA"/>
    <s v="A"/>
    <d v="1899-12-30T00:00:01"/>
    <d v="1899-12-30T00:00:01"/>
    <s v="OK"/>
    <m/>
    <m/>
    <d v="1899-12-30T00:00:00"/>
    <d v="1899-12-30T00:29:40"/>
    <n v="3"/>
    <d v="1899-12-30T00:00:01"/>
    <n v="29.666666666678363"/>
    <n v="12"/>
    <s v="Si"/>
  </r>
  <r>
    <s v="CSNB"/>
    <s v="2025000293"/>
    <x v="0"/>
    <s v="ER1642BBX"/>
    <s v="E0636JNW"/>
    <d v="2025-01-07T00:00:00"/>
    <s v="CSHU"/>
    <s v="200185"/>
    <x v="53"/>
    <s v="PA"/>
    <s v="PA"/>
    <m/>
    <d v="2025-01-07T00:00:00"/>
    <d v="1899-12-30T11:49:35"/>
    <d v="2025-01-07T00:00:00"/>
    <d v="1899-12-30T11:49:36"/>
    <d v="2025-01-07T00:00:00"/>
    <d v="1899-12-30T12:30:54"/>
    <x v="0"/>
    <s v="RFCPI"/>
    <s v="7001181206"/>
    <s v="FBO"/>
    <d v="1899-12-30T00:41:19"/>
    <d v="1899-12-30T00:41:18"/>
    <d v="1899-12-30T00:00:01"/>
    <s v="Granel"/>
    <s v="E001"/>
    <x v="0"/>
    <d v="1899-12-30T00:41:19"/>
    <d v="1899-12-30T00:41:18"/>
    <n v="11"/>
    <x v="5"/>
    <x v="3"/>
    <x v="0"/>
    <n v="0"/>
    <n v="0"/>
    <s v="OK"/>
    <s v="Clinker"/>
    <x v="1"/>
    <n v="0"/>
    <s v="F. NIEBLA"/>
    <s v="A"/>
    <d v="1899-12-30T00:00:01"/>
    <d v="1899-12-30T00:00:01"/>
    <s v="OK"/>
    <m/>
    <m/>
    <d v="1899-12-30T00:00:00"/>
    <d v="1899-12-30T00:41:19"/>
    <n v="3"/>
    <d v="1899-12-30T00:00:01"/>
    <n v="41.316666666667238"/>
    <n v="12"/>
    <s v="Si"/>
  </r>
  <r>
    <s v="CSNB"/>
    <s v="2025000296"/>
    <x v="0"/>
    <s v="E6878LBJ"/>
    <s v="ER2114BBN"/>
    <d v="2025-01-07T00:00:00"/>
    <m/>
    <s v="1782"/>
    <x v="46"/>
    <s v="PA"/>
    <s v="S1"/>
    <m/>
    <d v="2025-01-07T00:00:00"/>
    <d v="1899-12-30T12:15:10"/>
    <d v="2025-01-07T00:00:00"/>
    <d v="1899-12-30T12:15:13"/>
    <d v="2025-01-07T00:00:00"/>
    <d v="1899-12-30T12:47:03"/>
    <x v="0"/>
    <s v="RFCPI"/>
    <s v="7001181207"/>
    <s v="EXW"/>
    <d v="1899-12-30T00:31:53"/>
    <d v="1899-12-30T00:31:50"/>
    <d v="1899-12-30T00:00:03"/>
    <s v="Granel"/>
    <s v="E001"/>
    <x v="1"/>
    <d v="1899-12-30T00:31:53"/>
    <d v="1899-12-30T00:31:50"/>
    <n v="12"/>
    <x v="5"/>
    <x v="3"/>
    <x v="1"/>
    <n v="0"/>
    <n v="0"/>
    <s v="OK"/>
    <s v="Granel"/>
    <x v="1"/>
    <n v="0"/>
    <s v="F. NIEBLA"/>
    <s v="A"/>
    <d v="1899-12-30T00:00:03"/>
    <d v="1899-12-30T00:00:03"/>
    <s v="OK"/>
    <m/>
    <m/>
    <d v="1899-12-30T00:00:00"/>
    <d v="1899-12-30T00:31:53"/>
    <n v="3"/>
    <d v="1899-12-30T00:00:03"/>
    <n v="31.883333333327979"/>
    <n v="12"/>
    <s v="Si"/>
  </r>
  <r>
    <s v="CSNB"/>
    <s v="2025000297"/>
    <x v="0"/>
    <s v="ER8916BBY"/>
    <s v="E6758JLK"/>
    <d v="2025-01-07T00:00:00"/>
    <m/>
    <s v="837"/>
    <x v="48"/>
    <s v="PA"/>
    <s v="S6"/>
    <m/>
    <d v="2025-01-07T00:00:00"/>
    <d v="1899-12-30T12:26:51"/>
    <d v="2025-01-07T00:00:00"/>
    <d v="1899-12-30T12:26:52"/>
    <d v="2025-01-07T00:00:00"/>
    <d v="1899-12-30T12:51:33"/>
    <x v="0"/>
    <s v="RFCPI"/>
    <s v="7001181208"/>
    <s v="FBO"/>
    <d v="1899-12-30T00:24:42"/>
    <d v="1899-12-30T00:24:41"/>
    <d v="1899-12-30T00:00:01"/>
    <s v="Granel"/>
    <s v="E001"/>
    <x v="2"/>
    <d v="1899-12-30T00:24:42"/>
    <d v="1899-12-30T00:24:41"/>
    <n v="12"/>
    <x v="5"/>
    <x v="3"/>
    <x v="1"/>
    <n v="0"/>
    <n v="0"/>
    <s v="OK"/>
    <s v="Granel"/>
    <x v="1"/>
    <n v="0"/>
    <s v="F. NIEBLA"/>
    <s v="A"/>
    <d v="1899-12-30T00:00:01"/>
    <d v="1899-12-30T00:00:01"/>
    <s v="OK"/>
    <m/>
    <m/>
    <d v="1899-12-30T00:00:00"/>
    <d v="1899-12-30T00:24:42"/>
    <n v="3"/>
    <d v="1899-12-30T00:00:01"/>
    <n v="24.700000000003222"/>
    <n v="12"/>
    <s v="Si"/>
  </r>
  <r>
    <s v="CSNB"/>
    <s v="2025000298"/>
    <x v="0"/>
    <s v="EVI10071"/>
    <s v="E00PV24"/>
    <d v="2025-01-07T00:00:00"/>
    <m/>
    <s v="2882"/>
    <x v="50"/>
    <s v="PA"/>
    <s v="PA"/>
    <m/>
    <d v="2025-01-07T00:00:00"/>
    <d v="1899-12-30T12:56:10"/>
    <d v="2025-01-07T00:00:00"/>
    <d v="1899-12-30T12:56:12"/>
    <d v="2025-01-07T00:00:00"/>
    <d v="1899-12-30T13:21:24"/>
    <x v="0"/>
    <s v="RFCPI"/>
    <s v="7001181209"/>
    <s v="EXW"/>
    <d v="1899-12-30T00:25:14"/>
    <d v="1899-12-30T00:25:12"/>
    <d v="1899-12-30T00:00:02"/>
    <s v="Ensacado"/>
    <s v="E002"/>
    <x v="1"/>
    <d v="1899-12-30T00:25:14"/>
    <d v="1899-12-30T00:25:12"/>
    <n v="12"/>
    <x v="5"/>
    <x v="3"/>
    <x v="2"/>
    <n v="0"/>
    <n v="0"/>
    <s v="OK"/>
    <s v="Ensacado"/>
    <x v="1"/>
    <n v="0"/>
    <s v="F. NIEBLA"/>
    <s v="A"/>
    <d v="1899-12-30T00:00:02"/>
    <d v="1899-12-30T00:00:02"/>
    <s v="OK"/>
    <m/>
    <m/>
    <d v="1899-12-30T00:00:00"/>
    <d v="1899-12-30T00:25:14"/>
    <n v="3"/>
    <d v="1899-12-30T00:00:02"/>
    <n v="25.233333333335892"/>
    <n v="13"/>
    <s v="Si"/>
  </r>
  <r>
    <s v="CSNB"/>
    <s v="2025000295"/>
    <x v="0"/>
    <s v="ER0820BBZ"/>
    <s v="E8177JJV"/>
    <d v="2025-01-07T00:00:00"/>
    <s v="CSHU"/>
    <s v="200185"/>
    <x v="53"/>
    <s v="PA"/>
    <s v="PA"/>
    <m/>
    <d v="2025-01-07T00:00:00"/>
    <d v="1899-12-30T12:00:20"/>
    <d v="2025-01-07T00:00:00"/>
    <d v="1899-12-30T12:00:21"/>
    <d v="2025-01-07T00:00:00"/>
    <d v="1899-12-30T13:23:50"/>
    <x v="0"/>
    <s v="RFCPI"/>
    <s v="7001181210"/>
    <s v="EXW"/>
    <d v="1899-12-30T01:23:30"/>
    <d v="1899-12-30T01:23:29"/>
    <d v="1899-12-30T00:00:01"/>
    <s v="Granel"/>
    <s v="E001"/>
    <x v="0"/>
    <d v="1899-12-30T01:23:30"/>
    <d v="1899-12-30T01:23:29"/>
    <n v="12"/>
    <x v="5"/>
    <x v="3"/>
    <x v="0"/>
    <n v="0"/>
    <n v="0"/>
    <s v="OK"/>
    <s v="Clinker"/>
    <x v="1"/>
    <n v="0"/>
    <s v="F. NIEBLA"/>
    <s v="B"/>
    <d v="1899-12-30T00:00:01"/>
    <d v="1899-12-30T00:00:01"/>
    <s v="OK"/>
    <m/>
    <m/>
    <d v="1899-12-30T00:00:00"/>
    <d v="1899-12-30T01:23:30"/>
    <n v="3"/>
    <d v="1899-12-30T00:00:01"/>
    <n v="83.499999999998337"/>
    <n v="13"/>
    <s v="No"/>
  </r>
  <r>
    <s v="CSNB"/>
    <s v="2025000300"/>
    <x v="0"/>
    <s v="ER2205BBS"/>
    <s v="E8988JVX"/>
    <d v="2025-01-07T00:00:00"/>
    <s v="CSHU"/>
    <s v="200185"/>
    <x v="53"/>
    <s v="PA"/>
    <s v="PA"/>
    <m/>
    <d v="2025-01-07T00:00:00"/>
    <d v="1899-12-30T13:05:50"/>
    <d v="2025-01-07T00:00:00"/>
    <d v="1899-12-30T13:05:51"/>
    <d v="2025-01-07T00:00:00"/>
    <d v="1899-12-30T13:26:33"/>
    <x v="0"/>
    <s v="RFCPI"/>
    <s v="7001181211"/>
    <s v="FBO"/>
    <d v="1899-12-30T00:20:43"/>
    <d v="1899-12-30T00:20:42"/>
    <d v="1899-12-30T00:00:01"/>
    <s v="Granel"/>
    <s v="E001"/>
    <x v="0"/>
    <d v="1899-12-30T00:20:43"/>
    <d v="1899-12-30T00:20:42"/>
    <n v="13"/>
    <x v="5"/>
    <x v="3"/>
    <x v="0"/>
    <n v="0"/>
    <n v="0"/>
    <s v="OK"/>
    <s v="Clinker"/>
    <x v="1"/>
    <n v="0"/>
    <s v="F. NIEBLA"/>
    <s v="A"/>
    <d v="1899-12-30T00:00:01"/>
    <d v="1899-12-30T00:00:01"/>
    <s v="OK"/>
    <m/>
    <m/>
    <d v="1899-12-30T00:00:00"/>
    <d v="1899-12-30T00:20:43"/>
    <n v="3"/>
    <d v="1899-12-30T00:00:01"/>
    <n v="20.716666666675128"/>
    <n v="13"/>
    <s v="Si"/>
  </r>
  <r>
    <s v="CSNB"/>
    <s v="2025000301"/>
    <x v="0"/>
    <s v="ER0925BDB"/>
    <s v="E8734LJD"/>
    <d v="2025-01-07T00:00:00"/>
    <s v="CSHU"/>
    <s v="200185"/>
    <x v="53"/>
    <s v="PA"/>
    <s v="PA"/>
    <m/>
    <d v="2025-01-07T00:00:00"/>
    <d v="1899-12-30T13:08:23"/>
    <d v="2025-01-07T00:00:00"/>
    <d v="1899-12-30T13:08:24"/>
    <d v="2025-01-07T00:00:00"/>
    <d v="1899-12-30T13:29:59"/>
    <x v="0"/>
    <s v="RFCPI"/>
    <s v="7001181212"/>
    <s v="FBO"/>
    <d v="1899-12-30T00:21:36"/>
    <d v="1899-12-30T00:21:35"/>
    <d v="1899-12-30T00:00:01"/>
    <s v="Granel"/>
    <s v="E001"/>
    <x v="0"/>
    <d v="1899-12-30T00:21:36"/>
    <d v="1899-12-30T00:21:35"/>
    <n v="13"/>
    <x v="5"/>
    <x v="3"/>
    <x v="0"/>
    <n v="0"/>
    <n v="0"/>
    <s v="OK"/>
    <s v="Clinker"/>
    <x v="1"/>
    <n v="0"/>
    <s v="F. NIEBLA"/>
    <s v="A"/>
    <d v="1899-12-30T00:00:01"/>
    <d v="1899-12-30T00:00:01"/>
    <s v="OK"/>
    <m/>
    <m/>
    <d v="1899-12-30T00:00:00"/>
    <d v="1899-12-30T00:21:36"/>
    <n v="3"/>
    <d v="1899-12-30T00:00:01"/>
    <n v="21.600000000000019"/>
    <n v="13"/>
    <s v="Si"/>
  </r>
  <r>
    <s v="CSNB"/>
    <s v="2025000302"/>
    <x v="0"/>
    <s v="ER4973BDR"/>
    <s v="E8069JJV"/>
    <d v="2025-01-07T00:00:00"/>
    <s v="CSHU"/>
    <s v="200185"/>
    <x v="53"/>
    <s v="PA"/>
    <s v="PA"/>
    <m/>
    <d v="2025-01-07T00:00:00"/>
    <d v="1899-12-30T13:28:54"/>
    <d v="2025-01-07T00:00:00"/>
    <d v="1899-12-30T13:28:56"/>
    <d v="2025-01-07T00:00:00"/>
    <d v="1899-12-30T13:51:22"/>
    <x v="0"/>
    <s v="RFCPI"/>
    <s v="7001181213"/>
    <s v="FBO"/>
    <d v="1899-12-30T00:22:28"/>
    <d v="1899-12-30T00:22:26"/>
    <d v="1899-12-30T00:00:02"/>
    <s v="Granel"/>
    <s v="E001"/>
    <x v="0"/>
    <d v="1899-12-30T00:22:28"/>
    <d v="1899-12-30T00:22:26"/>
    <n v="13"/>
    <x v="5"/>
    <x v="3"/>
    <x v="0"/>
    <n v="0"/>
    <n v="0"/>
    <s v="OK"/>
    <s v="Clinker"/>
    <x v="1"/>
    <n v="0"/>
    <s v="F. NIEBLA"/>
    <s v="A"/>
    <d v="1899-12-30T00:00:02"/>
    <d v="1899-12-30T00:00:02"/>
    <s v="OK"/>
    <m/>
    <m/>
    <d v="1899-12-30T00:00:00"/>
    <d v="1899-12-30T00:22:28"/>
    <n v="3"/>
    <d v="1899-12-30T00:00:02"/>
    <n v="22.46666666666405"/>
    <n v="13"/>
    <s v="Si"/>
  </r>
  <r>
    <s v="CSNB"/>
    <s v="2025000304"/>
    <x v="0"/>
    <s v="ER1642BBX"/>
    <s v="E0636JNW"/>
    <d v="2025-01-07T00:00:00"/>
    <s v="CSHU"/>
    <s v="200185"/>
    <x v="53"/>
    <s v="PA"/>
    <s v="PA"/>
    <m/>
    <d v="2025-01-07T00:00:00"/>
    <d v="1899-12-30T13:40:26"/>
    <d v="2025-01-07T00:00:00"/>
    <d v="1899-12-30T13:40:27"/>
    <d v="2025-01-07T00:00:00"/>
    <d v="1899-12-30T13:58:32"/>
    <x v="0"/>
    <s v="RFCPI"/>
    <s v="7001181214"/>
    <s v="FBO"/>
    <d v="1899-12-30T00:18:06"/>
    <d v="1899-12-30T00:18:05"/>
    <d v="1899-12-30T00:00:01"/>
    <s v="Granel"/>
    <s v="E001"/>
    <x v="0"/>
    <d v="1899-12-30T00:18:06"/>
    <d v="1899-12-30T00:18:05"/>
    <n v="13"/>
    <x v="5"/>
    <x v="3"/>
    <x v="0"/>
    <n v="0"/>
    <n v="0"/>
    <s v="OK"/>
    <s v="Clinker"/>
    <x v="1"/>
    <n v="0"/>
    <s v="F. NIEBLA"/>
    <s v="A"/>
    <d v="1899-12-30T00:00:01"/>
    <d v="1899-12-30T00:00:01"/>
    <s v="OK"/>
    <m/>
    <m/>
    <d v="1899-12-30T00:00:00"/>
    <d v="1899-12-30T00:18:06"/>
    <n v="3"/>
    <d v="1899-12-30T00:00:01"/>
    <n v="18.099999999993557"/>
    <n v="13"/>
    <s v="Si"/>
  </r>
  <r>
    <s v="CSNB"/>
    <s v="2025000303"/>
    <x v="0"/>
    <s v="EL156220"/>
    <s v="E54XL56"/>
    <d v="2025-01-07T00:00:00"/>
    <m/>
    <s v="2882"/>
    <x v="50"/>
    <s v="PA"/>
    <s v="PA"/>
    <m/>
    <d v="2025-01-07T00:00:00"/>
    <d v="1899-12-30T13:31:18"/>
    <d v="2025-01-07T00:00:00"/>
    <d v="1899-12-30T13:31:19"/>
    <d v="2025-01-07T00:00:00"/>
    <d v="1899-12-30T14:28:16"/>
    <x v="0"/>
    <s v="RFCPI"/>
    <s v="7001181215"/>
    <s v="EXW"/>
    <d v="1899-12-30T00:56:58"/>
    <d v="1899-12-30T00:56:57"/>
    <d v="1899-12-30T00:00:01"/>
    <s v="Ensacado"/>
    <s v="E002"/>
    <x v="1"/>
    <d v="1899-12-30T00:56:58"/>
    <d v="1899-12-30T00:56:57"/>
    <n v="13"/>
    <x v="5"/>
    <x v="3"/>
    <x v="2"/>
    <n v="0"/>
    <n v="0"/>
    <s v="OK"/>
    <s v="Ensacado"/>
    <x v="1"/>
    <n v="0"/>
    <s v="F. NIEBLA"/>
    <s v="B"/>
    <d v="1899-12-30T00:00:01"/>
    <d v="1899-12-30T00:00:01"/>
    <s v="OK"/>
    <m/>
    <m/>
    <d v="1899-12-30T00:00:00"/>
    <d v="1899-12-30T00:56:58"/>
    <n v="3"/>
    <d v="1899-12-30T00:00:01"/>
    <n v="56.966666666659208"/>
    <n v="14"/>
    <s v="No"/>
  </r>
  <r>
    <s v="CSNB"/>
    <s v="2025000307"/>
    <x v="0"/>
    <s v="ER8178BCZ"/>
    <s v="E1546LHP"/>
    <d v="2025-01-07T00:00:00"/>
    <s v="CSHU"/>
    <s v="200185"/>
    <x v="53"/>
    <s v="PA"/>
    <s v="PA"/>
    <m/>
    <d v="2025-01-07T00:00:00"/>
    <d v="1899-12-30T14:00:20"/>
    <d v="2025-01-07T00:00:00"/>
    <d v="1899-12-30T14:00:20"/>
    <d v="2025-01-07T00:00:00"/>
    <d v="1899-12-30T14:41:06"/>
    <x v="0"/>
    <s v="RFCPI"/>
    <s v="7001181216"/>
    <s v="EXW"/>
    <d v="1899-12-30T00:40:46"/>
    <d v="1899-12-30T00:40:46"/>
    <d v="1899-12-30T00:00:00"/>
    <s v="Granel"/>
    <s v="E001"/>
    <x v="0"/>
    <d v="1899-12-30T00:40:46"/>
    <d v="1899-12-30T00:40:46"/>
    <n v="14"/>
    <x v="5"/>
    <x v="3"/>
    <x v="0"/>
    <n v="0"/>
    <n v="0"/>
    <s v="OK"/>
    <s v="Clinker"/>
    <x v="1"/>
    <n v="0"/>
    <s v="F. NIEBLA"/>
    <s v="A"/>
    <d v="1899-12-30T00:00:00"/>
    <d v="1899-12-30T00:00:00"/>
    <s v="OK"/>
    <m/>
    <m/>
    <d v="1899-12-30T00:00:00"/>
    <d v="1899-12-30T00:40:46"/>
    <n v="3"/>
    <d v="1899-12-30T00:00:00"/>
    <n v="40.766666666673466"/>
    <n v="14"/>
    <s v="Si"/>
  </r>
  <r>
    <s v="CSNB"/>
    <s v="2025000308"/>
    <x v="0"/>
    <s v="ER8947BBY"/>
    <s v="E5802JNH"/>
    <d v="2025-01-07T00:00:00"/>
    <s v="CSHU"/>
    <s v="200185"/>
    <x v="53"/>
    <s v="PA"/>
    <s v="PA"/>
    <m/>
    <d v="2025-01-07T00:00:00"/>
    <d v="1899-12-30T14:04:52"/>
    <d v="2025-01-07T00:00:00"/>
    <d v="1899-12-30T14:04:53"/>
    <d v="2025-01-07T00:00:00"/>
    <d v="1899-12-30T14:51:18"/>
    <x v="0"/>
    <s v="RFCPI"/>
    <s v="7001181217"/>
    <s v="FBO"/>
    <d v="1899-12-30T00:46:26"/>
    <d v="1899-12-30T00:46:25"/>
    <d v="1899-12-30T00:00:01"/>
    <s v="Granel"/>
    <s v="E001"/>
    <x v="0"/>
    <d v="1899-12-30T00:46:26"/>
    <d v="1899-12-30T00:46:25"/>
    <n v="14"/>
    <x v="5"/>
    <x v="3"/>
    <x v="0"/>
    <n v="0"/>
    <n v="0"/>
    <s v="OK"/>
    <s v="Clinker"/>
    <x v="1"/>
    <n v="0"/>
    <s v="F. NIEBLA"/>
    <s v="B"/>
    <d v="1899-12-30T00:00:01"/>
    <d v="1899-12-30T00:00:01"/>
    <s v="OK"/>
    <m/>
    <m/>
    <d v="1899-12-30T00:00:00"/>
    <d v="1899-12-30T00:46:26"/>
    <n v="3"/>
    <d v="1899-12-30T00:00:01"/>
    <n v="46.433333333332648"/>
    <n v="14"/>
    <s v="No"/>
  </r>
  <r>
    <s v="CSNB"/>
    <s v="2025000311"/>
    <x v="0"/>
    <s v="ESE2039"/>
    <s v="E41SX30"/>
    <d v="2025-01-07T00:00:00"/>
    <m/>
    <s v="2882"/>
    <x v="50"/>
    <s v="PA"/>
    <s v="PA"/>
    <m/>
    <d v="2025-01-07T00:00:00"/>
    <d v="1899-12-30T14:31:18"/>
    <d v="2025-01-07T00:00:00"/>
    <d v="1899-12-30T14:31:21"/>
    <d v="2025-01-07T00:00:00"/>
    <d v="1899-12-30T14:58:50"/>
    <x v="0"/>
    <s v="RFCPI"/>
    <s v="7001181218"/>
    <s v="EXW"/>
    <d v="1899-12-30T00:27:32"/>
    <d v="1899-12-30T00:27:29"/>
    <d v="1899-12-30T00:00:03"/>
    <s v="Ensacado"/>
    <s v="E002"/>
    <x v="1"/>
    <d v="1899-12-30T00:27:32"/>
    <d v="1899-12-30T00:27:29"/>
    <n v="14"/>
    <x v="5"/>
    <x v="3"/>
    <x v="2"/>
    <n v="0"/>
    <n v="0"/>
    <s v="OK"/>
    <s v="Ensacado"/>
    <x v="1"/>
    <n v="0"/>
    <s v="F. NIEBLA"/>
    <s v="A"/>
    <d v="1899-12-30T00:00:03"/>
    <d v="1899-12-30T00:00:03"/>
    <s v="OK"/>
    <m/>
    <m/>
    <d v="1899-12-30T00:00:00"/>
    <d v="1899-12-30T00:27:32"/>
    <n v="3"/>
    <d v="1899-12-30T00:00:03"/>
    <n v="27.533333333332735"/>
    <n v="14"/>
    <s v="Si"/>
  </r>
  <r>
    <s v="CSNB"/>
    <s v="2025000313"/>
    <x v="0"/>
    <s v="ER0820BBZ"/>
    <s v="E8177JJV"/>
    <d v="2025-01-07T00:00:00"/>
    <s v="CSHU"/>
    <s v="200185"/>
    <x v="53"/>
    <s v="PA"/>
    <s v="PA"/>
    <m/>
    <d v="2025-01-07T00:00:00"/>
    <d v="1899-12-30T14:33:06"/>
    <d v="2025-01-07T00:00:00"/>
    <d v="1899-12-30T14:33:07"/>
    <d v="2025-01-07T00:00:00"/>
    <d v="1899-12-30T15:01:22"/>
    <x v="0"/>
    <s v="RFCPI"/>
    <s v="7001181219"/>
    <s v="EXW"/>
    <d v="1899-12-30T00:28:16"/>
    <d v="1899-12-30T00:28:15"/>
    <d v="1899-12-30T00:00:01"/>
    <s v="Granel"/>
    <s v="E001"/>
    <x v="0"/>
    <d v="1899-12-30T00:28:16"/>
    <d v="1899-12-30T00:28:15"/>
    <n v="14"/>
    <x v="5"/>
    <x v="3"/>
    <x v="0"/>
    <n v="0"/>
    <n v="0"/>
    <s v="OK"/>
    <s v="Clinker"/>
    <x v="1"/>
    <n v="0"/>
    <s v="F. NIEBLA"/>
    <s v="A"/>
    <d v="1899-12-30T00:00:01"/>
    <d v="1899-12-30T00:00:01"/>
    <s v="OK"/>
    <m/>
    <m/>
    <d v="1899-12-30T00:00:00"/>
    <d v="1899-12-30T00:28:16"/>
    <n v="3"/>
    <d v="1899-12-30T00:00:01"/>
    <n v="28.266666666667195"/>
    <n v="15"/>
    <s v="Si"/>
  </r>
  <r>
    <s v="CSNB"/>
    <s v="2025000312"/>
    <x v="0"/>
    <s v="ER1917BBX"/>
    <s v="E9349KRP"/>
    <d v="2025-01-07T00:00:00"/>
    <m/>
    <s v="837"/>
    <x v="48"/>
    <s v="PA"/>
    <s v="S6"/>
    <m/>
    <d v="2025-01-07T00:00:00"/>
    <d v="1899-12-30T14:32:04"/>
    <d v="2025-01-07T00:00:00"/>
    <d v="1899-12-30T14:32:05"/>
    <d v="2025-01-07T00:00:00"/>
    <d v="1899-12-30T15:03:36"/>
    <x v="0"/>
    <s v="RFCPI"/>
    <s v="7001181220"/>
    <s v="EXW"/>
    <d v="1899-12-30T00:31:32"/>
    <d v="1899-12-30T00:31:31"/>
    <d v="1899-12-30T00:00:01"/>
    <s v="Granel"/>
    <s v="E001"/>
    <x v="1"/>
    <d v="1899-12-30T00:31:32"/>
    <d v="1899-12-30T00:31:31"/>
    <n v="14"/>
    <x v="5"/>
    <x v="3"/>
    <x v="1"/>
    <n v="0"/>
    <n v="0"/>
    <s v="OK"/>
    <s v="Granel"/>
    <x v="1"/>
    <n v="0"/>
    <s v="F. NIEBLA"/>
    <s v="A"/>
    <d v="1899-12-30T00:00:01"/>
    <d v="1899-12-30T00:00:01"/>
    <s v="OK"/>
    <m/>
    <m/>
    <d v="1899-12-30T00:00:00"/>
    <d v="1899-12-30T00:31:32"/>
    <n v="3"/>
    <d v="1899-12-30T00:00:01"/>
    <n v="31.533333333335918"/>
    <n v="15"/>
    <s v="Si"/>
  </r>
  <r>
    <s v="CSNB"/>
    <s v="2025000316"/>
    <x v="0"/>
    <s v="ER2205BBS"/>
    <s v="E8988JVX"/>
    <d v="2025-01-07T00:00:00"/>
    <s v="CSHU"/>
    <s v="200185"/>
    <x v="53"/>
    <s v="PA"/>
    <s v="PA"/>
    <m/>
    <d v="2025-01-07T00:00:00"/>
    <d v="1899-12-30T14:49:07"/>
    <d v="2025-01-07T00:00:00"/>
    <d v="1899-12-30T14:49:09"/>
    <d v="2025-01-07T00:00:00"/>
    <d v="1899-12-30T15:07:12"/>
    <x v="0"/>
    <s v="RFCPI"/>
    <s v="7001181221"/>
    <s v="EXW"/>
    <d v="1899-12-30T00:18:05"/>
    <d v="1899-12-30T00:18:03"/>
    <d v="1899-12-30T00:00:02"/>
    <s v="Granel"/>
    <s v="E001"/>
    <x v="0"/>
    <d v="1899-12-30T00:18:05"/>
    <d v="1899-12-30T00:18:03"/>
    <n v="14"/>
    <x v="5"/>
    <x v="3"/>
    <x v="0"/>
    <n v="0"/>
    <n v="0"/>
    <s v="OK"/>
    <s v="Clinker"/>
    <x v="1"/>
    <n v="0"/>
    <s v="F. NIEBLA"/>
    <s v="A"/>
    <d v="1899-12-30T00:00:02"/>
    <d v="1899-12-30T00:00:02"/>
    <s v="OK"/>
    <m/>
    <m/>
    <d v="1899-12-30T00:00:00"/>
    <d v="1899-12-30T00:18:05"/>
    <n v="3"/>
    <d v="1899-12-30T00:00:02"/>
    <n v="18.083333333332856"/>
    <n v="15"/>
    <s v="Si"/>
  </r>
  <r>
    <s v="CSNB"/>
    <s v="2025000318"/>
    <x v="0"/>
    <s v="ER0925BDB"/>
    <s v="E8734LJD"/>
    <d v="2025-01-07T00:00:00"/>
    <s v="CSHU"/>
    <s v="200185"/>
    <x v="53"/>
    <s v="PA"/>
    <s v="PA"/>
    <m/>
    <d v="2025-01-07T00:00:00"/>
    <d v="1899-12-30T14:58:52"/>
    <d v="2025-01-07T00:00:00"/>
    <d v="1899-12-30T14:58:56"/>
    <d v="2025-01-07T00:00:00"/>
    <d v="1899-12-30T15:20:01"/>
    <x v="0"/>
    <s v="RFCPI"/>
    <s v="7001181222"/>
    <s v="FBO"/>
    <d v="1899-12-30T00:21:09"/>
    <d v="1899-12-30T00:21:05"/>
    <d v="1899-12-30T00:00:04"/>
    <s v="Granel"/>
    <s v="E001"/>
    <x v="0"/>
    <d v="1899-12-30T00:21:09"/>
    <d v="1899-12-30T00:21:05"/>
    <n v="14"/>
    <x v="5"/>
    <x v="3"/>
    <x v="0"/>
    <n v="0"/>
    <n v="0"/>
    <s v="OK"/>
    <s v="Clinker"/>
    <x v="1"/>
    <n v="0"/>
    <s v="F. NIEBLA"/>
    <s v="A"/>
    <d v="1899-12-30T00:00:04"/>
    <d v="1899-12-30T00:00:04"/>
    <s v="OK"/>
    <m/>
    <m/>
    <d v="1899-12-30T00:00:00"/>
    <d v="1899-12-30T00:21:09"/>
    <n v="3"/>
    <d v="1899-12-30T00:00:04"/>
    <n v="21.149999999999949"/>
    <n v="15"/>
    <s v="Si"/>
  </r>
  <r>
    <s v="CSNB"/>
    <s v="2025000315"/>
    <x v="0"/>
    <s v="E4531FVN"/>
    <s v="ER0328BBM"/>
    <d v="2025-01-07T00:00:00"/>
    <m/>
    <s v="837"/>
    <x v="48"/>
    <s v="PA"/>
    <s v="S6"/>
    <m/>
    <d v="2025-01-07T00:00:00"/>
    <d v="1899-12-30T14:42:23"/>
    <d v="2025-01-07T00:00:00"/>
    <d v="1899-12-30T14:42:24"/>
    <d v="2025-01-07T00:00:00"/>
    <d v="1899-12-30T15:28:32"/>
    <x v="0"/>
    <s v="RFCPI"/>
    <s v="7001181223"/>
    <s v="EXW"/>
    <d v="1899-12-30T00:46:09"/>
    <d v="1899-12-30T00:46:08"/>
    <d v="1899-12-30T00:00:01"/>
    <s v="Granel"/>
    <s v="E001"/>
    <x v="1"/>
    <d v="1899-12-30T00:46:09"/>
    <d v="1899-12-30T00:46:08"/>
    <n v="14"/>
    <x v="5"/>
    <x v="3"/>
    <x v="1"/>
    <n v="0"/>
    <n v="0"/>
    <s v="OK"/>
    <s v="Granel"/>
    <x v="1"/>
    <n v="0"/>
    <s v="F. NIEBLA"/>
    <s v="B"/>
    <d v="1899-12-30T00:00:01"/>
    <d v="1899-12-30T00:00:01"/>
    <s v="OK"/>
    <m/>
    <m/>
    <d v="1899-12-30T00:00:00"/>
    <d v="1899-12-30T00:46:09"/>
    <n v="3"/>
    <d v="1899-12-30T00:00:01"/>
    <n v="46.149999999998258"/>
    <n v="15"/>
    <s v="No"/>
  </r>
  <r>
    <s v="CSNB"/>
    <s v="2025000319"/>
    <x v="0"/>
    <s v="ER4973BDR"/>
    <s v="E8069JJV"/>
    <d v="2025-01-07T00:00:00"/>
    <s v="CSHU"/>
    <s v="200185"/>
    <x v="53"/>
    <s v="PA"/>
    <s v="PA"/>
    <m/>
    <d v="2025-01-07T00:00:00"/>
    <d v="1899-12-30T15:02:24"/>
    <d v="2025-01-07T00:00:00"/>
    <d v="1899-12-30T15:02:25"/>
    <d v="2025-01-07T00:00:00"/>
    <d v="1899-12-30T15:33:13"/>
    <x v="0"/>
    <s v="RFCPI"/>
    <s v="7001181224"/>
    <s v="EXW"/>
    <d v="1899-12-30T00:30:49"/>
    <d v="1899-12-30T00:30:48"/>
    <d v="1899-12-30T00:00:01"/>
    <s v="Granel"/>
    <s v="E001"/>
    <x v="0"/>
    <d v="1899-12-30T00:30:49"/>
    <d v="1899-12-30T00:30:48"/>
    <n v="15"/>
    <x v="5"/>
    <x v="3"/>
    <x v="0"/>
    <n v="0"/>
    <n v="0"/>
    <s v="OK"/>
    <s v="Clinker"/>
    <x v="1"/>
    <n v="0"/>
    <s v="F. NIEBLA"/>
    <s v="A"/>
    <d v="1899-12-30T00:00:01"/>
    <d v="1899-12-30T00:00:01"/>
    <s v="OK"/>
    <m/>
    <m/>
    <d v="1899-12-30T00:00:00"/>
    <d v="1899-12-30T00:30:49"/>
    <n v="3"/>
    <d v="1899-12-30T00:00:01"/>
    <n v="30.816666666662318"/>
    <n v="15"/>
    <s v="Si"/>
  </r>
  <r>
    <s v="CSNB"/>
    <s v="2025000320"/>
    <x v="0"/>
    <s v="ER1642BBX"/>
    <s v="E0636JNW"/>
    <d v="2025-01-07T00:00:00"/>
    <s v="CSHU"/>
    <s v="200185"/>
    <x v="53"/>
    <s v="PA"/>
    <s v="PA"/>
    <m/>
    <d v="2025-01-07T00:00:00"/>
    <d v="1899-12-30T15:11:04"/>
    <d v="2025-01-07T00:00:00"/>
    <d v="1899-12-30T15:11:05"/>
    <d v="2025-01-07T00:00:00"/>
    <d v="1899-12-30T15:37:50"/>
    <x v="0"/>
    <s v="RFCPI"/>
    <s v="7001181225"/>
    <s v="FBO"/>
    <d v="1899-12-30T00:26:46"/>
    <d v="1899-12-30T00:26:45"/>
    <d v="1899-12-30T00:00:01"/>
    <s v="Granel"/>
    <s v="E001"/>
    <x v="0"/>
    <d v="1899-12-30T00:26:46"/>
    <d v="1899-12-30T00:26:45"/>
    <n v="15"/>
    <x v="5"/>
    <x v="3"/>
    <x v="0"/>
    <n v="0"/>
    <n v="0"/>
    <s v="OK"/>
    <s v="Clinker"/>
    <x v="1"/>
    <n v="0"/>
    <s v="F. NIEBLA"/>
    <s v="A"/>
    <d v="1899-12-30T00:00:01"/>
    <d v="1899-12-30T00:00:01"/>
    <s v="OK"/>
    <m/>
    <m/>
    <d v="1899-12-30T00:00:00"/>
    <d v="1899-12-30T00:26:46"/>
    <n v="3"/>
    <d v="1899-12-30T00:00:01"/>
    <n v="26.766666666662324"/>
    <n v="15"/>
    <s v="Si"/>
  </r>
  <r>
    <s v="CSNB"/>
    <s v="2025000322"/>
    <x v="0"/>
    <s v="ER8178BCZ"/>
    <s v="E1546LHP"/>
    <d v="2025-01-07T00:00:00"/>
    <s v="CSHU"/>
    <s v="200185"/>
    <x v="53"/>
    <s v="PA"/>
    <s v="PA"/>
    <m/>
    <d v="2025-01-07T00:00:00"/>
    <d v="1899-12-30T15:56:50"/>
    <d v="2025-01-07T00:00:00"/>
    <d v="1899-12-30T15:56:50"/>
    <d v="2025-01-07T00:00:00"/>
    <d v="1899-12-30T16:17:32"/>
    <x v="0"/>
    <s v="RFCPI"/>
    <s v="7001181226"/>
    <s v="FBO"/>
    <d v="1899-12-30T00:20:42"/>
    <d v="1899-12-30T00:20:42"/>
    <d v="1899-12-30T00:00:00"/>
    <s v="Granel"/>
    <s v="E001"/>
    <x v="0"/>
    <d v="1899-12-30T00:20:42"/>
    <d v="1899-12-30T00:20:42"/>
    <n v="15"/>
    <x v="5"/>
    <x v="3"/>
    <x v="0"/>
    <n v="0"/>
    <n v="0"/>
    <s v="OK"/>
    <s v="Clinker"/>
    <x v="1"/>
    <n v="0"/>
    <s v="F. NIEBLA"/>
    <s v="A"/>
    <d v="1899-12-30T00:00:00"/>
    <d v="1899-12-30T00:00:00"/>
    <s v="OK"/>
    <m/>
    <m/>
    <d v="1899-12-30T00:00:00"/>
    <d v="1899-12-30T00:20:42"/>
    <n v="3"/>
    <d v="1899-12-30T00:00:00"/>
    <n v="20.700000000000038"/>
    <n v="16"/>
    <s v="Si"/>
  </r>
  <r>
    <s v="CSNB"/>
    <s v="2025000323"/>
    <x v="0"/>
    <s v="ER8947BBY"/>
    <s v="E5802JNH"/>
    <d v="2025-01-07T00:00:00"/>
    <s v="CSHU"/>
    <s v="200185"/>
    <x v="53"/>
    <s v="PA"/>
    <s v="PA"/>
    <m/>
    <d v="2025-01-07T00:00:00"/>
    <d v="1899-12-30T16:07:33"/>
    <d v="2025-01-07T00:00:00"/>
    <d v="1899-12-30T16:07:33"/>
    <d v="2025-01-07T00:00:00"/>
    <d v="1899-12-30T16:25:31"/>
    <x v="0"/>
    <s v="RFCPI"/>
    <s v="7001181227"/>
    <s v="FBO"/>
    <d v="1899-12-30T00:17:58"/>
    <d v="1899-12-30T00:17:58"/>
    <d v="1899-12-30T00:00:00"/>
    <s v="Granel"/>
    <s v="E001"/>
    <x v="0"/>
    <d v="1899-12-30T00:17:58"/>
    <d v="1899-12-30T00:17:58"/>
    <n v="16"/>
    <x v="5"/>
    <x v="3"/>
    <x v="0"/>
    <n v="0"/>
    <n v="0"/>
    <s v="OK"/>
    <s v="Clinker"/>
    <x v="1"/>
    <n v="0"/>
    <s v="F. NIEBLA"/>
    <s v="A"/>
    <d v="1899-12-30T00:00:00"/>
    <d v="1899-12-30T00:00:00"/>
    <s v="OK"/>
    <m/>
    <m/>
    <d v="1899-12-30T00:00:00"/>
    <d v="1899-12-30T00:17:58"/>
    <n v="3"/>
    <d v="1899-12-30T00:00:00"/>
    <n v="17.966666666663986"/>
    <n v="16"/>
    <s v="Si"/>
  </r>
  <r>
    <s v="CSNB"/>
    <s v="2025000325"/>
    <x v="0"/>
    <s v="ER0820BBZ"/>
    <s v="E8177JJV"/>
    <d v="2025-01-07T00:00:00"/>
    <s v="CSHU"/>
    <s v="200185"/>
    <x v="53"/>
    <s v="PA"/>
    <s v="PA"/>
    <m/>
    <d v="2025-01-07T00:00:00"/>
    <d v="1899-12-30T16:18:40"/>
    <d v="2025-01-07T00:00:00"/>
    <d v="1899-12-30T16:18:41"/>
    <d v="2025-01-07T00:00:00"/>
    <d v="1899-12-30T16:38:34"/>
    <x v="0"/>
    <s v="RFCPI"/>
    <s v="7001181228"/>
    <s v="FBO"/>
    <d v="1899-12-30T00:19:54"/>
    <d v="1899-12-30T00:19:53"/>
    <d v="1899-12-30T00:00:01"/>
    <s v="Granel"/>
    <s v="E001"/>
    <x v="0"/>
    <d v="1899-12-30T00:19:54"/>
    <d v="1899-12-30T00:19:53"/>
    <n v="16"/>
    <x v="5"/>
    <x v="3"/>
    <x v="0"/>
    <n v="0"/>
    <n v="0"/>
    <s v="OK"/>
    <s v="Clinker"/>
    <x v="1"/>
    <n v="0"/>
    <s v="F. NIEBLA"/>
    <s v="A"/>
    <d v="1899-12-30T00:00:01"/>
    <d v="1899-12-30T00:00:01"/>
    <s v="OK"/>
    <m/>
    <m/>
    <d v="1899-12-30T00:00:00"/>
    <d v="1899-12-30T00:19:54"/>
    <n v="3"/>
    <d v="1899-12-30T00:00:01"/>
    <n v="19.899999999993518"/>
    <n v="16"/>
    <s v="Si"/>
  </r>
  <r>
    <s v="CSNB"/>
    <s v="2025000326"/>
    <x v="0"/>
    <s v="ER2205BBS"/>
    <s v="E8988JVX"/>
    <d v="2025-01-07T00:00:00"/>
    <s v="CSHU"/>
    <s v="200185"/>
    <x v="53"/>
    <s v="PA"/>
    <s v="PA"/>
    <m/>
    <d v="2025-01-07T00:00:00"/>
    <d v="1899-12-30T16:24:31"/>
    <d v="2025-01-07T00:00:00"/>
    <d v="1899-12-30T16:24:33"/>
    <d v="2025-01-07T00:00:00"/>
    <d v="1899-12-30T16:44:24"/>
    <x v="0"/>
    <s v="RFCPI"/>
    <s v="7001181229"/>
    <s v="FBO"/>
    <d v="1899-12-30T00:19:53"/>
    <d v="1899-12-30T00:19:51"/>
    <d v="1899-12-30T00:00:02"/>
    <s v="Granel"/>
    <s v="E001"/>
    <x v="0"/>
    <d v="1899-12-30T00:19:53"/>
    <d v="1899-12-30T00:19:51"/>
    <n v="16"/>
    <x v="5"/>
    <x v="3"/>
    <x v="0"/>
    <n v="0"/>
    <n v="0"/>
    <s v="OK"/>
    <s v="Clinker"/>
    <x v="1"/>
    <n v="0"/>
    <s v="F. NIEBLA"/>
    <s v="A"/>
    <d v="1899-12-30T00:00:02"/>
    <d v="1899-12-30T00:00:02"/>
    <s v="OK"/>
    <m/>
    <m/>
    <d v="1899-12-30T00:00:00"/>
    <d v="1899-12-30T00:19:53"/>
    <n v="3"/>
    <d v="1899-12-30T00:00:02"/>
    <n v="19.883333333332818"/>
    <n v="16"/>
    <s v="Si"/>
  </r>
  <r>
    <s v="CSNB"/>
    <s v="2025000324"/>
    <x v="0"/>
    <s v="EL193037"/>
    <s v="E53XL24"/>
    <d v="2025-01-07T00:00:00"/>
    <m/>
    <s v="2882"/>
    <x v="50"/>
    <s v="PA"/>
    <s v="PA"/>
    <m/>
    <d v="2025-01-07T00:00:00"/>
    <d v="1899-12-30T16:17:25"/>
    <d v="2025-01-07T00:00:00"/>
    <d v="1899-12-30T16:17:25"/>
    <d v="2025-01-07T00:00:00"/>
    <d v="1899-12-30T16:59:12"/>
    <x v="0"/>
    <s v="RFCPI"/>
    <s v="7001181230"/>
    <s v="EXW"/>
    <d v="1899-12-30T00:41:47"/>
    <d v="1899-12-30T00:41:47"/>
    <d v="1899-12-30T00:00:00"/>
    <s v="Ensacado"/>
    <s v="E002"/>
    <x v="1"/>
    <d v="1899-12-30T00:41:47"/>
    <d v="1899-12-30T00:41:47"/>
    <n v="16"/>
    <x v="5"/>
    <x v="3"/>
    <x v="2"/>
    <n v="0"/>
    <n v="0"/>
    <s v="OK"/>
    <s v="Ensacado"/>
    <x v="1"/>
    <n v="0"/>
    <s v="F. NIEBLA"/>
    <s v="A"/>
    <d v="1899-12-30T00:00:00"/>
    <d v="1899-12-30T00:00:00"/>
    <s v="OK"/>
    <m/>
    <m/>
    <d v="1899-12-30T00:00:00"/>
    <d v="1899-12-30T00:41:47"/>
    <n v="3"/>
    <d v="1899-12-30T00:00:00"/>
    <n v="41.783333333342313"/>
    <n v="16"/>
    <s v="Si"/>
  </r>
  <r>
    <s v="CSNB"/>
    <s v="2025000327"/>
    <x v="0"/>
    <s v="ER0925BDB"/>
    <s v="E8734LJD"/>
    <d v="2025-01-07T00:00:00"/>
    <s v="CSHU"/>
    <s v="200185"/>
    <x v="53"/>
    <s v="PA"/>
    <s v="PA"/>
    <m/>
    <d v="2025-01-07T00:00:00"/>
    <d v="1899-12-30T16:32:42"/>
    <d v="2025-01-07T00:00:00"/>
    <d v="1899-12-30T16:32:43"/>
    <d v="2025-01-07T00:00:00"/>
    <d v="1899-12-30T17:18:18"/>
    <x v="0"/>
    <s v="RFCPI"/>
    <s v="7001181231"/>
    <s v="EXW"/>
    <d v="1899-12-30T00:45:36"/>
    <d v="1899-12-30T00:45:35"/>
    <d v="1899-12-30T00:00:01"/>
    <s v="Granel"/>
    <s v="E001"/>
    <x v="0"/>
    <d v="1899-12-30T00:45:36"/>
    <d v="1899-12-30T00:45:35"/>
    <n v="16"/>
    <x v="5"/>
    <x v="3"/>
    <x v="0"/>
    <n v="0"/>
    <n v="0"/>
    <s v="OK"/>
    <s v="Clinker"/>
    <x v="1"/>
    <n v="0"/>
    <s v="F. NIEBLA"/>
    <s v="B"/>
    <d v="1899-12-30T00:00:01"/>
    <d v="1899-12-30T00:00:01"/>
    <s v="OK"/>
    <m/>
    <m/>
    <d v="1899-12-30T00:00:00"/>
    <d v="1899-12-30T00:45:36"/>
    <n v="3"/>
    <d v="1899-12-30T00:00:01"/>
    <n v="45.60000000000489"/>
    <n v="17"/>
    <s v="No"/>
  </r>
  <r>
    <s v="CSNB"/>
    <s v="2025000332"/>
    <x v="0"/>
    <s v="ER1642BBX"/>
    <s v="E0636JNW"/>
    <d v="2025-01-07T00:00:00"/>
    <s v="CSHU"/>
    <s v="200185"/>
    <x v="53"/>
    <s v="PA"/>
    <s v="PA"/>
    <m/>
    <d v="2025-01-07T00:00:00"/>
    <d v="1899-12-30T16:59:36"/>
    <d v="2025-01-07T00:00:00"/>
    <d v="1899-12-30T16:59:37"/>
    <d v="2025-01-07T00:00:00"/>
    <d v="1899-12-30T17:22:35"/>
    <x v="0"/>
    <s v="RFCPI"/>
    <s v="7001181232"/>
    <s v="FBO"/>
    <d v="1899-12-30T00:22:59"/>
    <d v="1899-12-30T00:22:58"/>
    <d v="1899-12-30T00:00:01"/>
    <s v="Granel"/>
    <s v="E001"/>
    <x v="0"/>
    <d v="1899-12-30T00:22:59"/>
    <d v="1899-12-30T00:22:58"/>
    <n v="16"/>
    <x v="5"/>
    <x v="3"/>
    <x v="0"/>
    <n v="0"/>
    <n v="0"/>
    <s v="OK"/>
    <s v="Clinker"/>
    <x v="1"/>
    <n v="0"/>
    <s v="F. NIEBLA"/>
    <s v="A"/>
    <d v="1899-12-30T00:00:01"/>
    <d v="1899-12-30T00:00:01"/>
    <s v="OK"/>
    <m/>
    <m/>
    <d v="1899-12-30T00:00:00"/>
    <d v="1899-12-30T00:22:59"/>
    <n v="3"/>
    <d v="1899-12-30T00:00:01"/>
    <n v="22.983333333321632"/>
    <n v="17"/>
    <s v="Si"/>
  </r>
  <r>
    <s v="CSNB"/>
    <s v="2025000333"/>
    <x v="0"/>
    <s v="ER7913BBH"/>
    <s v="E0897HWR"/>
    <d v="2025-01-07T00:00:00"/>
    <m/>
    <s v="2032"/>
    <x v="52"/>
    <s v="PA"/>
    <s v="S4"/>
    <m/>
    <d v="2025-01-07T00:00:00"/>
    <d v="1899-12-30T17:00:49"/>
    <d v="2025-01-07T00:00:00"/>
    <d v="1899-12-30T17:00:50"/>
    <d v="2025-01-07T00:00:00"/>
    <d v="1899-12-30T17:38:49"/>
    <x v="0"/>
    <s v="RFCPI"/>
    <s v="7001181233"/>
    <s v="FBO"/>
    <d v="1899-12-30T00:38:00"/>
    <d v="1899-12-30T00:37:59"/>
    <d v="1899-12-30T00:00:01"/>
    <s v="Granel"/>
    <s v="E001"/>
    <x v="2"/>
    <d v="1899-12-30T00:38:00"/>
    <d v="1899-12-30T00:37:59"/>
    <n v="17"/>
    <x v="5"/>
    <x v="3"/>
    <x v="1"/>
    <n v="0"/>
    <n v="0"/>
    <s v="OK"/>
    <s v="Granel"/>
    <x v="1"/>
    <n v="0"/>
    <s v="F. NIEBLA"/>
    <s v="A"/>
    <d v="1899-12-30T00:00:01"/>
    <d v="1899-12-30T00:00:01"/>
    <s v="OK"/>
    <m/>
    <m/>
    <d v="1899-12-30T00:00:00"/>
    <d v="1899-12-30T00:38:00"/>
    <n v="3"/>
    <d v="1899-12-30T00:00:01"/>
    <n v="38.000000000001464"/>
    <n v="17"/>
    <s v="Si"/>
  </r>
  <r>
    <s v="CSNB"/>
    <s v="2025000329"/>
    <x v="0"/>
    <s v="ESE7473"/>
    <s v="E26VE91"/>
    <d v="2025-01-07T00:00:00"/>
    <m/>
    <s v="2882"/>
    <x v="50"/>
    <s v="PA"/>
    <s v="PA"/>
    <m/>
    <d v="2025-01-07T00:00:00"/>
    <d v="1899-12-30T16:48:54"/>
    <d v="2025-01-07T00:00:00"/>
    <d v="1899-12-30T16:48:56"/>
    <d v="2025-01-07T00:00:00"/>
    <d v="1899-12-30T17:44:11"/>
    <x v="0"/>
    <s v="RFCPI"/>
    <s v="7001181234"/>
    <s v="EXW"/>
    <d v="1899-12-30T00:55:17"/>
    <d v="1899-12-30T00:55:15"/>
    <d v="1899-12-30T00:00:02"/>
    <s v="Ensacado"/>
    <s v="E002"/>
    <x v="1"/>
    <d v="1899-12-30T00:55:17"/>
    <d v="1899-12-30T00:55:15"/>
    <n v="16"/>
    <x v="5"/>
    <x v="3"/>
    <x v="2"/>
    <n v="0"/>
    <n v="0"/>
    <s v="OK"/>
    <s v="Ensacado"/>
    <x v="1"/>
    <n v="0"/>
    <s v="F. NIEBLA"/>
    <s v="B"/>
    <d v="1899-12-30T00:00:02"/>
    <d v="1899-12-30T00:00:02"/>
    <s v="OK"/>
    <m/>
    <m/>
    <d v="1899-12-30T00:00:00"/>
    <d v="1899-12-30T00:55:17"/>
    <n v="3"/>
    <d v="1899-12-30T00:00:02"/>
    <n v="55.28333333332796"/>
    <n v="17"/>
    <s v="No"/>
  </r>
  <r>
    <s v="CSNB"/>
    <s v="2025000336"/>
    <x v="0"/>
    <s v="ER7694BBV"/>
    <s v="E3960KHT"/>
    <d v="2025-01-07T00:00:00"/>
    <m/>
    <s v="1782"/>
    <x v="46"/>
    <s v="PA"/>
    <s v="S1"/>
    <m/>
    <d v="2025-01-07T00:00:00"/>
    <d v="1899-12-30T17:10:06"/>
    <d v="2025-01-07T00:00:00"/>
    <d v="1899-12-30T17:10:08"/>
    <d v="2025-01-07T00:00:00"/>
    <d v="1899-12-30T17:52:55"/>
    <x v="0"/>
    <s v="RFCPI"/>
    <s v="7001181235"/>
    <s v="FBO"/>
    <d v="1899-12-30T00:42:49"/>
    <d v="1899-12-30T00:42:47"/>
    <d v="1899-12-30T00:00:02"/>
    <s v="Granel"/>
    <s v="E001"/>
    <x v="2"/>
    <d v="1899-12-30T00:42:49"/>
    <d v="1899-12-30T00:42:47"/>
    <n v="17"/>
    <x v="5"/>
    <x v="3"/>
    <x v="1"/>
    <n v="0"/>
    <n v="0"/>
    <s v="OK"/>
    <s v="Granel"/>
    <x v="1"/>
    <n v="0"/>
    <s v="F. NIEBLA"/>
    <s v="A"/>
    <d v="1899-12-30T00:00:02"/>
    <d v="1899-12-30T00:00:02"/>
    <s v="OK"/>
    <m/>
    <m/>
    <d v="1899-12-30T00:00:00"/>
    <d v="1899-12-30T00:42:49"/>
    <n v="3"/>
    <d v="1899-12-30T00:00:02"/>
    <n v="42.816666666672027"/>
    <n v="17"/>
    <s v="Si"/>
  </r>
  <r>
    <s v="CSNB"/>
    <s v="2025000343"/>
    <x v="0"/>
    <s v="ER3135BBC"/>
    <s v="E5940JLK"/>
    <d v="2025-01-07T00:00:00"/>
    <m/>
    <s v="837"/>
    <x v="48"/>
    <s v="PA"/>
    <s v="S6"/>
    <m/>
    <d v="2025-01-07T00:00:00"/>
    <d v="1899-12-30T17:46:11"/>
    <d v="2025-01-07T00:00:00"/>
    <d v="1899-12-30T17:46:12"/>
    <d v="2025-01-07T00:00:00"/>
    <d v="1899-12-30T18:10:25"/>
    <x v="0"/>
    <s v="RFCPI"/>
    <s v="7001181236"/>
    <s v="FBO"/>
    <d v="1899-12-30T00:24:14"/>
    <d v="1899-12-30T00:24:13"/>
    <d v="1899-12-30T00:00:01"/>
    <s v="Granel"/>
    <s v="E001"/>
    <x v="2"/>
    <d v="1899-12-30T00:24:14"/>
    <d v="1899-12-30T00:24:13"/>
    <n v="17"/>
    <x v="5"/>
    <x v="3"/>
    <x v="1"/>
    <n v="0"/>
    <n v="0"/>
    <s v="OK"/>
    <s v="Granel"/>
    <x v="1"/>
    <n v="0"/>
    <s v="F. NIEBLA"/>
    <s v="A"/>
    <d v="1899-12-30T00:00:01"/>
    <d v="1899-12-30T00:00:01"/>
    <s v="OK"/>
    <m/>
    <m/>
    <d v="1899-12-30T00:00:00"/>
    <d v="1899-12-30T00:24:14"/>
    <n v="3"/>
    <d v="1899-12-30T00:00:01"/>
    <n v="24.233333333342451"/>
    <n v="18"/>
    <s v="Si"/>
  </r>
  <r>
    <s v="CSNB"/>
    <s v="2025000335"/>
    <x v="0"/>
    <s v="E6878LBJ"/>
    <s v="ER2114BBN"/>
    <d v="2025-01-07T00:00:00"/>
    <m/>
    <s v="1782"/>
    <x v="46"/>
    <s v="PA"/>
    <s v="S1"/>
    <m/>
    <d v="2025-01-07T00:00:00"/>
    <d v="1899-12-30T17:08:09"/>
    <d v="2025-01-07T00:00:00"/>
    <d v="1899-12-30T17:08:10"/>
    <d v="2025-01-07T00:00:00"/>
    <d v="1899-12-30T18:13:44"/>
    <x v="0"/>
    <s v="RFCPI"/>
    <s v="7001181237"/>
    <s v="EXW"/>
    <d v="1899-12-30T01:05:35"/>
    <d v="1899-12-30T01:05:34"/>
    <d v="1899-12-30T00:00:01"/>
    <s v="Granel"/>
    <s v="E001"/>
    <x v="1"/>
    <d v="1899-12-30T01:05:35"/>
    <d v="1899-12-30T01:05:34"/>
    <n v="17"/>
    <x v="5"/>
    <x v="3"/>
    <x v="1"/>
    <n v="0"/>
    <n v="0"/>
    <s v="OK"/>
    <s v="Granel"/>
    <x v="1"/>
    <n v="0"/>
    <s v="F. NIEBLA"/>
    <s v="B"/>
    <d v="1899-12-30T00:00:01"/>
    <d v="1899-12-30T00:00:01"/>
    <s v="OK"/>
    <m/>
    <m/>
    <d v="1899-12-30T00:00:00"/>
    <d v="1899-12-30T01:05:35"/>
    <n v="3"/>
    <d v="1899-12-30T00:00:01"/>
    <n v="65.583333333331169"/>
    <n v="18"/>
    <s v="No"/>
  </r>
  <r>
    <s v="CSNB"/>
    <s v="2025000344"/>
    <x v="0"/>
    <s v="ER9840BBG"/>
    <s v="E8733LJD"/>
    <d v="2025-01-07T00:00:00"/>
    <s v="CSHU"/>
    <s v="200185"/>
    <x v="53"/>
    <s v="PA"/>
    <s v="PA"/>
    <m/>
    <d v="2025-01-07T00:00:00"/>
    <d v="1899-12-30T17:53:35"/>
    <d v="2025-01-07T00:00:00"/>
    <d v="1899-12-30T17:53:37"/>
    <d v="2025-01-07T00:00:00"/>
    <d v="1899-12-30T18:18:24"/>
    <x v="0"/>
    <s v="RFCPI"/>
    <s v="7001181238"/>
    <s v="EXW"/>
    <d v="1899-12-30T00:24:49"/>
    <d v="1899-12-30T00:24:47"/>
    <d v="1899-12-30T00:00:02"/>
    <s v="Granel"/>
    <s v="E001"/>
    <x v="0"/>
    <d v="1899-12-30T00:24:49"/>
    <d v="1899-12-30T00:24:47"/>
    <n v="17"/>
    <x v="5"/>
    <x v="3"/>
    <x v="0"/>
    <n v="0"/>
    <n v="0"/>
    <s v="OK"/>
    <s v="Clinker"/>
    <x v="1"/>
    <n v="0"/>
    <s v="F. NIEBLA"/>
    <s v="A"/>
    <d v="1899-12-30T00:00:02"/>
    <d v="1899-12-30T00:00:02"/>
    <s v="OK"/>
    <m/>
    <m/>
    <d v="1899-12-30T00:00:00"/>
    <d v="1899-12-30T00:24:49"/>
    <n v="3"/>
    <d v="1899-12-30T00:00:02"/>
    <n v="24.816666666671932"/>
    <n v="18"/>
    <s v="Si"/>
  </r>
  <r>
    <s v="CSNB"/>
    <s v="2025000339"/>
    <x v="0"/>
    <s v="ER5303BBT"/>
    <s v="E9842JGG"/>
    <d v="2025-01-07T00:00:00"/>
    <m/>
    <s v="1782"/>
    <x v="46"/>
    <s v="PA"/>
    <s v="S1"/>
    <m/>
    <d v="2025-01-07T00:00:00"/>
    <d v="1899-12-30T17:19:20"/>
    <d v="2025-01-07T00:00:00"/>
    <d v="1899-12-30T17:19:22"/>
    <d v="2025-01-07T00:00:00"/>
    <d v="1899-12-30T18:28:26"/>
    <x v="0"/>
    <s v="RFCPI"/>
    <s v="7001181239"/>
    <s v="FBO"/>
    <d v="1899-12-30T01:09:06"/>
    <d v="1899-12-30T01:09:04"/>
    <d v="1899-12-30T00:00:02"/>
    <s v="Granel"/>
    <s v="E001"/>
    <x v="2"/>
    <d v="1899-12-30T01:09:06"/>
    <d v="1899-12-30T01:09:04"/>
    <n v="17"/>
    <x v="5"/>
    <x v="3"/>
    <x v="1"/>
    <n v="0"/>
    <n v="0"/>
    <s v="OK"/>
    <s v="Granel"/>
    <x v="1"/>
    <n v="0"/>
    <s v="F. NIEBLA"/>
    <s v="B"/>
    <d v="1899-12-30T00:00:02"/>
    <d v="1899-12-30T00:00:02"/>
    <s v="OK"/>
    <m/>
    <m/>
    <d v="1899-12-30T00:00:00"/>
    <d v="1899-12-30T01:09:06"/>
    <n v="3"/>
    <d v="1899-12-30T00:00:02"/>
    <n v="69.099999999998488"/>
    <n v="18"/>
    <s v="No"/>
  </r>
  <r>
    <s v="CSNB"/>
    <s v="2025000334"/>
    <x v="0"/>
    <s v="ER9517BBK"/>
    <s v="E4598JTV"/>
    <d v="2025-01-07T00:00:00"/>
    <m/>
    <s v="1782"/>
    <x v="46"/>
    <s v="PA"/>
    <s v="S1"/>
    <m/>
    <d v="2025-01-07T00:00:00"/>
    <d v="1899-12-30T17:07:12"/>
    <d v="2025-01-07T00:00:00"/>
    <d v="1899-12-30T17:07:13"/>
    <d v="2025-01-07T00:00:00"/>
    <d v="1899-12-30T18:40:48"/>
    <x v="0"/>
    <s v="RFCPI"/>
    <s v="7001181240"/>
    <s v="FBO"/>
    <d v="1899-12-30T01:33:36"/>
    <d v="1899-12-30T01:33:35"/>
    <d v="1899-12-30T00:00:01"/>
    <s v="Granel"/>
    <s v="E001"/>
    <x v="2"/>
    <d v="1899-12-30T01:33:36"/>
    <d v="1899-12-30T01:33:35"/>
    <n v="17"/>
    <x v="5"/>
    <x v="3"/>
    <x v="1"/>
    <n v="0"/>
    <n v="0"/>
    <s v="OK"/>
    <s v="Granel"/>
    <x v="1"/>
    <n v="0"/>
    <s v="F. NIEBLA"/>
    <s v="C"/>
    <d v="1899-12-30T00:00:01"/>
    <d v="1899-12-30T00:00:01"/>
    <s v="OK"/>
    <m/>
    <m/>
    <d v="1899-12-30T00:00:00"/>
    <d v="1899-12-30T01:33:36"/>
    <n v="3"/>
    <d v="1899-12-30T00:00:01"/>
    <n v="93.599999999999923"/>
    <n v="18"/>
    <s v="No"/>
  </r>
  <r>
    <s v="CSNB"/>
    <s v="2025000346"/>
    <x v="0"/>
    <s v="E3870LBJ"/>
    <s v="ER8615BBY"/>
    <d v="2025-01-07T00:00:00"/>
    <m/>
    <s v="1782"/>
    <x v="46"/>
    <s v="PA"/>
    <s v="S1"/>
    <m/>
    <d v="2025-01-07T00:00:00"/>
    <d v="1899-12-30T18:19:10"/>
    <d v="2025-01-07T00:00:00"/>
    <d v="1899-12-30T18:19:12"/>
    <d v="2025-01-07T00:00:00"/>
    <d v="1899-12-30T18:52:49"/>
    <x v="0"/>
    <s v="RFCPI"/>
    <s v="7001181241"/>
    <s v="EXW"/>
    <d v="1899-12-30T00:33:39"/>
    <d v="1899-12-30T00:33:37"/>
    <d v="1899-12-30T00:00:02"/>
    <s v="Granel"/>
    <s v="E001"/>
    <x v="1"/>
    <d v="1899-12-30T00:33:39"/>
    <d v="1899-12-30T00:33:37"/>
    <n v="18"/>
    <x v="5"/>
    <x v="3"/>
    <x v="1"/>
    <n v="0"/>
    <n v="0"/>
    <s v="OK"/>
    <s v="Granel"/>
    <x v="1"/>
    <n v="0"/>
    <s v="F. NIEBLA"/>
    <s v="A"/>
    <d v="1899-12-30T00:00:02"/>
    <d v="1899-12-30T00:00:02"/>
    <s v="OK"/>
    <m/>
    <m/>
    <d v="1899-12-30T00:00:00"/>
    <d v="1899-12-30T00:33:39"/>
    <n v="3"/>
    <d v="1899-12-30T00:00:02"/>
    <n v="33.649999999991991"/>
    <n v="18"/>
    <s v="Si"/>
  </r>
  <r>
    <s v="CSNB"/>
    <s v="2025000349"/>
    <x v="0"/>
    <s v="EL156220"/>
    <s v="E54XL56"/>
    <d v="2025-01-07T00:00:00"/>
    <m/>
    <s v="2882"/>
    <x v="50"/>
    <s v="PA"/>
    <s v="PA"/>
    <m/>
    <d v="2025-01-07T00:00:00"/>
    <d v="1899-12-30T19:31:29"/>
    <d v="2025-01-07T00:00:00"/>
    <d v="1899-12-30T19:31:31"/>
    <d v="2025-01-07T00:00:00"/>
    <d v="1899-12-30T20:02:09"/>
    <x v="0"/>
    <s v="RFCPI"/>
    <s v="7001181242"/>
    <s v="EXW"/>
    <d v="1899-12-30T00:30:40"/>
    <d v="1899-12-30T00:30:38"/>
    <d v="1899-12-30T00:00:02"/>
    <s v="Ensacado"/>
    <s v="E002"/>
    <x v="1"/>
    <d v="1899-12-30T00:30:40"/>
    <d v="1899-12-30T00:30:38"/>
    <n v="19"/>
    <x v="5"/>
    <x v="3"/>
    <x v="2"/>
    <n v="0"/>
    <n v="0"/>
    <s v="OK"/>
    <s v="Ensacado"/>
    <x v="1"/>
    <n v="0"/>
    <s v="F. NIEBLA"/>
    <s v="A"/>
    <d v="1899-12-30T00:00:02"/>
    <d v="1899-12-30T00:00:02"/>
    <s v="OK"/>
    <m/>
    <m/>
    <d v="1899-12-30T00:00:00"/>
    <d v="1899-12-30T00:30:40"/>
    <n v="3"/>
    <d v="1899-12-30T00:00:02"/>
    <n v="30.666666666672047"/>
    <n v="20"/>
    <s v="Si"/>
  </r>
  <r>
    <s v="CSNB"/>
    <s v="2025000350"/>
    <x v="0"/>
    <s v="EVI10071"/>
    <s v="E00PV24"/>
    <d v="2025-01-07T00:00:00"/>
    <m/>
    <s v="2882"/>
    <x v="50"/>
    <s v="PA"/>
    <s v="PA"/>
    <m/>
    <d v="2025-01-07T00:00:00"/>
    <d v="1899-12-30T20:08:40"/>
    <d v="2025-01-07T00:00:00"/>
    <d v="1899-12-30T20:08:43"/>
    <d v="2025-01-07T00:00:00"/>
    <d v="1899-12-30T20:41:26"/>
    <x v="0"/>
    <s v="RFCPI"/>
    <s v="7001181243"/>
    <s v="EXW"/>
    <d v="1899-12-30T00:32:46"/>
    <d v="1899-12-30T00:32:43"/>
    <d v="1899-12-30T00:00:03"/>
    <s v="Ensacado"/>
    <s v="E002"/>
    <x v="1"/>
    <d v="1899-12-30T00:32:46"/>
    <d v="1899-12-30T00:32:43"/>
    <n v="20"/>
    <x v="5"/>
    <x v="3"/>
    <x v="2"/>
    <n v="0"/>
    <n v="0"/>
    <s v="OK"/>
    <s v="Ensacado"/>
    <x v="1"/>
    <n v="0"/>
    <s v="F. NIEBLA"/>
    <s v="A"/>
    <d v="1899-12-30T00:00:03"/>
    <d v="1899-12-30T00:00:03"/>
    <s v="OK"/>
    <m/>
    <m/>
    <d v="1899-12-30T00:00:00"/>
    <d v="1899-12-30T00:32:46"/>
    <n v="3"/>
    <d v="1899-12-30T00:00:03"/>
    <n v="32.766666666667099"/>
    <n v="20"/>
    <s v="Si"/>
  </r>
  <r>
    <s v="CSPM"/>
    <s v=""/>
    <x v="0"/>
    <s v="EM6833GSF"/>
    <m/>
    <d v="2024-12-10T00:00:00"/>
    <m/>
    <s v="200225"/>
    <x v="54"/>
    <s v="PA"/>
    <s v="PA"/>
    <m/>
    <d v="2024-12-10T00:00:00"/>
    <d v="1899-12-30T08:35:40"/>
    <d v="2024-12-10T00:00:00"/>
    <d v="1899-12-30T08:40:48"/>
    <d v="2024-12-10T00:00:00"/>
    <d v="1899-12-30T08:41:49"/>
    <x v="280"/>
    <s v="JJIMENA"/>
    <s v="7030000465"/>
    <s v="FBO"/>
    <d v="1899-12-30T00:06:09"/>
    <d v="1899-12-30T00:01:01"/>
    <d v="1899-12-30T00:05:08"/>
    <s v="Granel"/>
    <s v="E001"/>
    <x v="2"/>
    <d v="1899-12-30T00:06:09"/>
    <d v="1899-12-30T00:01:01"/>
    <n v="8"/>
    <x v="6"/>
    <x v="4"/>
    <x v="0"/>
    <n v="1"/>
    <n v="0"/>
    <s v="KO"/>
    <s v="Clinker"/>
    <x v="0"/>
    <n v="1"/>
    <s v="PUNTOS SUR"/>
    <s v="A"/>
    <d v="1899-12-30T00:05:08"/>
    <d v="1899-12-30T00:05:08"/>
    <s v="OK"/>
    <m/>
    <m/>
    <d v="1899-12-30T00:00:00"/>
    <d v="1899-12-30T00:06:09"/>
    <n v="3"/>
    <d v="1899-12-30T00:05:08"/>
    <n v="6.1500000000095945"/>
    <n v="8"/>
    <s v="Si"/>
  </r>
  <r>
    <s v="CSPM"/>
    <s v=""/>
    <x v="0"/>
    <s v="E6833GSF"/>
    <m/>
    <d v="2024-12-10T00:00:00"/>
    <m/>
    <s v="200225"/>
    <x v="54"/>
    <s v="PA"/>
    <s v="PA"/>
    <m/>
    <d v="2024-12-10T00:00:00"/>
    <d v="1899-12-30T10:26:58"/>
    <d v="2024-12-10T00:00:00"/>
    <d v="1899-12-30T10:30:54"/>
    <d v="2024-12-10T00:00:00"/>
    <d v="1899-12-30T10:33:28"/>
    <x v="280"/>
    <s v="FGARCIAR"/>
    <s v="7030000466"/>
    <s v="FBO"/>
    <d v="1899-12-30T00:06:30"/>
    <d v="1899-12-30T00:02:34"/>
    <d v="1899-12-30T00:03:56"/>
    <s v="Granel"/>
    <s v="E001"/>
    <x v="2"/>
    <d v="1899-12-30T00:06:30"/>
    <d v="1899-12-30T00:02:34"/>
    <n v="10"/>
    <x v="6"/>
    <x v="4"/>
    <x v="0"/>
    <n v="1"/>
    <n v="0"/>
    <s v="KO"/>
    <s v="Clinker"/>
    <x v="0"/>
    <n v="1"/>
    <s v="PUNTOS SUR"/>
    <s v="A"/>
    <d v="1899-12-30T00:03:56"/>
    <d v="1899-12-30T00:03:56"/>
    <s v="OK"/>
    <m/>
    <m/>
    <d v="1899-12-30T00:00:00"/>
    <d v="1899-12-30T00:06:30"/>
    <n v="3"/>
    <d v="1899-12-30T00:03:56"/>
    <n v="6.5000000000016556"/>
    <n v="10"/>
    <s v="Si"/>
  </r>
  <r>
    <s v="CSPM"/>
    <s v=""/>
    <x v="0"/>
    <s v="E6833GSF"/>
    <m/>
    <d v="2024-12-10T00:00:00"/>
    <m/>
    <s v="200225"/>
    <x v="54"/>
    <s v="PA"/>
    <s v="PA"/>
    <m/>
    <d v="2024-12-10T00:00:00"/>
    <d v="1899-12-30T12:20:09"/>
    <d v="2024-12-10T00:00:00"/>
    <d v="1899-12-30T12:21:29"/>
    <d v="2024-12-10T00:00:00"/>
    <d v="1899-12-30T12:27:55"/>
    <x v="280"/>
    <s v="FGARCIAR"/>
    <s v="7030000467"/>
    <s v="FBO"/>
    <d v="1899-12-30T00:07:46"/>
    <d v="1899-12-30T00:06:26"/>
    <d v="1899-12-30T00:01:20"/>
    <s v="Granel"/>
    <s v="E001"/>
    <x v="2"/>
    <d v="1899-12-30T00:07:46"/>
    <d v="1899-12-30T00:06:26"/>
    <n v="12"/>
    <x v="6"/>
    <x v="4"/>
    <x v="0"/>
    <n v="1"/>
    <n v="0"/>
    <s v="KO"/>
    <s v="Clinker"/>
    <x v="0"/>
    <n v="1"/>
    <s v="PUNTOS SUR"/>
    <s v="A"/>
    <d v="1899-12-30T00:01:20"/>
    <d v="1899-12-30T00:01:20"/>
    <s v="OK"/>
    <m/>
    <m/>
    <d v="1899-12-30T00:00:00"/>
    <d v="1899-12-30T00:07:46"/>
    <n v="3"/>
    <d v="1899-12-30T00:01:20"/>
    <n v="7.7666666666543982"/>
    <n v="12"/>
    <s v="Si"/>
  </r>
  <r>
    <s v="CSPM"/>
    <s v=""/>
    <x v="0"/>
    <s v="ER8859BCJ"/>
    <s v="E3975CCV"/>
    <d v="2024-12-10T00:00:00"/>
    <m/>
    <s v="200225"/>
    <x v="54"/>
    <s v="PA"/>
    <s v="PA"/>
    <m/>
    <d v="2024-12-10T00:00:00"/>
    <d v="1899-12-30T13:41:41"/>
    <d v="2024-12-10T00:00:00"/>
    <d v="1899-12-30T13:45:23"/>
    <d v="2024-12-10T00:00:00"/>
    <d v="1899-12-30T13:46:38"/>
    <x v="280"/>
    <s v="JSANTOSL"/>
    <s v="7030000468"/>
    <s v="FBO"/>
    <d v="1899-12-30T00:04:57"/>
    <d v="1899-12-30T00:01:15"/>
    <d v="1899-12-30T00:03:42"/>
    <s v="Granel"/>
    <s v="E001"/>
    <x v="2"/>
    <d v="1899-12-30T00:04:57"/>
    <d v="1899-12-30T00:01:15"/>
    <n v="13"/>
    <x v="6"/>
    <x v="4"/>
    <x v="0"/>
    <n v="1"/>
    <n v="0"/>
    <s v="KO"/>
    <s v="Clinker"/>
    <x v="0"/>
    <n v="1"/>
    <s v="PUNTOS SUR"/>
    <s v="A"/>
    <d v="1899-12-30T00:03:42"/>
    <d v="1899-12-30T00:03:42"/>
    <s v="OK"/>
    <m/>
    <m/>
    <d v="1899-12-30T00:00:00"/>
    <d v="1899-12-30T00:04:57"/>
    <n v="3"/>
    <d v="1899-12-30T00:03:42"/>
    <n v="4.9499999999999744"/>
    <n v="13"/>
    <s v="Si"/>
  </r>
  <r>
    <s v="CSPM"/>
    <s v=""/>
    <x v="0"/>
    <s v="ER7226BBV"/>
    <s v="E8946JVD"/>
    <d v="2024-12-10T00:00:00"/>
    <m/>
    <s v="200225"/>
    <x v="54"/>
    <s v="PA"/>
    <s v="PA"/>
    <m/>
    <d v="2024-12-10T00:00:00"/>
    <d v="1899-12-30T13:54:32"/>
    <d v="2024-12-10T00:00:00"/>
    <d v="1899-12-30T13:55:47"/>
    <d v="2024-12-10T00:00:00"/>
    <d v="1899-12-30T14:00:37"/>
    <x v="280"/>
    <s v="JSANTOSL"/>
    <s v="7030000469"/>
    <s v="FBO"/>
    <d v="1899-12-30T00:06:05"/>
    <d v="1899-12-30T00:04:50"/>
    <d v="1899-12-30T00:01:15"/>
    <s v="Granel"/>
    <s v="E001"/>
    <x v="2"/>
    <d v="1899-12-30T00:06:05"/>
    <d v="1899-12-30T00:04:50"/>
    <n v="13"/>
    <x v="6"/>
    <x v="4"/>
    <x v="0"/>
    <n v="1"/>
    <n v="0"/>
    <s v="KO"/>
    <s v="Clinker"/>
    <x v="0"/>
    <n v="1"/>
    <s v="PUNTOS SUR"/>
    <s v="A"/>
    <d v="1899-12-30T00:01:15"/>
    <d v="1899-12-30T00:01:15"/>
    <s v="OK"/>
    <m/>
    <m/>
    <d v="1899-12-30T00:00:00"/>
    <d v="1899-12-30T00:06:05"/>
    <n v="3"/>
    <d v="1899-12-30T00:01:15"/>
    <n v="6.0833333333233064"/>
    <n v="14"/>
    <s v="Si"/>
  </r>
  <r>
    <s v="CSPM"/>
    <s v=""/>
    <x v="0"/>
    <s v="EM6833GSF"/>
    <m/>
    <d v="2024-12-10T00:00:00"/>
    <m/>
    <s v="200225"/>
    <x v="54"/>
    <s v="PA"/>
    <s v="PA"/>
    <m/>
    <d v="2024-12-10T00:00:00"/>
    <d v="1899-12-30T15:28:26"/>
    <d v="2024-12-10T00:00:00"/>
    <d v="1899-12-30T15:28:41"/>
    <d v="2024-12-10T00:00:00"/>
    <d v="1899-12-30T15:28:57"/>
    <x v="280"/>
    <s v="JSANTOSL"/>
    <s v="7030000470"/>
    <s v="FBO"/>
    <d v="1899-12-30T00:00:31"/>
    <d v="1899-12-30T00:00:16"/>
    <d v="1899-12-30T00:00:15"/>
    <s v="Granel"/>
    <s v="E001"/>
    <x v="2"/>
    <d v="1899-12-30T00:00:31"/>
    <d v="1899-12-30T00:00:16"/>
    <n v="15"/>
    <x v="6"/>
    <x v="4"/>
    <x v="0"/>
    <n v="1"/>
    <n v="0"/>
    <s v="KO"/>
    <s v="Clinker"/>
    <x v="0"/>
    <n v="1"/>
    <s v="PUNTOS SUR"/>
    <s v="A"/>
    <d v="1899-12-30T00:00:15"/>
    <d v="1899-12-30T00:00:15"/>
    <s v="OK"/>
    <m/>
    <m/>
    <d v="1899-12-30T00:00:00"/>
    <d v="1899-12-30T00:00:31"/>
    <n v="3"/>
    <d v="1899-12-30T00:00:15"/>
    <n v="0.51666666667196992"/>
    <n v="15"/>
    <s v="Si"/>
  </r>
  <r>
    <s v="CSPM"/>
    <s v=""/>
    <x v="0"/>
    <s v="ER8859BCJ"/>
    <s v="E3975CCV"/>
    <d v="2024-12-10T00:00:00"/>
    <m/>
    <s v="200225"/>
    <x v="54"/>
    <s v="PA"/>
    <s v="PA"/>
    <m/>
    <d v="2024-12-10T00:00:00"/>
    <d v="1899-12-30T15:32:36"/>
    <d v="2024-12-10T00:00:00"/>
    <d v="1899-12-30T15:32:58"/>
    <d v="2024-12-10T00:00:00"/>
    <d v="1899-12-30T15:33:53"/>
    <x v="280"/>
    <s v="FGARCIAR"/>
    <s v="7030000471"/>
    <s v="FBO"/>
    <d v="1899-12-30T00:01:17"/>
    <d v="1899-12-30T00:00:55"/>
    <d v="1899-12-30T00:00:22"/>
    <s v="Granel"/>
    <s v="E001"/>
    <x v="2"/>
    <d v="1899-12-30T00:01:17"/>
    <d v="1899-12-30T00:00:55"/>
    <n v="15"/>
    <x v="6"/>
    <x v="4"/>
    <x v="0"/>
    <n v="1"/>
    <n v="0"/>
    <s v="KO"/>
    <s v="Clinker"/>
    <x v="0"/>
    <n v="1"/>
    <s v="PUNTOS SUR"/>
    <s v="A"/>
    <d v="1899-12-30T00:00:22"/>
    <d v="1899-12-30T00:00:22"/>
    <s v="OK"/>
    <m/>
    <m/>
    <d v="1899-12-30T00:00:00"/>
    <d v="1899-12-30T00:01:17"/>
    <n v="3"/>
    <d v="1899-12-30T00:00:22"/>
    <n v="1.2833333333279917"/>
    <n v="15"/>
    <s v="Si"/>
  </r>
  <r>
    <s v="CSPM"/>
    <s v=""/>
    <x v="0"/>
    <s v="ER7226BBV"/>
    <s v="E8946JVD"/>
    <d v="2024-12-10T00:00:00"/>
    <m/>
    <s v="200225"/>
    <x v="54"/>
    <s v="PA"/>
    <s v="PA"/>
    <m/>
    <d v="2024-12-10T00:00:00"/>
    <d v="1899-12-30T16:24:17"/>
    <d v="2024-12-10T00:00:00"/>
    <d v="1899-12-30T16:24:29"/>
    <d v="2024-12-10T00:00:00"/>
    <d v="1899-12-30T16:25:10"/>
    <x v="280"/>
    <s v="FGARCIAR"/>
    <s v="7030000472"/>
    <s v="FBO"/>
    <d v="1899-12-30T00:00:53"/>
    <d v="1899-12-30T00:00:41"/>
    <d v="1899-12-30T00:00:12"/>
    <s v="Granel"/>
    <s v="E001"/>
    <x v="2"/>
    <d v="1899-12-30T00:00:53"/>
    <d v="1899-12-30T00:00:41"/>
    <n v="16"/>
    <x v="6"/>
    <x v="4"/>
    <x v="0"/>
    <n v="1"/>
    <n v="0"/>
    <s v="KO"/>
    <s v="Clinker"/>
    <x v="0"/>
    <n v="1"/>
    <s v="PUNTOS SUR"/>
    <s v="A"/>
    <d v="1899-12-30T00:00:12"/>
    <d v="1899-12-30T00:00:12"/>
    <s v="OK"/>
    <m/>
    <m/>
    <d v="1899-12-30T00:00:00"/>
    <d v="1899-12-30T00:00:53"/>
    <n v="3"/>
    <d v="1899-12-30T00:00:12"/>
    <n v="0.88333333333912023"/>
    <n v="16"/>
    <s v="Si"/>
  </r>
  <r>
    <s v="CSPM"/>
    <s v=""/>
    <x v="0"/>
    <s v="E6833GSF"/>
    <m/>
    <d v="2024-12-10T00:00:00"/>
    <m/>
    <s v="200225"/>
    <x v="54"/>
    <s v="PA"/>
    <s v="PA"/>
    <m/>
    <d v="2024-12-10T00:00:00"/>
    <d v="1899-12-30T16:49:54"/>
    <d v="2024-12-10T00:00:00"/>
    <d v="1899-12-30T16:50:15"/>
    <d v="2024-12-10T00:00:00"/>
    <d v="1899-12-30T16:50:37"/>
    <x v="280"/>
    <s v="FGARCIAR"/>
    <s v="7030000473"/>
    <s v="FBO"/>
    <d v="1899-12-30T00:00:43"/>
    <d v="1899-12-30T00:00:22"/>
    <d v="1899-12-30T00:00:21"/>
    <s v="Granel"/>
    <s v="E001"/>
    <x v="2"/>
    <d v="1899-12-30T00:00:43"/>
    <d v="1899-12-30T00:00:22"/>
    <n v="16"/>
    <x v="6"/>
    <x v="4"/>
    <x v="0"/>
    <n v="1"/>
    <n v="0"/>
    <s v="KO"/>
    <s v="Clinker"/>
    <x v="0"/>
    <n v="1"/>
    <s v="PUNTOS SUR"/>
    <s v="A"/>
    <d v="1899-12-30T00:00:21"/>
    <d v="1899-12-30T00:00:21"/>
    <s v="OK"/>
    <m/>
    <m/>
    <d v="1899-12-30T00:00:00"/>
    <d v="1899-12-30T00:00:43"/>
    <n v="3"/>
    <d v="1899-12-30T00:00:21"/>
    <n v="0.71666666667359991"/>
    <n v="16"/>
    <s v="Si"/>
  </r>
  <r>
    <s v="CSPM"/>
    <s v=""/>
    <x v="0"/>
    <s v="ER8859BCJ"/>
    <s v="E3975CCV"/>
    <d v="2024-12-10T00:00:00"/>
    <m/>
    <s v="200225"/>
    <x v="54"/>
    <s v="PA"/>
    <s v="PA"/>
    <m/>
    <d v="2024-12-10T00:00:00"/>
    <d v="1899-12-30T17:50:48"/>
    <d v="2024-12-10T00:00:00"/>
    <d v="1899-12-30T17:50:55"/>
    <d v="2024-12-10T00:00:00"/>
    <d v="1899-12-30T17:51:04"/>
    <x v="280"/>
    <s v="JSANTOSL"/>
    <s v="7030000474"/>
    <s v="FBO"/>
    <d v="1899-12-30T00:00:16"/>
    <d v="1899-12-30T00:00:09"/>
    <d v="1899-12-30T00:00:07"/>
    <s v="Granel"/>
    <s v="E001"/>
    <x v="2"/>
    <d v="1899-12-30T00:00:16"/>
    <d v="1899-12-30T00:00:09"/>
    <n v="17"/>
    <x v="6"/>
    <x v="4"/>
    <x v="0"/>
    <n v="1"/>
    <n v="0"/>
    <s v="KO"/>
    <s v="Clinker"/>
    <x v="0"/>
    <n v="1"/>
    <s v="PUNTOS SUR"/>
    <s v="A"/>
    <d v="1899-12-30T00:00:07"/>
    <d v="1899-12-30T00:00:07"/>
    <s v="OK"/>
    <m/>
    <m/>
    <d v="1899-12-30T00:00:00"/>
    <d v="1899-12-30T00:00:16"/>
    <n v="3"/>
    <d v="1899-12-30T00:00:07"/>
    <n v="0.26666666667352956"/>
    <n v="17"/>
    <s v="Si"/>
  </r>
  <r>
    <s v="CSPM"/>
    <s v=""/>
    <x v="0"/>
    <s v="EM6833GSF"/>
    <m/>
    <d v="2024-12-11T00:00:00"/>
    <m/>
    <s v="200225"/>
    <x v="54"/>
    <s v="PA"/>
    <s v="PA"/>
    <m/>
    <d v="2024-12-11T00:00:00"/>
    <d v="1899-12-30T08:56:04"/>
    <d v="2024-12-11T00:00:00"/>
    <d v="1899-12-30T08:56:12"/>
    <d v="2024-12-11T00:00:00"/>
    <d v="1899-12-30T08:56:26"/>
    <x v="280"/>
    <s v="JSANTOSL"/>
    <s v="7030000475"/>
    <s v="FBO"/>
    <d v="1899-12-30T00:00:22"/>
    <d v="1899-12-30T00:00:14"/>
    <d v="1899-12-30T00:00:08"/>
    <s v="Granel"/>
    <s v="E001"/>
    <x v="2"/>
    <d v="1899-12-30T00:00:22"/>
    <d v="1899-12-30T00:00:14"/>
    <n v="8"/>
    <x v="7"/>
    <x v="4"/>
    <x v="0"/>
    <n v="1"/>
    <n v="0"/>
    <s v="KO"/>
    <s v="Clinker"/>
    <x v="0"/>
    <n v="1"/>
    <s v="PUNTOS SUR"/>
    <s v="A"/>
    <d v="1899-12-30T00:00:08"/>
    <d v="1899-12-30T00:00:08"/>
    <s v="OK"/>
    <m/>
    <m/>
    <d v="1899-12-30T00:00:00"/>
    <d v="1899-12-30T00:00:22"/>
    <n v="4"/>
    <d v="1899-12-30T00:00:08"/>
    <n v="0.36666666666723025"/>
    <n v="8"/>
    <s v="Si"/>
  </r>
  <r>
    <s v="CSPM"/>
    <s v=""/>
    <x v="0"/>
    <s v="EM6833GSF"/>
    <m/>
    <d v="2024-12-11T00:00:00"/>
    <m/>
    <s v="200225"/>
    <x v="54"/>
    <s v="PA"/>
    <s v="PA"/>
    <m/>
    <d v="2024-12-11T00:00:00"/>
    <d v="1899-12-30T10:15:51"/>
    <d v="2024-12-11T00:00:00"/>
    <d v="1899-12-30T10:16:00"/>
    <d v="2024-12-11T00:00:00"/>
    <d v="1899-12-30T10:16:11"/>
    <x v="280"/>
    <s v="JSANTOSL"/>
    <s v="7030000476"/>
    <s v="FBO"/>
    <d v="1899-12-30T00:00:20"/>
    <d v="1899-12-30T00:00:11"/>
    <d v="1899-12-30T00:00:09"/>
    <s v="Granel"/>
    <s v="E001"/>
    <x v="2"/>
    <d v="1899-12-30T00:00:20"/>
    <d v="1899-12-30T00:00:11"/>
    <n v="10"/>
    <x v="7"/>
    <x v="4"/>
    <x v="0"/>
    <n v="1"/>
    <n v="0"/>
    <s v="KO"/>
    <s v="Clinker"/>
    <x v="0"/>
    <n v="1"/>
    <s v="PUNTOS SUR"/>
    <s v="A"/>
    <d v="1899-12-30T00:00:09"/>
    <d v="1899-12-30T00:00:09"/>
    <s v="OK"/>
    <m/>
    <m/>
    <d v="1899-12-30T00:00:00"/>
    <d v="1899-12-30T00:00:20"/>
    <n v="4"/>
    <d v="1899-12-30T00:00:09"/>
    <n v="0.33333333333120052"/>
    <n v="10"/>
    <s v="Si"/>
  </r>
  <r>
    <s v="CSPM"/>
    <s v=""/>
    <x v="0"/>
    <s v="EM6833GSF"/>
    <m/>
    <d v="2024-12-11T00:00:00"/>
    <m/>
    <s v="200225"/>
    <x v="54"/>
    <s v="PA"/>
    <s v="PA"/>
    <m/>
    <d v="2024-12-11T00:00:00"/>
    <d v="1899-12-30T11:37:18"/>
    <d v="2024-12-11T00:00:00"/>
    <d v="1899-12-30T11:38:53"/>
    <d v="2024-12-11T00:00:00"/>
    <d v="1899-12-30T11:39:05"/>
    <x v="280"/>
    <s v="JSANTOSL"/>
    <s v="7030000477"/>
    <s v="FBO"/>
    <d v="1899-12-30T00:01:47"/>
    <d v="1899-12-30T00:00:12"/>
    <d v="1899-12-30T00:01:35"/>
    <s v="Granel"/>
    <s v="E001"/>
    <x v="2"/>
    <d v="1899-12-30T00:01:47"/>
    <d v="1899-12-30T00:00:12"/>
    <n v="11"/>
    <x v="7"/>
    <x v="4"/>
    <x v="0"/>
    <n v="1"/>
    <n v="0"/>
    <s v="KO"/>
    <s v="Clinker"/>
    <x v="0"/>
    <n v="1"/>
    <s v="PUNTOS SUR"/>
    <s v="A"/>
    <d v="1899-12-30T00:01:35"/>
    <d v="1899-12-30T00:01:35"/>
    <s v="OK"/>
    <m/>
    <m/>
    <d v="1899-12-30T00:00:00"/>
    <d v="1899-12-30T00:01:47"/>
    <n v="4"/>
    <d v="1899-12-30T00:01:35"/>
    <n v="1.7833333333392609"/>
    <n v="11"/>
    <s v="Si"/>
  </r>
  <r>
    <s v="CSPM"/>
    <s v=""/>
    <x v="0"/>
    <s v="E6833GSF"/>
    <m/>
    <d v="2024-12-11T00:00:00"/>
    <m/>
    <s v="200225"/>
    <x v="54"/>
    <s v="PA"/>
    <s v="PA"/>
    <m/>
    <d v="2024-12-11T00:00:00"/>
    <d v="1899-12-30T13:21:51"/>
    <d v="2024-12-11T00:00:00"/>
    <d v="1899-12-30T13:22:04"/>
    <d v="2024-12-11T00:00:00"/>
    <d v="1899-12-30T13:22:26"/>
    <x v="280"/>
    <s v="FGARCIAR"/>
    <s v="7030000478"/>
    <s v="FBO"/>
    <d v="1899-12-30T00:00:35"/>
    <d v="1899-12-30T00:00:22"/>
    <d v="1899-12-30T00:00:13"/>
    <s v="Granel"/>
    <s v="E001"/>
    <x v="2"/>
    <d v="1899-12-30T00:00:35"/>
    <d v="1899-12-30T00:00:22"/>
    <n v="13"/>
    <x v="7"/>
    <x v="4"/>
    <x v="0"/>
    <n v="1"/>
    <n v="0"/>
    <s v="KO"/>
    <s v="Clinker"/>
    <x v="0"/>
    <n v="1"/>
    <s v="PUNTOS SUR"/>
    <s v="A"/>
    <d v="1899-12-30T00:00:13"/>
    <d v="1899-12-30T00:00:13"/>
    <s v="OK"/>
    <m/>
    <m/>
    <d v="1899-12-30T00:00:00"/>
    <d v="1899-12-30T00:00:35"/>
    <n v="4"/>
    <d v="1899-12-30T00:00:13"/>
    <n v="0.58333333332964088"/>
    <n v="13"/>
    <s v="Si"/>
  </r>
  <r>
    <s v="CSPM"/>
    <s v=""/>
    <x v="0"/>
    <s v="ER8859BCJ"/>
    <s v="E3975CCV"/>
    <d v="2024-12-11T00:00:00"/>
    <m/>
    <s v="200225"/>
    <x v="54"/>
    <s v="PA"/>
    <s v="PA"/>
    <m/>
    <d v="2024-12-11T00:00:00"/>
    <d v="1899-12-30T13:45:17"/>
    <d v="2024-12-11T00:00:00"/>
    <d v="1899-12-30T13:45:28"/>
    <d v="2024-12-11T00:00:00"/>
    <d v="1899-12-30T13:45:50"/>
    <x v="280"/>
    <s v="FGARCIAR"/>
    <s v="7030000479"/>
    <s v="FBO"/>
    <d v="1899-12-30T00:00:33"/>
    <d v="1899-12-30T00:00:22"/>
    <d v="1899-12-30T00:00:11"/>
    <s v="Granel"/>
    <s v="E001"/>
    <x v="2"/>
    <d v="1899-12-30T00:00:33"/>
    <d v="1899-12-30T00:00:22"/>
    <n v="13"/>
    <x v="7"/>
    <x v="4"/>
    <x v="0"/>
    <n v="1"/>
    <n v="0"/>
    <s v="KO"/>
    <s v="Clinker"/>
    <x v="0"/>
    <n v="1"/>
    <s v="PUNTOS SUR"/>
    <s v="A"/>
    <d v="1899-12-30T00:00:11"/>
    <d v="1899-12-30T00:00:11"/>
    <s v="OK"/>
    <m/>
    <m/>
    <d v="1899-12-30T00:00:00"/>
    <d v="1899-12-30T00:00:33"/>
    <n v="4"/>
    <d v="1899-12-30T00:00:11"/>
    <n v="0.54999999999369109"/>
    <n v="13"/>
    <s v="Si"/>
  </r>
  <r>
    <s v="CSPM"/>
    <s v=""/>
    <x v="0"/>
    <s v="ER7226BBV"/>
    <s v="E8946JVD"/>
    <d v="2024-12-11T00:00:00"/>
    <m/>
    <s v="200225"/>
    <x v="54"/>
    <s v="PA"/>
    <s v="PA"/>
    <m/>
    <d v="2024-12-11T00:00:00"/>
    <d v="1899-12-30T14:10:59"/>
    <d v="2024-12-11T00:00:00"/>
    <d v="1899-12-30T14:11:13"/>
    <d v="2024-12-11T00:00:00"/>
    <d v="1899-12-30T14:11:24"/>
    <x v="280"/>
    <s v="JJIMENA"/>
    <s v="7030000480"/>
    <s v="FBO"/>
    <d v="1899-12-30T00:00:25"/>
    <d v="1899-12-30T00:00:11"/>
    <d v="1899-12-30T00:00:14"/>
    <s v="Granel"/>
    <s v="E001"/>
    <x v="2"/>
    <d v="1899-12-30T00:00:25"/>
    <d v="1899-12-30T00:00:11"/>
    <n v="14"/>
    <x v="7"/>
    <x v="4"/>
    <x v="0"/>
    <n v="1"/>
    <n v="0"/>
    <s v="KO"/>
    <s v="Clinker"/>
    <x v="0"/>
    <n v="1"/>
    <s v="PUNTOS SUR"/>
    <s v="A"/>
    <d v="1899-12-30T00:00:14"/>
    <d v="1899-12-30T00:00:14"/>
    <s v="OK"/>
    <m/>
    <m/>
    <d v="1899-12-30T00:00:00"/>
    <d v="1899-12-30T00:00:25"/>
    <n v="4"/>
    <d v="1899-12-30T00:00:14"/>
    <n v="0.41666666666412056"/>
    <n v="14"/>
    <s v="Si"/>
  </r>
  <r>
    <s v="CSPM"/>
    <s v=""/>
    <x v="0"/>
    <s v="ER8859BCJ"/>
    <s v="E3975CCV"/>
    <d v="2024-12-11T00:00:00"/>
    <m/>
    <s v="200225"/>
    <x v="54"/>
    <s v="PA"/>
    <s v="PA"/>
    <m/>
    <d v="2024-12-11T00:00:00"/>
    <d v="1899-12-30T15:22:33"/>
    <d v="2024-12-11T00:00:00"/>
    <d v="1899-12-30T15:22:45"/>
    <d v="2024-12-11T00:00:00"/>
    <d v="1899-12-30T15:23:08"/>
    <x v="280"/>
    <s v="JJIMENA"/>
    <s v="7030000481"/>
    <s v="FBO"/>
    <d v="1899-12-30T00:00:35"/>
    <d v="1899-12-30T00:00:23"/>
    <d v="1899-12-30T00:00:12"/>
    <s v="Granel"/>
    <s v="E001"/>
    <x v="2"/>
    <d v="1899-12-30T00:00:35"/>
    <d v="1899-12-30T00:00:23"/>
    <n v="15"/>
    <x v="7"/>
    <x v="4"/>
    <x v="0"/>
    <n v="1"/>
    <n v="0"/>
    <s v="KO"/>
    <s v="Clinker"/>
    <x v="0"/>
    <n v="1"/>
    <s v="PUNTOS SUR"/>
    <s v="A"/>
    <d v="1899-12-30T00:00:12"/>
    <d v="1899-12-30T00:00:12"/>
    <s v="OK"/>
    <m/>
    <m/>
    <d v="1899-12-30T00:00:00"/>
    <d v="1899-12-30T00:00:35"/>
    <n v="4"/>
    <d v="1899-12-30T00:00:12"/>
    <n v="0.58333333332964088"/>
    <n v="15"/>
    <s v="Si"/>
  </r>
  <r>
    <s v="CSPM"/>
    <s v=""/>
    <x v="0"/>
    <s v="EM6833GSF"/>
    <m/>
    <d v="2024-12-11T00:00:00"/>
    <m/>
    <s v="200225"/>
    <x v="54"/>
    <s v="PA"/>
    <s v="PA"/>
    <m/>
    <d v="2024-12-11T00:00:00"/>
    <d v="1899-12-30T15:59:53"/>
    <d v="2024-12-11T00:00:00"/>
    <d v="1899-12-30T16:00:14"/>
    <d v="2024-12-11T00:00:00"/>
    <d v="1899-12-30T16:00:45"/>
    <x v="280"/>
    <s v="JJIMENA"/>
    <s v="7030000482"/>
    <s v="FBO"/>
    <d v="1899-12-30T00:00:52"/>
    <d v="1899-12-30T00:00:31"/>
    <d v="1899-12-30T00:00:21"/>
    <s v="Granel"/>
    <s v="E001"/>
    <x v="2"/>
    <d v="1899-12-30T00:00:52"/>
    <d v="1899-12-30T00:00:31"/>
    <n v="15"/>
    <x v="7"/>
    <x v="4"/>
    <x v="0"/>
    <n v="1"/>
    <n v="0"/>
    <s v="KO"/>
    <s v="Clinker"/>
    <x v="0"/>
    <n v="1"/>
    <s v="PUNTOS SUR"/>
    <s v="A"/>
    <d v="1899-12-30T00:00:21"/>
    <d v="1899-12-30T00:00:21"/>
    <s v="OK"/>
    <m/>
    <m/>
    <d v="1899-12-30T00:00:00"/>
    <d v="1899-12-30T00:00:52"/>
    <n v="4"/>
    <d v="1899-12-30T00:00:21"/>
    <n v="0.86666666666403103"/>
    <n v="16"/>
    <s v="Si"/>
  </r>
  <r>
    <s v="CSPM"/>
    <s v=""/>
    <x v="0"/>
    <s v="ER8859BCJ"/>
    <s v="E3975CCV"/>
    <d v="2024-12-11T00:00:00"/>
    <m/>
    <s v="200225"/>
    <x v="54"/>
    <s v="PA"/>
    <s v="PA"/>
    <m/>
    <d v="2024-12-11T00:00:00"/>
    <d v="1899-12-30T17:22:42"/>
    <d v="2024-12-11T00:00:00"/>
    <d v="1899-12-30T17:22:53"/>
    <d v="2024-12-11T00:00:00"/>
    <d v="1899-12-30T17:23:08"/>
    <x v="280"/>
    <s v="JJIMENA"/>
    <s v="7030000483"/>
    <s v="FBO"/>
    <d v="1899-12-30T00:00:26"/>
    <d v="1899-12-30T00:00:15"/>
    <d v="1899-12-30T00:00:11"/>
    <s v="Granel"/>
    <s v="E001"/>
    <x v="2"/>
    <d v="1899-12-30T00:00:26"/>
    <d v="1899-12-30T00:00:15"/>
    <n v="17"/>
    <x v="7"/>
    <x v="4"/>
    <x v="0"/>
    <n v="1"/>
    <n v="0"/>
    <s v="KO"/>
    <s v="Clinker"/>
    <x v="0"/>
    <n v="1"/>
    <s v="PUNTOS SUR"/>
    <s v="A"/>
    <d v="1899-12-30T00:00:11"/>
    <d v="1899-12-30T00:00:11"/>
    <s v="OK"/>
    <m/>
    <m/>
    <d v="1899-12-30T00:00:00"/>
    <d v="1899-12-30T00:00:26"/>
    <n v="4"/>
    <d v="1899-12-30T00:00:11"/>
    <n v="0.43333333333920976"/>
    <n v="17"/>
    <s v="Si"/>
  </r>
  <r>
    <s v="CSPM"/>
    <s v=""/>
    <x v="0"/>
    <s v="EM6833GSF"/>
    <m/>
    <d v="2024-12-12T00:00:00"/>
    <m/>
    <s v="200225"/>
    <x v="54"/>
    <s v="PA"/>
    <s v="PA"/>
    <m/>
    <d v="2024-12-12T00:00:00"/>
    <d v="1899-12-30T09:07:50"/>
    <d v="2024-12-12T00:00:00"/>
    <d v="1899-12-30T09:08:04"/>
    <d v="2024-12-12T00:00:00"/>
    <d v="1899-12-30T09:08:27"/>
    <x v="280"/>
    <s v="JJIMENA"/>
    <s v="7030000484"/>
    <s v="FBO"/>
    <d v="1899-12-30T00:00:37"/>
    <d v="1899-12-30T00:00:23"/>
    <d v="1899-12-30T00:00:14"/>
    <s v="Granel"/>
    <s v="E001"/>
    <x v="2"/>
    <d v="1899-12-30T00:00:37"/>
    <d v="1899-12-30T00:00:23"/>
    <n v="9"/>
    <x v="8"/>
    <x v="4"/>
    <x v="0"/>
    <n v="1"/>
    <n v="0"/>
    <s v="KO"/>
    <s v="Clinker"/>
    <x v="0"/>
    <n v="1"/>
    <s v="PUNTOS SUR"/>
    <s v="A"/>
    <d v="1899-12-30T00:00:14"/>
    <d v="1899-12-30T00:00:14"/>
    <s v="OK"/>
    <m/>
    <m/>
    <d v="1899-12-30T00:00:00"/>
    <d v="1899-12-30T00:00:37"/>
    <n v="5"/>
    <d v="1899-12-30T00:00:14"/>
    <n v="0.61666666668005909"/>
    <n v="9"/>
    <s v="Si"/>
  </r>
  <r>
    <s v="CSPM"/>
    <s v=""/>
    <x v="0"/>
    <s v="EM6833GSF"/>
    <m/>
    <d v="2024-12-12T00:00:00"/>
    <m/>
    <s v="200225"/>
    <x v="54"/>
    <s v="PA"/>
    <s v="PA"/>
    <m/>
    <d v="2024-12-12T00:00:00"/>
    <d v="1899-12-30T11:02:01"/>
    <d v="2024-12-12T00:00:00"/>
    <d v="1899-12-30T11:02:17"/>
    <d v="2024-12-12T00:00:00"/>
    <d v="1899-12-30T11:02:43"/>
    <x v="280"/>
    <s v="JJIMENA"/>
    <s v="7030000485"/>
    <s v="FBO"/>
    <d v="1899-12-30T00:00:42"/>
    <d v="1899-12-30T00:00:26"/>
    <d v="1899-12-30T00:00:16"/>
    <s v="Granel"/>
    <s v="E001"/>
    <x v="2"/>
    <d v="1899-12-30T00:00:42"/>
    <d v="1899-12-30T00:00:26"/>
    <n v="11"/>
    <x v="8"/>
    <x v="4"/>
    <x v="0"/>
    <n v="1"/>
    <n v="0"/>
    <s v="KO"/>
    <s v="Clinker"/>
    <x v="0"/>
    <n v="1"/>
    <s v="PUNTOS SUR"/>
    <s v="A"/>
    <d v="1899-12-30T00:00:16"/>
    <d v="1899-12-30T00:00:16"/>
    <s v="OK"/>
    <m/>
    <m/>
    <d v="1899-12-30T00:00:00"/>
    <d v="1899-12-30T00:00:42"/>
    <n v="5"/>
    <d v="1899-12-30T00:00:16"/>
    <n v="0.69999999999835083"/>
    <n v="11"/>
    <s v="Si"/>
  </r>
  <r>
    <s v="CSPM"/>
    <s v=""/>
    <x v="0"/>
    <s v="E6833GSF"/>
    <m/>
    <d v="2024-12-12T00:00:00"/>
    <m/>
    <s v="200225"/>
    <x v="54"/>
    <s v="PA"/>
    <s v="PA"/>
    <m/>
    <d v="2024-12-12T00:00:00"/>
    <d v="1899-12-30T12:34:35"/>
    <d v="2024-12-12T00:00:00"/>
    <d v="1899-12-30T12:34:51"/>
    <d v="2024-12-12T00:00:00"/>
    <d v="1899-12-30T12:35:43"/>
    <x v="280"/>
    <s v="FGARCIAR"/>
    <s v="7030000486"/>
    <s v="FBO"/>
    <d v="1899-12-30T00:01:08"/>
    <d v="1899-12-30T00:00:52"/>
    <d v="1899-12-30T00:00:16"/>
    <s v="Granel"/>
    <s v="E001"/>
    <x v="2"/>
    <d v="1899-12-30T00:01:08"/>
    <d v="1899-12-30T00:00:52"/>
    <n v="12"/>
    <x v="8"/>
    <x v="4"/>
    <x v="0"/>
    <n v="1"/>
    <n v="0"/>
    <s v="KO"/>
    <s v="Clinker"/>
    <x v="0"/>
    <n v="1"/>
    <s v="PUNTOS SUR"/>
    <s v="A"/>
    <d v="1899-12-30T00:00:16"/>
    <d v="1899-12-30T00:00:16"/>
    <s v="OK"/>
    <m/>
    <m/>
    <d v="1899-12-30T00:00:00"/>
    <d v="1899-12-30T00:01:08"/>
    <n v="5"/>
    <d v="1899-12-30T00:00:16"/>
    <n v="1.1333333333377205"/>
    <n v="12"/>
    <s v="Si"/>
  </r>
  <r>
    <s v="CSPM"/>
    <s v=""/>
    <x v="0"/>
    <s v="ER7226BBV"/>
    <s v="E8946JVD"/>
    <d v="2024-12-12T00:00:00"/>
    <m/>
    <s v="200225"/>
    <x v="54"/>
    <s v="PA"/>
    <s v="PA"/>
    <m/>
    <d v="2024-12-12T00:00:00"/>
    <d v="1899-12-30T14:09:39"/>
    <d v="2024-12-12T00:00:00"/>
    <d v="1899-12-30T14:09:53"/>
    <d v="2024-12-12T00:00:00"/>
    <d v="1899-12-30T14:10:20"/>
    <x v="280"/>
    <s v="JJIMENA"/>
    <s v="7030000487"/>
    <s v="FBO"/>
    <d v="1899-12-30T00:00:41"/>
    <d v="1899-12-30T00:00:27"/>
    <d v="1899-12-30T00:00:14"/>
    <s v="Granel"/>
    <s v="E001"/>
    <x v="2"/>
    <d v="1899-12-30T00:00:41"/>
    <d v="1899-12-30T00:00:27"/>
    <n v="14"/>
    <x v="8"/>
    <x v="4"/>
    <x v="0"/>
    <n v="1"/>
    <n v="0"/>
    <s v="KO"/>
    <s v="Clinker"/>
    <x v="0"/>
    <n v="1"/>
    <s v="PUNTOS SUR"/>
    <s v="A"/>
    <d v="1899-12-30T00:00:14"/>
    <d v="1899-12-30T00:00:14"/>
    <s v="OK"/>
    <m/>
    <m/>
    <d v="1899-12-30T00:00:00"/>
    <d v="1899-12-30T00:00:41"/>
    <n v="5"/>
    <d v="1899-12-30T00:00:14"/>
    <n v="0.68333333333765012"/>
    <n v="14"/>
    <s v="Si"/>
  </r>
  <r>
    <s v="CSPM"/>
    <s v=""/>
    <x v="0"/>
    <s v="EGR01431R"/>
    <s v="E6823FDR"/>
    <d v="2024-12-12T00:00:00"/>
    <m/>
    <s v="200225"/>
    <x v="54"/>
    <s v="PA"/>
    <s v="PA"/>
    <m/>
    <d v="2024-12-12T00:00:00"/>
    <d v="1899-12-30T16:26:42"/>
    <d v="2024-12-12T00:00:00"/>
    <d v="1899-12-30T16:26:52"/>
    <d v="2024-12-12T00:00:00"/>
    <d v="1899-12-30T16:27:12"/>
    <x v="280"/>
    <s v="JSANTOSL"/>
    <s v="7030000488"/>
    <s v="FBO"/>
    <d v="1899-12-30T00:00:30"/>
    <d v="1899-12-30T00:00:20"/>
    <d v="1899-12-30T00:00:10"/>
    <s v="Granel"/>
    <s v="E001"/>
    <x v="2"/>
    <d v="1899-12-30T00:00:30"/>
    <d v="1899-12-30T00:00:20"/>
    <n v="16"/>
    <x v="8"/>
    <x v="4"/>
    <x v="0"/>
    <n v="1"/>
    <n v="0"/>
    <s v="KO"/>
    <s v="Clinker"/>
    <x v="0"/>
    <n v="1"/>
    <s v="PUNTOS SUR"/>
    <s v="A"/>
    <d v="1899-12-30T00:00:10"/>
    <d v="1899-12-30T00:00:10"/>
    <s v="OK"/>
    <m/>
    <m/>
    <d v="1899-12-30T00:00:00"/>
    <d v="1899-12-30T00:00:30"/>
    <n v="5"/>
    <d v="1899-12-30T00:00:10"/>
    <n v="0.50000000001126921"/>
    <n v="16"/>
    <s v="Si"/>
  </r>
  <r>
    <s v="CSPM"/>
    <s v=""/>
    <x v="0"/>
    <s v="EM6833GSF"/>
    <m/>
    <d v="2024-12-12T00:00:00"/>
    <m/>
    <s v="200225"/>
    <x v="54"/>
    <s v="PA"/>
    <s v="PA"/>
    <m/>
    <d v="2024-12-12T00:00:00"/>
    <d v="1899-12-30T16:47:41"/>
    <d v="2024-12-12T00:00:00"/>
    <d v="1899-12-30T16:47:55"/>
    <d v="2024-12-12T00:00:00"/>
    <d v="1899-12-30T16:48:08"/>
    <x v="280"/>
    <s v="JJIMENA"/>
    <s v="7030000489"/>
    <s v="FBO"/>
    <d v="1899-12-30T00:00:27"/>
    <d v="1899-12-30T00:00:13"/>
    <d v="1899-12-30T00:00:14"/>
    <s v="Granel"/>
    <s v="E001"/>
    <x v="2"/>
    <d v="1899-12-30T00:00:27"/>
    <d v="1899-12-30T00:00:13"/>
    <n v="16"/>
    <x v="8"/>
    <x v="4"/>
    <x v="0"/>
    <n v="1"/>
    <n v="0"/>
    <s v="KO"/>
    <s v="Clinker"/>
    <x v="0"/>
    <n v="1"/>
    <s v="PUNTOS SUR"/>
    <s v="A"/>
    <d v="1899-12-30T00:00:14"/>
    <d v="1899-12-30T00:00:14"/>
    <s v="OK"/>
    <m/>
    <m/>
    <d v="1899-12-30T00:00:00"/>
    <d v="1899-12-30T00:00:27"/>
    <n v="5"/>
    <d v="1899-12-30T00:00:14"/>
    <n v="0.45000000000007034"/>
    <n v="16"/>
    <s v="Si"/>
  </r>
  <r>
    <s v="CSPM"/>
    <s v=""/>
    <x v="0"/>
    <s v="EM6833GSF"/>
    <m/>
    <d v="2024-12-13T00:00:00"/>
    <m/>
    <s v="200225"/>
    <x v="54"/>
    <s v="PA"/>
    <s v="PA"/>
    <m/>
    <d v="2024-12-13T00:00:00"/>
    <d v="1899-12-30T08:36:07"/>
    <d v="2024-12-13T00:00:00"/>
    <d v="1899-12-30T08:36:29"/>
    <d v="2024-12-13T00:00:00"/>
    <d v="1899-12-30T08:36:49"/>
    <x v="280"/>
    <s v="JJIMENA"/>
    <s v="7030000490"/>
    <s v="FBO"/>
    <d v="1899-12-30T00:00:42"/>
    <d v="1899-12-30T00:00:20"/>
    <d v="1899-12-30T00:00:22"/>
    <s v="Granel"/>
    <s v="E001"/>
    <x v="2"/>
    <d v="1899-12-30T00:00:42"/>
    <d v="1899-12-30T00:00:20"/>
    <n v="8"/>
    <x v="9"/>
    <x v="4"/>
    <x v="0"/>
    <n v="1"/>
    <n v="0"/>
    <s v="KO"/>
    <s v="Clinker"/>
    <x v="0"/>
    <n v="1"/>
    <s v="PUNTOS SUR"/>
    <s v="A"/>
    <d v="1899-12-30T00:00:22"/>
    <d v="1899-12-30T00:00:22"/>
    <s v="OK"/>
    <m/>
    <m/>
    <d v="1899-12-30T00:00:00"/>
    <d v="1899-12-30T00:00:42"/>
    <n v="6"/>
    <d v="1899-12-30T00:00:22"/>
    <n v="0.69999999999843077"/>
    <n v="8"/>
    <s v="Si"/>
  </r>
  <r>
    <s v="CSPM"/>
    <s v=""/>
    <x v="0"/>
    <s v="E6833GSF"/>
    <m/>
    <d v="2024-12-13T00:00:00"/>
    <m/>
    <s v="200225"/>
    <x v="54"/>
    <s v="PA"/>
    <s v="PA"/>
    <m/>
    <d v="2024-12-13T00:00:00"/>
    <d v="1899-12-30T10:21:00"/>
    <d v="2024-12-13T00:00:00"/>
    <d v="1899-12-30T10:21:34"/>
    <d v="2024-12-13T00:00:00"/>
    <d v="1899-12-30T10:21:56"/>
    <x v="280"/>
    <s v="FGARCIAR"/>
    <s v="7030000491"/>
    <s v="FBO"/>
    <d v="1899-12-30T00:00:56"/>
    <d v="1899-12-30T00:00:22"/>
    <d v="1899-12-30T00:00:34"/>
    <s v="Granel"/>
    <s v="E001"/>
    <x v="2"/>
    <d v="1899-12-30T00:00:56"/>
    <d v="1899-12-30T00:00:22"/>
    <n v="10"/>
    <x v="9"/>
    <x v="4"/>
    <x v="0"/>
    <n v="1"/>
    <n v="0"/>
    <s v="KO"/>
    <s v="Clinker"/>
    <x v="0"/>
    <n v="1"/>
    <s v="PUNTOS SUR"/>
    <s v="A"/>
    <d v="1899-12-30T00:00:34"/>
    <d v="1899-12-30T00:00:34"/>
    <s v="OK"/>
    <m/>
    <m/>
    <d v="1899-12-30T00:00:00"/>
    <d v="1899-12-30T00:00:56"/>
    <n v="6"/>
    <d v="1899-12-30T00:00:34"/>
    <n v="0.9333333333359306"/>
    <n v="10"/>
    <s v="Si"/>
  </r>
  <r>
    <s v="CSPM"/>
    <s v=""/>
    <x v="0"/>
    <s v="EM6833GSF"/>
    <m/>
    <d v="2024-12-13T00:00:00"/>
    <m/>
    <s v="200225"/>
    <x v="54"/>
    <s v="PA"/>
    <s v="PA"/>
    <m/>
    <d v="2024-12-13T00:00:00"/>
    <d v="1899-12-30T13:04:35"/>
    <d v="2024-12-13T00:00:00"/>
    <d v="1899-12-30T13:05:33"/>
    <d v="2024-12-13T00:00:00"/>
    <d v="1899-12-30T13:06:05"/>
    <x v="280"/>
    <s v="JJIMENA"/>
    <s v="7030000492"/>
    <s v="FBO"/>
    <d v="1899-12-30T00:01:30"/>
    <d v="1899-12-30T00:00:32"/>
    <d v="1899-12-30T00:00:58"/>
    <s v="Granel"/>
    <s v="E001"/>
    <x v="2"/>
    <d v="1899-12-30T00:01:30"/>
    <d v="1899-12-30T00:00:32"/>
    <n v="13"/>
    <x v="9"/>
    <x v="4"/>
    <x v="0"/>
    <n v="1"/>
    <n v="0"/>
    <s v="KO"/>
    <s v="Clinker"/>
    <x v="0"/>
    <n v="1"/>
    <s v="PUNTOS SUR"/>
    <s v="A"/>
    <d v="1899-12-30T00:00:58"/>
    <d v="1899-12-30T00:00:58"/>
    <s v="OK"/>
    <m/>
    <m/>
    <d v="1899-12-30T00:00:00"/>
    <d v="1899-12-30T00:01:30"/>
    <n v="6"/>
    <d v="1899-12-30T00:00:58"/>
    <n v="1.4999999999904823"/>
    <n v="13"/>
    <s v="Si"/>
  </r>
  <r>
    <s v="CSPM"/>
    <s v=""/>
    <x v="0"/>
    <s v="ER7226BBV"/>
    <s v="E8946JVD"/>
    <d v="2024-12-13T00:00:00"/>
    <m/>
    <s v="200225"/>
    <x v="54"/>
    <s v="PA"/>
    <s v="PA"/>
    <m/>
    <d v="2024-12-13T00:00:00"/>
    <d v="1899-12-30T14:02:44"/>
    <d v="2024-12-13T00:00:00"/>
    <d v="1899-12-30T14:02:58"/>
    <d v="2024-12-13T00:00:00"/>
    <d v="1899-12-30T14:03:14"/>
    <x v="280"/>
    <s v="JJIMENA"/>
    <s v="7030000493"/>
    <s v="FBO"/>
    <d v="1899-12-30T00:00:30"/>
    <d v="1899-12-30T00:00:16"/>
    <d v="1899-12-30T00:00:14"/>
    <s v="Granel"/>
    <s v="E001"/>
    <x v="2"/>
    <d v="1899-12-30T00:00:30"/>
    <d v="1899-12-30T00:00:16"/>
    <n v="14"/>
    <x v="9"/>
    <x v="4"/>
    <x v="0"/>
    <n v="1"/>
    <n v="0"/>
    <s v="KO"/>
    <s v="Clinker"/>
    <x v="0"/>
    <n v="1"/>
    <s v="PUNTOS SUR"/>
    <s v="A"/>
    <d v="1899-12-30T00:00:14"/>
    <d v="1899-12-30T00:00:14"/>
    <s v="OK"/>
    <m/>
    <m/>
    <d v="1899-12-30T00:00:00"/>
    <d v="1899-12-30T00:00:30"/>
    <n v="6"/>
    <d v="1899-12-30T00:00:14"/>
    <n v="0.49999999999688072"/>
    <n v="14"/>
    <s v="Si"/>
  </r>
  <r>
    <s v="CSPM"/>
    <s v=""/>
    <x v="0"/>
    <s v="ER8859BCJ"/>
    <s v="E3975CCV"/>
    <d v="2024-12-13T00:00:00"/>
    <m/>
    <s v="200225"/>
    <x v="54"/>
    <s v="PA"/>
    <s v="PA"/>
    <m/>
    <d v="2024-12-13T00:00:00"/>
    <d v="1899-12-30T14:02:26"/>
    <d v="2024-12-13T00:00:00"/>
    <d v="1899-12-30T14:02:38"/>
    <d v="2024-12-13T00:00:00"/>
    <d v="1899-12-30T14:02:55"/>
    <x v="280"/>
    <s v="JSANTOSL"/>
    <s v="7030000494"/>
    <s v="FBO"/>
    <d v="1899-12-30T00:00:29"/>
    <d v="1899-12-30T00:00:17"/>
    <d v="1899-12-30T00:00:12"/>
    <s v="Granel"/>
    <s v="E001"/>
    <x v="2"/>
    <d v="1899-12-30T00:00:29"/>
    <d v="1899-12-30T00:00:17"/>
    <n v="14"/>
    <x v="9"/>
    <x v="4"/>
    <x v="0"/>
    <n v="1"/>
    <n v="0"/>
    <s v="KO"/>
    <s v="Clinker"/>
    <x v="0"/>
    <n v="1"/>
    <s v="PUNTOS SUR"/>
    <s v="A"/>
    <d v="1899-12-30T00:00:12"/>
    <d v="1899-12-30T00:00:12"/>
    <s v="OK"/>
    <m/>
    <m/>
    <d v="1899-12-30T00:00:00"/>
    <d v="1899-12-30T00:00:29"/>
    <n v="6"/>
    <d v="1899-12-30T00:00:12"/>
    <n v="0.48333333333602013"/>
    <n v="14"/>
    <s v="Si"/>
  </r>
  <r>
    <s v="CSPM"/>
    <s v=""/>
    <x v="0"/>
    <s v="EM6833GSF"/>
    <m/>
    <d v="2024-12-13T00:00:00"/>
    <m/>
    <s v="200225"/>
    <x v="54"/>
    <s v="PA"/>
    <s v="PA"/>
    <m/>
    <d v="2024-12-13T00:00:00"/>
    <d v="1899-12-30T16:29:41"/>
    <d v="2024-12-13T00:00:00"/>
    <d v="1899-12-30T16:30:00"/>
    <d v="2024-12-13T00:00:00"/>
    <d v="1899-12-30T16:30:32"/>
    <x v="280"/>
    <s v="JJIMENA"/>
    <s v="7030000495"/>
    <s v="FBO"/>
    <d v="1899-12-30T00:00:51"/>
    <d v="1899-12-30T00:00:32"/>
    <d v="1899-12-30T00:00:19"/>
    <s v="Granel"/>
    <s v="E001"/>
    <x v="2"/>
    <d v="1899-12-30T00:00:51"/>
    <d v="1899-12-30T00:00:32"/>
    <n v="16"/>
    <x v="9"/>
    <x v="4"/>
    <x v="0"/>
    <n v="1"/>
    <n v="0"/>
    <s v="KO"/>
    <s v="Clinker"/>
    <x v="0"/>
    <n v="1"/>
    <s v="PUNTOS SUR"/>
    <s v="A"/>
    <d v="1899-12-30T00:00:19"/>
    <d v="1899-12-30T00:00:19"/>
    <s v="OK"/>
    <m/>
    <m/>
    <d v="1899-12-30T00:00:00"/>
    <d v="1899-12-30T00:00:51"/>
    <n v="6"/>
    <d v="1899-12-30T00:00:19"/>
    <n v="0.85000000000317044"/>
    <n v="16"/>
    <s v="Si"/>
  </r>
  <r>
    <s v="CSPM"/>
    <s v=""/>
    <x v="0"/>
    <s v="EM6833GSF"/>
    <m/>
    <d v="2024-12-16T00:00:00"/>
    <m/>
    <s v="200225"/>
    <x v="54"/>
    <s v="PA"/>
    <s v="PA"/>
    <m/>
    <d v="2024-12-16T00:00:00"/>
    <d v="1899-12-30T08:57:44"/>
    <d v="2024-12-16T00:00:00"/>
    <d v="1899-12-30T08:58:08"/>
    <d v="2024-12-16T00:00:00"/>
    <d v="1899-12-30T08:58:23"/>
    <x v="280"/>
    <s v="CCORRAL"/>
    <s v="7030000498"/>
    <s v="FBO"/>
    <d v="1899-12-30T00:00:39"/>
    <d v="1899-12-30T00:00:15"/>
    <d v="1899-12-30T00:00:24"/>
    <s v="Granel"/>
    <s v="E001"/>
    <x v="2"/>
    <d v="1899-12-30T00:00:39"/>
    <d v="1899-12-30T00:00:15"/>
    <n v="8"/>
    <x v="11"/>
    <x v="5"/>
    <x v="0"/>
    <n v="1"/>
    <n v="0"/>
    <s v="KO"/>
    <s v="Clinker"/>
    <x v="0"/>
    <n v="1"/>
    <s v="PUNTOS SUR"/>
    <s v="A"/>
    <d v="1899-12-30T00:00:24"/>
    <d v="1899-12-30T00:00:24"/>
    <s v="OK"/>
    <m/>
    <m/>
    <d v="1899-12-30T00:00:00"/>
    <d v="1899-12-30T00:00:39"/>
    <n v="2"/>
    <d v="1899-12-30T00:00:24"/>
    <n v="0.6499999999872319"/>
    <n v="8"/>
    <s v="Si"/>
  </r>
  <r>
    <s v="CSPM"/>
    <s v=""/>
    <x v="0"/>
    <s v="EM6833GSF"/>
    <m/>
    <d v="2024-12-16T00:00:00"/>
    <m/>
    <s v="200225"/>
    <x v="54"/>
    <s v="PA"/>
    <s v="PA"/>
    <m/>
    <d v="2024-12-16T00:00:00"/>
    <d v="1899-12-30T11:02:12"/>
    <d v="2024-12-16T00:00:00"/>
    <d v="1899-12-30T11:02:22"/>
    <d v="2024-12-16T00:00:00"/>
    <d v="1899-12-30T11:02:45"/>
    <x v="280"/>
    <s v="CCORRAL"/>
    <s v="7030000499"/>
    <s v="FBO"/>
    <d v="1899-12-30T00:00:33"/>
    <d v="1899-12-30T00:00:23"/>
    <d v="1899-12-30T00:00:10"/>
    <s v="Granel"/>
    <s v="E001"/>
    <x v="2"/>
    <d v="1899-12-30T00:00:33"/>
    <d v="1899-12-30T00:00:23"/>
    <n v="11"/>
    <x v="11"/>
    <x v="5"/>
    <x v="0"/>
    <n v="1"/>
    <n v="0"/>
    <s v="KO"/>
    <s v="Clinker"/>
    <x v="0"/>
    <n v="1"/>
    <s v="PUNTOS SUR"/>
    <s v="A"/>
    <d v="1899-12-30T00:00:10"/>
    <d v="1899-12-30T00:00:10"/>
    <s v="OK"/>
    <m/>
    <m/>
    <d v="1899-12-30T00:00:00"/>
    <d v="1899-12-30T00:00:33"/>
    <n v="2"/>
    <d v="1899-12-30T00:00:10"/>
    <n v="0.55000000000799965"/>
    <n v="11"/>
    <s v="Si"/>
  </r>
  <r>
    <s v="CSPM"/>
    <s v=""/>
    <x v="0"/>
    <s v="EM6833GSF"/>
    <m/>
    <d v="2024-12-16T00:00:00"/>
    <m/>
    <s v="200225"/>
    <x v="54"/>
    <s v="PA"/>
    <s v="PA"/>
    <m/>
    <d v="2024-12-16T00:00:00"/>
    <d v="1899-12-30T12:45:39"/>
    <d v="2024-12-16T00:00:00"/>
    <d v="1899-12-30T12:45:49"/>
    <d v="2024-12-16T00:00:00"/>
    <d v="1899-12-30T12:46:01"/>
    <x v="280"/>
    <s v="CCORRAL"/>
    <s v="7030000500"/>
    <s v="FBO"/>
    <d v="1899-12-30T00:00:22"/>
    <d v="1899-12-30T00:00:12"/>
    <d v="1899-12-30T00:00:10"/>
    <s v="Granel"/>
    <s v="E001"/>
    <x v="2"/>
    <d v="1899-12-30T00:00:22"/>
    <d v="1899-12-30T00:00:12"/>
    <n v="12"/>
    <x v="11"/>
    <x v="5"/>
    <x v="0"/>
    <n v="1"/>
    <n v="0"/>
    <s v="KO"/>
    <s v="Clinker"/>
    <x v="0"/>
    <n v="1"/>
    <s v="PUNTOS SUR"/>
    <s v="A"/>
    <d v="1899-12-30T00:00:10"/>
    <d v="1899-12-30T00:00:10"/>
    <s v="OK"/>
    <m/>
    <m/>
    <d v="1899-12-30T00:00:00"/>
    <d v="1899-12-30T00:00:22"/>
    <n v="2"/>
    <d v="1899-12-30T00:00:10"/>
    <n v="0.36666666666731018"/>
    <n v="12"/>
    <s v="Si"/>
  </r>
  <r>
    <s v="CSPM"/>
    <s v=""/>
    <x v="0"/>
    <s v="EM6833GSF"/>
    <m/>
    <d v="2024-12-16T00:00:00"/>
    <m/>
    <s v="200225"/>
    <x v="54"/>
    <s v="PA"/>
    <s v="PA"/>
    <m/>
    <d v="2024-12-16T00:00:00"/>
    <d v="1899-12-30T15:42:27"/>
    <d v="2024-12-16T00:00:00"/>
    <d v="1899-12-30T15:42:50"/>
    <d v="2024-12-16T00:00:00"/>
    <d v="1899-12-30T15:43:14"/>
    <x v="280"/>
    <s v="JJIMENA"/>
    <s v="7030000501"/>
    <s v="FBO"/>
    <d v="1899-12-30T00:00:47"/>
    <d v="1899-12-30T00:00:24"/>
    <d v="1899-12-30T00:00:23"/>
    <s v="Granel"/>
    <s v="E001"/>
    <x v="2"/>
    <d v="1899-12-30T00:00:47"/>
    <d v="1899-12-30T00:00:24"/>
    <n v="15"/>
    <x v="11"/>
    <x v="5"/>
    <x v="0"/>
    <n v="1"/>
    <n v="0"/>
    <s v="KO"/>
    <s v="Clinker"/>
    <x v="0"/>
    <n v="1"/>
    <s v="PUNTOS SUR"/>
    <s v="A"/>
    <d v="1899-12-30T00:00:23"/>
    <d v="1899-12-30T00:00:23"/>
    <s v="OK"/>
    <m/>
    <m/>
    <d v="1899-12-30T00:00:00"/>
    <d v="1899-12-30T00:00:47"/>
    <n v="2"/>
    <d v="1899-12-30T00:00:23"/>
    <n v="0.78333333333111099"/>
    <n v="15"/>
    <s v="Si"/>
  </r>
  <r>
    <s v="CSPM"/>
    <s v=""/>
    <x v="0"/>
    <s v="ER8459BCW"/>
    <s v="E6823FDR"/>
    <d v="2024-12-16T00:00:00"/>
    <m/>
    <s v="200225"/>
    <x v="54"/>
    <s v="PA"/>
    <s v="PA"/>
    <m/>
    <d v="2024-12-16T00:00:00"/>
    <d v="1899-12-30T16:11:45"/>
    <d v="2024-12-16T00:00:00"/>
    <d v="1899-12-30T16:12:08"/>
    <d v="2024-12-16T00:00:00"/>
    <d v="1899-12-30T16:12:22"/>
    <x v="280"/>
    <s v="JSANTOSL"/>
    <s v="7030000502"/>
    <s v="FBO"/>
    <d v="1899-12-30T00:00:37"/>
    <d v="1899-12-30T00:00:14"/>
    <d v="1899-12-30T00:00:23"/>
    <s v="Granel"/>
    <s v="E001"/>
    <x v="2"/>
    <d v="1899-12-30T00:00:37"/>
    <d v="1899-12-30T00:00:14"/>
    <n v="16"/>
    <x v="11"/>
    <x v="5"/>
    <x v="0"/>
    <n v="1"/>
    <n v="0"/>
    <s v="KO"/>
    <s v="Clinker"/>
    <x v="0"/>
    <n v="1"/>
    <s v="PUNTOS SUR"/>
    <s v="A"/>
    <d v="1899-12-30T00:00:23"/>
    <d v="1899-12-30T00:00:23"/>
    <s v="OK"/>
    <m/>
    <m/>
    <d v="1899-12-30T00:00:00"/>
    <d v="1899-12-30T00:00:37"/>
    <n v="2"/>
    <d v="1899-12-30T00:00:23"/>
    <n v="0.61666666666559067"/>
    <n v="16"/>
    <s v="Si"/>
  </r>
  <r>
    <s v="CSPM"/>
    <s v=""/>
    <x v="0"/>
    <s v="ER8859BCJ"/>
    <s v="E3975CCV"/>
    <d v="2024-12-16T00:00:00"/>
    <m/>
    <s v="200225"/>
    <x v="54"/>
    <s v="PA"/>
    <s v="PA"/>
    <m/>
    <d v="2024-12-16T00:00:00"/>
    <d v="1899-12-30T16:27:53"/>
    <d v="2024-12-16T00:00:00"/>
    <d v="1899-12-30T16:28:21"/>
    <d v="2024-12-16T00:00:00"/>
    <d v="1899-12-30T16:28:35"/>
    <x v="280"/>
    <s v="JSANTOSL"/>
    <s v="7030000503"/>
    <s v="FBO"/>
    <d v="1899-12-30T00:00:42"/>
    <d v="1899-12-30T00:00:14"/>
    <d v="1899-12-30T00:00:28"/>
    <s v="Granel"/>
    <s v="E001"/>
    <x v="2"/>
    <d v="1899-12-30T00:00:42"/>
    <d v="1899-12-30T00:00:14"/>
    <n v="16"/>
    <x v="11"/>
    <x v="5"/>
    <x v="0"/>
    <n v="1"/>
    <n v="0"/>
    <s v="KO"/>
    <s v="Clinker"/>
    <x v="0"/>
    <n v="1"/>
    <s v="PUNTOS SUR"/>
    <s v="A"/>
    <d v="1899-12-30T00:00:28"/>
    <d v="1899-12-30T00:00:28"/>
    <s v="OK"/>
    <m/>
    <m/>
    <d v="1899-12-30T00:00:00"/>
    <d v="1899-12-30T00:00:42"/>
    <n v="2"/>
    <d v="1899-12-30T00:00:28"/>
    <n v="0.6999999999985107"/>
    <n v="16"/>
    <s v="Si"/>
  </r>
  <r>
    <s v="CSPM"/>
    <s v=""/>
    <x v="0"/>
    <s v="EM6833GSF"/>
    <m/>
    <d v="2024-12-16T00:00:00"/>
    <m/>
    <s v="200225"/>
    <x v="54"/>
    <s v="PA"/>
    <s v="PA"/>
    <m/>
    <d v="2024-12-16T00:00:00"/>
    <d v="1899-12-30T17:30:59"/>
    <d v="2024-12-16T00:00:00"/>
    <d v="1899-12-30T17:31:16"/>
    <d v="2024-12-16T00:00:00"/>
    <d v="1899-12-30T17:31:32"/>
    <x v="280"/>
    <s v="JJIMENA"/>
    <s v="7030000504"/>
    <s v="FBO"/>
    <d v="1899-12-30T00:00:33"/>
    <d v="1899-12-30T00:00:16"/>
    <d v="1899-12-30T00:00:17"/>
    <s v="Granel"/>
    <s v="E001"/>
    <x v="2"/>
    <d v="1899-12-30T00:00:33"/>
    <d v="1899-12-30T00:00:16"/>
    <n v="17"/>
    <x v="11"/>
    <x v="5"/>
    <x v="0"/>
    <n v="1"/>
    <n v="0"/>
    <s v="KO"/>
    <s v="Clinker"/>
    <x v="0"/>
    <n v="1"/>
    <s v="PUNTOS SUR"/>
    <s v="A"/>
    <d v="1899-12-30T00:00:17"/>
    <d v="1899-12-30T00:00:17"/>
    <s v="OK"/>
    <m/>
    <m/>
    <d v="1899-12-30T00:00:00"/>
    <d v="1899-12-30T00:00:33"/>
    <n v="2"/>
    <d v="1899-12-30T00:00:17"/>
    <n v="0.54999999999353122"/>
    <n v="17"/>
    <s v="Si"/>
  </r>
  <r>
    <s v="CSPM"/>
    <s v=""/>
    <x v="0"/>
    <s v="EM6833GSF"/>
    <m/>
    <d v="2024-12-17T00:00:00"/>
    <m/>
    <s v="200225"/>
    <x v="54"/>
    <s v="PA"/>
    <s v="PA"/>
    <m/>
    <d v="2024-12-17T00:00:00"/>
    <d v="1899-12-30T08:46:07"/>
    <d v="2024-12-17T00:00:00"/>
    <d v="1899-12-30T08:46:19"/>
    <d v="2024-12-17T00:00:00"/>
    <d v="1899-12-30T08:46:37"/>
    <x v="280"/>
    <s v="CCORRAL"/>
    <s v="7030000505"/>
    <s v="FBO"/>
    <d v="1899-12-30T00:00:30"/>
    <d v="1899-12-30T00:00:18"/>
    <d v="1899-12-30T00:00:12"/>
    <s v="Granel"/>
    <s v="E001"/>
    <x v="2"/>
    <d v="1899-12-30T00:00:30"/>
    <d v="1899-12-30T00:00:18"/>
    <n v="8"/>
    <x v="12"/>
    <x v="5"/>
    <x v="0"/>
    <n v="1"/>
    <n v="0"/>
    <s v="KO"/>
    <s v="Clinker"/>
    <x v="0"/>
    <n v="1"/>
    <s v="PUNTOS SUR"/>
    <s v="A"/>
    <d v="1899-12-30T00:00:12"/>
    <d v="1899-12-30T00:00:12"/>
    <s v="OK"/>
    <m/>
    <m/>
    <d v="1899-12-30T00:00:00"/>
    <d v="1899-12-30T00:00:30"/>
    <n v="3"/>
    <d v="1899-12-30T00:00:12"/>
    <n v="0.49999999999680078"/>
    <n v="8"/>
    <s v="Si"/>
  </r>
  <r>
    <s v="CSPM"/>
    <s v=""/>
    <x v="0"/>
    <s v="EM6833GSF"/>
    <m/>
    <d v="2024-12-17T00:00:00"/>
    <m/>
    <s v="200225"/>
    <x v="54"/>
    <s v="PA"/>
    <s v="PA"/>
    <m/>
    <d v="2024-12-17T00:00:00"/>
    <d v="1899-12-30T10:15:36"/>
    <d v="2024-12-17T00:00:00"/>
    <d v="1899-12-30T10:15:46"/>
    <d v="2024-12-17T00:00:00"/>
    <d v="1899-12-30T10:15:59"/>
    <x v="280"/>
    <s v="CCORRAL"/>
    <s v="7030000506"/>
    <s v="FBO"/>
    <d v="1899-12-30T00:00:23"/>
    <d v="1899-12-30T00:00:13"/>
    <d v="1899-12-30T00:00:10"/>
    <s v="Granel"/>
    <s v="E001"/>
    <x v="2"/>
    <d v="1899-12-30T00:00:23"/>
    <d v="1899-12-30T00:00:13"/>
    <n v="10"/>
    <x v="12"/>
    <x v="5"/>
    <x v="0"/>
    <n v="1"/>
    <n v="0"/>
    <s v="KO"/>
    <s v="Clinker"/>
    <x v="0"/>
    <n v="1"/>
    <s v="PUNTOS SUR"/>
    <s v="A"/>
    <d v="1899-12-30T00:00:10"/>
    <d v="1899-12-30T00:00:10"/>
    <s v="OK"/>
    <m/>
    <m/>
    <d v="1899-12-30T00:00:00"/>
    <d v="1899-12-30T00:00:23"/>
    <n v="3"/>
    <d v="1899-12-30T00:00:10"/>
    <n v="0.38333333332801089"/>
    <n v="10"/>
    <s v="Si"/>
  </r>
  <r>
    <s v="CSPM"/>
    <s v=""/>
    <x v="0"/>
    <s v="EM6833GSF"/>
    <m/>
    <d v="2024-12-17T00:00:00"/>
    <m/>
    <s v="200225"/>
    <x v="54"/>
    <s v="PA"/>
    <s v="PA"/>
    <m/>
    <d v="2024-12-17T00:00:00"/>
    <d v="1899-12-30T12:14:42"/>
    <d v="2024-12-17T00:00:00"/>
    <d v="1899-12-30T12:14:56"/>
    <d v="2024-12-17T00:00:00"/>
    <d v="1899-12-30T12:15:13"/>
    <x v="280"/>
    <s v="CCORRAL"/>
    <s v="7030000507"/>
    <s v="FBO"/>
    <d v="1899-12-30T00:00:31"/>
    <d v="1899-12-30T00:00:17"/>
    <d v="1899-12-30T00:00:14"/>
    <s v="Granel"/>
    <s v="E001"/>
    <x v="2"/>
    <d v="1899-12-30T00:00:31"/>
    <d v="1899-12-30T00:00:17"/>
    <n v="12"/>
    <x v="12"/>
    <x v="5"/>
    <x v="0"/>
    <n v="1"/>
    <n v="0"/>
    <s v="KO"/>
    <s v="Clinker"/>
    <x v="0"/>
    <n v="1"/>
    <s v="PUNTOS SUR"/>
    <s v="A"/>
    <d v="1899-12-30T00:00:14"/>
    <d v="1899-12-30T00:00:14"/>
    <s v="OK"/>
    <m/>
    <m/>
    <d v="1899-12-30T00:00:00"/>
    <d v="1899-12-30T00:00:31"/>
    <n v="3"/>
    <d v="1899-12-30T00:00:14"/>
    <n v="0.51666666667196992"/>
    <n v="12"/>
    <s v="Si"/>
  </r>
  <r>
    <s v="CSPM"/>
    <s v=""/>
    <x v="0"/>
    <s v="EM6833GSF"/>
    <m/>
    <d v="2024-12-17T00:00:00"/>
    <m/>
    <s v="200225"/>
    <x v="54"/>
    <s v="PA"/>
    <s v="PA"/>
    <m/>
    <d v="2024-12-17T00:00:00"/>
    <d v="1899-12-30T15:10:12"/>
    <d v="2024-12-17T00:00:00"/>
    <d v="1899-12-30T15:10:32"/>
    <d v="2024-12-17T00:00:00"/>
    <d v="1899-12-30T15:10:46"/>
    <x v="280"/>
    <s v="JSANTOSL"/>
    <s v="7030000508"/>
    <s v="FBO"/>
    <d v="1899-12-30T00:00:34"/>
    <d v="1899-12-30T00:00:14"/>
    <d v="1899-12-30T00:00:20"/>
    <s v="Granel"/>
    <s v="E001"/>
    <x v="2"/>
    <d v="1899-12-30T00:00:34"/>
    <d v="1899-12-30T00:00:14"/>
    <n v="15"/>
    <x v="12"/>
    <x v="5"/>
    <x v="0"/>
    <n v="1"/>
    <n v="0"/>
    <s v="KO"/>
    <s v="Clinker"/>
    <x v="0"/>
    <n v="1"/>
    <s v="PUNTOS SUR"/>
    <s v="A"/>
    <d v="1899-12-30T00:00:20"/>
    <d v="1899-12-30T00:00:20"/>
    <s v="OK"/>
    <m/>
    <m/>
    <d v="1899-12-30T00:00:00"/>
    <d v="1899-12-30T00:00:34"/>
    <n v="3"/>
    <d v="1899-12-30T00:00:20"/>
    <n v="0.56666666666878029"/>
    <n v="15"/>
    <s v="Si"/>
  </r>
  <r>
    <s v="CSPM"/>
    <s v=""/>
    <x v="0"/>
    <s v="ER8859BCJ"/>
    <s v="E3975CCV"/>
    <d v="2024-12-17T00:00:00"/>
    <m/>
    <s v="200225"/>
    <x v="54"/>
    <s v="PA"/>
    <s v="PA"/>
    <m/>
    <d v="2024-12-17T00:00:00"/>
    <d v="1899-12-30T15:34:08"/>
    <d v="2024-12-17T00:00:00"/>
    <d v="1899-12-30T15:34:28"/>
    <d v="2024-12-17T00:00:00"/>
    <d v="1899-12-30T15:34:41"/>
    <x v="280"/>
    <s v="JJIMENA"/>
    <s v="7030000509"/>
    <s v="FBO"/>
    <d v="1899-12-30T00:00:33"/>
    <d v="1899-12-30T00:00:13"/>
    <d v="1899-12-30T00:00:20"/>
    <s v="Granel"/>
    <s v="E001"/>
    <x v="2"/>
    <d v="1899-12-30T00:00:33"/>
    <d v="1899-12-30T00:00:13"/>
    <n v="15"/>
    <x v="12"/>
    <x v="5"/>
    <x v="0"/>
    <n v="1"/>
    <n v="0"/>
    <s v="KO"/>
    <s v="Clinker"/>
    <x v="0"/>
    <n v="1"/>
    <s v="PUNTOS SUR"/>
    <s v="A"/>
    <d v="1899-12-30T00:00:20"/>
    <d v="1899-12-30T00:00:20"/>
    <s v="OK"/>
    <m/>
    <m/>
    <d v="1899-12-30T00:00:00"/>
    <d v="1899-12-30T00:00:33"/>
    <n v="3"/>
    <d v="1899-12-30T00:00:20"/>
    <n v="0.55000000000791971"/>
    <n v="15"/>
    <s v="Si"/>
  </r>
  <r>
    <s v="CSPM"/>
    <s v=""/>
    <x v="0"/>
    <s v="EM6833GSF"/>
    <m/>
    <d v="2024-12-17T00:00:00"/>
    <m/>
    <s v="200225"/>
    <x v="54"/>
    <s v="PA"/>
    <s v="PA"/>
    <m/>
    <d v="2024-12-17T00:00:00"/>
    <d v="1899-12-30T16:45:12"/>
    <d v="2024-12-17T00:00:00"/>
    <d v="1899-12-30T16:46:07"/>
    <d v="2024-12-17T00:00:00"/>
    <d v="1899-12-30T16:46:33"/>
    <x v="280"/>
    <s v="JSANTOSL"/>
    <s v="7030000510"/>
    <s v="FBO"/>
    <d v="1899-12-30T00:01:21"/>
    <d v="1899-12-30T00:00:26"/>
    <d v="1899-12-30T00:00:55"/>
    <s v="Granel"/>
    <s v="E001"/>
    <x v="2"/>
    <d v="1899-12-30T00:01:21"/>
    <d v="1899-12-30T00:00:26"/>
    <n v="16"/>
    <x v="12"/>
    <x v="5"/>
    <x v="0"/>
    <n v="1"/>
    <n v="0"/>
    <s v="KO"/>
    <s v="Clinker"/>
    <x v="0"/>
    <n v="1"/>
    <s v="PUNTOS SUR"/>
    <s v="A"/>
    <d v="1899-12-30T00:00:55"/>
    <d v="1899-12-30T00:00:55"/>
    <s v="OK"/>
    <m/>
    <m/>
    <d v="1899-12-30T00:00:00"/>
    <d v="1899-12-30T00:01:21"/>
    <n v="3"/>
    <d v="1899-12-30T00:00:55"/>
    <n v="1.3500000000000512"/>
    <n v="16"/>
    <s v="Si"/>
  </r>
  <r>
    <s v="CSPM"/>
    <s v=""/>
    <x v="0"/>
    <s v="EM6833GSF"/>
    <m/>
    <d v="2024-12-18T00:00:00"/>
    <m/>
    <s v="200225"/>
    <x v="54"/>
    <s v="PA"/>
    <s v="PA"/>
    <m/>
    <d v="2024-12-18T00:00:00"/>
    <d v="1899-12-30T08:48:09"/>
    <d v="2024-12-18T00:00:00"/>
    <d v="1899-12-30T08:48:20"/>
    <d v="2024-12-18T00:00:00"/>
    <d v="1899-12-30T08:48:35"/>
    <x v="280"/>
    <s v="CCORRAL"/>
    <s v="7030000511"/>
    <s v="FBO"/>
    <d v="1899-12-30T00:00:26"/>
    <d v="1899-12-30T00:00:15"/>
    <d v="1899-12-30T00:00:11"/>
    <s v="Granel"/>
    <s v="E001"/>
    <x v="2"/>
    <d v="1899-12-30T00:00:26"/>
    <d v="1899-12-30T00:00:15"/>
    <n v="8"/>
    <x v="13"/>
    <x v="5"/>
    <x v="0"/>
    <n v="1"/>
    <n v="0"/>
    <s v="KO"/>
    <s v="Clinker"/>
    <x v="0"/>
    <n v="1"/>
    <s v="PUNTOS SUR"/>
    <s v="A"/>
    <d v="1899-12-30T00:00:11"/>
    <d v="1899-12-30T00:00:11"/>
    <s v="OK"/>
    <m/>
    <m/>
    <d v="1899-12-30T00:00:00"/>
    <d v="1899-12-30T00:00:26"/>
    <n v="4"/>
    <d v="1899-12-30T00:00:11"/>
    <n v="0.43333333333920976"/>
    <n v="8"/>
    <s v="Si"/>
  </r>
  <r>
    <s v="CSPM"/>
    <s v=""/>
    <x v="0"/>
    <s v="EM6833GSF"/>
    <m/>
    <d v="2024-12-18T00:00:00"/>
    <m/>
    <s v="200225"/>
    <x v="54"/>
    <s v="PA"/>
    <s v="PA"/>
    <m/>
    <d v="2024-12-18T00:00:00"/>
    <d v="1899-12-30T10:49:32"/>
    <d v="2024-12-18T00:00:00"/>
    <d v="1899-12-30T10:49:40"/>
    <d v="2024-12-18T00:00:00"/>
    <d v="1899-12-30T10:50:01"/>
    <x v="280"/>
    <s v="CCORRAL"/>
    <s v="7030000512"/>
    <s v="FBO"/>
    <d v="1899-12-30T00:00:29"/>
    <d v="1899-12-30T00:00:21"/>
    <d v="1899-12-30T00:00:08"/>
    <s v="Granel"/>
    <s v="E001"/>
    <x v="2"/>
    <d v="1899-12-30T00:00:29"/>
    <d v="1899-12-30T00:00:21"/>
    <n v="10"/>
    <x v="13"/>
    <x v="5"/>
    <x v="0"/>
    <n v="1"/>
    <n v="0"/>
    <s v="KO"/>
    <s v="Clinker"/>
    <x v="0"/>
    <n v="1"/>
    <s v="PUNTOS SUR"/>
    <s v="A"/>
    <d v="1899-12-30T00:00:08"/>
    <d v="1899-12-30T00:00:08"/>
    <s v="OK"/>
    <m/>
    <m/>
    <d v="1899-12-30T00:00:00"/>
    <d v="1899-12-30T00:00:29"/>
    <n v="4"/>
    <d v="1899-12-30T00:00:08"/>
    <n v="0.48333333333602013"/>
    <n v="10"/>
    <s v="Si"/>
  </r>
  <r>
    <s v="CSPM"/>
    <s v=""/>
    <x v="0"/>
    <s v="EM6833GSF"/>
    <m/>
    <d v="2024-12-18T00:00:00"/>
    <m/>
    <s v="200225"/>
    <x v="54"/>
    <s v="PA"/>
    <s v="PA"/>
    <m/>
    <d v="2024-12-18T00:00:00"/>
    <d v="1899-12-30T12:16:11"/>
    <d v="2024-12-18T00:00:00"/>
    <d v="1899-12-30T12:16:37"/>
    <d v="2024-12-18T00:00:00"/>
    <d v="1899-12-30T12:16:57"/>
    <x v="280"/>
    <s v="JSANTOSL"/>
    <s v="7030000513"/>
    <s v="FBO"/>
    <d v="1899-12-30T00:00:46"/>
    <d v="1899-12-30T00:00:20"/>
    <d v="1899-12-30T00:00:26"/>
    <s v="Granel"/>
    <s v="E001"/>
    <x v="2"/>
    <d v="1899-12-30T00:00:46"/>
    <d v="1899-12-30T00:00:20"/>
    <n v="12"/>
    <x v="13"/>
    <x v="5"/>
    <x v="0"/>
    <n v="1"/>
    <n v="0"/>
    <s v="KO"/>
    <s v="Clinker"/>
    <x v="0"/>
    <n v="1"/>
    <s v="PUNTOS SUR"/>
    <s v="A"/>
    <d v="1899-12-30T00:00:26"/>
    <d v="1899-12-30T00:00:26"/>
    <s v="OK"/>
    <m/>
    <m/>
    <d v="1899-12-30T00:00:00"/>
    <d v="1899-12-30T00:00:46"/>
    <n v="4"/>
    <d v="1899-12-30T00:00:26"/>
    <n v="0.76666666665586192"/>
    <n v="12"/>
    <s v="Si"/>
  </r>
  <r>
    <s v="CSPM"/>
    <s v=""/>
    <x v="0"/>
    <s v="EM6833GSF"/>
    <m/>
    <d v="2024-12-18T00:00:00"/>
    <m/>
    <s v="200225"/>
    <x v="54"/>
    <s v="PA"/>
    <s v="PA"/>
    <m/>
    <d v="2024-12-18T00:00:00"/>
    <d v="1899-12-30T15:19:51"/>
    <d v="2024-12-18T00:00:00"/>
    <d v="1899-12-30T15:20:09"/>
    <d v="2024-12-18T00:00:00"/>
    <d v="1899-12-30T15:20:23"/>
    <x v="280"/>
    <s v="JJIMENA"/>
    <s v="7030000514"/>
    <s v="FBO"/>
    <d v="1899-12-30T00:00:32"/>
    <d v="1899-12-30T00:00:14"/>
    <d v="1899-12-30T00:00:18"/>
    <s v="Granel"/>
    <s v="E001"/>
    <x v="2"/>
    <d v="1899-12-30T00:00:32"/>
    <d v="1899-12-30T00:00:14"/>
    <n v="15"/>
    <x v="13"/>
    <x v="5"/>
    <x v="0"/>
    <n v="1"/>
    <n v="0"/>
    <s v="KO"/>
    <s v="Clinker"/>
    <x v="0"/>
    <n v="1"/>
    <s v="PUNTOS SUR"/>
    <s v="A"/>
    <d v="1899-12-30T00:00:18"/>
    <d v="1899-12-30T00:00:18"/>
    <s v="OK"/>
    <m/>
    <m/>
    <d v="1899-12-30T00:00:00"/>
    <d v="1899-12-30T00:00:32"/>
    <n v="4"/>
    <d v="1899-12-30T00:00:18"/>
    <n v="0.53333333333267063"/>
    <n v="15"/>
    <s v="Si"/>
  </r>
  <r>
    <s v="CSPM"/>
    <s v=""/>
    <x v="0"/>
    <s v="EM6833GSF"/>
    <m/>
    <d v="2024-12-18T00:00:00"/>
    <m/>
    <s v="200225"/>
    <x v="54"/>
    <s v="PA"/>
    <s v="PA"/>
    <m/>
    <d v="2024-12-18T00:00:00"/>
    <d v="1899-12-30T16:34:44"/>
    <d v="2024-12-18T00:00:00"/>
    <d v="1899-12-30T16:34:54"/>
    <d v="2024-12-18T00:00:00"/>
    <d v="1899-12-30T16:35:10"/>
    <x v="280"/>
    <s v="JJIMENA"/>
    <s v="7030000515"/>
    <s v="FBO"/>
    <d v="1899-12-30T00:00:26"/>
    <d v="1899-12-30T00:00:16"/>
    <d v="1899-12-30T00:00:10"/>
    <s v="Granel"/>
    <s v="E001"/>
    <x v="2"/>
    <d v="1899-12-30T00:00:26"/>
    <d v="1899-12-30T00:00:16"/>
    <n v="16"/>
    <x v="13"/>
    <x v="5"/>
    <x v="0"/>
    <n v="1"/>
    <n v="0"/>
    <s v="KO"/>
    <s v="Clinker"/>
    <x v="0"/>
    <n v="1"/>
    <s v="PUNTOS SUR"/>
    <s v="A"/>
    <d v="1899-12-30T00:00:10"/>
    <d v="1899-12-30T00:00:10"/>
    <s v="OK"/>
    <m/>
    <m/>
    <d v="1899-12-30T00:00:00"/>
    <d v="1899-12-30T00:00:26"/>
    <n v="4"/>
    <d v="1899-12-30T00:00:10"/>
    <n v="0.43333333332482127"/>
    <n v="16"/>
    <s v="Si"/>
  </r>
  <r>
    <s v="CSPM"/>
    <s v=""/>
    <x v="0"/>
    <s v="ER8859BCJ"/>
    <s v="E3975CCV"/>
    <d v="2024-12-18T00:00:00"/>
    <m/>
    <s v="200225"/>
    <x v="54"/>
    <s v="PA"/>
    <s v="PA"/>
    <m/>
    <d v="2024-12-18T00:00:00"/>
    <d v="1899-12-30T17:06:23"/>
    <d v="2024-12-18T00:00:00"/>
    <d v="1899-12-30T17:06:39"/>
    <d v="2024-12-18T00:00:00"/>
    <d v="1899-12-30T17:06:57"/>
    <x v="280"/>
    <s v="JJIMENA"/>
    <s v="7030000516"/>
    <s v="FBO"/>
    <d v="1899-12-30T00:00:34"/>
    <d v="1899-12-30T00:00:18"/>
    <d v="1899-12-30T00:00:16"/>
    <s v="Granel"/>
    <s v="E001"/>
    <x v="2"/>
    <d v="1899-12-30T00:00:34"/>
    <d v="1899-12-30T00:00:18"/>
    <n v="17"/>
    <x v="13"/>
    <x v="5"/>
    <x v="0"/>
    <n v="1"/>
    <n v="0"/>
    <s v="KO"/>
    <s v="Clinker"/>
    <x v="0"/>
    <n v="1"/>
    <s v="PUNTOS SUR"/>
    <s v="A"/>
    <d v="1899-12-30T00:00:16"/>
    <d v="1899-12-30T00:00:16"/>
    <s v="OK"/>
    <m/>
    <m/>
    <d v="1899-12-30T00:00:00"/>
    <d v="1899-12-30T00:00:34"/>
    <n v="4"/>
    <d v="1899-12-30T00:00:16"/>
    <n v="0.56666666666878029"/>
    <n v="17"/>
    <s v="Si"/>
  </r>
  <r>
    <s v="CSPM"/>
    <s v=""/>
    <x v="0"/>
    <s v="EM6833GSF"/>
    <m/>
    <d v="2024-12-19T00:00:00"/>
    <m/>
    <s v="200225"/>
    <x v="54"/>
    <s v="PA"/>
    <s v="PA"/>
    <m/>
    <d v="2024-12-19T00:00:00"/>
    <d v="1899-12-30T09:30:18"/>
    <d v="2024-12-19T00:00:00"/>
    <d v="1899-12-30T09:30:29"/>
    <d v="2024-12-19T00:00:00"/>
    <d v="1899-12-30T09:30:44"/>
    <x v="280"/>
    <s v="CCORRAL"/>
    <s v="7030000517"/>
    <s v="FBO"/>
    <d v="1899-12-30T00:00:26"/>
    <d v="1899-12-30T00:00:15"/>
    <d v="1899-12-30T00:00:11"/>
    <s v="Granel"/>
    <s v="E001"/>
    <x v="2"/>
    <d v="1899-12-30T00:00:26"/>
    <d v="1899-12-30T00:00:15"/>
    <n v="9"/>
    <x v="14"/>
    <x v="5"/>
    <x v="0"/>
    <n v="1"/>
    <n v="0"/>
    <s v="KO"/>
    <s v="Clinker"/>
    <x v="0"/>
    <n v="1"/>
    <s v="PUNTOS SUR"/>
    <s v="A"/>
    <d v="1899-12-30T00:00:11"/>
    <d v="1899-12-30T00:00:11"/>
    <s v="OK"/>
    <m/>
    <m/>
    <d v="1899-12-30T00:00:00"/>
    <d v="1899-12-30T00:00:26"/>
    <n v="5"/>
    <d v="1899-12-30T00:00:11"/>
    <n v="0.43333333332482127"/>
    <n v="9"/>
    <s v="Si"/>
  </r>
  <r>
    <s v="CSPM"/>
    <s v=""/>
    <x v="0"/>
    <s v="EM6833GSF"/>
    <m/>
    <d v="2024-12-19T00:00:00"/>
    <m/>
    <s v="200225"/>
    <x v="54"/>
    <s v="PA"/>
    <s v="PA"/>
    <m/>
    <d v="2024-12-19T00:00:00"/>
    <d v="1899-12-30T10:52:53"/>
    <d v="2024-12-19T00:00:00"/>
    <d v="1899-12-30T10:53:01"/>
    <d v="2024-12-19T00:00:00"/>
    <d v="1899-12-30T10:53:15"/>
    <x v="280"/>
    <s v="CCORRAL"/>
    <s v="7030000518"/>
    <s v="FBO"/>
    <d v="1899-12-30T00:00:22"/>
    <d v="1899-12-30T00:00:14"/>
    <d v="1899-12-30T00:00:08"/>
    <s v="Granel"/>
    <s v="E001"/>
    <x v="2"/>
    <d v="1899-12-30T00:00:22"/>
    <d v="1899-12-30T00:00:14"/>
    <n v="10"/>
    <x v="14"/>
    <x v="5"/>
    <x v="0"/>
    <n v="1"/>
    <n v="0"/>
    <s v="KO"/>
    <s v="Clinker"/>
    <x v="0"/>
    <n v="1"/>
    <s v="PUNTOS SUR"/>
    <s v="A"/>
    <d v="1899-12-30T00:00:08"/>
    <d v="1899-12-30T00:00:08"/>
    <s v="OK"/>
    <m/>
    <m/>
    <d v="1899-12-30T00:00:00"/>
    <d v="1899-12-30T00:00:22"/>
    <n v="5"/>
    <d v="1899-12-30T00:00:08"/>
    <n v="0.36666666666715031"/>
    <n v="10"/>
    <s v="Si"/>
  </r>
  <r>
    <s v="CSPM"/>
    <s v=""/>
    <x v="0"/>
    <s v="EM6833GSF"/>
    <m/>
    <d v="2024-12-19T00:00:00"/>
    <m/>
    <s v="200225"/>
    <x v="54"/>
    <s v="PA"/>
    <s v="PA"/>
    <m/>
    <d v="2024-12-19T00:00:00"/>
    <d v="1899-12-30T12:26:58"/>
    <d v="2024-12-19T00:00:00"/>
    <d v="1899-12-30T12:27:23"/>
    <d v="2024-12-19T00:00:00"/>
    <d v="1899-12-30T12:27:40"/>
    <x v="280"/>
    <s v="E_AROMEROR"/>
    <s v="7030000519"/>
    <s v="FBO"/>
    <d v="1899-12-30T00:00:42"/>
    <d v="1899-12-30T00:00:17"/>
    <d v="1899-12-30T00:00:25"/>
    <s v="Granel"/>
    <s v="E001"/>
    <x v="2"/>
    <d v="1899-12-30T00:00:42"/>
    <d v="1899-12-30T00:00:17"/>
    <n v="12"/>
    <x v="14"/>
    <x v="5"/>
    <x v="0"/>
    <n v="1"/>
    <n v="0"/>
    <s v="KO"/>
    <s v="Clinker"/>
    <x v="0"/>
    <n v="1"/>
    <s v="PUNTOS SUR"/>
    <s v="A"/>
    <d v="1899-12-30T00:00:25"/>
    <d v="1899-12-30T00:00:25"/>
    <s v="OK"/>
    <m/>
    <m/>
    <d v="1899-12-30T00:00:00"/>
    <d v="1899-12-30T00:00:42"/>
    <n v="5"/>
    <d v="1899-12-30T00:00:25"/>
    <n v="0.6999999999985107"/>
    <n v="12"/>
    <s v="Si"/>
  </r>
  <r>
    <s v="CSPM"/>
    <s v=""/>
    <x v="0"/>
    <s v="EM6833GSF"/>
    <m/>
    <d v="2024-12-19T00:00:00"/>
    <m/>
    <s v="200225"/>
    <x v="54"/>
    <s v="PA"/>
    <s v="PA"/>
    <m/>
    <d v="2024-12-19T00:00:00"/>
    <d v="1899-12-30T15:19:19"/>
    <d v="2024-12-19T00:00:00"/>
    <d v="1899-12-30T15:19:31"/>
    <d v="2024-12-19T00:00:00"/>
    <d v="1899-12-30T15:19:47"/>
    <x v="280"/>
    <s v="JJIMENA"/>
    <s v="7030000520"/>
    <s v="FBO"/>
    <d v="1899-12-30T00:00:28"/>
    <d v="1899-12-30T00:00:16"/>
    <d v="1899-12-30T00:00:12"/>
    <s v="Granel"/>
    <s v="E001"/>
    <x v="2"/>
    <d v="1899-12-30T00:00:28"/>
    <d v="1899-12-30T00:00:16"/>
    <n v="15"/>
    <x v="14"/>
    <x v="5"/>
    <x v="0"/>
    <n v="1"/>
    <n v="0"/>
    <s v="KO"/>
    <s v="Clinker"/>
    <x v="0"/>
    <n v="1"/>
    <s v="PUNTOS SUR"/>
    <s v="A"/>
    <d v="1899-12-30T00:00:12"/>
    <d v="1899-12-30T00:00:12"/>
    <s v="OK"/>
    <m/>
    <m/>
    <d v="1899-12-30T00:00:00"/>
    <d v="1899-12-30T00:00:28"/>
    <n v="5"/>
    <d v="1899-12-30T00:00:12"/>
    <n v="0.46666666667515955"/>
    <n v="15"/>
    <s v="Si"/>
  </r>
  <r>
    <s v="CSPM"/>
    <s v=""/>
    <x v="0"/>
    <s v="EM6833GSF"/>
    <m/>
    <d v="2024-12-19T00:00:00"/>
    <m/>
    <s v="200225"/>
    <x v="54"/>
    <s v="PA"/>
    <s v="PA"/>
    <m/>
    <d v="2024-12-19T00:00:00"/>
    <d v="1899-12-30T16:49:37"/>
    <d v="2024-12-19T00:00:00"/>
    <d v="1899-12-30T16:49:50"/>
    <d v="2024-12-19T00:00:00"/>
    <d v="1899-12-30T16:50:05"/>
    <x v="280"/>
    <s v="JSANTOSL"/>
    <s v="7030000521"/>
    <s v="FBO"/>
    <d v="1899-12-30T00:00:28"/>
    <d v="1899-12-30T00:00:15"/>
    <d v="1899-12-30T00:00:13"/>
    <s v="Granel"/>
    <s v="E001"/>
    <x v="2"/>
    <d v="1899-12-30T00:00:28"/>
    <d v="1899-12-30T00:00:15"/>
    <n v="16"/>
    <x v="14"/>
    <x v="5"/>
    <x v="0"/>
    <n v="1"/>
    <n v="0"/>
    <s v="KO"/>
    <s v="Clinker"/>
    <x v="0"/>
    <n v="1"/>
    <s v="PUNTOS SUR"/>
    <s v="A"/>
    <d v="1899-12-30T00:00:13"/>
    <d v="1899-12-30T00:00:13"/>
    <s v="OK"/>
    <m/>
    <m/>
    <d v="1899-12-30T00:00:00"/>
    <d v="1899-12-30T00:00:28"/>
    <n v="5"/>
    <d v="1899-12-30T00:00:13"/>
    <n v="0.46666666666077106"/>
    <n v="16"/>
    <s v="Si"/>
  </r>
  <r>
    <s v="CSPM"/>
    <s v=""/>
    <x v="0"/>
    <s v="ER8859BCJ"/>
    <s v="E3975CCV"/>
    <d v="2024-12-19T00:00:00"/>
    <m/>
    <s v="200225"/>
    <x v="54"/>
    <s v="PA"/>
    <s v="PA"/>
    <m/>
    <d v="2024-12-19T00:00:00"/>
    <d v="1899-12-30T17:17:20"/>
    <d v="2024-12-19T00:00:00"/>
    <d v="1899-12-30T17:17:41"/>
    <d v="2024-12-19T00:00:00"/>
    <d v="1899-12-30T17:17:57"/>
    <x v="280"/>
    <s v="JJIMENA"/>
    <s v="7030000522"/>
    <s v="FBO"/>
    <d v="1899-12-30T00:00:37"/>
    <d v="1899-12-30T00:00:16"/>
    <d v="1899-12-30T00:00:21"/>
    <s v="Granel"/>
    <s v="E001"/>
    <x v="2"/>
    <d v="1899-12-30T00:00:37"/>
    <d v="1899-12-30T00:00:16"/>
    <n v="17"/>
    <x v="14"/>
    <x v="5"/>
    <x v="0"/>
    <n v="1"/>
    <n v="0"/>
    <s v="KO"/>
    <s v="Clinker"/>
    <x v="0"/>
    <n v="1"/>
    <s v="PUNTOS SUR"/>
    <s v="A"/>
    <d v="1899-12-30T00:00:21"/>
    <d v="1899-12-30T00:00:21"/>
    <s v="OK"/>
    <m/>
    <m/>
    <d v="1899-12-30T00:00:00"/>
    <d v="1899-12-30T00:00:37"/>
    <n v="5"/>
    <d v="1899-12-30T00:00:21"/>
    <n v="0.61666666666559067"/>
    <n v="17"/>
    <s v="Si"/>
  </r>
  <r>
    <s v="CSPM"/>
    <s v=""/>
    <x v="0"/>
    <s v="EM6833GSF"/>
    <m/>
    <d v="2024-12-20T00:00:00"/>
    <m/>
    <s v="200225"/>
    <x v="54"/>
    <s v="PA"/>
    <s v="PA"/>
    <m/>
    <d v="2024-12-20T00:00:00"/>
    <d v="1899-12-30T09:02:23"/>
    <d v="2024-12-20T00:00:00"/>
    <d v="1899-12-30T09:02:32"/>
    <d v="2024-12-20T00:00:00"/>
    <d v="1899-12-30T09:02:43"/>
    <x v="280"/>
    <s v="CCORRAL"/>
    <s v="7030000523"/>
    <s v="FBO"/>
    <d v="1899-12-30T00:00:20"/>
    <d v="1899-12-30T00:00:11"/>
    <d v="1899-12-30T00:00:09"/>
    <s v="Granel"/>
    <s v="E001"/>
    <x v="2"/>
    <d v="1899-12-30T00:00:20"/>
    <d v="1899-12-30T00:00:11"/>
    <n v="9"/>
    <x v="15"/>
    <x v="5"/>
    <x v="0"/>
    <n v="1"/>
    <n v="0"/>
    <s v="KO"/>
    <s v="Clinker"/>
    <x v="0"/>
    <n v="1"/>
    <s v="PUNTOS SUR"/>
    <s v="A"/>
    <d v="1899-12-30T00:00:09"/>
    <d v="1899-12-30T00:00:09"/>
    <s v="OK"/>
    <m/>
    <m/>
    <d v="1899-12-30T00:00:00"/>
    <d v="1899-12-30T00:00:20"/>
    <n v="6"/>
    <d v="1899-12-30T00:00:09"/>
    <n v="0.33333333333120052"/>
    <n v="9"/>
    <s v="Si"/>
  </r>
  <r>
    <s v="CSPM"/>
    <s v=""/>
    <x v="0"/>
    <s v="EM6833GSF"/>
    <m/>
    <d v="2024-12-20T00:00:00"/>
    <m/>
    <s v="200225"/>
    <x v="54"/>
    <s v="PA"/>
    <s v="PA"/>
    <m/>
    <d v="2024-12-20T00:00:00"/>
    <d v="1899-12-30T11:20:58"/>
    <d v="2024-12-20T00:00:00"/>
    <d v="1899-12-30T11:22:08"/>
    <d v="2024-12-20T00:00:00"/>
    <d v="1899-12-30T11:22:31"/>
    <x v="280"/>
    <s v="JSANTOSL"/>
    <s v="7030000524"/>
    <s v="FBO"/>
    <d v="1899-12-30T00:01:33"/>
    <d v="1899-12-30T00:00:23"/>
    <d v="1899-12-30T00:01:10"/>
    <s v="Granel"/>
    <s v="E001"/>
    <x v="2"/>
    <d v="1899-12-30T00:01:33"/>
    <d v="1899-12-30T00:00:23"/>
    <n v="11"/>
    <x v="15"/>
    <x v="5"/>
    <x v="0"/>
    <n v="1"/>
    <n v="0"/>
    <s v="KO"/>
    <s v="Clinker"/>
    <x v="0"/>
    <n v="1"/>
    <s v="PUNTOS SUR"/>
    <s v="A"/>
    <d v="1899-12-30T00:01:10"/>
    <d v="1899-12-30T00:01:10"/>
    <s v="OK"/>
    <m/>
    <m/>
    <d v="1899-12-30T00:00:00"/>
    <d v="1899-12-30T00:01:33"/>
    <n v="6"/>
    <d v="1899-12-30T00:01:10"/>
    <n v="1.5500000000016012"/>
    <n v="11"/>
    <s v="Si"/>
  </r>
  <r>
    <s v="CSPM"/>
    <s v=""/>
    <x v="0"/>
    <s v="EM6833GSF"/>
    <m/>
    <d v="2024-12-20T00:00:00"/>
    <m/>
    <s v="200225"/>
    <x v="54"/>
    <s v="PA"/>
    <s v="PA"/>
    <m/>
    <d v="2024-12-20T00:00:00"/>
    <d v="1899-12-30T12:57:33"/>
    <d v="2024-12-20T00:00:00"/>
    <d v="1899-12-30T12:57:42"/>
    <d v="2024-12-20T00:00:00"/>
    <d v="1899-12-30T12:57:55"/>
    <x v="280"/>
    <s v="CCORRAL"/>
    <s v="7030000525"/>
    <s v="FBO"/>
    <d v="1899-12-30T00:00:22"/>
    <d v="1899-12-30T00:00:13"/>
    <d v="1899-12-30T00:00:09"/>
    <s v="Granel"/>
    <s v="E001"/>
    <x v="2"/>
    <d v="1899-12-30T00:00:22"/>
    <d v="1899-12-30T00:00:13"/>
    <n v="12"/>
    <x v="15"/>
    <x v="5"/>
    <x v="0"/>
    <n v="1"/>
    <n v="0"/>
    <s v="KO"/>
    <s v="Clinker"/>
    <x v="0"/>
    <n v="1"/>
    <s v="PUNTOS SUR"/>
    <s v="A"/>
    <d v="1899-12-30T00:00:09"/>
    <d v="1899-12-30T00:00:09"/>
    <s v="OK"/>
    <m/>
    <m/>
    <d v="1899-12-30T00:00:00"/>
    <d v="1899-12-30T00:00:22"/>
    <n v="6"/>
    <d v="1899-12-30T00:00:09"/>
    <n v="0.36666666666715031"/>
    <n v="12"/>
    <s v="Si"/>
  </r>
  <r>
    <s v="CSPM"/>
    <s v=""/>
    <x v="0"/>
    <s v="EM6833GSF"/>
    <m/>
    <d v="2024-12-20T00:00:00"/>
    <m/>
    <s v="200225"/>
    <x v="54"/>
    <s v="PA"/>
    <s v="PA"/>
    <m/>
    <d v="2024-12-20T00:00:00"/>
    <d v="1899-12-30T16:11:10"/>
    <d v="2024-12-20T00:00:00"/>
    <d v="1899-12-30T16:11:36"/>
    <d v="2024-12-20T00:00:00"/>
    <d v="1899-12-30T16:11:51"/>
    <x v="280"/>
    <s v="JJIMENA"/>
    <s v="7030000526"/>
    <s v="FBO"/>
    <d v="1899-12-30T00:00:41"/>
    <d v="1899-12-30T00:00:15"/>
    <d v="1899-12-30T00:00:26"/>
    <s v="Granel"/>
    <s v="E001"/>
    <x v="2"/>
    <d v="1899-12-30T00:00:41"/>
    <d v="1899-12-30T00:00:15"/>
    <n v="16"/>
    <x v="15"/>
    <x v="5"/>
    <x v="0"/>
    <n v="1"/>
    <n v="0"/>
    <s v="KO"/>
    <s v="Clinker"/>
    <x v="0"/>
    <n v="1"/>
    <s v="PUNTOS SUR"/>
    <s v="A"/>
    <d v="1899-12-30T00:00:26"/>
    <d v="1899-12-30T00:00:26"/>
    <s v="OK"/>
    <m/>
    <m/>
    <d v="1899-12-30T00:00:00"/>
    <d v="1899-12-30T00:00:41"/>
    <n v="6"/>
    <d v="1899-12-30T00:00:26"/>
    <n v="0.68333333332326163"/>
    <n v="16"/>
    <s v="Si"/>
  </r>
  <r>
    <s v="CSPM"/>
    <s v=""/>
    <x v="0"/>
    <s v="ER8859BCJ"/>
    <s v="E3975CCV"/>
    <d v="2024-12-20T00:00:00"/>
    <m/>
    <s v="200225"/>
    <x v="54"/>
    <s v="PA"/>
    <s v="PA"/>
    <m/>
    <d v="2024-12-20T00:00:00"/>
    <d v="1899-12-30T17:18:15"/>
    <d v="2024-12-20T00:00:00"/>
    <d v="1899-12-30T17:18:29"/>
    <d v="2024-12-20T00:00:00"/>
    <d v="1899-12-30T17:18:38"/>
    <x v="280"/>
    <s v="JJIMENA"/>
    <s v="7030000527"/>
    <s v="FBO"/>
    <d v="1899-12-30T00:00:23"/>
    <d v="1899-12-30T00:00:09"/>
    <d v="1899-12-30T00:00:14"/>
    <s v="Granel"/>
    <s v="E001"/>
    <x v="2"/>
    <d v="1899-12-30T00:00:23"/>
    <d v="1899-12-30T00:00:09"/>
    <n v="17"/>
    <x v="15"/>
    <x v="5"/>
    <x v="0"/>
    <n v="1"/>
    <n v="0"/>
    <s v="KO"/>
    <s v="Clinker"/>
    <x v="0"/>
    <n v="1"/>
    <s v="PUNTOS SUR"/>
    <s v="A"/>
    <d v="1899-12-30T00:00:14"/>
    <d v="1899-12-30T00:00:14"/>
    <s v="OK"/>
    <m/>
    <m/>
    <d v="1899-12-30T00:00:00"/>
    <d v="1899-12-30T00:00:23"/>
    <n v="6"/>
    <d v="1899-12-30T00:00:14"/>
    <n v="0.38333333334239938"/>
    <n v="17"/>
    <s v="Si"/>
  </r>
  <r>
    <s v="CSPM"/>
    <s v=""/>
    <x v="0"/>
    <s v="E6833GSF"/>
    <m/>
    <d v="2024-12-23T00:00:00"/>
    <m/>
    <s v="200225"/>
    <x v="54"/>
    <s v="PA"/>
    <s v="PA"/>
    <m/>
    <d v="2024-12-23T00:00:00"/>
    <d v="1899-12-30T09:40:09"/>
    <d v="2024-12-23T00:00:00"/>
    <d v="1899-12-30T09:40:41"/>
    <d v="2024-12-23T00:00:00"/>
    <d v="1899-12-30T09:41:43"/>
    <x v="280"/>
    <s v="FGARCIAR"/>
    <s v="7030000528"/>
    <s v="FBO"/>
    <d v="1899-12-30T00:01:34"/>
    <d v="1899-12-30T00:01:02"/>
    <d v="1899-12-30T00:00:32"/>
    <s v="Granel"/>
    <s v="E001"/>
    <x v="2"/>
    <d v="1899-12-30T00:01:34"/>
    <d v="1899-12-30T00:01:02"/>
    <n v="9"/>
    <x v="16"/>
    <x v="0"/>
    <x v="0"/>
    <n v="1"/>
    <n v="0"/>
    <s v="KO"/>
    <s v="Clinker"/>
    <x v="0"/>
    <n v="1"/>
    <s v="PUNTOS SUR"/>
    <s v="A"/>
    <d v="1899-12-30T00:00:32"/>
    <d v="1899-12-30T00:00:32"/>
    <s v="OK"/>
    <m/>
    <m/>
    <d v="1899-12-30T00:00:00"/>
    <d v="1899-12-30T00:01:34"/>
    <n v="2"/>
    <d v="1899-12-30T00:00:32"/>
    <n v="1.5666666666768503"/>
    <n v="9"/>
    <s v="Si"/>
  </r>
  <r>
    <s v="CSPM"/>
    <s v=""/>
    <x v="0"/>
    <s v="E6833GSF"/>
    <m/>
    <d v="2024-12-23T00:00:00"/>
    <m/>
    <s v="200225"/>
    <x v="54"/>
    <s v="PA"/>
    <s v="PA"/>
    <m/>
    <d v="2024-12-23T00:00:00"/>
    <d v="1899-12-30T11:51:40"/>
    <d v="2024-12-23T00:00:00"/>
    <d v="1899-12-30T11:52:36"/>
    <d v="2024-12-23T00:00:00"/>
    <d v="1899-12-30T11:53:04"/>
    <x v="280"/>
    <s v="FGARCIAR"/>
    <s v="7030000529"/>
    <s v="FBO"/>
    <d v="1899-12-30T00:01:24"/>
    <d v="1899-12-30T00:00:28"/>
    <d v="1899-12-30T00:00:56"/>
    <s v="Granel"/>
    <s v="E001"/>
    <x v="2"/>
    <d v="1899-12-30T00:01:24"/>
    <d v="1899-12-30T00:00:28"/>
    <n v="11"/>
    <x v="16"/>
    <x v="0"/>
    <x v="0"/>
    <n v="1"/>
    <n v="0"/>
    <s v="KO"/>
    <s v="Clinker"/>
    <x v="0"/>
    <n v="1"/>
    <s v="PUNTOS SUR"/>
    <s v="A"/>
    <d v="1899-12-30T00:00:56"/>
    <d v="1899-12-30T00:00:56"/>
    <s v="OK"/>
    <m/>
    <m/>
    <d v="1899-12-30T00:00:00"/>
    <d v="1899-12-30T00:01:24"/>
    <n v="2"/>
    <d v="1899-12-30T00:00:56"/>
    <n v="1.4000000000111701"/>
    <n v="11"/>
    <s v="Si"/>
  </r>
  <r>
    <s v="CSPM"/>
    <s v=""/>
    <x v="0"/>
    <s v="E6833GSF"/>
    <m/>
    <d v="2024-12-23T00:00:00"/>
    <m/>
    <s v="200225"/>
    <x v="54"/>
    <s v="PA"/>
    <s v="PA"/>
    <m/>
    <d v="2024-12-23T00:00:00"/>
    <d v="1899-12-30T13:12:55"/>
    <d v="2024-12-23T00:00:00"/>
    <d v="1899-12-30T13:13:34"/>
    <d v="2024-12-23T00:00:00"/>
    <d v="1899-12-30T13:14:26"/>
    <x v="280"/>
    <s v="FGARCIAR"/>
    <s v="7030000530"/>
    <s v="FBO"/>
    <d v="1899-12-30T00:01:31"/>
    <d v="1899-12-30T00:00:52"/>
    <d v="1899-12-30T00:00:39"/>
    <s v="Granel"/>
    <s v="E001"/>
    <x v="2"/>
    <d v="1899-12-30T00:01:31"/>
    <d v="1899-12-30T00:00:52"/>
    <n v="13"/>
    <x v="16"/>
    <x v="0"/>
    <x v="0"/>
    <n v="1"/>
    <n v="0"/>
    <s v="KO"/>
    <s v="Clinker"/>
    <x v="0"/>
    <n v="1"/>
    <s v="PUNTOS SUR"/>
    <s v="A"/>
    <d v="1899-12-30T00:00:39"/>
    <d v="1899-12-30T00:00:39"/>
    <s v="OK"/>
    <m/>
    <m/>
    <d v="1899-12-30T00:00:00"/>
    <d v="1899-12-30T00:01:31"/>
    <n v="2"/>
    <d v="1899-12-30T00:00:39"/>
    <n v="1.5166666666657314"/>
    <n v="13"/>
    <s v="Si"/>
  </r>
  <r>
    <s v="CSPM"/>
    <s v=""/>
    <x v="0"/>
    <s v="E6833GSF"/>
    <m/>
    <d v="2024-12-23T00:00:00"/>
    <m/>
    <s v="200225"/>
    <x v="54"/>
    <s v="PA"/>
    <s v="PA"/>
    <m/>
    <d v="2024-12-23T00:00:00"/>
    <d v="1899-12-30T15:47:44"/>
    <d v="2024-12-23T00:00:00"/>
    <d v="1899-12-30T15:47:55"/>
    <d v="2024-12-23T00:00:00"/>
    <d v="1899-12-30T15:48:24"/>
    <x v="280"/>
    <s v="FGARCIAR"/>
    <s v="7030000531"/>
    <s v="FBO"/>
    <d v="1899-12-30T00:00:40"/>
    <d v="1899-12-30T00:00:29"/>
    <d v="1899-12-30T00:00:11"/>
    <s v="Granel"/>
    <s v="E001"/>
    <x v="2"/>
    <d v="1899-12-30T00:00:40"/>
    <d v="1899-12-30T00:00:29"/>
    <n v="15"/>
    <x v="16"/>
    <x v="0"/>
    <x v="0"/>
    <n v="1"/>
    <n v="0"/>
    <s v="KO"/>
    <s v="Clinker"/>
    <x v="0"/>
    <n v="1"/>
    <s v="PUNTOS SUR"/>
    <s v="A"/>
    <d v="1899-12-30T00:00:11"/>
    <d v="1899-12-30T00:00:11"/>
    <s v="OK"/>
    <m/>
    <m/>
    <d v="1899-12-30T00:00:00"/>
    <d v="1899-12-30T00:00:40"/>
    <n v="2"/>
    <d v="1899-12-30T00:00:11"/>
    <n v="0.66666666666240104"/>
    <n v="15"/>
    <s v="Si"/>
  </r>
  <r>
    <s v="CSPM"/>
    <s v=""/>
    <x v="0"/>
    <s v="ER8859BCJ"/>
    <s v="E3975CCV"/>
    <d v="2024-12-23T00:00:00"/>
    <m/>
    <s v="200225"/>
    <x v="54"/>
    <s v="PA"/>
    <s v="PA"/>
    <m/>
    <d v="2024-12-23T00:00:00"/>
    <d v="1899-12-30T17:06:42"/>
    <d v="2024-12-23T00:00:00"/>
    <d v="1899-12-30T17:06:55"/>
    <d v="2024-12-23T00:00:00"/>
    <d v="1899-12-30T17:07:09"/>
    <x v="280"/>
    <s v="JSANTOSL"/>
    <s v="7030000532"/>
    <s v="FBO"/>
    <d v="1899-12-30T00:00:27"/>
    <d v="1899-12-30T00:00:14"/>
    <d v="1899-12-30T00:00:13"/>
    <s v="Granel"/>
    <s v="E001"/>
    <x v="2"/>
    <d v="1899-12-30T00:00:27"/>
    <d v="1899-12-30T00:00:14"/>
    <n v="17"/>
    <x v="16"/>
    <x v="0"/>
    <x v="0"/>
    <n v="1"/>
    <n v="0"/>
    <s v="KO"/>
    <s v="Clinker"/>
    <x v="0"/>
    <n v="1"/>
    <s v="PUNTOS SUR"/>
    <s v="A"/>
    <d v="1899-12-30T00:00:13"/>
    <d v="1899-12-30T00:00:13"/>
    <s v="OK"/>
    <m/>
    <m/>
    <d v="1899-12-30T00:00:00"/>
    <d v="1899-12-30T00:00:27"/>
    <n v="2"/>
    <d v="1899-12-30T00:00:13"/>
    <n v="0.45000000000007034"/>
    <n v="17"/>
    <s v="Si"/>
  </r>
  <r>
    <s v="CSPM"/>
    <s v=""/>
    <x v="0"/>
    <s v="EM6833GSF"/>
    <m/>
    <d v="2024-12-23T00:00:00"/>
    <m/>
    <s v="200225"/>
    <x v="54"/>
    <s v="PA"/>
    <s v="PA"/>
    <m/>
    <d v="2024-12-23T00:00:00"/>
    <d v="1899-12-30T17:13:55"/>
    <d v="2024-12-23T00:00:00"/>
    <d v="1899-12-30T17:14:10"/>
    <d v="2024-12-23T00:00:00"/>
    <d v="1899-12-30T17:14:19"/>
    <x v="280"/>
    <s v="JSANTOSL"/>
    <s v="7030000533"/>
    <s v="FBO"/>
    <d v="1899-12-30T00:00:24"/>
    <d v="1899-12-30T00:00:09"/>
    <d v="1899-12-30T00:00:15"/>
    <s v="Granel"/>
    <s v="E001"/>
    <x v="2"/>
    <d v="1899-12-30T00:00:24"/>
    <d v="1899-12-30T00:00:09"/>
    <n v="17"/>
    <x v="16"/>
    <x v="0"/>
    <x v="0"/>
    <n v="1"/>
    <n v="0"/>
    <s v="KO"/>
    <s v="Clinker"/>
    <x v="0"/>
    <n v="1"/>
    <s v="PUNTOS SUR"/>
    <s v="A"/>
    <d v="1899-12-30T00:00:15"/>
    <d v="1899-12-30T00:00:15"/>
    <s v="OK"/>
    <m/>
    <m/>
    <d v="1899-12-30T00:00:00"/>
    <d v="1899-12-30T00:00:24"/>
    <n v="2"/>
    <d v="1899-12-30T00:00:15"/>
    <n v="0.39999999998871161"/>
    <n v="17"/>
    <s v="Si"/>
  </r>
  <r>
    <s v="CSPM"/>
    <s v=""/>
    <x v="0"/>
    <s v="ER6136BCD"/>
    <s v="E4831LNP"/>
    <d v="2024-12-26T00:00:00"/>
    <m/>
    <s v="200225"/>
    <x v="54"/>
    <s v="PA"/>
    <s v="PA"/>
    <m/>
    <d v="2024-12-26T00:00:00"/>
    <d v="1899-12-30T13:59:25"/>
    <d v="2024-12-26T00:00:00"/>
    <d v="1899-12-30T13:59:40"/>
    <d v="2024-12-26T00:00:00"/>
    <d v="1899-12-30T14:00:08"/>
    <x v="280"/>
    <s v="JJIMENA"/>
    <s v="7030000534"/>
    <s v="FBO"/>
    <d v="1899-12-30T00:00:43"/>
    <d v="1899-12-30T00:00:28"/>
    <d v="1899-12-30T00:00:15"/>
    <s v="Granel"/>
    <s v="E001"/>
    <x v="2"/>
    <d v="1899-12-30T00:00:43"/>
    <d v="1899-12-30T00:00:28"/>
    <n v="13"/>
    <x v="20"/>
    <x v="0"/>
    <x v="0"/>
    <n v="1"/>
    <n v="0"/>
    <s v="KO"/>
    <s v="Clinker"/>
    <x v="0"/>
    <n v="1"/>
    <s v="PUNTOS SUR"/>
    <s v="A"/>
    <d v="1899-12-30T00:00:15"/>
    <d v="1899-12-30T00:00:15"/>
    <s v="OK"/>
    <m/>
    <m/>
    <d v="1899-12-30T00:00:00"/>
    <d v="1899-12-30T00:00:43"/>
    <n v="5"/>
    <d v="1899-12-30T00:00:15"/>
    <n v="0.71666666667359991"/>
    <n v="14"/>
    <s v="Si"/>
  </r>
  <r>
    <s v="CSPM"/>
    <s v=""/>
    <x v="0"/>
    <s v="ER6391BDD"/>
    <s v="E5673MNC"/>
    <d v="2024-12-26T00:00:00"/>
    <m/>
    <s v="200225"/>
    <x v="54"/>
    <s v="PA"/>
    <s v="PA"/>
    <m/>
    <d v="2024-12-26T00:00:00"/>
    <d v="1899-12-30T14:01:15"/>
    <d v="2024-12-26T00:00:00"/>
    <d v="1899-12-30T14:01:31"/>
    <d v="2024-12-26T00:00:00"/>
    <d v="1899-12-30T14:02:15"/>
    <x v="280"/>
    <s v="JJIMENA"/>
    <s v="7030000535"/>
    <s v="FBO"/>
    <d v="1899-12-30T00:01:00"/>
    <d v="1899-12-30T00:00:44"/>
    <d v="1899-12-30T00:00:16"/>
    <s v="Granel"/>
    <s v="E001"/>
    <x v="2"/>
    <d v="1899-12-30T00:01:00"/>
    <d v="1899-12-30T00:00:44"/>
    <n v="14"/>
    <x v="20"/>
    <x v="0"/>
    <x v="0"/>
    <n v="1"/>
    <n v="0"/>
    <s v="KO"/>
    <s v="Clinker"/>
    <x v="0"/>
    <n v="1"/>
    <s v="PUNTOS SUR"/>
    <s v="A"/>
    <d v="1899-12-30T00:00:16"/>
    <d v="1899-12-30T00:00:16"/>
    <s v="OK"/>
    <m/>
    <m/>
    <d v="1899-12-30T00:00:00"/>
    <d v="1899-12-30T00:01:00"/>
    <n v="5"/>
    <d v="1899-12-30T00:00:16"/>
    <n v="0.99999999999360156"/>
    <n v="14"/>
    <s v="Si"/>
  </r>
  <r>
    <s v="CSPM"/>
    <s v=""/>
    <x v="0"/>
    <s v="ER6136BCD"/>
    <s v="E4831LNP"/>
    <d v="2024-12-26T00:00:00"/>
    <m/>
    <s v="200225"/>
    <x v="54"/>
    <s v="PA"/>
    <s v="PA"/>
    <m/>
    <d v="2024-12-26T00:00:00"/>
    <d v="1899-12-30T15:30:39"/>
    <d v="2024-12-26T00:00:00"/>
    <d v="1899-12-30T15:30:52"/>
    <d v="2024-12-26T00:00:00"/>
    <d v="1899-12-30T15:31:03"/>
    <x v="280"/>
    <s v="JSANTOSL"/>
    <s v="7030000536"/>
    <s v="FBO"/>
    <d v="1899-12-30T00:00:24"/>
    <d v="1899-12-30T00:00:11"/>
    <d v="1899-12-30T00:00:13"/>
    <s v="Granel"/>
    <s v="E001"/>
    <x v="2"/>
    <d v="1899-12-30T00:00:24"/>
    <d v="1899-12-30T00:00:11"/>
    <n v="15"/>
    <x v="20"/>
    <x v="0"/>
    <x v="0"/>
    <n v="1"/>
    <n v="0"/>
    <s v="KO"/>
    <s v="Clinker"/>
    <x v="0"/>
    <n v="1"/>
    <s v="PUNTOS SUR"/>
    <s v="A"/>
    <d v="1899-12-30T00:00:13"/>
    <d v="1899-12-30T00:00:13"/>
    <s v="OK"/>
    <m/>
    <m/>
    <d v="1899-12-30T00:00:00"/>
    <d v="1899-12-30T00:00:24"/>
    <n v="5"/>
    <d v="1899-12-30T00:00:13"/>
    <n v="0.40000000000325997"/>
    <n v="15"/>
    <s v="Si"/>
  </r>
  <r>
    <s v="CSPM"/>
    <s v=""/>
    <x v="0"/>
    <s v="EM6833GSF"/>
    <m/>
    <d v="2024-12-26T00:00:00"/>
    <m/>
    <s v="200225"/>
    <x v="54"/>
    <s v="PA"/>
    <s v="PA"/>
    <m/>
    <d v="2024-12-26T00:00:00"/>
    <d v="1899-12-30T15:31:34"/>
    <d v="2024-12-26T00:00:00"/>
    <d v="1899-12-30T15:43:17"/>
    <d v="2024-12-26T00:00:00"/>
    <d v="1899-12-30T15:43:36"/>
    <x v="280"/>
    <s v="JSANTOSL"/>
    <s v="7030000537"/>
    <s v="FBO"/>
    <d v="1899-12-30T00:12:02"/>
    <d v="1899-12-30T00:00:19"/>
    <d v="1899-12-30T00:11:43"/>
    <s v="Granel"/>
    <s v="E001"/>
    <x v="2"/>
    <d v="1899-12-30T00:12:02"/>
    <d v="1899-12-30T00:00:19"/>
    <n v="15"/>
    <x v="20"/>
    <x v="0"/>
    <x v="0"/>
    <n v="0"/>
    <n v="0"/>
    <s v="OK"/>
    <s v="Clinker"/>
    <x v="0"/>
    <n v="0"/>
    <s v="PUNTOS SUR"/>
    <s v="A"/>
    <d v="1899-12-30T00:11:43"/>
    <d v="1899-12-30T00:11:43"/>
    <s v="OK"/>
    <m/>
    <m/>
    <d v="1899-12-30T00:00:00"/>
    <d v="1899-12-30T00:12:02"/>
    <n v="5"/>
    <d v="1899-12-30T00:11:43"/>
    <n v="12.033333333331111"/>
    <n v="15"/>
    <s v="Si"/>
  </r>
  <r>
    <s v="CSPM"/>
    <s v=""/>
    <x v="0"/>
    <s v="ER6391BDD"/>
    <s v="E5673MNC"/>
    <d v="2024-12-26T00:00:00"/>
    <m/>
    <s v="200225"/>
    <x v="54"/>
    <s v="PA"/>
    <s v="PA"/>
    <m/>
    <d v="2024-12-26T00:00:00"/>
    <d v="1899-12-30T15:45:03"/>
    <d v="2024-12-26T00:00:00"/>
    <d v="1899-12-30T15:45:25"/>
    <d v="2024-12-26T00:00:00"/>
    <d v="1899-12-30T15:46:14"/>
    <x v="280"/>
    <s v="JJIMENA"/>
    <s v="7030000538"/>
    <s v="FBO"/>
    <d v="1899-12-30T00:01:11"/>
    <d v="1899-12-30T00:00:49"/>
    <d v="1899-12-30T00:00:22"/>
    <s v="Granel"/>
    <s v="E001"/>
    <x v="2"/>
    <d v="1899-12-30T00:01:11"/>
    <d v="1899-12-30T00:00:49"/>
    <n v="15"/>
    <x v="20"/>
    <x v="0"/>
    <x v="0"/>
    <n v="1"/>
    <n v="0"/>
    <s v="KO"/>
    <s v="Clinker"/>
    <x v="0"/>
    <n v="1"/>
    <s v="PUNTOS SUR"/>
    <s v="A"/>
    <d v="1899-12-30T00:00:22"/>
    <d v="1899-12-30T00:00:22"/>
    <s v="OK"/>
    <m/>
    <m/>
    <d v="1899-12-30T00:00:00"/>
    <d v="1899-12-30T00:01:11"/>
    <n v="5"/>
    <d v="1899-12-30T00:00:22"/>
    <n v="1.183333333334371"/>
    <n v="15"/>
    <s v="Si"/>
  </r>
  <r>
    <s v="CSPM"/>
    <s v=""/>
    <x v="0"/>
    <s v="ER8459BCW"/>
    <s v="E6823FDR"/>
    <d v="2024-12-26T00:00:00"/>
    <m/>
    <s v="200225"/>
    <x v="54"/>
    <s v="PA"/>
    <s v="PA"/>
    <m/>
    <d v="2024-12-26T00:00:00"/>
    <d v="1899-12-30T15:51:26"/>
    <d v="2024-12-26T00:00:00"/>
    <d v="1899-12-30T15:51:41"/>
    <d v="2024-12-26T00:00:00"/>
    <d v="1899-12-30T15:52:01"/>
    <x v="280"/>
    <s v="JJIMENA"/>
    <s v="7030000539"/>
    <s v="FBO"/>
    <d v="1899-12-30T00:00:35"/>
    <d v="1899-12-30T00:00:20"/>
    <d v="1899-12-30T00:00:15"/>
    <s v="Granel"/>
    <s v="E001"/>
    <x v="2"/>
    <d v="1899-12-30T00:00:35"/>
    <d v="1899-12-30T00:00:20"/>
    <n v="15"/>
    <x v="20"/>
    <x v="0"/>
    <x v="0"/>
    <n v="1"/>
    <n v="0"/>
    <s v="KO"/>
    <s v="Clinker"/>
    <x v="0"/>
    <n v="1"/>
    <s v="PUNTOS SUR"/>
    <s v="A"/>
    <d v="1899-12-30T00:00:15"/>
    <d v="1899-12-30T00:00:15"/>
    <s v="OK"/>
    <m/>
    <m/>
    <d v="1899-12-30T00:00:00"/>
    <d v="1899-12-30T00:00:35"/>
    <n v="5"/>
    <d v="1899-12-30T00:00:15"/>
    <n v="0.58333333334402937"/>
    <n v="15"/>
    <s v="Si"/>
  </r>
  <r>
    <s v="CSPM"/>
    <s v=""/>
    <x v="0"/>
    <s v="ER8859BCJ"/>
    <s v="E3975CCV"/>
    <d v="2024-12-26T00:00:00"/>
    <m/>
    <s v="200225"/>
    <x v="54"/>
    <s v="PA"/>
    <s v="PA"/>
    <m/>
    <d v="2024-12-26T00:00:00"/>
    <d v="1899-12-30T16:55:52"/>
    <d v="2024-12-26T00:00:00"/>
    <d v="1899-12-30T16:58:16"/>
    <d v="2024-12-26T00:00:00"/>
    <d v="1899-12-30T16:58:38"/>
    <x v="280"/>
    <s v="JSANTOSL"/>
    <s v="7030000540"/>
    <s v="FBO"/>
    <d v="1899-12-30T00:02:46"/>
    <d v="1899-12-30T00:00:22"/>
    <d v="1899-12-30T00:02:24"/>
    <s v="Granel"/>
    <s v="E001"/>
    <x v="2"/>
    <d v="1899-12-30T00:02:46"/>
    <d v="1899-12-30T00:00:22"/>
    <n v="16"/>
    <x v="20"/>
    <x v="0"/>
    <x v="0"/>
    <n v="1"/>
    <n v="0"/>
    <s v="KO"/>
    <s v="Clinker"/>
    <x v="0"/>
    <n v="1"/>
    <s v="PUNTOS SUR"/>
    <s v="A"/>
    <d v="1899-12-30T00:02:24"/>
    <d v="1899-12-30T00:02:24"/>
    <s v="OK"/>
    <m/>
    <m/>
    <d v="1899-12-30T00:00:00"/>
    <d v="1899-12-30T00:02:46"/>
    <n v="5"/>
    <d v="1899-12-30T00:02:24"/>
    <n v="2.7666666666720019"/>
    <n v="16"/>
    <s v="Si"/>
  </r>
  <r>
    <s v="CSPM"/>
    <s v=""/>
    <x v="0"/>
    <s v="EM6833GSF"/>
    <m/>
    <d v="2024-12-26T00:00:00"/>
    <m/>
    <s v="200225"/>
    <x v="54"/>
    <s v="PA"/>
    <s v="PA"/>
    <m/>
    <d v="2024-12-26T00:00:00"/>
    <d v="1899-12-30T16:58:04"/>
    <d v="2024-12-26T00:00:00"/>
    <d v="1899-12-30T16:58:54"/>
    <d v="2024-12-26T00:00:00"/>
    <d v="1899-12-30T16:59:11"/>
    <x v="280"/>
    <s v="JSANTOSL"/>
    <s v="7030000541"/>
    <s v="FBO"/>
    <d v="1899-12-30T00:01:07"/>
    <d v="1899-12-30T00:00:17"/>
    <d v="1899-12-30T00:00:50"/>
    <s v="Granel"/>
    <s v="E001"/>
    <x v="2"/>
    <d v="1899-12-30T00:01:07"/>
    <d v="1899-12-30T00:00:17"/>
    <n v="16"/>
    <x v="20"/>
    <x v="0"/>
    <x v="0"/>
    <n v="1"/>
    <n v="0"/>
    <s v="KO"/>
    <s v="Clinker"/>
    <x v="0"/>
    <n v="1"/>
    <s v="PUNTOS SUR"/>
    <s v="A"/>
    <d v="1899-12-30T00:00:50"/>
    <d v="1899-12-30T00:00:50"/>
    <s v="OK"/>
    <m/>
    <m/>
    <d v="1899-12-30T00:00:00"/>
    <d v="1899-12-30T00:01:07"/>
    <n v="5"/>
    <d v="1899-12-30T00:00:50"/>
    <n v="1.1166666666624714"/>
    <n v="16"/>
    <s v="Si"/>
  </r>
  <r>
    <s v="CSPM"/>
    <s v=""/>
    <x v="0"/>
    <s v="ER8459BCW"/>
    <s v="E6823FDR"/>
    <d v="2024-12-26T00:00:00"/>
    <m/>
    <s v="200225"/>
    <x v="54"/>
    <s v="PA"/>
    <s v="PA"/>
    <m/>
    <d v="2024-12-26T00:00:00"/>
    <d v="1899-12-30T17:00:17"/>
    <d v="2024-12-26T00:00:00"/>
    <d v="1899-12-30T17:00:44"/>
    <d v="2024-12-26T00:00:00"/>
    <d v="1899-12-30T17:01:03"/>
    <x v="280"/>
    <s v="JSANTOSL"/>
    <s v="7030000542"/>
    <s v="FBO"/>
    <d v="1899-12-30T00:00:46"/>
    <d v="1899-12-30T00:00:19"/>
    <d v="1899-12-30T00:00:27"/>
    <s v="Granel"/>
    <s v="E001"/>
    <x v="2"/>
    <d v="1899-12-30T00:00:46"/>
    <d v="1899-12-30T00:00:19"/>
    <n v="17"/>
    <x v="20"/>
    <x v="0"/>
    <x v="0"/>
    <n v="1"/>
    <n v="0"/>
    <s v="KO"/>
    <s v="Clinker"/>
    <x v="0"/>
    <n v="1"/>
    <s v="PUNTOS SUR"/>
    <s v="A"/>
    <d v="1899-12-30T00:00:27"/>
    <d v="1899-12-30T00:00:27"/>
    <s v="OK"/>
    <m/>
    <m/>
    <d v="1899-12-30T00:00:00"/>
    <d v="1899-12-30T00:00:46"/>
    <n v="5"/>
    <d v="1899-12-30T00:00:27"/>
    <n v="0.76666666667041028"/>
    <n v="17"/>
    <s v="Si"/>
  </r>
  <r>
    <s v="CSPM"/>
    <s v=""/>
    <x v="0"/>
    <s v="EM6833GSF"/>
    <m/>
    <d v="2024-12-27T00:00:00"/>
    <m/>
    <s v="200225"/>
    <x v="54"/>
    <s v="PA"/>
    <s v="PA"/>
    <m/>
    <d v="2024-12-27T00:00:00"/>
    <d v="1899-12-30T08:20:06"/>
    <d v="2024-12-27T00:00:00"/>
    <d v="1899-12-30T08:20:20"/>
    <d v="2024-12-27T00:00:00"/>
    <d v="1899-12-30T08:20:38"/>
    <x v="280"/>
    <s v="JJIMENA"/>
    <s v="7030000543"/>
    <s v="FBO"/>
    <d v="1899-12-30T00:00:32"/>
    <d v="1899-12-30T00:00:18"/>
    <d v="1899-12-30T00:00:14"/>
    <s v="Granel"/>
    <s v="E001"/>
    <x v="2"/>
    <d v="1899-12-30T00:00:32"/>
    <d v="1899-12-30T00:00:18"/>
    <n v="8"/>
    <x v="0"/>
    <x v="0"/>
    <x v="0"/>
    <n v="1"/>
    <n v="0"/>
    <s v="KO"/>
    <s v="Clinker"/>
    <x v="0"/>
    <n v="1"/>
    <s v="PUNTOS SUR"/>
    <s v="A"/>
    <d v="1899-12-30T00:00:14"/>
    <d v="1899-12-30T00:00:14"/>
    <s v="OK"/>
    <m/>
    <m/>
    <d v="1899-12-30T00:00:00"/>
    <d v="1899-12-30T00:00:32"/>
    <n v="6"/>
    <d v="1899-12-30T00:00:14"/>
    <n v="0.53333333333283051"/>
    <n v="8"/>
    <s v="Si"/>
  </r>
  <r>
    <s v="CSPM"/>
    <s v=""/>
    <x v="0"/>
    <s v="EM6833GSF"/>
    <m/>
    <d v="2024-12-27T00:00:00"/>
    <m/>
    <s v="200225"/>
    <x v="54"/>
    <s v="PA"/>
    <s v="PA"/>
    <m/>
    <d v="2024-12-27T00:00:00"/>
    <d v="1899-12-30T09:51:45"/>
    <d v="2024-12-27T00:00:00"/>
    <d v="1899-12-30T09:51:56"/>
    <d v="2024-12-27T00:00:00"/>
    <d v="1899-12-30T09:52:15"/>
    <x v="280"/>
    <s v="JJIMENA"/>
    <s v="7030000544"/>
    <s v="FBO"/>
    <d v="1899-12-30T00:00:30"/>
    <d v="1899-12-30T00:00:19"/>
    <d v="1899-12-30T00:00:11"/>
    <s v="Granel"/>
    <s v="E001"/>
    <x v="2"/>
    <d v="1899-12-30T00:00:30"/>
    <d v="1899-12-30T00:00:19"/>
    <n v="9"/>
    <x v="0"/>
    <x v="0"/>
    <x v="0"/>
    <n v="1"/>
    <n v="0"/>
    <s v="KO"/>
    <s v="Clinker"/>
    <x v="0"/>
    <n v="1"/>
    <s v="PUNTOS SUR"/>
    <s v="A"/>
    <d v="1899-12-30T00:00:11"/>
    <d v="1899-12-30T00:00:11"/>
    <s v="OK"/>
    <m/>
    <m/>
    <d v="1899-12-30T00:00:00"/>
    <d v="1899-12-30T00:00:30"/>
    <n v="6"/>
    <d v="1899-12-30T00:00:11"/>
    <n v="0.49999999999680078"/>
    <n v="9"/>
    <s v="Si"/>
  </r>
  <r>
    <s v="CSPM"/>
    <s v=""/>
    <x v="0"/>
    <s v="E6833GSF"/>
    <m/>
    <d v="2024-12-27T00:00:00"/>
    <m/>
    <s v="200225"/>
    <x v="54"/>
    <s v="PA"/>
    <s v="PA"/>
    <m/>
    <d v="2024-12-27T00:00:00"/>
    <d v="1899-12-30T11:05:30"/>
    <d v="2024-12-27T00:00:00"/>
    <d v="1899-12-30T11:05:50"/>
    <d v="2024-12-27T00:00:00"/>
    <d v="1899-12-30T11:06:30"/>
    <x v="280"/>
    <s v="FGARCIAR"/>
    <s v="7030000545"/>
    <s v="FBO"/>
    <d v="1899-12-30T00:01:00"/>
    <d v="1899-12-30T00:00:40"/>
    <d v="1899-12-30T00:00:20"/>
    <s v="Granel"/>
    <s v="E001"/>
    <x v="2"/>
    <d v="1899-12-30T00:01:00"/>
    <d v="1899-12-30T00:00:40"/>
    <n v="11"/>
    <x v="0"/>
    <x v="0"/>
    <x v="0"/>
    <n v="1"/>
    <n v="0"/>
    <s v="KO"/>
    <s v="Clinker"/>
    <x v="0"/>
    <n v="1"/>
    <s v="PUNTOS SUR"/>
    <s v="A"/>
    <d v="1899-12-30T00:00:20"/>
    <d v="1899-12-30T00:00:20"/>
    <s v="OK"/>
    <m/>
    <m/>
    <d v="1899-12-30T00:00:00"/>
    <d v="1899-12-30T00:01:00"/>
    <n v="6"/>
    <d v="1899-12-30T00:00:20"/>
    <n v="0.99999999999360156"/>
    <n v="11"/>
    <s v="Si"/>
  </r>
  <r>
    <s v="CSPM"/>
    <s v=""/>
    <x v="0"/>
    <s v="EM6833GSF"/>
    <m/>
    <d v="2024-12-27T00:00:00"/>
    <m/>
    <s v="200225"/>
    <x v="54"/>
    <s v="PA"/>
    <s v="PA"/>
    <m/>
    <d v="2024-12-27T00:00:00"/>
    <d v="1899-12-30T12:22:39"/>
    <d v="2024-12-27T00:00:00"/>
    <d v="1899-12-30T12:22:51"/>
    <d v="2024-12-27T00:00:00"/>
    <d v="1899-12-30T12:23:05"/>
    <x v="280"/>
    <s v="JJIMENA"/>
    <s v="7030000546"/>
    <s v="FBO"/>
    <d v="1899-12-30T00:00:26"/>
    <d v="1899-12-30T00:00:14"/>
    <d v="1899-12-30T00:00:12"/>
    <s v="Granel"/>
    <s v="E001"/>
    <x v="2"/>
    <d v="1899-12-30T00:00:26"/>
    <d v="1899-12-30T00:00:14"/>
    <n v="12"/>
    <x v="0"/>
    <x v="0"/>
    <x v="0"/>
    <n v="1"/>
    <n v="0"/>
    <s v="KO"/>
    <s v="Clinker"/>
    <x v="0"/>
    <n v="1"/>
    <s v="PUNTOS SUR"/>
    <s v="A"/>
    <d v="1899-12-30T00:00:12"/>
    <d v="1899-12-30T00:00:12"/>
    <s v="OK"/>
    <m/>
    <m/>
    <d v="1899-12-30T00:00:00"/>
    <d v="1899-12-30T00:00:26"/>
    <n v="6"/>
    <d v="1899-12-30T00:00:12"/>
    <n v="0.43333333332482127"/>
    <n v="12"/>
    <s v="Si"/>
  </r>
  <r>
    <s v="CSPM"/>
    <s v=""/>
    <x v="0"/>
    <s v="EM6833GSF"/>
    <m/>
    <d v="2024-12-27T00:00:00"/>
    <m/>
    <s v="200225"/>
    <x v="54"/>
    <s v="PA"/>
    <s v="PA"/>
    <m/>
    <d v="2024-12-27T00:00:00"/>
    <d v="1899-12-30T15:23:49"/>
    <d v="2024-12-27T00:00:00"/>
    <d v="1899-12-30T15:24:42"/>
    <d v="2024-12-27T00:00:00"/>
    <d v="1899-12-30T15:24:56"/>
    <x v="280"/>
    <s v="JSANTOSL"/>
    <s v="7030000547"/>
    <s v="FBO"/>
    <d v="1899-12-30T00:01:07"/>
    <d v="1899-12-30T00:00:14"/>
    <d v="1899-12-30T00:00:53"/>
    <s v="Granel"/>
    <s v="E001"/>
    <x v="2"/>
    <d v="1899-12-30T00:01:07"/>
    <d v="1899-12-30T00:00:14"/>
    <n v="15"/>
    <x v="0"/>
    <x v="0"/>
    <x v="0"/>
    <n v="1"/>
    <n v="0"/>
    <s v="KO"/>
    <s v="Clinker"/>
    <x v="0"/>
    <n v="1"/>
    <s v="PUNTOS SUR"/>
    <s v="A"/>
    <d v="1899-12-30T00:00:53"/>
    <d v="1899-12-30T00:00:53"/>
    <s v="OK"/>
    <m/>
    <m/>
    <d v="1899-12-30T00:00:00"/>
    <d v="1899-12-30T00:01:07"/>
    <n v="6"/>
    <d v="1899-12-30T00:00:53"/>
    <n v="1.1166666666624714"/>
    <n v="15"/>
    <s v="Si"/>
  </r>
  <r>
    <s v="CSPM"/>
    <s v=""/>
    <x v="0"/>
    <s v="ER6136BCD"/>
    <s v="E4831LNP"/>
    <d v="2024-12-27T00:00:00"/>
    <m/>
    <s v="200225"/>
    <x v="54"/>
    <s v="PA"/>
    <s v="PA"/>
    <m/>
    <d v="2024-12-27T00:00:00"/>
    <d v="1899-12-30T15:29:38"/>
    <d v="2024-12-27T00:00:00"/>
    <d v="1899-12-30T15:29:50"/>
    <d v="2024-12-27T00:00:00"/>
    <d v="1899-12-30T15:30:01"/>
    <x v="280"/>
    <s v="JSANTOSL"/>
    <s v="7030000548"/>
    <s v="FBO"/>
    <d v="1899-12-30T00:00:23"/>
    <d v="1899-12-30T00:00:11"/>
    <d v="1899-12-30T00:00:12"/>
    <s v="Granel"/>
    <s v="E001"/>
    <x v="2"/>
    <d v="1899-12-30T00:00:23"/>
    <d v="1899-12-30T00:00:11"/>
    <n v="15"/>
    <x v="0"/>
    <x v="0"/>
    <x v="0"/>
    <n v="1"/>
    <n v="0"/>
    <s v="KO"/>
    <s v="Clinker"/>
    <x v="0"/>
    <n v="1"/>
    <s v="PUNTOS SUR"/>
    <s v="A"/>
    <d v="1899-12-30T00:00:12"/>
    <d v="1899-12-30T00:00:12"/>
    <s v="OK"/>
    <m/>
    <m/>
    <d v="1899-12-30T00:00:00"/>
    <d v="1899-12-30T00:00:23"/>
    <n v="6"/>
    <d v="1899-12-30T00:00:12"/>
    <n v="0.38333333334239938"/>
    <n v="15"/>
    <s v="Si"/>
  </r>
  <r>
    <s v="CSPM"/>
    <s v=""/>
    <x v="0"/>
    <s v="ER8859BCJ"/>
    <s v="E3975CCV"/>
    <d v="2024-12-27T00:00:00"/>
    <m/>
    <s v="200225"/>
    <x v="54"/>
    <s v="PA"/>
    <s v="PA"/>
    <m/>
    <d v="2024-12-27T00:00:00"/>
    <d v="1899-12-30T16:07:58"/>
    <d v="2024-12-27T00:00:00"/>
    <d v="1899-12-30T16:08:15"/>
    <d v="2024-12-27T00:00:00"/>
    <d v="1899-12-30T16:08:38"/>
    <x v="280"/>
    <s v="JJIMENA"/>
    <s v="7030000549"/>
    <s v="FBO"/>
    <d v="1899-12-30T00:00:40"/>
    <d v="1899-12-30T00:00:23"/>
    <d v="1899-12-30T00:00:17"/>
    <s v="Granel"/>
    <s v="E001"/>
    <x v="2"/>
    <d v="1899-12-30T00:00:40"/>
    <d v="1899-12-30T00:00:23"/>
    <n v="16"/>
    <x v="0"/>
    <x v="0"/>
    <x v="0"/>
    <n v="1"/>
    <n v="0"/>
    <s v="KO"/>
    <s v="Clinker"/>
    <x v="0"/>
    <n v="1"/>
    <s v="PUNTOS SUR"/>
    <s v="A"/>
    <d v="1899-12-30T00:00:17"/>
    <d v="1899-12-30T00:00:17"/>
    <s v="OK"/>
    <m/>
    <m/>
    <d v="1899-12-30T00:00:00"/>
    <d v="1899-12-30T00:00:40"/>
    <n v="6"/>
    <d v="1899-12-30T00:00:17"/>
    <n v="0.66666666667678953"/>
    <n v="16"/>
    <s v="Si"/>
  </r>
  <r>
    <s v="CSPM"/>
    <s v=""/>
    <x v="0"/>
    <s v="EM6833GSF"/>
    <m/>
    <d v="2024-12-27T00:00:00"/>
    <m/>
    <s v="200225"/>
    <x v="54"/>
    <s v="PA"/>
    <s v="PA"/>
    <m/>
    <d v="2024-12-27T00:00:00"/>
    <d v="1899-12-30T16:54:40"/>
    <d v="2024-12-27T00:00:00"/>
    <d v="1899-12-30T16:54:58"/>
    <d v="2024-12-27T00:00:00"/>
    <d v="1899-12-30T16:55:25"/>
    <x v="280"/>
    <s v="JJIMENA"/>
    <s v="7030000550"/>
    <s v="FBO"/>
    <d v="1899-12-30T00:00:45"/>
    <d v="1899-12-30T00:00:27"/>
    <d v="1899-12-30T00:00:18"/>
    <s v="Granel"/>
    <s v="E001"/>
    <x v="2"/>
    <d v="1899-12-30T00:00:45"/>
    <d v="1899-12-30T00:00:27"/>
    <n v="16"/>
    <x v="0"/>
    <x v="0"/>
    <x v="0"/>
    <n v="1"/>
    <n v="0"/>
    <s v="KO"/>
    <s v="Clinker"/>
    <x v="0"/>
    <n v="1"/>
    <s v="PUNTOS SUR"/>
    <s v="A"/>
    <d v="1899-12-30T00:00:18"/>
    <d v="1899-12-30T00:00:18"/>
    <s v="OK"/>
    <m/>
    <m/>
    <d v="1899-12-30T00:00:00"/>
    <d v="1899-12-30T00:00:45"/>
    <n v="6"/>
    <d v="1899-12-30T00:00:18"/>
    <n v="0.7499999999951612"/>
    <n v="16"/>
    <s v="Si"/>
  </r>
  <r>
    <s v="CSPM"/>
    <s v=""/>
    <x v="0"/>
    <s v="ER8859BCJ"/>
    <s v="E3975CCV"/>
    <d v="2024-12-27T00:00:00"/>
    <m/>
    <s v="200225"/>
    <x v="54"/>
    <s v="PA"/>
    <s v="PA"/>
    <m/>
    <d v="2024-12-27T00:00:00"/>
    <d v="1899-12-30T17:15:10"/>
    <d v="2024-12-27T00:00:00"/>
    <d v="1899-12-30T17:15:30"/>
    <d v="2024-12-27T00:00:00"/>
    <d v="1899-12-30T17:15:42"/>
    <x v="280"/>
    <s v="JSANTOSL"/>
    <s v="7030000551"/>
    <s v="FBO"/>
    <d v="1899-12-30T00:00:32"/>
    <d v="1899-12-30T00:00:12"/>
    <d v="1899-12-30T00:00:20"/>
    <s v="Granel"/>
    <s v="E001"/>
    <x v="2"/>
    <d v="1899-12-30T00:00:32"/>
    <d v="1899-12-30T00:00:12"/>
    <n v="17"/>
    <x v="0"/>
    <x v="0"/>
    <x v="0"/>
    <n v="1"/>
    <n v="0"/>
    <s v="KO"/>
    <s v="Clinker"/>
    <x v="0"/>
    <n v="1"/>
    <s v="PUNTOS SUR"/>
    <s v="A"/>
    <d v="1899-12-30T00:00:20"/>
    <d v="1899-12-30T00:00:20"/>
    <s v="OK"/>
    <m/>
    <m/>
    <d v="1899-12-30T00:00:00"/>
    <d v="1899-12-30T00:00:32"/>
    <n v="6"/>
    <d v="1899-12-30T00:00:20"/>
    <n v="0.53333333333283051"/>
    <n v="17"/>
    <s v="Si"/>
  </r>
  <r>
    <s v="CSPM"/>
    <s v=""/>
    <x v="0"/>
    <s v="ER8859BCJ"/>
    <s v="E3975CCV"/>
    <d v="2024-12-30T00:00:00"/>
    <m/>
    <s v="200225"/>
    <x v="54"/>
    <s v="PA"/>
    <s v="PA"/>
    <m/>
    <d v="2024-12-30T00:00:00"/>
    <d v="1899-12-30T10:18:45"/>
    <d v="2024-12-30T00:00:00"/>
    <d v="1899-12-30T10:18:55"/>
    <d v="2024-12-30T00:00:00"/>
    <d v="1899-12-30T10:19:07"/>
    <x v="280"/>
    <s v="CCORRAL"/>
    <s v="7030000552"/>
    <s v="FBO"/>
    <d v="1899-12-30T00:00:22"/>
    <d v="1899-12-30T00:00:12"/>
    <d v="1899-12-30T00:00:10"/>
    <s v="Granel"/>
    <s v="E001"/>
    <x v="2"/>
    <d v="1899-12-30T00:00:22"/>
    <d v="1899-12-30T00:00:12"/>
    <n v="10"/>
    <x v="1"/>
    <x v="1"/>
    <x v="0"/>
    <n v="1"/>
    <n v="0"/>
    <s v="KO"/>
    <s v="Clinker"/>
    <x v="0"/>
    <n v="1"/>
    <s v="PUNTOS SUR"/>
    <s v="A"/>
    <d v="1899-12-30T00:00:10"/>
    <d v="1899-12-30T00:00:10"/>
    <s v="OK"/>
    <m/>
    <m/>
    <d v="1899-12-30T00:00:00"/>
    <d v="1899-12-30T00:00:22"/>
    <n v="2"/>
    <d v="1899-12-30T00:00:10"/>
    <n v="0.36666666666723025"/>
    <n v="10"/>
    <s v="Si"/>
  </r>
  <r>
    <s v="CSPM"/>
    <s v=""/>
    <x v="0"/>
    <s v="ER8859BCJ"/>
    <s v="E3975CCV"/>
    <d v="2024-12-30T00:00:00"/>
    <m/>
    <s v="200225"/>
    <x v="54"/>
    <s v="PA"/>
    <s v="PA"/>
    <m/>
    <d v="2024-12-30T00:00:00"/>
    <d v="1899-12-30T11:40:53"/>
    <d v="2024-12-30T00:00:00"/>
    <d v="1899-12-30T11:41:02"/>
    <d v="2024-12-30T00:00:00"/>
    <d v="1899-12-30T11:41:13"/>
    <x v="280"/>
    <s v="CCORRAL"/>
    <s v="7030000553"/>
    <s v="FBO"/>
    <d v="1899-12-30T00:00:20"/>
    <d v="1899-12-30T00:00:11"/>
    <d v="1899-12-30T00:00:09"/>
    <s v="Granel"/>
    <s v="E001"/>
    <x v="2"/>
    <d v="1899-12-30T00:00:20"/>
    <d v="1899-12-30T00:00:11"/>
    <n v="11"/>
    <x v="1"/>
    <x v="1"/>
    <x v="0"/>
    <n v="1"/>
    <n v="0"/>
    <s v="KO"/>
    <s v="Clinker"/>
    <x v="0"/>
    <n v="1"/>
    <s v="PUNTOS SUR"/>
    <s v="A"/>
    <d v="1899-12-30T00:00:09"/>
    <d v="1899-12-30T00:00:09"/>
    <s v="OK"/>
    <m/>
    <m/>
    <d v="1899-12-30T00:00:00"/>
    <d v="1899-12-30T00:00:20"/>
    <n v="2"/>
    <d v="1899-12-30T00:00:09"/>
    <n v="0.33333333333120052"/>
    <n v="11"/>
    <s v="Si"/>
  </r>
  <r>
    <s v="CSPM"/>
    <s v=""/>
    <x v="0"/>
    <s v="ER8859BCJ"/>
    <s v="E3975CCV"/>
    <d v="2024-12-30T00:00:00"/>
    <m/>
    <s v="200225"/>
    <x v="54"/>
    <s v="PA"/>
    <s v="PA"/>
    <m/>
    <d v="2024-12-30T00:00:00"/>
    <d v="1899-12-30T13:23:44"/>
    <d v="2024-12-30T00:00:00"/>
    <d v="1899-12-30T13:23:58"/>
    <d v="2024-12-30T00:00:00"/>
    <d v="1899-12-30T13:24:27"/>
    <x v="280"/>
    <s v="E_AROMEROR"/>
    <s v="7030000554"/>
    <s v="FBO"/>
    <d v="1899-12-30T00:00:43"/>
    <d v="1899-12-30T00:00:29"/>
    <d v="1899-12-30T00:00:14"/>
    <s v="Granel"/>
    <s v="E001"/>
    <x v="2"/>
    <d v="1899-12-30T00:00:43"/>
    <d v="1899-12-30T00:00:29"/>
    <n v="13"/>
    <x v="1"/>
    <x v="1"/>
    <x v="0"/>
    <n v="1"/>
    <n v="0"/>
    <s v="KO"/>
    <s v="Clinker"/>
    <x v="0"/>
    <n v="1"/>
    <s v="PUNTOS SUR"/>
    <s v="A"/>
    <d v="1899-12-30T00:00:14"/>
    <d v="1899-12-30T00:00:14"/>
    <s v="OK"/>
    <m/>
    <m/>
    <d v="1899-12-30T00:00:00"/>
    <d v="1899-12-30T00:00:43"/>
    <n v="2"/>
    <d v="1899-12-30T00:00:14"/>
    <n v="0.71666666665921142"/>
    <n v="13"/>
    <s v="Si"/>
  </r>
  <r>
    <s v="CSPM"/>
    <s v=""/>
    <x v="0"/>
    <s v="ER8459BCW"/>
    <s v="E6823FDR"/>
    <d v="2024-12-30T00:00:00"/>
    <m/>
    <s v="200225"/>
    <x v="54"/>
    <s v="PA"/>
    <s v="PA"/>
    <m/>
    <d v="2024-12-30T00:00:00"/>
    <d v="1899-12-30T15:21:20"/>
    <d v="2024-12-30T00:00:00"/>
    <d v="1899-12-30T15:21:36"/>
    <d v="2024-12-30T00:00:00"/>
    <d v="1899-12-30T15:21:57"/>
    <x v="280"/>
    <s v="E_AROMEROR"/>
    <s v="7030000555"/>
    <s v="FBO"/>
    <d v="1899-12-30T00:00:37"/>
    <d v="1899-12-30T00:00:21"/>
    <d v="1899-12-30T00:00:16"/>
    <s v="Granel"/>
    <s v="E001"/>
    <x v="2"/>
    <d v="1899-12-30T00:00:37"/>
    <d v="1899-12-30T00:00:21"/>
    <n v="15"/>
    <x v="1"/>
    <x v="1"/>
    <x v="0"/>
    <n v="1"/>
    <n v="0"/>
    <s v="KO"/>
    <s v="Clinker"/>
    <x v="0"/>
    <n v="1"/>
    <s v="PUNTOS SUR"/>
    <s v="A"/>
    <d v="1899-12-30T00:00:16"/>
    <d v="1899-12-30T00:00:16"/>
    <s v="OK"/>
    <m/>
    <m/>
    <d v="1899-12-30T00:00:00"/>
    <d v="1899-12-30T00:00:37"/>
    <n v="2"/>
    <d v="1899-12-30T00:00:16"/>
    <n v="0.61666666668013903"/>
    <n v="15"/>
    <s v="Si"/>
  </r>
  <r>
    <s v="CSPM"/>
    <s v=""/>
    <x v="0"/>
    <s v="ER8859BCJ"/>
    <s v="E3975CCV"/>
    <d v="2024-12-30T00:00:00"/>
    <m/>
    <s v="200225"/>
    <x v="54"/>
    <s v="PA"/>
    <s v="PA"/>
    <m/>
    <d v="2024-12-30T00:00:00"/>
    <d v="1899-12-30T15:37:55"/>
    <d v="2024-12-30T00:00:00"/>
    <d v="1899-12-30T15:38:58"/>
    <d v="2024-12-30T00:00:00"/>
    <d v="1899-12-30T15:39:32"/>
    <x v="280"/>
    <s v="E_AROMEROR"/>
    <s v="7030000556"/>
    <s v="FBO"/>
    <d v="1899-12-30T00:01:37"/>
    <d v="1899-12-30T00:00:34"/>
    <d v="1899-12-30T00:01:03"/>
    <s v="Granel"/>
    <s v="E001"/>
    <x v="2"/>
    <d v="1899-12-30T00:01:37"/>
    <d v="1899-12-30T00:00:34"/>
    <n v="15"/>
    <x v="1"/>
    <x v="1"/>
    <x v="0"/>
    <n v="1"/>
    <n v="0"/>
    <s v="KO"/>
    <s v="Clinker"/>
    <x v="0"/>
    <n v="1"/>
    <s v="PUNTOS SUR"/>
    <s v="A"/>
    <d v="1899-12-30T00:01:03"/>
    <d v="1899-12-30T00:01:03"/>
    <s v="OK"/>
    <m/>
    <m/>
    <d v="1899-12-30T00:00:00"/>
    <d v="1899-12-30T00:01:37"/>
    <n v="2"/>
    <d v="1899-12-30T00:01:03"/>
    <n v="1.6166666666591922"/>
    <n v="15"/>
    <s v="Si"/>
  </r>
  <r>
    <s v="CSPM"/>
    <s v=""/>
    <x v="0"/>
    <s v="ER8459BCW"/>
    <s v="E6823FDR"/>
    <d v="2024-12-30T00:00:00"/>
    <m/>
    <s v="200225"/>
    <x v="54"/>
    <s v="PA"/>
    <s v="PA"/>
    <m/>
    <d v="2024-12-30T00:00:00"/>
    <d v="1899-12-30T16:50:36"/>
    <d v="2024-12-30T00:00:00"/>
    <d v="1899-12-30T16:50:54"/>
    <d v="2024-12-30T00:00:00"/>
    <d v="1899-12-30T16:51:09"/>
    <x v="280"/>
    <s v="E_AROMEROR"/>
    <s v="7030000557"/>
    <s v="FBO"/>
    <d v="1899-12-30T00:00:33"/>
    <d v="1899-12-30T00:00:15"/>
    <d v="1899-12-30T00:00:18"/>
    <s v="Granel"/>
    <s v="E001"/>
    <x v="2"/>
    <d v="1899-12-30T00:00:33"/>
    <d v="1899-12-30T00:00:15"/>
    <n v="16"/>
    <x v="1"/>
    <x v="1"/>
    <x v="0"/>
    <n v="1"/>
    <n v="0"/>
    <s v="KO"/>
    <s v="Clinker"/>
    <x v="0"/>
    <n v="1"/>
    <s v="PUNTOS SUR"/>
    <s v="A"/>
    <d v="1899-12-30T00:00:18"/>
    <d v="1899-12-30T00:00:18"/>
    <s v="OK"/>
    <m/>
    <m/>
    <d v="1899-12-30T00:00:00"/>
    <d v="1899-12-30T00:00:33"/>
    <n v="2"/>
    <d v="1899-12-30T00:00:18"/>
    <n v="0.54999999999353122"/>
    <n v="16"/>
    <s v="Si"/>
  </r>
  <r>
    <s v="CSPM"/>
    <s v=""/>
    <x v="0"/>
    <s v="ER8859BCJ"/>
    <s v="E3975CCV"/>
    <d v="2024-12-30T00:00:00"/>
    <m/>
    <s v="200225"/>
    <x v="54"/>
    <s v="PA"/>
    <s v="PA"/>
    <m/>
    <d v="2024-12-30T00:00:00"/>
    <d v="1899-12-30T17:41:06"/>
    <d v="2024-12-30T00:00:00"/>
    <d v="1899-12-30T17:41:19"/>
    <d v="2024-12-30T00:00:00"/>
    <d v="1899-12-30T17:41:35"/>
    <x v="280"/>
    <s v="JJIMENA"/>
    <s v="7030000558"/>
    <s v="FBO"/>
    <d v="1899-12-30T00:00:29"/>
    <d v="1899-12-30T00:00:16"/>
    <d v="1899-12-30T00:00:13"/>
    <s v="Granel"/>
    <s v="E001"/>
    <x v="2"/>
    <d v="1899-12-30T00:00:29"/>
    <d v="1899-12-30T00:00:16"/>
    <n v="17"/>
    <x v="1"/>
    <x v="1"/>
    <x v="0"/>
    <n v="1"/>
    <n v="0"/>
    <s v="KO"/>
    <s v="Clinker"/>
    <x v="0"/>
    <n v="1"/>
    <s v="PUNTOS SUR"/>
    <s v="A"/>
    <d v="1899-12-30T00:00:13"/>
    <d v="1899-12-30T00:00:13"/>
    <s v="OK"/>
    <m/>
    <m/>
    <d v="1899-12-30T00:00:00"/>
    <d v="1899-12-30T00:00:29"/>
    <n v="2"/>
    <d v="1899-12-30T00:00:13"/>
    <n v="0.48333333333602013"/>
    <n v="17"/>
    <s v="Si"/>
  </r>
  <r>
    <s v="CSPM"/>
    <s v=""/>
    <x v="0"/>
    <s v="ER8459BCW"/>
    <s v="E6823FDR"/>
    <d v="2025-01-02T00:00:00"/>
    <m/>
    <s v="200225"/>
    <x v="54"/>
    <s v="PA"/>
    <s v="PA"/>
    <m/>
    <d v="2025-01-02T00:00:00"/>
    <d v="1899-12-30T12:21:21"/>
    <d v="2025-01-02T00:00:00"/>
    <d v="1899-12-30T12:21:35"/>
    <d v="2025-01-02T00:00:00"/>
    <d v="1899-12-30T12:21:47"/>
    <x v="280"/>
    <s v="CCORRAL"/>
    <s v="7030000559"/>
    <s v="FBO"/>
    <d v="1899-12-30T00:00:26"/>
    <d v="1899-12-30T00:00:12"/>
    <d v="1899-12-30T00:00:14"/>
    <s v="Granel"/>
    <s v="E001"/>
    <x v="2"/>
    <d v="1899-12-30T00:00:26"/>
    <d v="1899-12-30T00:00:12"/>
    <n v="12"/>
    <x v="3"/>
    <x v="2"/>
    <x v="0"/>
    <n v="1"/>
    <n v="0"/>
    <s v="KO"/>
    <s v="Clinker"/>
    <x v="1"/>
    <n v="1"/>
    <s v="PUNTOS SUR"/>
    <s v="A"/>
    <d v="1899-12-30T00:00:14"/>
    <d v="1899-12-30T00:00:14"/>
    <s v="OK"/>
    <m/>
    <m/>
    <d v="1899-12-30T00:00:00"/>
    <d v="1899-12-30T00:00:26"/>
    <n v="5"/>
    <d v="1899-12-30T00:00:14"/>
    <n v="0.43333333332482127"/>
    <n v="12"/>
    <s v="Si"/>
  </r>
  <r>
    <s v="CSPM"/>
    <s v=""/>
    <x v="0"/>
    <s v="ER8859BCJ"/>
    <s v="E3975CCV"/>
    <d v="2025-01-02T00:00:00"/>
    <m/>
    <s v="200225"/>
    <x v="54"/>
    <s v="PA"/>
    <s v="PA"/>
    <m/>
    <d v="2025-01-02T00:00:00"/>
    <d v="1899-12-30T13:14:26"/>
    <d v="2025-01-02T00:00:00"/>
    <d v="1899-12-30T13:14:40"/>
    <d v="2025-01-02T00:00:00"/>
    <d v="1899-12-30T13:14:55"/>
    <x v="280"/>
    <s v="E_AROMEROR"/>
    <s v="7030000560"/>
    <s v="FBO"/>
    <d v="1899-12-30T00:00:29"/>
    <d v="1899-12-30T00:00:15"/>
    <d v="1899-12-30T00:00:14"/>
    <s v="Granel"/>
    <s v="E001"/>
    <x v="2"/>
    <d v="1899-12-30T00:00:29"/>
    <d v="1899-12-30T00:00:15"/>
    <n v="13"/>
    <x v="3"/>
    <x v="2"/>
    <x v="0"/>
    <n v="1"/>
    <n v="0"/>
    <s v="KO"/>
    <s v="Clinker"/>
    <x v="1"/>
    <n v="1"/>
    <s v="PUNTOS SUR"/>
    <s v="A"/>
    <d v="1899-12-30T00:00:14"/>
    <d v="1899-12-30T00:00:14"/>
    <s v="OK"/>
    <m/>
    <m/>
    <d v="1899-12-30T00:00:00"/>
    <d v="1899-12-30T00:00:29"/>
    <n v="5"/>
    <d v="1899-12-30T00:00:14"/>
    <n v="0.48333333333586026"/>
    <n v="13"/>
    <s v="Si"/>
  </r>
  <r>
    <s v="CSPM"/>
    <s v=""/>
    <x v="0"/>
    <s v="ER8459BCW"/>
    <s v="E6823FDR"/>
    <d v="2025-01-02T00:00:00"/>
    <m/>
    <s v="200225"/>
    <x v="54"/>
    <s v="PA"/>
    <s v="PA"/>
    <m/>
    <d v="2025-01-02T00:00:00"/>
    <d v="1899-12-30T13:49:51"/>
    <d v="2025-01-02T00:00:00"/>
    <d v="1899-12-30T13:50:12"/>
    <d v="2025-01-02T00:00:00"/>
    <d v="1899-12-30T13:51:02"/>
    <x v="280"/>
    <s v="E_AROMEROR"/>
    <s v="7030000561"/>
    <s v="FBO"/>
    <d v="1899-12-30T00:01:11"/>
    <d v="1899-12-30T00:00:50"/>
    <d v="1899-12-30T00:00:21"/>
    <s v="Granel"/>
    <s v="E001"/>
    <x v="2"/>
    <d v="1899-12-30T00:01:11"/>
    <d v="1899-12-30T00:00:50"/>
    <n v="13"/>
    <x v="3"/>
    <x v="2"/>
    <x v="0"/>
    <n v="1"/>
    <n v="0"/>
    <s v="KO"/>
    <s v="Clinker"/>
    <x v="1"/>
    <n v="1"/>
    <s v="PUNTOS SUR"/>
    <s v="A"/>
    <d v="1899-12-30T00:00:21"/>
    <d v="1899-12-30T00:00:21"/>
    <s v="OK"/>
    <m/>
    <m/>
    <d v="1899-12-30T00:00:00"/>
    <d v="1899-12-30T00:01:11"/>
    <n v="5"/>
    <d v="1899-12-30T00:00:21"/>
    <n v="1.183333333334371"/>
    <n v="13"/>
    <s v="Si"/>
  </r>
  <r>
    <s v="CSPM"/>
    <s v=""/>
    <x v="0"/>
    <s v="ER8859BCJ"/>
    <s v="E3975CCV"/>
    <d v="2025-01-02T00:00:00"/>
    <m/>
    <s v="200225"/>
    <x v="54"/>
    <s v="PA"/>
    <s v="PA"/>
    <m/>
    <d v="2025-01-02T00:00:00"/>
    <d v="1899-12-30T15:25:15"/>
    <d v="2025-01-02T00:00:00"/>
    <d v="1899-12-30T15:25:32"/>
    <d v="2025-01-02T00:00:00"/>
    <d v="1899-12-30T15:27:08"/>
    <x v="280"/>
    <s v="E_AROMEROR"/>
    <s v="7030000562"/>
    <s v="FBO"/>
    <d v="1899-12-30T00:01:53"/>
    <d v="1899-12-30T00:01:36"/>
    <d v="1899-12-30T00:00:17"/>
    <s v="Granel"/>
    <s v="E001"/>
    <x v="2"/>
    <d v="1899-12-30T00:01:53"/>
    <d v="1899-12-30T00:01:36"/>
    <n v="15"/>
    <x v="3"/>
    <x v="2"/>
    <x v="0"/>
    <n v="1"/>
    <n v="0"/>
    <s v="KO"/>
    <s v="Clinker"/>
    <x v="1"/>
    <n v="1"/>
    <s v="PUNTOS SUR"/>
    <s v="A"/>
    <d v="1899-12-30T00:00:17"/>
    <d v="1899-12-30T00:00:17"/>
    <s v="OK"/>
    <m/>
    <m/>
    <d v="1899-12-30T00:00:00"/>
    <d v="1899-12-30T00:01:53"/>
    <n v="5"/>
    <d v="1899-12-30T00:00:17"/>
    <n v="1.8833333333328817"/>
    <n v="15"/>
    <s v="Si"/>
  </r>
  <r>
    <s v="CSPM"/>
    <s v=""/>
    <x v="0"/>
    <s v="ER8859BCJ"/>
    <s v="E3975CCV"/>
    <d v="2025-01-02T00:00:00"/>
    <m/>
    <s v="200225"/>
    <x v="54"/>
    <s v="PA"/>
    <s v="PA"/>
    <m/>
    <d v="2025-01-02T00:00:00"/>
    <d v="1899-12-30T16:47:19"/>
    <d v="2025-01-02T00:00:00"/>
    <d v="1899-12-30T16:47:31"/>
    <d v="2025-01-02T00:00:00"/>
    <d v="1899-12-30T16:47:44"/>
    <x v="280"/>
    <s v="E_AROMEROR"/>
    <s v="7030000563"/>
    <s v="FBO"/>
    <d v="1899-12-30T00:00:25"/>
    <d v="1899-12-30T00:00:13"/>
    <d v="1899-12-30T00:00:12"/>
    <s v="Granel"/>
    <s v="E001"/>
    <x v="2"/>
    <d v="1899-12-30T00:00:25"/>
    <d v="1899-12-30T00:00:13"/>
    <n v="16"/>
    <x v="3"/>
    <x v="2"/>
    <x v="0"/>
    <n v="1"/>
    <n v="0"/>
    <s v="KO"/>
    <s v="Clinker"/>
    <x v="1"/>
    <n v="1"/>
    <s v="PUNTOS SUR"/>
    <s v="A"/>
    <d v="1899-12-30T00:00:12"/>
    <d v="1899-12-30T00:00:12"/>
    <s v="OK"/>
    <m/>
    <m/>
    <d v="1899-12-30T00:00:00"/>
    <d v="1899-12-30T00:00:25"/>
    <n v="5"/>
    <d v="1899-12-30T00:00:12"/>
    <n v="0.41666666666396068"/>
    <n v="16"/>
    <s v="Si"/>
  </r>
  <r>
    <s v="CSPM"/>
    <s v=""/>
    <x v="0"/>
    <s v="ER8859BCJ"/>
    <s v="E3975CCV"/>
    <d v="2025-01-03T00:00:00"/>
    <m/>
    <s v="200225"/>
    <x v="54"/>
    <s v="PA"/>
    <s v="PA"/>
    <m/>
    <d v="2025-01-03T00:00:00"/>
    <d v="1899-12-30T13:15:29"/>
    <d v="2025-01-03T00:00:00"/>
    <d v="1899-12-30T13:15:44"/>
    <d v="2025-01-03T00:00:00"/>
    <d v="1899-12-30T13:16:04"/>
    <x v="280"/>
    <s v="E_AROMEROR"/>
    <s v="7030000564"/>
    <s v="FBO"/>
    <d v="1899-12-30T00:00:35"/>
    <d v="1899-12-30T00:00:20"/>
    <d v="1899-12-30T00:00:15"/>
    <s v="Granel"/>
    <s v="E001"/>
    <x v="2"/>
    <d v="1899-12-30T00:00:35"/>
    <d v="1899-12-30T00:00:20"/>
    <n v="13"/>
    <x v="4"/>
    <x v="2"/>
    <x v="0"/>
    <n v="1"/>
    <n v="0"/>
    <s v="KO"/>
    <s v="Clinker"/>
    <x v="1"/>
    <n v="1"/>
    <s v="PUNTOS SUR"/>
    <s v="A"/>
    <d v="1899-12-30T00:00:15"/>
    <d v="1899-12-30T00:00:15"/>
    <s v="OK"/>
    <m/>
    <m/>
    <d v="1899-12-30T00:00:00"/>
    <d v="1899-12-30T00:00:35"/>
    <n v="6"/>
    <d v="1899-12-30T00:00:15"/>
    <n v="0.58333333332948101"/>
    <n v="13"/>
    <s v="Si"/>
  </r>
  <r>
    <s v="CSPM"/>
    <s v=""/>
    <x v="0"/>
    <s v="ER8459BCW"/>
    <s v="E6823FDR"/>
    <d v="2025-01-03T00:00:00"/>
    <m/>
    <s v="200225"/>
    <x v="54"/>
    <s v="PA"/>
    <s v="PA"/>
    <m/>
    <d v="2025-01-03T00:00:00"/>
    <d v="1899-12-30T14:07:42"/>
    <d v="2025-01-03T00:00:00"/>
    <d v="1899-12-30T14:09:31"/>
    <d v="2025-01-03T00:00:00"/>
    <d v="1899-12-30T14:09:46"/>
    <x v="280"/>
    <s v="E_AROMEROR"/>
    <s v="7030000565"/>
    <s v="FBO"/>
    <d v="1899-12-30T00:02:04"/>
    <d v="1899-12-30T00:00:15"/>
    <d v="1899-12-30T00:01:49"/>
    <s v="Granel"/>
    <s v="E001"/>
    <x v="2"/>
    <d v="1899-12-30T00:02:04"/>
    <d v="1899-12-30T00:00:15"/>
    <n v="14"/>
    <x v="4"/>
    <x v="2"/>
    <x v="0"/>
    <n v="1"/>
    <n v="0"/>
    <s v="KO"/>
    <s v="Clinker"/>
    <x v="1"/>
    <n v="1"/>
    <s v="PUNTOS SUR"/>
    <s v="A"/>
    <d v="1899-12-30T00:01:49"/>
    <d v="1899-12-30T00:01:49"/>
    <s v="OK"/>
    <m/>
    <m/>
    <d v="1899-12-30T00:00:00"/>
    <d v="1899-12-30T00:02:04"/>
    <n v="6"/>
    <d v="1899-12-30T00:01:49"/>
    <n v="2.0666666666592626"/>
    <n v="14"/>
    <s v="Si"/>
  </r>
  <r>
    <s v="CSPM"/>
    <s v=""/>
    <x v="0"/>
    <s v="ER8859BCJ"/>
    <s v="E3975CCV"/>
    <d v="2025-01-03T00:00:00"/>
    <m/>
    <s v="200225"/>
    <x v="54"/>
    <s v="PA"/>
    <s v="PA"/>
    <m/>
    <d v="2025-01-03T00:00:00"/>
    <d v="1899-12-30T15:22:35"/>
    <d v="2025-01-03T00:00:00"/>
    <d v="1899-12-30T15:22:52"/>
    <d v="2025-01-03T00:00:00"/>
    <d v="1899-12-30T15:23:28"/>
    <x v="280"/>
    <s v="E_AROMEROR"/>
    <s v="7030000566"/>
    <s v="FBO"/>
    <d v="1899-12-30T00:00:53"/>
    <d v="1899-12-30T00:00:36"/>
    <d v="1899-12-30T00:00:17"/>
    <s v="Granel"/>
    <s v="E001"/>
    <x v="2"/>
    <d v="1899-12-30T00:00:53"/>
    <d v="1899-12-30T00:00:36"/>
    <n v="15"/>
    <x v="4"/>
    <x v="2"/>
    <x v="0"/>
    <n v="1"/>
    <n v="0"/>
    <s v="KO"/>
    <s v="Clinker"/>
    <x v="1"/>
    <n v="1"/>
    <s v="PUNTOS SUR"/>
    <s v="A"/>
    <d v="1899-12-30T00:00:17"/>
    <d v="1899-12-30T00:00:17"/>
    <s v="OK"/>
    <m/>
    <m/>
    <d v="1899-12-30T00:00:00"/>
    <d v="1899-12-30T00:00:53"/>
    <n v="6"/>
    <d v="1899-12-30T00:00:17"/>
    <n v="0.8833333333392801"/>
    <n v="15"/>
    <s v="Si"/>
  </r>
  <r>
    <s v="CSPM"/>
    <s v=""/>
    <x v="0"/>
    <s v="ER8459BCW"/>
    <s v="E6823FDR"/>
    <d v="2025-01-03T00:00:00"/>
    <m/>
    <s v="200225"/>
    <x v="54"/>
    <s v="PA"/>
    <s v="PA"/>
    <m/>
    <d v="2025-01-03T00:00:00"/>
    <d v="1899-12-30T15:35:48"/>
    <d v="2025-01-03T00:00:00"/>
    <d v="1899-12-30T15:35:57"/>
    <d v="2025-01-03T00:00:00"/>
    <d v="1899-12-30T15:36:11"/>
    <x v="280"/>
    <s v="E_AROMEROR"/>
    <s v="7030000567"/>
    <s v="FBO"/>
    <d v="1899-12-30T00:00:23"/>
    <d v="1899-12-30T00:00:14"/>
    <d v="1899-12-30T00:00:09"/>
    <s v="Granel"/>
    <s v="E001"/>
    <x v="2"/>
    <d v="1899-12-30T00:00:23"/>
    <d v="1899-12-30T00:00:14"/>
    <n v="15"/>
    <x v="4"/>
    <x v="2"/>
    <x v="0"/>
    <n v="1"/>
    <n v="0"/>
    <s v="KO"/>
    <s v="Clinker"/>
    <x v="1"/>
    <n v="1"/>
    <s v="PUNTOS SUR"/>
    <s v="A"/>
    <d v="1899-12-30T00:00:09"/>
    <d v="1899-12-30T00:00:09"/>
    <s v="OK"/>
    <m/>
    <m/>
    <d v="1899-12-30T00:00:00"/>
    <d v="1899-12-30T00:00:23"/>
    <n v="6"/>
    <d v="1899-12-30T00:00:09"/>
    <n v="0.38333333332801089"/>
    <n v="15"/>
    <s v="Si"/>
  </r>
  <r>
    <s v="CSPM"/>
    <s v=""/>
    <x v="0"/>
    <s v="ER8859BCJ"/>
    <s v="E3975CCV"/>
    <d v="2025-01-03T00:00:00"/>
    <m/>
    <s v="200225"/>
    <x v="54"/>
    <s v="PA"/>
    <s v="PA"/>
    <m/>
    <d v="2025-01-03T00:00:00"/>
    <d v="1899-12-30T17:05:33"/>
    <d v="2025-01-03T00:00:00"/>
    <d v="1899-12-30T17:05:44"/>
    <d v="2025-01-03T00:00:00"/>
    <d v="1899-12-30T17:06:04"/>
    <x v="280"/>
    <s v="E_AROMEROR"/>
    <s v="7030000568"/>
    <s v="FBO"/>
    <d v="1899-12-30T00:00:31"/>
    <d v="1899-12-30T00:00:20"/>
    <d v="1899-12-30T00:00:11"/>
    <s v="Granel"/>
    <s v="E001"/>
    <x v="2"/>
    <d v="1899-12-30T00:00:31"/>
    <d v="1899-12-30T00:00:20"/>
    <n v="17"/>
    <x v="4"/>
    <x v="2"/>
    <x v="0"/>
    <n v="1"/>
    <n v="0"/>
    <s v="KO"/>
    <s v="Clinker"/>
    <x v="1"/>
    <n v="1"/>
    <s v="PUNTOS SUR"/>
    <s v="A"/>
    <d v="1899-12-30T00:00:11"/>
    <d v="1899-12-30T00:00:11"/>
    <s v="OK"/>
    <m/>
    <m/>
    <d v="1899-12-30T00:00:00"/>
    <d v="1899-12-30T00:00:31"/>
    <n v="6"/>
    <d v="1899-12-30T00:00:11"/>
    <n v="0.51666666667196992"/>
    <n v="17"/>
    <s v="Si"/>
  </r>
  <r>
    <s v="CSPM"/>
    <s v=""/>
    <x v="0"/>
    <s v="ER8459BCW"/>
    <s v="E6823FDR"/>
    <d v="2025-01-03T00:00:00"/>
    <m/>
    <s v="200225"/>
    <x v="54"/>
    <s v="PA"/>
    <s v="PA"/>
    <m/>
    <d v="2025-01-03T00:00:00"/>
    <d v="1899-12-30T17:08:21"/>
    <d v="2025-01-03T00:00:00"/>
    <d v="1899-12-30T17:08:31"/>
    <d v="2025-01-03T00:00:00"/>
    <d v="1899-12-30T17:08:42"/>
    <x v="280"/>
    <s v="E_AROMEROR"/>
    <s v="7030000569"/>
    <s v="FBO"/>
    <d v="1899-12-30T00:00:21"/>
    <d v="1899-12-30T00:00:11"/>
    <d v="1899-12-30T00:00:10"/>
    <s v="Granel"/>
    <s v="E001"/>
    <x v="2"/>
    <d v="1899-12-30T00:00:21"/>
    <d v="1899-12-30T00:00:11"/>
    <n v="17"/>
    <x v="4"/>
    <x v="2"/>
    <x v="0"/>
    <n v="1"/>
    <n v="0"/>
    <s v="KO"/>
    <s v="Clinker"/>
    <x v="1"/>
    <n v="1"/>
    <s v="PUNTOS SUR"/>
    <s v="A"/>
    <d v="1899-12-30T00:00:10"/>
    <d v="1899-12-30T00:00:10"/>
    <s v="OK"/>
    <m/>
    <m/>
    <d v="1899-12-30T00:00:00"/>
    <d v="1899-12-30T00:00:21"/>
    <n v="6"/>
    <d v="1899-12-30T00:00:10"/>
    <n v="0.3500000000064496"/>
    <n v="17"/>
    <s v="Si"/>
  </r>
  <r>
    <s v="CSPM"/>
    <s v=""/>
    <x v="0"/>
    <s v="ER8459BCW"/>
    <s v="E6823FDR"/>
    <d v="2025-01-07T00:00:00"/>
    <m/>
    <s v="200225"/>
    <x v="54"/>
    <s v="PA"/>
    <s v="PA"/>
    <m/>
    <d v="2025-01-07T00:00:00"/>
    <d v="1899-12-30T12:32:50"/>
    <d v="2025-01-07T00:00:00"/>
    <d v="1899-12-30T12:33:29"/>
    <d v="2025-01-07T00:00:00"/>
    <d v="1899-12-30T12:34:12"/>
    <x v="280"/>
    <s v="FGARCIAR"/>
    <s v="7030000570"/>
    <s v="FBO"/>
    <d v="1899-12-30T00:01:22"/>
    <d v="1899-12-30T00:00:43"/>
    <d v="1899-12-30T00:00:39"/>
    <s v="Granel"/>
    <s v="E001"/>
    <x v="2"/>
    <d v="1899-12-30T00:01:22"/>
    <d v="1899-12-30T00:00:43"/>
    <n v="12"/>
    <x v="5"/>
    <x v="3"/>
    <x v="0"/>
    <n v="1"/>
    <n v="0"/>
    <s v="KO"/>
    <s v="Clinker"/>
    <x v="1"/>
    <n v="1"/>
    <s v="PUNTOS SUR"/>
    <s v="A"/>
    <d v="1899-12-30T00:00:39"/>
    <d v="1899-12-30T00:00:39"/>
    <s v="OK"/>
    <m/>
    <m/>
    <d v="1899-12-30T00:00:00"/>
    <d v="1899-12-30T00:01:22"/>
    <n v="3"/>
    <d v="1899-12-30T00:00:39"/>
    <n v="1.3666666666609117"/>
    <n v="12"/>
    <s v="Si"/>
  </r>
  <r>
    <s v="CSPM"/>
    <s v=""/>
    <x v="0"/>
    <s v="ER8859BCJ"/>
    <s v="E3975CCV"/>
    <d v="2025-01-07T00:00:00"/>
    <m/>
    <s v="200225"/>
    <x v="54"/>
    <s v="PA"/>
    <s v="PA"/>
    <m/>
    <d v="2025-01-07T00:00:00"/>
    <d v="1899-12-30T13:12:59"/>
    <d v="2025-01-07T00:00:00"/>
    <d v="1899-12-30T13:13:11"/>
    <d v="2025-01-07T00:00:00"/>
    <d v="1899-12-30T13:13:25"/>
    <x v="280"/>
    <s v="CCORRAL"/>
    <s v="7030000571"/>
    <s v="FBO"/>
    <d v="1899-12-30T00:00:26"/>
    <d v="1899-12-30T00:00:14"/>
    <d v="1899-12-30T00:00:12"/>
    <s v="Granel"/>
    <s v="E001"/>
    <x v="2"/>
    <d v="1899-12-30T00:00:26"/>
    <d v="1899-12-30T00:00:14"/>
    <n v="13"/>
    <x v="5"/>
    <x v="3"/>
    <x v="0"/>
    <n v="1"/>
    <n v="0"/>
    <s v="KO"/>
    <s v="Clinker"/>
    <x v="1"/>
    <n v="1"/>
    <s v="PUNTOS SUR"/>
    <s v="A"/>
    <d v="1899-12-30T00:00:12"/>
    <d v="1899-12-30T00:00:12"/>
    <s v="OK"/>
    <m/>
    <m/>
    <d v="1899-12-30T00:00:00"/>
    <d v="1899-12-30T00:00:26"/>
    <n v="3"/>
    <d v="1899-12-30T00:00:12"/>
    <n v="0.43333333333920976"/>
    <n v="13"/>
    <s v="Si"/>
  </r>
  <r>
    <s v="CSPM"/>
    <s v=""/>
    <x v="0"/>
    <s v="ER8459BCW"/>
    <s v="E6823FDR"/>
    <d v="2025-01-07T00:00:00"/>
    <m/>
    <s v="200225"/>
    <x v="54"/>
    <s v="PA"/>
    <s v="PA"/>
    <m/>
    <d v="2025-01-07T00:00:00"/>
    <d v="1899-12-30T14:03:12"/>
    <d v="2025-01-07T00:00:00"/>
    <d v="1899-12-30T14:03:24"/>
    <d v="2025-01-07T00:00:00"/>
    <d v="1899-12-30T14:03:35"/>
    <x v="280"/>
    <s v="CCORRAL"/>
    <s v="7030000572"/>
    <s v="FBO"/>
    <d v="1899-12-30T00:00:23"/>
    <d v="1899-12-30T00:00:11"/>
    <d v="1899-12-30T00:00:12"/>
    <s v="Granel"/>
    <s v="E001"/>
    <x v="2"/>
    <d v="1899-12-30T00:00:23"/>
    <d v="1899-12-30T00:00:11"/>
    <n v="14"/>
    <x v="5"/>
    <x v="3"/>
    <x v="0"/>
    <n v="1"/>
    <n v="0"/>
    <s v="KO"/>
    <s v="Clinker"/>
    <x v="1"/>
    <n v="1"/>
    <s v="PUNTOS SUR"/>
    <s v="A"/>
    <d v="1899-12-30T00:00:12"/>
    <d v="1899-12-30T00:00:12"/>
    <s v="OK"/>
    <m/>
    <m/>
    <d v="1899-12-30T00:00:00"/>
    <d v="1899-12-30T00:00:23"/>
    <n v="3"/>
    <d v="1899-12-30T00:00:12"/>
    <n v="0.38333333332801089"/>
    <n v="14"/>
    <s v="Si"/>
  </r>
  <r>
    <s v="CSPM"/>
    <s v=""/>
    <x v="0"/>
    <s v="ER8859BCJ"/>
    <s v="E3975CCV"/>
    <d v="2025-01-07T00:00:00"/>
    <m/>
    <s v="200225"/>
    <x v="54"/>
    <s v="PA"/>
    <s v="PA"/>
    <m/>
    <d v="2025-01-07T00:00:00"/>
    <d v="1899-12-30T15:17:10"/>
    <d v="2025-01-07T00:00:00"/>
    <d v="1899-12-30T15:17:20"/>
    <d v="2025-01-07T00:00:00"/>
    <d v="1899-12-30T15:17:35"/>
    <x v="280"/>
    <s v="CCORRAL"/>
    <s v="7030000573"/>
    <s v="FBO"/>
    <d v="1899-12-30T00:00:25"/>
    <d v="1899-12-30T00:00:15"/>
    <d v="1899-12-30T00:00:10"/>
    <s v="Granel"/>
    <s v="E001"/>
    <x v="2"/>
    <d v="1899-12-30T00:00:25"/>
    <d v="1899-12-30T00:00:15"/>
    <n v="15"/>
    <x v="5"/>
    <x v="3"/>
    <x v="0"/>
    <n v="1"/>
    <n v="0"/>
    <s v="KO"/>
    <s v="Clinker"/>
    <x v="1"/>
    <n v="1"/>
    <s v="PUNTOS SUR"/>
    <s v="A"/>
    <d v="1899-12-30T00:00:10"/>
    <d v="1899-12-30T00:00:10"/>
    <s v="OK"/>
    <m/>
    <m/>
    <d v="1899-12-30T00:00:00"/>
    <d v="1899-12-30T00:00:25"/>
    <n v="3"/>
    <d v="1899-12-30T00:00:10"/>
    <n v="0.41666666666396068"/>
    <n v="15"/>
    <s v="Si"/>
  </r>
  <r>
    <s v="CSPM"/>
    <s v=""/>
    <x v="0"/>
    <s v="ER8459BCW"/>
    <s v="E6823FDR"/>
    <d v="2025-01-07T00:00:00"/>
    <m/>
    <s v="200225"/>
    <x v="54"/>
    <s v="PA"/>
    <s v="PA"/>
    <m/>
    <d v="2025-01-07T00:00:00"/>
    <d v="1899-12-30T15:26:21"/>
    <d v="2025-01-07T00:00:00"/>
    <d v="1899-12-30T15:26:29"/>
    <d v="2025-01-07T00:00:00"/>
    <d v="1899-12-30T15:26:38"/>
    <x v="280"/>
    <s v="CCORRAL"/>
    <s v="7030000574"/>
    <s v="FBO"/>
    <d v="1899-12-30T00:00:17"/>
    <d v="1899-12-30T00:00:09"/>
    <d v="1899-12-30T00:00:08"/>
    <s v="Granel"/>
    <s v="E001"/>
    <x v="2"/>
    <d v="1899-12-30T00:00:17"/>
    <d v="1899-12-30T00:00:09"/>
    <n v="15"/>
    <x v="5"/>
    <x v="3"/>
    <x v="0"/>
    <n v="1"/>
    <n v="0"/>
    <s v="KO"/>
    <s v="Clinker"/>
    <x v="1"/>
    <n v="1"/>
    <s v="PUNTOS SUR"/>
    <s v="A"/>
    <d v="1899-12-30T00:00:08"/>
    <d v="1899-12-30T00:00:08"/>
    <s v="OK"/>
    <m/>
    <m/>
    <d v="1899-12-30T00:00:00"/>
    <d v="1899-12-30T00:00:17"/>
    <n v="3"/>
    <d v="1899-12-30T00:00:08"/>
    <n v="0.28333333333439015"/>
    <n v="15"/>
    <s v="Si"/>
  </r>
  <r>
    <s v="CSPM"/>
    <s v=""/>
    <x v="0"/>
    <s v="ER8859BCJ"/>
    <s v="E3975CCV"/>
    <d v="2025-01-07T00:00:00"/>
    <m/>
    <s v="200225"/>
    <x v="54"/>
    <s v="PA"/>
    <s v="PA"/>
    <m/>
    <d v="2025-01-07T00:00:00"/>
    <d v="1899-12-30T16:27:07"/>
    <d v="2025-01-07T00:00:00"/>
    <d v="1899-12-30T16:27:18"/>
    <d v="2025-01-07T00:00:00"/>
    <d v="1899-12-30T16:27:29"/>
    <x v="280"/>
    <s v="CCORRAL"/>
    <s v="7030000575"/>
    <s v="FBO"/>
    <d v="1899-12-30T00:00:22"/>
    <d v="1899-12-30T00:00:11"/>
    <d v="1899-12-30T00:00:11"/>
    <s v="Granel"/>
    <s v="E001"/>
    <x v="2"/>
    <d v="1899-12-30T00:00:22"/>
    <d v="1899-12-30T00:00:11"/>
    <n v="16"/>
    <x v="5"/>
    <x v="3"/>
    <x v="0"/>
    <n v="1"/>
    <n v="0"/>
    <s v="KO"/>
    <s v="Clinker"/>
    <x v="1"/>
    <n v="1"/>
    <s v="PUNTOS SUR"/>
    <s v="A"/>
    <d v="1899-12-30T00:00:11"/>
    <d v="1899-12-30T00:00:11"/>
    <s v="OK"/>
    <m/>
    <m/>
    <d v="1899-12-30T00:00:00"/>
    <d v="1899-12-30T00:00:22"/>
    <n v="3"/>
    <d v="1899-12-30T00:00:11"/>
    <n v="0.36666666665276182"/>
    <n v="16"/>
    <s v="Si"/>
  </r>
  <r>
    <s v="CSPM"/>
    <s v=""/>
    <x v="0"/>
    <s v="ER8459BCW"/>
    <s v="E6823FDR"/>
    <d v="2025-01-07T00:00:00"/>
    <m/>
    <s v="200225"/>
    <x v="54"/>
    <s v="PA"/>
    <s v="PA"/>
    <m/>
    <d v="2025-01-07T00:00:00"/>
    <d v="1899-12-30T16:39:41"/>
    <d v="2025-01-07T00:00:00"/>
    <d v="1899-12-30T16:39:55"/>
    <d v="2025-01-07T00:00:00"/>
    <d v="1899-12-30T16:40:03"/>
    <x v="280"/>
    <s v="CCORRAL"/>
    <s v="7030000576"/>
    <s v="FBO"/>
    <d v="1899-12-30T00:00:22"/>
    <d v="1899-12-30T00:00:08"/>
    <d v="1899-12-30T00:00:14"/>
    <s v="Granel"/>
    <s v="E001"/>
    <x v="2"/>
    <d v="1899-12-30T00:00:22"/>
    <d v="1899-12-30T00:00:08"/>
    <n v="16"/>
    <x v="5"/>
    <x v="3"/>
    <x v="0"/>
    <n v="1"/>
    <n v="0"/>
    <s v="KO"/>
    <s v="Clinker"/>
    <x v="1"/>
    <n v="1"/>
    <s v="PUNTOS SUR"/>
    <s v="A"/>
    <d v="1899-12-30T00:00:14"/>
    <d v="1899-12-30T00:00:14"/>
    <s v="OK"/>
    <m/>
    <m/>
    <d v="1899-12-30T00:00:00"/>
    <d v="1899-12-30T00:00:22"/>
    <n v="3"/>
    <d v="1899-12-30T00:00:14"/>
    <n v="0.36666666666715031"/>
    <n v="16"/>
    <s v="Si"/>
  </r>
  <r>
    <s v="CSPM"/>
    <s v=""/>
    <x v="0"/>
    <s v="ER8859BCJ"/>
    <s v="E3975CCV"/>
    <d v="2025-01-07T00:00:00"/>
    <m/>
    <s v="200225"/>
    <x v="54"/>
    <s v="PA"/>
    <s v="PA"/>
    <m/>
    <d v="2025-01-07T00:00:00"/>
    <d v="1899-12-30T17:44:52"/>
    <d v="2025-01-07T00:00:00"/>
    <d v="1899-12-30T17:44:59"/>
    <d v="2025-01-07T00:00:00"/>
    <d v="1899-12-30T17:45:07"/>
    <x v="280"/>
    <s v="CCORRAL"/>
    <s v="7030000577"/>
    <s v="FBO"/>
    <d v="1899-12-30T00:00:15"/>
    <d v="1899-12-30T00:00:08"/>
    <d v="1899-12-30T00:00:07"/>
    <s v="Granel"/>
    <s v="E001"/>
    <x v="2"/>
    <d v="1899-12-30T00:00:15"/>
    <d v="1899-12-30T00:00:08"/>
    <n v="17"/>
    <x v="5"/>
    <x v="3"/>
    <x v="0"/>
    <n v="1"/>
    <n v="0"/>
    <s v="KO"/>
    <s v="Clinker"/>
    <x v="1"/>
    <n v="1"/>
    <s v="PUNTOS SUR"/>
    <s v="A"/>
    <d v="1899-12-30T00:00:07"/>
    <d v="1899-12-30T00:00:07"/>
    <s v="OK"/>
    <m/>
    <m/>
    <d v="1899-12-30T00:00:00"/>
    <d v="1899-12-30T00:00:15"/>
    <n v="3"/>
    <d v="1899-12-30T00:00:07"/>
    <n v="0.24999999999844036"/>
    <n v="17"/>
    <s v="Si"/>
  </r>
  <r>
    <s v="CTOR"/>
    <s v="2024033869"/>
    <x v="0"/>
    <s v="ER7579BDL"/>
    <s v="E6211LYC"/>
    <d v="2024-12-09T00:00:00"/>
    <m/>
    <s v="55"/>
    <x v="19"/>
    <s v="PA"/>
    <n v="15"/>
    <m/>
    <d v="2024-12-09T00:00:00"/>
    <d v="1899-12-30T06:00:04"/>
    <d v="2024-12-09T00:00:00"/>
    <d v="1899-12-30T06:00:35"/>
    <d v="2024-12-09T00:00:00"/>
    <d v="1899-12-30T06:22:08"/>
    <x v="0"/>
    <s v="RFCPI"/>
    <s v="1322314492"/>
    <s v="EXW"/>
    <d v="1899-12-30T00:22:04"/>
    <d v="1899-12-30T00:21:33"/>
    <d v="1899-12-30T00:00:31"/>
    <s v="Granel"/>
    <s v="E001"/>
    <x v="1"/>
    <d v="1899-12-30T00:22:04"/>
    <d v="1899-12-30T00:21:33"/>
    <n v="6"/>
    <x v="10"/>
    <x v="4"/>
    <x v="1"/>
    <n v="0"/>
    <n v="0"/>
    <s v="OK"/>
    <s v="Granel"/>
    <x v="0"/>
    <n v="0"/>
    <s v="F. TORAL"/>
    <s v="A"/>
    <d v="1899-12-30T00:00:31"/>
    <d v="1899-12-30T00:00:31"/>
    <s v="OK"/>
    <m/>
    <m/>
    <d v="1899-12-30T00:00:00"/>
    <d v="1899-12-30T00:22:04"/>
    <n v="2"/>
    <d v="1899-12-30T00:00:31"/>
    <n v="22.06666666666079"/>
    <n v="6"/>
    <s v="Si"/>
  </r>
  <r>
    <s v="CTOR"/>
    <s v="2024033878"/>
    <x v="0"/>
    <s v="ER1294BCG"/>
    <s v="E3120HXB"/>
    <d v="2024-12-09T00:00:00"/>
    <m/>
    <s v="3043"/>
    <x v="55"/>
    <s v="PA"/>
    <n v="2"/>
    <m/>
    <d v="2024-12-09T00:00:00"/>
    <d v="1899-12-30T08:11:48"/>
    <d v="2024-12-09T00:00:00"/>
    <d v="1899-12-30T08:12:14"/>
    <d v="2024-12-09T00:00:00"/>
    <d v="1899-12-30T08:40:00"/>
    <x v="0"/>
    <s v="RFCPI"/>
    <s v="1322314493"/>
    <s v="FBO"/>
    <d v="1899-12-30T00:28:12"/>
    <d v="1899-12-30T00:27:46"/>
    <d v="1899-12-30T00:00:26"/>
    <s v="Granel"/>
    <s v="E001"/>
    <x v="2"/>
    <d v="1899-12-30T00:28:12"/>
    <d v="1899-12-30T00:27:46"/>
    <n v="8"/>
    <x v="10"/>
    <x v="4"/>
    <x v="1"/>
    <n v="0"/>
    <n v="0"/>
    <s v="OK"/>
    <s v="Granel"/>
    <x v="0"/>
    <n v="0"/>
    <s v="F. TORAL"/>
    <s v="A"/>
    <d v="1899-12-30T00:00:26"/>
    <d v="1899-12-30T00:00:26"/>
    <s v="OK"/>
    <m/>
    <m/>
    <d v="1899-12-30T00:00:00"/>
    <d v="1899-12-30T00:28:12"/>
    <n v="2"/>
    <d v="1899-12-30T00:00:26"/>
    <n v="28.199999999995214"/>
    <n v="8"/>
    <s v="Si"/>
  </r>
  <r>
    <s v="CTOR"/>
    <s v="2024033881"/>
    <x v="0"/>
    <s v="ER0358BBJ"/>
    <s v="E2070JJZ"/>
    <d v="2024-12-09T00:00:00"/>
    <m/>
    <s v="55"/>
    <x v="19"/>
    <s v="PA"/>
    <n v="15"/>
    <m/>
    <d v="2024-12-09T00:00:00"/>
    <d v="1899-12-30T08:22:52"/>
    <d v="2024-12-09T00:00:00"/>
    <d v="1899-12-30T08:23:17"/>
    <d v="2024-12-09T00:00:00"/>
    <d v="1899-12-30T08:49:03"/>
    <x v="0"/>
    <s v="RFCPI"/>
    <s v="1322314494"/>
    <s v="FBO"/>
    <d v="1899-12-30T00:26:11"/>
    <d v="1899-12-30T00:25:46"/>
    <d v="1899-12-30T00:00:25"/>
    <s v="Granel"/>
    <s v="E001"/>
    <x v="2"/>
    <d v="1899-12-30T00:26:11"/>
    <d v="1899-12-30T00:25:46"/>
    <n v="8"/>
    <x v="10"/>
    <x v="4"/>
    <x v="1"/>
    <n v="0"/>
    <n v="0"/>
    <s v="OK"/>
    <s v="Granel"/>
    <x v="0"/>
    <n v="0"/>
    <s v="F. TORAL"/>
    <s v="A"/>
    <d v="1899-12-30T00:00:25"/>
    <d v="1899-12-30T00:00:25"/>
    <s v="OK"/>
    <m/>
    <m/>
    <d v="1899-12-30T00:00:00"/>
    <d v="1899-12-30T00:26:11"/>
    <n v="2"/>
    <d v="1899-12-30T00:00:25"/>
    <n v="26.183333333332762"/>
    <n v="8"/>
    <s v="Si"/>
  </r>
  <r>
    <s v="CTOR"/>
    <s v="2024033876"/>
    <x v="0"/>
    <s v="EL100628"/>
    <s v="E73ZT66"/>
    <d v="2024-12-09T00:00:00"/>
    <m/>
    <s v="2906"/>
    <x v="21"/>
    <s v="PA"/>
    <s v="PA"/>
    <m/>
    <d v="2024-12-09T00:00:00"/>
    <d v="1899-12-30T08:03:16"/>
    <d v="2024-12-09T00:00:00"/>
    <d v="1899-12-30T08:28:42"/>
    <d v="2024-12-09T00:00:00"/>
    <d v="1899-12-30T09:02:55"/>
    <x v="0"/>
    <s v="RFCPI"/>
    <s v="1322314495"/>
    <s v="EXW"/>
    <d v="1899-12-30T00:59:39"/>
    <d v="1899-12-30T00:34:13"/>
    <d v="1899-12-30T00:25:26"/>
    <s v="Ensacado"/>
    <s v="E002"/>
    <x v="1"/>
    <d v="1899-12-30T00:59:39"/>
    <d v="1899-12-30T00:34:13"/>
    <n v="8"/>
    <x v="10"/>
    <x v="4"/>
    <x v="2"/>
    <n v="0"/>
    <n v="0"/>
    <s v="OK"/>
    <s v="Ensacado"/>
    <x v="0"/>
    <n v="0"/>
    <s v="F. TORAL"/>
    <s v="B"/>
    <d v="1899-12-30T00:25:26"/>
    <d v="1899-12-30T00:25:26"/>
    <s v="OK"/>
    <m/>
    <m/>
    <d v="1899-12-30T00:00:00"/>
    <d v="1899-12-30T00:59:39"/>
    <n v="2"/>
    <d v="1899-12-30T00:25:26"/>
    <n v="59.64999999999845"/>
    <n v="9"/>
    <s v="No"/>
  </r>
  <r>
    <s v="CTOR"/>
    <s v="2024033880"/>
    <x v="0"/>
    <s v="ER7977BCH"/>
    <s v="E1832JSR"/>
    <d v="2024-12-09T00:00:00"/>
    <m/>
    <s v="3218"/>
    <x v="56"/>
    <s v="PA"/>
    <n v="5"/>
    <m/>
    <d v="2024-12-09T00:00:00"/>
    <d v="1899-12-30T08:21:20"/>
    <d v="2024-12-09T00:00:00"/>
    <d v="1899-12-30T08:21:46"/>
    <d v="2024-12-09T00:00:00"/>
    <d v="1899-12-30T09:06:24"/>
    <x v="0"/>
    <s v="RFCPI"/>
    <s v="1322314496"/>
    <s v="FBO"/>
    <d v="1899-12-30T00:45:04"/>
    <d v="1899-12-30T00:44:38"/>
    <d v="1899-12-30T00:00:26"/>
    <s v="Granel"/>
    <s v="E001"/>
    <x v="2"/>
    <d v="1899-12-30T00:45:04"/>
    <d v="1899-12-30T00:44:38"/>
    <n v="8"/>
    <x v="10"/>
    <x v="4"/>
    <x v="1"/>
    <n v="0"/>
    <n v="0"/>
    <s v="OK"/>
    <s v="Granel"/>
    <x v="0"/>
    <n v="0"/>
    <s v="F. TORAL"/>
    <s v="B"/>
    <d v="1899-12-30T00:00:26"/>
    <d v="1899-12-30T00:00:26"/>
    <s v="OK"/>
    <m/>
    <m/>
    <d v="1899-12-30T00:00:00"/>
    <d v="1899-12-30T00:45:04"/>
    <n v="2"/>
    <d v="1899-12-30T00:00:26"/>
    <n v="45.066666666657589"/>
    <n v="9"/>
    <s v="No"/>
  </r>
  <r>
    <s v="CTOR"/>
    <s v="2024033882"/>
    <x v="0"/>
    <s v="ER2262BDH"/>
    <s v="E3170MNG"/>
    <d v="2024-12-09T00:00:00"/>
    <m/>
    <s v="2906"/>
    <x v="21"/>
    <s v="PA"/>
    <s v="PA"/>
    <m/>
    <d v="2024-12-09T00:00:00"/>
    <d v="1899-12-30T08:36:01"/>
    <d v="2024-12-09T00:00:00"/>
    <d v="1899-12-30T08:36:27"/>
    <d v="2024-12-09T00:00:00"/>
    <d v="1899-12-30T09:15:31"/>
    <x v="0"/>
    <s v="RFCPI"/>
    <s v="1322314497"/>
    <s v="FBO"/>
    <d v="1899-12-30T00:39:30"/>
    <d v="1899-12-30T00:39:04"/>
    <d v="1899-12-30T00:00:26"/>
    <s v="Ensacado"/>
    <s v="E002"/>
    <x v="2"/>
    <d v="1899-12-30T00:39:30"/>
    <d v="1899-12-30T00:39:04"/>
    <n v="8"/>
    <x v="10"/>
    <x v="4"/>
    <x v="2"/>
    <n v="0"/>
    <n v="0"/>
    <s v="OK"/>
    <s v="Ensacado"/>
    <x v="0"/>
    <n v="0"/>
    <s v="F. TORAL"/>
    <s v="A"/>
    <d v="1899-12-30T00:00:26"/>
    <d v="1899-12-30T00:00:26"/>
    <s v="OK"/>
    <m/>
    <m/>
    <d v="1899-12-30T00:00:00"/>
    <d v="1899-12-30T00:39:30"/>
    <n v="2"/>
    <d v="1899-12-30T00:00:26"/>
    <n v="39.499999999992028"/>
    <n v="9"/>
    <s v="Si"/>
  </r>
  <r>
    <s v="CTOR"/>
    <s v=""/>
    <x v="0"/>
    <s v="ER7131BCF"/>
    <s v="E2618GDG"/>
    <d v="2024-12-09T00:00:00"/>
    <m/>
    <s v="55"/>
    <x v="19"/>
    <s v="PA"/>
    <s v="PA"/>
    <m/>
    <d v="2024-12-09T00:00:00"/>
    <d v="1899-12-30T09:22:06"/>
    <d v="2024-12-09T00:00:00"/>
    <d v="1899-12-30T09:22:47"/>
    <d v="2024-12-09T00:00:00"/>
    <d v="1899-12-30T09:23:21"/>
    <x v="90"/>
    <s v="E_RMENDEZ"/>
    <s v="1322314498"/>
    <s v="FBO"/>
    <d v="1899-12-30T00:01:15"/>
    <d v="1899-12-30T00:00:34"/>
    <d v="1899-12-30T00:00:41"/>
    <s v="Granel"/>
    <s v="E001"/>
    <x v="2"/>
    <d v="1899-12-30T00:01:15"/>
    <d v="1899-12-30T00:00:34"/>
    <n v="9"/>
    <x v="10"/>
    <x v="4"/>
    <x v="1"/>
    <n v="1"/>
    <n v="0"/>
    <s v="KO"/>
    <s v="Granel"/>
    <x v="0"/>
    <n v="1"/>
    <s v="F. TORAL"/>
    <s v="A"/>
    <d v="1899-12-30T00:00:41"/>
    <d v="1899-12-30T00:00:41"/>
    <s v="OK"/>
    <m/>
    <m/>
    <d v="1899-12-30T00:00:00"/>
    <d v="1899-12-30T00:01:15"/>
    <n v="2"/>
    <d v="1899-12-30T00:00:41"/>
    <n v="1.2500000000063505"/>
    <n v="9"/>
    <s v="Si"/>
  </r>
  <r>
    <s v="CTOR"/>
    <s v="2024033884"/>
    <x v="0"/>
    <s v="ER7186BCW"/>
    <s v="E9059LCN"/>
    <d v="2024-12-09T00:00:00"/>
    <m/>
    <s v="2906"/>
    <x v="21"/>
    <s v="PA"/>
    <s v="PA"/>
    <m/>
    <d v="2024-12-09T00:00:00"/>
    <d v="1899-12-30T09:06:27"/>
    <d v="2024-12-09T00:00:00"/>
    <d v="1899-12-30T09:06:54"/>
    <d v="2024-12-09T00:00:00"/>
    <d v="1899-12-30T09:36:13"/>
    <x v="0"/>
    <s v="RFCPI"/>
    <s v="1322314499"/>
    <s v="FBO"/>
    <d v="1899-12-30T00:29:46"/>
    <d v="1899-12-30T00:29:19"/>
    <d v="1899-12-30T00:00:27"/>
    <s v="Ensacado"/>
    <s v="E002"/>
    <x v="2"/>
    <d v="1899-12-30T00:29:46"/>
    <d v="1899-12-30T00:29:19"/>
    <n v="9"/>
    <x v="10"/>
    <x v="4"/>
    <x v="2"/>
    <n v="0"/>
    <n v="0"/>
    <s v="OK"/>
    <s v="Ensacado"/>
    <x v="0"/>
    <n v="0"/>
    <s v="F. TORAL"/>
    <s v="A"/>
    <d v="1899-12-30T00:00:27"/>
    <d v="1899-12-30T00:00:27"/>
    <s v="OK"/>
    <m/>
    <m/>
    <d v="1899-12-30T00:00:00"/>
    <d v="1899-12-30T00:29:46"/>
    <n v="2"/>
    <d v="1899-12-30T00:00:27"/>
    <n v="29.766666666657596"/>
    <n v="9"/>
    <s v="Si"/>
  </r>
  <r>
    <s v="CTOR"/>
    <s v="2024033618"/>
    <x v="0"/>
    <s v="ER8797BBS"/>
    <s v="E3715LST"/>
    <d v="2024-12-09T00:00:00"/>
    <m/>
    <s v="55"/>
    <x v="19"/>
    <s v="PA"/>
    <n v="15"/>
    <m/>
    <d v="2024-12-04T00:00:00"/>
    <d v="1899-12-30T17:42:59"/>
    <d v="2024-12-04T00:00:00"/>
    <d v="1899-12-30T17:43:21"/>
    <d v="2024-12-04T00:00:00"/>
    <d v="1899-12-30T18:13:58"/>
    <x v="281"/>
    <s v="RFCPI"/>
    <s v="1322314500"/>
    <s v="FBO"/>
    <d v="1899-12-30T00:30:59"/>
    <d v="1899-12-30T00:30:37"/>
    <d v="1899-12-30T00:00:22"/>
    <s v="Granel"/>
    <s v="E001"/>
    <x v="2"/>
    <d v="1899-12-30T00:30:59"/>
    <d v="1899-12-30T00:30:37"/>
    <n v="17"/>
    <x v="22"/>
    <x v="6"/>
    <x v="1"/>
    <n v="0"/>
    <n v="0"/>
    <s v="OK"/>
    <s v="Granel"/>
    <x v="0"/>
    <n v="0"/>
    <s v="F. TORAL"/>
    <s v="A"/>
    <d v="1899-12-30T00:00:22"/>
    <d v="1899-12-30T00:00:22"/>
    <s v="OK"/>
    <m/>
    <m/>
    <d v="1899-12-30T00:00:00"/>
    <d v="1899-12-30T00:30:59"/>
    <n v="4"/>
    <d v="1899-12-30T00:00:22"/>
    <n v="30.983333333327998"/>
    <n v="18"/>
    <s v="Si"/>
  </r>
  <r>
    <s v="CTOR"/>
    <s v="2024033887"/>
    <x v="0"/>
    <s v="EL214695"/>
    <s v="EAF04LH"/>
    <d v="2024-12-09T00:00:00"/>
    <m/>
    <s v="2906"/>
    <x v="21"/>
    <s v="PA"/>
    <s v="PA"/>
    <m/>
    <d v="2024-12-09T00:00:00"/>
    <d v="1899-12-30T09:17:36"/>
    <d v="2024-12-09T00:00:00"/>
    <d v="1899-12-30T09:18:03"/>
    <d v="2024-12-09T00:00:00"/>
    <d v="1899-12-30T09:41:07"/>
    <x v="0"/>
    <s v="RFCPI"/>
    <s v="1322314501"/>
    <s v="EXW"/>
    <d v="1899-12-30T00:23:31"/>
    <d v="1899-12-30T00:23:04"/>
    <d v="1899-12-30T00:00:27"/>
    <s v="Ensacado"/>
    <s v="E002"/>
    <x v="1"/>
    <d v="1899-12-30T00:23:31"/>
    <d v="1899-12-30T00:23:04"/>
    <n v="9"/>
    <x v="10"/>
    <x v="4"/>
    <x v="2"/>
    <n v="0"/>
    <n v="0"/>
    <s v="OK"/>
    <s v="Ensacado"/>
    <x v="0"/>
    <n v="0"/>
    <s v="F. TORAL"/>
    <s v="A"/>
    <d v="1899-12-30T00:00:27"/>
    <d v="1899-12-30T00:00:27"/>
    <s v="OK"/>
    <m/>
    <m/>
    <d v="1899-12-30T00:00:00"/>
    <d v="1899-12-30T00:23:31"/>
    <n v="2"/>
    <d v="1899-12-30T00:00:27"/>
    <n v="23.516666666668769"/>
    <n v="9"/>
    <s v="Si"/>
  </r>
  <r>
    <s v="CTOR"/>
    <s v="2024033888"/>
    <x v="0"/>
    <s v="ER5554BCF"/>
    <s v="E9055JGZ"/>
    <d v="2024-12-09T00:00:00"/>
    <m/>
    <s v="2906"/>
    <x v="21"/>
    <s v="PA"/>
    <s v="PA"/>
    <m/>
    <d v="2024-12-09T00:00:00"/>
    <d v="1899-12-30T09:27:13"/>
    <d v="2024-12-09T00:00:00"/>
    <d v="1899-12-30T09:27:39"/>
    <d v="2024-12-09T00:00:00"/>
    <d v="1899-12-30T10:26:02"/>
    <x v="0"/>
    <s v="RFCPI"/>
    <s v="1322314502"/>
    <s v="FBO"/>
    <d v="1899-12-30T00:58:49"/>
    <d v="1899-12-30T00:58:23"/>
    <d v="1899-12-30T00:00:26"/>
    <s v="Ensacado"/>
    <s v="E002"/>
    <x v="2"/>
    <d v="1899-12-30T00:58:49"/>
    <d v="1899-12-30T00:58:23"/>
    <n v="9"/>
    <x v="10"/>
    <x v="4"/>
    <x v="2"/>
    <n v="0"/>
    <n v="0"/>
    <s v="OK"/>
    <s v="Ensacado"/>
    <x v="0"/>
    <n v="0"/>
    <s v="F. TORAL"/>
    <s v="B"/>
    <d v="1899-12-30T00:00:26"/>
    <d v="1899-12-30T00:00:26"/>
    <s v="OK"/>
    <m/>
    <m/>
    <d v="1899-12-30T00:00:00"/>
    <d v="1899-12-30T00:58:49"/>
    <n v="2"/>
    <d v="1899-12-30T00:00:26"/>
    <n v="58.816666666670372"/>
    <n v="10"/>
    <s v="No"/>
  </r>
  <r>
    <s v="CTOR"/>
    <s v="2024033885"/>
    <x v="0"/>
    <s v="EL157089"/>
    <s v="EAA79UF"/>
    <d v="2024-12-09T00:00:00"/>
    <m/>
    <s v="2906"/>
    <x v="21"/>
    <s v="PA"/>
    <s v="PA"/>
    <m/>
    <d v="2024-12-09T00:00:00"/>
    <d v="1899-12-30T09:08:41"/>
    <d v="2024-12-09T00:00:00"/>
    <d v="1899-12-30T09:10:55"/>
    <d v="2024-12-09T00:00:00"/>
    <d v="1899-12-30T10:28:48"/>
    <x v="0"/>
    <s v="RFCPI"/>
    <s v="1322314503"/>
    <s v="EXW"/>
    <d v="1899-12-30T01:20:07"/>
    <d v="1899-12-30T01:17:53"/>
    <d v="1899-12-30T00:02:14"/>
    <s v="Ensacado"/>
    <s v="E002"/>
    <x v="1"/>
    <d v="1899-12-30T01:20:07"/>
    <d v="1899-12-30T01:17:53"/>
    <n v="9"/>
    <x v="10"/>
    <x v="4"/>
    <x v="2"/>
    <n v="0"/>
    <n v="0"/>
    <s v="OK"/>
    <s v="Ensacado"/>
    <x v="0"/>
    <n v="0"/>
    <s v="F. TORAL"/>
    <s v="B"/>
    <d v="1899-12-30T00:02:14"/>
    <d v="1899-12-30T00:02:14"/>
    <s v="OK"/>
    <m/>
    <m/>
    <d v="1899-12-30T00:00:00"/>
    <d v="1899-12-30T01:20:07"/>
    <n v="2"/>
    <d v="1899-12-30T00:02:14"/>
    <n v="80.116666666675144"/>
    <n v="10"/>
    <s v="No"/>
  </r>
  <r>
    <s v="CTOR"/>
    <s v="2024033886"/>
    <x v="0"/>
    <s v="EL159202"/>
    <s v="E99UN89"/>
    <d v="2024-12-09T00:00:00"/>
    <m/>
    <s v="2906"/>
    <x v="21"/>
    <s v="PA"/>
    <s v="PA"/>
    <m/>
    <d v="2024-12-09T00:00:00"/>
    <d v="1899-12-30T09:09:46"/>
    <d v="2024-12-09T00:00:00"/>
    <d v="1899-12-30T09:11:22"/>
    <d v="2024-12-09T00:00:00"/>
    <d v="1899-12-30T10:32:20"/>
    <x v="0"/>
    <s v="RFCPI"/>
    <s v="1322314504"/>
    <s v="EXW"/>
    <d v="1899-12-30T01:22:34"/>
    <d v="1899-12-30T01:20:58"/>
    <d v="1899-12-30T00:01:36"/>
    <s v="Ensacado"/>
    <s v="E002"/>
    <x v="1"/>
    <d v="1899-12-30T01:22:34"/>
    <d v="1899-12-30T01:20:58"/>
    <n v="9"/>
    <x v="10"/>
    <x v="4"/>
    <x v="2"/>
    <n v="0"/>
    <n v="0"/>
    <s v="OK"/>
    <s v="Ensacado"/>
    <x v="0"/>
    <n v="0"/>
    <s v="F. TORAL"/>
    <s v="B"/>
    <d v="1899-12-30T00:01:36"/>
    <d v="1899-12-30T00:01:36"/>
    <s v="OK"/>
    <m/>
    <m/>
    <d v="1899-12-30T00:00:00"/>
    <d v="1899-12-30T01:22:34"/>
    <n v="2"/>
    <d v="1899-12-30T00:01:36"/>
    <n v="82.566666666662414"/>
    <n v="10"/>
    <s v="No"/>
  </r>
  <r>
    <s v="CTOR"/>
    <s v="2024033892"/>
    <x v="0"/>
    <s v="ER1582BDJ"/>
    <s v="E4570MKW"/>
    <d v="2024-12-09T00:00:00"/>
    <m/>
    <s v="3043"/>
    <x v="55"/>
    <s v="PA"/>
    <n v="2"/>
    <m/>
    <d v="2024-12-09T00:00:00"/>
    <d v="1899-12-30T09:58:56"/>
    <d v="2024-12-09T00:00:00"/>
    <d v="1899-12-30T09:59:22"/>
    <d v="2024-12-09T00:00:00"/>
    <d v="1899-12-30T10:41:37"/>
    <x v="0"/>
    <s v="RFCPI"/>
    <s v="1322314505"/>
    <s v="FBO"/>
    <d v="1899-12-30T00:42:41"/>
    <d v="1899-12-30T00:42:15"/>
    <d v="1899-12-30T00:00:26"/>
    <s v="Granel"/>
    <s v="E001"/>
    <x v="2"/>
    <d v="1899-12-30T00:42:41"/>
    <d v="1899-12-30T00:42:15"/>
    <n v="9"/>
    <x v="10"/>
    <x v="4"/>
    <x v="1"/>
    <n v="0"/>
    <n v="0"/>
    <s v="OK"/>
    <s v="Granel"/>
    <x v="0"/>
    <n v="0"/>
    <s v="F. TORAL"/>
    <s v="A"/>
    <d v="1899-12-30T00:00:26"/>
    <d v="1899-12-30T00:00:26"/>
    <s v="OK"/>
    <m/>
    <m/>
    <d v="1899-12-30T00:00:00"/>
    <d v="1899-12-30T00:42:41"/>
    <n v="2"/>
    <d v="1899-12-30T00:00:26"/>
    <n v="42.683333333328065"/>
    <n v="10"/>
    <s v="Si"/>
  </r>
  <r>
    <s v="CTOR"/>
    <s v="2024033891"/>
    <x v="0"/>
    <s v="ER4667BBH"/>
    <s v="E2163JCB"/>
    <d v="2024-12-09T00:00:00"/>
    <m/>
    <s v="3044"/>
    <x v="26"/>
    <s v="PA"/>
    <n v="6"/>
    <m/>
    <d v="2024-12-09T00:00:00"/>
    <d v="1899-12-30T09:57:30"/>
    <d v="2024-12-09T00:00:00"/>
    <d v="1899-12-30T09:57:57"/>
    <d v="2024-12-09T00:00:00"/>
    <d v="1899-12-30T10:43:33"/>
    <x v="0"/>
    <s v="RFCPI"/>
    <s v="1322314506"/>
    <s v="FBO"/>
    <d v="1899-12-30T00:46:03"/>
    <d v="1899-12-30T00:45:36"/>
    <d v="1899-12-30T00:00:27"/>
    <s v="Granel"/>
    <s v="E001"/>
    <x v="2"/>
    <d v="1899-12-30T00:46:03"/>
    <d v="1899-12-30T00:45:36"/>
    <n v="9"/>
    <x v="10"/>
    <x v="4"/>
    <x v="1"/>
    <n v="0"/>
    <n v="0"/>
    <s v="OK"/>
    <s v="Granel"/>
    <x v="0"/>
    <n v="0"/>
    <s v="F. TORAL"/>
    <s v="B"/>
    <d v="1899-12-30T00:00:27"/>
    <d v="1899-12-30T00:00:27"/>
    <s v="OK"/>
    <m/>
    <m/>
    <d v="1899-12-30T00:00:00"/>
    <d v="1899-12-30T00:46:03"/>
    <n v="2"/>
    <d v="1899-12-30T00:00:27"/>
    <n v="46.049999999990334"/>
    <n v="10"/>
    <s v="No"/>
  </r>
  <r>
    <s v="CTOR"/>
    <s v="2024033894"/>
    <x v="0"/>
    <s v="ER7579BDL"/>
    <s v="E6211LYC"/>
    <d v="2024-12-09T00:00:00"/>
    <m/>
    <s v="3042"/>
    <x v="23"/>
    <s v="PA"/>
    <n v="14"/>
    <m/>
    <d v="2024-12-09T00:00:00"/>
    <d v="1899-12-30T10:21:24"/>
    <d v="2024-12-09T00:00:00"/>
    <d v="1899-12-30T10:21:50"/>
    <d v="2024-12-09T00:00:00"/>
    <d v="1899-12-30T10:45:33"/>
    <x v="0"/>
    <s v="RFCPI"/>
    <s v="1322314507"/>
    <s v="EXW"/>
    <d v="1899-12-30T00:24:09"/>
    <d v="1899-12-30T00:23:43"/>
    <d v="1899-12-30T00:00:26"/>
    <s v="Granel"/>
    <s v="E001"/>
    <x v="1"/>
    <d v="1899-12-30T00:24:09"/>
    <d v="1899-12-30T00:23:43"/>
    <n v="10"/>
    <x v="10"/>
    <x v="4"/>
    <x v="1"/>
    <n v="0"/>
    <n v="0"/>
    <s v="OK"/>
    <s v="Granel"/>
    <x v="0"/>
    <n v="0"/>
    <s v="F. TORAL"/>
    <s v="A"/>
    <d v="1899-12-30T00:00:26"/>
    <d v="1899-12-30T00:00:26"/>
    <s v="OK"/>
    <m/>
    <m/>
    <d v="1899-12-30T00:00:00"/>
    <d v="1899-12-30T00:24:09"/>
    <n v="2"/>
    <d v="1899-12-30T00:00:26"/>
    <n v="24.14999999999522"/>
    <n v="10"/>
    <s v="Si"/>
  </r>
  <r>
    <s v="CTOR"/>
    <s v="2024033889"/>
    <x v="0"/>
    <s v="ER2261BDH"/>
    <s v="E3167MNG"/>
    <d v="2024-12-09T00:00:00"/>
    <m/>
    <s v="2906"/>
    <x v="21"/>
    <s v="PA"/>
    <s v="PA"/>
    <m/>
    <d v="2024-12-09T00:00:00"/>
    <d v="1899-12-30T09:32:53"/>
    <d v="2024-12-09T00:00:00"/>
    <d v="1899-12-30T09:33:20"/>
    <d v="2024-12-09T00:00:00"/>
    <d v="1899-12-30T10:52:53"/>
    <x v="0"/>
    <s v="RFCPI"/>
    <s v="1322314508"/>
    <s v="FBO"/>
    <d v="1899-12-30T01:20:00"/>
    <d v="1899-12-30T01:19:33"/>
    <d v="1899-12-30T00:00:27"/>
    <s v="Ensacado"/>
    <s v="E002"/>
    <x v="2"/>
    <d v="1899-12-30T01:20:00"/>
    <d v="1899-12-30T01:19:33"/>
    <n v="9"/>
    <x v="10"/>
    <x v="4"/>
    <x v="2"/>
    <n v="0"/>
    <n v="0"/>
    <s v="OK"/>
    <s v="Ensacado"/>
    <x v="0"/>
    <n v="0"/>
    <s v="F. TORAL"/>
    <s v="B"/>
    <d v="1899-12-30T00:00:27"/>
    <d v="1899-12-30T00:00:27"/>
    <s v="OK"/>
    <m/>
    <m/>
    <d v="1899-12-30T00:00:00"/>
    <d v="1899-12-30T01:20:00"/>
    <n v="2"/>
    <d v="1899-12-30T00:00:27"/>
    <n v="79.999999999992042"/>
    <n v="10"/>
    <s v="No"/>
  </r>
  <r>
    <s v="CTOR"/>
    <s v="2024033895"/>
    <x v="0"/>
    <s v="ER3777BBH"/>
    <s v="E4280KCL"/>
    <d v="2024-12-09T00:00:00"/>
    <m/>
    <s v="55"/>
    <x v="19"/>
    <s v="PA"/>
    <n v="15"/>
    <m/>
    <d v="2024-12-09T00:00:00"/>
    <d v="1899-12-30T10:58:55"/>
    <d v="2024-12-09T00:00:00"/>
    <d v="1899-12-30T10:59:21"/>
    <d v="2024-12-09T00:00:00"/>
    <d v="1899-12-30T11:19:55"/>
    <x v="0"/>
    <s v="RFCPI"/>
    <s v="1322314509"/>
    <s v="FBO"/>
    <d v="1899-12-30T00:21:00"/>
    <d v="1899-12-30T00:20:34"/>
    <d v="1899-12-30T00:00:26"/>
    <s v="Granel"/>
    <s v="E001"/>
    <x v="2"/>
    <d v="1899-12-30T00:21:00"/>
    <d v="1899-12-30T00:20:34"/>
    <n v="10"/>
    <x v="10"/>
    <x v="4"/>
    <x v="1"/>
    <n v="0"/>
    <n v="0"/>
    <s v="OK"/>
    <s v="Granel"/>
    <x v="0"/>
    <n v="0"/>
    <s v="F. TORAL"/>
    <s v="A"/>
    <d v="1899-12-30T00:00:26"/>
    <d v="1899-12-30T00:00:26"/>
    <s v="OK"/>
    <m/>
    <m/>
    <d v="1899-12-30T00:00:00"/>
    <d v="1899-12-30T00:21:00"/>
    <n v="2"/>
    <d v="1899-12-30T00:00:26"/>
    <n v="20.999999999995207"/>
    <n v="11"/>
    <s v="Si"/>
  </r>
  <r>
    <s v="CTOR"/>
    <s v="2024033904"/>
    <x v="0"/>
    <s v="ER4994BCK"/>
    <s v="E0244LTR"/>
    <d v="2024-12-09T00:00:00"/>
    <m/>
    <s v="3042"/>
    <x v="23"/>
    <s v="PA"/>
    <n v="14"/>
    <m/>
    <d v="2024-12-09T00:00:00"/>
    <d v="1899-12-30T11:13:20"/>
    <d v="2024-12-09T00:00:00"/>
    <d v="1899-12-30T11:13:47"/>
    <d v="2024-12-09T00:00:00"/>
    <d v="1899-12-30T11:38:33"/>
    <x v="0"/>
    <s v="RFCPI"/>
    <s v="1322314510"/>
    <s v="FBO"/>
    <d v="1899-12-30T00:25:13"/>
    <d v="1899-12-30T00:24:46"/>
    <d v="1899-12-30T00:00:27"/>
    <s v="Granel"/>
    <s v="E001"/>
    <x v="2"/>
    <d v="1899-12-30T00:25:13"/>
    <d v="1899-12-30T00:24:46"/>
    <n v="11"/>
    <x v="10"/>
    <x v="4"/>
    <x v="1"/>
    <n v="0"/>
    <n v="0"/>
    <s v="OK"/>
    <s v="Granel"/>
    <x v="0"/>
    <n v="0"/>
    <s v="F. TORAL"/>
    <s v="A"/>
    <d v="1899-12-30T00:00:27"/>
    <d v="1899-12-30T00:00:27"/>
    <s v="OK"/>
    <m/>
    <m/>
    <d v="1899-12-30T00:00:00"/>
    <d v="1899-12-30T00:25:13"/>
    <n v="2"/>
    <d v="1899-12-30T00:00:27"/>
    <n v="25.216666666675192"/>
    <n v="11"/>
    <s v="Si"/>
  </r>
  <r>
    <s v="CTOR"/>
    <s v="2024033898"/>
    <x v="0"/>
    <s v="ER5139BBS"/>
    <s v="E3174JJN"/>
    <d v="2024-12-09T00:00:00"/>
    <m/>
    <s v="55"/>
    <x v="19"/>
    <s v="PA"/>
    <n v="15"/>
    <m/>
    <d v="2024-12-09T00:00:00"/>
    <d v="1899-12-30T11:02:59"/>
    <d v="2024-12-09T00:00:00"/>
    <d v="1899-12-30T11:03:26"/>
    <d v="2024-12-09T00:00:00"/>
    <d v="1899-12-30T12:22:13"/>
    <x v="0"/>
    <s v="RFCPI"/>
    <s v="1322314511"/>
    <s v="FBO"/>
    <d v="1899-12-30T01:19:14"/>
    <d v="1899-12-30T01:18:47"/>
    <d v="1899-12-30T00:00:27"/>
    <s v="Granel"/>
    <s v="E001"/>
    <x v="2"/>
    <d v="1899-12-30T01:19:14"/>
    <d v="1899-12-30T01:18:47"/>
    <n v="11"/>
    <x v="10"/>
    <x v="4"/>
    <x v="1"/>
    <n v="0"/>
    <n v="0"/>
    <s v="OK"/>
    <s v="Granel"/>
    <x v="0"/>
    <n v="0"/>
    <s v="F. TORAL"/>
    <s v="B"/>
    <d v="1899-12-30T00:00:27"/>
    <d v="1899-12-30T00:00:27"/>
    <s v="OK"/>
    <m/>
    <m/>
    <d v="1899-12-30T00:00:00"/>
    <d v="1899-12-30T01:19:14"/>
    <n v="2"/>
    <d v="1899-12-30T00:00:27"/>
    <n v="79.23333333333602"/>
    <n v="12"/>
    <s v="No"/>
  </r>
  <r>
    <s v="CTOR"/>
    <s v="2024033908"/>
    <x v="0"/>
    <s v="ER9390BBK"/>
    <s v="E7567GYY"/>
    <d v="2024-12-09T00:00:00"/>
    <m/>
    <s v="55"/>
    <x v="19"/>
    <s v="PA"/>
    <n v="15"/>
    <m/>
    <d v="2024-12-09T00:00:00"/>
    <d v="1899-12-30T11:35:06"/>
    <d v="2024-12-09T00:00:00"/>
    <d v="1899-12-30T11:35:35"/>
    <d v="2024-12-09T00:00:00"/>
    <d v="1899-12-30T13:02:48"/>
    <x v="0"/>
    <s v="RFCPI"/>
    <s v="1322314512"/>
    <s v="FBO"/>
    <d v="1899-12-30T01:27:42"/>
    <d v="1899-12-30T01:27:13"/>
    <d v="1899-12-30T00:00:29"/>
    <s v="Granel"/>
    <s v="E001"/>
    <x v="2"/>
    <d v="1899-12-30T01:27:42"/>
    <d v="1899-12-30T01:27:13"/>
    <n v="11"/>
    <x v="10"/>
    <x v="4"/>
    <x v="1"/>
    <n v="0"/>
    <n v="0"/>
    <s v="OK"/>
    <s v="Granel"/>
    <x v="0"/>
    <n v="0"/>
    <s v="F. TORAL"/>
    <s v="B"/>
    <d v="1899-12-30T00:00:29"/>
    <d v="1899-12-30T00:00:29"/>
    <s v="OK"/>
    <m/>
    <m/>
    <d v="1899-12-30T00:00:00"/>
    <d v="1899-12-30T01:27:42"/>
    <n v="2"/>
    <d v="1899-12-30T00:00:29"/>
    <n v="87.700000000003229"/>
    <n v="13"/>
    <s v="No"/>
  </r>
  <r>
    <s v="CTOR"/>
    <s v="2024033914"/>
    <x v="0"/>
    <s v="ER9678BBK"/>
    <s v="E1219LWL"/>
    <d v="2024-12-09T00:00:00"/>
    <m/>
    <s v="2853"/>
    <x v="57"/>
    <s v="PA"/>
    <n v="13"/>
    <m/>
    <d v="2024-12-09T00:00:00"/>
    <d v="1899-12-30T12:23:43"/>
    <d v="2024-12-09T00:00:00"/>
    <d v="1899-12-30T12:24:12"/>
    <d v="2024-12-09T00:00:00"/>
    <d v="1899-12-30T13:14:11"/>
    <x v="0"/>
    <s v="RFCPI"/>
    <s v="1322314513"/>
    <s v="FBO"/>
    <d v="1899-12-30T00:50:28"/>
    <d v="1899-12-30T00:49:59"/>
    <d v="1899-12-30T00:00:29"/>
    <s v="Granel"/>
    <s v="E001"/>
    <x v="2"/>
    <d v="1899-12-30T00:50:28"/>
    <d v="1899-12-30T00:49:59"/>
    <n v="12"/>
    <x v="10"/>
    <x v="4"/>
    <x v="1"/>
    <n v="0"/>
    <n v="0"/>
    <s v="OK"/>
    <s v="Granel"/>
    <x v="0"/>
    <n v="0"/>
    <s v="F. TORAL"/>
    <s v="B"/>
    <d v="1899-12-30T00:00:29"/>
    <d v="1899-12-30T00:00:29"/>
    <s v="OK"/>
    <m/>
    <m/>
    <d v="1899-12-30T00:00:00"/>
    <d v="1899-12-30T00:50:28"/>
    <n v="2"/>
    <d v="1899-12-30T00:00:29"/>
    <n v="50.466666666657716"/>
    <n v="13"/>
    <s v="No"/>
  </r>
  <r>
    <s v="CTOR"/>
    <s v="2024033911"/>
    <x v="0"/>
    <s v="ER4157BCC"/>
    <s v="E4426HTW"/>
    <d v="2024-12-09T00:00:00"/>
    <m/>
    <s v="55"/>
    <x v="19"/>
    <s v="PA"/>
    <n v="15"/>
    <m/>
    <d v="2024-12-09T00:00:00"/>
    <d v="1899-12-30T12:06:38"/>
    <d v="2024-12-09T00:00:00"/>
    <d v="1899-12-30T12:08:17"/>
    <d v="2024-12-09T00:00:00"/>
    <d v="1899-12-30T13:24:45"/>
    <x v="0"/>
    <s v="RFCPI"/>
    <s v="1322314514"/>
    <s v="FBO"/>
    <d v="1899-12-30T01:18:07"/>
    <d v="1899-12-30T01:16:28"/>
    <d v="1899-12-30T00:01:39"/>
    <s v="Granel"/>
    <s v="E001"/>
    <x v="2"/>
    <d v="1899-12-30T01:18:07"/>
    <d v="1899-12-30T01:16:28"/>
    <n v="12"/>
    <x v="10"/>
    <x v="4"/>
    <x v="1"/>
    <n v="0"/>
    <n v="0"/>
    <s v="OK"/>
    <s v="Granel"/>
    <x v="0"/>
    <n v="0"/>
    <s v="F. TORAL"/>
    <s v="B"/>
    <d v="1899-12-30T00:01:39"/>
    <d v="1899-12-30T00:01:39"/>
    <s v="OK"/>
    <m/>
    <m/>
    <d v="1899-12-30T00:00:00"/>
    <d v="1899-12-30T01:18:07"/>
    <n v="2"/>
    <d v="1899-12-30T00:01:39"/>
    <n v="78.116666666673552"/>
    <n v="13"/>
    <s v="No"/>
  </r>
  <r>
    <s v="CTOR"/>
    <s v="2024033921"/>
    <x v="0"/>
    <s v="EL192557"/>
    <s v="E36TH00"/>
    <d v="2024-12-09T00:00:00"/>
    <m/>
    <s v="2906"/>
    <x v="21"/>
    <s v="PA"/>
    <s v="PA"/>
    <m/>
    <d v="2024-12-09T00:00:00"/>
    <d v="1899-12-30T12:54:10"/>
    <d v="2024-12-09T00:00:00"/>
    <d v="1899-12-30T12:54:37"/>
    <d v="2024-12-09T00:00:00"/>
    <d v="1899-12-30T13:27:41"/>
    <x v="0"/>
    <s v="RFCPI"/>
    <s v="1322314515"/>
    <s v="EXW"/>
    <d v="1899-12-30T00:33:31"/>
    <d v="1899-12-30T00:33:04"/>
    <d v="1899-12-30T00:00:27"/>
    <s v="Ensacado"/>
    <s v="E002"/>
    <x v="1"/>
    <d v="1899-12-30T00:33:31"/>
    <d v="1899-12-30T00:33:04"/>
    <n v="12"/>
    <x v="10"/>
    <x v="4"/>
    <x v="2"/>
    <n v="0"/>
    <n v="0"/>
    <s v="OK"/>
    <s v="Ensacado"/>
    <x v="0"/>
    <n v="0"/>
    <s v="F. TORAL"/>
    <s v="A"/>
    <d v="1899-12-30T00:00:27"/>
    <d v="1899-12-30T00:00:27"/>
    <s v="OK"/>
    <m/>
    <m/>
    <d v="1899-12-30T00:00:00"/>
    <d v="1899-12-30T00:33:31"/>
    <n v="2"/>
    <d v="1899-12-30T00:00:27"/>
    <n v="33.516666666662417"/>
    <n v="13"/>
    <s v="Si"/>
  </r>
  <r>
    <s v="CTOR"/>
    <s v="2024033929"/>
    <x v="0"/>
    <s v="EBR10606"/>
    <s v="EBJ37MR"/>
    <d v="2024-12-09T00:00:00"/>
    <m/>
    <s v="55"/>
    <x v="19"/>
    <s v="PA"/>
    <n v="15"/>
    <m/>
    <d v="2024-12-09T00:00:00"/>
    <d v="1899-12-30T13:35:50"/>
    <d v="2024-12-09T00:00:00"/>
    <d v="1899-12-30T13:36:17"/>
    <d v="2024-12-09T00:00:00"/>
    <d v="1899-12-30T14:03:33"/>
    <x v="0"/>
    <s v="RFCPI"/>
    <s v="1322314516"/>
    <s v="EXW"/>
    <d v="1899-12-30T00:27:43"/>
    <d v="1899-12-30T00:27:16"/>
    <d v="1899-12-30T00:00:27"/>
    <s v="Granel"/>
    <s v="E001"/>
    <x v="1"/>
    <d v="1899-12-30T00:27:43"/>
    <d v="1899-12-30T00:27:16"/>
    <n v="13"/>
    <x v="10"/>
    <x v="4"/>
    <x v="1"/>
    <n v="0"/>
    <n v="0"/>
    <s v="OK"/>
    <s v="Granel"/>
    <x v="0"/>
    <n v="0"/>
    <s v="F. TORAL"/>
    <s v="A"/>
    <d v="1899-12-30T00:00:27"/>
    <d v="1899-12-30T00:00:27"/>
    <s v="OK"/>
    <m/>
    <m/>
    <d v="1899-12-30T00:00:00"/>
    <d v="1899-12-30T00:27:43"/>
    <n v="2"/>
    <d v="1899-12-30T00:00:27"/>
    <n v="27.716666666659115"/>
    <n v="14"/>
    <s v="Si"/>
  </r>
  <r>
    <s v="CTOR"/>
    <s v="2024033935"/>
    <x v="0"/>
    <s v="ER9107BBM"/>
    <s v="E9252MPM"/>
    <d v="2024-12-09T00:00:00"/>
    <m/>
    <s v="55"/>
    <x v="19"/>
    <s v="PA"/>
    <n v="15"/>
    <m/>
    <d v="2024-12-09T00:00:00"/>
    <d v="1899-12-30T14:41:12"/>
    <d v="2024-12-09T00:00:00"/>
    <d v="1899-12-30T14:41:38"/>
    <d v="2024-12-09T00:00:00"/>
    <d v="1899-12-30T15:01:58"/>
    <x v="0"/>
    <s v="RFCPI"/>
    <s v="1322314517"/>
    <s v="EXW"/>
    <d v="1899-12-30T00:20:46"/>
    <d v="1899-12-30T00:20:20"/>
    <d v="1899-12-30T00:00:26"/>
    <s v="Granel"/>
    <s v="E001"/>
    <x v="1"/>
    <d v="1899-12-30T00:20:46"/>
    <d v="1899-12-30T00:20:20"/>
    <n v="14"/>
    <x v="10"/>
    <x v="4"/>
    <x v="1"/>
    <n v="0"/>
    <n v="0"/>
    <s v="OK"/>
    <s v="Granel"/>
    <x v="0"/>
    <n v="0"/>
    <s v="F. TORAL"/>
    <s v="A"/>
    <d v="1899-12-30T00:00:26"/>
    <d v="1899-12-30T00:00:26"/>
    <s v="OK"/>
    <m/>
    <m/>
    <d v="1899-12-30T00:00:00"/>
    <d v="1899-12-30T00:20:46"/>
    <n v="2"/>
    <d v="1899-12-30T00:00:26"/>
    <n v="20.766666666672098"/>
    <n v="15"/>
    <s v="Si"/>
  </r>
  <r>
    <s v="CTOR"/>
    <s v="2024033931"/>
    <x v="0"/>
    <s v="ER0933BBN"/>
    <s v="E5872HZF"/>
    <d v="2024-12-09T00:00:00"/>
    <m/>
    <s v="3218"/>
    <x v="56"/>
    <s v="PA"/>
    <n v="5"/>
    <m/>
    <d v="2024-12-09T00:00:00"/>
    <d v="1899-12-30T14:00:04"/>
    <d v="2024-12-09T00:00:00"/>
    <d v="1899-12-30T14:00:30"/>
    <d v="2024-12-09T00:00:00"/>
    <d v="1899-12-30T15:10:47"/>
    <x v="0"/>
    <s v="RFCPI"/>
    <s v="1322314518"/>
    <s v="FBO"/>
    <d v="1899-12-30T01:10:43"/>
    <d v="1899-12-30T01:10:17"/>
    <d v="1899-12-30T00:00:26"/>
    <s v="Granel"/>
    <s v="E001"/>
    <x v="2"/>
    <d v="1899-12-30T01:10:43"/>
    <d v="1899-12-30T01:10:17"/>
    <n v="14"/>
    <x v="10"/>
    <x v="4"/>
    <x v="1"/>
    <n v="0"/>
    <n v="0"/>
    <s v="OK"/>
    <s v="Granel"/>
    <x v="0"/>
    <n v="0"/>
    <s v="F. TORAL"/>
    <s v="B"/>
    <d v="1899-12-30T00:00:26"/>
    <d v="1899-12-30T00:00:26"/>
    <s v="OK"/>
    <m/>
    <m/>
    <d v="1899-12-30T00:00:00"/>
    <d v="1899-12-30T01:10:43"/>
    <n v="2"/>
    <d v="1899-12-30T00:00:26"/>
    <n v="70.716666666672069"/>
    <n v="15"/>
    <s v="No"/>
  </r>
  <r>
    <s v="CTOR"/>
    <s v="2024033936"/>
    <x v="0"/>
    <s v="EP106778"/>
    <s v="EAL71GU"/>
    <d v="2024-12-09T00:00:00"/>
    <m/>
    <s v="55"/>
    <x v="19"/>
    <s v="PA"/>
    <n v="15"/>
    <m/>
    <d v="2024-12-09T00:00:00"/>
    <d v="1899-12-30T14:52:30"/>
    <d v="2024-12-09T00:00:00"/>
    <d v="1899-12-30T14:54:40"/>
    <d v="2024-12-09T00:00:00"/>
    <d v="1899-12-30T15:26:31"/>
    <x v="0"/>
    <s v="RFCPI"/>
    <s v="1322314519"/>
    <s v="EXW"/>
    <d v="1899-12-30T00:34:01"/>
    <d v="1899-12-30T00:31:51"/>
    <d v="1899-12-30T00:02:10"/>
    <s v="Granel"/>
    <s v="E001"/>
    <x v="1"/>
    <d v="1899-12-30T00:34:01"/>
    <d v="1899-12-30T00:31:51"/>
    <n v="14"/>
    <x v="10"/>
    <x v="4"/>
    <x v="1"/>
    <n v="0"/>
    <n v="0"/>
    <s v="OK"/>
    <s v="Granel"/>
    <x v="0"/>
    <n v="0"/>
    <s v="F. TORAL"/>
    <s v="A"/>
    <d v="1899-12-30T00:02:10"/>
    <d v="1899-12-30T00:02:10"/>
    <s v="OK"/>
    <m/>
    <m/>
    <d v="1899-12-30T00:00:00"/>
    <d v="1899-12-30T00:34:01"/>
    <n v="2"/>
    <d v="1899-12-30T00:02:10"/>
    <n v="34.016666666659297"/>
    <n v="15"/>
    <s v="Si"/>
  </r>
  <r>
    <s v="CTOR"/>
    <s v="2024033938"/>
    <x v="0"/>
    <s v="ER3777BBH"/>
    <s v="E4280KCL"/>
    <d v="2024-12-09T00:00:00"/>
    <m/>
    <s v="55"/>
    <x v="19"/>
    <s v="PA"/>
    <n v="15"/>
    <m/>
    <d v="2024-12-09T00:00:00"/>
    <d v="1899-12-30T15:38:23"/>
    <d v="2024-12-09T00:00:00"/>
    <d v="1899-12-30T15:38:49"/>
    <d v="2024-12-09T00:00:00"/>
    <d v="1899-12-30T16:00:07"/>
    <x v="0"/>
    <s v="RFCPI"/>
    <s v="1322314520"/>
    <s v="FBO"/>
    <d v="1899-12-30T00:21:44"/>
    <d v="1899-12-30T00:21:18"/>
    <d v="1899-12-30T00:00:26"/>
    <s v="Granel"/>
    <s v="E001"/>
    <x v="2"/>
    <d v="1899-12-30T00:21:44"/>
    <d v="1899-12-30T00:21:18"/>
    <n v="15"/>
    <x v="10"/>
    <x v="4"/>
    <x v="1"/>
    <n v="0"/>
    <n v="0"/>
    <s v="OK"/>
    <s v="Granel"/>
    <x v="0"/>
    <n v="0"/>
    <s v="F. TORAL"/>
    <s v="A"/>
    <d v="1899-12-30T00:00:26"/>
    <d v="1899-12-30T00:00:26"/>
    <s v="OK"/>
    <m/>
    <m/>
    <d v="1899-12-30T00:00:00"/>
    <d v="1899-12-30T00:21:44"/>
    <n v="2"/>
    <d v="1899-12-30T00:00:26"/>
    <n v="21.733333333343978"/>
    <n v="16"/>
    <s v="Si"/>
  </r>
  <r>
    <s v="CTOR"/>
    <s v="2024033939"/>
    <x v="0"/>
    <s v="ER5217BBR"/>
    <s v="E1202JHG"/>
    <d v="2024-12-09T00:00:00"/>
    <m/>
    <s v="3218"/>
    <x v="56"/>
    <s v="PA"/>
    <n v="5"/>
    <m/>
    <d v="2024-12-09T00:00:00"/>
    <d v="1899-12-30T15:43:01"/>
    <d v="2024-12-09T00:00:00"/>
    <d v="1899-12-30T15:43:29"/>
    <d v="2024-12-09T00:00:00"/>
    <d v="1899-12-30T16:27:43"/>
    <x v="0"/>
    <s v="RFCPI"/>
    <s v="1322314521"/>
    <s v="FBO"/>
    <d v="1899-12-30T00:44:42"/>
    <d v="1899-12-30T00:44:14"/>
    <d v="1899-12-30T00:00:28"/>
    <s v="Granel"/>
    <s v="E001"/>
    <x v="2"/>
    <d v="1899-12-30T00:44:42"/>
    <d v="1899-12-30T00:44:14"/>
    <n v="15"/>
    <x v="10"/>
    <x v="4"/>
    <x v="1"/>
    <n v="0"/>
    <n v="0"/>
    <s v="OK"/>
    <s v="Granel"/>
    <x v="0"/>
    <n v="0"/>
    <s v="F. TORAL"/>
    <s v="A"/>
    <d v="1899-12-30T00:00:28"/>
    <d v="1899-12-30T00:00:28"/>
    <s v="OK"/>
    <m/>
    <m/>
    <d v="1899-12-30T00:00:00"/>
    <d v="1899-12-30T00:44:42"/>
    <n v="2"/>
    <d v="1899-12-30T00:00:28"/>
    <n v="44.699999999990361"/>
    <n v="16"/>
    <s v="Si"/>
  </r>
  <r>
    <s v="CTOR"/>
    <s v="2024033941"/>
    <x v="0"/>
    <s v="ER1294BCG"/>
    <s v="E3120HXB"/>
    <d v="2024-12-09T00:00:00"/>
    <m/>
    <s v="3044"/>
    <x v="26"/>
    <s v="PA"/>
    <n v="6"/>
    <m/>
    <d v="2024-12-09T00:00:00"/>
    <d v="1899-12-30T15:51:25"/>
    <d v="2024-12-09T00:00:00"/>
    <d v="1899-12-30T15:51:52"/>
    <d v="2024-12-09T00:00:00"/>
    <d v="1899-12-30T17:03:11"/>
    <x v="0"/>
    <s v="RFCPI"/>
    <s v="1322314522"/>
    <s v="FBO"/>
    <d v="1899-12-30T01:11:46"/>
    <d v="1899-12-30T01:11:19"/>
    <d v="1899-12-30T00:00:27"/>
    <s v="Granel"/>
    <s v="E001"/>
    <x v="2"/>
    <d v="1899-12-30T01:11:46"/>
    <d v="1899-12-30T01:11:19"/>
    <n v="15"/>
    <x v="10"/>
    <x v="4"/>
    <x v="1"/>
    <n v="0"/>
    <n v="0"/>
    <s v="OK"/>
    <s v="Granel"/>
    <x v="0"/>
    <n v="0"/>
    <s v="F. TORAL"/>
    <s v="B"/>
    <d v="1899-12-30T00:00:27"/>
    <d v="1899-12-30T00:00:27"/>
    <s v="OK"/>
    <m/>
    <m/>
    <d v="1899-12-30T00:00:00"/>
    <d v="1899-12-30T01:11:46"/>
    <n v="2"/>
    <d v="1899-12-30T00:00:27"/>
    <n v="71.766666666662488"/>
    <n v="17"/>
    <s v="No"/>
  </r>
  <r>
    <s v="CTOR"/>
    <s v="2024033953"/>
    <x v="0"/>
    <s v="ER9678BBK"/>
    <s v="E1219LWL"/>
    <d v="2024-12-09T00:00:00"/>
    <m/>
    <s v="55"/>
    <x v="19"/>
    <s v="PA"/>
    <n v="15"/>
    <m/>
    <d v="2024-12-09T00:00:00"/>
    <d v="1899-12-30T16:46:40"/>
    <d v="2024-12-09T00:00:00"/>
    <d v="1899-12-30T16:47:06"/>
    <d v="2024-12-09T00:00:00"/>
    <d v="1899-12-30T17:11:23"/>
    <x v="0"/>
    <s v="RFCPI"/>
    <s v="1322314523"/>
    <s v="FBO"/>
    <d v="1899-12-30T00:24:43"/>
    <d v="1899-12-30T00:24:17"/>
    <d v="1899-12-30T00:00:26"/>
    <s v="Granel"/>
    <s v="E001"/>
    <x v="2"/>
    <d v="1899-12-30T00:24:43"/>
    <d v="1899-12-30T00:24:17"/>
    <n v="16"/>
    <x v="10"/>
    <x v="4"/>
    <x v="1"/>
    <n v="0"/>
    <n v="0"/>
    <s v="OK"/>
    <s v="Granel"/>
    <x v="0"/>
    <n v="0"/>
    <s v="F. TORAL"/>
    <s v="A"/>
    <d v="1899-12-30T00:00:26"/>
    <d v="1899-12-30T00:00:26"/>
    <s v="OK"/>
    <m/>
    <m/>
    <d v="1899-12-30T00:00:00"/>
    <d v="1899-12-30T00:24:43"/>
    <n v="2"/>
    <d v="1899-12-30T00:00:26"/>
    <n v="24.716666666678471"/>
    <n v="17"/>
    <s v="Si"/>
  </r>
  <r>
    <s v="CTOR"/>
    <s v="2024033956"/>
    <x v="0"/>
    <s v="ER5139BBS"/>
    <s v="E3174JJN"/>
    <d v="2024-12-09T00:00:00"/>
    <m/>
    <s v="3043"/>
    <x v="55"/>
    <s v="PA"/>
    <n v="2"/>
    <m/>
    <d v="2024-12-09T00:00:00"/>
    <d v="1899-12-30T16:54:53"/>
    <d v="2024-12-09T00:00:00"/>
    <d v="1899-12-30T16:55:19"/>
    <d v="2024-12-09T00:00:00"/>
    <d v="1899-12-30T17:22:31"/>
    <x v="0"/>
    <s v="RFCPI"/>
    <s v="1322314524"/>
    <s v="FBO"/>
    <d v="1899-12-30T00:27:38"/>
    <d v="1899-12-30T00:27:12"/>
    <d v="1899-12-30T00:00:26"/>
    <s v="Granel"/>
    <s v="E001"/>
    <x v="2"/>
    <d v="1899-12-30T00:27:38"/>
    <d v="1899-12-30T00:27:12"/>
    <n v="16"/>
    <x v="10"/>
    <x v="4"/>
    <x v="1"/>
    <n v="0"/>
    <n v="0"/>
    <s v="OK"/>
    <s v="Granel"/>
    <x v="0"/>
    <n v="0"/>
    <s v="F. TORAL"/>
    <s v="A"/>
    <d v="1899-12-30T00:00:26"/>
    <d v="1899-12-30T00:00:26"/>
    <s v="OK"/>
    <m/>
    <m/>
    <d v="1899-12-30T00:00:00"/>
    <d v="1899-12-30T00:27:38"/>
    <n v="2"/>
    <d v="1899-12-30T00:00:26"/>
    <n v="27.633333333340744"/>
    <n v="17"/>
    <s v="Si"/>
  </r>
  <r>
    <s v="CTOR"/>
    <s v="2024033945"/>
    <x v="0"/>
    <s v="EP106551"/>
    <s v="EBM47VC"/>
    <d v="2024-12-09T00:00:00"/>
    <m/>
    <s v="55"/>
    <x v="19"/>
    <s v="PA"/>
    <n v="15"/>
    <m/>
    <d v="2024-12-09T00:00:00"/>
    <d v="1899-12-30T16:03:56"/>
    <d v="2024-12-09T00:00:00"/>
    <d v="1899-12-30T17:00:51"/>
    <d v="2024-12-09T00:00:00"/>
    <d v="1899-12-30T17:35:36"/>
    <x v="0"/>
    <s v="RFCPI"/>
    <s v="1322314525"/>
    <s v="EXW"/>
    <d v="1899-12-30T01:31:40"/>
    <d v="1899-12-30T00:34:45"/>
    <d v="1899-12-30T00:56:55"/>
    <s v="Granel"/>
    <s v="E001"/>
    <x v="1"/>
    <d v="1899-12-30T01:31:40"/>
    <d v="1899-12-30T00:34:45"/>
    <n v="16"/>
    <x v="10"/>
    <x v="4"/>
    <x v="1"/>
    <n v="0"/>
    <n v="0"/>
    <s v="OK"/>
    <s v="Granel"/>
    <x v="0"/>
    <n v="0"/>
    <s v="F. TORAL"/>
    <s v="C"/>
    <d v="1899-12-30T00:56:55"/>
    <d v="1899-12-30T00:11:55"/>
    <s v="OK"/>
    <m/>
    <m/>
    <d v="1899-12-30T00:00:00"/>
    <d v="1899-12-30T01:31:40"/>
    <n v="2"/>
    <d v="1899-12-30T00:56:55"/>
    <n v="91.666666666670395"/>
    <n v="17"/>
    <s v="No"/>
  </r>
  <r>
    <s v="CTOR"/>
    <s v="2024033960"/>
    <x v="0"/>
    <s v="EP109037"/>
    <s v="EBE63SG"/>
    <d v="2024-12-09T00:00:00"/>
    <m/>
    <s v="55"/>
    <x v="19"/>
    <s v="PA"/>
    <n v="15"/>
    <m/>
    <d v="2024-12-09T00:00:00"/>
    <d v="1899-12-30T17:13:34"/>
    <d v="2024-12-09T00:00:00"/>
    <d v="1899-12-30T17:14:01"/>
    <d v="2024-12-09T00:00:00"/>
    <d v="1899-12-30T17:37:05"/>
    <x v="0"/>
    <s v="RFCPI"/>
    <s v="1322314526"/>
    <s v="EXW"/>
    <d v="1899-12-30T00:23:31"/>
    <d v="1899-12-30T00:23:04"/>
    <d v="1899-12-30T00:00:27"/>
    <s v="Granel"/>
    <s v="E001"/>
    <x v="1"/>
    <d v="1899-12-30T00:23:31"/>
    <d v="1899-12-30T00:23:04"/>
    <n v="17"/>
    <x v="10"/>
    <x v="4"/>
    <x v="1"/>
    <n v="0"/>
    <n v="0"/>
    <s v="OK"/>
    <s v="Granel"/>
    <x v="0"/>
    <n v="0"/>
    <s v="F. TORAL"/>
    <s v="A"/>
    <d v="1899-12-30T00:00:27"/>
    <d v="1899-12-30T00:00:27"/>
    <s v="OK"/>
    <m/>
    <m/>
    <d v="1899-12-30T00:00:00"/>
    <d v="1899-12-30T00:23:31"/>
    <n v="2"/>
    <d v="1899-12-30T00:00:27"/>
    <n v="23.516666666668851"/>
    <n v="17"/>
    <s v="Si"/>
  </r>
  <r>
    <s v="CTOR"/>
    <s v="2024033942"/>
    <x v="0"/>
    <s v="ER8797BBS"/>
    <s v="E3715LST"/>
    <d v="2024-12-09T00:00:00"/>
    <m/>
    <s v="3218"/>
    <x v="56"/>
    <s v="PA"/>
    <n v="5"/>
    <m/>
    <d v="2024-12-09T00:00:00"/>
    <d v="1899-12-30T15:53:00"/>
    <d v="2024-12-09T00:00:00"/>
    <d v="1899-12-30T15:53:28"/>
    <d v="2024-12-09T00:00:00"/>
    <d v="1899-12-30T17:41:27"/>
    <x v="0"/>
    <s v="RFCPI"/>
    <s v="1322314527"/>
    <s v="FBO"/>
    <d v="1899-12-30T01:48:27"/>
    <d v="1899-12-30T01:47:59"/>
    <d v="1899-12-30T00:00:28"/>
    <s v="Granel"/>
    <s v="E001"/>
    <x v="2"/>
    <d v="1899-12-30T01:48:27"/>
    <d v="1899-12-30T01:47:59"/>
    <n v="15"/>
    <x v="10"/>
    <x v="4"/>
    <x v="1"/>
    <n v="0"/>
    <n v="0"/>
    <s v="OK"/>
    <s v="Granel"/>
    <x v="0"/>
    <n v="0"/>
    <s v="F. TORAL"/>
    <s v="C"/>
    <d v="1899-12-30T00:00:28"/>
    <d v="1899-12-30T00:00:28"/>
    <s v="OK"/>
    <m/>
    <m/>
    <d v="1899-12-30T00:00:00"/>
    <d v="1899-12-30T01:48:27"/>
    <n v="2"/>
    <d v="1899-12-30T00:00:28"/>
    <n v="108.45"/>
    <n v="17"/>
    <s v="No"/>
  </r>
  <r>
    <s v="CTOR"/>
    <s v="2024033969"/>
    <x v="0"/>
    <s v="EL215856"/>
    <s v="EBN90GC"/>
    <d v="2024-12-09T00:00:00"/>
    <m/>
    <s v="2906"/>
    <x v="21"/>
    <s v="PA"/>
    <s v="PA"/>
    <m/>
    <d v="2024-12-09T00:00:00"/>
    <d v="1899-12-30T17:49:41"/>
    <d v="2024-12-09T00:00:00"/>
    <d v="1899-12-30T17:50:08"/>
    <d v="2024-12-09T00:00:00"/>
    <d v="1899-12-30T18:14:47"/>
    <x v="0"/>
    <s v="RFCPI"/>
    <s v="1322314528"/>
    <s v="EXW"/>
    <d v="1899-12-30T00:25:06"/>
    <d v="1899-12-30T00:24:39"/>
    <d v="1899-12-30T00:00:27"/>
    <s v="Ensacado"/>
    <s v="E002"/>
    <x v="1"/>
    <d v="1899-12-30T00:25:06"/>
    <d v="1899-12-30T00:24:39"/>
    <n v="17"/>
    <x v="10"/>
    <x v="4"/>
    <x v="2"/>
    <n v="0"/>
    <n v="0"/>
    <s v="OK"/>
    <s v="Ensacado"/>
    <x v="0"/>
    <n v="0"/>
    <s v="F. TORAL"/>
    <s v="A"/>
    <d v="1899-12-30T00:00:27"/>
    <d v="1899-12-30T00:00:27"/>
    <s v="OK"/>
    <m/>
    <m/>
    <d v="1899-12-30T00:00:00"/>
    <d v="1899-12-30T00:25:06"/>
    <n v="2"/>
    <d v="1899-12-30T00:00:27"/>
    <n v="25.099999999992093"/>
    <n v="18"/>
    <s v="Si"/>
  </r>
  <r>
    <s v="CTOR"/>
    <s v="2024033966"/>
    <x v="0"/>
    <s v="ER7977BCH"/>
    <s v="E1832JSR"/>
    <d v="2024-12-09T00:00:00"/>
    <m/>
    <s v="3043"/>
    <x v="55"/>
    <s v="PA"/>
    <n v="2"/>
    <m/>
    <d v="2024-12-09T00:00:00"/>
    <d v="1899-12-30T17:39:57"/>
    <d v="2024-12-09T00:00:00"/>
    <d v="1899-12-30T17:40:23"/>
    <d v="2024-12-09T00:00:00"/>
    <d v="1899-12-30T18:17:43"/>
    <x v="0"/>
    <s v="RFCPI"/>
    <s v="1322314529"/>
    <s v="FBO"/>
    <d v="1899-12-30T00:37:46"/>
    <d v="1899-12-30T00:37:20"/>
    <d v="1899-12-30T00:00:26"/>
    <s v="Granel"/>
    <s v="E001"/>
    <x v="2"/>
    <d v="1899-12-30T00:37:46"/>
    <d v="1899-12-30T00:37:20"/>
    <n v="17"/>
    <x v="10"/>
    <x v="4"/>
    <x v="1"/>
    <n v="0"/>
    <n v="0"/>
    <s v="OK"/>
    <s v="Granel"/>
    <x v="0"/>
    <n v="0"/>
    <s v="F. TORAL"/>
    <s v="A"/>
    <d v="1899-12-30T00:00:26"/>
    <d v="1899-12-30T00:00:26"/>
    <s v="OK"/>
    <m/>
    <m/>
    <d v="1899-12-30T00:00:00"/>
    <d v="1899-12-30T00:37:46"/>
    <n v="2"/>
    <d v="1899-12-30T00:00:26"/>
    <n v="37.76666666666388"/>
    <n v="18"/>
    <s v="Si"/>
  </r>
  <r>
    <s v="CTOR"/>
    <s v="2024033971"/>
    <x v="0"/>
    <s v="EBR10303"/>
    <s v="E51RS53"/>
    <d v="2024-12-09T00:00:00"/>
    <m/>
    <s v="3320"/>
    <x v="20"/>
    <s v="PA"/>
    <s v="PA"/>
    <m/>
    <d v="2024-12-09T00:00:00"/>
    <d v="1899-12-30T18:03:53"/>
    <d v="2024-12-09T00:00:00"/>
    <d v="1899-12-30T18:04:22"/>
    <d v="2024-12-09T00:00:00"/>
    <d v="1899-12-30T18:20:20"/>
    <x v="0"/>
    <s v="RFCPI"/>
    <s v="1322314530"/>
    <s v="EXW"/>
    <d v="1899-12-30T00:16:27"/>
    <d v="1899-12-30T00:15:58"/>
    <d v="1899-12-30T00:00:29"/>
    <s v="Ensacado"/>
    <s v="E002"/>
    <x v="1"/>
    <d v="1899-12-30T00:16:27"/>
    <d v="1899-12-30T00:15:58"/>
    <n v="18"/>
    <x v="10"/>
    <x v="4"/>
    <x v="2"/>
    <n v="0"/>
    <n v="0"/>
    <s v="OK"/>
    <s v="Ensacado"/>
    <x v="0"/>
    <n v="0"/>
    <s v="F. TORAL"/>
    <s v="A"/>
    <d v="1899-12-30T00:00:29"/>
    <d v="1899-12-30T00:00:29"/>
    <s v="OK"/>
    <m/>
    <m/>
    <d v="1899-12-30T00:00:00"/>
    <d v="1899-12-30T00:16:27"/>
    <n v="2"/>
    <d v="1899-12-30T00:00:29"/>
    <n v="16.449999999998255"/>
    <n v="18"/>
    <s v="Si"/>
  </r>
  <r>
    <s v="CTOR"/>
    <s v="2024033965"/>
    <x v="0"/>
    <s v="ER3777BBH"/>
    <s v="E4280KCL"/>
    <d v="2024-12-09T00:00:00"/>
    <m/>
    <s v="3218"/>
    <x v="56"/>
    <s v="PA"/>
    <n v="5"/>
    <m/>
    <d v="2024-12-09T00:00:00"/>
    <d v="1899-12-30T17:37:43"/>
    <d v="2024-12-09T00:00:00"/>
    <d v="1899-12-30T17:38:10"/>
    <d v="2024-12-09T00:00:00"/>
    <d v="1899-12-30T18:25:15"/>
    <x v="0"/>
    <s v="RFCPI"/>
    <s v="1322314531"/>
    <s v="FBO"/>
    <d v="1899-12-30T00:47:32"/>
    <d v="1899-12-30T00:47:05"/>
    <d v="1899-12-30T00:00:27"/>
    <s v="Granel"/>
    <s v="E001"/>
    <x v="2"/>
    <d v="1899-12-30T00:47:32"/>
    <d v="1899-12-30T00:47:05"/>
    <n v="17"/>
    <x v="10"/>
    <x v="4"/>
    <x v="1"/>
    <n v="0"/>
    <n v="0"/>
    <s v="OK"/>
    <s v="Granel"/>
    <x v="0"/>
    <n v="0"/>
    <s v="F. TORAL"/>
    <s v="B"/>
    <d v="1899-12-30T00:00:27"/>
    <d v="1899-12-30T00:00:27"/>
    <s v="OK"/>
    <m/>
    <m/>
    <d v="1899-12-30T00:00:00"/>
    <d v="1899-12-30T00:47:32"/>
    <n v="2"/>
    <d v="1899-12-30T00:00:27"/>
    <n v="47.533333333334419"/>
    <n v="18"/>
    <s v="No"/>
  </r>
  <r>
    <s v="CTOR"/>
    <s v="2024033974"/>
    <x v="0"/>
    <s v="ER1582BDJ"/>
    <s v="E4570MKW"/>
    <d v="2024-12-09T00:00:00"/>
    <m/>
    <s v="55"/>
    <x v="19"/>
    <s v="PA"/>
    <n v="15"/>
    <m/>
    <d v="2024-12-09T00:00:00"/>
    <d v="1899-12-30T18:28:12"/>
    <d v="2024-12-09T00:00:00"/>
    <d v="1899-12-30T18:28:38"/>
    <d v="2024-12-09T00:00:00"/>
    <d v="1899-12-30T18:52:21"/>
    <x v="0"/>
    <s v="RFCPI"/>
    <s v="1322314532"/>
    <s v="FBO"/>
    <d v="1899-12-30T00:24:09"/>
    <d v="1899-12-30T00:23:43"/>
    <d v="1899-12-30T00:00:26"/>
    <s v="Granel"/>
    <s v="E001"/>
    <x v="2"/>
    <d v="1899-12-30T00:24:09"/>
    <d v="1899-12-30T00:23:43"/>
    <n v="18"/>
    <x v="10"/>
    <x v="4"/>
    <x v="1"/>
    <n v="0"/>
    <n v="0"/>
    <s v="OK"/>
    <s v="Granel"/>
    <x v="0"/>
    <n v="0"/>
    <s v="F. TORAL"/>
    <s v="A"/>
    <d v="1899-12-30T00:00:26"/>
    <d v="1899-12-30T00:00:26"/>
    <s v="OK"/>
    <m/>
    <m/>
    <d v="1899-12-30T00:00:00"/>
    <d v="1899-12-30T00:24:09"/>
    <n v="2"/>
    <d v="1899-12-30T00:00:26"/>
    <n v="24.15000000000969"/>
    <n v="18"/>
    <s v="Si"/>
  </r>
  <r>
    <s v="CTOR"/>
    <s v="2024033973"/>
    <x v="0"/>
    <s v="ER9390BBK"/>
    <s v="E7567GYY"/>
    <d v="2024-12-09T00:00:00"/>
    <m/>
    <s v="55"/>
    <x v="19"/>
    <s v="PA"/>
    <n v="15"/>
    <m/>
    <d v="2024-12-09T00:00:00"/>
    <d v="1899-12-30T18:25:35"/>
    <d v="2024-12-09T00:00:00"/>
    <d v="1899-12-30T18:26:02"/>
    <d v="2024-12-09T00:00:00"/>
    <d v="1899-12-30T19:02:08"/>
    <x v="0"/>
    <s v="RFCPI"/>
    <s v="1322314533"/>
    <s v="FBO"/>
    <d v="1899-12-30T00:36:33"/>
    <d v="1899-12-30T00:36:06"/>
    <d v="1899-12-30T00:00:27"/>
    <s v="Granel"/>
    <s v="E001"/>
    <x v="2"/>
    <d v="1899-12-30T00:36:33"/>
    <d v="1899-12-30T00:36:06"/>
    <n v="18"/>
    <x v="10"/>
    <x v="4"/>
    <x v="1"/>
    <n v="0"/>
    <n v="0"/>
    <s v="OK"/>
    <s v="Granel"/>
    <x v="0"/>
    <n v="0"/>
    <s v="F. TORAL"/>
    <s v="A"/>
    <d v="1899-12-30T00:00:27"/>
    <d v="1899-12-30T00:00:27"/>
    <s v="OK"/>
    <m/>
    <m/>
    <d v="1899-12-30T00:00:00"/>
    <d v="1899-12-30T00:36:33"/>
    <n v="2"/>
    <d v="1899-12-30T00:00:27"/>
    <n v="36.550000000008112"/>
    <n v="19"/>
    <s v="Si"/>
  </r>
  <r>
    <s v="CTOR"/>
    <s v="2024033975"/>
    <x v="0"/>
    <s v="EL212946"/>
    <s v="EBD37CA"/>
    <d v="2024-12-09T00:00:00"/>
    <m/>
    <s v="2906"/>
    <x v="21"/>
    <s v="PA"/>
    <s v="PA"/>
    <m/>
    <d v="2024-12-09T00:00:00"/>
    <d v="1899-12-30T18:59:08"/>
    <d v="2024-12-09T00:00:00"/>
    <d v="1899-12-30T19:00:20"/>
    <d v="2024-12-09T00:00:00"/>
    <d v="1899-12-30T19:33:38"/>
    <x v="0"/>
    <s v="RFCPI"/>
    <s v="1322314534"/>
    <s v="EXW"/>
    <d v="1899-12-30T00:34:30"/>
    <d v="1899-12-30T00:33:18"/>
    <d v="1899-12-30T00:01:12"/>
    <s v="Ensacado"/>
    <s v="E002"/>
    <x v="1"/>
    <d v="1899-12-30T00:34:30"/>
    <d v="1899-12-30T00:33:18"/>
    <n v="18"/>
    <x v="10"/>
    <x v="4"/>
    <x v="2"/>
    <n v="0"/>
    <n v="0"/>
    <s v="OK"/>
    <s v="Ensacado"/>
    <x v="0"/>
    <n v="0"/>
    <s v="F. TORAL"/>
    <s v="A"/>
    <d v="1899-12-30T00:01:12"/>
    <d v="1899-12-30T00:01:12"/>
    <s v="OK"/>
    <m/>
    <m/>
    <d v="1899-12-30T00:00:00"/>
    <d v="1899-12-30T00:34:30"/>
    <n v="2"/>
    <d v="1899-12-30T00:01:12"/>
    <n v="34.500000000009706"/>
    <n v="19"/>
    <s v="Si"/>
  </r>
  <r>
    <s v="CTOR"/>
    <s v="2024033976"/>
    <x v="0"/>
    <s v="ER0933BBN"/>
    <s v="E5872HZF"/>
    <d v="2024-12-09T00:00:00"/>
    <m/>
    <s v="55"/>
    <x v="19"/>
    <s v="PA"/>
    <n v="15"/>
    <m/>
    <d v="2024-12-09T00:00:00"/>
    <d v="1899-12-30T19:37:53"/>
    <d v="2024-12-09T00:00:00"/>
    <d v="1899-12-30T19:38:19"/>
    <d v="2024-12-09T00:00:00"/>
    <d v="1899-12-30T19:59:42"/>
    <x v="0"/>
    <s v="RFCPI"/>
    <s v="1322314535"/>
    <s v="FBO"/>
    <d v="1899-12-30T00:21:49"/>
    <d v="1899-12-30T00:21:23"/>
    <d v="1899-12-30T00:00:26"/>
    <s v="Granel"/>
    <s v="E001"/>
    <x v="2"/>
    <d v="1899-12-30T00:21:49"/>
    <d v="1899-12-30T00:21:23"/>
    <n v="19"/>
    <x v="10"/>
    <x v="4"/>
    <x v="1"/>
    <n v="0"/>
    <n v="0"/>
    <s v="OK"/>
    <s v="Granel"/>
    <x v="0"/>
    <n v="0"/>
    <s v="F. TORAL"/>
    <s v="A"/>
    <d v="1899-12-30T00:00:26"/>
    <d v="1899-12-30T00:00:26"/>
    <s v="OK"/>
    <m/>
    <m/>
    <d v="1899-12-30T00:00:00"/>
    <d v="1899-12-30T00:21:49"/>
    <n v="2"/>
    <d v="1899-12-30T00:00:26"/>
    <n v="21.81666666666235"/>
    <n v="19"/>
    <s v="Si"/>
  </r>
  <r>
    <s v="CTOR"/>
    <s v="2024033977"/>
    <x v="0"/>
    <s v="ER3068BCC"/>
    <s v="E1437MRF"/>
    <d v="2024-12-09T00:00:00"/>
    <m/>
    <s v="2906"/>
    <x v="21"/>
    <s v="PA"/>
    <s v="PA"/>
    <m/>
    <d v="2024-12-09T00:00:00"/>
    <d v="1899-12-30T19:42:06"/>
    <d v="2024-12-09T00:00:00"/>
    <d v="1899-12-30T19:42:32"/>
    <d v="2024-12-09T00:00:00"/>
    <d v="1899-12-30T20:05:31"/>
    <x v="0"/>
    <s v="RFCPI"/>
    <s v="1322314536"/>
    <s v="FBO"/>
    <d v="1899-12-30T00:23:25"/>
    <d v="1899-12-30T00:22:59"/>
    <d v="1899-12-30T00:00:26"/>
    <s v="Ensacado"/>
    <s v="E002"/>
    <x v="2"/>
    <d v="1899-12-30T00:23:25"/>
    <d v="1899-12-30T00:22:59"/>
    <n v="19"/>
    <x v="10"/>
    <x v="4"/>
    <x v="2"/>
    <n v="0"/>
    <n v="0"/>
    <s v="OK"/>
    <s v="Ensacado"/>
    <x v="0"/>
    <n v="0"/>
    <s v="F. TORAL"/>
    <s v="A"/>
    <d v="1899-12-30T00:00:26"/>
    <d v="1899-12-30T00:00:26"/>
    <s v="OK"/>
    <m/>
    <m/>
    <d v="1899-12-30T00:00:00"/>
    <d v="1899-12-30T00:23:25"/>
    <n v="2"/>
    <d v="1899-12-30T00:00:26"/>
    <n v="23.416666666660841"/>
    <n v="20"/>
    <s v="Si"/>
  </r>
  <r>
    <s v="CTOR"/>
    <s v="2024033982"/>
    <x v="0"/>
    <s v="ER0358BBJ"/>
    <s v="E2070JJZ"/>
    <d v="2024-12-10T00:00:00"/>
    <m/>
    <s v="55"/>
    <x v="19"/>
    <s v="PA"/>
    <n v="15"/>
    <m/>
    <d v="2024-12-10T00:00:00"/>
    <d v="1899-12-30T07:18:04"/>
    <d v="2024-12-10T00:00:00"/>
    <d v="1899-12-30T07:18:31"/>
    <d v="2024-12-10T00:00:00"/>
    <d v="1899-12-30T07:41:45"/>
    <x v="0"/>
    <s v="RFCPI"/>
    <s v="1322314537"/>
    <s v="FBO"/>
    <d v="1899-12-30T00:23:41"/>
    <d v="1899-12-30T00:23:14"/>
    <d v="1899-12-30T00:00:27"/>
    <s v="Granel"/>
    <s v="E001"/>
    <x v="2"/>
    <d v="1899-12-30T00:23:41"/>
    <d v="1899-12-30T00:23:14"/>
    <n v="7"/>
    <x v="6"/>
    <x v="4"/>
    <x v="1"/>
    <n v="0"/>
    <n v="0"/>
    <s v="OK"/>
    <s v="Granel"/>
    <x v="0"/>
    <n v="0"/>
    <s v="F. TORAL"/>
    <s v="A"/>
    <d v="1899-12-30T00:00:27"/>
    <d v="1899-12-30T00:00:27"/>
    <s v="OK"/>
    <m/>
    <m/>
    <d v="1899-12-30T00:00:00"/>
    <d v="1899-12-30T00:23:41"/>
    <n v="3"/>
    <d v="1899-12-30T00:00:27"/>
    <n v="23.683333333334371"/>
    <n v="7"/>
    <s v="Si"/>
  </r>
  <r>
    <s v="CTOR"/>
    <s v="2024033993"/>
    <x v="0"/>
    <s v="EP92887"/>
    <s v="E36TH00"/>
    <d v="2024-12-10T00:00:00"/>
    <m/>
    <s v="2906"/>
    <x v="21"/>
    <s v="PA"/>
    <s v="PA"/>
    <m/>
    <d v="2024-12-10T00:00:00"/>
    <d v="1899-12-30T08:37:35"/>
    <d v="2024-12-10T00:00:00"/>
    <d v="1899-12-30T08:38:03"/>
    <d v="2024-12-10T00:00:00"/>
    <d v="1899-12-30T09:04:28"/>
    <x v="0"/>
    <s v="RFCPI"/>
    <s v="1322314538"/>
    <s v="EXW"/>
    <d v="1899-12-30T00:26:53"/>
    <d v="1899-12-30T00:26:25"/>
    <d v="1899-12-30T00:00:28"/>
    <s v="Ensacado"/>
    <s v="E002"/>
    <x v="1"/>
    <d v="1899-12-30T00:26:53"/>
    <d v="1899-12-30T00:26:25"/>
    <n v="8"/>
    <x v="6"/>
    <x v="4"/>
    <x v="2"/>
    <n v="0"/>
    <n v="0"/>
    <s v="OK"/>
    <s v="Ensacado"/>
    <x v="0"/>
    <n v="0"/>
    <s v="F. TORAL"/>
    <s v="A"/>
    <d v="1899-12-30T00:00:28"/>
    <d v="1899-12-30T00:00:28"/>
    <s v="OK"/>
    <m/>
    <m/>
    <d v="1899-12-30T00:00:00"/>
    <d v="1899-12-30T00:26:53"/>
    <n v="3"/>
    <d v="1899-12-30T00:00:28"/>
    <n v="26.883333333331272"/>
    <n v="9"/>
    <s v="Si"/>
  </r>
  <r>
    <s v="CTOR"/>
    <s v="2024033985"/>
    <x v="0"/>
    <s v="ER5821BBZ"/>
    <s v="E2459GSW"/>
    <d v="2024-12-10T00:00:00"/>
    <m/>
    <s v="3218"/>
    <x v="56"/>
    <s v="PA"/>
    <n v="5"/>
    <m/>
    <d v="2024-12-10T00:00:00"/>
    <d v="1899-12-30T07:41:35"/>
    <d v="2024-12-10T00:00:00"/>
    <d v="1899-12-30T07:42:04"/>
    <d v="2024-12-10T00:00:00"/>
    <d v="1899-12-30T09:08:53"/>
    <x v="0"/>
    <s v="RFCPI"/>
    <s v="1322314539"/>
    <s v="FBO"/>
    <d v="1899-12-30T01:27:18"/>
    <d v="1899-12-30T01:26:49"/>
    <d v="1899-12-30T00:00:29"/>
    <s v="Granel"/>
    <s v="E001"/>
    <x v="2"/>
    <d v="1899-12-30T01:27:18"/>
    <d v="1899-12-30T01:26:49"/>
    <n v="7"/>
    <x v="6"/>
    <x v="4"/>
    <x v="1"/>
    <n v="0"/>
    <n v="0"/>
    <s v="OK"/>
    <s v="Granel"/>
    <x v="0"/>
    <n v="0"/>
    <s v="F. TORAL"/>
    <s v="B"/>
    <d v="1899-12-30T00:00:29"/>
    <d v="1899-12-30T00:00:29"/>
    <s v="OK"/>
    <m/>
    <m/>
    <d v="1899-12-30T00:00:00"/>
    <d v="1899-12-30T01:27:18"/>
    <n v="3"/>
    <d v="1899-12-30T00:00:29"/>
    <n v="87.299999999999969"/>
    <n v="9"/>
    <s v="No"/>
  </r>
  <r>
    <s v="CTOR"/>
    <s v="2024033994"/>
    <x v="0"/>
    <s v="ER7703BDP"/>
    <s v="E3325MJW"/>
    <d v="2024-12-10T00:00:00"/>
    <m/>
    <s v="3048"/>
    <x v="27"/>
    <s v="PA"/>
    <s v="PA"/>
    <m/>
    <d v="2024-12-10T00:00:00"/>
    <d v="1899-12-30T08:43:22"/>
    <d v="2024-12-10T00:00:00"/>
    <d v="1899-12-30T08:43:52"/>
    <d v="2024-12-10T00:00:00"/>
    <d v="1899-12-30T09:17:28"/>
    <x v="0"/>
    <s v="RFCPI"/>
    <s v="1322314540"/>
    <s v="EXW"/>
    <d v="1899-12-30T00:34:06"/>
    <d v="1899-12-30T00:33:36"/>
    <d v="1899-12-30T00:00:30"/>
    <s v="Ensacado"/>
    <s v="E002"/>
    <x v="1"/>
    <d v="1899-12-30T00:34:06"/>
    <d v="1899-12-30T00:33:36"/>
    <n v="8"/>
    <x v="6"/>
    <x v="4"/>
    <x v="2"/>
    <n v="0"/>
    <n v="0"/>
    <s v="OK"/>
    <s v="Ensacado"/>
    <x v="0"/>
    <n v="0"/>
    <s v="F. TORAL"/>
    <s v="A"/>
    <d v="1899-12-30T00:00:30"/>
    <d v="1899-12-30T00:00:30"/>
    <s v="OK"/>
    <m/>
    <m/>
    <d v="1899-12-30T00:00:00"/>
    <d v="1899-12-30T00:34:06"/>
    <n v="3"/>
    <d v="1899-12-30T00:00:30"/>
    <n v="34.100000000006368"/>
    <n v="9"/>
    <s v="Si"/>
  </r>
  <r>
    <s v="CTOR"/>
    <s v="2024033996"/>
    <x v="0"/>
    <s v="EL214695"/>
    <s v="EAF04LH"/>
    <d v="2024-12-10T00:00:00"/>
    <m/>
    <s v="2906"/>
    <x v="21"/>
    <s v="PA"/>
    <s v="PA"/>
    <m/>
    <d v="2024-12-10T00:00:00"/>
    <d v="1899-12-30T09:14:55"/>
    <d v="2024-12-10T00:00:00"/>
    <d v="1899-12-30T09:15:23"/>
    <d v="2024-12-10T00:00:00"/>
    <d v="1899-12-30T09:29:01"/>
    <x v="0"/>
    <s v="RFCPI"/>
    <s v="1322314541"/>
    <s v="EXW"/>
    <d v="1899-12-30T00:14:06"/>
    <d v="1899-12-30T00:13:38"/>
    <d v="1899-12-30T00:00:28"/>
    <s v="Ensacado"/>
    <s v="E002"/>
    <x v="1"/>
    <d v="1899-12-30T00:14:06"/>
    <d v="1899-12-30T00:13:38"/>
    <n v="9"/>
    <x v="6"/>
    <x v="4"/>
    <x v="2"/>
    <n v="0"/>
    <n v="0"/>
    <s v="OK"/>
    <s v="Ensacado"/>
    <x v="0"/>
    <n v="0"/>
    <s v="F. TORAL"/>
    <s v="A"/>
    <d v="1899-12-30T00:00:28"/>
    <d v="1899-12-30T00:00:28"/>
    <s v="OK"/>
    <m/>
    <m/>
    <d v="1899-12-30T00:00:00"/>
    <d v="1899-12-30T00:14:06"/>
    <n v="3"/>
    <d v="1899-12-30T00:00:28"/>
    <n v="14.099999999990454"/>
    <n v="9"/>
    <s v="Si"/>
  </r>
  <r>
    <s v="CTOR"/>
    <s v="2024033998"/>
    <x v="0"/>
    <s v="ER8331BCD"/>
    <s v="E0998LSS"/>
    <d v="2024-12-10T00:00:00"/>
    <m/>
    <s v="55"/>
    <x v="19"/>
    <s v="PA"/>
    <n v="15"/>
    <m/>
    <d v="2024-12-10T00:00:00"/>
    <d v="1899-12-30T09:26:07"/>
    <d v="2024-12-10T00:00:00"/>
    <d v="1899-12-30T09:26:33"/>
    <d v="2024-12-10T00:00:00"/>
    <d v="1899-12-30T10:02:23"/>
    <x v="0"/>
    <s v="RFCPI"/>
    <s v="1322314542"/>
    <s v="FBO"/>
    <d v="1899-12-30T00:36:16"/>
    <d v="1899-12-30T00:35:50"/>
    <d v="1899-12-30T00:00:26"/>
    <s v="Granel"/>
    <s v="E001"/>
    <x v="2"/>
    <d v="1899-12-30T00:36:16"/>
    <d v="1899-12-30T00:35:50"/>
    <n v="9"/>
    <x v="6"/>
    <x v="4"/>
    <x v="1"/>
    <n v="0"/>
    <n v="0"/>
    <s v="OK"/>
    <s v="Granel"/>
    <x v="0"/>
    <n v="0"/>
    <s v="F. TORAL"/>
    <s v="A"/>
    <d v="1899-12-30T00:00:26"/>
    <d v="1899-12-30T00:00:26"/>
    <s v="OK"/>
    <m/>
    <m/>
    <d v="1899-12-30T00:00:00"/>
    <d v="1899-12-30T00:36:16"/>
    <n v="3"/>
    <d v="1899-12-30T00:00:26"/>
    <n v="36.266666666673643"/>
    <n v="10"/>
    <s v="Si"/>
  </r>
  <r>
    <s v="CTOR"/>
    <s v="2024034000"/>
    <x v="0"/>
    <s v="ER2262BDH"/>
    <s v="E3170MNG"/>
    <d v="2024-12-10T00:00:00"/>
    <m/>
    <s v="2906"/>
    <x v="21"/>
    <s v="PA"/>
    <s v="PA"/>
    <m/>
    <d v="2024-12-10T00:00:00"/>
    <d v="1899-12-30T09:37:57"/>
    <d v="2024-12-10T00:00:00"/>
    <d v="1899-12-30T09:38:23"/>
    <d v="2024-12-10T00:00:00"/>
    <d v="1899-12-30T10:16:10"/>
    <x v="0"/>
    <s v="RFCPI"/>
    <s v="1322314543"/>
    <s v="FBO"/>
    <d v="1899-12-30T00:38:13"/>
    <d v="1899-12-30T00:37:47"/>
    <d v="1899-12-30T00:00:26"/>
    <s v="Ensacado"/>
    <s v="E002"/>
    <x v="2"/>
    <d v="1899-12-30T00:38:13"/>
    <d v="1899-12-30T00:37:47"/>
    <n v="9"/>
    <x v="6"/>
    <x v="4"/>
    <x v="2"/>
    <n v="0"/>
    <n v="0"/>
    <s v="OK"/>
    <s v="Ensacado"/>
    <x v="0"/>
    <n v="0"/>
    <s v="F. TORAL"/>
    <s v="A"/>
    <d v="1899-12-30T00:00:26"/>
    <d v="1899-12-30T00:00:26"/>
    <s v="OK"/>
    <m/>
    <m/>
    <d v="1899-12-30T00:00:00"/>
    <d v="1899-12-30T00:38:13"/>
    <n v="3"/>
    <d v="1899-12-30T00:00:26"/>
    <n v="38.216666666663954"/>
    <n v="10"/>
    <s v="Si"/>
  </r>
  <r>
    <s v="CTOR"/>
    <s v="2024034001"/>
    <x v="0"/>
    <s v="ER5139BBS"/>
    <s v="E3174JJN"/>
    <d v="2024-12-10T00:00:00"/>
    <m/>
    <s v="3043"/>
    <x v="55"/>
    <s v="PA"/>
    <n v="2"/>
    <m/>
    <d v="2024-12-10T00:00:00"/>
    <d v="1899-12-30T09:59:03"/>
    <d v="2024-12-10T00:00:00"/>
    <d v="1899-12-30T09:59:31"/>
    <d v="2024-12-10T00:00:00"/>
    <d v="1899-12-30T10:27:00"/>
    <x v="0"/>
    <s v="RFCPI"/>
    <s v="1322314544"/>
    <s v="FBO"/>
    <d v="1899-12-30T00:27:57"/>
    <d v="1899-12-30T00:27:29"/>
    <d v="1899-12-30T00:00:28"/>
    <s v="Granel"/>
    <s v="E001"/>
    <x v="2"/>
    <d v="1899-12-30T00:27:57"/>
    <d v="1899-12-30T00:27:29"/>
    <n v="9"/>
    <x v="6"/>
    <x v="4"/>
    <x v="1"/>
    <n v="0"/>
    <n v="0"/>
    <s v="OK"/>
    <s v="Granel"/>
    <x v="0"/>
    <n v="0"/>
    <s v="F. TORAL"/>
    <s v="A"/>
    <d v="1899-12-30T00:00:28"/>
    <d v="1899-12-30T00:00:28"/>
    <s v="OK"/>
    <m/>
    <m/>
    <d v="1899-12-30T00:00:00"/>
    <d v="1899-12-30T00:27:57"/>
    <n v="3"/>
    <d v="1899-12-30T00:00:28"/>
    <n v="27.950000000011244"/>
    <n v="10"/>
    <s v="Si"/>
  </r>
  <r>
    <s v="CTOR"/>
    <s v="2024034003"/>
    <x v="0"/>
    <s v="ER2466BBF"/>
    <s v="E2847GDG"/>
    <d v="2024-12-10T00:00:00"/>
    <m/>
    <s v="55"/>
    <x v="19"/>
    <s v="PA"/>
    <n v="15"/>
    <m/>
    <d v="2024-12-10T00:00:00"/>
    <d v="1899-12-30T10:23:39"/>
    <d v="2024-12-10T00:00:00"/>
    <d v="1899-12-30T10:24:06"/>
    <d v="2024-12-10T00:00:00"/>
    <d v="1899-12-30T10:49:31"/>
    <x v="0"/>
    <s v="RFCPI"/>
    <s v="1322314545"/>
    <s v="FBO"/>
    <d v="1899-12-30T00:25:52"/>
    <d v="1899-12-30T00:25:25"/>
    <d v="1899-12-30T00:00:27"/>
    <s v="Granel"/>
    <s v="E001"/>
    <x v="2"/>
    <d v="1899-12-30T00:25:52"/>
    <d v="1899-12-30T00:25:25"/>
    <n v="10"/>
    <x v="6"/>
    <x v="4"/>
    <x v="1"/>
    <n v="0"/>
    <n v="0"/>
    <s v="OK"/>
    <s v="Granel"/>
    <x v="0"/>
    <n v="0"/>
    <s v="F. TORAL"/>
    <s v="A"/>
    <d v="1899-12-30T00:00:27"/>
    <d v="1899-12-30T00:00:27"/>
    <s v="OK"/>
    <m/>
    <m/>
    <d v="1899-12-30T00:00:00"/>
    <d v="1899-12-30T00:25:52"/>
    <n v="3"/>
    <d v="1899-12-30T00:00:27"/>
    <n v="25.866666666662422"/>
    <n v="10"/>
    <s v="Si"/>
  </r>
  <r>
    <s v="CTOR"/>
    <s v="2024034012"/>
    <x v="0"/>
    <s v="EC7706BK"/>
    <m/>
    <d v="2024-12-10T00:00:00"/>
    <m/>
    <s v="2906"/>
    <x v="21"/>
    <s v="PA"/>
    <s v="PA"/>
    <m/>
    <d v="2024-12-10T00:00:00"/>
    <d v="1899-12-30T11:14:05"/>
    <d v="2024-12-10T00:00:00"/>
    <d v="1899-12-30T11:14:32"/>
    <d v="2024-12-10T00:00:00"/>
    <d v="1899-12-30T11:15:26"/>
    <x v="0"/>
    <s v="RFCPI"/>
    <s v="1322314546"/>
    <s v="EXW"/>
    <d v="1899-12-30T00:01:21"/>
    <d v="1899-12-30T00:00:54"/>
    <d v="1899-12-30T00:00:27"/>
    <s v="Ensacado"/>
    <s v="E002"/>
    <x v="1"/>
    <d v="1899-12-30T00:01:21"/>
    <d v="1899-12-30T00:00:54"/>
    <n v="11"/>
    <x v="6"/>
    <x v="4"/>
    <x v="2"/>
    <n v="1"/>
    <n v="0"/>
    <s v="KO"/>
    <s v="Ensacado"/>
    <x v="0"/>
    <n v="1"/>
    <s v="F. TORAL"/>
    <s v="A"/>
    <d v="1899-12-30T00:00:27"/>
    <d v="1899-12-30T00:00:27"/>
    <s v="OK"/>
    <m/>
    <m/>
    <d v="1899-12-30T00:00:00"/>
    <d v="1899-12-30T00:01:21"/>
    <n v="3"/>
    <d v="1899-12-30T00:00:27"/>
    <n v="1.3499999999999712"/>
    <n v="11"/>
    <s v="Si"/>
  </r>
  <r>
    <s v="CTOR"/>
    <s v="2024034007"/>
    <x v="0"/>
    <s v="ER3362BBK"/>
    <s v="E2960GDG"/>
    <d v="2024-12-10T00:00:00"/>
    <m/>
    <s v="3044"/>
    <x v="26"/>
    <s v="PA"/>
    <n v="6"/>
    <m/>
    <d v="2024-12-10T00:00:00"/>
    <d v="1899-12-30T10:38:21"/>
    <d v="2024-12-10T00:00:00"/>
    <d v="1899-12-30T10:38:48"/>
    <d v="2024-12-10T00:00:00"/>
    <d v="1899-12-30T11:36:49"/>
    <x v="0"/>
    <s v="RFCPI"/>
    <s v="1322314547"/>
    <s v="FBO"/>
    <d v="1899-12-30T00:58:28"/>
    <d v="1899-12-30T00:58:01"/>
    <d v="1899-12-30T00:00:27"/>
    <s v="Granel"/>
    <s v="E001"/>
    <x v="2"/>
    <d v="1899-12-30T00:58:28"/>
    <d v="1899-12-30T00:58:01"/>
    <n v="10"/>
    <x v="6"/>
    <x v="4"/>
    <x v="1"/>
    <n v="0"/>
    <n v="0"/>
    <s v="OK"/>
    <s v="Granel"/>
    <x v="0"/>
    <n v="0"/>
    <s v="F. TORAL"/>
    <s v="B"/>
    <d v="1899-12-30T00:00:27"/>
    <d v="1899-12-30T00:00:27"/>
    <s v="OK"/>
    <m/>
    <m/>
    <d v="1899-12-30T00:00:00"/>
    <d v="1899-12-30T00:58:28"/>
    <n v="3"/>
    <d v="1899-12-30T00:00:27"/>
    <n v="58.466666666663997"/>
    <n v="11"/>
    <s v="No"/>
  </r>
  <r>
    <s v="CTOR"/>
    <s v="2024034011"/>
    <x v="0"/>
    <s v="ER3193BBT"/>
    <s v="E3205DTL"/>
    <d v="2024-12-10T00:00:00"/>
    <m/>
    <s v="3218"/>
    <x v="56"/>
    <s v="PA"/>
    <n v="6"/>
    <m/>
    <d v="2024-12-10T00:00:00"/>
    <d v="1899-12-30T11:09:57"/>
    <d v="2024-12-10T00:00:00"/>
    <d v="1899-12-30T11:10:24"/>
    <d v="2024-12-10T00:00:00"/>
    <d v="1899-12-30T12:14:33"/>
    <x v="0"/>
    <s v="RFCPI"/>
    <s v="1322314548"/>
    <s v="FBO"/>
    <d v="1899-12-30T01:04:36"/>
    <d v="1899-12-30T01:04:09"/>
    <d v="1899-12-30T00:00:27"/>
    <s v="Granel"/>
    <s v="E001"/>
    <x v="2"/>
    <d v="1899-12-30T01:04:36"/>
    <d v="1899-12-30T01:04:09"/>
    <n v="11"/>
    <x v="6"/>
    <x v="4"/>
    <x v="1"/>
    <n v="0"/>
    <n v="0"/>
    <s v="OK"/>
    <s v="Granel"/>
    <x v="0"/>
    <n v="0"/>
    <s v="F. TORAL"/>
    <s v="B"/>
    <d v="1899-12-30T00:00:27"/>
    <d v="1899-12-30T00:00:27"/>
    <s v="OK"/>
    <m/>
    <m/>
    <d v="1899-12-30T00:00:00"/>
    <d v="1899-12-30T01:04:36"/>
    <n v="3"/>
    <d v="1899-12-30T00:00:27"/>
    <n v="64.599999999998431"/>
    <n v="12"/>
    <s v="No"/>
  </r>
  <r>
    <s v="CTOR"/>
    <s v="2024034018"/>
    <x v="0"/>
    <s v="ER2466BBF"/>
    <s v="E2847GDG"/>
    <d v="2024-12-10T00:00:00"/>
    <m/>
    <s v="3043"/>
    <x v="55"/>
    <s v="PA"/>
    <n v="2"/>
    <m/>
    <d v="2024-12-10T00:00:00"/>
    <d v="1899-12-30T11:43:47"/>
    <d v="2024-12-10T00:00:00"/>
    <d v="1899-12-30T11:44:16"/>
    <d v="2024-12-10T00:00:00"/>
    <d v="1899-12-30T12:19:27"/>
    <x v="0"/>
    <s v="RFCPI"/>
    <s v="1322314549"/>
    <s v="FBO"/>
    <d v="1899-12-30T00:35:40"/>
    <d v="1899-12-30T00:35:11"/>
    <d v="1899-12-30T00:00:29"/>
    <s v="Granel"/>
    <s v="E001"/>
    <x v="2"/>
    <d v="1899-12-30T00:35:40"/>
    <d v="1899-12-30T00:35:11"/>
    <n v="11"/>
    <x v="6"/>
    <x v="4"/>
    <x v="1"/>
    <n v="0"/>
    <n v="0"/>
    <s v="OK"/>
    <s v="Granel"/>
    <x v="0"/>
    <n v="0"/>
    <s v="F. TORAL"/>
    <s v="A"/>
    <d v="1899-12-30T00:00:29"/>
    <d v="1899-12-30T00:00:29"/>
    <s v="OK"/>
    <m/>
    <m/>
    <d v="1899-12-30T00:00:00"/>
    <d v="1899-12-30T00:35:40"/>
    <n v="3"/>
    <d v="1899-12-30T00:00:29"/>
    <n v="35.666666666654443"/>
    <n v="12"/>
    <s v="Si"/>
  </r>
  <r>
    <s v="CTOR"/>
    <s v="2024034015"/>
    <x v="0"/>
    <s v="ER2265BDH"/>
    <s v="E3167MNG"/>
    <d v="2024-12-10T00:00:00"/>
    <m/>
    <s v="2906"/>
    <x v="21"/>
    <s v="PA"/>
    <s v="PA"/>
    <m/>
    <d v="2024-12-10T00:00:00"/>
    <d v="1899-12-30T11:26:58"/>
    <d v="2024-12-10T00:00:00"/>
    <d v="1899-12-30T11:27:25"/>
    <d v="2024-12-10T00:00:00"/>
    <d v="1899-12-30T12:21:51"/>
    <x v="0"/>
    <s v="RFCPI"/>
    <s v="1322314550"/>
    <s v="FBO"/>
    <d v="1899-12-30T00:54:53"/>
    <d v="1899-12-30T00:54:26"/>
    <d v="1899-12-30T00:00:27"/>
    <s v="Ensacado"/>
    <s v="E002"/>
    <x v="2"/>
    <d v="1899-12-30T00:54:53"/>
    <d v="1899-12-30T00:54:26"/>
    <n v="11"/>
    <x v="6"/>
    <x v="4"/>
    <x v="2"/>
    <n v="0"/>
    <n v="0"/>
    <s v="OK"/>
    <s v="Ensacado"/>
    <x v="0"/>
    <n v="0"/>
    <s v="F. TORAL"/>
    <s v="B"/>
    <d v="1899-12-30T00:00:27"/>
    <d v="1899-12-30T00:00:27"/>
    <s v="OK"/>
    <m/>
    <m/>
    <d v="1899-12-30T00:00:00"/>
    <d v="1899-12-30T00:54:53"/>
    <n v="3"/>
    <d v="1899-12-30T00:00:27"/>
    <n v="54.883333333324856"/>
    <n v="12"/>
    <s v="No"/>
  </r>
  <r>
    <s v="CTOR"/>
    <s v="2024034020"/>
    <x v="0"/>
    <s v="ER9678BBK"/>
    <s v="E1219LWL"/>
    <d v="2024-12-10T00:00:00"/>
    <m/>
    <s v="55"/>
    <x v="19"/>
    <s v="PA"/>
    <n v="15"/>
    <m/>
    <d v="2024-12-10T00:00:00"/>
    <d v="1899-12-30T11:58:07"/>
    <d v="2024-12-10T00:00:00"/>
    <d v="1899-12-30T11:58:34"/>
    <d v="2024-12-10T00:00:00"/>
    <d v="1899-12-30T12:26:16"/>
    <x v="0"/>
    <s v="RFCPI"/>
    <s v="1322314551"/>
    <s v="FBO"/>
    <d v="1899-12-30T00:28:09"/>
    <d v="1899-12-30T00:27:42"/>
    <d v="1899-12-30T00:00:27"/>
    <s v="Granel"/>
    <s v="E001"/>
    <x v="2"/>
    <d v="1899-12-30T00:28:09"/>
    <d v="1899-12-30T00:27:42"/>
    <n v="11"/>
    <x v="6"/>
    <x v="4"/>
    <x v="1"/>
    <n v="0"/>
    <n v="0"/>
    <s v="OK"/>
    <s v="Granel"/>
    <x v="0"/>
    <n v="0"/>
    <s v="F. TORAL"/>
    <s v="A"/>
    <d v="1899-12-30T00:00:27"/>
    <d v="1899-12-30T00:00:27"/>
    <s v="OK"/>
    <m/>
    <m/>
    <d v="1899-12-30T00:00:00"/>
    <d v="1899-12-30T00:28:09"/>
    <n v="3"/>
    <d v="1899-12-30T00:00:27"/>
    <n v="28.149999999998403"/>
    <n v="12"/>
    <s v="Si"/>
  </r>
  <r>
    <s v="CTOR"/>
    <s v="2024034027"/>
    <x v="0"/>
    <s v="EBR10303"/>
    <s v="E51RS53"/>
    <d v="2024-12-10T00:00:00"/>
    <m/>
    <s v="2906"/>
    <x v="21"/>
    <s v="PA"/>
    <s v="PA"/>
    <m/>
    <d v="2024-12-10T00:00:00"/>
    <d v="1899-12-30T12:14:28"/>
    <d v="2024-12-10T00:00:00"/>
    <d v="1899-12-30T12:15:01"/>
    <d v="2024-12-10T00:00:00"/>
    <d v="1899-12-30T12:28:44"/>
    <x v="0"/>
    <s v="RFCPI"/>
    <s v="1322314552"/>
    <s v="EXW"/>
    <d v="1899-12-30T00:14:16"/>
    <d v="1899-12-30T00:13:43"/>
    <d v="1899-12-30T00:00:33"/>
    <s v="Ensacado"/>
    <s v="E002"/>
    <x v="1"/>
    <d v="1899-12-30T00:14:16"/>
    <d v="1899-12-30T00:13:43"/>
    <n v="12"/>
    <x v="6"/>
    <x v="4"/>
    <x v="2"/>
    <n v="0"/>
    <n v="0"/>
    <s v="OK"/>
    <s v="Ensacado"/>
    <x v="0"/>
    <n v="0"/>
    <s v="F. TORAL"/>
    <s v="A"/>
    <d v="1899-12-30T00:00:33"/>
    <d v="1899-12-30T00:00:33"/>
    <s v="OK"/>
    <m/>
    <m/>
    <d v="1899-12-30T00:00:00"/>
    <d v="1899-12-30T00:14:16"/>
    <n v="3"/>
    <d v="1899-12-30T00:00:33"/>
    <n v="14.266666666655894"/>
    <n v="12"/>
    <s v="Si"/>
  </r>
  <r>
    <s v="CTOR"/>
    <s v="2024034025"/>
    <x v="0"/>
    <s v="ER1582BDJ"/>
    <s v="E4570MKW"/>
    <d v="2024-12-10T00:00:00"/>
    <m/>
    <s v="3043"/>
    <x v="55"/>
    <s v="PA"/>
    <n v="2"/>
    <m/>
    <d v="2024-12-10T00:00:00"/>
    <d v="1899-12-30T12:04:45"/>
    <d v="2024-12-10T00:00:00"/>
    <d v="1899-12-30T12:05:12"/>
    <d v="2024-12-10T00:00:00"/>
    <d v="1899-12-30T12:37:16"/>
    <x v="0"/>
    <s v="RFCPI"/>
    <s v="1322314553"/>
    <s v="FBO"/>
    <d v="1899-12-30T00:32:31"/>
    <d v="1899-12-30T00:32:04"/>
    <d v="1899-12-30T00:00:27"/>
    <s v="Granel"/>
    <s v="E001"/>
    <x v="2"/>
    <d v="1899-12-30T00:32:31"/>
    <d v="1899-12-30T00:32:04"/>
    <n v="12"/>
    <x v="6"/>
    <x v="4"/>
    <x v="1"/>
    <n v="0"/>
    <n v="0"/>
    <s v="OK"/>
    <s v="Granel"/>
    <x v="0"/>
    <n v="0"/>
    <s v="F. TORAL"/>
    <s v="A"/>
    <d v="1899-12-30T00:00:27"/>
    <d v="1899-12-30T00:00:27"/>
    <s v="OK"/>
    <m/>
    <m/>
    <d v="1899-12-30T00:00:00"/>
    <d v="1899-12-30T00:32:31"/>
    <n v="3"/>
    <d v="1899-12-30T00:00:27"/>
    <n v="32.516666666668819"/>
    <n v="12"/>
    <s v="Si"/>
  </r>
  <r>
    <s v="CTOR"/>
    <s v="2024034022"/>
    <x v="0"/>
    <s v="ER9390BBK"/>
    <s v="E7567GYY"/>
    <d v="2024-12-10T00:00:00"/>
    <m/>
    <s v="55"/>
    <x v="19"/>
    <s v="PA"/>
    <n v="15"/>
    <m/>
    <d v="2024-12-10T00:00:00"/>
    <d v="1899-12-30T12:01:51"/>
    <d v="2024-12-10T00:00:00"/>
    <d v="1899-12-30T12:02:19"/>
    <d v="2024-12-10T00:00:00"/>
    <d v="1899-12-30T12:43:58"/>
    <x v="0"/>
    <s v="RFCPI"/>
    <s v="1322314554"/>
    <s v="FBO"/>
    <d v="1899-12-30T00:42:07"/>
    <d v="1899-12-30T00:41:39"/>
    <d v="1899-12-30T00:00:28"/>
    <s v="Granel"/>
    <s v="E001"/>
    <x v="2"/>
    <d v="1899-12-30T00:42:07"/>
    <d v="1899-12-30T00:41:39"/>
    <n v="12"/>
    <x v="6"/>
    <x v="4"/>
    <x v="1"/>
    <n v="0"/>
    <n v="0"/>
    <s v="OK"/>
    <s v="Granel"/>
    <x v="0"/>
    <n v="0"/>
    <s v="F. TORAL"/>
    <s v="A"/>
    <d v="1899-12-30T00:00:28"/>
    <d v="1899-12-30T00:00:28"/>
    <s v="OK"/>
    <m/>
    <m/>
    <d v="1899-12-30T00:00:00"/>
    <d v="1899-12-30T00:42:07"/>
    <n v="3"/>
    <d v="1899-12-30T00:00:28"/>
    <n v="42.116666666673673"/>
    <n v="12"/>
    <s v="Si"/>
  </r>
  <r>
    <s v="CTOR"/>
    <s v="2024034016"/>
    <x v="0"/>
    <s v="ER0358BBJ"/>
    <s v="E2070JJZ"/>
    <d v="2024-12-10T00:00:00"/>
    <m/>
    <s v="3218"/>
    <x v="56"/>
    <s v="PA"/>
    <n v="6"/>
    <m/>
    <d v="2024-12-10T00:00:00"/>
    <d v="1899-12-30T11:29:02"/>
    <d v="2024-12-10T00:00:00"/>
    <d v="1899-12-30T11:29:29"/>
    <d v="2024-12-10T00:00:00"/>
    <d v="1899-12-30T12:48:06"/>
    <x v="0"/>
    <s v="RFCPI"/>
    <s v="1322314555"/>
    <s v="FBO"/>
    <d v="1899-12-30T01:19:04"/>
    <d v="1899-12-30T01:18:37"/>
    <d v="1899-12-30T00:00:27"/>
    <s v="Granel"/>
    <s v="E001"/>
    <x v="2"/>
    <d v="1899-12-30T01:19:04"/>
    <d v="1899-12-30T01:18:37"/>
    <n v="11"/>
    <x v="6"/>
    <x v="4"/>
    <x v="1"/>
    <n v="0"/>
    <n v="0"/>
    <s v="OK"/>
    <s v="Granel"/>
    <x v="0"/>
    <n v="0"/>
    <s v="F. TORAL"/>
    <s v="B"/>
    <d v="1899-12-30T00:00:27"/>
    <d v="1899-12-30T00:00:27"/>
    <s v="OK"/>
    <m/>
    <m/>
    <d v="1899-12-30T00:00:00"/>
    <d v="1899-12-30T01:19:04"/>
    <n v="3"/>
    <d v="1899-12-30T00:00:27"/>
    <n v="79.066666666670415"/>
    <n v="12"/>
    <s v="No"/>
  </r>
  <r>
    <s v="CTOR"/>
    <s v="2024034033"/>
    <x v="0"/>
    <s v="EAV45558"/>
    <s v="EAD99MR"/>
    <d v="2024-12-10T00:00:00"/>
    <m/>
    <s v="55"/>
    <x v="19"/>
    <s v="PA"/>
    <n v="15"/>
    <m/>
    <d v="2024-12-10T00:00:00"/>
    <d v="1899-12-30T12:36:43"/>
    <d v="2024-12-10T00:00:00"/>
    <d v="1899-12-30T12:38:08"/>
    <d v="2024-12-10T00:00:00"/>
    <d v="1899-12-30T13:09:56"/>
    <x v="0"/>
    <s v="RFCPI"/>
    <s v="1322314556"/>
    <s v="EXW"/>
    <d v="1899-12-30T00:33:13"/>
    <d v="1899-12-30T00:31:48"/>
    <d v="1899-12-30T00:01:25"/>
    <s v="Granel"/>
    <s v="E001"/>
    <x v="1"/>
    <d v="1899-12-30T00:33:13"/>
    <d v="1899-12-30T00:31:48"/>
    <n v="12"/>
    <x v="6"/>
    <x v="4"/>
    <x v="1"/>
    <n v="0"/>
    <n v="0"/>
    <s v="OK"/>
    <s v="Granel"/>
    <x v="0"/>
    <n v="0"/>
    <s v="F. TORAL"/>
    <s v="A"/>
    <d v="1899-12-30T00:01:25"/>
    <d v="1899-12-30T00:01:25"/>
    <s v="OK"/>
    <m/>
    <m/>
    <d v="1899-12-30T00:00:00"/>
    <d v="1899-12-30T00:33:13"/>
    <n v="3"/>
    <d v="1899-12-30T00:01:25"/>
    <n v="33.216666666652777"/>
    <n v="13"/>
    <s v="Si"/>
  </r>
  <r>
    <s v="CTOR"/>
    <s v="2024034029"/>
    <x v="0"/>
    <s v="ER0847BDG"/>
    <s v="E0646MPP"/>
    <d v="2024-12-10T00:00:00"/>
    <m/>
    <s v="3320"/>
    <x v="20"/>
    <s v="PA"/>
    <s v="PA"/>
    <m/>
    <d v="2024-12-10T00:00:00"/>
    <d v="1899-12-30T12:21:46"/>
    <d v="2024-12-10T00:00:00"/>
    <d v="1899-12-30T12:22:13"/>
    <d v="2024-12-10T00:00:00"/>
    <d v="1899-12-30T13:17:25"/>
    <x v="0"/>
    <s v="RFCPI"/>
    <s v="1322314557"/>
    <s v="FBO"/>
    <d v="1899-12-30T00:55:39"/>
    <d v="1899-12-30T00:55:12"/>
    <d v="1899-12-30T00:00:27"/>
    <s v="Ensacado"/>
    <s v="E002"/>
    <x v="2"/>
    <d v="1899-12-30T00:55:39"/>
    <d v="1899-12-30T00:55:12"/>
    <n v="12"/>
    <x v="6"/>
    <x v="4"/>
    <x v="2"/>
    <n v="0"/>
    <n v="0"/>
    <s v="OK"/>
    <s v="Ensacado"/>
    <x v="0"/>
    <n v="0"/>
    <s v="F. TORAL"/>
    <s v="B"/>
    <d v="1899-12-30T00:00:27"/>
    <d v="1899-12-30T00:00:27"/>
    <s v="OK"/>
    <m/>
    <m/>
    <d v="1899-12-30T00:00:00"/>
    <d v="1899-12-30T00:55:39"/>
    <n v="3"/>
    <d v="1899-12-30T00:00:27"/>
    <n v="55.649999999995266"/>
    <n v="13"/>
    <s v="No"/>
  </r>
  <r>
    <s v="CTOR"/>
    <s v="2024034026"/>
    <x v="0"/>
    <s v="ER1294BCG"/>
    <s v="E3120HXB"/>
    <d v="2024-12-10T00:00:00"/>
    <m/>
    <s v="3044"/>
    <x v="26"/>
    <s v="PA"/>
    <n v="6"/>
    <m/>
    <d v="2024-12-10T00:00:00"/>
    <d v="1899-12-30T12:07:19"/>
    <d v="2024-12-10T00:00:00"/>
    <d v="1899-12-30T12:07:47"/>
    <d v="2024-12-10T00:00:00"/>
    <d v="1899-12-30T13:22:53"/>
    <x v="0"/>
    <s v="RFCPI"/>
    <s v="1322314558"/>
    <s v="FBO"/>
    <d v="1899-12-30T01:15:34"/>
    <d v="1899-12-30T01:15:06"/>
    <d v="1899-12-30T00:00:28"/>
    <s v="Granel"/>
    <s v="E001"/>
    <x v="2"/>
    <d v="1899-12-30T01:15:34"/>
    <d v="1899-12-30T01:15:06"/>
    <n v="12"/>
    <x v="6"/>
    <x v="4"/>
    <x v="1"/>
    <n v="0"/>
    <n v="0"/>
    <s v="OK"/>
    <s v="Granel"/>
    <x v="0"/>
    <n v="0"/>
    <s v="F. TORAL"/>
    <s v="B"/>
    <d v="1899-12-30T00:00:28"/>
    <d v="1899-12-30T00:00:28"/>
    <s v="OK"/>
    <m/>
    <m/>
    <d v="1899-12-30T00:00:00"/>
    <d v="1899-12-30T01:15:34"/>
    <n v="3"/>
    <d v="1899-12-30T00:00:28"/>
    <n v="75.566666666663878"/>
    <n v="13"/>
    <s v="No"/>
  </r>
  <r>
    <s v="CTOR"/>
    <s v="2024034047"/>
    <x v="0"/>
    <s v="ER7185BCW"/>
    <s v="E5837LFD"/>
    <d v="2024-12-10T00:00:00"/>
    <m/>
    <s v="3124"/>
    <x v="58"/>
    <s v="PA"/>
    <s v="PA"/>
    <m/>
    <d v="2024-12-10T00:00:00"/>
    <d v="1899-12-30T13:31:19"/>
    <d v="2024-12-10T00:00:00"/>
    <d v="1899-12-30T13:31:57"/>
    <d v="2024-12-10T00:00:00"/>
    <d v="1899-12-30T13:32:17"/>
    <x v="0"/>
    <s v="RFCPI"/>
    <s v="1322314559"/>
    <s v="FBO"/>
    <d v="1899-12-30T00:00:58"/>
    <d v="1899-12-30T00:00:20"/>
    <d v="1899-12-30T00:00:38"/>
    <s v="Ensacado"/>
    <s v="E002"/>
    <x v="2"/>
    <d v="1899-12-30T00:00:58"/>
    <d v="1899-12-30T00:00:20"/>
    <n v="13"/>
    <x v="6"/>
    <x v="4"/>
    <x v="2"/>
    <n v="1"/>
    <n v="0"/>
    <s v="KO"/>
    <s v="Ensacado"/>
    <x v="0"/>
    <n v="1"/>
    <s v="F. TORAL"/>
    <s v="A"/>
    <d v="1899-12-30T00:00:38"/>
    <d v="1899-12-30T00:00:38"/>
    <s v="OK"/>
    <m/>
    <m/>
    <d v="1899-12-30T00:00:00"/>
    <d v="1899-12-30T00:00:58"/>
    <n v="3"/>
    <d v="1899-12-30T00:00:38"/>
    <n v="0.96666666667204026"/>
    <n v="13"/>
    <s v="Si"/>
  </r>
  <r>
    <s v="CTOR"/>
    <s v=""/>
    <x v="0"/>
    <s v="ER7977BCH"/>
    <s v="E1832JSR"/>
    <d v="2024-12-10T00:00:00"/>
    <m/>
    <s v="3043"/>
    <x v="55"/>
    <s v="PA"/>
    <s v="PA"/>
    <m/>
    <d v="2024-12-10T00:00:00"/>
    <d v="1899-12-30T13:35:38"/>
    <d v="2024-12-10T00:00:00"/>
    <d v="1899-12-30T13:36:16"/>
    <d v="2024-12-10T00:00:00"/>
    <d v="1899-12-30T13:37:13"/>
    <x v="282"/>
    <s v="E_RMENDEZ"/>
    <s v="1322314560"/>
    <s v="FBO"/>
    <d v="1899-12-30T00:01:35"/>
    <d v="1899-12-30T00:00:57"/>
    <d v="1899-12-30T00:00:38"/>
    <s v="Granel"/>
    <s v="E001"/>
    <x v="2"/>
    <d v="1899-12-30T00:01:35"/>
    <d v="1899-12-30T00:00:57"/>
    <n v="13"/>
    <x v="6"/>
    <x v="4"/>
    <x v="1"/>
    <n v="1"/>
    <n v="0"/>
    <s v="KO"/>
    <s v="Granel"/>
    <x v="0"/>
    <n v="1"/>
    <s v="F. TORAL"/>
    <s v="A"/>
    <d v="1899-12-30T00:00:38"/>
    <d v="1899-12-30T00:00:38"/>
    <s v="OK"/>
    <m/>
    <m/>
    <d v="1899-12-30T00:00:00"/>
    <d v="1899-12-30T00:01:35"/>
    <n v="3"/>
    <d v="1899-12-30T00:00:38"/>
    <n v="1.5833333333232424"/>
    <n v="13"/>
    <s v="Si"/>
  </r>
  <r>
    <s v="CTOR"/>
    <s v="2024034035"/>
    <x v="0"/>
    <s v="ER8962BBW"/>
    <s v="E5272CRR"/>
    <d v="2024-12-10T00:00:00"/>
    <m/>
    <s v="2906"/>
    <x v="21"/>
    <s v="PA"/>
    <s v="PA"/>
    <m/>
    <d v="2024-12-10T00:00:00"/>
    <d v="1899-12-30T12:40:59"/>
    <d v="2024-12-10T00:00:00"/>
    <d v="1899-12-30T12:41:26"/>
    <d v="2024-12-10T00:00:00"/>
    <d v="1899-12-30T13:38:06"/>
    <x v="0"/>
    <s v="RFCPI"/>
    <s v="1322314561"/>
    <s v="FBO"/>
    <d v="1899-12-30T00:57:07"/>
    <d v="1899-12-30T00:56:40"/>
    <d v="1899-12-30T00:00:27"/>
    <s v="Ensacado"/>
    <s v="E002"/>
    <x v="2"/>
    <d v="1899-12-30T00:57:07"/>
    <d v="1899-12-30T00:56:40"/>
    <n v="12"/>
    <x v="6"/>
    <x v="4"/>
    <x v="2"/>
    <n v="0"/>
    <n v="0"/>
    <s v="OK"/>
    <s v="Ensacado"/>
    <x v="0"/>
    <n v="0"/>
    <s v="F. TORAL"/>
    <s v="B"/>
    <d v="1899-12-30T00:00:27"/>
    <d v="1899-12-30T00:00:27"/>
    <s v="OK"/>
    <m/>
    <m/>
    <d v="1899-12-30T00:00:00"/>
    <d v="1899-12-30T00:57:07"/>
    <n v="3"/>
    <d v="1899-12-30T00:00:27"/>
    <n v="57.116666666664031"/>
    <n v="13"/>
    <s v="No"/>
  </r>
  <r>
    <s v="CTOR"/>
    <s v="2024034045"/>
    <x v="0"/>
    <s v="EBR10837"/>
    <s v="EAB55XJ"/>
    <d v="2024-12-10T00:00:00"/>
    <m/>
    <s v="55"/>
    <x v="19"/>
    <s v="PA"/>
    <n v="15"/>
    <m/>
    <d v="2024-12-10T00:00:00"/>
    <d v="1899-12-30T13:16:04"/>
    <d v="2024-12-10T00:00:00"/>
    <d v="1899-12-30T13:16:32"/>
    <d v="2024-12-10T00:00:00"/>
    <d v="1899-12-30T13:46:50"/>
    <x v="0"/>
    <s v="RFCPI"/>
    <s v="1322314562"/>
    <s v="EXW"/>
    <d v="1899-12-30T00:30:46"/>
    <d v="1899-12-30T00:30:18"/>
    <d v="1899-12-30T00:00:28"/>
    <s v="Granel"/>
    <s v="E001"/>
    <x v="1"/>
    <d v="1899-12-30T00:30:46"/>
    <d v="1899-12-30T00:30:18"/>
    <n v="13"/>
    <x v="6"/>
    <x v="4"/>
    <x v="1"/>
    <n v="0"/>
    <n v="0"/>
    <s v="OK"/>
    <s v="Granel"/>
    <x v="0"/>
    <n v="0"/>
    <s v="F. TORAL"/>
    <s v="A"/>
    <d v="1899-12-30T00:00:28"/>
    <d v="1899-12-30T00:00:28"/>
    <s v="OK"/>
    <m/>
    <m/>
    <d v="1899-12-30T00:00:00"/>
    <d v="1899-12-30T00:30:46"/>
    <n v="3"/>
    <d v="1899-12-30T00:00:28"/>
    <n v="30.766666666665667"/>
    <n v="13"/>
    <s v="Si"/>
  </r>
  <r>
    <s v="CTOR"/>
    <s v="2024034048"/>
    <x v="0"/>
    <s v="ER7977BCH"/>
    <s v="E1832JSR"/>
    <d v="2024-12-10T00:00:00"/>
    <m/>
    <s v="55"/>
    <x v="19"/>
    <s v="PA"/>
    <n v="15"/>
    <m/>
    <d v="2024-12-10T00:00:00"/>
    <d v="1899-12-30T13:38:23"/>
    <d v="2024-12-10T00:00:00"/>
    <d v="1899-12-30T13:38:50"/>
    <d v="2024-12-10T00:00:00"/>
    <d v="1899-12-30T14:07:47"/>
    <x v="0"/>
    <s v="RFCPI"/>
    <s v="1322314563"/>
    <s v="FBO"/>
    <d v="1899-12-30T00:29:24"/>
    <d v="1899-12-30T00:28:57"/>
    <d v="1899-12-30T00:00:27"/>
    <s v="Granel"/>
    <s v="E001"/>
    <x v="2"/>
    <d v="1899-12-30T00:29:24"/>
    <d v="1899-12-30T00:28:57"/>
    <n v="13"/>
    <x v="6"/>
    <x v="4"/>
    <x v="1"/>
    <n v="0"/>
    <n v="0"/>
    <s v="OK"/>
    <s v="Granel"/>
    <x v="0"/>
    <n v="0"/>
    <s v="F. TORAL"/>
    <s v="A"/>
    <d v="1899-12-30T00:00:27"/>
    <d v="1899-12-30T00:00:27"/>
    <s v="OK"/>
    <m/>
    <m/>
    <d v="1899-12-30T00:00:00"/>
    <d v="1899-12-30T00:29:24"/>
    <n v="3"/>
    <d v="1899-12-30T00:00:27"/>
    <n v="29.400000000004756"/>
    <n v="14"/>
    <s v="Si"/>
  </r>
  <r>
    <s v="CTOR"/>
    <s v="2024034049"/>
    <x v="0"/>
    <s v="ER7186BCW"/>
    <s v="E9059LCN"/>
    <d v="2024-12-10T00:00:00"/>
    <m/>
    <s v="2906"/>
    <x v="21"/>
    <s v="PA"/>
    <s v="PA"/>
    <m/>
    <d v="2024-12-10T00:00:00"/>
    <d v="1899-12-30T13:40:46"/>
    <d v="2024-12-10T00:00:00"/>
    <d v="1899-12-30T13:41:13"/>
    <d v="2024-12-10T00:00:00"/>
    <d v="1899-12-30T14:29:15"/>
    <x v="0"/>
    <s v="RFCPI"/>
    <s v="1322314564"/>
    <s v="FBO"/>
    <d v="1899-12-30T00:48:29"/>
    <d v="1899-12-30T00:48:02"/>
    <d v="1899-12-30T00:00:27"/>
    <s v="Ensacado"/>
    <s v="E002"/>
    <x v="2"/>
    <d v="1899-12-30T00:48:29"/>
    <d v="1899-12-30T00:48:02"/>
    <n v="13"/>
    <x v="6"/>
    <x v="4"/>
    <x v="2"/>
    <n v="0"/>
    <n v="0"/>
    <s v="OK"/>
    <s v="Ensacado"/>
    <x v="0"/>
    <n v="0"/>
    <s v="F. TORAL"/>
    <s v="B"/>
    <d v="1899-12-30T00:00:27"/>
    <d v="1899-12-30T00:00:27"/>
    <s v="OK"/>
    <m/>
    <m/>
    <d v="1899-12-30T00:00:00"/>
    <d v="1899-12-30T00:48:29"/>
    <n v="3"/>
    <d v="1899-12-30T00:00:27"/>
    <n v="48.48333333333121"/>
    <n v="14"/>
    <s v="No"/>
  </r>
  <r>
    <s v="CTOR"/>
    <s v="2024034059"/>
    <x v="0"/>
    <s v="ER9107BBM"/>
    <s v="E9252MPM"/>
    <d v="2024-12-10T00:00:00"/>
    <m/>
    <s v="55"/>
    <x v="19"/>
    <s v="PA"/>
    <n v="15"/>
    <m/>
    <d v="2024-12-10T00:00:00"/>
    <d v="1899-12-30T14:42:57"/>
    <d v="2024-12-10T00:00:00"/>
    <d v="1899-12-30T14:43:24"/>
    <d v="2024-12-10T00:00:00"/>
    <d v="1899-12-30T15:07:23"/>
    <x v="0"/>
    <s v="RFCPI"/>
    <s v="1322314565"/>
    <s v="EXW"/>
    <d v="1899-12-30T00:24:26"/>
    <d v="1899-12-30T00:23:59"/>
    <d v="1899-12-30T00:00:27"/>
    <s v="Granel"/>
    <s v="E001"/>
    <x v="1"/>
    <d v="1899-12-30T00:24:26"/>
    <d v="1899-12-30T00:23:59"/>
    <n v="14"/>
    <x v="6"/>
    <x v="4"/>
    <x v="1"/>
    <n v="0"/>
    <n v="0"/>
    <s v="OK"/>
    <s v="Granel"/>
    <x v="0"/>
    <n v="0"/>
    <s v="F. TORAL"/>
    <s v="A"/>
    <d v="1899-12-30T00:00:27"/>
    <d v="1899-12-30T00:00:27"/>
    <s v="OK"/>
    <m/>
    <m/>
    <d v="1899-12-30T00:00:00"/>
    <d v="1899-12-30T00:24:26"/>
    <n v="3"/>
    <d v="1899-12-30T00:00:27"/>
    <n v="24.433333333329532"/>
    <n v="15"/>
    <s v="Si"/>
  </r>
  <r>
    <s v="CTOR"/>
    <s v="2024034065"/>
    <x v="0"/>
    <s v="ER8331BCD"/>
    <s v="E0998LSS"/>
    <d v="2024-12-10T00:00:00"/>
    <m/>
    <s v="3043"/>
    <x v="55"/>
    <s v="PA"/>
    <n v="2"/>
    <m/>
    <d v="2024-12-10T00:00:00"/>
    <d v="1899-12-30T15:27:04"/>
    <d v="2024-12-10T00:00:00"/>
    <d v="1899-12-30T15:27:31"/>
    <d v="2024-12-10T00:00:00"/>
    <d v="1899-12-30T15:59:37"/>
    <x v="0"/>
    <s v="RFCPI"/>
    <s v="1322314566"/>
    <s v="FBO"/>
    <d v="1899-12-30T00:32:33"/>
    <d v="1899-12-30T00:32:06"/>
    <d v="1899-12-30T00:00:27"/>
    <s v="Granel"/>
    <s v="E001"/>
    <x v="2"/>
    <d v="1899-12-30T00:32:33"/>
    <d v="1899-12-30T00:32:06"/>
    <n v="15"/>
    <x v="6"/>
    <x v="4"/>
    <x v="1"/>
    <n v="0"/>
    <n v="0"/>
    <s v="OK"/>
    <s v="Granel"/>
    <x v="0"/>
    <n v="0"/>
    <s v="F. TORAL"/>
    <s v="A"/>
    <d v="1899-12-30T00:00:27"/>
    <d v="1899-12-30T00:00:27"/>
    <s v="OK"/>
    <m/>
    <m/>
    <d v="1899-12-30T00:00:00"/>
    <d v="1899-12-30T00:32:33"/>
    <n v="3"/>
    <d v="1899-12-30T00:00:27"/>
    <n v="32.549999999990376"/>
    <n v="15"/>
    <s v="Si"/>
  </r>
  <r>
    <s v="CTOR"/>
    <s v="2024034067"/>
    <x v="0"/>
    <s v="ER3068BCC"/>
    <s v="E1437MRF"/>
    <d v="2024-12-10T00:00:00"/>
    <m/>
    <s v="2906"/>
    <x v="21"/>
    <s v="PA"/>
    <s v="PA"/>
    <m/>
    <d v="2024-12-10T00:00:00"/>
    <d v="1899-12-30T15:36:05"/>
    <d v="2024-12-10T00:00:00"/>
    <d v="1899-12-30T15:36:33"/>
    <d v="2024-12-10T00:00:00"/>
    <d v="1899-12-30T16:09:47"/>
    <x v="0"/>
    <s v="RFCPI"/>
    <s v="1322314567"/>
    <s v="FBO"/>
    <d v="1899-12-30T00:33:42"/>
    <d v="1899-12-30T00:33:14"/>
    <d v="1899-12-30T00:00:28"/>
    <s v="Ensacado"/>
    <s v="E002"/>
    <x v="2"/>
    <d v="1899-12-30T00:33:42"/>
    <d v="1899-12-30T00:33:14"/>
    <n v="15"/>
    <x v="6"/>
    <x v="4"/>
    <x v="2"/>
    <n v="0"/>
    <n v="0"/>
    <s v="OK"/>
    <s v="Ensacado"/>
    <x v="0"/>
    <n v="0"/>
    <s v="F. TORAL"/>
    <s v="A"/>
    <d v="1899-12-30T00:00:28"/>
    <d v="1899-12-30T00:00:28"/>
    <s v="OK"/>
    <m/>
    <m/>
    <d v="1899-12-30T00:00:00"/>
    <d v="1899-12-30T00:33:42"/>
    <n v="3"/>
    <d v="1899-12-30T00:00:28"/>
    <n v="33.700000000003186"/>
    <n v="16"/>
    <s v="Si"/>
  </r>
  <r>
    <s v="CTOR"/>
    <s v="2024034071"/>
    <x v="0"/>
    <s v="ER1294BCG"/>
    <s v="E3120HXB"/>
    <d v="2024-12-10T00:00:00"/>
    <m/>
    <s v="55"/>
    <x v="19"/>
    <s v="PA"/>
    <n v="15"/>
    <m/>
    <d v="2024-12-10T00:00:00"/>
    <d v="1899-12-30T15:48:17"/>
    <d v="2024-12-10T00:00:00"/>
    <d v="1899-12-30T05:57:00"/>
    <d v="2024-12-10T00:00:00"/>
    <d v="1899-12-30T16:16:50"/>
    <x v="281"/>
    <s v="RFCPI"/>
    <s v="1322314568"/>
    <s v="FBO"/>
    <d v="1899-12-30T20:11:07"/>
    <d v="1899-12-30T10:19:50"/>
    <d v="1899-12-30T09:51:17"/>
    <s v="Granel"/>
    <s v="E001"/>
    <x v="2"/>
    <d v="1899-12-30T00:28:33"/>
    <d v="1899-12-30T10:19:50"/>
    <n v="15"/>
    <x v="6"/>
    <x v="4"/>
    <x v="1"/>
    <n v="0"/>
    <n v="0"/>
    <s v="OK"/>
    <s v="Granel"/>
    <x v="0"/>
    <n v="0"/>
    <s v="F. TORAL"/>
    <s v="A"/>
    <d v="1899-12-30T09:51:17"/>
    <d v="1899-12-30T08:53:17"/>
    <s v="KO"/>
    <m/>
    <m/>
    <d v="1899-12-30T00:00:00"/>
    <d v="1899-12-30T00:28:33"/>
    <n v="3"/>
    <n v="-0.41061342592591998"/>
    <n v="28.550000000001585"/>
    <n v="16"/>
    <s v="Si"/>
  </r>
  <r>
    <s v="CTOR"/>
    <s v="2024034070"/>
    <x v="0"/>
    <s v="ER5217BBR"/>
    <s v="E1202JHG"/>
    <d v="2024-12-10T00:00:00"/>
    <m/>
    <s v="2853"/>
    <x v="57"/>
    <s v="PA"/>
    <n v="13"/>
    <m/>
    <d v="2024-12-10T00:00:00"/>
    <d v="1899-12-30T15:45:22"/>
    <d v="2024-12-10T00:00:00"/>
    <d v="1899-12-30T15:45:50"/>
    <d v="2024-12-10T00:00:00"/>
    <d v="1899-12-30T16:24:48"/>
    <x v="0"/>
    <s v="RFCPI"/>
    <s v="1322314569"/>
    <s v="FBO"/>
    <d v="1899-12-30T00:39:26"/>
    <d v="1899-12-30T00:38:58"/>
    <d v="1899-12-30T00:00:28"/>
    <s v="Granel"/>
    <s v="E001"/>
    <x v="2"/>
    <d v="1899-12-30T00:39:26"/>
    <d v="1899-12-30T00:38:58"/>
    <n v="15"/>
    <x v="6"/>
    <x v="4"/>
    <x v="1"/>
    <n v="0"/>
    <n v="0"/>
    <s v="OK"/>
    <s v="Granel"/>
    <x v="0"/>
    <n v="0"/>
    <s v="F. TORAL"/>
    <s v="A"/>
    <d v="1899-12-30T00:00:28"/>
    <d v="1899-12-30T00:00:28"/>
    <s v="OK"/>
    <m/>
    <m/>
    <d v="1899-12-30T00:00:00"/>
    <d v="1899-12-30T00:39:26"/>
    <n v="3"/>
    <d v="1899-12-30T00:00:28"/>
    <n v="39.433333333334431"/>
    <n v="16"/>
    <s v="Si"/>
  </r>
  <r>
    <s v="CTOR"/>
    <s v="2024034063"/>
    <x v="0"/>
    <s v="EL214267"/>
    <s v="EAT23IE"/>
    <d v="2024-12-10T00:00:00"/>
    <m/>
    <s v="2906"/>
    <x v="21"/>
    <s v="PA"/>
    <s v="PA"/>
    <m/>
    <d v="2024-12-10T00:00:00"/>
    <d v="1899-12-30T15:23:34"/>
    <d v="2024-12-10T00:00:00"/>
    <d v="1899-12-30T15:24:40"/>
    <d v="2024-12-10T00:00:00"/>
    <d v="1899-12-30T16:30:54"/>
    <x v="0"/>
    <s v="RFCPI"/>
    <s v="1322314570"/>
    <s v="EXW"/>
    <d v="1899-12-30T01:07:20"/>
    <d v="1899-12-30T01:06:14"/>
    <d v="1899-12-30T00:01:06"/>
    <s v="Ensacado"/>
    <s v="E002"/>
    <x v="1"/>
    <d v="1899-12-30T01:07:20"/>
    <d v="1899-12-30T01:06:14"/>
    <n v="15"/>
    <x v="6"/>
    <x v="4"/>
    <x v="2"/>
    <n v="0"/>
    <n v="0"/>
    <s v="OK"/>
    <s v="Ensacado"/>
    <x v="0"/>
    <n v="0"/>
    <s v="F. TORAL"/>
    <s v="B"/>
    <d v="1899-12-30T00:01:06"/>
    <d v="1899-12-30T00:01:06"/>
    <s v="OK"/>
    <m/>
    <m/>
    <d v="1899-12-30T00:00:00"/>
    <d v="1899-12-30T01:07:20"/>
    <n v="3"/>
    <d v="1899-12-30T00:01:06"/>
    <n v="67.333333333334323"/>
    <n v="16"/>
    <s v="No"/>
  </r>
  <r>
    <s v="CTOR"/>
    <s v="2024034068"/>
    <x v="0"/>
    <s v="ER3777BBH"/>
    <s v="E4280KCL"/>
    <d v="2024-12-10T00:00:00"/>
    <m/>
    <s v="3044"/>
    <x v="26"/>
    <s v="PA"/>
    <n v="6"/>
    <m/>
    <d v="2024-12-10T00:00:00"/>
    <d v="1899-12-30T15:42:06"/>
    <d v="2024-12-10T00:00:00"/>
    <d v="1899-12-30T15:42:34"/>
    <d v="2024-12-10T00:00:00"/>
    <d v="1899-12-30T16:39:38"/>
    <x v="0"/>
    <s v="RFCPI"/>
    <s v="1322314571"/>
    <s v="FBO"/>
    <d v="1899-12-30T00:57:32"/>
    <d v="1899-12-30T00:57:04"/>
    <d v="1899-12-30T00:00:28"/>
    <s v="Granel"/>
    <s v="E001"/>
    <x v="2"/>
    <d v="1899-12-30T00:57:32"/>
    <d v="1899-12-30T00:57:04"/>
    <n v="15"/>
    <x v="6"/>
    <x v="4"/>
    <x v="1"/>
    <n v="0"/>
    <n v="0"/>
    <s v="OK"/>
    <s v="Granel"/>
    <x v="0"/>
    <n v="0"/>
    <s v="F. TORAL"/>
    <s v="B"/>
    <d v="1899-12-30T00:00:28"/>
    <d v="1899-12-30T00:00:28"/>
    <s v="OK"/>
    <m/>
    <m/>
    <d v="1899-12-30T00:00:00"/>
    <d v="1899-12-30T00:57:32"/>
    <n v="3"/>
    <d v="1899-12-30T00:00:28"/>
    <n v="57.533333333327988"/>
    <n v="16"/>
    <s v="No"/>
  </r>
  <r>
    <s v="CTOR"/>
    <s v="2024034073"/>
    <x v="0"/>
    <s v="ER4994BCK"/>
    <s v="E0244LTR"/>
    <d v="2024-12-10T00:00:00"/>
    <m/>
    <s v="3042"/>
    <x v="23"/>
    <s v="PA"/>
    <n v="14"/>
    <m/>
    <d v="2024-12-10T00:00:00"/>
    <d v="1899-12-30T15:58:35"/>
    <d v="2024-12-10T00:00:00"/>
    <d v="1899-12-30T15:59:05"/>
    <d v="2024-12-10T00:00:00"/>
    <d v="1899-12-30T16:55:55"/>
    <x v="0"/>
    <s v="RFCPI"/>
    <s v="1322314572"/>
    <s v="FBO"/>
    <d v="1899-12-30T00:57:20"/>
    <d v="1899-12-30T00:56:50"/>
    <d v="1899-12-30T00:00:30"/>
    <s v="Granel"/>
    <s v="E001"/>
    <x v="2"/>
    <d v="1899-12-30T00:57:20"/>
    <d v="1899-12-30T00:56:50"/>
    <n v="15"/>
    <x v="6"/>
    <x v="4"/>
    <x v="1"/>
    <n v="0"/>
    <n v="0"/>
    <s v="OK"/>
    <s v="Granel"/>
    <x v="0"/>
    <n v="0"/>
    <s v="F. TORAL"/>
    <s v="B"/>
    <d v="1899-12-30T00:00:30"/>
    <d v="1899-12-30T00:00:30"/>
    <s v="OK"/>
    <m/>
    <m/>
    <d v="1899-12-30T00:00:00"/>
    <d v="1899-12-30T00:57:20"/>
    <n v="3"/>
    <d v="1899-12-30T00:00:30"/>
    <n v="57.333333333340747"/>
    <n v="16"/>
    <s v="No"/>
  </r>
  <r>
    <s v="CTOR"/>
    <s v="2024034077"/>
    <x v="0"/>
    <s v="ER8800BBS"/>
    <s v="E9106MPM"/>
    <d v="2024-12-10T00:00:00"/>
    <m/>
    <s v="3218"/>
    <x v="56"/>
    <s v="PA"/>
    <n v="6"/>
    <m/>
    <d v="2024-12-10T00:00:00"/>
    <d v="1899-12-30T16:26:43"/>
    <d v="2024-12-10T00:00:00"/>
    <d v="1899-12-30T16:27:12"/>
    <d v="2024-12-10T00:00:00"/>
    <d v="1899-12-30T17:07:18"/>
    <x v="0"/>
    <s v="RFCPI"/>
    <s v="1322314573"/>
    <s v="FBO"/>
    <d v="1899-12-30T00:40:35"/>
    <d v="1899-12-30T00:40:06"/>
    <d v="1899-12-30T00:00:29"/>
    <s v="Granel"/>
    <s v="E001"/>
    <x v="2"/>
    <d v="1899-12-30T00:40:35"/>
    <d v="1899-12-30T00:40:06"/>
    <n v="16"/>
    <x v="6"/>
    <x v="4"/>
    <x v="1"/>
    <n v="0"/>
    <n v="0"/>
    <s v="OK"/>
    <s v="Granel"/>
    <x v="0"/>
    <n v="0"/>
    <s v="F. TORAL"/>
    <s v="A"/>
    <d v="1899-12-30T00:00:29"/>
    <d v="1899-12-30T00:00:29"/>
    <s v="OK"/>
    <m/>
    <m/>
    <d v="1899-12-30T00:00:00"/>
    <d v="1899-12-30T00:40:35"/>
    <n v="3"/>
    <d v="1899-12-30T00:00:29"/>
    <n v="40.583333333332853"/>
    <n v="17"/>
    <s v="Si"/>
  </r>
  <r>
    <s v="CTOR"/>
    <s v="2024034084"/>
    <x v="0"/>
    <s v="ER9678BBK"/>
    <s v="E1219LWL"/>
    <d v="2024-12-10T00:00:00"/>
    <m/>
    <s v="55"/>
    <x v="19"/>
    <s v="PA"/>
    <n v="15"/>
    <m/>
    <d v="2024-12-10T00:00:00"/>
    <d v="1899-12-30T17:18:04"/>
    <d v="2024-12-10T00:00:00"/>
    <d v="1899-12-30T17:18:31"/>
    <d v="2024-12-10T00:00:00"/>
    <d v="1899-12-30T17:42:27"/>
    <x v="0"/>
    <s v="RFCPI"/>
    <s v="1322314574"/>
    <s v="FBO"/>
    <d v="1899-12-30T00:24:23"/>
    <d v="1899-12-30T00:23:56"/>
    <d v="1899-12-30T00:00:27"/>
    <s v="Granel"/>
    <s v="E001"/>
    <x v="2"/>
    <d v="1899-12-30T00:24:23"/>
    <d v="1899-12-30T00:23:56"/>
    <n v="17"/>
    <x v="6"/>
    <x v="4"/>
    <x v="1"/>
    <n v="0"/>
    <n v="0"/>
    <s v="OK"/>
    <s v="Granel"/>
    <x v="0"/>
    <n v="0"/>
    <s v="F. TORAL"/>
    <s v="A"/>
    <d v="1899-12-30T00:00:27"/>
    <d v="1899-12-30T00:00:27"/>
    <s v="OK"/>
    <m/>
    <m/>
    <d v="1899-12-30T00:00:00"/>
    <d v="1899-12-30T00:24:23"/>
    <n v="3"/>
    <d v="1899-12-30T00:00:27"/>
    <n v="24.383333333332722"/>
    <n v="17"/>
    <s v="Si"/>
  </r>
  <r>
    <s v="CTOR"/>
    <s v="2024034097"/>
    <x v="0"/>
    <s v="EP106115"/>
    <s v="EBJ37MR"/>
    <d v="2024-12-10T00:00:00"/>
    <m/>
    <s v="55"/>
    <x v="19"/>
    <s v="PA"/>
    <n v="15"/>
    <m/>
    <d v="2024-12-10T00:00:00"/>
    <d v="1899-12-30T17:56:05"/>
    <d v="2024-12-10T00:00:00"/>
    <d v="1899-12-30T17:56:33"/>
    <d v="2024-12-10T00:00:00"/>
    <d v="1899-12-30T18:26:54"/>
    <x v="0"/>
    <s v="RFCPI"/>
    <s v="1322314576"/>
    <s v="EXW"/>
    <d v="1899-12-30T00:30:49"/>
    <d v="1899-12-30T00:30:21"/>
    <d v="1899-12-30T00:00:28"/>
    <s v="Granel"/>
    <s v="E001"/>
    <x v="1"/>
    <d v="1899-12-30T00:30:49"/>
    <d v="1899-12-30T00:30:21"/>
    <n v="17"/>
    <x v="6"/>
    <x v="4"/>
    <x v="1"/>
    <n v="0"/>
    <n v="0"/>
    <s v="OK"/>
    <s v="Granel"/>
    <x v="0"/>
    <n v="0"/>
    <s v="F. TORAL"/>
    <s v="A"/>
    <d v="1899-12-30T00:00:28"/>
    <d v="1899-12-30T00:00:28"/>
    <s v="OK"/>
    <m/>
    <m/>
    <d v="1899-12-30T00:00:00"/>
    <d v="1899-12-30T00:30:49"/>
    <n v="3"/>
    <d v="1899-12-30T00:00:28"/>
    <n v="30.816666666676866"/>
    <n v="18"/>
    <s v="Si"/>
  </r>
  <r>
    <s v="CTOR"/>
    <s v="2024034096"/>
    <x v="0"/>
    <s v="ER3068BCC"/>
    <s v="E1437MRF"/>
    <d v="2024-12-10T00:00:00"/>
    <m/>
    <s v="2906"/>
    <x v="21"/>
    <s v="PA"/>
    <s v="PA"/>
    <m/>
    <d v="2024-12-10T00:00:00"/>
    <d v="1899-12-30T17:55:59"/>
    <d v="2024-12-10T00:00:00"/>
    <d v="1899-12-30T17:56:26"/>
    <d v="2024-12-10T00:00:00"/>
    <d v="1899-12-30T18:50:03"/>
    <x v="0"/>
    <s v="RFCPI"/>
    <s v="1322314577"/>
    <s v="FBO"/>
    <d v="1899-12-30T00:54:04"/>
    <d v="1899-12-30T00:53:37"/>
    <d v="1899-12-30T00:00:27"/>
    <s v="Ensacado"/>
    <s v="E002"/>
    <x v="2"/>
    <d v="1899-12-30T00:54:04"/>
    <d v="1899-12-30T00:53:37"/>
    <n v="17"/>
    <x v="6"/>
    <x v="4"/>
    <x v="2"/>
    <n v="0"/>
    <n v="0"/>
    <s v="OK"/>
    <s v="Ensacado"/>
    <x v="0"/>
    <n v="0"/>
    <s v="F. TORAL"/>
    <s v="B"/>
    <d v="1899-12-30T00:00:27"/>
    <d v="1899-12-30T00:00:27"/>
    <s v="OK"/>
    <m/>
    <m/>
    <d v="1899-12-30T00:00:00"/>
    <d v="1899-12-30T00:54:04"/>
    <n v="3"/>
    <d v="1899-12-30T00:00:27"/>
    <n v="54.066666666657639"/>
    <n v="18"/>
    <s v="No"/>
  </r>
  <r>
    <s v="CTOR"/>
    <s v="2024034100"/>
    <x v="0"/>
    <s v="ER5821BBZ"/>
    <s v="E2459GSW"/>
    <d v="2024-12-10T00:00:00"/>
    <m/>
    <s v="3043"/>
    <x v="55"/>
    <s v="PA"/>
    <n v="2"/>
    <m/>
    <d v="2024-12-10T00:00:00"/>
    <d v="1899-12-30T18:12:09"/>
    <d v="2024-12-10T00:00:00"/>
    <d v="1899-12-30T18:12:36"/>
    <d v="2024-12-10T00:00:00"/>
    <d v="1899-12-30T18:52:09"/>
    <x v="0"/>
    <s v="RFCPI"/>
    <s v="1322314578"/>
    <s v="FBO"/>
    <d v="1899-12-30T00:40:00"/>
    <d v="1899-12-30T00:39:33"/>
    <d v="1899-12-30T00:00:27"/>
    <s v="Granel"/>
    <s v="E001"/>
    <x v="2"/>
    <d v="1899-12-30T00:40:00"/>
    <d v="1899-12-30T00:39:33"/>
    <n v="18"/>
    <x v="6"/>
    <x v="4"/>
    <x v="1"/>
    <n v="0"/>
    <n v="0"/>
    <s v="OK"/>
    <s v="Granel"/>
    <x v="0"/>
    <n v="0"/>
    <s v="F. TORAL"/>
    <s v="A"/>
    <d v="1899-12-30T00:00:27"/>
    <d v="1899-12-30T00:00:27"/>
    <s v="OK"/>
    <m/>
    <m/>
    <d v="1899-12-30T00:00:00"/>
    <d v="1899-12-30T00:40:00"/>
    <n v="3"/>
    <d v="1899-12-30T00:00:27"/>
    <n v="40.000000000003212"/>
    <n v="18"/>
    <s v="Si"/>
  </r>
  <r>
    <s v="CTOR"/>
    <s v="2024034113"/>
    <x v="0"/>
    <s v="ER5877BBL"/>
    <s v="E6997LHG"/>
    <d v="2024-12-10T00:00:00"/>
    <m/>
    <s v="55"/>
    <x v="19"/>
    <s v="PA"/>
    <n v="15"/>
    <m/>
    <d v="2024-12-10T00:00:00"/>
    <d v="1899-12-30T18:29:39"/>
    <d v="2024-12-10T00:00:00"/>
    <d v="1899-12-30T06:48:00"/>
    <d v="2024-12-10T00:00:00"/>
    <d v="1899-12-30T18:54:09"/>
    <x v="283"/>
    <s v="RFCPI"/>
    <s v="1322314579"/>
    <s v="FBO"/>
    <d v="1899-12-30T23:47:48"/>
    <d v="1899-12-30T12:06:09"/>
    <d v="1899-12-30T11:41:39"/>
    <s v="Granel"/>
    <s v="E001"/>
    <x v="2"/>
    <d v="1899-12-30T00:24:30"/>
    <d v="1899-12-30T12:06:09"/>
    <n v="18"/>
    <x v="6"/>
    <x v="4"/>
    <x v="1"/>
    <n v="0"/>
    <n v="0"/>
    <s v="OK"/>
    <s v="Granel"/>
    <x v="0"/>
    <n v="0"/>
    <s v="F. TORAL"/>
    <s v="A"/>
    <d v="1899-12-30T11:41:39"/>
    <d v="1899-12-30T10:43:39"/>
    <s v="KO"/>
    <m/>
    <m/>
    <d v="1899-12-30T00:00:00"/>
    <d v="1899-12-30T00:24:30"/>
    <n v="3"/>
    <n v="-0.48725694444445"/>
    <n v="24.500000000001592"/>
    <n v="18"/>
    <s v="Si"/>
  </r>
  <r>
    <s v="CTOR"/>
    <s v="2024034101"/>
    <x v="0"/>
    <s v="ER0358BBJ"/>
    <s v="E2070JJZ"/>
    <d v="2024-12-10T00:00:00"/>
    <m/>
    <s v="3218"/>
    <x v="56"/>
    <s v="PA"/>
    <n v="6"/>
    <m/>
    <d v="2024-12-10T00:00:00"/>
    <d v="1899-12-30T18:13:24"/>
    <d v="2024-12-10T00:00:00"/>
    <d v="1899-12-30T18:13:52"/>
    <d v="2024-12-10T00:00:00"/>
    <d v="1899-12-30T19:00:23"/>
    <x v="0"/>
    <s v="RFCPI"/>
    <s v="1322314580"/>
    <s v="FBO"/>
    <d v="1899-12-30T00:46:59"/>
    <d v="1899-12-30T00:46:31"/>
    <d v="1899-12-30T00:00:28"/>
    <s v="Granel"/>
    <s v="E001"/>
    <x v="2"/>
    <d v="1899-12-30T00:46:59"/>
    <d v="1899-12-30T00:46:31"/>
    <n v="18"/>
    <x v="6"/>
    <x v="4"/>
    <x v="1"/>
    <n v="0"/>
    <n v="0"/>
    <s v="OK"/>
    <s v="Granel"/>
    <x v="0"/>
    <n v="0"/>
    <s v="F. TORAL"/>
    <s v="B"/>
    <d v="1899-12-30T00:00:28"/>
    <d v="1899-12-30T00:00:28"/>
    <s v="OK"/>
    <m/>
    <m/>
    <d v="1899-12-30T00:00:00"/>
    <d v="1899-12-30T00:46:59"/>
    <n v="3"/>
    <d v="1899-12-30T00:00:28"/>
    <n v="46.983333333326343"/>
    <n v="19"/>
    <s v="No"/>
  </r>
  <r>
    <s v="CTOR"/>
    <s v="2024034115"/>
    <x v="0"/>
    <s v="ELE394"/>
    <s v="E36TH00"/>
    <d v="2024-12-10T00:00:00"/>
    <m/>
    <s v="2906"/>
    <x v="21"/>
    <s v="PA"/>
    <s v="PA"/>
    <m/>
    <d v="2024-12-10T00:00:00"/>
    <d v="1899-12-30T19:02:42"/>
    <d v="2024-12-10T00:00:00"/>
    <d v="1899-12-30T19:03:12"/>
    <d v="2024-12-10T00:00:00"/>
    <d v="1899-12-30T19:24:47"/>
    <x v="0"/>
    <s v="RFCPI"/>
    <s v="1322314581"/>
    <s v="EXW"/>
    <d v="1899-12-30T00:22:05"/>
    <d v="1899-12-30T00:21:35"/>
    <d v="1899-12-30T00:00:30"/>
    <s v="Ensacado"/>
    <s v="E002"/>
    <x v="1"/>
    <d v="1899-12-30T00:22:05"/>
    <d v="1899-12-30T00:21:35"/>
    <n v="19"/>
    <x v="6"/>
    <x v="4"/>
    <x v="2"/>
    <n v="0"/>
    <n v="0"/>
    <s v="OK"/>
    <s v="Ensacado"/>
    <x v="0"/>
    <n v="0"/>
    <s v="F. TORAL"/>
    <s v="A"/>
    <d v="1899-12-30T00:00:30"/>
    <d v="1899-12-30T00:00:30"/>
    <s v="OK"/>
    <m/>
    <m/>
    <d v="1899-12-30T00:00:00"/>
    <d v="1899-12-30T00:22:05"/>
    <n v="3"/>
    <d v="1899-12-30T00:00:30"/>
    <n v="22.083333333321491"/>
    <n v="19"/>
    <s v="Si"/>
  </r>
  <r>
    <s v="CTOR"/>
    <s v="2024034121"/>
    <x v="0"/>
    <s v="ER0933BBN"/>
    <s v="E5872HZF"/>
    <d v="2024-12-10T00:00:00"/>
    <m/>
    <s v="55"/>
    <x v="19"/>
    <s v="PA"/>
    <n v="15"/>
    <m/>
    <d v="2024-12-10T00:00:00"/>
    <d v="1899-12-30T20:02:07"/>
    <d v="2024-12-10T00:00:00"/>
    <d v="1899-12-30T20:02:36"/>
    <d v="2024-12-10T00:00:00"/>
    <d v="1899-12-30T20:22:26"/>
    <x v="0"/>
    <s v="RFCPI"/>
    <s v="1322314582"/>
    <s v="FBO"/>
    <d v="1899-12-30T00:20:19"/>
    <d v="1899-12-30T00:19:50"/>
    <d v="1899-12-30T00:00:29"/>
    <s v="Granel"/>
    <s v="E001"/>
    <x v="2"/>
    <d v="1899-12-30T00:20:19"/>
    <d v="1899-12-30T00:19:50"/>
    <n v="20"/>
    <x v="6"/>
    <x v="4"/>
    <x v="1"/>
    <n v="0"/>
    <n v="0"/>
    <s v="OK"/>
    <s v="Granel"/>
    <x v="0"/>
    <n v="0"/>
    <s v="F. TORAL"/>
    <s v="A"/>
    <d v="1899-12-30T00:00:29"/>
    <d v="1899-12-30T00:00:29"/>
    <s v="OK"/>
    <m/>
    <m/>
    <d v="1899-12-30T00:00:00"/>
    <d v="1899-12-30T00:20:19"/>
    <n v="3"/>
    <d v="1899-12-30T00:00:29"/>
    <n v="20.316666666672027"/>
    <n v="20"/>
    <s v="Si"/>
  </r>
  <r>
    <s v="CTOR"/>
    <s v="2024034128"/>
    <x v="0"/>
    <s v="ER7711BCD"/>
    <s v="E8017MSC"/>
    <d v="2024-12-11T00:00:00"/>
    <m/>
    <s v="55"/>
    <x v="19"/>
    <s v="PA"/>
    <n v="15"/>
    <m/>
    <d v="2024-12-11T00:00:00"/>
    <d v="1899-12-30T06:52:26"/>
    <d v="2024-12-11T00:00:00"/>
    <d v="1899-12-30T06:52:54"/>
    <d v="2024-12-11T00:00:00"/>
    <d v="1899-12-30T07:20:46"/>
    <x v="0"/>
    <s v="RFCPI"/>
    <s v="1322314583"/>
    <s v="FBO"/>
    <d v="1899-12-30T00:28:20"/>
    <d v="1899-12-30T00:27:52"/>
    <d v="1899-12-30T00:00:28"/>
    <s v="Granel"/>
    <s v="E001"/>
    <x v="2"/>
    <d v="1899-12-30T00:28:20"/>
    <d v="1899-12-30T00:27:52"/>
    <n v="6"/>
    <x v="7"/>
    <x v="4"/>
    <x v="1"/>
    <n v="0"/>
    <n v="0"/>
    <s v="OK"/>
    <s v="Granel"/>
    <x v="0"/>
    <n v="0"/>
    <s v="F. TORAL"/>
    <s v="A"/>
    <d v="1899-12-30T00:00:28"/>
    <d v="1899-12-30T00:00:28"/>
    <s v="OK"/>
    <m/>
    <m/>
    <d v="1899-12-30T00:00:00"/>
    <d v="1899-12-30T00:28:20"/>
    <n v="4"/>
    <d v="1899-12-30T00:00:28"/>
    <n v="28.333333333324784"/>
    <n v="7"/>
    <s v="Si"/>
  </r>
  <r>
    <s v="CTOR"/>
    <s v="2024034130"/>
    <x v="0"/>
    <s v="ER8442BCC"/>
    <s v="E2737GDG"/>
    <d v="2024-12-11T00:00:00"/>
    <m/>
    <s v="55"/>
    <x v="19"/>
    <s v="PA"/>
    <n v="15"/>
    <m/>
    <d v="2024-12-11T00:00:00"/>
    <d v="1899-12-30T07:20:57"/>
    <d v="2024-12-11T00:00:00"/>
    <d v="1899-12-30T07:21:24"/>
    <d v="2024-12-11T00:00:00"/>
    <d v="1899-12-30T07:57:24"/>
    <x v="0"/>
    <s v="RFCPI"/>
    <s v="1322314584"/>
    <s v="FBO"/>
    <d v="1899-12-30T00:36:27"/>
    <d v="1899-12-30T00:36:00"/>
    <d v="1899-12-30T00:00:27"/>
    <s v="Granel"/>
    <s v="E001"/>
    <x v="2"/>
    <d v="1899-12-30T00:36:27"/>
    <d v="1899-12-30T00:36:00"/>
    <n v="7"/>
    <x v="7"/>
    <x v="4"/>
    <x v="1"/>
    <n v="0"/>
    <n v="0"/>
    <s v="OK"/>
    <s v="Granel"/>
    <x v="0"/>
    <n v="0"/>
    <s v="F. TORAL"/>
    <s v="A"/>
    <d v="1899-12-30T00:00:27"/>
    <d v="1899-12-30T00:00:27"/>
    <s v="OK"/>
    <m/>
    <m/>
    <d v="1899-12-30T00:00:00"/>
    <d v="1899-12-30T00:36:27"/>
    <n v="4"/>
    <d v="1899-12-30T00:00:27"/>
    <n v="36.449999999999939"/>
    <n v="7"/>
    <s v="Si"/>
  </r>
  <r>
    <s v="CTOR"/>
    <s v="2024034133"/>
    <x v="0"/>
    <s v="ER4157BCC"/>
    <s v="E4426HTW"/>
    <d v="2024-12-11T00:00:00"/>
    <m/>
    <s v="55"/>
    <x v="19"/>
    <s v="PA"/>
    <n v="15"/>
    <m/>
    <d v="2024-12-11T00:00:00"/>
    <d v="1899-12-30T07:44:26"/>
    <d v="2024-12-11T00:00:00"/>
    <d v="1899-12-30T07:44:53"/>
    <d v="2024-12-11T00:00:00"/>
    <d v="1899-12-30T08:18:25"/>
    <x v="0"/>
    <s v="RFCPI"/>
    <s v="1322314585"/>
    <s v="FBO"/>
    <d v="1899-12-30T00:33:59"/>
    <d v="1899-12-30T00:33:32"/>
    <d v="1899-12-30T00:00:27"/>
    <s v="Granel"/>
    <s v="E001"/>
    <x v="2"/>
    <d v="1899-12-30T00:33:59"/>
    <d v="1899-12-30T00:33:32"/>
    <n v="7"/>
    <x v="7"/>
    <x v="4"/>
    <x v="1"/>
    <n v="0"/>
    <n v="0"/>
    <s v="OK"/>
    <s v="Granel"/>
    <x v="0"/>
    <n v="0"/>
    <s v="F. TORAL"/>
    <s v="A"/>
    <d v="1899-12-30T00:00:27"/>
    <d v="1899-12-30T00:00:27"/>
    <s v="OK"/>
    <m/>
    <m/>
    <d v="1899-12-30T00:00:00"/>
    <d v="1899-12-30T00:33:59"/>
    <n v="4"/>
    <d v="1899-12-30T00:00:27"/>
    <n v="33.983333333337661"/>
    <n v="8"/>
    <s v="Si"/>
  </r>
  <r>
    <s v="CTOR"/>
    <s v="2024034134"/>
    <x v="0"/>
    <s v="ER9390BBK"/>
    <s v="E7567GYY"/>
    <d v="2024-12-11T00:00:00"/>
    <m/>
    <s v="3042"/>
    <x v="23"/>
    <s v="PA"/>
    <n v="14"/>
    <m/>
    <d v="2024-12-11T00:00:00"/>
    <d v="1899-12-30T07:47:19"/>
    <d v="2024-12-11T00:00:00"/>
    <d v="1899-12-30T07:47:47"/>
    <d v="2024-12-11T00:00:00"/>
    <d v="1899-12-30T08:27:59"/>
    <x v="0"/>
    <s v="RFCPI"/>
    <s v="1322314586"/>
    <s v="FBO"/>
    <d v="1899-12-30T00:40:40"/>
    <d v="1899-12-30T00:40:12"/>
    <d v="1899-12-30T00:00:28"/>
    <s v="Granel"/>
    <s v="E001"/>
    <x v="2"/>
    <d v="1899-12-30T00:40:40"/>
    <d v="1899-12-30T00:40:12"/>
    <n v="7"/>
    <x v="7"/>
    <x v="4"/>
    <x v="1"/>
    <n v="0"/>
    <n v="0"/>
    <s v="OK"/>
    <s v="Granel"/>
    <x v="0"/>
    <n v="0"/>
    <s v="F. TORAL"/>
    <s v="A"/>
    <d v="1899-12-30T00:00:28"/>
    <d v="1899-12-30T00:00:28"/>
    <s v="OK"/>
    <m/>
    <m/>
    <d v="1899-12-30T00:00:00"/>
    <d v="1899-12-30T00:40:40"/>
    <n v="4"/>
    <d v="1899-12-30T00:00:28"/>
    <n v="40.666666666665613"/>
    <n v="8"/>
    <s v="Si"/>
  </r>
  <r>
    <s v="CTOR"/>
    <s v="2024034142"/>
    <x v="0"/>
    <s v="EL215856"/>
    <s v="EBN90GC"/>
    <d v="2024-12-11T00:00:00"/>
    <m/>
    <s v="2906"/>
    <x v="21"/>
    <s v="PA"/>
    <s v="PA"/>
    <m/>
    <d v="2024-12-11T00:00:00"/>
    <d v="1899-12-30T08:15:05"/>
    <d v="2024-12-11T00:00:00"/>
    <d v="1899-12-30T08:15:33"/>
    <d v="2024-12-11T00:00:00"/>
    <d v="1899-12-30T08:30:44"/>
    <x v="0"/>
    <s v="RFCPI"/>
    <s v="1322314587"/>
    <s v="EXW"/>
    <d v="1899-12-30T00:15:39"/>
    <d v="1899-12-30T00:15:11"/>
    <d v="1899-12-30T00:00:28"/>
    <s v="Ensacado"/>
    <s v="E002"/>
    <x v="1"/>
    <d v="1899-12-30T00:15:39"/>
    <d v="1899-12-30T00:15:11"/>
    <n v="8"/>
    <x v="7"/>
    <x v="4"/>
    <x v="2"/>
    <n v="0"/>
    <n v="0"/>
    <s v="OK"/>
    <s v="Ensacado"/>
    <x v="0"/>
    <n v="0"/>
    <s v="F. TORAL"/>
    <s v="A"/>
    <d v="1899-12-30T00:00:28"/>
    <d v="1899-12-30T00:00:28"/>
    <s v="OK"/>
    <m/>
    <m/>
    <d v="1899-12-30T00:00:00"/>
    <d v="1899-12-30T00:15:39"/>
    <n v="4"/>
    <d v="1899-12-30T00:00:28"/>
    <n v="15.650000000006443"/>
    <n v="8"/>
    <s v="Si"/>
  </r>
  <r>
    <s v="CTOR"/>
    <s v="2024034140"/>
    <x v="0"/>
    <s v="ER8331BCD"/>
    <s v="E0998LSS"/>
    <d v="2024-12-11T00:00:00"/>
    <m/>
    <s v="55"/>
    <x v="19"/>
    <s v="PA"/>
    <n v="15"/>
    <m/>
    <d v="2024-12-11T00:00:00"/>
    <d v="1899-12-30T08:02:56"/>
    <d v="2024-12-11T00:00:00"/>
    <d v="1899-12-30T08:03:25"/>
    <d v="2024-12-11T00:00:00"/>
    <d v="1899-12-30T08:39:11"/>
    <x v="0"/>
    <s v="RFCPI"/>
    <s v="1322314588"/>
    <s v="FBO"/>
    <d v="1899-12-30T00:36:15"/>
    <d v="1899-12-30T00:35:46"/>
    <d v="1899-12-30T00:00:29"/>
    <s v="Granel"/>
    <s v="E001"/>
    <x v="2"/>
    <d v="1899-12-30T00:36:15"/>
    <d v="1899-12-30T00:35:46"/>
    <n v="8"/>
    <x v="7"/>
    <x v="4"/>
    <x v="1"/>
    <n v="0"/>
    <n v="0"/>
    <s v="OK"/>
    <s v="Granel"/>
    <x v="0"/>
    <n v="0"/>
    <s v="F. TORAL"/>
    <s v="A"/>
    <d v="1899-12-30T00:00:29"/>
    <d v="1899-12-30T00:00:29"/>
    <s v="OK"/>
    <m/>
    <m/>
    <d v="1899-12-30T00:00:00"/>
    <d v="1899-12-30T00:36:15"/>
    <n v="4"/>
    <d v="1899-12-30T00:00:29"/>
    <n v="36.249999999998394"/>
    <n v="8"/>
    <s v="Si"/>
  </r>
  <r>
    <s v="CTOR"/>
    <s v="2024034147"/>
    <x v="0"/>
    <s v="ER8797BBS"/>
    <s v="E3715LST"/>
    <d v="2024-12-11T00:00:00"/>
    <m/>
    <s v="55"/>
    <x v="19"/>
    <s v="PA"/>
    <n v="15"/>
    <m/>
    <d v="2024-12-11T00:00:00"/>
    <d v="1899-12-30T08:37:59"/>
    <d v="2024-12-11T00:00:00"/>
    <d v="1899-12-30T08:38:27"/>
    <d v="2024-12-11T00:00:00"/>
    <d v="1899-12-30T09:01:30"/>
    <x v="0"/>
    <s v="RFCPI"/>
    <s v="1322314589"/>
    <s v="FBO"/>
    <d v="1899-12-30T00:23:31"/>
    <d v="1899-12-30T00:23:03"/>
    <d v="1899-12-30T00:00:28"/>
    <s v="Granel"/>
    <s v="E001"/>
    <x v="2"/>
    <d v="1899-12-30T00:23:31"/>
    <d v="1899-12-30T00:23:03"/>
    <n v="8"/>
    <x v="7"/>
    <x v="4"/>
    <x v="1"/>
    <n v="0"/>
    <n v="0"/>
    <s v="OK"/>
    <s v="Granel"/>
    <x v="0"/>
    <n v="0"/>
    <s v="F. TORAL"/>
    <s v="A"/>
    <d v="1899-12-30T00:00:28"/>
    <d v="1899-12-30T00:00:28"/>
    <s v="OK"/>
    <m/>
    <m/>
    <d v="1899-12-30T00:00:00"/>
    <d v="1899-12-30T00:23:31"/>
    <n v="4"/>
    <d v="1899-12-30T00:00:28"/>
    <n v="23.516666666668769"/>
    <n v="9"/>
    <s v="Si"/>
  </r>
  <r>
    <s v="CTOR"/>
    <s v="2024034144"/>
    <x v="0"/>
    <s v="ER7977BCH"/>
    <s v="E1832JSR"/>
    <d v="2024-12-11T00:00:00"/>
    <m/>
    <s v="3043"/>
    <x v="55"/>
    <s v="PA"/>
    <n v="2"/>
    <m/>
    <d v="2024-12-11T00:00:00"/>
    <d v="1899-12-30T08:16:52"/>
    <d v="2024-12-11T00:00:00"/>
    <d v="1899-12-30T08:17:19"/>
    <d v="2024-12-11T00:00:00"/>
    <d v="1899-12-30T09:05:38"/>
    <x v="0"/>
    <s v="RFCPI"/>
    <s v="1322314590"/>
    <s v="FBO"/>
    <d v="1899-12-30T00:48:46"/>
    <d v="1899-12-30T00:48:19"/>
    <d v="1899-12-30T00:00:27"/>
    <s v="Granel"/>
    <s v="E001"/>
    <x v="2"/>
    <d v="1899-12-30T00:48:46"/>
    <d v="1899-12-30T00:48:19"/>
    <n v="8"/>
    <x v="7"/>
    <x v="4"/>
    <x v="1"/>
    <n v="0"/>
    <n v="0"/>
    <s v="OK"/>
    <s v="Granel"/>
    <x v="0"/>
    <n v="0"/>
    <s v="F. TORAL"/>
    <s v="B"/>
    <d v="1899-12-30T00:00:27"/>
    <d v="1899-12-30T00:00:27"/>
    <s v="OK"/>
    <m/>
    <m/>
    <d v="1899-12-30T00:00:00"/>
    <d v="1899-12-30T00:48:46"/>
    <n v="4"/>
    <d v="1899-12-30T00:00:27"/>
    <n v="48.7666666666656"/>
    <n v="9"/>
    <s v="No"/>
  </r>
  <r>
    <s v="CTOR"/>
    <s v="2024034151"/>
    <x v="0"/>
    <s v="EL214695"/>
    <s v="EAF04LH"/>
    <d v="2024-12-11T00:00:00"/>
    <m/>
    <s v="2906"/>
    <x v="21"/>
    <s v="PA"/>
    <s v="PA"/>
    <m/>
    <d v="2024-12-11T00:00:00"/>
    <d v="1899-12-30T08:58:04"/>
    <d v="2024-12-11T00:00:00"/>
    <d v="1899-12-30T08:58:31"/>
    <d v="2024-12-11T00:00:00"/>
    <d v="1899-12-30T09:19:12"/>
    <x v="0"/>
    <s v="RFCPI"/>
    <s v="1322314591"/>
    <s v="EXW"/>
    <d v="1899-12-30T00:21:08"/>
    <d v="1899-12-30T00:20:41"/>
    <d v="1899-12-30T00:00:27"/>
    <s v="Ensacado"/>
    <s v="E002"/>
    <x v="1"/>
    <d v="1899-12-30T00:21:08"/>
    <d v="1899-12-30T00:20:41"/>
    <n v="8"/>
    <x v="7"/>
    <x v="4"/>
    <x v="2"/>
    <n v="0"/>
    <n v="0"/>
    <s v="OK"/>
    <s v="Ensacado"/>
    <x v="0"/>
    <n v="0"/>
    <s v="F. TORAL"/>
    <s v="A"/>
    <d v="1899-12-30T00:00:27"/>
    <d v="1899-12-30T00:00:27"/>
    <s v="OK"/>
    <m/>
    <m/>
    <d v="1899-12-30T00:00:00"/>
    <d v="1899-12-30T00:21:08"/>
    <n v="4"/>
    <d v="1899-12-30T00:00:27"/>
    <n v="21.133333333324778"/>
    <n v="9"/>
    <s v="Si"/>
  </r>
  <r>
    <s v="CTOR"/>
    <s v="2024034165"/>
    <x v="0"/>
    <s v="ER9678BBK"/>
    <s v="E1219LWL"/>
    <d v="2024-12-11T00:00:00"/>
    <m/>
    <s v="55"/>
    <x v="19"/>
    <s v="PA"/>
    <n v="15"/>
    <m/>
    <d v="2024-12-11T00:00:00"/>
    <d v="1899-12-30T10:41:30"/>
    <d v="2024-12-11T00:00:00"/>
    <d v="1899-12-30T10:41:58"/>
    <d v="2024-12-11T00:00:00"/>
    <d v="1899-12-30T11:08:05"/>
    <x v="0"/>
    <s v="RFCPI"/>
    <s v="1322314592"/>
    <s v="FBO"/>
    <d v="1899-12-30T00:26:35"/>
    <d v="1899-12-30T00:26:07"/>
    <d v="1899-12-30T00:00:28"/>
    <s v="Granel"/>
    <s v="E001"/>
    <x v="2"/>
    <d v="1899-12-30T00:26:35"/>
    <d v="1899-12-30T00:26:07"/>
    <n v="10"/>
    <x v="7"/>
    <x v="4"/>
    <x v="1"/>
    <n v="0"/>
    <n v="0"/>
    <s v="OK"/>
    <s v="Granel"/>
    <x v="0"/>
    <n v="0"/>
    <s v="F. TORAL"/>
    <s v="A"/>
    <d v="1899-12-30T00:00:28"/>
    <d v="1899-12-30T00:00:28"/>
    <s v="OK"/>
    <m/>
    <m/>
    <d v="1899-12-30T00:00:00"/>
    <d v="1899-12-30T00:26:35"/>
    <n v="4"/>
    <d v="1899-12-30T00:00:28"/>
    <n v="26.583333333336022"/>
    <n v="11"/>
    <s v="Si"/>
  </r>
  <r>
    <s v="CTOR"/>
    <s v="2024034168"/>
    <x v="0"/>
    <s v="ER3362BBK"/>
    <s v="E2960GDG"/>
    <d v="2024-12-11T00:00:00"/>
    <m/>
    <s v="3042"/>
    <x v="23"/>
    <s v="PA"/>
    <n v="14"/>
    <m/>
    <d v="2024-12-11T00:00:00"/>
    <d v="1899-12-30T10:47:51"/>
    <d v="2024-12-11T00:00:00"/>
    <d v="1899-12-30T10:48:19"/>
    <d v="2024-12-11T00:00:00"/>
    <d v="1899-12-30T11:10:37"/>
    <x v="0"/>
    <s v="RFCPI"/>
    <s v="1322314593"/>
    <s v="FBO"/>
    <d v="1899-12-30T00:22:46"/>
    <d v="1899-12-30T00:22:18"/>
    <d v="1899-12-30T00:00:28"/>
    <s v="Granel"/>
    <s v="E001"/>
    <x v="2"/>
    <d v="1899-12-30T00:22:46"/>
    <d v="1899-12-30T00:22:18"/>
    <n v="10"/>
    <x v="7"/>
    <x v="4"/>
    <x v="1"/>
    <n v="0"/>
    <n v="0"/>
    <s v="OK"/>
    <s v="Granel"/>
    <x v="0"/>
    <n v="0"/>
    <s v="F. TORAL"/>
    <s v="A"/>
    <d v="1899-12-30T00:00:28"/>
    <d v="1899-12-30T00:00:28"/>
    <s v="OK"/>
    <m/>
    <m/>
    <d v="1899-12-30T00:00:00"/>
    <d v="1899-12-30T00:22:46"/>
    <n v="4"/>
    <d v="1899-12-30T00:00:28"/>
    <n v="22.766666666673608"/>
    <n v="11"/>
    <s v="Si"/>
  </r>
  <r>
    <s v="CTOR"/>
    <s v="2024034159"/>
    <x v="0"/>
    <s v="EL215659"/>
    <s v="EBH89SA"/>
    <d v="2024-12-11T00:00:00"/>
    <m/>
    <s v="2906"/>
    <x v="21"/>
    <s v="PA"/>
    <s v="PA"/>
    <m/>
    <d v="2024-12-11T00:00:00"/>
    <d v="1899-12-30T10:08:49"/>
    <d v="2024-12-11T00:00:00"/>
    <d v="1899-12-30T10:13:32"/>
    <d v="2024-12-11T00:00:00"/>
    <d v="1899-12-30T11:13:31"/>
    <x v="0"/>
    <s v="RFCPI"/>
    <s v="1322314594"/>
    <s v="EXW"/>
    <d v="1899-12-30T01:04:42"/>
    <d v="1899-12-30T00:59:59"/>
    <d v="1899-12-30T00:04:43"/>
    <s v="Ensacado"/>
    <s v="E002"/>
    <x v="1"/>
    <d v="1899-12-30T01:04:42"/>
    <d v="1899-12-30T00:59:59"/>
    <n v="10"/>
    <x v="7"/>
    <x v="4"/>
    <x v="2"/>
    <n v="0"/>
    <n v="0"/>
    <s v="OK"/>
    <s v="Ensacado"/>
    <x v="0"/>
    <n v="0"/>
    <s v="F. TORAL"/>
    <s v="B"/>
    <d v="1899-12-30T00:04:43"/>
    <d v="1899-12-30T00:04:43"/>
    <s v="OK"/>
    <m/>
    <m/>
    <d v="1899-12-30T00:00:00"/>
    <d v="1899-12-30T01:04:42"/>
    <n v="4"/>
    <d v="1899-12-30T00:04:43"/>
    <n v="64.700000000006355"/>
    <n v="11"/>
    <s v="No"/>
  </r>
  <r>
    <s v="CTOR"/>
    <s v="2024034161"/>
    <x v="0"/>
    <s v="ER7186BCW"/>
    <s v="E9059LCN"/>
    <d v="2024-12-11T00:00:00"/>
    <m/>
    <s v="2906"/>
    <x v="21"/>
    <s v="PA"/>
    <s v="PA"/>
    <m/>
    <d v="2024-12-11T00:00:00"/>
    <d v="1899-12-30T10:28:28"/>
    <d v="2024-12-11T00:00:00"/>
    <d v="1899-12-30T10:28:56"/>
    <d v="2024-12-11T00:00:00"/>
    <d v="1899-12-30T11:25:23"/>
    <x v="0"/>
    <s v="RFCPI"/>
    <s v="1322314595"/>
    <s v="FBO"/>
    <d v="1899-12-30T00:56:55"/>
    <d v="1899-12-30T00:56:27"/>
    <d v="1899-12-30T00:00:28"/>
    <s v="Ensacado"/>
    <s v="E002"/>
    <x v="2"/>
    <d v="1899-12-30T00:56:55"/>
    <d v="1899-12-30T00:56:27"/>
    <n v="10"/>
    <x v="7"/>
    <x v="4"/>
    <x v="2"/>
    <n v="0"/>
    <n v="0"/>
    <s v="OK"/>
    <s v="Ensacado"/>
    <x v="0"/>
    <n v="0"/>
    <s v="F. TORAL"/>
    <s v="B"/>
    <d v="1899-12-30T00:00:28"/>
    <d v="1899-12-30T00:00:28"/>
    <s v="OK"/>
    <m/>
    <m/>
    <d v="1899-12-30T00:00:00"/>
    <d v="1899-12-30T00:56:55"/>
    <n v="4"/>
    <d v="1899-12-30T00:00:28"/>
    <n v="56.916666666662401"/>
    <n v="11"/>
    <s v="No"/>
  </r>
  <r>
    <s v="CTOR"/>
    <s v="2024034164"/>
    <x v="0"/>
    <s v="ER1582BDJ"/>
    <s v="E4570MKW"/>
    <d v="2024-12-11T00:00:00"/>
    <m/>
    <s v="55"/>
    <x v="19"/>
    <s v="PA"/>
    <n v="15"/>
    <m/>
    <d v="2024-12-11T00:00:00"/>
    <d v="1899-12-30T10:40:14"/>
    <d v="2024-12-11T00:00:00"/>
    <d v="1899-12-30T10:40:42"/>
    <d v="2024-12-11T00:00:00"/>
    <d v="1899-12-30T11:27:48"/>
    <x v="0"/>
    <s v="RFCPI"/>
    <s v="1322314596"/>
    <s v="FBO"/>
    <d v="1899-12-30T00:47:34"/>
    <d v="1899-12-30T00:47:06"/>
    <d v="1899-12-30T00:00:28"/>
    <s v="Granel"/>
    <s v="E001"/>
    <x v="2"/>
    <d v="1899-12-30T00:47:34"/>
    <d v="1899-12-30T00:47:06"/>
    <n v="10"/>
    <x v="7"/>
    <x v="4"/>
    <x v="1"/>
    <n v="0"/>
    <n v="0"/>
    <s v="OK"/>
    <s v="Granel"/>
    <x v="0"/>
    <n v="0"/>
    <s v="F. TORAL"/>
    <s v="B"/>
    <d v="1899-12-30T00:00:28"/>
    <d v="1899-12-30T00:00:28"/>
    <s v="OK"/>
    <m/>
    <m/>
    <d v="1899-12-30T00:00:00"/>
    <d v="1899-12-30T00:47:34"/>
    <n v="4"/>
    <d v="1899-12-30T00:00:28"/>
    <n v="47.566666666670372"/>
    <n v="11"/>
    <s v="No"/>
  </r>
  <r>
    <s v="CTOR"/>
    <s v="2024034167"/>
    <x v="0"/>
    <s v="ER2466BBF"/>
    <s v="E2847GDG"/>
    <d v="2024-12-11T00:00:00"/>
    <m/>
    <s v="55"/>
    <x v="19"/>
    <s v="PA"/>
    <n v="15"/>
    <m/>
    <d v="2024-12-11T00:00:00"/>
    <d v="1899-12-30T10:46:25"/>
    <d v="2024-12-11T00:00:00"/>
    <d v="1899-12-30T10:46:52"/>
    <d v="2024-12-11T00:00:00"/>
    <d v="1899-12-30T11:48:05"/>
    <x v="0"/>
    <s v="RFCPI"/>
    <s v="1322314597"/>
    <s v="FBO"/>
    <d v="1899-12-30T01:01:40"/>
    <d v="1899-12-30T01:01:13"/>
    <d v="1899-12-30T00:00:27"/>
    <s v="Granel"/>
    <s v="E001"/>
    <x v="2"/>
    <d v="1899-12-30T01:01:40"/>
    <d v="1899-12-30T01:01:13"/>
    <n v="10"/>
    <x v="7"/>
    <x v="4"/>
    <x v="1"/>
    <n v="0"/>
    <n v="0"/>
    <s v="OK"/>
    <s v="Granel"/>
    <x v="0"/>
    <n v="0"/>
    <s v="F. TORAL"/>
    <s v="B"/>
    <d v="1899-12-30T00:00:27"/>
    <d v="1899-12-30T00:00:27"/>
    <s v="OK"/>
    <m/>
    <m/>
    <d v="1899-12-30T00:00:00"/>
    <d v="1899-12-30T01:01:40"/>
    <n v="4"/>
    <d v="1899-12-30T00:00:27"/>
    <n v="61.666666666675212"/>
    <n v="11"/>
    <s v="No"/>
  </r>
  <r>
    <s v="CTOR"/>
    <s v="2024034169"/>
    <x v="0"/>
    <s v="ER0933BBN"/>
    <s v="E5872HZF"/>
    <d v="2024-12-11T00:00:00"/>
    <m/>
    <s v="55"/>
    <x v="19"/>
    <s v="PA"/>
    <n v="15"/>
    <m/>
    <d v="2024-12-11T00:00:00"/>
    <d v="1899-12-30T10:53:14"/>
    <d v="2024-12-11T00:00:00"/>
    <d v="1899-12-30T10:54:00"/>
    <d v="2024-12-11T00:00:00"/>
    <d v="1899-12-30T12:04:45"/>
    <x v="167"/>
    <s v="RFCPI"/>
    <s v="1322314598"/>
    <s v="FBO"/>
    <d v="1899-12-30T01:11:31"/>
    <d v="1899-12-30T01:10:45"/>
    <d v="1899-12-30T00:00:46"/>
    <s v="Granel"/>
    <s v="E001"/>
    <x v="2"/>
    <d v="1899-12-30T01:11:31"/>
    <d v="1899-12-30T01:10:45"/>
    <n v="10"/>
    <x v="7"/>
    <x v="4"/>
    <x v="1"/>
    <n v="0"/>
    <n v="0"/>
    <s v="OK"/>
    <s v="Granel"/>
    <x v="0"/>
    <n v="0"/>
    <s v="F. TORAL"/>
    <s v="B"/>
    <d v="1899-12-30T00:00:46"/>
    <d v="1899-12-30T00:00:46"/>
    <s v="OK"/>
    <m/>
    <m/>
    <d v="1899-12-30T00:00:00"/>
    <d v="1899-12-30T01:11:31"/>
    <n v="4"/>
    <d v="1899-12-30T00:00:46"/>
    <n v="71.516666666663966"/>
    <n v="12"/>
    <s v="No"/>
  </r>
  <r>
    <s v="CTOR"/>
    <s v="2024034181"/>
    <x v="0"/>
    <s v="EBR10303"/>
    <s v="E51RS53"/>
    <d v="2024-12-11T00:00:00"/>
    <m/>
    <s v="2906"/>
    <x v="21"/>
    <s v="PA"/>
    <s v="PA"/>
    <m/>
    <d v="2024-12-11T00:00:00"/>
    <d v="1899-12-30T11:46:14"/>
    <d v="2024-12-11T00:00:00"/>
    <d v="1899-12-30T11:46:42"/>
    <d v="2024-12-11T00:00:00"/>
    <d v="1899-12-30T12:10:03"/>
    <x v="0"/>
    <s v="RFCPI"/>
    <s v="1322314599"/>
    <s v="EXW"/>
    <d v="1899-12-30T00:23:49"/>
    <d v="1899-12-30T00:23:21"/>
    <d v="1899-12-30T00:00:28"/>
    <s v="Ensacado"/>
    <s v="E002"/>
    <x v="1"/>
    <d v="1899-12-30T00:23:49"/>
    <d v="1899-12-30T00:23:21"/>
    <n v="11"/>
    <x v="7"/>
    <x v="4"/>
    <x v="2"/>
    <n v="0"/>
    <n v="0"/>
    <s v="OK"/>
    <s v="Ensacado"/>
    <x v="0"/>
    <n v="0"/>
    <s v="F. TORAL"/>
    <s v="A"/>
    <d v="1899-12-30T00:00:28"/>
    <d v="1899-12-30T00:00:28"/>
    <s v="OK"/>
    <m/>
    <m/>
    <d v="1899-12-30T00:00:00"/>
    <d v="1899-12-30T00:23:49"/>
    <n v="4"/>
    <d v="1899-12-30T00:00:28"/>
    <n v="23.81666666667833"/>
    <n v="12"/>
    <s v="Si"/>
  </r>
  <r>
    <s v="CTOR"/>
    <s v="2024034173"/>
    <x v="0"/>
    <s v="ER4994BCK"/>
    <s v="E0244LTR"/>
    <d v="2024-12-11T00:00:00"/>
    <m/>
    <s v="3042"/>
    <x v="23"/>
    <s v="PA"/>
    <s v="PA"/>
    <m/>
    <d v="2024-12-11T00:00:00"/>
    <d v="1899-12-30T11:12:41"/>
    <d v="2024-12-11T00:00:00"/>
    <d v="1899-12-30T12:03:46"/>
    <d v="2024-12-11T00:00:00"/>
    <d v="1899-12-30T12:22:33"/>
    <x v="90"/>
    <s v="E_RMENDEZ"/>
    <s v="1322314600"/>
    <s v="FBO"/>
    <d v="1899-12-30T01:09:52"/>
    <d v="1899-12-30T00:18:47"/>
    <d v="1899-12-30T00:51:05"/>
    <s v="Granel"/>
    <s v="E001"/>
    <x v="2"/>
    <d v="1899-12-30T01:09:52"/>
    <d v="1899-12-30T00:18:47"/>
    <n v="11"/>
    <x v="7"/>
    <x v="4"/>
    <x v="1"/>
    <n v="0"/>
    <n v="0"/>
    <s v="OK"/>
    <s v="Granel"/>
    <x v="0"/>
    <n v="0"/>
    <s v="F. TORAL"/>
    <s v="B"/>
    <d v="1899-12-30T00:51:05"/>
    <d v="1899-12-30T00:06:05"/>
    <s v="OK"/>
    <m/>
    <m/>
    <d v="1899-12-30T00:00:00"/>
    <d v="1899-12-30T01:09:52"/>
    <n v="4"/>
    <d v="1899-12-30T00:51:05"/>
    <n v="69.86666666666882"/>
    <n v="12"/>
    <s v="No"/>
  </r>
  <r>
    <s v="CTOR"/>
    <s v="2024034182"/>
    <x v="0"/>
    <s v="ER2261BDH"/>
    <s v="E0678HZJ"/>
    <d v="2024-12-11T00:00:00"/>
    <m/>
    <s v="2906"/>
    <x v="21"/>
    <s v="PA"/>
    <s v="PA"/>
    <m/>
    <d v="2024-12-11T00:00:00"/>
    <d v="1899-12-30T11:47:14"/>
    <d v="2024-12-11T00:00:00"/>
    <d v="1899-12-30T11:47:42"/>
    <d v="2024-12-11T00:00:00"/>
    <d v="1899-12-30T12:27:35"/>
    <x v="0"/>
    <s v="RFCPI"/>
    <s v="1322314601"/>
    <s v="FBO"/>
    <d v="1899-12-30T00:40:21"/>
    <d v="1899-12-30T00:39:53"/>
    <d v="1899-12-30T00:00:28"/>
    <s v="Ensacado"/>
    <s v="E002"/>
    <x v="2"/>
    <d v="1899-12-30T00:40:21"/>
    <d v="1899-12-30T00:39:53"/>
    <n v="11"/>
    <x v="7"/>
    <x v="4"/>
    <x v="2"/>
    <n v="0"/>
    <n v="0"/>
    <s v="OK"/>
    <s v="Ensacado"/>
    <x v="0"/>
    <n v="0"/>
    <s v="F. TORAL"/>
    <s v="A"/>
    <d v="1899-12-30T00:00:28"/>
    <d v="1899-12-30T00:00:28"/>
    <s v="OK"/>
    <m/>
    <m/>
    <d v="1899-12-30T00:00:00"/>
    <d v="1899-12-30T00:40:21"/>
    <n v="4"/>
    <d v="1899-12-30T00:00:28"/>
    <n v="40.349999999995113"/>
    <n v="12"/>
    <s v="Si"/>
  </r>
  <r>
    <s v="CTOR"/>
    <s v="2024034172"/>
    <x v="0"/>
    <s v="ER1294BCG"/>
    <s v="E3120HXB"/>
    <d v="2024-12-11T00:00:00"/>
    <m/>
    <s v="55"/>
    <x v="19"/>
    <s v="PA"/>
    <n v="15"/>
    <m/>
    <d v="2024-12-11T00:00:00"/>
    <d v="1899-12-30T11:08:54"/>
    <d v="2024-12-11T00:00:00"/>
    <d v="1899-12-30T11:09:20"/>
    <d v="2024-12-11T00:00:00"/>
    <d v="1899-12-30T12:29:57"/>
    <x v="0"/>
    <s v="RFCPI"/>
    <s v="1322314602"/>
    <s v="FBO"/>
    <d v="1899-12-30T01:21:03"/>
    <d v="1899-12-30T01:20:37"/>
    <d v="1899-12-30T00:00:26"/>
    <s v="Granel"/>
    <s v="E001"/>
    <x v="2"/>
    <d v="1899-12-30T01:21:03"/>
    <d v="1899-12-30T01:20:37"/>
    <n v="11"/>
    <x v="7"/>
    <x v="4"/>
    <x v="1"/>
    <n v="0"/>
    <n v="0"/>
    <s v="OK"/>
    <s v="Granel"/>
    <x v="0"/>
    <n v="0"/>
    <s v="F. TORAL"/>
    <s v="B"/>
    <d v="1899-12-30T00:00:26"/>
    <d v="1899-12-30T00:00:26"/>
    <s v="OK"/>
    <m/>
    <m/>
    <d v="1899-12-30T00:00:00"/>
    <d v="1899-12-30T01:21:03"/>
    <n v="4"/>
    <d v="1899-12-30T00:00:26"/>
    <n v="81.049999999996842"/>
    <n v="12"/>
    <s v="No"/>
  </r>
  <r>
    <s v="CTOR"/>
    <s v="2024034184"/>
    <x v="0"/>
    <s v="E4498JGT"/>
    <m/>
    <d v="2024-12-11T00:00:00"/>
    <m/>
    <s v="2906"/>
    <x v="21"/>
    <s v="PA"/>
    <s v="PA"/>
    <m/>
    <d v="2024-12-11T00:00:00"/>
    <d v="1899-12-30T12:00:16"/>
    <d v="2024-12-11T00:00:00"/>
    <d v="1899-12-30T12:00:43"/>
    <d v="2024-12-11T00:00:00"/>
    <d v="1899-12-30T12:37:44"/>
    <x v="0"/>
    <s v="RFCPI"/>
    <s v="1322314603"/>
    <s v="EXW"/>
    <d v="1899-12-30T00:37:28"/>
    <d v="1899-12-30T00:37:01"/>
    <d v="1899-12-30T00:00:27"/>
    <s v="Ensacado"/>
    <s v="E002"/>
    <x v="1"/>
    <d v="1899-12-30T00:37:28"/>
    <d v="1899-12-30T00:37:01"/>
    <n v="12"/>
    <x v="7"/>
    <x v="4"/>
    <x v="2"/>
    <n v="0"/>
    <n v="0"/>
    <s v="OK"/>
    <s v="Ensacado"/>
    <x v="0"/>
    <n v="0"/>
    <s v="F. TORAL"/>
    <s v="A"/>
    <d v="1899-12-30T00:00:27"/>
    <d v="1899-12-30T00:00:27"/>
    <s v="OK"/>
    <m/>
    <m/>
    <d v="1899-12-30T00:00:00"/>
    <d v="1899-12-30T00:37:28"/>
    <n v="4"/>
    <d v="1899-12-30T00:00:27"/>
    <n v="37.466666666654405"/>
    <n v="12"/>
    <s v="Si"/>
  </r>
  <r>
    <s v="CTOR"/>
    <s v="2024034174"/>
    <x v="0"/>
    <s v="ER7579BDL"/>
    <s v="E6211LYC"/>
    <d v="2024-12-11T00:00:00"/>
    <m/>
    <s v="55"/>
    <x v="19"/>
    <s v="PA"/>
    <n v="15"/>
    <m/>
    <d v="2024-12-11T00:00:00"/>
    <d v="1899-12-30T11:16:16"/>
    <d v="2024-12-11T00:00:00"/>
    <d v="1899-12-30T11:16:43"/>
    <d v="2024-12-11T00:00:00"/>
    <d v="1899-12-30T12:42:44"/>
    <x v="0"/>
    <s v="RFCPI"/>
    <s v="1322314604"/>
    <s v="EXW"/>
    <d v="1899-12-30T01:26:28"/>
    <d v="1899-12-30T01:26:01"/>
    <d v="1899-12-30T00:00:27"/>
    <s v="Granel"/>
    <s v="E001"/>
    <x v="1"/>
    <d v="1899-12-30T01:26:28"/>
    <d v="1899-12-30T01:26:01"/>
    <n v="11"/>
    <x v="7"/>
    <x v="4"/>
    <x v="1"/>
    <n v="0"/>
    <n v="0"/>
    <s v="OK"/>
    <s v="Granel"/>
    <x v="0"/>
    <n v="0"/>
    <s v="F. TORAL"/>
    <s v="B"/>
    <d v="1899-12-30T00:00:27"/>
    <d v="1899-12-30T00:00:27"/>
    <s v="OK"/>
    <m/>
    <m/>
    <d v="1899-12-30T00:00:00"/>
    <d v="1899-12-30T01:26:28"/>
    <n v="4"/>
    <d v="1899-12-30T00:00:27"/>
    <n v="86.466666666672054"/>
    <n v="12"/>
    <s v="No"/>
  </r>
  <r>
    <s v="CTOR"/>
    <s v="2024034183"/>
    <x v="0"/>
    <s v="ER0358BBJ"/>
    <s v="E2070JJZ"/>
    <d v="2024-12-11T00:00:00"/>
    <m/>
    <s v="3218"/>
    <x v="56"/>
    <s v="PA"/>
    <n v="6"/>
    <m/>
    <d v="2024-12-11T00:00:00"/>
    <d v="1899-12-30T11:53:59"/>
    <d v="2024-12-11T00:00:00"/>
    <d v="1899-12-30T11:54:26"/>
    <d v="2024-12-11T00:00:00"/>
    <d v="1899-12-30T12:51:54"/>
    <x v="0"/>
    <s v="RFCPI"/>
    <s v="1322314605"/>
    <s v="FBO"/>
    <d v="1899-12-30T00:57:55"/>
    <d v="1899-12-30T00:57:28"/>
    <d v="1899-12-30T00:00:27"/>
    <s v="Granel"/>
    <s v="E001"/>
    <x v="2"/>
    <d v="1899-12-30T00:57:55"/>
    <d v="1899-12-30T00:57:28"/>
    <n v="11"/>
    <x v="7"/>
    <x v="4"/>
    <x v="1"/>
    <n v="0"/>
    <n v="0"/>
    <s v="OK"/>
    <s v="Granel"/>
    <x v="0"/>
    <n v="0"/>
    <s v="F. TORAL"/>
    <s v="B"/>
    <d v="1899-12-30T00:00:27"/>
    <d v="1899-12-30T00:00:27"/>
    <s v="OK"/>
    <m/>
    <m/>
    <d v="1899-12-30T00:00:00"/>
    <d v="1899-12-30T00:57:55"/>
    <n v="4"/>
    <d v="1899-12-30T00:00:27"/>
    <n v="57.916666666670388"/>
    <n v="12"/>
    <s v="No"/>
  </r>
  <r>
    <s v="CTOR"/>
    <s v="2024034192"/>
    <x v="0"/>
    <s v="E9345DGG"/>
    <m/>
    <d v="2024-12-11T00:00:00"/>
    <m/>
    <s v="2906"/>
    <x v="21"/>
    <s v="PA"/>
    <s v="PA"/>
    <m/>
    <d v="2024-12-11T00:00:00"/>
    <d v="1899-12-30T12:24:21"/>
    <d v="2024-12-11T00:00:00"/>
    <d v="1899-12-30T12:25:23"/>
    <d v="2024-12-11T00:00:00"/>
    <d v="1899-12-30T13:00:41"/>
    <x v="0"/>
    <s v="RFCPI"/>
    <s v="1322314606"/>
    <s v="EXW"/>
    <d v="1899-12-30T00:36:20"/>
    <d v="1899-12-30T00:35:18"/>
    <d v="1899-12-30T00:01:02"/>
    <s v="Ensacado"/>
    <s v="E002"/>
    <x v="1"/>
    <d v="1899-12-30T00:36:20"/>
    <d v="1899-12-30T00:35:18"/>
    <n v="12"/>
    <x v="7"/>
    <x v="4"/>
    <x v="2"/>
    <n v="0"/>
    <n v="0"/>
    <s v="OK"/>
    <s v="Ensacado"/>
    <x v="0"/>
    <n v="0"/>
    <s v="F. TORAL"/>
    <s v="A"/>
    <d v="1899-12-30T00:01:02"/>
    <d v="1899-12-30T00:01:02"/>
    <s v="OK"/>
    <m/>
    <m/>
    <d v="1899-12-30T00:00:00"/>
    <d v="1899-12-30T00:36:20"/>
    <n v="4"/>
    <d v="1899-12-30T00:01:02"/>
    <n v="36.333333333331232"/>
    <n v="13"/>
    <s v="Si"/>
  </r>
  <r>
    <s v="CTOR"/>
    <s v="2024034177"/>
    <x v="0"/>
    <s v="ER3193BBT"/>
    <s v="E3205DTL"/>
    <d v="2024-12-11T00:00:00"/>
    <m/>
    <s v="55"/>
    <x v="19"/>
    <s v="PA"/>
    <n v="15"/>
    <m/>
    <d v="2024-12-11T00:00:00"/>
    <d v="1899-12-30T11:27:02"/>
    <d v="2024-12-11T00:00:00"/>
    <d v="1899-12-30T11:27:30"/>
    <d v="2024-12-11T00:00:00"/>
    <d v="1899-12-30T13:03:59"/>
    <x v="0"/>
    <s v="RFCPI"/>
    <s v="1322314607"/>
    <s v="FBO"/>
    <d v="1899-12-30T01:36:57"/>
    <d v="1899-12-30T01:36:29"/>
    <d v="1899-12-30T00:00:28"/>
    <s v="Granel"/>
    <s v="E001"/>
    <x v="2"/>
    <d v="1899-12-30T01:36:57"/>
    <d v="1899-12-30T01:36:29"/>
    <n v="11"/>
    <x v="7"/>
    <x v="4"/>
    <x v="1"/>
    <n v="0"/>
    <n v="0"/>
    <s v="OK"/>
    <s v="Granel"/>
    <x v="0"/>
    <n v="0"/>
    <s v="F. TORAL"/>
    <s v="C"/>
    <d v="1899-12-30T00:00:28"/>
    <d v="1899-12-30T00:00:28"/>
    <s v="OK"/>
    <m/>
    <m/>
    <d v="1899-12-30T00:00:00"/>
    <d v="1899-12-30T01:36:57"/>
    <n v="4"/>
    <d v="1899-12-30T00:00:28"/>
    <n v="96.950000000001637"/>
    <n v="13"/>
    <s v="No"/>
  </r>
  <r>
    <s v="CTOR"/>
    <s v="2024034190"/>
    <x v="0"/>
    <s v="ER7711BCD"/>
    <s v="E8017MSC"/>
    <d v="2024-12-11T00:00:00"/>
    <m/>
    <s v="3043"/>
    <x v="55"/>
    <s v="PA"/>
    <n v="2"/>
    <m/>
    <d v="2024-12-11T00:00:00"/>
    <d v="1899-12-30T12:21:03"/>
    <d v="2024-12-11T00:00:00"/>
    <d v="1899-12-30T12:21:30"/>
    <d v="2024-12-11T00:00:00"/>
    <d v="1899-12-30T13:20:45"/>
    <x v="0"/>
    <s v="RFCPI"/>
    <s v="1322314608"/>
    <s v="FBO"/>
    <d v="1899-12-30T00:59:42"/>
    <d v="1899-12-30T00:59:15"/>
    <d v="1899-12-30T00:00:27"/>
    <s v="Granel"/>
    <s v="E001"/>
    <x v="2"/>
    <d v="1899-12-30T00:59:42"/>
    <d v="1899-12-30T00:59:15"/>
    <n v="12"/>
    <x v="7"/>
    <x v="4"/>
    <x v="1"/>
    <n v="0"/>
    <n v="0"/>
    <s v="OK"/>
    <s v="Granel"/>
    <x v="0"/>
    <n v="0"/>
    <s v="F. TORAL"/>
    <s v="B"/>
    <d v="1899-12-30T00:00:27"/>
    <d v="1899-12-30T00:00:27"/>
    <s v="OK"/>
    <m/>
    <m/>
    <d v="1899-12-30T00:00:00"/>
    <d v="1899-12-30T00:59:42"/>
    <n v="4"/>
    <d v="1899-12-30T00:00:27"/>
    <n v="59.699999999995264"/>
    <n v="13"/>
    <s v="No"/>
  </r>
  <r>
    <s v="CTOR"/>
    <s v="2024034178"/>
    <x v="0"/>
    <s v="ER5139BBS"/>
    <s v="E3174JJN"/>
    <d v="2024-12-11T00:00:00"/>
    <m/>
    <s v="55"/>
    <x v="19"/>
    <s v="PA"/>
    <n v="15"/>
    <m/>
    <d v="2024-12-11T00:00:00"/>
    <d v="1899-12-30T11:33:13"/>
    <d v="2024-12-11T00:00:00"/>
    <d v="1899-12-30T11:33:43"/>
    <d v="2024-12-11T00:00:00"/>
    <d v="1899-12-30T13:24:04"/>
    <x v="0"/>
    <s v="RFCPI"/>
    <s v="1322314609"/>
    <s v="FBO"/>
    <d v="1899-12-30T01:50:51"/>
    <d v="1899-12-30T01:50:21"/>
    <d v="1899-12-30T00:00:30"/>
    <s v="Granel"/>
    <s v="E001"/>
    <x v="2"/>
    <d v="1899-12-30T01:50:51"/>
    <d v="1899-12-30T01:50:21"/>
    <n v="11"/>
    <x v="7"/>
    <x v="4"/>
    <x v="1"/>
    <n v="0"/>
    <n v="0"/>
    <s v="OK"/>
    <s v="Granel"/>
    <x v="0"/>
    <n v="0"/>
    <s v="F. TORAL"/>
    <s v="C"/>
    <d v="1899-12-30T00:00:30"/>
    <d v="1899-12-30T00:00:30"/>
    <s v="OK"/>
    <m/>
    <m/>
    <d v="1899-12-30T00:00:00"/>
    <d v="1899-12-30T01:50:51"/>
    <n v="4"/>
    <d v="1899-12-30T00:00:30"/>
    <n v="110.8500000000047"/>
    <n v="13"/>
    <s v="No"/>
  </r>
  <r>
    <s v="CTOR"/>
    <s v="2024034180"/>
    <x v="0"/>
    <s v="ER9107BBM"/>
    <s v="E9252MPM"/>
    <d v="2024-12-11T00:00:00"/>
    <m/>
    <s v="55"/>
    <x v="19"/>
    <s v="PA"/>
    <n v="15"/>
    <m/>
    <d v="2024-12-11T00:00:00"/>
    <d v="1899-12-30T11:43:59"/>
    <d v="2024-12-11T00:00:00"/>
    <d v="1899-12-30T11:44:27"/>
    <d v="2024-12-11T00:00:00"/>
    <d v="1899-12-30T13:40:35"/>
    <x v="0"/>
    <s v="RFCPI"/>
    <s v="1322314610"/>
    <s v="EXW"/>
    <d v="1899-12-30T01:56:36"/>
    <d v="1899-12-30T01:56:08"/>
    <d v="1899-12-30T00:00:28"/>
    <s v="Granel"/>
    <s v="E001"/>
    <x v="1"/>
    <d v="1899-12-30T01:56:36"/>
    <d v="1899-12-30T01:56:08"/>
    <n v="11"/>
    <x v="7"/>
    <x v="4"/>
    <x v="1"/>
    <n v="0"/>
    <n v="0"/>
    <s v="OK"/>
    <s v="Granel"/>
    <x v="0"/>
    <n v="0"/>
    <s v="F. TORAL"/>
    <s v="C"/>
    <d v="1899-12-30T00:00:28"/>
    <d v="1899-12-30T00:00:28"/>
    <s v="OK"/>
    <m/>
    <m/>
    <d v="1899-12-30T00:00:00"/>
    <d v="1899-12-30T01:56:36"/>
    <n v="4"/>
    <d v="1899-12-30T00:00:28"/>
    <n v="116.60000000001119"/>
    <n v="13"/>
    <s v="No"/>
  </r>
  <r>
    <s v="CTOR"/>
    <s v="2024034189"/>
    <x v="0"/>
    <s v="EBR10669"/>
    <s v="EAR56GO"/>
    <d v="2024-12-11T00:00:00"/>
    <m/>
    <s v="55"/>
    <x v="19"/>
    <s v="PA"/>
    <n v="15"/>
    <m/>
    <d v="2024-12-11T00:00:00"/>
    <d v="1899-12-30T12:13:37"/>
    <d v="2024-12-11T00:00:00"/>
    <d v="1899-12-30T12:14:05"/>
    <d v="2024-12-11T00:00:00"/>
    <d v="1899-12-30T13:58:58"/>
    <x v="0"/>
    <s v="RFCPI"/>
    <s v="1322314611"/>
    <s v="EXW"/>
    <d v="1899-12-30T01:45:21"/>
    <d v="1899-12-30T01:44:53"/>
    <d v="1899-12-30T00:00:28"/>
    <s v="Granel"/>
    <s v="E001"/>
    <x v="1"/>
    <d v="1899-12-30T01:45:21"/>
    <d v="1899-12-30T01:44:53"/>
    <n v="12"/>
    <x v="7"/>
    <x v="4"/>
    <x v="1"/>
    <n v="0"/>
    <n v="0"/>
    <s v="OK"/>
    <s v="Granel"/>
    <x v="0"/>
    <n v="0"/>
    <s v="F. TORAL"/>
    <s v="C"/>
    <d v="1899-12-30T00:00:28"/>
    <d v="1899-12-30T00:00:28"/>
    <s v="OK"/>
    <m/>
    <m/>
    <d v="1899-12-30T00:00:00"/>
    <d v="1899-12-30T01:45:21"/>
    <n v="4"/>
    <d v="1899-12-30T00:00:28"/>
    <n v="105.3499999999968"/>
    <n v="13"/>
    <s v="No"/>
  </r>
  <r>
    <s v="CTOR"/>
    <s v="2024034200"/>
    <x v="0"/>
    <s v="EP107997"/>
    <s v="EAT14XQ"/>
    <d v="2024-12-11T00:00:00"/>
    <m/>
    <s v="55"/>
    <x v="19"/>
    <s v="PA"/>
    <n v="15"/>
    <m/>
    <d v="2024-12-11T00:00:00"/>
    <d v="1899-12-30T12:59:56"/>
    <d v="2024-12-11T00:00:00"/>
    <d v="1899-12-30T13:03:39"/>
    <d v="2024-12-11T00:00:00"/>
    <d v="1899-12-30T14:41:06"/>
    <x v="0"/>
    <s v="RFCPI"/>
    <s v="1322314612"/>
    <s v="EXW"/>
    <d v="1899-12-30T01:41:10"/>
    <d v="1899-12-30T01:37:27"/>
    <d v="1899-12-30T00:03:43"/>
    <s v="Granel"/>
    <s v="E001"/>
    <x v="1"/>
    <d v="1899-12-30T01:41:10"/>
    <d v="1899-12-30T01:37:27"/>
    <n v="12"/>
    <x v="7"/>
    <x v="4"/>
    <x v="1"/>
    <n v="0"/>
    <n v="0"/>
    <s v="OK"/>
    <s v="Granel"/>
    <x v="0"/>
    <n v="0"/>
    <s v="F. TORAL"/>
    <s v="C"/>
    <d v="1899-12-30T00:03:43"/>
    <d v="1899-12-30T00:03:43"/>
    <s v="OK"/>
    <m/>
    <m/>
    <d v="1899-12-30T00:00:00"/>
    <d v="1899-12-30T01:41:10"/>
    <n v="4"/>
    <d v="1899-12-30T00:03:43"/>
    <n v="101.16666666666707"/>
    <n v="14"/>
    <s v="No"/>
  </r>
  <r>
    <s v="CTOR"/>
    <s v="2024034202"/>
    <x v="0"/>
    <s v="ER5217BBR"/>
    <s v="E1202JHG"/>
    <d v="2024-12-11T00:00:00"/>
    <m/>
    <s v="55"/>
    <x v="19"/>
    <s v="PA"/>
    <n v="15"/>
    <m/>
    <d v="2024-12-11T00:00:00"/>
    <d v="1899-12-30T13:04:13"/>
    <d v="2024-12-11T00:00:00"/>
    <d v="1899-12-30T13:04:41"/>
    <d v="2024-12-11T00:00:00"/>
    <d v="1899-12-30T15:23:32"/>
    <x v="0"/>
    <s v="RFCPI"/>
    <s v="1322314613"/>
    <s v="FBO"/>
    <d v="1899-12-30T02:19:19"/>
    <d v="1899-12-30T02:18:51"/>
    <d v="1899-12-30T00:00:28"/>
    <s v="Granel"/>
    <s v="E001"/>
    <x v="2"/>
    <d v="1899-12-30T02:19:19"/>
    <d v="1899-12-30T02:18:51"/>
    <n v="13"/>
    <x v="7"/>
    <x v="4"/>
    <x v="1"/>
    <n v="0"/>
    <n v="0"/>
    <s v="OK"/>
    <s v="Granel"/>
    <x v="0"/>
    <n v="0"/>
    <s v="F. TORAL"/>
    <s v="C"/>
    <d v="1899-12-30T00:00:28"/>
    <d v="1899-12-30T00:00:28"/>
    <s v="OK"/>
    <m/>
    <m/>
    <d v="1899-12-30T00:00:00"/>
    <d v="1899-12-30T02:19:19"/>
    <n v="4"/>
    <d v="1899-12-30T00:00:28"/>
    <n v="139.31666666665913"/>
    <n v="15"/>
    <s v="No"/>
  </r>
  <r>
    <s v="CTOR"/>
    <s v="2024034205"/>
    <x v="0"/>
    <s v="ER3777BBH"/>
    <s v="E4280KCL"/>
    <d v="2024-12-11T00:00:00"/>
    <m/>
    <s v="55"/>
    <x v="19"/>
    <s v="PA"/>
    <n v="15"/>
    <m/>
    <d v="2024-12-11T00:00:00"/>
    <d v="1899-12-30T13:11:32"/>
    <d v="2024-12-11T00:00:00"/>
    <d v="1899-12-30T13:12:00"/>
    <d v="2024-12-11T00:00:00"/>
    <d v="1899-12-30T15:41:07"/>
    <x v="0"/>
    <s v="RFCPI"/>
    <s v="1322314614"/>
    <s v="FBO"/>
    <d v="1899-12-30T02:29:35"/>
    <d v="1899-12-30T02:29:07"/>
    <d v="1899-12-30T00:00:28"/>
    <s v="Granel"/>
    <s v="E001"/>
    <x v="2"/>
    <d v="1899-12-30T02:29:35"/>
    <d v="1899-12-30T02:29:07"/>
    <n v="13"/>
    <x v="7"/>
    <x v="4"/>
    <x v="1"/>
    <n v="0"/>
    <n v="0"/>
    <s v="OK"/>
    <s v="Granel"/>
    <x v="0"/>
    <n v="0"/>
    <s v="F. TORAL"/>
    <s v="C"/>
    <d v="1899-12-30T00:00:28"/>
    <d v="1899-12-30T00:00:28"/>
    <s v="OK"/>
    <m/>
    <m/>
    <d v="1899-12-30T00:00:00"/>
    <d v="1899-12-30T02:29:35"/>
    <n v="4"/>
    <d v="1899-12-30T00:00:28"/>
    <n v="149.58333333332638"/>
    <n v="15"/>
    <s v="No"/>
  </r>
  <r>
    <s v="CTOR"/>
    <s v="2024034224"/>
    <x v="0"/>
    <s v="ER1294BCG"/>
    <s v="E3120HXB"/>
    <d v="2024-12-11T00:00:00"/>
    <m/>
    <s v="3043"/>
    <x v="55"/>
    <s v="PA"/>
    <n v="2"/>
    <m/>
    <d v="2024-12-11T00:00:00"/>
    <d v="1899-12-30T15:15:34"/>
    <d v="2024-12-11T00:00:00"/>
    <d v="1899-12-30T15:16:01"/>
    <d v="2024-12-11T00:00:00"/>
    <d v="1899-12-30T15:59:21"/>
    <x v="0"/>
    <s v="RFCPI"/>
    <s v="1322314615"/>
    <s v="FBO"/>
    <d v="1899-12-30T00:43:47"/>
    <d v="1899-12-30T00:43:20"/>
    <d v="1899-12-30T00:00:27"/>
    <s v="Granel"/>
    <s v="E001"/>
    <x v="2"/>
    <d v="1899-12-30T00:43:47"/>
    <d v="1899-12-30T00:43:20"/>
    <n v="15"/>
    <x v="7"/>
    <x v="4"/>
    <x v="1"/>
    <n v="0"/>
    <n v="0"/>
    <s v="OK"/>
    <s v="Granel"/>
    <x v="0"/>
    <n v="0"/>
    <s v="F. TORAL"/>
    <s v="A"/>
    <d v="1899-12-30T00:00:27"/>
    <d v="1899-12-30T00:00:27"/>
    <s v="OK"/>
    <m/>
    <m/>
    <d v="1899-12-30T00:00:00"/>
    <d v="1899-12-30T00:43:47"/>
    <n v="4"/>
    <d v="1899-12-30T00:00:27"/>
    <n v="43.783333333329679"/>
    <n v="15"/>
    <s v="Si"/>
  </r>
  <r>
    <s v="CTOR"/>
    <s v="2024034213"/>
    <x v="0"/>
    <s v="ER8797BBS"/>
    <s v="E3715LST"/>
    <d v="2024-12-11T00:00:00"/>
    <m/>
    <s v="55"/>
    <x v="19"/>
    <s v="PA"/>
    <n v="15"/>
    <m/>
    <d v="2024-12-11T00:00:00"/>
    <d v="1899-12-30T14:28:03"/>
    <d v="2024-12-11T00:00:00"/>
    <d v="1899-12-30T16:40:01"/>
    <d v="2024-12-11T00:00:00"/>
    <d v="1899-12-30T16:02:27"/>
    <x v="284"/>
    <s v="RFCPI"/>
    <s v="1322314616"/>
    <s v="FBO"/>
    <d v="1899-12-30T02:49:32"/>
    <d v="1899-12-30T00:37:34"/>
    <d v="1899-12-30T02:11:58"/>
    <s v="Granel"/>
    <s v="E001"/>
    <x v="2"/>
    <d v="1899-12-30T01:34:24"/>
    <n v="-2.608796296296001E-2"/>
    <n v="14"/>
    <x v="7"/>
    <x v="4"/>
    <x v="1"/>
    <n v="0"/>
    <n v="0"/>
    <s v="OK"/>
    <s v="Granel"/>
    <x v="0"/>
    <n v="0"/>
    <s v="F. TORAL"/>
    <s v="C"/>
    <d v="1899-12-30T02:11:58"/>
    <d v="1899-12-30T01:13:58"/>
    <s v="KO"/>
    <m/>
    <m/>
    <d v="1899-12-30T00:00:00"/>
    <d v="1899-12-30T01:34:24"/>
    <n v="4"/>
    <d v="1899-12-30T02:11:58"/>
    <n v="94.400000000006443"/>
    <n v="16"/>
    <s v="No"/>
  </r>
  <r>
    <s v="CTOR"/>
    <s v="2024034246"/>
    <x v="0"/>
    <s v="ELE2147"/>
    <s v="EAZ39LT"/>
    <d v="2024-12-11T00:00:00"/>
    <m/>
    <s v="3320"/>
    <x v="20"/>
    <s v="PA"/>
    <s v="PA"/>
    <m/>
    <d v="2024-12-11T00:00:00"/>
    <d v="1899-12-30T16:13:18"/>
    <d v="2024-12-11T00:00:00"/>
    <d v="1899-12-30T16:14:42"/>
    <d v="2024-12-11T00:00:00"/>
    <d v="1899-12-30T16:46:19"/>
    <x v="0"/>
    <s v="RFCPI"/>
    <s v="1322314617"/>
    <s v="EXW"/>
    <d v="1899-12-30T00:33:01"/>
    <d v="1899-12-30T00:31:37"/>
    <d v="1899-12-30T00:01:24"/>
    <s v="Ensacado"/>
    <s v="E002"/>
    <x v="1"/>
    <d v="1899-12-30T00:33:01"/>
    <d v="1899-12-30T00:31:37"/>
    <n v="16"/>
    <x v="7"/>
    <x v="4"/>
    <x v="2"/>
    <n v="0"/>
    <n v="0"/>
    <s v="OK"/>
    <s v="Ensacado"/>
    <x v="0"/>
    <n v="0"/>
    <s v="F. TORAL"/>
    <s v="A"/>
    <d v="1899-12-30T00:01:24"/>
    <d v="1899-12-30T00:01:24"/>
    <s v="OK"/>
    <m/>
    <m/>
    <d v="1899-12-30T00:00:00"/>
    <d v="1899-12-30T00:33:01"/>
    <n v="4"/>
    <d v="1899-12-30T00:01:24"/>
    <n v="33.016666666665699"/>
    <n v="16"/>
    <s v="Si"/>
  </r>
  <r>
    <s v="CTOR"/>
    <s v="2024034235"/>
    <x v="0"/>
    <s v="EP109037"/>
    <s v="EBE63SG"/>
    <d v="2024-12-11T00:00:00"/>
    <m/>
    <s v="55"/>
    <x v="19"/>
    <s v="PA"/>
    <n v="15"/>
    <m/>
    <d v="2024-12-11T00:00:00"/>
    <d v="1899-12-30T15:45:19"/>
    <d v="2024-12-11T00:00:00"/>
    <d v="1899-12-30T15:45:47"/>
    <d v="2024-12-11T00:00:00"/>
    <d v="1899-12-30T17:03:01"/>
    <x v="0"/>
    <s v="RFCPI"/>
    <s v="1322314618"/>
    <s v="EXW"/>
    <d v="1899-12-30T01:17:42"/>
    <d v="1899-12-30T01:17:14"/>
    <d v="1899-12-30T00:00:28"/>
    <s v="Granel"/>
    <s v="E001"/>
    <x v="1"/>
    <d v="1899-12-30T01:17:42"/>
    <d v="1899-12-30T01:17:14"/>
    <n v="15"/>
    <x v="7"/>
    <x v="4"/>
    <x v="1"/>
    <n v="0"/>
    <n v="0"/>
    <s v="OK"/>
    <s v="Granel"/>
    <x v="0"/>
    <n v="0"/>
    <s v="F. TORAL"/>
    <s v="B"/>
    <d v="1899-12-30T00:00:28"/>
    <d v="1899-12-30T00:00:28"/>
    <s v="OK"/>
    <m/>
    <m/>
    <d v="1899-12-30T00:00:00"/>
    <d v="1899-12-30T01:17:42"/>
    <n v="4"/>
    <d v="1899-12-30T00:00:28"/>
    <n v="77.6999999999952"/>
    <n v="17"/>
    <s v="No"/>
  </r>
  <r>
    <s v="CTOR"/>
    <s v="2024034243"/>
    <x v="0"/>
    <s v="ER5877BBL"/>
    <s v="E6997LHG"/>
    <d v="2024-12-11T00:00:00"/>
    <m/>
    <s v="3218"/>
    <x v="56"/>
    <s v="PA"/>
    <n v="6"/>
    <m/>
    <d v="2024-12-11T00:00:00"/>
    <d v="1899-12-30T16:04:19"/>
    <d v="2024-12-11T00:00:00"/>
    <d v="1899-12-30T16:04:47"/>
    <d v="2024-12-11T00:00:00"/>
    <d v="1899-12-30T17:06:23"/>
    <x v="0"/>
    <s v="RFCPI"/>
    <s v="1322314620"/>
    <s v="FBO"/>
    <d v="1899-12-30T01:02:04"/>
    <d v="1899-12-30T01:01:36"/>
    <d v="1899-12-30T00:00:28"/>
    <s v="Granel"/>
    <s v="E001"/>
    <x v="2"/>
    <d v="1899-12-30T01:02:04"/>
    <d v="1899-12-30T01:01:36"/>
    <n v="16"/>
    <x v="7"/>
    <x v="4"/>
    <x v="1"/>
    <n v="0"/>
    <n v="0"/>
    <s v="OK"/>
    <s v="Granel"/>
    <x v="0"/>
    <n v="0"/>
    <s v="F. TORAL"/>
    <s v="B"/>
    <d v="1899-12-30T00:00:28"/>
    <d v="1899-12-30T00:00:28"/>
    <s v="OK"/>
    <m/>
    <m/>
    <d v="1899-12-30T00:00:00"/>
    <d v="1899-12-30T01:02:04"/>
    <n v="4"/>
    <d v="1899-12-30T00:00:28"/>
    <n v="62.066666666664005"/>
    <n v="17"/>
    <s v="No"/>
  </r>
  <r>
    <s v="CTOR"/>
    <s v="2024034248"/>
    <x v="0"/>
    <s v="ER7185BCW"/>
    <s v="E5837LFD"/>
    <d v="2024-12-11T00:00:00"/>
    <m/>
    <s v="3320"/>
    <x v="20"/>
    <s v="PA"/>
    <s v="PA"/>
    <m/>
    <d v="2024-12-11T00:00:00"/>
    <d v="1899-12-30T16:16:56"/>
    <d v="2024-12-11T00:00:00"/>
    <d v="1899-12-30T16:17:24"/>
    <d v="2024-12-11T00:00:00"/>
    <d v="1899-12-30T17:10:15"/>
    <x v="0"/>
    <s v="RFCPI"/>
    <s v="1322314621"/>
    <s v="FBO"/>
    <d v="1899-12-30T00:53:19"/>
    <d v="1899-12-30T00:52:51"/>
    <d v="1899-12-30T00:00:28"/>
    <s v="Ensacado"/>
    <s v="E002"/>
    <x v="2"/>
    <d v="1899-12-30T00:53:19"/>
    <d v="1899-12-30T00:52:51"/>
    <n v="16"/>
    <x v="7"/>
    <x v="4"/>
    <x v="2"/>
    <n v="0"/>
    <n v="0"/>
    <s v="OK"/>
    <s v="Ensacado"/>
    <x v="0"/>
    <n v="0"/>
    <s v="F. TORAL"/>
    <s v="B"/>
    <d v="1899-12-30T00:00:28"/>
    <d v="1899-12-30T00:00:28"/>
    <s v="OK"/>
    <m/>
    <m/>
    <d v="1899-12-30T00:00:00"/>
    <d v="1899-12-30T00:53:19"/>
    <n v="4"/>
    <d v="1899-12-30T00:00:28"/>
    <n v="53.316666666662478"/>
    <n v="17"/>
    <s v="No"/>
  </r>
  <r>
    <s v="CTOR"/>
    <s v="2024034253"/>
    <x v="0"/>
    <s v="ER8800BBS"/>
    <s v="E9106MPM"/>
    <d v="2024-12-11T00:00:00"/>
    <m/>
    <s v="55"/>
    <x v="19"/>
    <s v="PA"/>
    <n v="15"/>
    <m/>
    <d v="2024-12-11T00:00:00"/>
    <d v="1899-12-30T16:47:14"/>
    <d v="2024-12-11T00:00:00"/>
    <d v="1899-12-30T16:47:42"/>
    <d v="2024-12-11T00:00:00"/>
    <d v="1899-12-30T17:12:13"/>
    <x v="0"/>
    <s v="RFCPI"/>
    <s v="1322314622"/>
    <s v="FBO"/>
    <d v="1899-12-30T00:24:59"/>
    <d v="1899-12-30T00:24:31"/>
    <d v="1899-12-30T00:00:28"/>
    <s v="Granel"/>
    <s v="E001"/>
    <x v="2"/>
    <d v="1899-12-30T00:24:59"/>
    <d v="1899-12-30T00:24:31"/>
    <n v="16"/>
    <x v="7"/>
    <x v="4"/>
    <x v="1"/>
    <n v="0"/>
    <n v="0"/>
    <s v="OK"/>
    <s v="Granel"/>
    <x v="0"/>
    <n v="0"/>
    <s v="F. TORAL"/>
    <s v="A"/>
    <d v="1899-12-30T00:00:28"/>
    <d v="1899-12-30T00:00:28"/>
    <s v="OK"/>
    <m/>
    <m/>
    <d v="1899-12-30T00:00:00"/>
    <d v="1899-12-30T00:24:59"/>
    <n v="4"/>
    <d v="1899-12-30T00:00:28"/>
    <n v="24.983333333337612"/>
    <n v="17"/>
    <s v="Si"/>
  </r>
  <r>
    <s v="CTOR"/>
    <s v="2024034252"/>
    <x v="0"/>
    <s v="ER9390BBK"/>
    <s v="E7567GYY"/>
    <d v="2024-12-11T00:00:00"/>
    <m/>
    <s v="3043"/>
    <x v="55"/>
    <s v="PA"/>
    <n v="2"/>
    <m/>
    <d v="2024-12-11T00:00:00"/>
    <d v="1899-12-30T16:46:10"/>
    <d v="2024-12-11T00:00:00"/>
    <d v="1899-12-30T16:46:37"/>
    <d v="2024-12-11T00:00:00"/>
    <d v="1899-12-30T17:22:34"/>
    <x v="0"/>
    <s v="RFCPI"/>
    <s v="1322314623"/>
    <s v="FBO"/>
    <d v="1899-12-30T00:36:24"/>
    <d v="1899-12-30T00:35:57"/>
    <d v="1899-12-30T00:00:27"/>
    <s v="Granel"/>
    <s v="E001"/>
    <x v="2"/>
    <d v="1899-12-30T00:36:24"/>
    <d v="1899-12-30T00:35:57"/>
    <n v="16"/>
    <x v="7"/>
    <x v="4"/>
    <x v="1"/>
    <n v="0"/>
    <n v="0"/>
    <s v="OK"/>
    <s v="Granel"/>
    <x v="0"/>
    <n v="0"/>
    <s v="F. TORAL"/>
    <s v="A"/>
    <d v="1899-12-30T00:00:27"/>
    <d v="1899-12-30T00:00:27"/>
    <s v="OK"/>
    <m/>
    <m/>
    <d v="1899-12-30T00:00:00"/>
    <d v="1899-12-30T00:36:24"/>
    <n v="4"/>
    <d v="1899-12-30T00:00:27"/>
    <n v="36.400000000003132"/>
    <n v="17"/>
    <s v="Si"/>
  </r>
  <r>
    <s v="CTOR"/>
    <s v="2024034257"/>
    <x v="0"/>
    <s v="ER8442BCC"/>
    <s v="E2737GDG"/>
    <d v="2024-12-11T00:00:00"/>
    <m/>
    <s v="55"/>
    <x v="19"/>
    <s v="PA"/>
    <n v="15"/>
    <m/>
    <d v="2024-12-11T00:00:00"/>
    <d v="1899-12-30T17:08:41"/>
    <d v="2024-12-11T00:00:00"/>
    <d v="1899-12-30T17:09:09"/>
    <d v="2024-12-11T00:00:00"/>
    <d v="1899-12-30T17:36:57"/>
    <x v="0"/>
    <s v="RFCPI"/>
    <s v="1322314624"/>
    <s v="FBO"/>
    <d v="1899-12-30T00:28:16"/>
    <d v="1899-12-30T00:27:48"/>
    <d v="1899-12-30T00:00:28"/>
    <s v="Granel"/>
    <s v="E001"/>
    <x v="2"/>
    <d v="1899-12-30T00:28:16"/>
    <d v="1899-12-30T00:27:48"/>
    <n v="17"/>
    <x v="7"/>
    <x v="4"/>
    <x v="1"/>
    <n v="0"/>
    <n v="0"/>
    <s v="OK"/>
    <s v="Granel"/>
    <x v="0"/>
    <n v="0"/>
    <s v="F. TORAL"/>
    <s v="A"/>
    <d v="1899-12-30T00:00:28"/>
    <d v="1899-12-30T00:00:28"/>
    <s v="OK"/>
    <m/>
    <m/>
    <d v="1899-12-30T00:00:00"/>
    <d v="1899-12-30T00:28:16"/>
    <n v="4"/>
    <d v="1899-12-30T00:00:28"/>
    <n v="28.266666666667195"/>
    <n v="17"/>
    <s v="Si"/>
  </r>
  <r>
    <s v="CTOR"/>
    <s v="2024034267"/>
    <x v="0"/>
    <s v="ER0847BDG"/>
    <s v="E0646MPP"/>
    <d v="2024-12-11T00:00:00"/>
    <m/>
    <s v="2906"/>
    <x v="21"/>
    <s v="PA"/>
    <s v="PA"/>
    <m/>
    <d v="2024-12-11T00:00:00"/>
    <d v="1899-12-30T18:05:29"/>
    <d v="2024-12-11T00:00:00"/>
    <d v="1899-12-30T18:05:59"/>
    <d v="2024-12-11T00:00:00"/>
    <d v="1899-12-30T18:22:17"/>
    <x v="0"/>
    <s v="RFCPI"/>
    <s v="1322314625"/>
    <s v="FBO"/>
    <d v="1899-12-30T00:16:48"/>
    <d v="1899-12-30T00:16:18"/>
    <d v="1899-12-30T00:00:30"/>
    <s v="Ensacado"/>
    <s v="E002"/>
    <x v="2"/>
    <d v="1899-12-30T00:16:48"/>
    <d v="1899-12-30T00:16:18"/>
    <n v="18"/>
    <x v="7"/>
    <x v="4"/>
    <x v="2"/>
    <n v="0"/>
    <n v="0"/>
    <s v="OK"/>
    <s v="Ensacado"/>
    <x v="0"/>
    <n v="0"/>
    <s v="F. TORAL"/>
    <s v="A"/>
    <d v="1899-12-30T00:00:30"/>
    <d v="1899-12-30T00:00:30"/>
    <s v="OK"/>
    <m/>
    <m/>
    <d v="1899-12-30T00:00:00"/>
    <d v="1899-12-30T00:16:48"/>
    <n v="4"/>
    <d v="1899-12-30T00:00:30"/>
    <n v="16.800000000004864"/>
    <n v="18"/>
    <s v="Si"/>
  </r>
  <r>
    <s v="CTOR"/>
    <s v="2024034264"/>
    <x v="0"/>
    <s v="ER5217BBR"/>
    <s v="E1202JHG"/>
    <d v="2024-12-11T00:00:00"/>
    <m/>
    <s v="3043"/>
    <x v="55"/>
    <s v="PA"/>
    <n v="2"/>
    <m/>
    <d v="2024-12-11T00:00:00"/>
    <d v="1899-12-30T17:38:45"/>
    <d v="2024-12-11T00:00:00"/>
    <d v="1899-12-30T17:39:12"/>
    <d v="2024-12-11T00:00:00"/>
    <d v="1899-12-30T18:31:25"/>
    <x v="0"/>
    <s v="RFCPI"/>
    <s v="1322314626"/>
    <s v="FBO"/>
    <d v="1899-12-30T00:52:40"/>
    <d v="1899-12-30T00:52:13"/>
    <d v="1899-12-30T00:00:27"/>
    <s v="Granel"/>
    <s v="E001"/>
    <x v="2"/>
    <d v="1899-12-30T00:52:40"/>
    <d v="1899-12-30T00:52:13"/>
    <n v="17"/>
    <x v="7"/>
    <x v="4"/>
    <x v="1"/>
    <n v="0"/>
    <n v="0"/>
    <s v="OK"/>
    <s v="Granel"/>
    <x v="0"/>
    <n v="0"/>
    <s v="F. TORAL"/>
    <s v="B"/>
    <d v="1899-12-30T00:00:27"/>
    <d v="1899-12-30T00:00:27"/>
    <s v="OK"/>
    <m/>
    <m/>
    <d v="1899-12-30T00:00:00"/>
    <d v="1899-12-30T00:52:40"/>
    <n v="4"/>
    <d v="1899-12-30T00:00:27"/>
    <n v="52.666666666660774"/>
    <n v="18"/>
    <s v="No"/>
  </r>
  <r>
    <s v="CTOR"/>
    <s v="2024034269"/>
    <x v="0"/>
    <s v="ER9678BBK"/>
    <s v="E1219LWL"/>
    <d v="2024-12-11T00:00:00"/>
    <m/>
    <s v="55"/>
    <x v="19"/>
    <s v="PA"/>
    <n v="15"/>
    <m/>
    <d v="2024-12-11T00:00:00"/>
    <d v="1899-12-30T18:10:41"/>
    <d v="2024-12-11T00:00:00"/>
    <d v="1899-12-30T18:11:09"/>
    <d v="2024-12-11T00:00:00"/>
    <d v="1899-12-30T18:34:30"/>
    <x v="0"/>
    <s v="RFCPI"/>
    <s v="1322314627"/>
    <s v="FBO"/>
    <d v="1899-12-30T00:23:49"/>
    <d v="1899-12-30T00:23:21"/>
    <d v="1899-12-30T00:00:28"/>
    <s v="Granel"/>
    <s v="E001"/>
    <x v="2"/>
    <d v="1899-12-30T00:23:49"/>
    <d v="1899-12-30T00:23:21"/>
    <n v="18"/>
    <x v="7"/>
    <x v="4"/>
    <x v="1"/>
    <n v="0"/>
    <n v="0"/>
    <s v="OK"/>
    <s v="Granel"/>
    <x v="0"/>
    <n v="0"/>
    <s v="F. TORAL"/>
    <s v="A"/>
    <d v="1899-12-30T00:00:28"/>
    <d v="1899-12-30T00:00:28"/>
    <s v="OK"/>
    <m/>
    <m/>
    <d v="1899-12-30T00:00:00"/>
    <d v="1899-12-30T00:23:49"/>
    <n v="4"/>
    <d v="1899-12-30T00:00:28"/>
    <n v="23.816666666663941"/>
    <n v="18"/>
    <s v="Si"/>
  </r>
  <r>
    <s v="CTOR"/>
    <s v="2024034249"/>
    <x v="0"/>
    <s v="ER5821BBZ"/>
    <s v="E2459GSW"/>
    <d v="2024-12-11T00:00:00"/>
    <m/>
    <s v="3218"/>
    <x v="56"/>
    <s v="PA"/>
    <n v="6"/>
    <m/>
    <d v="2024-12-11T00:00:00"/>
    <d v="1899-12-30T16:25:12"/>
    <d v="2024-12-11T00:00:00"/>
    <d v="1899-12-30T16:25:39"/>
    <d v="2024-12-11T00:00:00"/>
    <d v="1899-12-30T18:38:17"/>
    <x v="0"/>
    <s v="RFCPI"/>
    <s v="1322314628"/>
    <s v="FBO"/>
    <d v="1899-12-30T02:13:05"/>
    <d v="1899-12-30T02:12:38"/>
    <d v="1899-12-30T00:00:27"/>
    <s v="Granel"/>
    <s v="E001"/>
    <x v="2"/>
    <d v="1899-12-30T02:13:05"/>
    <d v="1899-12-30T02:12:38"/>
    <n v="16"/>
    <x v="7"/>
    <x v="4"/>
    <x v="1"/>
    <n v="0"/>
    <n v="0"/>
    <s v="OK"/>
    <s v="Granel"/>
    <x v="0"/>
    <n v="0"/>
    <s v="F. TORAL"/>
    <s v="C"/>
    <d v="1899-12-30T00:00:27"/>
    <d v="1899-12-30T00:00:27"/>
    <s v="OK"/>
    <m/>
    <m/>
    <d v="1899-12-30T00:00:00"/>
    <d v="1899-12-30T02:13:05"/>
    <n v="4"/>
    <d v="1899-12-30T00:00:27"/>
    <n v="133.08333333333115"/>
    <n v="18"/>
    <s v="No"/>
  </r>
  <r>
    <s v="CTOR"/>
    <s v="2024034270"/>
    <x v="0"/>
    <s v="ER5139BBS"/>
    <s v="E3174JJN"/>
    <d v="2024-12-11T00:00:00"/>
    <m/>
    <s v="55"/>
    <x v="19"/>
    <s v="PA"/>
    <n v="15"/>
    <m/>
    <d v="2024-12-11T00:00:00"/>
    <d v="1899-12-30T18:29:26"/>
    <d v="2024-12-11T00:00:00"/>
    <d v="1899-12-30T18:29:55"/>
    <d v="2024-12-11T00:00:00"/>
    <d v="1899-12-30T18:54:54"/>
    <x v="0"/>
    <s v="RFCPI"/>
    <s v="1322314629"/>
    <s v="FBO"/>
    <d v="1899-12-30T00:25:28"/>
    <d v="1899-12-30T00:24:59"/>
    <d v="1899-12-30T00:00:29"/>
    <s v="Granel"/>
    <s v="E001"/>
    <x v="2"/>
    <d v="1899-12-30T00:25:28"/>
    <d v="1899-12-30T00:24:59"/>
    <n v="18"/>
    <x v="7"/>
    <x v="4"/>
    <x v="1"/>
    <n v="0"/>
    <n v="0"/>
    <s v="OK"/>
    <s v="Granel"/>
    <x v="0"/>
    <n v="0"/>
    <s v="F. TORAL"/>
    <s v="A"/>
    <d v="1899-12-30T00:00:29"/>
    <d v="1899-12-30T00:00:29"/>
    <s v="OK"/>
    <m/>
    <m/>
    <d v="1899-12-30T00:00:00"/>
    <d v="1899-12-30T00:25:28"/>
    <n v="4"/>
    <d v="1899-12-30T00:00:29"/>
    <n v="25.466666666673472"/>
    <n v="18"/>
    <s v="Si"/>
  </r>
  <r>
    <s v="CTOR"/>
    <s v="2024034272"/>
    <x v="0"/>
    <s v="ER2265BDH"/>
    <s v="E3167MNG"/>
    <d v="2024-12-11T00:00:00"/>
    <m/>
    <s v="2906"/>
    <x v="21"/>
    <s v="PA"/>
    <s v="PA"/>
    <m/>
    <d v="2024-12-11T00:00:00"/>
    <d v="1899-12-30T18:44:48"/>
    <d v="2024-12-11T00:00:00"/>
    <d v="1899-12-30T18:45:16"/>
    <d v="2024-12-11T00:00:00"/>
    <d v="1899-12-30T19:30:44"/>
    <x v="0"/>
    <s v="RFCPI"/>
    <s v="1322314630"/>
    <s v="FBO"/>
    <d v="1899-12-30T00:45:56"/>
    <d v="1899-12-30T00:45:28"/>
    <d v="1899-12-30T00:00:28"/>
    <s v="Ensacado"/>
    <s v="E002"/>
    <x v="2"/>
    <d v="1899-12-30T00:45:56"/>
    <d v="1899-12-30T00:45:28"/>
    <n v="18"/>
    <x v="7"/>
    <x v="4"/>
    <x v="2"/>
    <n v="0"/>
    <n v="0"/>
    <s v="OK"/>
    <s v="Ensacado"/>
    <x v="0"/>
    <n v="0"/>
    <s v="F. TORAL"/>
    <s v="B"/>
    <d v="1899-12-30T00:00:28"/>
    <d v="1899-12-30T00:00:28"/>
    <s v="OK"/>
    <m/>
    <m/>
    <d v="1899-12-30T00:00:00"/>
    <d v="1899-12-30T00:45:56"/>
    <n v="4"/>
    <d v="1899-12-30T00:00:28"/>
    <n v="45.933333333336087"/>
    <n v="19"/>
    <s v="No"/>
  </r>
  <r>
    <s v="CTOR"/>
    <s v="2024034281"/>
    <x v="0"/>
    <s v="ER8331BCD"/>
    <s v="E0998LSS"/>
    <d v="2024-12-12T00:00:00"/>
    <m/>
    <s v="55"/>
    <x v="19"/>
    <s v="PA"/>
    <n v="15"/>
    <m/>
    <d v="2024-12-12T00:00:00"/>
    <d v="1899-12-30T07:02:31"/>
    <d v="2024-12-12T00:00:00"/>
    <d v="1899-12-30T07:02:59"/>
    <d v="2024-12-12T00:00:00"/>
    <d v="1899-12-30T07:33:54"/>
    <x v="0"/>
    <s v="RFCPI"/>
    <s v="1322314631"/>
    <s v="FBO"/>
    <d v="1899-12-30T00:31:23"/>
    <d v="1899-12-30T00:30:55"/>
    <d v="1899-12-30T00:00:28"/>
    <s v="Granel"/>
    <s v="E001"/>
    <x v="2"/>
    <d v="1899-12-30T00:31:23"/>
    <d v="1899-12-30T00:30:55"/>
    <n v="7"/>
    <x v="8"/>
    <x v="4"/>
    <x v="1"/>
    <n v="0"/>
    <n v="0"/>
    <s v="OK"/>
    <s v="Granel"/>
    <x v="0"/>
    <n v="0"/>
    <s v="F. TORAL"/>
    <s v="A"/>
    <d v="1899-12-30T00:00:28"/>
    <d v="1899-12-30T00:00:28"/>
    <s v="OK"/>
    <m/>
    <m/>
    <d v="1899-12-30T00:00:00"/>
    <d v="1899-12-30T00:31:23"/>
    <n v="5"/>
    <d v="1899-12-30T00:00:28"/>
    <n v="31.383333333331176"/>
    <n v="7"/>
    <s v="Si"/>
  </r>
  <r>
    <s v="CTOR"/>
    <s v="2024034294"/>
    <x v="0"/>
    <s v="ER7977BCH"/>
    <s v="E1832JSR"/>
    <d v="2024-12-12T00:00:00"/>
    <m/>
    <s v="55"/>
    <x v="19"/>
    <s v="PA"/>
    <n v="15"/>
    <m/>
    <d v="2024-12-12T00:00:00"/>
    <d v="1899-12-30T07:59:05"/>
    <d v="2024-12-12T00:00:00"/>
    <d v="1899-12-30T07:59:34"/>
    <d v="2024-12-12T00:00:00"/>
    <d v="1899-12-30T08:23:29"/>
    <x v="0"/>
    <s v="RFCPI"/>
    <s v="1322314632"/>
    <s v="FBO"/>
    <d v="1899-12-30T00:24:24"/>
    <d v="1899-12-30T00:23:55"/>
    <d v="1899-12-30T00:00:29"/>
    <s v="Granel"/>
    <s v="E001"/>
    <x v="2"/>
    <d v="1899-12-30T00:24:24"/>
    <d v="1899-12-30T00:23:55"/>
    <n v="7"/>
    <x v="8"/>
    <x v="4"/>
    <x v="1"/>
    <n v="0"/>
    <n v="0"/>
    <s v="OK"/>
    <s v="Granel"/>
    <x v="0"/>
    <n v="0"/>
    <s v="F. TORAL"/>
    <s v="A"/>
    <d v="1899-12-30T00:00:29"/>
    <d v="1899-12-30T00:00:29"/>
    <s v="OK"/>
    <m/>
    <m/>
    <d v="1899-12-30T00:00:00"/>
    <d v="1899-12-30T00:24:24"/>
    <n v="5"/>
    <d v="1899-12-30T00:00:29"/>
    <n v="24.399999999993582"/>
    <n v="8"/>
    <s v="Si"/>
  </r>
  <r>
    <s v="CTOR"/>
    <s v="2024034299"/>
    <x v="0"/>
    <s v="ER4112BBR"/>
    <s v="E2863JGN"/>
    <d v="2024-12-12T00:00:00"/>
    <m/>
    <s v="3043"/>
    <x v="55"/>
    <s v="PA"/>
    <n v="2"/>
    <m/>
    <d v="2024-12-12T00:00:00"/>
    <d v="1899-12-30T08:05:03"/>
    <d v="2024-12-12T00:00:00"/>
    <d v="1899-12-30T08:05:32"/>
    <d v="2024-12-12T00:00:00"/>
    <d v="1899-12-30T08:39:38"/>
    <x v="0"/>
    <s v="RFCPI"/>
    <s v="1322314633"/>
    <s v="FBO"/>
    <d v="1899-12-30T00:34:35"/>
    <d v="1899-12-30T00:34:06"/>
    <d v="1899-12-30T00:00:29"/>
    <s v="Granel"/>
    <s v="E001"/>
    <x v="2"/>
    <d v="1899-12-30T00:34:35"/>
    <d v="1899-12-30T00:34:06"/>
    <n v="8"/>
    <x v="8"/>
    <x v="4"/>
    <x v="1"/>
    <n v="0"/>
    <n v="0"/>
    <s v="OK"/>
    <s v="Granel"/>
    <x v="0"/>
    <n v="0"/>
    <s v="F. TORAL"/>
    <s v="A"/>
    <d v="1899-12-30T00:00:29"/>
    <d v="1899-12-30T00:00:29"/>
    <s v="OK"/>
    <m/>
    <m/>
    <d v="1899-12-30T00:00:00"/>
    <d v="1899-12-30T00:34:35"/>
    <n v="5"/>
    <d v="1899-12-30T00:00:29"/>
    <n v="34.583333333328"/>
    <n v="8"/>
    <s v="Si"/>
  </r>
  <r>
    <s v="CTOR"/>
    <s v="2024034303"/>
    <x v="0"/>
    <s v="ER9390BBK"/>
    <s v="E7567GYY"/>
    <d v="2024-12-12T00:00:00"/>
    <m/>
    <s v="3042"/>
    <x v="23"/>
    <s v="PA"/>
    <n v="14"/>
    <m/>
    <d v="2024-12-12T00:00:00"/>
    <d v="1899-12-30T08:23:55"/>
    <d v="2024-12-12T00:00:00"/>
    <d v="1899-12-30T08:24:22"/>
    <d v="2024-12-12T00:00:00"/>
    <d v="1899-12-30T08:44:55"/>
    <x v="0"/>
    <s v="RFCPI"/>
    <s v="1322314634"/>
    <s v="FBO"/>
    <d v="1899-12-30T00:21:00"/>
    <d v="1899-12-30T00:20:33"/>
    <d v="1899-12-30T00:00:27"/>
    <s v="Granel"/>
    <s v="E001"/>
    <x v="2"/>
    <d v="1899-12-30T00:21:00"/>
    <d v="1899-12-30T00:20:33"/>
    <n v="8"/>
    <x v="8"/>
    <x v="4"/>
    <x v="1"/>
    <n v="0"/>
    <n v="0"/>
    <s v="OK"/>
    <s v="Granel"/>
    <x v="0"/>
    <n v="0"/>
    <s v="F. TORAL"/>
    <s v="A"/>
    <d v="1899-12-30T00:00:27"/>
    <d v="1899-12-30T00:00:27"/>
    <s v="OK"/>
    <m/>
    <m/>
    <d v="1899-12-30T00:00:00"/>
    <d v="1899-12-30T00:21:00"/>
    <n v="5"/>
    <d v="1899-12-30T00:00:27"/>
    <n v="20.999999999995207"/>
    <n v="8"/>
    <s v="Si"/>
  </r>
  <r>
    <s v="CTOR"/>
    <s v="2024034301"/>
    <x v="0"/>
    <s v="EL100628"/>
    <s v="E73ZT66"/>
    <d v="2024-12-12T00:00:00"/>
    <m/>
    <s v="2906"/>
    <x v="21"/>
    <s v="PA"/>
    <s v="PA"/>
    <m/>
    <d v="2024-12-12T00:00:00"/>
    <d v="1899-12-30T08:20:01"/>
    <d v="2024-12-12T00:00:00"/>
    <d v="1899-12-30T08:22:19"/>
    <d v="2024-12-12T00:00:00"/>
    <d v="1899-12-30T09:00:36"/>
    <x v="0"/>
    <s v="RFCPI"/>
    <s v="1322314635"/>
    <s v="EXW"/>
    <d v="1899-12-30T00:40:35"/>
    <d v="1899-12-30T00:38:17"/>
    <d v="1899-12-30T00:02:18"/>
    <s v="Ensacado"/>
    <s v="E002"/>
    <x v="1"/>
    <d v="1899-12-30T00:40:35"/>
    <d v="1899-12-30T00:38:17"/>
    <n v="8"/>
    <x v="8"/>
    <x v="4"/>
    <x v="2"/>
    <n v="0"/>
    <n v="0"/>
    <s v="OK"/>
    <s v="Ensacado"/>
    <x v="0"/>
    <n v="0"/>
    <s v="F. TORAL"/>
    <s v="A"/>
    <d v="1899-12-30T00:02:18"/>
    <d v="1899-12-30T00:02:18"/>
    <s v="OK"/>
    <m/>
    <m/>
    <d v="1899-12-30T00:00:00"/>
    <d v="1899-12-30T00:40:35"/>
    <n v="5"/>
    <d v="1899-12-30T00:02:18"/>
    <n v="40.583333333332774"/>
    <n v="9"/>
    <s v="Si"/>
  </r>
  <r>
    <s v="CTOR"/>
    <s v="2024034295"/>
    <x v="0"/>
    <s v="ER6998BDG"/>
    <s v="E71NS38"/>
    <d v="2024-12-12T00:00:00"/>
    <m/>
    <s v="2906"/>
    <x v="21"/>
    <s v="PA"/>
    <s v="PA"/>
    <m/>
    <d v="2024-12-12T00:00:00"/>
    <d v="1899-12-30T08:01:06"/>
    <d v="2024-12-12T00:00:00"/>
    <d v="1899-12-30T08:15:29"/>
    <d v="2024-12-12T00:00:00"/>
    <d v="1899-12-30T09:05:27"/>
    <x v="0"/>
    <s v="RFCPI"/>
    <s v="1322314636"/>
    <s v="EXW"/>
    <d v="1899-12-30T01:04:21"/>
    <d v="1899-12-30T00:49:58"/>
    <d v="1899-12-30T00:14:23"/>
    <s v="Ensacado"/>
    <s v="E002"/>
    <x v="1"/>
    <d v="1899-12-30T01:04:21"/>
    <d v="1899-12-30T00:49:58"/>
    <n v="8"/>
    <x v="8"/>
    <x v="4"/>
    <x v="2"/>
    <n v="0"/>
    <n v="0"/>
    <s v="OK"/>
    <s v="Ensacado"/>
    <x v="0"/>
    <n v="0"/>
    <s v="F. TORAL"/>
    <s v="B"/>
    <d v="1899-12-30T00:14:23"/>
    <d v="1899-12-30T00:14:23"/>
    <s v="OK"/>
    <m/>
    <m/>
    <d v="1899-12-30T00:00:00"/>
    <d v="1899-12-30T01:04:21"/>
    <n v="5"/>
    <d v="1899-12-30T00:14:23"/>
    <n v="64.34999999999998"/>
    <n v="9"/>
    <s v="No"/>
  </r>
  <r>
    <s v="CTOR"/>
    <s v="2024034308"/>
    <x v="0"/>
    <s v="ER3186BBT"/>
    <s v="E2376GDG"/>
    <d v="2024-12-12T00:00:00"/>
    <m/>
    <s v="55"/>
    <x v="19"/>
    <s v="PA"/>
    <n v="15"/>
    <m/>
    <d v="2024-12-12T00:00:00"/>
    <d v="1899-12-30T08:55:31"/>
    <d v="2024-12-12T00:00:00"/>
    <d v="1899-12-30T08:55:59"/>
    <d v="2024-12-12T00:00:00"/>
    <d v="1899-12-30T09:20:19"/>
    <x v="0"/>
    <s v="RFCPI"/>
    <s v="1322314637"/>
    <s v="FBO"/>
    <d v="1899-12-30T00:24:48"/>
    <d v="1899-12-30T00:24:20"/>
    <d v="1899-12-30T00:00:28"/>
    <s v="Granel"/>
    <s v="E001"/>
    <x v="2"/>
    <d v="1899-12-30T00:24:48"/>
    <d v="1899-12-30T00:24:20"/>
    <n v="8"/>
    <x v="8"/>
    <x v="4"/>
    <x v="1"/>
    <n v="0"/>
    <n v="0"/>
    <s v="OK"/>
    <s v="Granel"/>
    <x v="0"/>
    <n v="0"/>
    <s v="F. TORAL"/>
    <s v="A"/>
    <d v="1899-12-30T00:00:28"/>
    <d v="1899-12-30T00:00:28"/>
    <s v="OK"/>
    <m/>
    <m/>
    <d v="1899-12-30T00:00:00"/>
    <d v="1899-12-30T00:24:48"/>
    <n v="5"/>
    <d v="1899-12-30T00:00:28"/>
    <n v="24.800000000011231"/>
    <n v="9"/>
    <s v="Si"/>
  </r>
  <r>
    <s v="CTOR"/>
    <s v="2024034306"/>
    <x v="0"/>
    <s v="ER2262BDH"/>
    <s v="E3170MNG"/>
    <d v="2024-12-12T00:00:00"/>
    <m/>
    <s v="2906"/>
    <x v="21"/>
    <s v="PA"/>
    <m/>
    <m/>
    <d v="2024-12-12T00:00:00"/>
    <d v="1899-12-30T08:33:15"/>
    <d v="2024-12-12T00:00:00"/>
    <d v="1899-12-30T16:10:59"/>
    <d v="2024-12-12T00:00:00"/>
    <d v="1899-12-30T09:33:06"/>
    <x v="285"/>
    <s v="E_RMENDEZ"/>
    <s v="1322314638"/>
    <s v="FBO"/>
    <d v="1899-12-30T14:15:37"/>
    <d v="1899-12-30T06:37:53"/>
    <d v="1899-12-30T07:37:44"/>
    <s v="Ensacado"/>
    <s v="E002"/>
    <x v="2"/>
    <d v="1899-12-30T00:59:51"/>
    <n v="-0.27630787037037002"/>
    <n v="8"/>
    <x v="8"/>
    <x v="4"/>
    <x v="2"/>
    <n v="0"/>
    <n v="0"/>
    <s v="OK"/>
    <s v="Ensacado"/>
    <x v="0"/>
    <n v="0"/>
    <s v="F. TORAL"/>
    <s v="B"/>
    <d v="1899-12-30T07:37:44"/>
    <d v="1899-12-30T06:39:44"/>
    <s v="KO"/>
    <m/>
    <m/>
    <d v="1899-12-30T00:00:00"/>
    <d v="1899-12-30T00:59:51"/>
    <n v="5"/>
    <d v="1899-12-30T07:37:44"/>
    <n v="59.85"/>
    <n v="9"/>
    <s v="No"/>
  </r>
  <r>
    <s v="CTOR"/>
    <s v="2024034316"/>
    <x v="0"/>
    <s v="EL214695"/>
    <s v="EAF04LH"/>
    <d v="2024-12-12T00:00:00"/>
    <m/>
    <s v="3320"/>
    <x v="20"/>
    <s v="PA"/>
    <s v="PA"/>
    <m/>
    <d v="2024-12-12T00:00:00"/>
    <d v="1899-12-30T09:23:36"/>
    <d v="2024-12-12T00:00:00"/>
    <d v="1899-12-30T09:24:04"/>
    <d v="2024-12-12T00:00:00"/>
    <d v="1899-12-30T09:49:07"/>
    <x v="0"/>
    <s v="RFCPI"/>
    <s v="1322314639"/>
    <s v="EXW"/>
    <d v="1899-12-30T00:25:31"/>
    <d v="1899-12-30T00:25:03"/>
    <d v="1899-12-30T00:00:28"/>
    <s v="Ensacado"/>
    <s v="E002"/>
    <x v="1"/>
    <d v="1899-12-30T00:25:31"/>
    <d v="1899-12-30T00:25:03"/>
    <n v="9"/>
    <x v="8"/>
    <x v="4"/>
    <x v="2"/>
    <n v="0"/>
    <n v="0"/>
    <s v="OK"/>
    <s v="Ensacado"/>
    <x v="0"/>
    <n v="0"/>
    <s v="F. TORAL"/>
    <s v="A"/>
    <d v="1899-12-30T00:00:28"/>
    <d v="1899-12-30T00:00:28"/>
    <s v="OK"/>
    <m/>
    <m/>
    <d v="1899-12-30T00:00:00"/>
    <d v="1899-12-30T00:25:31"/>
    <n v="5"/>
    <d v="1899-12-30T00:00:28"/>
    <n v="25.516666666670361"/>
    <n v="9"/>
    <s v="Si"/>
  </r>
  <r>
    <s v="CTOR"/>
    <s v="2024034317"/>
    <x v="0"/>
    <s v="ER8800BBS"/>
    <s v="E9106MPM"/>
    <d v="2024-12-12T00:00:00"/>
    <m/>
    <s v="55"/>
    <x v="19"/>
    <s v="PA"/>
    <n v="15"/>
    <m/>
    <d v="2024-12-12T00:00:00"/>
    <d v="1899-12-30T09:27:27"/>
    <d v="2024-12-12T00:00:00"/>
    <d v="1899-12-30T09:27:54"/>
    <d v="2024-12-12T00:00:00"/>
    <d v="1899-12-30T09:58:48"/>
    <x v="0"/>
    <s v="RFCPI"/>
    <s v="1322314640"/>
    <s v="FBO"/>
    <d v="1899-12-30T00:31:21"/>
    <d v="1899-12-30T00:30:54"/>
    <d v="1899-12-30T00:00:27"/>
    <s v="Granel"/>
    <s v="E001"/>
    <x v="2"/>
    <d v="1899-12-30T00:31:21"/>
    <d v="1899-12-30T00:30:54"/>
    <n v="9"/>
    <x v="8"/>
    <x v="4"/>
    <x v="1"/>
    <n v="0"/>
    <n v="0"/>
    <s v="OK"/>
    <s v="Granel"/>
    <x v="0"/>
    <n v="0"/>
    <s v="F. TORAL"/>
    <s v="A"/>
    <d v="1899-12-30T00:00:27"/>
    <d v="1899-12-30T00:00:27"/>
    <s v="OK"/>
    <m/>
    <m/>
    <d v="1899-12-30T00:00:00"/>
    <d v="1899-12-30T00:31:21"/>
    <n v="5"/>
    <d v="1899-12-30T00:00:27"/>
    <n v="31.349999999995227"/>
    <n v="9"/>
    <s v="Si"/>
  </r>
  <r>
    <s v="CTOR"/>
    <s v="2024034302"/>
    <x v="0"/>
    <s v="ER8797BBS"/>
    <s v="E3715LST"/>
    <d v="2024-12-12T00:00:00"/>
    <m/>
    <s v="3218"/>
    <x v="56"/>
    <s v="PA"/>
    <n v="6"/>
    <m/>
    <d v="2024-12-12T00:00:00"/>
    <d v="1899-12-30T08:20:16"/>
    <d v="2024-12-12T00:00:00"/>
    <d v="1899-12-30T08:20:45"/>
    <d v="2024-12-12T00:00:00"/>
    <d v="1899-12-30T09:59:27"/>
    <x v="0"/>
    <s v="RFCPI"/>
    <s v="1322314641"/>
    <s v="FBO"/>
    <d v="1899-12-30T01:39:11"/>
    <d v="1899-12-30T01:38:42"/>
    <d v="1899-12-30T00:00:29"/>
    <s v="Granel"/>
    <s v="E001"/>
    <x v="2"/>
    <d v="1899-12-30T01:39:11"/>
    <d v="1899-12-30T01:38:42"/>
    <n v="8"/>
    <x v="8"/>
    <x v="4"/>
    <x v="1"/>
    <n v="0"/>
    <n v="0"/>
    <s v="OK"/>
    <s v="Granel"/>
    <x v="0"/>
    <n v="0"/>
    <s v="F. TORAL"/>
    <s v="C"/>
    <d v="1899-12-30T00:00:29"/>
    <d v="1899-12-30T00:00:29"/>
    <s v="OK"/>
    <m/>
    <m/>
    <d v="1899-12-30T00:00:00"/>
    <d v="1899-12-30T01:39:11"/>
    <n v="5"/>
    <d v="1899-12-30T00:00:29"/>
    <n v="99.183333333326431"/>
    <n v="9"/>
    <s v="No"/>
  </r>
  <r>
    <s v="CTOR"/>
    <s v="2024034322"/>
    <x v="0"/>
    <s v="ER1582BDJ"/>
    <s v="E4570MKW"/>
    <d v="2024-12-12T00:00:00"/>
    <m/>
    <s v="55"/>
    <x v="19"/>
    <s v="PA"/>
    <n v="15"/>
    <m/>
    <d v="2024-12-12T00:00:00"/>
    <d v="1899-12-30T09:54:45"/>
    <d v="2024-12-12T00:00:00"/>
    <d v="1899-12-30T09:55:16"/>
    <d v="2024-12-12T00:00:00"/>
    <d v="1899-12-30T10:18:04"/>
    <x v="0"/>
    <s v="RFCPI"/>
    <s v="1322314642"/>
    <s v="FBO"/>
    <d v="1899-12-30T00:23:19"/>
    <d v="1899-12-30T00:22:48"/>
    <d v="1899-12-30T00:00:31"/>
    <s v="Granel"/>
    <s v="E001"/>
    <x v="2"/>
    <d v="1899-12-30T00:23:19"/>
    <d v="1899-12-30T00:22:48"/>
    <n v="9"/>
    <x v="8"/>
    <x v="4"/>
    <x v="1"/>
    <n v="0"/>
    <n v="0"/>
    <s v="OK"/>
    <s v="Granel"/>
    <x v="0"/>
    <n v="0"/>
    <s v="F. TORAL"/>
    <s v="A"/>
    <d v="1899-12-30T00:00:31"/>
    <d v="1899-12-30T00:00:31"/>
    <s v="OK"/>
    <m/>
    <m/>
    <d v="1899-12-30T00:00:00"/>
    <d v="1899-12-30T00:23:19"/>
    <n v="5"/>
    <d v="1899-12-30T00:00:31"/>
    <n v="23.316666666667221"/>
    <n v="10"/>
    <s v="Si"/>
  </r>
  <r>
    <s v="CTOR"/>
    <s v="2024034309"/>
    <x v="0"/>
    <s v="EL200944"/>
    <s v="EAD15IF"/>
    <d v="2024-12-12T00:00:00"/>
    <m/>
    <s v="2906"/>
    <x v="21"/>
    <s v="PA"/>
    <s v="PA"/>
    <m/>
    <d v="2024-12-12T00:00:00"/>
    <d v="1899-12-30T09:08:28"/>
    <d v="2024-12-12T00:00:00"/>
    <d v="1899-12-30T09:13:12"/>
    <d v="2024-12-12T00:00:00"/>
    <d v="1899-12-30T10:34:32"/>
    <x v="0"/>
    <s v="RFCPI"/>
    <s v="1322314643"/>
    <s v="EXW"/>
    <d v="1899-12-30T01:26:04"/>
    <d v="1899-12-30T01:21:20"/>
    <d v="1899-12-30T00:04:44"/>
    <s v="Ensacado"/>
    <s v="E002"/>
    <x v="1"/>
    <d v="1899-12-30T01:26:04"/>
    <d v="1899-12-30T01:21:20"/>
    <n v="9"/>
    <x v="8"/>
    <x v="4"/>
    <x v="2"/>
    <n v="0"/>
    <n v="0"/>
    <s v="OK"/>
    <s v="Ensacado"/>
    <x v="0"/>
    <n v="0"/>
    <s v="F. TORAL"/>
    <s v="B"/>
    <d v="1899-12-30T00:04:44"/>
    <d v="1899-12-30T00:04:44"/>
    <s v="OK"/>
    <m/>
    <m/>
    <d v="1899-12-30T00:00:00"/>
    <d v="1899-12-30T01:26:04"/>
    <n v="5"/>
    <d v="1899-12-30T00:04:44"/>
    <n v="86.066666666668795"/>
    <n v="10"/>
    <s v="No"/>
  </r>
  <r>
    <s v="CTOR"/>
    <s v="2024034329"/>
    <x v="0"/>
    <s v="ER2466BBF"/>
    <s v="E2847GDG"/>
    <d v="2024-12-12T00:00:00"/>
    <m/>
    <s v="55"/>
    <x v="19"/>
    <s v="PA"/>
    <n v="15"/>
    <m/>
    <d v="2024-12-12T00:00:00"/>
    <d v="1899-12-30T10:41:51"/>
    <d v="2024-12-12T00:00:00"/>
    <d v="1899-12-30T10:42:20"/>
    <d v="2024-12-12T00:00:00"/>
    <d v="1899-12-30T11:08:57"/>
    <x v="0"/>
    <s v="RFCPI"/>
    <s v="1322314644"/>
    <s v="FBO"/>
    <d v="1899-12-30T00:27:06"/>
    <d v="1899-12-30T00:26:37"/>
    <d v="1899-12-30T00:00:29"/>
    <s v="Granel"/>
    <s v="E001"/>
    <x v="2"/>
    <d v="1899-12-30T00:27:06"/>
    <d v="1899-12-30T00:26:37"/>
    <n v="10"/>
    <x v="8"/>
    <x v="4"/>
    <x v="1"/>
    <n v="0"/>
    <n v="0"/>
    <s v="OK"/>
    <s v="Granel"/>
    <x v="0"/>
    <n v="0"/>
    <s v="F. TORAL"/>
    <s v="A"/>
    <d v="1899-12-30T00:00:29"/>
    <d v="1899-12-30T00:00:29"/>
    <s v="OK"/>
    <m/>
    <m/>
    <d v="1899-12-30T00:00:00"/>
    <d v="1899-12-30T00:27:06"/>
    <n v="5"/>
    <d v="1899-12-30T00:00:29"/>
    <n v="27.099999999993603"/>
    <n v="11"/>
    <s v="Si"/>
  </r>
  <r>
    <s v="CTOR"/>
    <s v="2024034330"/>
    <x v="0"/>
    <s v="ER3362BBK"/>
    <s v="E2960GDG"/>
    <d v="2024-12-12T00:00:00"/>
    <m/>
    <s v="3043"/>
    <x v="55"/>
    <s v="PA"/>
    <n v="2"/>
    <m/>
    <d v="2024-12-12T00:00:00"/>
    <d v="1899-12-30T10:43:15"/>
    <d v="2024-12-12T00:00:00"/>
    <d v="1899-12-30T10:43:43"/>
    <d v="2024-12-12T00:00:00"/>
    <d v="1899-12-30T11:12:07"/>
    <x v="0"/>
    <s v="RFCPI"/>
    <s v="1322314645"/>
    <s v="FBO"/>
    <d v="1899-12-30T00:28:52"/>
    <d v="1899-12-30T00:28:24"/>
    <d v="1899-12-30T00:00:28"/>
    <s v="Granel"/>
    <s v="E001"/>
    <x v="2"/>
    <d v="1899-12-30T00:28:52"/>
    <d v="1899-12-30T00:28:24"/>
    <n v="10"/>
    <x v="8"/>
    <x v="4"/>
    <x v="1"/>
    <n v="0"/>
    <n v="0"/>
    <s v="OK"/>
    <s v="Granel"/>
    <x v="0"/>
    <n v="0"/>
    <s v="F. TORAL"/>
    <s v="A"/>
    <d v="1899-12-30T00:00:28"/>
    <d v="1899-12-30T00:00:28"/>
    <s v="OK"/>
    <m/>
    <m/>
    <d v="1899-12-30T00:00:00"/>
    <d v="1899-12-30T00:28:52"/>
    <n v="5"/>
    <d v="1899-12-30T00:00:28"/>
    <n v="28.866666666672003"/>
    <n v="11"/>
    <s v="Si"/>
  </r>
  <r>
    <s v="CTOR"/>
    <s v="2024034331"/>
    <x v="0"/>
    <s v="ER5139BBS"/>
    <s v="E3174JJN"/>
    <d v="2024-12-12T00:00:00"/>
    <m/>
    <s v="3042"/>
    <x v="23"/>
    <s v="PA"/>
    <n v="14"/>
    <m/>
    <d v="2024-12-12T00:00:00"/>
    <d v="1899-12-30T10:47:54"/>
    <d v="2024-12-12T00:00:00"/>
    <d v="1899-12-30T10:48:23"/>
    <d v="2024-12-12T00:00:00"/>
    <d v="1899-12-30T11:15:22"/>
    <x v="0"/>
    <s v="RFCPI"/>
    <s v="1322314646"/>
    <s v="FBO"/>
    <d v="1899-12-30T00:27:28"/>
    <d v="1899-12-30T00:26:59"/>
    <d v="1899-12-30T00:00:29"/>
    <s v="Granel"/>
    <s v="E001"/>
    <x v="2"/>
    <d v="1899-12-30T00:27:28"/>
    <d v="1899-12-30T00:26:59"/>
    <n v="10"/>
    <x v="8"/>
    <x v="4"/>
    <x v="1"/>
    <n v="0"/>
    <n v="0"/>
    <s v="OK"/>
    <s v="Granel"/>
    <x v="0"/>
    <n v="0"/>
    <s v="F. TORAL"/>
    <s v="A"/>
    <d v="1899-12-30T00:00:29"/>
    <d v="1899-12-30T00:00:29"/>
    <s v="OK"/>
    <m/>
    <m/>
    <d v="1899-12-30T00:00:00"/>
    <d v="1899-12-30T00:27:28"/>
    <n v="5"/>
    <d v="1899-12-30T00:00:29"/>
    <n v="27.466666666660835"/>
    <n v="11"/>
    <s v="Si"/>
  </r>
  <r>
    <s v="CTOR"/>
    <s v="2024034332"/>
    <x v="0"/>
    <s v="ER7711BCD"/>
    <s v="E8017MSC"/>
    <d v="2024-12-12T00:00:00"/>
    <m/>
    <s v="55"/>
    <x v="19"/>
    <s v="PA"/>
    <n v="15"/>
    <m/>
    <d v="2024-12-12T00:00:00"/>
    <d v="1899-12-30T10:50:19"/>
    <d v="2024-12-12T00:00:00"/>
    <d v="1899-12-30T10:50:47"/>
    <d v="2024-12-12T00:00:00"/>
    <d v="1899-12-30T11:27:21"/>
    <x v="0"/>
    <s v="RFCPI"/>
    <s v="1322314647"/>
    <s v="FBO"/>
    <d v="1899-12-30T00:37:02"/>
    <d v="1899-12-30T00:36:34"/>
    <d v="1899-12-30T00:00:28"/>
    <s v="Granel"/>
    <s v="E001"/>
    <x v="2"/>
    <d v="1899-12-30T00:37:02"/>
    <d v="1899-12-30T00:36:34"/>
    <n v="10"/>
    <x v="8"/>
    <x v="4"/>
    <x v="1"/>
    <n v="0"/>
    <n v="0"/>
    <s v="OK"/>
    <s v="Granel"/>
    <x v="0"/>
    <n v="0"/>
    <s v="F. TORAL"/>
    <s v="A"/>
    <d v="1899-12-30T00:00:28"/>
    <d v="1899-12-30T00:00:28"/>
    <s v="OK"/>
    <m/>
    <m/>
    <d v="1899-12-30T00:00:00"/>
    <d v="1899-12-30T00:37:02"/>
    <n v="5"/>
    <d v="1899-12-30T00:00:28"/>
    <n v="37.03333333332958"/>
    <n v="11"/>
    <s v="Si"/>
  </r>
  <r>
    <s v="CTOR"/>
    <s v="2024034334"/>
    <x v="0"/>
    <s v="ER7579BDL"/>
    <s v="E6211LYC"/>
    <d v="2024-12-12T00:00:00"/>
    <m/>
    <s v="3042"/>
    <x v="23"/>
    <s v="PA"/>
    <n v="14"/>
    <m/>
    <d v="2024-12-12T00:00:00"/>
    <d v="1899-12-30T11:00:41"/>
    <d v="2024-12-12T00:00:00"/>
    <d v="1899-12-30T11:01:09"/>
    <d v="2024-12-12T00:00:00"/>
    <d v="1899-12-30T11:39:28"/>
    <x v="0"/>
    <s v="RFCPI"/>
    <s v="1322314648"/>
    <s v="EXW"/>
    <d v="1899-12-30T00:38:47"/>
    <d v="1899-12-30T00:38:19"/>
    <d v="1899-12-30T00:00:28"/>
    <s v="Granel"/>
    <s v="E001"/>
    <x v="1"/>
    <d v="1899-12-30T00:38:47"/>
    <d v="1899-12-30T00:38:19"/>
    <n v="11"/>
    <x v="8"/>
    <x v="4"/>
    <x v="1"/>
    <n v="0"/>
    <n v="0"/>
    <s v="OK"/>
    <s v="Granel"/>
    <x v="0"/>
    <n v="0"/>
    <s v="F. TORAL"/>
    <s v="A"/>
    <d v="1899-12-30T00:00:28"/>
    <d v="1899-12-30T00:00:28"/>
    <s v="OK"/>
    <m/>
    <m/>
    <d v="1899-12-30T00:00:00"/>
    <d v="1899-12-30T00:38:47"/>
    <n v="5"/>
    <d v="1899-12-30T00:00:28"/>
    <n v="38.783333333332735"/>
    <n v="11"/>
    <s v="Si"/>
  </r>
  <r>
    <s v="CTOR"/>
    <s v="2024034333"/>
    <x v="0"/>
    <s v="ELU01478R"/>
    <s v="E0616GDS"/>
    <d v="2024-12-12T00:00:00"/>
    <m/>
    <s v="55"/>
    <x v="19"/>
    <s v="PA"/>
    <n v="15"/>
    <m/>
    <d v="2024-12-12T00:00:00"/>
    <d v="1899-12-30T10:59:28"/>
    <d v="2024-12-12T00:00:00"/>
    <d v="1899-12-30T10:59:59"/>
    <d v="2024-12-12T00:00:00"/>
    <d v="1899-12-30T11:51:03"/>
    <x v="0"/>
    <s v="RFCPI"/>
    <s v="1322314649"/>
    <s v="FBO"/>
    <d v="1899-12-30T00:51:35"/>
    <d v="1899-12-30T00:51:04"/>
    <d v="1899-12-30T00:00:31"/>
    <s v="Granel"/>
    <s v="E001"/>
    <x v="2"/>
    <d v="1899-12-30T00:51:35"/>
    <d v="1899-12-30T00:51:04"/>
    <n v="10"/>
    <x v="8"/>
    <x v="4"/>
    <x v="1"/>
    <n v="0"/>
    <n v="0"/>
    <s v="OK"/>
    <s v="Granel"/>
    <x v="0"/>
    <n v="0"/>
    <s v="F. TORAL"/>
    <s v="B"/>
    <d v="1899-12-30T00:00:31"/>
    <d v="1899-12-30T00:00:31"/>
    <s v="OK"/>
    <m/>
    <m/>
    <d v="1899-12-30T00:00:00"/>
    <d v="1899-12-30T00:51:35"/>
    <n v="5"/>
    <d v="1899-12-30T00:00:31"/>
    <n v="51.58333333333433"/>
    <n v="11"/>
    <s v="No"/>
  </r>
  <r>
    <s v="CTOR"/>
    <s v="2024034338"/>
    <x v="0"/>
    <s v="EL215856"/>
    <s v="EBN90GC"/>
    <d v="2024-12-12T00:00:00"/>
    <m/>
    <s v="2906"/>
    <x v="21"/>
    <s v="PA"/>
    <s v="PA"/>
    <m/>
    <d v="2024-12-12T00:00:00"/>
    <d v="1899-12-30T11:29:21"/>
    <d v="2024-12-12T00:00:00"/>
    <d v="1899-12-30T11:29:50"/>
    <d v="2024-12-12T00:00:00"/>
    <d v="1899-12-30T11:58:47"/>
    <x v="0"/>
    <s v="RFCPI"/>
    <s v="1322314650"/>
    <s v="EXW"/>
    <d v="1899-12-30T00:29:26"/>
    <d v="1899-12-30T00:28:57"/>
    <d v="1899-12-30T00:00:29"/>
    <s v="Ensacado"/>
    <s v="E002"/>
    <x v="1"/>
    <d v="1899-12-30T00:29:26"/>
    <d v="1899-12-30T00:28:57"/>
    <n v="11"/>
    <x v="8"/>
    <x v="4"/>
    <x v="2"/>
    <n v="0"/>
    <n v="0"/>
    <s v="OK"/>
    <s v="Ensacado"/>
    <x v="0"/>
    <n v="0"/>
    <s v="F. TORAL"/>
    <s v="A"/>
    <d v="1899-12-30T00:00:29"/>
    <d v="1899-12-30T00:00:29"/>
    <s v="OK"/>
    <m/>
    <m/>
    <d v="1899-12-30T00:00:00"/>
    <d v="1899-12-30T00:29:26"/>
    <n v="5"/>
    <d v="1899-12-30T00:00:29"/>
    <n v="29.433333333326395"/>
    <n v="11"/>
    <s v="Si"/>
  </r>
  <r>
    <s v="CTOR"/>
    <s v="2024034335"/>
    <x v="0"/>
    <s v="EL188713"/>
    <s v="E70ZZ59"/>
    <d v="2024-12-12T00:00:00"/>
    <m/>
    <s v="2906"/>
    <x v="21"/>
    <s v="PA"/>
    <s v="PA"/>
    <m/>
    <d v="2024-12-12T00:00:00"/>
    <d v="1899-12-30T11:07:16"/>
    <d v="2024-12-12T00:00:00"/>
    <d v="1899-12-30T11:08:25"/>
    <d v="2024-12-12T00:00:00"/>
    <d v="1899-12-30T12:02:00"/>
    <x v="0"/>
    <s v="RFCPI"/>
    <s v="1322314651"/>
    <s v="EXW"/>
    <d v="1899-12-30T00:54:44"/>
    <d v="1899-12-30T00:53:35"/>
    <d v="1899-12-30T00:01:09"/>
    <s v="Ensacado"/>
    <s v="E002"/>
    <x v="1"/>
    <d v="1899-12-30T00:54:44"/>
    <d v="1899-12-30T00:53:35"/>
    <n v="11"/>
    <x v="8"/>
    <x v="4"/>
    <x v="2"/>
    <n v="0"/>
    <n v="0"/>
    <s v="OK"/>
    <s v="Ensacado"/>
    <x v="0"/>
    <n v="0"/>
    <s v="F. TORAL"/>
    <s v="B"/>
    <d v="1899-12-30T00:01:09"/>
    <d v="1899-12-30T00:01:09"/>
    <s v="OK"/>
    <m/>
    <m/>
    <d v="1899-12-30T00:00:00"/>
    <d v="1899-12-30T00:54:44"/>
    <n v="5"/>
    <d v="1899-12-30T00:01:09"/>
    <n v="54.733333333334429"/>
    <n v="12"/>
    <s v="No"/>
  </r>
  <r>
    <s v="CTOR"/>
    <s v="2024034337"/>
    <x v="0"/>
    <s v="ER9107BBM"/>
    <s v="E9252MPM"/>
    <d v="2024-12-12T00:00:00"/>
    <m/>
    <s v="55"/>
    <x v="19"/>
    <s v="PA"/>
    <n v="15"/>
    <m/>
    <d v="2024-12-12T00:00:00"/>
    <d v="1899-12-30T11:19:28"/>
    <d v="2024-12-12T00:00:00"/>
    <d v="1899-12-30T11:19:56"/>
    <d v="2024-12-12T00:00:00"/>
    <d v="1899-12-30T12:10:15"/>
    <x v="0"/>
    <s v="RFCPI"/>
    <s v="1322314652"/>
    <s v="EXW"/>
    <d v="1899-12-30T00:50:47"/>
    <d v="1899-12-30T00:50:19"/>
    <d v="1899-12-30T00:00:28"/>
    <s v="Granel"/>
    <s v="E001"/>
    <x v="1"/>
    <d v="1899-12-30T00:50:47"/>
    <d v="1899-12-30T00:50:19"/>
    <n v="11"/>
    <x v="8"/>
    <x v="4"/>
    <x v="1"/>
    <n v="0"/>
    <n v="0"/>
    <s v="OK"/>
    <s v="Granel"/>
    <x v="0"/>
    <n v="0"/>
    <s v="F. TORAL"/>
    <s v="B"/>
    <d v="1899-12-30T00:00:28"/>
    <d v="1899-12-30T00:00:28"/>
    <s v="OK"/>
    <m/>
    <m/>
    <d v="1899-12-30T00:00:00"/>
    <d v="1899-12-30T00:50:47"/>
    <n v="5"/>
    <d v="1899-12-30T00:00:28"/>
    <n v="50.783333333342362"/>
    <n v="12"/>
    <s v="No"/>
  </r>
  <r>
    <s v="CTOR"/>
    <s v="2024034340"/>
    <x v="0"/>
    <s v="ER4157BCC"/>
    <s v="E4426HTW"/>
    <d v="2024-12-12T00:00:00"/>
    <m/>
    <s v="55"/>
    <x v="19"/>
    <s v="PA"/>
    <n v="15"/>
    <m/>
    <d v="2024-12-12T00:00:00"/>
    <d v="1899-12-30T11:56:34"/>
    <d v="2024-12-12T00:00:00"/>
    <d v="1899-12-30T11:57:03"/>
    <d v="2024-12-12T00:00:00"/>
    <d v="1899-12-30T12:34:17"/>
    <x v="0"/>
    <s v="RFCPI"/>
    <s v="1322314653"/>
    <s v="FBO"/>
    <d v="1899-12-30T00:37:43"/>
    <d v="1899-12-30T00:37:14"/>
    <d v="1899-12-30T00:00:29"/>
    <s v="Granel"/>
    <s v="E001"/>
    <x v="2"/>
    <d v="1899-12-30T00:37:43"/>
    <d v="1899-12-30T00:37:14"/>
    <n v="11"/>
    <x v="8"/>
    <x v="4"/>
    <x v="1"/>
    <n v="0"/>
    <n v="0"/>
    <s v="OK"/>
    <s v="Granel"/>
    <x v="0"/>
    <n v="0"/>
    <s v="F. TORAL"/>
    <s v="A"/>
    <d v="1899-12-30T00:00:29"/>
    <d v="1899-12-30T00:00:29"/>
    <s v="OK"/>
    <m/>
    <m/>
    <d v="1899-12-30T00:00:00"/>
    <d v="1899-12-30T00:37:43"/>
    <n v="5"/>
    <d v="1899-12-30T00:00:29"/>
    <n v="37.71666666666723"/>
    <n v="12"/>
    <s v="Si"/>
  </r>
  <r>
    <s v="CTOR"/>
    <s v="2024034339"/>
    <x v="0"/>
    <s v="ER8442BCC"/>
    <s v="E2737GDG"/>
    <d v="2024-12-12T00:00:00"/>
    <m/>
    <s v="55"/>
    <x v="19"/>
    <s v="PA"/>
    <n v="15"/>
    <m/>
    <d v="2024-12-12T00:00:00"/>
    <d v="1899-12-30T11:33:37"/>
    <d v="2024-12-12T00:00:00"/>
    <d v="1899-12-30T11:34:05"/>
    <d v="2024-12-12T00:00:00"/>
    <d v="1899-12-30T12:36:48"/>
    <x v="0"/>
    <s v="RFCPI"/>
    <s v="1322314654"/>
    <s v="FBO"/>
    <d v="1899-12-30T01:03:11"/>
    <d v="1899-12-30T01:02:43"/>
    <d v="1899-12-30T00:00:28"/>
    <s v="Granel"/>
    <s v="E001"/>
    <x v="2"/>
    <d v="1899-12-30T01:03:11"/>
    <d v="1899-12-30T01:02:43"/>
    <n v="11"/>
    <x v="8"/>
    <x v="4"/>
    <x v="1"/>
    <n v="0"/>
    <n v="0"/>
    <s v="OK"/>
    <s v="Granel"/>
    <x v="0"/>
    <n v="0"/>
    <s v="F. TORAL"/>
    <s v="B"/>
    <d v="1899-12-30T00:00:28"/>
    <d v="1899-12-30T00:00:28"/>
    <s v="OK"/>
    <m/>
    <m/>
    <d v="1899-12-30T00:00:00"/>
    <d v="1899-12-30T01:03:11"/>
    <n v="5"/>
    <d v="1899-12-30T00:00:28"/>
    <n v="63.183333333340784"/>
    <n v="12"/>
    <s v="No"/>
  </r>
  <r>
    <s v="CTOR"/>
    <s v="2024034346"/>
    <x v="0"/>
    <s v="ER2261BDH"/>
    <s v="E0678HZJ"/>
    <d v="2024-12-12T00:00:00"/>
    <m/>
    <s v="2906"/>
    <x v="21"/>
    <s v="PA"/>
    <s v="PA"/>
    <m/>
    <d v="2024-12-12T00:00:00"/>
    <d v="1899-12-30T12:25:56"/>
    <d v="2024-12-12T00:00:00"/>
    <d v="1899-12-30T12:26:24"/>
    <d v="2024-12-12T00:00:00"/>
    <d v="1899-12-30T12:54:17"/>
    <x v="0"/>
    <s v="RFCPI"/>
    <s v="1322314655"/>
    <s v="FBO"/>
    <d v="1899-12-30T00:28:21"/>
    <d v="1899-12-30T00:27:53"/>
    <d v="1899-12-30T00:00:28"/>
    <s v="Ensacado"/>
    <s v="E002"/>
    <x v="2"/>
    <d v="1899-12-30T00:28:21"/>
    <d v="1899-12-30T00:27:53"/>
    <n v="12"/>
    <x v="8"/>
    <x v="4"/>
    <x v="2"/>
    <n v="0"/>
    <n v="0"/>
    <s v="OK"/>
    <s v="Ensacado"/>
    <x v="0"/>
    <n v="0"/>
    <s v="F. TORAL"/>
    <s v="A"/>
    <d v="1899-12-30T00:00:28"/>
    <d v="1899-12-30T00:00:28"/>
    <s v="OK"/>
    <m/>
    <m/>
    <d v="1899-12-30T00:00:00"/>
    <d v="1899-12-30T00:28:21"/>
    <n v="5"/>
    <d v="1899-12-30T00:00:28"/>
    <n v="28.349999999999955"/>
    <n v="12"/>
    <s v="Si"/>
  </r>
  <r>
    <s v="CTOR"/>
    <s v="2024034342"/>
    <x v="0"/>
    <s v="EP107925"/>
    <s v="EBB55NU"/>
    <d v="2024-12-12T00:00:00"/>
    <m/>
    <s v="55"/>
    <x v="19"/>
    <s v="PA"/>
    <n v="15"/>
    <m/>
    <d v="2024-12-12T00:00:00"/>
    <d v="1899-12-30T12:16:04"/>
    <d v="2024-12-12T00:00:00"/>
    <d v="1899-12-30T12:16:33"/>
    <d v="2024-12-12T00:00:00"/>
    <d v="1899-12-30T13:00:08"/>
    <x v="0"/>
    <s v="RFCPI"/>
    <s v="1322314656"/>
    <s v="EXW"/>
    <d v="1899-12-30T00:44:04"/>
    <d v="1899-12-30T00:43:35"/>
    <d v="1899-12-30T00:00:29"/>
    <s v="Granel"/>
    <s v="E001"/>
    <x v="1"/>
    <d v="1899-12-30T00:44:04"/>
    <d v="1899-12-30T00:43:35"/>
    <n v="12"/>
    <x v="8"/>
    <x v="4"/>
    <x v="1"/>
    <n v="0"/>
    <n v="0"/>
    <s v="OK"/>
    <s v="Granel"/>
    <x v="0"/>
    <n v="0"/>
    <s v="F. TORAL"/>
    <s v="A"/>
    <d v="1899-12-30T00:00:29"/>
    <d v="1899-12-30T00:00:29"/>
    <s v="OK"/>
    <m/>
    <m/>
    <d v="1899-12-30T00:00:00"/>
    <d v="1899-12-30T00:44:04"/>
    <n v="5"/>
    <d v="1899-12-30T00:00:29"/>
    <n v="44.066666666664069"/>
    <n v="13"/>
    <s v="Si"/>
  </r>
  <r>
    <s v="CTOR"/>
    <s v="2024034347"/>
    <x v="0"/>
    <s v="ER3752BBD"/>
    <s v="E5452JTS"/>
    <d v="2024-12-12T00:00:00"/>
    <m/>
    <s v="55"/>
    <x v="19"/>
    <s v="PA"/>
    <n v="15"/>
    <m/>
    <d v="2024-12-12T00:00:00"/>
    <d v="1899-12-30T12:28:36"/>
    <d v="2024-12-12T00:00:00"/>
    <d v="1899-12-30T12:29:04"/>
    <d v="2024-12-12T00:00:00"/>
    <d v="1899-12-30T13:02:52"/>
    <x v="0"/>
    <s v="RFCPI"/>
    <s v="1322314657"/>
    <s v="FBO"/>
    <d v="1899-12-30T00:34:16"/>
    <d v="1899-12-30T00:33:48"/>
    <d v="1899-12-30T00:00:28"/>
    <s v="Granel"/>
    <s v="E001"/>
    <x v="2"/>
    <d v="1899-12-30T00:34:16"/>
    <d v="1899-12-30T00:33:48"/>
    <n v="12"/>
    <x v="8"/>
    <x v="4"/>
    <x v="1"/>
    <n v="0"/>
    <n v="0"/>
    <s v="OK"/>
    <s v="Granel"/>
    <x v="0"/>
    <n v="0"/>
    <s v="F. TORAL"/>
    <s v="A"/>
    <d v="1899-12-30T00:00:28"/>
    <d v="1899-12-30T00:00:28"/>
    <s v="OK"/>
    <m/>
    <m/>
    <d v="1899-12-30T00:00:00"/>
    <d v="1899-12-30T00:34:16"/>
    <n v="5"/>
    <d v="1899-12-30T00:00:28"/>
    <n v="34.266666666671966"/>
    <n v="13"/>
    <s v="Si"/>
  </r>
  <r>
    <s v="CTOR"/>
    <s v="2024034341"/>
    <x v="0"/>
    <s v="ER7186BCW"/>
    <s v="E9059LCN"/>
    <d v="2024-12-12T00:00:00"/>
    <m/>
    <s v="2906"/>
    <x v="21"/>
    <s v="PA"/>
    <s v="PA"/>
    <m/>
    <d v="2024-12-12T00:00:00"/>
    <d v="1899-12-30T12:03:12"/>
    <d v="2024-12-12T00:00:00"/>
    <d v="1899-12-30T12:03:40"/>
    <d v="2024-12-12T00:00:00"/>
    <d v="1899-12-30T13:05:12"/>
    <x v="0"/>
    <s v="RFCPI"/>
    <s v="1322314658"/>
    <s v="FBO"/>
    <d v="1899-12-30T01:02:00"/>
    <d v="1899-12-30T01:01:32"/>
    <d v="1899-12-30T00:00:28"/>
    <s v="Ensacado"/>
    <s v="E002"/>
    <x v="2"/>
    <d v="1899-12-30T01:02:00"/>
    <d v="1899-12-30T01:01:32"/>
    <n v="12"/>
    <x v="8"/>
    <x v="4"/>
    <x v="2"/>
    <n v="0"/>
    <n v="0"/>
    <s v="OK"/>
    <s v="Ensacado"/>
    <x v="0"/>
    <n v="0"/>
    <s v="F. TORAL"/>
    <s v="B"/>
    <d v="1899-12-30T00:00:28"/>
    <d v="1899-12-30T00:00:28"/>
    <s v="OK"/>
    <m/>
    <m/>
    <d v="1899-12-30T00:00:00"/>
    <d v="1899-12-30T01:02:00"/>
    <n v="5"/>
    <d v="1899-12-30T00:00:28"/>
    <n v="62.000000000006331"/>
    <n v="13"/>
    <s v="No"/>
  </r>
  <r>
    <s v="CTOR"/>
    <s v="2024034349"/>
    <x v="0"/>
    <s v="ER3777BBH"/>
    <s v="E4280KCL"/>
    <d v="2024-12-12T00:00:00"/>
    <m/>
    <s v="3043"/>
    <x v="55"/>
    <s v="PA"/>
    <n v="2"/>
    <m/>
    <d v="2024-12-12T00:00:00"/>
    <d v="1899-12-30T12:33:51"/>
    <d v="2024-12-12T00:00:00"/>
    <d v="1899-12-30T12:34:19"/>
    <d v="2024-12-12T00:00:00"/>
    <d v="1899-12-30T13:07:03"/>
    <x v="0"/>
    <s v="RFCPI"/>
    <s v="1322314659"/>
    <s v="FBO"/>
    <d v="1899-12-30T00:33:12"/>
    <d v="1899-12-30T00:32:44"/>
    <d v="1899-12-30T00:00:28"/>
    <s v="Granel"/>
    <s v="E001"/>
    <x v="2"/>
    <d v="1899-12-30T00:33:12"/>
    <d v="1899-12-30T00:32:44"/>
    <n v="12"/>
    <x v="8"/>
    <x v="4"/>
    <x v="1"/>
    <n v="0"/>
    <n v="0"/>
    <s v="OK"/>
    <s v="Granel"/>
    <x v="0"/>
    <n v="0"/>
    <s v="F. TORAL"/>
    <s v="A"/>
    <d v="1899-12-30T00:00:28"/>
    <d v="1899-12-30T00:00:28"/>
    <s v="OK"/>
    <m/>
    <m/>
    <d v="1899-12-30T00:00:00"/>
    <d v="1899-12-30T00:33:12"/>
    <n v="5"/>
    <d v="1899-12-30T00:00:28"/>
    <n v="33.200000000006305"/>
    <n v="13"/>
    <s v="Si"/>
  </r>
  <r>
    <s v="CTOR"/>
    <s v="2024034354"/>
    <x v="0"/>
    <s v="ER5139BBS"/>
    <s v="E3174JJN"/>
    <d v="2024-12-12T00:00:00"/>
    <m/>
    <s v="55"/>
    <x v="19"/>
    <s v="PA"/>
    <n v="15"/>
    <m/>
    <d v="2024-12-12T00:00:00"/>
    <d v="1899-12-30T12:52:48"/>
    <d v="2024-12-12T00:00:00"/>
    <d v="1899-12-30T12:53:19"/>
    <d v="2024-12-12T00:00:00"/>
    <d v="1899-12-30T13:15:52"/>
    <x v="0"/>
    <s v="RFCPI"/>
    <s v="1322314660"/>
    <s v="FBO"/>
    <d v="1899-12-30T00:23:04"/>
    <d v="1899-12-30T00:22:33"/>
    <d v="1899-12-30T00:00:31"/>
    <s v="Granel"/>
    <s v="E001"/>
    <x v="2"/>
    <d v="1899-12-30T00:23:04"/>
    <d v="1899-12-30T00:22:33"/>
    <n v="12"/>
    <x v="8"/>
    <x v="4"/>
    <x v="1"/>
    <n v="0"/>
    <n v="0"/>
    <s v="OK"/>
    <s v="Granel"/>
    <x v="0"/>
    <n v="0"/>
    <s v="F. TORAL"/>
    <s v="A"/>
    <d v="1899-12-30T00:00:31"/>
    <d v="1899-12-30T00:00:31"/>
    <s v="OK"/>
    <m/>
    <m/>
    <d v="1899-12-30T00:00:00"/>
    <d v="1899-12-30T00:23:04"/>
    <n v="5"/>
    <d v="1899-12-30T00:00:31"/>
    <n v="23.06666666666894"/>
    <n v="13"/>
    <s v="Si"/>
  </r>
  <r>
    <s v="CTOR"/>
    <s v="2024034357"/>
    <x v="0"/>
    <s v="EBR10606"/>
    <s v="EBJ37MR"/>
    <d v="2024-12-12T00:00:00"/>
    <m/>
    <s v="55"/>
    <x v="19"/>
    <s v="PA"/>
    <n v="15"/>
    <m/>
    <d v="2024-12-12T00:00:00"/>
    <d v="1899-12-30T12:57:13"/>
    <d v="2024-12-12T00:00:00"/>
    <d v="1899-12-30T12:57:42"/>
    <d v="2024-12-12T00:00:00"/>
    <d v="1899-12-30T13:29:51"/>
    <x v="0"/>
    <s v="RFCPI"/>
    <s v="1322314661"/>
    <s v="EXW"/>
    <d v="1899-12-30T00:32:38"/>
    <d v="1899-12-30T00:32:09"/>
    <d v="1899-12-30T00:00:29"/>
    <s v="Granel"/>
    <s v="E001"/>
    <x v="1"/>
    <d v="1899-12-30T00:32:38"/>
    <d v="1899-12-30T00:32:09"/>
    <n v="12"/>
    <x v="8"/>
    <x v="4"/>
    <x v="1"/>
    <n v="0"/>
    <n v="0"/>
    <s v="OK"/>
    <s v="Granel"/>
    <x v="0"/>
    <n v="0"/>
    <s v="F. TORAL"/>
    <s v="A"/>
    <d v="1899-12-30T00:00:29"/>
    <d v="1899-12-30T00:00:29"/>
    <s v="OK"/>
    <m/>
    <m/>
    <d v="1899-12-30T00:00:00"/>
    <d v="1899-12-30T00:32:38"/>
    <n v="5"/>
    <d v="1899-12-30T00:00:29"/>
    <n v="32.633333333323137"/>
    <n v="13"/>
    <s v="Si"/>
  </r>
  <r>
    <s v="CTOR"/>
    <s v="2024034359"/>
    <x v="0"/>
    <s v="ER4994BCK"/>
    <s v="E0244LTR"/>
    <d v="2024-12-12T00:00:00"/>
    <m/>
    <s v="55"/>
    <x v="19"/>
    <s v="PA"/>
    <n v="15"/>
    <m/>
    <d v="2024-12-12T00:00:00"/>
    <d v="1899-12-30T12:59:03"/>
    <d v="2024-12-12T00:00:00"/>
    <d v="1899-12-30T12:59:31"/>
    <d v="2024-12-12T00:00:00"/>
    <d v="1899-12-30T13:38:46"/>
    <x v="0"/>
    <s v="RFCPI"/>
    <s v="1322314662"/>
    <s v="FBO"/>
    <d v="1899-12-30T00:39:43"/>
    <d v="1899-12-30T00:39:15"/>
    <d v="1899-12-30T00:00:28"/>
    <s v="Granel"/>
    <s v="E001"/>
    <x v="2"/>
    <d v="1899-12-30T00:39:43"/>
    <d v="1899-12-30T00:39:15"/>
    <n v="12"/>
    <x v="8"/>
    <x v="4"/>
    <x v="1"/>
    <n v="0"/>
    <n v="0"/>
    <s v="OK"/>
    <s v="Granel"/>
    <x v="0"/>
    <n v="0"/>
    <s v="F. TORAL"/>
    <s v="A"/>
    <d v="1899-12-30T00:00:28"/>
    <d v="1899-12-30T00:00:28"/>
    <s v="OK"/>
    <m/>
    <m/>
    <d v="1899-12-30T00:00:00"/>
    <d v="1899-12-30T00:39:43"/>
    <n v="5"/>
    <d v="1899-12-30T00:00:28"/>
    <n v="39.716666666668822"/>
    <n v="13"/>
    <s v="Si"/>
  </r>
  <r>
    <s v="CTOR"/>
    <s v="2024034352"/>
    <x v="0"/>
    <s v="EBR10303"/>
    <s v="E51RS53"/>
    <d v="2024-12-12T00:00:00"/>
    <m/>
    <s v="2906"/>
    <x v="21"/>
    <s v="PA"/>
    <s v="PA"/>
    <m/>
    <d v="2024-12-12T00:00:00"/>
    <d v="1899-12-30T12:40:11"/>
    <d v="2024-12-12T00:00:00"/>
    <d v="1899-12-30T12:40:41"/>
    <d v="2024-12-12T00:00:00"/>
    <d v="1899-12-30T13:46:03"/>
    <x v="0"/>
    <s v="RFCPI"/>
    <s v="1322314663"/>
    <s v="EXW"/>
    <d v="1899-12-30T01:05:52"/>
    <d v="1899-12-30T01:05:22"/>
    <d v="1899-12-30T00:00:30"/>
    <s v="Ensacado"/>
    <s v="E002"/>
    <x v="1"/>
    <d v="1899-12-30T01:05:52"/>
    <d v="1899-12-30T01:05:22"/>
    <n v="12"/>
    <x v="8"/>
    <x v="4"/>
    <x v="2"/>
    <n v="0"/>
    <n v="0"/>
    <s v="OK"/>
    <s v="Ensacado"/>
    <x v="0"/>
    <n v="0"/>
    <s v="F. TORAL"/>
    <s v="B"/>
    <d v="1899-12-30T00:00:30"/>
    <d v="1899-12-30T00:00:30"/>
    <s v="OK"/>
    <m/>
    <m/>
    <d v="1899-12-30T00:00:00"/>
    <d v="1899-12-30T01:05:52"/>
    <n v="5"/>
    <d v="1899-12-30T00:00:30"/>
    <n v="65.866666666665552"/>
    <n v="13"/>
    <s v="No"/>
  </r>
  <r>
    <s v="CTOR"/>
    <s v="2024034381"/>
    <x v="0"/>
    <s v="EAV45558"/>
    <s v="EAD99MR"/>
    <d v="2024-12-12T00:00:00"/>
    <m/>
    <s v="55"/>
    <x v="19"/>
    <s v="PA"/>
    <n v="15"/>
    <m/>
    <d v="2024-12-12T00:00:00"/>
    <d v="1899-12-30T13:26:59"/>
    <d v="2024-12-12T00:00:00"/>
    <d v="1899-12-30T13:31:26"/>
    <d v="2024-12-12T00:00:00"/>
    <d v="1899-12-30T14:09:15"/>
    <x v="0"/>
    <s v="RFCPI"/>
    <s v="1322314664"/>
    <s v="EXW"/>
    <d v="1899-12-30T00:42:16"/>
    <d v="1899-12-30T00:37:49"/>
    <d v="1899-12-30T00:04:27"/>
    <s v="Granel"/>
    <s v="E001"/>
    <x v="1"/>
    <d v="1899-12-30T00:42:16"/>
    <d v="1899-12-30T00:37:49"/>
    <n v="13"/>
    <x v="8"/>
    <x v="4"/>
    <x v="1"/>
    <n v="0"/>
    <n v="0"/>
    <s v="OK"/>
    <s v="Granel"/>
    <x v="0"/>
    <n v="0"/>
    <s v="F. TORAL"/>
    <s v="A"/>
    <d v="1899-12-30T00:04:27"/>
    <d v="1899-12-30T00:04:27"/>
    <s v="OK"/>
    <m/>
    <m/>
    <d v="1899-12-30T00:00:00"/>
    <d v="1899-12-30T00:42:16"/>
    <n v="5"/>
    <d v="1899-12-30T00:04:27"/>
    <n v="42.266666666664108"/>
    <n v="14"/>
    <s v="Si"/>
  </r>
  <r>
    <s v="CTOR"/>
    <s v="2024034345"/>
    <x v="0"/>
    <s v="EL215661"/>
    <s v="EBL52XI"/>
    <d v="2024-12-12T00:00:00"/>
    <m/>
    <s v="2906"/>
    <x v="21"/>
    <s v="PA"/>
    <s v="PA"/>
    <m/>
    <d v="2024-12-12T00:00:00"/>
    <d v="1899-12-30T12:24:11"/>
    <d v="2024-12-12T00:00:00"/>
    <d v="1899-12-30T12:26:28"/>
    <d v="2024-12-12T00:00:00"/>
    <d v="1899-12-30T14:10:11"/>
    <x v="0"/>
    <s v="RFCPI"/>
    <s v="1322314665"/>
    <s v="EXW"/>
    <d v="1899-12-30T01:46:00"/>
    <d v="1899-12-30T01:43:43"/>
    <d v="1899-12-30T00:02:17"/>
    <s v="Ensacado"/>
    <s v="E002"/>
    <x v="1"/>
    <d v="1899-12-30T01:46:00"/>
    <d v="1899-12-30T01:43:43"/>
    <n v="12"/>
    <x v="8"/>
    <x v="4"/>
    <x v="2"/>
    <n v="0"/>
    <n v="0"/>
    <s v="OK"/>
    <s v="Ensacado"/>
    <x v="0"/>
    <n v="0"/>
    <s v="F. TORAL"/>
    <s v="C"/>
    <d v="1899-12-30T00:02:17"/>
    <d v="1899-12-30T00:02:17"/>
    <s v="OK"/>
    <m/>
    <m/>
    <d v="1899-12-30T00:00:00"/>
    <d v="1899-12-30T01:46:00"/>
    <n v="5"/>
    <d v="1899-12-30T00:02:17"/>
    <n v="105.99999999999834"/>
    <n v="14"/>
    <s v="No"/>
  </r>
  <r>
    <s v="CTOR"/>
    <s v="2024034348"/>
    <x v="0"/>
    <s v="EP92887"/>
    <s v="E36TH00"/>
    <d v="2024-12-12T00:00:00"/>
    <m/>
    <s v="2906"/>
    <x v="21"/>
    <s v="PA"/>
    <s v="PA"/>
    <m/>
    <d v="2024-12-12T00:00:00"/>
    <d v="1899-12-30T12:29:52"/>
    <d v="2024-12-12T00:00:00"/>
    <d v="1899-12-30T12:30:21"/>
    <d v="2024-12-12T00:00:00"/>
    <d v="1899-12-30T14:13:18"/>
    <x v="0"/>
    <s v="RFCPI"/>
    <s v="1322314666"/>
    <s v="EXW"/>
    <d v="1899-12-30T01:43:26"/>
    <d v="1899-12-30T01:42:57"/>
    <d v="1899-12-30T00:00:29"/>
    <s v="Ensacado"/>
    <s v="E002"/>
    <x v="1"/>
    <d v="1899-12-30T01:43:26"/>
    <d v="1899-12-30T01:42:57"/>
    <n v="12"/>
    <x v="8"/>
    <x v="4"/>
    <x v="2"/>
    <n v="0"/>
    <n v="0"/>
    <s v="OK"/>
    <s v="Ensacado"/>
    <x v="0"/>
    <n v="0"/>
    <s v="F. TORAL"/>
    <s v="C"/>
    <d v="1899-12-30T00:00:29"/>
    <d v="1899-12-30T00:00:29"/>
    <s v="OK"/>
    <m/>
    <m/>
    <d v="1899-12-30T00:00:00"/>
    <d v="1899-12-30T01:43:26"/>
    <n v="5"/>
    <d v="1899-12-30T00:00:29"/>
    <n v="103.43333333332812"/>
    <n v="14"/>
    <s v="No"/>
  </r>
  <r>
    <s v="CTOR"/>
    <s v="2024034373"/>
    <x v="0"/>
    <s v="ER9678BBK"/>
    <s v="E1219LWL"/>
    <d v="2024-12-12T00:00:00"/>
    <m/>
    <s v="3043"/>
    <x v="55"/>
    <s v="PA"/>
    <n v="2"/>
    <m/>
    <d v="2024-12-12T00:00:00"/>
    <d v="1899-12-30T13:20:17"/>
    <d v="2024-12-12T00:00:00"/>
    <d v="1899-12-30T13:20:45"/>
    <d v="2024-12-12T00:00:00"/>
    <d v="1899-12-30T14:18:07"/>
    <x v="0"/>
    <s v="RFCPI"/>
    <s v="1322314667"/>
    <s v="FBO"/>
    <d v="1899-12-30T00:57:50"/>
    <d v="1899-12-30T00:57:22"/>
    <d v="1899-12-30T00:00:28"/>
    <s v="Granel"/>
    <s v="E001"/>
    <x v="2"/>
    <d v="1899-12-30T00:57:50"/>
    <d v="1899-12-30T00:57:22"/>
    <n v="13"/>
    <x v="8"/>
    <x v="4"/>
    <x v="1"/>
    <n v="0"/>
    <n v="0"/>
    <s v="OK"/>
    <s v="Granel"/>
    <x v="0"/>
    <n v="0"/>
    <s v="F. TORAL"/>
    <s v="B"/>
    <d v="1899-12-30T00:00:28"/>
    <d v="1899-12-30T00:00:28"/>
    <s v="OK"/>
    <m/>
    <m/>
    <d v="1899-12-30T00:00:00"/>
    <d v="1899-12-30T00:57:50"/>
    <n v="5"/>
    <d v="1899-12-30T00:00:28"/>
    <n v="57.833333333337627"/>
    <n v="14"/>
    <s v="No"/>
  </r>
  <r>
    <s v="CTOR"/>
    <s v="2024034385"/>
    <x v="0"/>
    <s v="ER7977BCH"/>
    <s v="E1832JSR"/>
    <d v="2024-12-12T00:00:00"/>
    <m/>
    <s v="3218"/>
    <x v="56"/>
    <s v="PA"/>
    <n v="6"/>
    <m/>
    <d v="2024-12-12T00:00:00"/>
    <d v="1899-12-30T13:38:40"/>
    <d v="2024-12-12T00:00:00"/>
    <d v="1899-12-30T13:39:09"/>
    <d v="2024-12-12T00:00:00"/>
    <d v="1899-12-30T14:37:36"/>
    <x v="0"/>
    <s v="RFCPI"/>
    <s v="1322314668"/>
    <s v="FBO"/>
    <d v="1899-12-30T00:58:56"/>
    <d v="1899-12-30T00:58:27"/>
    <d v="1899-12-30T00:00:29"/>
    <s v="Granel"/>
    <s v="E001"/>
    <x v="2"/>
    <d v="1899-12-30T00:58:56"/>
    <d v="1899-12-30T00:58:27"/>
    <n v="13"/>
    <x v="8"/>
    <x v="4"/>
    <x v="1"/>
    <n v="0"/>
    <n v="0"/>
    <s v="OK"/>
    <s v="Granel"/>
    <x v="0"/>
    <n v="0"/>
    <s v="F. TORAL"/>
    <s v="B"/>
    <d v="1899-12-30T00:00:29"/>
    <d v="1899-12-30T00:00:29"/>
    <s v="OK"/>
    <m/>
    <m/>
    <d v="1899-12-30T00:00:00"/>
    <d v="1899-12-30T00:58:56"/>
    <n v="5"/>
    <d v="1899-12-30T00:00:29"/>
    <n v="58.933333333324853"/>
    <n v="14"/>
    <s v="No"/>
  </r>
  <r>
    <s v="CTOR"/>
    <s v="2024034369"/>
    <x v="0"/>
    <s v="ER4112BBR"/>
    <s v="E2863JGN"/>
    <d v="2024-12-12T00:00:00"/>
    <m/>
    <s v="3044"/>
    <x v="26"/>
    <s v="PA"/>
    <n v="6"/>
    <m/>
    <d v="2024-12-12T00:00:00"/>
    <d v="1899-12-30T13:12:42"/>
    <d v="2024-12-12T00:00:00"/>
    <d v="1899-12-30T13:13:12"/>
    <d v="2024-12-12T00:00:00"/>
    <d v="1899-12-30T15:29:33"/>
    <x v="0"/>
    <s v="RFCPI"/>
    <s v="1322314669"/>
    <s v="FBO"/>
    <d v="1899-12-30T02:16:51"/>
    <d v="1899-12-30T02:16:21"/>
    <d v="1899-12-30T00:00:30"/>
    <s v="Granel"/>
    <s v="E001"/>
    <x v="2"/>
    <d v="1899-12-30T02:16:51"/>
    <d v="1899-12-30T02:16:21"/>
    <n v="13"/>
    <x v="8"/>
    <x v="4"/>
    <x v="1"/>
    <n v="0"/>
    <n v="0"/>
    <s v="OK"/>
    <s v="Granel"/>
    <x v="0"/>
    <n v="0"/>
    <s v="F. TORAL"/>
    <s v="C"/>
    <d v="1899-12-30T00:00:30"/>
    <d v="1899-12-30T00:00:30"/>
    <s v="OK"/>
    <m/>
    <m/>
    <d v="1899-12-30T00:00:00"/>
    <d v="1899-12-30T02:16:51"/>
    <n v="5"/>
    <d v="1899-12-30T00:00:30"/>
    <n v="136.84999999999675"/>
    <n v="15"/>
    <s v="No"/>
  </r>
  <r>
    <s v="CTOR"/>
    <s v="2024034395"/>
    <x v="0"/>
    <s v="ER8800BBS"/>
    <s v="E9106MPM"/>
    <d v="2024-12-12T00:00:00"/>
    <m/>
    <s v="55"/>
    <x v="19"/>
    <s v="PA"/>
    <n v="15"/>
    <m/>
    <d v="2024-12-12T00:00:00"/>
    <d v="1899-12-30T15:03:39"/>
    <d v="2024-12-12T00:00:00"/>
    <d v="1899-12-30T15:04:08"/>
    <d v="2024-12-12T00:00:00"/>
    <d v="1899-12-30T15:30:09"/>
    <x v="0"/>
    <s v="RFCPI"/>
    <s v="1322314670"/>
    <s v="FBO"/>
    <d v="1899-12-30T00:26:30"/>
    <d v="1899-12-30T00:26:01"/>
    <d v="1899-12-30T00:00:29"/>
    <s v="Granel"/>
    <s v="E001"/>
    <x v="2"/>
    <d v="1899-12-30T00:26:30"/>
    <d v="1899-12-30T00:26:01"/>
    <n v="15"/>
    <x v="8"/>
    <x v="4"/>
    <x v="1"/>
    <n v="0"/>
    <n v="0"/>
    <s v="OK"/>
    <s v="Granel"/>
    <x v="0"/>
    <n v="0"/>
    <s v="F. TORAL"/>
    <s v="A"/>
    <d v="1899-12-30T00:00:29"/>
    <d v="1899-12-30T00:00:29"/>
    <s v="OK"/>
    <m/>
    <m/>
    <d v="1899-12-30T00:00:00"/>
    <d v="1899-12-30T00:26:30"/>
    <n v="5"/>
    <d v="1899-12-30T00:00:29"/>
    <n v="26.500000000003343"/>
    <n v="15"/>
    <s v="Si"/>
  </r>
  <r>
    <s v="CTOR"/>
    <s v="2024034382"/>
    <x v="0"/>
    <s v="EL192536"/>
    <s v="EAC69HG"/>
    <d v="2024-12-12T00:00:00"/>
    <m/>
    <s v="2906"/>
    <x v="21"/>
    <s v="PA"/>
    <s v="PA"/>
    <m/>
    <d v="2024-12-12T00:00:00"/>
    <d v="1899-12-30T13:28:11"/>
    <d v="2024-12-12T00:00:00"/>
    <d v="1899-12-30T13:33:02"/>
    <d v="2024-12-12T00:00:00"/>
    <d v="1899-12-30T16:02:21"/>
    <x v="0"/>
    <s v="RFCPI"/>
    <s v="1322314671"/>
    <s v="EXW"/>
    <d v="1899-12-30T02:34:10"/>
    <d v="1899-12-30T02:29:19"/>
    <d v="1899-12-30T00:04:51"/>
    <s v="Ensacado"/>
    <s v="E002"/>
    <x v="1"/>
    <d v="1899-12-30T02:34:10"/>
    <d v="1899-12-30T02:29:19"/>
    <n v="13"/>
    <x v="8"/>
    <x v="4"/>
    <x v="2"/>
    <n v="0"/>
    <n v="0"/>
    <s v="OK"/>
    <s v="Ensacado"/>
    <x v="0"/>
    <n v="0"/>
    <s v="F. TORAL"/>
    <s v="C"/>
    <d v="1899-12-30T00:04:51"/>
    <d v="1899-12-30T00:04:51"/>
    <s v="OK"/>
    <m/>
    <m/>
    <d v="1899-12-30T00:00:00"/>
    <d v="1899-12-30T02:34:10"/>
    <n v="5"/>
    <d v="1899-12-30T00:04:51"/>
    <n v="154.16666666665921"/>
    <n v="16"/>
    <s v="No"/>
  </r>
  <r>
    <s v="CTOR"/>
    <s v="2024034384"/>
    <x v="0"/>
    <s v="ER2558BBJ"/>
    <s v="E8519KKY"/>
    <d v="2024-12-12T00:00:00"/>
    <m/>
    <s v="3320"/>
    <x v="20"/>
    <s v="PA"/>
    <s v="PA"/>
    <m/>
    <d v="2024-12-12T00:00:00"/>
    <d v="1899-12-30T13:37:05"/>
    <d v="2024-12-12T00:00:00"/>
    <d v="1899-12-30T13:37:34"/>
    <d v="2024-12-12T00:00:00"/>
    <d v="1899-12-30T16:25:12"/>
    <x v="0"/>
    <s v="RFCPI"/>
    <s v="1322314672"/>
    <s v="EXW"/>
    <d v="1899-12-30T02:48:07"/>
    <d v="1899-12-30T02:47:38"/>
    <d v="1899-12-30T00:00:29"/>
    <s v="Ensacado"/>
    <s v="E002"/>
    <x v="1"/>
    <d v="1899-12-30T02:48:07"/>
    <d v="1899-12-30T02:47:38"/>
    <n v="13"/>
    <x v="8"/>
    <x v="4"/>
    <x v="2"/>
    <n v="0"/>
    <n v="0"/>
    <s v="OK"/>
    <s v="Ensacado"/>
    <x v="0"/>
    <n v="0"/>
    <s v="F. TORAL"/>
    <s v="C"/>
    <d v="1899-12-30T00:00:29"/>
    <d v="1899-12-30T00:00:29"/>
    <s v="OK"/>
    <m/>
    <m/>
    <d v="1899-12-30T00:00:00"/>
    <d v="1899-12-30T02:48:07"/>
    <n v="5"/>
    <d v="1899-12-30T00:00:29"/>
    <n v="168.11666666667369"/>
    <n v="16"/>
    <s v="No"/>
  </r>
  <r>
    <s v="CTOR"/>
    <s v="2024034386"/>
    <x v="0"/>
    <s v="ER3068BCC"/>
    <s v="E1437MRF"/>
    <d v="2024-12-12T00:00:00"/>
    <m/>
    <s v="2906"/>
    <x v="21"/>
    <s v="PA"/>
    <s v="PA"/>
    <m/>
    <d v="2024-12-12T00:00:00"/>
    <d v="1899-12-30T13:55:46"/>
    <d v="2024-12-12T00:00:00"/>
    <d v="1899-12-30T13:56:15"/>
    <d v="2024-12-12T00:00:00"/>
    <d v="1899-12-30T16:41:56"/>
    <x v="0"/>
    <s v="RFCPI"/>
    <s v="1322314673"/>
    <s v="FBO"/>
    <d v="1899-12-30T02:46:10"/>
    <d v="1899-12-30T02:45:41"/>
    <d v="1899-12-30T00:00:29"/>
    <s v="Ensacado"/>
    <s v="E002"/>
    <x v="2"/>
    <d v="1899-12-30T02:46:10"/>
    <d v="1899-12-30T02:45:41"/>
    <n v="13"/>
    <x v="8"/>
    <x v="4"/>
    <x v="2"/>
    <n v="0"/>
    <n v="0"/>
    <s v="OK"/>
    <s v="Ensacado"/>
    <x v="0"/>
    <n v="0"/>
    <s v="F. TORAL"/>
    <s v="C"/>
    <d v="1899-12-30T00:00:29"/>
    <d v="1899-12-30T00:00:29"/>
    <s v="OK"/>
    <m/>
    <m/>
    <d v="1899-12-30T00:00:00"/>
    <d v="1899-12-30T02:46:10"/>
    <n v="5"/>
    <d v="1899-12-30T00:00:29"/>
    <n v="166.16666666666893"/>
    <n v="16"/>
    <s v="No"/>
  </r>
  <r>
    <s v="CTOR"/>
    <s v="2024034390"/>
    <x v="0"/>
    <s v="EBR9412"/>
    <s v="EAB84ST"/>
    <d v="2024-12-12T00:00:00"/>
    <m/>
    <s v="2906"/>
    <x v="21"/>
    <s v="PA"/>
    <s v="PA"/>
    <m/>
    <d v="2024-12-12T00:00:00"/>
    <d v="1899-12-30T14:31:04"/>
    <d v="2024-12-12T00:00:00"/>
    <d v="1899-12-30T14:33:07"/>
    <d v="2024-12-12T00:00:00"/>
    <d v="1899-12-30T16:53:01"/>
    <x v="0"/>
    <s v="RFCPI"/>
    <s v="1322314674"/>
    <s v="EXW"/>
    <d v="1899-12-30T02:21:57"/>
    <d v="1899-12-30T02:19:54"/>
    <d v="1899-12-30T00:02:03"/>
    <s v="Ensacado"/>
    <s v="E002"/>
    <x v="1"/>
    <d v="1899-12-30T02:21:57"/>
    <d v="1899-12-30T02:19:54"/>
    <n v="14"/>
    <x v="8"/>
    <x v="4"/>
    <x v="2"/>
    <n v="0"/>
    <n v="0"/>
    <s v="OK"/>
    <s v="Ensacado"/>
    <x v="0"/>
    <n v="0"/>
    <s v="F. TORAL"/>
    <s v="C"/>
    <d v="1899-12-30T00:02:03"/>
    <d v="1899-12-30T00:02:03"/>
    <s v="OK"/>
    <m/>
    <m/>
    <d v="1899-12-30T00:00:00"/>
    <d v="1899-12-30T02:21:57"/>
    <n v="5"/>
    <d v="1899-12-30T00:02:03"/>
    <n v="141.95000000000155"/>
    <n v="16"/>
    <s v="No"/>
  </r>
  <r>
    <s v="CTOR"/>
    <s v="2024034402"/>
    <x v="0"/>
    <s v="ER5877BBL"/>
    <s v="E6997LHG"/>
    <d v="2024-12-12T00:00:00"/>
    <m/>
    <s v="3044"/>
    <x v="26"/>
    <s v="PA"/>
    <n v="6"/>
    <m/>
    <d v="2024-12-12T00:00:00"/>
    <d v="1899-12-30T15:51:45"/>
    <d v="2024-12-12T00:00:00"/>
    <d v="1899-12-30T15:52:15"/>
    <d v="2024-12-12T00:00:00"/>
    <d v="1899-12-30T16:57:03"/>
    <x v="0"/>
    <s v="RFCPI"/>
    <s v="1322314675"/>
    <s v="FBO"/>
    <d v="1899-12-30T01:05:18"/>
    <d v="1899-12-30T01:04:48"/>
    <d v="1899-12-30T00:00:30"/>
    <s v="Granel"/>
    <s v="E001"/>
    <x v="2"/>
    <d v="1899-12-30T01:05:18"/>
    <d v="1899-12-30T01:04:48"/>
    <n v="15"/>
    <x v="8"/>
    <x v="4"/>
    <x v="1"/>
    <n v="0"/>
    <n v="0"/>
    <s v="OK"/>
    <s v="Granel"/>
    <x v="0"/>
    <n v="0"/>
    <s v="F. TORAL"/>
    <s v="B"/>
    <d v="1899-12-30T00:00:30"/>
    <d v="1899-12-30T00:00:30"/>
    <s v="OK"/>
    <m/>
    <m/>
    <d v="1899-12-30T00:00:00"/>
    <d v="1899-12-30T01:05:18"/>
    <n v="5"/>
    <d v="1899-12-30T00:00:30"/>
    <n v="65.299999999996942"/>
    <n v="16"/>
    <s v="No"/>
  </r>
  <r>
    <s v="CTOR"/>
    <s v="2024034415"/>
    <x v="0"/>
    <s v="ER8331BCD"/>
    <s v="E0998LSS"/>
    <d v="2024-12-12T00:00:00"/>
    <m/>
    <s v="55"/>
    <x v="19"/>
    <s v="PA"/>
    <n v="15"/>
    <m/>
    <d v="2024-12-12T00:00:00"/>
    <d v="1899-12-30T16:46:34"/>
    <d v="2024-12-12T00:00:00"/>
    <d v="1899-12-30T16:47:03"/>
    <d v="2024-12-12T00:00:00"/>
    <d v="1899-12-30T17:11:49"/>
    <x v="0"/>
    <s v="RFCPI"/>
    <s v="1322314676"/>
    <s v="FBO"/>
    <d v="1899-12-30T00:25:15"/>
    <d v="1899-12-30T00:24:46"/>
    <d v="1899-12-30T00:00:29"/>
    <s v="Granel"/>
    <s v="E001"/>
    <x v="2"/>
    <d v="1899-12-30T00:25:15"/>
    <d v="1899-12-30T00:24:46"/>
    <n v="16"/>
    <x v="8"/>
    <x v="4"/>
    <x v="1"/>
    <n v="0"/>
    <n v="0"/>
    <s v="OK"/>
    <s v="Granel"/>
    <x v="0"/>
    <n v="0"/>
    <s v="F. TORAL"/>
    <s v="A"/>
    <d v="1899-12-30T00:00:29"/>
    <d v="1899-12-30T00:00:29"/>
    <s v="OK"/>
    <m/>
    <m/>
    <d v="1899-12-30T00:00:00"/>
    <d v="1899-12-30T00:25:15"/>
    <n v="5"/>
    <d v="1899-12-30T00:00:29"/>
    <n v="25.249999999996913"/>
    <n v="17"/>
    <s v="Si"/>
  </r>
  <r>
    <s v="CTOR"/>
    <s v="2024034409"/>
    <x v="0"/>
    <s v="EBR10669"/>
    <s v="EAR56GO"/>
    <d v="2024-12-12T00:00:00"/>
    <m/>
    <s v="55"/>
    <x v="19"/>
    <s v="PA"/>
    <n v="15"/>
    <m/>
    <d v="2024-12-12T00:00:00"/>
    <d v="1899-12-30T16:19:01"/>
    <d v="2024-12-12T00:00:00"/>
    <d v="1899-12-30T16:19:30"/>
    <d v="2024-12-12T00:00:00"/>
    <d v="1899-12-30T17:18:16"/>
    <x v="0"/>
    <s v="RFCPI"/>
    <s v="1322314677"/>
    <s v="EXW"/>
    <d v="1899-12-30T00:59:15"/>
    <d v="1899-12-30T00:58:46"/>
    <d v="1899-12-30T00:00:29"/>
    <s v="Granel"/>
    <s v="E001"/>
    <x v="1"/>
    <d v="1899-12-30T00:59:15"/>
    <d v="1899-12-30T00:58:46"/>
    <n v="16"/>
    <x v="8"/>
    <x v="4"/>
    <x v="1"/>
    <n v="0"/>
    <n v="0"/>
    <s v="OK"/>
    <s v="Granel"/>
    <x v="0"/>
    <n v="0"/>
    <s v="F. TORAL"/>
    <s v="B"/>
    <d v="1899-12-30T00:00:29"/>
    <d v="1899-12-30T00:00:29"/>
    <s v="OK"/>
    <m/>
    <m/>
    <d v="1899-12-30T00:00:00"/>
    <d v="1899-12-30T00:59:15"/>
    <n v="5"/>
    <d v="1899-12-30T00:00:29"/>
    <n v="59.24999999999519"/>
    <n v="17"/>
    <s v="No"/>
  </r>
  <r>
    <s v="CTOR"/>
    <s v="2024034406"/>
    <x v="0"/>
    <s v="ER3186BBT"/>
    <s v="E2376GDG"/>
    <d v="2024-12-12T00:00:00"/>
    <m/>
    <s v="3218"/>
    <x v="56"/>
    <s v="PA"/>
    <n v="6"/>
    <m/>
    <d v="2024-12-12T00:00:00"/>
    <d v="1899-12-30T16:07:10"/>
    <d v="2024-12-12T00:00:00"/>
    <d v="1899-12-30T16:07:39"/>
    <d v="2024-12-12T00:00:00"/>
    <d v="1899-12-30T17:41:24"/>
    <x v="0"/>
    <s v="RFCPI"/>
    <s v="1322314679"/>
    <s v="FBO"/>
    <d v="1899-12-30T01:34:14"/>
    <d v="1899-12-30T01:33:45"/>
    <d v="1899-12-30T00:00:29"/>
    <s v="Granel"/>
    <s v="E001"/>
    <x v="2"/>
    <d v="1899-12-30T01:34:14"/>
    <d v="1899-12-30T01:33:45"/>
    <n v="16"/>
    <x v="8"/>
    <x v="4"/>
    <x v="1"/>
    <n v="0"/>
    <n v="0"/>
    <s v="OK"/>
    <s v="Granel"/>
    <x v="0"/>
    <n v="0"/>
    <s v="F. TORAL"/>
    <s v="C"/>
    <d v="1899-12-30T00:00:29"/>
    <d v="1899-12-30T00:00:29"/>
    <s v="OK"/>
    <m/>
    <m/>
    <d v="1899-12-30T00:00:00"/>
    <d v="1899-12-30T01:34:14"/>
    <n v="5"/>
    <d v="1899-12-30T00:00:29"/>
    <n v="94.233333333326371"/>
    <n v="17"/>
    <s v="No"/>
  </r>
  <r>
    <s v="CTOR"/>
    <s v="2024034434"/>
    <x v="0"/>
    <s v="ER4112BBR"/>
    <s v="E2863JGN"/>
    <d v="2024-12-12T00:00:00"/>
    <m/>
    <s v="3042"/>
    <x v="23"/>
    <s v="PA"/>
    <n v="14"/>
    <m/>
    <d v="2024-12-12T00:00:00"/>
    <d v="1899-12-30T17:18:42"/>
    <d v="2024-12-12T00:00:00"/>
    <d v="1899-12-30T17:19:10"/>
    <d v="2024-12-12T00:00:00"/>
    <d v="1899-12-30T17:45:18"/>
    <x v="0"/>
    <s v="RFCPI"/>
    <s v="1322314680"/>
    <s v="FBO"/>
    <d v="1899-12-30T00:26:36"/>
    <d v="1899-12-30T00:26:08"/>
    <d v="1899-12-30T00:00:28"/>
    <s v="Granel"/>
    <s v="E001"/>
    <x v="2"/>
    <d v="1899-12-30T00:26:36"/>
    <d v="1899-12-30T00:26:08"/>
    <n v="17"/>
    <x v="8"/>
    <x v="4"/>
    <x v="1"/>
    <n v="0"/>
    <n v="0"/>
    <s v="OK"/>
    <s v="Granel"/>
    <x v="0"/>
    <n v="0"/>
    <s v="F. TORAL"/>
    <s v="A"/>
    <d v="1899-12-30T00:00:28"/>
    <d v="1899-12-30T00:00:28"/>
    <s v="OK"/>
    <m/>
    <m/>
    <d v="1899-12-30T00:00:00"/>
    <d v="1899-12-30T00:26:36"/>
    <n v="5"/>
    <d v="1899-12-30T00:00:28"/>
    <n v="26.600000000011192"/>
    <n v="17"/>
    <s v="Si"/>
  </r>
  <r>
    <s v="CTOR"/>
    <s v="2024034435"/>
    <x v="0"/>
    <s v="ER8442BCC"/>
    <s v="E2737GDG"/>
    <d v="2024-12-12T00:00:00"/>
    <m/>
    <s v="55"/>
    <x v="19"/>
    <s v="PA"/>
    <n v="15"/>
    <m/>
    <d v="2024-12-12T00:00:00"/>
    <d v="1899-12-30T17:24:48"/>
    <d v="2024-12-12T00:00:00"/>
    <d v="1899-12-30T17:25:17"/>
    <d v="2024-12-12T00:00:00"/>
    <d v="1899-12-30T18:00:46"/>
    <x v="0"/>
    <s v="RFCPI"/>
    <s v="1322314681"/>
    <s v="FBO"/>
    <d v="1899-12-30T00:35:58"/>
    <d v="1899-12-30T00:35:29"/>
    <d v="1899-12-30T00:00:29"/>
    <s v="Granel"/>
    <s v="E001"/>
    <x v="2"/>
    <d v="1899-12-30T00:35:58"/>
    <d v="1899-12-30T00:35:29"/>
    <n v="17"/>
    <x v="8"/>
    <x v="4"/>
    <x v="1"/>
    <n v="0"/>
    <n v="0"/>
    <s v="OK"/>
    <s v="Granel"/>
    <x v="0"/>
    <n v="0"/>
    <s v="F. TORAL"/>
    <s v="A"/>
    <d v="1899-12-30T00:00:29"/>
    <d v="1899-12-30T00:00:29"/>
    <s v="OK"/>
    <m/>
    <m/>
    <d v="1899-12-30T00:00:00"/>
    <d v="1899-12-30T00:35:58"/>
    <n v="5"/>
    <d v="1899-12-30T00:00:29"/>
    <n v="35.966666666664082"/>
    <n v="18"/>
    <s v="Si"/>
  </r>
  <r>
    <s v="CTOR"/>
    <s v="2024034403"/>
    <x v="0"/>
    <s v="ER5217BBR"/>
    <s v="E1202JHG"/>
    <d v="2024-12-12T00:00:00"/>
    <m/>
    <s v="3218"/>
    <x v="56"/>
    <s v="PA"/>
    <n v="6"/>
    <m/>
    <d v="2024-12-12T00:00:00"/>
    <d v="1899-12-30T16:00:03"/>
    <d v="2024-12-12T00:00:00"/>
    <d v="1899-12-30T16:00:33"/>
    <d v="2024-12-12T00:00:00"/>
    <d v="1899-12-30T18:15:56"/>
    <x v="0"/>
    <s v="RFCPI"/>
    <s v="1322314682"/>
    <s v="FBO"/>
    <d v="1899-12-30T02:15:53"/>
    <d v="1899-12-30T02:15:23"/>
    <d v="1899-12-30T00:00:30"/>
    <s v="Granel"/>
    <s v="E001"/>
    <x v="2"/>
    <d v="1899-12-30T02:15:53"/>
    <d v="1899-12-30T02:15:23"/>
    <n v="16"/>
    <x v="8"/>
    <x v="4"/>
    <x v="1"/>
    <n v="0"/>
    <n v="0"/>
    <s v="OK"/>
    <s v="Granel"/>
    <x v="0"/>
    <n v="0"/>
    <s v="F. TORAL"/>
    <s v="C"/>
    <d v="1899-12-30T00:00:30"/>
    <d v="1899-12-30T00:00:30"/>
    <s v="OK"/>
    <m/>
    <m/>
    <d v="1899-12-30T00:00:00"/>
    <d v="1899-12-30T02:15:53"/>
    <n v="5"/>
    <d v="1899-12-30T00:00:30"/>
    <n v="135.88333333332488"/>
    <n v="18"/>
    <s v="No"/>
  </r>
  <r>
    <s v="CTOR"/>
    <s v="2024034444"/>
    <x v="0"/>
    <s v="ER7711BCD"/>
    <s v="E8017MSC"/>
    <d v="2024-12-12T00:00:00"/>
    <m/>
    <s v="55"/>
    <x v="19"/>
    <s v="PA"/>
    <n v="15"/>
    <m/>
    <d v="2024-12-12T00:00:00"/>
    <d v="1899-12-30T17:56:55"/>
    <d v="2024-12-12T00:00:00"/>
    <d v="1899-12-30T17:57:23"/>
    <d v="2024-12-12T00:00:00"/>
    <d v="1899-12-30T18:21:24"/>
    <x v="0"/>
    <s v="RFCPI"/>
    <s v="1322314683"/>
    <s v="FBO"/>
    <d v="1899-12-30T00:24:29"/>
    <d v="1899-12-30T00:24:01"/>
    <d v="1899-12-30T00:00:28"/>
    <s v="Granel"/>
    <s v="E001"/>
    <x v="2"/>
    <d v="1899-12-30T00:24:29"/>
    <d v="1899-12-30T00:24:01"/>
    <n v="17"/>
    <x v="8"/>
    <x v="4"/>
    <x v="1"/>
    <n v="0"/>
    <n v="0"/>
    <s v="OK"/>
    <s v="Granel"/>
    <x v="0"/>
    <n v="0"/>
    <s v="F. TORAL"/>
    <s v="A"/>
    <d v="1899-12-30T00:00:28"/>
    <d v="1899-12-30T00:00:28"/>
    <s v="OK"/>
    <m/>
    <m/>
    <d v="1899-12-30T00:00:00"/>
    <d v="1899-12-30T00:24:29"/>
    <n v="5"/>
    <d v="1899-12-30T00:00:28"/>
    <n v="24.483333333326343"/>
    <n v="18"/>
    <s v="Si"/>
  </r>
  <r>
    <s v="CTOR"/>
    <s v="2024034443"/>
    <x v="0"/>
    <s v="ER3777BBH"/>
    <s v="E4280KCL"/>
    <d v="2024-12-12T00:00:00"/>
    <m/>
    <s v="2853"/>
    <x v="57"/>
    <s v="PA"/>
    <n v="13"/>
    <m/>
    <d v="2024-12-12T00:00:00"/>
    <d v="1899-12-30T17:55:15"/>
    <d v="2024-12-12T00:00:00"/>
    <d v="1899-12-30T17:55:43"/>
    <d v="2024-12-12T00:00:00"/>
    <d v="1899-12-30T18:28:37"/>
    <x v="0"/>
    <s v="RFCPI"/>
    <s v="1322314684"/>
    <s v="FBO"/>
    <d v="1899-12-30T00:33:22"/>
    <d v="1899-12-30T00:32:54"/>
    <d v="1899-12-30T00:00:28"/>
    <s v="Granel"/>
    <s v="E001"/>
    <x v="2"/>
    <d v="1899-12-30T00:33:22"/>
    <d v="1899-12-30T00:32:54"/>
    <n v="17"/>
    <x v="8"/>
    <x v="4"/>
    <x v="1"/>
    <n v="0"/>
    <n v="0"/>
    <s v="OK"/>
    <s v="Granel"/>
    <x v="0"/>
    <n v="0"/>
    <s v="F. TORAL"/>
    <s v="A"/>
    <d v="1899-12-30T00:00:28"/>
    <d v="1899-12-30T00:00:28"/>
    <s v="OK"/>
    <m/>
    <m/>
    <d v="1899-12-30T00:00:00"/>
    <d v="1899-12-30T00:33:22"/>
    <n v="5"/>
    <d v="1899-12-30T00:00:28"/>
    <n v="33.366666666671989"/>
    <n v="18"/>
    <s v="Si"/>
  </r>
  <r>
    <s v="CTOR"/>
    <s v="2024034442"/>
    <x v="0"/>
    <s v="ER5139BBS"/>
    <s v="E3174JJN"/>
    <d v="2024-12-12T00:00:00"/>
    <m/>
    <s v="3043"/>
    <x v="55"/>
    <s v="PA"/>
    <n v="2"/>
    <m/>
    <d v="2024-12-12T00:00:00"/>
    <d v="1899-12-30T17:53:47"/>
    <d v="2024-12-12T00:00:00"/>
    <d v="1899-12-30T17:54:14"/>
    <d v="2024-12-12T00:00:00"/>
    <d v="1899-12-30T18:31:45"/>
    <x v="0"/>
    <s v="RFCPI"/>
    <s v="1322314685"/>
    <s v="FBO"/>
    <d v="1899-12-30T00:37:58"/>
    <d v="1899-12-30T00:37:31"/>
    <d v="1899-12-30T00:00:27"/>
    <s v="Granel"/>
    <s v="E001"/>
    <x v="2"/>
    <d v="1899-12-30T00:37:58"/>
    <d v="1899-12-30T00:37:31"/>
    <n v="17"/>
    <x v="8"/>
    <x v="4"/>
    <x v="1"/>
    <n v="0"/>
    <n v="0"/>
    <s v="OK"/>
    <s v="Granel"/>
    <x v="0"/>
    <n v="0"/>
    <s v="F. TORAL"/>
    <s v="A"/>
    <d v="1899-12-30T00:00:27"/>
    <d v="1899-12-30T00:00:27"/>
    <s v="OK"/>
    <m/>
    <m/>
    <d v="1899-12-30T00:00:00"/>
    <d v="1899-12-30T00:37:58"/>
    <n v="5"/>
    <d v="1899-12-30T00:00:27"/>
    <n v="37.966666666665674"/>
    <n v="18"/>
    <s v="Si"/>
  </r>
  <r>
    <s v="CTOR"/>
    <s v="2024034439"/>
    <x v="0"/>
    <s v="ER4157BCC"/>
    <s v="E4426HTW"/>
    <d v="2024-12-12T00:00:00"/>
    <m/>
    <s v="3218"/>
    <x v="56"/>
    <s v="PA"/>
    <n v="6"/>
    <m/>
    <d v="2024-12-12T00:00:00"/>
    <d v="1899-12-30T17:41:04"/>
    <d v="2024-12-12T00:00:00"/>
    <d v="1899-12-30T17:41:32"/>
    <d v="2024-12-12T00:00:00"/>
    <d v="1899-12-30T18:55:21"/>
    <x v="0"/>
    <s v="RFCPI"/>
    <s v="1322314686"/>
    <s v="FBO"/>
    <d v="1899-12-30T01:14:17"/>
    <d v="1899-12-30T01:13:49"/>
    <d v="1899-12-30T00:00:28"/>
    <s v="Granel"/>
    <s v="E001"/>
    <x v="2"/>
    <d v="1899-12-30T01:14:17"/>
    <d v="1899-12-30T01:13:49"/>
    <n v="17"/>
    <x v="8"/>
    <x v="4"/>
    <x v="1"/>
    <n v="0"/>
    <n v="0"/>
    <s v="OK"/>
    <s v="Granel"/>
    <x v="0"/>
    <n v="0"/>
    <s v="F. TORAL"/>
    <s v="B"/>
    <d v="1899-12-30T00:00:28"/>
    <d v="1899-12-30T00:00:28"/>
    <s v="OK"/>
    <m/>
    <m/>
    <d v="1899-12-30T00:00:00"/>
    <d v="1899-12-30T01:14:17"/>
    <n v="5"/>
    <d v="1899-12-30T00:00:28"/>
    <n v="74.283333333336046"/>
    <n v="18"/>
    <s v="No"/>
  </r>
  <r>
    <s v="CTOR"/>
    <s v="2024034446"/>
    <x v="0"/>
    <s v="ER5821BBZ"/>
    <s v="E2459GSW"/>
    <d v="2024-12-12T00:00:00"/>
    <m/>
    <s v="3044"/>
    <x v="26"/>
    <s v="PA"/>
    <n v="6"/>
    <m/>
    <d v="2024-12-12T00:00:00"/>
    <d v="1899-12-30T18:03:59"/>
    <d v="2024-12-12T00:00:00"/>
    <d v="1899-12-30T18:04:28"/>
    <d v="2024-12-12T00:00:00"/>
    <d v="1899-12-30T19:29:13"/>
    <x v="0"/>
    <s v="RFCPI"/>
    <s v="1322314687"/>
    <s v="FBO"/>
    <d v="1899-12-30T01:25:14"/>
    <d v="1899-12-30T01:24:45"/>
    <d v="1899-12-30T00:00:29"/>
    <s v="Granel"/>
    <s v="E001"/>
    <x v="2"/>
    <d v="1899-12-30T01:25:14"/>
    <d v="1899-12-30T01:24:45"/>
    <n v="18"/>
    <x v="8"/>
    <x v="4"/>
    <x v="1"/>
    <n v="0"/>
    <n v="0"/>
    <s v="OK"/>
    <s v="Granel"/>
    <x v="0"/>
    <n v="0"/>
    <s v="F. TORAL"/>
    <s v="B"/>
    <d v="1899-12-30T00:00:29"/>
    <d v="1899-12-30T00:00:29"/>
    <s v="OK"/>
    <m/>
    <m/>
    <d v="1899-12-30T00:00:00"/>
    <d v="1899-12-30T01:25:14"/>
    <n v="5"/>
    <d v="1899-12-30T00:00:29"/>
    <n v="85.233333333340795"/>
    <n v="19"/>
    <s v="No"/>
  </r>
  <r>
    <s v="CTOR"/>
    <s v="2024034429"/>
    <x v="0"/>
    <s v="ER8321BBR"/>
    <s v="E73ZT66"/>
    <d v="2024-12-12T00:00:00"/>
    <m/>
    <s v="3320"/>
    <x v="20"/>
    <s v="PA"/>
    <s v="PA"/>
    <m/>
    <d v="2024-12-12T00:00:00"/>
    <d v="1899-12-30T17:00:11"/>
    <d v="2024-12-12T00:00:00"/>
    <d v="1899-12-30T17:01:33"/>
    <d v="2024-12-12T00:00:00"/>
    <d v="1899-12-30T19:34:47"/>
    <x v="0"/>
    <s v="RFCPI"/>
    <s v="1322314688"/>
    <s v="EXW"/>
    <d v="1899-12-30T02:34:36"/>
    <d v="1899-12-30T02:33:14"/>
    <d v="1899-12-30T00:01:22"/>
    <s v="Ensacado"/>
    <s v="E002"/>
    <x v="1"/>
    <d v="1899-12-30T02:34:36"/>
    <d v="1899-12-30T02:33:14"/>
    <n v="17"/>
    <x v="8"/>
    <x v="4"/>
    <x v="2"/>
    <n v="0"/>
    <n v="0"/>
    <s v="OK"/>
    <s v="Ensacado"/>
    <x v="0"/>
    <n v="0"/>
    <s v="F. TORAL"/>
    <s v="C"/>
    <d v="1899-12-30T00:01:22"/>
    <d v="1899-12-30T00:01:22"/>
    <s v="OK"/>
    <m/>
    <m/>
    <d v="1899-12-30T00:00:00"/>
    <d v="1899-12-30T02:34:36"/>
    <n v="5"/>
    <d v="1899-12-30T00:01:22"/>
    <n v="154.59999999999843"/>
    <n v="19"/>
    <s v="No"/>
  </r>
  <r>
    <s v="CTOR"/>
    <s v="2024034449"/>
    <x v="0"/>
    <s v="ER1582BDJ"/>
    <s v="E4570MKW"/>
    <d v="2024-12-12T00:00:00"/>
    <m/>
    <s v="3043"/>
    <x v="55"/>
    <s v="PA"/>
    <n v="2"/>
    <m/>
    <d v="2024-12-12T00:00:00"/>
    <d v="1899-12-30T18:52:11"/>
    <d v="2024-12-12T00:00:00"/>
    <d v="1899-12-30T18:52:40"/>
    <d v="2024-12-12T00:00:00"/>
    <d v="1899-12-30T19:38:02"/>
    <x v="0"/>
    <s v="RFCPI"/>
    <s v="1322314689"/>
    <s v="FBO"/>
    <d v="1899-12-30T00:45:51"/>
    <d v="1899-12-30T00:45:22"/>
    <d v="1899-12-30T00:00:29"/>
    <s v="Granel"/>
    <s v="E001"/>
    <x v="2"/>
    <d v="1899-12-30T00:45:51"/>
    <d v="1899-12-30T00:45:22"/>
    <n v="18"/>
    <x v="8"/>
    <x v="4"/>
    <x v="1"/>
    <n v="0"/>
    <n v="0"/>
    <s v="OK"/>
    <s v="Granel"/>
    <x v="0"/>
    <n v="0"/>
    <s v="F. TORAL"/>
    <s v="B"/>
    <d v="1899-12-30T00:00:29"/>
    <d v="1899-12-30T00:00:29"/>
    <s v="OK"/>
    <m/>
    <m/>
    <d v="1899-12-30T00:00:00"/>
    <d v="1899-12-30T00:45:51"/>
    <n v="5"/>
    <d v="1899-12-30T00:00:29"/>
    <n v="45.849999999988782"/>
    <n v="19"/>
    <s v="No"/>
  </r>
  <r>
    <s v="CTOR"/>
    <s v="2024034452"/>
    <x v="0"/>
    <s v="ER9678BBK"/>
    <s v="E1219LWL"/>
    <d v="2024-12-12T00:00:00"/>
    <m/>
    <s v="55"/>
    <x v="19"/>
    <s v="PA"/>
    <n v="15"/>
    <m/>
    <d v="2024-12-12T00:00:00"/>
    <d v="1899-12-30T19:42:48"/>
    <d v="2024-12-12T00:00:00"/>
    <d v="1899-12-30T19:43:16"/>
    <d v="2024-12-12T00:00:00"/>
    <d v="1899-12-30T20:06:06"/>
    <x v="0"/>
    <s v="RFCPI"/>
    <s v="1322314690"/>
    <s v="FBO"/>
    <d v="1899-12-30T00:23:18"/>
    <d v="1899-12-30T00:22:50"/>
    <d v="1899-12-30T00:00:28"/>
    <s v="Granel"/>
    <s v="E001"/>
    <x v="2"/>
    <d v="1899-12-30T00:23:18"/>
    <d v="1899-12-30T00:22:50"/>
    <n v="19"/>
    <x v="8"/>
    <x v="4"/>
    <x v="1"/>
    <n v="0"/>
    <n v="0"/>
    <s v="OK"/>
    <s v="Granel"/>
    <x v="0"/>
    <n v="0"/>
    <s v="F. TORAL"/>
    <s v="A"/>
    <d v="1899-12-30T00:00:28"/>
    <d v="1899-12-30T00:00:28"/>
    <s v="OK"/>
    <m/>
    <m/>
    <d v="1899-12-30T00:00:00"/>
    <d v="1899-12-30T00:23:18"/>
    <n v="5"/>
    <d v="1899-12-30T00:00:28"/>
    <n v="23.299999999992131"/>
    <n v="20"/>
    <s v="Si"/>
  </r>
  <r>
    <s v="CTOR"/>
    <s v="2024034455"/>
    <x v="0"/>
    <s v="ER8800BBS"/>
    <s v="E9106MPM"/>
    <d v="2024-12-12T00:00:00"/>
    <m/>
    <s v="55"/>
    <x v="19"/>
    <s v="PA"/>
    <n v="15"/>
    <m/>
    <d v="2024-12-12T00:00:00"/>
    <d v="1899-12-30T20:16:39"/>
    <d v="2024-12-12T00:00:00"/>
    <d v="1899-12-30T20:17:08"/>
    <d v="2024-12-12T00:00:00"/>
    <d v="1899-12-30T20:38:21"/>
    <x v="0"/>
    <s v="RFCPI"/>
    <s v="1322314691"/>
    <s v="FBO"/>
    <d v="1899-12-30T00:21:42"/>
    <d v="1899-12-30T00:21:13"/>
    <d v="1899-12-30T00:00:29"/>
    <s v="Granel"/>
    <s v="E001"/>
    <x v="2"/>
    <d v="1899-12-30T00:21:42"/>
    <d v="1899-12-30T00:21:13"/>
    <n v="20"/>
    <x v="8"/>
    <x v="4"/>
    <x v="1"/>
    <n v="0"/>
    <n v="0"/>
    <s v="OK"/>
    <s v="Granel"/>
    <x v="0"/>
    <n v="0"/>
    <s v="F. TORAL"/>
    <s v="A"/>
    <d v="1899-12-30T00:00:29"/>
    <d v="1899-12-30T00:00:29"/>
    <s v="OK"/>
    <m/>
    <m/>
    <d v="1899-12-30T00:00:00"/>
    <d v="1899-12-30T00:21:42"/>
    <n v="5"/>
    <d v="1899-12-30T00:00:29"/>
    <n v="21.700000000008028"/>
    <n v="20"/>
    <s v="Si"/>
  </r>
  <r>
    <s v="CTOR"/>
    <s v="2024034458"/>
    <x v="0"/>
    <s v="ER9107BBM"/>
    <s v="E9252MPM"/>
    <d v="2024-12-13T00:00:00"/>
    <m/>
    <s v="55"/>
    <x v="19"/>
    <s v="PA"/>
    <n v="15"/>
    <m/>
    <d v="2024-12-13T00:00:00"/>
    <d v="1899-12-30T06:04:22"/>
    <d v="2024-12-13T00:00:00"/>
    <d v="1899-12-30T06:04:51"/>
    <d v="2024-12-13T00:00:00"/>
    <d v="1899-12-30T06:27:17"/>
    <x v="0"/>
    <s v="RFCPI"/>
    <s v="1322314692"/>
    <s v="EXW"/>
    <d v="1899-12-30T00:22:55"/>
    <d v="1899-12-30T00:22:26"/>
    <d v="1899-12-30T00:00:29"/>
    <s v="Granel"/>
    <s v="E001"/>
    <x v="1"/>
    <d v="1899-12-30T00:22:55"/>
    <d v="1899-12-30T00:22:26"/>
    <n v="6"/>
    <x v="9"/>
    <x v="4"/>
    <x v="1"/>
    <n v="0"/>
    <n v="0"/>
    <s v="OK"/>
    <s v="Granel"/>
    <x v="0"/>
    <n v="0"/>
    <s v="F. TORAL"/>
    <s v="A"/>
    <d v="1899-12-30T00:00:29"/>
    <d v="1899-12-30T00:00:29"/>
    <s v="OK"/>
    <m/>
    <m/>
    <d v="1899-12-30T00:00:00"/>
    <d v="1899-12-30T00:22:55"/>
    <n v="6"/>
    <d v="1899-12-30T00:00:29"/>
    <n v="22.916666666663961"/>
    <n v="6"/>
    <s v="Si"/>
  </r>
  <r>
    <s v="CTOR"/>
    <s v="2024034459"/>
    <x v="0"/>
    <s v="ER8797BBS"/>
    <s v="E3715LST"/>
    <d v="2024-12-13T00:00:00"/>
    <m/>
    <s v="55"/>
    <x v="19"/>
    <s v="PA"/>
    <n v="15"/>
    <m/>
    <d v="2024-12-13T00:00:00"/>
    <d v="1899-12-30T06:36:37"/>
    <d v="2024-12-13T00:00:00"/>
    <d v="1899-12-30T06:37:06"/>
    <d v="2024-12-13T00:00:00"/>
    <d v="1899-12-30T07:04:05"/>
    <x v="0"/>
    <s v="RFCPI"/>
    <s v="1322314693"/>
    <s v="FBO"/>
    <d v="1899-12-30T00:27:28"/>
    <d v="1899-12-30T00:26:59"/>
    <d v="1899-12-30T00:00:29"/>
    <s v="Granel"/>
    <s v="E001"/>
    <x v="2"/>
    <d v="1899-12-30T00:27:28"/>
    <d v="1899-12-30T00:26:59"/>
    <n v="6"/>
    <x v="9"/>
    <x v="4"/>
    <x v="1"/>
    <n v="0"/>
    <n v="0"/>
    <s v="OK"/>
    <s v="Granel"/>
    <x v="0"/>
    <n v="0"/>
    <s v="F. TORAL"/>
    <s v="A"/>
    <d v="1899-12-30T00:00:29"/>
    <d v="1899-12-30T00:00:29"/>
    <s v="OK"/>
    <m/>
    <m/>
    <d v="1899-12-30T00:00:00"/>
    <d v="1899-12-30T00:27:28"/>
    <n v="6"/>
    <d v="1899-12-30T00:00:29"/>
    <n v="27.466666666660753"/>
    <n v="7"/>
    <s v="Si"/>
  </r>
  <r>
    <s v="CTOR"/>
    <s v="2024034467"/>
    <x v="0"/>
    <s v="ER0358BBJ"/>
    <s v="E2070JJZ"/>
    <d v="2024-12-13T00:00:00"/>
    <m/>
    <s v="55"/>
    <x v="19"/>
    <s v="PA"/>
    <n v="15"/>
    <m/>
    <d v="2024-12-13T00:00:00"/>
    <d v="1899-12-30T07:30:43"/>
    <d v="2024-12-13T00:00:00"/>
    <d v="1899-12-30T07:31:12"/>
    <d v="2024-12-13T00:00:00"/>
    <d v="1899-12-30T07:51:40"/>
    <x v="0"/>
    <s v="RFCPI"/>
    <s v="1322314694"/>
    <s v="FBO"/>
    <d v="1899-12-30T00:20:57"/>
    <d v="1899-12-30T00:20:28"/>
    <d v="1899-12-30T00:00:29"/>
    <s v="Granel"/>
    <s v="E001"/>
    <x v="2"/>
    <d v="1899-12-30T00:20:57"/>
    <d v="1899-12-30T00:20:28"/>
    <n v="7"/>
    <x v="9"/>
    <x v="4"/>
    <x v="1"/>
    <n v="0"/>
    <n v="0"/>
    <s v="OK"/>
    <s v="Granel"/>
    <x v="0"/>
    <n v="0"/>
    <s v="F. TORAL"/>
    <s v="A"/>
    <d v="1899-12-30T00:00:29"/>
    <d v="1899-12-30T00:00:29"/>
    <s v="OK"/>
    <m/>
    <m/>
    <d v="1899-12-30T00:00:00"/>
    <d v="1899-12-30T00:20:57"/>
    <n v="6"/>
    <d v="1899-12-30T00:00:29"/>
    <n v="20.949999999998397"/>
    <n v="7"/>
    <s v="Si"/>
  </r>
  <r>
    <s v="CTOR"/>
    <s v="2024034471"/>
    <x v="0"/>
    <s v="EL192536"/>
    <s v="EAC69HG"/>
    <d v="2024-12-13T00:00:00"/>
    <m/>
    <s v="2906"/>
    <x v="21"/>
    <s v="PA"/>
    <s v="PA"/>
    <m/>
    <d v="2024-12-13T00:00:00"/>
    <d v="1899-12-30T08:00:56"/>
    <d v="2024-12-13T00:00:00"/>
    <d v="1899-12-30T08:04:13"/>
    <d v="2024-12-13T00:00:00"/>
    <d v="1899-12-30T08:39:01"/>
    <x v="0"/>
    <s v="RFCPI"/>
    <s v="1322314696"/>
    <s v="EXW"/>
    <d v="1899-12-30T00:38:05"/>
    <d v="1899-12-30T00:34:48"/>
    <d v="1899-12-30T00:03:17"/>
    <s v="Ensacado"/>
    <s v="E002"/>
    <x v="1"/>
    <d v="1899-12-30T00:38:05"/>
    <d v="1899-12-30T00:34:48"/>
    <n v="8"/>
    <x v="9"/>
    <x v="4"/>
    <x v="2"/>
    <n v="0"/>
    <n v="0"/>
    <s v="OK"/>
    <s v="Ensacado"/>
    <x v="0"/>
    <n v="0"/>
    <s v="F. TORAL"/>
    <s v="A"/>
    <d v="1899-12-30T00:03:17"/>
    <d v="1899-12-30T00:03:17"/>
    <s v="OK"/>
    <m/>
    <m/>
    <d v="1899-12-30T00:00:00"/>
    <d v="1899-12-30T00:38:05"/>
    <n v="6"/>
    <d v="1899-12-30T00:03:17"/>
    <n v="38.08333333333438"/>
    <n v="8"/>
    <s v="Si"/>
  </r>
  <r>
    <s v="CTOR"/>
    <s v="2024034463"/>
    <x v="0"/>
    <s v="ELU01478R"/>
    <s v="E0616GDS"/>
    <d v="2024-12-13T00:00:00"/>
    <m/>
    <s v="3043"/>
    <x v="55"/>
    <s v="PA"/>
    <n v="2"/>
    <m/>
    <d v="2024-12-13T00:00:00"/>
    <d v="1899-12-30T07:10:17"/>
    <d v="2024-12-13T00:00:00"/>
    <d v="1899-12-30T07:10:47"/>
    <d v="2024-12-13T00:00:00"/>
    <d v="1899-12-30T08:53:24"/>
    <x v="0"/>
    <s v="RFCPI"/>
    <s v="1322314697"/>
    <s v="FBO"/>
    <d v="1899-12-30T01:43:07"/>
    <d v="1899-12-30T01:42:37"/>
    <d v="1899-12-30T00:00:30"/>
    <s v="Granel"/>
    <s v="E001"/>
    <x v="2"/>
    <d v="1899-12-30T01:43:07"/>
    <d v="1899-12-30T01:42:37"/>
    <n v="7"/>
    <x v="9"/>
    <x v="4"/>
    <x v="1"/>
    <n v="0"/>
    <n v="0"/>
    <s v="OK"/>
    <s v="Granel"/>
    <x v="0"/>
    <n v="0"/>
    <s v="F. TORAL"/>
    <s v="C"/>
    <d v="1899-12-30T00:00:30"/>
    <d v="1899-12-30T00:00:30"/>
    <s v="OK"/>
    <m/>
    <m/>
    <d v="1899-12-30T00:00:00"/>
    <d v="1899-12-30T01:43:07"/>
    <n v="6"/>
    <d v="1899-12-30T00:00:30"/>
    <n v="103.11666666667202"/>
    <n v="8"/>
    <s v="No"/>
  </r>
  <r>
    <s v="CTOR"/>
    <s v="2024034472"/>
    <x v="0"/>
    <s v="EGD2346"/>
    <s v="E30ZT50"/>
    <d v="2024-12-13T00:00:00"/>
    <m/>
    <s v="2906"/>
    <x v="21"/>
    <s v="PA"/>
    <s v="PA"/>
    <m/>
    <d v="2024-12-13T00:00:00"/>
    <d v="1899-12-30T08:01:44"/>
    <d v="2024-12-13T00:00:00"/>
    <d v="1899-12-30T08:06:50"/>
    <d v="2024-12-13T00:00:00"/>
    <d v="1899-12-30T08:59:24"/>
    <x v="0"/>
    <s v="RFCPI"/>
    <s v="1322314698"/>
    <s v="EXW"/>
    <d v="1899-12-30T00:57:40"/>
    <d v="1899-12-30T00:52:34"/>
    <d v="1899-12-30T00:05:06"/>
    <s v="Ensacado"/>
    <s v="E002"/>
    <x v="1"/>
    <d v="1899-12-30T00:57:40"/>
    <d v="1899-12-30T00:52:34"/>
    <n v="8"/>
    <x v="9"/>
    <x v="4"/>
    <x v="2"/>
    <n v="0"/>
    <n v="0"/>
    <s v="OK"/>
    <s v="Ensacado"/>
    <x v="0"/>
    <n v="0"/>
    <s v="F. TORAL"/>
    <s v="B"/>
    <d v="1899-12-30T00:05:06"/>
    <d v="1899-12-30T00:05:06"/>
    <s v="OK"/>
    <m/>
    <m/>
    <d v="1899-12-30T00:00:00"/>
    <d v="1899-12-30T00:57:40"/>
    <n v="6"/>
    <d v="1899-12-30T00:05:06"/>
    <n v="57.666666666657562"/>
    <n v="8"/>
    <s v="No"/>
  </r>
  <r>
    <s v="CTOR"/>
    <s v="2024034485"/>
    <x v="0"/>
    <s v="ER4994BCK"/>
    <s v="E0244LTR"/>
    <d v="2024-12-13T00:00:00"/>
    <m/>
    <s v="3042"/>
    <x v="23"/>
    <s v="PA"/>
    <n v="14"/>
    <m/>
    <d v="2024-12-13T00:00:00"/>
    <d v="1899-12-30T08:35:50"/>
    <d v="2024-12-13T00:00:00"/>
    <d v="1899-12-30T08:36:20"/>
    <d v="2024-12-13T00:00:00"/>
    <d v="1899-12-30T09:07:25"/>
    <x v="0"/>
    <s v="RFCPI"/>
    <s v="1322314699"/>
    <s v="FBO"/>
    <d v="1899-12-30T00:31:35"/>
    <d v="1899-12-30T00:31:05"/>
    <d v="1899-12-30T00:00:30"/>
    <s v="Granel"/>
    <s v="E001"/>
    <x v="2"/>
    <d v="1899-12-30T00:31:35"/>
    <d v="1899-12-30T00:31:05"/>
    <n v="8"/>
    <x v="9"/>
    <x v="4"/>
    <x v="1"/>
    <n v="0"/>
    <n v="0"/>
    <s v="OK"/>
    <s v="Granel"/>
    <x v="0"/>
    <n v="0"/>
    <s v="F. TORAL"/>
    <s v="A"/>
    <d v="1899-12-30T00:00:30"/>
    <d v="1899-12-30T00:00:30"/>
    <s v="OK"/>
    <m/>
    <m/>
    <d v="1899-12-30T00:00:00"/>
    <d v="1899-12-30T00:31:35"/>
    <n v="6"/>
    <d v="1899-12-30T00:00:30"/>
    <n v="31.583333333332806"/>
    <n v="9"/>
    <s v="Si"/>
  </r>
  <r>
    <s v="CTOR"/>
    <s v="2024034487"/>
    <x v="0"/>
    <s v="ER0933BBN"/>
    <s v="E5872HZF"/>
    <d v="2024-12-13T00:00:00"/>
    <m/>
    <s v="55"/>
    <x v="19"/>
    <s v="PA"/>
    <n v="15"/>
    <m/>
    <d v="2024-12-13T00:00:00"/>
    <d v="1899-12-30T08:48:00"/>
    <d v="2024-12-13T00:00:00"/>
    <d v="1899-12-30T08:48:30"/>
    <d v="2024-12-13T00:00:00"/>
    <d v="1899-12-30T09:13:09"/>
    <x v="0"/>
    <s v="RFCPI"/>
    <s v="1322314700"/>
    <s v="FBO"/>
    <d v="1899-12-30T00:25:09"/>
    <d v="1899-12-30T00:24:39"/>
    <d v="1899-12-30T00:00:30"/>
    <s v="Granel"/>
    <s v="E001"/>
    <x v="2"/>
    <d v="1899-12-30T00:25:09"/>
    <d v="1899-12-30T00:24:39"/>
    <n v="8"/>
    <x v="9"/>
    <x v="4"/>
    <x v="1"/>
    <n v="0"/>
    <n v="0"/>
    <s v="OK"/>
    <s v="Granel"/>
    <x v="0"/>
    <n v="0"/>
    <s v="F. TORAL"/>
    <s v="A"/>
    <d v="1899-12-30T00:00:30"/>
    <d v="1899-12-30T00:00:30"/>
    <s v="OK"/>
    <m/>
    <m/>
    <d v="1899-12-30T00:00:00"/>
    <d v="1899-12-30T00:25:09"/>
    <n v="6"/>
    <d v="1899-12-30T00:00:30"/>
    <n v="25.149999999988744"/>
    <n v="9"/>
    <s v="Si"/>
  </r>
  <r>
    <s v="CTOR"/>
    <s v="2024034474"/>
    <x v="0"/>
    <s v="EL214843"/>
    <s v="EAS68PH"/>
    <d v="2024-12-13T00:00:00"/>
    <m/>
    <s v="2906"/>
    <x v="21"/>
    <s v="PA"/>
    <s v="PA"/>
    <m/>
    <d v="2024-12-13T00:00:00"/>
    <d v="1899-12-30T08:02:53"/>
    <d v="2024-12-13T00:00:00"/>
    <d v="1899-12-30T08:08:08"/>
    <d v="2024-12-13T00:00:00"/>
    <d v="1899-12-30T09:46:37"/>
    <x v="0"/>
    <s v="RFCPI"/>
    <s v="1322314701"/>
    <s v="EXW"/>
    <d v="1899-12-30T01:43:44"/>
    <d v="1899-12-30T01:38:29"/>
    <d v="1899-12-30T00:05:15"/>
    <s v="Ensacado"/>
    <s v="E002"/>
    <x v="1"/>
    <d v="1899-12-30T01:43:44"/>
    <d v="1899-12-30T01:38:29"/>
    <n v="8"/>
    <x v="9"/>
    <x v="4"/>
    <x v="2"/>
    <n v="0"/>
    <n v="0"/>
    <s v="OK"/>
    <s v="Ensacado"/>
    <x v="0"/>
    <n v="0"/>
    <s v="F. TORAL"/>
    <s v="C"/>
    <d v="1899-12-30T00:05:15"/>
    <d v="1899-12-30T00:05:15"/>
    <s v="OK"/>
    <m/>
    <m/>
    <d v="1899-12-30T00:00:00"/>
    <d v="1899-12-30T01:43:44"/>
    <n v="6"/>
    <d v="1899-12-30T00:05:15"/>
    <n v="103.73333333333761"/>
    <n v="9"/>
    <s v="No"/>
  </r>
  <r>
    <s v="CTOR"/>
    <s v="2024034489"/>
    <x v="0"/>
    <s v="EO05469R"/>
    <s v="E1585MFK"/>
    <d v="2024-12-13T00:00:00"/>
    <m/>
    <s v="2906"/>
    <x v="21"/>
    <s v="PA"/>
    <s v="PA"/>
    <m/>
    <d v="2024-12-13T00:00:00"/>
    <d v="1899-12-30T08:59:00"/>
    <d v="2024-12-13T00:00:00"/>
    <d v="1899-12-30T09:02:16"/>
    <d v="2024-12-13T00:00:00"/>
    <d v="1899-12-30T10:16:17"/>
    <x v="0"/>
    <s v="RFCPI"/>
    <s v="1322314702"/>
    <s v="EXW"/>
    <d v="1899-12-30T01:17:17"/>
    <d v="1899-12-30T01:14:01"/>
    <d v="1899-12-30T00:03:16"/>
    <s v="Ensacado"/>
    <s v="E002"/>
    <x v="1"/>
    <d v="1899-12-30T01:17:17"/>
    <d v="1899-12-30T01:14:01"/>
    <n v="8"/>
    <x v="9"/>
    <x v="4"/>
    <x v="2"/>
    <n v="0"/>
    <n v="0"/>
    <s v="OK"/>
    <s v="Ensacado"/>
    <x v="0"/>
    <n v="0"/>
    <s v="F. TORAL"/>
    <s v="B"/>
    <d v="1899-12-30T00:03:16"/>
    <d v="1899-12-30T00:03:16"/>
    <s v="OK"/>
    <m/>
    <m/>
    <d v="1899-12-30T00:00:00"/>
    <d v="1899-12-30T01:17:17"/>
    <n v="6"/>
    <d v="1899-12-30T00:03:16"/>
    <n v="77.283333333331242"/>
    <n v="10"/>
    <s v="No"/>
  </r>
  <r>
    <s v="CTOR"/>
    <s v="2024034490"/>
    <x v="0"/>
    <s v="EBR10303"/>
    <s v="E51RS53"/>
    <d v="2024-12-13T00:00:00"/>
    <m/>
    <s v="2906"/>
    <x v="21"/>
    <s v="PA"/>
    <s v="PA"/>
    <m/>
    <d v="2024-12-13T00:00:00"/>
    <d v="1899-12-30T09:03:53"/>
    <d v="2024-12-13T00:00:00"/>
    <d v="1899-12-30T09:04:24"/>
    <d v="2024-12-13T00:00:00"/>
    <d v="1899-12-30T10:21:54"/>
    <x v="0"/>
    <s v="RFCPI"/>
    <s v="1322314703"/>
    <s v="EXW"/>
    <d v="1899-12-30T01:18:01"/>
    <d v="1899-12-30T01:17:30"/>
    <d v="1899-12-30T00:00:31"/>
    <s v="Ensacado"/>
    <s v="E002"/>
    <x v="1"/>
    <d v="1899-12-30T01:18:01"/>
    <d v="1899-12-30T01:17:30"/>
    <n v="9"/>
    <x v="9"/>
    <x v="4"/>
    <x v="2"/>
    <n v="0"/>
    <n v="0"/>
    <s v="OK"/>
    <s v="Ensacado"/>
    <x v="0"/>
    <n v="0"/>
    <s v="F. TORAL"/>
    <s v="B"/>
    <d v="1899-12-30T00:00:31"/>
    <d v="1899-12-30T00:00:31"/>
    <s v="OK"/>
    <m/>
    <m/>
    <d v="1899-12-30T00:00:00"/>
    <d v="1899-12-30T01:18:01"/>
    <n v="6"/>
    <d v="1899-12-30T00:00:31"/>
    <n v="78.016666666665614"/>
    <n v="10"/>
    <s v="No"/>
  </r>
  <r>
    <s v="CTOR"/>
    <s v="2024034470"/>
    <x v="0"/>
    <s v="ER7977BCH"/>
    <s v="E1832JSR"/>
    <d v="2024-12-13T00:00:00"/>
    <m/>
    <s v="3044"/>
    <x v="26"/>
    <s v="PA"/>
    <n v="6"/>
    <m/>
    <d v="2024-12-13T00:00:00"/>
    <d v="1899-12-30T07:57:46"/>
    <d v="2024-12-13T00:00:00"/>
    <d v="1899-12-30T07:58:16"/>
    <d v="2024-12-13T00:00:00"/>
    <d v="1899-12-30T10:35:24"/>
    <x v="0"/>
    <s v="RFCPI"/>
    <s v="1322314704"/>
    <s v="FBO"/>
    <d v="1899-12-30T02:37:38"/>
    <d v="1899-12-30T02:37:08"/>
    <d v="1899-12-30T00:00:30"/>
    <s v="Granel"/>
    <s v="E001"/>
    <x v="2"/>
    <d v="1899-12-30T02:37:38"/>
    <d v="1899-12-30T02:37:08"/>
    <n v="7"/>
    <x v="9"/>
    <x v="4"/>
    <x v="1"/>
    <n v="0"/>
    <n v="0"/>
    <s v="OK"/>
    <s v="Granel"/>
    <x v="0"/>
    <n v="0"/>
    <s v="F. TORAL"/>
    <s v="C"/>
    <d v="1899-12-30T00:00:30"/>
    <d v="1899-12-30T00:00:30"/>
    <s v="OK"/>
    <m/>
    <m/>
    <d v="1899-12-30T00:00:00"/>
    <d v="1899-12-30T02:37:38"/>
    <n v="6"/>
    <d v="1899-12-30T00:00:30"/>
    <n v="157.63333333332957"/>
    <n v="10"/>
    <s v="No"/>
  </r>
  <r>
    <s v="CTOR"/>
    <s v="2024034503"/>
    <x v="0"/>
    <s v="ER0847BDG"/>
    <s v="E0646MPP"/>
    <d v="2024-12-13T00:00:00"/>
    <m/>
    <s v="2906"/>
    <x v="21"/>
    <s v="PA"/>
    <s v="PA"/>
    <m/>
    <d v="2024-12-13T00:00:00"/>
    <d v="1899-12-30T10:00:18"/>
    <d v="2024-12-13T00:00:00"/>
    <d v="1899-12-30T10:00:52"/>
    <d v="2024-12-13T00:00:00"/>
    <d v="1899-12-30T10:42:34"/>
    <x v="0"/>
    <s v="RFCPI"/>
    <s v="1322314705"/>
    <s v="FBO"/>
    <d v="1899-12-30T00:42:16"/>
    <d v="1899-12-30T00:41:42"/>
    <d v="1899-12-30T00:00:34"/>
    <s v="Ensacado"/>
    <s v="E002"/>
    <x v="2"/>
    <d v="1899-12-30T00:42:16"/>
    <d v="1899-12-30T00:41:42"/>
    <n v="10"/>
    <x v="9"/>
    <x v="4"/>
    <x v="2"/>
    <n v="0"/>
    <n v="0"/>
    <s v="OK"/>
    <s v="Ensacado"/>
    <x v="0"/>
    <n v="0"/>
    <s v="F. TORAL"/>
    <s v="A"/>
    <d v="1899-12-30T00:00:34"/>
    <d v="1899-12-30T00:00:34"/>
    <s v="OK"/>
    <m/>
    <m/>
    <d v="1899-12-30T00:00:00"/>
    <d v="1899-12-30T00:42:16"/>
    <n v="6"/>
    <d v="1899-12-30T00:00:34"/>
    <n v="42.26666666666403"/>
    <n v="10"/>
    <s v="Si"/>
  </r>
  <r>
    <s v="CTOR"/>
    <s v="2024034494"/>
    <x v="0"/>
    <s v="ELE3230"/>
    <s v="E10UD73"/>
    <d v="2024-12-13T00:00:00"/>
    <m/>
    <s v="2906"/>
    <x v="21"/>
    <s v="PA"/>
    <s v="PA"/>
    <m/>
    <d v="2024-12-13T00:00:00"/>
    <d v="1899-12-30T09:10:57"/>
    <d v="2024-12-13T00:00:00"/>
    <d v="1899-12-30T09:13:16"/>
    <d v="2024-12-13T00:00:00"/>
    <d v="1899-12-30T10:57:41"/>
    <x v="0"/>
    <s v="RFCPI"/>
    <s v="1322314706"/>
    <s v="EXW"/>
    <d v="1899-12-30T01:46:44"/>
    <d v="1899-12-30T01:44:25"/>
    <d v="1899-12-30T00:02:19"/>
    <s v="Ensacado"/>
    <s v="E002"/>
    <x v="1"/>
    <d v="1899-12-30T01:46:44"/>
    <d v="1899-12-30T01:44:25"/>
    <n v="9"/>
    <x v="9"/>
    <x v="4"/>
    <x v="2"/>
    <n v="0"/>
    <n v="0"/>
    <s v="OK"/>
    <s v="Ensacado"/>
    <x v="0"/>
    <n v="0"/>
    <s v="F. TORAL"/>
    <s v="C"/>
    <d v="1899-12-30T00:02:19"/>
    <d v="1899-12-30T00:02:19"/>
    <s v="OK"/>
    <m/>
    <m/>
    <d v="1899-12-30T00:00:00"/>
    <d v="1899-12-30T01:46:44"/>
    <n v="6"/>
    <d v="1899-12-30T00:02:19"/>
    <n v="106.73333333333279"/>
    <n v="10"/>
    <s v="No"/>
  </r>
  <r>
    <s v="CTOR"/>
    <s v="2024034496"/>
    <x v="0"/>
    <s v="EL214695"/>
    <s v="EAF04LH"/>
    <d v="2024-12-13T00:00:00"/>
    <m/>
    <s v="2906"/>
    <x v="21"/>
    <s v="PA"/>
    <s v="PA"/>
    <m/>
    <d v="2024-12-13T00:00:00"/>
    <d v="1899-12-30T09:14:49"/>
    <d v="2024-12-13T00:00:00"/>
    <d v="1899-12-30T09:15:19"/>
    <d v="2024-12-13T00:00:00"/>
    <d v="1899-12-30T11:06:09"/>
    <x v="0"/>
    <s v="RFCPI"/>
    <s v="1322314707"/>
    <s v="EXW"/>
    <d v="1899-12-30T01:51:20"/>
    <d v="1899-12-30T01:50:50"/>
    <d v="1899-12-30T00:00:30"/>
    <s v="Ensacado"/>
    <s v="E002"/>
    <x v="1"/>
    <d v="1899-12-30T01:51:20"/>
    <d v="1899-12-30T01:50:50"/>
    <n v="9"/>
    <x v="9"/>
    <x v="4"/>
    <x v="2"/>
    <n v="0"/>
    <n v="0"/>
    <s v="OK"/>
    <s v="Ensacado"/>
    <x v="0"/>
    <n v="0"/>
    <s v="F. TORAL"/>
    <s v="C"/>
    <d v="1899-12-30T00:00:30"/>
    <d v="1899-12-30T00:00:30"/>
    <s v="OK"/>
    <m/>
    <m/>
    <d v="1899-12-30T00:00:00"/>
    <d v="1899-12-30T01:51:20"/>
    <n v="6"/>
    <d v="1899-12-30T00:00:30"/>
    <n v="111.33333333334079"/>
    <n v="11"/>
    <s v="No"/>
  </r>
  <r>
    <s v="CTOR"/>
    <s v="2024034508"/>
    <x v="0"/>
    <s v="ER2466BBF"/>
    <s v="E2847GDG"/>
    <d v="2024-12-13T00:00:00"/>
    <m/>
    <s v="3042"/>
    <x v="23"/>
    <s v="PA"/>
    <n v="14"/>
    <m/>
    <d v="2024-12-13T00:00:00"/>
    <d v="1899-12-30T10:46:14"/>
    <d v="2024-12-13T00:00:00"/>
    <d v="1899-12-30T10:46:43"/>
    <d v="2024-12-13T00:00:00"/>
    <d v="1899-12-30T11:09:31"/>
    <x v="0"/>
    <s v="RFCPI"/>
    <s v="1322314708"/>
    <s v="FBO"/>
    <d v="1899-12-30T00:23:17"/>
    <d v="1899-12-30T00:22:48"/>
    <d v="1899-12-30T00:00:29"/>
    <s v="Granel"/>
    <s v="E001"/>
    <x v="2"/>
    <d v="1899-12-30T00:23:17"/>
    <d v="1899-12-30T00:22:48"/>
    <n v="10"/>
    <x v="9"/>
    <x v="4"/>
    <x v="1"/>
    <n v="0"/>
    <n v="0"/>
    <s v="OK"/>
    <s v="Granel"/>
    <x v="0"/>
    <n v="0"/>
    <s v="F. TORAL"/>
    <s v="A"/>
    <d v="1899-12-30T00:00:29"/>
    <d v="1899-12-30T00:00:29"/>
    <s v="OK"/>
    <m/>
    <m/>
    <d v="1899-12-30T00:00:00"/>
    <d v="1899-12-30T00:23:17"/>
    <n v="6"/>
    <d v="1899-12-30T00:00:29"/>
    <n v="23.283333333331189"/>
    <n v="11"/>
    <s v="Si"/>
  </r>
  <r>
    <s v="CTOR"/>
    <s v="2024034501"/>
    <x v="0"/>
    <s v="ER8442BCC"/>
    <s v="E2737GDG"/>
    <d v="2024-12-13T00:00:00"/>
    <m/>
    <s v="3044"/>
    <x v="26"/>
    <s v="PA"/>
    <n v="6"/>
    <m/>
    <d v="2024-12-13T00:00:00"/>
    <d v="1899-12-30T09:53:11"/>
    <d v="2024-12-13T00:00:00"/>
    <d v="1899-12-30T09:53:40"/>
    <d v="2024-12-13T00:00:00"/>
    <d v="1899-12-30T11:12:25"/>
    <x v="0"/>
    <s v="RFCPI"/>
    <s v="1322314709"/>
    <s v="FBO"/>
    <d v="1899-12-30T01:19:14"/>
    <d v="1899-12-30T01:18:45"/>
    <d v="1899-12-30T00:00:29"/>
    <s v="Granel"/>
    <s v="E001"/>
    <x v="2"/>
    <d v="1899-12-30T01:19:14"/>
    <d v="1899-12-30T01:18:45"/>
    <n v="9"/>
    <x v="9"/>
    <x v="4"/>
    <x v="1"/>
    <n v="0"/>
    <n v="0"/>
    <s v="OK"/>
    <s v="Granel"/>
    <x v="0"/>
    <n v="0"/>
    <s v="F. TORAL"/>
    <s v="B"/>
    <d v="1899-12-30T00:00:29"/>
    <d v="1899-12-30T00:00:29"/>
    <s v="OK"/>
    <m/>
    <m/>
    <d v="1899-12-30T00:00:00"/>
    <d v="1899-12-30T01:19:14"/>
    <n v="6"/>
    <d v="1899-12-30T00:00:29"/>
    <n v="79.233333333335935"/>
    <n v="11"/>
    <s v="No"/>
  </r>
  <r>
    <s v="CTOR"/>
    <s v="2024034509"/>
    <x v="0"/>
    <s v="ER3362BBK"/>
    <s v="E2960GDG"/>
    <d v="2024-12-13T00:00:00"/>
    <m/>
    <s v="55"/>
    <x v="19"/>
    <s v="PA"/>
    <n v="15"/>
    <m/>
    <d v="2024-12-13T00:00:00"/>
    <d v="1899-12-30T10:47:35"/>
    <d v="2024-12-13T00:00:00"/>
    <d v="1899-12-30T10:48:04"/>
    <d v="2024-12-13T00:00:00"/>
    <d v="1899-12-30T11:13:04"/>
    <x v="0"/>
    <s v="RFCPI"/>
    <s v="1322314710"/>
    <s v="FBO"/>
    <d v="1899-12-30T00:25:29"/>
    <d v="1899-12-30T00:25:00"/>
    <d v="1899-12-30T00:00:29"/>
    <s v="Granel"/>
    <s v="E001"/>
    <x v="2"/>
    <d v="1899-12-30T00:25:29"/>
    <d v="1899-12-30T00:25:00"/>
    <n v="10"/>
    <x v="9"/>
    <x v="4"/>
    <x v="1"/>
    <n v="0"/>
    <n v="0"/>
    <s v="OK"/>
    <s v="Granel"/>
    <x v="0"/>
    <n v="0"/>
    <s v="F. TORAL"/>
    <s v="A"/>
    <d v="1899-12-30T00:00:29"/>
    <d v="1899-12-30T00:00:29"/>
    <s v="OK"/>
    <m/>
    <m/>
    <d v="1899-12-30T00:00:00"/>
    <d v="1899-12-30T00:25:29"/>
    <n v="6"/>
    <d v="1899-12-30T00:00:29"/>
    <n v="25.483333333334411"/>
    <n v="11"/>
    <s v="Si"/>
  </r>
  <r>
    <s v="CTOR"/>
    <s v="2024034498"/>
    <x v="0"/>
    <s v="ER2261BDH"/>
    <s v="E0678HZJ"/>
    <d v="2024-12-13T00:00:00"/>
    <m/>
    <s v="2906"/>
    <x v="21"/>
    <s v="PA"/>
    <s v="PA"/>
    <m/>
    <d v="2024-12-13T00:00:00"/>
    <d v="1899-12-30T09:20:06"/>
    <d v="2024-12-13T00:00:00"/>
    <d v="1899-12-30T09:20:36"/>
    <d v="2024-12-13T00:00:00"/>
    <d v="1899-12-30T11:25:19"/>
    <x v="0"/>
    <s v="RFCPI"/>
    <s v="1322314711"/>
    <s v="FBO"/>
    <d v="1899-12-30T02:05:13"/>
    <d v="1899-12-30T02:04:43"/>
    <d v="1899-12-30T00:00:30"/>
    <s v="Ensacado"/>
    <s v="E002"/>
    <x v="2"/>
    <d v="1899-12-30T02:05:13"/>
    <d v="1899-12-30T02:04:43"/>
    <n v="9"/>
    <x v="9"/>
    <x v="4"/>
    <x v="2"/>
    <n v="0"/>
    <n v="0"/>
    <s v="OK"/>
    <s v="Ensacado"/>
    <x v="0"/>
    <n v="0"/>
    <s v="F. TORAL"/>
    <s v="C"/>
    <d v="1899-12-30T00:00:30"/>
    <d v="1899-12-30T00:00:30"/>
    <s v="OK"/>
    <m/>
    <m/>
    <d v="1899-12-30T00:00:00"/>
    <d v="1899-12-30T02:05:13"/>
    <n v="6"/>
    <d v="1899-12-30T00:00:30"/>
    <n v="125.21666666666876"/>
    <n v="11"/>
    <s v="No"/>
  </r>
  <r>
    <s v="CTOR"/>
    <s v="2024034510"/>
    <x v="0"/>
    <s v="ER7711BCD"/>
    <s v="E8017MSC"/>
    <d v="2024-12-13T00:00:00"/>
    <m/>
    <s v="55"/>
    <x v="19"/>
    <s v="PA"/>
    <n v="15"/>
    <m/>
    <d v="2024-12-13T00:00:00"/>
    <d v="1899-12-30T10:55:16"/>
    <d v="2024-12-13T00:00:00"/>
    <d v="1899-12-30T10:55:46"/>
    <d v="2024-12-13T00:00:00"/>
    <d v="1899-12-30T11:35:15"/>
    <x v="0"/>
    <s v="RFCPI"/>
    <s v="1322314712"/>
    <s v="FBO"/>
    <d v="1899-12-30T00:39:59"/>
    <d v="1899-12-30T00:39:29"/>
    <d v="1899-12-30T00:00:30"/>
    <s v="Granel"/>
    <s v="E001"/>
    <x v="2"/>
    <d v="1899-12-30T00:39:59"/>
    <d v="1899-12-30T00:39:29"/>
    <n v="10"/>
    <x v="9"/>
    <x v="4"/>
    <x v="1"/>
    <n v="0"/>
    <n v="0"/>
    <s v="OK"/>
    <s v="Granel"/>
    <x v="0"/>
    <n v="0"/>
    <s v="F. TORAL"/>
    <s v="A"/>
    <d v="1899-12-30T00:00:30"/>
    <d v="1899-12-30T00:00:30"/>
    <s v="OK"/>
    <m/>
    <m/>
    <d v="1899-12-30T00:00:00"/>
    <d v="1899-12-30T00:39:59"/>
    <n v="6"/>
    <d v="1899-12-30T00:00:30"/>
    <n v="39.983333333327963"/>
    <n v="11"/>
    <s v="Si"/>
  </r>
  <r>
    <s v="CTOR"/>
    <s v="2024034512"/>
    <x v="0"/>
    <s v="ER4157BCC"/>
    <s v="E4426HTW"/>
    <d v="2024-12-13T00:00:00"/>
    <m/>
    <s v="55"/>
    <x v="19"/>
    <s v="PA"/>
    <n v="15"/>
    <m/>
    <d v="2024-12-13T00:00:00"/>
    <d v="1899-12-30T10:59:13"/>
    <d v="2024-12-13T00:00:00"/>
    <d v="1899-12-30T10:59:43"/>
    <d v="2024-12-13T00:00:00"/>
    <d v="1899-12-30T11:53:36"/>
    <x v="0"/>
    <s v="RFCPI"/>
    <s v="1322314713"/>
    <s v="FBO"/>
    <d v="1899-12-30T00:54:23"/>
    <d v="1899-12-30T00:53:53"/>
    <d v="1899-12-30T00:00:30"/>
    <s v="Granel"/>
    <s v="E001"/>
    <x v="2"/>
    <d v="1899-12-30T00:54:23"/>
    <d v="1899-12-30T00:53:53"/>
    <n v="10"/>
    <x v="9"/>
    <x v="4"/>
    <x v="1"/>
    <n v="0"/>
    <n v="0"/>
    <s v="OK"/>
    <s v="Granel"/>
    <x v="0"/>
    <n v="0"/>
    <s v="F. TORAL"/>
    <s v="B"/>
    <d v="1899-12-30T00:00:30"/>
    <d v="1899-12-30T00:00:30"/>
    <s v="OK"/>
    <m/>
    <m/>
    <d v="1899-12-30T00:00:00"/>
    <d v="1899-12-30T00:54:23"/>
    <n v="6"/>
    <d v="1899-12-30T00:00:30"/>
    <n v="54.383333333342442"/>
    <n v="11"/>
    <s v="No"/>
  </r>
  <r>
    <s v="CTOR"/>
    <s v="2024034513"/>
    <x v="0"/>
    <s v="ER7579BDL"/>
    <s v="E6211LYC"/>
    <d v="2024-12-13T00:00:00"/>
    <m/>
    <s v="55"/>
    <x v="19"/>
    <s v="PA"/>
    <n v="15"/>
    <m/>
    <d v="2024-12-13T00:00:00"/>
    <d v="1899-12-30T11:01:18"/>
    <d v="2024-12-13T00:00:00"/>
    <d v="1899-12-30T11:01:48"/>
    <d v="2024-12-13T00:00:00"/>
    <d v="1899-12-30T12:09:40"/>
    <x v="0"/>
    <s v="RFCPI"/>
    <s v="1322314714"/>
    <s v="EXW"/>
    <d v="1899-12-30T01:08:22"/>
    <d v="1899-12-30T01:07:52"/>
    <d v="1899-12-30T00:00:30"/>
    <s v="Granel"/>
    <s v="E001"/>
    <x v="1"/>
    <d v="1899-12-30T01:08:22"/>
    <d v="1899-12-30T01:07:52"/>
    <n v="11"/>
    <x v="9"/>
    <x v="4"/>
    <x v="1"/>
    <n v="0"/>
    <n v="0"/>
    <s v="OK"/>
    <s v="Granel"/>
    <x v="0"/>
    <n v="0"/>
    <s v="F. TORAL"/>
    <s v="B"/>
    <d v="1899-12-30T00:00:30"/>
    <d v="1899-12-30T00:00:30"/>
    <s v="OK"/>
    <m/>
    <m/>
    <d v="1899-12-30T00:00:00"/>
    <d v="1899-12-30T01:08:22"/>
    <n v="6"/>
    <d v="1899-12-30T00:00:30"/>
    <n v="68.366666666663946"/>
    <n v="12"/>
    <s v="No"/>
  </r>
  <r>
    <s v="CTOR"/>
    <s v="2024034514"/>
    <x v="0"/>
    <s v="ER5821BBZ"/>
    <s v="E2459GSW"/>
    <d v="2024-12-13T00:00:00"/>
    <m/>
    <s v="55"/>
    <x v="19"/>
    <s v="PA"/>
    <n v="15"/>
    <m/>
    <d v="2024-12-13T00:00:00"/>
    <d v="1899-12-30T11:02:41"/>
    <d v="2024-12-13T00:00:00"/>
    <d v="1899-12-30T11:03:11"/>
    <d v="2024-12-13T00:00:00"/>
    <d v="1899-12-30T12:28:38"/>
    <x v="0"/>
    <s v="RFCPI"/>
    <s v="1322314715"/>
    <s v="FBO"/>
    <d v="1899-12-30T01:25:57"/>
    <d v="1899-12-30T01:25:27"/>
    <d v="1899-12-30T00:00:30"/>
    <s v="Granel"/>
    <s v="E001"/>
    <x v="2"/>
    <d v="1899-12-30T01:25:57"/>
    <d v="1899-12-30T01:25:27"/>
    <n v="11"/>
    <x v="9"/>
    <x v="4"/>
    <x v="1"/>
    <n v="0"/>
    <n v="0"/>
    <s v="OK"/>
    <s v="Granel"/>
    <x v="0"/>
    <n v="0"/>
    <s v="F. TORAL"/>
    <s v="B"/>
    <d v="1899-12-30T00:00:30"/>
    <d v="1899-12-30T00:00:30"/>
    <s v="OK"/>
    <m/>
    <m/>
    <d v="1899-12-30T00:00:00"/>
    <d v="1899-12-30T01:25:57"/>
    <n v="6"/>
    <d v="1899-12-30T00:00:30"/>
    <n v="85.949999999999918"/>
    <n v="12"/>
    <s v="No"/>
  </r>
  <r>
    <s v="CTOR"/>
    <s v="2024034517"/>
    <x v="0"/>
    <s v="ER9107BBM"/>
    <s v="E9252MPM"/>
    <d v="2024-12-13T00:00:00"/>
    <m/>
    <s v="55"/>
    <x v="19"/>
    <s v="PA"/>
    <n v="15"/>
    <m/>
    <d v="2024-12-13T00:00:00"/>
    <d v="1899-12-30T11:15:05"/>
    <d v="2024-12-13T00:00:00"/>
    <d v="1899-12-30T11:15:34"/>
    <d v="2024-12-13T00:00:00"/>
    <d v="1899-12-30T12:30:52"/>
    <x v="0"/>
    <s v="RFCPI"/>
    <s v="1322314716"/>
    <s v="EXW"/>
    <d v="1899-12-30T01:15:47"/>
    <d v="1899-12-30T01:15:18"/>
    <d v="1899-12-30T00:00:29"/>
    <s v="Granel"/>
    <s v="E001"/>
    <x v="1"/>
    <d v="1899-12-30T01:15:47"/>
    <d v="1899-12-30T01:15:18"/>
    <n v="11"/>
    <x v="9"/>
    <x v="4"/>
    <x v="1"/>
    <n v="0"/>
    <n v="0"/>
    <s v="OK"/>
    <s v="Granel"/>
    <x v="0"/>
    <n v="0"/>
    <s v="F. TORAL"/>
    <s v="B"/>
    <d v="1899-12-30T00:00:29"/>
    <d v="1899-12-30T00:00:29"/>
    <s v="OK"/>
    <m/>
    <m/>
    <d v="1899-12-30T00:00:00"/>
    <d v="1899-12-30T01:15:47"/>
    <n v="6"/>
    <d v="1899-12-30T00:00:29"/>
    <n v="75.78333333334092"/>
    <n v="12"/>
    <s v="No"/>
  </r>
  <r>
    <s v="CTOR"/>
    <s v="2024034522"/>
    <x v="0"/>
    <s v="ER8224BCY"/>
    <s v="E9522CRX"/>
    <d v="2024-12-13T00:00:00"/>
    <m/>
    <s v="3320"/>
    <x v="20"/>
    <s v="PA"/>
    <s v="PA"/>
    <m/>
    <d v="2024-12-13T00:00:00"/>
    <d v="1899-12-30T11:25:57"/>
    <d v="2024-12-13T00:00:00"/>
    <d v="1899-12-30T11:27:18"/>
    <d v="2024-12-13T00:00:00"/>
    <d v="1899-12-30T12:40:27"/>
    <x v="0"/>
    <s v="RFCPI"/>
    <s v="1322314717"/>
    <s v="EXW"/>
    <d v="1899-12-30T01:14:30"/>
    <d v="1899-12-30T01:13:09"/>
    <d v="1899-12-30T00:01:21"/>
    <s v="Ensacado"/>
    <s v="E002"/>
    <x v="1"/>
    <d v="1899-12-30T01:14:30"/>
    <d v="1899-12-30T01:13:09"/>
    <n v="11"/>
    <x v="9"/>
    <x v="4"/>
    <x v="2"/>
    <n v="0"/>
    <n v="0"/>
    <s v="OK"/>
    <s v="Ensacado"/>
    <x v="0"/>
    <n v="0"/>
    <s v="F. TORAL"/>
    <s v="B"/>
    <d v="1899-12-30T00:01:21"/>
    <d v="1899-12-30T00:01:21"/>
    <s v="OK"/>
    <m/>
    <m/>
    <d v="1899-12-30T00:00:00"/>
    <d v="1899-12-30T01:14:30"/>
    <n v="6"/>
    <d v="1899-12-30T00:01:21"/>
    <n v="74.499999999998295"/>
    <n v="12"/>
    <s v="No"/>
  </r>
  <r>
    <s v="CTOR"/>
    <s v="2024034529"/>
    <x v="0"/>
    <s v="ER9678BBK"/>
    <s v="E1219LWL"/>
    <d v="2024-12-13T00:00:00"/>
    <m/>
    <s v="55"/>
    <x v="19"/>
    <s v="PA"/>
    <n v="15"/>
    <m/>
    <d v="2024-12-13T00:00:00"/>
    <d v="1899-12-30T11:56:19"/>
    <d v="2024-12-13T00:00:00"/>
    <d v="1899-12-30T11:56:48"/>
    <d v="2024-12-13T00:00:00"/>
    <d v="1899-12-30T12:46:42"/>
    <x v="0"/>
    <s v="RFCPI"/>
    <s v="1322314718"/>
    <s v="FBO"/>
    <d v="1899-12-30T00:50:23"/>
    <d v="1899-12-30T00:49:54"/>
    <d v="1899-12-30T00:00:29"/>
    <s v="Granel"/>
    <s v="E001"/>
    <x v="2"/>
    <d v="1899-12-30T00:50:23"/>
    <d v="1899-12-30T00:49:54"/>
    <n v="11"/>
    <x v="9"/>
    <x v="4"/>
    <x v="1"/>
    <n v="0"/>
    <n v="0"/>
    <s v="OK"/>
    <s v="Granel"/>
    <x v="0"/>
    <n v="0"/>
    <s v="F. TORAL"/>
    <s v="B"/>
    <d v="1899-12-30T00:00:29"/>
    <d v="1899-12-30T00:00:29"/>
    <s v="OK"/>
    <m/>
    <m/>
    <d v="1899-12-30T00:00:00"/>
    <d v="1899-12-30T00:50:23"/>
    <n v="6"/>
    <d v="1899-12-30T00:00:29"/>
    <n v="50.383333333339102"/>
    <n v="12"/>
    <s v="No"/>
  </r>
  <r>
    <s v="CTOR"/>
    <s v="2024034525"/>
    <x v="0"/>
    <s v="EP109037"/>
    <s v="EBE63SG"/>
    <d v="2024-12-13T00:00:00"/>
    <m/>
    <s v="55"/>
    <x v="19"/>
    <s v="PA"/>
    <n v="15"/>
    <m/>
    <d v="2024-12-13T00:00:00"/>
    <d v="1899-12-30T11:49:03"/>
    <d v="2024-12-13T00:00:00"/>
    <d v="1899-12-30T11:49:34"/>
    <d v="2024-12-13T00:00:00"/>
    <d v="1899-12-30T12:48:47"/>
    <x v="0"/>
    <s v="RFCPI"/>
    <s v="1322314719"/>
    <s v="EXW"/>
    <d v="1899-12-30T00:59:44"/>
    <d v="1899-12-30T00:59:13"/>
    <d v="1899-12-30T00:00:31"/>
    <s v="Granel"/>
    <s v="E001"/>
    <x v="1"/>
    <d v="1899-12-30T00:59:44"/>
    <d v="1899-12-30T00:59:13"/>
    <n v="11"/>
    <x v="9"/>
    <x v="4"/>
    <x v="1"/>
    <n v="0"/>
    <n v="0"/>
    <s v="OK"/>
    <s v="Granel"/>
    <x v="0"/>
    <n v="0"/>
    <s v="F. TORAL"/>
    <s v="B"/>
    <d v="1899-12-30T00:00:31"/>
    <d v="1899-12-30T00:00:31"/>
    <s v="OK"/>
    <m/>
    <m/>
    <d v="1899-12-30T00:00:00"/>
    <d v="1899-12-30T00:59:44"/>
    <n v="6"/>
    <d v="1899-12-30T00:00:31"/>
    <n v="59.733333333331288"/>
    <n v="12"/>
    <s v="No"/>
  </r>
  <r>
    <s v="CTOR"/>
    <s v="2024034531"/>
    <x v="0"/>
    <s v="ER8331BCD"/>
    <s v="E0998LSS"/>
    <d v="2024-12-13T00:00:00"/>
    <m/>
    <s v="3043"/>
    <x v="55"/>
    <s v="PA"/>
    <n v="2"/>
    <m/>
    <d v="2024-12-13T00:00:00"/>
    <d v="1899-12-30T12:17:34"/>
    <d v="2024-12-13T00:00:00"/>
    <d v="1899-12-30T12:18:06"/>
    <d v="2024-12-13T00:00:00"/>
    <d v="1899-12-30T12:50:06"/>
    <x v="0"/>
    <s v="RFCPI"/>
    <s v="1322314720"/>
    <s v="FBO"/>
    <d v="1899-12-30T00:32:32"/>
    <d v="1899-12-30T00:32:00"/>
    <d v="1899-12-30T00:00:32"/>
    <s v="Granel"/>
    <s v="E001"/>
    <x v="2"/>
    <d v="1899-12-30T00:32:32"/>
    <d v="1899-12-30T00:32:00"/>
    <n v="12"/>
    <x v="9"/>
    <x v="4"/>
    <x v="1"/>
    <n v="0"/>
    <n v="0"/>
    <s v="OK"/>
    <s v="Granel"/>
    <x v="0"/>
    <n v="0"/>
    <s v="F. TORAL"/>
    <s v="A"/>
    <d v="1899-12-30T00:00:32"/>
    <d v="1899-12-30T00:00:32"/>
    <s v="OK"/>
    <m/>
    <m/>
    <d v="1899-12-30T00:00:00"/>
    <d v="1899-12-30T00:32:32"/>
    <n v="6"/>
    <d v="1899-12-30T00:00:32"/>
    <n v="32.533333333344068"/>
    <n v="12"/>
    <s v="Si"/>
  </r>
  <r>
    <s v="CTOR"/>
    <s v="2024034523"/>
    <x v="0"/>
    <s v="EL215855"/>
    <s v="EAS31DS"/>
    <d v="2024-12-13T00:00:00"/>
    <m/>
    <s v="2906"/>
    <x v="21"/>
    <s v="PA"/>
    <s v="PA"/>
    <m/>
    <d v="2024-12-13T00:00:00"/>
    <d v="1899-12-30T11:41:26"/>
    <d v="2024-12-13T00:00:00"/>
    <d v="1899-12-30T11:47:37"/>
    <d v="2024-12-13T00:00:00"/>
    <d v="1899-12-30T13:15:07"/>
    <x v="0"/>
    <s v="RFCPI"/>
    <s v="1322314721"/>
    <s v="EXW"/>
    <d v="1899-12-30T01:33:41"/>
    <d v="1899-12-30T01:27:30"/>
    <d v="1899-12-30T00:06:11"/>
    <s v="Ensacado"/>
    <s v="E002"/>
    <x v="1"/>
    <d v="1899-12-30T01:33:41"/>
    <d v="1899-12-30T01:27:30"/>
    <n v="11"/>
    <x v="9"/>
    <x v="4"/>
    <x v="2"/>
    <n v="0"/>
    <n v="0"/>
    <s v="OK"/>
    <s v="Ensacado"/>
    <x v="0"/>
    <n v="0"/>
    <s v="F. TORAL"/>
    <s v="C"/>
    <d v="1899-12-30T00:06:11"/>
    <d v="1899-12-30T00:06:11"/>
    <s v="OK"/>
    <m/>
    <m/>
    <d v="1899-12-30T00:00:00"/>
    <d v="1899-12-30T01:33:41"/>
    <n v="6"/>
    <d v="1899-12-30T00:06:11"/>
    <n v="93.683333333332754"/>
    <n v="13"/>
    <s v="No"/>
  </r>
  <r>
    <s v="CTOR"/>
    <s v="2024034538"/>
    <x v="0"/>
    <s v="EAV58177"/>
    <s v="E02VZ42"/>
    <d v="2024-12-13T00:00:00"/>
    <m/>
    <s v="55"/>
    <x v="19"/>
    <s v="PA"/>
    <n v="15"/>
    <m/>
    <d v="2024-12-13T00:00:00"/>
    <d v="1899-12-30T12:52:19"/>
    <d v="2024-12-13T00:00:00"/>
    <d v="1899-12-30T12:53:43"/>
    <d v="2024-12-13T00:00:00"/>
    <d v="1899-12-30T13:23:01"/>
    <x v="0"/>
    <s v="RFCPI"/>
    <s v="1322314722"/>
    <s v="EXW"/>
    <d v="1899-12-30T00:30:42"/>
    <d v="1899-12-30T00:29:18"/>
    <d v="1899-12-30T00:01:24"/>
    <s v="Granel"/>
    <s v="E001"/>
    <x v="1"/>
    <d v="1899-12-30T00:30:42"/>
    <d v="1899-12-30T00:29:18"/>
    <n v="12"/>
    <x v="9"/>
    <x v="4"/>
    <x v="1"/>
    <n v="0"/>
    <n v="0"/>
    <s v="OK"/>
    <s v="Granel"/>
    <x v="0"/>
    <n v="0"/>
    <s v="F. TORAL"/>
    <s v="A"/>
    <d v="1899-12-30T00:01:24"/>
    <d v="1899-12-30T00:01:24"/>
    <s v="OK"/>
    <m/>
    <m/>
    <d v="1899-12-30T00:00:00"/>
    <d v="1899-12-30T00:30:42"/>
    <n v="6"/>
    <d v="1899-12-30T00:01:24"/>
    <n v="30.699999999993448"/>
    <n v="13"/>
    <s v="Si"/>
  </r>
  <r>
    <s v="CTOR"/>
    <s v="2024034542"/>
    <x v="0"/>
    <s v="EBR10606"/>
    <s v="EBJ37MR"/>
    <d v="2024-12-13T00:00:00"/>
    <m/>
    <s v="55"/>
    <x v="19"/>
    <s v="PA"/>
    <n v="15"/>
    <m/>
    <d v="2024-12-13T00:00:00"/>
    <d v="1899-12-30T13:02:30"/>
    <d v="2024-12-13T00:00:00"/>
    <d v="1899-12-30T13:03:04"/>
    <d v="2024-12-13T00:00:00"/>
    <d v="1899-12-30T13:30:41"/>
    <x v="0"/>
    <s v="RFCPI"/>
    <s v="1322314723"/>
    <s v="EXW"/>
    <d v="1899-12-30T00:28:11"/>
    <d v="1899-12-30T00:27:37"/>
    <d v="1899-12-30T00:00:34"/>
    <s v="Granel"/>
    <s v="E001"/>
    <x v="1"/>
    <d v="1899-12-30T00:28:11"/>
    <d v="1899-12-30T00:27:37"/>
    <n v="13"/>
    <x v="9"/>
    <x v="4"/>
    <x v="1"/>
    <n v="0"/>
    <n v="0"/>
    <s v="OK"/>
    <s v="Granel"/>
    <x v="0"/>
    <n v="0"/>
    <s v="F. TORAL"/>
    <s v="A"/>
    <d v="1899-12-30T00:00:34"/>
    <d v="1899-12-30T00:00:34"/>
    <s v="OK"/>
    <m/>
    <m/>
    <d v="1899-12-30T00:00:00"/>
    <d v="1899-12-30T00:28:11"/>
    <n v="6"/>
    <d v="1899-12-30T00:00:34"/>
    <n v="28.183333333334435"/>
    <n v="13"/>
    <s v="Si"/>
  </r>
  <r>
    <s v="CTOR"/>
    <s v="2024034532"/>
    <x v="0"/>
    <s v="ELE829"/>
    <s v="E34OR93"/>
    <d v="2024-12-13T00:00:00"/>
    <m/>
    <s v="2906"/>
    <x v="21"/>
    <s v="PA"/>
    <s v="PA"/>
    <m/>
    <d v="2024-12-13T00:00:00"/>
    <d v="1899-12-30T12:28:37"/>
    <d v="2024-12-13T00:00:00"/>
    <d v="1899-12-30T12:29:48"/>
    <d v="2024-12-13T00:00:00"/>
    <d v="1899-12-30T13:44:18"/>
    <x v="0"/>
    <s v="RFCPI"/>
    <s v="1322314724"/>
    <s v="EXW"/>
    <d v="1899-12-30T01:15:41"/>
    <d v="1899-12-30T01:14:30"/>
    <d v="1899-12-30T00:01:11"/>
    <s v="Ensacado"/>
    <s v="E002"/>
    <x v="1"/>
    <d v="1899-12-30T01:15:41"/>
    <d v="1899-12-30T01:14:30"/>
    <n v="12"/>
    <x v="9"/>
    <x v="4"/>
    <x v="2"/>
    <n v="0"/>
    <n v="0"/>
    <s v="OK"/>
    <s v="Ensacado"/>
    <x v="0"/>
    <n v="0"/>
    <s v="F. TORAL"/>
    <s v="B"/>
    <d v="1899-12-30T00:01:11"/>
    <d v="1899-12-30T00:01:11"/>
    <s v="OK"/>
    <m/>
    <m/>
    <d v="1899-12-30T00:00:00"/>
    <d v="1899-12-30T01:15:41"/>
    <n v="6"/>
    <d v="1899-12-30T00:01:11"/>
    <n v="75.68333333333274"/>
    <n v="13"/>
    <s v="No"/>
  </r>
  <r>
    <s v="CTOR"/>
    <s v="2024034543"/>
    <x v="0"/>
    <s v="EBR10669"/>
    <s v="EAR56GO"/>
    <d v="2024-12-13T00:00:00"/>
    <m/>
    <s v="55"/>
    <x v="19"/>
    <s v="PA"/>
    <n v="15"/>
    <m/>
    <d v="2024-12-13T00:00:00"/>
    <d v="1899-12-30T13:04:06"/>
    <d v="2024-12-13T00:00:00"/>
    <d v="1899-12-30T13:04:38"/>
    <d v="2024-12-13T00:00:00"/>
    <d v="1899-12-30T13:46:40"/>
    <x v="0"/>
    <s v="RFCPI"/>
    <s v="1322314725"/>
    <s v="EXW"/>
    <d v="1899-12-30T00:42:34"/>
    <d v="1899-12-30T00:42:02"/>
    <d v="1899-12-30T00:00:32"/>
    <s v="Granel"/>
    <s v="E001"/>
    <x v="1"/>
    <d v="1899-12-30T00:42:34"/>
    <d v="1899-12-30T00:42:02"/>
    <n v="13"/>
    <x v="9"/>
    <x v="4"/>
    <x v="1"/>
    <n v="0"/>
    <n v="0"/>
    <s v="OK"/>
    <s v="Granel"/>
    <x v="0"/>
    <n v="0"/>
    <s v="F. TORAL"/>
    <s v="A"/>
    <d v="1899-12-30T00:00:32"/>
    <d v="1899-12-30T00:00:32"/>
    <s v="OK"/>
    <m/>
    <m/>
    <d v="1899-12-30T00:00:00"/>
    <d v="1899-12-30T00:42:34"/>
    <n v="6"/>
    <d v="1899-12-30T00:00:32"/>
    <n v="42.566666666659195"/>
    <n v="13"/>
    <s v="Si"/>
  </r>
  <r>
    <s v="CTOR"/>
    <s v="2024034535"/>
    <x v="0"/>
    <s v="EL214369"/>
    <s v="EBC92EU"/>
    <d v="2024-12-13T00:00:00"/>
    <m/>
    <s v="2906"/>
    <x v="21"/>
    <s v="PA"/>
    <s v="PA"/>
    <m/>
    <d v="2024-12-13T00:00:00"/>
    <d v="1899-12-30T12:39:19"/>
    <d v="2024-12-13T00:00:00"/>
    <d v="1899-12-30T12:40:51"/>
    <d v="2024-12-13T00:00:00"/>
    <d v="1899-12-30T13:49:23"/>
    <x v="0"/>
    <s v="RFCPI"/>
    <s v="1322314726"/>
    <s v="EXW"/>
    <d v="1899-12-30T01:10:04"/>
    <d v="1899-12-30T01:08:32"/>
    <d v="1899-12-30T00:01:32"/>
    <s v="Ensacado"/>
    <s v="E002"/>
    <x v="1"/>
    <d v="1899-12-30T01:10:04"/>
    <d v="1899-12-30T01:08:32"/>
    <n v="12"/>
    <x v="9"/>
    <x v="4"/>
    <x v="2"/>
    <n v="0"/>
    <n v="0"/>
    <s v="OK"/>
    <s v="Ensacado"/>
    <x v="0"/>
    <n v="0"/>
    <s v="F. TORAL"/>
    <s v="B"/>
    <d v="1899-12-30T00:01:32"/>
    <d v="1899-12-30T00:01:32"/>
    <s v="OK"/>
    <m/>
    <m/>
    <d v="1899-12-30T00:00:00"/>
    <d v="1899-12-30T01:10:04"/>
    <n v="6"/>
    <d v="1899-12-30T00:01:32"/>
    <n v="70.066666666670372"/>
    <n v="13"/>
    <s v="No"/>
  </r>
  <r>
    <s v="CTOR"/>
    <s v="2024034557"/>
    <x v="0"/>
    <s v="ER3777BBH"/>
    <s v="E4280KCL"/>
    <d v="2024-12-13T00:00:00"/>
    <m/>
    <s v="3043"/>
    <x v="55"/>
    <s v="PA"/>
    <n v="2"/>
    <m/>
    <d v="2024-12-13T00:00:00"/>
    <d v="1899-12-30T13:51:14"/>
    <d v="2024-12-13T00:00:00"/>
    <d v="1899-12-30T13:51:44"/>
    <d v="2024-12-13T00:00:00"/>
    <d v="1899-12-30T14:34:37"/>
    <x v="0"/>
    <s v="RFCPI"/>
    <s v="1322314727"/>
    <s v="FBO"/>
    <d v="1899-12-30T00:43:23"/>
    <d v="1899-12-30T00:42:53"/>
    <d v="1899-12-30T00:00:30"/>
    <s v="Granel"/>
    <s v="E001"/>
    <x v="2"/>
    <d v="1899-12-30T00:43:23"/>
    <d v="1899-12-30T00:42:53"/>
    <n v="13"/>
    <x v="9"/>
    <x v="4"/>
    <x v="1"/>
    <n v="0"/>
    <n v="0"/>
    <s v="OK"/>
    <s v="Granel"/>
    <x v="0"/>
    <n v="0"/>
    <s v="F. TORAL"/>
    <s v="A"/>
    <d v="1899-12-30T00:00:30"/>
    <d v="1899-12-30T00:00:30"/>
    <s v="OK"/>
    <m/>
    <m/>
    <d v="1899-12-30T00:00:00"/>
    <d v="1899-12-30T00:43:23"/>
    <n v="6"/>
    <d v="1899-12-30T00:00:30"/>
    <n v="43.383333333340808"/>
    <n v="14"/>
    <s v="Si"/>
  </r>
  <r>
    <s v="CTOR"/>
    <s v="2024034544"/>
    <x v="0"/>
    <s v="EP106402"/>
    <s v="EAG52VU"/>
    <d v="2024-12-13T00:00:00"/>
    <m/>
    <s v="2906"/>
    <x v="21"/>
    <s v="PA"/>
    <s v="PA"/>
    <m/>
    <d v="2024-12-13T00:00:00"/>
    <d v="1899-12-30T13:07:21"/>
    <d v="2024-12-13T00:00:00"/>
    <d v="1899-12-30T13:08:23"/>
    <d v="2024-12-13T00:00:00"/>
    <d v="1899-12-30T14:58:13"/>
    <x v="0"/>
    <s v="RFCPI"/>
    <s v="1322314728"/>
    <s v="EXW"/>
    <d v="1899-12-30T01:50:52"/>
    <d v="1899-12-30T01:49:50"/>
    <d v="1899-12-30T00:01:02"/>
    <s v="Ensacado"/>
    <s v="E002"/>
    <x v="1"/>
    <d v="1899-12-30T01:50:52"/>
    <d v="1899-12-30T01:49:50"/>
    <n v="13"/>
    <x v="9"/>
    <x v="4"/>
    <x v="2"/>
    <n v="0"/>
    <n v="0"/>
    <s v="OK"/>
    <s v="Ensacado"/>
    <x v="0"/>
    <n v="0"/>
    <s v="F. TORAL"/>
    <s v="C"/>
    <d v="1899-12-30T00:01:02"/>
    <d v="1899-12-30T00:01:02"/>
    <s v="OK"/>
    <m/>
    <m/>
    <d v="1899-12-30T00:00:00"/>
    <d v="1899-12-30T01:50:52"/>
    <n v="6"/>
    <d v="1899-12-30T00:01:02"/>
    <n v="110.86666666666555"/>
    <n v="14"/>
    <s v="No"/>
  </r>
  <r>
    <s v="CTOR"/>
    <s v="2024034556"/>
    <x v="0"/>
    <s v="ER3068BCC"/>
    <s v="E1437MRF"/>
    <d v="2024-12-13T00:00:00"/>
    <m/>
    <s v="2906"/>
    <x v="21"/>
    <s v="PA"/>
    <s v="PA"/>
    <m/>
    <d v="2024-12-13T00:00:00"/>
    <d v="1899-12-30T13:45:58"/>
    <d v="2024-12-13T00:00:00"/>
    <d v="1899-12-30T13:46:28"/>
    <d v="2024-12-13T00:00:00"/>
    <d v="1899-12-30T15:17:08"/>
    <x v="0"/>
    <s v="RFCPI"/>
    <s v="1322314729"/>
    <s v="FBO"/>
    <d v="1899-12-30T01:31:10"/>
    <d v="1899-12-30T01:30:40"/>
    <d v="1899-12-30T00:00:30"/>
    <s v="Ensacado"/>
    <s v="E002"/>
    <x v="2"/>
    <d v="1899-12-30T01:31:10"/>
    <d v="1899-12-30T01:30:40"/>
    <n v="13"/>
    <x v="9"/>
    <x v="4"/>
    <x v="2"/>
    <n v="0"/>
    <n v="0"/>
    <s v="OK"/>
    <s v="Ensacado"/>
    <x v="0"/>
    <n v="0"/>
    <s v="F. TORAL"/>
    <s v="C"/>
    <d v="1899-12-30T00:00:30"/>
    <d v="1899-12-30T00:00:30"/>
    <s v="OK"/>
    <m/>
    <m/>
    <d v="1899-12-30T00:00:00"/>
    <d v="1899-12-30T01:31:10"/>
    <n v="6"/>
    <d v="1899-12-30T00:00:30"/>
    <n v="91.166666666673663"/>
    <n v="15"/>
    <s v="No"/>
  </r>
  <r>
    <s v="CTOR"/>
    <s v="2024034558"/>
    <x v="0"/>
    <s v="EL192557"/>
    <s v="E72ZE56"/>
    <d v="2024-12-13T00:00:00"/>
    <m/>
    <s v="2906"/>
    <x v="21"/>
    <s v="PA"/>
    <s v="PA"/>
    <m/>
    <d v="2024-12-13T00:00:00"/>
    <d v="1899-12-30T14:04:00"/>
    <d v="2024-12-13T00:00:00"/>
    <d v="1899-12-30T14:04:32"/>
    <d v="2024-12-13T00:00:00"/>
    <d v="1899-12-30T15:19:49"/>
    <x v="0"/>
    <s v="RFCPI"/>
    <s v="1322314730"/>
    <s v="EXW"/>
    <d v="1899-12-30T01:15:49"/>
    <d v="1899-12-30T01:15:17"/>
    <d v="1899-12-30T00:00:32"/>
    <s v="Ensacado"/>
    <s v="E002"/>
    <x v="1"/>
    <d v="1899-12-30T01:15:49"/>
    <d v="1899-12-30T01:15:17"/>
    <n v="14"/>
    <x v="9"/>
    <x v="4"/>
    <x v="2"/>
    <n v="0"/>
    <n v="0"/>
    <s v="OK"/>
    <s v="Ensacado"/>
    <x v="0"/>
    <n v="0"/>
    <s v="F. TORAL"/>
    <s v="B"/>
    <d v="1899-12-30T00:00:32"/>
    <d v="1899-12-30T00:00:32"/>
    <s v="OK"/>
    <m/>
    <m/>
    <d v="1899-12-30T00:00:00"/>
    <d v="1899-12-30T01:15:49"/>
    <n v="6"/>
    <d v="1899-12-30T00:00:32"/>
    <n v="75.816666666662314"/>
    <n v="15"/>
    <s v="No"/>
  </r>
  <r>
    <s v="CTOR"/>
    <s v="2024034562"/>
    <x v="0"/>
    <s v="EBR9412"/>
    <s v="EAB84ST"/>
    <d v="2024-12-13T00:00:00"/>
    <m/>
    <s v="2906"/>
    <x v="21"/>
    <s v="PA"/>
    <s v="PA"/>
    <m/>
    <d v="2024-12-13T00:00:00"/>
    <d v="1899-12-30T15:12:20"/>
    <d v="2024-12-13T00:00:00"/>
    <d v="1899-12-30T15:13:33"/>
    <d v="2024-12-13T00:00:00"/>
    <d v="1899-12-30T15:51:29"/>
    <x v="0"/>
    <s v="RFCPI"/>
    <s v="1322314731"/>
    <s v="EXW"/>
    <d v="1899-12-30T00:39:09"/>
    <d v="1899-12-30T00:37:56"/>
    <d v="1899-12-30T00:01:13"/>
    <s v="Ensacado"/>
    <s v="E002"/>
    <x v="1"/>
    <d v="1899-12-30T00:39:09"/>
    <d v="1899-12-30T00:37:56"/>
    <n v="15"/>
    <x v="9"/>
    <x v="4"/>
    <x v="2"/>
    <n v="0"/>
    <n v="0"/>
    <s v="OK"/>
    <s v="Ensacado"/>
    <x v="0"/>
    <n v="0"/>
    <s v="F. TORAL"/>
    <s v="A"/>
    <d v="1899-12-30T00:01:13"/>
    <d v="1899-12-30T00:01:13"/>
    <s v="OK"/>
    <m/>
    <m/>
    <d v="1899-12-30T00:00:00"/>
    <d v="1899-12-30T00:39:09"/>
    <n v="6"/>
    <d v="1899-12-30T00:01:13"/>
    <n v="39.150000000000041"/>
    <n v="15"/>
    <s v="Si"/>
  </r>
  <r>
    <s v="CTOR"/>
    <s v="2024034563"/>
    <x v="0"/>
    <s v="ER0933BBN"/>
    <s v="E5872HZF"/>
    <d v="2024-12-13T00:00:00"/>
    <m/>
    <s v="3043"/>
    <x v="55"/>
    <s v="PA"/>
    <n v="2"/>
    <m/>
    <d v="2024-12-13T00:00:00"/>
    <d v="1899-12-30T15:17:44"/>
    <d v="2024-12-13T00:00:00"/>
    <d v="1899-12-30T15:18:12"/>
    <d v="2024-12-13T00:00:00"/>
    <d v="1899-12-30T15:55:56"/>
    <x v="0"/>
    <s v="RFCPI"/>
    <s v="1322314732"/>
    <s v="FBO"/>
    <d v="1899-12-30T00:38:12"/>
    <d v="1899-12-30T00:37:44"/>
    <d v="1899-12-30T00:00:28"/>
    <s v="Granel"/>
    <s v="E001"/>
    <x v="2"/>
    <d v="1899-12-30T00:38:12"/>
    <d v="1899-12-30T00:37:44"/>
    <n v="15"/>
    <x v="9"/>
    <x v="4"/>
    <x v="1"/>
    <n v="0"/>
    <n v="0"/>
    <s v="OK"/>
    <s v="Granel"/>
    <x v="0"/>
    <n v="0"/>
    <s v="F. TORAL"/>
    <s v="A"/>
    <d v="1899-12-30T00:00:28"/>
    <d v="1899-12-30T00:00:28"/>
    <s v="OK"/>
    <m/>
    <m/>
    <d v="1899-12-30T00:00:00"/>
    <d v="1899-12-30T00:38:12"/>
    <n v="6"/>
    <d v="1899-12-30T00:00:28"/>
    <n v="38.20000000000325"/>
    <n v="15"/>
    <s v="Si"/>
  </r>
  <r>
    <s v="CTOR"/>
    <s v="2024034569"/>
    <x v="0"/>
    <s v="ELU01478R"/>
    <s v="E0616GDS"/>
    <d v="2024-12-13T00:00:00"/>
    <m/>
    <s v="55"/>
    <x v="19"/>
    <s v="PA"/>
    <n v="15"/>
    <m/>
    <d v="2024-12-13T00:00:00"/>
    <d v="1899-12-30T15:29:17"/>
    <d v="2024-12-13T00:00:00"/>
    <d v="1899-12-30T15:29:46"/>
    <d v="2024-12-13T00:00:00"/>
    <d v="1899-12-30T16:02:02"/>
    <x v="0"/>
    <s v="RFCPI"/>
    <s v="1322314733"/>
    <s v="FBO"/>
    <d v="1899-12-30T00:32:45"/>
    <d v="1899-12-30T00:32:16"/>
    <d v="1899-12-30T00:00:29"/>
    <s v="Granel"/>
    <s v="E001"/>
    <x v="2"/>
    <d v="1899-12-30T00:32:45"/>
    <d v="1899-12-30T00:32:16"/>
    <n v="15"/>
    <x v="9"/>
    <x v="4"/>
    <x v="1"/>
    <n v="0"/>
    <n v="0"/>
    <s v="OK"/>
    <s v="Granel"/>
    <x v="0"/>
    <n v="0"/>
    <s v="F. TORAL"/>
    <s v="A"/>
    <d v="1899-12-30T00:00:29"/>
    <d v="1899-12-30T00:00:29"/>
    <s v="OK"/>
    <m/>
    <m/>
    <d v="1899-12-30T00:00:00"/>
    <d v="1899-12-30T00:32:45"/>
    <n v="6"/>
    <d v="1899-12-30T00:00:29"/>
    <n v="32.749999999992006"/>
    <n v="16"/>
    <s v="Si"/>
  </r>
  <r>
    <s v="CTOR"/>
    <s v="2024034566"/>
    <x v="0"/>
    <s v="ER8797BBS"/>
    <s v="E3715LST"/>
    <d v="2024-12-13T00:00:00"/>
    <m/>
    <s v="3218"/>
    <x v="56"/>
    <s v="PA"/>
    <n v="6"/>
    <m/>
    <d v="2024-12-13T00:00:00"/>
    <d v="1899-12-30T15:24:03"/>
    <d v="2024-12-13T00:00:00"/>
    <d v="1899-12-30T15:24:32"/>
    <d v="2024-12-13T00:00:00"/>
    <d v="1899-12-30T16:14:48"/>
    <x v="0"/>
    <s v="RFCPI"/>
    <s v="1322314734"/>
    <s v="FBO"/>
    <d v="1899-12-30T00:50:45"/>
    <d v="1899-12-30T00:50:16"/>
    <d v="1899-12-30T00:00:29"/>
    <s v="Granel"/>
    <s v="E001"/>
    <x v="2"/>
    <d v="1899-12-30T00:50:45"/>
    <d v="1899-12-30T00:50:16"/>
    <n v="15"/>
    <x v="9"/>
    <x v="4"/>
    <x v="1"/>
    <n v="0"/>
    <n v="0"/>
    <s v="OK"/>
    <s v="Granel"/>
    <x v="0"/>
    <n v="0"/>
    <s v="F. TORAL"/>
    <s v="B"/>
    <d v="1899-12-30T00:00:29"/>
    <d v="1899-12-30T00:00:29"/>
    <s v="OK"/>
    <m/>
    <m/>
    <d v="1899-12-30T00:00:00"/>
    <d v="1899-12-30T00:50:45"/>
    <n v="6"/>
    <d v="1899-12-30T00:00:29"/>
    <n v="50.749999999992106"/>
    <n v="16"/>
    <s v="No"/>
  </r>
  <r>
    <s v="CTOR"/>
    <s v="2024034564"/>
    <x v="0"/>
    <s v="ER4994BCK"/>
    <s v="E0244LTR"/>
    <d v="2024-12-13T00:00:00"/>
    <m/>
    <s v="3043"/>
    <x v="55"/>
    <s v="PA"/>
    <n v="2"/>
    <m/>
    <d v="2024-12-13T00:00:00"/>
    <d v="1899-12-30T15:20:50"/>
    <d v="2024-12-13T00:00:00"/>
    <d v="1899-12-30T15:21:19"/>
    <d v="2024-12-13T00:00:00"/>
    <d v="1899-12-30T16:19:16"/>
    <x v="0"/>
    <s v="RFCPI"/>
    <s v="1322314735"/>
    <s v="FBO"/>
    <d v="1899-12-30T00:58:26"/>
    <d v="1899-12-30T00:57:57"/>
    <d v="1899-12-30T00:00:29"/>
    <s v="Granel"/>
    <s v="E001"/>
    <x v="2"/>
    <d v="1899-12-30T00:58:26"/>
    <d v="1899-12-30T00:57:57"/>
    <n v="15"/>
    <x v="9"/>
    <x v="4"/>
    <x v="1"/>
    <n v="0"/>
    <n v="0"/>
    <s v="OK"/>
    <s v="Granel"/>
    <x v="0"/>
    <n v="0"/>
    <s v="F. TORAL"/>
    <s v="B"/>
    <d v="1899-12-30T00:00:29"/>
    <d v="1899-12-30T00:00:29"/>
    <s v="OK"/>
    <m/>
    <m/>
    <d v="1899-12-30T00:00:00"/>
    <d v="1899-12-30T00:58:26"/>
    <n v="6"/>
    <d v="1899-12-30T00:00:29"/>
    <n v="58.433333333342361"/>
    <n v="16"/>
    <s v="No"/>
  </r>
  <r>
    <s v="CTOR"/>
    <s v="2024034565"/>
    <x v="0"/>
    <s v="ER1582BDJ"/>
    <s v="E4570MKW"/>
    <d v="2024-12-13T00:00:00"/>
    <m/>
    <s v="3043"/>
    <x v="55"/>
    <s v="PA"/>
    <n v="2"/>
    <m/>
    <d v="2024-12-13T00:00:00"/>
    <d v="1899-12-30T15:22:47"/>
    <d v="2024-12-13T00:00:00"/>
    <d v="1899-12-30T15:23:17"/>
    <d v="2024-12-13T00:00:00"/>
    <d v="1899-12-30T16:34:59"/>
    <x v="0"/>
    <s v="RFCPI"/>
    <s v="1322314736"/>
    <s v="FBO"/>
    <d v="1899-12-30T01:12:12"/>
    <d v="1899-12-30T01:11:42"/>
    <d v="1899-12-30T00:00:30"/>
    <s v="Granel"/>
    <s v="E001"/>
    <x v="2"/>
    <d v="1899-12-30T01:12:12"/>
    <d v="1899-12-30T01:11:42"/>
    <n v="15"/>
    <x v="9"/>
    <x v="4"/>
    <x v="1"/>
    <n v="0"/>
    <n v="0"/>
    <s v="OK"/>
    <s v="Granel"/>
    <x v="0"/>
    <n v="0"/>
    <s v="F. TORAL"/>
    <s v="B"/>
    <d v="1899-12-30T00:00:30"/>
    <d v="1899-12-30T00:00:30"/>
    <s v="OK"/>
    <m/>
    <m/>
    <d v="1899-12-30T00:00:00"/>
    <d v="1899-12-30T01:12:12"/>
    <n v="6"/>
    <d v="1899-12-30T00:00:30"/>
    <n v="72.200000000001538"/>
    <n v="16"/>
    <s v="No"/>
  </r>
  <r>
    <s v="CTOR"/>
    <s v="2024034567"/>
    <x v="0"/>
    <s v="ER5217BBR"/>
    <s v="E1202JHG"/>
    <d v="2024-12-13T00:00:00"/>
    <m/>
    <s v="3218"/>
    <x v="56"/>
    <s v="PA"/>
    <n v="6"/>
    <m/>
    <d v="2024-12-13T00:00:00"/>
    <d v="1899-12-30T15:25:11"/>
    <d v="2024-12-13T00:00:00"/>
    <d v="1899-12-30T15:25:41"/>
    <d v="2024-12-13T00:00:00"/>
    <d v="1899-12-30T16:49:53"/>
    <x v="0"/>
    <s v="RFCPI"/>
    <s v="1322314737"/>
    <s v="FBO"/>
    <d v="1899-12-30T01:24:42"/>
    <d v="1899-12-30T01:24:12"/>
    <d v="1899-12-30T00:00:30"/>
    <s v="Granel"/>
    <s v="E001"/>
    <x v="2"/>
    <d v="1899-12-30T01:24:42"/>
    <d v="1899-12-30T01:24:12"/>
    <n v="15"/>
    <x v="9"/>
    <x v="4"/>
    <x v="1"/>
    <n v="0"/>
    <n v="0"/>
    <s v="OK"/>
    <s v="Granel"/>
    <x v="0"/>
    <n v="0"/>
    <s v="F. TORAL"/>
    <s v="B"/>
    <d v="1899-12-30T00:00:30"/>
    <d v="1899-12-30T00:00:30"/>
    <s v="OK"/>
    <m/>
    <m/>
    <d v="1899-12-30T00:00:00"/>
    <d v="1899-12-30T01:24:42"/>
    <n v="6"/>
    <d v="1899-12-30T00:00:30"/>
    <n v="84.69999999999358"/>
    <n v="16"/>
    <s v="No"/>
  </r>
  <r>
    <s v="CTOR"/>
    <s v="2024034577"/>
    <x v="0"/>
    <s v="ER9107BBM"/>
    <s v="E9252MPM"/>
    <d v="2024-12-13T00:00:00"/>
    <m/>
    <s v="55"/>
    <x v="19"/>
    <s v="PA"/>
    <n v="15"/>
    <m/>
    <d v="2024-12-13T00:00:00"/>
    <d v="1899-12-30T16:36:22"/>
    <d v="2024-12-13T00:00:00"/>
    <d v="1899-12-30T16:36:51"/>
    <d v="2024-12-13T00:00:00"/>
    <d v="1899-12-30T16:58:01"/>
    <x v="0"/>
    <s v="RFCPI"/>
    <s v="1322314738"/>
    <s v="EXW"/>
    <d v="1899-12-30T00:21:39"/>
    <d v="1899-12-30T00:21:10"/>
    <d v="1899-12-30T00:00:29"/>
    <s v="Granel"/>
    <s v="E001"/>
    <x v="1"/>
    <d v="1899-12-30T00:21:39"/>
    <d v="1899-12-30T00:21:10"/>
    <n v="16"/>
    <x v="9"/>
    <x v="4"/>
    <x v="1"/>
    <n v="0"/>
    <n v="0"/>
    <s v="OK"/>
    <s v="Granel"/>
    <x v="0"/>
    <n v="0"/>
    <s v="F. TORAL"/>
    <s v="A"/>
    <d v="1899-12-30T00:00:29"/>
    <d v="1899-12-30T00:00:29"/>
    <s v="OK"/>
    <m/>
    <m/>
    <d v="1899-12-30T00:00:00"/>
    <d v="1899-12-30T00:21:39"/>
    <n v="6"/>
    <d v="1899-12-30T00:00:29"/>
    <n v="21.64999999999683"/>
    <n v="16"/>
    <s v="Si"/>
  </r>
  <r>
    <s v="CTOR"/>
    <s v="2024034575"/>
    <x v="0"/>
    <s v="ER7185BCW"/>
    <s v="E5837LDF"/>
    <d v="2024-12-13T00:00:00"/>
    <m/>
    <s v="2906"/>
    <x v="21"/>
    <s v="PA"/>
    <s v="PA"/>
    <m/>
    <d v="2024-12-13T00:00:00"/>
    <d v="1899-12-30T16:31:38"/>
    <d v="2024-12-13T00:00:00"/>
    <d v="1899-12-30T16:32:08"/>
    <d v="2024-12-13T00:00:00"/>
    <d v="1899-12-30T17:16:27"/>
    <x v="0"/>
    <s v="RFCPI"/>
    <s v="1322314739"/>
    <s v="FBO"/>
    <d v="1899-12-30T00:44:49"/>
    <d v="1899-12-30T00:44:19"/>
    <d v="1899-12-30T00:00:30"/>
    <s v="Ensacado"/>
    <s v="E002"/>
    <x v="2"/>
    <d v="1899-12-30T00:44:49"/>
    <d v="1899-12-30T00:44:19"/>
    <n v="16"/>
    <x v="9"/>
    <x v="4"/>
    <x v="2"/>
    <n v="0"/>
    <n v="0"/>
    <s v="OK"/>
    <s v="Ensacado"/>
    <x v="0"/>
    <n v="0"/>
    <s v="F. TORAL"/>
    <s v="A"/>
    <d v="1899-12-30T00:00:30"/>
    <d v="1899-12-30T00:00:30"/>
    <s v="OK"/>
    <m/>
    <m/>
    <d v="1899-12-30T00:00:00"/>
    <d v="1899-12-30T00:44:49"/>
    <n v="6"/>
    <d v="1899-12-30T00:00:30"/>
    <n v="44.816666666659231"/>
    <n v="17"/>
    <s v="Si"/>
  </r>
  <r>
    <s v="CTOR"/>
    <s v="2024034580"/>
    <x v="0"/>
    <s v="E3504LXW"/>
    <m/>
    <d v="2024-12-13T00:00:00"/>
    <m/>
    <s v="3320"/>
    <x v="20"/>
    <s v="PA"/>
    <s v="PA"/>
    <m/>
    <d v="2024-12-13T00:00:00"/>
    <d v="1899-12-30T16:47:27"/>
    <d v="2024-12-13T00:00:00"/>
    <d v="1899-12-30T16:47:57"/>
    <d v="2024-12-13T00:00:00"/>
    <d v="1899-12-30T17:25:19"/>
    <x v="0"/>
    <s v="RFCPI"/>
    <s v="1322314740"/>
    <s v="EXW"/>
    <d v="1899-12-30T00:37:52"/>
    <d v="1899-12-30T00:37:22"/>
    <d v="1899-12-30T00:00:30"/>
    <s v="Ensacado"/>
    <s v="E002"/>
    <x v="1"/>
    <d v="1899-12-30T00:37:52"/>
    <d v="1899-12-30T00:37:22"/>
    <n v="16"/>
    <x v="9"/>
    <x v="4"/>
    <x v="2"/>
    <n v="0"/>
    <n v="0"/>
    <s v="OK"/>
    <s v="Ensacado"/>
    <x v="0"/>
    <n v="0"/>
    <s v="F. TORAL"/>
    <s v="A"/>
    <d v="1899-12-30T00:00:30"/>
    <d v="1899-12-30T00:00:30"/>
    <s v="OK"/>
    <m/>
    <m/>
    <d v="1899-12-30T00:00:00"/>
    <d v="1899-12-30T00:37:52"/>
    <n v="6"/>
    <d v="1899-12-30T00:00:30"/>
    <n v="37.866666666657665"/>
    <n v="17"/>
    <s v="Si"/>
  </r>
  <r>
    <s v="CTOR"/>
    <s v="2024034572"/>
    <x v="0"/>
    <s v="ER8800BBS"/>
    <s v="E9106MPM"/>
    <d v="2024-12-13T00:00:00"/>
    <m/>
    <s v="3218"/>
    <x v="56"/>
    <s v="PA"/>
    <n v="6"/>
    <m/>
    <d v="2024-12-13T00:00:00"/>
    <d v="1899-12-30T16:09:52"/>
    <d v="2024-12-13T00:00:00"/>
    <d v="1899-12-30T16:10:22"/>
    <d v="2024-12-13T00:00:00"/>
    <d v="1899-12-30T17:27:27"/>
    <x v="0"/>
    <s v="RFCPI"/>
    <s v="1322314741"/>
    <s v="FBO"/>
    <d v="1899-12-30T01:17:35"/>
    <d v="1899-12-30T01:17:05"/>
    <d v="1899-12-30T00:00:30"/>
    <s v="Granel"/>
    <s v="E001"/>
    <x v="2"/>
    <d v="1899-12-30T01:17:35"/>
    <d v="1899-12-30T01:17:05"/>
    <n v="16"/>
    <x v="9"/>
    <x v="4"/>
    <x v="1"/>
    <n v="0"/>
    <n v="0"/>
    <s v="OK"/>
    <s v="Granel"/>
    <x v="0"/>
    <n v="0"/>
    <s v="F. TORAL"/>
    <s v="B"/>
    <d v="1899-12-30T00:00:30"/>
    <d v="1899-12-30T00:00:30"/>
    <s v="OK"/>
    <m/>
    <m/>
    <d v="1899-12-30T00:00:00"/>
    <d v="1899-12-30T01:17:35"/>
    <n v="6"/>
    <d v="1899-12-30T00:00:30"/>
    <n v="77.583333333326493"/>
    <n v="17"/>
    <s v="No"/>
  </r>
  <r>
    <s v="CTOR"/>
    <s v="2024034584"/>
    <x v="0"/>
    <s v="ER0358BBJ"/>
    <s v="E2070JJZ"/>
    <d v="2024-12-13T00:00:00"/>
    <m/>
    <s v="55"/>
    <x v="19"/>
    <s v="PA"/>
    <n v="15"/>
    <m/>
    <d v="2024-12-13T00:00:00"/>
    <d v="1899-12-30T17:05:17"/>
    <d v="2024-12-13T00:00:00"/>
    <d v="1899-12-30T17:05:47"/>
    <d v="2024-12-13T00:00:00"/>
    <d v="1899-12-30T17:35:49"/>
    <x v="0"/>
    <s v="RFCPI"/>
    <s v="1322314742"/>
    <s v="FBO"/>
    <d v="1899-12-30T00:30:32"/>
    <d v="1899-12-30T00:30:02"/>
    <d v="1899-12-30T00:00:30"/>
    <s v="Granel"/>
    <s v="E001"/>
    <x v="2"/>
    <d v="1899-12-30T00:30:32"/>
    <d v="1899-12-30T00:30:02"/>
    <n v="17"/>
    <x v="9"/>
    <x v="4"/>
    <x v="1"/>
    <n v="0"/>
    <n v="0"/>
    <s v="OK"/>
    <s v="Granel"/>
    <x v="0"/>
    <n v="0"/>
    <s v="F. TORAL"/>
    <s v="A"/>
    <d v="1899-12-30T00:00:30"/>
    <d v="1899-12-30T00:00:30"/>
    <s v="OK"/>
    <m/>
    <m/>
    <d v="1899-12-30T00:00:00"/>
    <d v="1899-12-30T00:30:32"/>
    <n v="6"/>
    <d v="1899-12-30T00:00:30"/>
    <n v="30.533333333342316"/>
    <n v="17"/>
    <s v="Si"/>
  </r>
  <r>
    <s v="CTOR"/>
    <s v="2024034585"/>
    <x v="0"/>
    <s v="ER4157BCC"/>
    <s v="E4426HTW"/>
    <d v="2024-12-13T00:00:00"/>
    <m/>
    <s v="55"/>
    <x v="19"/>
    <s v="PA"/>
    <n v="15"/>
    <m/>
    <d v="2024-12-13T00:00:00"/>
    <d v="1899-12-30T17:06:32"/>
    <d v="2024-12-13T00:00:00"/>
    <d v="1899-12-30T17:07:01"/>
    <d v="2024-12-13T00:00:00"/>
    <d v="1899-12-30T17:36:46"/>
    <x v="0"/>
    <s v="RFCPI"/>
    <s v="1322314743"/>
    <s v="FBO"/>
    <d v="1899-12-30T00:30:14"/>
    <d v="1899-12-30T00:29:45"/>
    <d v="1899-12-30T00:00:29"/>
    <s v="Granel"/>
    <s v="E001"/>
    <x v="2"/>
    <d v="1899-12-30T00:30:14"/>
    <d v="1899-12-30T00:29:45"/>
    <n v="17"/>
    <x v="9"/>
    <x v="4"/>
    <x v="1"/>
    <n v="0"/>
    <n v="0"/>
    <s v="OK"/>
    <s v="Granel"/>
    <x v="0"/>
    <n v="0"/>
    <s v="F. TORAL"/>
    <s v="A"/>
    <d v="1899-12-30T00:00:29"/>
    <d v="1899-12-30T00:00:29"/>
    <s v="OK"/>
    <m/>
    <m/>
    <d v="1899-12-30T00:00:00"/>
    <d v="1899-12-30T00:30:14"/>
    <n v="6"/>
    <d v="1899-12-30T00:00:29"/>
    <n v="30.233333333332677"/>
    <n v="17"/>
    <s v="Si"/>
  </r>
  <r>
    <s v="CTOR"/>
    <s v="2024034592"/>
    <x v="0"/>
    <s v="ER7977BCH"/>
    <s v="E1832JSR"/>
    <d v="2024-12-13T00:00:00"/>
    <m/>
    <s v="55"/>
    <x v="19"/>
    <s v="PA"/>
    <n v="15"/>
    <m/>
    <d v="2024-12-13T00:00:00"/>
    <d v="1899-12-30T17:51:14"/>
    <d v="2024-12-13T00:00:00"/>
    <d v="1899-12-30T17:51:42"/>
    <d v="2024-12-13T00:00:00"/>
    <d v="1899-12-30T18:20:34"/>
    <x v="0"/>
    <s v="RFCPI"/>
    <s v="1322314744"/>
    <s v="FBO"/>
    <d v="1899-12-30T00:29:20"/>
    <d v="1899-12-30T00:28:52"/>
    <d v="1899-12-30T00:00:28"/>
    <s v="Granel"/>
    <s v="E001"/>
    <x v="2"/>
    <d v="1899-12-30T00:29:20"/>
    <d v="1899-12-30T00:28:52"/>
    <n v="17"/>
    <x v="9"/>
    <x v="4"/>
    <x v="1"/>
    <n v="0"/>
    <n v="0"/>
    <s v="OK"/>
    <s v="Granel"/>
    <x v="0"/>
    <n v="0"/>
    <s v="F. TORAL"/>
    <s v="A"/>
    <d v="1899-12-30T00:00:28"/>
    <d v="1899-12-30T00:00:28"/>
    <s v="OK"/>
    <m/>
    <m/>
    <d v="1899-12-30T00:00:00"/>
    <d v="1899-12-30T00:29:20"/>
    <n v="6"/>
    <d v="1899-12-30T00:00:28"/>
    <n v="29.333333333332856"/>
    <n v="18"/>
    <s v="Si"/>
  </r>
  <r>
    <s v="CTOR"/>
    <s v="2024034599"/>
    <x v="0"/>
    <s v="ER3777BBH"/>
    <s v="E4280KCL"/>
    <d v="2024-12-13T00:00:00"/>
    <m/>
    <s v="3218"/>
    <x v="56"/>
    <s v="PA"/>
    <n v="6"/>
    <m/>
    <d v="2024-12-13T00:00:00"/>
    <d v="1899-12-30T18:13:29"/>
    <d v="2024-12-13T00:00:00"/>
    <d v="1899-12-30T18:13:58"/>
    <d v="2024-12-13T00:00:00"/>
    <d v="1899-12-30T19:36:44"/>
    <x v="0"/>
    <s v="RFCPI"/>
    <s v="1322314745"/>
    <s v="FBO"/>
    <d v="1899-12-30T01:23:15"/>
    <d v="1899-12-30T01:22:46"/>
    <d v="1899-12-30T00:00:29"/>
    <s v="Granel"/>
    <s v="E001"/>
    <x v="2"/>
    <d v="1899-12-30T01:23:15"/>
    <d v="1899-12-30T01:22:46"/>
    <n v="18"/>
    <x v="9"/>
    <x v="4"/>
    <x v="1"/>
    <n v="0"/>
    <n v="0"/>
    <s v="OK"/>
    <s v="Granel"/>
    <x v="0"/>
    <n v="0"/>
    <s v="F. TORAL"/>
    <s v="B"/>
    <d v="1899-12-30T00:00:29"/>
    <d v="1899-12-30T00:00:29"/>
    <s v="OK"/>
    <m/>
    <m/>
    <d v="1899-12-30T00:00:00"/>
    <d v="1899-12-30T01:23:15"/>
    <n v="6"/>
    <d v="1899-12-30T00:00:29"/>
    <n v="83.250000000000057"/>
    <n v="19"/>
    <s v="No"/>
  </r>
  <r>
    <s v="CTOR"/>
    <s v="2024034600"/>
    <x v="0"/>
    <s v="ER5821BBZ"/>
    <s v="E2459GSW"/>
    <d v="2024-12-13T00:00:00"/>
    <m/>
    <s v="3218"/>
    <x v="56"/>
    <s v="PA"/>
    <n v="6"/>
    <m/>
    <d v="2024-12-13T00:00:00"/>
    <d v="1899-12-30T18:18:16"/>
    <d v="2024-12-13T00:00:00"/>
    <d v="1899-12-30T18:18:46"/>
    <d v="2024-12-13T00:00:00"/>
    <d v="1899-12-30T19:39:44"/>
    <x v="0"/>
    <s v="RFCPI"/>
    <s v="1322314746"/>
    <s v="FBO"/>
    <d v="1899-12-30T01:21:28"/>
    <d v="1899-12-30T01:20:58"/>
    <d v="1899-12-30T00:00:30"/>
    <s v="Granel"/>
    <s v="E001"/>
    <x v="2"/>
    <d v="1899-12-30T01:21:28"/>
    <d v="1899-12-30T01:20:58"/>
    <n v="18"/>
    <x v="9"/>
    <x v="4"/>
    <x v="1"/>
    <n v="0"/>
    <n v="0"/>
    <s v="OK"/>
    <s v="Granel"/>
    <x v="0"/>
    <n v="0"/>
    <s v="F. TORAL"/>
    <s v="B"/>
    <d v="1899-12-30T00:00:30"/>
    <d v="1899-12-30T00:00:30"/>
    <s v="OK"/>
    <m/>
    <m/>
    <d v="1899-12-30T00:00:00"/>
    <d v="1899-12-30T01:21:28"/>
    <n v="6"/>
    <d v="1899-12-30T00:00:30"/>
    <n v="81.466666666660799"/>
    <n v="19"/>
    <s v="No"/>
  </r>
  <r>
    <s v="CTOR"/>
    <s v="2024034602"/>
    <x v="0"/>
    <s v="ER9678BBK"/>
    <s v="E1219LWL"/>
    <d v="2024-12-13T00:00:00"/>
    <m/>
    <s v="3044"/>
    <x v="26"/>
    <s v="PA"/>
    <n v="5"/>
    <m/>
    <d v="2024-12-13T00:00:00"/>
    <d v="1899-12-30T18:50:22"/>
    <d v="2024-12-13T00:00:00"/>
    <d v="1899-12-30T18:50:51"/>
    <d v="2024-12-13T00:00:00"/>
    <d v="1899-12-30T20:14:57"/>
    <x v="0"/>
    <s v="RFCPI"/>
    <s v="1322314747"/>
    <s v="FBO"/>
    <d v="1899-12-30T01:24:35"/>
    <d v="1899-12-30T01:24:06"/>
    <d v="1899-12-30T00:00:29"/>
    <s v="Granel"/>
    <s v="E001"/>
    <x v="2"/>
    <d v="1899-12-30T01:24:35"/>
    <d v="1899-12-30T01:24:06"/>
    <n v="18"/>
    <x v="9"/>
    <x v="4"/>
    <x v="1"/>
    <n v="0"/>
    <n v="0"/>
    <s v="OK"/>
    <s v="Granel"/>
    <x v="0"/>
    <n v="0"/>
    <s v="F. TORAL"/>
    <s v="B"/>
    <d v="1899-12-30T00:00:29"/>
    <d v="1899-12-30T00:00:29"/>
    <s v="OK"/>
    <m/>
    <m/>
    <d v="1899-12-30T00:00:00"/>
    <d v="1899-12-30T01:24:35"/>
    <n v="6"/>
    <d v="1899-12-30T00:00:29"/>
    <n v="84.583333333339255"/>
    <n v="20"/>
    <s v="No"/>
  </r>
  <r>
    <s v="CTOR"/>
    <s v="2024034603"/>
    <x v="0"/>
    <s v="ER5139BBS"/>
    <s v="E3174JJN"/>
    <d v="2024-12-13T00:00:00"/>
    <m/>
    <s v="3044"/>
    <x v="26"/>
    <s v="PA"/>
    <n v="5"/>
    <m/>
    <d v="2024-12-13T00:00:00"/>
    <d v="1899-12-30T18:59:03"/>
    <d v="2024-12-13T00:00:00"/>
    <d v="1899-12-30T18:59:33"/>
    <d v="2024-12-13T00:00:00"/>
    <d v="1899-12-30T20:37:47"/>
    <x v="0"/>
    <s v="RFCPI"/>
    <s v="1322314748"/>
    <s v="FBO"/>
    <d v="1899-12-30T01:38:44"/>
    <d v="1899-12-30T01:38:14"/>
    <d v="1899-12-30T00:00:30"/>
    <s v="Granel"/>
    <s v="E001"/>
    <x v="2"/>
    <d v="1899-12-30T01:38:44"/>
    <d v="1899-12-30T01:38:14"/>
    <n v="18"/>
    <x v="9"/>
    <x v="4"/>
    <x v="1"/>
    <n v="0"/>
    <n v="0"/>
    <s v="OK"/>
    <s v="Granel"/>
    <x v="0"/>
    <n v="0"/>
    <s v="F. TORAL"/>
    <s v="C"/>
    <d v="1899-12-30T00:00:30"/>
    <d v="1899-12-30T00:00:30"/>
    <s v="OK"/>
    <m/>
    <m/>
    <d v="1899-12-30T00:00:00"/>
    <d v="1899-12-30T01:38:44"/>
    <n v="6"/>
    <d v="1899-12-30T00:00:30"/>
    <n v="98.733333333340823"/>
    <n v="20"/>
    <s v="No"/>
  </r>
  <r>
    <s v="CTOR"/>
    <s v="2024034614"/>
    <x v="0"/>
    <s v="ER8331BCD"/>
    <s v="E0998LSS"/>
    <d v="2024-12-16T00:00:00"/>
    <m/>
    <s v="55"/>
    <x v="19"/>
    <s v="PA"/>
    <n v="15"/>
    <m/>
    <d v="2024-12-16T00:00:00"/>
    <d v="1899-12-30T07:28:19"/>
    <d v="2024-12-16T00:00:00"/>
    <d v="1899-12-30T07:28:50"/>
    <d v="2024-12-16T00:00:00"/>
    <d v="1899-12-30T07:55:34"/>
    <x v="0"/>
    <s v="RFCPI"/>
    <s v="1322314749"/>
    <s v="FBO"/>
    <d v="1899-12-30T00:27:15"/>
    <d v="1899-12-30T00:26:44"/>
    <d v="1899-12-30T00:00:31"/>
    <s v="Granel"/>
    <s v="E001"/>
    <x v="2"/>
    <d v="1899-12-30T00:27:15"/>
    <d v="1899-12-30T00:26:44"/>
    <n v="7"/>
    <x v="11"/>
    <x v="5"/>
    <x v="1"/>
    <n v="0"/>
    <n v="0"/>
    <s v="OK"/>
    <s v="Granel"/>
    <x v="0"/>
    <n v="0"/>
    <s v="F. TORAL"/>
    <s v="A"/>
    <d v="1899-12-30T00:00:31"/>
    <d v="1899-12-30T00:00:31"/>
    <s v="OK"/>
    <m/>
    <m/>
    <d v="1899-12-30T00:00:00"/>
    <d v="1899-12-30T00:27:15"/>
    <n v="2"/>
    <d v="1899-12-30T00:00:31"/>
    <n v="27.249999999998344"/>
    <n v="7"/>
    <s v="Si"/>
  </r>
  <r>
    <s v="CTOR"/>
    <s v="2024034618"/>
    <x v="0"/>
    <s v="ER5877BBL"/>
    <s v="E6997LHG"/>
    <d v="2024-12-16T00:00:00"/>
    <m/>
    <s v="55"/>
    <x v="19"/>
    <s v="PA"/>
    <n v="15"/>
    <m/>
    <d v="2024-12-16T00:00:00"/>
    <d v="1899-12-30T08:06:41"/>
    <d v="2024-12-16T00:00:00"/>
    <d v="1899-12-30T08:07:11"/>
    <d v="2024-12-16T00:00:00"/>
    <d v="1899-12-30T08:34:14"/>
    <x v="0"/>
    <s v="RFCPI"/>
    <s v="1322314750"/>
    <s v="FBO"/>
    <d v="1899-12-30T00:27:33"/>
    <d v="1899-12-30T00:27:03"/>
    <d v="1899-12-30T00:00:30"/>
    <s v="Granel"/>
    <s v="E001"/>
    <x v="2"/>
    <d v="1899-12-30T00:27:33"/>
    <d v="1899-12-30T00:27:03"/>
    <n v="8"/>
    <x v="11"/>
    <x v="5"/>
    <x v="1"/>
    <n v="0"/>
    <n v="0"/>
    <s v="OK"/>
    <s v="Granel"/>
    <x v="0"/>
    <n v="0"/>
    <s v="F. TORAL"/>
    <s v="A"/>
    <d v="1899-12-30T00:00:30"/>
    <d v="1899-12-30T00:00:30"/>
    <s v="OK"/>
    <m/>
    <m/>
    <d v="1899-12-30T00:00:00"/>
    <d v="1899-12-30T00:27:33"/>
    <n v="2"/>
    <d v="1899-12-30T00:00:30"/>
    <n v="27.549999999993595"/>
    <n v="8"/>
    <s v="Si"/>
  </r>
  <r>
    <s v="CTOR"/>
    <s v="2024034617"/>
    <x v="0"/>
    <s v="ER7711BCD"/>
    <s v="E8017MSC"/>
    <d v="2024-12-16T00:00:00"/>
    <m/>
    <s v="3044"/>
    <x v="26"/>
    <s v="PA"/>
    <n v="5"/>
    <m/>
    <d v="2024-12-16T00:00:00"/>
    <d v="1899-12-30T08:03:14"/>
    <d v="2024-12-16T00:00:00"/>
    <d v="1899-12-30T08:03:46"/>
    <d v="2024-12-16T00:00:00"/>
    <d v="1899-12-30T08:59:51"/>
    <x v="0"/>
    <s v="RFCPI"/>
    <s v="1322314751"/>
    <s v="FBO"/>
    <d v="1899-12-30T00:56:37"/>
    <d v="1899-12-30T00:56:05"/>
    <d v="1899-12-30T00:00:32"/>
    <s v="Granel"/>
    <s v="E001"/>
    <x v="2"/>
    <d v="1899-12-30T00:56:37"/>
    <d v="1899-12-30T00:56:05"/>
    <n v="8"/>
    <x v="11"/>
    <x v="5"/>
    <x v="1"/>
    <n v="0"/>
    <n v="0"/>
    <s v="OK"/>
    <s v="Granel"/>
    <x v="0"/>
    <n v="0"/>
    <s v="F. TORAL"/>
    <s v="B"/>
    <d v="1899-12-30T00:00:32"/>
    <d v="1899-12-30T00:00:32"/>
    <s v="OK"/>
    <m/>
    <m/>
    <d v="1899-12-30T00:00:00"/>
    <d v="1899-12-30T00:56:37"/>
    <n v="2"/>
    <d v="1899-12-30T00:00:32"/>
    <n v="56.61666666666715"/>
    <n v="8"/>
    <s v="No"/>
  </r>
  <r>
    <s v="CTOR"/>
    <s v="2024034637"/>
    <x v="0"/>
    <s v="ER1294BCG"/>
    <s v="E3120HXB"/>
    <d v="2024-12-16T00:00:00"/>
    <m/>
    <s v="55"/>
    <x v="19"/>
    <s v="PA"/>
    <n v="15"/>
    <m/>
    <d v="2024-12-16T00:00:00"/>
    <d v="1899-12-30T08:53:49"/>
    <d v="2024-12-16T00:00:00"/>
    <d v="1899-12-30T08:54:20"/>
    <d v="2024-12-16T00:00:00"/>
    <d v="1899-12-30T09:20:33"/>
    <x v="0"/>
    <s v="RFCPI"/>
    <s v="1322314752"/>
    <s v="FBO"/>
    <d v="1899-12-30T00:26:44"/>
    <d v="1899-12-30T00:26:13"/>
    <d v="1899-12-30T00:00:31"/>
    <s v="Granel"/>
    <s v="E001"/>
    <x v="2"/>
    <d v="1899-12-30T00:26:44"/>
    <d v="1899-12-30T00:26:13"/>
    <n v="8"/>
    <x v="11"/>
    <x v="5"/>
    <x v="1"/>
    <n v="0"/>
    <n v="0"/>
    <s v="OK"/>
    <s v="Granel"/>
    <x v="0"/>
    <n v="0"/>
    <s v="F. TORAL"/>
    <s v="A"/>
    <d v="1899-12-30T00:00:31"/>
    <d v="1899-12-30T00:00:31"/>
    <s v="OK"/>
    <m/>
    <m/>
    <d v="1899-12-30T00:00:00"/>
    <d v="1899-12-30T00:26:44"/>
    <n v="2"/>
    <d v="1899-12-30T00:00:31"/>
    <n v="26.733333333326453"/>
    <n v="9"/>
    <s v="Si"/>
  </r>
  <r>
    <s v="CTOR"/>
    <s v="2024034621"/>
    <x v="0"/>
    <s v="ER2262BDH"/>
    <s v="E3170MNG"/>
    <d v="2024-12-16T00:00:00"/>
    <m/>
    <s v="2906"/>
    <x v="21"/>
    <s v="PA"/>
    <s v="PA"/>
    <m/>
    <d v="2024-12-16T00:00:00"/>
    <d v="1899-12-30T08:36:13"/>
    <d v="2024-12-16T00:00:00"/>
    <d v="1899-12-30T08:36:45"/>
    <d v="2024-12-16T00:00:00"/>
    <d v="1899-12-30T09:22:13"/>
    <x v="0"/>
    <s v="RFCPI"/>
    <s v="1322314753"/>
    <s v="FBO"/>
    <d v="1899-12-30T00:46:00"/>
    <d v="1899-12-30T00:45:28"/>
    <d v="1899-12-30T00:00:32"/>
    <s v="Ensacado"/>
    <s v="E002"/>
    <x v="2"/>
    <d v="1899-12-30T00:46:00"/>
    <d v="1899-12-30T00:45:28"/>
    <n v="8"/>
    <x v="11"/>
    <x v="5"/>
    <x v="2"/>
    <n v="0"/>
    <n v="0"/>
    <s v="OK"/>
    <s v="Ensacado"/>
    <x v="0"/>
    <n v="0"/>
    <s v="F. TORAL"/>
    <s v="B"/>
    <d v="1899-12-30T00:00:32"/>
    <d v="1899-12-30T00:00:32"/>
    <s v="OK"/>
    <m/>
    <m/>
    <d v="1899-12-30T00:00:00"/>
    <d v="1899-12-30T00:46:00"/>
    <n v="2"/>
    <d v="1899-12-30T00:00:32"/>
    <n v="45.999999999993598"/>
    <n v="9"/>
    <s v="No"/>
  </r>
  <r>
    <s v="CTOR"/>
    <s v="2024034641"/>
    <x v="0"/>
    <s v="EL214695"/>
    <s v="EAF04LH"/>
    <d v="2024-12-16T00:00:00"/>
    <m/>
    <s v="2906"/>
    <x v="21"/>
    <s v="PA"/>
    <s v="PA"/>
    <m/>
    <d v="2024-12-16T00:00:00"/>
    <d v="1899-12-30T09:14:29"/>
    <d v="2024-12-16T00:00:00"/>
    <d v="1899-12-30T09:15:02"/>
    <d v="2024-12-16T00:00:00"/>
    <d v="1899-12-30T09:40:49"/>
    <x v="0"/>
    <s v="RFCPI"/>
    <s v="1322314755"/>
    <s v="EXW"/>
    <d v="1899-12-30T00:26:20"/>
    <d v="1899-12-30T00:25:47"/>
    <d v="1899-12-30T00:00:33"/>
    <s v="Ensacado"/>
    <s v="E002"/>
    <x v="1"/>
    <d v="1899-12-30T00:26:20"/>
    <d v="1899-12-30T00:25:47"/>
    <n v="9"/>
    <x v="11"/>
    <x v="5"/>
    <x v="2"/>
    <n v="0"/>
    <n v="0"/>
    <s v="OK"/>
    <s v="Ensacado"/>
    <x v="0"/>
    <n v="0"/>
    <s v="F. TORAL"/>
    <s v="A"/>
    <d v="1899-12-30T00:00:33"/>
    <d v="1899-12-30T00:00:33"/>
    <s v="OK"/>
    <m/>
    <m/>
    <d v="1899-12-30T00:00:00"/>
    <d v="1899-12-30T00:26:20"/>
    <n v="2"/>
    <d v="1899-12-30T00:00:33"/>
    <n v="26.333333333337663"/>
    <n v="9"/>
    <s v="Si"/>
  </r>
  <r>
    <s v="CTOR"/>
    <s v="2024034638"/>
    <x v="0"/>
    <s v="ER4667BBH"/>
    <s v="E2163JCB"/>
    <d v="2024-12-16T00:00:00"/>
    <m/>
    <s v="55"/>
    <x v="19"/>
    <s v="PA"/>
    <n v="15"/>
    <m/>
    <d v="2024-12-16T00:00:00"/>
    <d v="1899-12-30T08:55:55"/>
    <d v="2024-12-16T00:00:00"/>
    <d v="1899-12-30T08:56:26"/>
    <d v="2024-12-16T00:00:00"/>
    <d v="1899-12-30T09:52:35"/>
    <x v="0"/>
    <s v="RFCPI"/>
    <s v="1322314756"/>
    <s v="FBO"/>
    <d v="1899-12-30T00:56:40"/>
    <d v="1899-12-30T00:56:09"/>
    <d v="1899-12-30T00:00:31"/>
    <s v="Granel"/>
    <s v="E001"/>
    <x v="2"/>
    <d v="1899-12-30T00:56:40"/>
    <d v="1899-12-30T00:56:09"/>
    <n v="8"/>
    <x v="11"/>
    <x v="5"/>
    <x v="1"/>
    <n v="0"/>
    <n v="0"/>
    <s v="OK"/>
    <s v="Granel"/>
    <x v="0"/>
    <n v="0"/>
    <s v="F. TORAL"/>
    <s v="B"/>
    <d v="1899-12-30T00:00:31"/>
    <d v="1899-12-30T00:00:31"/>
    <s v="OK"/>
    <m/>
    <m/>
    <d v="1899-12-30T00:00:00"/>
    <d v="1899-12-30T00:56:40"/>
    <n v="2"/>
    <d v="1899-12-30T00:00:31"/>
    <n v="56.666666666664035"/>
    <n v="9"/>
    <s v="No"/>
  </r>
  <r>
    <s v="CTOR"/>
    <s v="2024034643"/>
    <x v="0"/>
    <s v="ER3777BBH"/>
    <s v="E4280KCL"/>
    <d v="2024-12-16T00:00:00"/>
    <m/>
    <s v="3043"/>
    <x v="55"/>
    <s v="PA"/>
    <n v="2"/>
    <m/>
    <d v="2024-12-16T00:00:00"/>
    <d v="1899-12-30T09:22:58"/>
    <d v="2024-12-16T00:00:00"/>
    <d v="1899-12-30T09:23:30"/>
    <d v="2024-12-16T00:00:00"/>
    <d v="1899-12-30T09:54:09"/>
    <x v="0"/>
    <s v="RFCPI"/>
    <s v="1322314757"/>
    <s v="FBO"/>
    <d v="1899-12-30T00:31:11"/>
    <d v="1899-12-30T00:30:39"/>
    <d v="1899-12-30T00:00:32"/>
    <s v="Granel"/>
    <s v="E001"/>
    <x v="2"/>
    <d v="1899-12-30T00:31:11"/>
    <d v="1899-12-30T00:30:39"/>
    <n v="9"/>
    <x v="11"/>
    <x v="5"/>
    <x v="1"/>
    <n v="0"/>
    <n v="0"/>
    <s v="OK"/>
    <s v="Granel"/>
    <x v="0"/>
    <n v="0"/>
    <s v="F. TORAL"/>
    <s v="A"/>
    <d v="1899-12-30T00:00:32"/>
    <d v="1899-12-30T00:00:32"/>
    <s v="OK"/>
    <m/>
    <m/>
    <d v="1899-12-30T00:00:00"/>
    <d v="1899-12-30T00:31:11"/>
    <n v="2"/>
    <d v="1899-12-30T00:00:32"/>
    <n v="31.183333333344017"/>
    <n v="9"/>
    <s v="Si"/>
  </r>
  <r>
    <s v="CTOR"/>
    <s v="2024034640"/>
    <x v="0"/>
    <s v="EHROB5732"/>
    <s v="E89GQ57"/>
    <d v="2024-12-16T00:00:00"/>
    <m/>
    <s v="2906"/>
    <x v="21"/>
    <s v="PA"/>
    <s v="PA"/>
    <m/>
    <d v="2024-12-16T00:00:00"/>
    <d v="1899-12-30T09:10:20"/>
    <d v="2024-12-16T00:00:00"/>
    <d v="1899-12-30T09:11:32"/>
    <d v="2024-12-16T00:00:00"/>
    <d v="1899-12-30T10:06:14"/>
    <x v="0"/>
    <s v="RFCPI"/>
    <s v="1322314758"/>
    <s v="EXW"/>
    <d v="1899-12-30T00:55:54"/>
    <d v="1899-12-30T00:54:42"/>
    <d v="1899-12-30T00:01:12"/>
    <s v="Ensacado"/>
    <s v="E002"/>
    <x v="1"/>
    <d v="1899-12-30T00:55:54"/>
    <d v="1899-12-30T00:54:42"/>
    <n v="9"/>
    <x v="11"/>
    <x v="5"/>
    <x v="2"/>
    <n v="0"/>
    <n v="0"/>
    <s v="OK"/>
    <s v="Ensacado"/>
    <x v="0"/>
    <n v="0"/>
    <s v="F. TORAL"/>
    <s v="B"/>
    <d v="1899-12-30T00:01:12"/>
    <d v="1899-12-30T00:01:12"/>
    <s v="OK"/>
    <m/>
    <m/>
    <d v="1899-12-30T00:00:00"/>
    <d v="1899-12-30T00:55:54"/>
    <n v="2"/>
    <d v="1899-12-30T00:01:12"/>
    <n v="55.899999999993547"/>
    <n v="10"/>
    <s v="No"/>
  </r>
  <r>
    <s v="CTOR"/>
    <s v="2024034652"/>
    <x v="0"/>
    <s v="ER7703BDP"/>
    <s v="E3325MJW"/>
    <d v="2024-12-16T00:00:00"/>
    <m/>
    <s v="3048"/>
    <x v="27"/>
    <s v="PA"/>
    <s v="PA"/>
    <m/>
    <d v="2024-12-16T00:00:00"/>
    <d v="1899-12-30T09:49:21"/>
    <d v="2024-12-16T00:00:00"/>
    <d v="1899-12-30T09:49:52"/>
    <d v="2024-12-16T00:00:00"/>
    <d v="1899-12-30T10:10:03"/>
    <x v="0"/>
    <s v="RFCPI"/>
    <s v="1322314759"/>
    <s v="EXW"/>
    <d v="1899-12-30T00:20:42"/>
    <d v="1899-12-30T00:20:11"/>
    <d v="1899-12-30T00:00:31"/>
    <s v="Ensacado"/>
    <s v="E002"/>
    <x v="1"/>
    <d v="1899-12-30T00:20:42"/>
    <d v="1899-12-30T00:20:11"/>
    <n v="9"/>
    <x v="11"/>
    <x v="5"/>
    <x v="2"/>
    <n v="0"/>
    <n v="0"/>
    <s v="OK"/>
    <s v="Ensacado"/>
    <x v="0"/>
    <n v="0"/>
    <s v="F. TORAL"/>
    <s v="A"/>
    <d v="1899-12-30T00:00:31"/>
    <d v="1899-12-30T00:00:31"/>
    <s v="OK"/>
    <m/>
    <m/>
    <d v="1899-12-30T00:00:00"/>
    <d v="1899-12-30T00:20:42"/>
    <n v="2"/>
    <d v="1899-12-30T00:00:31"/>
    <n v="20.700000000000038"/>
    <n v="10"/>
    <s v="Si"/>
  </r>
  <r>
    <s v="CTOR"/>
    <s v="2024034649"/>
    <x v="0"/>
    <s v="ER5877BBL"/>
    <s v="E6997LHG"/>
    <d v="2024-12-16T00:00:00"/>
    <m/>
    <s v="55"/>
    <x v="19"/>
    <s v="PA"/>
    <n v="15"/>
    <m/>
    <d v="2024-12-16T00:00:00"/>
    <d v="1899-12-30T09:42:27"/>
    <d v="2024-12-16T00:00:00"/>
    <d v="1899-12-30T09:42:59"/>
    <d v="2024-12-16T00:00:00"/>
    <d v="1899-12-30T10:16:17"/>
    <x v="0"/>
    <s v="RFCPI"/>
    <s v="1322314760"/>
    <s v="FBO"/>
    <d v="1899-12-30T00:33:50"/>
    <d v="1899-12-30T00:33:18"/>
    <d v="1899-12-30T00:00:32"/>
    <s v="Granel"/>
    <s v="E001"/>
    <x v="2"/>
    <d v="1899-12-30T00:33:50"/>
    <d v="1899-12-30T00:33:18"/>
    <n v="9"/>
    <x v="11"/>
    <x v="5"/>
    <x v="1"/>
    <n v="0"/>
    <n v="0"/>
    <s v="OK"/>
    <s v="Granel"/>
    <x v="0"/>
    <n v="0"/>
    <s v="F. TORAL"/>
    <s v="A"/>
    <d v="1899-12-30T00:00:32"/>
    <d v="1899-12-30T00:00:32"/>
    <s v="OK"/>
    <m/>
    <m/>
    <d v="1899-12-30T00:00:00"/>
    <d v="1899-12-30T00:33:50"/>
    <n v="2"/>
    <d v="1899-12-30T00:00:32"/>
    <n v="33.833333333332838"/>
    <n v="10"/>
    <s v="Si"/>
  </r>
  <r>
    <s v="CTOR"/>
    <s v="2024034639"/>
    <x v="0"/>
    <s v="ER2214BCF"/>
    <s v="E9582MNV"/>
    <d v="2024-12-16T00:00:00"/>
    <m/>
    <s v="3044"/>
    <x v="26"/>
    <s v="PA"/>
    <n v="5"/>
    <m/>
    <d v="2024-12-16T00:00:00"/>
    <d v="1899-12-30T09:00:05"/>
    <d v="2024-12-16T00:00:00"/>
    <d v="1899-12-30T09:00:39"/>
    <d v="2024-12-16T00:00:00"/>
    <d v="1899-12-30T10:39:38"/>
    <x v="0"/>
    <s v="RFCPI"/>
    <s v="1322314761"/>
    <s v="FBO"/>
    <d v="1899-12-30T01:39:33"/>
    <d v="1899-12-30T01:38:59"/>
    <d v="1899-12-30T00:00:34"/>
    <s v="Granel"/>
    <s v="E001"/>
    <x v="2"/>
    <d v="1899-12-30T01:39:33"/>
    <d v="1899-12-30T01:38:59"/>
    <n v="9"/>
    <x v="11"/>
    <x v="5"/>
    <x v="1"/>
    <n v="0"/>
    <n v="0"/>
    <s v="OK"/>
    <s v="Granel"/>
    <x v="0"/>
    <n v="0"/>
    <s v="F. TORAL"/>
    <s v="C"/>
    <d v="1899-12-30T00:00:34"/>
    <d v="1899-12-30T00:00:34"/>
    <s v="OK"/>
    <m/>
    <m/>
    <d v="1899-12-30T00:00:00"/>
    <d v="1899-12-30T01:39:33"/>
    <n v="2"/>
    <d v="1899-12-30T00:00:34"/>
    <n v="99.549999999993659"/>
    <n v="10"/>
    <s v="No"/>
  </r>
  <r>
    <s v="CTOR"/>
    <s v="2024034658"/>
    <x v="0"/>
    <s v="EL159202"/>
    <s v="E39SI89"/>
    <d v="2024-12-16T00:00:00"/>
    <m/>
    <s v="2906"/>
    <x v="21"/>
    <s v="PA"/>
    <s v="PA"/>
    <m/>
    <d v="2024-12-16T00:00:00"/>
    <d v="1899-12-30T10:24:58"/>
    <d v="2024-12-16T00:00:00"/>
    <d v="1899-12-30T10:26:26"/>
    <d v="2024-12-16T00:00:00"/>
    <d v="1899-12-30T11:06:20"/>
    <x v="0"/>
    <s v="RFCPI"/>
    <s v="1322314762"/>
    <s v="EXW"/>
    <d v="1899-12-30T00:41:22"/>
    <d v="1899-12-30T00:39:54"/>
    <d v="1899-12-30T00:01:28"/>
    <s v="Ensacado"/>
    <s v="E002"/>
    <x v="1"/>
    <d v="1899-12-30T00:41:22"/>
    <d v="1899-12-30T00:39:54"/>
    <n v="10"/>
    <x v="11"/>
    <x v="5"/>
    <x v="2"/>
    <n v="0"/>
    <n v="0"/>
    <s v="OK"/>
    <s v="Ensacado"/>
    <x v="0"/>
    <n v="0"/>
    <s v="F. TORAL"/>
    <s v="A"/>
    <d v="1899-12-30T00:01:28"/>
    <d v="1899-12-30T00:01:28"/>
    <s v="OK"/>
    <m/>
    <m/>
    <d v="1899-12-30T00:00:00"/>
    <d v="1899-12-30T00:41:22"/>
    <n v="2"/>
    <d v="1899-12-30T00:01:28"/>
    <n v="41.366666666664045"/>
    <n v="11"/>
    <s v="Si"/>
  </r>
  <r>
    <s v="CTOR"/>
    <s v="2024034665"/>
    <x v="0"/>
    <s v="ER2466BBF"/>
    <s v="E2847GDG"/>
    <d v="2024-12-16T00:00:00"/>
    <m/>
    <s v="3042"/>
    <x v="23"/>
    <s v="PA"/>
    <n v="14"/>
    <m/>
    <d v="2024-12-16T00:00:00"/>
    <d v="1899-12-30T10:56:24"/>
    <d v="2024-12-16T00:00:00"/>
    <d v="1899-12-30T10:56:56"/>
    <d v="2024-12-16T00:00:00"/>
    <d v="1899-12-30T11:13:00"/>
    <x v="0"/>
    <s v="RFCPI"/>
    <s v="1322314763"/>
    <s v="FBO"/>
    <d v="1899-12-30T00:16:36"/>
    <d v="1899-12-30T00:16:04"/>
    <d v="1899-12-30T00:00:32"/>
    <s v="Granel"/>
    <s v="E001"/>
    <x v="2"/>
    <d v="1899-12-30T00:16:36"/>
    <d v="1899-12-30T00:16:04"/>
    <n v="10"/>
    <x v="11"/>
    <x v="5"/>
    <x v="1"/>
    <n v="0"/>
    <n v="0"/>
    <s v="OK"/>
    <s v="Granel"/>
    <x v="0"/>
    <n v="0"/>
    <s v="F. TORAL"/>
    <s v="A"/>
    <d v="1899-12-30T00:00:32"/>
    <d v="1899-12-30T00:00:32"/>
    <s v="OK"/>
    <m/>
    <m/>
    <d v="1899-12-30T00:00:00"/>
    <d v="1899-12-30T00:16:36"/>
    <n v="2"/>
    <d v="1899-12-30T00:00:32"/>
    <n v="16.600000000003234"/>
    <n v="11"/>
    <s v="Si"/>
  </r>
  <r>
    <s v="CTOR"/>
    <s v="2024034666"/>
    <x v="0"/>
    <s v="ER3362BBK"/>
    <s v="E2960GDG"/>
    <d v="2024-12-16T00:00:00"/>
    <m/>
    <s v="3042"/>
    <x v="23"/>
    <s v="PA"/>
    <n v="14"/>
    <m/>
    <d v="2024-12-16T00:00:00"/>
    <d v="1899-12-30T10:58:06"/>
    <d v="2024-12-16T00:00:00"/>
    <d v="1899-12-30T10:58:36"/>
    <d v="2024-12-16T00:00:00"/>
    <d v="1899-12-30T11:24:36"/>
    <x v="0"/>
    <s v="RFCPI"/>
    <s v="1322314764"/>
    <s v="FBO"/>
    <d v="1899-12-30T00:26:30"/>
    <d v="1899-12-30T00:26:00"/>
    <d v="1899-12-30T00:00:30"/>
    <s v="Granel"/>
    <s v="E001"/>
    <x v="2"/>
    <d v="1899-12-30T00:26:30"/>
    <d v="1899-12-30T00:26:00"/>
    <n v="10"/>
    <x v="11"/>
    <x v="5"/>
    <x v="1"/>
    <n v="0"/>
    <n v="0"/>
    <s v="OK"/>
    <s v="Granel"/>
    <x v="0"/>
    <n v="0"/>
    <s v="F. TORAL"/>
    <s v="A"/>
    <d v="1899-12-30T00:00:30"/>
    <d v="1899-12-30T00:00:30"/>
    <s v="OK"/>
    <m/>
    <m/>
    <d v="1899-12-30T00:00:00"/>
    <d v="1899-12-30T00:26:30"/>
    <n v="2"/>
    <d v="1899-12-30T00:00:30"/>
    <n v="26.500000000003183"/>
    <n v="11"/>
    <s v="Si"/>
  </r>
  <r>
    <s v="CTOR"/>
    <s v="2024034667"/>
    <x v="0"/>
    <s v="ER8442BCC"/>
    <s v="E2737GDG"/>
    <d v="2024-12-16T00:00:00"/>
    <m/>
    <s v="55"/>
    <x v="19"/>
    <s v="PA"/>
    <n v="15"/>
    <m/>
    <d v="2024-12-16T00:00:00"/>
    <d v="1899-12-30T11:10:06"/>
    <d v="2024-12-16T00:00:00"/>
    <d v="1899-12-30T11:10:38"/>
    <d v="2024-12-16T00:00:00"/>
    <d v="1899-12-30T11:40:35"/>
    <x v="0"/>
    <s v="RFCPI"/>
    <s v="1322314765"/>
    <s v="FBO"/>
    <d v="1899-12-30T00:30:29"/>
    <d v="1899-12-30T00:29:57"/>
    <d v="1899-12-30T00:00:32"/>
    <s v="Granel"/>
    <s v="E001"/>
    <x v="2"/>
    <d v="1899-12-30T00:30:29"/>
    <d v="1899-12-30T00:29:57"/>
    <n v="11"/>
    <x v="11"/>
    <x v="5"/>
    <x v="1"/>
    <n v="0"/>
    <n v="0"/>
    <s v="OK"/>
    <s v="Granel"/>
    <x v="0"/>
    <n v="0"/>
    <s v="F. TORAL"/>
    <s v="A"/>
    <d v="1899-12-30T00:00:32"/>
    <d v="1899-12-30T00:00:32"/>
    <s v="OK"/>
    <m/>
    <m/>
    <d v="1899-12-30T00:00:00"/>
    <d v="1899-12-30T00:30:29"/>
    <n v="2"/>
    <d v="1899-12-30T00:00:32"/>
    <n v="30.483333333331196"/>
    <n v="11"/>
    <s v="Si"/>
  </r>
  <r>
    <s v="CTOR"/>
    <s v="2024034650"/>
    <x v="0"/>
    <s v="ER8331BCD"/>
    <s v="E0998LSS"/>
    <d v="2024-12-16T00:00:00"/>
    <m/>
    <s v="3218"/>
    <x v="56"/>
    <s v="PA"/>
    <n v="6"/>
    <m/>
    <d v="2024-12-16T00:00:00"/>
    <d v="1899-12-30T09:43:44"/>
    <d v="2024-12-16T00:00:00"/>
    <d v="1899-12-30T09:44:18"/>
    <d v="2024-12-16T00:00:00"/>
    <d v="1899-12-30T11:53:55"/>
    <x v="0"/>
    <s v="RFCPI"/>
    <s v="1322314766"/>
    <s v="FBO"/>
    <d v="1899-12-30T02:10:11"/>
    <d v="1899-12-30T02:09:37"/>
    <d v="1899-12-30T00:00:34"/>
    <s v="Granel"/>
    <s v="E001"/>
    <x v="2"/>
    <d v="1899-12-30T02:10:11"/>
    <d v="1899-12-30T02:09:37"/>
    <n v="9"/>
    <x v="11"/>
    <x v="5"/>
    <x v="1"/>
    <n v="0"/>
    <n v="0"/>
    <s v="OK"/>
    <s v="Granel"/>
    <x v="0"/>
    <n v="0"/>
    <s v="F. TORAL"/>
    <s v="C"/>
    <d v="1899-12-30T00:00:34"/>
    <d v="1899-12-30T00:00:34"/>
    <s v="OK"/>
    <m/>
    <m/>
    <d v="1899-12-30T00:00:00"/>
    <d v="1899-12-30T02:10:11"/>
    <n v="2"/>
    <d v="1899-12-30T00:00:34"/>
    <n v="130.18333333332959"/>
    <n v="11"/>
    <s v="No"/>
  </r>
  <r>
    <s v="CTOR"/>
    <s v="2024034676"/>
    <x v="0"/>
    <s v="EBR10504"/>
    <s v="E51RS53"/>
    <d v="2024-12-16T00:00:00"/>
    <m/>
    <s v="2906"/>
    <x v="21"/>
    <s v="PA"/>
    <s v="PA"/>
    <m/>
    <d v="2024-12-16T00:00:00"/>
    <d v="1899-12-30T11:31:50"/>
    <d v="2024-12-16T00:00:00"/>
    <d v="1899-12-30T11:32:22"/>
    <d v="2024-12-16T00:00:00"/>
    <d v="1899-12-30T11:56:30"/>
    <x v="0"/>
    <s v="RFCPI"/>
    <s v="1322314767"/>
    <s v="EXW"/>
    <d v="1899-12-30T00:24:40"/>
    <d v="1899-12-30T00:24:08"/>
    <d v="1899-12-30T00:00:32"/>
    <s v="Ensacado"/>
    <s v="E002"/>
    <x v="1"/>
    <d v="1899-12-30T00:24:40"/>
    <d v="1899-12-30T00:24:08"/>
    <n v="11"/>
    <x v="11"/>
    <x v="5"/>
    <x v="2"/>
    <n v="0"/>
    <n v="0"/>
    <s v="OK"/>
    <s v="Ensacado"/>
    <x v="0"/>
    <n v="0"/>
    <s v="F. TORAL"/>
    <s v="A"/>
    <d v="1899-12-30T00:00:32"/>
    <d v="1899-12-30T00:00:32"/>
    <s v="OK"/>
    <m/>
    <m/>
    <d v="1899-12-30T00:00:00"/>
    <d v="1899-12-30T00:24:40"/>
    <n v="2"/>
    <d v="1899-12-30T00:00:32"/>
    <n v="24.66666666666719"/>
    <n v="11"/>
    <s v="Si"/>
  </r>
  <r>
    <s v="CTOR"/>
    <s v="2024034670"/>
    <x v="0"/>
    <s v="ER0933BBN"/>
    <s v="E5872HZF"/>
    <d v="2024-12-16T00:00:00"/>
    <m/>
    <s v="55"/>
    <x v="19"/>
    <s v="PA"/>
    <n v="15"/>
    <m/>
    <d v="2024-12-16T00:00:00"/>
    <d v="1899-12-30T11:24:05"/>
    <d v="2024-12-16T00:00:00"/>
    <d v="1899-12-30T11:24:36"/>
    <d v="2024-12-16T00:00:00"/>
    <d v="1899-12-30T12:00:03"/>
    <x v="0"/>
    <s v="RFCPI"/>
    <s v="1322314768"/>
    <s v="FBO"/>
    <d v="1899-12-30T00:35:58"/>
    <d v="1899-12-30T00:35:27"/>
    <d v="1899-12-30T00:00:31"/>
    <s v="Granel"/>
    <s v="E001"/>
    <x v="2"/>
    <d v="1899-12-30T00:35:58"/>
    <d v="1899-12-30T00:35:27"/>
    <n v="11"/>
    <x v="11"/>
    <x v="5"/>
    <x v="1"/>
    <n v="0"/>
    <n v="0"/>
    <s v="OK"/>
    <s v="Granel"/>
    <x v="0"/>
    <n v="0"/>
    <s v="F. TORAL"/>
    <s v="A"/>
    <d v="1899-12-30T00:00:31"/>
    <d v="1899-12-30T00:00:31"/>
    <s v="OK"/>
    <m/>
    <m/>
    <d v="1899-12-30T00:00:00"/>
    <d v="1899-12-30T00:35:58"/>
    <n v="2"/>
    <d v="1899-12-30T00:00:31"/>
    <n v="35.966666666664004"/>
    <n v="12"/>
    <s v="Si"/>
  </r>
  <r>
    <s v="CTOR"/>
    <s v="2024034679"/>
    <x v="0"/>
    <s v="ER1582BDJ"/>
    <s v="E4570MKW"/>
    <d v="2024-12-16T00:00:00"/>
    <m/>
    <s v="3043"/>
    <x v="55"/>
    <s v="PA"/>
    <n v="2"/>
    <m/>
    <d v="2024-12-16T00:00:00"/>
    <d v="1899-12-30T11:41:32"/>
    <d v="2024-12-16T00:00:00"/>
    <d v="1899-12-30T11:42:04"/>
    <d v="2024-12-16T00:00:00"/>
    <d v="1899-12-30T12:14:32"/>
    <x v="0"/>
    <s v="RFCPI"/>
    <s v="1322314769"/>
    <s v="FBO"/>
    <d v="1899-12-30T00:33:00"/>
    <d v="1899-12-30T00:32:28"/>
    <d v="1899-12-30T00:00:32"/>
    <s v="Granel"/>
    <s v="E001"/>
    <x v="2"/>
    <d v="1899-12-30T00:33:00"/>
    <d v="1899-12-30T00:32:28"/>
    <n v="11"/>
    <x v="11"/>
    <x v="5"/>
    <x v="1"/>
    <n v="0"/>
    <n v="0"/>
    <s v="OK"/>
    <s v="Granel"/>
    <x v="0"/>
    <n v="0"/>
    <s v="F. TORAL"/>
    <s v="A"/>
    <d v="1899-12-30T00:00:32"/>
    <d v="1899-12-30T00:00:32"/>
    <s v="OK"/>
    <m/>
    <m/>
    <d v="1899-12-30T00:00:00"/>
    <d v="1899-12-30T00:33:00"/>
    <n v="2"/>
    <d v="1899-12-30T00:00:32"/>
    <n v="32.999999999990372"/>
    <n v="12"/>
    <s v="Si"/>
  </r>
  <r>
    <s v="CTOR"/>
    <s v="2024034673"/>
    <x v="0"/>
    <s v="ER7579BDL"/>
    <s v="E6211LYC"/>
    <d v="2024-12-16T00:00:00"/>
    <m/>
    <s v="55"/>
    <x v="19"/>
    <s v="PA"/>
    <n v="15"/>
    <m/>
    <d v="2024-12-16T00:00:00"/>
    <d v="1899-12-30T11:28:47"/>
    <d v="2024-12-16T00:00:00"/>
    <d v="1899-12-30T11:29:18"/>
    <d v="2024-12-16T00:00:00"/>
    <d v="1899-12-30T12:18:23"/>
    <x v="0"/>
    <s v="RFCPI"/>
    <s v="1322314770"/>
    <s v="EXW"/>
    <d v="1899-12-30T00:49:36"/>
    <d v="1899-12-30T00:49:05"/>
    <d v="1899-12-30T00:00:31"/>
    <s v="Granel"/>
    <s v="E001"/>
    <x v="1"/>
    <d v="1899-12-30T00:49:36"/>
    <d v="1899-12-30T00:49:05"/>
    <n v="11"/>
    <x v="11"/>
    <x v="5"/>
    <x v="1"/>
    <n v="0"/>
    <n v="0"/>
    <s v="OK"/>
    <s v="Granel"/>
    <x v="0"/>
    <n v="0"/>
    <s v="F. TORAL"/>
    <s v="B"/>
    <d v="1899-12-30T00:00:31"/>
    <d v="1899-12-30T00:00:31"/>
    <s v="OK"/>
    <m/>
    <m/>
    <d v="1899-12-30T00:00:00"/>
    <d v="1899-12-30T00:49:36"/>
    <n v="2"/>
    <d v="1899-12-30T00:00:31"/>
    <n v="49.599999999993521"/>
    <n v="12"/>
    <s v="No"/>
  </r>
  <r>
    <s v="CTOR"/>
    <s v="2024034672"/>
    <x v="0"/>
    <s v="EL215855"/>
    <s v="EAS31DS"/>
    <d v="2024-12-16T00:00:00"/>
    <m/>
    <s v="2906"/>
    <x v="21"/>
    <s v="PA"/>
    <s v="PA"/>
    <m/>
    <d v="2024-12-16T00:00:00"/>
    <d v="1899-12-30T11:27:42"/>
    <d v="2024-12-16T00:00:00"/>
    <d v="1899-12-30T11:30:03"/>
    <d v="2024-12-16T00:00:00"/>
    <d v="1899-12-30T12:26:38"/>
    <x v="0"/>
    <s v="RFCPI"/>
    <s v="1322314771"/>
    <s v="EXW"/>
    <d v="1899-12-30T00:58:56"/>
    <d v="1899-12-30T00:56:35"/>
    <d v="1899-12-30T00:02:21"/>
    <s v="Ensacado"/>
    <s v="E002"/>
    <x v="1"/>
    <d v="1899-12-30T00:58:56"/>
    <d v="1899-12-30T00:56:35"/>
    <n v="11"/>
    <x v="11"/>
    <x v="5"/>
    <x v="2"/>
    <n v="0"/>
    <n v="0"/>
    <s v="OK"/>
    <s v="Ensacado"/>
    <x v="0"/>
    <n v="0"/>
    <s v="F. TORAL"/>
    <s v="B"/>
    <d v="1899-12-30T00:02:21"/>
    <d v="1899-12-30T00:02:21"/>
    <s v="OK"/>
    <m/>
    <m/>
    <d v="1899-12-30T00:00:00"/>
    <d v="1899-12-30T00:58:56"/>
    <n v="2"/>
    <d v="1899-12-30T00:02:21"/>
    <n v="58.933333333339156"/>
    <n v="12"/>
    <s v="No"/>
  </r>
  <r>
    <s v="CTOR"/>
    <s v="2024034674"/>
    <x v="0"/>
    <s v="EAV51597"/>
    <s v="E31SN84"/>
    <d v="2024-12-16T00:00:00"/>
    <m/>
    <s v="2906"/>
    <x v="21"/>
    <s v="PA"/>
    <s v="PA"/>
    <m/>
    <d v="2024-12-16T00:00:00"/>
    <d v="1899-12-30T11:30:23"/>
    <d v="2024-12-16T00:00:00"/>
    <d v="1899-12-30T11:31:28"/>
    <d v="2024-12-16T00:00:00"/>
    <d v="1899-12-30T12:37:33"/>
    <x v="0"/>
    <s v="RFCPI"/>
    <s v="1322314772"/>
    <s v="EXW"/>
    <d v="1899-12-30T01:07:10"/>
    <d v="1899-12-30T01:06:05"/>
    <d v="1899-12-30T00:01:05"/>
    <s v="Ensacado"/>
    <s v="E002"/>
    <x v="1"/>
    <d v="1899-12-30T01:07:10"/>
    <d v="1899-12-30T01:06:05"/>
    <n v="11"/>
    <x v="11"/>
    <x v="5"/>
    <x v="2"/>
    <n v="0"/>
    <n v="0"/>
    <s v="OK"/>
    <s v="Ensacado"/>
    <x v="0"/>
    <n v="0"/>
    <s v="F. TORAL"/>
    <s v="B"/>
    <d v="1899-12-30T00:01:05"/>
    <d v="1899-12-30T00:01:05"/>
    <s v="OK"/>
    <m/>
    <m/>
    <d v="1899-12-30T00:00:00"/>
    <d v="1899-12-30T01:07:10"/>
    <n v="2"/>
    <d v="1899-12-30T00:01:05"/>
    <n v="67.166666666668718"/>
    <n v="12"/>
    <s v="No"/>
  </r>
  <r>
    <s v="CTOR"/>
    <s v="2024034681"/>
    <x v="0"/>
    <s v="ER5139BBS"/>
    <s v="E3174JJN"/>
    <d v="2024-12-16T00:00:00"/>
    <m/>
    <s v="55"/>
    <x v="19"/>
    <s v="PA"/>
    <n v="15"/>
    <m/>
    <d v="2024-12-16T00:00:00"/>
    <d v="1899-12-30T11:52:28"/>
    <d v="2024-12-16T00:00:00"/>
    <d v="1899-12-30T11:52:59"/>
    <d v="2024-12-16T00:00:00"/>
    <d v="1899-12-30T12:41:25"/>
    <x v="0"/>
    <s v="RFCPI"/>
    <s v="1322314773"/>
    <s v="FBO"/>
    <d v="1899-12-30T00:48:57"/>
    <d v="1899-12-30T00:48:26"/>
    <d v="1899-12-30T00:00:31"/>
    <s v="Granel"/>
    <s v="E001"/>
    <x v="2"/>
    <d v="1899-12-30T00:48:57"/>
    <d v="1899-12-30T00:48:26"/>
    <n v="11"/>
    <x v="11"/>
    <x v="5"/>
    <x v="1"/>
    <n v="0"/>
    <n v="0"/>
    <s v="OK"/>
    <s v="Granel"/>
    <x v="0"/>
    <n v="0"/>
    <s v="F. TORAL"/>
    <s v="B"/>
    <d v="1899-12-30T00:00:31"/>
    <d v="1899-12-30T00:00:31"/>
    <s v="OK"/>
    <m/>
    <m/>
    <d v="1899-12-30T00:00:00"/>
    <d v="1899-12-30T00:48:57"/>
    <n v="2"/>
    <d v="1899-12-30T00:00:31"/>
    <n v="48.949999999991981"/>
    <n v="12"/>
    <s v="No"/>
  </r>
  <r>
    <s v="CTOR"/>
    <s v="2024034684"/>
    <x v="0"/>
    <s v="ER7977BCH"/>
    <s v="E1832JSR"/>
    <d v="2024-12-16T00:00:00"/>
    <m/>
    <s v="3218"/>
    <x v="56"/>
    <s v="PA"/>
    <n v="6"/>
    <m/>
    <d v="2024-12-16T00:00:00"/>
    <d v="1899-12-30T12:12:55"/>
    <d v="2024-12-16T00:00:00"/>
    <d v="1899-12-30T12:13:28"/>
    <d v="2024-12-16T00:00:00"/>
    <d v="1899-12-30T12:57:10"/>
    <x v="0"/>
    <s v="RFCPI"/>
    <s v="1322314774"/>
    <s v="FBO"/>
    <d v="1899-12-30T00:44:15"/>
    <d v="1899-12-30T00:43:42"/>
    <d v="1899-12-30T00:00:33"/>
    <s v="Granel"/>
    <s v="E001"/>
    <x v="2"/>
    <d v="1899-12-30T00:44:15"/>
    <d v="1899-12-30T00:43:42"/>
    <n v="12"/>
    <x v="11"/>
    <x v="5"/>
    <x v="1"/>
    <n v="0"/>
    <n v="0"/>
    <s v="OK"/>
    <s v="Granel"/>
    <x v="0"/>
    <n v="0"/>
    <s v="F. TORAL"/>
    <s v="A"/>
    <d v="1899-12-30T00:00:33"/>
    <d v="1899-12-30T00:00:33"/>
    <s v="OK"/>
    <m/>
    <m/>
    <d v="1899-12-30T00:00:00"/>
    <d v="1899-12-30T00:44:15"/>
    <n v="2"/>
    <d v="1899-12-30T00:00:33"/>
    <n v="44.24999999999045"/>
    <n v="12"/>
    <s v="Si"/>
  </r>
  <r>
    <s v="CTOR"/>
    <s v="2024034677"/>
    <x v="0"/>
    <s v="EL192536"/>
    <s v="EAC69HG"/>
    <d v="2024-12-16T00:00:00"/>
    <m/>
    <s v="2906"/>
    <x v="21"/>
    <s v="PA"/>
    <s v="PA"/>
    <m/>
    <d v="2024-12-16T00:00:00"/>
    <d v="1899-12-30T11:36:34"/>
    <d v="2024-12-16T00:00:00"/>
    <d v="1899-12-30T11:37:49"/>
    <d v="2024-12-16T00:00:00"/>
    <d v="1899-12-30T13:00:06"/>
    <x v="0"/>
    <s v="RFCPI"/>
    <s v="1322314775"/>
    <s v="EXW"/>
    <d v="1899-12-30T01:23:32"/>
    <d v="1899-12-30T01:22:17"/>
    <d v="1899-12-30T00:01:15"/>
    <s v="Ensacado"/>
    <s v="E002"/>
    <x v="1"/>
    <d v="1899-12-30T01:23:32"/>
    <d v="1899-12-30T01:22:17"/>
    <n v="11"/>
    <x v="11"/>
    <x v="5"/>
    <x v="2"/>
    <n v="0"/>
    <n v="0"/>
    <s v="OK"/>
    <s v="Ensacado"/>
    <x v="0"/>
    <n v="0"/>
    <s v="F. TORAL"/>
    <s v="B"/>
    <d v="1899-12-30T00:01:15"/>
    <d v="1899-12-30T00:01:15"/>
    <s v="OK"/>
    <m/>
    <m/>
    <d v="1899-12-30T00:00:00"/>
    <d v="1899-12-30T01:23:32"/>
    <n v="2"/>
    <d v="1899-12-30T00:01:15"/>
    <n v="83.533333333334369"/>
    <n v="13"/>
    <s v="No"/>
  </r>
  <r>
    <s v="CTOR"/>
    <s v="2024034688"/>
    <x v="0"/>
    <s v="ER0358BBJ"/>
    <s v="E2070JJZ"/>
    <d v="2024-12-16T00:00:00"/>
    <m/>
    <s v="3043"/>
    <x v="55"/>
    <s v="PA"/>
    <n v="2"/>
    <m/>
    <d v="2024-12-16T00:00:00"/>
    <d v="1899-12-30T12:36:50"/>
    <d v="2024-12-16T00:00:00"/>
    <d v="1899-12-30T12:37:21"/>
    <d v="2024-12-16T00:00:00"/>
    <d v="1899-12-30T13:12:51"/>
    <x v="0"/>
    <s v="RFCPI"/>
    <s v="1322314776"/>
    <s v="FBO"/>
    <d v="1899-12-30T00:36:01"/>
    <d v="1899-12-30T00:35:30"/>
    <d v="1899-12-30T00:00:31"/>
    <s v="Granel"/>
    <s v="E001"/>
    <x v="2"/>
    <d v="1899-12-30T00:36:01"/>
    <d v="1899-12-30T00:35:30"/>
    <n v="12"/>
    <x v="11"/>
    <x v="5"/>
    <x v="1"/>
    <n v="0"/>
    <n v="0"/>
    <s v="OK"/>
    <s v="Granel"/>
    <x v="0"/>
    <n v="0"/>
    <s v="F. TORAL"/>
    <s v="A"/>
    <d v="1899-12-30T00:00:31"/>
    <d v="1899-12-30T00:00:31"/>
    <s v="OK"/>
    <m/>
    <m/>
    <d v="1899-12-30T00:00:00"/>
    <d v="1899-12-30T00:36:01"/>
    <n v="2"/>
    <d v="1899-12-30T00:00:31"/>
    <n v="36.016666666675277"/>
    <n v="13"/>
    <s v="Si"/>
  </r>
  <r>
    <s v="CTOR"/>
    <s v="2024034687"/>
    <x v="0"/>
    <s v="ER7711BCD"/>
    <s v="E8017MSC"/>
    <d v="2024-12-16T00:00:00"/>
    <m/>
    <s v="55"/>
    <x v="19"/>
    <s v="PA"/>
    <n v="15"/>
    <m/>
    <d v="2024-12-16T00:00:00"/>
    <d v="1899-12-30T12:35:45"/>
    <d v="2024-12-16T00:00:00"/>
    <d v="1899-12-30T12:36:16"/>
    <d v="2024-12-16T00:00:00"/>
    <d v="1899-12-30T13:22:50"/>
    <x v="0"/>
    <s v="RFCPI"/>
    <s v="1322314777"/>
    <s v="FBO"/>
    <d v="1899-12-30T00:47:05"/>
    <d v="1899-12-30T00:46:34"/>
    <d v="1899-12-30T00:00:31"/>
    <s v="Granel"/>
    <s v="E001"/>
    <x v="2"/>
    <d v="1899-12-30T00:47:05"/>
    <d v="1899-12-30T00:46:34"/>
    <n v="12"/>
    <x v="11"/>
    <x v="5"/>
    <x v="1"/>
    <n v="0"/>
    <n v="0"/>
    <s v="OK"/>
    <s v="Granel"/>
    <x v="0"/>
    <n v="0"/>
    <s v="F. TORAL"/>
    <s v="B"/>
    <d v="1899-12-30T00:00:31"/>
    <d v="1899-12-30T00:00:31"/>
    <s v="OK"/>
    <m/>
    <m/>
    <d v="1899-12-30T00:00:00"/>
    <d v="1899-12-30T00:47:05"/>
    <n v="2"/>
    <d v="1899-12-30T00:00:31"/>
    <n v="47.083333333334352"/>
    <n v="13"/>
    <s v="No"/>
  </r>
  <r>
    <s v="CTOR"/>
    <s v="2024034692"/>
    <x v="0"/>
    <s v="ER3186BBT"/>
    <s v="E2376GDG"/>
    <d v="2024-12-16T00:00:00"/>
    <m/>
    <s v="55"/>
    <x v="19"/>
    <s v="PA"/>
    <n v="15"/>
    <m/>
    <d v="2024-12-16T00:00:00"/>
    <d v="1899-12-30T12:45:00"/>
    <d v="2024-12-16T00:00:00"/>
    <d v="1899-12-30T12:45:32"/>
    <d v="2024-12-16T00:00:00"/>
    <d v="1899-12-30T13:40:43"/>
    <x v="0"/>
    <s v="RFCPI"/>
    <s v="1322314778"/>
    <s v="FBO"/>
    <d v="1899-12-30T00:55:43"/>
    <d v="1899-12-30T00:55:11"/>
    <d v="1899-12-30T00:00:32"/>
    <s v="Granel"/>
    <s v="E001"/>
    <x v="2"/>
    <d v="1899-12-30T00:55:43"/>
    <d v="1899-12-30T00:55:11"/>
    <n v="12"/>
    <x v="11"/>
    <x v="5"/>
    <x v="1"/>
    <n v="0"/>
    <n v="0"/>
    <s v="OK"/>
    <s v="Granel"/>
    <x v="0"/>
    <n v="0"/>
    <s v="F. TORAL"/>
    <s v="B"/>
    <d v="1899-12-30T00:00:32"/>
    <d v="1899-12-30T00:00:32"/>
    <s v="OK"/>
    <m/>
    <m/>
    <d v="1899-12-30T00:00:00"/>
    <d v="1899-12-30T00:55:43"/>
    <n v="2"/>
    <d v="1899-12-30T00:00:32"/>
    <n v="55.716666666667166"/>
    <n v="13"/>
    <s v="No"/>
  </r>
  <r>
    <s v="CTOR"/>
    <s v="2024034695"/>
    <x v="0"/>
    <s v="EL197387"/>
    <s v="E32UI50"/>
    <d v="2024-12-16T00:00:00"/>
    <m/>
    <s v="2906"/>
    <x v="21"/>
    <s v="PA"/>
    <s v="PA"/>
    <m/>
    <d v="2024-12-16T00:00:00"/>
    <d v="1899-12-30T12:55:05"/>
    <d v="2024-12-16T00:00:00"/>
    <d v="1899-12-30T12:58:47"/>
    <d v="2024-12-16T00:00:00"/>
    <d v="1899-12-30T13:54:56"/>
    <x v="0"/>
    <s v="RFCPI"/>
    <s v="1322314779"/>
    <s v="EXW"/>
    <d v="1899-12-30T00:59:51"/>
    <d v="1899-12-30T00:56:09"/>
    <d v="1899-12-30T00:03:42"/>
    <s v="Ensacado"/>
    <s v="E002"/>
    <x v="1"/>
    <d v="1899-12-30T00:59:51"/>
    <d v="1899-12-30T00:56:09"/>
    <n v="12"/>
    <x v="11"/>
    <x v="5"/>
    <x v="2"/>
    <n v="0"/>
    <n v="0"/>
    <s v="OK"/>
    <s v="Ensacado"/>
    <x v="0"/>
    <n v="0"/>
    <s v="F. TORAL"/>
    <s v="B"/>
    <d v="1899-12-30T00:03:42"/>
    <d v="1899-12-30T00:03:42"/>
    <s v="OK"/>
    <m/>
    <m/>
    <d v="1899-12-30T00:00:00"/>
    <d v="1899-12-30T00:59:51"/>
    <n v="2"/>
    <d v="1899-12-30T00:03:42"/>
    <n v="59.85000000000008"/>
    <n v="13"/>
    <s v="No"/>
  </r>
  <r>
    <s v="CTOR"/>
    <s v="2024034700"/>
    <x v="0"/>
    <s v="ER1294BCG"/>
    <s v="E3120HXB"/>
    <d v="2024-12-16T00:00:00"/>
    <m/>
    <s v="55"/>
    <x v="19"/>
    <s v="PA"/>
    <n v="15"/>
    <m/>
    <d v="2024-12-16T00:00:00"/>
    <d v="1899-12-30T13:37:09"/>
    <d v="2024-12-16T00:00:00"/>
    <d v="1899-12-30T13:37:43"/>
    <d v="2024-12-16T00:00:00"/>
    <d v="1899-12-30T14:02:05"/>
    <x v="0"/>
    <s v="RFCPI"/>
    <s v="1322314780"/>
    <s v="FBO"/>
    <d v="1899-12-30T00:24:56"/>
    <d v="1899-12-30T00:24:22"/>
    <d v="1899-12-30T00:00:34"/>
    <s v="Granel"/>
    <s v="E001"/>
    <x v="2"/>
    <d v="1899-12-30T00:24:56"/>
    <d v="1899-12-30T00:24:22"/>
    <n v="13"/>
    <x v="11"/>
    <x v="5"/>
    <x v="1"/>
    <n v="0"/>
    <n v="0"/>
    <s v="OK"/>
    <s v="Granel"/>
    <x v="0"/>
    <n v="0"/>
    <s v="F. TORAL"/>
    <s v="A"/>
    <d v="1899-12-30T00:00:34"/>
    <d v="1899-12-30T00:00:34"/>
    <s v="OK"/>
    <m/>
    <m/>
    <d v="1899-12-30T00:00:00"/>
    <d v="1899-12-30T00:24:56"/>
    <n v="2"/>
    <d v="1899-12-30T00:00:34"/>
    <n v="24.933333333326413"/>
    <n v="14"/>
    <s v="Si"/>
  </r>
  <r>
    <s v="CTOR"/>
    <s v="2024034703"/>
    <x v="0"/>
    <s v="EP109037"/>
    <s v="EBE63SG"/>
    <d v="2024-12-16T00:00:00"/>
    <m/>
    <s v="55"/>
    <x v="19"/>
    <s v="PA"/>
    <n v="15"/>
    <m/>
    <d v="2024-12-16T00:00:00"/>
    <d v="1899-12-30T13:42:52"/>
    <d v="2024-12-16T00:00:00"/>
    <d v="1899-12-30T13:43:24"/>
    <d v="2024-12-16T00:00:00"/>
    <d v="1899-12-30T14:22:36"/>
    <x v="0"/>
    <s v="RFCPI"/>
    <s v="1322314781"/>
    <s v="EXW"/>
    <d v="1899-12-30T00:39:44"/>
    <d v="1899-12-30T00:39:12"/>
    <d v="1899-12-30T00:00:32"/>
    <s v="Granel"/>
    <s v="E001"/>
    <x v="1"/>
    <d v="1899-12-30T00:39:44"/>
    <d v="1899-12-30T00:39:12"/>
    <n v="13"/>
    <x v="11"/>
    <x v="5"/>
    <x v="1"/>
    <n v="0"/>
    <n v="0"/>
    <s v="OK"/>
    <s v="Granel"/>
    <x v="0"/>
    <n v="0"/>
    <s v="F. TORAL"/>
    <s v="A"/>
    <d v="1899-12-30T00:00:32"/>
    <d v="1899-12-30T00:00:32"/>
    <s v="OK"/>
    <m/>
    <m/>
    <d v="1899-12-30T00:00:00"/>
    <d v="1899-12-30T00:39:44"/>
    <n v="2"/>
    <d v="1899-12-30T00:00:32"/>
    <n v="39.733333333329682"/>
    <n v="14"/>
    <s v="Si"/>
  </r>
  <r>
    <s v="CTOR"/>
    <s v="2024034707"/>
    <x v="0"/>
    <s v="EBR10837"/>
    <s v="EAB55XJ"/>
    <d v="2024-12-16T00:00:00"/>
    <m/>
    <s v="55"/>
    <x v="19"/>
    <s v="PA"/>
    <n v="15"/>
    <m/>
    <d v="2024-12-16T00:00:00"/>
    <d v="1899-12-30T14:19:41"/>
    <d v="2024-12-16T00:00:00"/>
    <d v="1899-12-30T14:20:16"/>
    <d v="2024-12-16T00:00:00"/>
    <d v="1899-12-30T14:45:38"/>
    <x v="0"/>
    <s v="RFCPI"/>
    <s v="1322314783"/>
    <s v="EXW"/>
    <d v="1899-12-30T00:25:57"/>
    <d v="1899-12-30T00:25:22"/>
    <d v="1899-12-30T00:00:35"/>
    <s v="Granel"/>
    <s v="E001"/>
    <x v="1"/>
    <d v="1899-12-30T00:25:57"/>
    <d v="1899-12-30T00:25:22"/>
    <n v="14"/>
    <x v="11"/>
    <x v="5"/>
    <x v="1"/>
    <n v="0"/>
    <n v="0"/>
    <s v="OK"/>
    <s v="Granel"/>
    <x v="0"/>
    <n v="0"/>
    <s v="F. TORAL"/>
    <s v="A"/>
    <d v="1899-12-30T00:00:35"/>
    <d v="1899-12-30T00:00:35"/>
    <s v="OK"/>
    <m/>
    <m/>
    <d v="1899-12-30T00:00:00"/>
    <d v="1899-12-30T00:25:57"/>
    <n v="2"/>
    <d v="1899-12-30T00:00:35"/>
    <n v="25.950000000009492"/>
    <n v="14"/>
    <s v="Si"/>
  </r>
  <r>
    <s v="CTOR"/>
    <s v="2024034714"/>
    <x v="0"/>
    <s v="ER2265BDH"/>
    <s v="E3167MNG"/>
    <d v="2024-12-16T00:00:00"/>
    <m/>
    <s v="2906"/>
    <x v="21"/>
    <s v="PA"/>
    <s v="PA"/>
    <m/>
    <d v="2024-12-16T00:00:00"/>
    <d v="1899-12-30T14:39:29"/>
    <d v="2024-12-16T00:00:00"/>
    <d v="1899-12-30T14:50:42"/>
    <d v="2024-12-16T00:00:00"/>
    <d v="1899-12-30T14:57:28"/>
    <x v="0"/>
    <s v="RFCPI"/>
    <s v="1322314784"/>
    <s v="FBO"/>
    <d v="1899-12-30T00:17:59"/>
    <d v="1899-12-30T00:06:46"/>
    <d v="1899-12-30T00:11:13"/>
    <s v="Ensacado"/>
    <s v="E002"/>
    <x v="2"/>
    <d v="1899-12-30T00:17:59"/>
    <d v="1899-12-30T00:06:46"/>
    <n v="14"/>
    <x v="11"/>
    <x v="5"/>
    <x v="2"/>
    <n v="0"/>
    <n v="0"/>
    <s v="OK"/>
    <s v="Ensacado"/>
    <x v="0"/>
    <n v="0"/>
    <s v="F. TORAL"/>
    <s v="A"/>
    <d v="1899-12-30T00:11:13"/>
    <d v="1899-12-30T00:11:13"/>
    <s v="OK"/>
    <m/>
    <m/>
    <d v="1899-12-30T00:00:00"/>
    <d v="1899-12-30T00:17:59"/>
    <n v="2"/>
    <d v="1899-12-30T00:11:13"/>
    <n v="17.983333333339235"/>
    <n v="14"/>
    <s v="Si"/>
  </r>
  <r>
    <s v="CTOR"/>
    <s v="2024034701"/>
    <x v="0"/>
    <s v="ELE394"/>
    <s v="E36TH00"/>
    <d v="2024-12-16T00:00:00"/>
    <m/>
    <s v="2906"/>
    <x v="21"/>
    <s v="PA"/>
    <s v="PA"/>
    <m/>
    <d v="2024-12-16T00:00:00"/>
    <d v="1899-12-30T13:37:21"/>
    <d v="2024-12-16T00:00:00"/>
    <d v="1899-12-30T13:37:53"/>
    <d v="2024-12-16T00:00:00"/>
    <d v="1899-12-30T14:57:13"/>
    <x v="0"/>
    <s v="RFCPI"/>
    <s v="1322314785"/>
    <s v="EXW"/>
    <d v="1899-12-30T01:19:52"/>
    <d v="1899-12-30T01:19:20"/>
    <d v="1899-12-30T00:00:32"/>
    <s v="Ensacado"/>
    <s v="E002"/>
    <x v="1"/>
    <d v="1899-12-30T01:19:52"/>
    <d v="1899-12-30T01:19:20"/>
    <n v="13"/>
    <x v="11"/>
    <x v="5"/>
    <x v="2"/>
    <n v="0"/>
    <n v="0"/>
    <s v="OK"/>
    <s v="Ensacado"/>
    <x v="0"/>
    <n v="0"/>
    <s v="F. TORAL"/>
    <s v="B"/>
    <d v="1899-12-30T00:00:32"/>
    <d v="1899-12-30T00:00:32"/>
    <s v="OK"/>
    <m/>
    <m/>
    <d v="1899-12-30T00:00:00"/>
    <d v="1899-12-30T01:19:52"/>
    <n v="2"/>
    <d v="1899-12-30T00:00:32"/>
    <n v="79.866666666662312"/>
    <n v="14"/>
    <s v="No"/>
  </r>
  <r>
    <s v="CTOR"/>
    <s v="2024034709"/>
    <x v="0"/>
    <s v="ER3777BBH"/>
    <s v="E4280KCL"/>
    <d v="2024-12-16T00:00:00"/>
    <m/>
    <s v="55"/>
    <x v="19"/>
    <s v="PA"/>
    <n v="15"/>
    <m/>
    <d v="2024-12-16T00:00:00"/>
    <d v="1899-12-30T14:21:00"/>
    <d v="2024-12-16T00:00:00"/>
    <d v="1899-12-30T14:21:32"/>
    <d v="2024-12-16T00:00:00"/>
    <d v="1899-12-30T15:00:46"/>
    <x v="0"/>
    <s v="RFCPI"/>
    <s v="1322314786"/>
    <s v="FBO"/>
    <d v="1899-12-30T00:39:46"/>
    <d v="1899-12-30T00:39:14"/>
    <d v="1899-12-30T00:00:32"/>
    <s v="Granel"/>
    <s v="E001"/>
    <x v="2"/>
    <d v="1899-12-30T00:39:46"/>
    <d v="1899-12-30T00:39:14"/>
    <n v="14"/>
    <x v="11"/>
    <x v="5"/>
    <x v="1"/>
    <n v="0"/>
    <n v="0"/>
    <s v="OK"/>
    <s v="Granel"/>
    <x v="0"/>
    <n v="0"/>
    <s v="F. TORAL"/>
    <s v="A"/>
    <d v="1899-12-30T00:00:32"/>
    <d v="1899-12-30T00:00:32"/>
    <s v="OK"/>
    <m/>
    <m/>
    <d v="1899-12-30T00:00:00"/>
    <d v="1899-12-30T00:39:46"/>
    <n v="2"/>
    <d v="1899-12-30T00:00:32"/>
    <n v="39.766666666665635"/>
    <n v="15"/>
    <s v="Si"/>
  </r>
  <r>
    <s v="CTOR"/>
    <s v="2024034715"/>
    <x v="0"/>
    <s v="ER8442BCC"/>
    <s v="E2737GDG"/>
    <d v="2024-12-16T00:00:00"/>
    <m/>
    <s v="55"/>
    <x v="19"/>
    <s v="PA"/>
    <n v="15"/>
    <m/>
    <d v="2024-12-16T00:00:00"/>
    <d v="1899-12-30T14:40:08"/>
    <d v="2024-12-16T00:00:00"/>
    <d v="1899-12-30T14:40:42"/>
    <d v="2024-12-16T00:00:00"/>
    <d v="1899-12-30T15:32:17"/>
    <x v="0"/>
    <s v="RFCPI"/>
    <s v="1322314787"/>
    <s v="FBO"/>
    <d v="1899-12-30T00:52:09"/>
    <d v="1899-12-30T00:51:35"/>
    <d v="1899-12-30T00:00:34"/>
    <s v="Granel"/>
    <s v="E001"/>
    <x v="2"/>
    <d v="1899-12-30T00:52:09"/>
    <d v="1899-12-30T00:51:35"/>
    <n v="14"/>
    <x v="11"/>
    <x v="5"/>
    <x v="1"/>
    <n v="0"/>
    <n v="0"/>
    <s v="OK"/>
    <s v="Granel"/>
    <x v="0"/>
    <n v="0"/>
    <s v="F. TORAL"/>
    <s v="B"/>
    <d v="1899-12-30T00:00:34"/>
    <d v="1899-12-30T00:00:34"/>
    <s v="OK"/>
    <m/>
    <m/>
    <d v="1899-12-30T00:00:00"/>
    <d v="1899-12-30T00:52:09"/>
    <n v="2"/>
    <d v="1899-12-30T00:00:34"/>
    <n v="52.150000000003196"/>
    <n v="15"/>
    <s v="No"/>
  </r>
  <r>
    <s v="CTOR"/>
    <s v="2024034710"/>
    <x v="0"/>
    <s v="EBR9412"/>
    <s v="EAB84ST"/>
    <d v="2024-12-16T00:00:00"/>
    <m/>
    <s v="2906"/>
    <x v="21"/>
    <s v="PA"/>
    <s v="PA"/>
    <m/>
    <d v="2024-12-16T00:00:00"/>
    <d v="1899-12-30T14:22:47"/>
    <d v="2024-12-16T00:00:00"/>
    <d v="1899-12-30T14:26:03"/>
    <d v="2024-12-16T00:00:00"/>
    <d v="1899-12-30T15:50:38"/>
    <x v="0"/>
    <s v="RFCPI"/>
    <s v="1322314788"/>
    <s v="EXW"/>
    <d v="1899-12-30T01:27:51"/>
    <d v="1899-12-30T01:24:35"/>
    <d v="1899-12-30T00:03:16"/>
    <s v="Ensacado"/>
    <s v="E002"/>
    <x v="1"/>
    <d v="1899-12-30T01:27:51"/>
    <d v="1899-12-30T01:24:35"/>
    <n v="14"/>
    <x v="11"/>
    <x v="5"/>
    <x v="2"/>
    <n v="0"/>
    <n v="0"/>
    <s v="OK"/>
    <s v="Ensacado"/>
    <x v="0"/>
    <n v="0"/>
    <s v="F. TORAL"/>
    <s v="B"/>
    <d v="1899-12-30T00:03:16"/>
    <d v="1899-12-30T00:03:16"/>
    <s v="OK"/>
    <m/>
    <m/>
    <d v="1899-12-30T00:00:00"/>
    <d v="1899-12-30T01:27:51"/>
    <n v="2"/>
    <d v="1899-12-30T00:03:16"/>
    <n v="87.850000000007981"/>
    <n v="15"/>
    <s v="No"/>
  </r>
  <r>
    <s v="CTOR"/>
    <s v="2024034716"/>
    <x v="0"/>
    <s v="EP106778"/>
    <s v="EAL71GU"/>
    <d v="2024-12-16T00:00:00"/>
    <m/>
    <s v="55"/>
    <x v="19"/>
    <s v="PA"/>
    <n v="15"/>
    <m/>
    <d v="2024-12-16T00:00:00"/>
    <d v="1899-12-30T14:43:30"/>
    <d v="2024-12-16T00:00:00"/>
    <d v="1899-12-30T14:54:20"/>
    <d v="2024-12-16T00:00:00"/>
    <d v="1899-12-30T15:54:44"/>
    <x v="0"/>
    <s v="RFCPI"/>
    <s v="1322314789"/>
    <s v="EXW"/>
    <d v="1899-12-30T01:11:14"/>
    <d v="1899-12-30T01:00:24"/>
    <d v="1899-12-30T00:10:50"/>
    <s v="Granel"/>
    <s v="E001"/>
    <x v="1"/>
    <d v="1899-12-30T01:11:14"/>
    <d v="1899-12-30T01:00:24"/>
    <n v="14"/>
    <x v="11"/>
    <x v="5"/>
    <x v="1"/>
    <n v="0"/>
    <n v="0"/>
    <s v="OK"/>
    <s v="Granel"/>
    <x v="0"/>
    <n v="0"/>
    <s v="F. TORAL"/>
    <s v="B"/>
    <d v="1899-12-30T00:10:50"/>
    <d v="1899-12-30T00:10:50"/>
    <s v="OK"/>
    <m/>
    <m/>
    <d v="1899-12-30T00:00:00"/>
    <d v="1899-12-30T01:11:14"/>
    <n v="2"/>
    <d v="1899-12-30T00:10:50"/>
    <n v="71.233333333329654"/>
    <n v="15"/>
    <s v="No"/>
  </r>
  <r>
    <s v="CTOR"/>
    <s v="2024034725"/>
    <x v="0"/>
    <s v="ER5217BBR"/>
    <s v="E1202JHG"/>
    <d v="2024-12-16T00:00:00"/>
    <m/>
    <s v="3042"/>
    <x v="23"/>
    <s v="PA"/>
    <n v="14"/>
    <m/>
    <d v="2024-12-16T00:00:00"/>
    <d v="1899-12-30T15:51:06"/>
    <d v="2024-12-16T00:00:00"/>
    <d v="1899-12-30T15:51:37"/>
    <d v="2024-12-16T00:00:00"/>
    <d v="1899-12-30T16:10:27"/>
    <x v="0"/>
    <s v="RFCPI"/>
    <s v="1322314790"/>
    <s v="FBO"/>
    <d v="1899-12-30T00:19:21"/>
    <d v="1899-12-30T00:18:50"/>
    <d v="1899-12-30T00:00:31"/>
    <s v="Granel"/>
    <s v="E001"/>
    <x v="2"/>
    <d v="1899-12-30T00:19:21"/>
    <d v="1899-12-30T00:18:50"/>
    <n v="15"/>
    <x v="11"/>
    <x v="5"/>
    <x v="1"/>
    <n v="0"/>
    <n v="0"/>
    <s v="OK"/>
    <s v="Granel"/>
    <x v="0"/>
    <n v="0"/>
    <s v="F. TORAL"/>
    <s v="A"/>
    <d v="1899-12-30T00:00:31"/>
    <d v="1899-12-30T00:00:31"/>
    <s v="OK"/>
    <m/>
    <m/>
    <d v="1899-12-30T00:00:00"/>
    <d v="1899-12-30T00:19:21"/>
    <n v="2"/>
    <d v="1899-12-30T00:00:31"/>
    <n v="19.349999999999987"/>
    <n v="16"/>
    <s v="Si"/>
  </r>
  <r>
    <s v="CTOR"/>
    <s v="2024034718"/>
    <x v="0"/>
    <s v="ER4157BCC"/>
    <s v="E4426HTW"/>
    <d v="2024-12-16T00:00:00"/>
    <m/>
    <s v="55"/>
    <x v="19"/>
    <s v="PA"/>
    <n v="15"/>
    <m/>
    <d v="2024-12-16T00:00:00"/>
    <d v="1899-12-30T15:01:33"/>
    <d v="2024-12-16T00:00:00"/>
    <d v="1899-12-30T15:02:05"/>
    <d v="2024-12-16T00:00:00"/>
    <d v="1899-12-30T16:13:58"/>
    <x v="0"/>
    <s v="RFCPI"/>
    <s v="1322314791"/>
    <s v="FBO"/>
    <d v="1899-12-30T01:12:25"/>
    <d v="1899-12-30T01:11:53"/>
    <d v="1899-12-30T00:00:32"/>
    <s v="Granel"/>
    <s v="E001"/>
    <x v="2"/>
    <d v="1899-12-30T01:12:25"/>
    <d v="1899-12-30T01:11:53"/>
    <n v="15"/>
    <x v="11"/>
    <x v="5"/>
    <x v="1"/>
    <n v="0"/>
    <n v="0"/>
    <s v="OK"/>
    <s v="Granel"/>
    <x v="0"/>
    <n v="0"/>
    <s v="F. TORAL"/>
    <s v="B"/>
    <d v="1899-12-30T00:00:32"/>
    <d v="1899-12-30T00:00:32"/>
    <s v="OK"/>
    <m/>
    <m/>
    <d v="1899-12-30T00:00:00"/>
    <d v="1899-12-30T01:12:25"/>
    <n v="2"/>
    <d v="1899-12-30T00:00:32"/>
    <n v="72.416666666664028"/>
    <n v="16"/>
    <s v="No"/>
  </r>
  <r>
    <s v="CTOR"/>
    <s v="2024034719"/>
    <x v="0"/>
    <s v="ER4184BCC"/>
    <s v="E6907LCY"/>
    <d v="2024-12-16T00:00:00"/>
    <m/>
    <s v="2906"/>
    <x v="21"/>
    <s v="PA"/>
    <s v="PA"/>
    <m/>
    <d v="2024-12-16T00:00:00"/>
    <d v="1899-12-30T15:05:00"/>
    <d v="2024-12-16T00:00:00"/>
    <d v="1899-12-30T15:05:32"/>
    <d v="2024-12-16T00:00:00"/>
    <d v="1899-12-30T16:19:49"/>
    <x v="0"/>
    <s v="RFCPI"/>
    <s v="1322314792"/>
    <s v="FBO"/>
    <d v="1899-12-30T01:14:49"/>
    <d v="1899-12-30T01:14:17"/>
    <d v="1899-12-30T00:00:32"/>
    <s v="Ensacado"/>
    <s v="E002"/>
    <x v="2"/>
    <d v="1899-12-30T01:14:49"/>
    <d v="1899-12-30T01:14:17"/>
    <n v="15"/>
    <x v="11"/>
    <x v="5"/>
    <x v="2"/>
    <n v="0"/>
    <n v="0"/>
    <s v="OK"/>
    <s v="Ensacado"/>
    <x v="0"/>
    <n v="0"/>
    <s v="F. TORAL"/>
    <s v="B"/>
    <d v="1899-12-30T00:00:32"/>
    <d v="1899-12-30T00:00:32"/>
    <s v="OK"/>
    <m/>
    <m/>
    <d v="1899-12-30T00:00:00"/>
    <d v="1899-12-30T01:14:49"/>
    <n v="2"/>
    <d v="1899-12-30T00:00:32"/>
    <n v="74.81666666666888"/>
    <n v="16"/>
    <s v="No"/>
  </r>
  <r>
    <s v="CTOR"/>
    <s v="2024034729"/>
    <x v="0"/>
    <s v="ER5877BBL"/>
    <s v="E6997LHG"/>
    <d v="2024-12-16T00:00:00"/>
    <m/>
    <s v="3042"/>
    <x v="23"/>
    <s v="PA"/>
    <n v="14"/>
    <m/>
    <d v="2024-12-16T00:00:00"/>
    <d v="1899-12-30T16:02:44"/>
    <d v="2024-12-16T00:00:00"/>
    <d v="1899-12-30T16:03:15"/>
    <d v="2024-12-16T00:00:00"/>
    <d v="1899-12-30T16:22:54"/>
    <x v="0"/>
    <s v="RFCPI"/>
    <s v="1322314793"/>
    <s v="FBO"/>
    <d v="1899-12-30T00:20:10"/>
    <d v="1899-12-30T00:19:39"/>
    <d v="1899-12-30T00:00:31"/>
    <s v="Granel"/>
    <s v="E001"/>
    <x v="2"/>
    <d v="1899-12-30T00:20:10"/>
    <d v="1899-12-30T00:19:39"/>
    <n v="16"/>
    <x v="11"/>
    <x v="5"/>
    <x v="1"/>
    <n v="0"/>
    <n v="0"/>
    <s v="OK"/>
    <s v="Granel"/>
    <x v="0"/>
    <n v="0"/>
    <s v="F. TORAL"/>
    <s v="A"/>
    <d v="1899-12-30T00:00:31"/>
    <d v="1899-12-30T00:00:31"/>
    <s v="OK"/>
    <m/>
    <m/>
    <d v="1899-12-30T00:00:00"/>
    <d v="1899-12-30T00:20:10"/>
    <n v="2"/>
    <d v="1899-12-30T00:00:31"/>
    <n v="20.166666666667208"/>
    <n v="16"/>
    <s v="Si"/>
  </r>
  <r>
    <s v="CTOR"/>
    <s v="2024034720"/>
    <x v="0"/>
    <s v="ER3068BCC"/>
    <s v="E1437MRF"/>
    <d v="2024-12-16T00:00:00"/>
    <m/>
    <s v="2906"/>
    <x v="21"/>
    <s v="PA"/>
    <s v="PA"/>
    <m/>
    <d v="2024-12-16T00:00:00"/>
    <d v="1899-12-30T15:10:50"/>
    <d v="2024-12-16T00:00:00"/>
    <d v="1899-12-30T15:11:22"/>
    <d v="2024-12-16T00:00:00"/>
    <d v="1899-12-30T16:35:11"/>
    <x v="0"/>
    <s v="RFCPI"/>
    <s v="1322314794"/>
    <s v="FBO"/>
    <d v="1899-12-30T01:24:21"/>
    <d v="1899-12-30T01:23:49"/>
    <d v="1899-12-30T00:00:32"/>
    <s v="Ensacado"/>
    <s v="E002"/>
    <x v="2"/>
    <d v="1899-12-30T01:24:21"/>
    <d v="1899-12-30T01:23:49"/>
    <n v="15"/>
    <x v="11"/>
    <x v="5"/>
    <x v="2"/>
    <n v="0"/>
    <n v="0"/>
    <s v="OK"/>
    <s v="Ensacado"/>
    <x v="0"/>
    <n v="0"/>
    <s v="F. TORAL"/>
    <s v="B"/>
    <d v="1899-12-30T00:00:32"/>
    <d v="1899-12-30T00:00:32"/>
    <s v="OK"/>
    <m/>
    <m/>
    <d v="1899-12-30T00:00:00"/>
    <d v="1899-12-30T01:24:21"/>
    <n v="2"/>
    <d v="1899-12-30T00:00:32"/>
    <n v="84.350000000001515"/>
    <n v="16"/>
    <s v="No"/>
  </r>
  <r>
    <s v="CTOR"/>
    <s v="2024034723"/>
    <x v="0"/>
    <s v="EBR10606"/>
    <s v="EBJ37MR"/>
    <d v="2024-12-16T00:00:00"/>
    <m/>
    <s v="55"/>
    <x v="19"/>
    <s v="PA"/>
    <n v="15"/>
    <m/>
    <d v="2024-12-16T00:00:00"/>
    <d v="1899-12-30T15:44:14"/>
    <d v="2024-12-16T00:00:00"/>
    <d v="1899-12-30T15:44:46"/>
    <d v="2024-12-16T00:00:00"/>
    <d v="1899-12-30T16:38:41"/>
    <x v="0"/>
    <s v="RFCPI"/>
    <s v="1322314795"/>
    <s v="EXW"/>
    <d v="1899-12-30T00:54:27"/>
    <d v="1899-12-30T00:53:55"/>
    <d v="1899-12-30T00:00:32"/>
    <s v="Granel"/>
    <s v="E001"/>
    <x v="1"/>
    <d v="1899-12-30T00:54:27"/>
    <d v="1899-12-30T00:53:55"/>
    <n v="15"/>
    <x v="11"/>
    <x v="5"/>
    <x v="1"/>
    <n v="0"/>
    <n v="0"/>
    <s v="OK"/>
    <s v="Granel"/>
    <x v="0"/>
    <n v="0"/>
    <s v="F. TORAL"/>
    <s v="B"/>
    <d v="1899-12-30T00:00:32"/>
    <d v="1899-12-30T00:00:32"/>
    <s v="OK"/>
    <m/>
    <m/>
    <d v="1899-12-30T00:00:00"/>
    <d v="1899-12-30T00:54:27"/>
    <n v="2"/>
    <d v="1899-12-30T00:00:32"/>
    <n v="54.450000000000038"/>
    <n v="16"/>
    <s v="No"/>
  </r>
  <r>
    <s v="CTOR"/>
    <s v="2024034717"/>
    <x v="0"/>
    <s v="ER8321BBR"/>
    <s v="E73ZT66"/>
    <d v="2024-12-16T00:00:00"/>
    <m/>
    <s v="2906"/>
    <x v="21"/>
    <s v="PA"/>
    <s v="PA"/>
    <m/>
    <d v="2024-12-16T00:00:00"/>
    <d v="1899-12-30T14:57:30"/>
    <d v="2024-12-16T00:00:00"/>
    <d v="1899-12-30T15:01:27"/>
    <d v="2024-12-16T00:00:00"/>
    <d v="1899-12-30T16:49:43"/>
    <x v="0"/>
    <s v="RFCPI"/>
    <s v="1322314796"/>
    <s v="EXW"/>
    <d v="1899-12-30T01:52:13"/>
    <d v="1899-12-30T01:48:16"/>
    <d v="1899-12-30T00:03:57"/>
    <s v="Ensacado"/>
    <s v="E002"/>
    <x v="1"/>
    <d v="1899-12-30T01:52:13"/>
    <d v="1899-12-30T01:48:16"/>
    <n v="14"/>
    <x v="11"/>
    <x v="5"/>
    <x v="2"/>
    <n v="0"/>
    <n v="0"/>
    <s v="OK"/>
    <s v="Ensacado"/>
    <x v="0"/>
    <n v="0"/>
    <s v="F. TORAL"/>
    <s v="C"/>
    <d v="1899-12-30T00:03:57"/>
    <d v="1899-12-30T00:03:57"/>
    <s v="OK"/>
    <m/>
    <m/>
    <d v="1899-12-30T00:00:00"/>
    <d v="1899-12-30T01:52:13"/>
    <n v="2"/>
    <d v="1899-12-30T00:03:57"/>
    <n v="112.2166666666656"/>
    <n v="16"/>
    <s v="No"/>
  </r>
  <r>
    <s v="CTOR"/>
    <s v="2024034726"/>
    <x v="0"/>
    <s v="ER9678BBK"/>
    <s v="E1219LWL"/>
    <d v="2024-12-16T00:00:00"/>
    <m/>
    <s v="55"/>
    <x v="19"/>
    <s v="PA"/>
    <n v="15"/>
    <m/>
    <d v="2024-12-16T00:00:00"/>
    <d v="1899-12-30T15:55:05"/>
    <d v="2024-12-16T00:00:00"/>
    <d v="1899-12-30T15:55:37"/>
    <d v="2024-12-16T00:00:00"/>
    <d v="1899-12-30T16:56:57"/>
    <x v="0"/>
    <s v="RFCPI"/>
    <s v="1322314797"/>
    <s v="FBO"/>
    <d v="1899-12-30T01:01:52"/>
    <d v="1899-12-30T01:01:20"/>
    <d v="1899-12-30T00:00:32"/>
    <s v="Granel"/>
    <s v="E001"/>
    <x v="2"/>
    <d v="1899-12-30T01:01:52"/>
    <d v="1899-12-30T01:01:20"/>
    <n v="15"/>
    <x v="11"/>
    <x v="5"/>
    <x v="1"/>
    <n v="0"/>
    <n v="0"/>
    <s v="OK"/>
    <s v="Granel"/>
    <x v="0"/>
    <n v="0"/>
    <s v="F. TORAL"/>
    <s v="B"/>
    <d v="1899-12-30T00:00:32"/>
    <d v="1899-12-30T00:00:32"/>
    <s v="OK"/>
    <m/>
    <m/>
    <d v="1899-12-30T00:00:00"/>
    <d v="1899-12-30T01:01:52"/>
    <n v="2"/>
    <d v="1899-12-30T00:00:32"/>
    <n v="61.86666666667692"/>
    <n v="16"/>
    <s v="No"/>
  </r>
  <r>
    <s v="CTOR"/>
    <s v="2024034735"/>
    <x v="0"/>
    <s v="ER8800BBS"/>
    <s v="E9106MPM"/>
    <d v="2024-12-16T00:00:00"/>
    <m/>
    <s v="3043"/>
    <x v="55"/>
    <s v="PA"/>
    <n v="2"/>
    <m/>
    <d v="2024-12-16T00:00:00"/>
    <d v="1899-12-30T16:23:31"/>
    <d v="2024-12-16T00:00:00"/>
    <d v="1899-12-30T16:24:02"/>
    <d v="2024-12-16T00:00:00"/>
    <d v="1899-12-30T16:59:21"/>
    <x v="0"/>
    <s v="RFCPI"/>
    <s v="1322314798"/>
    <s v="FBO"/>
    <d v="1899-12-30T00:35:50"/>
    <d v="1899-12-30T00:35:19"/>
    <d v="1899-12-30T00:00:31"/>
    <s v="Granel"/>
    <s v="E001"/>
    <x v="2"/>
    <d v="1899-12-30T00:35:50"/>
    <d v="1899-12-30T00:35:19"/>
    <n v="16"/>
    <x v="11"/>
    <x v="5"/>
    <x v="1"/>
    <n v="0"/>
    <n v="0"/>
    <s v="OK"/>
    <s v="Granel"/>
    <x v="0"/>
    <n v="0"/>
    <s v="F. TORAL"/>
    <s v="A"/>
    <d v="1899-12-30T00:00:31"/>
    <d v="1899-12-30T00:00:31"/>
    <s v="OK"/>
    <m/>
    <m/>
    <d v="1899-12-30T00:00:00"/>
    <d v="1899-12-30T00:35:50"/>
    <n v="2"/>
    <d v="1899-12-30T00:00:31"/>
    <n v="35.833333333319963"/>
    <n v="16"/>
    <s v="Si"/>
  </r>
  <r>
    <s v="CTOR"/>
    <s v="2024034722"/>
    <x v="0"/>
    <s v="ER2524BCB"/>
    <s v="E5316JZJ"/>
    <d v="2024-12-16T00:00:00"/>
    <m/>
    <s v="2906"/>
    <x v="21"/>
    <s v="PA"/>
    <s v="PA"/>
    <m/>
    <d v="2024-12-16T00:00:00"/>
    <d v="1899-12-30T15:34:31"/>
    <d v="2024-12-16T00:00:00"/>
    <d v="1899-12-30T15:35:04"/>
    <d v="2024-12-16T00:00:00"/>
    <d v="1899-12-30T17:00:06"/>
    <x v="0"/>
    <s v="RFCPI"/>
    <s v="1322314799"/>
    <s v="FBO"/>
    <d v="1899-12-30T01:25:35"/>
    <d v="1899-12-30T01:25:02"/>
    <d v="1899-12-30T00:00:33"/>
    <s v="Ensacado"/>
    <s v="E002"/>
    <x v="2"/>
    <d v="1899-12-30T01:25:35"/>
    <d v="1899-12-30T01:25:02"/>
    <n v="15"/>
    <x v="11"/>
    <x v="5"/>
    <x v="2"/>
    <n v="0"/>
    <n v="0"/>
    <s v="OK"/>
    <s v="Ensacado"/>
    <x v="0"/>
    <n v="0"/>
    <s v="F. TORAL"/>
    <s v="B"/>
    <d v="1899-12-30T00:00:33"/>
    <d v="1899-12-30T00:00:33"/>
    <s v="OK"/>
    <m/>
    <m/>
    <d v="1899-12-30T00:00:00"/>
    <d v="1899-12-30T01:25:35"/>
    <n v="2"/>
    <d v="1899-12-30T00:00:33"/>
    <n v="85.58333333333286"/>
    <n v="17"/>
    <s v="No"/>
  </r>
  <r>
    <s v="CTOR"/>
    <s v="2024034721"/>
    <x v="0"/>
    <s v="EL209139"/>
    <s v="E19ZC16"/>
    <d v="2024-12-16T00:00:00"/>
    <m/>
    <s v="2906"/>
    <x v="21"/>
    <s v="PA"/>
    <s v="PA"/>
    <m/>
    <d v="2024-12-16T00:00:00"/>
    <d v="1899-12-30T15:30:19"/>
    <d v="2024-12-16T00:00:00"/>
    <d v="1899-12-30T15:37:51"/>
    <d v="2024-12-16T00:00:00"/>
    <d v="1899-12-30T17:08:11"/>
    <x v="0"/>
    <s v="RFCPI"/>
    <s v="1322314800"/>
    <s v="EXW"/>
    <d v="1899-12-30T01:37:52"/>
    <d v="1899-12-30T01:30:20"/>
    <d v="1899-12-30T00:07:32"/>
    <s v="Ensacado"/>
    <s v="E002"/>
    <x v="1"/>
    <d v="1899-12-30T01:37:52"/>
    <d v="1899-12-30T01:30:20"/>
    <n v="15"/>
    <x v="11"/>
    <x v="5"/>
    <x v="2"/>
    <n v="0"/>
    <n v="0"/>
    <s v="OK"/>
    <s v="Ensacado"/>
    <x v="0"/>
    <n v="0"/>
    <s v="F. TORAL"/>
    <s v="C"/>
    <d v="1899-12-30T00:07:32"/>
    <d v="1899-12-30T00:07:32"/>
    <s v="OK"/>
    <m/>
    <m/>
    <d v="1899-12-30T00:00:00"/>
    <d v="1899-12-30T01:37:52"/>
    <n v="2"/>
    <d v="1899-12-30T00:07:32"/>
    <n v="97.866666666662397"/>
    <n v="17"/>
    <s v="No"/>
  </r>
  <r>
    <s v="CTOR"/>
    <s v="2024034738"/>
    <x v="0"/>
    <s v="ER8797BBS"/>
    <s v="E3715LST"/>
    <d v="2024-12-16T00:00:00"/>
    <m/>
    <s v="3044"/>
    <x v="26"/>
    <s v="PA"/>
    <n v="5"/>
    <m/>
    <d v="2024-12-16T00:00:00"/>
    <d v="1899-12-30T16:39:12"/>
    <d v="2024-12-16T00:00:00"/>
    <d v="1899-12-30T16:39:42"/>
    <d v="2024-12-16T00:00:00"/>
    <d v="1899-12-30T17:23:49"/>
    <x v="0"/>
    <s v="RFCPI"/>
    <s v="1322314801"/>
    <s v="FBO"/>
    <d v="1899-12-30T00:44:37"/>
    <d v="1899-12-30T00:44:07"/>
    <d v="1899-12-30T00:00:30"/>
    <s v="Granel"/>
    <s v="E001"/>
    <x v="2"/>
    <d v="1899-12-30T00:44:37"/>
    <d v="1899-12-30T00:44:07"/>
    <n v="16"/>
    <x v="11"/>
    <x v="5"/>
    <x v="1"/>
    <n v="0"/>
    <n v="0"/>
    <s v="OK"/>
    <s v="Granel"/>
    <x v="0"/>
    <n v="0"/>
    <s v="F. TORAL"/>
    <s v="A"/>
    <d v="1899-12-30T00:00:30"/>
    <d v="1899-12-30T00:00:30"/>
    <s v="OK"/>
    <m/>
    <m/>
    <d v="1899-12-30T00:00:00"/>
    <d v="1899-12-30T00:44:37"/>
    <n v="2"/>
    <d v="1899-12-30T00:00:30"/>
    <n v="44.616666666671989"/>
    <n v="17"/>
    <s v="Si"/>
  </r>
  <r>
    <s v="CTOR"/>
    <s v="2024034739"/>
    <x v="0"/>
    <s v="ER3777BBH"/>
    <s v="E4280KCL"/>
    <d v="2024-12-16T00:00:00"/>
    <m/>
    <s v="3043"/>
    <x v="55"/>
    <s v="PA"/>
    <n v="2"/>
    <m/>
    <d v="2024-12-16T00:00:00"/>
    <d v="1899-12-30T16:41:22"/>
    <d v="2024-12-16T00:00:00"/>
    <d v="1899-12-30T16:41:54"/>
    <d v="2024-12-16T00:00:00"/>
    <d v="1899-12-30T17:27:06"/>
    <x v="0"/>
    <s v="RFCPI"/>
    <s v="1322314802"/>
    <s v="FBO"/>
    <d v="1899-12-30T00:45:44"/>
    <d v="1899-12-30T00:45:12"/>
    <d v="1899-12-30T00:00:32"/>
    <s v="Granel"/>
    <s v="E001"/>
    <x v="2"/>
    <d v="1899-12-30T00:45:44"/>
    <d v="1899-12-30T00:45:12"/>
    <n v="16"/>
    <x v="11"/>
    <x v="5"/>
    <x v="1"/>
    <n v="0"/>
    <n v="0"/>
    <s v="OK"/>
    <s v="Granel"/>
    <x v="0"/>
    <n v="0"/>
    <s v="F. TORAL"/>
    <s v="B"/>
    <d v="1899-12-30T00:00:32"/>
    <d v="1899-12-30T00:00:32"/>
    <s v="OK"/>
    <m/>
    <m/>
    <d v="1899-12-30T00:00:00"/>
    <d v="1899-12-30T00:45:44"/>
    <n v="2"/>
    <d v="1899-12-30T00:00:32"/>
    <n v="45.733333333334301"/>
    <n v="17"/>
    <s v="No"/>
  </r>
  <r>
    <s v="CTOR"/>
    <s v="2024034727"/>
    <x v="0"/>
    <s v="EP106551"/>
    <s v="EBM47VC"/>
    <d v="2024-12-16T00:00:00"/>
    <m/>
    <s v="55"/>
    <x v="19"/>
    <s v="PA"/>
    <n v="15"/>
    <m/>
    <d v="2024-12-16T00:00:00"/>
    <d v="1899-12-30T15:57:03"/>
    <d v="2024-12-16T00:00:00"/>
    <d v="1899-12-30T15:59:04"/>
    <d v="2024-12-16T00:00:00"/>
    <d v="1899-12-30T17:30:40"/>
    <x v="0"/>
    <s v="RFCPI"/>
    <s v="1322314803"/>
    <s v="EXW"/>
    <d v="1899-12-30T01:33:37"/>
    <d v="1899-12-30T01:31:36"/>
    <d v="1899-12-30T00:02:01"/>
    <s v="Granel"/>
    <s v="E001"/>
    <x v="1"/>
    <d v="1899-12-30T01:33:37"/>
    <d v="1899-12-30T01:31:36"/>
    <n v="15"/>
    <x v="11"/>
    <x v="5"/>
    <x v="1"/>
    <n v="0"/>
    <n v="0"/>
    <s v="OK"/>
    <s v="Granel"/>
    <x v="0"/>
    <n v="0"/>
    <s v="F. TORAL"/>
    <s v="C"/>
    <d v="1899-12-30T00:02:01"/>
    <d v="1899-12-30T00:02:01"/>
    <s v="OK"/>
    <m/>
    <m/>
    <d v="1899-12-30T00:00:00"/>
    <d v="1899-12-30T01:33:37"/>
    <n v="2"/>
    <d v="1899-12-30T00:02:01"/>
    <n v="93.616666666660777"/>
    <n v="17"/>
    <s v="No"/>
  </r>
  <r>
    <s v="CTOR"/>
    <s v="2024034742"/>
    <x v="0"/>
    <s v="EL202832"/>
    <s v="E66XH29"/>
    <d v="2024-12-16T00:00:00"/>
    <m/>
    <s v="2906"/>
    <x v="21"/>
    <s v="PA"/>
    <s v="PA"/>
    <m/>
    <d v="2024-12-16T00:00:00"/>
    <d v="1899-12-30T16:45:23"/>
    <d v="2024-12-16T00:00:00"/>
    <d v="1899-12-30T16:45:55"/>
    <d v="2024-12-16T00:00:00"/>
    <d v="1899-12-30T17:33:16"/>
    <x v="0"/>
    <s v="RFCPI"/>
    <s v="1322314804"/>
    <s v="EXW"/>
    <d v="1899-12-30T00:47:53"/>
    <d v="1899-12-30T00:47:21"/>
    <d v="1899-12-30T00:00:32"/>
    <s v="Ensacado"/>
    <s v="E002"/>
    <x v="1"/>
    <d v="1899-12-30T00:47:53"/>
    <d v="1899-12-30T00:47:21"/>
    <n v="16"/>
    <x v="11"/>
    <x v="5"/>
    <x v="2"/>
    <n v="0"/>
    <n v="0"/>
    <s v="OK"/>
    <s v="Ensacado"/>
    <x v="0"/>
    <n v="0"/>
    <s v="F. TORAL"/>
    <s v="B"/>
    <d v="1899-12-30T00:00:32"/>
    <d v="1899-12-30T00:00:32"/>
    <s v="OK"/>
    <m/>
    <m/>
    <d v="1899-12-30T00:00:00"/>
    <d v="1899-12-30T00:47:53"/>
    <n v="2"/>
    <d v="1899-12-30T00:00:32"/>
    <n v="47.883333333340872"/>
    <n v="17"/>
    <s v="No"/>
  </r>
  <r>
    <s v="CTOR"/>
    <s v="2024034745"/>
    <x v="0"/>
    <s v="ELE1842"/>
    <s v="E08SL70"/>
    <d v="2024-12-16T00:00:00"/>
    <m/>
    <s v="2906"/>
    <x v="21"/>
    <s v="PA"/>
    <s v="PA"/>
    <m/>
    <d v="2024-12-16T00:00:00"/>
    <d v="1899-12-30T16:57:02"/>
    <d v="2024-12-16T00:00:00"/>
    <d v="1899-12-30T16:57:33"/>
    <d v="2024-12-16T00:00:00"/>
    <d v="1899-12-30T17:43:23"/>
    <x v="0"/>
    <s v="RFCPI"/>
    <s v="1322314805"/>
    <s v="EXW"/>
    <d v="1899-12-30T00:46:21"/>
    <d v="1899-12-30T00:45:50"/>
    <d v="1899-12-30T00:00:31"/>
    <s v="Ensacado"/>
    <s v="E002"/>
    <x v="1"/>
    <d v="1899-12-30T00:46:21"/>
    <d v="1899-12-30T00:45:50"/>
    <n v="16"/>
    <x v="11"/>
    <x v="5"/>
    <x v="2"/>
    <n v="0"/>
    <n v="0"/>
    <s v="OK"/>
    <s v="Ensacado"/>
    <x v="0"/>
    <n v="0"/>
    <s v="F. TORAL"/>
    <s v="B"/>
    <d v="1899-12-30T00:00:31"/>
    <d v="1899-12-30T00:00:31"/>
    <s v="OK"/>
    <m/>
    <m/>
    <d v="1899-12-30T00:00:00"/>
    <d v="1899-12-30T00:46:21"/>
    <n v="2"/>
    <d v="1899-12-30T00:00:31"/>
    <n v="46.350000000000051"/>
    <n v="17"/>
    <s v="No"/>
  </r>
  <r>
    <s v="CTOR"/>
    <s v="2024034741"/>
    <x v="0"/>
    <s v="ER5821BBZ"/>
    <s v="E2459GSW"/>
    <d v="2024-12-16T00:00:00"/>
    <m/>
    <s v="3044"/>
    <x v="26"/>
    <s v="PA"/>
    <n v="5"/>
    <m/>
    <d v="2024-12-16T00:00:00"/>
    <d v="1899-12-30T16:43:57"/>
    <d v="2024-12-16T00:00:00"/>
    <d v="1899-12-30T16:44:28"/>
    <d v="2024-12-16T00:00:00"/>
    <d v="1899-12-30T18:04:36"/>
    <x v="0"/>
    <s v="RFCPI"/>
    <s v="1322314806"/>
    <s v="FBO"/>
    <d v="1899-12-30T01:20:39"/>
    <d v="1899-12-30T01:20:08"/>
    <d v="1899-12-30T00:00:31"/>
    <s v="Granel"/>
    <s v="E001"/>
    <x v="2"/>
    <d v="1899-12-30T01:20:39"/>
    <d v="1899-12-30T01:20:08"/>
    <n v="16"/>
    <x v="11"/>
    <x v="5"/>
    <x v="1"/>
    <n v="0"/>
    <n v="0"/>
    <s v="OK"/>
    <s v="Granel"/>
    <x v="0"/>
    <n v="0"/>
    <s v="F. TORAL"/>
    <s v="B"/>
    <d v="1899-12-30T00:00:31"/>
    <d v="1899-12-30T00:00:31"/>
    <s v="OK"/>
    <m/>
    <m/>
    <d v="1899-12-30T00:00:00"/>
    <d v="1899-12-30T01:20:39"/>
    <n v="2"/>
    <d v="1899-12-30T00:00:31"/>
    <n v="80.649999999993582"/>
    <n v="18"/>
    <s v="No"/>
  </r>
  <r>
    <s v="CTOR"/>
    <s v="2024034736"/>
    <x v="0"/>
    <s v="ER2466BBF"/>
    <s v="E2847GDG"/>
    <d v="2024-12-16T00:00:00"/>
    <m/>
    <s v="55"/>
    <x v="19"/>
    <s v="PA"/>
    <n v="15"/>
    <m/>
    <d v="2024-12-16T00:00:00"/>
    <d v="1899-12-30T16:36:32"/>
    <d v="2024-12-16T00:00:00"/>
    <d v="1899-12-30T16:37:03"/>
    <d v="2024-12-16T00:00:00"/>
    <d v="1899-12-30T18:08:47"/>
    <x v="0"/>
    <s v="RFCPI"/>
    <s v="1322314807"/>
    <s v="FBO"/>
    <d v="1899-12-30T01:32:15"/>
    <d v="1899-12-30T01:31:44"/>
    <d v="1899-12-30T00:00:31"/>
    <s v="Granel"/>
    <s v="E001"/>
    <x v="2"/>
    <d v="1899-12-30T01:32:15"/>
    <d v="1899-12-30T01:31:44"/>
    <n v="16"/>
    <x v="11"/>
    <x v="5"/>
    <x v="1"/>
    <n v="0"/>
    <n v="0"/>
    <s v="OK"/>
    <s v="Granel"/>
    <x v="0"/>
    <n v="0"/>
    <s v="F. TORAL"/>
    <s v="C"/>
    <d v="1899-12-30T00:00:31"/>
    <d v="1899-12-30T00:00:31"/>
    <s v="OK"/>
    <m/>
    <m/>
    <d v="1899-12-30T00:00:00"/>
    <d v="1899-12-30T01:32:15"/>
    <n v="2"/>
    <d v="1899-12-30T00:00:31"/>
    <n v="92.250000000000028"/>
    <n v="18"/>
    <s v="No"/>
  </r>
  <r>
    <s v="CTOR"/>
    <s v="2024034754"/>
    <x v="0"/>
    <s v="ER2261BDH"/>
    <s v="E0678HZJ"/>
    <d v="2024-12-16T00:00:00"/>
    <m/>
    <s v="2906"/>
    <x v="21"/>
    <s v="PA"/>
    <s v="PA"/>
    <m/>
    <d v="2024-12-16T00:00:00"/>
    <d v="1899-12-30T17:59:08"/>
    <d v="2024-12-16T00:00:00"/>
    <d v="1899-12-30T17:59:39"/>
    <d v="2024-12-16T00:00:00"/>
    <d v="1899-12-30T18:19:11"/>
    <x v="0"/>
    <s v="RFCPI"/>
    <s v="1322314808"/>
    <s v="FBO"/>
    <d v="1899-12-30T00:20:03"/>
    <d v="1899-12-30T00:19:32"/>
    <d v="1899-12-30T00:00:31"/>
    <s v="Ensacado"/>
    <s v="E002"/>
    <x v="2"/>
    <d v="1899-12-30T00:20:03"/>
    <d v="1899-12-30T00:19:32"/>
    <n v="17"/>
    <x v="11"/>
    <x v="5"/>
    <x v="2"/>
    <n v="0"/>
    <n v="0"/>
    <s v="OK"/>
    <s v="Ensacado"/>
    <x v="0"/>
    <n v="0"/>
    <s v="F. TORAL"/>
    <s v="A"/>
    <d v="1899-12-30T00:00:31"/>
    <d v="1899-12-30T00:00:31"/>
    <s v="OK"/>
    <m/>
    <m/>
    <d v="1899-12-30T00:00:00"/>
    <d v="1899-12-30T00:20:03"/>
    <n v="2"/>
    <d v="1899-12-30T00:00:31"/>
    <n v="20.049999999998498"/>
    <n v="18"/>
    <s v="Si"/>
  </r>
  <r>
    <s v="CTOR"/>
    <s v="2024034737"/>
    <x v="0"/>
    <s v="ER3362BBK"/>
    <s v="E2960GDG"/>
    <d v="2024-12-16T00:00:00"/>
    <m/>
    <s v="55"/>
    <x v="19"/>
    <s v="PA"/>
    <n v="15"/>
    <m/>
    <d v="2024-12-16T00:00:00"/>
    <d v="1899-12-30T16:38:01"/>
    <d v="2024-12-16T00:00:00"/>
    <d v="1899-12-30T16:38:33"/>
    <d v="2024-12-16T00:00:00"/>
    <d v="1899-12-30T18:27:51"/>
    <x v="0"/>
    <s v="RFCPI"/>
    <s v="1322314809"/>
    <s v="FBO"/>
    <d v="1899-12-30T01:49:50"/>
    <d v="1899-12-30T01:49:18"/>
    <d v="1899-12-30T00:00:32"/>
    <s v="Granel"/>
    <s v="E001"/>
    <x v="2"/>
    <d v="1899-12-30T01:49:50"/>
    <d v="1899-12-30T01:49:18"/>
    <n v="16"/>
    <x v="11"/>
    <x v="5"/>
    <x v="1"/>
    <n v="0"/>
    <n v="0"/>
    <s v="OK"/>
    <s v="Granel"/>
    <x v="0"/>
    <n v="0"/>
    <s v="F. TORAL"/>
    <s v="C"/>
    <d v="1899-12-30T00:00:32"/>
    <d v="1899-12-30T00:00:32"/>
    <s v="OK"/>
    <m/>
    <m/>
    <d v="1899-12-30T00:00:00"/>
    <d v="1899-12-30T01:49:50"/>
    <n v="2"/>
    <d v="1899-12-30T00:00:32"/>
    <n v="109.833333333336"/>
    <n v="18"/>
    <s v="No"/>
  </r>
  <r>
    <s v="CTOR"/>
    <s v="2024034750"/>
    <x v="0"/>
    <s v="ER9107BBM"/>
    <s v="E9252MPM"/>
    <d v="2024-12-16T00:00:00"/>
    <m/>
    <s v="55"/>
    <x v="19"/>
    <s v="PA"/>
    <n v="15"/>
    <m/>
    <d v="2024-12-16T00:00:00"/>
    <d v="1899-12-30T17:24:55"/>
    <d v="2024-12-16T00:00:00"/>
    <d v="1899-12-30T17:25:27"/>
    <d v="2024-12-16T00:00:00"/>
    <d v="1899-12-30T18:47:54"/>
    <x v="0"/>
    <s v="RFCPI"/>
    <s v="1322314810"/>
    <s v="EXW"/>
    <d v="1899-12-30T01:22:59"/>
    <d v="1899-12-30T01:22:27"/>
    <d v="1899-12-30T00:00:32"/>
    <s v="Granel"/>
    <s v="E001"/>
    <x v="1"/>
    <d v="1899-12-30T01:22:59"/>
    <d v="1899-12-30T01:22:27"/>
    <n v="17"/>
    <x v="11"/>
    <x v="5"/>
    <x v="1"/>
    <n v="0"/>
    <n v="0"/>
    <s v="OK"/>
    <s v="Granel"/>
    <x v="0"/>
    <n v="0"/>
    <s v="F. TORAL"/>
    <s v="B"/>
    <d v="1899-12-30T00:00:32"/>
    <d v="1899-12-30T00:00:32"/>
    <s v="OK"/>
    <m/>
    <m/>
    <d v="1899-12-30T00:00:00"/>
    <d v="1899-12-30T01:22:59"/>
    <n v="2"/>
    <d v="1899-12-30T00:00:32"/>
    <n v="82.983333333340767"/>
    <n v="18"/>
    <s v="No"/>
  </r>
  <r>
    <s v="CTOR"/>
    <s v="2024034751"/>
    <x v="0"/>
    <s v="ER8331BCD"/>
    <s v="E0998LSS"/>
    <d v="2024-12-16T00:00:00"/>
    <m/>
    <s v="55"/>
    <x v="19"/>
    <s v="PA"/>
    <n v="15"/>
    <m/>
    <d v="2024-12-16T00:00:00"/>
    <d v="1899-12-30T17:27:39"/>
    <d v="2024-12-16T00:00:00"/>
    <d v="1899-12-30T17:28:11"/>
    <d v="2024-12-16T00:00:00"/>
    <d v="1899-12-30T19:09:17"/>
    <x v="0"/>
    <s v="RFCPI"/>
    <s v="1322314811"/>
    <s v="FBO"/>
    <d v="1899-12-30T01:41:38"/>
    <d v="1899-12-30T01:41:06"/>
    <d v="1899-12-30T00:00:32"/>
    <s v="Granel"/>
    <s v="E001"/>
    <x v="2"/>
    <d v="1899-12-30T01:41:38"/>
    <d v="1899-12-30T01:41:06"/>
    <n v="17"/>
    <x v="11"/>
    <x v="5"/>
    <x v="1"/>
    <n v="0"/>
    <n v="0"/>
    <s v="OK"/>
    <s v="Granel"/>
    <x v="0"/>
    <n v="0"/>
    <s v="F. TORAL"/>
    <s v="C"/>
    <d v="1899-12-30T00:00:32"/>
    <d v="1899-12-30T00:00:32"/>
    <s v="OK"/>
    <m/>
    <m/>
    <d v="1899-12-30T00:00:00"/>
    <d v="1899-12-30T01:41:38"/>
    <n v="2"/>
    <d v="1899-12-30T00:00:32"/>
    <n v="101.63333333334239"/>
    <n v="19"/>
    <s v="No"/>
  </r>
  <r>
    <s v="CTOR"/>
    <s v="2024034760"/>
    <x v="0"/>
    <s v="ER0933BBN"/>
    <s v="E5872HZF"/>
    <d v="2024-12-16T00:00:00"/>
    <m/>
    <s v="55"/>
    <x v="19"/>
    <s v="PA"/>
    <n v="15"/>
    <m/>
    <d v="2024-12-16T00:00:00"/>
    <d v="1899-12-30T19:16:34"/>
    <d v="2024-12-16T00:00:00"/>
    <d v="1899-12-30T19:17:06"/>
    <d v="2024-12-16T00:00:00"/>
    <d v="1899-12-30T19:37:00"/>
    <x v="0"/>
    <s v="RFCPI"/>
    <s v="1322314812"/>
    <s v="FBO"/>
    <d v="1899-12-30T00:20:26"/>
    <d v="1899-12-30T00:19:54"/>
    <d v="1899-12-30T00:00:32"/>
    <s v="Granel"/>
    <s v="E001"/>
    <x v="2"/>
    <d v="1899-12-30T00:20:26"/>
    <d v="1899-12-30T00:19:54"/>
    <n v="19"/>
    <x v="11"/>
    <x v="5"/>
    <x v="1"/>
    <n v="0"/>
    <n v="0"/>
    <s v="OK"/>
    <s v="Granel"/>
    <x v="0"/>
    <n v="0"/>
    <s v="F. TORAL"/>
    <s v="A"/>
    <d v="1899-12-30T00:00:32"/>
    <d v="1899-12-30T00:00:32"/>
    <s v="OK"/>
    <m/>
    <m/>
    <d v="1899-12-30T00:00:00"/>
    <d v="1899-12-30T00:20:26"/>
    <n v="2"/>
    <d v="1899-12-30T00:00:32"/>
    <n v="20.433333333326349"/>
    <n v="19"/>
    <s v="Si"/>
  </r>
  <r>
    <s v="CTOR"/>
    <s v="2024034746"/>
    <x v="0"/>
    <s v="ER9390BBK"/>
    <s v="E7567GYY"/>
    <d v="2024-12-16T00:00:00"/>
    <m/>
    <s v="3044"/>
    <x v="26"/>
    <s v="PA"/>
    <n v="5"/>
    <m/>
    <d v="2024-12-16T00:00:00"/>
    <d v="1899-12-30T16:58:11"/>
    <d v="2024-12-16T00:00:00"/>
    <d v="1899-12-30T16:58:41"/>
    <d v="2024-12-16T00:00:00"/>
    <d v="1899-12-30T19:48:48"/>
    <x v="0"/>
    <s v="RFCPI"/>
    <s v="1322314813"/>
    <s v="FBO"/>
    <d v="1899-12-30T02:50:37"/>
    <d v="1899-12-30T02:50:07"/>
    <d v="1899-12-30T00:00:30"/>
    <s v="Granel"/>
    <s v="E001"/>
    <x v="2"/>
    <d v="1899-12-30T02:50:37"/>
    <d v="1899-12-30T02:50:07"/>
    <n v="16"/>
    <x v="11"/>
    <x v="5"/>
    <x v="1"/>
    <n v="0"/>
    <n v="0"/>
    <s v="OK"/>
    <s v="Granel"/>
    <x v="0"/>
    <n v="0"/>
    <s v="F. TORAL"/>
    <s v="C"/>
    <d v="1899-12-30T00:00:30"/>
    <d v="1899-12-30T00:00:30"/>
    <s v="OK"/>
    <m/>
    <m/>
    <d v="1899-12-30T00:00:00"/>
    <d v="1899-12-30T02:50:37"/>
    <n v="2"/>
    <d v="1899-12-30T00:00:30"/>
    <n v="170.61666666667202"/>
    <n v="19"/>
    <s v="No"/>
  </r>
  <r>
    <s v="CTOR"/>
    <s v="2024034762"/>
    <x v="0"/>
    <s v="ER7579BDL"/>
    <s v="E6211LYC"/>
    <d v="2024-12-17T00:00:00"/>
    <m/>
    <s v="55"/>
    <x v="19"/>
    <s v="PA"/>
    <n v="15"/>
    <m/>
    <d v="2024-12-17T00:00:00"/>
    <d v="1899-12-30T05:51:35"/>
    <d v="2024-12-17T00:00:00"/>
    <d v="1899-12-30T05:52:07"/>
    <d v="2024-12-17T00:00:00"/>
    <d v="1899-12-30T06:13:26"/>
    <x v="0"/>
    <s v="RFCPI"/>
    <s v="1322314814"/>
    <s v="EXW"/>
    <d v="1899-12-30T00:21:51"/>
    <d v="1899-12-30T00:21:19"/>
    <d v="1899-12-30T00:00:32"/>
    <s v="Granel"/>
    <s v="E001"/>
    <x v="1"/>
    <d v="1899-12-30T00:21:51"/>
    <d v="1899-12-30T00:21:19"/>
    <n v="5"/>
    <x v="12"/>
    <x v="5"/>
    <x v="1"/>
    <n v="0"/>
    <n v="0"/>
    <s v="OK"/>
    <s v="Granel"/>
    <x v="0"/>
    <n v="0"/>
    <s v="F. TORAL"/>
    <s v="A"/>
    <d v="1899-12-30T00:00:32"/>
    <d v="1899-12-30T00:00:32"/>
    <s v="OK"/>
    <m/>
    <m/>
    <d v="1899-12-30T00:00:00"/>
    <d v="1899-12-30T00:21:51"/>
    <n v="3"/>
    <d v="1899-12-30T00:00:32"/>
    <n v="21.849999999998378"/>
    <n v="6"/>
    <s v="Si"/>
  </r>
  <r>
    <s v="CTOR"/>
    <s v="2024034770"/>
    <x v="0"/>
    <s v="ER4667BBH"/>
    <s v="E2163JCB"/>
    <d v="2024-12-17T00:00:00"/>
    <m/>
    <s v="2853"/>
    <x v="57"/>
    <s v="PA"/>
    <n v="13"/>
    <m/>
    <d v="2024-12-17T00:00:00"/>
    <d v="1899-12-30T07:24:43"/>
    <d v="2024-12-17T00:00:00"/>
    <d v="1899-12-30T07:25:15"/>
    <d v="2024-12-17T00:00:00"/>
    <d v="1899-12-30T08:01:22"/>
    <x v="0"/>
    <s v="RFCPI"/>
    <s v="1322314815"/>
    <s v="FBO"/>
    <d v="1899-12-30T00:36:39"/>
    <d v="1899-12-30T00:36:07"/>
    <d v="1899-12-30T00:00:32"/>
    <s v="Granel"/>
    <s v="E001"/>
    <x v="2"/>
    <d v="1899-12-30T00:36:39"/>
    <d v="1899-12-30T00:36:07"/>
    <n v="7"/>
    <x v="12"/>
    <x v="5"/>
    <x v="1"/>
    <n v="0"/>
    <n v="0"/>
    <s v="OK"/>
    <s v="Granel"/>
    <x v="0"/>
    <n v="0"/>
    <s v="F. TORAL"/>
    <s v="A"/>
    <d v="1899-12-30T00:00:32"/>
    <d v="1899-12-30T00:00:32"/>
    <s v="OK"/>
    <m/>
    <m/>
    <d v="1899-12-30T00:00:00"/>
    <d v="1899-12-30T00:36:39"/>
    <n v="3"/>
    <d v="1899-12-30T00:00:32"/>
    <n v="36.650000000001569"/>
    <n v="8"/>
    <s v="Si"/>
  </r>
  <r>
    <s v="CTOR"/>
    <s v="2024034752"/>
    <x v="0"/>
    <s v="ER0358BBJ"/>
    <s v="E2070JJZ"/>
    <d v="2024-12-16T00:00:00"/>
    <m/>
    <s v="3044"/>
    <x v="26"/>
    <s v="PA"/>
    <s v="PA"/>
    <m/>
    <d v="2024-12-16T00:00:00"/>
    <d v="1899-12-30T17:51:12"/>
    <d v="2024-12-16T00:00:00"/>
    <d v="1899-12-30T17:51:45"/>
    <d v="2024-12-17T00:00:00"/>
    <d v="1899-12-30T08:08:47"/>
    <x v="0"/>
    <s v="E_RMENDEZ"/>
    <s v="1322314816"/>
    <s v="FBO"/>
    <d v="1899-12-30T06:17:35"/>
    <d v="1899-12-30T06:17:02"/>
    <d v="1899-12-30T00:00:33"/>
    <s v="Granel"/>
    <s v="E001"/>
    <x v="2"/>
    <d v="1899-12-30T14:17:34"/>
    <n v="-0.40483796296295999"/>
    <n v="17"/>
    <x v="12"/>
    <x v="5"/>
    <x v="1"/>
    <n v="0"/>
    <n v="1"/>
    <s v="KO"/>
    <s v="Granel"/>
    <x v="0"/>
    <n v="1"/>
    <s v="F. TORAL"/>
    <s v="C"/>
    <d v="1899-12-30T00:00:33"/>
    <d v="1899-12-30T00:00:33"/>
    <s v="OK"/>
    <m/>
    <m/>
    <d v="1899-12-30T00:00:00"/>
    <d v="1899-12-30T14:17:34"/>
    <n v="3"/>
    <d v="1899-12-30T00:00:33"/>
    <n v="857.56666666666422"/>
    <n v="8"/>
    <s v="No"/>
  </r>
  <r>
    <s v="CTOR"/>
    <s v="2024034774"/>
    <x v="0"/>
    <s v="ER2262BDH"/>
    <s v="E3170MNG"/>
    <d v="2024-12-17T00:00:00"/>
    <m/>
    <s v="2926"/>
    <x v="59"/>
    <s v="PA"/>
    <s v="PA"/>
    <m/>
    <d v="2024-12-17T00:00:00"/>
    <d v="1899-12-30T08:02:14"/>
    <d v="2024-12-17T00:00:00"/>
    <d v="1899-12-30T08:02:47"/>
    <d v="2024-12-17T00:00:00"/>
    <d v="1899-12-30T08:54:07"/>
    <x v="0"/>
    <s v="RFCPI"/>
    <s v="1322314817"/>
    <s v="FBO"/>
    <d v="1899-12-30T00:51:53"/>
    <d v="1899-12-30T00:51:20"/>
    <d v="1899-12-30T00:00:33"/>
    <s v="Ensacado"/>
    <s v="E002"/>
    <x v="2"/>
    <d v="1899-12-30T00:51:53"/>
    <d v="1899-12-30T00:51:20"/>
    <n v="8"/>
    <x v="12"/>
    <x v="5"/>
    <x v="2"/>
    <n v="0"/>
    <n v="0"/>
    <s v="OK"/>
    <s v="Ensacado"/>
    <x v="0"/>
    <n v="0"/>
    <s v="F. TORAL"/>
    <s v="B"/>
    <d v="1899-12-30T00:00:33"/>
    <d v="1899-12-30T00:00:33"/>
    <s v="OK"/>
    <m/>
    <m/>
    <d v="1899-12-30T00:00:00"/>
    <d v="1899-12-30T00:51:53"/>
    <n v="3"/>
    <d v="1899-12-30T00:00:33"/>
    <n v="51.883333333329581"/>
    <n v="8"/>
    <s v="No"/>
  </r>
  <r>
    <s v="CTOR"/>
    <s v="2024034777"/>
    <x v="0"/>
    <s v="ER4157BCC"/>
    <s v="E4426HTW"/>
    <d v="2024-12-17T00:00:00"/>
    <m/>
    <s v="2853"/>
    <x v="57"/>
    <s v="PA"/>
    <n v="13"/>
    <m/>
    <d v="2024-12-17T00:00:00"/>
    <d v="1899-12-30T08:09:54"/>
    <d v="2024-12-17T00:00:00"/>
    <d v="1899-12-30T08:10:26"/>
    <d v="2024-12-17T00:00:00"/>
    <d v="1899-12-30T08:56:50"/>
    <x v="0"/>
    <s v="RFCPI"/>
    <s v="1322314818"/>
    <s v="FBO"/>
    <d v="1899-12-30T00:46:56"/>
    <d v="1899-12-30T00:46:24"/>
    <d v="1899-12-30T00:00:32"/>
    <s v="Granel"/>
    <s v="E001"/>
    <x v="2"/>
    <d v="1899-12-30T00:46:56"/>
    <d v="1899-12-30T00:46:24"/>
    <n v="8"/>
    <x v="12"/>
    <x v="5"/>
    <x v="1"/>
    <n v="0"/>
    <n v="0"/>
    <s v="OK"/>
    <s v="Granel"/>
    <x v="0"/>
    <n v="0"/>
    <s v="F. TORAL"/>
    <s v="B"/>
    <d v="1899-12-30T00:00:32"/>
    <d v="1899-12-30T00:00:32"/>
    <s v="OK"/>
    <m/>
    <m/>
    <d v="1899-12-30T00:00:00"/>
    <d v="1899-12-30T00:46:56"/>
    <n v="3"/>
    <d v="1899-12-30T00:00:32"/>
    <n v="46.933333333343995"/>
    <n v="8"/>
    <s v="No"/>
  </r>
  <r>
    <s v="CTOR"/>
    <s v="2024034782"/>
    <x v="0"/>
    <s v="ER2214BCF"/>
    <s v="E9582MNV"/>
    <d v="2024-12-17T00:00:00"/>
    <m/>
    <s v="55"/>
    <x v="19"/>
    <s v="PA"/>
    <n v="15"/>
    <m/>
    <d v="2024-12-17T00:00:00"/>
    <d v="1899-12-30T08:42:36"/>
    <d v="2024-12-17T00:00:00"/>
    <d v="1899-12-30T08:43:10"/>
    <d v="2024-12-17T00:00:00"/>
    <d v="1899-12-30T09:08:46"/>
    <x v="0"/>
    <s v="RFCPI"/>
    <s v="1322314819"/>
    <s v="FBO"/>
    <d v="1899-12-30T00:26:10"/>
    <d v="1899-12-30T00:25:36"/>
    <d v="1899-12-30T00:00:34"/>
    <s v="Granel"/>
    <s v="E001"/>
    <x v="2"/>
    <d v="1899-12-30T00:26:10"/>
    <d v="1899-12-30T00:25:36"/>
    <n v="8"/>
    <x v="12"/>
    <x v="5"/>
    <x v="1"/>
    <n v="0"/>
    <n v="0"/>
    <s v="OK"/>
    <s v="Granel"/>
    <x v="0"/>
    <n v="0"/>
    <s v="F. TORAL"/>
    <s v="A"/>
    <d v="1899-12-30T00:00:34"/>
    <d v="1899-12-30T00:00:34"/>
    <s v="OK"/>
    <m/>
    <m/>
    <d v="1899-12-30T00:00:00"/>
    <d v="1899-12-30T00:26:10"/>
    <n v="3"/>
    <d v="1899-12-30T00:00:34"/>
    <n v="26.166666666657594"/>
    <n v="9"/>
    <s v="Si"/>
  </r>
  <r>
    <s v="CTOR"/>
    <s v="2024034775"/>
    <x v="0"/>
    <s v="EGD1696"/>
    <s v="EBF75DI"/>
    <d v="2024-12-17T00:00:00"/>
    <m/>
    <s v="2906"/>
    <x v="21"/>
    <s v="PA"/>
    <s v="PA"/>
    <m/>
    <d v="2024-12-17T00:00:00"/>
    <d v="1899-12-30T08:03:16"/>
    <d v="2024-12-17T00:00:00"/>
    <d v="1899-12-30T08:04:44"/>
    <d v="2024-12-17T00:00:00"/>
    <d v="1899-12-30T09:12:16"/>
    <x v="0"/>
    <s v="RFCPI"/>
    <s v="1322314820"/>
    <s v="EXW"/>
    <d v="1899-12-30T01:09:00"/>
    <d v="1899-12-30T01:07:32"/>
    <d v="1899-12-30T00:01:28"/>
    <s v="Ensacado"/>
    <s v="E002"/>
    <x v="1"/>
    <d v="1899-12-30T01:09:00"/>
    <d v="1899-12-30T01:07:32"/>
    <n v="8"/>
    <x v="12"/>
    <x v="5"/>
    <x v="2"/>
    <n v="0"/>
    <n v="0"/>
    <s v="OK"/>
    <s v="Ensacado"/>
    <x v="0"/>
    <n v="0"/>
    <s v="F. TORAL"/>
    <s v="B"/>
    <d v="1899-12-30T00:01:28"/>
    <d v="1899-12-30T00:01:28"/>
    <s v="OK"/>
    <m/>
    <m/>
    <d v="1899-12-30T00:00:00"/>
    <d v="1899-12-30T01:09:00"/>
    <n v="3"/>
    <d v="1899-12-30T00:01:28"/>
    <n v="69.000000000004789"/>
    <n v="9"/>
    <s v="No"/>
  </r>
  <r>
    <s v="CTOR"/>
    <s v="2024034783"/>
    <x v="0"/>
    <s v="ER7977BCH"/>
    <s v="E1832JSR"/>
    <d v="2024-12-17T00:00:00"/>
    <m/>
    <s v="2853"/>
    <x v="57"/>
    <s v="PA"/>
    <n v="13"/>
    <m/>
    <d v="2024-12-17T00:00:00"/>
    <d v="1899-12-30T08:49:39"/>
    <d v="2024-12-17T00:00:00"/>
    <d v="1899-12-30T08:50:12"/>
    <d v="2024-12-17T00:00:00"/>
    <d v="1899-12-30T09:21:55"/>
    <x v="0"/>
    <s v="RFCPI"/>
    <s v="1322314821"/>
    <s v="FBO"/>
    <d v="1899-12-30T00:32:16"/>
    <d v="1899-12-30T00:31:43"/>
    <d v="1899-12-30T00:00:33"/>
    <s v="Granel"/>
    <s v="E001"/>
    <x v="2"/>
    <d v="1899-12-30T00:32:16"/>
    <d v="1899-12-30T00:31:43"/>
    <n v="8"/>
    <x v="12"/>
    <x v="5"/>
    <x v="1"/>
    <n v="0"/>
    <n v="0"/>
    <s v="OK"/>
    <s v="Granel"/>
    <x v="0"/>
    <n v="0"/>
    <s v="F. TORAL"/>
    <s v="A"/>
    <d v="1899-12-30T00:00:33"/>
    <d v="1899-12-30T00:00:33"/>
    <s v="OK"/>
    <m/>
    <m/>
    <d v="1899-12-30T00:00:00"/>
    <d v="1899-12-30T00:32:16"/>
    <n v="3"/>
    <d v="1899-12-30T00:00:33"/>
    <n v="32.26666666667046"/>
    <n v="9"/>
    <s v="Si"/>
  </r>
  <r>
    <s v="CTOR"/>
    <s v="2024034785"/>
    <x v="0"/>
    <s v="EBR10504"/>
    <s v="E51RS53"/>
    <d v="2024-12-17T00:00:00"/>
    <m/>
    <s v="2906"/>
    <x v="21"/>
    <s v="PA"/>
    <s v="PA"/>
    <m/>
    <d v="2024-12-17T00:00:00"/>
    <d v="1899-12-30T09:01:54"/>
    <d v="2024-12-17T00:00:00"/>
    <d v="1899-12-30T09:02:28"/>
    <d v="2024-12-17T00:00:00"/>
    <d v="1899-12-30T09:25:47"/>
    <x v="0"/>
    <s v="RFCPI"/>
    <s v="1322314822"/>
    <s v="EXW"/>
    <d v="1899-12-30T00:23:53"/>
    <d v="1899-12-30T00:23:19"/>
    <d v="1899-12-30T00:00:34"/>
    <s v="Ensacado"/>
    <s v="E002"/>
    <x v="1"/>
    <d v="1899-12-30T00:23:53"/>
    <d v="1899-12-30T00:23:19"/>
    <n v="9"/>
    <x v="12"/>
    <x v="5"/>
    <x v="2"/>
    <n v="0"/>
    <n v="0"/>
    <s v="OK"/>
    <s v="Ensacado"/>
    <x v="0"/>
    <n v="0"/>
    <s v="F. TORAL"/>
    <s v="A"/>
    <d v="1899-12-30T00:00:34"/>
    <d v="1899-12-30T00:00:34"/>
    <s v="OK"/>
    <m/>
    <m/>
    <d v="1899-12-30T00:00:00"/>
    <d v="1899-12-30T00:23:53"/>
    <n v="3"/>
    <d v="1899-12-30T00:00:34"/>
    <n v="23.883333333336001"/>
    <n v="9"/>
    <s v="Si"/>
  </r>
  <r>
    <s v="CTOR"/>
    <s v="2024034787"/>
    <x v="0"/>
    <s v="EL214695"/>
    <s v="EAF04LH"/>
    <d v="2024-12-17T00:00:00"/>
    <m/>
    <s v="2906"/>
    <x v="21"/>
    <s v="PA"/>
    <s v="PA"/>
    <m/>
    <d v="2024-12-17T00:00:00"/>
    <d v="1899-12-30T09:15:56"/>
    <d v="2024-12-17T00:00:00"/>
    <d v="1899-12-30T09:16:29"/>
    <d v="2024-12-17T00:00:00"/>
    <d v="1899-12-30T09:49:34"/>
    <x v="0"/>
    <s v="RFCPI"/>
    <s v="1322314823"/>
    <s v="EXW"/>
    <d v="1899-12-30T00:33:38"/>
    <d v="1899-12-30T00:33:05"/>
    <d v="1899-12-30T00:00:33"/>
    <s v="Ensacado"/>
    <s v="E002"/>
    <x v="1"/>
    <d v="1899-12-30T00:33:38"/>
    <d v="1899-12-30T00:33:05"/>
    <n v="9"/>
    <x v="12"/>
    <x v="5"/>
    <x v="2"/>
    <n v="0"/>
    <n v="0"/>
    <s v="OK"/>
    <s v="Ensacado"/>
    <x v="0"/>
    <n v="0"/>
    <s v="F. TORAL"/>
    <s v="A"/>
    <d v="1899-12-30T00:00:33"/>
    <d v="1899-12-30T00:00:33"/>
    <s v="OK"/>
    <m/>
    <m/>
    <d v="1899-12-30T00:00:00"/>
    <d v="1899-12-30T00:33:38"/>
    <n v="3"/>
    <d v="1899-12-30T00:00:33"/>
    <n v="33.633333333345597"/>
    <n v="9"/>
    <s v="Si"/>
  </r>
  <r>
    <s v="CTOR"/>
    <s v="2024034791"/>
    <x v="0"/>
    <s v="ELU01478R"/>
    <s v="E0616GDS"/>
    <d v="2024-12-17T00:00:00"/>
    <m/>
    <s v="55"/>
    <x v="19"/>
    <s v="PA"/>
    <n v="15"/>
    <m/>
    <d v="2024-12-17T00:00:00"/>
    <d v="1899-12-30T09:24:23"/>
    <d v="2024-12-17T00:00:00"/>
    <d v="1899-12-30T09:25:01"/>
    <d v="2024-12-17T00:00:00"/>
    <d v="1899-12-30T09:55:28"/>
    <x v="0"/>
    <s v="RFCPI"/>
    <s v="1322314824"/>
    <s v="FBO"/>
    <d v="1899-12-30T00:31:05"/>
    <d v="1899-12-30T00:30:27"/>
    <d v="1899-12-30T00:00:38"/>
    <s v="Granel"/>
    <s v="E001"/>
    <x v="2"/>
    <d v="1899-12-30T00:31:05"/>
    <d v="1899-12-30T00:30:27"/>
    <n v="9"/>
    <x v="12"/>
    <x v="5"/>
    <x v="1"/>
    <n v="0"/>
    <n v="0"/>
    <s v="OK"/>
    <s v="Granel"/>
    <x v="0"/>
    <n v="0"/>
    <s v="F. TORAL"/>
    <s v="A"/>
    <d v="1899-12-30T00:00:38"/>
    <d v="1899-12-30T00:00:38"/>
    <s v="OK"/>
    <m/>
    <m/>
    <d v="1899-12-30T00:00:00"/>
    <d v="1899-12-30T00:31:05"/>
    <n v="3"/>
    <d v="1899-12-30T00:00:38"/>
    <n v="31.083333333336007"/>
    <n v="9"/>
    <s v="Si"/>
  </r>
  <r>
    <s v="CTOR"/>
    <s v="2024034786"/>
    <x v="0"/>
    <s v="ER6912BDF"/>
    <s v="E7456MNX"/>
    <d v="2024-12-17T00:00:00"/>
    <m/>
    <s v="2906"/>
    <x v="21"/>
    <s v="PA"/>
    <s v="PA"/>
    <m/>
    <d v="2024-12-17T00:00:00"/>
    <d v="1899-12-30T09:02:05"/>
    <d v="2024-12-17T00:00:00"/>
    <d v="1899-12-30T09:02:38"/>
    <d v="2024-12-17T00:00:00"/>
    <d v="1899-12-30T09:58:58"/>
    <x v="0"/>
    <s v="RFCPI"/>
    <s v="1322314825"/>
    <s v="FBO"/>
    <d v="1899-12-30T00:56:53"/>
    <d v="1899-12-30T00:56:20"/>
    <d v="1899-12-30T00:00:33"/>
    <s v="Ensacado"/>
    <s v="E002"/>
    <x v="2"/>
    <d v="1899-12-30T00:56:53"/>
    <d v="1899-12-30T00:56:20"/>
    <n v="9"/>
    <x v="12"/>
    <x v="5"/>
    <x v="2"/>
    <n v="0"/>
    <n v="0"/>
    <s v="OK"/>
    <s v="Ensacado"/>
    <x v="0"/>
    <n v="0"/>
    <s v="F. TORAL"/>
    <s v="B"/>
    <d v="1899-12-30T00:00:33"/>
    <d v="1899-12-30T00:00:33"/>
    <s v="OK"/>
    <m/>
    <m/>
    <d v="1899-12-30T00:00:00"/>
    <d v="1899-12-30T00:56:53"/>
    <n v="3"/>
    <d v="1899-12-30T00:00:33"/>
    <n v="56.88333333332637"/>
    <n v="9"/>
    <s v="No"/>
  </r>
  <r>
    <s v="CTOR"/>
    <s v="2024034792"/>
    <x v="0"/>
    <s v="EL159202"/>
    <s v="E39SI89"/>
    <d v="2024-12-17T00:00:00"/>
    <m/>
    <s v="2906"/>
    <x v="21"/>
    <s v="PA"/>
    <s v="PA"/>
    <m/>
    <d v="2024-12-17T00:00:00"/>
    <d v="1899-12-30T09:29:59"/>
    <d v="2024-12-17T00:00:00"/>
    <d v="1899-12-30T09:31:16"/>
    <d v="2024-12-17T00:00:00"/>
    <d v="1899-12-30T10:02:12"/>
    <x v="0"/>
    <s v="RFCPI"/>
    <s v="1322314826"/>
    <s v="EXW"/>
    <d v="1899-12-30T00:32:13"/>
    <d v="1899-12-30T00:30:56"/>
    <d v="1899-12-30T00:01:17"/>
    <s v="Ensacado"/>
    <s v="E002"/>
    <x v="1"/>
    <d v="1899-12-30T00:32:13"/>
    <d v="1899-12-30T00:30:56"/>
    <n v="9"/>
    <x v="12"/>
    <x v="5"/>
    <x v="2"/>
    <n v="0"/>
    <n v="0"/>
    <s v="OK"/>
    <s v="Ensacado"/>
    <x v="0"/>
    <n v="0"/>
    <s v="F. TORAL"/>
    <s v="A"/>
    <d v="1899-12-30T00:01:17"/>
    <d v="1899-12-30T00:01:17"/>
    <s v="OK"/>
    <m/>
    <m/>
    <d v="1899-12-30T00:00:00"/>
    <d v="1899-12-30T00:32:13"/>
    <n v="3"/>
    <d v="1899-12-30T00:01:17"/>
    <n v="32.216666666659179"/>
    <n v="10"/>
    <s v="Si"/>
  </r>
  <r>
    <s v="CTOR"/>
    <s v="2024034793"/>
    <x v="0"/>
    <s v="ER7131BCF"/>
    <s v="E2618GDG"/>
    <d v="2024-12-17T00:00:00"/>
    <m/>
    <s v="3043"/>
    <x v="55"/>
    <s v="PA"/>
    <n v="2"/>
    <m/>
    <d v="2024-12-17T00:00:00"/>
    <d v="1899-12-30T09:33:57"/>
    <d v="2024-12-17T00:00:00"/>
    <d v="1899-12-30T09:34:34"/>
    <d v="2024-12-17T00:00:00"/>
    <d v="1899-12-30T11:02:02"/>
    <x v="0"/>
    <s v="RFCPI"/>
    <s v="1322314828"/>
    <s v="FBO"/>
    <d v="1899-12-30T01:28:05"/>
    <d v="1899-12-30T01:27:28"/>
    <d v="1899-12-30T00:00:37"/>
    <s v="Granel"/>
    <s v="E001"/>
    <x v="2"/>
    <d v="1899-12-30T01:28:05"/>
    <d v="1899-12-30T01:27:28"/>
    <n v="9"/>
    <x v="12"/>
    <x v="5"/>
    <x v="1"/>
    <n v="0"/>
    <n v="0"/>
    <s v="OK"/>
    <s v="Granel"/>
    <x v="0"/>
    <n v="0"/>
    <s v="F. TORAL"/>
    <s v="B"/>
    <d v="1899-12-30T00:00:37"/>
    <d v="1899-12-30T00:00:37"/>
    <s v="OK"/>
    <m/>
    <m/>
    <d v="1899-12-30T00:00:00"/>
    <d v="1899-12-30T01:28:05"/>
    <n v="3"/>
    <d v="1899-12-30T00:00:37"/>
    <n v="88.083333333331169"/>
    <n v="11"/>
    <s v="No"/>
  </r>
  <r>
    <s v="CTOR"/>
    <s v="2024034803"/>
    <x v="0"/>
    <s v="ER5217BBR"/>
    <s v="E1202JHG"/>
    <d v="2024-12-17T00:00:00"/>
    <m/>
    <s v="3044"/>
    <x v="26"/>
    <s v="PA"/>
    <n v="5"/>
    <m/>
    <d v="2024-12-17T00:00:00"/>
    <d v="1899-12-30T10:34:06"/>
    <d v="2024-12-17T00:00:00"/>
    <d v="1899-12-30T10:34:37"/>
    <d v="2024-12-17T00:00:00"/>
    <d v="1899-12-30T11:19:11"/>
    <x v="0"/>
    <s v="RFCPI"/>
    <s v="1322314829"/>
    <s v="FBO"/>
    <d v="1899-12-30T00:45:05"/>
    <d v="1899-12-30T00:44:34"/>
    <d v="1899-12-30T00:00:31"/>
    <s v="Granel"/>
    <s v="E001"/>
    <x v="2"/>
    <d v="1899-12-30T00:45:05"/>
    <d v="1899-12-30T00:44:34"/>
    <n v="10"/>
    <x v="12"/>
    <x v="5"/>
    <x v="1"/>
    <n v="0"/>
    <n v="0"/>
    <s v="OK"/>
    <s v="Granel"/>
    <x v="0"/>
    <n v="0"/>
    <s v="F. TORAL"/>
    <s v="B"/>
    <d v="1899-12-30T00:00:31"/>
    <d v="1899-12-30T00:00:31"/>
    <s v="OK"/>
    <m/>
    <m/>
    <d v="1899-12-30T00:00:00"/>
    <d v="1899-12-30T00:45:05"/>
    <n v="3"/>
    <d v="1899-12-30T00:00:31"/>
    <n v="45.08333333333276"/>
    <n v="11"/>
    <s v="No"/>
  </r>
  <r>
    <s v="CTOR"/>
    <s v="2024034806"/>
    <x v="0"/>
    <s v="ER0358BBJ"/>
    <s v="E2070JJZ"/>
    <d v="2024-12-17T00:00:00"/>
    <m/>
    <s v="55"/>
    <x v="19"/>
    <s v="PA"/>
    <n v="15"/>
    <m/>
    <d v="2024-12-17T00:00:00"/>
    <d v="1899-12-30T10:59:25"/>
    <d v="2024-12-17T00:00:00"/>
    <d v="1899-12-30T10:59:56"/>
    <d v="2024-12-17T00:00:00"/>
    <d v="1899-12-30T11:21:09"/>
    <x v="0"/>
    <s v="RFCPI"/>
    <s v="1322314830"/>
    <s v="FBO"/>
    <d v="1899-12-30T00:21:44"/>
    <d v="1899-12-30T00:21:13"/>
    <d v="1899-12-30T00:00:31"/>
    <s v="Granel"/>
    <s v="E001"/>
    <x v="2"/>
    <d v="1899-12-30T00:21:44"/>
    <d v="1899-12-30T00:21:13"/>
    <n v="10"/>
    <x v="12"/>
    <x v="5"/>
    <x v="1"/>
    <n v="0"/>
    <n v="0"/>
    <s v="OK"/>
    <s v="Granel"/>
    <x v="0"/>
    <n v="0"/>
    <s v="F. TORAL"/>
    <s v="A"/>
    <d v="1899-12-30T00:00:31"/>
    <d v="1899-12-30T00:00:31"/>
    <s v="OK"/>
    <m/>
    <m/>
    <d v="1899-12-30T00:00:00"/>
    <d v="1899-12-30T00:21:44"/>
    <n v="3"/>
    <d v="1899-12-30T00:00:31"/>
    <n v="21.73333333332959"/>
    <n v="11"/>
    <s v="Si"/>
  </r>
  <r>
    <s v="CTOR"/>
    <s v="2024034801"/>
    <x v="0"/>
    <s v="EL214369"/>
    <s v="EBC92EU"/>
    <d v="2024-12-17T00:00:00"/>
    <m/>
    <s v="2906"/>
    <x v="21"/>
    <s v="PA"/>
    <s v="PA"/>
    <m/>
    <d v="2024-12-17T00:00:00"/>
    <d v="1899-12-30T10:13:15"/>
    <d v="2024-12-17T00:00:00"/>
    <d v="1899-12-30T10:14:46"/>
    <d v="2024-12-17T00:00:00"/>
    <d v="1899-12-30T11:25:16"/>
    <x v="0"/>
    <s v="RFCPI"/>
    <s v="1322314831"/>
    <s v="EXW"/>
    <d v="1899-12-30T01:12:01"/>
    <d v="1899-12-30T01:10:30"/>
    <d v="1899-12-30T00:01:31"/>
    <s v="Ensacado"/>
    <s v="E002"/>
    <x v="1"/>
    <d v="1899-12-30T01:12:01"/>
    <d v="1899-12-30T01:10:30"/>
    <n v="10"/>
    <x v="12"/>
    <x v="5"/>
    <x v="2"/>
    <n v="0"/>
    <n v="0"/>
    <s v="OK"/>
    <s v="Ensacado"/>
    <x v="0"/>
    <n v="0"/>
    <s v="F. TORAL"/>
    <s v="B"/>
    <d v="1899-12-30T00:01:31"/>
    <d v="1899-12-30T00:01:31"/>
    <s v="OK"/>
    <m/>
    <m/>
    <d v="1899-12-30T00:00:00"/>
    <d v="1899-12-30T01:12:01"/>
    <n v="3"/>
    <d v="1899-12-30T00:01:31"/>
    <n v="72.016666666660768"/>
    <n v="11"/>
    <s v="No"/>
  </r>
  <r>
    <s v="CTOR"/>
    <s v="2024034808"/>
    <x v="0"/>
    <s v="ER7703BDP"/>
    <s v="E3325MJW"/>
    <d v="2024-12-17T00:00:00"/>
    <m/>
    <s v="3048"/>
    <x v="27"/>
    <s v="PA"/>
    <s v="PA"/>
    <m/>
    <d v="2024-12-17T00:00:00"/>
    <d v="1899-12-30T11:21:41"/>
    <d v="2024-12-17T00:00:00"/>
    <d v="1899-12-30T11:22:13"/>
    <d v="2024-12-17T00:00:00"/>
    <d v="1899-12-30T12:04:08"/>
    <x v="0"/>
    <s v="RFCPI"/>
    <s v="1322314832"/>
    <s v="EXW"/>
    <d v="1899-12-30T00:42:27"/>
    <d v="1899-12-30T00:41:55"/>
    <d v="1899-12-30T00:00:32"/>
    <s v="Ensacado"/>
    <s v="E002"/>
    <x v="1"/>
    <d v="1899-12-30T00:42:27"/>
    <d v="1899-12-30T00:41:55"/>
    <n v="11"/>
    <x v="12"/>
    <x v="5"/>
    <x v="2"/>
    <n v="0"/>
    <n v="0"/>
    <s v="OK"/>
    <s v="Ensacado"/>
    <x v="0"/>
    <n v="0"/>
    <s v="F. TORAL"/>
    <s v="A"/>
    <d v="1899-12-30T00:00:32"/>
    <d v="1899-12-30T00:00:32"/>
    <s v="OK"/>
    <m/>
    <m/>
    <d v="1899-12-30T00:00:00"/>
    <d v="1899-12-30T00:42:27"/>
    <n v="3"/>
    <d v="1899-12-30T00:00:32"/>
    <n v="42.450000000004714"/>
    <n v="12"/>
    <s v="Si"/>
  </r>
  <r>
    <s v="CTOR"/>
    <s v="2024034815"/>
    <x v="0"/>
    <s v="ER9107BBM"/>
    <s v="E9252MPM"/>
    <d v="2024-12-17T00:00:00"/>
    <m/>
    <s v="55"/>
    <x v="19"/>
    <s v="PA"/>
    <n v="15"/>
    <m/>
    <d v="2024-12-17T00:00:00"/>
    <d v="1899-12-30T11:44:50"/>
    <d v="2024-12-17T00:00:00"/>
    <d v="1899-12-30T11:45:22"/>
    <d v="2024-12-17T00:00:00"/>
    <d v="1899-12-30T12:07:54"/>
    <x v="0"/>
    <s v="RFCPI"/>
    <s v="1322314833"/>
    <s v="EXW"/>
    <d v="1899-12-30T00:23:04"/>
    <d v="1899-12-30T00:22:32"/>
    <d v="1899-12-30T00:00:32"/>
    <s v="Granel"/>
    <s v="E001"/>
    <x v="1"/>
    <d v="1899-12-30T00:23:04"/>
    <d v="1899-12-30T00:22:32"/>
    <n v="11"/>
    <x v="12"/>
    <x v="5"/>
    <x v="1"/>
    <n v="0"/>
    <n v="0"/>
    <s v="OK"/>
    <s v="Granel"/>
    <x v="0"/>
    <n v="0"/>
    <s v="F. TORAL"/>
    <s v="A"/>
    <d v="1899-12-30T00:00:32"/>
    <d v="1899-12-30T00:00:32"/>
    <s v="OK"/>
    <m/>
    <m/>
    <d v="1899-12-30T00:00:00"/>
    <d v="1899-12-30T00:23:04"/>
    <n v="3"/>
    <d v="1899-12-30T00:00:32"/>
    <n v="23.06666666666878"/>
    <n v="12"/>
    <s v="Si"/>
  </r>
  <r>
    <s v="CTOR"/>
    <s v="2024034814"/>
    <x v="0"/>
    <s v="EP92887"/>
    <s v="E36TH00"/>
    <d v="2024-12-17T00:00:00"/>
    <m/>
    <s v="2906"/>
    <x v="21"/>
    <s v="PA"/>
    <s v="PA"/>
    <m/>
    <d v="2024-12-17T00:00:00"/>
    <d v="1899-12-30T11:43:04"/>
    <d v="2024-12-17T00:00:00"/>
    <d v="1899-12-30T11:43:41"/>
    <d v="2024-12-17T00:00:00"/>
    <d v="1899-12-30T12:18:59"/>
    <x v="0"/>
    <s v="RFCPI"/>
    <s v="1322314834"/>
    <s v="EXW"/>
    <d v="1899-12-30T00:35:55"/>
    <d v="1899-12-30T00:35:18"/>
    <d v="1899-12-30T00:00:37"/>
    <s v="Ensacado"/>
    <s v="E002"/>
    <x v="1"/>
    <d v="1899-12-30T00:35:55"/>
    <d v="1899-12-30T00:35:18"/>
    <n v="11"/>
    <x v="12"/>
    <x v="5"/>
    <x v="2"/>
    <n v="0"/>
    <n v="0"/>
    <s v="OK"/>
    <s v="Ensacado"/>
    <x v="0"/>
    <n v="0"/>
    <s v="F. TORAL"/>
    <s v="A"/>
    <d v="1899-12-30T00:00:37"/>
    <d v="1899-12-30T00:00:37"/>
    <s v="OK"/>
    <m/>
    <m/>
    <d v="1899-12-30T00:00:00"/>
    <d v="1899-12-30T00:35:55"/>
    <n v="3"/>
    <d v="1899-12-30T00:00:37"/>
    <n v="35.916666666667268"/>
    <n v="12"/>
    <s v="Si"/>
  </r>
  <r>
    <s v="CTOR"/>
    <s v="2024034809"/>
    <x v="0"/>
    <s v="ER7711BCD"/>
    <s v="E8017MSC"/>
    <d v="2024-12-17T00:00:00"/>
    <m/>
    <s v="3044"/>
    <x v="26"/>
    <s v="PA"/>
    <n v="5"/>
    <m/>
    <d v="2024-12-17T00:00:00"/>
    <d v="1899-12-30T11:34:11"/>
    <d v="2024-12-17T00:00:00"/>
    <d v="1899-12-30T11:18:00"/>
    <d v="2024-12-17T00:00:00"/>
    <d v="1899-12-30T12:28:09"/>
    <x v="286"/>
    <s v="RFCPI"/>
    <s v="1322314835"/>
    <s v="FBO"/>
    <d v="1899-12-30T01:26:20"/>
    <d v="1899-12-30T01:10:09"/>
    <d v="1899-12-30T00:16:11"/>
    <s v="Granel"/>
    <s v="E001"/>
    <x v="2"/>
    <d v="1899-12-30T00:53:58"/>
    <d v="1899-12-30T01:10:09"/>
    <n v="11"/>
    <x v="12"/>
    <x v="5"/>
    <x v="1"/>
    <n v="0"/>
    <n v="0"/>
    <s v="OK"/>
    <s v="Granel"/>
    <x v="0"/>
    <n v="0"/>
    <s v="F. TORAL"/>
    <s v="B"/>
    <d v="1899-12-30T00:16:11"/>
    <d v="1899-12-30T00:16:11"/>
    <s v="OK"/>
    <m/>
    <m/>
    <d v="1899-12-30T00:00:00"/>
    <d v="1899-12-30T00:53:58"/>
    <n v="3"/>
    <n v="-1.1238425925929996E-2"/>
    <n v="53.966666666663933"/>
    <n v="12"/>
    <s v="No"/>
  </r>
  <r>
    <s v="CTOR"/>
    <s v="2024034816"/>
    <x v="0"/>
    <s v="ER2466BBF"/>
    <s v="E2847GDG"/>
    <d v="2024-12-17T00:00:00"/>
    <m/>
    <s v="55"/>
    <x v="19"/>
    <s v="PA"/>
    <n v="15"/>
    <m/>
    <d v="2024-12-17T00:00:00"/>
    <d v="1899-12-30T11:45:57"/>
    <d v="2024-12-17T00:00:00"/>
    <d v="1899-12-30T11:46:29"/>
    <d v="2024-12-17T00:00:00"/>
    <d v="1899-12-30T12:30:16"/>
    <x v="0"/>
    <s v="RFCPI"/>
    <s v="1322314836"/>
    <s v="FBO"/>
    <d v="1899-12-30T00:44:19"/>
    <d v="1899-12-30T00:43:47"/>
    <d v="1899-12-30T00:00:32"/>
    <s v="Granel"/>
    <s v="E001"/>
    <x v="2"/>
    <d v="1899-12-30T00:44:19"/>
    <d v="1899-12-30T00:43:47"/>
    <n v="11"/>
    <x v="12"/>
    <x v="5"/>
    <x v="1"/>
    <n v="0"/>
    <n v="0"/>
    <s v="OK"/>
    <s v="Granel"/>
    <x v="0"/>
    <n v="0"/>
    <s v="F. TORAL"/>
    <s v="A"/>
    <d v="1899-12-30T00:00:32"/>
    <d v="1899-12-30T00:00:32"/>
    <s v="OK"/>
    <m/>
    <m/>
    <d v="1899-12-30T00:00:00"/>
    <d v="1899-12-30T00:44:19"/>
    <n v="3"/>
    <d v="1899-12-30T00:00:32"/>
    <n v="44.31666666666235"/>
    <n v="12"/>
    <s v="Si"/>
  </r>
  <r>
    <s v="CTOR"/>
    <s v="2024034819"/>
    <x v="0"/>
    <s v="ER3186BBT"/>
    <s v="E2376GDG"/>
    <d v="2024-12-17T00:00:00"/>
    <m/>
    <s v="3218"/>
    <x v="56"/>
    <s v="PA"/>
    <n v="6"/>
    <m/>
    <d v="2024-12-17T00:00:00"/>
    <d v="1899-12-30T11:55:55"/>
    <d v="2024-12-17T00:00:00"/>
    <d v="1899-12-30T11:56:27"/>
    <d v="2024-12-17T00:00:00"/>
    <d v="1899-12-30T13:06:14"/>
    <x v="0"/>
    <s v="RFCPI"/>
    <s v="1322314837"/>
    <s v="FBO"/>
    <d v="1899-12-30T01:10:19"/>
    <d v="1899-12-30T01:09:47"/>
    <d v="1899-12-30T00:00:32"/>
    <s v="Granel"/>
    <s v="E001"/>
    <x v="2"/>
    <d v="1899-12-30T01:10:19"/>
    <d v="1899-12-30T01:09:47"/>
    <n v="11"/>
    <x v="12"/>
    <x v="5"/>
    <x v="1"/>
    <n v="0"/>
    <n v="0"/>
    <s v="OK"/>
    <s v="Granel"/>
    <x v="0"/>
    <n v="0"/>
    <s v="F. TORAL"/>
    <s v="B"/>
    <d v="1899-12-30T00:00:32"/>
    <d v="1899-12-30T00:00:32"/>
    <s v="OK"/>
    <m/>
    <m/>
    <d v="1899-12-30T00:00:00"/>
    <d v="1899-12-30T01:10:19"/>
    <n v="3"/>
    <d v="1899-12-30T00:00:32"/>
    <n v="70.316666666668894"/>
    <n v="13"/>
    <s v="No"/>
  </r>
  <r>
    <s v="CTOR"/>
    <s v="2024034829"/>
    <x v="0"/>
    <s v="ER8442BCC"/>
    <s v="E2737GDG"/>
    <d v="2024-12-17T00:00:00"/>
    <m/>
    <s v="55"/>
    <x v="19"/>
    <s v="PA"/>
    <n v="15"/>
    <m/>
    <d v="2024-12-17T00:00:00"/>
    <d v="1899-12-30T12:42:32"/>
    <d v="2024-12-17T00:00:00"/>
    <d v="1899-12-30T12:43:05"/>
    <d v="2024-12-17T00:00:00"/>
    <d v="1899-12-30T13:08:56"/>
    <x v="0"/>
    <s v="RFCPI"/>
    <s v="1322314838"/>
    <s v="FBO"/>
    <d v="1899-12-30T00:26:24"/>
    <d v="1899-12-30T00:25:51"/>
    <d v="1899-12-30T00:00:33"/>
    <s v="Granel"/>
    <s v="E001"/>
    <x v="2"/>
    <d v="1899-12-30T00:26:24"/>
    <d v="1899-12-30T00:25:51"/>
    <n v="12"/>
    <x v="12"/>
    <x v="5"/>
    <x v="1"/>
    <n v="0"/>
    <n v="0"/>
    <s v="OK"/>
    <s v="Granel"/>
    <x v="0"/>
    <n v="0"/>
    <s v="F. TORAL"/>
    <s v="A"/>
    <d v="1899-12-30T00:00:33"/>
    <d v="1899-12-30T00:00:33"/>
    <s v="OK"/>
    <m/>
    <m/>
    <d v="1899-12-30T00:00:00"/>
    <d v="1899-12-30T00:26:24"/>
    <n v="3"/>
    <d v="1899-12-30T00:00:33"/>
    <n v="26.399999999995174"/>
    <n v="13"/>
    <s v="Si"/>
  </r>
  <r>
    <s v="CTOR"/>
    <s v="2024034831"/>
    <x v="0"/>
    <s v="ER2524BCB"/>
    <s v="E5316JZJ"/>
    <d v="2024-12-17T00:00:00"/>
    <m/>
    <s v="2906"/>
    <x v="21"/>
    <s v="PA"/>
    <s v="PA"/>
    <m/>
    <d v="2024-12-17T00:00:00"/>
    <d v="1899-12-30T12:44:52"/>
    <d v="2024-12-17T00:00:00"/>
    <d v="1899-12-30T12:45:25"/>
    <d v="2024-12-17T00:00:00"/>
    <d v="1899-12-30T13:19:21"/>
    <x v="0"/>
    <s v="RFCPI"/>
    <s v="1322314839"/>
    <s v="FBO"/>
    <d v="1899-12-30T00:34:29"/>
    <d v="1899-12-30T00:33:56"/>
    <d v="1899-12-30T00:00:33"/>
    <s v="Ensacado"/>
    <s v="E002"/>
    <x v="2"/>
    <d v="1899-12-30T00:34:29"/>
    <d v="1899-12-30T00:33:56"/>
    <n v="12"/>
    <x v="12"/>
    <x v="5"/>
    <x v="2"/>
    <n v="0"/>
    <n v="0"/>
    <s v="OK"/>
    <s v="Ensacado"/>
    <x v="0"/>
    <n v="0"/>
    <s v="F. TORAL"/>
    <s v="A"/>
    <d v="1899-12-30T00:00:33"/>
    <d v="1899-12-30T00:00:33"/>
    <s v="OK"/>
    <m/>
    <m/>
    <d v="1899-12-30T00:00:00"/>
    <d v="1899-12-30T00:34:29"/>
    <n v="3"/>
    <d v="1899-12-30T00:00:33"/>
    <n v="34.483333333334301"/>
    <n v="13"/>
    <s v="Si"/>
  </r>
  <r>
    <s v="CTOR"/>
    <s v="2024034837"/>
    <x v="0"/>
    <s v="E3427HJP"/>
    <m/>
    <d v="2024-12-17T00:00:00"/>
    <m/>
    <s v="2906"/>
    <x v="21"/>
    <s v="PA"/>
    <s v="PA"/>
    <m/>
    <d v="2024-12-17T00:00:00"/>
    <d v="1899-12-30T13:02:10"/>
    <d v="2024-12-17T00:00:00"/>
    <d v="1899-12-30T13:02:47"/>
    <d v="2024-12-17T00:00:00"/>
    <d v="1899-12-30T13:25:22"/>
    <x v="0"/>
    <s v="RFCPI"/>
    <s v="1322314840"/>
    <s v="EXW"/>
    <d v="1899-12-30T00:23:12"/>
    <d v="1899-12-30T00:22:35"/>
    <d v="1899-12-30T00:00:37"/>
    <s v="Ensacado"/>
    <s v="E002"/>
    <x v="1"/>
    <d v="1899-12-30T00:23:12"/>
    <d v="1899-12-30T00:22:35"/>
    <n v="13"/>
    <x v="12"/>
    <x v="5"/>
    <x v="2"/>
    <n v="0"/>
    <n v="0"/>
    <s v="OK"/>
    <s v="Ensacado"/>
    <x v="0"/>
    <n v="0"/>
    <s v="F. TORAL"/>
    <s v="A"/>
    <d v="1899-12-30T00:00:37"/>
    <d v="1899-12-30T00:00:37"/>
    <s v="OK"/>
    <m/>
    <m/>
    <d v="1899-12-30T00:00:00"/>
    <d v="1899-12-30T00:23:12"/>
    <n v="3"/>
    <d v="1899-12-30T00:00:37"/>
    <n v="23.199999999998351"/>
    <n v="13"/>
    <s v="Si"/>
  </r>
  <r>
    <s v="CTOR"/>
    <s v="2024034832"/>
    <x v="0"/>
    <s v="ER3362BBK"/>
    <s v="E2960GDG"/>
    <d v="2024-12-17T00:00:00"/>
    <m/>
    <s v="55"/>
    <x v="19"/>
    <s v="PA"/>
    <n v="15"/>
    <m/>
    <d v="2024-12-17T00:00:00"/>
    <d v="1899-12-30T12:50:09"/>
    <d v="2024-12-17T00:00:00"/>
    <d v="1899-12-30T12:50:42"/>
    <d v="2024-12-17T00:00:00"/>
    <d v="1899-12-30T13:46:55"/>
    <x v="0"/>
    <s v="RFCPI"/>
    <s v="1322314841"/>
    <s v="FBO"/>
    <d v="1899-12-30T00:56:46"/>
    <d v="1899-12-30T00:56:13"/>
    <d v="1899-12-30T00:00:33"/>
    <s v="Granel"/>
    <s v="E001"/>
    <x v="2"/>
    <d v="1899-12-30T00:56:46"/>
    <d v="1899-12-30T00:56:13"/>
    <n v="12"/>
    <x v="12"/>
    <x v="5"/>
    <x v="1"/>
    <n v="0"/>
    <n v="0"/>
    <s v="OK"/>
    <s v="Granel"/>
    <x v="0"/>
    <n v="0"/>
    <s v="F. TORAL"/>
    <s v="B"/>
    <d v="1899-12-30T00:00:33"/>
    <d v="1899-12-30T00:00:33"/>
    <s v="OK"/>
    <m/>
    <m/>
    <d v="1899-12-30T00:00:00"/>
    <d v="1899-12-30T00:56:46"/>
    <n v="3"/>
    <d v="1899-12-30T00:00:33"/>
    <n v="56.766666666671966"/>
    <n v="13"/>
    <s v="No"/>
  </r>
  <r>
    <s v="CTOR"/>
    <s v="2024034846"/>
    <x v="0"/>
    <s v="EBR10837"/>
    <s v="EAB55XJ"/>
    <d v="2024-12-17T00:00:00"/>
    <m/>
    <s v="55"/>
    <x v="19"/>
    <s v="PA"/>
    <n v="15"/>
    <m/>
    <d v="2024-12-17T00:00:00"/>
    <d v="1899-12-30T13:42:29"/>
    <d v="2024-12-17T00:00:00"/>
    <d v="1899-12-30T13:43:01"/>
    <d v="2024-12-17T00:00:00"/>
    <d v="1899-12-30T14:11:13"/>
    <x v="0"/>
    <s v="RFCPI"/>
    <s v="1322314842"/>
    <s v="EXW"/>
    <d v="1899-12-30T00:28:44"/>
    <d v="1899-12-30T00:28:12"/>
    <d v="1899-12-30T00:00:32"/>
    <s v="Granel"/>
    <s v="E001"/>
    <x v="1"/>
    <d v="1899-12-30T00:28:44"/>
    <d v="1899-12-30T00:28:12"/>
    <n v="13"/>
    <x v="12"/>
    <x v="5"/>
    <x v="1"/>
    <n v="0"/>
    <n v="0"/>
    <s v="OK"/>
    <s v="Granel"/>
    <x v="0"/>
    <n v="0"/>
    <s v="F. TORAL"/>
    <s v="A"/>
    <d v="1899-12-30T00:00:32"/>
    <d v="1899-12-30T00:00:32"/>
    <s v="OK"/>
    <m/>
    <m/>
    <d v="1899-12-30T00:00:00"/>
    <d v="1899-12-30T00:28:44"/>
    <n v="3"/>
    <d v="1899-12-30T00:00:32"/>
    <n v="28.733333333342355"/>
    <n v="14"/>
    <s v="Si"/>
  </r>
  <r>
    <s v="CTOR"/>
    <s v="2024034843"/>
    <x v="0"/>
    <s v="EL212525"/>
    <s v="E19ZC16"/>
    <d v="2024-12-17T00:00:00"/>
    <m/>
    <s v="2906"/>
    <x v="21"/>
    <s v="PA"/>
    <s v="PA"/>
    <m/>
    <d v="2024-12-17T00:00:00"/>
    <d v="1899-12-30T13:22:37"/>
    <d v="2024-12-17T00:00:00"/>
    <d v="1899-12-30T13:25:17"/>
    <d v="2024-12-17T00:00:00"/>
    <d v="1899-12-30T14:23:59"/>
    <x v="0"/>
    <s v="RFCPI"/>
    <s v="1322314843"/>
    <s v="EXW"/>
    <d v="1899-12-30T01:01:22"/>
    <d v="1899-12-30T00:58:42"/>
    <d v="1899-12-30T00:02:40"/>
    <s v="Ensacado"/>
    <s v="E002"/>
    <x v="1"/>
    <d v="1899-12-30T01:01:22"/>
    <d v="1899-12-30T00:58:42"/>
    <n v="13"/>
    <x v="12"/>
    <x v="5"/>
    <x v="2"/>
    <n v="0"/>
    <n v="0"/>
    <s v="OK"/>
    <s v="Ensacado"/>
    <x v="0"/>
    <n v="0"/>
    <s v="F. TORAL"/>
    <s v="B"/>
    <d v="1899-12-30T00:02:40"/>
    <d v="1899-12-30T00:02:40"/>
    <s v="OK"/>
    <m/>
    <m/>
    <d v="1899-12-30T00:00:00"/>
    <d v="1899-12-30T01:01:22"/>
    <n v="3"/>
    <d v="1899-12-30T00:02:40"/>
    <n v="61.366666666665651"/>
    <n v="14"/>
    <s v="No"/>
  </r>
  <r>
    <s v="CTOR"/>
    <s v="2024034847"/>
    <x v="0"/>
    <s v="ER0933BBN"/>
    <s v="E5872HZF"/>
    <d v="2024-12-17T00:00:00"/>
    <m/>
    <s v="3043"/>
    <x v="55"/>
    <s v="PA"/>
    <n v="2"/>
    <m/>
    <d v="2024-12-17T00:00:00"/>
    <d v="1899-12-30T13:46:11"/>
    <d v="2024-12-17T00:00:00"/>
    <d v="1899-12-30T13:57:00"/>
    <d v="2024-12-17T00:00:00"/>
    <d v="1899-12-30T14:28:55"/>
    <x v="287"/>
    <s v="RFCPI"/>
    <s v="1322314844"/>
    <s v="FBO"/>
    <d v="1899-12-30T00:42:44"/>
    <d v="1899-12-30T00:31:55"/>
    <d v="1899-12-30T00:10:49"/>
    <s v="Granel"/>
    <s v="E001"/>
    <x v="2"/>
    <d v="1899-12-30T00:42:44"/>
    <d v="1899-12-30T00:31:55"/>
    <n v="13"/>
    <x v="12"/>
    <x v="5"/>
    <x v="1"/>
    <n v="0"/>
    <n v="0"/>
    <s v="OK"/>
    <s v="Granel"/>
    <x v="0"/>
    <n v="0"/>
    <s v="F. TORAL"/>
    <s v="A"/>
    <d v="1899-12-30T00:10:49"/>
    <d v="1899-12-30T00:10:49"/>
    <s v="OK"/>
    <m/>
    <m/>
    <d v="1899-12-30T00:00:00"/>
    <d v="1899-12-30T00:42:44"/>
    <n v="3"/>
    <d v="1899-12-30T00:10:49"/>
    <n v="42.733333333324715"/>
    <n v="14"/>
    <s v="Si"/>
  </r>
  <r>
    <s v="CTOR"/>
    <s v="2024034848"/>
    <x v="0"/>
    <s v="ER9390BBK"/>
    <s v="E7567GYY"/>
    <d v="2024-12-17T00:00:00"/>
    <m/>
    <s v="3043"/>
    <x v="55"/>
    <s v="PA"/>
    <n v="2"/>
    <m/>
    <d v="2024-12-17T00:00:00"/>
    <d v="1899-12-30T13:49:44"/>
    <d v="2024-12-17T00:00:00"/>
    <d v="1899-12-30T14:27:00"/>
    <d v="2024-12-17T00:00:00"/>
    <d v="1899-12-30T14:43:32"/>
    <x v="287"/>
    <s v="RFCPI"/>
    <s v="1322314845"/>
    <s v="FBO"/>
    <d v="1899-12-30T00:53:48"/>
    <d v="1899-12-30T00:16:32"/>
    <d v="1899-12-30T00:37:16"/>
    <s v="Granel"/>
    <s v="E001"/>
    <x v="2"/>
    <d v="1899-12-30T00:53:48"/>
    <d v="1899-12-30T00:16:32"/>
    <n v="13"/>
    <x v="12"/>
    <x v="5"/>
    <x v="1"/>
    <n v="0"/>
    <n v="0"/>
    <s v="OK"/>
    <s v="Granel"/>
    <x v="0"/>
    <n v="0"/>
    <s v="F. TORAL"/>
    <s v="B"/>
    <d v="1899-12-30T00:37:16"/>
    <d v="1899-12-30T00:37:16"/>
    <s v="OK"/>
    <m/>
    <m/>
    <d v="1899-12-30T00:00:00"/>
    <d v="1899-12-30T00:53:48"/>
    <n v="3"/>
    <d v="1899-12-30T00:37:16"/>
    <n v="53.799999999998334"/>
    <n v="14"/>
    <s v="No"/>
  </r>
  <r>
    <s v="CTOR"/>
    <s v="2024034824"/>
    <x v="0"/>
    <s v="ER0358BBJ"/>
    <s v="E2070JJZ"/>
    <d v="2024-12-17T00:00:00"/>
    <m/>
    <s v="3218"/>
    <x v="56"/>
    <s v="PA"/>
    <n v="6"/>
    <m/>
    <d v="2024-12-17T00:00:00"/>
    <d v="1899-12-30T12:14:52"/>
    <d v="2024-12-17T00:00:00"/>
    <d v="1899-12-30T12:15:24"/>
    <d v="2024-12-17T00:00:00"/>
    <d v="1899-12-30T14:48:17"/>
    <x v="0"/>
    <s v="RFCPI"/>
    <s v="1322314846"/>
    <s v="FBO"/>
    <d v="1899-12-30T02:33:25"/>
    <d v="1899-12-30T02:32:53"/>
    <d v="1899-12-30T00:00:32"/>
    <s v="Granel"/>
    <s v="E001"/>
    <x v="2"/>
    <d v="1899-12-30T02:33:25"/>
    <d v="1899-12-30T02:32:53"/>
    <n v="12"/>
    <x v="12"/>
    <x v="5"/>
    <x v="1"/>
    <n v="0"/>
    <n v="0"/>
    <s v="OK"/>
    <s v="Granel"/>
    <x v="0"/>
    <n v="0"/>
    <s v="F. TORAL"/>
    <s v="C"/>
    <d v="1899-12-30T00:00:32"/>
    <d v="1899-12-30T00:00:32"/>
    <s v="OK"/>
    <m/>
    <m/>
    <d v="1899-12-30T00:00:00"/>
    <d v="1899-12-30T02:33:25"/>
    <n v="3"/>
    <d v="1899-12-30T00:00:32"/>
    <n v="153.41666666667845"/>
    <n v="14"/>
    <s v="No"/>
  </r>
  <r>
    <s v="CTOR"/>
    <s v="2024034844"/>
    <x v="0"/>
    <s v="ER7185BCW"/>
    <s v="E5837LDF"/>
    <d v="2024-12-17T00:00:00"/>
    <m/>
    <s v="2906"/>
    <x v="21"/>
    <s v="PA"/>
    <s v="PA"/>
    <m/>
    <d v="2024-12-17T00:00:00"/>
    <d v="1899-12-30T13:26:26"/>
    <d v="2024-12-17T00:00:00"/>
    <d v="1899-12-30T13:26:59"/>
    <d v="2024-12-17T00:00:00"/>
    <d v="1899-12-30T14:55:52"/>
    <x v="0"/>
    <s v="RFCPI"/>
    <s v="1322314847"/>
    <s v="FBO"/>
    <d v="1899-12-30T01:29:26"/>
    <d v="1899-12-30T01:28:53"/>
    <d v="1899-12-30T00:00:33"/>
    <s v="Ensacado"/>
    <s v="E002"/>
    <x v="2"/>
    <d v="1899-12-30T01:29:26"/>
    <d v="1899-12-30T01:28:53"/>
    <n v="13"/>
    <x v="12"/>
    <x v="5"/>
    <x v="2"/>
    <n v="0"/>
    <n v="0"/>
    <s v="OK"/>
    <s v="Ensacado"/>
    <x v="0"/>
    <n v="0"/>
    <s v="F. TORAL"/>
    <s v="B"/>
    <d v="1899-12-30T00:00:33"/>
    <d v="1899-12-30T00:00:33"/>
    <s v="OK"/>
    <m/>
    <m/>
    <d v="1899-12-30T00:00:00"/>
    <d v="1899-12-30T01:29:26"/>
    <n v="3"/>
    <d v="1899-12-30T00:00:33"/>
    <n v="89.43333333333122"/>
    <n v="14"/>
    <s v="No"/>
  </r>
  <r>
    <s v="CTOR"/>
    <s v="2024034849"/>
    <x v="0"/>
    <s v="ER2262BDH"/>
    <s v="E3170MNG"/>
    <d v="2024-12-17T00:00:00"/>
    <m/>
    <s v="2906"/>
    <x v="21"/>
    <s v="PA"/>
    <s v="PA"/>
    <m/>
    <d v="2024-12-17T00:00:00"/>
    <d v="1899-12-30T14:15:50"/>
    <d v="2024-12-17T00:00:00"/>
    <d v="1899-12-30T14:16:23"/>
    <d v="2024-12-17T00:00:00"/>
    <d v="1899-12-30T14:57:38"/>
    <x v="0"/>
    <s v="RFCPI"/>
    <s v="1322314848"/>
    <s v="FBO"/>
    <d v="1899-12-30T00:41:48"/>
    <d v="1899-12-30T00:41:15"/>
    <d v="1899-12-30T00:00:33"/>
    <s v="Ensacado"/>
    <s v="E002"/>
    <x v="2"/>
    <d v="1899-12-30T00:41:48"/>
    <d v="1899-12-30T00:41:15"/>
    <n v="14"/>
    <x v="12"/>
    <x v="5"/>
    <x v="2"/>
    <n v="0"/>
    <n v="0"/>
    <s v="OK"/>
    <s v="Ensacado"/>
    <x v="0"/>
    <n v="0"/>
    <s v="F. TORAL"/>
    <s v="A"/>
    <d v="1899-12-30T00:00:33"/>
    <d v="1899-12-30T00:00:33"/>
    <s v="OK"/>
    <m/>
    <m/>
    <d v="1899-12-30T00:00:00"/>
    <d v="1899-12-30T00:41:48"/>
    <n v="3"/>
    <d v="1899-12-30T00:00:33"/>
    <n v="41.800000000003337"/>
    <n v="14"/>
    <s v="Si"/>
  </r>
  <r>
    <s v="CTOR"/>
    <s v="2024034855"/>
    <x v="0"/>
    <s v="ER4157BCC"/>
    <s v="E4426HTW"/>
    <d v="2024-12-17T00:00:00"/>
    <m/>
    <s v="3042"/>
    <x v="23"/>
    <s v="PA"/>
    <n v="14"/>
    <m/>
    <d v="2024-12-17T00:00:00"/>
    <d v="1899-12-30T14:39:36"/>
    <d v="2024-12-17T00:00:00"/>
    <d v="1899-12-30T14:40:09"/>
    <d v="2024-12-17T00:00:00"/>
    <d v="1899-12-30T15:04:01"/>
    <x v="0"/>
    <s v="RFCPI"/>
    <s v="1322314849"/>
    <s v="FBO"/>
    <d v="1899-12-30T00:24:25"/>
    <d v="1899-12-30T00:23:52"/>
    <d v="1899-12-30T00:00:33"/>
    <s v="Granel"/>
    <s v="E001"/>
    <x v="2"/>
    <d v="1899-12-30T00:24:25"/>
    <d v="1899-12-30T00:23:52"/>
    <n v="14"/>
    <x v="12"/>
    <x v="5"/>
    <x v="1"/>
    <n v="0"/>
    <n v="0"/>
    <s v="OK"/>
    <s v="Granel"/>
    <x v="0"/>
    <n v="0"/>
    <s v="F. TORAL"/>
    <s v="A"/>
    <d v="1899-12-30T00:00:33"/>
    <d v="1899-12-30T00:00:33"/>
    <s v="OK"/>
    <m/>
    <m/>
    <d v="1899-12-30T00:00:00"/>
    <d v="1899-12-30T00:24:25"/>
    <n v="3"/>
    <d v="1899-12-30T00:00:33"/>
    <n v="24.416666666668831"/>
    <n v="15"/>
    <s v="Si"/>
  </r>
  <r>
    <s v="CTOR"/>
    <s v="2024034850"/>
    <x v="0"/>
    <s v="ER8797BBS"/>
    <s v="E3715LST"/>
    <d v="2024-12-17T00:00:00"/>
    <m/>
    <s v="3043"/>
    <x v="55"/>
    <s v="PA"/>
    <n v="2"/>
    <m/>
    <d v="2024-12-17T00:00:00"/>
    <d v="1899-12-30T14:27:23"/>
    <d v="2024-12-17T00:00:00"/>
    <d v="1899-12-30T14:27:56"/>
    <d v="2024-12-17T00:00:00"/>
    <d v="1899-12-30T15:09:12"/>
    <x v="0"/>
    <s v="RFCPI"/>
    <s v="1322314850"/>
    <s v="FBO"/>
    <d v="1899-12-30T00:41:49"/>
    <d v="1899-12-30T00:41:16"/>
    <d v="1899-12-30T00:00:33"/>
    <s v="Granel"/>
    <s v="E001"/>
    <x v="2"/>
    <d v="1899-12-30T00:41:49"/>
    <d v="1899-12-30T00:41:16"/>
    <n v="14"/>
    <x v="12"/>
    <x v="5"/>
    <x v="1"/>
    <n v="0"/>
    <n v="0"/>
    <s v="OK"/>
    <s v="Granel"/>
    <x v="0"/>
    <n v="0"/>
    <s v="F. TORAL"/>
    <s v="A"/>
    <d v="1899-12-30T00:00:33"/>
    <d v="1899-12-30T00:00:33"/>
    <s v="OK"/>
    <m/>
    <m/>
    <d v="1899-12-30T00:00:00"/>
    <d v="1899-12-30T00:41:49"/>
    <n v="3"/>
    <d v="1899-12-30T00:00:33"/>
    <n v="41.816666666664034"/>
    <n v="15"/>
    <s v="Si"/>
  </r>
  <r>
    <s v="CTOR"/>
    <s v="2024034853"/>
    <x v="0"/>
    <s v="ER3068BCC"/>
    <s v="E1437MRF"/>
    <d v="2024-12-17T00:00:00"/>
    <m/>
    <s v="2906"/>
    <x v="21"/>
    <s v="PA"/>
    <s v="PA"/>
    <m/>
    <d v="2024-12-17T00:00:00"/>
    <d v="1899-12-30T14:33:33"/>
    <d v="2024-12-17T00:00:00"/>
    <d v="1899-12-30T14:34:07"/>
    <d v="2024-12-17T00:00:00"/>
    <d v="1899-12-30T15:23:33"/>
    <x v="0"/>
    <s v="RFCPI"/>
    <s v="1322314851"/>
    <s v="FBO"/>
    <d v="1899-12-30T00:50:00"/>
    <d v="1899-12-30T00:49:26"/>
    <d v="1899-12-30T00:00:34"/>
    <s v="Ensacado"/>
    <s v="E002"/>
    <x v="2"/>
    <d v="1899-12-30T00:50:00"/>
    <d v="1899-12-30T00:49:26"/>
    <n v="14"/>
    <x v="12"/>
    <x v="5"/>
    <x v="2"/>
    <n v="0"/>
    <n v="0"/>
    <s v="OK"/>
    <s v="Ensacado"/>
    <x v="0"/>
    <n v="0"/>
    <s v="F. TORAL"/>
    <s v="B"/>
    <d v="1899-12-30T00:00:34"/>
    <d v="1899-12-30T00:00:34"/>
    <s v="OK"/>
    <m/>
    <m/>
    <d v="1899-12-30T00:00:00"/>
    <d v="1899-12-30T00:50:00"/>
    <n v="3"/>
    <d v="1899-12-30T00:00:34"/>
    <n v="50.00000000001117"/>
    <n v="15"/>
    <s v="No"/>
  </r>
  <r>
    <s v="CTOR"/>
    <s v="2024034828"/>
    <x v="0"/>
    <s v="ER5821BBZ"/>
    <s v="E2459GSW"/>
    <d v="2024-12-17T00:00:00"/>
    <m/>
    <s v="3044"/>
    <x v="26"/>
    <s v="PA"/>
    <n v="5"/>
    <m/>
    <d v="2024-12-17T00:00:00"/>
    <d v="1899-12-30T12:41:17"/>
    <d v="2024-12-17T00:00:00"/>
    <d v="1899-12-30T12:41:50"/>
    <d v="2024-12-17T00:00:00"/>
    <d v="1899-12-30T15:25:48"/>
    <x v="0"/>
    <s v="RFCPI"/>
    <s v="1322314852"/>
    <s v="FBO"/>
    <d v="1899-12-30T02:44:31"/>
    <d v="1899-12-30T02:43:58"/>
    <d v="1899-12-30T00:00:33"/>
    <s v="Granel"/>
    <s v="E001"/>
    <x v="2"/>
    <d v="1899-12-30T02:44:31"/>
    <d v="1899-12-30T02:43:58"/>
    <n v="12"/>
    <x v="12"/>
    <x v="5"/>
    <x v="1"/>
    <n v="0"/>
    <n v="0"/>
    <s v="OK"/>
    <s v="Granel"/>
    <x v="0"/>
    <n v="0"/>
    <s v="F. TORAL"/>
    <s v="C"/>
    <d v="1899-12-30T00:00:33"/>
    <d v="1899-12-30T00:00:33"/>
    <s v="OK"/>
    <m/>
    <m/>
    <d v="1899-12-30T00:00:00"/>
    <d v="1899-12-30T02:44:31"/>
    <n v="3"/>
    <d v="1899-12-30T00:00:33"/>
    <n v="164.51666666667361"/>
    <n v="15"/>
    <s v="No"/>
  </r>
  <r>
    <s v="CTOR"/>
    <s v="2024034865"/>
    <x v="0"/>
    <s v="ER7579BDL"/>
    <s v="E6211LYC"/>
    <d v="2024-12-17T00:00:00"/>
    <m/>
    <s v="3042"/>
    <x v="23"/>
    <s v="PA"/>
    <n v="14"/>
    <m/>
    <d v="2024-12-17T00:00:00"/>
    <d v="1899-12-30T15:13:58"/>
    <d v="2024-12-17T00:00:00"/>
    <d v="1899-12-30T15:14:32"/>
    <d v="2024-12-17T00:00:00"/>
    <d v="1899-12-30T15:36:52"/>
    <x v="0"/>
    <s v="RFCPI"/>
    <s v="1322314853"/>
    <s v="EXW"/>
    <d v="1899-12-30T00:22:54"/>
    <d v="1899-12-30T00:22:20"/>
    <d v="1899-12-30T00:00:34"/>
    <s v="Granel"/>
    <s v="E001"/>
    <x v="1"/>
    <d v="1899-12-30T00:22:54"/>
    <d v="1899-12-30T00:22:20"/>
    <n v="15"/>
    <x v="12"/>
    <x v="5"/>
    <x v="1"/>
    <n v="0"/>
    <n v="0"/>
    <s v="OK"/>
    <s v="Granel"/>
    <x v="0"/>
    <n v="0"/>
    <s v="F. TORAL"/>
    <s v="A"/>
    <d v="1899-12-30T00:00:34"/>
    <d v="1899-12-30T00:00:34"/>
    <s v="OK"/>
    <m/>
    <m/>
    <d v="1899-12-30T00:00:00"/>
    <d v="1899-12-30T00:22:54"/>
    <n v="3"/>
    <d v="1899-12-30T00:00:34"/>
    <n v="22.90000000000326"/>
    <n v="15"/>
    <s v="Si"/>
  </r>
  <r>
    <s v="CTOR"/>
    <s v="2024034836"/>
    <x v="0"/>
    <s v="ER4112BBR"/>
    <s v="E2863JGN"/>
    <d v="2024-12-17T00:00:00"/>
    <m/>
    <s v="3044"/>
    <x v="26"/>
    <s v="PA"/>
    <n v="5"/>
    <m/>
    <d v="2024-12-17T00:00:00"/>
    <d v="1899-12-30T12:58:52"/>
    <d v="2024-12-17T00:00:00"/>
    <d v="1899-12-30T12:59:24"/>
    <d v="2024-12-17T00:00:00"/>
    <d v="1899-12-30T15:59:02"/>
    <x v="0"/>
    <s v="RFCPI"/>
    <s v="1322314854"/>
    <s v="FBO"/>
    <d v="1899-12-30T03:00:10"/>
    <d v="1899-12-30T02:59:38"/>
    <d v="1899-12-30T00:00:32"/>
    <s v="Granel"/>
    <s v="E001"/>
    <x v="2"/>
    <d v="1899-12-30T03:00:10"/>
    <d v="1899-12-30T02:59:38"/>
    <n v="12"/>
    <x v="12"/>
    <x v="5"/>
    <x v="1"/>
    <n v="0"/>
    <n v="0"/>
    <s v="OK"/>
    <s v="Granel"/>
    <x v="0"/>
    <n v="0"/>
    <s v="F. TORAL"/>
    <s v="C"/>
    <d v="1899-12-30T00:00:32"/>
    <d v="1899-12-30T00:00:32"/>
    <s v="OK"/>
    <m/>
    <m/>
    <d v="1899-12-30T00:00:00"/>
    <d v="1899-12-30T03:00:10"/>
    <n v="3"/>
    <d v="1899-12-30T00:00:32"/>
    <n v="180.16666666666566"/>
    <n v="15"/>
    <s v="No"/>
  </r>
  <r>
    <s v="CTOR"/>
    <s v="2024034866"/>
    <x v="0"/>
    <s v="EP109037"/>
    <s v="EBE63SG"/>
    <d v="2024-12-17T00:00:00"/>
    <m/>
    <s v="55"/>
    <x v="19"/>
    <s v="PA"/>
    <n v="15"/>
    <m/>
    <d v="2024-12-17T00:00:00"/>
    <d v="1899-12-30T15:23:38"/>
    <d v="2024-12-17T00:00:00"/>
    <d v="1899-12-30T15:24:11"/>
    <d v="2024-12-17T00:00:00"/>
    <d v="1899-12-30T16:02:09"/>
    <x v="0"/>
    <s v="RFCPI"/>
    <s v="1322314855"/>
    <s v="EXW"/>
    <d v="1899-12-30T00:38:31"/>
    <d v="1899-12-30T00:37:58"/>
    <d v="1899-12-30T00:00:33"/>
    <s v="Granel"/>
    <s v="E001"/>
    <x v="1"/>
    <d v="1899-12-30T00:38:31"/>
    <d v="1899-12-30T00:37:58"/>
    <n v="15"/>
    <x v="12"/>
    <x v="5"/>
    <x v="1"/>
    <n v="0"/>
    <n v="0"/>
    <s v="OK"/>
    <s v="Granel"/>
    <x v="0"/>
    <n v="0"/>
    <s v="F. TORAL"/>
    <s v="A"/>
    <d v="1899-12-30T00:00:33"/>
    <d v="1899-12-30T00:00:33"/>
    <s v="OK"/>
    <m/>
    <m/>
    <d v="1899-12-30T00:00:00"/>
    <d v="1899-12-30T00:38:31"/>
    <n v="3"/>
    <d v="1899-12-30T00:00:33"/>
    <n v="38.516666666659205"/>
    <n v="16"/>
    <s v="Si"/>
  </r>
  <r>
    <s v="CTOR"/>
    <s v="2024034869"/>
    <x v="0"/>
    <s v="ER2261BDH"/>
    <s v="E0678HZJ"/>
    <d v="2024-12-17T00:00:00"/>
    <m/>
    <s v="2906"/>
    <x v="21"/>
    <s v="PA"/>
    <s v="PA"/>
    <m/>
    <d v="2024-12-17T00:00:00"/>
    <d v="1899-12-30T15:43:44"/>
    <d v="2024-12-17T00:00:00"/>
    <d v="1899-12-30T15:44:17"/>
    <d v="2024-12-17T00:00:00"/>
    <d v="1899-12-30T16:17:27"/>
    <x v="0"/>
    <s v="RFCPI"/>
    <s v="1322314856"/>
    <s v="FBO"/>
    <d v="1899-12-30T00:33:43"/>
    <d v="1899-12-30T00:33:10"/>
    <d v="1899-12-30T00:00:33"/>
    <s v="Ensacado"/>
    <s v="E002"/>
    <x v="2"/>
    <d v="1899-12-30T00:33:43"/>
    <d v="1899-12-30T00:33:10"/>
    <n v="15"/>
    <x v="12"/>
    <x v="5"/>
    <x v="2"/>
    <n v="0"/>
    <n v="0"/>
    <s v="OK"/>
    <s v="Ensacado"/>
    <x v="0"/>
    <n v="0"/>
    <s v="F. TORAL"/>
    <s v="A"/>
    <d v="1899-12-30T00:00:33"/>
    <d v="1899-12-30T00:00:33"/>
    <s v="OK"/>
    <m/>
    <m/>
    <d v="1899-12-30T00:00:00"/>
    <d v="1899-12-30T00:33:43"/>
    <n v="3"/>
    <d v="1899-12-30T00:00:33"/>
    <n v="33.71666666666389"/>
    <n v="16"/>
    <s v="Si"/>
  </r>
  <r>
    <s v="CTOR"/>
    <s v="2024034872"/>
    <x v="0"/>
    <s v="ER2466BBF"/>
    <s v="E2847GDG"/>
    <d v="2024-12-17T00:00:00"/>
    <m/>
    <s v="55"/>
    <x v="19"/>
    <s v="PA"/>
    <n v="15"/>
    <m/>
    <d v="2024-12-17T00:00:00"/>
    <d v="1899-12-30T16:00:18"/>
    <d v="2024-12-17T00:00:00"/>
    <d v="1899-12-30T16:00:52"/>
    <d v="2024-12-17T00:00:00"/>
    <d v="1899-12-30T16:24:08"/>
    <x v="0"/>
    <s v="RFCPI"/>
    <s v="1322314857"/>
    <s v="FBO"/>
    <d v="1899-12-30T00:23:50"/>
    <d v="1899-12-30T00:23:16"/>
    <d v="1899-12-30T00:00:34"/>
    <s v="Granel"/>
    <s v="E001"/>
    <x v="2"/>
    <d v="1899-12-30T00:23:50"/>
    <d v="1899-12-30T00:23:16"/>
    <n v="16"/>
    <x v="12"/>
    <x v="5"/>
    <x v="1"/>
    <n v="0"/>
    <n v="0"/>
    <s v="OK"/>
    <s v="Granel"/>
    <x v="0"/>
    <n v="0"/>
    <s v="F. TORAL"/>
    <s v="A"/>
    <d v="1899-12-30T00:00:34"/>
    <d v="1899-12-30T00:00:34"/>
    <s v="OK"/>
    <m/>
    <m/>
    <d v="1899-12-30T00:00:00"/>
    <d v="1899-12-30T00:23:50"/>
    <n v="3"/>
    <d v="1899-12-30T00:00:34"/>
    <n v="23.833333333339191"/>
    <n v="16"/>
    <s v="Si"/>
  </r>
  <r>
    <s v="CTOR"/>
    <s v="2024034852"/>
    <x v="0"/>
    <s v="ER5139BBS"/>
    <s v="E3174JJN"/>
    <d v="2024-12-17T00:00:00"/>
    <m/>
    <s v="3044"/>
    <x v="26"/>
    <s v="PA"/>
    <n v="5"/>
    <m/>
    <d v="2024-12-17T00:00:00"/>
    <d v="1899-12-30T14:28:32"/>
    <d v="2024-12-17T00:00:00"/>
    <d v="1899-12-30T14:29:04"/>
    <d v="2024-12-17T00:00:00"/>
    <d v="1899-12-30T16:36:13"/>
    <x v="0"/>
    <s v="RFCPI"/>
    <s v="1322314858"/>
    <s v="FBO"/>
    <d v="1899-12-30T02:07:41"/>
    <d v="1899-12-30T02:07:09"/>
    <d v="1899-12-30T00:00:32"/>
    <s v="Granel"/>
    <s v="E001"/>
    <x v="2"/>
    <d v="1899-12-30T02:07:41"/>
    <d v="1899-12-30T02:07:09"/>
    <n v="14"/>
    <x v="12"/>
    <x v="5"/>
    <x v="1"/>
    <n v="0"/>
    <n v="0"/>
    <s v="OK"/>
    <s v="Granel"/>
    <x v="0"/>
    <n v="0"/>
    <s v="F. TORAL"/>
    <s v="C"/>
    <d v="1899-12-30T00:00:32"/>
    <d v="1899-12-30T00:00:32"/>
    <s v="OK"/>
    <m/>
    <m/>
    <d v="1899-12-30T00:00:00"/>
    <d v="1899-12-30T02:07:41"/>
    <n v="3"/>
    <d v="1899-12-30T00:00:32"/>
    <n v="127.68333333333128"/>
    <n v="16"/>
    <s v="No"/>
  </r>
  <r>
    <s v="CTOR"/>
    <s v="2024034870"/>
    <x v="0"/>
    <s v="EBR9412"/>
    <s v="EBF21CB"/>
    <d v="2024-12-17T00:00:00"/>
    <m/>
    <s v="2906"/>
    <x v="21"/>
    <s v="PA"/>
    <s v="PA"/>
    <m/>
    <d v="2024-12-17T00:00:00"/>
    <d v="1899-12-30T15:56:01"/>
    <d v="2024-12-17T00:00:00"/>
    <d v="1899-12-30T16:11:47"/>
    <d v="2024-12-17T00:00:00"/>
    <d v="1899-12-30T17:04:42"/>
    <x v="0"/>
    <s v="RFCPI"/>
    <s v="1322314859"/>
    <s v="EXW"/>
    <d v="1899-12-30T01:08:41"/>
    <d v="1899-12-30T00:52:55"/>
    <d v="1899-12-30T00:15:46"/>
    <s v="Ensacado"/>
    <s v="E002"/>
    <x v="1"/>
    <d v="1899-12-30T01:08:41"/>
    <d v="1899-12-30T00:52:55"/>
    <n v="15"/>
    <x v="12"/>
    <x v="5"/>
    <x v="2"/>
    <n v="0"/>
    <n v="0"/>
    <s v="OK"/>
    <s v="Ensacado"/>
    <x v="0"/>
    <n v="0"/>
    <s v="F. TORAL"/>
    <s v="B"/>
    <d v="1899-12-30T00:15:46"/>
    <d v="1899-12-30T00:15:46"/>
    <s v="OK"/>
    <m/>
    <m/>
    <d v="1899-12-30T00:00:00"/>
    <d v="1899-12-30T01:08:41"/>
    <n v="3"/>
    <d v="1899-12-30T00:15:46"/>
    <n v="68.683333333334375"/>
    <n v="17"/>
    <s v="No"/>
  </r>
  <r>
    <s v="CTOR"/>
    <s v="2024034854"/>
    <x v="0"/>
    <s v="ER2214BCF"/>
    <s v="E9582MNV"/>
    <d v="2024-12-17T00:00:00"/>
    <m/>
    <s v="3044"/>
    <x v="26"/>
    <s v="PA"/>
    <n v="5"/>
    <m/>
    <d v="2024-12-17T00:00:00"/>
    <d v="1899-12-30T14:35:55"/>
    <d v="2024-12-17T00:00:00"/>
    <d v="1899-12-30T14:36:29"/>
    <d v="2024-12-17T00:00:00"/>
    <d v="1899-12-30T17:07:17"/>
    <x v="0"/>
    <s v="RFCPI"/>
    <s v="1322314860"/>
    <s v="FBO"/>
    <d v="1899-12-30T02:31:22"/>
    <d v="1899-12-30T02:30:48"/>
    <d v="1899-12-30T00:00:34"/>
    <s v="Granel"/>
    <s v="E001"/>
    <x v="2"/>
    <d v="1899-12-30T02:31:22"/>
    <d v="1899-12-30T02:30:48"/>
    <n v="14"/>
    <x v="12"/>
    <x v="5"/>
    <x v="1"/>
    <n v="0"/>
    <n v="0"/>
    <s v="OK"/>
    <s v="Granel"/>
    <x v="0"/>
    <n v="0"/>
    <s v="F. TORAL"/>
    <s v="C"/>
    <d v="1899-12-30T00:00:34"/>
    <d v="1899-12-30T00:00:34"/>
    <s v="OK"/>
    <m/>
    <m/>
    <d v="1899-12-30T00:00:00"/>
    <d v="1899-12-30T02:31:22"/>
    <n v="3"/>
    <d v="1899-12-30T00:00:34"/>
    <n v="151.36666666666565"/>
    <n v="17"/>
    <s v="No"/>
  </r>
  <r>
    <s v="CTOR"/>
    <s v="2024034879"/>
    <x v="0"/>
    <s v="ELU01478R"/>
    <s v="E0616GDS"/>
    <d v="2024-12-17T00:00:00"/>
    <m/>
    <s v="55"/>
    <x v="19"/>
    <s v="PA"/>
    <n v="15"/>
    <m/>
    <d v="2024-12-17T00:00:00"/>
    <d v="1899-12-30T16:45:21"/>
    <d v="2024-12-17T00:00:00"/>
    <d v="1899-12-30T16:45:54"/>
    <d v="2024-12-17T00:00:00"/>
    <d v="1899-12-30T17:42:01"/>
    <x v="0"/>
    <s v="RFCPI"/>
    <s v="1322314861"/>
    <s v="FBO"/>
    <d v="1899-12-30T00:56:40"/>
    <d v="1899-12-30T00:56:07"/>
    <d v="1899-12-30T00:00:33"/>
    <s v="Granel"/>
    <s v="E001"/>
    <x v="2"/>
    <d v="1899-12-30T00:56:40"/>
    <d v="1899-12-30T00:56:07"/>
    <n v="16"/>
    <x v="12"/>
    <x v="5"/>
    <x v="1"/>
    <n v="0"/>
    <n v="0"/>
    <s v="OK"/>
    <s v="Granel"/>
    <x v="0"/>
    <n v="0"/>
    <s v="F. TORAL"/>
    <s v="B"/>
    <d v="1899-12-30T00:00:33"/>
    <d v="1899-12-30T00:00:33"/>
    <s v="OK"/>
    <m/>
    <m/>
    <d v="1899-12-30T00:00:00"/>
    <d v="1899-12-30T00:56:40"/>
    <n v="3"/>
    <d v="1899-12-30T00:00:33"/>
    <n v="56.666666666663957"/>
    <n v="17"/>
    <s v="No"/>
  </r>
  <r>
    <s v="CTOR"/>
    <s v="2024034883"/>
    <x v="0"/>
    <s v="ER7711BCD"/>
    <s v="E8017MSC"/>
    <d v="2024-12-17T00:00:00"/>
    <m/>
    <s v="3043"/>
    <x v="55"/>
    <s v="PA"/>
    <n v="2"/>
    <m/>
    <d v="2024-12-17T00:00:00"/>
    <d v="1899-12-30T17:10:02"/>
    <d v="2024-12-17T00:00:00"/>
    <d v="1899-12-30T17:10:35"/>
    <d v="2024-12-17T00:00:00"/>
    <d v="1899-12-30T17:57:02"/>
    <x v="0"/>
    <s v="RFCPI"/>
    <s v="1322314862"/>
    <s v="FBO"/>
    <d v="1899-12-30T00:47:00"/>
    <d v="1899-12-30T00:46:27"/>
    <d v="1899-12-30T00:00:33"/>
    <s v="Granel"/>
    <s v="E001"/>
    <x v="2"/>
    <d v="1899-12-30T00:47:00"/>
    <d v="1899-12-30T00:46:27"/>
    <n v="17"/>
    <x v="12"/>
    <x v="5"/>
    <x v="1"/>
    <n v="0"/>
    <n v="0"/>
    <s v="OK"/>
    <s v="Granel"/>
    <x v="0"/>
    <n v="0"/>
    <s v="F. TORAL"/>
    <s v="B"/>
    <d v="1899-12-30T00:00:33"/>
    <d v="1899-12-30T00:00:33"/>
    <s v="OK"/>
    <m/>
    <m/>
    <d v="1899-12-30T00:00:00"/>
    <d v="1899-12-30T00:47:00"/>
    <n v="3"/>
    <d v="1899-12-30T00:00:33"/>
    <n v="46.999999999987203"/>
    <n v="17"/>
    <s v="No"/>
  </r>
  <r>
    <s v="CTOR"/>
    <s v="2024034875"/>
    <x v="0"/>
    <s v="ER9678BBK"/>
    <s v="E1219LWL"/>
    <d v="2024-12-17T00:00:00"/>
    <m/>
    <s v="3044"/>
    <x v="26"/>
    <s v="PA"/>
    <n v="5"/>
    <m/>
    <d v="2024-12-17T00:00:00"/>
    <d v="1899-12-30T16:09:24"/>
    <d v="2024-12-17T00:00:00"/>
    <d v="1899-12-30T16:09:58"/>
    <d v="2024-12-17T00:00:00"/>
    <d v="1899-12-30T17:57:56"/>
    <x v="0"/>
    <s v="RFCPI"/>
    <s v="1322314863"/>
    <s v="FBO"/>
    <d v="1899-12-30T01:48:32"/>
    <d v="1899-12-30T01:47:58"/>
    <d v="1899-12-30T00:00:34"/>
    <s v="Granel"/>
    <s v="E001"/>
    <x v="2"/>
    <d v="1899-12-30T01:48:32"/>
    <d v="1899-12-30T01:47:58"/>
    <n v="16"/>
    <x v="12"/>
    <x v="5"/>
    <x v="1"/>
    <n v="0"/>
    <n v="0"/>
    <s v="OK"/>
    <s v="Granel"/>
    <x v="0"/>
    <n v="0"/>
    <s v="F. TORAL"/>
    <s v="C"/>
    <d v="1899-12-30T00:00:34"/>
    <d v="1899-12-30T00:00:34"/>
    <s v="OK"/>
    <m/>
    <m/>
    <d v="1899-12-30T00:00:00"/>
    <d v="1899-12-30T01:48:32"/>
    <n v="3"/>
    <d v="1899-12-30T00:00:34"/>
    <n v="108.53333333333276"/>
    <n v="17"/>
    <s v="No"/>
  </r>
  <r>
    <s v="CTOR"/>
    <s v="2024034882"/>
    <x v="0"/>
    <s v="ER7131BCF"/>
    <s v="E2618GDG"/>
    <d v="2024-12-17T00:00:00"/>
    <m/>
    <s v="55"/>
    <x v="19"/>
    <s v="PA"/>
    <n v="15"/>
    <m/>
    <d v="2024-12-17T00:00:00"/>
    <d v="1899-12-30T17:08:17"/>
    <d v="2024-12-17T00:00:00"/>
    <d v="1899-12-30T17:08:51"/>
    <d v="2024-12-17T00:00:00"/>
    <d v="1899-12-30T18:07:02"/>
    <x v="0"/>
    <s v="RFCPI"/>
    <s v="1322314864"/>
    <s v="FBO"/>
    <d v="1899-12-30T00:58:45"/>
    <d v="1899-12-30T00:58:11"/>
    <d v="1899-12-30T00:00:34"/>
    <s v="Granel"/>
    <s v="E001"/>
    <x v="2"/>
    <d v="1899-12-30T00:58:45"/>
    <d v="1899-12-30T00:58:11"/>
    <n v="17"/>
    <x v="12"/>
    <x v="5"/>
    <x v="1"/>
    <n v="0"/>
    <n v="0"/>
    <s v="OK"/>
    <s v="Granel"/>
    <x v="0"/>
    <n v="0"/>
    <s v="F. TORAL"/>
    <s v="B"/>
    <d v="1899-12-30T00:00:34"/>
    <d v="1899-12-30T00:00:34"/>
    <s v="OK"/>
    <m/>
    <m/>
    <d v="1899-12-30T00:00:00"/>
    <d v="1899-12-30T00:58:45"/>
    <n v="3"/>
    <d v="1899-12-30T00:00:34"/>
    <n v="58.749999999998309"/>
    <n v="18"/>
    <s v="No"/>
  </r>
  <r>
    <s v="CTOR"/>
    <s v="2024034885"/>
    <x v="0"/>
    <s v="ER8321BBR"/>
    <s v="E73ZT66"/>
    <d v="2024-12-17T00:00:00"/>
    <m/>
    <s v="2906"/>
    <x v="21"/>
    <s v="PA"/>
    <s v="PA"/>
    <m/>
    <d v="2024-12-17T00:00:00"/>
    <d v="1899-12-30T17:22:03"/>
    <d v="2024-12-17T00:00:00"/>
    <d v="1899-12-30T17:23:22"/>
    <d v="2024-12-17T00:00:00"/>
    <d v="1899-12-30T18:15:19"/>
    <x v="0"/>
    <s v="RFCPI"/>
    <s v="1322314865"/>
    <s v="EXW"/>
    <d v="1899-12-30T00:53:16"/>
    <d v="1899-12-30T00:51:57"/>
    <d v="1899-12-30T00:01:19"/>
    <s v="Ensacado"/>
    <s v="E002"/>
    <x v="1"/>
    <d v="1899-12-30T00:53:16"/>
    <d v="1899-12-30T00:51:57"/>
    <n v="17"/>
    <x v="12"/>
    <x v="5"/>
    <x v="2"/>
    <n v="0"/>
    <n v="0"/>
    <s v="OK"/>
    <s v="Ensacado"/>
    <x v="0"/>
    <n v="0"/>
    <s v="F. TORAL"/>
    <s v="B"/>
    <d v="1899-12-30T00:01:19"/>
    <d v="1899-12-30T00:01:19"/>
    <s v="OK"/>
    <m/>
    <m/>
    <d v="1899-12-30T00:00:00"/>
    <d v="1899-12-30T00:53:16"/>
    <n v="3"/>
    <d v="1899-12-30T00:01:19"/>
    <n v="53.266666666665664"/>
    <n v="18"/>
    <s v="No"/>
  </r>
  <r>
    <s v="CTOR"/>
    <s v="2024034876"/>
    <x v="0"/>
    <s v="ER3777BBH"/>
    <s v="E4280KCL"/>
    <d v="2024-12-17T00:00:00"/>
    <m/>
    <s v="3218"/>
    <x v="56"/>
    <s v="PA"/>
    <n v="6"/>
    <m/>
    <d v="2024-12-17T00:00:00"/>
    <d v="1899-12-30T16:10:50"/>
    <d v="2024-12-17T00:00:00"/>
    <d v="1899-12-30T16:11:24"/>
    <d v="2024-12-17T00:00:00"/>
    <d v="1899-12-30T18:30:07"/>
    <x v="0"/>
    <s v="RFCPI"/>
    <s v="1322314866"/>
    <s v="FBO"/>
    <d v="1899-12-30T02:19:17"/>
    <d v="1899-12-30T02:18:43"/>
    <d v="1899-12-30T00:00:34"/>
    <s v="Granel"/>
    <s v="E001"/>
    <x v="2"/>
    <d v="1899-12-30T02:19:17"/>
    <d v="1899-12-30T02:18:43"/>
    <n v="16"/>
    <x v="12"/>
    <x v="5"/>
    <x v="1"/>
    <n v="0"/>
    <n v="0"/>
    <s v="OK"/>
    <s v="Granel"/>
    <x v="0"/>
    <n v="0"/>
    <s v="F. TORAL"/>
    <s v="C"/>
    <d v="1899-12-30T00:00:34"/>
    <d v="1899-12-30T00:00:34"/>
    <s v="OK"/>
    <m/>
    <m/>
    <d v="1899-12-30T00:00:00"/>
    <d v="1899-12-30T02:19:17"/>
    <n v="3"/>
    <d v="1899-12-30T00:00:34"/>
    <n v="139.28333333333757"/>
    <n v="18"/>
    <s v="No"/>
  </r>
  <r>
    <s v="CTOR"/>
    <s v="2024034889"/>
    <x v="0"/>
    <s v="ER4157BCC"/>
    <s v="E4426HTW"/>
    <d v="2024-12-17T00:00:00"/>
    <m/>
    <s v="3044"/>
    <x v="26"/>
    <s v="PA"/>
    <n v="5"/>
    <m/>
    <d v="2024-12-17T00:00:00"/>
    <d v="1899-12-30T17:33:20"/>
    <d v="2024-12-17T00:00:00"/>
    <d v="1899-12-30T17:33:52"/>
    <d v="2024-12-17T00:00:00"/>
    <d v="1899-12-30T19:04:23"/>
    <x v="0"/>
    <s v="RFCPI"/>
    <s v="1322314867"/>
    <s v="FBO"/>
    <d v="1899-12-30T01:31:03"/>
    <d v="1899-12-30T01:30:31"/>
    <d v="1899-12-30T00:00:32"/>
    <s v="Granel"/>
    <s v="E001"/>
    <x v="2"/>
    <d v="1899-12-30T01:31:03"/>
    <d v="1899-12-30T01:30:31"/>
    <n v="17"/>
    <x v="12"/>
    <x v="5"/>
    <x v="1"/>
    <n v="0"/>
    <n v="0"/>
    <s v="OK"/>
    <s v="Granel"/>
    <x v="0"/>
    <n v="0"/>
    <s v="F. TORAL"/>
    <s v="C"/>
    <d v="1899-12-30T00:00:32"/>
    <d v="1899-12-30T00:00:32"/>
    <s v="OK"/>
    <m/>
    <m/>
    <d v="1899-12-30T00:00:00"/>
    <d v="1899-12-30T01:31:03"/>
    <n v="3"/>
    <d v="1899-12-30T00:00:32"/>
    <n v="91.0500000000048"/>
    <n v="19"/>
    <s v="No"/>
  </r>
  <r>
    <s v="CTOR"/>
    <s v="2024034896"/>
    <x v="0"/>
    <s v="EAV45558"/>
    <s v="EAD99MR"/>
    <d v="2024-12-17T00:00:00"/>
    <m/>
    <s v="55"/>
    <x v="19"/>
    <s v="PA"/>
    <n v="15"/>
    <m/>
    <d v="2024-12-17T00:00:00"/>
    <d v="1899-12-30T18:31:46"/>
    <d v="2024-12-17T00:00:00"/>
    <d v="1899-12-30T18:34:24"/>
    <d v="2024-12-17T00:00:00"/>
    <d v="1899-12-30T19:13:02"/>
    <x v="0"/>
    <s v="RFCPI"/>
    <s v="1322314868"/>
    <s v="EXW"/>
    <d v="1899-12-30T00:41:16"/>
    <d v="1899-12-30T00:38:38"/>
    <d v="1899-12-30T00:02:38"/>
    <s v="Granel"/>
    <s v="E001"/>
    <x v="1"/>
    <d v="1899-12-30T00:41:16"/>
    <d v="1899-12-30T00:38:38"/>
    <n v="18"/>
    <x v="12"/>
    <x v="5"/>
    <x v="1"/>
    <n v="0"/>
    <n v="0"/>
    <s v="OK"/>
    <s v="Granel"/>
    <x v="0"/>
    <n v="0"/>
    <s v="F. TORAL"/>
    <s v="A"/>
    <d v="1899-12-30T00:02:38"/>
    <d v="1899-12-30T00:02:38"/>
    <s v="OK"/>
    <m/>
    <m/>
    <d v="1899-12-30T00:00:00"/>
    <d v="1899-12-30T00:41:16"/>
    <n v="3"/>
    <d v="1899-12-30T00:02:38"/>
    <n v="41.266666666655958"/>
    <n v="19"/>
    <s v="Si"/>
  </r>
  <r>
    <s v="CTOR"/>
    <s v="2024034899"/>
    <x v="0"/>
    <s v="ER9390BBK"/>
    <s v="E7567GYY"/>
    <d v="2024-12-17T00:00:00"/>
    <m/>
    <s v="3042"/>
    <x v="23"/>
    <s v="PA"/>
    <n v="14"/>
    <m/>
    <d v="2024-12-17T00:00:00"/>
    <d v="1899-12-30T18:55:29"/>
    <d v="2024-12-17T00:00:00"/>
    <d v="1899-12-30T18:56:02"/>
    <d v="2024-12-17T00:00:00"/>
    <d v="1899-12-30T19:17:00"/>
    <x v="0"/>
    <s v="RFCPI"/>
    <s v="1322314869"/>
    <s v="FBO"/>
    <d v="1899-12-30T00:21:31"/>
    <d v="1899-12-30T00:20:58"/>
    <d v="1899-12-30T00:00:33"/>
    <s v="Granel"/>
    <s v="E001"/>
    <x v="2"/>
    <d v="1899-12-30T00:21:31"/>
    <d v="1899-12-30T00:20:58"/>
    <n v="18"/>
    <x v="12"/>
    <x v="5"/>
    <x v="1"/>
    <n v="0"/>
    <n v="0"/>
    <s v="OK"/>
    <s v="Granel"/>
    <x v="0"/>
    <n v="0"/>
    <s v="F. TORAL"/>
    <s v="A"/>
    <d v="1899-12-30T00:00:33"/>
    <d v="1899-12-30T00:00:33"/>
    <s v="OK"/>
    <m/>
    <m/>
    <d v="1899-12-30T00:00:00"/>
    <d v="1899-12-30T00:21:31"/>
    <n v="3"/>
    <d v="1899-12-30T00:00:33"/>
    <n v="21.516666666667259"/>
    <n v="19"/>
    <s v="Si"/>
  </r>
  <r>
    <s v="CTOR"/>
    <s v="2024034900"/>
    <x v="0"/>
    <s v="ER8331BCD"/>
    <s v="E0998LSS"/>
    <d v="2024-12-17T00:00:00"/>
    <m/>
    <s v="55"/>
    <x v="19"/>
    <s v="PA"/>
    <n v="15"/>
    <m/>
    <d v="2024-12-17T00:00:00"/>
    <d v="1899-12-30T18:56:55"/>
    <d v="2024-12-17T00:00:00"/>
    <d v="1899-12-30T18:57:28"/>
    <d v="2024-12-17T00:00:00"/>
    <d v="1899-12-30T19:20:30"/>
    <x v="0"/>
    <s v="RFCPI"/>
    <s v="1322314870"/>
    <s v="FBO"/>
    <d v="1899-12-30T00:23:35"/>
    <d v="1899-12-30T00:23:02"/>
    <d v="1899-12-30T00:00:33"/>
    <s v="Granel"/>
    <s v="E001"/>
    <x v="2"/>
    <d v="1899-12-30T00:23:35"/>
    <d v="1899-12-30T00:23:02"/>
    <n v="18"/>
    <x v="12"/>
    <x v="5"/>
    <x v="1"/>
    <n v="0"/>
    <n v="0"/>
    <s v="OK"/>
    <s v="Granel"/>
    <x v="0"/>
    <n v="0"/>
    <s v="F. TORAL"/>
    <s v="A"/>
    <d v="1899-12-30T00:00:33"/>
    <d v="1899-12-30T00:00:33"/>
    <s v="OK"/>
    <m/>
    <m/>
    <d v="1899-12-30T00:00:00"/>
    <d v="1899-12-30T00:23:35"/>
    <n v="3"/>
    <d v="1899-12-30T00:00:33"/>
    <n v="23.58333333334075"/>
    <n v="19"/>
    <s v="Si"/>
  </r>
  <r>
    <s v="CTOR"/>
    <s v="2024034902"/>
    <x v="0"/>
    <s v="ER6912BDF"/>
    <s v="E7456MNX"/>
    <d v="2024-12-17T00:00:00"/>
    <m/>
    <s v="2906"/>
    <x v="21"/>
    <s v="PA"/>
    <s v="PA"/>
    <m/>
    <d v="2024-12-17T00:00:00"/>
    <d v="1899-12-30T18:58:33"/>
    <d v="2024-12-17T00:00:00"/>
    <d v="1899-12-30T18:59:07"/>
    <d v="2024-12-17T00:00:00"/>
    <d v="1899-12-30T19:31:01"/>
    <x v="0"/>
    <s v="RFCPI"/>
    <s v="1322314871"/>
    <s v="FBO"/>
    <d v="1899-12-30T00:32:28"/>
    <d v="1899-12-30T00:31:54"/>
    <d v="1899-12-30T00:00:34"/>
    <s v="Ensacado"/>
    <s v="E002"/>
    <x v="2"/>
    <d v="1899-12-30T00:32:28"/>
    <d v="1899-12-30T00:31:54"/>
    <n v="18"/>
    <x v="12"/>
    <x v="5"/>
    <x v="2"/>
    <n v="0"/>
    <n v="0"/>
    <s v="OK"/>
    <s v="Ensacado"/>
    <x v="0"/>
    <n v="0"/>
    <s v="F. TORAL"/>
    <s v="A"/>
    <d v="1899-12-30T00:00:34"/>
    <d v="1899-12-30T00:00:34"/>
    <s v="OK"/>
    <m/>
    <m/>
    <d v="1899-12-30T00:00:00"/>
    <d v="1899-12-30T00:32:28"/>
    <n v="3"/>
    <d v="1899-12-30T00:00:34"/>
    <n v="32.466666666672005"/>
    <n v="19"/>
    <s v="Si"/>
  </r>
  <r>
    <s v="CTOR"/>
    <s v="2024034901"/>
    <x v="0"/>
    <s v="ER7977BCH"/>
    <s v="E1832JSR"/>
    <d v="2024-12-17T00:00:00"/>
    <m/>
    <s v="55"/>
    <x v="19"/>
    <s v="PA"/>
    <n v="15"/>
    <m/>
    <d v="2024-12-17T00:00:00"/>
    <d v="1899-12-30T18:57:50"/>
    <d v="2024-12-17T00:00:00"/>
    <d v="1899-12-30T18:58:22"/>
    <d v="2024-12-17T00:00:00"/>
    <d v="1899-12-30T19:34:47"/>
    <x v="0"/>
    <s v="RFCPI"/>
    <s v="1322314872"/>
    <s v="FBO"/>
    <d v="1899-12-30T00:36:57"/>
    <d v="1899-12-30T00:36:25"/>
    <d v="1899-12-30T00:00:32"/>
    <s v="Granel"/>
    <s v="E001"/>
    <x v="2"/>
    <d v="1899-12-30T00:36:57"/>
    <d v="1899-12-30T00:36:25"/>
    <n v="18"/>
    <x v="12"/>
    <x v="5"/>
    <x v="1"/>
    <n v="0"/>
    <n v="0"/>
    <s v="OK"/>
    <s v="Granel"/>
    <x v="0"/>
    <n v="0"/>
    <s v="F. TORAL"/>
    <s v="A"/>
    <d v="1899-12-30T00:00:32"/>
    <d v="1899-12-30T00:00:32"/>
    <s v="OK"/>
    <m/>
    <m/>
    <d v="1899-12-30T00:00:00"/>
    <d v="1899-12-30T00:36:57"/>
    <n v="3"/>
    <d v="1899-12-30T00:00:32"/>
    <n v="36.94999999999682"/>
    <n v="19"/>
    <s v="Si"/>
  </r>
  <r>
    <s v="CTOR"/>
    <s v="2024034894"/>
    <x v="0"/>
    <s v="ER0933BBN"/>
    <s v="E5872HZF"/>
    <d v="2024-12-17T00:00:00"/>
    <m/>
    <s v="3218"/>
    <x v="56"/>
    <s v="PA"/>
    <n v="6"/>
    <m/>
    <d v="2024-12-17T00:00:00"/>
    <d v="1899-12-30T18:24:02"/>
    <d v="2024-12-17T00:00:00"/>
    <d v="1899-12-30T18:24:35"/>
    <d v="2024-12-17T00:00:00"/>
    <d v="1899-12-30T19:44:18"/>
    <x v="0"/>
    <s v="RFCPI"/>
    <s v="1322314873"/>
    <s v="FBO"/>
    <d v="1899-12-30T01:20:16"/>
    <d v="1899-12-30T01:19:43"/>
    <d v="1899-12-30T00:00:33"/>
    <s v="Granel"/>
    <s v="E001"/>
    <x v="2"/>
    <d v="1899-12-30T01:20:16"/>
    <d v="1899-12-30T01:19:43"/>
    <n v="18"/>
    <x v="12"/>
    <x v="5"/>
    <x v="1"/>
    <n v="0"/>
    <n v="0"/>
    <s v="OK"/>
    <s v="Granel"/>
    <x v="0"/>
    <n v="0"/>
    <s v="F. TORAL"/>
    <s v="B"/>
    <d v="1899-12-30T00:00:33"/>
    <d v="1899-12-30T00:00:33"/>
    <s v="OK"/>
    <m/>
    <m/>
    <d v="1899-12-30T00:00:00"/>
    <d v="1899-12-30T01:20:16"/>
    <n v="3"/>
    <d v="1899-12-30T00:00:33"/>
    <n v="80.266666666679953"/>
    <n v="19"/>
    <s v="No"/>
  </r>
  <r>
    <s v="CTOR"/>
    <s v="2024034907"/>
    <x v="0"/>
    <s v="ER4112BBR"/>
    <s v="E2863JGN"/>
    <d v="2024-12-17T00:00:00"/>
    <m/>
    <s v="55"/>
    <x v="19"/>
    <s v="PA"/>
    <n v="15"/>
    <m/>
    <d v="2024-12-17T00:00:00"/>
    <d v="1899-12-30T19:48:34"/>
    <d v="2024-12-17T00:00:00"/>
    <d v="1899-12-30T19:49:08"/>
    <d v="2024-12-17T00:00:00"/>
    <d v="1899-12-30T20:16:51"/>
    <x v="0"/>
    <s v="RFCPI"/>
    <s v="1322314874"/>
    <s v="FBO"/>
    <d v="1899-12-30T00:28:17"/>
    <d v="1899-12-30T00:27:43"/>
    <d v="1899-12-30T00:00:34"/>
    <s v="Granel"/>
    <s v="E001"/>
    <x v="2"/>
    <d v="1899-12-30T00:28:17"/>
    <d v="1899-12-30T00:27:43"/>
    <n v="19"/>
    <x v="12"/>
    <x v="5"/>
    <x v="1"/>
    <n v="0"/>
    <n v="0"/>
    <s v="OK"/>
    <s v="Granel"/>
    <x v="0"/>
    <n v="0"/>
    <s v="F. TORAL"/>
    <s v="A"/>
    <d v="1899-12-30T00:00:34"/>
    <d v="1899-12-30T00:00:34"/>
    <s v="OK"/>
    <m/>
    <m/>
    <d v="1899-12-30T00:00:00"/>
    <d v="1899-12-30T00:28:17"/>
    <n v="3"/>
    <d v="1899-12-30T00:00:34"/>
    <n v="28.283333333327896"/>
    <n v="20"/>
    <s v="Si"/>
  </r>
  <r>
    <s v="CTOR"/>
    <s v="2024034917"/>
    <x v="0"/>
    <s v="EBR10669"/>
    <s v="EAR56GO"/>
    <d v="2024-12-18T00:00:00"/>
    <m/>
    <s v="55"/>
    <x v="19"/>
    <s v="PA"/>
    <n v="15"/>
    <m/>
    <d v="2024-12-18T00:00:00"/>
    <d v="1899-12-30T06:42:46"/>
    <d v="2024-12-18T00:00:00"/>
    <d v="1899-12-30T06:43:53"/>
    <d v="2024-12-18T00:00:00"/>
    <d v="1899-12-30T06:59:09"/>
    <x v="0"/>
    <s v="RFCPI"/>
    <s v="1322314875"/>
    <s v="EXW"/>
    <d v="1899-12-30T00:16:23"/>
    <d v="1899-12-30T00:15:16"/>
    <d v="1899-12-30T00:01:07"/>
    <s v="Granel"/>
    <s v="E001"/>
    <x v="1"/>
    <d v="1899-12-30T00:16:23"/>
    <d v="1899-12-30T00:15:16"/>
    <n v="6"/>
    <x v="13"/>
    <x v="5"/>
    <x v="1"/>
    <n v="0"/>
    <n v="0"/>
    <s v="OK"/>
    <s v="Granel"/>
    <x v="0"/>
    <n v="0"/>
    <s v="F. TORAL"/>
    <s v="A"/>
    <d v="1899-12-30T00:01:07"/>
    <d v="1899-12-30T00:01:07"/>
    <s v="OK"/>
    <m/>
    <m/>
    <d v="1899-12-30T00:00:00"/>
    <d v="1899-12-30T00:16:23"/>
    <n v="4"/>
    <d v="1899-12-30T00:01:07"/>
    <n v="16.383333333340744"/>
    <n v="6"/>
    <s v="Si"/>
  </r>
  <r>
    <s v="CTOR"/>
    <s v="2024034918"/>
    <x v="0"/>
    <s v="ER0358BBJ"/>
    <s v="E2070JJZ"/>
    <d v="2024-12-18T00:00:00"/>
    <m/>
    <s v="3043"/>
    <x v="55"/>
    <s v="PA"/>
    <n v="2"/>
    <m/>
    <d v="2024-12-18T00:00:00"/>
    <d v="1899-12-30T06:50:42"/>
    <d v="2024-12-18T00:00:00"/>
    <d v="1899-12-30T06:51:15"/>
    <d v="2024-12-18T00:00:00"/>
    <d v="1899-12-30T07:27:50"/>
    <x v="0"/>
    <s v="RFCPI"/>
    <s v="1322314876"/>
    <s v="FBO"/>
    <d v="1899-12-30T00:37:08"/>
    <d v="1899-12-30T00:36:35"/>
    <d v="1899-12-30T00:00:33"/>
    <s v="Granel"/>
    <s v="E001"/>
    <x v="2"/>
    <d v="1899-12-30T00:37:08"/>
    <d v="1899-12-30T00:36:35"/>
    <n v="6"/>
    <x v="13"/>
    <x v="5"/>
    <x v="1"/>
    <n v="0"/>
    <n v="0"/>
    <s v="OK"/>
    <s v="Granel"/>
    <x v="0"/>
    <n v="0"/>
    <s v="F. TORAL"/>
    <s v="A"/>
    <d v="1899-12-30T00:00:33"/>
    <d v="1899-12-30T00:00:33"/>
    <s v="OK"/>
    <m/>
    <m/>
    <d v="1899-12-30T00:00:00"/>
    <d v="1899-12-30T00:37:08"/>
    <n v="4"/>
    <d v="1899-12-30T00:00:33"/>
    <n v="37.133333333337589"/>
    <n v="7"/>
    <s v="Si"/>
  </r>
  <r>
    <s v="CTOR"/>
    <s v="2024034920"/>
    <x v="0"/>
    <s v="ER5877BBL"/>
    <s v="E6997LHG"/>
    <d v="2024-12-18T00:00:00"/>
    <m/>
    <s v="55"/>
    <x v="19"/>
    <s v="PA"/>
    <n v="15"/>
    <m/>
    <d v="2024-12-18T00:00:00"/>
    <d v="1899-12-30T07:07:00"/>
    <d v="2024-12-18T00:00:00"/>
    <d v="1899-12-30T07:07:34"/>
    <d v="2024-12-18T00:00:00"/>
    <d v="1899-12-30T07:34:03"/>
    <x v="0"/>
    <s v="RFCPI"/>
    <s v="1322314877"/>
    <s v="FBO"/>
    <d v="1899-12-30T00:27:03"/>
    <d v="1899-12-30T00:26:29"/>
    <d v="1899-12-30T00:00:34"/>
    <s v="Granel"/>
    <s v="E001"/>
    <x v="2"/>
    <d v="1899-12-30T00:27:03"/>
    <d v="1899-12-30T00:26:29"/>
    <n v="7"/>
    <x v="13"/>
    <x v="5"/>
    <x v="1"/>
    <n v="0"/>
    <n v="0"/>
    <s v="OK"/>
    <s v="Granel"/>
    <x v="0"/>
    <n v="0"/>
    <s v="F. TORAL"/>
    <s v="A"/>
    <d v="1899-12-30T00:00:34"/>
    <d v="1899-12-30T00:00:34"/>
    <s v="OK"/>
    <m/>
    <m/>
    <d v="1899-12-30T00:00:00"/>
    <d v="1899-12-30T00:27:03"/>
    <n v="4"/>
    <d v="1899-12-30T00:00:34"/>
    <n v="27.049999999996793"/>
    <n v="7"/>
    <s v="Si"/>
  </r>
  <r>
    <s v="CTOR"/>
    <s v="2024034919"/>
    <x v="0"/>
    <s v="ER5139BBS"/>
    <s v="E3174JJN"/>
    <d v="2024-12-18T00:00:00"/>
    <m/>
    <s v="3044"/>
    <x v="26"/>
    <s v="PA"/>
    <n v="5"/>
    <m/>
    <d v="2024-12-18T00:00:00"/>
    <d v="1899-12-30T07:01:08"/>
    <d v="2024-12-18T00:00:00"/>
    <d v="1899-12-30T07:01:41"/>
    <d v="2024-12-18T00:00:00"/>
    <d v="1899-12-30T07:47:34"/>
    <x v="0"/>
    <s v="RFCPI"/>
    <s v="1322314878"/>
    <s v="FBO"/>
    <d v="1899-12-30T00:46:26"/>
    <d v="1899-12-30T00:45:53"/>
    <d v="1899-12-30T00:00:33"/>
    <s v="Granel"/>
    <s v="E001"/>
    <x v="2"/>
    <d v="1899-12-30T00:46:26"/>
    <d v="1899-12-30T00:45:53"/>
    <n v="7"/>
    <x v="13"/>
    <x v="5"/>
    <x v="1"/>
    <n v="0"/>
    <n v="0"/>
    <s v="OK"/>
    <s v="Granel"/>
    <x v="0"/>
    <n v="0"/>
    <s v="F. TORAL"/>
    <s v="B"/>
    <d v="1899-12-30T00:00:33"/>
    <d v="1899-12-30T00:00:33"/>
    <s v="OK"/>
    <m/>
    <m/>
    <d v="1899-12-30T00:00:00"/>
    <d v="1899-12-30T00:46:26"/>
    <n v="4"/>
    <d v="1899-12-30T00:00:33"/>
    <n v="46.433333333332811"/>
    <n v="7"/>
    <s v="No"/>
  </r>
  <r>
    <s v="CTOR"/>
    <s v="2024034923"/>
    <x v="0"/>
    <s v="ER8797BBS"/>
    <s v="E3715LST"/>
    <d v="2024-12-18T00:00:00"/>
    <m/>
    <s v="55"/>
    <x v="19"/>
    <s v="PA"/>
    <n v="15"/>
    <m/>
    <d v="2024-12-18T00:00:00"/>
    <d v="1899-12-30T07:46:17"/>
    <d v="2024-12-18T00:00:00"/>
    <d v="1899-12-30T07:46:50"/>
    <d v="2024-12-18T00:00:00"/>
    <d v="1899-12-30T08:13:59"/>
    <x v="0"/>
    <s v="RFCPI"/>
    <s v="1322314879"/>
    <s v="FBO"/>
    <d v="1899-12-30T00:27:42"/>
    <d v="1899-12-30T00:27:09"/>
    <d v="1899-12-30T00:00:33"/>
    <s v="Granel"/>
    <s v="E001"/>
    <x v="2"/>
    <d v="1899-12-30T00:27:42"/>
    <d v="1899-12-30T00:27:09"/>
    <n v="7"/>
    <x v="13"/>
    <x v="5"/>
    <x v="1"/>
    <n v="0"/>
    <n v="0"/>
    <s v="OK"/>
    <s v="Granel"/>
    <x v="0"/>
    <n v="0"/>
    <s v="F. TORAL"/>
    <s v="A"/>
    <d v="1899-12-30T00:00:33"/>
    <d v="1899-12-30T00:00:33"/>
    <s v="OK"/>
    <m/>
    <m/>
    <d v="1899-12-30T00:00:00"/>
    <d v="1899-12-30T00:27:42"/>
    <n v="4"/>
    <d v="1899-12-30T00:00:33"/>
    <n v="27.699999999998415"/>
    <n v="8"/>
    <s v="Si"/>
  </r>
  <r>
    <s v="CTOR"/>
    <s v="2024034922"/>
    <x v="0"/>
    <s v="ER8800BBS"/>
    <s v="E9106MPM"/>
    <d v="2024-12-18T00:00:00"/>
    <m/>
    <s v="3218"/>
    <x v="56"/>
    <s v="PA"/>
    <n v="6"/>
    <m/>
    <d v="2024-12-18T00:00:00"/>
    <d v="1899-12-30T07:13:34"/>
    <d v="2024-12-18T00:00:00"/>
    <d v="1899-12-30T07:14:08"/>
    <d v="2024-12-18T00:00:00"/>
    <d v="1899-12-30T08:18:12"/>
    <x v="0"/>
    <s v="RFCPI"/>
    <s v="1322314880"/>
    <s v="FBO"/>
    <d v="1899-12-30T01:04:38"/>
    <d v="1899-12-30T01:04:04"/>
    <d v="1899-12-30T00:00:34"/>
    <s v="Granel"/>
    <s v="E001"/>
    <x v="2"/>
    <d v="1899-12-30T01:04:38"/>
    <d v="1899-12-30T01:04:04"/>
    <n v="7"/>
    <x v="13"/>
    <x v="5"/>
    <x v="1"/>
    <n v="0"/>
    <n v="0"/>
    <s v="OK"/>
    <s v="Granel"/>
    <x v="0"/>
    <n v="0"/>
    <s v="F. TORAL"/>
    <s v="B"/>
    <d v="1899-12-30T00:00:34"/>
    <d v="1899-12-30T00:00:34"/>
    <s v="OK"/>
    <m/>
    <m/>
    <d v="1899-12-30T00:00:00"/>
    <d v="1899-12-30T01:04:38"/>
    <n v="4"/>
    <d v="1899-12-30T00:00:34"/>
    <n v="64.633333333334448"/>
    <n v="8"/>
    <s v="No"/>
  </r>
  <r>
    <s v="CTOR"/>
    <s v="2024034927"/>
    <x v="0"/>
    <s v="EL212525"/>
    <s v="E19ZC16"/>
    <d v="2024-12-18T00:00:00"/>
    <m/>
    <s v="2906"/>
    <x v="21"/>
    <s v="PA"/>
    <s v="PA"/>
    <m/>
    <d v="2024-12-18T00:00:00"/>
    <d v="1899-12-30T07:59:00"/>
    <d v="2024-12-18T00:00:00"/>
    <d v="1899-12-30T08:00:49"/>
    <d v="2024-12-18T00:00:00"/>
    <d v="1899-12-30T08:37:54"/>
    <x v="0"/>
    <s v="RFCPI"/>
    <s v="1322314881"/>
    <s v="EXW"/>
    <d v="1899-12-30T00:38:54"/>
    <d v="1899-12-30T00:37:05"/>
    <d v="1899-12-30T00:01:49"/>
    <s v="Ensacado"/>
    <s v="E002"/>
    <x v="1"/>
    <d v="1899-12-30T00:38:54"/>
    <d v="1899-12-30T00:37:05"/>
    <n v="7"/>
    <x v="13"/>
    <x v="5"/>
    <x v="2"/>
    <n v="0"/>
    <n v="0"/>
    <s v="OK"/>
    <s v="Ensacado"/>
    <x v="0"/>
    <n v="0"/>
    <s v="F. TORAL"/>
    <s v="A"/>
    <d v="1899-12-30T00:01:49"/>
    <d v="1899-12-30T00:01:49"/>
    <s v="OK"/>
    <m/>
    <m/>
    <d v="1899-12-30T00:00:00"/>
    <d v="1899-12-30T00:38:54"/>
    <n v="4"/>
    <d v="1899-12-30T00:01:49"/>
    <n v="38.900000000001604"/>
    <n v="8"/>
    <s v="Si"/>
  </r>
  <r>
    <s v="CTOR"/>
    <s v="2024034929"/>
    <x v="0"/>
    <s v="EL157089"/>
    <s v="EBF14PU"/>
    <d v="2024-12-18T00:00:00"/>
    <m/>
    <s v="2906"/>
    <x v="21"/>
    <s v="PA"/>
    <s v="PA"/>
    <m/>
    <d v="2024-12-18T00:00:00"/>
    <d v="1899-12-30T08:12:21"/>
    <d v="2024-12-18T00:00:00"/>
    <d v="1899-12-30T08:13:35"/>
    <d v="2024-12-18T00:00:00"/>
    <d v="1899-12-30T08:43:14"/>
    <x v="0"/>
    <s v="RFCPI"/>
    <s v="1322314882"/>
    <s v="EXW"/>
    <d v="1899-12-30T00:30:53"/>
    <d v="1899-12-30T00:29:39"/>
    <d v="1899-12-30T00:01:14"/>
    <s v="Ensacado"/>
    <s v="E002"/>
    <x v="1"/>
    <d v="1899-12-30T00:30:53"/>
    <d v="1899-12-30T00:29:39"/>
    <n v="8"/>
    <x v="13"/>
    <x v="5"/>
    <x v="2"/>
    <n v="0"/>
    <n v="0"/>
    <s v="OK"/>
    <s v="Ensacado"/>
    <x v="0"/>
    <n v="0"/>
    <s v="F. TORAL"/>
    <s v="A"/>
    <d v="1899-12-30T00:01:14"/>
    <d v="1899-12-30T00:01:14"/>
    <s v="OK"/>
    <m/>
    <m/>
    <d v="1899-12-30T00:00:00"/>
    <d v="1899-12-30T00:30:53"/>
    <n v="4"/>
    <d v="1899-12-30T00:01:14"/>
    <n v="30.883333333334377"/>
    <n v="8"/>
    <s v="Si"/>
  </r>
  <r>
    <s v="CTOR"/>
    <s v="2024034924"/>
    <x v="0"/>
    <s v="ER4667BBH"/>
    <s v="E2163JCB"/>
    <d v="2024-12-18T00:00:00"/>
    <m/>
    <s v="3044"/>
    <x v="26"/>
    <s v="PA"/>
    <n v="5"/>
    <m/>
    <d v="2024-12-18T00:00:00"/>
    <d v="1899-12-30T07:53:03"/>
    <d v="2024-12-18T00:00:00"/>
    <d v="1899-12-30T07:53:37"/>
    <d v="2024-12-18T00:00:00"/>
    <d v="1899-12-30T08:53:40"/>
    <x v="0"/>
    <s v="RFCPI"/>
    <s v="1322314883"/>
    <s v="FBO"/>
    <d v="1899-12-30T01:00:37"/>
    <d v="1899-12-30T01:00:03"/>
    <d v="1899-12-30T00:00:34"/>
    <s v="Granel"/>
    <s v="E001"/>
    <x v="2"/>
    <d v="1899-12-30T01:00:37"/>
    <d v="1899-12-30T01:00:03"/>
    <n v="7"/>
    <x v="13"/>
    <x v="5"/>
    <x v="1"/>
    <n v="0"/>
    <n v="0"/>
    <s v="OK"/>
    <s v="Granel"/>
    <x v="0"/>
    <n v="0"/>
    <s v="F. TORAL"/>
    <s v="B"/>
    <d v="1899-12-30T00:00:34"/>
    <d v="1899-12-30T00:00:34"/>
    <s v="OK"/>
    <m/>
    <m/>
    <d v="1899-12-30T00:00:00"/>
    <d v="1899-12-30T01:00:37"/>
    <n v="4"/>
    <d v="1899-12-30T00:00:34"/>
    <n v="60.616666666670412"/>
    <n v="8"/>
    <s v="No"/>
  </r>
  <r>
    <s v="CTOR"/>
    <s v="2024034926"/>
    <x v="0"/>
    <s v="ER5217BBR"/>
    <s v="E1202JHG"/>
    <d v="2024-12-18T00:00:00"/>
    <m/>
    <s v="3044"/>
    <x v="26"/>
    <s v="PA"/>
    <n v="5"/>
    <m/>
    <d v="2024-12-18T00:00:00"/>
    <d v="1899-12-30T07:57:28"/>
    <d v="2024-12-18T00:00:00"/>
    <d v="1899-12-30T07:58:02"/>
    <d v="2024-12-18T00:00:00"/>
    <d v="1899-12-30T09:26:24"/>
    <x v="0"/>
    <s v="RFCPI"/>
    <s v="1322314884"/>
    <s v="FBO"/>
    <d v="1899-12-30T01:28:56"/>
    <d v="1899-12-30T01:28:22"/>
    <d v="1899-12-30T00:00:34"/>
    <s v="Granel"/>
    <s v="E001"/>
    <x v="2"/>
    <d v="1899-12-30T01:28:56"/>
    <d v="1899-12-30T01:28:22"/>
    <n v="7"/>
    <x v="13"/>
    <x v="5"/>
    <x v="1"/>
    <n v="0"/>
    <n v="0"/>
    <s v="OK"/>
    <s v="Granel"/>
    <x v="0"/>
    <n v="0"/>
    <s v="F. TORAL"/>
    <s v="B"/>
    <d v="1899-12-30T00:00:34"/>
    <d v="1899-12-30T00:00:34"/>
    <s v="OK"/>
    <m/>
    <m/>
    <d v="1899-12-30T00:00:00"/>
    <d v="1899-12-30T01:28:56"/>
    <n v="4"/>
    <d v="1899-12-30T00:00:34"/>
    <n v="88.933333333334332"/>
    <n v="9"/>
    <s v="No"/>
  </r>
  <r>
    <s v="CTOR"/>
    <s v="2024034933"/>
    <x v="0"/>
    <s v="EL214695"/>
    <s v="EAF04LH"/>
    <d v="2024-12-18T00:00:00"/>
    <m/>
    <s v="2906"/>
    <x v="21"/>
    <s v="PA"/>
    <s v="PA"/>
    <m/>
    <d v="2024-12-18T00:00:00"/>
    <d v="1899-12-30T09:13:09"/>
    <d v="2024-12-18T00:00:00"/>
    <d v="1899-12-30T09:13:44"/>
    <d v="2024-12-18T00:00:00"/>
    <d v="1899-12-30T09:37:04"/>
    <x v="0"/>
    <s v="RFCPI"/>
    <s v="1322314885"/>
    <s v="EXW"/>
    <d v="1899-12-30T00:23:55"/>
    <d v="1899-12-30T00:23:20"/>
    <d v="1899-12-30T00:00:35"/>
    <s v="Ensacado"/>
    <s v="E002"/>
    <x v="1"/>
    <d v="1899-12-30T00:23:55"/>
    <d v="1899-12-30T00:23:20"/>
    <n v="9"/>
    <x v="13"/>
    <x v="5"/>
    <x v="2"/>
    <n v="0"/>
    <n v="0"/>
    <s v="OK"/>
    <s v="Ensacado"/>
    <x v="0"/>
    <n v="0"/>
    <s v="F. TORAL"/>
    <s v="A"/>
    <d v="1899-12-30T00:00:35"/>
    <d v="1899-12-30T00:00:35"/>
    <s v="OK"/>
    <m/>
    <m/>
    <d v="1899-12-30T00:00:00"/>
    <d v="1899-12-30T00:23:55"/>
    <n v="4"/>
    <d v="1899-12-30T00:00:35"/>
    <n v="23.916666666672029"/>
    <n v="9"/>
    <s v="Si"/>
  </r>
  <r>
    <s v="CTOR"/>
    <s v="2024034934"/>
    <x v="0"/>
    <s v="ER5877BBL"/>
    <s v="E6997LHG"/>
    <d v="2024-12-18T00:00:00"/>
    <m/>
    <s v="3043"/>
    <x v="55"/>
    <s v="PA"/>
    <n v="2"/>
    <m/>
    <d v="2024-12-18T00:00:00"/>
    <d v="1899-12-30T09:14:59"/>
    <d v="2024-12-18T00:00:00"/>
    <d v="1899-12-30T09:15:32"/>
    <d v="2024-12-18T00:00:00"/>
    <d v="1899-12-30T09:45:34"/>
    <x v="0"/>
    <s v="RFCPI"/>
    <s v="1322314886"/>
    <s v="FBO"/>
    <d v="1899-12-30T00:30:35"/>
    <d v="1899-12-30T00:30:02"/>
    <d v="1899-12-30T00:00:33"/>
    <s v="Granel"/>
    <s v="E001"/>
    <x v="2"/>
    <d v="1899-12-30T00:30:35"/>
    <d v="1899-12-30T00:30:02"/>
    <n v="9"/>
    <x v="13"/>
    <x v="5"/>
    <x v="1"/>
    <n v="0"/>
    <n v="0"/>
    <s v="OK"/>
    <s v="Granel"/>
    <x v="0"/>
    <n v="0"/>
    <s v="F. TORAL"/>
    <s v="A"/>
    <d v="1899-12-30T00:00:33"/>
    <d v="1899-12-30T00:00:33"/>
    <s v="OK"/>
    <m/>
    <m/>
    <d v="1899-12-30T00:00:00"/>
    <d v="1899-12-30T00:30:35"/>
    <n v="4"/>
    <d v="1899-12-30T00:00:33"/>
    <n v="30.583333333339205"/>
    <n v="9"/>
    <s v="Si"/>
  </r>
  <r>
    <s v="CTOR"/>
    <s v="2024034939"/>
    <x v="0"/>
    <s v="EL159202"/>
    <s v="E39SI89"/>
    <d v="2024-12-18T00:00:00"/>
    <m/>
    <s v="2906"/>
    <x v="21"/>
    <s v="PA"/>
    <s v="PA"/>
    <m/>
    <d v="2024-12-18T00:00:00"/>
    <d v="1899-12-30T09:34:01"/>
    <d v="2024-12-18T00:00:00"/>
    <d v="1899-12-30T09:35:15"/>
    <d v="2024-12-18T00:00:00"/>
    <d v="1899-12-30T10:08:12"/>
    <x v="0"/>
    <s v="RFCPI"/>
    <s v="1322314887"/>
    <s v="EXW"/>
    <d v="1899-12-30T00:34:11"/>
    <d v="1899-12-30T00:32:57"/>
    <d v="1899-12-30T00:01:14"/>
    <s v="Ensacado"/>
    <s v="E002"/>
    <x v="1"/>
    <d v="1899-12-30T00:34:11"/>
    <d v="1899-12-30T00:32:57"/>
    <n v="9"/>
    <x v="13"/>
    <x v="5"/>
    <x v="2"/>
    <n v="0"/>
    <n v="0"/>
    <s v="OK"/>
    <s v="Ensacado"/>
    <x v="0"/>
    <n v="0"/>
    <s v="F. TORAL"/>
    <s v="A"/>
    <d v="1899-12-30T00:01:14"/>
    <d v="1899-12-30T00:01:14"/>
    <s v="OK"/>
    <m/>
    <m/>
    <d v="1899-12-30T00:00:00"/>
    <d v="1899-12-30T00:34:11"/>
    <n v="4"/>
    <d v="1899-12-30T00:01:14"/>
    <n v="34.183333333324818"/>
    <n v="10"/>
    <s v="Si"/>
  </r>
  <r>
    <s v="CTOR"/>
    <s v="2024034876"/>
    <x v="0"/>
    <s v="ER3777BBH"/>
    <s v="E4280KCL"/>
    <d v="2024-12-17T00:00:00"/>
    <m/>
    <s v="3218"/>
    <x v="56"/>
    <s v="PA"/>
    <n v="6"/>
    <m/>
    <d v="2024-12-17T00:00:00"/>
    <d v="1899-12-30T16:10:50"/>
    <d v="2024-12-17T00:00:00"/>
    <d v="1899-12-30T16:11:24"/>
    <d v="2024-12-17T00:00:00"/>
    <d v="1899-12-30T18:30:07"/>
    <x v="288"/>
    <s v="RFCPI"/>
    <s v="1322314888"/>
    <s v="FBO"/>
    <d v="1899-12-30T02:19:17"/>
    <d v="1899-12-30T02:18:43"/>
    <d v="1899-12-30T00:00:34"/>
    <s v="Granel"/>
    <s v="E001"/>
    <x v="2"/>
    <d v="1899-12-30T02:19:17"/>
    <d v="1899-12-30T02:18:43"/>
    <n v="16"/>
    <x v="12"/>
    <x v="5"/>
    <x v="1"/>
    <n v="0"/>
    <n v="0"/>
    <s v="OK"/>
    <s v="Granel"/>
    <x v="0"/>
    <n v="0"/>
    <s v="F. TORAL"/>
    <s v="C"/>
    <d v="1899-12-30T00:00:34"/>
    <d v="1899-12-30T00:00:34"/>
    <s v="OK"/>
    <m/>
    <m/>
    <d v="1899-12-30T00:00:00"/>
    <d v="1899-12-30T02:19:17"/>
    <n v="3"/>
    <d v="1899-12-30T00:00:34"/>
    <n v="139.28333333333757"/>
    <n v="18"/>
    <s v="No"/>
  </r>
  <r>
    <s v="CTOR"/>
    <s v="2024034942"/>
    <x v="0"/>
    <s v="ER5826BBD"/>
    <s v="E2763HYT"/>
    <d v="2024-12-18T00:00:00"/>
    <m/>
    <s v="2906"/>
    <x v="21"/>
    <s v="PA"/>
    <s v="PA"/>
    <m/>
    <d v="2024-12-18T00:00:00"/>
    <d v="1899-12-30T10:30:34"/>
    <d v="2024-12-18T00:00:00"/>
    <d v="1899-12-30T10:31:50"/>
    <d v="2024-12-18T00:00:00"/>
    <d v="1899-12-30T10:54:58"/>
    <x v="0"/>
    <s v="RFCPI"/>
    <s v="1322314889"/>
    <s v="EXW"/>
    <d v="1899-12-30T00:24:24"/>
    <d v="1899-12-30T00:23:08"/>
    <d v="1899-12-30T00:01:16"/>
    <s v="Ensacado"/>
    <s v="E002"/>
    <x v="1"/>
    <d v="1899-12-30T00:24:24"/>
    <d v="1899-12-30T00:23:08"/>
    <n v="10"/>
    <x v="13"/>
    <x v="5"/>
    <x v="2"/>
    <n v="0"/>
    <n v="0"/>
    <s v="OK"/>
    <s v="Ensacado"/>
    <x v="0"/>
    <n v="0"/>
    <s v="F. TORAL"/>
    <s v="A"/>
    <d v="1899-12-30T00:01:16"/>
    <d v="1899-12-30T00:01:16"/>
    <s v="OK"/>
    <m/>
    <m/>
    <d v="1899-12-30T00:00:00"/>
    <d v="1899-12-30T00:24:24"/>
    <n v="4"/>
    <d v="1899-12-30T00:01:16"/>
    <n v="24.399999999993582"/>
    <n v="10"/>
    <s v="Si"/>
  </r>
  <r>
    <s v="CTOR"/>
    <s v="2024034941"/>
    <x v="0"/>
    <s v="ER8797BBS"/>
    <s v="E3715LST"/>
    <d v="2024-12-18T00:00:00"/>
    <m/>
    <s v="3218"/>
    <x v="56"/>
    <s v="PA"/>
    <n v="6"/>
    <m/>
    <d v="2024-12-18T00:00:00"/>
    <d v="1899-12-30T10:06:53"/>
    <d v="2024-12-18T00:00:00"/>
    <d v="1899-12-30T11:27:00"/>
    <d v="2024-12-18T00:00:00"/>
    <d v="1899-12-30T11:07:24"/>
    <x v="289"/>
    <s v="RFCPI"/>
    <s v="1322314890"/>
    <s v="FBO"/>
    <d v="1899-12-30T01:39:43"/>
    <d v="1899-12-30T00:19:36"/>
    <d v="1899-12-30T01:20:07"/>
    <s v="Granel"/>
    <s v="E001"/>
    <x v="2"/>
    <d v="1899-12-30T01:00:31"/>
    <n v="-1.3611111111109964E-2"/>
    <n v="10"/>
    <x v="13"/>
    <x v="5"/>
    <x v="1"/>
    <n v="0"/>
    <n v="0"/>
    <s v="OK"/>
    <s v="Granel"/>
    <x v="0"/>
    <n v="0"/>
    <s v="F. TORAL"/>
    <s v="B"/>
    <d v="1899-12-30T01:20:07"/>
    <d v="1899-12-30T00:22:07"/>
    <s v="KO"/>
    <m/>
    <m/>
    <d v="1899-12-30T00:00:00"/>
    <d v="1899-12-30T01:00:31"/>
    <n v="4"/>
    <d v="1899-12-30T01:20:07"/>
    <n v="60.516666666662402"/>
    <n v="11"/>
    <s v="No"/>
  </r>
  <r>
    <s v="CTOR"/>
    <s v="2024034943"/>
    <x v="0"/>
    <s v="ER4157BCC"/>
    <s v="E4426HTW"/>
    <d v="2024-12-18T00:00:00"/>
    <m/>
    <s v="55"/>
    <x v="19"/>
    <s v="PA"/>
    <n v="15"/>
    <m/>
    <d v="2024-12-18T00:00:00"/>
    <d v="1899-12-30T11:14:31"/>
    <d v="2024-12-18T00:00:00"/>
    <d v="1899-12-30T11:15:07"/>
    <d v="2024-12-18T00:00:00"/>
    <d v="1899-12-30T11:40:54"/>
    <x v="0"/>
    <s v="RFCPI"/>
    <s v="1322314891"/>
    <s v="FBO"/>
    <d v="1899-12-30T00:26:23"/>
    <d v="1899-12-30T00:25:47"/>
    <d v="1899-12-30T00:00:36"/>
    <s v="Granel"/>
    <s v="E001"/>
    <x v="2"/>
    <d v="1899-12-30T00:26:23"/>
    <d v="1899-12-30T00:25:47"/>
    <n v="11"/>
    <x v="13"/>
    <x v="5"/>
    <x v="1"/>
    <n v="0"/>
    <n v="0"/>
    <s v="OK"/>
    <s v="Granel"/>
    <x v="0"/>
    <n v="0"/>
    <s v="F. TORAL"/>
    <s v="A"/>
    <d v="1899-12-30T00:00:36"/>
    <d v="1899-12-30T00:00:36"/>
    <s v="OK"/>
    <m/>
    <m/>
    <d v="1899-12-30T00:00:00"/>
    <d v="1899-12-30T00:26:23"/>
    <n v="4"/>
    <d v="1899-12-30T00:00:36"/>
    <n v="26.383333333334392"/>
    <n v="11"/>
    <s v="Si"/>
  </r>
  <r>
    <s v="CTOR"/>
    <s v="2024034944"/>
    <x v="0"/>
    <s v="ER5217BBR"/>
    <s v="E1202JHG"/>
    <d v="2024-12-18T00:00:00"/>
    <m/>
    <s v="3044"/>
    <x v="26"/>
    <s v="PA"/>
    <n v="5"/>
    <m/>
    <d v="2024-12-18T00:00:00"/>
    <d v="1899-12-30T11:18:57"/>
    <d v="2024-12-18T00:00:00"/>
    <d v="1899-12-30T11:19:30"/>
    <d v="2024-12-18T00:00:00"/>
    <d v="1899-12-30T12:07:40"/>
    <x v="0"/>
    <s v="RFCPI"/>
    <s v="1322314892"/>
    <s v="FBO"/>
    <d v="1899-12-30T00:48:43"/>
    <d v="1899-12-30T00:48:10"/>
    <d v="1899-12-30T00:00:33"/>
    <s v="Granel"/>
    <s v="E001"/>
    <x v="2"/>
    <d v="1899-12-30T00:48:43"/>
    <d v="1899-12-30T00:48:10"/>
    <n v="11"/>
    <x v="13"/>
    <x v="5"/>
    <x v="1"/>
    <n v="0"/>
    <n v="0"/>
    <s v="OK"/>
    <s v="Granel"/>
    <x v="0"/>
    <n v="0"/>
    <s v="F. TORAL"/>
    <s v="B"/>
    <d v="1899-12-30T00:00:33"/>
    <d v="1899-12-30T00:00:33"/>
    <s v="OK"/>
    <m/>
    <m/>
    <d v="1899-12-30T00:00:00"/>
    <d v="1899-12-30T00:48:43"/>
    <n v="4"/>
    <d v="1899-12-30T00:00:33"/>
    <n v="48.716666666654405"/>
    <n v="12"/>
    <s v="No"/>
  </r>
  <r>
    <s v="CTOR"/>
    <s v="2024034946"/>
    <x v="0"/>
    <s v="ELU01478R"/>
    <s v="E0616GDS"/>
    <d v="2024-12-18T00:00:00"/>
    <m/>
    <s v="55"/>
    <x v="19"/>
    <s v="PA"/>
    <n v="15"/>
    <m/>
    <d v="2024-12-18T00:00:00"/>
    <d v="1899-12-30T11:48:11"/>
    <d v="2024-12-18T00:00:00"/>
    <d v="1899-12-30T11:48:44"/>
    <d v="2024-12-18T00:00:00"/>
    <d v="1899-12-30T12:14:37"/>
    <x v="0"/>
    <s v="RFCPI"/>
    <s v="1322314893"/>
    <s v="FBO"/>
    <d v="1899-12-30T00:26:26"/>
    <d v="1899-12-30T00:25:53"/>
    <d v="1899-12-30T00:00:33"/>
    <s v="Granel"/>
    <s v="E001"/>
    <x v="2"/>
    <d v="1899-12-30T00:26:26"/>
    <d v="1899-12-30T00:25:53"/>
    <n v="11"/>
    <x v="13"/>
    <x v="5"/>
    <x v="1"/>
    <n v="0"/>
    <n v="0"/>
    <s v="OK"/>
    <s v="Granel"/>
    <x v="0"/>
    <n v="0"/>
    <s v="F. TORAL"/>
    <s v="A"/>
    <d v="1899-12-30T00:00:33"/>
    <d v="1899-12-30T00:00:33"/>
    <s v="OK"/>
    <m/>
    <m/>
    <d v="1899-12-30T00:00:00"/>
    <d v="1899-12-30T00:26:26"/>
    <n v="4"/>
    <d v="1899-12-30T00:00:33"/>
    <n v="26.433333333331124"/>
    <n v="12"/>
    <s v="Si"/>
  </r>
  <r>
    <s v="CTOR"/>
    <s v="2024034956"/>
    <x v="0"/>
    <s v="E1168LHS"/>
    <m/>
    <d v="2024-12-18T00:00:00"/>
    <m/>
    <s v="3124"/>
    <x v="58"/>
    <s v="PA"/>
    <s v="PA"/>
    <m/>
    <d v="2024-12-18T00:00:00"/>
    <d v="1899-12-30T12:17:02"/>
    <d v="2024-12-18T00:00:00"/>
    <d v="1899-12-30T12:17:37"/>
    <d v="2024-12-18T00:00:00"/>
    <d v="1899-12-30T12:17:28"/>
    <x v="0"/>
    <s v="RFCPI"/>
    <s v="1322314894"/>
    <s v="EXW"/>
    <d v="1899-12-30T00:00:44"/>
    <d v="1899-12-30T00:00:09"/>
    <d v="1899-12-30T00:00:35"/>
    <s v="Ensacado"/>
    <s v="E002"/>
    <x v="1"/>
    <d v="1899-12-30T00:00:26"/>
    <n v="-1.041666666699026E-4"/>
    <n v="12"/>
    <x v="13"/>
    <x v="5"/>
    <x v="2"/>
    <n v="1"/>
    <n v="0"/>
    <s v="KO"/>
    <s v="Ensacado"/>
    <x v="0"/>
    <n v="1"/>
    <s v="F. TORAL"/>
    <s v="A"/>
    <d v="1899-12-30T00:00:35"/>
    <d v="1899-12-30T00:00:35"/>
    <s v="KO"/>
    <m/>
    <m/>
    <d v="1899-12-30T00:00:00"/>
    <d v="1899-12-30T00:00:26"/>
    <n v="4"/>
    <d v="1899-12-30T00:00:35"/>
    <n v="0.43333333333920976"/>
    <n v="12"/>
    <s v="Si"/>
  </r>
  <r>
    <s v="CTOR"/>
    <s v="2024034970"/>
    <x v="0"/>
    <s v="E2706FCN"/>
    <m/>
    <d v="2024-12-18T00:00:00"/>
    <m/>
    <s v="3320"/>
    <x v="20"/>
    <s v="PA"/>
    <s v="PA"/>
    <m/>
    <d v="2024-12-18T00:00:00"/>
    <d v="1899-12-30T12:43:21"/>
    <d v="2024-12-18T00:00:00"/>
    <d v="1899-12-30T12:43:54"/>
    <d v="2024-12-18T00:00:00"/>
    <d v="1899-12-30T12:44:30"/>
    <x v="0"/>
    <s v="RFCPI"/>
    <s v="1322314895"/>
    <s v="EXW"/>
    <d v="1899-12-30T00:01:09"/>
    <d v="1899-12-30T00:00:36"/>
    <d v="1899-12-30T00:00:33"/>
    <s v="Ensacado"/>
    <s v="E002"/>
    <x v="1"/>
    <d v="1899-12-30T00:01:09"/>
    <d v="1899-12-30T00:00:36"/>
    <n v="12"/>
    <x v="13"/>
    <x v="5"/>
    <x v="2"/>
    <n v="1"/>
    <n v="0"/>
    <s v="KO"/>
    <s v="Ensacado"/>
    <x v="0"/>
    <n v="1"/>
    <s v="F. TORAL"/>
    <s v="A"/>
    <d v="1899-12-30T00:00:33"/>
    <d v="1899-12-30T00:00:33"/>
    <s v="OK"/>
    <m/>
    <m/>
    <d v="1899-12-30T00:00:00"/>
    <d v="1899-12-30T00:01:09"/>
    <n v="4"/>
    <d v="1899-12-30T00:00:33"/>
    <n v="1.1499999999984212"/>
    <n v="12"/>
    <s v="Si"/>
  </r>
  <r>
    <s v="CTOR"/>
    <s v="2024034949"/>
    <x v="0"/>
    <s v="ER8442BCC"/>
    <s v="E2737GDG"/>
    <d v="2024-12-18T00:00:00"/>
    <m/>
    <s v="3043"/>
    <x v="55"/>
    <s v="PA"/>
    <n v="2"/>
    <m/>
    <d v="2024-12-18T00:00:00"/>
    <d v="1899-12-30T12:05:52"/>
    <d v="2024-12-18T00:00:00"/>
    <d v="1899-12-30T12:06:26"/>
    <d v="2024-12-18T00:00:00"/>
    <d v="1899-12-30T12:46:54"/>
    <x v="0"/>
    <s v="RFCPI"/>
    <s v="1322314896"/>
    <s v="FBO"/>
    <d v="1899-12-30T00:41:02"/>
    <d v="1899-12-30T00:40:28"/>
    <d v="1899-12-30T00:00:34"/>
    <s v="Granel"/>
    <s v="E001"/>
    <x v="2"/>
    <d v="1899-12-30T00:41:02"/>
    <d v="1899-12-30T00:40:28"/>
    <n v="12"/>
    <x v="13"/>
    <x v="5"/>
    <x v="1"/>
    <n v="0"/>
    <n v="0"/>
    <s v="OK"/>
    <s v="Granel"/>
    <x v="0"/>
    <n v="0"/>
    <s v="F. TORAL"/>
    <s v="A"/>
    <d v="1899-12-30T00:00:34"/>
    <d v="1899-12-30T00:00:34"/>
    <s v="OK"/>
    <m/>
    <m/>
    <d v="1899-12-30T00:00:00"/>
    <d v="1899-12-30T00:41:02"/>
    <n v="4"/>
    <d v="1899-12-30T00:00:34"/>
    <n v="41.033333333332763"/>
    <n v="12"/>
    <s v="Si"/>
  </r>
  <r>
    <s v="CTOR"/>
    <s v="2024034952"/>
    <x v="0"/>
    <s v="EL215661"/>
    <s v="EBF80FH"/>
    <d v="2024-12-18T00:00:00"/>
    <m/>
    <s v="2906"/>
    <x v="21"/>
    <s v="PA"/>
    <s v="PA"/>
    <m/>
    <d v="2024-12-18T00:00:00"/>
    <d v="1899-12-30T12:13:10"/>
    <d v="2024-12-18T00:00:00"/>
    <d v="1899-12-30T12:14:30"/>
    <d v="2024-12-18T00:00:00"/>
    <d v="1899-12-30T13:03:28"/>
    <x v="0"/>
    <s v="RFCPI"/>
    <s v="1322314897"/>
    <s v="EXW"/>
    <d v="1899-12-30T00:50:18"/>
    <d v="1899-12-30T00:48:58"/>
    <d v="1899-12-30T00:01:20"/>
    <s v="Ensacado"/>
    <s v="E002"/>
    <x v="1"/>
    <d v="1899-12-30T00:50:18"/>
    <d v="1899-12-30T00:48:58"/>
    <n v="12"/>
    <x v="13"/>
    <x v="5"/>
    <x v="2"/>
    <n v="0"/>
    <n v="0"/>
    <s v="OK"/>
    <s v="Ensacado"/>
    <x v="0"/>
    <n v="0"/>
    <s v="F. TORAL"/>
    <s v="B"/>
    <d v="1899-12-30T00:01:20"/>
    <d v="1899-12-30T00:01:20"/>
    <s v="OK"/>
    <m/>
    <m/>
    <d v="1899-12-30T00:00:00"/>
    <d v="1899-12-30T00:50:18"/>
    <n v="4"/>
    <d v="1899-12-30T00:01:20"/>
    <n v="50.299999999992032"/>
    <n v="13"/>
    <s v="No"/>
  </r>
  <r>
    <s v="CTOR"/>
    <s v="2024034955"/>
    <x v="0"/>
    <s v="ER7579BDL"/>
    <s v="E6211LYC"/>
    <d v="2024-12-18T00:00:00"/>
    <m/>
    <s v="55"/>
    <x v="19"/>
    <s v="PA"/>
    <n v="15"/>
    <m/>
    <d v="2024-12-18T00:00:00"/>
    <d v="1899-12-30T12:15:36"/>
    <d v="2024-12-18T00:00:00"/>
    <d v="1899-12-30T12:16:10"/>
    <d v="2024-12-18T00:00:00"/>
    <d v="1899-12-30T13:06:48"/>
    <x v="0"/>
    <s v="RFCPI"/>
    <s v="1322314898"/>
    <s v="EXW"/>
    <d v="1899-12-30T00:51:12"/>
    <d v="1899-12-30T00:50:38"/>
    <d v="1899-12-30T00:00:34"/>
    <s v="Granel"/>
    <s v="E001"/>
    <x v="1"/>
    <d v="1899-12-30T00:51:12"/>
    <d v="1899-12-30T00:50:38"/>
    <n v="12"/>
    <x v="13"/>
    <x v="5"/>
    <x v="1"/>
    <n v="0"/>
    <n v="0"/>
    <s v="OK"/>
    <s v="Granel"/>
    <x v="0"/>
    <n v="0"/>
    <s v="F. TORAL"/>
    <s v="B"/>
    <d v="1899-12-30T00:00:34"/>
    <d v="1899-12-30T00:00:34"/>
    <s v="OK"/>
    <m/>
    <m/>
    <d v="1899-12-30T00:00:00"/>
    <d v="1899-12-30T00:51:12"/>
    <n v="4"/>
    <d v="1899-12-30T00:00:34"/>
    <n v="51.200000000006405"/>
    <n v="13"/>
    <s v="No"/>
  </r>
  <r>
    <s v="CTOR"/>
    <s v="2024034979"/>
    <x v="0"/>
    <s v="E3427HJP"/>
    <m/>
    <d v="2024-12-18T00:00:00"/>
    <m/>
    <s v="3320"/>
    <x v="20"/>
    <s v="PA"/>
    <s v="PA"/>
    <m/>
    <d v="2024-12-18T00:00:00"/>
    <d v="1899-12-30T13:25:45"/>
    <d v="2024-12-18T00:00:00"/>
    <d v="1899-12-30T13:26:30"/>
    <d v="2024-12-18T00:00:00"/>
    <d v="1899-12-30T13:27:38"/>
    <x v="0"/>
    <s v="RFCPI"/>
    <s v="1322314899"/>
    <s v="EXW"/>
    <d v="1899-12-30T00:01:53"/>
    <d v="1899-12-30T00:01:08"/>
    <d v="1899-12-30T00:00:45"/>
    <s v="Ensacado"/>
    <s v="E002"/>
    <x v="1"/>
    <d v="1899-12-30T00:01:53"/>
    <d v="1899-12-30T00:01:08"/>
    <n v="13"/>
    <x v="13"/>
    <x v="5"/>
    <x v="2"/>
    <n v="1"/>
    <n v="0"/>
    <s v="KO"/>
    <s v="Ensacado"/>
    <x v="0"/>
    <n v="1"/>
    <s v="F. TORAL"/>
    <s v="A"/>
    <d v="1899-12-30T00:00:45"/>
    <d v="1899-12-30T00:00:45"/>
    <s v="OK"/>
    <m/>
    <m/>
    <d v="1899-12-30T00:00:00"/>
    <d v="1899-12-30T00:01:53"/>
    <n v="4"/>
    <d v="1899-12-30T00:00:45"/>
    <n v="1.8833333333328817"/>
    <n v="13"/>
    <s v="Si"/>
  </r>
  <r>
    <s v="CTOR"/>
    <s v="2024034961"/>
    <x v="0"/>
    <s v="ER5821BBZ"/>
    <s v="E2459GSW"/>
    <d v="2024-12-18T00:00:00"/>
    <m/>
    <s v="55"/>
    <x v="19"/>
    <s v="PA"/>
    <n v="15"/>
    <m/>
    <d v="2024-12-18T00:00:00"/>
    <d v="1899-12-30T12:24:21"/>
    <d v="2024-12-18T00:00:00"/>
    <d v="1899-12-30T12:24:55"/>
    <d v="2024-12-18T00:00:00"/>
    <d v="1899-12-30T13:30:03"/>
    <x v="0"/>
    <s v="RFCPI"/>
    <s v="1322314900"/>
    <s v="FBO"/>
    <d v="1899-12-30T01:05:42"/>
    <d v="1899-12-30T01:05:08"/>
    <d v="1899-12-30T00:00:34"/>
    <s v="Granel"/>
    <s v="E001"/>
    <x v="2"/>
    <d v="1899-12-30T01:05:42"/>
    <d v="1899-12-30T01:05:08"/>
    <n v="12"/>
    <x v="13"/>
    <x v="5"/>
    <x v="1"/>
    <n v="0"/>
    <n v="0"/>
    <s v="OK"/>
    <s v="Granel"/>
    <x v="0"/>
    <n v="0"/>
    <s v="F. TORAL"/>
    <s v="B"/>
    <d v="1899-12-30T00:00:34"/>
    <d v="1899-12-30T00:00:34"/>
    <s v="OK"/>
    <m/>
    <m/>
    <d v="1899-12-30T00:00:00"/>
    <d v="1899-12-30T01:05:42"/>
    <n v="4"/>
    <d v="1899-12-30T00:00:34"/>
    <n v="65.700000000000031"/>
    <n v="13"/>
    <s v="No"/>
  </r>
  <r>
    <s v="CTOR"/>
    <s v="2024034966"/>
    <x v="0"/>
    <s v="ER9107BBM"/>
    <s v="E9252MPM"/>
    <d v="2024-12-18T00:00:00"/>
    <m/>
    <s v="55"/>
    <x v="19"/>
    <s v="PA"/>
    <n v="15"/>
    <m/>
    <d v="2024-12-18T00:00:00"/>
    <d v="1899-12-30T12:32:28"/>
    <d v="2024-12-18T00:00:00"/>
    <d v="1899-12-30T12:33:01"/>
    <d v="2024-12-18T00:00:00"/>
    <d v="1899-12-30T13:46:43"/>
    <x v="0"/>
    <s v="RFCPI"/>
    <s v="1322314901"/>
    <s v="EXW"/>
    <d v="1899-12-30T01:14:15"/>
    <d v="1899-12-30T01:13:42"/>
    <d v="1899-12-30T00:00:33"/>
    <s v="Granel"/>
    <s v="E001"/>
    <x v="1"/>
    <d v="1899-12-30T01:14:15"/>
    <d v="1899-12-30T01:13:42"/>
    <n v="12"/>
    <x v="13"/>
    <x v="5"/>
    <x v="1"/>
    <n v="0"/>
    <n v="0"/>
    <s v="OK"/>
    <s v="Granel"/>
    <x v="0"/>
    <n v="0"/>
    <s v="F. TORAL"/>
    <s v="B"/>
    <d v="1899-12-30T00:00:33"/>
    <d v="1899-12-30T00:00:33"/>
    <s v="OK"/>
    <m/>
    <m/>
    <d v="1899-12-30T00:00:00"/>
    <d v="1899-12-30T01:14:15"/>
    <n v="4"/>
    <d v="1899-12-30T00:00:33"/>
    <n v="74.249999999999929"/>
    <n v="13"/>
    <s v="No"/>
  </r>
  <r>
    <s v="CTOR"/>
    <s v="2024034969"/>
    <x v="0"/>
    <s v="EBR10606"/>
    <s v="EBJ37MR"/>
    <d v="2024-12-18T00:00:00"/>
    <m/>
    <s v="55"/>
    <x v="19"/>
    <s v="PA"/>
    <n v="15"/>
    <m/>
    <d v="2024-12-18T00:00:00"/>
    <d v="1899-12-30T12:41:32"/>
    <d v="2024-12-18T00:00:00"/>
    <d v="1899-12-30T12:42:06"/>
    <d v="2024-12-18T00:00:00"/>
    <d v="1899-12-30T13:58:00"/>
    <x v="0"/>
    <s v="RFCPI"/>
    <s v="1322314902"/>
    <s v="EXW"/>
    <d v="1899-12-30T01:16:28"/>
    <d v="1899-12-30T01:15:54"/>
    <d v="1899-12-30T00:00:34"/>
    <s v="Granel"/>
    <s v="E001"/>
    <x v="1"/>
    <d v="1899-12-30T01:16:28"/>
    <d v="1899-12-30T01:15:54"/>
    <n v="12"/>
    <x v="13"/>
    <x v="5"/>
    <x v="1"/>
    <n v="0"/>
    <n v="0"/>
    <s v="OK"/>
    <s v="Granel"/>
    <x v="0"/>
    <n v="0"/>
    <s v="F. TORAL"/>
    <s v="B"/>
    <d v="1899-12-30T00:00:34"/>
    <d v="1899-12-30T00:00:34"/>
    <s v="OK"/>
    <m/>
    <m/>
    <d v="1899-12-30T00:00:00"/>
    <d v="1899-12-30T01:16:28"/>
    <n v="4"/>
    <d v="1899-12-30T00:00:34"/>
    <n v="76.466666666664011"/>
    <n v="13"/>
    <s v="No"/>
  </r>
  <r>
    <s v="CTOR"/>
    <s v="2024034965"/>
    <x v="0"/>
    <s v="EL192557"/>
    <s v="E36TH00"/>
    <d v="2024-12-18T00:00:00"/>
    <m/>
    <s v="2906"/>
    <x v="21"/>
    <s v="PA"/>
    <s v="PA"/>
    <m/>
    <d v="2024-12-18T00:00:00"/>
    <d v="1899-12-30T12:31:58"/>
    <d v="2024-12-18T00:00:00"/>
    <d v="1899-12-30T12:32:32"/>
    <d v="2024-12-18T00:00:00"/>
    <d v="1899-12-30T14:08:47"/>
    <x v="0"/>
    <s v="RFCPI"/>
    <s v="1322314903"/>
    <s v="EXW"/>
    <d v="1899-12-30T01:36:49"/>
    <d v="1899-12-30T01:36:15"/>
    <d v="1899-12-30T00:00:34"/>
    <s v="Ensacado"/>
    <s v="E002"/>
    <x v="1"/>
    <d v="1899-12-30T01:36:49"/>
    <d v="1899-12-30T01:36:15"/>
    <n v="12"/>
    <x v="13"/>
    <x v="5"/>
    <x v="2"/>
    <n v="0"/>
    <n v="0"/>
    <s v="OK"/>
    <s v="Ensacado"/>
    <x v="0"/>
    <n v="0"/>
    <s v="F. TORAL"/>
    <s v="C"/>
    <d v="1899-12-30T00:00:34"/>
    <d v="1899-12-30T00:00:34"/>
    <s v="OK"/>
    <m/>
    <m/>
    <d v="1899-12-30T00:00:00"/>
    <d v="1899-12-30T01:36:49"/>
    <n v="4"/>
    <d v="1899-12-30T00:00:34"/>
    <n v="96.816666666671992"/>
    <n v="14"/>
    <s v="No"/>
  </r>
  <r>
    <s v="CTOR"/>
    <s v="2024034962"/>
    <x v="0"/>
    <s v="EL185618"/>
    <s v="EAL06EJ"/>
    <d v="2024-12-18T00:00:00"/>
    <m/>
    <s v="3320"/>
    <x v="20"/>
    <s v="PA"/>
    <s v="PA"/>
    <m/>
    <d v="2024-12-18T00:00:00"/>
    <d v="1899-12-30T12:26:22"/>
    <d v="2024-12-18T00:00:00"/>
    <d v="1899-12-30T12:28:01"/>
    <d v="2024-12-18T00:00:00"/>
    <d v="1899-12-30T14:26:07"/>
    <x v="0"/>
    <s v="RFCPI"/>
    <s v="1322314904"/>
    <s v="EXW"/>
    <d v="1899-12-30T01:59:45"/>
    <d v="1899-12-30T01:58:06"/>
    <d v="1899-12-30T00:01:39"/>
    <s v="Ensacado"/>
    <s v="E002"/>
    <x v="1"/>
    <d v="1899-12-30T01:59:45"/>
    <d v="1899-12-30T01:58:06"/>
    <n v="12"/>
    <x v="13"/>
    <x v="5"/>
    <x v="2"/>
    <n v="0"/>
    <n v="0"/>
    <s v="OK"/>
    <s v="Ensacado"/>
    <x v="0"/>
    <n v="0"/>
    <s v="F. TORAL"/>
    <s v="C"/>
    <d v="1899-12-30T00:01:39"/>
    <d v="1899-12-30T00:01:39"/>
    <s v="OK"/>
    <m/>
    <m/>
    <d v="1899-12-30T00:00:00"/>
    <d v="1899-12-30T01:59:45"/>
    <n v="4"/>
    <d v="1899-12-30T00:01:39"/>
    <n v="119.74999999999682"/>
    <n v="14"/>
    <s v="No"/>
  </r>
  <r>
    <s v="CTOR"/>
    <s v="2024034971"/>
    <x v="0"/>
    <s v="ER0358BBJ"/>
    <s v="E2070JJZ"/>
    <d v="2024-12-18T00:00:00"/>
    <m/>
    <s v="55"/>
    <x v="19"/>
    <s v="PA"/>
    <n v="15"/>
    <m/>
    <d v="2024-12-18T00:00:00"/>
    <d v="1899-12-30T12:43:22"/>
    <d v="2024-12-18T00:00:00"/>
    <d v="1899-12-30T12:43:57"/>
    <d v="2024-12-18T00:00:00"/>
    <d v="1899-12-30T14:40:09"/>
    <x v="0"/>
    <s v="RFCPI"/>
    <s v="1322314905"/>
    <s v="FBO"/>
    <d v="1899-12-30T01:56:47"/>
    <d v="1899-12-30T01:56:12"/>
    <d v="1899-12-30T00:00:35"/>
    <s v="Granel"/>
    <s v="E001"/>
    <x v="2"/>
    <d v="1899-12-30T01:56:47"/>
    <d v="1899-12-30T01:56:12"/>
    <n v="12"/>
    <x v="13"/>
    <x v="5"/>
    <x v="1"/>
    <n v="0"/>
    <n v="0"/>
    <s v="OK"/>
    <s v="Granel"/>
    <x v="0"/>
    <n v="0"/>
    <s v="F. TORAL"/>
    <s v="C"/>
    <d v="1899-12-30T00:00:35"/>
    <d v="1899-12-30T00:00:35"/>
    <s v="OK"/>
    <m/>
    <m/>
    <d v="1899-12-30T00:00:00"/>
    <d v="1899-12-30T01:56:47"/>
    <n v="4"/>
    <d v="1899-12-30T00:00:35"/>
    <n v="116.78333333333757"/>
    <n v="14"/>
    <s v="No"/>
  </r>
  <r>
    <s v="CTOR"/>
    <s v="2024034977"/>
    <x v="0"/>
    <s v="ER2524BCB"/>
    <s v="E5316JZJ"/>
    <d v="2024-12-18T00:00:00"/>
    <m/>
    <s v="2906"/>
    <x v="21"/>
    <s v="PA"/>
    <s v="PA"/>
    <m/>
    <d v="2024-12-18T00:00:00"/>
    <d v="1899-12-30T13:13:32"/>
    <d v="2024-12-18T00:00:00"/>
    <d v="1899-12-30T13:14:08"/>
    <d v="2024-12-18T00:00:00"/>
    <d v="1899-12-30T14:58:20"/>
    <x v="0"/>
    <s v="RFCPI"/>
    <s v="1322314906"/>
    <s v="FBO"/>
    <d v="1899-12-30T01:44:48"/>
    <d v="1899-12-30T01:44:12"/>
    <d v="1899-12-30T00:00:36"/>
    <s v="Ensacado"/>
    <s v="E002"/>
    <x v="2"/>
    <d v="1899-12-30T01:44:48"/>
    <d v="1899-12-30T01:44:12"/>
    <n v="13"/>
    <x v="13"/>
    <x v="5"/>
    <x v="2"/>
    <n v="0"/>
    <n v="0"/>
    <s v="OK"/>
    <s v="Ensacado"/>
    <x v="0"/>
    <n v="0"/>
    <s v="F. TORAL"/>
    <s v="C"/>
    <d v="1899-12-30T00:00:36"/>
    <d v="1899-12-30T00:00:36"/>
    <s v="OK"/>
    <m/>
    <m/>
    <d v="1899-12-30T00:00:00"/>
    <d v="1899-12-30T01:44:48"/>
    <n v="4"/>
    <d v="1899-12-30T00:00:36"/>
    <n v="104.80000000000327"/>
    <n v="14"/>
    <s v="No"/>
  </r>
  <r>
    <s v="CTOR"/>
    <s v="2024034983"/>
    <x v="0"/>
    <s v="ER9390BBK"/>
    <s v="E7567GYY"/>
    <d v="2024-12-18T00:00:00"/>
    <m/>
    <s v="3043"/>
    <x v="55"/>
    <s v="PA"/>
    <n v="2"/>
    <m/>
    <d v="2024-12-18T00:00:00"/>
    <d v="1899-12-30T14:19:16"/>
    <d v="2024-12-18T00:00:00"/>
    <d v="1899-12-30T14:19:51"/>
    <d v="2024-12-18T00:00:00"/>
    <d v="1899-12-30T15:01:35"/>
    <x v="0"/>
    <s v="RFCPI"/>
    <s v="1322314907"/>
    <s v="FBO"/>
    <d v="1899-12-30T00:42:19"/>
    <d v="1899-12-30T00:41:44"/>
    <d v="1899-12-30T00:00:35"/>
    <s v="Granel"/>
    <s v="E001"/>
    <x v="2"/>
    <d v="1899-12-30T00:42:19"/>
    <d v="1899-12-30T00:41:44"/>
    <n v="14"/>
    <x v="13"/>
    <x v="5"/>
    <x v="1"/>
    <n v="0"/>
    <n v="0"/>
    <s v="OK"/>
    <s v="Granel"/>
    <x v="0"/>
    <n v="0"/>
    <s v="F. TORAL"/>
    <s v="A"/>
    <d v="1899-12-30T00:00:35"/>
    <d v="1899-12-30T00:00:35"/>
    <s v="OK"/>
    <m/>
    <m/>
    <d v="1899-12-30T00:00:00"/>
    <d v="1899-12-30T00:42:19"/>
    <n v="4"/>
    <d v="1899-12-30T00:00:35"/>
    <n v="42.316666666675303"/>
    <n v="15"/>
    <s v="Si"/>
  </r>
  <r>
    <s v="CTOR"/>
    <s v="2024034976"/>
    <x v="0"/>
    <s v="ER0933BBN"/>
    <s v="E5872HZF"/>
    <d v="2024-12-18T00:00:00"/>
    <m/>
    <s v="3044"/>
    <x v="26"/>
    <s v="PA"/>
    <n v="5"/>
    <m/>
    <d v="2024-12-18T00:00:00"/>
    <d v="1899-12-30T13:01:19"/>
    <d v="2024-12-18T00:00:00"/>
    <d v="1899-12-30T13:01:53"/>
    <d v="2024-12-18T00:00:00"/>
    <d v="1899-12-30T15:05:22"/>
    <x v="0"/>
    <s v="RFCPI"/>
    <s v="1322314908"/>
    <s v="FBO"/>
    <d v="1899-12-30T02:04:03"/>
    <d v="1899-12-30T02:03:29"/>
    <d v="1899-12-30T00:00:34"/>
    <s v="Granel"/>
    <s v="E001"/>
    <x v="2"/>
    <d v="1899-12-30T02:04:03"/>
    <d v="1899-12-30T02:03:29"/>
    <n v="13"/>
    <x v="13"/>
    <x v="5"/>
    <x v="1"/>
    <n v="0"/>
    <n v="0"/>
    <s v="OK"/>
    <s v="Granel"/>
    <x v="0"/>
    <n v="0"/>
    <s v="F. TORAL"/>
    <s v="C"/>
    <d v="1899-12-30T00:00:34"/>
    <d v="1899-12-30T00:00:34"/>
    <s v="OK"/>
    <m/>
    <m/>
    <d v="1899-12-30T00:00:00"/>
    <d v="1899-12-30T02:04:03"/>
    <n v="4"/>
    <d v="1899-12-30T00:00:34"/>
    <n v="124.04999999999508"/>
    <n v="15"/>
    <s v="No"/>
  </r>
  <r>
    <s v="CTOR"/>
    <s v="2024034981"/>
    <x v="0"/>
    <s v="ER9678BBK"/>
    <s v="E1219LWL"/>
    <d v="2024-12-18T00:00:00"/>
    <m/>
    <s v="2853"/>
    <x v="57"/>
    <s v="PA"/>
    <n v="13"/>
    <m/>
    <d v="2024-12-18T00:00:00"/>
    <d v="1899-12-30T13:47:31"/>
    <d v="2024-12-18T00:00:00"/>
    <d v="1899-12-30T13:48:05"/>
    <d v="2024-12-18T00:00:00"/>
    <d v="1899-12-30T15:07:27"/>
    <x v="0"/>
    <s v="RFCPI"/>
    <s v="1322314909"/>
    <s v="FBO"/>
    <d v="1899-12-30T01:19:56"/>
    <d v="1899-12-30T01:19:22"/>
    <d v="1899-12-30T00:00:34"/>
    <s v="Granel"/>
    <s v="E001"/>
    <x v="2"/>
    <d v="1899-12-30T01:19:56"/>
    <d v="1899-12-30T01:19:22"/>
    <n v="13"/>
    <x v="13"/>
    <x v="5"/>
    <x v="1"/>
    <n v="0"/>
    <n v="0"/>
    <s v="OK"/>
    <s v="Granel"/>
    <x v="0"/>
    <n v="0"/>
    <s v="F. TORAL"/>
    <s v="B"/>
    <d v="1899-12-30T00:00:34"/>
    <d v="1899-12-30T00:00:34"/>
    <s v="OK"/>
    <m/>
    <m/>
    <d v="1899-12-30T00:00:00"/>
    <d v="1899-12-30T01:19:56"/>
    <n v="4"/>
    <d v="1899-12-30T00:00:34"/>
    <n v="79.933333333334375"/>
    <n v="15"/>
    <s v="No"/>
  </r>
  <r>
    <s v="CTOR"/>
    <s v="2024034980"/>
    <x v="0"/>
    <s v="E4498JGT"/>
    <m/>
    <d v="2024-12-18T00:00:00"/>
    <m/>
    <s v="2906"/>
    <x v="21"/>
    <s v="PA"/>
    <s v="PA"/>
    <m/>
    <d v="2024-12-18T00:00:00"/>
    <d v="1899-12-30T13:28:58"/>
    <d v="2024-12-18T00:00:00"/>
    <d v="1899-12-30T13:29:31"/>
    <d v="2024-12-18T00:00:00"/>
    <d v="1899-12-30T15:12:23"/>
    <x v="0"/>
    <s v="RFCPI"/>
    <s v="1322314910"/>
    <s v="EXW"/>
    <d v="1899-12-30T01:43:25"/>
    <d v="1899-12-30T01:42:52"/>
    <d v="1899-12-30T00:00:33"/>
    <s v="Ensacado"/>
    <s v="E002"/>
    <x v="1"/>
    <d v="1899-12-30T01:43:25"/>
    <d v="1899-12-30T01:42:52"/>
    <n v="13"/>
    <x v="13"/>
    <x v="5"/>
    <x v="2"/>
    <n v="0"/>
    <n v="0"/>
    <s v="OK"/>
    <s v="Ensacado"/>
    <x v="0"/>
    <n v="0"/>
    <s v="F. TORAL"/>
    <s v="C"/>
    <d v="1899-12-30T00:00:33"/>
    <d v="1899-12-30T00:00:33"/>
    <s v="OK"/>
    <m/>
    <m/>
    <d v="1899-12-30T00:00:00"/>
    <d v="1899-12-30T01:43:25"/>
    <n v="4"/>
    <d v="1899-12-30T00:00:33"/>
    <n v="103.41666666666711"/>
    <n v="15"/>
    <s v="No"/>
  </r>
  <r>
    <s v="CTOR"/>
    <s v="2024034986"/>
    <x v="0"/>
    <s v="ER5139BBS"/>
    <s v="E3174JJN"/>
    <d v="2024-12-18T00:00:00"/>
    <m/>
    <s v="3043"/>
    <x v="55"/>
    <s v="PA"/>
    <n v="2"/>
    <m/>
    <d v="2024-12-18T00:00:00"/>
    <d v="1899-12-30T14:49:04"/>
    <d v="2024-12-18T00:00:00"/>
    <d v="1899-12-30T14:49:37"/>
    <d v="2024-12-18T00:00:00"/>
    <d v="1899-12-30T15:23:31"/>
    <x v="0"/>
    <s v="RFCPI"/>
    <s v="1322314911"/>
    <s v="FBO"/>
    <d v="1899-12-30T00:34:27"/>
    <d v="1899-12-30T00:33:54"/>
    <d v="1899-12-30T00:00:33"/>
    <s v="Granel"/>
    <s v="E001"/>
    <x v="2"/>
    <d v="1899-12-30T00:34:27"/>
    <d v="1899-12-30T00:33:54"/>
    <n v="14"/>
    <x v="13"/>
    <x v="5"/>
    <x v="1"/>
    <n v="0"/>
    <n v="0"/>
    <s v="OK"/>
    <s v="Granel"/>
    <x v="0"/>
    <n v="0"/>
    <s v="F. TORAL"/>
    <s v="A"/>
    <d v="1899-12-30T00:00:33"/>
    <d v="1899-12-30T00:00:33"/>
    <s v="OK"/>
    <m/>
    <m/>
    <d v="1899-12-30T00:00:00"/>
    <d v="1899-12-30T00:34:27"/>
    <n v="4"/>
    <d v="1899-12-30T00:00:33"/>
    <n v="34.449999999998511"/>
    <n v="15"/>
    <s v="Si"/>
  </r>
  <r>
    <s v="CTOR"/>
    <s v="2024034987"/>
    <x v="0"/>
    <s v="ER3068BCC"/>
    <s v="E1437MRF"/>
    <d v="2024-12-18T00:00:00"/>
    <m/>
    <s v="2906"/>
    <x v="21"/>
    <s v="PA"/>
    <s v="PA"/>
    <m/>
    <d v="2024-12-18T00:00:00"/>
    <d v="1899-12-30T14:53:33"/>
    <d v="2024-12-18T00:00:00"/>
    <d v="1899-12-30T14:54:12"/>
    <d v="2024-12-18T00:00:00"/>
    <d v="1899-12-30T15:54:42"/>
    <x v="0"/>
    <s v="RFCPI"/>
    <s v="1322314912"/>
    <s v="FBO"/>
    <d v="1899-12-30T01:01:09"/>
    <d v="1899-12-30T01:00:30"/>
    <d v="1899-12-30T00:00:39"/>
    <s v="Ensacado"/>
    <s v="E002"/>
    <x v="2"/>
    <d v="1899-12-30T01:01:09"/>
    <d v="1899-12-30T01:00:30"/>
    <n v="14"/>
    <x v="13"/>
    <x v="5"/>
    <x v="2"/>
    <n v="0"/>
    <n v="0"/>
    <s v="OK"/>
    <s v="Ensacado"/>
    <x v="0"/>
    <n v="0"/>
    <s v="F. TORAL"/>
    <s v="B"/>
    <d v="1899-12-30T00:00:39"/>
    <d v="1899-12-30T00:00:39"/>
    <s v="OK"/>
    <m/>
    <m/>
    <d v="1899-12-30T00:00:00"/>
    <d v="1899-12-30T01:01:09"/>
    <n v="4"/>
    <d v="1899-12-30T00:00:39"/>
    <n v="61.150000000003324"/>
    <n v="15"/>
    <s v="No"/>
  </r>
  <r>
    <s v="CTOR"/>
    <s v="2024034991"/>
    <x v="0"/>
    <s v="ER6912BDF"/>
    <s v="E7456MNX"/>
    <d v="2024-12-18T00:00:00"/>
    <m/>
    <s v="2906"/>
    <x v="21"/>
    <s v="PA"/>
    <s v="PA"/>
    <m/>
    <d v="2024-12-18T00:00:00"/>
    <d v="1899-12-30T15:33:08"/>
    <d v="2024-12-18T00:00:00"/>
    <d v="1899-12-30T15:33:44"/>
    <d v="2024-12-18T00:00:00"/>
    <d v="1899-12-30T16:18:46"/>
    <x v="0"/>
    <s v="RFCPI"/>
    <s v="1322314913"/>
    <s v="FBO"/>
    <d v="1899-12-30T00:45:38"/>
    <d v="1899-12-30T00:45:02"/>
    <d v="1899-12-30T00:00:36"/>
    <s v="Ensacado"/>
    <s v="E002"/>
    <x v="2"/>
    <d v="1899-12-30T00:45:38"/>
    <d v="1899-12-30T00:45:02"/>
    <n v="15"/>
    <x v="13"/>
    <x v="5"/>
    <x v="2"/>
    <n v="0"/>
    <n v="0"/>
    <s v="OK"/>
    <s v="Ensacado"/>
    <x v="0"/>
    <n v="0"/>
    <s v="F. TORAL"/>
    <s v="B"/>
    <d v="1899-12-30T00:00:36"/>
    <d v="1899-12-30T00:00:36"/>
    <s v="OK"/>
    <m/>
    <m/>
    <d v="1899-12-30T00:00:00"/>
    <d v="1899-12-30T00:45:38"/>
    <n v="4"/>
    <d v="1899-12-30T00:00:36"/>
    <n v="45.633333333326448"/>
    <n v="16"/>
    <s v="No"/>
  </r>
  <r>
    <s v="CTOR"/>
    <s v="2024034996"/>
    <x v="0"/>
    <s v="ER3362BBK"/>
    <s v="E2960GDG"/>
    <d v="2024-12-18T00:00:00"/>
    <m/>
    <s v="55"/>
    <x v="19"/>
    <s v="PA"/>
    <n v="15"/>
    <m/>
    <d v="2024-12-18T00:00:00"/>
    <d v="1899-12-30T16:08:28"/>
    <d v="2024-12-18T00:00:00"/>
    <d v="1899-12-30T16:09:05"/>
    <d v="2024-12-18T00:00:00"/>
    <d v="1899-12-30T16:38:43"/>
    <x v="0"/>
    <s v="RFCPI"/>
    <s v="1322314914"/>
    <s v="FBO"/>
    <d v="1899-12-30T00:30:15"/>
    <d v="1899-12-30T00:29:38"/>
    <d v="1899-12-30T00:00:37"/>
    <s v="Granel"/>
    <s v="E001"/>
    <x v="2"/>
    <d v="1899-12-30T00:30:15"/>
    <d v="1899-12-30T00:29:38"/>
    <n v="16"/>
    <x v="13"/>
    <x v="5"/>
    <x v="1"/>
    <n v="0"/>
    <n v="0"/>
    <s v="OK"/>
    <s v="Granel"/>
    <x v="0"/>
    <n v="0"/>
    <s v="F. TORAL"/>
    <s v="A"/>
    <d v="1899-12-30T00:00:37"/>
    <d v="1899-12-30T00:00:37"/>
    <s v="OK"/>
    <m/>
    <m/>
    <d v="1899-12-30T00:00:00"/>
    <d v="1899-12-30T00:30:15"/>
    <n v="4"/>
    <d v="1899-12-30T00:00:37"/>
    <n v="30.249999999993538"/>
    <n v="16"/>
    <s v="Si"/>
  </r>
  <r>
    <s v="CTOR"/>
    <s v="2024034994"/>
    <x v="0"/>
    <s v="ER8800BBS"/>
    <s v="E9106MPM"/>
    <d v="2024-12-18T00:00:00"/>
    <m/>
    <s v="3044"/>
    <x v="26"/>
    <s v="PA"/>
    <n v="5"/>
    <m/>
    <d v="2024-12-18T00:00:00"/>
    <d v="1899-12-30T15:55:18"/>
    <d v="2024-12-18T00:00:00"/>
    <d v="1899-12-30T15:55:51"/>
    <d v="2024-12-18T00:00:00"/>
    <d v="1899-12-30T16:40:23"/>
    <x v="0"/>
    <s v="RFCPI"/>
    <s v="1322314915"/>
    <s v="FBO"/>
    <d v="1899-12-30T00:45:05"/>
    <d v="1899-12-30T00:44:32"/>
    <d v="1899-12-30T00:00:33"/>
    <s v="Granel"/>
    <s v="E001"/>
    <x v="2"/>
    <d v="1899-12-30T00:45:05"/>
    <d v="1899-12-30T00:44:32"/>
    <n v="15"/>
    <x v="13"/>
    <x v="5"/>
    <x v="1"/>
    <n v="0"/>
    <n v="0"/>
    <s v="OK"/>
    <s v="Granel"/>
    <x v="0"/>
    <n v="0"/>
    <s v="F. TORAL"/>
    <s v="B"/>
    <d v="1899-12-30T00:00:33"/>
    <d v="1899-12-30T00:00:33"/>
    <s v="OK"/>
    <m/>
    <m/>
    <d v="1899-12-30T00:00:00"/>
    <d v="1899-12-30T00:45:05"/>
    <n v="4"/>
    <d v="1899-12-30T00:00:33"/>
    <n v="45.08333333333276"/>
    <n v="16"/>
    <s v="No"/>
  </r>
  <r>
    <s v="CTOR"/>
    <s v="2024034997"/>
    <x v="0"/>
    <s v="ELO00981R"/>
    <s v="E2878CGW"/>
    <d v="2024-12-18T00:00:00"/>
    <m/>
    <s v="2906"/>
    <x v="21"/>
    <s v="PA"/>
    <s v="PA"/>
    <m/>
    <d v="2024-12-18T00:00:00"/>
    <d v="1899-12-30T16:16:01"/>
    <d v="2024-12-18T00:00:00"/>
    <d v="1899-12-30T16:18:23"/>
    <d v="2024-12-18T00:00:00"/>
    <d v="1899-12-30T17:04:45"/>
    <x v="0"/>
    <s v="RFCPI"/>
    <s v="1322314916"/>
    <s v="EXW"/>
    <d v="1899-12-30T00:48:44"/>
    <d v="1899-12-30T00:46:22"/>
    <d v="1899-12-30T00:02:22"/>
    <s v="Ensacado"/>
    <s v="E002"/>
    <x v="1"/>
    <d v="1899-12-30T00:48:44"/>
    <d v="1899-12-30T00:46:22"/>
    <n v="16"/>
    <x v="13"/>
    <x v="5"/>
    <x v="2"/>
    <n v="0"/>
    <n v="0"/>
    <s v="OK"/>
    <s v="Ensacado"/>
    <x v="0"/>
    <n v="0"/>
    <s v="F. TORAL"/>
    <s v="B"/>
    <d v="1899-12-30T00:02:22"/>
    <d v="1899-12-30T00:02:22"/>
    <s v="OK"/>
    <m/>
    <m/>
    <d v="1899-12-30T00:00:00"/>
    <d v="1899-12-30T00:48:44"/>
    <n v="4"/>
    <d v="1899-12-30T00:02:22"/>
    <n v="48.733333333329654"/>
    <n v="17"/>
    <s v="No"/>
  </r>
  <r>
    <s v="CTOR"/>
    <s v="2024035000"/>
    <x v="0"/>
    <s v="ER5877BBL"/>
    <s v="E6997LHG"/>
    <d v="2024-12-18T00:00:00"/>
    <m/>
    <s v="3218"/>
    <x v="56"/>
    <s v="PA"/>
    <n v="6"/>
    <m/>
    <d v="2024-12-18T00:00:00"/>
    <d v="1899-12-30T16:34:17"/>
    <d v="2024-12-18T00:00:00"/>
    <d v="1899-12-30T16:34:50"/>
    <d v="2024-12-18T00:00:00"/>
    <d v="1899-12-30T17:21:07"/>
    <x v="0"/>
    <s v="RFCPI"/>
    <s v="1322314917"/>
    <s v="FBO"/>
    <d v="1899-12-30T00:46:50"/>
    <d v="1899-12-30T00:46:17"/>
    <d v="1899-12-30T00:00:33"/>
    <s v="Granel"/>
    <s v="E001"/>
    <x v="2"/>
    <d v="1899-12-30T00:46:50"/>
    <d v="1899-12-30T00:46:17"/>
    <n v="16"/>
    <x v="13"/>
    <x v="5"/>
    <x v="1"/>
    <n v="0"/>
    <n v="0"/>
    <s v="OK"/>
    <s v="Granel"/>
    <x v="0"/>
    <n v="0"/>
    <s v="F. TORAL"/>
    <s v="B"/>
    <d v="1899-12-30T00:00:33"/>
    <d v="1899-12-30T00:00:33"/>
    <s v="OK"/>
    <m/>
    <m/>
    <d v="1899-12-30T00:00:00"/>
    <d v="1899-12-30T00:46:50"/>
    <n v="4"/>
    <d v="1899-12-30T00:00:33"/>
    <n v="46.833333333336071"/>
    <n v="17"/>
    <s v="No"/>
  </r>
  <r>
    <s v="CTOR"/>
    <s v="2024035009"/>
    <x v="0"/>
    <s v="EP109037"/>
    <s v="EBE63SG"/>
    <d v="2024-12-18T00:00:00"/>
    <m/>
    <s v="55"/>
    <x v="19"/>
    <s v="PA"/>
    <n v="15"/>
    <m/>
    <d v="2024-12-18T00:00:00"/>
    <d v="1899-12-30T17:17:15"/>
    <d v="2024-12-18T00:00:00"/>
    <d v="1899-12-30T17:17:49"/>
    <d v="2024-12-18T00:00:00"/>
    <d v="1899-12-30T17:41:26"/>
    <x v="0"/>
    <s v="RFCPI"/>
    <s v="1322314918"/>
    <s v="EXW"/>
    <d v="1899-12-30T00:24:11"/>
    <d v="1899-12-30T00:23:37"/>
    <d v="1899-12-30T00:00:34"/>
    <s v="Granel"/>
    <s v="E001"/>
    <x v="1"/>
    <d v="1899-12-30T00:24:11"/>
    <d v="1899-12-30T00:23:37"/>
    <n v="17"/>
    <x v="13"/>
    <x v="5"/>
    <x v="1"/>
    <n v="0"/>
    <n v="0"/>
    <s v="OK"/>
    <s v="Granel"/>
    <x v="0"/>
    <n v="0"/>
    <s v="F. TORAL"/>
    <s v="A"/>
    <d v="1899-12-30T00:00:34"/>
    <d v="1899-12-30T00:00:34"/>
    <s v="OK"/>
    <m/>
    <m/>
    <d v="1899-12-30T00:00:00"/>
    <d v="1899-12-30T00:24:11"/>
    <n v="4"/>
    <d v="1899-12-30T00:00:34"/>
    <n v="24.183333333331092"/>
    <n v="17"/>
    <s v="Si"/>
  </r>
  <r>
    <s v="CTOR"/>
    <s v="2024035007"/>
    <x v="0"/>
    <s v="EL212525"/>
    <s v="E19ZC16"/>
    <d v="2024-12-18T00:00:00"/>
    <m/>
    <s v="2906"/>
    <x v="21"/>
    <s v="PA"/>
    <s v="PA"/>
    <m/>
    <d v="2024-12-18T00:00:00"/>
    <d v="1899-12-30T17:13:10"/>
    <d v="2024-12-18T00:00:00"/>
    <d v="1899-12-30T17:15:04"/>
    <d v="2024-12-18T00:00:00"/>
    <d v="1899-12-30T17:50:00"/>
    <x v="0"/>
    <s v="RFCPI"/>
    <s v="1322314919"/>
    <s v="EXW"/>
    <d v="1899-12-30T00:36:50"/>
    <d v="1899-12-30T00:34:56"/>
    <d v="1899-12-30T00:01:54"/>
    <s v="Ensacado"/>
    <s v="E002"/>
    <x v="1"/>
    <d v="1899-12-30T00:36:50"/>
    <d v="1899-12-30T00:34:56"/>
    <n v="17"/>
    <x v="13"/>
    <x v="5"/>
    <x v="2"/>
    <n v="0"/>
    <n v="0"/>
    <s v="OK"/>
    <s v="Ensacado"/>
    <x v="0"/>
    <n v="0"/>
    <s v="F. TORAL"/>
    <s v="A"/>
    <d v="1899-12-30T00:01:54"/>
    <d v="1899-12-30T00:01:54"/>
    <s v="OK"/>
    <m/>
    <m/>
    <d v="1899-12-30T00:00:00"/>
    <d v="1899-12-30T00:36:50"/>
    <n v="4"/>
    <d v="1899-12-30T00:01:54"/>
    <n v="36.833333333342502"/>
    <n v="17"/>
    <s v="Si"/>
  </r>
  <r>
    <s v="CTOR"/>
    <s v="2024035001"/>
    <x v="0"/>
    <s v="ER0358BBJ"/>
    <s v="E2070JJZ"/>
    <d v="2024-12-18T00:00:00"/>
    <m/>
    <s v="3218"/>
    <x v="56"/>
    <s v="PA"/>
    <n v="6"/>
    <m/>
    <d v="2024-12-18T00:00:00"/>
    <d v="1899-12-30T16:35:32"/>
    <d v="2024-12-18T00:00:00"/>
    <d v="1899-12-30T06:04:59"/>
    <d v="2024-12-18T00:00:00"/>
    <d v="1899-12-30T18:00:34"/>
    <x v="290"/>
    <s v="RFCPI"/>
    <s v="1322314920"/>
    <s v="FBO"/>
    <d v="1899-12-30T22:26:08"/>
    <d v="1899-12-30T11:55:35"/>
    <d v="1899-12-30T10:30:33"/>
    <s v="Granel"/>
    <s v="E001"/>
    <x v="2"/>
    <d v="1899-12-30T01:25:02"/>
    <d v="1899-12-30T11:55:35"/>
    <n v="16"/>
    <x v="13"/>
    <x v="5"/>
    <x v="1"/>
    <n v="0"/>
    <n v="0"/>
    <s v="OK"/>
    <s v="Granel"/>
    <x v="0"/>
    <n v="0"/>
    <s v="F. TORAL"/>
    <s v="B"/>
    <d v="1899-12-30T10:30:33"/>
    <d v="1899-12-30T09:32:33"/>
    <s v="KO"/>
    <m/>
    <m/>
    <d v="1899-12-30T00:00:00"/>
    <d v="1899-12-30T01:25:02"/>
    <n v="4"/>
    <n v="-0.43788194444444001"/>
    <n v="85.033333333339158"/>
    <n v="18"/>
    <s v="No"/>
  </r>
  <r>
    <s v="CTOR"/>
    <s v="2024035012"/>
    <x v="0"/>
    <s v="ER2262BDH"/>
    <s v="E3170MNG"/>
    <d v="2024-12-18T00:00:00"/>
    <m/>
    <s v="2906"/>
    <x v="21"/>
    <s v="PA"/>
    <s v="PA"/>
    <m/>
    <d v="2024-12-18T00:00:00"/>
    <d v="1899-12-30T17:44:43"/>
    <d v="2024-12-18T00:00:00"/>
    <d v="1899-12-30T17:45:17"/>
    <d v="2024-12-18T00:00:00"/>
    <d v="1899-12-30T18:17:03"/>
    <x v="0"/>
    <s v="RFCPI"/>
    <s v="1322314921"/>
    <s v="FBO"/>
    <d v="1899-12-30T00:32:20"/>
    <d v="1899-12-30T00:31:46"/>
    <d v="1899-12-30T00:00:34"/>
    <s v="Ensacado"/>
    <s v="E002"/>
    <x v="2"/>
    <d v="1899-12-30T00:32:20"/>
    <d v="1899-12-30T00:31:46"/>
    <n v="17"/>
    <x v="13"/>
    <x v="5"/>
    <x v="2"/>
    <n v="0"/>
    <n v="0"/>
    <s v="OK"/>
    <s v="Ensacado"/>
    <x v="0"/>
    <n v="0"/>
    <s v="F. TORAL"/>
    <s v="A"/>
    <d v="1899-12-30T00:00:34"/>
    <d v="1899-12-30T00:00:34"/>
    <s v="OK"/>
    <m/>
    <m/>
    <d v="1899-12-30T00:00:00"/>
    <d v="1899-12-30T00:32:20"/>
    <n v="4"/>
    <d v="1899-12-30T00:00:34"/>
    <n v="32.333333333342274"/>
    <n v="18"/>
    <s v="Si"/>
  </r>
  <r>
    <s v="CTOR"/>
    <s v="2024035016"/>
    <x v="0"/>
    <s v="ER3186BBT"/>
    <s v="E2376GDG"/>
    <d v="2024-12-18T00:00:00"/>
    <m/>
    <s v="55"/>
    <x v="19"/>
    <s v="PA"/>
    <n v="15"/>
    <m/>
    <d v="2024-12-18T00:00:00"/>
    <d v="1899-12-30T18:00:43"/>
    <d v="2024-12-18T00:00:00"/>
    <d v="1899-12-30T18:01:17"/>
    <d v="2024-12-18T00:00:00"/>
    <d v="1899-12-30T18:27:17"/>
    <x v="0"/>
    <s v="RFCPI"/>
    <s v="1322314922"/>
    <s v="FBO"/>
    <d v="1899-12-30T00:26:34"/>
    <d v="1899-12-30T00:26:00"/>
    <d v="1899-12-30T00:00:34"/>
    <s v="Granel"/>
    <s v="E001"/>
    <x v="2"/>
    <d v="1899-12-30T00:26:34"/>
    <d v="1899-12-30T00:26:00"/>
    <n v="18"/>
    <x v="13"/>
    <x v="5"/>
    <x v="1"/>
    <n v="0"/>
    <n v="0"/>
    <s v="OK"/>
    <s v="Granel"/>
    <x v="0"/>
    <n v="0"/>
    <s v="F. TORAL"/>
    <s v="A"/>
    <d v="1899-12-30T00:00:34"/>
    <d v="1899-12-30T00:00:34"/>
    <s v="OK"/>
    <m/>
    <m/>
    <d v="1899-12-30T00:00:00"/>
    <d v="1899-12-30T00:26:34"/>
    <n v="4"/>
    <d v="1899-12-30T00:00:34"/>
    <n v="26.566666666660854"/>
    <n v="18"/>
    <s v="Si"/>
  </r>
  <r>
    <s v="CTOR"/>
    <s v="2024035003"/>
    <x v="0"/>
    <s v="ER3777BBH"/>
    <s v="E4280KCL"/>
    <d v="2024-12-18T00:00:00"/>
    <m/>
    <s v="3044"/>
    <x v="26"/>
    <s v="PA"/>
    <n v="5"/>
    <m/>
    <d v="2024-12-18T00:00:00"/>
    <d v="1899-12-30T16:51:10"/>
    <d v="2024-12-18T00:00:00"/>
    <d v="1899-12-30T16:51:43"/>
    <d v="2024-12-18T00:00:00"/>
    <d v="1899-12-30T18:37:14"/>
    <x v="0"/>
    <s v="RFCPI"/>
    <s v="1322314923"/>
    <s v="FBO"/>
    <d v="1899-12-30T01:46:04"/>
    <d v="1899-12-30T01:45:31"/>
    <d v="1899-12-30T00:00:33"/>
    <s v="Granel"/>
    <s v="E001"/>
    <x v="2"/>
    <d v="1899-12-30T01:46:04"/>
    <d v="1899-12-30T01:45:31"/>
    <n v="16"/>
    <x v="13"/>
    <x v="5"/>
    <x v="1"/>
    <n v="0"/>
    <n v="0"/>
    <s v="OK"/>
    <s v="Granel"/>
    <x v="0"/>
    <n v="0"/>
    <s v="F. TORAL"/>
    <s v="C"/>
    <d v="1899-12-30T00:00:33"/>
    <d v="1899-12-30T00:00:33"/>
    <s v="OK"/>
    <m/>
    <m/>
    <d v="1899-12-30T00:00:00"/>
    <d v="1899-12-30T01:46:04"/>
    <n v="4"/>
    <d v="1899-12-30T00:00:33"/>
    <n v="106.0666666666704"/>
    <n v="18"/>
    <s v="No"/>
  </r>
  <r>
    <s v="CTOR"/>
    <s v="2024035020"/>
    <x v="0"/>
    <s v="ER5821BBZ"/>
    <s v="E2459GSW"/>
    <d v="2024-12-18T00:00:00"/>
    <m/>
    <s v="2853"/>
    <x v="57"/>
    <s v="PA"/>
    <n v="13"/>
    <m/>
    <d v="2024-12-18T00:00:00"/>
    <d v="1899-12-30T18:15:26"/>
    <d v="2024-12-18T00:00:00"/>
    <d v="1899-12-30T18:15:59"/>
    <d v="2024-12-18T00:00:00"/>
    <d v="1899-12-30T18:59:55"/>
    <x v="0"/>
    <s v="RFCPI"/>
    <s v="1322314924"/>
    <s v="FBO"/>
    <d v="1899-12-30T00:44:29"/>
    <d v="1899-12-30T00:43:56"/>
    <d v="1899-12-30T00:00:33"/>
    <s v="Granel"/>
    <s v="E001"/>
    <x v="2"/>
    <d v="1899-12-30T00:44:29"/>
    <d v="1899-12-30T00:43:56"/>
    <n v="18"/>
    <x v="13"/>
    <x v="5"/>
    <x v="1"/>
    <n v="0"/>
    <n v="0"/>
    <s v="OK"/>
    <s v="Granel"/>
    <x v="0"/>
    <n v="0"/>
    <s v="F. TORAL"/>
    <s v="A"/>
    <d v="1899-12-30T00:00:33"/>
    <d v="1899-12-30T00:00:33"/>
    <s v="OK"/>
    <m/>
    <m/>
    <d v="1899-12-30T00:00:00"/>
    <d v="1899-12-30T00:44:29"/>
    <n v="4"/>
    <d v="1899-12-30T00:00:33"/>
    <n v="44.483333333342415"/>
    <n v="18"/>
    <s v="Si"/>
  </r>
  <r>
    <s v="CTOR"/>
    <s v="2024035026"/>
    <x v="0"/>
    <s v="ER4112BBR"/>
    <s v="E2863JGN"/>
    <d v="2024-12-18T00:00:00"/>
    <m/>
    <s v="3042"/>
    <x v="23"/>
    <s v="PA"/>
    <n v="14"/>
    <m/>
    <d v="2024-12-18T00:00:00"/>
    <d v="1899-12-30T18:48:34"/>
    <d v="2024-12-18T00:00:00"/>
    <d v="1899-12-30T18:49:08"/>
    <d v="2024-12-18T00:00:00"/>
    <d v="1899-12-30T19:12:24"/>
    <x v="0"/>
    <s v="RFCPI"/>
    <s v="1322314925"/>
    <s v="FBO"/>
    <d v="1899-12-30T00:23:50"/>
    <d v="1899-12-30T00:23:16"/>
    <d v="1899-12-30T00:00:34"/>
    <s v="Granel"/>
    <s v="E001"/>
    <x v="2"/>
    <d v="1899-12-30T00:23:50"/>
    <d v="1899-12-30T00:23:16"/>
    <n v="18"/>
    <x v="13"/>
    <x v="5"/>
    <x v="1"/>
    <n v="0"/>
    <n v="0"/>
    <s v="OK"/>
    <s v="Granel"/>
    <x v="0"/>
    <n v="0"/>
    <s v="F. TORAL"/>
    <s v="A"/>
    <d v="1899-12-30T00:00:34"/>
    <d v="1899-12-30T00:00:34"/>
    <s v="OK"/>
    <m/>
    <m/>
    <d v="1899-12-30T00:00:00"/>
    <d v="1899-12-30T00:23:50"/>
    <n v="4"/>
    <d v="1899-12-30T00:00:34"/>
    <n v="23.833333333339191"/>
    <n v="19"/>
    <s v="Si"/>
  </r>
  <r>
    <s v="CTOR"/>
    <s v="2024035024"/>
    <x v="0"/>
    <s v="ER7977BCH"/>
    <s v="E1832JSR"/>
    <d v="2024-12-18T00:00:00"/>
    <m/>
    <s v="3218"/>
    <x v="56"/>
    <s v="PA"/>
    <n v="6"/>
    <m/>
    <d v="2024-12-18T00:00:00"/>
    <d v="1899-12-30T18:35:38"/>
    <d v="2024-12-18T00:00:00"/>
    <d v="1899-12-30T18:36:12"/>
    <d v="2024-12-18T00:00:00"/>
    <d v="1899-12-30T19:16:28"/>
    <x v="0"/>
    <s v="RFCPI"/>
    <s v="1322314926"/>
    <s v="FBO"/>
    <d v="1899-12-30T00:40:50"/>
    <d v="1899-12-30T00:40:16"/>
    <d v="1899-12-30T00:00:34"/>
    <s v="Granel"/>
    <s v="E001"/>
    <x v="2"/>
    <d v="1899-12-30T00:40:50"/>
    <d v="1899-12-30T00:40:16"/>
    <n v="18"/>
    <x v="13"/>
    <x v="5"/>
    <x v="1"/>
    <n v="0"/>
    <n v="0"/>
    <s v="OK"/>
    <s v="Granel"/>
    <x v="0"/>
    <n v="0"/>
    <s v="F. TORAL"/>
    <s v="A"/>
    <d v="1899-12-30T00:00:34"/>
    <d v="1899-12-30T00:00:34"/>
    <s v="OK"/>
    <m/>
    <m/>
    <d v="1899-12-30T00:00:00"/>
    <d v="1899-12-30T00:40:50"/>
    <n v="4"/>
    <d v="1899-12-30T00:00:34"/>
    <n v="40.833333333331296"/>
    <n v="19"/>
    <s v="Si"/>
  </r>
  <r>
    <s v="CTOR"/>
    <s v="2024035027"/>
    <x v="0"/>
    <s v="ER9390BBK"/>
    <s v="E7567GYY"/>
    <d v="2024-12-18T00:00:00"/>
    <m/>
    <s v="55"/>
    <x v="19"/>
    <s v="PA"/>
    <n v="15"/>
    <m/>
    <d v="2024-12-18T00:00:00"/>
    <d v="1899-12-30T19:08:54"/>
    <d v="2024-12-18T00:00:00"/>
    <d v="1899-12-30T06:42:00"/>
    <d v="2024-12-18T00:00:00"/>
    <d v="1899-12-30T19:31:24"/>
    <x v="291"/>
    <s v="RFCPI"/>
    <s v="1322314927"/>
    <s v="FBO"/>
    <d v="1899-12-31T01:16:18"/>
    <d v="1899-12-30T12:49:24"/>
    <d v="1899-12-30T12:26:54"/>
    <s v="Granel"/>
    <s v="E001"/>
    <x v="2"/>
    <d v="1899-12-30T00:22:30"/>
    <d v="1899-12-30T12:49:24"/>
    <n v="19"/>
    <x v="13"/>
    <x v="5"/>
    <x v="1"/>
    <n v="0"/>
    <n v="0"/>
    <s v="OK"/>
    <s v="Granel"/>
    <x v="0"/>
    <n v="0"/>
    <s v="F. TORAL"/>
    <s v="A"/>
    <d v="1899-12-30T12:26:54"/>
    <d v="1899-12-30T11:28:54"/>
    <s v="KO"/>
    <m/>
    <m/>
    <d v="1899-12-30T00:00:00"/>
    <d v="1899-12-30T00:22:30"/>
    <n v="4"/>
    <n v="-0.51868055555555004"/>
    <n v="22.5"/>
    <n v="19"/>
    <s v="Si"/>
  </r>
  <r>
    <s v="CTOR"/>
    <s v="2024035022"/>
    <x v="0"/>
    <s v="ELU01478R"/>
    <s v="E0616GDS"/>
    <d v="2024-12-18T00:00:00"/>
    <m/>
    <s v="2853"/>
    <x v="57"/>
    <s v="PA"/>
    <n v="13"/>
    <m/>
    <d v="2024-12-18T00:00:00"/>
    <d v="1899-12-30T18:21:49"/>
    <d v="2024-12-18T00:00:00"/>
    <d v="1899-12-30T18:22:23"/>
    <d v="2024-12-18T00:00:00"/>
    <d v="1899-12-30T19:38:00"/>
    <x v="0"/>
    <s v="RFCPI"/>
    <s v="1322314928"/>
    <s v="FBO"/>
    <d v="1899-12-30T01:16:11"/>
    <d v="1899-12-30T01:15:37"/>
    <d v="1899-12-30T00:00:34"/>
    <s v="Granel"/>
    <s v="E001"/>
    <x v="2"/>
    <d v="1899-12-30T01:16:11"/>
    <d v="1899-12-30T01:15:37"/>
    <n v="18"/>
    <x v="13"/>
    <x v="5"/>
    <x v="1"/>
    <n v="0"/>
    <n v="0"/>
    <s v="OK"/>
    <s v="Granel"/>
    <x v="0"/>
    <n v="0"/>
    <s v="F. TORAL"/>
    <s v="B"/>
    <d v="1899-12-30T00:00:34"/>
    <d v="1899-12-30T00:00:34"/>
    <s v="OK"/>
    <m/>
    <m/>
    <d v="1899-12-30T00:00:00"/>
    <d v="1899-12-30T01:16:11"/>
    <n v="4"/>
    <d v="1899-12-30T00:00:34"/>
    <n v="76.183333333344009"/>
    <n v="19"/>
    <s v="No"/>
  </r>
  <r>
    <s v="CTOR"/>
    <s v="2024035028"/>
    <x v="0"/>
    <s v="ER8331BCD"/>
    <s v="E0998LSS"/>
    <d v="2024-12-18T00:00:00"/>
    <m/>
    <s v="55"/>
    <x v="19"/>
    <s v="PA"/>
    <n v="15"/>
    <m/>
    <d v="2024-12-18T00:00:00"/>
    <d v="1899-12-30T19:47:14"/>
    <d v="2024-12-18T00:00:00"/>
    <d v="1899-12-30T19:47:48"/>
    <d v="2024-12-18T00:00:00"/>
    <d v="1899-12-30T20:17:13"/>
    <x v="0"/>
    <s v="RFCPI"/>
    <s v="1322314929"/>
    <s v="FBO"/>
    <d v="1899-12-30T00:29:59"/>
    <d v="1899-12-30T00:29:25"/>
    <d v="1899-12-30T00:00:34"/>
    <s v="Granel"/>
    <s v="E001"/>
    <x v="2"/>
    <d v="1899-12-30T00:29:59"/>
    <d v="1899-12-30T00:29:25"/>
    <n v="19"/>
    <x v="13"/>
    <x v="5"/>
    <x v="1"/>
    <n v="0"/>
    <n v="0"/>
    <s v="OK"/>
    <s v="Granel"/>
    <x v="0"/>
    <n v="0"/>
    <s v="F. TORAL"/>
    <s v="A"/>
    <d v="1899-12-30T00:00:34"/>
    <d v="1899-12-30T00:00:34"/>
    <s v="OK"/>
    <m/>
    <m/>
    <d v="1899-12-30T00:00:00"/>
    <d v="1899-12-30T00:29:59"/>
    <n v="4"/>
    <d v="1899-12-30T00:00:34"/>
    <n v="29.983333333334397"/>
    <n v="20"/>
    <s v="Si"/>
  </r>
  <r>
    <s v="CTOR"/>
    <s v="2024035029"/>
    <x v="0"/>
    <s v="ELE3730"/>
    <s v="E68VD99"/>
    <d v="2024-12-18T00:00:00"/>
    <m/>
    <s v="2906"/>
    <x v="21"/>
    <s v="PA"/>
    <s v="PA"/>
    <m/>
    <d v="2024-12-18T00:00:00"/>
    <d v="1899-12-30T20:12:38"/>
    <d v="2024-12-18T00:00:00"/>
    <d v="1899-12-30T20:13:14"/>
    <d v="2024-12-18T00:00:00"/>
    <d v="1899-12-30T20:41:30"/>
    <x v="0"/>
    <s v="RFCPI"/>
    <s v="1322314930"/>
    <s v="EXW"/>
    <d v="1899-12-30T00:28:52"/>
    <d v="1899-12-30T00:28:16"/>
    <d v="1899-12-30T00:00:36"/>
    <s v="Ensacado"/>
    <s v="E002"/>
    <x v="1"/>
    <d v="1899-12-30T00:28:52"/>
    <d v="1899-12-30T00:28:16"/>
    <n v="20"/>
    <x v="13"/>
    <x v="5"/>
    <x v="2"/>
    <n v="0"/>
    <n v="0"/>
    <s v="OK"/>
    <s v="Ensacado"/>
    <x v="0"/>
    <n v="0"/>
    <s v="F. TORAL"/>
    <s v="A"/>
    <d v="1899-12-30T00:00:36"/>
    <d v="1899-12-30T00:00:36"/>
    <s v="OK"/>
    <m/>
    <m/>
    <d v="1899-12-30T00:00:00"/>
    <d v="1899-12-30T00:28:52"/>
    <n v="4"/>
    <d v="1899-12-30T00:00:36"/>
    <n v="28.866666666671925"/>
    <n v="20"/>
    <s v="Si"/>
  </r>
  <r>
    <s v="CTOR"/>
    <s v="2024035038"/>
    <x v="0"/>
    <s v="ER5217BBR"/>
    <s v="E1202JHG"/>
    <d v="2024-12-19T00:00:00"/>
    <m/>
    <s v="3043"/>
    <x v="55"/>
    <s v="PA"/>
    <n v="2"/>
    <m/>
    <d v="2024-12-19T00:00:00"/>
    <d v="1899-12-30T07:14:30"/>
    <d v="2024-12-19T00:00:00"/>
    <d v="1899-12-30T07:15:06"/>
    <d v="2024-12-19T00:00:00"/>
    <d v="1899-12-30T07:43:45"/>
    <x v="0"/>
    <s v="RFCPI"/>
    <s v="1322314931"/>
    <s v="FBO"/>
    <d v="1899-12-30T00:29:15"/>
    <d v="1899-12-30T00:28:39"/>
    <d v="1899-12-30T00:00:36"/>
    <s v="Granel"/>
    <s v="E001"/>
    <x v="2"/>
    <d v="1899-12-30T00:29:15"/>
    <d v="1899-12-30T00:28:39"/>
    <n v="7"/>
    <x v="14"/>
    <x v="5"/>
    <x v="1"/>
    <n v="0"/>
    <n v="0"/>
    <s v="OK"/>
    <s v="Granel"/>
    <x v="0"/>
    <n v="0"/>
    <s v="F. TORAL"/>
    <s v="A"/>
    <d v="1899-12-30T00:00:36"/>
    <d v="1899-12-30T00:00:36"/>
    <s v="OK"/>
    <m/>
    <m/>
    <d v="1899-12-30T00:00:00"/>
    <d v="1899-12-30T00:29:15"/>
    <n v="5"/>
    <d v="1899-12-30T00:00:36"/>
    <n v="29.250000000000014"/>
    <n v="7"/>
    <s v="Si"/>
  </r>
  <r>
    <s v="CTOR"/>
    <s v="2024035036"/>
    <x v="0"/>
    <s v="ER0334BBD"/>
    <s v="E1731LNY"/>
    <d v="2024-12-19T00:00:00"/>
    <m/>
    <s v="3044"/>
    <x v="26"/>
    <s v="PA"/>
    <n v="5"/>
    <m/>
    <d v="2024-12-19T00:00:00"/>
    <d v="1899-12-30T06:38:20"/>
    <d v="2024-12-19T00:00:00"/>
    <d v="1899-12-30T06:38:55"/>
    <d v="2024-12-19T00:00:00"/>
    <d v="1899-12-30T07:50:24"/>
    <x v="0"/>
    <s v="RFCPI"/>
    <s v="1322314932"/>
    <s v="FBO"/>
    <d v="1899-12-30T01:12:04"/>
    <d v="1899-12-30T01:11:29"/>
    <d v="1899-12-30T00:00:35"/>
    <s v="Granel"/>
    <s v="E001"/>
    <x v="2"/>
    <d v="1899-12-30T01:12:04"/>
    <d v="1899-12-30T01:11:29"/>
    <n v="6"/>
    <x v="14"/>
    <x v="5"/>
    <x v="1"/>
    <n v="0"/>
    <n v="0"/>
    <s v="OK"/>
    <s v="Granel"/>
    <x v="0"/>
    <n v="0"/>
    <s v="F. TORAL"/>
    <s v="B"/>
    <d v="1899-12-30T00:00:35"/>
    <d v="1899-12-30T00:00:35"/>
    <s v="OK"/>
    <m/>
    <m/>
    <d v="1899-12-30T00:00:00"/>
    <d v="1899-12-30T01:12:04"/>
    <n v="5"/>
    <d v="1899-12-30T00:00:35"/>
    <n v="72.066666666671964"/>
    <n v="7"/>
    <s v="No"/>
  </r>
  <r>
    <s v="CTOR"/>
    <s v="2024035041"/>
    <x v="0"/>
    <s v="ER2214BCF"/>
    <s v="E9582MNV"/>
    <d v="2024-12-19T00:00:00"/>
    <m/>
    <s v="55"/>
    <x v="19"/>
    <s v="PA"/>
    <n v="15"/>
    <m/>
    <d v="2024-12-19T00:00:00"/>
    <d v="1899-12-30T07:41:40"/>
    <d v="2024-12-19T00:00:00"/>
    <d v="1899-12-30T07:42:13"/>
    <d v="2024-12-19T00:00:00"/>
    <d v="1899-12-30T08:04:31"/>
    <x v="0"/>
    <s v="RFCPI"/>
    <s v="1322314933"/>
    <s v="FBO"/>
    <d v="1899-12-30T00:22:51"/>
    <d v="1899-12-30T00:22:18"/>
    <d v="1899-12-30T00:00:33"/>
    <s v="Granel"/>
    <s v="E001"/>
    <x v="2"/>
    <d v="1899-12-30T00:22:51"/>
    <d v="1899-12-30T00:22:18"/>
    <n v="7"/>
    <x v="14"/>
    <x v="5"/>
    <x v="1"/>
    <n v="0"/>
    <n v="0"/>
    <s v="OK"/>
    <s v="Granel"/>
    <x v="0"/>
    <n v="0"/>
    <s v="F. TORAL"/>
    <s v="A"/>
    <d v="1899-12-30T00:00:33"/>
    <d v="1899-12-30T00:00:33"/>
    <s v="OK"/>
    <m/>
    <m/>
    <d v="1899-12-30T00:00:00"/>
    <d v="1899-12-30T00:22:51"/>
    <n v="5"/>
    <d v="1899-12-30T00:00:33"/>
    <n v="22.85000000000645"/>
    <n v="8"/>
    <s v="Si"/>
  </r>
  <r>
    <s v="CTOR"/>
    <s v="2024035044"/>
    <x v="0"/>
    <s v="ER8797BBS"/>
    <s v="E3715LST"/>
    <d v="2024-12-19T00:00:00"/>
    <m/>
    <s v="55"/>
    <x v="19"/>
    <s v="PA"/>
    <n v="15"/>
    <m/>
    <d v="2024-12-19T00:00:00"/>
    <d v="1899-12-30T08:04:23"/>
    <d v="2024-12-19T00:00:00"/>
    <d v="1899-12-30T08:04:57"/>
    <d v="2024-12-19T00:00:00"/>
    <d v="1899-12-30T08:28:38"/>
    <x v="0"/>
    <s v="RFCPI"/>
    <s v="1322314934"/>
    <s v="FBO"/>
    <d v="1899-12-30T00:24:15"/>
    <d v="1899-12-30T00:23:41"/>
    <d v="1899-12-30T00:00:34"/>
    <s v="Granel"/>
    <s v="E001"/>
    <x v="2"/>
    <d v="1899-12-30T00:24:15"/>
    <d v="1899-12-30T00:23:41"/>
    <n v="8"/>
    <x v="14"/>
    <x v="5"/>
    <x v="1"/>
    <n v="0"/>
    <n v="0"/>
    <s v="OK"/>
    <s v="Granel"/>
    <x v="0"/>
    <n v="0"/>
    <s v="F. TORAL"/>
    <s v="A"/>
    <d v="1899-12-30T00:00:34"/>
    <d v="1899-12-30T00:00:34"/>
    <s v="OK"/>
    <m/>
    <m/>
    <d v="1899-12-30T00:00:00"/>
    <d v="1899-12-30T00:24:15"/>
    <n v="5"/>
    <d v="1899-12-30T00:00:34"/>
    <n v="24.250000000003229"/>
    <n v="8"/>
    <s v="Si"/>
  </r>
  <r>
    <s v="CTOR"/>
    <s v="2024035042"/>
    <x v="0"/>
    <s v="ER5139BBS"/>
    <s v="E3174JJN"/>
    <d v="2024-12-19T00:00:00"/>
    <m/>
    <s v="3043"/>
    <x v="55"/>
    <s v="PA"/>
    <n v="2"/>
    <m/>
    <d v="2024-12-19T00:00:00"/>
    <d v="1899-12-30T08:00:36"/>
    <d v="2024-12-19T00:00:00"/>
    <d v="1899-12-30T08:01:14"/>
    <d v="2024-12-19T00:00:00"/>
    <d v="1899-12-30T08:31:06"/>
    <x v="0"/>
    <s v="RFCPI"/>
    <s v="1322314935"/>
    <s v="FBO"/>
    <d v="1899-12-30T00:30:30"/>
    <d v="1899-12-30T00:29:52"/>
    <d v="1899-12-30T00:00:38"/>
    <s v="Granel"/>
    <s v="E001"/>
    <x v="2"/>
    <d v="1899-12-30T00:30:30"/>
    <d v="1899-12-30T00:29:52"/>
    <n v="8"/>
    <x v="14"/>
    <x v="5"/>
    <x v="1"/>
    <n v="0"/>
    <n v="0"/>
    <s v="OK"/>
    <s v="Granel"/>
    <x v="0"/>
    <n v="0"/>
    <s v="F. TORAL"/>
    <s v="A"/>
    <d v="1899-12-30T00:00:38"/>
    <d v="1899-12-30T00:00:38"/>
    <s v="OK"/>
    <m/>
    <m/>
    <d v="1899-12-30T00:00:00"/>
    <d v="1899-12-30T00:30:30"/>
    <n v="5"/>
    <d v="1899-12-30T00:00:38"/>
    <n v="30.500000000006445"/>
    <n v="8"/>
    <s v="Si"/>
  </r>
  <r>
    <s v="CTOR"/>
    <s v="2024035040"/>
    <x v="0"/>
    <s v="ER4667BBH"/>
    <s v="E2163JCB"/>
    <d v="2024-12-19T00:00:00"/>
    <m/>
    <s v="3218"/>
    <x v="56"/>
    <s v="PA"/>
    <n v="6"/>
    <m/>
    <d v="2024-12-19T00:00:00"/>
    <d v="1899-12-30T07:32:45"/>
    <d v="2024-12-19T00:00:00"/>
    <d v="1899-12-30T07:33:18"/>
    <d v="2024-12-19T00:00:00"/>
    <d v="1899-12-30T08:32:55"/>
    <x v="0"/>
    <s v="RFCPI"/>
    <s v="1322314936"/>
    <s v="FBO"/>
    <d v="1899-12-30T01:00:10"/>
    <d v="1899-12-30T00:59:37"/>
    <d v="1899-12-30T00:00:33"/>
    <s v="Granel"/>
    <s v="E001"/>
    <x v="2"/>
    <d v="1899-12-30T01:00:10"/>
    <d v="1899-12-30T00:59:37"/>
    <n v="7"/>
    <x v="14"/>
    <x v="5"/>
    <x v="1"/>
    <n v="0"/>
    <n v="0"/>
    <s v="OK"/>
    <s v="Granel"/>
    <x v="0"/>
    <n v="0"/>
    <s v="F. TORAL"/>
    <s v="B"/>
    <d v="1899-12-30T00:00:33"/>
    <d v="1899-12-30T00:00:33"/>
    <s v="OK"/>
    <m/>
    <m/>
    <d v="1899-12-30T00:00:00"/>
    <d v="1899-12-30T01:00:10"/>
    <n v="5"/>
    <d v="1899-12-30T00:00:33"/>
    <n v="60.166666666670338"/>
    <n v="8"/>
    <s v="No"/>
  </r>
  <r>
    <s v="CTOR"/>
    <s v="2024035043"/>
    <x v="0"/>
    <s v="ER0933BBN"/>
    <s v="E5872HZF"/>
    <d v="2024-12-19T00:00:00"/>
    <m/>
    <s v="3043"/>
    <x v="55"/>
    <s v="PA"/>
    <n v="2"/>
    <m/>
    <d v="2024-12-19T00:00:00"/>
    <d v="1899-12-30T08:03:10"/>
    <d v="2024-12-19T00:00:00"/>
    <d v="1899-12-30T08:03:44"/>
    <d v="2024-12-19T00:00:00"/>
    <d v="1899-12-30T08:47:53"/>
    <x v="0"/>
    <s v="RFCPI"/>
    <s v="1322314937"/>
    <s v="FBO"/>
    <d v="1899-12-30T00:44:43"/>
    <d v="1899-12-30T00:44:09"/>
    <d v="1899-12-30T00:00:34"/>
    <s v="Granel"/>
    <s v="E001"/>
    <x v="2"/>
    <d v="1899-12-30T00:44:43"/>
    <d v="1899-12-30T00:44:09"/>
    <n v="8"/>
    <x v="14"/>
    <x v="5"/>
    <x v="1"/>
    <n v="0"/>
    <n v="0"/>
    <s v="OK"/>
    <s v="Granel"/>
    <x v="0"/>
    <n v="0"/>
    <s v="F. TORAL"/>
    <s v="A"/>
    <d v="1899-12-30T00:00:34"/>
    <d v="1899-12-30T00:00:34"/>
    <s v="OK"/>
    <m/>
    <m/>
    <d v="1899-12-30T00:00:00"/>
    <d v="1899-12-30T00:44:43"/>
    <n v="5"/>
    <d v="1899-12-30T00:00:34"/>
    <n v="44.716666666665532"/>
    <n v="8"/>
    <s v="Si"/>
  </r>
  <r>
    <s v="CTOR"/>
    <s v="2024035045"/>
    <x v="0"/>
    <s v="ER7711BCD"/>
    <s v="E8017MSC"/>
    <d v="2024-12-19T00:00:00"/>
    <m/>
    <s v="55"/>
    <x v="19"/>
    <s v="PA"/>
    <n v="15"/>
    <m/>
    <d v="2024-12-19T00:00:00"/>
    <d v="1899-12-30T08:06:06"/>
    <d v="2024-12-19T00:00:00"/>
    <d v="1899-12-30T08:06:40"/>
    <d v="2024-12-19T00:00:00"/>
    <d v="1899-12-30T08:50:21"/>
    <x v="0"/>
    <s v="RFCPI"/>
    <s v="1322314938"/>
    <s v="FBO"/>
    <d v="1899-12-30T00:44:15"/>
    <d v="1899-12-30T00:43:41"/>
    <d v="1899-12-30T00:00:34"/>
    <s v="Granel"/>
    <s v="E001"/>
    <x v="2"/>
    <d v="1899-12-30T00:44:15"/>
    <d v="1899-12-30T00:43:41"/>
    <n v="8"/>
    <x v="14"/>
    <x v="5"/>
    <x v="1"/>
    <n v="0"/>
    <n v="0"/>
    <s v="OK"/>
    <s v="Granel"/>
    <x v="0"/>
    <n v="0"/>
    <s v="F. TORAL"/>
    <s v="A"/>
    <d v="1899-12-30T00:00:34"/>
    <d v="1899-12-30T00:00:34"/>
    <s v="OK"/>
    <m/>
    <m/>
    <d v="1899-12-30T00:00:00"/>
    <d v="1899-12-30T00:44:15"/>
    <n v="5"/>
    <d v="1899-12-30T00:00:34"/>
    <n v="44.250000000004839"/>
    <n v="8"/>
    <s v="Si"/>
  </r>
  <r>
    <s v="CTOR"/>
    <s v="2024035046"/>
    <x v="0"/>
    <s v="EL209139"/>
    <s v="E78SF45"/>
    <d v="2024-12-19T00:00:00"/>
    <m/>
    <s v="2906"/>
    <x v="21"/>
    <s v="PA"/>
    <s v="PA"/>
    <m/>
    <d v="2024-12-19T00:00:00"/>
    <d v="1899-12-30T08:20:04"/>
    <d v="2024-12-19T00:00:00"/>
    <d v="1899-12-30T08:21:52"/>
    <d v="2024-12-19T00:00:00"/>
    <d v="1899-12-30T09:05:14"/>
    <x v="0"/>
    <s v="RFCPI"/>
    <s v="1322314939"/>
    <s v="EXW"/>
    <d v="1899-12-30T00:45:10"/>
    <d v="1899-12-30T00:43:22"/>
    <d v="1899-12-30T00:01:48"/>
    <s v="Ensacado"/>
    <s v="E002"/>
    <x v="1"/>
    <d v="1899-12-30T00:45:10"/>
    <d v="1899-12-30T00:43:22"/>
    <n v="8"/>
    <x v="14"/>
    <x v="5"/>
    <x v="2"/>
    <n v="0"/>
    <n v="0"/>
    <s v="OK"/>
    <s v="Ensacado"/>
    <x v="0"/>
    <n v="0"/>
    <s v="F. TORAL"/>
    <s v="B"/>
    <d v="1899-12-30T00:01:48"/>
    <d v="1899-12-30T00:01:48"/>
    <s v="OK"/>
    <m/>
    <m/>
    <d v="1899-12-30T00:00:00"/>
    <d v="1899-12-30T00:45:10"/>
    <n v="5"/>
    <d v="1899-12-30T00:01:48"/>
    <n v="45.166666666665598"/>
    <n v="9"/>
    <s v="No"/>
  </r>
  <r>
    <s v="CTOR"/>
    <s v="2024035048"/>
    <x v="0"/>
    <s v="EL214695"/>
    <s v="EAF04LH"/>
    <d v="2024-12-19T00:00:00"/>
    <m/>
    <s v="2906"/>
    <x v="21"/>
    <s v="PA"/>
    <s v="PA"/>
    <m/>
    <d v="2024-12-19T00:00:00"/>
    <d v="1899-12-30T09:17:59"/>
    <d v="2024-12-19T00:00:00"/>
    <d v="1899-12-30T09:18:34"/>
    <d v="2024-12-19T00:00:00"/>
    <d v="1899-12-30T09:44:17"/>
    <x v="0"/>
    <s v="RFCPI"/>
    <s v="1322314940"/>
    <s v="EXW"/>
    <d v="1899-12-30T00:26:18"/>
    <d v="1899-12-30T00:25:43"/>
    <d v="1899-12-30T00:00:35"/>
    <s v="Ensacado"/>
    <s v="E002"/>
    <x v="1"/>
    <d v="1899-12-30T00:26:18"/>
    <d v="1899-12-30T00:25:43"/>
    <n v="9"/>
    <x v="14"/>
    <x v="5"/>
    <x v="2"/>
    <n v="0"/>
    <n v="0"/>
    <s v="OK"/>
    <s v="Ensacado"/>
    <x v="0"/>
    <n v="0"/>
    <s v="F. TORAL"/>
    <s v="A"/>
    <d v="1899-12-30T00:00:35"/>
    <d v="1899-12-30T00:00:35"/>
    <s v="OK"/>
    <m/>
    <m/>
    <d v="1899-12-30T00:00:00"/>
    <d v="1899-12-30T00:26:18"/>
    <n v="5"/>
    <d v="1899-12-30T00:00:35"/>
    <n v="26.299999999987165"/>
    <n v="9"/>
    <s v="Si"/>
  </r>
  <r>
    <s v="CTOR"/>
    <s v="2024035054"/>
    <x v="0"/>
    <s v="ER1294BCG"/>
    <s v="E3120HXB"/>
    <d v="2024-12-19T00:00:00"/>
    <m/>
    <s v="55"/>
    <x v="19"/>
    <s v="PA"/>
    <n v="15"/>
    <m/>
    <d v="2024-12-19T00:00:00"/>
    <d v="1899-12-30T09:53:38"/>
    <d v="2024-12-19T00:00:00"/>
    <d v="1899-12-30T09:54:12"/>
    <d v="2024-12-19T00:00:00"/>
    <d v="1899-12-30T10:21:35"/>
    <x v="0"/>
    <s v="RFCPI"/>
    <s v="1322314941"/>
    <s v="FBO"/>
    <d v="1899-12-30T00:27:57"/>
    <d v="1899-12-30T00:27:23"/>
    <d v="1899-12-30T00:00:34"/>
    <s v="Granel"/>
    <s v="E001"/>
    <x v="2"/>
    <d v="1899-12-30T00:27:57"/>
    <d v="1899-12-30T00:27:23"/>
    <n v="9"/>
    <x v="14"/>
    <x v="5"/>
    <x v="1"/>
    <n v="0"/>
    <n v="0"/>
    <s v="OK"/>
    <s v="Granel"/>
    <x v="0"/>
    <n v="0"/>
    <s v="F. TORAL"/>
    <s v="A"/>
    <d v="1899-12-30T00:00:34"/>
    <d v="1899-12-30T00:00:34"/>
    <s v="OK"/>
    <m/>
    <m/>
    <d v="1899-12-30T00:00:00"/>
    <d v="1899-12-30T00:27:57"/>
    <n v="5"/>
    <d v="1899-12-30T00:00:34"/>
    <n v="27.949999999996773"/>
    <n v="10"/>
    <s v="Si"/>
  </r>
  <r>
    <s v="CTOR"/>
    <s v="2024035055"/>
    <x v="0"/>
    <s v="ER7703BDP"/>
    <s v="E3325MJW"/>
    <d v="2024-12-19T00:00:00"/>
    <m/>
    <s v="3048"/>
    <x v="27"/>
    <s v="PA"/>
    <s v="PA"/>
    <m/>
    <d v="2024-12-19T00:00:00"/>
    <d v="1899-12-30T10:11:15"/>
    <d v="2024-12-19T00:00:00"/>
    <d v="1899-12-30T10:11:49"/>
    <d v="2024-12-19T00:00:00"/>
    <d v="1899-12-30T10:47:47"/>
    <x v="0"/>
    <s v="RFCPI"/>
    <s v="1322314942"/>
    <s v="EXW"/>
    <d v="1899-12-30T00:36:32"/>
    <d v="1899-12-30T00:35:58"/>
    <d v="1899-12-30T00:00:34"/>
    <s v="Ensacado"/>
    <s v="E002"/>
    <x v="1"/>
    <d v="1899-12-30T00:36:32"/>
    <d v="1899-12-30T00:35:58"/>
    <n v="10"/>
    <x v="14"/>
    <x v="5"/>
    <x v="2"/>
    <n v="0"/>
    <n v="0"/>
    <s v="OK"/>
    <s v="Ensacado"/>
    <x v="0"/>
    <n v="0"/>
    <s v="F. TORAL"/>
    <s v="A"/>
    <d v="1899-12-30T00:00:34"/>
    <d v="1899-12-30T00:00:34"/>
    <s v="OK"/>
    <m/>
    <m/>
    <d v="1899-12-30T00:00:00"/>
    <d v="1899-12-30T00:36:32"/>
    <n v="5"/>
    <d v="1899-12-30T00:00:34"/>
    <n v="36.533333333332784"/>
    <n v="10"/>
    <s v="Si"/>
  </r>
  <r>
    <s v="CTOR"/>
    <s v="2024035056"/>
    <x v="0"/>
    <s v="ER3777BBH"/>
    <s v="E4280KCL"/>
    <d v="2024-12-19T00:00:00"/>
    <m/>
    <s v="3218"/>
    <x v="56"/>
    <s v="PA"/>
    <n v="6"/>
    <m/>
    <d v="2024-12-19T00:00:00"/>
    <d v="1899-12-30T10:13:04"/>
    <d v="2024-12-19T00:00:00"/>
    <d v="1899-12-30T10:13:39"/>
    <d v="2024-12-19T00:00:00"/>
    <d v="1899-12-30T11:02:42"/>
    <x v="0"/>
    <s v="RFCPI"/>
    <s v="1322314943"/>
    <s v="FBO"/>
    <d v="1899-12-30T00:49:38"/>
    <d v="1899-12-30T00:49:03"/>
    <d v="1899-12-30T00:00:35"/>
    <s v="Granel"/>
    <s v="E001"/>
    <x v="2"/>
    <d v="1899-12-30T00:49:38"/>
    <d v="1899-12-30T00:49:03"/>
    <n v="10"/>
    <x v="14"/>
    <x v="5"/>
    <x v="1"/>
    <n v="0"/>
    <n v="0"/>
    <s v="OK"/>
    <s v="Granel"/>
    <x v="0"/>
    <n v="0"/>
    <s v="F. TORAL"/>
    <s v="B"/>
    <d v="1899-12-30T00:00:35"/>
    <d v="1899-12-30T00:00:35"/>
    <s v="OK"/>
    <m/>
    <m/>
    <d v="1899-12-30T00:00:00"/>
    <d v="1899-12-30T00:49:38"/>
    <n v="5"/>
    <d v="1899-12-30T00:00:35"/>
    <n v="49.633333333329631"/>
    <n v="11"/>
    <s v="No"/>
  </r>
  <r>
    <s v="CTOR"/>
    <s v="2024035058"/>
    <x v="0"/>
    <s v="ER4157BCC"/>
    <s v="E4426HTW"/>
    <d v="2024-12-19T00:00:00"/>
    <m/>
    <s v="55"/>
    <x v="19"/>
    <s v="PA"/>
    <n v="15"/>
    <m/>
    <d v="2024-12-19T00:00:00"/>
    <d v="1899-12-30T10:53:02"/>
    <d v="2024-12-19T00:00:00"/>
    <d v="1899-12-30T10:53:37"/>
    <d v="2024-12-19T00:00:00"/>
    <d v="1899-12-30T11:15:23"/>
    <x v="0"/>
    <s v="RFCPI"/>
    <s v="1322314944"/>
    <s v="FBO"/>
    <d v="1899-12-30T00:22:21"/>
    <d v="1899-12-30T00:21:46"/>
    <d v="1899-12-30T00:00:35"/>
    <s v="Granel"/>
    <s v="E001"/>
    <x v="2"/>
    <d v="1899-12-30T00:22:21"/>
    <d v="1899-12-30T00:21:46"/>
    <n v="10"/>
    <x v="14"/>
    <x v="5"/>
    <x v="1"/>
    <n v="0"/>
    <n v="0"/>
    <s v="OK"/>
    <s v="Granel"/>
    <x v="0"/>
    <n v="0"/>
    <s v="F. TORAL"/>
    <s v="A"/>
    <d v="1899-12-30T00:00:35"/>
    <d v="1899-12-30T00:00:35"/>
    <s v="OK"/>
    <m/>
    <m/>
    <d v="1899-12-30T00:00:00"/>
    <d v="1899-12-30T00:22:21"/>
    <n v="5"/>
    <d v="1899-12-30T00:00:35"/>
    <n v="22.34999999999518"/>
    <n v="11"/>
    <s v="Si"/>
  </r>
  <r>
    <s v="CTOR"/>
    <s v="2024035057"/>
    <x v="0"/>
    <s v="EL192557"/>
    <s v="E36TH00"/>
    <d v="2024-12-19T00:00:00"/>
    <m/>
    <s v="2906"/>
    <x v="21"/>
    <s v="PA"/>
    <s v="PA"/>
    <m/>
    <d v="2024-12-19T00:00:00"/>
    <d v="1899-12-30T10:33:46"/>
    <d v="2024-12-19T00:00:00"/>
    <d v="1899-12-30T10:34:20"/>
    <d v="2024-12-19T00:00:00"/>
    <d v="1899-12-30T11:19:47"/>
    <x v="0"/>
    <s v="RFCPI"/>
    <s v="1322314945"/>
    <s v="EXW"/>
    <d v="1899-12-30T00:46:01"/>
    <d v="1899-12-30T00:45:27"/>
    <d v="1899-12-30T00:00:34"/>
    <s v="Ensacado"/>
    <s v="E002"/>
    <x v="1"/>
    <d v="1899-12-30T00:46:01"/>
    <d v="1899-12-30T00:45:27"/>
    <n v="10"/>
    <x v="14"/>
    <x v="5"/>
    <x v="2"/>
    <n v="0"/>
    <n v="0"/>
    <s v="OK"/>
    <s v="Ensacado"/>
    <x v="0"/>
    <n v="0"/>
    <s v="F. TORAL"/>
    <s v="B"/>
    <d v="1899-12-30T00:00:34"/>
    <d v="1899-12-30T00:00:34"/>
    <s v="OK"/>
    <m/>
    <m/>
    <d v="1899-12-30T00:00:00"/>
    <d v="1899-12-30T00:46:01"/>
    <n v="5"/>
    <d v="1899-12-30T00:00:34"/>
    <n v="46.016666666668769"/>
    <n v="11"/>
    <s v="No"/>
  </r>
  <r>
    <s v="CTOR"/>
    <s v="2024035059"/>
    <x v="0"/>
    <s v="EBR10437"/>
    <s v="EAI03UN"/>
    <d v="2024-12-19T00:00:00"/>
    <m/>
    <s v="2906"/>
    <x v="21"/>
    <s v="PA"/>
    <s v="PA"/>
    <m/>
    <d v="2024-12-19T00:00:00"/>
    <d v="1899-12-30T11:13:21"/>
    <d v="2024-12-19T00:00:00"/>
    <d v="1899-12-30T11:14:30"/>
    <d v="2024-12-19T00:00:00"/>
    <d v="1899-12-30T11:55:26"/>
    <x v="0"/>
    <s v="RFCPI"/>
    <s v="1322314946"/>
    <s v="EXW"/>
    <d v="1899-12-30T00:42:05"/>
    <d v="1899-12-30T00:40:56"/>
    <d v="1899-12-30T00:01:09"/>
    <s v="Ensacado"/>
    <s v="E002"/>
    <x v="1"/>
    <d v="1899-12-30T00:42:05"/>
    <d v="1899-12-30T00:40:56"/>
    <n v="11"/>
    <x v="14"/>
    <x v="5"/>
    <x v="2"/>
    <n v="0"/>
    <n v="0"/>
    <s v="OK"/>
    <s v="Ensacado"/>
    <x v="0"/>
    <n v="0"/>
    <s v="F. TORAL"/>
    <s v="A"/>
    <d v="1899-12-30T00:01:09"/>
    <d v="1899-12-30T00:01:09"/>
    <s v="OK"/>
    <m/>
    <m/>
    <d v="1899-12-30T00:00:00"/>
    <d v="1899-12-30T00:42:05"/>
    <n v="5"/>
    <d v="1899-12-30T00:01:09"/>
    <n v="42.08333333332326"/>
    <n v="11"/>
    <s v="Si"/>
  </r>
  <r>
    <s v="CTOR"/>
    <s v="2024035067"/>
    <x v="0"/>
    <s v="ER9107BBM"/>
    <s v="E9252MPM"/>
    <d v="2024-12-19T00:00:00"/>
    <m/>
    <s v="3042"/>
    <x v="23"/>
    <s v="PA"/>
    <n v="14"/>
    <m/>
    <d v="2024-12-19T00:00:00"/>
    <d v="1899-12-30T11:59:03"/>
    <d v="2024-12-19T00:00:00"/>
    <d v="1899-12-30T11:59:37"/>
    <d v="2024-12-19T00:00:00"/>
    <d v="1899-12-30T12:37:00"/>
    <x v="0"/>
    <s v="RFCPI"/>
    <s v="1322314947"/>
    <s v="EXW"/>
    <d v="1899-12-30T00:37:57"/>
    <d v="1899-12-30T00:37:23"/>
    <d v="1899-12-30T00:00:34"/>
    <s v="Granel"/>
    <s v="E001"/>
    <x v="1"/>
    <d v="1899-12-30T00:37:57"/>
    <d v="1899-12-30T00:37:23"/>
    <n v="11"/>
    <x v="14"/>
    <x v="5"/>
    <x v="1"/>
    <n v="0"/>
    <n v="0"/>
    <s v="OK"/>
    <s v="Granel"/>
    <x v="0"/>
    <n v="0"/>
    <s v="F. TORAL"/>
    <s v="A"/>
    <d v="1899-12-30T00:00:34"/>
    <d v="1899-12-30T00:00:34"/>
    <s v="OK"/>
    <m/>
    <m/>
    <d v="1899-12-30T00:00:00"/>
    <d v="1899-12-30T00:37:57"/>
    <n v="5"/>
    <d v="1899-12-30T00:00:34"/>
    <n v="37.949999999990425"/>
    <n v="12"/>
    <s v="Si"/>
  </r>
  <r>
    <s v="CTOR"/>
    <s v="2024035072"/>
    <x v="0"/>
    <s v="ER2214BCF"/>
    <s v="E9582MNV"/>
    <d v="2024-12-19T00:00:00"/>
    <m/>
    <s v="3043"/>
    <x v="55"/>
    <s v="PA"/>
    <n v="2"/>
    <m/>
    <d v="2024-12-19T00:00:00"/>
    <d v="1899-12-30T12:24:11"/>
    <d v="2024-12-19T00:00:00"/>
    <d v="1899-12-30T12:24:46"/>
    <d v="2024-12-19T00:00:00"/>
    <d v="1899-12-30T12:53:59"/>
    <x v="0"/>
    <s v="RFCPI"/>
    <s v="1322314948"/>
    <s v="FBO"/>
    <d v="1899-12-30T00:29:48"/>
    <d v="1899-12-30T00:29:13"/>
    <d v="1899-12-30T00:00:35"/>
    <s v="Granel"/>
    <s v="E001"/>
    <x v="2"/>
    <d v="1899-12-30T00:29:48"/>
    <d v="1899-12-30T00:29:13"/>
    <n v="12"/>
    <x v="14"/>
    <x v="5"/>
    <x v="1"/>
    <n v="0"/>
    <n v="0"/>
    <s v="OK"/>
    <s v="Granel"/>
    <x v="0"/>
    <n v="0"/>
    <s v="F. TORAL"/>
    <s v="A"/>
    <d v="1899-12-30T00:00:35"/>
    <d v="1899-12-30T00:00:35"/>
    <s v="OK"/>
    <m/>
    <m/>
    <d v="1899-12-30T00:00:00"/>
    <d v="1899-12-30T00:29:48"/>
    <n v="5"/>
    <d v="1899-12-30T00:00:35"/>
    <n v="29.800000000008016"/>
    <n v="12"/>
    <s v="Si"/>
  </r>
  <r>
    <s v="CTOR"/>
    <s v="2024035061"/>
    <x v="0"/>
    <s v="ER8442BCC"/>
    <s v="E2737GDG"/>
    <d v="2024-12-19T00:00:00"/>
    <m/>
    <s v="55"/>
    <x v="19"/>
    <s v="PA"/>
    <n v="15"/>
    <m/>
    <d v="2024-12-19T00:00:00"/>
    <d v="1899-12-30T11:40:20"/>
    <d v="2024-12-19T00:00:00"/>
    <d v="1899-12-30T11:40:55"/>
    <d v="2024-12-19T00:00:00"/>
    <d v="1899-12-30T13:02:13"/>
    <x v="0"/>
    <s v="RFCPI"/>
    <s v="1322314949"/>
    <s v="FBO"/>
    <d v="1899-12-30T01:21:53"/>
    <d v="1899-12-30T01:21:18"/>
    <d v="1899-12-30T00:00:35"/>
    <s v="Granel"/>
    <s v="E001"/>
    <x v="2"/>
    <d v="1899-12-30T01:21:53"/>
    <d v="1899-12-30T01:21:18"/>
    <n v="11"/>
    <x v="14"/>
    <x v="5"/>
    <x v="1"/>
    <n v="0"/>
    <n v="0"/>
    <s v="OK"/>
    <s v="Granel"/>
    <x v="0"/>
    <n v="0"/>
    <s v="F. TORAL"/>
    <s v="B"/>
    <d v="1899-12-30T00:00:35"/>
    <d v="1899-12-30T00:00:35"/>
    <s v="OK"/>
    <m/>
    <m/>
    <d v="1899-12-30T00:00:00"/>
    <d v="1899-12-30T01:21:53"/>
    <n v="5"/>
    <d v="1899-12-30T00:00:35"/>
    <n v="81.883333333339223"/>
    <n v="13"/>
    <s v="No"/>
  </r>
  <r>
    <s v="CTOR"/>
    <s v="2024035073"/>
    <x v="0"/>
    <s v="EBR10606"/>
    <s v="EBJ37MR"/>
    <d v="2024-12-19T00:00:00"/>
    <m/>
    <s v="55"/>
    <x v="19"/>
    <s v="PA"/>
    <n v="15"/>
    <m/>
    <d v="2024-12-19T00:00:00"/>
    <d v="1899-12-30T12:27:53"/>
    <d v="2024-12-19T00:00:00"/>
    <d v="1899-12-30T12:28:28"/>
    <d v="2024-12-19T00:00:00"/>
    <d v="1899-12-30T13:05:32"/>
    <x v="0"/>
    <s v="RFCPI"/>
    <s v="1322314950"/>
    <s v="EXW"/>
    <d v="1899-12-30T00:37:39"/>
    <d v="1899-12-30T00:37:04"/>
    <d v="1899-12-30T00:00:35"/>
    <s v="Granel"/>
    <s v="E001"/>
    <x v="1"/>
    <d v="1899-12-30T00:37:39"/>
    <d v="1899-12-30T00:37:04"/>
    <n v="12"/>
    <x v="14"/>
    <x v="5"/>
    <x v="1"/>
    <n v="0"/>
    <n v="0"/>
    <s v="OK"/>
    <s v="Granel"/>
    <x v="0"/>
    <n v="0"/>
    <s v="F. TORAL"/>
    <s v="A"/>
    <d v="1899-12-30T00:00:35"/>
    <d v="1899-12-30T00:00:35"/>
    <s v="OK"/>
    <m/>
    <m/>
    <d v="1899-12-30T00:00:00"/>
    <d v="1899-12-30T00:37:39"/>
    <n v="5"/>
    <d v="1899-12-30T00:00:35"/>
    <n v="37.649999999995174"/>
    <n v="13"/>
    <s v="Si"/>
  </r>
  <r>
    <s v="CTOR"/>
    <s v="2024035074"/>
    <x v="0"/>
    <s v="ER2261BDH"/>
    <s v="E0678HZJ"/>
    <d v="2024-12-19T00:00:00"/>
    <m/>
    <s v="2906"/>
    <x v="21"/>
    <s v="PA"/>
    <s v="PA"/>
    <m/>
    <d v="2024-12-19T00:00:00"/>
    <d v="1899-12-30T12:30:26"/>
    <d v="2024-12-19T00:00:00"/>
    <d v="1899-12-30T12:31:00"/>
    <d v="2024-12-19T00:00:00"/>
    <d v="1899-12-30T13:08:26"/>
    <x v="0"/>
    <s v="RFCPI"/>
    <s v="1322314951"/>
    <s v="FBO"/>
    <d v="1899-12-30T00:38:00"/>
    <d v="1899-12-30T00:37:26"/>
    <d v="1899-12-30T00:00:34"/>
    <s v="Ensacado"/>
    <s v="E002"/>
    <x v="2"/>
    <d v="1899-12-30T00:38:00"/>
    <d v="1899-12-30T00:37:26"/>
    <n v="12"/>
    <x v="14"/>
    <x v="5"/>
    <x v="2"/>
    <n v="0"/>
    <n v="0"/>
    <s v="OK"/>
    <s v="Ensacado"/>
    <x v="0"/>
    <n v="0"/>
    <s v="F. TORAL"/>
    <s v="A"/>
    <d v="1899-12-30T00:00:34"/>
    <d v="1899-12-30T00:00:34"/>
    <s v="OK"/>
    <m/>
    <m/>
    <d v="1899-12-30T00:00:00"/>
    <d v="1899-12-30T00:38:00"/>
    <n v="5"/>
    <d v="1899-12-30T00:00:34"/>
    <n v="38.000000000001464"/>
    <n v="13"/>
    <s v="Si"/>
  </r>
  <r>
    <s v="CTOR"/>
    <s v="2024035075"/>
    <x v="0"/>
    <s v="ER5217BBR"/>
    <s v="E1202JHG"/>
    <d v="2024-12-19T00:00:00"/>
    <m/>
    <s v="55"/>
    <x v="19"/>
    <s v="PA"/>
    <n v="15"/>
    <m/>
    <d v="2024-12-19T00:00:00"/>
    <d v="1899-12-30T12:32:23"/>
    <d v="2024-12-19T00:00:00"/>
    <d v="1899-12-30T12:32:57"/>
    <d v="2024-12-19T00:00:00"/>
    <d v="1899-12-30T13:26:43"/>
    <x v="0"/>
    <s v="RFCPI"/>
    <s v="1322314952"/>
    <s v="FBO"/>
    <d v="1899-12-30T00:54:20"/>
    <d v="1899-12-30T00:53:46"/>
    <d v="1899-12-30T00:00:34"/>
    <s v="Granel"/>
    <s v="E001"/>
    <x v="2"/>
    <d v="1899-12-30T00:54:20"/>
    <d v="1899-12-30T00:53:46"/>
    <n v="12"/>
    <x v="14"/>
    <x v="5"/>
    <x v="1"/>
    <n v="0"/>
    <n v="0"/>
    <s v="OK"/>
    <s v="Granel"/>
    <x v="0"/>
    <n v="0"/>
    <s v="F. TORAL"/>
    <s v="B"/>
    <d v="1899-12-30T00:00:34"/>
    <d v="1899-12-30T00:00:34"/>
    <s v="OK"/>
    <m/>
    <m/>
    <d v="1899-12-30T00:00:00"/>
    <d v="1899-12-30T00:54:20"/>
    <n v="5"/>
    <d v="1899-12-30T00:00:34"/>
    <n v="54.333333333331169"/>
    <n v="13"/>
    <s v="No"/>
  </r>
  <r>
    <s v="CTOR"/>
    <s v="2024035076"/>
    <x v="0"/>
    <s v="EAV59214"/>
    <s v="EBB81JB"/>
    <d v="2024-12-19T00:00:00"/>
    <m/>
    <s v="55"/>
    <x v="19"/>
    <s v="PA"/>
    <n v="15"/>
    <m/>
    <d v="2024-12-19T00:00:00"/>
    <d v="1899-12-30T12:37:18"/>
    <d v="2024-12-19T00:00:00"/>
    <d v="1899-12-30T12:39:15"/>
    <d v="2024-12-19T00:00:00"/>
    <d v="1899-12-30T14:00:02"/>
    <x v="0"/>
    <s v="RFCPI"/>
    <s v="1322314953"/>
    <s v="EXW"/>
    <d v="1899-12-30T01:22:44"/>
    <d v="1899-12-30T01:20:47"/>
    <d v="1899-12-30T00:01:57"/>
    <s v="Granel"/>
    <s v="E001"/>
    <x v="1"/>
    <d v="1899-12-30T01:22:44"/>
    <d v="1899-12-30T01:20:47"/>
    <n v="12"/>
    <x v="14"/>
    <x v="5"/>
    <x v="1"/>
    <n v="0"/>
    <n v="0"/>
    <s v="OK"/>
    <s v="Granel"/>
    <x v="0"/>
    <n v="0"/>
    <s v="F. TORAL"/>
    <s v="B"/>
    <d v="1899-12-30T00:01:57"/>
    <d v="1899-12-30T00:01:57"/>
    <s v="OK"/>
    <m/>
    <m/>
    <d v="1899-12-30T00:00:00"/>
    <d v="1899-12-30T01:22:44"/>
    <n v="5"/>
    <d v="1899-12-30T00:01:57"/>
    <n v="82.733333333327934"/>
    <n v="14"/>
    <s v="No"/>
  </r>
  <r>
    <s v="CTOR"/>
    <s v="2024035077"/>
    <x v="0"/>
    <s v="ER7186BCW"/>
    <s v="E9059LCN"/>
    <d v="2024-12-19T00:00:00"/>
    <m/>
    <s v="3124"/>
    <x v="58"/>
    <s v="PA"/>
    <s v="PA"/>
    <m/>
    <d v="2024-12-19T00:00:00"/>
    <d v="1899-12-30T12:40:28"/>
    <d v="2024-12-19T00:00:00"/>
    <d v="1899-12-30T12:41:03"/>
    <d v="2024-12-19T00:00:00"/>
    <d v="1899-12-30T14:11:23"/>
    <x v="0"/>
    <s v="RFCPI"/>
    <s v="1322314954"/>
    <s v="FBO"/>
    <d v="1899-12-30T01:30:55"/>
    <d v="1899-12-30T01:30:20"/>
    <d v="1899-12-30T00:00:35"/>
    <s v="Ensacado"/>
    <s v="E002"/>
    <x v="2"/>
    <d v="1899-12-30T01:30:55"/>
    <d v="1899-12-30T01:30:20"/>
    <n v="12"/>
    <x v="14"/>
    <x v="5"/>
    <x v="2"/>
    <n v="0"/>
    <n v="0"/>
    <s v="OK"/>
    <s v="Ensacado"/>
    <x v="0"/>
    <n v="0"/>
    <s v="F. TORAL"/>
    <s v="C"/>
    <d v="1899-12-30T00:00:35"/>
    <d v="1899-12-30T00:00:35"/>
    <s v="OK"/>
    <m/>
    <m/>
    <d v="1899-12-30T00:00:00"/>
    <d v="1899-12-30T01:30:55"/>
    <n v="5"/>
    <d v="1899-12-30T00:00:35"/>
    <n v="90.916666666675226"/>
    <n v="14"/>
    <s v="No"/>
  </r>
  <r>
    <s v="CTOR"/>
    <s v="2024035078"/>
    <x v="0"/>
    <s v="ER2265BDH"/>
    <s v="E3167MNG"/>
    <d v="2024-12-19T00:00:00"/>
    <m/>
    <s v="2906"/>
    <x v="21"/>
    <s v="PA"/>
    <s v="PA"/>
    <m/>
    <d v="2024-12-19T00:00:00"/>
    <d v="1899-12-30T12:49:59"/>
    <d v="2024-12-19T00:00:00"/>
    <d v="1899-12-30T12:50:33"/>
    <d v="2024-12-19T00:00:00"/>
    <d v="1899-12-30T14:16:51"/>
    <x v="0"/>
    <s v="RFCPI"/>
    <s v="1322314955"/>
    <s v="FBO"/>
    <d v="1899-12-30T01:26:52"/>
    <d v="1899-12-30T01:26:18"/>
    <d v="1899-12-30T00:00:34"/>
    <s v="Ensacado"/>
    <s v="E002"/>
    <x v="2"/>
    <d v="1899-12-30T01:26:52"/>
    <d v="1899-12-30T01:26:18"/>
    <n v="12"/>
    <x v="14"/>
    <x v="5"/>
    <x v="2"/>
    <n v="0"/>
    <n v="0"/>
    <s v="OK"/>
    <s v="Ensacado"/>
    <x v="0"/>
    <n v="0"/>
    <s v="F. TORAL"/>
    <s v="B"/>
    <d v="1899-12-30T00:00:34"/>
    <d v="1899-12-30T00:00:34"/>
    <s v="OK"/>
    <m/>
    <m/>
    <d v="1899-12-30T00:00:00"/>
    <d v="1899-12-30T01:26:52"/>
    <n v="5"/>
    <d v="1899-12-30T00:00:34"/>
    <n v="86.866666666660848"/>
    <n v="14"/>
    <s v="No"/>
  </r>
  <r>
    <s v="CTOR"/>
    <s v="2024035082"/>
    <x v="0"/>
    <s v="ER0933BBN"/>
    <s v="E5872HZF"/>
    <d v="2024-12-19T00:00:00"/>
    <m/>
    <s v="3044"/>
    <x v="26"/>
    <s v="PA"/>
    <n v="5"/>
    <m/>
    <d v="2024-12-19T00:00:00"/>
    <d v="1899-12-30T13:24:23"/>
    <d v="2024-12-19T00:00:00"/>
    <d v="1899-12-30T13:25:00"/>
    <d v="2024-12-19T00:00:00"/>
    <d v="1899-12-30T14:51:41"/>
    <x v="0"/>
    <s v="RFCPI"/>
    <s v="1322314956"/>
    <s v="FBO"/>
    <d v="1899-12-30T01:27:18"/>
    <d v="1899-12-30T01:26:41"/>
    <d v="1899-12-30T00:00:37"/>
    <s v="Granel"/>
    <s v="E001"/>
    <x v="2"/>
    <d v="1899-12-30T01:27:18"/>
    <d v="1899-12-30T01:26:41"/>
    <n v="13"/>
    <x v="14"/>
    <x v="5"/>
    <x v="1"/>
    <n v="0"/>
    <n v="0"/>
    <s v="OK"/>
    <s v="Granel"/>
    <x v="0"/>
    <n v="0"/>
    <s v="F. TORAL"/>
    <s v="B"/>
    <d v="1899-12-30T00:00:37"/>
    <d v="1899-12-30T00:00:37"/>
    <s v="OK"/>
    <m/>
    <m/>
    <d v="1899-12-30T00:00:00"/>
    <d v="1899-12-30T01:27:18"/>
    <n v="5"/>
    <d v="1899-12-30T00:00:37"/>
    <n v="87.299999999999898"/>
    <n v="14"/>
    <s v="No"/>
  </r>
  <r>
    <s v="CTOR"/>
    <s v="2024035092"/>
    <x v="0"/>
    <s v="ER5877BBL"/>
    <s v="E6997LHG"/>
    <d v="2024-12-19T00:00:00"/>
    <m/>
    <s v="55"/>
    <x v="19"/>
    <s v="PA"/>
    <n v="15"/>
    <m/>
    <d v="2024-12-19T00:00:00"/>
    <d v="1899-12-30T14:24:19"/>
    <d v="2024-12-19T00:00:00"/>
    <d v="1899-12-30T14:24:54"/>
    <d v="2024-12-19T00:00:00"/>
    <d v="1899-12-30T14:56:20"/>
    <x v="0"/>
    <s v="RFCPI"/>
    <s v="1322314957"/>
    <s v="FBO"/>
    <d v="1899-12-30T00:32:01"/>
    <d v="1899-12-30T00:31:26"/>
    <d v="1899-12-30T00:00:35"/>
    <s v="Granel"/>
    <s v="E001"/>
    <x v="2"/>
    <d v="1899-12-30T00:32:01"/>
    <d v="1899-12-30T00:31:26"/>
    <n v="14"/>
    <x v="14"/>
    <x v="5"/>
    <x v="1"/>
    <n v="0"/>
    <n v="0"/>
    <s v="OK"/>
    <s v="Granel"/>
    <x v="0"/>
    <n v="0"/>
    <s v="F. TORAL"/>
    <s v="A"/>
    <d v="1899-12-30T00:00:35"/>
    <d v="1899-12-30T00:00:35"/>
    <s v="OK"/>
    <m/>
    <m/>
    <d v="1899-12-30T00:00:00"/>
    <d v="1899-12-30T00:32:01"/>
    <n v="5"/>
    <d v="1899-12-30T00:00:35"/>
    <n v="32.016666666657549"/>
    <n v="14"/>
    <s v="Si"/>
  </r>
  <r>
    <s v="CTOR"/>
    <s v="2024035083"/>
    <x v="0"/>
    <s v="ER5554BCF"/>
    <s v="E9055JGZ"/>
    <d v="2024-12-19T00:00:00"/>
    <m/>
    <s v="2906"/>
    <x v="21"/>
    <s v="PA"/>
    <s v="PA"/>
    <m/>
    <d v="2024-12-19T00:00:00"/>
    <d v="1899-12-30T13:32:06"/>
    <d v="2024-12-19T00:00:00"/>
    <d v="1899-12-30T13:32:40"/>
    <d v="2024-12-19T00:00:00"/>
    <d v="1899-12-30T14:58:34"/>
    <x v="0"/>
    <s v="RFCPI"/>
    <s v="1322314958"/>
    <s v="FBO"/>
    <d v="1899-12-30T01:26:28"/>
    <d v="1899-12-30T01:25:54"/>
    <d v="1899-12-30T00:00:34"/>
    <s v="Ensacado"/>
    <s v="E002"/>
    <x v="2"/>
    <d v="1899-12-30T01:26:28"/>
    <d v="1899-12-30T01:25:54"/>
    <n v="13"/>
    <x v="14"/>
    <x v="5"/>
    <x v="2"/>
    <n v="0"/>
    <n v="0"/>
    <s v="OK"/>
    <s v="Ensacado"/>
    <x v="0"/>
    <n v="0"/>
    <s v="F. TORAL"/>
    <s v="B"/>
    <d v="1899-12-30T00:00:34"/>
    <d v="1899-12-30T00:00:34"/>
    <s v="OK"/>
    <m/>
    <m/>
    <d v="1899-12-30T00:00:00"/>
    <d v="1899-12-30T01:26:28"/>
    <n v="5"/>
    <d v="1899-12-30T00:00:34"/>
    <n v="86.466666666671969"/>
    <n v="14"/>
    <s v="No"/>
  </r>
  <r>
    <s v="CTOR"/>
    <s v="2024035094"/>
    <x v="0"/>
    <s v="ER7579BDL"/>
    <s v="E6211LYC"/>
    <d v="2024-12-19T00:00:00"/>
    <m/>
    <s v="55"/>
    <x v="19"/>
    <s v="PA"/>
    <n v="15"/>
    <m/>
    <d v="2024-12-19T00:00:00"/>
    <d v="1899-12-30T14:39:35"/>
    <d v="2024-12-19T00:00:00"/>
    <d v="1899-12-30T14:40:09"/>
    <d v="2024-12-19T00:00:00"/>
    <d v="1899-12-30T15:00:59"/>
    <x v="0"/>
    <s v="RFCPI"/>
    <s v="1322314959"/>
    <s v="EXW"/>
    <d v="1899-12-30T00:21:24"/>
    <d v="1899-12-30T00:20:50"/>
    <d v="1899-12-30T00:00:34"/>
    <s v="Granel"/>
    <s v="E001"/>
    <x v="1"/>
    <d v="1899-12-30T00:21:24"/>
    <d v="1899-12-30T00:20:50"/>
    <n v="14"/>
    <x v="14"/>
    <x v="5"/>
    <x v="1"/>
    <n v="0"/>
    <n v="0"/>
    <s v="OK"/>
    <s v="Granel"/>
    <x v="0"/>
    <n v="0"/>
    <s v="F. TORAL"/>
    <s v="A"/>
    <d v="1899-12-30T00:00:34"/>
    <d v="1899-12-30T00:00:34"/>
    <s v="OK"/>
    <m/>
    <m/>
    <d v="1899-12-30T00:00:00"/>
    <d v="1899-12-30T00:21:24"/>
    <n v="5"/>
    <d v="1899-12-30T00:00:34"/>
    <n v="21.399999999998389"/>
    <n v="15"/>
    <s v="Si"/>
  </r>
  <r>
    <s v="CTOR"/>
    <s v="2024035086"/>
    <x v="0"/>
    <s v="ER6912BDF"/>
    <s v="E7456MNX"/>
    <d v="2024-12-19T00:00:00"/>
    <m/>
    <s v="2906"/>
    <x v="21"/>
    <s v="PA"/>
    <s v="PA"/>
    <m/>
    <d v="2024-12-19T00:00:00"/>
    <d v="1899-12-30T13:35:03"/>
    <d v="2024-12-19T00:00:00"/>
    <d v="1899-12-30T13:35:38"/>
    <d v="2024-12-19T00:00:00"/>
    <d v="1899-12-30T15:05:35"/>
    <x v="0"/>
    <s v="RFCPI"/>
    <s v="1322314960"/>
    <s v="FBO"/>
    <d v="1899-12-30T01:30:32"/>
    <d v="1899-12-30T01:29:57"/>
    <d v="1899-12-30T00:00:35"/>
    <s v="Ensacado"/>
    <s v="E002"/>
    <x v="2"/>
    <d v="1899-12-30T01:30:32"/>
    <d v="1899-12-30T01:29:57"/>
    <n v="13"/>
    <x v="14"/>
    <x v="5"/>
    <x v="2"/>
    <n v="0"/>
    <n v="0"/>
    <s v="OK"/>
    <s v="Ensacado"/>
    <x v="0"/>
    <n v="0"/>
    <s v="F. TORAL"/>
    <s v="C"/>
    <d v="1899-12-30T00:00:35"/>
    <d v="1899-12-30T00:00:35"/>
    <s v="OK"/>
    <m/>
    <m/>
    <d v="1899-12-30T00:00:00"/>
    <d v="1899-12-30T01:30:32"/>
    <n v="5"/>
    <d v="1899-12-30T00:00:35"/>
    <n v="90.533333333332834"/>
    <n v="15"/>
    <s v="No"/>
  </r>
  <r>
    <s v="CTOR"/>
    <s v="2024035087"/>
    <x v="0"/>
    <s v="EVI12699"/>
    <s v="EAQ00FC"/>
    <d v="2024-12-19T00:00:00"/>
    <m/>
    <s v="2906"/>
    <x v="21"/>
    <s v="PA"/>
    <s v="PA"/>
    <m/>
    <d v="2024-12-19T00:00:00"/>
    <d v="1899-12-30T13:47:42"/>
    <d v="2024-12-19T00:00:00"/>
    <d v="1899-12-30T13:50:54"/>
    <d v="2024-12-19T00:00:00"/>
    <d v="1899-12-30T15:19:03"/>
    <x v="0"/>
    <s v="RFCPI"/>
    <s v="1322314961"/>
    <s v="EXW"/>
    <d v="1899-12-30T01:31:21"/>
    <d v="1899-12-30T01:28:09"/>
    <d v="1899-12-30T00:03:12"/>
    <s v="Ensacado"/>
    <s v="E002"/>
    <x v="1"/>
    <d v="1899-12-30T01:31:21"/>
    <d v="1899-12-30T01:28:09"/>
    <n v="13"/>
    <x v="14"/>
    <x v="5"/>
    <x v="2"/>
    <n v="0"/>
    <n v="0"/>
    <s v="OK"/>
    <s v="Ensacado"/>
    <x v="0"/>
    <n v="0"/>
    <s v="F. TORAL"/>
    <s v="C"/>
    <d v="1899-12-30T00:03:12"/>
    <d v="1899-12-30T00:03:12"/>
    <s v="OK"/>
    <m/>
    <m/>
    <d v="1899-12-30T00:00:00"/>
    <d v="1899-12-30T01:31:21"/>
    <n v="5"/>
    <d v="1899-12-30T00:03:12"/>
    <n v="91.349999999999895"/>
    <n v="15"/>
    <s v="No"/>
  </r>
  <r>
    <s v="CTOR"/>
    <s v="2024035089"/>
    <x v="0"/>
    <s v="EL209139"/>
    <s v="E78SF45"/>
    <d v="2024-12-19T00:00:00"/>
    <m/>
    <s v="2906"/>
    <x v="21"/>
    <s v="PA"/>
    <s v="PA"/>
    <m/>
    <d v="2024-12-19T00:00:00"/>
    <d v="1899-12-30T14:03:24"/>
    <d v="2024-12-19T00:00:00"/>
    <d v="1899-12-30T14:07:59"/>
    <d v="2024-12-19T00:00:00"/>
    <d v="1899-12-30T15:32:59"/>
    <x v="0"/>
    <s v="RFCPI"/>
    <s v="1322314962"/>
    <s v="EXW"/>
    <d v="1899-12-30T01:29:35"/>
    <d v="1899-12-30T01:25:00"/>
    <d v="1899-12-30T00:04:35"/>
    <s v="Ensacado"/>
    <s v="E002"/>
    <x v="1"/>
    <d v="1899-12-30T01:29:35"/>
    <d v="1899-12-30T01:25:00"/>
    <n v="14"/>
    <x v="14"/>
    <x v="5"/>
    <x v="2"/>
    <n v="0"/>
    <n v="0"/>
    <s v="OK"/>
    <s v="Ensacado"/>
    <x v="0"/>
    <n v="0"/>
    <s v="F. TORAL"/>
    <s v="B"/>
    <d v="1899-12-30T00:04:35"/>
    <d v="1899-12-30T00:04:35"/>
    <s v="OK"/>
    <m/>
    <m/>
    <d v="1899-12-30T00:00:00"/>
    <d v="1899-12-30T01:29:35"/>
    <n v="5"/>
    <d v="1899-12-30T00:04:35"/>
    <n v="89.583333333336043"/>
    <n v="15"/>
    <s v="No"/>
  </r>
  <r>
    <s v="CTOR"/>
    <s v="2024035096"/>
    <x v="0"/>
    <s v="EBR10669"/>
    <s v="EAR56GO"/>
    <d v="2024-12-19T00:00:00"/>
    <m/>
    <s v="55"/>
    <x v="19"/>
    <s v="PA"/>
    <n v="15"/>
    <m/>
    <d v="2024-12-19T00:00:00"/>
    <d v="1899-12-30T15:05:54"/>
    <d v="2024-12-19T00:00:00"/>
    <d v="1899-12-30T15:06:32"/>
    <d v="2024-12-19T00:00:00"/>
    <d v="1899-12-30T15:57:57"/>
    <x v="0"/>
    <s v="RFCPI"/>
    <s v="1322314963"/>
    <s v="EXW"/>
    <d v="1899-12-30T00:52:03"/>
    <d v="1899-12-30T00:51:25"/>
    <d v="1899-12-30T00:00:38"/>
    <s v="Granel"/>
    <s v="E001"/>
    <x v="1"/>
    <d v="1899-12-30T00:52:03"/>
    <d v="1899-12-30T00:51:25"/>
    <n v="15"/>
    <x v="14"/>
    <x v="5"/>
    <x v="1"/>
    <n v="0"/>
    <n v="0"/>
    <s v="OK"/>
    <s v="Granel"/>
    <x v="0"/>
    <n v="0"/>
    <s v="F. TORAL"/>
    <s v="B"/>
    <d v="1899-12-30T00:00:38"/>
    <d v="1899-12-30T00:00:38"/>
    <s v="OK"/>
    <m/>
    <m/>
    <d v="1899-12-30T00:00:00"/>
    <d v="1899-12-30T00:52:03"/>
    <n v="5"/>
    <d v="1899-12-30T00:00:38"/>
    <n v="52.050000000009575"/>
    <n v="15"/>
    <s v="No"/>
  </r>
  <r>
    <s v="CTOR"/>
    <s v="2024035095"/>
    <x v="0"/>
    <s v="ELE2818"/>
    <s v="E88VA32"/>
    <d v="2024-12-19T00:00:00"/>
    <m/>
    <s v="2906"/>
    <x v="21"/>
    <s v="PA"/>
    <s v="PA"/>
    <m/>
    <d v="2024-12-19T00:00:00"/>
    <d v="1899-12-30T14:51:24"/>
    <d v="2024-12-19T00:00:00"/>
    <d v="1899-12-30T14:51:59"/>
    <d v="2024-12-19T00:00:00"/>
    <d v="1899-12-30T16:01:40"/>
    <x v="0"/>
    <s v="RFCPI"/>
    <s v="1322314964"/>
    <s v="EXW"/>
    <d v="1899-12-30T01:10:16"/>
    <d v="1899-12-30T01:09:41"/>
    <d v="1899-12-30T00:00:35"/>
    <s v="Ensacado"/>
    <s v="E002"/>
    <x v="1"/>
    <d v="1899-12-30T01:10:16"/>
    <d v="1899-12-30T01:09:41"/>
    <n v="14"/>
    <x v="14"/>
    <x v="5"/>
    <x v="2"/>
    <n v="0"/>
    <n v="0"/>
    <s v="OK"/>
    <s v="Ensacado"/>
    <x v="0"/>
    <n v="0"/>
    <s v="F. TORAL"/>
    <s v="B"/>
    <d v="1899-12-30T00:00:35"/>
    <d v="1899-12-30T00:00:35"/>
    <s v="OK"/>
    <m/>
    <m/>
    <d v="1899-12-30T00:00:00"/>
    <d v="1899-12-30T01:10:16"/>
    <n v="5"/>
    <d v="1899-12-30T00:00:35"/>
    <n v="70.266666666657613"/>
    <n v="16"/>
    <s v="No"/>
  </r>
  <r>
    <s v="CTOR"/>
    <s v="2024035098"/>
    <x v="0"/>
    <s v="ER5139BBS"/>
    <s v="E3174JJN"/>
    <d v="2024-12-19T00:00:00"/>
    <m/>
    <s v="3043"/>
    <x v="55"/>
    <s v="PA"/>
    <n v="2"/>
    <m/>
    <d v="2024-12-19T00:00:00"/>
    <d v="1899-12-30T15:26:29"/>
    <d v="2024-12-19T00:00:00"/>
    <d v="1899-12-30T15:27:02"/>
    <d v="2024-12-19T00:00:00"/>
    <d v="1899-12-30T16:05:31"/>
    <x v="0"/>
    <s v="RFCPI"/>
    <s v="1322314965"/>
    <s v="FBO"/>
    <d v="1899-12-30T00:39:02"/>
    <d v="1899-12-30T00:38:29"/>
    <d v="1899-12-30T00:00:33"/>
    <s v="Granel"/>
    <s v="E001"/>
    <x v="2"/>
    <d v="1899-12-30T00:39:02"/>
    <d v="1899-12-30T00:38:29"/>
    <n v="15"/>
    <x v="14"/>
    <x v="5"/>
    <x v="1"/>
    <n v="0"/>
    <n v="0"/>
    <s v="OK"/>
    <s v="Granel"/>
    <x v="0"/>
    <n v="0"/>
    <s v="F. TORAL"/>
    <s v="A"/>
    <d v="1899-12-30T00:00:33"/>
    <d v="1899-12-30T00:00:33"/>
    <s v="OK"/>
    <m/>
    <m/>
    <d v="1899-12-30T00:00:00"/>
    <d v="1899-12-30T00:39:02"/>
    <n v="5"/>
    <d v="1899-12-30T00:00:33"/>
    <n v="39.033333333345723"/>
    <n v="16"/>
    <s v="Si"/>
  </r>
  <r>
    <s v="CTOR"/>
    <s v="2024035102"/>
    <x v="0"/>
    <s v="ER3068BCC"/>
    <s v="E1437MRF"/>
    <d v="2024-12-19T00:00:00"/>
    <m/>
    <s v="2906"/>
    <x v="21"/>
    <s v="PA"/>
    <s v="PA"/>
    <m/>
    <d v="2024-12-19T00:00:00"/>
    <d v="1899-12-30T15:47:22"/>
    <d v="2024-12-19T00:00:00"/>
    <d v="1899-12-30T15:47:56"/>
    <d v="2024-12-19T00:00:00"/>
    <d v="1899-12-30T16:34:30"/>
    <x v="0"/>
    <s v="RFCPI"/>
    <s v="1322314966"/>
    <s v="FBO"/>
    <d v="1899-12-30T00:47:08"/>
    <d v="1899-12-30T00:46:34"/>
    <d v="1899-12-30T00:00:34"/>
    <s v="Ensacado"/>
    <s v="E002"/>
    <x v="2"/>
    <d v="1899-12-30T00:47:08"/>
    <d v="1899-12-30T00:46:34"/>
    <n v="15"/>
    <x v="14"/>
    <x v="5"/>
    <x v="2"/>
    <n v="0"/>
    <n v="0"/>
    <s v="OK"/>
    <s v="Ensacado"/>
    <x v="0"/>
    <n v="0"/>
    <s v="F. TORAL"/>
    <s v="B"/>
    <d v="1899-12-30T00:00:34"/>
    <d v="1899-12-30T00:00:34"/>
    <s v="OK"/>
    <m/>
    <m/>
    <d v="1899-12-30T00:00:00"/>
    <d v="1899-12-30T00:47:08"/>
    <n v="5"/>
    <d v="1899-12-30T00:00:34"/>
    <n v="47.133333333331322"/>
    <n v="16"/>
    <s v="No"/>
  </r>
  <r>
    <s v="CTOR"/>
    <s v="2024035101"/>
    <x v="0"/>
    <s v="EP103847"/>
    <s v="EBF75DI"/>
    <d v="2024-12-19T00:00:00"/>
    <m/>
    <s v="2906"/>
    <x v="21"/>
    <s v="PA"/>
    <s v="PA"/>
    <m/>
    <d v="2024-12-19T00:00:00"/>
    <d v="1899-12-30T15:44:38"/>
    <d v="2024-12-19T00:00:00"/>
    <d v="1899-12-30T15:45:12"/>
    <d v="2024-12-19T00:00:00"/>
    <d v="1899-12-30T16:40:50"/>
    <x v="0"/>
    <s v="RFCPI"/>
    <s v="1322314967"/>
    <s v="EXW"/>
    <d v="1899-12-30T00:56:12"/>
    <d v="1899-12-30T00:55:38"/>
    <d v="1899-12-30T00:00:34"/>
    <s v="Ensacado"/>
    <s v="E002"/>
    <x v="1"/>
    <d v="1899-12-30T00:56:12"/>
    <d v="1899-12-30T00:55:38"/>
    <n v="15"/>
    <x v="14"/>
    <x v="5"/>
    <x v="2"/>
    <n v="0"/>
    <n v="0"/>
    <s v="OK"/>
    <s v="Ensacado"/>
    <x v="0"/>
    <n v="0"/>
    <s v="F. TORAL"/>
    <s v="B"/>
    <d v="1899-12-30T00:00:34"/>
    <d v="1899-12-30T00:00:34"/>
    <s v="OK"/>
    <m/>
    <m/>
    <d v="1899-12-30T00:00:00"/>
    <d v="1899-12-30T00:56:12"/>
    <n v="5"/>
    <d v="1899-12-30T00:00:34"/>
    <n v="56.200000000003186"/>
    <n v="16"/>
    <s v="No"/>
  </r>
  <r>
    <s v="CTOR"/>
    <s v="2024035109"/>
    <x v="0"/>
    <s v="ER2466BBF"/>
    <s v="E2847GDG"/>
    <d v="2024-12-19T00:00:00"/>
    <m/>
    <s v="3043"/>
    <x v="55"/>
    <s v="PA"/>
    <n v="2"/>
    <m/>
    <d v="2024-12-19T00:00:00"/>
    <d v="1899-12-30T16:24:34"/>
    <d v="2024-12-19T00:00:00"/>
    <d v="1899-12-30T16:25:08"/>
    <d v="2024-12-19T00:00:00"/>
    <d v="1899-12-30T17:01:00"/>
    <x v="0"/>
    <s v="RFCPI"/>
    <s v="1322314968"/>
    <s v="FBO"/>
    <d v="1899-12-30T00:36:26"/>
    <d v="1899-12-30T00:35:52"/>
    <d v="1899-12-30T00:00:34"/>
    <s v="Granel"/>
    <s v="E001"/>
    <x v="2"/>
    <d v="1899-12-30T00:36:26"/>
    <d v="1899-12-30T00:35:52"/>
    <n v="16"/>
    <x v="14"/>
    <x v="5"/>
    <x v="1"/>
    <n v="0"/>
    <n v="0"/>
    <s v="OK"/>
    <s v="Granel"/>
    <x v="0"/>
    <n v="0"/>
    <s v="F. TORAL"/>
    <s v="A"/>
    <d v="1899-12-30T00:00:34"/>
    <d v="1899-12-30T00:00:34"/>
    <s v="OK"/>
    <m/>
    <m/>
    <d v="1899-12-30T00:00:00"/>
    <d v="1899-12-30T00:36:26"/>
    <n v="5"/>
    <d v="1899-12-30T00:00:34"/>
    <n v="36.433333333339242"/>
    <n v="17"/>
    <s v="Si"/>
  </r>
  <r>
    <s v="CTOR"/>
    <s v="2024035103"/>
    <x v="0"/>
    <s v="EGD2882"/>
    <s v="EAQ00FP"/>
    <d v="2024-12-19T00:00:00"/>
    <m/>
    <s v="2906"/>
    <x v="21"/>
    <s v="PA"/>
    <s v="PA"/>
    <m/>
    <d v="2024-12-19T00:00:00"/>
    <d v="1899-12-30T15:49:12"/>
    <d v="2024-12-19T00:00:00"/>
    <d v="1899-12-30T15:49:45"/>
    <d v="2024-12-19T00:00:00"/>
    <d v="1899-12-30T17:05:54"/>
    <x v="0"/>
    <s v="RFCPI"/>
    <s v="1322314969"/>
    <s v="EXW"/>
    <d v="1899-12-30T01:16:42"/>
    <d v="1899-12-30T01:16:09"/>
    <d v="1899-12-30T00:00:33"/>
    <s v="Ensacado"/>
    <s v="E002"/>
    <x v="1"/>
    <d v="1899-12-30T01:16:42"/>
    <d v="1899-12-30T01:16:09"/>
    <n v="15"/>
    <x v="14"/>
    <x v="5"/>
    <x v="2"/>
    <n v="0"/>
    <n v="0"/>
    <s v="OK"/>
    <s v="Ensacado"/>
    <x v="0"/>
    <n v="0"/>
    <s v="F. TORAL"/>
    <s v="B"/>
    <d v="1899-12-30T00:00:33"/>
    <d v="1899-12-30T00:00:33"/>
    <s v="OK"/>
    <m/>
    <m/>
    <d v="1899-12-30T00:00:00"/>
    <d v="1899-12-30T01:16:42"/>
    <n v="5"/>
    <d v="1899-12-30T00:00:33"/>
    <n v="76.700000000001594"/>
    <n v="17"/>
    <s v="No"/>
  </r>
  <r>
    <s v="CTOR"/>
    <s v="2024035115"/>
    <x v="0"/>
    <s v="ER3186BBT"/>
    <s v="E2376GDG"/>
    <d v="2024-12-19T00:00:00"/>
    <m/>
    <s v="55"/>
    <x v="19"/>
    <s v="PA"/>
    <n v="15"/>
    <m/>
    <d v="2024-12-19T00:00:00"/>
    <d v="1899-12-30T16:42:55"/>
    <d v="2024-12-19T00:00:00"/>
    <d v="1899-12-30T16:43:29"/>
    <d v="2024-12-19T00:00:00"/>
    <d v="1899-12-30T17:09:47"/>
    <x v="0"/>
    <s v="RFCPI"/>
    <s v="1322314970"/>
    <s v="FBO"/>
    <d v="1899-12-30T00:26:52"/>
    <d v="1899-12-30T00:26:18"/>
    <d v="1899-12-30T00:00:34"/>
    <s v="Granel"/>
    <s v="E001"/>
    <x v="2"/>
    <d v="1899-12-30T00:26:52"/>
    <d v="1899-12-30T00:26:18"/>
    <n v="16"/>
    <x v="14"/>
    <x v="5"/>
    <x v="1"/>
    <n v="0"/>
    <n v="0"/>
    <s v="OK"/>
    <s v="Granel"/>
    <x v="0"/>
    <n v="0"/>
    <s v="F. TORAL"/>
    <s v="A"/>
    <d v="1899-12-30T00:00:34"/>
    <d v="1899-12-30T00:00:34"/>
    <s v="OK"/>
    <m/>
    <m/>
    <d v="1899-12-30T00:00:00"/>
    <d v="1899-12-30T00:26:52"/>
    <n v="5"/>
    <d v="1899-12-30T00:00:34"/>
    <n v="26.866666666655945"/>
    <n v="17"/>
    <s v="Si"/>
  </r>
  <r>
    <s v="CTOR"/>
    <s v="2024035117"/>
    <x v="0"/>
    <s v="ER7711BCD"/>
    <s v="E8017MSC"/>
    <d v="2024-12-19T00:00:00"/>
    <m/>
    <s v="3043"/>
    <x v="55"/>
    <s v="PA"/>
    <n v="2"/>
    <m/>
    <d v="2024-12-19T00:00:00"/>
    <d v="1899-12-30T16:48:10"/>
    <d v="2024-12-19T00:00:00"/>
    <d v="1899-12-30T16:48:44"/>
    <d v="2024-12-19T00:00:00"/>
    <d v="1899-12-30T17:22:21"/>
    <x v="0"/>
    <s v="RFCPI"/>
    <s v="1322314972"/>
    <s v="FBO"/>
    <d v="1899-12-30T00:34:11"/>
    <d v="1899-12-30T00:33:37"/>
    <d v="1899-12-30T00:00:34"/>
    <s v="Granel"/>
    <s v="E001"/>
    <x v="2"/>
    <d v="1899-12-30T00:34:11"/>
    <d v="1899-12-30T00:33:37"/>
    <n v="16"/>
    <x v="14"/>
    <x v="5"/>
    <x v="1"/>
    <n v="0"/>
    <n v="0"/>
    <s v="OK"/>
    <s v="Granel"/>
    <x v="0"/>
    <n v="0"/>
    <s v="F. TORAL"/>
    <s v="A"/>
    <d v="1899-12-30T00:00:34"/>
    <d v="1899-12-30T00:00:34"/>
    <s v="OK"/>
    <m/>
    <m/>
    <d v="1899-12-30T00:00:00"/>
    <d v="1899-12-30T00:34:11"/>
    <n v="5"/>
    <d v="1899-12-30T00:00:34"/>
    <n v="34.183333333339206"/>
    <n v="17"/>
    <s v="Si"/>
  </r>
  <r>
    <s v="CTOR"/>
    <s v="2024035114"/>
    <x v="0"/>
    <s v="ER8442BCC"/>
    <s v="E2737GDG"/>
    <d v="2024-12-19T00:00:00"/>
    <m/>
    <s v="3044"/>
    <x v="26"/>
    <s v="PA"/>
    <n v="5"/>
    <m/>
    <d v="2024-12-19T00:00:00"/>
    <d v="1899-12-30T16:41:09"/>
    <d v="2024-12-19T00:00:00"/>
    <d v="1899-12-30T16:41:44"/>
    <d v="2024-12-19T00:00:00"/>
    <d v="1899-12-30T17:51:31"/>
    <x v="0"/>
    <s v="RFCPI"/>
    <s v="1322314973"/>
    <s v="FBO"/>
    <d v="1899-12-30T01:10:22"/>
    <d v="1899-12-30T01:09:47"/>
    <d v="1899-12-30T00:00:35"/>
    <s v="Granel"/>
    <s v="E001"/>
    <x v="2"/>
    <d v="1899-12-30T01:10:22"/>
    <d v="1899-12-30T01:09:47"/>
    <n v="16"/>
    <x v="14"/>
    <x v="5"/>
    <x v="1"/>
    <n v="0"/>
    <n v="0"/>
    <s v="OK"/>
    <s v="Granel"/>
    <x v="0"/>
    <n v="0"/>
    <s v="F. TORAL"/>
    <s v="B"/>
    <d v="1899-12-30T00:00:35"/>
    <d v="1899-12-30T00:00:35"/>
    <s v="OK"/>
    <m/>
    <m/>
    <d v="1899-12-30T00:00:00"/>
    <d v="1899-12-30T01:10:22"/>
    <n v="5"/>
    <d v="1899-12-30T00:00:35"/>
    <n v="70.366666666665623"/>
    <n v="17"/>
    <s v="No"/>
  </r>
  <r>
    <s v="CTOR"/>
    <s v="2024035107"/>
    <x v="0"/>
    <s v="ER0358BBJ"/>
    <s v="E2070JJZ"/>
    <d v="2024-12-19T00:00:00"/>
    <m/>
    <s v="3044"/>
    <x v="26"/>
    <s v="PA"/>
    <n v="5"/>
    <m/>
    <d v="2024-12-19T00:00:00"/>
    <d v="1899-12-30T16:22:16"/>
    <d v="2024-12-19T00:00:00"/>
    <d v="1899-12-30T16:22:50"/>
    <d v="2024-12-19T00:00:00"/>
    <d v="1899-12-30T18:08:17"/>
    <x v="0"/>
    <s v="RFCPI"/>
    <s v="1322314974"/>
    <s v="FBO"/>
    <d v="1899-12-30T01:46:01"/>
    <d v="1899-12-30T01:45:27"/>
    <d v="1899-12-30T00:00:34"/>
    <s v="Granel"/>
    <s v="E001"/>
    <x v="2"/>
    <d v="1899-12-30T01:46:01"/>
    <d v="1899-12-30T01:45:27"/>
    <n v="16"/>
    <x v="14"/>
    <x v="5"/>
    <x v="1"/>
    <n v="0"/>
    <n v="0"/>
    <s v="OK"/>
    <s v="Granel"/>
    <x v="0"/>
    <n v="0"/>
    <s v="F. TORAL"/>
    <s v="C"/>
    <d v="1899-12-30T00:00:34"/>
    <d v="1899-12-30T00:00:34"/>
    <s v="OK"/>
    <m/>
    <m/>
    <d v="1899-12-30T00:00:00"/>
    <d v="1899-12-30T01:46:01"/>
    <n v="5"/>
    <d v="1899-12-30T00:00:34"/>
    <n v="106.01666666665921"/>
    <n v="18"/>
    <s v="No"/>
  </r>
  <r>
    <s v="CTOR"/>
    <s v="2024035125"/>
    <x v="0"/>
    <s v="ER2524BCB"/>
    <s v="E5316JZJ"/>
    <d v="2024-12-19T00:00:00"/>
    <m/>
    <s v="2906"/>
    <x v="21"/>
    <s v="PA"/>
    <s v="PA"/>
    <m/>
    <d v="2024-12-19T00:00:00"/>
    <d v="1899-12-30T17:49:57"/>
    <d v="2024-12-19T00:00:00"/>
    <d v="1899-12-30T17:50:31"/>
    <d v="2024-12-19T00:00:00"/>
    <d v="1899-12-30T18:21:39"/>
    <x v="0"/>
    <s v="RFCPI"/>
    <s v="1322314975"/>
    <s v="FBO"/>
    <d v="1899-12-30T00:31:42"/>
    <d v="1899-12-30T00:31:08"/>
    <d v="1899-12-30T00:00:34"/>
    <s v="Ensacado"/>
    <s v="E002"/>
    <x v="2"/>
    <d v="1899-12-30T00:31:42"/>
    <d v="1899-12-30T00:31:08"/>
    <n v="17"/>
    <x v="14"/>
    <x v="5"/>
    <x v="2"/>
    <n v="0"/>
    <n v="0"/>
    <s v="OK"/>
    <s v="Ensacado"/>
    <x v="0"/>
    <n v="0"/>
    <s v="F. TORAL"/>
    <s v="A"/>
    <d v="1899-12-30T00:00:34"/>
    <d v="1899-12-30T00:00:34"/>
    <s v="OK"/>
    <m/>
    <m/>
    <d v="1899-12-30T00:00:00"/>
    <d v="1899-12-30T00:31:42"/>
    <n v="5"/>
    <d v="1899-12-30T00:00:34"/>
    <n v="31.700000000001598"/>
    <n v="18"/>
    <s v="Si"/>
  </r>
  <r>
    <s v="CTOR"/>
    <s v="2024035108"/>
    <x v="0"/>
    <s v="ER1294BCG"/>
    <s v="E3120HXB"/>
    <d v="2024-12-19T00:00:00"/>
    <m/>
    <s v="3044"/>
    <x v="26"/>
    <s v="PA"/>
    <n v="5"/>
    <m/>
    <d v="2024-12-19T00:00:00"/>
    <d v="1899-12-30T16:23:20"/>
    <d v="2024-12-19T00:00:00"/>
    <d v="1899-12-30T16:23:55"/>
    <d v="2024-12-19T00:00:00"/>
    <d v="1899-12-30T18:38:19"/>
    <x v="0"/>
    <s v="RFCPI"/>
    <s v="1322314976"/>
    <s v="FBO"/>
    <d v="1899-12-30T02:14:59"/>
    <d v="1899-12-30T02:14:24"/>
    <d v="1899-12-30T00:00:35"/>
    <s v="Granel"/>
    <s v="E001"/>
    <x v="2"/>
    <d v="1899-12-30T02:14:59"/>
    <d v="1899-12-30T02:14:24"/>
    <n v="16"/>
    <x v="14"/>
    <x v="5"/>
    <x v="1"/>
    <n v="0"/>
    <n v="0"/>
    <s v="OK"/>
    <s v="Granel"/>
    <x v="0"/>
    <n v="0"/>
    <s v="F. TORAL"/>
    <s v="C"/>
    <d v="1899-12-30T00:00:35"/>
    <d v="1899-12-30T00:00:35"/>
    <s v="OK"/>
    <m/>
    <m/>
    <d v="1899-12-30T00:00:00"/>
    <d v="1899-12-30T02:14:59"/>
    <n v="5"/>
    <d v="1899-12-30T00:00:35"/>
    <n v="134.98333333333915"/>
    <n v="18"/>
    <s v="No"/>
  </r>
  <r>
    <s v="CTOR"/>
    <s v="2024035124"/>
    <x v="0"/>
    <s v="ER2262BDH"/>
    <s v="E3170MNG"/>
    <d v="2024-12-19T00:00:00"/>
    <m/>
    <s v="3124"/>
    <x v="58"/>
    <s v="PA"/>
    <s v="PA"/>
    <m/>
    <d v="2024-12-19T00:00:00"/>
    <d v="1899-12-30T17:49:35"/>
    <d v="2024-12-19T00:00:00"/>
    <d v="1899-12-30T17:50:10"/>
    <d v="2024-12-19T00:00:00"/>
    <d v="1899-12-30T18:40:28"/>
    <x v="0"/>
    <s v="RFCPI"/>
    <s v="1322314977"/>
    <s v="FBO"/>
    <d v="1899-12-30T00:50:53"/>
    <d v="1899-12-30T00:50:18"/>
    <d v="1899-12-30T00:00:35"/>
    <s v="Ensacado"/>
    <s v="E002"/>
    <x v="2"/>
    <d v="1899-12-30T00:50:53"/>
    <d v="1899-12-30T00:50:18"/>
    <n v="17"/>
    <x v="14"/>
    <x v="5"/>
    <x v="2"/>
    <n v="0"/>
    <n v="0"/>
    <s v="OK"/>
    <s v="Ensacado"/>
    <x v="0"/>
    <n v="0"/>
    <s v="F. TORAL"/>
    <s v="B"/>
    <d v="1899-12-30T00:00:35"/>
    <d v="1899-12-30T00:00:35"/>
    <s v="OK"/>
    <m/>
    <m/>
    <d v="1899-12-30T00:00:00"/>
    <d v="1899-12-30T00:50:53"/>
    <n v="5"/>
    <d v="1899-12-30T00:00:35"/>
    <n v="50.883333333336061"/>
    <n v="18"/>
    <s v="No"/>
  </r>
  <r>
    <s v="CTOR"/>
    <s v="2024035130"/>
    <x v="0"/>
    <s v="ER8800BBS"/>
    <s v="E9106MPM"/>
    <d v="2024-12-19T00:00:00"/>
    <m/>
    <s v="55"/>
    <x v="19"/>
    <s v="PA"/>
    <n v="15"/>
    <m/>
    <d v="2024-12-19T00:00:00"/>
    <d v="1899-12-30T18:27:09"/>
    <d v="2024-12-19T00:00:00"/>
    <d v="1899-12-30T18:27:44"/>
    <d v="2024-12-19T00:00:00"/>
    <d v="1899-12-30T19:05:50"/>
    <x v="0"/>
    <s v="RFCPI"/>
    <s v="1322314979"/>
    <s v="FBO"/>
    <d v="1899-12-30T00:38:41"/>
    <d v="1899-12-30T00:38:06"/>
    <d v="1899-12-30T00:00:35"/>
    <s v="Granel"/>
    <s v="E001"/>
    <x v="2"/>
    <d v="1899-12-30T00:38:41"/>
    <d v="1899-12-30T00:38:06"/>
    <n v="18"/>
    <x v="14"/>
    <x v="5"/>
    <x v="1"/>
    <n v="0"/>
    <n v="0"/>
    <s v="OK"/>
    <s v="Granel"/>
    <x v="0"/>
    <n v="0"/>
    <s v="F. TORAL"/>
    <s v="A"/>
    <d v="1899-12-30T00:00:35"/>
    <d v="1899-12-30T00:00:35"/>
    <s v="OK"/>
    <m/>
    <m/>
    <d v="1899-12-30T00:00:00"/>
    <d v="1899-12-30T00:38:41"/>
    <n v="5"/>
    <d v="1899-12-30T00:00:35"/>
    <n v="38.683333333324882"/>
    <n v="19"/>
    <s v="Si"/>
  </r>
  <r>
    <s v="CTOR"/>
    <s v="2024035135"/>
    <x v="0"/>
    <s v="ER9390BBK"/>
    <s v="E7567GYY"/>
    <d v="2024-12-19T00:00:00"/>
    <m/>
    <s v="3043"/>
    <x v="55"/>
    <s v="PA"/>
    <n v="2"/>
    <m/>
    <d v="2024-12-19T00:00:00"/>
    <d v="1899-12-30T18:43:32"/>
    <d v="2024-12-19T00:00:00"/>
    <d v="1899-12-30T18:44:07"/>
    <d v="2024-12-19T00:00:00"/>
    <d v="1899-12-30T19:14:40"/>
    <x v="0"/>
    <s v="RFCPI"/>
    <s v="1322314980"/>
    <s v="FBO"/>
    <d v="1899-12-30T00:31:08"/>
    <d v="1899-12-30T00:30:33"/>
    <d v="1899-12-30T00:00:35"/>
    <s v="Granel"/>
    <s v="E001"/>
    <x v="2"/>
    <d v="1899-12-30T00:31:08"/>
    <d v="1899-12-30T00:30:33"/>
    <n v="18"/>
    <x v="14"/>
    <x v="5"/>
    <x v="1"/>
    <n v="0"/>
    <n v="0"/>
    <s v="OK"/>
    <s v="Granel"/>
    <x v="0"/>
    <n v="0"/>
    <s v="F. TORAL"/>
    <s v="A"/>
    <d v="1899-12-30T00:00:35"/>
    <d v="1899-12-30T00:00:35"/>
    <s v="OK"/>
    <m/>
    <m/>
    <d v="1899-12-30T00:00:00"/>
    <d v="1899-12-30T00:31:08"/>
    <n v="5"/>
    <d v="1899-12-30T00:00:35"/>
    <n v="31.133333333332818"/>
    <n v="19"/>
    <s v="Si"/>
  </r>
  <r>
    <s v="CTOR"/>
    <s v="2024035132"/>
    <x v="0"/>
    <s v="ER2214BCF"/>
    <s v="E9582MNV"/>
    <d v="2024-12-19T00:00:00"/>
    <m/>
    <s v="55"/>
    <x v="19"/>
    <s v="PA"/>
    <n v="15"/>
    <m/>
    <d v="2024-12-19T00:00:00"/>
    <d v="1899-12-30T18:34:23"/>
    <d v="2024-12-19T00:00:00"/>
    <d v="1899-12-30T18:34:57"/>
    <d v="2024-12-19T00:00:00"/>
    <d v="1899-12-30T19:27:55"/>
    <x v="0"/>
    <s v="RFCPI"/>
    <s v="1322314981"/>
    <s v="FBO"/>
    <d v="1899-12-30T00:53:32"/>
    <d v="1899-12-30T00:52:58"/>
    <d v="1899-12-30T00:00:34"/>
    <s v="Granel"/>
    <s v="E001"/>
    <x v="2"/>
    <d v="1899-12-30T00:53:32"/>
    <d v="1899-12-30T00:52:58"/>
    <n v="18"/>
    <x v="14"/>
    <x v="5"/>
    <x v="1"/>
    <n v="0"/>
    <n v="0"/>
    <s v="OK"/>
    <s v="Granel"/>
    <x v="0"/>
    <n v="0"/>
    <s v="F. TORAL"/>
    <s v="B"/>
    <d v="1899-12-30T00:00:34"/>
    <d v="1899-12-30T00:00:34"/>
    <s v="OK"/>
    <m/>
    <m/>
    <d v="1899-12-30T00:00:00"/>
    <d v="1899-12-30T00:53:32"/>
    <n v="5"/>
    <d v="1899-12-30T00:00:34"/>
    <n v="53.533333333339193"/>
    <n v="19"/>
    <s v="No"/>
  </r>
  <r>
    <s v="CTOR"/>
    <s v="2024035136"/>
    <x v="0"/>
    <s v="EL205419"/>
    <s v="EAZ93XG"/>
    <d v="2024-12-19T00:00:00"/>
    <m/>
    <s v="3320"/>
    <x v="20"/>
    <s v="PA"/>
    <s v="PA"/>
    <m/>
    <d v="2024-12-19T00:00:00"/>
    <d v="1899-12-30T18:43:47"/>
    <d v="2024-12-19T00:00:00"/>
    <d v="1899-12-30T18:44:22"/>
    <d v="2024-12-19T00:00:00"/>
    <d v="1899-12-30T19:32:39"/>
    <x v="0"/>
    <s v="RFCPI"/>
    <s v="1322314982"/>
    <s v="EXW"/>
    <d v="1899-12-30T00:48:52"/>
    <d v="1899-12-30T00:48:17"/>
    <d v="1899-12-30T00:00:35"/>
    <s v="Ensacado"/>
    <s v="E002"/>
    <x v="1"/>
    <d v="1899-12-30T00:48:52"/>
    <d v="1899-12-30T00:48:17"/>
    <n v="18"/>
    <x v="14"/>
    <x v="5"/>
    <x v="2"/>
    <n v="0"/>
    <n v="0"/>
    <s v="OK"/>
    <s v="Ensacado"/>
    <x v="0"/>
    <n v="0"/>
    <s v="F. TORAL"/>
    <s v="B"/>
    <d v="1899-12-30T00:00:35"/>
    <d v="1899-12-30T00:00:35"/>
    <s v="OK"/>
    <m/>
    <m/>
    <d v="1899-12-30T00:00:00"/>
    <d v="1899-12-30T00:48:52"/>
    <n v="5"/>
    <d v="1899-12-30T00:00:35"/>
    <n v="48.866666666673453"/>
    <n v="19"/>
    <s v="No"/>
  </r>
  <r>
    <s v="CTOR"/>
    <s v="2024035110"/>
    <x v="0"/>
    <s v="ER7131BCF"/>
    <s v="E2618GDG"/>
    <d v="2024-12-19T00:00:00"/>
    <m/>
    <s v="3218"/>
    <x v="56"/>
    <s v="PA"/>
    <n v="6"/>
    <m/>
    <d v="2024-12-19T00:00:00"/>
    <d v="1899-12-30T16:27:00"/>
    <d v="2024-12-19T00:00:00"/>
    <d v="1899-12-30T05:25:59"/>
    <d v="2024-12-19T00:00:00"/>
    <d v="1899-12-30T19:41:22"/>
    <x v="292"/>
    <s v="RFCPI"/>
    <s v="1322314983"/>
    <s v="FBO"/>
    <d v="1899-12-31T01:16:24"/>
    <d v="1899-12-30T14:15:23"/>
    <d v="1899-12-30T11:01:01"/>
    <s v="Granel"/>
    <s v="E001"/>
    <x v="2"/>
    <d v="1899-12-30T03:14:22"/>
    <d v="1899-12-30T14:15:23"/>
    <n v="16"/>
    <x v="14"/>
    <x v="5"/>
    <x v="1"/>
    <n v="0"/>
    <n v="0"/>
    <s v="OK"/>
    <s v="Granel"/>
    <x v="0"/>
    <n v="0"/>
    <s v="F. TORAL"/>
    <s v="C"/>
    <d v="1899-12-30T11:01:01"/>
    <d v="1899-12-30T10:03:01"/>
    <s v="KO"/>
    <m/>
    <m/>
    <d v="1899-12-30T00:00:00"/>
    <d v="1899-12-30T03:14:22"/>
    <n v="5"/>
    <n v="-0.45903935185186001"/>
    <n v="194.36666666666406"/>
    <n v="19"/>
    <s v="No"/>
  </r>
  <r>
    <s v="CTOR"/>
    <s v="2024035139"/>
    <x v="0"/>
    <s v="ER9678BBK"/>
    <s v="E1219LWL"/>
    <d v="2024-12-19T00:00:00"/>
    <m/>
    <s v="55"/>
    <x v="19"/>
    <s v="PA"/>
    <n v="15"/>
    <m/>
    <d v="2024-12-19T00:00:00"/>
    <d v="1899-12-30T19:10:17"/>
    <d v="2024-12-19T00:00:00"/>
    <d v="1899-12-30T19:10:51"/>
    <d v="2024-12-19T00:00:00"/>
    <d v="1899-12-30T19:48:03"/>
    <x v="0"/>
    <s v="RFCPI"/>
    <s v="1322314984"/>
    <s v="FBO"/>
    <d v="1899-12-30T00:37:46"/>
    <d v="1899-12-30T00:37:12"/>
    <d v="1899-12-30T00:00:34"/>
    <s v="Granel"/>
    <s v="E001"/>
    <x v="2"/>
    <d v="1899-12-30T00:37:46"/>
    <d v="1899-12-30T00:37:12"/>
    <n v="19"/>
    <x v="14"/>
    <x v="5"/>
    <x v="1"/>
    <n v="0"/>
    <n v="0"/>
    <s v="OK"/>
    <s v="Granel"/>
    <x v="0"/>
    <n v="0"/>
    <s v="F. TORAL"/>
    <s v="A"/>
    <d v="1899-12-30T00:00:34"/>
    <d v="1899-12-30T00:00:34"/>
    <s v="OK"/>
    <m/>
    <m/>
    <d v="1899-12-30T00:00:00"/>
    <d v="1899-12-30T00:37:46"/>
    <n v="5"/>
    <d v="1899-12-30T00:00:34"/>
    <n v="37.76666666666388"/>
    <n v="19"/>
    <s v="Si"/>
  </r>
  <r>
    <s v="CTOR"/>
    <s v="2024035141"/>
    <x v="0"/>
    <s v="ER3777BBH"/>
    <s v="E4280KCL"/>
    <d v="2024-12-19T00:00:00"/>
    <m/>
    <s v="55"/>
    <x v="19"/>
    <s v="PA"/>
    <n v="15"/>
    <m/>
    <d v="2024-12-19T00:00:00"/>
    <d v="1899-12-30T19:14:15"/>
    <d v="2024-12-19T00:00:00"/>
    <d v="1899-12-30T19:14:49"/>
    <d v="2024-12-19T00:00:00"/>
    <d v="1899-12-30T20:06:50"/>
    <x v="0"/>
    <s v="RFCPI"/>
    <s v="1322314985"/>
    <s v="FBO"/>
    <d v="1899-12-30T00:52:35"/>
    <d v="1899-12-30T00:52:01"/>
    <d v="1899-12-30T00:00:34"/>
    <s v="Granel"/>
    <s v="E001"/>
    <x v="2"/>
    <d v="1899-12-30T00:52:35"/>
    <d v="1899-12-30T00:52:01"/>
    <n v="19"/>
    <x v="14"/>
    <x v="5"/>
    <x v="1"/>
    <n v="0"/>
    <n v="0"/>
    <s v="OK"/>
    <s v="Granel"/>
    <x v="0"/>
    <n v="0"/>
    <s v="F. TORAL"/>
    <s v="B"/>
    <d v="1899-12-30T00:00:34"/>
    <d v="1899-12-30T00:00:34"/>
    <s v="OK"/>
    <m/>
    <m/>
    <d v="1899-12-30T00:00:00"/>
    <d v="1899-12-30T00:52:35"/>
    <n v="5"/>
    <d v="1899-12-30T00:00:34"/>
    <n v="52.583333333328014"/>
    <n v="20"/>
    <s v="No"/>
  </r>
  <r>
    <s v="CTOR"/>
    <s v="2024035113"/>
    <x v="0"/>
    <s v="ER5821BBZ"/>
    <s v="E2459GSW"/>
    <d v="2024-12-19T00:00:00"/>
    <m/>
    <s v="3218"/>
    <x v="56"/>
    <s v="PA"/>
    <n v="6"/>
    <m/>
    <d v="2024-12-19T00:00:00"/>
    <d v="1899-12-30T16:35:36"/>
    <d v="2024-12-19T00:00:00"/>
    <d v="1899-12-30T16:36:10"/>
    <d v="2024-12-19T00:00:00"/>
    <d v="1899-12-30T20:08:36"/>
    <x v="0"/>
    <s v="RFCPI"/>
    <s v="1322314986"/>
    <s v="FBO"/>
    <d v="1899-12-30T03:33:00"/>
    <d v="1899-12-30T03:32:26"/>
    <d v="1899-12-30T00:00:34"/>
    <s v="Granel"/>
    <s v="E001"/>
    <x v="2"/>
    <d v="1899-12-30T03:33:00"/>
    <d v="1899-12-30T03:32:26"/>
    <n v="16"/>
    <x v="14"/>
    <x v="5"/>
    <x v="1"/>
    <n v="0"/>
    <n v="0"/>
    <s v="OK"/>
    <s v="Granel"/>
    <x v="0"/>
    <n v="0"/>
    <s v="F. TORAL"/>
    <s v="C"/>
    <d v="1899-12-30T00:00:34"/>
    <d v="1899-12-30T00:00:34"/>
    <s v="OK"/>
    <m/>
    <m/>
    <d v="1899-12-30T00:00:00"/>
    <d v="1899-12-30T03:33:00"/>
    <n v="5"/>
    <d v="1899-12-30T00:00:34"/>
    <n v="213.00000000000466"/>
    <n v="20"/>
    <s v="No"/>
  </r>
  <r>
    <s v="CTOR"/>
    <s v="2024035138"/>
    <x v="0"/>
    <s v="EL209491"/>
    <s v="EAT74PA"/>
    <d v="2024-12-19T00:00:00"/>
    <m/>
    <s v="2906"/>
    <x v="21"/>
    <s v="PA"/>
    <s v="PA"/>
    <m/>
    <d v="2024-12-19T00:00:00"/>
    <d v="1899-12-30T19:06:19"/>
    <d v="2024-12-19T00:00:00"/>
    <d v="1899-12-30T19:08:11"/>
    <d v="2024-12-19T00:00:00"/>
    <d v="1899-12-30T20:11:41"/>
    <x v="0"/>
    <s v="RFCPI"/>
    <s v="1322314987"/>
    <s v="EXW"/>
    <d v="1899-12-30T01:05:22"/>
    <d v="1899-12-30T01:03:30"/>
    <d v="1899-12-30T00:01:52"/>
    <s v="Ensacado"/>
    <s v="E002"/>
    <x v="1"/>
    <d v="1899-12-30T01:05:22"/>
    <d v="1899-12-30T01:03:30"/>
    <n v="19"/>
    <x v="14"/>
    <x v="5"/>
    <x v="2"/>
    <n v="0"/>
    <n v="0"/>
    <s v="OK"/>
    <s v="Ensacado"/>
    <x v="0"/>
    <n v="0"/>
    <s v="F. TORAL"/>
    <s v="B"/>
    <d v="1899-12-30T00:01:52"/>
    <d v="1899-12-30T00:01:52"/>
    <s v="OK"/>
    <m/>
    <m/>
    <d v="1899-12-30T00:00:00"/>
    <d v="1899-12-30T01:05:22"/>
    <n v="5"/>
    <d v="1899-12-30T00:01:52"/>
    <n v="65.366666666668834"/>
    <n v="20"/>
    <s v="No"/>
  </r>
  <r>
    <s v="CTOR"/>
    <s v="2024035147"/>
    <x v="0"/>
    <s v="ER4157BCC"/>
    <s v="E4426HTW"/>
    <d v="2024-12-19T00:00:00"/>
    <m/>
    <s v="55"/>
    <x v="19"/>
    <s v="PA"/>
    <n v="15"/>
    <m/>
    <d v="2024-12-19T00:00:00"/>
    <d v="1899-12-30T20:14:08"/>
    <d v="2024-12-19T00:00:00"/>
    <d v="1899-12-30T20:14:44"/>
    <d v="2024-12-19T00:00:00"/>
    <d v="1899-12-30T20:36:54"/>
    <x v="0"/>
    <s v="RFCPI"/>
    <s v="1322314988"/>
    <s v="FBO"/>
    <d v="1899-12-30T00:22:46"/>
    <d v="1899-12-30T00:22:10"/>
    <d v="1899-12-30T00:00:36"/>
    <s v="Granel"/>
    <s v="E001"/>
    <x v="2"/>
    <d v="1899-12-30T00:22:46"/>
    <d v="1899-12-30T00:22:10"/>
    <n v="20"/>
    <x v="14"/>
    <x v="5"/>
    <x v="1"/>
    <n v="0"/>
    <n v="0"/>
    <s v="OK"/>
    <s v="Granel"/>
    <x v="0"/>
    <n v="0"/>
    <s v="F. TORAL"/>
    <s v="A"/>
    <d v="1899-12-30T00:00:36"/>
    <d v="1899-12-30T00:00:36"/>
    <s v="OK"/>
    <m/>
    <m/>
    <d v="1899-12-30T00:00:00"/>
    <d v="1899-12-30T00:22:46"/>
    <n v="5"/>
    <d v="1899-12-30T00:00:36"/>
    <n v="22.766666666659301"/>
    <n v="20"/>
    <s v="Si"/>
  </r>
  <r>
    <s v="CTOR"/>
    <s v="2024035129"/>
    <x v="0"/>
    <s v="ER0933BBN"/>
    <s v="E5872HZF"/>
    <d v="2024-12-19T00:00:00"/>
    <m/>
    <s v="3218"/>
    <x v="56"/>
    <s v="PA"/>
    <n v="6"/>
    <m/>
    <d v="2024-12-19T00:00:00"/>
    <d v="1899-12-30T18:15:01"/>
    <d v="2024-12-19T00:00:00"/>
    <d v="1899-12-30T18:15:36"/>
    <d v="2024-12-19T00:00:00"/>
    <d v="1899-12-30T21:23:11"/>
    <x v="0"/>
    <s v="RFCPI"/>
    <s v="1322314991"/>
    <s v="FBO"/>
    <d v="1899-12-30T03:08:10"/>
    <d v="1899-12-30T03:07:35"/>
    <d v="1899-12-30T00:00:35"/>
    <s v="Granel"/>
    <s v="E001"/>
    <x v="2"/>
    <d v="1899-12-30T03:08:10"/>
    <d v="1899-12-30T03:07:35"/>
    <n v="18"/>
    <x v="14"/>
    <x v="5"/>
    <x v="1"/>
    <n v="0"/>
    <n v="0"/>
    <s v="OK"/>
    <s v="Granel"/>
    <x v="0"/>
    <n v="0"/>
    <s v="F. TORAL"/>
    <s v="C"/>
    <d v="1899-12-30T00:00:35"/>
    <d v="1899-12-30T00:00:35"/>
    <s v="OK"/>
    <m/>
    <m/>
    <d v="1899-12-30T00:00:00"/>
    <d v="1899-12-30T03:08:10"/>
    <n v="5"/>
    <d v="1899-12-30T00:00:35"/>
    <n v="188.16666666667203"/>
    <n v="21"/>
    <s v="No"/>
  </r>
  <r>
    <s v="CTOR"/>
    <s v="2024035144"/>
    <x v="0"/>
    <s v="ER4112BBR"/>
    <s v="E2863JGN"/>
    <d v="2024-12-19T00:00:00"/>
    <m/>
    <s v="3044"/>
    <x v="26"/>
    <s v="PA"/>
    <n v="5"/>
    <m/>
    <d v="2024-12-19T00:00:00"/>
    <d v="1899-12-30T19:38:00"/>
    <d v="2024-12-19T00:00:00"/>
    <d v="1899-12-30T19:38:34"/>
    <d v="2024-12-19T00:00:00"/>
    <d v="1899-12-30T21:47:23"/>
    <x v="0"/>
    <s v="RFCPI"/>
    <s v="1322314992"/>
    <s v="FBO"/>
    <d v="1899-12-30T02:09:23"/>
    <d v="1899-12-30T02:08:49"/>
    <d v="1899-12-30T00:00:34"/>
    <s v="Granel"/>
    <s v="E001"/>
    <x v="2"/>
    <d v="1899-12-30T02:09:23"/>
    <d v="1899-12-30T02:08:49"/>
    <n v="19"/>
    <x v="14"/>
    <x v="5"/>
    <x v="1"/>
    <n v="0"/>
    <n v="0"/>
    <s v="OK"/>
    <s v="Granel"/>
    <x v="0"/>
    <n v="0"/>
    <s v="F. TORAL"/>
    <s v="C"/>
    <d v="1899-12-30T00:00:34"/>
    <d v="1899-12-30T00:00:34"/>
    <s v="OK"/>
    <m/>
    <m/>
    <d v="1899-12-30T00:00:00"/>
    <d v="1899-12-30T02:09:23"/>
    <n v="5"/>
    <d v="1899-12-30T00:00:34"/>
    <n v="129.38333333332324"/>
    <n v="21"/>
    <s v="No"/>
  </r>
  <r>
    <s v="CTOR"/>
    <s v="2024035153"/>
    <x v="0"/>
    <s v="ER5217BBR"/>
    <s v="E1202JHG"/>
    <d v="2024-12-20T00:00:00"/>
    <m/>
    <s v="55"/>
    <x v="19"/>
    <s v="PA"/>
    <n v="15"/>
    <m/>
    <d v="2024-12-20T00:00:00"/>
    <d v="1899-12-30T07:12:06"/>
    <d v="2024-12-20T00:00:00"/>
    <d v="1899-12-30T07:12:43"/>
    <d v="2024-12-20T00:00:00"/>
    <d v="1899-12-30T07:36:25"/>
    <x v="0"/>
    <s v="RFCPI"/>
    <s v="1322314993"/>
    <s v="FBO"/>
    <d v="1899-12-30T00:24:19"/>
    <d v="1899-12-30T00:23:42"/>
    <d v="1899-12-30T00:00:37"/>
    <s v="Granel"/>
    <s v="E001"/>
    <x v="2"/>
    <d v="1899-12-30T00:24:19"/>
    <d v="1899-12-30T00:23:42"/>
    <n v="7"/>
    <x v="15"/>
    <x v="5"/>
    <x v="1"/>
    <n v="0"/>
    <n v="0"/>
    <s v="OK"/>
    <s v="Granel"/>
    <x v="0"/>
    <n v="0"/>
    <s v="F. TORAL"/>
    <s v="A"/>
    <d v="1899-12-30T00:00:37"/>
    <d v="1899-12-30T00:00:37"/>
    <s v="OK"/>
    <m/>
    <m/>
    <d v="1899-12-30T00:00:00"/>
    <d v="1899-12-30T00:24:19"/>
    <n v="6"/>
    <d v="1899-12-30T00:00:37"/>
    <n v="24.316666666675211"/>
    <n v="7"/>
    <s v="Si"/>
  </r>
  <r>
    <s v="CTOR"/>
    <s v="2024035157"/>
    <x v="0"/>
    <s v="ER7977BCH"/>
    <s v="E1832JSR"/>
    <d v="2024-12-20T00:00:00"/>
    <m/>
    <s v="3043"/>
    <x v="55"/>
    <s v="PA"/>
    <n v="2"/>
    <m/>
    <d v="2024-12-20T00:00:00"/>
    <d v="1899-12-30T08:01:34"/>
    <d v="2024-12-20T00:00:00"/>
    <d v="1899-12-30T08:02:09"/>
    <d v="2024-12-20T00:00:00"/>
    <d v="1899-12-30T08:36:14"/>
    <x v="0"/>
    <s v="RFCPI"/>
    <s v="1322314996"/>
    <s v="FBO"/>
    <d v="1899-12-30T00:34:40"/>
    <d v="1899-12-30T00:34:05"/>
    <d v="1899-12-30T00:00:35"/>
    <s v="Granel"/>
    <s v="E001"/>
    <x v="2"/>
    <d v="1899-12-30T00:34:40"/>
    <d v="1899-12-30T00:34:05"/>
    <n v="8"/>
    <x v="15"/>
    <x v="5"/>
    <x v="1"/>
    <n v="0"/>
    <n v="0"/>
    <s v="OK"/>
    <s v="Granel"/>
    <x v="0"/>
    <n v="0"/>
    <s v="F. TORAL"/>
    <s v="A"/>
    <d v="1899-12-30T00:00:35"/>
    <d v="1899-12-30T00:00:35"/>
    <s v="OK"/>
    <m/>
    <m/>
    <d v="1899-12-30T00:00:00"/>
    <d v="1899-12-30T00:34:40"/>
    <n v="6"/>
    <d v="1899-12-30T00:00:35"/>
    <n v="34.66666666666076"/>
    <n v="8"/>
    <s v="Si"/>
  </r>
  <r>
    <s v="CTOR"/>
    <s v="2024035159"/>
    <x v="0"/>
    <s v="ER7703BDP"/>
    <s v="E3325MJW"/>
    <d v="2024-12-20T00:00:00"/>
    <m/>
    <s v="3048"/>
    <x v="27"/>
    <s v="PA"/>
    <s v="PA"/>
    <m/>
    <d v="2024-12-20T00:00:00"/>
    <d v="1899-12-30T08:15:57"/>
    <d v="2024-12-20T00:00:00"/>
    <d v="1899-12-30T08:16:32"/>
    <d v="2024-12-20T00:00:00"/>
    <d v="1899-12-30T08:52:50"/>
    <x v="0"/>
    <s v="RFCPI"/>
    <s v="1322314997"/>
    <s v="EXW"/>
    <d v="1899-12-30T00:36:53"/>
    <d v="1899-12-30T00:36:18"/>
    <d v="1899-12-30T00:00:35"/>
    <s v="Ensacado"/>
    <s v="E002"/>
    <x v="1"/>
    <d v="1899-12-30T00:36:53"/>
    <d v="1899-12-30T00:36:18"/>
    <n v="8"/>
    <x v="15"/>
    <x v="5"/>
    <x v="2"/>
    <n v="0"/>
    <n v="0"/>
    <s v="OK"/>
    <s v="Ensacado"/>
    <x v="0"/>
    <n v="0"/>
    <s v="F. TORAL"/>
    <s v="A"/>
    <d v="1899-12-30T00:00:35"/>
    <d v="1899-12-30T00:00:35"/>
    <s v="OK"/>
    <m/>
    <m/>
    <d v="1899-12-30T00:00:00"/>
    <d v="1899-12-30T00:36:53"/>
    <n v="6"/>
    <d v="1899-12-30T00:00:35"/>
    <n v="36.88333333333923"/>
    <n v="8"/>
    <s v="Si"/>
  </r>
  <r>
    <s v="CTOR"/>
    <s v="2024035160"/>
    <x v="0"/>
    <s v="EHROA9891"/>
    <s v="ECB7797HA"/>
    <d v="2024-12-20T00:00:00"/>
    <m/>
    <s v="2906"/>
    <x v="21"/>
    <s v="PA"/>
    <s v="PA"/>
    <m/>
    <d v="2024-12-20T00:00:00"/>
    <d v="1899-12-30T08:20:28"/>
    <d v="2024-12-20T00:00:00"/>
    <d v="1899-12-30T08:22:31"/>
    <d v="2024-12-20T00:00:00"/>
    <d v="1899-12-30T09:24:14"/>
    <x v="0"/>
    <s v="RFCPI"/>
    <s v="1322314999"/>
    <s v="EXW"/>
    <d v="1899-12-30T01:03:46"/>
    <d v="1899-12-30T01:01:43"/>
    <d v="1899-12-30T00:02:03"/>
    <s v="Ensacado"/>
    <s v="E002"/>
    <x v="1"/>
    <d v="1899-12-30T01:03:46"/>
    <d v="1899-12-30T01:01:43"/>
    <n v="8"/>
    <x v="15"/>
    <x v="5"/>
    <x v="2"/>
    <n v="0"/>
    <n v="0"/>
    <s v="OK"/>
    <s v="Ensacado"/>
    <x v="0"/>
    <n v="0"/>
    <s v="F. TORAL"/>
    <s v="B"/>
    <d v="1899-12-30T00:02:03"/>
    <d v="1899-12-30T00:02:03"/>
    <s v="OK"/>
    <m/>
    <m/>
    <d v="1899-12-30T00:00:00"/>
    <d v="1899-12-30T01:03:46"/>
    <n v="6"/>
    <d v="1899-12-30T00:02:03"/>
    <n v="63.766666666655958"/>
    <n v="9"/>
    <s v="No"/>
  </r>
  <r>
    <s v="CTOR"/>
    <s v="2024035163"/>
    <x v="0"/>
    <s v="ER8331BCD"/>
    <s v="E0998LSS"/>
    <d v="2024-12-20T00:00:00"/>
    <m/>
    <s v="55"/>
    <x v="19"/>
    <s v="PA"/>
    <n v="15"/>
    <m/>
    <d v="2024-12-20T00:00:00"/>
    <d v="1899-12-30T09:04:20"/>
    <d v="2024-12-20T00:00:00"/>
    <d v="1899-12-30T09:04:57"/>
    <d v="2024-12-20T00:00:00"/>
    <d v="1899-12-30T09:45:20"/>
    <x v="0"/>
    <s v="RFCPI"/>
    <s v="1322315000"/>
    <s v="FBO"/>
    <d v="1899-12-30T00:41:00"/>
    <d v="1899-12-30T00:40:23"/>
    <d v="1899-12-30T00:00:37"/>
    <s v="Granel"/>
    <s v="E001"/>
    <x v="2"/>
    <d v="1899-12-30T00:41:00"/>
    <d v="1899-12-30T00:40:23"/>
    <n v="9"/>
    <x v="15"/>
    <x v="5"/>
    <x v="1"/>
    <n v="0"/>
    <n v="0"/>
    <s v="OK"/>
    <s v="Granel"/>
    <x v="0"/>
    <n v="0"/>
    <s v="F. TORAL"/>
    <s v="A"/>
    <d v="1899-12-30T00:00:37"/>
    <d v="1899-12-30T00:00:37"/>
    <s v="OK"/>
    <m/>
    <m/>
    <d v="1899-12-30T00:00:00"/>
    <d v="1899-12-30T00:41:00"/>
    <n v="6"/>
    <d v="1899-12-30T00:00:37"/>
    <n v="40.999999999996817"/>
    <n v="9"/>
    <s v="Si"/>
  </r>
  <r>
    <s v="CTOR"/>
    <s v="2024035164"/>
    <x v="0"/>
    <s v="ER5217BBR"/>
    <s v="E1202JHG"/>
    <d v="2024-12-20T00:00:00"/>
    <m/>
    <s v="3043"/>
    <x v="55"/>
    <s v="PA"/>
    <n v="2"/>
    <m/>
    <d v="2024-12-20T00:00:00"/>
    <d v="1899-12-30T09:14:54"/>
    <d v="2024-12-20T00:00:00"/>
    <d v="1899-12-30T09:15:31"/>
    <d v="2024-12-20T00:00:00"/>
    <d v="1899-12-30T09:49:17"/>
    <x v="0"/>
    <s v="RFCPI"/>
    <s v="1322315001"/>
    <s v="FBO"/>
    <d v="1899-12-30T00:34:23"/>
    <d v="1899-12-30T00:33:46"/>
    <d v="1899-12-30T00:00:37"/>
    <s v="Granel"/>
    <s v="E001"/>
    <x v="2"/>
    <d v="1899-12-30T00:34:23"/>
    <d v="1899-12-30T00:33:46"/>
    <n v="9"/>
    <x v="15"/>
    <x v="5"/>
    <x v="1"/>
    <n v="0"/>
    <n v="0"/>
    <s v="OK"/>
    <s v="Granel"/>
    <x v="0"/>
    <n v="0"/>
    <s v="F. TORAL"/>
    <s v="A"/>
    <d v="1899-12-30T00:00:37"/>
    <d v="1899-12-30T00:00:37"/>
    <s v="OK"/>
    <m/>
    <m/>
    <d v="1899-12-30T00:00:00"/>
    <d v="1899-12-30T00:34:23"/>
    <n v="6"/>
    <d v="1899-12-30T00:00:37"/>
    <n v="34.383333333340758"/>
    <n v="9"/>
    <s v="Si"/>
  </r>
  <r>
    <s v="CTOR"/>
    <s v="2024035167"/>
    <x v="0"/>
    <s v="ER5554BCF"/>
    <s v="E9055JGZ"/>
    <d v="2024-12-20T00:00:00"/>
    <m/>
    <s v="2906"/>
    <x v="21"/>
    <s v="PA"/>
    <s v="PA"/>
    <m/>
    <d v="2024-12-20T00:00:00"/>
    <d v="1899-12-30T09:39:16"/>
    <d v="2024-12-20T00:00:00"/>
    <d v="1899-12-30T09:39:51"/>
    <d v="2024-12-20T00:00:00"/>
    <d v="1899-12-30T10:12:13"/>
    <x v="0"/>
    <s v="RFCPI"/>
    <s v="1322315002"/>
    <s v="FBO"/>
    <d v="1899-12-30T00:32:57"/>
    <d v="1899-12-30T00:32:22"/>
    <d v="1899-12-30T00:00:35"/>
    <s v="Ensacado"/>
    <s v="E002"/>
    <x v="2"/>
    <d v="1899-12-30T00:32:57"/>
    <d v="1899-12-30T00:32:22"/>
    <n v="9"/>
    <x v="15"/>
    <x v="5"/>
    <x v="2"/>
    <n v="0"/>
    <n v="0"/>
    <s v="OK"/>
    <s v="Ensacado"/>
    <x v="0"/>
    <n v="0"/>
    <s v="F. TORAL"/>
    <s v="A"/>
    <d v="1899-12-30T00:00:35"/>
    <d v="1899-12-30T00:00:35"/>
    <s v="OK"/>
    <m/>
    <m/>
    <d v="1899-12-30T00:00:00"/>
    <d v="1899-12-30T00:32:57"/>
    <n v="6"/>
    <d v="1899-12-30T00:00:35"/>
    <n v="32.949999999993558"/>
    <n v="10"/>
    <s v="Si"/>
  </r>
  <r>
    <s v="CTOR"/>
    <s v="2024035174"/>
    <x v="0"/>
    <s v="ER2261BDH"/>
    <s v="E0678HZJ"/>
    <d v="2024-12-20T00:00:00"/>
    <m/>
    <s v="2906"/>
    <x v="21"/>
    <s v="PA"/>
    <s v="PA"/>
    <m/>
    <d v="2024-12-20T00:00:00"/>
    <d v="1899-12-30T10:20:36"/>
    <d v="2024-12-20T00:00:00"/>
    <d v="1899-12-30T10:21:16"/>
    <d v="2024-12-20T00:00:00"/>
    <d v="1899-12-30T10:22:29"/>
    <x v="0"/>
    <s v="RFCPI"/>
    <s v="1322315004"/>
    <s v="FBO"/>
    <d v="1899-12-30T00:01:53"/>
    <d v="1899-12-30T00:01:13"/>
    <d v="1899-12-30T00:00:40"/>
    <s v="Ensacado"/>
    <s v="E002"/>
    <x v="2"/>
    <d v="1899-12-30T00:01:53"/>
    <d v="1899-12-30T00:01:13"/>
    <n v="10"/>
    <x v="15"/>
    <x v="5"/>
    <x v="2"/>
    <n v="1"/>
    <n v="0"/>
    <s v="KO"/>
    <s v="Ensacado"/>
    <x v="0"/>
    <n v="1"/>
    <s v="F. TORAL"/>
    <s v="A"/>
    <d v="1899-12-30T00:00:40"/>
    <d v="1899-12-30T00:00:40"/>
    <s v="OK"/>
    <m/>
    <m/>
    <d v="1899-12-30T00:00:00"/>
    <d v="1899-12-30T00:01:53"/>
    <n v="6"/>
    <d v="1899-12-30T00:00:40"/>
    <n v="1.8833333333328017"/>
    <n v="10"/>
    <s v="Si"/>
  </r>
  <r>
    <s v="CTOR"/>
    <s v="2024035171"/>
    <x v="0"/>
    <s v="ER9678BBK"/>
    <s v="E1219LWL"/>
    <d v="2024-12-20T00:00:00"/>
    <m/>
    <s v="55"/>
    <x v="19"/>
    <s v="PA"/>
    <n v="15"/>
    <m/>
    <d v="2024-12-20T00:00:00"/>
    <d v="1899-12-30T10:00:07"/>
    <d v="2024-12-20T00:00:00"/>
    <d v="1899-12-30T10:00:42"/>
    <d v="2024-12-20T00:00:00"/>
    <d v="1899-12-30T10:23:12"/>
    <x v="0"/>
    <s v="RFCPI"/>
    <s v="1322315005"/>
    <s v="FBO"/>
    <d v="1899-12-30T00:23:05"/>
    <d v="1899-12-30T00:22:30"/>
    <d v="1899-12-30T00:00:35"/>
    <s v="Granel"/>
    <s v="E001"/>
    <x v="2"/>
    <d v="1899-12-30T00:23:05"/>
    <d v="1899-12-30T00:22:30"/>
    <n v="10"/>
    <x v="15"/>
    <x v="5"/>
    <x v="1"/>
    <n v="0"/>
    <n v="0"/>
    <s v="OK"/>
    <s v="Granel"/>
    <x v="0"/>
    <n v="0"/>
    <s v="F. TORAL"/>
    <s v="A"/>
    <d v="1899-12-30T00:00:35"/>
    <d v="1899-12-30T00:00:35"/>
    <s v="OK"/>
    <m/>
    <m/>
    <d v="1899-12-30T00:00:00"/>
    <d v="1899-12-30T00:23:05"/>
    <n v="6"/>
    <d v="1899-12-30T00:00:35"/>
    <n v="23.083333333329559"/>
    <n v="10"/>
    <s v="Si"/>
  </r>
  <r>
    <s v="CTOR"/>
    <s v="2024035175"/>
    <x v="0"/>
    <s v="ER4157BCC"/>
    <s v="E4426HTW"/>
    <d v="2024-12-20T00:00:00"/>
    <m/>
    <s v="3042"/>
    <x v="23"/>
    <s v="PA"/>
    <n v="14"/>
    <m/>
    <d v="2024-12-20T00:00:00"/>
    <d v="1899-12-30T10:25:39"/>
    <d v="2024-12-20T00:00:00"/>
    <d v="1899-12-30T10:26:15"/>
    <d v="2024-12-20T00:00:00"/>
    <d v="1899-12-30T10:39:19"/>
    <x v="0"/>
    <s v="RFCPI"/>
    <s v="1322315006"/>
    <s v="FBO"/>
    <d v="1899-12-30T00:13:40"/>
    <d v="1899-12-30T00:13:04"/>
    <d v="1899-12-30T00:00:36"/>
    <s v="Granel"/>
    <s v="E001"/>
    <x v="2"/>
    <d v="1899-12-30T00:13:40"/>
    <d v="1899-12-30T00:13:04"/>
    <n v="10"/>
    <x v="15"/>
    <x v="5"/>
    <x v="1"/>
    <n v="0"/>
    <n v="0"/>
    <s v="OK"/>
    <s v="Granel"/>
    <x v="0"/>
    <n v="0"/>
    <s v="F. TORAL"/>
    <s v="A"/>
    <d v="1899-12-30T00:00:36"/>
    <d v="1899-12-30T00:00:36"/>
    <s v="OK"/>
    <m/>
    <m/>
    <d v="1899-12-30T00:00:00"/>
    <d v="1899-12-30T00:13:40"/>
    <n v="6"/>
    <d v="1899-12-30T00:00:36"/>
    <n v="13.666666666665552"/>
    <n v="10"/>
    <s v="Si"/>
  </r>
  <r>
    <s v="CTOR"/>
    <s v="2024035173"/>
    <x v="0"/>
    <s v="ER2265BDH"/>
    <s v="E3167MNG"/>
    <d v="2024-12-20T00:00:00"/>
    <m/>
    <s v="3320"/>
    <x v="20"/>
    <s v="PA"/>
    <s v="PA"/>
    <m/>
    <d v="2024-12-20T00:00:00"/>
    <d v="1899-12-30T10:19:44"/>
    <d v="2024-12-20T00:00:00"/>
    <d v="1899-12-30T10:20:19"/>
    <d v="2024-12-20T00:00:00"/>
    <d v="1899-12-30T11:07:02"/>
    <x v="0"/>
    <s v="RFCPI"/>
    <s v="1322315007"/>
    <s v="FBO"/>
    <d v="1899-12-30T00:47:18"/>
    <d v="1899-12-30T00:46:43"/>
    <d v="1899-12-30T00:00:35"/>
    <s v="Ensacado"/>
    <s v="E002"/>
    <x v="2"/>
    <d v="1899-12-30T00:47:18"/>
    <d v="1899-12-30T00:46:43"/>
    <n v="10"/>
    <x v="15"/>
    <x v="5"/>
    <x v="2"/>
    <n v="0"/>
    <n v="0"/>
    <s v="OK"/>
    <s v="Ensacado"/>
    <x v="0"/>
    <n v="0"/>
    <s v="F. TORAL"/>
    <s v="B"/>
    <d v="1899-12-30T00:00:35"/>
    <d v="1899-12-30T00:00:35"/>
    <s v="OK"/>
    <m/>
    <m/>
    <d v="1899-12-30T00:00:00"/>
    <d v="1899-12-30T00:47:18"/>
    <n v="6"/>
    <d v="1899-12-30T00:00:35"/>
    <n v="47.299999999996757"/>
    <n v="11"/>
    <s v="No"/>
  </r>
  <r>
    <s v="CTOR"/>
    <s v="2024035176"/>
    <x v="0"/>
    <s v="ER3362BBK"/>
    <s v="E2960GDG"/>
    <d v="2024-12-20T00:00:00"/>
    <m/>
    <s v="3043"/>
    <x v="55"/>
    <s v="PA"/>
    <n v="2"/>
    <m/>
    <d v="2024-12-20T00:00:00"/>
    <d v="1899-12-30T10:29:52"/>
    <d v="2024-12-20T00:00:00"/>
    <d v="1899-12-30T10:30:28"/>
    <d v="2024-12-20T00:00:00"/>
    <d v="1899-12-30T11:12:00"/>
    <x v="0"/>
    <s v="RFCPI"/>
    <s v="1322315008"/>
    <s v="FBO"/>
    <d v="1899-12-30T00:42:08"/>
    <d v="1899-12-30T00:41:32"/>
    <d v="1899-12-30T00:00:36"/>
    <s v="Granel"/>
    <s v="E001"/>
    <x v="2"/>
    <d v="1899-12-30T00:42:08"/>
    <d v="1899-12-30T00:41:32"/>
    <n v="10"/>
    <x v="15"/>
    <x v="5"/>
    <x v="1"/>
    <n v="0"/>
    <n v="0"/>
    <s v="OK"/>
    <s v="Granel"/>
    <x v="0"/>
    <n v="0"/>
    <s v="F. TORAL"/>
    <s v="A"/>
    <d v="1899-12-30T00:00:36"/>
    <d v="1899-12-30T00:00:36"/>
    <s v="OK"/>
    <m/>
    <m/>
    <d v="1899-12-30T00:00:00"/>
    <d v="1899-12-30T00:42:08"/>
    <n v="6"/>
    <d v="1899-12-30T00:00:36"/>
    <n v="42.133333333334377"/>
    <n v="11"/>
    <s v="Si"/>
  </r>
  <r>
    <s v="CTOR"/>
    <s v="2024035179"/>
    <x v="0"/>
    <s v="ELU01478R"/>
    <s v="E0616GDS"/>
    <d v="2024-12-20T00:00:00"/>
    <m/>
    <s v="3042"/>
    <x v="23"/>
    <s v="PA"/>
    <n v="14"/>
    <m/>
    <d v="2024-12-20T00:00:00"/>
    <d v="1899-12-30T10:49:06"/>
    <d v="2024-12-20T00:00:00"/>
    <d v="1899-12-30T10:49:41"/>
    <d v="2024-12-20T00:00:00"/>
    <d v="1899-12-30T11:17:52"/>
    <x v="0"/>
    <s v="RFCPI"/>
    <s v="1322315009"/>
    <s v="FBO"/>
    <d v="1899-12-30T00:28:46"/>
    <d v="1899-12-30T00:28:11"/>
    <d v="1899-12-30T00:00:35"/>
    <s v="Granel"/>
    <s v="E001"/>
    <x v="2"/>
    <d v="1899-12-30T00:28:46"/>
    <d v="1899-12-30T00:28:11"/>
    <n v="10"/>
    <x v="15"/>
    <x v="5"/>
    <x v="1"/>
    <n v="0"/>
    <n v="0"/>
    <s v="OK"/>
    <s v="Granel"/>
    <x v="0"/>
    <n v="0"/>
    <s v="F. TORAL"/>
    <s v="A"/>
    <d v="1899-12-30T00:00:35"/>
    <d v="1899-12-30T00:00:35"/>
    <s v="OK"/>
    <m/>
    <m/>
    <d v="1899-12-30T00:00:00"/>
    <d v="1899-12-30T00:28:46"/>
    <n v="6"/>
    <d v="1899-12-30T00:00:35"/>
    <n v="28.766666666663994"/>
    <n v="11"/>
    <s v="Si"/>
  </r>
  <r>
    <s v="CTOR"/>
    <s v="2024035178"/>
    <x v="0"/>
    <s v="ER7711BCD"/>
    <s v="E8017MSC"/>
    <d v="2024-12-20T00:00:00"/>
    <m/>
    <s v="55"/>
    <x v="19"/>
    <s v="PA"/>
    <n v="15"/>
    <m/>
    <d v="2024-12-20T00:00:00"/>
    <d v="1899-12-30T10:40:49"/>
    <d v="2024-12-20T00:00:00"/>
    <d v="1899-12-30T10:41:24"/>
    <d v="2024-12-20T00:00:00"/>
    <d v="1899-12-30T11:22:23"/>
    <x v="0"/>
    <s v="RFCPI"/>
    <s v="1322315010"/>
    <s v="FBO"/>
    <d v="1899-12-30T00:41:34"/>
    <d v="1899-12-30T00:40:59"/>
    <d v="1899-12-30T00:00:35"/>
    <s v="Granel"/>
    <s v="E001"/>
    <x v="2"/>
    <d v="1899-12-30T00:41:34"/>
    <d v="1899-12-30T00:40:59"/>
    <n v="10"/>
    <x v="15"/>
    <x v="5"/>
    <x v="1"/>
    <n v="0"/>
    <n v="0"/>
    <s v="OK"/>
    <s v="Granel"/>
    <x v="0"/>
    <n v="0"/>
    <s v="F. TORAL"/>
    <s v="A"/>
    <d v="1899-12-30T00:00:35"/>
    <d v="1899-12-30T00:00:35"/>
    <s v="OK"/>
    <m/>
    <m/>
    <d v="1899-12-30T00:00:00"/>
    <d v="1899-12-30T00:41:34"/>
    <n v="6"/>
    <d v="1899-12-30T00:00:35"/>
    <n v="41.566666666665597"/>
    <n v="11"/>
    <s v="Si"/>
  </r>
  <r>
    <s v="CTOR"/>
    <s v="2024035182"/>
    <x v="0"/>
    <s v="EBR9209"/>
    <s v="E19ZC16"/>
    <d v="2024-12-20T00:00:00"/>
    <m/>
    <s v="2906"/>
    <x v="21"/>
    <s v="PA"/>
    <s v="PA"/>
    <m/>
    <d v="2024-12-20T00:00:00"/>
    <d v="1899-12-30T10:57:28"/>
    <d v="2024-12-20T00:00:00"/>
    <d v="1899-12-30T10:58:25"/>
    <d v="2024-12-20T00:00:00"/>
    <d v="1899-12-30T11:42:57"/>
    <x v="0"/>
    <s v="RFCPI"/>
    <s v="1322315011"/>
    <s v="EXW"/>
    <d v="1899-12-30T00:45:29"/>
    <d v="1899-12-30T00:44:32"/>
    <d v="1899-12-30T00:00:57"/>
    <s v="Ensacado"/>
    <s v="E002"/>
    <x v="1"/>
    <d v="1899-12-30T00:45:29"/>
    <d v="1899-12-30T00:44:32"/>
    <n v="10"/>
    <x v="15"/>
    <x v="5"/>
    <x v="2"/>
    <n v="0"/>
    <n v="0"/>
    <s v="OK"/>
    <s v="Ensacado"/>
    <x v="0"/>
    <n v="0"/>
    <s v="F. TORAL"/>
    <s v="B"/>
    <d v="1899-12-30T00:00:57"/>
    <d v="1899-12-30T00:00:57"/>
    <s v="OK"/>
    <m/>
    <m/>
    <d v="1899-12-30T00:00:00"/>
    <d v="1899-12-30T00:45:29"/>
    <n v="6"/>
    <d v="1899-12-30T00:00:57"/>
    <n v="45.483333333335942"/>
    <n v="11"/>
    <s v="No"/>
  </r>
  <r>
    <s v="CTOR"/>
    <s v="2024035183"/>
    <x v="0"/>
    <s v="ER2466BBF"/>
    <s v="E2847GDG"/>
    <d v="2024-12-20T00:00:00"/>
    <m/>
    <s v="55"/>
    <x v="19"/>
    <s v="PA"/>
    <n v="15"/>
    <m/>
    <d v="2024-12-20T00:00:00"/>
    <d v="1899-12-30T11:03:52"/>
    <d v="2024-12-20T00:00:00"/>
    <d v="1899-12-30T11:04:28"/>
    <d v="2024-12-20T00:00:00"/>
    <d v="1899-12-30T11:46:21"/>
    <x v="0"/>
    <s v="RFCPI"/>
    <s v="1322315012"/>
    <s v="FBO"/>
    <d v="1899-12-30T00:42:29"/>
    <d v="1899-12-30T00:41:53"/>
    <d v="1899-12-30T00:00:36"/>
    <s v="Granel"/>
    <s v="E001"/>
    <x v="2"/>
    <d v="1899-12-30T00:42:29"/>
    <d v="1899-12-30T00:41:53"/>
    <n v="11"/>
    <x v="15"/>
    <x v="5"/>
    <x v="1"/>
    <n v="0"/>
    <n v="0"/>
    <s v="OK"/>
    <s v="Granel"/>
    <x v="0"/>
    <n v="0"/>
    <s v="F. TORAL"/>
    <s v="A"/>
    <d v="1899-12-30T00:00:36"/>
    <d v="1899-12-30T00:00:36"/>
    <s v="OK"/>
    <m/>
    <m/>
    <d v="1899-12-30T00:00:00"/>
    <d v="1899-12-30T00:42:29"/>
    <n v="6"/>
    <d v="1899-12-30T00:00:36"/>
    <n v="42.483333333326435"/>
    <n v="11"/>
    <s v="Si"/>
  </r>
  <r>
    <s v="CTOR"/>
    <s v="2024035184"/>
    <x v="0"/>
    <s v="ER7579BDL"/>
    <s v="E6211LYC"/>
    <d v="2024-12-20T00:00:00"/>
    <m/>
    <s v="3042"/>
    <x v="23"/>
    <s v="PA"/>
    <n v="14"/>
    <m/>
    <d v="2024-12-20T00:00:00"/>
    <d v="1899-12-30T11:12:13"/>
    <d v="2024-12-20T00:00:00"/>
    <d v="1899-12-30T11:12:47"/>
    <d v="2024-12-20T00:00:00"/>
    <d v="1899-12-30T12:08:36"/>
    <x v="0"/>
    <s v="RFCPI"/>
    <s v="1322315014"/>
    <s v="EXW"/>
    <d v="1899-12-30T00:56:23"/>
    <d v="1899-12-30T00:55:49"/>
    <d v="1899-12-30T00:00:34"/>
    <s v="Granel"/>
    <s v="E001"/>
    <x v="1"/>
    <d v="1899-12-30T00:56:23"/>
    <d v="1899-12-30T00:55:49"/>
    <n v="11"/>
    <x v="15"/>
    <x v="5"/>
    <x v="1"/>
    <n v="0"/>
    <n v="0"/>
    <s v="OK"/>
    <s v="Granel"/>
    <x v="0"/>
    <n v="0"/>
    <s v="F. TORAL"/>
    <s v="B"/>
    <d v="1899-12-30T00:00:34"/>
    <d v="1899-12-30T00:00:34"/>
    <s v="OK"/>
    <m/>
    <m/>
    <d v="1899-12-30T00:00:00"/>
    <d v="1899-12-30T00:56:23"/>
    <n v="6"/>
    <d v="1899-12-30T00:00:34"/>
    <n v="56.383333333329645"/>
    <n v="12"/>
    <s v="No"/>
  </r>
  <r>
    <s v="CTOR"/>
    <s v="2024035187"/>
    <x v="0"/>
    <s v="ER3777BBH"/>
    <s v="E4280KCL"/>
    <d v="2024-12-20T00:00:00"/>
    <m/>
    <s v="3044"/>
    <x v="26"/>
    <s v="PA"/>
    <n v="5"/>
    <m/>
    <d v="2024-12-20T00:00:00"/>
    <d v="1899-12-30T11:21:54"/>
    <d v="2024-12-20T00:00:00"/>
    <d v="1899-12-30T11:22:28"/>
    <d v="2024-12-20T00:00:00"/>
    <d v="1899-12-30T12:12:10"/>
    <x v="0"/>
    <s v="RFCPI"/>
    <s v="1322315015"/>
    <s v="FBO"/>
    <d v="1899-12-30T00:50:16"/>
    <d v="1899-12-30T00:49:42"/>
    <d v="1899-12-30T00:00:34"/>
    <s v="Granel"/>
    <s v="E001"/>
    <x v="2"/>
    <d v="1899-12-30T00:50:16"/>
    <d v="1899-12-30T00:49:42"/>
    <n v="11"/>
    <x v="15"/>
    <x v="5"/>
    <x v="1"/>
    <n v="0"/>
    <n v="0"/>
    <s v="OK"/>
    <s v="Granel"/>
    <x v="0"/>
    <n v="0"/>
    <s v="F. TORAL"/>
    <s v="B"/>
    <d v="1899-12-30T00:00:34"/>
    <d v="1899-12-30T00:00:34"/>
    <s v="OK"/>
    <m/>
    <m/>
    <d v="1899-12-30T00:00:00"/>
    <d v="1899-12-30T00:50:16"/>
    <n v="6"/>
    <d v="1899-12-30T00:00:34"/>
    <n v="50.266666666656"/>
    <n v="12"/>
    <s v="No"/>
  </r>
  <r>
    <s v="CTOR"/>
    <s v="2024035191"/>
    <x v="0"/>
    <s v="ER9107BBM"/>
    <s v="E9252MPM"/>
    <d v="2024-12-20T00:00:00"/>
    <m/>
    <s v="55"/>
    <x v="19"/>
    <s v="PA"/>
    <n v="15"/>
    <m/>
    <d v="2024-12-20T00:00:00"/>
    <d v="1899-12-30T11:35:12"/>
    <d v="2024-12-20T00:00:00"/>
    <d v="1899-12-30T11:35:48"/>
    <d v="2024-12-20T00:00:00"/>
    <d v="1899-12-30T12:21:13"/>
    <x v="0"/>
    <s v="RFCPI"/>
    <s v="1322315016"/>
    <s v="EXW"/>
    <d v="1899-12-30T00:46:01"/>
    <d v="1899-12-30T00:45:25"/>
    <d v="1899-12-30T00:00:36"/>
    <s v="Granel"/>
    <s v="E001"/>
    <x v="1"/>
    <d v="1899-12-30T00:46:01"/>
    <d v="1899-12-30T00:45:25"/>
    <n v="11"/>
    <x v="15"/>
    <x v="5"/>
    <x v="1"/>
    <n v="0"/>
    <n v="0"/>
    <s v="OK"/>
    <s v="Granel"/>
    <x v="0"/>
    <n v="0"/>
    <s v="F. TORAL"/>
    <s v="B"/>
    <d v="1899-12-30T00:00:36"/>
    <d v="1899-12-30T00:00:36"/>
    <s v="OK"/>
    <m/>
    <m/>
    <d v="1899-12-30T00:00:00"/>
    <d v="1899-12-30T00:46:01"/>
    <n v="6"/>
    <d v="1899-12-30T00:00:36"/>
    <n v="46.016666666668769"/>
    <n v="12"/>
    <s v="No"/>
  </r>
  <r>
    <s v="CTOR"/>
    <s v="2024035201"/>
    <x v="0"/>
    <s v="E5558GML"/>
    <m/>
    <d v="2024-12-20T00:00:00"/>
    <m/>
    <s v="2906"/>
    <x v="21"/>
    <s v="PA"/>
    <s v="PA"/>
    <m/>
    <d v="2024-12-20T00:00:00"/>
    <d v="1899-12-30T12:24:59"/>
    <d v="2024-12-20T00:00:00"/>
    <d v="1899-12-30T12:25:34"/>
    <d v="2024-12-20T00:00:00"/>
    <d v="1899-12-30T12:25:33"/>
    <x v="0"/>
    <s v="RFCPI"/>
    <s v="1322315017"/>
    <s v="EXW"/>
    <d v="1899-12-30T00:00:36"/>
    <d v="1899-12-30T00:00:01"/>
    <d v="1899-12-30T00:00:35"/>
    <s v="Ensacado"/>
    <s v="E002"/>
    <x v="1"/>
    <d v="1899-12-30T00:00:34"/>
    <n v="-1.1574074070042073E-5"/>
    <n v="12"/>
    <x v="15"/>
    <x v="5"/>
    <x v="2"/>
    <n v="1"/>
    <n v="0"/>
    <s v="KO"/>
    <s v="Ensacado"/>
    <x v="0"/>
    <n v="1"/>
    <s v="F. TORAL"/>
    <s v="A"/>
    <d v="1899-12-30T00:00:35"/>
    <d v="1899-12-30T00:00:35"/>
    <s v="KO"/>
    <m/>
    <m/>
    <d v="1899-12-30T00:00:00"/>
    <d v="1899-12-30T00:00:34"/>
    <n v="6"/>
    <d v="1899-12-30T00:00:35"/>
    <n v="0.56666666666878029"/>
    <n v="12"/>
    <s v="Si"/>
  </r>
  <r>
    <s v="CTOR"/>
    <s v="2024035203"/>
    <x v="0"/>
    <s v="EBR10606"/>
    <s v="EBJ37MR"/>
    <d v="2024-12-20T00:00:00"/>
    <m/>
    <s v="55"/>
    <x v="19"/>
    <s v="PA"/>
    <n v="15"/>
    <m/>
    <d v="2024-12-20T00:00:00"/>
    <d v="1899-12-30T12:28:02"/>
    <d v="2024-12-20T00:00:00"/>
    <d v="1899-12-30T12:28:38"/>
    <d v="2024-12-20T00:00:00"/>
    <d v="1899-12-30T12:56:44"/>
    <x v="0"/>
    <s v="RFCPI"/>
    <s v="1322315018"/>
    <s v="EXW"/>
    <d v="1899-12-30T00:28:42"/>
    <d v="1899-12-30T00:28:06"/>
    <d v="1899-12-30T00:00:36"/>
    <s v="Granel"/>
    <s v="E001"/>
    <x v="1"/>
    <d v="1899-12-30T00:28:42"/>
    <d v="1899-12-30T00:28:06"/>
    <n v="12"/>
    <x v="15"/>
    <x v="5"/>
    <x v="1"/>
    <n v="0"/>
    <n v="0"/>
    <s v="OK"/>
    <s v="Granel"/>
    <x v="0"/>
    <n v="0"/>
    <s v="F. TORAL"/>
    <s v="A"/>
    <d v="1899-12-30T00:00:36"/>
    <d v="1899-12-30T00:00:36"/>
    <s v="OK"/>
    <m/>
    <m/>
    <d v="1899-12-30T00:00:00"/>
    <d v="1899-12-30T00:28:42"/>
    <n v="6"/>
    <d v="1899-12-30T00:00:36"/>
    <n v="28.700000000006405"/>
    <n v="12"/>
    <s v="Si"/>
  </r>
  <r>
    <s v="CTOR"/>
    <s v="2024035208"/>
    <x v="0"/>
    <s v="ER5821BBZ"/>
    <s v="E2459GSW"/>
    <d v="2024-12-20T00:00:00"/>
    <m/>
    <s v="55"/>
    <x v="19"/>
    <s v="PA"/>
    <n v="15"/>
    <m/>
    <d v="2024-12-20T00:00:00"/>
    <d v="1899-12-30T13:01:36"/>
    <d v="2024-12-20T00:00:00"/>
    <d v="1899-12-30T13:02:16"/>
    <d v="2024-12-20T00:00:00"/>
    <d v="1899-12-30T13:30:44"/>
    <x v="0"/>
    <s v="RFCPI"/>
    <s v="1322315019"/>
    <s v="FBO"/>
    <d v="1899-12-30T00:29:08"/>
    <d v="1899-12-30T00:28:28"/>
    <d v="1899-12-30T00:00:40"/>
    <s v="Granel"/>
    <s v="E001"/>
    <x v="2"/>
    <d v="1899-12-30T00:29:08"/>
    <d v="1899-12-30T00:28:28"/>
    <n v="13"/>
    <x v="15"/>
    <x v="5"/>
    <x v="1"/>
    <n v="0"/>
    <n v="0"/>
    <s v="OK"/>
    <s v="Granel"/>
    <x v="0"/>
    <n v="0"/>
    <s v="F. TORAL"/>
    <s v="A"/>
    <d v="1899-12-30T00:00:40"/>
    <d v="1899-12-30T00:00:40"/>
    <s v="OK"/>
    <m/>
    <m/>
    <d v="1899-12-30T00:00:00"/>
    <d v="1899-12-30T00:29:08"/>
    <n v="6"/>
    <d v="1899-12-30T00:00:40"/>
    <n v="29.133333333331226"/>
    <n v="13"/>
    <s v="Si"/>
  </r>
  <r>
    <s v="CTOR"/>
    <s v="2024035214"/>
    <x v="0"/>
    <s v="EP108692"/>
    <s v="EBD62AS"/>
    <d v="2024-12-20T00:00:00"/>
    <m/>
    <s v="55"/>
    <x v="19"/>
    <s v="PA"/>
    <n v="15"/>
    <m/>
    <d v="2024-12-20T00:00:00"/>
    <d v="1899-12-30T13:35:14"/>
    <d v="2024-12-20T00:00:00"/>
    <d v="1899-12-30T13:37:16"/>
    <d v="2024-12-20T00:00:00"/>
    <d v="1899-12-30T14:09:46"/>
    <x v="0"/>
    <s v="RFCPI"/>
    <s v="1322315020"/>
    <s v="EXW"/>
    <d v="1899-12-30T00:34:32"/>
    <d v="1899-12-30T00:32:30"/>
    <d v="1899-12-30T00:02:02"/>
    <s v="Granel"/>
    <s v="E001"/>
    <x v="1"/>
    <d v="1899-12-30T00:34:32"/>
    <d v="1899-12-30T00:32:30"/>
    <n v="13"/>
    <x v="15"/>
    <x v="5"/>
    <x v="1"/>
    <n v="0"/>
    <n v="0"/>
    <s v="OK"/>
    <s v="Granel"/>
    <x v="0"/>
    <n v="0"/>
    <s v="F. TORAL"/>
    <s v="A"/>
    <d v="1899-12-30T00:02:02"/>
    <d v="1899-12-30T00:02:02"/>
    <s v="OK"/>
    <m/>
    <m/>
    <d v="1899-12-30T00:00:00"/>
    <d v="1899-12-30T00:34:32"/>
    <n v="6"/>
    <d v="1899-12-30T00:02:02"/>
    <n v="34.533333333331271"/>
    <n v="14"/>
    <s v="Si"/>
  </r>
  <r>
    <s v="CTOR"/>
    <s v="2024035220"/>
    <x v="0"/>
    <s v="ER8442BCC"/>
    <s v="E2737GDG"/>
    <d v="2024-12-20T00:00:00"/>
    <m/>
    <s v="55"/>
    <x v="19"/>
    <s v="PA"/>
    <n v="15"/>
    <m/>
    <d v="2024-12-20T00:00:00"/>
    <d v="1899-12-30T14:16:42"/>
    <d v="2024-12-20T00:00:00"/>
    <d v="1899-12-30T14:17:17"/>
    <d v="2024-12-20T00:00:00"/>
    <d v="1899-12-30T14:39:17"/>
    <x v="0"/>
    <s v="RFCPI"/>
    <s v="1322315022"/>
    <s v="FBO"/>
    <d v="1899-12-30T00:22:35"/>
    <d v="1899-12-30T00:22:00"/>
    <d v="1899-12-30T00:00:35"/>
    <s v="Granel"/>
    <s v="E001"/>
    <x v="2"/>
    <d v="1899-12-30T00:22:35"/>
    <d v="1899-12-30T00:22:00"/>
    <n v="14"/>
    <x v="15"/>
    <x v="5"/>
    <x v="1"/>
    <n v="0"/>
    <n v="0"/>
    <s v="OK"/>
    <s v="Granel"/>
    <x v="0"/>
    <n v="0"/>
    <s v="F. TORAL"/>
    <s v="A"/>
    <d v="1899-12-30T00:00:35"/>
    <d v="1899-12-30T00:00:35"/>
    <s v="OK"/>
    <m/>
    <m/>
    <d v="1899-12-30T00:00:00"/>
    <d v="1899-12-30T00:22:35"/>
    <n v="6"/>
    <d v="1899-12-30T00:00:35"/>
    <n v="22.58333333333292"/>
    <n v="14"/>
    <s v="Si"/>
  </r>
  <r>
    <s v="CTOR"/>
    <s v="2024035219"/>
    <x v="0"/>
    <s v="ER3186BBT"/>
    <s v="E2376GDG"/>
    <d v="2024-12-20T00:00:00"/>
    <m/>
    <s v="3042"/>
    <x v="23"/>
    <s v="PA"/>
    <n v="14"/>
    <m/>
    <d v="2024-12-20T00:00:00"/>
    <d v="1899-12-30T14:15:33"/>
    <d v="2024-12-20T00:00:00"/>
    <d v="1899-12-30T14:16:08"/>
    <d v="2024-12-20T00:00:00"/>
    <d v="1899-12-30T14:41:41"/>
    <x v="0"/>
    <s v="RFCPI"/>
    <s v="1322315023"/>
    <s v="FBO"/>
    <d v="1899-12-30T00:26:08"/>
    <d v="1899-12-30T00:25:33"/>
    <d v="1899-12-30T00:00:35"/>
    <s v="Granel"/>
    <s v="E001"/>
    <x v="2"/>
    <d v="1899-12-30T00:26:08"/>
    <d v="1899-12-30T00:25:33"/>
    <n v="14"/>
    <x v="15"/>
    <x v="5"/>
    <x v="1"/>
    <n v="0"/>
    <n v="0"/>
    <s v="OK"/>
    <s v="Granel"/>
    <x v="0"/>
    <n v="0"/>
    <s v="F. TORAL"/>
    <s v="A"/>
    <d v="1899-12-30T00:00:35"/>
    <d v="1899-12-30T00:00:35"/>
    <s v="OK"/>
    <m/>
    <m/>
    <d v="1899-12-30T00:00:00"/>
    <d v="1899-12-30T00:26:08"/>
    <n v="6"/>
    <d v="1899-12-30T00:00:35"/>
    <n v="26.133333333336033"/>
    <n v="14"/>
    <s v="Si"/>
  </r>
  <r>
    <s v="CTOR"/>
    <s v="2024035221"/>
    <x v="0"/>
    <s v="EP109037"/>
    <s v="EBE63SG"/>
    <d v="2024-12-20T00:00:00"/>
    <m/>
    <s v="55"/>
    <x v="19"/>
    <s v="PA"/>
    <n v="15"/>
    <m/>
    <d v="2024-12-20T00:00:00"/>
    <d v="1899-12-30T14:45:25"/>
    <d v="2024-12-20T00:00:00"/>
    <d v="1899-12-30T14:46:00"/>
    <d v="2024-12-20T00:00:00"/>
    <d v="1899-12-30T15:16:52"/>
    <x v="0"/>
    <s v="RFCPI"/>
    <s v="1322315024"/>
    <s v="EXW"/>
    <d v="1899-12-30T00:31:27"/>
    <d v="1899-12-30T00:30:52"/>
    <d v="1899-12-30T00:00:35"/>
    <s v="Granel"/>
    <s v="E001"/>
    <x v="1"/>
    <d v="1899-12-30T00:31:27"/>
    <d v="1899-12-30T00:30:52"/>
    <n v="14"/>
    <x v="15"/>
    <x v="5"/>
    <x v="1"/>
    <n v="0"/>
    <n v="0"/>
    <s v="OK"/>
    <s v="Granel"/>
    <x v="0"/>
    <n v="0"/>
    <s v="F. TORAL"/>
    <s v="A"/>
    <d v="1899-12-30T00:00:35"/>
    <d v="1899-12-30T00:00:35"/>
    <s v="OK"/>
    <m/>
    <m/>
    <d v="1899-12-30T00:00:00"/>
    <d v="1899-12-30T00:31:27"/>
    <n v="6"/>
    <d v="1899-12-30T00:00:35"/>
    <n v="31.449999999988769"/>
    <n v="15"/>
    <s v="Si"/>
  </r>
  <r>
    <s v="CTOR"/>
    <s v="2024035225"/>
    <x v="0"/>
    <s v="ER4184BCC"/>
    <s v="E6907LCY"/>
    <d v="2024-12-20T00:00:00"/>
    <m/>
    <s v="2906"/>
    <x v="21"/>
    <s v="PA"/>
    <s v="PA"/>
    <m/>
    <d v="2024-12-20T00:00:00"/>
    <d v="1899-12-30T15:08:39"/>
    <d v="2024-12-20T00:00:00"/>
    <d v="1899-12-30T15:09:14"/>
    <d v="2024-12-20T00:00:00"/>
    <d v="1899-12-30T15:47:14"/>
    <x v="0"/>
    <s v="RFCPI"/>
    <s v="1322315025"/>
    <s v="FBO"/>
    <d v="1899-12-30T00:38:35"/>
    <d v="1899-12-30T00:38:00"/>
    <d v="1899-12-30T00:00:35"/>
    <s v="Ensacado"/>
    <s v="E002"/>
    <x v="2"/>
    <d v="1899-12-30T00:38:35"/>
    <d v="1899-12-30T00:38:00"/>
    <n v="15"/>
    <x v="15"/>
    <x v="5"/>
    <x v="2"/>
    <n v="0"/>
    <n v="0"/>
    <s v="OK"/>
    <s v="Ensacado"/>
    <x v="0"/>
    <n v="0"/>
    <s v="F. TORAL"/>
    <s v="A"/>
    <d v="1899-12-30T00:00:35"/>
    <d v="1899-12-30T00:00:35"/>
    <s v="OK"/>
    <m/>
    <m/>
    <d v="1899-12-30T00:00:00"/>
    <d v="1899-12-30T00:38:35"/>
    <n v="6"/>
    <d v="1899-12-30T00:00:35"/>
    <n v="38.583333333345493"/>
    <n v="15"/>
    <s v="Si"/>
  </r>
  <r>
    <s v="CTOR"/>
    <s v="2024035226"/>
    <x v="0"/>
    <s v="ER2466BBF"/>
    <s v="E2847GDG"/>
    <d v="2024-12-20T00:00:00"/>
    <m/>
    <s v="55"/>
    <x v="19"/>
    <s v="PA"/>
    <n v="15"/>
    <m/>
    <d v="2024-12-20T00:00:00"/>
    <d v="1899-12-30T15:31:13"/>
    <d v="2024-12-20T00:00:00"/>
    <d v="1899-12-30T15:31:48"/>
    <d v="2024-12-20T00:00:00"/>
    <d v="1899-12-30T15:54:25"/>
    <x v="0"/>
    <s v="RFCPI"/>
    <s v="1322315026"/>
    <s v="FBO"/>
    <d v="1899-12-30T00:23:12"/>
    <d v="1899-12-30T00:22:37"/>
    <d v="1899-12-30T00:00:35"/>
    <s v="Granel"/>
    <s v="E001"/>
    <x v="2"/>
    <d v="1899-12-30T00:23:12"/>
    <d v="1899-12-30T00:22:37"/>
    <n v="15"/>
    <x v="15"/>
    <x v="5"/>
    <x v="1"/>
    <n v="0"/>
    <n v="0"/>
    <s v="OK"/>
    <s v="Granel"/>
    <x v="0"/>
    <n v="0"/>
    <s v="F. TORAL"/>
    <s v="A"/>
    <d v="1899-12-30T00:00:35"/>
    <d v="1899-12-30T00:00:35"/>
    <s v="OK"/>
    <m/>
    <m/>
    <d v="1899-12-30T00:00:00"/>
    <d v="1899-12-30T00:23:12"/>
    <n v="6"/>
    <d v="1899-12-30T00:00:35"/>
    <n v="23.199999999998351"/>
    <n v="15"/>
    <s v="Si"/>
  </r>
  <r>
    <s v="CTOR"/>
    <s v="2024035210"/>
    <x v="0"/>
    <s v="ELU01478R"/>
    <s v="E0616GDS"/>
    <d v="2024-12-20T00:00:00"/>
    <m/>
    <s v="2853"/>
    <x v="57"/>
    <s v="PA"/>
    <n v="13"/>
    <m/>
    <d v="2024-12-20T00:00:00"/>
    <d v="1899-12-30T13:04:23"/>
    <d v="2024-12-20T00:00:00"/>
    <d v="1899-12-30T13:04:59"/>
    <d v="2024-12-20T00:00:00"/>
    <d v="1899-12-30T16:00:40"/>
    <x v="0"/>
    <s v="RFCPI"/>
    <s v="1322315028"/>
    <s v="FBO"/>
    <d v="1899-12-30T02:56:17"/>
    <d v="1899-12-30T02:55:41"/>
    <d v="1899-12-30T00:00:36"/>
    <s v="Granel"/>
    <s v="E001"/>
    <x v="2"/>
    <d v="1899-12-30T02:56:17"/>
    <d v="1899-12-30T02:55:41"/>
    <n v="13"/>
    <x v="15"/>
    <x v="5"/>
    <x v="1"/>
    <n v="0"/>
    <n v="0"/>
    <s v="OK"/>
    <s v="Granel"/>
    <x v="0"/>
    <n v="0"/>
    <s v="F. TORAL"/>
    <s v="C"/>
    <d v="1899-12-30T00:00:36"/>
    <d v="1899-12-30T00:00:36"/>
    <s v="OK"/>
    <m/>
    <m/>
    <d v="1899-12-30T00:00:00"/>
    <d v="1899-12-30T02:56:17"/>
    <n v="6"/>
    <d v="1899-12-30T00:00:36"/>
    <n v="176.2833333333312"/>
    <n v="16"/>
    <s v="No"/>
  </r>
  <r>
    <s v="CTOR"/>
    <s v="2024035230"/>
    <x v="0"/>
    <s v="ER4157BCC"/>
    <s v="E4426HTW"/>
    <d v="2024-12-20T00:00:00"/>
    <m/>
    <s v="55"/>
    <x v="19"/>
    <s v="PA"/>
    <n v="15"/>
    <m/>
    <d v="2024-12-20T00:00:00"/>
    <d v="1899-12-30T15:56:36"/>
    <d v="2024-12-20T00:00:00"/>
    <d v="1899-12-30T15:57:11"/>
    <d v="2024-12-20T00:00:00"/>
    <d v="1899-12-30T16:24:18"/>
    <x v="0"/>
    <s v="RFCPI"/>
    <s v="1322315029"/>
    <s v="FBO"/>
    <d v="1899-12-30T00:27:42"/>
    <d v="1899-12-30T00:27:07"/>
    <d v="1899-12-30T00:00:35"/>
    <s v="Granel"/>
    <s v="E001"/>
    <x v="2"/>
    <d v="1899-12-30T00:27:42"/>
    <d v="1899-12-30T00:27:07"/>
    <n v="15"/>
    <x v="15"/>
    <x v="5"/>
    <x v="1"/>
    <n v="0"/>
    <n v="0"/>
    <s v="OK"/>
    <s v="Granel"/>
    <x v="0"/>
    <n v="0"/>
    <s v="F. TORAL"/>
    <s v="A"/>
    <d v="1899-12-30T00:00:35"/>
    <d v="1899-12-30T00:00:35"/>
    <s v="OK"/>
    <m/>
    <m/>
    <d v="1899-12-30T00:00:00"/>
    <d v="1899-12-30T00:27:42"/>
    <n v="6"/>
    <d v="1899-12-30T00:00:35"/>
    <n v="27.699999999998415"/>
    <n v="16"/>
    <s v="Si"/>
  </r>
  <r>
    <s v="CTOR"/>
    <s v="2024035231"/>
    <x v="0"/>
    <s v="EBR10669"/>
    <s v="EAR56GO"/>
    <d v="2024-12-20T00:00:00"/>
    <m/>
    <s v="55"/>
    <x v="19"/>
    <s v="PA"/>
    <n v="15"/>
    <m/>
    <d v="2024-12-20T00:00:00"/>
    <d v="1899-12-30T15:57:56"/>
    <d v="2024-12-20T00:00:00"/>
    <d v="1899-12-30T15:58:30"/>
    <d v="2024-12-20T00:00:00"/>
    <d v="1899-12-30T16:48:51"/>
    <x v="0"/>
    <s v="RFCPI"/>
    <s v="1322315032"/>
    <s v="EXW"/>
    <d v="1899-12-30T00:50:55"/>
    <d v="1899-12-30T00:50:21"/>
    <d v="1899-12-30T00:00:34"/>
    <s v="Granel"/>
    <s v="E001"/>
    <x v="1"/>
    <d v="1899-12-30T00:50:55"/>
    <d v="1899-12-30T00:50:21"/>
    <n v="15"/>
    <x v="15"/>
    <x v="5"/>
    <x v="1"/>
    <n v="0"/>
    <n v="0"/>
    <s v="OK"/>
    <s v="Granel"/>
    <x v="0"/>
    <n v="0"/>
    <s v="F. TORAL"/>
    <s v="B"/>
    <d v="1899-12-30T00:00:34"/>
    <d v="1899-12-30T00:00:34"/>
    <s v="OK"/>
    <m/>
    <m/>
    <d v="1899-12-30T00:00:00"/>
    <d v="1899-12-30T00:50:55"/>
    <n v="6"/>
    <d v="1899-12-30T00:00:34"/>
    <n v="50.916666666672015"/>
    <n v="16"/>
    <s v="No"/>
  </r>
  <r>
    <s v="CTOR"/>
    <s v="2024035249"/>
    <x v="0"/>
    <s v="ER7711BCD"/>
    <s v="E8017MSC"/>
    <d v="2024-12-20T00:00:00"/>
    <m/>
    <s v="55"/>
    <x v="19"/>
    <s v="PA"/>
    <n v="15"/>
    <m/>
    <d v="2024-12-20T00:00:00"/>
    <d v="1899-12-30T16:43:21"/>
    <d v="2024-12-20T00:00:00"/>
    <d v="1899-12-30T16:43:56"/>
    <d v="2024-12-20T00:00:00"/>
    <d v="1899-12-30T17:08:12"/>
    <x v="0"/>
    <s v="RFCPI"/>
    <s v="1322315033"/>
    <s v="FBO"/>
    <d v="1899-12-30T00:24:51"/>
    <d v="1899-12-30T00:24:16"/>
    <d v="1899-12-30T00:00:35"/>
    <s v="Granel"/>
    <s v="E001"/>
    <x v="2"/>
    <d v="1899-12-30T00:24:51"/>
    <d v="1899-12-30T00:24:16"/>
    <n v="16"/>
    <x v="15"/>
    <x v="5"/>
    <x v="1"/>
    <n v="0"/>
    <n v="0"/>
    <s v="OK"/>
    <s v="Granel"/>
    <x v="0"/>
    <n v="0"/>
    <s v="F. TORAL"/>
    <s v="A"/>
    <d v="1899-12-30T00:00:35"/>
    <d v="1899-12-30T00:00:35"/>
    <s v="OK"/>
    <m/>
    <m/>
    <d v="1899-12-30T00:00:00"/>
    <d v="1899-12-30T00:24:51"/>
    <n v="6"/>
    <d v="1899-12-30T00:00:35"/>
    <n v="24.850000000008041"/>
    <n v="17"/>
    <s v="Si"/>
  </r>
  <r>
    <s v="CTOR"/>
    <s v="2024035252"/>
    <x v="0"/>
    <s v="E4498JGT"/>
    <m/>
    <d v="2024-12-20T00:00:00"/>
    <m/>
    <s v="2906"/>
    <x v="21"/>
    <s v="PA"/>
    <s v="PA"/>
    <m/>
    <d v="2024-12-20T00:00:00"/>
    <d v="1899-12-30T17:03:43"/>
    <d v="2024-12-20T00:00:00"/>
    <d v="1899-12-30T17:04:30"/>
    <d v="2024-12-20T00:00:00"/>
    <d v="1899-12-30T17:11:27"/>
    <x v="0"/>
    <s v="RFCPI"/>
    <s v="1322315034"/>
    <s v="EXW"/>
    <d v="1899-12-30T00:07:44"/>
    <d v="1899-12-30T00:06:57"/>
    <d v="1899-12-30T00:00:47"/>
    <s v="Ensacado"/>
    <s v="E002"/>
    <x v="1"/>
    <d v="1899-12-30T00:07:44"/>
    <d v="1899-12-30T00:06:57"/>
    <n v="17"/>
    <x v="15"/>
    <x v="5"/>
    <x v="2"/>
    <n v="1"/>
    <n v="0"/>
    <s v="KO"/>
    <s v="Ensacado"/>
    <x v="0"/>
    <n v="1"/>
    <s v="F. TORAL"/>
    <s v="A"/>
    <d v="1899-12-30T00:00:47"/>
    <d v="1899-12-30T00:00:47"/>
    <s v="OK"/>
    <m/>
    <m/>
    <d v="1899-12-30T00:00:00"/>
    <d v="1899-12-30T00:07:44"/>
    <n v="6"/>
    <d v="1899-12-30T00:00:47"/>
    <n v="7.733333333332677"/>
    <n v="17"/>
    <s v="Si"/>
  </r>
  <r>
    <s v="CTOR"/>
    <s v="2024035253"/>
    <x v="0"/>
    <s v="ER3068BCC"/>
    <s v="E1437MRF"/>
    <d v="2024-12-20T00:00:00"/>
    <m/>
    <s v="3320"/>
    <x v="20"/>
    <s v="PA"/>
    <s v="PA"/>
    <m/>
    <d v="2024-12-20T00:00:00"/>
    <d v="1899-12-30T17:10:00"/>
    <d v="2024-12-20T00:00:00"/>
    <d v="1899-12-30T17:10:35"/>
    <d v="2024-12-20T00:00:00"/>
    <d v="1899-12-30T17:16:57"/>
    <x v="0"/>
    <s v="RFCPI"/>
    <s v="1322315036"/>
    <s v="FBO"/>
    <d v="1899-12-30T00:06:57"/>
    <d v="1899-12-30T00:06:22"/>
    <d v="1899-12-30T00:00:35"/>
    <s v="Ensacado"/>
    <s v="E002"/>
    <x v="2"/>
    <d v="1899-12-30T00:06:57"/>
    <d v="1899-12-30T00:06:22"/>
    <n v="17"/>
    <x v="15"/>
    <x v="5"/>
    <x v="2"/>
    <n v="1"/>
    <n v="0"/>
    <s v="KO"/>
    <s v="Ensacado"/>
    <x v="0"/>
    <n v="1"/>
    <s v="F. TORAL"/>
    <s v="A"/>
    <d v="1899-12-30T00:00:35"/>
    <d v="1899-12-30T00:00:35"/>
    <s v="OK"/>
    <m/>
    <m/>
    <d v="1899-12-30T00:00:00"/>
    <d v="1899-12-30T00:06:57"/>
    <n v="6"/>
    <d v="1899-12-30T00:00:35"/>
    <n v="6.950000000001566"/>
    <n v="17"/>
    <s v="Si"/>
  </r>
  <r>
    <s v="CTOR"/>
    <s v="2024035242"/>
    <x v="0"/>
    <s v="ER8800BBS"/>
    <s v="E9106MPM"/>
    <d v="2024-12-20T00:00:00"/>
    <m/>
    <s v="3218"/>
    <x v="56"/>
    <s v="PA"/>
    <n v="6"/>
    <m/>
    <d v="2024-12-20T00:00:00"/>
    <d v="1899-12-30T16:24:36"/>
    <d v="2024-12-20T00:00:00"/>
    <d v="1899-12-30T16:25:12"/>
    <d v="2024-12-20T00:00:00"/>
    <d v="1899-12-30T17:23:07"/>
    <x v="0"/>
    <s v="RFCPI"/>
    <s v="1322315037"/>
    <s v="FBO"/>
    <d v="1899-12-30T00:58:31"/>
    <d v="1899-12-30T00:57:55"/>
    <d v="1899-12-30T00:00:36"/>
    <s v="Granel"/>
    <s v="E001"/>
    <x v="2"/>
    <d v="1899-12-30T00:58:31"/>
    <d v="1899-12-30T00:57:55"/>
    <n v="16"/>
    <x v="15"/>
    <x v="5"/>
    <x v="1"/>
    <n v="0"/>
    <n v="0"/>
    <s v="OK"/>
    <s v="Granel"/>
    <x v="0"/>
    <n v="0"/>
    <s v="F. TORAL"/>
    <s v="B"/>
    <d v="1899-12-30T00:00:36"/>
    <d v="1899-12-30T00:00:36"/>
    <s v="OK"/>
    <m/>
    <m/>
    <d v="1899-12-30T00:00:00"/>
    <d v="1899-12-30T00:58:31"/>
    <n v="6"/>
    <d v="1899-12-30T00:00:36"/>
    <n v="58.516666666660889"/>
    <n v="17"/>
    <s v="No"/>
  </r>
  <r>
    <s v="CTOR"/>
    <s v="2024035245"/>
    <x v="0"/>
    <s v="ER9460BDC"/>
    <s v="E7555JVL"/>
    <d v="2024-12-20T00:00:00"/>
    <m/>
    <s v="2906"/>
    <x v="21"/>
    <s v="PA"/>
    <s v="PA"/>
    <m/>
    <d v="2024-12-20T00:00:00"/>
    <d v="1899-12-30T16:34:53"/>
    <d v="2024-12-20T00:00:00"/>
    <d v="1899-12-30T16:35:28"/>
    <d v="2024-12-20T00:00:00"/>
    <d v="1899-12-30T18:01:14"/>
    <x v="0"/>
    <s v="RFCPI"/>
    <s v="1322315038"/>
    <s v="FBO"/>
    <d v="1899-12-30T01:26:21"/>
    <d v="1899-12-30T01:25:46"/>
    <d v="1899-12-30T00:00:35"/>
    <s v="Ensacado"/>
    <s v="E002"/>
    <x v="2"/>
    <d v="1899-12-30T01:26:21"/>
    <d v="1899-12-30T01:25:46"/>
    <n v="16"/>
    <x v="15"/>
    <x v="5"/>
    <x v="2"/>
    <n v="0"/>
    <n v="0"/>
    <s v="OK"/>
    <s v="Ensacado"/>
    <x v="0"/>
    <n v="0"/>
    <s v="F. TORAL"/>
    <s v="B"/>
    <d v="1899-12-30T00:00:35"/>
    <d v="1899-12-30T00:00:35"/>
    <s v="OK"/>
    <m/>
    <m/>
    <d v="1899-12-30T00:00:00"/>
    <d v="1899-12-30T01:26:21"/>
    <n v="6"/>
    <d v="1899-12-30T00:00:35"/>
    <n v="86.350000000003106"/>
    <n v="18"/>
    <s v="No"/>
  </r>
  <r>
    <s v="CTOR"/>
    <s v="2024035256"/>
    <x v="0"/>
    <s v="ER7131BCF"/>
    <s v="E2618GDG"/>
    <d v="2024-12-20T00:00:00"/>
    <m/>
    <s v="55"/>
    <x v="19"/>
    <s v="PA"/>
    <n v="15"/>
    <m/>
    <d v="2024-12-20T00:00:00"/>
    <d v="1899-12-30T17:41:16"/>
    <d v="2024-12-20T00:00:00"/>
    <d v="1899-12-30T17:41:51"/>
    <d v="2024-12-20T00:00:00"/>
    <d v="1899-12-30T18:22:07"/>
    <x v="0"/>
    <s v="RFCPI"/>
    <s v="1322315039"/>
    <s v="FBO"/>
    <d v="1899-12-30T00:40:51"/>
    <d v="1899-12-30T00:40:16"/>
    <d v="1899-12-30T00:00:35"/>
    <s v="Granel"/>
    <s v="E001"/>
    <x v="2"/>
    <d v="1899-12-30T00:40:51"/>
    <d v="1899-12-30T00:40:16"/>
    <n v="17"/>
    <x v="15"/>
    <x v="5"/>
    <x v="1"/>
    <n v="0"/>
    <n v="0"/>
    <s v="OK"/>
    <s v="Granel"/>
    <x v="0"/>
    <n v="0"/>
    <s v="F. TORAL"/>
    <s v="A"/>
    <d v="1899-12-30T00:00:35"/>
    <d v="1899-12-30T00:00:35"/>
    <s v="OK"/>
    <m/>
    <m/>
    <d v="1899-12-30T00:00:00"/>
    <d v="1899-12-30T00:40:51"/>
    <n v="6"/>
    <d v="1899-12-30T00:00:35"/>
    <n v="40.850000000006382"/>
    <n v="18"/>
    <s v="Si"/>
  </r>
  <r>
    <s v="CTOR"/>
    <s v="2024035283"/>
    <x v="0"/>
    <s v="E1410BXW"/>
    <m/>
    <d v="2024-12-23T00:00:00"/>
    <m/>
    <s v="2906"/>
    <x v="21"/>
    <s v="PA"/>
    <s v="PA"/>
    <m/>
    <d v="2024-12-23T00:00:00"/>
    <d v="1899-12-30T08:26:40"/>
    <d v="2024-12-23T00:00:00"/>
    <d v="1899-12-30T08:27:17"/>
    <d v="2024-12-23T00:00:00"/>
    <d v="1899-12-30T08:38:16"/>
    <x v="0"/>
    <s v="RFCPI"/>
    <s v="1322315043"/>
    <s v="EXW"/>
    <d v="1899-12-30T00:11:36"/>
    <d v="1899-12-30T00:10:59"/>
    <d v="1899-12-30T00:00:37"/>
    <s v="Ensacado"/>
    <s v="E002"/>
    <x v="1"/>
    <d v="1899-12-30T00:11:36"/>
    <d v="1899-12-30T00:10:59"/>
    <n v="8"/>
    <x v="16"/>
    <x v="0"/>
    <x v="2"/>
    <n v="0"/>
    <n v="0"/>
    <s v="OK"/>
    <s v="Ensacado"/>
    <x v="0"/>
    <n v="0"/>
    <s v="F. TORAL"/>
    <s v="A"/>
    <d v="1899-12-30T00:00:37"/>
    <d v="1899-12-30T00:00:37"/>
    <s v="OK"/>
    <m/>
    <m/>
    <d v="1899-12-30T00:00:00"/>
    <d v="1899-12-30T00:11:36"/>
    <n v="2"/>
    <d v="1899-12-30T00:00:37"/>
    <n v="11.60000000000645"/>
    <n v="8"/>
    <s v="Si"/>
  </r>
  <r>
    <s v="CTOR"/>
    <s v="2024035300"/>
    <x v="0"/>
    <s v="ER5375BCV"/>
    <s v="E5312HXP"/>
    <d v="2024-12-23T00:00:00"/>
    <m/>
    <s v="3320"/>
    <x v="20"/>
    <s v="PA"/>
    <s v="PA"/>
    <m/>
    <d v="2024-12-23T00:00:00"/>
    <d v="1899-12-30T10:20:31"/>
    <d v="2024-12-23T00:00:00"/>
    <d v="1899-12-30T10:21:09"/>
    <d v="2024-12-23T00:00:00"/>
    <d v="1899-12-30T10:41:09"/>
    <x v="0"/>
    <s v="RFCPI"/>
    <s v="1322315044"/>
    <s v="EXW"/>
    <d v="1899-12-30T00:20:38"/>
    <d v="1899-12-30T00:20:00"/>
    <d v="1899-12-30T00:00:38"/>
    <s v="Ensacado"/>
    <s v="E002"/>
    <x v="1"/>
    <d v="1899-12-30T00:20:38"/>
    <d v="1899-12-30T00:20:00"/>
    <n v="10"/>
    <x v="16"/>
    <x v="0"/>
    <x v="2"/>
    <n v="0"/>
    <n v="0"/>
    <s v="OK"/>
    <s v="Ensacado"/>
    <x v="0"/>
    <n v="0"/>
    <s v="F. TORAL"/>
    <s v="A"/>
    <d v="1899-12-30T00:00:38"/>
    <d v="1899-12-30T00:00:38"/>
    <s v="OK"/>
    <m/>
    <m/>
    <d v="1899-12-30T00:00:00"/>
    <d v="1899-12-30T00:20:38"/>
    <n v="2"/>
    <d v="1899-12-30T00:00:38"/>
    <n v="20.633333333342367"/>
    <n v="10"/>
    <s v="Si"/>
  </r>
  <r>
    <s v="CTOR"/>
    <s v="2024035305"/>
    <x v="0"/>
    <s v="ER7711BCD"/>
    <s v="E8017MSC"/>
    <d v="2024-12-23T00:00:00"/>
    <m/>
    <s v="55"/>
    <x v="19"/>
    <s v="PA"/>
    <n v="15"/>
    <m/>
    <d v="2024-12-23T00:00:00"/>
    <d v="1899-12-30T11:01:30"/>
    <d v="2024-12-23T00:00:00"/>
    <d v="1899-12-30T11:02:07"/>
    <d v="2024-12-23T00:00:00"/>
    <d v="1899-12-30T11:33:01"/>
    <x v="0"/>
    <s v="RFCPI"/>
    <s v="1322315047"/>
    <s v="FBO"/>
    <d v="1899-12-30T00:31:31"/>
    <d v="1899-12-30T00:30:54"/>
    <d v="1899-12-30T00:00:37"/>
    <s v="Granel"/>
    <s v="E001"/>
    <x v="2"/>
    <d v="1899-12-30T00:31:31"/>
    <d v="1899-12-30T00:30:54"/>
    <n v="11"/>
    <x v="16"/>
    <x v="0"/>
    <x v="1"/>
    <n v="0"/>
    <n v="0"/>
    <s v="OK"/>
    <s v="Granel"/>
    <x v="0"/>
    <n v="0"/>
    <s v="F. TORAL"/>
    <s v="A"/>
    <d v="1899-12-30T00:00:37"/>
    <d v="1899-12-30T00:00:37"/>
    <s v="OK"/>
    <m/>
    <m/>
    <d v="1899-12-30T00:00:00"/>
    <d v="1899-12-30T00:31:31"/>
    <n v="2"/>
    <d v="1899-12-30T00:00:37"/>
    <n v="31.516666666660829"/>
    <n v="11"/>
    <s v="Si"/>
  </r>
  <r>
    <s v="CTOR"/>
    <s v="2024035306"/>
    <x v="0"/>
    <s v="ER7579BDL"/>
    <s v="E6211LYC"/>
    <d v="2024-12-23T00:00:00"/>
    <m/>
    <s v="3042"/>
    <x v="23"/>
    <s v="PA"/>
    <n v="14"/>
    <m/>
    <d v="2024-12-23T00:00:00"/>
    <d v="1899-12-30T11:16:01"/>
    <d v="2024-12-23T00:00:00"/>
    <d v="1899-12-30T11:16:38"/>
    <d v="2024-12-23T00:00:00"/>
    <d v="1899-12-30T11:38:01"/>
    <x v="0"/>
    <s v="RFCPI"/>
    <s v="1322315048"/>
    <s v="EXW"/>
    <d v="1899-12-30T00:22:00"/>
    <d v="1899-12-30T00:21:23"/>
    <d v="1899-12-30T00:00:37"/>
    <s v="Granel"/>
    <s v="E001"/>
    <x v="1"/>
    <d v="1899-12-30T00:22:00"/>
    <d v="1899-12-30T00:21:23"/>
    <n v="11"/>
    <x v="16"/>
    <x v="0"/>
    <x v="1"/>
    <n v="0"/>
    <n v="0"/>
    <s v="OK"/>
    <s v="Granel"/>
    <x v="0"/>
    <n v="0"/>
    <s v="F. TORAL"/>
    <s v="A"/>
    <d v="1899-12-30T00:00:37"/>
    <d v="1899-12-30T00:00:37"/>
    <s v="OK"/>
    <m/>
    <m/>
    <d v="1899-12-30T00:00:00"/>
    <d v="1899-12-30T00:22:00"/>
    <n v="2"/>
    <d v="1899-12-30T00:00:37"/>
    <n v="22.000000000003197"/>
    <n v="11"/>
    <s v="Si"/>
  </r>
  <r>
    <s v="CTOR"/>
    <s v="2024035309"/>
    <x v="0"/>
    <s v="E1410BXW"/>
    <m/>
    <d v="2024-12-23T00:00:00"/>
    <m/>
    <s v="2906"/>
    <x v="21"/>
    <s v="PA"/>
    <s v="PA"/>
    <m/>
    <d v="2024-12-23T00:00:00"/>
    <d v="1899-12-30T11:33:13"/>
    <d v="2024-12-23T00:00:00"/>
    <d v="1899-12-30T11:33:51"/>
    <d v="2024-12-23T00:00:00"/>
    <d v="1899-12-30T11:41:28"/>
    <x v="0"/>
    <s v="RFCPI"/>
    <s v="1322315049"/>
    <s v="EXW"/>
    <d v="1899-12-30T00:08:15"/>
    <d v="1899-12-30T00:07:37"/>
    <d v="1899-12-30T00:00:38"/>
    <s v="Ensacado"/>
    <s v="E002"/>
    <x v="1"/>
    <d v="1899-12-30T00:08:15"/>
    <d v="1899-12-30T00:07:37"/>
    <n v="11"/>
    <x v="16"/>
    <x v="0"/>
    <x v="2"/>
    <n v="1"/>
    <n v="0"/>
    <s v="KO"/>
    <s v="Ensacado"/>
    <x v="0"/>
    <n v="1"/>
    <s v="F. TORAL"/>
    <s v="A"/>
    <d v="1899-12-30T00:00:38"/>
    <d v="1899-12-30T00:00:38"/>
    <s v="OK"/>
    <m/>
    <m/>
    <d v="1899-12-30T00:00:00"/>
    <d v="1899-12-30T00:08:15"/>
    <n v="2"/>
    <d v="1899-12-30T00:00:38"/>
    <n v="8.2500000000048068"/>
    <n v="11"/>
    <s v="Si"/>
  </r>
  <r>
    <s v="CTOR"/>
    <s v="2024035330"/>
    <x v="0"/>
    <s v="ER4157BCC"/>
    <s v="E4426HTW"/>
    <d v="2024-12-23T00:00:00"/>
    <m/>
    <s v="55"/>
    <x v="19"/>
    <s v="PA"/>
    <n v="15"/>
    <m/>
    <d v="2024-12-23T00:00:00"/>
    <d v="1899-12-30T13:37:18"/>
    <d v="2024-12-23T00:00:00"/>
    <d v="1899-12-30T13:37:56"/>
    <d v="2024-12-23T00:00:00"/>
    <d v="1899-12-30T14:02:23"/>
    <x v="0"/>
    <s v="RFCPI"/>
    <s v="1322315052"/>
    <s v="FBO"/>
    <d v="1899-12-30T00:25:05"/>
    <d v="1899-12-30T00:24:27"/>
    <d v="1899-12-30T00:00:38"/>
    <s v="Granel"/>
    <s v="E001"/>
    <x v="2"/>
    <d v="1899-12-30T00:25:05"/>
    <d v="1899-12-30T00:24:27"/>
    <n v="13"/>
    <x v="16"/>
    <x v="0"/>
    <x v="1"/>
    <n v="0"/>
    <n v="0"/>
    <s v="OK"/>
    <s v="Granel"/>
    <x v="0"/>
    <n v="0"/>
    <s v="F. TORAL"/>
    <s v="A"/>
    <d v="1899-12-30T00:00:38"/>
    <d v="1899-12-30T00:00:38"/>
    <s v="OK"/>
    <m/>
    <m/>
    <d v="1899-12-30T00:00:00"/>
    <d v="1899-12-30T00:25:05"/>
    <n v="2"/>
    <d v="1899-12-30T00:00:38"/>
    <n v="25.083333333345621"/>
    <n v="14"/>
    <s v="Si"/>
  </r>
  <r>
    <s v="CTOR"/>
    <s v="2024035325"/>
    <x v="0"/>
    <s v="ER2265BDH"/>
    <s v="E3167MNG"/>
    <d v="2024-12-23T00:00:00"/>
    <m/>
    <s v="3320"/>
    <x v="20"/>
    <s v="PA"/>
    <s v="PA"/>
    <m/>
    <d v="2024-12-23T00:00:00"/>
    <d v="1899-12-30T13:08:26"/>
    <d v="2024-12-23T00:00:00"/>
    <d v="1899-12-30T13:09:04"/>
    <d v="2024-12-23T00:00:00"/>
    <d v="1899-12-30T14:49:17"/>
    <x v="0"/>
    <s v="RFCPI"/>
    <s v="1322315054"/>
    <s v="FBO"/>
    <d v="1899-12-30T01:40:51"/>
    <d v="1899-12-30T01:40:13"/>
    <d v="1899-12-30T00:00:38"/>
    <s v="Ensacado"/>
    <s v="E002"/>
    <x v="2"/>
    <d v="1899-12-30T01:40:51"/>
    <d v="1899-12-30T01:40:13"/>
    <n v="13"/>
    <x v="16"/>
    <x v="0"/>
    <x v="2"/>
    <n v="0"/>
    <n v="0"/>
    <s v="OK"/>
    <s v="Ensacado"/>
    <x v="0"/>
    <n v="0"/>
    <s v="F. TORAL"/>
    <s v="C"/>
    <d v="1899-12-30T00:00:38"/>
    <d v="1899-12-30T00:00:38"/>
    <s v="OK"/>
    <m/>
    <m/>
    <d v="1899-12-30T00:00:00"/>
    <d v="1899-12-30T01:40:51"/>
    <n v="2"/>
    <d v="1899-12-30T00:00:38"/>
    <n v="100.8499999999969"/>
    <n v="14"/>
    <s v="No"/>
  </r>
  <r>
    <s v="CTOR"/>
    <s v="2024035321"/>
    <x v="0"/>
    <s v="ER1294BCG"/>
    <s v="E3120HXB"/>
    <d v="2024-12-23T00:00:00"/>
    <m/>
    <s v="3218"/>
    <x v="56"/>
    <s v="PA"/>
    <n v="6"/>
    <m/>
    <d v="2024-12-23T00:00:00"/>
    <d v="1899-12-30T12:40:09"/>
    <d v="2024-12-23T00:00:00"/>
    <d v="1899-12-30T12:40:45"/>
    <d v="2024-12-23T00:00:00"/>
    <d v="1899-12-30T14:57:18"/>
    <x v="0"/>
    <s v="RFCPI"/>
    <s v="1322315055"/>
    <s v="FBO"/>
    <d v="1899-12-30T02:17:09"/>
    <d v="1899-12-30T02:16:33"/>
    <d v="1899-12-30T00:00:36"/>
    <s v="Granel"/>
    <s v="E001"/>
    <x v="2"/>
    <d v="1899-12-30T02:17:09"/>
    <d v="1899-12-30T02:16:33"/>
    <n v="12"/>
    <x v="16"/>
    <x v="0"/>
    <x v="1"/>
    <n v="0"/>
    <n v="0"/>
    <s v="OK"/>
    <s v="Granel"/>
    <x v="0"/>
    <n v="0"/>
    <s v="F. TORAL"/>
    <s v="C"/>
    <d v="1899-12-30T00:00:36"/>
    <d v="1899-12-30T00:00:36"/>
    <s v="OK"/>
    <m/>
    <m/>
    <d v="1899-12-30T00:00:00"/>
    <d v="1899-12-30T02:17:09"/>
    <n v="2"/>
    <d v="1899-12-30T00:00:36"/>
    <n v="137.1500000000064"/>
    <n v="14"/>
    <s v="No"/>
  </r>
  <r>
    <s v="CTOR"/>
    <s v="2024035333"/>
    <x v="0"/>
    <s v="EQAJA234"/>
    <s v="E95PP25"/>
    <d v="2024-12-23T00:00:00"/>
    <m/>
    <s v="2906"/>
    <x v="21"/>
    <s v="PA"/>
    <s v="PA"/>
    <m/>
    <d v="2024-12-23T00:00:00"/>
    <d v="1899-12-30T14:02:31"/>
    <d v="2024-12-23T00:00:00"/>
    <d v="1899-12-30T14:17:33"/>
    <d v="2024-12-23T00:00:00"/>
    <d v="1899-12-30T15:36:11"/>
    <x v="0"/>
    <s v="RFCPI"/>
    <s v="1322315059"/>
    <s v="EXW"/>
    <d v="1899-12-30T01:33:40"/>
    <d v="1899-12-30T01:18:38"/>
    <d v="1899-12-30T00:15:02"/>
    <s v="Ensacado"/>
    <s v="E002"/>
    <x v="1"/>
    <d v="1899-12-30T01:33:40"/>
    <d v="1899-12-30T01:18:38"/>
    <n v="14"/>
    <x v="16"/>
    <x v="0"/>
    <x v="2"/>
    <n v="0"/>
    <n v="0"/>
    <s v="OK"/>
    <s v="Ensacado"/>
    <x v="0"/>
    <n v="0"/>
    <s v="F. TORAL"/>
    <s v="C"/>
    <d v="1899-12-30T00:15:02"/>
    <d v="1899-12-30T00:15:02"/>
    <s v="OK"/>
    <m/>
    <m/>
    <d v="1899-12-30T00:00:00"/>
    <d v="1899-12-30T01:33:40"/>
    <n v="2"/>
    <d v="1899-12-30T00:15:02"/>
    <n v="93.666666666657591"/>
    <n v="15"/>
    <s v="No"/>
  </r>
  <r>
    <s v="CTOR"/>
    <s v="2024035337"/>
    <x v="0"/>
    <s v="ER8797BBS"/>
    <s v="E3715LST"/>
    <d v="2024-12-23T00:00:00"/>
    <m/>
    <s v="3218"/>
    <x v="56"/>
    <s v="PA"/>
    <n v="6"/>
    <m/>
    <d v="2024-12-23T00:00:00"/>
    <d v="1899-12-30T14:56:41"/>
    <d v="2024-12-23T00:00:00"/>
    <d v="1899-12-30T14:57:19"/>
    <d v="2024-12-23T00:00:00"/>
    <d v="1899-12-30T15:54:33"/>
    <x v="0"/>
    <s v="RFCPI"/>
    <s v="1322315060"/>
    <s v="FBO"/>
    <d v="1899-12-30T00:57:52"/>
    <d v="1899-12-30T00:57:14"/>
    <d v="1899-12-30T00:00:38"/>
    <s v="Granel"/>
    <s v="E001"/>
    <x v="2"/>
    <d v="1899-12-30T00:57:52"/>
    <d v="1899-12-30T00:57:14"/>
    <n v="14"/>
    <x v="16"/>
    <x v="0"/>
    <x v="1"/>
    <n v="0"/>
    <n v="0"/>
    <s v="OK"/>
    <s v="Granel"/>
    <x v="0"/>
    <n v="0"/>
    <s v="F. TORAL"/>
    <s v="B"/>
    <d v="1899-12-30T00:00:38"/>
    <d v="1899-12-30T00:00:38"/>
    <s v="OK"/>
    <m/>
    <m/>
    <d v="1899-12-30T00:00:00"/>
    <d v="1899-12-30T00:57:52"/>
    <n v="2"/>
    <d v="1899-12-30T00:00:38"/>
    <n v="57.866666666659192"/>
    <n v="15"/>
    <s v="No"/>
  </r>
  <r>
    <s v="CTOR"/>
    <s v="2024035346"/>
    <x v="0"/>
    <s v="ER2214BCF"/>
    <s v="E9582MNV"/>
    <d v="2024-12-23T00:00:00"/>
    <m/>
    <s v="55"/>
    <x v="19"/>
    <s v="PA"/>
    <n v="15"/>
    <m/>
    <d v="2024-12-23T00:00:00"/>
    <d v="1899-12-30T15:44:12"/>
    <d v="2024-12-23T00:00:00"/>
    <d v="1899-12-30T15:44:48"/>
    <d v="2024-12-23T00:00:00"/>
    <d v="1899-12-30T16:08:23"/>
    <x v="0"/>
    <s v="RFCPI"/>
    <s v="1322315062"/>
    <s v="FBO"/>
    <d v="1899-12-30T00:24:11"/>
    <d v="1899-12-30T00:23:35"/>
    <d v="1899-12-30T00:00:36"/>
    <s v="Granel"/>
    <s v="E001"/>
    <x v="2"/>
    <d v="1899-12-30T00:24:11"/>
    <d v="1899-12-30T00:23:35"/>
    <n v="15"/>
    <x v="16"/>
    <x v="0"/>
    <x v="1"/>
    <n v="0"/>
    <n v="0"/>
    <s v="OK"/>
    <s v="Granel"/>
    <x v="0"/>
    <n v="0"/>
    <s v="F. TORAL"/>
    <s v="A"/>
    <d v="1899-12-30T00:00:36"/>
    <d v="1899-12-30T00:00:36"/>
    <s v="OK"/>
    <m/>
    <m/>
    <d v="1899-12-30T00:00:00"/>
    <d v="1899-12-30T00:24:11"/>
    <n v="2"/>
    <d v="1899-12-30T00:00:36"/>
    <n v="24.18333333334548"/>
    <n v="16"/>
    <s v="Si"/>
  </r>
  <r>
    <s v="CTOR"/>
    <s v="2024035347"/>
    <x v="0"/>
    <s v="ER2262BDH"/>
    <s v="E3170MNG"/>
    <d v="2024-12-23T00:00:00"/>
    <m/>
    <s v="2906"/>
    <x v="21"/>
    <s v="PA"/>
    <s v="PA"/>
    <m/>
    <d v="2024-12-23T00:00:00"/>
    <d v="1899-12-30T15:49:40"/>
    <d v="2024-12-23T00:00:00"/>
    <d v="1899-12-30T15:50:17"/>
    <d v="2024-12-23T00:00:00"/>
    <d v="1899-12-30T16:32:07"/>
    <x v="0"/>
    <s v="RFCPI"/>
    <s v="1322315065"/>
    <s v="FBO"/>
    <d v="1899-12-30T00:42:27"/>
    <d v="1899-12-30T00:41:50"/>
    <d v="1899-12-30T00:00:37"/>
    <s v="Ensacado"/>
    <s v="E002"/>
    <x v="2"/>
    <d v="1899-12-30T00:42:27"/>
    <d v="1899-12-30T00:41:50"/>
    <n v="15"/>
    <x v="16"/>
    <x v="0"/>
    <x v="2"/>
    <n v="0"/>
    <n v="0"/>
    <s v="OK"/>
    <s v="Ensacado"/>
    <x v="0"/>
    <n v="0"/>
    <s v="F. TORAL"/>
    <s v="A"/>
    <d v="1899-12-30T00:00:37"/>
    <d v="1899-12-30T00:00:37"/>
    <s v="OK"/>
    <m/>
    <m/>
    <d v="1899-12-30T00:00:00"/>
    <d v="1899-12-30T00:42:27"/>
    <n v="2"/>
    <d v="1899-12-30T00:00:37"/>
    <n v="42.450000000004877"/>
    <n v="16"/>
    <s v="Si"/>
  </r>
  <r>
    <s v="CTOR"/>
    <s v="2024035349"/>
    <x v="0"/>
    <s v="ER4184BCC"/>
    <s v="E6907LCY"/>
    <d v="2024-12-23T00:00:00"/>
    <m/>
    <s v="2906"/>
    <x v="21"/>
    <s v="PA"/>
    <s v="PA"/>
    <m/>
    <d v="2024-12-23T00:00:00"/>
    <d v="1899-12-30T16:02:09"/>
    <d v="2024-12-23T00:00:00"/>
    <d v="1899-12-30T16:02:47"/>
    <d v="2024-12-23T00:00:00"/>
    <d v="1899-12-30T16:40:37"/>
    <x v="0"/>
    <s v="RFCPI"/>
    <s v="1322315066"/>
    <s v="FBO"/>
    <d v="1899-12-30T00:38:28"/>
    <d v="1899-12-30T00:37:50"/>
    <d v="1899-12-30T00:00:38"/>
    <s v="Ensacado"/>
    <s v="E002"/>
    <x v="2"/>
    <d v="1899-12-30T00:38:28"/>
    <d v="1899-12-30T00:37:50"/>
    <n v="16"/>
    <x v="16"/>
    <x v="0"/>
    <x v="2"/>
    <n v="0"/>
    <n v="0"/>
    <s v="OK"/>
    <s v="Ensacado"/>
    <x v="0"/>
    <n v="0"/>
    <s v="F. TORAL"/>
    <s v="A"/>
    <d v="1899-12-30T00:00:38"/>
    <d v="1899-12-30T00:00:38"/>
    <s v="OK"/>
    <m/>
    <m/>
    <d v="1899-12-30T00:00:00"/>
    <d v="1899-12-30T00:38:28"/>
    <n v="2"/>
    <d v="1899-12-30T00:00:38"/>
    <n v="38.46666666667678"/>
    <n v="16"/>
    <s v="Si"/>
  </r>
  <r>
    <s v="CTOR"/>
    <s v="2024035345"/>
    <x v="0"/>
    <s v="ER0358BBJ"/>
    <s v="E2070JJZ"/>
    <d v="2024-12-23T00:00:00"/>
    <m/>
    <s v="3044"/>
    <x v="26"/>
    <s v="PA"/>
    <n v="5"/>
    <m/>
    <d v="2024-12-23T00:00:00"/>
    <d v="1899-12-30T15:42:55"/>
    <d v="2024-12-23T00:00:00"/>
    <d v="1899-12-30T15:43:35"/>
    <d v="2024-12-23T00:00:00"/>
    <d v="1899-12-30T17:00:53"/>
    <x v="0"/>
    <s v="RFCPI"/>
    <s v="1322315067"/>
    <s v="FBO"/>
    <d v="1899-12-30T01:17:58"/>
    <d v="1899-12-30T01:17:18"/>
    <d v="1899-12-30T00:00:40"/>
    <s v="Granel"/>
    <s v="E001"/>
    <x v="2"/>
    <d v="1899-12-30T01:17:58"/>
    <d v="1899-12-30T01:17:18"/>
    <n v="15"/>
    <x v="16"/>
    <x v="0"/>
    <x v="1"/>
    <n v="0"/>
    <n v="0"/>
    <s v="OK"/>
    <s v="Granel"/>
    <x v="0"/>
    <n v="0"/>
    <s v="F. TORAL"/>
    <s v="B"/>
    <d v="1899-12-30T00:00:40"/>
    <d v="1899-12-30T00:00:40"/>
    <s v="OK"/>
    <m/>
    <m/>
    <d v="1899-12-30T00:00:00"/>
    <d v="1899-12-30T01:17:58"/>
    <n v="2"/>
    <d v="1899-12-30T00:00:40"/>
    <n v="77.966666666668729"/>
    <n v="17"/>
    <s v="No"/>
  </r>
  <r>
    <s v="CTOR"/>
    <s v="2024035360"/>
    <x v="0"/>
    <s v="ER9678BBK"/>
    <s v="E1219LWL"/>
    <d v="2024-12-23T00:00:00"/>
    <m/>
    <s v="3218"/>
    <x v="56"/>
    <s v="PA"/>
    <n v="6"/>
    <m/>
    <d v="2024-12-23T00:00:00"/>
    <d v="1899-12-30T17:30:09"/>
    <d v="2024-12-23T00:00:00"/>
    <d v="1899-12-30T17:30:46"/>
    <d v="2024-12-23T00:00:00"/>
    <d v="1899-12-30T18:21:05"/>
    <x v="0"/>
    <s v="RFCPI"/>
    <s v="1322315069"/>
    <s v="FBO"/>
    <d v="1899-12-30T00:50:56"/>
    <d v="1899-12-30T00:50:19"/>
    <d v="1899-12-30T00:00:37"/>
    <s v="Granel"/>
    <s v="E001"/>
    <x v="2"/>
    <d v="1899-12-30T00:50:56"/>
    <d v="1899-12-30T00:50:19"/>
    <n v="17"/>
    <x v="16"/>
    <x v="0"/>
    <x v="1"/>
    <n v="0"/>
    <n v="0"/>
    <s v="OK"/>
    <s v="Granel"/>
    <x v="0"/>
    <n v="0"/>
    <s v="F. TORAL"/>
    <s v="B"/>
    <d v="1899-12-30T00:00:37"/>
    <d v="1899-12-30T00:00:37"/>
    <s v="OK"/>
    <m/>
    <m/>
    <d v="1899-12-30T00:00:00"/>
    <d v="1899-12-30T00:50:56"/>
    <n v="2"/>
    <d v="1899-12-30T00:00:37"/>
    <n v="50.933333333332875"/>
    <n v="18"/>
    <s v="No"/>
  </r>
  <r>
    <s v="CTOR"/>
    <s v="2024035366"/>
    <x v="0"/>
    <s v="ER2261BDH"/>
    <s v="E0678HZJ"/>
    <d v="2024-12-23T00:00:00"/>
    <m/>
    <s v="3320"/>
    <x v="20"/>
    <s v="PA"/>
    <s v="PA"/>
    <m/>
    <d v="2024-12-23T00:00:00"/>
    <d v="1899-12-30T18:09:16"/>
    <d v="2024-12-23T00:00:00"/>
    <d v="1899-12-30T18:09:55"/>
    <d v="2024-12-23T00:00:00"/>
    <d v="1899-12-30T18:52:54"/>
    <x v="0"/>
    <s v="RFCPI"/>
    <s v="1322315072"/>
    <s v="FBO"/>
    <d v="1899-12-30T00:43:38"/>
    <d v="1899-12-30T00:42:59"/>
    <d v="1899-12-30T00:00:39"/>
    <s v="Ensacado"/>
    <s v="E002"/>
    <x v="2"/>
    <d v="1899-12-30T00:43:38"/>
    <d v="1899-12-30T00:42:59"/>
    <n v="18"/>
    <x v="16"/>
    <x v="0"/>
    <x v="2"/>
    <n v="0"/>
    <n v="0"/>
    <s v="OK"/>
    <s v="Ensacado"/>
    <x v="0"/>
    <n v="0"/>
    <s v="F. TORAL"/>
    <s v="A"/>
    <d v="1899-12-30T00:00:39"/>
    <d v="1899-12-30T00:00:39"/>
    <s v="OK"/>
    <m/>
    <m/>
    <d v="1899-12-30T00:00:00"/>
    <d v="1899-12-30T00:43:38"/>
    <n v="2"/>
    <d v="1899-12-30T00:00:39"/>
    <n v="43.6333333333247"/>
    <n v="18"/>
    <s v="Si"/>
  </r>
  <r>
    <s v="CTOR"/>
    <s v="2024035375"/>
    <x v="0"/>
    <s v="ER2047BBC"/>
    <s v="E3187LRC"/>
    <d v="2024-12-24T00:00:00"/>
    <m/>
    <s v="3320"/>
    <x v="20"/>
    <s v="PA"/>
    <s v="PA"/>
    <m/>
    <d v="2024-12-24T00:00:00"/>
    <d v="1899-12-30T08:07:50"/>
    <d v="2024-12-24T00:00:00"/>
    <d v="1899-12-30T08:10:51"/>
    <d v="2024-12-24T00:00:00"/>
    <d v="1899-12-30T08:34:10"/>
    <x v="0"/>
    <s v="RFCPI"/>
    <s v="1322315073"/>
    <s v="EXW"/>
    <d v="1899-12-30T00:26:20"/>
    <d v="1899-12-30T00:23:19"/>
    <d v="1899-12-30T00:03:01"/>
    <s v="Ensacado"/>
    <s v="E002"/>
    <x v="1"/>
    <d v="1899-12-30T00:26:20"/>
    <d v="1899-12-30T00:23:19"/>
    <n v="8"/>
    <x v="18"/>
    <x v="0"/>
    <x v="2"/>
    <n v="0"/>
    <n v="0"/>
    <s v="OK"/>
    <s v="Ensacado"/>
    <x v="0"/>
    <n v="0"/>
    <s v="F. TORAL"/>
    <s v="A"/>
    <d v="1899-12-30T00:03:01"/>
    <d v="1899-12-30T00:03:01"/>
    <s v="OK"/>
    <m/>
    <m/>
    <d v="1899-12-30T00:00:00"/>
    <d v="1899-12-30T00:26:20"/>
    <n v="3"/>
    <d v="1899-12-30T00:03:01"/>
    <n v="26.333333333337581"/>
    <n v="8"/>
    <s v="Si"/>
  </r>
  <r>
    <s v="CTOR"/>
    <s v="2024035411"/>
    <x v="0"/>
    <s v="ER4669BCZ"/>
    <s v="E4559MPS"/>
    <d v="2024-12-26T00:00:00"/>
    <m/>
    <s v="3320"/>
    <x v="20"/>
    <s v="PA"/>
    <s v="PA"/>
    <m/>
    <d v="2024-12-26T00:00:00"/>
    <d v="1899-12-30T08:01:41"/>
    <d v="2024-12-26T00:00:00"/>
    <d v="1899-12-30T08:02:22"/>
    <d v="2024-12-26T00:00:00"/>
    <d v="1899-12-30T08:35:35"/>
    <x v="0"/>
    <s v="RFCPI"/>
    <s v="1322315075"/>
    <s v="EXW"/>
    <d v="1899-12-30T00:33:54"/>
    <d v="1899-12-30T00:33:13"/>
    <d v="1899-12-30T00:00:41"/>
    <s v="Ensacado"/>
    <s v="E002"/>
    <x v="1"/>
    <d v="1899-12-30T00:33:54"/>
    <d v="1899-12-30T00:33:13"/>
    <n v="8"/>
    <x v="20"/>
    <x v="0"/>
    <x v="2"/>
    <n v="0"/>
    <n v="0"/>
    <s v="OK"/>
    <s v="Ensacado"/>
    <x v="0"/>
    <n v="0"/>
    <s v="F. TORAL"/>
    <s v="A"/>
    <d v="1899-12-30T00:00:41"/>
    <d v="1899-12-30T00:00:41"/>
    <s v="OK"/>
    <m/>
    <m/>
    <d v="1899-12-30T00:00:00"/>
    <d v="1899-12-30T00:33:54"/>
    <n v="5"/>
    <d v="1899-12-30T00:00:41"/>
    <n v="33.900000000004738"/>
    <n v="8"/>
    <s v="Si"/>
  </r>
  <r>
    <s v="CTOR"/>
    <s v="2024035412"/>
    <x v="0"/>
    <s v="ER2265BDH"/>
    <s v="E3167MNG"/>
    <d v="2024-12-26T00:00:00"/>
    <m/>
    <s v="2906"/>
    <x v="21"/>
    <s v="PA"/>
    <s v="PA"/>
    <m/>
    <d v="2024-12-26T00:00:00"/>
    <d v="1899-12-30T08:23:09"/>
    <d v="2024-12-26T00:00:00"/>
    <d v="1899-12-30T08:23:49"/>
    <d v="2024-12-26T00:00:00"/>
    <d v="1899-12-30T09:06:27"/>
    <x v="0"/>
    <s v="RFCPI"/>
    <s v="1322315076"/>
    <s v="FBO"/>
    <d v="1899-12-30T00:43:18"/>
    <d v="1899-12-30T00:42:38"/>
    <d v="1899-12-30T00:00:40"/>
    <s v="Ensacado"/>
    <s v="E002"/>
    <x v="2"/>
    <d v="1899-12-30T00:43:18"/>
    <d v="1899-12-30T00:42:38"/>
    <n v="8"/>
    <x v="20"/>
    <x v="0"/>
    <x v="2"/>
    <n v="0"/>
    <n v="0"/>
    <s v="OK"/>
    <s v="Ensacado"/>
    <x v="0"/>
    <n v="0"/>
    <s v="F. TORAL"/>
    <s v="A"/>
    <d v="1899-12-30T00:00:40"/>
    <d v="1899-12-30T00:00:40"/>
    <s v="OK"/>
    <m/>
    <m/>
    <d v="1899-12-30T00:00:00"/>
    <d v="1899-12-30T00:43:18"/>
    <n v="5"/>
    <d v="1899-12-30T00:00:40"/>
    <n v="43.300000000007969"/>
    <n v="9"/>
    <s v="Si"/>
  </r>
  <r>
    <s v="CTOR"/>
    <s v="2024035417"/>
    <x v="0"/>
    <s v="ER2262BDH"/>
    <s v="E3170MNG"/>
    <d v="2024-12-26T00:00:00"/>
    <m/>
    <s v="2906"/>
    <x v="21"/>
    <s v="PA"/>
    <s v="PA"/>
    <m/>
    <d v="2024-12-26T00:00:00"/>
    <d v="1899-12-30T08:48:33"/>
    <d v="2024-12-26T00:00:00"/>
    <d v="1899-12-30T08:49:12"/>
    <d v="2024-12-26T00:00:00"/>
    <d v="1899-12-30T09:27:59"/>
    <x v="0"/>
    <s v="RFCPI"/>
    <s v="1322315077"/>
    <s v="FBO"/>
    <d v="1899-12-30T00:39:26"/>
    <d v="1899-12-30T00:38:47"/>
    <d v="1899-12-30T00:00:39"/>
    <s v="Ensacado"/>
    <s v="E002"/>
    <x v="2"/>
    <d v="1899-12-30T00:39:26"/>
    <d v="1899-12-30T00:38:47"/>
    <n v="8"/>
    <x v="20"/>
    <x v="0"/>
    <x v="2"/>
    <n v="0"/>
    <n v="0"/>
    <s v="OK"/>
    <s v="Ensacado"/>
    <x v="0"/>
    <n v="0"/>
    <s v="F. TORAL"/>
    <s v="A"/>
    <d v="1899-12-30T00:00:39"/>
    <d v="1899-12-30T00:00:39"/>
    <s v="OK"/>
    <m/>
    <m/>
    <d v="1899-12-30T00:00:00"/>
    <d v="1899-12-30T00:39:26"/>
    <n v="5"/>
    <d v="1899-12-30T00:00:39"/>
    <n v="39.433333333334431"/>
    <n v="9"/>
    <s v="Si"/>
  </r>
  <r>
    <s v="CTOR"/>
    <s v="2024035424"/>
    <x v="0"/>
    <s v="ER7186BCW"/>
    <s v="E9059LCN"/>
    <d v="2024-12-26T00:00:00"/>
    <m/>
    <s v="2926"/>
    <x v="59"/>
    <s v="PA"/>
    <s v="PA"/>
    <m/>
    <d v="2024-12-26T00:00:00"/>
    <d v="1899-12-30T09:27:57"/>
    <d v="2024-12-26T00:00:00"/>
    <d v="1899-12-30T09:28:37"/>
    <d v="2024-12-26T00:00:00"/>
    <d v="1899-12-30T10:20:17"/>
    <x v="0"/>
    <s v="RFCPI"/>
    <s v="1322315078"/>
    <s v="FBO"/>
    <d v="1899-12-30T00:52:20"/>
    <d v="1899-12-30T00:51:40"/>
    <d v="1899-12-30T00:00:40"/>
    <s v="Ensacado"/>
    <s v="E002"/>
    <x v="2"/>
    <d v="1899-12-30T00:52:20"/>
    <d v="1899-12-30T00:51:40"/>
    <n v="9"/>
    <x v="20"/>
    <x v="0"/>
    <x v="2"/>
    <n v="0"/>
    <n v="0"/>
    <s v="OK"/>
    <s v="Ensacado"/>
    <x v="0"/>
    <n v="0"/>
    <s v="F. TORAL"/>
    <s v="B"/>
    <d v="1899-12-30T00:00:40"/>
    <d v="1899-12-30T00:00:40"/>
    <s v="OK"/>
    <m/>
    <m/>
    <d v="1899-12-30T00:00:00"/>
    <d v="1899-12-30T00:52:20"/>
    <n v="5"/>
    <d v="1899-12-30T00:00:40"/>
    <n v="52.333333333329655"/>
    <n v="10"/>
    <s v="No"/>
  </r>
  <r>
    <s v="CTOR"/>
    <s v="2024035429"/>
    <x v="0"/>
    <s v="ER8800BBS"/>
    <s v="E9106MPM"/>
    <d v="2024-12-26T00:00:00"/>
    <m/>
    <s v="55"/>
    <x v="19"/>
    <s v="PA"/>
    <n v="15"/>
    <m/>
    <d v="2024-12-26T00:00:00"/>
    <d v="1899-12-30T10:00:05"/>
    <d v="2024-12-26T00:00:00"/>
    <d v="1899-12-30T10:00:46"/>
    <d v="2024-12-26T00:00:00"/>
    <d v="1899-12-30T10:27:27"/>
    <x v="0"/>
    <s v="RFCPI"/>
    <s v="1322315080"/>
    <s v="FBO"/>
    <d v="1899-12-30T00:27:22"/>
    <d v="1899-12-30T00:26:41"/>
    <d v="1899-12-30T00:00:41"/>
    <s v="Granel"/>
    <s v="E001"/>
    <x v="2"/>
    <d v="1899-12-30T00:27:22"/>
    <d v="1899-12-30T00:26:41"/>
    <n v="10"/>
    <x v="20"/>
    <x v="0"/>
    <x v="1"/>
    <n v="0"/>
    <n v="0"/>
    <s v="OK"/>
    <s v="Granel"/>
    <x v="0"/>
    <n v="0"/>
    <s v="F. TORAL"/>
    <s v="A"/>
    <d v="1899-12-30T00:00:41"/>
    <d v="1899-12-30T00:00:41"/>
    <s v="OK"/>
    <m/>
    <m/>
    <d v="1899-12-30T00:00:00"/>
    <d v="1899-12-30T00:27:22"/>
    <n v="5"/>
    <d v="1899-12-30T00:00:41"/>
    <n v="27.366666666667214"/>
    <n v="10"/>
    <s v="Si"/>
  </r>
  <r>
    <s v="CTOR"/>
    <s v="2024035420"/>
    <x v="0"/>
    <s v="ER0933BBN"/>
    <s v="E5872HZF"/>
    <d v="2024-12-26T00:00:00"/>
    <m/>
    <s v="3044"/>
    <x v="26"/>
    <s v="PA"/>
    <n v="5"/>
    <m/>
    <d v="2024-12-26T00:00:00"/>
    <d v="1899-12-30T09:19:14"/>
    <d v="2024-12-26T00:00:00"/>
    <d v="1899-12-30T09:19:54"/>
    <d v="2024-12-26T00:00:00"/>
    <d v="1899-12-30T10:39:49"/>
    <x v="0"/>
    <s v="RFCPI"/>
    <s v="1322315081"/>
    <s v="FBO"/>
    <d v="1899-12-30T01:20:35"/>
    <d v="1899-12-30T01:19:55"/>
    <d v="1899-12-30T00:00:40"/>
    <s v="Granel"/>
    <s v="E001"/>
    <x v="2"/>
    <d v="1899-12-30T01:20:35"/>
    <d v="1899-12-30T01:19:55"/>
    <n v="9"/>
    <x v="20"/>
    <x v="0"/>
    <x v="1"/>
    <n v="0"/>
    <n v="0"/>
    <s v="OK"/>
    <s v="Granel"/>
    <x v="0"/>
    <n v="0"/>
    <s v="F. TORAL"/>
    <s v="B"/>
    <d v="1899-12-30T00:00:40"/>
    <d v="1899-12-30T00:00:40"/>
    <s v="OK"/>
    <m/>
    <m/>
    <d v="1899-12-30T00:00:00"/>
    <d v="1899-12-30T01:20:35"/>
    <n v="5"/>
    <d v="1899-12-30T00:00:40"/>
    <n v="80.583333333335986"/>
    <n v="10"/>
    <s v="No"/>
  </r>
  <r>
    <s v="CTOR"/>
    <s v="2024035443"/>
    <x v="0"/>
    <s v="ER9107BBM"/>
    <s v="E9252MPM"/>
    <d v="2024-12-26T00:00:00"/>
    <m/>
    <s v="55"/>
    <x v="19"/>
    <s v="PA"/>
    <n v="15"/>
    <m/>
    <d v="2024-12-26T00:00:00"/>
    <d v="1899-12-30T11:26:36"/>
    <d v="2024-12-26T00:00:00"/>
    <d v="1899-12-30T11:27:16"/>
    <d v="2024-12-26T00:00:00"/>
    <d v="1899-12-30T11:48:15"/>
    <x v="0"/>
    <s v="RFCPI"/>
    <s v="1322315085"/>
    <s v="EXW"/>
    <d v="1899-12-30T00:21:39"/>
    <d v="1899-12-30T00:20:59"/>
    <d v="1899-12-30T00:00:40"/>
    <s v="Granel"/>
    <s v="E001"/>
    <x v="1"/>
    <d v="1899-12-30T00:21:39"/>
    <d v="1899-12-30T00:20:59"/>
    <n v="11"/>
    <x v="20"/>
    <x v="0"/>
    <x v="1"/>
    <n v="0"/>
    <n v="0"/>
    <s v="OK"/>
    <s v="Granel"/>
    <x v="0"/>
    <n v="0"/>
    <s v="F. TORAL"/>
    <s v="A"/>
    <d v="1899-12-30T00:00:40"/>
    <d v="1899-12-30T00:00:40"/>
    <s v="OK"/>
    <m/>
    <m/>
    <d v="1899-12-30T00:00:00"/>
    <d v="1899-12-30T00:21:39"/>
    <n v="5"/>
    <d v="1899-12-30T00:00:40"/>
    <n v="21.64999999999683"/>
    <n v="11"/>
    <s v="Si"/>
  </r>
  <r>
    <s v="CTOR"/>
    <s v="2024035441"/>
    <x v="0"/>
    <s v="ER8442BCC"/>
    <s v="E2737GDG"/>
    <d v="2024-12-26T00:00:00"/>
    <m/>
    <s v="3044"/>
    <x v="26"/>
    <s v="PA"/>
    <n v="5"/>
    <m/>
    <d v="2024-12-26T00:00:00"/>
    <d v="1899-12-30T11:02:55"/>
    <d v="2024-12-26T00:00:00"/>
    <d v="1899-12-30T11:03:36"/>
    <d v="2024-12-26T00:00:00"/>
    <d v="1899-12-30T12:23:59"/>
    <x v="0"/>
    <s v="RFCPI"/>
    <s v="1322315086"/>
    <s v="FBO"/>
    <d v="1899-12-30T01:21:04"/>
    <d v="1899-12-30T01:20:23"/>
    <d v="1899-12-30T00:00:41"/>
    <s v="Granel"/>
    <s v="E001"/>
    <x v="2"/>
    <d v="1899-12-30T01:21:04"/>
    <d v="1899-12-30T01:20:23"/>
    <n v="11"/>
    <x v="20"/>
    <x v="0"/>
    <x v="1"/>
    <n v="0"/>
    <n v="0"/>
    <s v="OK"/>
    <s v="Granel"/>
    <x v="0"/>
    <n v="0"/>
    <s v="F. TORAL"/>
    <s v="B"/>
    <d v="1899-12-30T00:00:41"/>
    <d v="1899-12-30T00:00:41"/>
    <s v="OK"/>
    <m/>
    <m/>
    <d v="1899-12-30T00:00:00"/>
    <d v="1899-12-30T01:21:04"/>
    <n v="5"/>
    <d v="1899-12-30T00:00:41"/>
    <n v="81.066666666657625"/>
    <n v="12"/>
    <s v="No"/>
  </r>
  <r>
    <s v="CTOR"/>
    <s v="2024035445"/>
    <x v="0"/>
    <s v="ER2261BDH"/>
    <s v="E0678HZJ"/>
    <d v="2024-12-26T00:00:00"/>
    <m/>
    <s v="2926"/>
    <x v="59"/>
    <s v="PA"/>
    <s v="PA"/>
    <m/>
    <d v="2024-12-26T00:00:00"/>
    <d v="1899-12-30T11:51:41"/>
    <d v="2024-12-26T00:00:00"/>
    <d v="1899-12-30T11:52:21"/>
    <d v="2024-12-26T00:00:00"/>
    <d v="1899-12-30T12:33:04"/>
    <x v="0"/>
    <s v="RFCPI"/>
    <s v="1322315087"/>
    <s v="FBO"/>
    <d v="1899-12-30T00:41:23"/>
    <d v="1899-12-30T00:40:43"/>
    <d v="1899-12-30T00:00:40"/>
    <s v="Ensacado"/>
    <s v="E002"/>
    <x v="2"/>
    <d v="1899-12-30T00:41:23"/>
    <d v="1899-12-30T00:40:43"/>
    <n v="11"/>
    <x v="20"/>
    <x v="0"/>
    <x v="2"/>
    <n v="0"/>
    <n v="0"/>
    <s v="OK"/>
    <s v="Ensacado"/>
    <x v="0"/>
    <n v="0"/>
    <s v="F. TORAL"/>
    <s v="A"/>
    <d v="1899-12-30T00:00:40"/>
    <d v="1899-12-30T00:00:40"/>
    <s v="OK"/>
    <m/>
    <m/>
    <d v="1899-12-30T00:00:00"/>
    <d v="1899-12-30T00:41:23"/>
    <n v="5"/>
    <d v="1899-12-30T00:00:40"/>
    <n v="41.38333333332475"/>
    <n v="12"/>
    <s v="Si"/>
  </r>
  <r>
    <s v="CTOR"/>
    <s v="2024035453"/>
    <x v="0"/>
    <s v="ER7579BDL"/>
    <s v="E6211LYC"/>
    <d v="2024-12-26T00:00:00"/>
    <m/>
    <s v="55"/>
    <x v="19"/>
    <s v="PA"/>
    <n v="15"/>
    <m/>
    <d v="2024-12-26T00:00:00"/>
    <d v="1899-12-30T12:21:56"/>
    <d v="2024-12-26T00:00:00"/>
    <d v="1899-12-30T12:22:36"/>
    <d v="2024-12-26T00:00:00"/>
    <d v="1899-12-30T12:47:30"/>
    <x v="0"/>
    <s v="RFCPI"/>
    <s v="1322315089"/>
    <s v="EXW"/>
    <d v="1899-12-30T00:25:34"/>
    <d v="1899-12-30T00:24:54"/>
    <d v="1899-12-30T00:00:40"/>
    <s v="Granel"/>
    <s v="E001"/>
    <x v="1"/>
    <d v="1899-12-30T00:25:34"/>
    <d v="1899-12-30T00:24:54"/>
    <n v="12"/>
    <x v="20"/>
    <x v="0"/>
    <x v="1"/>
    <n v="0"/>
    <n v="0"/>
    <s v="OK"/>
    <s v="Granel"/>
    <x v="0"/>
    <n v="0"/>
    <s v="F. TORAL"/>
    <s v="A"/>
    <d v="1899-12-30T00:00:40"/>
    <d v="1899-12-30T00:00:40"/>
    <s v="OK"/>
    <m/>
    <m/>
    <d v="1899-12-30T00:00:00"/>
    <d v="1899-12-30T00:25:34"/>
    <n v="5"/>
    <d v="1899-12-30T00:00:40"/>
    <n v="25.566666666667253"/>
    <n v="12"/>
    <s v="Si"/>
  </r>
  <r>
    <s v="CTOR"/>
    <s v="2024035442"/>
    <x v="0"/>
    <s v="ER3186BBT"/>
    <s v="E2376GDG"/>
    <d v="2024-12-26T00:00:00"/>
    <m/>
    <s v="3044"/>
    <x v="26"/>
    <s v="PA"/>
    <n v="5"/>
    <m/>
    <d v="2024-12-26T00:00:00"/>
    <d v="1899-12-30T11:12:33"/>
    <d v="2024-12-26T00:00:00"/>
    <d v="1899-12-30T11:13:13"/>
    <d v="2024-12-26T00:00:00"/>
    <d v="1899-12-30T12:50:13"/>
    <x v="0"/>
    <s v="RFCPI"/>
    <s v="1322315090"/>
    <s v="FBO"/>
    <d v="1899-12-30T01:37:40"/>
    <d v="1899-12-30T01:37:00"/>
    <d v="1899-12-30T00:00:40"/>
    <s v="Granel"/>
    <s v="E001"/>
    <x v="2"/>
    <d v="1899-12-30T01:37:40"/>
    <d v="1899-12-30T01:37:00"/>
    <n v="11"/>
    <x v="20"/>
    <x v="0"/>
    <x v="1"/>
    <n v="0"/>
    <n v="0"/>
    <s v="OK"/>
    <s v="Granel"/>
    <x v="0"/>
    <n v="0"/>
    <s v="F. TORAL"/>
    <s v="C"/>
    <d v="1899-12-30T00:00:40"/>
    <d v="1899-12-30T00:00:40"/>
    <s v="OK"/>
    <m/>
    <m/>
    <d v="1899-12-30T00:00:00"/>
    <d v="1899-12-30T01:37:40"/>
    <n v="5"/>
    <d v="1899-12-30T00:00:40"/>
    <n v="97.666666666675241"/>
    <n v="12"/>
    <s v="No"/>
  </r>
  <r>
    <s v="CTOR"/>
    <s v="2024035451"/>
    <x v="0"/>
    <s v="ER2214BCF"/>
    <s v="E9582MNV"/>
    <d v="2024-12-26T00:00:00"/>
    <m/>
    <s v="3044"/>
    <x v="26"/>
    <s v="PA"/>
    <n v="5"/>
    <m/>
    <d v="2024-12-26T00:00:00"/>
    <d v="1899-12-30T12:14:11"/>
    <d v="2024-12-26T00:00:00"/>
    <d v="1899-12-30T12:14:51"/>
    <d v="2024-12-26T00:00:00"/>
    <d v="1899-12-30T13:19:54"/>
    <x v="0"/>
    <s v="RFCPI"/>
    <s v="1322315091"/>
    <s v="FBO"/>
    <d v="1899-12-30T01:05:43"/>
    <d v="1899-12-30T01:05:03"/>
    <d v="1899-12-30T00:00:40"/>
    <s v="Granel"/>
    <s v="E001"/>
    <x v="2"/>
    <d v="1899-12-30T01:05:43"/>
    <d v="1899-12-30T01:05:03"/>
    <n v="12"/>
    <x v="20"/>
    <x v="0"/>
    <x v="1"/>
    <n v="0"/>
    <n v="0"/>
    <s v="OK"/>
    <s v="Granel"/>
    <x v="0"/>
    <n v="0"/>
    <s v="F. TORAL"/>
    <s v="B"/>
    <d v="1899-12-30T00:00:40"/>
    <d v="1899-12-30T00:00:40"/>
    <s v="OK"/>
    <m/>
    <m/>
    <d v="1899-12-30T00:00:00"/>
    <d v="1899-12-30T01:05:43"/>
    <n v="5"/>
    <d v="1899-12-30T00:00:40"/>
    <n v="65.716666666660899"/>
    <n v="13"/>
    <s v="No"/>
  </r>
  <r>
    <s v="CTOR"/>
    <s v="2024035459"/>
    <x v="0"/>
    <s v="ER4157BCC"/>
    <s v="E4426HTW"/>
    <d v="2024-12-26T00:00:00"/>
    <m/>
    <s v="55"/>
    <x v="19"/>
    <s v="PA"/>
    <n v="15"/>
    <m/>
    <d v="2024-12-26T00:00:00"/>
    <d v="1899-12-30T13:10:45"/>
    <d v="2024-12-26T00:00:00"/>
    <d v="1899-12-30T13:11:25"/>
    <d v="2024-12-26T00:00:00"/>
    <d v="1899-12-30T13:33:39"/>
    <x v="0"/>
    <s v="RFCPI"/>
    <s v="1322315092"/>
    <s v="FBO"/>
    <d v="1899-12-30T00:22:54"/>
    <d v="1899-12-30T00:22:14"/>
    <d v="1899-12-30T00:00:40"/>
    <s v="Granel"/>
    <s v="E001"/>
    <x v="2"/>
    <d v="1899-12-30T00:22:54"/>
    <d v="1899-12-30T00:22:14"/>
    <n v="13"/>
    <x v="20"/>
    <x v="0"/>
    <x v="1"/>
    <n v="0"/>
    <n v="0"/>
    <s v="OK"/>
    <s v="Granel"/>
    <x v="0"/>
    <n v="0"/>
    <s v="F. TORAL"/>
    <s v="A"/>
    <d v="1899-12-30T00:00:40"/>
    <d v="1899-12-30T00:00:40"/>
    <s v="OK"/>
    <m/>
    <m/>
    <d v="1899-12-30T00:00:00"/>
    <d v="1899-12-30T00:22:54"/>
    <n v="5"/>
    <d v="1899-12-30T00:00:40"/>
    <n v="22.9000000000031"/>
    <n v="13"/>
    <s v="Si"/>
  </r>
  <r>
    <s v="CTOR"/>
    <s v="2024035463"/>
    <x v="0"/>
    <s v="ER0358BBJ"/>
    <s v="E2070JJZ"/>
    <d v="2024-12-26T00:00:00"/>
    <m/>
    <s v="55"/>
    <x v="19"/>
    <s v="PA"/>
    <n v="15"/>
    <m/>
    <d v="2024-12-26T00:00:00"/>
    <d v="1899-12-30T13:47:03"/>
    <d v="2024-12-26T00:00:00"/>
    <d v="1899-12-30T13:47:42"/>
    <d v="2024-12-26T00:00:00"/>
    <d v="1899-12-30T14:08:46"/>
    <x v="0"/>
    <s v="RFCPI"/>
    <s v="1322315093"/>
    <s v="FBO"/>
    <d v="1899-12-30T00:21:43"/>
    <d v="1899-12-30T00:21:04"/>
    <d v="1899-12-30T00:00:39"/>
    <s v="Granel"/>
    <s v="E001"/>
    <x v="2"/>
    <d v="1899-12-30T00:21:43"/>
    <d v="1899-12-30T00:21:04"/>
    <n v="13"/>
    <x v="20"/>
    <x v="0"/>
    <x v="1"/>
    <n v="0"/>
    <n v="0"/>
    <s v="OK"/>
    <s v="Granel"/>
    <x v="0"/>
    <n v="0"/>
    <s v="F. TORAL"/>
    <s v="A"/>
    <d v="1899-12-30T00:00:39"/>
    <d v="1899-12-30T00:00:39"/>
    <s v="OK"/>
    <m/>
    <m/>
    <d v="1899-12-30T00:00:00"/>
    <d v="1899-12-30T00:21:43"/>
    <n v="5"/>
    <d v="1899-12-30T00:00:39"/>
    <n v="21.716666666668889"/>
    <n v="14"/>
    <s v="Si"/>
  </r>
  <r>
    <s v="CTOR"/>
    <s v="2024035464"/>
    <x v="0"/>
    <s v="ER9678BBK"/>
    <s v="E1219LWL"/>
    <d v="2024-12-26T00:00:00"/>
    <m/>
    <s v="2853"/>
    <x v="57"/>
    <s v="PA"/>
    <n v="13"/>
    <m/>
    <d v="2024-12-26T00:00:00"/>
    <d v="1899-12-30T14:00:21"/>
    <d v="2024-12-26T00:00:00"/>
    <d v="1899-12-30T14:01:01"/>
    <d v="2024-12-26T00:00:00"/>
    <d v="1899-12-30T14:48:26"/>
    <x v="0"/>
    <s v="RFCPI"/>
    <s v="1322315095"/>
    <s v="FBO"/>
    <d v="1899-12-30T00:48:05"/>
    <d v="1899-12-30T00:47:25"/>
    <d v="1899-12-30T00:00:40"/>
    <s v="Granel"/>
    <s v="E001"/>
    <x v="2"/>
    <d v="1899-12-30T00:48:05"/>
    <d v="1899-12-30T00:47:25"/>
    <n v="14"/>
    <x v="20"/>
    <x v="0"/>
    <x v="1"/>
    <n v="0"/>
    <n v="0"/>
    <s v="OK"/>
    <s v="Granel"/>
    <x v="0"/>
    <n v="0"/>
    <s v="F. TORAL"/>
    <s v="B"/>
    <d v="1899-12-30T00:00:40"/>
    <d v="1899-12-30T00:00:40"/>
    <s v="OK"/>
    <m/>
    <m/>
    <d v="1899-12-30T00:00:00"/>
    <d v="1899-12-30T00:48:05"/>
    <n v="5"/>
    <d v="1899-12-30T00:00:40"/>
    <n v="48.083333333328113"/>
    <n v="14"/>
    <s v="No"/>
  </r>
  <r>
    <s v="CTOR"/>
    <s v="2024035474"/>
    <x v="0"/>
    <s v="ER9390BBK"/>
    <s v="E7567GYY"/>
    <d v="2024-12-26T00:00:00"/>
    <m/>
    <s v="55"/>
    <x v="19"/>
    <s v="PA"/>
    <n v="15"/>
    <m/>
    <d v="2024-12-26T00:00:00"/>
    <d v="1899-12-30T15:47:06"/>
    <d v="2024-12-26T00:00:00"/>
    <d v="1899-12-30T15:47:46"/>
    <d v="2024-12-26T00:00:00"/>
    <d v="1899-12-30T16:12:28"/>
    <x v="0"/>
    <s v="RFCPI"/>
    <s v="1322315097"/>
    <s v="FBO"/>
    <d v="1899-12-30T00:25:22"/>
    <d v="1899-12-30T00:24:42"/>
    <d v="1899-12-30T00:00:40"/>
    <s v="Granel"/>
    <s v="E001"/>
    <x v="2"/>
    <d v="1899-12-30T00:25:22"/>
    <d v="1899-12-30T00:24:42"/>
    <n v="15"/>
    <x v="20"/>
    <x v="0"/>
    <x v="1"/>
    <n v="0"/>
    <n v="0"/>
    <s v="OK"/>
    <s v="Granel"/>
    <x v="0"/>
    <n v="0"/>
    <s v="F. TORAL"/>
    <s v="A"/>
    <d v="1899-12-30T00:00:40"/>
    <d v="1899-12-30T00:00:40"/>
    <s v="OK"/>
    <m/>
    <m/>
    <d v="1899-12-30T00:00:00"/>
    <d v="1899-12-30T00:25:22"/>
    <n v="5"/>
    <d v="1899-12-30T00:00:40"/>
    <n v="25.366666666665623"/>
    <n v="16"/>
    <s v="Si"/>
  </r>
  <r>
    <s v="CTOR"/>
    <s v="2024035476"/>
    <x v="0"/>
    <s v="ER0847BDG"/>
    <s v="E0646MPP"/>
    <d v="2024-12-26T00:00:00"/>
    <m/>
    <s v="2906"/>
    <x v="21"/>
    <s v="PA"/>
    <s v="PA"/>
    <m/>
    <d v="2024-12-26T00:00:00"/>
    <d v="1899-12-30T15:58:47"/>
    <d v="2024-12-26T00:00:00"/>
    <d v="1899-12-30T15:59:26"/>
    <d v="2024-12-26T00:00:00"/>
    <d v="1899-12-30T16:31:00"/>
    <x v="0"/>
    <s v="RFCPI"/>
    <s v="1322315098"/>
    <s v="FBO"/>
    <d v="1899-12-30T00:32:13"/>
    <d v="1899-12-30T00:31:34"/>
    <d v="1899-12-30T00:00:39"/>
    <s v="Ensacado"/>
    <s v="E002"/>
    <x v="2"/>
    <d v="1899-12-30T00:32:13"/>
    <d v="1899-12-30T00:31:34"/>
    <n v="15"/>
    <x v="20"/>
    <x v="0"/>
    <x v="2"/>
    <n v="0"/>
    <n v="0"/>
    <s v="OK"/>
    <s v="Ensacado"/>
    <x v="0"/>
    <n v="0"/>
    <s v="F. TORAL"/>
    <s v="A"/>
    <d v="1899-12-30T00:00:39"/>
    <d v="1899-12-30T00:00:39"/>
    <s v="OK"/>
    <m/>
    <m/>
    <d v="1899-12-30T00:00:00"/>
    <d v="1899-12-30T00:32:13"/>
    <n v="5"/>
    <d v="1899-12-30T00:00:39"/>
    <n v="32.216666666659179"/>
    <n v="16"/>
    <s v="Si"/>
  </r>
  <r>
    <s v="CTOR"/>
    <s v="2024035475"/>
    <x v="0"/>
    <s v="ER2265BDH"/>
    <s v="E3167MNG"/>
    <d v="2024-12-26T00:00:00"/>
    <m/>
    <s v="2906"/>
    <x v="21"/>
    <s v="PA"/>
    <s v="PA"/>
    <m/>
    <d v="2024-12-26T00:00:00"/>
    <d v="1899-12-30T15:56:57"/>
    <d v="2024-12-26T00:00:00"/>
    <d v="1899-12-30T15:57:35"/>
    <d v="2024-12-26T00:00:00"/>
    <d v="1899-12-30T16:38:00"/>
    <x v="0"/>
    <s v="RFCPI"/>
    <s v="1322315100"/>
    <s v="FBO"/>
    <d v="1899-12-30T00:41:03"/>
    <d v="1899-12-30T00:40:25"/>
    <d v="1899-12-30T00:00:38"/>
    <s v="Ensacado"/>
    <s v="E002"/>
    <x v="2"/>
    <d v="1899-12-30T00:41:03"/>
    <d v="1899-12-30T00:40:25"/>
    <n v="15"/>
    <x v="20"/>
    <x v="0"/>
    <x v="2"/>
    <n v="0"/>
    <n v="0"/>
    <s v="OK"/>
    <s v="Ensacado"/>
    <x v="0"/>
    <n v="0"/>
    <s v="F. TORAL"/>
    <s v="A"/>
    <d v="1899-12-30T00:00:38"/>
    <d v="1899-12-30T00:00:38"/>
    <s v="OK"/>
    <m/>
    <m/>
    <d v="1899-12-30T00:00:00"/>
    <d v="1899-12-30T00:41:03"/>
    <n v="5"/>
    <d v="1899-12-30T00:00:38"/>
    <n v="41.050000000008012"/>
    <n v="16"/>
    <s v="Si"/>
  </r>
  <r>
    <s v="CTOR"/>
    <s v="2024035482"/>
    <x v="0"/>
    <s v="ER8800BBS"/>
    <s v="E9106MPM"/>
    <d v="2024-12-26T00:00:00"/>
    <m/>
    <s v="3043"/>
    <x v="55"/>
    <s v="PA"/>
    <n v="2"/>
    <m/>
    <d v="2024-12-26T00:00:00"/>
    <d v="1899-12-30T16:20:53"/>
    <d v="2024-12-26T00:00:00"/>
    <d v="1899-12-30T16:21:31"/>
    <d v="2024-12-26T00:00:00"/>
    <d v="1899-12-30T16:51:39"/>
    <x v="0"/>
    <s v="RFCPI"/>
    <s v="1322315102"/>
    <s v="FBO"/>
    <d v="1899-12-30T00:30:46"/>
    <d v="1899-12-30T00:30:08"/>
    <d v="1899-12-30T00:00:38"/>
    <s v="Granel"/>
    <s v="E001"/>
    <x v="2"/>
    <d v="1899-12-30T00:30:46"/>
    <d v="1899-12-30T00:30:08"/>
    <n v="16"/>
    <x v="20"/>
    <x v="0"/>
    <x v="1"/>
    <n v="0"/>
    <n v="0"/>
    <s v="OK"/>
    <s v="Granel"/>
    <x v="0"/>
    <n v="0"/>
    <s v="F. TORAL"/>
    <s v="A"/>
    <d v="1899-12-30T00:00:38"/>
    <d v="1899-12-30T00:00:38"/>
    <s v="OK"/>
    <m/>
    <m/>
    <d v="1899-12-30T00:00:00"/>
    <d v="1899-12-30T00:30:46"/>
    <n v="5"/>
    <d v="1899-12-30T00:00:38"/>
    <n v="30.766666666665667"/>
    <n v="16"/>
    <s v="Si"/>
  </r>
  <r>
    <s v="CTOR"/>
    <s v="2024035485"/>
    <x v="0"/>
    <s v="ER2262BDH"/>
    <s v="E3170MNG"/>
    <d v="2024-12-26T00:00:00"/>
    <m/>
    <s v="2906"/>
    <x v="21"/>
    <s v="PA"/>
    <s v="PA"/>
    <m/>
    <d v="2024-12-26T00:00:00"/>
    <d v="1899-12-30T16:40:37"/>
    <d v="2024-12-26T00:00:00"/>
    <d v="1899-12-30T16:41:16"/>
    <d v="2024-12-26T00:00:00"/>
    <d v="1899-12-30T16:53:08"/>
    <x v="0"/>
    <s v="RFCPI"/>
    <s v="1322315103"/>
    <s v="FBO"/>
    <d v="1899-12-30T00:12:31"/>
    <d v="1899-12-30T00:11:52"/>
    <d v="1899-12-30T00:00:39"/>
    <s v="Ensacado"/>
    <s v="E002"/>
    <x v="2"/>
    <d v="1899-12-30T00:12:31"/>
    <d v="1899-12-30T00:11:52"/>
    <n v="16"/>
    <x v="20"/>
    <x v="0"/>
    <x v="2"/>
    <n v="0"/>
    <n v="0"/>
    <s v="OK"/>
    <s v="Ensacado"/>
    <x v="0"/>
    <n v="0"/>
    <s v="F. TORAL"/>
    <s v="A"/>
    <d v="1899-12-30T00:00:39"/>
    <d v="1899-12-30T00:00:39"/>
    <s v="OK"/>
    <m/>
    <m/>
    <d v="1899-12-30T00:00:00"/>
    <d v="1899-12-30T00:12:31"/>
    <n v="5"/>
    <d v="1899-12-30T00:00:39"/>
    <n v="12.516666666652903"/>
    <n v="16"/>
    <s v="Si"/>
  </r>
  <r>
    <s v="CTOR"/>
    <s v="2024035484"/>
    <x v="0"/>
    <s v="ER4157BCC"/>
    <s v="E4426HTW"/>
    <d v="2024-12-26T00:00:00"/>
    <m/>
    <s v="55"/>
    <x v="19"/>
    <s v="PA"/>
    <n v="15"/>
    <m/>
    <d v="2024-12-26T00:00:00"/>
    <d v="1899-12-30T16:36:23"/>
    <d v="2024-12-26T00:00:00"/>
    <d v="1899-12-30T16:37:02"/>
    <d v="2024-12-26T00:00:00"/>
    <d v="1899-12-30T17:02:22"/>
    <x v="0"/>
    <s v="RFCPI"/>
    <s v="1322315104"/>
    <s v="FBO"/>
    <d v="1899-12-30T00:25:59"/>
    <d v="1899-12-30T00:25:20"/>
    <d v="1899-12-30T00:00:39"/>
    <s v="Granel"/>
    <s v="E001"/>
    <x v="2"/>
    <d v="1899-12-30T00:25:59"/>
    <d v="1899-12-30T00:25:20"/>
    <n v="16"/>
    <x v="20"/>
    <x v="0"/>
    <x v="1"/>
    <n v="0"/>
    <n v="0"/>
    <s v="OK"/>
    <s v="Granel"/>
    <x v="0"/>
    <n v="0"/>
    <s v="F. TORAL"/>
    <s v="A"/>
    <d v="1899-12-30T00:00:39"/>
    <d v="1899-12-30T00:00:39"/>
    <s v="OK"/>
    <m/>
    <m/>
    <d v="1899-12-30T00:00:00"/>
    <d v="1899-12-30T00:25:59"/>
    <n v="5"/>
    <d v="1899-12-30T00:00:39"/>
    <n v="25.983333333331213"/>
    <n v="17"/>
    <s v="Si"/>
  </r>
  <r>
    <s v="CTOR"/>
    <s v="2024035489"/>
    <x v="0"/>
    <s v="ER0262BCW"/>
    <s v="E1619JGS"/>
    <d v="2024-12-26T00:00:00"/>
    <m/>
    <s v="2906"/>
    <x v="21"/>
    <s v="PA"/>
    <s v="PA"/>
    <m/>
    <d v="2024-12-26T00:00:00"/>
    <d v="1899-12-30T16:59:40"/>
    <d v="2024-12-26T00:00:00"/>
    <d v="1899-12-30T17:01:34"/>
    <d v="2024-12-26T00:00:00"/>
    <d v="1899-12-30T17:49:28"/>
    <x v="0"/>
    <s v="RFCPI"/>
    <s v="1322315106"/>
    <s v="EXW"/>
    <d v="1899-12-30T00:49:48"/>
    <d v="1899-12-30T00:47:54"/>
    <d v="1899-12-30T00:01:54"/>
    <s v="Ensacado"/>
    <s v="E002"/>
    <x v="1"/>
    <d v="1899-12-30T00:49:48"/>
    <d v="1899-12-30T00:47:54"/>
    <n v="16"/>
    <x v="20"/>
    <x v="0"/>
    <x v="2"/>
    <n v="0"/>
    <n v="0"/>
    <s v="OK"/>
    <s v="Ensacado"/>
    <x v="0"/>
    <n v="0"/>
    <s v="F. TORAL"/>
    <s v="B"/>
    <d v="1899-12-30T00:01:54"/>
    <d v="1899-12-30T00:01:54"/>
    <s v="OK"/>
    <m/>
    <m/>
    <d v="1899-12-30T00:00:00"/>
    <d v="1899-12-30T00:49:48"/>
    <n v="5"/>
    <d v="1899-12-30T00:01:54"/>
    <n v="49.80000000000954"/>
    <n v="17"/>
    <s v="No"/>
  </r>
  <r>
    <s v="CTOR"/>
    <s v="2024035499"/>
    <x v="0"/>
    <s v="ER0358BBJ"/>
    <s v="E2070JJZ"/>
    <d v="2024-12-26T00:00:00"/>
    <m/>
    <s v="55"/>
    <x v="19"/>
    <s v="PA"/>
    <n v="15"/>
    <m/>
    <d v="2024-12-26T00:00:00"/>
    <d v="1899-12-30T17:52:45"/>
    <d v="2024-12-26T00:00:00"/>
    <d v="1899-12-30T17:53:25"/>
    <d v="2024-12-26T00:00:00"/>
    <d v="1899-12-30T18:15:54"/>
    <x v="0"/>
    <s v="RFCPI"/>
    <s v="1322315109"/>
    <s v="FBO"/>
    <d v="1899-12-30T00:23:09"/>
    <d v="1899-12-30T00:22:29"/>
    <d v="1899-12-30T00:00:40"/>
    <s v="Granel"/>
    <s v="E001"/>
    <x v="2"/>
    <d v="1899-12-30T00:23:09"/>
    <d v="1899-12-30T00:22:29"/>
    <n v="17"/>
    <x v="20"/>
    <x v="0"/>
    <x v="1"/>
    <n v="0"/>
    <n v="0"/>
    <s v="OK"/>
    <s v="Granel"/>
    <x v="0"/>
    <n v="0"/>
    <s v="F. TORAL"/>
    <s v="A"/>
    <d v="1899-12-30T00:00:40"/>
    <d v="1899-12-30T00:00:40"/>
    <s v="OK"/>
    <m/>
    <m/>
    <d v="1899-12-30T00:00:00"/>
    <d v="1899-12-30T00:23:09"/>
    <n v="5"/>
    <d v="1899-12-30T00:00:40"/>
    <n v="23.15000000000154"/>
    <n v="18"/>
    <s v="Si"/>
  </r>
  <r>
    <s v="CTOR"/>
    <s v="2024035494"/>
    <x v="0"/>
    <s v="ER5139BBS"/>
    <s v="E3174JJN"/>
    <d v="2024-12-26T00:00:00"/>
    <m/>
    <s v="3044"/>
    <x v="26"/>
    <s v="PA"/>
    <n v="5"/>
    <m/>
    <d v="2024-12-26T00:00:00"/>
    <d v="1899-12-30T17:26:07"/>
    <d v="2024-12-26T00:00:00"/>
    <d v="1899-12-30T17:26:47"/>
    <d v="2024-12-26T00:00:00"/>
    <d v="1899-12-30T18:22:15"/>
    <x v="0"/>
    <s v="RFCPI"/>
    <s v="1322315110"/>
    <s v="FBO"/>
    <d v="1899-12-30T00:56:08"/>
    <d v="1899-12-30T00:55:28"/>
    <d v="1899-12-30T00:00:40"/>
    <s v="Granel"/>
    <s v="E001"/>
    <x v="2"/>
    <d v="1899-12-30T00:56:08"/>
    <d v="1899-12-30T00:55:28"/>
    <n v="17"/>
    <x v="20"/>
    <x v="0"/>
    <x v="1"/>
    <n v="0"/>
    <n v="0"/>
    <s v="OK"/>
    <s v="Granel"/>
    <x v="0"/>
    <n v="0"/>
    <s v="F. TORAL"/>
    <s v="B"/>
    <d v="1899-12-30T00:00:40"/>
    <d v="1899-12-30T00:00:40"/>
    <s v="OK"/>
    <m/>
    <m/>
    <d v="1899-12-30T00:00:00"/>
    <d v="1899-12-30T00:56:08"/>
    <n v="5"/>
    <d v="1899-12-30T00:00:40"/>
    <n v="56.13333333333113"/>
    <n v="18"/>
    <s v="No"/>
  </r>
  <r>
    <s v="CTOR"/>
    <s v="2024035496"/>
    <x v="0"/>
    <s v="ER7185BCW"/>
    <s v="E5837LFD"/>
    <d v="2024-12-26T00:00:00"/>
    <m/>
    <s v="3320"/>
    <x v="20"/>
    <s v="PA"/>
    <s v="PA"/>
    <m/>
    <d v="2024-12-26T00:00:00"/>
    <d v="1899-12-30T17:38:57"/>
    <d v="2024-12-26T00:00:00"/>
    <d v="1899-12-30T17:39:37"/>
    <d v="2024-12-26T00:00:00"/>
    <d v="1899-12-30T19:36:06"/>
    <x v="0"/>
    <s v="RFCPI"/>
    <s v="1322315113"/>
    <s v="FBO"/>
    <d v="1899-12-30T01:57:09"/>
    <d v="1899-12-30T01:56:29"/>
    <d v="1899-12-30T00:00:40"/>
    <s v="Ensacado"/>
    <s v="E002"/>
    <x v="2"/>
    <d v="1899-12-30T01:57:09"/>
    <d v="1899-12-30T01:56:29"/>
    <n v="17"/>
    <x v="20"/>
    <x v="0"/>
    <x v="2"/>
    <n v="0"/>
    <n v="0"/>
    <s v="OK"/>
    <s v="Ensacado"/>
    <x v="0"/>
    <n v="0"/>
    <s v="F. TORAL"/>
    <s v="C"/>
    <d v="1899-12-30T00:00:40"/>
    <d v="1899-12-30T00:00:40"/>
    <s v="OK"/>
    <m/>
    <m/>
    <d v="1899-12-30T00:00:00"/>
    <d v="1899-12-30T01:57:09"/>
    <n v="5"/>
    <d v="1899-12-30T00:00:40"/>
    <n v="117.15000000000472"/>
    <n v="19"/>
    <s v="No"/>
  </r>
  <r>
    <s v="CTOR"/>
    <s v="2024035502"/>
    <x v="0"/>
    <s v="EOU01185R"/>
    <s v="E2763HYT"/>
    <d v="2024-12-26T00:00:00"/>
    <m/>
    <s v="2906"/>
    <x v="21"/>
    <s v="PA"/>
    <s v="PA"/>
    <m/>
    <d v="2024-12-26T00:00:00"/>
    <d v="1899-12-30T17:59:20"/>
    <d v="2024-12-26T00:00:00"/>
    <d v="1899-12-30T18:00:49"/>
    <d v="2024-12-26T00:00:00"/>
    <d v="1899-12-30T19:39:11"/>
    <x v="0"/>
    <s v="RFCPI"/>
    <s v="1322315114"/>
    <s v="EXW"/>
    <d v="1899-12-30T01:39:51"/>
    <d v="1899-12-30T01:38:22"/>
    <d v="1899-12-30T00:01:29"/>
    <s v="Ensacado"/>
    <s v="E002"/>
    <x v="1"/>
    <d v="1899-12-30T01:39:51"/>
    <d v="1899-12-30T01:38:22"/>
    <n v="17"/>
    <x v="20"/>
    <x v="0"/>
    <x v="2"/>
    <n v="0"/>
    <n v="0"/>
    <s v="OK"/>
    <s v="Ensacado"/>
    <x v="0"/>
    <n v="0"/>
    <s v="F. TORAL"/>
    <s v="C"/>
    <d v="1899-12-30T00:01:29"/>
    <d v="1899-12-30T00:01:29"/>
    <s v="OK"/>
    <m/>
    <m/>
    <d v="1899-12-30T00:00:00"/>
    <d v="1899-12-30T01:39:51"/>
    <n v="5"/>
    <d v="1899-12-30T00:01:29"/>
    <n v="99.849999999988739"/>
    <n v="19"/>
    <s v="No"/>
  </r>
  <r>
    <s v="CTOR"/>
    <s v="2024035503"/>
    <x v="0"/>
    <s v="ER2261BDH"/>
    <s v="E0678HZJ"/>
    <d v="2024-12-26T00:00:00"/>
    <m/>
    <s v="2906"/>
    <x v="21"/>
    <s v="PA"/>
    <s v="PA"/>
    <m/>
    <d v="2024-12-26T00:00:00"/>
    <d v="1899-12-30T18:01:52"/>
    <d v="2024-12-26T00:00:00"/>
    <d v="1899-12-30T18:02:33"/>
    <d v="2024-12-26T00:00:00"/>
    <d v="1899-12-30T19:52:43"/>
    <x v="0"/>
    <s v="RFCPI"/>
    <s v="1322315115"/>
    <s v="FBO"/>
    <d v="1899-12-30T01:50:51"/>
    <d v="1899-12-30T01:50:10"/>
    <d v="1899-12-30T00:00:41"/>
    <s v="Ensacado"/>
    <s v="E002"/>
    <x v="2"/>
    <d v="1899-12-30T01:50:51"/>
    <d v="1899-12-30T01:50:10"/>
    <n v="18"/>
    <x v="20"/>
    <x v="0"/>
    <x v="2"/>
    <n v="0"/>
    <n v="0"/>
    <s v="OK"/>
    <s v="Ensacado"/>
    <x v="0"/>
    <n v="0"/>
    <s v="F. TORAL"/>
    <s v="C"/>
    <d v="1899-12-30T00:00:41"/>
    <d v="1899-12-30T00:00:41"/>
    <s v="OK"/>
    <m/>
    <m/>
    <d v="1899-12-30T00:00:00"/>
    <d v="1899-12-30T01:50:51"/>
    <n v="5"/>
    <d v="1899-12-30T00:00:41"/>
    <n v="110.8499999999903"/>
    <n v="19"/>
    <s v="No"/>
  </r>
  <r>
    <s v="CTOR"/>
    <s v="2024035510"/>
    <x v="0"/>
    <s v="ER7579BDL"/>
    <s v="E6211LYC"/>
    <d v="2024-12-27T00:00:00"/>
    <m/>
    <s v="55"/>
    <x v="19"/>
    <s v="PA"/>
    <n v="15"/>
    <m/>
    <d v="2024-12-27T00:00:00"/>
    <d v="1899-12-30T05:55:10"/>
    <d v="2024-12-27T00:00:00"/>
    <d v="1899-12-30T05:55:50"/>
    <d v="2024-12-27T00:00:00"/>
    <d v="1899-12-30T06:18:05"/>
    <x v="0"/>
    <s v="RFCPI"/>
    <s v="1322315117"/>
    <s v="EXW"/>
    <d v="1899-12-30T00:22:55"/>
    <d v="1899-12-30T00:22:15"/>
    <d v="1899-12-30T00:00:40"/>
    <s v="Granel"/>
    <s v="E001"/>
    <x v="1"/>
    <d v="1899-12-30T00:22:55"/>
    <d v="1899-12-30T00:22:15"/>
    <n v="5"/>
    <x v="0"/>
    <x v="0"/>
    <x v="1"/>
    <n v="0"/>
    <n v="0"/>
    <s v="OK"/>
    <s v="Granel"/>
    <x v="0"/>
    <n v="0"/>
    <s v="F. TORAL"/>
    <s v="A"/>
    <d v="1899-12-30T00:00:40"/>
    <d v="1899-12-30T00:00:40"/>
    <s v="OK"/>
    <m/>
    <m/>
    <d v="1899-12-30T00:00:00"/>
    <d v="1899-12-30T00:22:55"/>
    <n v="6"/>
    <d v="1899-12-30T00:00:40"/>
    <n v="22.916666666663961"/>
    <n v="6"/>
    <s v="Si"/>
  </r>
  <r>
    <s v="CTOR"/>
    <s v="2024035521"/>
    <x v="0"/>
    <s v="ER7186BCW"/>
    <s v="E9059LCN"/>
    <d v="2024-12-27T00:00:00"/>
    <m/>
    <s v="3124"/>
    <x v="58"/>
    <s v="PA"/>
    <s v="PA"/>
    <m/>
    <d v="2024-12-27T00:00:00"/>
    <d v="1899-12-30T08:40:31"/>
    <d v="2024-12-27T00:00:00"/>
    <d v="1899-12-30T08:41:10"/>
    <d v="2024-12-27T00:00:00"/>
    <d v="1899-12-30T08:41:31"/>
    <x v="0"/>
    <s v="RFCPI"/>
    <s v="1322315119"/>
    <s v="FBO"/>
    <d v="1899-12-30T00:01:00"/>
    <d v="1899-12-30T00:00:21"/>
    <d v="1899-12-30T00:00:39"/>
    <s v="Ensacado"/>
    <s v="E002"/>
    <x v="2"/>
    <d v="1899-12-30T00:01:00"/>
    <d v="1899-12-30T00:00:21"/>
    <n v="8"/>
    <x v="0"/>
    <x v="0"/>
    <x v="2"/>
    <n v="1"/>
    <n v="0"/>
    <s v="KO"/>
    <s v="Ensacado"/>
    <x v="0"/>
    <n v="1"/>
    <s v="F. TORAL"/>
    <s v="A"/>
    <d v="1899-12-30T00:00:39"/>
    <d v="1899-12-30T00:00:39"/>
    <s v="OK"/>
    <m/>
    <m/>
    <d v="1899-12-30T00:00:00"/>
    <d v="1899-12-30T00:01:00"/>
    <n v="6"/>
    <d v="1899-12-30T00:00:39"/>
    <n v="0.99999999999360156"/>
    <n v="8"/>
    <s v="Si"/>
  </r>
  <r>
    <s v="CTOR"/>
    <s v="2024035515"/>
    <x v="0"/>
    <s v="ER7711BCD"/>
    <s v="E8017MSC"/>
    <d v="2024-12-27T00:00:00"/>
    <m/>
    <s v="55"/>
    <x v="19"/>
    <s v="PA"/>
    <n v="15"/>
    <m/>
    <d v="2024-12-27T00:00:00"/>
    <d v="1899-12-30T08:18:57"/>
    <d v="2024-12-27T00:00:00"/>
    <d v="1899-12-30T08:19:38"/>
    <d v="2024-12-27T00:00:00"/>
    <d v="1899-12-30T08:43:10"/>
    <x v="0"/>
    <s v="RFCPI"/>
    <s v="1322315120"/>
    <s v="FBO"/>
    <d v="1899-12-30T00:24:13"/>
    <d v="1899-12-30T00:23:32"/>
    <d v="1899-12-30T00:00:41"/>
    <s v="Granel"/>
    <s v="E001"/>
    <x v="2"/>
    <d v="1899-12-30T00:24:13"/>
    <d v="1899-12-30T00:23:32"/>
    <n v="8"/>
    <x v="0"/>
    <x v="0"/>
    <x v="1"/>
    <n v="0"/>
    <n v="0"/>
    <s v="OK"/>
    <s v="Granel"/>
    <x v="0"/>
    <n v="0"/>
    <s v="F. TORAL"/>
    <s v="A"/>
    <d v="1899-12-30T00:00:41"/>
    <d v="1899-12-30T00:00:41"/>
    <s v="OK"/>
    <m/>
    <m/>
    <d v="1899-12-30T00:00:00"/>
    <d v="1899-12-30T00:24:13"/>
    <n v="6"/>
    <d v="1899-12-30T00:00:41"/>
    <n v="24.216666666667201"/>
    <n v="8"/>
    <s v="Si"/>
  </r>
  <r>
    <s v="CTOR"/>
    <s v="2024035523"/>
    <x v="0"/>
    <s v="ER2262BDH"/>
    <s v="E3170MNG"/>
    <d v="2024-12-27T00:00:00"/>
    <m/>
    <s v="2906"/>
    <x v="21"/>
    <s v="PA"/>
    <s v="PA"/>
    <m/>
    <d v="2024-12-27T00:00:00"/>
    <d v="1899-12-30T08:55:04"/>
    <d v="2024-12-27T00:00:00"/>
    <d v="1899-12-30T08:55:43"/>
    <d v="2024-12-27T00:00:00"/>
    <d v="1899-12-30T09:16:36"/>
    <x v="0"/>
    <s v="RFCPI"/>
    <s v="1322315121"/>
    <s v="FBO"/>
    <d v="1899-12-30T00:21:32"/>
    <d v="1899-12-30T00:20:53"/>
    <d v="1899-12-30T00:00:39"/>
    <s v="Ensacado"/>
    <s v="E002"/>
    <x v="2"/>
    <d v="1899-12-30T00:21:32"/>
    <d v="1899-12-30T00:20:53"/>
    <n v="8"/>
    <x v="0"/>
    <x v="0"/>
    <x v="2"/>
    <n v="0"/>
    <n v="0"/>
    <s v="OK"/>
    <s v="Ensacado"/>
    <x v="0"/>
    <n v="0"/>
    <s v="F. TORAL"/>
    <s v="A"/>
    <d v="1899-12-30T00:00:39"/>
    <d v="1899-12-30T00:00:39"/>
    <s v="OK"/>
    <m/>
    <m/>
    <d v="1899-12-30T00:00:00"/>
    <d v="1899-12-30T00:21:32"/>
    <n v="6"/>
    <d v="1899-12-30T00:00:39"/>
    <n v="21.533333333342426"/>
    <n v="9"/>
    <s v="Si"/>
  </r>
  <r>
    <s v="CTOR"/>
    <s v="2024035525"/>
    <x v="0"/>
    <s v="ER0847BDG"/>
    <s v="E0646MPP"/>
    <d v="2024-12-27T00:00:00"/>
    <m/>
    <s v="2906"/>
    <x v="21"/>
    <s v="PA"/>
    <s v="PA"/>
    <m/>
    <d v="2024-12-27T00:00:00"/>
    <d v="1899-12-30T08:58:20"/>
    <d v="2024-12-27T00:00:00"/>
    <d v="1899-12-30T08:59:00"/>
    <d v="2024-12-27T00:00:00"/>
    <d v="1899-12-30T09:37:47"/>
    <x v="0"/>
    <s v="RFCPI"/>
    <s v="1322315122"/>
    <s v="FBO"/>
    <d v="1899-12-30T00:39:27"/>
    <d v="1899-12-30T00:38:47"/>
    <d v="1899-12-30T00:00:40"/>
    <s v="Ensacado"/>
    <s v="E002"/>
    <x v="2"/>
    <d v="1899-12-30T00:39:27"/>
    <d v="1899-12-30T00:38:47"/>
    <n v="8"/>
    <x v="0"/>
    <x v="0"/>
    <x v="2"/>
    <n v="0"/>
    <n v="0"/>
    <s v="OK"/>
    <s v="Ensacado"/>
    <x v="0"/>
    <n v="0"/>
    <s v="F. TORAL"/>
    <s v="A"/>
    <d v="1899-12-30T00:00:40"/>
    <d v="1899-12-30T00:00:40"/>
    <s v="OK"/>
    <m/>
    <m/>
    <d v="1899-12-30T00:00:00"/>
    <d v="1899-12-30T00:39:27"/>
    <n v="6"/>
    <d v="1899-12-30T00:00:40"/>
    <n v="39.450000000009602"/>
    <n v="9"/>
    <s v="Si"/>
  </r>
  <r>
    <s v="CTOR"/>
    <s v="2024035528"/>
    <x v="0"/>
    <s v="ER5554BCF"/>
    <s v="E9055JGZ"/>
    <d v="2024-12-27T00:00:00"/>
    <m/>
    <s v="2906"/>
    <x v="21"/>
    <s v="PA"/>
    <s v="PA"/>
    <m/>
    <d v="2024-12-27T00:00:00"/>
    <d v="1899-12-30T09:18:48"/>
    <d v="2024-12-27T00:00:00"/>
    <d v="1899-12-30T09:19:27"/>
    <d v="2024-12-27T00:00:00"/>
    <d v="1899-12-30T09:48:39"/>
    <x v="0"/>
    <s v="RFCPI"/>
    <s v="1322315123"/>
    <s v="FBO"/>
    <d v="1899-12-30T00:29:51"/>
    <d v="1899-12-30T00:29:12"/>
    <d v="1899-12-30T00:00:39"/>
    <s v="Ensacado"/>
    <s v="E002"/>
    <x v="2"/>
    <d v="1899-12-30T00:29:51"/>
    <d v="1899-12-30T00:29:12"/>
    <n v="9"/>
    <x v="0"/>
    <x v="0"/>
    <x v="2"/>
    <n v="0"/>
    <n v="0"/>
    <s v="OK"/>
    <s v="Ensacado"/>
    <x v="0"/>
    <n v="0"/>
    <s v="F. TORAL"/>
    <s v="A"/>
    <d v="1899-12-30T00:00:39"/>
    <d v="1899-12-30T00:00:39"/>
    <s v="OK"/>
    <m/>
    <m/>
    <d v="1899-12-30T00:00:00"/>
    <d v="1899-12-30T00:29:51"/>
    <n v="6"/>
    <d v="1899-12-30T00:00:39"/>
    <n v="29.849999999990438"/>
    <n v="9"/>
    <s v="Si"/>
  </r>
  <r>
    <s v="CTOR"/>
    <s v="2024035535"/>
    <x v="0"/>
    <s v="E4498JGT"/>
    <m/>
    <d v="2024-12-27T00:00:00"/>
    <m/>
    <s v="2906"/>
    <x v="21"/>
    <s v="PA"/>
    <s v="PA"/>
    <m/>
    <d v="2024-12-27T00:00:00"/>
    <d v="1899-12-30T10:46:13"/>
    <d v="2024-12-27T00:00:00"/>
    <d v="1899-12-30T10:46:52"/>
    <d v="2024-12-27T00:00:00"/>
    <d v="1899-12-30T11:15:52"/>
    <x v="0"/>
    <s v="RFCPI"/>
    <s v="1322315125"/>
    <s v="EXW"/>
    <d v="1899-12-30T00:29:39"/>
    <d v="1899-12-30T00:29:00"/>
    <d v="1899-12-30T00:00:39"/>
    <s v="Ensacado"/>
    <s v="E002"/>
    <x v="1"/>
    <d v="1899-12-30T00:29:39"/>
    <d v="1899-12-30T00:29:00"/>
    <n v="10"/>
    <x v="0"/>
    <x v="0"/>
    <x v="2"/>
    <n v="0"/>
    <n v="0"/>
    <s v="OK"/>
    <s v="Ensacado"/>
    <x v="0"/>
    <n v="0"/>
    <s v="F. TORAL"/>
    <s v="A"/>
    <d v="1899-12-30T00:00:39"/>
    <d v="1899-12-30T00:00:39"/>
    <s v="OK"/>
    <m/>
    <m/>
    <d v="1899-12-30T00:00:00"/>
    <d v="1899-12-30T00:29:39"/>
    <n v="6"/>
    <d v="1899-12-30T00:00:39"/>
    <n v="29.650000000003196"/>
    <n v="11"/>
    <s v="Si"/>
  </r>
  <r>
    <s v="CTOR"/>
    <s v="2024035537"/>
    <x v="0"/>
    <s v="ER9107BBM"/>
    <s v="E9252MPM"/>
    <d v="2024-12-27T00:00:00"/>
    <m/>
    <s v="55"/>
    <x v="19"/>
    <s v="PA"/>
    <n v="15"/>
    <m/>
    <d v="2024-12-27T00:00:00"/>
    <d v="1899-12-30T11:08:02"/>
    <d v="2024-12-27T00:00:00"/>
    <d v="1899-12-30T11:08:43"/>
    <d v="2024-12-27T00:00:00"/>
    <d v="1899-12-30T11:31:07"/>
    <x v="0"/>
    <s v="RFCPI"/>
    <s v="1322315126"/>
    <s v="EXW"/>
    <d v="1899-12-30T00:23:05"/>
    <d v="1899-12-30T00:22:24"/>
    <d v="1899-12-30T00:00:41"/>
    <s v="Granel"/>
    <s v="E001"/>
    <x v="1"/>
    <d v="1899-12-30T00:23:05"/>
    <d v="1899-12-30T00:22:24"/>
    <n v="11"/>
    <x v="0"/>
    <x v="0"/>
    <x v="1"/>
    <n v="0"/>
    <n v="0"/>
    <s v="OK"/>
    <s v="Granel"/>
    <x v="0"/>
    <n v="0"/>
    <s v="F. TORAL"/>
    <s v="A"/>
    <d v="1899-12-30T00:00:41"/>
    <d v="1899-12-30T00:00:41"/>
    <s v="OK"/>
    <m/>
    <m/>
    <d v="1899-12-30T00:00:00"/>
    <d v="1899-12-30T00:23:05"/>
    <n v="6"/>
    <d v="1899-12-30T00:00:41"/>
    <n v="23.083333333329641"/>
    <n v="11"/>
    <s v="Si"/>
  </r>
  <r>
    <s v="CTOR"/>
    <s v="2024035540"/>
    <x v="0"/>
    <s v="ER3295FTV"/>
    <s v="E3295FTV"/>
    <d v="2024-12-27T00:00:00"/>
    <m/>
    <s v="3320"/>
    <x v="20"/>
    <s v="PA"/>
    <s v="PA"/>
    <m/>
    <d v="2024-12-27T00:00:00"/>
    <d v="1899-12-30T11:20:37"/>
    <d v="2024-12-27T00:00:00"/>
    <d v="1899-12-30T11:21:17"/>
    <d v="2024-12-27T00:00:00"/>
    <d v="1899-12-30T11:50:20"/>
    <x v="0"/>
    <s v="RFCPI"/>
    <s v="1322315128"/>
    <s v="EXW"/>
    <d v="1899-12-30T00:29:43"/>
    <d v="1899-12-30T00:29:03"/>
    <d v="1899-12-30T00:00:40"/>
    <s v="Ensacado"/>
    <s v="E002"/>
    <x v="1"/>
    <d v="1899-12-30T00:29:43"/>
    <d v="1899-12-30T00:29:03"/>
    <n v="11"/>
    <x v="0"/>
    <x v="0"/>
    <x v="2"/>
    <n v="0"/>
    <n v="0"/>
    <s v="OK"/>
    <s v="Ensacado"/>
    <x v="0"/>
    <n v="0"/>
    <s v="F. TORAL"/>
    <s v="A"/>
    <d v="1899-12-30T00:00:40"/>
    <d v="1899-12-30T00:00:40"/>
    <s v="OK"/>
    <m/>
    <m/>
    <d v="1899-12-30T00:00:00"/>
    <d v="1899-12-30T00:29:43"/>
    <n v="6"/>
    <d v="1899-12-30T00:00:40"/>
    <n v="29.716666666675255"/>
    <n v="11"/>
    <s v="Si"/>
  </r>
  <r>
    <s v="CTOR"/>
    <s v="2024035542"/>
    <x v="0"/>
    <s v="ER5554BCF"/>
    <s v="E9055JGZ"/>
    <d v="2024-12-27T00:00:00"/>
    <m/>
    <s v="3320"/>
    <x v="20"/>
    <s v="PA"/>
    <s v="PA"/>
    <m/>
    <d v="2024-12-27T00:00:00"/>
    <d v="1899-12-30T11:24:50"/>
    <d v="2024-12-27T00:00:00"/>
    <d v="1899-12-30T11:25:31"/>
    <d v="2024-12-27T00:00:00"/>
    <d v="1899-12-30T11:57:39"/>
    <x v="0"/>
    <s v="RFCPI"/>
    <s v="1322315129"/>
    <s v="FBO"/>
    <d v="1899-12-30T00:32:49"/>
    <d v="1899-12-30T00:32:08"/>
    <d v="1899-12-30T00:00:41"/>
    <s v="Ensacado"/>
    <s v="E002"/>
    <x v="2"/>
    <d v="1899-12-30T00:32:49"/>
    <d v="1899-12-30T00:32:08"/>
    <n v="11"/>
    <x v="0"/>
    <x v="0"/>
    <x v="2"/>
    <n v="0"/>
    <n v="0"/>
    <s v="OK"/>
    <s v="Ensacado"/>
    <x v="0"/>
    <n v="0"/>
    <s v="F. TORAL"/>
    <s v="A"/>
    <d v="1899-12-30T00:00:41"/>
    <d v="1899-12-30T00:00:41"/>
    <s v="OK"/>
    <m/>
    <m/>
    <d v="1899-12-30T00:00:00"/>
    <d v="1899-12-30T00:32:49"/>
    <n v="6"/>
    <d v="1899-12-30T00:00:41"/>
    <n v="32.816666666678458"/>
    <n v="11"/>
    <s v="Si"/>
  </r>
  <r>
    <s v="CTOR"/>
    <s v="2024035548"/>
    <x v="0"/>
    <s v="E1410BXW"/>
    <m/>
    <d v="2024-12-27T00:00:00"/>
    <m/>
    <s v="2906"/>
    <x v="21"/>
    <s v="PA"/>
    <s v="PA"/>
    <m/>
    <d v="2024-12-27T00:00:00"/>
    <d v="1899-12-30T12:09:47"/>
    <d v="2024-12-27T00:00:00"/>
    <d v="1899-12-30T12:10:27"/>
    <d v="2024-12-27T00:00:00"/>
    <d v="1899-12-30T12:19:18"/>
    <x v="0"/>
    <s v="RFCPI"/>
    <s v="1322315130"/>
    <s v="EXW"/>
    <d v="1899-12-30T00:09:31"/>
    <d v="1899-12-30T00:08:51"/>
    <d v="1899-12-30T00:00:40"/>
    <s v="Ensacado"/>
    <s v="E002"/>
    <x v="1"/>
    <d v="1899-12-30T00:09:31"/>
    <d v="1899-12-30T00:08:51"/>
    <n v="12"/>
    <x v="0"/>
    <x v="0"/>
    <x v="2"/>
    <n v="1"/>
    <n v="0"/>
    <s v="KO"/>
    <s v="Ensacado"/>
    <x v="0"/>
    <n v="1"/>
    <s v="F. TORAL"/>
    <s v="A"/>
    <d v="1899-12-30T00:00:40"/>
    <d v="1899-12-30T00:00:40"/>
    <s v="OK"/>
    <m/>
    <m/>
    <d v="1899-12-30T00:00:00"/>
    <d v="1899-12-30T00:09:31"/>
    <n v="6"/>
    <d v="1899-12-30T00:00:40"/>
    <n v="9.5166666666719379"/>
    <n v="12"/>
    <s v="Si"/>
  </r>
  <r>
    <s v="CTOR"/>
    <s v="2024035550"/>
    <x v="0"/>
    <s v="ER2261BDH"/>
    <s v="E0678HZJ"/>
    <d v="2024-12-27T00:00:00"/>
    <m/>
    <s v="2906"/>
    <x v="21"/>
    <s v="PA"/>
    <s v="PA"/>
    <m/>
    <d v="2024-12-27T00:00:00"/>
    <d v="1899-12-30T12:12:11"/>
    <d v="2024-12-27T00:00:00"/>
    <d v="1899-12-30T12:12:50"/>
    <d v="2024-12-27T00:00:00"/>
    <d v="1899-12-30T12:37:58"/>
    <x v="0"/>
    <s v="RFCPI"/>
    <s v="1322315131"/>
    <s v="FBO"/>
    <d v="1899-12-30T00:25:47"/>
    <d v="1899-12-30T00:25:08"/>
    <d v="1899-12-30T00:00:39"/>
    <s v="Ensacado"/>
    <s v="E002"/>
    <x v="2"/>
    <d v="1899-12-30T00:25:47"/>
    <d v="1899-12-30T00:25:08"/>
    <n v="12"/>
    <x v="0"/>
    <x v="0"/>
    <x v="2"/>
    <n v="0"/>
    <n v="0"/>
    <s v="OK"/>
    <s v="Ensacado"/>
    <x v="0"/>
    <n v="0"/>
    <s v="F. TORAL"/>
    <s v="A"/>
    <d v="1899-12-30T00:00:39"/>
    <d v="1899-12-30T00:00:39"/>
    <s v="OK"/>
    <m/>
    <m/>
    <d v="1899-12-30T00:00:00"/>
    <d v="1899-12-30T00:25:47"/>
    <n v="6"/>
    <d v="1899-12-30T00:00:39"/>
    <n v="25.783333333329743"/>
    <n v="12"/>
    <s v="Si"/>
  </r>
  <r>
    <s v="CTOR"/>
    <s v="2024035554"/>
    <x v="0"/>
    <s v="ER6317BBP"/>
    <s v="E7682KPX"/>
    <d v="2024-12-27T00:00:00"/>
    <m/>
    <s v="3320"/>
    <x v="20"/>
    <s v="PA"/>
    <s v="PA"/>
    <m/>
    <d v="2024-12-27T00:00:00"/>
    <d v="1899-12-30T12:16:47"/>
    <d v="2024-12-27T00:00:00"/>
    <d v="1899-12-30T12:17:27"/>
    <d v="2024-12-27T00:00:00"/>
    <d v="1899-12-30T13:36:22"/>
    <x v="0"/>
    <s v="RFCPI"/>
    <s v="1322315132"/>
    <s v="EXW"/>
    <d v="1899-12-30T01:19:35"/>
    <d v="1899-12-30T01:18:55"/>
    <d v="1899-12-30T00:00:40"/>
    <s v="Ensacado"/>
    <s v="E002"/>
    <x v="1"/>
    <d v="1899-12-30T01:19:35"/>
    <d v="1899-12-30T01:18:55"/>
    <n v="12"/>
    <x v="0"/>
    <x v="0"/>
    <x v="2"/>
    <n v="0"/>
    <n v="0"/>
    <s v="OK"/>
    <s v="Ensacado"/>
    <x v="0"/>
    <n v="0"/>
    <s v="F. TORAL"/>
    <s v="B"/>
    <d v="1899-12-30T00:00:40"/>
    <d v="1899-12-30T00:00:40"/>
    <s v="OK"/>
    <m/>
    <m/>
    <d v="1899-12-30T00:00:00"/>
    <d v="1899-12-30T01:19:35"/>
    <n v="6"/>
    <d v="1899-12-30T00:00:40"/>
    <n v="79.58333333334231"/>
    <n v="13"/>
    <s v="No"/>
  </r>
  <r>
    <s v="CTOR"/>
    <s v="2024035557"/>
    <x v="0"/>
    <s v="ER9202BDB"/>
    <s v="E1075LMD"/>
    <d v="2024-12-27T00:00:00"/>
    <m/>
    <s v="3320"/>
    <x v="20"/>
    <s v="PA"/>
    <s v="PA"/>
    <m/>
    <d v="2024-12-27T00:00:00"/>
    <d v="1899-12-30T12:34:20"/>
    <d v="2024-12-27T00:00:00"/>
    <d v="1899-12-30T12:34:59"/>
    <d v="2024-12-27T00:00:00"/>
    <d v="1899-12-30T13:47:36"/>
    <x v="0"/>
    <s v="RFCPI"/>
    <s v="1322315133"/>
    <s v="FBO"/>
    <d v="1899-12-30T01:13:16"/>
    <d v="1899-12-30T01:12:37"/>
    <d v="1899-12-30T00:00:39"/>
    <s v="Ensacado"/>
    <s v="E002"/>
    <x v="2"/>
    <d v="1899-12-30T01:13:16"/>
    <d v="1899-12-30T01:12:37"/>
    <n v="12"/>
    <x v="0"/>
    <x v="0"/>
    <x v="2"/>
    <n v="0"/>
    <n v="0"/>
    <s v="OK"/>
    <s v="Ensacado"/>
    <x v="0"/>
    <n v="0"/>
    <s v="F. TORAL"/>
    <s v="B"/>
    <d v="1899-12-30T00:00:39"/>
    <d v="1899-12-30T00:00:39"/>
    <s v="OK"/>
    <m/>
    <m/>
    <d v="1899-12-30T00:00:00"/>
    <d v="1899-12-30T01:13:16"/>
    <n v="6"/>
    <d v="1899-12-30T00:00:39"/>
    <n v="73.266666666667192"/>
    <n v="13"/>
    <s v="No"/>
  </r>
  <r>
    <s v="CTOR"/>
    <s v="2024035558"/>
    <x v="0"/>
    <s v="ER8800BBS"/>
    <s v="E9106MPM"/>
    <d v="2024-12-27T00:00:00"/>
    <m/>
    <s v="55"/>
    <x v="19"/>
    <s v="PA"/>
    <n v="15"/>
    <m/>
    <d v="2024-12-27T00:00:00"/>
    <d v="1899-12-30T13:38:27"/>
    <d v="2024-12-27T00:00:00"/>
    <d v="1899-12-30T13:38:57"/>
    <d v="2024-12-27T00:00:00"/>
    <d v="1899-12-30T14:06:53"/>
    <x v="0"/>
    <s v="RFCPI"/>
    <s v="1322315134"/>
    <s v="FBO"/>
    <d v="1899-12-30T00:28:26"/>
    <d v="1899-12-30T00:27:56"/>
    <d v="1899-12-30T00:00:30"/>
    <s v="Granel"/>
    <s v="E001"/>
    <x v="2"/>
    <d v="1899-12-30T00:28:26"/>
    <d v="1899-12-30T00:27:56"/>
    <n v="13"/>
    <x v="0"/>
    <x v="0"/>
    <x v="1"/>
    <n v="0"/>
    <n v="0"/>
    <s v="OK"/>
    <s v="Granel"/>
    <x v="0"/>
    <n v="0"/>
    <s v="F. TORAL"/>
    <s v="A"/>
    <d v="1899-12-30T00:00:30"/>
    <d v="1899-12-30T00:00:30"/>
    <s v="OK"/>
    <m/>
    <m/>
    <d v="1899-12-30T00:00:00"/>
    <d v="1899-12-30T00:28:26"/>
    <n v="6"/>
    <d v="1899-12-30T00:00:30"/>
    <n v="28.433333333332715"/>
    <n v="14"/>
    <s v="Si"/>
  </r>
  <r>
    <s v="CTOR"/>
    <s v="2024035560"/>
    <x v="0"/>
    <s v="ER2262BDH"/>
    <s v="E3170MNG"/>
    <d v="2024-12-27T00:00:00"/>
    <m/>
    <s v="2906"/>
    <x v="21"/>
    <s v="PA"/>
    <s v="PA"/>
    <m/>
    <d v="2024-12-27T00:00:00"/>
    <d v="1899-12-30T13:43:42"/>
    <d v="2024-12-27T00:00:00"/>
    <d v="1899-12-30T13:44:09"/>
    <d v="2024-12-27T00:00:00"/>
    <d v="1899-12-30T15:52:03"/>
    <x v="0"/>
    <s v="RFCPI"/>
    <s v="1322315135"/>
    <s v="FBO"/>
    <d v="1899-12-30T02:08:21"/>
    <d v="1899-12-30T02:07:54"/>
    <d v="1899-12-30T00:00:27"/>
    <s v="Ensacado"/>
    <s v="E002"/>
    <x v="2"/>
    <d v="1899-12-30T02:08:21"/>
    <d v="1899-12-30T02:07:54"/>
    <n v="13"/>
    <x v="0"/>
    <x v="0"/>
    <x v="2"/>
    <n v="0"/>
    <n v="0"/>
    <s v="OK"/>
    <s v="Ensacado"/>
    <x v="0"/>
    <n v="0"/>
    <s v="F. TORAL"/>
    <s v="C"/>
    <d v="1899-12-30T00:00:27"/>
    <d v="1899-12-30T00:00:27"/>
    <s v="OK"/>
    <m/>
    <m/>
    <d v="1899-12-30T00:00:00"/>
    <d v="1899-12-30T02:08:21"/>
    <n v="6"/>
    <d v="1899-12-30T00:00:27"/>
    <n v="128.34999999999351"/>
    <n v="15"/>
    <s v="No"/>
  </r>
  <r>
    <s v="CTOR"/>
    <s v="2024035565"/>
    <x v="0"/>
    <s v="ER2265BDH"/>
    <s v="E3167MNG"/>
    <d v="2024-12-27T00:00:00"/>
    <m/>
    <s v="2906"/>
    <x v="21"/>
    <s v="PA"/>
    <s v="PA"/>
    <m/>
    <d v="2024-12-27T00:00:00"/>
    <d v="1899-12-30T13:59:43"/>
    <d v="2024-12-27T00:00:00"/>
    <d v="1899-12-30T14:00:12"/>
    <d v="2024-12-27T00:00:00"/>
    <d v="1899-12-30T16:02:01"/>
    <x v="0"/>
    <s v="RFCPI"/>
    <s v="1322315138"/>
    <s v="FBO"/>
    <d v="1899-12-30T02:02:18"/>
    <d v="1899-12-30T02:01:49"/>
    <d v="1899-12-30T00:00:29"/>
    <s v="Ensacado"/>
    <s v="E002"/>
    <x v="2"/>
    <d v="1899-12-30T02:02:18"/>
    <d v="1899-12-30T02:01:49"/>
    <n v="13"/>
    <x v="0"/>
    <x v="0"/>
    <x v="2"/>
    <n v="0"/>
    <n v="0"/>
    <s v="OK"/>
    <s v="Ensacado"/>
    <x v="0"/>
    <n v="0"/>
    <s v="F. TORAL"/>
    <s v="C"/>
    <d v="1899-12-30T00:00:29"/>
    <d v="1899-12-30T00:00:29"/>
    <s v="OK"/>
    <m/>
    <m/>
    <d v="1899-12-30T00:00:00"/>
    <d v="1899-12-30T02:02:18"/>
    <n v="6"/>
    <d v="1899-12-30T00:00:29"/>
    <n v="122.30000000000632"/>
    <n v="16"/>
    <s v="No"/>
  </r>
  <r>
    <s v="CTOR"/>
    <s v=""/>
    <x v="0"/>
    <s v="ER7579BDL"/>
    <s v="E6211LYC"/>
    <d v="2024-12-27T00:00:00"/>
    <m/>
    <s v="55"/>
    <x v="19"/>
    <s v="PA"/>
    <s v="PA"/>
    <m/>
    <d v="2024-12-27T00:00:00"/>
    <d v="1899-12-30T16:34:15"/>
    <d v="2024-12-27T00:00:00"/>
    <d v="1899-12-30T16:34:38"/>
    <d v="2024-12-27T00:00:00"/>
    <d v="1899-12-30T16:35:02"/>
    <x v="293"/>
    <s v="E_RMENDEZ"/>
    <s v="1322315139"/>
    <s v="EXW"/>
    <d v="1899-12-30T00:00:47"/>
    <d v="1899-12-30T00:00:24"/>
    <d v="1899-12-30T00:00:23"/>
    <s v="Granel"/>
    <s v="E001"/>
    <x v="1"/>
    <d v="1899-12-30T00:00:47"/>
    <d v="1899-12-30T00:00:24"/>
    <n v="16"/>
    <x v="0"/>
    <x v="0"/>
    <x v="1"/>
    <n v="1"/>
    <n v="0"/>
    <s v="KO"/>
    <s v="Granel"/>
    <x v="0"/>
    <n v="1"/>
    <s v="F. TORAL"/>
    <s v="A"/>
    <d v="1899-12-30T00:00:23"/>
    <d v="1899-12-30T00:00:23"/>
    <s v="OK"/>
    <m/>
    <m/>
    <d v="1899-12-30T00:00:00"/>
    <d v="1899-12-30T00:00:47"/>
    <n v="6"/>
    <d v="1899-12-30T00:00:23"/>
    <n v="0.78333333333111099"/>
    <n v="16"/>
    <s v="Si"/>
  </r>
  <r>
    <s v="CTOR"/>
    <s v="2024035587"/>
    <x v="0"/>
    <s v="ER7185BCW"/>
    <s v="E5837LFD"/>
    <d v="2024-12-27T00:00:00"/>
    <m/>
    <s v="3320"/>
    <x v="20"/>
    <s v="PA"/>
    <s v="PA"/>
    <m/>
    <d v="2024-12-27T00:00:00"/>
    <d v="1899-12-30T16:42:19"/>
    <d v="2024-12-27T00:00:00"/>
    <d v="1899-12-30T16:42:46"/>
    <d v="2024-12-27T00:00:00"/>
    <d v="1899-12-30T16:49:52"/>
    <x v="0"/>
    <s v="RFCPI"/>
    <s v="1322315141"/>
    <s v="FBO"/>
    <d v="1899-12-30T00:07:33"/>
    <d v="1899-12-30T00:07:06"/>
    <d v="1899-12-30T00:00:27"/>
    <s v="Ensacado"/>
    <s v="E002"/>
    <x v="2"/>
    <d v="1899-12-30T00:07:33"/>
    <d v="1899-12-30T00:07:06"/>
    <n v="16"/>
    <x v="0"/>
    <x v="0"/>
    <x v="2"/>
    <n v="1"/>
    <n v="0"/>
    <s v="KO"/>
    <s v="Ensacado"/>
    <x v="0"/>
    <n v="1"/>
    <s v="F. TORAL"/>
    <s v="A"/>
    <d v="1899-12-30T00:00:27"/>
    <d v="1899-12-30T00:00:27"/>
    <s v="OK"/>
    <m/>
    <m/>
    <d v="1899-12-30T00:00:00"/>
    <d v="1899-12-30T00:07:33"/>
    <n v="6"/>
    <d v="1899-12-30T00:00:27"/>
    <n v="7.5500000000062961"/>
    <n v="16"/>
    <s v="Si"/>
  </r>
  <r>
    <s v="CTOR"/>
    <s v="2024035605"/>
    <x v="0"/>
    <s v="ER3068BCC"/>
    <s v="E1437MRF"/>
    <d v="2024-12-27T00:00:00"/>
    <m/>
    <s v="2906"/>
    <x v="21"/>
    <s v="PA"/>
    <s v="PA"/>
    <m/>
    <d v="2024-12-27T00:00:00"/>
    <d v="1899-12-30T17:50:40"/>
    <d v="2024-12-27T00:00:00"/>
    <d v="1899-12-30T17:51:08"/>
    <d v="2024-12-27T00:00:00"/>
    <d v="1899-12-30T19:14:45"/>
    <x v="0"/>
    <s v="RFCPI"/>
    <s v="1322315148"/>
    <s v="FBO"/>
    <d v="1899-12-30T01:24:05"/>
    <d v="1899-12-30T01:23:37"/>
    <d v="1899-12-30T00:00:28"/>
    <s v="Ensacado"/>
    <s v="E002"/>
    <x v="2"/>
    <d v="1899-12-30T01:24:05"/>
    <d v="1899-12-30T01:23:37"/>
    <n v="17"/>
    <x v="0"/>
    <x v="0"/>
    <x v="2"/>
    <n v="0"/>
    <n v="0"/>
    <s v="OK"/>
    <s v="Ensacado"/>
    <x v="0"/>
    <n v="0"/>
    <s v="F. TORAL"/>
    <s v="B"/>
    <d v="1899-12-30T00:00:28"/>
    <d v="1899-12-30T00:00:28"/>
    <s v="OK"/>
    <m/>
    <m/>
    <d v="1899-12-30T00:00:00"/>
    <d v="1899-12-30T01:24:05"/>
    <n v="6"/>
    <d v="1899-12-30T00:00:28"/>
    <n v="84.083333333327985"/>
    <n v="19"/>
    <s v="No"/>
  </r>
  <r>
    <s v="CTOR"/>
    <s v="2024035623"/>
    <x v="0"/>
    <s v="ER2262BDH"/>
    <s v="E3170MNG"/>
    <d v="2024-12-30T00:00:00"/>
    <m/>
    <s v="3320"/>
    <x v="20"/>
    <s v="PA"/>
    <s v="PA"/>
    <m/>
    <d v="2024-12-30T00:00:00"/>
    <d v="1899-12-30T08:29:01"/>
    <d v="2024-12-30T00:00:00"/>
    <d v="1899-12-30T08:29:31"/>
    <d v="2024-12-30T00:00:00"/>
    <d v="1899-12-30T09:03:39"/>
    <x v="0"/>
    <s v="RFCPI"/>
    <s v="1322315150"/>
    <s v="FBO"/>
    <d v="1899-12-30T00:34:38"/>
    <d v="1899-12-30T00:34:08"/>
    <d v="1899-12-30T00:00:30"/>
    <s v="Ensacado"/>
    <s v="E002"/>
    <x v="2"/>
    <d v="1899-12-30T00:34:38"/>
    <d v="1899-12-30T00:34:08"/>
    <n v="8"/>
    <x v="1"/>
    <x v="1"/>
    <x v="2"/>
    <n v="0"/>
    <n v="0"/>
    <s v="OK"/>
    <s v="Ensacado"/>
    <x v="0"/>
    <n v="0"/>
    <s v="F. TORAL"/>
    <s v="A"/>
    <d v="1899-12-30T00:00:30"/>
    <d v="1899-12-30T00:00:30"/>
    <s v="OK"/>
    <m/>
    <m/>
    <d v="1899-12-30T00:00:00"/>
    <d v="1899-12-30T00:34:38"/>
    <n v="2"/>
    <d v="1899-12-30T00:00:30"/>
    <n v="34.633333333324813"/>
    <n v="9"/>
    <s v="Si"/>
  </r>
  <r>
    <s v="CTOR"/>
    <s v="2024035627"/>
    <x v="0"/>
    <s v="ER2261BDH"/>
    <s v="E0678HZJ"/>
    <d v="2024-12-30T00:00:00"/>
    <m/>
    <s v="2906"/>
    <x v="21"/>
    <s v="PA"/>
    <s v="PA"/>
    <m/>
    <d v="2024-12-30T00:00:00"/>
    <d v="1899-12-30T08:43:45"/>
    <d v="2024-12-30T00:00:00"/>
    <d v="1899-12-30T08:44:15"/>
    <d v="2024-12-30T00:00:00"/>
    <d v="1899-12-30T09:19:10"/>
    <x v="0"/>
    <s v="RFCPI"/>
    <s v="1322315151"/>
    <s v="FBO"/>
    <d v="1899-12-30T00:35:25"/>
    <d v="1899-12-30T00:34:55"/>
    <d v="1899-12-30T00:00:30"/>
    <s v="Ensacado"/>
    <s v="E002"/>
    <x v="2"/>
    <d v="1899-12-30T00:35:25"/>
    <d v="1899-12-30T00:34:55"/>
    <n v="8"/>
    <x v="1"/>
    <x v="1"/>
    <x v="2"/>
    <n v="0"/>
    <n v="0"/>
    <s v="OK"/>
    <s v="Ensacado"/>
    <x v="0"/>
    <n v="0"/>
    <s v="F. TORAL"/>
    <s v="A"/>
    <d v="1899-12-30T00:00:30"/>
    <d v="1899-12-30T00:00:30"/>
    <s v="OK"/>
    <m/>
    <m/>
    <d v="1899-12-30T00:00:00"/>
    <d v="1899-12-30T00:35:25"/>
    <n v="2"/>
    <d v="1899-12-30T00:00:30"/>
    <n v="35.416666666670388"/>
    <n v="9"/>
    <s v="Si"/>
  </r>
  <r>
    <s v="CTOR"/>
    <s v="2024035629"/>
    <x v="0"/>
    <s v="ER0847BDG"/>
    <s v="E0646MPP"/>
    <d v="2024-12-30T00:00:00"/>
    <m/>
    <s v="2906"/>
    <x v="21"/>
    <s v="PA"/>
    <s v="PA"/>
    <m/>
    <d v="2024-12-30T00:00:00"/>
    <d v="1899-12-30T09:01:21"/>
    <d v="2024-12-30T00:00:00"/>
    <d v="1899-12-30T09:01:51"/>
    <d v="2024-12-30T00:00:00"/>
    <d v="1899-12-30T09:30:00"/>
    <x v="0"/>
    <s v="RFCPI"/>
    <s v="1322315152"/>
    <s v="FBO"/>
    <d v="1899-12-30T00:28:39"/>
    <d v="1899-12-30T00:28:09"/>
    <d v="1899-12-30T00:00:30"/>
    <s v="Ensacado"/>
    <s v="E002"/>
    <x v="2"/>
    <d v="1899-12-30T00:28:39"/>
    <d v="1899-12-30T00:28:09"/>
    <n v="9"/>
    <x v="1"/>
    <x v="1"/>
    <x v="2"/>
    <n v="0"/>
    <n v="0"/>
    <s v="OK"/>
    <s v="Ensacado"/>
    <x v="0"/>
    <n v="0"/>
    <s v="F. TORAL"/>
    <s v="A"/>
    <d v="1899-12-30T00:00:30"/>
    <d v="1899-12-30T00:00:30"/>
    <s v="OK"/>
    <m/>
    <m/>
    <d v="1899-12-30T00:00:00"/>
    <d v="1899-12-30T00:28:39"/>
    <n v="2"/>
    <d v="1899-12-30T00:00:30"/>
    <n v="28.649999999995206"/>
    <n v="9"/>
    <s v="Si"/>
  </r>
  <r>
    <s v="CTOR"/>
    <s v="2024035636"/>
    <x v="0"/>
    <s v="ER2214BCF"/>
    <s v="E9582MNV"/>
    <d v="2024-12-30T00:00:00"/>
    <m/>
    <s v="55"/>
    <x v="19"/>
    <s v="PA"/>
    <n v="15"/>
    <m/>
    <d v="2024-12-30T00:00:00"/>
    <d v="1899-12-30T11:06:50"/>
    <d v="2024-12-30T00:00:00"/>
    <d v="1899-12-30T11:07:20"/>
    <d v="2024-12-30T00:00:00"/>
    <d v="1899-12-30T11:33:57"/>
    <x v="0"/>
    <s v="RFCPI"/>
    <s v="1322315154"/>
    <s v="FBO"/>
    <d v="1899-12-30T00:27:07"/>
    <d v="1899-12-30T00:26:37"/>
    <d v="1899-12-30T00:00:30"/>
    <s v="Granel"/>
    <s v="E001"/>
    <x v="2"/>
    <d v="1899-12-30T00:27:07"/>
    <d v="1899-12-30T00:26:37"/>
    <n v="11"/>
    <x v="1"/>
    <x v="1"/>
    <x v="1"/>
    <n v="0"/>
    <n v="0"/>
    <s v="OK"/>
    <s v="Granel"/>
    <x v="0"/>
    <n v="0"/>
    <s v="F. TORAL"/>
    <s v="A"/>
    <d v="1899-12-30T00:00:30"/>
    <d v="1899-12-30T00:00:30"/>
    <s v="OK"/>
    <m/>
    <m/>
    <d v="1899-12-30T00:00:00"/>
    <d v="1899-12-30T00:27:07"/>
    <n v="2"/>
    <d v="1899-12-30T00:00:30"/>
    <n v="27.116666666668774"/>
    <n v="11"/>
    <s v="Si"/>
  </r>
  <r>
    <s v="CTOR"/>
    <s v="2024035635"/>
    <x v="0"/>
    <s v="ER5139BBS"/>
    <s v="E3174JJN"/>
    <d v="2024-12-30T00:00:00"/>
    <m/>
    <s v="2853"/>
    <x v="57"/>
    <s v="PA"/>
    <n v="13"/>
    <m/>
    <d v="2024-12-30T00:00:00"/>
    <d v="1899-12-30T10:50:08"/>
    <d v="2024-12-30T00:00:00"/>
    <d v="1899-12-30T10:50:37"/>
    <d v="2024-12-30T00:00:00"/>
    <d v="1899-12-30T11:37:28"/>
    <x v="0"/>
    <s v="RFCPI"/>
    <s v="1322315155"/>
    <s v="FBO"/>
    <d v="1899-12-30T00:47:20"/>
    <d v="1899-12-30T00:46:51"/>
    <d v="1899-12-30T00:00:29"/>
    <s v="Granel"/>
    <s v="E001"/>
    <x v="2"/>
    <d v="1899-12-30T00:47:20"/>
    <d v="1899-12-30T00:46:51"/>
    <n v="10"/>
    <x v="1"/>
    <x v="1"/>
    <x v="1"/>
    <n v="0"/>
    <n v="0"/>
    <s v="OK"/>
    <s v="Granel"/>
    <x v="0"/>
    <n v="0"/>
    <s v="F. TORAL"/>
    <s v="B"/>
    <d v="1899-12-30T00:00:29"/>
    <d v="1899-12-30T00:00:29"/>
    <s v="OK"/>
    <m/>
    <m/>
    <d v="1899-12-30T00:00:00"/>
    <d v="1899-12-30T00:47:20"/>
    <n v="2"/>
    <d v="1899-12-30T00:00:29"/>
    <n v="47.333333333332789"/>
    <n v="11"/>
    <s v="No"/>
  </r>
  <r>
    <s v="CTOR"/>
    <s v="2024035640"/>
    <x v="0"/>
    <s v="ER7579BDL"/>
    <s v="E6211LYC"/>
    <d v="2024-12-30T00:00:00"/>
    <m/>
    <s v="3042"/>
    <x v="23"/>
    <s v="PA"/>
    <n v="14"/>
    <m/>
    <d v="2024-12-30T00:00:00"/>
    <d v="1899-12-30T11:21:31"/>
    <d v="2024-12-30T00:00:00"/>
    <d v="1899-12-30T11:22:01"/>
    <d v="2024-12-30T00:00:00"/>
    <d v="1899-12-30T11:47:49"/>
    <x v="0"/>
    <s v="RFCPI"/>
    <s v="1322315156"/>
    <s v="EXW"/>
    <d v="1899-12-30T00:26:18"/>
    <d v="1899-12-30T00:25:48"/>
    <d v="1899-12-30T00:00:30"/>
    <s v="Granel"/>
    <s v="E001"/>
    <x v="1"/>
    <d v="1899-12-30T00:26:18"/>
    <d v="1899-12-30T00:25:48"/>
    <n v="11"/>
    <x v="1"/>
    <x v="1"/>
    <x v="1"/>
    <n v="0"/>
    <n v="0"/>
    <s v="OK"/>
    <s v="Granel"/>
    <x v="0"/>
    <n v="0"/>
    <s v="F. TORAL"/>
    <s v="A"/>
    <d v="1899-12-30T00:00:30"/>
    <d v="1899-12-30T00:00:30"/>
    <s v="OK"/>
    <m/>
    <m/>
    <d v="1899-12-30T00:00:00"/>
    <d v="1899-12-30T00:26:18"/>
    <n v="2"/>
    <d v="1899-12-30T00:00:30"/>
    <n v="26.300000000001553"/>
    <n v="11"/>
    <s v="Si"/>
  </r>
  <r>
    <s v="CTOR"/>
    <s v="2024035649"/>
    <x v="0"/>
    <s v="ER9107BBM"/>
    <s v="E9252MPM"/>
    <d v="2024-12-30T00:00:00"/>
    <m/>
    <s v="55"/>
    <x v="19"/>
    <s v="PA"/>
    <n v="15"/>
    <m/>
    <d v="2024-12-30T00:00:00"/>
    <d v="1899-12-30T11:27:59"/>
    <d v="2024-12-30T00:00:00"/>
    <d v="1899-12-30T11:28:29"/>
    <d v="2024-12-30T00:00:00"/>
    <d v="1899-12-30T11:51:14"/>
    <x v="0"/>
    <s v="RFCPI"/>
    <s v="1322315157"/>
    <s v="EXW"/>
    <d v="1899-12-30T00:23:15"/>
    <d v="1899-12-30T00:22:45"/>
    <d v="1899-12-30T00:00:30"/>
    <s v="Granel"/>
    <s v="E001"/>
    <x v="1"/>
    <d v="1899-12-30T00:23:15"/>
    <d v="1899-12-30T00:22:45"/>
    <n v="11"/>
    <x v="1"/>
    <x v="1"/>
    <x v="1"/>
    <n v="0"/>
    <n v="0"/>
    <s v="OK"/>
    <s v="Granel"/>
    <x v="0"/>
    <n v="0"/>
    <s v="F. TORAL"/>
    <s v="A"/>
    <d v="1899-12-30T00:00:30"/>
    <d v="1899-12-30T00:00:30"/>
    <s v="OK"/>
    <m/>
    <m/>
    <d v="1899-12-30T00:00:00"/>
    <d v="1899-12-30T00:23:15"/>
    <n v="2"/>
    <d v="1899-12-30T00:00:30"/>
    <n v="23.250000000009628"/>
    <n v="11"/>
    <s v="Si"/>
  </r>
  <r>
    <s v="CTOR"/>
    <s v="2024035634"/>
    <x v="0"/>
    <s v="ER0933BBN"/>
    <s v="E5872HZF"/>
    <d v="2024-12-30T00:00:00"/>
    <m/>
    <s v="3218"/>
    <x v="56"/>
    <s v="PA"/>
    <n v="6"/>
    <m/>
    <d v="2024-12-30T00:00:00"/>
    <d v="1899-12-30T10:32:35"/>
    <d v="2024-12-30T00:00:00"/>
    <d v="1899-12-30T10:33:05"/>
    <d v="2024-12-30T00:00:00"/>
    <d v="1899-12-30T11:52:15"/>
    <x v="0"/>
    <s v="RFCPI"/>
    <s v="1322315158"/>
    <s v="FBO"/>
    <d v="1899-12-30T01:19:40"/>
    <d v="1899-12-30T01:19:10"/>
    <d v="1899-12-30T00:00:30"/>
    <s v="Granel"/>
    <s v="E001"/>
    <x v="2"/>
    <d v="1899-12-30T01:19:40"/>
    <d v="1899-12-30T01:19:10"/>
    <n v="10"/>
    <x v="1"/>
    <x v="1"/>
    <x v="1"/>
    <n v="0"/>
    <n v="0"/>
    <s v="OK"/>
    <s v="Granel"/>
    <x v="0"/>
    <n v="0"/>
    <s v="F. TORAL"/>
    <s v="B"/>
    <d v="1899-12-30T00:00:30"/>
    <d v="1899-12-30T00:00:30"/>
    <s v="OK"/>
    <m/>
    <m/>
    <d v="1899-12-30T00:00:00"/>
    <d v="1899-12-30T01:19:40"/>
    <n v="2"/>
    <d v="1899-12-30T00:00:30"/>
    <n v="79.666666666675141"/>
    <n v="11"/>
    <s v="No"/>
  </r>
  <r>
    <s v="CTOR"/>
    <s v="2024035660"/>
    <x v="0"/>
    <s v="E0270CLV"/>
    <m/>
    <d v="2024-12-30T00:00:00"/>
    <m/>
    <s v="2906"/>
    <x v="21"/>
    <s v="PA"/>
    <s v="PA"/>
    <m/>
    <d v="2024-12-30T00:00:00"/>
    <d v="1899-12-30T12:15:11"/>
    <d v="2024-12-30T00:00:00"/>
    <d v="1899-12-30T12:19:57"/>
    <d v="2024-12-30T00:00:00"/>
    <d v="1899-12-30T12:42:42"/>
    <x v="0"/>
    <s v="RFCPI"/>
    <s v="1322315159"/>
    <s v="EXW"/>
    <d v="1899-12-30T00:27:31"/>
    <d v="1899-12-30T00:22:45"/>
    <d v="1899-12-30T00:04:46"/>
    <s v="Ensacado"/>
    <s v="E002"/>
    <x v="1"/>
    <d v="1899-12-30T00:27:31"/>
    <d v="1899-12-30T00:22:45"/>
    <n v="12"/>
    <x v="1"/>
    <x v="1"/>
    <x v="2"/>
    <n v="0"/>
    <n v="0"/>
    <s v="OK"/>
    <s v="Ensacado"/>
    <x v="0"/>
    <n v="0"/>
    <s v="F. TORAL"/>
    <s v="A"/>
    <d v="1899-12-30T00:04:46"/>
    <d v="1899-12-30T00:04:46"/>
    <s v="OK"/>
    <m/>
    <m/>
    <d v="1899-12-30T00:00:00"/>
    <d v="1899-12-30T00:27:31"/>
    <n v="2"/>
    <d v="1899-12-30T00:04:46"/>
    <n v="27.516666666672034"/>
    <n v="12"/>
    <s v="Si"/>
  </r>
  <r>
    <s v="CTOR"/>
    <s v="2024035650"/>
    <x v="0"/>
    <s v="ER7186BCW"/>
    <s v="E9059LCN"/>
    <d v="2024-12-30T00:00:00"/>
    <m/>
    <s v="3320"/>
    <x v="20"/>
    <s v="PA"/>
    <s v="PA"/>
    <m/>
    <d v="2024-12-30T00:00:00"/>
    <d v="1899-12-30T11:32:10"/>
    <d v="2024-12-30T00:00:00"/>
    <d v="1899-12-30T11:32:40"/>
    <d v="2024-12-30T00:00:00"/>
    <d v="1899-12-30T12:44:16"/>
    <x v="0"/>
    <s v="RFCPI"/>
    <s v="1322315160"/>
    <s v="FBO"/>
    <d v="1899-12-30T01:12:06"/>
    <d v="1899-12-30T01:11:36"/>
    <d v="1899-12-30T00:00:30"/>
    <s v="Ensacado"/>
    <s v="E002"/>
    <x v="2"/>
    <d v="1899-12-30T01:12:06"/>
    <d v="1899-12-30T01:11:36"/>
    <n v="11"/>
    <x v="1"/>
    <x v="1"/>
    <x v="2"/>
    <n v="0"/>
    <n v="0"/>
    <s v="OK"/>
    <s v="Ensacado"/>
    <x v="0"/>
    <n v="0"/>
    <s v="F. TORAL"/>
    <s v="B"/>
    <d v="1899-12-30T00:00:30"/>
    <d v="1899-12-30T00:00:30"/>
    <s v="OK"/>
    <m/>
    <m/>
    <d v="1899-12-30T00:00:00"/>
    <d v="1899-12-30T01:12:06"/>
    <n v="2"/>
    <d v="1899-12-30T00:00:30"/>
    <n v="72.099999999993528"/>
    <n v="12"/>
    <s v="No"/>
  </r>
  <r>
    <s v="CTOR"/>
    <s v="2024035662"/>
    <x v="0"/>
    <s v="ER8800BBS"/>
    <s v="E9106MPM"/>
    <d v="2024-12-30T00:00:00"/>
    <m/>
    <s v="55"/>
    <x v="19"/>
    <s v="PA"/>
    <n v="15"/>
    <m/>
    <d v="2024-12-30T00:00:00"/>
    <d v="1899-12-30T12:23:28"/>
    <d v="2024-12-30T00:00:00"/>
    <d v="1899-12-30T12:23:57"/>
    <d v="2024-12-30T00:00:00"/>
    <d v="1899-12-30T12:46:05"/>
    <x v="0"/>
    <s v="RFCPI"/>
    <s v="1322315161"/>
    <s v="FBO"/>
    <d v="1899-12-30T00:22:37"/>
    <d v="1899-12-30T00:22:08"/>
    <d v="1899-12-30T00:00:29"/>
    <s v="Granel"/>
    <s v="E001"/>
    <x v="2"/>
    <d v="1899-12-30T00:22:37"/>
    <d v="1899-12-30T00:22:08"/>
    <n v="12"/>
    <x v="1"/>
    <x v="1"/>
    <x v="1"/>
    <n v="0"/>
    <n v="0"/>
    <s v="OK"/>
    <s v="Granel"/>
    <x v="0"/>
    <n v="0"/>
    <s v="F. TORAL"/>
    <s v="A"/>
    <d v="1899-12-30T00:00:29"/>
    <d v="1899-12-30T00:00:29"/>
    <s v="OK"/>
    <m/>
    <m/>
    <d v="1899-12-30T00:00:00"/>
    <d v="1899-12-30T00:22:37"/>
    <n v="2"/>
    <d v="1899-12-30T00:00:29"/>
    <n v="22.616666666654321"/>
    <n v="12"/>
    <s v="Si"/>
  </r>
  <r>
    <s v="CTOR"/>
    <s v="2024035664"/>
    <x v="0"/>
    <s v="ER9678BBK"/>
    <s v="E1219LWL"/>
    <d v="2024-12-30T00:00:00"/>
    <m/>
    <s v="55"/>
    <x v="19"/>
    <s v="PA"/>
    <n v="15"/>
    <m/>
    <d v="2024-12-30T00:00:00"/>
    <d v="1899-12-30T12:39:38"/>
    <d v="2024-12-30T00:00:00"/>
    <d v="1899-12-30T12:40:07"/>
    <d v="2024-12-30T00:00:00"/>
    <d v="1899-12-30T13:06:20"/>
    <x v="0"/>
    <s v="RFCPI"/>
    <s v="1322315162"/>
    <s v="FBO"/>
    <d v="1899-12-30T00:26:42"/>
    <d v="1899-12-30T00:26:13"/>
    <d v="1899-12-30T00:00:29"/>
    <s v="Granel"/>
    <s v="E001"/>
    <x v="2"/>
    <d v="1899-12-30T00:26:42"/>
    <d v="1899-12-30T00:26:13"/>
    <n v="12"/>
    <x v="1"/>
    <x v="1"/>
    <x v="1"/>
    <n v="0"/>
    <n v="0"/>
    <s v="OK"/>
    <s v="Granel"/>
    <x v="0"/>
    <n v="0"/>
    <s v="F. TORAL"/>
    <s v="A"/>
    <d v="1899-12-30T00:00:29"/>
    <d v="1899-12-30T00:00:29"/>
    <s v="OK"/>
    <m/>
    <m/>
    <d v="1899-12-30T00:00:00"/>
    <d v="1899-12-30T00:26:42"/>
    <n v="2"/>
    <d v="1899-12-30T00:00:29"/>
    <n v="26.699999999990265"/>
    <n v="13"/>
    <s v="Si"/>
  </r>
  <r>
    <s v="CTOR"/>
    <s v="2024035666"/>
    <x v="0"/>
    <s v="ER4157BCC"/>
    <s v="E4426HTW"/>
    <d v="2024-12-30T00:00:00"/>
    <m/>
    <s v="55"/>
    <x v="19"/>
    <s v="PA"/>
    <n v="15"/>
    <m/>
    <d v="2024-12-30T00:00:00"/>
    <d v="1899-12-30T13:10:20"/>
    <d v="2024-12-30T00:00:00"/>
    <d v="1899-12-30T13:10:50"/>
    <d v="2024-12-30T00:00:00"/>
    <d v="1899-12-30T13:33:21"/>
    <x v="0"/>
    <s v="RFCPI"/>
    <s v="1322315163"/>
    <s v="FBO"/>
    <d v="1899-12-30T00:23:01"/>
    <d v="1899-12-30T00:22:31"/>
    <d v="1899-12-30T00:00:30"/>
    <s v="Granel"/>
    <s v="E001"/>
    <x v="2"/>
    <d v="1899-12-30T00:23:01"/>
    <d v="1899-12-30T00:22:31"/>
    <n v="13"/>
    <x v="1"/>
    <x v="1"/>
    <x v="1"/>
    <n v="0"/>
    <n v="0"/>
    <s v="OK"/>
    <s v="Granel"/>
    <x v="0"/>
    <n v="0"/>
    <s v="F. TORAL"/>
    <s v="A"/>
    <d v="1899-12-30T00:00:30"/>
    <d v="1899-12-30T00:00:30"/>
    <s v="OK"/>
    <m/>
    <m/>
    <d v="1899-12-30T00:00:00"/>
    <d v="1899-12-30T00:23:01"/>
    <n v="2"/>
    <d v="1899-12-30T00:00:30"/>
    <n v="23.01666666667197"/>
    <n v="13"/>
    <s v="Si"/>
  </r>
  <r>
    <s v="CTOR"/>
    <s v="2024035671"/>
    <x v="0"/>
    <s v="ER2262BDH"/>
    <s v="E3170MNG"/>
    <d v="2024-12-30T00:00:00"/>
    <m/>
    <s v="2906"/>
    <x v="21"/>
    <s v="PA"/>
    <s v="PA"/>
    <m/>
    <d v="2024-12-30T00:00:00"/>
    <d v="1899-12-30T14:21:22"/>
    <d v="2024-12-30T00:00:00"/>
    <d v="1899-12-30T14:21:54"/>
    <d v="2024-12-30T00:00:00"/>
    <d v="1899-12-30T14:59:52"/>
    <x v="0"/>
    <s v="RFCPI"/>
    <s v="1322315165"/>
    <s v="FBO"/>
    <d v="1899-12-30T00:38:30"/>
    <d v="1899-12-30T00:37:58"/>
    <d v="1899-12-30T00:00:32"/>
    <s v="Ensacado"/>
    <s v="E002"/>
    <x v="2"/>
    <d v="1899-12-30T00:38:30"/>
    <d v="1899-12-30T00:37:58"/>
    <n v="14"/>
    <x v="1"/>
    <x v="1"/>
    <x v="2"/>
    <n v="0"/>
    <n v="0"/>
    <s v="OK"/>
    <s v="Ensacado"/>
    <x v="0"/>
    <n v="0"/>
    <s v="F. TORAL"/>
    <s v="A"/>
    <d v="1899-12-30T00:00:32"/>
    <d v="1899-12-30T00:00:32"/>
    <s v="OK"/>
    <m/>
    <m/>
    <d v="1899-12-30T00:00:00"/>
    <d v="1899-12-30T00:38:30"/>
    <n v="2"/>
    <d v="1899-12-30T00:00:32"/>
    <n v="38.499999999998501"/>
    <n v="14"/>
    <s v="Si"/>
  </r>
  <r>
    <s v="CTOR"/>
    <s v="2024035672"/>
    <x v="0"/>
    <s v="ER3068BCC"/>
    <s v="E1437MRF"/>
    <d v="2024-12-30T00:00:00"/>
    <m/>
    <s v="2906"/>
    <x v="21"/>
    <s v="PA"/>
    <s v="PA"/>
    <m/>
    <d v="2024-12-30T00:00:00"/>
    <d v="1899-12-30T14:43:12"/>
    <d v="2024-12-30T00:00:00"/>
    <d v="1899-12-30T14:43:42"/>
    <d v="2024-12-30T00:00:00"/>
    <d v="1899-12-30T15:24:55"/>
    <x v="0"/>
    <s v="RFCPI"/>
    <s v="1322315167"/>
    <s v="FBO"/>
    <d v="1899-12-30T00:41:43"/>
    <d v="1899-12-30T00:41:13"/>
    <d v="1899-12-30T00:00:30"/>
    <s v="Ensacado"/>
    <s v="E002"/>
    <x v="2"/>
    <d v="1899-12-30T00:41:43"/>
    <d v="1899-12-30T00:41:13"/>
    <n v="14"/>
    <x v="1"/>
    <x v="1"/>
    <x v="2"/>
    <n v="0"/>
    <n v="0"/>
    <s v="OK"/>
    <s v="Ensacado"/>
    <x v="0"/>
    <n v="0"/>
    <s v="F. TORAL"/>
    <s v="A"/>
    <d v="1899-12-30T00:00:30"/>
    <d v="1899-12-30T00:00:30"/>
    <s v="OK"/>
    <m/>
    <m/>
    <d v="1899-12-30T00:00:00"/>
    <d v="1899-12-30T00:41:43"/>
    <n v="2"/>
    <d v="1899-12-30T00:00:30"/>
    <n v="41.716666666670413"/>
    <n v="15"/>
    <s v="Si"/>
  </r>
  <r>
    <s v="CTOR"/>
    <s v="2024035673"/>
    <x v="0"/>
    <s v="ER9678BBK"/>
    <s v="E1219LWL"/>
    <d v="2024-12-30T00:00:00"/>
    <m/>
    <s v="3218"/>
    <x v="56"/>
    <s v="PA"/>
    <n v="6"/>
    <m/>
    <d v="2024-12-30T00:00:00"/>
    <d v="1899-12-30T15:04:09"/>
    <d v="2024-12-30T00:00:00"/>
    <d v="1899-12-30T15:04:40"/>
    <d v="2024-12-30T00:00:00"/>
    <d v="1899-12-30T15:59:12"/>
    <x v="0"/>
    <s v="RFCPI"/>
    <s v="1322315168"/>
    <s v="FBO"/>
    <d v="1899-12-30T00:55:03"/>
    <d v="1899-12-30T00:54:32"/>
    <d v="1899-12-30T00:00:31"/>
    <s v="Granel"/>
    <s v="E001"/>
    <x v="2"/>
    <d v="1899-12-30T00:55:03"/>
    <d v="1899-12-30T00:54:32"/>
    <n v="15"/>
    <x v="1"/>
    <x v="1"/>
    <x v="1"/>
    <n v="0"/>
    <n v="0"/>
    <s v="OK"/>
    <s v="Granel"/>
    <x v="0"/>
    <n v="0"/>
    <s v="F. TORAL"/>
    <s v="B"/>
    <d v="1899-12-30T00:00:31"/>
    <d v="1899-12-30T00:00:31"/>
    <s v="OK"/>
    <m/>
    <m/>
    <d v="1899-12-30T00:00:00"/>
    <d v="1899-12-30T00:55:03"/>
    <n v="2"/>
    <d v="1899-12-30T00:00:31"/>
    <n v="55.050000000004765"/>
    <n v="15"/>
    <s v="No"/>
  </r>
  <r>
    <s v="CTOR"/>
    <s v="2024035680"/>
    <x v="0"/>
    <s v="ER2261BDH"/>
    <s v="E0678HZJ"/>
    <d v="2024-12-30T00:00:00"/>
    <m/>
    <s v="2906"/>
    <x v="21"/>
    <s v="PA"/>
    <s v="PA"/>
    <m/>
    <d v="2024-12-30T00:00:00"/>
    <d v="1899-12-30T15:49:58"/>
    <d v="2024-12-30T00:00:00"/>
    <d v="1899-12-30T15:50:29"/>
    <d v="2024-12-30T00:00:00"/>
    <d v="1899-12-30T16:14:10"/>
    <x v="0"/>
    <s v="RFCPI"/>
    <s v="1322315170"/>
    <s v="FBO"/>
    <d v="1899-12-30T00:24:12"/>
    <d v="1899-12-30T00:23:41"/>
    <d v="1899-12-30T00:00:31"/>
    <s v="Ensacado"/>
    <s v="E002"/>
    <x v="2"/>
    <d v="1899-12-30T00:24:12"/>
    <d v="1899-12-30T00:23:41"/>
    <n v="15"/>
    <x v="1"/>
    <x v="1"/>
    <x v="2"/>
    <n v="0"/>
    <n v="0"/>
    <s v="OK"/>
    <s v="Ensacado"/>
    <x v="0"/>
    <n v="0"/>
    <s v="F. TORAL"/>
    <s v="A"/>
    <d v="1899-12-30T00:00:31"/>
    <d v="1899-12-30T00:00:31"/>
    <s v="OK"/>
    <m/>
    <m/>
    <d v="1899-12-30T00:00:00"/>
    <d v="1899-12-30T00:24:12"/>
    <n v="2"/>
    <d v="1899-12-30T00:00:31"/>
    <n v="24.200000000006341"/>
    <n v="16"/>
    <s v="Si"/>
  </r>
  <r>
    <s v="CTOR"/>
    <s v="2024035684"/>
    <x v="0"/>
    <s v="ER2524BCB"/>
    <s v="E5316JZJ"/>
    <d v="2024-12-30T00:00:00"/>
    <m/>
    <s v="2906"/>
    <x v="21"/>
    <s v="PA"/>
    <s v="PA"/>
    <m/>
    <d v="2024-12-30T00:00:00"/>
    <d v="1899-12-30T17:25:18"/>
    <d v="2024-12-30T00:00:00"/>
    <d v="1899-12-30T17:25:47"/>
    <d v="2024-12-30T00:00:00"/>
    <d v="1899-12-30T17:50:40"/>
    <x v="0"/>
    <s v="RFCPI"/>
    <s v="1322315173"/>
    <s v="FBO"/>
    <d v="1899-12-30T00:25:22"/>
    <d v="1899-12-30T00:24:53"/>
    <d v="1899-12-30T00:00:29"/>
    <s v="Ensacado"/>
    <s v="E002"/>
    <x v="2"/>
    <d v="1899-12-30T00:25:22"/>
    <d v="1899-12-30T00:24:53"/>
    <n v="17"/>
    <x v="1"/>
    <x v="1"/>
    <x v="2"/>
    <n v="0"/>
    <n v="0"/>
    <s v="OK"/>
    <s v="Ensacado"/>
    <x v="0"/>
    <n v="0"/>
    <s v="F. TORAL"/>
    <s v="A"/>
    <d v="1899-12-30T00:00:29"/>
    <d v="1899-12-30T00:00:29"/>
    <s v="OK"/>
    <m/>
    <m/>
    <d v="1899-12-30T00:00:00"/>
    <d v="1899-12-30T00:25:22"/>
    <n v="2"/>
    <d v="1899-12-30T00:00:29"/>
    <n v="25.366666666665623"/>
    <n v="17"/>
    <s v="Si"/>
  </r>
  <r>
    <s v="CTOR"/>
    <s v="2024035690"/>
    <x v="0"/>
    <s v="ER0847BDG"/>
    <s v="E0646MPP"/>
    <d v="2024-12-30T00:00:00"/>
    <m/>
    <s v="2906"/>
    <x v="21"/>
    <s v="PA"/>
    <s v="PA"/>
    <m/>
    <d v="2024-12-30T00:00:00"/>
    <d v="1899-12-30T18:16:05"/>
    <d v="2024-12-30T00:00:00"/>
    <d v="1899-12-30T18:16:36"/>
    <d v="2024-12-30T00:00:00"/>
    <d v="1899-12-30T18:38:52"/>
    <x v="0"/>
    <s v="RFCPI"/>
    <s v="1322315174"/>
    <s v="FBO"/>
    <d v="1899-12-30T00:22:47"/>
    <d v="1899-12-30T00:22:16"/>
    <d v="1899-12-30T00:00:31"/>
    <s v="Ensacado"/>
    <s v="E002"/>
    <x v="2"/>
    <d v="1899-12-30T00:22:47"/>
    <d v="1899-12-30T00:22:16"/>
    <n v="18"/>
    <x v="1"/>
    <x v="1"/>
    <x v="2"/>
    <n v="0"/>
    <n v="0"/>
    <s v="OK"/>
    <s v="Ensacado"/>
    <x v="0"/>
    <n v="0"/>
    <s v="F. TORAL"/>
    <s v="A"/>
    <d v="1899-12-30T00:00:31"/>
    <d v="1899-12-30T00:00:31"/>
    <s v="OK"/>
    <m/>
    <m/>
    <d v="1899-12-30T00:00:00"/>
    <d v="1899-12-30T00:22:47"/>
    <n v="2"/>
    <d v="1899-12-30T00:00:31"/>
    <n v="22.78333333333439"/>
    <n v="18"/>
    <s v="Si"/>
  </r>
  <r>
    <s v="CTOR"/>
    <s v="2024035694"/>
    <x v="0"/>
    <s v="ER7185BCW"/>
    <s v="E5837LDF"/>
    <d v="2024-12-31T00:00:00"/>
    <m/>
    <s v="2906"/>
    <x v="21"/>
    <s v="PA"/>
    <s v="PA"/>
    <m/>
    <d v="2024-12-31T00:00:00"/>
    <d v="1899-12-30T08:46:38"/>
    <d v="2024-12-31T00:00:00"/>
    <d v="1899-12-30T08:47:08"/>
    <d v="2024-12-31T00:00:00"/>
    <d v="1899-12-30T09:43:20"/>
    <x v="0"/>
    <s v="RFCPI"/>
    <s v="1322315176"/>
    <s v="FBO"/>
    <d v="1899-12-30T00:56:42"/>
    <d v="1899-12-30T00:56:12"/>
    <d v="1899-12-30T00:00:30"/>
    <s v="Ensacado"/>
    <s v="E002"/>
    <x v="2"/>
    <d v="1899-12-30T00:56:42"/>
    <d v="1899-12-30T00:56:12"/>
    <n v="8"/>
    <x v="2"/>
    <x v="1"/>
    <x v="2"/>
    <n v="0"/>
    <n v="0"/>
    <s v="OK"/>
    <s v="Ensacado"/>
    <x v="0"/>
    <n v="0"/>
    <s v="F. TORAL"/>
    <s v="B"/>
    <d v="1899-12-30T00:00:30"/>
    <d v="1899-12-30T00:00:30"/>
    <s v="OK"/>
    <m/>
    <m/>
    <d v="1899-12-30T00:00:00"/>
    <d v="1899-12-30T00:56:42"/>
    <n v="3"/>
    <d v="1899-12-30T00:00:30"/>
    <n v="56.699999999999989"/>
    <n v="9"/>
    <s v="No"/>
  </r>
  <r>
    <s v="CTOR"/>
    <s v="2024035701"/>
    <x v="0"/>
    <s v="E4498JGT"/>
    <m/>
    <d v="2024-12-31T00:00:00"/>
    <m/>
    <s v="2906"/>
    <x v="21"/>
    <s v="PA"/>
    <s v="PA"/>
    <m/>
    <d v="2024-12-31T00:00:00"/>
    <d v="1899-12-30T09:40:35"/>
    <d v="2024-12-31T00:00:00"/>
    <d v="1899-12-30T09:41:05"/>
    <d v="2024-12-31T00:00:00"/>
    <d v="1899-12-30T10:10:05"/>
    <x v="0"/>
    <s v="RFCPI"/>
    <s v="1322315178"/>
    <s v="EXW"/>
    <d v="1899-12-30T00:29:30"/>
    <d v="1899-12-30T00:29:00"/>
    <d v="1899-12-30T00:00:30"/>
    <s v="Ensacado"/>
    <s v="E002"/>
    <x v="1"/>
    <d v="1899-12-30T00:29:30"/>
    <d v="1899-12-30T00:29:00"/>
    <n v="9"/>
    <x v="2"/>
    <x v="1"/>
    <x v="2"/>
    <n v="0"/>
    <n v="0"/>
    <s v="OK"/>
    <s v="Ensacado"/>
    <x v="0"/>
    <n v="0"/>
    <s v="F. TORAL"/>
    <s v="A"/>
    <d v="1899-12-30T00:00:30"/>
    <d v="1899-12-30T00:00:30"/>
    <s v="OK"/>
    <m/>
    <m/>
    <d v="1899-12-30T00:00:00"/>
    <d v="1899-12-30T00:29:30"/>
    <n v="3"/>
    <d v="1899-12-30T00:00:30"/>
    <n v="29.499999999998455"/>
    <n v="10"/>
    <s v="Si"/>
  </r>
  <r>
    <s v="CTOR"/>
    <s v="2024035705"/>
    <x v="0"/>
    <s v="ER2265BDH"/>
    <s v="E9059LCN"/>
    <d v="2024-12-31T00:00:00"/>
    <m/>
    <s v="2906"/>
    <x v="21"/>
    <s v="PA"/>
    <s v="PA"/>
    <m/>
    <d v="2024-12-31T00:00:00"/>
    <d v="1899-12-30T10:33:05"/>
    <d v="2024-12-31T00:00:00"/>
    <d v="1899-12-30T10:33:36"/>
    <d v="2024-12-31T00:00:00"/>
    <d v="1899-12-30T11:34:34"/>
    <x v="0"/>
    <s v="RFCPI"/>
    <s v="1322315179"/>
    <s v="FBO"/>
    <d v="1899-12-30T01:01:29"/>
    <d v="1899-12-30T01:00:58"/>
    <d v="1899-12-30T00:00:31"/>
    <s v="Ensacado"/>
    <s v="E002"/>
    <x v="2"/>
    <d v="1899-12-30T01:01:29"/>
    <d v="1899-12-30T01:00:58"/>
    <n v="10"/>
    <x v="2"/>
    <x v="1"/>
    <x v="2"/>
    <n v="0"/>
    <n v="0"/>
    <s v="OK"/>
    <s v="Ensacado"/>
    <x v="0"/>
    <n v="0"/>
    <s v="F. TORAL"/>
    <s v="B"/>
    <d v="1899-12-30T00:00:31"/>
    <d v="1899-12-30T00:00:31"/>
    <s v="OK"/>
    <m/>
    <m/>
    <d v="1899-12-30T00:00:00"/>
    <d v="1899-12-30T01:01:29"/>
    <n v="3"/>
    <d v="1899-12-30T00:00:31"/>
    <n v="61.483333333334365"/>
    <n v="11"/>
    <s v="No"/>
  </r>
  <r>
    <s v="CTOR"/>
    <s v="2024035711"/>
    <x v="0"/>
    <s v="ER2524BCB"/>
    <s v="E5316JZJ"/>
    <d v="2024-12-31T00:00:00"/>
    <m/>
    <s v="2906"/>
    <x v="21"/>
    <s v="PA"/>
    <s v="PA"/>
    <m/>
    <d v="2024-12-31T00:00:00"/>
    <d v="1899-12-30T12:02:14"/>
    <d v="2024-12-31T00:00:00"/>
    <d v="1899-12-30T12:02:47"/>
    <d v="2024-12-31T00:00:00"/>
    <d v="1899-12-30T12:35:56"/>
    <x v="0"/>
    <s v="RFCPI"/>
    <s v="1322315180"/>
    <s v="FBO"/>
    <d v="1899-12-30T00:33:42"/>
    <d v="1899-12-30T00:33:09"/>
    <d v="1899-12-30T00:00:33"/>
    <s v="Ensacado"/>
    <s v="E002"/>
    <x v="2"/>
    <d v="1899-12-30T00:33:42"/>
    <d v="1899-12-30T00:33:09"/>
    <n v="12"/>
    <x v="2"/>
    <x v="1"/>
    <x v="2"/>
    <n v="0"/>
    <n v="0"/>
    <s v="OK"/>
    <s v="Ensacado"/>
    <x v="0"/>
    <n v="0"/>
    <s v="F. TORAL"/>
    <s v="A"/>
    <d v="1899-12-30T00:00:33"/>
    <d v="1899-12-30T00:00:33"/>
    <s v="OK"/>
    <m/>
    <m/>
    <d v="1899-12-30T00:00:00"/>
    <d v="1899-12-30T00:33:42"/>
    <n v="3"/>
    <d v="1899-12-30T00:00:33"/>
    <n v="33.699999999988798"/>
    <n v="12"/>
    <s v="Si"/>
  </r>
  <r>
    <s v="CTOR"/>
    <s v="2024035714"/>
    <x v="0"/>
    <s v="ER4191BCC"/>
    <s v="E5837LDF"/>
    <d v="2024-12-31T00:00:00"/>
    <m/>
    <s v="2906"/>
    <x v="21"/>
    <s v="PA"/>
    <s v="PA"/>
    <m/>
    <d v="2024-12-31T00:00:00"/>
    <d v="1899-12-30T12:23:50"/>
    <d v="2024-12-31T00:00:00"/>
    <d v="1899-12-30T12:24:20"/>
    <d v="2024-12-31T00:00:00"/>
    <d v="1899-12-30T13:20:33"/>
    <x v="0"/>
    <s v="RFCPI"/>
    <s v="1322315181"/>
    <s v="FBO"/>
    <d v="1899-12-30T00:56:43"/>
    <d v="1899-12-30T00:56:13"/>
    <d v="1899-12-30T00:00:30"/>
    <s v="Ensacado"/>
    <s v="E002"/>
    <x v="2"/>
    <d v="1899-12-30T00:56:43"/>
    <d v="1899-12-30T00:56:13"/>
    <n v="12"/>
    <x v="2"/>
    <x v="1"/>
    <x v="2"/>
    <n v="0"/>
    <n v="0"/>
    <s v="OK"/>
    <s v="Ensacado"/>
    <x v="0"/>
    <n v="0"/>
    <s v="F. TORAL"/>
    <s v="B"/>
    <d v="1899-12-30T00:00:30"/>
    <d v="1899-12-30T00:00:30"/>
    <s v="OK"/>
    <m/>
    <m/>
    <d v="1899-12-30T00:00:00"/>
    <d v="1899-12-30T00:56:43"/>
    <n v="3"/>
    <d v="1899-12-30T00:00:30"/>
    <n v="56.716666666660771"/>
    <n v="13"/>
    <s v="No"/>
  </r>
  <r>
    <s v="CTOR"/>
    <s v="2024035716"/>
    <x v="0"/>
    <s v="ER2262BDH"/>
    <s v="E3170MNG"/>
    <d v="2024-12-31T00:00:00"/>
    <m/>
    <s v="2906"/>
    <x v="21"/>
    <s v="PA"/>
    <s v="PA"/>
    <m/>
    <d v="2024-12-31T00:00:00"/>
    <d v="1899-12-30T12:47:57"/>
    <d v="2024-12-31T00:00:00"/>
    <d v="1899-12-30T12:48:27"/>
    <d v="2024-12-31T00:00:00"/>
    <d v="1899-12-30T13:39:55"/>
    <x v="0"/>
    <s v="RFCPI"/>
    <s v="1322315182"/>
    <s v="FBO"/>
    <d v="1899-12-30T00:51:58"/>
    <d v="1899-12-30T00:51:28"/>
    <d v="1899-12-30T00:00:30"/>
    <s v="Ensacado"/>
    <s v="E002"/>
    <x v="2"/>
    <d v="1899-12-30T00:51:58"/>
    <d v="1899-12-30T00:51:28"/>
    <n v="12"/>
    <x v="2"/>
    <x v="1"/>
    <x v="2"/>
    <n v="0"/>
    <n v="0"/>
    <s v="OK"/>
    <s v="Ensacado"/>
    <x v="0"/>
    <n v="0"/>
    <s v="F. TORAL"/>
    <s v="B"/>
    <d v="1899-12-30T00:00:30"/>
    <d v="1899-12-30T00:00:30"/>
    <s v="OK"/>
    <m/>
    <m/>
    <d v="1899-12-30T00:00:00"/>
    <d v="1899-12-30T00:51:58"/>
    <n v="3"/>
    <d v="1899-12-30T00:00:30"/>
    <n v="51.966666666662427"/>
    <n v="13"/>
    <s v="No"/>
  </r>
  <r>
    <s v="CTOR"/>
    <s v="2024035715"/>
    <x v="0"/>
    <s v="ER7186BCW"/>
    <s v="E9059LCN"/>
    <d v="2024-12-31T00:00:00"/>
    <m/>
    <s v="2906"/>
    <x v="21"/>
    <s v="PA"/>
    <s v="PA"/>
    <m/>
    <d v="2024-12-31T00:00:00"/>
    <d v="1899-12-30T12:43:14"/>
    <d v="2024-12-31T00:00:00"/>
    <d v="1899-12-30T12:43:44"/>
    <d v="2024-12-31T00:00:00"/>
    <d v="1899-12-30T13:43:36"/>
    <x v="0"/>
    <s v="RFCPI"/>
    <s v="1322315183"/>
    <s v="FBO"/>
    <d v="1899-12-30T01:00:22"/>
    <d v="1899-12-30T00:59:52"/>
    <d v="1899-12-30T00:00:30"/>
    <s v="Ensacado"/>
    <s v="E002"/>
    <x v="2"/>
    <d v="1899-12-30T01:00:22"/>
    <d v="1899-12-30T00:59:52"/>
    <n v="12"/>
    <x v="2"/>
    <x v="1"/>
    <x v="2"/>
    <n v="0"/>
    <n v="0"/>
    <s v="OK"/>
    <s v="Ensacado"/>
    <x v="0"/>
    <n v="0"/>
    <s v="F. TORAL"/>
    <s v="B"/>
    <d v="1899-12-30T00:00:30"/>
    <d v="1899-12-30T00:00:30"/>
    <s v="OK"/>
    <m/>
    <m/>
    <d v="1899-12-30T00:00:00"/>
    <d v="1899-12-30T01:00:22"/>
    <n v="3"/>
    <d v="1899-12-30T00:00:30"/>
    <n v="60.366666666657665"/>
    <n v="13"/>
    <s v="No"/>
  </r>
  <r>
    <s v="CTOR"/>
    <s v="2024035717"/>
    <x v="0"/>
    <s v="ER0847BDG"/>
    <s v="E0646MPP"/>
    <d v="2024-12-31T00:00:00"/>
    <m/>
    <s v="3320"/>
    <x v="20"/>
    <s v="PA"/>
    <s v="PA"/>
    <m/>
    <d v="2024-12-31T00:00:00"/>
    <d v="1899-12-30T14:10:47"/>
    <d v="2024-12-31T00:00:00"/>
    <d v="1899-12-30T14:11:18"/>
    <d v="2024-12-31T00:00:00"/>
    <d v="1899-12-30T14:44:04"/>
    <x v="0"/>
    <s v="RFCPI"/>
    <s v="1322315184"/>
    <s v="FBO"/>
    <d v="1899-12-30T00:33:17"/>
    <d v="1899-12-30T00:32:46"/>
    <d v="1899-12-30T00:00:31"/>
    <s v="Ensacado"/>
    <s v="E002"/>
    <x v="2"/>
    <d v="1899-12-30T00:33:17"/>
    <d v="1899-12-30T00:32:46"/>
    <n v="14"/>
    <x v="2"/>
    <x v="1"/>
    <x v="2"/>
    <n v="0"/>
    <n v="0"/>
    <s v="OK"/>
    <s v="Ensacado"/>
    <x v="0"/>
    <n v="0"/>
    <s v="F. TORAL"/>
    <s v="A"/>
    <d v="1899-12-30T00:00:31"/>
    <d v="1899-12-30T00:00:31"/>
    <s v="OK"/>
    <m/>
    <m/>
    <d v="1899-12-30T00:00:00"/>
    <d v="1899-12-30T00:33:17"/>
    <n v="3"/>
    <d v="1899-12-30T00:00:31"/>
    <n v="33.283333333339229"/>
    <n v="14"/>
    <s v="Si"/>
  </r>
  <r>
    <s v="CTOR"/>
    <s v="2024035718"/>
    <x v="0"/>
    <s v="ER2261BDH"/>
    <s v="E0678HZJ"/>
    <d v="2024-12-31T00:00:00"/>
    <m/>
    <s v="3320"/>
    <x v="20"/>
    <s v="PA"/>
    <s v="PA"/>
    <m/>
    <d v="2024-12-31T00:00:00"/>
    <d v="1899-12-30T14:41:15"/>
    <d v="2024-12-31T00:00:00"/>
    <d v="1899-12-30T14:41:45"/>
    <d v="2024-12-31T00:00:00"/>
    <d v="1899-12-30T15:24:49"/>
    <x v="0"/>
    <s v="RFCPI"/>
    <s v="1322315185"/>
    <s v="FBO"/>
    <d v="1899-12-30T00:43:34"/>
    <d v="1899-12-30T00:43:04"/>
    <d v="1899-12-30T00:00:30"/>
    <s v="Ensacado"/>
    <s v="E002"/>
    <x v="2"/>
    <d v="1899-12-30T00:43:34"/>
    <d v="1899-12-30T00:43:04"/>
    <n v="14"/>
    <x v="2"/>
    <x v="1"/>
    <x v="2"/>
    <n v="0"/>
    <n v="0"/>
    <s v="OK"/>
    <s v="Ensacado"/>
    <x v="0"/>
    <n v="0"/>
    <s v="F. TORAL"/>
    <s v="A"/>
    <d v="1899-12-30T00:00:30"/>
    <d v="1899-12-30T00:00:30"/>
    <s v="OK"/>
    <m/>
    <m/>
    <d v="1899-12-30T00:00:00"/>
    <d v="1899-12-30T00:43:34"/>
    <n v="3"/>
    <d v="1899-12-30T00:00:30"/>
    <n v="43.566666666667189"/>
    <n v="15"/>
    <s v="Si"/>
  </r>
  <r>
    <s v="CTOR"/>
    <s v="2024035719"/>
    <x v="0"/>
    <s v="ER3068BCC"/>
    <s v="E1437MRF"/>
    <d v="2024-12-31T00:00:00"/>
    <m/>
    <s v="2906"/>
    <x v="21"/>
    <s v="PA"/>
    <s v="PA"/>
    <m/>
    <d v="2024-12-31T00:00:00"/>
    <d v="1899-12-30T14:43:41"/>
    <d v="2024-12-31T00:00:00"/>
    <d v="1899-12-30T14:44:11"/>
    <d v="2024-12-31T00:00:00"/>
    <d v="1899-12-30T15:41:33"/>
    <x v="0"/>
    <s v="RFCPI"/>
    <s v="1322315186"/>
    <s v="FBO"/>
    <d v="1899-12-30T00:57:52"/>
    <d v="1899-12-30T00:57:22"/>
    <d v="1899-12-30T00:00:30"/>
    <s v="Ensacado"/>
    <s v="E002"/>
    <x v="2"/>
    <d v="1899-12-30T00:57:52"/>
    <d v="1899-12-30T00:57:22"/>
    <n v="14"/>
    <x v="2"/>
    <x v="1"/>
    <x v="2"/>
    <n v="0"/>
    <n v="0"/>
    <s v="OK"/>
    <s v="Ensacado"/>
    <x v="0"/>
    <n v="0"/>
    <s v="F. TORAL"/>
    <s v="B"/>
    <d v="1899-12-30T00:00:30"/>
    <d v="1899-12-30T00:00:30"/>
    <s v="OK"/>
    <m/>
    <m/>
    <d v="1899-12-30T00:00:00"/>
    <d v="1899-12-30T00:57:52"/>
    <n v="3"/>
    <d v="1899-12-30T00:00:30"/>
    <n v="57.866666666673581"/>
    <n v="15"/>
    <s v="No"/>
  </r>
  <r>
    <s v="CTOR"/>
    <s v="2025000001"/>
    <x v="0"/>
    <s v="ER7579BDL"/>
    <s v="E6211LYC"/>
    <d v="2025-01-02T00:00:00"/>
    <m/>
    <s v="55"/>
    <x v="19"/>
    <s v="PA"/>
    <n v="15"/>
    <m/>
    <d v="2025-01-02T00:00:00"/>
    <d v="1899-12-30T05:51:19"/>
    <d v="2025-01-02T00:00:00"/>
    <d v="1899-12-30T05:51:50"/>
    <d v="2025-01-02T00:00:00"/>
    <d v="1899-12-30T06:18:24"/>
    <x v="0"/>
    <s v="RFCPI"/>
    <s v="1322315187"/>
    <s v="EXW"/>
    <d v="1899-12-30T00:27:05"/>
    <d v="1899-12-30T00:26:34"/>
    <d v="1899-12-30T00:00:31"/>
    <s v="Granel"/>
    <s v="E001"/>
    <x v="1"/>
    <d v="1899-12-30T00:27:05"/>
    <d v="1899-12-30T00:26:34"/>
    <n v="5"/>
    <x v="3"/>
    <x v="2"/>
    <x v="1"/>
    <n v="0"/>
    <n v="0"/>
    <s v="OK"/>
    <s v="Granel"/>
    <x v="1"/>
    <n v="0"/>
    <s v="F. TORAL"/>
    <s v="A"/>
    <d v="1899-12-30T00:00:31"/>
    <d v="1899-12-30T00:00:31"/>
    <s v="OK"/>
    <m/>
    <m/>
    <d v="1899-12-30T00:00:00"/>
    <d v="1899-12-30T00:27:05"/>
    <n v="5"/>
    <d v="1899-12-30T00:00:31"/>
    <n v="27.083333333332781"/>
    <n v="6"/>
    <s v="Si"/>
  </r>
  <r>
    <s v="CTOR"/>
    <s v="2025000005"/>
    <x v="0"/>
    <s v="ER9678BBK"/>
    <s v="E1219LWL"/>
    <d v="2025-01-02T00:00:00"/>
    <m/>
    <s v="3218"/>
    <x v="56"/>
    <s v="PA"/>
    <n v="6"/>
    <m/>
    <d v="2025-01-02T00:00:00"/>
    <d v="1899-12-30T09:33:37"/>
    <d v="2025-01-02T00:00:00"/>
    <d v="1899-12-30T09:34:08"/>
    <d v="2025-01-02T00:00:00"/>
    <d v="1899-12-30T10:28:17"/>
    <x v="0"/>
    <s v="RFCPI"/>
    <s v="1322315189"/>
    <s v="FBO"/>
    <d v="1899-12-30T00:54:40"/>
    <d v="1899-12-30T00:54:09"/>
    <d v="1899-12-30T00:00:31"/>
    <s v="Granel"/>
    <s v="E001"/>
    <x v="2"/>
    <d v="1899-12-30T00:54:40"/>
    <d v="1899-12-30T00:54:09"/>
    <n v="9"/>
    <x v="3"/>
    <x v="2"/>
    <x v="1"/>
    <n v="0"/>
    <n v="0"/>
    <s v="OK"/>
    <s v="Granel"/>
    <x v="1"/>
    <n v="0"/>
    <s v="F. TORAL"/>
    <s v="B"/>
    <d v="1899-12-30T00:00:31"/>
    <d v="1899-12-30T00:00:31"/>
    <s v="OK"/>
    <m/>
    <m/>
    <d v="1899-12-30T00:00:00"/>
    <d v="1899-12-30T00:54:40"/>
    <n v="5"/>
    <d v="1899-12-30T00:00:31"/>
    <n v="54.666666666662366"/>
    <n v="10"/>
    <s v="No"/>
  </r>
  <r>
    <s v="CTOR"/>
    <s v="2025000016"/>
    <x v="0"/>
    <s v="ER7579BDL"/>
    <s v="E6211LYC"/>
    <d v="2025-01-02T00:00:00"/>
    <m/>
    <s v="3042"/>
    <x v="23"/>
    <s v="PA"/>
    <n v="14"/>
    <m/>
    <d v="2025-01-02T00:00:00"/>
    <d v="1899-12-30T10:40:12"/>
    <d v="2025-01-02T00:00:00"/>
    <d v="1899-12-30T10:40:43"/>
    <d v="2025-01-02T00:00:00"/>
    <d v="1899-12-30T11:02:47"/>
    <x v="0"/>
    <s v="RFCPI"/>
    <s v="1322315191"/>
    <s v="EXW"/>
    <d v="1899-12-30T00:22:35"/>
    <d v="1899-12-30T00:22:04"/>
    <d v="1899-12-30T00:00:31"/>
    <s v="Granel"/>
    <s v="E001"/>
    <x v="1"/>
    <d v="1899-12-30T00:22:35"/>
    <d v="1899-12-30T00:22:04"/>
    <n v="10"/>
    <x v="3"/>
    <x v="2"/>
    <x v="1"/>
    <n v="0"/>
    <n v="0"/>
    <s v="OK"/>
    <s v="Granel"/>
    <x v="1"/>
    <n v="0"/>
    <s v="F. TORAL"/>
    <s v="A"/>
    <d v="1899-12-30T00:00:31"/>
    <d v="1899-12-30T00:00:31"/>
    <s v="OK"/>
    <m/>
    <m/>
    <d v="1899-12-30T00:00:00"/>
    <d v="1899-12-30T00:22:35"/>
    <n v="5"/>
    <d v="1899-12-30T00:00:31"/>
    <n v="22.583333333332838"/>
    <n v="11"/>
    <s v="Si"/>
  </r>
  <r>
    <s v="CTOR"/>
    <s v="2025000023"/>
    <x v="0"/>
    <s v="ER2524BCB"/>
    <s v="E5316JZJ"/>
    <d v="2025-01-02T00:00:00"/>
    <m/>
    <s v="2906"/>
    <x v="21"/>
    <s v="PA"/>
    <s v="PA"/>
    <m/>
    <d v="2025-01-02T00:00:00"/>
    <d v="1899-12-30T12:46:37"/>
    <d v="2025-01-02T00:00:00"/>
    <d v="1899-12-30T12:47:09"/>
    <d v="2025-01-02T00:00:00"/>
    <d v="1899-12-30T13:29:47"/>
    <x v="0"/>
    <s v="RFCPI"/>
    <s v="1322315198"/>
    <s v="FBO"/>
    <d v="1899-12-30T00:43:10"/>
    <d v="1899-12-30T00:42:38"/>
    <d v="1899-12-30T00:00:32"/>
    <s v="Ensacado"/>
    <s v="E002"/>
    <x v="2"/>
    <d v="1899-12-30T00:43:10"/>
    <d v="1899-12-30T00:42:38"/>
    <n v="12"/>
    <x v="3"/>
    <x v="2"/>
    <x v="2"/>
    <n v="0"/>
    <n v="0"/>
    <s v="OK"/>
    <s v="Ensacado"/>
    <x v="1"/>
    <n v="0"/>
    <s v="F. TORAL"/>
    <s v="A"/>
    <d v="1899-12-30T00:00:32"/>
    <d v="1899-12-30T00:00:32"/>
    <s v="OK"/>
    <m/>
    <m/>
    <d v="1899-12-30T00:00:00"/>
    <d v="1899-12-30T00:43:10"/>
    <n v="5"/>
    <d v="1899-12-30T00:00:32"/>
    <n v="43.166666666664085"/>
    <n v="13"/>
    <s v="Si"/>
  </r>
  <r>
    <s v="CTOR"/>
    <s v="2025000047"/>
    <x v="0"/>
    <s v="ER2262BDH"/>
    <s v="E3170MNG"/>
    <d v="2025-01-02T00:00:00"/>
    <m/>
    <s v="2906"/>
    <x v="21"/>
    <s v="PA"/>
    <s v="PA"/>
    <m/>
    <d v="2025-01-02T00:00:00"/>
    <d v="1899-12-30T17:01:35"/>
    <d v="2025-01-02T00:00:00"/>
    <d v="1899-12-30T17:02:09"/>
    <d v="2025-01-02T00:00:00"/>
    <d v="1899-12-30T17:31:09"/>
    <x v="0"/>
    <s v="RFCPI"/>
    <s v="1322315203"/>
    <s v="FBO"/>
    <d v="1899-12-30T00:29:34"/>
    <d v="1899-12-30T00:29:00"/>
    <d v="1899-12-30T00:00:34"/>
    <s v="Ensacado"/>
    <s v="E002"/>
    <x v="2"/>
    <d v="1899-12-30T00:29:34"/>
    <d v="1899-12-30T00:29:00"/>
    <n v="17"/>
    <x v="3"/>
    <x v="2"/>
    <x v="2"/>
    <n v="0"/>
    <n v="0"/>
    <s v="OK"/>
    <s v="Ensacado"/>
    <x v="1"/>
    <n v="0"/>
    <s v="F. TORAL"/>
    <s v="A"/>
    <d v="1899-12-30T00:00:34"/>
    <d v="1899-12-30T00:00:34"/>
    <s v="OK"/>
    <m/>
    <m/>
    <d v="1899-12-30T00:00:00"/>
    <d v="1899-12-30T00:29:34"/>
    <n v="5"/>
    <d v="1899-12-30T00:00:34"/>
    <n v="29.566666666670436"/>
    <n v="17"/>
    <s v="Si"/>
  </r>
  <r>
    <s v="CTOR"/>
    <s v="2025000059"/>
    <x v="0"/>
    <s v="ER2265BDH"/>
    <s v="E9059LCN"/>
    <d v="2025-01-02T00:00:00"/>
    <m/>
    <s v="2906"/>
    <x v="21"/>
    <s v="PA"/>
    <s v="PA"/>
    <m/>
    <d v="2025-01-02T00:00:00"/>
    <d v="1899-12-30T18:54:12"/>
    <d v="2025-01-02T00:00:00"/>
    <d v="1899-12-30T18:54:44"/>
    <d v="2025-01-02T00:00:00"/>
    <d v="1899-12-30T19:38:14"/>
    <x v="0"/>
    <s v="RFCPI"/>
    <s v="1322315206"/>
    <s v="FBO"/>
    <d v="1899-12-30T00:44:02"/>
    <d v="1899-12-30T00:43:30"/>
    <d v="1899-12-30T00:00:32"/>
    <s v="Ensacado"/>
    <s v="E002"/>
    <x v="2"/>
    <d v="1899-12-30T00:44:02"/>
    <d v="1899-12-30T00:43:30"/>
    <n v="18"/>
    <x v="3"/>
    <x v="2"/>
    <x v="2"/>
    <n v="0"/>
    <n v="0"/>
    <s v="OK"/>
    <s v="Ensacado"/>
    <x v="1"/>
    <n v="0"/>
    <s v="F. TORAL"/>
    <s v="A"/>
    <d v="1899-12-30T00:00:32"/>
    <d v="1899-12-30T00:00:32"/>
    <s v="OK"/>
    <m/>
    <m/>
    <d v="1899-12-30T00:00:00"/>
    <d v="1899-12-30T00:44:02"/>
    <n v="5"/>
    <d v="1899-12-30T00:00:32"/>
    <n v="44.03333333332796"/>
    <n v="19"/>
    <s v="Si"/>
  </r>
  <r>
    <s v="CTOR"/>
    <s v="2025000062"/>
    <x v="0"/>
    <s v="ER4157BCC"/>
    <s v="E4426HTW"/>
    <d v="2025-01-02T00:00:00"/>
    <m/>
    <s v="2853"/>
    <x v="57"/>
    <s v="PA"/>
    <n v="13"/>
    <m/>
    <d v="2025-01-02T00:00:00"/>
    <d v="1899-12-30T19:25:40"/>
    <d v="2025-01-02T00:00:00"/>
    <d v="1899-12-30T19:26:12"/>
    <d v="2025-01-02T00:00:00"/>
    <d v="1899-12-30T20:02:04"/>
    <x v="0"/>
    <s v="RFCPI"/>
    <s v="1322315207"/>
    <s v="FBO"/>
    <d v="1899-12-30T00:36:24"/>
    <d v="1899-12-30T00:35:52"/>
    <d v="1899-12-30T00:00:32"/>
    <s v="Granel"/>
    <s v="E001"/>
    <x v="2"/>
    <d v="1899-12-30T00:36:24"/>
    <d v="1899-12-30T00:35:52"/>
    <n v="19"/>
    <x v="3"/>
    <x v="2"/>
    <x v="1"/>
    <n v="0"/>
    <n v="0"/>
    <s v="OK"/>
    <s v="Granel"/>
    <x v="1"/>
    <n v="0"/>
    <s v="F. TORAL"/>
    <s v="A"/>
    <d v="1899-12-30T00:00:32"/>
    <d v="1899-12-30T00:00:32"/>
    <s v="OK"/>
    <m/>
    <m/>
    <d v="1899-12-30T00:00:00"/>
    <d v="1899-12-30T00:36:24"/>
    <n v="5"/>
    <d v="1899-12-30T00:00:32"/>
    <n v="36.400000000003132"/>
    <n v="20"/>
    <s v="Si"/>
  </r>
  <r>
    <s v="CTOR"/>
    <s v="2025000075"/>
    <x v="0"/>
    <s v="ER2261BDH"/>
    <s v="E0678HZJ"/>
    <d v="2025-01-03T00:00:00"/>
    <m/>
    <s v="3320"/>
    <x v="20"/>
    <s v="PA"/>
    <s v="PA"/>
    <m/>
    <d v="2025-01-03T00:00:00"/>
    <d v="1899-12-30T09:36:22"/>
    <d v="2025-01-03T00:00:00"/>
    <d v="1899-12-30T09:36:54"/>
    <d v="2025-01-03T00:00:00"/>
    <d v="1899-12-30T10:12:09"/>
    <x v="0"/>
    <s v="RFCPI"/>
    <s v="1322315210"/>
    <s v="FBO"/>
    <d v="1899-12-30T00:35:47"/>
    <d v="1899-12-30T00:35:15"/>
    <d v="1899-12-30T00:00:32"/>
    <s v="Ensacado"/>
    <s v="E002"/>
    <x v="2"/>
    <d v="1899-12-30T00:35:47"/>
    <d v="1899-12-30T00:35:15"/>
    <n v="9"/>
    <x v="4"/>
    <x v="2"/>
    <x v="2"/>
    <n v="0"/>
    <n v="0"/>
    <s v="OK"/>
    <s v="Ensacado"/>
    <x v="1"/>
    <n v="0"/>
    <s v="F. TORAL"/>
    <s v="A"/>
    <d v="1899-12-30T00:00:32"/>
    <d v="1899-12-30T00:00:32"/>
    <s v="OK"/>
    <m/>
    <m/>
    <d v="1899-12-30T00:00:00"/>
    <d v="1899-12-30T00:35:47"/>
    <n v="6"/>
    <d v="1899-12-30T00:00:32"/>
    <n v="35.783333333337623"/>
    <n v="10"/>
    <s v="Si"/>
  </r>
  <r>
    <s v="CTOR"/>
    <s v="2025000078"/>
    <x v="0"/>
    <s v="ER4184BCC"/>
    <s v="E6907LCY"/>
    <d v="2025-01-03T00:00:00"/>
    <m/>
    <s v="2906"/>
    <x v="21"/>
    <s v="PA"/>
    <s v="PA"/>
    <m/>
    <d v="2025-01-03T00:00:00"/>
    <d v="1899-12-30T10:21:46"/>
    <d v="2025-01-03T00:00:00"/>
    <d v="1899-12-30T10:22:18"/>
    <d v="2025-01-03T00:00:00"/>
    <d v="1899-12-30T10:47:29"/>
    <x v="0"/>
    <s v="RFCPI"/>
    <s v="1322315211"/>
    <s v="FBO"/>
    <d v="1899-12-30T00:25:43"/>
    <d v="1899-12-30T00:25:11"/>
    <d v="1899-12-30T00:00:32"/>
    <s v="Ensacado"/>
    <s v="E002"/>
    <x v="2"/>
    <d v="1899-12-30T00:25:43"/>
    <d v="1899-12-30T00:25:11"/>
    <n v="10"/>
    <x v="4"/>
    <x v="2"/>
    <x v="2"/>
    <n v="0"/>
    <n v="0"/>
    <s v="OK"/>
    <s v="Ensacado"/>
    <x v="1"/>
    <n v="0"/>
    <s v="F. TORAL"/>
    <s v="A"/>
    <d v="1899-12-30T00:00:32"/>
    <d v="1899-12-30T00:00:32"/>
    <s v="OK"/>
    <m/>
    <m/>
    <d v="1899-12-30T00:00:00"/>
    <d v="1899-12-30T00:25:43"/>
    <n v="6"/>
    <d v="1899-12-30T00:00:32"/>
    <n v="25.716666666657602"/>
    <n v="10"/>
    <s v="Si"/>
  </r>
  <r>
    <s v="CTOR"/>
    <s v="2025000076"/>
    <x v="0"/>
    <s v="ER1294BCG"/>
    <s v="E3120HXB"/>
    <d v="2025-01-03T00:00:00"/>
    <m/>
    <s v="3043"/>
    <x v="55"/>
    <s v="PA"/>
    <n v="2"/>
    <m/>
    <d v="2025-01-03T00:00:00"/>
    <d v="1899-12-30T10:01:59"/>
    <d v="2025-01-03T00:00:00"/>
    <d v="1899-12-30T10:02:34"/>
    <d v="2025-01-03T00:00:00"/>
    <d v="1899-12-30T11:26:42"/>
    <x v="0"/>
    <s v="RFCPI"/>
    <s v="1322315212"/>
    <s v="FBO"/>
    <d v="1899-12-30T01:24:43"/>
    <d v="1899-12-30T01:24:08"/>
    <d v="1899-12-30T00:00:35"/>
    <s v="Granel"/>
    <s v="E001"/>
    <x v="2"/>
    <d v="1899-12-30T01:24:43"/>
    <d v="1899-12-30T01:24:08"/>
    <n v="10"/>
    <x v="4"/>
    <x v="2"/>
    <x v="1"/>
    <n v="0"/>
    <n v="0"/>
    <s v="OK"/>
    <s v="Granel"/>
    <x v="1"/>
    <n v="0"/>
    <s v="F. TORAL"/>
    <s v="B"/>
    <d v="1899-12-30T00:00:35"/>
    <d v="1899-12-30T00:00:35"/>
    <s v="OK"/>
    <m/>
    <m/>
    <d v="1899-12-30T00:00:00"/>
    <d v="1899-12-30T01:24:43"/>
    <n v="6"/>
    <d v="1899-12-30T00:00:35"/>
    <n v="84.716666666668829"/>
    <n v="11"/>
    <s v="No"/>
  </r>
  <r>
    <s v="CTOR"/>
    <s v="2025000081"/>
    <x v="0"/>
    <s v="ER9678BBK"/>
    <s v="E1219LWL"/>
    <d v="2025-01-03T00:00:00"/>
    <m/>
    <s v="3043"/>
    <x v="55"/>
    <s v="PA"/>
    <n v="2"/>
    <m/>
    <d v="2025-01-03T00:00:00"/>
    <d v="1899-12-30T11:32:37"/>
    <d v="2025-01-03T00:00:00"/>
    <d v="1899-12-30T11:33:11"/>
    <d v="2025-01-03T00:00:00"/>
    <d v="1899-12-30T12:04:59"/>
    <x v="0"/>
    <s v="RFCPI"/>
    <s v="1322315214"/>
    <s v="FBO"/>
    <d v="1899-12-30T00:32:22"/>
    <d v="1899-12-30T00:31:48"/>
    <d v="1899-12-30T00:00:34"/>
    <s v="Granel"/>
    <s v="E001"/>
    <x v="2"/>
    <d v="1899-12-30T00:32:22"/>
    <d v="1899-12-30T00:31:48"/>
    <n v="11"/>
    <x v="4"/>
    <x v="2"/>
    <x v="1"/>
    <n v="0"/>
    <n v="0"/>
    <s v="OK"/>
    <s v="Granel"/>
    <x v="1"/>
    <n v="0"/>
    <s v="F. TORAL"/>
    <s v="A"/>
    <d v="1899-12-30T00:00:34"/>
    <d v="1899-12-30T00:00:34"/>
    <s v="OK"/>
    <m/>
    <m/>
    <d v="1899-12-30T00:00:00"/>
    <d v="1899-12-30T00:32:22"/>
    <n v="6"/>
    <d v="1899-12-30T00:00:34"/>
    <n v="32.366666666663917"/>
    <n v="12"/>
    <s v="Si"/>
  </r>
  <r>
    <s v="CTOR"/>
    <s v="2025000090"/>
    <x v="0"/>
    <s v="ER3068BCC"/>
    <s v="E1437MRF"/>
    <d v="2025-01-03T00:00:00"/>
    <m/>
    <s v="3124"/>
    <x v="58"/>
    <s v="PA"/>
    <s v="PA"/>
    <m/>
    <d v="2025-01-03T00:00:00"/>
    <d v="1899-12-30T13:40:36"/>
    <d v="2025-01-03T00:00:00"/>
    <d v="1899-12-30T13:41:08"/>
    <d v="2025-01-03T00:00:00"/>
    <d v="1899-12-30T13:46:20"/>
    <x v="0"/>
    <s v="RFCPI"/>
    <s v="1322315215"/>
    <s v="FBO"/>
    <d v="1899-12-30T00:05:44"/>
    <d v="1899-12-30T00:05:12"/>
    <d v="1899-12-30T00:00:32"/>
    <s v="Ensacado"/>
    <s v="E002"/>
    <x v="2"/>
    <d v="1899-12-30T00:05:44"/>
    <d v="1899-12-30T00:05:12"/>
    <n v="13"/>
    <x v="4"/>
    <x v="2"/>
    <x v="2"/>
    <n v="1"/>
    <n v="0"/>
    <s v="KO"/>
    <s v="Ensacado"/>
    <x v="1"/>
    <n v="1"/>
    <s v="F. TORAL"/>
    <s v="A"/>
    <d v="1899-12-30T00:00:32"/>
    <d v="1899-12-30T00:00:32"/>
    <s v="OK"/>
    <m/>
    <m/>
    <d v="1899-12-30T00:00:00"/>
    <d v="1899-12-30T00:05:44"/>
    <n v="6"/>
    <d v="1899-12-30T00:00:32"/>
    <n v="5.7333333333310854"/>
    <n v="13"/>
    <s v="Si"/>
  </r>
  <r>
    <s v="CTOR"/>
    <s v="2025000095"/>
    <x v="0"/>
    <s v="ER0847BDG"/>
    <s v="E0646MPP"/>
    <d v="2025-01-03T00:00:00"/>
    <m/>
    <s v="2906"/>
    <x v="21"/>
    <s v="PA"/>
    <s v="PA"/>
    <m/>
    <d v="2025-01-03T00:00:00"/>
    <d v="1899-12-30T15:31:39"/>
    <d v="2025-01-03T00:00:00"/>
    <d v="1899-12-30T15:32:13"/>
    <d v="2025-01-03T00:00:00"/>
    <d v="1899-12-30T15:55:43"/>
    <x v="0"/>
    <s v="RFCPI"/>
    <s v="1322315217"/>
    <s v="FBO"/>
    <d v="1899-12-30T00:24:04"/>
    <d v="1899-12-30T00:23:30"/>
    <d v="1899-12-30T00:00:34"/>
    <s v="Ensacado"/>
    <s v="E002"/>
    <x v="2"/>
    <d v="1899-12-30T00:24:04"/>
    <d v="1899-12-30T00:23:30"/>
    <n v="15"/>
    <x v="4"/>
    <x v="2"/>
    <x v="2"/>
    <n v="0"/>
    <n v="0"/>
    <s v="OK"/>
    <s v="Ensacado"/>
    <x v="1"/>
    <n v="0"/>
    <s v="F. TORAL"/>
    <s v="A"/>
    <d v="1899-12-30T00:00:34"/>
    <d v="1899-12-30T00:00:34"/>
    <s v="OK"/>
    <m/>
    <m/>
    <d v="1899-12-30T00:00:00"/>
    <d v="1899-12-30T00:24:04"/>
    <n v="6"/>
    <d v="1899-12-30T00:00:34"/>
    <n v="24.066666666662382"/>
    <n v="15"/>
    <s v="Si"/>
  </r>
  <r>
    <s v="CTOR"/>
    <s v="2025000109"/>
    <x v="0"/>
    <s v="ER4667BBH"/>
    <s v="E2163JCB"/>
    <d v="2025-01-03T00:00:00"/>
    <m/>
    <s v="55"/>
    <x v="19"/>
    <s v="PA"/>
    <n v="15"/>
    <m/>
    <d v="2025-01-03T00:00:00"/>
    <d v="1899-12-30T17:18:56"/>
    <d v="2025-01-03T00:00:00"/>
    <d v="1899-12-30T17:19:30"/>
    <d v="2025-01-03T00:00:00"/>
    <d v="1899-12-30T17:46:23"/>
    <x v="0"/>
    <s v="RFCPI"/>
    <s v="1322315221"/>
    <s v="FBO"/>
    <d v="1899-12-30T00:27:27"/>
    <d v="1899-12-30T00:26:53"/>
    <d v="1899-12-30T00:00:34"/>
    <s v="Granel"/>
    <s v="E001"/>
    <x v="2"/>
    <d v="1899-12-30T00:27:27"/>
    <d v="1899-12-30T00:26:53"/>
    <n v="17"/>
    <x v="4"/>
    <x v="2"/>
    <x v="1"/>
    <n v="0"/>
    <n v="0"/>
    <s v="OK"/>
    <s v="Granel"/>
    <x v="1"/>
    <n v="0"/>
    <s v="F. TORAL"/>
    <s v="A"/>
    <d v="1899-12-30T00:00:34"/>
    <d v="1899-12-30T00:00:34"/>
    <s v="OK"/>
    <m/>
    <m/>
    <d v="1899-12-30T00:00:00"/>
    <d v="1899-12-30T00:27:27"/>
    <n v="6"/>
    <d v="1899-12-30T00:00:34"/>
    <n v="27.450000000000134"/>
    <n v="17"/>
    <s v="Si"/>
  </r>
  <r>
    <s v="CTOR"/>
    <s v="2025000131"/>
    <x v="0"/>
    <s v="ER4191BCC"/>
    <s v="E3167MNG"/>
    <d v="2025-01-07T00:00:00"/>
    <m/>
    <s v="2906"/>
    <x v="21"/>
    <s v="PA"/>
    <s v="PA"/>
    <m/>
    <d v="2025-01-07T00:00:00"/>
    <d v="1899-12-30T07:32:45"/>
    <d v="2025-01-07T00:00:00"/>
    <d v="1899-12-30T07:33:20"/>
    <d v="2025-01-07T00:00:00"/>
    <d v="1899-12-30T08:56:18"/>
    <x v="0"/>
    <s v="RFCPI"/>
    <s v="1322315226"/>
    <s v="FBO"/>
    <d v="1899-12-30T01:23:33"/>
    <d v="1899-12-30T01:22:58"/>
    <d v="1899-12-30T00:00:35"/>
    <s v="Ensacado"/>
    <s v="E002"/>
    <x v="2"/>
    <d v="1899-12-30T01:23:33"/>
    <d v="1899-12-30T01:22:58"/>
    <n v="7"/>
    <x v="5"/>
    <x v="3"/>
    <x v="2"/>
    <n v="0"/>
    <n v="0"/>
    <s v="OK"/>
    <s v="Ensacado"/>
    <x v="1"/>
    <n v="0"/>
    <s v="F. TORAL"/>
    <s v="B"/>
    <d v="1899-12-30T00:00:35"/>
    <d v="1899-12-30T00:00:35"/>
    <s v="OK"/>
    <m/>
    <m/>
    <d v="1899-12-30T00:00:00"/>
    <d v="1899-12-30T01:23:33"/>
    <n v="3"/>
    <d v="1899-12-30T00:00:35"/>
    <n v="83.550000000009547"/>
    <n v="8"/>
    <s v="No"/>
  </r>
  <r>
    <s v="CTOR"/>
    <s v="2025000126"/>
    <x v="0"/>
    <s v="ER0334BBD"/>
    <s v="E1731LNY"/>
    <d v="2025-01-07T00:00:00"/>
    <m/>
    <s v="3218"/>
    <x v="56"/>
    <s v="PA"/>
    <n v="6"/>
    <m/>
    <d v="2025-01-07T00:00:00"/>
    <d v="1899-12-30T06:30:34"/>
    <d v="2025-01-07T00:00:00"/>
    <d v="1899-12-30T06:31:09"/>
    <d v="2025-01-07T00:00:00"/>
    <d v="1899-12-30T09:21:17"/>
    <x v="0"/>
    <s v="RFCPI"/>
    <s v="1322315227"/>
    <s v="FBO"/>
    <d v="1899-12-30T02:50:43"/>
    <d v="1899-12-30T02:50:08"/>
    <d v="1899-12-30T00:00:35"/>
    <s v="Granel"/>
    <s v="E001"/>
    <x v="2"/>
    <d v="1899-12-30T02:50:43"/>
    <d v="1899-12-30T02:50:08"/>
    <n v="6"/>
    <x v="5"/>
    <x v="3"/>
    <x v="1"/>
    <n v="0"/>
    <n v="0"/>
    <s v="OK"/>
    <s v="Granel"/>
    <x v="1"/>
    <n v="0"/>
    <s v="F. TORAL"/>
    <s v="C"/>
    <d v="1899-12-30T00:00:35"/>
    <d v="1899-12-30T00:00:35"/>
    <s v="OK"/>
    <m/>
    <m/>
    <d v="1899-12-30T00:00:00"/>
    <d v="1899-12-30T02:50:43"/>
    <n v="3"/>
    <d v="1899-12-30T00:00:35"/>
    <n v="170.71666666666556"/>
    <n v="9"/>
    <s v="No"/>
  </r>
  <r>
    <s v="CTOR"/>
    <s v="2025000162"/>
    <x v="0"/>
    <s v="ER7567BBL"/>
    <s v="E2543HVB"/>
    <d v="2025-01-07T00:00:00"/>
    <m/>
    <s v="3042"/>
    <x v="23"/>
    <s v="PA"/>
    <n v="14"/>
    <m/>
    <d v="2025-01-07T00:00:00"/>
    <d v="1899-12-30T11:52:50"/>
    <d v="2025-01-07T00:00:00"/>
    <d v="1899-12-30T11:53:24"/>
    <d v="2025-01-07T00:00:00"/>
    <d v="1899-12-30T12:12:49"/>
    <x v="0"/>
    <s v="RFCPI"/>
    <s v="1322315233"/>
    <s v="FBO"/>
    <d v="1899-12-30T00:19:59"/>
    <d v="1899-12-30T00:19:25"/>
    <d v="1899-12-30T00:00:34"/>
    <s v="Granel"/>
    <s v="E001"/>
    <x v="2"/>
    <d v="1899-12-30T00:19:59"/>
    <d v="1899-12-30T00:19:25"/>
    <n v="11"/>
    <x v="5"/>
    <x v="3"/>
    <x v="1"/>
    <n v="0"/>
    <n v="0"/>
    <s v="OK"/>
    <s v="Granel"/>
    <x v="1"/>
    <n v="0"/>
    <s v="F. TORAL"/>
    <s v="A"/>
    <d v="1899-12-30T00:00:34"/>
    <d v="1899-12-30T00:00:34"/>
    <s v="OK"/>
    <m/>
    <m/>
    <d v="1899-12-30T00:00:00"/>
    <d v="1899-12-30T00:19:59"/>
    <n v="3"/>
    <d v="1899-12-30T00:00:34"/>
    <n v="19.983333333326357"/>
    <n v="12"/>
    <s v="Si"/>
  </r>
  <r>
    <s v="CTOR"/>
    <s v="2025000165"/>
    <x v="0"/>
    <s v="ER2261BDH"/>
    <s v="E0678HZJ"/>
    <d v="2025-01-07T00:00:00"/>
    <m/>
    <s v="2906"/>
    <x v="21"/>
    <s v="PA"/>
    <s v="PA"/>
    <m/>
    <d v="2025-01-07T00:00:00"/>
    <d v="1899-12-30T12:19:31"/>
    <d v="2025-01-07T00:00:00"/>
    <d v="1899-12-30T12:20:17"/>
    <d v="2025-01-07T00:00:00"/>
    <d v="1899-12-30T12:31:20"/>
    <x v="0"/>
    <s v="RFCPI"/>
    <s v="1322315235"/>
    <s v="FBO"/>
    <d v="1899-12-30T00:11:49"/>
    <d v="1899-12-30T00:11:03"/>
    <d v="1899-12-30T00:00:46"/>
    <s v="Ensacado"/>
    <s v="E002"/>
    <x v="2"/>
    <d v="1899-12-30T00:11:49"/>
    <d v="1899-12-30T00:11:03"/>
    <n v="12"/>
    <x v="5"/>
    <x v="3"/>
    <x v="2"/>
    <n v="0"/>
    <n v="0"/>
    <s v="OK"/>
    <s v="Ensacado"/>
    <x v="1"/>
    <n v="0"/>
    <s v="F. TORAL"/>
    <s v="A"/>
    <d v="1899-12-30T00:00:46"/>
    <d v="1899-12-30T00:00:46"/>
    <s v="OK"/>
    <m/>
    <m/>
    <d v="1899-12-30T00:00:00"/>
    <d v="1899-12-30T00:11:49"/>
    <n v="3"/>
    <d v="1899-12-30T00:00:46"/>
    <n v="11.81666666666878"/>
    <n v="12"/>
    <s v="Si"/>
  </r>
  <r>
    <s v="CTOR"/>
    <s v="2025000163"/>
    <x v="0"/>
    <s v="ER2214BCF"/>
    <s v="E9582MNV"/>
    <d v="2025-01-07T00:00:00"/>
    <m/>
    <s v="3043"/>
    <x v="55"/>
    <s v="PA"/>
    <n v="2"/>
    <m/>
    <d v="2025-01-07T00:00:00"/>
    <d v="1899-12-30T11:54:31"/>
    <d v="2025-01-07T00:00:00"/>
    <d v="1899-12-30T11:55:05"/>
    <d v="2025-01-07T00:00:00"/>
    <d v="1899-12-30T12:33:27"/>
    <x v="0"/>
    <s v="RFCPI"/>
    <s v="1322315236"/>
    <s v="FBO"/>
    <d v="1899-12-30T00:38:56"/>
    <d v="1899-12-30T00:38:22"/>
    <d v="1899-12-30T00:00:34"/>
    <s v="Granel"/>
    <s v="E001"/>
    <x v="2"/>
    <d v="1899-12-30T00:38:56"/>
    <d v="1899-12-30T00:38:22"/>
    <n v="11"/>
    <x v="5"/>
    <x v="3"/>
    <x v="1"/>
    <n v="0"/>
    <n v="0"/>
    <s v="OK"/>
    <s v="Granel"/>
    <x v="1"/>
    <n v="0"/>
    <s v="F. TORAL"/>
    <s v="A"/>
    <d v="1899-12-30T00:00:34"/>
    <d v="1899-12-30T00:00:34"/>
    <s v="OK"/>
    <m/>
    <m/>
    <d v="1899-12-30T00:00:00"/>
    <d v="1899-12-30T00:38:56"/>
    <n v="3"/>
    <d v="1899-12-30T00:00:34"/>
    <n v="38.933333333337551"/>
    <n v="12"/>
    <s v="Si"/>
  </r>
  <r>
    <s v="CTOR"/>
    <s v="2025000167"/>
    <x v="0"/>
    <s v="ER1582BDJ"/>
    <s v="E4570MKW"/>
    <d v="2025-01-07T00:00:00"/>
    <m/>
    <s v="3043"/>
    <x v="55"/>
    <s v="PA"/>
    <n v="2"/>
    <m/>
    <d v="2025-01-07T00:00:00"/>
    <d v="1899-12-30T12:21:42"/>
    <d v="2025-01-07T00:00:00"/>
    <d v="1899-12-30T12:22:18"/>
    <d v="2025-01-07T00:00:00"/>
    <d v="1899-12-30T12:54:28"/>
    <x v="0"/>
    <s v="RFCPI"/>
    <s v="1322315237"/>
    <s v="FBO"/>
    <d v="1899-12-30T00:32:46"/>
    <d v="1899-12-30T00:32:10"/>
    <d v="1899-12-30T00:00:36"/>
    <s v="Granel"/>
    <s v="E001"/>
    <x v="2"/>
    <d v="1899-12-30T00:32:46"/>
    <d v="1899-12-30T00:32:10"/>
    <n v="12"/>
    <x v="5"/>
    <x v="3"/>
    <x v="1"/>
    <n v="0"/>
    <n v="0"/>
    <s v="OK"/>
    <s v="Granel"/>
    <x v="1"/>
    <n v="0"/>
    <s v="F. TORAL"/>
    <s v="A"/>
    <d v="1899-12-30T00:00:36"/>
    <d v="1899-12-30T00:00:36"/>
    <s v="OK"/>
    <m/>
    <m/>
    <d v="1899-12-30T00:00:00"/>
    <d v="1899-12-30T00:32:46"/>
    <n v="3"/>
    <d v="1899-12-30T00:00:36"/>
    <n v="32.766666666667099"/>
    <n v="12"/>
    <s v="Si"/>
  </r>
  <r>
    <s v="CTOR"/>
    <s v="2025000172"/>
    <x v="0"/>
    <s v="ER7131BCF"/>
    <s v="E2618GDG"/>
    <d v="2025-01-07T00:00:00"/>
    <m/>
    <s v="55"/>
    <x v="19"/>
    <s v="PA"/>
    <n v="15"/>
    <m/>
    <d v="2025-01-07T00:00:00"/>
    <d v="1899-12-30T13:19:16"/>
    <d v="2025-01-07T00:00:00"/>
    <d v="1899-12-30T13:19:50"/>
    <d v="2025-01-07T00:00:00"/>
    <d v="1899-12-30T13:56:31"/>
    <x v="0"/>
    <s v="RFCPI"/>
    <s v="1322315240"/>
    <s v="FBO"/>
    <d v="1899-12-30T00:37:15"/>
    <d v="1899-12-30T00:36:41"/>
    <d v="1899-12-30T00:00:34"/>
    <s v="Granel"/>
    <s v="E001"/>
    <x v="2"/>
    <d v="1899-12-30T00:37:15"/>
    <d v="1899-12-30T00:36:41"/>
    <n v="13"/>
    <x v="5"/>
    <x v="3"/>
    <x v="1"/>
    <n v="0"/>
    <n v="0"/>
    <s v="OK"/>
    <s v="Granel"/>
    <x v="1"/>
    <n v="0"/>
    <s v="F. TORAL"/>
    <s v="A"/>
    <d v="1899-12-30T00:00:34"/>
    <d v="1899-12-30T00:00:34"/>
    <s v="OK"/>
    <m/>
    <m/>
    <d v="1899-12-30T00:00:00"/>
    <d v="1899-12-30T00:37:15"/>
    <n v="3"/>
    <d v="1899-12-30T00:00:34"/>
    <n v="37.24999999999207"/>
    <n v="13"/>
    <s v="Si"/>
  </r>
  <r>
    <s v="CTOR"/>
    <s v="2025000180"/>
    <x v="0"/>
    <s v="ER1294BCG"/>
    <s v="E3120HXB"/>
    <d v="2025-01-07T00:00:00"/>
    <m/>
    <s v="3043"/>
    <x v="55"/>
    <s v="PA"/>
    <n v="2"/>
    <m/>
    <d v="2025-01-07T00:00:00"/>
    <d v="1899-12-30T15:26:06"/>
    <d v="2025-01-07T00:00:00"/>
    <d v="1899-12-30T15:26:41"/>
    <d v="2025-01-07T00:00:00"/>
    <d v="1899-12-30T15:54:03"/>
    <x v="0"/>
    <s v="RFCPI"/>
    <s v="1322315244"/>
    <s v="FBO"/>
    <d v="1899-12-30T00:27:57"/>
    <d v="1899-12-30T00:27:22"/>
    <d v="1899-12-30T00:00:35"/>
    <s v="Granel"/>
    <s v="E001"/>
    <x v="2"/>
    <d v="1899-12-30T00:27:57"/>
    <d v="1899-12-30T00:27:22"/>
    <n v="15"/>
    <x v="5"/>
    <x v="3"/>
    <x v="1"/>
    <n v="0"/>
    <n v="0"/>
    <s v="OK"/>
    <s v="Granel"/>
    <x v="1"/>
    <n v="0"/>
    <s v="F. TORAL"/>
    <s v="A"/>
    <d v="1899-12-30T00:00:35"/>
    <d v="1899-12-30T00:00:35"/>
    <s v="OK"/>
    <m/>
    <m/>
    <d v="1899-12-30T00:00:00"/>
    <d v="1899-12-30T00:27:57"/>
    <n v="3"/>
    <d v="1899-12-30T00:00:35"/>
    <n v="27.949999999996855"/>
    <n v="15"/>
    <s v="Si"/>
  </r>
  <r>
    <s v="CTOR"/>
    <s v="2025000178"/>
    <x v="0"/>
    <s v="ER4667BBH"/>
    <s v="E2163JCB"/>
    <d v="2025-01-07T00:00:00"/>
    <m/>
    <s v="2853"/>
    <x v="57"/>
    <s v="PA"/>
    <n v="13"/>
    <m/>
    <d v="2025-01-07T00:00:00"/>
    <d v="1899-12-30T15:21:23"/>
    <d v="2025-01-07T00:00:00"/>
    <d v="1899-12-30T15:21:57"/>
    <d v="2025-01-07T00:00:00"/>
    <d v="1899-12-30T15:58:31"/>
    <x v="0"/>
    <s v="RFCPI"/>
    <s v="1322315245"/>
    <s v="FBO"/>
    <d v="1899-12-30T00:37:08"/>
    <d v="1899-12-30T00:36:34"/>
    <d v="1899-12-30T00:00:34"/>
    <s v="Granel"/>
    <s v="E001"/>
    <x v="2"/>
    <d v="1899-12-30T00:37:08"/>
    <d v="1899-12-30T00:36:34"/>
    <n v="15"/>
    <x v="5"/>
    <x v="3"/>
    <x v="1"/>
    <n v="0"/>
    <n v="0"/>
    <s v="OK"/>
    <s v="Granel"/>
    <x v="1"/>
    <n v="0"/>
    <s v="F. TORAL"/>
    <s v="A"/>
    <d v="1899-12-30T00:00:34"/>
    <d v="1899-12-30T00:00:34"/>
    <s v="OK"/>
    <m/>
    <m/>
    <d v="1899-12-30T00:00:00"/>
    <d v="1899-12-30T00:37:08"/>
    <n v="3"/>
    <d v="1899-12-30T00:00:34"/>
    <n v="37.133333333323201"/>
    <n v="15"/>
    <s v="Si"/>
  </r>
  <r>
    <s v="CTOR"/>
    <s v="2025000179"/>
    <x v="0"/>
    <s v="ER9678BBK"/>
    <s v="E1219LWL"/>
    <d v="2025-01-07T00:00:00"/>
    <m/>
    <s v="3218"/>
    <x v="56"/>
    <s v="PA"/>
    <n v="6"/>
    <m/>
    <d v="2025-01-07T00:00:00"/>
    <d v="1899-12-30T15:23:23"/>
    <d v="2025-01-07T00:00:00"/>
    <d v="1899-12-30T15:23:58"/>
    <d v="2025-01-07T00:00:00"/>
    <d v="1899-12-30T16:25:04"/>
    <x v="0"/>
    <s v="RFCPI"/>
    <s v="1322315246"/>
    <s v="FBO"/>
    <d v="1899-12-30T01:01:41"/>
    <d v="1899-12-30T01:01:06"/>
    <d v="1899-12-30T00:00:35"/>
    <s v="Granel"/>
    <s v="E001"/>
    <x v="2"/>
    <d v="1899-12-30T01:01:41"/>
    <d v="1899-12-30T01:01:06"/>
    <n v="15"/>
    <x v="5"/>
    <x v="3"/>
    <x v="1"/>
    <n v="0"/>
    <n v="0"/>
    <s v="OK"/>
    <s v="Granel"/>
    <x v="1"/>
    <n v="0"/>
    <s v="F. TORAL"/>
    <s v="B"/>
    <d v="1899-12-30T00:00:35"/>
    <d v="1899-12-30T00:00:35"/>
    <s v="OK"/>
    <m/>
    <m/>
    <d v="1899-12-30T00:00:00"/>
    <d v="1899-12-30T01:01:41"/>
    <n v="3"/>
    <d v="1899-12-30T00:00:35"/>
    <n v="61.683333333321606"/>
    <n v="16"/>
    <s v="No"/>
  </r>
  <r>
    <s v="CTOR"/>
    <s v="2025000185"/>
    <x v="0"/>
    <s v="ER4191BCC"/>
    <s v="E3167MNG"/>
    <d v="2025-01-07T00:00:00"/>
    <m/>
    <s v="3320"/>
    <x v="20"/>
    <s v="PA"/>
    <s v="PA"/>
    <m/>
    <d v="2025-01-07T00:00:00"/>
    <d v="1899-12-30T16:29:09"/>
    <d v="2025-01-07T00:00:00"/>
    <d v="1899-12-30T16:29:43"/>
    <d v="2025-01-07T00:00:00"/>
    <d v="1899-12-30T16:44:18"/>
    <x v="0"/>
    <s v="RFCPI"/>
    <s v="1322315248"/>
    <s v="FBO"/>
    <d v="1899-12-30T00:15:09"/>
    <d v="1899-12-30T00:14:35"/>
    <d v="1899-12-30T00:00:34"/>
    <s v="Ensacado"/>
    <s v="E002"/>
    <x v="2"/>
    <d v="1899-12-30T00:15:09"/>
    <d v="1899-12-30T00:14:35"/>
    <n v="16"/>
    <x v="5"/>
    <x v="3"/>
    <x v="2"/>
    <n v="0"/>
    <n v="0"/>
    <s v="OK"/>
    <s v="Ensacado"/>
    <x v="1"/>
    <n v="0"/>
    <s v="F. TORAL"/>
    <s v="A"/>
    <d v="1899-12-30T00:00:34"/>
    <d v="1899-12-30T00:00:34"/>
    <s v="OK"/>
    <m/>
    <m/>
    <d v="1899-12-30T00:00:00"/>
    <d v="1899-12-30T00:15:09"/>
    <n v="3"/>
    <d v="1899-12-30T00:00:34"/>
    <n v="15.150000000009562"/>
    <n v="16"/>
    <s v="Si"/>
  </r>
  <r>
    <s v="CTOR"/>
    <s v="2025000189"/>
    <x v="0"/>
    <s v="ER8331BCD"/>
    <s v="E0998LSS"/>
    <d v="2025-01-07T00:00:00"/>
    <m/>
    <s v="3043"/>
    <x v="55"/>
    <s v="PA"/>
    <n v="2"/>
    <m/>
    <d v="2025-01-07T00:00:00"/>
    <d v="1899-12-30T17:14:27"/>
    <d v="2025-01-07T00:00:00"/>
    <d v="1899-12-30T17:15:02"/>
    <d v="2025-01-07T00:00:00"/>
    <d v="1899-12-30T17:54:00"/>
    <x v="0"/>
    <s v="RFCPI"/>
    <s v="1322315251"/>
    <s v="FBO"/>
    <d v="1899-12-30T00:39:33"/>
    <d v="1899-12-30T00:38:58"/>
    <d v="1899-12-30T00:00:35"/>
    <s v="Granel"/>
    <s v="E001"/>
    <x v="2"/>
    <d v="1899-12-30T00:39:33"/>
    <d v="1899-12-30T00:38:58"/>
    <n v="17"/>
    <x v="5"/>
    <x v="3"/>
    <x v="1"/>
    <n v="0"/>
    <n v="0"/>
    <s v="OK"/>
    <s v="Granel"/>
    <x v="1"/>
    <n v="0"/>
    <s v="F. TORAL"/>
    <s v="A"/>
    <d v="1899-12-30T00:00:35"/>
    <d v="1899-12-30T00:00:35"/>
    <s v="OK"/>
    <m/>
    <m/>
    <d v="1899-12-30T00:00:00"/>
    <d v="1899-12-30T00:39:33"/>
    <n v="3"/>
    <d v="1899-12-30T00:00:35"/>
    <n v="39.549999999988756"/>
    <n v="17"/>
    <s v="Si"/>
  </r>
  <r>
    <s v="CTOR"/>
    <s v="2025000190"/>
    <x v="0"/>
    <s v="ER0334BBD"/>
    <s v="E1731LNY"/>
    <d v="2025-01-07T00:00:00"/>
    <m/>
    <s v="3043"/>
    <x v="55"/>
    <s v="PA"/>
    <n v="2"/>
    <m/>
    <d v="2025-01-07T00:00:00"/>
    <d v="1899-12-30T17:25:40"/>
    <d v="2025-01-07T00:00:00"/>
    <d v="1899-12-30T17:26:15"/>
    <d v="2025-01-07T00:00:00"/>
    <d v="1899-12-30T18:03:41"/>
    <x v="0"/>
    <s v="RFCPI"/>
    <s v="1322315252"/>
    <s v="FBO"/>
    <d v="1899-12-30T00:38:01"/>
    <d v="1899-12-30T00:37:26"/>
    <d v="1899-12-30T00:00:35"/>
    <s v="Granel"/>
    <s v="E001"/>
    <x v="2"/>
    <d v="1899-12-30T00:38:01"/>
    <d v="1899-12-30T00:37:26"/>
    <n v="17"/>
    <x v="5"/>
    <x v="3"/>
    <x v="1"/>
    <n v="0"/>
    <n v="0"/>
    <s v="OK"/>
    <s v="Granel"/>
    <x v="1"/>
    <n v="0"/>
    <s v="F. TORAL"/>
    <s v="A"/>
    <d v="1899-12-30T00:00:35"/>
    <d v="1899-12-30T00:00:35"/>
    <s v="OK"/>
    <m/>
    <m/>
    <d v="1899-12-30T00:00:00"/>
    <d v="1899-12-30T00:38:01"/>
    <n v="3"/>
    <d v="1899-12-30T00:00:35"/>
    <n v="38.016666666662481"/>
    <n v="18"/>
    <s v="Si"/>
  </r>
  <r>
    <s v="CTOR"/>
    <s v="2025000192"/>
    <x v="0"/>
    <s v="ER2214BCF"/>
    <s v="E9582MNV"/>
    <d v="2025-01-07T00:00:00"/>
    <m/>
    <s v="3043"/>
    <x v="55"/>
    <s v="PA"/>
    <n v="2"/>
    <m/>
    <d v="2025-01-07T00:00:00"/>
    <d v="1899-12-30T17:43:38"/>
    <d v="2025-01-07T00:00:00"/>
    <d v="1899-12-30T17:44:13"/>
    <d v="2025-01-07T00:00:00"/>
    <d v="1899-12-30T18:18:11"/>
    <x v="0"/>
    <s v="RFCPI"/>
    <s v="1322315253"/>
    <s v="FBO"/>
    <d v="1899-12-30T00:34:33"/>
    <d v="1899-12-30T00:33:58"/>
    <d v="1899-12-30T00:00:35"/>
    <s v="Granel"/>
    <s v="E001"/>
    <x v="2"/>
    <d v="1899-12-30T00:34:33"/>
    <d v="1899-12-30T00:33:58"/>
    <n v="17"/>
    <x v="5"/>
    <x v="3"/>
    <x v="1"/>
    <n v="0"/>
    <n v="0"/>
    <s v="OK"/>
    <s v="Granel"/>
    <x v="1"/>
    <n v="0"/>
    <s v="F. TORAL"/>
    <s v="A"/>
    <d v="1899-12-30T00:00:35"/>
    <d v="1899-12-30T00:00:35"/>
    <s v="OK"/>
    <m/>
    <m/>
    <d v="1899-12-30T00:00:00"/>
    <d v="1899-12-30T00:34:33"/>
    <n v="3"/>
    <d v="1899-12-30T00:00:35"/>
    <n v="34.549999999992131"/>
    <n v="18"/>
    <s v="Si"/>
  </r>
  <r>
    <s v="CTOR"/>
    <s v="2025000193"/>
    <x v="0"/>
    <s v="ER4157BCC"/>
    <s v="E4426HTW"/>
    <d v="2025-01-07T00:00:00"/>
    <m/>
    <s v="3043"/>
    <x v="55"/>
    <s v="PA"/>
    <n v="2"/>
    <m/>
    <d v="2025-01-07T00:00:00"/>
    <d v="1899-12-30T17:50:53"/>
    <d v="2025-01-07T00:00:00"/>
    <d v="1899-12-30T17:51:28"/>
    <d v="2025-01-07T00:00:00"/>
    <d v="1899-12-30T18:36:07"/>
    <x v="0"/>
    <s v="RFCPI"/>
    <s v="1322315254"/>
    <s v="FBO"/>
    <d v="1899-12-30T00:45:14"/>
    <d v="1899-12-30T00:44:39"/>
    <d v="1899-12-30T00:00:35"/>
    <s v="Granel"/>
    <s v="E001"/>
    <x v="2"/>
    <d v="1899-12-30T00:45:14"/>
    <d v="1899-12-30T00:44:39"/>
    <n v="17"/>
    <x v="5"/>
    <x v="3"/>
    <x v="1"/>
    <n v="0"/>
    <n v="0"/>
    <s v="OK"/>
    <s v="Granel"/>
    <x v="1"/>
    <n v="0"/>
    <s v="F. TORAL"/>
    <s v="B"/>
    <d v="1899-12-30T00:00:35"/>
    <d v="1899-12-30T00:00:35"/>
    <s v="OK"/>
    <m/>
    <m/>
    <d v="1899-12-30T00:00:00"/>
    <d v="1899-12-30T00:45:14"/>
    <n v="3"/>
    <d v="1899-12-30T00:00:35"/>
    <n v="45.233333333337576"/>
    <n v="18"/>
    <s v="No"/>
  </r>
  <r>
    <s v="CTOR"/>
    <s v="2025000194"/>
    <x v="0"/>
    <s v="ER0582BBN"/>
    <s v="E1094JPT"/>
    <d v="2025-01-07T00:00:00"/>
    <m/>
    <s v="3043"/>
    <x v="55"/>
    <s v="PA"/>
    <n v="2"/>
    <m/>
    <d v="2025-01-07T00:00:00"/>
    <d v="1899-12-30T17:53:18"/>
    <d v="2025-01-07T00:00:00"/>
    <d v="1899-12-30T17:53:53"/>
    <d v="2025-01-07T00:00:00"/>
    <d v="1899-12-30T18:48:47"/>
    <x v="0"/>
    <s v="RFCPI"/>
    <s v="1322315255"/>
    <s v="FBO"/>
    <d v="1899-12-30T00:55:29"/>
    <d v="1899-12-30T00:54:54"/>
    <d v="1899-12-30T00:00:35"/>
    <s v="Granel"/>
    <s v="E001"/>
    <x v="2"/>
    <d v="1899-12-30T00:55:29"/>
    <d v="1899-12-30T00:54:54"/>
    <n v="17"/>
    <x v="5"/>
    <x v="3"/>
    <x v="1"/>
    <n v="0"/>
    <n v="0"/>
    <s v="OK"/>
    <s v="Granel"/>
    <x v="1"/>
    <n v="0"/>
    <s v="F. TORAL"/>
    <s v="B"/>
    <d v="1899-12-30T00:00:35"/>
    <d v="1899-12-30T00:00:35"/>
    <s v="OK"/>
    <m/>
    <m/>
    <d v="1899-12-30T00:00:00"/>
    <d v="1899-12-30T00:55:29"/>
    <n v="3"/>
    <d v="1899-12-30T00:00:35"/>
    <n v="55.48333333332959"/>
    <n v="18"/>
    <s v="No"/>
  </r>
  <r>
    <s v="CTOR"/>
    <s v="2025000195"/>
    <x v="0"/>
    <s v="ER9390BBK"/>
    <s v="E7567GYY"/>
    <d v="2025-01-07T00:00:00"/>
    <m/>
    <s v="3044"/>
    <x v="26"/>
    <s v="PA"/>
    <n v="5"/>
    <m/>
    <d v="2025-01-07T00:00:00"/>
    <d v="1899-12-30T17:55:14"/>
    <d v="2025-01-07T00:00:00"/>
    <d v="1899-12-30T17:55:49"/>
    <d v="2025-01-07T00:00:00"/>
    <d v="1899-12-30T18:57:08"/>
    <x v="0"/>
    <s v="RFCPI"/>
    <s v="1322315256"/>
    <s v="FBO"/>
    <d v="1899-12-30T01:01:54"/>
    <d v="1899-12-30T01:01:19"/>
    <d v="1899-12-30T00:00:35"/>
    <s v="Granel"/>
    <s v="E001"/>
    <x v="2"/>
    <d v="1899-12-30T01:01:54"/>
    <d v="1899-12-30T01:01:19"/>
    <n v="17"/>
    <x v="5"/>
    <x v="3"/>
    <x v="1"/>
    <n v="0"/>
    <n v="0"/>
    <s v="OK"/>
    <s v="Granel"/>
    <x v="1"/>
    <n v="0"/>
    <s v="F. TORAL"/>
    <s v="B"/>
    <d v="1899-12-30T00:00:35"/>
    <d v="1899-12-30T00:00:35"/>
    <s v="OK"/>
    <m/>
    <m/>
    <d v="1899-12-30T00:00:00"/>
    <d v="1899-12-30T01:01:54"/>
    <n v="3"/>
    <d v="1899-12-30T00:00:35"/>
    <n v="61.90000000001271"/>
    <n v="18"/>
    <s v="No"/>
  </r>
  <r>
    <s v="CTOR"/>
    <s v="2025000202"/>
    <x v="0"/>
    <s v="ER1582BDJ"/>
    <s v="E4570MKW"/>
    <d v="2025-01-07T00:00:00"/>
    <m/>
    <s v="3043"/>
    <x v="55"/>
    <s v="PA"/>
    <n v="2"/>
    <m/>
    <d v="2025-01-07T00:00:00"/>
    <d v="1899-12-30T18:16:08"/>
    <d v="2025-01-07T00:00:00"/>
    <d v="1899-12-30T18:16:43"/>
    <d v="2025-01-07T00:00:00"/>
    <d v="1899-12-30T19:09:46"/>
    <x v="0"/>
    <s v="RFCPI"/>
    <s v="1322315258"/>
    <s v="FBO"/>
    <d v="1899-12-30T00:53:38"/>
    <d v="1899-12-30T00:53:03"/>
    <d v="1899-12-30T00:00:35"/>
    <s v="Granel"/>
    <s v="E001"/>
    <x v="2"/>
    <d v="1899-12-30T00:53:38"/>
    <d v="1899-12-30T00:53:03"/>
    <n v="18"/>
    <x v="5"/>
    <x v="3"/>
    <x v="1"/>
    <n v="0"/>
    <n v="0"/>
    <s v="OK"/>
    <s v="Granel"/>
    <x v="1"/>
    <n v="0"/>
    <s v="F. TORAL"/>
    <s v="B"/>
    <d v="1899-12-30T00:00:35"/>
    <d v="1899-12-30T00:00:35"/>
    <s v="OK"/>
    <m/>
    <m/>
    <d v="1899-12-30T00:00:00"/>
    <d v="1899-12-30T00:53:38"/>
    <n v="3"/>
    <d v="1899-12-30T00:00:35"/>
    <n v="53.633333333332658"/>
    <n v="19"/>
    <s v="No"/>
  </r>
  <r>
    <s v="CTOR"/>
    <s v="2025000196"/>
    <x v="0"/>
    <s v="ER0933BBN"/>
    <s v="E5872HZF"/>
    <d v="2025-01-07T00:00:00"/>
    <m/>
    <s v="3218"/>
    <x v="56"/>
    <s v="PA"/>
    <n v="6"/>
    <m/>
    <d v="2025-01-07T00:00:00"/>
    <d v="1899-12-30T17:56:36"/>
    <d v="2025-01-07T00:00:00"/>
    <d v="1899-12-30T17:57:11"/>
    <d v="2025-01-07T00:00:00"/>
    <d v="1899-12-30T19:34:17"/>
    <x v="0"/>
    <s v="RFCPI"/>
    <s v="1322315259"/>
    <s v="FBO"/>
    <d v="1899-12-30T01:37:41"/>
    <d v="1899-12-30T01:37:06"/>
    <d v="1899-12-30T00:00:35"/>
    <s v="Granel"/>
    <s v="E001"/>
    <x v="2"/>
    <d v="1899-12-30T01:37:41"/>
    <d v="1899-12-30T01:37:06"/>
    <n v="17"/>
    <x v="5"/>
    <x v="3"/>
    <x v="1"/>
    <n v="0"/>
    <n v="0"/>
    <s v="OK"/>
    <s v="Granel"/>
    <x v="1"/>
    <n v="0"/>
    <s v="F. TORAL"/>
    <s v="C"/>
    <d v="1899-12-30T00:00:35"/>
    <d v="1899-12-30T00:00:35"/>
    <s v="OK"/>
    <m/>
    <m/>
    <d v="1899-12-30T00:00:00"/>
    <d v="1899-12-30T01:37:41"/>
    <n v="3"/>
    <d v="1899-12-30T00:00:35"/>
    <n v="97.683333333336023"/>
    <n v="19"/>
    <s v="No"/>
  </r>
  <r>
    <s v="CTOR"/>
    <s v="2025000207"/>
    <x v="0"/>
    <s v="ER7131BCF"/>
    <s v="E2618GDG"/>
    <d v="2025-01-07T00:00:00"/>
    <m/>
    <s v="3218"/>
    <x v="56"/>
    <s v="PA"/>
    <n v="6"/>
    <m/>
    <d v="2025-01-07T00:00:00"/>
    <d v="1899-12-30T19:00:04"/>
    <d v="2025-01-07T00:00:00"/>
    <d v="1899-12-30T19:00:39"/>
    <d v="2025-01-07T00:00:00"/>
    <d v="1899-12-30T20:09:46"/>
    <x v="0"/>
    <s v="RFCPI"/>
    <s v="1322315263"/>
    <s v="FBO"/>
    <d v="1899-12-30T01:09:42"/>
    <d v="1899-12-30T01:09:07"/>
    <d v="1899-12-30T00:00:35"/>
    <s v="Granel"/>
    <s v="E001"/>
    <x v="2"/>
    <d v="1899-12-30T01:09:42"/>
    <d v="1899-12-30T01:09:07"/>
    <n v="19"/>
    <x v="5"/>
    <x v="3"/>
    <x v="1"/>
    <n v="0"/>
    <n v="0"/>
    <s v="OK"/>
    <s v="Granel"/>
    <x v="1"/>
    <n v="0"/>
    <s v="F. TORAL"/>
    <s v="B"/>
    <d v="1899-12-30T00:00:35"/>
    <d v="1899-12-30T00:00:35"/>
    <s v="OK"/>
    <m/>
    <m/>
    <d v="1899-12-30T00:00:00"/>
    <d v="1899-12-30T01:09:42"/>
    <n v="3"/>
    <d v="1899-12-30T00:00:35"/>
    <n v="69.700000000003214"/>
    <n v="20"/>
    <s v="No"/>
  </r>
  <r>
    <s v="CSUS"/>
    <s v="2024002208"/>
    <x v="0"/>
    <s v="EC03125R"/>
    <s v="E6047FYP"/>
    <d v="2024-12-09T00:00:00"/>
    <m/>
    <s v="55"/>
    <x v="19"/>
    <s v="S1"/>
    <s v="S1"/>
    <m/>
    <d v="2024-12-09T00:00:00"/>
    <d v="1899-12-30T08:07:57"/>
    <d v="2024-12-09T00:00:00"/>
    <d v="1899-12-30T08:14:21"/>
    <d v="2024-12-09T00:00:00"/>
    <d v="1899-12-30T08:26:14"/>
    <x v="0"/>
    <s v="RFCPI"/>
    <s v="1328132585"/>
    <s v="EXW"/>
    <d v="1899-12-30T00:18:17"/>
    <d v="1899-12-30T00:11:53"/>
    <d v="1899-12-30T00:06:24"/>
    <s v="Granel"/>
    <s v="E001"/>
    <x v="1"/>
    <d v="1899-12-30T00:18:17"/>
    <d v="1899-12-30T00:11:53"/>
    <n v="8"/>
    <x v="10"/>
    <x v="4"/>
    <x v="1"/>
    <n v="0"/>
    <n v="0"/>
    <s v="OK"/>
    <s v="Granel"/>
    <x v="0"/>
    <n v="0"/>
    <s v="PUNTOS NORTE"/>
    <s v="A"/>
    <d v="1899-12-30T00:06:24"/>
    <d v="1899-12-30T00:06:24"/>
    <s v="OK"/>
    <m/>
    <m/>
    <d v="1899-12-30T00:00:00"/>
    <d v="1899-12-30T00:18:17"/>
    <n v="2"/>
    <d v="1899-12-30T00:06:24"/>
    <n v="18.283333333334404"/>
    <n v="8"/>
    <s v="Si"/>
  </r>
  <r>
    <s v="CSUS"/>
    <s v=""/>
    <x v="0"/>
    <s v="E6147DVK"/>
    <m/>
    <d v="2024-12-09T00:00:00"/>
    <m/>
    <s v="2906"/>
    <x v="21"/>
    <s v="PA"/>
    <m/>
    <m/>
    <d v="2024-12-09T00:00:00"/>
    <d v="1899-12-30T11:20:42"/>
    <d v="2024-12-09T00:00:00"/>
    <d v="1899-12-30T11:21:22"/>
    <d v="2024-12-09T00:00:00"/>
    <d v="1899-12-30T11:21:29"/>
    <x v="294"/>
    <s v="CLOPEZ"/>
    <s v="1328132586"/>
    <s v="EXW"/>
    <d v="1899-12-30T00:00:47"/>
    <d v="1899-12-30T00:00:07"/>
    <d v="1899-12-30T00:00:40"/>
    <s v="Ensacado"/>
    <s v="E002"/>
    <x v="1"/>
    <d v="1899-12-30T00:00:47"/>
    <d v="1899-12-30T00:00:07"/>
    <n v="11"/>
    <x v="10"/>
    <x v="4"/>
    <x v="2"/>
    <n v="1"/>
    <n v="0"/>
    <s v="KO"/>
    <s v="Ensacado"/>
    <x v="0"/>
    <n v="1"/>
    <s v="PUNTOS NORTE"/>
    <s v="A"/>
    <d v="1899-12-30T00:00:40"/>
    <d v="1899-12-30T00:00:40"/>
    <s v="OK"/>
    <m/>
    <m/>
    <d v="1899-12-30T00:00:00"/>
    <d v="1899-12-30T00:00:47"/>
    <n v="2"/>
    <d v="1899-12-30T00:00:40"/>
    <n v="0.78333333333119093"/>
    <n v="11"/>
    <s v="Si"/>
  </r>
  <r>
    <s v="CSUS"/>
    <s v="2024002209"/>
    <x v="0"/>
    <s v="EC03125R"/>
    <s v="E6047FYP"/>
    <d v="2024-12-09T00:00:00"/>
    <m/>
    <s v="55"/>
    <x v="19"/>
    <s v="S1"/>
    <s v="S1"/>
    <m/>
    <d v="2024-12-09T00:00:00"/>
    <d v="1899-12-30T11:44:06"/>
    <d v="2024-12-09T00:00:00"/>
    <d v="1899-12-30T11:50:19"/>
    <d v="2024-12-09T00:00:00"/>
    <d v="1899-12-30T11:58:02"/>
    <x v="0"/>
    <s v="RFCPI"/>
    <s v="1328132587"/>
    <s v="EXW"/>
    <d v="1899-12-30T00:13:56"/>
    <d v="1899-12-30T00:07:43"/>
    <d v="1899-12-30T00:06:13"/>
    <s v="Granel"/>
    <s v="E001"/>
    <x v="1"/>
    <d v="1899-12-30T00:13:56"/>
    <d v="1899-12-30T00:07:43"/>
    <n v="11"/>
    <x v="10"/>
    <x v="4"/>
    <x v="1"/>
    <n v="0"/>
    <n v="0"/>
    <s v="OK"/>
    <s v="Granel"/>
    <x v="0"/>
    <n v="0"/>
    <s v="PUNTOS NORTE"/>
    <s v="A"/>
    <d v="1899-12-30T00:06:13"/>
    <d v="1899-12-30T00:06:13"/>
    <s v="OK"/>
    <m/>
    <m/>
    <d v="1899-12-30T00:00:00"/>
    <d v="1899-12-30T00:13:56"/>
    <n v="2"/>
    <d v="1899-12-30T00:06:13"/>
    <n v="13.933333333339242"/>
    <n v="11"/>
    <s v="Si"/>
  </r>
  <r>
    <s v="CSUS"/>
    <s v="2024002210"/>
    <x v="0"/>
    <s v="EC03125R"/>
    <s v="E6047FYP"/>
    <d v="2024-12-09T00:00:00"/>
    <m/>
    <s v="55"/>
    <x v="19"/>
    <s v="S1"/>
    <s v="S1"/>
    <m/>
    <d v="2024-12-09T00:00:00"/>
    <d v="1899-12-30T16:17:49"/>
    <d v="2024-12-09T00:00:00"/>
    <d v="1899-12-30T16:23:41"/>
    <d v="2024-12-09T00:00:00"/>
    <d v="1899-12-30T16:31:37"/>
    <x v="0"/>
    <s v="RFCPI"/>
    <s v="1328132588"/>
    <s v="EXW"/>
    <d v="1899-12-30T00:13:48"/>
    <d v="1899-12-30T00:07:56"/>
    <d v="1899-12-30T00:05:52"/>
    <s v="Granel"/>
    <s v="E001"/>
    <x v="1"/>
    <d v="1899-12-30T00:13:48"/>
    <d v="1899-12-30T00:07:56"/>
    <n v="16"/>
    <x v="10"/>
    <x v="4"/>
    <x v="1"/>
    <n v="0"/>
    <n v="0"/>
    <s v="OK"/>
    <s v="Granel"/>
    <x v="0"/>
    <n v="0"/>
    <s v="PUNTOS NORTE"/>
    <s v="A"/>
    <d v="1899-12-30T00:05:52"/>
    <d v="1899-12-30T00:05:52"/>
    <s v="OK"/>
    <m/>
    <m/>
    <d v="1899-12-30T00:00:00"/>
    <d v="1899-12-30T00:13:48"/>
    <n v="2"/>
    <d v="1899-12-30T00:05:52"/>
    <n v="13.800000000009511"/>
    <n v="16"/>
    <s v="Si"/>
  </r>
  <r>
    <s v="CSUS"/>
    <s v="2024002211"/>
    <x v="0"/>
    <s v="ER3757BDF"/>
    <s v="E4362JYZ"/>
    <d v="2024-12-09T00:00:00"/>
    <m/>
    <s v="3042"/>
    <x v="23"/>
    <s v="S2"/>
    <s v="S2"/>
    <m/>
    <d v="2024-12-09T00:00:00"/>
    <d v="1899-12-30T16:35:52"/>
    <d v="2024-12-09T00:00:00"/>
    <d v="1899-12-30T16:43:39"/>
    <d v="2024-12-09T00:00:00"/>
    <d v="1899-12-30T16:49:32"/>
    <x v="0"/>
    <s v="RFCPI"/>
    <s v="1328132589"/>
    <s v="EXW"/>
    <d v="1899-12-30T00:13:40"/>
    <d v="1899-12-30T00:05:53"/>
    <d v="1899-12-30T00:07:47"/>
    <s v="Granel"/>
    <s v="E001"/>
    <x v="1"/>
    <d v="1899-12-30T00:13:40"/>
    <d v="1899-12-30T00:05:53"/>
    <n v="16"/>
    <x v="10"/>
    <x v="4"/>
    <x v="1"/>
    <n v="0"/>
    <n v="0"/>
    <s v="OK"/>
    <s v="Granel"/>
    <x v="0"/>
    <n v="0"/>
    <s v="PUNTOS NORTE"/>
    <s v="A"/>
    <d v="1899-12-30T00:07:47"/>
    <d v="1899-12-30T00:07:47"/>
    <s v="OK"/>
    <m/>
    <m/>
    <d v="1899-12-30T00:00:00"/>
    <d v="1899-12-30T00:13:40"/>
    <n v="2"/>
    <d v="1899-12-30T00:07:47"/>
    <n v="13.666666666665552"/>
    <n v="16"/>
    <s v="Si"/>
  </r>
  <r>
    <s v="CSUS"/>
    <s v="2024002212"/>
    <x v="0"/>
    <s v="EC03125R"/>
    <s v="E6047FYP"/>
    <d v="2024-12-10T00:00:00"/>
    <m/>
    <s v="55"/>
    <x v="19"/>
    <s v="S1"/>
    <s v="S1"/>
    <m/>
    <d v="2024-12-10T00:00:00"/>
    <d v="1899-12-30T07:59:30"/>
    <d v="2024-12-10T00:00:00"/>
    <d v="1899-12-30T08:05:09"/>
    <d v="2024-12-10T00:00:00"/>
    <d v="1899-12-30T08:12:38"/>
    <x v="0"/>
    <s v="RFCPI"/>
    <s v="1328132590"/>
    <s v="EXW"/>
    <d v="1899-12-30T00:13:08"/>
    <d v="1899-12-30T00:07:29"/>
    <d v="1899-12-30T00:05:39"/>
    <s v="Granel"/>
    <s v="E001"/>
    <x v="1"/>
    <d v="1899-12-30T00:13:08"/>
    <d v="1899-12-30T00:07:29"/>
    <n v="7"/>
    <x v="6"/>
    <x v="4"/>
    <x v="1"/>
    <n v="0"/>
    <n v="0"/>
    <s v="OK"/>
    <s v="Granel"/>
    <x v="0"/>
    <n v="0"/>
    <s v="PUNTOS NORTE"/>
    <s v="A"/>
    <d v="1899-12-30T00:05:39"/>
    <d v="1899-12-30T00:05:39"/>
    <s v="OK"/>
    <m/>
    <m/>
    <d v="1899-12-30T00:00:00"/>
    <d v="1899-12-30T00:13:08"/>
    <n v="3"/>
    <d v="1899-12-30T00:05:39"/>
    <n v="13.133333333332802"/>
    <n v="8"/>
    <s v="Si"/>
  </r>
  <r>
    <s v="CSUS"/>
    <s v=""/>
    <x v="0"/>
    <s v="ER5541BBG"/>
    <s v="E9928KYG"/>
    <d v="2024-12-10T00:00:00"/>
    <m/>
    <s v="2906"/>
    <x v="21"/>
    <s v="PA"/>
    <m/>
    <m/>
    <d v="2024-12-10T00:00:00"/>
    <d v="1899-12-30T08:42:21"/>
    <d v="2024-12-10T00:00:00"/>
    <d v="1899-12-30T08:42:46"/>
    <d v="2024-12-10T00:00:00"/>
    <d v="1899-12-30T08:42:56"/>
    <x v="295"/>
    <s v="CLOPEZ"/>
    <s v="1328132591"/>
    <s v="EXW"/>
    <d v="1899-12-30T00:00:35"/>
    <d v="1899-12-30T00:00:10"/>
    <d v="1899-12-30T00:00:25"/>
    <s v="Ensacado"/>
    <s v="E002"/>
    <x v="1"/>
    <d v="1899-12-30T00:00:35"/>
    <d v="1899-12-30T00:00:10"/>
    <n v="8"/>
    <x v="6"/>
    <x v="4"/>
    <x v="2"/>
    <n v="1"/>
    <n v="0"/>
    <s v="KO"/>
    <s v="Ensacado"/>
    <x v="0"/>
    <n v="1"/>
    <s v="PUNTOS NORTE"/>
    <s v="A"/>
    <d v="1899-12-30T00:00:25"/>
    <d v="1899-12-30T00:00:25"/>
    <s v="OK"/>
    <m/>
    <m/>
    <d v="1899-12-30T00:00:00"/>
    <d v="1899-12-30T00:00:35"/>
    <n v="3"/>
    <d v="1899-12-30T00:00:25"/>
    <n v="0.58333333332956094"/>
    <n v="8"/>
    <s v="Si"/>
  </r>
  <r>
    <s v="CSUS"/>
    <s v="2024002213"/>
    <x v="0"/>
    <s v="EC03125R"/>
    <s v="E6047FYP"/>
    <d v="2024-12-10T00:00:00"/>
    <m/>
    <s v="55"/>
    <x v="19"/>
    <s v="S1"/>
    <s v="S1"/>
    <m/>
    <d v="2024-12-10T00:00:00"/>
    <d v="1899-12-30T09:56:41"/>
    <d v="2024-12-10T00:00:00"/>
    <d v="1899-12-30T10:02:26"/>
    <d v="2024-12-10T00:00:00"/>
    <d v="1899-12-30T10:07:23"/>
    <x v="0"/>
    <s v="RFCPI"/>
    <s v="1328132592"/>
    <s v="EXW"/>
    <d v="1899-12-30T00:10:42"/>
    <d v="1899-12-30T00:04:57"/>
    <d v="1899-12-30T00:05:45"/>
    <s v="Granel"/>
    <s v="E001"/>
    <x v="1"/>
    <d v="1899-12-30T00:10:42"/>
    <d v="1899-12-30T00:04:57"/>
    <n v="9"/>
    <x v="6"/>
    <x v="4"/>
    <x v="1"/>
    <n v="0"/>
    <n v="0"/>
    <s v="OK"/>
    <s v="Granel"/>
    <x v="0"/>
    <n v="0"/>
    <s v="PUNTOS NORTE"/>
    <s v="A"/>
    <d v="1899-12-30T00:05:45"/>
    <d v="1899-12-30T00:05:45"/>
    <s v="OK"/>
    <m/>
    <m/>
    <d v="1899-12-30T00:00:00"/>
    <d v="1899-12-30T00:10:42"/>
    <n v="3"/>
    <d v="1899-12-30T00:05:45"/>
    <n v="10.699999999992"/>
    <n v="10"/>
    <s v="Si"/>
  </r>
  <r>
    <s v="CSUS"/>
    <s v="2024002214"/>
    <x v="0"/>
    <s v="EC03125R"/>
    <s v="E6047FYP"/>
    <d v="2024-12-10T00:00:00"/>
    <m/>
    <s v="55"/>
    <x v="19"/>
    <s v="S1"/>
    <s v="S1"/>
    <m/>
    <d v="2024-12-10T00:00:00"/>
    <d v="1899-12-30T11:53:09"/>
    <d v="2024-12-10T00:00:00"/>
    <d v="1899-12-30T11:58:55"/>
    <d v="2024-12-10T00:00:00"/>
    <d v="1899-12-30T12:05:24"/>
    <x v="0"/>
    <s v="RFCPI"/>
    <s v="1328132593"/>
    <s v="EXW"/>
    <d v="1899-12-30T00:12:15"/>
    <d v="1899-12-30T00:06:29"/>
    <d v="1899-12-30T00:05:46"/>
    <s v="Granel"/>
    <s v="E001"/>
    <x v="1"/>
    <d v="1899-12-30T00:12:15"/>
    <d v="1899-12-30T00:06:29"/>
    <n v="11"/>
    <x v="6"/>
    <x v="4"/>
    <x v="1"/>
    <n v="0"/>
    <n v="0"/>
    <s v="OK"/>
    <s v="Granel"/>
    <x v="0"/>
    <n v="0"/>
    <s v="PUNTOS NORTE"/>
    <s v="A"/>
    <d v="1899-12-30T00:05:46"/>
    <d v="1899-12-30T00:05:46"/>
    <s v="OK"/>
    <m/>
    <m/>
    <d v="1899-12-30T00:00:00"/>
    <d v="1899-12-30T00:12:15"/>
    <n v="3"/>
    <d v="1899-12-30T00:05:46"/>
    <n v="12.249999999993681"/>
    <n v="12"/>
    <s v="Si"/>
  </r>
  <r>
    <s v="CSUS"/>
    <s v=""/>
    <x v="0"/>
    <s v="EPO7610AP"/>
    <m/>
    <d v="2024-12-10T00:00:00"/>
    <m/>
    <s v="2906"/>
    <x v="21"/>
    <s v="PA"/>
    <m/>
    <m/>
    <d v="2024-12-10T00:00:00"/>
    <d v="1899-12-30T12:26:14"/>
    <d v="2024-12-10T00:00:00"/>
    <d v="1899-12-30T12:26:42"/>
    <d v="2024-12-10T00:00:00"/>
    <d v="1899-12-30T12:27:05"/>
    <x v="296"/>
    <s v="CLOPEZ"/>
    <s v="1328132594"/>
    <s v="EXW"/>
    <d v="1899-12-30T00:00:51"/>
    <d v="1899-12-30T00:00:23"/>
    <d v="1899-12-30T00:00:28"/>
    <s v="Ensacado"/>
    <s v="E002"/>
    <x v="1"/>
    <d v="1899-12-30T00:00:51"/>
    <d v="1899-12-30T00:00:23"/>
    <n v="12"/>
    <x v="6"/>
    <x v="4"/>
    <x v="2"/>
    <n v="1"/>
    <n v="0"/>
    <s v="KO"/>
    <s v="Ensacado"/>
    <x v="0"/>
    <n v="1"/>
    <s v="PUNTOS NORTE"/>
    <s v="A"/>
    <d v="1899-12-30T00:00:28"/>
    <d v="1899-12-30T00:00:28"/>
    <s v="OK"/>
    <m/>
    <m/>
    <d v="1899-12-30T00:00:00"/>
    <d v="1899-12-30T00:00:51"/>
    <n v="3"/>
    <d v="1899-12-30T00:00:28"/>
    <n v="0.85000000000317044"/>
    <n v="12"/>
    <s v="Si"/>
  </r>
  <r>
    <s v="CSUS"/>
    <s v="2024002215"/>
    <x v="0"/>
    <s v="EC03125R"/>
    <s v="E6047FYP"/>
    <d v="2024-12-10T00:00:00"/>
    <m/>
    <s v="3042"/>
    <x v="23"/>
    <s v="S2"/>
    <s v="S2"/>
    <m/>
    <d v="2024-12-10T00:00:00"/>
    <d v="1899-12-30T16:16:55"/>
    <d v="2024-12-10T00:00:00"/>
    <d v="1899-12-30T16:22:48"/>
    <d v="2024-12-10T00:00:00"/>
    <d v="1899-12-30T16:32:12"/>
    <x v="0"/>
    <s v="RFCPI"/>
    <s v="1328132595"/>
    <s v="EXW"/>
    <d v="1899-12-30T00:15:17"/>
    <d v="1899-12-30T00:09:24"/>
    <d v="1899-12-30T00:05:53"/>
    <s v="Granel"/>
    <s v="E001"/>
    <x v="1"/>
    <d v="1899-12-30T00:15:17"/>
    <d v="1899-12-30T00:09:24"/>
    <n v="16"/>
    <x v="6"/>
    <x v="4"/>
    <x v="1"/>
    <n v="0"/>
    <n v="0"/>
    <s v="OK"/>
    <s v="Granel"/>
    <x v="0"/>
    <n v="0"/>
    <s v="PUNTOS NORTE"/>
    <s v="A"/>
    <d v="1899-12-30T00:05:53"/>
    <d v="1899-12-30T00:05:53"/>
    <s v="OK"/>
    <m/>
    <m/>
    <d v="1899-12-30T00:00:00"/>
    <d v="1899-12-30T00:15:17"/>
    <n v="3"/>
    <d v="1899-12-30T00:05:53"/>
    <n v="15.283333333339293"/>
    <n v="16"/>
    <s v="Si"/>
  </r>
  <r>
    <s v="CSUS"/>
    <s v="2024002216"/>
    <x v="0"/>
    <s v="EC03125R"/>
    <s v="E6047FYP"/>
    <d v="2024-12-11T00:00:00"/>
    <m/>
    <s v="55"/>
    <x v="19"/>
    <s v="S1"/>
    <s v="S1"/>
    <m/>
    <d v="2024-12-11T00:00:00"/>
    <d v="1899-12-30T07:58:23"/>
    <d v="2024-12-11T00:00:00"/>
    <d v="1899-12-30T08:06:22"/>
    <d v="2024-12-11T00:00:00"/>
    <d v="1899-12-30T08:20:35"/>
    <x v="0"/>
    <s v="RFCPI"/>
    <s v="1328132596"/>
    <s v="EXW"/>
    <d v="1899-12-30T00:22:12"/>
    <d v="1899-12-30T00:14:13"/>
    <d v="1899-12-30T00:07:59"/>
    <s v="Granel"/>
    <s v="E001"/>
    <x v="1"/>
    <d v="1899-12-30T00:22:12"/>
    <d v="1899-12-30T00:14:13"/>
    <n v="7"/>
    <x v="7"/>
    <x v="4"/>
    <x v="1"/>
    <n v="0"/>
    <n v="0"/>
    <s v="OK"/>
    <s v="Granel"/>
    <x v="0"/>
    <n v="0"/>
    <s v="PUNTOS NORTE"/>
    <s v="A"/>
    <d v="1899-12-30T00:07:59"/>
    <d v="1899-12-30T00:07:59"/>
    <s v="OK"/>
    <m/>
    <m/>
    <d v="1899-12-30T00:00:00"/>
    <d v="1899-12-30T00:22:12"/>
    <n v="4"/>
    <d v="1899-12-30T00:07:59"/>
    <n v="22.199999999990439"/>
    <n v="8"/>
    <s v="Si"/>
  </r>
  <r>
    <s v="CSUS"/>
    <s v="2024002217"/>
    <x v="0"/>
    <s v="EC03125R"/>
    <s v="E6047FYP"/>
    <d v="2024-12-11T00:00:00"/>
    <m/>
    <s v="55"/>
    <x v="19"/>
    <s v="S1"/>
    <s v="S1"/>
    <m/>
    <d v="2024-12-11T00:00:00"/>
    <d v="1899-12-30T10:00:38"/>
    <d v="2024-12-11T00:00:00"/>
    <d v="1899-12-30T10:08:09"/>
    <d v="2024-12-11T00:00:00"/>
    <d v="1899-12-30T10:14:34"/>
    <x v="0"/>
    <s v="RFCPI"/>
    <s v="1328132597"/>
    <s v="EXW"/>
    <d v="1899-12-30T00:13:56"/>
    <d v="1899-12-30T00:06:25"/>
    <d v="1899-12-30T00:07:31"/>
    <s v="Granel"/>
    <s v="E001"/>
    <x v="1"/>
    <d v="1899-12-30T00:13:56"/>
    <d v="1899-12-30T00:06:25"/>
    <n v="10"/>
    <x v="7"/>
    <x v="4"/>
    <x v="1"/>
    <n v="0"/>
    <n v="0"/>
    <s v="OK"/>
    <s v="Granel"/>
    <x v="0"/>
    <n v="0"/>
    <s v="PUNTOS NORTE"/>
    <s v="A"/>
    <d v="1899-12-30T00:07:31"/>
    <d v="1899-12-30T00:07:31"/>
    <s v="OK"/>
    <m/>
    <m/>
    <d v="1899-12-30T00:00:00"/>
    <d v="1899-12-30T00:13:56"/>
    <n v="4"/>
    <d v="1899-12-30T00:07:31"/>
    <n v="13.933333333339242"/>
    <n v="10"/>
    <s v="Si"/>
  </r>
  <r>
    <s v="CSUS"/>
    <s v=""/>
    <x v="0"/>
    <s v="E6448FBH"/>
    <m/>
    <d v="2024-12-11T00:00:00"/>
    <m/>
    <s v="3124"/>
    <x v="58"/>
    <s v="PA"/>
    <m/>
    <m/>
    <d v="2024-12-11T00:00:00"/>
    <d v="1899-12-30T12:03:49"/>
    <d v="2024-12-11T00:00:00"/>
    <d v="1899-12-30T19:12:00"/>
    <d v="2024-12-11T00:00:00"/>
    <d v="1899-12-30T12:06:06"/>
    <x v="297"/>
    <s v="CLOPEZ"/>
    <s v="1328132598"/>
    <s v="EXW"/>
    <d v="1899-12-30T14:14:05"/>
    <d v="1899-12-30T07:05:54"/>
    <d v="1899-12-30T07:08:11"/>
    <s v="Ensacado"/>
    <s v="E002"/>
    <x v="1"/>
    <d v="1899-12-30T00:02:17"/>
    <n v="-0.29576388888889005"/>
    <n v="12"/>
    <x v="7"/>
    <x v="4"/>
    <x v="2"/>
    <n v="1"/>
    <n v="0"/>
    <s v="KO"/>
    <s v="Ensacado"/>
    <x v="0"/>
    <n v="1"/>
    <s v="PUNTOS NORTE"/>
    <s v="A"/>
    <d v="1899-12-30T07:08:11"/>
    <d v="1899-12-30T06:10:11"/>
    <s v="KO"/>
    <m/>
    <m/>
    <d v="1899-12-30T00:00:00"/>
    <d v="1899-12-30T00:02:17"/>
    <n v="4"/>
    <d v="1899-12-30T07:08:11"/>
    <n v="2.2833333333359818"/>
    <n v="12"/>
    <s v="Si"/>
  </r>
  <r>
    <s v="CSUS"/>
    <s v="2024002218"/>
    <x v="0"/>
    <s v="EC03125R"/>
    <s v="E6047FYP"/>
    <d v="2024-12-11T00:00:00"/>
    <m/>
    <s v="55"/>
    <x v="19"/>
    <s v="S1"/>
    <s v="S1"/>
    <m/>
    <d v="2024-12-11T00:00:00"/>
    <d v="1899-12-30T11:56:48"/>
    <d v="2024-12-11T00:00:00"/>
    <d v="1899-12-30T12:02:40"/>
    <d v="2024-12-11T00:00:00"/>
    <d v="1899-12-30T12:07:57"/>
    <x v="0"/>
    <s v="RFCPI"/>
    <s v="1328132599"/>
    <s v="EXW"/>
    <d v="1899-12-30T00:11:09"/>
    <d v="1899-12-30T00:05:17"/>
    <d v="1899-12-30T00:05:52"/>
    <s v="Granel"/>
    <s v="E001"/>
    <x v="1"/>
    <d v="1899-12-30T00:11:09"/>
    <d v="1899-12-30T00:05:17"/>
    <n v="11"/>
    <x v="7"/>
    <x v="4"/>
    <x v="1"/>
    <n v="0"/>
    <n v="0"/>
    <s v="OK"/>
    <s v="Granel"/>
    <x v="0"/>
    <n v="0"/>
    <s v="PUNTOS NORTE"/>
    <s v="A"/>
    <d v="1899-12-30T00:05:52"/>
    <d v="1899-12-30T00:05:52"/>
    <s v="OK"/>
    <m/>
    <m/>
    <d v="1899-12-30T00:00:00"/>
    <d v="1899-12-30T00:11:09"/>
    <n v="4"/>
    <d v="1899-12-30T00:05:52"/>
    <n v="11.149999999991991"/>
    <n v="12"/>
    <s v="Si"/>
  </r>
  <r>
    <s v="CSUS"/>
    <s v="2024002219"/>
    <x v="0"/>
    <s v="EC03125R"/>
    <s v="E6047FYP"/>
    <d v="2024-12-11T00:00:00"/>
    <m/>
    <s v="55"/>
    <x v="19"/>
    <s v="S1"/>
    <s v="S1"/>
    <m/>
    <d v="2024-12-11T00:00:00"/>
    <d v="1899-12-30T16:05:02"/>
    <d v="2024-12-11T00:00:00"/>
    <d v="1899-12-30T16:10:50"/>
    <d v="2024-12-11T00:00:00"/>
    <d v="1899-12-30T16:16:59"/>
    <x v="0"/>
    <s v="RFCPI"/>
    <s v="1328132600"/>
    <s v="EXW"/>
    <d v="1899-12-30T00:11:57"/>
    <d v="1899-12-30T00:06:09"/>
    <d v="1899-12-30T00:05:48"/>
    <s v="Granel"/>
    <s v="E001"/>
    <x v="1"/>
    <d v="1899-12-30T00:11:57"/>
    <d v="1899-12-30T00:06:09"/>
    <n v="16"/>
    <x v="7"/>
    <x v="4"/>
    <x v="1"/>
    <n v="0"/>
    <n v="0"/>
    <s v="OK"/>
    <s v="Granel"/>
    <x v="0"/>
    <n v="0"/>
    <s v="PUNTOS NORTE"/>
    <s v="A"/>
    <d v="1899-12-30T00:05:48"/>
    <d v="1899-12-30T00:05:48"/>
    <s v="OK"/>
    <m/>
    <m/>
    <d v="1899-12-30T00:00:00"/>
    <d v="1899-12-30T00:11:57"/>
    <n v="4"/>
    <d v="1899-12-30T00:05:48"/>
    <n v="11.949999999998351"/>
    <n v="16"/>
    <s v="Si"/>
  </r>
  <r>
    <s v="CSUS"/>
    <s v=""/>
    <x v="0"/>
    <s v="E0921FMP"/>
    <m/>
    <d v="2024-12-11T00:00:00"/>
    <m/>
    <s v="2926"/>
    <x v="59"/>
    <s v="PA"/>
    <m/>
    <m/>
    <d v="2024-12-11T00:00:00"/>
    <d v="1899-12-30T16:28:58"/>
    <d v="2024-12-11T00:00:00"/>
    <d v="1899-12-30T16:29:17"/>
    <d v="2024-12-11T00:00:00"/>
    <d v="1899-12-30T16:29:57"/>
    <x v="298"/>
    <s v="CLOPEZ"/>
    <s v="1328132601"/>
    <s v="EXW"/>
    <d v="1899-12-30T00:00:59"/>
    <d v="1899-12-30T00:00:40"/>
    <d v="1899-12-30T00:00:19"/>
    <s v="Ensacado"/>
    <s v="E002"/>
    <x v="1"/>
    <d v="1899-12-30T00:00:59"/>
    <d v="1899-12-30T00:00:40"/>
    <n v="16"/>
    <x v="7"/>
    <x v="4"/>
    <x v="2"/>
    <n v="1"/>
    <n v="0"/>
    <s v="KO"/>
    <s v="Ensacado"/>
    <x v="0"/>
    <n v="1"/>
    <s v="PUNTOS NORTE"/>
    <s v="A"/>
    <d v="1899-12-30T00:00:19"/>
    <d v="1899-12-30T00:00:19"/>
    <s v="OK"/>
    <m/>
    <m/>
    <d v="1899-12-30T00:00:00"/>
    <d v="1899-12-30T00:00:59"/>
    <n v="4"/>
    <d v="1899-12-30T00:00:19"/>
    <n v="0.98333333333274098"/>
    <n v="16"/>
    <s v="Si"/>
  </r>
  <r>
    <s v="CSUS"/>
    <s v=""/>
    <x v="0"/>
    <s v="ER5815BBB"/>
    <s v="E2405JLC"/>
    <d v="2024-12-11T00:00:00"/>
    <m/>
    <s v="2906"/>
    <x v="21"/>
    <s v="PA"/>
    <m/>
    <m/>
    <d v="2024-12-11T00:00:00"/>
    <d v="1899-12-30T16:44:48"/>
    <d v="2024-12-11T00:00:00"/>
    <d v="1899-12-30T16:45:04"/>
    <d v="2024-12-11T00:00:00"/>
    <d v="1899-12-30T16:45:21"/>
    <x v="85"/>
    <s v="CLOPEZ"/>
    <s v="1328132602"/>
    <s v="EXW"/>
    <d v="1899-12-30T00:00:33"/>
    <d v="1899-12-30T00:00:17"/>
    <d v="1899-12-30T00:00:16"/>
    <s v="Ensacado"/>
    <s v="E002"/>
    <x v="1"/>
    <d v="1899-12-30T00:00:33"/>
    <d v="1899-12-30T00:00:17"/>
    <n v="16"/>
    <x v="7"/>
    <x v="4"/>
    <x v="2"/>
    <n v="1"/>
    <n v="0"/>
    <s v="KO"/>
    <s v="Ensacado"/>
    <x v="0"/>
    <n v="1"/>
    <s v="PUNTOS NORTE"/>
    <s v="A"/>
    <d v="1899-12-30T00:00:16"/>
    <d v="1899-12-30T00:00:16"/>
    <s v="OK"/>
    <m/>
    <m/>
    <d v="1899-12-30T00:00:00"/>
    <d v="1899-12-30T00:00:33"/>
    <n v="4"/>
    <d v="1899-12-30T00:00:16"/>
    <n v="0.54999999999353122"/>
    <n v="16"/>
    <s v="Si"/>
  </r>
  <r>
    <s v="CSUS"/>
    <s v=""/>
    <x v="0"/>
    <s v="E6147DVK"/>
    <m/>
    <d v="2024-12-11T00:00:00"/>
    <m/>
    <s v="2906"/>
    <x v="21"/>
    <s v="PA"/>
    <m/>
    <m/>
    <d v="2024-12-11T00:00:00"/>
    <d v="1899-12-30T17:07:21"/>
    <d v="2024-12-11T00:00:00"/>
    <d v="1899-12-30T17:07:56"/>
    <d v="2024-12-11T00:00:00"/>
    <d v="1899-12-30T17:08:03"/>
    <x v="294"/>
    <s v="CLOPEZ"/>
    <s v="1328132603"/>
    <s v="EXW"/>
    <d v="1899-12-30T00:00:42"/>
    <d v="1899-12-30T00:00:07"/>
    <d v="1899-12-30T00:00:35"/>
    <s v="Ensacado"/>
    <s v="E002"/>
    <x v="1"/>
    <d v="1899-12-30T00:00:42"/>
    <d v="1899-12-30T00:00:07"/>
    <n v="17"/>
    <x v="7"/>
    <x v="4"/>
    <x v="2"/>
    <n v="1"/>
    <n v="0"/>
    <s v="KO"/>
    <s v="Ensacado"/>
    <x v="0"/>
    <n v="1"/>
    <s v="PUNTOS NORTE"/>
    <s v="A"/>
    <d v="1899-12-30T00:00:35"/>
    <d v="1899-12-30T00:00:35"/>
    <s v="OK"/>
    <m/>
    <m/>
    <d v="1899-12-30T00:00:00"/>
    <d v="1899-12-30T00:00:42"/>
    <n v="4"/>
    <d v="1899-12-30T00:00:35"/>
    <n v="0.6999999999985107"/>
    <n v="17"/>
    <s v="Si"/>
  </r>
  <r>
    <s v="CSUS"/>
    <s v=""/>
    <x v="0"/>
    <s v="ER7187BCW"/>
    <s v="E9074LCN"/>
    <d v="2024-12-11T00:00:00"/>
    <m/>
    <s v="2906"/>
    <x v="21"/>
    <s v="PA"/>
    <m/>
    <m/>
    <d v="2024-12-11T00:00:00"/>
    <d v="1899-12-30T17:16:25"/>
    <d v="2024-12-11T00:00:00"/>
    <d v="1899-12-30T18:19:59"/>
    <d v="2024-12-11T00:00:00"/>
    <d v="1899-12-30T17:17:02"/>
    <x v="299"/>
    <s v="NRODRIGUEZ"/>
    <s v="1328132604"/>
    <s v="FBO"/>
    <d v="1899-12-30T02:06:31"/>
    <d v="1899-12-30T01:02:57"/>
    <d v="1899-12-30T01:03:34"/>
    <s v="Ensacado"/>
    <s v="E002"/>
    <x v="2"/>
    <d v="1899-12-30T00:00:37"/>
    <n v="-4.3715277777770067E-2"/>
    <n v="17"/>
    <x v="7"/>
    <x v="4"/>
    <x v="2"/>
    <n v="1"/>
    <n v="0"/>
    <s v="KO"/>
    <s v="Ensacado"/>
    <x v="0"/>
    <n v="1"/>
    <s v="PUNTOS NORTE"/>
    <s v="A"/>
    <d v="1899-12-30T01:03:34"/>
    <d v="1899-12-30T00:05:34"/>
    <s v="KO"/>
    <m/>
    <m/>
    <d v="1899-12-30T00:00:00"/>
    <d v="1899-12-30T00:00:37"/>
    <n v="4"/>
    <d v="1899-12-30T01:03:34"/>
    <n v="0.61666666666559067"/>
    <n v="17"/>
    <s v="Si"/>
  </r>
  <r>
    <s v="CSUS"/>
    <s v="2024002220"/>
    <x v="0"/>
    <s v="EC03125R"/>
    <s v="E6047FYP"/>
    <d v="2024-12-12T00:00:00"/>
    <m/>
    <s v="55"/>
    <x v="19"/>
    <s v="S1"/>
    <s v="S1"/>
    <m/>
    <d v="2024-12-12T00:00:00"/>
    <d v="1899-12-30T07:55:24"/>
    <d v="2024-12-12T00:00:00"/>
    <d v="1899-12-30T08:03:34"/>
    <d v="2024-12-12T00:00:00"/>
    <d v="1899-12-30T08:09:50"/>
    <x v="0"/>
    <s v="RFCPI"/>
    <s v="1328132605"/>
    <s v="EXW"/>
    <d v="1899-12-30T00:14:26"/>
    <d v="1899-12-30T00:06:16"/>
    <d v="1899-12-30T00:08:10"/>
    <s v="Granel"/>
    <s v="E001"/>
    <x v="1"/>
    <d v="1899-12-30T00:14:26"/>
    <d v="1899-12-30T00:06:16"/>
    <n v="7"/>
    <x v="8"/>
    <x v="4"/>
    <x v="1"/>
    <n v="0"/>
    <n v="0"/>
    <s v="OK"/>
    <s v="Granel"/>
    <x v="0"/>
    <n v="0"/>
    <s v="PUNTOS NORTE"/>
    <s v="A"/>
    <d v="1899-12-30T00:08:10"/>
    <d v="1899-12-30T00:08:10"/>
    <s v="OK"/>
    <m/>
    <m/>
    <d v="1899-12-30T00:00:00"/>
    <d v="1899-12-30T00:14:26"/>
    <n v="5"/>
    <d v="1899-12-30T00:08:10"/>
    <n v="14.433333333336043"/>
    <n v="8"/>
    <s v="Si"/>
  </r>
  <r>
    <s v="CSUS"/>
    <s v="2024002221"/>
    <x v="0"/>
    <s v="ER9087BBZ"/>
    <s v="E0244KCH"/>
    <d v="2024-12-12T00:00:00"/>
    <m/>
    <s v="3042"/>
    <x v="23"/>
    <s v="S2"/>
    <s v="S2"/>
    <m/>
    <d v="2024-12-12T00:00:00"/>
    <d v="1899-12-30T09:27:01"/>
    <d v="2024-12-12T00:00:00"/>
    <d v="1899-12-30T09:34:28"/>
    <d v="2024-12-12T00:00:00"/>
    <d v="1899-12-30T09:43:50"/>
    <x v="0"/>
    <s v="RFCPI"/>
    <s v="1328132606"/>
    <s v="FBO"/>
    <d v="1899-12-30T00:16:49"/>
    <d v="1899-12-30T00:09:22"/>
    <d v="1899-12-30T00:07:27"/>
    <s v="Granel"/>
    <s v="E001"/>
    <x v="2"/>
    <d v="1899-12-30T00:16:49"/>
    <d v="1899-12-30T00:09:22"/>
    <n v="9"/>
    <x v="8"/>
    <x v="4"/>
    <x v="1"/>
    <n v="0"/>
    <n v="0"/>
    <s v="OK"/>
    <s v="Granel"/>
    <x v="0"/>
    <n v="0"/>
    <s v="PUNTOS NORTE"/>
    <s v="A"/>
    <d v="1899-12-30T00:07:27"/>
    <d v="1899-12-30T00:07:27"/>
    <s v="OK"/>
    <m/>
    <m/>
    <d v="1899-12-30T00:00:00"/>
    <d v="1899-12-30T00:16:49"/>
    <n v="5"/>
    <d v="1899-12-30T00:07:27"/>
    <n v="16.816666666665643"/>
    <n v="9"/>
    <s v="Si"/>
  </r>
  <r>
    <s v="CSUS"/>
    <s v="2024002222"/>
    <x v="0"/>
    <s v="EC03125R"/>
    <s v="E6047FYP"/>
    <d v="2024-12-12T00:00:00"/>
    <m/>
    <s v="55"/>
    <x v="19"/>
    <s v="S1"/>
    <s v="S1"/>
    <m/>
    <d v="2024-12-12T00:00:00"/>
    <d v="1899-12-30T09:44:32"/>
    <d v="2024-12-12T00:00:00"/>
    <d v="1899-12-30T09:50:26"/>
    <d v="2024-12-12T00:00:00"/>
    <d v="1899-12-30T09:56:11"/>
    <x v="0"/>
    <s v="RFCPI"/>
    <s v="1328132607"/>
    <s v="EXW"/>
    <d v="1899-12-30T00:11:39"/>
    <d v="1899-12-30T00:05:45"/>
    <d v="1899-12-30T00:05:54"/>
    <s v="Granel"/>
    <s v="E001"/>
    <x v="1"/>
    <d v="1899-12-30T00:11:39"/>
    <d v="1899-12-30T00:05:45"/>
    <n v="9"/>
    <x v="8"/>
    <x v="4"/>
    <x v="1"/>
    <n v="0"/>
    <n v="0"/>
    <s v="OK"/>
    <s v="Granel"/>
    <x v="0"/>
    <n v="0"/>
    <s v="PUNTOS NORTE"/>
    <s v="A"/>
    <d v="1899-12-30T00:05:54"/>
    <d v="1899-12-30T00:05:54"/>
    <s v="OK"/>
    <m/>
    <m/>
    <d v="1899-12-30T00:00:00"/>
    <d v="1899-12-30T00:11:39"/>
    <n v="5"/>
    <d v="1899-12-30T00:05:54"/>
    <n v="11.649999999988792"/>
    <n v="9"/>
    <s v="Si"/>
  </r>
  <r>
    <s v="CSUS"/>
    <s v=""/>
    <x v="0"/>
    <s v="E2000CCL"/>
    <m/>
    <d v="2024-12-12T00:00:00"/>
    <m/>
    <s v="3124"/>
    <x v="58"/>
    <s v="PA"/>
    <m/>
    <m/>
    <d v="2024-12-12T00:00:00"/>
    <d v="1899-12-30T11:05:27"/>
    <d v="2024-12-12T00:00:00"/>
    <d v="1899-12-30T11:06:39"/>
    <d v="2024-12-12T00:00:00"/>
    <d v="1899-12-30T11:06:45"/>
    <x v="300"/>
    <s v="CLOPEZ"/>
    <s v="1328132608"/>
    <s v="EXW"/>
    <d v="1899-12-30T00:01:18"/>
    <d v="1899-12-30T00:00:06"/>
    <d v="1899-12-30T00:01:12"/>
    <s v="Ensacado"/>
    <s v="E002"/>
    <x v="1"/>
    <d v="1899-12-30T00:01:18"/>
    <d v="1899-12-30T00:00:06"/>
    <n v="11"/>
    <x v="8"/>
    <x v="4"/>
    <x v="2"/>
    <n v="1"/>
    <n v="0"/>
    <s v="KO"/>
    <s v="Ensacado"/>
    <x v="0"/>
    <n v="1"/>
    <s v="PUNTOS NORTE"/>
    <s v="A"/>
    <d v="1899-12-30T00:01:12"/>
    <d v="1899-12-30T00:01:12"/>
    <s v="OK"/>
    <m/>
    <m/>
    <d v="1899-12-30T00:00:00"/>
    <d v="1899-12-30T00:01:18"/>
    <n v="5"/>
    <d v="1899-12-30T00:01:12"/>
    <n v="1.2999999999887724"/>
    <n v="11"/>
    <s v="Si"/>
  </r>
  <r>
    <s v="CSUS"/>
    <s v=""/>
    <x v="0"/>
    <s v="E5950CMN"/>
    <m/>
    <d v="2024-12-12T00:00:00"/>
    <m/>
    <s v="3124"/>
    <x v="58"/>
    <s v="PA"/>
    <m/>
    <m/>
    <d v="2024-12-12T00:00:00"/>
    <d v="1899-12-30T11:25:16"/>
    <d v="2024-12-12T00:00:00"/>
    <d v="1899-12-30T11:26:04"/>
    <d v="2024-12-12T00:00:00"/>
    <d v="1899-12-30T11:26:17"/>
    <x v="282"/>
    <s v="CLOPEZ"/>
    <s v="1328132609"/>
    <s v="EXW"/>
    <d v="1899-12-30T00:01:01"/>
    <d v="1899-12-30T00:00:13"/>
    <d v="1899-12-30T00:00:48"/>
    <s v="Ensacado"/>
    <s v="E002"/>
    <x v="1"/>
    <d v="1899-12-30T00:01:01"/>
    <d v="1899-12-30T00:00:13"/>
    <n v="11"/>
    <x v="8"/>
    <x v="4"/>
    <x v="2"/>
    <n v="1"/>
    <n v="0"/>
    <s v="KO"/>
    <s v="Ensacado"/>
    <x v="0"/>
    <n v="1"/>
    <s v="PUNTOS NORTE"/>
    <s v="A"/>
    <d v="1899-12-30T00:00:48"/>
    <d v="1899-12-30T00:00:48"/>
    <s v="OK"/>
    <m/>
    <m/>
    <d v="1899-12-30T00:00:00"/>
    <d v="1899-12-30T00:01:01"/>
    <n v="5"/>
    <d v="1899-12-30T00:00:48"/>
    <n v="1.0166666666688506"/>
    <n v="11"/>
    <s v="Si"/>
  </r>
  <r>
    <s v="CSUS"/>
    <s v="2024002223"/>
    <x v="0"/>
    <s v="ER9087BBZ"/>
    <s v="E0244KCH"/>
    <d v="2024-12-12T00:00:00"/>
    <m/>
    <s v="3042"/>
    <x v="23"/>
    <s v="S2"/>
    <s v="S2"/>
    <m/>
    <d v="2024-12-12T00:00:00"/>
    <d v="1899-12-30T11:16:25"/>
    <d v="2024-12-12T00:00:00"/>
    <d v="1899-12-30T11:25:35"/>
    <d v="2024-12-12T00:00:00"/>
    <d v="1899-12-30T11:34:49"/>
    <x v="0"/>
    <s v="RFCPI"/>
    <s v="1328132610"/>
    <s v="FBO"/>
    <d v="1899-12-30T00:18:24"/>
    <d v="1899-12-30T00:09:14"/>
    <d v="1899-12-30T00:09:10"/>
    <s v="Granel"/>
    <s v="E001"/>
    <x v="2"/>
    <d v="1899-12-30T00:18:24"/>
    <d v="1899-12-30T00:09:14"/>
    <n v="11"/>
    <x v="8"/>
    <x v="4"/>
    <x v="1"/>
    <n v="0"/>
    <n v="0"/>
    <s v="OK"/>
    <s v="Granel"/>
    <x v="0"/>
    <n v="0"/>
    <s v="PUNTOS NORTE"/>
    <s v="A"/>
    <d v="1899-12-30T00:09:10"/>
    <d v="1899-12-30T00:09:10"/>
    <s v="OK"/>
    <m/>
    <m/>
    <d v="1899-12-30T00:00:00"/>
    <d v="1899-12-30T00:18:24"/>
    <n v="5"/>
    <d v="1899-12-30T00:09:10"/>
    <n v="18.399999999988808"/>
    <n v="11"/>
    <s v="Si"/>
  </r>
  <r>
    <s v="CSUS"/>
    <s v=""/>
    <x v="0"/>
    <s v="ER0016BBC"/>
    <s v="E9218CJD"/>
    <d v="2024-12-12T00:00:00"/>
    <m/>
    <s v="2926"/>
    <x v="59"/>
    <s v="PA"/>
    <m/>
    <m/>
    <d v="2024-12-12T00:00:00"/>
    <d v="1899-12-30T11:44:36"/>
    <d v="2024-12-12T00:00:00"/>
    <d v="1899-12-30T18:40:01"/>
    <d v="2024-12-12T00:00:00"/>
    <d v="1899-12-30T11:45:31"/>
    <x v="301"/>
    <s v="NRODRIGUEZ"/>
    <s v="1328132611"/>
    <s v="FBO"/>
    <d v="1899-12-30T13:49:55"/>
    <d v="1899-12-30T06:54:30"/>
    <d v="1899-12-30T06:55:25"/>
    <s v="Ensacado"/>
    <s v="E002"/>
    <x v="2"/>
    <d v="1899-12-30T00:00:55"/>
    <n v="-0.28784722222222003"/>
    <n v="11"/>
    <x v="8"/>
    <x v="4"/>
    <x v="2"/>
    <n v="1"/>
    <n v="0"/>
    <s v="KO"/>
    <s v="Ensacado"/>
    <x v="0"/>
    <n v="1"/>
    <s v="PUNTOS NORTE"/>
    <s v="A"/>
    <d v="1899-12-30T06:55:25"/>
    <d v="1899-12-30T05:57:25"/>
    <s v="KO"/>
    <m/>
    <m/>
    <d v="1899-12-30T00:00:00"/>
    <d v="1899-12-30T00:00:55"/>
    <n v="5"/>
    <d v="1899-12-30T06:55:25"/>
    <n v="0.9166666666608414"/>
    <n v="11"/>
    <s v="Si"/>
  </r>
  <r>
    <s v="CSUS"/>
    <s v="2024002224"/>
    <x v="0"/>
    <s v="ER5966DNB"/>
    <s v="E5966DNB"/>
    <d v="2024-12-12T00:00:00"/>
    <m/>
    <s v="55"/>
    <x v="19"/>
    <s v="S1"/>
    <s v="S1"/>
    <m/>
    <d v="2024-12-12T00:00:00"/>
    <d v="1899-12-30T11:43:29"/>
    <d v="2024-12-12T00:00:00"/>
    <d v="1899-12-30T12:06:17"/>
    <d v="2024-12-12T00:00:00"/>
    <d v="1899-12-30T12:15:52"/>
    <x v="0"/>
    <s v="RFCPI"/>
    <s v="1328132612"/>
    <s v="FBO"/>
    <d v="1899-12-30T00:32:23"/>
    <d v="1899-12-30T00:09:35"/>
    <d v="1899-12-30T00:22:48"/>
    <s v="Granel"/>
    <s v="E001"/>
    <x v="2"/>
    <d v="1899-12-30T00:32:23"/>
    <d v="1899-12-30T00:09:35"/>
    <n v="11"/>
    <x v="8"/>
    <x v="4"/>
    <x v="1"/>
    <n v="0"/>
    <n v="0"/>
    <s v="OK"/>
    <s v="Granel"/>
    <x v="0"/>
    <n v="0"/>
    <s v="PUNTOS NORTE"/>
    <s v="A"/>
    <d v="1899-12-30T00:22:48"/>
    <d v="1899-12-30T00:22:48"/>
    <s v="OK"/>
    <m/>
    <m/>
    <d v="1899-12-30T00:00:00"/>
    <d v="1899-12-30T00:32:23"/>
    <n v="5"/>
    <d v="1899-12-30T00:22:48"/>
    <n v="32.383333333339166"/>
    <n v="12"/>
    <s v="Si"/>
  </r>
  <r>
    <s v="CSUS"/>
    <s v=""/>
    <x v="0"/>
    <s v="E2559GJL"/>
    <m/>
    <d v="2024-12-12T00:00:00"/>
    <m/>
    <s v="3320"/>
    <x v="20"/>
    <s v="PA"/>
    <m/>
    <m/>
    <d v="2024-12-12T00:00:00"/>
    <d v="1899-12-30T12:35:47"/>
    <d v="2024-12-12T00:00:00"/>
    <d v="1899-12-30T12:36:06"/>
    <d v="2024-12-12T00:00:00"/>
    <d v="1899-12-30T12:36:53"/>
    <x v="302"/>
    <s v="CLOPEZ"/>
    <s v="1328132613"/>
    <s v="EXW"/>
    <d v="1899-12-30T00:01:06"/>
    <d v="1899-12-30T00:00:47"/>
    <d v="1899-12-30T00:00:19"/>
    <s v="Ensacado"/>
    <s v="E002"/>
    <x v="1"/>
    <d v="1899-12-30T00:01:06"/>
    <d v="1899-12-30T00:00:47"/>
    <n v="12"/>
    <x v="8"/>
    <x v="4"/>
    <x v="2"/>
    <n v="1"/>
    <n v="0"/>
    <s v="KO"/>
    <s v="Ensacado"/>
    <x v="0"/>
    <n v="1"/>
    <s v="PUNTOS NORTE"/>
    <s v="A"/>
    <d v="1899-12-30T00:00:19"/>
    <d v="1899-12-30T00:00:19"/>
    <s v="OK"/>
    <m/>
    <m/>
    <d v="1899-12-30T00:00:00"/>
    <d v="1899-12-30T00:01:06"/>
    <n v="5"/>
    <d v="1899-12-30T00:00:19"/>
    <n v="1.1000000000016108"/>
    <n v="12"/>
    <s v="Si"/>
  </r>
  <r>
    <s v="CSUS"/>
    <s v="2024002225"/>
    <x v="0"/>
    <s v="EC03125R"/>
    <s v="E6047FYP"/>
    <d v="2024-12-12T00:00:00"/>
    <m/>
    <s v="55"/>
    <x v="19"/>
    <s v="S1"/>
    <s v="S1"/>
    <m/>
    <d v="2024-12-12T00:00:00"/>
    <d v="1899-12-30T12:28:55"/>
    <d v="2024-12-12T00:00:00"/>
    <d v="1899-12-30T12:34:55"/>
    <d v="2024-12-12T00:00:00"/>
    <d v="1899-12-30T12:41:31"/>
    <x v="0"/>
    <s v="RFCPI"/>
    <s v="1328132614"/>
    <s v="EXW"/>
    <d v="1899-12-30T00:12:36"/>
    <d v="1899-12-30T00:06:36"/>
    <d v="1899-12-30T00:06:00"/>
    <s v="Granel"/>
    <s v="E001"/>
    <x v="1"/>
    <d v="1899-12-30T00:12:36"/>
    <d v="1899-12-30T00:06:36"/>
    <n v="12"/>
    <x v="8"/>
    <x v="4"/>
    <x v="1"/>
    <n v="0"/>
    <n v="0"/>
    <s v="OK"/>
    <s v="Granel"/>
    <x v="0"/>
    <n v="0"/>
    <s v="PUNTOS NORTE"/>
    <s v="A"/>
    <d v="1899-12-30T00:06:00"/>
    <d v="1899-12-30T00:06:00"/>
    <s v="OK"/>
    <m/>
    <m/>
    <d v="1899-12-30T00:00:00"/>
    <d v="1899-12-30T00:12:36"/>
    <n v="5"/>
    <d v="1899-12-30T00:06:00"/>
    <n v="12.600000000000051"/>
    <n v="12"/>
    <s v="Si"/>
  </r>
  <r>
    <s v="CSUS"/>
    <s v=""/>
    <x v="0"/>
    <s v="E7746FTD"/>
    <m/>
    <d v="2024-12-12T00:00:00"/>
    <m/>
    <s v="2926"/>
    <x v="59"/>
    <s v="PA"/>
    <m/>
    <m/>
    <d v="2024-12-12T00:00:00"/>
    <d v="1899-12-30T15:30:09"/>
    <d v="2024-12-12T00:00:00"/>
    <d v="1899-12-30T19:00:00"/>
    <d v="2024-12-12T00:00:00"/>
    <d v="1899-12-30T15:31:52"/>
    <x v="303"/>
    <s v="CLOPEZ"/>
    <s v="1328132615"/>
    <s v="EXW"/>
    <d v="1899-12-30T06:57:59"/>
    <d v="1899-12-30T03:28:08"/>
    <d v="1899-12-30T03:29:51"/>
    <s v="Ensacado"/>
    <s v="E002"/>
    <x v="1"/>
    <d v="1899-12-30T00:01:43"/>
    <n v="-0.14453703703703991"/>
    <n v="15"/>
    <x v="8"/>
    <x v="4"/>
    <x v="2"/>
    <n v="1"/>
    <n v="0"/>
    <s v="KO"/>
    <s v="Ensacado"/>
    <x v="0"/>
    <n v="1"/>
    <s v="PUNTOS NORTE"/>
    <s v="A"/>
    <d v="1899-12-30T03:29:51"/>
    <d v="1899-12-30T02:31:51"/>
    <s v="KO"/>
    <m/>
    <m/>
    <d v="1899-12-30T00:00:00"/>
    <d v="1899-12-30T00:01:43"/>
    <n v="5"/>
    <d v="1899-12-30T03:29:51"/>
    <n v="1.7166666666672015"/>
    <n v="15"/>
    <s v="Si"/>
  </r>
  <r>
    <s v="CSUS"/>
    <s v="2024002226"/>
    <x v="0"/>
    <s v="ER9087BBZ"/>
    <s v="E0244KCH"/>
    <d v="2024-12-12T00:00:00"/>
    <m/>
    <s v="55"/>
    <x v="19"/>
    <s v="S1"/>
    <s v="S1"/>
    <m/>
    <d v="2024-12-12T00:00:00"/>
    <d v="1899-12-30T13:32:42"/>
    <d v="2024-12-12T00:00:00"/>
    <d v="1899-12-30T15:55:34"/>
    <d v="2024-12-12T00:00:00"/>
    <d v="1899-12-30T16:06:43"/>
    <x v="0"/>
    <s v="RFCPI"/>
    <s v="1328132616"/>
    <s v="FBO"/>
    <d v="1899-12-30T02:34:01"/>
    <d v="1899-12-30T00:11:09"/>
    <d v="1899-12-30T02:22:52"/>
    <s v="Granel"/>
    <s v="E001"/>
    <x v="2"/>
    <d v="1899-12-30T02:34:01"/>
    <d v="1899-12-30T00:11:09"/>
    <n v="13"/>
    <x v="8"/>
    <x v="4"/>
    <x v="1"/>
    <n v="0"/>
    <n v="0"/>
    <s v="OK"/>
    <s v="Granel"/>
    <x v="0"/>
    <n v="0"/>
    <s v="PUNTOS NORTE"/>
    <s v="C"/>
    <d v="1899-12-30T02:22:52"/>
    <d v="1899-12-30T01:24:52"/>
    <s v="OK"/>
    <m/>
    <m/>
    <d v="1899-12-30T00:00:00"/>
    <d v="1899-12-30T02:34:01"/>
    <n v="5"/>
    <d v="1899-12-30T02:22:52"/>
    <n v="154.01666666666878"/>
    <n v="16"/>
    <s v="No"/>
  </r>
  <r>
    <s v="CSUS"/>
    <s v="2024002227"/>
    <x v="0"/>
    <s v="EC03125R"/>
    <s v="E6047FYP"/>
    <d v="2024-12-12T00:00:00"/>
    <m/>
    <s v="55"/>
    <x v="19"/>
    <s v="S1"/>
    <s v="S1"/>
    <m/>
    <d v="2024-12-12T00:00:00"/>
    <d v="1899-12-30T16:09:05"/>
    <d v="2024-12-12T00:00:00"/>
    <d v="1899-12-30T16:20:41"/>
    <d v="2024-12-12T00:00:00"/>
    <d v="1899-12-30T16:27:17"/>
    <x v="0"/>
    <s v="RFCPI"/>
    <s v="1328132617"/>
    <s v="EXW"/>
    <d v="1899-12-30T00:18:12"/>
    <d v="1899-12-30T00:06:36"/>
    <d v="1899-12-30T00:11:36"/>
    <s v="Granel"/>
    <s v="E001"/>
    <x v="1"/>
    <d v="1899-12-30T00:18:12"/>
    <d v="1899-12-30T00:06:36"/>
    <n v="16"/>
    <x v="8"/>
    <x v="4"/>
    <x v="1"/>
    <n v="0"/>
    <n v="0"/>
    <s v="OK"/>
    <s v="Granel"/>
    <x v="0"/>
    <n v="0"/>
    <s v="PUNTOS NORTE"/>
    <s v="A"/>
    <d v="1899-12-30T00:11:36"/>
    <d v="1899-12-30T00:11:36"/>
    <s v="OK"/>
    <m/>
    <m/>
    <d v="1899-12-30T00:00:00"/>
    <d v="1899-12-30T00:18:12"/>
    <n v="5"/>
    <d v="1899-12-30T00:11:36"/>
    <n v="18.200000000001566"/>
    <n v="16"/>
    <s v="Si"/>
  </r>
  <r>
    <s v="CSUS"/>
    <s v=""/>
    <x v="0"/>
    <s v="ER7187BCW"/>
    <s v="E9074LCN"/>
    <d v="2024-12-12T00:00:00"/>
    <m/>
    <s v="2906"/>
    <x v="21"/>
    <s v="PA"/>
    <m/>
    <m/>
    <d v="2024-12-12T00:00:00"/>
    <d v="1899-12-30T16:43:52"/>
    <d v="2024-12-12T00:00:00"/>
    <d v="1899-12-30T18:22:59"/>
    <d v="2024-12-12T00:00:00"/>
    <d v="1899-12-30T16:46:22"/>
    <x v="304"/>
    <s v="NRODRIGUEZ"/>
    <s v="1328132618"/>
    <s v="FBO"/>
    <d v="1899-12-30T03:15:44"/>
    <d v="1899-12-30T01:36:37"/>
    <d v="1899-12-30T01:39:07"/>
    <s v="Ensacado"/>
    <s v="E002"/>
    <x v="2"/>
    <d v="1899-12-30T00:02:30"/>
    <n v="-6.7094907407409976E-2"/>
    <n v="16"/>
    <x v="8"/>
    <x v="4"/>
    <x v="2"/>
    <n v="1"/>
    <n v="0"/>
    <s v="KO"/>
    <s v="Ensacado"/>
    <x v="0"/>
    <n v="1"/>
    <s v="PUNTOS NORTE"/>
    <s v="A"/>
    <d v="1899-12-30T01:39:07"/>
    <d v="1899-12-30T00:41:07"/>
    <s v="KO"/>
    <m/>
    <m/>
    <d v="1899-12-30T00:00:00"/>
    <d v="1899-12-30T00:02:30"/>
    <n v="5"/>
    <d v="1899-12-30T01:39:07"/>
    <n v="2.4999999999984723"/>
    <n v="16"/>
    <s v="Si"/>
  </r>
  <r>
    <s v="CSUS"/>
    <s v=""/>
    <x v="0"/>
    <s v="E5760DBX"/>
    <m/>
    <d v="2024-12-12T00:00:00"/>
    <m/>
    <s v="2906"/>
    <x v="21"/>
    <s v="PA"/>
    <m/>
    <m/>
    <d v="2024-12-12T00:00:00"/>
    <d v="1899-12-30T17:19:59"/>
    <d v="2024-12-12T00:00:00"/>
    <d v="1899-12-30T17:20:25"/>
    <d v="2024-12-12T00:00:00"/>
    <d v="1899-12-30T17:20:35"/>
    <x v="305"/>
    <s v="CLOPEZ"/>
    <s v="1328132619"/>
    <s v="EXW"/>
    <d v="1899-12-30T00:00:36"/>
    <d v="1899-12-30T00:00:10"/>
    <d v="1899-12-30T00:00:26"/>
    <s v="Ensacado"/>
    <s v="E002"/>
    <x v="1"/>
    <d v="1899-12-30T00:00:36"/>
    <d v="1899-12-30T00:00:10"/>
    <n v="17"/>
    <x v="8"/>
    <x v="4"/>
    <x v="2"/>
    <n v="1"/>
    <n v="0"/>
    <s v="KO"/>
    <s v="Ensacado"/>
    <x v="0"/>
    <n v="1"/>
    <s v="PUNTOS NORTE"/>
    <s v="A"/>
    <d v="1899-12-30T00:00:26"/>
    <d v="1899-12-30T00:00:26"/>
    <s v="OK"/>
    <m/>
    <m/>
    <d v="1899-12-30T00:00:00"/>
    <d v="1899-12-30T00:00:36"/>
    <n v="5"/>
    <d v="1899-12-30T00:00:26"/>
    <n v="0.59999999999050146"/>
    <n v="17"/>
    <s v="Si"/>
  </r>
  <r>
    <s v="CSUS"/>
    <s v="2024002228"/>
    <x v="0"/>
    <s v="EC03125R"/>
    <s v="E6047FYP"/>
    <d v="2024-12-13T00:00:00"/>
    <m/>
    <s v="55"/>
    <x v="19"/>
    <s v="S1"/>
    <s v="S1"/>
    <m/>
    <d v="2024-12-13T00:00:00"/>
    <d v="1899-12-30T07:57:23"/>
    <d v="2024-12-13T00:00:00"/>
    <d v="1899-12-30T08:06:35"/>
    <d v="2024-12-13T00:00:00"/>
    <d v="1899-12-30T08:13:12"/>
    <x v="0"/>
    <s v="RFCPI"/>
    <s v="1328132620"/>
    <s v="EXW"/>
    <d v="1899-12-30T00:15:49"/>
    <d v="1899-12-30T00:06:37"/>
    <d v="1899-12-30T00:09:12"/>
    <s v="Granel"/>
    <s v="E001"/>
    <x v="1"/>
    <d v="1899-12-30T00:15:49"/>
    <d v="1899-12-30T00:06:37"/>
    <n v="7"/>
    <x v="9"/>
    <x v="4"/>
    <x v="1"/>
    <n v="0"/>
    <n v="0"/>
    <s v="OK"/>
    <s v="Granel"/>
    <x v="0"/>
    <n v="0"/>
    <s v="PUNTOS NORTE"/>
    <s v="A"/>
    <d v="1899-12-30T00:09:12"/>
    <d v="1899-12-30T00:09:12"/>
    <s v="OK"/>
    <m/>
    <m/>
    <d v="1899-12-30T00:00:00"/>
    <d v="1899-12-30T00:15:49"/>
    <n v="6"/>
    <d v="1899-12-30T00:09:12"/>
    <n v="15.816666666672043"/>
    <n v="8"/>
    <s v="Si"/>
  </r>
  <r>
    <s v="CSUS"/>
    <s v="2024002229"/>
    <x v="0"/>
    <s v="ER9087BBZ"/>
    <s v="E0244KCH"/>
    <d v="2024-12-13T00:00:00"/>
    <m/>
    <s v="55"/>
    <x v="19"/>
    <s v="S1"/>
    <s v="S1"/>
    <m/>
    <d v="2024-12-13T00:00:00"/>
    <d v="1899-12-30T08:01:23"/>
    <d v="2024-12-13T00:00:00"/>
    <d v="1899-12-30T08:10:26"/>
    <d v="2024-12-13T00:00:00"/>
    <d v="1899-12-30T08:26:56"/>
    <x v="0"/>
    <s v="RFCPI"/>
    <s v="1328132621"/>
    <s v="FBO"/>
    <d v="1899-12-30T00:25:33"/>
    <d v="1899-12-30T00:16:30"/>
    <d v="1899-12-30T00:09:03"/>
    <s v="Granel"/>
    <s v="E001"/>
    <x v="2"/>
    <d v="1899-12-30T00:25:33"/>
    <d v="1899-12-30T00:16:30"/>
    <n v="8"/>
    <x v="9"/>
    <x v="4"/>
    <x v="1"/>
    <n v="0"/>
    <n v="0"/>
    <s v="OK"/>
    <s v="Granel"/>
    <x v="0"/>
    <n v="0"/>
    <s v="PUNTOS NORTE"/>
    <s v="A"/>
    <d v="1899-12-30T00:09:03"/>
    <d v="1899-12-30T00:09:03"/>
    <s v="OK"/>
    <m/>
    <m/>
    <d v="1899-12-30T00:00:00"/>
    <d v="1899-12-30T00:25:33"/>
    <n v="6"/>
    <d v="1899-12-30T00:09:03"/>
    <n v="25.550000000006392"/>
    <n v="8"/>
    <s v="Si"/>
  </r>
  <r>
    <s v="CSUS"/>
    <s v="2024002230"/>
    <x v="0"/>
    <s v="EC03125R"/>
    <s v="E6047FYP"/>
    <d v="2024-12-13T00:00:00"/>
    <m/>
    <s v="55"/>
    <x v="19"/>
    <s v="S1"/>
    <s v="S1"/>
    <m/>
    <d v="2024-12-13T00:00:00"/>
    <d v="1899-12-30T09:53:15"/>
    <d v="2024-12-13T00:00:00"/>
    <d v="1899-12-30T09:59:11"/>
    <d v="2024-12-13T00:00:00"/>
    <d v="1899-12-30T10:06:00"/>
    <x v="0"/>
    <s v="RFCPI"/>
    <s v="1328132622"/>
    <s v="EXW"/>
    <d v="1899-12-30T00:12:45"/>
    <d v="1899-12-30T00:06:49"/>
    <d v="1899-12-30T00:05:56"/>
    <s v="Granel"/>
    <s v="E001"/>
    <x v="1"/>
    <d v="1899-12-30T00:12:45"/>
    <d v="1899-12-30T00:06:49"/>
    <n v="9"/>
    <x v="9"/>
    <x v="4"/>
    <x v="1"/>
    <n v="0"/>
    <n v="0"/>
    <s v="OK"/>
    <s v="Granel"/>
    <x v="0"/>
    <n v="0"/>
    <s v="PUNTOS NORTE"/>
    <s v="A"/>
    <d v="1899-12-30T00:05:56"/>
    <d v="1899-12-30T00:05:56"/>
    <s v="OK"/>
    <m/>
    <m/>
    <d v="1899-12-30T00:00:00"/>
    <d v="1899-12-30T00:12:45"/>
    <n v="6"/>
    <d v="1899-12-30T00:05:56"/>
    <n v="12.749999999990402"/>
    <n v="10"/>
    <s v="Si"/>
  </r>
  <r>
    <s v="CSUS"/>
    <s v=""/>
    <x v="0"/>
    <s v="E7598MSM"/>
    <m/>
    <d v="2024-12-13T00:00:00"/>
    <m/>
    <s v="2906"/>
    <x v="21"/>
    <s v="PA"/>
    <m/>
    <m/>
    <d v="2024-12-13T00:00:00"/>
    <d v="1899-12-30T10:13:59"/>
    <d v="2024-12-13T00:00:00"/>
    <d v="1899-12-30T10:14:25"/>
    <d v="2024-12-13T00:00:00"/>
    <d v="1899-12-30T10:14:34"/>
    <x v="306"/>
    <s v="CLOPEZ"/>
    <s v="1328132623"/>
    <s v="EXW"/>
    <d v="1899-12-30T00:00:35"/>
    <d v="1899-12-30T00:00:09"/>
    <d v="1899-12-30T00:00:26"/>
    <s v="Ensacado"/>
    <s v="E002"/>
    <x v="1"/>
    <d v="1899-12-30T00:00:35"/>
    <d v="1899-12-30T00:00:09"/>
    <n v="10"/>
    <x v="9"/>
    <x v="4"/>
    <x v="2"/>
    <n v="1"/>
    <n v="0"/>
    <s v="KO"/>
    <s v="Ensacado"/>
    <x v="0"/>
    <n v="1"/>
    <s v="PUNTOS NORTE"/>
    <s v="A"/>
    <d v="1899-12-30T00:00:26"/>
    <d v="1899-12-30T00:00:26"/>
    <s v="OK"/>
    <m/>
    <m/>
    <d v="1899-12-30T00:00:00"/>
    <d v="1899-12-30T00:00:35"/>
    <n v="6"/>
    <d v="1899-12-30T00:00:26"/>
    <n v="0.58333333334402937"/>
    <n v="10"/>
    <s v="Si"/>
  </r>
  <r>
    <s v="CSUS"/>
    <s v="2024002231"/>
    <x v="0"/>
    <s v="ER9087BBZ"/>
    <s v="E0244KCH"/>
    <d v="2024-12-13T00:00:00"/>
    <m/>
    <s v="55"/>
    <x v="19"/>
    <s v="S1"/>
    <s v="S1"/>
    <m/>
    <d v="2024-12-13T00:00:00"/>
    <d v="1899-12-30T11:02:51"/>
    <d v="2024-12-13T00:00:00"/>
    <d v="1899-12-30T11:16:01"/>
    <d v="2024-12-13T00:00:00"/>
    <d v="1899-12-30T11:25:33"/>
    <x v="0"/>
    <s v="RFCPI"/>
    <s v="1328132624"/>
    <s v="FBO"/>
    <d v="1899-12-30T00:22:42"/>
    <d v="1899-12-30T00:09:32"/>
    <d v="1899-12-30T00:13:10"/>
    <s v="Granel"/>
    <s v="E001"/>
    <x v="2"/>
    <d v="1899-12-30T00:22:42"/>
    <d v="1899-12-30T00:09:32"/>
    <n v="11"/>
    <x v="9"/>
    <x v="4"/>
    <x v="1"/>
    <n v="0"/>
    <n v="0"/>
    <s v="OK"/>
    <s v="Granel"/>
    <x v="0"/>
    <n v="0"/>
    <s v="PUNTOS NORTE"/>
    <s v="A"/>
    <d v="1899-12-30T00:13:10"/>
    <d v="1899-12-30T00:13:10"/>
    <s v="OK"/>
    <m/>
    <m/>
    <d v="1899-12-30T00:00:00"/>
    <d v="1899-12-30T00:22:42"/>
    <n v="6"/>
    <d v="1899-12-30T00:13:10"/>
    <n v="22.700000000001548"/>
    <n v="11"/>
    <s v="Si"/>
  </r>
  <r>
    <s v="CSUS"/>
    <s v=""/>
    <x v="0"/>
    <s v="E3058LVY"/>
    <m/>
    <d v="2024-12-13T00:00:00"/>
    <m/>
    <s v="2906"/>
    <x v="21"/>
    <s v="PA"/>
    <m/>
    <m/>
    <d v="2024-12-13T00:00:00"/>
    <d v="1899-12-30T11:55:18"/>
    <d v="2024-12-13T00:00:00"/>
    <d v="1899-12-30T11:55:37"/>
    <d v="2024-12-13T00:00:00"/>
    <d v="1899-12-30T11:55:44"/>
    <x v="126"/>
    <s v="CLOPEZ"/>
    <s v="1328132625"/>
    <s v="EXW"/>
    <d v="1899-12-30T00:00:26"/>
    <d v="1899-12-30T00:00:07"/>
    <d v="1899-12-30T00:00:19"/>
    <s v="Ensacado"/>
    <s v="E002"/>
    <x v="1"/>
    <d v="1899-12-30T00:00:26"/>
    <d v="1899-12-30T00:00:07"/>
    <n v="11"/>
    <x v="9"/>
    <x v="4"/>
    <x v="2"/>
    <n v="1"/>
    <n v="0"/>
    <s v="KO"/>
    <s v="Ensacado"/>
    <x v="0"/>
    <n v="1"/>
    <s v="PUNTOS NORTE"/>
    <s v="A"/>
    <d v="1899-12-30T00:00:19"/>
    <d v="1899-12-30T00:00:19"/>
    <s v="OK"/>
    <m/>
    <m/>
    <d v="1899-12-30T00:00:00"/>
    <d v="1899-12-30T00:00:26"/>
    <n v="6"/>
    <d v="1899-12-30T00:00:19"/>
    <n v="0.43333333333920976"/>
    <n v="11"/>
    <s v="Si"/>
  </r>
  <r>
    <s v="CSUS"/>
    <s v="2024002234"/>
    <x v="0"/>
    <s v="ER3186BBT"/>
    <s v="E2376GDG"/>
    <d v="2024-12-13T00:00:00"/>
    <m/>
    <s v="55"/>
    <x v="19"/>
    <s v="S1"/>
    <s v="S1"/>
    <m/>
    <d v="2024-12-13T00:00:00"/>
    <d v="1899-12-30T11:43:38"/>
    <d v="2024-12-13T00:00:00"/>
    <d v="1899-12-30T11:51:10"/>
    <d v="2024-12-13T00:00:00"/>
    <d v="1899-12-30T12:00:06"/>
    <x v="0"/>
    <s v="RFCPI"/>
    <s v="1328132626"/>
    <s v="FBO"/>
    <d v="1899-12-30T00:16:28"/>
    <d v="1899-12-30T00:08:56"/>
    <d v="1899-12-30T00:07:32"/>
    <s v="Granel"/>
    <s v="E001"/>
    <x v="2"/>
    <d v="1899-12-30T00:16:28"/>
    <d v="1899-12-30T00:08:56"/>
    <n v="11"/>
    <x v="9"/>
    <x v="4"/>
    <x v="1"/>
    <n v="0"/>
    <n v="0"/>
    <s v="OK"/>
    <s v="Granel"/>
    <x v="0"/>
    <n v="0"/>
    <s v="PUNTOS NORTE"/>
    <s v="A"/>
    <d v="1899-12-30T00:07:32"/>
    <d v="1899-12-30T00:07:32"/>
    <s v="OK"/>
    <m/>
    <m/>
    <d v="1899-12-30T00:00:00"/>
    <d v="1899-12-30T00:16:28"/>
    <n v="6"/>
    <d v="1899-12-30T00:07:32"/>
    <n v="16.466666666659194"/>
    <n v="12"/>
    <s v="Si"/>
  </r>
  <r>
    <s v="CSUS"/>
    <s v=""/>
    <x v="0"/>
    <s v="ER2265BDH"/>
    <s v="E3167MNG"/>
    <d v="2024-12-13T00:00:00"/>
    <m/>
    <s v="2906"/>
    <x v="21"/>
    <s v="PA"/>
    <m/>
    <m/>
    <d v="2024-12-13T00:00:00"/>
    <d v="1899-12-30T12:17:03"/>
    <d v="2024-12-13T00:00:00"/>
    <d v="1899-12-30T18:39:00"/>
    <d v="2024-12-13T00:00:00"/>
    <d v="1899-12-30T12:22:09"/>
    <x v="307"/>
    <s v="NRODRIGUEZ"/>
    <s v="1328132627"/>
    <s v="FBO"/>
    <d v="1899-12-30T12:38:48"/>
    <d v="1899-12-30T06:16:51"/>
    <d v="1899-12-30T06:21:57"/>
    <s v="Ensacado"/>
    <s v="E002"/>
    <x v="2"/>
    <d v="1899-12-30T00:05:06"/>
    <n v="-0.26170138888889005"/>
    <n v="12"/>
    <x v="9"/>
    <x v="4"/>
    <x v="2"/>
    <n v="1"/>
    <n v="0"/>
    <s v="KO"/>
    <s v="Ensacado"/>
    <x v="0"/>
    <n v="1"/>
    <s v="PUNTOS NORTE"/>
    <s v="A"/>
    <d v="1899-12-30T06:21:57"/>
    <d v="1899-12-30T05:23:57"/>
    <s v="KO"/>
    <m/>
    <m/>
    <d v="1899-12-30T00:00:00"/>
    <d v="1899-12-30T00:05:06"/>
    <n v="6"/>
    <d v="1899-12-30T06:21:57"/>
    <n v="5.0999999999904055"/>
    <n v="12"/>
    <s v="Si"/>
  </r>
  <r>
    <s v="CSUS"/>
    <s v=""/>
    <x v="0"/>
    <s v="E5573FGH"/>
    <m/>
    <d v="2024-12-13T00:00:00"/>
    <m/>
    <s v="2906"/>
    <x v="21"/>
    <s v="PA"/>
    <m/>
    <m/>
    <d v="2024-12-13T00:00:00"/>
    <d v="1899-12-30T12:35:52"/>
    <d v="2024-12-13T00:00:00"/>
    <d v="1899-12-30T12:36:19"/>
    <d v="2024-12-13T00:00:00"/>
    <d v="1899-12-30T12:36:27"/>
    <x v="308"/>
    <s v="CLOPEZ"/>
    <s v="1328132628"/>
    <s v="EXW"/>
    <d v="1899-12-30T00:00:35"/>
    <d v="1899-12-30T00:00:08"/>
    <d v="1899-12-30T00:00:27"/>
    <s v="Ensacado"/>
    <s v="E002"/>
    <x v="1"/>
    <d v="1899-12-30T00:00:35"/>
    <d v="1899-12-30T00:00:08"/>
    <n v="12"/>
    <x v="9"/>
    <x v="4"/>
    <x v="2"/>
    <n v="1"/>
    <n v="0"/>
    <s v="KO"/>
    <s v="Ensacado"/>
    <x v="0"/>
    <n v="1"/>
    <s v="PUNTOS NORTE"/>
    <s v="A"/>
    <d v="1899-12-30T00:00:27"/>
    <d v="1899-12-30T00:00:27"/>
    <s v="OK"/>
    <m/>
    <m/>
    <d v="1899-12-30T00:00:00"/>
    <d v="1899-12-30T00:00:35"/>
    <n v="6"/>
    <d v="1899-12-30T00:00:27"/>
    <n v="0.58333333332948101"/>
    <n v="12"/>
    <s v="Si"/>
  </r>
  <r>
    <s v="CSUS"/>
    <s v="2024002235"/>
    <x v="0"/>
    <s v="EC03125R"/>
    <s v="E6047FYP"/>
    <d v="2024-12-13T00:00:00"/>
    <m/>
    <s v="55"/>
    <x v="19"/>
    <s v="S1"/>
    <s v="S1"/>
    <m/>
    <d v="2024-12-13T00:00:00"/>
    <d v="1899-12-30T12:37:02"/>
    <d v="2024-12-13T00:00:00"/>
    <d v="1899-12-30T12:42:51"/>
    <d v="2024-12-13T00:00:00"/>
    <d v="1899-12-30T12:50:39"/>
    <x v="0"/>
    <s v="RFCPI"/>
    <s v="1328132629"/>
    <s v="EXW"/>
    <d v="1899-12-30T00:13:37"/>
    <d v="1899-12-30T00:07:48"/>
    <d v="1899-12-30T00:05:49"/>
    <s v="Granel"/>
    <s v="E001"/>
    <x v="1"/>
    <d v="1899-12-30T00:13:37"/>
    <d v="1899-12-30T00:07:48"/>
    <n v="12"/>
    <x v="9"/>
    <x v="4"/>
    <x v="1"/>
    <n v="0"/>
    <n v="0"/>
    <s v="OK"/>
    <s v="Granel"/>
    <x v="0"/>
    <n v="0"/>
    <s v="PUNTOS NORTE"/>
    <s v="A"/>
    <d v="1899-12-30T00:05:49"/>
    <d v="1899-12-30T00:05:49"/>
    <s v="OK"/>
    <m/>
    <m/>
    <d v="1899-12-30T00:00:00"/>
    <d v="1899-12-30T00:13:37"/>
    <n v="6"/>
    <d v="1899-12-30T00:05:49"/>
    <n v="13.616666666668742"/>
    <n v="12"/>
    <s v="Si"/>
  </r>
  <r>
    <s v="CSUS"/>
    <s v="2024002236"/>
    <x v="0"/>
    <s v="ER9087BBZ"/>
    <s v="E0244KCH"/>
    <d v="2024-12-13T00:00:00"/>
    <m/>
    <s v="55"/>
    <x v="19"/>
    <s v="S1"/>
    <s v="S1"/>
    <m/>
    <d v="2024-12-13T00:00:00"/>
    <d v="1899-12-30T12:49:20"/>
    <d v="2024-12-13T00:00:00"/>
    <d v="1899-12-30T12:55:13"/>
    <d v="2024-12-13T00:00:00"/>
    <d v="1899-12-30T13:03:43"/>
    <x v="0"/>
    <s v="RFCPI"/>
    <s v="1328132630"/>
    <s v="FBO"/>
    <d v="1899-12-30T00:14:23"/>
    <d v="1899-12-30T00:08:30"/>
    <d v="1899-12-30T00:05:53"/>
    <s v="Granel"/>
    <s v="E001"/>
    <x v="2"/>
    <d v="1899-12-30T00:14:23"/>
    <d v="1899-12-30T00:08:30"/>
    <n v="12"/>
    <x v="9"/>
    <x v="4"/>
    <x v="1"/>
    <n v="0"/>
    <n v="0"/>
    <s v="OK"/>
    <s v="Granel"/>
    <x v="0"/>
    <n v="0"/>
    <s v="PUNTOS NORTE"/>
    <s v="A"/>
    <d v="1899-12-30T00:05:53"/>
    <d v="1899-12-30T00:05:53"/>
    <s v="OK"/>
    <m/>
    <m/>
    <d v="1899-12-30T00:00:00"/>
    <d v="1899-12-30T00:14:23"/>
    <n v="6"/>
    <d v="1899-12-30T00:05:53"/>
    <n v="14.383333333339152"/>
    <n v="13"/>
    <s v="Si"/>
  </r>
  <r>
    <s v="CSUS"/>
    <s v="2024002237"/>
    <x v="0"/>
    <s v="ER9087BBZ"/>
    <s v="E0244KCH"/>
    <d v="2024-12-13T00:00:00"/>
    <m/>
    <s v="3042"/>
    <x v="23"/>
    <s v="S2"/>
    <s v="S2"/>
    <m/>
    <d v="2024-12-13T00:00:00"/>
    <d v="1899-12-30T14:13:44"/>
    <d v="2024-12-13T00:00:00"/>
    <d v="1899-12-30T14:57:52"/>
    <d v="2024-12-13T00:00:00"/>
    <d v="1899-12-30T15:06:35"/>
    <x v="0"/>
    <s v="RFCPI"/>
    <s v="1328132631"/>
    <s v="FBO"/>
    <d v="1899-12-30T00:52:51"/>
    <d v="1899-12-30T00:08:43"/>
    <d v="1899-12-30T00:44:08"/>
    <s v="Granel"/>
    <s v="E001"/>
    <x v="2"/>
    <d v="1899-12-30T00:52:51"/>
    <d v="1899-12-30T00:08:43"/>
    <n v="14"/>
    <x v="9"/>
    <x v="4"/>
    <x v="1"/>
    <n v="0"/>
    <n v="0"/>
    <s v="OK"/>
    <s v="Granel"/>
    <x v="0"/>
    <n v="0"/>
    <s v="PUNTOS NORTE"/>
    <s v="B"/>
    <d v="1899-12-30T00:44:08"/>
    <d v="1899-12-30T00:44:08"/>
    <s v="OK"/>
    <m/>
    <m/>
    <d v="1899-12-30T00:00:00"/>
    <d v="1899-12-30T00:52:51"/>
    <n v="6"/>
    <d v="1899-12-30T00:44:08"/>
    <n v="52.850000000001543"/>
    <n v="15"/>
    <s v="No"/>
  </r>
  <r>
    <s v="CSUS"/>
    <s v="2024002238"/>
    <x v="0"/>
    <s v="ER3757BDF"/>
    <s v="E4362JYZ"/>
    <d v="2024-12-13T00:00:00"/>
    <m/>
    <s v="3042"/>
    <x v="23"/>
    <s v="S2"/>
    <s v="S2"/>
    <m/>
    <d v="2024-12-13T00:00:00"/>
    <d v="1899-12-30T15:09:07"/>
    <d v="2024-12-13T00:00:00"/>
    <d v="1899-12-30T15:15:30"/>
    <d v="2024-12-13T00:00:00"/>
    <d v="1899-12-30T15:19:01"/>
    <x v="0"/>
    <s v="RFCPI"/>
    <s v="1328132632"/>
    <s v="EXW"/>
    <d v="1899-12-30T00:09:54"/>
    <d v="1899-12-30T00:03:31"/>
    <d v="1899-12-30T00:06:23"/>
    <s v="Granel"/>
    <s v="E001"/>
    <x v="1"/>
    <d v="1899-12-30T00:09:54"/>
    <d v="1899-12-30T00:03:31"/>
    <n v="15"/>
    <x v="9"/>
    <x v="4"/>
    <x v="1"/>
    <n v="1"/>
    <n v="0"/>
    <s v="KO"/>
    <s v="Granel"/>
    <x v="0"/>
    <n v="1"/>
    <s v="PUNTOS NORTE"/>
    <s v="A"/>
    <d v="1899-12-30T00:06:23"/>
    <d v="1899-12-30T00:06:23"/>
    <s v="OK"/>
    <m/>
    <m/>
    <d v="1899-12-30T00:00:00"/>
    <d v="1899-12-30T00:09:54"/>
    <n v="6"/>
    <d v="1899-12-30T00:06:23"/>
    <n v="9.8999999999999488"/>
    <n v="15"/>
    <s v="Si"/>
  </r>
  <r>
    <s v="CSUS"/>
    <s v=""/>
    <x v="0"/>
    <s v="EC5192AH"/>
    <m/>
    <d v="2024-12-13T00:00:00"/>
    <m/>
    <s v="3124"/>
    <x v="58"/>
    <s v="PA"/>
    <m/>
    <m/>
    <d v="2024-12-13T00:00:00"/>
    <d v="1899-12-30T15:36:30"/>
    <d v="2024-12-13T00:00:00"/>
    <d v="1899-12-30T19:28:59"/>
    <d v="2024-12-13T00:00:00"/>
    <d v="1899-12-30T15:37:21"/>
    <x v="309"/>
    <s v="CLOPEZ"/>
    <s v="1328132633"/>
    <s v="EXW"/>
    <d v="1899-12-30T07:44:07"/>
    <d v="1899-12-30T03:51:38"/>
    <d v="1899-12-30T03:52:29"/>
    <s v="Ensacado"/>
    <s v="E002"/>
    <x v="1"/>
    <d v="1899-12-30T00:00:51"/>
    <n v="-0.16085648148148002"/>
    <n v="15"/>
    <x v="9"/>
    <x v="4"/>
    <x v="2"/>
    <n v="1"/>
    <n v="0"/>
    <s v="KO"/>
    <s v="Ensacado"/>
    <x v="0"/>
    <n v="1"/>
    <s v="PUNTOS NORTE"/>
    <s v="A"/>
    <d v="1899-12-30T03:52:29"/>
    <d v="1899-12-30T02:54:29"/>
    <s v="KO"/>
    <m/>
    <m/>
    <d v="1899-12-30T00:00:00"/>
    <d v="1899-12-30T00:00:51"/>
    <n v="6"/>
    <d v="1899-12-30T03:52:29"/>
    <n v="0.85000000000317044"/>
    <n v="15"/>
    <s v="Si"/>
  </r>
  <r>
    <s v="CSUS"/>
    <s v="2024002239"/>
    <x v="0"/>
    <s v="EC03125R"/>
    <s v="E6047FYP"/>
    <d v="2024-12-13T00:00:00"/>
    <m/>
    <s v="55"/>
    <x v="19"/>
    <s v="S1"/>
    <s v="S1"/>
    <m/>
    <d v="2024-12-13T00:00:00"/>
    <d v="1899-12-30T15:58:23"/>
    <d v="2024-12-13T00:00:00"/>
    <d v="1899-12-30T16:09:43"/>
    <d v="2024-12-13T00:00:00"/>
    <d v="1899-12-30T16:15:17"/>
    <x v="0"/>
    <s v="RFCPI"/>
    <s v="1328132634"/>
    <s v="EXW"/>
    <d v="1899-12-30T00:16:54"/>
    <d v="1899-12-30T00:05:34"/>
    <d v="1899-12-30T00:11:20"/>
    <s v="Granel"/>
    <s v="E001"/>
    <x v="1"/>
    <d v="1899-12-30T00:16:54"/>
    <d v="1899-12-30T00:05:34"/>
    <n v="15"/>
    <x v="9"/>
    <x v="4"/>
    <x v="1"/>
    <n v="0"/>
    <n v="0"/>
    <s v="OK"/>
    <s v="Granel"/>
    <x v="0"/>
    <n v="0"/>
    <s v="PUNTOS NORTE"/>
    <s v="A"/>
    <d v="1899-12-30T00:11:20"/>
    <d v="1899-12-30T00:11:20"/>
    <s v="OK"/>
    <m/>
    <m/>
    <d v="1899-12-30T00:00:00"/>
    <d v="1899-12-30T00:16:54"/>
    <n v="6"/>
    <d v="1899-12-30T00:11:20"/>
    <n v="16.899999999998485"/>
    <n v="16"/>
    <s v="Si"/>
  </r>
  <r>
    <s v="CSUS"/>
    <s v=""/>
    <x v="0"/>
    <s v="E8835MDF"/>
    <m/>
    <d v="2024-12-13T00:00:00"/>
    <m/>
    <s v="2906"/>
    <x v="21"/>
    <s v="PA"/>
    <m/>
    <m/>
    <d v="2024-12-13T00:00:00"/>
    <d v="1899-12-30T17:18:35"/>
    <d v="2024-12-13T00:00:00"/>
    <d v="1899-12-30T17:19:06"/>
    <d v="2024-12-13T00:00:00"/>
    <d v="1899-12-30T17:19:13"/>
    <x v="310"/>
    <s v="CLOPEZ"/>
    <s v="1328132635"/>
    <s v="EXW"/>
    <d v="1899-12-30T00:00:38"/>
    <d v="1899-12-30T00:00:07"/>
    <d v="1899-12-30T00:00:31"/>
    <s v="Ensacado"/>
    <s v="E002"/>
    <x v="1"/>
    <d v="1899-12-30T00:00:38"/>
    <d v="1899-12-30T00:00:07"/>
    <n v="17"/>
    <x v="9"/>
    <x v="4"/>
    <x v="2"/>
    <n v="1"/>
    <n v="0"/>
    <s v="KO"/>
    <s v="Ensacado"/>
    <x v="0"/>
    <n v="1"/>
    <s v="PUNTOS NORTE"/>
    <s v="A"/>
    <d v="1899-12-30T00:00:31"/>
    <d v="1899-12-30T00:00:31"/>
    <s v="OK"/>
    <m/>
    <m/>
    <d v="1899-12-30T00:00:00"/>
    <d v="1899-12-30T00:00:38"/>
    <n v="6"/>
    <d v="1899-12-30T00:00:31"/>
    <n v="0.63333333332645125"/>
    <n v="17"/>
    <s v="Si"/>
  </r>
  <r>
    <s v="CSUS"/>
    <s v="2024002241"/>
    <x v="0"/>
    <s v="ER9087BBZ"/>
    <s v="E0244KCH"/>
    <d v="2024-12-13T00:00:00"/>
    <m/>
    <s v="55"/>
    <x v="19"/>
    <s v="S1"/>
    <s v="S1"/>
    <m/>
    <d v="2024-12-13T00:00:00"/>
    <d v="1899-12-30T17:35:51"/>
    <d v="2024-12-13T00:00:00"/>
    <d v="1899-12-30T17:42:14"/>
    <d v="2024-12-13T00:00:00"/>
    <d v="1899-12-30T17:47:48"/>
    <x v="0"/>
    <s v="RFCPI"/>
    <s v="1328132636"/>
    <s v="FBO"/>
    <d v="1899-12-30T00:11:57"/>
    <d v="1899-12-30T00:05:34"/>
    <d v="1899-12-30T00:06:23"/>
    <s v="Granel"/>
    <s v="E001"/>
    <x v="2"/>
    <d v="1899-12-30T00:11:57"/>
    <d v="1899-12-30T00:05:34"/>
    <n v="17"/>
    <x v="9"/>
    <x v="4"/>
    <x v="1"/>
    <n v="0"/>
    <n v="0"/>
    <s v="OK"/>
    <s v="Granel"/>
    <x v="0"/>
    <n v="0"/>
    <s v="PUNTOS NORTE"/>
    <s v="A"/>
    <d v="1899-12-30T00:06:23"/>
    <d v="1899-12-30T00:06:23"/>
    <s v="OK"/>
    <m/>
    <m/>
    <d v="1899-12-30T00:00:00"/>
    <d v="1899-12-30T00:11:57"/>
    <n v="6"/>
    <d v="1899-12-30T00:06:23"/>
    <n v="11.949999999998351"/>
    <n v="17"/>
    <s v="Si"/>
  </r>
  <r>
    <s v="CSUS"/>
    <s v="2024002242"/>
    <x v="0"/>
    <s v="EC03125R"/>
    <s v="E6047FYP"/>
    <d v="2024-12-16T00:00:00"/>
    <m/>
    <s v="55"/>
    <x v="19"/>
    <s v="S1"/>
    <s v="S1"/>
    <m/>
    <d v="2024-12-16T00:00:00"/>
    <d v="1899-12-30T07:55:08"/>
    <d v="2024-12-16T00:00:00"/>
    <d v="1899-12-30T08:01:53"/>
    <d v="2024-12-16T00:00:00"/>
    <d v="1899-12-30T08:09:25"/>
    <x v="0"/>
    <s v="RFCPI"/>
    <s v="1328132637"/>
    <s v="EXW"/>
    <d v="1899-12-30T00:14:17"/>
    <d v="1899-12-30T00:07:32"/>
    <d v="1899-12-30T00:06:45"/>
    <s v="Granel"/>
    <s v="E001"/>
    <x v="1"/>
    <d v="1899-12-30T00:14:17"/>
    <d v="1899-12-30T00:07:32"/>
    <n v="7"/>
    <x v="11"/>
    <x v="5"/>
    <x v="1"/>
    <n v="0"/>
    <n v="0"/>
    <s v="OK"/>
    <s v="Granel"/>
    <x v="0"/>
    <n v="0"/>
    <s v="PUNTOS NORTE"/>
    <s v="A"/>
    <d v="1899-12-30T00:06:45"/>
    <d v="1899-12-30T00:06:45"/>
    <s v="OK"/>
    <m/>
    <m/>
    <d v="1899-12-30T00:00:00"/>
    <d v="1899-12-30T00:14:17"/>
    <n v="2"/>
    <d v="1899-12-30T00:06:45"/>
    <n v="14.283333333345611"/>
    <n v="8"/>
    <s v="Si"/>
  </r>
  <r>
    <s v="CSUS"/>
    <s v="2024002240"/>
    <x v="0"/>
    <s v="ER3186BBT"/>
    <s v="E2376GDG"/>
    <d v="2024-12-16T00:00:00"/>
    <m/>
    <s v="55"/>
    <x v="19"/>
    <s v="S1"/>
    <s v="S1"/>
    <m/>
    <d v="2024-12-13T00:00:00"/>
    <d v="1899-12-30T16:18:20"/>
    <d v="2024-12-16T00:00:00"/>
    <d v="1899-12-30T08:05:59"/>
    <d v="2024-12-16T00:00:00"/>
    <d v="1899-12-30T08:25:34"/>
    <x v="0"/>
    <s v="RFCPI"/>
    <s v="1328132638"/>
    <s v="FBO"/>
    <d v="1899-12-30T08:07:14"/>
    <d v="1899-12-30T00:19:35"/>
    <d v="1899-12-30T07:47:39"/>
    <s v="Granel"/>
    <s v="E001"/>
    <x v="2"/>
    <d v="1899-12-30T16:07:13"/>
    <d v="1899-12-30T00:19:35"/>
    <n v="16"/>
    <x v="11"/>
    <x v="4"/>
    <x v="1"/>
    <n v="0"/>
    <n v="1"/>
    <s v="KO"/>
    <s v="Granel"/>
    <x v="0"/>
    <n v="1"/>
    <s v="PUNTOS NORTE"/>
    <s v="C"/>
    <d v="1899-12-30T07:47:39"/>
    <d v="1899-12-30T06:49:39"/>
    <s v="OK"/>
    <m/>
    <m/>
    <d v="1899-12-30T00:00:00"/>
    <d v="1899-12-30T16:07:13"/>
    <n v="2"/>
    <n v="-0.34190972222222005"/>
    <n v="967.21666666665953"/>
    <n v="8"/>
    <s v="No"/>
  </r>
  <r>
    <s v="CSUS"/>
    <s v="2024002244"/>
    <x v="0"/>
    <s v="EC03125R"/>
    <s v="E6047FYP"/>
    <d v="2024-12-16T00:00:00"/>
    <m/>
    <s v="55"/>
    <x v="19"/>
    <s v="S1"/>
    <s v="S1"/>
    <m/>
    <d v="2024-12-16T00:00:00"/>
    <d v="1899-12-30T09:58:16"/>
    <d v="2024-12-16T00:00:00"/>
    <d v="1899-12-30T10:04:39"/>
    <d v="2024-12-16T00:00:00"/>
    <d v="1899-12-30T10:09:37"/>
    <x v="0"/>
    <s v="RFCPI"/>
    <s v="1328132639"/>
    <s v="EXW"/>
    <d v="1899-12-30T00:11:21"/>
    <d v="1899-12-30T00:04:58"/>
    <d v="1899-12-30T00:06:23"/>
    <s v="Granel"/>
    <s v="E001"/>
    <x v="1"/>
    <d v="1899-12-30T00:11:21"/>
    <d v="1899-12-30T00:04:58"/>
    <n v="9"/>
    <x v="11"/>
    <x v="5"/>
    <x v="1"/>
    <n v="0"/>
    <n v="0"/>
    <s v="OK"/>
    <s v="Granel"/>
    <x v="0"/>
    <n v="0"/>
    <s v="PUNTOS NORTE"/>
    <s v="A"/>
    <d v="1899-12-30T00:06:23"/>
    <d v="1899-12-30T00:06:23"/>
    <s v="OK"/>
    <m/>
    <m/>
    <d v="1899-12-30T00:00:00"/>
    <d v="1899-12-30T00:11:21"/>
    <n v="2"/>
    <d v="1899-12-30T00:06:23"/>
    <n v="11.350000000008009"/>
    <n v="10"/>
    <s v="Si"/>
  </r>
  <r>
    <s v="CSUS"/>
    <s v="2024002243"/>
    <x v="0"/>
    <s v="ER9087BBZ"/>
    <s v="E0244KCH"/>
    <d v="2024-12-16T00:00:00"/>
    <m/>
    <s v="55"/>
    <x v="19"/>
    <s v="S1"/>
    <s v="S1"/>
    <m/>
    <d v="2024-12-16T00:00:00"/>
    <d v="1899-12-30T09:03:55"/>
    <d v="2024-12-16T00:00:00"/>
    <d v="1899-12-30T10:12:14"/>
    <d v="2024-12-16T00:00:00"/>
    <d v="1899-12-30T10:46:08"/>
    <x v="0"/>
    <s v="RFCPI"/>
    <s v="1328132641"/>
    <s v="FBO"/>
    <d v="1899-12-30T01:42:13"/>
    <d v="1899-12-30T00:33:54"/>
    <d v="1899-12-30T01:08:19"/>
    <s v="Granel"/>
    <s v="E001"/>
    <x v="2"/>
    <d v="1899-12-30T01:42:13"/>
    <d v="1899-12-30T00:33:54"/>
    <n v="9"/>
    <x v="11"/>
    <x v="5"/>
    <x v="1"/>
    <n v="0"/>
    <n v="0"/>
    <s v="OK"/>
    <s v="Granel"/>
    <x v="0"/>
    <n v="0"/>
    <s v="PUNTOS NORTE"/>
    <s v="C"/>
    <d v="1899-12-30T01:08:19"/>
    <d v="1899-12-30T00:10:19"/>
    <s v="OK"/>
    <m/>
    <m/>
    <d v="1899-12-30T00:00:00"/>
    <d v="1899-12-30T01:42:13"/>
    <n v="2"/>
    <d v="1899-12-30T01:08:19"/>
    <n v="102.21666666665757"/>
    <n v="10"/>
    <s v="No"/>
  </r>
  <r>
    <s v="CSUS"/>
    <s v=""/>
    <x v="0"/>
    <s v="E3046JGL"/>
    <s v="ER5036BBB"/>
    <d v="2024-12-16T00:00:00"/>
    <m/>
    <s v="2926"/>
    <x v="59"/>
    <s v="PA"/>
    <m/>
    <m/>
    <d v="2024-12-16T00:00:00"/>
    <d v="1899-12-30T10:59:58"/>
    <d v="2024-12-16T00:00:00"/>
    <d v="1899-12-30T18:40:01"/>
    <d v="2024-12-16T00:00:00"/>
    <d v="1899-12-30T11:01:27"/>
    <x v="301"/>
    <s v="CLOPEZ"/>
    <s v="1328132642"/>
    <s v="EXW"/>
    <d v="1899-12-30T15:18:37"/>
    <d v="1899-12-30T07:38:34"/>
    <d v="1899-12-30T07:40:03"/>
    <s v="Ensacado"/>
    <s v="E002"/>
    <x v="1"/>
    <d v="1899-12-30T00:01:29"/>
    <n v="-0.31844907407407003"/>
    <n v="10"/>
    <x v="11"/>
    <x v="5"/>
    <x v="2"/>
    <n v="1"/>
    <n v="0"/>
    <s v="KO"/>
    <s v="Ensacado"/>
    <x v="0"/>
    <n v="1"/>
    <s v="PUNTOS NORTE"/>
    <s v="A"/>
    <d v="1899-12-30T07:40:03"/>
    <d v="1899-12-30T06:42:03"/>
    <s v="KO"/>
    <m/>
    <m/>
    <d v="1899-12-30T00:00:00"/>
    <d v="1899-12-30T00:01:29"/>
    <n v="2"/>
    <d v="1899-12-30T07:40:03"/>
    <n v="1.4833333333296217"/>
    <n v="11"/>
    <s v="Si"/>
  </r>
  <r>
    <s v="CSUS"/>
    <s v=""/>
    <x v="0"/>
    <s v="E6147DVK"/>
    <m/>
    <d v="2024-12-16T00:00:00"/>
    <m/>
    <s v="2906"/>
    <x v="21"/>
    <s v="PA"/>
    <m/>
    <m/>
    <d v="2024-12-16T00:00:00"/>
    <d v="1899-12-30T12:05:46"/>
    <d v="2024-12-16T00:00:00"/>
    <d v="1899-12-30T12:06:25"/>
    <d v="2024-12-16T00:00:00"/>
    <d v="1899-12-30T12:06:34"/>
    <x v="294"/>
    <s v="CLOPEZ"/>
    <s v="1328132643"/>
    <s v="EXW"/>
    <d v="1899-12-30T00:00:48"/>
    <d v="1899-12-30T00:00:09"/>
    <d v="1899-12-30T00:00:39"/>
    <s v="Ensacado"/>
    <s v="E002"/>
    <x v="1"/>
    <d v="1899-12-30T00:00:48"/>
    <d v="1899-12-30T00:00:09"/>
    <n v="12"/>
    <x v="11"/>
    <x v="5"/>
    <x v="2"/>
    <n v="1"/>
    <n v="0"/>
    <s v="KO"/>
    <s v="Ensacado"/>
    <x v="0"/>
    <n v="1"/>
    <s v="PUNTOS NORTE"/>
    <s v="A"/>
    <d v="1899-12-30T00:00:39"/>
    <d v="1899-12-30T00:00:39"/>
    <s v="OK"/>
    <m/>
    <m/>
    <d v="1899-12-30T00:00:00"/>
    <d v="1899-12-30T00:00:48"/>
    <n v="2"/>
    <d v="1899-12-30T00:00:39"/>
    <n v="0.80000000000636007"/>
    <n v="12"/>
    <s v="Si"/>
  </r>
  <r>
    <s v="CSUS"/>
    <s v="2024002245"/>
    <x v="0"/>
    <s v="EC03125R"/>
    <s v="E6047FYP"/>
    <d v="2024-12-16T00:00:00"/>
    <m/>
    <s v="55"/>
    <x v="19"/>
    <s v="S1"/>
    <s v="S1"/>
    <m/>
    <d v="2024-12-16T00:00:00"/>
    <d v="1899-12-30T12:03:24"/>
    <d v="2024-12-16T00:00:00"/>
    <d v="1899-12-30T12:09:11"/>
    <d v="2024-12-16T00:00:00"/>
    <d v="1899-12-30T12:15:35"/>
    <x v="0"/>
    <s v="RFCPI"/>
    <s v="1328132644"/>
    <s v="EXW"/>
    <d v="1899-12-30T00:12:11"/>
    <d v="1899-12-30T00:06:24"/>
    <d v="1899-12-30T00:05:47"/>
    <s v="Granel"/>
    <s v="E001"/>
    <x v="1"/>
    <d v="1899-12-30T00:12:11"/>
    <d v="1899-12-30T00:06:24"/>
    <n v="12"/>
    <x v="11"/>
    <x v="5"/>
    <x v="1"/>
    <n v="0"/>
    <n v="0"/>
    <s v="OK"/>
    <s v="Granel"/>
    <x v="0"/>
    <n v="0"/>
    <s v="PUNTOS NORTE"/>
    <s v="A"/>
    <d v="1899-12-30T00:05:47"/>
    <d v="1899-12-30T00:05:47"/>
    <s v="OK"/>
    <m/>
    <m/>
    <d v="1899-12-30T00:00:00"/>
    <d v="1899-12-30T00:12:11"/>
    <n v="2"/>
    <d v="1899-12-30T00:05:47"/>
    <n v="12.183333333335931"/>
    <n v="12"/>
    <s v="Si"/>
  </r>
  <r>
    <s v="CSUS"/>
    <s v="2024002246"/>
    <x v="0"/>
    <s v="ER9087BBZ"/>
    <s v="E0244KCH"/>
    <d v="2024-12-16T00:00:00"/>
    <m/>
    <s v="55"/>
    <x v="19"/>
    <s v="S1"/>
    <s v="S1"/>
    <m/>
    <d v="2024-12-16T00:00:00"/>
    <d v="1899-12-30T13:04:51"/>
    <d v="2024-12-16T00:00:00"/>
    <d v="1899-12-30T15:08:30"/>
    <d v="2024-12-16T00:00:00"/>
    <d v="1899-12-30T15:18:27"/>
    <x v="0"/>
    <s v="RFCPI"/>
    <s v="1328132645"/>
    <s v="FBO"/>
    <d v="1899-12-30T02:13:36"/>
    <d v="1899-12-30T00:09:57"/>
    <d v="1899-12-30T02:03:39"/>
    <s v="Granel"/>
    <s v="E001"/>
    <x v="2"/>
    <d v="1899-12-30T02:13:36"/>
    <d v="1899-12-30T00:09:57"/>
    <n v="13"/>
    <x v="11"/>
    <x v="5"/>
    <x v="1"/>
    <n v="0"/>
    <n v="0"/>
    <s v="OK"/>
    <s v="Granel"/>
    <x v="0"/>
    <n v="0"/>
    <s v="PUNTOS NORTE"/>
    <s v="C"/>
    <d v="1899-12-30T02:03:39"/>
    <d v="1899-12-30T01:05:39"/>
    <s v="OK"/>
    <m/>
    <m/>
    <d v="1899-12-30T00:00:00"/>
    <d v="1899-12-30T02:13:36"/>
    <n v="2"/>
    <d v="1899-12-30T02:03:39"/>
    <n v="133.60000000000312"/>
    <n v="15"/>
    <s v="No"/>
  </r>
  <r>
    <s v="CSUS"/>
    <s v=""/>
    <x v="0"/>
    <s v="E6448FBH"/>
    <m/>
    <d v="2024-12-16T00:00:00"/>
    <m/>
    <s v="3124"/>
    <x v="58"/>
    <s v="PA"/>
    <m/>
    <m/>
    <d v="2024-12-16T00:00:00"/>
    <d v="1899-12-30T15:29:44"/>
    <d v="2024-12-16T00:00:00"/>
    <d v="1899-12-30T19:12:00"/>
    <d v="2024-12-16T00:00:00"/>
    <d v="1899-12-30T15:30:52"/>
    <x v="297"/>
    <s v="CLOPEZ"/>
    <s v="1328132646"/>
    <s v="EXW"/>
    <d v="1899-12-30T07:23:24"/>
    <d v="1899-12-30T03:41:08"/>
    <d v="1899-12-30T03:42:16"/>
    <s v="Ensacado"/>
    <s v="E002"/>
    <x v="1"/>
    <d v="1899-12-30T00:01:08"/>
    <n v="-0.15356481481480999"/>
    <n v="15"/>
    <x v="11"/>
    <x v="5"/>
    <x v="2"/>
    <n v="1"/>
    <n v="0"/>
    <s v="KO"/>
    <s v="Ensacado"/>
    <x v="0"/>
    <n v="1"/>
    <s v="PUNTOS NORTE"/>
    <s v="A"/>
    <d v="1899-12-30T03:42:16"/>
    <d v="1899-12-30T02:44:16"/>
    <s v="KO"/>
    <m/>
    <m/>
    <d v="1899-12-30T00:00:00"/>
    <d v="1899-12-30T00:01:08"/>
    <n v="2"/>
    <d v="1899-12-30T03:42:16"/>
    <n v="1.1333333333377205"/>
    <n v="15"/>
    <s v="Si"/>
  </r>
  <r>
    <s v="CSUS"/>
    <s v=""/>
    <x v="0"/>
    <s v="E5933BRC"/>
    <m/>
    <d v="2024-12-16T00:00:00"/>
    <m/>
    <s v="2906"/>
    <x v="21"/>
    <s v="PA"/>
    <m/>
    <m/>
    <d v="2024-12-16T00:00:00"/>
    <d v="1899-12-30T15:33:00"/>
    <d v="2024-12-16T00:00:00"/>
    <d v="1899-12-30T18:45:00"/>
    <d v="2024-12-16T00:00:00"/>
    <d v="1899-12-30T15:33:39"/>
    <x v="311"/>
    <s v="CLOPEZ"/>
    <s v="1328132647"/>
    <s v="EXW"/>
    <d v="1899-12-30T06:23:21"/>
    <d v="1899-12-30T03:11:21"/>
    <d v="1899-12-30T03:12:00"/>
    <s v="Ensacado"/>
    <s v="E002"/>
    <x v="1"/>
    <d v="1899-12-30T00:00:39"/>
    <n v="-0.13288194444444001"/>
    <n v="15"/>
    <x v="11"/>
    <x v="5"/>
    <x v="2"/>
    <n v="1"/>
    <n v="0"/>
    <s v="KO"/>
    <s v="Ensacado"/>
    <x v="0"/>
    <n v="1"/>
    <s v="PUNTOS NORTE"/>
    <s v="A"/>
    <d v="1899-12-30T03:12:00"/>
    <d v="1899-12-30T02:14:00"/>
    <s v="KO"/>
    <m/>
    <m/>
    <d v="1899-12-30T00:00:00"/>
    <d v="1899-12-30T00:00:39"/>
    <n v="2"/>
    <d v="1899-12-30T03:12:00"/>
    <n v="0.65000000000154046"/>
    <n v="15"/>
    <s v="Si"/>
  </r>
  <r>
    <s v="CSUS"/>
    <s v=""/>
    <x v="0"/>
    <s v="E5528GCS"/>
    <s v="ER9170BCD"/>
    <d v="2024-12-16T00:00:00"/>
    <m/>
    <s v="2906"/>
    <x v="21"/>
    <s v="PA"/>
    <m/>
    <m/>
    <d v="2024-12-16T00:00:00"/>
    <d v="1899-12-30T16:21:55"/>
    <d v="2024-12-16T00:00:00"/>
    <d v="1899-12-30T16:22:57"/>
    <d v="2024-12-16T00:00:00"/>
    <d v="1899-12-30T16:23:06"/>
    <x v="312"/>
    <s v="CLOPEZ"/>
    <s v="1328132648"/>
    <s v="EXW"/>
    <d v="1899-12-30T00:01:11"/>
    <d v="1899-12-30T00:00:09"/>
    <d v="1899-12-30T00:01:02"/>
    <s v="Ensacado"/>
    <s v="E002"/>
    <x v="1"/>
    <d v="1899-12-30T00:01:11"/>
    <d v="1899-12-30T00:00:09"/>
    <n v="16"/>
    <x v="11"/>
    <x v="5"/>
    <x v="2"/>
    <n v="1"/>
    <n v="0"/>
    <s v="KO"/>
    <s v="Ensacado"/>
    <x v="0"/>
    <n v="1"/>
    <s v="PUNTOS NORTE"/>
    <s v="A"/>
    <d v="1899-12-30T00:01:02"/>
    <d v="1899-12-30T00:01:02"/>
    <s v="OK"/>
    <m/>
    <m/>
    <d v="1899-12-30T00:00:00"/>
    <d v="1899-12-30T00:01:11"/>
    <n v="2"/>
    <d v="1899-12-30T00:01:02"/>
    <n v="1.183333333334371"/>
    <n v="16"/>
    <s v="Si"/>
  </r>
  <r>
    <s v="CSUS"/>
    <s v="2024002247"/>
    <x v="0"/>
    <s v="EC03125R"/>
    <s v="E6047FYP"/>
    <d v="2024-12-16T00:00:00"/>
    <m/>
    <s v="55"/>
    <x v="19"/>
    <s v="S1"/>
    <s v="S1"/>
    <m/>
    <d v="2024-12-16T00:00:00"/>
    <d v="1899-12-30T16:19:31"/>
    <d v="2024-12-16T00:00:00"/>
    <d v="1899-12-30T16:25:19"/>
    <d v="2024-12-16T00:00:00"/>
    <d v="1899-12-30T16:32:17"/>
    <x v="0"/>
    <s v="RFCPI"/>
    <s v="1328132650"/>
    <s v="EXW"/>
    <d v="1899-12-30T00:12:46"/>
    <d v="1899-12-30T00:06:58"/>
    <d v="1899-12-30T00:05:48"/>
    <s v="Granel"/>
    <s v="E001"/>
    <x v="1"/>
    <d v="1899-12-30T00:12:46"/>
    <d v="1899-12-30T00:06:58"/>
    <n v="16"/>
    <x v="11"/>
    <x v="5"/>
    <x v="1"/>
    <n v="0"/>
    <n v="0"/>
    <s v="OK"/>
    <s v="Granel"/>
    <x v="0"/>
    <n v="0"/>
    <s v="PUNTOS NORTE"/>
    <s v="A"/>
    <d v="1899-12-30T00:05:48"/>
    <d v="1899-12-30T00:05:48"/>
    <s v="OK"/>
    <m/>
    <m/>
    <d v="1899-12-30T00:00:00"/>
    <d v="1899-12-30T00:12:46"/>
    <n v="2"/>
    <d v="1899-12-30T00:05:48"/>
    <n v="12.766666666665571"/>
    <n v="16"/>
    <s v="Si"/>
  </r>
  <r>
    <s v="CSUS"/>
    <s v=""/>
    <x v="0"/>
    <s v="E5950CMN"/>
    <m/>
    <d v="2024-12-16T00:00:00"/>
    <m/>
    <s v="3124"/>
    <x v="58"/>
    <s v="PA"/>
    <m/>
    <m/>
    <d v="2024-12-16T00:00:00"/>
    <d v="1899-12-30T17:25:38"/>
    <d v="2024-12-16T00:00:00"/>
    <d v="1899-12-30T17:27:28"/>
    <d v="2024-12-16T00:00:00"/>
    <d v="1899-12-30T17:27:42"/>
    <x v="282"/>
    <s v="CLOPEZ"/>
    <s v="1328132651"/>
    <s v="EXW"/>
    <d v="1899-12-30T00:02:04"/>
    <d v="1899-12-30T00:00:14"/>
    <d v="1899-12-30T00:01:50"/>
    <s v="Ensacado"/>
    <s v="E002"/>
    <x v="1"/>
    <d v="1899-12-30T00:02:04"/>
    <d v="1899-12-30T00:00:14"/>
    <n v="17"/>
    <x v="11"/>
    <x v="5"/>
    <x v="2"/>
    <n v="1"/>
    <n v="0"/>
    <s v="KO"/>
    <s v="Ensacado"/>
    <x v="0"/>
    <n v="1"/>
    <s v="PUNTOS NORTE"/>
    <s v="A"/>
    <d v="1899-12-30T00:01:50"/>
    <d v="1899-12-30T00:01:50"/>
    <s v="OK"/>
    <m/>
    <m/>
    <d v="1899-12-30T00:00:00"/>
    <d v="1899-12-30T00:02:04"/>
    <n v="2"/>
    <d v="1899-12-30T00:01:50"/>
    <n v="2.0666666666592626"/>
    <n v="17"/>
    <s v="Si"/>
  </r>
  <r>
    <s v="CSUS"/>
    <s v="2024002248"/>
    <x v="0"/>
    <s v="ER9087BBZ"/>
    <s v="E0244KCH"/>
    <d v="2024-12-16T00:00:00"/>
    <m/>
    <s v="3042"/>
    <x v="23"/>
    <s v="S2"/>
    <s v="S2"/>
    <m/>
    <d v="2024-12-16T00:00:00"/>
    <d v="1899-12-30T17:19:32"/>
    <d v="2024-12-16T00:00:00"/>
    <d v="1899-12-30T17:26:28"/>
    <d v="2024-12-16T00:00:00"/>
    <d v="1899-12-30T17:34:48"/>
    <x v="0"/>
    <s v="RFCPI"/>
    <s v="1328132652"/>
    <s v="FBO"/>
    <d v="1899-12-30T00:15:16"/>
    <d v="1899-12-30T00:08:20"/>
    <d v="1899-12-30T00:06:56"/>
    <s v="Granel"/>
    <s v="E001"/>
    <x v="2"/>
    <d v="1899-12-30T00:15:16"/>
    <d v="1899-12-30T00:08:20"/>
    <n v="17"/>
    <x v="11"/>
    <x v="5"/>
    <x v="1"/>
    <n v="0"/>
    <n v="0"/>
    <s v="OK"/>
    <s v="Granel"/>
    <x v="0"/>
    <n v="0"/>
    <s v="PUNTOS NORTE"/>
    <s v="A"/>
    <d v="1899-12-30T00:06:56"/>
    <d v="1899-12-30T00:06:56"/>
    <s v="OK"/>
    <m/>
    <m/>
    <d v="1899-12-30T00:00:00"/>
    <d v="1899-12-30T00:15:16"/>
    <n v="2"/>
    <d v="1899-12-30T00:06:56"/>
    <n v="15.266666666664044"/>
    <n v="17"/>
    <s v="Si"/>
  </r>
  <r>
    <s v="CSUS"/>
    <s v="2024002249"/>
    <x v="0"/>
    <s v="EC03125R"/>
    <s v="E6047FYP"/>
    <d v="2024-12-17T00:00:00"/>
    <m/>
    <s v="55"/>
    <x v="19"/>
    <s v="S1"/>
    <s v="S1"/>
    <m/>
    <d v="2024-12-17T00:00:00"/>
    <d v="1899-12-30T07:58:54"/>
    <d v="2024-12-17T00:00:00"/>
    <d v="1899-12-30T08:05:18"/>
    <d v="2024-12-17T00:00:00"/>
    <d v="1899-12-30T08:14:51"/>
    <x v="0"/>
    <s v="RFCPI"/>
    <s v="1328132653"/>
    <s v="EXW"/>
    <d v="1899-12-30T00:15:57"/>
    <d v="1899-12-30T00:09:33"/>
    <d v="1899-12-30T00:06:24"/>
    <s v="Granel"/>
    <s v="E001"/>
    <x v="1"/>
    <d v="1899-12-30T00:15:57"/>
    <d v="1899-12-30T00:09:33"/>
    <n v="7"/>
    <x v="12"/>
    <x v="5"/>
    <x v="1"/>
    <n v="0"/>
    <n v="0"/>
    <s v="OK"/>
    <s v="Granel"/>
    <x v="0"/>
    <n v="0"/>
    <s v="PUNTOS NORTE"/>
    <s v="A"/>
    <d v="1899-12-30T00:06:24"/>
    <d v="1899-12-30T00:06:24"/>
    <s v="OK"/>
    <m/>
    <m/>
    <d v="1899-12-30T00:00:00"/>
    <d v="1899-12-30T00:15:57"/>
    <n v="3"/>
    <d v="1899-12-30T00:06:24"/>
    <n v="15.950000000001614"/>
    <n v="8"/>
    <s v="Si"/>
  </r>
  <r>
    <s v="CSUS"/>
    <s v="2024002251"/>
    <x v="0"/>
    <s v="ER9087BBZ"/>
    <s v="E0244KCH"/>
    <d v="2024-12-17T00:00:00"/>
    <m/>
    <s v="3042"/>
    <x v="23"/>
    <s v="S2"/>
    <s v="S2"/>
    <m/>
    <d v="2024-12-17T00:00:00"/>
    <d v="1899-12-30T09:18:25"/>
    <d v="2024-12-17T00:00:00"/>
    <d v="1899-12-30T09:25:16"/>
    <d v="2024-12-17T00:00:00"/>
    <d v="1899-12-30T09:31:36"/>
    <x v="0"/>
    <s v="RFCPI"/>
    <s v="1328132654"/>
    <s v="FBO"/>
    <d v="1899-12-30T00:13:11"/>
    <d v="1899-12-30T00:06:20"/>
    <d v="1899-12-30T00:06:51"/>
    <s v="Granel"/>
    <s v="E001"/>
    <x v="2"/>
    <d v="1899-12-30T00:13:11"/>
    <d v="1899-12-30T00:06:20"/>
    <n v="9"/>
    <x v="12"/>
    <x v="5"/>
    <x v="1"/>
    <n v="0"/>
    <n v="0"/>
    <s v="OK"/>
    <s v="Granel"/>
    <x v="0"/>
    <n v="0"/>
    <s v="PUNTOS NORTE"/>
    <s v="A"/>
    <d v="1899-12-30T00:06:51"/>
    <d v="1899-12-30T00:06:51"/>
    <s v="OK"/>
    <m/>
    <m/>
    <d v="1899-12-30T00:00:00"/>
    <d v="1899-12-30T00:13:11"/>
    <n v="3"/>
    <d v="1899-12-30T00:06:51"/>
    <n v="13.183333333329612"/>
    <n v="9"/>
    <s v="Si"/>
  </r>
  <r>
    <s v="CSUS"/>
    <s v=""/>
    <x v="0"/>
    <s v="E5665BSX"/>
    <s v="ELU00486R"/>
    <d v="2024-12-17T00:00:00"/>
    <m/>
    <s v="2906"/>
    <x v="21"/>
    <s v="PA"/>
    <m/>
    <m/>
    <d v="2024-12-17T00:00:00"/>
    <d v="1899-12-30T09:44:50"/>
    <d v="2024-12-17T00:00:00"/>
    <d v="1899-12-30T09:45:38"/>
    <d v="2024-12-17T00:00:00"/>
    <d v="1899-12-30T09:45:47"/>
    <x v="313"/>
    <s v="CLOPEZ"/>
    <s v="1328132655"/>
    <s v="EXW"/>
    <d v="1899-12-30T00:00:57"/>
    <d v="1899-12-30T00:00:09"/>
    <d v="1899-12-30T00:00:48"/>
    <s v="Ensacado"/>
    <s v="E002"/>
    <x v="1"/>
    <d v="1899-12-30T00:00:57"/>
    <d v="1899-12-30T00:00:09"/>
    <n v="9"/>
    <x v="12"/>
    <x v="5"/>
    <x v="2"/>
    <n v="1"/>
    <n v="0"/>
    <s v="KO"/>
    <s v="Ensacado"/>
    <x v="0"/>
    <n v="1"/>
    <s v="PUNTOS NORTE"/>
    <s v="A"/>
    <d v="1899-12-30T00:00:48"/>
    <d v="1899-12-30T00:00:48"/>
    <s v="OK"/>
    <m/>
    <m/>
    <d v="1899-12-30T00:00:00"/>
    <d v="1899-12-30T00:00:57"/>
    <n v="3"/>
    <d v="1899-12-30T00:00:48"/>
    <n v="0.94999999999679119"/>
    <n v="9"/>
    <s v="Si"/>
  </r>
  <r>
    <s v="CSUS"/>
    <s v=""/>
    <x v="0"/>
    <s v="EPO7610AP"/>
    <m/>
    <d v="2024-12-17T00:00:00"/>
    <m/>
    <s v="2906"/>
    <x v="21"/>
    <s v="PA"/>
    <m/>
    <m/>
    <d v="2024-12-17T00:00:00"/>
    <d v="1899-12-30T10:53:24"/>
    <d v="2024-12-17T00:00:00"/>
    <d v="1899-12-30T11:08:09"/>
    <d v="2024-12-17T00:00:00"/>
    <d v="1899-12-30T11:08:19"/>
    <x v="296"/>
    <s v="CLOPEZ"/>
    <s v="1328132657"/>
    <s v="EXW"/>
    <d v="1899-12-30T00:14:55"/>
    <d v="1899-12-30T00:00:10"/>
    <d v="1899-12-30T00:14:45"/>
    <s v="Ensacado"/>
    <s v="E002"/>
    <x v="1"/>
    <d v="1899-12-30T00:14:55"/>
    <d v="1899-12-30T00:00:10"/>
    <n v="10"/>
    <x v="12"/>
    <x v="5"/>
    <x v="2"/>
    <n v="0"/>
    <n v="0"/>
    <s v="OK"/>
    <s v="Ensacado"/>
    <x v="0"/>
    <n v="0"/>
    <s v="PUNTOS NORTE"/>
    <s v="A"/>
    <d v="1899-12-30T00:14:45"/>
    <d v="1899-12-30T00:14:45"/>
    <s v="OK"/>
    <m/>
    <m/>
    <d v="1899-12-30T00:00:00"/>
    <d v="1899-12-30T00:14:55"/>
    <n v="3"/>
    <d v="1899-12-30T00:14:45"/>
    <n v="14.916666666671983"/>
    <n v="11"/>
    <s v="Si"/>
  </r>
  <r>
    <s v="CSUS"/>
    <s v="2024002252"/>
    <x v="0"/>
    <s v="ER9087BBZ"/>
    <s v="E0244KCH"/>
    <d v="2024-12-17T00:00:00"/>
    <m/>
    <s v="55"/>
    <x v="19"/>
    <s v="S1"/>
    <s v="S1"/>
    <m/>
    <d v="2024-12-17T00:00:00"/>
    <d v="1899-12-30T11:13:34"/>
    <d v="2024-12-17T00:00:00"/>
    <d v="1899-12-30T11:21:05"/>
    <d v="2024-12-17T00:00:00"/>
    <d v="1899-12-30T11:28:10"/>
    <x v="0"/>
    <s v="RFCPI"/>
    <s v="1328132658"/>
    <s v="FBO"/>
    <d v="1899-12-30T00:14:36"/>
    <d v="1899-12-30T00:07:05"/>
    <d v="1899-12-30T00:07:31"/>
    <s v="Granel"/>
    <s v="E001"/>
    <x v="2"/>
    <d v="1899-12-30T00:14:36"/>
    <d v="1899-12-30T00:07:05"/>
    <n v="11"/>
    <x v="12"/>
    <x v="5"/>
    <x v="1"/>
    <n v="0"/>
    <n v="0"/>
    <s v="OK"/>
    <s v="Granel"/>
    <x v="0"/>
    <n v="0"/>
    <s v="PUNTOS NORTE"/>
    <s v="A"/>
    <d v="1899-12-30T00:07:31"/>
    <d v="1899-12-30T00:07:31"/>
    <s v="OK"/>
    <m/>
    <m/>
    <d v="1899-12-30T00:00:00"/>
    <d v="1899-12-30T00:14:36"/>
    <n v="3"/>
    <d v="1899-12-30T00:07:31"/>
    <n v="14.600000000001643"/>
    <n v="11"/>
    <s v="Si"/>
  </r>
  <r>
    <s v="CSUS"/>
    <s v="2024002253"/>
    <x v="0"/>
    <s v="EC03125R"/>
    <s v="E6047FYP"/>
    <d v="2024-12-17T00:00:00"/>
    <m/>
    <s v="55"/>
    <x v="19"/>
    <s v="S1"/>
    <s v="S1"/>
    <m/>
    <d v="2024-12-17T00:00:00"/>
    <d v="1899-12-30T11:57:58"/>
    <d v="2024-12-17T00:00:00"/>
    <d v="1899-12-30T12:03:30"/>
    <d v="2024-12-17T00:00:00"/>
    <d v="1899-12-30T12:10:18"/>
    <x v="0"/>
    <s v="RFCPI"/>
    <s v="1328132659"/>
    <s v="EXW"/>
    <d v="1899-12-30T00:12:20"/>
    <d v="1899-12-30T00:06:48"/>
    <d v="1899-12-30T00:05:32"/>
    <s v="Granel"/>
    <s v="E001"/>
    <x v="1"/>
    <d v="1899-12-30T00:12:20"/>
    <d v="1899-12-30T00:06:48"/>
    <n v="11"/>
    <x v="12"/>
    <x v="5"/>
    <x v="1"/>
    <n v="0"/>
    <n v="0"/>
    <s v="OK"/>
    <s v="Granel"/>
    <x v="0"/>
    <n v="0"/>
    <s v="PUNTOS NORTE"/>
    <s v="A"/>
    <d v="1899-12-30T00:05:32"/>
    <d v="1899-12-30T00:05:32"/>
    <s v="OK"/>
    <m/>
    <m/>
    <d v="1899-12-30T00:00:00"/>
    <d v="1899-12-30T00:12:20"/>
    <n v="3"/>
    <d v="1899-12-30T00:05:32"/>
    <n v="12.33333333334083"/>
    <n v="12"/>
    <s v="Si"/>
  </r>
  <r>
    <s v="CSUS"/>
    <s v="2024002254"/>
    <x v="0"/>
    <s v="ER9087BBZ"/>
    <s v="E0244KCH"/>
    <d v="2024-12-17T00:00:00"/>
    <m/>
    <s v="55"/>
    <x v="19"/>
    <s v="S1"/>
    <s v="S1"/>
    <m/>
    <d v="2024-12-17T00:00:00"/>
    <d v="1899-12-30T12:33:12"/>
    <d v="2024-12-17T00:00:00"/>
    <d v="1899-12-30T12:40:10"/>
    <d v="2024-12-17T00:00:00"/>
    <d v="1899-12-30T12:47:09"/>
    <x v="0"/>
    <s v="RFCPI"/>
    <s v="1328132660"/>
    <s v="FBO"/>
    <d v="1899-12-30T00:13:57"/>
    <d v="1899-12-30T00:06:59"/>
    <d v="1899-12-30T00:06:58"/>
    <s v="Granel"/>
    <s v="E001"/>
    <x v="2"/>
    <d v="1899-12-30T00:13:57"/>
    <d v="1899-12-30T00:06:59"/>
    <n v="12"/>
    <x v="12"/>
    <x v="5"/>
    <x v="1"/>
    <n v="0"/>
    <n v="0"/>
    <s v="OK"/>
    <s v="Granel"/>
    <x v="0"/>
    <n v="0"/>
    <s v="PUNTOS NORTE"/>
    <s v="A"/>
    <d v="1899-12-30T00:06:58"/>
    <d v="1899-12-30T00:06:58"/>
    <s v="OK"/>
    <m/>
    <m/>
    <d v="1899-12-30T00:00:00"/>
    <d v="1899-12-30T00:13:57"/>
    <n v="3"/>
    <d v="1899-12-30T00:06:58"/>
    <n v="13.949999999999942"/>
    <n v="12"/>
    <s v="Si"/>
  </r>
  <r>
    <s v="CSUS"/>
    <s v=""/>
    <x v="0"/>
    <s v="ER5815BBB"/>
    <s v="E2405JLC"/>
    <d v="2024-12-17T00:00:00"/>
    <m/>
    <s v="2906"/>
    <x v="21"/>
    <s v="PA"/>
    <m/>
    <m/>
    <d v="2024-12-17T00:00:00"/>
    <d v="1899-12-30T12:53:53"/>
    <d v="2024-12-17T00:00:00"/>
    <d v="1899-12-30T18:19:59"/>
    <d v="2024-12-17T00:00:00"/>
    <d v="1899-12-30T12:54:17"/>
    <x v="314"/>
    <s v="NRODRIGUEZ"/>
    <s v="1328132661"/>
    <s v="FBO"/>
    <d v="1899-12-30T10:51:48"/>
    <d v="1899-12-30T05:25:42"/>
    <d v="1899-12-30T05:26:06"/>
    <s v="Ensacado"/>
    <s v="E002"/>
    <x v="2"/>
    <d v="1899-12-30T00:00:24"/>
    <n v="-0.22618055555555006"/>
    <n v="12"/>
    <x v="12"/>
    <x v="5"/>
    <x v="2"/>
    <n v="1"/>
    <n v="0"/>
    <s v="KO"/>
    <s v="Ensacado"/>
    <x v="0"/>
    <n v="1"/>
    <s v="PUNTOS NORTE"/>
    <s v="A"/>
    <d v="1899-12-30T05:26:06"/>
    <d v="1899-12-30T04:28:06"/>
    <s v="KO"/>
    <m/>
    <m/>
    <d v="1899-12-30T00:00:00"/>
    <d v="1899-12-30T00:00:24"/>
    <n v="3"/>
    <d v="1899-12-30T05:26:06"/>
    <n v="0.4000000000031001"/>
    <n v="12"/>
    <s v="Si"/>
  </r>
  <r>
    <s v="CSUS"/>
    <s v=""/>
    <x v="0"/>
    <s v="E6942BBX"/>
    <m/>
    <d v="2024-12-17T00:00:00"/>
    <m/>
    <s v="3124"/>
    <x v="58"/>
    <s v="PA"/>
    <m/>
    <m/>
    <d v="2024-12-17T00:00:00"/>
    <d v="1899-12-30T16:19:00"/>
    <d v="2024-12-17T00:00:00"/>
    <d v="1899-12-30T16:19:53"/>
    <d v="2024-12-17T00:00:00"/>
    <d v="1899-12-30T16:20:01"/>
    <x v="315"/>
    <s v="CLOPEZ"/>
    <s v="1328132662"/>
    <s v="EXW"/>
    <d v="1899-12-30T00:01:01"/>
    <d v="1899-12-30T00:00:08"/>
    <d v="1899-12-30T00:00:53"/>
    <s v="Ensacado"/>
    <s v="E002"/>
    <x v="1"/>
    <d v="1899-12-30T00:01:01"/>
    <d v="1899-12-30T00:00:08"/>
    <n v="16"/>
    <x v="12"/>
    <x v="5"/>
    <x v="2"/>
    <n v="1"/>
    <n v="0"/>
    <s v="KO"/>
    <s v="Ensacado"/>
    <x v="0"/>
    <n v="1"/>
    <s v="PUNTOS NORTE"/>
    <s v="A"/>
    <d v="1899-12-30T00:00:53"/>
    <d v="1899-12-30T00:00:53"/>
    <s v="OK"/>
    <m/>
    <m/>
    <d v="1899-12-30T00:00:00"/>
    <d v="1899-12-30T00:01:01"/>
    <n v="3"/>
    <d v="1899-12-30T00:00:53"/>
    <n v="1.0166666666686908"/>
    <n v="16"/>
    <s v="Si"/>
  </r>
  <r>
    <s v="CSUS"/>
    <s v=""/>
    <x v="0"/>
    <s v="ER5815BBB"/>
    <s v="E2405JLC"/>
    <d v="2024-12-17T00:00:00"/>
    <m/>
    <s v="2906"/>
    <x v="21"/>
    <s v="PA"/>
    <m/>
    <m/>
    <d v="2024-12-17T00:00:00"/>
    <d v="1899-12-30T16:41:14"/>
    <d v="2024-12-17T00:00:00"/>
    <d v="1899-12-30T16:42:50"/>
    <d v="2024-12-17T00:00:00"/>
    <d v="1899-12-30T16:43:05"/>
    <x v="85"/>
    <s v="CLOPEZ"/>
    <s v="1328132663"/>
    <s v="EXW"/>
    <d v="1899-12-30T00:01:51"/>
    <d v="1899-12-30T00:00:15"/>
    <d v="1899-12-30T00:01:36"/>
    <s v="Ensacado"/>
    <s v="E002"/>
    <x v="1"/>
    <d v="1899-12-30T00:01:51"/>
    <d v="1899-12-30T00:00:15"/>
    <n v="16"/>
    <x v="12"/>
    <x v="5"/>
    <x v="2"/>
    <n v="1"/>
    <n v="0"/>
    <s v="KO"/>
    <s v="Ensacado"/>
    <x v="0"/>
    <n v="1"/>
    <s v="PUNTOS NORTE"/>
    <s v="A"/>
    <d v="1899-12-30T00:01:36"/>
    <d v="1899-12-30T00:01:36"/>
    <s v="OK"/>
    <m/>
    <m/>
    <d v="1899-12-30T00:00:00"/>
    <d v="1899-12-30T00:01:51"/>
    <n v="3"/>
    <d v="1899-12-30T00:01:36"/>
    <n v="1.8499999999969319"/>
    <n v="16"/>
    <s v="Si"/>
  </r>
  <r>
    <s v="CSUS"/>
    <s v="2024002256"/>
    <x v="0"/>
    <s v="EC03125R"/>
    <s v="E6047FYP"/>
    <d v="2024-12-17T00:00:00"/>
    <m/>
    <s v="3042"/>
    <x v="23"/>
    <s v="S2"/>
    <s v="S2"/>
    <m/>
    <d v="2024-12-17T00:00:00"/>
    <d v="1899-12-30T16:20:42"/>
    <d v="2024-12-17T00:00:00"/>
    <d v="1899-12-30T16:26:30"/>
    <d v="2024-12-17T00:00:00"/>
    <d v="1899-12-30T16:38:57"/>
    <x v="0"/>
    <s v="RFCPI"/>
    <s v="1328132664"/>
    <s v="EXW"/>
    <d v="1899-12-30T00:18:15"/>
    <d v="1899-12-30T00:12:27"/>
    <d v="1899-12-30T00:05:48"/>
    <s v="Granel"/>
    <s v="E001"/>
    <x v="1"/>
    <d v="1899-12-30T00:18:15"/>
    <d v="1899-12-30T00:12:27"/>
    <n v="16"/>
    <x v="12"/>
    <x v="5"/>
    <x v="1"/>
    <n v="0"/>
    <n v="0"/>
    <s v="OK"/>
    <s v="Granel"/>
    <x v="0"/>
    <n v="0"/>
    <s v="PUNTOS NORTE"/>
    <s v="A"/>
    <d v="1899-12-30T00:05:48"/>
    <d v="1899-12-30T00:05:48"/>
    <s v="OK"/>
    <m/>
    <m/>
    <d v="1899-12-30T00:00:00"/>
    <d v="1899-12-30T00:18:15"/>
    <n v="3"/>
    <d v="1899-12-30T00:05:48"/>
    <n v="18.249999999998376"/>
    <n v="16"/>
    <s v="Si"/>
  </r>
  <r>
    <s v="CSUS"/>
    <s v="2024002255"/>
    <x v="0"/>
    <s v="ER9087BBZ"/>
    <s v="E0244KCH"/>
    <d v="2024-12-17T00:00:00"/>
    <m/>
    <s v="55"/>
    <x v="19"/>
    <s v="S1"/>
    <s v="S1"/>
    <m/>
    <d v="2024-12-17T00:00:00"/>
    <d v="1899-12-30T15:36:28"/>
    <d v="2024-12-17T00:00:00"/>
    <d v="1899-12-30T17:38:27"/>
    <d v="2024-12-17T00:00:00"/>
    <d v="1899-12-30T17:48:06"/>
    <x v="0"/>
    <s v="RFCPI"/>
    <s v="1328132665"/>
    <s v="FBO"/>
    <d v="1899-12-30T02:11:38"/>
    <d v="1899-12-30T00:09:39"/>
    <d v="1899-12-30T02:01:59"/>
    <s v="Granel"/>
    <s v="E001"/>
    <x v="2"/>
    <d v="1899-12-30T02:11:38"/>
    <d v="1899-12-30T00:09:39"/>
    <n v="15"/>
    <x v="12"/>
    <x v="5"/>
    <x v="1"/>
    <n v="0"/>
    <n v="0"/>
    <s v="OK"/>
    <s v="Granel"/>
    <x v="0"/>
    <n v="0"/>
    <s v="PUNTOS NORTE"/>
    <s v="C"/>
    <d v="1899-12-30T02:01:59"/>
    <d v="1899-12-30T01:03:59"/>
    <s v="OK"/>
    <m/>
    <m/>
    <d v="1899-12-30T00:00:00"/>
    <d v="1899-12-30T02:11:38"/>
    <n v="3"/>
    <d v="1899-12-30T02:01:59"/>
    <n v="131.63333333333765"/>
    <n v="17"/>
    <s v="No"/>
  </r>
  <r>
    <s v="CSUS"/>
    <s v="2024002257"/>
    <x v="0"/>
    <s v="ER3757BDF"/>
    <s v="E4362JYZ"/>
    <d v="2024-12-18T00:00:00"/>
    <m/>
    <s v="3042"/>
    <x v="23"/>
    <s v="S2"/>
    <s v="S2"/>
    <m/>
    <d v="2024-12-18T00:00:00"/>
    <d v="1899-12-30T07:57:54"/>
    <d v="2024-12-18T00:00:00"/>
    <d v="1899-12-30T08:04:08"/>
    <d v="2024-12-18T00:00:00"/>
    <d v="1899-12-30T08:10:22"/>
    <x v="0"/>
    <s v="RFCPI"/>
    <s v="1328132666"/>
    <s v="EXW"/>
    <d v="1899-12-30T00:12:28"/>
    <d v="1899-12-30T00:06:14"/>
    <d v="1899-12-30T00:06:14"/>
    <s v="Granel"/>
    <s v="E001"/>
    <x v="1"/>
    <d v="1899-12-30T00:12:28"/>
    <d v="1899-12-30T00:06:14"/>
    <n v="7"/>
    <x v="13"/>
    <x v="5"/>
    <x v="1"/>
    <n v="0"/>
    <n v="0"/>
    <s v="OK"/>
    <s v="Granel"/>
    <x v="0"/>
    <n v="0"/>
    <s v="PUNTOS NORTE"/>
    <s v="A"/>
    <d v="1899-12-30T00:06:14"/>
    <d v="1899-12-30T00:06:14"/>
    <s v="OK"/>
    <m/>
    <m/>
    <d v="1899-12-30T00:00:00"/>
    <d v="1899-12-30T00:12:28"/>
    <n v="4"/>
    <d v="1899-12-30T00:06:14"/>
    <n v="12.466666666670401"/>
    <n v="8"/>
    <s v="Si"/>
  </r>
  <r>
    <s v="CSUS"/>
    <s v="2024002258"/>
    <x v="0"/>
    <s v="ER5966DNB"/>
    <s v="E5966DNB"/>
    <d v="2024-12-18T00:00:00"/>
    <m/>
    <s v="55"/>
    <x v="19"/>
    <s v="S1"/>
    <s v="S1"/>
    <m/>
    <d v="2024-12-18T00:00:00"/>
    <d v="1899-12-30T08:08:52"/>
    <d v="2024-12-18T00:00:00"/>
    <d v="1899-12-30T08:17:01"/>
    <d v="2024-12-18T00:00:00"/>
    <d v="1899-12-30T08:28:24"/>
    <x v="0"/>
    <s v="RFCPI"/>
    <s v="1328132667"/>
    <s v="FBO"/>
    <d v="1899-12-30T00:19:32"/>
    <d v="1899-12-30T00:11:23"/>
    <d v="1899-12-30T00:08:09"/>
    <s v="Granel"/>
    <s v="E001"/>
    <x v="2"/>
    <d v="1899-12-30T00:19:32"/>
    <d v="1899-12-30T00:11:23"/>
    <n v="8"/>
    <x v="13"/>
    <x v="5"/>
    <x v="1"/>
    <n v="0"/>
    <n v="0"/>
    <s v="OK"/>
    <s v="Granel"/>
    <x v="0"/>
    <n v="0"/>
    <s v="PUNTOS NORTE"/>
    <s v="A"/>
    <d v="1899-12-30T00:08:09"/>
    <d v="1899-12-30T00:08:09"/>
    <s v="OK"/>
    <m/>
    <m/>
    <d v="1899-12-30T00:00:00"/>
    <d v="1899-12-30T00:19:32"/>
    <n v="4"/>
    <d v="1899-12-30T00:08:09"/>
    <n v="19.533333333340835"/>
    <n v="8"/>
    <s v="Si"/>
  </r>
  <r>
    <s v="CSUS"/>
    <s v="2024002259"/>
    <x v="0"/>
    <s v="ER9087BBZ"/>
    <s v="E0244KCH"/>
    <d v="2024-12-18T00:00:00"/>
    <m/>
    <s v="55"/>
    <x v="19"/>
    <s v="S1"/>
    <s v="S1"/>
    <m/>
    <d v="2024-12-18T00:00:00"/>
    <d v="1899-12-30T08:52:26"/>
    <d v="2024-12-18T00:00:00"/>
    <d v="1899-12-30T09:05:22"/>
    <d v="2024-12-18T00:00:00"/>
    <d v="1899-12-30T09:16:10"/>
    <x v="0"/>
    <s v="RFCPI"/>
    <s v="1328132668"/>
    <s v="FBO"/>
    <d v="1899-12-30T00:23:44"/>
    <d v="1899-12-30T00:10:48"/>
    <d v="1899-12-30T00:12:56"/>
    <s v="Granel"/>
    <s v="E001"/>
    <x v="2"/>
    <d v="1899-12-30T00:23:44"/>
    <d v="1899-12-30T00:10:48"/>
    <n v="8"/>
    <x v="13"/>
    <x v="5"/>
    <x v="1"/>
    <n v="0"/>
    <n v="0"/>
    <s v="OK"/>
    <s v="Granel"/>
    <x v="0"/>
    <n v="0"/>
    <s v="PUNTOS NORTE"/>
    <s v="A"/>
    <d v="1899-12-30T00:12:56"/>
    <d v="1899-12-30T00:12:56"/>
    <s v="OK"/>
    <m/>
    <m/>
    <d v="1899-12-30T00:00:00"/>
    <d v="1899-12-30T00:23:44"/>
    <n v="4"/>
    <d v="1899-12-30T00:12:56"/>
    <n v="23.733333333331259"/>
    <n v="9"/>
    <s v="Si"/>
  </r>
  <r>
    <s v="CSUS"/>
    <s v=""/>
    <x v="0"/>
    <s v="ER5815BBB"/>
    <s v="E2405JLC"/>
    <d v="2024-12-18T00:00:00"/>
    <m/>
    <s v="2906"/>
    <x v="21"/>
    <s v="PA"/>
    <m/>
    <m/>
    <d v="2024-12-18T00:00:00"/>
    <d v="1899-12-30T10:01:36"/>
    <d v="2024-12-18T00:00:00"/>
    <d v="1899-12-30T18:45:00"/>
    <d v="2024-12-18T00:00:00"/>
    <d v="1899-12-30T10:02:13"/>
    <x v="316"/>
    <s v="NRODRIGUEZ"/>
    <s v="1328132669"/>
    <s v="FBO"/>
    <d v="1899-12-30T17:26:11"/>
    <d v="1899-12-30T08:42:47"/>
    <d v="1899-12-30T08:43:24"/>
    <s v="Ensacado"/>
    <s v="E002"/>
    <x v="2"/>
    <d v="1899-12-30T00:00:37"/>
    <n v="-0.36304398148147998"/>
    <n v="10"/>
    <x v="13"/>
    <x v="5"/>
    <x v="2"/>
    <n v="1"/>
    <n v="0"/>
    <s v="KO"/>
    <s v="Ensacado"/>
    <x v="0"/>
    <n v="1"/>
    <s v="PUNTOS NORTE"/>
    <s v="A"/>
    <d v="1899-12-30T08:43:24"/>
    <d v="1899-12-30T07:45:24"/>
    <s v="KO"/>
    <m/>
    <m/>
    <d v="1899-12-30T00:00:00"/>
    <d v="1899-12-30T00:00:37"/>
    <n v="4"/>
    <d v="1899-12-30T08:43:24"/>
    <n v="0.61666666666559067"/>
    <n v="10"/>
    <s v="Si"/>
  </r>
  <r>
    <s v="CSUS"/>
    <s v=""/>
    <x v="0"/>
    <s v="EPO1128BK"/>
    <m/>
    <d v="2024-12-18T00:00:00"/>
    <m/>
    <s v="2906"/>
    <x v="21"/>
    <s v="PA"/>
    <m/>
    <m/>
    <d v="2024-12-18T00:00:00"/>
    <d v="1899-12-30T10:43:20"/>
    <d v="2024-12-18T00:00:00"/>
    <d v="1899-12-30T18:55:01"/>
    <d v="2024-12-18T00:00:00"/>
    <d v="1899-12-30T10:43:39"/>
    <x v="317"/>
    <s v="CLOPEZ"/>
    <s v="1328132670"/>
    <s v="EXW"/>
    <d v="1899-12-30T16:23:03"/>
    <d v="1899-12-30T08:11:22"/>
    <d v="1899-12-30T08:11:41"/>
    <s v="Ensacado"/>
    <s v="E002"/>
    <x v="1"/>
    <d v="1899-12-30T00:00:19"/>
    <n v="-0.34122685185185003"/>
    <n v="10"/>
    <x v="13"/>
    <x v="5"/>
    <x v="2"/>
    <n v="1"/>
    <n v="0"/>
    <s v="KO"/>
    <s v="Ensacado"/>
    <x v="0"/>
    <n v="1"/>
    <s v="PUNTOS NORTE"/>
    <s v="A"/>
    <d v="1899-12-30T08:11:41"/>
    <d v="1899-12-30T07:13:41"/>
    <s v="KO"/>
    <m/>
    <m/>
    <d v="1899-12-30T00:00:00"/>
    <d v="1899-12-30T00:00:19"/>
    <n v="4"/>
    <d v="1899-12-30T08:11:41"/>
    <n v="0.31666666667033994"/>
    <n v="10"/>
    <s v="Si"/>
  </r>
  <r>
    <s v="CSUS"/>
    <s v="2024002260"/>
    <x v="0"/>
    <s v="ER9087BBZ"/>
    <s v="E0244KCH"/>
    <d v="2024-12-18T00:00:00"/>
    <m/>
    <s v="55"/>
    <x v="19"/>
    <s v="S1"/>
    <s v="S1"/>
    <m/>
    <d v="2024-12-18T00:00:00"/>
    <d v="1899-12-30T11:35:13"/>
    <d v="2024-12-18T00:00:00"/>
    <d v="1899-12-30T12:23:58"/>
    <d v="2024-12-18T00:00:00"/>
    <d v="1899-12-30T12:35:55"/>
    <x v="0"/>
    <s v="RFCPI"/>
    <s v="1328132671"/>
    <s v="FBO"/>
    <d v="1899-12-30T01:00:42"/>
    <d v="1899-12-30T00:11:57"/>
    <d v="1899-12-30T00:48:45"/>
    <s v="Granel"/>
    <s v="E001"/>
    <x v="2"/>
    <d v="1899-12-30T01:00:42"/>
    <d v="1899-12-30T00:11:57"/>
    <n v="11"/>
    <x v="13"/>
    <x v="5"/>
    <x v="1"/>
    <n v="0"/>
    <n v="0"/>
    <s v="OK"/>
    <s v="Granel"/>
    <x v="0"/>
    <n v="0"/>
    <s v="PUNTOS NORTE"/>
    <s v="B"/>
    <d v="1899-12-30T00:48:45"/>
    <d v="1899-12-30T00:03:45"/>
    <s v="OK"/>
    <m/>
    <m/>
    <d v="1899-12-30T00:00:00"/>
    <d v="1899-12-30T01:00:42"/>
    <n v="4"/>
    <d v="1899-12-30T00:48:45"/>
    <n v="60.70000000000325"/>
    <n v="12"/>
    <s v="No"/>
  </r>
  <r>
    <s v="CSUS"/>
    <s v=""/>
    <x v="0"/>
    <s v="ER5815BBB"/>
    <s v="E2405JLC"/>
    <d v="2024-12-18T00:00:00"/>
    <m/>
    <s v="3124"/>
    <x v="58"/>
    <s v="PA"/>
    <m/>
    <m/>
    <d v="2024-12-18T00:00:00"/>
    <d v="1899-12-30T14:45:17"/>
    <d v="2024-12-18T00:00:00"/>
    <d v="1899-12-30T15:40:01"/>
    <d v="2024-12-18T00:00:00"/>
    <d v="1899-12-30T14:45:45"/>
    <x v="318"/>
    <s v="NRODRIGUEZ"/>
    <s v="1328132672"/>
    <s v="FBO"/>
    <d v="1899-12-30T01:49:00"/>
    <d v="1899-12-30T00:54:16"/>
    <d v="1899-12-30T00:54:44"/>
    <s v="Ensacado"/>
    <s v="E002"/>
    <x v="2"/>
    <d v="1899-12-30T00:00:28"/>
    <n v="-3.7685185185180048E-2"/>
    <n v="14"/>
    <x v="13"/>
    <x v="5"/>
    <x v="2"/>
    <n v="1"/>
    <n v="0"/>
    <s v="KO"/>
    <s v="Ensacado"/>
    <x v="0"/>
    <n v="1"/>
    <s v="PUNTOS NORTE"/>
    <s v="A"/>
    <d v="1899-12-30T00:54:44"/>
    <d v="1899-12-30T00:09:44"/>
    <s v="KO"/>
    <m/>
    <m/>
    <d v="1899-12-30T00:00:00"/>
    <d v="1899-12-30T00:00:28"/>
    <n v="4"/>
    <d v="1899-12-30T00:54:44"/>
    <n v="0.46666666667515955"/>
    <n v="14"/>
    <s v="Si"/>
  </r>
  <r>
    <s v="CSUS"/>
    <s v="2024002261"/>
    <x v="0"/>
    <s v="ER9087BBZ"/>
    <s v="E0244KCH"/>
    <d v="2024-12-18T00:00:00"/>
    <m/>
    <s v="3042"/>
    <x v="23"/>
    <s v="S2"/>
    <s v="S2"/>
    <m/>
    <d v="2024-12-18T00:00:00"/>
    <d v="1899-12-30T15:39:22"/>
    <d v="2024-12-18T00:00:00"/>
    <d v="1899-12-30T17:07:07"/>
    <d v="2024-12-18T00:00:00"/>
    <d v="1899-12-30T17:16:11"/>
    <x v="0"/>
    <s v="RFCPI"/>
    <s v="1328132674"/>
    <s v="FBO"/>
    <d v="1899-12-30T01:36:49"/>
    <d v="1899-12-30T00:09:04"/>
    <d v="1899-12-30T01:27:45"/>
    <s v="Granel"/>
    <s v="E001"/>
    <x v="2"/>
    <d v="1899-12-30T01:36:49"/>
    <d v="1899-12-30T00:09:04"/>
    <n v="15"/>
    <x v="13"/>
    <x v="5"/>
    <x v="1"/>
    <n v="0"/>
    <n v="0"/>
    <s v="OK"/>
    <s v="Granel"/>
    <x v="0"/>
    <n v="0"/>
    <s v="PUNTOS NORTE"/>
    <s v="C"/>
    <d v="1899-12-30T01:27:45"/>
    <d v="1899-12-30T00:29:45"/>
    <s v="OK"/>
    <m/>
    <m/>
    <d v="1899-12-30T00:00:00"/>
    <d v="1899-12-30T01:36:49"/>
    <n v="4"/>
    <d v="1899-12-30T01:27:45"/>
    <n v="96.816666666671992"/>
    <n v="17"/>
    <s v="No"/>
  </r>
  <r>
    <s v="CSUS"/>
    <s v=""/>
    <x v="0"/>
    <s v="E5760DBX"/>
    <m/>
    <d v="2024-12-18T00:00:00"/>
    <m/>
    <s v="2906"/>
    <x v="21"/>
    <s v="PA"/>
    <m/>
    <m/>
    <d v="2024-12-18T00:00:00"/>
    <d v="1899-12-30T17:40:59"/>
    <d v="2024-12-18T00:00:00"/>
    <d v="1899-12-30T17:59:47"/>
    <d v="2024-12-18T00:00:00"/>
    <d v="1899-12-30T17:59:52"/>
    <x v="305"/>
    <s v="CLOPEZ"/>
    <s v="1328132675"/>
    <s v="EXW"/>
    <d v="1899-12-30T00:18:53"/>
    <d v="1899-12-30T00:00:05"/>
    <d v="1899-12-30T00:18:48"/>
    <s v="Ensacado"/>
    <s v="E002"/>
    <x v="1"/>
    <d v="1899-12-30T00:18:53"/>
    <d v="1899-12-30T00:00:05"/>
    <n v="17"/>
    <x v="13"/>
    <x v="5"/>
    <x v="2"/>
    <n v="0"/>
    <n v="0"/>
    <s v="OK"/>
    <s v="Ensacado"/>
    <x v="0"/>
    <n v="0"/>
    <s v="PUNTOS NORTE"/>
    <s v="A"/>
    <d v="1899-12-30T00:18:48"/>
    <d v="1899-12-30T00:18:48"/>
    <s v="OK"/>
    <m/>
    <m/>
    <d v="1899-12-30T00:00:00"/>
    <d v="1899-12-30T00:18:53"/>
    <n v="4"/>
    <d v="1899-12-30T00:18:48"/>
    <n v="18.883333333339216"/>
    <n v="17"/>
    <s v="Si"/>
  </r>
  <r>
    <s v="CSUS"/>
    <s v="2024002262"/>
    <x v="0"/>
    <s v="EC03125R"/>
    <s v="E6047FYP"/>
    <d v="2024-12-19T00:00:00"/>
    <m/>
    <s v="3042"/>
    <x v="23"/>
    <s v="S2"/>
    <s v="S2"/>
    <m/>
    <d v="2024-12-19T00:00:00"/>
    <d v="1899-12-30T08:01:04"/>
    <d v="2024-12-19T00:00:00"/>
    <d v="1899-12-30T08:07:28"/>
    <d v="2024-12-19T00:00:00"/>
    <d v="1899-12-30T08:16:52"/>
    <x v="0"/>
    <s v="RFCPI"/>
    <s v="1328132676"/>
    <s v="EXW"/>
    <d v="1899-12-30T00:15:48"/>
    <d v="1899-12-30T00:09:24"/>
    <d v="1899-12-30T00:06:24"/>
    <s v="Granel"/>
    <s v="E001"/>
    <x v="1"/>
    <d v="1899-12-30T00:15:48"/>
    <d v="1899-12-30T00:09:24"/>
    <n v="8"/>
    <x v="14"/>
    <x v="5"/>
    <x v="1"/>
    <n v="0"/>
    <n v="0"/>
    <s v="OK"/>
    <s v="Granel"/>
    <x v="0"/>
    <n v="0"/>
    <s v="PUNTOS NORTE"/>
    <s v="A"/>
    <d v="1899-12-30T00:06:24"/>
    <d v="1899-12-30T00:06:24"/>
    <s v="OK"/>
    <m/>
    <m/>
    <d v="1899-12-30T00:00:00"/>
    <d v="1899-12-30T00:15:48"/>
    <n v="5"/>
    <d v="1899-12-30T00:06:24"/>
    <n v="15.800000000011183"/>
    <n v="8"/>
    <s v="Si"/>
  </r>
  <r>
    <s v="CSUS"/>
    <s v="2024002263"/>
    <x v="0"/>
    <s v="ER9087BBZ"/>
    <s v="E0244KCH"/>
    <d v="2024-12-19T00:00:00"/>
    <m/>
    <s v="3042"/>
    <x v="23"/>
    <s v="S2"/>
    <s v="S2"/>
    <m/>
    <d v="2024-12-19T00:00:00"/>
    <d v="1899-12-30T09:09:22"/>
    <d v="2024-12-19T00:00:00"/>
    <d v="1899-12-30T09:30:37"/>
    <d v="2024-12-19T00:00:00"/>
    <d v="1899-12-30T09:38:11"/>
    <x v="0"/>
    <s v="RFCPI"/>
    <s v="1328132677"/>
    <s v="FBO"/>
    <d v="1899-12-30T00:28:49"/>
    <d v="1899-12-30T00:07:34"/>
    <d v="1899-12-30T00:21:15"/>
    <s v="Granel"/>
    <s v="E001"/>
    <x v="2"/>
    <d v="1899-12-30T00:28:49"/>
    <d v="1899-12-30T00:07:34"/>
    <n v="9"/>
    <x v="14"/>
    <x v="5"/>
    <x v="1"/>
    <n v="0"/>
    <n v="0"/>
    <s v="OK"/>
    <s v="Granel"/>
    <x v="0"/>
    <n v="0"/>
    <s v="PUNTOS NORTE"/>
    <s v="A"/>
    <d v="1899-12-30T00:21:15"/>
    <d v="1899-12-30T00:21:15"/>
    <s v="OK"/>
    <m/>
    <m/>
    <d v="1899-12-30T00:00:00"/>
    <d v="1899-12-30T00:28:49"/>
    <n v="5"/>
    <d v="1899-12-30T00:21:15"/>
    <n v="28.816666666660804"/>
    <n v="9"/>
    <s v="Si"/>
  </r>
  <r>
    <s v="CSUS"/>
    <s v="2024002264"/>
    <x v="0"/>
    <s v="ER5966DNB"/>
    <s v="E5966DNB"/>
    <d v="2024-12-19T00:00:00"/>
    <m/>
    <s v="55"/>
    <x v="19"/>
    <s v="S1"/>
    <s v="S1"/>
    <m/>
    <d v="2024-12-19T00:00:00"/>
    <d v="1899-12-30T10:54:23"/>
    <d v="2024-12-19T00:00:00"/>
    <d v="1899-12-30T11:02:38"/>
    <d v="2024-12-19T00:00:00"/>
    <d v="1899-12-30T11:11:58"/>
    <x v="0"/>
    <s v="RFCPI"/>
    <s v="1328132678"/>
    <s v="FBO"/>
    <d v="1899-12-30T00:17:35"/>
    <d v="1899-12-30T00:09:20"/>
    <d v="1899-12-30T00:08:15"/>
    <s v="Granel"/>
    <s v="E001"/>
    <x v="2"/>
    <d v="1899-12-30T00:17:35"/>
    <d v="1899-12-30T00:09:20"/>
    <n v="10"/>
    <x v="14"/>
    <x v="5"/>
    <x v="1"/>
    <n v="0"/>
    <n v="0"/>
    <s v="OK"/>
    <s v="Granel"/>
    <x v="0"/>
    <n v="0"/>
    <s v="PUNTOS NORTE"/>
    <s v="A"/>
    <d v="1899-12-30T00:08:15"/>
    <d v="1899-12-30T00:08:15"/>
    <s v="OK"/>
    <m/>
    <m/>
    <d v="1899-12-30T00:00:00"/>
    <d v="1899-12-30T00:17:35"/>
    <n v="5"/>
    <d v="1899-12-30T00:08:15"/>
    <n v="17.583333333335975"/>
    <n v="11"/>
    <s v="Si"/>
  </r>
  <r>
    <s v="CSUS"/>
    <s v="2024002265"/>
    <x v="0"/>
    <s v="EC03125R"/>
    <s v="E6047FYP"/>
    <d v="2024-12-19T00:00:00"/>
    <m/>
    <s v="55"/>
    <x v="19"/>
    <s v="S1"/>
    <s v="S1"/>
    <m/>
    <d v="2024-12-19T00:00:00"/>
    <d v="1899-12-30T11:33:42"/>
    <d v="2024-12-19T00:00:00"/>
    <d v="1899-12-30T11:39:43"/>
    <d v="2024-12-19T00:00:00"/>
    <d v="1899-12-30T11:46:05"/>
    <x v="0"/>
    <s v="RFCPI"/>
    <s v="1328132679"/>
    <s v="EXW"/>
    <d v="1899-12-30T00:12:23"/>
    <d v="1899-12-30T00:06:22"/>
    <d v="1899-12-30T00:06:01"/>
    <s v="Granel"/>
    <s v="E001"/>
    <x v="1"/>
    <d v="1899-12-30T00:12:23"/>
    <d v="1899-12-30T00:06:22"/>
    <n v="11"/>
    <x v="14"/>
    <x v="5"/>
    <x v="1"/>
    <n v="0"/>
    <n v="0"/>
    <s v="OK"/>
    <s v="Granel"/>
    <x v="0"/>
    <n v="0"/>
    <s v="PUNTOS NORTE"/>
    <s v="A"/>
    <d v="1899-12-30T00:06:01"/>
    <d v="1899-12-30T00:06:01"/>
    <s v="OK"/>
    <m/>
    <m/>
    <d v="1899-12-30T00:00:00"/>
    <d v="1899-12-30T00:12:23"/>
    <n v="5"/>
    <d v="1899-12-30T00:06:01"/>
    <n v="12.383333333337641"/>
    <n v="11"/>
    <s v="Si"/>
  </r>
  <r>
    <s v="CSUS"/>
    <s v=""/>
    <x v="0"/>
    <s v="ERC04051"/>
    <s v="E9328LJS"/>
    <d v="2024-12-19T00:00:00"/>
    <m/>
    <s v="3124"/>
    <x v="58"/>
    <s v="PA"/>
    <m/>
    <m/>
    <d v="2024-12-19T00:00:00"/>
    <d v="1899-12-30T12:03:56"/>
    <d v="2024-12-19T00:00:00"/>
    <d v="1899-12-30T19:07:59"/>
    <d v="2024-12-19T00:00:00"/>
    <d v="1899-12-30T12:04:24"/>
    <x v="319"/>
    <s v="CLOPEZ"/>
    <s v="1328132680"/>
    <s v="EXW"/>
    <d v="1899-12-30T14:07:38"/>
    <d v="1899-12-30T07:03:35"/>
    <d v="1899-12-30T07:04:03"/>
    <s v="Ensacado"/>
    <s v="E002"/>
    <x v="1"/>
    <d v="1899-12-30T00:00:28"/>
    <n v="-0.29415509259258998"/>
    <n v="12"/>
    <x v="14"/>
    <x v="5"/>
    <x v="2"/>
    <n v="1"/>
    <n v="0"/>
    <s v="KO"/>
    <s v="Ensacado"/>
    <x v="0"/>
    <n v="1"/>
    <s v="PUNTOS NORTE"/>
    <s v="A"/>
    <d v="1899-12-30T07:04:03"/>
    <d v="1899-12-30T06:06:03"/>
    <s v="KO"/>
    <m/>
    <m/>
    <d v="1899-12-30T00:00:00"/>
    <d v="1899-12-30T00:00:28"/>
    <n v="5"/>
    <d v="1899-12-30T07:04:03"/>
    <n v="0.46666666667531942"/>
    <n v="12"/>
    <s v="Si"/>
  </r>
  <r>
    <s v="CSUS"/>
    <s v="2024002267"/>
    <x v="0"/>
    <s v="EC03125R"/>
    <s v="E6047FYP"/>
    <d v="2024-12-19T00:00:00"/>
    <m/>
    <s v="55"/>
    <x v="19"/>
    <s v="S1"/>
    <s v="S1"/>
    <m/>
    <d v="2024-12-19T00:00:00"/>
    <d v="1899-12-30T16:24:45"/>
    <d v="2024-12-19T00:00:00"/>
    <d v="1899-12-30T16:30:57"/>
    <d v="2024-12-19T00:00:00"/>
    <d v="1899-12-30T16:35:22"/>
    <x v="0"/>
    <s v="RFCPI"/>
    <s v="1328132683"/>
    <s v="EXW"/>
    <d v="1899-12-30T00:10:37"/>
    <d v="1899-12-30T00:04:25"/>
    <d v="1899-12-30T00:06:12"/>
    <s v="Granel"/>
    <s v="E001"/>
    <x v="1"/>
    <d v="1899-12-30T00:10:37"/>
    <d v="1899-12-30T00:04:25"/>
    <n v="16"/>
    <x v="14"/>
    <x v="5"/>
    <x v="1"/>
    <n v="0"/>
    <n v="0"/>
    <s v="OK"/>
    <s v="Granel"/>
    <x v="0"/>
    <n v="0"/>
    <s v="PUNTOS NORTE"/>
    <s v="A"/>
    <d v="1899-12-30T00:06:12"/>
    <d v="1899-12-30T00:06:12"/>
    <s v="OK"/>
    <m/>
    <m/>
    <d v="1899-12-30T00:00:00"/>
    <d v="1899-12-30T00:10:37"/>
    <n v="5"/>
    <d v="1899-12-30T00:06:12"/>
    <n v="10.61666666665916"/>
    <n v="16"/>
    <s v="Si"/>
  </r>
  <r>
    <s v="CSUS"/>
    <s v="2024002266"/>
    <x v="0"/>
    <s v="ER9087BBZ"/>
    <s v="E0244KCH"/>
    <d v="2024-12-19T00:00:00"/>
    <m/>
    <s v="55"/>
    <x v="19"/>
    <s v="S1"/>
    <s v="S1"/>
    <m/>
    <d v="2024-12-19T00:00:00"/>
    <d v="1899-12-30T13:20:23"/>
    <d v="2024-12-19T00:00:00"/>
    <d v="1899-12-30T17:22:13"/>
    <d v="2024-12-19T00:00:00"/>
    <d v="1899-12-30T17:42:16"/>
    <x v="0"/>
    <s v="RFCPI"/>
    <s v="1328132684"/>
    <s v="FBO"/>
    <d v="1899-12-30T04:21:53"/>
    <d v="1899-12-30T00:20:03"/>
    <d v="1899-12-30T04:01:50"/>
    <s v="Granel"/>
    <s v="E001"/>
    <x v="2"/>
    <d v="1899-12-30T04:21:53"/>
    <d v="1899-12-30T00:20:03"/>
    <n v="13"/>
    <x v="14"/>
    <x v="5"/>
    <x v="1"/>
    <n v="0"/>
    <n v="0"/>
    <s v="OK"/>
    <s v="Granel"/>
    <x v="0"/>
    <n v="0"/>
    <s v="PUNTOS NORTE"/>
    <s v="C"/>
    <d v="1899-12-30T04:01:50"/>
    <d v="1899-12-30T03:03:50"/>
    <s v="OK"/>
    <m/>
    <m/>
    <d v="1899-12-30T00:00:00"/>
    <d v="1899-12-30T04:21:53"/>
    <n v="5"/>
    <d v="1899-12-30T04:01:50"/>
    <n v="261.88333333333912"/>
    <n v="17"/>
    <s v="No"/>
  </r>
  <r>
    <s v="CSUS"/>
    <s v="2024002268"/>
    <x v="0"/>
    <s v="EC03125R"/>
    <s v="E6047FYP"/>
    <d v="2024-12-20T00:00:00"/>
    <m/>
    <s v="55"/>
    <x v="19"/>
    <s v="S1"/>
    <s v="S1"/>
    <m/>
    <d v="2024-12-20T00:00:00"/>
    <d v="1899-12-30T07:54:14"/>
    <d v="2024-12-20T00:00:00"/>
    <d v="1899-12-30T08:02:01"/>
    <d v="2024-12-20T00:00:00"/>
    <d v="1899-12-30T08:07:40"/>
    <x v="0"/>
    <s v="RFCPI"/>
    <s v="1328132685"/>
    <s v="EXW"/>
    <d v="1899-12-30T00:13:26"/>
    <d v="1899-12-30T00:05:39"/>
    <d v="1899-12-30T00:07:47"/>
    <s v="Granel"/>
    <s v="E001"/>
    <x v="1"/>
    <d v="1899-12-30T00:13:26"/>
    <d v="1899-12-30T00:05:39"/>
    <n v="7"/>
    <x v="15"/>
    <x v="5"/>
    <x v="1"/>
    <n v="0"/>
    <n v="0"/>
    <s v="OK"/>
    <s v="Granel"/>
    <x v="0"/>
    <n v="0"/>
    <s v="PUNTOS NORTE"/>
    <s v="A"/>
    <d v="1899-12-30T00:07:47"/>
    <d v="1899-12-30T00:07:47"/>
    <s v="OK"/>
    <m/>
    <m/>
    <d v="1899-12-30T00:00:00"/>
    <d v="1899-12-30T00:13:26"/>
    <n v="6"/>
    <d v="1899-12-30T00:07:47"/>
    <n v="13.433333333342441"/>
    <n v="8"/>
    <s v="Si"/>
  </r>
  <r>
    <s v="CSUS"/>
    <s v=""/>
    <x v="0"/>
    <s v="E7746FTD"/>
    <m/>
    <d v="2024-12-20T00:00:00"/>
    <m/>
    <s v="2926"/>
    <x v="59"/>
    <s v="PA"/>
    <m/>
    <m/>
    <d v="2024-12-20T00:00:00"/>
    <d v="1899-12-30T08:56:10"/>
    <d v="2024-12-20T00:00:00"/>
    <d v="1899-12-30T18:00:00"/>
    <d v="2024-12-20T00:00:00"/>
    <d v="1899-12-30T08:56:38"/>
    <x v="303"/>
    <s v="CLOPEZ"/>
    <s v="1328132686"/>
    <s v="EXW"/>
    <d v="1899-12-30T18:07:12"/>
    <d v="1899-12-30T09:03:22"/>
    <d v="1899-12-30T09:03:50"/>
    <s v="Ensacado"/>
    <s v="E002"/>
    <x v="1"/>
    <d v="1899-12-30T00:00:28"/>
    <n v="-0.37733796296296002"/>
    <n v="8"/>
    <x v="15"/>
    <x v="5"/>
    <x v="2"/>
    <n v="1"/>
    <n v="0"/>
    <s v="KO"/>
    <s v="Ensacado"/>
    <x v="0"/>
    <n v="1"/>
    <s v="PUNTOS NORTE"/>
    <s v="A"/>
    <d v="1899-12-30T09:03:50"/>
    <d v="1899-12-30T08:05:50"/>
    <s v="KO"/>
    <m/>
    <m/>
    <d v="1899-12-30T00:00:00"/>
    <d v="1899-12-30T00:00:28"/>
    <n v="6"/>
    <d v="1899-12-30T09:03:50"/>
    <n v="0.46666666667515955"/>
    <n v="8"/>
    <s v="Si"/>
  </r>
  <r>
    <s v="CSUS"/>
    <s v=""/>
    <x v="0"/>
    <s v="E4243FTX"/>
    <m/>
    <d v="2024-12-20T00:00:00"/>
    <m/>
    <s v="3320"/>
    <x v="20"/>
    <s v="PA"/>
    <m/>
    <m/>
    <d v="2024-12-20T00:00:00"/>
    <d v="1899-12-30T09:26:12"/>
    <d v="2024-12-20T00:00:00"/>
    <d v="1899-12-30T09:26:43"/>
    <d v="2024-12-20T00:00:00"/>
    <d v="1899-12-30T09:26:58"/>
    <x v="320"/>
    <s v="CLOPEZ"/>
    <s v="1328132687"/>
    <s v="EXW"/>
    <d v="1899-12-30T00:00:46"/>
    <d v="1899-12-30T00:00:15"/>
    <d v="1899-12-30T00:00:31"/>
    <s v="Ensacado"/>
    <s v="E002"/>
    <x v="1"/>
    <d v="1899-12-30T00:00:46"/>
    <d v="1899-12-30T00:00:15"/>
    <n v="9"/>
    <x v="15"/>
    <x v="5"/>
    <x v="2"/>
    <n v="1"/>
    <n v="0"/>
    <s v="KO"/>
    <s v="Ensacado"/>
    <x v="0"/>
    <n v="1"/>
    <s v="PUNTOS NORTE"/>
    <s v="A"/>
    <d v="1899-12-30T00:00:31"/>
    <d v="1899-12-30T00:00:31"/>
    <s v="OK"/>
    <m/>
    <m/>
    <d v="1899-12-30T00:00:00"/>
    <d v="1899-12-30T00:00:46"/>
    <n v="6"/>
    <d v="1899-12-30T00:00:31"/>
    <n v="0.76666666667041028"/>
    <n v="9"/>
    <s v="Si"/>
  </r>
  <r>
    <s v="CSUS"/>
    <s v=""/>
    <x v="0"/>
    <s v="ER2090BCY"/>
    <s v="E1063KCY"/>
    <d v="2024-12-20T00:00:00"/>
    <m/>
    <s v="2926"/>
    <x v="59"/>
    <s v="PA"/>
    <m/>
    <m/>
    <d v="2024-12-20T00:00:00"/>
    <d v="1899-12-30T09:45:39"/>
    <d v="2024-12-20T00:00:00"/>
    <d v="1899-12-30T09:46:16"/>
    <d v="2024-12-20T00:00:00"/>
    <d v="1899-12-30T09:46:22"/>
    <x v="298"/>
    <s v="CLOPEZ"/>
    <s v="1328132688"/>
    <s v="EXW"/>
    <d v="1899-12-30T00:00:43"/>
    <d v="1899-12-30T00:00:06"/>
    <d v="1899-12-30T00:00:37"/>
    <s v="Ensacado"/>
    <s v="E002"/>
    <x v="1"/>
    <d v="1899-12-30T00:00:43"/>
    <d v="1899-12-30T00:00:06"/>
    <n v="9"/>
    <x v="15"/>
    <x v="5"/>
    <x v="2"/>
    <n v="1"/>
    <n v="0"/>
    <s v="KO"/>
    <s v="Ensacado"/>
    <x v="0"/>
    <n v="1"/>
    <s v="PUNTOS NORTE"/>
    <s v="A"/>
    <d v="1899-12-30T00:00:37"/>
    <d v="1899-12-30T00:00:37"/>
    <s v="OK"/>
    <m/>
    <m/>
    <d v="1899-12-30T00:00:00"/>
    <d v="1899-12-30T00:00:43"/>
    <n v="6"/>
    <d v="1899-12-30T00:00:37"/>
    <n v="0.71666666665921142"/>
    <n v="9"/>
    <s v="Si"/>
  </r>
  <r>
    <s v="CSUS"/>
    <s v="2024002269"/>
    <x v="0"/>
    <s v="ER9087BBZ"/>
    <s v="E0244KCH"/>
    <d v="2024-12-20T00:00:00"/>
    <m/>
    <s v="55"/>
    <x v="19"/>
    <s v="S1"/>
    <s v="S1"/>
    <m/>
    <d v="2024-12-20T00:00:00"/>
    <d v="1899-12-30T09:48:56"/>
    <d v="2024-12-20T00:00:00"/>
    <d v="1899-12-30T09:55:05"/>
    <d v="2024-12-20T00:00:00"/>
    <d v="1899-12-30T10:04:42"/>
    <x v="0"/>
    <s v="RFCPI"/>
    <s v="1328132689"/>
    <s v="FBO"/>
    <d v="1899-12-30T00:15:46"/>
    <d v="1899-12-30T00:09:37"/>
    <d v="1899-12-30T00:06:09"/>
    <s v="Granel"/>
    <s v="E001"/>
    <x v="2"/>
    <d v="1899-12-30T00:15:46"/>
    <d v="1899-12-30T00:09:37"/>
    <n v="9"/>
    <x v="15"/>
    <x v="5"/>
    <x v="1"/>
    <n v="0"/>
    <n v="0"/>
    <s v="OK"/>
    <s v="Granel"/>
    <x v="0"/>
    <n v="0"/>
    <s v="PUNTOS NORTE"/>
    <s v="A"/>
    <d v="1899-12-30T00:06:09"/>
    <d v="1899-12-30T00:06:09"/>
    <s v="OK"/>
    <m/>
    <m/>
    <d v="1899-12-30T00:00:00"/>
    <d v="1899-12-30T00:15:46"/>
    <n v="6"/>
    <d v="1899-12-30T00:06:09"/>
    <n v="15.766666666675233"/>
    <n v="10"/>
    <s v="Si"/>
  </r>
  <r>
    <s v="CSUS"/>
    <s v="2024002270"/>
    <x v="0"/>
    <s v="EC03125R"/>
    <s v="E6047FYP"/>
    <d v="2024-12-20T00:00:00"/>
    <m/>
    <s v="55"/>
    <x v="19"/>
    <s v="S1"/>
    <s v="S1"/>
    <m/>
    <d v="2024-12-20T00:00:00"/>
    <d v="1899-12-30T10:08:40"/>
    <d v="2024-12-20T00:00:00"/>
    <d v="1899-12-30T10:14:29"/>
    <d v="2024-12-20T00:00:00"/>
    <d v="1899-12-30T10:21:48"/>
    <x v="0"/>
    <s v="RFCPI"/>
    <s v="1328132690"/>
    <s v="EXW"/>
    <d v="1899-12-30T00:13:08"/>
    <d v="1899-12-30T00:07:19"/>
    <d v="1899-12-30T00:05:49"/>
    <s v="Granel"/>
    <s v="E001"/>
    <x v="1"/>
    <d v="1899-12-30T00:13:08"/>
    <d v="1899-12-30T00:07:19"/>
    <n v="10"/>
    <x v="15"/>
    <x v="5"/>
    <x v="1"/>
    <n v="0"/>
    <n v="0"/>
    <s v="OK"/>
    <s v="Granel"/>
    <x v="0"/>
    <n v="0"/>
    <s v="PUNTOS NORTE"/>
    <s v="A"/>
    <d v="1899-12-30T00:05:49"/>
    <d v="1899-12-30T00:05:49"/>
    <s v="OK"/>
    <m/>
    <m/>
    <d v="1899-12-30T00:00:00"/>
    <d v="1899-12-30T00:13:08"/>
    <n v="6"/>
    <d v="1899-12-30T00:05:49"/>
    <n v="13.133333333332802"/>
    <n v="10"/>
    <s v="Si"/>
  </r>
  <r>
    <s v="CSUS"/>
    <s v="2024002272"/>
    <x v="0"/>
    <s v="EC03125R"/>
    <s v="E6047FYP"/>
    <d v="2024-12-20T00:00:00"/>
    <m/>
    <s v="55"/>
    <x v="19"/>
    <s v="S1"/>
    <s v="S1"/>
    <m/>
    <d v="2024-12-20T00:00:00"/>
    <d v="1899-12-30T12:06:46"/>
    <d v="2024-12-20T00:00:00"/>
    <d v="1899-12-30T12:12:41"/>
    <d v="2024-12-20T00:00:00"/>
    <d v="1899-12-30T12:20:07"/>
    <x v="0"/>
    <s v="RFCPI"/>
    <s v="1328132691"/>
    <s v="EXW"/>
    <d v="1899-12-30T00:13:21"/>
    <d v="1899-12-30T00:07:26"/>
    <d v="1899-12-30T00:05:55"/>
    <s v="Granel"/>
    <s v="E001"/>
    <x v="1"/>
    <d v="1899-12-30T00:13:21"/>
    <d v="1899-12-30T00:07:26"/>
    <n v="12"/>
    <x v="15"/>
    <x v="5"/>
    <x v="1"/>
    <n v="0"/>
    <n v="0"/>
    <s v="OK"/>
    <s v="Granel"/>
    <x v="0"/>
    <n v="0"/>
    <s v="PUNTOS NORTE"/>
    <s v="A"/>
    <d v="1899-12-30T00:05:55"/>
    <d v="1899-12-30T00:05:55"/>
    <s v="OK"/>
    <m/>
    <m/>
    <d v="1899-12-30T00:00:00"/>
    <d v="1899-12-30T00:13:21"/>
    <n v="6"/>
    <d v="1899-12-30T00:05:55"/>
    <n v="13.350000000009601"/>
    <n v="12"/>
    <s v="Si"/>
  </r>
  <r>
    <s v="CSUS"/>
    <s v="2024002271"/>
    <x v="0"/>
    <s v="ER9087BBZ"/>
    <s v="E0244KCH"/>
    <d v="2024-12-20T00:00:00"/>
    <m/>
    <s v="55"/>
    <x v="19"/>
    <s v="S1"/>
    <s v="S1"/>
    <m/>
    <d v="2024-12-20T00:00:00"/>
    <d v="1899-12-30T11:31:40"/>
    <d v="2024-12-20T00:00:00"/>
    <d v="1899-12-30T12:28:12"/>
    <d v="2024-12-20T00:00:00"/>
    <d v="1899-12-30T12:34:53"/>
    <x v="0"/>
    <s v="RFCPI"/>
    <s v="1328132692"/>
    <s v="FBO"/>
    <d v="1899-12-30T01:03:13"/>
    <d v="1899-12-30T00:06:41"/>
    <d v="1899-12-30T00:56:32"/>
    <s v="Granel"/>
    <s v="E001"/>
    <x v="2"/>
    <d v="1899-12-30T01:03:13"/>
    <d v="1899-12-30T00:06:41"/>
    <n v="11"/>
    <x v="15"/>
    <x v="5"/>
    <x v="1"/>
    <n v="0"/>
    <n v="0"/>
    <s v="OK"/>
    <s v="Granel"/>
    <x v="0"/>
    <n v="0"/>
    <s v="PUNTOS NORTE"/>
    <s v="B"/>
    <d v="1899-12-30T00:56:32"/>
    <d v="1899-12-30T00:11:32"/>
    <s v="OK"/>
    <m/>
    <m/>
    <d v="1899-12-30T00:00:00"/>
    <d v="1899-12-30T01:03:13"/>
    <n v="6"/>
    <d v="1899-12-30T00:56:32"/>
    <n v="63.21666666667673"/>
    <n v="12"/>
    <s v="No"/>
  </r>
  <r>
    <s v="CSUS"/>
    <s v=""/>
    <x v="0"/>
    <s v="ER7187BCW"/>
    <s v="E9074LCN"/>
    <d v="2024-12-20T00:00:00"/>
    <m/>
    <s v="3124"/>
    <x v="58"/>
    <s v="PA"/>
    <m/>
    <m/>
    <d v="2024-12-20T00:00:00"/>
    <d v="1899-12-30T15:10:55"/>
    <d v="2024-12-20T00:00:00"/>
    <d v="1899-12-30T18:07:01"/>
    <d v="2024-12-20T00:00:00"/>
    <d v="1899-12-30T15:11:41"/>
    <x v="321"/>
    <s v="NRODRIGUEZ"/>
    <s v="1328132693"/>
    <s v="FBO"/>
    <d v="1899-12-30T05:51:26"/>
    <d v="1899-12-30T02:55:20"/>
    <d v="1899-12-30T02:56:06"/>
    <s v="Ensacado"/>
    <s v="E002"/>
    <x v="2"/>
    <d v="1899-12-30T00:00:46"/>
    <n v="-0.12175925925926001"/>
    <n v="15"/>
    <x v="15"/>
    <x v="5"/>
    <x v="2"/>
    <n v="1"/>
    <n v="0"/>
    <s v="KO"/>
    <s v="Ensacado"/>
    <x v="0"/>
    <n v="1"/>
    <s v="PUNTOS NORTE"/>
    <s v="A"/>
    <d v="1899-12-30T02:56:06"/>
    <d v="1899-12-30T01:58:06"/>
    <s v="KO"/>
    <m/>
    <m/>
    <d v="1899-12-30T00:00:00"/>
    <d v="1899-12-30T00:00:46"/>
    <n v="6"/>
    <d v="1899-12-30T02:56:06"/>
    <n v="0.76666666667041028"/>
    <n v="15"/>
    <s v="Si"/>
  </r>
  <r>
    <s v="CSUS"/>
    <s v="2024002274"/>
    <x v="0"/>
    <s v="EC03125R"/>
    <s v="E6047FYP"/>
    <d v="2024-12-20T00:00:00"/>
    <m/>
    <s v="55"/>
    <x v="19"/>
    <s v="S1"/>
    <s v="S1"/>
    <m/>
    <d v="2024-12-20T00:00:00"/>
    <d v="1899-12-30T15:52:42"/>
    <d v="2024-12-20T00:00:00"/>
    <d v="1899-12-30T15:58:50"/>
    <d v="2024-12-20T00:00:00"/>
    <d v="1899-12-30T16:06:59"/>
    <x v="0"/>
    <s v="RFCPI"/>
    <s v="1328132694"/>
    <s v="EXW"/>
    <d v="1899-12-30T00:14:17"/>
    <d v="1899-12-30T00:08:09"/>
    <d v="1899-12-30T00:06:08"/>
    <s v="Granel"/>
    <s v="E001"/>
    <x v="1"/>
    <d v="1899-12-30T00:14:17"/>
    <d v="1899-12-30T00:08:09"/>
    <n v="15"/>
    <x v="15"/>
    <x v="5"/>
    <x v="1"/>
    <n v="0"/>
    <n v="0"/>
    <s v="OK"/>
    <s v="Granel"/>
    <x v="0"/>
    <n v="0"/>
    <s v="PUNTOS NORTE"/>
    <s v="A"/>
    <d v="1899-12-30T00:06:08"/>
    <d v="1899-12-30T00:06:08"/>
    <s v="OK"/>
    <m/>
    <m/>
    <d v="1899-12-30T00:00:00"/>
    <d v="1899-12-30T00:14:17"/>
    <n v="6"/>
    <d v="1899-12-30T00:06:08"/>
    <n v="14.283333333331303"/>
    <n v="16"/>
    <s v="Si"/>
  </r>
  <r>
    <s v="CSUS"/>
    <s v=""/>
    <x v="0"/>
    <s v="E6147DVK"/>
    <m/>
    <d v="2024-12-20T00:00:00"/>
    <m/>
    <s v="2906"/>
    <x v="21"/>
    <s v="PA"/>
    <m/>
    <m/>
    <d v="2024-12-20T00:00:00"/>
    <d v="1899-12-30T16:48:31"/>
    <d v="2024-12-20T00:00:00"/>
    <d v="1899-12-30T16:48:56"/>
    <d v="2024-12-20T00:00:00"/>
    <d v="1899-12-30T16:49:01"/>
    <x v="294"/>
    <s v="CLOPEZ"/>
    <s v="1328132695"/>
    <s v="EXW"/>
    <d v="1899-12-30T00:00:30"/>
    <d v="1899-12-30T00:00:05"/>
    <d v="1899-12-30T00:00:25"/>
    <s v="Ensacado"/>
    <s v="E002"/>
    <x v="1"/>
    <d v="1899-12-30T00:00:30"/>
    <d v="1899-12-30T00:00:05"/>
    <n v="16"/>
    <x v="15"/>
    <x v="5"/>
    <x v="2"/>
    <n v="1"/>
    <n v="0"/>
    <s v="KO"/>
    <s v="Ensacado"/>
    <x v="0"/>
    <n v="1"/>
    <s v="PUNTOS NORTE"/>
    <s v="A"/>
    <d v="1899-12-30T00:00:25"/>
    <d v="1899-12-30T00:00:25"/>
    <s v="OK"/>
    <m/>
    <m/>
    <d v="1899-12-30T00:00:00"/>
    <d v="1899-12-30T00:00:30"/>
    <n v="6"/>
    <d v="1899-12-30T00:00:25"/>
    <n v="0.49999999999672085"/>
    <n v="16"/>
    <s v="Si"/>
  </r>
  <r>
    <s v="CSUS"/>
    <s v="2024002275"/>
    <x v="0"/>
    <s v="ER9087BBZ"/>
    <s v="E0244KCH"/>
    <d v="2024-12-20T00:00:00"/>
    <m/>
    <s v="55"/>
    <x v="19"/>
    <s v="S1"/>
    <s v="S1"/>
    <m/>
    <d v="2024-12-20T00:00:00"/>
    <d v="1899-12-30T16:08:16"/>
    <d v="2024-12-20T00:00:00"/>
    <d v="1899-12-30T16:49:17"/>
    <d v="2024-12-20T00:00:00"/>
    <d v="1899-12-30T16:50:50"/>
    <x v="311"/>
    <s v="NRODRIGUEZ"/>
    <s v="1328132696"/>
    <s v="FBO"/>
    <d v="1899-12-30T00:42:34"/>
    <d v="1899-12-30T00:01:33"/>
    <d v="1899-12-30T00:41:01"/>
    <s v="Granel"/>
    <s v="E001"/>
    <x v="2"/>
    <d v="1899-12-30T00:42:34"/>
    <d v="1899-12-30T00:01:33"/>
    <n v="16"/>
    <x v="15"/>
    <x v="5"/>
    <x v="1"/>
    <n v="0"/>
    <n v="0"/>
    <s v="OK"/>
    <s v="Granel"/>
    <x v="0"/>
    <n v="0"/>
    <s v="PUNTOS NORTE"/>
    <s v="A"/>
    <d v="1899-12-30T00:41:01"/>
    <d v="1899-12-30T00:41:01"/>
    <s v="OK"/>
    <m/>
    <m/>
    <d v="1899-12-30T00:00:00"/>
    <d v="1899-12-30T00:42:34"/>
    <n v="6"/>
    <d v="1899-12-30T00:41:01"/>
    <n v="42.566666666659195"/>
    <n v="16"/>
    <s v="Si"/>
  </r>
  <r>
    <s v="CSUS"/>
    <s v=""/>
    <x v="0"/>
    <s v="E4243FTX"/>
    <m/>
    <d v="2024-12-23T00:00:00"/>
    <m/>
    <s v="3320"/>
    <x v="20"/>
    <s v="PA"/>
    <m/>
    <m/>
    <d v="2024-12-23T00:00:00"/>
    <d v="1899-12-30T10:48:20"/>
    <d v="2024-12-23T00:00:00"/>
    <d v="1899-12-30T10:51:47"/>
    <d v="2024-12-23T00:00:00"/>
    <d v="1899-12-30T10:51:58"/>
    <x v="320"/>
    <s v="CLOPEZ"/>
    <s v="1328132697"/>
    <s v="EXW"/>
    <d v="1899-12-30T00:03:38"/>
    <d v="1899-12-30T00:00:11"/>
    <d v="1899-12-30T00:03:27"/>
    <s v="Ensacado"/>
    <s v="E002"/>
    <x v="1"/>
    <d v="1899-12-30T00:03:38"/>
    <d v="1899-12-30T00:00:11"/>
    <n v="10"/>
    <x v="16"/>
    <x v="0"/>
    <x v="2"/>
    <n v="1"/>
    <n v="0"/>
    <s v="KO"/>
    <s v="Ensacado"/>
    <x v="0"/>
    <n v="1"/>
    <s v="PUNTOS NORTE"/>
    <s v="A"/>
    <d v="1899-12-30T00:03:27"/>
    <d v="1899-12-30T00:03:27"/>
    <s v="OK"/>
    <m/>
    <m/>
    <d v="1899-12-30T00:00:00"/>
    <d v="1899-12-30T00:03:38"/>
    <n v="2"/>
    <d v="1899-12-30T00:03:27"/>
    <n v="3.633333333335953"/>
    <n v="10"/>
    <s v="Si"/>
  </r>
  <r>
    <s v="CSUS"/>
    <s v=""/>
    <x v="0"/>
    <s v="ER7187BCW"/>
    <s v="E9074LCN"/>
    <d v="2024-12-23T00:00:00"/>
    <m/>
    <s v="2906"/>
    <x v="21"/>
    <s v="PA"/>
    <m/>
    <m/>
    <d v="2024-12-23T00:00:00"/>
    <d v="1899-12-30T11:01:17"/>
    <d v="2024-12-23T00:00:00"/>
    <d v="1899-12-30T18:39:00"/>
    <d v="2024-12-23T00:00:00"/>
    <d v="1899-12-30T11:01:54"/>
    <x v="307"/>
    <s v="NRODRIGUEZ"/>
    <s v="1328132698"/>
    <s v="FBO"/>
    <d v="1899-12-30T15:14:49"/>
    <d v="1899-12-30T07:37:06"/>
    <d v="1899-12-30T07:37:43"/>
    <s v="Ensacado"/>
    <s v="E002"/>
    <x v="2"/>
    <d v="1899-12-30T00:00:37"/>
    <n v="-0.31743055555555"/>
    <n v="11"/>
    <x v="16"/>
    <x v="0"/>
    <x v="2"/>
    <n v="1"/>
    <n v="0"/>
    <s v="KO"/>
    <s v="Ensacado"/>
    <x v="0"/>
    <n v="1"/>
    <s v="PUNTOS NORTE"/>
    <s v="A"/>
    <d v="1899-12-30T07:37:43"/>
    <d v="1899-12-30T06:39:43"/>
    <s v="KO"/>
    <m/>
    <m/>
    <d v="1899-12-30T00:00:00"/>
    <d v="1899-12-30T00:00:37"/>
    <n v="2"/>
    <d v="1899-12-30T07:37:43"/>
    <n v="0.61666666666559067"/>
    <n v="11"/>
    <s v="Si"/>
  </r>
  <r>
    <s v="CSUS"/>
    <s v=""/>
    <x v="0"/>
    <s v="E8617HCM"/>
    <m/>
    <d v="2024-12-23T00:00:00"/>
    <m/>
    <s v="2906"/>
    <x v="21"/>
    <s v="PA"/>
    <m/>
    <m/>
    <d v="2024-12-23T00:00:00"/>
    <d v="1899-12-30T14:51:18"/>
    <d v="2024-12-23T00:00:00"/>
    <d v="1899-12-30T19:12:00"/>
    <d v="2024-12-23T00:00:00"/>
    <d v="1899-12-30T14:52:18"/>
    <x v="297"/>
    <s v="CLOPEZ"/>
    <s v="1328132699"/>
    <s v="EXW"/>
    <d v="1899-12-30T08:40:24"/>
    <d v="1899-12-30T04:19:42"/>
    <d v="1899-12-30T04:20:42"/>
    <s v="Ensacado"/>
    <s v="E002"/>
    <x v="1"/>
    <d v="1899-12-30T00:01:00"/>
    <n v="-0.18034722222221999"/>
    <n v="14"/>
    <x v="16"/>
    <x v="0"/>
    <x v="2"/>
    <n v="1"/>
    <n v="0"/>
    <s v="KO"/>
    <s v="Ensacado"/>
    <x v="0"/>
    <n v="1"/>
    <s v="PUNTOS NORTE"/>
    <s v="A"/>
    <d v="1899-12-30T04:20:42"/>
    <d v="1899-12-30T03:22:42"/>
    <s v="KO"/>
    <m/>
    <m/>
    <d v="1899-12-30T00:00:00"/>
    <d v="1899-12-30T00:01:00"/>
    <n v="2"/>
    <d v="1899-12-30T04:20:42"/>
    <n v="1.0000000000081499"/>
    <n v="14"/>
    <s v="Si"/>
  </r>
  <r>
    <s v="CSUS"/>
    <s v=""/>
    <x v="0"/>
    <s v="E3046DPV"/>
    <m/>
    <d v="2024-12-23T00:00:00"/>
    <m/>
    <s v="2906"/>
    <x v="21"/>
    <s v="PA"/>
    <m/>
    <m/>
    <d v="2024-12-23T00:00:00"/>
    <d v="1899-12-30T16:03:00"/>
    <d v="2024-12-23T00:00:00"/>
    <d v="1899-12-30T16:03:46"/>
    <d v="2024-12-23T00:00:00"/>
    <d v="1899-12-30T16:03:59"/>
    <x v="294"/>
    <s v="CLOPEZ"/>
    <s v="1328132700"/>
    <s v="EXW"/>
    <d v="1899-12-30T00:00:59"/>
    <d v="1899-12-30T00:00:13"/>
    <d v="1899-12-30T00:00:46"/>
    <s v="Ensacado"/>
    <s v="E002"/>
    <x v="1"/>
    <d v="1899-12-30T00:00:59"/>
    <d v="1899-12-30T00:00:13"/>
    <n v="16"/>
    <x v="16"/>
    <x v="0"/>
    <x v="2"/>
    <n v="1"/>
    <n v="0"/>
    <s v="KO"/>
    <s v="Ensacado"/>
    <x v="0"/>
    <n v="1"/>
    <s v="PUNTOS NORTE"/>
    <s v="A"/>
    <d v="1899-12-30T00:00:46"/>
    <d v="1899-12-30T00:00:46"/>
    <s v="OK"/>
    <m/>
    <m/>
    <d v="1899-12-30T00:00:00"/>
    <d v="1899-12-30T00:00:59"/>
    <n v="2"/>
    <d v="1899-12-30T00:00:46"/>
    <n v="0.98333333333290085"/>
    <n v="16"/>
    <s v="Si"/>
  </r>
  <r>
    <s v="CSUS"/>
    <s v=""/>
    <x v="0"/>
    <s v="E7746FTD"/>
    <m/>
    <d v="2024-12-23T00:00:00"/>
    <m/>
    <s v="2926"/>
    <x v="59"/>
    <s v="PA"/>
    <m/>
    <m/>
    <d v="2024-12-23T00:00:00"/>
    <d v="1899-12-30T16:36:27"/>
    <d v="2024-12-23T00:00:00"/>
    <d v="1899-12-30T19:00:00"/>
    <d v="2024-12-23T00:00:00"/>
    <d v="1899-12-30T16:37:16"/>
    <x v="303"/>
    <s v="CLOPEZ"/>
    <s v="1328132701"/>
    <s v="EXW"/>
    <d v="1899-12-30T04:46:17"/>
    <d v="1899-12-30T02:22:44"/>
    <d v="1899-12-30T02:23:33"/>
    <s v="Ensacado"/>
    <s v="E002"/>
    <x v="1"/>
    <d v="1899-12-30T00:00:49"/>
    <n v="-9.9120370370369915E-2"/>
    <n v="16"/>
    <x v="16"/>
    <x v="0"/>
    <x v="2"/>
    <n v="1"/>
    <n v="0"/>
    <s v="KO"/>
    <s v="Ensacado"/>
    <x v="0"/>
    <n v="1"/>
    <s v="PUNTOS NORTE"/>
    <s v="A"/>
    <d v="1899-12-30T02:23:33"/>
    <d v="1899-12-30T01:25:33"/>
    <s v="KO"/>
    <m/>
    <m/>
    <d v="1899-12-30T00:00:00"/>
    <d v="1899-12-30T00:00:49"/>
    <n v="2"/>
    <d v="1899-12-30T02:23:33"/>
    <n v="0.81666666666722065"/>
    <n v="16"/>
    <s v="Si"/>
  </r>
  <r>
    <s v="CSUS"/>
    <s v=""/>
    <x v="0"/>
    <s v="E6147DVK"/>
    <m/>
    <d v="2024-12-23T00:00:00"/>
    <m/>
    <s v="2906"/>
    <x v="21"/>
    <s v="PA"/>
    <m/>
    <m/>
    <d v="2024-12-23T00:00:00"/>
    <d v="1899-12-30T17:37:35"/>
    <d v="2024-12-23T00:00:00"/>
    <d v="1899-12-30T17:37:49"/>
    <d v="2024-12-23T00:00:00"/>
    <d v="1899-12-30T17:37:54"/>
    <x v="294"/>
    <s v="CLOPEZ"/>
    <s v="1328132702"/>
    <s v="EXW"/>
    <d v="1899-12-30T00:00:19"/>
    <d v="1899-12-30T00:00:05"/>
    <d v="1899-12-30T00:00:14"/>
    <s v="Ensacado"/>
    <s v="E002"/>
    <x v="1"/>
    <d v="1899-12-30T00:00:19"/>
    <d v="1899-12-30T00:00:05"/>
    <n v="17"/>
    <x v="16"/>
    <x v="0"/>
    <x v="2"/>
    <n v="1"/>
    <n v="0"/>
    <s v="KO"/>
    <s v="Ensacado"/>
    <x v="0"/>
    <n v="1"/>
    <s v="PUNTOS NORTE"/>
    <s v="A"/>
    <d v="1899-12-30T00:00:14"/>
    <d v="1899-12-30T00:00:14"/>
    <s v="OK"/>
    <m/>
    <m/>
    <d v="1899-12-30T00:00:00"/>
    <d v="1899-12-30T00:00:19"/>
    <n v="2"/>
    <d v="1899-12-30T00:00:14"/>
    <n v="0.31666666667049981"/>
    <n v="17"/>
    <s v="Si"/>
  </r>
  <r>
    <s v="CSUS"/>
    <s v=""/>
    <x v="0"/>
    <s v="E2000CCL"/>
    <m/>
    <d v="2024-12-23T00:00:00"/>
    <m/>
    <s v="2906"/>
    <x v="21"/>
    <s v="PA"/>
    <m/>
    <m/>
    <d v="2024-12-23T00:00:00"/>
    <d v="1899-12-30T17:41:10"/>
    <d v="2024-12-23T00:00:00"/>
    <d v="1899-12-30T17:47:26"/>
    <d v="2024-12-23T00:00:00"/>
    <d v="1899-12-30T17:47:54"/>
    <x v="300"/>
    <s v="CLOPEZ"/>
    <s v="1328132703"/>
    <s v="EXW"/>
    <d v="1899-12-30T00:06:44"/>
    <d v="1899-12-30T00:00:28"/>
    <d v="1899-12-30T00:06:16"/>
    <s v="Ensacado"/>
    <s v="E002"/>
    <x v="1"/>
    <d v="1899-12-30T00:06:44"/>
    <d v="1899-12-30T00:00:28"/>
    <n v="17"/>
    <x v="16"/>
    <x v="0"/>
    <x v="2"/>
    <n v="1"/>
    <n v="0"/>
    <s v="KO"/>
    <s v="Ensacado"/>
    <x v="0"/>
    <n v="1"/>
    <s v="PUNTOS NORTE"/>
    <s v="A"/>
    <d v="1899-12-30T00:06:16"/>
    <d v="1899-12-30T00:06:16"/>
    <s v="OK"/>
    <m/>
    <m/>
    <d v="1899-12-30T00:00:00"/>
    <d v="1899-12-30T00:06:44"/>
    <n v="2"/>
    <d v="1899-12-30T00:06:16"/>
    <n v="6.7333333333248468"/>
    <n v="17"/>
    <s v="Si"/>
  </r>
  <r>
    <s v="CSUS"/>
    <s v="2024002276"/>
    <x v="0"/>
    <s v="EC03125R"/>
    <s v="E6047FYP"/>
    <d v="2024-12-26T00:00:00"/>
    <m/>
    <s v="55"/>
    <x v="19"/>
    <s v="S1"/>
    <s v="S1"/>
    <m/>
    <d v="2024-12-26T00:00:00"/>
    <d v="1899-12-30T07:58:05"/>
    <d v="2024-12-26T00:00:00"/>
    <d v="1899-12-30T08:05:12"/>
    <d v="2024-12-26T00:00:00"/>
    <d v="1899-12-30T08:13:39"/>
    <x v="0"/>
    <s v="RFCPI"/>
    <s v="1328132704"/>
    <s v="EXW"/>
    <d v="1899-12-30T00:15:34"/>
    <d v="1899-12-30T00:08:27"/>
    <d v="1899-12-30T00:07:07"/>
    <s v="Granel"/>
    <s v="E001"/>
    <x v="1"/>
    <d v="1899-12-30T00:15:34"/>
    <d v="1899-12-30T00:08:27"/>
    <n v="7"/>
    <x v="20"/>
    <x v="0"/>
    <x v="1"/>
    <n v="0"/>
    <n v="0"/>
    <s v="OK"/>
    <s v="Granel"/>
    <x v="0"/>
    <n v="0"/>
    <s v="PUNTOS NORTE"/>
    <s v="A"/>
    <d v="1899-12-30T00:07:07"/>
    <d v="1899-12-30T00:07:07"/>
    <s v="OK"/>
    <m/>
    <m/>
    <d v="1899-12-30T00:00:00"/>
    <d v="1899-12-30T00:15:34"/>
    <n v="5"/>
    <d v="1899-12-30T00:07:07"/>
    <n v="15.566666666673603"/>
    <n v="8"/>
    <s v="Si"/>
  </r>
  <r>
    <s v="CSUS"/>
    <s v="2024002277"/>
    <x v="0"/>
    <s v="EC03125R"/>
    <s v="E6047FYP"/>
    <d v="2024-12-26T00:00:00"/>
    <m/>
    <s v="55"/>
    <x v="19"/>
    <s v="S1"/>
    <s v="S1"/>
    <m/>
    <d v="2024-12-26T00:00:00"/>
    <d v="1899-12-30T11:03:39"/>
    <d v="2024-12-26T00:00:00"/>
    <d v="1899-12-30T11:09:40"/>
    <d v="2024-12-26T00:00:00"/>
    <d v="1899-12-30T11:16:28"/>
    <x v="0"/>
    <s v="RFCPI"/>
    <s v="1328132705"/>
    <s v="EXW"/>
    <d v="1899-12-30T00:12:49"/>
    <d v="1899-12-30T00:06:48"/>
    <d v="1899-12-30T00:06:01"/>
    <s v="Granel"/>
    <s v="E001"/>
    <x v="1"/>
    <d v="1899-12-30T00:12:49"/>
    <d v="1899-12-30T00:06:48"/>
    <n v="11"/>
    <x v="20"/>
    <x v="0"/>
    <x v="1"/>
    <n v="0"/>
    <n v="0"/>
    <s v="OK"/>
    <s v="Granel"/>
    <x v="0"/>
    <n v="0"/>
    <s v="PUNTOS NORTE"/>
    <s v="A"/>
    <d v="1899-12-30T00:06:01"/>
    <d v="1899-12-30T00:06:01"/>
    <s v="OK"/>
    <m/>
    <m/>
    <d v="1899-12-30T00:00:00"/>
    <d v="1899-12-30T00:12:49"/>
    <n v="5"/>
    <d v="1899-12-30T00:06:01"/>
    <n v="12.816666666662382"/>
    <n v="11"/>
    <s v="Si"/>
  </r>
  <r>
    <s v="CSUS"/>
    <s v=""/>
    <x v="0"/>
    <s v="ER5815BBB"/>
    <s v="E2405JLC"/>
    <d v="2024-12-26T00:00:00"/>
    <m/>
    <s v="2906"/>
    <x v="21"/>
    <m/>
    <m/>
    <m/>
    <d v="2024-12-26T00:00:00"/>
    <d v="1899-12-30T11:26:16"/>
    <d v="2024-12-26T00:00:00"/>
    <d v="1899-12-30T18:19:59"/>
    <d v="2024-12-26T00:00:00"/>
    <d v="1899-12-30T11:27:02"/>
    <x v="299"/>
    <s v="NRODRIGUEZ"/>
    <s v="1328132706"/>
    <s v="FBO"/>
    <d v="1899-12-30T13:46:40"/>
    <d v="1899-12-30T06:52:57"/>
    <d v="1899-12-30T06:53:43"/>
    <s v="Ensacado"/>
    <s v="E002"/>
    <x v="2"/>
    <d v="1899-12-30T00:00:46"/>
    <n v="-0.28677083333333003"/>
    <n v="11"/>
    <x v="20"/>
    <x v="0"/>
    <x v="2"/>
    <n v="1"/>
    <n v="0"/>
    <s v="KO"/>
    <s v="Ensacado"/>
    <x v="0"/>
    <n v="1"/>
    <s v="PUNTOS NORTE"/>
    <s v="A"/>
    <d v="1899-12-30T06:53:43"/>
    <d v="1899-12-30T05:55:43"/>
    <s v="KO"/>
    <m/>
    <m/>
    <d v="1899-12-30T00:00:00"/>
    <d v="1899-12-30T00:00:46"/>
    <n v="5"/>
    <d v="1899-12-30T06:53:43"/>
    <n v="0.76666666667041028"/>
    <n v="11"/>
    <s v="Si"/>
  </r>
  <r>
    <s v="CSUS"/>
    <s v=""/>
    <x v="0"/>
    <s v="E3046DPV"/>
    <m/>
    <d v="2024-12-26T00:00:00"/>
    <m/>
    <s v="2906"/>
    <x v="21"/>
    <s v="PA"/>
    <m/>
    <m/>
    <d v="2024-12-26T00:00:00"/>
    <d v="1899-12-30T11:30:35"/>
    <d v="2024-12-26T00:00:00"/>
    <d v="1899-12-30T11:34:25"/>
    <d v="2024-12-26T00:00:00"/>
    <d v="1899-12-30T11:35:41"/>
    <x v="294"/>
    <s v="CLOPEZ"/>
    <s v="1328132707"/>
    <s v="EXW"/>
    <d v="1899-12-30T00:05:06"/>
    <d v="1899-12-30T00:01:16"/>
    <d v="1899-12-30T00:03:50"/>
    <s v="Ensacado"/>
    <s v="E002"/>
    <x v="1"/>
    <d v="1899-12-30T00:05:06"/>
    <d v="1899-12-30T00:01:16"/>
    <n v="11"/>
    <x v="20"/>
    <x v="0"/>
    <x v="2"/>
    <n v="1"/>
    <n v="0"/>
    <s v="KO"/>
    <s v="Ensacado"/>
    <x v="0"/>
    <n v="1"/>
    <s v="PUNTOS NORTE"/>
    <s v="A"/>
    <d v="1899-12-30T00:03:50"/>
    <d v="1899-12-30T00:03:50"/>
    <s v="OK"/>
    <m/>
    <m/>
    <d v="1899-12-30T00:00:00"/>
    <d v="1899-12-30T00:05:06"/>
    <n v="5"/>
    <d v="1899-12-30T00:03:50"/>
    <n v="5.100000000004794"/>
    <n v="11"/>
    <s v="Si"/>
  </r>
  <r>
    <s v="CSUS"/>
    <s v="2024002278"/>
    <x v="0"/>
    <s v="ER4145BBP"/>
    <s v="E1082CSW"/>
    <d v="2024-12-26T00:00:00"/>
    <m/>
    <s v="55"/>
    <x v="19"/>
    <s v="S1"/>
    <s v="S1"/>
    <m/>
    <d v="2024-12-26T00:00:00"/>
    <d v="1899-12-30T11:28:40"/>
    <d v="2024-12-26T00:00:00"/>
    <d v="1899-12-30T11:35:15"/>
    <d v="2024-12-26T00:00:00"/>
    <d v="1899-12-30T11:47:06"/>
    <x v="0"/>
    <s v="RFCPI"/>
    <s v="1328132708"/>
    <s v="EXW"/>
    <d v="1899-12-30T00:18:26"/>
    <d v="1899-12-30T00:11:51"/>
    <d v="1899-12-30T00:06:35"/>
    <s v="Granel"/>
    <s v="E001"/>
    <x v="1"/>
    <d v="1899-12-30T00:18:26"/>
    <d v="1899-12-30T00:11:51"/>
    <n v="11"/>
    <x v="20"/>
    <x v="0"/>
    <x v="1"/>
    <n v="0"/>
    <n v="0"/>
    <s v="OK"/>
    <s v="Granel"/>
    <x v="0"/>
    <n v="0"/>
    <s v="PUNTOS NORTE"/>
    <s v="A"/>
    <d v="1899-12-30T00:06:35"/>
    <d v="1899-12-30T00:06:35"/>
    <s v="OK"/>
    <m/>
    <m/>
    <d v="1899-12-30T00:00:00"/>
    <d v="1899-12-30T00:18:26"/>
    <n v="5"/>
    <d v="1899-12-30T00:06:35"/>
    <n v="18.433333333339146"/>
    <n v="11"/>
    <s v="Si"/>
  </r>
  <r>
    <s v="CSUS"/>
    <s v=""/>
    <x v="0"/>
    <s v="EC5192AH"/>
    <m/>
    <d v="2024-12-26T00:00:00"/>
    <m/>
    <s v="3124"/>
    <x v="58"/>
    <s v="PA"/>
    <m/>
    <m/>
    <d v="2024-12-26T00:00:00"/>
    <d v="1899-12-30T15:18:37"/>
    <d v="2024-12-26T00:00:00"/>
    <d v="1899-12-30T19:28:59"/>
    <d v="2024-12-26T00:00:00"/>
    <d v="1899-12-30T15:19:26"/>
    <x v="309"/>
    <s v="CLOPEZ"/>
    <s v="1328132709"/>
    <s v="EXW"/>
    <d v="1899-12-30T08:19:55"/>
    <d v="1899-12-30T04:09:33"/>
    <d v="1899-12-30T04:10:22"/>
    <s v="Ensacado"/>
    <s v="E002"/>
    <x v="1"/>
    <d v="1899-12-30T00:00:49"/>
    <n v="-0.17329861111111"/>
    <n v="15"/>
    <x v="20"/>
    <x v="0"/>
    <x v="2"/>
    <n v="1"/>
    <n v="0"/>
    <s v="KO"/>
    <s v="Ensacado"/>
    <x v="0"/>
    <n v="1"/>
    <s v="PUNTOS NORTE"/>
    <s v="A"/>
    <d v="1899-12-30T04:10:22"/>
    <d v="1899-12-30T03:12:22"/>
    <s v="KO"/>
    <m/>
    <m/>
    <d v="1899-12-30T00:00:00"/>
    <d v="1899-12-30T00:00:49"/>
    <n v="5"/>
    <d v="1899-12-30T04:10:22"/>
    <n v="0.81666666666722065"/>
    <n v="15"/>
    <s v="Si"/>
  </r>
  <r>
    <s v="CSUS"/>
    <s v="2024002280"/>
    <x v="0"/>
    <s v="ER4994BCK"/>
    <s v="E0244LTR"/>
    <d v="2024-12-26T00:00:00"/>
    <m/>
    <s v="55"/>
    <x v="19"/>
    <s v="S1"/>
    <s v="S1"/>
    <m/>
    <d v="2024-12-26T00:00:00"/>
    <d v="1899-12-30T15:06:14"/>
    <d v="2024-12-26T00:00:00"/>
    <d v="1899-12-30T15:13:03"/>
    <d v="2024-12-26T00:00:00"/>
    <d v="1899-12-30T15:21:56"/>
    <x v="0"/>
    <s v="RFCPI"/>
    <s v="1328132710"/>
    <s v="FBO"/>
    <d v="1899-12-30T00:15:42"/>
    <d v="1899-12-30T00:08:53"/>
    <d v="1899-12-30T00:06:49"/>
    <s v="Granel"/>
    <s v="E001"/>
    <x v="2"/>
    <d v="1899-12-30T00:15:42"/>
    <d v="1899-12-30T00:08:53"/>
    <n v="15"/>
    <x v="20"/>
    <x v="0"/>
    <x v="1"/>
    <n v="0"/>
    <n v="0"/>
    <s v="OK"/>
    <s v="Granel"/>
    <x v="0"/>
    <n v="0"/>
    <s v="PUNTOS NORTE"/>
    <s v="A"/>
    <d v="1899-12-30T00:06:49"/>
    <d v="1899-12-30T00:06:49"/>
    <s v="OK"/>
    <m/>
    <m/>
    <d v="1899-12-30T00:00:00"/>
    <d v="1899-12-30T00:15:42"/>
    <n v="5"/>
    <d v="1899-12-30T00:06:49"/>
    <n v="15.700000000003254"/>
    <n v="15"/>
    <s v="Si"/>
  </r>
  <r>
    <s v="CSUS"/>
    <s v="2024002279"/>
    <x v="0"/>
    <s v="ER5966DNB"/>
    <s v="E5966DNB"/>
    <d v="2024-12-26T00:00:00"/>
    <m/>
    <s v="55"/>
    <x v="19"/>
    <s v="S1"/>
    <s v="S1"/>
    <m/>
    <d v="2024-12-26T00:00:00"/>
    <d v="1899-12-30T15:02:41"/>
    <d v="2024-12-26T00:00:00"/>
    <d v="1899-12-30T15:38:51"/>
    <d v="2024-12-26T00:00:00"/>
    <d v="1899-12-30T15:38:09"/>
    <x v="0"/>
    <s v="RFCPI"/>
    <s v="1328132711"/>
    <s v="FBO"/>
    <d v="1899-12-30T00:36:52"/>
    <d v="1899-12-30T00:00:42"/>
    <d v="1899-12-30T00:36:10"/>
    <s v="Granel"/>
    <s v="E001"/>
    <x v="2"/>
    <d v="1899-12-30T00:35:28"/>
    <n v="-4.8611111110996585E-4"/>
    <n v="15"/>
    <x v="20"/>
    <x v="0"/>
    <x v="1"/>
    <n v="0"/>
    <n v="0"/>
    <s v="OK"/>
    <s v="Granel"/>
    <x v="0"/>
    <n v="0"/>
    <s v="PUNTOS NORTE"/>
    <s v="A"/>
    <d v="1899-12-30T00:36:10"/>
    <d v="1899-12-30T00:36:10"/>
    <s v="KO"/>
    <m/>
    <m/>
    <d v="1899-12-30T00:00:00"/>
    <d v="1899-12-30T00:35:28"/>
    <n v="5"/>
    <d v="1899-12-30T00:36:10"/>
    <n v="35.466666666667201"/>
    <n v="15"/>
    <s v="Si"/>
  </r>
  <r>
    <s v="CSUS"/>
    <s v="2024002281"/>
    <x v="0"/>
    <s v="EC03125R"/>
    <s v="E6047FYP"/>
    <d v="2024-12-26T00:00:00"/>
    <m/>
    <s v="55"/>
    <x v="19"/>
    <s v="S1"/>
    <s v="S1"/>
    <m/>
    <d v="2024-12-26T00:00:00"/>
    <d v="1899-12-30T16:03:02"/>
    <d v="2024-12-26T00:00:00"/>
    <d v="1899-12-30T16:08:56"/>
    <d v="2024-12-26T00:00:00"/>
    <d v="1899-12-30T16:16:23"/>
    <x v="0"/>
    <s v="RFCPI"/>
    <s v="1328132712"/>
    <s v="EXW"/>
    <d v="1899-12-30T00:13:21"/>
    <d v="1899-12-30T00:07:27"/>
    <d v="1899-12-30T00:05:54"/>
    <s v="Granel"/>
    <s v="E001"/>
    <x v="1"/>
    <d v="1899-12-30T00:13:21"/>
    <d v="1899-12-30T00:07:27"/>
    <n v="16"/>
    <x v="20"/>
    <x v="0"/>
    <x v="1"/>
    <n v="0"/>
    <n v="0"/>
    <s v="OK"/>
    <s v="Granel"/>
    <x v="0"/>
    <n v="0"/>
    <s v="PUNTOS NORTE"/>
    <s v="A"/>
    <d v="1899-12-30T00:05:54"/>
    <d v="1899-12-30T00:05:54"/>
    <s v="OK"/>
    <m/>
    <m/>
    <d v="1899-12-30T00:00:00"/>
    <d v="1899-12-30T00:13:21"/>
    <n v="5"/>
    <d v="1899-12-30T00:05:54"/>
    <n v="13.349999999995212"/>
    <n v="16"/>
    <s v="Si"/>
  </r>
  <r>
    <s v="CSUS"/>
    <s v="2024002282"/>
    <x v="0"/>
    <s v="ER5966DNB"/>
    <s v="E5966DNB"/>
    <d v="2024-12-26T00:00:00"/>
    <m/>
    <s v="55"/>
    <x v="19"/>
    <s v="S1"/>
    <s v="S1"/>
    <m/>
    <d v="2024-12-26T00:00:00"/>
    <d v="1899-12-30T16:42:52"/>
    <d v="2024-12-26T00:00:00"/>
    <d v="1899-12-30T16:51:52"/>
    <d v="2024-12-26T00:00:00"/>
    <d v="1899-12-30T17:02:47"/>
    <x v="0"/>
    <s v="RFCPI"/>
    <s v="1328132713"/>
    <s v="FBO"/>
    <d v="1899-12-30T00:19:55"/>
    <d v="1899-12-30T00:10:55"/>
    <d v="1899-12-30T00:09:00"/>
    <s v="Granel"/>
    <s v="E001"/>
    <x v="2"/>
    <d v="1899-12-30T00:19:55"/>
    <d v="1899-12-30T00:10:55"/>
    <n v="16"/>
    <x v="20"/>
    <x v="0"/>
    <x v="1"/>
    <n v="0"/>
    <n v="0"/>
    <s v="OK"/>
    <s v="Granel"/>
    <x v="0"/>
    <n v="0"/>
    <s v="PUNTOS NORTE"/>
    <s v="A"/>
    <d v="1899-12-30T00:09:00"/>
    <d v="1899-12-30T00:09:00"/>
    <s v="OK"/>
    <m/>
    <m/>
    <d v="1899-12-30T00:00:00"/>
    <d v="1899-12-30T00:19:55"/>
    <n v="5"/>
    <d v="1899-12-30T00:09:00"/>
    <n v="19.916666666654379"/>
    <n v="17"/>
    <s v="Si"/>
  </r>
  <r>
    <s v="CSUS"/>
    <s v="2024002283"/>
    <x v="0"/>
    <s v="EC03125R"/>
    <s v="E6047FYP"/>
    <d v="2024-12-27T00:00:00"/>
    <m/>
    <s v="55"/>
    <x v="19"/>
    <s v="S1"/>
    <s v="S1"/>
    <m/>
    <d v="2024-12-27T00:00:00"/>
    <d v="1899-12-30T07:54:29"/>
    <d v="2024-12-27T00:00:00"/>
    <d v="1899-12-30T08:01:36"/>
    <d v="2024-12-27T00:00:00"/>
    <d v="1899-12-30T08:12:35"/>
    <x v="0"/>
    <s v="RFCPI"/>
    <s v="1328132714"/>
    <s v="EXW"/>
    <d v="1899-12-30T00:18:06"/>
    <d v="1899-12-30T00:10:59"/>
    <d v="1899-12-30T00:07:07"/>
    <s v="Granel"/>
    <s v="E001"/>
    <x v="1"/>
    <d v="1899-12-30T00:18:06"/>
    <d v="1899-12-30T00:10:59"/>
    <n v="7"/>
    <x v="0"/>
    <x v="0"/>
    <x v="1"/>
    <n v="0"/>
    <n v="0"/>
    <s v="OK"/>
    <s v="Granel"/>
    <x v="0"/>
    <n v="0"/>
    <s v="PUNTOS NORTE"/>
    <s v="A"/>
    <d v="1899-12-30T00:07:07"/>
    <d v="1899-12-30T00:07:07"/>
    <s v="OK"/>
    <m/>
    <m/>
    <d v="1899-12-30T00:00:00"/>
    <d v="1899-12-30T00:18:06"/>
    <n v="6"/>
    <d v="1899-12-30T00:07:07"/>
    <n v="18.100000000007945"/>
    <n v="8"/>
    <s v="Si"/>
  </r>
  <r>
    <s v="CSUS"/>
    <s v="2024002284"/>
    <x v="0"/>
    <s v="ER3186BBT"/>
    <s v="E2376GDG"/>
    <d v="2024-12-27T00:00:00"/>
    <m/>
    <s v="55"/>
    <x v="19"/>
    <s v="S1"/>
    <s v="S1"/>
    <m/>
    <d v="2024-12-27T00:00:00"/>
    <d v="1899-12-30T08:16:26"/>
    <d v="2024-12-27T00:00:00"/>
    <d v="1899-12-30T10:15:00"/>
    <d v="2024-12-27T00:00:00"/>
    <d v="1899-12-30T08:33:58"/>
    <x v="322"/>
    <s v="RFCPI"/>
    <s v="1328132715"/>
    <s v="FBO"/>
    <d v="1899-12-30T03:39:36"/>
    <d v="1899-12-30T01:41:02"/>
    <d v="1899-12-30T01:58:34"/>
    <s v="Granel"/>
    <s v="E001"/>
    <x v="2"/>
    <d v="1899-12-30T00:17:32"/>
    <n v="-7.0162037037030001E-2"/>
    <n v="8"/>
    <x v="0"/>
    <x v="0"/>
    <x v="1"/>
    <n v="0"/>
    <n v="0"/>
    <s v="OK"/>
    <s v="Granel"/>
    <x v="0"/>
    <n v="0"/>
    <s v="PUNTOS NORTE"/>
    <s v="A"/>
    <d v="1899-12-30T01:58:34"/>
    <d v="1899-12-30T01:00:34"/>
    <s v="KO"/>
    <m/>
    <m/>
    <d v="1899-12-30T00:00:00"/>
    <d v="1899-12-30T00:17:32"/>
    <n v="6"/>
    <d v="1899-12-30T01:58:34"/>
    <n v="17.533333333339165"/>
    <n v="8"/>
    <s v="Si"/>
  </r>
  <r>
    <s v="CSUS"/>
    <s v=""/>
    <x v="0"/>
    <s v="ER2090BCY"/>
    <s v="E1063KCY"/>
    <d v="2024-12-27T00:00:00"/>
    <m/>
    <s v="2926"/>
    <x v="59"/>
    <s v="PA"/>
    <m/>
    <m/>
    <d v="2024-12-27T00:00:00"/>
    <d v="1899-12-30T09:09:42"/>
    <d v="2024-12-27T00:00:00"/>
    <d v="1899-12-30T09:10:35"/>
    <d v="2024-12-27T00:00:00"/>
    <d v="1899-12-30T09:10:40"/>
    <x v="298"/>
    <s v="CLOPEZ"/>
    <s v="1328132716"/>
    <s v="EXW"/>
    <d v="1899-12-30T00:00:58"/>
    <d v="1899-12-30T00:00:05"/>
    <d v="1899-12-30T00:00:53"/>
    <s v="Ensacado"/>
    <s v="E002"/>
    <x v="1"/>
    <d v="1899-12-30T00:00:58"/>
    <d v="1899-12-30T00:00:05"/>
    <n v="9"/>
    <x v="0"/>
    <x v="0"/>
    <x v="2"/>
    <n v="1"/>
    <n v="0"/>
    <s v="KO"/>
    <s v="Ensacado"/>
    <x v="0"/>
    <n v="1"/>
    <s v="PUNTOS NORTE"/>
    <s v="A"/>
    <d v="1899-12-30T00:00:53"/>
    <d v="1899-12-30T00:00:53"/>
    <s v="OK"/>
    <m/>
    <m/>
    <d v="1899-12-30T00:00:00"/>
    <d v="1899-12-30T00:00:58"/>
    <n v="6"/>
    <d v="1899-12-30T00:00:53"/>
    <n v="0.96666666667204026"/>
    <n v="9"/>
    <s v="Si"/>
  </r>
  <r>
    <s v="CSUS"/>
    <s v=""/>
    <x v="0"/>
    <s v="E5114CZW"/>
    <m/>
    <d v="2024-12-27T00:00:00"/>
    <m/>
    <s v="3124"/>
    <x v="58"/>
    <s v="PA"/>
    <m/>
    <m/>
    <d v="2024-12-27T00:00:00"/>
    <d v="1899-12-30T10:12:30"/>
    <d v="2024-12-27T00:00:00"/>
    <d v="1899-12-30T19:12:00"/>
    <d v="2024-12-27T00:00:00"/>
    <d v="1899-12-30T10:13:14"/>
    <x v="297"/>
    <s v="CLOPEZ"/>
    <s v="1328132717"/>
    <s v="EXW"/>
    <d v="1899-12-30T17:58:16"/>
    <d v="1899-12-30T08:58:46"/>
    <d v="1899-12-30T08:59:30"/>
    <s v="Ensacado"/>
    <s v="E002"/>
    <x v="1"/>
    <d v="1899-12-30T00:00:44"/>
    <n v="-0.37414351851852007"/>
    <n v="10"/>
    <x v="0"/>
    <x v="0"/>
    <x v="2"/>
    <n v="1"/>
    <n v="0"/>
    <s v="KO"/>
    <s v="Ensacado"/>
    <x v="0"/>
    <n v="1"/>
    <s v="PUNTOS NORTE"/>
    <s v="A"/>
    <d v="1899-12-30T08:59:30"/>
    <d v="1899-12-30T08:01:30"/>
    <s v="KO"/>
    <m/>
    <m/>
    <d v="1899-12-30T00:00:00"/>
    <d v="1899-12-30T00:00:44"/>
    <n v="6"/>
    <d v="1899-12-30T08:59:30"/>
    <n v="0.73333333333438055"/>
    <n v="10"/>
    <s v="Si"/>
  </r>
  <r>
    <s v="CSUS"/>
    <s v=""/>
    <x v="0"/>
    <s v="E3046DPV"/>
    <m/>
    <d v="2024-12-27T00:00:00"/>
    <m/>
    <s v="2906"/>
    <x v="21"/>
    <s v="PA"/>
    <m/>
    <m/>
    <d v="2024-12-27T00:00:00"/>
    <d v="1899-12-30T11:41:14"/>
    <d v="2024-12-27T00:00:00"/>
    <d v="1899-12-30T11:42:39"/>
    <d v="2024-12-27T00:00:00"/>
    <d v="1899-12-30T11:42:56"/>
    <x v="294"/>
    <s v="CLOPEZ"/>
    <s v="1328132718"/>
    <s v="EXW"/>
    <d v="1899-12-30T00:01:42"/>
    <d v="1899-12-30T00:00:17"/>
    <d v="1899-12-30T00:01:25"/>
    <s v="Ensacado"/>
    <s v="E002"/>
    <x v="1"/>
    <d v="1899-12-30T00:01:42"/>
    <d v="1899-12-30T00:00:17"/>
    <n v="11"/>
    <x v="0"/>
    <x v="0"/>
    <x v="2"/>
    <n v="1"/>
    <n v="0"/>
    <s v="KO"/>
    <s v="Ensacado"/>
    <x v="0"/>
    <n v="1"/>
    <s v="PUNTOS NORTE"/>
    <s v="A"/>
    <d v="1899-12-30T00:01:25"/>
    <d v="1899-12-30T00:01:25"/>
    <s v="OK"/>
    <m/>
    <m/>
    <d v="1899-12-30T00:00:00"/>
    <d v="1899-12-30T00:01:42"/>
    <n v="6"/>
    <d v="1899-12-30T00:01:25"/>
    <n v="1.7000000000064208"/>
    <n v="11"/>
    <s v="Si"/>
  </r>
  <r>
    <s v="CSUS"/>
    <s v="2024002285"/>
    <x v="0"/>
    <s v="ER3186BBT"/>
    <s v="E2376GDG"/>
    <d v="2024-12-27T00:00:00"/>
    <m/>
    <s v="55"/>
    <x v="19"/>
    <s v="S1"/>
    <s v="S1"/>
    <m/>
    <d v="2024-12-27T00:00:00"/>
    <d v="1899-12-30T11:31:31"/>
    <d v="2024-12-27T00:00:00"/>
    <d v="1899-12-30T11:37:14"/>
    <d v="2024-12-27T00:00:00"/>
    <d v="1899-12-30T11:46:37"/>
    <x v="0"/>
    <s v="RFCPI"/>
    <s v="1328132719"/>
    <s v="FBO"/>
    <d v="1899-12-30T00:15:06"/>
    <d v="1899-12-30T00:09:23"/>
    <d v="1899-12-30T00:05:43"/>
    <s v="Granel"/>
    <s v="E001"/>
    <x v="2"/>
    <d v="1899-12-30T00:15:06"/>
    <d v="1899-12-30T00:09:23"/>
    <n v="11"/>
    <x v="0"/>
    <x v="0"/>
    <x v="1"/>
    <n v="0"/>
    <n v="0"/>
    <s v="OK"/>
    <s v="Granel"/>
    <x v="0"/>
    <n v="0"/>
    <s v="PUNTOS NORTE"/>
    <s v="A"/>
    <d v="1899-12-30T00:05:43"/>
    <d v="1899-12-30T00:05:43"/>
    <s v="OK"/>
    <m/>
    <m/>
    <d v="1899-12-30T00:00:00"/>
    <d v="1899-12-30T00:15:06"/>
    <n v="6"/>
    <d v="1899-12-30T00:05:43"/>
    <n v="15.099999999998444"/>
    <n v="11"/>
    <s v="Si"/>
  </r>
  <r>
    <s v="CSUS"/>
    <s v=""/>
    <x v="0"/>
    <s v="E5249BXT"/>
    <m/>
    <d v="2024-12-27T00:00:00"/>
    <m/>
    <s v="2906"/>
    <x v="21"/>
    <s v="PA"/>
    <m/>
    <m/>
    <d v="2024-12-27T00:00:00"/>
    <d v="1899-12-30T12:25:01"/>
    <d v="2024-12-27T00:00:00"/>
    <d v="1899-12-30T12:25:40"/>
    <d v="2024-12-27T00:00:00"/>
    <d v="1899-12-30T12:25:54"/>
    <x v="282"/>
    <s v="CLOPEZ"/>
    <s v="1328132720"/>
    <s v="EXW"/>
    <d v="1899-12-30T00:00:53"/>
    <d v="1899-12-30T00:00:14"/>
    <d v="1899-12-30T00:00:39"/>
    <s v="Ensacado"/>
    <s v="E002"/>
    <x v="1"/>
    <d v="1899-12-30T00:00:53"/>
    <d v="1899-12-30T00:00:14"/>
    <n v="12"/>
    <x v="0"/>
    <x v="0"/>
    <x v="2"/>
    <n v="1"/>
    <n v="0"/>
    <s v="KO"/>
    <s v="Ensacado"/>
    <x v="0"/>
    <n v="1"/>
    <s v="PUNTOS NORTE"/>
    <s v="A"/>
    <d v="1899-12-30T00:00:39"/>
    <d v="1899-12-30T00:00:39"/>
    <s v="OK"/>
    <m/>
    <m/>
    <d v="1899-12-30T00:00:00"/>
    <d v="1899-12-30T00:00:53"/>
    <n v="6"/>
    <d v="1899-12-30T00:00:39"/>
    <n v="0.88333333332489161"/>
    <n v="12"/>
    <s v="Si"/>
  </r>
  <r>
    <s v="CSUS"/>
    <s v=""/>
    <x v="0"/>
    <s v="E5249BXT"/>
    <m/>
    <d v="2024-12-27T00:00:00"/>
    <m/>
    <s v="3124"/>
    <x v="58"/>
    <s v="PA"/>
    <m/>
    <m/>
    <d v="2024-12-27T00:00:00"/>
    <d v="1899-12-30T15:16:11"/>
    <d v="2024-12-27T00:00:00"/>
    <d v="1899-12-30T15:17:04"/>
    <d v="2024-12-27T00:00:00"/>
    <d v="1899-12-30T15:17:12"/>
    <x v="282"/>
    <s v="CLOPEZ"/>
    <s v="1328132721"/>
    <s v="EXW"/>
    <d v="1899-12-30T00:01:01"/>
    <d v="1899-12-30T00:00:08"/>
    <d v="1899-12-30T00:00:53"/>
    <s v="Ensacado"/>
    <s v="E002"/>
    <x v="1"/>
    <d v="1899-12-30T00:01:01"/>
    <d v="1899-12-30T00:00:08"/>
    <n v="15"/>
    <x v="0"/>
    <x v="0"/>
    <x v="2"/>
    <n v="1"/>
    <n v="0"/>
    <s v="KO"/>
    <s v="Ensacado"/>
    <x v="0"/>
    <n v="1"/>
    <s v="PUNTOS NORTE"/>
    <s v="A"/>
    <d v="1899-12-30T00:00:53"/>
    <d v="1899-12-30T00:00:53"/>
    <s v="OK"/>
    <m/>
    <m/>
    <d v="1899-12-30T00:00:00"/>
    <d v="1899-12-30T00:01:01"/>
    <n v="6"/>
    <d v="1899-12-30T00:00:53"/>
    <n v="1.0166666666543023"/>
    <n v="15"/>
    <s v="Si"/>
  </r>
  <r>
    <s v="CSUS"/>
    <s v="2024002286"/>
    <x v="0"/>
    <s v="ER4145BBP"/>
    <s v="E1082CSW"/>
    <d v="2024-12-27T00:00:00"/>
    <m/>
    <s v="55"/>
    <x v="19"/>
    <s v="S1"/>
    <s v="S1"/>
    <m/>
    <d v="2024-12-27T00:00:00"/>
    <d v="1899-12-30T15:06:59"/>
    <d v="2024-12-27T00:00:00"/>
    <d v="1899-12-30T15:13:26"/>
    <d v="2024-12-27T00:00:00"/>
    <d v="1899-12-30T15:21:31"/>
    <x v="0"/>
    <s v="RFCPI"/>
    <s v="1328132722"/>
    <s v="EXW"/>
    <d v="1899-12-30T00:14:32"/>
    <d v="1899-12-30T00:08:05"/>
    <d v="1899-12-30T00:06:27"/>
    <s v="Granel"/>
    <s v="E001"/>
    <x v="1"/>
    <d v="1899-12-30T00:14:32"/>
    <d v="1899-12-30T00:08:05"/>
    <n v="15"/>
    <x v="0"/>
    <x v="0"/>
    <x v="1"/>
    <n v="0"/>
    <n v="0"/>
    <s v="OK"/>
    <s v="Granel"/>
    <x v="0"/>
    <n v="0"/>
    <s v="PUNTOS NORTE"/>
    <s v="A"/>
    <d v="1899-12-30T00:06:27"/>
    <d v="1899-12-30T00:06:27"/>
    <s v="OK"/>
    <m/>
    <m/>
    <d v="1899-12-30T00:00:00"/>
    <d v="1899-12-30T00:14:32"/>
    <n v="6"/>
    <d v="1899-12-30T00:06:27"/>
    <n v="14.533333333329583"/>
    <n v="15"/>
    <s v="Si"/>
  </r>
  <r>
    <s v="CSUS"/>
    <s v=""/>
    <x v="0"/>
    <s v="E3046JGL"/>
    <s v="ER5036BBB"/>
    <d v="2024-12-27T00:00:00"/>
    <m/>
    <s v="2926"/>
    <x v="59"/>
    <s v="PA"/>
    <m/>
    <m/>
    <d v="2024-12-27T00:00:00"/>
    <d v="1899-12-30T16:01:42"/>
    <d v="2024-12-27T00:00:00"/>
    <d v="1899-12-30T18:40:01"/>
    <d v="2024-12-27T00:00:00"/>
    <d v="1899-12-30T16:02:02"/>
    <x v="301"/>
    <s v="CLOPEZ"/>
    <s v="1328132723"/>
    <s v="EXW"/>
    <d v="1899-12-30T05:16:18"/>
    <d v="1899-12-30T02:37:59"/>
    <d v="1899-12-30T02:38:19"/>
    <s v="Ensacado"/>
    <s v="E002"/>
    <x v="1"/>
    <d v="1899-12-30T00:00:20"/>
    <n v="-0.10971064814815001"/>
    <n v="16"/>
    <x v="0"/>
    <x v="0"/>
    <x v="2"/>
    <n v="1"/>
    <n v="0"/>
    <s v="KO"/>
    <s v="Ensacado"/>
    <x v="0"/>
    <n v="1"/>
    <s v="PUNTOS NORTE"/>
    <s v="A"/>
    <d v="1899-12-30T02:38:19"/>
    <d v="1899-12-30T01:40:19"/>
    <s v="KO"/>
    <m/>
    <m/>
    <d v="1899-12-30T00:00:00"/>
    <d v="1899-12-30T00:00:20"/>
    <n v="6"/>
    <d v="1899-12-30T02:38:19"/>
    <n v="0.33333333333120052"/>
    <n v="16"/>
    <s v="Si"/>
  </r>
  <r>
    <s v="CSUS"/>
    <s v=""/>
    <x v="0"/>
    <s v="E4243FTX"/>
    <m/>
    <d v="2024-12-27T00:00:00"/>
    <m/>
    <s v="3124"/>
    <x v="58"/>
    <s v="PA"/>
    <m/>
    <m/>
    <d v="2024-12-27T00:00:00"/>
    <d v="1899-12-30T16:05:42"/>
    <d v="2024-12-27T00:00:00"/>
    <d v="1899-12-30T16:06:34"/>
    <d v="2024-12-27T00:00:00"/>
    <d v="1899-12-30T16:06:48"/>
    <x v="320"/>
    <s v="CLOPEZ"/>
    <s v="1328132724"/>
    <s v="EXW"/>
    <d v="1899-12-30T00:01:06"/>
    <d v="1899-12-30T00:00:14"/>
    <d v="1899-12-30T00:00:52"/>
    <s v="Ensacado"/>
    <s v="E002"/>
    <x v="1"/>
    <d v="1899-12-30T00:01:06"/>
    <d v="1899-12-30T00:00:14"/>
    <n v="16"/>
    <x v="0"/>
    <x v="0"/>
    <x v="2"/>
    <n v="1"/>
    <n v="0"/>
    <s v="KO"/>
    <s v="Ensacado"/>
    <x v="0"/>
    <n v="1"/>
    <s v="PUNTOS NORTE"/>
    <s v="A"/>
    <d v="1899-12-30T00:00:52"/>
    <d v="1899-12-30T00:00:52"/>
    <s v="OK"/>
    <m/>
    <m/>
    <d v="1899-12-30T00:00:00"/>
    <d v="1899-12-30T00:01:06"/>
    <n v="6"/>
    <d v="1899-12-30T00:00:52"/>
    <n v="1.1000000000016108"/>
    <n v="16"/>
    <s v="Si"/>
  </r>
  <r>
    <s v="CSUS"/>
    <s v="2024002287"/>
    <x v="0"/>
    <s v="ER3186BBT"/>
    <s v="E2376GDG"/>
    <d v="2024-12-27T00:00:00"/>
    <m/>
    <s v="55"/>
    <x v="19"/>
    <s v="S1"/>
    <s v="S1"/>
    <m/>
    <d v="2024-12-27T00:00:00"/>
    <d v="1899-12-30T15:42:42"/>
    <d v="2024-12-27T00:00:00"/>
    <d v="1899-12-30T16:02:56"/>
    <d v="2024-12-27T00:00:00"/>
    <d v="1899-12-30T16:20:00"/>
    <x v="0"/>
    <s v="RFCPI"/>
    <s v="1328132725"/>
    <s v="FBO"/>
    <d v="1899-12-30T00:37:18"/>
    <d v="1899-12-30T00:17:04"/>
    <d v="1899-12-30T00:20:14"/>
    <s v="Granel"/>
    <s v="E001"/>
    <x v="2"/>
    <d v="1899-12-30T00:37:18"/>
    <d v="1899-12-30T00:17:04"/>
    <n v="15"/>
    <x v="0"/>
    <x v="0"/>
    <x v="1"/>
    <n v="0"/>
    <n v="0"/>
    <s v="OK"/>
    <s v="Granel"/>
    <x v="0"/>
    <n v="0"/>
    <s v="PUNTOS NORTE"/>
    <s v="A"/>
    <d v="1899-12-30T00:20:14"/>
    <d v="1899-12-30T00:20:14"/>
    <s v="OK"/>
    <m/>
    <m/>
    <d v="1899-12-30T00:00:00"/>
    <d v="1899-12-30T00:37:18"/>
    <n v="6"/>
    <d v="1899-12-30T00:20:14"/>
    <n v="37.300000000003273"/>
    <n v="16"/>
    <s v="Si"/>
  </r>
  <r>
    <s v="CSUS"/>
    <s v=""/>
    <x v="0"/>
    <s v="E8719FHD"/>
    <m/>
    <d v="2024-12-27T00:00:00"/>
    <m/>
    <s v="3124"/>
    <x v="58"/>
    <s v="PA"/>
    <m/>
    <m/>
    <d v="2024-12-27T00:00:00"/>
    <d v="1899-12-30T16:59:36"/>
    <d v="2024-12-27T00:00:00"/>
    <d v="1899-12-30T16:59:53"/>
    <d v="2024-12-27T00:00:00"/>
    <d v="1899-12-30T16:59:57"/>
    <x v="323"/>
    <s v="CLOPEZ"/>
    <s v="1328132726"/>
    <s v="EXW"/>
    <d v="1899-12-30T00:00:21"/>
    <d v="1899-12-30T00:00:04"/>
    <d v="1899-12-30T00:00:17"/>
    <s v="Ensacado"/>
    <s v="E002"/>
    <x v="1"/>
    <d v="1899-12-30T00:00:21"/>
    <d v="1899-12-30T00:00:04"/>
    <n v="16"/>
    <x v="0"/>
    <x v="0"/>
    <x v="2"/>
    <n v="1"/>
    <n v="0"/>
    <s v="KO"/>
    <s v="Ensacado"/>
    <x v="0"/>
    <n v="1"/>
    <s v="PUNTOS NORTE"/>
    <s v="A"/>
    <d v="1899-12-30T00:00:17"/>
    <d v="1899-12-30T00:00:17"/>
    <s v="OK"/>
    <m/>
    <m/>
    <d v="1899-12-30T00:00:00"/>
    <d v="1899-12-30T00:00:21"/>
    <n v="6"/>
    <d v="1899-12-30T00:00:17"/>
    <n v="0.34999999999206111"/>
    <n v="16"/>
    <s v="Si"/>
  </r>
  <r>
    <s v="CSUS"/>
    <s v=""/>
    <x v="0"/>
    <s v="E4709CCN"/>
    <m/>
    <d v="2024-12-27T00:00:00"/>
    <m/>
    <s v="3320"/>
    <x v="20"/>
    <s v="PA"/>
    <m/>
    <m/>
    <d v="2024-12-27T00:00:00"/>
    <d v="1899-12-30T17:41:07"/>
    <d v="2024-12-27T00:00:00"/>
    <d v="1899-12-30T08:55:01"/>
    <d v="2024-12-27T00:00:00"/>
    <d v="1899-12-30T17:41:55"/>
    <x v="324"/>
    <s v="CLOPEZ"/>
    <s v="1328132727"/>
    <s v="EXW"/>
    <d v="1899-12-30T17:33:00"/>
    <d v="1899-12-30T08:46:54"/>
    <d v="1899-12-30T08:46:06"/>
    <s v="Ensacado"/>
    <s v="E002"/>
    <x v="1"/>
    <d v="1899-12-30T00:00:48"/>
    <d v="1899-12-30T08:46:54"/>
    <n v="17"/>
    <x v="0"/>
    <x v="0"/>
    <x v="2"/>
    <n v="1"/>
    <n v="0"/>
    <s v="KO"/>
    <s v="Ensacado"/>
    <x v="0"/>
    <n v="1"/>
    <s v="PUNTOS NORTE"/>
    <s v="A"/>
    <d v="1899-12-30T08:46:06"/>
    <d v="1899-12-30T07:48:06"/>
    <s v="KO"/>
    <m/>
    <m/>
    <d v="1899-12-30T00:00:00"/>
    <d v="1899-12-30T00:00:48"/>
    <n v="6"/>
    <n v="-0.36534722222221999"/>
    <n v="0.80000000000636007"/>
    <n v="17"/>
    <s v="Si"/>
  </r>
  <r>
    <s v="CSUS"/>
    <s v=""/>
    <x v="0"/>
    <s v="ER1387BBP"/>
    <s v="E6223GBB"/>
    <d v="2024-12-30T00:00:00"/>
    <m/>
    <s v="3320"/>
    <x v="20"/>
    <s v="PA"/>
    <m/>
    <m/>
    <d v="2024-12-30T00:00:00"/>
    <d v="1899-12-30T09:06:00"/>
    <d v="2024-12-30T00:00:00"/>
    <d v="1899-12-30T19:28:59"/>
    <d v="2024-12-30T00:00:00"/>
    <d v="1899-12-30T09:06:40"/>
    <x v="325"/>
    <s v="CLOPEZ"/>
    <s v="1328132728"/>
    <s v="EXW"/>
    <d v="1899-12-30T20:45:18"/>
    <d v="1899-12-30T10:22:19"/>
    <d v="1899-12-30T10:22:59"/>
    <s v="Ensacado"/>
    <s v="E002"/>
    <x v="1"/>
    <d v="1899-12-30T00:00:40"/>
    <n v="-0.43216435185184998"/>
    <n v="9"/>
    <x v="1"/>
    <x v="1"/>
    <x v="2"/>
    <n v="1"/>
    <n v="0"/>
    <s v="KO"/>
    <s v="Ensacado"/>
    <x v="0"/>
    <n v="1"/>
    <s v="PUNTOS NORTE"/>
    <s v="A"/>
    <d v="1899-12-30T10:22:59"/>
    <d v="1899-12-30T09:24:59"/>
    <s v="KO"/>
    <m/>
    <m/>
    <d v="1899-12-30T00:00:00"/>
    <d v="1899-12-30T00:00:40"/>
    <n v="2"/>
    <d v="1899-12-30T10:22:59"/>
    <n v="0.66666666666240104"/>
    <n v="9"/>
    <s v="Si"/>
  </r>
  <r>
    <s v="CSUS"/>
    <s v=""/>
    <x v="0"/>
    <s v="ER9869BBR"/>
    <s v="E4243BFS"/>
    <d v="2024-12-30T00:00:00"/>
    <m/>
    <s v="3320"/>
    <x v="20"/>
    <s v="PA"/>
    <m/>
    <m/>
    <d v="2024-12-30T00:00:00"/>
    <d v="1899-12-30T09:49:53"/>
    <d v="2024-12-30T00:00:00"/>
    <d v="1899-12-30T18:25:01"/>
    <d v="2024-12-30T00:00:00"/>
    <d v="1899-12-30T09:50:45"/>
    <x v="326"/>
    <s v="CLOPEZ"/>
    <s v="1328132729"/>
    <s v="EXW"/>
    <d v="1899-12-30T17:09:24"/>
    <d v="1899-12-30T08:34:16"/>
    <d v="1899-12-30T08:35:08"/>
    <s v="Ensacado"/>
    <s v="E002"/>
    <x v="1"/>
    <d v="1899-12-30T00:00:52"/>
    <n v="-0.35712962962962996"/>
    <n v="9"/>
    <x v="1"/>
    <x v="1"/>
    <x v="2"/>
    <n v="1"/>
    <n v="0"/>
    <s v="KO"/>
    <s v="Ensacado"/>
    <x v="0"/>
    <n v="1"/>
    <s v="PUNTOS NORTE"/>
    <s v="A"/>
    <d v="1899-12-30T08:35:08"/>
    <d v="1899-12-30T07:37:08"/>
    <s v="KO"/>
    <m/>
    <m/>
    <d v="1899-12-30T00:00:00"/>
    <d v="1899-12-30T00:00:52"/>
    <n v="2"/>
    <d v="1899-12-30T08:35:08"/>
    <n v="0.86666666667841952"/>
    <n v="9"/>
    <s v="Si"/>
  </r>
  <r>
    <s v="CSUS"/>
    <s v=""/>
    <x v="0"/>
    <s v="E5933BRC"/>
    <m/>
    <d v="2024-12-30T00:00:00"/>
    <m/>
    <s v="2906"/>
    <x v="21"/>
    <s v="PA"/>
    <m/>
    <m/>
    <d v="2024-12-30T00:00:00"/>
    <d v="1899-12-30T10:46:52"/>
    <d v="2024-12-30T00:00:00"/>
    <d v="1899-12-30T18:45:00"/>
    <d v="2024-12-30T00:00:00"/>
    <d v="1899-12-30T10:47:34"/>
    <x v="311"/>
    <s v="CLOPEZ"/>
    <s v="1328132730"/>
    <s v="EXW"/>
    <d v="1899-12-30T15:55:34"/>
    <d v="1899-12-30T07:57:26"/>
    <d v="1899-12-30T07:58:08"/>
    <s v="Ensacado"/>
    <s v="E002"/>
    <x v="1"/>
    <d v="1899-12-30T00:00:42"/>
    <n v="-0.33155092592593"/>
    <n v="10"/>
    <x v="1"/>
    <x v="1"/>
    <x v="2"/>
    <n v="1"/>
    <n v="0"/>
    <s v="KO"/>
    <s v="Ensacado"/>
    <x v="0"/>
    <n v="1"/>
    <s v="PUNTOS NORTE"/>
    <s v="A"/>
    <d v="1899-12-30T07:58:08"/>
    <d v="1899-12-30T07:00:08"/>
    <s v="KO"/>
    <m/>
    <m/>
    <d v="1899-12-30T00:00:00"/>
    <d v="1899-12-30T00:00:42"/>
    <n v="2"/>
    <d v="1899-12-30T07:58:08"/>
    <n v="0.69999999999843077"/>
    <n v="10"/>
    <s v="Si"/>
  </r>
  <r>
    <s v="CSUS"/>
    <s v=""/>
    <x v="0"/>
    <s v="E6147DVK"/>
    <m/>
    <d v="2024-12-30T00:00:00"/>
    <m/>
    <s v="2906"/>
    <x v="21"/>
    <s v="PA"/>
    <m/>
    <m/>
    <d v="2024-12-30T00:00:00"/>
    <d v="1899-12-30T11:07:35"/>
    <d v="2024-12-30T00:00:00"/>
    <d v="1899-12-30T11:08:31"/>
    <d v="2024-12-30T00:00:00"/>
    <d v="1899-12-30T11:08:44"/>
    <x v="294"/>
    <s v="CLOPEZ"/>
    <s v="1328132731"/>
    <s v="EXW"/>
    <d v="1899-12-30T00:01:09"/>
    <d v="1899-12-30T00:00:13"/>
    <d v="1899-12-30T00:00:56"/>
    <s v="Ensacado"/>
    <s v="E002"/>
    <x v="1"/>
    <d v="1899-12-30T00:01:09"/>
    <d v="1899-12-30T00:00:13"/>
    <n v="11"/>
    <x v="1"/>
    <x v="1"/>
    <x v="2"/>
    <n v="1"/>
    <n v="0"/>
    <s v="KO"/>
    <s v="Ensacado"/>
    <x v="0"/>
    <n v="1"/>
    <s v="PUNTOS NORTE"/>
    <s v="A"/>
    <d v="1899-12-30T00:00:56"/>
    <d v="1899-12-30T00:00:56"/>
    <s v="OK"/>
    <m/>
    <m/>
    <d v="1899-12-30T00:00:00"/>
    <d v="1899-12-30T00:01:09"/>
    <n v="2"/>
    <d v="1899-12-30T00:00:56"/>
    <n v="1.1499999999984212"/>
    <n v="11"/>
    <s v="Si"/>
  </r>
  <r>
    <s v="CSUS"/>
    <s v=""/>
    <x v="0"/>
    <s v="E1562LSN"/>
    <m/>
    <d v="2024-12-30T00:00:00"/>
    <m/>
    <s v="3124"/>
    <x v="58"/>
    <s v="PA"/>
    <m/>
    <m/>
    <d v="2024-12-30T00:00:00"/>
    <d v="1899-12-30T11:13:20"/>
    <d v="2024-12-30T00:00:00"/>
    <d v="1899-12-30T11:13:49"/>
    <d v="2024-12-30T00:00:00"/>
    <d v="1899-12-30T11:13:56"/>
    <x v="323"/>
    <s v="CLOPEZ"/>
    <s v="1328132732"/>
    <s v="EXW"/>
    <d v="1899-12-30T00:00:36"/>
    <d v="1899-12-30T00:00:07"/>
    <d v="1899-12-30T00:00:29"/>
    <s v="Ensacado"/>
    <s v="E002"/>
    <x v="1"/>
    <d v="1899-12-30T00:00:36"/>
    <d v="1899-12-30T00:00:07"/>
    <n v="11"/>
    <x v="1"/>
    <x v="1"/>
    <x v="2"/>
    <n v="1"/>
    <n v="0"/>
    <s v="KO"/>
    <s v="Ensacado"/>
    <x v="0"/>
    <n v="1"/>
    <s v="PUNTOS NORTE"/>
    <s v="A"/>
    <d v="1899-12-30T00:00:29"/>
    <d v="1899-12-30T00:00:29"/>
    <s v="OK"/>
    <m/>
    <m/>
    <d v="1899-12-30T00:00:00"/>
    <d v="1899-12-30T00:00:36"/>
    <n v="2"/>
    <d v="1899-12-30T00:00:29"/>
    <n v="0.60000000000481002"/>
    <n v="11"/>
    <s v="Si"/>
  </r>
  <r>
    <s v="CSUS"/>
    <s v=""/>
    <x v="0"/>
    <s v="E8835MDF"/>
    <m/>
    <d v="2024-12-30T00:00:00"/>
    <m/>
    <s v="2906"/>
    <x v="21"/>
    <s v="PA"/>
    <m/>
    <m/>
    <d v="2024-12-30T00:00:00"/>
    <d v="1899-12-30T11:50:49"/>
    <d v="2024-12-30T00:00:00"/>
    <d v="1899-12-30T11:51:20"/>
    <d v="2024-12-30T00:00:00"/>
    <d v="1899-12-30T11:51:31"/>
    <x v="310"/>
    <s v="CLOPEZ"/>
    <s v="1328132733"/>
    <s v="EXW"/>
    <d v="1899-12-30T00:00:42"/>
    <d v="1899-12-30T00:00:11"/>
    <d v="1899-12-30T00:00:31"/>
    <s v="Ensacado"/>
    <s v="E002"/>
    <x v="1"/>
    <d v="1899-12-30T00:00:42"/>
    <d v="1899-12-30T00:00:11"/>
    <n v="11"/>
    <x v="1"/>
    <x v="1"/>
    <x v="2"/>
    <n v="1"/>
    <n v="0"/>
    <s v="KO"/>
    <s v="Ensacado"/>
    <x v="0"/>
    <n v="1"/>
    <s v="PUNTOS NORTE"/>
    <s v="A"/>
    <d v="1899-12-30T00:00:31"/>
    <d v="1899-12-30T00:00:31"/>
    <s v="OK"/>
    <m/>
    <m/>
    <d v="1899-12-30T00:00:00"/>
    <d v="1899-12-30T00:00:42"/>
    <n v="2"/>
    <d v="1899-12-30T00:00:31"/>
    <n v="0.69999999999843077"/>
    <n v="11"/>
    <s v="Si"/>
  </r>
  <r>
    <s v="CSUS"/>
    <s v=""/>
    <x v="0"/>
    <s v="EC5192AH"/>
    <m/>
    <d v="2024-12-30T00:00:00"/>
    <m/>
    <s v="2906"/>
    <x v="21"/>
    <s v="PA"/>
    <m/>
    <m/>
    <d v="2024-12-30T00:00:00"/>
    <d v="1899-12-30T16:17:09"/>
    <d v="2024-12-30T00:00:00"/>
    <d v="1899-12-30T19:28:59"/>
    <d v="2024-12-30T00:00:00"/>
    <d v="1899-12-30T16:18:04"/>
    <x v="309"/>
    <s v="CLOPEZ"/>
    <s v="1328132734"/>
    <s v="EXW"/>
    <d v="1899-12-30T06:22:45"/>
    <d v="1899-12-30T03:10:55"/>
    <d v="1899-12-30T03:11:50"/>
    <s v="Ensacado"/>
    <s v="E002"/>
    <x v="1"/>
    <d v="1899-12-30T00:00:55"/>
    <n v="-0.13258101851852"/>
    <n v="16"/>
    <x v="1"/>
    <x v="1"/>
    <x v="2"/>
    <n v="1"/>
    <n v="0"/>
    <s v="KO"/>
    <s v="Ensacado"/>
    <x v="0"/>
    <n v="1"/>
    <s v="PUNTOS NORTE"/>
    <s v="A"/>
    <d v="1899-12-30T03:11:50"/>
    <d v="1899-12-30T02:13:50"/>
    <s v="KO"/>
    <m/>
    <m/>
    <d v="1899-12-30T00:00:00"/>
    <d v="1899-12-30T00:00:55"/>
    <n v="2"/>
    <d v="1899-12-30T03:11:50"/>
    <n v="0.91666666666068153"/>
    <n v="16"/>
    <s v="Si"/>
  </r>
  <r>
    <s v="CSUS"/>
    <s v=""/>
    <x v="0"/>
    <s v="E7746FTD"/>
    <m/>
    <d v="2024-12-30T00:00:00"/>
    <m/>
    <s v="2906"/>
    <x v="21"/>
    <s v="PA"/>
    <m/>
    <m/>
    <d v="2024-12-30T00:00:00"/>
    <d v="1899-12-30T16:29:17"/>
    <d v="2024-12-30T00:00:00"/>
    <d v="1899-12-30T19:00:00"/>
    <d v="2024-12-30T00:00:00"/>
    <d v="1899-12-30T16:30:25"/>
    <x v="303"/>
    <s v="CLOPEZ"/>
    <s v="1328132736"/>
    <s v="EXW"/>
    <d v="1899-12-30T05:00:18"/>
    <d v="1899-12-30T02:29:35"/>
    <d v="1899-12-30T02:30:43"/>
    <s v="Ensacado"/>
    <s v="E002"/>
    <x v="1"/>
    <d v="1899-12-30T00:01:08"/>
    <n v="-0.10387731481481999"/>
    <n v="16"/>
    <x v="1"/>
    <x v="1"/>
    <x v="2"/>
    <n v="1"/>
    <n v="0"/>
    <s v="KO"/>
    <s v="Ensacado"/>
    <x v="0"/>
    <n v="1"/>
    <s v="PUNTOS NORTE"/>
    <s v="A"/>
    <d v="1899-12-30T02:30:43"/>
    <d v="1899-12-30T01:32:43"/>
    <s v="KO"/>
    <m/>
    <m/>
    <d v="1899-12-30T00:00:00"/>
    <d v="1899-12-30T00:01:08"/>
    <n v="2"/>
    <d v="1899-12-30T02:30:43"/>
    <n v="1.1333333333375606"/>
    <n v="16"/>
    <s v="Si"/>
  </r>
  <r>
    <s v="CSUS"/>
    <s v=""/>
    <x v="0"/>
    <s v="ER5541BBG"/>
    <s v="E9928KYG"/>
    <d v="2024-12-30T00:00:00"/>
    <m/>
    <s v="2906"/>
    <x v="21"/>
    <s v="PA"/>
    <m/>
    <m/>
    <d v="2024-12-30T00:00:00"/>
    <d v="1899-12-30T16:36:45"/>
    <d v="2024-12-30T00:00:00"/>
    <d v="1899-12-30T16:37:25"/>
    <d v="2024-12-30T00:00:00"/>
    <d v="1899-12-30T16:37:32"/>
    <x v="295"/>
    <s v="CLOPEZ"/>
    <s v="1328132737"/>
    <s v="EXW"/>
    <d v="1899-12-30T00:00:47"/>
    <d v="1899-12-30T00:00:07"/>
    <d v="1899-12-30T00:00:40"/>
    <s v="Ensacado"/>
    <s v="E002"/>
    <x v="1"/>
    <d v="1899-12-30T00:00:47"/>
    <d v="1899-12-30T00:00:07"/>
    <n v="16"/>
    <x v="1"/>
    <x v="1"/>
    <x v="2"/>
    <n v="1"/>
    <n v="0"/>
    <s v="KO"/>
    <s v="Ensacado"/>
    <x v="0"/>
    <n v="1"/>
    <s v="PUNTOS NORTE"/>
    <s v="A"/>
    <d v="1899-12-30T00:00:40"/>
    <d v="1899-12-30T00:00:40"/>
    <s v="OK"/>
    <m/>
    <m/>
    <d v="1899-12-30T00:00:00"/>
    <d v="1899-12-30T00:00:47"/>
    <n v="2"/>
    <d v="1899-12-30T00:00:40"/>
    <n v="0.78333333333127086"/>
    <n v="16"/>
    <s v="Si"/>
  </r>
  <r>
    <s v="CSUS"/>
    <s v=""/>
    <x v="0"/>
    <s v="E5760DBX"/>
    <m/>
    <d v="2024-12-30T00:00:00"/>
    <m/>
    <s v="2906"/>
    <x v="21"/>
    <s v="PA"/>
    <m/>
    <m/>
    <d v="2024-12-30T00:00:00"/>
    <d v="1899-12-30T17:19:44"/>
    <d v="2024-12-30T00:00:00"/>
    <d v="1899-12-30T17:20:39"/>
    <d v="2024-12-30T00:00:00"/>
    <d v="1899-12-30T17:20:44"/>
    <x v="305"/>
    <s v="CLOPEZ"/>
    <s v="1328132738"/>
    <s v="EXW"/>
    <d v="1899-12-30T00:01:00"/>
    <d v="1899-12-30T00:00:05"/>
    <d v="1899-12-30T00:00:55"/>
    <s v="Ensacado"/>
    <s v="E002"/>
    <x v="1"/>
    <d v="1899-12-30T00:01:00"/>
    <d v="1899-12-30T00:00:05"/>
    <n v="17"/>
    <x v="1"/>
    <x v="1"/>
    <x v="2"/>
    <n v="1"/>
    <n v="0"/>
    <s v="KO"/>
    <s v="Ensacado"/>
    <x v="0"/>
    <n v="1"/>
    <s v="PUNTOS NORTE"/>
    <s v="A"/>
    <d v="1899-12-30T00:00:55"/>
    <d v="1899-12-30T00:00:55"/>
    <s v="OK"/>
    <m/>
    <m/>
    <d v="1899-12-30T00:00:00"/>
    <d v="1899-12-30T00:01:00"/>
    <n v="2"/>
    <d v="1899-12-30T00:00:55"/>
    <n v="0.99999999999360156"/>
    <n v="17"/>
    <s v="Si"/>
  </r>
  <r>
    <s v="CSUS"/>
    <s v=""/>
    <x v="0"/>
    <s v="E5950CMN"/>
    <m/>
    <d v="2024-12-30T00:00:00"/>
    <m/>
    <s v="2906"/>
    <x v="21"/>
    <s v="PA"/>
    <m/>
    <m/>
    <d v="2024-12-30T00:00:00"/>
    <d v="1899-12-30T17:44:06"/>
    <d v="2024-12-30T00:00:00"/>
    <d v="1899-12-30T17:44:57"/>
    <d v="2024-12-30T00:00:00"/>
    <d v="1899-12-30T17:45:05"/>
    <x v="282"/>
    <s v="CLOPEZ"/>
    <s v="1328132739"/>
    <s v="EXW"/>
    <d v="1899-12-30T00:00:59"/>
    <d v="1899-12-30T00:00:08"/>
    <d v="1899-12-30T00:00:51"/>
    <s v="Ensacado"/>
    <s v="E002"/>
    <x v="1"/>
    <d v="1899-12-30T00:00:59"/>
    <d v="1899-12-30T00:00:08"/>
    <n v="17"/>
    <x v="1"/>
    <x v="1"/>
    <x v="2"/>
    <n v="1"/>
    <n v="0"/>
    <s v="KO"/>
    <s v="Ensacado"/>
    <x v="0"/>
    <n v="1"/>
    <s v="PUNTOS NORTE"/>
    <s v="A"/>
    <d v="1899-12-30T00:00:51"/>
    <d v="1899-12-30T00:00:51"/>
    <s v="OK"/>
    <m/>
    <m/>
    <d v="1899-12-30T00:00:00"/>
    <d v="1899-12-30T00:00:59"/>
    <n v="2"/>
    <d v="1899-12-30T00:00:51"/>
    <n v="0.98333333333274098"/>
    <n v="17"/>
    <s v="Si"/>
  </r>
  <r>
    <s v="CSUS"/>
    <s v=""/>
    <x v="0"/>
    <s v="E1589FRL"/>
    <m/>
    <d v="2024-12-30T00:00:00"/>
    <m/>
    <s v="2906"/>
    <x v="21"/>
    <s v="PA"/>
    <m/>
    <m/>
    <d v="2024-12-30T00:00:00"/>
    <d v="1899-12-30T17:47:59"/>
    <d v="2024-12-30T00:00:00"/>
    <d v="1899-12-30T17:48:18"/>
    <d v="2024-12-30T00:00:00"/>
    <d v="1899-12-30T17:48:25"/>
    <x v="310"/>
    <s v="CLOPEZ"/>
    <s v="1328132740"/>
    <s v="EXW"/>
    <d v="1899-12-30T00:00:26"/>
    <d v="1899-12-30T00:00:07"/>
    <d v="1899-12-30T00:00:19"/>
    <s v="Ensacado"/>
    <s v="E002"/>
    <x v="1"/>
    <d v="1899-12-30T00:00:26"/>
    <d v="1899-12-30T00:00:07"/>
    <n v="17"/>
    <x v="1"/>
    <x v="1"/>
    <x v="2"/>
    <n v="1"/>
    <n v="0"/>
    <s v="KO"/>
    <s v="Ensacado"/>
    <x v="0"/>
    <n v="1"/>
    <s v="PUNTOS NORTE"/>
    <s v="A"/>
    <d v="1899-12-30T00:00:19"/>
    <d v="1899-12-30T00:00:19"/>
    <s v="OK"/>
    <m/>
    <m/>
    <d v="1899-12-30T00:00:00"/>
    <d v="1899-12-30T00:00:26"/>
    <n v="2"/>
    <d v="1899-12-30T00:00:19"/>
    <n v="0.43333333333920976"/>
    <n v="17"/>
    <s v="Si"/>
  </r>
  <r>
    <s v="CSUS"/>
    <s v="2025000001"/>
    <x v="0"/>
    <s v="ER9087BBZ"/>
    <s v="E0244KCH"/>
    <d v="2025-01-02T00:00:00"/>
    <m/>
    <s v="55"/>
    <x v="19"/>
    <s v="S1"/>
    <s v="S1"/>
    <m/>
    <d v="2025-01-02T00:00:00"/>
    <d v="1899-12-30T08:15:20"/>
    <d v="2025-01-02T00:00:00"/>
    <d v="1899-12-30T08:53:04"/>
    <d v="2025-01-02T00:00:00"/>
    <d v="1899-12-30T09:10:04"/>
    <x v="0"/>
    <s v="RFCPI"/>
    <s v="1328132741"/>
    <s v="FBO"/>
    <d v="1899-12-30T00:54:44"/>
    <d v="1899-12-30T00:17:00"/>
    <d v="1899-12-30T00:37:44"/>
    <s v="Granel"/>
    <s v="E001"/>
    <x v="2"/>
    <d v="1899-12-30T00:54:44"/>
    <d v="1899-12-30T00:17:00"/>
    <n v="8"/>
    <x v="3"/>
    <x v="2"/>
    <x v="1"/>
    <n v="0"/>
    <n v="0"/>
    <s v="OK"/>
    <s v="Granel"/>
    <x v="1"/>
    <n v="0"/>
    <s v="PUNTOS NORTE"/>
    <s v="B"/>
    <d v="1899-12-30T00:37:44"/>
    <d v="1899-12-30T00:37:44"/>
    <s v="OK"/>
    <m/>
    <m/>
    <d v="1899-12-30T00:00:00"/>
    <d v="1899-12-30T00:54:44"/>
    <n v="5"/>
    <d v="1899-12-30T00:37:44"/>
    <n v="54.733333333334429"/>
    <n v="9"/>
    <s v="No"/>
  </r>
  <r>
    <s v="CSUS"/>
    <s v="2025000002"/>
    <x v="0"/>
    <s v="ER4145BBP"/>
    <s v="E1082CSW"/>
    <d v="2025-01-02T00:00:00"/>
    <m/>
    <s v="55"/>
    <x v="19"/>
    <s v="S1"/>
    <s v="S1"/>
    <m/>
    <d v="2025-01-02T00:00:00"/>
    <d v="1899-12-30T09:58:31"/>
    <d v="2025-01-02T00:00:00"/>
    <d v="1899-12-30T10:05:14"/>
    <d v="2025-01-02T00:00:00"/>
    <d v="1899-12-30T10:25:48"/>
    <x v="0"/>
    <s v="RFCPI"/>
    <s v="1328132742"/>
    <s v="EXW"/>
    <d v="1899-12-30T00:27:17"/>
    <d v="1899-12-30T00:20:34"/>
    <d v="1899-12-30T00:06:43"/>
    <s v="Granel"/>
    <s v="E001"/>
    <x v="1"/>
    <d v="1899-12-30T00:27:17"/>
    <d v="1899-12-30T00:20:34"/>
    <n v="9"/>
    <x v="3"/>
    <x v="2"/>
    <x v="1"/>
    <n v="0"/>
    <n v="0"/>
    <s v="OK"/>
    <s v="Granel"/>
    <x v="1"/>
    <n v="0"/>
    <s v="PUNTOS NORTE"/>
    <s v="A"/>
    <d v="1899-12-30T00:06:43"/>
    <d v="1899-12-30T00:06:43"/>
    <s v="OK"/>
    <m/>
    <m/>
    <d v="1899-12-30T00:00:00"/>
    <d v="1899-12-30T00:27:17"/>
    <n v="5"/>
    <d v="1899-12-30T00:06:43"/>
    <n v="27.283333333334372"/>
    <n v="10"/>
    <s v="Si"/>
  </r>
  <r>
    <s v="CSUS"/>
    <s v=""/>
    <x v="0"/>
    <s v="EPO9495BS"/>
    <m/>
    <d v="2025-01-02T00:00:00"/>
    <m/>
    <s v="3124"/>
    <x v="58"/>
    <s v="PA"/>
    <m/>
    <m/>
    <d v="2025-01-02T00:00:00"/>
    <d v="1899-12-30T10:41:10"/>
    <d v="2025-01-02T00:00:00"/>
    <d v="1899-12-30T18:45:00"/>
    <d v="2025-01-02T00:00:00"/>
    <d v="1899-12-30T10:42:39"/>
    <x v="327"/>
    <s v="CLOPEZ"/>
    <s v="1328132743"/>
    <s v="EXW"/>
    <d v="1899-12-30T16:06:11"/>
    <d v="1899-12-30T08:02:21"/>
    <d v="1899-12-30T08:03:50"/>
    <s v="Ensacado"/>
    <s v="E002"/>
    <x v="1"/>
    <d v="1899-12-30T00:01:29"/>
    <n v="-0.33496527777778001"/>
    <n v="10"/>
    <x v="3"/>
    <x v="2"/>
    <x v="2"/>
    <n v="1"/>
    <n v="0"/>
    <s v="KO"/>
    <s v="Ensacado"/>
    <x v="1"/>
    <n v="1"/>
    <s v="PUNTOS NORTE"/>
    <s v="A"/>
    <d v="1899-12-30T08:03:50"/>
    <d v="1899-12-30T07:05:50"/>
    <s v="KO"/>
    <m/>
    <m/>
    <d v="1899-12-30T00:00:00"/>
    <d v="1899-12-30T00:01:29"/>
    <n v="5"/>
    <d v="1899-12-30T08:03:50"/>
    <n v="1.4833333333295418"/>
    <n v="10"/>
    <s v="Si"/>
  </r>
  <r>
    <s v="CSUS"/>
    <s v=""/>
    <x v="0"/>
    <s v="EPO2007AW"/>
    <m/>
    <d v="2025-01-02T00:00:00"/>
    <m/>
    <s v="2906"/>
    <x v="21"/>
    <s v="PA"/>
    <m/>
    <m/>
    <d v="2025-01-02T00:00:00"/>
    <d v="1899-12-30T10:55:41"/>
    <d v="2025-01-02T00:00:00"/>
    <d v="1899-12-30T18:45:00"/>
    <d v="2025-01-02T00:00:00"/>
    <d v="1899-12-30T10:58:44"/>
    <x v="327"/>
    <s v="CLOPEZ"/>
    <s v="1328132744"/>
    <s v="EXW"/>
    <d v="1899-12-30T15:35:35"/>
    <d v="1899-12-30T07:46:16"/>
    <d v="1899-12-30T07:49:19"/>
    <s v="Ensacado"/>
    <s v="E002"/>
    <x v="1"/>
    <d v="1899-12-30T00:03:03"/>
    <n v="-0.32379629629630002"/>
    <n v="10"/>
    <x v="3"/>
    <x v="2"/>
    <x v="2"/>
    <n v="1"/>
    <n v="0"/>
    <s v="KO"/>
    <s v="Ensacado"/>
    <x v="1"/>
    <n v="1"/>
    <s v="PUNTOS NORTE"/>
    <s v="A"/>
    <d v="1899-12-30T07:49:19"/>
    <d v="1899-12-30T06:51:19"/>
    <s v="KO"/>
    <m/>
    <m/>
    <d v="1899-12-30T00:00:00"/>
    <d v="1899-12-30T00:03:03"/>
    <n v="5"/>
    <d v="1899-12-30T07:49:19"/>
    <n v="3.0499999999920036"/>
    <n v="10"/>
    <s v="Si"/>
  </r>
  <r>
    <s v="CSUS"/>
    <s v=""/>
    <x v="0"/>
    <s v="E8617HCM"/>
    <m/>
    <d v="2025-01-02T00:00:00"/>
    <m/>
    <s v="2906"/>
    <x v="21"/>
    <s v="PA"/>
    <m/>
    <m/>
    <d v="2025-01-02T00:00:00"/>
    <d v="1899-12-30T16:02:33"/>
    <d v="2025-01-02T00:00:00"/>
    <d v="1899-12-30T19:12:00"/>
    <d v="2025-01-02T00:00:00"/>
    <d v="1899-12-30T16:06:33"/>
    <x v="297"/>
    <s v="CLOPEZ"/>
    <s v="1328132746"/>
    <s v="EXW"/>
    <d v="1899-12-30T06:14:54"/>
    <d v="1899-12-30T03:05:27"/>
    <d v="1899-12-30T03:09:27"/>
    <s v="Ensacado"/>
    <s v="E002"/>
    <x v="1"/>
    <d v="1899-12-30T00:04:00"/>
    <n v="-0.12878472222222004"/>
    <n v="16"/>
    <x v="3"/>
    <x v="2"/>
    <x v="2"/>
    <n v="1"/>
    <n v="0"/>
    <s v="KO"/>
    <s v="Ensacado"/>
    <x v="1"/>
    <n v="1"/>
    <s v="PUNTOS NORTE"/>
    <s v="A"/>
    <d v="1899-12-30T03:09:27"/>
    <d v="1899-12-30T02:11:27"/>
    <s v="KO"/>
    <m/>
    <m/>
    <d v="1899-12-30T00:00:00"/>
    <d v="1899-12-30T00:04:00"/>
    <n v="5"/>
    <d v="1899-12-30T03:09:27"/>
    <n v="4.0000000000031832"/>
    <n v="16"/>
    <s v="Si"/>
  </r>
  <r>
    <s v="CSUS"/>
    <s v="2025000003"/>
    <x v="0"/>
    <s v="ER9087BBZ"/>
    <s v="E0244KCH"/>
    <d v="2025-01-02T00:00:00"/>
    <m/>
    <s v="55"/>
    <x v="19"/>
    <s v="S1"/>
    <s v="S1"/>
    <m/>
    <d v="2025-01-02T00:00:00"/>
    <d v="1899-12-30T11:05:30"/>
    <d v="2025-01-02T00:00:00"/>
    <d v="1899-12-30T16:24:37"/>
    <d v="2025-01-02T00:00:00"/>
    <d v="1899-12-30T17:01:24"/>
    <x v="0"/>
    <s v="RFCPI"/>
    <s v="1328132747"/>
    <s v="FBO"/>
    <d v="1899-12-30T05:55:54"/>
    <d v="1899-12-30T00:36:47"/>
    <d v="1899-12-30T05:19:07"/>
    <s v="Granel"/>
    <s v="E001"/>
    <x v="2"/>
    <d v="1899-12-30T05:55:54"/>
    <d v="1899-12-30T00:36:47"/>
    <n v="11"/>
    <x v="3"/>
    <x v="2"/>
    <x v="1"/>
    <n v="0"/>
    <n v="1"/>
    <s v="KO"/>
    <s v="Granel"/>
    <x v="1"/>
    <n v="1"/>
    <s v="PUNTOS NORTE"/>
    <s v="C"/>
    <d v="1899-12-30T05:19:07"/>
    <d v="1899-12-30T04:21:07"/>
    <s v="OK"/>
    <m/>
    <m/>
    <d v="1899-12-30T00:00:00"/>
    <d v="1899-12-30T05:55:54"/>
    <n v="5"/>
    <d v="1899-12-30T05:19:07"/>
    <n v="355.9000000000031"/>
    <n v="17"/>
    <s v="No"/>
  </r>
  <r>
    <s v="CSUS"/>
    <s v=""/>
    <x v="0"/>
    <s v="ER5815BBB"/>
    <s v="E2405JLC"/>
    <d v="2025-01-03T00:00:00"/>
    <m/>
    <s v="2906"/>
    <x v="21"/>
    <m/>
    <m/>
    <m/>
    <d v="2025-01-03T00:00:00"/>
    <d v="1899-12-30T08:15:14"/>
    <d v="2025-01-03T00:00:00"/>
    <d v="1899-12-30T08:16:11"/>
    <d v="2025-01-03T00:00:00"/>
    <d v="1899-12-30T08:16:33"/>
    <x v="85"/>
    <s v="CLOPEZ"/>
    <s v="1328132748"/>
    <s v="EXW"/>
    <d v="1899-12-30T00:01:19"/>
    <d v="1899-12-30T00:00:22"/>
    <d v="1899-12-30T00:00:57"/>
    <s v="Ensacado"/>
    <s v="E002"/>
    <x v="1"/>
    <d v="1899-12-30T00:01:19"/>
    <d v="1899-12-30T00:00:22"/>
    <n v="8"/>
    <x v="4"/>
    <x v="2"/>
    <x v="2"/>
    <n v="1"/>
    <n v="0"/>
    <s v="KO"/>
    <s v="Ensacado"/>
    <x v="1"/>
    <n v="1"/>
    <s v="PUNTOS NORTE"/>
    <s v="A"/>
    <d v="1899-12-30T00:00:57"/>
    <d v="1899-12-30T00:00:57"/>
    <s v="OK"/>
    <m/>
    <m/>
    <d v="1899-12-30T00:00:00"/>
    <d v="1899-12-30T00:01:19"/>
    <n v="6"/>
    <d v="1899-12-30T00:00:57"/>
    <n v="1.3166666666640214"/>
    <n v="8"/>
    <s v="Si"/>
  </r>
  <r>
    <s v="CSUS"/>
    <s v=""/>
    <x v="0"/>
    <s v="E4475CCN"/>
    <m/>
    <d v="2025-01-03T00:00:00"/>
    <m/>
    <s v="3124"/>
    <x v="58"/>
    <s v="PA"/>
    <m/>
    <m/>
    <d v="2025-01-03T00:00:00"/>
    <d v="1899-12-30T10:44:23"/>
    <d v="2025-01-03T00:00:00"/>
    <d v="1899-12-30T19:19:59"/>
    <d v="2025-01-03T00:00:00"/>
    <d v="1899-12-30T10:45:11"/>
    <x v="328"/>
    <s v="CLOPEZ"/>
    <s v="1328132749"/>
    <s v="EXW"/>
    <d v="1899-12-30T17:10:24"/>
    <d v="1899-12-30T08:34:48"/>
    <d v="1899-12-30T08:35:36"/>
    <s v="Ensacado"/>
    <s v="E002"/>
    <x v="1"/>
    <d v="1899-12-30T00:00:48"/>
    <n v="-0.35749999999999998"/>
    <n v="10"/>
    <x v="4"/>
    <x v="2"/>
    <x v="2"/>
    <n v="1"/>
    <n v="0"/>
    <s v="KO"/>
    <s v="Ensacado"/>
    <x v="1"/>
    <n v="1"/>
    <s v="PUNTOS NORTE"/>
    <s v="A"/>
    <d v="1899-12-30T08:35:36"/>
    <d v="1899-12-30T07:37:36"/>
    <s v="KO"/>
    <m/>
    <m/>
    <d v="1899-12-30T00:00:00"/>
    <d v="1899-12-30T00:00:48"/>
    <n v="6"/>
    <d v="1899-12-30T08:35:36"/>
    <n v="0.79999999999197158"/>
    <n v="10"/>
    <s v="Si"/>
  </r>
  <r>
    <s v="CSUS"/>
    <s v="2025000004"/>
    <x v="0"/>
    <s v="ER9087BBZ"/>
    <s v="E0244KCH"/>
    <d v="2025-01-07T00:00:00"/>
    <m/>
    <s v="55"/>
    <x v="19"/>
    <s v="S1"/>
    <s v="S1"/>
    <m/>
    <d v="2025-01-03T00:00:00"/>
    <d v="1899-12-30T09:41:06"/>
    <d v="2025-01-07T00:00:00"/>
    <d v="1899-12-30T08:25:47"/>
    <d v="2025-01-07T00:00:00"/>
    <d v="1899-12-30T08:43:46"/>
    <x v="0"/>
    <s v="RFCPI"/>
    <s v="1328132750"/>
    <s v="FBO"/>
    <d v="1899-12-30T15:02:40"/>
    <d v="1899-12-30T00:17:59"/>
    <d v="1899-12-30T14:44:41"/>
    <s v="Granel"/>
    <s v="E001"/>
    <x v="2"/>
    <d v="1899-12-30T23:02:39"/>
    <d v="1899-12-30T00:17:59"/>
    <n v="9"/>
    <x v="5"/>
    <x v="2"/>
    <x v="1"/>
    <n v="0"/>
    <n v="1"/>
    <s v="KO"/>
    <s v="Granel"/>
    <x v="1"/>
    <n v="1"/>
    <s v="PUNTOS NORTE"/>
    <s v="C"/>
    <d v="1899-12-30T14:44:41"/>
    <d v="1899-12-30T13:46:41"/>
    <s v="OK"/>
    <m/>
    <m/>
    <d v="1899-12-30T00:00:00"/>
    <d v="1899-12-30T23:02:39"/>
    <n v="3"/>
    <n v="-5.2303240740739998E-2"/>
    <n v="1382.6499999999924"/>
    <n v="8"/>
    <s v="No"/>
  </r>
  <r>
    <s v="CSUS"/>
    <s v="2025000005"/>
    <x v="0"/>
    <s v="ER9087BBZ"/>
    <s v="E0244KCH"/>
    <d v="2025-01-07T00:00:00"/>
    <m/>
    <s v="55"/>
    <x v="19"/>
    <s v="S1"/>
    <s v="S1"/>
    <m/>
    <d v="2025-01-07T00:00:00"/>
    <d v="1899-12-30T10:03:40"/>
    <d v="2025-01-07T00:00:00"/>
    <d v="1899-12-30T16:27:24"/>
    <d v="2025-01-07T00:00:00"/>
    <d v="1899-12-30T16:40:11"/>
    <x v="0"/>
    <s v="RFCPI"/>
    <s v="1328132751"/>
    <s v="FBO"/>
    <d v="1899-12-30T06:36:31"/>
    <d v="1899-12-30T00:12:47"/>
    <d v="1899-12-30T06:23:44"/>
    <s v="Granel"/>
    <s v="E001"/>
    <x v="2"/>
    <d v="1899-12-30T06:36:31"/>
    <d v="1899-12-30T00:12:47"/>
    <n v="10"/>
    <x v="5"/>
    <x v="3"/>
    <x v="1"/>
    <n v="0"/>
    <n v="1"/>
    <s v="KO"/>
    <s v="Granel"/>
    <x v="1"/>
    <n v="1"/>
    <s v="PUNTOS NORTE"/>
    <s v="C"/>
    <d v="1899-12-30T06:23:44"/>
    <d v="1899-12-30T05:25:44"/>
    <s v="OK"/>
    <m/>
    <m/>
    <d v="1899-12-30T00:00:00"/>
    <d v="1899-12-30T06:36:31"/>
    <n v="3"/>
    <d v="1899-12-30T06:23:44"/>
    <n v="396.51666666667188"/>
    <n v="16"/>
    <s v="No"/>
  </r>
  <r>
    <s v="CSUS"/>
    <s v="2024034430"/>
    <x v="0"/>
    <s v="ER1229BDM"/>
    <s v="E0093JST"/>
    <d v="2024-12-12T00:00:00"/>
    <s v="CTOR"/>
    <s v="3124"/>
    <x v="58"/>
    <s v="PA"/>
    <s v="PA"/>
    <m/>
    <d v="2024-12-16T00:00:00"/>
    <d v="1899-12-30T08:00:09"/>
    <d v="2024-12-12T00:00:00"/>
    <d v="1899-12-30T17:03:44"/>
    <d v="2024-12-12T00:00:00"/>
    <d v="1899-12-30T18:38:31"/>
    <x v="0"/>
    <s v="CLOPEZ"/>
    <s v="2108138837"/>
    <s v="FBO"/>
    <d v="1899-12-30T01:34:47"/>
    <d v="1899-12-30T01:34:47"/>
    <d v="1899-12-30T00:00:00"/>
    <s v="Ensacado"/>
    <s v="E002"/>
    <x v="0"/>
    <d v="1899-12-30T10:38:22"/>
    <d v="1899-12-30T01:34:47"/>
    <n v="8"/>
    <x v="8"/>
    <x v="5"/>
    <x v="2"/>
    <n v="0"/>
    <n v="1"/>
    <s v="KO"/>
    <s v="Ensacado"/>
    <x v="0"/>
    <n v="1"/>
    <s v="PUNTOS NORTE"/>
    <s v="C"/>
    <d v="1899-12-30T00:00:00"/>
    <d v="1899-12-30T00:00:00"/>
    <s v="OK"/>
    <m/>
    <m/>
    <d v="1899-12-30T00:00:00"/>
    <d v="1899-12-30T10:38:22"/>
    <n v="5"/>
    <d v="1899-12-30T09:03:35"/>
    <n v="638.36666666667361"/>
    <n v="18"/>
    <s v="No"/>
  </r>
  <r>
    <s v="CSUS"/>
    <s v="2024034537"/>
    <x v="0"/>
    <s v="ER0016BBC"/>
    <s v="E9218CJD"/>
    <d v="2024-12-13T00:00:00"/>
    <s v="CTOR"/>
    <s v="3320"/>
    <x v="20"/>
    <s v="PA"/>
    <s v="PA"/>
    <m/>
    <d v="2024-12-13T00:00:00"/>
    <d v="1899-12-30T17:22:47"/>
    <d v="2024-12-13T00:00:00"/>
    <d v="1899-12-30T12:51:40"/>
    <d v="2024-12-13T00:00:00"/>
    <d v="1899-12-30T13:55:32"/>
    <x v="0"/>
    <s v="CLOPEZ"/>
    <s v="2108138861"/>
    <s v="FBO"/>
    <d v="1899-12-30T05:34:59"/>
    <d v="1899-12-30T01:03:52"/>
    <d v="1899-12-30T04:31:07"/>
    <s v="Ensacado"/>
    <s v="E002"/>
    <x v="0"/>
    <d v="1899-12-30T20:32:44"/>
    <d v="1899-12-30T01:03:52"/>
    <n v="17"/>
    <x v="9"/>
    <x v="4"/>
    <x v="2"/>
    <n v="0"/>
    <n v="1"/>
    <s v="KO"/>
    <s v="Ensacado"/>
    <x v="0"/>
    <n v="1"/>
    <s v="PUNTOS NORTE"/>
    <s v="C"/>
    <d v="1899-12-30T04:31:07"/>
    <d v="1899-12-30T03:33:07"/>
    <s v="OK"/>
    <m/>
    <m/>
    <d v="1899-12-30T00:00:00"/>
    <d v="1899-12-30T20:32:44"/>
    <n v="6"/>
    <n v="-0.18827546296296005"/>
    <n v="1232.7333333333347"/>
    <n v="13"/>
    <s v="No"/>
  </r>
  <r>
    <s v="CSUS"/>
    <s v="2024034588"/>
    <x v="0"/>
    <s v="ER0847BDG"/>
    <s v="E0646MPP"/>
    <d v="2024-12-13T00:00:00"/>
    <s v="CTOR"/>
    <s v="2926"/>
    <x v="59"/>
    <s v="PA"/>
    <s v="PA"/>
    <m/>
    <d v="2024-12-16T00:00:00"/>
    <d v="1899-12-30T17:59:17"/>
    <d v="2024-12-13T00:00:00"/>
    <d v="1899-12-30T17:25:29"/>
    <d v="2024-12-13T00:00:00"/>
    <d v="1899-12-30T17:56:09"/>
    <x v="0"/>
    <s v="CLOPEZ"/>
    <s v="2108138870"/>
    <s v="FBO"/>
    <d v="1899-12-30T00:30:40"/>
    <d v="1899-12-30T00:30:40"/>
    <d v="1899-12-30T00:00:00"/>
    <s v="Ensacado"/>
    <s v="E002"/>
    <x v="0"/>
    <d v="1899-12-30T23:56:51"/>
    <d v="1899-12-30T00:30:40"/>
    <n v="17"/>
    <x v="9"/>
    <x v="5"/>
    <x v="2"/>
    <n v="0"/>
    <n v="1"/>
    <s v="KO"/>
    <s v="Ensacado"/>
    <x v="0"/>
    <n v="1"/>
    <s v="PUNTOS NORTE"/>
    <s v="C"/>
    <d v="1899-12-30T00:00:00"/>
    <d v="1899-12-30T00:00:00"/>
    <s v="OK"/>
    <m/>
    <m/>
    <d v="1899-12-30T00:00:00"/>
    <d v="1899-12-30T23:56:51"/>
    <n v="6"/>
    <n v="-2.3472222222220007E-2"/>
    <n v="1436.8500000000083"/>
    <n v="17"/>
    <s v="No"/>
  </r>
  <r>
    <s v="CSUS"/>
    <s v=""/>
    <x v="0"/>
    <s v="ER1229BDM"/>
    <s v="E0093JST"/>
    <d v="2024-12-16T00:00:00"/>
    <s v="CTOR"/>
    <s v="3124"/>
    <x v="58"/>
    <s v="PA"/>
    <m/>
    <m/>
    <d v="2024-12-18T00:00:00"/>
    <d v="1899-12-30T08:24:46"/>
    <d v="2024-12-16T00:00:00"/>
    <d v="1899-12-30T10:32:04"/>
    <d v="2024-12-16T00:00:00"/>
    <d v="1899-12-30T10:32:27"/>
    <x v="329"/>
    <s v="CLOPEZ"/>
    <s v="2108138882"/>
    <s v="FBO"/>
    <d v="1899-12-30T00:00:23"/>
    <d v="1899-12-30T00:00:23"/>
    <d v="1899-12-30T00:00:00"/>
    <s v="Ensacado"/>
    <s v="E002"/>
    <x v="0"/>
    <d v="1899-12-30T02:07:41"/>
    <d v="1899-12-30T00:00:23"/>
    <n v="8"/>
    <x v="11"/>
    <x v="5"/>
    <x v="2"/>
    <n v="0"/>
    <n v="0"/>
    <s v="OK"/>
    <s v="Ensacado"/>
    <x v="0"/>
    <n v="0"/>
    <s v="PUNTOS NORTE"/>
    <s v="C"/>
    <d v="1899-12-30T00:00:00"/>
    <d v="1899-12-30T00:00:00"/>
    <s v="OK"/>
    <m/>
    <m/>
    <d v="1899-12-30T00:00:00"/>
    <d v="1899-12-30T02:07:41"/>
    <n v="2"/>
    <d v="1899-12-30T02:07:18"/>
    <n v="127.68333333333121"/>
    <n v="10"/>
    <s v="No"/>
  </r>
  <r>
    <s v="CSUS"/>
    <s v="2024034845"/>
    <x v="0"/>
    <s v="ER4184BCC"/>
    <s v="E6907LCY"/>
    <d v="2024-12-17T00:00:00"/>
    <s v="CTOR"/>
    <s v="2906"/>
    <x v="21"/>
    <s v="PA"/>
    <s v="PA"/>
    <m/>
    <d v="2024-12-18T00:00:00"/>
    <d v="1899-12-30T17:53:30"/>
    <d v="2024-12-17T00:00:00"/>
    <d v="1899-12-30T13:27:33"/>
    <d v="2024-12-17T00:00:00"/>
    <d v="1899-12-30T13:54:05"/>
    <x v="0"/>
    <s v="CLOPEZ"/>
    <s v="2108138908"/>
    <s v="FBO"/>
    <d v="1899-12-30T00:26:32"/>
    <d v="1899-12-30T00:26:32"/>
    <d v="1899-12-30T00:00:00"/>
    <s v="Ensacado"/>
    <s v="E002"/>
    <x v="0"/>
    <d v="1899-12-30T20:00:34"/>
    <d v="1899-12-30T00:26:32"/>
    <n v="17"/>
    <x v="12"/>
    <x v="5"/>
    <x v="2"/>
    <n v="0"/>
    <n v="1"/>
    <s v="KO"/>
    <s v="Ensacado"/>
    <x v="0"/>
    <n v="1"/>
    <s v="PUNTOS NORTE"/>
    <s v="C"/>
    <d v="1899-12-30T00:00:00"/>
    <d v="1899-12-30T00:00:00"/>
    <s v="OK"/>
    <m/>
    <m/>
    <d v="1899-12-30T00:00:00"/>
    <d v="1899-12-30T20:00:34"/>
    <n v="3"/>
    <n v="-0.1846875"/>
    <n v="1200.5666666666725"/>
    <n v="13"/>
    <s v="No"/>
  </r>
  <r>
    <s v="CSUS"/>
    <s v="2024034878"/>
    <x v="0"/>
    <s v="ER4659BDJ"/>
    <s v="E0368LCJ"/>
    <d v="2024-12-17T00:00:00"/>
    <s v="CTOR"/>
    <s v="2906"/>
    <x v="21"/>
    <s v="PA"/>
    <s v="PA"/>
    <m/>
    <d v="2024-12-18T00:00:00"/>
    <d v="1899-12-30T17:54:32"/>
    <d v="2024-12-17T00:00:00"/>
    <d v="1899-12-30T16:14:24"/>
    <d v="2024-12-17T00:00:00"/>
    <d v="1899-12-30T17:14:22"/>
    <x v="0"/>
    <s v="CLOPEZ"/>
    <s v="2108138914"/>
    <s v="FBO"/>
    <d v="1899-12-30T00:59:58"/>
    <d v="1899-12-30T00:59:58"/>
    <d v="1899-12-30T00:00:00"/>
    <s v="Ensacado"/>
    <s v="E002"/>
    <x v="0"/>
    <d v="1899-12-30T23:19:49"/>
    <d v="1899-12-30T00:59:58"/>
    <n v="17"/>
    <x v="12"/>
    <x v="5"/>
    <x v="2"/>
    <n v="0"/>
    <n v="1"/>
    <s v="KO"/>
    <s v="Ensacado"/>
    <x v="0"/>
    <n v="1"/>
    <s v="PUNTOS NORTE"/>
    <s v="C"/>
    <d v="1899-12-30T00:00:00"/>
    <d v="1899-12-30T00:00:00"/>
    <s v="OK"/>
    <m/>
    <m/>
    <d v="1899-12-30T00:00:00"/>
    <d v="1899-12-30T23:19:49"/>
    <n v="3"/>
    <n v="-6.9537037037030069E-2"/>
    <n v="1399.8166666666787"/>
    <n v="17"/>
    <s v="No"/>
  </r>
  <r>
    <s v="CSUS"/>
    <s v="2024034978"/>
    <x v="0"/>
    <s v="ER7452BBV"/>
    <s v="E2364LKC"/>
    <d v="2024-12-18T00:00:00"/>
    <s v="CTOR"/>
    <s v="2926"/>
    <x v="59"/>
    <s v="PA"/>
    <s v="PA"/>
    <m/>
    <d v="2024-12-19T00:00:00"/>
    <d v="1899-12-30T18:20:13"/>
    <d v="2024-12-18T00:00:00"/>
    <d v="1899-12-30T13:18:50"/>
    <d v="2024-12-18T00:00:00"/>
    <d v="1899-12-30T15:31:19"/>
    <x v="0"/>
    <s v="CLOPEZ"/>
    <s v="2108138934"/>
    <s v="FBO"/>
    <d v="1899-12-30T02:12:29"/>
    <d v="1899-12-30T02:12:29"/>
    <d v="1899-12-30T00:00:00"/>
    <s v="Ensacado"/>
    <s v="E002"/>
    <x v="0"/>
    <d v="1899-12-30T21:11:05"/>
    <d v="1899-12-30T02:12:29"/>
    <n v="18"/>
    <x v="13"/>
    <x v="5"/>
    <x v="2"/>
    <n v="0"/>
    <n v="1"/>
    <s v="KO"/>
    <s v="Ensacado"/>
    <x v="0"/>
    <n v="1"/>
    <s v="PUNTOS NORTE"/>
    <s v="C"/>
    <d v="1899-12-30T00:00:00"/>
    <d v="1899-12-30T00:00:00"/>
    <s v="OK"/>
    <m/>
    <m/>
    <d v="1899-12-30T00:00:00"/>
    <d v="1899-12-30T21:11:05"/>
    <n v="4"/>
    <n v="-0.20929398148148004"/>
    <n v="1271.0833333333428"/>
    <n v="15"/>
    <s v="No"/>
  </r>
  <r>
    <s v="CSUS"/>
    <s v="2024035090"/>
    <x v="0"/>
    <s v="ER2672BBX"/>
    <s v="E9640KJZ"/>
    <d v="2024-12-19T00:00:00"/>
    <s v="CTOR"/>
    <s v="2906"/>
    <x v="21"/>
    <s v="PA"/>
    <s v="PA"/>
    <m/>
    <d v="2024-12-20T00:00:00"/>
    <d v="1899-12-30T15:38:34"/>
    <d v="2024-12-19T00:00:00"/>
    <d v="1899-12-30T14:19:10"/>
    <d v="2024-12-19T00:00:00"/>
    <d v="1899-12-30T16:04:06"/>
    <x v="0"/>
    <s v="CLOPEZ"/>
    <s v="2108138946"/>
    <s v="FBO"/>
    <d v="1899-12-30T01:44:56"/>
    <d v="1899-12-30T01:44:56"/>
    <d v="1899-12-30T00:00:00"/>
    <s v="Ensacado"/>
    <s v="E002"/>
    <x v="0"/>
    <d v="1899-12-30T00:25:32"/>
    <d v="1899-12-30T01:44:56"/>
    <n v="15"/>
    <x v="14"/>
    <x v="5"/>
    <x v="2"/>
    <n v="0"/>
    <n v="0"/>
    <s v="OK"/>
    <s v="Ensacado"/>
    <x v="0"/>
    <n v="0"/>
    <s v="PUNTOS NORTE"/>
    <s v="A"/>
    <d v="1899-12-30T00:00:00"/>
    <d v="1899-12-30T00:00:00"/>
    <s v="OK"/>
    <m/>
    <m/>
    <d v="1899-12-30T00:00:00"/>
    <d v="1899-12-30T00:25:32"/>
    <n v="5"/>
    <n v="-5.5138888888889959E-2"/>
    <n v="25.533333333331143"/>
    <n v="16"/>
    <s v="Si"/>
  </r>
  <r>
    <s v="CSUS"/>
    <s v="2024035236"/>
    <x v="0"/>
    <s v="ER7186BCW"/>
    <s v="E9059LCN"/>
    <d v="2024-12-20T00:00:00"/>
    <s v="CTOR"/>
    <s v="2906"/>
    <x v="21"/>
    <s v="PA"/>
    <s v="PA"/>
    <m/>
    <d v="2024-12-23T00:00:00"/>
    <d v="1899-12-30T17:53:55"/>
    <d v="2024-12-20T00:00:00"/>
    <d v="1899-12-30T16:09:05"/>
    <d v="2024-12-20T00:00:00"/>
    <d v="1899-12-30T16:53:23"/>
    <x v="0"/>
    <s v="CLOPEZ"/>
    <s v="2108138970"/>
    <s v="FBO"/>
    <d v="1899-12-30T00:44:18"/>
    <d v="1899-12-30T00:44:18"/>
    <d v="1899-12-30T00:00:00"/>
    <s v="Ensacado"/>
    <s v="E002"/>
    <x v="0"/>
    <d v="1899-12-30T22:59:27"/>
    <d v="1899-12-30T00:44:18"/>
    <n v="17"/>
    <x v="15"/>
    <x v="0"/>
    <x v="2"/>
    <n v="0"/>
    <n v="1"/>
    <s v="KO"/>
    <s v="Ensacado"/>
    <x v="0"/>
    <n v="1"/>
    <s v="PUNTOS NORTE"/>
    <s v="C"/>
    <d v="1899-12-30T00:00:00"/>
    <d v="1899-12-30T00:00:00"/>
    <s v="OK"/>
    <m/>
    <m/>
    <d v="1899-12-30T00:00:00"/>
    <d v="1899-12-30T22:59:27"/>
    <n v="6"/>
    <n v="-7.2800925925920024E-2"/>
    <n v="1379.4500000000098"/>
    <n v="16"/>
    <s v="No"/>
  </r>
  <r>
    <s v="CSUS"/>
    <s v="2024035237"/>
    <x v="0"/>
    <s v="ER7185BCW"/>
    <s v="E5837LDF"/>
    <d v="2024-12-20T00:00:00"/>
    <s v="CTOR"/>
    <s v="2906"/>
    <x v="21"/>
    <s v="PA"/>
    <s v="PA"/>
    <m/>
    <d v="2024-12-23T00:00:00"/>
    <d v="1899-12-30T17:55:24"/>
    <d v="2024-12-20T00:00:00"/>
    <d v="1899-12-30T16:10:11"/>
    <d v="2024-12-20T00:00:00"/>
    <d v="1899-12-30T17:02:57"/>
    <x v="0"/>
    <s v="CLOPEZ"/>
    <s v="2108138971"/>
    <s v="FBO"/>
    <d v="1899-12-30T00:52:46"/>
    <d v="1899-12-30T00:52:46"/>
    <d v="1899-12-30T00:00:00"/>
    <s v="Ensacado"/>
    <s v="E002"/>
    <x v="0"/>
    <d v="1899-12-30T23:07:32"/>
    <d v="1899-12-30T00:52:46"/>
    <n v="17"/>
    <x v="15"/>
    <x v="0"/>
    <x v="2"/>
    <n v="0"/>
    <n v="1"/>
    <s v="KO"/>
    <s v="Ensacado"/>
    <x v="0"/>
    <n v="1"/>
    <s v="PUNTOS NORTE"/>
    <s v="C"/>
    <d v="1899-12-30T00:00:00"/>
    <d v="1899-12-30T00:00:00"/>
    <s v="OK"/>
    <m/>
    <m/>
    <d v="1899-12-30T00:00:00"/>
    <d v="1899-12-30T23:07:32"/>
    <n v="6"/>
    <n v="-7.3067129629630023E-2"/>
    <n v="1387.5333333333203"/>
    <n v="17"/>
    <s v="No"/>
  </r>
  <r>
    <s v="CSUS"/>
    <s v="2024035369"/>
    <x v="0"/>
    <s v="ER7185BCW"/>
    <s v="E5837LFD"/>
    <d v="2024-12-23T00:00:00"/>
    <s v="CTOR"/>
    <s v="3124"/>
    <x v="58"/>
    <s v="PA"/>
    <s v="PA"/>
    <m/>
    <d v="2024-12-26T00:00:00"/>
    <d v="1899-12-30T12:51:04"/>
    <d v="2024-12-23T00:00:00"/>
    <d v="1899-12-30T19:01:29"/>
    <d v="2024-12-23T00:00:00"/>
    <d v="1899-12-30T19:45:43"/>
    <x v="0"/>
    <s v="CLOPEZ"/>
    <s v="2108139007"/>
    <s v="FBO"/>
    <d v="1899-12-30T00:44:14"/>
    <d v="1899-12-30T00:44:14"/>
    <d v="1899-12-30T00:00:00"/>
    <s v="Ensacado"/>
    <s v="E002"/>
    <x v="0"/>
    <d v="1899-12-30T06:54:39"/>
    <d v="1899-12-30T00:44:14"/>
    <n v="12"/>
    <x v="16"/>
    <x v="0"/>
    <x v="2"/>
    <n v="0"/>
    <n v="1"/>
    <s v="KO"/>
    <s v="Ensacado"/>
    <x v="0"/>
    <n v="1"/>
    <s v="PUNTOS NORTE"/>
    <s v="C"/>
    <d v="1899-12-30T00:00:00"/>
    <d v="1899-12-30T00:00:00"/>
    <s v="OK"/>
    <m/>
    <m/>
    <d v="1899-12-30T00:00:00"/>
    <d v="1899-12-30T06:54:39"/>
    <n v="2"/>
    <d v="1899-12-30T06:10:25"/>
    <n v="414.65000000000151"/>
    <n v="19"/>
    <s v="No"/>
  </r>
  <r>
    <s v="CSUS"/>
    <s v="2024035432"/>
    <x v="0"/>
    <s v="ER5554BCF"/>
    <s v="E9055JGZ"/>
    <d v="2024-12-26T00:00:00"/>
    <s v="CTOR"/>
    <s v="3124"/>
    <x v="58"/>
    <s v="PA"/>
    <s v="PA"/>
    <m/>
    <d v="2024-12-26T00:00:00"/>
    <d v="1899-12-30T16:09:53"/>
    <d v="2024-12-26T00:00:00"/>
    <d v="1899-12-30T10:28:46"/>
    <d v="2024-12-26T00:00:00"/>
    <d v="1899-12-30T11:07:58"/>
    <x v="0"/>
    <s v="CLOPEZ"/>
    <s v="2108139017"/>
    <s v="FBO"/>
    <d v="1899-12-30T06:20:19"/>
    <d v="1899-12-30T00:39:12"/>
    <d v="1899-12-30T05:41:07"/>
    <s v="Ensacado"/>
    <s v="E002"/>
    <x v="0"/>
    <d v="1899-12-30T18:58:04"/>
    <d v="1899-12-30T00:39:12"/>
    <n v="16"/>
    <x v="20"/>
    <x v="0"/>
    <x v="2"/>
    <n v="0"/>
    <n v="1"/>
    <s v="KO"/>
    <s v="Ensacado"/>
    <x v="0"/>
    <n v="1"/>
    <s v="PUNTOS NORTE"/>
    <s v="C"/>
    <d v="1899-12-30T05:41:07"/>
    <d v="1899-12-30T04:43:07"/>
    <s v="OK"/>
    <m/>
    <m/>
    <d v="1899-12-30T00:00:00"/>
    <d v="1899-12-30T18:58:04"/>
    <n v="5"/>
    <n v="-0.23688657407406999"/>
    <n v="1138.0666666666691"/>
    <n v="11"/>
    <s v="No"/>
  </r>
  <r>
    <s v="CSUS"/>
    <s v="2024035465"/>
    <x v="0"/>
    <s v="ER4184BCC"/>
    <s v="E6907LCY"/>
    <d v="2024-12-26T00:00:00"/>
    <s v="CTOR"/>
    <s v="2906"/>
    <x v="21"/>
    <s v="PA"/>
    <s v="PA"/>
    <m/>
    <d v="2024-12-27T00:00:00"/>
    <d v="1899-12-30T15:29:47"/>
    <d v="2024-12-26T00:00:00"/>
    <d v="1899-12-30T15:03:57"/>
    <d v="2024-12-26T00:00:00"/>
    <d v="1899-12-30T15:39:08"/>
    <x v="0"/>
    <s v="CLOPEZ"/>
    <s v="2108139023"/>
    <s v="FBO"/>
    <d v="1899-12-30T00:35:11"/>
    <d v="1899-12-30T00:35:11"/>
    <d v="1899-12-30T00:00:00"/>
    <s v="Ensacado"/>
    <s v="E002"/>
    <x v="0"/>
    <d v="1899-12-30T00:09:21"/>
    <d v="1899-12-30T00:35:11"/>
    <n v="15"/>
    <x v="20"/>
    <x v="0"/>
    <x v="2"/>
    <n v="1"/>
    <n v="0"/>
    <s v="KO"/>
    <s v="Ensacado"/>
    <x v="0"/>
    <n v="1"/>
    <s v="PUNTOS NORTE"/>
    <s v="A"/>
    <d v="1899-12-30T00:00:00"/>
    <d v="1899-12-30T00:00:00"/>
    <s v="OK"/>
    <m/>
    <m/>
    <d v="1899-12-30T00:00:00"/>
    <d v="1899-12-30T00:09:21"/>
    <n v="5"/>
    <n v="-1.7939814814809996E-2"/>
    <n v="9.3500000000064176"/>
    <n v="15"/>
    <s v="Si"/>
  </r>
  <r>
    <s v="CSUS"/>
    <s v="2024035706"/>
    <x v="0"/>
    <s v="ER7993BCS"/>
    <s v="E7193LWW"/>
    <d v="2024-12-31T00:00:00"/>
    <s v="CTOR"/>
    <s v="2926"/>
    <x v="59"/>
    <s v="PA"/>
    <s v="PA"/>
    <m/>
    <d v="2025-01-02T00:00:00"/>
    <d v="1899-12-30T13:00:30"/>
    <d v="2024-12-31T00:00:00"/>
    <d v="1899-12-30T10:42:08"/>
    <d v="2024-12-31T00:00:00"/>
    <d v="1899-12-30T11:49:33"/>
    <x v="0"/>
    <s v="CLOPEZ"/>
    <s v="2108139063"/>
    <s v="FBO"/>
    <d v="1899-12-30T01:07:25"/>
    <d v="1899-12-30T01:07:25"/>
    <d v="1899-12-30T00:00:00"/>
    <s v="Ensacado"/>
    <s v="E002"/>
    <x v="0"/>
    <d v="1899-12-30T22:49:02"/>
    <d v="1899-12-30T01:07:25"/>
    <n v="13"/>
    <x v="2"/>
    <x v="2"/>
    <x v="2"/>
    <n v="0"/>
    <n v="1"/>
    <s v="KO"/>
    <s v="Ensacado"/>
    <x v="0"/>
    <n v="1"/>
    <s v="PUNTOS NORTE"/>
    <s v="C"/>
    <d v="1899-12-30T00:00:00"/>
    <d v="1899-12-30T00:00:00"/>
    <s v="OK"/>
    <m/>
    <m/>
    <d v="1899-12-30T00:00:00"/>
    <d v="1899-12-30T22:49:02"/>
    <n v="3"/>
    <n v="-9.6087962962960016E-2"/>
    <n v="1369.0333333333379"/>
    <n v="11"/>
    <s v="No"/>
  </r>
  <r>
    <s v="CSUS"/>
    <s v="2025000051"/>
    <x v="0"/>
    <s v="ER2759BDC"/>
    <s v="E8634MNY"/>
    <d v="2025-01-02T00:00:00"/>
    <s v="CTOR"/>
    <s v="3124"/>
    <x v="58"/>
    <s v="PA"/>
    <s v="PA"/>
    <m/>
    <d v="2025-01-03T00:00:00"/>
    <d v="1899-12-30T08:33:31"/>
    <d v="2025-01-02T00:00:00"/>
    <d v="1899-12-30T17:53:11"/>
    <d v="2025-01-02T00:00:00"/>
    <d v="1899-12-30T18:45:18"/>
    <x v="0"/>
    <s v="CLOPEZ"/>
    <s v="2108139074"/>
    <s v="FBO"/>
    <d v="1899-12-30T00:52:07"/>
    <d v="1899-12-30T00:52:07"/>
    <d v="1899-12-30T00:00:00"/>
    <s v="Ensacado"/>
    <s v="E002"/>
    <x v="0"/>
    <d v="1899-12-30T10:11:47"/>
    <d v="1899-12-30T00:52:07"/>
    <n v="8"/>
    <x v="3"/>
    <x v="2"/>
    <x v="2"/>
    <n v="0"/>
    <n v="1"/>
    <s v="KO"/>
    <s v="Ensacado"/>
    <x v="1"/>
    <n v="1"/>
    <s v="PUNTOS NORTE"/>
    <s v="C"/>
    <d v="1899-12-30T00:00:00"/>
    <d v="1899-12-30T00:00:00"/>
    <s v="OK"/>
    <m/>
    <m/>
    <d v="1899-12-30T00:00:00"/>
    <d v="1899-12-30T10:11:47"/>
    <n v="5"/>
    <d v="1899-12-30T09:19:40"/>
    <n v="611.78333333332318"/>
    <n v="18"/>
    <s v="No"/>
  </r>
  <r>
    <s v="CSUS"/>
    <s v="2025000150"/>
    <x v="0"/>
    <s v="ER2265BDH"/>
    <s v="E9059LCN"/>
    <d v="2025-01-07T00:00:00"/>
    <s v="CTOR"/>
    <s v="2906"/>
    <x v="21"/>
    <s v="PA"/>
    <s v="PA"/>
    <m/>
    <d v="2025-01-07T00:00:00"/>
    <d v="1899-12-30T18:09:59"/>
    <d v="2025-01-07T00:00:00"/>
    <d v="1899-12-30T10:18:57"/>
    <d v="2025-01-07T00:00:00"/>
    <d v="1899-12-30T12:24:08"/>
    <x v="0"/>
    <s v="IVAZQUEZT"/>
    <s v="2108139105"/>
    <s v="FBO"/>
    <d v="1899-12-30T09:56:13"/>
    <d v="1899-12-30T02:05:11"/>
    <d v="1899-12-30T07:51:02"/>
    <s v="Ensacado"/>
    <s v="E002"/>
    <x v="0"/>
    <d v="1899-12-30T18:14:08"/>
    <d v="1899-12-30T02:05:11"/>
    <n v="18"/>
    <x v="5"/>
    <x v="3"/>
    <x v="2"/>
    <n v="0"/>
    <n v="1"/>
    <s v="KO"/>
    <s v="Ensacado"/>
    <x v="1"/>
    <n v="1"/>
    <s v="PUNTOS NORTE"/>
    <s v="C"/>
    <d v="1899-12-30T07:51:02"/>
    <d v="1899-12-30T06:53:02"/>
    <s v="OK"/>
    <m/>
    <m/>
    <d v="1899-12-30T00:00:00"/>
    <d v="1899-12-30T18:14:08"/>
    <n v="3"/>
    <n v="-0.32710648148148003"/>
    <n v="1094.1333333333348"/>
    <n v="12"/>
    <s v="No"/>
  </r>
  <r>
    <s v="CSUS"/>
    <s v="2025000171"/>
    <x v="0"/>
    <s v="ER2524BCB"/>
    <s v="E5316JZJ"/>
    <d v="2025-01-07T00:00:00"/>
    <s v="CTOR"/>
    <s v="2906"/>
    <x v="21"/>
    <s v="PA"/>
    <s v="PA"/>
    <m/>
    <d v="2025-01-07T00:00:00"/>
    <d v="1899-12-30T13:15:01"/>
    <d v="2025-01-07T00:00:00"/>
    <d v="1899-12-30T13:15:36"/>
    <d v="2025-01-07T00:00:00"/>
    <d v="1899-12-30T13:37:22"/>
    <x v="0"/>
    <s v="RFCPI"/>
    <s v="2108139109"/>
    <s v="FBO"/>
    <d v="1899-12-30T00:22:21"/>
    <d v="1899-12-30T00:21:46"/>
    <d v="1899-12-30T00:00:35"/>
    <s v="Ensacado"/>
    <s v="E002"/>
    <x v="0"/>
    <d v="1899-12-30T00:22:21"/>
    <d v="1899-12-30T00:21:46"/>
    <n v="13"/>
    <x v="5"/>
    <x v="3"/>
    <x v="2"/>
    <n v="0"/>
    <n v="0"/>
    <s v="OK"/>
    <s v="Ensacado"/>
    <x v="1"/>
    <n v="0"/>
    <s v="PUNTOS NORTE"/>
    <s v="A"/>
    <d v="1899-12-30T00:00:35"/>
    <d v="1899-12-30T00:00:35"/>
    <s v="OK"/>
    <m/>
    <m/>
    <d v="1899-12-30T00:00:00"/>
    <d v="1899-12-30T00:22:21"/>
    <n v="3"/>
    <d v="1899-12-30T00:00:35"/>
    <n v="22.34999999999518"/>
    <n v="13"/>
    <s v="Si"/>
  </r>
  <r>
    <s v="CTOR"/>
    <s v="2024035106"/>
    <x v="0"/>
    <s v="ER8797BBS"/>
    <s v="E3715LST"/>
    <d v="2024-12-19T00:00:00"/>
    <m/>
    <s v="3218"/>
    <x v="56"/>
    <s v="PA"/>
    <n v="6"/>
    <m/>
    <d v="2024-12-19T00:00:00"/>
    <d v="1899-12-30T16:18:48"/>
    <d v="2024-12-19T00:00:00"/>
    <d v="1899-12-30T16:19:24"/>
    <d v="2024-12-19T00:00:00"/>
    <d v="1899-12-30T17:12:51"/>
    <x v="0"/>
    <s v="RFCPI"/>
    <s v="1322314971"/>
    <s v="FBO"/>
    <d v="1899-12-30T00:54:03"/>
    <d v="1899-12-30T00:53:27"/>
    <d v="1899-12-30T00:00:36"/>
    <s v="Granel"/>
    <s v="E001"/>
    <x v="2"/>
    <d v="1899-12-30T00:54:03"/>
    <d v="1899-12-30T00:53:27"/>
    <n v="16"/>
    <x v="14"/>
    <x v="5"/>
    <x v="1"/>
    <n v="0"/>
    <n v="0"/>
    <s v="OK"/>
    <s v="Granel"/>
    <x v="0"/>
    <n v="0"/>
    <s v="F. TORAL"/>
    <s v="B"/>
    <d v="1899-12-30T00:00:36"/>
    <d v="1899-12-30T00:00:36"/>
    <s v="OK"/>
    <m/>
    <m/>
    <d v="1899-12-30T00:00:00"/>
    <d v="1899-12-30T00:54:03"/>
    <n v="5"/>
    <d v="1899-12-30T00:00:36"/>
    <n v="54.049999999996778"/>
    <n v="17"/>
    <s v="No"/>
  </r>
  <r>
    <s v="CTOR"/>
    <s v="2024035121"/>
    <x v="0"/>
    <s v="EL198080"/>
    <s v="EAC62PZ"/>
    <d v="2024-12-19T00:00:00"/>
    <m/>
    <s v="2906"/>
    <x v="21"/>
    <s v="PA"/>
    <s v="PA"/>
    <m/>
    <d v="2024-12-19T00:00:00"/>
    <d v="1899-12-30T17:43:53"/>
    <d v="2024-12-19T00:00:00"/>
    <d v="1899-12-30T17:44:28"/>
    <d v="2024-12-19T00:00:00"/>
    <d v="1899-12-30T18:56:16"/>
    <x v="0"/>
    <s v="RFCPI"/>
    <s v="1322314978"/>
    <s v="EXW"/>
    <d v="1899-12-30T01:12:23"/>
    <d v="1899-12-30T01:11:48"/>
    <d v="1899-12-30T00:00:35"/>
    <s v="Ensacado"/>
    <s v="E002"/>
    <x v="1"/>
    <d v="1899-12-30T01:12:23"/>
    <d v="1899-12-30T01:11:48"/>
    <n v="17"/>
    <x v="14"/>
    <x v="5"/>
    <x v="2"/>
    <n v="0"/>
    <n v="0"/>
    <s v="OK"/>
    <s v="Ensacado"/>
    <x v="0"/>
    <n v="0"/>
    <s v="F. TORAL"/>
    <s v="B"/>
    <d v="1899-12-30T00:00:35"/>
    <d v="1899-12-30T00:00:35"/>
    <s v="OK"/>
    <m/>
    <m/>
    <d v="1899-12-30T00:00:00"/>
    <d v="1899-12-30T01:12:23"/>
    <n v="5"/>
    <d v="1899-12-30T00:00:35"/>
    <n v="72.383333333328068"/>
    <n v="18"/>
    <s v="No"/>
  </r>
  <r>
    <s v="CTOR"/>
    <s v="2024035116"/>
    <x v="0"/>
    <s v="ER5877BBL"/>
    <s v="E6997LHG"/>
    <d v="2024-12-19T00:00:00"/>
    <m/>
    <s v="3044"/>
    <x v="26"/>
    <s v="PA"/>
    <n v="5"/>
    <m/>
    <d v="2024-12-19T00:00:00"/>
    <d v="1899-12-30T16:45:16"/>
    <d v="2024-12-19T00:00:00"/>
    <d v="1899-12-30T16:45:51"/>
    <d v="2024-12-19T00:00:00"/>
    <d v="1899-12-30T20:38:57"/>
    <x v="0"/>
    <s v="RFCPI"/>
    <s v="1322314989"/>
    <s v="FBO"/>
    <d v="1899-12-30T03:53:41"/>
    <d v="1899-12-30T03:53:06"/>
    <d v="1899-12-30T00:00:35"/>
    <s v="Granel"/>
    <s v="E001"/>
    <x v="2"/>
    <d v="1899-12-30T03:53:41"/>
    <d v="1899-12-30T03:53:06"/>
    <n v="16"/>
    <x v="14"/>
    <x v="5"/>
    <x v="1"/>
    <n v="0"/>
    <n v="0"/>
    <s v="OK"/>
    <s v="Granel"/>
    <x v="0"/>
    <n v="0"/>
    <s v="F. TORAL"/>
    <s v="C"/>
    <d v="1899-12-30T00:00:35"/>
    <d v="1899-12-30T00:00:35"/>
    <s v="OK"/>
    <m/>
    <m/>
    <d v="1899-12-30T00:00:00"/>
    <d v="1899-12-30T03:53:41"/>
    <n v="5"/>
    <d v="1899-12-30T00:00:35"/>
    <n v="233.68333333332961"/>
    <n v="20"/>
    <s v="No"/>
  </r>
  <r>
    <s v="CTOR"/>
    <s v="2024035148"/>
    <x v="0"/>
    <s v="EP92887"/>
    <s v="E36TH00"/>
    <d v="2024-12-19T00:00:00"/>
    <m/>
    <s v="2906"/>
    <x v="21"/>
    <s v="PA"/>
    <s v="PA"/>
    <m/>
    <d v="2024-12-19T00:00:00"/>
    <d v="1899-12-30T20:16:22"/>
    <d v="2024-12-19T00:00:00"/>
    <d v="1899-12-30T20:16:57"/>
    <d v="2024-12-19T00:00:00"/>
    <d v="1899-12-30T20:41:39"/>
    <x v="0"/>
    <s v="RFCPI"/>
    <s v="1322314990"/>
    <s v="EXW"/>
    <d v="1899-12-30T00:25:17"/>
    <d v="1899-12-30T00:24:42"/>
    <d v="1899-12-30T00:00:35"/>
    <s v="Ensacado"/>
    <s v="E002"/>
    <x v="1"/>
    <d v="1899-12-30T00:25:17"/>
    <d v="1899-12-30T00:24:42"/>
    <n v="20"/>
    <x v="14"/>
    <x v="5"/>
    <x v="2"/>
    <n v="0"/>
    <n v="0"/>
    <s v="OK"/>
    <s v="Ensacado"/>
    <x v="0"/>
    <n v="0"/>
    <s v="F. TORAL"/>
    <s v="A"/>
    <d v="1899-12-30T00:00:35"/>
    <d v="1899-12-30T00:00:35"/>
    <s v="OK"/>
    <m/>
    <m/>
    <d v="1899-12-30T00:00:00"/>
    <d v="1899-12-30T00:25:17"/>
    <n v="5"/>
    <d v="1899-12-30T00:00:35"/>
    <n v="25.283333333332862"/>
    <n v="20"/>
    <s v="Si"/>
  </r>
  <r>
    <s v="CTOR"/>
    <s v="2024035151"/>
    <x v="0"/>
    <s v="ER4667BBH"/>
    <s v="E2163JCB"/>
    <d v="2024-12-20T00:00:00"/>
    <m/>
    <s v="3044"/>
    <x v="26"/>
    <s v="PA"/>
    <n v="5"/>
    <m/>
    <d v="2024-12-20T00:00:00"/>
    <d v="1899-12-30T06:57:02"/>
    <d v="2024-12-20T00:00:00"/>
    <d v="1899-12-30T06:57:38"/>
    <d v="2024-12-20T00:00:00"/>
    <d v="1899-12-30T08:02:19"/>
    <x v="0"/>
    <s v="RFCPI"/>
    <s v="1322314994"/>
    <s v="FBO"/>
    <d v="1899-12-30T01:05:17"/>
    <d v="1899-12-30T01:04:41"/>
    <d v="1899-12-30T00:00:36"/>
    <s v="Granel"/>
    <s v="E001"/>
    <x v="2"/>
    <d v="1899-12-30T01:05:17"/>
    <d v="1899-12-30T01:04:41"/>
    <n v="6"/>
    <x v="15"/>
    <x v="5"/>
    <x v="1"/>
    <n v="0"/>
    <n v="0"/>
    <s v="OK"/>
    <s v="Granel"/>
    <x v="0"/>
    <n v="0"/>
    <s v="F. TORAL"/>
    <s v="B"/>
    <d v="1899-12-30T00:00:36"/>
    <d v="1899-12-30T00:00:36"/>
    <s v="OK"/>
    <m/>
    <m/>
    <d v="1899-12-30T00:00:00"/>
    <d v="1899-12-30T01:05:17"/>
    <n v="6"/>
    <d v="1899-12-30T00:00:36"/>
    <n v="65.283333333335989"/>
    <n v="8"/>
    <s v="No"/>
  </r>
  <r>
    <s v="CTOR"/>
    <s v="2024035156"/>
    <x v="0"/>
    <s v="EL157089"/>
    <s v="EBF14PU"/>
    <d v="2024-12-20T00:00:00"/>
    <m/>
    <s v="2906"/>
    <x v="21"/>
    <s v="PA"/>
    <s v="PA"/>
    <m/>
    <d v="2024-12-20T00:00:00"/>
    <d v="1899-12-30T07:55:20"/>
    <d v="2024-12-20T00:00:00"/>
    <d v="1899-12-30T07:57:45"/>
    <d v="2024-12-20T00:00:00"/>
    <d v="1899-12-30T08:28:04"/>
    <x v="0"/>
    <s v="RFCPI"/>
    <s v="1322314995"/>
    <s v="EXW"/>
    <d v="1899-12-30T00:32:44"/>
    <d v="1899-12-30T00:30:19"/>
    <d v="1899-12-30T00:02:25"/>
    <s v="Ensacado"/>
    <s v="E002"/>
    <x v="1"/>
    <d v="1899-12-30T00:32:44"/>
    <d v="1899-12-30T00:30:19"/>
    <n v="7"/>
    <x v="15"/>
    <x v="5"/>
    <x v="2"/>
    <n v="0"/>
    <n v="0"/>
    <s v="OK"/>
    <s v="Ensacado"/>
    <x v="0"/>
    <n v="0"/>
    <s v="F. TORAL"/>
    <s v="A"/>
    <d v="1899-12-30T00:02:25"/>
    <d v="1899-12-30T00:02:25"/>
    <s v="OK"/>
    <m/>
    <m/>
    <d v="1899-12-30T00:00:00"/>
    <d v="1899-12-30T00:32:44"/>
    <n v="6"/>
    <d v="1899-12-30T00:02:25"/>
    <n v="32.733333333331231"/>
    <n v="8"/>
    <s v="Si"/>
  </r>
  <r>
    <s v="CTOR"/>
    <s v="2024035162"/>
    <x v="0"/>
    <s v="EL214695"/>
    <s v="EAF04LH"/>
    <d v="2024-12-20T00:00:00"/>
    <m/>
    <s v="2906"/>
    <x v="21"/>
    <s v="PA"/>
    <s v="PA"/>
    <m/>
    <d v="2024-12-20T00:00:00"/>
    <d v="1899-12-30T08:53:13"/>
    <d v="2024-12-20T00:00:00"/>
    <d v="1899-12-30T08:53:48"/>
    <d v="2024-12-20T00:00:00"/>
    <d v="1899-12-30T09:17:52"/>
    <x v="0"/>
    <s v="RFCPI"/>
    <s v="1322314998"/>
    <s v="EXW"/>
    <d v="1899-12-30T00:24:39"/>
    <d v="1899-12-30T00:24:04"/>
    <d v="1899-12-30T00:00:35"/>
    <s v="Ensacado"/>
    <s v="E002"/>
    <x v="1"/>
    <d v="1899-12-30T00:24:39"/>
    <d v="1899-12-30T00:24:04"/>
    <n v="8"/>
    <x v="15"/>
    <x v="5"/>
    <x v="2"/>
    <n v="0"/>
    <n v="0"/>
    <s v="OK"/>
    <s v="Ensacado"/>
    <x v="0"/>
    <n v="0"/>
    <s v="F. TORAL"/>
    <s v="A"/>
    <d v="1899-12-30T00:00:35"/>
    <d v="1899-12-30T00:00:35"/>
    <s v="OK"/>
    <m/>
    <m/>
    <d v="1899-12-30T00:00:00"/>
    <d v="1899-12-30T00:24:39"/>
    <n v="6"/>
    <d v="1899-12-30T00:00:35"/>
    <n v="24.65000000000633"/>
    <n v="9"/>
    <s v="Si"/>
  </r>
  <r>
    <s v="CTOR"/>
    <s v="2024035185"/>
    <x v="0"/>
    <s v="EL210044"/>
    <s v="EAT35GG"/>
    <d v="2024-12-20T00:00:00"/>
    <m/>
    <s v="2906"/>
    <x v="21"/>
    <s v="PA"/>
    <s v="PA"/>
    <m/>
    <d v="2024-12-20T00:00:00"/>
    <d v="1899-12-30T11:15:38"/>
    <d v="2024-12-20T00:00:00"/>
    <d v="1899-12-30T11:17:02"/>
    <d v="2024-12-20T00:00:00"/>
    <d v="1899-12-30T11:55:02"/>
    <x v="0"/>
    <s v="RFCPI"/>
    <s v="1322315013"/>
    <s v="EXW"/>
    <d v="1899-12-30T00:39:24"/>
    <d v="1899-12-30T00:38:00"/>
    <d v="1899-12-30T00:01:24"/>
    <s v="Ensacado"/>
    <s v="E002"/>
    <x v="1"/>
    <d v="1899-12-30T00:39:24"/>
    <d v="1899-12-30T00:38:00"/>
    <n v="11"/>
    <x v="15"/>
    <x v="5"/>
    <x v="2"/>
    <n v="0"/>
    <n v="0"/>
    <s v="OK"/>
    <s v="Ensacado"/>
    <x v="0"/>
    <n v="0"/>
    <s v="F. TORAL"/>
    <s v="A"/>
    <d v="1899-12-30T00:01:24"/>
    <d v="1899-12-30T00:01:24"/>
    <s v="OK"/>
    <m/>
    <m/>
    <d v="1899-12-30T00:00:00"/>
    <d v="1899-12-30T00:39:24"/>
    <n v="6"/>
    <d v="1899-12-30T00:01:24"/>
    <n v="39.400000000012795"/>
    <n v="11"/>
    <s v="Si"/>
  </r>
  <r>
    <s v="CTOR"/>
    <s v="2024035215"/>
    <x v="0"/>
    <s v="EL215855"/>
    <s v="EAS31DS"/>
    <d v="2024-12-20T00:00:00"/>
    <m/>
    <s v="2906"/>
    <x v="21"/>
    <s v="PA"/>
    <s v="PA"/>
    <m/>
    <d v="2024-12-20T00:00:00"/>
    <d v="1899-12-30T13:36:45"/>
    <d v="2024-12-20T00:00:00"/>
    <d v="1899-12-30T13:38:46"/>
    <d v="2024-12-20T00:00:00"/>
    <d v="1899-12-30T14:20:05"/>
    <x v="0"/>
    <s v="RFCPI"/>
    <s v="1322315021"/>
    <s v="EXW"/>
    <d v="1899-12-30T00:43:20"/>
    <d v="1899-12-30T00:41:19"/>
    <d v="1899-12-30T00:02:01"/>
    <s v="Ensacado"/>
    <s v="E002"/>
    <x v="1"/>
    <d v="1899-12-30T00:43:20"/>
    <d v="1899-12-30T00:41:19"/>
    <n v="13"/>
    <x v="15"/>
    <x v="5"/>
    <x v="2"/>
    <n v="0"/>
    <n v="0"/>
    <s v="OK"/>
    <s v="Ensacado"/>
    <x v="0"/>
    <n v="0"/>
    <s v="F. TORAL"/>
    <s v="A"/>
    <d v="1899-12-30T00:02:01"/>
    <d v="1899-12-30T00:02:01"/>
    <s v="OK"/>
    <m/>
    <m/>
    <d v="1899-12-30T00:00:00"/>
    <d v="1899-12-30T00:43:20"/>
    <n v="6"/>
    <d v="1899-12-30T00:02:01"/>
    <n v="43.333333333329605"/>
    <n v="14"/>
    <s v="Si"/>
  </r>
  <r>
    <s v="CTOR"/>
    <s v="2024035222"/>
    <x v="0"/>
    <s v="EL159594"/>
    <s v="E88NX25"/>
    <d v="2024-12-20T00:00:00"/>
    <m/>
    <s v="2906"/>
    <x v="21"/>
    <s v="PA"/>
    <s v="PA"/>
    <m/>
    <d v="2024-12-20T00:00:00"/>
    <d v="1899-12-30T14:47:56"/>
    <d v="2024-12-20T00:00:00"/>
    <d v="1899-12-30T14:48:31"/>
    <d v="2024-12-20T00:00:00"/>
    <d v="1899-12-30T15:57:46"/>
    <x v="0"/>
    <s v="RFCPI"/>
    <s v="1322315027"/>
    <s v="EXW"/>
    <d v="1899-12-30T01:09:50"/>
    <d v="1899-12-30T01:09:15"/>
    <d v="1899-12-30T00:00:35"/>
    <s v="Ensacado"/>
    <s v="E002"/>
    <x v="1"/>
    <d v="1899-12-30T01:09:50"/>
    <d v="1899-12-30T01:09:15"/>
    <n v="14"/>
    <x v="15"/>
    <x v="5"/>
    <x v="2"/>
    <n v="0"/>
    <n v="0"/>
    <s v="OK"/>
    <s v="Ensacado"/>
    <x v="0"/>
    <n v="0"/>
    <s v="F. TORAL"/>
    <s v="B"/>
    <d v="1899-12-30T00:00:35"/>
    <d v="1899-12-30T00:00:35"/>
    <s v="OK"/>
    <m/>
    <m/>
    <d v="1899-12-30T00:00:00"/>
    <d v="1899-12-30T01:09:50"/>
    <n v="6"/>
    <d v="1899-12-30T00:00:35"/>
    <n v="69.833333333332789"/>
    <n v="15"/>
    <s v="No"/>
  </r>
  <r>
    <s v="CTOR"/>
    <s v="2024035228"/>
    <x v="0"/>
    <s v="EL209339"/>
    <s v="E73ZT66"/>
    <d v="2024-12-20T00:00:00"/>
    <m/>
    <s v="2906"/>
    <x v="21"/>
    <s v="PA"/>
    <s v="PA"/>
    <m/>
    <d v="2024-12-20T00:00:00"/>
    <d v="1899-12-30T15:36:35"/>
    <d v="2024-12-20T00:00:00"/>
    <d v="1899-12-30T15:38:37"/>
    <d v="2024-12-20T00:00:00"/>
    <d v="1899-12-30T16:26:52"/>
    <x v="0"/>
    <s v="RFCPI"/>
    <s v="1322315030"/>
    <s v="EXW"/>
    <d v="1899-12-30T00:50:17"/>
    <d v="1899-12-30T00:48:15"/>
    <d v="1899-12-30T00:02:02"/>
    <s v="Ensacado"/>
    <s v="E002"/>
    <x v="1"/>
    <d v="1899-12-30T00:50:17"/>
    <d v="1899-12-30T00:48:15"/>
    <n v="15"/>
    <x v="15"/>
    <x v="5"/>
    <x v="2"/>
    <n v="0"/>
    <n v="0"/>
    <s v="OK"/>
    <s v="Ensacado"/>
    <x v="0"/>
    <n v="0"/>
    <s v="F. TORAL"/>
    <s v="B"/>
    <d v="1899-12-30T00:02:02"/>
    <d v="1899-12-30T00:02:02"/>
    <s v="OK"/>
    <m/>
    <m/>
    <d v="1899-12-30T00:00:00"/>
    <d v="1899-12-30T00:50:17"/>
    <n v="6"/>
    <d v="1899-12-30T00:02:02"/>
    <n v="50.283333333331171"/>
    <n v="16"/>
    <s v="No"/>
  </r>
  <r>
    <s v="CTOR"/>
    <s v="2024035240"/>
    <x v="0"/>
    <s v="EBR10504"/>
    <s v="E51RS53"/>
    <d v="2024-12-20T00:00:00"/>
    <m/>
    <s v="2906"/>
    <x v="21"/>
    <s v="PA"/>
    <s v="PA"/>
    <m/>
    <d v="2024-12-20T00:00:00"/>
    <d v="1899-12-30T16:20:49"/>
    <d v="2024-12-20T00:00:00"/>
    <d v="1899-12-30T16:21:23"/>
    <d v="2024-12-20T00:00:00"/>
    <d v="1899-12-30T16:44:29"/>
    <x v="0"/>
    <s v="RFCPI"/>
    <s v="1322315031"/>
    <s v="EXW"/>
    <d v="1899-12-30T00:23:40"/>
    <d v="1899-12-30T00:23:06"/>
    <d v="1899-12-30T00:00:34"/>
    <s v="Ensacado"/>
    <s v="E002"/>
    <x v="1"/>
    <d v="1899-12-30T00:23:40"/>
    <d v="1899-12-30T00:23:06"/>
    <n v="16"/>
    <x v="15"/>
    <x v="5"/>
    <x v="2"/>
    <n v="0"/>
    <n v="0"/>
    <s v="OK"/>
    <s v="Ensacado"/>
    <x v="0"/>
    <n v="0"/>
    <s v="F. TORAL"/>
    <s v="A"/>
    <d v="1899-12-30T00:00:34"/>
    <d v="1899-12-30T00:00:34"/>
    <s v="OK"/>
    <m/>
    <m/>
    <d v="1899-12-30T00:00:00"/>
    <d v="1899-12-30T00:23:40"/>
    <n v="6"/>
    <d v="1899-12-30T00:00:34"/>
    <n v="23.666666666659122"/>
    <n v="16"/>
    <s v="Si"/>
  </r>
  <r>
    <s v="CTOR"/>
    <s v="2024035265"/>
    <x v="0"/>
    <s v="ER4157BCC"/>
    <s v="E4426HTW"/>
    <d v="2024-12-20T00:00:00"/>
    <m/>
    <s v="3044"/>
    <x v="26"/>
    <s v="PA"/>
    <n v="5"/>
    <m/>
    <d v="2024-12-20T00:00:00"/>
    <d v="1899-12-30T18:44:32"/>
    <d v="2024-12-20T00:00:00"/>
    <d v="1899-12-30T18:45:08"/>
    <d v="2024-12-20T00:00:00"/>
    <d v="1899-12-30T19:51:29"/>
    <x v="0"/>
    <s v="RFCPI"/>
    <s v="1322315040"/>
    <s v="FBO"/>
    <d v="1899-12-30T01:06:57"/>
    <d v="1899-12-30T01:06:21"/>
    <d v="1899-12-30T00:00:36"/>
    <s v="Granel"/>
    <s v="E001"/>
    <x v="2"/>
    <d v="1899-12-30T01:06:57"/>
    <d v="1899-12-30T01:06:21"/>
    <n v="18"/>
    <x v="15"/>
    <x v="5"/>
    <x v="1"/>
    <n v="0"/>
    <n v="0"/>
    <s v="OK"/>
    <s v="Granel"/>
    <x v="0"/>
    <n v="0"/>
    <s v="F. TORAL"/>
    <s v="B"/>
    <d v="1899-12-30T00:00:36"/>
    <d v="1899-12-30T00:00:36"/>
    <s v="OK"/>
    <m/>
    <m/>
    <d v="1899-12-30T00:00:00"/>
    <d v="1899-12-30T01:06:57"/>
    <n v="6"/>
    <d v="1899-12-30T00:00:36"/>
    <n v="66.949999999991917"/>
    <n v="19"/>
    <s v="No"/>
  </r>
  <r>
    <s v="CTOR"/>
    <s v="2024035278"/>
    <x v="0"/>
    <s v="ER5217BBR"/>
    <s v="E1202JHG"/>
    <d v="2024-12-23T00:00:00"/>
    <m/>
    <s v="3044"/>
    <x v="26"/>
    <s v="PA"/>
    <n v="5"/>
    <m/>
    <d v="2024-12-23T00:00:00"/>
    <d v="1899-12-30T06:57:04"/>
    <d v="2024-12-23T00:00:00"/>
    <d v="1899-12-30T06:57:42"/>
    <d v="2024-12-23T00:00:00"/>
    <d v="1899-12-30T07:57:41"/>
    <x v="0"/>
    <s v="RFCPI"/>
    <s v="1322315041"/>
    <s v="FBO"/>
    <d v="1899-12-30T01:00:37"/>
    <d v="1899-12-30T00:59:59"/>
    <d v="1899-12-30T00:00:38"/>
    <s v="Granel"/>
    <s v="E001"/>
    <x v="2"/>
    <d v="1899-12-30T01:00:37"/>
    <d v="1899-12-30T00:59:59"/>
    <n v="6"/>
    <x v="16"/>
    <x v="0"/>
    <x v="1"/>
    <n v="0"/>
    <n v="0"/>
    <s v="OK"/>
    <s v="Granel"/>
    <x v="0"/>
    <n v="0"/>
    <s v="F. TORAL"/>
    <s v="B"/>
    <d v="1899-12-30T00:00:38"/>
    <d v="1899-12-30T00:00:38"/>
    <s v="OK"/>
    <m/>
    <m/>
    <d v="1899-12-30T00:00:00"/>
    <d v="1899-12-30T01:00:37"/>
    <n v="2"/>
    <d v="1899-12-30T00:00:38"/>
    <n v="60.616666666670412"/>
    <n v="7"/>
    <s v="No"/>
  </r>
  <r>
    <s v="CTOR"/>
    <s v="2024035280"/>
    <x v="0"/>
    <s v="EL209339"/>
    <s v="E73ZT66"/>
    <d v="2024-12-23T00:00:00"/>
    <m/>
    <s v="3320"/>
    <x v="20"/>
    <s v="PA"/>
    <s v="PA"/>
    <m/>
    <d v="2024-12-23T00:00:00"/>
    <d v="1899-12-30T07:25:25"/>
    <d v="2024-12-23T00:00:00"/>
    <d v="1899-12-30T08:08:45"/>
    <d v="2024-12-23T00:00:00"/>
    <d v="1899-12-30T08:31:11"/>
    <x v="0"/>
    <s v="RFCPI"/>
    <s v="1322315042"/>
    <s v="EXW"/>
    <d v="1899-12-30T01:05:46"/>
    <d v="1899-12-30T00:22:26"/>
    <d v="1899-12-30T00:43:20"/>
    <s v="Ensacado"/>
    <s v="E002"/>
    <x v="1"/>
    <d v="1899-12-30T01:05:46"/>
    <d v="1899-12-30T00:22:26"/>
    <n v="7"/>
    <x v="16"/>
    <x v="0"/>
    <x v="2"/>
    <n v="0"/>
    <n v="0"/>
    <s v="OK"/>
    <s v="Ensacado"/>
    <x v="0"/>
    <n v="0"/>
    <s v="F. TORAL"/>
    <s v="B"/>
    <d v="1899-12-30T00:43:20"/>
    <d v="1899-12-30T00:43:20"/>
    <s v="OK"/>
    <m/>
    <m/>
    <d v="1899-12-30T00:00:00"/>
    <d v="1899-12-30T01:05:46"/>
    <n v="2"/>
    <d v="1899-12-30T00:43:20"/>
    <n v="65.766666666672009"/>
    <n v="8"/>
    <s v="No"/>
  </r>
  <r>
    <s v="CTOR"/>
    <s v="2024035302"/>
    <x v="0"/>
    <s v="EP92887"/>
    <s v="E36TH00"/>
    <d v="2024-12-23T00:00:00"/>
    <m/>
    <s v="2906"/>
    <x v="21"/>
    <s v="PA"/>
    <s v="PA"/>
    <m/>
    <d v="2024-12-23T00:00:00"/>
    <d v="1899-12-30T10:25:35"/>
    <d v="2024-12-23T00:00:00"/>
    <d v="1899-12-30T10:26:12"/>
    <d v="2024-12-23T00:00:00"/>
    <d v="1899-12-30T10:59:24"/>
    <x v="0"/>
    <s v="RFCPI"/>
    <s v="1322315045"/>
    <s v="EXW"/>
    <d v="1899-12-30T00:33:49"/>
    <d v="1899-12-30T00:33:12"/>
    <d v="1899-12-30T00:00:37"/>
    <s v="Ensacado"/>
    <s v="E002"/>
    <x v="1"/>
    <d v="1899-12-30T00:33:49"/>
    <d v="1899-12-30T00:33:12"/>
    <n v="10"/>
    <x v="16"/>
    <x v="0"/>
    <x v="2"/>
    <n v="0"/>
    <n v="0"/>
    <s v="OK"/>
    <s v="Ensacado"/>
    <x v="0"/>
    <n v="0"/>
    <s v="F. TORAL"/>
    <s v="A"/>
    <d v="1899-12-30T00:00:37"/>
    <d v="1899-12-30T00:00:37"/>
    <s v="OK"/>
    <m/>
    <m/>
    <d v="1899-12-30T00:00:00"/>
    <d v="1899-12-30T00:33:49"/>
    <n v="2"/>
    <d v="1899-12-30T00:00:37"/>
    <n v="33.816666666672056"/>
    <n v="10"/>
    <s v="Si"/>
  </r>
  <r>
    <s v="CTOR"/>
    <s v="2024035303"/>
    <x v="0"/>
    <s v="ELE852"/>
    <s v="EAX00OO"/>
    <d v="2024-12-23T00:00:00"/>
    <m/>
    <s v="2906"/>
    <x v="21"/>
    <s v="PA"/>
    <s v="PA"/>
    <m/>
    <d v="2024-12-23T00:00:00"/>
    <d v="1899-12-30T10:30:35"/>
    <d v="2024-12-23T00:00:00"/>
    <d v="1899-12-30T10:31:13"/>
    <d v="2024-12-23T00:00:00"/>
    <d v="1899-12-30T11:10:55"/>
    <x v="0"/>
    <s v="RFCPI"/>
    <s v="1322315046"/>
    <s v="EXW"/>
    <d v="1899-12-30T00:40:20"/>
    <d v="1899-12-30T00:39:42"/>
    <d v="1899-12-30T00:00:38"/>
    <s v="Ensacado"/>
    <s v="E002"/>
    <x v="1"/>
    <d v="1899-12-30T00:40:20"/>
    <d v="1899-12-30T00:39:42"/>
    <n v="10"/>
    <x v="16"/>
    <x v="0"/>
    <x v="2"/>
    <n v="0"/>
    <n v="0"/>
    <s v="OK"/>
    <s v="Ensacado"/>
    <x v="0"/>
    <n v="0"/>
    <s v="F. TORAL"/>
    <s v="A"/>
    <d v="1899-12-30T00:00:38"/>
    <d v="1899-12-30T00:00:38"/>
    <s v="OK"/>
    <m/>
    <m/>
    <d v="1899-12-30T00:00:00"/>
    <d v="1899-12-30T00:40:20"/>
    <n v="2"/>
    <d v="1899-12-30T00:00:38"/>
    <n v="40.333333333334416"/>
    <n v="11"/>
    <s v="Si"/>
  </r>
  <r>
    <s v="CTOR"/>
    <s v="2024035315"/>
    <x v="0"/>
    <s v="ER1975BDN"/>
    <s v="E6102LLH"/>
    <d v="2024-12-23T00:00:00"/>
    <m/>
    <s v="55"/>
    <x v="19"/>
    <s v="PA"/>
    <n v="15"/>
    <m/>
    <d v="2024-12-23T00:00:00"/>
    <d v="1899-12-30T12:03:24"/>
    <d v="2024-12-23T00:00:00"/>
    <d v="1899-12-30T12:04:03"/>
    <d v="2024-12-23T00:00:00"/>
    <d v="1899-12-30T12:44:54"/>
    <x v="0"/>
    <s v="RFCPI"/>
    <s v="1322315050"/>
    <s v="EXW"/>
    <d v="1899-12-30T00:41:30"/>
    <d v="1899-12-30T00:40:51"/>
    <d v="1899-12-30T00:00:39"/>
    <s v="Granel"/>
    <s v="E001"/>
    <x v="1"/>
    <d v="1899-12-30T00:41:30"/>
    <d v="1899-12-30T00:40:51"/>
    <n v="12"/>
    <x v="16"/>
    <x v="0"/>
    <x v="1"/>
    <n v="0"/>
    <n v="0"/>
    <s v="OK"/>
    <s v="Granel"/>
    <x v="0"/>
    <n v="0"/>
    <s v="F. TORAL"/>
    <s v="A"/>
    <d v="1899-12-30T00:00:39"/>
    <d v="1899-12-30T00:00:39"/>
    <s v="OK"/>
    <m/>
    <m/>
    <d v="1899-12-30T00:00:00"/>
    <d v="1899-12-30T00:41:30"/>
    <n v="2"/>
    <d v="1899-12-30T00:00:39"/>
    <n v="41.500000000007923"/>
    <n v="12"/>
    <s v="Si"/>
  </r>
  <r>
    <s v="CTOR"/>
    <s v="2024035323"/>
    <x v="0"/>
    <s v="EBR10669"/>
    <s v="EAR56GO"/>
    <d v="2024-12-23T00:00:00"/>
    <m/>
    <s v="55"/>
    <x v="19"/>
    <s v="PA"/>
    <n v="15"/>
    <m/>
    <d v="2024-12-23T00:00:00"/>
    <d v="1899-12-30T12:56:07"/>
    <d v="2024-12-23T00:00:00"/>
    <d v="1899-12-30T12:56:44"/>
    <d v="2024-12-23T00:00:00"/>
    <d v="1899-12-30T13:20:35"/>
    <x v="0"/>
    <s v="RFCPI"/>
    <s v="1322315051"/>
    <s v="EXW"/>
    <d v="1899-12-30T00:24:28"/>
    <d v="1899-12-30T00:23:51"/>
    <d v="1899-12-30T00:00:37"/>
    <s v="Granel"/>
    <s v="E001"/>
    <x v="1"/>
    <d v="1899-12-30T00:24:28"/>
    <d v="1899-12-30T00:23:51"/>
    <n v="12"/>
    <x v="16"/>
    <x v="0"/>
    <x v="1"/>
    <n v="0"/>
    <n v="0"/>
    <s v="OK"/>
    <s v="Granel"/>
    <x v="0"/>
    <n v="0"/>
    <s v="F. TORAL"/>
    <s v="A"/>
    <d v="1899-12-30T00:00:37"/>
    <d v="1899-12-30T00:00:37"/>
    <s v="OK"/>
    <m/>
    <m/>
    <d v="1899-12-30T00:00:00"/>
    <d v="1899-12-30T00:24:28"/>
    <n v="2"/>
    <d v="1899-12-30T00:00:37"/>
    <n v="24.466666666665642"/>
    <n v="13"/>
    <s v="Si"/>
  </r>
  <r>
    <s v="CTOR"/>
    <s v="2024035331"/>
    <x v="0"/>
    <s v="EP109037"/>
    <s v="EBE63SG"/>
    <d v="2024-12-23T00:00:00"/>
    <m/>
    <s v="55"/>
    <x v="19"/>
    <s v="PA"/>
    <n v="15"/>
    <m/>
    <d v="2024-12-23T00:00:00"/>
    <d v="1899-12-30T13:57:30"/>
    <d v="2024-12-23T00:00:00"/>
    <d v="1899-12-30T13:58:09"/>
    <d v="2024-12-23T00:00:00"/>
    <d v="1899-12-30T14:20:27"/>
    <x v="0"/>
    <s v="RFCPI"/>
    <s v="1322315053"/>
    <s v="EXW"/>
    <d v="1899-12-30T00:22:57"/>
    <d v="1899-12-30T00:22:18"/>
    <d v="1899-12-30T00:00:39"/>
    <s v="Granel"/>
    <s v="E001"/>
    <x v="1"/>
    <d v="1899-12-30T00:22:57"/>
    <d v="1899-12-30T00:22:18"/>
    <n v="13"/>
    <x v="16"/>
    <x v="0"/>
    <x v="1"/>
    <n v="0"/>
    <n v="0"/>
    <s v="OK"/>
    <s v="Granel"/>
    <x v="0"/>
    <n v="0"/>
    <s v="F. TORAL"/>
    <s v="A"/>
    <d v="1899-12-30T00:00:39"/>
    <d v="1899-12-30T00:00:39"/>
    <s v="OK"/>
    <m/>
    <m/>
    <d v="1899-12-30T00:00:00"/>
    <d v="1899-12-30T00:22:57"/>
    <n v="2"/>
    <d v="1899-12-30T00:00:39"/>
    <n v="22.95000000000007"/>
    <n v="14"/>
    <s v="Si"/>
  </r>
  <r>
    <s v="CTOR"/>
    <s v="2024035334"/>
    <x v="0"/>
    <s v="EBR10303"/>
    <s v="E51RS53"/>
    <d v="2024-12-23T00:00:00"/>
    <m/>
    <s v="2906"/>
    <x v="21"/>
    <s v="PA"/>
    <s v="PA"/>
    <m/>
    <d v="2024-12-23T00:00:00"/>
    <d v="1899-12-30T14:10:06"/>
    <d v="2024-12-23T00:00:00"/>
    <d v="1899-12-30T14:10:45"/>
    <d v="2024-12-23T00:00:00"/>
    <d v="1899-12-30T14:59:49"/>
    <x v="0"/>
    <s v="RFCPI"/>
    <s v="1322315056"/>
    <s v="EXW"/>
    <d v="1899-12-30T00:49:43"/>
    <d v="1899-12-30T00:49:04"/>
    <d v="1899-12-30T00:00:39"/>
    <s v="Ensacado"/>
    <s v="E002"/>
    <x v="1"/>
    <d v="1899-12-30T00:49:43"/>
    <d v="1899-12-30T00:49:04"/>
    <n v="14"/>
    <x v="16"/>
    <x v="0"/>
    <x v="2"/>
    <n v="0"/>
    <n v="0"/>
    <s v="OK"/>
    <s v="Ensacado"/>
    <x v="0"/>
    <n v="0"/>
    <s v="F. TORAL"/>
    <s v="B"/>
    <d v="1899-12-30T00:00:39"/>
    <d v="1899-12-30T00:00:39"/>
    <s v="OK"/>
    <m/>
    <m/>
    <d v="1899-12-30T00:00:00"/>
    <d v="1899-12-30T00:49:43"/>
    <n v="2"/>
    <d v="1899-12-30T00:00:39"/>
    <n v="49.71666666667678"/>
    <n v="14"/>
    <s v="No"/>
  </r>
  <r>
    <s v="CTOR"/>
    <s v="2024035335"/>
    <x v="0"/>
    <s v="EP107997"/>
    <s v="EAT14XQ"/>
    <d v="2024-12-23T00:00:00"/>
    <m/>
    <s v="55"/>
    <x v="19"/>
    <s v="PA"/>
    <n v="15"/>
    <m/>
    <d v="2024-12-23T00:00:00"/>
    <d v="1899-12-30T14:44:47"/>
    <d v="2024-12-23T00:00:00"/>
    <d v="1899-12-30T14:46:19"/>
    <d v="2024-12-23T00:00:00"/>
    <d v="1899-12-30T15:18:10"/>
    <x v="0"/>
    <s v="RFCPI"/>
    <s v="1322315057"/>
    <s v="EXW"/>
    <d v="1899-12-30T00:33:23"/>
    <d v="1899-12-30T00:31:51"/>
    <d v="1899-12-30T00:01:32"/>
    <s v="Granel"/>
    <s v="E001"/>
    <x v="1"/>
    <d v="1899-12-30T00:33:23"/>
    <d v="1899-12-30T00:31:51"/>
    <n v="14"/>
    <x v="16"/>
    <x v="0"/>
    <x v="1"/>
    <n v="0"/>
    <n v="0"/>
    <s v="OK"/>
    <s v="Granel"/>
    <x v="0"/>
    <n v="0"/>
    <s v="F. TORAL"/>
    <s v="A"/>
    <d v="1899-12-30T00:01:32"/>
    <d v="1899-12-30T00:01:32"/>
    <s v="OK"/>
    <m/>
    <m/>
    <d v="1899-12-30T00:00:00"/>
    <d v="1899-12-30T00:33:23"/>
    <n v="2"/>
    <d v="1899-12-30T00:01:32"/>
    <n v="33.38333333333285"/>
    <n v="15"/>
    <s v="Si"/>
  </r>
  <r>
    <s v="CTOR"/>
    <s v="2024035332"/>
    <x v="0"/>
    <s v="EQAPL025"/>
    <s v="EAC36VJ"/>
    <d v="2024-12-23T00:00:00"/>
    <m/>
    <s v="2906"/>
    <x v="21"/>
    <s v="PA"/>
    <s v="PA"/>
    <m/>
    <d v="2024-12-23T00:00:00"/>
    <d v="1899-12-30T13:59:28"/>
    <d v="2024-12-23T00:00:00"/>
    <d v="1899-12-30T14:17:07"/>
    <d v="2024-12-23T00:00:00"/>
    <d v="1899-12-30T15:19:40"/>
    <x v="0"/>
    <s v="RFCPI"/>
    <s v="1322315058"/>
    <s v="EXW"/>
    <d v="1899-12-30T01:20:12"/>
    <d v="1899-12-30T01:02:33"/>
    <d v="1899-12-30T00:17:39"/>
    <s v="Ensacado"/>
    <s v="E002"/>
    <x v="1"/>
    <d v="1899-12-30T01:20:12"/>
    <d v="1899-12-30T01:02:33"/>
    <n v="13"/>
    <x v="16"/>
    <x v="0"/>
    <x v="2"/>
    <n v="0"/>
    <n v="0"/>
    <s v="OK"/>
    <s v="Ensacado"/>
    <x v="0"/>
    <n v="0"/>
    <s v="F. TORAL"/>
    <s v="B"/>
    <d v="1899-12-30T00:17:39"/>
    <d v="1899-12-30T00:17:39"/>
    <s v="OK"/>
    <m/>
    <m/>
    <d v="1899-12-30T00:00:00"/>
    <d v="1899-12-30T01:20:12"/>
    <n v="2"/>
    <d v="1899-12-30T00:17:39"/>
    <n v="80.200000000007904"/>
    <n v="15"/>
    <s v="No"/>
  </r>
  <r>
    <s v="CTOR"/>
    <s v="2024035338"/>
    <x v="0"/>
    <s v="ELE2076"/>
    <s v="E63XE08"/>
    <d v="2024-12-23T00:00:00"/>
    <m/>
    <s v="2906"/>
    <x v="21"/>
    <s v="PA"/>
    <s v="PA"/>
    <m/>
    <d v="2024-12-23T00:00:00"/>
    <d v="1899-12-30T15:03:54"/>
    <d v="2024-12-23T00:00:00"/>
    <d v="1899-12-30T15:05:22"/>
    <d v="2024-12-23T00:00:00"/>
    <d v="1899-12-30T16:06:13"/>
    <x v="0"/>
    <s v="RFCPI"/>
    <s v="1322315061"/>
    <s v="EXW"/>
    <d v="1899-12-30T01:02:19"/>
    <d v="1899-12-30T01:00:51"/>
    <d v="1899-12-30T00:01:28"/>
    <s v="Ensacado"/>
    <s v="E002"/>
    <x v="1"/>
    <d v="1899-12-30T01:02:19"/>
    <d v="1899-12-30T01:00:51"/>
    <n v="15"/>
    <x v="16"/>
    <x v="0"/>
    <x v="2"/>
    <n v="0"/>
    <n v="0"/>
    <s v="OK"/>
    <s v="Ensacado"/>
    <x v="0"/>
    <n v="0"/>
    <s v="F. TORAL"/>
    <s v="B"/>
    <d v="1899-12-30T00:01:28"/>
    <d v="1899-12-30T00:01:28"/>
    <s v="OK"/>
    <m/>
    <m/>
    <d v="1899-12-30T00:00:00"/>
    <d v="1899-12-30T01:02:19"/>
    <n v="2"/>
    <d v="1899-12-30T00:01:28"/>
    <n v="62.316666666676831"/>
    <n v="16"/>
    <s v="No"/>
  </r>
  <r>
    <s v="CTOR"/>
    <s v="2024035340"/>
    <x v="0"/>
    <s v="EL214598"/>
    <s v="E05ZT11"/>
    <d v="2024-12-23T00:00:00"/>
    <m/>
    <s v="2906"/>
    <x v="21"/>
    <s v="PA"/>
    <s v="PA"/>
    <m/>
    <d v="2024-12-23T00:00:00"/>
    <d v="1899-12-30T15:22:13"/>
    <d v="2024-12-23T00:00:00"/>
    <d v="1899-12-30T15:24:52"/>
    <d v="2024-12-23T00:00:00"/>
    <d v="1899-12-30T16:15:51"/>
    <x v="0"/>
    <s v="RFCPI"/>
    <s v="1322315063"/>
    <s v="EXW"/>
    <d v="1899-12-30T00:53:38"/>
    <d v="1899-12-30T00:50:59"/>
    <d v="1899-12-30T00:02:39"/>
    <s v="Ensacado"/>
    <s v="E002"/>
    <x v="1"/>
    <d v="1899-12-30T00:53:38"/>
    <d v="1899-12-30T00:50:59"/>
    <n v="15"/>
    <x v="16"/>
    <x v="0"/>
    <x v="2"/>
    <n v="0"/>
    <n v="0"/>
    <s v="OK"/>
    <s v="Ensacado"/>
    <x v="0"/>
    <n v="0"/>
    <s v="F. TORAL"/>
    <s v="B"/>
    <d v="1899-12-30T00:02:39"/>
    <d v="1899-12-30T00:02:39"/>
    <s v="OK"/>
    <m/>
    <m/>
    <d v="1899-12-30T00:00:00"/>
    <d v="1899-12-30T00:53:38"/>
    <n v="2"/>
    <d v="1899-12-30T00:02:39"/>
    <n v="53.633333333332814"/>
    <n v="16"/>
    <s v="No"/>
  </r>
  <r>
    <s v="CTOR"/>
    <s v="2024035339"/>
    <x v="0"/>
    <s v="ER5877BBL"/>
    <s v="E6997LHG"/>
    <d v="2024-12-23T00:00:00"/>
    <m/>
    <s v="3044"/>
    <x v="26"/>
    <s v="PA"/>
    <n v="5"/>
    <m/>
    <d v="2024-12-23T00:00:00"/>
    <d v="1899-12-30T15:15:56"/>
    <d v="2024-12-23T00:00:00"/>
    <d v="1899-12-30T15:16:34"/>
    <d v="2024-12-23T00:00:00"/>
    <d v="1899-12-30T16:21:51"/>
    <x v="0"/>
    <s v="RFCPI"/>
    <s v="1322315064"/>
    <s v="FBO"/>
    <d v="1899-12-30T01:05:55"/>
    <d v="1899-12-30T01:05:17"/>
    <d v="1899-12-30T00:00:38"/>
    <s v="Granel"/>
    <s v="E001"/>
    <x v="2"/>
    <d v="1899-12-30T01:05:55"/>
    <d v="1899-12-30T01:05:17"/>
    <n v="15"/>
    <x v="16"/>
    <x v="0"/>
    <x v="1"/>
    <n v="0"/>
    <n v="0"/>
    <s v="OK"/>
    <s v="Granel"/>
    <x v="0"/>
    <n v="0"/>
    <s v="F. TORAL"/>
    <s v="B"/>
    <d v="1899-12-30T00:00:38"/>
    <d v="1899-12-30T00:00:38"/>
    <s v="OK"/>
    <m/>
    <m/>
    <d v="1899-12-30T00:00:00"/>
    <d v="1899-12-30T01:05:55"/>
    <n v="2"/>
    <d v="1899-12-30T00:00:38"/>
    <n v="65.916666666676761"/>
    <n v="16"/>
    <s v="No"/>
  </r>
  <r>
    <s v="CTOR"/>
    <s v="2024035353"/>
    <x v="0"/>
    <s v="EVC5823"/>
    <s v="EBL54XS"/>
    <d v="2024-12-23T00:00:00"/>
    <m/>
    <s v="2906"/>
    <x v="21"/>
    <s v="PA"/>
    <s v="PA"/>
    <m/>
    <d v="2024-12-23T00:00:00"/>
    <d v="1899-12-30T17:04:52"/>
    <d v="2024-12-23T00:00:00"/>
    <d v="1899-12-30T17:06:11"/>
    <d v="2024-12-23T00:00:00"/>
    <d v="1899-12-30T18:13:46"/>
    <x v="0"/>
    <s v="RFCPI"/>
    <s v="1322315068"/>
    <s v="EXW"/>
    <d v="1899-12-30T01:08:54"/>
    <d v="1899-12-30T01:07:35"/>
    <d v="1899-12-30T00:01:19"/>
    <s v="Ensacado"/>
    <s v="E002"/>
    <x v="1"/>
    <d v="1899-12-30T01:08:54"/>
    <d v="1899-12-30T01:07:35"/>
    <n v="17"/>
    <x v="16"/>
    <x v="0"/>
    <x v="2"/>
    <n v="0"/>
    <n v="0"/>
    <s v="OK"/>
    <s v="Ensacado"/>
    <x v="0"/>
    <n v="0"/>
    <s v="F. TORAL"/>
    <s v="B"/>
    <d v="1899-12-30T00:01:19"/>
    <d v="1899-12-30T00:01:19"/>
    <s v="OK"/>
    <m/>
    <m/>
    <d v="1899-12-30T00:00:00"/>
    <d v="1899-12-30T01:08:54"/>
    <n v="2"/>
    <d v="1899-12-30T00:01:19"/>
    <n v="68.90000000001109"/>
    <n v="18"/>
    <s v="No"/>
  </r>
  <r>
    <s v="CTOR"/>
    <s v="2024035352"/>
    <x v="0"/>
    <s v="EP101176"/>
    <s v="EAT35DQ"/>
    <d v="2024-12-23T00:00:00"/>
    <m/>
    <s v="2906"/>
    <x v="21"/>
    <s v="PA"/>
    <s v="PA"/>
    <m/>
    <d v="2024-12-23T00:00:00"/>
    <d v="1899-12-30T16:47:14"/>
    <d v="2024-12-23T00:00:00"/>
    <d v="1899-12-30T17:15:12"/>
    <d v="2024-12-23T00:00:00"/>
    <d v="1899-12-30T18:25:20"/>
    <x v="0"/>
    <s v="RFCPI"/>
    <s v="1322315070"/>
    <s v="EXW"/>
    <d v="1899-12-30T01:38:06"/>
    <d v="1899-12-30T01:10:08"/>
    <d v="1899-12-30T00:27:58"/>
    <s v="Ensacado"/>
    <s v="E002"/>
    <x v="1"/>
    <d v="1899-12-30T01:38:06"/>
    <d v="1899-12-30T01:10:08"/>
    <n v="16"/>
    <x v="16"/>
    <x v="0"/>
    <x v="2"/>
    <n v="0"/>
    <n v="0"/>
    <s v="OK"/>
    <s v="Ensacado"/>
    <x v="0"/>
    <n v="0"/>
    <s v="F. TORAL"/>
    <s v="C"/>
    <d v="1899-12-30T00:27:58"/>
    <d v="1899-12-30T00:27:58"/>
    <s v="OK"/>
    <m/>
    <m/>
    <d v="1899-12-30T00:00:00"/>
    <d v="1899-12-30T01:38:06"/>
    <n v="2"/>
    <d v="1899-12-30T00:27:58"/>
    <n v="98.100000000000136"/>
    <n v="18"/>
    <s v="No"/>
  </r>
  <r>
    <s v="CTOR"/>
    <s v="2024035359"/>
    <x v="0"/>
    <s v="EL209339"/>
    <s v="E73ZT66"/>
    <d v="2024-12-23T00:00:00"/>
    <m/>
    <s v="2906"/>
    <x v="21"/>
    <s v="PA"/>
    <s v="PA"/>
    <m/>
    <d v="2024-12-23T00:00:00"/>
    <d v="1899-12-30T17:27:24"/>
    <d v="2024-12-23T00:00:00"/>
    <d v="1899-12-30T17:29:09"/>
    <d v="2024-12-23T00:00:00"/>
    <d v="1899-12-30T18:37:58"/>
    <x v="0"/>
    <s v="RFCPI"/>
    <s v="1322315071"/>
    <s v="EXW"/>
    <d v="1899-12-30T01:10:34"/>
    <d v="1899-12-30T01:08:49"/>
    <d v="1899-12-30T00:01:45"/>
    <s v="Ensacado"/>
    <s v="E002"/>
    <x v="1"/>
    <d v="1899-12-30T01:10:34"/>
    <d v="1899-12-30T01:08:49"/>
    <n v="17"/>
    <x v="16"/>
    <x v="0"/>
    <x v="2"/>
    <n v="0"/>
    <n v="0"/>
    <s v="OK"/>
    <s v="Ensacado"/>
    <x v="0"/>
    <n v="0"/>
    <s v="F. TORAL"/>
    <s v="B"/>
    <d v="1899-12-30T00:01:45"/>
    <d v="1899-12-30T00:01:45"/>
    <s v="OK"/>
    <m/>
    <m/>
    <d v="1899-12-30T00:00:00"/>
    <d v="1899-12-30T01:10:34"/>
    <n v="2"/>
    <d v="1899-12-30T00:01:45"/>
    <n v="70.566666666667246"/>
    <n v="18"/>
    <s v="No"/>
  </r>
  <r>
    <s v="CTOR"/>
    <s v="2024035394"/>
    <x v="0"/>
    <s v="EL209339"/>
    <s v="E73ZT66"/>
    <d v="2024-12-24T00:00:00"/>
    <m/>
    <s v="2906"/>
    <x v="21"/>
    <s v="PA"/>
    <s v="PA"/>
    <m/>
    <d v="2024-12-24T00:00:00"/>
    <d v="1899-12-30T13:08:41"/>
    <d v="2024-12-24T00:00:00"/>
    <d v="1899-12-30T13:10:23"/>
    <d v="2024-12-24T00:00:00"/>
    <d v="1899-12-30T13:39:34"/>
    <x v="0"/>
    <s v="RFCPI"/>
    <s v="1322315074"/>
    <s v="EXW"/>
    <d v="1899-12-30T00:30:53"/>
    <d v="1899-12-30T00:29:11"/>
    <d v="1899-12-30T00:01:42"/>
    <s v="Ensacado"/>
    <s v="E002"/>
    <x v="1"/>
    <d v="1899-12-30T00:30:53"/>
    <d v="1899-12-30T00:29:11"/>
    <n v="13"/>
    <x v="18"/>
    <x v="0"/>
    <x v="2"/>
    <n v="0"/>
    <n v="0"/>
    <s v="OK"/>
    <s v="Ensacado"/>
    <x v="0"/>
    <n v="0"/>
    <s v="F. TORAL"/>
    <s v="A"/>
    <d v="1899-12-30T00:01:42"/>
    <d v="1899-12-30T00:01:42"/>
    <s v="OK"/>
    <m/>
    <m/>
    <d v="1899-12-30T00:00:00"/>
    <d v="1899-12-30T00:30:53"/>
    <n v="3"/>
    <d v="1899-12-30T00:01:42"/>
    <n v="30.883333333334377"/>
    <n v="13"/>
    <s v="Si"/>
  </r>
  <r>
    <s v="CTOR"/>
    <s v="2024035418"/>
    <x v="0"/>
    <s v="EBR9867"/>
    <s v="EBF21CB"/>
    <d v="2024-12-26T00:00:00"/>
    <m/>
    <s v="2906"/>
    <x v="21"/>
    <s v="PA"/>
    <s v="PA"/>
    <m/>
    <d v="2024-12-26T00:00:00"/>
    <d v="1899-12-30T08:55:01"/>
    <d v="2024-12-26T00:00:00"/>
    <d v="1899-12-30T08:57:59"/>
    <d v="2024-12-26T00:00:00"/>
    <d v="1899-12-30T10:23:05"/>
    <x v="0"/>
    <s v="RFCPI"/>
    <s v="1322315079"/>
    <s v="EXW"/>
    <d v="1899-12-30T01:28:04"/>
    <d v="1899-12-30T01:25:06"/>
    <d v="1899-12-30T00:02:58"/>
    <s v="Ensacado"/>
    <s v="E002"/>
    <x v="1"/>
    <d v="1899-12-30T01:28:04"/>
    <d v="1899-12-30T01:25:06"/>
    <n v="8"/>
    <x v="20"/>
    <x v="0"/>
    <x v="2"/>
    <n v="0"/>
    <n v="0"/>
    <s v="OK"/>
    <s v="Ensacado"/>
    <x v="0"/>
    <n v="0"/>
    <s v="F. TORAL"/>
    <s v="B"/>
    <d v="1899-12-30T00:02:58"/>
    <d v="1899-12-30T00:02:58"/>
    <s v="OK"/>
    <m/>
    <m/>
    <d v="1899-12-30T00:00:00"/>
    <d v="1899-12-30T01:28:04"/>
    <n v="5"/>
    <d v="1899-12-30T00:02:58"/>
    <n v="88.066666666670386"/>
    <n v="10"/>
    <s v="No"/>
  </r>
  <r>
    <s v="CTOR"/>
    <s v="2024035423"/>
    <x v="0"/>
    <s v="ER7711BCD"/>
    <s v="E8017MSC"/>
    <d v="2024-12-26T00:00:00"/>
    <m/>
    <s v="3044"/>
    <x v="26"/>
    <s v="PA"/>
    <n v="5"/>
    <m/>
    <d v="2024-12-26T00:00:00"/>
    <d v="1899-12-30T09:25:51"/>
    <d v="2024-12-26T00:00:00"/>
    <d v="1899-12-30T09:26:31"/>
    <d v="2024-12-26T00:00:00"/>
    <d v="1899-12-30T10:49:05"/>
    <x v="0"/>
    <s v="RFCPI"/>
    <s v="1322315082"/>
    <s v="FBO"/>
    <d v="1899-12-30T01:23:14"/>
    <d v="1899-12-30T01:22:34"/>
    <d v="1899-12-30T00:00:40"/>
    <s v="Granel"/>
    <s v="E001"/>
    <x v="2"/>
    <d v="1899-12-30T01:23:14"/>
    <d v="1899-12-30T01:22:34"/>
    <n v="9"/>
    <x v="20"/>
    <x v="0"/>
    <x v="1"/>
    <n v="0"/>
    <n v="0"/>
    <s v="OK"/>
    <s v="Granel"/>
    <x v="0"/>
    <n v="0"/>
    <s v="F. TORAL"/>
    <s v="B"/>
    <d v="1899-12-30T00:00:40"/>
    <d v="1899-12-30T00:00:40"/>
    <s v="OK"/>
    <m/>
    <m/>
    <d v="1899-12-30T00:00:00"/>
    <d v="1899-12-30T01:23:14"/>
    <n v="5"/>
    <d v="1899-12-30T00:00:40"/>
    <n v="83.233333333324808"/>
    <n v="10"/>
    <s v="No"/>
  </r>
  <r>
    <s v="CTOR"/>
    <s v="2024035431"/>
    <x v="0"/>
    <s v="ER1975BDN"/>
    <s v="E6102LLH"/>
    <d v="2024-12-26T00:00:00"/>
    <m/>
    <s v="55"/>
    <x v="19"/>
    <s v="PA"/>
    <n v="15"/>
    <m/>
    <d v="2024-12-26T00:00:00"/>
    <d v="1899-12-30T10:26:22"/>
    <d v="2024-12-26T00:00:00"/>
    <d v="1899-12-30T10:27:03"/>
    <d v="2024-12-26T00:00:00"/>
    <d v="1899-12-30T10:57:09"/>
    <x v="0"/>
    <s v="RFCPI"/>
    <s v="1322315083"/>
    <s v="EXW"/>
    <d v="1899-12-30T00:30:47"/>
    <d v="1899-12-30T00:30:06"/>
    <d v="1899-12-30T00:00:41"/>
    <s v="Granel"/>
    <s v="E001"/>
    <x v="1"/>
    <d v="1899-12-30T00:30:47"/>
    <d v="1899-12-30T00:30:06"/>
    <n v="10"/>
    <x v="20"/>
    <x v="0"/>
    <x v="1"/>
    <n v="0"/>
    <n v="0"/>
    <s v="OK"/>
    <s v="Granel"/>
    <x v="0"/>
    <n v="0"/>
    <s v="F. TORAL"/>
    <s v="A"/>
    <d v="1899-12-30T00:00:41"/>
    <d v="1899-12-30T00:00:41"/>
    <s v="OK"/>
    <m/>
    <m/>
    <d v="1899-12-30T00:00:00"/>
    <d v="1899-12-30T00:30:47"/>
    <n v="5"/>
    <d v="1899-12-30T00:00:41"/>
    <n v="30.783333333340835"/>
    <n v="10"/>
    <s v="Si"/>
  </r>
  <r>
    <s v="CTOR"/>
    <s v="2024035394"/>
    <x v="0"/>
    <s v="EL209339"/>
    <s v="E73ZT66"/>
    <d v="2024-12-24T00:00:00"/>
    <m/>
    <s v="2906"/>
    <x v="21"/>
    <s v="PA"/>
    <s v="PA"/>
    <m/>
    <d v="2024-12-24T00:00:00"/>
    <d v="1899-12-30T13:08:41"/>
    <d v="2024-12-24T00:00:00"/>
    <d v="1899-12-30T13:10:23"/>
    <d v="2024-12-24T00:00:00"/>
    <d v="1899-12-30T13:39:34"/>
    <x v="330"/>
    <s v="RFCPI"/>
    <s v="1322315084"/>
    <s v="EXW"/>
    <d v="1899-12-30T00:30:53"/>
    <d v="1899-12-30T00:29:11"/>
    <d v="1899-12-30T00:01:42"/>
    <s v="Ensacado"/>
    <s v="E002"/>
    <x v="1"/>
    <d v="1899-12-30T00:30:53"/>
    <d v="1899-12-30T00:29:11"/>
    <n v="13"/>
    <x v="18"/>
    <x v="0"/>
    <x v="2"/>
    <n v="0"/>
    <n v="0"/>
    <s v="OK"/>
    <s v="Ensacado"/>
    <x v="0"/>
    <n v="0"/>
    <s v="F. TORAL"/>
    <s v="A"/>
    <d v="1899-12-30T00:01:42"/>
    <d v="1899-12-30T00:01:42"/>
    <s v="OK"/>
    <m/>
    <m/>
    <d v="1899-12-30T00:00:00"/>
    <d v="1899-12-30T00:30:53"/>
    <n v="3"/>
    <d v="1899-12-30T00:01:42"/>
    <n v="30.883333333334377"/>
    <n v="13"/>
    <s v="Si"/>
  </r>
  <r>
    <s v="CTOR"/>
    <s v="2024035455"/>
    <x v="0"/>
    <s v="EBR10303"/>
    <s v="E51RS53"/>
    <d v="2024-12-26T00:00:00"/>
    <m/>
    <s v="2906"/>
    <x v="21"/>
    <s v="PA"/>
    <s v="PA"/>
    <m/>
    <d v="2024-12-26T00:00:00"/>
    <d v="1899-12-30T12:30:47"/>
    <d v="2024-12-26T00:00:00"/>
    <d v="1899-12-30T12:31:28"/>
    <d v="2024-12-26T00:00:00"/>
    <d v="1899-12-30T12:44:48"/>
    <x v="0"/>
    <s v="RFCPI"/>
    <s v="1322315088"/>
    <s v="EXW"/>
    <d v="1899-12-30T00:14:01"/>
    <d v="1899-12-30T00:13:20"/>
    <d v="1899-12-30T00:00:41"/>
    <s v="Ensacado"/>
    <s v="E002"/>
    <x v="1"/>
    <d v="1899-12-30T00:14:01"/>
    <d v="1899-12-30T00:13:20"/>
    <n v="12"/>
    <x v="20"/>
    <x v="0"/>
    <x v="2"/>
    <n v="0"/>
    <n v="0"/>
    <s v="OK"/>
    <s v="Ensacado"/>
    <x v="0"/>
    <n v="0"/>
    <s v="F. TORAL"/>
    <s v="A"/>
    <d v="1899-12-30T00:00:41"/>
    <d v="1899-12-30T00:00:41"/>
    <s v="OK"/>
    <m/>
    <m/>
    <d v="1899-12-30T00:00:00"/>
    <d v="1899-12-30T00:14:01"/>
    <n v="5"/>
    <d v="1899-12-30T00:00:41"/>
    <n v="14.016666666672002"/>
    <n v="12"/>
    <s v="Si"/>
  </r>
  <r>
    <s v="CTOR"/>
    <s v="2024035462"/>
    <x v="0"/>
    <s v="EP109037"/>
    <s v="EBE63SG"/>
    <d v="2024-12-26T00:00:00"/>
    <m/>
    <s v="55"/>
    <x v="19"/>
    <s v="PA"/>
    <n v="15"/>
    <m/>
    <d v="2024-12-26T00:00:00"/>
    <d v="1899-12-30T13:41:38"/>
    <d v="2024-12-26T00:00:00"/>
    <d v="1899-12-30T13:42:19"/>
    <d v="2024-12-26T00:00:00"/>
    <d v="1899-12-30T14:13:36"/>
    <x v="0"/>
    <s v="RFCPI"/>
    <s v="1322315094"/>
    <s v="EXW"/>
    <d v="1899-12-30T00:31:58"/>
    <d v="1899-12-30T00:31:17"/>
    <d v="1899-12-30T00:00:41"/>
    <s v="Granel"/>
    <s v="E001"/>
    <x v="1"/>
    <d v="1899-12-30T00:31:58"/>
    <d v="1899-12-30T00:31:17"/>
    <n v="13"/>
    <x v="20"/>
    <x v="0"/>
    <x v="1"/>
    <n v="0"/>
    <n v="0"/>
    <s v="OK"/>
    <s v="Granel"/>
    <x v="0"/>
    <n v="0"/>
    <s v="F. TORAL"/>
    <s v="A"/>
    <d v="1899-12-30T00:00:41"/>
    <d v="1899-12-30T00:00:41"/>
    <s v="OK"/>
    <m/>
    <m/>
    <d v="1899-12-30T00:00:00"/>
    <d v="1899-12-30T00:31:58"/>
    <n v="5"/>
    <d v="1899-12-30T00:00:41"/>
    <n v="31.966666666675128"/>
    <n v="14"/>
    <s v="Si"/>
  </r>
  <r>
    <s v="CTOR"/>
    <s v="2024035466"/>
    <x v="0"/>
    <s v="EAV58177"/>
    <s v="E02VZ42"/>
    <d v="2024-12-26T00:00:00"/>
    <m/>
    <s v="55"/>
    <x v="19"/>
    <s v="PA"/>
    <n v="15"/>
    <m/>
    <d v="2024-12-26T00:00:00"/>
    <d v="1899-12-30T15:05:08"/>
    <d v="2024-12-26T00:00:00"/>
    <d v="1899-12-30T15:06:57"/>
    <d v="2024-12-26T00:00:00"/>
    <d v="1899-12-30T15:40:38"/>
    <x v="0"/>
    <s v="RFCPI"/>
    <s v="1322315096"/>
    <s v="EXW"/>
    <d v="1899-12-30T00:35:30"/>
    <d v="1899-12-30T00:33:41"/>
    <d v="1899-12-30T00:01:49"/>
    <s v="Granel"/>
    <s v="E001"/>
    <x v="1"/>
    <d v="1899-12-30T00:35:30"/>
    <d v="1899-12-30T00:33:41"/>
    <n v="15"/>
    <x v="20"/>
    <x v="0"/>
    <x v="1"/>
    <n v="0"/>
    <n v="0"/>
    <s v="OK"/>
    <s v="Granel"/>
    <x v="0"/>
    <n v="0"/>
    <s v="F. TORAL"/>
    <s v="A"/>
    <d v="1899-12-30T00:01:49"/>
    <d v="1899-12-30T00:01:49"/>
    <s v="OK"/>
    <m/>
    <m/>
    <d v="1899-12-30T00:00:00"/>
    <d v="1899-12-30T00:35:30"/>
    <n v="5"/>
    <d v="1899-12-30T00:01:49"/>
    <n v="35.500000000003311"/>
    <n v="15"/>
    <s v="Si"/>
  </r>
  <r>
    <s v="CTOR"/>
    <s v="2024035469"/>
    <x v="0"/>
    <s v="EL208701"/>
    <s v="E79TJ00"/>
    <d v="2024-12-26T00:00:00"/>
    <m/>
    <s v="2906"/>
    <x v="21"/>
    <s v="PA"/>
    <s v="PA"/>
    <m/>
    <d v="2024-12-26T00:00:00"/>
    <d v="1899-12-30T15:21:30"/>
    <d v="2024-12-26T00:00:00"/>
    <d v="1899-12-30T15:23:20"/>
    <d v="2024-12-26T00:00:00"/>
    <d v="1899-12-30T16:33:59"/>
    <x v="0"/>
    <s v="RFCPI"/>
    <s v="1322315099"/>
    <s v="EXW"/>
    <d v="1899-12-30T01:12:29"/>
    <d v="1899-12-30T01:10:39"/>
    <d v="1899-12-30T00:01:50"/>
    <s v="Ensacado"/>
    <s v="E002"/>
    <x v="1"/>
    <d v="1899-12-30T01:12:29"/>
    <d v="1899-12-30T01:10:39"/>
    <n v="15"/>
    <x v="20"/>
    <x v="0"/>
    <x v="2"/>
    <n v="0"/>
    <n v="0"/>
    <s v="OK"/>
    <s v="Ensacado"/>
    <x v="0"/>
    <n v="0"/>
    <s v="F. TORAL"/>
    <s v="B"/>
    <d v="1899-12-30T00:01:50"/>
    <d v="1899-12-30T00:01:50"/>
    <s v="OK"/>
    <m/>
    <m/>
    <d v="1899-12-30T00:00:00"/>
    <d v="1899-12-30T01:12:29"/>
    <n v="5"/>
    <d v="1899-12-30T00:01:50"/>
    <n v="72.483333333321539"/>
    <n v="16"/>
    <s v="No"/>
  </r>
  <r>
    <s v="CTOR"/>
    <s v="2024035478"/>
    <x v="0"/>
    <s v="EBR9867"/>
    <s v="EBF21CB"/>
    <d v="2024-12-26T00:00:00"/>
    <m/>
    <s v="2906"/>
    <x v="21"/>
    <s v="PA"/>
    <s v="PA"/>
    <m/>
    <d v="2024-12-26T00:00:00"/>
    <d v="1899-12-30T16:01:32"/>
    <d v="2024-12-26T00:00:00"/>
    <d v="1899-12-30T16:03:12"/>
    <d v="2024-12-26T00:00:00"/>
    <d v="1899-12-30T17:09:20"/>
    <x v="0"/>
    <s v="RFCPI"/>
    <s v="1322315105"/>
    <s v="EXW"/>
    <d v="1899-12-30T01:07:48"/>
    <d v="1899-12-30T01:06:08"/>
    <d v="1899-12-30T00:01:40"/>
    <s v="Ensacado"/>
    <s v="E002"/>
    <x v="1"/>
    <d v="1899-12-30T01:07:48"/>
    <d v="1899-12-30T01:06:08"/>
    <n v="16"/>
    <x v="20"/>
    <x v="0"/>
    <x v="2"/>
    <n v="0"/>
    <n v="0"/>
    <s v="OK"/>
    <s v="Ensacado"/>
    <x v="0"/>
    <n v="0"/>
    <s v="F. TORAL"/>
    <s v="B"/>
    <d v="1899-12-30T00:01:40"/>
    <d v="1899-12-30T00:01:40"/>
    <s v="OK"/>
    <m/>
    <m/>
    <d v="1899-12-30T00:00:00"/>
    <d v="1899-12-30T01:07:48"/>
    <n v="5"/>
    <d v="1899-12-30T00:01:40"/>
    <n v="67.799999999995251"/>
    <n v="17"/>
    <s v="No"/>
  </r>
  <r>
    <s v="CTOR"/>
    <s v="2024035481"/>
    <x v="0"/>
    <s v="EVC5771"/>
    <s v="E25RM76"/>
    <d v="2024-12-26T00:00:00"/>
    <m/>
    <s v="3320"/>
    <x v="20"/>
    <s v="PA"/>
    <s v="PA"/>
    <m/>
    <d v="2024-12-26T00:00:00"/>
    <d v="1899-12-30T16:19:06"/>
    <d v="2024-12-26T00:00:00"/>
    <d v="1899-12-30T16:20:20"/>
    <d v="2024-12-26T00:00:00"/>
    <d v="1899-12-30T17:52:58"/>
    <x v="0"/>
    <s v="RFCPI"/>
    <s v="1322315107"/>
    <s v="EXW"/>
    <d v="1899-12-30T01:33:52"/>
    <d v="1899-12-30T01:32:38"/>
    <d v="1899-12-30T00:01:14"/>
    <s v="Ensacado"/>
    <s v="E002"/>
    <x v="1"/>
    <d v="1899-12-30T01:33:52"/>
    <d v="1899-12-30T01:32:38"/>
    <n v="16"/>
    <x v="20"/>
    <x v="0"/>
    <x v="2"/>
    <n v="0"/>
    <n v="0"/>
    <s v="OK"/>
    <s v="Ensacado"/>
    <x v="0"/>
    <n v="0"/>
    <s v="F. TORAL"/>
    <s v="C"/>
    <d v="1899-12-30T00:01:14"/>
    <d v="1899-12-30T00:01:14"/>
    <s v="OK"/>
    <m/>
    <m/>
    <d v="1899-12-30T00:00:00"/>
    <d v="1899-12-30T01:33:52"/>
    <n v="5"/>
    <d v="1899-12-30T00:01:14"/>
    <n v="93.866666666659214"/>
    <n v="17"/>
    <s v="No"/>
  </r>
  <r>
    <s v="CTOR"/>
    <s v="2024035480"/>
    <x v="0"/>
    <s v="EGD1488"/>
    <s v="E92TA12"/>
    <d v="2024-12-26T00:00:00"/>
    <m/>
    <s v="3320"/>
    <x v="20"/>
    <s v="PA"/>
    <s v="PA"/>
    <m/>
    <d v="2024-12-26T00:00:00"/>
    <d v="1899-12-30T16:07:59"/>
    <d v="2024-12-26T00:00:00"/>
    <d v="1899-12-30T16:09:32"/>
    <d v="2024-12-26T00:00:00"/>
    <d v="1899-12-30T17:58:17"/>
    <x v="0"/>
    <s v="RFCPI"/>
    <s v="1322315108"/>
    <s v="EXW"/>
    <d v="1899-12-30T01:50:18"/>
    <d v="1899-12-30T01:48:45"/>
    <d v="1899-12-30T00:01:33"/>
    <s v="Ensacado"/>
    <s v="E002"/>
    <x v="1"/>
    <d v="1899-12-30T01:50:18"/>
    <d v="1899-12-30T01:48:45"/>
    <n v="16"/>
    <x v="20"/>
    <x v="0"/>
    <x v="2"/>
    <n v="0"/>
    <n v="0"/>
    <s v="OK"/>
    <s v="Ensacado"/>
    <x v="0"/>
    <n v="0"/>
    <s v="F. TORAL"/>
    <s v="C"/>
    <d v="1899-12-30T00:01:33"/>
    <d v="1899-12-30T00:01:33"/>
    <s v="OK"/>
    <m/>
    <m/>
    <d v="1899-12-30T00:00:00"/>
    <d v="1899-12-30T01:50:18"/>
    <n v="5"/>
    <d v="1899-12-30T00:01:33"/>
    <n v="110.29999999999677"/>
    <n v="17"/>
    <s v="No"/>
  </r>
  <r>
    <s v="CTOR"/>
    <s v="2024035493"/>
    <x v="0"/>
    <s v="EL209339"/>
    <s v="E73ZT66"/>
    <d v="2024-12-26T00:00:00"/>
    <m/>
    <s v="2906"/>
    <x v="21"/>
    <s v="PA"/>
    <s v="PA"/>
    <m/>
    <d v="2024-12-26T00:00:00"/>
    <d v="1899-12-30T17:25:35"/>
    <d v="2024-12-26T00:00:00"/>
    <d v="1899-12-30T17:27:26"/>
    <d v="2024-12-26T00:00:00"/>
    <d v="1899-12-30T18:26:25"/>
    <x v="0"/>
    <s v="RFCPI"/>
    <s v="1322315111"/>
    <s v="EXW"/>
    <d v="1899-12-30T01:00:50"/>
    <d v="1899-12-30T00:58:59"/>
    <d v="1899-12-30T00:01:51"/>
    <s v="Ensacado"/>
    <s v="E002"/>
    <x v="1"/>
    <d v="1899-12-30T01:00:50"/>
    <d v="1899-12-30T00:58:59"/>
    <n v="17"/>
    <x v="20"/>
    <x v="0"/>
    <x v="2"/>
    <n v="0"/>
    <n v="0"/>
    <s v="OK"/>
    <s v="Ensacado"/>
    <x v="0"/>
    <n v="0"/>
    <s v="F. TORAL"/>
    <s v="B"/>
    <d v="1899-12-30T00:01:51"/>
    <d v="1899-12-30T00:01:51"/>
    <s v="OK"/>
    <m/>
    <m/>
    <d v="1899-12-30T00:00:00"/>
    <d v="1899-12-30T01:00:50"/>
    <n v="5"/>
    <d v="1899-12-30T00:01:51"/>
    <n v="60.833333333332824"/>
    <n v="18"/>
    <s v="No"/>
  </r>
  <r>
    <s v="CTOR"/>
    <s v="2024035492"/>
    <x v="0"/>
    <s v="EVC5351"/>
    <s v="E74OG48"/>
    <d v="2024-12-26T00:00:00"/>
    <m/>
    <s v="2906"/>
    <x v="21"/>
    <s v="PA"/>
    <s v="PA"/>
    <m/>
    <d v="2024-12-26T00:00:00"/>
    <d v="1899-12-30T17:22:54"/>
    <d v="2024-12-26T00:00:00"/>
    <d v="1899-12-30T17:24:09"/>
    <d v="2024-12-26T00:00:00"/>
    <d v="1899-12-30T19:18:49"/>
    <x v="0"/>
    <s v="RFCPI"/>
    <s v="1322315112"/>
    <s v="EXW"/>
    <d v="1899-12-30T01:55:55"/>
    <d v="1899-12-30T01:54:40"/>
    <d v="1899-12-30T00:01:15"/>
    <s v="Ensacado"/>
    <s v="E002"/>
    <x v="1"/>
    <d v="1899-12-30T01:55:55"/>
    <d v="1899-12-30T01:54:40"/>
    <n v="17"/>
    <x v="20"/>
    <x v="0"/>
    <x v="2"/>
    <n v="0"/>
    <n v="0"/>
    <s v="OK"/>
    <s v="Ensacado"/>
    <x v="0"/>
    <n v="0"/>
    <s v="F. TORAL"/>
    <s v="C"/>
    <d v="1899-12-30T00:01:15"/>
    <d v="1899-12-30T00:01:15"/>
    <s v="OK"/>
    <m/>
    <m/>
    <d v="1899-12-30T00:00:00"/>
    <d v="1899-12-30T01:55:55"/>
    <n v="5"/>
    <d v="1899-12-30T00:01:15"/>
    <n v="115.91666666667369"/>
    <n v="19"/>
    <s v="No"/>
  </r>
  <r>
    <s v="CTOR"/>
    <s v="2024035509"/>
    <x v="0"/>
    <s v="EL199905"/>
    <s v="E98TJ67"/>
    <d v="2024-12-26T00:00:00"/>
    <m/>
    <s v="2906"/>
    <x v="21"/>
    <s v="PA"/>
    <s v="PA"/>
    <m/>
    <d v="2024-12-26T00:00:00"/>
    <d v="1899-12-30T19:11:00"/>
    <d v="2024-12-26T00:00:00"/>
    <d v="1899-12-30T19:12:03"/>
    <d v="2024-12-26T00:00:00"/>
    <d v="1899-12-30T20:24:39"/>
    <x v="0"/>
    <s v="RFCPI"/>
    <s v="1322315116"/>
    <s v="EXW"/>
    <d v="1899-12-30T01:13:39"/>
    <d v="1899-12-30T01:12:36"/>
    <d v="1899-12-30T00:01:03"/>
    <s v="Ensacado"/>
    <s v="E002"/>
    <x v="1"/>
    <d v="1899-12-30T01:13:39"/>
    <d v="1899-12-30T01:12:36"/>
    <n v="19"/>
    <x v="20"/>
    <x v="0"/>
    <x v="2"/>
    <n v="0"/>
    <n v="0"/>
    <s v="OK"/>
    <s v="Ensacado"/>
    <x v="0"/>
    <n v="0"/>
    <s v="F. TORAL"/>
    <s v="B"/>
    <d v="1899-12-30T00:01:03"/>
    <d v="1899-12-30T00:01:03"/>
    <s v="OK"/>
    <m/>
    <m/>
    <d v="1899-12-30T00:00:00"/>
    <d v="1899-12-30T01:13:39"/>
    <n v="5"/>
    <d v="1899-12-30T00:01:03"/>
    <n v="73.649999999995202"/>
    <n v="20"/>
    <s v="No"/>
  </r>
  <r>
    <s v="CTOR"/>
    <s v="2024035536"/>
    <x v="0"/>
    <s v="EBR10303"/>
    <s v="E51RS53"/>
    <d v="2024-12-27T00:00:00"/>
    <m/>
    <s v="2906"/>
    <x v="21"/>
    <s v="PA"/>
    <s v="PA"/>
    <m/>
    <d v="2024-12-27T00:00:00"/>
    <d v="1899-12-30T10:50:39"/>
    <d v="2024-12-27T00:00:00"/>
    <d v="1899-12-30T10:51:19"/>
    <d v="2024-12-27T00:00:00"/>
    <d v="1899-12-30T11:05:23"/>
    <x v="0"/>
    <s v="RFCPI"/>
    <s v="1322315124"/>
    <s v="EXW"/>
    <d v="1899-12-30T00:14:44"/>
    <d v="1899-12-30T00:14:04"/>
    <d v="1899-12-30T00:00:40"/>
    <s v="Ensacado"/>
    <s v="E002"/>
    <x v="1"/>
    <d v="1899-12-30T00:14:44"/>
    <d v="1899-12-30T00:14:04"/>
    <n v="10"/>
    <x v="0"/>
    <x v="0"/>
    <x v="2"/>
    <n v="0"/>
    <n v="0"/>
    <s v="OK"/>
    <s v="Ensacado"/>
    <x v="0"/>
    <n v="0"/>
    <s v="F. TORAL"/>
    <s v="A"/>
    <d v="1899-12-30T00:00:40"/>
    <d v="1899-12-30T00:00:40"/>
    <s v="OK"/>
    <m/>
    <m/>
    <d v="1899-12-30T00:00:00"/>
    <d v="1899-12-30T00:14:44"/>
    <n v="6"/>
    <d v="1899-12-30T00:00:40"/>
    <n v="14.733333333331133"/>
    <n v="11"/>
    <s v="Si"/>
  </r>
  <r>
    <s v="CTOR"/>
    <s v="2024035567"/>
    <x v="0"/>
    <s v="EP109037"/>
    <s v="EBE63SG"/>
    <d v="2024-12-27T00:00:00"/>
    <m/>
    <s v="55"/>
    <x v="19"/>
    <s v="PA"/>
    <n v="15"/>
    <m/>
    <d v="2024-12-27T00:00:00"/>
    <d v="1899-12-30T14:15:32"/>
    <d v="2024-12-27T00:00:00"/>
    <d v="1899-12-30T14:16:01"/>
    <d v="2024-12-27T00:00:00"/>
    <d v="1899-12-30T15:59:36"/>
    <x v="0"/>
    <s v="RFCPI"/>
    <s v="1322315136"/>
    <s v="EXW"/>
    <d v="1899-12-30T01:44:04"/>
    <d v="1899-12-30T01:43:35"/>
    <d v="1899-12-30T00:00:29"/>
    <s v="Granel"/>
    <s v="E001"/>
    <x v="1"/>
    <d v="1899-12-30T01:44:04"/>
    <d v="1899-12-30T01:43:35"/>
    <n v="14"/>
    <x v="0"/>
    <x v="0"/>
    <x v="1"/>
    <n v="0"/>
    <n v="0"/>
    <s v="OK"/>
    <s v="Granel"/>
    <x v="0"/>
    <n v="0"/>
    <s v="F. TORAL"/>
    <s v="C"/>
    <d v="1899-12-30T00:00:29"/>
    <d v="1899-12-30T00:00:29"/>
    <s v="OK"/>
    <m/>
    <m/>
    <d v="1899-12-30T00:00:00"/>
    <d v="1899-12-30T01:44:04"/>
    <n v="6"/>
    <d v="1899-12-30T00:00:29"/>
    <n v="104.06666666666881"/>
    <n v="15"/>
    <s v="No"/>
  </r>
  <r>
    <s v="CTOR"/>
    <s v="2024035562"/>
    <x v="0"/>
    <s v="EL213620"/>
    <s v="EAE05HL"/>
    <d v="2024-12-27T00:00:00"/>
    <m/>
    <s v="2906"/>
    <x v="21"/>
    <s v="PA"/>
    <s v="PA"/>
    <m/>
    <d v="2024-12-27T00:00:00"/>
    <d v="1899-12-30T13:54:19"/>
    <d v="2024-12-27T00:00:00"/>
    <d v="1899-12-30T13:56:06"/>
    <d v="2024-12-27T00:00:00"/>
    <d v="1899-12-30T16:00:48"/>
    <x v="0"/>
    <s v="RFCPI"/>
    <s v="1322315137"/>
    <s v="EXW"/>
    <d v="1899-12-30T02:06:29"/>
    <d v="1899-12-30T02:04:42"/>
    <d v="1899-12-30T00:01:47"/>
    <s v="Ensacado"/>
    <s v="E002"/>
    <x v="1"/>
    <d v="1899-12-30T02:06:29"/>
    <d v="1899-12-30T02:04:42"/>
    <n v="13"/>
    <x v="0"/>
    <x v="0"/>
    <x v="2"/>
    <n v="0"/>
    <n v="0"/>
    <s v="OK"/>
    <s v="Ensacado"/>
    <x v="0"/>
    <n v="0"/>
    <s v="F. TORAL"/>
    <s v="C"/>
    <d v="1899-12-30T00:01:47"/>
    <d v="1899-12-30T00:01:47"/>
    <s v="OK"/>
    <m/>
    <m/>
    <d v="1899-12-30T00:00:00"/>
    <d v="1899-12-30T02:06:29"/>
    <n v="6"/>
    <d v="1899-12-30T00:01:47"/>
    <n v="126.48333333333605"/>
    <n v="16"/>
    <s v="No"/>
  </r>
  <r>
    <s v="CTOR"/>
    <s v="2024035591"/>
    <x v="0"/>
    <s v="ER8797BBS"/>
    <s v="E3715LST"/>
    <d v="2024-12-27T00:00:00"/>
    <m/>
    <s v="55"/>
    <x v="19"/>
    <s v="PA"/>
    <n v="15"/>
    <m/>
    <d v="2024-12-27T00:00:00"/>
    <d v="1899-12-30T16:54:10"/>
    <d v="2024-12-27T00:00:00"/>
    <d v="1899-12-30T16:54:37"/>
    <d v="2024-12-27T00:00:00"/>
    <d v="1899-12-30T17:23:46"/>
    <x v="0"/>
    <s v="RFCPI"/>
    <s v="1322315142"/>
    <s v="FBO"/>
    <d v="1899-12-30T00:29:36"/>
    <d v="1899-12-30T00:29:09"/>
    <d v="1899-12-30T00:00:27"/>
    <s v="Granel"/>
    <s v="E001"/>
    <x v="2"/>
    <d v="1899-12-30T00:29:36"/>
    <d v="1899-12-30T00:29:09"/>
    <n v="16"/>
    <x v="0"/>
    <x v="0"/>
    <x v="1"/>
    <n v="0"/>
    <n v="0"/>
    <s v="OK"/>
    <s v="Granel"/>
    <x v="0"/>
    <n v="0"/>
    <s v="F. TORAL"/>
    <s v="A"/>
    <d v="1899-12-30T00:00:27"/>
    <d v="1899-12-30T00:00:27"/>
    <s v="OK"/>
    <m/>
    <m/>
    <d v="1899-12-30T00:00:00"/>
    <d v="1899-12-30T00:29:36"/>
    <n v="6"/>
    <d v="1899-12-30T00:00:27"/>
    <n v="29.599999999991997"/>
    <n v="17"/>
    <s v="Si"/>
  </r>
  <r>
    <s v="CTOR"/>
    <s v="2024035569"/>
    <x v="0"/>
    <s v="EP101176"/>
    <s v="EAT35DQ"/>
    <d v="2024-12-27T00:00:00"/>
    <m/>
    <s v="2906"/>
    <x v="21"/>
    <s v="PA"/>
    <s v="PA"/>
    <m/>
    <d v="2024-12-27T00:00:00"/>
    <d v="1899-12-30T14:38:25"/>
    <d v="2024-12-27T00:00:00"/>
    <d v="1899-12-30T16:37:05"/>
    <d v="2024-12-27T00:00:00"/>
    <d v="1899-12-30T17:57:53"/>
    <x v="0"/>
    <s v="RFCPI"/>
    <s v="1322315143"/>
    <s v="EXW"/>
    <d v="1899-12-30T03:19:28"/>
    <d v="1899-12-30T01:20:48"/>
    <d v="1899-12-30T01:58:40"/>
    <s v="Ensacado"/>
    <s v="E002"/>
    <x v="1"/>
    <d v="1899-12-30T03:19:28"/>
    <d v="1899-12-30T01:20:48"/>
    <n v="14"/>
    <x v="0"/>
    <x v="0"/>
    <x v="2"/>
    <n v="0"/>
    <n v="0"/>
    <s v="OK"/>
    <s v="Ensacado"/>
    <x v="0"/>
    <n v="0"/>
    <s v="F. TORAL"/>
    <s v="C"/>
    <d v="1899-12-30T01:58:40"/>
    <d v="1899-12-30T01:00:40"/>
    <s v="OK"/>
    <m/>
    <m/>
    <d v="1899-12-30T00:00:00"/>
    <d v="1899-12-30T03:19:28"/>
    <n v="6"/>
    <d v="1899-12-30T01:58:40"/>
    <n v="199.46666666666869"/>
    <n v="17"/>
    <s v="No"/>
  </r>
  <r>
    <s v="CTOR"/>
    <s v="2024035597"/>
    <x v="0"/>
    <s v="EAV58177"/>
    <s v="E02VZ42"/>
    <d v="2024-12-27T00:00:00"/>
    <m/>
    <s v="55"/>
    <x v="19"/>
    <s v="PA"/>
    <n v="15"/>
    <m/>
    <d v="2024-12-27T00:00:00"/>
    <d v="1899-12-30T17:17:08"/>
    <d v="2024-12-27T00:00:00"/>
    <d v="1899-12-30T17:21:30"/>
    <d v="2024-12-27T00:00:00"/>
    <d v="1899-12-30T18:02:49"/>
    <x v="0"/>
    <s v="RFCPI"/>
    <s v="1322315144"/>
    <s v="EXW"/>
    <d v="1899-12-30T00:45:41"/>
    <d v="1899-12-30T00:41:19"/>
    <d v="1899-12-30T00:04:22"/>
    <s v="Granel"/>
    <s v="E001"/>
    <x v="1"/>
    <d v="1899-12-30T00:45:41"/>
    <d v="1899-12-30T00:41:19"/>
    <n v="17"/>
    <x v="0"/>
    <x v="0"/>
    <x v="1"/>
    <n v="0"/>
    <n v="0"/>
    <s v="OK"/>
    <s v="Granel"/>
    <x v="0"/>
    <n v="0"/>
    <s v="F. TORAL"/>
    <s v="B"/>
    <d v="1899-12-30T00:04:22"/>
    <d v="1899-12-30T00:04:22"/>
    <s v="OK"/>
    <m/>
    <m/>
    <d v="1899-12-30T00:00:00"/>
    <d v="1899-12-30T00:45:41"/>
    <n v="6"/>
    <d v="1899-12-30T00:04:22"/>
    <n v="45.68333333333765"/>
    <n v="18"/>
    <s v="No"/>
  </r>
  <r>
    <s v="CTOR"/>
    <s v="2024035602"/>
    <x v="0"/>
    <s v="EBR10504"/>
    <s v="E51RS53"/>
    <d v="2024-12-27T00:00:00"/>
    <m/>
    <s v="2906"/>
    <x v="21"/>
    <s v="PA"/>
    <s v="PA"/>
    <m/>
    <d v="2024-12-27T00:00:00"/>
    <d v="1899-12-30T17:37:50"/>
    <d v="2024-12-27T00:00:00"/>
    <d v="1899-12-30T17:38:18"/>
    <d v="2024-12-27T00:00:00"/>
    <d v="1899-12-30T18:21:19"/>
    <x v="0"/>
    <s v="RFCPI"/>
    <s v="1322315145"/>
    <s v="EXW"/>
    <d v="1899-12-30T00:43:29"/>
    <d v="1899-12-30T00:43:01"/>
    <d v="1899-12-30T00:00:28"/>
    <s v="Ensacado"/>
    <s v="E002"/>
    <x v="1"/>
    <d v="1899-12-30T00:43:29"/>
    <d v="1899-12-30T00:43:01"/>
    <n v="17"/>
    <x v="0"/>
    <x v="0"/>
    <x v="2"/>
    <n v="0"/>
    <n v="0"/>
    <s v="OK"/>
    <s v="Ensacado"/>
    <x v="0"/>
    <n v="0"/>
    <s v="F. TORAL"/>
    <s v="A"/>
    <d v="1899-12-30T00:00:28"/>
    <d v="1899-12-30T00:00:28"/>
    <s v="OK"/>
    <m/>
    <m/>
    <d v="1899-12-30T00:00:00"/>
    <d v="1899-12-30T00:43:29"/>
    <n v="6"/>
    <d v="1899-12-30T00:00:28"/>
    <n v="43.483333333334429"/>
    <n v="18"/>
    <s v="Si"/>
  </r>
  <r>
    <s v="CTOR"/>
    <s v="2024035601"/>
    <x v="0"/>
    <s v="ECB552"/>
    <s v="E32PH87"/>
    <d v="2024-12-27T00:00:00"/>
    <m/>
    <s v="2906"/>
    <x v="21"/>
    <s v="PA"/>
    <s v="PA"/>
    <m/>
    <d v="2024-12-27T00:00:00"/>
    <d v="1899-12-30T17:31:55"/>
    <d v="2024-12-27T00:00:00"/>
    <d v="1899-12-30T17:32:55"/>
    <d v="2024-12-27T00:00:00"/>
    <d v="1899-12-30T18:32:12"/>
    <x v="0"/>
    <s v="RFCPI"/>
    <s v="1322315147"/>
    <s v="EXW"/>
    <d v="1899-12-30T01:00:17"/>
    <d v="1899-12-30T00:59:17"/>
    <d v="1899-12-30T00:01:00"/>
    <s v="Ensacado"/>
    <s v="E002"/>
    <x v="1"/>
    <d v="1899-12-30T01:00:17"/>
    <d v="1899-12-30T00:59:17"/>
    <n v="17"/>
    <x v="0"/>
    <x v="0"/>
    <x v="2"/>
    <n v="0"/>
    <n v="0"/>
    <s v="OK"/>
    <s v="Ensacado"/>
    <x v="0"/>
    <n v="0"/>
    <s v="F. TORAL"/>
    <s v="B"/>
    <d v="1899-12-30T00:01:00"/>
    <d v="1899-12-30T00:01:00"/>
    <s v="OK"/>
    <m/>
    <m/>
    <d v="1899-12-30T00:00:00"/>
    <d v="1899-12-30T01:00:17"/>
    <n v="6"/>
    <d v="1899-12-30T00:01:00"/>
    <n v="60.283333333324904"/>
    <n v="18"/>
    <s v="No"/>
  </r>
  <r>
    <s v="CTOR"/>
    <s v="2024035622"/>
    <x v="0"/>
    <s v="EBR9412"/>
    <s v="EAB84ST"/>
    <d v="2024-12-30T00:00:00"/>
    <m/>
    <s v="2906"/>
    <x v="21"/>
    <s v="PA"/>
    <s v="PA"/>
    <m/>
    <d v="2024-12-30T00:00:00"/>
    <d v="1899-12-30T08:12:01"/>
    <d v="2024-12-30T00:00:00"/>
    <d v="1899-12-30T08:13:57"/>
    <d v="2024-12-30T00:00:00"/>
    <d v="1899-12-30T08:52:17"/>
    <x v="0"/>
    <s v="RFCPI"/>
    <s v="1322315149"/>
    <s v="EXW"/>
    <d v="1899-12-30T00:40:16"/>
    <d v="1899-12-30T00:38:20"/>
    <d v="1899-12-30T00:01:56"/>
    <s v="Ensacado"/>
    <s v="E002"/>
    <x v="1"/>
    <d v="1899-12-30T00:40:16"/>
    <d v="1899-12-30T00:38:20"/>
    <n v="8"/>
    <x v="1"/>
    <x v="1"/>
    <x v="2"/>
    <n v="0"/>
    <n v="0"/>
    <s v="OK"/>
    <s v="Ensacado"/>
    <x v="0"/>
    <n v="0"/>
    <s v="F. TORAL"/>
    <s v="A"/>
    <d v="1899-12-30T00:01:56"/>
    <d v="1899-12-30T00:01:56"/>
    <s v="OK"/>
    <m/>
    <m/>
    <d v="1899-12-30T00:00:00"/>
    <d v="1899-12-30T00:40:16"/>
    <n v="2"/>
    <d v="1899-12-30T00:01:56"/>
    <n v="40.266666666662438"/>
    <n v="8"/>
    <s v="Si"/>
  </r>
  <r>
    <s v="CTOR"/>
    <s v="2024035668"/>
    <x v="0"/>
    <s v="EP109037"/>
    <s v="EBE63SG"/>
    <d v="2024-12-30T00:00:00"/>
    <m/>
    <s v="55"/>
    <x v="19"/>
    <s v="PA"/>
    <n v="15"/>
    <m/>
    <d v="2024-12-30T00:00:00"/>
    <d v="1899-12-30T13:42:12"/>
    <d v="2024-12-30T00:00:00"/>
    <d v="1899-12-30T13:42:42"/>
    <d v="2024-12-30T00:00:00"/>
    <d v="1899-12-30T14:06:35"/>
    <x v="0"/>
    <s v="RFCPI"/>
    <s v="1322315164"/>
    <s v="EXW"/>
    <d v="1899-12-30T00:24:23"/>
    <d v="1899-12-30T00:23:53"/>
    <d v="1899-12-30T00:00:30"/>
    <s v="Granel"/>
    <s v="E001"/>
    <x v="1"/>
    <d v="1899-12-30T00:24:23"/>
    <d v="1899-12-30T00:23:53"/>
    <n v="13"/>
    <x v="1"/>
    <x v="1"/>
    <x v="1"/>
    <n v="0"/>
    <n v="0"/>
    <s v="OK"/>
    <s v="Granel"/>
    <x v="0"/>
    <n v="0"/>
    <s v="F. TORAL"/>
    <s v="A"/>
    <d v="1899-12-30T00:00:30"/>
    <d v="1899-12-30T00:00:30"/>
    <s v="OK"/>
    <m/>
    <m/>
    <d v="1899-12-30T00:00:00"/>
    <d v="1899-12-30T00:24:23"/>
    <n v="2"/>
    <d v="1899-12-30T00:00:30"/>
    <n v="24.383333333332882"/>
    <n v="14"/>
    <s v="Si"/>
  </r>
  <r>
    <s v="CTOR"/>
    <s v="2024035667"/>
    <x v="0"/>
    <s v="EGD1488"/>
    <s v="E92TA12"/>
    <d v="2024-12-30T00:00:00"/>
    <m/>
    <s v="2906"/>
    <x v="21"/>
    <s v="PA"/>
    <s v="PA"/>
    <m/>
    <d v="2024-12-30T00:00:00"/>
    <d v="1899-12-30T13:24:33"/>
    <d v="2024-12-30T00:00:00"/>
    <d v="1899-12-30T13:26:13"/>
    <d v="2024-12-30T00:00:00"/>
    <d v="1899-12-30T15:04:57"/>
    <x v="0"/>
    <s v="RFCPI"/>
    <s v="1322315166"/>
    <s v="EXW"/>
    <d v="1899-12-30T01:40:24"/>
    <d v="1899-12-30T01:38:44"/>
    <d v="1899-12-30T00:01:40"/>
    <s v="Ensacado"/>
    <s v="E002"/>
    <x v="1"/>
    <d v="1899-12-30T01:40:24"/>
    <d v="1899-12-30T01:38:44"/>
    <n v="13"/>
    <x v="1"/>
    <x v="1"/>
    <x v="2"/>
    <n v="0"/>
    <n v="0"/>
    <s v="OK"/>
    <s v="Ensacado"/>
    <x v="0"/>
    <n v="0"/>
    <s v="F. TORAL"/>
    <s v="C"/>
    <d v="1899-12-30T00:01:40"/>
    <d v="1899-12-30T00:01:40"/>
    <s v="OK"/>
    <m/>
    <m/>
    <d v="1899-12-30T00:00:00"/>
    <d v="1899-12-30T01:40:24"/>
    <n v="2"/>
    <d v="1899-12-30T00:01:40"/>
    <n v="100.39999999999682"/>
    <n v="15"/>
    <s v="No"/>
  </r>
  <r>
    <s v="CTOR"/>
    <s v="2024035675"/>
    <x v="0"/>
    <s v="EVC6507"/>
    <s v="EAO17BG"/>
    <d v="2024-12-30T00:00:00"/>
    <m/>
    <s v="2906"/>
    <x v="21"/>
    <s v="PA"/>
    <s v="PA"/>
    <m/>
    <d v="2024-12-30T00:00:00"/>
    <d v="1899-12-30T15:21:10"/>
    <d v="2024-12-30T00:00:00"/>
    <d v="1899-12-30T15:21:40"/>
    <d v="2024-12-30T00:00:00"/>
    <d v="1899-12-30T16:08:11"/>
    <x v="0"/>
    <s v="RFCPI"/>
    <s v="1322315169"/>
    <s v="EXW"/>
    <d v="1899-12-30T00:47:01"/>
    <d v="1899-12-30T00:46:31"/>
    <d v="1899-12-30T00:00:30"/>
    <s v="Ensacado"/>
    <s v="E002"/>
    <x v="1"/>
    <d v="1899-12-30T00:47:01"/>
    <d v="1899-12-30T00:46:31"/>
    <n v="15"/>
    <x v="1"/>
    <x v="1"/>
    <x v="2"/>
    <n v="0"/>
    <n v="0"/>
    <s v="OK"/>
    <s v="Ensacado"/>
    <x v="0"/>
    <n v="0"/>
    <s v="F. TORAL"/>
    <s v="B"/>
    <d v="1899-12-30T00:00:30"/>
    <d v="1899-12-30T00:00:30"/>
    <s v="OK"/>
    <m/>
    <m/>
    <d v="1899-12-30T00:00:00"/>
    <d v="1899-12-30T00:47:01"/>
    <n v="2"/>
    <d v="1899-12-30T00:00:30"/>
    <n v="47.016666666676841"/>
    <n v="16"/>
    <s v="No"/>
  </r>
  <r>
    <s v="CTOR"/>
    <s v="2024035678"/>
    <x v="0"/>
    <s v="EVC6493"/>
    <s v="E41TE97"/>
    <d v="2024-12-30T00:00:00"/>
    <m/>
    <s v="2906"/>
    <x v="21"/>
    <s v="PA"/>
    <s v="PA"/>
    <m/>
    <d v="2024-12-30T00:00:00"/>
    <d v="1899-12-30T15:23:39"/>
    <d v="2024-12-30T00:00:00"/>
    <d v="1899-12-30T15:24:10"/>
    <d v="2024-12-30T00:00:00"/>
    <d v="1899-12-30T16:18:07"/>
    <x v="0"/>
    <s v="RFCPI"/>
    <s v="1322315171"/>
    <s v="EXW"/>
    <d v="1899-12-30T00:54:28"/>
    <d v="1899-12-30T00:53:57"/>
    <d v="1899-12-30T00:00:31"/>
    <s v="Ensacado"/>
    <s v="E002"/>
    <x v="1"/>
    <d v="1899-12-30T00:54:28"/>
    <d v="1899-12-30T00:53:57"/>
    <n v="15"/>
    <x v="1"/>
    <x v="1"/>
    <x v="2"/>
    <n v="0"/>
    <n v="0"/>
    <s v="OK"/>
    <s v="Ensacado"/>
    <x v="0"/>
    <n v="0"/>
    <s v="F. TORAL"/>
    <s v="B"/>
    <d v="1899-12-30T00:00:31"/>
    <d v="1899-12-30T00:00:31"/>
    <s v="OK"/>
    <m/>
    <m/>
    <d v="1899-12-30T00:00:00"/>
    <d v="1899-12-30T00:54:28"/>
    <n v="2"/>
    <d v="1899-12-30T00:00:31"/>
    <n v="54.466666666675124"/>
    <n v="16"/>
    <s v="No"/>
  </r>
  <r>
    <s v="CTOR"/>
    <s v="2024035681"/>
    <x v="0"/>
    <s v="EAV59373"/>
    <s v="E73OB73"/>
    <d v="2024-12-30T00:00:00"/>
    <m/>
    <s v="2906"/>
    <x v="21"/>
    <s v="PA"/>
    <s v="PA"/>
    <m/>
    <d v="2024-12-30T00:00:00"/>
    <d v="1899-12-30T16:35:49"/>
    <d v="2024-12-30T00:00:00"/>
    <d v="1899-12-30T16:36:19"/>
    <d v="2024-12-30T00:00:00"/>
    <d v="1899-12-30T17:31:24"/>
    <x v="0"/>
    <s v="RFCPI"/>
    <s v="1322315172"/>
    <s v="EXW"/>
    <d v="1899-12-30T00:55:35"/>
    <d v="1899-12-30T00:55:05"/>
    <d v="1899-12-30T00:00:30"/>
    <s v="Ensacado"/>
    <s v="E002"/>
    <x v="1"/>
    <d v="1899-12-30T00:55:35"/>
    <d v="1899-12-30T00:55:05"/>
    <n v="16"/>
    <x v="1"/>
    <x v="1"/>
    <x v="2"/>
    <n v="0"/>
    <n v="0"/>
    <s v="OK"/>
    <s v="Ensacado"/>
    <x v="0"/>
    <n v="0"/>
    <s v="F. TORAL"/>
    <s v="B"/>
    <d v="1899-12-30T00:00:30"/>
    <d v="1899-12-30T00:00:30"/>
    <s v="OK"/>
    <m/>
    <m/>
    <d v="1899-12-30T00:00:00"/>
    <d v="1899-12-30T00:55:35"/>
    <n v="2"/>
    <d v="1899-12-30T00:00:30"/>
    <n v="55.583333333337599"/>
    <n v="17"/>
    <s v="No"/>
  </r>
  <r>
    <s v="CTOR"/>
    <s v="2024035691"/>
    <x v="0"/>
    <s v="EAV58177"/>
    <s v="E02VZ42"/>
    <d v="2024-12-30T00:00:00"/>
    <m/>
    <s v="55"/>
    <x v="19"/>
    <s v="PA"/>
    <n v="15"/>
    <m/>
    <d v="2024-12-30T00:00:00"/>
    <d v="1899-12-30T20:27:39"/>
    <d v="2024-12-30T00:00:00"/>
    <d v="1899-12-30T20:31:00"/>
    <d v="2024-12-30T00:00:00"/>
    <d v="1899-12-30T20:59:48"/>
    <x v="0"/>
    <s v="RFCPI"/>
    <s v="1322315175"/>
    <s v="EXW"/>
    <d v="1899-12-30T00:32:09"/>
    <d v="1899-12-30T00:28:48"/>
    <d v="1899-12-30T00:03:21"/>
    <s v="Granel"/>
    <s v="E001"/>
    <x v="1"/>
    <d v="1899-12-30T00:32:09"/>
    <d v="1899-12-30T00:28:48"/>
    <n v="20"/>
    <x v="1"/>
    <x v="1"/>
    <x v="1"/>
    <n v="0"/>
    <n v="0"/>
    <s v="OK"/>
    <s v="Granel"/>
    <x v="0"/>
    <n v="0"/>
    <s v="F. TORAL"/>
    <s v="A"/>
    <d v="1899-12-30T00:03:21"/>
    <d v="1899-12-30T00:03:21"/>
    <s v="OK"/>
    <m/>
    <m/>
    <d v="1899-12-30T00:00:00"/>
    <d v="1899-12-30T00:32:09"/>
    <n v="2"/>
    <d v="1899-12-30T00:03:21"/>
    <n v="32.150000000001505"/>
    <n v="20"/>
    <s v="Si"/>
  </r>
  <r>
    <s v="CTOR"/>
    <s v="2024035699"/>
    <x v="0"/>
    <s v="EL209139"/>
    <s v="E73ZT66"/>
    <d v="2024-12-31T00:00:00"/>
    <m/>
    <s v="2906"/>
    <x v="21"/>
    <s v="PA"/>
    <s v="PA"/>
    <m/>
    <d v="2024-12-31T00:00:00"/>
    <d v="1899-12-30T09:26:48"/>
    <d v="2024-12-31T00:00:00"/>
    <d v="1899-12-30T09:31:59"/>
    <d v="2024-12-31T00:00:00"/>
    <d v="1899-12-30T10:05:53"/>
    <x v="0"/>
    <s v="RFCPI"/>
    <s v="1322315177"/>
    <s v="EXW"/>
    <d v="1899-12-30T00:39:05"/>
    <d v="1899-12-30T00:33:54"/>
    <d v="1899-12-30T00:05:11"/>
    <s v="Ensacado"/>
    <s v="E002"/>
    <x v="1"/>
    <d v="1899-12-30T00:39:05"/>
    <d v="1899-12-30T00:33:54"/>
    <n v="9"/>
    <x v="2"/>
    <x v="1"/>
    <x v="2"/>
    <n v="0"/>
    <n v="0"/>
    <s v="OK"/>
    <s v="Ensacado"/>
    <x v="0"/>
    <n v="0"/>
    <s v="F. TORAL"/>
    <s v="A"/>
    <d v="1899-12-30T00:05:11"/>
    <d v="1899-12-30T00:05:11"/>
    <s v="OK"/>
    <m/>
    <m/>
    <d v="1899-12-30T00:00:00"/>
    <d v="1899-12-30T00:39:05"/>
    <n v="3"/>
    <d v="1899-12-30T00:05:11"/>
    <n v="39.083333333327985"/>
    <n v="10"/>
    <s v="Si"/>
  </r>
  <r>
    <s v="CTOR"/>
    <s v="2025000003"/>
    <x v="0"/>
    <s v="ER0334BBD"/>
    <s v="E1731LNY"/>
    <d v="2025-01-02T00:00:00"/>
    <m/>
    <s v="3044"/>
    <x v="26"/>
    <s v="PA"/>
    <n v="5"/>
    <m/>
    <d v="2025-01-02T00:00:00"/>
    <d v="1899-12-30T08:05:33"/>
    <d v="2025-01-02T00:00:00"/>
    <d v="1899-12-30T08:06:05"/>
    <d v="2025-01-02T00:00:00"/>
    <d v="1899-12-30T09:17:56"/>
    <x v="0"/>
    <s v="RFCPI"/>
    <s v="1322315188"/>
    <s v="FBO"/>
    <d v="1899-12-30T01:12:23"/>
    <d v="1899-12-30T01:11:51"/>
    <d v="1899-12-30T00:00:32"/>
    <s v="Granel"/>
    <s v="E001"/>
    <x v="2"/>
    <d v="1899-12-30T01:12:23"/>
    <d v="1899-12-30T01:11:51"/>
    <n v="8"/>
    <x v="3"/>
    <x v="2"/>
    <x v="1"/>
    <n v="0"/>
    <n v="0"/>
    <s v="OK"/>
    <s v="Granel"/>
    <x v="1"/>
    <n v="0"/>
    <s v="F. TORAL"/>
    <s v="B"/>
    <d v="1899-12-30T00:00:32"/>
    <d v="1899-12-30T00:00:32"/>
    <s v="OK"/>
    <m/>
    <m/>
    <d v="1899-12-30T00:00:00"/>
    <d v="1899-12-30T01:12:23"/>
    <n v="5"/>
    <d v="1899-12-30T00:00:32"/>
    <n v="72.383333333328068"/>
    <n v="9"/>
    <s v="No"/>
  </r>
  <r>
    <s v="CTOR"/>
    <s v="2025000008"/>
    <x v="0"/>
    <s v="EBR10437"/>
    <s v="EAX21HJ"/>
    <d v="2025-01-02T00:00:00"/>
    <m/>
    <s v="3320"/>
    <x v="20"/>
    <s v="PA"/>
    <s v="PA"/>
    <m/>
    <d v="2025-01-02T00:00:00"/>
    <d v="1899-12-30T10:02:04"/>
    <d v="2025-01-02T00:00:00"/>
    <d v="1899-12-30T10:04:13"/>
    <d v="2025-01-02T00:00:00"/>
    <d v="1899-12-30T10:54:13"/>
    <x v="0"/>
    <s v="RFCPI"/>
    <s v="1322315190"/>
    <s v="EXW"/>
    <d v="1899-12-30T00:52:09"/>
    <d v="1899-12-30T00:50:00"/>
    <d v="1899-12-30T00:02:09"/>
    <s v="Ensacado"/>
    <s v="E002"/>
    <x v="1"/>
    <d v="1899-12-30T00:52:09"/>
    <d v="1899-12-30T00:50:00"/>
    <n v="10"/>
    <x v="3"/>
    <x v="2"/>
    <x v="2"/>
    <n v="0"/>
    <n v="0"/>
    <s v="OK"/>
    <s v="Ensacado"/>
    <x v="1"/>
    <n v="0"/>
    <s v="F. TORAL"/>
    <s v="B"/>
    <d v="1899-12-30T00:02:09"/>
    <d v="1899-12-30T00:02:09"/>
    <s v="OK"/>
    <m/>
    <m/>
    <d v="1899-12-30T00:00:00"/>
    <d v="1899-12-30T00:52:09"/>
    <n v="5"/>
    <d v="1899-12-30T00:02:09"/>
    <n v="52.150000000003196"/>
    <n v="10"/>
    <s v="No"/>
  </r>
  <r>
    <s v="CTOR"/>
    <s v="2025000009"/>
    <x v="0"/>
    <s v="EBR9697"/>
    <s v="EAI03UN"/>
    <d v="2025-01-02T00:00:00"/>
    <m/>
    <s v="2906"/>
    <x v="21"/>
    <s v="PA"/>
    <s v="PA"/>
    <m/>
    <d v="2025-01-02T00:00:00"/>
    <d v="1899-12-30T10:05:09"/>
    <d v="2025-01-02T00:00:00"/>
    <d v="1899-12-30T10:07:16"/>
    <d v="2025-01-02T00:00:00"/>
    <d v="1899-12-30T11:10:55"/>
    <x v="0"/>
    <s v="RFCPI"/>
    <s v="1322315192"/>
    <s v="EXW"/>
    <d v="1899-12-30T01:05:46"/>
    <d v="1899-12-30T01:03:39"/>
    <d v="1899-12-30T00:02:07"/>
    <s v="Ensacado"/>
    <s v="E002"/>
    <x v="1"/>
    <d v="1899-12-30T01:05:46"/>
    <d v="1899-12-30T01:03:39"/>
    <n v="10"/>
    <x v="3"/>
    <x v="2"/>
    <x v="2"/>
    <n v="0"/>
    <n v="0"/>
    <s v="OK"/>
    <s v="Ensacado"/>
    <x v="1"/>
    <n v="0"/>
    <s v="F. TORAL"/>
    <s v="B"/>
    <d v="1899-12-30T00:02:07"/>
    <d v="1899-12-30T00:02:07"/>
    <s v="OK"/>
    <m/>
    <m/>
    <d v="1899-12-30T00:00:00"/>
    <d v="1899-12-30T01:05:46"/>
    <n v="5"/>
    <d v="1899-12-30T00:02:07"/>
    <n v="65.766666666657542"/>
    <n v="11"/>
    <s v="No"/>
  </r>
  <r>
    <s v="CTOR"/>
    <s v="2025000017"/>
    <x v="0"/>
    <s v="ER6526BDH"/>
    <s v="E2743MKZ"/>
    <d v="2025-01-02T00:00:00"/>
    <m/>
    <s v="55"/>
    <x v="19"/>
    <s v="PA"/>
    <n v="15"/>
    <m/>
    <d v="2025-01-02T00:00:00"/>
    <d v="1899-12-30T10:53:59"/>
    <d v="2025-01-02T00:00:00"/>
    <d v="1899-12-30T10:55:39"/>
    <d v="2025-01-02T00:00:00"/>
    <d v="1899-12-30T11:28:21"/>
    <x v="0"/>
    <s v="RFCPI"/>
    <s v="1322315193"/>
    <s v="EXW"/>
    <d v="1899-12-30T00:34:22"/>
    <d v="1899-12-30T00:32:42"/>
    <d v="1899-12-30T00:01:40"/>
    <s v="Granel"/>
    <s v="E001"/>
    <x v="1"/>
    <d v="1899-12-30T00:34:22"/>
    <d v="1899-12-30T00:32:42"/>
    <n v="10"/>
    <x v="3"/>
    <x v="2"/>
    <x v="1"/>
    <n v="0"/>
    <n v="0"/>
    <s v="OK"/>
    <s v="Granel"/>
    <x v="1"/>
    <n v="0"/>
    <s v="F. TORAL"/>
    <s v="A"/>
    <d v="1899-12-30T00:01:40"/>
    <d v="1899-12-30T00:01:40"/>
    <s v="OK"/>
    <m/>
    <m/>
    <d v="1899-12-30T00:00:00"/>
    <d v="1899-12-30T00:34:22"/>
    <n v="5"/>
    <d v="1899-12-30T00:01:40"/>
    <n v="34.366666666665587"/>
    <n v="11"/>
    <s v="Si"/>
  </r>
  <r>
    <s v="CTOR"/>
    <s v="2025000012"/>
    <x v="0"/>
    <s v="EL196699"/>
    <s v="EAG81OT"/>
    <d v="2025-01-02T00:00:00"/>
    <m/>
    <s v="2906"/>
    <x v="21"/>
    <s v="PA"/>
    <s v="PA"/>
    <m/>
    <d v="2025-01-02T00:00:00"/>
    <d v="1899-12-30T10:22:49"/>
    <d v="2025-01-02T00:00:00"/>
    <d v="1899-12-30T10:23:58"/>
    <d v="2025-01-02T00:00:00"/>
    <d v="1899-12-30T11:49:24"/>
    <x v="0"/>
    <s v="RFCPI"/>
    <s v="1322315194"/>
    <s v="EXW"/>
    <d v="1899-12-30T01:26:35"/>
    <d v="1899-12-30T01:25:26"/>
    <d v="1899-12-30T00:01:09"/>
    <s v="Ensacado"/>
    <s v="E002"/>
    <x v="1"/>
    <d v="1899-12-30T01:26:35"/>
    <d v="1899-12-30T01:25:26"/>
    <n v="10"/>
    <x v="3"/>
    <x v="2"/>
    <x v="2"/>
    <n v="0"/>
    <n v="0"/>
    <s v="OK"/>
    <s v="Ensacado"/>
    <x v="1"/>
    <n v="0"/>
    <s v="F. TORAL"/>
    <s v="B"/>
    <d v="1899-12-30T00:01:09"/>
    <d v="1899-12-30T00:01:09"/>
    <s v="OK"/>
    <m/>
    <m/>
    <d v="1899-12-30T00:00:00"/>
    <d v="1899-12-30T01:26:35"/>
    <n v="5"/>
    <d v="1899-12-30T00:01:09"/>
    <n v="86.583333333340846"/>
    <n v="11"/>
    <s v="No"/>
  </r>
  <r>
    <s v="CTOR"/>
    <s v="2025000014"/>
    <x v="0"/>
    <s v="ELE852"/>
    <s v="EAX00OO"/>
    <d v="2025-01-02T00:00:00"/>
    <m/>
    <s v="2906"/>
    <x v="21"/>
    <s v="PA"/>
    <s v="PA"/>
    <m/>
    <d v="2025-01-02T00:00:00"/>
    <d v="1899-12-30T10:26:30"/>
    <d v="2025-01-02T00:00:00"/>
    <d v="1899-12-30T10:28:25"/>
    <d v="2025-01-02T00:00:00"/>
    <d v="1899-12-30T12:12:43"/>
    <x v="0"/>
    <s v="RFCPI"/>
    <s v="1322315195"/>
    <s v="EXW"/>
    <d v="1899-12-30T01:46:13"/>
    <d v="1899-12-30T01:44:18"/>
    <d v="1899-12-30T00:01:55"/>
    <s v="Ensacado"/>
    <s v="E002"/>
    <x v="1"/>
    <d v="1899-12-30T01:46:13"/>
    <d v="1899-12-30T01:44:18"/>
    <n v="10"/>
    <x v="3"/>
    <x v="2"/>
    <x v="2"/>
    <n v="0"/>
    <n v="0"/>
    <s v="OK"/>
    <s v="Ensacado"/>
    <x v="1"/>
    <n v="0"/>
    <s v="F. TORAL"/>
    <s v="C"/>
    <d v="1899-12-30T00:01:55"/>
    <d v="1899-12-30T00:01:55"/>
    <s v="OK"/>
    <m/>
    <m/>
    <d v="1899-12-30T00:00:00"/>
    <d v="1899-12-30T01:46:13"/>
    <n v="5"/>
    <d v="1899-12-30T00:01:55"/>
    <n v="106.21666666667514"/>
    <n v="12"/>
    <s v="No"/>
  </r>
  <r>
    <s v="CTOR"/>
    <s v="2025000015"/>
    <x v="0"/>
    <s v="EP92887"/>
    <s v="E36TH00"/>
    <d v="2025-01-02T00:00:00"/>
    <m/>
    <s v="2906"/>
    <x v="21"/>
    <s v="PA"/>
    <s v="PA"/>
    <m/>
    <d v="2025-01-02T00:00:00"/>
    <d v="1899-12-30T10:29:03"/>
    <d v="2025-01-02T00:00:00"/>
    <d v="1899-12-30T10:30:27"/>
    <d v="2025-01-02T00:00:00"/>
    <d v="1899-12-30T12:14:03"/>
    <x v="0"/>
    <s v="RFCPI"/>
    <s v="1322315196"/>
    <s v="EXW"/>
    <d v="1899-12-30T01:45:00"/>
    <d v="1899-12-30T01:43:36"/>
    <d v="1899-12-30T00:01:24"/>
    <s v="Ensacado"/>
    <s v="E002"/>
    <x v="1"/>
    <d v="1899-12-30T01:45:00"/>
    <d v="1899-12-30T01:43:36"/>
    <n v="10"/>
    <x v="3"/>
    <x v="2"/>
    <x v="2"/>
    <n v="0"/>
    <n v="0"/>
    <s v="OK"/>
    <s v="Ensacado"/>
    <x v="1"/>
    <n v="0"/>
    <s v="F. TORAL"/>
    <s v="C"/>
    <d v="1899-12-30T00:01:24"/>
    <d v="1899-12-30T00:01:24"/>
    <s v="OK"/>
    <m/>
    <m/>
    <d v="1899-12-30T00:00:00"/>
    <d v="1899-12-30T01:45:00"/>
    <n v="5"/>
    <d v="1899-12-30T00:01:24"/>
    <n v="104.99999999999035"/>
    <n v="12"/>
    <s v="No"/>
  </r>
  <r>
    <s v="CTOR"/>
    <s v="2025000022"/>
    <x v="0"/>
    <s v="EBR10504"/>
    <s v="E51RS53"/>
    <d v="2025-01-02T00:00:00"/>
    <m/>
    <s v="2906"/>
    <x v="21"/>
    <s v="PA"/>
    <s v="PA"/>
    <m/>
    <d v="2025-01-02T00:00:00"/>
    <d v="1899-12-30T12:28:01"/>
    <d v="2025-01-02T00:00:00"/>
    <d v="1899-12-30T12:28:33"/>
    <d v="2025-01-02T00:00:00"/>
    <d v="1899-12-30T12:57:52"/>
    <x v="0"/>
    <s v="RFCPI"/>
    <s v="1322315197"/>
    <s v="EXW"/>
    <d v="1899-12-30T00:29:51"/>
    <d v="1899-12-30T00:29:19"/>
    <d v="1899-12-30T00:00:32"/>
    <s v="Ensacado"/>
    <s v="E002"/>
    <x v="1"/>
    <d v="1899-12-30T00:29:51"/>
    <d v="1899-12-30T00:29:19"/>
    <n v="12"/>
    <x v="3"/>
    <x v="2"/>
    <x v="2"/>
    <n v="0"/>
    <n v="0"/>
    <s v="OK"/>
    <s v="Ensacado"/>
    <x v="1"/>
    <n v="0"/>
    <s v="F. TORAL"/>
    <s v="A"/>
    <d v="1899-12-30T00:00:32"/>
    <d v="1899-12-30T00:00:32"/>
    <s v="OK"/>
    <m/>
    <m/>
    <d v="1899-12-30T00:00:00"/>
    <d v="1899-12-30T00:29:51"/>
    <n v="5"/>
    <d v="1899-12-30T00:00:32"/>
    <n v="29.850000000004826"/>
    <n v="12"/>
    <s v="Si"/>
  </r>
  <r>
    <s v="CTOR"/>
    <s v="2025000026"/>
    <x v="0"/>
    <s v="EP108692"/>
    <s v="EBD62AS"/>
    <d v="2025-01-02T00:00:00"/>
    <m/>
    <s v="55"/>
    <x v="19"/>
    <s v="PA"/>
    <n v="15"/>
    <m/>
    <d v="2025-01-02T00:00:00"/>
    <d v="1899-12-30T13:46:05"/>
    <d v="2025-01-02T00:00:00"/>
    <d v="1899-12-30T13:47:19"/>
    <d v="2025-01-02T00:00:00"/>
    <d v="1899-12-30T14:23:25"/>
    <x v="0"/>
    <s v="RFCPI"/>
    <s v="1322315199"/>
    <s v="EXW"/>
    <d v="1899-12-30T00:37:20"/>
    <d v="1899-12-30T00:36:06"/>
    <d v="1899-12-30T00:01:14"/>
    <s v="Granel"/>
    <s v="E001"/>
    <x v="1"/>
    <d v="1899-12-30T00:37:20"/>
    <d v="1899-12-30T00:36:06"/>
    <n v="13"/>
    <x v="3"/>
    <x v="2"/>
    <x v="1"/>
    <n v="0"/>
    <n v="0"/>
    <s v="OK"/>
    <s v="Granel"/>
    <x v="1"/>
    <n v="0"/>
    <s v="F. TORAL"/>
    <s v="A"/>
    <d v="1899-12-30T00:01:14"/>
    <d v="1899-12-30T00:01:14"/>
    <s v="OK"/>
    <m/>
    <m/>
    <d v="1899-12-30T00:00:00"/>
    <d v="1899-12-30T00:37:20"/>
    <n v="5"/>
    <d v="1899-12-30T00:01:14"/>
    <n v="37.333333333339063"/>
    <n v="14"/>
    <s v="Si"/>
  </r>
  <r>
    <s v="CTOR"/>
    <s v="2025000032"/>
    <x v="0"/>
    <s v="EL209339"/>
    <s v="E73ZT66"/>
    <d v="2025-01-02T00:00:00"/>
    <m/>
    <s v="2906"/>
    <x v="21"/>
    <s v="PA"/>
    <s v="PA"/>
    <m/>
    <d v="2025-01-02T00:00:00"/>
    <d v="1899-12-30T14:14:41"/>
    <d v="2025-01-02T00:00:00"/>
    <d v="1899-12-30T14:16:01"/>
    <d v="2025-01-02T00:00:00"/>
    <d v="1899-12-30T14:51:05"/>
    <x v="0"/>
    <s v="RFCPI"/>
    <s v="1322315200"/>
    <s v="EXW"/>
    <d v="1899-12-30T00:36:24"/>
    <d v="1899-12-30T00:35:04"/>
    <d v="1899-12-30T00:01:20"/>
    <s v="Ensacado"/>
    <s v="E002"/>
    <x v="1"/>
    <d v="1899-12-30T00:36:24"/>
    <d v="1899-12-30T00:35:04"/>
    <n v="14"/>
    <x v="3"/>
    <x v="2"/>
    <x v="2"/>
    <n v="0"/>
    <n v="0"/>
    <s v="OK"/>
    <s v="Ensacado"/>
    <x v="1"/>
    <n v="0"/>
    <s v="F. TORAL"/>
    <s v="A"/>
    <d v="1899-12-30T00:01:20"/>
    <d v="1899-12-30T00:01:20"/>
    <s v="OK"/>
    <m/>
    <m/>
    <d v="1899-12-30T00:00:00"/>
    <d v="1899-12-30T00:36:24"/>
    <n v="5"/>
    <d v="1899-12-30T00:01:20"/>
    <n v="36.400000000003132"/>
    <n v="14"/>
    <s v="Si"/>
  </r>
  <r>
    <s v="CTOR"/>
    <s v="2025000029"/>
    <x v="0"/>
    <s v="ER4667BBH"/>
    <s v="E2163JCB"/>
    <d v="2025-01-02T00:00:00"/>
    <m/>
    <s v="3218"/>
    <x v="56"/>
    <s v="PA"/>
    <n v="6"/>
    <m/>
    <d v="2025-01-02T00:00:00"/>
    <d v="1899-12-30T14:11:45"/>
    <d v="2025-01-02T00:00:00"/>
    <d v="1899-12-30T14:12:19"/>
    <d v="2025-01-02T00:00:00"/>
    <d v="1899-12-30T15:17:11"/>
    <x v="0"/>
    <s v="RFCPI"/>
    <s v="1322315201"/>
    <s v="FBO"/>
    <d v="1899-12-30T01:05:26"/>
    <d v="1899-12-30T01:04:52"/>
    <d v="1899-12-30T00:00:34"/>
    <s v="Granel"/>
    <s v="E001"/>
    <x v="2"/>
    <d v="1899-12-30T01:05:26"/>
    <d v="1899-12-30T01:04:52"/>
    <n v="14"/>
    <x v="3"/>
    <x v="2"/>
    <x v="1"/>
    <n v="0"/>
    <n v="0"/>
    <s v="OK"/>
    <s v="Granel"/>
    <x v="1"/>
    <n v="0"/>
    <s v="F. TORAL"/>
    <s v="B"/>
    <d v="1899-12-30T00:00:34"/>
    <d v="1899-12-30T00:00:34"/>
    <s v="OK"/>
    <m/>
    <m/>
    <d v="1899-12-30T00:00:00"/>
    <d v="1899-12-30T01:05:26"/>
    <n v="5"/>
    <d v="1899-12-30T00:00:34"/>
    <n v="65.433333333326502"/>
    <n v="15"/>
    <s v="No"/>
  </r>
  <r>
    <s v="CTOR"/>
    <s v="2025000033"/>
    <x v="0"/>
    <s v="EL200611"/>
    <s v="EAC43IL"/>
    <d v="2025-01-02T00:00:00"/>
    <m/>
    <s v="2906"/>
    <x v="21"/>
    <s v="PA"/>
    <s v="PA"/>
    <m/>
    <d v="2025-01-02T00:00:00"/>
    <d v="1899-12-30T15:05:32"/>
    <d v="2025-01-02T00:00:00"/>
    <d v="1899-12-30T15:06:04"/>
    <d v="2025-01-02T00:00:00"/>
    <d v="1899-12-30T15:59:20"/>
    <x v="0"/>
    <s v="RFCPI"/>
    <s v="1322315202"/>
    <s v="EXW"/>
    <d v="1899-12-30T00:53:48"/>
    <d v="1899-12-30T00:53:16"/>
    <d v="1899-12-30T00:00:32"/>
    <s v="Ensacado"/>
    <s v="E002"/>
    <x v="1"/>
    <d v="1899-12-30T00:53:48"/>
    <d v="1899-12-30T00:53:16"/>
    <n v="15"/>
    <x v="3"/>
    <x v="2"/>
    <x v="2"/>
    <n v="0"/>
    <n v="0"/>
    <s v="OK"/>
    <s v="Ensacado"/>
    <x v="1"/>
    <n v="0"/>
    <s v="F. TORAL"/>
    <s v="B"/>
    <d v="1899-12-30T00:00:32"/>
    <d v="1899-12-30T00:00:32"/>
    <s v="OK"/>
    <m/>
    <m/>
    <d v="1899-12-30T00:00:00"/>
    <d v="1899-12-30T00:53:48"/>
    <n v="5"/>
    <d v="1899-12-30T00:00:32"/>
    <n v="53.799999999998334"/>
    <n v="15"/>
    <s v="No"/>
  </r>
  <r>
    <s v="CTOR"/>
    <s v="2025000044"/>
    <x v="0"/>
    <s v="EP106358"/>
    <s v="EBO87ZN"/>
    <d v="2025-01-02T00:00:00"/>
    <m/>
    <s v="55"/>
    <x v="19"/>
    <s v="PA"/>
    <n v="15"/>
    <m/>
    <d v="2025-01-02T00:00:00"/>
    <d v="1899-12-30T16:41:41"/>
    <d v="2025-01-02T00:00:00"/>
    <d v="1899-12-30T16:42:14"/>
    <d v="2025-01-02T00:00:00"/>
    <d v="1899-12-30T17:44:50"/>
    <x v="0"/>
    <s v="RFCPI"/>
    <s v="1322315204"/>
    <s v="EXW"/>
    <d v="1899-12-30T01:03:09"/>
    <d v="1899-12-30T01:02:36"/>
    <d v="1899-12-30T00:00:33"/>
    <s v="Granel"/>
    <s v="E001"/>
    <x v="1"/>
    <d v="1899-12-30T01:03:09"/>
    <d v="1899-12-30T01:02:36"/>
    <n v="16"/>
    <x v="3"/>
    <x v="2"/>
    <x v="1"/>
    <n v="0"/>
    <n v="0"/>
    <s v="OK"/>
    <s v="Granel"/>
    <x v="1"/>
    <n v="0"/>
    <s v="F. TORAL"/>
    <s v="B"/>
    <d v="1899-12-30T00:00:33"/>
    <d v="1899-12-30T00:00:33"/>
    <s v="OK"/>
    <m/>
    <m/>
    <d v="1899-12-30T00:00:00"/>
    <d v="1899-12-30T01:03:09"/>
    <n v="5"/>
    <d v="1899-12-30T00:00:33"/>
    <n v="63.149999999990364"/>
    <n v="17"/>
    <s v="No"/>
  </r>
  <r>
    <s v="CTOR"/>
    <s v="2025000050"/>
    <x v="0"/>
    <s v="ER0582BBN"/>
    <s v="E1094JPT"/>
    <d v="2025-01-02T00:00:00"/>
    <m/>
    <s v="3218"/>
    <x v="56"/>
    <s v="PA"/>
    <n v="6"/>
    <m/>
    <d v="2025-01-02T00:00:00"/>
    <d v="1899-12-30T17:38:30"/>
    <d v="2025-01-02T00:00:00"/>
    <d v="1899-12-30T17:39:03"/>
    <d v="2025-01-02T00:00:00"/>
    <d v="1899-12-30T18:27:41"/>
    <x v="0"/>
    <s v="RFCPI"/>
    <s v="1322315205"/>
    <s v="FBO"/>
    <d v="1899-12-30T00:49:11"/>
    <d v="1899-12-30T00:48:38"/>
    <d v="1899-12-30T00:00:33"/>
    <s v="Granel"/>
    <s v="E001"/>
    <x v="2"/>
    <d v="1899-12-30T00:49:11"/>
    <d v="1899-12-30T00:48:38"/>
    <n v="17"/>
    <x v="3"/>
    <x v="2"/>
    <x v="1"/>
    <n v="0"/>
    <n v="0"/>
    <s v="OK"/>
    <s v="Granel"/>
    <x v="1"/>
    <n v="0"/>
    <s v="F. TORAL"/>
    <s v="B"/>
    <d v="1899-12-30T00:00:33"/>
    <d v="1899-12-30T00:00:33"/>
    <s v="OK"/>
    <m/>
    <m/>
    <d v="1899-12-30T00:00:00"/>
    <d v="1899-12-30T00:49:11"/>
    <n v="5"/>
    <d v="1899-12-30T00:00:33"/>
    <n v="49.183333333343953"/>
    <n v="18"/>
    <s v="No"/>
  </r>
  <r>
    <s v="CTOR"/>
    <s v="2025000067"/>
    <x v="0"/>
    <s v="EBR10437"/>
    <s v="EAX21HJ"/>
    <d v="2025-01-03T00:00:00"/>
    <m/>
    <s v="2906"/>
    <x v="21"/>
    <s v="PA"/>
    <s v="PA"/>
    <m/>
    <d v="2025-01-03T00:00:00"/>
    <d v="1899-12-30T07:57:48"/>
    <d v="2025-01-03T00:00:00"/>
    <d v="1899-12-30T07:58:57"/>
    <d v="2025-01-03T00:00:00"/>
    <d v="1899-12-30T08:32:49"/>
    <x v="0"/>
    <s v="RFCPI"/>
    <s v="1322315208"/>
    <s v="EXW"/>
    <d v="1899-12-30T00:35:01"/>
    <d v="1899-12-30T00:33:52"/>
    <d v="1899-12-30T00:01:09"/>
    <s v="Ensacado"/>
    <s v="E002"/>
    <x v="1"/>
    <d v="1899-12-30T00:35:01"/>
    <d v="1899-12-30T00:33:52"/>
    <n v="7"/>
    <x v="4"/>
    <x v="2"/>
    <x v="2"/>
    <n v="0"/>
    <n v="0"/>
    <s v="OK"/>
    <s v="Ensacado"/>
    <x v="1"/>
    <n v="0"/>
    <s v="F. TORAL"/>
    <s v="A"/>
    <d v="1899-12-30T00:01:09"/>
    <d v="1899-12-30T00:01:09"/>
    <s v="OK"/>
    <m/>
    <m/>
    <d v="1899-12-30T00:00:00"/>
    <d v="1899-12-30T00:35:01"/>
    <n v="6"/>
    <d v="1899-12-30T00:01:09"/>
    <n v="35.016666666667213"/>
    <n v="8"/>
    <s v="Si"/>
  </r>
  <r>
    <s v="CTOR"/>
    <s v="2025000069"/>
    <x v="0"/>
    <s v="EL209339"/>
    <s v="E73ZT66"/>
    <d v="2025-01-03T00:00:00"/>
    <m/>
    <s v="2906"/>
    <x v="21"/>
    <s v="PA"/>
    <s v="PA"/>
    <m/>
    <d v="2025-01-03T00:00:00"/>
    <d v="1899-12-30T08:00:46"/>
    <d v="2025-01-03T00:00:00"/>
    <d v="1899-12-30T08:02:04"/>
    <d v="2025-01-03T00:00:00"/>
    <d v="1899-12-30T08:58:21"/>
    <x v="0"/>
    <s v="RFCPI"/>
    <s v="1322315209"/>
    <s v="EXW"/>
    <d v="1899-12-30T00:57:35"/>
    <d v="1899-12-30T00:56:17"/>
    <d v="1899-12-30T00:01:18"/>
    <s v="Ensacado"/>
    <s v="E002"/>
    <x v="1"/>
    <d v="1899-12-30T00:57:35"/>
    <d v="1899-12-30T00:56:17"/>
    <n v="8"/>
    <x v="4"/>
    <x v="2"/>
    <x v="2"/>
    <n v="0"/>
    <n v="0"/>
    <s v="OK"/>
    <s v="Ensacado"/>
    <x v="1"/>
    <n v="0"/>
    <s v="F. TORAL"/>
    <s v="B"/>
    <d v="1899-12-30T00:01:18"/>
    <d v="1899-12-30T00:01:18"/>
    <s v="OK"/>
    <m/>
    <m/>
    <d v="1899-12-30T00:00:00"/>
    <d v="1899-12-30T00:57:35"/>
    <n v="6"/>
    <d v="1899-12-30T00:01:18"/>
    <n v="57.583333333339191"/>
    <n v="8"/>
    <s v="No"/>
  </r>
  <r>
    <s v="CTOR"/>
    <s v="2025000079"/>
    <x v="0"/>
    <s v="ER5877BBL"/>
    <s v="E6997LHG"/>
    <d v="2025-01-03T00:00:00"/>
    <m/>
    <s v="3218"/>
    <x v="56"/>
    <s v="PA"/>
    <n v="6"/>
    <m/>
    <d v="2025-01-03T00:00:00"/>
    <d v="1899-12-30T10:42:10"/>
    <d v="2025-01-03T00:00:00"/>
    <d v="1899-12-30T10:42:42"/>
    <d v="2025-01-03T00:00:00"/>
    <d v="1899-12-30T11:48:46"/>
    <x v="0"/>
    <s v="RFCPI"/>
    <s v="1322315213"/>
    <s v="FBO"/>
    <d v="1899-12-30T01:06:36"/>
    <d v="1899-12-30T01:06:04"/>
    <d v="1899-12-30T00:00:32"/>
    <s v="Granel"/>
    <s v="E001"/>
    <x v="2"/>
    <d v="1899-12-30T01:06:36"/>
    <d v="1899-12-30T01:06:04"/>
    <n v="10"/>
    <x v="4"/>
    <x v="2"/>
    <x v="1"/>
    <n v="0"/>
    <n v="0"/>
    <s v="OK"/>
    <s v="Granel"/>
    <x v="1"/>
    <n v="0"/>
    <s v="F. TORAL"/>
    <s v="B"/>
    <d v="1899-12-30T00:00:32"/>
    <d v="1899-12-30T00:00:32"/>
    <s v="OK"/>
    <m/>
    <m/>
    <d v="1899-12-30T00:00:00"/>
    <d v="1899-12-30T01:06:36"/>
    <n v="6"/>
    <d v="1899-12-30T00:00:32"/>
    <n v="66.600000000000023"/>
    <n v="11"/>
    <s v="No"/>
  </r>
  <r>
    <s v="CTOR"/>
    <s v="2025000085"/>
    <x v="0"/>
    <s v="EC58899"/>
    <s v="E05RP42"/>
    <d v="2025-01-03T00:00:00"/>
    <m/>
    <s v="2906"/>
    <x v="21"/>
    <s v="PA"/>
    <s v="PA"/>
    <m/>
    <d v="2025-01-03T00:00:00"/>
    <d v="1899-12-30T12:36:52"/>
    <d v="2025-01-03T00:00:00"/>
    <d v="1899-12-30T12:38:17"/>
    <d v="2025-01-03T00:00:00"/>
    <d v="1899-12-30T14:00:48"/>
    <x v="0"/>
    <s v="RFCPI"/>
    <s v="1322315216"/>
    <s v="EXW"/>
    <d v="1899-12-30T01:23:56"/>
    <d v="1899-12-30T01:22:31"/>
    <d v="1899-12-30T00:01:25"/>
    <s v="Ensacado"/>
    <s v="E002"/>
    <x v="1"/>
    <d v="1899-12-30T01:23:56"/>
    <d v="1899-12-30T01:22:31"/>
    <n v="12"/>
    <x v="4"/>
    <x v="2"/>
    <x v="2"/>
    <n v="0"/>
    <n v="0"/>
    <s v="OK"/>
    <s v="Ensacado"/>
    <x v="1"/>
    <n v="0"/>
    <s v="F. TORAL"/>
    <s v="B"/>
    <d v="1899-12-30T00:01:25"/>
    <d v="1899-12-30T00:01:25"/>
    <s v="OK"/>
    <m/>
    <m/>
    <d v="1899-12-30T00:00:00"/>
    <d v="1899-12-30T01:23:56"/>
    <n v="6"/>
    <d v="1899-12-30T00:01:25"/>
    <n v="83.933333333337558"/>
    <n v="14"/>
    <s v="No"/>
  </r>
  <r>
    <s v="CTOR"/>
    <s v="2025000102"/>
    <x v="0"/>
    <s v="EP92887"/>
    <s v="E36TH00"/>
    <d v="2025-01-03T00:00:00"/>
    <m/>
    <s v="2906"/>
    <x v="21"/>
    <s v="PA"/>
    <s v="PA"/>
    <m/>
    <d v="2025-01-03T00:00:00"/>
    <d v="1899-12-30T16:24:09"/>
    <d v="2025-01-03T00:00:00"/>
    <d v="1899-12-30T16:24:42"/>
    <d v="2025-01-03T00:00:00"/>
    <d v="1899-12-30T17:07:23"/>
    <x v="0"/>
    <s v="RFCPI"/>
    <s v="1322315218"/>
    <s v="EXW"/>
    <d v="1899-12-30T00:43:14"/>
    <d v="1899-12-30T00:42:41"/>
    <d v="1899-12-30T00:00:33"/>
    <s v="Ensacado"/>
    <s v="E002"/>
    <x v="1"/>
    <d v="1899-12-30T00:43:14"/>
    <d v="1899-12-30T00:42:41"/>
    <n v="16"/>
    <x v="4"/>
    <x v="2"/>
    <x v="2"/>
    <n v="0"/>
    <n v="0"/>
    <s v="OK"/>
    <s v="Ensacado"/>
    <x v="1"/>
    <n v="0"/>
    <s v="F. TORAL"/>
    <s v="A"/>
    <d v="1899-12-30T00:00:33"/>
    <d v="1899-12-30T00:00:33"/>
    <s v="OK"/>
    <m/>
    <m/>
    <d v="1899-12-30T00:00:00"/>
    <d v="1899-12-30T00:43:14"/>
    <n v="6"/>
    <d v="1899-12-30T00:00:33"/>
    <n v="43.233333333335985"/>
    <n v="17"/>
    <s v="Si"/>
  </r>
  <r>
    <s v="CTOR"/>
    <s v="2025000105"/>
    <x v="0"/>
    <s v="EBR10504"/>
    <s v="E51RS53"/>
    <d v="2025-01-03T00:00:00"/>
    <m/>
    <s v="2906"/>
    <x v="21"/>
    <s v="PA"/>
    <s v="PA"/>
    <m/>
    <d v="2025-01-03T00:00:00"/>
    <d v="1899-12-30T16:41:27"/>
    <d v="2025-01-03T00:00:00"/>
    <d v="1899-12-30T16:41:59"/>
    <d v="2025-01-03T00:00:00"/>
    <d v="1899-12-30T17:10:39"/>
    <x v="0"/>
    <s v="RFCPI"/>
    <s v="1322315219"/>
    <s v="EXW"/>
    <d v="1899-12-30T00:29:12"/>
    <d v="1899-12-30T00:28:40"/>
    <d v="1899-12-30T00:00:32"/>
    <s v="Ensacado"/>
    <s v="E002"/>
    <x v="1"/>
    <d v="1899-12-30T00:29:12"/>
    <d v="1899-12-30T00:28:40"/>
    <n v="16"/>
    <x v="4"/>
    <x v="2"/>
    <x v="2"/>
    <n v="0"/>
    <n v="0"/>
    <s v="OK"/>
    <s v="Ensacado"/>
    <x v="1"/>
    <n v="0"/>
    <s v="F. TORAL"/>
    <s v="A"/>
    <d v="1899-12-30T00:00:32"/>
    <d v="1899-12-30T00:00:32"/>
    <s v="OK"/>
    <m/>
    <m/>
    <d v="1899-12-30T00:00:00"/>
    <d v="1899-12-30T00:29:12"/>
    <n v="6"/>
    <d v="1899-12-30T00:00:32"/>
    <n v="29.200000000003126"/>
    <n v="17"/>
    <s v="Si"/>
  </r>
  <r>
    <s v="CTOR"/>
    <s v="2025000101"/>
    <x v="0"/>
    <s v="ELE852"/>
    <s v="EAX00OO"/>
    <d v="2025-01-03T00:00:00"/>
    <m/>
    <s v="2906"/>
    <x v="21"/>
    <s v="PA"/>
    <s v="PA"/>
    <m/>
    <d v="2025-01-03T00:00:00"/>
    <d v="1899-12-30T16:20:49"/>
    <d v="2025-01-03T00:00:00"/>
    <d v="1899-12-30T16:23:24"/>
    <d v="2025-01-03T00:00:00"/>
    <d v="1899-12-30T17:14:22"/>
    <x v="0"/>
    <s v="RFCPI"/>
    <s v="1322315220"/>
    <s v="EXW"/>
    <d v="1899-12-30T00:53:33"/>
    <d v="1899-12-30T00:50:58"/>
    <d v="1899-12-30T00:02:35"/>
    <s v="Ensacado"/>
    <s v="E002"/>
    <x v="1"/>
    <d v="1899-12-30T00:53:33"/>
    <d v="1899-12-30T00:50:58"/>
    <n v="16"/>
    <x v="4"/>
    <x v="2"/>
    <x v="2"/>
    <n v="0"/>
    <n v="0"/>
    <s v="OK"/>
    <s v="Ensacado"/>
    <x v="1"/>
    <n v="0"/>
    <s v="F. TORAL"/>
    <s v="B"/>
    <d v="1899-12-30T00:02:35"/>
    <d v="1899-12-30T00:02:35"/>
    <s v="OK"/>
    <m/>
    <m/>
    <d v="1899-12-30T00:00:00"/>
    <d v="1899-12-30T00:53:33"/>
    <n v="6"/>
    <d v="1899-12-30T00:02:35"/>
    <n v="53.549999999999898"/>
    <n v="17"/>
    <s v="No"/>
  </r>
  <r>
    <s v="CTOR"/>
    <s v="2025000122"/>
    <x v="0"/>
    <s v="EBR10837"/>
    <s v="EAB55XJ"/>
    <d v="2025-01-03T00:00:00"/>
    <m/>
    <s v="55"/>
    <x v="19"/>
    <s v="PA"/>
    <n v="15"/>
    <m/>
    <d v="2025-01-03T00:00:00"/>
    <d v="1899-12-30T20:17:51"/>
    <d v="2025-01-03T00:00:00"/>
    <d v="1899-12-30T20:18:25"/>
    <d v="2025-01-03T00:00:00"/>
    <d v="1899-12-30T20:45:03"/>
    <x v="0"/>
    <s v="RFCPI"/>
    <s v="1322315222"/>
    <s v="EXW"/>
    <d v="1899-12-30T00:27:12"/>
    <d v="1899-12-30T00:26:38"/>
    <d v="1899-12-30T00:00:34"/>
    <s v="Granel"/>
    <s v="E001"/>
    <x v="1"/>
    <d v="1899-12-30T00:27:12"/>
    <d v="1899-12-30T00:26:38"/>
    <n v="20"/>
    <x v="4"/>
    <x v="2"/>
    <x v="1"/>
    <n v="0"/>
    <n v="0"/>
    <s v="OK"/>
    <s v="Granel"/>
    <x v="1"/>
    <n v="0"/>
    <s v="F. TORAL"/>
    <s v="A"/>
    <d v="1899-12-30T00:00:34"/>
    <d v="1899-12-30T00:00:34"/>
    <s v="OK"/>
    <m/>
    <m/>
    <d v="1899-12-30T00:00:00"/>
    <d v="1899-12-30T00:27:12"/>
    <n v="6"/>
    <d v="1899-12-30T00:00:34"/>
    <n v="27.200000000001694"/>
    <n v="20"/>
    <s v="Si"/>
  </r>
  <r>
    <s v="CTOR"/>
    <s v="2025000130"/>
    <x v="0"/>
    <s v="EBR9697"/>
    <s v="EAI03UN"/>
    <d v="2025-01-07T00:00:00"/>
    <m/>
    <s v="2906"/>
    <x v="21"/>
    <s v="PA"/>
    <s v="PA"/>
    <m/>
    <d v="2025-01-07T00:00:00"/>
    <d v="1899-12-30T07:27:48"/>
    <d v="2025-01-07T00:00:00"/>
    <d v="1899-12-30T07:28:26"/>
    <d v="2025-01-07T00:00:00"/>
    <d v="1899-12-30T08:23:47"/>
    <x v="0"/>
    <s v="RFCPI"/>
    <s v="1322315223"/>
    <s v="EXW"/>
    <d v="1899-12-30T00:55:59"/>
    <d v="1899-12-30T00:55:21"/>
    <d v="1899-12-30T00:00:38"/>
    <s v="Ensacado"/>
    <s v="E002"/>
    <x v="1"/>
    <d v="1899-12-30T00:55:59"/>
    <d v="1899-12-30T00:55:21"/>
    <n v="7"/>
    <x v="5"/>
    <x v="3"/>
    <x v="2"/>
    <n v="0"/>
    <n v="0"/>
    <s v="OK"/>
    <s v="Ensacado"/>
    <x v="1"/>
    <n v="0"/>
    <s v="F. TORAL"/>
    <s v="B"/>
    <d v="1899-12-30T00:00:38"/>
    <d v="1899-12-30T00:00:38"/>
    <s v="OK"/>
    <m/>
    <m/>
    <d v="1899-12-30T00:00:00"/>
    <d v="1899-12-30T00:55:59"/>
    <n v="3"/>
    <d v="1899-12-30T00:00:38"/>
    <n v="55.983333333340859"/>
    <n v="8"/>
    <s v="No"/>
  </r>
  <r>
    <s v="CTOR"/>
    <s v="2025000133"/>
    <x v="0"/>
    <s v="EL215856"/>
    <s v="EBN90GC"/>
    <d v="2025-01-07T00:00:00"/>
    <m/>
    <s v="2906"/>
    <x v="21"/>
    <s v="PA"/>
    <s v="PA"/>
    <m/>
    <d v="2025-01-07T00:00:00"/>
    <d v="1899-12-30T08:14:56"/>
    <d v="2025-01-07T00:00:00"/>
    <d v="1899-12-30T08:15:33"/>
    <d v="2025-01-07T00:00:00"/>
    <d v="1899-12-30T08:51:14"/>
    <x v="0"/>
    <s v="RFCPI"/>
    <s v="1322315224"/>
    <s v="EXW"/>
    <d v="1899-12-30T00:36:18"/>
    <d v="1899-12-30T00:35:41"/>
    <d v="1899-12-30T00:00:37"/>
    <s v="Ensacado"/>
    <s v="E002"/>
    <x v="1"/>
    <d v="1899-12-30T00:36:18"/>
    <d v="1899-12-30T00:35:41"/>
    <n v="8"/>
    <x v="5"/>
    <x v="3"/>
    <x v="2"/>
    <n v="0"/>
    <n v="0"/>
    <s v="OK"/>
    <s v="Ensacado"/>
    <x v="1"/>
    <n v="0"/>
    <s v="F. TORAL"/>
    <s v="A"/>
    <d v="1899-12-30T00:00:37"/>
    <d v="1899-12-30T00:00:37"/>
    <s v="OK"/>
    <m/>
    <m/>
    <d v="1899-12-30T00:00:00"/>
    <d v="1899-12-30T00:36:18"/>
    <n v="3"/>
    <d v="1899-12-30T00:00:37"/>
    <n v="36.300000000009589"/>
    <n v="8"/>
    <s v="Si"/>
  </r>
  <r>
    <s v="CTOR"/>
    <s v="2025000134"/>
    <x v="0"/>
    <s v="ER6526BDH"/>
    <s v="E2743MKZ"/>
    <d v="2025-01-07T00:00:00"/>
    <m/>
    <s v="55"/>
    <x v="19"/>
    <s v="PA"/>
    <n v="15"/>
    <m/>
    <d v="2025-01-07T00:00:00"/>
    <d v="1899-12-30T08:16:58"/>
    <d v="2025-01-07T00:00:00"/>
    <d v="1899-12-30T08:17:33"/>
    <d v="2025-01-07T00:00:00"/>
    <d v="1899-12-30T08:53:22"/>
    <x v="0"/>
    <s v="RFCPI"/>
    <s v="1322315225"/>
    <s v="EXW"/>
    <d v="1899-12-30T00:36:24"/>
    <d v="1899-12-30T00:35:49"/>
    <d v="1899-12-30T00:00:35"/>
    <s v="Granel"/>
    <s v="E001"/>
    <x v="1"/>
    <d v="1899-12-30T00:36:24"/>
    <d v="1899-12-30T00:35:49"/>
    <n v="8"/>
    <x v="5"/>
    <x v="3"/>
    <x v="1"/>
    <n v="0"/>
    <n v="0"/>
    <s v="OK"/>
    <s v="Granel"/>
    <x v="1"/>
    <n v="0"/>
    <s v="F. TORAL"/>
    <s v="A"/>
    <d v="1899-12-30T00:00:35"/>
    <d v="1899-12-30T00:00:35"/>
    <s v="OK"/>
    <m/>
    <m/>
    <d v="1899-12-30T00:00:00"/>
    <d v="1899-12-30T00:36:24"/>
    <n v="3"/>
    <d v="1899-12-30T00:00:35"/>
    <n v="36.40000000000321"/>
    <n v="8"/>
    <s v="Si"/>
  </r>
  <r>
    <s v="CTOR"/>
    <s v="2025000137"/>
    <x v="0"/>
    <s v="EL201839"/>
    <s v="EAD01ZL"/>
    <d v="2025-01-07T00:00:00"/>
    <m/>
    <s v="2906"/>
    <x v="21"/>
    <s v="PA"/>
    <s v="PA"/>
    <m/>
    <d v="2025-01-07T00:00:00"/>
    <d v="1899-12-30T08:28:50"/>
    <d v="2025-01-07T00:00:00"/>
    <d v="1899-12-30T08:29:26"/>
    <d v="2025-01-07T00:00:00"/>
    <d v="1899-12-30T09:34:11"/>
    <x v="0"/>
    <s v="RFCPI"/>
    <s v="1322315228"/>
    <s v="EXW"/>
    <d v="1899-12-30T01:05:21"/>
    <d v="1899-12-30T01:04:45"/>
    <d v="1899-12-30T00:00:36"/>
    <s v="Ensacado"/>
    <s v="E002"/>
    <x v="1"/>
    <d v="1899-12-30T01:05:21"/>
    <d v="1899-12-30T01:04:45"/>
    <n v="8"/>
    <x v="5"/>
    <x v="3"/>
    <x v="2"/>
    <n v="0"/>
    <n v="0"/>
    <s v="OK"/>
    <s v="Ensacado"/>
    <x v="1"/>
    <n v="0"/>
    <s v="F. TORAL"/>
    <s v="B"/>
    <d v="1899-12-30T00:00:36"/>
    <d v="1899-12-30T00:00:36"/>
    <s v="OK"/>
    <m/>
    <m/>
    <d v="1899-12-30T00:00:00"/>
    <d v="1899-12-30T01:05:21"/>
    <n v="3"/>
    <d v="1899-12-30T00:00:36"/>
    <n v="65.350000000007981"/>
    <n v="9"/>
    <s v="No"/>
  </r>
  <r>
    <s v="CTOR"/>
    <s v="2025000144"/>
    <x v="0"/>
    <s v="EL214695"/>
    <s v="EAF04LH"/>
    <d v="2025-01-07T00:00:00"/>
    <m/>
    <s v="2906"/>
    <x v="21"/>
    <s v="PA"/>
    <s v="PA"/>
    <m/>
    <d v="2025-01-07T00:00:00"/>
    <d v="1899-12-30T09:31:54"/>
    <d v="2025-01-07T00:00:00"/>
    <d v="1899-12-30T09:32:30"/>
    <d v="2025-01-07T00:00:00"/>
    <d v="1899-12-30T10:19:44"/>
    <x v="0"/>
    <s v="RFCPI"/>
    <s v="1322315229"/>
    <s v="EXW"/>
    <d v="1899-12-30T00:47:50"/>
    <d v="1899-12-30T00:47:14"/>
    <d v="1899-12-30T00:00:36"/>
    <s v="Ensacado"/>
    <s v="E002"/>
    <x v="1"/>
    <d v="1899-12-30T00:47:50"/>
    <d v="1899-12-30T00:47:14"/>
    <n v="9"/>
    <x v="5"/>
    <x v="3"/>
    <x v="2"/>
    <n v="0"/>
    <n v="0"/>
    <s v="OK"/>
    <s v="Ensacado"/>
    <x v="1"/>
    <n v="0"/>
    <s v="F. TORAL"/>
    <s v="B"/>
    <d v="1899-12-30T00:00:36"/>
    <d v="1899-12-30T00:00:36"/>
    <s v="OK"/>
    <m/>
    <m/>
    <d v="1899-12-30T00:00:00"/>
    <d v="1899-12-30T00:47:50"/>
    <n v="3"/>
    <d v="1899-12-30T00:00:36"/>
    <n v="47.833333333329591"/>
    <n v="10"/>
    <s v="No"/>
  </r>
  <r>
    <s v="CTOR"/>
    <s v="2025000138"/>
    <x v="0"/>
    <s v="EBR10437"/>
    <s v="EAQ61FZ"/>
    <d v="2025-01-07T00:00:00"/>
    <m/>
    <s v="2906"/>
    <x v="21"/>
    <s v="PA"/>
    <s v="PA"/>
    <m/>
    <d v="2025-01-07T00:00:00"/>
    <d v="1899-12-30T08:29:44"/>
    <d v="2025-01-07T00:00:00"/>
    <d v="1899-12-30T08:31:06"/>
    <d v="2025-01-07T00:00:00"/>
    <d v="1899-12-30T10:41:02"/>
    <x v="0"/>
    <s v="RFCPI"/>
    <s v="1322315230"/>
    <s v="EXW"/>
    <d v="1899-12-30T02:11:18"/>
    <d v="1899-12-30T02:09:56"/>
    <d v="1899-12-30T00:01:22"/>
    <s v="Ensacado"/>
    <s v="E002"/>
    <x v="1"/>
    <d v="1899-12-30T02:11:18"/>
    <d v="1899-12-30T02:09:56"/>
    <n v="8"/>
    <x v="5"/>
    <x v="3"/>
    <x v="2"/>
    <n v="0"/>
    <n v="0"/>
    <s v="OK"/>
    <s v="Ensacado"/>
    <x v="1"/>
    <n v="0"/>
    <s v="F. TORAL"/>
    <s v="C"/>
    <d v="1899-12-30T00:01:22"/>
    <d v="1899-12-30T00:01:22"/>
    <s v="OK"/>
    <m/>
    <m/>
    <d v="1899-12-30T00:00:00"/>
    <d v="1899-12-30T02:11:18"/>
    <n v="3"/>
    <d v="1899-12-30T00:01:22"/>
    <n v="131.30000000000638"/>
    <n v="10"/>
    <s v="No"/>
  </r>
  <r>
    <s v="CTOR"/>
    <s v="2025000139"/>
    <x v="0"/>
    <s v="EL209851"/>
    <s v="E19ZC16"/>
    <d v="2025-01-07T00:00:00"/>
    <m/>
    <s v="2906"/>
    <x v="21"/>
    <s v="PA"/>
    <s v="PA"/>
    <m/>
    <d v="2025-01-07T00:00:00"/>
    <d v="1899-12-30T08:32:08"/>
    <d v="2025-01-07T00:00:00"/>
    <d v="1899-12-30T08:33:35"/>
    <d v="2025-01-07T00:00:00"/>
    <d v="1899-12-30T10:53:49"/>
    <x v="0"/>
    <s v="RFCPI"/>
    <s v="1322315231"/>
    <s v="EXW"/>
    <d v="1899-12-30T02:21:41"/>
    <d v="1899-12-30T02:20:14"/>
    <d v="1899-12-30T00:01:27"/>
    <s v="Ensacado"/>
    <s v="E002"/>
    <x v="1"/>
    <d v="1899-12-30T02:21:41"/>
    <d v="1899-12-30T02:20:14"/>
    <n v="8"/>
    <x v="5"/>
    <x v="3"/>
    <x v="2"/>
    <n v="0"/>
    <n v="0"/>
    <s v="OK"/>
    <s v="Ensacado"/>
    <x v="1"/>
    <n v="0"/>
    <s v="F. TORAL"/>
    <s v="C"/>
    <d v="1899-12-30T00:01:27"/>
    <d v="1899-12-30T00:01:27"/>
    <s v="OK"/>
    <m/>
    <m/>
    <d v="1899-12-30T00:00:00"/>
    <d v="1899-12-30T02:21:41"/>
    <n v="3"/>
    <d v="1899-12-30T00:01:27"/>
    <n v="141.68333333332802"/>
    <n v="10"/>
    <s v="No"/>
  </r>
  <r>
    <s v="CTOR"/>
    <s v="2025000145"/>
    <x v="0"/>
    <s v="EP92887"/>
    <s v="E36TH00"/>
    <d v="2025-01-07T00:00:00"/>
    <m/>
    <s v="2906"/>
    <x v="21"/>
    <s v="PA"/>
    <s v="PA"/>
    <m/>
    <d v="2025-01-07T00:00:00"/>
    <d v="1899-12-30T09:37:59"/>
    <d v="2025-01-07T00:00:00"/>
    <d v="1899-12-30T09:38:36"/>
    <d v="2025-01-07T00:00:00"/>
    <d v="1899-12-30T11:23:11"/>
    <x v="0"/>
    <s v="RFCPI"/>
    <s v="1322315232"/>
    <s v="EXW"/>
    <d v="1899-12-30T01:45:12"/>
    <d v="1899-12-30T01:44:35"/>
    <d v="1899-12-30T00:00:37"/>
    <s v="Ensacado"/>
    <s v="E002"/>
    <x v="1"/>
    <d v="1899-12-30T01:45:12"/>
    <d v="1899-12-30T01:44:35"/>
    <n v="9"/>
    <x v="5"/>
    <x v="3"/>
    <x v="2"/>
    <n v="0"/>
    <n v="0"/>
    <s v="OK"/>
    <s v="Ensacado"/>
    <x v="1"/>
    <n v="0"/>
    <s v="F. TORAL"/>
    <s v="C"/>
    <d v="1899-12-30T00:00:37"/>
    <d v="1899-12-30T00:00:37"/>
    <s v="OK"/>
    <m/>
    <m/>
    <d v="1899-12-30T00:00:00"/>
    <d v="1899-12-30T01:45:12"/>
    <n v="3"/>
    <d v="1899-12-30T00:00:37"/>
    <n v="105.20000000000645"/>
    <n v="11"/>
    <s v="No"/>
  </r>
  <r>
    <s v="CTOR"/>
    <s v="2025000156"/>
    <x v="0"/>
    <s v="EBR10504"/>
    <s v="E51RS53"/>
    <d v="2025-01-07T00:00:00"/>
    <m/>
    <s v="2906"/>
    <x v="21"/>
    <s v="PA"/>
    <s v="PA"/>
    <m/>
    <d v="2025-01-07T00:00:00"/>
    <d v="1899-12-30T10:46:28"/>
    <d v="2025-01-07T00:00:00"/>
    <d v="1899-12-30T10:47:04"/>
    <d v="2025-01-07T00:00:00"/>
    <d v="1899-12-30T12:20:10"/>
    <x v="0"/>
    <s v="RFCPI"/>
    <s v="1322315234"/>
    <s v="EXW"/>
    <d v="1899-12-30T01:33:42"/>
    <d v="1899-12-30T01:33:06"/>
    <d v="1899-12-30T00:00:36"/>
    <s v="Ensacado"/>
    <s v="E002"/>
    <x v="1"/>
    <d v="1899-12-30T01:33:42"/>
    <d v="1899-12-30T01:33:06"/>
    <n v="10"/>
    <x v="5"/>
    <x v="3"/>
    <x v="2"/>
    <n v="0"/>
    <n v="0"/>
    <s v="OK"/>
    <s v="Ensacado"/>
    <x v="1"/>
    <n v="0"/>
    <s v="F. TORAL"/>
    <s v="C"/>
    <d v="1899-12-30T00:00:36"/>
    <d v="1899-12-30T00:00:36"/>
    <s v="OK"/>
    <m/>
    <m/>
    <d v="1899-12-30T00:00:00"/>
    <d v="1899-12-30T01:33:42"/>
    <n v="3"/>
    <d v="1899-12-30T00:00:36"/>
    <n v="93.699999999993622"/>
    <n v="12"/>
    <s v="No"/>
  </r>
  <r>
    <s v="CTOR"/>
    <s v="2025000157"/>
    <x v="0"/>
    <s v="EL208764"/>
    <s v="EAD24HR"/>
    <d v="2025-01-07T00:00:00"/>
    <m/>
    <s v="2906"/>
    <x v="21"/>
    <s v="PA"/>
    <s v="PA"/>
    <m/>
    <d v="2025-01-07T00:00:00"/>
    <d v="1899-12-30T11:04:58"/>
    <d v="2025-01-07T00:00:00"/>
    <d v="1899-12-30T11:05:36"/>
    <d v="2025-01-07T00:00:00"/>
    <d v="1899-12-30T13:10:52"/>
    <x v="0"/>
    <s v="RFCPI"/>
    <s v="1322315238"/>
    <s v="EXW"/>
    <d v="1899-12-30T02:05:54"/>
    <d v="1899-12-30T02:05:16"/>
    <d v="1899-12-30T00:00:38"/>
    <s v="Ensacado"/>
    <s v="E002"/>
    <x v="1"/>
    <d v="1899-12-30T02:05:54"/>
    <d v="1899-12-30T02:05:16"/>
    <n v="11"/>
    <x v="5"/>
    <x v="3"/>
    <x v="2"/>
    <n v="0"/>
    <n v="0"/>
    <s v="OK"/>
    <s v="Ensacado"/>
    <x v="1"/>
    <n v="0"/>
    <s v="F. TORAL"/>
    <s v="C"/>
    <d v="1899-12-30T00:00:38"/>
    <d v="1899-12-30T00:00:38"/>
    <s v="OK"/>
    <m/>
    <m/>
    <d v="1899-12-30T00:00:00"/>
    <d v="1899-12-30T02:05:54"/>
    <n v="3"/>
    <d v="1899-12-30T00:00:38"/>
    <n v="125.89999999999193"/>
    <n v="13"/>
    <s v="No"/>
  </r>
  <r>
    <s v="CTOR"/>
    <s v="2025000170"/>
    <x v="0"/>
    <s v="EP107997"/>
    <s v="EAT14XQ"/>
    <d v="2025-01-07T00:00:00"/>
    <m/>
    <s v="55"/>
    <x v="19"/>
    <s v="PA"/>
    <n v="15"/>
    <m/>
    <d v="2025-01-07T00:00:00"/>
    <d v="1899-12-30T12:50:13"/>
    <d v="2025-01-07T00:00:00"/>
    <d v="1899-12-30T12:50:47"/>
    <d v="2025-01-07T00:00:00"/>
    <d v="1899-12-30T13:22:32"/>
    <x v="0"/>
    <s v="RFCPI"/>
    <s v="1322315239"/>
    <s v="EXW"/>
    <d v="1899-12-30T00:32:19"/>
    <d v="1899-12-30T00:31:45"/>
    <d v="1899-12-30T00:00:34"/>
    <s v="Granel"/>
    <s v="E001"/>
    <x v="1"/>
    <d v="1899-12-30T00:32:19"/>
    <d v="1899-12-30T00:31:45"/>
    <n v="12"/>
    <x v="5"/>
    <x v="3"/>
    <x v="1"/>
    <n v="0"/>
    <n v="0"/>
    <s v="OK"/>
    <s v="Granel"/>
    <x v="1"/>
    <n v="0"/>
    <s v="F. TORAL"/>
    <s v="A"/>
    <d v="1899-12-30T00:00:34"/>
    <d v="1899-12-30T00:00:34"/>
    <s v="OK"/>
    <m/>
    <m/>
    <d v="1899-12-30T00:00:00"/>
    <d v="1899-12-30T00:32:19"/>
    <n v="3"/>
    <d v="1899-12-30T00:00:34"/>
    <n v="32.3166666666528"/>
    <n v="13"/>
    <s v="Si"/>
  </r>
  <r>
    <s v="CTOR"/>
    <s v="2025000174"/>
    <x v="0"/>
    <s v="EAV45558"/>
    <s v="EAD99MR"/>
    <d v="2025-01-07T00:00:00"/>
    <m/>
    <s v="55"/>
    <x v="19"/>
    <s v="PA"/>
    <n v="15"/>
    <m/>
    <d v="2025-01-07T00:00:00"/>
    <d v="1899-12-30T13:46:40"/>
    <d v="2025-01-07T00:00:00"/>
    <d v="1899-12-30T13:48:08"/>
    <d v="2025-01-07T00:00:00"/>
    <d v="1899-12-30T14:17:43"/>
    <x v="0"/>
    <s v="RFCPI"/>
    <s v="1322315241"/>
    <s v="EXW"/>
    <d v="1899-12-30T00:31:03"/>
    <d v="1899-12-30T00:29:35"/>
    <d v="1899-12-30T00:01:28"/>
    <s v="Granel"/>
    <s v="E001"/>
    <x v="1"/>
    <d v="1899-12-30T00:31:03"/>
    <d v="1899-12-30T00:29:35"/>
    <n v="13"/>
    <x v="5"/>
    <x v="3"/>
    <x v="1"/>
    <n v="0"/>
    <n v="0"/>
    <s v="OK"/>
    <s v="Granel"/>
    <x v="1"/>
    <n v="0"/>
    <s v="F. TORAL"/>
    <s v="A"/>
    <d v="1899-12-30T00:01:28"/>
    <d v="1899-12-30T00:01:28"/>
    <s v="OK"/>
    <m/>
    <m/>
    <d v="1899-12-30T00:00:00"/>
    <d v="1899-12-30T00:31:03"/>
    <n v="3"/>
    <d v="1899-12-30T00:01:28"/>
    <n v="31.050000000000058"/>
    <n v="14"/>
    <s v="Si"/>
  </r>
  <r>
    <s v="CTOR"/>
    <s v="2025000176"/>
    <x v="0"/>
    <s v="EP109037"/>
    <s v="EBE63SG"/>
    <d v="2025-01-07T00:00:00"/>
    <m/>
    <s v="55"/>
    <x v="19"/>
    <s v="PA"/>
    <n v="15"/>
    <m/>
    <d v="2025-01-07T00:00:00"/>
    <d v="1899-12-30T14:31:34"/>
    <d v="2025-01-07T00:00:00"/>
    <d v="1899-12-30T14:32:10"/>
    <d v="2025-01-07T00:00:00"/>
    <d v="1899-12-30T14:57:53"/>
    <x v="0"/>
    <s v="RFCPI"/>
    <s v="1322315242"/>
    <s v="EXW"/>
    <d v="1899-12-30T00:26:19"/>
    <d v="1899-12-30T00:25:43"/>
    <d v="1899-12-30T00:00:36"/>
    <s v="Granel"/>
    <s v="E001"/>
    <x v="1"/>
    <d v="1899-12-30T00:26:19"/>
    <d v="1899-12-30T00:25:43"/>
    <n v="14"/>
    <x v="5"/>
    <x v="3"/>
    <x v="1"/>
    <n v="0"/>
    <n v="0"/>
    <s v="OK"/>
    <s v="Granel"/>
    <x v="1"/>
    <n v="0"/>
    <s v="F. TORAL"/>
    <s v="A"/>
    <d v="1899-12-30T00:00:36"/>
    <d v="1899-12-30T00:00:36"/>
    <s v="OK"/>
    <m/>
    <m/>
    <d v="1899-12-30T00:00:00"/>
    <d v="1899-12-30T00:26:19"/>
    <n v="3"/>
    <d v="1899-12-30T00:00:36"/>
    <n v="26.316666666662414"/>
    <n v="14"/>
    <s v="Si"/>
  </r>
  <r>
    <s v="CTOR"/>
    <s v="2025000177"/>
    <x v="0"/>
    <s v="EL215856"/>
    <s v="EBN90GC"/>
    <d v="2025-01-07T00:00:00"/>
    <m/>
    <s v="2906"/>
    <x v="21"/>
    <s v="PA"/>
    <s v="PA"/>
    <m/>
    <d v="2025-01-07T00:00:00"/>
    <d v="1899-12-30T14:46:52"/>
    <d v="2025-01-07T00:00:00"/>
    <d v="1899-12-30T14:47:28"/>
    <d v="2025-01-07T00:00:00"/>
    <d v="1899-12-30T15:03:22"/>
    <x v="0"/>
    <s v="RFCPI"/>
    <s v="1322315243"/>
    <s v="EXW"/>
    <d v="1899-12-30T00:16:30"/>
    <d v="1899-12-30T00:15:54"/>
    <d v="1899-12-30T00:00:36"/>
    <s v="Ensacado"/>
    <s v="E002"/>
    <x v="1"/>
    <d v="1899-12-30T00:16:30"/>
    <d v="1899-12-30T00:15:54"/>
    <n v="14"/>
    <x v="5"/>
    <x v="3"/>
    <x v="2"/>
    <n v="0"/>
    <n v="0"/>
    <s v="OK"/>
    <s v="Ensacado"/>
    <x v="1"/>
    <n v="0"/>
    <s v="F. TORAL"/>
    <s v="A"/>
    <d v="1899-12-30T00:00:36"/>
    <d v="1899-12-30T00:00:36"/>
    <s v="OK"/>
    <m/>
    <m/>
    <d v="1899-12-30T00:00:00"/>
    <d v="1899-12-30T00:16:30"/>
    <n v="3"/>
    <d v="1899-12-30T00:00:36"/>
    <n v="16.499999999995065"/>
    <n v="15"/>
    <s v="Si"/>
  </r>
  <r>
    <s v="CTOR"/>
    <s v="2025000187"/>
    <x v="0"/>
    <s v="ER4184BCC"/>
    <s v="E6907LCY"/>
    <d v="2025-01-07T00:00:00"/>
    <m/>
    <s v="2906"/>
    <x v="21"/>
    <s v="PA"/>
    <s v="PA"/>
    <m/>
    <d v="2025-01-07T00:00:00"/>
    <d v="1899-12-30T16:47:15"/>
    <d v="2025-01-07T00:00:00"/>
    <d v="1899-12-30T16:47:51"/>
    <d v="2025-01-07T00:00:00"/>
    <d v="1899-12-30T17:13:27"/>
    <x v="0"/>
    <s v="RFCPI"/>
    <s v="1322315249"/>
    <s v="FBO"/>
    <d v="1899-12-30T00:26:12"/>
    <d v="1899-12-30T00:25:36"/>
    <d v="1899-12-30T00:00:36"/>
    <s v="Ensacado"/>
    <s v="E002"/>
    <x v="2"/>
    <d v="1899-12-30T00:26:12"/>
    <d v="1899-12-30T00:25:36"/>
    <n v="16"/>
    <x v="5"/>
    <x v="3"/>
    <x v="2"/>
    <n v="0"/>
    <n v="0"/>
    <s v="OK"/>
    <s v="Ensacado"/>
    <x v="1"/>
    <n v="0"/>
    <s v="F. TORAL"/>
    <s v="A"/>
    <d v="1899-12-30T00:00:36"/>
    <d v="1899-12-30T00:00:36"/>
    <s v="OK"/>
    <m/>
    <m/>
    <d v="1899-12-30T00:00:00"/>
    <d v="1899-12-30T00:26:12"/>
    <n v="3"/>
    <d v="1899-12-30T00:00:36"/>
    <n v="26.199999999993704"/>
    <n v="17"/>
    <s v="Si"/>
  </r>
  <r>
    <s v="CTOR"/>
    <s v="2025000186"/>
    <x v="0"/>
    <s v="ER7185BCW"/>
    <s v="E5837LDF"/>
    <d v="2025-01-07T00:00:00"/>
    <m/>
    <s v="2906"/>
    <x v="21"/>
    <s v="PA"/>
    <s v="PA"/>
    <m/>
    <d v="2025-01-07T00:00:00"/>
    <d v="1899-12-30T16:29:47"/>
    <d v="2025-01-07T00:00:00"/>
    <d v="1899-12-30T16:30:23"/>
    <d v="2025-01-07T00:00:00"/>
    <d v="1899-12-30T17:31:00"/>
    <x v="0"/>
    <s v="RFCPI"/>
    <s v="1322315250"/>
    <s v="FBO"/>
    <d v="1899-12-30T01:01:13"/>
    <d v="1899-12-30T01:00:37"/>
    <d v="1899-12-30T00:00:36"/>
    <s v="Ensacado"/>
    <s v="E002"/>
    <x v="2"/>
    <d v="1899-12-30T01:01:13"/>
    <d v="1899-12-30T01:00:37"/>
    <n v="16"/>
    <x v="5"/>
    <x v="3"/>
    <x v="2"/>
    <n v="0"/>
    <n v="0"/>
    <s v="OK"/>
    <s v="Ensacado"/>
    <x v="1"/>
    <n v="0"/>
    <s v="F. TORAL"/>
    <s v="B"/>
    <d v="1899-12-30T00:00:36"/>
    <d v="1899-12-30T00:00:36"/>
    <s v="OK"/>
    <m/>
    <m/>
    <d v="1899-12-30T00:00:00"/>
    <d v="1899-12-30T01:01:13"/>
    <n v="3"/>
    <d v="1899-12-30T00:00:36"/>
    <n v="61.216666666660672"/>
    <n v="17"/>
    <s v="No"/>
  </r>
  <r>
    <s v="CTOR"/>
    <s v="2025000199"/>
    <x v="0"/>
    <s v="ER3068BCC"/>
    <s v="E1437MRF"/>
    <d v="2025-01-07T00:00:00"/>
    <m/>
    <s v="2906"/>
    <x v="21"/>
    <s v="PA"/>
    <s v="PA"/>
    <m/>
    <d v="2025-01-07T00:00:00"/>
    <d v="1899-12-30T18:12:57"/>
    <d v="2025-01-07T00:00:00"/>
    <d v="1899-12-30T18:13:33"/>
    <d v="2025-01-07T00:00:00"/>
    <d v="1899-12-30T19:03:45"/>
    <x v="0"/>
    <s v="RFCPI"/>
    <s v="1322315257"/>
    <s v="FBO"/>
    <d v="1899-12-30T00:50:48"/>
    <d v="1899-12-30T00:50:12"/>
    <d v="1899-12-30T00:00:36"/>
    <s v="Ensacado"/>
    <s v="E002"/>
    <x v="2"/>
    <d v="1899-12-30T00:50:48"/>
    <d v="1899-12-30T00:50:12"/>
    <n v="18"/>
    <x v="5"/>
    <x v="3"/>
    <x v="2"/>
    <n v="0"/>
    <n v="0"/>
    <s v="OK"/>
    <s v="Ensacado"/>
    <x v="1"/>
    <n v="0"/>
    <s v="F. TORAL"/>
    <s v="B"/>
    <d v="1899-12-30T00:00:36"/>
    <d v="1899-12-30T00:00:36"/>
    <s v="OK"/>
    <m/>
    <m/>
    <d v="1899-12-30T00:00:00"/>
    <d v="1899-12-30T00:50:48"/>
    <n v="3"/>
    <d v="1899-12-30T00:00:36"/>
    <n v="50.799999999988913"/>
    <n v="19"/>
    <s v="No"/>
  </r>
  <r>
    <s v="CTOR"/>
    <s v="2025000203"/>
    <x v="0"/>
    <s v="ESE1970"/>
    <s v="EAT35DQ"/>
    <d v="2025-01-07T00:00:00"/>
    <m/>
    <s v="2906"/>
    <x v="21"/>
    <s v="PA"/>
    <s v="PA"/>
    <m/>
    <d v="2025-01-07T00:00:00"/>
    <d v="1899-12-30T18:16:33"/>
    <d v="2025-01-07T00:00:00"/>
    <d v="1899-12-30T18:31:06"/>
    <d v="2025-01-07T00:00:00"/>
    <d v="1899-12-30T19:44:16"/>
    <x v="0"/>
    <s v="RFCPI"/>
    <s v="1322315260"/>
    <s v="EXW"/>
    <d v="1899-12-30T01:27:43"/>
    <d v="1899-12-30T01:13:10"/>
    <d v="1899-12-30T00:14:33"/>
    <s v="Ensacado"/>
    <s v="E002"/>
    <x v="1"/>
    <d v="1899-12-30T01:27:43"/>
    <d v="1899-12-30T01:13:10"/>
    <n v="18"/>
    <x v="5"/>
    <x v="3"/>
    <x v="2"/>
    <n v="0"/>
    <n v="0"/>
    <s v="OK"/>
    <s v="Ensacado"/>
    <x v="1"/>
    <n v="0"/>
    <s v="F. TORAL"/>
    <s v="B"/>
    <d v="1899-12-30T00:14:33"/>
    <d v="1899-12-30T00:14:33"/>
    <s v="OK"/>
    <m/>
    <m/>
    <d v="1899-12-30T00:00:00"/>
    <d v="1899-12-30T01:27:43"/>
    <n v="3"/>
    <d v="1899-12-30T00:14:33"/>
    <n v="87.716666666664011"/>
    <n v="19"/>
    <s v="No"/>
  </r>
  <r>
    <s v="CTOR"/>
    <s v="2025000205"/>
    <x v="0"/>
    <s v="EL215243"/>
    <s v="EBJ39MR"/>
    <d v="2025-01-07T00:00:00"/>
    <m/>
    <s v="2906"/>
    <x v="21"/>
    <s v="PA"/>
    <s v="PA"/>
    <m/>
    <d v="2025-01-07T00:00:00"/>
    <d v="1899-12-30T18:55:42"/>
    <d v="2025-01-07T00:00:00"/>
    <d v="1899-12-30T18:57:13"/>
    <d v="2025-01-07T00:00:00"/>
    <d v="1899-12-30T19:53:46"/>
    <x v="0"/>
    <s v="RFCPI"/>
    <s v="1322315261"/>
    <s v="EXW"/>
    <d v="1899-12-30T00:58:04"/>
    <d v="1899-12-30T00:56:33"/>
    <d v="1899-12-30T00:01:31"/>
    <s v="Ensacado"/>
    <s v="E002"/>
    <x v="1"/>
    <d v="1899-12-30T00:58:04"/>
    <d v="1899-12-30T00:56:33"/>
    <n v="18"/>
    <x v="5"/>
    <x v="3"/>
    <x v="2"/>
    <n v="0"/>
    <n v="0"/>
    <s v="OK"/>
    <s v="Ensacado"/>
    <x v="1"/>
    <n v="0"/>
    <s v="F. TORAL"/>
    <s v="B"/>
    <d v="1899-12-30T00:01:31"/>
    <d v="1899-12-30T00:01:31"/>
    <s v="OK"/>
    <m/>
    <m/>
    <d v="1899-12-30T00:00:00"/>
    <d v="1899-12-30T00:58:04"/>
    <n v="3"/>
    <d v="1899-12-30T00:01:31"/>
    <n v="58.066666666660659"/>
    <n v="19"/>
    <s v="No"/>
  </r>
  <r>
    <s v="CTOR"/>
    <s v="2025000206"/>
    <x v="0"/>
    <s v="EBR10504"/>
    <s v="E51RS53"/>
    <d v="2025-01-07T00:00:00"/>
    <m/>
    <s v="2906"/>
    <x v="21"/>
    <s v="PA"/>
    <s v="PA"/>
    <m/>
    <d v="2025-01-07T00:00:00"/>
    <d v="1899-12-30T18:57:34"/>
    <d v="2025-01-07T00:00:00"/>
    <d v="1899-12-30T18:58:09"/>
    <d v="2025-01-07T00:00:00"/>
    <d v="1899-12-30T20:06:00"/>
    <x v="0"/>
    <s v="RFCPI"/>
    <s v="1322315262"/>
    <s v="EXW"/>
    <d v="1899-12-30T01:08:26"/>
    <d v="1899-12-30T01:07:51"/>
    <d v="1899-12-30T00:00:35"/>
    <s v="Ensacado"/>
    <s v="E002"/>
    <x v="1"/>
    <d v="1899-12-30T01:08:26"/>
    <d v="1899-12-30T01:07:51"/>
    <n v="18"/>
    <x v="5"/>
    <x v="3"/>
    <x v="2"/>
    <n v="0"/>
    <n v="0"/>
    <s v="OK"/>
    <s v="Ensacado"/>
    <x v="1"/>
    <n v="0"/>
    <s v="F. TORAL"/>
    <s v="B"/>
    <d v="1899-12-30T00:00:35"/>
    <d v="1899-12-30T00:00:35"/>
    <s v="OK"/>
    <m/>
    <m/>
    <d v="1899-12-30T00:00:00"/>
    <d v="1899-12-30T01:08:26"/>
    <n v="3"/>
    <d v="1899-12-30T00:00:35"/>
    <n v="68.433333333336094"/>
    <n v="20"/>
    <s v="No"/>
  </r>
  <r>
    <s v="CTOR"/>
    <s v="2025000209"/>
    <x v="0"/>
    <s v="ER2262BDH"/>
    <s v="E3170MNG"/>
    <d v="2025-01-07T00:00:00"/>
    <m/>
    <s v="2906"/>
    <x v="21"/>
    <s v="PA"/>
    <s v="PA"/>
    <m/>
    <d v="2025-01-07T00:00:00"/>
    <d v="1899-12-30T19:04:44"/>
    <d v="2025-01-07T00:00:00"/>
    <d v="1899-12-30T19:05:19"/>
    <d v="2025-01-07T00:00:00"/>
    <d v="1899-12-30T20:29:20"/>
    <x v="0"/>
    <s v="RFCPI"/>
    <s v="1322315264"/>
    <s v="FBO"/>
    <d v="1899-12-30T01:24:36"/>
    <d v="1899-12-30T01:24:01"/>
    <d v="1899-12-30T00:00:35"/>
    <s v="Ensacado"/>
    <s v="E002"/>
    <x v="2"/>
    <d v="1899-12-30T01:24:36"/>
    <d v="1899-12-30T01:24:01"/>
    <n v="19"/>
    <x v="5"/>
    <x v="3"/>
    <x v="2"/>
    <n v="0"/>
    <n v="0"/>
    <s v="OK"/>
    <s v="Ensacado"/>
    <x v="1"/>
    <n v="0"/>
    <s v="F. TORAL"/>
    <s v="B"/>
    <d v="1899-12-30T00:00:35"/>
    <d v="1899-12-30T00:00:35"/>
    <s v="OK"/>
    <m/>
    <m/>
    <d v="1899-12-30T00:00:00"/>
    <d v="1899-12-30T01:24:36"/>
    <n v="3"/>
    <d v="1899-12-30T00:00:35"/>
    <n v="84.599999999999952"/>
    <n v="20"/>
    <s v="No"/>
  </r>
  <r>
    <s v="CVIL"/>
    <s v=""/>
    <x v="0"/>
    <s v="E6850FVD"/>
    <m/>
    <d v="2024-12-09T00:00:00"/>
    <m/>
    <s v="2906"/>
    <x v="21"/>
    <s v="PA"/>
    <m/>
    <m/>
    <d v="2024-12-09T00:00:00"/>
    <d v="1899-12-30T10:38:44"/>
    <d v="2024-12-09T00:00:00"/>
    <d v="1899-12-30T10:39:00"/>
    <d v="2024-12-09T00:00:00"/>
    <d v="1899-12-30T10:39:05"/>
    <x v="331"/>
    <s v="MDAPONTE"/>
    <s v="1330035742"/>
    <s v="FBO"/>
    <d v="1899-12-30T00:00:21"/>
    <d v="1899-12-30T00:00:05"/>
    <d v="1899-12-30T00:00:16"/>
    <s v="Ensacado"/>
    <s v="E002"/>
    <x v="1"/>
    <d v="1899-12-30T00:00:21"/>
    <d v="1899-12-30T00:00:05"/>
    <n v="10"/>
    <x v="10"/>
    <x v="4"/>
    <x v="2"/>
    <n v="1"/>
    <n v="0"/>
    <s v="KO"/>
    <s v="Ensacado"/>
    <x v="0"/>
    <n v="1"/>
    <s v="PUNTOS NORTE"/>
    <s v="A"/>
    <d v="1899-12-30T00:00:16"/>
    <d v="1899-12-30T00:00:16"/>
    <s v="OK"/>
    <m/>
    <m/>
    <d v="1899-12-30T00:00:00"/>
    <d v="1899-12-30T00:00:21"/>
    <n v="2"/>
    <d v="1899-12-30T00:00:16"/>
    <n v="0.35000000000636966"/>
    <n v="10"/>
    <s v="Si"/>
  </r>
  <r>
    <s v="CVIL"/>
    <s v=""/>
    <x v="0"/>
    <s v="E3966CFH"/>
    <m/>
    <d v="2024-12-09T00:00:00"/>
    <m/>
    <s v="2906"/>
    <x v="21"/>
    <s v="PA"/>
    <m/>
    <m/>
    <d v="2024-12-09T00:00:00"/>
    <d v="1899-12-30T11:10:04"/>
    <d v="2024-12-09T00:00:00"/>
    <d v="1899-12-30T11:13:11"/>
    <d v="2024-12-09T00:00:00"/>
    <d v="1899-12-30T11:13:20"/>
    <x v="332"/>
    <s v="MDAPONTE"/>
    <s v="1330035743"/>
    <s v="FBO"/>
    <d v="1899-12-30T00:03:16"/>
    <d v="1899-12-30T00:00:09"/>
    <d v="1899-12-30T00:03:07"/>
    <s v="Ensacado"/>
    <s v="E002"/>
    <x v="1"/>
    <d v="1899-12-30T00:03:16"/>
    <d v="1899-12-30T00:00:09"/>
    <n v="11"/>
    <x v="10"/>
    <x v="4"/>
    <x v="2"/>
    <n v="1"/>
    <n v="0"/>
    <s v="KO"/>
    <s v="Ensacado"/>
    <x v="0"/>
    <n v="1"/>
    <s v="PUNTOS NORTE"/>
    <s v="A"/>
    <d v="1899-12-30T00:03:07"/>
    <d v="1899-12-30T00:03:07"/>
    <s v="OK"/>
    <m/>
    <m/>
    <d v="1899-12-30T00:00:00"/>
    <d v="1899-12-30T00:03:16"/>
    <n v="2"/>
    <d v="1899-12-30T00:03:07"/>
    <n v="3.2666666666688027"/>
    <n v="11"/>
    <s v="Si"/>
  </r>
  <r>
    <s v="CVIL"/>
    <s v=""/>
    <x v="0"/>
    <s v="E1837BJD"/>
    <m/>
    <d v="2024-12-09T00:00:00"/>
    <m/>
    <s v="2906"/>
    <x v="21"/>
    <s v="PA"/>
    <m/>
    <m/>
    <d v="2024-12-09T00:00:00"/>
    <d v="1899-12-30T11:51:34"/>
    <d v="2024-12-09T00:00:00"/>
    <d v="1899-12-30T11:51:50"/>
    <d v="2024-12-09T00:00:00"/>
    <d v="1899-12-30T11:51:55"/>
    <x v="333"/>
    <s v="MDAPONTE"/>
    <s v="1330035744"/>
    <s v="FBO"/>
    <d v="1899-12-30T00:00:21"/>
    <d v="1899-12-30T00:00:05"/>
    <d v="1899-12-30T00:00:16"/>
    <s v="Ensacado"/>
    <s v="E002"/>
    <x v="1"/>
    <d v="1899-12-30T00:00:21"/>
    <d v="1899-12-30T00:00:05"/>
    <n v="11"/>
    <x v="10"/>
    <x v="4"/>
    <x v="2"/>
    <n v="1"/>
    <n v="0"/>
    <s v="KO"/>
    <s v="Ensacado"/>
    <x v="0"/>
    <n v="1"/>
    <s v="PUNTOS NORTE"/>
    <s v="A"/>
    <d v="1899-12-30T00:00:16"/>
    <d v="1899-12-30T00:00:16"/>
    <s v="OK"/>
    <m/>
    <m/>
    <d v="1899-12-30T00:00:00"/>
    <d v="1899-12-30T00:00:21"/>
    <n v="2"/>
    <d v="1899-12-30T00:00:16"/>
    <n v="0.34999999999198117"/>
    <n v="11"/>
    <s v="Si"/>
  </r>
  <r>
    <s v="CVIL"/>
    <s v=""/>
    <x v="0"/>
    <s v="E0885FFY"/>
    <m/>
    <d v="2024-12-09T00:00:00"/>
    <m/>
    <s v="2906"/>
    <x v="21"/>
    <s v="PA"/>
    <m/>
    <m/>
    <d v="2024-12-09T00:00:00"/>
    <d v="1899-12-30T12:15:53"/>
    <d v="2024-12-09T00:00:00"/>
    <d v="1899-12-30T12:16:06"/>
    <d v="2024-12-09T00:00:00"/>
    <d v="1899-12-30T12:16:11"/>
    <x v="151"/>
    <s v="MDAPONTE"/>
    <s v="1330035745"/>
    <s v="FBO"/>
    <d v="1899-12-30T00:00:18"/>
    <d v="1899-12-30T00:00:05"/>
    <d v="1899-12-30T00:00:13"/>
    <s v="Ensacado"/>
    <s v="E002"/>
    <x v="1"/>
    <d v="1899-12-30T00:00:18"/>
    <d v="1899-12-30T00:00:05"/>
    <n v="12"/>
    <x v="10"/>
    <x v="4"/>
    <x v="2"/>
    <n v="1"/>
    <n v="0"/>
    <s v="KO"/>
    <s v="Ensacado"/>
    <x v="0"/>
    <n v="1"/>
    <s v="PUNTOS NORTE"/>
    <s v="A"/>
    <d v="1899-12-30T00:00:13"/>
    <d v="1899-12-30T00:00:13"/>
    <s v="OK"/>
    <m/>
    <m/>
    <d v="1899-12-30T00:00:00"/>
    <d v="1899-12-30T00:00:18"/>
    <n v="2"/>
    <d v="1899-12-30T00:00:13"/>
    <n v="0.30000000000963922"/>
    <n v="12"/>
    <s v="Si"/>
  </r>
  <r>
    <s v="CVIL"/>
    <s v=""/>
    <x v="0"/>
    <s v="E5935KPL"/>
    <m/>
    <d v="2024-12-09T00:00:00"/>
    <m/>
    <s v="2906"/>
    <x v="21"/>
    <s v="PA"/>
    <m/>
    <m/>
    <d v="2024-12-09T00:00:00"/>
    <d v="1899-12-30T12:18:27"/>
    <d v="2024-12-09T00:00:00"/>
    <d v="1899-12-30T12:18:57"/>
    <d v="2024-12-09T00:00:00"/>
    <d v="1899-12-30T12:19:01"/>
    <x v="334"/>
    <s v="MDAPONTE"/>
    <s v="1330035746"/>
    <s v="FBO"/>
    <d v="1899-12-30T00:00:34"/>
    <d v="1899-12-30T00:00:04"/>
    <d v="1899-12-30T00:00:30"/>
    <s v="Ensacado"/>
    <s v="E002"/>
    <x v="1"/>
    <d v="1899-12-30T00:00:34"/>
    <d v="1899-12-30T00:00:04"/>
    <n v="12"/>
    <x v="10"/>
    <x v="4"/>
    <x v="2"/>
    <n v="1"/>
    <n v="0"/>
    <s v="KO"/>
    <s v="Ensacado"/>
    <x v="0"/>
    <n v="1"/>
    <s v="PUNTOS NORTE"/>
    <s v="A"/>
    <d v="1899-12-30T00:00:30"/>
    <d v="1899-12-30T00:00:30"/>
    <s v="OK"/>
    <m/>
    <m/>
    <d v="1899-12-30T00:00:00"/>
    <d v="1899-12-30T00:00:34"/>
    <n v="2"/>
    <d v="1899-12-30T00:00:30"/>
    <n v="0.56666666666878029"/>
    <n v="12"/>
    <s v="Si"/>
  </r>
  <r>
    <s v="CVIL"/>
    <s v=""/>
    <x v="0"/>
    <s v="E6953GHW"/>
    <m/>
    <d v="2024-12-09T00:00:00"/>
    <m/>
    <s v="2906"/>
    <x v="21"/>
    <s v="PA"/>
    <m/>
    <m/>
    <d v="2024-12-09T00:00:00"/>
    <d v="1899-12-30T16:48:30"/>
    <d v="2024-12-09T00:00:00"/>
    <d v="1899-12-30T16:48:46"/>
    <d v="2024-12-09T00:00:00"/>
    <d v="1899-12-30T16:48:52"/>
    <x v="334"/>
    <s v="MDAPONTE"/>
    <s v="1330035747"/>
    <s v="FBO"/>
    <d v="1899-12-30T00:00:22"/>
    <d v="1899-12-30T00:00:06"/>
    <d v="1899-12-30T00:00:16"/>
    <s v="Ensacado"/>
    <s v="E002"/>
    <x v="1"/>
    <d v="1899-12-30T00:00:22"/>
    <d v="1899-12-30T00:00:06"/>
    <n v="16"/>
    <x v="10"/>
    <x v="4"/>
    <x v="2"/>
    <n v="1"/>
    <n v="0"/>
    <s v="KO"/>
    <s v="Ensacado"/>
    <x v="0"/>
    <n v="1"/>
    <s v="PUNTOS NORTE"/>
    <s v="A"/>
    <d v="1899-12-30T00:00:16"/>
    <d v="1899-12-30T00:00:16"/>
    <s v="OK"/>
    <m/>
    <m/>
    <d v="1899-12-30T00:00:00"/>
    <d v="1899-12-30T00:00:22"/>
    <n v="2"/>
    <d v="1899-12-30T00:00:16"/>
    <n v="0.36666666666715031"/>
    <n v="16"/>
    <s v="Si"/>
  </r>
  <r>
    <s v="CVIL"/>
    <s v=""/>
    <x v="0"/>
    <s v="E0885FFY"/>
    <m/>
    <d v="2024-12-19T00:00:00"/>
    <m/>
    <s v="2906"/>
    <x v="21"/>
    <s v="PA"/>
    <m/>
    <m/>
    <d v="2024-12-19T00:00:00"/>
    <d v="1899-12-30T18:06:36"/>
    <d v="2024-12-19T00:00:00"/>
    <d v="1899-12-30T18:06:56"/>
    <d v="2024-12-19T00:00:00"/>
    <d v="1899-12-30T18:07:01"/>
    <x v="151"/>
    <s v="MDAPONTE"/>
    <s v="1330035766"/>
    <s v="FBO"/>
    <d v="1899-12-30T00:00:25"/>
    <d v="1899-12-30T00:00:05"/>
    <d v="1899-12-30T00:00:20"/>
    <s v="Ensacado"/>
    <s v="E002"/>
    <x v="1"/>
    <d v="1899-12-30T00:00:25"/>
    <d v="1899-12-30T00:00:05"/>
    <n v="18"/>
    <x v="14"/>
    <x v="5"/>
    <x v="2"/>
    <n v="1"/>
    <n v="0"/>
    <s v="KO"/>
    <s v="Ensacado"/>
    <x v="0"/>
    <n v="1"/>
    <s v="PUNTOS NORTE"/>
    <s v="A"/>
    <d v="1899-12-30T00:00:20"/>
    <d v="1899-12-30T00:00:20"/>
    <s v="OK"/>
    <m/>
    <m/>
    <d v="1899-12-30T00:00:00"/>
    <d v="1899-12-30T00:00:25"/>
    <n v="5"/>
    <d v="1899-12-30T00:00:20"/>
    <n v="0.41666666667834917"/>
    <n v="18"/>
    <s v="Si"/>
  </r>
  <r>
    <s v="CTOR"/>
    <s v="2024033897"/>
    <x v="0"/>
    <s v="ER3362BBK"/>
    <s v="E2960GDG"/>
    <d v="2024-12-09T00:00:00"/>
    <s v="CSUS"/>
    <s v="55"/>
    <x v="19"/>
    <s v="PA"/>
    <n v="15"/>
    <m/>
    <d v="2024-12-09T00:00:00"/>
    <d v="1899-12-30T11:01:43"/>
    <d v="2024-12-09T00:00:00"/>
    <d v="1899-12-30T11:02:09"/>
    <d v="2024-12-09T00:00:00"/>
    <d v="1899-12-30T11:42:08"/>
    <x v="0"/>
    <s v="RFCPI"/>
    <s v="2108138681"/>
    <s v="FBO"/>
    <d v="1899-12-30T00:40:25"/>
    <d v="1899-12-30T00:39:59"/>
    <d v="1899-12-30T00:00:26"/>
    <s v="Granel"/>
    <s v="E001"/>
    <x v="0"/>
    <d v="1899-12-30T00:40:25"/>
    <d v="1899-12-30T00:39:59"/>
    <n v="11"/>
    <x v="10"/>
    <x v="4"/>
    <x v="1"/>
    <n v="0"/>
    <n v="0"/>
    <s v="OK"/>
    <s v="Granel"/>
    <x v="0"/>
    <n v="0"/>
    <s v="F. TORAL"/>
    <s v="A"/>
    <d v="1899-12-30T00:00:26"/>
    <d v="1899-12-30T00:00:26"/>
    <s v="OK"/>
    <m/>
    <m/>
    <d v="1899-12-30T00:00:00"/>
    <d v="1899-12-30T00:40:25"/>
    <n v="2"/>
    <d v="1899-12-30T00:00:26"/>
    <n v="40.416666666667254"/>
    <n v="11"/>
    <s v="Si"/>
  </r>
  <r>
    <s v="CTOR"/>
    <s v="2024033896"/>
    <x v="0"/>
    <s v="ER2466BBF"/>
    <s v="E2847GDG"/>
    <d v="2024-12-09T00:00:00"/>
    <s v="CSUS"/>
    <s v="55"/>
    <x v="19"/>
    <s v="PA"/>
    <n v="15"/>
    <m/>
    <d v="2024-12-09T00:00:00"/>
    <d v="1899-12-30T11:00:11"/>
    <d v="2024-12-09T00:00:00"/>
    <d v="1899-12-30T11:00:37"/>
    <d v="2024-12-09T00:00:00"/>
    <d v="1899-12-30T12:03:56"/>
    <x v="0"/>
    <s v="RFCPI"/>
    <s v="2108138682"/>
    <s v="FBO"/>
    <d v="1899-12-30T01:03:45"/>
    <d v="1899-12-30T01:03:19"/>
    <d v="1899-12-30T00:00:26"/>
    <s v="Granel"/>
    <s v="E001"/>
    <x v="0"/>
    <d v="1899-12-30T01:03:45"/>
    <d v="1899-12-30T01:03:19"/>
    <n v="11"/>
    <x v="10"/>
    <x v="4"/>
    <x v="1"/>
    <n v="0"/>
    <n v="0"/>
    <s v="OK"/>
    <s v="Granel"/>
    <x v="0"/>
    <n v="0"/>
    <s v="F. TORAL"/>
    <s v="B"/>
    <d v="1899-12-30T00:00:26"/>
    <d v="1899-12-30T00:00:26"/>
    <s v="OK"/>
    <m/>
    <m/>
    <d v="1899-12-30T00:00:00"/>
    <d v="1899-12-30T01:03:45"/>
    <n v="2"/>
    <d v="1899-12-30T00:00:26"/>
    <n v="63.749999999995097"/>
    <n v="12"/>
    <s v="No"/>
  </r>
  <r>
    <s v="CTOR"/>
    <s v="2024033899"/>
    <x v="0"/>
    <s v="ER8442BCC"/>
    <s v="E2737GDG"/>
    <d v="2024-12-09T00:00:00"/>
    <s v="CSUS"/>
    <s v="55"/>
    <x v="19"/>
    <s v="PA"/>
    <n v="15"/>
    <m/>
    <d v="2024-12-09T00:00:00"/>
    <d v="1899-12-30T11:08:15"/>
    <d v="2024-12-09T00:00:00"/>
    <d v="1899-12-30T11:08:41"/>
    <d v="2024-12-09T00:00:00"/>
    <d v="1899-12-30T12:34:20"/>
    <x v="0"/>
    <s v="RFCPI"/>
    <s v="2108138685"/>
    <s v="FBO"/>
    <d v="1899-12-30T01:26:05"/>
    <d v="1899-12-30T01:25:39"/>
    <d v="1899-12-30T00:00:26"/>
    <s v="Granel"/>
    <s v="E001"/>
    <x v="0"/>
    <d v="1899-12-30T01:26:05"/>
    <d v="1899-12-30T01:25:39"/>
    <n v="11"/>
    <x v="10"/>
    <x v="4"/>
    <x v="1"/>
    <n v="0"/>
    <n v="0"/>
    <s v="OK"/>
    <s v="Granel"/>
    <x v="0"/>
    <n v="0"/>
    <s v="F. TORAL"/>
    <s v="B"/>
    <d v="1899-12-30T00:00:26"/>
    <d v="1899-12-30T00:00:26"/>
    <s v="OK"/>
    <m/>
    <m/>
    <d v="1899-12-30T00:00:00"/>
    <d v="1899-12-30T01:26:05"/>
    <n v="2"/>
    <d v="1899-12-30T00:00:26"/>
    <n v="86.083333333329648"/>
    <n v="12"/>
    <s v="No"/>
  </r>
  <r>
    <s v="CTOR"/>
    <s v="2024033900"/>
    <x v="0"/>
    <s v="ER7131BCF"/>
    <s v="E2618GDG"/>
    <d v="2024-12-09T00:00:00"/>
    <s v="CSUS"/>
    <s v="55"/>
    <x v="19"/>
    <s v="PA"/>
    <n v="15"/>
    <m/>
    <d v="2024-12-09T00:00:00"/>
    <d v="1899-12-30T11:09:41"/>
    <d v="2024-12-09T00:00:00"/>
    <d v="1899-12-30T11:10:08"/>
    <d v="2024-12-09T00:00:00"/>
    <d v="1899-12-30T12:44:59"/>
    <x v="0"/>
    <s v="RFCPI"/>
    <s v="2108138686"/>
    <s v="FBO"/>
    <d v="1899-12-30T01:35:18"/>
    <d v="1899-12-30T01:34:51"/>
    <d v="1899-12-30T00:00:27"/>
    <s v="Granel"/>
    <s v="E001"/>
    <x v="0"/>
    <d v="1899-12-30T01:35:18"/>
    <d v="1899-12-30T01:34:51"/>
    <n v="11"/>
    <x v="10"/>
    <x v="4"/>
    <x v="1"/>
    <n v="0"/>
    <n v="0"/>
    <s v="OK"/>
    <s v="Granel"/>
    <x v="0"/>
    <n v="0"/>
    <s v="F. TORAL"/>
    <s v="C"/>
    <d v="1899-12-30T00:00:27"/>
    <d v="1899-12-30T00:00:27"/>
    <s v="OK"/>
    <m/>
    <m/>
    <d v="1899-12-30T00:00:00"/>
    <d v="1899-12-30T01:35:18"/>
    <n v="2"/>
    <d v="1899-12-30T00:00:27"/>
    <n v="95.300000000006335"/>
    <n v="12"/>
    <s v="No"/>
  </r>
  <r>
    <s v="CTOR"/>
    <s v="2024033906"/>
    <x v="0"/>
    <s v="ER3193BBT"/>
    <s v="E3205DTL"/>
    <d v="2024-12-09T00:00:00"/>
    <s v="CSUS"/>
    <s v="55"/>
    <x v="19"/>
    <s v="PA"/>
    <n v="15"/>
    <m/>
    <d v="2024-12-09T00:00:00"/>
    <d v="1899-12-30T11:15:00"/>
    <d v="2024-12-09T00:00:00"/>
    <d v="1899-12-30T11:15:26"/>
    <d v="2024-12-09T00:00:00"/>
    <d v="1899-12-30T12:58:04"/>
    <x v="0"/>
    <s v="RFCPI"/>
    <s v="2108138689"/>
    <s v="FBO"/>
    <d v="1899-12-30T01:43:04"/>
    <d v="1899-12-30T01:42:38"/>
    <d v="1899-12-30T00:00:26"/>
    <s v="Granel"/>
    <s v="E001"/>
    <x v="0"/>
    <d v="1899-12-30T01:43:04"/>
    <d v="1899-12-30T01:42:38"/>
    <n v="11"/>
    <x v="10"/>
    <x v="4"/>
    <x v="1"/>
    <n v="0"/>
    <n v="0"/>
    <s v="OK"/>
    <s v="Granel"/>
    <x v="0"/>
    <n v="0"/>
    <s v="F. TORAL"/>
    <s v="C"/>
    <d v="1899-12-30T00:00:26"/>
    <d v="1899-12-30T00:00:26"/>
    <s v="OK"/>
    <m/>
    <m/>
    <d v="1899-12-30T00:00:00"/>
    <d v="1899-12-30T01:43:04"/>
    <n v="2"/>
    <d v="1899-12-30T00:00:26"/>
    <n v="103.06666666666082"/>
    <n v="12"/>
    <s v="No"/>
  </r>
  <r>
    <s v="CTOR"/>
    <s v="2024033978"/>
    <x v="0"/>
    <s v="ER9107BBM"/>
    <s v="E9252MPM"/>
    <d v="2024-12-10T00:00:00"/>
    <s v="CSUS"/>
    <s v="55"/>
    <x v="19"/>
    <s v="PA"/>
    <n v="15"/>
    <m/>
    <d v="2024-12-10T00:00:00"/>
    <d v="1899-12-30T06:02:36"/>
    <d v="2024-12-10T00:00:00"/>
    <d v="1899-12-30T06:03:03"/>
    <d v="2024-12-10T00:00:00"/>
    <d v="1899-12-30T06:23:12"/>
    <x v="0"/>
    <s v="RFCPI"/>
    <s v="2108138708"/>
    <s v="FBO"/>
    <d v="1899-12-30T00:20:36"/>
    <d v="1899-12-30T00:20:09"/>
    <d v="1899-12-30T00:00:27"/>
    <s v="Granel"/>
    <s v="E001"/>
    <x v="0"/>
    <d v="1899-12-30T00:20:36"/>
    <d v="1899-12-30T00:20:09"/>
    <n v="6"/>
    <x v="6"/>
    <x v="4"/>
    <x v="1"/>
    <n v="0"/>
    <n v="0"/>
    <s v="OK"/>
    <s v="Granel"/>
    <x v="0"/>
    <n v="0"/>
    <s v="F. TORAL"/>
    <s v="A"/>
    <d v="1899-12-30T00:00:27"/>
    <d v="1899-12-30T00:00:27"/>
    <s v="OK"/>
    <m/>
    <m/>
    <d v="1899-12-30T00:00:00"/>
    <d v="1899-12-30T00:20:36"/>
    <n v="3"/>
    <d v="1899-12-30T00:00:27"/>
    <n v="20.599999999992029"/>
    <n v="6"/>
    <s v="Si"/>
  </r>
  <r>
    <s v="CTOR"/>
    <s v="2024034006"/>
    <x v="0"/>
    <s v="ER3753BDJ"/>
    <s v="E1701JJX"/>
    <d v="2024-12-10T00:00:00"/>
    <s v="CVIL"/>
    <s v="2906"/>
    <x v="21"/>
    <s v="PA"/>
    <s v="PA"/>
    <m/>
    <d v="2024-12-10T00:00:00"/>
    <d v="1899-12-30T10:33:53"/>
    <d v="2024-12-10T00:00:00"/>
    <d v="1899-12-30T10:34:20"/>
    <d v="2024-12-10T00:00:00"/>
    <d v="1899-12-30T11:31:44"/>
    <x v="0"/>
    <s v="RFCPI"/>
    <s v="2108138720"/>
    <s v="FBO"/>
    <d v="1899-12-30T00:57:51"/>
    <d v="1899-12-30T00:57:24"/>
    <d v="1899-12-30T00:00:27"/>
    <s v="Ensacado"/>
    <s v="E002"/>
    <x v="0"/>
    <d v="1899-12-30T00:57:51"/>
    <d v="1899-12-30T00:57:24"/>
    <n v="10"/>
    <x v="6"/>
    <x v="4"/>
    <x v="2"/>
    <n v="0"/>
    <n v="0"/>
    <s v="OK"/>
    <s v="Ensacado"/>
    <x v="0"/>
    <n v="0"/>
    <s v="F. TORAL"/>
    <s v="B"/>
    <d v="1899-12-30T00:00:27"/>
    <d v="1899-12-30T00:00:27"/>
    <s v="OK"/>
    <m/>
    <m/>
    <d v="1899-12-30T00:00:00"/>
    <d v="1899-12-30T00:57:51"/>
    <n v="3"/>
    <d v="1899-12-30T00:00:27"/>
    <n v="57.84999999999841"/>
    <n v="11"/>
    <s v="No"/>
  </r>
  <r>
    <s v="CTOR"/>
    <s v="2024034060"/>
    <x v="0"/>
    <s v="ER4184BCC"/>
    <s v="E6907LCY"/>
    <d v="2024-12-10T00:00:00"/>
    <s v="CVIL"/>
    <s v="3124"/>
    <x v="58"/>
    <s v="PA"/>
    <s v="PA"/>
    <m/>
    <d v="2024-12-10T00:00:00"/>
    <d v="1899-12-30T14:46:02"/>
    <d v="2024-12-10T00:00:00"/>
    <d v="1899-12-30T14:46:29"/>
    <d v="2024-12-10T00:00:00"/>
    <d v="1899-12-30T15:41:27"/>
    <x v="0"/>
    <s v="RFCPI"/>
    <s v="2108138736"/>
    <s v="FBO"/>
    <d v="1899-12-30T00:55:25"/>
    <d v="1899-12-30T00:54:58"/>
    <d v="1899-12-30T00:00:27"/>
    <s v="Ensacado"/>
    <s v="E002"/>
    <x v="0"/>
    <d v="1899-12-30T00:55:25"/>
    <d v="1899-12-30T00:54:58"/>
    <n v="14"/>
    <x v="6"/>
    <x v="4"/>
    <x v="2"/>
    <n v="0"/>
    <n v="0"/>
    <s v="OK"/>
    <s v="Ensacado"/>
    <x v="0"/>
    <n v="0"/>
    <s v="F. TORAL"/>
    <s v="B"/>
    <d v="1899-12-30T00:00:27"/>
    <d v="1899-12-30T00:00:27"/>
    <s v="OK"/>
    <m/>
    <m/>
    <d v="1899-12-30T00:00:00"/>
    <d v="1899-12-30T00:55:25"/>
    <n v="3"/>
    <d v="1899-12-30T00:00:27"/>
    <n v="55.416666666657527"/>
    <n v="15"/>
    <s v="No"/>
  </r>
  <r>
    <s v="CTOR"/>
    <s v="2024034231"/>
    <x v="0"/>
    <s v="EC03024R"/>
    <s v="E1910HJC"/>
    <d v="2024-12-11T00:00:00"/>
    <s v="CVIL"/>
    <s v="2906"/>
    <x v="21"/>
    <s v="PA"/>
    <s v="PA"/>
    <m/>
    <d v="2024-12-11T00:00:00"/>
    <d v="1899-12-30T15:34:45"/>
    <d v="2024-12-11T00:00:00"/>
    <d v="1899-12-30T15:35:14"/>
    <d v="2024-12-11T00:00:00"/>
    <d v="1899-12-30T16:09:13"/>
    <x v="0"/>
    <s v="RFCPI"/>
    <s v="2108138782"/>
    <s v="FBO"/>
    <d v="1899-12-30T00:34:28"/>
    <d v="1899-12-30T00:33:59"/>
    <d v="1899-12-30T00:00:29"/>
    <s v="Ensacado"/>
    <s v="E002"/>
    <x v="0"/>
    <d v="1899-12-30T00:34:28"/>
    <d v="1899-12-30T00:33:59"/>
    <n v="15"/>
    <x v="7"/>
    <x v="4"/>
    <x v="2"/>
    <n v="0"/>
    <n v="0"/>
    <s v="OK"/>
    <s v="Ensacado"/>
    <x v="0"/>
    <n v="0"/>
    <s v="F. TORAL"/>
    <s v="A"/>
    <d v="1899-12-30T00:00:29"/>
    <d v="1899-12-30T00:00:29"/>
    <s v="OK"/>
    <m/>
    <m/>
    <d v="1899-12-30T00:00:00"/>
    <d v="1899-12-30T00:34:28"/>
    <n v="4"/>
    <d v="1899-12-30T00:00:29"/>
    <n v="34.466666666673596"/>
    <n v="16"/>
    <s v="Si"/>
  </r>
  <r>
    <s v="CTOR"/>
    <s v="2024034378"/>
    <x v="0"/>
    <s v="ER0874BCS"/>
    <s v="E4990JWV"/>
    <d v="2024-12-12T00:00:00"/>
    <s v="CVIL"/>
    <s v="2906"/>
    <x v="21"/>
    <s v="PA"/>
    <s v="PA"/>
    <m/>
    <d v="2024-12-12T00:00:00"/>
    <d v="1899-12-30T13:23:47"/>
    <d v="2024-12-12T00:00:00"/>
    <d v="1899-12-30T13:24:15"/>
    <d v="2024-12-12T00:00:00"/>
    <d v="1899-12-30T15:57:10"/>
    <x v="0"/>
    <s v="RFCPI"/>
    <s v="2108138825"/>
    <s v="FBO"/>
    <d v="1899-12-30T02:33:23"/>
    <d v="1899-12-30T02:32:55"/>
    <d v="1899-12-30T00:00:28"/>
    <s v="Ensacado"/>
    <s v="E002"/>
    <x v="0"/>
    <d v="1899-12-30T02:33:23"/>
    <d v="1899-12-30T02:32:55"/>
    <n v="13"/>
    <x v="8"/>
    <x v="4"/>
    <x v="2"/>
    <n v="0"/>
    <n v="0"/>
    <s v="OK"/>
    <s v="Ensacado"/>
    <x v="0"/>
    <n v="0"/>
    <s v="F. TORAL"/>
    <s v="C"/>
    <d v="1899-12-30T00:00:28"/>
    <d v="1899-12-30T00:00:28"/>
    <s v="OK"/>
    <m/>
    <m/>
    <d v="1899-12-30T00:00:00"/>
    <d v="1899-12-30T02:33:23"/>
    <n v="5"/>
    <d v="1899-12-30T00:00:28"/>
    <n v="153.3833333333281"/>
    <n v="15"/>
    <s v="No"/>
  </r>
  <r>
    <s v="CTOR"/>
    <s v="2024034574"/>
    <x v="0"/>
    <s v="ER7186BCW"/>
    <s v="E9059LCN"/>
    <d v="2024-12-13T00:00:00"/>
    <s v="CVIL"/>
    <s v="2906"/>
    <x v="21"/>
    <s v="PA"/>
    <s v="PA"/>
    <m/>
    <d v="2024-12-13T00:00:00"/>
    <d v="1899-12-30T16:21:16"/>
    <d v="2024-12-13T00:00:00"/>
    <d v="1899-12-30T16:21:45"/>
    <d v="2024-12-13T00:00:00"/>
    <d v="1899-12-30T17:01:41"/>
    <x v="0"/>
    <s v="RFCPI"/>
    <s v="2108138866"/>
    <s v="FBO"/>
    <d v="1899-12-30T00:40:25"/>
    <d v="1899-12-30T00:39:56"/>
    <d v="1899-12-30T00:00:29"/>
    <s v="Ensacado"/>
    <s v="E002"/>
    <x v="0"/>
    <d v="1899-12-30T00:40:25"/>
    <d v="1899-12-30T00:39:56"/>
    <n v="16"/>
    <x v="9"/>
    <x v="4"/>
    <x v="2"/>
    <n v="0"/>
    <n v="0"/>
    <s v="OK"/>
    <s v="Ensacado"/>
    <x v="0"/>
    <n v="0"/>
    <s v="F. TORAL"/>
    <s v="A"/>
    <d v="1899-12-30T00:00:29"/>
    <d v="1899-12-30T00:00:29"/>
    <s v="OK"/>
    <m/>
    <m/>
    <d v="1899-12-30T00:00:00"/>
    <d v="1899-12-30T00:40:25"/>
    <n v="6"/>
    <d v="1899-12-30T00:00:29"/>
    <n v="40.416666666652787"/>
    <n v="17"/>
    <s v="Si"/>
  </r>
  <r>
    <s v="CTOR"/>
    <s v="2024034708"/>
    <x v="0"/>
    <s v="ER0847BDG"/>
    <s v="E0646MPP"/>
    <d v="2024-12-16T00:00:00"/>
    <s v="CVIL"/>
    <s v="3124"/>
    <x v="58"/>
    <s v="PA"/>
    <s v="PA"/>
    <m/>
    <d v="2024-12-16T00:00:00"/>
    <d v="1899-12-30T14:20:42"/>
    <d v="2024-12-16T00:00:00"/>
    <d v="1899-12-30T14:21:14"/>
    <d v="2024-12-16T00:00:00"/>
    <d v="1899-12-30T15:43:05"/>
    <x v="0"/>
    <s v="RFCPI"/>
    <s v="2108138890"/>
    <s v="FBO"/>
    <d v="1899-12-30T01:22:23"/>
    <d v="1899-12-30T01:21:51"/>
    <d v="1899-12-30T00:00:32"/>
    <s v="Ensacado"/>
    <s v="E002"/>
    <x v="0"/>
    <d v="1899-12-30T01:22:23"/>
    <d v="1899-12-30T01:21:51"/>
    <n v="14"/>
    <x v="11"/>
    <x v="5"/>
    <x v="2"/>
    <n v="0"/>
    <n v="0"/>
    <s v="OK"/>
    <s v="Ensacado"/>
    <x v="0"/>
    <n v="0"/>
    <s v="F. TORAL"/>
    <s v="B"/>
    <d v="1899-12-30T00:00:32"/>
    <d v="1899-12-30T00:00:32"/>
    <s v="OK"/>
    <m/>
    <m/>
    <d v="1899-12-30T00:00:00"/>
    <d v="1899-12-30T01:22:23"/>
    <n v="2"/>
    <d v="1899-12-30T00:00:32"/>
    <n v="82.383333333336026"/>
    <n v="15"/>
    <s v="No"/>
  </r>
  <r>
    <s v="CTOR"/>
    <s v="2024034904"/>
    <x v="0"/>
    <s v="ER7186BCW"/>
    <s v="E9059LCN"/>
    <d v="2024-12-17T00:00:00"/>
    <s v="CVIL"/>
    <s v="3320"/>
    <x v="20"/>
    <s v="PA"/>
    <s v="PA"/>
    <m/>
    <d v="2024-12-17T00:00:00"/>
    <d v="1899-12-30T19:20:51"/>
    <d v="2024-12-17T00:00:00"/>
    <d v="1899-12-30T19:21:23"/>
    <d v="2024-12-17T00:00:00"/>
    <d v="1899-12-30T20:11:36"/>
    <x v="0"/>
    <s v="RFCPI"/>
    <s v="2108138918"/>
    <s v="FBO"/>
    <d v="1899-12-30T00:50:45"/>
    <d v="1899-12-30T00:50:13"/>
    <d v="1899-12-30T00:00:32"/>
    <s v="Ensacado"/>
    <s v="E002"/>
    <x v="0"/>
    <d v="1899-12-30T00:50:45"/>
    <d v="1899-12-30T00:50:13"/>
    <n v="19"/>
    <x v="12"/>
    <x v="5"/>
    <x v="2"/>
    <n v="0"/>
    <n v="0"/>
    <s v="OK"/>
    <s v="Ensacado"/>
    <x v="0"/>
    <n v="0"/>
    <s v="F. TORAL"/>
    <s v="B"/>
    <d v="1899-12-30T00:00:32"/>
    <d v="1899-12-30T00:00:32"/>
    <s v="OK"/>
    <m/>
    <m/>
    <d v="1899-12-30T00:00:00"/>
    <d v="1899-12-30T00:50:45"/>
    <n v="3"/>
    <d v="1899-12-30T00:00:32"/>
    <n v="50.750000000006331"/>
    <n v="20"/>
    <s v="No"/>
  </r>
  <r>
    <s v="CTOR"/>
    <s v="2024035169"/>
    <x v="0"/>
    <s v="ER1897BCC"/>
    <s v="E2394KDN"/>
    <d v="2024-12-20T00:00:00"/>
    <s v="CVIL"/>
    <s v="2906"/>
    <x v="21"/>
    <s v="PA"/>
    <s v="PA"/>
    <m/>
    <d v="2024-12-20T00:00:00"/>
    <d v="1899-12-30T09:52:19"/>
    <d v="2024-12-20T00:00:00"/>
    <d v="1899-12-30T09:52:55"/>
    <d v="2024-12-20T00:00:00"/>
    <d v="1899-12-30T10:49:29"/>
    <x v="0"/>
    <s v="RFCPI"/>
    <s v="2108138957"/>
    <s v="FBO"/>
    <d v="1899-12-30T00:57:10"/>
    <d v="1899-12-30T00:56:34"/>
    <d v="1899-12-30T00:00:36"/>
    <s v="Ensacado"/>
    <s v="E002"/>
    <x v="0"/>
    <d v="1899-12-30T00:57:10"/>
    <d v="1899-12-30T00:56:34"/>
    <n v="9"/>
    <x v="15"/>
    <x v="5"/>
    <x v="2"/>
    <n v="0"/>
    <n v="0"/>
    <s v="OK"/>
    <s v="Ensacado"/>
    <x v="0"/>
    <n v="0"/>
    <s v="F. TORAL"/>
    <s v="B"/>
    <d v="1899-12-30T00:00:36"/>
    <d v="1899-12-30T00:00:36"/>
    <s v="OK"/>
    <m/>
    <m/>
    <d v="1899-12-30T00:00:00"/>
    <d v="1899-12-30T00:57:10"/>
    <n v="6"/>
    <d v="1899-12-30T00:00:36"/>
    <n v="57.166666666660838"/>
    <n v="10"/>
    <s v="No"/>
  </r>
  <r>
    <s v="CTOR"/>
    <s v="2024035224"/>
    <x v="0"/>
    <s v="ER6802BDK"/>
    <s v="E3053HBJ"/>
    <d v="2024-12-20T00:00:00"/>
    <s v="CVIL"/>
    <s v="3124"/>
    <x v="58"/>
    <s v="PA"/>
    <s v="PA"/>
    <m/>
    <d v="2024-12-20T00:00:00"/>
    <d v="1899-12-30T15:04:47"/>
    <d v="2024-12-20T00:00:00"/>
    <d v="1899-12-30T15:05:25"/>
    <d v="2024-12-20T00:00:00"/>
    <d v="1899-12-30T16:08:49"/>
    <x v="0"/>
    <s v="RFCPI"/>
    <s v="2108138969"/>
    <s v="FBO"/>
    <d v="1899-12-30T01:04:02"/>
    <d v="1899-12-30T01:03:24"/>
    <d v="1899-12-30T00:00:38"/>
    <s v="Ensacado"/>
    <s v="E002"/>
    <x v="0"/>
    <d v="1899-12-30T01:04:02"/>
    <d v="1899-12-30T01:03:24"/>
    <n v="15"/>
    <x v="15"/>
    <x v="5"/>
    <x v="2"/>
    <n v="0"/>
    <n v="0"/>
    <s v="OK"/>
    <s v="Ensacado"/>
    <x v="0"/>
    <n v="0"/>
    <s v="F. TORAL"/>
    <s v="B"/>
    <d v="1899-12-30T00:00:38"/>
    <d v="1899-12-30T00:00:38"/>
    <s v="OK"/>
    <m/>
    <m/>
    <d v="1899-12-30T00:00:00"/>
    <d v="1899-12-30T01:04:02"/>
    <n v="6"/>
    <d v="1899-12-30T00:00:38"/>
    <n v="64.03333333332948"/>
    <n v="16"/>
    <s v="No"/>
  </r>
  <r>
    <s v="CTOR"/>
    <s v="2024035318"/>
    <x v="0"/>
    <s v="ER0791BCD"/>
    <s v="E4959KBT"/>
    <d v="2024-12-23T00:00:00"/>
    <s v="CVIL"/>
    <s v="2906"/>
    <x v="21"/>
    <s v="PA"/>
    <s v="PA"/>
    <m/>
    <d v="2024-12-23T00:00:00"/>
    <d v="1899-12-30T12:13:31"/>
    <d v="2024-12-23T00:00:00"/>
    <d v="1899-12-30T12:14:08"/>
    <d v="2024-12-23T00:00:00"/>
    <d v="1899-12-30T13:04:20"/>
    <x v="0"/>
    <s v="RFCPI"/>
    <s v="2108138998"/>
    <s v="FBO"/>
    <d v="1899-12-30T00:50:49"/>
    <d v="1899-12-30T00:50:12"/>
    <d v="1899-12-30T00:00:37"/>
    <s v="Ensacado"/>
    <s v="E002"/>
    <x v="0"/>
    <d v="1899-12-30T00:50:49"/>
    <d v="1899-12-30T00:50:12"/>
    <n v="12"/>
    <x v="16"/>
    <x v="0"/>
    <x v="2"/>
    <n v="0"/>
    <n v="0"/>
    <s v="OK"/>
    <s v="Ensacado"/>
    <x v="0"/>
    <n v="0"/>
    <s v="F. TORAL"/>
    <s v="B"/>
    <d v="1899-12-30T00:00:37"/>
    <d v="1899-12-30T00:00:37"/>
    <s v="OK"/>
    <m/>
    <m/>
    <d v="1899-12-30T00:00:00"/>
    <d v="1899-12-30T00:50:49"/>
    <n v="2"/>
    <d v="1899-12-30T00:00:37"/>
    <n v="50.816666666678394"/>
    <n v="13"/>
    <s v="No"/>
  </r>
  <r>
    <s v="CTOR"/>
    <s v="2025000048"/>
    <x v="0"/>
    <s v="ER7185BCW"/>
    <s v="E5837LDF"/>
    <d v="2025-01-02T00:00:00"/>
    <s v="CVIL"/>
    <s v="3124"/>
    <x v="58"/>
    <s v="PA"/>
    <s v="PA"/>
    <m/>
    <d v="2025-01-02T00:00:00"/>
    <d v="1899-12-30T17:07:11"/>
    <d v="2025-01-02T00:00:00"/>
    <d v="1899-12-30T17:07:43"/>
    <d v="2025-01-02T00:00:00"/>
    <d v="1899-12-30T18:04:51"/>
    <x v="0"/>
    <s v="RFCPI"/>
    <s v="2108139073"/>
    <s v="FBO"/>
    <d v="1899-12-30T00:57:40"/>
    <d v="1899-12-30T00:57:08"/>
    <d v="1899-12-30T00:00:32"/>
    <s v="Ensacado"/>
    <s v="E002"/>
    <x v="0"/>
    <d v="1899-12-30T00:57:40"/>
    <d v="1899-12-30T00:57:08"/>
    <n v="17"/>
    <x v="3"/>
    <x v="2"/>
    <x v="2"/>
    <n v="0"/>
    <n v="0"/>
    <s v="OK"/>
    <s v="Ensacado"/>
    <x v="1"/>
    <n v="0"/>
    <s v="F. TORAL"/>
    <s v="B"/>
    <d v="1899-12-30T00:00:32"/>
    <d v="1899-12-30T00:00:32"/>
    <s v="OK"/>
    <m/>
    <m/>
    <d v="1899-12-30T00:00:00"/>
    <d v="1899-12-30T00:57:40"/>
    <n v="5"/>
    <d v="1899-12-30T00:00:32"/>
    <n v="57.666666666671951"/>
    <n v="18"/>
    <s v="No"/>
  </r>
  <r>
    <s v="CTOR"/>
    <s v="2025000160"/>
    <x v="0"/>
    <s v="ER3777BBH"/>
    <s v="E4280KCL"/>
    <d v="2025-01-07T00:00:00"/>
    <s v="CSUS"/>
    <s v="55"/>
    <x v="19"/>
    <s v="PA"/>
    <n v="15"/>
    <m/>
    <d v="2025-01-07T00:00:00"/>
    <d v="1899-12-30T11:32:51"/>
    <d v="2025-01-07T00:00:00"/>
    <d v="1899-12-30T11:33:26"/>
    <d v="2025-01-07T00:00:00"/>
    <d v="1899-12-30T11:55:28"/>
    <x v="0"/>
    <s v="RFCPI"/>
    <s v="2108139101"/>
    <s v="FBO"/>
    <d v="1899-12-30T00:22:37"/>
    <d v="1899-12-30T00:22:02"/>
    <d v="1899-12-30T00:00:35"/>
    <s v="Granel"/>
    <s v="E001"/>
    <x v="0"/>
    <d v="1899-12-30T00:22:37"/>
    <d v="1899-12-30T00:22:02"/>
    <n v="11"/>
    <x v="5"/>
    <x v="3"/>
    <x v="1"/>
    <n v="0"/>
    <n v="0"/>
    <s v="OK"/>
    <s v="Granel"/>
    <x v="1"/>
    <n v="0"/>
    <s v="F. TORAL"/>
    <s v="A"/>
    <d v="1899-12-30T00:00:35"/>
    <d v="1899-12-30T00:00:35"/>
    <s v="OK"/>
    <m/>
    <m/>
    <d v="1899-12-30T00:00:00"/>
    <d v="1899-12-30T00:22:37"/>
    <n v="3"/>
    <d v="1899-12-30T00:00:35"/>
    <n v="22.616666666668788"/>
    <n v="11"/>
    <s v="Si"/>
  </r>
  <r>
    <s v="CTOR"/>
    <s v="2025000161"/>
    <x v="0"/>
    <s v="ER8800BBS"/>
    <s v="E9106MPM"/>
    <d v="2025-01-07T00:00:00"/>
    <s v="CSUS"/>
    <s v="55"/>
    <x v="19"/>
    <s v="PA"/>
    <n v="15"/>
    <m/>
    <d v="2025-01-07T00:00:00"/>
    <d v="1899-12-30T11:35:29"/>
    <d v="2025-01-07T00:00:00"/>
    <d v="1899-12-30T11:36:06"/>
    <d v="2025-01-07T00:00:00"/>
    <d v="1899-12-30T12:15:11"/>
    <x v="0"/>
    <s v="RFCPI"/>
    <s v="2108139104"/>
    <s v="FBO"/>
    <d v="1899-12-30T00:39:42"/>
    <d v="1899-12-30T00:39:05"/>
    <d v="1899-12-30T00:00:37"/>
    <s v="Granel"/>
    <s v="E001"/>
    <x v="0"/>
    <d v="1899-12-30T00:39:42"/>
    <d v="1899-12-30T00:39:05"/>
    <n v="11"/>
    <x v="5"/>
    <x v="3"/>
    <x v="1"/>
    <n v="0"/>
    <n v="0"/>
    <s v="OK"/>
    <s v="Granel"/>
    <x v="1"/>
    <n v="0"/>
    <s v="F. TORAL"/>
    <s v="A"/>
    <d v="1899-12-30T00:00:37"/>
    <d v="1899-12-30T00:00:37"/>
    <s v="OK"/>
    <m/>
    <m/>
    <d v="1899-12-30T00:00:00"/>
    <d v="1899-12-30T00:39:42"/>
    <n v="3"/>
    <d v="1899-12-30T00:00:37"/>
    <n v="39.699999999993494"/>
    <n v="12"/>
    <s v="Si"/>
  </r>
  <r>
    <s v="CTOR"/>
    <s v="2025000201"/>
    <x v="0"/>
    <s v="ER0847BDG"/>
    <s v="E0646MPP"/>
    <d v="2025-01-07T00:00:00"/>
    <s v="CVIL"/>
    <s v="2906"/>
    <x v="21"/>
    <s v="PA"/>
    <s v="PA"/>
    <m/>
    <d v="2025-01-07T00:00:00"/>
    <d v="1899-12-30T18:14:50"/>
    <d v="2025-01-07T00:00:00"/>
    <d v="1899-12-30T18:15:25"/>
    <d v="2025-01-07T00:00:00"/>
    <d v="1899-12-30T18:41:32"/>
    <x v="0"/>
    <s v="RFCPI"/>
    <s v="2108139113"/>
    <s v="FBO"/>
    <d v="1899-12-30T00:26:42"/>
    <d v="1899-12-30T00:26:07"/>
    <d v="1899-12-30T00:00:35"/>
    <s v="Ensacado"/>
    <s v="E002"/>
    <x v="0"/>
    <d v="1899-12-30T00:26:42"/>
    <d v="1899-12-30T00:26:07"/>
    <n v="18"/>
    <x v="5"/>
    <x v="3"/>
    <x v="2"/>
    <n v="0"/>
    <n v="0"/>
    <s v="OK"/>
    <s v="Ensacado"/>
    <x v="1"/>
    <n v="0"/>
    <s v="F. TORAL"/>
    <s v="A"/>
    <d v="1899-12-30T00:00:35"/>
    <d v="1899-12-30T00:00:35"/>
    <s v="OK"/>
    <m/>
    <m/>
    <d v="1899-12-30T00:00:00"/>
    <d v="1899-12-30T00:26:42"/>
    <n v="3"/>
    <d v="1899-12-30T00:00:35"/>
    <n v="26.699999999990425"/>
    <n v="18"/>
    <s v="Si"/>
  </r>
  <r>
    <s v="CTOR"/>
    <s v="2025000208"/>
    <x v="0"/>
    <s v="ER3777BBH"/>
    <s v="E4280KCL"/>
    <d v="2025-01-07T00:00:00"/>
    <s v="CSUS"/>
    <s v="55"/>
    <x v="19"/>
    <s v="PA"/>
    <n v="15"/>
    <m/>
    <d v="2025-01-07T00:00:00"/>
    <d v="1899-12-30T19:03:19"/>
    <d v="2025-01-07T00:00:00"/>
    <d v="1899-12-30T19:03:54"/>
    <d v="2025-01-07T00:00:00"/>
    <d v="1899-12-30T19:25:00"/>
    <x v="0"/>
    <s v="RFCPI"/>
    <s v="2108139114"/>
    <s v="FBO"/>
    <d v="1899-12-30T00:21:41"/>
    <d v="1899-12-30T00:21:06"/>
    <d v="1899-12-30T00:00:35"/>
    <s v="Granel"/>
    <s v="E001"/>
    <x v="0"/>
    <d v="1899-12-30T00:21:41"/>
    <d v="1899-12-30T00:21:06"/>
    <n v="19"/>
    <x v="5"/>
    <x v="3"/>
    <x v="1"/>
    <n v="0"/>
    <n v="0"/>
    <s v="OK"/>
    <s v="Granel"/>
    <x v="1"/>
    <n v="0"/>
    <s v="F. TORAL"/>
    <s v="A"/>
    <d v="1899-12-30T00:00:35"/>
    <d v="1899-12-30T00:00:35"/>
    <s v="OK"/>
    <m/>
    <m/>
    <d v="1899-12-30T00:00:00"/>
    <d v="1899-12-30T00:21:41"/>
    <n v="3"/>
    <d v="1899-12-30T00:00:35"/>
    <n v="21.683333333332779"/>
    <n v="19"/>
    <s v="Si"/>
  </r>
  <r>
    <s v="CTOR"/>
    <s v="2025000212"/>
    <x v="0"/>
    <s v="ER8800BBS"/>
    <s v="E9106MPM"/>
    <d v="2025-01-07T00:00:00"/>
    <s v="CSUS"/>
    <s v="55"/>
    <x v="19"/>
    <s v="PA"/>
    <n v="15"/>
    <m/>
    <d v="2025-01-07T00:00:00"/>
    <d v="1899-12-30T19:15:50"/>
    <d v="2025-01-07T00:00:00"/>
    <d v="1899-12-30T19:16:25"/>
    <d v="2025-01-07T00:00:00"/>
    <d v="1899-12-30T19:45:51"/>
    <x v="0"/>
    <s v="RFCPI"/>
    <s v="2108139115"/>
    <s v="FBO"/>
    <d v="1899-12-30T00:30:01"/>
    <d v="1899-12-30T00:29:26"/>
    <d v="1899-12-30T00:00:35"/>
    <s v="Granel"/>
    <s v="E001"/>
    <x v="0"/>
    <d v="1899-12-30T00:30:01"/>
    <d v="1899-12-30T00:29:26"/>
    <n v="19"/>
    <x v="5"/>
    <x v="3"/>
    <x v="1"/>
    <n v="0"/>
    <n v="0"/>
    <s v="OK"/>
    <s v="Granel"/>
    <x v="1"/>
    <n v="0"/>
    <s v="F. TORAL"/>
    <s v="A"/>
    <d v="1899-12-30T00:00:35"/>
    <d v="1899-12-30T00:00:35"/>
    <s v="OK"/>
    <m/>
    <m/>
    <d v="1899-12-30T00:00:00"/>
    <d v="1899-12-30T00:30:01"/>
    <n v="3"/>
    <d v="1899-12-30T00:00:35"/>
    <n v="30.016666666655958"/>
    <n v="19"/>
    <s v="Si"/>
  </r>
  <r>
    <s v="CTTC"/>
    <s v=""/>
    <x v="0"/>
    <s v="ER9284BDK"/>
    <s v="E9335MJP"/>
    <d v="2024-12-09T00:00:00"/>
    <m/>
    <s v="3209"/>
    <x v="60"/>
    <s v="PA"/>
    <m/>
    <m/>
    <d v="2024-12-09T00:00:00"/>
    <d v="1899-12-30T06:31:41"/>
    <d v="2024-12-09T00:00:00"/>
    <d v="1899-12-30T13:28:01"/>
    <d v="2024-12-09T00:00:00"/>
    <d v="1899-12-30T06:32:16"/>
    <x v="335"/>
    <s v="E_EGARCIA"/>
    <s v="7004141819"/>
    <s v="FBO"/>
    <d v="1899-12-30T13:52:05"/>
    <d v="1899-12-30T06:55:45"/>
    <d v="1899-12-30T06:56:20"/>
    <s v="Ensacado"/>
    <s v="E002"/>
    <x v="2"/>
    <d v="1899-12-30T00:00:35"/>
    <n v="-0.28871527777778005"/>
    <n v="6"/>
    <x v="10"/>
    <x v="4"/>
    <x v="2"/>
    <n v="1"/>
    <n v="0"/>
    <s v="KO"/>
    <s v="Ensacado"/>
    <x v="0"/>
    <n v="1"/>
    <s v="M. TENERIFE"/>
    <s v="A"/>
    <d v="1899-12-30T06:56:20"/>
    <d v="1899-12-30T05:58:20"/>
    <s v="KO"/>
    <m/>
    <m/>
    <d v="1899-12-30T00:00:00"/>
    <d v="1899-12-30T00:00:35"/>
    <n v="2"/>
    <d v="1899-12-30T06:56:20"/>
    <n v="0.58333333334394943"/>
    <n v="6"/>
    <s v="Si"/>
  </r>
  <r>
    <s v="CTTC"/>
    <s v=""/>
    <x v="0"/>
    <s v="ER9284BDK"/>
    <s v="E9335MJP"/>
    <d v="2024-12-09T00:00:00"/>
    <m/>
    <s v="3209"/>
    <x v="60"/>
    <s v="PA"/>
    <m/>
    <m/>
    <d v="2024-12-09T00:00:00"/>
    <d v="1899-12-30T07:37:46"/>
    <d v="2024-12-09T00:00:00"/>
    <d v="1899-12-30T13:28:01"/>
    <d v="2024-12-09T00:00:00"/>
    <d v="1899-12-30T07:38:08"/>
    <x v="335"/>
    <s v="E_EGARCIA"/>
    <s v="7004141820"/>
    <s v="FBO"/>
    <d v="1899-12-30T11:40:08"/>
    <d v="1899-12-30T05:49:53"/>
    <d v="1899-12-30T05:50:15"/>
    <s v="Ensacado"/>
    <s v="E002"/>
    <x v="2"/>
    <d v="1899-12-30T00:00:22"/>
    <n v="-0.24297453703704003"/>
    <n v="7"/>
    <x v="10"/>
    <x v="4"/>
    <x v="2"/>
    <n v="1"/>
    <n v="0"/>
    <s v="KO"/>
    <s v="Ensacado"/>
    <x v="0"/>
    <n v="1"/>
    <s v="M. TENERIFE"/>
    <s v="A"/>
    <d v="1899-12-30T05:50:15"/>
    <d v="1899-12-30T04:52:15"/>
    <s v="KO"/>
    <m/>
    <m/>
    <d v="1899-12-30T00:00:00"/>
    <d v="1899-12-30T00:00:22"/>
    <n v="2"/>
    <d v="1899-12-30T05:50:15"/>
    <n v="0.36666666666723025"/>
    <n v="7"/>
    <s v="Si"/>
  </r>
  <r>
    <s v="CTTC"/>
    <s v=""/>
    <x v="0"/>
    <s v="ER6743BBR"/>
    <s v="E5005KYF"/>
    <d v="2024-12-09T00:00:00"/>
    <m/>
    <s v="3209"/>
    <x v="60"/>
    <s v="PA"/>
    <m/>
    <m/>
    <d v="2024-12-09T00:00:00"/>
    <d v="1899-12-30T07:37:36"/>
    <d v="2024-12-09T00:00:00"/>
    <d v="1899-12-30T13:28:01"/>
    <d v="2024-12-09T00:00:00"/>
    <d v="1899-12-30T07:38:38"/>
    <x v="335"/>
    <s v="E_EGARCIA"/>
    <s v="7004141821"/>
    <s v="FBO"/>
    <d v="1899-12-30T11:39:48"/>
    <d v="1899-12-30T05:49:23"/>
    <d v="1899-12-30T05:50:25"/>
    <s v="Ensacado"/>
    <s v="E002"/>
    <x v="2"/>
    <d v="1899-12-30T00:01:02"/>
    <n v="-0.24262731481482003"/>
    <n v="7"/>
    <x v="10"/>
    <x v="4"/>
    <x v="2"/>
    <n v="1"/>
    <n v="0"/>
    <s v="KO"/>
    <s v="Ensacado"/>
    <x v="0"/>
    <n v="1"/>
    <s v="M. TENERIFE"/>
    <s v="A"/>
    <d v="1899-12-30T05:50:25"/>
    <d v="1899-12-30T04:52:25"/>
    <s v="KO"/>
    <m/>
    <m/>
    <d v="1899-12-30T00:00:00"/>
    <d v="1899-12-30T00:01:02"/>
    <n v="2"/>
    <d v="1899-12-30T05:50:25"/>
    <n v="1.0333333333296313"/>
    <n v="7"/>
    <s v="Si"/>
  </r>
  <r>
    <s v="CTTC"/>
    <s v="2024016000"/>
    <x v="0"/>
    <s v="ETF02432R"/>
    <s v="E6398FTM"/>
    <d v="2024-12-09T00:00:00"/>
    <m/>
    <s v="3126"/>
    <x v="11"/>
    <s v="S1D"/>
    <s v="S1D"/>
    <m/>
    <d v="2024-12-09T00:00:00"/>
    <d v="1899-12-30T07:37:54"/>
    <d v="2024-12-09T00:00:00"/>
    <d v="1899-12-30T07:35:00"/>
    <d v="2024-12-09T00:00:00"/>
    <d v="1899-12-30T07:47:14"/>
    <x v="0"/>
    <s v="RFCPI"/>
    <s v="7004141822"/>
    <s v="EXW"/>
    <d v="1899-12-30T00:15:08"/>
    <d v="1899-12-30T00:12:14"/>
    <d v="1899-12-30T00:02:54"/>
    <s v="Granel"/>
    <s v="E001"/>
    <x v="1"/>
    <d v="1899-12-30T00:09:20"/>
    <d v="1899-12-30T00:12:14"/>
    <n v="7"/>
    <x v="10"/>
    <x v="4"/>
    <x v="1"/>
    <n v="1"/>
    <n v="0"/>
    <s v="KO"/>
    <s v="Granel"/>
    <x v="0"/>
    <n v="1"/>
    <s v="M. TENERIFE"/>
    <s v="A"/>
    <d v="1899-12-30T00:02:54"/>
    <d v="1899-12-30T00:02:54"/>
    <s v="OK"/>
    <m/>
    <m/>
    <d v="1899-12-30T00:00:00"/>
    <d v="1899-12-30T00:09:20"/>
    <n v="2"/>
    <n v="-2.0138888888900364E-3"/>
    <n v="9.3333333333311685"/>
    <n v="7"/>
    <s v="Si"/>
  </r>
  <r>
    <s v="CTTC"/>
    <s v=""/>
    <x v="0"/>
    <s v="ER9284BDK"/>
    <s v="E9335MJP"/>
    <d v="2024-12-09T00:00:00"/>
    <m/>
    <s v="3145"/>
    <x v="61"/>
    <s v="PA"/>
    <m/>
    <m/>
    <d v="2024-12-09T00:00:00"/>
    <d v="1899-12-30T07:59:27"/>
    <d v="2024-12-09T00:00:00"/>
    <d v="1899-12-30T13:28:01"/>
    <d v="2024-12-09T00:00:00"/>
    <d v="1899-12-30T07:59:48"/>
    <x v="335"/>
    <s v="E_EGARCIA"/>
    <s v="7004141823"/>
    <s v="FBO"/>
    <d v="1899-12-30T10:56:47"/>
    <d v="1899-12-30T05:28:13"/>
    <d v="1899-12-30T05:28:34"/>
    <s v="Ensacado"/>
    <s v="E002"/>
    <x v="2"/>
    <d v="1899-12-30T00:00:21"/>
    <n v="-0.22792824074075002"/>
    <n v="7"/>
    <x v="10"/>
    <x v="4"/>
    <x v="2"/>
    <n v="1"/>
    <n v="0"/>
    <s v="KO"/>
    <s v="Ensacado"/>
    <x v="0"/>
    <n v="1"/>
    <s v="M. TENERIFE"/>
    <s v="A"/>
    <d v="1899-12-30T05:28:34"/>
    <d v="1899-12-30T04:30:34"/>
    <s v="KO"/>
    <m/>
    <m/>
    <d v="1899-12-30T00:00:00"/>
    <d v="1899-12-30T00:00:21"/>
    <n v="2"/>
    <d v="1899-12-30T05:28:34"/>
    <n v="0.34999999999206111"/>
    <n v="7"/>
    <s v="Si"/>
  </r>
  <r>
    <s v="CTTC"/>
    <s v=""/>
    <x v="0"/>
    <s v="ER6743BBR"/>
    <s v="E5005KYF"/>
    <d v="2024-12-09T00:00:00"/>
    <m/>
    <s v="3145"/>
    <x v="61"/>
    <s v="PA"/>
    <m/>
    <m/>
    <d v="2024-12-09T00:00:00"/>
    <d v="1899-12-30T08:04:06"/>
    <d v="2024-12-09T00:00:00"/>
    <d v="1899-12-30T13:28:01"/>
    <d v="2024-12-09T00:00:00"/>
    <d v="1899-12-30T08:04:33"/>
    <x v="335"/>
    <s v="E_EGARCIA"/>
    <s v="7004141824"/>
    <s v="FBO"/>
    <d v="1899-12-30T10:47:23"/>
    <d v="1899-12-30T05:23:28"/>
    <d v="1899-12-30T05:23:55"/>
    <s v="Ensacado"/>
    <s v="E002"/>
    <x v="2"/>
    <d v="1899-12-30T00:00:27"/>
    <n v="-0.22462962962963007"/>
    <n v="8"/>
    <x v="10"/>
    <x v="4"/>
    <x v="2"/>
    <n v="1"/>
    <n v="0"/>
    <s v="KO"/>
    <s v="Ensacado"/>
    <x v="0"/>
    <n v="1"/>
    <s v="M. TENERIFE"/>
    <s v="A"/>
    <d v="1899-12-30T05:23:55"/>
    <d v="1899-12-30T04:25:55"/>
    <s v="KO"/>
    <m/>
    <m/>
    <d v="1899-12-30T00:00:00"/>
    <d v="1899-12-30T00:00:27"/>
    <n v="2"/>
    <d v="1899-12-30T05:23:55"/>
    <n v="0.44999999999999041"/>
    <n v="8"/>
    <s v="Si"/>
  </r>
  <r>
    <s v="CTTC"/>
    <s v=""/>
    <x v="0"/>
    <s v="ER6743BBR"/>
    <s v="E5005KYF"/>
    <d v="2024-12-09T00:00:00"/>
    <m/>
    <s v="3145"/>
    <x v="61"/>
    <s v="PA"/>
    <m/>
    <m/>
    <d v="2024-12-09T00:00:00"/>
    <d v="1899-12-30T08:37:13"/>
    <d v="2024-12-09T00:00:00"/>
    <d v="1899-12-30T13:28:01"/>
    <d v="2024-12-09T00:00:00"/>
    <d v="1899-12-30T08:37:35"/>
    <x v="335"/>
    <s v="E_EGARCIA"/>
    <s v="7004141825"/>
    <s v="FBO"/>
    <d v="1899-12-30T09:41:14"/>
    <d v="1899-12-30T04:50:26"/>
    <d v="1899-12-30T04:50:48"/>
    <s v="Ensacado"/>
    <s v="E002"/>
    <x v="2"/>
    <d v="1899-12-30T00:00:22"/>
    <n v="-0.20168981481482007"/>
    <n v="8"/>
    <x v="10"/>
    <x v="4"/>
    <x v="2"/>
    <n v="1"/>
    <n v="0"/>
    <s v="KO"/>
    <s v="Ensacado"/>
    <x v="0"/>
    <n v="1"/>
    <s v="M. TENERIFE"/>
    <s v="A"/>
    <d v="1899-12-30T04:50:48"/>
    <d v="1899-12-30T03:52:48"/>
    <s v="KO"/>
    <m/>
    <m/>
    <d v="1899-12-30T00:00:00"/>
    <d v="1899-12-30T00:00:22"/>
    <n v="2"/>
    <d v="1899-12-30T04:50:48"/>
    <n v="0.36666666666715031"/>
    <n v="8"/>
    <s v="Si"/>
  </r>
  <r>
    <s v="CTTC"/>
    <s v="2024016008"/>
    <x v="0"/>
    <s v="ETF02432R"/>
    <s v="E6398FTM"/>
    <d v="2024-12-09T00:00:00"/>
    <m/>
    <s v="3126"/>
    <x v="11"/>
    <s v="S1D"/>
    <s v="S1D"/>
    <m/>
    <d v="2024-12-09T00:00:00"/>
    <d v="1899-12-30T08:51:01"/>
    <d v="2024-12-09T00:00:00"/>
    <d v="1899-12-30T08:47:56"/>
    <d v="2024-12-09T00:00:00"/>
    <d v="1899-12-30T09:01:52"/>
    <x v="0"/>
    <s v="RFCPI"/>
    <s v="7004141826"/>
    <s v="EXW"/>
    <d v="1899-12-30T00:17:01"/>
    <d v="1899-12-30T00:13:56"/>
    <d v="1899-12-30T00:03:05"/>
    <s v="Granel"/>
    <s v="E001"/>
    <x v="1"/>
    <d v="1899-12-30T00:10:51"/>
    <d v="1899-12-30T00:13:56"/>
    <n v="8"/>
    <x v="10"/>
    <x v="4"/>
    <x v="1"/>
    <n v="0"/>
    <n v="0"/>
    <s v="OK"/>
    <s v="Granel"/>
    <x v="0"/>
    <n v="0"/>
    <s v="M. TENERIFE"/>
    <s v="A"/>
    <d v="1899-12-30T00:03:05"/>
    <d v="1899-12-30T00:03:05"/>
    <s v="OK"/>
    <m/>
    <m/>
    <d v="1899-12-30T00:00:00"/>
    <d v="1899-12-30T00:10:51"/>
    <n v="2"/>
    <n v="-2.1412037037000231E-3"/>
    <n v="10.850000000011208"/>
    <n v="9"/>
    <s v="Si"/>
  </r>
  <r>
    <s v="CTTC"/>
    <s v="2024016015"/>
    <x v="0"/>
    <s v="ER7408BBD"/>
    <s v="E7562FHP"/>
    <d v="2024-12-09T00:00:00"/>
    <m/>
    <s v="3126"/>
    <x v="11"/>
    <s v="S1D"/>
    <s v="S1D"/>
    <m/>
    <d v="2024-12-09T00:00:00"/>
    <d v="1899-12-30T09:43:58"/>
    <d v="2024-12-09T00:00:00"/>
    <d v="1899-12-30T09:41:11"/>
    <d v="2024-12-09T00:00:00"/>
    <d v="1899-12-30T10:04:16"/>
    <x v="0"/>
    <s v="RFCPI"/>
    <s v="7004141827"/>
    <s v="EXW"/>
    <d v="1899-12-30T00:25:52"/>
    <d v="1899-12-30T00:23:05"/>
    <d v="1899-12-30T00:02:47"/>
    <s v="Granel"/>
    <s v="E001"/>
    <x v="1"/>
    <d v="1899-12-30T00:20:18"/>
    <d v="1899-12-30T00:23:05"/>
    <n v="9"/>
    <x v="10"/>
    <x v="4"/>
    <x v="1"/>
    <n v="0"/>
    <n v="0"/>
    <s v="OK"/>
    <s v="Granel"/>
    <x v="0"/>
    <n v="0"/>
    <s v="M. TENERIFE"/>
    <s v="A"/>
    <d v="1899-12-30T00:02:47"/>
    <d v="1899-12-30T00:02:47"/>
    <s v="OK"/>
    <m/>
    <m/>
    <d v="1899-12-30T00:00:00"/>
    <d v="1899-12-30T00:20:18"/>
    <n v="2"/>
    <n v="-1.9328703703699879E-3"/>
    <n v="20.299999999996857"/>
    <n v="10"/>
    <s v="Si"/>
  </r>
  <r>
    <s v="CTTC"/>
    <s v="2024016039"/>
    <x v="0"/>
    <s v="ETF02432R"/>
    <s v="E6398FTM"/>
    <d v="2024-12-09T00:00:00"/>
    <m/>
    <s v="3126"/>
    <x v="11"/>
    <s v="S1D"/>
    <s v="S1D"/>
    <m/>
    <d v="2024-12-09T00:00:00"/>
    <d v="1899-12-30T12:52:35"/>
    <d v="2024-12-09T00:00:00"/>
    <d v="1899-12-30T12:50:04"/>
    <d v="2024-12-09T00:00:00"/>
    <d v="1899-12-30T13:04:41"/>
    <x v="0"/>
    <s v="RFCPI"/>
    <s v="7004141865"/>
    <s v="EXW"/>
    <d v="1899-12-30T00:17:08"/>
    <d v="1899-12-30T00:14:37"/>
    <d v="1899-12-30T00:02:31"/>
    <s v="Granel"/>
    <s v="E001"/>
    <x v="1"/>
    <d v="1899-12-30T00:12:06"/>
    <d v="1899-12-30T00:14:37"/>
    <n v="12"/>
    <x v="10"/>
    <x v="4"/>
    <x v="1"/>
    <n v="0"/>
    <n v="0"/>
    <s v="OK"/>
    <s v="Granel"/>
    <x v="0"/>
    <n v="0"/>
    <s v="M. TENERIFE"/>
    <s v="A"/>
    <d v="1899-12-30T00:02:31"/>
    <d v="1899-12-30T00:02:31"/>
    <s v="OK"/>
    <m/>
    <m/>
    <d v="1899-12-30T00:00:00"/>
    <d v="1899-12-30T00:12:06"/>
    <n v="2"/>
    <n v="-1.7476851851799813E-3"/>
    <n v="12.10000000000317"/>
    <n v="13"/>
    <s v="Si"/>
  </r>
  <r>
    <s v="CTTC"/>
    <s v="2024016045"/>
    <x v="0"/>
    <s v="ER3974BBK"/>
    <s v="E4696FTM"/>
    <d v="2024-12-09T00:00:00"/>
    <m/>
    <s v="3126"/>
    <x v="11"/>
    <s v="S2D"/>
    <s v="S2D"/>
    <m/>
    <d v="2024-12-09T00:00:00"/>
    <d v="1899-12-30T13:22:09"/>
    <d v="2024-12-09T00:00:00"/>
    <d v="1899-12-30T13:19:50"/>
    <d v="2024-12-09T00:00:00"/>
    <d v="1899-12-30T13:41:04"/>
    <x v="0"/>
    <s v="RFCPI"/>
    <s v="7004141866"/>
    <s v="EXW"/>
    <d v="1899-12-30T00:23:33"/>
    <d v="1899-12-30T00:21:14"/>
    <d v="1899-12-30T00:02:19"/>
    <s v="Granel"/>
    <s v="E001"/>
    <x v="1"/>
    <d v="1899-12-30T00:18:55"/>
    <d v="1899-12-30T00:21:14"/>
    <n v="13"/>
    <x v="10"/>
    <x v="4"/>
    <x v="1"/>
    <n v="0"/>
    <n v="0"/>
    <s v="OK"/>
    <s v="Granel"/>
    <x v="0"/>
    <n v="0"/>
    <s v="M. TENERIFE"/>
    <s v="A"/>
    <d v="1899-12-30T00:02:19"/>
    <d v="1899-12-30T00:02:19"/>
    <s v="OK"/>
    <m/>
    <m/>
    <d v="1899-12-30T00:00:00"/>
    <d v="1899-12-30T00:18:55"/>
    <n v="2"/>
    <n v="-1.6087962963000635E-3"/>
    <n v="18.916666666675166"/>
    <n v="13"/>
    <s v="Si"/>
  </r>
  <r>
    <s v="CTTC"/>
    <s v="2024016049"/>
    <x v="0"/>
    <s v="ER7408BBD"/>
    <s v="E7562FHP"/>
    <d v="2024-12-09T00:00:00"/>
    <m/>
    <s v="3126"/>
    <x v="11"/>
    <s v="S2D"/>
    <s v="S2D"/>
    <m/>
    <d v="2024-12-09T00:00:00"/>
    <d v="1899-12-30T13:59:08"/>
    <d v="2024-12-09T00:00:00"/>
    <d v="1899-12-30T13:56:12"/>
    <d v="2024-12-09T00:00:00"/>
    <d v="1899-12-30T14:16:24"/>
    <x v="0"/>
    <s v="RFCPI"/>
    <s v="7004141867"/>
    <s v="EXW"/>
    <d v="1899-12-30T00:23:08"/>
    <d v="1899-12-30T00:20:12"/>
    <d v="1899-12-30T00:02:56"/>
    <s v="Granel"/>
    <s v="E001"/>
    <x v="1"/>
    <d v="1899-12-30T00:17:16"/>
    <d v="1899-12-30T00:20:12"/>
    <n v="13"/>
    <x v="10"/>
    <x v="4"/>
    <x v="1"/>
    <n v="0"/>
    <n v="0"/>
    <s v="OK"/>
    <s v="Granel"/>
    <x v="0"/>
    <n v="0"/>
    <s v="M. TENERIFE"/>
    <s v="A"/>
    <d v="1899-12-30T00:02:56"/>
    <d v="1899-12-30T00:02:56"/>
    <s v="OK"/>
    <m/>
    <m/>
    <d v="1899-12-30T00:00:00"/>
    <d v="1899-12-30T00:17:16"/>
    <n v="2"/>
    <n v="-2.037037037040057E-3"/>
    <n v="17.266666666665635"/>
    <n v="14"/>
    <s v="Si"/>
  </r>
  <r>
    <s v="CTTC"/>
    <s v="2024016053"/>
    <x v="0"/>
    <s v="ETF02432R"/>
    <s v="E6398FTM"/>
    <d v="2024-12-09T00:00:00"/>
    <m/>
    <s v="3126"/>
    <x v="11"/>
    <s v="S1D"/>
    <s v="S1D"/>
    <m/>
    <d v="2024-12-09T00:00:00"/>
    <d v="1899-12-30T14:19:22"/>
    <d v="2024-12-09T00:00:00"/>
    <d v="1899-12-30T14:19:05"/>
    <d v="2024-12-09T00:00:00"/>
    <d v="1899-12-30T14:35:46"/>
    <x v="0"/>
    <s v="RFCPI"/>
    <s v="7004141868"/>
    <s v="EXW"/>
    <d v="1899-12-30T00:16:58"/>
    <d v="1899-12-30T00:16:41"/>
    <d v="1899-12-30T00:00:17"/>
    <s v="Granel"/>
    <s v="E001"/>
    <x v="1"/>
    <d v="1899-12-30T00:16:24"/>
    <d v="1899-12-30T00:16:41"/>
    <n v="14"/>
    <x v="10"/>
    <x v="4"/>
    <x v="1"/>
    <n v="0"/>
    <n v="0"/>
    <s v="OK"/>
    <s v="Granel"/>
    <x v="0"/>
    <n v="0"/>
    <s v="M. TENERIFE"/>
    <s v="A"/>
    <d v="1899-12-30T00:00:17"/>
    <d v="1899-12-30T00:00:17"/>
    <s v="OK"/>
    <m/>
    <m/>
    <d v="1899-12-30T00:00:00"/>
    <d v="1899-12-30T00:16:24"/>
    <n v="2"/>
    <n v="-1.9675925925999316E-4"/>
    <n v="16.400000000001604"/>
    <n v="14"/>
    <s v="Si"/>
  </r>
  <r>
    <s v="CTTC"/>
    <s v=""/>
    <x v="0"/>
    <s v="ER9636BBG"/>
    <s v="ETF2002BZ"/>
    <d v="2024-12-09T00:00:00"/>
    <m/>
    <s v="3126"/>
    <x v="11"/>
    <s v="PA"/>
    <s v="PA"/>
    <m/>
    <d v="2024-12-09T00:00:00"/>
    <d v="1899-12-30T20:00:09"/>
    <d v="2024-12-09T00:00:00"/>
    <d v="1899-12-30T20:00:19"/>
    <d v="2024-12-09T00:00:00"/>
    <d v="1899-12-30T20:31:25"/>
    <x v="335"/>
    <s v="E_JPEREZ1"/>
    <s v="7004141869"/>
    <s v="EXW"/>
    <d v="1899-12-30T00:31:16"/>
    <d v="1899-12-30T00:31:06"/>
    <d v="1899-12-30T00:00:10"/>
    <s v="Granel"/>
    <s v="E001"/>
    <x v="1"/>
    <d v="1899-12-30T00:31:16"/>
    <d v="1899-12-30T00:31:06"/>
    <n v="20"/>
    <x v="10"/>
    <x v="4"/>
    <x v="1"/>
    <n v="0"/>
    <n v="0"/>
    <s v="OK"/>
    <s v="Granel"/>
    <x v="0"/>
    <n v="0"/>
    <s v="M. TENERIFE"/>
    <s v="A"/>
    <d v="1899-12-30T00:00:10"/>
    <d v="1899-12-30T00:00:10"/>
    <s v="OK"/>
    <m/>
    <m/>
    <d v="1899-12-30T00:00:00"/>
    <d v="1899-12-30T00:31:16"/>
    <n v="2"/>
    <d v="1899-12-30T00:00:10"/>
    <n v="31.266666666662388"/>
    <n v="20"/>
    <s v="Si"/>
  </r>
  <r>
    <s v="CTTC"/>
    <s v="2024016075"/>
    <x v="0"/>
    <s v="ER7408BBD"/>
    <s v="E7562FHP"/>
    <d v="2024-12-10T00:00:00"/>
    <m/>
    <s v="3126"/>
    <x v="11"/>
    <s v="S1D"/>
    <s v="S1D"/>
    <m/>
    <d v="2024-12-10T00:00:00"/>
    <d v="1899-12-30T07:52:26"/>
    <d v="2024-12-10T00:00:00"/>
    <d v="1899-12-30T07:49:46"/>
    <d v="2024-12-10T00:00:00"/>
    <d v="1899-12-30T08:11:48"/>
    <x v="0"/>
    <s v="RFCPI"/>
    <s v="7004141870"/>
    <s v="EXW"/>
    <d v="1899-12-30T00:24:42"/>
    <d v="1899-12-30T00:22:02"/>
    <d v="1899-12-30T00:02:40"/>
    <s v="Granel"/>
    <s v="E001"/>
    <x v="1"/>
    <d v="1899-12-30T00:19:22"/>
    <d v="1899-12-30T00:22:02"/>
    <n v="7"/>
    <x v="6"/>
    <x v="4"/>
    <x v="1"/>
    <n v="0"/>
    <n v="0"/>
    <s v="OK"/>
    <s v="Granel"/>
    <x v="0"/>
    <n v="0"/>
    <s v="M. TENERIFE"/>
    <s v="A"/>
    <d v="1899-12-30T00:02:40"/>
    <d v="1899-12-30T00:02:40"/>
    <s v="OK"/>
    <m/>
    <m/>
    <d v="1899-12-30T00:00:00"/>
    <d v="1899-12-30T00:19:22"/>
    <n v="3"/>
    <n v="-1.8518518518499949E-3"/>
    <n v="19.366666666675155"/>
    <n v="8"/>
    <s v="Si"/>
  </r>
  <r>
    <s v="CTTC"/>
    <s v="2024016087"/>
    <x v="0"/>
    <s v="ETF02432R"/>
    <s v="E6398FTM"/>
    <d v="2024-12-10T00:00:00"/>
    <m/>
    <s v="3126"/>
    <x v="11"/>
    <s v="S2D"/>
    <s v="S2D"/>
    <m/>
    <d v="2024-12-10T00:00:00"/>
    <d v="1899-12-30T09:40:13"/>
    <d v="2024-12-10T00:00:00"/>
    <d v="1899-12-30T09:43:35"/>
    <d v="2024-12-10T00:00:00"/>
    <d v="1899-12-30T09:59:27"/>
    <x v="0"/>
    <s v="RFCPI"/>
    <s v="7004141871"/>
    <s v="EXW"/>
    <d v="1899-12-30T00:19:14"/>
    <d v="1899-12-30T00:15:52"/>
    <d v="1899-12-30T00:03:22"/>
    <s v="Granel"/>
    <s v="E001"/>
    <x v="1"/>
    <d v="1899-12-30T00:19:14"/>
    <d v="1899-12-30T00:15:52"/>
    <n v="9"/>
    <x v="6"/>
    <x v="4"/>
    <x v="1"/>
    <n v="0"/>
    <n v="0"/>
    <s v="OK"/>
    <s v="Granel"/>
    <x v="0"/>
    <n v="0"/>
    <s v="M. TENERIFE"/>
    <s v="A"/>
    <d v="1899-12-30T00:03:22"/>
    <d v="1899-12-30T00:03:22"/>
    <s v="OK"/>
    <m/>
    <m/>
    <d v="1899-12-30T00:00:00"/>
    <d v="1899-12-30T00:19:14"/>
    <n v="3"/>
    <d v="1899-12-30T00:03:22"/>
    <n v="19.233333333331196"/>
    <n v="9"/>
    <s v="Si"/>
  </r>
  <r>
    <s v="CTTC"/>
    <s v="2024016096"/>
    <x v="0"/>
    <s v="ER3974BBK"/>
    <s v="E4696FTM"/>
    <d v="2024-12-10T00:00:00"/>
    <m/>
    <s v="3126"/>
    <x v="11"/>
    <s v="S2D"/>
    <s v="S2D"/>
    <m/>
    <d v="2024-12-10T00:00:00"/>
    <d v="1899-12-30T10:39:33"/>
    <d v="2024-12-10T00:00:00"/>
    <d v="1899-12-30T10:37:48"/>
    <d v="2024-12-10T00:00:00"/>
    <d v="1899-12-30T10:59:31"/>
    <x v="0"/>
    <s v="RFCPI"/>
    <s v="7004141872"/>
    <s v="EXW"/>
    <d v="1899-12-30T00:23:28"/>
    <d v="1899-12-30T00:21:43"/>
    <d v="1899-12-30T00:01:45"/>
    <s v="Granel"/>
    <s v="E001"/>
    <x v="1"/>
    <d v="1899-12-30T00:19:58"/>
    <d v="1899-12-30T00:21:43"/>
    <n v="10"/>
    <x v="6"/>
    <x v="4"/>
    <x v="1"/>
    <n v="0"/>
    <n v="0"/>
    <s v="OK"/>
    <s v="Granel"/>
    <x v="0"/>
    <n v="0"/>
    <s v="M. TENERIFE"/>
    <s v="A"/>
    <d v="1899-12-30T00:01:45"/>
    <d v="1899-12-30T00:01:45"/>
    <s v="OK"/>
    <m/>
    <m/>
    <d v="1899-12-30T00:00:00"/>
    <d v="1899-12-30T00:19:58"/>
    <n v="3"/>
    <n v="-1.2152777777699741E-3"/>
    <n v="19.966666666680045"/>
    <n v="10"/>
    <s v="Si"/>
  </r>
  <r>
    <s v="CTTC"/>
    <s v="2024016108"/>
    <x v="0"/>
    <s v="ER3974BBK"/>
    <s v="E4696FTM"/>
    <d v="2024-12-10T00:00:00"/>
    <m/>
    <s v="3126"/>
    <x v="11"/>
    <s v="S1D"/>
    <s v="S1D"/>
    <m/>
    <d v="2024-12-10T00:00:00"/>
    <d v="1899-12-30T12:36:10"/>
    <d v="2024-12-10T00:00:00"/>
    <d v="1899-12-30T12:33:00"/>
    <d v="2024-12-10T00:00:00"/>
    <d v="1899-12-30T12:55:30"/>
    <x v="0"/>
    <s v="RFCPI"/>
    <s v="7004141873"/>
    <s v="EXW"/>
    <d v="1899-12-30T00:25:40"/>
    <d v="1899-12-30T00:22:30"/>
    <d v="1899-12-30T00:03:10"/>
    <s v="Granel"/>
    <s v="E001"/>
    <x v="1"/>
    <d v="1899-12-30T00:19:20"/>
    <d v="1899-12-30T00:22:30"/>
    <n v="12"/>
    <x v="6"/>
    <x v="4"/>
    <x v="1"/>
    <n v="0"/>
    <n v="0"/>
    <s v="OK"/>
    <s v="Granel"/>
    <x v="0"/>
    <n v="0"/>
    <s v="M. TENERIFE"/>
    <s v="A"/>
    <d v="1899-12-30T00:03:10"/>
    <d v="1899-12-30T00:03:10"/>
    <s v="OK"/>
    <m/>
    <m/>
    <d v="1899-12-30T00:00:00"/>
    <d v="1899-12-30T00:19:20"/>
    <n v="3"/>
    <n v="-2.1990740740699399E-3"/>
    <n v="19.333333333339286"/>
    <n v="12"/>
    <s v="Si"/>
  </r>
  <r>
    <s v="CTTC"/>
    <s v="2024016109"/>
    <x v="0"/>
    <s v="ER7408BBD"/>
    <s v="E7562FHP"/>
    <d v="2024-12-10T00:00:00"/>
    <m/>
    <s v="3126"/>
    <x v="11"/>
    <s v="S2D"/>
    <s v="S2D"/>
    <m/>
    <d v="2024-12-10T00:00:00"/>
    <d v="1899-12-30T12:55:51"/>
    <d v="2024-12-10T00:00:00"/>
    <d v="1899-12-30T12:53:33"/>
    <d v="2024-12-10T00:00:00"/>
    <d v="1899-12-30T13:17:56"/>
    <x v="0"/>
    <s v="RFCPI"/>
    <s v="7004141874"/>
    <s v="EXW"/>
    <d v="1899-12-30T00:26:41"/>
    <d v="1899-12-30T00:24:23"/>
    <d v="1899-12-30T00:02:18"/>
    <s v="Granel"/>
    <s v="E001"/>
    <x v="1"/>
    <d v="1899-12-30T00:22:05"/>
    <d v="1899-12-30T00:24:23"/>
    <n v="12"/>
    <x v="6"/>
    <x v="4"/>
    <x v="1"/>
    <n v="0"/>
    <n v="0"/>
    <s v="OK"/>
    <s v="Granel"/>
    <x v="0"/>
    <n v="0"/>
    <s v="M. TENERIFE"/>
    <s v="A"/>
    <d v="1899-12-30T00:02:18"/>
    <d v="1899-12-30T00:02:18"/>
    <s v="OK"/>
    <m/>
    <m/>
    <d v="1899-12-30T00:00:00"/>
    <d v="1899-12-30T00:22:05"/>
    <n v="3"/>
    <n v="-1.5972222222199184E-3"/>
    <n v="22.083333333336039"/>
    <n v="13"/>
    <s v="Si"/>
  </r>
  <r>
    <s v="CTTC"/>
    <s v="2024016113"/>
    <x v="0"/>
    <s v="ETF02432R"/>
    <s v="E6398FTM"/>
    <d v="2024-12-10T00:00:00"/>
    <m/>
    <s v="3126"/>
    <x v="11"/>
    <s v="S1D"/>
    <s v="S1D"/>
    <m/>
    <d v="2024-12-10T00:00:00"/>
    <d v="1899-12-30T14:03:32"/>
    <d v="2024-12-10T00:00:00"/>
    <d v="1899-12-30T14:05:03"/>
    <d v="2024-12-10T00:00:00"/>
    <d v="1899-12-30T14:16:58"/>
    <x v="0"/>
    <s v="AGONZALEZH1"/>
    <s v="7004141875"/>
    <s v="EXW"/>
    <d v="1899-12-30T00:13:26"/>
    <d v="1899-12-30T00:11:55"/>
    <d v="1899-12-30T00:01:31"/>
    <s v="Granel"/>
    <s v="E001"/>
    <x v="1"/>
    <d v="1899-12-30T00:13:26"/>
    <d v="1899-12-30T00:11:55"/>
    <n v="14"/>
    <x v="6"/>
    <x v="4"/>
    <x v="1"/>
    <n v="0"/>
    <n v="0"/>
    <s v="OK"/>
    <s v="Granel"/>
    <x v="0"/>
    <n v="0"/>
    <s v="M. TENERIFE"/>
    <s v="A"/>
    <d v="1899-12-30T00:01:31"/>
    <d v="1899-12-30T00:01:31"/>
    <s v="OK"/>
    <m/>
    <m/>
    <d v="1899-12-30T00:00:00"/>
    <d v="1899-12-30T00:13:26"/>
    <n v="3"/>
    <d v="1899-12-30T00:01:31"/>
    <n v="13.433333333327973"/>
    <n v="14"/>
    <s v="Si"/>
  </r>
  <r>
    <s v="CTTC"/>
    <s v="2024016124"/>
    <x v="0"/>
    <s v="ER3974BBK"/>
    <s v="E4696FTM"/>
    <d v="2024-12-10T00:00:00"/>
    <m/>
    <s v="3126"/>
    <x v="11"/>
    <s v="S2D"/>
    <s v="S2D"/>
    <m/>
    <d v="2024-12-10T00:00:00"/>
    <d v="1899-12-30T16:23:13"/>
    <d v="2024-12-10T00:00:00"/>
    <d v="1899-12-30T16:20:36"/>
    <d v="2024-12-10T00:00:00"/>
    <d v="1899-12-30T16:43:45"/>
    <x v="0"/>
    <s v="RFCPI"/>
    <s v="7004141876"/>
    <s v="EXW"/>
    <d v="1899-12-30T00:25:46"/>
    <d v="1899-12-30T00:23:09"/>
    <d v="1899-12-30T00:02:37"/>
    <s v="Granel"/>
    <s v="E001"/>
    <x v="1"/>
    <d v="1899-12-30T00:20:32"/>
    <d v="1899-12-30T00:23:09"/>
    <n v="16"/>
    <x v="6"/>
    <x v="4"/>
    <x v="1"/>
    <n v="0"/>
    <n v="0"/>
    <s v="OK"/>
    <s v="Granel"/>
    <x v="0"/>
    <n v="0"/>
    <s v="M. TENERIFE"/>
    <s v="A"/>
    <d v="1899-12-30T00:02:37"/>
    <d v="1899-12-30T00:02:37"/>
    <s v="OK"/>
    <m/>
    <m/>
    <d v="1899-12-30T00:00:00"/>
    <d v="1899-12-30T00:20:32"/>
    <n v="3"/>
    <n v="-1.8171296296299877E-3"/>
    <n v="20.533333333334518"/>
    <n v="16"/>
    <s v="Si"/>
  </r>
  <r>
    <s v="CTTC"/>
    <s v="2024016144"/>
    <x v="0"/>
    <s v="ER9636BBG"/>
    <s v="E7609CBH"/>
    <d v="2024-12-11T00:00:00"/>
    <m/>
    <s v="3126"/>
    <x v="11"/>
    <s v="S1D"/>
    <s v="S1D"/>
    <m/>
    <d v="2024-12-11T00:00:00"/>
    <d v="1899-12-30T07:41:30"/>
    <d v="2024-12-11T00:00:00"/>
    <d v="1899-12-30T07:38:23"/>
    <d v="2024-12-11T00:00:00"/>
    <d v="1899-12-30T08:00:48"/>
    <x v="0"/>
    <s v="RFCPI"/>
    <s v="7004141877"/>
    <s v="EXW"/>
    <d v="1899-12-30T00:25:32"/>
    <d v="1899-12-30T00:22:25"/>
    <d v="1899-12-30T00:03:07"/>
    <s v="Granel"/>
    <s v="E001"/>
    <x v="1"/>
    <d v="1899-12-30T00:19:18"/>
    <d v="1899-12-30T00:22:25"/>
    <n v="7"/>
    <x v="7"/>
    <x v="4"/>
    <x v="1"/>
    <n v="0"/>
    <n v="0"/>
    <s v="OK"/>
    <s v="Granel"/>
    <x v="0"/>
    <n v="0"/>
    <s v="M. TENERIFE"/>
    <s v="A"/>
    <d v="1899-12-30T00:03:07"/>
    <d v="1899-12-30T00:03:07"/>
    <s v="OK"/>
    <m/>
    <m/>
    <d v="1899-12-30T00:00:00"/>
    <d v="1899-12-30T00:19:18"/>
    <n v="4"/>
    <n v="-2.1643518518499882E-3"/>
    <n v="19.300000000003255"/>
    <n v="8"/>
    <s v="Si"/>
  </r>
  <r>
    <s v="CTTC"/>
    <s v="2024016160"/>
    <x v="0"/>
    <s v="ER7408BBD"/>
    <s v="E7562FHP"/>
    <d v="2024-12-11T00:00:00"/>
    <m/>
    <s v="3126"/>
    <x v="11"/>
    <s v="S2D"/>
    <s v="S2D"/>
    <m/>
    <d v="2024-12-11T00:00:00"/>
    <d v="1899-12-30T10:02:34"/>
    <d v="2024-12-11T00:00:00"/>
    <d v="1899-12-30T09:59:23"/>
    <d v="2024-12-11T00:00:00"/>
    <d v="1899-12-30T10:21:38"/>
    <x v="0"/>
    <s v="RFCPI"/>
    <s v="7004141878"/>
    <s v="EXW"/>
    <d v="1899-12-30T00:25:26"/>
    <d v="1899-12-30T00:22:15"/>
    <d v="1899-12-30T00:03:11"/>
    <s v="Granel"/>
    <s v="E001"/>
    <x v="1"/>
    <d v="1899-12-30T00:19:04"/>
    <d v="1899-12-30T00:22:15"/>
    <n v="10"/>
    <x v="7"/>
    <x v="4"/>
    <x v="1"/>
    <n v="0"/>
    <n v="0"/>
    <s v="OK"/>
    <s v="Granel"/>
    <x v="0"/>
    <n v="0"/>
    <s v="M. TENERIFE"/>
    <s v="A"/>
    <d v="1899-12-30T00:03:11"/>
    <d v="1899-12-30T00:03:11"/>
    <s v="OK"/>
    <m/>
    <m/>
    <d v="1899-12-30T00:00:00"/>
    <d v="1899-12-30T00:19:04"/>
    <n v="4"/>
    <n v="-2.210648148139982E-3"/>
    <n v="19.066666666665597"/>
    <n v="10"/>
    <s v="Si"/>
  </r>
  <r>
    <s v="CTTC"/>
    <s v="2024016163"/>
    <x v="0"/>
    <s v="ER3974BBK"/>
    <s v="E4696FTM"/>
    <d v="2024-12-11T00:00:00"/>
    <m/>
    <s v="3126"/>
    <x v="11"/>
    <s v="S1D"/>
    <s v="S1D"/>
    <m/>
    <d v="2024-12-11T00:00:00"/>
    <d v="1899-12-30T10:24:45"/>
    <d v="2024-12-11T00:00:00"/>
    <d v="1899-12-30T10:21:44"/>
    <d v="2024-12-11T00:00:00"/>
    <d v="1899-12-30T10:39:47"/>
    <x v="0"/>
    <s v="RFCPI"/>
    <s v="7004141879"/>
    <s v="EXW"/>
    <d v="1899-12-30T00:21:04"/>
    <d v="1899-12-30T00:18:03"/>
    <d v="1899-12-30T00:03:01"/>
    <s v="Granel"/>
    <s v="E001"/>
    <x v="1"/>
    <d v="1899-12-30T00:15:02"/>
    <d v="1899-12-30T00:18:03"/>
    <n v="10"/>
    <x v="7"/>
    <x v="4"/>
    <x v="1"/>
    <n v="0"/>
    <n v="0"/>
    <s v="OK"/>
    <s v="Granel"/>
    <x v="0"/>
    <n v="0"/>
    <s v="M. TENERIFE"/>
    <s v="A"/>
    <d v="1899-12-30T00:03:01"/>
    <d v="1899-12-30T00:03:01"/>
    <s v="OK"/>
    <m/>
    <m/>
    <d v="1899-12-30T00:00:00"/>
    <d v="1899-12-30T00:15:02"/>
    <n v="4"/>
    <n v="-2.0949074074099738E-3"/>
    <n v="15.033333333326464"/>
    <n v="10"/>
    <s v="Si"/>
  </r>
  <r>
    <s v="CTTC"/>
    <s v="2024016165"/>
    <x v="0"/>
    <s v="ER9636BBG"/>
    <s v="E7609CBH"/>
    <d v="2024-12-11T00:00:00"/>
    <m/>
    <s v="3126"/>
    <x v="11"/>
    <s v="S1D"/>
    <s v="S1D"/>
    <m/>
    <d v="2024-12-11T00:00:00"/>
    <d v="1899-12-30T11:30:19"/>
    <d v="2024-12-11T00:00:00"/>
    <d v="1899-12-30T11:27:41"/>
    <d v="2024-12-11T00:00:00"/>
    <d v="1899-12-30T11:46:10"/>
    <x v="0"/>
    <s v="RFCPI"/>
    <s v="7004141880"/>
    <s v="EXW"/>
    <d v="1899-12-30T00:21:07"/>
    <d v="1899-12-30T00:18:29"/>
    <d v="1899-12-30T00:02:38"/>
    <s v="Granel"/>
    <s v="E001"/>
    <x v="1"/>
    <d v="1899-12-30T00:15:51"/>
    <d v="1899-12-30T00:18:29"/>
    <n v="11"/>
    <x v="7"/>
    <x v="4"/>
    <x v="1"/>
    <n v="0"/>
    <n v="0"/>
    <s v="OK"/>
    <s v="Granel"/>
    <x v="0"/>
    <n v="0"/>
    <s v="M. TENERIFE"/>
    <s v="A"/>
    <d v="1899-12-30T00:02:38"/>
    <d v="1899-12-30T00:02:38"/>
    <s v="OK"/>
    <m/>
    <m/>
    <d v="1899-12-30T00:00:00"/>
    <d v="1899-12-30T00:15:51"/>
    <n v="4"/>
    <n v="-1.8287037036999743E-3"/>
    <n v="15.850000000007993"/>
    <n v="11"/>
    <s v="Si"/>
  </r>
  <r>
    <s v="CTTC"/>
    <s v=""/>
    <x v="0"/>
    <s v="ER6743BBR"/>
    <s v="E5005KYF"/>
    <d v="2024-12-11T00:00:00"/>
    <m/>
    <s v="3209"/>
    <x v="60"/>
    <s v="PA"/>
    <m/>
    <m/>
    <d v="2024-12-11T00:00:00"/>
    <d v="1899-12-30T11:44:57"/>
    <d v="2024-12-11T00:00:00"/>
    <d v="1899-12-30T13:28:01"/>
    <d v="2024-12-11T00:00:00"/>
    <d v="1899-12-30T11:45:25"/>
    <x v="335"/>
    <s v="E_EGARCIA"/>
    <s v="7004141881"/>
    <s v="FBO"/>
    <d v="1899-12-30T03:25:40"/>
    <d v="1899-12-30T01:42:36"/>
    <d v="1899-12-30T01:43:04"/>
    <s v="Ensacado"/>
    <s v="E002"/>
    <x v="2"/>
    <d v="1899-12-30T00:00:28"/>
    <n v="-7.1250000000000036E-2"/>
    <n v="11"/>
    <x v="7"/>
    <x v="4"/>
    <x v="2"/>
    <n v="1"/>
    <n v="0"/>
    <s v="KO"/>
    <s v="Ensacado"/>
    <x v="0"/>
    <n v="1"/>
    <s v="M. TENERIFE"/>
    <s v="A"/>
    <d v="1899-12-30T01:43:04"/>
    <d v="1899-12-30T00:45:04"/>
    <s v="KO"/>
    <m/>
    <m/>
    <d v="1899-12-30T00:00:00"/>
    <d v="1899-12-30T00:00:28"/>
    <n v="4"/>
    <d v="1899-12-30T01:43:04"/>
    <n v="0.46666666667523948"/>
    <n v="11"/>
    <s v="Si"/>
  </r>
  <r>
    <s v="CTTC"/>
    <s v="2024016167"/>
    <x v="0"/>
    <s v="ETF02432R"/>
    <s v="E6398FTM"/>
    <d v="2024-12-11T00:00:00"/>
    <m/>
    <s v="3126"/>
    <x v="11"/>
    <s v="S2D"/>
    <s v="S2D"/>
    <m/>
    <d v="2024-12-11T00:00:00"/>
    <d v="1899-12-30T11:53:08"/>
    <d v="2024-12-11T00:00:00"/>
    <d v="1899-12-30T11:50:30"/>
    <d v="2024-12-11T00:00:00"/>
    <d v="1899-12-30T12:01:26"/>
    <x v="0"/>
    <s v="AGONZALEZH1"/>
    <s v="7004141882"/>
    <s v="EXW"/>
    <d v="1899-12-30T00:13:34"/>
    <d v="1899-12-30T00:10:56"/>
    <d v="1899-12-30T00:02:38"/>
    <s v="Granel"/>
    <s v="E001"/>
    <x v="1"/>
    <d v="1899-12-30T00:08:18"/>
    <d v="1899-12-30T00:10:56"/>
    <n v="11"/>
    <x v="7"/>
    <x v="4"/>
    <x v="1"/>
    <n v="1"/>
    <n v="0"/>
    <s v="KO"/>
    <s v="Granel"/>
    <x v="0"/>
    <n v="1"/>
    <s v="M. TENERIFE"/>
    <s v="A"/>
    <d v="1899-12-30T00:02:38"/>
    <d v="1899-12-30T00:02:38"/>
    <s v="OK"/>
    <m/>
    <m/>
    <d v="1899-12-30T00:00:00"/>
    <d v="1899-12-30T00:08:18"/>
    <n v="4"/>
    <n v="-1.8287037036999743E-3"/>
    <n v="8.3000000000016172"/>
    <n v="12"/>
    <s v="Si"/>
  </r>
  <r>
    <s v="CTTC"/>
    <s v=""/>
    <x v="0"/>
    <s v="ER6743BBR"/>
    <s v="E5005KYF"/>
    <d v="2024-12-11T00:00:00"/>
    <m/>
    <s v="3209"/>
    <x v="60"/>
    <s v="PA"/>
    <m/>
    <m/>
    <d v="2024-12-11T00:00:00"/>
    <d v="1899-12-30T12:23:53"/>
    <d v="2024-12-11T00:00:00"/>
    <d v="1899-12-30T13:28:01"/>
    <d v="2024-12-11T00:00:00"/>
    <d v="1899-12-30T12:24:31"/>
    <x v="335"/>
    <s v="E_EGARCIA"/>
    <s v="7004141883"/>
    <s v="FBO"/>
    <d v="1899-12-30T02:07:38"/>
    <d v="1899-12-30T01:03:30"/>
    <d v="1899-12-30T01:04:08"/>
    <s v="Ensacado"/>
    <s v="E002"/>
    <x v="2"/>
    <d v="1899-12-30T00:00:38"/>
    <n v="-4.4097222222230004E-2"/>
    <n v="12"/>
    <x v="7"/>
    <x v="4"/>
    <x v="2"/>
    <n v="1"/>
    <n v="0"/>
    <s v="KO"/>
    <s v="Ensacado"/>
    <x v="0"/>
    <n v="1"/>
    <s v="M. TENERIFE"/>
    <s v="A"/>
    <d v="1899-12-30T01:04:08"/>
    <d v="1899-12-30T00:06:08"/>
    <s v="KO"/>
    <m/>
    <m/>
    <d v="1899-12-30T00:00:00"/>
    <d v="1899-12-30T00:00:38"/>
    <n v="4"/>
    <d v="1899-12-30T01:04:08"/>
    <n v="0.63333333332645125"/>
    <n v="12"/>
    <s v="Si"/>
  </r>
  <r>
    <s v="CTTC"/>
    <s v=""/>
    <x v="0"/>
    <s v="ER9284BDK"/>
    <s v="E9335MJP"/>
    <d v="2024-12-11T00:00:00"/>
    <m/>
    <s v="3209"/>
    <x v="60"/>
    <s v="PA"/>
    <m/>
    <m/>
    <d v="2024-12-11T00:00:00"/>
    <d v="1899-12-30T12:47:53"/>
    <d v="2024-12-11T00:00:00"/>
    <d v="1899-12-30T13:28:01"/>
    <d v="2024-12-11T00:00:00"/>
    <d v="1899-12-30T12:48:42"/>
    <x v="335"/>
    <s v="E_EGARCIA"/>
    <s v="7004141884"/>
    <s v="FBO"/>
    <d v="1899-12-30T01:19:27"/>
    <d v="1899-12-30T00:39:19"/>
    <d v="1899-12-30T00:40:08"/>
    <s v="Ensacado"/>
    <s v="E002"/>
    <x v="2"/>
    <d v="1899-12-30T00:00:49"/>
    <n v="-2.7303240740750079E-2"/>
    <n v="12"/>
    <x v="7"/>
    <x v="4"/>
    <x v="2"/>
    <n v="1"/>
    <n v="0"/>
    <s v="KO"/>
    <s v="Ensacado"/>
    <x v="0"/>
    <n v="1"/>
    <s v="M. TENERIFE"/>
    <s v="A"/>
    <d v="1899-12-30T00:40:08"/>
    <d v="1899-12-30T00:40:08"/>
    <s v="KO"/>
    <m/>
    <m/>
    <d v="1899-12-30T00:00:00"/>
    <d v="1899-12-30T00:00:49"/>
    <n v="4"/>
    <d v="1899-12-30T00:40:08"/>
    <n v="0.81666666666722065"/>
    <n v="12"/>
    <s v="Si"/>
  </r>
  <r>
    <s v="CTTC"/>
    <s v="2024016177"/>
    <x v="0"/>
    <s v="ETF02432R"/>
    <s v="E6398FTM"/>
    <d v="2024-12-11T00:00:00"/>
    <m/>
    <s v="3126"/>
    <x v="11"/>
    <s v="S2D"/>
    <s v="S2D"/>
    <m/>
    <d v="2024-12-11T00:00:00"/>
    <d v="1899-12-30T13:14:25"/>
    <d v="2024-12-11T00:00:00"/>
    <d v="1899-12-30T13:13:03"/>
    <d v="2024-12-11T00:00:00"/>
    <d v="1899-12-30T13:28:57"/>
    <x v="0"/>
    <s v="RFCPI"/>
    <s v="7004141885"/>
    <s v="EXW"/>
    <d v="1899-12-30T00:17:16"/>
    <d v="1899-12-30T00:15:54"/>
    <d v="1899-12-30T00:01:22"/>
    <s v="Granel"/>
    <s v="E001"/>
    <x v="1"/>
    <d v="1899-12-30T00:14:32"/>
    <d v="1899-12-30T00:15:54"/>
    <n v="13"/>
    <x v="7"/>
    <x v="4"/>
    <x v="1"/>
    <n v="0"/>
    <n v="0"/>
    <s v="OK"/>
    <s v="Granel"/>
    <x v="0"/>
    <n v="0"/>
    <s v="M. TENERIFE"/>
    <s v="A"/>
    <d v="1899-12-30T00:01:22"/>
    <d v="1899-12-30T00:01:22"/>
    <s v="OK"/>
    <m/>
    <m/>
    <d v="1899-12-30T00:00:00"/>
    <d v="1899-12-30T00:14:32"/>
    <n v="4"/>
    <n v="-9.4907407406996658E-4"/>
    <n v="14.533333333329583"/>
    <n v="13"/>
    <s v="Si"/>
  </r>
  <r>
    <s v="CTTC"/>
    <s v="2024016181"/>
    <x v="0"/>
    <s v="ER3974BBK"/>
    <s v="E4696FTM"/>
    <d v="2024-12-11T00:00:00"/>
    <m/>
    <s v="3126"/>
    <x v="11"/>
    <s v="S1D"/>
    <s v="S1D"/>
    <m/>
    <d v="2024-12-11T00:00:00"/>
    <d v="1899-12-30T14:18:04"/>
    <d v="2024-12-11T00:00:00"/>
    <d v="1899-12-30T14:15:24"/>
    <d v="2024-12-11T00:00:00"/>
    <d v="1899-12-30T14:35:52"/>
    <x v="0"/>
    <s v="RFCPI"/>
    <s v="7004141886"/>
    <s v="EXW"/>
    <d v="1899-12-30T00:23:08"/>
    <d v="1899-12-30T00:20:28"/>
    <d v="1899-12-30T00:02:40"/>
    <s v="Granel"/>
    <s v="E001"/>
    <x v="1"/>
    <d v="1899-12-30T00:17:48"/>
    <d v="1899-12-30T00:20:28"/>
    <n v="14"/>
    <x v="7"/>
    <x v="4"/>
    <x v="1"/>
    <n v="0"/>
    <n v="0"/>
    <s v="OK"/>
    <s v="Granel"/>
    <x v="0"/>
    <n v="0"/>
    <s v="M. TENERIFE"/>
    <s v="A"/>
    <d v="1899-12-30T00:02:40"/>
    <d v="1899-12-30T00:02:40"/>
    <s v="OK"/>
    <m/>
    <m/>
    <d v="1899-12-30T00:00:00"/>
    <d v="1899-12-30T00:17:48"/>
    <n v="4"/>
    <n v="-1.8518518518499949E-3"/>
    <n v="17.799999999998306"/>
    <n v="14"/>
    <s v="Si"/>
  </r>
  <r>
    <s v="CTTC"/>
    <s v="2024016184"/>
    <x v="0"/>
    <s v="ER7408BBD"/>
    <s v="E7562FHP"/>
    <d v="2024-12-11T00:00:00"/>
    <m/>
    <s v="3126"/>
    <x v="11"/>
    <s v="S1D"/>
    <s v="S1D"/>
    <m/>
    <d v="2024-12-11T00:00:00"/>
    <d v="1899-12-30T15:17:31"/>
    <d v="2024-12-11T00:00:00"/>
    <d v="1899-12-30T15:15:08"/>
    <d v="2024-12-11T00:00:00"/>
    <d v="1899-12-30T15:34:30"/>
    <x v="0"/>
    <s v="RFCPI"/>
    <s v="7004141887"/>
    <s v="EXW"/>
    <d v="1899-12-30T00:21:45"/>
    <d v="1899-12-30T00:19:22"/>
    <d v="1899-12-30T00:02:23"/>
    <s v="Granel"/>
    <s v="E001"/>
    <x v="1"/>
    <d v="1899-12-30T00:16:59"/>
    <d v="1899-12-30T00:19:22"/>
    <n v="15"/>
    <x v="7"/>
    <x v="4"/>
    <x v="1"/>
    <n v="0"/>
    <n v="0"/>
    <s v="OK"/>
    <s v="Granel"/>
    <x v="0"/>
    <n v="0"/>
    <s v="M. TENERIFE"/>
    <s v="A"/>
    <d v="1899-12-30T00:02:23"/>
    <d v="1899-12-30T00:02:23"/>
    <s v="OK"/>
    <m/>
    <m/>
    <d v="1899-12-30T00:00:00"/>
    <d v="1899-12-30T00:16:59"/>
    <n v="4"/>
    <n v="-1.6550925925900017E-3"/>
    <n v="16.983333333331085"/>
    <n v="15"/>
    <s v="Si"/>
  </r>
  <r>
    <s v="CTTC"/>
    <s v="2024016186"/>
    <x v="0"/>
    <s v="ER1318BBM"/>
    <s v="E0236DFW"/>
    <d v="2024-12-11T00:00:00"/>
    <m/>
    <s v="3126"/>
    <x v="11"/>
    <s v="S2D"/>
    <s v="S2D"/>
    <m/>
    <d v="2024-12-11T00:00:00"/>
    <d v="1899-12-30T16:10:43"/>
    <d v="2024-12-11T00:00:00"/>
    <d v="1899-12-30T16:09:13"/>
    <d v="2024-12-11T00:00:00"/>
    <d v="1899-12-30T16:26:17"/>
    <x v="0"/>
    <s v="RFCPI"/>
    <s v="7004141888"/>
    <s v="EXW"/>
    <d v="1899-12-30T00:18:34"/>
    <d v="1899-12-30T00:17:04"/>
    <d v="1899-12-30T00:01:30"/>
    <s v="Granel"/>
    <s v="E001"/>
    <x v="1"/>
    <d v="1899-12-30T00:15:34"/>
    <d v="1899-12-30T00:17:04"/>
    <n v="16"/>
    <x v="7"/>
    <x v="4"/>
    <x v="1"/>
    <n v="0"/>
    <n v="0"/>
    <s v="OK"/>
    <s v="Granel"/>
    <x v="0"/>
    <n v="0"/>
    <s v="M. TENERIFE"/>
    <s v="A"/>
    <d v="1899-12-30T00:01:30"/>
    <d v="1899-12-30T00:01:30"/>
    <s v="OK"/>
    <m/>
    <m/>
    <d v="1899-12-30T00:00:00"/>
    <d v="1899-12-30T00:15:34"/>
    <n v="4"/>
    <n v="-1.0416666666700491E-3"/>
    <n v="15.566666666659135"/>
    <n v="16"/>
    <s v="Si"/>
  </r>
  <r>
    <s v="CTTC"/>
    <s v=""/>
    <x v="0"/>
    <s v="ER9284BDK"/>
    <s v="E9335MJP"/>
    <d v="2024-12-12T00:00:00"/>
    <m/>
    <s v="3209"/>
    <x v="60"/>
    <s v="PA"/>
    <m/>
    <m/>
    <d v="2024-12-12T00:00:00"/>
    <d v="1899-12-30T06:26:07"/>
    <d v="2024-12-12T00:00:00"/>
    <d v="1899-12-30T13:28:01"/>
    <d v="2024-12-12T00:00:00"/>
    <d v="1899-12-30T06:26:36"/>
    <x v="335"/>
    <s v="E_EGARCIA"/>
    <s v="7004141889"/>
    <s v="FBO"/>
    <d v="1899-12-30T14:03:19"/>
    <d v="1899-12-30T07:01:25"/>
    <d v="1899-12-30T07:01:54"/>
    <s v="Ensacado"/>
    <s v="E002"/>
    <x v="2"/>
    <d v="1899-12-30T00:00:29"/>
    <n v="-0.29265046296297004"/>
    <n v="6"/>
    <x v="8"/>
    <x v="4"/>
    <x v="2"/>
    <n v="1"/>
    <n v="0"/>
    <s v="KO"/>
    <s v="Ensacado"/>
    <x v="0"/>
    <n v="1"/>
    <s v="M. TENERIFE"/>
    <s v="A"/>
    <d v="1899-12-30T07:01:54"/>
    <d v="1899-12-30T06:03:54"/>
    <s v="KO"/>
    <m/>
    <m/>
    <d v="1899-12-30T00:00:00"/>
    <d v="1899-12-30T00:00:29"/>
    <n v="5"/>
    <d v="1899-12-30T07:01:54"/>
    <n v="0.48333333333602013"/>
    <n v="6"/>
    <s v="Si"/>
  </r>
  <r>
    <s v="CTTC"/>
    <s v=""/>
    <x v="0"/>
    <s v="ER6743BBR"/>
    <s v="E5005KYF"/>
    <d v="2024-12-12T00:00:00"/>
    <m/>
    <s v="3209"/>
    <x v="60"/>
    <s v="PA"/>
    <m/>
    <m/>
    <d v="2024-12-12T00:00:00"/>
    <d v="1899-12-30T06:49:35"/>
    <d v="2024-12-12T00:00:00"/>
    <d v="1899-12-30T13:28:01"/>
    <d v="2024-12-12T00:00:00"/>
    <d v="1899-12-30T06:49:57"/>
    <x v="335"/>
    <s v="E_EGARCIA"/>
    <s v="7004141890"/>
    <s v="FBO"/>
    <d v="1899-12-30T13:16:30"/>
    <d v="1899-12-30T06:38:04"/>
    <d v="1899-12-30T06:38:26"/>
    <s v="Ensacado"/>
    <s v="E002"/>
    <x v="2"/>
    <d v="1899-12-30T00:00:22"/>
    <n v="-0.27643518518519006"/>
    <n v="6"/>
    <x v="8"/>
    <x v="4"/>
    <x v="2"/>
    <n v="1"/>
    <n v="0"/>
    <s v="KO"/>
    <s v="Ensacado"/>
    <x v="0"/>
    <n v="1"/>
    <s v="M. TENERIFE"/>
    <s v="A"/>
    <d v="1899-12-30T06:38:26"/>
    <d v="1899-12-30T05:40:26"/>
    <s v="KO"/>
    <m/>
    <m/>
    <d v="1899-12-30T00:00:00"/>
    <d v="1899-12-30T00:00:22"/>
    <n v="5"/>
    <d v="1899-12-30T06:38:26"/>
    <n v="0.36666666666715031"/>
    <n v="6"/>
    <s v="Si"/>
  </r>
  <r>
    <s v="CTTC"/>
    <s v=""/>
    <x v="0"/>
    <s v="ER9284BDK"/>
    <s v="E9335MJP"/>
    <d v="2024-12-12T00:00:00"/>
    <m/>
    <s v="3209"/>
    <x v="60"/>
    <s v="PA"/>
    <m/>
    <m/>
    <d v="2024-12-12T00:00:00"/>
    <d v="1899-12-30T06:52:34"/>
    <d v="2024-12-12T00:00:00"/>
    <d v="1899-12-30T13:28:01"/>
    <d v="2024-12-12T00:00:00"/>
    <d v="1899-12-30T06:53:26"/>
    <x v="335"/>
    <s v="E_EGARCIA"/>
    <s v="7004141891"/>
    <s v="FBO"/>
    <d v="1899-12-30T13:10:02"/>
    <d v="1899-12-30T06:34:35"/>
    <d v="1899-12-30T06:35:27"/>
    <s v="Ensacado"/>
    <s v="E002"/>
    <x v="2"/>
    <d v="1899-12-30T00:00:52"/>
    <n v="-0.27401620370371005"/>
    <n v="6"/>
    <x v="8"/>
    <x v="4"/>
    <x v="2"/>
    <n v="1"/>
    <n v="0"/>
    <s v="KO"/>
    <s v="Ensacado"/>
    <x v="0"/>
    <n v="1"/>
    <s v="M. TENERIFE"/>
    <s v="A"/>
    <d v="1899-12-30T06:35:27"/>
    <d v="1899-12-30T05:37:27"/>
    <s v="KO"/>
    <m/>
    <m/>
    <d v="1899-12-30T00:00:00"/>
    <d v="1899-12-30T00:00:52"/>
    <n v="5"/>
    <d v="1899-12-30T06:35:27"/>
    <n v="0.86666666666395109"/>
    <n v="6"/>
    <s v="Si"/>
  </r>
  <r>
    <s v="CTTC"/>
    <s v=""/>
    <x v="0"/>
    <s v="ER6743BBR"/>
    <s v="E5005KYF"/>
    <d v="2024-12-12T00:00:00"/>
    <m/>
    <s v="3209"/>
    <x v="60"/>
    <s v="PA"/>
    <m/>
    <m/>
    <d v="2024-12-12T00:00:00"/>
    <d v="1899-12-30T06:55:04"/>
    <d v="2024-12-12T00:00:00"/>
    <d v="1899-12-30T13:28:01"/>
    <d v="2024-12-12T00:00:00"/>
    <d v="1899-12-30T06:55:30"/>
    <x v="335"/>
    <s v="E_EGARCIA"/>
    <s v="7004141892"/>
    <s v="FBO"/>
    <d v="1899-12-30T13:05:28"/>
    <d v="1899-12-30T06:32:31"/>
    <d v="1899-12-30T06:32:57"/>
    <s v="Ensacado"/>
    <s v="E002"/>
    <x v="2"/>
    <d v="1899-12-30T00:00:26"/>
    <n v="-0.27258101851852001"/>
    <n v="6"/>
    <x v="8"/>
    <x v="4"/>
    <x v="2"/>
    <n v="1"/>
    <n v="0"/>
    <s v="KO"/>
    <s v="Ensacado"/>
    <x v="0"/>
    <n v="1"/>
    <s v="M. TENERIFE"/>
    <s v="A"/>
    <d v="1899-12-30T06:32:57"/>
    <d v="1899-12-30T05:34:57"/>
    <s v="KO"/>
    <m/>
    <m/>
    <d v="1899-12-30T00:00:00"/>
    <d v="1899-12-30T00:00:26"/>
    <n v="5"/>
    <d v="1899-12-30T06:32:57"/>
    <n v="0.43333333333920976"/>
    <n v="6"/>
    <s v="Si"/>
  </r>
  <r>
    <s v="CTTC"/>
    <s v="2024016203"/>
    <x v="0"/>
    <s v="ETF02432R"/>
    <s v="E6398FTM"/>
    <d v="2024-12-12T00:00:00"/>
    <m/>
    <s v="3126"/>
    <x v="11"/>
    <s v="S1D"/>
    <s v="S1D"/>
    <m/>
    <d v="2024-12-12T00:00:00"/>
    <d v="1899-12-30T06:51:08"/>
    <d v="2024-12-12T00:00:00"/>
    <d v="1899-12-30T06:47:51"/>
    <d v="2024-12-12T00:00:00"/>
    <d v="1899-12-30T07:02:11"/>
    <x v="0"/>
    <s v="RFCPI"/>
    <s v="7004141893"/>
    <s v="EXW"/>
    <d v="1899-12-30T00:17:37"/>
    <d v="1899-12-30T00:14:20"/>
    <d v="1899-12-30T00:03:17"/>
    <s v="Granel"/>
    <s v="E001"/>
    <x v="1"/>
    <d v="1899-12-30T00:11:03"/>
    <d v="1899-12-30T00:14:20"/>
    <n v="6"/>
    <x v="8"/>
    <x v="4"/>
    <x v="1"/>
    <n v="0"/>
    <n v="0"/>
    <s v="OK"/>
    <s v="Granel"/>
    <x v="0"/>
    <n v="0"/>
    <s v="M. TENERIFE"/>
    <s v="A"/>
    <d v="1899-12-30T00:03:17"/>
    <d v="1899-12-30T00:03:17"/>
    <s v="OK"/>
    <m/>
    <m/>
    <d v="1899-12-30T00:00:00"/>
    <d v="1899-12-30T00:11:03"/>
    <n v="5"/>
    <n v="-2.2800925925900439E-3"/>
    <n v="11.04999999999837"/>
    <n v="7"/>
    <s v="Si"/>
  </r>
  <r>
    <s v="CTTC"/>
    <s v=""/>
    <x v="0"/>
    <s v="ER9284BDK"/>
    <s v="E9335MJP"/>
    <d v="2024-12-12T00:00:00"/>
    <m/>
    <s v="3209"/>
    <x v="60"/>
    <s v="PA"/>
    <m/>
    <m/>
    <d v="2024-12-12T00:00:00"/>
    <d v="1899-12-30T08:37:51"/>
    <d v="2024-12-12T00:00:00"/>
    <d v="1899-12-30T13:28:01"/>
    <d v="2024-12-12T00:00:00"/>
    <d v="1899-12-30T08:38:12"/>
    <x v="335"/>
    <s v="E_EGARCIA"/>
    <s v="7004141894"/>
    <s v="FBO"/>
    <d v="1899-12-30T09:39:59"/>
    <d v="1899-12-30T04:49:49"/>
    <d v="1899-12-30T04:50:10"/>
    <s v="Ensacado"/>
    <s v="E002"/>
    <x v="2"/>
    <d v="1899-12-30T00:00:21"/>
    <n v="-0.20126157407408002"/>
    <n v="8"/>
    <x v="8"/>
    <x v="4"/>
    <x v="2"/>
    <n v="1"/>
    <n v="0"/>
    <s v="KO"/>
    <s v="Ensacado"/>
    <x v="0"/>
    <n v="1"/>
    <s v="M. TENERIFE"/>
    <s v="A"/>
    <d v="1899-12-30T04:50:10"/>
    <d v="1899-12-30T03:52:10"/>
    <s v="KO"/>
    <m/>
    <m/>
    <d v="1899-12-30T00:00:00"/>
    <d v="1899-12-30T00:00:21"/>
    <n v="5"/>
    <d v="1899-12-30T04:50:10"/>
    <n v="0.34999999999206111"/>
    <n v="8"/>
    <s v="Si"/>
  </r>
  <r>
    <s v="CTTC"/>
    <s v=""/>
    <x v="0"/>
    <s v="ER6743BBR"/>
    <s v="E5005KYF"/>
    <d v="2024-12-12T00:00:00"/>
    <m/>
    <s v="3209"/>
    <x v="60"/>
    <s v="PA"/>
    <m/>
    <m/>
    <d v="2024-12-12T00:00:00"/>
    <d v="1899-12-30T08:38:55"/>
    <d v="2024-12-12T00:00:00"/>
    <d v="1899-12-30T13:28:01"/>
    <d v="2024-12-12T00:00:00"/>
    <d v="1899-12-30T08:39:17"/>
    <x v="335"/>
    <s v="E_EGARCIA"/>
    <s v="7004141895"/>
    <s v="FBO"/>
    <d v="1899-12-30T09:37:50"/>
    <d v="1899-12-30T04:48:44"/>
    <d v="1899-12-30T04:49:06"/>
    <s v="Ensacado"/>
    <s v="E002"/>
    <x v="2"/>
    <d v="1899-12-30T00:00:22"/>
    <n v="-0.20050925925926005"/>
    <n v="8"/>
    <x v="8"/>
    <x v="4"/>
    <x v="2"/>
    <n v="1"/>
    <n v="0"/>
    <s v="KO"/>
    <s v="Ensacado"/>
    <x v="0"/>
    <n v="1"/>
    <s v="M. TENERIFE"/>
    <s v="A"/>
    <d v="1899-12-30T04:49:06"/>
    <d v="1899-12-30T03:51:06"/>
    <s v="KO"/>
    <m/>
    <m/>
    <d v="1899-12-30T00:00:00"/>
    <d v="1899-12-30T00:00:22"/>
    <n v="5"/>
    <d v="1899-12-30T04:49:06"/>
    <n v="0.36666666666715031"/>
    <n v="8"/>
    <s v="Si"/>
  </r>
  <r>
    <s v="CTTC"/>
    <s v=""/>
    <x v="0"/>
    <s v="ER9284BDK"/>
    <s v="E9335MJP"/>
    <d v="2024-12-12T00:00:00"/>
    <m/>
    <s v="3209"/>
    <x v="60"/>
    <s v="PA"/>
    <m/>
    <m/>
    <d v="2024-12-12T00:00:00"/>
    <d v="1899-12-30T08:48:59"/>
    <d v="2024-12-12T00:00:00"/>
    <d v="1899-12-30T13:28:01"/>
    <d v="2024-12-12T00:00:00"/>
    <d v="1899-12-30T08:49:53"/>
    <x v="335"/>
    <s v="E_EGARCIA"/>
    <s v="7004141896"/>
    <s v="FBO"/>
    <d v="1899-12-30T09:17:10"/>
    <d v="1899-12-30T04:38:08"/>
    <d v="1899-12-30T04:39:02"/>
    <s v="Ensacado"/>
    <s v="E002"/>
    <x v="2"/>
    <d v="1899-12-30T00:00:54"/>
    <n v="-0.19314814814815007"/>
    <n v="8"/>
    <x v="8"/>
    <x v="4"/>
    <x v="2"/>
    <n v="1"/>
    <n v="0"/>
    <s v="KO"/>
    <s v="Ensacado"/>
    <x v="0"/>
    <n v="1"/>
    <s v="M. TENERIFE"/>
    <s v="A"/>
    <d v="1899-12-30T04:39:02"/>
    <d v="1899-12-30T03:41:02"/>
    <s v="KO"/>
    <m/>
    <m/>
    <d v="1899-12-30T00:00:00"/>
    <d v="1899-12-30T00:00:54"/>
    <n v="5"/>
    <d v="1899-12-30T04:39:02"/>
    <n v="0.89999999999998082"/>
    <n v="8"/>
    <s v="Si"/>
  </r>
  <r>
    <s v="CTTC"/>
    <s v="2024016212"/>
    <x v="0"/>
    <s v="ER9636BBG"/>
    <s v="E7609CBH"/>
    <d v="2024-12-12T00:00:00"/>
    <m/>
    <s v="3126"/>
    <x v="11"/>
    <s v="S1D"/>
    <s v="S1D"/>
    <m/>
    <d v="2024-12-12T00:00:00"/>
    <d v="1899-12-30T08:59:57"/>
    <d v="2024-12-12T00:00:00"/>
    <d v="1899-12-30T08:56:45"/>
    <d v="2024-12-12T00:00:00"/>
    <d v="1899-12-30T09:20:34"/>
    <x v="0"/>
    <s v="RFCPI"/>
    <s v="7004141897"/>
    <s v="EXW"/>
    <d v="1899-12-30T00:27:01"/>
    <d v="1899-12-30T00:23:49"/>
    <d v="1899-12-30T00:03:12"/>
    <s v="Granel"/>
    <s v="E001"/>
    <x v="1"/>
    <d v="1899-12-30T00:20:37"/>
    <d v="1899-12-30T00:23:49"/>
    <n v="8"/>
    <x v="8"/>
    <x v="4"/>
    <x v="1"/>
    <n v="0"/>
    <n v="0"/>
    <s v="OK"/>
    <s v="Granel"/>
    <x v="0"/>
    <n v="0"/>
    <s v="M. TENERIFE"/>
    <s v="A"/>
    <d v="1899-12-30T00:03:12"/>
    <d v="1899-12-30T00:03:12"/>
    <s v="OK"/>
    <m/>
    <m/>
    <d v="1899-12-30T00:00:00"/>
    <d v="1899-12-30T00:20:37"/>
    <n v="5"/>
    <n v="-2.2222222222200161E-3"/>
    <n v="20.616666666667196"/>
    <n v="9"/>
    <s v="Si"/>
  </r>
  <r>
    <s v="CTTC"/>
    <s v="2024016218"/>
    <x v="0"/>
    <s v="ER3974BBK"/>
    <s v="E4696FTM"/>
    <d v="2024-12-12T00:00:00"/>
    <m/>
    <s v="3126"/>
    <x v="11"/>
    <s v="S2D"/>
    <s v="S2D"/>
    <m/>
    <d v="2024-12-12T00:00:00"/>
    <d v="1899-12-30T09:42:10"/>
    <d v="2024-12-12T00:00:00"/>
    <d v="1899-12-30T09:39:06"/>
    <d v="2024-12-12T00:00:00"/>
    <d v="1899-12-30T10:07:26"/>
    <x v="0"/>
    <s v="RFCPI"/>
    <s v="7004141898"/>
    <s v="EXW"/>
    <d v="1899-12-30T00:31:24"/>
    <d v="1899-12-30T00:28:20"/>
    <d v="1899-12-30T00:03:04"/>
    <s v="Granel"/>
    <s v="E001"/>
    <x v="1"/>
    <d v="1899-12-30T00:25:16"/>
    <d v="1899-12-30T00:28:20"/>
    <n v="9"/>
    <x v="8"/>
    <x v="4"/>
    <x v="1"/>
    <n v="0"/>
    <n v="0"/>
    <s v="OK"/>
    <s v="Granel"/>
    <x v="0"/>
    <n v="0"/>
    <s v="M. TENERIFE"/>
    <s v="A"/>
    <d v="1899-12-30T00:03:04"/>
    <d v="1899-12-30T00:03:04"/>
    <s v="OK"/>
    <m/>
    <m/>
    <d v="1899-12-30T00:00:00"/>
    <d v="1899-12-30T00:25:16"/>
    <n v="5"/>
    <n v="-2.129629629629981E-3"/>
    <n v="25.266666666657613"/>
    <n v="10"/>
    <s v="Si"/>
  </r>
  <r>
    <s v="CTTC"/>
    <s v="2024016220"/>
    <x v="0"/>
    <s v="ETF02432R"/>
    <s v="E6398FTM"/>
    <d v="2024-12-12T00:00:00"/>
    <m/>
    <s v="3126"/>
    <x v="11"/>
    <s v="S1D"/>
    <s v="S1D"/>
    <m/>
    <d v="2024-12-12T00:00:00"/>
    <d v="1899-12-30T10:07:42"/>
    <d v="2024-12-12T00:00:00"/>
    <d v="1899-12-30T10:07:29"/>
    <d v="2024-12-12T00:00:00"/>
    <d v="1899-12-30T10:24:02"/>
    <x v="0"/>
    <s v="RFCPI"/>
    <s v="7004141899"/>
    <s v="EXW"/>
    <d v="1899-12-30T00:16:46"/>
    <d v="1899-12-30T00:16:33"/>
    <d v="1899-12-30T00:00:13"/>
    <s v="Granel"/>
    <s v="E001"/>
    <x v="1"/>
    <d v="1899-12-30T00:16:20"/>
    <d v="1899-12-30T00:16:33"/>
    <n v="10"/>
    <x v="8"/>
    <x v="4"/>
    <x v="1"/>
    <n v="0"/>
    <n v="0"/>
    <s v="OK"/>
    <s v="Granel"/>
    <x v="0"/>
    <n v="0"/>
    <s v="M. TENERIFE"/>
    <s v="A"/>
    <d v="1899-12-30T00:00:13"/>
    <d v="1899-12-30T00:00:13"/>
    <s v="OK"/>
    <m/>
    <m/>
    <d v="1899-12-30T00:00:00"/>
    <d v="1899-12-30T00:16:20"/>
    <n v="5"/>
    <n v="-1.5046296296000738E-4"/>
    <n v="16.333333333329545"/>
    <n v="10"/>
    <s v="Si"/>
  </r>
  <r>
    <s v="CTTC"/>
    <s v="2024016228"/>
    <x v="0"/>
    <s v="ER7408BBD"/>
    <s v="E7562FHP"/>
    <d v="2024-12-12T00:00:00"/>
    <m/>
    <s v="3126"/>
    <x v="11"/>
    <s v="S1D"/>
    <s v="S1D"/>
    <m/>
    <d v="2024-12-12T00:00:00"/>
    <d v="1899-12-30T11:50:11"/>
    <d v="2024-12-12T00:00:00"/>
    <d v="1899-12-30T11:46:53"/>
    <d v="2024-12-12T00:00:00"/>
    <d v="1899-12-30T12:04:08"/>
    <x v="0"/>
    <s v="RFCPI"/>
    <s v="7004141900"/>
    <s v="EXW"/>
    <d v="1899-12-30T00:20:33"/>
    <d v="1899-12-30T00:17:15"/>
    <d v="1899-12-30T00:03:18"/>
    <s v="Granel"/>
    <s v="E001"/>
    <x v="1"/>
    <d v="1899-12-30T00:13:57"/>
    <d v="1899-12-30T00:17:15"/>
    <n v="11"/>
    <x v="8"/>
    <x v="4"/>
    <x v="1"/>
    <n v="0"/>
    <n v="0"/>
    <s v="OK"/>
    <s v="Granel"/>
    <x v="0"/>
    <n v="0"/>
    <s v="M. TENERIFE"/>
    <s v="A"/>
    <d v="1899-12-30T00:03:18"/>
    <d v="1899-12-30T00:03:18"/>
    <s v="OK"/>
    <m/>
    <m/>
    <d v="1899-12-30T00:00:00"/>
    <d v="1899-12-30T00:13:57"/>
    <n v="5"/>
    <n v="-2.2916666666700225E-3"/>
    <n v="13.949999999999942"/>
    <n v="12"/>
    <s v="Si"/>
  </r>
  <r>
    <s v="CTTC"/>
    <s v="2024016234"/>
    <x v="0"/>
    <s v="ER9636BBG"/>
    <s v="E7609CBH"/>
    <d v="2024-12-12T00:00:00"/>
    <m/>
    <s v="3126"/>
    <x v="11"/>
    <s v="S1D"/>
    <s v="S1D"/>
    <m/>
    <d v="2024-12-12T00:00:00"/>
    <d v="1899-12-30T12:55:55"/>
    <d v="2024-12-12T00:00:00"/>
    <d v="1899-12-30T12:52:56"/>
    <d v="2024-12-12T00:00:00"/>
    <d v="1899-12-30T13:11:30"/>
    <x v="0"/>
    <s v="RFCPI"/>
    <s v="7004141901"/>
    <s v="EXW"/>
    <d v="1899-12-30T00:21:33"/>
    <d v="1899-12-30T00:18:34"/>
    <d v="1899-12-30T00:02:59"/>
    <s v="Granel"/>
    <s v="E001"/>
    <x v="1"/>
    <d v="1899-12-30T00:15:35"/>
    <d v="1899-12-30T00:18:34"/>
    <n v="12"/>
    <x v="8"/>
    <x v="4"/>
    <x v="1"/>
    <n v="0"/>
    <n v="0"/>
    <s v="OK"/>
    <s v="Granel"/>
    <x v="0"/>
    <n v="0"/>
    <s v="M. TENERIFE"/>
    <s v="A"/>
    <d v="1899-12-30T00:02:59"/>
    <d v="1899-12-30T00:02:59"/>
    <s v="OK"/>
    <m/>
    <m/>
    <d v="1899-12-30T00:00:00"/>
    <d v="1899-12-30T00:15:35"/>
    <n v="5"/>
    <n v="-2.0717592592599532E-3"/>
    <n v="15.583333333334384"/>
    <n v="13"/>
    <s v="Si"/>
  </r>
  <r>
    <s v="CTTC"/>
    <s v="2024016237"/>
    <x v="0"/>
    <s v="ER7408BBD"/>
    <s v="E7562FHP"/>
    <d v="2024-12-12T00:00:00"/>
    <m/>
    <s v="3126"/>
    <x v="11"/>
    <s v="S1D"/>
    <s v="S1D"/>
    <m/>
    <d v="2024-12-12T00:00:00"/>
    <d v="1899-12-30T13:22:51"/>
    <d v="2024-12-12T00:00:00"/>
    <d v="1899-12-30T13:19:34"/>
    <d v="2024-12-12T00:00:00"/>
    <d v="1899-12-30T13:43:57"/>
    <x v="0"/>
    <s v="RFCPI"/>
    <s v="7004141902"/>
    <s v="EXW"/>
    <d v="1899-12-30T00:27:40"/>
    <d v="1899-12-30T00:24:23"/>
    <d v="1899-12-30T00:03:17"/>
    <s v="Granel"/>
    <s v="E001"/>
    <x v="1"/>
    <d v="1899-12-30T00:21:06"/>
    <d v="1899-12-30T00:24:23"/>
    <n v="13"/>
    <x v="8"/>
    <x v="4"/>
    <x v="1"/>
    <n v="0"/>
    <n v="0"/>
    <s v="OK"/>
    <s v="Granel"/>
    <x v="0"/>
    <n v="0"/>
    <s v="M. TENERIFE"/>
    <s v="A"/>
    <d v="1899-12-30T00:03:17"/>
    <d v="1899-12-30T00:03:17"/>
    <s v="OK"/>
    <m/>
    <m/>
    <d v="1899-12-30T00:00:00"/>
    <d v="1899-12-30T00:21:06"/>
    <n v="5"/>
    <n v="-2.2800925925899884E-3"/>
    <n v="21.100000000003138"/>
    <n v="13"/>
    <s v="Si"/>
  </r>
  <r>
    <s v="CTTC"/>
    <s v="2024016239"/>
    <x v="0"/>
    <s v="ER3974BBK"/>
    <s v="E4696FTM"/>
    <d v="2024-12-12T00:00:00"/>
    <m/>
    <s v="3126"/>
    <x v="11"/>
    <s v="S1D"/>
    <s v="S1D"/>
    <m/>
    <d v="2024-12-12T00:00:00"/>
    <d v="1899-12-30T13:51:23"/>
    <d v="2024-12-12T00:00:00"/>
    <d v="1899-12-30T13:48:18"/>
    <d v="2024-12-12T00:00:00"/>
    <d v="1899-12-30T14:07:17"/>
    <x v="0"/>
    <s v="RFCPI"/>
    <s v="7004141903"/>
    <s v="EXW"/>
    <d v="1899-12-30T00:22:04"/>
    <d v="1899-12-30T00:18:59"/>
    <d v="1899-12-30T00:03:05"/>
    <s v="Granel"/>
    <s v="E001"/>
    <x v="1"/>
    <d v="1899-12-30T00:15:54"/>
    <d v="1899-12-30T00:18:59"/>
    <n v="13"/>
    <x v="8"/>
    <x v="4"/>
    <x v="1"/>
    <n v="0"/>
    <n v="0"/>
    <s v="OK"/>
    <s v="Granel"/>
    <x v="0"/>
    <n v="0"/>
    <s v="M. TENERIFE"/>
    <s v="A"/>
    <d v="1899-12-30T00:03:05"/>
    <d v="1899-12-30T00:03:05"/>
    <s v="OK"/>
    <m/>
    <m/>
    <d v="1899-12-30T00:00:00"/>
    <d v="1899-12-30T00:15:54"/>
    <n v="5"/>
    <n v="-2.1412037037099596E-3"/>
    <n v="15.899999999990495"/>
    <n v="14"/>
    <s v="Si"/>
  </r>
  <r>
    <s v="CTTC"/>
    <s v="2024016242"/>
    <x v="0"/>
    <s v="ETF02432R"/>
    <s v="E6398FTM"/>
    <d v="2024-12-12T00:00:00"/>
    <m/>
    <s v="3126"/>
    <x v="11"/>
    <s v="S1D"/>
    <s v="S1D"/>
    <m/>
    <d v="2024-12-12T00:00:00"/>
    <d v="1899-12-30T14:15:15"/>
    <d v="2024-12-12T00:00:00"/>
    <d v="1899-12-30T14:12:17"/>
    <d v="2024-12-12T00:00:00"/>
    <d v="1899-12-30T14:41:13"/>
    <x v="0"/>
    <s v="RFCPI"/>
    <s v="7004141904"/>
    <s v="EXW"/>
    <d v="1899-12-30T00:31:54"/>
    <d v="1899-12-30T00:28:56"/>
    <d v="1899-12-30T00:02:58"/>
    <s v="Granel"/>
    <s v="E001"/>
    <x v="1"/>
    <d v="1899-12-30T00:25:58"/>
    <d v="1899-12-30T00:28:56"/>
    <n v="14"/>
    <x v="8"/>
    <x v="4"/>
    <x v="1"/>
    <n v="0"/>
    <n v="0"/>
    <s v="OK"/>
    <s v="Granel"/>
    <x v="0"/>
    <n v="0"/>
    <s v="M. TENERIFE"/>
    <s v="A"/>
    <d v="1899-12-30T00:02:58"/>
    <d v="1899-12-30T00:02:58"/>
    <s v="OK"/>
    <m/>
    <m/>
    <d v="1899-12-30T00:00:00"/>
    <d v="1899-12-30T00:25:58"/>
    <n v="5"/>
    <n v="-2.0601851851800301E-3"/>
    <n v="25.966666666670353"/>
    <n v="14"/>
    <s v="Si"/>
  </r>
  <r>
    <s v="CTTC"/>
    <s v="2024016246"/>
    <x v="0"/>
    <s v="ER9636BBG"/>
    <s v="E7609CBH"/>
    <d v="2024-12-12T00:00:00"/>
    <m/>
    <s v="3126"/>
    <x v="11"/>
    <s v="S1D"/>
    <s v="S1D"/>
    <m/>
    <d v="2024-12-12T00:00:00"/>
    <d v="1899-12-30T16:48:51"/>
    <d v="2024-12-12T00:00:00"/>
    <d v="1899-12-30T16:45:59"/>
    <d v="2024-12-12T00:00:00"/>
    <d v="1899-12-30T17:06:17"/>
    <x v="0"/>
    <s v="RFCPI"/>
    <s v="7004141905"/>
    <s v="EXW"/>
    <d v="1899-12-30T00:23:10"/>
    <d v="1899-12-30T00:20:18"/>
    <d v="1899-12-30T00:02:52"/>
    <s v="Granel"/>
    <s v="E001"/>
    <x v="1"/>
    <d v="1899-12-30T00:17:26"/>
    <d v="1899-12-30T00:20:18"/>
    <n v="16"/>
    <x v="8"/>
    <x v="4"/>
    <x v="1"/>
    <n v="0"/>
    <n v="0"/>
    <s v="OK"/>
    <s v="Granel"/>
    <x v="0"/>
    <n v="0"/>
    <s v="M. TENERIFE"/>
    <s v="A"/>
    <d v="1899-12-30T00:02:52"/>
    <d v="1899-12-30T00:02:52"/>
    <s v="OK"/>
    <m/>
    <m/>
    <d v="1899-12-30T00:00:00"/>
    <d v="1899-12-30T00:17:26"/>
    <n v="5"/>
    <n v="-1.9907407407400157E-3"/>
    <n v="17.433333333331156"/>
    <n v="17"/>
    <s v="Si"/>
  </r>
  <r>
    <s v="CTTC"/>
    <s v="2024016248"/>
    <x v="0"/>
    <s v="ER7408BBD"/>
    <s v="E7562FHP"/>
    <d v="2024-12-12T00:00:00"/>
    <m/>
    <s v="3126"/>
    <x v="11"/>
    <s v="S1D"/>
    <s v="S1D"/>
    <m/>
    <d v="2024-12-12T00:00:00"/>
    <d v="1899-12-30T17:23:30"/>
    <d v="2024-12-12T00:00:00"/>
    <d v="1899-12-30T17:20:45"/>
    <d v="2024-12-12T00:00:00"/>
    <d v="1899-12-30T17:38:38"/>
    <x v="0"/>
    <s v="RFCPI"/>
    <s v="7004141906"/>
    <s v="EXW"/>
    <d v="1899-12-30T00:20:38"/>
    <d v="1899-12-30T00:17:53"/>
    <d v="1899-12-30T00:02:45"/>
    <s v="Granel"/>
    <s v="E001"/>
    <x v="1"/>
    <d v="1899-12-30T00:15:08"/>
    <d v="1899-12-30T00:17:53"/>
    <n v="17"/>
    <x v="8"/>
    <x v="4"/>
    <x v="1"/>
    <n v="0"/>
    <n v="0"/>
    <s v="OK"/>
    <s v="Granel"/>
    <x v="0"/>
    <n v="0"/>
    <s v="M. TENERIFE"/>
    <s v="A"/>
    <d v="1899-12-30T00:02:45"/>
    <d v="1899-12-30T00:02:45"/>
    <s v="OK"/>
    <m/>
    <m/>
    <d v="1899-12-30T00:00:00"/>
    <d v="1899-12-30T00:15:08"/>
    <n v="5"/>
    <n v="-1.9097222222200783E-3"/>
    <n v="15.133333333334313"/>
    <n v="17"/>
    <s v="Si"/>
  </r>
  <r>
    <s v="CTTC"/>
    <s v="2024016249"/>
    <x v="0"/>
    <s v="ER9636BBG"/>
    <s v="E7609CBH"/>
    <d v="2024-12-12T00:00:00"/>
    <m/>
    <s v="3126"/>
    <x v="11"/>
    <s v="S2D"/>
    <s v="S2D"/>
    <m/>
    <d v="2024-12-12T00:00:00"/>
    <d v="1899-12-30T18:09:32"/>
    <d v="2024-12-12T00:00:00"/>
    <d v="1899-12-30T18:16:14"/>
    <d v="2024-12-12T00:00:00"/>
    <d v="1899-12-30T19:06:24"/>
    <x v="0"/>
    <s v="RFCPI"/>
    <s v="7004141907"/>
    <s v="EXW"/>
    <d v="1899-12-30T00:56:52"/>
    <d v="1899-12-30T00:50:10"/>
    <d v="1899-12-30T00:06:42"/>
    <s v="Granel"/>
    <s v="E001"/>
    <x v="1"/>
    <d v="1899-12-30T00:56:52"/>
    <d v="1899-12-30T00:50:10"/>
    <n v="18"/>
    <x v="8"/>
    <x v="4"/>
    <x v="1"/>
    <n v="0"/>
    <n v="0"/>
    <s v="OK"/>
    <s v="Granel"/>
    <x v="0"/>
    <n v="0"/>
    <s v="M. TENERIFE"/>
    <s v="B"/>
    <d v="1899-12-30T00:06:42"/>
    <d v="1899-12-30T00:06:42"/>
    <s v="OK"/>
    <m/>
    <m/>
    <d v="1899-12-30T00:00:00"/>
    <d v="1899-12-30T00:56:52"/>
    <n v="5"/>
    <d v="1899-12-30T00:06:42"/>
    <n v="56.866666666665587"/>
    <n v="19"/>
    <s v="No"/>
  </r>
  <r>
    <s v="CTTC"/>
    <s v="2024016290"/>
    <x v="0"/>
    <s v="ER7408BBD"/>
    <s v="E7562FHP"/>
    <d v="2024-12-13T00:00:00"/>
    <m/>
    <s v="3126"/>
    <x v="11"/>
    <s v="S1D"/>
    <s v="S1D"/>
    <m/>
    <d v="2024-12-13T00:00:00"/>
    <d v="1899-12-30T09:54:27"/>
    <d v="2024-12-13T00:00:00"/>
    <d v="1899-12-30T09:51:36"/>
    <d v="2024-12-13T00:00:00"/>
    <d v="1899-12-30T10:19:35"/>
    <x v="0"/>
    <s v="RFCPI"/>
    <s v="7004141909"/>
    <s v="EXW"/>
    <d v="1899-12-30T00:30:50"/>
    <d v="1899-12-30T00:27:59"/>
    <d v="1899-12-30T00:02:51"/>
    <s v="Granel"/>
    <s v="E001"/>
    <x v="1"/>
    <d v="1899-12-30T00:25:08"/>
    <d v="1899-12-30T00:27:59"/>
    <n v="9"/>
    <x v="9"/>
    <x v="4"/>
    <x v="1"/>
    <n v="0"/>
    <n v="0"/>
    <s v="OK"/>
    <s v="Granel"/>
    <x v="0"/>
    <n v="0"/>
    <s v="M. TENERIFE"/>
    <s v="A"/>
    <d v="1899-12-30T00:02:51"/>
    <d v="1899-12-30T00:02:51"/>
    <s v="OK"/>
    <m/>
    <m/>
    <d v="1899-12-30T00:00:00"/>
    <d v="1899-12-30T00:25:08"/>
    <n v="6"/>
    <n v="-1.9791666666700292E-3"/>
    <n v="25.133333333327961"/>
    <n v="10"/>
    <s v="Si"/>
  </r>
  <r>
    <s v="CTTC"/>
    <s v="2024016298"/>
    <x v="0"/>
    <s v="ER3974BBK"/>
    <s v="E4696FTM"/>
    <d v="2024-12-13T00:00:00"/>
    <m/>
    <s v="3126"/>
    <x v="11"/>
    <s v="S1D"/>
    <s v="S1D"/>
    <m/>
    <d v="2024-12-13T00:00:00"/>
    <d v="1899-12-30T10:27:22"/>
    <d v="2024-12-13T00:00:00"/>
    <d v="1899-12-30T10:25:27"/>
    <d v="2024-12-13T00:00:00"/>
    <d v="1899-12-30T10:54:12"/>
    <x v="0"/>
    <s v="RFCPI"/>
    <s v="7004141910"/>
    <s v="EXW"/>
    <d v="1899-12-30T00:30:40"/>
    <d v="1899-12-30T00:28:45"/>
    <d v="1899-12-30T00:01:55"/>
    <s v="Granel"/>
    <s v="E001"/>
    <x v="1"/>
    <d v="1899-12-30T00:26:50"/>
    <d v="1899-12-30T00:28:45"/>
    <n v="10"/>
    <x v="9"/>
    <x v="4"/>
    <x v="1"/>
    <n v="0"/>
    <n v="0"/>
    <s v="OK"/>
    <s v="Granel"/>
    <x v="0"/>
    <n v="0"/>
    <s v="M. TENERIFE"/>
    <s v="A"/>
    <d v="1899-12-30T00:01:55"/>
    <d v="1899-12-30T00:01:55"/>
    <s v="OK"/>
    <m/>
    <m/>
    <d v="1899-12-30T00:00:00"/>
    <d v="1899-12-30T00:26:50"/>
    <n v="6"/>
    <n v="-1.3310185185200218E-3"/>
    <n v="26.833333333334384"/>
    <n v="10"/>
    <s v="Si"/>
  </r>
  <r>
    <s v="CTTC"/>
    <s v="2024016303"/>
    <x v="0"/>
    <s v="ER1318BBM"/>
    <s v="E0236DFW"/>
    <d v="2024-12-13T00:00:00"/>
    <m/>
    <s v="3126"/>
    <x v="11"/>
    <s v="S1D"/>
    <s v="S1D"/>
    <m/>
    <d v="2024-12-13T00:00:00"/>
    <d v="1899-12-30T11:16:39"/>
    <d v="2024-12-13T00:00:00"/>
    <d v="1899-12-30T11:13:24"/>
    <d v="2024-12-13T00:00:00"/>
    <d v="1899-12-30T11:27:50"/>
    <x v="0"/>
    <s v="RFCPI"/>
    <s v="7004141911"/>
    <s v="EXW"/>
    <d v="1899-12-30T00:17:41"/>
    <d v="1899-12-30T00:14:26"/>
    <d v="1899-12-30T00:03:15"/>
    <s v="Granel"/>
    <s v="E001"/>
    <x v="1"/>
    <d v="1899-12-30T00:11:11"/>
    <d v="1899-12-30T00:14:26"/>
    <n v="11"/>
    <x v="9"/>
    <x v="4"/>
    <x v="1"/>
    <n v="0"/>
    <n v="0"/>
    <s v="OK"/>
    <s v="Granel"/>
    <x v="0"/>
    <n v="0"/>
    <s v="M. TENERIFE"/>
    <s v="A"/>
    <d v="1899-12-30T00:03:15"/>
    <d v="1899-12-30T00:03:15"/>
    <s v="OK"/>
    <m/>
    <m/>
    <d v="1899-12-30T00:00:00"/>
    <d v="1899-12-30T00:11:11"/>
    <n v="6"/>
    <n v="-2.2569444444400233E-3"/>
    <n v="11.183333333342409"/>
    <n v="11"/>
    <s v="Si"/>
  </r>
  <r>
    <s v="CTTC"/>
    <s v="2024016304"/>
    <x v="0"/>
    <s v="ER7408BBD"/>
    <s v="E7562FHP"/>
    <d v="2024-12-13T00:00:00"/>
    <m/>
    <s v="3126"/>
    <x v="11"/>
    <s v="S1D"/>
    <s v="S1D"/>
    <m/>
    <d v="2024-12-13T00:00:00"/>
    <d v="1899-12-30T11:47:22"/>
    <d v="2024-12-13T00:00:00"/>
    <d v="1899-12-30T11:45:07"/>
    <d v="2024-12-13T00:00:00"/>
    <d v="1899-12-30T12:03:18"/>
    <x v="0"/>
    <s v="AGONZALEZH1"/>
    <s v="7004141912"/>
    <s v="EXW"/>
    <d v="1899-12-30T00:20:26"/>
    <d v="1899-12-30T00:18:11"/>
    <d v="1899-12-30T00:02:15"/>
    <s v="Granel"/>
    <s v="E001"/>
    <x v="1"/>
    <d v="1899-12-30T00:15:56"/>
    <d v="1899-12-30T00:18:11"/>
    <n v="11"/>
    <x v="9"/>
    <x v="4"/>
    <x v="1"/>
    <n v="0"/>
    <n v="0"/>
    <s v="OK"/>
    <s v="Granel"/>
    <x v="0"/>
    <n v="0"/>
    <s v="M. TENERIFE"/>
    <s v="A"/>
    <d v="1899-12-30T00:02:15"/>
    <d v="1899-12-30T00:02:15"/>
    <s v="OK"/>
    <m/>
    <m/>
    <d v="1899-12-30T00:00:00"/>
    <d v="1899-12-30T00:15:56"/>
    <n v="6"/>
    <n v="-1.5625000000000222E-3"/>
    <n v="15.933333333340833"/>
    <n v="12"/>
    <s v="Si"/>
  </r>
  <r>
    <s v="CTTC"/>
    <s v="2024016328"/>
    <x v="0"/>
    <s v="ETF02432R"/>
    <s v="E6398FTM"/>
    <d v="2024-12-13T00:00:00"/>
    <m/>
    <s v="3126"/>
    <x v="11"/>
    <s v="S1D"/>
    <s v="S1D"/>
    <m/>
    <d v="2024-12-13T00:00:00"/>
    <d v="1899-12-30T13:52:28"/>
    <d v="2024-12-13T00:00:00"/>
    <d v="1899-12-30T13:49:16"/>
    <d v="2024-12-13T00:00:00"/>
    <d v="1899-12-30T14:02:46"/>
    <x v="0"/>
    <s v="RFCPI"/>
    <s v="7004141913"/>
    <s v="EXW"/>
    <d v="1899-12-30T00:16:42"/>
    <d v="1899-12-30T00:13:30"/>
    <d v="1899-12-30T00:03:12"/>
    <s v="Granel"/>
    <s v="E001"/>
    <x v="1"/>
    <d v="1899-12-30T00:10:18"/>
    <d v="1899-12-30T00:13:30"/>
    <n v="13"/>
    <x v="9"/>
    <x v="4"/>
    <x v="1"/>
    <n v="0"/>
    <n v="0"/>
    <s v="OK"/>
    <s v="Granel"/>
    <x v="0"/>
    <n v="0"/>
    <s v="M. TENERIFE"/>
    <s v="A"/>
    <d v="1899-12-30T00:03:12"/>
    <d v="1899-12-30T00:03:12"/>
    <s v="OK"/>
    <m/>
    <m/>
    <d v="1899-12-30T00:00:00"/>
    <d v="1899-12-30T00:10:18"/>
    <n v="6"/>
    <n v="-2.2222222222200161E-3"/>
    <n v="10.300000000003209"/>
    <n v="14"/>
    <s v="Si"/>
  </r>
  <r>
    <s v="CTTC"/>
    <s v="2024016332"/>
    <x v="0"/>
    <s v="ER7408BBD"/>
    <s v="E7562FHP"/>
    <d v="2024-12-13T00:00:00"/>
    <m/>
    <s v="3126"/>
    <x v="11"/>
    <s v="S1D"/>
    <s v="S1D"/>
    <m/>
    <d v="2024-12-13T00:00:00"/>
    <d v="1899-12-30T14:14:22"/>
    <d v="2024-12-13T00:00:00"/>
    <d v="1899-12-30T14:12:17"/>
    <d v="2024-12-13T00:00:00"/>
    <d v="1899-12-30T14:34:50"/>
    <x v="0"/>
    <s v="RFCPI"/>
    <s v="7004141914"/>
    <s v="EXW"/>
    <d v="1899-12-30T00:24:38"/>
    <d v="1899-12-30T00:22:33"/>
    <d v="1899-12-30T00:02:05"/>
    <s v="Granel"/>
    <s v="E001"/>
    <x v="1"/>
    <d v="1899-12-30T00:20:28"/>
    <d v="1899-12-30T00:22:33"/>
    <n v="14"/>
    <x v="9"/>
    <x v="4"/>
    <x v="1"/>
    <n v="0"/>
    <n v="0"/>
    <s v="OK"/>
    <s v="Granel"/>
    <x v="0"/>
    <n v="0"/>
    <s v="M. TENERIFE"/>
    <s v="A"/>
    <d v="1899-12-30T00:02:05"/>
    <d v="1899-12-30T00:02:05"/>
    <s v="OK"/>
    <m/>
    <m/>
    <d v="1899-12-30T00:00:00"/>
    <d v="1899-12-30T00:20:28"/>
    <n v="6"/>
    <n v="-1.4467592592599665E-3"/>
    <n v="20.466666666662459"/>
    <n v="14"/>
    <s v="Si"/>
  </r>
  <r>
    <s v="CTTC"/>
    <s v="2024016336"/>
    <x v="0"/>
    <s v="ER3974BBK"/>
    <s v="E4696FTM"/>
    <d v="2024-12-13T00:00:00"/>
    <m/>
    <s v="3126"/>
    <x v="11"/>
    <s v="S2D"/>
    <s v="S2D"/>
    <m/>
    <d v="2024-12-13T00:00:00"/>
    <d v="1899-12-30T14:35:41"/>
    <d v="2024-12-13T00:00:00"/>
    <d v="1899-12-30T14:33:01"/>
    <d v="2024-12-13T00:00:00"/>
    <d v="1899-12-30T15:11:19"/>
    <x v="0"/>
    <s v="RFCPI"/>
    <s v="7004141915"/>
    <s v="EXW"/>
    <d v="1899-12-30T00:40:58"/>
    <d v="1899-12-30T00:38:18"/>
    <d v="1899-12-30T00:02:40"/>
    <s v="Granel"/>
    <s v="E001"/>
    <x v="1"/>
    <d v="1899-12-30T00:35:38"/>
    <d v="1899-12-30T00:38:18"/>
    <n v="14"/>
    <x v="9"/>
    <x v="4"/>
    <x v="1"/>
    <n v="0"/>
    <n v="0"/>
    <s v="OK"/>
    <s v="Granel"/>
    <x v="0"/>
    <n v="0"/>
    <s v="M. TENERIFE"/>
    <s v="A"/>
    <d v="1899-12-30T00:02:40"/>
    <d v="1899-12-30T00:02:40"/>
    <s v="OK"/>
    <m/>
    <m/>
    <d v="1899-12-30T00:00:00"/>
    <d v="1899-12-30T00:35:38"/>
    <n v="6"/>
    <n v="-1.8518518518599869E-3"/>
    <n v="35.633333333332878"/>
    <n v="15"/>
    <s v="Si"/>
  </r>
  <r>
    <s v="CTTC"/>
    <s v="2024016341"/>
    <x v="0"/>
    <s v="ER9636BBG"/>
    <s v="E7609CBH"/>
    <d v="2024-12-13T00:00:00"/>
    <m/>
    <s v="3126"/>
    <x v="11"/>
    <s v="S2D"/>
    <s v="S2D"/>
    <m/>
    <d v="2024-12-13T00:00:00"/>
    <d v="1899-12-30T19:49:35"/>
    <d v="2024-12-13T00:00:00"/>
    <d v="1899-12-30T19:47:01"/>
    <d v="2024-12-13T00:00:00"/>
    <d v="1899-12-30T20:20:35"/>
    <x v="0"/>
    <s v="RFCPI"/>
    <s v="7004141916"/>
    <s v="EXW"/>
    <d v="1899-12-30T00:36:08"/>
    <d v="1899-12-30T00:33:34"/>
    <d v="1899-12-30T00:02:34"/>
    <s v="Granel"/>
    <s v="E001"/>
    <x v="1"/>
    <d v="1899-12-30T00:31:00"/>
    <d v="1899-12-30T00:33:34"/>
    <n v="19"/>
    <x v="9"/>
    <x v="4"/>
    <x v="1"/>
    <n v="0"/>
    <n v="0"/>
    <s v="OK"/>
    <s v="Granel"/>
    <x v="0"/>
    <n v="0"/>
    <s v="M. TENERIFE"/>
    <s v="A"/>
    <d v="1899-12-30T00:02:34"/>
    <d v="1899-12-30T00:02:34"/>
    <s v="OK"/>
    <m/>
    <m/>
    <d v="1899-12-30T00:00:00"/>
    <d v="1899-12-30T00:31:00"/>
    <n v="6"/>
    <n v="-1.7824074074099805E-3"/>
    <n v="30.999999999988859"/>
    <n v="20"/>
    <s v="Si"/>
  </r>
  <r>
    <s v="CTTC"/>
    <s v=""/>
    <x v="0"/>
    <s v="ER0260BCH"/>
    <s v="E1160JXP"/>
    <d v="2024-12-16T00:00:00"/>
    <m/>
    <s v="3145"/>
    <x v="61"/>
    <s v="PA"/>
    <m/>
    <m/>
    <d v="2024-12-16T00:00:00"/>
    <d v="1899-12-30T06:43:23"/>
    <d v="2024-12-16T00:00:00"/>
    <d v="1899-12-30T13:28:01"/>
    <d v="2024-12-16T00:00:00"/>
    <d v="1899-12-30T06:43:57"/>
    <x v="335"/>
    <s v="E_JPEREZ1"/>
    <s v="7004141917"/>
    <s v="FBO"/>
    <d v="1899-12-30T13:28:42"/>
    <d v="1899-12-30T06:44:04"/>
    <d v="1899-12-30T06:44:38"/>
    <s v="Ensacado"/>
    <s v="E002"/>
    <x v="2"/>
    <d v="1899-12-30T00:00:34"/>
    <n v="-0.28060185185186004"/>
    <n v="6"/>
    <x v="11"/>
    <x v="5"/>
    <x v="2"/>
    <n v="1"/>
    <n v="0"/>
    <s v="KO"/>
    <s v="Ensacado"/>
    <x v="0"/>
    <n v="1"/>
    <s v="M. TENERIFE"/>
    <s v="A"/>
    <d v="1899-12-30T06:44:38"/>
    <d v="1899-12-30T05:46:38"/>
    <s v="KO"/>
    <m/>
    <m/>
    <d v="1899-12-30T00:00:00"/>
    <d v="1899-12-30T00:00:34"/>
    <n v="2"/>
    <d v="1899-12-30T06:44:38"/>
    <n v="0.56666666666878029"/>
    <n v="6"/>
    <s v="Si"/>
  </r>
  <r>
    <s v="CTTC"/>
    <s v="2024016359"/>
    <x v="0"/>
    <s v="ETF02432R"/>
    <s v="E6398FTM"/>
    <d v="2024-12-16T00:00:00"/>
    <m/>
    <s v="3126"/>
    <x v="11"/>
    <s v="S1D"/>
    <s v="S1D"/>
    <m/>
    <d v="2024-12-16T00:00:00"/>
    <d v="1899-12-30T07:13:43"/>
    <d v="2024-12-16T00:00:00"/>
    <d v="1899-12-30T07:11:48"/>
    <d v="2024-12-16T00:00:00"/>
    <d v="1899-12-30T07:27:42"/>
    <x v="0"/>
    <s v="RFCPI"/>
    <s v="7004141918"/>
    <s v="EXW"/>
    <d v="1899-12-30T00:17:49"/>
    <d v="1899-12-30T00:15:54"/>
    <d v="1899-12-30T00:01:55"/>
    <s v="Granel"/>
    <s v="E001"/>
    <x v="1"/>
    <d v="1899-12-30T00:13:59"/>
    <d v="1899-12-30T00:15:54"/>
    <n v="7"/>
    <x v="11"/>
    <x v="5"/>
    <x v="1"/>
    <n v="0"/>
    <n v="0"/>
    <s v="OK"/>
    <s v="Granel"/>
    <x v="0"/>
    <n v="0"/>
    <s v="M. TENERIFE"/>
    <s v="A"/>
    <d v="1899-12-30T00:01:55"/>
    <d v="1899-12-30T00:01:55"/>
    <s v="OK"/>
    <m/>
    <m/>
    <d v="1899-12-30T00:00:00"/>
    <d v="1899-12-30T00:13:59"/>
    <n v="2"/>
    <n v="-1.3310185185199663E-3"/>
    <n v="13.983333333336052"/>
    <n v="7"/>
    <s v="Si"/>
  </r>
  <r>
    <s v="CTTC"/>
    <s v=""/>
    <x v="0"/>
    <s v="ER0260BCH"/>
    <s v="E1160JXP"/>
    <d v="2024-12-16T00:00:00"/>
    <m/>
    <s v="3145"/>
    <x v="61"/>
    <s v="PA"/>
    <m/>
    <m/>
    <d v="2024-12-16T00:00:00"/>
    <d v="1899-12-30T08:18:48"/>
    <d v="2024-12-16T00:00:00"/>
    <d v="1899-12-30T13:28:01"/>
    <d v="2024-12-16T00:00:00"/>
    <d v="1899-12-30T08:19:51"/>
    <x v="335"/>
    <s v="E_JPEREZ1"/>
    <s v="7004141919"/>
    <s v="FBO"/>
    <d v="1899-12-30T10:17:23"/>
    <d v="1899-12-30T05:08:10"/>
    <d v="1899-12-30T05:09:13"/>
    <s v="Ensacado"/>
    <s v="E002"/>
    <x v="2"/>
    <d v="1899-12-30T00:01:03"/>
    <n v="-0.21400462962963002"/>
    <n v="8"/>
    <x v="11"/>
    <x v="5"/>
    <x v="2"/>
    <n v="1"/>
    <n v="0"/>
    <s v="KO"/>
    <s v="Ensacado"/>
    <x v="0"/>
    <n v="1"/>
    <s v="M. TENERIFE"/>
    <s v="A"/>
    <d v="1899-12-30T05:09:13"/>
    <d v="1899-12-30T04:11:13"/>
    <s v="KO"/>
    <m/>
    <m/>
    <d v="1899-12-30T00:00:00"/>
    <d v="1899-12-30T00:01:03"/>
    <n v="2"/>
    <d v="1899-12-30T05:09:13"/>
    <n v="1.0500000000048004"/>
    <n v="8"/>
    <s v="Si"/>
  </r>
  <r>
    <s v="CTTC"/>
    <s v=""/>
    <x v="0"/>
    <s v="ER0260BCH"/>
    <s v="E1160JXP"/>
    <d v="2024-12-16T00:00:00"/>
    <m/>
    <s v="3145"/>
    <x v="61"/>
    <s v="PA"/>
    <m/>
    <m/>
    <d v="2024-12-16T00:00:00"/>
    <d v="1899-12-30T09:17:54"/>
    <d v="2024-12-16T00:00:00"/>
    <d v="1899-12-30T13:28:01"/>
    <d v="2024-12-16T00:00:00"/>
    <d v="1899-12-30T09:18:18"/>
    <x v="335"/>
    <s v="E_JPEREZ1"/>
    <s v="7004142071"/>
    <s v="FBO"/>
    <d v="1899-12-30T08:19:50"/>
    <d v="1899-12-30T04:09:43"/>
    <d v="1899-12-30T04:10:07"/>
    <s v="Ensacado"/>
    <s v="E002"/>
    <x v="2"/>
    <d v="1899-12-30T00:00:24"/>
    <n v="-0.17341435185186005"/>
    <n v="9"/>
    <x v="11"/>
    <x v="5"/>
    <x v="2"/>
    <n v="1"/>
    <n v="0"/>
    <s v="KO"/>
    <s v="Ensacado"/>
    <x v="0"/>
    <n v="1"/>
    <s v="M. TENERIFE"/>
    <s v="A"/>
    <d v="1899-12-30T04:10:07"/>
    <d v="1899-12-30T03:12:07"/>
    <s v="KO"/>
    <m/>
    <m/>
    <d v="1899-12-30T00:00:00"/>
    <d v="1899-12-30T00:00:24"/>
    <n v="2"/>
    <d v="1899-12-30T04:10:07"/>
    <n v="0.39999999998879154"/>
    <n v="9"/>
    <s v="Si"/>
  </r>
  <r>
    <s v="CTTC"/>
    <s v="2024016371"/>
    <x v="0"/>
    <s v="ETF02432R"/>
    <s v="E6398FTM"/>
    <d v="2024-12-16T00:00:00"/>
    <m/>
    <s v="3126"/>
    <x v="11"/>
    <s v="S2D"/>
    <s v="S2D"/>
    <m/>
    <d v="2024-12-16T00:00:00"/>
    <d v="1899-12-30T10:48:09"/>
    <d v="2024-12-16T00:00:00"/>
    <d v="1899-12-30T10:45:24"/>
    <d v="2024-12-16T00:00:00"/>
    <d v="1899-12-30T11:02:27"/>
    <x v="0"/>
    <s v="RFCPI"/>
    <s v="7004142162"/>
    <s v="EXW"/>
    <d v="1899-12-30T00:19:48"/>
    <d v="1899-12-30T00:17:03"/>
    <d v="1899-12-30T00:02:45"/>
    <s v="Granel"/>
    <s v="E001"/>
    <x v="1"/>
    <d v="1899-12-30T00:14:18"/>
    <d v="1899-12-30T00:17:03"/>
    <n v="10"/>
    <x v="11"/>
    <x v="5"/>
    <x v="1"/>
    <n v="0"/>
    <n v="0"/>
    <s v="OK"/>
    <s v="Granel"/>
    <x v="0"/>
    <n v="0"/>
    <s v="M. TENERIFE"/>
    <s v="A"/>
    <d v="1899-12-30T00:02:45"/>
    <d v="1899-12-30T00:02:45"/>
    <s v="OK"/>
    <m/>
    <m/>
    <d v="1899-12-30T00:00:00"/>
    <d v="1899-12-30T00:14:18"/>
    <n v="2"/>
    <n v="-1.9097222222300148E-3"/>
    <n v="14.299999999992004"/>
    <n v="11"/>
    <s v="Si"/>
  </r>
  <r>
    <s v="CTTC"/>
    <s v="2024016380"/>
    <x v="0"/>
    <s v="ER3974BBK"/>
    <s v="E4696FTM"/>
    <d v="2024-12-16T00:00:00"/>
    <m/>
    <s v="3126"/>
    <x v="11"/>
    <s v="S1D"/>
    <s v="S1D"/>
    <m/>
    <d v="2024-12-16T00:00:00"/>
    <d v="1899-12-30T12:27:15"/>
    <d v="2024-12-16T00:00:00"/>
    <d v="1899-12-30T12:24:27"/>
    <d v="2024-12-16T00:00:00"/>
    <d v="1899-12-30T12:44:57"/>
    <x v="0"/>
    <s v="RFCPI"/>
    <s v="7004142163"/>
    <s v="EXW"/>
    <d v="1899-12-30T00:23:18"/>
    <d v="1899-12-30T00:20:30"/>
    <d v="1899-12-30T00:02:48"/>
    <s v="Granel"/>
    <s v="E001"/>
    <x v="1"/>
    <d v="1899-12-30T00:17:42"/>
    <d v="1899-12-30T00:20:30"/>
    <n v="12"/>
    <x v="11"/>
    <x v="5"/>
    <x v="1"/>
    <n v="0"/>
    <n v="0"/>
    <s v="OK"/>
    <s v="Granel"/>
    <x v="0"/>
    <n v="0"/>
    <s v="M. TENERIFE"/>
    <s v="A"/>
    <d v="1899-12-30T00:02:48"/>
    <d v="1899-12-30T00:02:48"/>
    <s v="OK"/>
    <m/>
    <m/>
    <d v="1899-12-30T00:00:00"/>
    <d v="1899-12-30T00:17:42"/>
    <n v="2"/>
    <n v="-1.9444444444399744E-3"/>
    <n v="17.700000000004845"/>
    <n v="12"/>
    <s v="Si"/>
  </r>
  <r>
    <s v="CTTC"/>
    <s v="2024016383"/>
    <x v="0"/>
    <s v="ER1318BBM"/>
    <s v="E0236DFW"/>
    <d v="2024-12-16T00:00:00"/>
    <m/>
    <s v="3126"/>
    <x v="11"/>
    <s v="S2D"/>
    <s v="S2D"/>
    <m/>
    <d v="2024-12-16T00:00:00"/>
    <d v="1899-12-30T12:45:22"/>
    <d v="2024-12-16T00:00:00"/>
    <d v="1899-12-30T12:43:18"/>
    <d v="2024-12-16T00:00:00"/>
    <d v="1899-12-30T12:58:37"/>
    <x v="0"/>
    <s v="RFCPI"/>
    <s v="7004142164"/>
    <s v="EXW"/>
    <d v="1899-12-30T00:17:23"/>
    <d v="1899-12-30T00:15:19"/>
    <d v="1899-12-30T00:02:04"/>
    <s v="Granel"/>
    <s v="E001"/>
    <x v="1"/>
    <d v="1899-12-30T00:13:15"/>
    <d v="1899-12-30T00:15:19"/>
    <n v="12"/>
    <x v="11"/>
    <x v="5"/>
    <x v="1"/>
    <n v="0"/>
    <n v="0"/>
    <s v="OK"/>
    <s v="Granel"/>
    <x v="0"/>
    <n v="0"/>
    <s v="M. TENERIFE"/>
    <s v="A"/>
    <d v="1899-12-30T00:02:04"/>
    <d v="1899-12-30T00:02:04"/>
    <s v="OK"/>
    <m/>
    <m/>
    <d v="1899-12-30T00:00:00"/>
    <d v="1899-12-30T00:13:15"/>
    <n v="2"/>
    <n v="-1.4351851851899244E-3"/>
    <n v="13.250000000001592"/>
    <n v="12"/>
    <s v="Si"/>
  </r>
  <r>
    <s v="CTTC"/>
    <s v="2024016388"/>
    <x v="0"/>
    <s v="ETF02432R"/>
    <s v="E6398FTM"/>
    <d v="2024-12-16T00:00:00"/>
    <m/>
    <s v="3126"/>
    <x v="11"/>
    <s v="S1D"/>
    <s v="S1D"/>
    <m/>
    <d v="2024-12-16T00:00:00"/>
    <d v="1899-12-30T14:24:48"/>
    <d v="2024-12-16T00:00:00"/>
    <d v="1899-12-30T14:28:31"/>
    <d v="2024-12-16T00:00:00"/>
    <d v="1899-12-30T14:44:41"/>
    <x v="0"/>
    <s v="RFCPI"/>
    <s v="7004142165"/>
    <s v="EXW"/>
    <d v="1899-12-30T00:19:53"/>
    <d v="1899-12-30T00:16:10"/>
    <d v="1899-12-30T00:03:43"/>
    <s v="Granel"/>
    <s v="E001"/>
    <x v="1"/>
    <d v="1899-12-30T00:19:53"/>
    <d v="1899-12-30T00:16:10"/>
    <n v="14"/>
    <x v="11"/>
    <x v="5"/>
    <x v="1"/>
    <n v="0"/>
    <n v="0"/>
    <s v="OK"/>
    <s v="Granel"/>
    <x v="0"/>
    <n v="0"/>
    <s v="M. TENERIFE"/>
    <s v="A"/>
    <d v="1899-12-30T00:03:43"/>
    <d v="1899-12-30T00:03:43"/>
    <s v="OK"/>
    <m/>
    <m/>
    <d v="1899-12-30T00:00:00"/>
    <d v="1899-12-30T00:19:53"/>
    <n v="2"/>
    <d v="1899-12-30T00:03:43"/>
    <n v="19.883333333332818"/>
    <n v="14"/>
    <s v="Si"/>
  </r>
  <r>
    <s v="CTTC"/>
    <s v="2024016389"/>
    <x v="0"/>
    <s v="ER7408BBD"/>
    <s v="E7562FHP"/>
    <d v="2024-12-16T00:00:00"/>
    <m/>
    <s v="3126"/>
    <x v="11"/>
    <s v="S2D"/>
    <s v="S2D"/>
    <m/>
    <d v="2024-12-16T00:00:00"/>
    <d v="1899-12-30T14:29:03"/>
    <d v="2024-12-16T00:00:00"/>
    <d v="1899-12-30T14:29:49"/>
    <d v="2024-12-16T00:00:00"/>
    <d v="1899-12-30T14:54:56"/>
    <x v="0"/>
    <s v="RFCPI"/>
    <s v="7004142166"/>
    <s v="EXW"/>
    <d v="1899-12-30T00:25:53"/>
    <d v="1899-12-30T00:25:07"/>
    <d v="1899-12-30T00:00:46"/>
    <s v="Granel"/>
    <s v="E001"/>
    <x v="1"/>
    <d v="1899-12-30T00:25:53"/>
    <d v="1899-12-30T00:25:07"/>
    <n v="14"/>
    <x v="11"/>
    <x v="5"/>
    <x v="1"/>
    <n v="0"/>
    <n v="0"/>
    <s v="OK"/>
    <s v="Granel"/>
    <x v="0"/>
    <n v="0"/>
    <s v="M. TENERIFE"/>
    <s v="A"/>
    <d v="1899-12-30T00:00:46"/>
    <d v="1899-12-30T00:00:46"/>
    <s v="OK"/>
    <m/>
    <m/>
    <d v="1899-12-30T00:00:00"/>
    <d v="1899-12-30T00:25:53"/>
    <n v="2"/>
    <d v="1899-12-30T00:00:46"/>
    <n v="25.883333333337593"/>
    <n v="14"/>
    <s v="Si"/>
  </r>
  <r>
    <s v="CTTC"/>
    <s v="2024016390"/>
    <x v="0"/>
    <s v="ER1318BBM"/>
    <s v="E0236DFW"/>
    <d v="2024-12-16T00:00:00"/>
    <m/>
    <s v="3126"/>
    <x v="11"/>
    <s v="S1D"/>
    <s v="S1D"/>
    <m/>
    <d v="2024-12-16T00:00:00"/>
    <d v="1899-12-30T14:51:09"/>
    <d v="2024-12-16T00:00:00"/>
    <d v="1899-12-30T14:48:13"/>
    <d v="2024-12-16T00:00:00"/>
    <d v="1899-12-30T15:01:42"/>
    <x v="0"/>
    <s v="RFCPI"/>
    <s v="7004142167"/>
    <s v="EXW"/>
    <d v="1899-12-30T00:16:25"/>
    <d v="1899-12-30T00:13:29"/>
    <d v="1899-12-30T00:02:56"/>
    <s v="Granel"/>
    <s v="E001"/>
    <x v="1"/>
    <d v="1899-12-30T00:10:33"/>
    <d v="1899-12-30T00:13:29"/>
    <n v="14"/>
    <x v="11"/>
    <x v="5"/>
    <x v="1"/>
    <n v="0"/>
    <n v="0"/>
    <s v="OK"/>
    <s v="Granel"/>
    <x v="0"/>
    <n v="0"/>
    <s v="M. TENERIFE"/>
    <s v="A"/>
    <d v="1899-12-30T00:02:56"/>
    <d v="1899-12-30T00:02:56"/>
    <s v="OK"/>
    <m/>
    <m/>
    <d v="1899-12-30T00:00:00"/>
    <d v="1899-12-30T00:10:33"/>
    <n v="2"/>
    <n v="-2.037037037040057E-3"/>
    <n v="10.550000000001489"/>
    <n v="15"/>
    <s v="Si"/>
  </r>
  <r>
    <s v="CTTC"/>
    <s v="2024016393"/>
    <x v="0"/>
    <s v="ER3974BBK"/>
    <s v="E4696FTM"/>
    <d v="2024-12-16T00:00:00"/>
    <m/>
    <s v="3126"/>
    <x v="11"/>
    <s v="S1D"/>
    <s v="S1D"/>
    <m/>
    <d v="2024-12-16T00:00:00"/>
    <d v="1899-12-30T16:22:22"/>
    <d v="2024-12-16T00:00:00"/>
    <d v="1899-12-30T16:19:54"/>
    <d v="2024-12-16T00:00:00"/>
    <d v="1899-12-30T16:39:41"/>
    <x v="0"/>
    <s v="RFCPI"/>
    <s v="7004142168"/>
    <s v="EXW"/>
    <d v="1899-12-30T00:22:15"/>
    <d v="1899-12-30T00:19:47"/>
    <d v="1899-12-30T00:02:28"/>
    <s v="Granel"/>
    <s v="E001"/>
    <x v="1"/>
    <d v="1899-12-30T00:17:19"/>
    <d v="1899-12-30T00:19:47"/>
    <n v="16"/>
    <x v="11"/>
    <x v="5"/>
    <x v="1"/>
    <n v="0"/>
    <n v="0"/>
    <s v="OK"/>
    <s v="Granel"/>
    <x v="0"/>
    <n v="0"/>
    <s v="M. TENERIFE"/>
    <s v="A"/>
    <d v="1899-12-30T00:02:28"/>
    <d v="1899-12-30T00:02:28"/>
    <s v="OK"/>
    <m/>
    <m/>
    <d v="1899-12-30T00:00:00"/>
    <d v="1899-12-30T00:17:19"/>
    <n v="2"/>
    <n v="-1.7129629629599741E-3"/>
    <n v="17.316666666676834"/>
    <n v="16"/>
    <s v="Si"/>
  </r>
  <r>
    <s v="CTTC"/>
    <s v="2024016394"/>
    <x v="0"/>
    <s v="ER9636BBG"/>
    <s v="E7609CBH"/>
    <d v="2024-12-16T00:00:00"/>
    <m/>
    <s v="3126"/>
    <x v="11"/>
    <s v="S1D"/>
    <s v="S1D"/>
    <m/>
    <d v="2024-12-16T00:00:00"/>
    <d v="1899-12-30T17:16:54"/>
    <d v="2024-12-16T00:00:00"/>
    <d v="1899-12-30T17:13:42"/>
    <d v="2024-12-16T00:00:00"/>
    <d v="1899-12-30T17:32:24"/>
    <x v="0"/>
    <s v="RFCPI"/>
    <s v="7004142169"/>
    <s v="EXW"/>
    <d v="1899-12-30T00:21:54"/>
    <d v="1899-12-30T00:18:42"/>
    <d v="1899-12-30T00:03:12"/>
    <s v="Granel"/>
    <s v="E001"/>
    <x v="1"/>
    <d v="1899-12-30T00:15:30"/>
    <d v="1899-12-30T00:18:42"/>
    <n v="17"/>
    <x v="11"/>
    <x v="5"/>
    <x v="1"/>
    <n v="0"/>
    <n v="0"/>
    <s v="OK"/>
    <s v="Granel"/>
    <x v="0"/>
    <n v="0"/>
    <s v="M. TENERIFE"/>
    <s v="A"/>
    <d v="1899-12-30T00:03:12"/>
    <d v="1899-12-30T00:03:12"/>
    <s v="OK"/>
    <m/>
    <m/>
    <d v="1899-12-30T00:00:00"/>
    <d v="1899-12-30T00:15:30"/>
    <n v="2"/>
    <n v="-2.2222222222200161E-3"/>
    <n v="15.500000000001624"/>
    <n v="17"/>
    <s v="Si"/>
  </r>
  <r>
    <s v="CTTC"/>
    <s v="2024016423"/>
    <x v="0"/>
    <s v="ETF02432R"/>
    <s v="E6398FTM"/>
    <d v="2024-12-17T00:00:00"/>
    <m/>
    <s v="3126"/>
    <x v="11"/>
    <s v="S1D"/>
    <s v="S1D"/>
    <m/>
    <d v="2024-12-17T00:00:00"/>
    <d v="1899-12-30T11:01:54"/>
    <d v="2024-12-17T00:00:00"/>
    <d v="1899-12-30T10:58:49"/>
    <d v="2024-12-17T00:00:00"/>
    <d v="1899-12-30T11:12:18"/>
    <x v="0"/>
    <s v="RFCPI"/>
    <s v="7004142170"/>
    <s v="EXW"/>
    <d v="1899-12-30T00:16:34"/>
    <d v="1899-12-30T00:13:29"/>
    <d v="1899-12-30T00:03:05"/>
    <s v="Granel"/>
    <s v="E001"/>
    <x v="1"/>
    <d v="1899-12-30T00:10:24"/>
    <d v="1899-12-30T00:13:29"/>
    <n v="11"/>
    <x v="12"/>
    <x v="5"/>
    <x v="1"/>
    <n v="0"/>
    <n v="0"/>
    <s v="OK"/>
    <s v="Granel"/>
    <x v="0"/>
    <n v="0"/>
    <s v="M. TENERIFE"/>
    <s v="A"/>
    <d v="1899-12-30T00:03:05"/>
    <d v="1899-12-30T00:03:05"/>
    <s v="OK"/>
    <m/>
    <m/>
    <d v="1899-12-30T00:00:00"/>
    <d v="1899-12-30T00:10:24"/>
    <n v="3"/>
    <n v="-2.1412037037100151E-3"/>
    <n v="10.39999999999675"/>
    <n v="11"/>
    <s v="Si"/>
  </r>
  <r>
    <s v="CTTC"/>
    <s v="2024016437"/>
    <x v="0"/>
    <s v="ER3974BBK"/>
    <s v="E4696FTM"/>
    <d v="2024-12-17T00:00:00"/>
    <m/>
    <s v="3126"/>
    <x v="11"/>
    <s v="S1D"/>
    <s v="S1D"/>
    <m/>
    <d v="2024-12-17T00:00:00"/>
    <d v="1899-12-30T12:27:27"/>
    <d v="2024-12-17T00:00:00"/>
    <d v="1899-12-30T12:24:12"/>
    <d v="2024-12-17T00:00:00"/>
    <d v="1899-12-30T12:42:41"/>
    <x v="0"/>
    <s v="RFCPI"/>
    <s v="7004142171"/>
    <s v="EXW"/>
    <d v="1899-12-30T00:21:44"/>
    <d v="1899-12-30T00:18:29"/>
    <d v="1899-12-30T00:03:15"/>
    <s v="Granel"/>
    <s v="E001"/>
    <x v="1"/>
    <d v="1899-12-30T00:15:14"/>
    <d v="1899-12-30T00:18:29"/>
    <n v="12"/>
    <x v="12"/>
    <x v="5"/>
    <x v="1"/>
    <n v="0"/>
    <n v="0"/>
    <s v="OK"/>
    <s v="Granel"/>
    <x v="0"/>
    <n v="0"/>
    <s v="M. TENERIFE"/>
    <s v="A"/>
    <d v="1899-12-30T00:03:15"/>
    <d v="1899-12-30T00:03:15"/>
    <s v="OK"/>
    <m/>
    <m/>
    <d v="1899-12-30T00:00:00"/>
    <d v="1899-12-30T00:15:14"/>
    <n v="3"/>
    <n v="-2.2569444444400233E-3"/>
    <n v="15.233333333328094"/>
    <n v="12"/>
    <s v="Si"/>
  </r>
  <r>
    <s v="CTTC"/>
    <s v="2024016458"/>
    <x v="0"/>
    <s v="ER3974BBK"/>
    <s v="E4696FTM"/>
    <d v="2024-12-17T00:00:00"/>
    <m/>
    <s v="3126"/>
    <x v="11"/>
    <s v="S1D"/>
    <s v="S1D"/>
    <m/>
    <d v="2024-12-17T00:00:00"/>
    <d v="1899-12-30T14:21:12"/>
    <d v="2024-12-17T00:00:00"/>
    <d v="1899-12-30T14:18:23"/>
    <d v="2024-12-17T00:00:00"/>
    <d v="1899-12-30T14:36:07"/>
    <x v="0"/>
    <s v="RFCPI"/>
    <s v="7004142172"/>
    <s v="EXW"/>
    <d v="1899-12-30T00:20:33"/>
    <d v="1899-12-30T00:17:44"/>
    <d v="1899-12-30T00:02:49"/>
    <s v="Granel"/>
    <s v="E001"/>
    <x v="1"/>
    <d v="1899-12-30T00:14:55"/>
    <d v="1899-12-30T00:17:44"/>
    <n v="14"/>
    <x v="12"/>
    <x v="5"/>
    <x v="1"/>
    <n v="0"/>
    <n v="0"/>
    <s v="OK"/>
    <s v="Granel"/>
    <x v="0"/>
    <n v="0"/>
    <s v="M. TENERIFE"/>
    <s v="A"/>
    <d v="1899-12-30T00:02:49"/>
    <d v="1899-12-30T00:02:49"/>
    <s v="OK"/>
    <m/>
    <m/>
    <d v="1899-12-30T00:00:00"/>
    <d v="1899-12-30T00:14:55"/>
    <n v="3"/>
    <n v="-1.9560185185200085E-3"/>
    <n v="14.916666666657594"/>
    <n v="14"/>
    <s v="Si"/>
  </r>
  <r>
    <s v="CTTC"/>
    <s v="2024016471"/>
    <x v="0"/>
    <s v="ER9636BBG"/>
    <s v="E7609CBH"/>
    <d v="2024-12-17T00:00:00"/>
    <m/>
    <s v="3126"/>
    <x v="11"/>
    <s v="S2H"/>
    <s v="S2H"/>
    <m/>
    <d v="2024-12-17T00:00:00"/>
    <d v="1899-12-30T19:52:19"/>
    <d v="2024-12-17T00:00:00"/>
    <d v="1899-12-30T19:50:12"/>
    <d v="2024-12-17T00:00:00"/>
    <d v="1899-12-30T20:19:08"/>
    <x v="0"/>
    <s v="RFCPI"/>
    <s v="7004142173"/>
    <s v="EXW"/>
    <d v="1899-12-30T00:31:03"/>
    <d v="1899-12-30T00:28:56"/>
    <d v="1899-12-30T00:02:07"/>
    <s v="Granel"/>
    <s v="E001"/>
    <x v="1"/>
    <d v="1899-12-30T00:26:49"/>
    <d v="1899-12-30T00:28:56"/>
    <n v="19"/>
    <x v="12"/>
    <x v="5"/>
    <x v="1"/>
    <n v="0"/>
    <n v="0"/>
    <s v="OK"/>
    <s v="Granel"/>
    <x v="0"/>
    <n v="0"/>
    <s v="M. TENERIFE"/>
    <s v="A"/>
    <d v="1899-12-30T00:02:07"/>
    <d v="1899-12-30T00:02:07"/>
    <s v="OK"/>
    <m/>
    <m/>
    <d v="1899-12-30T00:00:00"/>
    <d v="1899-12-30T00:26:49"/>
    <n v="3"/>
    <n v="-1.4699074074100427E-3"/>
    <n v="26.816666666659135"/>
    <n v="20"/>
    <s v="Si"/>
  </r>
  <r>
    <s v="CTTC"/>
    <s v="2024016487"/>
    <x v="0"/>
    <s v="ER3974BBK"/>
    <s v="E4696FTM"/>
    <d v="2024-12-18T00:00:00"/>
    <m/>
    <s v="3126"/>
    <x v="11"/>
    <s v="S1D"/>
    <s v="S1D"/>
    <m/>
    <d v="2024-12-18T00:00:00"/>
    <d v="1899-12-30T07:24:06"/>
    <d v="2024-12-18T00:00:00"/>
    <d v="1899-12-30T07:21:03"/>
    <d v="2024-12-18T00:00:00"/>
    <d v="1899-12-30T07:44:26"/>
    <x v="0"/>
    <s v="RFCPI"/>
    <s v="7004142174"/>
    <s v="EXW"/>
    <d v="1899-12-30T00:26:26"/>
    <d v="1899-12-30T00:23:23"/>
    <d v="1899-12-30T00:03:03"/>
    <s v="Granel"/>
    <s v="E001"/>
    <x v="1"/>
    <d v="1899-12-30T00:20:20"/>
    <d v="1899-12-30T00:23:23"/>
    <n v="7"/>
    <x v="13"/>
    <x v="5"/>
    <x v="1"/>
    <n v="0"/>
    <n v="0"/>
    <s v="OK"/>
    <s v="Granel"/>
    <x v="0"/>
    <n v="0"/>
    <s v="M. TENERIFE"/>
    <s v="A"/>
    <d v="1899-12-30T00:03:03"/>
    <d v="1899-12-30T00:03:03"/>
    <s v="OK"/>
    <m/>
    <m/>
    <d v="1899-12-30T00:00:00"/>
    <d v="1899-12-30T00:20:20"/>
    <n v="4"/>
    <n v="-2.11805555556005E-3"/>
    <n v="20.333333333332728"/>
    <n v="7"/>
    <s v="Si"/>
  </r>
  <r>
    <s v="CTTC"/>
    <s v=""/>
    <x v="0"/>
    <s v="ER6743BBR"/>
    <s v="E3812HFB"/>
    <d v="2024-12-18T00:00:00"/>
    <m/>
    <s v="3209"/>
    <x v="60"/>
    <s v="PA"/>
    <m/>
    <m/>
    <d v="2024-12-18T00:00:00"/>
    <d v="1899-12-30T08:12:55"/>
    <d v="2024-12-18T00:00:00"/>
    <d v="1899-12-30T13:28:01"/>
    <d v="2024-12-18T00:00:00"/>
    <d v="1899-12-30T08:14:05"/>
    <x v="335"/>
    <s v="E_JPEREZ1"/>
    <s v="7004142175"/>
    <s v="FBO"/>
    <d v="1899-12-30T10:29:02"/>
    <d v="1899-12-30T05:13:56"/>
    <d v="1899-12-30T05:15:06"/>
    <s v="Ensacado"/>
    <s v="E002"/>
    <x v="2"/>
    <d v="1899-12-30T00:01:10"/>
    <n v="-0.21800925925926001"/>
    <n v="8"/>
    <x v="13"/>
    <x v="5"/>
    <x v="2"/>
    <n v="1"/>
    <n v="0"/>
    <s v="KO"/>
    <s v="Ensacado"/>
    <x v="0"/>
    <n v="1"/>
    <s v="M. TENERIFE"/>
    <s v="A"/>
    <d v="1899-12-30T05:15:06"/>
    <d v="1899-12-30T04:17:06"/>
    <s v="KO"/>
    <m/>
    <m/>
    <d v="1899-12-30T00:00:00"/>
    <d v="1899-12-30T00:01:10"/>
    <n v="4"/>
    <d v="1899-12-30T05:15:06"/>
    <n v="1.1666666666736702"/>
    <n v="8"/>
    <s v="Si"/>
  </r>
  <r>
    <s v="CTTC"/>
    <s v=""/>
    <x v="0"/>
    <s v="ER6743BBR"/>
    <s v="E3812HFB"/>
    <d v="2024-12-18T00:00:00"/>
    <m/>
    <s v="3209"/>
    <x v="60"/>
    <s v="PA"/>
    <m/>
    <m/>
    <d v="2024-12-18T00:00:00"/>
    <d v="1899-12-30T10:01:54"/>
    <d v="2024-12-18T00:00:00"/>
    <d v="1899-12-30T13:28:01"/>
    <d v="2024-12-18T00:00:00"/>
    <d v="1899-12-30T10:02:27"/>
    <x v="335"/>
    <s v="E_JPEREZ1"/>
    <s v="7004142177"/>
    <s v="FBO"/>
    <d v="1899-12-30T06:51:41"/>
    <d v="1899-12-30T03:25:34"/>
    <d v="1899-12-30T03:26:07"/>
    <s v="Ensacado"/>
    <s v="E002"/>
    <x v="2"/>
    <d v="1899-12-30T00:00:33"/>
    <n v="-0.14275462962963004"/>
    <n v="10"/>
    <x v="13"/>
    <x v="5"/>
    <x v="2"/>
    <n v="1"/>
    <n v="0"/>
    <s v="KO"/>
    <s v="Ensacado"/>
    <x v="0"/>
    <n v="1"/>
    <s v="M. TENERIFE"/>
    <s v="A"/>
    <d v="1899-12-30T03:26:07"/>
    <d v="1899-12-30T02:28:07"/>
    <s v="KO"/>
    <m/>
    <m/>
    <d v="1899-12-30T00:00:00"/>
    <d v="1899-12-30T00:00:33"/>
    <n v="4"/>
    <d v="1899-12-30T03:26:07"/>
    <n v="0.55000000000799965"/>
    <n v="10"/>
    <s v="Si"/>
  </r>
  <r>
    <s v="CTTC"/>
    <s v="2024016501"/>
    <x v="0"/>
    <s v="ER7408BBD"/>
    <s v="E7562FHP"/>
    <d v="2024-12-18T00:00:00"/>
    <m/>
    <s v="3126"/>
    <x v="11"/>
    <s v="S2D"/>
    <s v="S2D"/>
    <m/>
    <d v="2024-12-18T00:00:00"/>
    <d v="1899-12-30T10:05:50"/>
    <d v="2024-12-18T00:00:00"/>
    <d v="1899-12-30T10:04:40"/>
    <d v="2024-12-18T00:00:00"/>
    <d v="1899-12-30T10:35:30"/>
    <x v="0"/>
    <s v="RFCPI"/>
    <s v="7004142178"/>
    <s v="EXW"/>
    <d v="1899-12-30T00:32:00"/>
    <d v="1899-12-30T00:30:50"/>
    <d v="1899-12-30T00:01:10"/>
    <s v="Granel"/>
    <s v="E001"/>
    <x v="1"/>
    <d v="1899-12-30T00:29:40"/>
    <d v="1899-12-30T00:30:50"/>
    <n v="10"/>
    <x v="13"/>
    <x v="5"/>
    <x v="1"/>
    <n v="0"/>
    <n v="0"/>
    <s v="OK"/>
    <s v="Granel"/>
    <x v="0"/>
    <n v="0"/>
    <s v="M. TENERIFE"/>
    <s v="A"/>
    <d v="1899-12-30T00:01:10"/>
    <d v="1899-12-30T00:01:10"/>
    <s v="OK"/>
    <m/>
    <m/>
    <d v="1899-12-30T00:00:00"/>
    <d v="1899-12-30T00:29:40"/>
    <n v="4"/>
    <n v="-8.1018518518000127E-4"/>
    <n v="29.666666666663975"/>
    <n v="10"/>
    <s v="Si"/>
  </r>
  <r>
    <s v="CTTC"/>
    <s v=""/>
    <x v="0"/>
    <s v="ER6743BBR"/>
    <s v="E3812HFB"/>
    <d v="2024-12-18T00:00:00"/>
    <m/>
    <s v="3209"/>
    <x v="60"/>
    <s v="PA"/>
    <m/>
    <m/>
    <d v="2024-12-18T00:00:00"/>
    <d v="1899-12-30T11:12:37"/>
    <d v="2024-12-18T00:00:00"/>
    <d v="1899-12-30T13:28:01"/>
    <d v="2024-12-18T00:00:00"/>
    <d v="1899-12-30T11:12:58"/>
    <x v="335"/>
    <s v="E_JPEREZ1"/>
    <s v="7004142179"/>
    <s v="FBO"/>
    <d v="1899-12-30T04:30:27"/>
    <d v="1899-12-30T02:15:03"/>
    <d v="1899-12-30T02:15:24"/>
    <s v="Ensacado"/>
    <s v="E002"/>
    <x v="2"/>
    <d v="1899-12-30T00:00:21"/>
    <n v="-9.3784722222230055E-2"/>
    <n v="11"/>
    <x v="13"/>
    <x v="5"/>
    <x v="2"/>
    <n v="1"/>
    <n v="0"/>
    <s v="KO"/>
    <s v="Ensacado"/>
    <x v="0"/>
    <n v="1"/>
    <s v="M. TENERIFE"/>
    <s v="A"/>
    <d v="1899-12-30T02:15:24"/>
    <d v="1899-12-30T01:17:24"/>
    <s v="KO"/>
    <m/>
    <m/>
    <d v="1899-12-30T00:00:00"/>
    <d v="1899-12-30T00:00:21"/>
    <n v="4"/>
    <d v="1899-12-30T02:15:24"/>
    <n v="0.34999999999198117"/>
    <n v="11"/>
    <s v="Si"/>
  </r>
  <r>
    <s v="CTTC"/>
    <s v="2024016531"/>
    <x v="0"/>
    <s v="ER3974BBK"/>
    <s v="E4696FTM"/>
    <d v="2024-12-18T00:00:00"/>
    <m/>
    <s v="3126"/>
    <x v="11"/>
    <s v="S1D"/>
    <s v="S1D"/>
    <m/>
    <d v="2024-12-18T00:00:00"/>
    <d v="1899-12-30T12:03:00"/>
    <d v="2024-12-18T00:00:00"/>
    <d v="1899-12-30T12:00:08"/>
    <d v="2024-12-18T00:00:00"/>
    <d v="1899-12-30T12:17:34"/>
    <x v="0"/>
    <s v="RFCPI"/>
    <s v="7004142180"/>
    <s v="EXW"/>
    <d v="1899-12-30T00:20:18"/>
    <d v="1899-12-30T00:17:26"/>
    <d v="1899-12-30T00:02:52"/>
    <s v="Granel"/>
    <s v="E001"/>
    <x v="1"/>
    <d v="1899-12-30T00:14:34"/>
    <d v="1899-12-30T00:17:26"/>
    <n v="12"/>
    <x v="13"/>
    <x v="5"/>
    <x v="1"/>
    <n v="0"/>
    <n v="0"/>
    <s v="OK"/>
    <s v="Granel"/>
    <x v="0"/>
    <n v="0"/>
    <s v="M. TENERIFE"/>
    <s v="A"/>
    <d v="1899-12-30T00:02:52"/>
    <d v="1899-12-30T00:02:52"/>
    <s v="OK"/>
    <m/>
    <m/>
    <d v="1899-12-30T00:00:00"/>
    <d v="1899-12-30T00:14:34"/>
    <n v="4"/>
    <n v="-1.9907407407400157E-3"/>
    <n v="14.566666666665533"/>
    <n v="12"/>
    <s v="Si"/>
  </r>
  <r>
    <s v="CTTC"/>
    <s v=""/>
    <x v="0"/>
    <s v="ER6743BBR"/>
    <s v="E3812HFB"/>
    <d v="2024-12-18T00:00:00"/>
    <m/>
    <s v="3209"/>
    <x v="60"/>
    <s v="PA"/>
    <m/>
    <m/>
    <d v="2024-12-18T00:00:00"/>
    <d v="1899-12-30T12:32:03"/>
    <d v="2024-12-18T00:00:00"/>
    <d v="1899-12-30T13:28:01"/>
    <d v="2024-12-18T00:00:00"/>
    <d v="1899-12-30T12:32:22"/>
    <x v="335"/>
    <s v="E_JPEREZ1"/>
    <s v="7004142181"/>
    <s v="FBO"/>
    <d v="1899-12-30T01:51:37"/>
    <d v="1899-12-30T00:55:39"/>
    <d v="1899-12-30T00:55:58"/>
    <s v="Ensacado"/>
    <s v="E002"/>
    <x v="2"/>
    <d v="1899-12-30T00:00:19"/>
    <n v="-3.8645833333340041E-2"/>
    <n v="12"/>
    <x v="13"/>
    <x v="5"/>
    <x v="2"/>
    <n v="1"/>
    <n v="0"/>
    <s v="KO"/>
    <s v="Ensacado"/>
    <x v="0"/>
    <n v="1"/>
    <s v="M. TENERIFE"/>
    <s v="A"/>
    <d v="1899-12-30T00:55:58"/>
    <d v="1899-12-30T00:10:58"/>
    <s v="KO"/>
    <m/>
    <m/>
    <d v="1899-12-30T00:00:00"/>
    <d v="1899-12-30T00:00:19"/>
    <n v="4"/>
    <d v="1899-12-30T00:55:58"/>
    <n v="0.31666666667033994"/>
    <n v="12"/>
    <s v="Si"/>
  </r>
  <r>
    <s v="CTTC"/>
    <s v="2024016539"/>
    <x v="0"/>
    <s v="ETF02432R"/>
    <s v="E6398FTM"/>
    <d v="2024-12-18T00:00:00"/>
    <m/>
    <s v="3126"/>
    <x v="11"/>
    <s v="S1D"/>
    <s v="S1D"/>
    <m/>
    <d v="2024-12-18T00:00:00"/>
    <d v="1899-12-30T12:41:35"/>
    <d v="2024-12-18T00:00:00"/>
    <d v="1899-12-30T12:38:54"/>
    <d v="2024-12-18T00:00:00"/>
    <d v="1899-12-30T12:52:00"/>
    <x v="0"/>
    <s v="RFCPI"/>
    <s v="7004142182"/>
    <s v="EXW"/>
    <d v="1899-12-30T00:15:47"/>
    <d v="1899-12-30T00:13:06"/>
    <d v="1899-12-30T00:02:41"/>
    <s v="Granel"/>
    <s v="E001"/>
    <x v="1"/>
    <d v="1899-12-30T00:10:25"/>
    <d v="1899-12-30T00:13:06"/>
    <n v="12"/>
    <x v="13"/>
    <x v="5"/>
    <x v="1"/>
    <n v="0"/>
    <n v="0"/>
    <s v="OK"/>
    <s v="Granel"/>
    <x v="0"/>
    <n v="0"/>
    <s v="M. TENERIFE"/>
    <s v="A"/>
    <d v="1899-12-30T00:02:41"/>
    <d v="1899-12-30T00:02:41"/>
    <s v="OK"/>
    <m/>
    <m/>
    <d v="1899-12-30T00:00:00"/>
    <d v="1899-12-30T00:10:25"/>
    <n v="4"/>
    <n v="-1.863425925920037E-3"/>
    <n v="10.416666666671919"/>
    <n v="12"/>
    <s v="Si"/>
  </r>
  <r>
    <s v="CTTC"/>
    <s v=""/>
    <x v="0"/>
    <s v="ER6743BBR"/>
    <s v="E3812HFB"/>
    <d v="2024-12-18T00:00:00"/>
    <m/>
    <s v="3209"/>
    <x v="60"/>
    <s v="PA"/>
    <m/>
    <m/>
    <d v="2024-12-18T00:00:00"/>
    <d v="1899-12-30T13:27:51"/>
    <d v="2024-12-18T00:00:00"/>
    <d v="1899-12-30T13:28:01"/>
    <d v="2024-12-18T00:00:00"/>
    <d v="1899-12-30T13:31:55"/>
    <x v="335"/>
    <s v="E_JPEREZ1"/>
    <s v="7004142183"/>
    <s v="FBO"/>
    <d v="1899-12-30T00:04:04"/>
    <d v="1899-12-30T00:03:54"/>
    <d v="1899-12-30T00:00:10"/>
    <s v="Ensacado"/>
    <s v="E002"/>
    <x v="2"/>
    <d v="1899-12-30T00:04:04"/>
    <d v="1899-12-30T00:03:54"/>
    <n v="13"/>
    <x v="13"/>
    <x v="5"/>
    <x v="2"/>
    <n v="1"/>
    <n v="0"/>
    <s v="KO"/>
    <s v="Ensacado"/>
    <x v="0"/>
    <n v="1"/>
    <s v="M. TENERIFE"/>
    <s v="A"/>
    <d v="1899-12-30T00:00:10"/>
    <d v="1899-12-30T00:00:10"/>
    <s v="OK"/>
    <m/>
    <m/>
    <d v="1899-12-30T00:00:00"/>
    <d v="1899-12-30T00:04:04"/>
    <n v="4"/>
    <d v="1899-12-30T00:00:10"/>
    <n v="4.0666666666752427"/>
    <n v="13"/>
    <s v="Si"/>
  </r>
  <r>
    <s v="CTTC"/>
    <s v="2024016556"/>
    <x v="0"/>
    <s v="ER3974BBK"/>
    <s v="E4696FTM"/>
    <d v="2024-12-18T00:00:00"/>
    <m/>
    <s v="3126"/>
    <x v="11"/>
    <s v="S1D"/>
    <s v="S1D"/>
    <m/>
    <d v="2024-12-18T00:00:00"/>
    <d v="1899-12-30T13:50:25"/>
    <d v="2024-12-18T00:00:00"/>
    <d v="1899-12-30T13:48:12"/>
    <d v="2024-12-18T00:00:00"/>
    <d v="1899-12-30T14:07:29"/>
    <x v="0"/>
    <s v="RFCPI"/>
    <s v="7004142184"/>
    <s v="EXW"/>
    <d v="1899-12-30T00:21:30"/>
    <d v="1899-12-30T00:19:17"/>
    <d v="1899-12-30T00:02:13"/>
    <s v="Granel"/>
    <s v="E001"/>
    <x v="1"/>
    <d v="1899-12-30T00:17:04"/>
    <d v="1899-12-30T00:19:17"/>
    <n v="13"/>
    <x v="13"/>
    <x v="5"/>
    <x v="1"/>
    <n v="0"/>
    <n v="0"/>
    <s v="OK"/>
    <s v="Granel"/>
    <x v="0"/>
    <n v="0"/>
    <s v="M. TENERIFE"/>
    <s v="A"/>
    <d v="1899-12-30T00:02:13"/>
    <d v="1899-12-30T00:02:13"/>
    <s v="OK"/>
    <m/>
    <m/>
    <d v="1899-12-30T00:00:00"/>
    <d v="1899-12-30T00:17:04"/>
    <n v="4"/>
    <n v="-1.5393518518500571E-3"/>
    <n v="17.066666666664005"/>
    <n v="14"/>
    <s v="Si"/>
  </r>
  <r>
    <s v="CTTC"/>
    <s v="2024016576"/>
    <x v="0"/>
    <s v="ETF02432R"/>
    <s v="E6398FTM"/>
    <d v="2024-12-19T00:00:00"/>
    <m/>
    <s v="3126"/>
    <x v="11"/>
    <s v="S1D"/>
    <s v="S1D"/>
    <m/>
    <d v="2024-12-19T00:00:00"/>
    <d v="1899-12-30T06:31:50"/>
    <d v="2024-12-19T00:00:00"/>
    <d v="1899-12-30T06:28:50"/>
    <d v="2024-12-19T00:00:00"/>
    <d v="1899-12-30T06:42:46"/>
    <x v="0"/>
    <s v="RFCPI"/>
    <s v="7004142185"/>
    <s v="EXW"/>
    <d v="1899-12-30T00:16:56"/>
    <d v="1899-12-30T00:13:56"/>
    <d v="1899-12-30T00:03:00"/>
    <s v="Granel"/>
    <s v="E001"/>
    <x v="1"/>
    <d v="1899-12-30T00:10:56"/>
    <d v="1899-12-30T00:13:56"/>
    <n v="6"/>
    <x v="14"/>
    <x v="5"/>
    <x v="1"/>
    <n v="0"/>
    <n v="0"/>
    <s v="OK"/>
    <s v="Granel"/>
    <x v="0"/>
    <n v="0"/>
    <s v="M. TENERIFE"/>
    <s v="A"/>
    <d v="1899-12-30T00:03:00"/>
    <d v="1899-12-30T00:03:00"/>
    <s v="OK"/>
    <m/>
    <m/>
    <d v="1899-12-30T00:00:00"/>
    <d v="1899-12-30T00:10:56"/>
    <n v="5"/>
    <n v="-2.0833333333299953E-3"/>
    <n v="10.93333333332966"/>
    <n v="6"/>
    <s v="Si"/>
  </r>
  <r>
    <s v="CTTC"/>
    <s v=""/>
    <x v="0"/>
    <s v="ER6743BBR"/>
    <s v="E3812HFB"/>
    <d v="2024-12-19T00:00:00"/>
    <m/>
    <s v="3209"/>
    <x v="60"/>
    <s v="PA"/>
    <m/>
    <m/>
    <d v="2024-12-19T00:00:00"/>
    <d v="1899-12-30T07:05:08"/>
    <d v="2024-12-19T00:00:00"/>
    <d v="1899-12-30T13:28:01"/>
    <d v="2024-12-19T00:00:00"/>
    <d v="1899-12-30T07:05:41"/>
    <x v="335"/>
    <s v="E_JPEREZ1"/>
    <s v="7004142186"/>
    <s v="FBO"/>
    <d v="1899-12-30T12:45:13"/>
    <d v="1899-12-30T06:22:20"/>
    <d v="1899-12-30T06:22:53"/>
    <s v="Ensacado"/>
    <s v="E002"/>
    <x v="2"/>
    <d v="1899-12-30T00:00:33"/>
    <n v="-0.26550925925926006"/>
    <n v="7"/>
    <x v="14"/>
    <x v="5"/>
    <x v="2"/>
    <n v="1"/>
    <n v="0"/>
    <s v="KO"/>
    <s v="Ensacado"/>
    <x v="0"/>
    <n v="1"/>
    <s v="M. TENERIFE"/>
    <s v="A"/>
    <d v="1899-12-30T06:22:53"/>
    <d v="1899-12-30T05:24:53"/>
    <s v="KO"/>
    <m/>
    <m/>
    <d v="1899-12-30T00:00:00"/>
    <d v="1899-12-30T00:00:33"/>
    <n v="5"/>
    <d v="1899-12-30T06:22:53"/>
    <n v="0.55000000000799965"/>
    <n v="7"/>
    <s v="Si"/>
  </r>
  <r>
    <s v="CTTC"/>
    <s v="2024016588"/>
    <x v="0"/>
    <s v="ER9636BBG"/>
    <s v="E7609CBH"/>
    <d v="2024-12-19T00:00:00"/>
    <m/>
    <s v="3126"/>
    <x v="11"/>
    <s v="S1D"/>
    <s v="S1D"/>
    <m/>
    <d v="2024-12-19T00:00:00"/>
    <d v="1899-12-30T07:19:41"/>
    <d v="2024-12-19T00:00:00"/>
    <d v="1899-12-30T07:16:37"/>
    <d v="2024-12-19T00:00:00"/>
    <d v="1899-12-30T07:36:36"/>
    <x v="0"/>
    <s v="RFCPI"/>
    <s v="7004142187"/>
    <s v="EXW"/>
    <d v="1899-12-30T00:23:03"/>
    <d v="1899-12-30T00:19:59"/>
    <d v="1899-12-30T00:03:04"/>
    <s v="Granel"/>
    <s v="E001"/>
    <x v="1"/>
    <d v="1899-12-30T00:16:55"/>
    <d v="1899-12-30T00:19:59"/>
    <n v="7"/>
    <x v="14"/>
    <x v="5"/>
    <x v="1"/>
    <n v="0"/>
    <n v="0"/>
    <s v="OK"/>
    <s v="Granel"/>
    <x v="0"/>
    <n v="0"/>
    <s v="M. TENERIFE"/>
    <s v="A"/>
    <d v="1899-12-30T00:03:04"/>
    <d v="1899-12-30T00:03:04"/>
    <s v="OK"/>
    <m/>
    <m/>
    <d v="1899-12-30T00:00:00"/>
    <d v="1899-12-30T00:16:55"/>
    <n v="5"/>
    <n v="-2.129629629629981E-3"/>
    <n v="16.916666666659186"/>
    <n v="7"/>
    <s v="Si"/>
  </r>
  <r>
    <s v="CTTC"/>
    <s v=""/>
    <x v="0"/>
    <s v="ER6743BBR"/>
    <s v="E3812HFB"/>
    <d v="2024-12-19T00:00:00"/>
    <m/>
    <s v="3209"/>
    <x v="60"/>
    <s v="PA"/>
    <m/>
    <m/>
    <d v="2024-12-19T00:00:00"/>
    <d v="1899-12-30T08:17:26"/>
    <d v="2024-12-19T00:00:00"/>
    <d v="1899-12-30T13:28:01"/>
    <d v="2024-12-19T00:00:00"/>
    <d v="1899-12-30T08:18:11"/>
    <x v="335"/>
    <s v="E_JPEREZ1"/>
    <s v="7004142188"/>
    <s v="FBO"/>
    <d v="1899-12-30T10:20:25"/>
    <d v="1899-12-30T05:09:50"/>
    <d v="1899-12-30T05:10:35"/>
    <s v="Ensacado"/>
    <s v="E002"/>
    <x v="2"/>
    <d v="1899-12-30T00:00:45"/>
    <n v="-0.21516203703704007"/>
    <n v="8"/>
    <x v="14"/>
    <x v="5"/>
    <x v="2"/>
    <n v="1"/>
    <n v="0"/>
    <s v="KO"/>
    <s v="Ensacado"/>
    <x v="0"/>
    <n v="1"/>
    <s v="M. TENERIFE"/>
    <s v="A"/>
    <d v="1899-12-30T05:10:35"/>
    <d v="1899-12-30T04:12:35"/>
    <s v="KO"/>
    <m/>
    <m/>
    <d v="1899-12-30T00:00:00"/>
    <d v="1899-12-30T00:00:45"/>
    <n v="5"/>
    <d v="1899-12-30T05:10:35"/>
    <n v="0.75000000000954969"/>
    <n v="8"/>
    <s v="Si"/>
  </r>
  <r>
    <s v="CTTC"/>
    <s v="2024016589"/>
    <x v="0"/>
    <s v="ER3974BBK"/>
    <s v="E4696FTM"/>
    <d v="2024-12-19T00:00:00"/>
    <m/>
    <s v="3126"/>
    <x v="11"/>
    <s v="S1D"/>
    <s v="S1D"/>
    <m/>
    <d v="2024-12-19T00:00:00"/>
    <d v="1899-12-30T08:00:25"/>
    <d v="2024-12-19T00:00:00"/>
    <d v="1899-12-30T07:59:26"/>
    <d v="2024-12-19T00:00:00"/>
    <d v="1899-12-30T08:21:47"/>
    <x v="0"/>
    <s v="RFCPI"/>
    <s v="7004142189"/>
    <s v="EXW"/>
    <d v="1899-12-30T00:23:20"/>
    <d v="1899-12-30T00:22:21"/>
    <d v="1899-12-30T00:00:59"/>
    <s v="Granel"/>
    <s v="E001"/>
    <x v="1"/>
    <d v="1899-12-30T00:21:22"/>
    <d v="1899-12-30T00:22:21"/>
    <n v="8"/>
    <x v="14"/>
    <x v="5"/>
    <x v="1"/>
    <n v="0"/>
    <n v="0"/>
    <s v="OK"/>
    <s v="Granel"/>
    <x v="0"/>
    <n v="0"/>
    <s v="M. TENERIFE"/>
    <s v="A"/>
    <d v="1899-12-30T00:00:59"/>
    <d v="1899-12-30T00:00:59"/>
    <s v="OK"/>
    <m/>
    <m/>
    <d v="1899-12-30T00:00:00"/>
    <d v="1899-12-30T00:21:22"/>
    <n v="5"/>
    <n v="-6.8287037038000653E-4"/>
    <n v="21.366666666662358"/>
    <n v="8"/>
    <s v="Si"/>
  </r>
  <r>
    <s v="CTTC"/>
    <s v="2024016610"/>
    <x v="0"/>
    <s v="ETF02432R"/>
    <s v="E6398FTM"/>
    <d v="2024-12-19T00:00:00"/>
    <m/>
    <s v="3126"/>
    <x v="11"/>
    <s v="S1D"/>
    <s v="S1D"/>
    <m/>
    <d v="2024-12-19T00:00:00"/>
    <d v="1899-12-30T10:27:57"/>
    <d v="2024-12-19T00:00:00"/>
    <d v="1899-12-30T10:26:05"/>
    <d v="2024-12-19T00:00:00"/>
    <d v="1899-12-30T10:39:00"/>
    <x v="0"/>
    <s v="RFCPI"/>
    <s v="7004142190"/>
    <s v="EXW"/>
    <d v="1899-12-30T00:14:47"/>
    <d v="1899-12-30T00:12:55"/>
    <d v="1899-12-30T00:01:52"/>
    <s v="Granel"/>
    <s v="E001"/>
    <x v="1"/>
    <d v="1899-12-30T00:11:03"/>
    <d v="1899-12-30T00:12:55"/>
    <n v="10"/>
    <x v="14"/>
    <x v="5"/>
    <x v="1"/>
    <n v="0"/>
    <n v="0"/>
    <s v="OK"/>
    <s v="Granel"/>
    <x v="0"/>
    <n v="0"/>
    <s v="M. TENERIFE"/>
    <s v="A"/>
    <d v="1899-12-30T00:01:52"/>
    <d v="1899-12-30T00:01:52"/>
    <s v="OK"/>
    <m/>
    <m/>
    <d v="1899-12-30T00:00:00"/>
    <d v="1899-12-30T00:11:03"/>
    <n v="5"/>
    <n v="-1.2962962963000146E-3"/>
    <n v="11.04999999999837"/>
    <n v="10"/>
    <s v="Si"/>
  </r>
  <r>
    <s v="CTTC"/>
    <s v="2024016611"/>
    <x v="0"/>
    <s v="ER1318BBM"/>
    <s v="E0236DFW"/>
    <d v="2024-12-19T00:00:00"/>
    <m/>
    <s v="3126"/>
    <x v="11"/>
    <s v="S2D"/>
    <s v="S2D"/>
    <m/>
    <d v="2024-12-19T00:00:00"/>
    <d v="1899-12-30T10:38:27"/>
    <d v="2024-12-19T00:00:00"/>
    <d v="1899-12-30T10:40:00"/>
    <d v="2024-12-19T00:00:00"/>
    <d v="1899-12-30T10:54:43"/>
    <x v="0"/>
    <s v="RFCPI"/>
    <s v="7004142191"/>
    <s v="EXW"/>
    <d v="1899-12-30T00:16:16"/>
    <d v="1899-12-30T00:14:43"/>
    <d v="1899-12-30T00:01:33"/>
    <s v="Granel"/>
    <s v="E001"/>
    <x v="1"/>
    <d v="1899-12-30T00:16:16"/>
    <d v="1899-12-30T00:14:43"/>
    <n v="10"/>
    <x v="14"/>
    <x v="5"/>
    <x v="1"/>
    <n v="0"/>
    <n v="0"/>
    <s v="OK"/>
    <s v="Granel"/>
    <x v="0"/>
    <n v="0"/>
    <s v="M. TENERIFE"/>
    <s v="A"/>
    <d v="1899-12-30T00:01:33"/>
    <d v="1899-12-30T00:01:33"/>
    <s v="OK"/>
    <m/>
    <m/>
    <d v="1899-12-30T00:00:00"/>
    <d v="1899-12-30T00:16:16"/>
    <n v="5"/>
    <d v="1899-12-30T00:01:33"/>
    <n v="16.266666666657564"/>
    <n v="10"/>
    <s v="Si"/>
  </r>
  <r>
    <s v="CTTC"/>
    <s v="2024016617"/>
    <x v="0"/>
    <s v="ER9636BBG"/>
    <s v="E7609CBH"/>
    <d v="2024-12-19T00:00:00"/>
    <m/>
    <s v="3126"/>
    <x v="11"/>
    <s v="S2D"/>
    <s v="S2D"/>
    <m/>
    <d v="2024-12-19T00:00:00"/>
    <d v="1899-12-30T11:04:49"/>
    <d v="2024-12-19T00:00:00"/>
    <d v="1899-12-30T11:02:01"/>
    <d v="2024-12-19T00:00:00"/>
    <d v="1899-12-30T11:22:02"/>
    <x v="0"/>
    <s v="RFCPI"/>
    <s v="7004142192"/>
    <s v="EXW"/>
    <d v="1899-12-30T00:22:49"/>
    <d v="1899-12-30T00:20:01"/>
    <d v="1899-12-30T00:02:48"/>
    <s v="Granel"/>
    <s v="E001"/>
    <x v="1"/>
    <d v="1899-12-30T00:17:13"/>
    <d v="1899-12-30T00:20:01"/>
    <n v="11"/>
    <x v="14"/>
    <x v="5"/>
    <x v="1"/>
    <n v="0"/>
    <n v="0"/>
    <s v="OK"/>
    <s v="Granel"/>
    <x v="0"/>
    <n v="0"/>
    <s v="M. TENERIFE"/>
    <s v="A"/>
    <d v="1899-12-30T00:02:48"/>
    <d v="1899-12-30T00:02:48"/>
    <s v="OK"/>
    <m/>
    <m/>
    <d v="1899-12-30T00:00:00"/>
    <d v="1899-12-30T00:17:13"/>
    <n v="5"/>
    <n v="-1.9444444444399744E-3"/>
    <n v="17.216666666668825"/>
    <n v="11"/>
    <s v="Si"/>
  </r>
  <r>
    <s v="CTTC"/>
    <s v=""/>
    <x v="0"/>
    <s v="ER6743BBR"/>
    <s v="E3812HFB"/>
    <d v="2024-12-19T00:00:00"/>
    <m/>
    <s v="3209"/>
    <x v="60"/>
    <s v="PA"/>
    <m/>
    <m/>
    <d v="2024-12-19T00:00:00"/>
    <d v="1899-12-30T12:11:56"/>
    <d v="2024-12-19T00:00:00"/>
    <d v="1899-12-30T13:28:01"/>
    <d v="2024-12-19T00:00:00"/>
    <d v="1899-12-30T12:15:01"/>
    <x v="335"/>
    <s v="E_JPEREZ1"/>
    <s v="7004142193"/>
    <s v="FBO"/>
    <d v="1899-12-30T02:29:05"/>
    <d v="1899-12-30T01:13:00"/>
    <d v="1899-12-30T01:16:05"/>
    <s v="Ensacado"/>
    <s v="E002"/>
    <x v="2"/>
    <d v="1899-12-30T00:03:05"/>
    <n v="-5.0694444444450038E-2"/>
    <n v="12"/>
    <x v="14"/>
    <x v="5"/>
    <x v="2"/>
    <n v="1"/>
    <n v="0"/>
    <s v="KO"/>
    <s v="Ensacado"/>
    <x v="0"/>
    <n v="1"/>
    <s v="M. TENERIFE"/>
    <s v="A"/>
    <d v="1899-12-30T01:16:05"/>
    <d v="1899-12-30T00:18:05"/>
    <s v="KO"/>
    <m/>
    <m/>
    <d v="1899-12-30T00:00:00"/>
    <d v="1899-12-30T00:03:05"/>
    <n v="5"/>
    <d v="1899-12-30T01:16:05"/>
    <n v="3.0833333333279533"/>
    <n v="12"/>
    <s v="Si"/>
  </r>
  <r>
    <s v="CTTC"/>
    <s v="2024016641"/>
    <x v="0"/>
    <s v="ER1318BBM"/>
    <s v="E0236DFW"/>
    <d v="2024-12-19T00:00:00"/>
    <m/>
    <s v="3126"/>
    <x v="11"/>
    <s v="S1D"/>
    <s v="S1D"/>
    <m/>
    <d v="2024-12-19T00:00:00"/>
    <d v="1899-12-30T12:39:09"/>
    <d v="2024-12-19T00:00:00"/>
    <d v="1899-12-30T12:36:52"/>
    <d v="2024-12-19T00:00:00"/>
    <d v="1899-12-30T12:50:11"/>
    <x v="0"/>
    <s v="RFCPI"/>
    <s v="7004142194"/>
    <s v="EXW"/>
    <d v="1899-12-30T00:15:36"/>
    <d v="1899-12-30T00:13:19"/>
    <d v="1899-12-30T00:02:17"/>
    <s v="Granel"/>
    <s v="E001"/>
    <x v="1"/>
    <d v="1899-12-30T00:11:02"/>
    <d v="1899-12-30T00:13:19"/>
    <n v="12"/>
    <x v="14"/>
    <x v="5"/>
    <x v="1"/>
    <n v="0"/>
    <n v="0"/>
    <s v="OK"/>
    <s v="Granel"/>
    <x v="0"/>
    <n v="0"/>
    <s v="M. TENERIFE"/>
    <s v="A"/>
    <d v="1899-12-30T00:02:17"/>
    <d v="1899-12-30T00:02:17"/>
    <s v="OK"/>
    <m/>
    <m/>
    <d v="1899-12-30T00:00:00"/>
    <d v="1899-12-30T00:11:02"/>
    <n v="5"/>
    <n v="-1.5856481481499873E-3"/>
    <n v="11.033333333337509"/>
    <n v="12"/>
    <s v="Si"/>
  </r>
  <r>
    <s v="CTTC"/>
    <s v=""/>
    <x v="0"/>
    <s v="ER6743BBR"/>
    <s v="E3812HFB"/>
    <d v="2024-12-19T00:00:00"/>
    <m/>
    <s v="3209"/>
    <x v="60"/>
    <s v="PA"/>
    <m/>
    <m/>
    <d v="2024-12-19T00:00:00"/>
    <d v="1899-12-30T13:00:23"/>
    <d v="2024-12-19T00:00:00"/>
    <d v="1899-12-30T13:28:01"/>
    <d v="2024-12-19T00:00:00"/>
    <d v="1899-12-30T13:00:42"/>
    <x v="335"/>
    <s v="E_JPEREZ1"/>
    <s v="7004142195"/>
    <s v="FBO"/>
    <d v="1899-12-30T00:54:57"/>
    <d v="1899-12-30T00:27:19"/>
    <d v="1899-12-30T00:27:38"/>
    <s v="Ensacado"/>
    <s v="E002"/>
    <x v="2"/>
    <d v="1899-12-30T00:00:19"/>
    <n v="-1.8969907407410003E-2"/>
    <n v="13"/>
    <x v="14"/>
    <x v="5"/>
    <x v="2"/>
    <n v="1"/>
    <n v="0"/>
    <s v="KO"/>
    <s v="Ensacado"/>
    <x v="0"/>
    <n v="1"/>
    <s v="M. TENERIFE"/>
    <s v="A"/>
    <d v="1899-12-30T00:27:38"/>
    <d v="1899-12-30T00:27:38"/>
    <s v="KO"/>
    <m/>
    <m/>
    <d v="1899-12-30T00:00:00"/>
    <d v="1899-12-30T00:00:19"/>
    <n v="5"/>
    <d v="1899-12-30T00:27:38"/>
    <n v="0.31666666667049981"/>
    <n v="13"/>
    <s v="Si"/>
  </r>
  <r>
    <s v="CTTC"/>
    <s v="2024016654"/>
    <x v="0"/>
    <s v="ER3974BBK"/>
    <s v="E4696FTM"/>
    <d v="2024-12-19T00:00:00"/>
    <m/>
    <s v="3126"/>
    <x v="11"/>
    <s v="S1D"/>
    <s v="S1D"/>
    <m/>
    <d v="2024-12-19T00:00:00"/>
    <d v="1899-12-30T13:39:48"/>
    <d v="2024-12-19T00:00:00"/>
    <d v="1899-12-30T13:36:39"/>
    <d v="2024-12-19T00:00:00"/>
    <d v="1899-12-30T14:01:05"/>
    <x v="0"/>
    <s v="RFCPI"/>
    <s v="7004142196"/>
    <s v="EXW"/>
    <d v="1899-12-30T00:27:35"/>
    <d v="1899-12-30T00:24:26"/>
    <d v="1899-12-30T00:03:09"/>
    <s v="Granel"/>
    <s v="E001"/>
    <x v="1"/>
    <d v="1899-12-30T00:21:17"/>
    <d v="1899-12-30T00:24:26"/>
    <n v="13"/>
    <x v="14"/>
    <x v="5"/>
    <x v="1"/>
    <n v="0"/>
    <n v="0"/>
    <s v="OK"/>
    <s v="Granel"/>
    <x v="0"/>
    <n v="0"/>
    <s v="M. TENERIFE"/>
    <s v="A"/>
    <d v="1899-12-30T00:03:09"/>
    <d v="1899-12-30T00:03:09"/>
    <s v="OK"/>
    <m/>
    <m/>
    <d v="1899-12-30T00:00:00"/>
    <d v="1899-12-30T00:21:17"/>
    <n v="5"/>
    <n v="-2.1874999999998979E-3"/>
    <n v="21.283333333329679"/>
    <n v="14"/>
    <s v="Si"/>
  </r>
  <r>
    <s v="CTTC"/>
    <s v="2024016670"/>
    <x v="0"/>
    <s v="ER9636BBG"/>
    <s v="E7609CBH"/>
    <d v="2024-12-19T00:00:00"/>
    <m/>
    <s v="3126"/>
    <x v="11"/>
    <s v="S1D"/>
    <s v="S1D"/>
    <m/>
    <d v="2024-12-19T00:00:00"/>
    <d v="1899-12-30T15:42:44"/>
    <d v="2024-12-19T00:00:00"/>
    <d v="1899-12-30T15:39:51"/>
    <d v="2024-12-19T00:00:00"/>
    <d v="1899-12-30T15:58:19"/>
    <x v="0"/>
    <s v="RFCPI"/>
    <s v="7004142197"/>
    <s v="EXW"/>
    <d v="1899-12-30T00:21:21"/>
    <d v="1899-12-30T00:18:28"/>
    <d v="1899-12-30T00:02:53"/>
    <s v="Granel"/>
    <s v="E001"/>
    <x v="1"/>
    <d v="1899-12-30T00:15:35"/>
    <d v="1899-12-30T00:18:28"/>
    <n v="15"/>
    <x v="14"/>
    <x v="5"/>
    <x v="1"/>
    <n v="0"/>
    <n v="0"/>
    <s v="OK"/>
    <s v="Granel"/>
    <x v="0"/>
    <n v="0"/>
    <s v="M. TENERIFE"/>
    <s v="A"/>
    <d v="1899-12-30T00:02:53"/>
    <d v="1899-12-30T00:02:53"/>
    <s v="OK"/>
    <m/>
    <m/>
    <d v="1899-12-30T00:00:00"/>
    <d v="1899-12-30T00:15:35"/>
    <n v="5"/>
    <n v="-2.0023148148200498E-3"/>
    <n v="15.583333333334384"/>
    <n v="15"/>
    <s v="Si"/>
  </r>
  <r>
    <s v="CTTC"/>
    <s v="2024016674"/>
    <x v="0"/>
    <s v="ER9636BBG"/>
    <s v="E7609CBH"/>
    <d v="2024-12-19T00:00:00"/>
    <m/>
    <s v="3126"/>
    <x v="11"/>
    <s v="S1D"/>
    <s v="S1D"/>
    <m/>
    <d v="2024-12-19T00:00:00"/>
    <d v="1899-12-30T17:07:13"/>
    <d v="2024-12-19T00:00:00"/>
    <d v="1899-12-30T17:04:19"/>
    <d v="2024-12-19T00:00:00"/>
    <d v="1899-12-30T17:24:07"/>
    <x v="0"/>
    <s v="RFCPI"/>
    <s v="7004142198"/>
    <s v="EXW"/>
    <d v="1899-12-30T00:22:42"/>
    <d v="1899-12-30T00:19:48"/>
    <d v="1899-12-30T00:02:54"/>
    <s v="Granel"/>
    <s v="E001"/>
    <x v="1"/>
    <d v="1899-12-30T00:16:54"/>
    <d v="1899-12-30T00:19:48"/>
    <n v="17"/>
    <x v="14"/>
    <x v="5"/>
    <x v="1"/>
    <n v="0"/>
    <n v="0"/>
    <s v="OK"/>
    <s v="Granel"/>
    <x v="0"/>
    <n v="0"/>
    <s v="M. TENERIFE"/>
    <s v="A"/>
    <d v="1899-12-30T00:02:54"/>
    <d v="1899-12-30T00:02:54"/>
    <s v="OK"/>
    <m/>
    <m/>
    <d v="1899-12-30T00:00:00"/>
    <d v="1899-12-30T00:16:54"/>
    <n v="5"/>
    <n v="-2.0138888888899809E-3"/>
    <n v="16.899999999998485"/>
    <n v="17"/>
    <s v="Si"/>
  </r>
  <r>
    <s v="CTTC"/>
    <s v="2024016691"/>
    <x v="0"/>
    <s v="ER3974BBK"/>
    <s v="E4696FTM"/>
    <d v="2024-12-20T00:00:00"/>
    <m/>
    <s v="3126"/>
    <x v="11"/>
    <s v="S1D"/>
    <s v="S1D"/>
    <m/>
    <d v="2024-12-20T00:00:00"/>
    <d v="1899-12-30T07:14:37"/>
    <d v="2024-12-20T00:00:00"/>
    <d v="1899-12-30T07:11:26"/>
    <d v="2024-12-20T00:00:00"/>
    <d v="1899-12-30T07:28:49"/>
    <x v="0"/>
    <s v="RFCPI"/>
    <s v="7004142199"/>
    <s v="EXW"/>
    <d v="1899-12-30T00:20:34"/>
    <d v="1899-12-30T00:17:23"/>
    <d v="1899-12-30T00:03:11"/>
    <s v="Granel"/>
    <s v="E001"/>
    <x v="1"/>
    <d v="1899-12-30T00:14:12"/>
    <d v="1899-12-30T00:17:23"/>
    <n v="7"/>
    <x v="15"/>
    <x v="5"/>
    <x v="1"/>
    <n v="0"/>
    <n v="0"/>
    <s v="OK"/>
    <s v="Granel"/>
    <x v="0"/>
    <n v="0"/>
    <s v="M. TENERIFE"/>
    <s v="A"/>
    <d v="1899-12-30T00:03:11"/>
    <d v="1899-12-30T00:03:11"/>
    <s v="OK"/>
    <m/>
    <m/>
    <d v="1899-12-30T00:00:00"/>
    <d v="1899-12-30T00:14:12"/>
    <n v="6"/>
    <n v="-2.210648148149974E-3"/>
    <n v="14.199999999998463"/>
    <n v="7"/>
    <s v="Si"/>
  </r>
  <r>
    <s v="CTTC"/>
    <s v="2024016716"/>
    <x v="0"/>
    <s v="ER9636BBG"/>
    <s v="E7609CBH"/>
    <d v="2024-12-20T00:00:00"/>
    <m/>
    <s v="3126"/>
    <x v="11"/>
    <s v="S2D"/>
    <s v="S2D"/>
    <m/>
    <d v="2024-12-20T00:00:00"/>
    <d v="1899-12-30T10:09:11"/>
    <d v="2024-12-20T00:00:00"/>
    <d v="1899-12-30T10:06:02"/>
    <d v="2024-12-20T00:00:00"/>
    <d v="1899-12-30T10:27:10"/>
    <x v="0"/>
    <s v="RFCPI"/>
    <s v="7004142200"/>
    <s v="EXW"/>
    <d v="1899-12-30T00:24:17"/>
    <d v="1899-12-30T00:21:08"/>
    <d v="1899-12-30T00:03:09"/>
    <s v="Granel"/>
    <s v="E001"/>
    <x v="1"/>
    <d v="1899-12-30T00:17:59"/>
    <d v="1899-12-30T00:21:08"/>
    <n v="10"/>
    <x v="15"/>
    <x v="5"/>
    <x v="1"/>
    <n v="0"/>
    <n v="0"/>
    <s v="OK"/>
    <s v="Granel"/>
    <x v="0"/>
    <n v="0"/>
    <s v="M. TENERIFE"/>
    <s v="A"/>
    <d v="1899-12-30T00:03:09"/>
    <d v="1899-12-30T00:03:09"/>
    <s v="OK"/>
    <m/>
    <m/>
    <d v="1899-12-30T00:00:00"/>
    <d v="1899-12-30T00:17:59"/>
    <n v="6"/>
    <n v="-2.1874999999999534E-3"/>
    <n v="17.983333333339235"/>
    <n v="10"/>
    <s v="Si"/>
  </r>
  <r>
    <s v="CTTC"/>
    <s v=""/>
    <x v="0"/>
    <s v="ER6743BBR"/>
    <s v="E3812HFB"/>
    <d v="2024-12-20T00:00:00"/>
    <m/>
    <s v="3145"/>
    <x v="61"/>
    <s v="PA"/>
    <m/>
    <m/>
    <d v="2024-12-20T00:00:00"/>
    <d v="1899-12-30T10:44:36"/>
    <d v="2024-12-20T00:00:00"/>
    <d v="1899-12-30T13:28:01"/>
    <d v="2024-12-20T00:00:00"/>
    <d v="1899-12-30T10:45:03"/>
    <x v="335"/>
    <s v="E_JPEREZ1"/>
    <s v="7004142201"/>
    <s v="FBO"/>
    <d v="1899-12-30T05:26:23"/>
    <d v="1899-12-30T02:42:58"/>
    <d v="1899-12-30T02:43:25"/>
    <s v="Ensacado"/>
    <s v="E002"/>
    <x v="2"/>
    <d v="1899-12-30T00:00:27"/>
    <n v="-0.11317129629630002"/>
    <n v="10"/>
    <x v="15"/>
    <x v="5"/>
    <x v="2"/>
    <n v="1"/>
    <n v="0"/>
    <s v="KO"/>
    <s v="Ensacado"/>
    <x v="0"/>
    <n v="1"/>
    <s v="M. TENERIFE"/>
    <s v="A"/>
    <d v="1899-12-30T02:43:25"/>
    <d v="1899-12-30T01:45:25"/>
    <s v="KO"/>
    <m/>
    <m/>
    <d v="1899-12-30T00:00:00"/>
    <d v="1899-12-30T00:00:27"/>
    <n v="6"/>
    <d v="1899-12-30T02:43:25"/>
    <n v="0.45000000000007034"/>
    <n v="10"/>
    <s v="Si"/>
  </r>
  <r>
    <s v="CTTC"/>
    <s v=""/>
    <x v="0"/>
    <s v="ER0260BCH"/>
    <s v="E1160JXP"/>
    <d v="2024-12-20T00:00:00"/>
    <m/>
    <s v="3145"/>
    <x v="61"/>
    <s v="PA"/>
    <m/>
    <m/>
    <d v="2024-12-20T00:00:00"/>
    <d v="1899-12-30T11:20:40"/>
    <d v="2024-12-20T00:00:00"/>
    <d v="1899-12-30T13:28:01"/>
    <d v="2024-12-20T00:00:00"/>
    <d v="1899-12-30T11:21:11"/>
    <x v="335"/>
    <s v="E_JPEREZ1"/>
    <s v="7004142202"/>
    <s v="FBO"/>
    <d v="1899-12-30T04:14:11"/>
    <d v="1899-12-30T02:06:50"/>
    <d v="1899-12-30T02:07:21"/>
    <s v="Ensacado"/>
    <s v="E002"/>
    <x v="2"/>
    <d v="1899-12-30T00:00:31"/>
    <n v="-8.8078703703710015E-2"/>
    <n v="11"/>
    <x v="15"/>
    <x v="5"/>
    <x v="2"/>
    <n v="1"/>
    <n v="0"/>
    <s v="KO"/>
    <s v="Ensacado"/>
    <x v="0"/>
    <n v="1"/>
    <s v="M. TENERIFE"/>
    <s v="A"/>
    <d v="1899-12-30T02:07:21"/>
    <d v="1899-12-30T01:09:21"/>
    <s v="KO"/>
    <m/>
    <m/>
    <d v="1899-12-30T00:00:00"/>
    <d v="1899-12-30T00:00:31"/>
    <n v="6"/>
    <d v="1899-12-30T02:07:21"/>
    <n v="0.51666666665766137"/>
    <n v="11"/>
    <s v="Si"/>
  </r>
  <r>
    <s v="CTTC"/>
    <s v="2024016730"/>
    <x v="0"/>
    <s v="ER3974BBK"/>
    <s v="E4696FTM"/>
    <d v="2024-12-20T00:00:00"/>
    <m/>
    <s v="3126"/>
    <x v="11"/>
    <s v="S2D"/>
    <s v="S2D"/>
    <m/>
    <d v="2024-12-20T00:00:00"/>
    <d v="1899-12-30T11:27:56"/>
    <d v="2024-12-20T00:00:00"/>
    <d v="1899-12-30T11:24:49"/>
    <d v="2024-12-20T00:00:00"/>
    <d v="1899-12-30T11:47:35"/>
    <x v="0"/>
    <s v="RFCPI"/>
    <s v="7004142203"/>
    <s v="EXW"/>
    <d v="1899-12-30T00:25:53"/>
    <d v="1899-12-30T00:22:46"/>
    <d v="1899-12-30T00:03:07"/>
    <s v="Granel"/>
    <s v="E001"/>
    <x v="1"/>
    <d v="1899-12-30T00:19:39"/>
    <d v="1899-12-30T00:22:46"/>
    <n v="11"/>
    <x v="15"/>
    <x v="5"/>
    <x v="1"/>
    <n v="0"/>
    <n v="0"/>
    <s v="OK"/>
    <s v="Granel"/>
    <x v="0"/>
    <n v="0"/>
    <s v="M. TENERIFE"/>
    <s v="A"/>
    <d v="1899-12-30T00:03:07"/>
    <d v="1899-12-30T00:03:07"/>
    <s v="OK"/>
    <m/>
    <m/>
    <d v="1899-12-30T00:00:00"/>
    <d v="1899-12-30T00:19:39"/>
    <n v="6"/>
    <n v="-2.1643518518499882E-3"/>
    <n v="19.649999999995238"/>
    <n v="11"/>
    <s v="Si"/>
  </r>
  <r>
    <s v="CTTC"/>
    <s v="2024016738"/>
    <x v="0"/>
    <s v="ETF02432R"/>
    <s v="E6398FTM"/>
    <d v="2024-12-20T00:00:00"/>
    <m/>
    <s v="3126"/>
    <x v="11"/>
    <s v="S1D"/>
    <s v="S1D"/>
    <m/>
    <d v="2024-12-20T00:00:00"/>
    <d v="1899-12-30T11:51:56"/>
    <d v="2024-12-20T00:00:00"/>
    <d v="1899-12-30T11:49:05"/>
    <d v="2024-12-20T00:00:00"/>
    <d v="1899-12-30T11:57:58"/>
    <x v="0"/>
    <s v="AGONZALEZH1"/>
    <s v="7004142204"/>
    <s v="EXW"/>
    <d v="1899-12-30T00:11:44"/>
    <d v="1899-12-30T00:08:53"/>
    <d v="1899-12-30T00:02:51"/>
    <s v="Granel"/>
    <s v="E001"/>
    <x v="1"/>
    <d v="1899-12-30T00:06:02"/>
    <d v="1899-12-30T00:08:53"/>
    <n v="11"/>
    <x v="15"/>
    <x v="5"/>
    <x v="1"/>
    <n v="1"/>
    <n v="0"/>
    <s v="KO"/>
    <s v="Granel"/>
    <x v="0"/>
    <n v="1"/>
    <s v="M. TENERIFE"/>
    <s v="A"/>
    <d v="1899-12-30T00:02:51"/>
    <d v="1899-12-30T00:02:51"/>
    <s v="OK"/>
    <m/>
    <m/>
    <d v="1899-12-30T00:00:00"/>
    <d v="1899-12-30T00:06:02"/>
    <n v="6"/>
    <n v="-1.9791666666699737E-3"/>
    <n v="6.0333333333264161"/>
    <n v="11"/>
    <s v="Si"/>
  </r>
  <r>
    <s v="CTTC"/>
    <s v=""/>
    <x v="0"/>
    <s v="ER6743BBR"/>
    <s v="E3812HFB"/>
    <d v="2024-12-20T00:00:00"/>
    <m/>
    <s v="3145"/>
    <x v="61"/>
    <s v="PA"/>
    <m/>
    <m/>
    <d v="2024-12-20T00:00:00"/>
    <d v="1899-12-30T11:57:24"/>
    <d v="2024-12-20T00:00:00"/>
    <d v="1899-12-30T13:28:01"/>
    <d v="2024-12-20T00:00:00"/>
    <d v="1899-12-30T11:58:06"/>
    <x v="335"/>
    <s v="E_JPEREZ1"/>
    <s v="7004142205"/>
    <s v="FBO"/>
    <d v="1899-12-30T03:00:32"/>
    <d v="1899-12-30T01:29:55"/>
    <d v="1899-12-30T01:30:37"/>
    <s v="Ensacado"/>
    <s v="E002"/>
    <x v="2"/>
    <d v="1899-12-30T00:00:42"/>
    <n v="-6.2442129629630028E-2"/>
    <n v="11"/>
    <x v="15"/>
    <x v="5"/>
    <x v="2"/>
    <n v="1"/>
    <n v="0"/>
    <s v="KO"/>
    <s v="Ensacado"/>
    <x v="0"/>
    <n v="1"/>
    <s v="M. TENERIFE"/>
    <s v="A"/>
    <d v="1899-12-30T01:30:37"/>
    <d v="1899-12-30T00:32:37"/>
    <s v="KO"/>
    <m/>
    <m/>
    <d v="1899-12-30T00:00:00"/>
    <d v="1899-12-30T00:00:42"/>
    <n v="6"/>
    <d v="1899-12-30T01:30:37"/>
    <n v="0.70000000001281926"/>
    <n v="11"/>
    <s v="Si"/>
  </r>
  <r>
    <s v="CTTC"/>
    <s v="2024016753"/>
    <x v="0"/>
    <s v="ETF02432R"/>
    <s v="E6398FTM"/>
    <d v="2024-12-20T00:00:00"/>
    <m/>
    <s v="3126"/>
    <x v="11"/>
    <s v="S2D"/>
    <s v="S2D"/>
    <m/>
    <d v="2024-12-20T00:00:00"/>
    <d v="1899-12-30T13:12:42"/>
    <d v="2024-12-20T00:00:00"/>
    <d v="1899-12-30T13:10:01"/>
    <d v="2024-12-20T00:00:00"/>
    <d v="1899-12-30T13:26:44"/>
    <x v="0"/>
    <s v="RFCPI"/>
    <s v="7004142206"/>
    <s v="EXW"/>
    <d v="1899-12-30T00:19:24"/>
    <d v="1899-12-30T00:16:43"/>
    <d v="1899-12-30T00:02:41"/>
    <s v="Granel"/>
    <s v="E001"/>
    <x v="1"/>
    <d v="1899-12-30T00:14:02"/>
    <d v="1899-12-30T00:16:43"/>
    <n v="13"/>
    <x v="15"/>
    <x v="5"/>
    <x v="1"/>
    <n v="0"/>
    <n v="0"/>
    <s v="OK"/>
    <s v="Granel"/>
    <x v="0"/>
    <n v="0"/>
    <s v="M. TENERIFE"/>
    <s v="A"/>
    <d v="1899-12-30T00:02:41"/>
    <d v="1899-12-30T00:02:41"/>
    <s v="OK"/>
    <m/>
    <m/>
    <d v="1899-12-30T00:00:00"/>
    <d v="1899-12-30T00:14:02"/>
    <n v="6"/>
    <n v="-1.863425925920037E-3"/>
    <n v="14.033333333332862"/>
    <n v="13"/>
    <s v="Si"/>
  </r>
  <r>
    <s v="CTTC"/>
    <s v="2024016794"/>
    <x v="0"/>
    <s v="ER3974BBK"/>
    <s v="E4696FTM"/>
    <d v="2024-12-23T00:00:00"/>
    <m/>
    <s v="3126"/>
    <x v="11"/>
    <s v="S1D"/>
    <s v="S1D"/>
    <m/>
    <d v="2024-12-23T00:00:00"/>
    <d v="1899-12-30T07:18:54"/>
    <d v="2024-12-23T00:00:00"/>
    <d v="1899-12-30T07:15:01"/>
    <d v="2024-12-23T00:00:00"/>
    <d v="1899-12-30T07:34:35"/>
    <x v="0"/>
    <s v="RFCPI"/>
    <s v="7004142207"/>
    <s v="EXW"/>
    <d v="1899-12-30T00:23:27"/>
    <d v="1899-12-30T00:19:34"/>
    <d v="1899-12-30T00:03:53"/>
    <s v="Granel"/>
    <s v="E001"/>
    <x v="1"/>
    <d v="1899-12-30T00:15:41"/>
    <d v="1899-12-30T00:19:34"/>
    <n v="7"/>
    <x v="16"/>
    <x v="0"/>
    <x v="1"/>
    <n v="0"/>
    <n v="0"/>
    <s v="OK"/>
    <s v="Granel"/>
    <x v="0"/>
    <n v="0"/>
    <s v="M. TENERIFE"/>
    <s v="A"/>
    <d v="1899-12-30T00:03:53"/>
    <d v="1899-12-30T00:03:53"/>
    <s v="OK"/>
    <m/>
    <m/>
    <d v="1899-12-30T00:00:00"/>
    <d v="1899-12-30T00:15:41"/>
    <n v="2"/>
    <n v="-2.6967592592599954E-3"/>
    <n v="15.683333333328004"/>
    <n v="7"/>
    <s v="Si"/>
  </r>
  <r>
    <s v="CTTC"/>
    <s v="2024016796"/>
    <x v="0"/>
    <s v="ER9636BBG"/>
    <s v="E7609CBH"/>
    <d v="2024-12-23T00:00:00"/>
    <m/>
    <s v="3126"/>
    <x v="11"/>
    <s v="S1D"/>
    <s v="S1D"/>
    <m/>
    <d v="2024-12-23T00:00:00"/>
    <d v="1899-12-30T07:45:18"/>
    <d v="2024-12-23T00:00:00"/>
    <d v="1899-12-30T07:41:13"/>
    <d v="2024-12-23T00:00:00"/>
    <d v="1899-12-30T08:06:14"/>
    <x v="0"/>
    <s v="RFCPI"/>
    <s v="7004142208"/>
    <s v="EXW"/>
    <d v="1899-12-30T00:29:06"/>
    <d v="1899-12-30T00:25:01"/>
    <d v="1899-12-30T00:04:05"/>
    <s v="Granel"/>
    <s v="E001"/>
    <x v="1"/>
    <d v="1899-12-30T00:20:56"/>
    <d v="1899-12-30T00:25:01"/>
    <n v="7"/>
    <x v="16"/>
    <x v="0"/>
    <x v="1"/>
    <n v="0"/>
    <n v="0"/>
    <s v="OK"/>
    <s v="Granel"/>
    <x v="0"/>
    <n v="0"/>
    <s v="M. TENERIFE"/>
    <s v="A"/>
    <d v="1899-12-30T00:04:05"/>
    <d v="1899-12-30T00:04:05"/>
    <s v="OK"/>
    <m/>
    <m/>
    <d v="1899-12-30T00:00:00"/>
    <d v="1899-12-30T00:20:56"/>
    <n v="2"/>
    <n v="-2.8356481481500162E-3"/>
    <n v="20.933333333337618"/>
    <n v="8"/>
    <s v="Si"/>
  </r>
  <r>
    <s v="CTTC"/>
    <s v="2024016805"/>
    <x v="0"/>
    <s v="ETF02432R"/>
    <s v="E6398FTM"/>
    <d v="2024-12-23T00:00:00"/>
    <m/>
    <s v="3126"/>
    <x v="11"/>
    <s v="S2D"/>
    <s v="S2D"/>
    <m/>
    <d v="2024-12-23T00:00:00"/>
    <d v="1899-12-30T09:10:55"/>
    <d v="2024-12-23T00:00:00"/>
    <d v="1899-12-30T09:08:12"/>
    <d v="2024-12-23T00:00:00"/>
    <d v="1899-12-30T09:18:08"/>
    <x v="0"/>
    <s v="AGONZALEZH1"/>
    <s v="7004142209"/>
    <s v="EXW"/>
    <d v="1899-12-30T00:12:39"/>
    <d v="1899-12-30T00:09:56"/>
    <d v="1899-12-30T00:02:43"/>
    <s v="Granel"/>
    <s v="E001"/>
    <x v="1"/>
    <d v="1899-12-30T00:07:13"/>
    <d v="1899-12-30T00:09:56"/>
    <n v="9"/>
    <x v="16"/>
    <x v="0"/>
    <x v="1"/>
    <n v="1"/>
    <n v="0"/>
    <s v="KO"/>
    <s v="Granel"/>
    <x v="0"/>
    <n v="1"/>
    <s v="M. TENERIFE"/>
    <s v="A"/>
    <d v="1899-12-30T00:02:43"/>
    <d v="1899-12-30T00:02:43"/>
    <s v="OK"/>
    <m/>
    <m/>
    <d v="1899-12-30T00:00:00"/>
    <d v="1899-12-30T00:07:13"/>
    <n v="2"/>
    <n v="-1.8865740740799941E-3"/>
    <n v="7.216666666660787"/>
    <n v="9"/>
    <s v="Si"/>
  </r>
  <r>
    <s v="CTTC"/>
    <s v="2024016828"/>
    <x v="0"/>
    <s v="ETF02432R"/>
    <s v="E6398FTM"/>
    <d v="2024-12-23T00:00:00"/>
    <m/>
    <s v="3126"/>
    <x v="11"/>
    <s v="S2D"/>
    <s v="S2D"/>
    <m/>
    <d v="2024-12-23T00:00:00"/>
    <d v="1899-12-30T10:46:16"/>
    <d v="2024-12-23T00:00:00"/>
    <d v="1899-12-30T10:42:14"/>
    <d v="2024-12-23T00:00:00"/>
    <d v="1899-12-30T11:05:25"/>
    <x v="0"/>
    <s v="AGONZALEZH1"/>
    <s v="7004142210"/>
    <s v="EXW"/>
    <d v="1899-12-30T00:27:13"/>
    <d v="1899-12-30T00:23:11"/>
    <d v="1899-12-30T00:04:02"/>
    <s v="Granel"/>
    <s v="E001"/>
    <x v="1"/>
    <d v="1899-12-30T00:19:09"/>
    <d v="1899-12-30T00:23:11"/>
    <n v="10"/>
    <x v="16"/>
    <x v="0"/>
    <x v="1"/>
    <n v="0"/>
    <n v="0"/>
    <s v="OK"/>
    <s v="Granel"/>
    <x v="0"/>
    <n v="0"/>
    <s v="M. TENERIFE"/>
    <s v="A"/>
    <d v="1899-12-30T00:04:02"/>
    <d v="1899-12-30T00:04:02"/>
    <s v="OK"/>
    <m/>
    <m/>
    <d v="1899-12-30T00:00:00"/>
    <d v="1899-12-30T00:19:09"/>
    <n v="2"/>
    <n v="-2.800925925930009E-3"/>
    <n v="19.149999999998357"/>
    <n v="11"/>
    <s v="Si"/>
  </r>
  <r>
    <s v="CTTC"/>
    <s v="2024016836"/>
    <x v="0"/>
    <s v="ER9636BBG"/>
    <s v="E7609CBH"/>
    <d v="2024-12-23T00:00:00"/>
    <m/>
    <s v="3126"/>
    <x v="11"/>
    <s v="S2D"/>
    <s v="S2D"/>
    <m/>
    <d v="2024-12-23T00:00:00"/>
    <d v="1899-12-30T11:45:08"/>
    <d v="2024-12-23T00:00:00"/>
    <d v="1899-12-30T11:41:01"/>
    <d v="2024-12-23T00:00:00"/>
    <d v="1899-12-30T12:02:37"/>
    <x v="0"/>
    <s v="AGONZALEZH1"/>
    <s v="7004142211"/>
    <s v="EXW"/>
    <d v="1899-12-30T00:25:43"/>
    <d v="1899-12-30T00:21:36"/>
    <d v="1899-12-30T00:04:07"/>
    <s v="Granel"/>
    <s v="E001"/>
    <x v="1"/>
    <d v="1899-12-30T00:17:29"/>
    <d v="1899-12-30T00:21:36"/>
    <n v="11"/>
    <x v="16"/>
    <x v="0"/>
    <x v="1"/>
    <n v="0"/>
    <n v="0"/>
    <s v="OK"/>
    <s v="Granel"/>
    <x v="0"/>
    <n v="0"/>
    <s v="M. TENERIFE"/>
    <s v="A"/>
    <d v="1899-12-30T00:04:07"/>
    <d v="1899-12-30T00:04:07"/>
    <s v="OK"/>
    <m/>
    <m/>
    <d v="1899-12-30T00:00:00"/>
    <d v="1899-12-30T00:17:29"/>
    <n v="2"/>
    <n v="-2.8587962963000368E-3"/>
    <n v="17.483333333327966"/>
    <n v="12"/>
    <s v="Si"/>
  </r>
  <r>
    <s v="CTTC"/>
    <s v="2024016839"/>
    <x v="0"/>
    <s v="ER3974BBK"/>
    <s v="E4696FTM"/>
    <d v="2024-12-23T00:00:00"/>
    <m/>
    <s v="3126"/>
    <x v="11"/>
    <s v="S2D"/>
    <s v="S2D"/>
    <m/>
    <d v="2024-12-23T00:00:00"/>
    <d v="1899-12-30T11:54:12"/>
    <d v="2024-12-23T00:00:00"/>
    <d v="1899-12-30T11:52:19"/>
    <d v="2024-12-23T00:00:00"/>
    <d v="1899-12-30T12:29:58"/>
    <x v="0"/>
    <s v="AGONZALEZH1"/>
    <s v="7004142212"/>
    <s v="EXW"/>
    <d v="1899-12-30T00:39:32"/>
    <d v="1899-12-30T00:37:39"/>
    <d v="1899-12-30T00:01:53"/>
    <s v="Granel"/>
    <s v="E001"/>
    <x v="1"/>
    <d v="1899-12-30T00:35:46"/>
    <d v="1899-12-30T00:37:39"/>
    <n v="11"/>
    <x v="16"/>
    <x v="0"/>
    <x v="1"/>
    <n v="0"/>
    <n v="0"/>
    <s v="OK"/>
    <s v="Granel"/>
    <x v="0"/>
    <n v="0"/>
    <s v="M. TENERIFE"/>
    <s v="A"/>
    <d v="1899-12-30T00:01:53"/>
    <d v="1899-12-30T00:01:53"/>
    <s v="OK"/>
    <m/>
    <m/>
    <d v="1899-12-30T00:00:00"/>
    <d v="1899-12-30T00:35:46"/>
    <n v="2"/>
    <n v="-1.3078703703700012E-3"/>
    <n v="35.766666666676763"/>
    <n v="12"/>
    <s v="Si"/>
  </r>
  <r>
    <s v="CTTC"/>
    <s v="2024016866"/>
    <x v="0"/>
    <s v="ER3974BBK"/>
    <s v="E4696FTM"/>
    <d v="2024-12-23T00:00:00"/>
    <m/>
    <s v="3126"/>
    <x v="11"/>
    <s v="S1D"/>
    <s v="S1D"/>
    <m/>
    <d v="2024-12-23T00:00:00"/>
    <d v="1899-12-30T14:57:43"/>
    <d v="2024-12-23T00:00:00"/>
    <d v="1899-12-30T14:53:59"/>
    <d v="2024-12-23T00:00:00"/>
    <d v="1899-12-30T15:16:27"/>
    <x v="0"/>
    <s v="RFCPI"/>
    <s v="7004142213"/>
    <s v="EXW"/>
    <d v="1899-12-30T00:26:12"/>
    <d v="1899-12-30T00:22:28"/>
    <d v="1899-12-30T00:03:44"/>
    <s v="Granel"/>
    <s v="E001"/>
    <x v="1"/>
    <d v="1899-12-30T00:18:44"/>
    <d v="1899-12-30T00:22:28"/>
    <n v="14"/>
    <x v="16"/>
    <x v="0"/>
    <x v="1"/>
    <n v="0"/>
    <n v="0"/>
    <s v="OK"/>
    <s v="Granel"/>
    <x v="0"/>
    <n v="0"/>
    <s v="M. TENERIFE"/>
    <s v="A"/>
    <d v="1899-12-30T00:03:44"/>
    <d v="1899-12-30T00:03:44"/>
    <s v="OK"/>
    <m/>
    <m/>
    <d v="1899-12-30T00:00:00"/>
    <d v="1899-12-30T00:18:44"/>
    <n v="2"/>
    <n v="-2.5925925925900373E-3"/>
    <n v="18.733333333334397"/>
    <n v="15"/>
    <s v="Si"/>
  </r>
  <r>
    <s v="CTTC"/>
    <s v="2024016869"/>
    <x v="0"/>
    <s v="ER9636BBG"/>
    <s v="E7609CBH"/>
    <d v="2024-12-23T00:00:00"/>
    <m/>
    <s v="3126"/>
    <x v="11"/>
    <s v="S1D"/>
    <s v="S1D"/>
    <m/>
    <d v="2024-12-23T00:00:00"/>
    <d v="1899-12-30T16:26:52"/>
    <d v="2024-12-23T00:00:00"/>
    <d v="1899-12-30T16:22:44"/>
    <d v="2024-12-23T00:00:00"/>
    <d v="1899-12-30T16:42:21"/>
    <x v="0"/>
    <s v="RFCPI"/>
    <s v="7004142214"/>
    <s v="EXW"/>
    <d v="1899-12-30T00:23:45"/>
    <d v="1899-12-30T00:19:37"/>
    <d v="1899-12-30T00:04:08"/>
    <s v="Granel"/>
    <s v="E001"/>
    <x v="1"/>
    <d v="1899-12-30T00:15:29"/>
    <d v="1899-12-30T00:19:37"/>
    <n v="16"/>
    <x v="16"/>
    <x v="0"/>
    <x v="1"/>
    <n v="0"/>
    <n v="0"/>
    <s v="OK"/>
    <s v="Granel"/>
    <x v="0"/>
    <n v="0"/>
    <s v="M. TENERIFE"/>
    <s v="A"/>
    <d v="1899-12-30T00:04:08"/>
    <d v="1899-12-30T00:04:08"/>
    <s v="OK"/>
    <m/>
    <m/>
    <d v="1899-12-30T00:00:00"/>
    <d v="1899-12-30T00:15:29"/>
    <n v="2"/>
    <n v="-2.8703703703700789E-3"/>
    <n v="15.483333333340763"/>
    <n v="16"/>
    <s v="Si"/>
  </r>
  <r>
    <s v="CTTC"/>
    <s v="2024016870"/>
    <x v="0"/>
    <s v="ER1318BBM"/>
    <s v="E0236DFW"/>
    <d v="2024-12-23T00:00:00"/>
    <m/>
    <s v="3126"/>
    <x v="11"/>
    <s v="S2D"/>
    <s v="S2D"/>
    <m/>
    <d v="2024-12-23T00:00:00"/>
    <d v="1899-12-30T16:34:13"/>
    <d v="2024-12-23T00:00:00"/>
    <d v="1899-12-30T16:31:22"/>
    <d v="2024-12-23T00:00:00"/>
    <d v="1899-12-30T16:53:01"/>
    <x v="0"/>
    <s v="RFCPI"/>
    <s v="7004142215"/>
    <s v="EXW"/>
    <d v="1899-12-30T00:24:30"/>
    <d v="1899-12-30T00:21:39"/>
    <d v="1899-12-30T00:02:51"/>
    <s v="Granel"/>
    <s v="E001"/>
    <x v="1"/>
    <d v="1899-12-30T00:18:48"/>
    <d v="1899-12-30T00:21:39"/>
    <n v="16"/>
    <x v="16"/>
    <x v="0"/>
    <x v="1"/>
    <n v="0"/>
    <n v="0"/>
    <s v="OK"/>
    <s v="Granel"/>
    <x v="0"/>
    <n v="0"/>
    <s v="M. TENERIFE"/>
    <s v="A"/>
    <d v="1899-12-30T00:02:51"/>
    <d v="1899-12-30T00:02:51"/>
    <s v="OK"/>
    <m/>
    <m/>
    <d v="1899-12-30T00:00:00"/>
    <d v="1899-12-30T00:18:48"/>
    <n v="2"/>
    <n v="-1.9791666666700847E-3"/>
    <n v="18.800000000006296"/>
    <n v="16"/>
    <s v="Si"/>
  </r>
  <r>
    <s v="CTTC"/>
    <s v="2024016914"/>
    <x v="0"/>
    <s v="ER9636BBG"/>
    <s v="E7609CBH"/>
    <d v="2024-12-26T00:00:00"/>
    <m/>
    <s v="3126"/>
    <x v="11"/>
    <s v="S1D"/>
    <s v="S1D"/>
    <m/>
    <d v="2024-12-26T00:00:00"/>
    <d v="1899-12-30T08:39:44"/>
    <d v="2024-12-26T00:00:00"/>
    <d v="1899-12-30T08:35:48"/>
    <d v="2024-12-26T00:00:00"/>
    <d v="1899-12-30T08:55:13"/>
    <x v="0"/>
    <s v="RFCPI"/>
    <s v="7004142331"/>
    <s v="EXW"/>
    <d v="1899-12-30T00:23:21"/>
    <d v="1899-12-30T00:19:25"/>
    <d v="1899-12-30T00:03:56"/>
    <s v="Granel"/>
    <s v="E001"/>
    <x v="1"/>
    <d v="1899-12-30T00:15:29"/>
    <d v="1899-12-30T00:19:25"/>
    <n v="8"/>
    <x v="20"/>
    <x v="0"/>
    <x v="1"/>
    <n v="0"/>
    <n v="0"/>
    <s v="OK"/>
    <s v="Granel"/>
    <x v="0"/>
    <n v="0"/>
    <s v="M. TENERIFE"/>
    <s v="A"/>
    <d v="1899-12-30T00:03:56"/>
    <d v="1899-12-30T00:03:56"/>
    <s v="OK"/>
    <m/>
    <m/>
    <d v="1899-12-30T00:00:00"/>
    <d v="1899-12-30T00:15:29"/>
    <n v="5"/>
    <n v="-2.7314814814899946E-3"/>
    <n v="15.483333333326454"/>
    <n v="8"/>
    <s v="Si"/>
  </r>
  <r>
    <s v="CTTC"/>
    <s v="2024016933"/>
    <x v="0"/>
    <s v="ER3974BBK"/>
    <s v="E4696FTM"/>
    <d v="2024-12-26T00:00:00"/>
    <m/>
    <s v="3126"/>
    <x v="11"/>
    <s v="S2D"/>
    <s v="S2D"/>
    <m/>
    <d v="2024-12-26T00:00:00"/>
    <d v="1899-12-30T10:08:02"/>
    <d v="2024-12-26T00:00:00"/>
    <d v="1899-12-30T10:06:34"/>
    <d v="2024-12-26T00:00:00"/>
    <d v="1899-12-30T10:31:44"/>
    <x v="0"/>
    <s v="RFCPI"/>
    <s v="7004142477"/>
    <s v="EXW"/>
    <d v="1899-12-30T00:26:38"/>
    <d v="1899-12-30T00:25:10"/>
    <d v="1899-12-30T00:01:28"/>
    <s v="Granel"/>
    <s v="E001"/>
    <x v="1"/>
    <d v="1899-12-30T00:23:42"/>
    <d v="1899-12-30T00:25:10"/>
    <n v="10"/>
    <x v="20"/>
    <x v="0"/>
    <x v="1"/>
    <n v="0"/>
    <n v="0"/>
    <s v="OK"/>
    <s v="Granel"/>
    <x v="0"/>
    <n v="0"/>
    <s v="M. TENERIFE"/>
    <s v="A"/>
    <d v="1899-12-30T00:01:28"/>
    <d v="1899-12-30T00:01:28"/>
    <s v="OK"/>
    <m/>
    <m/>
    <d v="1899-12-30T00:00:00"/>
    <d v="1899-12-30T00:23:42"/>
    <n v="5"/>
    <n v="-1.0185185185200285E-3"/>
    <n v="23.69999999999515"/>
    <n v="10"/>
    <s v="Si"/>
  </r>
  <r>
    <s v="CTTC"/>
    <s v=""/>
    <x v="0"/>
    <s v="ER6743BBR"/>
    <s v="E5005KYF"/>
    <d v="2024-12-26T00:00:00"/>
    <m/>
    <s v="3209"/>
    <x v="60"/>
    <s v="PA"/>
    <m/>
    <m/>
    <d v="2024-12-26T00:00:00"/>
    <d v="1899-12-30T11:24:52"/>
    <d v="2024-12-26T00:00:00"/>
    <d v="1899-12-30T13:28:01"/>
    <d v="2024-12-26T00:00:00"/>
    <d v="1899-12-30T11:28:06"/>
    <x v="335"/>
    <s v="E_JAZCONA"/>
    <s v="7004142478"/>
    <s v="FBO"/>
    <d v="1899-12-30T04:03:04"/>
    <d v="1899-12-30T01:59:55"/>
    <d v="1899-12-30T02:03:09"/>
    <s v="Ensacado"/>
    <s v="E002"/>
    <x v="2"/>
    <d v="1899-12-30T00:03:14"/>
    <n v="-8.3275462962970059E-2"/>
    <n v="11"/>
    <x v="20"/>
    <x v="0"/>
    <x v="2"/>
    <n v="1"/>
    <n v="0"/>
    <s v="KO"/>
    <s v="Ensacado"/>
    <x v="0"/>
    <n v="1"/>
    <s v="M. TENERIFE"/>
    <s v="A"/>
    <d v="1899-12-30T02:03:09"/>
    <d v="1899-12-30T01:05:09"/>
    <s v="KO"/>
    <m/>
    <m/>
    <d v="1899-12-30T00:00:00"/>
    <d v="1899-12-30T00:03:14"/>
    <n v="5"/>
    <d v="1899-12-30T02:03:09"/>
    <n v="3.233333333332773"/>
    <n v="11"/>
    <s v="Si"/>
  </r>
  <r>
    <s v="CTTC"/>
    <s v=""/>
    <x v="0"/>
    <s v="ER0260BCH"/>
    <s v="E1160JXP"/>
    <d v="2024-12-26T00:00:00"/>
    <m/>
    <s v="3209"/>
    <x v="60"/>
    <s v="PA"/>
    <m/>
    <m/>
    <d v="2024-12-26T00:00:00"/>
    <d v="1899-12-30T11:32:42"/>
    <d v="2024-12-26T00:00:00"/>
    <d v="1899-12-30T13:28:01"/>
    <d v="2024-12-26T00:00:00"/>
    <d v="1899-12-30T11:33:10"/>
    <x v="335"/>
    <s v="E_JAZCONA"/>
    <s v="7004142479"/>
    <s v="FBO"/>
    <d v="1899-12-30T03:50:10"/>
    <d v="1899-12-30T01:54:51"/>
    <d v="1899-12-30T01:55:19"/>
    <s v="Ensacado"/>
    <s v="E002"/>
    <x v="2"/>
    <d v="1899-12-30T00:00:28"/>
    <n v="-7.9756944444450029E-2"/>
    <n v="11"/>
    <x v="20"/>
    <x v="0"/>
    <x v="2"/>
    <n v="1"/>
    <n v="0"/>
    <s v="KO"/>
    <s v="Ensacado"/>
    <x v="0"/>
    <n v="1"/>
    <s v="M. TENERIFE"/>
    <s v="A"/>
    <d v="1899-12-30T01:55:19"/>
    <d v="1899-12-30T00:57:19"/>
    <s v="KO"/>
    <m/>
    <m/>
    <d v="1899-12-30T00:00:00"/>
    <d v="1899-12-30T00:00:28"/>
    <n v="5"/>
    <d v="1899-12-30T01:55:19"/>
    <n v="0.46666666666085099"/>
    <n v="11"/>
    <s v="Si"/>
  </r>
  <r>
    <s v="CTTC"/>
    <s v="2024016952"/>
    <x v="0"/>
    <s v="ER3974BBK"/>
    <s v="E4696FTM"/>
    <d v="2024-12-26T00:00:00"/>
    <m/>
    <s v="3126"/>
    <x v="11"/>
    <s v="S1D"/>
    <s v="S1D"/>
    <m/>
    <d v="2024-12-26T00:00:00"/>
    <d v="1899-12-30T12:05:19"/>
    <d v="2024-12-26T00:00:00"/>
    <d v="1899-12-30T12:01:14"/>
    <d v="2024-12-26T00:00:00"/>
    <d v="1899-12-30T12:20:50"/>
    <x v="0"/>
    <s v="RFCPI"/>
    <s v="7004142480"/>
    <s v="EXW"/>
    <d v="1899-12-30T00:23:41"/>
    <d v="1899-12-30T00:19:36"/>
    <d v="1899-12-30T00:04:05"/>
    <s v="Granel"/>
    <s v="E001"/>
    <x v="1"/>
    <d v="1899-12-30T00:15:31"/>
    <d v="1899-12-30T00:19:36"/>
    <n v="12"/>
    <x v="20"/>
    <x v="0"/>
    <x v="1"/>
    <n v="0"/>
    <n v="0"/>
    <s v="OK"/>
    <s v="Granel"/>
    <x v="0"/>
    <n v="0"/>
    <s v="M. TENERIFE"/>
    <s v="A"/>
    <d v="1899-12-30T00:04:05"/>
    <d v="1899-12-30T00:04:05"/>
    <s v="OK"/>
    <m/>
    <m/>
    <d v="1899-12-30T00:00:00"/>
    <d v="1899-12-30T00:15:31"/>
    <n v="5"/>
    <n v="-2.8356481481499607E-3"/>
    <n v="15.516666666662484"/>
    <n v="12"/>
    <s v="Si"/>
  </r>
  <r>
    <s v="CTTC"/>
    <s v="2024016960"/>
    <x v="0"/>
    <s v="ER9636BBG"/>
    <s v="E7609CBH"/>
    <d v="2024-12-26T00:00:00"/>
    <m/>
    <s v="3126"/>
    <x v="11"/>
    <s v="S1D"/>
    <s v="S1D"/>
    <m/>
    <d v="2024-12-26T00:00:00"/>
    <d v="1899-12-30T12:46:18"/>
    <d v="2024-12-26T00:00:00"/>
    <d v="1899-12-30T12:43:05"/>
    <d v="2024-12-26T00:00:00"/>
    <d v="1899-12-30T13:01:49"/>
    <x v="0"/>
    <s v="RFCPI"/>
    <s v="7004142481"/>
    <s v="EXW"/>
    <d v="1899-12-30T00:21:57"/>
    <d v="1899-12-30T00:18:44"/>
    <d v="1899-12-30T00:03:13"/>
    <s v="Granel"/>
    <s v="E001"/>
    <x v="1"/>
    <d v="1899-12-30T00:15:31"/>
    <d v="1899-12-30T00:18:44"/>
    <n v="12"/>
    <x v="20"/>
    <x v="0"/>
    <x v="1"/>
    <n v="0"/>
    <n v="0"/>
    <s v="OK"/>
    <s v="Granel"/>
    <x v="0"/>
    <n v="0"/>
    <s v="M. TENERIFE"/>
    <s v="A"/>
    <d v="1899-12-30T00:03:13"/>
    <d v="1899-12-30T00:03:13"/>
    <s v="OK"/>
    <m/>
    <m/>
    <d v="1899-12-30T00:00:00"/>
    <d v="1899-12-30T00:15:31"/>
    <n v="5"/>
    <n v="-2.2337962963000502E-3"/>
    <n v="15.516666666662324"/>
    <n v="13"/>
    <s v="Si"/>
  </r>
  <r>
    <s v="CTTC"/>
    <s v=""/>
    <x v="0"/>
    <s v="ER6743BBR"/>
    <s v="E5005KYF"/>
    <d v="2024-12-26T00:00:00"/>
    <m/>
    <s v="3209"/>
    <x v="60"/>
    <s v="PA"/>
    <m/>
    <m/>
    <d v="2024-12-26T00:00:00"/>
    <d v="1899-12-30T13:07:53"/>
    <d v="2024-12-26T00:00:00"/>
    <d v="1899-12-30T13:28:01"/>
    <d v="2024-12-26T00:00:00"/>
    <d v="1899-12-30T13:08:53"/>
    <x v="335"/>
    <s v="E_JAZCONA"/>
    <s v="7004142482"/>
    <s v="FBO"/>
    <d v="1899-12-30T00:39:16"/>
    <d v="1899-12-30T00:19:08"/>
    <d v="1899-12-30T00:20:08"/>
    <s v="Ensacado"/>
    <s v="E002"/>
    <x v="2"/>
    <d v="1899-12-30T00:01:00"/>
    <n v="-1.3287037037040039E-2"/>
    <n v="13"/>
    <x v="20"/>
    <x v="0"/>
    <x v="2"/>
    <n v="1"/>
    <n v="0"/>
    <s v="KO"/>
    <s v="Ensacado"/>
    <x v="0"/>
    <n v="1"/>
    <s v="M. TENERIFE"/>
    <s v="A"/>
    <d v="1899-12-30T00:20:08"/>
    <d v="1899-12-30T00:20:08"/>
    <s v="KO"/>
    <m/>
    <m/>
    <d v="1899-12-30T00:00:00"/>
    <d v="1899-12-30T00:01:00"/>
    <n v="5"/>
    <d v="1899-12-30T00:20:08"/>
    <n v="1.0000000000079901"/>
    <n v="13"/>
    <s v="Si"/>
  </r>
  <r>
    <s v="CTTC"/>
    <s v="2024016969"/>
    <x v="0"/>
    <s v="ER3974BBK"/>
    <s v="E4696FTM"/>
    <d v="2024-12-26T00:00:00"/>
    <m/>
    <s v="3126"/>
    <x v="11"/>
    <s v="S1D"/>
    <s v="S1D"/>
    <m/>
    <d v="2024-12-26T00:00:00"/>
    <d v="1899-12-30T13:44:35"/>
    <d v="2024-12-26T00:00:00"/>
    <d v="1899-12-30T13:41:31"/>
    <d v="2024-12-26T00:00:00"/>
    <d v="1899-12-30T14:02:00"/>
    <x v="0"/>
    <s v="RFCPI"/>
    <s v="7004142483"/>
    <s v="EXW"/>
    <d v="1899-12-30T00:23:33"/>
    <d v="1899-12-30T00:20:29"/>
    <d v="1899-12-30T00:03:04"/>
    <s v="Granel"/>
    <s v="E001"/>
    <x v="1"/>
    <d v="1899-12-30T00:17:25"/>
    <d v="1899-12-30T00:20:29"/>
    <n v="13"/>
    <x v="20"/>
    <x v="0"/>
    <x v="1"/>
    <n v="0"/>
    <n v="0"/>
    <s v="OK"/>
    <s v="Granel"/>
    <x v="0"/>
    <n v="0"/>
    <s v="M. TENERIFE"/>
    <s v="A"/>
    <d v="1899-12-30T00:03:04"/>
    <d v="1899-12-30T00:03:04"/>
    <s v="OK"/>
    <m/>
    <m/>
    <d v="1899-12-30T00:00:00"/>
    <d v="1899-12-30T00:17:25"/>
    <n v="5"/>
    <n v="-2.1296296296200445E-3"/>
    <n v="17.416666666670455"/>
    <n v="14"/>
    <s v="Si"/>
  </r>
  <r>
    <s v="CTTC"/>
    <s v="2024016987"/>
    <x v="0"/>
    <s v="ER3974BBK"/>
    <s v="E4696FTM"/>
    <d v="2024-12-26T00:00:00"/>
    <m/>
    <s v="3126"/>
    <x v="11"/>
    <s v="S1D"/>
    <s v="S1D"/>
    <m/>
    <d v="2024-12-26T00:00:00"/>
    <d v="1899-12-30T15:31:23"/>
    <d v="2024-12-26T00:00:00"/>
    <d v="1899-12-30T15:29:21"/>
    <d v="2024-12-26T00:00:00"/>
    <d v="1899-12-30T15:48:14"/>
    <x v="0"/>
    <s v="RFCPI"/>
    <s v="7004142484"/>
    <s v="EXW"/>
    <d v="1899-12-30T00:20:55"/>
    <d v="1899-12-30T00:18:53"/>
    <d v="1899-12-30T00:02:02"/>
    <s v="Granel"/>
    <s v="E001"/>
    <x v="1"/>
    <d v="1899-12-30T00:16:51"/>
    <d v="1899-12-30T00:18:53"/>
    <n v="15"/>
    <x v="20"/>
    <x v="0"/>
    <x v="1"/>
    <n v="0"/>
    <n v="0"/>
    <s v="OK"/>
    <s v="Granel"/>
    <x v="0"/>
    <n v="0"/>
    <s v="M. TENERIFE"/>
    <s v="A"/>
    <d v="1899-12-30T00:02:02"/>
    <d v="1899-12-30T00:02:02"/>
    <s v="OK"/>
    <m/>
    <m/>
    <d v="1899-12-30T00:00:00"/>
    <d v="1899-12-30T00:16:51"/>
    <n v="5"/>
    <n v="-1.4120370370400703E-3"/>
    <n v="16.850000000001515"/>
    <n v="15"/>
    <s v="Si"/>
  </r>
  <r>
    <s v="CTTC"/>
    <s v="2024016994"/>
    <x v="0"/>
    <s v="ER9636BBG"/>
    <s v="E7609CBH"/>
    <d v="2024-12-26T00:00:00"/>
    <m/>
    <s v="3126"/>
    <x v="11"/>
    <s v="S1D"/>
    <s v="S1D"/>
    <m/>
    <d v="2024-12-26T00:00:00"/>
    <d v="1899-12-30T16:45:52"/>
    <d v="2024-12-26T00:00:00"/>
    <d v="1899-12-30T16:42:33"/>
    <d v="2024-12-26T00:00:00"/>
    <d v="1899-12-30T17:01:41"/>
    <x v="0"/>
    <s v="RFCPI"/>
    <s v="7004142485"/>
    <s v="EXW"/>
    <d v="1899-12-30T00:22:27"/>
    <d v="1899-12-30T00:19:08"/>
    <d v="1899-12-30T00:03:19"/>
    <s v="Granel"/>
    <s v="E001"/>
    <x v="1"/>
    <d v="1899-12-30T00:15:49"/>
    <d v="1899-12-30T00:19:08"/>
    <n v="16"/>
    <x v="20"/>
    <x v="0"/>
    <x v="1"/>
    <n v="0"/>
    <n v="0"/>
    <s v="OK"/>
    <s v="Granel"/>
    <x v="0"/>
    <n v="0"/>
    <s v="M. TENERIFE"/>
    <s v="A"/>
    <d v="1899-12-30T00:03:19"/>
    <d v="1899-12-30T00:03:19"/>
    <s v="OK"/>
    <m/>
    <m/>
    <d v="1899-12-30T00:00:00"/>
    <d v="1899-12-30T00:15:49"/>
    <n v="5"/>
    <n v="-2.3032407407399536E-3"/>
    <n v="15.816666666657575"/>
    <n v="17"/>
    <s v="Si"/>
  </r>
  <r>
    <s v="CTTC"/>
    <s v=""/>
    <x v="0"/>
    <s v="ER0260BCH"/>
    <s v="E1160JXP"/>
    <d v="2024-12-27T00:00:00"/>
    <m/>
    <s v="3209"/>
    <x v="60"/>
    <s v="PA"/>
    <m/>
    <m/>
    <d v="2024-12-27T00:00:00"/>
    <d v="1899-12-30T08:44:33"/>
    <d v="2024-12-27T00:00:00"/>
    <d v="1899-12-30T13:28:01"/>
    <d v="2024-12-27T00:00:00"/>
    <d v="1899-12-30T08:45:22"/>
    <x v="335"/>
    <s v="E_JAZCONA"/>
    <s v="7004142486"/>
    <s v="FBO"/>
    <d v="1899-12-30T09:26:07"/>
    <d v="1899-12-30T04:42:39"/>
    <d v="1899-12-30T04:43:28"/>
    <s v="Ensacado"/>
    <s v="E002"/>
    <x v="2"/>
    <d v="1899-12-30T00:00:49"/>
    <n v="-0.19628472222223003"/>
    <n v="8"/>
    <x v="0"/>
    <x v="0"/>
    <x v="2"/>
    <n v="1"/>
    <n v="0"/>
    <s v="KO"/>
    <s v="Ensacado"/>
    <x v="0"/>
    <n v="1"/>
    <s v="M. TENERIFE"/>
    <s v="A"/>
    <d v="1899-12-30T04:43:28"/>
    <d v="1899-12-30T03:45:28"/>
    <s v="KO"/>
    <m/>
    <m/>
    <d v="1899-12-30T00:00:00"/>
    <d v="1899-12-30T00:00:49"/>
    <n v="6"/>
    <d v="1899-12-30T04:43:28"/>
    <n v="0.81666666666722065"/>
    <n v="8"/>
    <s v="Si"/>
  </r>
  <r>
    <s v="CTTC"/>
    <s v="2024017023"/>
    <x v="0"/>
    <s v="ER3974BBK"/>
    <s v="E4696FTM"/>
    <d v="2024-12-27T00:00:00"/>
    <m/>
    <s v="3126"/>
    <x v="11"/>
    <s v="S2D"/>
    <s v="S2D"/>
    <m/>
    <d v="2024-12-27T00:00:00"/>
    <d v="1899-12-30T09:13:23"/>
    <d v="2024-12-27T00:00:00"/>
    <d v="1899-12-30T09:12:14"/>
    <d v="2024-12-27T00:00:00"/>
    <d v="1899-12-30T09:34:04"/>
    <x v="0"/>
    <s v="RFCPI"/>
    <s v="7004142487"/>
    <s v="EXW"/>
    <d v="1899-12-30T00:22:59"/>
    <d v="1899-12-30T00:21:50"/>
    <d v="1899-12-30T00:01:09"/>
    <s v="Granel"/>
    <s v="E001"/>
    <x v="1"/>
    <d v="1899-12-30T00:20:41"/>
    <d v="1899-12-30T00:21:50"/>
    <n v="9"/>
    <x v="0"/>
    <x v="0"/>
    <x v="1"/>
    <n v="0"/>
    <n v="0"/>
    <s v="OK"/>
    <s v="Granel"/>
    <x v="0"/>
    <n v="0"/>
    <s v="M. TENERIFE"/>
    <s v="A"/>
    <d v="1899-12-30T00:01:09"/>
    <d v="1899-12-30T00:01:09"/>
    <s v="OK"/>
    <m/>
    <m/>
    <d v="1899-12-30T00:00:00"/>
    <d v="1899-12-30T00:20:41"/>
    <n v="6"/>
    <n v="-7.9861111110995919E-4"/>
    <n v="20.683333333339256"/>
    <n v="9"/>
    <s v="Si"/>
  </r>
  <r>
    <s v="CTTC"/>
    <s v="2024017025"/>
    <x v="0"/>
    <s v="ER9636BBG"/>
    <s v="E7609CBH"/>
    <d v="2024-12-27T00:00:00"/>
    <m/>
    <s v="3126"/>
    <x v="11"/>
    <s v="S1D"/>
    <s v="S1D"/>
    <m/>
    <d v="2024-12-27T00:00:00"/>
    <d v="1899-12-30T09:21:02"/>
    <d v="2024-12-27T00:00:00"/>
    <d v="1899-12-30T09:17:10"/>
    <d v="2024-12-27T00:00:00"/>
    <d v="1899-12-30T09:36:13"/>
    <x v="0"/>
    <s v="RFCPI"/>
    <s v="7004142488"/>
    <s v="EXW"/>
    <d v="1899-12-30T00:22:55"/>
    <d v="1899-12-30T00:19:03"/>
    <d v="1899-12-30T00:03:52"/>
    <s v="Granel"/>
    <s v="E001"/>
    <x v="1"/>
    <d v="1899-12-30T00:15:11"/>
    <d v="1899-12-30T00:19:03"/>
    <n v="9"/>
    <x v="0"/>
    <x v="0"/>
    <x v="1"/>
    <n v="0"/>
    <n v="0"/>
    <s v="OK"/>
    <s v="Granel"/>
    <x v="0"/>
    <n v="0"/>
    <s v="M. TENERIFE"/>
    <s v="A"/>
    <d v="1899-12-30T00:03:52"/>
    <d v="1899-12-30T00:03:52"/>
    <s v="OK"/>
    <m/>
    <m/>
    <d v="1899-12-30T00:00:00"/>
    <d v="1899-12-30T00:15:11"/>
    <n v="6"/>
    <n v="-2.6851851851800168E-3"/>
    <n v="15.183333333331124"/>
    <n v="9"/>
    <s v="Si"/>
  </r>
  <r>
    <s v="CTTC"/>
    <s v=""/>
    <x v="0"/>
    <s v="ER6743BBR"/>
    <s v="E5005KYF"/>
    <d v="2024-12-27T00:00:00"/>
    <m/>
    <s v="3209"/>
    <x v="60"/>
    <s v="PA"/>
    <m/>
    <m/>
    <d v="2024-12-27T00:00:00"/>
    <d v="1899-12-30T09:41:42"/>
    <d v="2024-12-27T00:00:00"/>
    <d v="1899-12-30T13:28:01"/>
    <d v="2024-12-27T00:00:00"/>
    <d v="1899-12-30T09:42:50"/>
    <x v="335"/>
    <s v="E_JAZCONA"/>
    <s v="7004142489"/>
    <s v="FBO"/>
    <d v="1899-12-30T07:31:30"/>
    <d v="1899-12-30T03:45:11"/>
    <d v="1899-12-30T03:46:19"/>
    <s v="Ensacado"/>
    <s v="E002"/>
    <x v="2"/>
    <d v="1899-12-30T00:01:08"/>
    <n v="-0.15637731481482003"/>
    <n v="9"/>
    <x v="0"/>
    <x v="0"/>
    <x v="2"/>
    <n v="1"/>
    <n v="0"/>
    <s v="KO"/>
    <s v="Ensacado"/>
    <x v="0"/>
    <n v="1"/>
    <s v="M. TENERIFE"/>
    <s v="A"/>
    <d v="1899-12-30T03:46:19"/>
    <d v="1899-12-30T02:48:19"/>
    <s v="KO"/>
    <m/>
    <m/>
    <d v="1899-12-30T00:00:00"/>
    <d v="1899-12-30T00:01:08"/>
    <n v="6"/>
    <d v="1899-12-30T03:46:19"/>
    <n v="1.1333333333376405"/>
    <n v="9"/>
    <s v="Si"/>
  </r>
  <r>
    <s v="CTTC"/>
    <s v=""/>
    <x v="0"/>
    <s v="ER0260BCH"/>
    <s v="E1160JXP"/>
    <d v="2024-12-27T00:00:00"/>
    <m/>
    <s v="3209"/>
    <x v="60"/>
    <s v="PA"/>
    <m/>
    <m/>
    <d v="2024-12-27T00:00:00"/>
    <d v="1899-12-30T09:52:59"/>
    <d v="2024-12-27T00:00:00"/>
    <d v="1899-12-30T19:28:01"/>
    <d v="2024-12-27T00:00:00"/>
    <d v="1899-12-30T09:53:37"/>
    <x v="335"/>
    <s v="E_JAZCONA"/>
    <s v="7004142490"/>
    <s v="FBO"/>
    <d v="1899-12-30T19:09:26"/>
    <d v="1899-12-30T09:34:24"/>
    <d v="1899-12-30T09:35:02"/>
    <s v="Ensacado"/>
    <s v="E002"/>
    <x v="2"/>
    <d v="1899-12-30T00:00:38"/>
    <n v="-0.39888888888889001"/>
    <n v="9"/>
    <x v="0"/>
    <x v="0"/>
    <x v="2"/>
    <n v="1"/>
    <n v="0"/>
    <s v="KO"/>
    <s v="Ensacado"/>
    <x v="0"/>
    <n v="1"/>
    <s v="M. TENERIFE"/>
    <s v="A"/>
    <d v="1899-12-30T09:35:02"/>
    <d v="1899-12-30T08:37:02"/>
    <s v="KO"/>
    <m/>
    <m/>
    <d v="1899-12-30T00:00:00"/>
    <d v="1899-12-30T00:00:38"/>
    <n v="6"/>
    <d v="1899-12-30T09:35:02"/>
    <n v="0.63333333334083974"/>
    <n v="9"/>
    <s v="Si"/>
  </r>
  <r>
    <s v="CTTC"/>
    <s v="2024017040"/>
    <x v="0"/>
    <s v="ER9636BBG"/>
    <s v="E7609CBH"/>
    <d v="2024-12-27T00:00:00"/>
    <m/>
    <s v="3126"/>
    <x v="11"/>
    <s v="S1D"/>
    <s v="S1D"/>
    <m/>
    <d v="2024-12-27T00:00:00"/>
    <d v="1899-12-30T10:57:23"/>
    <d v="2024-12-27T00:00:00"/>
    <d v="1899-12-30T10:54:18"/>
    <d v="2024-12-27T00:00:00"/>
    <d v="1899-12-30T11:16:42"/>
    <x v="0"/>
    <s v="RFCPI"/>
    <s v="7004142492"/>
    <s v="EXW"/>
    <d v="1899-12-30T00:25:29"/>
    <d v="1899-12-30T00:22:24"/>
    <d v="1899-12-30T00:03:05"/>
    <s v="Granel"/>
    <s v="E001"/>
    <x v="1"/>
    <d v="1899-12-30T00:19:19"/>
    <d v="1899-12-30T00:22:24"/>
    <n v="10"/>
    <x v="0"/>
    <x v="0"/>
    <x v="1"/>
    <n v="0"/>
    <n v="0"/>
    <s v="OK"/>
    <s v="Granel"/>
    <x v="0"/>
    <n v="0"/>
    <s v="M. TENERIFE"/>
    <s v="A"/>
    <d v="1899-12-30T00:03:05"/>
    <d v="1899-12-30T00:03:05"/>
    <s v="OK"/>
    <m/>
    <m/>
    <d v="1899-12-30T00:00:00"/>
    <d v="1899-12-30T00:19:19"/>
    <n v="6"/>
    <n v="-2.1412037037000231E-3"/>
    <n v="19.316666666678426"/>
    <n v="11"/>
    <s v="Si"/>
  </r>
  <r>
    <s v="CTTC"/>
    <s v="2024017057"/>
    <x v="0"/>
    <s v="ETF02432R"/>
    <s v="E6398FTM"/>
    <d v="2024-12-27T00:00:00"/>
    <m/>
    <s v="3126"/>
    <x v="11"/>
    <s v="S1D"/>
    <s v="S1D"/>
    <m/>
    <d v="2024-12-27T00:00:00"/>
    <d v="1899-12-30T12:56:25"/>
    <d v="2024-12-27T00:00:00"/>
    <d v="1899-12-30T12:54:40"/>
    <d v="2024-12-27T00:00:00"/>
    <d v="1899-12-30T13:09:34"/>
    <x v="0"/>
    <s v="RFCPI"/>
    <s v="7004142493"/>
    <s v="EXW"/>
    <d v="1899-12-30T00:16:39"/>
    <d v="1899-12-30T00:14:54"/>
    <d v="1899-12-30T00:01:45"/>
    <s v="Granel"/>
    <s v="E001"/>
    <x v="1"/>
    <d v="1899-12-30T00:13:09"/>
    <d v="1899-12-30T00:14:54"/>
    <n v="12"/>
    <x v="0"/>
    <x v="0"/>
    <x v="1"/>
    <n v="0"/>
    <n v="0"/>
    <s v="OK"/>
    <s v="Granel"/>
    <x v="0"/>
    <n v="0"/>
    <s v="M. TENERIFE"/>
    <s v="A"/>
    <d v="1899-12-30T00:01:45"/>
    <d v="1899-12-30T00:01:45"/>
    <s v="OK"/>
    <m/>
    <m/>
    <d v="1899-12-30T00:00:00"/>
    <d v="1899-12-30T00:13:09"/>
    <n v="6"/>
    <n v="-1.2152777777799662E-3"/>
    <n v="13.150000000008131"/>
    <n v="13"/>
    <s v="Si"/>
  </r>
  <r>
    <s v="CTTC"/>
    <s v="2024017066"/>
    <x v="0"/>
    <s v="ER3974BBK"/>
    <s v="E4696FTM"/>
    <d v="2024-12-27T00:00:00"/>
    <m/>
    <s v="3126"/>
    <x v="11"/>
    <s v="S1D"/>
    <s v="S1D"/>
    <m/>
    <d v="2024-12-27T00:00:00"/>
    <d v="1899-12-30T13:40:35"/>
    <d v="2024-12-27T00:00:00"/>
    <d v="1899-12-30T13:40:15"/>
    <d v="2024-12-27T00:00:00"/>
    <d v="1899-12-30T14:00:28"/>
    <x v="0"/>
    <s v="RFCPI"/>
    <s v="7004142494"/>
    <s v="EXW"/>
    <d v="1899-12-30T00:20:33"/>
    <d v="1899-12-30T00:20:13"/>
    <d v="1899-12-30T00:00:20"/>
    <s v="Granel"/>
    <s v="E001"/>
    <x v="1"/>
    <d v="1899-12-30T00:19:53"/>
    <d v="1899-12-30T00:20:13"/>
    <n v="13"/>
    <x v="0"/>
    <x v="0"/>
    <x v="1"/>
    <n v="0"/>
    <n v="0"/>
    <s v="OK"/>
    <s v="Granel"/>
    <x v="0"/>
    <n v="0"/>
    <s v="M. TENERIFE"/>
    <s v="A"/>
    <d v="1899-12-30T00:00:20"/>
    <d v="1899-12-30T00:00:20"/>
    <s v="OK"/>
    <m/>
    <m/>
    <d v="1899-12-30T00:00:00"/>
    <d v="1899-12-30T00:19:53"/>
    <n v="6"/>
    <n v="-2.3148148148000036E-4"/>
    <n v="19.883333333332818"/>
    <n v="14"/>
    <s v="Si"/>
  </r>
  <r>
    <s v="CTTC"/>
    <s v="2024017069"/>
    <x v="0"/>
    <s v="ER9636BBG"/>
    <s v="E7609CBH"/>
    <d v="2024-12-27T00:00:00"/>
    <m/>
    <s v="3126"/>
    <x v="11"/>
    <s v="S2D"/>
    <s v="S2D"/>
    <m/>
    <d v="2024-12-27T00:00:00"/>
    <d v="1899-12-30T14:44:07"/>
    <d v="2024-12-27T00:00:00"/>
    <d v="1899-12-30T14:40:23"/>
    <d v="2024-12-27T00:00:00"/>
    <d v="1899-12-30T15:09:30"/>
    <x v="0"/>
    <s v="RFCPI"/>
    <s v="7004142495"/>
    <s v="EXW"/>
    <d v="1899-12-30T00:32:51"/>
    <d v="1899-12-30T00:29:07"/>
    <d v="1899-12-30T00:03:44"/>
    <s v="Granel"/>
    <s v="E001"/>
    <x v="1"/>
    <d v="1899-12-30T00:25:23"/>
    <d v="1899-12-30T00:29:07"/>
    <n v="14"/>
    <x v="0"/>
    <x v="0"/>
    <x v="1"/>
    <n v="0"/>
    <n v="0"/>
    <s v="OK"/>
    <s v="Granel"/>
    <x v="0"/>
    <n v="0"/>
    <s v="M. TENERIFE"/>
    <s v="A"/>
    <d v="1899-12-30T00:03:44"/>
    <d v="1899-12-30T00:03:44"/>
    <s v="OK"/>
    <m/>
    <m/>
    <d v="1899-12-30T00:00:00"/>
    <d v="1899-12-30T00:25:23"/>
    <n v="6"/>
    <n v="-2.5925925926000293E-3"/>
    <n v="25.383333333326483"/>
    <n v="15"/>
    <s v="Si"/>
  </r>
  <r>
    <s v="CTTC"/>
    <s v=""/>
    <x v="0"/>
    <s v="ER0260BCH"/>
    <s v="E1160JXP"/>
    <d v="2024-12-30T00:00:00"/>
    <m/>
    <s v="3145"/>
    <x v="61"/>
    <s v="PA"/>
    <m/>
    <m/>
    <d v="2024-12-30T00:00:00"/>
    <d v="1899-12-30T07:24:36"/>
    <d v="2024-12-30T00:00:00"/>
    <d v="1899-12-30T19:28:01"/>
    <d v="2024-12-30T00:00:00"/>
    <d v="1899-12-30T07:25:09"/>
    <x v="335"/>
    <s v="E_JPEREZ1"/>
    <s v="7004142496"/>
    <s v="FBO"/>
    <d v="1899-12-31T00:06:17"/>
    <d v="1899-12-30T12:02:52"/>
    <d v="1899-12-30T12:03:25"/>
    <s v="Ensacado"/>
    <s v="E002"/>
    <x v="2"/>
    <d v="1899-12-30T00:00:33"/>
    <n v="-0.50199074074075001"/>
    <n v="7"/>
    <x v="1"/>
    <x v="1"/>
    <x v="2"/>
    <n v="1"/>
    <n v="0"/>
    <s v="KO"/>
    <s v="Ensacado"/>
    <x v="0"/>
    <n v="1"/>
    <s v="M. TENERIFE"/>
    <s v="A"/>
    <d v="1899-12-30T12:03:25"/>
    <d v="1899-12-30T11:05:25"/>
    <s v="KO"/>
    <m/>
    <m/>
    <d v="1899-12-30T00:00:00"/>
    <d v="1899-12-30T00:00:33"/>
    <n v="2"/>
    <d v="1899-12-30T12:03:25"/>
    <n v="0.54999999999353122"/>
    <n v="7"/>
    <s v="Si"/>
  </r>
  <r>
    <s v="CTTC"/>
    <s v=""/>
    <x v="0"/>
    <s v="ER6743BBR"/>
    <s v="E5005KYF"/>
    <d v="2024-12-30T00:00:00"/>
    <m/>
    <s v="3145"/>
    <x v="61"/>
    <s v="PA"/>
    <m/>
    <m/>
    <d v="2024-12-30T00:00:00"/>
    <d v="1899-12-30T07:29:44"/>
    <d v="2024-12-30T00:00:00"/>
    <d v="1899-12-30T19:28:01"/>
    <d v="2024-12-30T00:00:00"/>
    <d v="1899-12-30T07:30:03"/>
    <x v="335"/>
    <s v="E_JPEREZ1"/>
    <s v="7004142497"/>
    <s v="FBO"/>
    <d v="1899-12-30T23:56:15"/>
    <d v="1899-12-30T11:57:58"/>
    <d v="1899-12-30T11:58:17"/>
    <s v="Ensacado"/>
    <s v="E002"/>
    <x v="2"/>
    <d v="1899-12-30T00:00:19"/>
    <n v="-0.49858796296297003"/>
    <n v="7"/>
    <x v="1"/>
    <x v="1"/>
    <x v="2"/>
    <n v="1"/>
    <n v="0"/>
    <s v="KO"/>
    <s v="Ensacado"/>
    <x v="0"/>
    <n v="1"/>
    <s v="M. TENERIFE"/>
    <s v="A"/>
    <d v="1899-12-30T11:58:17"/>
    <d v="1899-12-30T11:00:17"/>
    <s v="KO"/>
    <m/>
    <m/>
    <d v="1899-12-30T00:00:00"/>
    <d v="1899-12-30T00:00:19"/>
    <n v="2"/>
    <d v="1899-12-30T11:58:17"/>
    <n v="0.31666666667041987"/>
    <n v="7"/>
    <s v="Si"/>
  </r>
  <r>
    <s v="CTTC"/>
    <s v="2024017092"/>
    <x v="0"/>
    <s v="ER9636BBG"/>
    <s v="E7609CBH"/>
    <d v="2024-12-30T00:00:00"/>
    <m/>
    <s v="3126"/>
    <x v="11"/>
    <s v="S1D"/>
    <s v="S1D"/>
    <m/>
    <d v="2024-12-30T00:00:00"/>
    <d v="1899-12-30T08:35:54"/>
    <d v="2024-12-30T00:00:00"/>
    <d v="1899-12-30T08:31:56"/>
    <d v="2024-12-30T00:00:00"/>
    <d v="1899-12-30T08:51:52"/>
    <x v="0"/>
    <s v="RFCPI"/>
    <s v="7004142498"/>
    <s v="EXW"/>
    <d v="1899-12-30T00:23:54"/>
    <d v="1899-12-30T00:19:56"/>
    <d v="1899-12-30T00:03:58"/>
    <s v="Granel"/>
    <s v="E001"/>
    <x v="1"/>
    <d v="1899-12-30T00:15:58"/>
    <d v="1899-12-30T00:19:56"/>
    <n v="8"/>
    <x v="1"/>
    <x v="1"/>
    <x v="1"/>
    <n v="0"/>
    <n v="0"/>
    <s v="OK"/>
    <s v="Granel"/>
    <x v="0"/>
    <n v="0"/>
    <s v="M. TENERIFE"/>
    <s v="A"/>
    <d v="1899-12-30T00:03:58"/>
    <d v="1899-12-30T00:03:58"/>
    <s v="OK"/>
    <m/>
    <m/>
    <d v="1899-12-30T00:00:00"/>
    <d v="1899-12-30T00:15:58"/>
    <n v="2"/>
    <n v="-2.7546296296299677E-3"/>
    <n v="15.966666666662395"/>
    <n v="8"/>
    <s v="Si"/>
  </r>
  <r>
    <s v="CTTC"/>
    <s v="2024017102"/>
    <x v="0"/>
    <s v="ER3974BBK"/>
    <s v="E4696FTM"/>
    <d v="2024-12-30T00:00:00"/>
    <m/>
    <s v="3126"/>
    <x v="11"/>
    <s v="S1D"/>
    <s v="S1D"/>
    <m/>
    <d v="2024-12-30T00:00:00"/>
    <d v="1899-12-30T10:08:28"/>
    <d v="2024-12-30T00:00:00"/>
    <d v="1899-12-30T10:04:58"/>
    <d v="2024-12-30T00:00:00"/>
    <d v="1899-12-30T10:27:54"/>
    <x v="0"/>
    <s v="RFCPI"/>
    <s v="7004142566"/>
    <s v="EXW"/>
    <d v="1899-12-30T00:26:26"/>
    <d v="1899-12-30T00:22:56"/>
    <d v="1899-12-30T00:03:30"/>
    <s v="Granel"/>
    <s v="E001"/>
    <x v="1"/>
    <d v="1899-12-30T00:19:26"/>
    <d v="1899-12-30T00:22:56"/>
    <n v="10"/>
    <x v="1"/>
    <x v="1"/>
    <x v="1"/>
    <n v="0"/>
    <n v="0"/>
    <s v="OK"/>
    <s v="Granel"/>
    <x v="0"/>
    <n v="0"/>
    <s v="M. TENERIFE"/>
    <s v="A"/>
    <d v="1899-12-30T00:03:30"/>
    <d v="1899-12-30T00:03:30"/>
    <s v="OK"/>
    <m/>
    <m/>
    <d v="1899-12-30T00:00:00"/>
    <d v="1899-12-30T00:19:26"/>
    <n v="2"/>
    <n v="-2.4305555555599878E-3"/>
    <n v="19.433333333332826"/>
    <n v="10"/>
    <s v="Si"/>
  </r>
  <r>
    <s v="CTTC"/>
    <s v="2024017120"/>
    <x v="0"/>
    <s v="ER3974BBK"/>
    <s v="E4696FTM"/>
    <d v="2024-12-30T00:00:00"/>
    <m/>
    <s v="3126"/>
    <x v="11"/>
    <s v="S1D"/>
    <s v="S1D"/>
    <m/>
    <d v="2024-12-30T00:00:00"/>
    <d v="1899-12-30T14:43:05"/>
    <d v="2024-12-30T00:00:00"/>
    <d v="1899-12-30T14:39:15"/>
    <d v="2024-12-30T00:00:00"/>
    <d v="1899-12-30T14:57:32"/>
    <x v="0"/>
    <s v="RFCPI"/>
    <s v="7004142567"/>
    <s v="EXW"/>
    <d v="1899-12-30T00:22:07"/>
    <d v="1899-12-30T00:18:17"/>
    <d v="1899-12-30T00:03:50"/>
    <s v="Granel"/>
    <s v="E001"/>
    <x v="1"/>
    <d v="1899-12-30T00:14:27"/>
    <d v="1899-12-30T00:18:17"/>
    <n v="14"/>
    <x v="1"/>
    <x v="1"/>
    <x v="1"/>
    <n v="0"/>
    <n v="0"/>
    <s v="OK"/>
    <s v="Granel"/>
    <x v="0"/>
    <n v="0"/>
    <s v="M. TENERIFE"/>
    <s v="A"/>
    <d v="1899-12-30T00:03:50"/>
    <d v="1899-12-30T00:03:50"/>
    <s v="OK"/>
    <m/>
    <m/>
    <d v="1899-12-30T00:00:00"/>
    <d v="1899-12-30T00:14:27"/>
    <n v="2"/>
    <n v="-2.6620370370300517E-3"/>
    <n v="14.450000000011212"/>
    <n v="14"/>
    <s v="Si"/>
  </r>
  <r>
    <s v="CTTC"/>
    <s v="2024017122"/>
    <x v="0"/>
    <s v="ER9636BBG"/>
    <s v="E7609CBH"/>
    <d v="2024-12-30T00:00:00"/>
    <m/>
    <s v="3126"/>
    <x v="11"/>
    <s v="S1D"/>
    <s v="S1D"/>
    <m/>
    <d v="2024-12-30T00:00:00"/>
    <d v="1899-12-30T15:23:54"/>
    <d v="2024-12-30T00:00:00"/>
    <d v="1899-12-30T15:19:53"/>
    <d v="2024-12-30T00:00:00"/>
    <d v="1899-12-30T15:39:26"/>
    <x v="0"/>
    <s v="RFCPI"/>
    <s v="7004142568"/>
    <s v="EXW"/>
    <d v="1899-12-30T00:23:34"/>
    <d v="1899-12-30T00:19:33"/>
    <d v="1899-12-30T00:04:01"/>
    <s v="Granel"/>
    <s v="E001"/>
    <x v="1"/>
    <d v="1899-12-30T00:15:32"/>
    <d v="1899-12-30T00:19:33"/>
    <n v="15"/>
    <x v="1"/>
    <x v="1"/>
    <x v="1"/>
    <n v="0"/>
    <n v="0"/>
    <s v="OK"/>
    <s v="Granel"/>
    <x v="0"/>
    <n v="0"/>
    <s v="M. TENERIFE"/>
    <s v="A"/>
    <d v="1899-12-30T00:04:01"/>
    <d v="1899-12-30T00:04:01"/>
    <s v="OK"/>
    <m/>
    <m/>
    <d v="1899-12-30T00:00:00"/>
    <d v="1899-12-30T00:15:32"/>
    <n v="2"/>
    <n v="-2.7893518518500304E-3"/>
    <n v="15.533333333337573"/>
    <n v="15"/>
    <s v="Si"/>
  </r>
  <r>
    <s v="CTTC"/>
    <s v="2024017125"/>
    <x v="0"/>
    <s v="ER3974BBK"/>
    <s v="E4696FTM"/>
    <d v="2024-12-30T00:00:00"/>
    <m/>
    <s v="3126"/>
    <x v="11"/>
    <s v="S1D"/>
    <s v="S1D"/>
    <m/>
    <d v="2024-12-30T00:00:00"/>
    <d v="1899-12-30T16:13:11"/>
    <d v="2024-12-30T00:00:00"/>
    <d v="1899-12-30T16:09:05"/>
    <d v="2024-12-30T00:00:00"/>
    <d v="1899-12-30T16:27:38"/>
    <x v="0"/>
    <s v="RFCPI"/>
    <s v="7004142569"/>
    <s v="EXW"/>
    <d v="1899-12-30T00:22:39"/>
    <d v="1899-12-30T00:18:33"/>
    <d v="1899-12-30T00:04:06"/>
    <s v="Granel"/>
    <s v="E001"/>
    <x v="1"/>
    <d v="1899-12-30T00:14:27"/>
    <d v="1899-12-30T00:18:33"/>
    <n v="16"/>
    <x v="1"/>
    <x v="1"/>
    <x v="1"/>
    <n v="0"/>
    <n v="0"/>
    <s v="OK"/>
    <s v="Granel"/>
    <x v="0"/>
    <n v="0"/>
    <s v="M. TENERIFE"/>
    <s v="A"/>
    <d v="1899-12-30T00:04:06"/>
    <d v="1899-12-30T00:04:06"/>
    <s v="OK"/>
    <m/>
    <m/>
    <d v="1899-12-30T00:00:00"/>
    <d v="1899-12-30T00:14:27"/>
    <n v="2"/>
    <n v="-2.8472222222200028E-3"/>
    <n v="14.449999999996823"/>
    <n v="16"/>
    <s v="Si"/>
  </r>
  <r>
    <s v="CTTC"/>
    <s v="2024017150"/>
    <x v="0"/>
    <s v="ER3974BBK"/>
    <s v="E4696FTM"/>
    <d v="2024-12-31T00:00:00"/>
    <m/>
    <s v="3126"/>
    <x v="11"/>
    <s v="S2D"/>
    <s v="S2D"/>
    <m/>
    <d v="2024-12-31T00:00:00"/>
    <d v="1899-12-30T11:12:02"/>
    <d v="2024-12-31T00:00:00"/>
    <d v="1899-12-30T11:08:04"/>
    <d v="2024-12-31T00:00:00"/>
    <d v="1899-12-30T11:32:38"/>
    <x v="0"/>
    <s v="RFCPI"/>
    <s v="7004142570"/>
    <s v="EXW"/>
    <d v="1899-12-30T00:28:32"/>
    <d v="1899-12-30T00:24:34"/>
    <d v="1899-12-30T00:03:58"/>
    <s v="Granel"/>
    <s v="E001"/>
    <x v="1"/>
    <d v="1899-12-30T00:20:36"/>
    <d v="1899-12-30T00:24:34"/>
    <n v="11"/>
    <x v="2"/>
    <x v="1"/>
    <x v="1"/>
    <n v="0"/>
    <n v="0"/>
    <s v="OK"/>
    <s v="Granel"/>
    <x v="0"/>
    <n v="0"/>
    <s v="M. TENERIFE"/>
    <s v="A"/>
    <d v="1899-12-30T00:03:58"/>
    <d v="1899-12-30T00:03:58"/>
    <s v="OK"/>
    <m/>
    <m/>
    <d v="1899-12-30T00:00:00"/>
    <d v="1899-12-30T00:20:36"/>
    <n v="3"/>
    <n v="-2.7546296296199757E-3"/>
    <n v="20.600000000006418"/>
    <n v="11"/>
    <s v="Si"/>
  </r>
  <r>
    <s v="CTTC"/>
    <s v="2025000027"/>
    <x v="0"/>
    <s v="ER3974BBK"/>
    <s v="E4696FTM"/>
    <d v="2025-01-02T00:00:00"/>
    <m/>
    <s v="3126"/>
    <x v="11"/>
    <s v="S1D"/>
    <s v="S1D"/>
    <m/>
    <d v="2025-01-02T00:00:00"/>
    <d v="1899-12-30T10:10:18"/>
    <d v="2025-01-02T00:00:00"/>
    <d v="1899-12-30T10:06:48"/>
    <d v="2025-01-02T00:00:00"/>
    <d v="1899-12-30T10:25:41"/>
    <x v="0"/>
    <s v="RFCPI"/>
    <s v="7004142664"/>
    <s v="EXW"/>
    <d v="1899-12-30T00:22:23"/>
    <d v="1899-12-30T00:18:53"/>
    <d v="1899-12-30T00:03:30"/>
    <s v="Granel"/>
    <s v="E001"/>
    <x v="1"/>
    <d v="1899-12-30T00:15:23"/>
    <d v="1899-12-30T00:18:53"/>
    <n v="10"/>
    <x v="3"/>
    <x v="2"/>
    <x v="1"/>
    <n v="0"/>
    <n v="0"/>
    <s v="OK"/>
    <s v="Granel"/>
    <x v="1"/>
    <n v="0"/>
    <s v="M. TENERIFE"/>
    <s v="A"/>
    <d v="1899-12-30T00:03:30"/>
    <d v="1899-12-30T00:03:30"/>
    <s v="OK"/>
    <m/>
    <m/>
    <d v="1899-12-30T00:00:00"/>
    <d v="1899-12-30T00:15:23"/>
    <n v="5"/>
    <n v="-2.4305555555499958E-3"/>
    <n v="15.383333333332834"/>
    <n v="10"/>
    <s v="Si"/>
  </r>
  <r>
    <s v="CTTC"/>
    <s v="2025000042"/>
    <x v="0"/>
    <s v="ER3974BBK"/>
    <s v="E4696FTM"/>
    <d v="2025-01-02T00:00:00"/>
    <m/>
    <s v="3126"/>
    <x v="11"/>
    <s v="S1D"/>
    <s v="S1D"/>
    <m/>
    <d v="2025-01-02T00:00:00"/>
    <d v="1899-12-30T11:49:27"/>
    <d v="2025-01-02T00:00:00"/>
    <d v="1899-12-30T11:46:06"/>
    <d v="2025-01-02T00:00:00"/>
    <d v="1899-12-30T12:10:14"/>
    <x v="0"/>
    <s v="RFCPI"/>
    <s v="7004142665"/>
    <s v="EXW"/>
    <d v="1899-12-30T00:27:29"/>
    <d v="1899-12-30T00:24:08"/>
    <d v="1899-12-30T00:03:21"/>
    <s v="Granel"/>
    <s v="E001"/>
    <x v="1"/>
    <d v="1899-12-30T00:20:47"/>
    <d v="1899-12-30T00:24:08"/>
    <n v="11"/>
    <x v="3"/>
    <x v="2"/>
    <x v="1"/>
    <n v="0"/>
    <n v="0"/>
    <s v="OK"/>
    <s v="Granel"/>
    <x v="1"/>
    <n v="0"/>
    <s v="M. TENERIFE"/>
    <s v="A"/>
    <d v="1899-12-30T00:03:21"/>
    <d v="1899-12-30T00:03:21"/>
    <s v="OK"/>
    <m/>
    <m/>
    <d v="1899-12-30T00:00:00"/>
    <d v="1899-12-30T00:20:47"/>
    <n v="5"/>
    <n v="-2.3263888888900297E-3"/>
    <n v="20.783333333332717"/>
    <n v="12"/>
    <s v="Si"/>
  </r>
  <r>
    <s v="CTTC"/>
    <s v="2025000051"/>
    <x v="0"/>
    <s v="ER3974BBK"/>
    <s v="E4696FTM"/>
    <d v="2025-01-02T00:00:00"/>
    <m/>
    <s v="3126"/>
    <x v="11"/>
    <s v="S1D"/>
    <s v="S1D"/>
    <m/>
    <d v="2025-01-02T00:00:00"/>
    <d v="1899-12-30T13:36:17"/>
    <d v="2025-01-02T00:00:00"/>
    <d v="1899-12-30T13:32:36"/>
    <d v="2025-01-02T00:00:00"/>
    <d v="1899-12-30T13:51:51"/>
    <x v="0"/>
    <s v="RFCPI"/>
    <s v="7004142666"/>
    <s v="EXW"/>
    <d v="1899-12-30T00:22:56"/>
    <d v="1899-12-30T00:19:15"/>
    <d v="1899-12-30T00:03:41"/>
    <s v="Granel"/>
    <s v="E001"/>
    <x v="1"/>
    <d v="1899-12-30T00:15:34"/>
    <d v="1899-12-30T00:19:15"/>
    <n v="13"/>
    <x v="3"/>
    <x v="2"/>
    <x v="1"/>
    <n v="0"/>
    <n v="0"/>
    <s v="OK"/>
    <s v="Granel"/>
    <x v="1"/>
    <n v="0"/>
    <s v="M. TENERIFE"/>
    <s v="A"/>
    <d v="1899-12-30T00:03:41"/>
    <d v="1899-12-30T00:03:41"/>
    <s v="OK"/>
    <m/>
    <m/>
    <d v="1899-12-30T00:00:00"/>
    <d v="1899-12-30T00:15:34"/>
    <n v="5"/>
    <n v="-2.5578703703700301E-3"/>
    <n v="15.566666666659295"/>
    <n v="13"/>
    <s v="Si"/>
  </r>
  <r>
    <s v="CTTC"/>
    <s v="2025000059"/>
    <x v="0"/>
    <s v="ER9636BBG"/>
    <s v="E7609CBH"/>
    <d v="2025-01-02T00:00:00"/>
    <m/>
    <s v="3126"/>
    <x v="11"/>
    <s v="S1D"/>
    <s v="S1D"/>
    <m/>
    <d v="2025-01-02T00:00:00"/>
    <d v="1899-12-30T14:42:09"/>
    <d v="2025-01-02T00:00:00"/>
    <d v="1899-12-30T14:38:08"/>
    <d v="2025-01-02T00:00:00"/>
    <d v="1899-12-30T14:57:48"/>
    <x v="0"/>
    <s v="RFCPI"/>
    <s v="7004142667"/>
    <s v="EXW"/>
    <d v="1899-12-30T00:23:41"/>
    <d v="1899-12-30T00:19:40"/>
    <d v="1899-12-30T00:04:01"/>
    <s v="Granel"/>
    <s v="E001"/>
    <x v="1"/>
    <d v="1899-12-30T00:15:39"/>
    <d v="1899-12-30T00:19:40"/>
    <n v="14"/>
    <x v="3"/>
    <x v="2"/>
    <x v="1"/>
    <n v="0"/>
    <n v="0"/>
    <s v="OK"/>
    <s v="Granel"/>
    <x v="1"/>
    <n v="0"/>
    <s v="M. TENERIFE"/>
    <s v="A"/>
    <d v="1899-12-30T00:04:01"/>
    <d v="1899-12-30T00:04:01"/>
    <s v="OK"/>
    <m/>
    <m/>
    <d v="1899-12-30T00:00:00"/>
    <d v="1899-12-30T00:15:39"/>
    <n v="5"/>
    <n v="-2.7893518518599114E-3"/>
    <n v="15.649999999992055"/>
    <n v="14"/>
    <s v="Si"/>
  </r>
  <r>
    <s v="CTTC"/>
    <s v="2025000107"/>
    <x v="0"/>
    <s v="ER9636BBG"/>
    <s v="E7609CBH"/>
    <d v="2025-01-03T00:00:00"/>
    <m/>
    <s v="3126"/>
    <x v="11"/>
    <s v="S1D"/>
    <s v="S1D"/>
    <m/>
    <d v="2025-01-03T00:00:00"/>
    <d v="1899-12-30T11:33:58"/>
    <d v="2025-01-03T00:00:00"/>
    <d v="1899-12-30T11:30:03"/>
    <d v="2025-01-03T00:00:00"/>
    <d v="1899-12-30T11:47:29"/>
    <x v="0"/>
    <s v="RFCPI"/>
    <s v="7004142669"/>
    <s v="EXW"/>
    <d v="1899-12-30T00:21:21"/>
    <d v="1899-12-30T00:17:26"/>
    <d v="1899-12-30T00:03:55"/>
    <s v="Granel"/>
    <s v="E001"/>
    <x v="1"/>
    <d v="1899-12-30T00:13:31"/>
    <d v="1899-12-30T00:17:26"/>
    <n v="11"/>
    <x v="4"/>
    <x v="2"/>
    <x v="1"/>
    <n v="0"/>
    <n v="0"/>
    <s v="OK"/>
    <s v="Granel"/>
    <x v="1"/>
    <n v="0"/>
    <s v="M. TENERIFE"/>
    <s v="A"/>
    <d v="1899-12-30T00:03:55"/>
    <d v="1899-12-30T00:03:55"/>
    <s v="OK"/>
    <m/>
    <m/>
    <d v="1899-12-30T00:00:00"/>
    <d v="1899-12-30T00:13:31"/>
    <n v="6"/>
    <n v="-2.7199074074099605E-3"/>
    <n v="13.516666666660813"/>
    <n v="11"/>
    <s v="Si"/>
  </r>
  <r>
    <s v="CTTC"/>
    <s v="2025000126"/>
    <x v="0"/>
    <s v="ER3974BBK"/>
    <s v="E4696FTM"/>
    <d v="2025-01-03T00:00:00"/>
    <m/>
    <s v="3126"/>
    <x v="11"/>
    <s v="S2H"/>
    <s v="S2H"/>
    <m/>
    <d v="2025-01-03T00:00:00"/>
    <d v="1899-12-30T15:00:55"/>
    <d v="2025-01-03T00:00:00"/>
    <d v="1899-12-30T14:59:22"/>
    <d v="2025-01-03T00:00:00"/>
    <d v="1899-12-30T15:18:57"/>
    <x v="0"/>
    <s v="RFCPI"/>
    <s v="7004142670"/>
    <s v="EXW"/>
    <d v="1899-12-30T00:21:08"/>
    <d v="1899-12-30T00:19:35"/>
    <d v="1899-12-30T00:01:33"/>
    <s v="Granel"/>
    <s v="E001"/>
    <x v="1"/>
    <d v="1899-12-30T00:18:02"/>
    <d v="1899-12-30T00:19:35"/>
    <n v="15"/>
    <x v="4"/>
    <x v="2"/>
    <x v="1"/>
    <n v="0"/>
    <n v="0"/>
    <s v="OK"/>
    <s v="Granel"/>
    <x v="1"/>
    <n v="0"/>
    <s v="M. TENERIFE"/>
    <s v="A"/>
    <d v="1899-12-30T00:01:33"/>
    <d v="1899-12-30T00:01:33"/>
    <s v="OK"/>
    <m/>
    <m/>
    <d v="1899-12-30T00:00:00"/>
    <d v="1899-12-30T00:18:02"/>
    <n v="6"/>
    <n v="-1.0763888888800643E-3"/>
    <n v="18.033333333335886"/>
    <n v="15"/>
    <s v="Si"/>
  </r>
  <r>
    <s v="CTTC"/>
    <s v="2025000129"/>
    <x v="0"/>
    <s v="ER9636BBG"/>
    <s v="E7609CBH"/>
    <d v="2025-01-03T00:00:00"/>
    <m/>
    <s v="3126"/>
    <x v="11"/>
    <s v="S2H"/>
    <s v="S2H"/>
    <m/>
    <d v="2025-01-03T00:00:00"/>
    <d v="1899-12-30T17:05:01"/>
    <d v="2025-01-03T00:00:00"/>
    <d v="1899-12-30T17:02:12"/>
    <d v="2025-01-03T00:00:00"/>
    <d v="1899-12-30T17:26:02"/>
    <x v="0"/>
    <s v="RFCPI"/>
    <s v="7004142671"/>
    <s v="EXW"/>
    <d v="1899-12-30T00:26:39"/>
    <d v="1899-12-30T00:23:50"/>
    <d v="1899-12-30T00:02:49"/>
    <s v="Granel"/>
    <s v="E001"/>
    <x v="1"/>
    <d v="1899-12-30T00:21:01"/>
    <d v="1899-12-30T00:23:50"/>
    <n v="17"/>
    <x v="4"/>
    <x v="2"/>
    <x v="1"/>
    <n v="0"/>
    <n v="0"/>
    <s v="OK"/>
    <s v="Granel"/>
    <x v="1"/>
    <n v="0"/>
    <s v="M. TENERIFE"/>
    <s v="A"/>
    <d v="1899-12-30T00:02:49"/>
    <d v="1899-12-30T00:02:49"/>
    <s v="OK"/>
    <m/>
    <m/>
    <d v="1899-12-30T00:00:00"/>
    <d v="1899-12-30T00:21:01"/>
    <n v="6"/>
    <n v="-1.9560185185198975E-3"/>
    <n v="21.016666666670538"/>
    <n v="17"/>
    <s v="Si"/>
  </r>
  <r>
    <s v="CTTC"/>
    <s v="2025000196"/>
    <x v="0"/>
    <s v="ETF02432R"/>
    <s v="E6398FTM"/>
    <d v="2025-01-07T00:00:00"/>
    <m/>
    <s v="3126"/>
    <x v="11"/>
    <s v="S1D"/>
    <s v="S1D"/>
    <m/>
    <d v="2025-01-07T00:00:00"/>
    <d v="1899-12-30T13:17:47"/>
    <d v="2025-01-07T00:00:00"/>
    <d v="1899-12-30T13:14:04"/>
    <d v="2025-01-07T00:00:00"/>
    <d v="1899-12-30T13:27:34"/>
    <x v="0"/>
    <s v="RFCPI"/>
    <s v="7004142672"/>
    <s v="EXW"/>
    <d v="1899-12-30T00:17:13"/>
    <d v="1899-12-30T00:13:30"/>
    <d v="1899-12-30T00:03:43"/>
    <s v="Granel"/>
    <s v="E001"/>
    <x v="1"/>
    <d v="1899-12-30T00:09:47"/>
    <d v="1899-12-30T00:13:30"/>
    <n v="13"/>
    <x v="5"/>
    <x v="3"/>
    <x v="1"/>
    <n v="1"/>
    <n v="0"/>
    <s v="KO"/>
    <s v="Granel"/>
    <x v="1"/>
    <n v="1"/>
    <s v="M. TENERIFE"/>
    <s v="A"/>
    <d v="1899-12-30T00:03:43"/>
    <d v="1899-12-30T00:03:43"/>
    <s v="OK"/>
    <m/>
    <m/>
    <d v="1899-12-30T00:00:00"/>
    <d v="1899-12-30T00:09:47"/>
    <n v="3"/>
    <n v="-2.5810185185100032E-3"/>
    <n v="9.7833333333456274"/>
    <n v="13"/>
    <s v="Si"/>
  </r>
  <r>
    <s v="CTTC"/>
    <s v="2025000207"/>
    <x v="0"/>
    <s v="ER3974BBK"/>
    <s v="E4696FTM"/>
    <d v="2025-01-07T00:00:00"/>
    <m/>
    <s v="3126"/>
    <x v="11"/>
    <s v="S1D"/>
    <s v="S1D"/>
    <m/>
    <d v="2025-01-07T00:00:00"/>
    <d v="1899-12-30T15:35:55"/>
    <d v="2025-01-07T00:00:00"/>
    <d v="1899-12-30T15:32:29"/>
    <d v="2025-01-07T00:00:00"/>
    <d v="1899-12-30T15:51:46"/>
    <x v="0"/>
    <s v="RFCPI"/>
    <s v="7004142673"/>
    <s v="EXW"/>
    <d v="1899-12-30T00:22:43"/>
    <d v="1899-12-30T00:19:17"/>
    <d v="1899-12-30T00:03:26"/>
    <s v="Granel"/>
    <s v="E001"/>
    <x v="1"/>
    <d v="1899-12-30T00:15:51"/>
    <d v="1899-12-30T00:19:17"/>
    <n v="15"/>
    <x v="5"/>
    <x v="3"/>
    <x v="1"/>
    <n v="0"/>
    <n v="0"/>
    <s v="OK"/>
    <s v="Granel"/>
    <x v="1"/>
    <n v="0"/>
    <s v="M. TENERIFE"/>
    <s v="A"/>
    <d v="1899-12-30T00:03:26"/>
    <d v="1899-12-30T00:03:26"/>
    <s v="OK"/>
    <m/>
    <m/>
    <d v="1899-12-30T00:00:00"/>
    <d v="1899-12-30T00:15:51"/>
    <n v="3"/>
    <n v="-2.384259259260002E-3"/>
    <n v="15.849999999993525"/>
    <n v="15"/>
    <s v="Si"/>
  </r>
  <r>
    <s v="CTTC"/>
    <s v="2025000209"/>
    <x v="0"/>
    <s v="ER9636BBG"/>
    <s v="E7609CBH"/>
    <d v="2025-01-07T00:00:00"/>
    <m/>
    <s v="3126"/>
    <x v="11"/>
    <s v="S1D"/>
    <s v="S1D"/>
    <m/>
    <d v="2025-01-07T00:00:00"/>
    <d v="1899-12-30T19:48:30"/>
    <d v="2025-01-07T00:00:00"/>
    <d v="1899-12-30T19:44:48"/>
    <d v="2025-01-07T00:00:00"/>
    <d v="1899-12-30T20:11:07"/>
    <x v="0"/>
    <s v="RFCPI"/>
    <s v="7004142725"/>
    <s v="EXW"/>
    <d v="1899-12-30T00:30:01"/>
    <d v="1899-12-30T00:26:19"/>
    <d v="1899-12-30T00:03:42"/>
    <s v="Granel"/>
    <s v="E001"/>
    <x v="1"/>
    <d v="1899-12-30T00:22:37"/>
    <d v="1899-12-30T00:26:19"/>
    <n v="19"/>
    <x v="5"/>
    <x v="3"/>
    <x v="1"/>
    <n v="0"/>
    <n v="0"/>
    <s v="OK"/>
    <s v="Granel"/>
    <x v="1"/>
    <n v="0"/>
    <s v="M. TENERIFE"/>
    <s v="A"/>
    <d v="1899-12-30T00:03:42"/>
    <d v="1899-12-30T00:03:42"/>
    <s v="OK"/>
    <m/>
    <m/>
    <d v="1899-12-30T00:00:00"/>
    <d v="1899-12-30T00:22:37"/>
    <n v="3"/>
    <n v="-2.5694444444399611E-3"/>
    <n v="22.61666666666871"/>
    <n v="20"/>
    <s v="Si"/>
  </r>
  <r>
    <s v="CVIL"/>
    <s v=""/>
    <x v="0"/>
    <s v="E5656DNT"/>
    <m/>
    <d v="2024-12-09T00:00:00"/>
    <m/>
    <s v="2906"/>
    <x v="21"/>
    <s v="PA"/>
    <m/>
    <m/>
    <d v="2024-12-09T00:00:00"/>
    <d v="1899-12-30T17:34:40"/>
    <d v="2024-12-09T00:00:00"/>
    <d v="1899-12-30T17:35:01"/>
    <d v="2024-12-09T00:00:00"/>
    <d v="1899-12-30T17:35:06"/>
    <x v="336"/>
    <s v="MDAPONTE"/>
    <s v="1330035748"/>
    <s v="EXW"/>
    <d v="1899-12-30T00:00:26"/>
    <d v="1899-12-30T00:00:05"/>
    <d v="1899-12-30T00:00:21"/>
    <s v="Ensacado"/>
    <s v="E002"/>
    <x v="1"/>
    <d v="1899-12-30T00:00:26"/>
    <d v="1899-12-30T00:00:05"/>
    <n v="17"/>
    <x v="10"/>
    <x v="4"/>
    <x v="2"/>
    <n v="1"/>
    <n v="0"/>
    <s v="KO"/>
    <s v="Ensacado"/>
    <x v="0"/>
    <n v="1"/>
    <s v="PUNTOS NORTE"/>
    <s v="A"/>
    <d v="1899-12-30T00:00:21"/>
    <d v="1899-12-30T00:00:21"/>
    <s v="OK"/>
    <m/>
    <m/>
    <d v="1899-12-30T00:00:00"/>
    <d v="1899-12-30T00:00:26"/>
    <n v="2"/>
    <d v="1899-12-30T00:00:21"/>
    <n v="0.43333333332482127"/>
    <n v="17"/>
    <s v="Si"/>
  </r>
  <r>
    <s v="CVIL"/>
    <s v=""/>
    <x v="0"/>
    <s v="EPO1095AM"/>
    <m/>
    <d v="2024-12-11T00:00:00"/>
    <m/>
    <s v="2906"/>
    <x v="21"/>
    <s v="PA"/>
    <m/>
    <m/>
    <d v="2024-12-11T00:00:00"/>
    <d v="1899-12-30T11:08:07"/>
    <d v="2024-12-11T00:00:00"/>
    <d v="1899-12-30T11:08:37"/>
    <d v="2024-12-11T00:00:00"/>
    <d v="1899-12-30T11:08:46"/>
    <x v="337"/>
    <s v="MDAPONTE"/>
    <s v="1330035749"/>
    <s v="EXW"/>
    <d v="1899-12-30T00:00:39"/>
    <d v="1899-12-30T00:00:09"/>
    <d v="1899-12-30T00:00:30"/>
    <s v="Ensacado"/>
    <s v="E002"/>
    <x v="1"/>
    <d v="1899-12-30T00:00:39"/>
    <d v="1899-12-30T00:00:09"/>
    <n v="11"/>
    <x v="7"/>
    <x v="4"/>
    <x v="2"/>
    <n v="1"/>
    <n v="0"/>
    <s v="KO"/>
    <s v="Ensacado"/>
    <x v="0"/>
    <n v="1"/>
    <s v="PUNTOS NORTE"/>
    <s v="A"/>
    <d v="1899-12-30T00:00:30"/>
    <d v="1899-12-30T00:00:30"/>
    <s v="OK"/>
    <m/>
    <m/>
    <d v="1899-12-30T00:00:00"/>
    <d v="1899-12-30T00:00:39"/>
    <n v="4"/>
    <d v="1899-12-30T00:00:30"/>
    <n v="0.65000000000162039"/>
    <n v="11"/>
    <s v="Si"/>
  </r>
  <r>
    <s v="CVIL"/>
    <s v=""/>
    <x v="0"/>
    <s v="EC6352AK"/>
    <m/>
    <d v="2024-12-11T00:00:00"/>
    <m/>
    <s v="3124"/>
    <x v="58"/>
    <s v="PA"/>
    <m/>
    <m/>
    <d v="2024-12-11T00:00:00"/>
    <d v="1899-12-30T12:19:03"/>
    <d v="2024-12-11T00:00:00"/>
    <d v="1899-12-30T12:19:32"/>
    <d v="2024-12-11T00:00:00"/>
    <d v="1899-12-30T12:19:39"/>
    <x v="338"/>
    <s v="MDAPONTE"/>
    <s v="1330035750"/>
    <s v="EXW"/>
    <d v="1899-12-30T00:00:36"/>
    <d v="1899-12-30T00:00:07"/>
    <d v="1899-12-30T00:00:29"/>
    <s v="Ensacado"/>
    <s v="E002"/>
    <x v="1"/>
    <d v="1899-12-30T00:00:36"/>
    <d v="1899-12-30T00:00:07"/>
    <n v="12"/>
    <x v="7"/>
    <x v="4"/>
    <x v="2"/>
    <n v="1"/>
    <n v="0"/>
    <s v="KO"/>
    <s v="Ensacado"/>
    <x v="0"/>
    <n v="1"/>
    <s v="PUNTOS NORTE"/>
    <s v="A"/>
    <d v="1899-12-30T00:00:29"/>
    <d v="1899-12-30T00:00:29"/>
    <s v="OK"/>
    <m/>
    <m/>
    <d v="1899-12-30T00:00:00"/>
    <d v="1899-12-30T00:00:36"/>
    <n v="4"/>
    <d v="1899-12-30T00:00:29"/>
    <n v="0.59999999999050146"/>
    <n v="12"/>
    <s v="Si"/>
  </r>
  <r>
    <s v="CVIL"/>
    <s v=""/>
    <x v="0"/>
    <s v="E3007JWY"/>
    <m/>
    <d v="2024-12-12T00:00:00"/>
    <m/>
    <s v="3124"/>
    <x v="58"/>
    <s v="PA"/>
    <m/>
    <m/>
    <d v="2024-12-12T00:00:00"/>
    <d v="1899-12-30T11:54:19"/>
    <d v="2024-12-12T00:00:00"/>
    <d v="1899-12-30T11:54:33"/>
    <d v="2024-12-12T00:00:00"/>
    <d v="1899-12-30T11:54:38"/>
    <x v="332"/>
    <s v="MDAPONTE"/>
    <s v="1330035752"/>
    <s v="EXW"/>
    <d v="1899-12-30T00:00:19"/>
    <d v="1899-12-30T00:00:05"/>
    <d v="1899-12-30T00:00:14"/>
    <s v="Ensacado"/>
    <s v="E002"/>
    <x v="1"/>
    <d v="1899-12-30T00:00:19"/>
    <d v="1899-12-30T00:00:05"/>
    <n v="11"/>
    <x v="8"/>
    <x v="4"/>
    <x v="2"/>
    <n v="1"/>
    <n v="0"/>
    <s v="KO"/>
    <s v="Ensacado"/>
    <x v="0"/>
    <n v="1"/>
    <s v="PUNTOS NORTE"/>
    <s v="A"/>
    <d v="1899-12-30T00:00:14"/>
    <d v="1899-12-30T00:00:14"/>
    <s v="OK"/>
    <m/>
    <m/>
    <d v="1899-12-30T00:00:00"/>
    <d v="1899-12-30T00:00:19"/>
    <n v="5"/>
    <d v="1899-12-30T00:00:14"/>
    <n v="0.31666666667041987"/>
    <n v="11"/>
    <s v="Si"/>
  </r>
  <r>
    <s v="CVIL"/>
    <s v=""/>
    <x v="0"/>
    <s v="E7308DGM"/>
    <m/>
    <d v="2024-12-12T00:00:00"/>
    <m/>
    <s v="3124"/>
    <x v="58"/>
    <s v="PA"/>
    <m/>
    <m/>
    <d v="2024-12-12T00:00:00"/>
    <d v="1899-12-30T17:34:07"/>
    <d v="2024-12-12T00:00:00"/>
    <d v="1899-12-30T17:34:26"/>
    <d v="2024-12-12T00:00:00"/>
    <d v="1899-12-30T17:34:32"/>
    <x v="98"/>
    <s v="MDAPONTE"/>
    <s v="1330035753"/>
    <s v="EXW"/>
    <d v="1899-12-30T00:00:25"/>
    <d v="1899-12-30T00:00:06"/>
    <d v="1899-12-30T00:00:19"/>
    <s v="Ensacado"/>
    <s v="E002"/>
    <x v="1"/>
    <d v="1899-12-30T00:00:25"/>
    <d v="1899-12-30T00:00:06"/>
    <n v="17"/>
    <x v="8"/>
    <x v="4"/>
    <x v="2"/>
    <n v="1"/>
    <n v="0"/>
    <s v="KO"/>
    <s v="Ensacado"/>
    <x v="0"/>
    <n v="1"/>
    <s v="PUNTOS NORTE"/>
    <s v="A"/>
    <d v="1899-12-30T00:00:19"/>
    <d v="1899-12-30T00:00:19"/>
    <s v="OK"/>
    <m/>
    <m/>
    <d v="1899-12-30T00:00:00"/>
    <d v="1899-12-30T00:00:25"/>
    <n v="5"/>
    <d v="1899-12-30T00:00:19"/>
    <n v="0.41666666666396068"/>
    <n v="17"/>
    <s v="Si"/>
  </r>
  <r>
    <s v="CVIL"/>
    <s v=""/>
    <x v="0"/>
    <s v="EPO7869BG"/>
    <m/>
    <d v="2024-12-12T00:00:00"/>
    <m/>
    <s v="3320"/>
    <x v="20"/>
    <s v="PA"/>
    <m/>
    <m/>
    <d v="2024-12-12T00:00:00"/>
    <d v="1899-12-30T18:07:02"/>
    <d v="2024-12-12T00:00:00"/>
    <d v="1899-12-30T18:07:13"/>
    <d v="2024-12-12T00:00:00"/>
    <d v="1899-12-30T18:07:18"/>
    <x v="339"/>
    <s v="MDAPONTE"/>
    <s v="1330035754"/>
    <s v="EXW"/>
    <d v="1899-12-30T00:00:16"/>
    <d v="1899-12-30T00:00:05"/>
    <d v="1899-12-30T00:00:11"/>
    <s v="Ensacado"/>
    <s v="E002"/>
    <x v="1"/>
    <d v="1899-12-30T00:00:16"/>
    <d v="1899-12-30T00:00:05"/>
    <n v="18"/>
    <x v="8"/>
    <x v="4"/>
    <x v="2"/>
    <n v="1"/>
    <n v="0"/>
    <s v="KO"/>
    <s v="Ensacado"/>
    <x v="0"/>
    <n v="1"/>
    <s v="PUNTOS NORTE"/>
    <s v="A"/>
    <d v="1899-12-30T00:00:11"/>
    <d v="1899-12-30T00:00:11"/>
    <s v="OK"/>
    <m/>
    <m/>
    <d v="1899-12-30T00:00:00"/>
    <d v="1899-12-30T00:00:16"/>
    <n v="5"/>
    <d v="1899-12-30T00:00:11"/>
    <n v="0.26666666665930094"/>
    <n v="18"/>
    <s v="Si"/>
  </r>
  <r>
    <s v="CVIL"/>
    <s v=""/>
    <x v="0"/>
    <s v="E6161CLJ"/>
    <m/>
    <d v="2024-12-13T00:00:00"/>
    <m/>
    <s v="3124"/>
    <x v="58"/>
    <s v="PA"/>
    <m/>
    <m/>
    <d v="2024-12-13T00:00:00"/>
    <d v="1899-12-30T09:13:02"/>
    <d v="2024-12-13T00:00:00"/>
    <d v="1899-12-30T09:13:26"/>
    <d v="2024-12-13T00:00:00"/>
    <d v="1899-12-30T09:13:31"/>
    <x v="340"/>
    <s v="MDAPONTE"/>
    <s v="1330035755"/>
    <s v="EXW"/>
    <d v="1899-12-30T00:00:29"/>
    <d v="1899-12-30T00:00:05"/>
    <d v="1899-12-30T00:00:24"/>
    <s v="Ensacado"/>
    <s v="E002"/>
    <x v="1"/>
    <d v="1899-12-30T00:00:29"/>
    <d v="1899-12-30T00:00:05"/>
    <n v="9"/>
    <x v="9"/>
    <x v="4"/>
    <x v="2"/>
    <n v="1"/>
    <n v="0"/>
    <s v="KO"/>
    <s v="Ensacado"/>
    <x v="0"/>
    <n v="1"/>
    <s v="PUNTOS NORTE"/>
    <s v="A"/>
    <d v="1899-12-30T00:00:24"/>
    <d v="1899-12-30T00:00:24"/>
    <s v="OK"/>
    <m/>
    <m/>
    <d v="1899-12-30T00:00:00"/>
    <d v="1899-12-30T00:00:29"/>
    <n v="6"/>
    <d v="1899-12-30T00:00:24"/>
    <n v="0.48333333332163164"/>
    <n v="9"/>
    <s v="Si"/>
  </r>
  <r>
    <s v="CVIL"/>
    <s v=""/>
    <x v="0"/>
    <s v="ER8547BBW"/>
    <s v="E3557GWL"/>
    <d v="2024-12-13T00:00:00"/>
    <m/>
    <s v="2906"/>
    <x v="21"/>
    <s v="PA"/>
    <m/>
    <m/>
    <d v="2024-12-13T00:00:00"/>
    <d v="1899-12-30T11:58:37"/>
    <d v="2024-12-13T00:00:00"/>
    <d v="1899-12-30T12:02:47"/>
    <d v="2024-12-13T00:00:00"/>
    <d v="1899-12-30T12:02:54"/>
    <x v="91"/>
    <s v="MDAPONTE"/>
    <s v="1330035756"/>
    <s v="EXW"/>
    <d v="1899-12-30T00:04:17"/>
    <d v="1899-12-30T00:00:07"/>
    <d v="1899-12-30T00:04:10"/>
    <s v="Ensacado"/>
    <s v="E002"/>
    <x v="1"/>
    <d v="1899-12-30T00:04:17"/>
    <d v="1899-12-30T00:00:07"/>
    <n v="11"/>
    <x v="9"/>
    <x v="4"/>
    <x v="2"/>
    <n v="1"/>
    <n v="0"/>
    <s v="KO"/>
    <s v="Ensacado"/>
    <x v="0"/>
    <n v="1"/>
    <s v="PUNTOS NORTE"/>
    <s v="A"/>
    <d v="1899-12-30T00:04:10"/>
    <d v="1899-12-30T00:04:10"/>
    <s v="OK"/>
    <m/>
    <m/>
    <d v="1899-12-30T00:00:00"/>
    <d v="1899-12-30T00:04:17"/>
    <n v="6"/>
    <d v="1899-12-30T00:04:10"/>
    <n v="4.2833333333375734"/>
    <n v="12"/>
    <s v="Si"/>
  </r>
  <r>
    <s v="CVIL"/>
    <s v=""/>
    <x v="0"/>
    <s v="E1837BJD"/>
    <m/>
    <d v="2024-12-13T00:00:00"/>
    <m/>
    <s v="3124"/>
    <x v="58"/>
    <s v="PA"/>
    <m/>
    <m/>
    <d v="2024-12-13T00:00:00"/>
    <d v="1899-12-30T12:27:26"/>
    <d v="2024-12-13T00:00:00"/>
    <d v="1899-12-30T12:27:40"/>
    <d v="2024-12-13T00:00:00"/>
    <d v="1899-12-30T12:27:45"/>
    <x v="333"/>
    <s v="MDAPONTE"/>
    <s v="1330035757"/>
    <s v="EXW"/>
    <d v="1899-12-30T00:00:19"/>
    <d v="1899-12-30T00:00:05"/>
    <d v="1899-12-30T00:00:14"/>
    <s v="Ensacado"/>
    <s v="E002"/>
    <x v="1"/>
    <d v="1899-12-30T00:00:19"/>
    <d v="1899-12-30T00:00:05"/>
    <n v="12"/>
    <x v="9"/>
    <x v="4"/>
    <x v="2"/>
    <n v="1"/>
    <n v="0"/>
    <s v="KO"/>
    <s v="Ensacado"/>
    <x v="0"/>
    <n v="1"/>
    <s v="PUNTOS NORTE"/>
    <s v="A"/>
    <d v="1899-12-30T00:00:14"/>
    <d v="1899-12-30T00:00:14"/>
    <s v="OK"/>
    <m/>
    <m/>
    <d v="1899-12-30T00:00:00"/>
    <d v="1899-12-30T00:00:19"/>
    <n v="6"/>
    <d v="1899-12-30T00:00:14"/>
    <n v="0.31666666665595145"/>
    <n v="12"/>
    <s v="Si"/>
  </r>
  <r>
    <s v="CVIL"/>
    <s v=""/>
    <x v="0"/>
    <s v="E6953GHW"/>
    <m/>
    <d v="2024-12-13T00:00:00"/>
    <m/>
    <s v="2906"/>
    <x v="21"/>
    <s v="PA"/>
    <m/>
    <m/>
    <d v="2024-12-13T00:00:00"/>
    <d v="1899-12-30T16:16:22"/>
    <d v="2024-12-13T00:00:00"/>
    <d v="1899-12-30T17:00:33"/>
    <d v="2024-12-13T00:00:00"/>
    <d v="1899-12-30T17:00:37"/>
    <x v="334"/>
    <s v="MDAPONTE"/>
    <s v="1330035758"/>
    <s v="EXW"/>
    <d v="1899-12-30T00:44:15"/>
    <d v="1899-12-30T00:00:04"/>
    <d v="1899-12-30T00:44:11"/>
    <s v="Ensacado"/>
    <s v="E002"/>
    <x v="1"/>
    <d v="1899-12-30T00:44:15"/>
    <d v="1899-12-30T00:00:04"/>
    <n v="16"/>
    <x v="9"/>
    <x v="4"/>
    <x v="2"/>
    <n v="0"/>
    <n v="0"/>
    <s v="OK"/>
    <s v="Ensacado"/>
    <x v="0"/>
    <n v="0"/>
    <s v="PUNTOS NORTE"/>
    <s v="A"/>
    <d v="1899-12-30T00:44:11"/>
    <d v="1899-12-30T00:44:11"/>
    <s v="OK"/>
    <m/>
    <m/>
    <d v="1899-12-30T00:00:00"/>
    <d v="1899-12-30T00:44:15"/>
    <n v="6"/>
    <d v="1899-12-30T00:44:11"/>
    <n v="44.24999999999045"/>
    <n v="17"/>
    <s v="Si"/>
  </r>
  <r>
    <s v="CVIL"/>
    <s v=""/>
    <x v="0"/>
    <s v="E6953GHW"/>
    <m/>
    <d v="2024-12-13T00:00:00"/>
    <m/>
    <s v="3320"/>
    <x v="20"/>
    <s v="PA"/>
    <m/>
    <m/>
    <d v="2024-12-13T00:00:00"/>
    <d v="1899-12-30T17:01:02"/>
    <d v="2024-12-13T00:00:00"/>
    <d v="1899-12-30T17:06:42"/>
    <d v="2024-12-13T00:00:00"/>
    <d v="1899-12-30T17:06:47"/>
    <x v="334"/>
    <s v="MDAPONTE"/>
    <s v="1330035759"/>
    <s v="EXW"/>
    <d v="1899-12-30T00:05:45"/>
    <d v="1899-12-30T00:00:05"/>
    <d v="1899-12-30T00:05:40"/>
    <s v="Ensacado"/>
    <s v="E002"/>
    <x v="1"/>
    <d v="1899-12-30T00:05:45"/>
    <d v="1899-12-30T00:00:05"/>
    <n v="17"/>
    <x v="9"/>
    <x v="4"/>
    <x v="2"/>
    <n v="1"/>
    <n v="0"/>
    <s v="KO"/>
    <s v="Ensacado"/>
    <x v="0"/>
    <n v="1"/>
    <s v="PUNTOS NORTE"/>
    <s v="A"/>
    <d v="1899-12-30T00:05:40"/>
    <d v="1899-12-30T00:05:40"/>
    <s v="OK"/>
    <m/>
    <m/>
    <d v="1899-12-30T00:00:00"/>
    <d v="1899-12-30T00:05:45"/>
    <n v="6"/>
    <d v="1899-12-30T00:05:40"/>
    <n v="5.749999999991946"/>
    <n v="17"/>
    <s v="Si"/>
  </r>
  <r>
    <s v="CVIL"/>
    <s v=""/>
    <x v="0"/>
    <s v="ER8547BBW"/>
    <s v="E3557GWL"/>
    <d v="2024-12-16T00:00:00"/>
    <m/>
    <s v="2906"/>
    <x v="21"/>
    <s v="PA"/>
    <m/>
    <m/>
    <d v="2024-12-16T00:00:00"/>
    <d v="1899-12-30T12:24:07"/>
    <d v="2024-12-16T00:00:00"/>
    <d v="1899-12-30T12:24:44"/>
    <d v="2024-12-16T00:00:00"/>
    <d v="1899-12-30T12:24:49"/>
    <x v="91"/>
    <s v="MDAPONTE"/>
    <s v="1330035760"/>
    <s v="EXW"/>
    <d v="1899-12-30T00:00:42"/>
    <d v="1899-12-30T00:00:05"/>
    <d v="1899-12-30T00:00:37"/>
    <s v="Ensacado"/>
    <s v="E002"/>
    <x v="1"/>
    <d v="1899-12-30T00:00:42"/>
    <d v="1899-12-30T00:00:05"/>
    <n v="12"/>
    <x v="11"/>
    <x v="5"/>
    <x v="2"/>
    <n v="1"/>
    <n v="0"/>
    <s v="KO"/>
    <s v="Ensacado"/>
    <x v="0"/>
    <n v="1"/>
    <s v="PUNTOS NORTE"/>
    <s v="A"/>
    <d v="1899-12-30T00:00:37"/>
    <d v="1899-12-30T00:00:37"/>
    <s v="OK"/>
    <m/>
    <m/>
    <d v="1899-12-30T00:00:00"/>
    <d v="1899-12-30T00:00:42"/>
    <n v="2"/>
    <d v="1899-12-30T00:00:37"/>
    <n v="0.69999999999835083"/>
    <n v="12"/>
    <s v="Si"/>
  </r>
  <r>
    <s v="CVIL"/>
    <s v=""/>
    <x v="0"/>
    <s v="E7308DGM"/>
    <m/>
    <d v="2024-12-17T00:00:00"/>
    <m/>
    <s v="3124"/>
    <x v="58"/>
    <s v="PA"/>
    <m/>
    <m/>
    <d v="2024-12-17T00:00:00"/>
    <d v="1899-12-30T09:48:04"/>
    <d v="2024-12-17T00:00:00"/>
    <d v="1899-12-30T10:15:44"/>
    <d v="2024-12-17T00:00:00"/>
    <d v="1899-12-30T10:15:49"/>
    <x v="98"/>
    <s v="MDAPONTE"/>
    <s v="1330035761"/>
    <s v="EXW"/>
    <d v="1899-12-30T00:27:45"/>
    <d v="1899-12-30T00:00:05"/>
    <d v="1899-12-30T00:27:40"/>
    <s v="Ensacado"/>
    <s v="E002"/>
    <x v="1"/>
    <d v="1899-12-30T00:27:45"/>
    <d v="1899-12-30T00:00:05"/>
    <n v="9"/>
    <x v="12"/>
    <x v="5"/>
    <x v="2"/>
    <n v="0"/>
    <n v="0"/>
    <s v="OK"/>
    <s v="Ensacado"/>
    <x v="0"/>
    <n v="0"/>
    <s v="PUNTOS NORTE"/>
    <s v="A"/>
    <d v="1899-12-30T00:27:40"/>
    <d v="1899-12-30T00:27:40"/>
    <s v="OK"/>
    <m/>
    <m/>
    <d v="1899-12-30T00:00:00"/>
    <d v="1899-12-30T00:27:45"/>
    <n v="3"/>
    <d v="1899-12-30T00:27:40"/>
    <n v="27.749999999995225"/>
    <n v="10"/>
    <s v="Si"/>
  </r>
  <r>
    <s v="CVIL"/>
    <s v=""/>
    <x v="0"/>
    <s v="E2081CRH"/>
    <m/>
    <d v="2024-12-17T00:00:00"/>
    <m/>
    <s v="2906"/>
    <x v="21"/>
    <s v="PA"/>
    <m/>
    <m/>
    <d v="2024-12-17T00:00:00"/>
    <d v="1899-12-30T10:51:57"/>
    <d v="2024-12-17T00:00:00"/>
    <d v="1899-12-30T10:52:22"/>
    <d v="2024-12-17T00:00:00"/>
    <d v="1899-12-30T10:52:27"/>
    <x v="336"/>
    <s v="MDAPONTE"/>
    <s v="1330035762"/>
    <s v="EXW"/>
    <d v="1899-12-30T00:00:30"/>
    <d v="1899-12-30T00:00:05"/>
    <d v="1899-12-30T00:00:25"/>
    <s v="Ensacado"/>
    <s v="E002"/>
    <x v="1"/>
    <d v="1899-12-30T00:00:30"/>
    <d v="1899-12-30T00:00:05"/>
    <n v="10"/>
    <x v="12"/>
    <x v="5"/>
    <x v="2"/>
    <n v="1"/>
    <n v="0"/>
    <s v="KO"/>
    <s v="Ensacado"/>
    <x v="0"/>
    <n v="1"/>
    <s v="PUNTOS NORTE"/>
    <s v="A"/>
    <d v="1899-12-30T00:00:25"/>
    <d v="1899-12-30T00:00:25"/>
    <s v="OK"/>
    <m/>
    <m/>
    <d v="1899-12-30T00:00:00"/>
    <d v="1899-12-30T00:00:30"/>
    <n v="3"/>
    <d v="1899-12-30T00:00:25"/>
    <n v="0.49999999999680078"/>
    <n v="10"/>
    <s v="Si"/>
  </r>
  <r>
    <s v="CVIL"/>
    <s v=""/>
    <x v="0"/>
    <s v="E1837BJD"/>
    <m/>
    <d v="2024-12-17T00:00:00"/>
    <m/>
    <s v="3124"/>
    <x v="58"/>
    <s v="PA"/>
    <m/>
    <m/>
    <d v="2024-12-17T00:00:00"/>
    <d v="1899-12-30T12:16:56"/>
    <d v="2024-12-17T00:00:00"/>
    <d v="1899-12-30T12:24:18"/>
    <d v="2024-12-17T00:00:00"/>
    <d v="1899-12-30T12:24:40"/>
    <x v="333"/>
    <s v="MDAPONTE"/>
    <s v="1330035763"/>
    <s v="EXW"/>
    <d v="1899-12-30T00:07:44"/>
    <d v="1899-12-30T00:00:22"/>
    <d v="1899-12-30T00:07:22"/>
    <s v="Ensacado"/>
    <s v="E002"/>
    <x v="1"/>
    <d v="1899-12-30T00:07:44"/>
    <d v="1899-12-30T00:00:22"/>
    <n v="12"/>
    <x v="12"/>
    <x v="5"/>
    <x v="2"/>
    <n v="1"/>
    <n v="0"/>
    <s v="KO"/>
    <s v="Ensacado"/>
    <x v="0"/>
    <n v="1"/>
    <s v="PUNTOS NORTE"/>
    <s v="A"/>
    <d v="1899-12-30T00:07:22"/>
    <d v="1899-12-30T00:07:22"/>
    <s v="OK"/>
    <m/>
    <m/>
    <d v="1899-12-30T00:00:00"/>
    <d v="1899-12-30T00:07:44"/>
    <n v="3"/>
    <d v="1899-12-30T00:07:22"/>
    <n v="7.7333333333328369"/>
    <n v="12"/>
    <s v="Si"/>
  </r>
  <r>
    <s v="CVIL"/>
    <s v=""/>
    <x v="0"/>
    <s v="E6953GHW"/>
    <m/>
    <d v="2024-12-18T00:00:00"/>
    <m/>
    <s v="3124"/>
    <x v="58"/>
    <s v="PA"/>
    <m/>
    <m/>
    <d v="2024-12-18T00:00:00"/>
    <d v="1899-12-30T10:48:22"/>
    <d v="2024-12-18T00:00:00"/>
    <d v="1899-12-30T11:15:35"/>
    <d v="2024-12-18T00:00:00"/>
    <d v="1899-12-30T11:15:40"/>
    <x v="334"/>
    <s v="MDAPONTE"/>
    <s v="1330035764"/>
    <s v="EXW"/>
    <d v="1899-12-30T00:27:18"/>
    <d v="1899-12-30T00:00:05"/>
    <d v="1899-12-30T00:27:13"/>
    <s v="Ensacado"/>
    <s v="E002"/>
    <x v="1"/>
    <d v="1899-12-30T00:27:18"/>
    <d v="1899-12-30T00:00:05"/>
    <n v="10"/>
    <x v="13"/>
    <x v="5"/>
    <x v="2"/>
    <n v="0"/>
    <n v="0"/>
    <s v="OK"/>
    <s v="Ensacado"/>
    <x v="0"/>
    <n v="0"/>
    <s v="PUNTOS NORTE"/>
    <s v="A"/>
    <d v="1899-12-30T00:27:13"/>
    <d v="1899-12-30T00:27:13"/>
    <s v="OK"/>
    <m/>
    <m/>
    <d v="1899-12-30T00:00:00"/>
    <d v="1899-12-30T00:27:18"/>
    <n v="4"/>
    <d v="1899-12-30T00:27:13"/>
    <n v="27.299999999995233"/>
    <n v="11"/>
    <s v="Si"/>
  </r>
  <r>
    <s v="CVIL"/>
    <s v=""/>
    <x v="0"/>
    <s v="EC6352AK"/>
    <m/>
    <d v="2024-12-19T00:00:00"/>
    <m/>
    <s v="3124"/>
    <x v="58"/>
    <s v="PA"/>
    <m/>
    <m/>
    <d v="2024-12-19T00:00:00"/>
    <d v="1899-12-30T17:10:29"/>
    <d v="2024-12-19T00:00:00"/>
    <d v="1899-12-30T17:10:54"/>
    <d v="2024-12-19T00:00:00"/>
    <d v="1899-12-30T17:11:00"/>
    <x v="338"/>
    <s v="MDAPONTE"/>
    <s v="1330035765"/>
    <s v="EXW"/>
    <d v="1899-12-30T00:00:31"/>
    <d v="1899-12-30T00:00:06"/>
    <d v="1899-12-30T00:00:25"/>
    <s v="Ensacado"/>
    <s v="E002"/>
    <x v="1"/>
    <d v="1899-12-30T00:00:31"/>
    <d v="1899-12-30T00:00:06"/>
    <n v="17"/>
    <x v="14"/>
    <x v="5"/>
    <x v="2"/>
    <n v="1"/>
    <n v="0"/>
    <s v="KO"/>
    <s v="Ensacado"/>
    <x v="0"/>
    <n v="1"/>
    <s v="PUNTOS NORTE"/>
    <s v="A"/>
    <d v="1899-12-30T00:00:25"/>
    <d v="1899-12-30T00:00:25"/>
    <s v="OK"/>
    <m/>
    <m/>
    <d v="1899-12-30T00:00:00"/>
    <d v="1899-12-30T00:00:31"/>
    <n v="5"/>
    <d v="1899-12-30T00:00:25"/>
    <n v="0.51666666665758143"/>
    <n v="17"/>
    <s v="Si"/>
  </r>
  <r>
    <s v="CVIL"/>
    <s v=""/>
    <x v="0"/>
    <s v="EPO1095AM"/>
    <m/>
    <d v="2024-12-20T00:00:00"/>
    <m/>
    <s v="2906"/>
    <x v="21"/>
    <s v="PA"/>
    <m/>
    <m/>
    <d v="2024-12-20T00:00:00"/>
    <d v="1899-12-30T11:34:24"/>
    <d v="2024-12-20T00:00:00"/>
    <d v="1899-12-30T11:34:43"/>
    <d v="2024-12-20T00:00:00"/>
    <d v="1899-12-30T11:34:50"/>
    <x v="337"/>
    <s v="MDAPONTE"/>
    <s v="1330035767"/>
    <s v="EXW"/>
    <d v="1899-12-30T00:00:26"/>
    <d v="1899-12-30T00:00:07"/>
    <d v="1899-12-30T00:00:19"/>
    <s v="Ensacado"/>
    <s v="E002"/>
    <x v="1"/>
    <d v="1899-12-30T00:00:26"/>
    <d v="1899-12-30T00:00:07"/>
    <n v="11"/>
    <x v="15"/>
    <x v="5"/>
    <x v="2"/>
    <n v="1"/>
    <n v="0"/>
    <s v="KO"/>
    <s v="Ensacado"/>
    <x v="0"/>
    <n v="1"/>
    <s v="PUNTOS NORTE"/>
    <s v="A"/>
    <d v="1899-12-30T00:00:19"/>
    <d v="1899-12-30T00:00:19"/>
    <s v="OK"/>
    <m/>
    <m/>
    <d v="1899-12-30T00:00:00"/>
    <d v="1899-12-30T00:00:26"/>
    <n v="6"/>
    <d v="1899-12-30T00:00:19"/>
    <n v="0.43333333333920976"/>
    <n v="11"/>
    <s v="Si"/>
  </r>
  <r>
    <s v="CVIL"/>
    <s v=""/>
    <x v="0"/>
    <s v="E9043DYC"/>
    <m/>
    <d v="2024-12-20T00:00:00"/>
    <m/>
    <s v="3320"/>
    <x v="20"/>
    <s v="PA"/>
    <m/>
    <m/>
    <d v="2024-12-20T00:00:00"/>
    <d v="1899-12-30T12:08:15"/>
    <d v="2024-12-20T00:00:00"/>
    <d v="1899-12-30T12:08:41"/>
    <d v="2024-12-20T00:00:00"/>
    <d v="1899-12-30T12:08:45"/>
    <x v="339"/>
    <s v="MDAPONTE"/>
    <s v="1330035768"/>
    <s v="EXW"/>
    <d v="1899-12-30T00:00:30"/>
    <d v="1899-12-30T00:00:04"/>
    <d v="1899-12-30T00:00:26"/>
    <s v="Ensacado"/>
    <s v="E002"/>
    <x v="1"/>
    <d v="1899-12-30T00:00:30"/>
    <d v="1899-12-30T00:00:04"/>
    <n v="12"/>
    <x v="15"/>
    <x v="5"/>
    <x v="2"/>
    <n v="1"/>
    <n v="0"/>
    <s v="KO"/>
    <s v="Ensacado"/>
    <x v="0"/>
    <n v="1"/>
    <s v="PUNTOS NORTE"/>
    <s v="A"/>
    <d v="1899-12-30T00:00:26"/>
    <d v="1899-12-30T00:00:26"/>
    <s v="OK"/>
    <m/>
    <m/>
    <d v="1899-12-30T00:00:00"/>
    <d v="1899-12-30T00:00:30"/>
    <n v="6"/>
    <d v="1899-12-30T00:00:26"/>
    <n v="0.49999999999672085"/>
    <n v="12"/>
    <s v="Si"/>
  </r>
  <r>
    <s v="CVIL"/>
    <s v=""/>
    <x v="0"/>
    <s v="EPO7074BK"/>
    <m/>
    <d v="2024-12-20T00:00:00"/>
    <m/>
    <s v="2906"/>
    <x v="21"/>
    <s v="PA"/>
    <m/>
    <m/>
    <d v="2024-12-20T00:00:00"/>
    <d v="1899-12-30T12:09:40"/>
    <d v="2024-12-20T00:00:00"/>
    <d v="1899-12-30T12:10:21"/>
    <d v="2024-12-20T00:00:00"/>
    <d v="1899-12-30T12:10:26"/>
    <x v="341"/>
    <s v="MDAPONTE"/>
    <s v="1330035769"/>
    <s v="EXW"/>
    <d v="1899-12-30T00:00:46"/>
    <d v="1899-12-30T00:00:05"/>
    <d v="1899-12-30T00:00:41"/>
    <s v="Ensacado"/>
    <s v="E002"/>
    <x v="1"/>
    <d v="1899-12-30T00:00:46"/>
    <d v="1899-12-30T00:00:05"/>
    <n v="12"/>
    <x v="15"/>
    <x v="5"/>
    <x v="2"/>
    <n v="1"/>
    <n v="0"/>
    <s v="KO"/>
    <s v="Ensacado"/>
    <x v="0"/>
    <n v="1"/>
    <s v="PUNTOS NORTE"/>
    <s v="A"/>
    <d v="1899-12-30T00:00:41"/>
    <d v="1899-12-30T00:00:41"/>
    <s v="OK"/>
    <m/>
    <m/>
    <d v="1899-12-30T00:00:00"/>
    <d v="1899-12-30T00:00:46"/>
    <n v="6"/>
    <d v="1899-12-30T00:00:41"/>
    <n v="0.76666666667041028"/>
    <n v="12"/>
    <s v="Si"/>
  </r>
  <r>
    <s v="CVIL"/>
    <s v=""/>
    <x v="0"/>
    <s v="E1837BJD"/>
    <m/>
    <d v="2024-12-20T00:00:00"/>
    <m/>
    <s v="3124"/>
    <x v="58"/>
    <s v="PA"/>
    <m/>
    <m/>
    <d v="2024-12-20T00:00:00"/>
    <d v="1899-12-30T16:33:57"/>
    <d v="2024-12-20T00:00:00"/>
    <d v="1899-12-30T16:34:27"/>
    <d v="2024-12-20T00:00:00"/>
    <d v="1899-12-30T16:34:51"/>
    <x v="333"/>
    <s v="MDAPONTE"/>
    <s v="1330035770"/>
    <s v="EXW"/>
    <d v="1899-12-30T00:00:54"/>
    <d v="1899-12-30T00:00:24"/>
    <d v="1899-12-30T00:00:30"/>
    <s v="Ensacado"/>
    <s v="E002"/>
    <x v="1"/>
    <d v="1899-12-30T00:00:54"/>
    <d v="1899-12-30T00:00:24"/>
    <n v="16"/>
    <x v="15"/>
    <x v="5"/>
    <x v="2"/>
    <n v="1"/>
    <n v="0"/>
    <s v="KO"/>
    <s v="Ensacado"/>
    <x v="0"/>
    <n v="1"/>
    <s v="PUNTOS NORTE"/>
    <s v="A"/>
    <d v="1899-12-30T00:00:30"/>
    <d v="1899-12-30T00:00:30"/>
    <s v="OK"/>
    <m/>
    <m/>
    <d v="1899-12-30T00:00:00"/>
    <d v="1899-12-30T00:00:54"/>
    <n v="6"/>
    <d v="1899-12-30T00:00:30"/>
    <n v="0.89999999999998082"/>
    <n v="16"/>
    <s v="Si"/>
  </r>
  <r>
    <s v="CVIL"/>
    <s v=""/>
    <x v="0"/>
    <s v="E1837BJD"/>
    <m/>
    <d v="2024-12-20T00:00:00"/>
    <m/>
    <s v="3320"/>
    <x v="20"/>
    <s v="PA"/>
    <m/>
    <m/>
    <d v="2024-12-20T00:00:00"/>
    <d v="1899-12-30T17:03:23"/>
    <d v="2024-12-20T00:00:00"/>
    <d v="1899-12-30T17:04:32"/>
    <d v="2024-12-20T00:00:00"/>
    <d v="1899-12-30T17:04:37"/>
    <x v="339"/>
    <s v="MDAPONTE"/>
    <s v="1330035771"/>
    <s v="EXW"/>
    <d v="1899-12-30T00:01:14"/>
    <d v="1899-12-30T00:00:05"/>
    <d v="1899-12-30T00:01:09"/>
    <s v="Ensacado"/>
    <s v="E002"/>
    <x v="1"/>
    <d v="1899-12-30T00:01:14"/>
    <d v="1899-12-30T00:00:05"/>
    <n v="17"/>
    <x v="15"/>
    <x v="5"/>
    <x v="2"/>
    <n v="1"/>
    <n v="0"/>
    <s v="KO"/>
    <s v="Ensacado"/>
    <x v="0"/>
    <n v="1"/>
    <s v="PUNTOS NORTE"/>
    <s v="A"/>
    <d v="1899-12-30T00:01:09"/>
    <d v="1899-12-30T00:01:09"/>
    <s v="OK"/>
    <m/>
    <m/>
    <d v="1899-12-30T00:00:00"/>
    <d v="1899-12-30T00:01:14"/>
    <n v="6"/>
    <d v="1899-12-30T00:01:09"/>
    <n v="1.2333333333311813"/>
    <n v="17"/>
    <s v="Si"/>
  </r>
  <r>
    <s v="CVIL"/>
    <s v=""/>
    <x v="0"/>
    <s v="ER6371BBV"/>
    <s v="E3264CGP"/>
    <d v="2024-12-23T00:00:00"/>
    <m/>
    <s v="2906"/>
    <x v="21"/>
    <s v="PA"/>
    <m/>
    <m/>
    <d v="2024-12-23T00:00:00"/>
    <d v="1899-12-30T10:21:55"/>
    <d v="2024-12-23T00:00:00"/>
    <d v="1899-12-30T11:09:55"/>
    <d v="2024-12-23T00:00:00"/>
    <d v="1899-12-30T11:10:13"/>
    <x v="91"/>
    <s v="RPUMAREGA"/>
    <s v="1330035772"/>
    <s v="EXW"/>
    <d v="1899-12-30T00:48:18"/>
    <d v="1899-12-30T00:00:18"/>
    <d v="1899-12-30T00:48:00"/>
    <s v="Ensacado"/>
    <s v="E002"/>
    <x v="1"/>
    <d v="1899-12-30T00:48:18"/>
    <d v="1899-12-30T00:00:18"/>
    <n v="10"/>
    <x v="16"/>
    <x v="0"/>
    <x v="2"/>
    <n v="0"/>
    <n v="0"/>
    <s v="OK"/>
    <s v="Ensacado"/>
    <x v="0"/>
    <n v="0"/>
    <s v="PUNTOS NORTE"/>
    <s v="B"/>
    <d v="1899-12-30T00:48:00"/>
    <d v="1899-12-30T00:03:00"/>
    <s v="OK"/>
    <m/>
    <m/>
    <d v="1899-12-30T00:00:00"/>
    <d v="1899-12-30T00:48:18"/>
    <n v="2"/>
    <d v="1899-12-30T00:48:00"/>
    <n v="48.300000000004829"/>
    <n v="11"/>
    <s v="No"/>
  </r>
  <r>
    <s v="CVIL"/>
    <s v=""/>
    <x v="0"/>
    <s v="E3007JWY"/>
    <m/>
    <d v="2024-12-23T00:00:00"/>
    <m/>
    <s v="3124"/>
    <x v="58"/>
    <s v="PA"/>
    <m/>
    <m/>
    <d v="2024-12-23T00:00:00"/>
    <d v="1899-12-30T12:04:00"/>
    <d v="2024-12-23T00:00:00"/>
    <d v="1899-12-30T12:04:18"/>
    <d v="2024-12-23T00:00:00"/>
    <d v="1899-12-30T12:04:25"/>
    <x v="332"/>
    <s v="RPUMAREGA"/>
    <s v="1330035773"/>
    <s v="EXW"/>
    <d v="1899-12-30T00:00:25"/>
    <d v="1899-12-30T00:00:07"/>
    <d v="1899-12-30T00:00:18"/>
    <s v="Ensacado"/>
    <s v="E002"/>
    <x v="1"/>
    <d v="1899-12-30T00:00:25"/>
    <d v="1899-12-30T00:00:07"/>
    <n v="12"/>
    <x v="16"/>
    <x v="0"/>
    <x v="2"/>
    <n v="1"/>
    <n v="0"/>
    <s v="KO"/>
    <s v="Ensacado"/>
    <x v="0"/>
    <n v="1"/>
    <s v="PUNTOS NORTE"/>
    <s v="A"/>
    <d v="1899-12-30T00:00:18"/>
    <d v="1899-12-30T00:00:18"/>
    <s v="OK"/>
    <m/>
    <m/>
    <d v="1899-12-30T00:00:00"/>
    <d v="1899-12-30T00:00:25"/>
    <n v="2"/>
    <d v="1899-12-30T00:00:18"/>
    <n v="0.41666666666396068"/>
    <n v="12"/>
    <s v="Si"/>
  </r>
  <r>
    <s v="CVIL"/>
    <s v=""/>
    <x v="0"/>
    <s v="E6953GHW"/>
    <m/>
    <d v="2024-12-23T00:00:00"/>
    <m/>
    <s v="3124"/>
    <x v="58"/>
    <s v="PA"/>
    <m/>
    <m/>
    <d v="2024-12-23T00:00:00"/>
    <d v="1899-12-30T12:13:39"/>
    <d v="2024-12-23T00:00:00"/>
    <d v="1899-12-30T12:13:58"/>
    <d v="2024-12-23T00:00:00"/>
    <d v="1899-12-30T12:14:04"/>
    <x v="334"/>
    <s v="RPUMAREGA"/>
    <s v="1330035774"/>
    <s v="EXW"/>
    <d v="1899-12-30T00:00:25"/>
    <d v="1899-12-30T00:00:06"/>
    <d v="1899-12-30T00:00:19"/>
    <s v="Ensacado"/>
    <s v="E002"/>
    <x v="1"/>
    <d v="1899-12-30T00:00:25"/>
    <d v="1899-12-30T00:00:06"/>
    <n v="12"/>
    <x v="16"/>
    <x v="0"/>
    <x v="2"/>
    <n v="1"/>
    <n v="0"/>
    <s v="KO"/>
    <s v="Ensacado"/>
    <x v="0"/>
    <n v="1"/>
    <s v="PUNTOS NORTE"/>
    <s v="A"/>
    <d v="1899-12-30T00:00:19"/>
    <d v="1899-12-30T00:00:19"/>
    <s v="OK"/>
    <m/>
    <m/>
    <d v="1899-12-30T00:00:00"/>
    <d v="1899-12-30T00:00:25"/>
    <n v="2"/>
    <d v="1899-12-30T00:00:19"/>
    <n v="0.41666666666396068"/>
    <n v="12"/>
    <s v="Si"/>
  </r>
  <r>
    <s v="CVIL"/>
    <s v=""/>
    <x v="0"/>
    <s v="E6850FVD"/>
    <m/>
    <d v="2024-12-23T00:00:00"/>
    <m/>
    <s v="3124"/>
    <x v="58"/>
    <s v="PA"/>
    <m/>
    <m/>
    <d v="2024-12-23T00:00:00"/>
    <d v="1899-12-30T17:00:59"/>
    <d v="2024-12-23T00:00:00"/>
    <d v="1899-12-30T17:05:53"/>
    <d v="2024-12-23T00:00:00"/>
    <d v="1899-12-30T17:05:57"/>
    <x v="331"/>
    <s v="NRODRIGUEZ"/>
    <s v="1330035775"/>
    <s v="EXW"/>
    <d v="1899-12-30T00:04:58"/>
    <d v="1899-12-30T00:00:04"/>
    <d v="1899-12-30T00:04:54"/>
    <s v="Ensacado"/>
    <s v="E002"/>
    <x v="1"/>
    <d v="1899-12-30T00:04:58"/>
    <d v="1899-12-30T00:00:04"/>
    <n v="17"/>
    <x v="16"/>
    <x v="0"/>
    <x v="2"/>
    <n v="1"/>
    <n v="0"/>
    <s v="KO"/>
    <s v="Ensacado"/>
    <x v="0"/>
    <n v="1"/>
    <s v="PUNTOS NORTE"/>
    <s v="A"/>
    <d v="1899-12-30T00:04:54"/>
    <d v="1899-12-30T00:04:54"/>
    <s v="OK"/>
    <m/>
    <m/>
    <d v="1899-12-30T00:00:00"/>
    <d v="1899-12-30T00:04:58"/>
    <n v="2"/>
    <d v="1899-12-30T00:04:54"/>
    <n v="4.9666666666752235"/>
    <n v="17"/>
    <s v="Si"/>
  </r>
  <r>
    <s v="CVIL"/>
    <s v=""/>
    <x v="0"/>
    <s v="ER6371BBV"/>
    <s v="E3264CGP"/>
    <d v="2024-12-26T00:00:00"/>
    <m/>
    <s v="2906"/>
    <x v="21"/>
    <s v="PA"/>
    <m/>
    <m/>
    <d v="2024-12-26T00:00:00"/>
    <d v="1899-12-30T08:57:06"/>
    <d v="2024-12-26T00:00:00"/>
    <d v="1899-12-30T08:57:50"/>
    <d v="2024-12-26T00:00:00"/>
    <d v="1899-12-30T08:58:04"/>
    <x v="91"/>
    <s v="JALDREY"/>
    <s v="1330035776"/>
    <s v="EXW"/>
    <d v="1899-12-30T00:00:58"/>
    <d v="1899-12-30T00:00:14"/>
    <d v="1899-12-30T00:00:44"/>
    <s v="Ensacado"/>
    <s v="E002"/>
    <x v="1"/>
    <d v="1899-12-30T00:00:58"/>
    <d v="1899-12-30T00:00:14"/>
    <n v="8"/>
    <x v="20"/>
    <x v="0"/>
    <x v="2"/>
    <n v="1"/>
    <n v="0"/>
    <s v="KO"/>
    <s v="Ensacado"/>
    <x v="0"/>
    <n v="1"/>
    <s v="PUNTOS NORTE"/>
    <s v="A"/>
    <d v="1899-12-30T00:00:44"/>
    <d v="1899-12-30T00:00:44"/>
    <s v="OK"/>
    <m/>
    <m/>
    <d v="1899-12-30T00:00:00"/>
    <d v="1899-12-30T00:00:58"/>
    <n v="5"/>
    <d v="1899-12-30T00:00:44"/>
    <n v="0.96666666667196033"/>
    <n v="8"/>
    <s v="Si"/>
  </r>
  <r>
    <s v="CVIL"/>
    <s v=""/>
    <x v="0"/>
    <s v="ER6371BBV"/>
    <s v="E3264CGP"/>
    <d v="2024-12-26T00:00:00"/>
    <m/>
    <s v="2906"/>
    <x v="21"/>
    <s v="PA"/>
    <m/>
    <m/>
    <d v="2024-12-26T00:00:00"/>
    <d v="1899-12-30T11:13:20"/>
    <d v="2024-12-26T00:00:00"/>
    <d v="1899-12-30T11:13:49"/>
    <d v="2024-12-26T00:00:00"/>
    <d v="1899-12-30T11:14:09"/>
    <x v="91"/>
    <s v="JALDREY"/>
    <s v="1330035777"/>
    <s v="EXW"/>
    <d v="1899-12-30T00:00:49"/>
    <d v="1899-12-30T00:00:20"/>
    <d v="1899-12-30T00:00:29"/>
    <s v="Ensacado"/>
    <s v="E002"/>
    <x v="1"/>
    <d v="1899-12-30T00:00:49"/>
    <d v="1899-12-30T00:00:20"/>
    <n v="11"/>
    <x v="20"/>
    <x v="0"/>
    <x v="2"/>
    <n v="1"/>
    <n v="0"/>
    <s v="KO"/>
    <s v="Ensacado"/>
    <x v="0"/>
    <n v="1"/>
    <s v="PUNTOS NORTE"/>
    <s v="A"/>
    <d v="1899-12-30T00:00:29"/>
    <d v="1899-12-30T00:00:29"/>
    <s v="OK"/>
    <m/>
    <m/>
    <d v="1899-12-30T00:00:00"/>
    <d v="1899-12-30T00:00:49"/>
    <n v="5"/>
    <d v="1899-12-30T00:00:29"/>
    <n v="0.81666666666722065"/>
    <n v="11"/>
    <s v="Si"/>
  </r>
  <r>
    <s v="CVIL"/>
    <s v=""/>
    <x v="0"/>
    <s v="EPO1095AM"/>
    <m/>
    <d v="2024-12-26T00:00:00"/>
    <m/>
    <s v="3320"/>
    <x v="20"/>
    <s v="PA"/>
    <m/>
    <m/>
    <d v="2024-12-26T00:00:00"/>
    <d v="1899-12-30T12:10:03"/>
    <d v="2024-12-26T00:00:00"/>
    <d v="1899-12-30T12:10:25"/>
    <d v="2024-12-26T00:00:00"/>
    <d v="1899-12-30T12:10:35"/>
    <x v="337"/>
    <s v="JALDREY"/>
    <s v="1330035778"/>
    <s v="EXW"/>
    <d v="1899-12-30T00:00:32"/>
    <d v="1899-12-30T00:00:10"/>
    <d v="1899-12-30T00:00:22"/>
    <s v="Ensacado"/>
    <s v="E002"/>
    <x v="1"/>
    <d v="1899-12-30T00:00:32"/>
    <d v="1899-12-30T00:00:10"/>
    <n v="12"/>
    <x v="20"/>
    <x v="0"/>
    <x v="2"/>
    <n v="1"/>
    <n v="0"/>
    <s v="KO"/>
    <s v="Ensacado"/>
    <x v="0"/>
    <n v="1"/>
    <s v="PUNTOS NORTE"/>
    <s v="A"/>
    <d v="1899-12-30T00:00:22"/>
    <d v="1899-12-30T00:00:22"/>
    <s v="OK"/>
    <m/>
    <m/>
    <d v="1899-12-30T00:00:00"/>
    <d v="1899-12-30T00:00:32"/>
    <n v="5"/>
    <d v="1899-12-30T00:00:22"/>
    <n v="0.53333333333283051"/>
    <n v="12"/>
    <s v="Si"/>
  </r>
  <r>
    <s v="CVIL"/>
    <s v=""/>
    <x v="0"/>
    <s v="E1837BJD"/>
    <m/>
    <d v="2024-12-26T00:00:00"/>
    <m/>
    <s v="3124"/>
    <x v="58"/>
    <s v="PA"/>
    <m/>
    <m/>
    <d v="2024-12-26T00:00:00"/>
    <d v="1899-12-30T16:37:30"/>
    <d v="2024-12-26T00:00:00"/>
    <d v="1899-12-30T16:38:25"/>
    <d v="2024-12-26T00:00:00"/>
    <d v="1899-12-30T16:38:37"/>
    <x v="333"/>
    <s v="JALDREY"/>
    <s v="1330035779"/>
    <s v="EXW"/>
    <d v="1899-12-30T00:01:07"/>
    <d v="1899-12-30T00:00:12"/>
    <d v="1899-12-30T00:00:55"/>
    <s v="Ensacado"/>
    <s v="E002"/>
    <x v="1"/>
    <d v="1899-12-30T00:01:07"/>
    <d v="1899-12-30T00:00:12"/>
    <n v="16"/>
    <x v="20"/>
    <x v="0"/>
    <x v="2"/>
    <n v="1"/>
    <n v="0"/>
    <s v="KO"/>
    <s v="Ensacado"/>
    <x v="0"/>
    <n v="1"/>
    <s v="PUNTOS NORTE"/>
    <s v="A"/>
    <d v="1899-12-30T00:00:55"/>
    <d v="1899-12-30T00:00:55"/>
    <s v="OK"/>
    <m/>
    <m/>
    <d v="1899-12-30T00:00:00"/>
    <d v="1899-12-30T00:01:07"/>
    <n v="5"/>
    <d v="1899-12-30T00:00:55"/>
    <n v="1.1166666666767"/>
    <n v="16"/>
    <s v="Si"/>
  </r>
  <r>
    <s v="CVIL"/>
    <s v=""/>
    <x v="0"/>
    <s v="ER6331BBF"/>
    <s v="E3060JWH"/>
    <d v="2024-12-27T00:00:00"/>
    <m/>
    <s v="2906"/>
    <x v="21"/>
    <s v="PA"/>
    <m/>
    <m/>
    <d v="2024-12-27T00:00:00"/>
    <d v="1899-12-30T09:56:54"/>
    <d v="2024-12-27T00:00:00"/>
    <d v="1899-12-30T10:20:50"/>
    <d v="2024-12-27T00:00:00"/>
    <d v="1899-12-30T10:21:06"/>
    <x v="342"/>
    <s v="JALDREY"/>
    <s v="1330035780"/>
    <s v="EXW"/>
    <d v="1899-12-30T00:24:12"/>
    <d v="1899-12-30T00:00:16"/>
    <d v="1899-12-30T00:23:56"/>
    <s v="Ensacado"/>
    <s v="E002"/>
    <x v="1"/>
    <d v="1899-12-30T00:24:12"/>
    <d v="1899-12-30T00:00:16"/>
    <n v="9"/>
    <x v="0"/>
    <x v="0"/>
    <x v="2"/>
    <n v="0"/>
    <n v="0"/>
    <s v="OK"/>
    <s v="Ensacado"/>
    <x v="0"/>
    <n v="0"/>
    <s v="PUNTOS NORTE"/>
    <s v="A"/>
    <d v="1899-12-30T00:23:56"/>
    <d v="1899-12-30T00:23:56"/>
    <s v="OK"/>
    <m/>
    <m/>
    <d v="1899-12-30T00:00:00"/>
    <d v="1899-12-30T00:24:12"/>
    <n v="6"/>
    <d v="1899-12-30T00:23:56"/>
    <n v="24.199999999991952"/>
    <n v="10"/>
    <s v="Si"/>
  </r>
  <r>
    <s v="CVIL"/>
    <s v=""/>
    <x v="0"/>
    <s v="E6953GHW"/>
    <m/>
    <d v="2024-12-27T00:00:00"/>
    <m/>
    <s v="3124"/>
    <x v="58"/>
    <s v="PA"/>
    <m/>
    <m/>
    <d v="2024-12-27T00:00:00"/>
    <d v="1899-12-30T16:15:53"/>
    <d v="2024-12-27T00:00:00"/>
    <d v="1899-12-30T16:18:05"/>
    <d v="2024-12-27T00:00:00"/>
    <d v="1899-12-30T16:19:49"/>
    <x v="334"/>
    <s v="JALDREY"/>
    <s v="1330035781"/>
    <s v="EXW"/>
    <d v="1899-12-30T00:03:56"/>
    <d v="1899-12-30T00:01:44"/>
    <d v="1899-12-30T00:02:12"/>
    <s v="Ensacado"/>
    <s v="E002"/>
    <x v="1"/>
    <d v="1899-12-30T00:03:56"/>
    <d v="1899-12-30T00:01:44"/>
    <n v="16"/>
    <x v="0"/>
    <x v="0"/>
    <x v="2"/>
    <n v="1"/>
    <n v="0"/>
    <s v="KO"/>
    <s v="Ensacado"/>
    <x v="0"/>
    <n v="1"/>
    <s v="PUNTOS NORTE"/>
    <s v="A"/>
    <d v="1899-12-30T00:02:12"/>
    <d v="1899-12-30T00:02:12"/>
    <s v="OK"/>
    <m/>
    <m/>
    <d v="1899-12-30T00:00:00"/>
    <d v="1899-12-30T00:03:56"/>
    <n v="6"/>
    <d v="1899-12-30T00:02:12"/>
    <n v="3.9333333333312837"/>
    <n v="16"/>
    <s v="Si"/>
  </r>
  <r>
    <s v="CVIL"/>
    <s v=""/>
    <x v="0"/>
    <s v="ER6331BBF"/>
    <s v="E3060JWH"/>
    <d v="2024-12-27T00:00:00"/>
    <m/>
    <s v="2906"/>
    <x v="21"/>
    <s v="PA"/>
    <m/>
    <m/>
    <d v="2024-12-27T00:00:00"/>
    <d v="1899-12-30T17:46:08"/>
    <d v="2024-12-27T00:00:00"/>
    <d v="1899-12-30T17:46:36"/>
    <d v="2024-12-27T00:00:00"/>
    <d v="1899-12-30T17:47:02"/>
    <x v="342"/>
    <s v="JALDREY"/>
    <s v="1330035782"/>
    <s v="EXW"/>
    <d v="1899-12-30T00:00:54"/>
    <d v="1899-12-30T00:00:26"/>
    <d v="1899-12-30T00:00:28"/>
    <s v="Ensacado"/>
    <s v="E002"/>
    <x v="1"/>
    <d v="1899-12-30T00:00:54"/>
    <d v="1899-12-30T00:00:26"/>
    <n v="17"/>
    <x v="0"/>
    <x v="0"/>
    <x v="2"/>
    <n v="1"/>
    <n v="0"/>
    <s v="KO"/>
    <s v="Ensacado"/>
    <x v="0"/>
    <n v="1"/>
    <s v="PUNTOS NORTE"/>
    <s v="A"/>
    <d v="1899-12-30T00:00:28"/>
    <d v="1899-12-30T00:00:28"/>
    <s v="OK"/>
    <m/>
    <m/>
    <d v="1899-12-30T00:00:00"/>
    <d v="1899-12-30T00:00:54"/>
    <n v="6"/>
    <d v="1899-12-30T00:00:28"/>
    <n v="0.89999999999998082"/>
    <n v="17"/>
    <s v="Si"/>
  </r>
  <r>
    <s v="CVIL"/>
    <s v=""/>
    <x v="0"/>
    <s v="E1837BJD"/>
    <m/>
    <d v="2024-12-30T00:00:00"/>
    <m/>
    <s v="3124"/>
    <x v="58"/>
    <s v="PA"/>
    <m/>
    <m/>
    <d v="2024-12-30T00:00:00"/>
    <d v="1899-12-30T12:08:29"/>
    <d v="2024-12-30T00:00:00"/>
    <d v="1899-12-30T12:09:18"/>
    <d v="2024-12-30T00:00:00"/>
    <d v="1899-12-30T12:09:34"/>
    <x v="333"/>
    <s v="JALDREY"/>
    <s v="1330035783"/>
    <s v="EXW"/>
    <d v="1899-12-30T00:01:05"/>
    <d v="1899-12-30T00:00:16"/>
    <d v="1899-12-30T00:00:49"/>
    <s v="Ensacado"/>
    <s v="E002"/>
    <x v="1"/>
    <d v="1899-12-30T00:01:05"/>
    <d v="1899-12-30T00:00:16"/>
    <n v="12"/>
    <x v="1"/>
    <x v="1"/>
    <x v="2"/>
    <n v="1"/>
    <n v="0"/>
    <s v="KO"/>
    <s v="Ensacado"/>
    <x v="0"/>
    <n v="1"/>
    <s v="PUNTOS NORTE"/>
    <s v="A"/>
    <d v="1899-12-30T00:00:49"/>
    <d v="1899-12-30T00:00:49"/>
    <s v="OK"/>
    <m/>
    <m/>
    <d v="1899-12-30T00:00:00"/>
    <d v="1899-12-30T00:01:05"/>
    <n v="2"/>
    <d v="1899-12-30T00:00:49"/>
    <n v="1.0833333333407502"/>
    <n v="12"/>
    <s v="Si"/>
  </r>
  <r>
    <s v="CVIL"/>
    <s v=""/>
    <x v="0"/>
    <s v="EC6352AK"/>
    <m/>
    <d v="2024-12-30T00:00:00"/>
    <m/>
    <s v="3124"/>
    <x v="58"/>
    <s v="PA"/>
    <m/>
    <m/>
    <d v="2024-12-30T00:00:00"/>
    <d v="1899-12-30T16:02:27"/>
    <d v="2024-12-30T00:00:00"/>
    <d v="1899-12-30T16:03:13"/>
    <d v="2024-12-30T00:00:00"/>
    <d v="1899-12-30T16:03:44"/>
    <x v="338"/>
    <s v="JALDREY"/>
    <s v="1330035784"/>
    <s v="EXW"/>
    <d v="1899-12-30T00:01:17"/>
    <d v="1899-12-30T00:00:31"/>
    <d v="1899-12-30T00:00:46"/>
    <s v="Ensacado"/>
    <s v="E002"/>
    <x v="1"/>
    <d v="1899-12-30T00:01:17"/>
    <d v="1899-12-30T00:00:31"/>
    <n v="16"/>
    <x v="1"/>
    <x v="1"/>
    <x v="2"/>
    <n v="1"/>
    <n v="0"/>
    <s v="KO"/>
    <s v="Ensacado"/>
    <x v="0"/>
    <n v="1"/>
    <s v="PUNTOS NORTE"/>
    <s v="A"/>
    <d v="1899-12-30T00:00:46"/>
    <d v="1899-12-30T00:00:46"/>
    <s v="OK"/>
    <m/>
    <m/>
    <d v="1899-12-30T00:00:00"/>
    <d v="1899-12-30T00:01:17"/>
    <n v="2"/>
    <d v="1899-12-30T00:00:46"/>
    <n v="1.2833333333279917"/>
    <n v="16"/>
    <s v="Si"/>
  </r>
  <r>
    <s v="CVIL"/>
    <s v=""/>
    <x v="0"/>
    <s v="E9043DYC"/>
    <m/>
    <d v="2024-12-30T00:00:00"/>
    <m/>
    <s v="3320"/>
    <x v="20"/>
    <s v="PA"/>
    <m/>
    <m/>
    <d v="2024-12-30T00:00:00"/>
    <d v="1899-12-30T17:36:57"/>
    <d v="2024-12-30T00:00:00"/>
    <d v="1899-12-30T17:38:09"/>
    <d v="2024-12-30T00:00:00"/>
    <d v="1899-12-30T17:38:20"/>
    <x v="339"/>
    <s v="JALDREY"/>
    <s v="1330035785"/>
    <s v="EXW"/>
    <d v="1899-12-30T00:01:23"/>
    <d v="1899-12-30T00:00:11"/>
    <d v="1899-12-30T00:01:12"/>
    <s v="Ensacado"/>
    <s v="E002"/>
    <x v="1"/>
    <d v="1899-12-30T00:01:23"/>
    <d v="1899-12-30T00:00:11"/>
    <n v="17"/>
    <x v="1"/>
    <x v="1"/>
    <x v="2"/>
    <n v="1"/>
    <n v="0"/>
    <s v="KO"/>
    <s v="Ensacado"/>
    <x v="0"/>
    <n v="1"/>
    <s v="PUNTOS NORTE"/>
    <s v="A"/>
    <d v="1899-12-30T00:01:12"/>
    <d v="1899-12-30T00:01:12"/>
    <s v="OK"/>
    <m/>
    <m/>
    <d v="1899-12-30T00:00:00"/>
    <d v="1899-12-30T00:01:23"/>
    <n v="2"/>
    <d v="1899-12-30T00:01:12"/>
    <n v="1.3833333333214526"/>
    <n v="17"/>
    <s v="Si"/>
  </r>
  <r>
    <s v="CVIL"/>
    <s v=""/>
    <x v="0"/>
    <s v="ER8113BBJ"/>
    <s v="E7358HTC"/>
    <d v="2025-01-02T00:00:00"/>
    <m/>
    <s v="2906"/>
    <x v="21"/>
    <s v="PA"/>
    <m/>
    <m/>
    <d v="2025-01-02T00:00:00"/>
    <d v="1899-12-30T16:36:26"/>
    <d v="2025-01-02T00:00:00"/>
    <d v="1899-12-30T16:37:20"/>
    <d v="2025-01-02T00:00:00"/>
    <d v="1899-12-30T16:37:33"/>
    <x v="151"/>
    <s v="JALDREY"/>
    <s v="1330035786"/>
    <s v="EXW"/>
    <d v="1899-12-30T00:01:07"/>
    <d v="1899-12-30T00:00:13"/>
    <d v="1899-12-30T00:00:54"/>
    <s v="Ensacado"/>
    <s v="E002"/>
    <x v="1"/>
    <d v="1899-12-30T00:01:07"/>
    <d v="1899-12-30T00:00:13"/>
    <n v="16"/>
    <x v="3"/>
    <x v="2"/>
    <x v="2"/>
    <n v="1"/>
    <n v="0"/>
    <s v="KO"/>
    <s v="Ensacado"/>
    <x v="1"/>
    <n v="1"/>
    <s v="PUNTOS NORTE"/>
    <s v="A"/>
    <d v="1899-12-30T00:00:54"/>
    <d v="1899-12-30T00:00:54"/>
    <s v="OK"/>
    <m/>
    <m/>
    <d v="1899-12-30T00:00:00"/>
    <d v="1899-12-30T00:01:07"/>
    <n v="5"/>
    <d v="1899-12-30T00:00:54"/>
    <n v="1.1166666666768599"/>
    <n v="16"/>
    <s v="Si"/>
  </r>
  <r>
    <s v="CVIL"/>
    <s v=""/>
    <x v="0"/>
    <s v="E3007JWY"/>
    <m/>
    <d v="2025-01-03T00:00:00"/>
    <m/>
    <s v="3124"/>
    <x v="58"/>
    <s v="PA"/>
    <m/>
    <m/>
    <d v="2025-01-03T00:00:00"/>
    <d v="1899-12-30T11:56:46"/>
    <d v="2025-01-03T00:00:00"/>
    <d v="1899-12-30T11:57:14"/>
    <d v="2025-01-03T00:00:00"/>
    <d v="1899-12-30T11:57:35"/>
    <x v="332"/>
    <s v="JALDREY"/>
    <s v="1330035787"/>
    <s v="EXW"/>
    <d v="1899-12-30T00:00:49"/>
    <d v="1899-12-30T00:00:21"/>
    <d v="1899-12-30T00:00:28"/>
    <s v="Ensacado"/>
    <s v="E002"/>
    <x v="1"/>
    <d v="1899-12-30T00:00:49"/>
    <d v="1899-12-30T00:00:21"/>
    <n v="11"/>
    <x v="4"/>
    <x v="2"/>
    <x v="2"/>
    <n v="1"/>
    <n v="0"/>
    <s v="KO"/>
    <s v="Ensacado"/>
    <x v="1"/>
    <n v="1"/>
    <s v="PUNTOS NORTE"/>
    <s v="A"/>
    <d v="1899-12-30T00:00:28"/>
    <d v="1899-12-30T00:00:28"/>
    <s v="OK"/>
    <m/>
    <m/>
    <d v="1899-12-30T00:00:00"/>
    <d v="1899-12-30T00:00:49"/>
    <n v="6"/>
    <d v="1899-12-30T00:00:28"/>
    <n v="0.81666666666714072"/>
    <n v="11"/>
    <s v="S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30EFB0-AF99-4C22-9A4B-407F832C60DB}" name="t.IVA.CP"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24:AD226" firstHeaderRow="1" firstDataRow="2" firstDataCol="1" rowPageCount="10" colPageCount="1"/>
  <pivotFields count="54">
    <pivotField axis="axisPage" compact="0" outline="0" multipleItemSelectionAllowed="1" showAll="0">
      <items count="20">
        <item m="1" x="18"/>
        <item h="1" x="0"/>
        <item h="1" x="2"/>
        <item m="1" x="17"/>
        <item h="1" x="3"/>
        <item h="1" x="4"/>
        <item h="1" x="5"/>
        <item h="1" x="10"/>
        <item h="1" x="7"/>
        <item x="12"/>
        <item h="1" x="13"/>
        <item h="1" x="14"/>
        <item h="1" x="6"/>
        <item h="1" x="1"/>
        <item h="1" x="15"/>
        <item m="1" x="16"/>
        <item h="1" x="9"/>
        <item h="1" x="8"/>
        <item h="1" x="11"/>
        <item t="default"/>
      </items>
    </pivotField>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h="1" x="15"/>
        <item x="17"/>
        <item h="1" x="29"/>
        <item h="1" x="28"/>
        <item m="1" x="81"/>
        <item h="1" x="30"/>
        <item h="1" x="33"/>
        <item h="1" x="14"/>
        <item h="1" x="41"/>
        <item h="1" x="40"/>
        <item m="1" x="83"/>
        <item h="1" x="46"/>
        <item h="1" x="27"/>
        <item h="1" x="55"/>
        <item h="1" x="49"/>
        <item h="1" x="43"/>
        <item h="1" x="4"/>
        <item h="1" x="42"/>
        <item h="1" x="23"/>
        <item h="1" x="25"/>
        <item m="1" x="88"/>
        <item m="1" x="74"/>
        <item h="1" x="8"/>
        <item h="1" x="3"/>
        <item h="1" x="39"/>
        <item m="1" x="69"/>
        <item m="1" x="77"/>
        <item h="1" x="48"/>
        <item m="1" x="87"/>
        <item h="1" x="35"/>
        <item h="1" x="19"/>
        <item m="1" x="67"/>
        <item h="1" x="45"/>
        <item h="1" x="38"/>
        <item m="1" x="84"/>
        <item h="1" x="10"/>
        <item m="1" x="82"/>
        <item h="1" x="5"/>
        <item m="1" x="76"/>
        <item m="1" x="78"/>
        <item m="1" x="89"/>
        <item m="1" x="86"/>
        <item h="1" x="6"/>
        <item h="1" x="52"/>
        <item h="1" x="58"/>
        <item h="1" x="59"/>
        <item h="1" x="21"/>
        <item h="1" x="57"/>
        <item h="1" x="22"/>
        <item h="1" x="11"/>
        <item h="1" x="36"/>
        <item x="26"/>
        <item h="1" x="18"/>
        <item h="1" x="60"/>
        <item h="1" x="12"/>
        <item m="1" x="75"/>
        <item h="1" x="34"/>
        <item h="1" x="24"/>
        <item x="53"/>
        <item h="1" x="54"/>
        <item h="1" x="31"/>
        <item h="1" x="16"/>
        <item h="1" x="13"/>
        <item h="1" x="61"/>
        <item m="1" x="70"/>
        <item m="1" x="71"/>
        <item m="1" x="66"/>
        <item h="1" x="9"/>
        <item h="1" x="2"/>
        <item m="1" x="85"/>
        <item m="1" x="79"/>
        <item m="1" x="73"/>
        <item h="1" x="0"/>
        <item h="1" x="44"/>
        <item m="1" x="80"/>
        <item h="1" x="37"/>
        <item h="1" m="1" x="65"/>
        <item m="1" x="72"/>
        <item h="1" x="1"/>
        <item h="1" x="50"/>
        <item h="1" m="1" x="62"/>
        <item h="1" x="51"/>
        <item m="1" x="68"/>
        <item h="1" x="56"/>
        <item h="1" x="7"/>
        <item h="1" x="20"/>
        <item h="1" x="32"/>
        <item h="1" x="47"/>
        <item h="1" m="1" x="63"/>
        <item h="1"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h="1" x="17"/>
        <item h="1" x="16"/>
        <item h="1" x="12"/>
        <item h="1" x="0"/>
        <item h="1" x="1"/>
        <item h="1" x="2"/>
        <item h="1" x="3"/>
        <item h="1" x="4"/>
        <item h="1" x="5"/>
        <item h="1" x="6"/>
        <item h="1" x="9"/>
        <item h="1" x="7"/>
        <item h="1" x="14"/>
        <item h="1" x="10"/>
        <item x="8"/>
        <item h="1" x="11"/>
        <item h="1" x="13"/>
        <item h="1" x="15"/>
        <item h="1" x="18"/>
        <item h="1" x="19"/>
        <item m="1" x="20"/>
        <item t="default"/>
      </items>
    </pivotField>
    <pivotField axis="axisRow" compact="0" outline="0"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m="1" x="13"/>
        <item m="1" x="12"/>
        <item m="1" x="10"/>
        <item m="1" x="11"/>
        <item h="1" m="1" x="9"/>
        <item h="1" m="1" x="8"/>
        <item h="1" m="1" x="7"/>
        <item h="1" x="6"/>
        <item h="1" x="4"/>
        <item h="1" x="5"/>
        <item h="1" x="0"/>
        <item t="default"/>
      </items>
    </pivotField>
    <pivotField axis="axisPage" compact="0" outline="0" multipleItemSelectionAllowed="1" showAll="0">
      <items count="5">
        <item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1"/>
        <item h="1" m="1" x="7"/>
        <item h="1" m="1" x="6"/>
        <item h="1" m="1" x="8"/>
        <item h="1" m="1" x="9"/>
        <item h="1" m="1" x="10"/>
        <item h="1" m="1" x="11"/>
        <item h="1" m="1" x="5"/>
        <item h="1" m="1" x="4"/>
        <item m="1" x="3"/>
        <item m="1" x="2"/>
        <item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1"/>
  </rowFields>
  <rowItems count="1">
    <i t="grand">
      <x/>
    </i>
  </rowItems>
  <colFields count="1">
    <field x="53"/>
  </colFields>
  <colItems count="1">
    <i t="grand">
      <x/>
    </i>
  </colItems>
  <pageFields count="10">
    <pageField fld="36" hier="-1"/>
    <pageField fld="38" hier="-1"/>
    <pageField fld="0" hier="-1"/>
    <pageField fld="8" hier="-1"/>
    <pageField fld="2" hier="-1"/>
    <pageField fld="32" hier="-1"/>
    <pageField fld="30" hier="-1"/>
    <pageField fld="27" hier="-1"/>
    <pageField fld="19" hier="-1"/>
    <pageField fld="33" hier="-1"/>
  </pageFields>
  <dataFields count="1">
    <dataField name="Cuenta de LTD" fld="28" subtotal="count" showDataAs="percentOfRow" baseField="31" baseItem="1" numFmtId="10"/>
  </dataFields>
  <formats count="10">
    <format dxfId="127">
      <pivotArea field="30" type="button" dataOnly="0" labelOnly="1" outline="0" axis="axisPage" fieldPosition="6"/>
    </format>
    <format dxfId="126">
      <pivotArea field="-2" type="button" dataOnly="0" labelOnly="1" outline="0" axis="axisValues" fieldPosition="0"/>
    </format>
    <format dxfId="125">
      <pivotArea dataOnly="0" labelOnly="1" fieldPosition="0">
        <references count="1">
          <reference field="31" count="1">
            <x v="1"/>
          </reference>
        </references>
      </pivotArea>
    </format>
    <format dxfId="124">
      <pivotArea field="32" dataOnly="0" grandCol="1" outline="0" axis="axisPage" fieldPosition="5">
        <references count="1">
          <reference field="32" count="1" selected="0">
            <x v="3"/>
          </reference>
        </references>
      </pivotArea>
    </format>
    <format dxfId="123">
      <pivotArea dataOnly="0" outline="0" fieldPosition="0">
        <references count="1">
          <reference field="31" count="0"/>
        </references>
      </pivotArea>
    </format>
    <format dxfId="122">
      <pivotArea dataOnly="0" grandCol="1" outline="0" fieldPosition="0"/>
    </format>
    <format dxfId="121">
      <pivotArea dataOnly="0" labelOnly="1" outline="0" fieldPosition="0">
        <references count="1">
          <reference field="31" count="0"/>
        </references>
      </pivotArea>
    </format>
    <format dxfId="120">
      <pivotArea dataOnly="0" labelOnly="1" outline="0" fieldPosition="0">
        <references count="1">
          <reference field="31" count="0"/>
        </references>
      </pivotArea>
    </format>
    <format dxfId="119">
      <pivotArea outline="0" collapsedLevelsAreSubtotals="1" fieldPosition="0"/>
    </format>
    <format dxfId="11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B00463-E6BF-4359-B195-042B618551B1}" name="TablaDinámica1"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L148:AN166" firstHeaderRow="1" firstDataRow="3" firstDataCol="1" rowPageCount="11"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axis="axisPage" compact="0" outline="0" multipleItemSelectionAllowed="1" showAll="0" defaultSubtotal="0">
      <items count="24">
        <item x="16"/>
        <item x="14"/>
        <item x="20"/>
        <item x="23"/>
        <item x="21"/>
        <item x="22"/>
        <item x="1"/>
        <item x="2"/>
        <item x="0"/>
        <item x="4"/>
        <item x="5"/>
        <item x="7"/>
        <item x="3"/>
        <item x="8"/>
        <item x="9"/>
        <item x="10"/>
        <item x="11"/>
        <item x="15"/>
        <item x="17"/>
        <item x="18"/>
        <item x="19"/>
        <item x="6"/>
        <item x="13"/>
        <item x="12"/>
      </items>
    </pivotField>
    <pivotField axis="axisPage" compact="0" outline="0" multipleItemSelectionAllowed="1"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x="33"/>
        <item m="1" x="84"/>
        <item m="1" x="60"/>
        <item x="5"/>
        <item m="1" x="83"/>
        <item m="1" x="48"/>
        <item m="1" x="77"/>
        <item m="1" x="86"/>
        <item m="1" x="46"/>
        <item x="10"/>
        <item x="9"/>
        <item m="1" x="54"/>
        <item h="1" m="1" x="103"/>
        <item m="1" x="42"/>
        <item h="1" m="1" x="99"/>
        <item x="40"/>
        <item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name="LTD2"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h="1"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Col"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axis="axisRow" compact="0" numFmtId="1" outline="0" showAll="0">
      <items count="25">
        <item m="1" x="20"/>
        <item m="1" x="22"/>
        <item m="1" x="23"/>
        <item x="17"/>
        <item x="16"/>
        <item x="18"/>
        <item x="12"/>
        <item x="0"/>
        <item x="1"/>
        <item x="2"/>
        <item x="3"/>
        <item x="4"/>
        <item x="5"/>
        <item x="13"/>
        <item x="8"/>
        <item x="6"/>
        <item x="9"/>
        <item x="10"/>
        <item x="11"/>
        <item x="7"/>
        <item x="14"/>
        <item x="15"/>
        <item x="19"/>
        <item m="1" x="21"/>
        <item t="default"/>
      </items>
    </pivotField>
    <pivotField compact="0" outline="0" showAll="0"/>
  </pivotFields>
  <rowFields count="1">
    <field x="52"/>
  </rowFields>
  <rowItems count="16">
    <i>
      <x v="6"/>
    </i>
    <i>
      <x v="7"/>
    </i>
    <i>
      <x v="8"/>
    </i>
    <i>
      <x v="9"/>
    </i>
    <i>
      <x v="10"/>
    </i>
    <i>
      <x v="11"/>
    </i>
    <i>
      <x v="12"/>
    </i>
    <i>
      <x v="13"/>
    </i>
    <i>
      <x v="14"/>
    </i>
    <i>
      <x v="15"/>
    </i>
    <i>
      <x v="16"/>
    </i>
    <i>
      <x v="17"/>
    </i>
    <i>
      <x v="18"/>
    </i>
    <i>
      <x v="19"/>
    </i>
    <i>
      <x v="21"/>
    </i>
    <i t="grand">
      <x/>
    </i>
  </rowItems>
  <colFields count="2">
    <field x="38"/>
    <field x="-2"/>
  </colFields>
  <colItems count="2">
    <i>
      <x/>
      <x/>
    </i>
    <i r="1" i="1">
      <x v="1"/>
    </i>
  </colItems>
  <pageFields count="11">
    <pageField fld="40" hier="-1"/>
    <pageField fld="36" hier="-1"/>
    <pageField fld="2" hier="-1"/>
    <pageField fld="32" hier="-1"/>
    <pageField fld="27" hier="-1"/>
    <pageField fld="33" hier="-1"/>
    <pageField fld="19" hier="-1"/>
    <pageField fld="31" hier="-1"/>
    <pageField fld="10" hier="-1"/>
    <pageField fld="8" hier="-1"/>
    <pageField fld="11" hier="-1"/>
  </pageFields>
  <dataFields count="2">
    <dataField name="Promedio de LTD2" fld="28" subtotal="average" baseField="52" baseItem="6"/>
    <dataField name="Cuenta de Matricula Vehículo" fld="3" subtotal="count" baseField="8" baseItem="16"/>
  </dataFields>
  <formats count="10">
    <format dxfId="137">
      <pivotArea field="30" type="button" dataOnly="0" labelOnly="1" outline="0"/>
    </format>
    <format dxfId="136">
      <pivotArea field="-2" type="button" dataOnly="0" labelOnly="1" outline="0" axis="axisCol" fieldPosition="1"/>
    </format>
    <format dxfId="135">
      <pivotArea dataOnly="0" labelOnly="1" fieldPosition="0">
        <references count="1">
          <reference field="31" count="1">
            <x v="1"/>
          </reference>
        </references>
      </pivotArea>
    </format>
    <format dxfId="134">
      <pivotArea field="32" dataOnly="0" outline="0" axis="axisPage" fieldPosition="3">
        <references count="1">
          <reference field="32" count="1" selected="0">
            <x v="3"/>
          </reference>
        </references>
      </pivotArea>
    </format>
    <format dxfId="133">
      <pivotArea dataOnly="0" outline="0" fieldPosition="0">
        <references count="1">
          <reference field="31" count="0"/>
        </references>
      </pivotArea>
    </format>
    <format dxfId="132">
      <pivotArea dataOnly="0" grandCol="1" outline="0" fieldPosition="0"/>
    </format>
    <format dxfId="131">
      <pivotArea dataOnly="0" labelOnly="1" outline="0" fieldPosition="0">
        <references count="1">
          <reference field="31" count="0"/>
        </references>
      </pivotArea>
    </format>
    <format dxfId="130">
      <pivotArea dataOnly="0" labelOnly="1" outline="0" fieldPosition="0">
        <references count="1">
          <reference field="31" count="0"/>
        </references>
      </pivotArea>
    </format>
    <format dxfId="129">
      <pivotArea dataOnly="0" outline="0" fieldPosition="0">
        <references count="1">
          <reference field="4294967294" count="1">
            <x v="1"/>
          </reference>
        </references>
      </pivotArea>
    </format>
    <format dxfId="128">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E15C8A-7F79-4200-A6AD-C1A750F38DE7}" name="TOTAL_CALIDAD_CE"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H91:AJ98" firstHeaderRow="0" firstDataRow="1" firstDataCol="1" rowPageCount="12"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Row" compact="0" outline="0" showAll="0" sortType="descending">
      <items count="91">
        <item x="15"/>
        <item x="17"/>
        <item x="29"/>
        <item x="28"/>
        <item m="1" x="81"/>
        <item x="30"/>
        <item x="33"/>
        <item x="14"/>
        <item x="41"/>
        <item x="40"/>
        <item m="1" x="83"/>
        <item x="46"/>
        <item x="27"/>
        <item x="55"/>
        <item x="49"/>
        <item x="43"/>
        <item sd="0" x="4"/>
        <item x="42"/>
        <item x="23"/>
        <item x="25"/>
        <item m="1" x="88"/>
        <item m="1" x="74"/>
        <item x="8"/>
        <item x="39"/>
        <item m="1" x="69"/>
        <item m="1" x="77"/>
        <item x="48"/>
        <item m="1" x="87"/>
        <item x="35"/>
        <item x="19"/>
        <item m="1" x="67"/>
        <item x="45"/>
        <item x="38"/>
        <item m="1" x="84"/>
        <item sd="0" x="10"/>
        <item sd="0" m="1" x="82"/>
        <item sd="0"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x="3"/>
        <item m="1" x="66"/>
        <item x="9"/>
        <item x="2"/>
        <item m="1" x="85"/>
        <item m="1" x="79"/>
        <item m="1" x="73"/>
        <item x="0"/>
        <item x="44"/>
        <item m="1" x="80"/>
        <item x="37"/>
        <item m="1" x="65"/>
        <item m="1" x="72"/>
        <item x="1"/>
        <item x="50"/>
        <item m="1" x="62"/>
        <item x="51"/>
        <item m="1" x="68"/>
        <item x="56"/>
        <item x="7"/>
        <item x="20"/>
        <item x="32"/>
        <item x="47"/>
        <item m="1" x="63"/>
        <item m="1" x="64"/>
        <item t="default"/>
      </items>
      <autoSortScope>
        <pivotArea dataOnly="0" outline="0" fieldPosition="0">
          <references count="1">
            <reference field="4294967294" count="1" selected="0">
              <x v="1"/>
            </reference>
          </references>
        </pivotArea>
      </autoSortScope>
    </pivotField>
    <pivotField compact="0" outline="0" showAll="0"/>
    <pivotField axis="axisPage" compact="0" outline="0" showAll="0" defaultSubtotal="0">
      <items count="24">
        <item x="16"/>
        <item x="14"/>
        <item x="20"/>
        <item x="23"/>
        <item x="21"/>
        <item x="22"/>
        <item x="1"/>
        <item x="2"/>
        <item x="0"/>
        <item x="4"/>
        <item x="5"/>
        <item x="7"/>
        <item x="3"/>
        <item x="8"/>
        <item x="9"/>
        <item x="10"/>
        <item x="11"/>
        <item x="15"/>
        <item x="17"/>
        <item x="18"/>
        <item x="19"/>
        <item x="6"/>
        <item x="13"/>
        <item x="12"/>
      </items>
    </pivotField>
    <pivotField axis="axisPage" compact="0" outline="0"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x="33"/>
        <item m="1" x="84"/>
        <item m="1" x="60"/>
        <item x="5"/>
        <item m="1" x="83"/>
        <item m="1" x="48"/>
        <item m="1" x="77"/>
        <item m="1" x="86"/>
        <item m="1" x="46"/>
        <item h="1" x="10"/>
        <item x="9"/>
        <item m="1" x="54"/>
        <item h="1" m="1" x="103"/>
        <item m="1" x="42"/>
        <item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name="LTD2" dataField="1"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h="1"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h="1" m="1" x="13"/>
        <item h="1" m="1" x="12"/>
        <item h="1" m="1" x="10"/>
        <item h="1" m="1" x="11"/>
        <item h="1" m="1" x="9"/>
        <item h="1" m="1" x="8"/>
        <item h="1" m="1" x="7"/>
        <item h="1" x="6"/>
        <item x="4"/>
        <item x="5"/>
        <item h="1"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8"/>
  </rowFields>
  <rowItems count="7">
    <i>
      <x v="78"/>
    </i>
    <i>
      <x v="68"/>
    </i>
    <i>
      <x v="65"/>
    </i>
    <i>
      <x v="16"/>
    </i>
    <i>
      <x v="67"/>
    </i>
    <i>
      <x v="34"/>
    </i>
    <i t="grand">
      <x/>
    </i>
  </rowItems>
  <colFields count="1">
    <field x="-2"/>
  </colFields>
  <colItems count="2">
    <i>
      <x/>
    </i>
    <i i="1">
      <x v="1"/>
    </i>
  </colItems>
  <pageFields count="12">
    <pageField fld="36" hier="-1"/>
    <pageField fld="40" hier="-1"/>
    <pageField fld="2" hier="-1"/>
    <pageField fld="32" hier="-1"/>
    <pageField fld="31" hier="-1"/>
    <pageField fld="38" hier="-1"/>
    <pageField fld="27" hier="-1"/>
    <pageField fld="30" hier="-1"/>
    <pageField fld="33" hier="-1"/>
    <pageField fld="10" hier="-1"/>
    <pageField fld="19" hier="-1"/>
    <pageField fld="11" hier="-1"/>
  </pageFields>
  <dataFields count="2">
    <dataField name="Promedio de LTD2" fld="28" subtotal="average" baseField="8" baseItem="35"/>
    <dataField name="Cuenta de Matricula Vehículo" fld="3" subtotal="count" baseField="8" baseItem="16"/>
  </dataFields>
  <formats count="10">
    <format dxfId="147">
      <pivotArea field="30" type="button" dataOnly="0" labelOnly="1" outline="0" axis="axisPage" fieldPosition="7"/>
    </format>
    <format dxfId="146">
      <pivotArea field="-2" type="button" dataOnly="0" labelOnly="1" outline="0" axis="axisCol" fieldPosition="0"/>
    </format>
    <format dxfId="145">
      <pivotArea dataOnly="0" labelOnly="1" fieldPosition="0">
        <references count="1">
          <reference field="31" count="1">
            <x v="1"/>
          </reference>
        </references>
      </pivotArea>
    </format>
    <format dxfId="144">
      <pivotArea field="32" dataOnly="0" outline="0" axis="axisPage" fieldPosition="3">
        <references count="1">
          <reference field="32" count="1" selected="0">
            <x v="3"/>
          </reference>
        </references>
      </pivotArea>
    </format>
    <format dxfId="143">
      <pivotArea dataOnly="0" outline="0" fieldPosition="0">
        <references count="1">
          <reference field="31" count="0"/>
        </references>
      </pivotArea>
    </format>
    <format dxfId="142">
      <pivotArea dataOnly="0" grandCol="1" outline="0" fieldPosition="0"/>
    </format>
    <format dxfId="141">
      <pivotArea dataOnly="0" labelOnly="1" outline="0" fieldPosition="0">
        <references count="1">
          <reference field="31" count="0"/>
        </references>
      </pivotArea>
    </format>
    <format dxfId="140">
      <pivotArea dataOnly="0" labelOnly="1" outline="0" fieldPosition="0">
        <references count="1">
          <reference field="31" count="0"/>
        </references>
      </pivotArea>
    </format>
    <format dxfId="139">
      <pivotArea dataOnly="0" outline="0" fieldPosition="0">
        <references count="1">
          <reference field="4294967294" count="1">
            <x v="1"/>
          </reference>
        </references>
      </pivotArea>
    </format>
    <format dxfId="138">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5C7BCD-EA52-42F4-A5A4-9D4D4C8E2334}" name="Service_Level_CP_Mes"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G20:AJ24"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axis="axisPage" compact="0" outline="0" multipleItemSelectionAllowed="1" showAll="0">
      <items count="18">
        <item m="1" x="11"/>
        <item m="1" x="9"/>
        <item m="1" x="15"/>
        <item m="1" x="13"/>
        <item m="1" x="14"/>
        <item m="1" x="12"/>
        <item x="5"/>
        <item m="1" x="10"/>
        <item x="3"/>
        <item m="1" x="16"/>
        <item x="4"/>
        <item x="6"/>
        <item x="2"/>
        <item x="7"/>
        <item x="1"/>
        <item x="0"/>
        <item m="1" x="8"/>
        <item t="default"/>
      </items>
    </pivotField>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h="1" m="1" x="76"/>
        <item h="1" m="1" x="51"/>
        <item h="1" m="1" x="92"/>
        <item x="34"/>
        <item h="1" m="1" x="102"/>
        <item m="1" x="41"/>
        <item h="1" m="1" x="104"/>
        <item h="1" m="1" x="96"/>
        <item x="4"/>
        <item h="1" x="33"/>
        <item h="1" m="1" x="84"/>
        <item h="1" m="1" x="60"/>
        <item x="5"/>
        <item h="1" m="1" x="83"/>
        <item m="1" x="48"/>
        <item h="1" m="1" x="77"/>
        <item h="1" m="1" x="86"/>
        <item m="1" x="46"/>
        <item x="10"/>
        <item x="9"/>
        <item m="1" x="54"/>
        <item h="1" m="1" x="103"/>
        <item m="1" x="42"/>
        <item h="1" m="1" x="99"/>
        <item x="40"/>
        <item x="13"/>
        <item x="31"/>
        <item h="1" m="1" x="78"/>
        <item m="1" x="45"/>
        <item h="1" m="1" x="81"/>
        <item h="1" m="1" x="82"/>
        <item m="1" x="56"/>
        <item m="1" x="44"/>
        <item x="32"/>
        <item h="1" m="1" x="63"/>
        <item h="1" m="1" x="64"/>
        <item h="1" m="1" x="65"/>
        <item m="1" x="49"/>
        <item h="1" m="1" x="67"/>
        <item h="1" m="1" x="71"/>
        <item h="1" m="1" x="73"/>
        <item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compact="0" outline="0" multipleItemSelectionAllowed="1" showAll="0"/>
    <pivotField compact="0" outline="0" showAll="0"/>
    <pivotField axis="axisPage" compact="0" outline="0" multipleItemSelectionAllowed="1" showAll="0">
      <items count="13">
        <item x="0"/>
        <item h="1" x="5"/>
        <item h="1" x="6"/>
        <item h="1" x="7"/>
        <item h="1" x="3"/>
        <item h="1" x="8"/>
        <item h="1" x="1"/>
        <item h="1" x="2"/>
        <item h="1" x="4"/>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3">
    <i>
      <x v="1"/>
    </i>
    <i>
      <x v="2"/>
    </i>
    <i t="grand">
      <x/>
    </i>
  </rowItems>
  <colFields count="1">
    <field x="53"/>
  </colFields>
  <colItems count="3">
    <i>
      <x/>
    </i>
    <i>
      <x v="1"/>
    </i>
    <i t="grand">
      <x/>
    </i>
  </colItems>
  <pageFields count="9">
    <pageField fld="36" hier="-1"/>
    <pageField fld="31" hier="-1"/>
    <pageField fld="40" hier="-1"/>
    <pageField fld="8" hier="-1"/>
    <pageField fld="6" hier="-1"/>
    <pageField fld="2" hier="-1"/>
    <pageField fld="32" hier="-1"/>
    <pageField fld="27" hier="-1"/>
    <pageField fld="19" hier="-1"/>
  </pageFields>
  <dataFields count="1">
    <dataField name="Cuenta de LTD" fld="28" subtotal="count" baseField="33" baseItem="1" numFmtId="2"/>
  </dataFields>
  <formats count="9">
    <format dxfId="156">
      <pivotArea field="30" type="button" dataOnly="0" labelOnly="1" outline="0"/>
    </format>
    <format dxfId="155">
      <pivotArea field="-2" type="button" dataOnly="0" labelOnly="1" outline="0" axis="axisValues" fieldPosition="0"/>
    </format>
    <format dxfId="154">
      <pivotArea dataOnly="0" labelOnly="1" fieldPosition="0">
        <references count="1">
          <reference field="31" count="1">
            <x v="1"/>
          </reference>
        </references>
      </pivotArea>
    </format>
    <format dxfId="153">
      <pivotArea field="32" dataOnly="0" grandCol="1" outline="0" axis="axisPage" fieldPosition="6">
        <references count="1">
          <reference field="32" count="1" selected="0">
            <x v="3"/>
          </reference>
        </references>
      </pivotArea>
    </format>
    <format dxfId="152">
      <pivotArea dataOnly="0" outline="0" fieldPosition="0">
        <references count="1">
          <reference field="31" count="0"/>
        </references>
      </pivotArea>
    </format>
    <format dxfId="151">
      <pivotArea dataOnly="0" grandCol="1" outline="0" fieldPosition="0"/>
    </format>
    <format dxfId="150">
      <pivotArea dataOnly="0" labelOnly="1" outline="0" fieldPosition="0">
        <references count="1">
          <reference field="31" count="0"/>
        </references>
      </pivotArea>
    </format>
    <format dxfId="149">
      <pivotArea dataOnly="0" labelOnly="1" outline="0" fieldPosition="0">
        <references count="1">
          <reference field="31" count="0"/>
        </references>
      </pivotArea>
    </format>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385465-DCE5-48DA-ACC6-8BE6994664C8}" name="LTD+NºCAMIONESXXSILOXDIAXHORA"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C147:AE163" firstHeaderRow="1" firstDataRow="3" firstDataCol="1" rowPageCount="11"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axis="axisPage" compact="0" outline="0" multipleItemSelectionAllowed="1" showAll="0" defaultSubtotal="0">
      <items count="24">
        <item x="16"/>
        <item x="14"/>
        <item x="20"/>
        <item x="23"/>
        <item x="21"/>
        <item x="22"/>
        <item x="1"/>
        <item x="2"/>
        <item x="0"/>
        <item x="4"/>
        <item x="5"/>
        <item x="7"/>
        <item x="3"/>
        <item x="8"/>
        <item x="9"/>
        <item x="10"/>
        <item x="11"/>
        <item x="15"/>
        <item x="17"/>
        <item x="18"/>
        <item x="19"/>
        <item x="6"/>
        <item x="13"/>
        <item x="12"/>
      </items>
    </pivotField>
    <pivotField axis="axisPage" compact="0" outline="0" multipleItemSelectionAllowed="1"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x="33"/>
        <item m="1" x="84"/>
        <item m="1" x="60"/>
        <item x="5"/>
        <item m="1" x="83"/>
        <item m="1" x="48"/>
        <item m="1" x="77"/>
        <item m="1" x="86"/>
        <item m="1" x="46"/>
        <item x="10"/>
        <item x="9"/>
        <item m="1" x="54"/>
        <item h="1" m="1" x="103"/>
        <item m="1" x="42"/>
        <item m="1" x="99"/>
        <item x="40"/>
        <item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name="LTD2" dataField="1" compact="0" numFmtId="164" outline="0" showAll="0"/>
    <pivotField compact="0" numFmtId="164" outline="0" showAll="0"/>
    <pivotField axis="axisRow"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x="1"/>
        <item h="1" m="1" x="24"/>
        <item h="1" m="1" x="25"/>
        <item h="1" m="1" x="26"/>
        <item h="1" m="1" x="27"/>
        <item h="1" m="1" x="28"/>
        <item m="1" x="39"/>
        <item m="1" x="40"/>
        <item m="1" x="41"/>
        <item m="1" x="42"/>
        <item m="1" x="43"/>
        <item h="1" m="1" x="14"/>
        <item m="1" x="44"/>
        <item m="1" x="45"/>
        <item m="1" x="46"/>
        <item m="1" x="47"/>
        <item m="1" x="48"/>
        <item m="1" x="49"/>
        <item m="1" x="50"/>
        <item m="1" x="51"/>
        <item m="1" x="52"/>
        <item m="1" x="53"/>
        <item m="1" x="23"/>
        <item m="1" x="22"/>
        <item m="1" x="21"/>
        <item m="1" x="20"/>
        <item m="1" x="15"/>
        <item m="1" x="16"/>
        <item m="1" x="17"/>
        <item m="1" x="18"/>
        <item m="1" x="19"/>
        <item m="1" x="13"/>
        <item h="1" m="1" x="12"/>
        <item h="1" m="1" x="10"/>
        <item h="1" m="1" x="11"/>
        <item h="1" m="1" x="9"/>
        <item h="1" m="1" x="8"/>
        <item h="1" m="1" x="7"/>
        <item h="1" x="6"/>
        <item h="1" x="4"/>
        <item h="1" x="5"/>
        <item h="1"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Col"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0"/>
  </rowFields>
  <rowItems count="14">
    <i>
      <x v="6"/>
    </i>
    <i>
      <x v="7"/>
    </i>
    <i>
      <x v="8"/>
    </i>
    <i>
      <x v="9"/>
    </i>
    <i>
      <x v="10"/>
    </i>
    <i>
      <x v="11"/>
    </i>
    <i>
      <x v="13"/>
    </i>
    <i>
      <x v="14"/>
    </i>
    <i>
      <x v="15"/>
    </i>
    <i>
      <x v="16"/>
    </i>
    <i>
      <x v="17"/>
    </i>
    <i>
      <x v="18"/>
    </i>
    <i>
      <x v="20"/>
    </i>
    <i t="grand">
      <x/>
    </i>
  </rowItems>
  <colFields count="2">
    <field x="38"/>
    <field x="-2"/>
  </colFields>
  <colItems count="2">
    <i>
      <x/>
      <x/>
    </i>
    <i r="1" i="1">
      <x v="1"/>
    </i>
  </colItems>
  <pageFields count="11">
    <pageField fld="40" hier="-1"/>
    <pageField fld="36" hier="-1"/>
    <pageField fld="2" hier="-1"/>
    <pageField fld="32" hier="-1"/>
    <pageField fld="27" hier="-1"/>
    <pageField fld="33" hier="-1"/>
    <pageField fld="19" hier="-1"/>
    <pageField fld="31" hier="-1"/>
    <pageField fld="10" hier="-1"/>
    <pageField fld="8" hier="-1"/>
    <pageField fld="11" hier="-1"/>
  </pageFields>
  <dataFields count="2">
    <dataField name="LTD" fld="28" subtotal="average" baseField="30" baseItem="6"/>
    <dataField name="C CP" fld="3" subtotal="count" baseField="8" baseItem="16"/>
  </dataFields>
  <formats count="15">
    <format dxfId="171">
      <pivotArea field="30" type="button" dataOnly="0" labelOnly="1" outline="0" axis="axisRow" fieldPosition="0"/>
    </format>
    <format dxfId="170">
      <pivotArea field="-2" type="button" dataOnly="0" labelOnly="1" outline="0" axis="axisCol" fieldPosition="1"/>
    </format>
    <format dxfId="169">
      <pivotArea dataOnly="0" labelOnly="1" fieldPosition="0">
        <references count="1">
          <reference field="31" count="1">
            <x v="1"/>
          </reference>
        </references>
      </pivotArea>
    </format>
    <format dxfId="168">
      <pivotArea field="32" dataOnly="0" outline="0" axis="axisPage" fieldPosition="3">
        <references count="1">
          <reference field="32" count="1" selected="0">
            <x v="3"/>
          </reference>
        </references>
      </pivotArea>
    </format>
    <format dxfId="167">
      <pivotArea dataOnly="0" outline="0" fieldPosition="0">
        <references count="1">
          <reference field="31" count="0"/>
        </references>
      </pivotArea>
    </format>
    <format dxfId="166">
      <pivotArea dataOnly="0" grandCol="1" outline="0" fieldPosition="0"/>
    </format>
    <format dxfId="165">
      <pivotArea dataOnly="0" labelOnly="1" outline="0" fieldPosition="0">
        <references count="1">
          <reference field="31" count="0"/>
        </references>
      </pivotArea>
    </format>
    <format dxfId="164">
      <pivotArea dataOnly="0" labelOnly="1" outline="0" fieldPosition="0">
        <references count="1">
          <reference field="31" count="0"/>
        </references>
      </pivotArea>
    </format>
    <format dxfId="163">
      <pivotArea dataOnly="0" outline="0" fieldPosition="0">
        <references count="1">
          <reference field="4294967294" count="1">
            <x v="1"/>
          </reference>
        </references>
      </pivotArea>
    </format>
    <format dxfId="162">
      <pivotArea dataOnly="0" labelOnly="1" outline="0" fieldPosition="0">
        <references count="2">
          <reference field="4294967294" count="1">
            <x v="1"/>
          </reference>
          <reference field="38" count="0" selected="0"/>
        </references>
      </pivotArea>
    </format>
    <format dxfId="161">
      <pivotArea outline="0" fieldPosition="0">
        <references count="3">
          <reference field="4294967294" count="1" selected="0">
            <x v="1"/>
          </reference>
          <reference field="30" count="10" selected="0">
            <x v="7"/>
            <x v="9"/>
            <x v="10"/>
            <x v="11"/>
            <x v="12"/>
            <x v="13"/>
            <x v="16"/>
            <x v="17"/>
            <x v="18"/>
            <x v="19"/>
          </reference>
          <reference field="38" count="0" selected="0"/>
        </references>
      </pivotArea>
    </format>
    <format dxfId="160">
      <pivotArea outline="0" fieldPosition="0">
        <references count="3">
          <reference field="4294967294" count="1" selected="0">
            <x v="1"/>
          </reference>
          <reference field="30" count="13" selected="0">
            <x v="5"/>
            <x v="6"/>
            <x v="7"/>
            <x v="8"/>
            <x v="9"/>
            <x v="10"/>
            <x v="11"/>
            <x v="12"/>
            <x v="13"/>
            <x v="14"/>
            <x v="15"/>
            <x v="16"/>
            <x v="17"/>
          </reference>
          <reference field="38" count="0" selected="0"/>
        </references>
      </pivotArea>
    </format>
    <format dxfId="159">
      <pivotArea outline="0" fieldPosition="0">
        <references count="3">
          <reference field="4294967294" count="1" selected="0">
            <x v="1"/>
          </reference>
          <reference field="30" count="11" selected="0">
            <x v="6"/>
            <x v="7"/>
            <x v="8"/>
            <x v="9"/>
            <x v="11"/>
            <x v="12"/>
            <x v="14"/>
            <x v="15"/>
            <x v="16"/>
            <x v="17"/>
            <x v="19"/>
          </reference>
          <reference field="38" count="0" selected="0"/>
        </references>
      </pivotArea>
    </format>
    <format dxfId="158">
      <pivotArea outline="0" fieldPosition="0">
        <references count="3">
          <reference field="4294967294" count="1" selected="0">
            <x v="1"/>
          </reference>
          <reference field="30" count="2" selected="0">
            <x v="3"/>
            <x v="4"/>
          </reference>
          <reference field="38" count="0" selected="0"/>
        </references>
      </pivotArea>
    </format>
    <format dxfId="157">
      <pivotArea outline="0" fieldPosition="0">
        <references count="3">
          <reference field="4294967294" count="1" selected="0">
            <x v="1"/>
          </reference>
          <reference field="30" count="2" selected="0">
            <x v="20"/>
            <x v="2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912B04-FD88-44ED-B935-36ED0813AAB2}" name="LTD+NºCAMIONESXXSILOXDIA" cacheId="0" applyNumberFormats="0" applyBorderFormats="0" applyFontFormats="0" applyPatternFormats="0" applyAlignmentFormats="0" applyWidthHeightFormats="1" dataCaption="Values" updatedVersion="8" minRefreshableVersion="3" showDrill="0" useAutoFormatting="1" itemPrintTitles="1" createdVersion="8" indent="0" compact="0" compactData="0" gridDropZones="1" multipleFieldFilters="0">
  <location ref="AC91:AE99" firstHeaderRow="1" firstDataRow="2"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Row" compact="0" outline="0" showAll="0" defaultSubtotal="0">
      <items count="90">
        <item x="15"/>
        <item x="17"/>
        <item x="29"/>
        <item x="28"/>
        <item m="1" x="81"/>
        <item x="30"/>
        <item x="33"/>
        <item x="14"/>
        <item x="41"/>
        <item x="40"/>
        <item m="1" x="83"/>
        <item x="46"/>
        <item x="27"/>
        <item x="55"/>
        <item x="49"/>
        <item x="43"/>
        <item x="4"/>
        <item x="42"/>
        <item x="23"/>
        <item x="25"/>
        <item m="1" x="88"/>
        <item m="1" x="74"/>
        <item x="8"/>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x="3"/>
        <item m="1" x="66"/>
        <item x="9"/>
        <item x="2"/>
        <item m="1" x="85"/>
        <item m="1" x="79"/>
        <item m="1" x="73"/>
        <item x="0"/>
        <item x="44"/>
        <item m="1" x="80"/>
        <item x="37"/>
        <item m="1" x="65"/>
        <item m="1" x="72"/>
        <item x="1"/>
        <item x="50"/>
        <item m="1" x="62"/>
        <item x="51"/>
        <item m="1" x="68"/>
        <item x="56"/>
        <item x="7"/>
        <item x="20"/>
        <item x="32"/>
        <item x="47"/>
        <item m="1" x="63"/>
        <item m="1" x="64"/>
      </items>
    </pivotField>
    <pivotField compact="0" outline="0" showAll="0"/>
    <pivotField compact="0" outline="0" showAll="0" defaultSubtotal="0"/>
    <pivotField axis="axisPage" compact="0" outline="0"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h="1" x="33"/>
        <item m="1" x="84"/>
        <item m="1" x="60"/>
        <item x="5"/>
        <item m="1" x="83"/>
        <item m="1" x="48"/>
        <item m="1" x="77"/>
        <item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name="LTD2"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h="1" m="1" x="14"/>
        <item m="1" x="44"/>
        <item m="1" x="45"/>
        <item m="1" x="46"/>
        <item m="1" x="47"/>
        <item m="1" x="48"/>
        <item m="1" x="49"/>
        <item m="1" x="50"/>
        <item m="1" x="51"/>
        <item m="1" x="52"/>
        <item m="1" x="53"/>
        <item m="1" x="23"/>
        <item m="1" x="22"/>
        <item m="1" x="21"/>
        <item m="1" x="20"/>
        <item m="1" x="15"/>
        <item m="1" x="16"/>
        <item m="1" x="17"/>
        <item m="1" x="18"/>
        <item m="1" x="19"/>
        <item m="1" x="13"/>
        <item h="1" m="1" x="12"/>
        <item h="1" m="1" x="10"/>
        <item h="1" m="1" x="11"/>
        <item h="1" m="1" x="9"/>
        <item h="1" m="1" x="8"/>
        <item h="1" m="1" x="7"/>
        <item h="1" x="6"/>
        <item h="1" x="4"/>
        <item h="1" x="5"/>
        <item h="1"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8"/>
  </rowFields>
  <rowItems count="7">
    <i>
      <x v="16"/>
    </i>
    <i>
      <x v="34"/>
    </i>
    <i>
      <x v="65"/>
    </i>
    <i>
      <x v="67"/>
    </i>
    <i>
      <x v="68"/>
    </i>
    <i>
      <x v="78"/>
    </i>
    <i t="grand">
      <x/>
    </i>
  </rowItems>
  <colFields count="1">
    <field x="-2"/>
  </colFields>
  <colItems count="2">
    <i>
      <x/>
    </i>
    <i i="1">
      <x v="1"/>
    </i>
  </colItems>
  <pageFields count="11">
    <pageField fld="36" hier="-1"/>
    <pageField fld="0" hier="-1"/>
    <pageField fld="2" hier="-1"/>
    <pageField fld="32" hier="-1"/>
    <pageField fld="31" hier="-1"/>
    <pageField fld="38" hier="-1"/>
    <pageField fld="27" hier="-1"/>
    <pageField fld="30" hier="-1"/>
    <pageField fld="33" hier="-1"/>
    <pageField fld="19" hier="-1"/>
    <pageField fld="11" hier="-1"/>
  </pageFields>
  <dataFields count="2">
    <dataField name="LTD" fld="28" subtotal="average" baseField="8" baseItem="35"/>
    <dataField name="C. CP" fld="3" subtotal="count" baseField="8" baseItem="16"/>
  </dataFields>
  <formats count="11">
    <format dxfId="182">
      <pivotArea field="30" type="button" dataOnly="0" labelOnly="1" outline="0" axis="axisPage" fieldPosition="7"/>
    </format>
    <format dxfId="181">
      <pivotArea field="-2" type="button" dataOnly="0" labelOnly="1" outline="0" axis="axisCol" fieldPosition="0"/>
    </format>
    <format dxfId="180">
      <pivotArea dataOnly="0" labelOnly="1" fieldPosition="0">
        <references count="1">
          <reference field="31" count="1">
            <x v="1"/>
          </reference>
        </references>
      </pivotArea>
    </format>
    <format dxfId="179">
      <pivotArea field="32" dataOnly="0" outline="0" axis="axisPage" fieldPosition="3">
        <references count="1">
          <reference field="32" count="1" selected="0">
            <x v="3"/>
          </reference>
        </references>
      </pivotArea>
    </format>
    <format dxfId="178">
      <pivotArea dataOnly="0" outline="0" fieldPosition="0">
        <references count="1">
          <reference field="31" count="0"/>
        </references>
      </pivotArea>
    </format>
    <format dxfId="177">
      <pivotArea dataOnly="0" grandCol="1" outline="0" fieldPosition="0"/>
    </format>
    <format dxfId="176">
      <pivotArea dataOnly="0" labelOnly="1" outline="0" fieldPosition="0">
        <references count="1">
          <reference field="31" count="0"/>
        </references>
      </pivotArea>
    </format>
    <format dxfId="175">
      <pivotArea dataOnly="0" labelOnly="1" outline="0" fieldPosition="0">
        <references count="1">
          <reference field="31" count="0"/>
        </references>
      </pivotArea>
    </format>
    <format dxfId="174">
      <pivotArea dataOnly="0" outline="0" fieldPosition="0">
        <references count="1">
          <reference field="4294967294" count="1">
            <x v="1"/>
          </reference>
        </references>
      </pivotArea>
    </format>
    <format dxfId="173">
      <pivotArea dataOnly="0" labelOnly="1" outline="0" fieldPosition="0">
        <references count="2">
          <reference field="4294967294" count="1">
            <x v="1"/>
          </reference>
          <reference field="38" count="0" selected="0"/>
        </references>
      </pivotArea>
    </format>
    <format dxfId="17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FC2F8C-4188-458F-9F92-C3DB6B0C21EC}" name="Camiones_CP_EVOLUCIÖN"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180:AI184" firstHeaderRow="1" firstDataRow="2" firstDataCol="1" rowPageCount="7"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showAll="0" sortType="ascending">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h="1" m="1" x="13"/>
        <item h="1" m="1" x="12"/>
        <item h="1" m="1" x="10"/>
        <item h="1"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1"/>
  </colFields>
  <colItems count="6">
    <i>
      <x v="2"/>
    </i>
    <i>
      <x v="3"/>
    </i>
    <i>
      <x v="4"/>
    </i>
    <i>
      <x v="6"/>
    </i>
    <i>
      <x v="7"/>
    </i>
    <i t="grand">
      <x/>
    </i>
  </colItems>
  <pageFields count="7">
    <pageField fld="40" hier="-1"/>
    <pageField fld="36" hier="-1"/>
    <pageField fld="38" hier="-1"/>
    <pageField fld="2" hier="-1"/>
    <pageField fld="32" hier="-1"/>
    <pageField fld="27" hier="-1"/>
    <pageField fld="37" hier="-1"/>
  </pageFields>
  <dataFields count="1">
    <dataField name="Cuenta de LTD" fld="28" subtotal="count" baseField="33" baseItem="1" numFmtId="2"/>
  </dataFields>
  <formats count="9">
    <format dxfId="191">
      <pivotArea field="30" type="button" dataOnly="0" labelOnly="1" outline="0"/>
    </format>
    <format dxfId="190">
      <pivotArea field="-2" type="button" dataOnly="0" labelOnly="1" outline="0" axis="axisValues" fieldPosition="0"/>
    </format>
    <format dxfId="189">
      <pivotArea dataOnly="0" labelOnly="1" fieldPosition="0">
        <references count="1">
          <reference field="31" count="1">
            <x v="1"/>
          </reference>
        </references>
      </pivotArea>
    </format>
    <format dxfId="188">
      <pivotArea field="32" dataOnly="0" grandCol="1" outline="0" axis="axisPage" fieldPosition="4">
        <references count="1">
          <reference field="32" count="1" selected="0">
            <x v="3"/>
          </reference>
        </references>
      </pivotArea>
    </format>
    <format dxfId="187">
      <pivotArea dataOnly="0" outline="0" fieldPosition="0">
        <references count="1">
          <reference field="31" count="0"/>
        </references>
      </pivotArea>
    </format>
    <format dxfId="186">
      <pivotArea dataOnly="0" grandCol="1" outline="0" fieldPosition="0"/>
    </format>
    <format dxfId="185">
      <pivotArea dataOnly="0" labelOnly="1" outline="0" fieldPosition="0">
        <references count="1">
          <reference field="31" count="0"/>
        </references>
      </pivotArea>
    </format>
    <format dxfId="184">
      <pivotArea dataOnly="0" labelOnly="1" outline="0" fieldPosition="0">
        <references count="1">
          <reference field="31" count="0"/>
        </references>
      </pivotArea>
    </format>
    <format dxfId="1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415A1E-3A98-4C36-AD6C-CDD78F551664}" name="cargas 52"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AW111:AZ114" firstHeaderRow="1" firstDataRow="3" firstDataCol="2" rowPageCount="4" colPageCount="1"/>
  <pivotFields count="54">
    <pivotField compact="0" outline="0" multipleItemSelectionAllowed="1" showAll="0"/>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h="1" x="15"/>
        <item h="1" x="17"/>
        <item h="1" x="29"/>
        <item h="1" x="28"/>
        <item h="1" m="1" x="81"/>
        <item h="1" x="30"/>
        <item h="1" x="33"/>
        <item h="1" x="14"/>
        <item h="1" x="41"/>
        <item h="1" x="40"/>
        <item m="1" x="83"/>
        <item h="1" x="46"/>
        <item h="1" x="27"/>
        <item h="1" x="55"/>
        <item h="1" x="49"/>
        <item h="1" x="43"/>
        <item x="4"/>
        <item h="1" x="42"/>
        <item h="1" x="23"/>
        <item h="1" x="25"/>
        <item h="1" m="1" x="88"/>
        <item h="1" m="1" x="74"/>
        <item h="1" x="8"/>
        <item h="1" x="3"/>
        <item h="1" x="39"/>
        <item h="1" m="1" x="69"/>
        <item h="1" m="1" x="77"/>
        <item h="1" x="48"/>
        <item h="1" m="1" x="87"/>
        <item h="1" x="35"/>
        <item h="1" x="19"/>
        <item h="1" m="1" x="67"/>
        <item h="1" x="45"/>
        <item h="1" x="38"/>
        <item m="1" x="84"/>
        <item h="1" x="10"/>
        <item m="1" x="82"/>
        <item h="1" x="5"/>
        <item h="1" m="1" x="76"/>
        <item h="1" m="1" x="78"/>
        <item h="1" m="1" x="89"/>
        <item h="1" m="1" x="86"/>
        <item h="1" x="6"/>
        <item h="1" x="52"/>
        <item h="1" x="58"/>
        <item h="1" x="59"/>
        <item h="1" x="21"/>
        <item h="1" x="57"/>
        <item h="1" x="22"/>
        <item h="1" x="11"/>
        <item h="1" x="36"/>
        <item h="1" x="26"/>
        <item h="1" x="18"/>
        <item h="1" x="60"/>
        <item h="1" x="12"/>
        <item m="1" x="75"/>
        <item x="34"/>
        <item h="1" x="24"/>
        <item h="1" x="53"/>
        <item h="1" x="54"/>
        <item h="1" x="31"/>
        <item h="1" x="16"/>
        <item h="1" x="13"/>
        <item h="1" x="61"/>
        <item m="1" x="70"/>
        <item h="1" m="1" x="71"/>
        <item h="1" m="1" x="66"/>
        <item h="1" x="9"/>
        <item h="1" x="2"/>
        <item h="1" m="1" x="85"/>
        <item h="1" m="1" x="79"/>
        <item h="1" m="1" x="73"/>
        <item h="1" x="0"/>
        <item h="1" x="44"/>
        <item h="1" m="1" x="80"/>
        <item h="1" x="37"/>
        <item h="1" m="1" x="65"/>
        <item h="1" m="1" x="72"/>
        <item h="1" x="1"/>
        <item h="1" x="50"/>
        <item h="1" m="1" x="62"/>
        <item h="1" x="51"/>
        <item h="1" m="1" x="68"/>
        <item h="1" x="56"/>
        <item h="1" x="7"/>
        <item h="1" x="20"/>
        <item h="1" x="32"/>
        <item h="1" x="47"/>
        <item h="1" m="1" x="63"/>
        <item h="1"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axis="axisRow" compact="0" outline="0" showAll="0">
      <items count="2017">
        <item h="1" m="1" x="496"/>
        <item h="1" m="1" x="541"/>
        <item h="1" m="1" x="1754"/>
        <item h="1" m="1" x="1907"/>
        <item h="1" m="1" x="1552"/>
        <item h="1" m="1" x="1983"/>
        <item h="1" m="1" x="1982"/>
        <item h="1" m="1" x="528"/>
        <item h="1" m="1" x="529"/>
        <item h="1" m="1" x="352"/>
        <item h="1" m="1" x="1577"/>
        <item h="1" m="1" x="616"/>
        <item h="1" x="147"/>
        <item h="1" x="85"/>
        <item h="1" m="1" x="900"/>
        <item h="1" m="1" x="1137"/>
        <item h="1" m="1" x="1194"/>
        <item h="1" x="236"/>
        <item h="1" m="1" x="893"/>
        <item h="1" m="1" x="642"/>
        <item h="1" m="1" x="1789"/>
        <item h="1" m="1" x="1635"/>
        <item h="1" m="1" x="1070"/>
        <item h="1" m="1" x="937"/>
        <item h="1" m="1" x="1079"/>
        <item h="1" m="1" x="1103"/>
        <item h="1" m="1" x="1006"/>
        <item h="1" m="1" x="812"/>
        <item h="1" m="1" x="1012"/>
        <item m="1" x="727"/>
        <item m="1" x="454"/>
        <item x="266"/>
        <item m="1" x="1344"/>
        <item h="1" m="1" x="938"/>
        <item h="1" m="1" x="921"/>
        <item h="1" m="1" x="550"/>
        <item h="1" m="1" x="1440"/>
        <item h="1" m="1" x="763"/>
        <item h="1" x="185"/>
        <item h="1" m="1" x="1189"/>
        <item h="1" m="1" x="383"/>
        <item h="1" m="1" x="807"/>
        <item h="1" m="1" x="985"/>
        <item h="1" m="1" x="380"/>
        <item h="1" m="1" x="1843"/>
        <item h="1" m="1" x="1182"/>
        <item h="1" x="138"/>
        <item h="1" m="1" x="1824"/>
        <item h="1" x="246"/>
        <item h="1" x="27"/>
        <item h="1" m="1" x="592"/>
        <item h="1" m="1" x="692"/>
        <item h="1" m="1" x="1768"/>
        <item h="1" m="1" x="365"/>
        <item h="1" m="1" x="1881"/>
        <item h="1" m="1" x="1918"/>
        <item h="1" x="61"/>
        <item h="1" x="22"/>
        <item h="1" m="1" x="1742"/>
        <item h="1" m="1" x="1454"/>
        <item h="1" m="1" x="562"/>
        <item h="1" x="104"/>
        <item h="1" m="1" x="1966"/>
        <item h="1" x="230"/>
        <item h="1" x="227"/>
        <item h="1" x="195"/>
        <item h="1" x="26"/>
        <item h="1" m="1" x="1748"/>
        <item h="1" m="1" x="536"/>
        <item h="1" x="36"/>
        <item h="1" x="249"/>
        <item h="1" x="201"/>
        <item h="1" m="1" x="1537"/>
        <item h="1" m="1" x="595"/>
        <item h="1" m="1" x="364"/>
        <item h="1" m="1" x="1878"/>
        <item h="1" x="50"/>
        <item h="1" m="1" x="1514"/>
        <item h="1" m="1" x="535"/>
        <item h="1" m="1" x="406"/>
        <item h="1" x="71"/>
        <item h="1" x="295"/>
        <item h="1" x="200"/>
        <item h="1" x="19"/>
        <item h="1" x="214"/>
        <item h="1" x="56"/>
        <item h="1" x="49"/>
        <item h="1" x="14"/>
        <item h="1" m="1" x="1406"/>
        <item h="1" x="243"/>
        <item h="1" m="1" x="1446"/>
        <item h="1" x="218"/>
        <item h="1" m="1" x="1928"/>
        <item h="1" m="1" x="359"/>
        <item h="1" m="1" x="627"/>
        <item h="1" m="1" x="1895"/>
        <item h="1" m="1" x="1757"/>
        <item h="1" x="269"/>
        <item h="1" m="1" x="896"/>
        <item h="1" m="1" x="478"/>
        <item h="1" m="1" x="883"/>
        <item h="1" m="1" x="1066"/>
        <item h="1" m="1" x="1661"/>
        <item h="1" m="1" x="1943"/>
        <item h="1" m="1" x="374"/>
        <item h="1" x="258"/>
        <item h="1" m="1" x="1769"/>
        <item h="1" m="1" x="1753"/>
        <item h="1" m="1" x="482"/>
        <item h="1" x="177"/>
        <item h="1" x="207"/>
        <item h="1" m="1" x="648"/>
        <item h="1" m="1" x="1621"/>
        <item h="1" m="1" x="591"/>
        <item h="1" m="1" x="1722"/>
        <item h="1" x="313"/>
        <item h="1" m="1" x="769"/>
        <item h="1" m="1" x="628"/>
        <item h="1" m="1" x="1891"/>
        <item h="1" m="1" x="847"/>
        <item h="1" m="1" x="775"/>
        <item h="1" m="1" x="594"/>
        <item h="1" x="285"/>
        <item h="1" m="1" x="1811"/>
        <item h="1" m="1" x="869"/>
        <item h="1" m="1" x="389"/>
        <item h="1" m="1" x="865"/>
        <item h="1" m="1" x="895"/>
        <item h="1" m="1" x="1184"/>
        <item h="1" x="11"/>
        <item h="1" x="91"/>
        <item h="1" x="161"/>
        <item h="1" m="1" x="661"/>
        <item h="1" m="1" x="1703"/>
        <item h="1" m="1" x="1670"/>
        <item h="1" m="1" x="1198"/>
        <item h="1" m="1" x="1193"/>
        <item h="1" m="1" x="746"/>
        <item h="1" m="1" x="568"/>
        <item h="1" m="1" x="1143"/>
        <item h="1" m="1" x="979"/>
        <item h="1" m="1" x="1840"/>
        <item h="1" m="1" x="915"/>
        <item h="1" m="1" x="1763"/>
        <item h="1" m="1" x="724"/>
        <item h="1" x="6"/>
        <item h="1" m="1" x="345"/>
        <item h="1" m="1" x="1173"/>
        <item h="1" m="1" x="1180"/>
        <item h="1" m="1" x="1004"/>
        <item h="1" m="1" x="1871"/>
        <item h="1" x="160"/>
        <item h="1" x="296"/>
        <item h="1" m="1" x="691"/>
        <item h="1" x="137"/>
        <item h="1" m="1" x="935"/>
        <item h="1" m="1" x="942"/>
        <item h="1" m="1" x="894"/>
        <item h="1" m="1" x="509"/>
        <item h="1" m="1" x="713"/>
        <item h="1" m="1" x="1357"/>
        <item h="1" x="179"/>
        <item h="1" m="1" x="1810"/>
        <item h="1" m="1" x="620"/>
        <item h="1" m="1" x="1675"/>
        <item h="1" m="1" x="1997"/>
        <item h="1" m="1" x="1550"/>
        <item h="1" m="1" x="1865"/>
        <item h="1" m="1" x="1338"/>
        <item h="1" m="1" x="1469"/>
        <item h="1" m="1" x="370"/>
        <item h="1" x="94"/>
        <item h="1" x="84"/>
        <item h="1" m="1" x="659"/>
        <item h="1" m="1" x="1117"/>
        <item h="1" m="1" x="1192"/>
        <item h="1" m="1" x="1195"/>
        <item h="1" m="1" x="1740"/>
        <item h="1" m="1" x="1382"/>
        <item h="1" m="1" x="1771"/>
        <item h="1" m="1" x="1412"/>
        <item h="1" m="1" x="676"/>
        <item h="1" m="1" x="1948"/>
        <item h="1" m="1" x="758"/>
        <item h="1" m="1" x="773"/>
        <item h="1" m="1" x="1604"/>
        <item h="1" m="1" x="1436"/>
        <item h="1" m="1" x="1438"/>
        <item h="1" m="1" x="1927"/>
        <item h="1" m="1" x="728"/>
        <item h="1" m="1" x="1179"/>
        <item h="1" m="1" x="613"/>
        <item h="1" m="1" x="1601"/>
        <item h="1" x="293"/>
        <item h="1" m="1" x="1693"/>
        <item h="1" m="1" x="1842"/>
        <item h="1" m="1" x="1467"/>
        <item h="1" x="174"/>
        <item h="1" x="188"/>
        <item h="1" m="1" x="705"/>
        <item h="1" m="1" x="1699"/>
        <item h="1" m="1" x="1430"/>
        <item h="1" m="1" x="693"/>
        <item h="1" m="1" x="1178"/>
        <item h="1" m="1" x="720"/>
        <item h="1" m="1" x="1876"/>
        <item h="1" m="1" x="840"/>
        <item h="1" m="1" x="817"/>
        <item h="1" m="1" x="440"/>
        <item h="1" x="338"/>
        <item h="1" x="86"/>
        <item h="1" m="1" x="1064"/>
        <item h="1" m="1" x="498"/>
        <item h="1" m="1" x="469"/>
        <item h="1" m="1" x="881"/>
        <item h="1" m="1" x="1804"/>
        <item h="1" x="78"/>
        <item h="1" m="1" x="1042"/>
        <item h="1" m="1" x="351"/>
        <item h="1" m="1" x="919"/>
        <item h="1" m="1" x="1050"/>
        <item h="1" m="1" x="1381"/>
        <item h="1" m="1" x="501"/>
        <item h="1" m="1" x="1025"/>
        <item h="1" m="1" x="1084"/>
        <item h="1" m="1" x="1732"/>
        <item h="1" m="1" x="412"/>
        <item h="1" m="1" x="413"/>
        <item h="1" x="90"/>
        <item h="1" x="299"/>
        <item h="1" m="1" x="1681"/>
        <item h="1" m="1" x="802"/>
        <item h="1" m="1" x="381"/>
        <item h="1" m="1" x="1031"/>
        <item h="1" m="1" x="849"/>
        <item h="1" m="1" x="910"/>
        <item h="1" m="1" x="735"/>
        <item h="1" m="1" x="1144"/>
        <item h="1" m="1" x="1805"/>
        <item h="1" m="1" x="1602"/>
        <item h="1" x="123"/>
        <item h="1" m="1" x="1791"/>
        <item h="1" m="1" x="1627"/>
        <item h="1" m="1" x="507"/>
        <item h="1" m="1" x="815"/>
        <item h="1" m="1" x="1603"/>
        <item m="1" x="1342"/>
        <item h="1" x="107"/>
        <item h="1" m="1" x="1812"/>
        <item h="1" m="1" x="1784"/>
        <item h="1" m="1" x="1176"/>
        <item h="1" x="93"/>
        <item h="1" x="143"/>
        <item h="1" m="1" x="378"/>
        <item h="1" x="75"/>
        <item h="1" m="1" x="665"/>
        <item h="1" m="1" x="1608"/>
        <item h="1" x="199"/>
        <item h="1" x="139"/>
        <item h="1" x="157"/>
        <item h="1" m="1" x="1524"/>
        <item h="1" m="1" x="928"/>
        <item h="1" m="1" x="1177"/>
        <item h="1" m="1" x="1877"/>
        <item h="1" m="1" x="1172"/>
        <item h="1" m="1" x="743"/>
        <item h="1" m="1" x="1760"/>
        <item h="1" m="1" x="1977"/>
        <item h="1" m="1" x="1850"/>
        <item h="1" m="1" x="1688"/>
        <item h="1" m="1" x="1190"/>
        <item h="1" m="1" x="1347"/>
        <item h="1" m="1" x="1369"/>
        <item h="1" m="1" x="1861"/>
        <item h="1" m="1" x="1735"/>
        <item h="1" m="1" x="1692"/>
        <item h="1" m="1" x="416"/>
        <item h="1" x="192"/>
        <item h="1" x="203"/>
        <item h="1" m="1" x="1680"/>
        <item h="1" m="1" x="1713"/>
        <item h="1" m="1" x="725"/>
        <item h="1" x="187"/>
        <item h="1" m="1" x="1156"/>
        <item h="1" m="1" x="912"/>
        <item h="1" m="1" x="922"/>
        <item h="1" m="1" x="890"/>
        <item h="1" m="1" x="1037"/>
        <item h="1" x="74"/>
        <item h="1" x="87"/>
        <item h="1" x="162"/>
        <item h="1" x="100"/>
        <item h="1" x="169"/>
        <item h="1" x="329"/>
        <item h="1" m="1" x="1617"/>
        <item h="1" x="305"/>
        <item h="1" x="181"/>
        <item h="1" m="1" x="1413"/>
        <item h="1" m="1" x="987"/>
        <item h="1" x="331"/>
        <item h="1" x="88"/>
        <item h="1" m="1" x="880"/>
        <item h="1" x="284"/>
        <item h="1" m="1" x="669"/>
        <item h="1" x="15"/>
        <item h="1" x="57"/>
        <item h="1" m="1" x="1596"/>
        <item h="1" m="1" x="1669"/>
        <item h="1" m="1" x="1655"/>
        <item h="1" m="1" x="1836"/>
        <item h="1" x="156"/>
        <item h="1" m="1" x="749"/>
        <item h="1" m="1" x="983"/>
        <item h="1" m="1" x="729"/>
        <item h="1" m="1" x="1682"/>
        <item h="1" m="1" x="526"/>
        <item h="1" x="320"/>
        <item h="1" m="1" x="1978"/>
        <item h="1" m="1" x="1796"/>
        <item h="1" m="1" x="787"/>
        <item h="1" m="1" x="2007"/>
        <item h="1" m="1" x="1428"/>
        <item h="1" m="1" x="1570"/>
        <item h="1" m="1" x="1695"/>
        <item h="1" m="1" x="399"/>
        <item h="1" m="1" x="1619"/>
        <item h="1" x="109"/>
        <item h="1" x="42"/>
        <item h="1" x="21"/>
        <item h="1" x="16"/>
        <item h="1" x="97"/>
        <item h="1" m="1" x="789"/>
        <item h="1" m="1" x="605"/>
        <item h="1" m="1" x="1679"/>
        <item h="1" m="1" x="1415"/>
        <item h="1" m="1" x="1424"/>
        <item h="1" m="1" x="350"/>
        <item h="1" x="51"/>
        <item h="1" m="1" x="1869"/>
        <item h="1" m="1" x="476"/>
        <item h="1" m="1" x="538"/>
        <item h="1" x="64"/>
        <item h="1" m="1" x="1407"/>
        <item h="1" m="1" x="2003"/>
        <item h="1" x="34"/>
        <item h="1" x="105"/>
        <item h="1" x="115"/>
        <item h="1" m="1" x="409"/>
        <item h="1" m="1" x="542"/>
        <item h="1" m="1" x="1646"/>
        <item h="1" m="1" x="1593"/>
        <item h="1" x="18"/>
        <item h="1" x="120"/>
        <item h="1" m="1" x="1035"/>
        <item h="1" m="1" x="606"/>
        <item h="1" m="1" x="367"/>
        <item h="1" m="1" x="462"/>
        <item h="1" m="1" x="1133"/>
        <item h="1" m="1" x="1087"/>
        <item h="1" m="1" x="1380"/>
        <item h="1" m="1" x="995"/>
        <item h="1" m="1" x="1043"/>
        <item h="1" x="134"/>
        <item h="1" m="1" x="1844"/>
        <item h="1" m="1" x="1795"/>
        <item h="1" m="1" x="1734"/>
        <item h="1" m="1" x="1183"/>
        <item h="1" m="1" x="386"/>
        <item h="1" m="1" x="527"/>
        <item h="1" m="1" x="1969"/>
        <item h="1" m="1" x="1528"/>
        <item h="1" x="66"/>
        <item h="1" m="1" x="875"/>
        <item h="1" m="1" x="1721"/>
        <item h="1" m="1" x="1372"/>
        <item h="1" m="1" x="1954"/>
        <item h="1" m="1" x="1823"/>
        <item h="1" m="1" x="1991"/>
        <item h="1" m="1" x="1636"/>
        <item h="1" m="1" x="1725"/>
        <item h="1" m="1" x="1990"/>
        <item h="1" m="1" x="420"/>
        <item h="1" m="1" x="1949"/>
        <item h="1" m="1" x="452"/>
        <item h="1" x="268"/>
        <item h="1" x="173"/>
        <item h="1" x="283"/>
        <item h="1" m="1" x="1351"/>
        <item h="1" x="23"/>
        <item h="1" x="52"/>
        <item h="1" x="20"/>
        <item h="1" m="1" x="1531"/>
        <item h="1" m="1" x="1377"/>
        <item h="1" m="1" x="660"/>
        <item h="1" m="1" x="1968"/>
        <item h="1" x="172"/>
        <item h="1" x="308"/>
        <item h="1" m="1" x="1716"/>
        <item h="1" m="1" x="617"/>
        <item h="1" m="1" x="539"/>
        <item h="1" x="58"/>
        <item h="1" m="1" x="1606"/>
        <item h="1" m="1" x="1155"/>
        <item h="1" m="1" x="830"/>
        <item h="1" m="1" x="801"/>
        <item h="1" m="1" x="850"/>
        <item h="1" m="1" x="480"/>
        <item h="1" m="1" x="1903"/>
        <item h="1" m="1" x="1425"/>
        <item h="1" x="312"/>
        <item h="1" m="1" x="1984"/>
        <item h="1" m="1" x="674"/>
        <item m="1" x="1375"/>
        <item m="1" x="1352"/>
        <item h="1" x="154"/>
        <item h="1" m="1" x="636"/>
        <item h="1" m="1" x="1517"/>
        <item h="1" m="1" x="1365"/>
        <item h="1" m="1" x="1370"/>
        <item h="1" m="1" x="1909"/>
        <item h="1" x="41"/>
        <item h="1" x="67"/>
        <item h="1" x="24"/>
        <item h="1" m="1" x="1567"/>
        <item h="1" m="1" x="704"/>
        <item h="1" m="1" x="1432"/>
        <item h="1" m="1" x="965"/>
        <item h="1" m="1" x="1416"/>
        <item h="1" m="1" x="861"/>
        <item h="1" m="1" x="1831"/>
        <item h="1" x="149"/>
        <item h="1" x="271"/>
        <item h="1" m="1" x="398"/>
        <item h="1" x="35"/>
        <item h="1" m="1" x="1658"/>
        <item h="1" m="1" x="1889"/>
        <item h="1" m="1" x="1419"/>
        <item h="1" m="1" x="864"/>
        <item h="1" m="1" x="845"/>
        <item h="1" m="1" x="1525"/>
        <item h="1" m="1" x="771"/>
        <item h="1" m="1" x="1726"/>
        <item h="1" x="233"/>
        <item h="1" m="1" x="1061"/>
        <item h="1" m="1" x="1706"/>
        <item h="1" m="1" x="1011"/>
        <item h="1" x="277"/>
        <item h="1" m="1" x="1556"/>
        <item h="1" x="37"/>
        <item h="1" m="1" x="608"/>
        <item h="1" m="1" x="600"/>
        <item h="1" x="17"/>
        <item h="1" m="1" x="1933"/>
        <item h="1" m="1" x="723"/>
        <item h="1" m="1" x="794"/>
        <item h="1" m="1" x="1633"/>
        <item h="1" m="1" x="1859"/>
        <item h="1" x="76"/>
        <item h="1" x="232"/>
        <item h="1" m="1" x="2011"/>
        <item h="1" m="1" x="920"/>
        <item h="1" m="1" x="797"/>
        <item h="1" m="1" x="871"/>
        <item h="1" m="1" x="1774"/>
        <item h="1" m="1" x="751"/>
        <item h="1" m="1" x="780"/>
        <item h="1" m="1" x="458"/>
        <item h="1" m="1" x="543"/>
        <item h="1" m="1" x="1882"/>
        <item h="1" m="1" x="625"/>
        <item h="1" m="1" x="1776"/>
        <item h="1" m="1" x="1181"/>
        <item h="1" x="303"/>
        <item h="1" x="106"/>
        <item h="1" m="1" x="1952"/>
        <item h="1" x="108"/>
        <item h="1" x="111"/>
        <item h="1" m="1" x="384"/>
        <item h="1" x="165"/>
        <item h="1" m="1" x="1422"/>
        <item h="1" x="43"/>
        <item h="1" m="1" x="1558"/>
        <item h="1" x="32"/>
        <item h="1" m="1" x="1027"/>
        <item h="1" m="1" x="1600"/>
        <item h="1" m="1" x="1533"/>
        <item h="1" x="260"/>
        <item h="1" m="1" x="504"/>
        <item h="1" m="1" x="1736"/>
        <item h="1" m="1" x="453"/>
        <item h="1" x="327"/>
        <item h="1" x="80"/>
        <item h="1" x="118"/>
        <item h="1" x="65"/>
        <item h="1" x="145"/>
        <item h="1" m="1" x="494"/>
        <item h="1" m="1" x="1783"/>
        <item h="1" m="1" x="1976"/>
        <item h="1" x="261"/>
        <item h="1" m="1" x="1958"/>
        <item h="1" m="1" x="1858"/>
        <item h="1" m="1" x="1500"/>
        <item h="1" m="1" x="479"/>
        <item h="1" m="1" x="421"/>
        <item h="1" x="95"/>
        <item h="1" m="1" x="474"/>
        <item h="1" m="1" x="1938"/>
        <item h="1" m="1" x="796"/>
        <item h="1" m="1" x="1588"/>
        <item h="1" m="1" x="1637"/>
        <item h="1" m="1" x="803"/>
        <item h="1" x="39"/>
        <item h="1" m="1" x="722"/>
        <item h="1" m="1" x="1074"/>
        <item h="1" m="1" x="708"/>
        <item h="1" m="1" x="1569"/>
        <item h="1" m="1" x="2006"/>
        <item h="1" m="1" x="356"/>
        <item h="1" m="1" x="943"/>
        <item h="1" x="291"/>
        <item h="1" m="1" x="353"/>
        <item h="1" m="1" x="1114"/>
        <item h="1" m="1" x="1820"/>
        <item h="1" m="1" x="1340"/>
        <item h="1" m="1" x="762"/>
        <item h="1" x="280"/>
        <item h="1" m="1" x="1001"/>
        <item h="1" m="1" x="1924"/>
        <item h="1" m="1" x="1930"/>
        <item h="1" m="1" x="916"/>
        <item h="1" x="336"/>
        <item h="1" m="1" x="811"/>
        <item h="1" x="186"/>
        <item h="1" x="148"/>
        <item h="1" x="126"/>
        <item h="1" x="234"/>
        <item h="1" m="1" x="368"/>
        <item h="1" x="92"/>
        <item h="1" x="124"/>
        <item h="1" x="167"/>
        <item h="1" m="1" x="583"/>
        <item h="1" m="1" x="547"/>
        <item h="1" x="326"/>
        <item h="1" x="83"/>
        <item h="1" m="1" x="1756"/>
        <item h="1" m="1" x="1548"/>
        <item h="1" m="1" x="518"/>
        <item h="1" m="1" x="741"/>
        <item h="1" m="1" x="1923"/>
        <item h="1" m="1" x="774"/>
        <item h="1" m="1" x="829"/>
        <item h="1" m="1" x="1036"/>
        <item h="1" x="198"/>
        <item h="1" x="330"/>
        <item h="1" x="153"/>
        <item h="1" x="289"/>
        <item h="1" m="1" x="1853"/>
        <item h="1" m="1" x="988"/>
        <item h="1" m="1" x="435"/>
        <item h="1" m="1" x="1629"/>
        <item h="1" m="1" x="377"/>
        <item h="1" m="1" x="1818"/>
        <item h="1" x="79"/>
        <item h="1" m="1" x="1088"/>
        <item h="1" x="286"/>
        <item h="1" m="1" x="618"/>
        <item h="1" m="1" x="414"/>
        <item h="1" m="1" x="662"/>
        <item h="1" m="1" x="759"/>
        <item h="1" m="1" x="1165"/>
        <item h="1" m="1" x="459"/>
        <item h="1" x="281"/>
        <item h="1" m="1" x="1538"/>
        <item h="1" m="1" x="1994"/>
        <item h="1" m="1" x="878"/>
        <item h="1" m="1" x="884"/>
        <item h="1" m="1" x="888"/>
        <item h="1" x="315"/>
        <item h="1" m="1" x="1955"/>
        <item h="1" m="1" x="1896"/>
        <item h="1" x="164"/>
        <item h="1" x="180"/>
        <item h="1" x="158"/>
        <item h="1" m="1" x="1942"/>
        <item h="1" m="1" x="1944"/>
        <item h="1" m="1" x="512"/>
        <item h="1" m="1" x="822"/>
        <item h="1" x="96"/>
        <item h="1" m="1" x="788"/>
        <item h="1" m="1" x="1139"/>
        <item h="1" m="1" x="1187"/>
        <item h="1" m="1" x="827"/>
        <item h="1" m="1" x="805"/>
        <item h="1" m="1" x="785"/>
        <item h="1" m="1" x="1134"/>
        <item h="1" m="1" x="1164"/>
        <item h="1" m="1" x="1766"/>
        <item h="1" m="1" x="1435"/>
        <item h="1" x="25"/>
        <item h="1" m="1" x="1751"/>
        <item h="1" m="1" x="1471"/>
        <item h="1" m="1" x="657"/>
        <item h="1" m="1" x="445"/>
        <item h="1" m="1" x="717"/>
        <item h="1" m="1" x="548"/>
        <item h="1" m="1" x="874"/>
        <item h="1" x="301"/>
        <item h="1" m="1" x="1468"/>
        <item h="1" m="1" x="1663"/>
        <item h="1" m="1" x="1908"/>
        <item h="1" m="1" x="385"/>
        <item h="1" m="1" x="1678"/>
        <item h="1" m="1" x="1654"/>
        <item h="1" m="1" x="721"/>
        <item h="1" x="77"/>
        <item h="1" x="98"/>
        <item h="1" m="1" x="456"/>
        <item h="1" m="1" x="730"/>
        <item h="1" m="1" x="1159"/>
        <item h="1" m="1" x="1100"/>
        <item h="1" x="101"/>
        <item h="1" m="1" x="1188"/>
        <item h="1" m="1" x="734"/>
        <item h="1" m="1" x="619"/>
        <item h="1" m="1" x="835"/>
        <item h="1" m="1" x="379"/>
        <item h="1" m="1" x="393"/>
        <item h="1" m="1" x="1917"/>
        <item h="1" x="319"/>
        <item h="1" m="1" x="1926"/>
        <item h="1" m="1" x="986"/>
        <item h="1" x="170"/>
        <item h="1" m="1" x="1738"/>
        <item h="1" x="131"/>
        <item h="1" m="1" x="1341"/>
        <item h="1" m="1" x="1470"/>
        <item h="1" m="1" x="1888"/>
        <item h="1" x="99"/>
        <item h="1" x="73"/>
        <item h="1" m="1" x="1729"/>
        <item h="1" m="1" x="1634"/>
        <item h="1" x="262"/>
        <item h="1" x="89"/>
        <item h="1" m="1" x="1868"/>
        <item h="1" x="144"/>
        <item h="1" m="1" x="994"/>
        <item h="1" x="59"/>
        <item h="1" m="1" x="349"/>
        <item h="1" m="1" x="1886"/>
        <item m="1" x="1354"/>
        <item h="1" m="1" x="970"/>
        <item h="1" x="9"/>
        <item h="1" m="1" x="1097"/>
        <item h="1" x="8"/>
        <item h="1" m="1" x="1737"/>
        <item h="1" m="1" x="782"/>
        <item h="1" x="142"/>
        <item h="1" m="1" x="856"/>
        <item h="1" m="1" x="491"/>
        <item h="1" x="68"/>
        <item h="1" x="103"/>
        <item h="1" m="1" x="790"/>
        <item h="1" m="1" x="1946"/>
        <item h="1" m="1" x="2010"/>
        <item h="1" x="112"/>
        <item h="1" m="1" x="1423"/>
        <item h="1" m="1" x="394"/>
        <item h="1" x="202"/>
        <item h="1" m="1" x="569"/>
        <item h="1" m="1" x="551"/>
        <item h="1" m="1" x="1508"/>
        <item h="1" m="1" x="2002"/>
        <item h="1" m="1" x="2013"/>
        <item h="1" m="1" x="1456"/>
        <item h="1" m="1" x="1971"/>
        <item h="1" x="70"/>
        <item h="1" x="110"/>
        <item h="1" x="217"/>
        <item h="1" x="322"/>
        <item h="1" m="1" x="533"/>
        <item h="1" m="1" x="1632"/>
        <item h="1" m="1" x="405"/>
        <item h="1" m="1" x="679"/>
        <item h="1" x="287"/>
        <item h="1" m="1" x="629"/>
        <item h="1" m="1" x="532"/>
        <item h="1" m="1" x="1520"/>
        <item h="1" m="1" x="1718"/>
        <item h="1" m="1" x="1592"/>
        <item h="1" x="204"/>
        <item h="1" m="1" x="897"/>
        <item h="1" m="1" x="1142"/>
        <item h="1" m="1" x="913"/>
        <item h="1" m="1" x="800"/>
        <item h="1" m="1" x="1953"/>
        <item h="1" m="1" x="1806"/>
        <item h="1" x="335"/>
        <item h="1" x="13"/>
        <item h="1" m="1" x="492"/>
        <item h="1" m="1" x="1885"/>
        <item h="1" m="1" x="511"/>
        <item h="1" m="1" x="467"/>
        <item h="1" x="337"/>
        <item h="1" m="1" x="1857"/>
        <item h="1" m="1" x="1890"/>
        <item h="1" m="1" x="1349"/>
        <item h="1" m="1" x="375"/>
        <item h="1" m="1" x="1667"/>
        <item h="1" m="1" x="1605"/>
        <item h="1" m="1" x="776"/>
        <item h="1" m="1" x="1690"/>
        <item h="1" m="1" x="357"/>
        <item h="1" m="1" x="585"/>
        <item h="1" m="1" x="387"/>
        <item h="1" m="1" x="626"/>
        <item h="1" m="1" x="1554"/>
        <item h="1" m="1" x="843"/>
        <item h="1" m="1" x="1067"/>
        <item h="1" m="1" x="1058"/>
        <item h="1" m="1" x="1741"/>
        <item h="1" m="1" x="914"/>
        <item h="1" m="1" x="1945"/>
        <item h="1" m="1" x="664"/>
        <item h="1" m="1" x="867"/>
        <item h="1" m="1" x="1591"/>
        <item h="1" m="1" x="1077"/>
        <item h="1" m="1" x="623"/>
        <item h="1" m="1" x="1649"/>
        <item h="1" m="1" x="354"/>
        <item h="1" m="1" x="571"/>
        <item h="1" m="1" x="863"/>
        <item h="1" m="1" x="610"/>
        <item h="1" m="1" x="1653"/>
        <item h="1" x="136"/>
        <item h="1" m="1" x="464"/>
        <item h="1" x="178"/>
        <item h="1" m="1" x="1643"/>
        <item h="1" m="1" x="703"/>
        <item h="1" m="1" x="809"/>
        <item h="1" m="1" x="772"/>
        <item h="1" m="1" x="761"/>
        <item h="1" m="1" x="457"/>
        <item h="1" m="1" x="1875"/>
        <item h="1" m="1" x="1672"/>
        <item h="1" m="1" x="572"/>
        <item h="1" x="328"/>
        <item h="1" x="62"/>
        <item h="1" m="1" x="1847"/>
        <item h="1" m="1" x="419"/>
        <item h="1" m="1" x="1656"/>
        <item h="1" m="1" x="1541"/>
        <item h="1" m="1" x="390"/>
        <item h="1" x="117"/>
        <item h="1" m="1" x="977"/>
        <item h="1" m="1" x="969"/>
        <item h="1" x="340"/>
        <item h="1" x="129"/>
        <item h="1" m="1" x="470"/>
        <item m="1" x="1694"/>
        <item h="1" m="1" x="852"/>
        <item h="1" m="1" x="877"/>
        <item h="1" m="1" x="1038"/>
        <item h="1" m="1" x="1841"/>
        <item h="1" m="1" x="1970"/>
        <item h="1" m="1" x="1652"/>
        <item h="1" m="1" x="546"/>
        <item h="1" m="1" x="1951"/>
        <item h="1" m="1" x="1819"/>
        <item h="1" m="1" x="557"/>
        <item h="1" m="1" x="1526"/>
        <item h="1" m="1" x="1668"/>
        <item h="1" m="1" x="1563"/>
        <item h="1" m="1" x="1962"/>
        <item h="1" m="1" x="355"/>
        <item h="1" x="159"/>
        <item h="1" x="333"/>
        <item h="1" x="275"/>
        <item h="1" m="1" x="372"/>
        <item h="1" m="1" x="417"/>
        <item h="1" x="290"/>
        <item h="1" m="1" x="1902"/>
        <item h="1" m="1" x="666"/>
        <item h="1" m="1" x="1854"/>
        <item h="1" m="1" x="1856"/>
        <item h="1" m="1" x="369"/>
        <item h="1" m="1" x="1925"/>
        <item h="1" m="1" x="434"/>
        <item h="1" m="1" x="1545"/>
        <item h="1" m="1" x="540"/>
        <item h="1" m="1" x="603"/>
        <item h="1" m="1" x="1825"/>
        <item h="1" m="1" x="1523"/>
        <item h="1" m="1" x="1827"/>
        <item h="1" m="1" x="443"/>
        <item h="1" m="1" x="1489"/>
        <item h="1" x="311"/>
        <item h="1" m="1" x="1410"/>
        <item h="1" m="1" x="1647"/>
        <item h="1" m="1" x="1553"/>
        <item h="1" x="298"/>
        <item h="1" m="1" x="1794"/>
        <item h="1" m="1" x="1764"/>
        <item h="1" m="1" x="400"/>
        <item h="1" m="1" x="1995"/>
        <item h="1" m="1" x="760"/>
        <item h="1" m="1" x="1773"/>
        <item h="1" m="1" x="1739"/>
        <item h="1" m="1" x="415"/>
        <item h="1" m="1" x="607"/>
        <item h="1" m="1" x="1016"/>
        <item h="1" x="278"/>
        <item h="1" m="1" x="1010"/>
        <item h="1" m="1" x="1790"/>
        <item h="1" x="317"/>
        <item h="1" x="309"/>
        <item h="1" x="316"/>
        <item h="1" m="1" x="964"/>
        <item h="1" x="150"/>
        <item h="1" m="1" x="1609"/>
        <item h="1" m="1" x="1782"/>
        <item h="1" m="1" x="1481"/>
        <item h="1" m="1" x="466"/>
        <item h="1" m="1" x="1651"/>
        <item h="1" x="282"/>
        <item h="1" m="1" x="818"/>
        <item h="1" m="1" x="767"/>
        <item h="1" m="1" x="956"/>
        <item h="1" m="1" x="991"/>
        <item h="1" x="332"/>
        <item m="1" x="1573"/>
        <item h="1" m="1" x="1612"/>
        <item h="1" x="128"/>
        <item h="1" x="175"/>
        <item h="1" x="48"/>
        <item h="1" m="1" x="709"/>
        <item h="1" m="1" x="892"/>
        <item h="1" m="1" x="1041"/>
        <item h="1" x="304"/>
        <item h="1" x="310"/>
        <item h="1" x="163"/>
        <item h="1" m="1" x="1169"/>
        <item h="1" m="1" x="1535"/>
        <item h="1" m="1" x="477"/>
        <item h="1" m="1" x="577"/>
        <item h="1" m="1" x="615"/>
        <item h="1" m="1" x="1418"/>
        <item h="1" x="29"/>
        <item h="1" x="30"/>
        <item h="1" m="1" x="1102"/>
        <item h="1" m="1" x="885"/>
        <item h="1" m="1" x="903"/>
        <item h="1" m="1" x="1150"/>
        <item h="1" m="1" x="781"/>
        <item h="1" m="1" x="854"/>
        <item h="1" m="1" x="748"/>
        <item h="1" x="166"/>
        <item h="1" x="307"/>
        <item h="1" m="1" x="449"/>
        <item h="1" m="1" x="1813"/>
        <item h="1" m="1" x="1585"/>
        <item h="1" x="270"/>
        <item h="1" m="1" x="1920"/>
        <item h="1" x="113"/>
        <item h="1" m="1" x="493"/>
        <item h="1" m="1" x="1378"/>
        <item h="1" x="33"/>
        <item h="1" m="1" x="842"/>
        <item h="1" m="1" x="1086"/>
        <item h="1" x="152"/>
        <item h="1" m="1" x="712"/>
        <item h="1" m="1" x="516"/>
        <item h="1" m="1" x="750"/>
        <item h="1" m="1" x="923"/>
        <item h="1" x="189"/>
        <item h="1" m="1" x="521"/>
        <item h="1" m="1" x="1186"/>
        <item h="1" m="1" x="924"/>
        <item h="1" m="1" x="1197"/>
        <item h="1" m="1" x="1196"/>
        <item h="1" m="1" x="1059"/>
        <item h="1" m="1" x="989"/>
        <item h="1" m="1" x="901"/>
        <item h="1" m="1" x="451"/>
        <item h="1" m="1" x="768"/>
        <item h="1" m="1" x="418"/>
        <item h="1" m="1" x="1566"/>
        <item h="1" m="1" x="582"/>
        <item h="1" m="1" x="1581"/>
        <item h="1" m="1" x="939"/>
        <item h="1" m="1" x="1705"/>
        <item h="1" m="1" x="1683"/>
        <item h="1" x="257"/>
        <item h="1" x="306"/>
        <item h="1" m="1" x="757"/>
        <item h="1" m="1" x="832"/>
        <item h="1" m="1" x="1191"/>
        <item h="1" x="314"/>
        <item h="1" m="1" x="677"/>
        <item h="1" m="1" x="1555"/>
        <item h="1" m="1" x="813"/>
        <item h="1" m="1" x="1039"/>
        <item h="1" x="318"/>
        <item h="1" m="1" x="1411"/>
        <item h="1" m="1" x="388"/>
        <item h="1" m="1" x="447"/>
        <item h="1" m="1" x="1185"/>
        <item h="1" m="1" x="678"/>
        <item h="1" x="300"/>
        <item h="1" m="1" x="779"/>
        <item h="1" m="1" x="495"/>
        <item h="1" x="141"/>
        <item h="1" m="1" x="508"/>
        <item h="1" m="1" x="1399"/>
        <item h="1" x="151"/>
        <item h="1" x="297"/>
        <item h="1" x="171"/>
        <item h="1" m="1" x="1645"/>
        <item h="1" m="1" x="1473"/>
        <item h="1" x="176"/>
        <item h="1" m="1" x="530"/>
        <item h="1" x="339"/>
        <item h="1" x="140"/>
        <item h="1" m="1" x="2005"/>
        <item h="1" x="191"/>
        <item h="1" x="294"/>
        <item h="1" m="1" x="905"/>
        <item h="1" m="1" x="668"/>
        <item h="1" m="1" x="1709"/>
        <item h="1" m="1" x="672"/>
        <item h="1" m="1" x="755"/>
        <item h="1" m="1" x="1098"/>
        <item h="1" m="1" x="1495"/>
        <item h="1" m="1" x="1513"/>
        <item h="1" m="1" x="460"/>
        <item h="1" m="1" x="1472"/>
        <item h="1" m="1" x="1020"/>
        <item h="1" m="1" x="586"/>
        <item h="1" m="1" x="1613"/>
        <item h="1" m="1" x="1148"/>
        <item h="1" m="1" x="1034"/>
        <item h="1" m="1" x="820"/>
        <item h="1" m="1" x="838"/>
        <item h="1" m="1" x="1044"/>
        <item h="1" m="1" x="1687"/>
        <item h="1" m="1" x="1775"/>
        <item h="1" m="1" x="694"/>
        <item h="1" m="1" x="1488"/>
        <item h="1" m="1" x="821"/>
        <item h="1" m="1" x="1615"/>
        <item h="1" m="1" x="1540"/>
        <item h="1" m="1" x="1724"/>
        <item h="1" x="7"/>
        <item h="1" m="1" x="468"/>
        <item h="1" m="1" x="2009"/>
        <item h="1" m="1" x="1622"/>
        <item h="1" x="122"/>
        <item h="1" m="1" x="1475"/>
        <item h="1" m="1" x="1866"/>
        <item m="1" x="545"/>
        <item h="1" m="1" x="1711"/>
        <item h="1" m="1" x="346"/>
        <item h="1" m="1" x="828"/>
        <item h="1" m="1" x="1047"/>
        <item h="1" m="1" x="996"/>
        <item h="1" m="1" x="1051"/>
        <item h="1" m="1" x="948"/>
        <item h="1" m="1" x="1056"/>
        <item h="1" m="1" x="848"/>
        <item h="1" m="1" x="1932"/>
        <item h="1" m="1" x="1746"/>
        <item h="1" m="1" x="1870"/>
        <item h="1" m="1" x="1759"/>
        <item h="1" m="1" x="1936"/>
        <item h="1" m="1" x="1981"/>
        <item h="1" m="1" x="1574"/>
        <item h="1" x="0"/>
        <item h="1" m="1" x="1199"/>
        <item h="1" m="1" x="1106"/>
        <item h="1" m="1" x="1383"/>
        <item h="1" m="1" x="1384"/>
        <item h="1" m="1" x="1586"/>
        <item h="1" m="1" x="1641"/>
        <item h="1" m="1" x="1503"/>
        <item h="1" m="1" x="1576"/>
        <item h="1" m="1" x="1744"/>
        <item h="1" m="1" x="1959"/>
        <item h="1" m="1" x="792"/>
        <item h="1" m="1" x="1003"/>
        <item h="1" x="321"/>
        <item h="1" m="1" x="1677"/>
        <item h="1" m="1" x="1967"/>
        <item h="1" m="1" x="1447"/>
        <item h="1" m="1" x="1529"/>
        <item h="1" m="1" x="1921"/>
        <item h="1" m="1" x="1527"/>
        <item h="1" m="1" x="1980"/>
        <item h="1" m="1" x="1200"/>
        <item h="1" m="1" x="1026"/>
        <item h="1" m="1" x="1644"/>
        <item h="1" m="1" x="1834"/>
        <item h="1" m="1" x="1578"/>
        <item h="1" x="197"/>
        <item h="1" m="1" x="1664"/>
        <item h="1" m="1" x="980"/>
        <item h="1" m="1" x="1657"/>
        <item h="1" m="1" x="1530"/>
        <item h="1" m="1" x="1901"/>
        <item h="1" m="1" x="1691"/>
        <item h="1" m="1" x="639"/>
        <item h="1" m="1" x="411"/>
        <item h="1" m="1" x="1803"/>
        <item h="1" m="1" x="403"/>
        <item h="1" m="1" x="524"/>
        <item h="1" m="1" x="984"/>
        <item h="1" m="1" x="1931"/>
        <item h="1" m="1" x="1799"/>
        <item h="1" m="1" x="1733"/>
        <item h="1" m="1" x="806"/>
        <item h="1" x="60"/>
        <item h="1" m="1" x="1048"/>
        <item h="1" m="1" x="1625"/>
        <item h="1" m="1" x="1910"/>
        <item h="1" m="1" x="1717"/>
        <item h="1" m="1" x="599"/>
        <item h="1" m="1" x="1201"/>
        <item h="1" m="1" x="1202"/>
        <item h="1" m="1" x="1684"/>
        <item h="1" m="1" x="471"/>
        <item h="1" m="1" x="1797"/>
        <item h="1" m="1" x="1822"/>
        <item h="1" m="1" x="841"/>
        <item h="1" m="1" x="739"/>
        <item h="1" m="1" x="1108"/>
        <item h="1" m="1" x="1007"/>
        <item h="1" m="1" x="1941"/>
        <item h="1" m="1" x="1666"/>
        <item h="1" m="1" x="1879"/>
        <item h="1" m="1" x="1715"/>
        <item h="1" m="1" x="1060"/>
        <item h="1" m="1" x="1046"/>
        <item h="1" m="1" x="1957"/>
        <item h="1" m="1" x="1972"/>
        <item h="1" m="1" x="1915"/>
        <item h="1" m="1" x="487"/>
        <item h="1" m="1" x="1170"/>
        <item h="1" m="1" x="1168"/>
        <item h="1" m="1" x="523"/>
        <item h="1" m="1" x="981"/>
        <item h="1" m="1" x="795"/>
        <item h="1" m="1" x="1055"/>
        <item h="1" m="1" x="1203"/>
        <item h="1" m="1" x="2008"/>
        <item h="1" m="1" x="1922"/>
        <item h="1" x="183"/>
        <item h="1" m="1" x="1762"/>
        <item h="1" m="1" x="1674"/>
        <item h="1" m="1" x="791"/>
        <item h="1" m="1" x="716"/>
        <item h="1" m="1" x="1872"/>
        <item m="1" x="1894"/>
        <item h="1" m="1" x="505"/>
        <item h="1" m="1" x="1204"/>
        <item h="1" m="1" x="1700"/>
        <item h="1" m="1" x="488"/>
        <item h="1" m="1" x="1068"/>
        <item h="1" x="127"/>
        <item h="1" m="1" x="1461"/>
        <item h="1" m="1" x="1151"/>
        <item h="1" m="1" x="1093"/>
        <item h="1" m="1" x="949"/>
        <item h="1" m="1" x="1673"/>
        <item h="1" m="1" x="1767"/>
        <item h="1" m="1" x="1639"/>
        <item h="1" m="1" x="1985"/>
        <item h="1" m="1" x="1727"/>
        <item h="1" m="1" x="1539"/>
        <item h="1" m="1" x="1040"/>
        <item h="1" m="1" x="1638"/>
        <item h="1" m="1" x="1712"/>
        <item h="1" m="1" x="1792"/>
        <item h="1" m="1" x="1135"/>
        <item h="1" m="1" x="1021"/>
        <item h="1" m="1" x="1557"/>
        <item h="1" m="1" x="1719"/>
        <item h="1" m="1" x="1205"/>
        <item h="1" m="1" x="934"/>
        <item h="1" m="1" x="1206"/>
        <item h="1" x="228"/>
        <item h="1" x="130"/>
        <item h="1" m="1" x="1986"/>
        <item h="1" m="1" x="1207"/>
        <item h="1" m="1" x="537"/>
        <item h="1" m="1" x="1208"/>
        <item h="1" m="1" x="1209"/>
        <item h="1" m="1" x="1210"/>
        <item h="1" m="1" x="1587"/>
        <item h="1" m="1" x="1211"/>
        <item h="1" m="1" x="1631"/>
        <item h="1" m="1" x="1486"/>
        <item h="1" m="1" x="899"/>
        <item h="1" m="1" x="810"/>
        <item h="1" x="31"/>
        <item h="1" m="1" x="1873"/>
        <item h="1" m="1" x="1961"/>
        <item h="1" m="1" x="1940"/>
        <item h="1" m="1" x="1441"/>
        <item h="1" x="155"/>
        <item h="1" m="1" x="344"/>
        <item h="1" m="1" x="1212"/>
        <item h="1" m="1" x="1780"/>
        <item h="1" m="1" x="1837"/>
        <item h="1" m="1" x="1992"/>
        <item h="1" m="1" x="1996"/>
        <item h="1" m="1" x="1999"/>
        <item h="1" m="1" x="940"/>
        <item h="1" m="1" x="1755"/>
        <item h="1" m="1" x="1758"/>
        <item h="1" m="1" x="1846"/>
        <item h="1" m="1" x="816"/>
        <item h="1" m="1" x="578"/>
        <item h="1" m="1" x="544"/>
        <item h="1" m="1" x="1828"/>
        <item h="1" m="1" x="634"/>
        <item h="1" m="1" x="1459"/>
        <item h="1" m="1" x="1053"/>
        <item h="1" m="1" x="1544"/>
        <item h="1" m="1" x="1960"/>
        <item h="1" m="1" x="1565"/>
        <item h="1" m="1" x="587"/>
        <item h="1" m="1" x="804"/>
        <item h="1" m="1" x="611"/>
        <item h="1" m="1" x="489"/>
        <item h="1" m="1" x="1130"/>
        <item h="1" m="1" x="1385"/>
        <item h="1" x="125"/>
        <item h="1" m="1" x="1623"/>
        <item h="1" m="1" x="1033"/>
        <item h="1" m="1" x="1213"/>
        <item h="1" m="1" x="1214"/>
        <item h="1" x="252"/>
        <item h="1" m="1" x="1770"/>
        <item h="1" m="1" x="1215"/>
        <item h="1" m="1" x="911"/>
        <item h="1" m="1" x="862"/>
        <item h="1" m="1" x="1862"/>
        <item h="1" m="1" x="998"/>
        <item h="1" m="1" x="1386"/>
        <item h="1" m="1" x="612"/>
        <item h="1" m="1" x="1929"/>
        <item h="1" m="1" x="786"/>
        <item h="1" m="1" x="1216"/>
        <item h="1" m="1" x="431"/>
        <item h="1" m="1" x="1867"/>
        <item h="1" m="1" x="1598"/>
        <item h="1" m="1" x="844"/>
        <item h="1" x="239"/>
        <item h="1" m="1" x="1217"/>
        <item h="1" m="1" x="711"/>
        <item h="1" m="1" x="1218"/>
        <item h="1" m="1" x="392"/>
        <item h="1" m="1" x="1761"/>
        <item h="1" m="1" x="1219"/>
        <item h="1" m="1" x="690"/>
        <item h="1" m="1" x="534"/>
        <item h="1" x="146"/>
        <item h="1" m="1" x="1146"/>
        <item h="1" m="1" x="958"/>
        <item h="1" m="1" x="1409"/>
        <item h="1" m="1" x="580"/>
        <item h="1" m="1" x="1220"/>
        <item h="1" m="1" x="1582"/>
        <item h="1" m="1" x="1022"/>
        <item h="1" m="1" x="1832"/>
        <item h="1" m="1" x="1075"/>
        <item h="1" m="1" x="1816"/>
        <item h="1" m="1" x="689"/>
        <item h="1" x="210"/>
        <item h="1" m="1" x="1777"/>
        <item h="1" m="1" x="1697"/>
        <item h="1" m="1" x="1916"/>
        <item h="1" m="1" x="1017"/>
        <item h="1" m="1" x="1900"/>
        <item h="1" m="1" x="1802"/>
        <item h="1" m="1" x="1460"/>
        <item h="1" m="1" x="1912"/>
        <item h="1" m="1" x="1579"/>
        <item h="1" m="1" x="1919"/>
        <item h="1" m="1" x="1897"/>
        <item h="1" m="1" x="1975"/>
        <item h="1" m="1" x="549"/>
        <item h="1" m="1" x="1765"/>
        <item h="1" m="1" x="1747"/>
        <item h="1" m="1" x="1752"/>
        <item h="1" m="1" x="1584"/>
        <item h="1" m="1" x="1620"/>
        <item h="1" m="1" x="1509"/>
        <item h="1" m="1" x="675"/>
        <item h="1" m="1" x="1485"/>
        <item h="1" m="1" x="1904"/>
        <item h="1" m="1" x="1624"/>
        <item h="1" m="1" x="1583"/>
        <item h="1" m="1" x="1483"/>
        <item h="1" m="1" x="1542"/>
        <item h="1" m="1" x="1728"/>
        <item h="1" m="1" x="1402"/>
        <item h="1" x="244"/>
        <item h="1" m="1" x="1595"/>
        <item h="1" m="1" x="1589"/>
        <item h="1" m="1" x="1720"/>
        <item h="1" m="1" x="555"/>
        <item h="1" m="1" x="1221"/>
        <item h="1" m="1" x="1158"/>
        <item h="1" m="1" x="1590"/>
        <item h="1" m="1" x="1660"/>
        <item h="1" m="1" x="682"/>
        <item h="1" m="1" x="1222"/>
        <item h="1" m="1" x="1988"/>
        <item h="1" m="1" x="520"/>
        <item h="1" m="1" x="1223"/>
        <item h="1" x="250"/>
        <item h="1" m="1" x="463"/>
        <item h="1" m="1" x="1437"/>
        <item h="1" m="1" x="514"/>
        <item h="1" m="1" x="1224"/>
        <item h="1" m="1" x="1714"/>
        <item h="1" m="1" x="1225"/>
        <item h="1" m="1" x="1226"/>
        <item h="1" m="1" x="1227"/>
        <item h="1" m="1" x="870"/>
        <item h="1" m="1" x="1120"/>
        <item h="1" m="1" x="1964"/>
        <item h="1" m="1" x="1562"/>
        <item h="1" m="1" x="1839"/>
        <item h="1" x="324"/>
        <item h="1" m="1" x="506"/>
        <item h="1" m="1" x="1610"/>
        <item h="1" m="1" x="1808"/>
        <item h="1" m="1" x="1153"/>
        <item h="1" x="240"/>
        <item h="1" m="1" x="823"/>
        <item h="1" x="45"/>
        <item h="1" m="1" x="1229"/>
        <item h="1" m="1" x="930"/>
        <item h="1" m="1" x="1337"/>
        <item h="1" m="1" x="559"/>
        <item h="1" m="1" x="651"/>
        <item h="1" m="1" x="1230"/>
        <item h="1" m="1" x="1956"/>
        <item h="1" m="1" x="1911"/>
        <item h="1" m="1" x="455"/>
        <item h="1" x="265"/>
        <item h="1" m="1" x="1015"/>
        <item h="1" m="1" x="373"/>
        <item h="1" m="1" x="1532"/>
        <item h="1" m="1" x="684"/>
        <item h="1" m="1" x="1149"/>
        <item h="1" m="1" x="1815"/>
        <item h="1" m="1" x="1065"/>
        <item h="1" m="1" x="1231"/>
        <item h="1" m="1" x="961"/>
        <item h="1" x="245"/>
        <item h="1" m="1" x="1701"/>
        <item h="1" m="1" x="1642"/>
        <item h="1" m="1" x="1479"/>
        <item h="1" x="226"/>
        <item h="1" m="1" x="1232"/>
        <item h="1" m="1" x="2001"/>
        <item h="1" m="1" x="1772"/>
        <item h="1" m="1" x="560"/>
        <item h="1" x="168"/>
        <item h="1" m="1" x="513"/>
        <item h="1" m="1" x="1233"/>
        <item h="1" x="323"/>
        <item h="1" m="1" x="1387"/>
        <item h="1" m="1" x="1998"/>
        <item h="1" x="5"/>
        <item h="1" m="1" x="1640"/>
        <item h="1" m="1" x="974"/>
        <item h="1" m="1" x="1234"/>
        <item h="1" m="1" x="1913"/>
        <item h="1" m="1" x="438"/>
        <item h="1" m="1" x="1235"/>
        <item h="1" m="1" x="1236"/>
        <item h="1" m="1" x="1140"/>
        <item h="1" m="1" x="1136"/>
        <item h="1" m="1" x="1571"/>
        <item h="1" m="1" x="1730"/>
        <item h="1" m="1" x="1371"/>
        <item h="1" m="1" x="1388"/>
        <item h="1" m="1" x="1849"/>
        <item h="1" m="1" x="859"/>
        <item h="1" m="1" x="1127"/>
        <item h="1" m="1" x="1237"/>
        <item h="1" m="1" x="1238"/>
        <item h="1" m="1" x="1239"/>
        <item h="1" m="1" x="1240"/>
        <item h="1" m="1" x="1993"/>
        <item h="1" m="1" x="1482"/>
        <item h="1" m="1" x="1242"/>
        <item h="1" m="1" x="1543"/>
        <item h="1" m="1" x="574"/>
        <item h="1" m="1" x="1243"/>
        <item h="1" m="1" x="1429"/>
        <item h="1" m="1" x="1244"/>
        <item h="1" m="1" x="1710"/>
        <item h="1" m="1" x="1905"/>
        <item h="1" m="1" x="855"/>
        <item h="1" m="1" x="1462"/>
        <item h="1" m="1" x="1826"/>
        <item h="1" m="1" x="1798"/>
        <item h="1" m="1" x="1779"/>
        <item h="1" m="1" x="1898"/>
        <item h="1" m="1" x="1814"/>
        <item h="1" m="1" x="1793"/>
        <item h="1" m="1" x="1245"/>
        <item h="1" m="1" x="1568"/>
        <item h="1" m="1" x="1662"/>
        <item h="1" m="1" x="1607"/>
        <item h="1" m="1" x="1884"/>
        <item h="1" m="1" x="1614"/>
        <item h="1" m="1" x="1546"/>
        <item h="1" m="1" x="976"/>
        <item h="1" m="1" x="1833"/>
        <item h="1" m="1" x="699"/>
        <item h="1" m="1" x="1750"/>
        <item h="1" m="1" x="1965"/>
        <item h="1" m="1" x="1787"/>
        <item h="1" m="1" x="1547"/>
        <item h="1" m="1" x="1807"/>
        <item h="1" m="1" x="1247"/>
        <item h="1" m="1" x="1549"/>
        <item h="1" m="1" x="1947"/>
        <item h="1" m="1" x="1723"/>
        <item h="1" m="1" x="1403"/>
        <item h="1" m="1" x="1829"/>
        <item h="1" x="334"/>
        <item h="1" x="135"/>
        <item h="1" m="1" x="483"/>
        <item h="1" m="1" x="1745"/>
        <item h="1" m="1" x="1248"/>
        <item h="1" m="1" x="1364"/>
        <item h="1" m="1" x="1883"/>
        <item h="1" m="1" x="1855"/>
        <item h="1" m="1" x="1685"/>
        <item h="1" m="1" x="1249"/>
        <item h="1" m="1" x="485"/>
        <item h="1" m="1" x="1561"/>
        <item h="1" m="1" x="1616"/>
        <item h="1" m="1" x="1250"/>
        <item h="1" m="1" x="1251"/>
        <item h="1" m="1" x="1252"/>
        <item h="1" m="1" x="1228"/>
        <item h="1" m="1" x="1431"/>
        <item h="1" m="1" x="1939"/>
        <item h="1" m="1" x="1650"/>
        <item h="1" m="1" x="1852"/>
        <item h="1" m="1" x="1809"/>
        <item h="1" m="1" x="1253"/>
        <item h="1" m="1" x="975"/>
        <item h="1" m="1" x="1626"/>
        <item h="1" m="1" x="1987"/>
        <item h="1" m="1" x="1254"/>
        <item h="1" m="1" x="909"/>
        <item h="1" m="1" x="596"/>
        <item h="1" m="1" x="1788"/>
        <item h="1" m="1" x="1256"/>
        <item h="1" m="1" x="1092"/>
        <item h="1" m="1" x="1707"/>
        <item h="1" m="1" x="1597"/>
        <item h="1" m="1" x="1257"/>
        <item h="1" m="1" x="1258"/>
        <item h="1" m="1" x="1979"/>
        <item h="1" m="1" x="461"/>
        <item h="1" x="132"/>
        <item h="1" m="1" x="1821"/>
        <item h="1" m="1" x="1259"/>
        <item h="1" m="1" x="1260"/>
        <item h="1" m="1" x="1618"/>
        <item h="1" m="1" x="1261"/>
        <item h="1" m="1" x="1263"/>
        <item h="1" m="1" x="1449"/>
        <item h="1" m="1" x="1628"/>
        <item h="1" m="1" x="1830"/>
        <item h="1" m="1" x="1264"/>
        <item h="1" m="1" x="589"/>
        <item h="1" m="1" x="1265"/>
        <item h="1" m="1" x="1266"/>
        <item h="1" m="1" x="1937"/>
        <item h="1" m="1" x="1439"/>
        <item h="1" m="1" x="554"/>
        <item h="1" m="1" x="1665"/>
        <item h="1" m="1" x="1648"/>
        <item h="1" m="1" x="1536"/>
        <item h="1" m="1" x="1268"/>
        <item h="1" m="1" x="1269"/>
        <item h="1" m="1" x="1702"/>
        <item h="1" m="1" x="1860"/>
        <item h="1" m="1" x="1085"/>
        <item h="1" m="1" x="1934"/>
        <item h="1" m="1" x="1630"/>
        <item h="1" m="1" x="1893"/>
        <item h="1" m="1" x="799"/>
        <item h="1" x="221"/>
        <item h="1" m="1" x="1466"/>
        <item h="1" m="1" x="1559"/>
        <item h="1" m="1" x="1800"/>
        <item h="1" x="238"/>
        <item h="1" m="1" x="1534"/>
        <item h="1" m="1" x="553"/>
        <item h="1" m="1" x="1444"/>
        <item h="1" m="1" x="1935"/>
        <item h="1" m="1" x="1512"/>
        <item h="1" m="1" x="1271"/>
        <item h="1" m="1" x="503"/>
        <item h="1" x="213"/>
        <item h="1" m="1" x="561"/>
        <item h="1" m="1" x="1698"/>
        <item h="1" m="1" x="1401"/>
        <item h="1" m="1" x="1838"/>
        <item h="1" m="1" x="1786"/>
        <item h="1" m="1" x="1801"/>
        <item h="1" m="1" x="1914"/>
        <item h="1" m="1" x="1899"/>
        <item h="1" m="1" x="408"/>
        <item h="1" m="1" x="1270"/>
        <item h="1" m="1" x="1478"/>
        <item h="1" m="1" x="428"/>
        <item h="1" m="1" x="1676"/>
        <item h="1" m="1" x="1499"/>
        <item h="1" m="1" x="1476"/>
        <item h="1" m="1" x="1420"/>
        <item h="1" m="1" x="1892"/>
        <item h="1" m="1" x="1487"/>
        <item h="1" m="1" x="653"/>
        <item h="1" m="1" x="1749"/>
        <item h="1" m="1" x="1874"/>
        <item h="1" x="223"/>
        <item h="1" m="1" x="1477"/>
        <item h="1" x="288"/>
        <item h="1" m="1" x="490"/>
        <item h="1" m="1" x="1272"/>
        <item h="1" m="1" x="2014"/>
        <item h="1" m="1" x="1506"/>
        <item h="1" m="1" x="1611"/>
        <item h="1" m="1" x="1848"/>
        <item h="1" m="1" x="1501"/>
        <item h="1" m="1" x="1493"/>
        <item h="1" m="1" x="442"/>
        <item h="1" m="1" x="1887"/>
        <item h="1" m="1" x="1273"/>
        <item h="1" m="1" x="1864"/>
        <item h="1" x="248"/>
        <item h="1" m="1" x="433"/>
        <item h="1" m="1" x="1274"/>
        <item h="1" m="1" x="1275"/>
        <item h="1" m="1" x="1276"/>
        <item h="1" m="1" x="1277"/>
        <item h="1" m="1" x="1817"/>
        <item h="1" m="1" x="564"/>
        <item h="1" m="1" x="448"/>
        <item h="1" m="1" x="1278"/>
        <item h="1" m="1" x="1279"/>
        <item h="1" m="1" x="1280"/>
        <item h="1" m="1" x="1281"/>
        <item h="1" m="1" x="1474"/>
        <item h="1" m="1" x="2012"/>
        <item h="1" x="341"/>
        <item h="1" m="1" x="1282"/>
        <item h="1" x="263"/>
        <item h="1" m="1" x="621"/>
        <item h="1" m="1" x="1575"/>
        <item h="1" m="1" x="1450"/>
        <item h="1" x="274"/>
        <item h="1" m="1" x="1659"/>
        <item h="1" m="1" x="1963"/>
        <item h="1" m="1" x="1283"/>
        <item h="1" m="1" x="1284"/>
        <item h="1" m="1" x="1285"/>
        <item h="1" m="1" x="1286"/>
        <item h="1" m="1" x="1696"/>
        <item h="1" m="1" x="1708"/>
        <item h="1" m="1" x="2000"/>
        <item h="1" m="1" x="1504"/>
        <item h="1" m="1" x="1551"/>
        <item h="1" m="1" x="2004"/>
        <item h="1" m="1" x="1851"/>
        <item h="1" m="1" x="718"/>
        <item h="1" m="1" x="1287"/>
        <item h="1" m="1" x="638"/>
        <item h="1" m="1" x="1974"/>
        <item h="1" x="208"/>
        <item h="1" m="1" x="1288"/>
        <item h="1" m="1" x="1289"/>
        <item h="1" m="1" x="1290"/>
        <item h="1" m="1" x="1291"/>
        <item h="1" m="1" x="1704"/>
        <item h="1" m="1" x="1906"/>
        <item h="1" m="1" x="1522"/>
        <item h="1" m="1" x="1292"/>
        <item h="1" m="1" x="1564"/>
        <item h="1" m="1" x="441"/>
        <item h="1" m="1" x="575"/>
        <item h="1" m="1" x="1390"/>
        <item h="1" m="1" x="1391"/>
        <item h="1" x="231"/>
        <item h="1" m="1" x="640"/>
        <item h="1" m="1" x="1594"/>
        <item h="1" m="1" x="1599"/>
        <item h="1" m="1" x="1880"/>
        <item h="1" m="1" x="632"/>
        <item h="1" m="1" x="1778"/>
        <item h="1" m="1" x="1580"/>
        <item h="1" m="1" x="1835"/>
        <item h="1" m="1" x="552"/>
        <item h="1" x="254"/>
        <item h="1" m="1" x="1560"/>
        <item h="1" m="1" x="740"/>
        <item h="1" m="1" x="1989"/>
        <item h="1" x="196"/>
        <item h="1" m="1" x="432"/>
        <item h="1" m="1" x="2015"/>
        <item h="1" m="1" x="1689"/>
        <item h="1" m="1" x="1731"/>
        <item h="1" x="325"/>
        <item h="1" m="1" x="1294"/>
        <item h="1" m="1" x="1572"/>
        <item h="1" m="1" x="429"/>
        <item h="1" m="1" x="683"/>
        <item h="1" m="1" x="423"/>
        <item h="1" x="255"/>
        <item h="1" m="1" x="685"/>
        <item h="1" m="1" x="401"/>
        <item h="1" m="1" x="1950"/>
        <item h="1" x="276"/>
        <item h="1" m="1" x="1863"/>
        <item h="1" m="1" x="1299"/>
        <item h="1" x="253"/>
        <item h="1" x="342"/>
        <item h="1" m="1" x="1781"/>
        <item h="1" m="1" x="500"/>
        <item h="1" m="1" x="1785"/>
        <item h="1" x="10"/>
        <item h="1" m="1" x="1302"/>
        <item h="1" m="1" x="1304"/>
        <item h="1" m="1" x="1448"/>
        <item h="1" x="229"/>
        <item h="1" x="259"/>
        <item h="1" m="1" x="1426"/>
        <item h="1" x="241"/>
        <item h="1" m="1" x="1306"/>
        <item h="1" m="1" x="1743"/>
        <item h="1" m="1" x="1686"/>
        <item h="1" m="1" x="1671"/>
        <item h="1" m="1" x="696"/>
        <item h="1" x="2"/>
        <item h="1" m="1" x="1392"/>
        <item h="1" m="1" x="1408"/>
        <item h="1" x="38"/>
        <item h="1" m="1" x="1973"/>
        <item h="1" m="1" x="1502"/>
        <item h="1" m="1" x="1845"/>
        <item h="1" m="1" x="1521"/>
        <item h="1" m="1" x="1308"/>
        <item h="1" m="1" x="1301"/>
        <item h="1" m="1" x="687"/>
        <item h="1" m="1" x="1491"/>
        <item h="1" m="1" x="1518"/>
        <item h="1" m="1" x="1519"/>
        <item h="1" m="1" x="1311"/>
        <item h="1" m="1" x="1492"/>
        <item h="1" m="1" x="1312"/>
        <item h="1" m="1" x="1515"/>
        <item h="1" m="1" x="1516"/>
        <item h="1" x="133"/>
        <item h="1" m="1" x="1510"/>
        <item h="1" m="1" x="1511"/>
        <item h="1" m="1" x="361"/>
        <item h="1" m="1" x="645"/>
        <item h="1" m="1" x="1019"/>
        <item h="1" m="1" x="637"/>
        <item h="1" m="1" x="1393"/>
        <item h="1" m="1" x="1458"/>
        <item h="1" m="1" x="1505"/>
        <item h="1" x="242"/>
        <item h="1" m="1" x="427"/>
        <item h="1" m="1" x="1507"/>
        <item h="1" m="1" x="1316"/>
        <item h="1" m="1" x="1317"/>
        <item h="1" x="40"/>
        <item h="1" x="102"/>
        <item h="1" m="1" x="673"/>
        <item h="1" m="1" x="1498"/>
        <item h="1" m="1" x="1497"/>
        <item h="1" m="1" x="1480"/>
        <item h="1" m="1" x="1319"/>
        <item h="1" m="1" x="1496"/>
        <item h="1" m="1" x="1443"/>
        <item h="1" m="1" x="1490"/>
        <item h="1" x="279"/>
        <item h="1" m="1" x="1024"/>
        <item h="1" m="1" x="1395"/>
        <item h="1" m="1" x="1494"/>
        <item h="1" m="1" x="614"/>
        <item h="1" m="1" x="695"/>
        <item h="1" m="1" x="515"/>
        <item h="1" m="1" x="1321"/>
        <item h="1" m="1" x="1322"/>
        <item h="1" m="1" x="1445"/>
        <item h="1" m="1" x="1324"/>
        <item h="1" m="1" x="1396"/>
        <item h="1" m="1" x="1484"/>
        <item h="1" x="256"/>
        <item h="1" m="1" x="1442"/>
        <item h="1" m="1" x="1397"/>
        <item h="1" m="1" x="473"/>
        <item h="1" m="1" x="1325"/>
        <item h="1" m="1" x="1326"/>
        <item h="1" x="206"/>
        <item h="1" x="54"/>
        <item h="1" x="220"/>
        <item h="1" m="1" x="376"/>
        <item h="1" m="1" x="1327"/>
        <item h="1" m="1" x="1328"/>
        <item h="1" m="1" x="395"/>
        <item h="1" m="1" x="1405"/>
        <item h="1" m="1" x="1329"/>
        <item h="1" m="1" x="1451"/>
        <item h="1" m="1" x="1465"/>
        <item h="1" m="1" x="481"/>
        <item h="1" m="1" x="1452"/>
        <item h="1" m="1" x="1433"/>
        <item h="1" m="1" x="1453"/>
        <item h="1" m="1" x="650"/>
        <item h="1" m="1" x="1434"/>
        <item h="1" m="1" x="1455"/>
        <item h="1" m="1" x="1457"/>
        <item h="1" m="1" x="598"/>
        <item h="1" m="1" x="1463"/>
        <item h="1" m="1" x="1464"/>
        <item h="1" m="1" x="1332"/>
        <item h="1" m="1" x="497"/>
        <item h="1" m="1" x="1427"/>
        <item h="1" m="1" x="1333"/>
        <item h="1" m="1" x="1414"/>
        <item h="1" x="69"/>
        <item h="1" m="1" x="1417"/>
        <item h="1" m="1" x="719"/>
        <item h="1" m="1" x="430"/>
        <item h="1" m="1" x="1421"/>
        <item h="1" m="1" x="667"/>
        <item h="1" m="1" x="593"/>
        <item h="1" m="1" x="581"/>
        <item h="1" m="1" x="1398"/>
        <item h="1" m="1" x="698"/>
        <item h="1" m="1" x="1400"/>
        <item h="1" m="1" x="633"/>
        <item h="1" m="1" x="1404"/>
        <item h="1" m="1" x="715"/>
        <item h="1" m="1" x="579"/>
        <item h="1" m="1" x="700"/>
        <item h="1" m="1" x="701"/>
        <item h="1" m="1" x="702"/>
        <item h="1" m="1" x="697"/>
        <item h="1" m="1" x="680"/>
        <item h="1" m="1" x="670"/>
        <item h="1" m="1" x="671"/>
        <item h="1" x="12"/>
        <item h="1" m="1" x="681"/>
        <item h="1" m="1" x="686"/>
        <item h="1" m="1" x="714"/>
        <item h="1" m="1" x="710"/>
        <item h="1" m="1" x="707"/>
        <item h="1" m="1" x="706"/>
        <item h="1" m="1" x="688"/>
        <item h="1" x="302"/>
        <item h="1" x="267"/>
        <item h="1" m="1" x="426"/>
        <item h="1" m="1" x="655"/>
        <item h="1" m="1" x="475"/>
        <item h="1" m="1" x="590"/>
        <item h="1" m="1" x="630"/>
        <item h="1" m="1" x="726"/>
        <item h="1" m="1" x="731"/>
        <item h="1" m="1" x="732"/>
        <item h="1" m="1" x="733"/>
        <item h="1" m="1" x="736"/>
        <item h="1" m="1" x="737"/>
        <item h="1" m="1" x="738"/>
        <item h="1" m="1" x="742"/>
        <item h="1" m="1" x="744"/>
        <item h="1" m="1" x="745"/>
        <item h="1" m="1" x="747"/>
        <item h="1" m="1" x="752"/>
        <item h="1" m="1" x="753"/>
        <item h="1" m="1" x="754"/>
        <item h="1" m="1" x="756"/>
        <item h="1" m="1" x="764"/>
        <item h="1" m="1" x="765"/>
        <item h="1" m="1" x="766"/>
        <item h="1" m="1" x="770"/>
        <item h="1" m="1" x="777"/>
        <item h="1" m="1" x="778"/>
        <item h="1" m="1" x="783"/>
        <item h="1" m="1" x="784"/>
        <item h="1" m="1" x="793"/>
        <item h="1" m="1" x="798"/>
        <item h="1" m="1" x="808"/>
        <item h="1" m="1" x="814"/>
        <item h="1" m="1" x="824"/>
        <item h="1" m="1" x="819"/>
        <item h="1" m="1" x="833"/>
        <item h="1" m="1" x="834"/>
        <item h="1" m="1" x="837"/>
        <item h="1" m="1" x="839"/>
        <item h="1" m="1" x="826"/>
        <item h="1" m="1" x="825"/>
        <item h="1" m="1" x="831"/>
        <item h="1" m="1" x="836"/>
        <item h="1" m="1" x="846"/>
        <item h="1" m="1" x="851"/>
        <item h="1" m="1" x="853"/>
        <item h="1" m="1" x="857"/>
        <item h="1" m="1" x="858"/>
        <item h="1" m="1" x="860"/>
        <item h="1" m="1" x="866"/>
        <item h="1" m="1" x="868"/>
        <item h="1" m="1" x="872"/>
        <item h="1" m="1" x="873"/>
        <item h="1" m="1" x="876"/>
        <item h="1" m="1" x="879"/>
        <item h="1" m="1" x="882"/>
        <item h="1" m="1" x="886"/>
        <item h="1" m="1" x="887"/>
        <item h="1" m="1" x="889"/>
        <item h="1" m="1" x="891"/>
        <item h="1" m="1" x="898"/>
        <item h="1" m="1" x="902"/>
        <item h="1" m="1" x="904"/>
        <item h="1" m="1" x="906"/>
        <item h="1" m="1" x="907"/>
        <item h="1" m="1" x="908"/>
        <item h="1" m="1" x="917"/>
        <item h="1" m="1" x="918"/>
        <item h="1" x="1"/>
        <item h="1" m="1" x="925"/>
        <item h="1" m="1" x="926"/>
        <item h="1" m="1" x="927"/>
        <item h="1" m="1" x="929"/>
        <item h="1" m="1" x="931"/>
        <item h="1" m="1" x="932"/>
        <item h="1" m="1" x="933"/>
        <item h="1" m="1" x="936"/>
        <item h="1" m="1" x="941"/>
        <item h="1" m="1" x="944"/>
        <item h="1" m="1" x="945"/>
        <item h="1" m="1" x="946"/>
        <item h="1" m="1" x="947"/>
        <item h="1" m="1" x="950"/>
        <item h="1" m="1" x="951"/>
        <item h="1" m="1" x="952"/>
        <item h="1" m="1" x="953"/>
        <item h="1" m="1" x="954"/>
        <item h="1" m="1" x="955"/>
        <item h="1" m="1" x="957"/>
        <item h="1" m="1" x="959"/>
        <item h="1" m="1" x="960"/>
        <item h="1" m="1" x="962"/>
        <item h="1" m="1" x="963"/>
        <item h="1" m="1" x="966"/>
        <item h="1" m="1" x="967"/>
        <item h="1" m="1" x="654"/>
        <item h="1" m="1" x="968"/>
        <item h="1" m="1" x="971"/>
        <item h="1" m="1" x="972"/>
        <item h="1" m="1" x="973"/>
        <item h="1" m="1" x="978"/>
        <item h="1" m="1" x="982"/>
        <item h="1" x="237"/>
        <item h="1" m="1" x="990"/>
        <item h="1" m="1" x="992"/>
        <item h="1" m="1" x="993"/>
        <item h="1" m="1" x="997"/>
        <item h="1" m="1" x="999"/>
        <item h="1" m="1" x="1000"/>
        <item h="1" m="1" x="1002"/>
        <item h="1" m="1" x="1005"/>
        <item h="1" m="1" x="1008"/>
        <item h="1" m="1" x="1009"/>
        <item h="1" m="1" x="1013"/>
        <item h="1" m="1" x="1014"/>
        <item h="1" m="1" x="1018"/>
        <item h="1" m="1" x="1023"/>
        <item h="1" m="1" x="1028"/>
        <item h="1" m="1" x="1029"/>
        <item h="1" m="1" x="1030"/>
        <item h="1" m="1" x="1032"/>
        <item h="1" m="1" x="1045"/>
        <item h="1" m="1" x="1049"/>
        <item h="1" m="1" x="1052"/>
        <item h="1" m="1" x="1054"/>
        <item h="1" m="1" x="1057"/>
        <item h="1" m="1" x="1062"/>
        <item h="1" m="1" x="1063"/>
        <item h="1" m="1" x="1069"/>
        <item h="1" m="1" x="1071"/>
        <item h="1" m="1" x="1072"/>
        <item h="1" m="1" x="1073"/>
        <item h="1" m="1" x="1076"/>
        <item h="1" m="1" x="1078"/>
        <item h="1" m="1" x="1080"/>
        <item h="1" m="1" x="1081"/>
        <item h="1" m="1" x="1082"/>
        <item h="1" m="1" x="1083"/>
        <item h="1" m="1" x="1089"/>
        <item h="1" m="1" x="1090"/>
        <item h="1" m="1" x="1091"/>
        <item h="1" m="1" x="1094"/>
        <item h="1" m="1" x="1095"/>
        <item h="1" m="1" x="1096"/>
        <item h="1" m="1" x="382"/>
        <item h="1" m="1" x="1099"/>
        <item h="1" m="1" x="1101"/>
        <item h="1" m="1" x="1104"/>
        <item h="1" m="1" x="1107"/>
        <item h="1" m="1" x="1109"/>
        <item h="1" m="1" x="1105"/>
        <item h="1" m="1" x="1110"/>
        <item h="1" m="1" x="1111"/>
        <item h="1" m="1" x="1112"/>
        <item h="1" m="1" x="1113"/>
        <item h="1" m="1" x="1115"/>
        <item h="1" m="1" x="1116"/>
        <item h="1" m="1" x="1119"/>
        <item h="1" m="1" x="1118"/>
        <item h="1" m="1" x="1121"/>
        <item h="1" m="1" x="1122"/>
        <item h="1" m="1" x="1123"/>
        <item h="1" m="1" x="1124"/>
        <item h="1" m="1" x="1125"/>
        <item h="1" m="1" x="1126"/>
        <item h="1" m="1" x="1129"/>
        <item h="1" m="1" x="1128"/>
        <item h="1" m="1" x="1131"/>
        <item h="1" m="1" x="1132"/>
        <item h="1" m="1" x="1138"/>
        <item h="1" m="1" x="1141"/>
        <item h="1" m="1" x="1145"/>
        <item h="1" m="1" x="1147"/>
        <item h="1" m="1" x="1152"/>
        <item h="1" m="1" x="1154"/>
        <item h="1" m="1" x="1157"/>
        <item h="1" m="1" x="1160"/>
        <item h="1" m="1" x="1161"/>
        <item h="1" m="1" x="1162"/>
        <item h="1" m="1" x="1163"/>
        <item h="1" m="1" x="1166"/>
        <item h="1" m="1" x="1167"/>
        <item h="1" m="1" x="1171"/>
        <item h="1" m="1" x="1174"/>
        <item h="1" m="1" x="1175"/>
        <item h="1" m="1" x="1241"/>
        <item h="1" m="1" x="1246"/>
        <item h="1" m="1" x="1255"/>
        <item h="1" m="1" x="1262"/>
        <item h="1" m="1" x="1267"/>
        <item h="1" m="1" x="1293"/>
        <item h="1" m="1" x="1295"/>
        <item h="1" m="1" x="1296"/>
        <item h="1" m="1" x="1297"/>
        <item h="1" m="1" x="1298"/>
        <item h="1" m="1" x="1300"/>
        <item h="1" m="1" x="1303"/>
        <item h="1" m="1" x="1305"/>
        <item h="1" m="1" x="1307"/>
        <item h="1" m="1" x="1309"/>
        <item h="1" m="1" x="1310"/>
        <item h="1" m="1" x="1313"/>
        <item h="1" m="1" x="1314"/>
        <item h="1" m="1" x="1315"/>
        <item h="1" m="1" x="1318"/>
        <item h="1" m="1" x="1320"/>
        <item h="1" m="1" x="1323"/>
        <item h="1" m="1" x="1330"/>
        <item h="1" m="1" x="1331"/>
        <item h="1" m="1" x="1334"/>
        <item h="1" m="1" x="1335"/>
        <item h="1" m="1" x="1339"/>
        <item h="1" m="1" x="1343"/>
        <item h="1" m="1" x="1345"/>
        <item h="1" m="1" x="1346"/>
        <item h="1" m="1" x="1348"/>
        <item h="1" m="1" x="1350"/>
        <item h="1" m="1" x="1353"/>
        <item h="1" m="1" x="1355"/>
        <item h="1" m="1" x="1356"/>
        <item h="1" m="1" x="1358"/>
        <item h="1" m="1" x="1359"/>
        <item h="1" m="1" x="1360"/>
        <item h="1" m="1" x="1361"/>
        <item h="1" m="1" x="1362"/>
        <item h="1" m="1" x="1363"/>
        <item h="1" m="1" x="1366"/>
        <item h="1" m="1" x="1367"/>
        <item h="1" m="1" x="1368"/>
        <item h="1" m="1" x="1373"/>
        <item h="1" m="1" x="1374"/>
        <item h="1" m="1" x="1376"/>
        <item h="1" m="1" x="1379"/>
        <item h="1" m="1" x="1389"/>
        <item h="1" m="1" x="1394"/>
        <item h="1" m="1" x="391"/>
        <item h="1" m="1" x="656"/>
        <item h="1" m="1" x="631"/>
        <item h="1" m="1" x="622"/>
        <item h="1" m="1" x="658"/>
        <item h="1" m="1" x="652"/>
        <item h="1" m="1" x="635"/>
        <item h="1" m="1" x="624"/>
        <item h="1" m="1" x="1336"/>
        <item h="1" m="1" x="641"/>
        <item h="1" x="194"/>
        <item h="1" m="1" x="663"/>
        <item h="1" x="82"/>
        <item h="1" m="1" x="597"/>
        <item h="1" x="205"/>
        <item h="1" m="1" x="643"/>
        <item h="1" m="1" x="576"/>
        <item h="1" m="1" x="407"/>
        <item h="1" m="1" x="588"/>
        <item h="1" m="1" x="362"/>
        <item h="1" m="1" x="644"/>
        <item h="1" m="1" x="601"/>
        <item h="1" m="1" x="602"/>
        <item h="1" x="72"/>
        <item h="1" m="1" x="604"/>
        <item h="1" m="1" x="609"/>
        <item h="1" x="28"/>
        <item h="1" m="1" x="570"/>
        <item h="1" m="1" x="646"/>
        <item h="1" m="1" x="584"/>
        <item h="1" m="1" x="647"/>
        <item h="1" x="119"/>
        <item h="1" m="1" x="404"/>
        <item h="1" m="1" x="649"/>
        <item h="1" m="1" x="422"/>
        <item h="1" m="1" x="525"/>
        <item h="1" m="1" x="573"/>
        <item h="1" x="116"/>
        <item h="1" m="1" x="517"/>
        <item h="1" m="1" x="519"/>
        <item h="1" m="1" x="522"/>
        <item h="1" m="1" x="531"/>
        <item h="1" m="1" x="402"/>
        <item h="1" x="53"/>
        <item h="1" m="1" x="472"/>
        <item h="1" x="46"/>
        <item h="1" m="1" x="396"/>
        <item h="1" m="1" x="397"/>
        <item h="1" x="182"/>
        <item h="1" m="1" x="556"/>
        <item h="1" x="193"/>
        <item h="1" m="1" x="563"/>
        <item h="1" m="1" x="565"/>
        <item h="1" m="1" x="566"/>
        <item h="1" m="1" x="567"/>
        <item h="1" m="1" x="484"/>
        <item h="1" x="212"/>
        <item h="1" m="1" x="424"/>
        <item h="1" m="1" x="425"/>
        <item h="1" m="1" x="437"/>
        <item h="1" m="1" x="499"/>
        <item h="1" m="1" x="444"/>
        <item h="1" m="1" x="502"/>
        <item h="1" m="1" x="486"/>
        <item h="1" m="1" x="436"/>
        <item h="1" m="1" x="439"/>
        <item h="1" m="1" x="510"/>
        <item h="1" m="1" x="465"/>
        <item h="1" m="1" x="558"/>
        <item h="1" x="81"/>
        <item h="1" m="1" x="446"/>
        <item h="1" m="1" x="410"/>
        <item h="1" m="1" x="347"/>
        <item h="1" m="1" x="348"/>
        <item h="1" m="1" x="363"/>
        <item h="1" m="1" x="358"/>
        <item h="1" x="211"/>
        <item h="1" x="209"/>
        <item h="1" m="1" x="360"/>
        <item h="1" m="1" x="366"/>
        <item h="1" m="1" x="450"/>
        <item h="1" m="1" x="371"/>
        <item h="1" x="264"/>
        <item h="1" m="1" x="343"/>
        <item h="1" x="3"/>
        <item h="1" x="4"/>
        <item h="1" x="44"/>
        <item h="1" x="47"/>
        <item h="1" x="184"/>
        <item h="1" x="215"/>
        <item h="1" x="216"/>
        <item h="1" x="219"/>
        <item h="1" x="222"/>
        <item h="1" x="55"/>
        <item h="1" x="63"/>
        <item h="1" x="114"/>
        <item h="1" x="190"/>
        <item h="1" x="235"/>
        <item h="1" x="224"/>
        <item h="1" x="225"/>
        <item h="1" x="247"/>
        <item h="1" x="251"/>
        <item h="1" x="272"/>
        <item h="1" x="273"/>
        <item h="1" x="292"/>
        <item h="1" x="121"/>
        <item t="default"/>
      </items>
    </pivotField>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multipleItemSelectionAllowed="1" showAll="0" sortType="ascending">
      <items count="33">
        <item h="1" m="1" x="31"/>
        <item h="1" x="29"/>
        <item h="1" x="3"/>
        <item h="1" x="4"/>
        <item h="1" x="22"/>
        <item h="1" x="30"/>
        <item h="1" x="23"/>
        <item h="1" x="5"/>
        <item h="1" x="24"/>
        <item h="1" x="10"/>
        <item h="1" x="6"/>
        <item h="1" x="7"/>
        <item h="1" x="8"/>
        <item h="1" x="9"/>
        <item h="1" x="17"/>
        <item x="25"/>
        <item x="11"/>
        <item x="12"/>
        <item x="13"/>
        <item x="14"/>
        <item x="15"/>
        <item x="19"/>
        <item x="26"/>
        <item h="1" x="16"/>
        <item h="1" x="18"/>
        <item h="1" x="27"/>
        <item x="20"/>
        <item h="1" x="0"/>
        <item h="1" x="21"/>
        <item h="1" x="28"/>
        <item h="1" x="1"/>
        <item h="1" x="2"/>
        <item t="default"/>
      </items>
    </pivotField>
    <pivotField axis="axisCol"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sd="0" m="1" x="44"/>
        <item h="1" sd="0" m="1" x="45"/>
        <item h="1" sd="0" m="1" x="46"/>
        <item h="1" sd="0" m="1" x="47"/>
        <item h="1" sd="0" m="1" x="48"/>
        <item h="1" sd="0" m="1" x="49"/>
        <item h="1" sd="0" m="1" x="50"/>
        <item h="1" m="1" x="51"/>
        <item h="1" sd="0" m="1" x="52"/>
        <item h="1" m="1" x="53"/>
        <item h="1" sd="0" m="1" x="23"/>
        <item h="1" sd="0" m="1" x="22"/>
        <item h="1" sd="0" m="1" x="21"/>
        <item h="1" m="1" x="20"/>
        <item h="1" sd="0" m="1" x="15"/>
        <item h="1" sd="0" m="1" x="16"/>
        <item h="1" sd="0" m="1" x="17"/>
        <item h="1" sd="0" m="1" x="18"/>
        <item h="1" m="1" x="19"/>
        <item h="1" m="1" x="13"/>
        <item h="1" m="1" x="12"/>
        <item h="1" m="1" x="10"/>
        <item h="1" m="1" x="11"/>
        <item h="1" sd="0" m="1" x="9"/>
        <item h="1" m="1" x="8"/>
        <item h="1" m="1" x="7"/>
        <item h="1" x="6"/>
        <item h="1" x="4"/>
        <item h="1" x="5"/>
        <item h="1" x="0"/>
        <item t="default"/>
      </items>
    </pivotField>
    <pivotField axis="axisRow" compact="0" outline="0" showAll="0">
      <items count="5">
        <item m="1" x="3"/>
        <item h="1" x="2"/>
        <item h="1" x="1"/>
        <item h="1" x="0"/>
        <item t="default"/>
      </items>
    </pivotField>
    <pivotField compact="0" outline="0" multipleItemSelectionAllowed="1" showAll="0"/>
    <pivotField compact="0" outline="0" showAll="0"/>
    <pivotField compact="0" outline="0" multipleItemSelectionAllowed="1" showAll="0"/>
    <pivotField compact="0" outline="0" showAll="0"/>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2">
    <field x="33"/>
    <field x="18"/>
  </rowFields>
  <rowItems count="1">
    <i t="grand">
      <x/>
    </i>
  </rowItems>
  <colFields count="2">
    <field x="32"/>
    <field x="31"/>
  </colFields>
  <pageFields count="4">
    <pageField fld="8" hier="-1"/>
    <pageField fld="38" hier="-1"/>
    <pageField fld="2" hier="-1"/>
    <pageField fld="27" hier="-1"/>
  </pageFields>
  <dataFields count="1">
    <dataField name="Nº Total de camiones cargados" fld="28" subtotal="count" baseField="33" baseItem="1" numFmtId="2"/>
  </dataFields>
  <formats count="9">
    <format dxfId="200">
      <pivotArea field="30" type="button" dataOnly="0" labelOnly="1" outline="0"/>
    </format>
    <format dxfId="199">
      <pivotArea field="-2" type="button" dataOnly="0" labelOnly="1" outline="0" axis="axisValues" fieldPosition="0"/>
    </format>
    <format dxfId="198">
      <pivotArea dataOnly="0" labelOnly="1" fieldPosition="0">
        <references count="1">
          <reference field="31" count="1">
            <x v="1"/>
          </reference>
        </references>
      </pivotArea>
    </format>
    <format dxfId="197">
      <pivotArea field="32" dataOnly="0" grandCol="1" outline="0" axis="axisCol" fieldPosition="0">
        <references count="1">
          <reference field="32" count="1" selected="0">
            <x v="3"/>
          </reference>
        </references>
      </pivotArea>
    </format>
    <format dxfId="196">
      <pivotArea dataOnly="0" outline="0" fieldPosition="0">
        <references count="1">
          <reference field="31" count="0"/>
        </references>
      </pivotArea>
    </format>
    <format dxfId="195">
      <pivotArea dataOnly="0" grandCol="1" outline="0" fieldPosition="0"/>
    </format>
    <format dxfId="194">
      <pivotArea dataOnly="0" labelOnly="1" outline="0" fieldPosition="0">
        <references count="1">
          <reference field="31" count="0"/>
        </references>
      </pivotArea>
    </format>
    <format dxfId="193">
      <pivotArea dataOnly="0" labelOnly="1" outline="0" fieldPosition="0">
        <references count="1">
          <reference field="31" count="0"/>
        </references>
      </pivotArea>
    </format>
    <format dxfId="192">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90FAB5-59C3-4F41-BFE1-1E1FDA59937E}" name="SL TOTAL"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R20:AS22" firstHeaderRow="1" firstDataRow="2" firstDataCol="1"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h="1" m="1" x="76"/>
        <item m="1" x="51"/>
        <item h="1" m="1" x="92"/>
        <item h="1" x="34"/>
        <item h="1" m="1" x="102"/>
        <item m="1" x="41"/>
        <item h="1" m="1" x="104"/>
        <item h="1" m="1" x="96"/>
        <item x="4"/>
        <item x="33"/>
        <item h="1" m="1" x="84"/>
        <item h="1" m="1" x="60"/>
        <item x="5"/>
        <item h="1" m="1" x="83"/>
        <item m="1" x="48"/>
        <item h="1" m="1" x="77"/>
        <item h="1" m="1" x="86"/>
        <item m="1" x="46"/>
        <item x="10"/>
        <item x="9"/>
        <item h="1" m="1" x="54"/>
        <item h="1" m="1" x="103"/>
        <item m="1" x="42"/>
        <item h="1" m="1" x="99"/>
        <item x="40"/>
        <item x="13"/>
        <item x="31"/>
        <item h="1" m="1" x="78"/>
        <item m="1" x="45"/>
        <item h="1" m="1" x="81"/>
        <item h="1" m="1" x="82"/>
        <item h="1" m="1" x="56"/>
        <item m="1" x="44"/>
        <item x="32"/>
        <item h="1" m="1" x="63"/>
        <item h="1" m="1" x="64"/>
        <item h="1" m="1" x="65"/>
        <item m="1" x="49"/>
        <item h="1" m="1" x="67"/>
        <item h="1" m="1" x="71"/>
        <item h="1" m="1" x="73"/>
        <item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m="1" x="31"/>
        <item h="1" x="29"/>
        <item x="3"/>
        <item h="1" x="4"/>
        <item h="1" x="22"/>
        <item h="1" x="30"/>
        <item h="1" x="23"/>
        <item h="1"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h="1" m="1" x="30"/>
        <item h="1"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x="1"/>
        <item x="0"/>
        <item m="1" x="2"/>
        <item t="default"/>
      </items>
    </pivotField>
    <pivotField compact="0" outline="0" showAll="0"/>
    <pivotField axis="axisPage" compact="0" outline="0" multipleItemSelectionAllowed="1" showAll="0">
      <items count="13">
        <item x="1"/>
        <item h="1" m="1" x="8"/>
        <item h="1" m="1" x="7"/>
        <item h="1" m="1" x="6"/>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x="0"/>
        <item x="5"/>
        <item x="6"/>
        <item x="7"/>
        <item h="1" x="3"/>
        <item x="8"/>
        <item h="1" x="1"/>
        <item h="1" x="2"/>
        <item h="1" x="4"/>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1">
    <i t="grand">
      <x/>
    </i>
  </rowItems>
  <colFields count="1">
    <field x="53"/>
  </colFields>
  <colItems count="1">
    <i t="grand">
      <x/>
    </i>
  </colItems>
  <pageFields count="10">
    <pageField fld="38" hier="-1"/>
    <pageField fld="36" hier="-1"/>
    <pageField fld="31" hier="-1"/>
    <pageField fld="40" hier="-1"/>
    <pageField fld="8" hier="-1"/>
    <pageField fld="2" hier="-1"/>
    <pageField fld="32" hier="-1"/>
    <pageField fld="30" hier="-1"/>
    <pageField fld="27" hier="-1"/>
    <pageField fld="19" hier="-1"/>
  </pageFields>
  <dataFields count="1">
    <dataField name="Cuenta de LTD" fld="28" subtotal="count" baseField="33" baseItem="1" numFmtId="2"/>
  </dataFields>
  <formats count="9">
    <format dxfId="209">
      <pivotArea field="30" type="button" dataOnly="0" labelOnly="1" outline="0" axis="axisPage" fieldPosition="7"/>
    </format>
    <format dxfId="208">
      <pivotArea field="-2" type="button" dataOnly="0" labelOnly="1" outline="0" axis="axisValues" fieldPosition="0"/>
    </format>
    <format dxfId="207">
      <pivotArea dataOnly="0" labelOnly="1" fieldPosition="0">
        <references count="1">
          <reference field="31" count="1">
            <x v="1"/>
          </reference>
        </references>
      </pivotArea>
    </format>
    <format dxfId="206">
      <pivotArea field="32" dataOnly="0" grandCol="1" outline="0" axis="axisPage" fieldPosition="6">
        <references count="1">
          <reference field="32" count="1" selected="0">
            <x v="3"/>
          </reference>
        </references>
      </pivotArea>
    </format>
    <format dxfId="205">
      <pivotArea dataOnly="0" outline="0" fieldPosition="0">
        <references count="1">
          <reference field="31" count="0"/>
        </references>
      </pivotArea>
    </format>
    <format dxfId="204">
      <pivotArea dataOnly="0" grandCol="1" outline="0" fieldPosition="0"/>
    </format>
    <format dxfId="203">
      <pivotArea dataOnly="0" labelOnly="1" outline="0" fieldPosition="0">
        <references count="1">
          <reference field="31" count="0"/>
        </references>
      </pivotArea>
    </format>
    <format dxfId="202">
      <pivotArea dataOnly="0" labelOnly="1" outline="0" fieldPosition="0">
        <references count="1">
          <reference field="31" count="0"/>
        </references>
      </pivotArea>
    </format>
    <format dxfId="201">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CF5FC6-BC9D-4EB9-9743-6620CB40881D}" name="Service_Level_Total_Di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L37:AO41"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multipleItemSelectionAllowed="1" showAll="0"/>
    <pivotField compact="0" outline="0" showAll="0"/>
    <pivotField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h="1" m="1" x="14"/>
        <item m="1" x="44"/>
        <item m="1" x="45"/>
        <item m="1" x="46"/>
        <item m="1" x="47"/>
        <item m="1" x="48"/>
        <item m="1" x="49"/>
        <item m="1" x="50"/>
        <item m="1" x="51"/>
        <item m="1" x="52"/>
        <item m="1" x="53"/>
        <item m="1" x="23"/>
        <item m="1" x="22"/>
        <item h="1" m="1" x="21"/>
        <item h="1" m="1" x="20"/>
        <item h="1" m="1" x="15"/>
        <item h="1" m="1" x="16"/>
        <item h="1" m="1" x="17"/>
        <item m="1" x="18"/>
        <item m="1" x="19"/>
        <item m="1" x="13"/>
        <item m="1" x="12"/>
        <item m="1" x="10"/>
        <item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3">
    <i>
      <x v="1"/>
    </i>
    <i>
      <x v="2"/>
    </i>
    <i t="grand">
      <x/>
    </i>
  </rowItems>
  <colFields count="1">
    <field x="53"/>
  </colFields>
  <colItems count="3">
    <i>
      <x/>
    </i>
    <i>
      <x v="1"/>
    </i>
    <i t="grand">
      <x/>
    </i>
  </colItems>
  <pageFields count="9">
    <pageField fld="40" hier="-1"/>
    <pageField fld="36" hier="-1"/>
    <pageField fld="38" hier="-1"/>
    <pageField fld="2" hier="-1"/>
    <pageField fld="37" hier="-1"/>
    <pageField fld="31" hier="-1"/>
    <pageField fld="32" hier="-1"/>
    <pageField fld="27" hier="-1"/>
    <pageField fld="19" hier="-1"/>
  </pageFields>
  <dataFields count="1">
    <dataField name="Cuenta de LTD" fld="28" subtotal="count" baseField="33" baseItem="1" numFmtId="2"/>
  </dataFields>
  <formats count="15">
    <format dxfId="224">
      <pivotArea field="30" type="button" dataOnly="0" labelOnly="1" outline="0"/>
    </format>
    <format dxfId="223">
      <pivotArea field="-2" type="button" dataOnly="0" labelOnly="1" outline="0" axis="axisValues" fieldPosition="0"/>
    </format>
    <format dxfId="222">
      <pivotArea dataOnly="0" labelOnly="1" fieldPosition="0">
        <references count="1">
          <reference field="31" count="1">
            <x v="1"/>
          </reference>
        </references>
      </pivotArea>
    </format>
    <format dxfId="221">
      <pivotArea field="32" dataOnly="0" grandCol="1" outline="0" axis="axisPage" fieldPosition="6">
        <references count="1">
          <reference field="32" count="1" selected="0">
            <x v="3"/>
          </reference>
        </references>
      </pivotArea>
    </format>
    <format dxfId="220">
      <pivotArea dataOnly="0" outline="0" fieldPosition="0">
        <references count="1">
          <reference field="31" count="0"/>
        </references>
      </pivotArea>
    </format>
    <format dxfId="219">
      <pivotArea dataOnly="0" grandCol="1" outline="0" fieldPosition="0"/>
    </format>
    <format dxfId="218">
      <pivotArea dataOnly="0" labelOnly="1" outline="0" fieldPosition="0">
        <references count="1">
          <reference field="31" count="0"/>
        </references>
      </pivotArea>
    </format>
    <format dxfId="217">
      <pivotArea dataOnly="0" labelOnly="1" outline="0" fieldPosition="0">
        <references count="1">
          <reference field="31" count="0"/>
        </references>
      </pivotArea>
    </format>
    <format dxfId="216">
      <pivotArea outline="0" collapsedLevelsAreSubtotals="1" fieldPosition="0"/>
    </format>
    <format dxfId="215">
      <pivotArea field="8" type="button" dataOnly="0" labelOnly="1" outline="0"/>
    </format>
    <format dxfId="214">
      <pivotArea dataOnly="0" labelOnly="1" outline="0" fieldPosition="0">
        <references count="1">
          <reference field="38" count="0"/>
        </references>
      </pivotArea>
    </format>
    <format dxfId="213">
      <pivotArea dataOnly="0" labelOnly="1" outline="0" fieldPosition="0">
        <references count="1">
          <reference field="32" count="0"/>
        </references>
      </pivotArea>
    </format>
    <format dxfId="212">
      <pivotArea dataOnly="0" labelOnly="1" outline="0" fieldPosition="0">
        <references count="1">
          <reference field="31" count="0"/>
        </references>
      </pivotArea>
    </format>
    <format dxfId="211">
      <pivotArea dataOnly="0" labelOnly="1" outline="0" fieldPosition="0">
        <references count="1">
          <reference field="2" count="0"/>
        </references>
      </pivotArea>
    </format>
    <format dxfId="210">
      <pivotArea field="2" type="button" dataOnly="0" labelOnly="1" outline="0" axis="axisPage" fieldPosition="3"/>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4334663-A472-4898-AAEC-D6F0AA700A87}" name="TOTAL_CAMIONES_CE_CP"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H147:AJ166" firstHeaderRow="1" firstDataRow="3" firstDataCol="1" rowPageCount="11"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axis="axisPage" compact="0" outline="0" multipleItemSelectionAllowed="1" showAll="0" defaultSubtotal="0">
      <items count="24">
        <item x="16"/>
        <item x="14"/>
        <item x="20"/>
        <item x="23"/>
        <item x="21"/>
        <item x="22"/>
        <item x="1"/>
        <item x="2"/>
        <item x="0"/>
        <item x="4"/>
        <item x="5"/>
        <item x="7"/>
        <item x="3"/>
        <item x="8"/>
        <item x="9"/>
        <item x="10"/>
        <item x="11"/>
        <item x="15"/>
        <item x="17"/>
        <item x="18"/>
        <item x="19"/>
        <item x="6"/>
        <item x="13"/>
        <item x="12"/>
      </items>
    </pivotField>
    <pivotField axis="axisPage" compact="0" outline="0"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x="33"/>
        <item m="1" x="84"/>
        <item m="1" x="60"/>
        <item x="5"/>
        <item m="1" x="83"/>
        <item m="1" x="48"/>
        <item m="1" x="77"/>
        <item m="1" x="86"/>
        <item m="1" x="46"/>
        <item x="10"/>
        <item x="9"/>
        <item h="1" m="1" x="54"/>
        <item h="1" m="1" x="103"/>
        <item m="1" x="42"/>
        <item h="1" m="1" x="99"/>
        <item x="40"/>
        <item x="13"/>
        <item x="31"/>
        <item h="1" m="1" x="78"/>
        <item m="1" x="45"/>
        <item h="1" m="1" x="81"/>
        <item h="1" m="1" x="82"/>
        <item h="1" m="1" x="56"/>
        <item m="1" x="44"/>
        <item x="32"/>
        <item h="1" m="1" x="63"/>
        <item h="1" m="1" x="64"/>
        <item h="1" m="1" x="65"/>
        <item h="1" m="1" x="49"/>
        <item h="1" m="1" x="67"/>
        <item h="1" m="1" x="71"/>
        <item h="1" m="1" x="73"/>
        <item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name="LTD2" dataField="1" compact="0" numFmtId="164" outline="0" showAll="0"/>
    <pivotField compact="0" numFmtId="164" outline="0" showAll="0"/>
    <pivotField axis="axisRow"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h="1"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h="1" m="1" x="12"/>
        <item h="1" m="1" x="10"/>
        <item h="1" m="1" x="11"/>
        <item h="1" m="1" x="9"/>
        <item h="1" m="1" x="8"/>
        <item h="1" m="1" x="7"/>
        <item h="1" x="6"/>
        <item x="4"/>
        <item x="5"/>
        <item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Col"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0"/>
  </rowFields>
  <rowItems count="17">
    <i>
      <x v="5"/>
    </i>
    <i>
      <x v="6"/>
    </i>
    <i>
      <x v="7"/>
    </i>
    <i>
      <x v="8"/>
    </i>
    <i>
      <x v="9"/>
    </i>
    <i>
      <x v="10"/>
    </i>
    <i>
      <x v="11"/>
    </i>
    <i>
      <x v="12"/>
    </i>
    <i>
      <x v="13"/>
    </i>
    <i>
      <x v="14"/>
    </i>
    <i>
      <x v="15"/>
    </i>
    <i>
      <x v="16"/>
    </i>
    <i>
      <x v="17"/>
    </i>
    <i>
      <x v="18"/>
    </i>
    <i>
      <x v="19"/>
    </i>
    <i>
      <x v="20"/>
    </i>
    <i t="grand">
      <x/>
    </i>
  </rowItems>
  <colFields count="2">
    <field x="38"/>
    <field x="-2"/>
  </colFields>
  <colItems count="2">
    <i>
      <x/>
      <x/>
    </i>
    <i r="1" i="1">
      <x v="1"/>
    </i>
  </colItems>
  <pageFields count="11">
    <pageField fld="40" hier="-1"/>
    <pageField fld="36" hier="-1"/>
    <pageField fld="2" hier="-1"/>
    <pageField fld="32" hier="-1"/>
    <pageField fld="27" hier="-1"/>
    <pageField fld="33" hier="-1"/>
    <pageField fld="19" hier="-1"/>
    <pageField fld="31" hier="-1"/>
    <pageField fld="10" hier="-1"/>
    <pageField fld="8" hier="-1"/>
    <pageField fld="11" hier="-1"/>
  </pageFields>
  <dataFields count="2">
    <dataField name="Promedio de LTD2" fld="28" subtotal="average" baseField="30" baseItem="6"/>
    <dataField name="Cuenta de Matricula Vehículo" fld="3" subtotal="count" baseField="8" baseItem="16"/>
  </dataFields>
  <formats count="10">
    <format dxfId="234">
      <pivotArea field="30" type="button" dataOnly="0" labelOnly="1" outline="0" axis="axisRow" fieldPosition="0"/>
    </format>
    <format dxfId="233">
      <pivotArea field="-2" type="button" dataOnly="0" labelOnly="1" outline="0" axis="axisCol" fieldPosition="1"/>
    </format>
    <format dxfId="232">
      <pivotArea dataOnly="0" labelOnly="1" fieldPosition="0">
        <references count="1">
          <reference field="31" count="1">
            <x v="1"/>
          </reference>
        </references>
      </pivotArea>
    </format>
    <format dxfId="231">
      <pivotArea field="32" dataOnly="0" outline="0" axis="axisPage" fieldPosition="3">
        <references count="1">
          <reference field="32" count="1" selected="0">
            <x v="3"/>
          </reference>
        </references>
      </pivotArea>
    </format>
    <format dxfId="230">
      <pivotArea dataOnly="0" outline="0" fieldPosition="0">
        <references count="1">
          <reference field="31" count="0"/>
        </references>
      </pivotArea>
    </format>
    <format dxfId="229">
      <pivotArea dataOnly="0" grandCol="1" outline="0" fieldPosition="0"/>
    </format>
    <format dxfId="228">
      <pivotArea dataOnly="0" labelOnly="1" outline="0" fieldPosition="0">
        <references count="1">
          <reference field="31" count="0"/>
        </references>
      </pivotArea>
    </format>
    <format dxfId="227">
      <pivotArea dataOnly="0" labelOnly="1" outline="0" fieldPosition="0">
        <references count="1">
          <reference field="31" count="0"/>
        </references>
      </pivotArea>
    </format>
    <format dxfId="226">
      <pivotArea dataOnly="0" outline="0" fieldPosition="0">
        <references count="1">
          <reference field="4294967294" count="1">
            <x v="1"/>
          </reference>
        </references>
      </pivotArea>
    </format>
    <format dxfId="225">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26F3AD-9B0A-488F-9435-BF3D733B96B6}" name="TablaDinámica2" cacheId="1" applyNumberFormats="0" applyBorderFormats="0" applyFontFormats="0" applyPatternFormats="0" applyAlignmentFormats="0" applyWidthHeightFormats="1" dataCaption="Valores" updatedVersion="8" minRefreshableVersion="3" useAutoFormatting="1" colGrandTotals="0" itemPrintTitles="1" createdVersion="7" indent="0" compact="0" compactData="0" gridDropZones="1" multipleFieldFilters="0">
  <location ref="AW86:AZ89" firstHeaderRow="1" firstDataRow="3" firstDataCol="2" rowPageCount="4" colPageCount="1"/>
  <pivotFields count="54">
    <pivotField compact="0" outline="0" showAll="0"/>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4">
        <item x="15"/>
        <item h="1" x="17"/>
        <item x="29"/>
        <item x="28"/>
        <item h="1" m="1" x="78"/>
        <item x="30"/>
        <item x="33"/>
        <item x="14"/>
        <item x="41"/>
        <item x="40"/>
        <item x="46"/>
        <item x="27"/>
        <item x="55"/>
        <item x="49"/>
        <item x="43"/>
        <item x="4"/>
        <item x="42"/>
        <item x="23"/>
        <item x="25"/>
        <item h="1" m="1" x="81"/>
        <item h="1" m="1" x="74"/>
        <item x="8"/>
        <item x="3"/>
        <item x="39"/>
        <item h="1" m="1" x="69"/>
        <item x="48"/>
        <item h="1" m="1" x="80"/>
        <item x="35"/>
        <item x="19"/>
        <item h="1" m="1" x="67"/>
        <item x="45"/>
        <item x="38"/>
        <item x="10"/>
        <item x="5"/>
        <item x="9"/>
        <item x="2"/>
        <item h="1" m="1" x="75"/>
        <item h="1" m="1" x="82"/>
        <item h="1" m="1" x="79"/>
        <item x="6"/>
        <item x="52"/>
        <item x="58"/>
        <item x="59"/>
        <item x="21"/>
        <item x="57"/>
        <item x="22"/>
        <item h="1" m="1" x="73"/>
        <item x="11"/>
        <item x="36"/>
        <item x="26"/>
        <item x="18"/>
        <item x="60"/>
        <item x="12"/>
        <item x="24"/>
        <item h="1" x="53"/>
        <item x="0"/>
        <item x="54"/>
        <item h="1" m="1" x="76"/>
        <item x="31"/>
        <item x="16"/>
        <item x="13"/>
        <item x="61"/>
        <item h="1" m="1" x="66"/>
        <item x="44"/>
        <item h="1" m="1" x="77"/>
        <item h="1" m="1" x="71"/>
        <item x="37"/>
        <item m="1" x="65"/>
        <item h="1" m="1" x="72"/>
        <item x="1"/>
        <item x="50"/>
        <item m="1" x="62"/>
        <item x="51"/>
        <item h="1" m="1" x="68"/>
        <item x="34"/>
        <item x="56"/>
        <item x="7"/>
        <item x="20"/>
        <item x="32"/>
        <item h="1" m="1" x="70"/>
        <item x="47"/>
        <item m="1" x="63"/>
        <item m="1" x="6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multipleItemSelectionAllowed="1" showAll="0">
      <items count="1770">
        <item h="1" m="1" x="496"/>
        <item h="1" m="1" x="541"/>
        <item h="1" m="1" x="1720"/>
        <item h="1" m="1" x="528"/>
        <item h="1" m="1" x="1367"/>
        <item h="1" m="1" x="529"/>
        <item h="1" m="1" x="352"/>
        <item h="1" m="1" x="616"/>
        <item h="1" x="147"/>
        <item h="1" m="1" x="1429"/>
        <item h="1" m="1" x="1257"/>
        <item h="1" m="1" x="1457"/>
        <item h="1" x="85"/>
        <item h="1" m="1" x="1137"/>
        <item h="1" m="1" x="1326"/>
        <item h="1" m="1" x="1093"/>
        <item h="1" x="236"/>
        <item h="1" x="31"/>
        <item h="1" m="1" x="642"/>
        <item h="1" m="1" x="1551"/>
        <item h="1" m="1" x="1425"/>
        <item h="1" m="1" x="937"/>
        <item h="1" m="1" x="1079"/>
        <item h="1" m="1" x="1103"/>
        <item h="1" m="1" x="1006"/>
        <item h="1" m="1" x="812"/>
        <item h="1" m="1" x="690"/>
        <item h="1" m="1" x="454"/>
        <item h="1" x="266"/>
        <item h="1" m="1" x="1508"/>
        <item h="1" m="1" x="489"/>
        <item h="1" m="1" x="921"/>
        <item h="1" m="1" x="550"/>
        <item h="1" m="1" x="1218"/>
        <item h="1" m="1" x="763"/>
        <item h="1" x="185"/>
        <item h="1" m="1" x="383"/>
        <item h="1" m="1" x="985"/>
        <item h="1" m="1" x="380"/>
        <item h="1" m="1" x="1608"/>
        <item h="1" m="1" x="1379"/>
        <item h="1" m="1" x="1648"/>
        <item h="1" x="138"/>
        <item h="1" x="27"/>
        <item h="1" x="245"/>
        <item h="1" m="1" x="592"/>
        <item h="1" m="1" x="1630"/>
        <item h="1" m="1" x="1219"/>
        <item h="1" m="1" x="692"/>
        <item h="1" m="1" x="1652"/>
        <item h="1" m="1" x="1680"/>
        <item h="1" x="61"/>
        <item h="1" x="22"/>
        <item h="1" m="1" x="1510"/>
        <item h="1" x="252"/>
        <item h="1" x="104"/>
        <item h="1" x="230"/>
        <item h="1" x="227"/>
        <item h="1" x="195"/>
        <item h="1" x="26"/>
        <item h="1" m="1" x="1514"/>
        <item h="1" m="1" x="536"/>
        <item h="1" x="36"/>
        <item h="1" x="249"/>
        <item h="1" x="201"/>
        <item h="1" m="1" x="1334"/>
        <item h="1" m="1" x="595"/>
        <item h="1" m="1" x="364"/>
        <item h="1" x="50"/>
        <item h="1" m="1" x="535"/>
        <item h="1" m="1" x="406"/>
        <item h="1" x="71"/>
        <item h="1" x="295"/>
        <item h="1" x="200"/>
        <item h="1" x="19"/>
        <item h="1" m="1" x="1576"/>
        <item h="1" x="56"/>
        <item h="1" x="49"/>
        <item h="1" x="14"/>
        <item h="1" m="1" x="1174"/>
        <item h="1" x="243"/>
        <item h="1" m="1" x="1265"/>
        <item h="1" m="1" x="1754"/>
        <item h="1" m="1" x="359"/>
        <item h="1" x="269"/>
        <item h="1" m="1" x="896"/>
        <item h="1" m="1" x="478"/>
        <item h="1" m="1" x="1066"/>
        <item h="1" m="1" x="1357"/>
        <item h="1" m="1" x="1555"/>
        <item h="1" m="1" x="1705"/>
        <item h="1" m="1" x="374"/>
        <item h="1" x="258"/>
        <item h="1" m="1" x="1518"/>
        <item h="1" m="1" x="482"/>
        <item h="1" x="177"/>
        <item h="1" m="1" x="1411"/>
        <item h="1" m="1" x="591"/>
        <item h="1" m="1" x="560"/>
        <item h="1" x="313"/>
        <item h="1" m="1" x="628"/>
        <item h="1" m="1" x="775"/>
        <item h="1" m="1" x="594"/>
        <item h="1" x="285"/>
        <item h="1" m="1" x="1572"/>
        <item h="1" m="1" x="869"/>
        <item h="1" m="1" x="389"/>
        <item h="1" m="1" x="1048"/>
        <item h="1" m="1" x="865"/>
        <item h="1" m="1" x="895"/>
        <item h="1" x="11"/>
        <item h="1" x="91"/>
        <item h="1" x="161"/>
        <item h="1" m="1" x="661"/>
        <item h="1" m="1" x="1482"/>
        <item h="1" m="1" x="1610"/>
        <item h="1" m="1" x="1455"/>
        <item h="1" m="1" x="746"/>
        <item h="1" m="1" x="568"/>
        <item h="1" m="1" x="1143"/>
        <item h="1" m="1" x="979"/>
        <item h="1" m="1" x="1603"/>
        <item h="1" m="1" x="1106"/>
        <item h="1" m="1" x="373"/>
        <item h="1" m="1" x="915"/>
        <item h="1" m="1" x="1525"/>
        <item h="1" x="6"/>
        <item h="1" m="1" x="345"/>
        <item h="1" m="1" x="1707"/>
        <item h="1" m="1" x="1004"/>
        <item h="1" m="1" x="1641"/>
        <item h="1" x="160"/>
        <item h="1" x="296"/>
        <item h="1" m="1" x="691"/>
        <item h="1" x="137"/>
        <item h="1" m="1" x="1631"/>
        <item h="1" m="1" x="935"/>
        <item h="1" m="1" x="942"/>
        <item h="1" m="1" x="894"/>
        <item h="1" m="1" x="509"/>
        <item h="1" m="1" x="713"/>
        <item h="1" x="179"/>
        <item h="1" m="1" x="1571"/>
        <item h="1" m="1" x="620"/>
        <item h="1" m="1" x="1458"/>
        <item h="1" m="1" x="1751"/>
        <item h="1" m="1" x="1589"/>
        <item h="1" m="1" x="1330"/>
        <item h="1" m="1" x="1247"/>
        <item h="1" m="1" x="370"/>
        <item h="1" m="1" x="855"/>
        <item h="1" x="84"/>
        <item h="1" m="1" x="659"/>
        <item h="1" m="1" x="1117"/>
        <item h="1" m="1" x="1022"/>
        <item h="1" m="1" x="1324"/>
        <item h="1" m="1" x="1507"/>
        <item h="1" m="1" x="1531"/>
        <item h="1" m="1" x="1181"/>
        <item h="1" m="1" x="676"/>
        <item h="1" m="1" x="1711"/>
        <item h="1" m="1" x="758"/>
        <item h="1" m="1" x="773"/>
        <item h="1" m="1" x="1394"/>
        <item h="1" m="1" x="1214"/>
        <item h="1" m="1" x="1688"/>
        <item h="1" m="1" x="728"/>
        <item h="1" m="1" x="613"/>
        <item h="1" m="1" x="1389"/>
        <item h="1" x="293"/>
        <item h="1" m="1" x="1664"/>
        <item h="1" m="1" x="1606"/>
        <item h="1" m="1" x="1245"/>
        <item h="1" x="174"/>
        <item h="1" x="188"/>
        <item h="1" m="1" x="705"/>
        <item h="1" m="1" x="1479"/>
        <item h="1" m="1" x="1201"/>
        <item h="1" m="1" x="1574"/>
        <item h="1" m="1" x="1646"/>
        <item h="1" m="1" x="840"/>
        <item h="1" m="1" x="817"/>
        <item h="1" m="1" x="440"/>
        <item h="1" x="338"/>
        <item h="1" m="1" x="1522"/>
        <item h="1" x="86"/>
        <item h="1" m="1" x="498"/>
        <item h="1" m="1" x="469"/>
        <item h="1" m="1" x="881"/>
        <item h="1" m="1" x="1565"/>
        <item h="1" x="78"/>
        <item h="1" m="1" x="1537"/>
        <item h="1" m="1" x="351"/>
        <item h="1" m="1" x="919"/>
        <item h="1" m="1" x="1050"/>
        <item h="1" m="1" x="501"/>
        <item h="1" m="1" x="1025"/>
        <item h="1" m="1" x="1503"/>
        <item h="1" m="1" x="412"/>
        <item h="1" x="90"/>
        <item h="1" x="299"/>
        <item h="1" m="1" x="1463"/>
        <item h="1" m="1" x="802"/>
        <item h="1" m="1" x="381"/>
        <item h="1" m="1" x="1031"/>
        <item h="1" m="1" x="910"/>
        <item h="1" m="1" x="735"/>
        <item h="1" m="1" x="1566"/>
        <item h="1" m="1" x="1215"/>
        <item h="1" m="1" x="1390"/>
        <item h="1" x="123"/>
        <item h="1" m="1" x="1564"/>
        <item h="1" m="1" x="1419"/>
        <item h="1" m="1" x="507"/>
        <item h="1" m="1" x="815"/>
        <item m="1" x="1713"/>
        <item m="1" x="1377"/>
        <item h="1" x="107"/>
        <item h="1" x="93"/>
        <item h="1" x="143"/>
        <item h="1" m="1" x="378"/>
        <item h="1" m="1" x="1722"/>
        <item h="1" m="1" x="1341"/>
        <item h="1" x="75"/>
        <item h="1" m="1" x="665"/>
        <item h="1" m="1" x="1398"/>
        <item h="1" x="199"/>
        <item h="1" m="1" x="1668"/>
        <item h="1" x="139"/>
        <item h="1" x="157"/>
        <item h="1" m="1" x="1323"/>
        <item h="1" m="1" x="1523"/>
        <item h="1" m="1" x="1598"/>
        <item h="1" m="1" x="743"/>
        <item h="1" m="1" x="514"/>
        <item h="1" m="1" x="1613"/>
        <item h="1" m="1" x="1301"/>
        <item h="1" m="1" x="1313"/>
        <item h="1" m="1" x="1629"/>
        <item h="1" m="1" x="416"/>
        <item h="1" x="192"/>
        <item h="1" m="1" x="574"/>
        <item h="1" m="1" x="1462"/>
        <item h="1" m="1" x="1490"/>
        <item h="1" m="1" x="725"/>
        <item h="1" m="1" x="1675"/>
        <item h="1" m="1" x="912"/>
        <item h="1" m="1" x="922"/>
        <item h="1" m="1" x="890"/>
        <item h="1" m="1" x="1037"/>
        <item h="1" m="1" x="1033"/>
        <item h="1" m="1" x="1140"/>
        <item h="1" x="87"/>
        <item h="1" x="162"/>
        <item h="1" x="100"/>
        <item h="1" x="169"/>
        <item h="1" m="1" x="716"/>
        <item h="1" x="329"/>
        <item h="1" m="1" x="1501"/>
        <item h="1" x="305"/>
        <item h="1" x="181"/>
        <item h="1" m="1" x="1546"/>
        <item h="1" m="1" x="1183"/>
        <item h="1" x="226"/>
        <item h="1" m="1" x="438"/>
        <item h="1" x="331"/>
        <item h="1" x="88"/>
        <item h="1" m="1" x="880"/>
        <item h="1" x="284"/>
        <item h="1" m="1" x="669"/>
        <item h="1" x="60"/>
        <item h="1" x="15"/>
        <item h="1" x="57"/>
        <item h="1" m="1" x="1384"/>
        <item h="1" m="1" x="1454"/>
        <item h="1" m="1" x="1444"/>
        <item h="1" m="1" x="1600"/>
        <item h="1" x="156"/>
        <item h="1" m="1" x="749"/>
        <item h="1" m="1" x="1465"/>
        <item h="1" m="1" x="526"/>
        <item h="1" x="320"/>
        <item h="1" m="1" x="1558"/>
        <item h="1" m="1" x="651"/>
        <item h="1" m="1" x="787"/>
        <item h="1" m="1" x="1747"/>
        <item h="1" x="240"/>
        <item h="1" m="1" x="1539"/>
        <item h="1" m="1" x="1199"/>
        <item h="1" m="1" x="1366"/>
        <item h="1" m="1" x="1476"/>
        <item h="1" m="1" x="399"/>
        <item h="1" x="45"/>
        <item h="1" x="109"/>
        <item h="1" x="42"/>
        <item h="1" x="21"/>
        <item h="1" x="16"/>
        <item h="1" x="97"/>
        <item h="1" m="1" x="789"/>
        <item h="1" m="1" x="605"/>
        <item h="1" m="1" x="1685"/>
        <item h="1" m="1" x="599"/>
        <item h="1" m="1" x="1185"/>
        <item h="1" m="1" x="1194"/>
        <item h="1" m="1" x="350"/>
        <item h="1" x="51"/>
        <item h="1" m="1" x="476"/>
        <item h="1" m="1" x="538"/>
        <item h="1" x="64"/>
        <item h="1" m="1" x="1175"/>
        <item h="1" x="34"/>
        <item h="1" x="105"/>
        <item h="1" x="115"/>
        <item h="1" m="1" x="409"/>
        <item h="1" m="1" x="542"/>
        <item h="1" m="1" x="1431"/>
        <item h="1" m="1" x="1382"/>
        <item h="1" x="18"/>
        <item h="1" m="1" x="1035"/>
        <item h="1" m="1" x="606"/>
        <item h="1" m="1" x="462"/>
        <item h="1" m="1" x="1133"/>
        <item h="1" m="1" x="1087"/>
        <item h="1" m="1" x="1682"/>
        <item h="1" m="1" x="995"/>
        <item h="1" x="134"/>
        <item h="1" m="1" x="1557"/>
        <item h="1" m="1" x="386"/>
        <item h="1" m="1" x="527"/>
        <item h="1" x="66"/>
        <item h="1" m="1" x="1416"/>
        <item h="1" m="1" x="875"/>
        <item h="1" m="1" x="1643"/>
        <item h="1" m="1" x="1716"/>
        <item h="1" m="1" x="1584"/>
        <item h="1" x="168"/>
        <item h="1" m="1" x="420"/>
        <item h="1" m="1" x="455"/>
        <item h="1" m="1" x="1712"/>
        <item h="1" m="1" x="452"/>
        <item h="1" x="268"/>
        <item h="1" x="173"/>
        <item h="1" x="283"/>
        <item h="1" m="1" x="1752"/>
        <item h="1" x="146"/>
        <item h="1" x="23"/>
        <item h="1" x="52"/>
        <item h="1" x="20"/>
        <item h="1" m="1" x="1327"/>
        <item h="1" m="1" x="534"/>
        <item h="1" m="1" x="1068"/>
        <item h="1" m="1" x="1730"/>
        <item h="1" x="172"/>
        <item h="1" x="308"/>
        <item h="1" m="1" x="806"/>
        <item h="1" m="1" x="617"/>
        <item h="1" m="1" x="539"/>
        <item h="1" m="1" x="1396"/>
        <item h="1" m="1" x="1053"/>
        <item h="1" m="1" x="830"/>
        <item h="1" m="1" x="850"/>
        <item h="1" m="1" x="480"/>
        <item h="1" m="1" x="1667"/>
        <item h="1" x="312"/>
        <item h="1" m="1" x="1745"/>
        <item h="1" m="1" x="859"/>
        <item h="1" m="1" x="1741"/>
        <item h="1" m="1" x="674"/>
        <item h="1" m="1" x="974"/>
        <item m="1" x="1300"/>
        <item m="1" x="1700"/>
        <item h="1" x="154"/>
        <item h="1" m="1" x="636"/>
        <item h="1" x="197"/>
        <item h="1" m="1" x="1312"/>
        <item h="1" m="1" x="1524"/>
        <item h="1" m="1" x="1604"/>
        <item h="1" m="1" x="1671"/>
        <item h="1" x="41"/>
        <item h="1" x="67"/>
        <item h="1" x="24"/>
        <item h="1" m="1" x="1363"/>
        <item h="1" m="1" x="704"/>
        <item h="1" m="1" x="1210"/>
        <item h="1" m="1" x="1186"/>
        <item h="1" x="149"/>
        <item h="1" x="271"/>
        <item h="1" m="1" x="398"/>
        <item h="1" x="35"/>
        <item h="1" m="1" x="1189"/>
        <item h="1" m="1" x="864"/>
        <item h="1" m="1" x="1026"/>
        <item h="1" m="1" x="771"/>
        <item h="1" x="233"/>
        <item h="1" m="1" x="940"/>
        <item h="1" x="277"/>
        <item h="1" m="1" x="1428"/>
        <item h="1" x="37"/>
        <item h="1" m="1" x="608"/>
        <item h="1" m="1" x="600"/>
        <item h="1" x="17"/>
        <item h="1" m="1" x="723"/>
        <item h="1" m="1" x="559"/>
        <item h="1" m="1" x="1612"/>
        <item h="1" m="1" x="794"/>
        <item h="1" m="1" x="1728"/>
        <item h="1" m="1" x="1626"/>
        <item h="1" x="76"/>
        <item h="1" x="232"/>
        <item h="1" m="1" x="1764"/>
        <item h="1" m="1" x="1491"/>
        <item h="1" m="1" x="920"/>
        <item h="1" m="1" x="1579"/>
        <item h="1" m="1" x="1337"/>
        <item h="1" m="1" x="1753"/>
        <item h="1" m="1" x="871"/>
        <item h="1" m="1" x="1505"/>
        <item h="1" m="1" x="1532"/>
        <item h="1" m="1" x="458"/>
        <item h="1" m="1" x="543"/>
        <item h="1" m="1" x="625"/>
        <item h="1" m="1" x="1534"/>
        <item h="1" m="1" x="1340"/>
        <item h="1" x="303"/>
        <item h="1" x="106"/>
        <item h="1" x="108"/>
        <item h="1" x="111"/>
        <item h="1" m="1" x="384"/>
        <item h="1" x="165"/>
        <item h="1" x="43"/>
        <item h="1" m="1" x="1353"/>
        <item h="1" x="32"/>
        <item h="1" m="1" x="1027"/>
        <item h="1" m="1" x="1594"/>
        <item h="1" m="1" x="1240"/>
        <item h="1" m="1" x="403"/>
        <item h="1" x="260"/>
        <item h="1" m="1" x="504"/>
        <item h="1" m="1" x="488"/>
        <item h="1" m="1" x="453"/>
        <item h="1" m="1" x="506"/>
        <item h="1" x="327"/>
        <item h="1" x="80"/>
        <item h="1" m="1" x="1487"/>
        <item h="1" x="118"/>
        <item h="1" x="65"/>
        <item h="1" x="145"/>
        <item h="1" m="1" x="1316"/>
        <item h="1" m="1" x="494"/>
        <item h="1" m="1" x="1545"/>
        <item h="1" m="1" x="1737"/>
        <item h="1" x="261"/>
        <item h="1" m="1" x="1719"/>
        <item h="1" m="1" x="1625"/>
        <item h="1" m="1" x="1065"/>
        <item h="1" m="1" x="1288"/>
        <item h="1" m="1" x="479"/>
        <item h="1" m="1" x="421"/>
        <item h="1" x="95"/>
        <item h="1" m="1" x="1691"/>
        <item h="1" m="1" x="474"/>
        <item h="1" m="1" x="1699"/>
        <item h="1" m="1" x="1380"/>
        <item h="1" m="1" x="803"/>
        <item h="1" x="39"/>
        <item h="1" m="1" x="722"/>
        <item h="1" m="1" x="1074"/>
        <item h="1" m="1" x="708"/>
        <item h="1" m="1" x="1504"/>
        <item h="1" m="1" x="1365"/>
        <item h="1" x="228"/>
        <item h="1" m="1" x="356"/>
        <item h="1" m="1" x="1755"/>
        <item h="1" x="291"/>
        <item h="1" x="130"/>
        <item h="1" m="1" x="1581"/>
        <item h="1" m="1" x="1271"/>
        <item h="1" m="1" x="762"/>
        <item h="1" m="1" x="1149"/>
        <item h="1" x="280"/>
        <item h="1" m="1" x="1001"/>
        <item h="1" m="1" x="934"/>
        <item h="1" m="1" x="1520"/>
        <item h="1" m="1" x="1690"/>
        <item h="1" m="1" x="1591"/>
        <item h="1" m="1" x="1760"/>
        <item h="1" m="1" x="916"/>
        <item h="1" x="336"/>
        <item h="1" x="324"/>
        <item h="1" m="1" x="811"/>
        <item h="1" x="148"/>
        <item h="1" x="126"/>
        <item h="1" x="234"/>
        <item h="1" m="1" x="368"/>
        <item h="1" m="1" x="1342"/>
        <item h="1" x="92"/>
        <item h="1" x="124"/>
        <item h="1" x="167"/>
        <item h="1" m="1" x="547"/>
        <item h="1" x="326"/>
        <item h="1" x="83"/>
        <item h="1" m="1" x="1348"/>
        <item h="1" m="1" x="518"/>
        <item h="1" m="1" x="1702"/>
        <item h="1" m="1" x="1036"/>
        <item h="1" x="198"/>
        <item h="1" x="330"/>
        <item h="1" x="153"/>
        <item h="1" x="289"/>
        <item h="1" m="1" x="1619"/>
        <item h="1" m="1" x="435"/>
        <item h="1" m="1" x="377"/>
        <item h="1" m="1" x="1578"/>
        <item h="1" x="79"/>
        <item h="1" x="286"/>
        <item h="1" m="1" x="618"/>
        <item h="1" m="1" x="414"/>
        <item h="1" m="1" x="662"/>
        <item h="1" m="1" x="759"/>
        <item h="1" m="1" x="578"/>
        <item h="1" m="1" x="1165"/>
        <item h="1" m="1" x="1345"/>
        <item h="1" m="1" x="459"/>
        <item h="1" x="281"/>
        <item h="1" m="1" x="1335"/>
        <item h="1" m="1" x="1748"/>
        <item h="1" m="1" x="1471"/>
        <item h="1" m="1" x="884"/>
        <item h="1" m="1" x="888"/>
        <item h="1" x="315"/>
        <item h="1" m="1" x="1717"/>
        <item h="1" m="1" x="1663"/>
        <item h="1" x="164"/>
        <item h="1" x="180"/>
        <item h="1" x="158"/>
        <item h="1" m="1" x="1704"/>
        <item h="1" m="1" x="1706"/>
        <item h="1" m="1" x="512"/>
        <item h="1" m="1" x="822"/>
        <item h="1" x="96"/>
        <item h="1" m="1" x="1139"/>
        <item h="1" m="1" x="1709"/>
        <item h="1" m="1" x="827"/>
        <item h="1" m="1" x="805"/>
        <item h="1" m="1" x="1146"/>
        <item h="1" m="1" x="1164"/>
        <item h="1" m="1" x="1213"/>
        <item h="1" m="1" x="1517"/>
        <item h="1" m="1" x="1249"/>
        <item h="1" m="1" x="657"/>
        <item h="1" m="1" x="445"/>
        <item h="1" m="1" x="717"/>
        <item h="1" m="1" x="548"/>
        <item h="1" m="1" x="1559"/>
        <item h="1" m="1" x="874"/>
        <item h="1" x="301"/>
        <item h="1" m="1" x="1246"/>
        <item h="1" m="1" x="1451"/>
        <item h="1" m="1" x="1670"/>
        <item h="1" m="1" x="385"/>
        <item h="1" m="1" x="721"/>
        <item h="1" x="77"/>
        <item h="1" m="1" x="1360"/>
        <item h="1" x="98"/>
        <item h="1" m="1" x="505"/>
        <item h="1" m="1" x="1399"/>
        <item h="1" m="1" x="456"/>
        <item h="1" m="1" x="1159"/>
        <item h="1" m="1" x="524"/>
        <item h="1" x="101"/>
        <item h="1" m="1" x="734"/>
        <item h="1" m="1" x="619"/>
        <item h="1" m="1" x="1561"/>
        <item h="1" m="1" x="379"/>
        <item h="1" m="1" x="393"/>
        <item h="1" m="1" x="1679"/>
        <item h="1" x="319"/>
        <item h="1" m="1" x="1687"/>
        <item h="1" x="170"/>
        <item h="1" m="1" x="1506"/>
        <item h="1" x="131"/>
        <item h="1" m="1" x="1404"/>
        <item h="1" m="1" x="1248"/>
        <item h="1" m="1" x="1658"/>
        <item h="1" x="99"/>
        <item h="1" x="73"/>
        <item h="1" m="1" x="1500"/>
        <item h="1" m="1" x="1424"/>
        <item h="1" x="262"/>
        <item h="1" x="89"/>
        <item h="1" m="1" x="1638"/>
        <item h="1" x="144"/>
        <item h="1" m="1" x="994"/>
        <item h="1" x="59"/>
        <item h="1" m="1" x="349"/>
        <item h="1" m="1" x="1656"/>
        <item h="1" m="1" x="587"/>
        <item h="1" x="323"/>
        <item m="1" x="1495"/>
        <item h="1" m="1" x="970"/>
        <item h="1" m="1" x="782"/>
        <item h="1" m="1" x="856"/>
        <item h="1" m="1" x="491"/>
        <item h="1" x="68"/>
        <item h="1" x="103"/>
        <item h="1" m="1" x="790"/>
        <item h="1" m="1" x="1583"/>
        <item h="1" m="1" x="1200"/>
        <item h="1" m="1" x="1763"/>
        <item h="1" x="112"/>
        <item h="1" m="1" x="1193"/>
        <item h="1" m="1" x="394"/>
        <item h="1" x="202"/>
        <item h="1" m="1" x="569"/>
        <item h="1" m="1" x="431"/>
        <item h="1" x="70"/>
        <item h="1" x="110"/>
        <item h="1" m="1" x="1742"/>
        <item h="1" x="217"/>
        <item h="1" x="322"/>
        <item h="1" m="1" x="533"/>
        <item h="1" m="1" x="405"/>
        <item h="1" m="1" x="679"/>
        <item h="1" x="287"/>
        <item h="1" m="1" x="532"/>
        <item h="1" m="1" x="1317"/>
        <item h="1" m="1" x="1575"/>
        <item h="1" m="1" x="897"/>
        <item h="1" m="1" x="1142"/>
        <item h="1" m="1" x="913"/>
        <item h="1" m="1" x="800"/>
        <item h="1" m="1" x="1715"/>
        <item h="1" x="335"/>
        <item h="1" x="13"/>
        <item h="1" m="1" x="492"/>
        <item h="1" m="1" x="1177"/>
        <item h="1" m="1" x="511"/>
        <item h="1" m="1" x="467"/>
        <item h="1" x="337"/>
        <item h="1" m="1" x="1624"/>
        <item h="1" m="1" x="375"/>
        <item h="1" m="1" x="1418"/>
        <item h="1" m="1" x="1395"/>
        <item h="1" m="1" x="776"/>
        <item h="1" m="1" x="1473"/>
        <item h="1" m="1" x="357"/>
        <item h="1" m="1" x="585"/>
        <item h="1" m="1" x="387"/>
        <item h="1" m="1" x="626"/>
        <item h="1" m="1" x="1674"/>
        <item h="1" m="1" x="634"/>
        <item h="1" m="1" x="843"/>
        <item h="1" m="1" x="1509"/>
        <item h="1" m="1" x="914"/>
        <item h="1" m="1" x="664"/>
        <item h="1" m="1" x="1291"/>
        <item h="1" m="1" x="1726"/>
        <item h="1" m="1" x="867"/>
        <item h="1" m="1" x="1381"/>
        <item h="1" m="1" x="1077"/>
        <item h="1" m="1" x="623"/>
        <item h="1" m="1" x="1434"/>
        <item h="1" m="1" x="354"/>
        <item h="1" m="1" x="571"/>
        <item h="1" m="1" x="610"/>
        <item h="1" m="1" x="1440"/>
        <item h="1" x="136"/>
        <item h="1" m="1" x="464"/>
        <item h="1" x="178"/>
        <item h="1" m="1" x="703"/>
        <item h="1" x="265"/>
        <item h="1" m="1" x="809"/>
        <item h="1" m="1" x="772"/>
        <item h="1" m="1" x="761"/>
        <item h="1" m="1" x="457"/>
        <item h="1" m="1" x="1645"/>
        <item h="1" m="1" x="572"/>
        <item h="1" x="328"/>
        <item h="1" x="62"/>
        <item h="1" m="1" x="463"/>
        <item h="1" m="1" x="419"/>
        <item h="1" m="1" x="1445"/>
        <item h="1" m="1" x="390"/>
        <item h="1" x="117"/>
        <item h="1" x="340"/>
        <item h="1" x="129"/>
        <item h="1" m="1" x="1475"/>
        <item h="1" m="1" x="1127"/>
        <item h="1" m="1" x="877"/>
        <item h="1" m="1" x="1605"/>
        <item h="1" m="1" x="1364"/>
        <item h="1" m="1" x="1015"/>
        <item h="1" m="1" x="1439"/>
        <item h="1" m="1" x="546"/>
        <item h="1" m="1" x="557"/>
        <item h="1" m="1" x="1453"/>
        <item h="1" m="1" x="1750"/>
        <item h="1" m="1" x="1358"/>
        <item h="1" m="1" x="1480"/>
        <item h="1" m="1" x="1588"/>
        <item h="1" m="1" x="1554"/>
        <item h="1" m="1" x="1723"/>
        <item h="1" m="1" x="355"/>
        <item h="1" x="159"/>
        <item h="1" x="333"/>
        <item h="1" x="127"/>
        <item h="1" x="275"/>
        <item h="1" m="1" x="372"/>
        <item h="1" m="1" x="1580"/>
        <item h="1" m="1" x="417"/>
        <item h="1" x="290"/>
        <item h="1" m="1" x="1666"/>
        <item h="1" m="1" x="666"/>
        <item h="1" m="1" x="1620"/>
        <item h="1" m="1" x="1622"/>
        <item h="1" m="1" x="369"/>
        <item h="1" m="1" x="1686"/>
        <item h="1" m="1" x="1450"/>
        <item h="1" m="1" x="513"/>
        <item h="1" m="1" x="434"/>
        <item h="1" m="1" x="1344"/>
        <item h="1" m="1" x="612"/>
        <item h="1" m="1" x="540"/>
        <item h="1" m="1" x="1414"/>
        <item h="1" m="1" x="603"/>
        <item h="1" m="1" x="1322"/>
        <item h="1" m="1" x="1590"/>
        <item h="1" m="1" x="443"/>
        <item h="1" m="1" x="1273"/>
        <item h="1" x="311"/>
        <item h="1" m="1" x="1179"/>
        <item h="1" m="1" x="961"/>
        <item h="1" m="1" x="1351"/>
        <item h="1" x="298"/>
        <item h="1" m="1" x="1556"/>
        <item h="1" m="1" x="1527"/>
        <item h="1" m="1" x="400"/>
        <item h="1" m="1" x="1749"/>
        <item h="1" m="1" x="760"/>
        <item h="1" m="1" x="415"/>
        <item h="1" m="1" x="607"/>
        <item h="1" m="1" x="1733"/>
        <item h="1" x="278"/>
        <item h="1" m="1" x="1552"/>
        <item h="1" x="321"/>
        <item h="1" x="317"/>
        <item h="1" x="309"/>
        <item h="1" x="316"/>
        <item h="1" m="1" x="964"/>
        <item h="1" x="150"/>
        <item h="1" m="1" x="1542"/>
        <item h="1" m="1" x="1260"/>
        <item h="1" m="1" x="466"/>
        <item h="1" m="1" x="1438"/>
        <item h="1" x="282"/>
        <item h="1" m="1" x="991"/>
        <item h="1" x="332"/>
        <item h="1" m="1" x="1369"/>
        <item h="1" m="1" x="1402"/>
        <item h="1" x="128"/>
        <item h="1" x="175"/>
        <item h="1" x="48"/>
        <item h="1" m="1" x="709"/>
        <item h="1" m="1" x="1041"/>
        <item h="1" x="304"/>
        <item h="1" x="310"/>
        <item h="1" x="163"/>
        <item h="1" m="1" x="1420"/>
        <item h="1" m="1" x="1492"/>
        <item h="1" m="1" x="1332"/>
        <item h="1" m="1" x="477"/>
        <item h="1" m="1" x="577"/>
        <item h="1" m="1" x="1328"/>
        <item h="1" m="1" x="615"/>
        <item h="1" m="1" x="1188"/>
        <item h="1" x="29"/>
        <item h="1" x="30"/>
        <item h="1" m="1" x="1102"/>
        <item h="1" m="1" x="885"/>
        <item h="1" m="1" x="1136"/>
        <item h="1" m="1" x="1150"/>
        <item h="1" m="1" x="781"/>
        <item h="1" m="1" x="854"/>
        <item h="1" m="1" x="1544"/>
        <item h="1" x="166"/>
        <item h="1" x="307"/>
        <item h="1" m="1" x="449"/>
        <item h="1" x="270"/>
        <item h="1" m="1" x="1684"/>
        <item h="1" x="113"/>
        <item h="1" m="1" x="493"/>
        <item h="1" x="33"/>
        <item h="1" m="1" x="1573"/>
        <item h="1" m="1" x="842"/>
        <item h="1" m="1" x="1086"/>
        <item h="1" x="152"/>
        <item h="1" m="1" x="1673"/>
        <item h="1" m="1" x="1496"/>
        <item h="1" m="1" x="516"/>
        <item h="1" m="1" x="750"/>
        <item h="1" m="1" x="923"/>
        <item h="1" x="189"/>
        <item h="1" m="1" x="1263"/>
        <item h="1" m="1" x="924"/>
        <item h="1" m="1" x="1759"/>
        <item h="1" m="1" x="1059"/>
        <item h="1" m="1" x="989"/>
        <item h="1" m="1" x="1587"/>
        <item h="1" m="1" x="786"/>
        <item h="1" m="1" x="901"/>
        <item h="1" m="1" x="451"/>
        <item h="1" m="1" x="768"/>
        <item h="1" m="1" x="418"/>
        <item h="1" m="1" x="1362"/>
        <item h="1" m="1" x="582"/>
        <item h="1" m="1" x="1376"/>
        <item h="1" m="1" x="939"/>
        <item h="1" m="1" x="1466"/>
        <item h="1" x="257"/>
        <item h="1" m="1" x="757"/>
        <item h="1" m="1" x="1659"/>
        <item h="1" m="1" x="1569"/>
        <item h="1" x="314"/>
        <item h="1" m="1" x="1352"/>
        <item h="1" m="1" x="813"/>
        <item h="1" m="1" x="1039"/>
        <item h="1" m="1" x="684"/>
        <item h="1" x="318"/>
        <item h="1" m="1" x="411"/>
        <item h="1" m="1" x="1180"/>
        <item h="1" m="1" x="388"/>
        <item h="1" m="1" x="447"/>
        <item h="1" m="1" x="678"/>
        <item h="1" x="300"/>
        <item h="1" m="1" x="495"/>
        <item h="1" x="141"/>
        <item h="1" m="1" x="508"/>
        <item h="1" m="1" x="1166"/>
        <item h="1" x="151"/>
        <item h="1" x="297"/>
        <item h="1" x="171"/>
        <item h="1" m="1" x="1430"/>
        <item h="1" m="1" x="1251"/>
        <item h="1" x="176"/>
        <item h="1" m="1" x="530"/>
        <item h="1" x="339"/>
        <item h="1" x="140"/>
        <item h="1" m="1" x="1762"/>
        <item h="1" x="191"/>
        <item h="1" x="294"/>
        <item h="1" m="1" x="668"/>
        <item h="1" m="1" x="1486"/>
        <item h="1" m="1" x="672"/>
        <item h="1" m="1" x="755"/>
        <item h="1" m="1" x="1098"/>
        <item h="1" m="1" x="1280"/>
        <item h="1" m="1" x="1306"/>
        <item h="1" m="1" x="1553"/>
        <item h="1" m="1" x="460"/>
        <item h="1" m="1" x="1250"/>
        <item h="1" m="1" x="1020"/>
        <item h="1" m="1" x="1148"/>
        <item h="1" m="1" x="838"/>
        <item h="1" m="1" x="1470"/>
        <item h="1" m="1" x="1533"/>
        <item h="1" m="1" x="694"/>
        <item h="1" m="1" x="1406"/>
        <item h="1" m="1" x="1498"/>
        <item h="1" x="7"/>
        <item h="1" m="1" x="468"/>
        <item h="1" m="1" x="1412"/>
        <item h="1" x="122"/>
        <item h="1" m="1" x="1718"/>
        <item h="1" m="1" x="1253"/>
        <item h="1" m="1" x="1637"/>
        <item h="1" m="1" x="545"/>
        <item h="1" m="1" x="1488"/>
        <item h="1" m="1" x="346"/>
        <item h="1" m="1" x="344"/>
        <item h="1" m="1" x="980"/>
        <item h="1" m="1" x="1047"/>
        <item h="1" m="1" x="996"/>
        <item h="1" m="1" x="948"/>
        <item h="1" m="1" x="1056"/>
        <item h="1" m="1" x="848"/>
        <item h="1" m="1" x="1655"/>
        <item h="1" m="1" x="1397"/>
        <item h="1" m="1" x="1692"/>
        <item h="1" m="1" x="1405"/>
        <item h="1" m="1" x="1513"/>
        <item h="1" m="1" x="1640"/>
        <item h="1" m="1" x="1521"/>
        <item h="1" m="1" x="1697"/>
        <item h="1" m="1" x="1740"/>
        <item h="1" m="1" x="1370"/>
        <item h="1" x="5"/>
        <item h="1" x="0"/>
        <item h="1" m="1" x="823"/>
        <item h="1" m="1" x="580"/>
        <item h="1" m="1" x="958"/>
        <item h="1" m="1" x="1034"/>
        <item h="1" m="1" x="862"/>
        <item h="1" x="74"/>
        <item h="1" m="1" x="976"/>
        <item h="1" m="1" x="367"/>
        <item h="1" m="1" x="1596"/>
        <item h="1" m="1" x="1392"/>
        <item h="1" m="1" x="720"/>
        <item h="1" m="1" x="1681"/>
        <item h="1" x="25"/>
        <item h="1" m="1" x="1597"/>
        <item h="1" m="1" x="1460"/>
        <item h="1" m="1" x="1224"/>
        <item h="1" m="1" x="699"/>
        <item h="1" m="1" x="1516"/>
        <item h="1" m="1" x="712"/>
        <item h="1" m="1" x="1729"/>
        <item h="1" m="1" x="984"/>
        <item h="1" m="1" x="1060"/>
        <item h="1" m="1" x="821"/>
        <item h="1" x="94"/>
        <item h="1" m="1" x="1744"/>
        <item h="1" m="1" x="1567"/>
        <item h="1" m="1" x="1461"/>
        <item h="1" m="1" x="413"/>
        <item h="1" m="1" x="1238"/>
        <item h="1" m="1" x="1135"/>
        <item h="1" x="155"/>
        <item h="1" m="1" x="1493"/>
        <item h="1" m="1" x="1639"/>
        <item h="1" m="1" x="1694"/>
        <item h="1" m="1" x="1549"/>
        <item h="1" m="1" x="1216"/>
        <item h="1" m="1" x="1346"/>
        <item h="1" x="187"/>
        <item h="1" m="1" x="1568"/>
        <item h="1" m="1" x="785"/>
        <item h="1" m="1" x="1693"/>
        <item h="1" m="1" x="1349"/>
        <item h="1" x="183"/>
        <item h="1" m="1" x="1710"/>
        <item h="1" m="1" x="1497"/>
        <item h="1" m="1" x="1171"/>
        <item h="1" m="1" x="1593"/>
        <item h="1" m="1" x="1636"/>
        <item h="1" m="1" x="1708"/>
        <item h="1" m="1" x="1338"/>
        <item h="1" x="334"/>
        <item h="1" m="1" x="774"/>
        <item h="1" x="135"/>
        <item h="1" m="1" x="1415"/>
        <item h="1" m="1" x="483"/>
        <item h="1" m="1" x="1512"/>
        <item h="1" m="1" x="1408"/>
        <item h="1" m="1" x="1325"/>
        <item h="1" m="1" x="832"/>
        <item h="1" m="1" x="1003"/>
        <item h="1" m="1" x="1650"/>
        <item h="1" m="1" x="392"/>
        <item h="1" m="1" x="1654"/>
        <item h="1" m="1" x="1530"/>
        <item h="1" m="1" x="1621"/>
        <item h="1" m="1" x="1468"/>
        <item h="1" m="1" x="1108"/>
        <item h="1" m="1" x="1535"/>
        <item h="1" m="1" x="485"/>
        <item h="1" m="1" x="1356"/>
        <item h="1" m="1" x="1407"/>
        <item h="1" m="1" x="878"/>
        <item h="1" m="1" x="1058"/>
        <item h="1" m="1" x="1158"/>
        <item h="1" m="1" x="1331"/>
        <item h="1" m="1" x="844"/>
        <item h="1" m="1" x="1042"/>
        <item h="1" m="1" x="1040"/>
        <item h="1" m="1" x="1519"/>
        <item h="1" x="58"/>
        <item h="1" x="306"/>
        <item h="1" m="1" x="1651"/>
        <item h="1" m="1" x="849"/>
        <item h="1" m="1" x="767"/>
        <item h="1" x="8"/>
        <item h="1" m="1" x="1051"/>
        <item h="1" m="1" x="1441"/>
        <item h="1" m="1" x="1167"/>
        <item h="1" m="1" x="905"/>
        <item h="1" m="1" x="835"/>
        <item h="1" m="1" x="1677"/>
        <item h="1" m="1" x="1209"/>
        <item h="1" m="1" x="1701"/>
        <item h="1" m="1" x="353"/>
        <item h="1" m="1" x="1447"/>
        <item h="1" m="1" x="1435"/>
        <item h="1" m="1" x="1616"/>
        <item h="1" m="1" x="751"/>
        <item h="1" m="1" x="1570"/>
        <item h="1" m="1" x="1410"/>
        <item h="1" m="1" x="1721"/>
        <item h="1" m="1" x="1672"/>
        <item h="1" m="1" x="975"/>
        <item h="1" m="1" x="1417"/>
        <item h="1" m="1" x="1743"/>
        <item h="1" m="1" x="930"/>
        <item h="1" m="1" x="1361"/>
        <item h="1" m="1" x="1703"/>
        <item h="1" m="1" x="909"/>
        <item h="1" m="1" x="1061"/>
        <item h="1" m="1" x="596"/>
        <item h="1" m="1" x="1234"/>
        <item h="1" m="1" x="829"/>
        <item h="1" m="1" x="987"/>
        <item h="1" m="1" x="1550"/>
        <item h="1" m="1" x="1732"/>
        <item h="1" m="1" x="779"/>
        <item h="1" m="1" x="1092"/>
        <item h="1" m="1" x="1484"/>
        <item h="1" m="1" x="1386"/>
        <item h="1" m="1" x="1436"/>
        <item h="1" m="1" x="943"/>
        <item h="1" x="142"/>
        <item h="1" m="1" x="1446"/>
        <item h="1" m="1" x="977"/>
        <item h="1" m="1" x="852"/>
        <item h="1" m="1" x="900"/>
        <item h="1" m="1" x="1421"/>
        <item h="1" m="1" x="1195"/>
        <item h="1" m="1" x="1731"/>
        <item h="1" m="1" x="899"/>
        <item h="1" m="1" x="1373"/>
        <item h="1" m="1" x="1739"/>
        <item h="1" m="1" x="461"/>
        <item h="1" m="1" x="1592"/>
        <item h="1" m="1" x="1678"/>
        <item h="1" x="132"/>
        <item h="1" m="1" x="1582"/>
        <item h="1" m="1" x="1403"/>
        <item h="1" m="1" x="1632"/>
        <item h="1" m="1" x="537"/>
        <item h="1" m="1" x="1409"/>
        <item h="1" m="1" x="1633"/>
        <item h="1" m="1" x="988"/>
        <item h="1" m="1" x="1628"/>
        <item h="1" m="1" x="1227"/>
        <item h="1" m="1" x="1120"/>
        <item h="1" m="1" x="788"/>
        <item h="1" x="246"/>
        <item h="1" m="1" x="1422"/>
        <item h="1" m="1" x="1595"/>
        <item h="1" m="1" x="1336"/>
        <item h="1" m="1" x="807"/>
        <item h="1" m="1" x="1371"/>
        <item h="1" m="1" x="589"/>
        <item h="1" m="1" x="544"/>
        <item h="1" m="1" x="1347"/>
        <item h="1" m="1" x="1615"/>
        <item h="1" m="1" x="1442"/>
        <item h="1" m="1" x="1698"/>
        <item h="1" x="9"/>
        <item h="1" m="1" x="949"/>
        <item h="1" m="1" x="1529"/>
        <item h="1" m="1" x="1217"/>
        <item h="1" m="1" x="1528"/>
        <item h="1" m="1" x="554"/>
        <item h="1" m="1" x="1452"/>
        <item h="1" m="1" x="1433"/>
        <item h="1" m="1" x="1333"/>
        <item h="1" m="1" x="1391"/>
        <item h="1" m="1" x="1623"/>
        <item h="1" m="1" x="841"/>
        <item h="1" m="1" x="1481"/>
        <item h="1" m="1" x="1627"/>
        <item h="1" m="1" x="1647"/>
        <item h="1" m="1" x="1010"/>
        <item h="1" m="1" x="1085"/>
        <item h="1" m="1" x="1043"/>
        <item h="1" m="1" x="1307"/>
        <item h="1" m="1" x="1153"/>
        <item h="1" m="1" x="1526"/>
        <item h="1" m="1" x="1064"/>
        <item h="1" m="1" x="1695"/>
        <item h="1" m="1" x="981"/>
        <item h="1" m="1" x="893"/>
        <item h="1" m="1" x="611"/>
        <item h="1" m="1" x="1100"/>
        <item h="1" m="1" x="1653"/>
        <item h="1" m="1" x="1423"/>
        <item h="1" m="1" x="1662"/>
        <item h="1" m="1" x="1585"/>
        <item h="1" m="1" x="799"/>
        <item h="1" m="1" x="1007"/>
        <item h="1" x="221"/>
        <item h="1" m="1" x="1244"/>
        <item h="1" m="1" x="1354"/>
        <item h="1" m="1" x="551"/>
        <item h="1" m="1" x="845"/>
        <item h="1" m="1" x="1562"/>
        <item h="1" x="238"/>
        <item h="1" m="1" x="1329"/>
        <item h="1" m="1" x="553"/>
        <item h="1" m="1" x="1222"/>
        <item h="1" m="1" x="1696"/>
        <item h="1" m="1" x="1305"/>
        <item h="1" m="1" x="1388"/>
        <item h="1" m="1" x="689"/>
        <item h="1" m="1" x="503"/>
        <item h="1" x="213"/>
        <item h="1" m="1" x="561"/>
        <item h="1" m="1" x="1478"/>
        <item h="1" m="1" x="1169"/>
        <item h="1" m="1" x="1602"/>
        <item h="1" m="1" x="1548"/>
        <item h="1" m="1" x="1563"/>
        <item h="1" m="1" x="1676"/>
        <item h="1" m="1" x="1665"/>
        <item h="1" x="207"/>
        <item h="1" m="1" x="408"/>
        <item h="1" m="1" x="549"/>
        <item h="1" m="1" x="1464"/>
        <item h="1" m="1" x="648"/>
        <item h="1" m="1" x="1256"/>
        <item h="1" m="1" x="428"/>
        <item h="1" m="1" x="1459"/>
        <item h="1" m="1" x="1232"/>
        <item h="1" m="1" x="1494"/>
        <item h="1" m="1" x="1285"/>
        <item h="1" m="1" x="1254"/>
        <item h="1" m="1" x="1190"/>
        <item h="1" m="1" x="1268"/>
        <item h="1" m="1" x="629"/>
        <item h="1" m="1" x="1339"/>
        <item h="1" m="1" x="1661"/>
        <item h="1" m="1" x="1270"/>
        <item h="1" m="1" x="653"/>
        <item h="1" m="1" x="1515"/>
        <item h="1" m="1" x="1378"/>
        <item h="1" m="1" x="1644"/>
        <item h="1" x="223"/>
        <item h="1" m="1" x="1255"/>
        <item h="1" m="1" x="1467"/>
        <item h="1" x="288"/>
        <item h="1" m="1" x="490"/>
        <item h="1" m="1" x="1724"/>
        <item h="1" m="1" x="1766"/>
        <item h="1" m="1" x="1294"/>
        <item h="1" m="1" x="523"/>
        <item h="1" m="1" x="1401"/>
        <item h="1" m="1" x="1611"/>
        <item h="1" m="1" x="1289"/>
        <item h="1" m="1" x="1278"/>
        <item h="1" m="1" x="442"/>
        <item h="1" m="1" x="1657"/>
        <item h="1" m="1" x="1298"/>
        <item h="1" m="1" x="1635"/>
        <item h="1" m="1" x="769"/>
        <item h="1" x="248"/>
        <item h="1" m="1" x="433"/>
        <item h="1" m="1" x="1757"/>
        <item h="1" m="1" x="1413"/>
        <item h="1" m="1" x="1297"/>
        <item h="1" m="1" x="1299"/>
        <item h="1" m="1" x="1577"/>
        <item h="1" m="1" x="564"/>
        <item h="1" m="1" x="1489"/>
        <item h="1" m="1" x="448"/>
        <item h="1" m="1" x="1375"/>
        <item h="1" x="120"/>
        <item h="1" m="1" x="1400"/>
        <item h="1" m="1" x="1642"/>
        <item h="1" m="1" x="1767"/>
        <item h="1" m="1" x="682"/>
        <item h="1" m="1" x="1252"/>
        <item h="1" m="1" x="1765"/>
        <item h="1" x="341"/>
        <item h="1" m="1" x="1437"/>
        <item h="1" x="186"/>
        <item h="1" m="1" x="1499"/>
        <item h="1" x="263"/>
        <item h="1" m="1" x="1225"/>
        <item h="1" m="1" x="621"/>
        <item h="1" m="1" x="1372"/>
        <item h="1" m="1" x="1228"/>
        <item h="1" m="1" x="1443"/>
        <item h="1" x="274"/>
        <item h="1" m="1" x="741"/>
        <item h="1" m="1" x="1449"/>
        <item h="1" m="1" x="1727"/>
        <item h="1" m="1" x="1738"/>
        <item h="1" m="1" x="1617"/>
        <item h="1" m="1" x="1393"/>
        <item h="1" m="1" x="1601"/>
        <item h="1" m="1" x="1477"/>
        <item h="1" m="1" x="1474"/>
        <item h="1" m="1" x="1296"/>
        <item h="1" x="214"/>
        <item h="1" m="1" x="1485"/>
        <item h="1" m="1" x="1756"/>
        <item h="1" m="1" x="1292"/>
        <item h="1" m="1" x="1350"/>
        <item h="1" m="1" x="1761"/>
        <item h="1" x="244"/>
        <item h="1" m="1" x="1543"/>
        <item h="1" m="1" x="1614"/>
        <item h="1" m="1" x="718"/>
        <item h="1" m="1" x="1607"/>
        <item h="1" m="1" x="638"/>
        <item h="1" m="1" x="810"/>
        <item h="1" m="1" x="1735"/>
        <item h="1" x="208"/>
        <item h="1" m="1" x="1343"/>
        <item h="1" m="1" x="1432"/>
        <item h="1" m="1" x="1541"/>
        <item h="1" m="1" x="1736"/>
        <item h="1" x="218"/>
        <item h="1" m="1" x="1448"/>
        <item h="1" m="1" x="1483"/>
        <item h="1" m="1" x="1669"/>
        <item h="1" m="1" x="1321"/>
        <item h="1" m="1" x="1385"/>
        <item h="1" m="1" x="586"/>
        <item h="1" m="1" x="1359"/>
        <item h="1" m="1" x="441"/>
        <item h="1" m="1" x="575"/>
        <item h="1" m="1" x="1660"/>
        <item h="1" m="1" x="1586"/>
        <item h="1" x="231"/>
        <item h="1" m="1" x="640"/>
        <item h="1" m="1" x="1383"/>
        <item h="1" m="1" x="1387"/>
        <item h="1" m="1" x="780"/>
        <item h="1" m="1" x="791"/>
        <item h="1" m="1" x="1649"/>
        <item h="1" m="1" x="632"/>
        <item h="1" m="1" x="1536"/>
        <item h="1" m="1" x="1374"/>
        <item h="1" m="1" x="1599"/>
        <item h="1" m="1" x="552"/>
        <item h="1" x="254"/>
        <item h="1" m="1" x="1355"/>
        <item h="1" m="1" x="740"/>
        <item h="1" m="1" x="1426"/>
        <item h="1" m="1" x="1746"/>
        <item h="1" x="196"/>
        <item h="1" m="1" x="432"/>
        <item h="1" m="1" x="1768"/>
        <item h="1" m="1" x="1472"/>
        <item h="1" m="1" x="1502"/>
        <item h="1" x="325"/>
        <item h="1" m="1" x="1560"/>
        <item h="1" m="1" x="1368"/>
        <item h="1" m="1" x="429"/>
        <item h="1" m="1" x="683"/>
        <item h="1" m="1" x="423"/>
        <item h="1" m="1" x="1266"/>
        <item h="1" x="255"/>
        <item h="1" m="1" x="685"/>
        <item h="1" m="1" x="401"/>
        <item h="1" m="1" x="1714"/>
        <item h="1" x="276"/>
        <item h="1" m="1" x="1634"/>
        <item h="1" m="1" x="1725"/>
        <item h="1" x="253"/>
        <item h="1" x="342"/>
        <item h="1" m="1" x="1540"/>
        <item h="1" m="1" x="1427"/>
        <item h="1" m="1" x="500"/>
        <item h="1" m="1" x="1547"/>
        <item h="1" x="10"/>
        <item h="1" m="1" x="1538"/>
        <item h="1" m="1" x="1758"/>
        <item h="1" m="1" x="1226"/>
        <item h="1" x="229"/>
        <item h="1" x="259"/>
        <item h="1" m="1" x="1196"/>
        <item h="1" x="241"/>
        <item h="1" m="1" x="1683"/>
        <item h="1" m="1" x="562"/>
        <item h="1" m="1" x="555"/>
        <item h="1" m="1" x="1511"/>
        <item h="1" m="1" x="1469"/>
        <item h="1" m="1" x="1689"/>
        <item h="1" m="1" x="1456"/>
        <item h="1" m="1" x="696"/>
        <item h="1" x="2"/>
        <item h="1" m="1" x="1618"/>
        <item h="1" m="1" x="1176"/>
        <item h="1" x="38"/>
        <item h="1" m="1" x="1734"/>
        <item h="1" m="1" x="1290"/>
        <item h="1" m="1" x="677"/>
        <item h="1" x="250"/>
        <item h="1" m="1" x="1609"/>
        <item h="1" m="1" x="639"/>
        <item h="1" m="1" x="1320"/>
        <item h="1" m="1" x="1318"/>
        <item h="1" m="1" x="1319"/>
        <item h="1" m="1" x="687"/>
        <item h="1" m="1" x="1276"/>
        <item h="1" x="210"/>
        <item h="1" m="1" x="1314"/>
        <item h="1" m="1" x="1315"/>
        <item h="1" m="1" x="1311"/>
        <item h="1" m="1" x="1277"/>
        <item h="1" m="1" x="1308"/>
        <item h="1" m="1" x="1309"/>
        <item h="1" m="1" x="1310"/>
        <item h="1" x="133"/>
        <item h="1" m="1" x="1302"/>
        <item h="1" m="1" x="1303"/>
        <item h="1" m="1" x="1304"/>
        <item h="1" m="1" x="361"/>
        <item h="1" m="1" x="645"/>
        <item h="1" m="1" x="1019"/>
        <item h="1" m="1" x="1156"/>
        <item h="1" m="1" x="637"/>
        <item h="1" m="1" x="1208"/>
        <item h="1" m="1" x="1236"/>
        <item h="1" m="1" x="1293"/>
        <item h="1" x="242"/>
        <item h="1" m="1" x="427"/>
        <item h="1" m="1" x="1295"/>
        <item h="1" x="239"/>
        <item h="1" m="1" x="365"/>
        <item h="1" m="1" x="1286"/>
        <item h="1" m="1" x="1287"/>
        <item h="1" x="40"/>
        <item h="1" x="102"/>
        <item h="1" m="1" x="673"/>
        <item h="1" m="1" x="1284"/>
        <item h="1" m="1" x="1283"/>
        <item h="1" m="1" x="1259"/>
        <item h="1" m="1" x="1281"/>
        <item h="1" m="1" x="1282"/>
        <item h="1" m="1" x="1221"/>
        <item h="1" m="1" x="1275"/>
        <item h="1" x="279"/>
        <item h="1" m="1" x="1024"/>
        <item h="1" m="1" x="1274"/>
        <item h="1" m="1" x="1192"/>
        <item h="1" m="1" x="1279"/>
        <item h="1" m="1" x="614"/>
        <item h="1" m="1" x="1272"/>
        <item h="1" m="1" x="695"/>
        <item h="1" m="1" x="515"/>
        <item h="1" m="1" x="1261"/>
        <item h="1" m="1" x="1262"/>
        <item h="1" m="1" x="1223"/>
        <item h="1" m="1" x="1258"/>
        <item h="1" m="1" x="1264"/>
        <item h="1" m="1" x="1267"/>
        <item h="1" x="256"/>
        <item h="1" m="1" x="1269"/>
        <item h="1" m="1" x="1220"/>
        <item h="1" m="1" x="1207"/>
        <item h="1" m="1" x="473"/>
        <item h="1" m="1" x="1202"/>
        <item h="1" m="1" x="1203"/>
        <item h="1" x="206"/>
        <item h="1" x="54"/>
        <item h="1" x="220"/>
        <item h="1" m="1" x="376"/>
        <item h="1" m="1" x="1204"/>
        <item h="1" m="1" x="1205"/>
        <item h="1" m="1" x="395"/>
        <item h="1" m="1" x="1206"/>
        <item h="1" m="1" x="965"/>
        <item h="1" m="1" x="1229"/>
        <item h="1" m="1" x="1173"/>
        <item h="1" m="1" x="1243"/>
        <item h="1" m="1" x="481"/>
        <item h="1" m="1" x="1230"/>
        <item h="1" m="1" x="1211"/>
        <item h="1" m="1" x="1231"/>
        <item h="1" m="1" x="650"/>
        <item h="1" m="1" x="1212"/>
        <item h="1" m="1" x="1233"/>
        <item h="1" m="1" x="1235"/>
        <item h="1" m="1" x="1237"/>
        <item h="1" m="1" x="1239"/>
        <item h="1" m="1" x="598"/>
        <item h="1" m="1" x="1241"/>
        <item h="1" m="1" x="1242"/>
        <item h="1" m="1" x="1198"/>
        <item h="1" m="1" x="497"/>
        <item h="1" m="1" x="1197"/>
        <item h="1" m="1" x="1182"/>
        <item h="1" m="1" x="1184"/>
        <item h="1" x="69"/>
        <item h="1" m="1" x="1187"/>
        <item h="1" m="1" x="719"/>
        <item h="1" m="1" x="430"/>
        <item h="1" m="1" x="1191"/>
        <item h="1" m="1" x="593"/>
        <item h="1" m="1" x="581"/>
        <item h="1" m="1" x="1178"/>
        <item h="1" m="1" x="698"/>
        <item h="1" m="1" x="1168"/>
        <item h="1" m="1" x="1170"/>
        <item h="1" m="1" x="633"/>
        <item h="1" m="1" x="1172"/>
        <item h="1" m="1" x="715"/>
        <item h="1" m="1" x="579"/>
        <item h="1" m="1" x="700"/>
        <item h="1" m="1" x="521"/>
        <item h="1" m="1" x="701"/>
        <item h="1" m="1" x="702"/>
        <item h="1" m="1" x="697"/>
        <item h="1" m="1" x="693"/>
        <item h="1" m="1" x="680"/>
        <item h="1" m="1" x="670"/>
        <item h="1" m="1" x="671"/>
        <item h="1" x="12"/>
        <item h="1" m="1" x="681"/>
        <item h="1" m="1" x="686"/>
        <item h="1" m="1" x="470"/>
        <item h="1" m="1" x="714"/>
        <item h="1" m="1" x="710"/>
        <item h="1" m="1" x="707"/>
        <item h="1" m="1" x="706"/>
        <item h="1" m="1" x="667"/>
        <item h="1" m="1" x="688"/>
        <item h="1" x="302"/>
        <item h="1" x="267"/>
        <item h="1" m="1" x="711"/>
        <item h="1" m="1" x="426"/>
        <item h="1" m="1" x="675"/>
        <item h="1" m="1" x="655"/>
        <item h="1" m="1" x="627"/>
        <item h="1" m="1" x="475"/>
        <item h="1" m="1" x="590"/>
        <item h="1" m="1" x="630"/>
        <item h="1" m="1" x="724"/>
        <item h="1" m="1" x="487"/>
        <item h="1" m="1" x="726"/>
        <item h="1" m="1" x="727"/>
        <item h="1" m="1" x="729"/>
        <item h="1" m="1" x="730"/>
        <item h="1" m="1" x="731"/>
        <item h="1" m="1" x="732"/>
        <item h="1" m="1" x="733"/>
        <item h="1" m="1" x="736"/>
        <item h="1" m="1" x="737"/>
        <item h="1" m="1" x="738"/>
        <item h="1" m="1" x="739"/>
        <item h="1" m="1" x="742"/>
        <item h="1" m="1" x="744"/>
        <item h="1" m="1" x="745"/>
        <item h="1" m="1" x="747"/>
        <item h="1" m="1" x="748"/>
        <item h="1" m="1" x="752"/>
        <item h="1" m="1" x="753"/>
        <item h="1" m="1" x="754"/>
        <item h="1" m="1" x="756"/>
        <item h="1" m="1" x="764"/>
        <item h="1" m="1" x="583"/>
        <item h="1" m="1" x="765"/>
        <item h="1" m="1" x="766"/>
        <item h="1" m="1" x="770"/>
        <item h="1" m="1" x="777"/>
        <item h="1" m="1" x="778"/>
        <item h="1" m="1" x="783"/>
        <item h="1" m="1" x="784"/>
        <item h="1" m="1" x="792"/>
        <item h="1" m="1" x="793"/>
        <item h="1" m="1" x="795"/>
        <item h="1" m="1" x="796"/>
        <item h="1" m="1" x="797"/>
        <item h="1" m="1" x="798"/>
        <item h="1" m="1" x="801"/>
        <item h="1" m="1" x="804"/>
        <item h="1" m="1" x="808"/>
        <item h="1" m="1" x="814"/>
        <item h="1" m="1" x="816"/>
        <item h="1" m="1" x="818"/>
        <item h="1" m="1" x="824"/>
        <item h="1" m="1" x="820"/>
        <item h="1" m="1" x="819"/>
        <item h="1" m="1" x="833"/>
        <item h="1" m="1" x="834"/>
        <item h="1" m="1" x="837"/>
        <item h="1" m="1" x="828"/>
        <item h="1" m="1" x="839"/>
        <item h="1" m="1" x="847"/>
        <item h="1" m="1" x="826"/>
        <item h="1" m="1" x="825"/>
        <item h="1" m="1" x="831"/>
        <item h="1" m="1" x="836"/>
        <item h="1" m="1" x="846"/>
        <item h="1" m="1" x="851"/>
        <item h="1" m="1" x="853"/>
        <item h="1" m="1" x="857"/>
        <item h="1" m="1" x="858"/>
        <item h="1" m="1" x="860"/>
        <item h="1" m="1" x="861"/>
        <item h="1" m="1" x="863"/>
        <item h="1" m="1" x="866"/>
        <item h="1" m="1" x="868"/>
        <item h="1" m="1" x="870"/>
        <item h="1" m="1" x="872"/>
        <item h="1" m="1" x="873"/>
        <item h="1" m="1" x="876"/>
        <item h="1" m="1" x="879"/>
        <item h="1" m="1" x="882"/>
        <item h="1" m="1" x="883"/>
        <item h="1" m="1" x="886"/>
        <item h="1" m="1" x="887"/>
        <item h="1" m="1" x="889"/>
        <item h="1" m="1" x="891"/>
        <item h="1" m="1" x="892"/>
        <item h="1" m="1" x="898"/>
        <item h="1" m="1" x="902"/>
        <item h="1" m="1" x="903"/>
        <item h="1" m="1" x="904"/>
        <item h="1" m="1" x="906"/>
        <item h="1" m="1" x="907"/>
        <item h="1" m="1" x="908"/>
        <item h="1" m="1" x="911"/>
        <item h="1" m="1" x="917"/>
        <item h="1" m="1" x="918"/>
        <item h="1" x="1"/>
        <item h="1" m="1" x="925"/>
        <item h="1" m="1" x="926"/>
        <item h="1" m="1" x="927"/>
        <item h="1" m="1" x="928"/>
        <item h="1" m="1" x="929"/>
        <item h="1" m="1" x="931"/>
        <item h="1" m="1" x="932"/>
        <item h="1" m="1" x="933"/>
        <item h="1" m="1" x="936"/>
        <item h="1" m="1" x="938"/>
        <item h="1" m="1" x="941"/>
        <item h="1" m="1" x="944"/>
        <item h="1" m="1" x="945"/>
        <item h="1" m="1" x="946"/>
        <item h="1" m="1" x="947"/>
        <item h="1" m="1" x="950"/>
        <item h="1" m="1" x="951"/>
        <item h="1" m="1" x="952"/>
        <item h="1" m="1" x="953"/>
        <item h="1" m="1" x="954"/>
        <item h="1" m="1" x="955"/>
        <item h="1" m="1" x="956"/>
        <item h="1" m="1" x="957"/>
        <item h="1" m="1" x="959"/>
        <item h="1" m="1" x="960"/>
        <item h="1" m="1" x="962"/>
        <item h="1" m="1" x="963"/>
        <item h="1" m="1" x="966"/>
        <item h="1" m="1" x="967"/>
        <item h="1" m="1" x="654"/>
        <item h="1" m="1" x="968"/>
        <item h="1" m="1" x="969"/>
        <item h="1" m="1" x="971"/>
        <item h="1" m="1" x="972"/>
        <item h="1" m="1" x="973"/>
        <item h="1" m="1" x="978"/>
        <item h="1" m="1" x="982"/>
        <item h="1" m="1" x="983"/>
        <item h="1" m="1" x="986"/>
        <item h="1" x="237"/>
        <item h="1" m="1" x="990"/>
        <item h="1" m="1" x="992"/>
        <item h="1" m="1" x="993"/>
        <item h="1" m="1" x="997"/>
        <item h="1" m="1" x="998"/>
        <item h="1" m="1" x="999"/>
        <item h="1" m="1" x="1000"/>
        <item h="1" m="1" x="1002"/>
        <item h="1" m="1" x="1005"/>
        <item h="1" m="1" x="1008"/>
        <item h="1" m="1" x="1009"/>
        <item h="1" m="1" x="1012"/>
        <item h="1" m="1" x="1011"/>
        <item h="1" m="1" x="1013"/>
        <item h="1" m="1" x="1014"/>
        <item h="1" m="1" x="1016"/>
        <item h="1" m="1" x="1017"/>
        <item h="1" m="1" x="1018"/>
        <item h="1" m="1" x="1023"/>
        <item h="1" m="1" x="1021"/>
        <item h="1" m="1" x="1028"/>
        <item h="1" m="1" x="1029"/>
        <item h="1" m="1" x="1030"/>
        <item h="1" m="1" x="1032"/>
        <item h="1" m="1" x="1038"/>
        <item h="1" m="1" x="1044"/>
        <item h="1" m="1" x="1045"/>
        <item h="1" m="1" x="1046"/>
        <item h="1" m="1" x="1049"/>
        <item h="1" m="1" x="1052"/>
        <item h="1" m="1" x="1054"/>
        <item h="1" m="1" x="1055"/>
        <item h="1" m="1" x="1057"/>
        <item h="1" m="1" x="1062"/>
        <item h="1" m="1" x="1063"/>
        <item h="1" m="1" x="1067"/>
        <item h="1" m="1" x="1069"/>
        <item h="1" m="1" x="1070"/>
        <item h="1" m="1" x="1071"/>
        <item h="1" m="1" x="1072"/>
        <item h="1" m="1" x="1073"/>
        <item h="1" m="1" x="1075"/>
        <item h="1" m="1" x="1076"/>
        <item h="1" m="1" x="1078"/>
        <item h="1" m="1" x="1080"/>
        <item h="1" m="1" x="1081"/>
        <item h="1" m="1" x="1082"/>
        <item h="1" m="1" x="1083"/>
        <item h="1" m="1" x="1084"/>
        <item h="1" m="1" x="1088"/>
        <item h="1" m="1" x="1089"/>
        <item h="1" m="1" x="1090"/>
        <item h="1" m="1" x="1091"/>
        <item h="1" m="1" x="1094"/>
        <item h="1" m="1" x="1095"/>
        <item h="1" m="1" x="1096"/>
        <item h="1" m="1" x="1097"/>
        <item h="1" m="1" x="382"/>
        <item h="1" m="1" x="1099"/>
        <item h="1" m="1" x="1101"/>
        <item h="1" m="1" x="1104"/>
        <item h="1" m="1" x="1107"/>
        <item h="1" m="1" x="1109"/>
        <item h="1" m="1" x="1105"/>
        <item h="1" m="1" x="1110"/>
        <item h="1" m="1" x="1111"/>
        <item h="1" m="1" x="1112"/>
        <item h="1" m="1" x="1113"/>
        <item h="1" m="1" x="1114"/>
        <item h="1" m="1" x="1115"/>
        <item h="1" m="1" x="1116"/>
        <item h="1" m="1" x="1119"/>
        <item h="1" m="1" x="1118"/>
        <item h="1" m="1" x="1121"/>
        <item h="1" m="1" x="1122"/>
        <item h="1" m="1" x="1123"/>
        <item h="1" m="1" x="1124"/>
        <item h="1" m="1" x="1125"/>
        <item h="1" m="1" x="1126"/>
        <item h="1" m="1" x="1130"/>
        <item h="1" m="1" x="1129"/>
        <item h="1" m="1" x="1128"/>
        <item h="1" m="1" x="1131"/>
        <item h="1" m="1" x="1132"/>
        <item h="1" m="1" x="1134"/>
        <item h="1" m="1" x="1138"/>
        <item h="1" m="1" x="1141"/>
        <item h="1" m="1" x="1144"/>
        <item h="1" m="1" x="1145"/>
        <item h="1" m="1" x="1147"/>
        <item h="1" m="1" x="1151"/>
        <item h="1" m="1" x="1152"/>
        <item h="1" m="1" x="1154"/>
        <item h="1" m="1" x="1155"/>
        <item h="1" m="1" x="1157"/>
        <item h="1" m="1" x="1160"/>
        <item h="1" m="1" x="1161"/>
        <item h="1" m="1" x="1162"/>
        <item h="1" m="1" x="1163"/>
        <item h="1" m="1" x="391"/>
        <item h="1" m="1" x="656"/>
        <item h="1" m="1" x="631"/>
        <item h="1" m="1" x="622"/>
        <item h="1" m="1" x="658"/>
        <item h="1" m="1" x="660"/>
        <item h="1" m="1" x="652"/>
        <item h="1" m="1" x="635"/>
        <item h="1" m="1" x="624"/>
        <item h="1" m="1" x="641"/>
        <item h="1" x="194"/>
        <item h="1" m="1" x="663"/>
        <item h="1" x="82"/>
        <item h="1" m="1" x="597"/>
        <item h="1" x="205"/>
        <item h="1" m="1" x="643"/>
        <item h="1" m="1" x="576"/>
        <item h="1" m="1" x="407"/>
        <item h="1" m="1" x="588"/>
        <item h="1" m="1" x="362"/>
        <item h="1" m="1" x="644"/>
        <item h="1" m="1" x="601"/>
        <item h="1" m="1" x="602"/>
        <item h="1" x="72"/>
        <item h="1" m="1" x="604"/>
        <item h="1" m="1" x="609"/>
        <item h="1" x="28"/>
        <item h="1" m="1" x="570"/>
        <item h="1" m="1" x="646"/>
        <item h="1" m="1" x="584"/>
        <item h="1" m="1" x="647"/>
        <item h="1" x="119"/>
        <item h="1" m="1" x="404"/>
        <item h="1" m="1" x="649"/>
        <item h="1" m="1" x="422"/>
        <item h="1" m="1" x="525"/>
        <item h="1" m="1" x="573"/>
        <item h="1" x="116"/>
        <item h="1" m="1" x="517"/>
        <item h="1" m="1" x="519"/>
        <item h="1" m="1" x="520"/>
        <item h="1" m="1" x="522"/>
        <item h="1" m="1" x="531"/>
        <item h="1" m="1" x="402"/>
        <item h="1" x="53"/>
        <item h="1" m="1" x="471"/>
        <item h="1" m="1" x="472"/>
        <item h="1" x="46"/>
        <item h="1" m="1" x="396"/>
        <item h="1" m="1" x="397"/>
        <item h="1" x="182"/>
        <item h="1" m="1" x="556"/>
        <item h="1" x="193"/>
        <item h="1" m="1" x="563"/>
        <item h="1" m="1" x="565"/>
        <item h="1" m="1" x="566"/>
        <item h="1" m="1" x="567"/>
        <item h="1" m="1" x="484"/>
        <item h="1" x="212"/>
        <item h="1" m="1" x="424"/>
        <item h="1" m="1" x="425"/>
        <item h="1" m="1" x="437"/>
        <item h="1" m="1" x="499"/>
        <item h="1" m="1" x="444"/>
        <item h="1" m="1" x="502"/>
        <item h="1" m="1" x="486"/>
        <item h="1" m="1" x="436"/>
        <item h="1" m="1" x="439"/>
        <item h="1" m="1" x="510"/>
        <item h="1" m="1" x="465"/>
        <item h="1" m="1" x="558"/>
        <item h="1" x="81"/>
        <item h="1" m="1" x="446"/>
        <item h="1" m="1" x="410"/>
        <item h="1" m="1" x="347"/>
        <item h="1" m="1" x="348"/>
        <item h="1" m="1" x="363"/>
        <item h="1" m="1" x="358"/>
        <item h="1" x="203"/>
        <item h="1" x="211"/>
        <item h="1" x="209"/>
        <item h="1" m="1" x="360"/>
        <item h="1" m="1" x="366"/>
        <item h="1" m="1" x="450"/>
        <item h="1" m="1" x="371"/>
        <item h="1" x="264"/>
        <item h="1" m="1" x="343"/>
        <item h="1" x="3"/>
        <item h="1" x="4"/>
        <item h="1" x="44"/>
        <item h="1" x="47"/>
        <item h="1" x="184"/>
        <item h="1" x="204"/>
        <item h="1" x="215"/>
        <item h="1" x="216"/>
        <item h="1" x="219"/>
        <item h="1" x="222"/>
        <item h="1" x="55"/>
        <item h="1" x="63"/>
        <item h="1" x="114"/>
        <item h="1" x="125"/>
        <item h="1" x="190"/>
        <item h="1" x="235"/>
        <item h="1" x="224"/>
        <item h="1" x="225"/>
        <item h="1" x="247"/>
        <item h="1" x="251"/>
        <item h="1" x="272"/>
        <item h="1" x="273"/>
        <item h="1" x="292"/>
        <item h="1" x="1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compact="0" numFmtId="164" outline="0" showAll="0"/>
    <pivotField compact="0" numFmtId="164" outline="0" showAll="0"/>
    <pivotField compact="0" outline="0" showAll="0"/>
    <pivotField axis="axisCol" compact="0" outline="0" showAll="0">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Col" compact="0" outline="0" showAll="0">
      <items count="55">
        <item h="1" m="1" x="14"/>
        <item m="1" x="16"/>
        <item m="1" x="17"/>
        <item m="1" x="18"/>
        <item m="1" x="19"/>
        <item m="1" x="13"/>
        <item m="1" x="12"/>
        <item m="1" x="10"/>
        <item m="1" x="11"/>
        <item m="1" x="9"/>
        <item m="1" x="8"/>
        <item m="1" x="7"/>
        <item x="6"/>
        <item x="4"/>
        <item x="5"/>
        <item x="0"/>
        <item x="1"/>
        <item x="2"/>
        <item x="3"/>
        <item m="1" x="24"/>
        <item m="1" x="25"/>
        <item m="1" x="26"/>
        <item m="1" x="27"/>
        <item m="1" x="28"/>
        <item m="1" x="29"/>
        <item m="1" x="30"/>
        <item m="1" x="31"/>
        <item m="1" x="32"/>
        <item m="1" x="33"/>
        <item m="1" x="34"/>
        <item m="1" x="35"/>
        <item m="1" x="36"/>
        <item m="1" x="50"/>
        <item m="1" x="51"/>
        <item m="1" x="52"/>
        <item m="1" x="53"/>
        <item m="1" x="49"/>
        <item m="1" x="48"/>
        <item m="1" x="47"/>
        <item m="1" x="46"/>
        <item m="1" x="45"/>
        <item m="1" x="44"/>
        <item m="1" x="43"/>
        <item m="1" x="40"/>
        <item m="1" x="39"/>
        <item m="1" x="41"/>
        <item m="1" x="42"/>
        <item m="1" x="38"/>
        <item m="1" x="37"/>
        <item m="1" x="23"/>
        <item m="1" x="22"/>
        <item m="1" x="21"/>
        <item m="1" x="20"/>
        <item m="1" x="15"/>
        <item t="default"/>
      </items>
    </pivotField>
    <pivotField axis="axisRow" compact="0" outline="0" showAll="0">
      <items count="5">
        <item m="1" x="3"/>
        <item h="1" x="2"/>
        <item h="1" x="1"/>
        <item h="1" x="0"/>
        <item t="default"/>
      </items>
    </pivotField>
    <pivotField compact="0" outline="0" showAll="0"/>
    <pivotField compact="0" outline="0" showAll="0"/>
    <pivotField compact="0" outline="0" showAll="0"/>
    <pivotField compact="0" outline="0" showAll="0"/>
    <pivotField axis="axisPage" compact="0" outline="0" multipleItemSelectionAllowed="1" showAll="0">
      <items count="13">
        <item x="1"/>
        <item h="1" m="1" x="4"/>
        <item m="1" x="3"/>
        <item m="1" x="2"/>
        <item h="1" x="0"/>
        <item m="1" x="8"/>
        <item m="1" x="7"/>
        <item h="1" m="1" x="6"/>
        <item h="1" m="1" x="11"/>
        <item h="1" m="1" x="10"/>
        <item h="1" m="1" x="9"/>
        <item h="1" m="1" x="5"/>
        <item t="default"/>
      </items>
    </pivotField>
    <pivotField compact="0" outline="0" showAll="0"/>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numFmtId="164" outline="0" showAll="0"/>
    <pivotField compact="0" numFmtId="164" outline="0" showAll="0"/>
    <pivotField compact="0" outline="0" showAll="0"/>
    <pivotField compact="0" numFmtId="164" outline="0" showAll="0"/>
    <pivotField compact="0" numFmtId="2" outline="0" showAll="0"/>
    <pivotField compact="0" numFmtId="1" outline="0" showAll="0"/>
    <pivotField compact="0" outline="0" showAll="0"/>
  </pivotFields>
  <rowFields count="2">
    <field x="33"/>
    <field x="18"/>
  </rowFields>
  <rowItems count="1">
    <i t="grand">
      <x/>
    </i>
  </rowItems>
  <colFields count="2">
    <field x="32"/>
    <field x="31"/>
  </colFields>
  <pageFields count="4">
    <pageField fld="8" hier="-1"/>
    <pageField fld="38" hier="-1"/>
    <pageField fld="2" hier="-1"/>
    <pageField fld="27" hier="-1"/>
  </pageFields>
  <dataFields count="1">
    <dataField name="Cuenta de Lugar de destino" fld="18" subtotal="count" baseField="33" baseItem="0"/>
  </dataFields>
  <formats count="16">
    <format dxfId="250">
      <pivotArea type="topRight" dataOnly="0" labelOnly="1" outline="0" offset="C1" fieldPosition="0"/>
    </format>
    <format dxfId="249">
      <pivotArea type="all" dataOnly="0" outline="0" fieldPosition="0"/>
    </format>
    <format dxfId="248">
      <pivotArea outline="0" collapsedLevelsAreSubtotals="1" fieldPosition="0"/>
    </format>
    <format dxfId="247">
      <pivotArea type="origin" dataOnly="0" labelOnly="1" outline="0" fieldPosition="0"/>
    </format>
    <format dxfId="246">
      <pivotArea field="32" type="button" dataOnly="0" labelOnly="1" outline="0" axis="axisCol" fieldPosition="0"/>
    </format>
    <format dxfId="245">
      <pivotArea field="31" type="button" dataOnly="0" labelOnly="1" outline="0" axis="axisCol" fieldPosition="1"/>
    </format>
    <format dxfId="244">
      <pivotArea type="topRight" dataOnly="0" labelOnly="1" outline="0" fieldPosition="0"/>
    </format>
    <format dxfId="243">
      <pivotArea field="33" type="button" dataOnly="0" labelOnly="1" outline="0" axis="axisRow" fieldPosition="0"/>
    </format>
    <format dxfId="242">
      <pivotArea field="18" type="button" dataOnly="0" labelOnly="1" outline="0" axis="axisRow" fieldPosition="1"/>
    </format>
    <format dxfId="241">
      <pivotArea dataOnly="0" labelOnly="1" outline="0" fieldPosition="0">
        <references count="1">
          <reference field="33" count="0"/>
        </references>
      </pivotArea>
    </format>
    <format dxfId="240">
      <pivotArea dataOnly="0" labelOnly="1" outline="0" fieldPosition="0">
        <references count="1">
          <reference field="33" count="0" defaultSubtotal="1"/>
        </references>
      </pivotArea>
    </format>
    <format dxfId="239">
      <pivotArea dataOnly="0" labelOnly="1" grandRow="1" outline="0" fieldPosition="0"/>
    </format>
    <format dxfId="238">
      <pivotArea dataOnly="0" labelOnly="1" outline="0" fieldPosition="0">
        <references count="2">
          <reference field="18" count="2">
            <x v="215"/>
            <x v="369"/>
          </reference>
          <reference field="33" count="0" selected="0"/>
        </references>
      </pivotArea>
    </format>
    <format dxfId="237">
      <pivotArea dataOnly="0" labelOnly="1" outline="0" fieldPosition="0">
        <references count="1">
          <reference field="32" count="0"/>
        </references>
      </pivotArea>
    </format>
    <format dxfId="236">
      <pivotArea dataOnly="0" labelOnly="1" outline="0" fieldPosition="0">
        <references count="1">
          <reference field="32" count="0" defaultSubtotal="1"/>
        </references>
      </pivotArea>
    </format>
    <format dxfId="235">
      <pivotArea dataOnly="0" labelOnly="1" outline="0" fieldPosition="0">
        <references count="2">
          <reference field="31" count="4">
            <x v="2"/>
            <x v="3"/>
            <x v="30"/>
            <x v="31"/>
          </reference>
          <reference field="32"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B35539F-6516-41F9-98F8-7C64464B7C4B}" name="PivotTable"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BI90:BK92" firstHeaderRow="1" firstDataRow="2" firstDataCol="2"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h="1" x="0"/>
        <item h="1" x="1"/>
        <item t="default"/>
      </items>
    </pivotField>
    <pivotField axis="axisPage" compact="0" outline="0" showAll="0">
      <items count="2423">
        <item x="528"/>
        <item x="782"/>
        <item x="711"/>
        <item m="1" x="1754"/>
        <item x="595"/>
        <item m="1" x="2283"/>
        <item x="555"/>
        <item m="1" x="1882"/>
        <item x="746"/>
        <item x="1405"/>
        <item x="587"/>
        <item x="869"/>
        <item m="1" x="1959"/>
        <item x="714"/>
        <item x="734"/>
        <item m="1" x="2018"/>
        <item m="1" x="1731"/>
        <item m="1" x="2348"/>
        <item x="712"/>
        <item x="863"/>
        <item x="583"/>
        <item m="1" x="1963"/>
        <item x="502"/>
        <item x="1487"/>
        <item x="1412"/>
        <item x="533"/>
        <item x="766"/>
        <item m="1" x="1814"/>
        <item x="1235"/>
        <item m="1" x="1964"/>
        <item m="1" x="2324"/>
        <item x="1263"/>
        <item x="585"/>
        <item x="758"/>
        <item m="1" x="1905"/>
        <item x="426"/>
        <item m="1" x="1544"/>
        <item x="591"/>
        <item x="1395"/>
        <item x="456"/>
        <item m="1" x="1802"/>
        <item x="1287"/>
        <item x="1251"/>
        <item m="1" x="1809"/>
        <item m="1" x="1836"/>
        <item x="778"/>
        <item m="1" x="2024"/>
        <item x="1486"/>
        <item x="1415"/>
        <item x="755"/>
        <item x="541"/>
        <item m="1" x="2321"/>
        <item x="1504"/>
        <item x="750"/>
        <item x="592"/>
        <item m="1" x="2325"/>
        <item m="1" x="1622"/>
        <item x="739"/>
        <item m="1" x="2014"/>
        <item x="745"/>
        <item m="1" x="1843"/>
        <item m="1" x="2122"/>
        <item x="272"/>
        <item m="1" x="2002"/>
        <item x="1378"/>
        <item m="1" x="1943"/>
        <item m="1" x="1842"/>
        <item m="1" x="1944"/>
        <item x="553"/>
        <item m="1" x="2319"/>
        <item m="1" x="1942"/>
        <item m="1" x="1904"/>
        <item x="1499"/>
        <item x="939"/>
        <item x="1435"/>
        <item x="716"/>
        <item m="1" x="2322"/>
        <item x="664"/>
        <item m="1" x="2120"/>
        <item m="1" x="2320"/>
        <item m="1" x="2046"/>
        <item x="713"/>
        <item m="1" x="2084"/>
        <item x="241"/>
        <item x="1153"/>
        <item x="660"/>
        <item x="753"/>
        <item x="1374"/>
        <item m="1" x="2076"/>
        <item m="1" x="2377"/>
        <item m="1" x="1755"/>
        <item m="1" x="1960"/>
        <item x="499"/>
        <item m="1" x="1591"/>
        <item m="1" x="1839"/>
        <item x="581"/>
        <item m="1" x="2031"/>
        <item m="1" x="2327"/>
        <item x="1236"/>
        <item x="752"/>
        <item x="536"/>
        <item m="1" x="1783"/>
        <item x="731"/>
        <item m="1" x="2199"/>
        <item x="1432"/>
        <item x="601"/>
        <item m="1" x="2001"/>
        <item x="508"/>
        <item x="1244"/>
        <item x="1339"/>
        <item x="1233"/>
        <item x="550"/>
        <item x="665"/>
        <item x="771"/>
        <item x="662"/>
        <item x="1246"/>
        <item m="1" x="1953"/>
        <item m="1" x="2075"/>
        <item m="1" x="2011"/>
        <item x="572"/>
        <item x="767"/>
        <item x="666"/>
        <item x="506"/>
        <item x="1437"/>
        <item x="728"/>
        <item x="1438"/>
        <item m="1" x="1958"/>
        <item x="1247"/>
        <item m="1" x="2057"/>
        <item x="757"/>
        <item x="1392"/>
        <item x="558"/>
        <item m="1" x="2077"/>
        <item x="1496"/>
        <item x="1428"/>
        <item x="1420"/>
        <item x="560"/>
        <item x="770"/>
        <item x="1426"/>
        <item x="1488"/>
        <item x="602"/>
        <item x="1416"/>
        <item m="1" x="1945"/>
        <item m="1" x="1782"/>
        <item m="1" x="2405"/>
        <item x="1408"/>
        <item x="1502"/>
        <item m="1" x="2106"/>
        <item m="1" x="1815"/>
        <item m="1" x="1906"/>
        <item x="749"/>
        <item x="600"/>
        <item x="707"/>
        <item x="260"/>
        <item m="1" x="2030"/>
        <item m="1" x="2350"/>
        <item m="1" x="1559"/>
        <item x="722"/>
        <item x="727"/>
        <item m="1" x="2003"/>
        <item x="1151"/>
        <item m="1" x="2180"/>
        <item x="1266"/>
        <item x="523"/>
        <item x="1484"/>
        <item x="1232"/>
        <item x="1254"/>
        <item x="1429"/>
        <item x="1489"/>
        <item x="747"/>
        <item m="1" x="1941"/>
        <item m="1" x="2369"/>
        <item x="604"/>
        <item x="787"/>
        <item x="715"/>
        <item m="1" x="2326"/>
        <item m="1" x="2323"/>
        <item m="1" x="2013"/>
        <item x="763"/>
        <item m="1" x="1880"/>
        <item m="1" x="2179"/>
        <item x="586"/>
        <item x="1500"/>
        <item x="776"/>
        <item m="1" x="2363"/>
        <item m="1" x="1751"/>
        <item m="1" x="2374"/>
        <item x="668"/>
        <item m="1" x="1589"/>
        <item x="756"/>
        <item x="990"/>
        <item m="1" x="2020"/>
        <item x="514"/>
        <item m="1" x="2198"/>
        <item x="861"/>
        <item x="593"/>
        <item x="1419"/>
        <item x="669"/>
        <item x="721"/>
        <item m="1" x="2351"/>
        <item m="1" x="1933"/>
        <item m="1" x="1779"/>
        <item x="870"/>
        <item x="661"/>
        <item x="1284"/>
        <item x="768"/>
        <item x="612"/>
        <item m="1" x="1624"/>
        <item x="607"/>
        <item x="718"/>
        <item x="1434"/>
        <item m="1" x="1811"/>
        <item x="582"/>
        <item x="589"/>
        <item m="1" x="1565"/>
        <item m="1" x="1925"/>
        <item x="1424"/>
        <item x="740"/>
        <item x="576"/>
        <item x="726"/>
        <item x="614"/>
        <item x="1505"/>
        <item m="1" x="2317"/>
        <item x="513"/>
        <item m="1" x="1935"/>
        <item x="597"/>
        <item m="1" x="1888"/>
        <item x="554"/>
        <item x="1281"/>
        <item m="1" x="1587"/>
        <item x="730"/>
        <item m="1" x="2124"/>
        <item m="1" x="2009"/>
        <item x="525"/>
        <item x="736"/>
        <item x="761"/>
        <item x="868"/>
        <item x="762"/>
        <item x="741"/>
        <item x="117"/>
        <item x="395"/>
        <item m="1" x="1758"/>
        <item x="1333"/>
        <item m="1" x="2083"/>
        <item x="1360"/>
        <item x="1383"/>
        <item m="1" x="2340"/>
        <item x="1013"/>
        <item x="539"/>
        <item x="790"/>
        <item m="1" x="2129"/>
        <item x="375"/>
        <item x="47"/>
        <item x="278"/>
        <item x="281"/>
        <item m="1" x="1719"/>
        <item x="534"/>
        <item x="430"/>
        <item x="1327"/>
        <item x="406"/>
        <item x="1382"/>
        <item x="1366"/>
        <item x="1322"/>
        <item x="1341"/>
        <item m="1" x="2333"/>
        <item x="1334"/>
        <item x="655"/>
        <item m="1" x="1646"/>
        <item m="1" x="1993"/>
        <item m="1" x="1992"/>
        <item x="1352"/>
        <item m="1" x="1563"/>
        <item m="1" x="1864"/>
        <item x="1491"/>
        <item x="1407"/>
        <item m="1" x="1957"/>
        <item m="1" x="2078"/>
        <item m="1" x="1753"/>
        <item x="610"/>
        <item m="1" x="1562"/>
        <item x="1423"/>
        <item m="1" x="1576"/>
        <item x="1498"/>
        <item x="453"/>
        <item x="577"/>
        <item x="445"/>
        <item m="1" x="1726"/>
        <item m="1" x="1577"/>
        <item m="1" x="1773"/>
        <item x="467"/>
        <item m="1" x="1643"/>
        <item m="1" x="1752"/>
        <item m="1" x="2318"/>
        <item m="1" x="1961"/>
        <item x="165"/>
        <item x="1136"/>
        <item x="1194"/>
        <item x="1285"/>
        <item x="1231"/>
        <item m="1" x="2039"/>
        <item x="945"/>
        <item m="1" x="2393"/>
        <item x="269"/>
        <item x="1102"/>
        <item m="1" x="2352"/>
        <item m="1" x="1875"/>
        <item x="143"/>
        <item x="1059"/>
        <item m="1" x="1907"/>
        <item x="1269"/>
        <item x="1131"/>
        <item x="1084"/>
        <item m="1" x="2403"/>
        <item m="1" x="2414"/>
        <item m="1" x="1895"/>
        <item x="1204"/>
        <item x="1025"/>
        <item m="1" x="1914"/>
        <item x="1120"/>
        <item x="1195"/>
        <item m="1" x="1887"/>
        <item m="1" x="2060"/>
        <item m="1" x="1909"/>
        <item x="1119"/>
        <item x="1272"/>
        <item m="1" x="1903"/>
        <item m="1" x="1625"/>
        <item m="1" x="2353"/>
        <item m="1" x="2004"/>
        <item m="1" x="2338"/>
        <item m="1" x="2091"/>
        <item m="1" x="1547"/>
        <item x="429"/>
        <item m="1" x="1759"/>
        <item x="421"/>
        <item x="454"/>
        <item x="441"/>
        <item x="403"/>
        <item x="425"/>
        <item x="462"/>
        <item m="1" x="1984"/>
        <item m="1" x="2145"/>
        <item x="1005"/>
        <item x="1152"/>
        <item m="1" x="1828"/>
        <item x="994"/>
        <item x="992"/>
        <item m="1" x="1934"/>
        <item m="1" x="2085"/>
        <item m="1" x="1974"/>
        <item m="1" x="2142"/>
        <item m="1" x="1979"/>
        <item x="159"/>
        <item m="1" x="2406"/>
        <item m="1" x="1923"/>
        <item x="162"/>
        <item x="1027"/>
        <item x="1316"/>
        <item x="652"/>
        <item m="1" x="1757"/>
        <item x="422"/>
        <item m="1" x="1549"/>
        <item x="480"/>
        <item m="1" x="2332"/>
        <item x="484"/>
        <item x="654"/>
        <item x="432"/>
        <item x="466"/>
        <item x="1318"/>
        <item m="1" x="1765"/>
        <item x="1319"/>
        <item m="1" x="1766"/>
        <item x="412"/>
        <item m="1" x="2141"/>
        <item m="1" x="2337"/>
        <item x="465"/>
        <item m="1" x="2335"/>
        <item x="459"/>
        <item x="469"/>
        <item x="401"/>
        <item x="452"/>
        <item x="418"/>
        <item m="1" x="1655"/>
        <item x="400"/>
        <item m="1" x="1775"/>
        <item x="468"/>
        <item m="1" x="1977"/>
        <item x="444"/>
        <item m="1" x="1972"/>
        <item m="1" x="2087"/>
        <item x="1350"/>
        <item x="1321"/>
        <item x="413"/>
        <item x="433"/>
        <item m="1" x="1989"/>
        <item x="1475"/>
        <item m="1" x="2160"/>
        <item m="1" x="1991"/>
        <item x="1368"/>
        <item m="1" x="2140"/>
        <item m="1" x="1973"/>
        <item m="1" x="1987"/>
        <item m="1" x="2153"/>
        <item m="1" x="1982"/>
        <item m="1" x="2158"/>
        <item m="1" x="1990"/>
        <item m="1" x="2157"/>
        <item m="1" x="1981"/>
        <item m="1" x="1980"/>
        <item m="1" x="1770"/>
        <item x="651"/>
        <item m="1" x="2162"/>
        <item m="1" x="2094"/>
        <item x="1455"/>
        <item x="1389"/>
        <item x="1480"/>
        <item m="1" x="1971"/>
        <item x="656"/>
        <item m="1" x="1976"/>
        <item x="1375"/>
        <item x="1328"/>
        <item x="481"/>
        <item x="420"/>
        <item x="419"/>
        <item m="1" x="2005"/>
        <item m="1" x="2137"/>
        <item x="1338"/>
        <item m="1" x="1994"/>
        <item x="1349"/>
        <item x="1326"/>
        <item m="1" x="2093"/>
        <item m="1" x="2146"/>
        <item m="1" x="1995"/>
        <item m="1" x="2144"/>
        <item x="447"/>
        <item m="1" x="1551"/>
        <item x="446"/>
        <item m="1" x="1550"/>
        <item m="1" x="2313"/>
        <item m="1" x="1764"/>
        <item m="1" x="1763"/>
        <item m="1" x="2312"/>
        <item m="1" x="2080"/>
        <item m="1" x="2148"/>
        <item x="967"/>
        <item m="1" x="1641"/>
        <item m="1" x="2154"/>
        <item m="1" x="1986"/>
        <item m="1" x="1774"/>
        <item m="1" x="1767"/>
        <item m="1" x="1975"/>
        <item m="1" x="2150"/>
        <item x="394"/>
        <item x="437"/>
        <item x="478"/>
        <item x="1337"/>
        <item x="482"/>
        <item x="411"/>
        <item x="392"/>
        <item x="477"/>
        <item m="1" x="1768"/>
        <item x="461"/>
        <item x="436"/>
        <item x="463"/>
        <item x="393"/>
        <item x="485"/>
        <item x="417"/>
        <item m="1" x="1548"/>
        <item m="1" x="2336"/>
        <item x="435"/>
        <item x="396"/>
        <item m="1" x="1948"/>
        <item m="1" x="1988"/>
        <item x="1380"/>
        <item m="1" x="2128"/>
        <item x="590"/>
        <item m="1" x="2380"/>
        <item x="538"/>
        <item m="1" x="2364"/>
        <item m="1" x="1777"/>
        <item x="119"/>
        <item x="1061"/>
        <item x="509"/>
        <item m="1" x="1950"/>
        <item x="1014"/>
        <item x="775"/>
        <item x="1308"/>
        <item m="1" x="2053"/>
        <item x="987"/>
        <item x="141"/>
        <item m="1" x="2052"/>
        <item x="936"/>
        <item m="1" x="2065"/>
        <item x="1149"/>
        <item x="530"/>
        <item x="1249"/>
        <item x="329"/>
        <item x="566"/>
        <item x="1356"/>
        <item x="1103"/>
        <item m="1" x="1791"/>
        <item m="1" x="1810"/>
        <item x="720"/>
        <item x="710"/>
        <item m="1" x="2090"/>
        <item m="1" x="2349"/>
        <item m="1" x="1817"/>
        <item m="1" x="2021"/>
        <item x="487"/>
        <item m="1" x="1997"/>
        <item m="1" x="2006"/>
        <item x="1336"/>
        <item x="1477"/>
        <item x="1324"/>
        <item x="1323"/>
        <item m="1" x="1761"/>
        <item x="424"/>
        <item m="1" x="1946"/>
        <item x="1348"/>
        <item x="1342"/>
        <item x="1393"/>
        <item m="1" x="2159"/>
        <item x="1325"/>
        <item m="1" x="1653"/>
        <item x="464"/>
        <item x="1329"/>
        <item m="1" x="2082"/>
        <item m="1" x="1841"/>
        <item x="1497"/>
        <item x="738"/>
        <item x="1444"/>
        <item m="1" x="1840"/>
        <item x="867"/>
        <item x="1506"/>
        <item x="1410"/>
        <item x="774"/>
        <item m="1" x="1835"/>
        <item m="1" x="2095"/>
        <item m="1" x="1844"/>
        <item m="1" x="2149"/>
        <item m="1" x="2143"/>
        <item m="1" x="2155"/>
        <item m="1" x="2156"/>
        <item m="1" x="2152"/>
        <item m="1" x="1983"/>
        <item m="1" x="1978"/>
        <item m="1" x="2151"/>
        <item m="1" x="1870"/>
        <item m="1" x="2107"/>
        <item x="1417"/>
        <item m="1" x="2072"/>
        <item x="769"/>
        <item m="1" x="2248"/>
        <item m="1" x="2267"/>
        <item x="1105"/>
        <item x="1270"/>
        <item x="913"/>
        <item x="303"/>
        <item m="1" x="1805"/>
        <item m="1" x="1911"/>
        <item x="74"/>
        <item x="258"/>
        <item x="527"/>
        <item m="1" x="2190"/>
        <item x="231"/>
        <item x="1053"/>
        <item x="673"/>
        <item m="1" x="2187"/>
        <item x="979"/>
        <item x="643"/>
        <item x="228"/>
        <item x="1197"/>
        <item x="1064"/>
        <item x="1017"/>
        <item x="190"/>
        <item m="1" x="2169"/>
        <item x="1083"/>
        <item x="1258"/>
        <item x="733"/>
        <item x="1245"/>
        <item x="1283"/>
        <item x="791"/>
        <item m="1" x="2271"/>
        <item x="620"/>
        <item m="1" x="2388"/>
        <item x="139"/>
        <item x="1191"/>
        <item m="1" x="2299"/>
        <item x="283"/>
        <item x="1056"/>
        <item m="1" x="1820"/>
        <item x="127"/>
        <item x="950"/>
        <item m="1" x="2049"/>
        <item x="820"/>
        <item x="824"/>
        <item x="646"/>
        <item x="152"/>
        <item x="486"/>
        <item x="1028"/>
        <item m="1" x="2058"/>
        <item x="545"/>
        <item x="338"/>
        <item m="1" x="2182"/>
        <item m="1" x="2218"/>
        <item x="81"/>
        <item x="79"/>
        <item m="1" x="2016"/>
        <item m="1" x="2113"/>
        <item m="1" x="1852"/>
        <item x="984"/>
        <item m="1" x="1798"/>
        <item m="1" x="1569"/>
        <item m="1" x="2357"/>
        <item x="94"/>
        <item x="1140"/>
        <item x="796"/>
        <item x="829"/>
        <item m="1" x="2381"/>
        <item x="966"/>
        <item x="1075"/>
        <item m="1" x="1871"/>
        <item m="1" x="1568"/>
        <item m="1" x="1728"/>
        <item x="941"/>
        <item m="1" x="1633"/>
        <item x="265"/>
        <item x="121"/>
        <item x="1021"/>
        <item x="344"/>
        <item m="1" x="1717"/>
        <item x="357"/>
        <item x="64"/>
        <item x="1112"/>
        <item m="1" x="1930"/>
        <item x="677"/>
        <item x="954"/>
        <item x="1164"/>
        <item m="1" x="1712"/>
        <item m="1" x="2273"/>
        <item m="1" x="1529"/>
        <item m="1" x="2420"/>
        <item m="1" x="1593"/>
        <item m="1" x="1707"/>
        <item x="904"/>
        <item m="1" x="2188"/>
        <item m="1" x="1514"/>
        <item x="185"/>
        <item m="1" x="1516"/>
        <item x="202"/>
        <item x="102"/>
        <item x="1020"/>
        <item m="1" x="2254"/>
        <item x="1068"/>
        <item x="1002"/>
        <item m="1" x="1689"/>
        <item x="226"/>
        <item x="949"/>
        <item m="1" x="2015"/>
        <item x="970"/>
        <item m="1" x="2255"/>
        <item m="1" x="1736"/>
        <item m="1" x="1794"/>
        <item x="291"/>
        <item x="210"/>
        <item x="189"/>
        <item m="1" x="2307"/>
        <item m="1" x="1687"/>
        <item m="1" x="1521"/>
        <item x="273"/>
        <item m="1" x="2291"/>
        <item x="293"/>
        <item x="294"/>
        <item m="1" x="1900"/>
        <item x="1186"/>
        <item x="810"/>
        <item x="1216"/>
        <item x="262"/>
        <item x="1041"/>
        <item m="1" x="2289"/>
        <item x="526"/>
        <item x="1069"/>
        <item m="1" x="2279"/>
        <item m="1" x="2244"/>
        <item m="1" x="2212"/>
        <item m="1" x="1939"/>
        <item m="1" x="2220"/>
        <item m="1" x="1560"/>
        <item x="531"/>
        <item m="1" x="2043"/>
        <item x="142"/>
        <item m="1" x="1829"/>
        <item x="220"/>
        <item x="1225"/>
        <item m="1" x="1638"/>
        <item m="1" x="2227"/>
        <item x="1223"/>
        <item m="1" x="2308"/>
        <item m="1" x="1688"/>
        <item x="678"/>
        <item m="1" x="2163"/>
        <item x="125"/>
        <item x="73"/>
        <item x="912"/>
        <item x="254"/>
        <item m="1" x="1912"/>
        <item x="350"/>
        <item m="1" x="2036"/>
        <item x="132"/>
        <item m="1" x="2356"/>
        <item m="1" x="1663"/>
        <item m="1" x="2294"/>
        <item x="1273"/>
        <item x="1271"/>
        <item x="57"/>
        <item x="1101"/>
        <item m="1" x="2059"/>
        <item m="1" x="1618"/>
        <item m="1" x="1780"/>
        <item m="1" x="1598"/>
        <item x="615"/>
        <item x="882"/>
        <item x="373"/>
        <item x="899"/>
        <item x="647"/>
        <item m="1" x="1697"/>
        <item x="902"/>
        <item m="1" x="2378"/>
        <item x="628"/>
        <item x="517"/>
        <item x="547"/>
        <item x="895"/>
        <item x="1139"/>
        <item m="1" x="2409"/>
        <item m="1" x="2068"/>
        <item m="1" x="2278"/>
        <item x="825"/>
        <item m="1" x="2063"/>
        <item x="1237"/>
        <item m="1" x="1891"/>
        <item x="1280"/>
        <item x="834"/>
        <item m="1" x="2302"/>
        <item m="1" x="1853"/>
        <item x="1221"/>
        <item x="1040"/>
        <item x="186"/>
        <item x="1015"/>
        <item m="1" x="1635"/>
        <item x="1095"/>
        <item x="147"/>
        <item x="1022"/>
        <item x="839"/>
        <item x="893"/>
        <item m="1" x="1894"/>
        <item m="1" x="1592"/>
        <item x="898"/>
        <item m="1" x="1926"/>
        <item m="1" x="1637"/>
        <item x="717"/>
        <item x="325"/>
        <item m="1" x="2416"/>
        <item x="701"/>
        <item x="219"/>
        <item x="194"/>
        <item x="193"/>
        <item x="172"/>
        <item x="812"/>
        <item x="1133"/>
        <item x="1183"/>
        <item x="1097"/>
        <item m="1" x="1678"/>
        <item x="819"/>
        <item x="798"/>
        <item x="884"/>
        <item x="672"/>
        <item m="1" x="1868"/>
        <item m="1" x="2186"/>
        <item m="1" x="1786"/>
        <item m="1" x="1640"/>
        <item x="940"/>
        <item x="113"/>
        <item m="1" x="2123"/>
        <item x="630"/>
        <item m="1" x="2193"/>
        <item x="944"/>
        <item x="230"/>
        <item x="627"/>
        <item x="937"/>
        <item x="1099"/>
        <item x="1044"/>
        <item x="543"/>
        <item x="644"/>
        <item x="1176"/>
        <item x="972"/>
        <item x="181"/>
        <item x="358"/>
        <item m="1" x="1940"/>
        <item x="836"/>
        <item x="935"/>
        <item m="1" x="2051"/>
        <item x="606"/>
        <item x="1125"/>
        <item x="929"/>
        <item x="282"/>
        <item m="1" x="2168"/>
        <item x="980"/>
        <item x="793"/>
        <item m="1" x="2232"/>
        <item x="971"/>
        <item x="177"/>
        <item x="981"/>
        <item m="1" x="1611"/>
        <item x="1351"/>
        <item x="973"/>
        <item m="1" x="1735"/>
        <item m="1" x="2100"/>
        <item x="381"/>
        <item m="1" x="2099"/>
        <item m="1" x="2097"/>
        <item x="1146"/>
        <item x="1055"/>
        <item x="197"/>
        <item x="232"/>
        <item x="140"/>
        <item x="327"/>
        <item m="1" x="1913"/>
        <item m="1" x="2196"/>
        <item m="1" x="1813"/>
        <item x="1048"/>
        <item x="1026"/>
        <item m="1" x="1865"/>
        <item x="345"/>
        <item m="1" x="1723"/>
        <item m="1" x="2412"/>
        <item x="885"/>
        <item m="1" x="1733"/>
        <item x="295"/>
        <item m="1" x="1932"/>
        <item m="1" x="2418"/>
        <item x="207"/>
        <item m="1" x="1710"/>
        <item m="1" x="2047"/>
        <item x="69"/>
        <item x="1086"/>
        <item x="1087"/>
        <item x="639"/>
        <item m="1" x="1812"/>
        <item x="1076"/>
        <item m="1" x="1702"/>
        <item x="301"/>
        <item x="244"/>
        <item x="1004"/>
        <item x="372"/>
        <item m="1" x="2303"/>
        <item m="1" x="2413"/>
        <item m="1" x="2034"/>
        <item x="75"/>
        <item m="1" x="1676"/>
        <item m="1" x="1671"/>
        <item m="1" x="2209"/>
        <item m="1" x="2216"/>
        <item m="1" x="1668"/>
        <item m="1" x="1679"/>
        <item x="1043"/>
        <item x="1071"/>
        <item m="1" x="1727"/>
        <item x="1094"/>
        <item m="1" x="2215"/>
        <item x="901"/>
        <item x="356"/>
        <item x="78"/>
        <item m="1" x="2383"/>
        <item x="1162"/>
        <item m="1" x="2359"/>
        <item x="807"/>
        <item x="77"/>
        <item x="145"/>
        <item m="1" x="2214"/>
        <item m="1" x="2197"/>
        <item m="1" x="2249"/>
        <item m="1" x="1893"/>
        <item x="1228"/>
        <item m="1" x="1827"/>
        <item x="225"/>
        <item x="1332"/>
        <item m="1" x="1822"/>
        <item m="1" x="2184"/>
        <item x="170"/>
        <item m="1" x="1629"/>
        <item x="1127"/>
        <item m="1" x="2411"/>
        <item x="1230"/>
        <item m="1" x="2400"/>
        <item x="1135"/>
        <item x="724"/>
        <item x="1115"/>
        <item x="1034"/>
        <item m="1" x="1566"/>
        <item m="1" x="2035"/>
        <item x="1402"/>
        <item m="1" x="2233"/>
        <item x="339"/>
        <item x="243"/>
        <item m="1" x="2191"/>
        <item m="1" x="2385"/>
        <item x="1060"/>
        <item m="1" x="2102"/>
        <item m="1" x="1605"/>
        <item x="256"/>
        <item x="605"/>
        <item x="948"/>
        <item x="621"/>
        <item m="1" x="1513"/>
        <item x="737"/>
        <item m="1" x="2281"/>
        <item x="1111"/>
        <item x="88"/>
        <item x="223"/>
        <item m="1" x="1834"/>
        <item x="943"/>
        <item x="641"/>
        <item m="1" x="2285"/>
        <item m="1" x="2417"/>
        <item m="1" x="1535"/>
        <item m="1" x="2105"/>
        <item x="1062"/>
        <item x="122"/>
        <item m="1" x="1826"/>
        <item m="1" x="2250"/>
        <item x="1169"/>
        <item m="1" x="1706"/>
        <item m="1" x="1745"/>
        <item x="348"/>
        <item m="1" x="1681"/>
        <item x="921"/>
        <item m="1" x="2229"/>
        <item x="160"/>
        <item x="709"/>
        <item m="1" x="2306"/>
        <item x="277"/>
        <item x="263"/>
        <item m="1" x="1778"/>
        <item x="1142"/>
        <item m="1" x="2276"/>
        <item x="622"/>
        <item x="708"/>
        <item m="1" x="2121"/>
        <item x="830"/>
        <item x="156"/>
        <item m="1" x="1862"/>
        <item x="687"/>
        <item m="1" x="2272"/>
        <item m="1" x="2275"/>
        <item x="779"/>
        <item m="1" x="1850"/>
        <item m="1" x="1896"/>
        <item x="918"/>
        <item x="561"/>
        <item m="1" x="2408"/>
        <item m="1" x="1860"/>
        <item x="1088"/>
        <item m="1" x="2178"/>
        <item m="1" x="1741"/>
        <item m="1" x="1924"/>
        <item x="343"/>
        <item x="274"/>
        <item x="158"/>
        <item m="1" x="2259"/>
        <item x="880"/>
        <item m="1" x="2305"/>
        <item m="1" x="1664"/>
        <item m="1" x="2173"/>
        <item m="1" x="1626"/>
        <item x="495"/>
        <item x="629"/>
        <item m="1" x="2224"/>
        <item x="99"/>
        <item m="1" x="2401"/>
        <item m="1" x="2192"/>
        <item m="1" x="1714"/>
        <item x="71"/>
        <item x="167"/>
        <item x="237"/>
        <item m="1" x="1692"/>
        <item x="221"/>
        <item m="1" x="2379"/>
        <item m="1" x="1890"/>
        <item x="1118"/>
        <item m="1" x="2089"/>
        <item m="1" x="1790"/>
        <item m="1" x="1885"/>
        <item x="1098"/>
        <item x="218"/>
        <item x="649"/>
        <item x="1030"/>
        <item x="1436"/>
        <item m="1" x="2389"/>
        <item x="802"/>
        <item x="1210"/>
        <item m="1" x="2298"/>
        <item m="1" x="2033"/>
        <item m="1" x="2282"/>
        <item x="816"/>
        <item m="1" x="1659"/>
        <item x="65"/>
        <item x="826"/>
        <item x="905"/>
        <item x="307"/>
        <item x="999"/>
        <item m="1" x="2297"/>
        <item x="235"/>
        <item x="1209"/>
        <item m="1" x="2407"/>
        <item m="1" x="1684"/>
        <item m="1" x="1952"/>
        <item x="52"/>
        <item m="1" x="1787"/>
        <item x="268"/>
        <item x="174"/>
        <item m="1" x="2174"/>
        <item m="1" x="1716"/>
        <item x="569"/>
        <item x="1067"/>
        <item x="1213"/>
        <item m="1" x="1661"/>
        <item m="1" x="2304"/>
        <item x="1248"/>
        <item m="1" x="2200"/>
        <item m="1" x="1892"/>
        <item m="1" x="1825"/>
        <item x="118"/>
        <item x="120"/>
        <item x="248"/>
        <item x="897"/>
        <item x="978"/>
        <item x="63"/>
        <item m="1" x="1665"/>
        <item x="1008"/>
        <item m="1" x="1660"/>
        <item x="136"/>
        <item m="1" x="2000"/>
        <item m="1" x="1883"/>
        <item m="1" x="1738"/>
        <item x="386"/>
        <item x="286"/>
        <item m="1" x="2096"/>
        <item x="1117"/>
        <item x="1218"/>
        <item m="1" x="2228"/>
        <item x="1222"/>
        <item m="1" x="1701"/>
        <item m="1" x="1704"/>
        <item x="837"/>
        <item m="1" x="2410"/>
        <item x="955"/>
        <item x="1018"/>
        <item x="70"/>
        <item m="1" x="1897"/>
        <item x="507"/>
        <item x="103"/>
        <item m="1" x="2101"/>
        <item m="1" x="2399"/>
        <item x="1163"/>
        <item x="568"/>
        <item x="62"/>
        <item x="67"/>
        <item x="1051"/>
        <item x="163"/>
        <item x="977"/>
        <item x="151"/>
        <item m="1" x="1578"/>
        <item m="1" x="1579"/>
        <item x="451"/>
        <item m="1" x="1713"/>
        <item m="1" x="1721"/>
        <item x="86"/>
        <item x="104"/>
        <item m="1" x="2205"/>
        <item m="1" x="1792"/>
        <item x="744"/>
        <item x="134"/>
        <item m="1" x="2125"/>
        <item x="832"/>
        <item m="1" x="1803"/>
        <item x="255"/>
        <item m="1" x="1662"/>
        <item x="906"/>
        <item x="1092"/>
        <item x="279"/>
        <item m="1" x="1531"/>
        <item m="1" x="2295"/>
        <item m="1" x="2253"/>
        <item x="632"/>
        <item m="1" x="1632"/>
        <item m="1" x="2070"/>
        <item m="1" x="1795"/>
        <item x="578"/>
        <item x="546"/>
        <item m="1" x="1845"/>
        <item m="1" x="1686"/>
        <item x="1114"/>
        <item m="1" x="1746"/>
        <item m="1" x="1760"/>
        <item m="1" x="1691"/>
        <item m="1" x="1711"/>
        <item x="423"/>
        <item m="1" x="1965"/>
        <item m="1" x="2177"/>
        <item x="28"/>
        <item m="1" x="1855"/>
        <item x="1023"/>
        <item x="676"/>
        <item x="535"/>
        <item x="822"/>
        <item m="1" x="1879"/>
        <item x="683"/>
        <item m="1" x="2225"/>
        <item m="1" x="2045"/>
        <item x="292"/>
        <item m="1" x="2252"/>
        <item x="1078"/>
        <item m="1" x="2195"/>
        <item m="1" x="1789"/>
        <item m="1" x="1872"/>
        <item x="1227"/>
        <item m="1" x="2086"/>
        <item m="1" x="2073"/>
        <item x="1253"/>
        <item m="1" x="2347"/>
        <item m="1" x="2421"/>
        <item x="1174"/>
        <item m="1" x="2127"/>
        <item m="1" x="2280"/>
        <item m="1" x="1797"/>
        <item x="1396"/>
        <item m="1" x="1740"/>
        <item x="962"/>
        <item m="1" x="1715"/>
        <item x="623"/>
        <item x="631"/>
        <item m="1" x="2055"/>
        <item m="1" x="2419"/>
        <item x="89"/>
        <item m="1" x="1690"/>
        <item x="743"/>
        <item m="1" x="2265"/>
        <item x="76"/>
        <item m="1" x="2290"/>
        <item m="1" x="1816"/>
        <item m="1" x="2339"/>
        <item m="1" x="1999"/>
        <item m="1" x="1667"/>
        <item x="1256"/>
        <item x="247"/>
        <item x="92"/>
        <item m="1" x="2360"/>
        <item m="1" x="2048"/>
        <item m="1" x="1867"/>
        <item m="1" x="1848"/>
        <item x="505"/>
        <item m="1" x="2181"/>
        <item m="1" x="2217"/>
        <item m="1" x="2284"/>
        <item x="1409"/>
        <item m="1" x="1886"/>
        <item x="792"/>
        <item x="95"/>
        <item x="697"/>
        <item m="1" x="1781"/>
        <item x="931"/>
        <item m="1" x="1889"/>
        <item x="238"/>
        <item m="1" x="1524"/>
        <item m="1" x="2210"/>
        <item x="144"/>
        <item m="1" x="1788"/>
        <item x="1242"/>
        <item m="1" x="1540"/>
        <item x="191"/>
        <item m="1" x="1608"/>
        <item x="280"/>
        <item m="1" x="1837"/>
        <item m="1" x="1793"/>
        <item m="1" x="1737"/>
        <item m="1" x="1869"/>
        <item x="1413"/>
        <item x="680"/>
        <item x="1122"/>
        <item x="1376"/>
        <item x="827"/>
        <item x="37"/>
        <item x="1036"/>
        <item x="795"/>
        <item x="1106"/>
        <item x="1029"/>
        <item x="900"/>
        <item m="1" x="2189"/>
        <item m="1" x="1542"/>
        <item x="285"/>
        <item m="1" x="2263"/>
        <item x="1077"/>
        <item m="1" x="2042"/>
        <item m="1" x="1922"/>
        <item x="831"/>
        <item x="1057"/>
        <item m="1" x="1600"/>
        <item x="1165"/>
        <item x="976"/>
        <item x="1019"/>
        <item m="1" x="1784"/>
        <item x="205"/>
        <item m="1" x="1947"/>
        <item x="1124"/>
        <item m="1" x="1724"/>
        <item m="1" x="2286"/>
        <item m="1" x="1610"/>
        <item x="1314"/>
        <item m="1" x="2415"/>
        <item m="1" x="1585"/>
        <item m="1" x="1796"/>
        <item x="100"/>
        <item m="1" x="1669"/>
        <item m="1" x="2277"/>
        <item m="1" x="2109"/>
        <item m="1" x="1849"/>
        <item m="1" x="1819"/>
        <item m="1" x="1799"/>
        <item m="1" x="1522"/>
        <item x="1045"/>
        <item x="209"/>
        <item m="1" x="2207"/>
        <item x="625"/>
        <item m="1" x="2211"/>
        <item x="917"/>
        <item x="1508"/>
        <item m="1" x="2358"/>
        <item m="1" x="1908"/>
        <item x="1239"/>
        <item x="532"/>
        <item x="1315"/>
        <item m="1" x="2161"/>
        <item x="251"/>
        <item m="1" x="1854"/>
        <item m="1" x="1630"/>
        <item m="1" x="1718"/>
        <item m="1" x="2054"/>
        <item m="1" x="1910"/>
        <item m="1" x="2268"/>
        <item m="1" x="2069"/>
        <item x="234"/>
        <item m="1" x="2023"/>
        <item x="391"/>
        <item x="760"/>
        <item m="1" x="2402"/>
        <item x="20"/>
        <item x="19"/>
        <item x="1108"/>
        <item x="17"/>
        <item m="1" x="2061"/>
        <item x="815"/>
        <item x="318"/>
        <item x="96"/>
        <item m="1" x="2056"/>
        <item x="991"/>
        <item m="1" x="2118"/>
        <item x="491"/>
        <item m="1" x="2300"/>
        <item x="489"/>
        <item x="233"/>
        <item x="638"/>
        <item m="1" x="2110"/>
        <item m="1" x="1899"/>
        <item x="1145"/>
        <item x="515"/>
        <item x="1226"/>
        <item m="1" x="1699"/>
        <item x="25"/>
        <item m="1" x="2064"/>
        <item x="59"/>
        <item m="1" x="2269"/>
        <item m="1" x="1739"/>
        <item m="1" x="2292"/>
        <item x="883"/>
        <item m="1" x="2310"/>
        <item x="360"/>
        <item m="1" x="1709"/>
        <item m="1" x="1725"/>
        <item m="1" x="1634"/>
        <item m="1" x="2334"/>
        <item x="380"/>
        <item x="1100"/>
        <item x="61"/>
        <item m="1" x="1682"/>
        <item x="988"/>
        <item x="1171"/>
        <item m="1" x="1744"/>
        <item x="154"/>
        <item m="1" x="1861"/>
        <item x="82"/>
        <item m="1" x="1674"/>
        <item x="983"/>
        <item x="246"/>
        <item x="224"/>
        <item x="60"/>
        <item x="271"/>
        <item m="1" x="1743"/>
        <item x="56"/>
        <item x="199"/>
        <item x="66"/>
        <item m="1" x="1722"/>
        <item m="1" x="1683"/>
        <item x="920"/>
        <item m="1" x="2171"/>
        <item m="1" x="1675"/>
        <item x="208"/>
        <item m="1" x="1742"/>
        <item x="379"/>
        <item x="1180"/>
        <item m="1" x="2126"/>
        <item m="1" x="2066"/>
        <item x="907"/>
        <item x="579"/>
        <item m="1" x="2170"/>
        <item m="1" x="1863"/>
        <item m="1" x="1901"/>
        <item x="617"/>
        <item x="875"/>
        <item x="974"/>
        <item x="808"/>
        <item x="952"/>
        <item m="1" x="2112"/>
        <item m="1" x="1898"/>
        <item x="1311"/>
        <item m="1" x="1510"/>
        <item x="916"/>
        <item m="1" x="1700"/>
        <item x="227"/>
        <item m="1" x="2041"/>
        <item x="695"/>
        <item m="1" x="1801"/>
        <item x="1211"/>
        <item x="645"/>
        <item x="1090"/>
        <item m="1" x="1708"/>
        <item m="1" x="2010"/>
        <item x="1007"/>
        <item x="510"/>
        <item x="200"/>
        <item m="1" x="1928"/>
        <item m="1" x="2037"/>
        <item x="137"/>
        <item x="84"/>
        <item m="1" x="1720"/>
        <item m="1" x="1785"/>
        <item m="1" x="2270"/>
        <item x="328"/>
        <item x="706"/>
        <item x="693"/>
        <item x="797"/>
        <item m="1" x="2296"/>
        <item x="567"/>
        <item m="1" x="2176"/>
        <item m="1" x="1570"/>
        <item x="1160"/>
        <item x="1113"/>
        <item x="919"/>
        <item x="524"/>
        <item m="1" x="1730"/>
        <item x="1260"/>
        <item x="1079"/>
        <item x="1264"/>
        <item x="1330"/>
        <item x="691"/>
        <item m="1" x="2022"/>
        <item m="1" x="2167"/>
        <item x="1011"/>
        <item x="1168"/>
        <item x="894"/>
        <item m="1" x="2074"/>
        <item m="1" x="1954"/>
        <item x="270"/>
        <item m="1" x="2287"/>
        <item x="1032"/>
        <item x="1276"/>
        <item m="1" x="2202"/>
        <item x="252"/>
        <item x="192"/>
        <item m="1" x="2111"/>
        <item x="1130"/>
        <item m="1" x="2194"/>
        <item x="915"/>
        <item m="1" x="2185"/>
        <item x="1224"/>
        <item m="1" x="1876"/>
        <item m="1" x="2040"/>
        <item m="1" x="2382"/>
        <item x="698"/>
        <item x="549"/>
        <item x="149"/>
        <item x="619"/>
        <item m="1" x="1530"/>
        <item x="496"/>
        <item x="494"/>
        <item x="44"/>
        <item x="742"/>
        <item m="1" x="2183"/>
        <item x="1175"/>
        <item x="319"/>
        <item m="1" x="2175"/>
        <item x="975"/>
        <item x="1509"/>
        <item m="1" x="1534"/>
        <item m="1" x="2365"/>
        <item m="1" x="2044"/>
        <item m="1" x="1878"/>
        <item x="989"/>
        <item x="1024"/>
        <item x="488"/>
        <item m="1" x="1672"/>
        <item x="40"/>
        <item x="1000"/>
        <item m="1" x="1573"/>
        <item x="692"/>
        <item m="1" x="1673"/>
        <item m="1" x="1696"/>
        <item x="946"/>
        <item x="126"/>
        <item x="618"/>
        <item m="1" x="1693"/>
        <item m="1" x="1873"/>
        <item m="1" x="1966"/>
        <item x="838"/>
        <item x="675"/>
        <item x="1001"/>
        <item x="1199"/>
        <item m="1" x="2079"/>
        <item m="1" x="1951"/>
        <item x="1058"/>
        <item m="1" x="1884"/>
        <item x="1234"/>
        <item m="1" x="2008"/>
        <item x="289"/>
        <item x="493"/>
        <item x="608"/>
        <item x="115"/>
        <item x="1313"/>
        <item m="1" x="1800"/>
        <item x="216"/>
        <item x="275"/>
        <item m="1" x="1823"/>
        <item m="1" x="2293"/>
        <item x="828"/>
        <item x="640"/>
        <item m="1" x="1748"/>
        <item x="1275"/>
        <item m="1" x="2050"/>
        <item x="908"/>
        <item x="809"/>
        <item x="957"/>
        <item m="1" x="1846"/>
        <item x="817"/>
        <item m="1" x="2071"/>
        <item m="1" x="1916"/>
        <item x="1081"/>
        <item x="1202"/>
        <item x="367"/>
        <item x="222"/>
        <item m="1" x="1519"/>
        <item x="1240"/>
        <item m="1" x="1627"/>
        <item x="146"/>
        <item x="1190"/>
        <item m="1" x="2130"/>
        <item x="814"/>
        <item x="346"/>
        <item x="686"/>
        <item x="155"/>
        <item x="157"/>
        <item x="153"/>
        <item x="129"/>
        <item x="123"/>
        <item x="150"/>
        <item m="1" x="2019"/>
        <item x="663"/>
        <item x="72"/>
        <item m="1" x="2230"/>
        <item x="201"/>
        <item m="1" x="2007"/>
        <item m="1" x="2251"/>
        <item x="101"/>
        <item m="1" x="1677"/>
        <item m="1" x="1703"/>
        <item m="1" x="2219"/>
        <item m="1" x="2231"/>
        <item x="176"/>
        <item m="1" x="1695"/>
        <item x="196"/>
        <item m="1" x="1518"/>
        <item m="1" x="1670"/>
        <item x="168"/>
        <item m="1" x="1698"/>
        <item x="616"/>
        <item x="1310"/>
        <item x="1003"/>
        <item x="635"/>
        <item x="14"/>
        <item x="128"/>
        <item x="30"/>
        <item x="624"/>
        <item x="31"/>
        <item x="1229"/>
        <item x="198"/>
        <item x="800"/>
        <item x="685"/>
        <item x="245"/>
        <item m="1" x="1962"/>
        <item m="1" x="2226"/>
        <item m="1" x="1881"/>
        <item m="1" x="2245"/>
        <item x="1267"/>
        <item x="1161"/>
        <item x="335"/>
        <item x="363"/>
        <item x="97"/>
        <item x="1104"/>
        <item m="1" x="2309"/>
        <item x="633"/>
        <item x="689"/>
        <item x="947"/>
        <item x="574"/>
        <item m="1" x="1931"/>
        <item m="1" x="2221"/>
        <item m="1" x="1694"/>
        <item x="789"/>
        <item x="336"/>
        <item x="91"/>
        <item x="83"/>
        <item m="1" x="1729"/>
        <item m="1" x="1636"/>
        <item x="998"/>
        <item m="1" x="1902"/>
        <item m="1" x="1604"/>
        <item m="1" x="1949"/>
        <item x="1016"/>
        <item x="1046"/>
        <item m="1" x="1680"/>
        <item m="1" x="2172"/>
        <item x="114"/>
        <item x="239"/>
        <item m="1" x="2266"/>
        <item m="1" x="1631"/>
        <item x="1110"/>
        <item x="261"/>
        <item m="1" x="2222"/>
        <item m="1" x="1685"/>
        <item m="1" x="1929"/>
        <item m="1" x="2274"/>
        <item x="1132"/>
        <item m="1" x="2038"/>
        <item m="1" x="1847"/>
        <item x="498"/>
        <item x="903"/>
        <item m="1" x="2098"/>
        <item m="1" x="2026"/>
        <item x="1010"/>
        <item x="250"/>
        <item x="996"/>
        <item x="26"/>
        <item m="1" x="1571"/>
        <item x="1219"/>
        <item x="823"/>
        <item x="684"/>
        <item x="626"/>
        <item m="1" x="2247"/>
        <item x="896"/>
        <item x="942"/>
        <item m="1" x="1732"/>
        <item x="1141"/>
        <item x="1170"/>
        <item m="1" x="2246"/>
        <item x="175"/>
        <item m="1" x="1572"/>
        <item m="1" x="2223"/>
        <item x="1220"/>
        <item m="1" x="1734"/>
        <item x="570"/>
        <item x="15"/>
        <item x="705"/>
        <item x="634"/>
        <item m="1" x="1806"/>
        <item m="1" x="2025"/>
        <item x="229"/>
        <item x="131"/>
        <item x="559"/>
        <item x="529"/>
        <item x="1252"/>
        <item m="1" x="1927"/>
        <item m="1" x="2288"/>
        <item x="914"/>
        <item x="688"/>
        <item x="843"/>
        <item m="1" x="1511"/>
        <item m="1" x="2062"/>
        <item x="195"/>
        <item x="133"/>
        <item x="148"/>
        <item m="1" x="2301"/>
        <item x="997"/>
        <item x="636"/>
        <item m="1" x="1769"/>
        <item m="1" x="2017"/>
        <item x="236"/>
        <item x="116"/>
        <item x="985"/>
        <item m="1" x="1567"/>
        <item x="1207"/>
        <item x="679"/>
        <item m="1" x="1666"/>
        <item x="135"/>
        <item m="1" x="1915"/>
        <item x="204"/>
        <item x="648"/>
        <item x="909"/>
        <item x="963"/>
        <item x="1035"/>
        <item x="682"/>
        <item m="1" x="1603"/>
        <item x="681"/>
        <item m="1" x="1821"/>
        <item m="1" x="1824"/>
        <item m="1" x="1830"/>
        <item m="1" x="2027"/>
        <item x="925"/>
        <item x="658"/>
        <item x="1259"/>
        <item x="1050"/>
        <item x="1012"/>
        <item x="306"/>
        <item x="1257"/>
        <item x="1262"/>
        <item m="1" x="1762"/>
        <item x="414"/>
        <item x="457"/>
        <item x="410"/>
        <item x="427"/>
        <item x="458"/>
        <item m="1" x="1581"/>
        <item x="1278"/>
        <item m="1" x="1554"/>
        <item m="1" x="1553"/>
        <item m="1" x="1985"/>
        <item m="1" x="2081"/>
        <item x="455"/>
        <item m="1" x="1772"/>
        <item x="443"/>
        <item x="448"/>
        <item m="1" x="1936"/>
        <item x="428"/>
        <item x="449"/>
        <item m="1" x="1545"/>
        <item x="450"/>
        <item m="1" x="2067"/>
        <item x="511"/>
        <item x="521"/>
        <item m="1" x="1804"/>
        <item x="497"/>
        <item x="492"/>
        <item x="551"/>
        <item x="519"/>
        <item x="563"/>
        <item x="657"/>
        <item m="1" x="1582"/>
        <item m="1" x="2346"/>
        <item m="1" x="1807"/>
        <item x="562"/>
        <item m="1" x="2012"/>
        <item m="1" x="1877"/>
        <item x="965"/>
        <item x="938"/>
        <item x="1009"/>
        <item m="1" x="2092"/>
        <item m="1" x="1970"/>
        <item m="1" x="2147"/>
        <item x="431"/>
        <item x="402"/>
        <item x="1279"/>
        <item x="408"/>
        <item m="1" x="2108"/>
        <item m="1" x="2088"/>
        <item x="415"/>
        <item x="409"/>
        <item x="407"/>
        <item x="653"/>
        <item m="1" x="1771"/>
        <item m="1" x="2329"/>
        <item x="398"/>
        <item x="397"/>
        <item x="438"/>
        <item m="1" x="1776"/>
        <item x="859"/>
        <item x="851"/>
        <item x="858"/>
        <item m="1" x="2032"/>
        <item m="1" x="1838"/>
        <item m="1" x="2376"/>
        <item x="873"/>
        <item x="848"/>
        <item m="1" x="2028"/>
        <item x="847"/>
        <item x="849"/>
        <item x="850"/>
        <item x="856"/>
        <item x="853"/>
        <item x="852"/>
        <item m="1" x="2375"/>
        <item x="780"/>
        <item x="862"/>
        <item m="1" x="2029"/>
        <item m="1" x="1859"/>
        <item x="854"/>
        <item m="1" x="1705"/>
        <item x="178"/>
        <item m="1" x="2201"/>
        <item x="80"/>
        <item m="1" x="2203"/>
        <item m="1" x="2204"/>
        <item x="169"/>
        <item m="1" x="2206"/>
        <item m="1" x="2208"/>
        <item x="171"/>
        <item m="1" x="2213"/>
        <item x="355"/>
        <item m="1" x="2234"/>
        <item m="1" x="2235"/>
        <item m="1" x="2236"/>
        <item m="1" x="2237"/>
        <item m="1" x="2238"/>
        <item x="314"/>
        <item m="1" x="2239"/>
        <item m="1" x="2240"/>
        <item m="1" x="2241"/>
        <item m="1" x="2242"/>
        <item m="1" x="2243"/>
        <item x="290"/>
        <item m="1" x="2256"/>
        <item x="370"/>
        <item m="1" x="2257"/>
        <item m="1" x="2258"/>
        <item x="376"/>
        <item x="124"/>
        <item x="331"/>
        <item m="1" x="2260"/>
        <item m="1" x="2261"/>
        <item m="1" x="2262"/>
        <item m="1" x="2264"/>
        <item m="1" x="1747"/>
        <item x="264"/>
        <item x="310"/>
        <item m="1" x="1749"/>
        <item m="1" x="2311"/>
        <item m="1" x="2314"/>
        <item m="1" x="2315"/>
        <item x="571"/>
        <item m="1" x="1756"/>
        <item m="1" x="2316"/>
        <item x="584"/>
        <item m="1" x="2328"/>
        <item m="1" x="2330"/>
        <item m="1" x="2331"/>
        <item x="475"/>
        <item m="1" x="2341"/>
        <item m="1" x="2342"/>
        <item m="1" x="2343"/>
        <item m="1" x="2344"/>
        <item x="500"/>
        <item m="1" x="2345"/>
        <item x="520"/>
        <item x="564"/>
        <item x="548"/>
        <item m="1" x="2354"/>
        <item m="1" x="2355"/>
        <item m="1" x="1831"/>
        <item m="1" x="2361"/>
        <item m="1" x="2362"/>
        <item x="719"/>
        <item x="735"/>
        <item x="1414"/>
        <item x="833"/>
        <item x="846"/>
        <item m="1" x="1856"/>
        <item m="1" x="2366"/>
        <item m="1" x="2367"/>
        <item x="866"/>
        <item m="1" x="2368"/>
        <item m="1" x="1586"/>
        <item m="1" x="2370"/>
        <item m="1" x="2371"/>
        <item m="1" x="2372"/>
        <item m="1" x="2373"/>
        <item x="794"/>
        <item x="840"/>
        <item m="1" x="1858"/>
        <item m="1" x="1596"/>
        <item m="1" x="2164"/>
        <item m="1" x="2165"/>
        <item m="1" x="2166"/>
        <item m="1" x="1866"/>
        <item x="927"/>
        <item m="1" x="1874"/>
        <item m="1" x="2384"/>
        <item m="1" x="2386"/>
        <item m="1" x="2387"/>
        <item m="1" x="2390"/>
        <item x="1181"/>
        <item m="1" x="2391"/>
        <item m="1" x="2392"/>
        <item x="1277"/>
        <item x="1205"/>
        <item x="1033"/>
        <item m="1" x="2394"/>
        <item x="1312"/>
        <item x="1179"/>
        <item m="1" x="1918"/>
        <item x="1072"/>
        <item m="1" x="2395"/>
        <item m="1" x="2396"/>
        <item m="1" x="2397"/>
        <item m="1" x="2398"/>
        <item m="1" x="2404"/>
        <item m="1" x="1917"/>
        <item x="1074"/>
        <item m="1" x="2103"/>
        <item m="1" x="1937"/>
        <item m="1" x="2104"/>
        <item m="1" x="1938"/>
        <item m="1" x="2114"/>
        <item m="1" x="2115"/>
        <item m="1" x="2116"/>
        <item m="1" x="2117"/>
        <item m="1" x="2119"/>
        <item x="1411"/>
        <item m="1" x="1967"/>
        <item m="1" x="1968"/>
        <item m="1" x="1969"/>
        <item m="1" x="2131"/>
        <item m="1" x="2132"/>
        <item x="1359"/>
        <item m="1" x="2133"/>
        <item m="1" x="2134"/>
        <item m="1" x="2135"/>
        <item m="1" x="2136"/>
        <item x="1471"/>
        <item m="1" x="2138"/>
        <item m="1" x="2139"/>
        <item x="1355"/>
        <item m="1" x="1996"/>
        <item x="1462"/>
        <item x="1501"/>
        <item x="1422"/>
        <item x="130"/>
        <item x="138"/>
        <item x="399"/>
        <item m="1" x="1546"/>
        <item x="483"/>
        <item m="1" x="1575"/>
        <item m="1" x="1552"/>
        <item x="326"/>
        <item m="1" x="1555"/>
        <item m="1" x="1580"/>
        <item m="1" x="1532"/>
        <item m="1" x="1564"/>
        <item x="573"/>
        <item x="575"/>
        <item m="1" x="1574"/>
        <item m="1" x="1808"/>
        <item m="1" x="1556"/>
        <item x="537"/>
        <item m="1" x="1557"/>
        <item x="557"/>
        <item m="1" x="1558"/>
        <item x="501"/>
        <item x="490"/>
        <item x="503"/>
        <item x="504"/>
        <item m="1" x="1818"/>
        <item m="1" x="1583"/>
        <item m="1" x="1584"/>
        <item m="1" x="1851"/>
        <item m="1" x="1832"/>
        <item m="1" x="1833"/>
        <item x="674"/>
        <item m="1" x="1588"/>
        <item x="748"/>
        <item x="801"/>
        <item x="811"/>
        <item x="1320"/>
        <item m="1" x="1857"/>
        <item m="1" x="1601"/>
        <item m="1" x="1602"/>
        <item m="1" x="1590"/>
        <item m="1" x="1594"/>
        <item m="1" x="1595"/>
        <item m="1" x="1597"/>
        <item m="1" x="1599"/>
        <item x="876"/>
        <item x="877"/>
        <item x="878"/>
        <item x="879"/>
        <item x="881"/>
        <item x="924"/>
        <item x="1143"/>
        <item m="1" x="1621"/>
        <item x="1159"/>
        <item x="958"/>
        <item x="1150"/>
        <item x="993"/>
        <item m="1" x="1623"/>
        <item m="1" x="1919"/>
        <item m="1" x="1606"/>
        <item m="1" x="1616"/>
        <item m="1" x="1620"/>
        <item x="1049"/>
        <item m="1" x="1920"/>
        <item m="1" x="1921"/>
        <item m="1" x="1607"/>
        <item x="1184"/>
        <item m="1" x="1609"/>
        <item m="1" x="1612"/>
        <item m="1" x="1613"/>
        <item m="1" x="1614"/>
        <item m="1" x="1615"/>
        <item m="1" x="1617"/>
        <item m="1" x="1619"/>
        <item m="1" x="1628"/>
        <item x="1089"/>
        <item x="1268"/>
        <item x="1243"/>
        <item x="1261"/>
        <item x="1433"/>
        <item m="1" x="1642"/>
        <item x="1445"/>
        <item m="1" x="1644"/>
        <item m="1" x="1645"/>
        <item m="1" x="1955"/>
        <item m="1" x="1956"/>
        <item m="1" x="1639"/>
        <item x="1401"/>
        <item m="1" x="1998"/>
        <item m="1" x="1647"/>
        <item m="1" x="1648"/>
        <item x="1384"/>
        <item m="1" x="1649"/>
        <item m="1" x="1650"/>
        <item m="1" x="1651"/>
        <item m="1" x="1652"/>
        <item m="1" x="1654"/>
        <item m="1" x="1656"/>
        <item x="1367"/>
        <item m="1" x="1657"/>
        <item m="1" x="1658"/>
        <item x="1453"/>
        <item x="1317"/>
        <item x="1485"/>
        <item x="11"/>
        <item m="1" x="1512"/>
        <item x="173"/>
        <item m="1" x="1515"/>
        <item m="1" x="1517"/>
        <item m="1" x="1520"/>
        <item x="68"/>
        <item x="58"/>
        <item x="51"/>
        <item x="85"/>
        <item x="87"/>
        <item x="90"/>
        <item x="93"/>
        <item x="98"/>
        <item x="179"/>
        <item x="180"/>
        <item x="183"/>
        <item x="49"/>
        <item x="187"/>
        <item x="300"/>
        <item m="1" x="1750"/>
        <item m="1" x="1523"/>
        <item m="1" x="1525"/>
        <item m="1" x="1528"/>
        <item m="1" x="1526"/>
        <item x="361"/>
        <item x="320"/>
        <item m="1" x="1527"/>
        <item m="1" x="1533"/>
        <item x="390"/>
        <item m="1" x="1536"/>
        <item m="1" x="1537"/>
        <item m="1" x="1538"/>
        <item m="1" x="1539"/>
        <item x="253"/>
        <item m="1" x="1541"/>
        <item m="1" x="1543"/>
        <item x="315"/>
        <item x="240"/>
        <item x="242"/>
        <item x="161"/>
        <item x="249"/>
        <item x="164"/>
        <item x="182"/>
        <item x="257"/>
        <item x="166"/>
        <item x="259"/>
        <item x="266"/>
        <item x="267"/>
        <item x="276"/>
        <item x="284"/>
        <item x="287"/>
        <item x="296"/>
        <item x="184"/>
        <item x="188"/>
        <item m="1" x="1561"/>
        <item x="288"/>
        <item x="297"/>
        <item x="298"/>
        <item x="299"/>
        <item x="302"/>
        <item x="304"/>
        <item x="305"/>
        <item x="308"/>
        <item x="309"/>
        <item x="311"/>
        <item x="312"/>
        <item x="313"/>
        <item x="316"/>
        <item x="321"/>
        <item x="322"/>
        <item x="323"/>
        <item x="404"/>
        <item x="405"/>
        <item x="416"/>
        <item x="434"/>
        <item x="439"/>
        <item x="440"/>
        <item x="442"/>
        <item x="580"/>
        <item x="588"/>
        <item x="594"/>
        <item x="637"/>
        <item x="642"/>
        <item x="512"/>
        <item x="516"/>
        <item x="518"/>
        <item x="522"/>
        <item x="540"/>
        <item x="542"/>
        <item x="544"/>
        <item x="723"/>
        <item x="725"/>
        <item x="690"/>
        <item x="751"/>
        <item x="754"/>
        <item x="759"/>
        <item x="764"/>
        <item x="765"/>
        <item x="772"/>
        <item x="773"/>
        <item x="799"/>
        <item x="803"/>
        <item x="804"/>
        <item x="805"/>
        <item x="806"/>
        <item x="835"/>
        <item x="841"/>
        <item x="855"/>
        <item x="886"/>
        <item x="887"/>
        <item x="910"/>
        <item x="911"/>
        <item x="951"/>
        <item x="953"/>
        <item x="956"/>
        <item x="959"/>
        <item x="1144"/>
        <item x="995"/>
        <item x="1006"/>
        <item x="982"/>
        <item x="1038"/>
        <item x="1063"/>
        <item x="1031"/>
        <item x="1037"/>
        <item x="1039"/>
        <item x="1042"/>
        <item x="1047"/>
        <item x="1052"/>
        <item x="1054"/>
        <item x="1065"/>
        <item x="1066"/>
        <item x="1070"/>
        <item x="1073"/>
        <item x="1080"/>
        <item x="1082"/>
        <item x="1085"/>
        <item x="1091"/>
        <item x="1093"/>
        <item x="1096"/>
        <item x="1107"/>
        <item x="1109"/>
        <item x="1116"/>
        <item x="1121"/>
        <item x="1123"/>
        <item x="1126"/>
        <item x="1128"/>
        <item x="1129"/>
        <item x="1238"/>
        <item x="1241"/>
        <item x="1193"/>
        <item x="1250"/>
        <item x="1255"/>
        <item x="1309"/>
        <item x="1418"/>
        <item x="1421"/>
        <item x="1425"/>
        <item x="1427"/>
        <item x="1446"/>
        <item x="1447"/>
        <item x="1331"/>
        <item x="1335"/>
        <item x="1340"/>
        <item x="1343"/>
        <item x="1344"/>
        <item x="1345"/>
        <item x="1346"/>
        <item x="1347"/>
        <item x="1353"/>
        <item x="1354"/>
        <item x="1357"/>
        <item x="1358"/>
        <item x="1361"/>
        <item x="1362"/>
        <item x="1363"/>
        <item x="1364"/>
        <item x="1365"/>
        <item x="1369"/>
        <item x="1370"/>
        <item x="1371"/>
        <item x="1372"/>
        <item x="1373"/>
        <item x="1490"/>
        <item x="1492"/>
        <item x="1503"/>
        <item x="0"/>
        <item x="1"/>
        <item x="2"/>
        <item x="3"/>
        <item x="4"/>
        <item x="5"/>
        <item x="6"/>
        <item x="7"/>
        <item x="8"/>
        <item x="9"/>
        <item x="10"/>
        <item x="12"/>
        <item x="13"/>
        <item x="16"/>
        <item x="18"/>
        <item x="21"/>
        <item x="22"/>
        <item x="23"/>
        <item x="24"/>
        <item x="27"/>
        <item x="29"/>
        <item x="32"/>
        <item x="33"/>
        <item x="34"/>
        <item x="35"/>
        <item x="36"/>
        <item x="38"/>
        <item x="39"/>
        <item x="41"/>
        <item x="42"/>
        <item x="43"/>
        <item x="45"/>
        <item x="46"/>
        <item x="48"/>
        <item x="50"/>
        <item x="203"/>
        <item x="206"/>
        <item x="211"/>
        <item x="212"/>
        <item x="213"/>
        <item x="214"/>
        <item x="215"/>
        <item x="217"/>
        <item x="324"/>
        <item x="317"/>
        <item x="330"/>
        <item x="332"/>
        <item x="333"/>
        <item x="334"/>
        <item x="337"/>
        <item x="340"/>
        <item x="341"/>
        <item x="342"/>
        <item x="347"/>
        <item x="349"/>
        <item x="351"/>
        <item x="352"/>
        <item x="353"/>
        <item x="354"/>
        <item x="359"/>
        <item x="362"/>
        <item x="364"/>
        <item x="365"/>
        <item x="366"/>
        <item x="368"/>
        <item x="369"/>
        <item x="371"/>
        <item x="374"/>
        <item x="377"/>
        <item x="378"/>
        <item x="382"/>
        <item x="383"/>
        <item x="384"/>
        <item x="385"/>
        <item x="387"/>
        <item x="596"/>
        <item x="598"/>
        <item x="599"/>
        <item x="603"/>
        <item x="609"/>
        <item x="611"/>
        <item x="613"/>
        <item x="650"/>
        <item x="460"/>
        <item x="470"/>
        <item x="471"/>
        <item x="472"/>
        <item x="473"/>
        <item x="474"/>
        <item x="476"/>
        <item x="479"/>
        <item x="552"/>
        <item x="556"/>
        <item x="565"/>
        <item x="659"/>
        <item x="667"/>
        <item x="729"/>
        <item x="732"/>
        <item x="813"/>
        <item x="694"/>
        <item x="696"/>
        <item x="699"/>
        <item x="700"/>
        <item x="702"/>
        <item x="703"/>
        <item x="704"/>
        <item x="777"/>
        <item x="857"/>
        <item x="781"/>
        <item x="783"/>
        <item x="784"/>
        <item x="860"/>
        <item x="785"/>
        <item x="786"/>
        <item x="864"/>
        <item x="865"/>
        <item x="888"/>
        <item x="818"/>
        <item x="842"/>
        <item x="844"/>
        <item x="889"/>
        <item x="890"/>
        <item x="891"/>
        <item x="922"/>
        <item x="923"/>
        <item x="926"/>
        <item x="928"/>
        <item x="930"/>
        <item x="932"/>
        <item x="933"/>
        <item x="934"/>
        <item x="1138"/>
        <item x="960"/>
        <item x="961"/>
        <item x="1147"/>
        <item x="1148"/>
        <item x="964"/>
        <item x="968"/>
        <item x="969"/>
        <item x="1154"/>
        <item x="1155"/>
        <item x="1156"/>
        <item x="1157"/>
        <item x="1158"/>
        <item x="1137"/>
        <item x="1134"/>
        <item x="1166"/>
        <item x="1167"/>
        <item x="1172"/>
        <item x="1173"/>
        <item x="1177"/>
        <item x="1178"/>
        <item x="1182"/>
        <item x="1185"/>
        <item x="1187"/>
        <item x="1188"/>
        <item x="1189"/>
        <item x="1192"/>
        <item x="1196"/>
        <item x="1198"/>
        <item x="1200"/>
        <item x="1201"/>
        <item x="1203"/>
        <item x="1206"/>
        <item x="1214"/>
        <item x="1208"/>
        <item x="1212"/>
        <item x="1215"/>
        <item x="1265"/>
        <item x="1282"/>
        <item x="1286"/>
        <item x="1288"/>
        <item x="1289"/>
        <item x="1290"/>
        <item x="1291"/>
        <item x="1292"/>
        <item x="1293"/>
        <item x="1294"/>
        <item x="1295"/>
        <item x="1296"/>
        <item x="1297"/>
        <item x="1298"/>
        <item x="1299"/>
        <item x="1300"/>
        <item x="1301"/>
        <item x="1302"/>
        <item x="1303"/>
        <item x="1304"/>
        <item x="1305"/>
        <item x="1306"/>
        <item x="1377"/>
        <item x="1394"/>
        <item x="1430"/>
        <item x="1431"/>
        <item x="1439"/>
        <item x="1440"/>
        <item x="1441"/>
        <item x="1442"/>
        <item x="1443"/>
        <item x="1448"/>
        <item x="1449"/>
        <item x="1450"/>
        <item x="1451"/>
        <item x="1379"/>
        <item x="1381"/>
        <item x="1385"/>
        <item x="1386"/>
        <item x="1387"/>
        <item x="1452"/>
        <item x="1388"/>
        <item x="1390"/>
        <item x="1391"/>
        <item x="1454"/>
        <item x="1456"/>
        <item x="1457"/>
        <item x="1397"/>
        <item x="1458"/>
        <item x="1459"/>
        <item x="1460"/>
        <item x="1461"/>
        <item x="1398"/>
        <item x="1399"/>
        <item x="1463"/>
        <item x="1400"/>
        <item x="1464"/>
        <item x="1465"/>
        <item x="1466"/>
        <item x="1467"/>
        <item x="1403"/>
        <item x="1404"/>
        <item x="1468"/>
        <item x="1469"/>
        <item x="1470"/>
        <item x="1472"/>
        <item x="1406"/>
        <item x="1473"/>
        <item x="1474"/>
        <item x="1476"/>
        <item x="1493"/>
        <item x="1494"/>
        <item x="1507"/>
        <item x="1495"/>
        <item x="53"/>
        <item x="54"/>
        <item x="55"/>
        <item x="105"/>
        <item x="106"/>
        <item x="107"/>
        <item x="108"/>
        <item x="109"/>
        <item x="110"/>
        <item x="111"/>
        <item x="112"/>
        <item x="388"/>
        <item x="389"/>
        <item x="670"/>
        <item x="671"/>
        <item x="788"/>
        <item x="821"/>
        <item x="845"/>
        <item x="871"/>
        <item x="872"/>
        <item x="874"/>
        <item x="892"/>
        <item x="986"/>
        <item x="1217"/>
        <item x="1274"/>
        <item x="1307"/>
        <item x="1478"/>
        <item x="1479"/>
        <item x="1481"/>
        <item x="1482"/>
        <item x="1483"/>
        <item t="default"/>
      </items>
    </pivotField>
    <pivotField compact="0" outline="0" showAll="0"/>
    <pivotField compact="0" numFmtId="14" outline="0" showAll="0"/>
    <pivotField compact="0" outline="0" showAll="0"/>
    <pivotField compact="0" outline="0" showAll="0"/>
    <pivotField axis="axisRow" compact="0" outline="0" multipleItemSelectionAllowed="1" showAll="0">
      <items count="91">
        <item x="15"/>
        <item x="17"/>
        <item x="29"/>
        <item x="28"/>
        <item m="1" x="81"/>
        <item x="30"/>
        <item x="33"/>
        <item x="14"/>
        <item x="41"/>
        <item x="40"/>
        <item m="1" x="83"/>
        <item x="46"/>
        <item x="27"/>
        <item x="55"/>
        <item x="49"/>
        <item x="43"/>
        <item sd="0" x="4"/>
        <item x="42"/>
        <item x="23"/>
        <item x="25"/>
        <item m="1" x="88"/>
        <item m="1" x="74"/>
        <item x="8"/>
        <item x="39"/>
        <item m="1" x="69"/>
        <item m="1" x="77"/>
        <item x="48"/>
        <item m="1" x="87"/>
        <item x="35"/>
        <item x="19"/>
        <item m="1" x="67"/>
        <item x="45"/>
        <item x="38"/>
        <item m="1" x="84"/>
        <item sd="0" x="10"/>
        <item sd="0" m="1" x="82"/>
        <item sd="0"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x="3"/>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axis="axisPage" compact="0" outline="0" showAll="0" defaultSubtotal="0">
      <items count="24">
        <item x="16"/>
        <item x="14"/>
        <item x="20"/>
        <item x="23"/>
        <item x="21"/>
        <item x="22"/>
        <item x="1"/>
        <item x="2"/>
        <item x="0"/>
        <item x="4"/>
        <item x="5"/>
        <item x="7"/>
        <item x="3"/>
        <item x="8"/>
        <item x="9"/>
        <item x="10"/>
        <item x="11"/>
        <item x="15"/>
        <item x="17"/>
        <item x="18"/>
        <item x="19"/>
        <item x="6"/>
        <item x="13"/>
        <item x="12"/>
      </items>
    </pivotField>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x="33"/>
        <item m="1" x="84"/>
        <item m="1" x="60"/>
        <item x="5"/>
        <item m="1" x="83"/>
        <item m="1" x="48"/>
        <item m="1" x="77"/>
        <item m="1" x="86"/>
        <item m="1" x="46"/>
        <item x="10"/>
        <item x="9"/>
        <item m="1" x="54"/>
        <item m="1" x="103"/>
        <item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name="LTD2" dataField="1" compact="0" numFmtId="164" outline="0" showAll="0"/>
    <pivotField compact="0" numFmtId="164" outline="0" showAll="0"/>
    <pivotField axis="axisRow"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h="1" m="1" x="13"/>
        <item h="1" m="1" x="12"/>
        <item h="1" m="1" x="10"/>
        <item h="1" m="1" x="11"/>
        <item h="1" m="1" x="9"/>
        <item m="1" x="8"/>
        <item m="1" x="7"/>
        <item x="6"/>
        <item x="4"/>
        <item x="5"/>
        <item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2">
    <field x="8"/>
    <field x="30"/>
  </rowFields>
  <rowItems count="1">
    <i t="grand">
      <x/>
    </i>
  </rowItems>
  <colFields count="1">
    <field x="31"/>
  </colFields>
  <pageFields count="10">
    <pageField fld="36" hier="-1"/>
    <pageField fld="40" hier="-1"/>
    <pageField fld="2" hier="-1"/>
    <pageField fld="32" hier="-1"/>
    <pageField fld="38" hier="-1"/>
    <pageField fld="27" hier="-1"/>
    <pageField fld="33" hier="-1"/>
    <pageField fld="19" hier="-1"/>
    <pageField fld="3" hier="-1"/>
    <pageField fld="10" hier="-1"/>
  </pageFields>
  <dataFields count="1">
    <dataField name="Promedio de LTD2" fld="28" subtotal="average" baseField="8" baseItem="35" numFmtId="164"/>
  </dataFields>
  <formats count="5">
    <format dxfId="255">
      <pivotArea field="30" type="button" dataOnly="0" labelOnly="1" outline="0" axis="axisRow" fieldPosition="1"/>
    </format>
    <format dxfId="254">
      <pivotArea field="-2" type="button" dataOnly="0" labelOnly="1" outline="0" axis="axisValues" fieldPosition="0"/>
    </format>
    <format dxfId="253">
      <pivotArea field="32" dataOnly="0" outline="0" axis="axisPage" fieldPosition="3">
        <references count="1">
          <reference field="32" count="1" selected="0">
            <x v="3"/>
          </reference>
        </references>
      </pivotArea>
    </format>
    <format dxfId="252">
      <pivotArea dataOnly="0" grandCol="1" outline="0" fieldPosition="0"/>
    </format>
    <format dxfId="2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0EE223-203F-4B4E-A7C2-C198D81CD99A}" name="t.IVA.CE.CP"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79:AD281" firstHeaderRow="1" firstDataRow="2" firstDataCol="1" rowPageCount="8"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h="1" x="15"/>
        <item x="17"/>
        <item h="1" x="29"/>
        <item h="1" x="28"/>
        <item m="1" x="81"/>
        <item h="1" x="30"/>
        <item h="1" x="33"/>
        <item h="1" x="14"/>
        <item h="1" x="41"/>
        <item h="1" x="40"/>
        <item m="1" x="83"/>
        <item h="1" x="46"/>
        <item h="1" x="27"/>
        <item h="1" x="55"/>
        <item h="1" x="49"/>
        <item h="1" x="43"/>
        <item h="1" x="4"/>
        <item h="1" x="42"/>
        <item h="1" x="23"/>
        <item h="1" x="25"/>
        <item m="1" x="88"/>
        <item m="1" x="74"/>
        <item h="1" x="8"/>
        <item h="1" x="3"/>
        <item h="1" x="39"/>
        <item m="1" x="69"/>
        <item m="1" x="77"/>
        <item h="1" x="48"/>
        <item m="1" x="87"/>
        <item h="1" x="35"/>
        <item h="1" x="19"/>
        <item m="1" x="67"/>
        <item h="1" x="45"/>
        <item h="1" x="38"/>
        <item m="1" x="84"/>
        <item h="1" x="10"/>
        <item m="1" x="82"/>
        <item h="1" x="5"/>
        <item m="1" x="76"/>
        <item m="1" x="78"/>
        <item m="1" x="89"/>
        <item m="1" x="86"/>
        <item h="1" x="6"/>
        <item h="1" x="52"/>
        <item h="1" x="58"/>
        <item h="1" x="59"/>
        <item h="1" x="21"/>
        <item h="1" x="57"/>
        <item h="1" x="22"/>
        <item h="1" x="11"/>
        <item h="1" x="36"/>
        <item x="26"/>
        <item h="1" x="18"/>
        <item h="1" x="60"/>
        <item h="1" x="12"/>
        <item m="1" x="75"/>
        <item h="1" x="34"/>
        <item h="1" x="24"/>
        <item x="53"/>
        <item h="1" x="54"/>
        <item h="1" x="31"/>
        <item h="1" x="16"/>
        <item h="1" x="13"/>
        <item h="1" x="61"/>
        <item m="1" x="70"/>
        <item m="1" x="71"/>
        <item m="1" x="66"/>
        <item h="1" x="9"/>
        <item h="1" x="2"/>
        <item m="1" x="85"/>
        <item m="1" x="79"/>
        <item m="1" x="73"/>
        <item h="1" x="0"/>
        <item h="1" x="44"/>
        <item m="1" x="80"/>
        <item h="1" x="37"/>
        <item h="1" m="1" x="65"/>
        <item m="1" x="72"/>
        <item h="1" x="1"/>
        <item h="1" x="50"/>
        <item h="1" m="1" x="62"/>
        <item h="1" x="51"/>
        <item m="1" x="68"/>
        <item h="1" x="56"/>
        <item h="1" x="7"/>
        <item h="1" x="20"/>
        <item h="1" x="32"/>
        <item h="1" x="47"/>
        <item h="1" m="1" x="63"/>
        <item h="1"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showAll="0" sortType="ascending">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h="1" m="1" x="13"/>
        <item h="1" m="1" x="12"/>
        <item h="1" m="1" x="10"/>
        <item h="1"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8">
    <pageField fld="36" hier="-1"/>
    <pageField fld="38" hier="-1"/>
    <pageField fld="8" hier="-1"/>
    <pageField fld="2" hier="-1"/>
    <pageField fld="37" hier="-1"/>
    <pageField fld="32" hier="-1"/>
    <pageField fld="27" hier="-1"/>
    <pageField fld="19" hier="-1"/>
  </pageFields>
  <dataFields count="1">
    <dataField name="Cuenta de LTD" fld="28" subtotal="count" baseField="33" baseItem="1" numFmtId="2"/>
  </dataFields>
  <formats count="9">
    <format dxfId="264">
      <pivotArea field="30" type="button" dataOnly="0" labelOnly="1" outline="0"/>
    </format>
    <format dxfId="263">
      <pivotArea field="-2" type="button" dataOnly="0" labelOnly="1" outline="0" axis="axisValues" fieldPosition="0"/>
    </format>
    <format dxfId="262">
      <pivotArea dataOnly="0" labelOnly="1" fieldPosition="0">
        <references count="1">
          <reference field="31" count="1">
            <x v="1"/>
          </reference>
        </references>
      </pivotArea>
    </format>
    <format dxfId="261">
      <pivotArea field="32" dataOnly="0" grandCol="1" outline="0" axis="axisPage" fieldPosition="5">
        <references count="1">
          <reference field="32" count="1" selected="0">
            <x v="3"/>
          </reference>
        </references>
      </pivotArea>
    </format>
    <format dxfId="260">
      <pivotArea dataOnly="0" outline="0" fieldPosition="0">
        <references count="1">
          <reference field="31" count="0"/>
        </references>
      </pivotArea>
    </format>
    <format dxfId="259">
      <pivotArea dataOnly="0" grandCol="1" outline="0" fieldPosition="0"/>
    </format>
    <format dxfId="258">
      <pivotArea dataOnly="0" labelOnly="1" outline="0" fieldPosition="0">
        <references count="1">
          <reference field="31" count="0"/>
        </references>
      </pivotArea>
    </format>
    <format dxfId="257">
      <pivotArea dataOnly="0" labelOnly="1" outline="0" fieldPosition="0">
        <references count="1">
          <reference field="31" count="0"/>
        </references>
      </pivotArea>
    </format>
    <format dxfId="2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78063B7-F5EF-43DC-A37D-576D6B384D11}" name="t.IV/A.No.CP"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61:AD263" firstHeaderRow="1" firstDataRow="2" firstDataCol="1" rowPageCount="8"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h="1" m="1" x="64"/>
        <item m="1" x="71"/>
        <item h="1" x="15"/>
        <item x="17"/>
        <item h="1" x="29"/>
        <item h="1" x="28"/>
        <item m="1" x="81"/>
        <item h="1" x="30"/>
        <item h="1" x="33"/>
        <item h="1" x="14"/>
        <item h="1" x="41"/>
        <item h="1" x="37"/>
        <item h="1" x="40"/>
        <item m="1" x="83"/>
        <item h="1" x="46"/>
        <item h="1" x="27"/>
        <item h="1" x="55"/>
        <item h="1" x="49"/>
        <item h="1" x="43"/>
        <item h="1" x="4"/>
        <item h="1" x="42"/>
        <item m="1" x="68"/>
        <item h="1" x="23"/>
        <item h="1" x="25"/>
        <item h="1" m="1" x="65"/>
        <item m="1" x="88"/>
        <item m="1" x="74"/>
        <item h="1" x="8"/>
        <item h="1" x="3"/>
        <item h="1" x="39"/>
        <item m="1" x="69"/>
        <item h="1" x="47"/>
        <item m="1" x="77"/>
        <item h="1" x="48"/>
        <item m="1" x="87"/>
        <item h="1" x="35"/>
        <item h="1" x="19"/>
        <item m="1" x="67"/>
        <item h="1" x="56"/>
        <item h="1" x="45"/>
        <item m="1" x="80"/>
        <item h="1" x="44"/>
        <item h="1" x="38"/>
        <item m="1" x="84"/>
        <item h="1" x="10"/>
        <item m="1" x="82"/>
        <item h="1" x="5"/>
        <item h="1" x="7"/>
        <item h="1" x="9"/>
        <item h="1" x="2"/>
        <item m="1" x="76"/>
        <item m="1" x="78"/>
        <item h="1" x="51"/>
        <item h="1" x="50"/>
        <item m="1" x="89"/>
        <item m="1" x="86"/>
        <item h="1" x="6"/>
        <item h="1" x="52"/>
        <item h="1" x="1"/>
        <item h="1" x="58"/>
        <item h="1" x="59"/>
        <item h="1" x="21"/>
        <item h="1" x="57"/>
        <item h="1" m="1" x="63"/>
        <item h="1" x="22"/>
        <item m="1" x="73"/>
        <item h="1" x="20"/>
        <item h="1" x="11"/>
        <item h="1" x="36"/>
        <item x="26"/>
        <item h="1" x="18"/>
        <item h="1" x="60"/>
        <item h="1" x="12"/>
        <item m="1" x="75"/>
        <item h="1" x="34"/>
        <item h="1" x="24"/>
        <item x="53"/>
        <item h="1" x="0"/>
        <item h="1" x="54"/>
        <item m="1" x="72"/>
        <item m="1" x="79"/>
        <item m="1" x="85"/>
        <item h="1" x="32"/>
        <item h="1" x="31"/>
        <item h="1" m="1" x="62"/>
        <item h="1" x="16"/>
        <item h="1" x="13"/>
        <item h="1" x="61"/>
        <item m="1" x="70"/>
        <item m="1" x="66"/>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showAll="0" sortType="ascending">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h="1" m="1" x="13"/>
        <item h="1" m="1" x="12"/>
        <item h="1" m="1" x="10"/>
        <item h="1"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8">
    <pageField fld="40" hier="-1"/>
    <pageField fld="36" hier="-1"/>
    <pageField fld="38" hier="-1"/>
    <pageField fld="2" hier="-1"/>
    <pageField fld="8" hier="-1"/>
    <pageField fld="32" hier="-1"/>
    <pageField fld="27" hier="-1"/>
    <pageField fld="37" hier="-1"/>
  </pageFields>
  <dataFields count="1">
    <dataField name="Cuenta de LTD" fld="28" subtotal="count" baseField="33" baseItem="1" numFmtId="2"/>
  </dataFields>
  <formats count="9">
    <format dxfId="273">
      <pivotArea field="30" type="button" dataOnly="0" labelOnly="1" outline="0"/>
    </format>
    <format dxfId="272">
      <pivotArea field="-2" type="button" dataOnly="0" labelOnly="1" outline="0" axis="axisValues" fieldPosition="0"/>
    </format>
    <format dxfId="271">
      <pivotArea dataOnly="0" labelOnly="1" fieldPosition="0">
        <references count="1">
          <reference field="31" count="1">
            <x v="1"/>
          </reference>
        </references>
      </pivotArea>
    </format>
    <format dxfId="270">
      <pivotArea field="32" dataOnly="0" grandCol="1" outline="0" axis="axisPage" fieldPosition="5">
        <references count="1">
          <reference field="32" count="1" selected="0">
            <x v="3"/>
          </reference>
        </references>
      </pivotArea>
    </format>
    <format dxfId="269">
      <pivotArea dataOnly="0" outline="0" fieldPosition="0">
        <references count="1">
          <reference field="31" count="0"/>
        </references>
      </pivotArea>
    </format>
    <format dxfId="268">
      <pivotArea dataOnly="0" grandCol="1" outline="0" fieldPosition="0"/>
    </format>
    <format dxfId="267">
      <pivotArea dataOnly="0" labelOnly="1" outline="0" fieldPosition="0">
        <references count="1">
          <reference field="31" count="0"/>
        </references>
      </pivotArea>
    </format>
    <format dxfId="266">
      <pivotArea dataOnly="0" labelOnly="1" outline="0" fieldPosition="0">
        <references count="1">
          <reference field="31" count="0"/>
        </references>
      </pivotArea>
    </format>
    <format dxfId="2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B3441A-F863-4A85-8D44-150394588A77}" name="TIV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44:AD246" firstHeaderRow="1" firstDataRow="2" firstDataCol="1" rowPageCount="9" colPageCount="1"/>
  <pivotFields count="54">
    <pivotField compact="0" outline="0" multipleItemSelectionAllowed="1" showAll="0">
      <items count="20">
        <item m="1" x="18"/>
        <item h="1" x="0"/>
        <item h="1" x="2"/>
        <item m="1" x="17"/>
        <item h="1" x="3"/>
        <item h="1" x="4"/>
        <item h="1" x="5"/>
        <item h="1" x="10"/>
        <item h="1" x="7"/>
        <item x="12"/>
        <item h="1" x="13"/>
        <item h="1" x="14"/>
        <item h="1" x="6"/>
        <item h="1" x="1"/>
        <item h="1" x="15"/>
        <item m="1" x="16"/>
        <item h="1" x="9"/>
        <item h="1" x="8"/>
        <item h="1" x="11"/>
        <item t="default"/>
      </items>
    </pivotField>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h="1" x="15"/>
        <item x="17"/>
        <item h="1" x="29"/>
        <item h="1" x="28"/>
        <item m="1" x="81"/>
        <item h="1" x="30"/>
        <item h="1" x="33"/>
        <item h="1" x="14"/>
        <item h="1" x="41"/>
        <item h="1" x="40"/>
        <item m="1" x="83"/>
        <item h="1" x="46"/>
        <item h="1" x="27"/>
        <item h="1" x="55"/>
        <item h="1" x="49"/>
        <item h="1" x="43"/>
        <item h="1" x="4"/>
        <item h="1" x="42"/>
        <item h="1" x="23"/>
        <item h="1" x="25"/>
        <item m="1" x="88"/>
        <item m="1" x="74"/>
        <item h="1" x="8"/>
        <item h="1" x="3"/>
        <item h="1" x="39"/>
        <item m="1" x="69"/>
        <item m="1" x="77"/>
        <item h="1" x="48"/>
        <item m="1" x="87"/>
        <item h="1" x="35"/>
        <item h="1" x="19"/>
        <item m="1" x="67"/>
        <item h="1" x="45"/>
        <item h="1" x="38"/>
        <item m="1" x="84"/>
        <item h="1" x="10"/>
        <item m="1" x="82"/>
        <item h="1" x="5"/>
        <item m="1" x="76"/>
        <item m="1" x="78"/>
        <item m="1" x="89"/>
        <item m="1" x="86"/>
        <item h="1" x="6"/>
        <item h="1" x="52"/>
        <item h="1" x="58"/>
        <item h="1" x="59"/>
        <item h="1" x="21"/>
        <item h="1" x="57"/>
        <item h="1" x="22"/>
        <item h="1" x="11"/>
        <item h="1" x="36"/>
        <item x="26"/>
        <item h="1" x="18"/>
        <item h="1" x="60"/>
        <item h="1" x="12"/>
        <item m="1" x="75"/>
        <item h="1" x="34"/>
        <item h="1" x="24"/>
        <item x="53"/>
        <item h="1" x="54"/>
        <item h="1" x="31"/>
        <item h="1" x="16"/>
        <item h="1" x="13"/>
        <item h="1" x="61"/>
        <item m="1" x="70"/>
        <item m="1" x="71"/>
        <item m="1" x="66"/>
        <item h="1" x="9"/>
        <item h="1" x="2"/>
        <item m="1" x="85"/>
        <item m="1" x="79"/>
        <item m="1" x="73"/>
        <item h="1" x="0"/>
        <item h="1" x="44"/>
        <item m="1" x="80"/>
        <item h="1" x="37"/>
        <item h="1" m="1" x="65"/>
        <item m="1" x="72"/>
        <item h="1" x="1"/>
        <item h="1" x="50"/>
        <item h="1" m="1" x="62"/>
        <item h="1" x="51"/>
        <item m="1" x="68"/>
        <item h="1" x="56"/>
        <item h="1" x="7"/>
        <item h="1" x="20"/>
        <item h="1" x="32"/>
        <item h="1" x="47"/>
        <item h="1" m="1" x="63"/>
        <item h="1"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showAll="0" sortType="ascending">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h="1" m="1" x="13"/>
        <item h="1" m="1" x="12"/>
        <item h="1" m="1" x="10"/>
        <item h="1" m="1" x="11"/>
        <item h="1" m="1" x="9"/>
        <item h="1" m="1" x="8"/>
        <item m="1" x="7"/>
        <item h="1" x="6"/>
        <item h="1" x="4"/>
        <item h="1" x="5"/>
        <item h="1" x="0"/>
        <item t="default"/>
      </items>
    </pivotField>
    <pivotField axis="axisRow" compact="0" outline="0" showAll="0">
      <items count="5">
        <item h="1" m="1" x="3"/>
        <item h="1"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h="1" x="2"/>
        <item x="1"/>
        <item h="1" x="3"/>
        <item m="1" x="9"/>
        <item h="1" m="1" x="5"/>
        <item h="1" m="1" x="8"/>
        <item h="1" m="1" x="7"/>
        <item h="1" m="1" x="6"/>
        <item t="default"/>
      </items>
    </pivotField>
    <pivotField axis="axisPage" compact="0" outline="0" multipleItemSelectionAllowed="1" showAll="0">
      <items count="13">
        <item x="1"/>
        <item h="1" m="1" x="7"/>
        <item h="1" m="1" x="6"/>
        <item h="1" m="1" x="8"/>
        <item h="1" m="1" x="9"/>
        <item h="1" m="1" x="10"/>
        <item h="1" m="1" x="11"/>
        <item h="1" m="1" x="5"/>
        <item h="1" m="1" x="4"/>
        <item h="1" m="1" x="3"/>
        <item m="1" x="2"/>
        <item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9">
    <pageField fld="36" hier="-1"/>
    <pageField fld="40" hier="-1"/>
    <pageField fld="38" hier="-1"/>
    <pageField fld="37" hier="-1"/>
    <pageField fld="8" hier="-1"/>
    <pageField fld="2" hier="-1"/>
    <pageField fld="32" hier="-1"/>
    <pageField fld="27" hier="-1"/>
    <pageField fld="19" hier="-1"/>
  </pageFields>
  <dataFields count="1">
    <dataField name="Promedio de LTD" fld="28" subtotal="average" baseField="33" baseItem="1"/>
  </dataFields>
  <formats count="8">
    <format dxfId="281">
      <pivotArea field="30" type="button" dataOnly="0" labelOnly="1" outline="0"/>
    </format>
    <format dxfId="280">
      <pivotArea field="-2" type="button" dataOnly="0" labelOnly="1" outline="0" axis="axisValues" fieldPosition="0"/>
    </format>
    <format dxfId="279">
      <pivotArea dataOnly="0" labelOnly="1" fieldPosition="0">
        <references count="1">
          <reference field="31" count="1">
            <x v="1"/>
          </reference>
        </references>
      </pivotArea>
    </format>
    <format dxfId="278">
      <pivotArea field="32" dataOnly="0" grandCol="1" outline="0" axis="axisPage" fieldPosition="6">
        <references count="1">
          <reference field="32" count="1" selected="0">
            <x v="3"/>
          </reference>
        </references>
      </pivotArea>
    </format>
    <format dxfId="277">
      <pivotArea dataOnly="0" outline="0" fieldPosition="0">
        <references count="1">
          <reference field="31" count="0"/>
        </references>
      </pivotArea>
    </format>
    <format dxfId="276">
      <pivotArea dataOnly="0" grandCol="1" outline="0" fieldPosition="0"/>
    </format>
    <format dxfId="275">
      <pivotArea dataOnly="0" labelOnly="1" outline="0" fieldPosition="0">
        <references count="1">
          <reference field="31" count="0"/>
        </references>
      </pivotArea>
    </format>
    <format dxfId="274">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5D7C739-85D0-4078-A7D2-00A2C7C2F7F6}" name="Camiones_TOTAL_Evolución"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198:AI202" firstHeaderRow="1" firstDataRow="2" firstDataCol="1" rowPageCount="8"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showAll="0" sortType="ascending">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h="1" m="1" x="13"/>
        <item h="1" m="1" x="12"/>
        <item h="1" m="1" x="10"/>
        <item h="1"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1"/>
  </colFields>
  <colItems count="6">
    <i>
      <x v="2"/>
    </i>
    <i>
      <x v="3"/>
    </i>
    <i>
      <x v="4"/>
    </i>
    <i>
      <x v="6"/>
    </i>
    <i>
      <x v="7"/>
    </i>
    <i t="grand">
      <x/>
    </i>
  </colItems>
  <pageFields count="8">
    <pageField fld="36" hier="-1"/>
    <pageField fld="38" hier="-1"/>
    <pageField fld="8" hier="-1"/>
    <pageField fld="2" hier="-1"/>
    <pageField fld="37" hier="-1"/>
    <pageField fld="32" hier="-1"/>
    <pageField fld="27" hier="-1"/>
    <pageField fld="19" hier="-1"/>
  </pageFields>
  <dataFields count="1">
    <dataField name="Cuenta de LTD" fld="28" subtotal="count" baseField="33" baseItem="1" numFmtId="2"/>
  </dataFields>
  <formats count="9">
    <format dxfId="290">
      <pivotArea field="30" type="button" dataOnly="0" labelOnly="1" outline="0"/>
    </format>
    <format dxfId="289">
      <pivotArea field="-2" type="button" dataOnly="0" labelOnly="1" outline="0" axis="axisValues" fieldPosition="0"/>
    </format>
    <format dxfId="288">
      <pivotArea dataOnly="0" labelOnly="1" fieldPosition="0">
        <references count="1">
          <reference field="31" count="1">
            <x v="1"/>
          </reference>
        </references>
      </pivotArea>
    </format>
    <format dxfId="287">
      <pivotArea field="32" dataOnly="0" grandCol="1" outline="0" axis="axisPage" fieldPosition="5">
        <references count="1">
          <reference field="32" count="1" selected="0">
            <x v="3"/>
          </reference>
        </references>
      </pivotArea>
    </format>
    <format dxfId="286">
      <pivotArea dataOnly="0" outline="0" fieldPosition="0">
        <references count="1">
          <reference field="31" count="0"/>
        </references>
      </pivotArea>
    </format>
    <format dxfId="285">
      <pivotArea dataOnly="0" grandCol="1" outline="0" fieldPosition="0"/>
    </format>
    <format dxfId="284">
      <pivotArea dataOnly="0" labelOnly="1" outline="0" fieldPosition="0">
        <references count="1">
          <reference field="31" count="0"/>
        </references>
      </pivotArea>
    </format>
    <format dxfId="283">
      <pivotArea dataOnly="0" labelOnly="1" outline="0" fieldPosition="0">
        <references count="1">
          <reference field="31" count="0"/>
        </references>
      </pivotArea>
    </format>
    <format dxfId="2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0A5E8F-1FDE-471A-8043-D1B176CB3DA7}" name="EVOLUCIÓN_LTD_DIA_A_DI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59:AI63" firstHeaderRow="1" firstDataRow="2" firstDataCol="1" rowPageCount="9"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showAll="0" sortType="ascending">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h="1" m="1" x="13"/>
        <item h="1" m="1" x="12"/>
        <item h="1" m="1" x="10"/>
        <item h="1"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Page" compact="0" outline="0" multipleItemSelectionAllowed="1" showAll="0">
      <items count="13">
        <item x="1"/>
        <item m="1" x="7"/>
        <item m="1" x="6"/>
        <item m="1" x="8"/>
        <item m="1" x="9"/>
        <item m="1" x="10"/>
        <item m="1" x="11"/>
        <item m="1" x="5"/>
        <item m="1" x="4"/>
        <item m="1" x="3"/>
        <item m="1" x="2"/>
        <item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1"/>
  </colFields>
  <colItems count="6">
    <i>
      <x v="2"/>
    </i>
    <i>
      <x v="3"/>
    </i>
    <i>
      <x v="4"/>
    </i>
    <i>
      <x v="6"/>
    </i>
    <i>
      <x v="7"/>
    </i>
    <i t="grand">
      <x/>
    </i>
  </colItems>
  <pageFields count="9">
    <pageField fld="36" hier="-1"/>
    <pageField fld="38" hier="-1"/>
    <pageField fld="0" hier="-1"/>
    <pageField fld="37" hier="-1"/>
    <pageField fld="8" hier="-1"/>
    <pageField fld="2" hier="-1"/>
    <pageField fld="32" hier="-1"/>
    <pageField fld="27" hier="-1"/>
    <pageField fld="19" hier="-1"/>
  </pageFields>
  <dataFields count="1">
    <dataField name="Promedio de LTD" fld="28" subtotal="average" baseField="33" baseItem="1"/>
  </dataFields>
  <formats count="8">
    <format dxfId="298">
      <pivotArea field="30" type="button" dataOnly="0" labelOnly="1" outline="0"/>
    </format>
    <format dxfId="297">
      <pivotArea field="-2" type="button" dataOnly="0" labelOnly="1" outline="0" axis="axisValues" fieldPosition="0"/>
    </format>
    <format dxfId="296">
      <pivotArea dataOnly="0" labelOnly="1" fieldPosition="0">
        <references count="1">
          <reference field="31" count="1">
            <x v="1"/>
          </reference>
        </references>
      </pivotArea>
    </format>
    <format dxfId="295">
      <pivotArea field="32" dataOnly="0" grandCol="1" outline="0" axis="axisPage" fieldPosition="6">
        <references count="1">
          <reference field="32" count="1" selected="0">
            <x v="3"/>
          </reference>
        </references>
      </pivotArea>
    </format>
    <format dxfId="294">
      <pivotArea dataOnly="0" outline="0" fieldPosition="0">
        <references count="1">
          <reference field="31" count="0"/>
        </references>
      </pivotArea>
    </format>
    <format dxfId="293">
      <pivotArea dataOnly="0" grandCol="1" outline="0" fieldPosition="0"/>
    </format>
    <format dxfId="292">
      <pivotArea dataOnly="0" labelOnly="1" outline="0" fieldPosition="0">
        <references count="1">
          <reference field="31" count="0"/>
        </references>
      </pivotArea>
    </format>
    <format dxfId="291">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72AAE62-FB8B-4DD7-B210-5A8B00255CAF}" name="TablaDinámica3"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L91:AN97" firstHeaderRow="0" firstDataRow="1"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sd="0" x="4"/>
        <item x="42"/>
        <item x="23"/>
        <item x="25"/>
        <item m="1" x="88"/>
        <item m="1" x="74"/>
        <item x="8"/>
        <item x="39"/>
        <item m="1" x="69"/>
        <item m="1" x="77"/>
        <item x="48"/>
        <item m="1" x="87"/>
        <item x="35"/>
        <item x="19"/>
        <item m="1" x="67"/>
        <item x="45"/>
        <item x="38"/>
        <item m="1" x="84"/>
        <item sd="0" x="10"/>
        <item sd="0" m="1" x="82"/>
        <item sd="0"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x="3"/>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axis="axisRow" compact="0" outline="0" showAll="0" defaultSubtotal="0">
      <items count="24">
        <item x="16"/>
        <item x="14"/>
        <item x="20"/>
        <item x="23"/>
        <item x="21"/>
        <item x="22"/>
        <item x="1"/>
        <item x="2"/>
        <item x="0"/>
        <item x="4"/>
        <item x="5"/>
        <item x="7"/>
        <item x="3"/>
        <item x="8"/>
        <item x="9"/>
        <item x="10"/>
        <item x="11"/>
        <item x="15"/>
        <item x="17"/>
        <item x="18"/>
        <item x="19"/>
        <item x="6"/>
        <item x="13"/>
        <item x="12"/>
      </items>
    </pivotField>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x="33"/>
        <item m="1" x="84"/>
        <item m="1" x="60"/>
        <item x="5"/>
        <item m="1" x="83"/>
        <item m="1" x="48"/>
        <item m="1" x="77"/>
        <item m="1" x="86"/>
        <item m="1" x="46"/>
        <item x="10"/>
        <item x="9"/>
        <item m="1" x="54"/>
        <item m="1" x="103"/>
        <item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name="LTD2" dataField="1"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h="1" m="1" x="13"/>
        <item h="1" m="1" x="12"/>
        <item h="1" m="1" x="10"/>
        <item h="1" m="1" x="11"/>
        <item h="1" m="1" x="9"/>
        <item m="1" x="8"/>
        <item m="1" x="7"/>
        <item x="6"/>
        <item x="4"/>
        <item x="5"/>
        <item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10"/>
  </rowFields>
  <rowItems count="6">
    <i>
      <x v="6"/>
    </i>
    <i>
      <x v="7"/>
    </i>
    <i>
      <x v="9"/>
    </i>
    <i>
      <x v="10"/>
    </i>
    <i>
      <x v="12"/>
    </i>
    <i t="grand">
      <x/>
    </i>
  </rowItems>
  <colFields count="1">
    <field x="-2"/>
  </colFields>
  <colItems count="2">
    <i>
      <x/>
    </i>
    <i i="1">
      <x v="1"/>
    </i>
  </colItems>
  <pageFields count="11">
    <pageField fld="36" hier="-1"/>
    <pageField fld="0" hier="-1"/>
    <pageField fld="2" hier="-1"/>
    <pageField fld="32" hier="-1"/>
    <pageField fld="31" hier="-1"/>
    <pageField fld="38" hier="-1"/>
    <pageField fld="27" hier="-1"/>
    <pageField fld="30" hier="-1"/>
    <pageField fld="33" hier="-1"/>
    <pageField fld="8" hier="-1"/>
    <pageField fld="19" hier="-1"/>
  </pageFields>
  <dataFields count="2">
    <dataField name="Promedio de LTD2" fld="28" subtotal="average" baseField="8" baseItem="35"/>
    <dataField name="Cuenta de Matricula Vehículo" fld="3" subtotal="count" baseField="8" baseItem="16"/>
  </dataFields>
  <formats count="10">
    <format dxfId="308">
      <pivotArea field="30" type="button" dataOnly="0" labelOnly="1" outline="0" axis="axisPage" fieldPosition="7"/>
    </format>
    <format dxfId="307">
      <pivotArea field="-2" type="button" dataOnly="0" labelOnly="1" outline="0" axis="axisCol" fieldPosition="0"/>
    </format>
    <format dxfId="306">
      <pivotArea dataOnly="0" labelOnly="1" fieldPosition="0">
        <references count="1">
          <reference field="31" count="1">
            <x v="1"/>
          </reference>
        </references>
      </pivotArea>
    </format>
    <format dxfId="305">
      <pivotArea field="32" dataOnly="0" outline="0" axis="axisPage" fieldPosition="3">
        <references count="1">
          <reference field="32" count="1" selected="0">
            <x v="3"/>
          </reference>
        </references>
      </pivotArea>
    </format>
    <format dxfId="304">
      <pivotArea dataOnly="0" outline="0" fieldPosition="0">
        <references count="1">
          <reference field="31" count="0"/>
        </references>
      </pivotArea>
    </format>
    <format dxfId="303">
      <pivotArea dataOnly="0" grandCol="1" outline="0" fieldPosition="0"/>
    </format>
    <format dxfId="302">
      <pivotArea dataOnly="0" labelOnly="1" outline="0" fieldPosition="0">
        <references count="1">
          <reference field="31" count="0"/>
        </references>
      </pivotArea>
    </format>
    <format dxfId="301">
      <pivotArea dataOnly="0" labelOnly="1" outline="0" fieldPosition="0">
        <references count="1">
          <reference field="31" count="0"/>
        </references>
      </pivotArea>
    </format>
    <format dxfId="300">
      <pivotArea dataOnly="0" outline="0" fieldPosition="0">
        <references count="1">
          <reference field="4294967294" count="1">
            <x v="1"/>
          </reference>
        </references>
      </pivotArea>
    </format>
    <format dxfId="299">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7D48217-D8BC-4A37-A51E-1B6983E891FB}" name="Service_Level_Total_Mes"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L20:AO24" firstHeaderRow="1" firstDataRow="2" firstDataCol="1"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axis="axisPage" compact="0" outline="0" multipleItemSelectionAllowed="1" showAll="0">
      <items count="18">
        <item m="1" x="11"/>
        <item m="1" x="9"/>
        <item m="1" x="15"/>
        <item m="1" x="13"/>
        <item m="1" x="14"/>
        <item m="1" x="12"/>
        <item x="5"/>
        <item m="1" x="10"/>
        <item x="3"/>
        <item m="1" x="16"/>
        <item x="4"/>
        <item x="6"/>
        <item x="2"/>
        <item x="7"/>
        <item x="1"/>
        <item x="0"/>
        <item m="1" x="8"/>
        <item t="default"/>
      </items>
    </pivotField>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m="1" x="80"/>
        <item m="1" x="76"/>
        <item m="1" x="51"/>
        <item m="1" x="92"/>
        <item x="34"/>
        <item m="1" x="102"/>
        <item m="1" x="41"/>
        <item m="1" x="104"/>
        <item h="1" m="1" x="96"/>
        <item x="4"/>
        <item x="33"/>
        <item m="1" x="84"/>
        <item m="1" x="60"/>
        <item x="5"/>
        <item h="1" m="1" x="83"/>
        <item m="1" x="48"/>
        <item m="1" x="77"/>
        <item m="1" x="86"/>
        <item m="1" x="46"/>
        <item x="10"/>
        <item x="9"/>
        <item m="1" x="54"/>
        <item h="1" m="1" x="103"/>
        <item m="1" x="42"/>
        <item m="1" x="99"/>
        <item x="40"/>
        <item x="13"/>
        <item x="31"/>
        <item h="1" m="1" x="78"/>
        <item m="1" x="45"/>
        <item h="1" m="1" x="81"/>
        <item h="1" m="1" x="82"/>
        <item m="1" x="56"/>
        <item m="1" x="44"/>
        <item x="32"/>
        <item h="1" m="1" x="63"/>
        <item h="1" m="1" x="64"/>
        <item h="1" m="1" x="65"/>
        <item m="1" x="49"/>
        <item h="1" m="1" x="67"/>
        <item h="1" m="1" x="71"/>
        <item h="1" m="1" x="73"/>
        <item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1"/>
        <item h="1" m="1" x="8"/>
        <item h="1" m="1" x="7"/>
        <item h="1" m="1" x="6"/>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x="0"/>
        <item h="1" x="5"/>
        <item h="1" x="6"/>
        <item h="1" x="7"/>
        <item h="1" x="3"/>
        <item h="1" x="8"/>
        <item h="1" x="1"/>
        <item h="1" x="2"/>
        <item h="1" x="4"/>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3">
    <i>
      <x v="1"/>
    </i>
    <i>
      <x v="2"/>
    </i>
    <i t="grand">
      <x/>
    </i>
  </rowItems>
  <colFields count="1">
    <field x="53"/>
  </colFields>
  <colItems count="3">
    <i>
      <x/>
    </i>
    <i>
      <x v="1"/>
    </i>
    <i t="grand">
      <x/>
    </i>
  </colItems>
  <pageFields count="10">
    <pageField fld="38" hier="-1"/>
    <pageField fld="36" hier="-1"/>
    <pageField fld="31" hier="-1"/>
    <pageField fld="40" hier="-1"/>
    <pageField fld="6" hier="-1"/>
    <pageField fld="8" hier="-1"/>
    <pageField fld="2" hier="-1"/>
    <pageField fld="32" hier="-1"/>
    <pageField fld="27" hier="-1"/>
    <pageField fld="19" hier="-1"/>
  </pageFields>
  <dataFields count="1">
    <dataField name="Cuenta de LTD" fld="28" subtotal="count" baseField="33" baseItem="1" numFmtId="2"/>
  </dataFields>
  <formats count="9">
    <format dxfId="317">
      <pivotArea field="30" type="button" dataOnly="0" labelOnly="1" outline="0"/>
    </format>
    <format dxfId="316">
      <pivotArea field="-2" type="button" dataOnly="0" labelOnly="1" outline="0" axis="axisValues" fieldPosition="0"/>
    </format>
    <format dxfId="315">
      <pivotArea dataOnly="0" labelOnly="1" fieldPosition="0">
        <references count="1">
          <reference field="31" count="1">
            <x v="1"/>
          </reference>
        </references>
      </pivotArea>
    </format>
    <format dxfId="314">
      <pivotArea field="32" dataOnly="0" grandCol="1" outline="0" axis="axisPage" fieldPosition="7">
        <references count="1">
          <reference field="32" count="1" selected="0">
            <x v="3"/>
          </reference>
        </references>
      </pivotArea>
    </format>
    <format dxfId="313">
      <pivotArea dataOnly="0" outline="0" fieldPosition="0">
        <references count="1">
          <reference field="31" count="0"/>
        </references>
      </pivotArea>
    </format>
    <format dxfId="312">
      <pivotArea dataOnly="0" grandCol="1" outline="0" fieldPosition="0"/>
    </format>
    <format dxfId="311">
      <pivotArea dataOnly="0" labelOnly="1" outline="0" fieldPosition="0">
        <references count="1">
          <reference field="31" count="0"/>
        </references>
      </pivotArea>
    </format>
    <format dxfId="310">
      <pivotArea dataOnly="0" labelOnly="1" outline="0" fieldPosition="0">
        <references count="1">
          <reference field="31" count="0"/>
        </references>
      </pivotArea>
    </format>
    <format dxfId="3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6B1F0CF-E1FE-4983-ADFF-5193D77A5246}" name="LTDXTIPOXDIA" cacheId="0" applyNumberFormats="0" applyBorderFormats="0" applyFontFormats="0" applyPatternFormats="0" applyAlignmentFormats="0" applyWidthHeightFormats="1" dataCaption="Values" grandTotalCaption="Total General" updatedVersion="8" minRefreshableVersion="3" useAutoFormatting="1" itemPrintTitles="1" createdVersion="8" indent="0" compact="0" compactData="0" gridDropZones="1" multipleFieldFilters="0">
  <location ref="AC37:AD41" firstHeaderRow="2"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multipleItemSelectionAllowed="1"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14"/>
        <item x="2"/>
        <item x="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23"/>
        <item m="1" x="22"/>
        <item m="1" x="21"/>
        <item m="1" x="20"/>
        <item m="1" x="15"/>
        <item m="1" x="16"/>
        <item m="1" x="17"/>
        <item m="1" x="18"/>
        <item m="1" x="19"/>
        <item h="1" m="1" x="13"/>
        <item h="1" m="1" x="12"/>
        <item h="1" m="1" x="10"/>
        <item h="1" m="1" x="11"/>
        <item h="1" m="1" x="9"/>
        <item h="1" m="1" x="8"/>
        <item m="1" x="7"/>
        <item h="1" x="6"/>
        <item h="1" x="4"/>
        <item h="1" x="5"/>
        <item h="1" x="0"/>
        <item x="1"/>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compact="0" outline="0" multipleItemSelectionAllowed="1" showAll="0">
      <items count="13">
        <item x="1"/>
        <item h="1" m="1" x="8"/>
        <item h="1" m="1" x="7"/>
        <item h="1" m="1" x="6"/>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Items count="1">
    <i/>
  </colItems>
  <pageFields count="9">
    <pageField fld="36" hier="-1"/>
    <pageField fld="37" hier="-1"/>
    <pageField fld="31" hier="-1"/>
    <pageField fld="40" hier="-1"/>
    <pageField fld="8" hier="-1"/>
    <pageField fld="2" hier="-1"/>
    <pageField fld="32" hier="-1"/>
    <pageField fld="27" hier="-1"/>
    <pageField fld="19" hier="-1"/>
  </pageFields>
  <dataFields count="1">
    <dataField name="Promedio de LTD" fld="28" subtotal="average" baseField="33" baseItem="1"/>
  </dataFields>
  <formats count="7">
    <format dxfId="324">
      <pivotArea field="30" type="button" dataOnly="0" labelOnly="1" outline="0"/>
    </format>
    <format dxfId="323">
      <pivotArea field="-2" type="button" dataOnly="0" labelOnly="1" outline="0" axis="axisValues" fieldPosition="0"/>
    </format>
    <format dxfId="322">
      <pivotArea dataOnly="0" labelOnly="1" fieldPosition="0">
        <references count="1">
          <reference field="31" count="1">
            <x v="1"/>
          </reference>
        </references>
      </pivotArea>
    </format>
    <format dxfId="321">
      <pivotArea dataOnly="0" outline="0" fieldPosition="0">
        <references count="1">
          <reference field="31" count="0"/>
        </references>
      </pivotArea>
    </format>
    <format dxfId="320">
      <pivotArea dataOnly="0" grandCol="1" outline="0" fieldPosition="0"/>
    </format>
    <format dxfId="319">
      <pivotArea dataOnly="0" labelOnly="1" outline="0" fieldPosition="0">
        <references count="1">
          <reference field="31" count="0"/>
        </references>
      </pivotArea>
    </format>
    <format dxfId="318">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7E23B4A-F8EC-4E26-8EB8-D0E1949873A4}" name="Service_Level_CP_Di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G37:AJ41" firstHeaderRow="1" firstDataRow="2" firstDataCol="1"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h="1" m="1" x="12"/>
        <item h="1" m="1" x="10"/>
        <item h="1"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m="1" x="4"/>
        <item h="1" x="0"/>
        <item x="2"/>
        <item x="1"/>
        <item h="1" x="3"/>
        <item m="1" x="9"/>
        <item h="1" m="1" x="5"/>
        <item h="1" m="1" x="8"/>
        <item h="1" m="1" x="7"/>
        <item h="1" m="1" x="6"/>
        <item t="default"/>
      </items>
    </pivotField>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3">
    <i>
      <x v="1"/>
    </i>
    <i>
      <x v="2"/>
    </i>
    <i t="grand">
      <x/>
    </i>
  </rowItems>
  <colFields count="1">
    <field x="53"/>
  </colFields>
  <colItems count="3">
    <i>
      <x/>
    </i>
    <i>
      <x v="1"/>
    </i>
    <i t="grand">
      <x/>
    </i>
  </colItems>
  <pageFields count="10">
    <pageField fld="40" hier="-1"/>
    <pageField fld="36" hier="-1"/>
    <pageField fld="38" hier="-1"/>
    <pageField fld="37" hier="-1"/>
    <pageField fld="8" hier="-1"/>
    <pageField fld="2" hier="-1"/>
    <pageField fld="31" hier="-1"/>
    <pageField fld="32" hier="-1"/>
    <pageField fld="27" hier="-1"/>
    <pageField fld="19" hier="-1"/>
  </pageFields>
  <dataFields count="1">
    <dataField name="Cuenta de LTD" fld="28" subtotal="count" baseField="33" baseItem="1" numFmtId="2"/>
  </dataFields>
  <formats count="9">
    <format dxfId="333">
      <pivotArea field="30" type="button" dataOnly="0" labelOnly="1" outline="0"/>
    </format>
    <format dxfId="332">
      <pivotArea field="-2" type="button" dataOnly="0" labelOnly="1" outline="0" axis="axisValues" fieldPosition="0"/>
    </format>
    <format dxfId="331">
      <pivotArea dataOnly="0" labelOnly="1" fieldPosition="0">
        <references count="1">
          <reference field="31" count="1">
            <x v="1"/>
          </reference>
        </references>
      </pivotArea>
    </format>
    <format dxfId="330">
      <pivotArea field="32" dataOnly="0" grandCol="1" outline="0" axis="axisPage" fieldPosition="7">
        <references count="1">
          <reference field="32" count="1" selected="0">
            <x v="3"/>
          </reference>
        </references>
      </pivotArea>
    </format>
    <format dxfId="329">
      <pivotArea dataOnly="0" outline="0" fieldPosition="0">
        <references count="1">
          <reference field="31" count="0"/>
        </references>
      </pivotArea>
    </format>
    <format dxfId="328">
      <pivotArea dataOnly="0" grandCol="1" outline="0" fieldPosition="0"/>
    </format>
    <format dxfId="327">
      <pivotArea dataOnly="0" labelOnly="1" outline="0" fieldPosition="0">
        <references count="1">
          <reference field="31" count="0"/>
        </references>
      </pivotArea>
    </format>
    <format dxfId="326">
      <pivotArea dataOnly="0" labelOnly="1" outline="0" fieldPosition="0">
        <references count="1">
          <reference field="31" count="0"/>
        </references>
      </pivotArea>
    </format>
    <format dxfId="3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7B30F8F-869E-4A57-AF23-EE5BCD9CEFDD}" name="CAMIONES_TIEMPOS_CALIDAD"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P91:AS99" firstHeaderRow="0" firstDataRow="1" firstDataCol="2"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Row" compact="0" outline="0" multipleItemSelectionAllowed="1" showAll="0">
      <items count="91">
        <item x="15"/>
        <item x="17"/>
        <item x="29"/>
        <item x="28"/>
        <item m="1" x="81"/>
        <item x="30"/>
        <item x="33"/>
        <item x="14"/>
        <item x="41"/>
        <item x="40"/>
        <item m="1" x="83"/>
        <item x="46"/>
        <item x="27"/>
        <item x="55"/>
        <item x="49"/>
        <item x="43"/>
        <item sd="0" x="4"/>
        <item x="42"/>
        <item x="23"/>
        <item x="25"/>
        <item m="1" x="88"/>
        <item m="1" x="74"/>
        <item x="8"/>
        <item x="39"/>
        <item m="1" x="69"/>
        <item m="1" x="77"/>
        <item x="48"/>
        <item m="1" x="87"/>
        <item x="35"/>
        <item x="19"/>
        <item m="1" x="67"/>
        <item x="45"/>
        <item x="38"/>
        <item m="1" x="84"/>
        <item sd="0" x="10"/>
        <item sd="0" m="1" x="82"/>
        <item sd="0"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x="3"/>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axis="axisRow" compact="0" outline="0" showAll="0" defaultSubtotal="0">
      <items count="24">
        <item x="16"/>
        <item x="14"/>
        <item x="20"/>
        <item x="23"/>
        <item x="21"/>
        <item x="22"/>
        <item x="1"/>
        <item x="2"/>
        <item x="0"/>
        <item x="4"/>
        <item x="5"/>
        <item x="7"/>
        <item x="3"/>
        <item x="8"/>
        <item x="9"/>
        <item x="10"/>
        <item x="11"/>
        <item x="15"/>
        <item x="17"/>
        <item x="18"/>
        <item x="19"/>
        <item x="6"/>
        <item x="13"/>
        <item x="12"/>
      </items>
    </pivotField>
    <pivotField axis="axisPage" compact="0" outline="0"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h="1" m="1" x="69"/>
        <item h="1" m="1" x="80"/>
        <item m="1" x="76"/>
        <item m="1" x="51"/>
        <item h="1" m="1" x="92"/>
        <item x="34"/>
        <item h="1" m="1" x="102"/>
        <item m="1" x="41"/>
        <item h="1" m="1" x="104"/>
        <item h="1" m="1" x="96"/>
        <item x="4"/>
        <item h="1" x="33"/>
        <item m="1" x="84"/>
        <item m="1" x="60"/>
        <item x="5"/>
        <item m="1" x="83"/>
        <item m="1" x="48"/>
        <item m="1" x="77"/>
        <item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name="LTD2" dataField="1"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h="1" x="29"/>
        <item h="1" x="3"/>
        <item h="1" x="4"/>
        <item h="1" x="22"/>
        <item h="1" x="30"/>
        <item h="1" x="23"/>
        <item x="5"/>
        <item h="1" x="24"/>
        <item h="1" x="10"/>
        <item h="1" x="6"/>
        <item h="1" x="7"/>
        <item h="1" x="8"/>
        <item h="1" x="9"/>
        <item h="1" x="17"/>
        <item h="1" x="25"/>
        <item h="1" x="11"/>
        <item h="1" x="12"/>
        <item h="1" x="13"/>
        <item h="1" x="14"/>
        <item h="1" x="15"/>
        <item h="1" x="19"/>
        <item h="1" x="26"/>
        <item h="1" x="16"/>
        <item h="1" x="18"/>
        <item h="1" x="27"/>
        <item h="1" x="20"/>
        <item h="1" x="0"/>
        <item h="1" x="21"/>
        <item h="1" x="28"/>
        <item h="1" x="1"/>
        <item h="1" x="2"/>
        <item t="default"/>
      </items>
    </pivotField>
    <pivotField axis="axisPage" compact="0" outline="0" multipleItemSelectionAllowed="1" showAll="0">
      <items count="55">
        <item h="1" m="1" x="30"/>
        <item m="1" x="31"/>
        <item m="1" x="32"/>
        <item m="1" x="33"/>
        <item m="1" x="34"/>
        <item m="1" x="29"/>
        <item m="1" x="35"/>
        <item m="1" x="36"/>
        <item m="1" x="37"/>
        <item m="1" x="38"/>
        <item x="2"/>
        <item x="3"/>
        <item x="1"/>
        <item m="1" x="24"/>
        <item m="1" x="25"/>
        <item m="1" x="26"/>
        <item h="1" m="1" x="27"/>
        <item h="1"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compact="0" outline="0"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2">
    <field x="10"/>
    <field x="8"/>
  </rowFields>
  <rowItems count="8">
    <i>
      <x v="6"/>
      <x v="78"/>
    </i>
    <i>
      <x v="7"/>
      <x v="34"/>
    </i>
    <i r="1">
      <x v="67"/>
    </i>
    <i r="1">
      <x v="68"/>
    </i>
    <i>
      <x v="9"/>
      <x v="65"/>
    </i>
    <i>
      <x v="10"/>
      <x v="16"/>
    </i>
    <i>
      <x v="12"/>
      <x v="65"/>
    </i>
    <i t="grand">
      <x/>
    </i>
  </rowItems>
  <colFields count="1">
    <field x="-2"/>
  </colFields>
  <colItems count="2">
    <i>
      <x/>
    </i>
    <i i="1">
      <x v="1"/>
    </i>
  </colItems>
  <pageFields count="11">
    <pageField fld="36" hier="-1"/>
    <pageField fld="0" hier="-1"/>
    <pageField fld="2" hier="-1"/>
    <pageField fld="32" hier="-1"/>
    <pageField fld="31" hier="-1"/>
    <pageField fld="38" hier="-1"/>
    <pageField fld="27" hier="-1"/>
    <pageField fld="30" hier="-1"/>
    <pageField fld="33" hier="-1"/>
    <pageField fld="19" hier="-1"/>
    <pageField fld="11" hier="-1"/>
  </pageFields>
  <dataFields count="2">
    <dataField name="Promedio de LTD2" fld="28" subtotal="average" baseField="8" baseItem="35"/>
    <dataField name="Cuenta de Matricula Vehículo" fld="3" subtotal="count" baseField="8" baseItem="16"/>
  </dataFields>
  <formats count="10">
    <format dxfId="343">
      <pivotArea field="30" type="button" dataOnly="0" labelOnly="1" outline="0" axis="axisPage" fieldPosition="7"/>
    </format>
    <format dxfId="342">
      <pivotArea field="-2" type="button" dataOnly="0" labelOnly="1" outline="0" axis="axisCol" fieldPosition="0"/>
    </format>
    <format dxfId="341">
      <pivotArea dataOnly="0" labelOnly="1" fieldPosition="0">
        <references count="1">
          <reference field="31" count="1">
            <x v="1"/>
          </reference>
        </references>
      </pivotArea>
    </format>
    <format dxfId="340">
      <pivotArea field="32" dataOnly="0" outline="0" axis="axisPage" fieldPosition="3">
        <references count="1">
          <reference field="32" count="1" selected="0">
            <x v="3"/>
          </reference>
        </references>
      </pivotArea>
    </format>
    <format dxfId="339">
      <pivotArea dataOnly="0" outline="0" fieldPosition="0">
        <references count="1">
          <reference field="31" count="0"/>
        </references>
      </pivotArea>
    </format>
    <format dxfId="338">
      <pivotArea dataOnly="0" grandCol="1" outline="0" fieldPosition="0"/>
    </format>
    <format dxfId="337">
      <pivotArea dataOnly="0" labelOnly="1" outline="0" fieldPosition="0">
        <references count="1">
          <reference field="31" count="0"/>
        </references>
      </pivotArea>
    </format>
    <format dxfId="336">
      <pivotArea dataOnly="0" labelOnly="1" outline="0" fieldPosition="0">
        <references count="1">
          <reference field="31" count="0"/>
        </references>
      </pivotArea>
    </format>
    <format dxfId="335">
      <pivotArea dataOnly="0" outline="0" fieldPosition="0">
        <references count="1">
          <reference field="4294967294" count="1">
            <x v="1"/>
          </reference>
        </references>
      </pivotArea>
    </format>
    <format dxfId="334">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8982E29-8CBF-47CF-A056-F5521888166D}" name="t.IVA.Tiempo"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304:AD306"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h="1" x="15"/>
        <item x="17"/>
        <item h="1" x="29"/>
        <item h="1" x="28"/>
        <item m="1" x="81"/>
        <item h="1" x="30"/>
        <item h="1" x="33"/>
        <item h="1" x="14"/>
        <item h="1" x="41"/>
        <item h="1" x="40"/>
        <item m="1" x="83"/>
        <item h="1" x="46"/>
        <item h="1" x="27"/>
        <item h="1" x="55"/>
        <item h="1" x="49"/>
        <item h="1" x="43"/>
        <item h="1" x="4"/>
        <item h="1" x="42"/>
        <item h="1" x="23"/>
        <item h="1" x="25"/>
        <item m="1" x="88"/>
        <item m="1" x="74"/>
        <item h="1" x="8"/>
        <item h="1" x="3"/>
        <item h="1" x="39"/>
        <item m="1" x="69"/>
        <item m="1" x="77"/>
        <item h="1" x="48"/>
        <item m="1" x="87"/>
        <item h="1" x="35"/>
        <item h="1" x="19"/>
        <item m="1" x="67"/>
        <item h="1" x="45"/>
        <item h="1" x="38"/>
        <item m="1" x="84"/>
        <item h="1" x="10"/>
        <item m="1" x="82"/>
        <item h="1" x="5"/>
        <item m="1" x="76"/>
        <item m="1" x="78"/>
        <item m="1" x="89"/>
        <item m="1" x="86"/>
        <item h="1" x="6"/>
        <item h="1" x="52"/>
        <item h="1" x="58"/>
        <item h="1" x="59"/>
        <item h="1" x="21"/>
        <item h="1" x="57"/>
        <item h="1" x="22"/>
        <item h="1" x="11"/>
        <item h="1" x="36"/>
        <item x="26"/>
        <item h="1" x="18"/>
        <item h="1" x="60"/>
        <item h="1" x="12"/>
        <item m="1" x="75"/>
        <item h="1" x="34"/>
        <item h="1" x="24"/>
        <item x="53"/>
        <item h="1" x="54"/>
        <item h="1" x="31"/>
        <item h="1" x="16"/>
        <item h="1" x="13"/>
        <item h="1" x="61"/>
        <item m="1" x="70"/>
        <item m="1" x="71"/>
        <item m="1" x="66"/>
        <item h="1" x="9"/>
        <item h="1" x="2"/>
        <item m="1" x="85"/>
        <item m="1" x="79"/>
        <item m="1" x="73"/>
        <item h="1" x="0"/>
        <item h="1" x="44"/>
        <item m="1" x="80"/>
        <item h="1" x="37"/>
        <item h="1" m="1" x="65"/>
        <item m="1" x="72"/>
        <item h="1" x="1"/>
        <item h="1" x="50"/>
        <item h="1" m="1" x="62"/>
        <item h="1" x="51"/>
        <item m="1" x="68"/>
        <item h="1" x="56"/>
        <item h="1" x="7"/>
        <item h="1" x="20"/>
        <item h="1" x="32"/>
        <item h="1" x="47"/>
        <item h="1" m="1" x="63"/>
        <item h="1"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Col" compact="0" outline="0" showAll="0" sortType="ascending">
      <items count="33">
        <item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h="1" m="1" x="30"/>
        <item h="1" m="1" x="31"/>
        <item h="1" m="1" x="32"/>
        <item h="1" m="1" x="33"/>
        <item h="1" m="1" x="34"/>
        <item h="1" m="1" x="29"/>
        <item h="1" m="1" x="35"/>
        <item h="1" m="1" x="36"/>
        <item h="1" m="1" x="37"/>
        <item h="1" m="1" x="38"/>
        <item x="2"/>
        <item x="3"/>
        <item h="1" x="1"/>
        <item h="1" m="1" x="24"/>
        <item h="1" m="1" x="25"/>
        <item h="1" m="1" x="26"/>
        <item h="1" m="1" x="27"/>
        <item h="1" m="1" x="28"/>
        <item h="1" m="1" x="39"/>
        <item h="1" m="1" x="40"/>
        <item h="1" m="1" x="41"/>
        <item h="1" m="1" x="42"/>
        <item h="1" m="1" x="43"/>
        <item h="1" m="1" x="14"/>
        <item h="1" m="1" x="44"/>
        <item h="1" m="1" x="45"/>
        <item h="1" m="1" x="46"/>
        <item h="1" m="1" x="47"/>
        <item h="1" m="1" x="48"/>
        <item h="1" m="1" x="49"/>
        <item h="1" m="1" x="50"/>
        <item h="1" m="1" x="51"/>
        <item h="1" m="1" x="52"/>
        <item h="1" m="1" x="53"/>
        <item h="1" m="1" x="23"/>
        <item h="1" m="1" x="22"/>
        <item h="1" m="1" x="21"/>
        <item h="1" m="1" x="20"/>
        <item h="1" m="1" x="15"/>
        <item h="1" m="1" x="16"/>
        <item h="1" m="1" x="17"/>
        <item h="1" m="1" x="18"/>
        <item h="1" m="1" x="19"/>
        <item h="1" m="1" x="13"/>
        <item h="1" m="1" x="12"/>
        <item h="1" m="1" x="10"/>
        <item h="1" m="1" x="11"/>
        <item h="1" m="1" x="9"/>
        <item h="1" m="1" x="8"/>
        <item h="1" m="1" x="7"/>
        <item h="1" x="6"/>
        <item h="1" x="4"/>
        <item h="1" x="5"/>
        <item h="1"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Page" compact="0" outline="0" multipleItemSelectionAllowed="1" showAll="0">
      <items count="13">
        <item x="1"/>
        <item m="1" x="7"/>
        <item m="1" x="6"/>
        <item m="1" x="8"/>
        <item m="1" x="9"/>
        <item m="1" x="10"/>
        <item m="1" x="11"/>
        <item m="1" x="5"/>
        <item m="1" x="4"/>
        <item m="1" x="3"/>
        <item h="1" m="1" x="2"/>
        <item h="1" x="0"/>
        <item t="default"/>
      </items>
    </pivotField>
    <pivotField compact="0" outline="0" showAll="0"/>
    <pivotField axis="axisPage" compact="0" outline="0" multipleItemSelectionAllowed="1" showAll="0">
      <items count="13">
        <item h="1" m="1" x="9"/>
        <item x="0"/>
        <item h="1" x="5"/>
        <item h="1" x="6"/>
        <item h="1" x="7"/>
        <item h="1" x="3"/>
        <item h="1" x="8"/>
        <item h="1" x="1"/>
        <item h="1" x="2"/>
        <item h="1" x="4"/>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9">
    <pageField fld="40" hier="-1"/>
    <pageField fld="36" hier="-1"/>
    <pageField fld="38" hier="-1"/>
    <pageField fld="37" hier="-1"/>
    <pageField fld="8" hier="-1"/>
    <pageField fld="2" hier="-1"/>
    <pageField fld="32" hier="-1"/>
    <pageField fld="27" hier="-1"/>
    <pageField fld="19" hier="-1"/>
  </pageFields>
  <dataFields count="1">
    <dataField name="Promedio de LTD" fld="28" subtotal="average" baseField="33" baseItem="1"/>
  </dataFields>
  <formats count="8">
    <format dxfId="351">
      <pivotArea field="30" type="button" dataOnly="0" labelOnly="1" outline="0"/>
    </format>
    <format dxfId="350">
      <pivotArea field="-2" type="button" dataOnly="0" labelOnly="1" outline="0" axis="axisValues" fieldPosition="0"/>
    </format>
    <format dxfId="349">
      <pivotArea dataOnly="0" labelOnly="1" fieldPosition="0">
        <references count="1">
          <reference field="31" count="1">
            <x v="1"/>
          </reference>
        </references>
      </pivotArea>
    </format>
    <format dxfId="348">
      <pivotArea field="32" dataOnly="0" grandCol="1" outline="0" axis="axisPage" fieldPosition="6">
        <references count="1">
          <reference field="32" count="1" selected="0">
            <x v="3"/>
          </reference>
        </references>
      </pivotArea>
    </format>
    <format dxfId="347">
      <pivotArea dataOnly="0" outline="0" fieldPosition="0">
        <references count="1">
          <reference field="31" count="0"/>
        </references>
      </pivotArea>
    </format>
    <format dxfId="346">
      <pivotArea dataOnly="0" grandCol="1" outline="0" fieldPosition="0"/>
    </format>
    <format dxfId="345">
      <pivotArea dataOnly="0" labelOnly="1" outline="0" fieldPosition="0">
        <references count="1">
          <reference field="31" count="0"/>
        </references>
      </pivotArea>
    </format>
    <format dxfId="344">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35A1A6B-32A1-4A21-BB79-F5F15DF26770}" name="LTDXTIPOXMES" cacheId="0" applyNumberFormats="0" applyBorderFormats="0" applyFontFormats="0" applyPatternFormats="0" applyAlignmentFormats="0" applyWidthHeightFormats="1" dataCaption="Values" grandTotalCaption="Total General" updatedVersion="8" minRefreshableVersion="3" useAutoFormatting="1" colGrandTotals="0" itemPrintTitles="1" createdVersion="8" indent="0" compact="0" compactData="0" gridDropZones="1" multipleFieldFilters="0">
  <location ref="AC20:AD24"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h="1" x="24"/>
        <item h="1" x="53"/>
        <item h="1" x="54"/>
        <item x="31"/>
        <item x="16"/>
        <item x="13"/>
        <item x="61"/>
        <item m="1" x="70"/>
        <item m="1" x="71"/>
        <item m="1" x="66"/>
        <item x="9"/>
        <item x="2"/>
        <item m="1" x="85"/>
        <item m="1" x="79"/>
        <item m="1" x="73"/>
        <item h="1"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multipleItemSelectionAllowed="1" showAll="0" sortType="ascending">
      <items count="33">
        <item h="1" m="1" x="31"/>
        <item x="29"/>
        <item x="3"/>
        <item x="4"/>
        <item x="22"/>
        <item x="30"/>
        <item x="23"/>
        <item x="5"/>
        <item x="24"/>
        <item x="10"/>
        <item x="6"/>
        <item x="7"/>
        <item x="8"/>
        <item x="9"/>
        <item x="17"/>
        <item x="25"/>
        <item x="11"/>
        <item x="12"/>
        <item x="13"/>
        <item x="14"/>
        <item x="15"/>
        <item x="19"/>
        <item x="26"/>
        <item x="16"/>
        <item x="18"/>
        <item x="27"/>
        <item x="20"/>
        <item x="0"/>
        <item x="21"/>
        <item x="28"/>
        <item x="1"/>
        <item x="2"/>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h="1" m="1" x="12"/>
        <item h="1" m="1" x="10"/>
        <item h="1" m="1" x="11"/>
        <item h="1" m="1" x="9"/>
        <item h="1" m="1" x="8"/>
        <item h="1" m="1" x="7"/>
        <item x="6"/>
        <item x="4"/>
        <item x="5"/>
        <item x="0"/>
        <item t="default"/>
      </items>
    </pivotField>
    <pivotField axis="axisRow" compact="0" outline="0" showAll="0">
      <items count="5">
        <item h="1" m="1" x="3"/>
        <item x="2"/>
        <item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4"/>
        <item h="1" x="0"/>
        <item x="2"/>
        <item x="1"/>
        <item h="1" x="3"/>
        <item m="1" x="9"/>
        <item h="1" m="1" x="5"/>
        <item h="1" m="1" x="8"/>
        <item h="1" m="1" x="7"/>
        <item h="1" m="1" x="6"/>
        <item t="default"/>
      </items>
    </pivotField>
    <pivotField axis="axisCol" compact="0" outline="0" multipleItemSelectionAllowed="1" showAll="0">
      <items count="13">
        <item x="1"/>
        <item h="1" m="1" x="7"/>
        <item h="1" m="1" x="6"/>
        <item h="1" m="1" x="8"/>
        <item h="1" m="1" x="9"/>
        <item h="1" m="1" x="10"/>
        <item h="1" m="1" x="11"/>
        <item h="1" m="1" x="5"/>
        <item h="1" m="1" x="4"/>
        <item h="1" m="1" x="3"/>
        <item h="1" m="1" x="2"/>
        <item h="1" x="0"/>
        <item t="default"/>
      </items>
    </pivotField>
    <pivotField compact="0" outline="0" showAll="0"/>
    <pivotField axis="axisPage" compact="0" outline="0" multipleItemSelectionAllowed="1" showAll="0">
      <items count="13">
        <item x="0"/>
        <item h="1" x="5"/>
        <item h="1" x="6"/>
        <item h="1" x="7"/>
        <item h="1" x="3"/>
        <item h="1" x="8"/>
        <item h="1" x="1"/>
        <item h="1" x="2"/>
        <item h="1" x="4"/>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8"/>
  </colFields>
  <colItems count="1">
    <i>
      <x/>
    </i>
  </colItems>
  <pageFields count="9">
    <pageField fld="36" hier="-1"/>
    <pageField fld="37" hier="-1"/>
    <pageField fld="31" hier="-1"/>
    <pageField fld="40" hier="-1"/>
    <pageField fld="8" hier="-1"/>
    <pageField fld="2" hier="-1"/>
    <pageField fld="32" hier="-1"/>
    <pageField fld="27" hier="-1"/>
    <pageField fld="19" hier="-1"/>
  </pageFields>
  <dataFields count="1">
    <dataField name="Promedio de LTD" fld="28" subtotal="average" baseField="33" baseItem="1"/>
  </dataFields>
  <formats count="8">
    <format dxfId="359">
      <pivotArea field="30" type="button" dataOnly="0" labelOnly="1" outline="0"/>
    </format>
    <format dxfId="358">
      <pivotArea field="-2" type="button" dataOnly="0" labelOnly="1" outline="0" axis="axisValues" fieldPosition="0"/>
    </format>
    <format dxfId="357">
      <pivotArea dataOnly="0" labelOnly="1" fieldPosition="0">
        <references count="1">
          <reference field="31" count="1">
            <x v="1"/>
          </reference>
        </references>
      </pivotArea>
    </format>
    <format dxfId="356">
      <pivotArea field="32" dataOnly="0" grandCol="1" outline="0" axis="axisPage" fieldPosition="6">
        <references count="1">
          <reference field="32" count="1" selected="0">
            <x v="3"/>
          </reference>
        </references>
      </pivotArea>
    </format>
    <format dxfId="355">
      <pivotArea dataOnly="0" outline="0" fieldPosition="0">
        <references count="1">
          <reference field="31" count="0"/>
        </references>
      </pivotArea>
    </format>
    <format dxfId="354">
      <pivotArea dataOnly="0" grandCol="1" outline="0" fieldPosition="0"/>
    </format>
    <format dxfId="353">
      <pivotArea dataOnly="0" labelOnly="1" outline="0" fieldPosition="0">
        <references count="1">
          <reference field="31" count="0"/>
        </references>
      </pivotArea>
    </format>
    <format dxfId="352">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49956CE-BC98-404B-9C07-2B4CAD77BBF0}" name="TablaDinámica8"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41:B43" firstHeaderRow="2" firstDataRow="2" firstDataCol="1" rowPageCount="13"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h="1" m="1" x="53"/>
        <item h="1" m="1" x="100"/>
        <item x="27"/>
        <item m="1" x="69"/>
        <item m="1" x="80"/>
        <item m="1" x="76"/>
        <item h="1" m="1" x="51"/>
        <item h="1" m="1" x="92"/>
        <item x="34"/>
        <item h="1" m="1" x="102"/>
        <item m="1" x="41"/>
        <item h="1" m="1" x="104"/>
        <item h="1" m="1" x="96"/>
        <item x="4"/>
        <item x="33"/>
        <item m="1" x="84"/>
        <item m="1" x="60"/>
        <item x="5"/>
        <item m="1" x="83"/>
        <item m="1" x="48"/>
        <item h="1" m="1" x="77"/>
        <item h="1"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axis="axisPage" compact="0" outline="0" multipleItemSelectionAllowed="1" showAll="0">
      <items count="5427">
        <item x="242"/>
        <item x="243"/>
        <item x="106"/>
        <item x="244"/>
        <item x="245"/>
        <item x="473"/>
        <item x="246"/>
        <item x="247"/>
        <item x="248"/>
        <item x="249"/>
        <item x="250"/>
        <item x="251"/>
        <item x="252"/>
        <item x="474"/>
        <item x="475"/>
        <item x="476"/>
        <item x="253"/>
        <item x="254"/>
        <item x="477"/>
        <item x="478"/>
        <item x="255"/>
        <item x="256"/>
        <item x="257"/>
        <item x="258"/>
        <item x="479"/>
        <item x="259"/>
        <item x="480"/>
        <item x="481"/>
        <item x="482"/>
        <item x="260"/>
        <item x="261"/>
        <item x="262"/>
        <item x="263"/>
        <item x="483"/>
        <item x="1185"/>
        <item x="880"/>
        <item x="3144"/>
        <item x="1426"/>
        <item m="1" x="4161"/>
        <item m="1" x="4875"/>
        <item x="90"/>
        <item x="999"/>
        <item m="1" x="5145"/>
        <item x="1672"/>
        <item m="1" x="5146"/>
        <item m="1" x="4393"/>
        <item m="1" x="5147"/>
        <item x="1323"/>
        <item m="1" x="5148"/>
        <item x="147"/>
        <item m="1" x="5149"/>
        <item x="3360"/>
        <item x="1894"/>
        <item x="2629"/>
        <item x="336"/>
        <item m="1" x="5150"/>
        <item x="882"/>
        <item x="1771"/>
        <item x="2262"/>
        <item x="563"/>
        <item x="331"/>
        <item m="1" x="3922"/>
        <item m="1" x="5151"/>
        <item m="1" x="5152"/>
        <item m="1" x="4398"/>
        <item x="3408"/>
        <item x="33"/>
        <item x="1067"/>
        <item x="1160"/>
        <item x="838"/>
        <item m="1" x="5153"/>
        <item x="3422"/>
        <item x="2698"/>
        <item x="2626"/>
        <item x="1920"/>
        <item x="1968"/>
        <item x="1253"/>
        <item x="394"/>
        <item m="1" x="5154"/>
        <item x="643"/>
        <item x="1050"/>
        <item x="1489"/>
        <item m="1" x="5155"/>
        <item x="1418"/>
        <item x="1835"/>
        <item x="2583"/>
        <item m="1" x="4148"/>
        <item x="822"/>
        <item x="1256"/>
        <item x="908"/>
        <item x="327"/>
        <item m="1" x="5156"/>
        <item m="1" x="5157"/>
        <item x="1107"/>
        <item x="639"/>
        <item m="1" x="5158"/>
        <item x="815"/>
        <item x="1699"/>
        <item m="1" x="5159"/>
        <item x="3498"/>
        <item x="2685"/>
        <item x="732"/>
        <item x="778"/>
        <item x="196"/>
        <item x="627"/>
        <item x="920"/>
        <item x="3047"/>
        <item x="3215"/>
        <item m="1" x="5160"/>
        <item x="1172"/>
        <item x="203"/>
        <item x="1474"/>
        <item x="2302"/>
        <item x="2925"/>
        <item x="3297"/>
        <item m="1" x="4158"/>
        <item x="924"/>
        <item m="1" x="4113"/>
        <item x="3227"/>
        <item x="588"/>
        <item x="1228"/>
        <item x="2102"/>
        <item m="1" x="4235"/>
        <item m="1" x="5161"/>
        <item x="3252"/>
        <item x="3081"/>
        <item x="694"/>
        <item x="932"/>
        <item x="2759"/>
        <item x="1468"/>
        <item x="1564"/>
        <item m="1" x="5162"/>
        <item x="114"/>
        <item m="1" x="5163"/>
        <item x="874"/>
        <item x="1002"/>
        <item m="1" x="4071"/>
        <item x="860"/>
        <item x="2709"/>
        <item x="34"/>
        <item x="3257"/>
        <item x="2798"/>
        <item m="1" x="4383"/>
        <item x="1408"/>
        <item x="704"/>
        <item x="561"/>
        <item x="3045"/>
        <item m="1" x="4456"/>
        <item x="1229"/>
        <item m="1" x="4457"/>
        <item x="631"/>
        <item m="1" x="4458"/>
        <item x="779"/>
        <item m="1" x="4459"/>
        <item m="1" x="4405"/>
        <item x="959"/>
        <item x="1594"/>
        <item x="759"/>
        <item x="1974"/>
        <item m="1" x="4460"/>
        <item m="1" x="4301"/>
        <item x="1324"/>
        <item x="1541"/>
        <item x="3089"/>
        <item x="2764"/>
        <item x="1901"/>
        <item x="1684"/>
        <item x="599"/>
        <item x="2175"/>
        <item x="549"/>
        <item x="1210"/>
        <item m="1" x="3914"/>
        <item x="1090"/>
        <item x="1376"/>
        <item x="1316"/>
        <item x="659"/>
        <item x="40"/>
        <item x="1729"/>
        <item m="1" x="4461"/>
        <item x="935"/>
        <item x="3662"/>
        <item x="1384"/>
        <item x="806"/>
        <item x="2947"/>
        <item x="3294"/>
        <item x="3006"/>
        <item x="417"/>
        <item x="2844"/>
        <item x="2091"/>
        <item x="1454"/>
        <item m="1" x="4462"/>
        <item x="3672"/>
        <item x="3576"/>
        <item x="309"/>
        <item x="3112"/>
        <item x="1608"/>
        <item x="1481"/>
        <item x="1917"/>
        <item x="726"/>
        <item m="1" x="4463"/>
        <item x="24"/>
        <item x="1574"/>
        <item x="441"/>
        <item x="1775"/>
        <item m="1" x="4464"/>
        <item m="1" x="4465"/>
        <item m="1" x="4466"/>
        <item x="382"/>
        <item x="1303"/>
        <item m="1" x="4467"/>
        <item x="1991"/>
        <item x="941"/>
        <item x="17"/>
        <item m="1" x="4170"/>
        <item m="1" x="4468"/>
        <item m="1" x="4469"/>
        <item x="2632"/>
        <item x="1217"/>
        <item x="2271"/>
        <item x="1439"/>
        <item x="70"/>
        <item x="790"/>
        <item x="69"/>
        <item x="2539"/>
        <item x="3242"/>
        <item x="1199"/>
        <item x="2767"/>
        <item x="1040"/>
        <item x="1173"/>
        <item x="3127"/>
        <item x="2855"/>
        <item x="1859"/>
        <item x="364"/>
        <item x="2524"/>
        <item x="2791"/>
        <item x="696"/>
        <item m="1" x="4470"/>
        <item x="1912"/>
        <item m="1" x="4471"/>
        <item x="974"/>
        <item x="551"/>
        <item x="1923"/>
        <item x="1294"/>
        <item x="699"/>
        <item m="1" x="4073"/>
        <item x="1330"/>
        <item x="1087"/>
        <item x="2888"/>
        <item x="971"/>
        <item x="1266"/>
        <item x="2749"/>
        <item x="1207"/>
        <item x="867"/>
        <item x="849"/>
        <item x="3310"/>
        <item x="2507"/>
        <item x="1139"/>
        <item x="714"/>
        <item x="739"/>
        <item m="1" x="4146"/>
        <item x="2825"/>
        <item x="535"/>
        <item x="797"/>
        <item x="608"/>
        <item x="745"/>
        <item x="1414"/>
        <item x="793"/>
        <item x="887"/>
        <item x="21"/>
        <item x="510"/>
        <item x="3365"/>
        <item x="846"/>
        <item x="1339"/>
        <item x="308"/>
        <item x="1154"/>
        <item x="572"/>
        <item x="1227"/>
        <item x="1234"/>
        <item x="2623"/>
        <item m="1" x="4472"/>
        <item x="931"/>
        <item m="1" x="4473"/>
        <item x="3088"/>
        <item x="579"/>
        <item x="540"/>
        <item x="2542"/>
        <item x="2594"/>
        <item x="641"/>
        <item x="3633"/>
        <item x="3046"/>
        <item x="2025"/>
        <item x="1419"/>
        <item x="2581"/>
        <item x="2810"/>
        <item x="1118"/>
        <item x="1074"/>
        <item x="300"/>
        <item x="777"/>
        <item x="2558"/>
        <item x="3634"/>
        <item x="1507"/>
        <item x="2799"/>
        <item x="3392"/>
        <item x="1150"/>
        <item x="1231"/>
        <item x="898"/>
        <item x="2536"/>
        <item x="3668"/>
        <item m="1" x="4474"/>
        <item x="2909"/>
        <item x="15"/>
        <item x="277"/>
        <item x="1005"/>
        <item x="1872"/>
        <item x="596"/>
        <item x="2613"/>
        <item x="405"/>
        <item m="1" x="3941"/>
        <item m="1" x="4475"/>
        <item x="3086"/>
        <item x="1318"/>
        <item x="1151"/>
        <item x="1257"/>
        <item x="916"/>
        <item m="1" x="4114"/>
        <item m="1" x="4476"/>
        <item x="524"/>
        <item x="1451"/>
        <item x="730"/>
        <item x="2661"/>
        <item x="682"/>
        <item x="2048"/>
        <item x="3035"/>
        <item m="1" x="4054"/>
        <item x="1061"/>
        <item x="692"/>
        <item x="41"/>
        <item m="1" x="4477"/>
        <item x="3189"/>
        <item x="2620"/>
        <item x="3165"/>
        <item m="1" x="4478"/>
        <item x="267"/>
        <item x="3466"/>
        <item m="1" x="4479"/>
        <item x="2021"/>
        <item x="766"/>
        <item x="911"/>
        <item x="94"/>
        <item x="271"/>
        <item x="1618"/>
        <item x="1320"/>
        <item x="567"/>
        <item x="2022"/>
        <item x="1043"/>
        <item x="2970"/>
        <item m="1" x="3935"/>
        <item m="1" x="3936"/>
        <item m="1" x="3937"/>
        <item m="1" x="3938"/>
        <item m="1" x="3939"/>
        <item x="2829"/>
        <item x="1688"/>
        <item x="3377"/>
        <item x="3172"/>
        <item x="833"/>
        <item m="1" x="3940"/>
        <item x="1743"/>
        <item m="1" x="3942"/>
        <item x="2040"/>
        <item m="1" x="3943"/>
        <item x="1249"/>
        <item x="1049"/>
        <item x="3199"/>
        <item x="2314"/>
        <item x="237"/>
        <item x="2879"/>
        <item x="1251"/>
        <item x="2571"/>
        <item x="1076"/>
        <item x="1915"/>
        <item x="621"/>
        <item x="1429"/>
        <item m="1" x="3944"/>
        <item x="2715"/>
        <item m="1" x="3945"/>
        <item x="385"/>
        <item x="3197"/>
        <item m="1" x="3946"/>
        <item x="1393"/>
        <item x="1337"/>
        <item m="1" x="3947"/>
        <item x="539"/>
        <item x="2857"/>
        <item x="544"/>
        <item x="2945"/>
        <item x="3558"/>
        <item x="1681"/>
        <item x="2315"/>
        <item x="740"/>
        <item m="1" x="3996"/>
        <item x="3536"/>
        <item x="1713"/>
        <item x="1322"/>
        <item m="1" x="3997"/>
        <item x="2325"/>
        <item x="1235"/>
        <item m="1" x="3991"/>
        <item x="700"/>
        <item x="3448"/>
        <item x="868"/>
        <item x="2870"/>
        <item x="605"/>
        <item x="1281"/>
        <item x="1134"/>
        <item x="2295"/>
        <item x="1850"/>
        <item x="2630"/>
        <item x="3535"/>
        <item x="2537"/>
        <item x="1508"/>
        <item m="1" x="3948"/>
        <item m="1" x="3998"/>
        <item x="404"/>
        <item x="177"/>
        <item x="502"/>
        <item x="3602"/>
        <item x="3094"/>
        <item m="1" x="3999"/>
        <item x="2918"/>
        <item x="1000"/>
        <item m="1" x="4000"/>
        <item x="1805"/>
        <item x="733"/>
        <item x="1158"/>
        <item x="194"/>
        <item x="440"/>
        <item x="146"/>
        <item x="879"/>
        <item x="775"/>
        <item x="1361"/>
        <item x="1362"/>
        <item x="1363"/>
        <item x="1244"/>
        <item x="236"/>
        <item x="1373"/>
        <item x="1291"/>
        <item m="1" x="4001"/>
        <item x="1358"/>
        <item m="1" x="3969"/>
        <item x="2755"/>
        <item x="1111"/>
        <item x="2459"/>
        <item x="1587"/>
        <item x="7"/>
        <item x="1517"/>
        <item x="1562"/>
        <item m="1" x="5164"/>
        <item m="1" x="5165"/>
        <item x="1450"/>
        <item m="1" x="5166"/>
        <item m="1" x="5167"/>
        <item x="433"/>
        <item x="1977"/>
        <item m="1" x="4491"/>
        <item m="1" x="4495"/>
        <item x="2540"/>
        <item x="1659"/>
        <item x="2586"/>
        <item x="1605"/>
        <item m="1" x="4501"/>
        <item m="1" x="5168"/>
        <item x="1655"/>
        <item x="1590"/>
        <item x="1693"/>
        <item x="1988"/>
        <item m="1" x="5169"/>
        <item x="2036"/>
        <item m="1" x="4310"/>
        <item x="1958"/>
        <item m="1" x="5170"/>
        <item x="1518"/>
        <item x="3469"/>
        <item x="2049"/>
        <item x="661"/>
        <item x="1098"/>
        <item x="3687"/>
        <item m="1" x="5171"/>
        <item x="3696"/>
        <item m="1" x="5172"/>
        <item x="2848"/>
        <item x="2084"/>
        <item x="1420"/>
        <item m="1" x="5173"/>
        <item x="1097"/>
        <item x="484"/>
        <item x="1714"/>
        <item x="401"/>
        <item x="2085"/>
        <item m="1" x="4497"/>
        <item x="2371"/>
        <item m="1" x="4503"/>
        <item x="1544"/>
        <item m="1" x="5174"/>
        <item x="109"/>
        <item x="1727"/>
        <item x="1975"/>
        <item x="1621"/>
        <item x="1615"/>
        <item m="1" x="5062"/>
        <item x="2287"/>
        <item x="3256"/>
        <item m="1" x="5175"/>
        <item x="3051"/>
        <item x="922"/>
        <item x="1994"/>
        <item x="1565"/>
        <item x="3858"/>
        <item x="992"/>
        <item x="905"/>
        <item x="594"/>
        <item x="1875"/>
        <item x="1834"/>
        <item m="1" x="5176"/>
        <item x="2238"/>
        <item x="2077"/>
        <item x="1801"/>
        <item m="1" x="4711"/>
        <item x="1616"/>
        <item x="625"/>
        <item x="1935"/>
        <item x="543"/>
        <item x="1547"/>
        <item m="1" x="4588"/>
        <item x="615"/>
        <item m="1" x="4736"/>
        <item x="1897"/>
        <item x="1255"/>
        <item m="1" x="4251"/>
        <item x="1279"/>
        <item x="1828"/>
        <item x="2849"/>
        <item x="3678"/>
        <item x="1698"/>
        <item x="1874"/>
        <item m="1" x="5083"/>
        <item x="3109"/>
        <item x="653"/>
        <item m="1" x="5177"/>
        <item m="1" x="4672"/>
        <item x="3528"/>
        <item x="1121"/>
        <item x="1038"/>
        <item x="2349"/>
        <item m="1" x="4858"/>
        <item m="1" x="4298"/>
        <item x="997"/>
        <item m="1" x="4056"/>
        <item m="1" x="5178"/>
        <item x="28"/>
        <item x="2320"/>
        <item x="230"/>
        <item m="1" x="4450"/>
        <item x="1583"/>
        <item x="3733"/>
        <item x="2099"/>
        <item x="2513"/>
        <item x="1106"/>
        <item x="183"/>
        <item x="1690"/>
        <item x="1637"/>
        <item x="3750"/>
        <item m="1" x="3995"/>
        <item x="1740"/>
        <item m="1" x="4834"/>
        <item x="1204"/>
        <item x="1218"/>
        <item x="2394"/>
        <item x="1750"/>
        <item x="866"/>
        <item x="2609"/>
        <item m="1" x="5179"/>
        <item m="1" x="5046"/>
        <item x="770"/>
        <item m="1" x="5180"/>
        <item m="1" x="5181"/>
        <item m="1" x="5182"/>
        <item m="1" x="5183"/>
        <item m="1" x="5184"/>
        <item x="1697"/>
        <item m="1" x="5185"/>
        <item x="1964"/>
        <item m="1" x="5186"/>
        <item x="1219"/>
        <item x="1214"/>
        <item x="1108"/>
        <item x="1585"/>
        <item m="1" x="4519"/>
        <item x="1718"/>
        <item x="2125"/>
        <item m="1" x="5187"/>
        <item x="3421"/>
        <item x="1878"/>
        <item x="3495"/>
        <item x="2180"/>
        <item x="26"/>
        <item x="3887"/>
        <item x="1831"/>
        <item m="1" x="4480"/>
        <item x="1567"/>
        <item x="1532"/>
        <item x="1882"/>
        <item m="1" x="4481"/>
        <item x="3470"/>
        <item x="2747"/>
        <item m="1" x="4482"/>
        <item m="1" x="4483"/>
        <item x="264"/>
        <item x="1116"/>
        <item x="919"/>
        <item x="2444"/>
        <item x="1019"/>
        <item x="1858"/>
        <item x="2062"/>
        <item x="1030"/>
        <item x="1748"/>
        <item x="3137"/>
        <item x="1940"/>
        <item m="1" x="4500"/>
        <item x="2636"/>
        <item x="1961"/>
        <item x="2954"/>
        <item m="1" x="3891"/>
        <item x="91"/>
        <item x="2107"/>
        <item x="1892"/>
        <item x="3608"/>
        <item x="1863"/>
        <item x="1742"/>
        <item x="3391"/>
        <item x="1505"/>
        <item x="2961"/>
        <item m="1" x="4524"/>
        <item x="414"/>
        <item x="3281"/>
        <item x="1526"/>
        <item x="1936"/>
        <item m="1" x="4453"/>
        <item m="1" x="4072"/>
        <item x="2345"/>
        <item x="1818"/>
        <item m="1" x="4391"/>
        <item x="1984"/>
        <item x="987"/>
        <item m="1" x="4454"/>
        <item x="369"/>
        <item x="2358"/>
        <item x="1760"/>
        <item x="573"/>
        <item m="1" x="4455"/>
        <item x="3354"/>
        <item x="2511"/>
        <item x="1267"/>
        <item x="1768"/>
        <item x="3027"/>
        <item x="2774"/>
        <item x="1152"/>
        <item x="1921"/>
        <item x="1493"/>
        <item m="1" x="3974"/>
        <item x="407"/>
        <item x="626"/>
        <item x="1694"/>
        <item x="1730"/>
        <item m="1" x="3976"/>
        <item x="2363"/>
        <item x="2374"/>
        <item x="1825"/>
        <item x="241"/>
        <item x="1931"/>
        <item x="3057"/>
        <item m="1" x="3977"/>
        <item x="3587"/>
        <item x="2851"/>
        <item x="1280"/>
        <item m="1" x="3978"/>
        <item x="1247"/>
        <item x="1226"/>
        <item m="1" x="3979"/>
        <item x="3204"/>
        <item x="855"/>
        <item m="1" x="3980"/>
        <item x="1656"/>
        <item x="611"/>
        <item m="1" x="3981"/>
        <item x="1701"/>
        <item x="1732"/>
        <item m="1" x="3982"/>
        <item x="1754"/>
        <item x="1755"/>
        <item x="1756"/>
        <item x="1757"/>
        <item x="1758"/>
        <item x="1759"/>
        <item x="1761"/>
        <item x="1762"/>
        <item x="1763"/>
        <item x="952"/>
        <item x="1617"/>
        <item m="1" x="4665"/>
        <item x="2941"/>
        <item x="915"/>
        <item x="1728"/>
        <item m="1" x="4961"/>
        <item x="1184"/>
        <item x="305"/>
        <item x="1599"/>
        <item x="746"/>
        <item m="1" x="5188"/>
        <item x="1955"/>
        <item x="2957"/>
        <item x="1198"/>
        <item x="1716"/>
        <item x="1115"/>
        <item m="1" x="4892"/>
        <item m="1" x="4329"/>
        <item x="1223"/>
        <item x="1059"/>
        <item m="1" x="5189"/>
        <item x="810"/>
        <item m="1" x="4988"/>
        <item x="3370"/>
        <item x="2217"/>
        <item m="1" x="5190"/>
        <item x="1724"/>
        <item m="1" x="4852"/>
        <item x="1258"/>
        <item x="187"/>
        <item x="634"/>
        <item x="1705"/>
        <item x="3848"/>
        <item x="1570"/>
        <item x="2733"/>
        <item m="1" x="4911"/>
        <item x="784"/>
        <item x="1543"/>
        <item x="1944"/>
        <item x="1092"/>
        <item x="727"/>
        <item m="1" x="4381"/>
        <item x="2133"/>
        <item x="2083"/>
        <item x="1302"/>
        <item x="3163"/>
        <item x="1595"/>
        <item x="2518"/>
        <item m="1" x="4899"/>
        <item x="1708"/>
        <item x="2003"/>
        <item m="1" x="5191"/>
        <item m="1" x="5192"/>
        <item m="1" x="5193"/>
        <item m="1" x="5194"/>
        <item m="1" x="5195"/>
        <item m="1" x="5196"/>
        <item m="1" x="5197"/>
        <item m="1" x="5198"/>
        <item m="1" x="5199"/>
        <item m="1" x="5200"/>
        <item x="1277"/>
        <item x="848"/>
        <item x="1906"/>
        <item x="3791"/>
        <item x="1813"/>
        <item x="1609"/>
        <item m="1" x="4780"/>
        <item x="584"/>
        <item m="1" x="5201"/>
        <item m="1" x="4036"/>
        <item x="586"/>
        <item m="1" x="3962"/>
        <item x="3320"/>
        <item m="1" x="4307"/>
        <item m="1" x="5202"/>
        <item m="1" x="5203"/>
        <item m="1" x="5204"/>
        <item m="1" x="5205"/>
        <item m="1" x="5206"/>
        <item m="1" x="5207"/>
        <item x="1721"/>
        <item x="961"/>
        <item m="1" x="5001"/>
        <item x="1295"/>
        <item x="3225"/>
        <item x="2144"/>
        <item x="1864"/>
        <item x="1053"/>
        <item x="2582"/>
        <item m="1" x="5208"/>
        <item x="3580"/>
        <item x="3228"/>
        <item x="975"/>
        <item m="1" x="4300"/>
        <item x="2868"/>
        <item m="1" x="5209"/>
        <item x="270"/>
        <item m="1" x="4399"/>
        <item m="1" x="5210"/>
        <item m="1" x="5211"/>
        <item x="1519"/>
        <item x="2950"/>
        <item x="395"/>
        <item x="852"/>
        <item m="1" x="4525"/>
        <item m="1" x="4526"/>
        <item m="1" x="4527"/>
        <item m="1" x="4528"/>
        <item m="1" x="4529"/>
        <item m="1" x="4530"/>
        <item m="1" x="4531"/>
        <item m="1" x="4532"/>
        <item m="1" x="4018"/>
        <item m="1" x="4533"/>
        <item m="1" x="4534"/>
        <item m="1" x="4535"/>
        <item m="1" x="4536"/>
        <item m="1" x="4537"/>
        <item m="1" x="4538"/>
        <item m="1" x="4539"/>
        <item x="2482"/>
        <item m="1" x="4540"/>
        <item m="1" x="4541"/>
        <item x="2259"/>
        <item x="3416"/>
        <item x="1206"/>
        <item x="985"/>
        <item x="1292"/>
        <item x="3494"/>
        <item x="3861"/>
        <item m="1" x="3984"/>
        <item x="646"/>
        <item m="1" x="4542"/>
        <item m="1" x="4543"/>
        <item x="2692"/>
        <item x="1741"/>
        <item x="411"/>
        <item m="1" x="3973"/>
        <item x="1195"/>
        <item x="1510"/>
        <item m="1" x="4544"/>
        <item x="2579"/>
        <item m="1" x="4545"/>
        <item x="1230"/>
        <item x="2138"/>
        <item x="365"/>
        <item x="1630"/>
        <item x="1273"/>
        <item m="1" x="4546"/>
        <item m="1" x="4547"/>
        <item m="1" x="4548"/>
        <item m="1" x="4549"/>
        <item m="1" x="4550"/>
        <item m="1" x="4052"/>
        <item m="1" x="4551"/>
        <item x="1946"/>
        <item x="403"/>
        <item x="2456"/>
        <item x="2156"/>
        <item x="2043"/>
        <item x="1072"/>
        <item x="3079"/>
        <item x="412"/>
        <item x="9"/>
        <item x="1435"/>
        <item x="2129"/>
        <item x="1981"/>
        <item x="2738"/>
        <item x="2864"/>
        <item x="523"/>
        <item m="1" x="4552"/>
        <item m="1" x="4553"/>
        <item x="3304"/>
        <item m="1" x="3901"/>
        <item x="2555"/>
        <item x="865"/>
        <item m="1" x="4554"/>
        <item x="1309"/>
        <item x="533"/>
        <item x="195"/>
        <item m="1" x="3920"/>
        <item m="1" x="4555"/>
        <item m="1" x="4163"/>
        <item x="2276"/>
        <item x="192"/>
        <item x="444"/>
        <item m="1" x="4556"/>
        <item x="2969"/>
        <item x="1096"/>
        <item x="2324"/>
        <item x="2006"/>
        <item m="1" x="4557"/>
        <item m="1" x="4171"/>
        <item x="306"/>
        <item x="1438"/>
        <item m="1" x="4499"/>
        <item x="1982"/>
        <item x="844"/>
        <item m="1" x="4558"/>
        <item x="2140"/>
        <item x="592"/>
        <item m="1" x="4559"/>
        <item x="610"/>
        <item x="1819"/>
        <item m="1" x="3915"/>
        <item x="1122"/>
        <item m="1" x="4560"/>
        <item x="2911"/>
        <item x="1686"/>
        <item x="2422"/>
        <item x="266"/>
        <item x="1744"/>
        <item x="886"/>
        <item x="361"/>
        <item x="2587"/>
        <item m="1" x="4173"/>
        <item x="2660"/>
        <item x="3022"/>
        <item x="3206"/>
        <item x="1401"/>
        <item x="2384"/>
        <item x="2190"/>
        <item m="1" x="4175"/>
        <item x="2490"/>
        <item x="2205"/>
        <item x="2567"/>
        <item m="1" x="4010"/>
        <item x="1265"/>
        <item m="1" x="4561"/>
        <item x="981"/>
        <item x="1143"/>
        <item x="2218"/>
        <item x="368"/>
        <item x="1035"/>
        <item x="1682"/>
        <item x="1658"/>
        <item x="2155"/>
        <item x="1738"/>
        <item x="1887"/>
        <item x="2014"/>
        <item x="525"/>
        <item x="1083"/>
        <item x="514"/>
        <item x="3869"/>
        <item x="570"/>
        <item x="1593"/>
        <item x="872"/>
        <item x="1871"/>
        <item x="3140"/>
        <item m="1" x="4562"/>
        <item x="1463"/>
        <item x="3097"/>
        <item x="1830"/>
        <item x="1643"/>
        <item x="2734"/>
        <item x="2703"/>
        <item x="590"/>
        <item x="802"/>
        <item m="1" x="4563"/>
        <item x="3779"/>
        <item x="1213"/>
        <item x="904"/>
        <item x="630"/>
        <item x="2471"/>
        <item x="2124"/>
        <item x="1109"/>
        <item x="2631"/>
        <item x="2248"/>
        <item x="2278"/>
        <item x="2461"/>
        <item m="1" x="4564"/>
        <item x="225"/>
        <item m="1" x="4565"/>
        <item x="99"/>
        <item m="1" x="4566"/>
        <item m="1" x="4567"/>
        <item m="1" x="4568"/>
        <item m="1" x="4569"/>
        <item m="1" x="4570"/>
        <item m="1" x="4571"/>
        <item m="1" x="4572"/>
        <item m="1" x="4573"/>
        <item x="2772"/>
        <item m="1" x="4574"/>
        <item x="2859"/>
        <item m="1" x="4575"/>
        <item m="1" x="3899"/>
        <item x="3860"/>
        <item m="1" x="4576"/>
        <item m="1" x="3892"/>
        <item x="2538"/>
        <item x="1163"/>
        <item x="2135"/>
        <item x="1071"/>
        <item x="3489"/>
        <item m="1" x="4577"/>
        <item x="3564"/>
        <item m="1" x="4578"/>
        <item x="445"/>
        <item m="1" x="4579"/>
        <item x="2348"/>
        <item m="1" x="4580"/>
        <item x="1876"/>
        <item m="1" x="3994"/>
        <item x="1081"/>
        <item x="1443"/>
        <item m="1" x="4088"/>
        <item m="1" x="4581"/>
        <item x="2046"/>
        <item m="1" x="4172"/>
        <item x="3159"/>
        <item x="1360"/>
        <item x="2760"/>
        <item m="1" x="3983"/>
        <item x="2588"/>
        <item x="719"/>
        <item x="685"/>
        <item x="180"/>
        <item x="1461"/>
        <item x="765"/>
        <item x="448"/>
        <item x="2683"/>
        <item m="1" x="3985"/>
        <item m="1" x="3986"/>
        <item x="1908"/>
        <item x="2017"/>
        <item x="3327"/>
        <item m="1" x="3987"/>
        <item x="233"/>
        <item x="513"/>
        <item m="1" x="3988"/>
        <item x="2964"/>
        <item x="188"/>
        <item x="1459"/>
        <item x="2782"/>
        <item x="494"/>
        <item x="1159"/>
        <item m="1" x="3989"/>
        <item x="355"/>
        <item m="1" x="3990"/>
        <item x="1327"/>
        <item x="1537"/>
        <item x="1464"/>
        <item x="1208"/>
        <item x="504"/>
        <item m="1" x="3992"/>
        <item x="307"/>
        <item x="1196"/>
        <item x="1777"/>
        <item x="1222"/>
        <item x="1852"/>
        <item m="1" x="3993"/>
        <item x="1592"/>
        <item x="2245"/>
        <item x="430"/>
        <item x="297"/>
        <item x="8"/>
        <item x="1849"/>
        <item x="722"/>
        <item x="296"/>
        <item x="1737"/>
        <item x="1851"/>
        <item x="1644"/>
        <item x="1853"/>
        <item x="1854"/>
        <item x="1375"/>
        <item x="1416"/>
        <item x="1855"/>
        <item x="1696"/>
        <item x="2447"/>
        <item m="1" x="4484"/>
        <item x="2421"/>
        <item m="1" x="4485"/>
        <item m="1" x="4486"/>
        <item x="1790"/>
        <item m="1" x="4487"/>
        <item m="1" x="4046"/>
        <item x="2443"/>
        <item x="943"/>
        <item x="760"/>
        <item m="1" x="4488"/>
        <item x="1308"/>
        <item x="2656"/>
        <item m="1" x="4489"/>
        <item x="2470"/>
        <item x="1669"/>
        <item m="1" x="4490"/>
        <item x="1156"/>
        <item x="980"/>
        <item m="1" x="4492"/>
        <item x="1262"/>
        <item x="3078"/>
        <item x="1952"/>
        <item m="1" x="4493"/>
        <item m="1" x="4050"/>
        <item m="1" x="4211"/>
        <item x="960"/>
        <item x="1893"/>
        <item x="1735"/>
        <item m="1" x="4494"/>
        <item x="1633"/>
        <item x="1645"/>
        <item x="1736"/>
        <item x="2038"/>
        <item x="1776"/>
        <item x="1607"/>
        <item x="1333"/>
        <item x="1580"/>
        <item x="1446"/>
        <item x="1515"/>
        <item m="1" x="4496"/>
        <item x="1889"/>
        <item x="1720"/>
        <item m="1" x="4498"/>
        <item x="3754"/>
        <item x="1561"/>
        <item m="1" x="4502"/>
        <item x="3641"/>
        <item x="1638"/>
        <item m="1" x="4504"/>
        <item x="1664"/>
        <item m="1" x="4505"/>
        <item m="1" x="4506"/>
        <item x="108"/>
        <item x="3114"/>
        <item x="1779"/>
        <item m="1" x="4507"/>
        <item x="1319"/>
        <item x="1678"/>
        <item m="1" x="4508"/>
        <item m="1" x="4509"/>
        <item x="1200"/>
        <item x="3527"/>
        <item x="2095"/>
        <item x="3040"/>
        <item x="393"/>
        <item x="2240"/>
        <item m="1" x="4510"/>
        <item x="1604"/>
        <item x="691"/>
        <item x="2741"/>
        <item x="2854"/>
        <item x="366"/>
        <item x="1578"/>
        <item m="1" x="4511"/>
        <item x="1702"/>
        <item x="409"/>
        <item x="3701"/>
        <item x="1787"/>
        <item m="1" x="4512"/>
        <item m="1" x="4513"/>
        <item m="1" x="4514"/>
        <item m="1" x="4515"/>
        <item x="2554"/>
        <item x="2361"/>
        <item x="907"/>
        <item m="1" x="4516"/>
        <item x="2191"/>
        <item m="1" x="4060"/>
        <item m="1" x="4517"/>
        <item x="2953"/>
        <item m="1" x="4518"/>
        <item x="3721"/>
        <item x="1506"/>
        <item m="1" x="4520"/>
        <item x="1241"/>
        <item m="1" x="4582"/>
        <item m="1" x="4521"/>
        <item x="1527"/>
        <item x="1409"/>
        <item x="2535"/>
        <item x="1511"/>
        <item m="1" x="4522"/>
        <item x="186"/>
        <item x="998"/>
        <item x="3740"/>
        <item x="713"/>
        <item x="2202"/>
        <item m="1" x="4583"/>
        <item x="2748"/>
        <item x="1632"/>
        <item x="149"/>
        <item x="1836"/>
        <item x="1695"/>
        <item x="1563"/>
        <item x="1667"/>
        <item x="2198"/>
        <item x="1147"/>
        <item m="1" x="4584"/>
        <item x="1596"/>
        <item x="1953"/>
        <item x="738"/>
        <item m="1" x="4585"/>
        <item x="3384"/>
        <item x="1648"/>
        <item x="1500"/>
        <item m="1" x="4586"/>
        <item m="1" x="3957"/>
        <item m="1" x="3954"/>
        <item x="2533"/>
        <item x="3080"/>
        <item x="2393"/>
        <item x="1589"/>
        <item m="1" x="4587"/>
        <item x="2113"/>
        <item m="1" x="4589"/>
        <item m="1" x="4590"/>
        <item x="429"/>
        <item m="1" x="4591"/>
        <item m="1" x="4011"/>
        <item x="3702"/>
        <item x="2208"/>
        <item x="396"/>
        <item m="1" x="4592"/>
        <item x="1326"/>
        <item x="3712"/>
        <item m="1" x="4593"/>
        <item x="1978"/>
        <item x="1513"/>
        <item x="400"/>
        <item x="1550"/>
        <item m="1" x="4302"/>
        <item m="1" x="4594"/>
        <item m="1" x="4595"/>
        <item x="1261"/>
        <item x="1649"/>
        <item m="1" x="4596"/>
        <item m="1" x="4192"/>
        <item m="1" x="3902"/>
        <item x="1676"/>
        <item x="2387"/>
        <item m="1" x="3912"/>
        <item m="1" x="4067"/>
        <item x="428"/>
        <item x="1661"/>
        <item x="1731"/>
        <item x="1654"/>
        <item x="2039"/>
        <item m="1" x="4597"/>
        <item x="3028"/>
        <item x="1786"/>
        <item m="1" x="4598"/>
        <item x="1539"/>
        <item x="408"/>
        <item m="1" x="4599"/>
        <item x="2745"/>
        <item x="2277"/>
        <item x="1907"/>
        <item x="758"/>
        <item m="1" x="4523"/>
        <item x="2037"/>
        <item m="1" x="4600"/>
        <item x="2327"/>
        <item x="1598"/>
        <item m="1" x="4601"/>
        <item x="972"/>
        <item x="1972"/>
        <item x="1990"/>
        <item x="816"/>
        <item x="2574"/>
        <item x="1949"/>
        <item x="3730"/>
        <item x="3749"/>
        <item x="1579"/>
        <item x="1784"/>
        <item x="1652"/>
        <item x="1306"/>
        <item m="1" x="4602"/>
        <item x="1930"/>
        <item x="1619"/>
        <item m="1" x="4223"/>
        <item x="2890"/>
        <item m="1" x="4603"/>
        <item x="1523"/>
        <item x="3158"/>
        <item x="1657"/>
        <item m="1" x="4604"/>
        <item x="944"/>
        <item x="3552"/>
        <item x="1343"/>
        <item m="1" x="4605"/>
        <item x="2247"/>
        <item x="1068"/>
        <item m="1" x="4606"/>
        <item m="1" x="4607"/>
        <item x="2055"/>
        <item x="1545"/>
        <item m="1" x="4608"/>
        <item x="1012"/>
        <item x="761"/>
        <item m="1" x="3949"/>
        <item x="3146"/>
        <item m="1" x="3950"/>
        <item x="1675"/>
        <item m="1" x="3951"/>
        <item x="3279"/>
        <item m="1" x="3952"/>
        <item x="1522"/>
        <item m="1" x="3953"/>
        <item x="1884"/>
        <item m="1" x="3955"/>
        <item x="2029"/>
        <item x="1883"/>
        <item x="1722"/>
        <item x="2948"/>
        <item m="1" x="3956"/>
        <item x="1549"/>
        <item m="1" x="3958"/>
        <item m="1" x="3959"/>
        <item m="1" x="3960"/>
        <item x="1603"/>
        <item x="1301"/>
        <item x="1948"/>
        <item m="1" x="3961"/>
        <item x="2127"/>
        <item m="1" x="3963"/>
        <item m="1" x="3964"/>
        <item x="1602"/>
        <item m="1" x="3965"/>
        <item m="1" x="3966"/>
        <item x="1629"/>
        <item m="1" x="3967"/>
        <item x="2815"/>
        <item x="2883"/>
        <item x="899"/>
        <item x="2515"/>
        <item x="197"/>
        <item m="1" x="3968"/>
        <item x="1806"/>
        <item x="1252"/>
        <item x="968"/>
        <item x="2578"/>
        <item x="826"/>
        <item x="1016"/>
        <item m="1" x="3970"/>
        <item x="1886"/>
        <item x="1212"/>
        <item m="1" x="3971"/>
        <item m="1" x="3972"/>
        <item x="2908"/>
        <item x="422"/>
        <item x="2543"/>
        <item x="2260"/>
        <item m="1" x="4002"/>
        <item x="772"/>
        <item x="1355"/>
        <item x="432"/>
        <item x="1509"/>
        <item x="1512"/>
        <item x="27"/>
        <item x="776"/>
        <item x="1514"/>
        <item x="1516"/>
        <item x="951"/>
        <item x="1520"/>
        <item x="1521"/>
        <item x="1524"/>
        <item x="1525"/>
        <item x="547"/>
        <item x="1528"/>
        <item x="1529"/>
        <item x="1530"/>
        <item x="190"/>
        <item x="1531"/>
        <item x="1533"/>
        <item x="1534"/>
        <item x="2051"/>
        <item m="1" x="5212"/>
        <item x="2154"/>
        <item m="1" x="4077"/>
        <item x="2381"/>
        <item x="2910"/>
        <item m="1" x="5213"/>
        <item x="2548"/>
        <item m="1" x="5214"/>
        <item m="1" x="4255"/>
        <item x="42"/>
        <item x="2047"/>
        <item x="1494"/>
        <item x="3514"/>
        <item m="1" x="4895"/>
        <item x="2094"/>
        <item x="2517"/>
        <item m="1" x="5215"/>
        <item x="1793"/>
        <item m="1" x="5216"/>
        <item m="1" x="5217"/>
        <item m="1" x="5218"/>
        <item m="1" x="5219"/>
        <item x="2157"/>
        <item m="1" x="4609"/>
        <item m="1" x="4035"/>
        <item x="642"/>
        <item x="1910"/>
        <item x="3882"/>
        <item m="1" x="4610"/>
        <item x="2141"/>
        <item m="1" x="4611"/>
        <item x="1462"/>
        <item m="1" x="4612"/>
        <item x="2042"/>
        <item x="2635"/>
        <item x="1250"/>
        <item x="1350"/>
        <item m="1" x="4613"/>
        <item m="1" x="4614"/>
        <item x="496"/>
        <item x="652"/>
        <item x="819"/>
        <item x="670"/>
        <item m="1" x="4615"/>
        <item m="1" x="4616"/>
        <item x="918"/>
        <item m="1" x="4617"/>
        <item x="2956"/>
        <item m="1" x="4618"/>
        <item m="1" x="4619"/>
        <item m="1" x="4620"/>
        <item m="1" x="4061"/>
        <item m="1" x="4621"/>
        <item m="1" x="4622"/>
        <item x="993"/>
        <item m="1" x="4623"/>
        <item x="1896"/>
        <item x="1039"/>
        <item m="1" x="4624"/>
        <item x="1827"/>
        <item m="1" x="4625"/>
        <item x="81"/>
        <item m="1" x="4626"/>
        <item m="1" x="4627"/>
        <item x="2904"/>
        <item m="1" x="4628"/>
        <item x="413"/>
        <item x="2137"/>
        <item m="1" x="4629"/>
        <item x="1666"/>
        <item m="1" x="4630"/>
        <item m="1" x="4631"/>
        <item m="1" x="4632"/>
        <item m="1" x="4633"/>
        <item x="2001"/>
        <item x="1064"/>
        <item x="2120"/>
        <item m="1" x="4634"/>
        <item m="1" x="4635"/>
        <item m="1" x="4636"/>
        <item x="1766"/>
        <item x="618"/>
        <item m="1" x="4637"/>
        <item x="131"/>
        <item x="1890"/>
        <item m="1" x="4638"/>
        <item x="2329"/>
        <item m="1" x="4003"/>
        <item x="2353"/>
        <item x="1347"/>
        <item m="1" x="4004"/>
        <item m="1" x="4005"/>
        <item x="1445"/>
        <item x="3561"/>
        <item m="1" x="4006"/>
        <item m="1" x="4007"/>
        <item x="1833"/>
        <item m="1" x="4008"/>
        <item m="1" x="4009"/>
        <item x="3033"/>
        <item x="2092"/>
        <item x="2093"/>
        <item x="1710"/>
        <item x="1161"/>
        <item x="1937"/>
        <item x="2096"/>
        <item x="2097"/>
        <item x="2098"/>
        <item x="2100"/>
        <item x="63"/>
        <item x="1220"/>
        <item x="1093"/>
        <item x="2338"/>
        <item x="3611"/>
        <item x="825"/>
        <item x="3468"/>
        <item m="1" x="5220"/>
        <item x="1809"/>
        <item x="956"/>
        <item x="1130"/>
        <item x="1612"/>
        <item x="890"/>
        <item m="1" x="4416"/>
        <item x="3222"/>
        <item x="1865"/>
        <item x="1272"/>
        <item x="792"/>
        <item x="2534"/>
        <item m="1" x="4639"/>
        <item x="495"/>
        <item x="2944"/>
        <item x="1029"/>
        <item m="1" x="4044"/>
        <item x="2634"/>
        <item x="2682"/>
        <item x="3394"/>
        <item x="1367"/>
        <item x="754"/>
        <item m="1" x="4049"/>
        <item m="1" x="4640"/>
        <item x="2312"/>
        <item x="1548"/>
        <item m="1" x="4157"/>
        <item x="1311"/>
        <item m="1" x="4076"/>
        <item x="2568"/>
        <item x="3017"/>
        <item x="1060"/>
        <item x="1448"/>
        <item m="1" x="4724"/>
        <item m="1" x="4725"/>
        <item x="410"/>
        <item x="3066"/>
        <item m="1" x="4726"/>
        <item x="2968"/>
        <item x="548"/>
        <item m="1" x="4727"/>
        <item m="1" x="4728"/>
        <item m="1" x="4729"/>
        <item x="574"/>
        <item x="1149"/>
        <item m="1" x="4188"/>
        <item m="1" x="4201"/>
        <item x="1094"/>
        <item x="1171"/>
        <item m="1" x="4732"/>
        <item x="2395"/>
        <item x="3048"/>
        <item x="2372"/>
        <item m="1" x="5221"/>
        <item m="1" x="4641"/>
        <item m="1" x="4642"/>
        <item x="3481"/>
        <item x="1620"/>
        <item x="614"/>
        <item m="1" x="4643"/>
        <item m="1" x="4644"/>
        <item m="1" x="4645"/>
        <item x="1488"/>
        <item m="1" x="4646"/>
        <item x="2194"/>
        <item x="2173"/>
        <item x="2072"/>
        <item x="2359"/>
        <item x="923"/>
        <item m="1" x="4256"/>
        <item m="1" x="4647"/>
        <item x="560"/>
        <item m="1" x="4648"/>
        <item x="1242"/>
        <item x="1365"/>
        <item x="3503"/>
        <item m="1" x="4184"/>
        <item x="629"/>
        <item x="1045"/>
        <item x="1628"/>
        <item m="1" x="4649"/>
        <item x="1880"/>
        <item x="814"/>
        <item x="1102"/>
        <item x="1305"/>
        <item m="1" x="4012"/>
        <item m="1" x="4013"/>
        <item x="2341"/>
        <item x="2050"/>
        <item x="812"/>
        <item x="2052"/>
        <item m="1" x="5222"/>
        <item m="1" x="5223"/>
        <item m="1" x="5224"/>
        <item x="2881"/>
        <item m="1" x="5225"/>
        <item x="5"/>
        <item m="1" x="5226"/>
        <item m="1" x="4650"/>
        <item m="1" x="5227"/>
        <item x="3008"/>
        <item m="1" x="5228"/>
        <item x="1996"/>
        <item m="1" x="5229"/>
        <item m="1" x="5230"/>
        <item m="1" x="5231"/>
        <item m="1" x="5232"/>
        <item m="1" x="4693"/>
        <item m="1" x="5233"/>
        <item m="1" x="5234"/>
        <item m="1" x="5235"/>
        <item m="1" x="5236"/>
        <item x="991"/>
        <item x="2382"/>
        <item x="1662"/>
        <item x="2385"/>
        <item m="1" x="5237"/>
        <item m="1" x="5238"/>
        <item m="1" x="5239"/>
        <item m="1" x="5240"/>
        <item m="1" x="5241"/>
        <item x="3854"/>
        <item m="1" x="4174"/>
        <item x="1650"/>
        <item m="1" x="5242"/>
        <item x="603"/>
        <item m="1" x="5243"/>
        <item m="1" x="5030"/>
        <item m="1" x="5244"/>
        <item m="1" x="5245"/>
        <item x="1431"/>
        <item m="1" x="5246"/>
        <item m="1" x="4971"/>
        <item m="1" x="5247"/>
        <item m="1" x="5097"/>
        <item x="762"/>
        <item x="1167"/>
        <item x="2520"/>
        <item m="1" x="5248"/>
        <item x="2206"/>
        <item m="1" x="5249"/>
        <item x="3143"/>
        <item m="1" x="5250"/>
        <item m="1" x="4812"/>
        <item x="576"/>
        <item m="1" x="4651"/>
        <item x="1868"/>
        <item m="1" x="4652"/>
        <item x="3767"/>
        <item x="1169"/>
        <item m="1" x="4653"/>
        <item m="1" x="4654"/>
        <item x="604"/>
        <item m="1" x="4655"/>
        <item m="1" x="4656"/>
        <item m="1" x="4657"/>
        <item x="232"/>
        <item x="2031"/>
        <item m="1" x="4658"/>
        <item x="3743"/>
        <item m="1" x="4659"/>
        <item x="2106"/>
        <item m="1" x="4660"/>
        <item m="1" x="4661"/>
        <item x="2071"/>
        <item m="1" x="4662"/>
        <item m="1" x="4663"/>
        <item x="3849"/>
        <item x="3715"/>
        <item m="1" x="4664"/>
        <item x="1963"/>
        <item m="1" x="4666"/>
        <item m="1" x="3928"/>
        <item m="1" x="4667"/>
        <item m="1" x="4668"/>
        <item m="1" x="4669"/>
        <item m="1" x="4670"/>
        <item m="1" x="4671"/>
        <item x="1623"/>
        <item m="1" x="4673"/>
        <item m="1" x="4215"/>
        <item m="1" x="4674"/>
        <item m="1" x="4675"/>
        <item m="1" x="4676"/>
        <item x="3747"/>
        <item m="1" x="4677"/>
        <item m="1" x="4678"/>
        <item x="3738"/>
        <item x="362"/>
        <item x="1767"/>
        <item m="1" x="4679"/>
        <item x="3265"/>
        <item m="1" x="4680"/>
        <item x="3879"/>
        <item x="2369"/>
        <item m="1" x="4681"/>
        <item m="1" x="4682"/>
        <item m="1" x="4683"/>
        <item m="1" x="4684"/>
        <item m="1" x="4685"/>
        <item m="1" x="4214"/>
        <item x="3862"/>
        <item x="1733"/>
        <item m="1" x="4686"/>
        <item m="1" x="4687"/>
        <item m="1" x="4688"/>
        <item x="1746"/>
        <item m="1" x="4689"/>
        <item m="1" x="4690"/>
        <item m="1" x="4691"/>
        <item x="2207"/>
        <item m="1" x="4692"/>
        <item m="1" x="4694"/>
        <item m="1" x="4695"/>
        <item m="1" x="4696"/>
        <item x="333"/>
        <item m="1" x="4697"/>
        <item x="2380"/>
        <item m="1" x="4698"/>
        <item m="1" x="4699"/>
        <item x="2931"/>
        <item x="3843"/>
        <item x="493"/>
        <item m="1" x="4700"/>
        <item m="1" x="4701"/>
        <item m="1" x="4702"/>
        <item x="1641"/>
        <item x="2688"/>
        <item x="1837"/>
        <item m="1" x="4703"/>
        <item m="1" x="4704"/>
        <item x="2487"/>
        <item x="1707"/>
        <item x="2251"/>
        <item m="1" x="4705"/>
        <item m="1" x="4706"/>
        <item m="1" x="4707"/>
        <item m="1" x="4708"/>
        <item m="1" x="4709"/>
        <item x="2065"/>
        <item m="1" x="4710"/>
        <item x="2088"/>
        <item x="3317"/>
        <item m="1" x="4712"/>
        <item m="1" x="4713"/>
        <item x="1554"/>
        <item m="1" x="4714"/>
        <item m="1" x="4715"/>
        <item x="1569"/>
        <item m="1" x="4737"/>
        <item m="1" x="4716"/>
        <item x="2598"/>
        <item m="1" x="4717"/>
        <item m="1" x="4718"/>
        <item x="3195"/>
        <item m="1" x="4719"/>
        <item x="2068"/>
        <item m="1" x="4720"/>
        <item m="1" x="4721"/>
        <item x="2378"/>
        <item m="1" x="4722"/>
        <item m="1" x="4014"/>
        <item m="1" x="4015"/>
        <item m="1" x="4016"/>
        <item m="1" x="4017"/>
        <item x="2230"/>
        <item x="1559"/>
        <item x="1860"/>
        <item m="1" x="4019"/>
        <item x="2193"/>
        <item x="1822"/>
        <item x="1808"/>
        <item m="1" x="4020"/>
        <item m="1" x="4021"/>
        <item m="1" x="4022"/>
        <item m="1" x="4023"/>
        <item m="1" x="4024"/>
        <item m="1" x="4025"/>
        <item m="1" x="4026"/>
        <item m="1" x="4027"/>
        <item m="1" x="4028"/>
        <item m="1" x="4030"/>
        <item m="1" x="4032"/>
        <item m="1" x="4033"/>
        <item x="2170"/>
        <item x="2171"/>
        <item x="2172"/>
        <item x="1700"/>
        <item x="2174"/>
        <item x="2176"/>
        <item x="1983"/>
        <item x="2177"/>
        <item m="1" x="4800"/>
        <item x="285"/>
        <item x="1254"/>
        <item x="620"/>
        <item x="2597"/>
        <item x="2827"/>
        <item x="2891"/>
        <item m="1" x="4723"/>
        <item x="1903"/>
        <item m="1" x="3893"/>
        <item x="3113"/>
        <item x="3125"/>
        <item x="687"/>
        <item x="2589"/>
        <item x="946"/>
        <item x="3299"/>
        <item x="3578"/>
        <item x="1321"/>
        <item x="2836"/>
        <item x="1413"/>
        <item x="2813"/>
        <item x="3352"/>
        <item x="3483"/>
        <item x="2505"/>
        <item x="1469"/>
        <item x="3434"/>
        <item x="1703"/>
        <item x="1932"/>
        <item x="3480"/>
        <item x="2901"/>
        <item x="2362"/>
        <item m="1" x="5251"/>
        <item x="552"/>
        <item x="2399"/>
        <item x="303"/>
        <item x="2995"/>
        <item m="1" x="5252"/>
        <item m="1" x="4731"/>
        <item m="1" x="4730"/>
        <item x="1841"/>
        <item m="1" x="4187"/>
        <item m="1" x="4185"/>
        <item x="1807"/>
        <item x="2553"/>
        <item m="1" x="4278"/>
        <item x="1810"/>
        <item x="234"/>
        <item x="2773"/>
        <item x="2360"/>
        <item x="1753"/>
        <item x="2365"/>
        <item x="3389"/>
        <item x="1840"/>
        <item m="1" x="4183"/>
        <item x="2300"/>
        <item m="1" x="4733"/>
        <item x="1164"/>
        <item x="1971"/>
        <item m="1" x="4734"/>
        <item x="2340"/>
        <item x="397"/>
        <item x="2350"/>
        <item x="1264"/>
        <item m="1" x="4735"/>
        <item x="2343"/>
        <item x="1484"/>
        <item x="2342"/>
        <item x="1312"/>
        <item x="903"/>
        <item x="1802"/>
        <item x="2860"/>
        <item x="2493"/>
        <item x="741"/>
        <item x="3868"/>
        <item x="1815"/>
        <item m="1" x="4048"/>
        <item x="996"/>
        <item x="607"/>
        <item x="654"/>
        <item x="2336"/>
        <item x="2337"/>
        <item x="2339"/>
        <item x="712"/>
        <item x="1546"/>
        <item m="1" x="4029"/>
        <item m="1" x="4031"/>
        <item x="2379"/>
        <item x="2223"/>
        <item x="238"/>
        <item x="1639"/>
        <item m="1" x="5253"/>
        <item m="1" x="5254"/>
        <item x="677"/>
        <item x="3213"/>
        <item m="1" x="4738"/>
        <item x="272"/>
        <item x="447"/>
        <item x="2331"/>
        <item x="3847"/>
        <item x="3875"/>
        <item x="498"/>
        <item x="1382"/>
        <item m="1" x="4739"/>
        <item x="2960"/>
        <item m="1" x="4740"/>
        <item x="1193"/>
        <item m="1" x="4176"/>
        <item m="1" x="4064"/>
        <item x="953"/>
        <item x="656"/>
        <item x="2056"/>
        <item x="2893"/>
        <item x="1422"/>
        <item x="1057"/>
        <item x="278"/>
        <item m="1" x="4741"/>
        <item x="581"/>
        <item x="1113"/>
        <item m="1" x="4034"/>
        <item x="1400"/>
        <item x="2214"/>
        <item x="3485"/>
        <item x="1329"/>
        <item m="1" x="4037"/>
        <item m="1" x="4038"/>
        <item m="1" x="4039"/>
        <item m="1" x="4040"/>
        <item m="1" x="4041"/>
        <item x="1202"/>
        <item x="744"/>
        <item x="164"/>
        <item m="1" x="4042"/>
        <item m="1" x="4043"/>
        <item m="1" x="3929"/>
        <item x="1472"/>
        <item m="1" x="4045"/>
        <item x="1141"/>
        <item m="1" x="4047"/>
        <item x="2455"/>
        <item x="2292"/>
        <item x="265"/>
        <item x="1387"/>
        <item x="2457"/>
        <item x="2458"/>
        <item x="2460"/>
        <item m="1" x="5255"/>
        <item m="1" x="5256"/>
        <item x="3436"/>
        <item x="3463"/>
        <item x="3243"/>
        <item m="1" x="4369"/>
        <item x="2653"/>
        <item x="1177"/>
        <item x="2846"/>
        <item m="1" x="5257"/>
        <item x="2147"/>
        <item m="1" x="5258"/>
        <item x="2700"/>
        <item x="1310"/>
        <item x="1188"/>
        <item x="715"/>
        <item x="1269"/>
        <item x="673"/>
        <item x="1499"/>
        <item x="921"/>
        <item x="2963"/>
        <item m="1" x="4377"/>
        <item x="30"/>
        <item x="1610"/>
        <item x="1298"/>
        <item m="1" x="5259"/>
        <item x="950"/>
        <item m="1" x="5260"/>
        <item x="3205"/>
        <item m="1" x="5261"/>
        <item m="1" x="5262"/>
        <item x="2795"/>
        <item x="1201"/>
        <item x="3024"/>
        <item x="3890"/>
        <item x="1174"/>
        <item m="1" x="4742"/>
        <item x="239"/>
        <item x="519"/>
        <item m="1" x="4743"/>
        <item x="2462"/>
        <item x="1428"/>
        <item x="645"/>
        <item x="2316"/>
        <item x="1692"/>
        <item x="1299"/>
        <item x="1586"/>
        <item x="3261"/>
        <item m="1" x="4744"/>
        <item x="721"/>
        <item m="1" x="4745"/>
        <item m="1" x="4746"/>
        <item x="6"/>
        <item m="1" x="4747"/>
        <item x="3575"/>
        <item x="2863"/>
        <item x="688"/>
        <item x="1660"/>
        <item x="1739"/>
        <item x="1073"/>
        <item x="1640"/>
        <item x="877"/>
        <item x="2622"/>
        <item m="1" x="4748"/>
        <item m="1" x="4749"/>
        <item x="3269"/>
        <item x="3186"/>
        <item x="1314"/>
        <item x="310"/>
        <item x="3689"/>
        <item x="737"/>
        <item x="542"/>
        <item x="2544"/>
        <item x="3010"/>
        <item x="595"/>
        <item x="1140"/>
        <item x="587"/>
        <item x="1535"/>
        <item m="1" x="4053"/>
        <item x="1216"/>
        <item x="3324"/>
        <item x="3136"/>
        <item x="162"/>
        <item x="487"/>
        <item x="3417"/>
        <item x="3789"/>
        <item x="2011"/>
        <item x="332"/>
        <item m="1" x="4109"/>
        <item x="945"/>
        <item x="1482"/>
        <item x="2637"/>
        <item x="3126"/>
        <item x="917"/>
        <item x="2900"/>
        <item x="900"/>
        <item x="3111"/>
        <item x="2735"/>
        <item m="1" x="4750"/>
        <item x="2010"/>
        <item x="425"/>
        <item x="2923"/>
        <item x="3797"/>
        <item x="1631"/>
        <item m="1" x="4051"/>
        <item x="1315"/>
        <item x="986"/>
        <item x="2802"/>
        <item x="2974"/>
        <item x="2833"/>
        <item m="1" x="4055"/>
        <item x="1954"/>
        <item x="3049"/>
        <item x="807"/>
        <item m="1" x="4057"/>
        <item m="1" x="4058"/>
        <item m="1" x="4059"/>
        <item x="2894"/>
        <item x="559"/>
        <item x="531"/>
        <item m="1" x="4299"/>
        <item m="1" x="4901"/>
        <item x="2305"/>
        <item x="1625"/>
        <item x="1349"/>
        <item m="1" x="5263"/>
        <item m="1" x="5264"/>
        <item x="2775"/>
        <item x="1348"/>
        <item x="1536"/>
        <item m="1" x="4065"/>
        <item x="756"/>
        <item m="1" x="4789"/>
        <item m="1" x="4103"/>
        <item x="2577"/>
        <item x="293"/>
        <item m="1" x="4777"/>
        <item x="1862"/>
        <item x="2398"/>
        <item x="1584"/>
        <item x="3886"/>
        <item x="1455"/>
        <item x="2005"/>
        <item x="235"/>
        <item x="314"/>
        <item x="1622"/>
        <item m="1" x="4395"/>
        <item x="1704"/>
        <item x="3472"/>
        <item x="2008"/>
        <item m="1" x="4811"/>
        <item x="3425"/>
        <item x="2525"/>
        <item x="1869"/>
        <item m="1" x="4815"/>
        <item m="1" x="4817"/>
        <item m="1" x="4244"/>
        <item x="702"/>
        <item x="3075"/>
        <item x="859"/>
        <item x="3427"/>
        <item m="1" x="5265"/>
        <item x="1001"/>
        <item m="1" x="4829"/>
        <item x="2684"/>
        <item x="555"/>
        <item m="1" x="5266"/>
        <item x="705"/>
        <item m="1" x="4205"/>
        <item x="2886"/>
        <item x="2912"/>
        <item x="437"/>
        <item x="3120"/>
        <item x="795"/>
        <item x="3156"/>
        <item x="635"/>
        <item x="2621"/>
        <item m="1" x="5267"/>
        <item m="1" x="5268"/>
        <item x="1466"/>
        <item x="2895"/>
        <item x="3341"/>
        <item m="1" x="5269"/>
        <item m="1" x="5270"/>
        <item m="1" x="4759"/>
        <item x="2638"/>
        <item x="374"/>
        <item m="1" x="4807"/>
        <item m="1" x="5271"/>
        <item x="2797"/>
        <item x="1028"/>
        <item x="1123"/>
        <item x="3319"/>
        <item x="562"/>
        <item x="229"/>
        <item m="1" x="4751"/>
        <item x="1181"/>
        <item x="279"/>
        <item m="1" x="4752"/>
        <item m="1" x="4115"/>
        <item x="3289"/>
        <item x="1089"/>
        <item x="2926"/>
        <item x="1341"/>
        <item m="1" x="4753"/>
        <item m="1" x="4754"/>
        <item x="16"/>
        <item x="59"/>
        <item x="632"/>
        <item x="783"/>
        <item x="2270"/>
        <item x="3594"/>
        <item x="2885"/>
        <item x="2596"/>
        <item x="1924"/>
        <item x="834"/>
        <item x="1236"/>
        <item x="831"/>
        <item x="2064"/>
        <item x="402"/>
        <item x="3677"/>
        <item x="3162"/>
        <item x="2024"/>
        <item x="2952"/>
        <item x="1085"/>
        <item m="1" x="4328"/>
        <item x="371"/>
        <item x="1238"/>
        <item x="830"/>
        <item x="2763"/>
        <item m="1" x="4755"/>
        <item x="990"/>
        <item m="1" x="4756"/>
        <item x="949"/>
        <item x="2591"/>
        <item x="1175"/>
        <item x="1774"/>
        <item m="1" x="4757"/>
        <item x="1417"/>
        <item x="2495"/>
        <item x="1148"/>
        <item x="3477"/>
        <item x="2261"/>
        <item m="1" x="4443"/>
        <item m="1" x="4758"/>
        <item x="926"/>
        <item x="3409"/>
        <item x="850"/>
        <item x="1415"/>
        <item x="1054"/>
        <item x="870"/>
        <item m="1" x="4760"/>
        <item x="2560"/>
        <item x="1189"/>
        <item x="963"/>
        <item x="2896"/>
        <item m="1" x="3917"/>
        <item m="1" x="4092"/>
        <item m="1" x="3894"/>
        <item x="1826"/>
        <item x="3155"/>
        <item x="2561"/>
        <item x="2060"/>
        <item x="168"/>
        <item x="3343"/>
        <item m="1" x="4093"/>
        <item m="1" x="5272"/>
        <item m="1" x="5273"/>
        <item m="1" x="5274"/>
        <item m="1" x="5275"/>
        <item m="1" x="5276"/>
        <item m="1" x="5277"/>
        <item m="1" x="4761"/>
        <item m="1" x="4762"/>
        <item m="1" x="4763"/>
        <item m="1" x="4764"/>
        <item m="1" x="4765"/>
        <item m="1" x="4766"/>
        <item m="1" x="4767"/>
        <item m="1" x="4768"/>
        <item m="1" x="4769"/>
        <item m="1" x="4770"/>
        <item m="1" x="4771"/>
        <item m="1" x="4772"/>
        <item m="1" x="4773"/>
        <item m="1" x="4774"/>
        <item m="1" x="4775"/>
        <item m="1" x="4840"/>
        <item m="1" x="4094"/>
        <item m="1" x="4095"/>
        <item m="1" x="4096"/>
        <item m="1" x="4097"/>
        <item m="1" x="4098"/>
        <item m="1" x="4099"/>
        <item x="3203"/>
        <item x="2299"/>
        <item m="1" x="5278"/>
        <item x="378"/>
        <item x="116"/>
        <item x="973"/>
        <item x="2786"/>
        <item m="1" x="5279"/>
        <item x="1044"/>
        <item x="373"/>
        <item x="1125"/>
        <item x="1770"/>
        <item x="3083"/>
        <item x="1056"/>
        <item x="529"/>
        <item m="1" x="5280"/>
        <item x="1142"/>
        <item x="845"/>
        <item x="2112"/>
        <item x="506"/>
        <item x="751"/>
        <item m="1" x="4180"/>
        <item m="1" x="5281"/>
        <item m="1" x="5282"/>
        <item x="2691"/>
        <item x="1271"/>
        <item x="2830"/>
        <item x="3786"/>
        <item m="1" x="3930"/>
        <item x="657"/>
        <item x="511"/>
        <item x="3339"/>
        <item m="1" x="5283"/>
        <item m="1" x="4798"/>
        <item x="662"/>
        <item m="1" x="5284"/>
        <item m="1" x="5285"/>
        <item m="1" x="5286"/>
        <item m="1" x="5287"/>
        <item x="415"/>
        <item m="1" x="5288"/>
        <item x="353"/>
        <item m="1" x="5289"/>
        <item x="182"/>
        <item x="1036"/>
        <item m="1" x="4083"/>
        <item m="1" x="4311"/>
        <item x="2811"/>
        <item x="358"/>
        <item m="1" x="4089"/>
        <item x="585"/>
        <item m="1" x="5290"/>
        <item m="1" x="4370"/>
        <item x="3487"/>
        <item x="1398"/>
        <item x="3050"/>
        <item x="281"/>
        <item x="2906"/>
        <item x="2303"/>
        <item x="2751"/>
        <item x="363"/>
        <item x="781"/>
        <item x="1194"/>
        <item x="1334"/>
        <item m="1" x="4877"/>
        <item x="3194"/>
        <item x="1965"/>
        <item m="1" x="5291"/>
        <item x="2804"/>
        <item x="817"/>
        <item x="1475"/>
        <item x="2951"/>
        <item m="1" x="5292"/>
        <item x="1066"/>
        <item x="2704"/>
        <item m="1" x="4333"/>
        <item m="1" x="5293"/>
        <item x="851"/>
        <item x="837"/>
        <item x="2297"/>
        <item x="553"/>
        <item m="1" x="5294"/>
        <item x="3018"/>
        <item m="1" x="5295"/>
        <item m="1" x="4133"/>
        <item x="589"/>
        <item x="3300"/>
        <item x="786"/>
        <item m="1" x="4200"/>
        <item m="1" x="5296"/>
        <item x="3043"/>
        <item x="690"/>
        <item x="534"/>
        <item x="1032"/>
        <item x="842"/>
        <item x="2824"/>
        <item x="711"/>
        <item x="434"/>
        <item x="1104"/>
        <item x="2556"/>
        <item x="1297"/>
        <item x="19"/>
        <item x="787"/>
        <item m="1" x="5297"/>
        <item x="3148"/>
        <item x="1791"/>
        <item m="1" x="5298"/>
        <item x="1423"/>
        <item x="913"/>
        <item x="3196"/>
        <item m="1" x="5299"/>
        <item m="1" x="5300"/>
        <item m="1" x="5301"/>
        <item m="1" x="5302"/>
        <item x="2519"/>
        <item x="2528"/>
        <item x="3254"/>
        <item m="1" x="4955"/>
        <item x="1410"/>
        <item x="2196"/>
        <item x="1504"/>
        <item x="1922"/>
        <item x="3386"/>
        <item x="517"/>
        <item m="1" x="5303"/>
        <item x="39"/>
        <item x="1412"/>
        <item m="1" x="5304"/>
        <item x="1390"/>
        <item m="1" x="5305"/>
        <item x="2980"/>
        <item x="863"/>
        <item x="486"/>
        <item x="3839"/>
        <item x="609"/>
        <item x="1024"/>
        <item x="612"/>
        <item x="598"/>
        <item x="1100"/>
        <item m="1" x="4247"/>
        <item m="1" x="5306"/>
        <item m="1" x="4862"/>
        <item x="2296"/>
        <item x="1283"/>
        <item x="2465"/>
        <item x="1374"/>
        <item x="1110"/>
        <item x="2494"/>
        <item x="724"/>
        <item x="3364"/>
        <item x="1048"/>
        <item x="2610"/>
        <item x="2750"/>
        <item x="897"/>
        <item x="1170"/>
        <item x="456"/>
        <item x="3315"/>
        <item x="1055"/>
        <item m="1" x="5307"/>
        <item x="167"/>
        <item x="1133"/>
        <item x="889"/>
        <item x="1555"/>
        <item x="521"/>
        <item x="3325"/>
        <item x="3661"/>
        <item x="2541"/>
        <item m="1" x="5308"/>
        <item m="1" x="5309"/>
        <item x="375"/>
        <item m="1" x="5310"/>
        <item x="538"/>
        <item x="557"/>
        <item m="1" x="5311"/>
        <item m="1" x="4995"/>
        <item x="3202"/>
        <item x="2889"/>
        <item m="1" x="4948"/>
        <item x="2584"/>
        <item x="1191"/>
        <item x="2837"/>
        <item x="884"/>
        <item x="2592"/>
        <item x="2967"/>
        <item x="3693"/>
        <item m="1" x="4388"/>
        <item x="181"/>
        <item x="934"/>
        <item x="1203"/>
        <item x="3087"/>
        <item x="901"/>
        <item x="1051"/>
        <item x="1425"/>
        <item x="710"/>
        <item m="1" x="4832"/>
        <item x="3020"/>
        <item x="2789"/>
        <item x="2234"/>
        <item x="1290"/>
        <item x="982"/>
        <item x="707"/>
        <item x="1124"/>
        <item m="1" x="4776"/>
        <item x="2294"/>
        <item x="1404"/>
        <item x="1120"/>
        <item x="2808"/>
        <item x="1033"/>
        <item x="1243"/>
        <item x="3030"/>
        <item m="1" x="4156"/>
        <item x="2373"/>
        <item m="1" x="4387"/>
        <item x="3529"/>
        <item x="2108"/>
        <item x="2887"/>
        <item m="1" x="4778"/>
        <item m="1" x="4779"/>
        <item m="1" x="4781"/>
        <item x="2"/>
        <item x="3077"/>
        <item m="1" x="3931"/>
        <item m="1" x="4782"/>
        <item x="3443"/>
        <item x="1388"/>
        <item x="3447"/>
        <item m="1" x="4385"/>
        <item x="3296"/>
        <item x="3631"/>
        <item m="1" x="4783"/>
        <item x="3007"/>
        <item x="65"/>
        <item x="3224"/>
        <item x="1354"/>
        <item x="51"/>
        <item x="3382"/>
        <item x="2720"/>
        <item m="1" x="4149"/>
        <item x="3082"/>
        <item x="3147"/>
        <item x="725"/>
        <item x="3363"/>
        <item x="3440"/>
        <item m="1" x="4784"/>
        <item m="1" x="4396"/>
        <item x="1146"/>
        <item x="888"/>
        <item x="3796"/>
        <item x="3074"/>
        <item m="1" x="4785"/>
        <item m="1" x="4786"/>
        <item m="1" x="4787"/>
        <item x="1471"/>
        <item m="1" x="4788"/>
        <item x="869"/>
        <item x="927"/>
        <item x="546"/>
        <item x="939"/>
        <item x="983"/>
        <item x="1006"/>
        <item x="1467"/>
        <item x="769"/>
        <item m="1" x="4790"/>
        <item m="1" x="4791"/>
        <item m="1" x="4792"/>
        <item x="675"/>
        <item m="1" x="4793"/>
        <item x="3032"/>
        <item x="1353"/>
        <item x="2488"/>
        <item x="3235"/>
        <item m="1" x="4794"/>
        <item x="2820"/>
        <item m="1" x="4795"/>
        <item m="1" x="4796"/>
        <item m="1" x="4797"/>
        <item x="3491"/>
        <item m="1" x="4799"/>
        <item x="2784"/>
        <item x="3484"/>
        <item x="3656"/>
        <item x="526"/>
        <item x="2876"/>
        <item x="2858"/>
        <item x="718"/>
        <item x="1989"/>
        <item x="3184"/>
        <item x="575"/>
        <item x="593"/>
        <item x="2905"/>
        <item x="3058"/>
        <item x="1626"/>
        <item x="3692"/>
        <item x="2657"/>
        <item x="2605"/>
        <item x="2717"/>
        <item x="805"/>
        <item m="1" x="4801"/>
        <item x="3361"/>
        <item x="728"/>
        <item m="1" x="4802"/>
        <item x="3230"/>
        <item x="2585"/>
        <item x="1095"/>
        <item x="2847"/>
        <item x="2377"/>
        <item m="1" x="4803"/>
        <item x="1346"/>
        <item x="591"/>
        <item m="1" x="4804"/>
        <item x="420"/>
        <item m="1" x="4805"/>
        <item m="1" x="4806"/>
        <item x="3259"/>
        <item x="780"/>
        <item x="1129"/>
        <item x="1913"/>
        <item m="1" x="4808"/>
        <item x="1372"/>
        <item x="290"/>
        <item x="1407"/>
        <item x="3119"/>
        <item x="2469"/>
        <item x="1680"/>
        <item x="205"/>
        <item m="1" x="4809"/>
        <item m="1" x="4379"/>
        <item x="734"/>
        <item m="1" x="4810"/>
        <item x="431"/>
        <item x="3271"/>
        <item m="1" x="4325"/>
        <item x="881"/>
        <item x="753"/>
        <item x="1127"/>
        <item x="3237"/>
        <item x="2142"/>
        <item x="3011"/>
        <item x="1941"/>
        <item x="2762"/>
        <item x="1052"/>
        <item x="3373"/>
        <item m="1" x="4818"/>
        <item x="2625"/>
        <item x="1233"/>
        <item x="3012"/>
        <item x="2628"/>
        <item x="1747"/>
        <item x="2012"/>
        <item x="3429"/>
        <item x="2776"/>
        <item x="185"/>
        <item x="2186"/>
        <item x="1997"/>
        <item x="2777"/>
        <item x="1601"/>
        <item m="1" x="4309"/>
        <item x="1938"/>
        <item m="1" x="4831"/>
        <item x="1885"/>
        <item x="2754"/>
        <item x="1797"/>
        <item m="1" x="4213"/>
        <item x="910"/>
        <item x="3232"/>
        <item x="2023"/>
        <item x="808"/>
        <item x="370"/>
        <item x="1421"/>
        <item m="1" x="4837"/>
        <item x="1933"/>
        <item m="1" x="4838"/>
        <item m="1" x="4839"/>
        <item m="1" x="4090"/>
        <item x="399"/>
        <item m="1" x="4081"/>
        <item m="1" x="4087"/>
        <item x="606"/>
        <item x="3423"/>
        <item x="2816"/>
        <item x="1383"/>
        <item x="3128"/>
        <item x="764"/>
        <item x="1332"/>
        <item x="2491"/>
        <item x="1487"/>
        <item x="2805"/>
        <item x="550"/>
        <item x="1011"/>
        <item x="964"/>
        <item x="3260"/>
        <item x="1176"/>
        <item x="485"/>
        <item x="577"/>
        <item x="962"/>
        <item m="1" x="4813"/>
        <item x="767"/>
        <item x="2753"/>
        <item m="1" x="4814"/>
        <item x="828"/>
        <item x="3278"/>
        <item x="731"/>
        <item x="799"/>
        <item x="1168"/>
        <item x="1274"/>
        <item x="771"/>
        <item x="1304"/>
        <item x="268"/>
        <item x="29"/>
        <item x="3295"/>
        <item m="1" x="4816"/>
        <item x="664"/>
        <item x="1041"/>
        <item x="1144"/>
        <item x="2731"/>
        <item x="3177"/>
        <item x="1929"/>
        <item m="1" x="4819"/>
        <item x="298"/>
        <item x="436"/>
        <item x="1502"/>
        <item x="640"/>
        <item x="2476"/>
        <item m="1" x="4820"/>
        <item x="509"/>
        <item m="1" x="4821"/>
        <item m="1" x="4822"/>
        <item x="1287"/>
        <item m="1" x="4823"/>
        <item m="1" x="4824"/>
        <item x="716"/>
        <item x="774"/>
        <item x="717"/>
        <item x="564"/>
        <item x="1077"/>
        <item m="1" x="4825"/>
        <item x="3154"/>
        <item x="2962"/>
        <item x="597"/>
        <item x="92"/>
        <item x="2527"/>
        <item x="1101"/>
        <item x="3504"/>
        <item x="2304"/>
        <item x="2532"/>
        <item x="384"/>
        <item m="1" x="4826"/>
        <item m="1" x="4409"/>
        <item x="421"/>
        <item x="1679"/>
        <item m="1" x="4827"/>
        <item m="1" x="4828"/>
        <item x="1003"/>
        <item x="418"/>
        <item x="2862"/>
        <item x="492"/>
        <item x="1086"/>
        <item x="3624"/>
        <item x="1103"/>
        <item x="3820"/>
        <item x="2603"/>
        <item m="1" x="3926"/>
        <item x="2054"/>
        <item x="2483"/>
        <item m="1" x="4841"/>
        <item x="2570"/>
        <item x="723"/>
        <item x="1457"/>
        <item x="3784"/>
        <item x="1128"/>
        <item x="2871"/>
        <item m="1" x="4086"/>
        <item x="693"/>
        <item x="3335"/>
        <item x="736"/>
        <item x="1916"/>
        <item x="3031"/>
        <item m="1" x="4145"/>
        <item x="1155"/>
        <item m="1" x="4830"/>
        <item x="3190"/>
        <item x="3131"/>
        <item x="703"/>
        <item x="1405"/>
        <item m="1" x="4842"/>
        <item m="1" x="4243"/>
        <item x="1112"/>
        <item x="1432"/>
        <item x="1157"/>
        <item x="443"/>
        <item m="1" x="4843"/>
        <item m="1" x="4844"/>
        <item m="1" x="4845"/>
        <item m="1" x="4846"/>
        <item x="1817"/>
        <item x="3122"/>
        <item x="295"/>
        <item x="1573"/>
        <item x="2693"/>
        <item x="1285"/>
        <item x="628"/>
        <item x="2687"/>
        <item x="1861"/>
        <item x="1486"/>
        <item x="383"/>
        <item x="2531"/>
        <item x="3029"/>
        <item x="989"/>
        <item x="3372"/>
        <item x="3183"/>
        <item m="1" x="4847"/>
        <item m="1" x="4397"/>
        <item x="435"/>
        <item x="2966"/>
        <item m="1" x="4074"/>
        <item x="876"/>
        <item x="2323"/>
        <item x="3458"/>
        <item x="638"/>
        <item x="2576"/>
        <item x="389"/>
        <item x="3419"/>
        <item x="3207"/>
        <item x="3878"/>
        <item x="1117"/>
        <item x="649"/>
        <item m="1" x="4346"/>
        <item x="3034"/>
        <item m="1" x="4833"/>
        <item x="2545"/>
        <item m="1" x="4848"/>
        <item x="2086"/>
        <item m="1" x="4849"/>
        <item x="885"/>
        <item x="979"/>
        <item x="977"/>
        <item m="1" x="4324"/>
        <item x="655"/>
        <item x="2845"/>
        <item x="1402"/>
        <item x="894"/>
        <item m="1" x="4850"/>
        <item x="3201"/>
        <item m="1" x="4389"/>
        <item x="3356"/>
        <item x="377"/>
        <item m="1" x="4851"/>
        <item x="2706"/>
        <item x="1335"/>
        <item x="853"/>
        <item x="2619"/>
        <item x="791"/>
        <item x="3268"/>
        <item x="965"/>
        <item x="2835"/>
        <item x="3236"/>
        <item m="1" x="4835"/>
        <item m="1" x="4853"/>
        <item x="2790"/>
        <item x="2550"/>
        <item m="1" x="4836"/>
        <item x="2822"/>
        <item x="829"/>
        <item x="1240"/>
        <item x="3185"/>
        <item x="3467"/>
        <item x="25"/>
        <item x="2308"/>
        <item x="1939"/>
        <item x="3209"/>
        <item x="1430"/>
        <item x="2695"/>
        <item x="291"/>
        <item m="1" x="4854"/>
        <item x="698"/>
        <item x="3229"/>
        <item x="789"/>
        <item x="1371"/>
        <item x="273"/>
        <item m="1" x="4303"/>
        <item m="1" x="4855"/>
        <item m="1" x="4856"/>
        <item x="527"/>
        <item x="864"/>
        <item x="1778"/>
        <item x="940"/>
        <item x="191"/>
        <item m="1" x="4857"/>
        <item x="2696"/>
        <item x="292"/>
        <item x="1751"/>
        <item x="1447"/>
        <item m="1" x="4417"/>
        <item x="2608"/>
        <item x="1867"/>
        <item m="1" x="4859"/>
        <item x="3547"/>
        <item x="2569"/>
        <item m="1" x="4860"/>
        <item m="1" x="4861"/>
        <item x="1856"/>
        <item x="747"/>
        <item x="2604"/>
        <item x="969"/>
        <item x="1351"/>
        <item x="644"/>
        <item x="1317"/>
        <item x="1263"/>
        <item x="315"/>
        <item m="1" x="4863"/>
        <item x="1209"/>
        <item x="3525"/>
        <item x="827"/>
        <item x="3816"/>
        <item m="1" x="4866"/>
        <item m="1" x="4867"/>
        <item x="602"/>
        <item x="3085"/>
        <item m="1" x="4062"/>
        <item m="1" x="4063"/>
        <item x="757"/>
        <item x="984"/>
        <item m="1" x="4078"/>
        <item m="1" x="4091"/>
        <item x="1591"/>
        <item x="1166"/>
        <item x="520"/>
        <item m="1" x="4864"/>
        <item x="3168"/>
        <item m="1" x="4865"/>
        <item m="1" x="3916"/>
        <item x="376"/>
        <item m="1" x="4868"/>
        <item x="1857"/>
        <item x="624"/>
        <item x="1046"/>
        <item x="813"/>
        <item x="2812"/>
        <item x="651"/>
        <item m="1" x="4066"/>
        <item x="1357"/>
        <item x="1498"/>
        <item x="686"/>
        <item x="2572"/>
        <item x="1352"/>
        <item x="1079"/>
        <item m="1" x="4068"/>
        <item m="1" x="4069"/>
        <item x="416"/>
        <item x="873"/>
        <item m="1" x="4070"/>
        <item x="676"/>
        <item x="1075"/>
        <item x="2697"/>
        <item x="569"/>
        <item x="566"/>
        <item x="854"/>
        <item x="3449"/>
        <item m="1" x="4100"/>
        <item x="600"/>
        <item x="23"/>
        <item x="1389"/>
        <item m="1" x="4075"/>
        <item m="1" x="4101"/>
        <item x="1627"/>
        <item x="1215"/>
        <item x="909"/>
        <item m="1" x="4079"/>
        <item x="1135"/>
        <item m="1" x="4080"/>
        <item x="613"/>
        <item x="3009"/>
        <item x="3188"/>
        <item m="1" x="4082"/>
        <item x="1278"/>
        <item m="1" x="4084"/>
        <item x="3153"/>
        <item m="1" x="4102"/>
        <item x="515"/>
        <item m="1" x="4085"/>
        <item x="3250"/>
        <item m="1" x="4104"/>
        <item x="3374"/>
        <item x="2806"/>
        <item m="1" x="4105"/>
        <item x="3152"/>
        <item x="3332"/>
        <item x="637"/>
        <item m="1" x="4106"/>
        <item x="681"/>
        <item x="1380"/>
        <item x="2826"/>
        <item x="2367"/>
        <item m="1" x="4107"/>
        <item m="1" x="4108"/>
        <item x="1769"/>
        <item x="189"/>
        <item x="2263"/>
        <item x="426"/>
        <item x="2526"/>
        <item m="1" x="4110"/>
        <item m="1" x="4111"/>
        <item m="1" x="4112"/>
        <item x="601"/>
        <item x="1902"/>
        <item x="3061"/>
        <item x="2796"/>
        <item x="530"/>
        <item m="1" x="4116"/>
        <item m="1" x="4117"/>
        <item m="1" x="4118"/>
        <item m="1" x="4119"/>
        <item x="782"/>
        <item m="1" x="4120"/>
        <item m="1" x="4121"/>
        <item m="1" x="4122"/>
        <item x="173"/>
        <item m="1" x="4123"/>
        <item m="1" x="4124"/>
        <item m="1" x="4125"/>
        <item m="1" x="4126"/>
        <item m="1" x="4127"/>
        <item m="1" x="4128"/>
        <item m="1" x="4129"/>
        <item m="1" x="4130"/>
        <item x="2922"/>
        <item m="1" x="4131"/>
        <item x="2181"/>
        <item m="1" x="4132"/>
        <item x="2866"/>
        <item m="1" x="4134"/>
        <item m="1" x="4135"/>
        <item m="1" x="4136"/>
        <item x="1945"/>
        <item m="1" x="4870"/>
        <item x="3149"/>
        <item m="1" x="5312"/>
        <item m="1" x="5313"/>
        <item x="2266"/>
        <item x="112"/>
        <item m="1" x="4902"/>
        <item m="1" x="4941"/>
        <item x="1441"/>
        <item m="1" x="5314"/>
        <item m="1" x="4930"/>
        <item x="1879"/>
        <item x="660"/>
        <item m="1" x="5315"/>
        <item m="1" x="4193"/>
        <item m="1" x="5316"/>
        <item m="1" x="5317"/>
        <item m="1" x="5318"/>
        <item m="1" x="4934"/>
        <item x="929"/>
        <item m="1" x="5319"/>
        <item x="843"/>
        <item x="2032"/>
        <item x="1821"/>
        <item m="1" x="5320"/>
        <item x="1391"/>
        <item m="1" x="5321"/>
        <item m="1" x="5322"/>
        <item x="3358"/>
        <item x="1288"/>
        <item x="537"/>
        <item m="1" x="5323"/>
        <item x="942"/>
        <item x="1653"/>
        <item m="1" x="4440"/>
        <item x="1911"/>
        <item x="1427"/>
        <item x="2785"/>
        <item x="3859"/>
        <item x="1359"/>
        <item x="701"/>
        <item x="2606"/>
        <item x="3402"/>
        <item x="178"/>
        <item x="658"/>
        <item x="2254"/>
        <item x="1395"/>
        <item x="1047"/>
        <item m="1" x="5324"/>
        <item x="3353"/>
        <item x="3249"/>
        <item m="1" x="5325"/>
        <item x="2694"/>
        <item x="1385"/>
        <item m="1" x="5326"/>
        <item m="1" x="5327"/>
        <item m="1" x="5328"/>
        <item m="1" x="5329"/>
        <item m="1" x="5330"/>
        <item m="1" x="5331"/>
        <item m="1" x="5332"/>
        <item m="1" x="5333"/>
        <item m="1" x="5334"/>
        <item m="1" x="5335"/>
        <item m="1" x="4423"/>
        <item x="1473"/>
        <item m="1" x="4869"/>
        <item x="1015"/>
        <item x="3707"/>
        <item x="1934"/>
        <item x="2557"/>
        <item x="3379"/>
        <item m="1" x="4889"/>
        <item x="1866"/>
        <item m="1" x="3911"/>
        <item x="1905"/>
        <item m="1" x="4890"/>
        <item x="788"/>
        <item x="2293"/>
        <item x="1392"/>
        <item x="3110"/>
        <item x="1394"/>
        <item m="1" x="4891"/>
        <item x="680"/>
        <item x="1709"/>
        <item m="1" x="4871"/>
        <item x="1734"/>
        <item x="1084"/>
        <item x="3867"/>
        <item x="571"/>
        <item m="1" x="4893"/>
        <item m="1" x="4430"/>
        <item m="1" x="4252"/>
        <item x="1021"/>
        <item x="636"/>
        <item x="1581"/>
        <item x="2996"/>
        <item x="1711"/>
        <item x="398"/>
        <item x="381"/>
        <item x="2280"/>
        <item m="1" x="4894"/>
        <item x="427"/>
        <item x="2146"/>
        <item m="1" x="4896"/>
        <item m="1" x="4897"/>
        <item x="1973"/>
        <item x="554"/>
        <item x="1891"/>
        <item x="289"/>
        <item x="678"/>
        <item m="1" x="5336"/>
        <item x="841"/>
        <item m="1" x="5337"/>
        <item m="1" x="4912"/>
        <item x="2780"/>
        <item x="1182"/>
        <item x="3002"/>
        <item x="62"/>
        <item x="3508"/>
        <item x="2955"/>
        <item x="1370"/>
        <item m="1" x="5338"/>
        <item x="1356"/>
        <item m="1" x="5339"/>
        <item x="1914"/>
        <item x="1460"/>
        <item m="1" x="5340"/>
        <item x="2269"/>
        <item m="1" x="5341"/>
        <item x="3680"/>
        <item m="1" x="5342"/>
        <item x="3393"/>
        <item m="1" x="4445"/>
        <item m="1" x="5343"/>
        <item x="948"/>
        <item x="3810"/>
        <item m="1" x="5042"/>
        <item m="1" x="5344"/>
        <item x="2949"/>
        <item m="1" x="5345"/>
        <item x="3333"/>
        <item m="1" x="4989"/>
        <item m="1" x="5346"/>
        <item m="1" x="5347"/>
        <item m="1" x="5348"/>
        <item m="1" x="4258"/>
        <item m="1" x="5349"/>
        <item m="1" x="5350"/>
        <item m="1" x="5351"/>
        <item m="1" x="5352"/>
        <item m="1" x="5353"/>
        <item m="1" x="5354"/>
        <item x="3267"/>
        <item x="3138"/>
        <item x="912"/>
        <item m="1" x="5355"/>
        <item x="2153"/>
        <item x="3321"/>
        <item x="3697"/>
        <item x="1909"/>
        <item x="3313"/>
        <item m="1" x="5356"/>
        <item x="1245"/>
        <item m="1" x="4983"/>
        <item m="1" x="5032"/>
        <item m="1" x="5095"/>
        <item x="1985"/>
        <item m="1" x="5357"/>
        <item x="902"/>
        <item x="763"/>
        <item m="1" x="5358"/>
        <item x="2273"/>
        <item x="1904"/>
        <item x="2313"/>
        <item x="1270"/>
        <item x="3100"/>
        <item x="749"/>
        <item x="648"/>
        <item x="2467"/>
        <item x="1444"/>
        <item x="2680"/>
        <item x="892"/>
        <item m="1" x="4872"/>
        <item m="1" x="4873"/>
        <item x="335"/>
        <item x="1289"/>
        <item m="1" x="4874"/>
        <item x="2701"/>
        <item x="1377"/>
        <item x="342"/>
        <item m="1" x="4876"/>
        <item x="2267"/>
        <item x="2907"/>
        <item x="2279"/>
        <item m="1" x="4878"/>
        <item x="231"/>
        <item m="1" x="4879"/>
        <item x="3211"/>
        <item x="2552"/>
        <item x="1325"/>
        <item x="616"/>
        <item m="1" x="4880"/>
        <item x="176"/>
        <item x="2852"/>
        <item x="3378"/>
        <item m="1" x="4881"/>
        <item x="503"/>
        <item x="647"/>
        <item m="1" x="4882"/>
        <item x="3805"/>
        <item m="1" x="4883"/>
        <item m="1" x="4884"/>
        <item x="221"/>
        <item m="1" x="4885"/>
        <item m="1" x="4886"/>
        <item m="1" x="4887"/>
        <item m="1" x="4888"/>
        <item x="3691"/>
        <item x="3179"/>
        <item m="1" x="4903"/>
        <item x="1010"/>
        <item x="2601"/>
        <item x="2627"/>
        <item x="735"/>
        <item m="1" x="4908"/>
        <item x="1336"/>
        <item x="2521"/>
        <item m="1" x="4898"/>
        <item x="2792"/>
        <item x="3453"/>
        <item x="52"/>
        <item x="768"/>
        <item x="2985"/>
        <item x="1752"/>
        <item m="1" x="4900"/>
        <item x="3164"/>
        <item x="2563"/>
        <item x="2126"/>
        <item x="1877"/>
        <item m="1" x="4177"/>
        <item x="2514"/>
        <item x="1197"/>
        <item m="1" x="5009"/>
        <item x="3117"/>
        <item m="1" x="5359"/>
        <item x="2976"/>
        <item x="3833"/>
        <item x="2136"/>
        <item x="1232"/>
        <item m="1" x="4980"/>
        <item m="1" x="4981"/>
        <item x="1470"/>
        <item m="1" x="4982"/>
        <item x="832"/>
        <item x="2317"/>
        <item m="1" x="4965"/>
        <item x="3533"/>
        <item m="1" x="4904"/>
        <item m="1" x="4905"/>
        <item x="3258"/>
        <item m="1" x="4984"/>
        <item x="2689"/>
        <item x="2612"/>
        <item m="1" x="4906"/>
        <item m="1" x="4907"/>
        <item x="709"/>
        <item m="1" x="4408"/>
        <item m="1" x="4909"/>
        <item m="1" x="4194"/>
        <item m="1" x="4910"/>
        <item x="491"/>
        <item x="3688"/>
        <item x="2466"/>
        <item x="2253"/>
        <item m="1" x="4913"/>
        <item m="1" x="4914"/>
        <item m="1" x="4199"/>
        <item x="729"/>
        <item x="3673"/>
        <item m="1" x="4915"/>
        <item x="2971"/>
        <item x="3474"/>
        <item m="1" x="4916"/>
        <item x="3836"/>
        <item m="1" x="4917"/>
        <item m="1" x="4918"/>
        <item m="1" x="4919"/>
        <item x="1588"/>
        <item x="1434"/>
        <item x="2997"/>
        <item m="1" x="4323"/>
        <item m="1" x="4920"/>
        <item x="1476"/>
        <item x="820"/>
        <item m="1" x="4985"/>
        <item m="1" x="4921"/>
        <item x="2924"/>
        <item x="3285"/>
        <item m="1" x="4922"/>
        <item m="1" x="4986"/>
        <item m="1" x="4923"/>
        <item m="1" x="4924"/>
        <item m="1" x="4925"/>
        <item m="1" x="4987"/>
        <item m="1" x="4926"/>
        <item x="743"/>
        <item m="1" x="4927"/>
        <item x="227"/>
        <item x="3198"/>
        <item m="1" x="4415"/>
        <item x="3023"/>
        <item x="2828"/>
        <item x="2719"/>
        <item x="958"/>
        <item m="1" x="4928"/>
        <item m="1" x="4929"/>
        <item x="2549"/>
        <item m="1" x="4931"/>
        <item x="1099"/>
        <item x="3418"/>
        <item m="1" x="4932"/>
        <item m="1" x="4933"/>
        <item x="1478"/>
        <item x="2702"/>
        <item m="1" x="4935"/>
        <item x="3801"/>
        <item x="3513"/>
        <item m="1" x="4936"/>
        <item m="1" x="4937"/>
        <item x="3115"/>
        <item m="1" x="4938"/>
        <item m="1" x="4939"/>
        <item x="1187"/>
        <item m="1" x="4940"/>
        <item x="667"/>
        <item x="801"/>
        <item m="1" x="3905"/>
        <item x="3644"/>
        <item m="1" x="4942"/>
        <item m="1" x="4943"/>
        <item m="1" x="4944"/>
        <item m="1" x="4945"/>
        <item x="2643"/>
        <item m="1" x="4946"/>
        <item m="1" x="4947"/>
        <item m="1" x="4949"/>
        <item x="809"/>
        <item m="1" x="4203"/>
        <item x="2817"/>
        <item x="2978"/>
        <item m="1" x="4950"/>
        <item x="372"/>
        <item x="937"/>
        <item m="1" x="4951"/>
        <item m="1" x="4952"/>
        <item m="1" x="4953"/>
        <item x="2875"/>
        <item m="1" x="4954"/>
        <item x="282"/>
        <item m="1" x="4956"/>
        <item m="1" x="4957"/>
        <item m="1" x="4958"/>
        <item x="856"/>
        <item m="1" x="4959"/>
        <item m="1" x="4960"/>
        <item x="2357"/>
        <item x="2501"/>
        <item m="1" x="4962"/>
        <item m="1" x="4963"/>
        <item m="1" x="4964"/>
        <item x="3617"/>
        <item x="3108"/>
        <item x="752"/>
        <item x="2573"/>
        <item x="3371"/>
        <item x="269"/>
        <item m="1" x="4966"/>
        <item m="1" x="4967"/>
        <item x="861"/>
        <item m="1" x="4990"/>
        <item m="1" x="4968"/>
        <item m="1" x="4991"/>
        <item m="1" x="4992"/>
        <item m="1" x="4137"/>
        <item x="1369"/>
        <item m="1" x="4138"/>
        <item m="1" x="4178"/>
        <item m="1" x="4159"/>
        <item m="1" x="4139"/>
        <item x="179"/>
        <item m="1" x="4140"/>
        <item m="1" x="4141"/>
        <item x="556"/>
        <item m="1" x="4142"/>
        <item m="1" x="4143"/>
        <item x="2727"/>
        <item m="1" x="4144"/>
        <item x="2930"/>
        <item m="1" x="4147"/>
        <item x="1296"/>
        <item x="2902"/>
        <item x="2311"/>
        <item m="1" x="4150"/>
        <item m="1" x="4151"/>
        <item x="2712"/>
        <item x="2771"/>
        <item m="1" x="4152"/>
        <item m="1" x="4153"/>
        <item x="936"/>
        <item x="650"/>
        <item x="3124"/>
        <item m="1" x="4154"/>
        <item x="706"/>
        <item m="1" x="4155"/>
        <item x="1338"/>
        <item x="568"/>
        <item m="1" x="4160"/>
        <item m="1" x="4179"/>
        <item x="1014"/>
        <item m="1" x="4181"/>
        <item m="1" x="4162"/>
        <item m="1" x="4164"/>
        <item x="1063"/>
        <item m="1" x="4165"/>
        <item m="1" x="4166"/>
        <item m="1" x="4167"/>
        <item m="1" x="4182"/>
        <item m="1" x="4168"/>
        <item m="1" x="4169"/>
        <item x="3475"/>
        <item x="2756"/>
        <item x="423"/>
        <item x="1136"/>
        <item x="3326"/>
        <item m="1" x="4186"/>
        <item m="1" x="5360"/>
        <item x="2002"/>
        <item x="2732"/>
        <item m="1" x="5361"/>
        <item x="1560"/>
        <item x="3741"/>
        <item x="2188"/>
        <item x="2007"/>
        <item m="1" x="5362"/>
        <item x="1597"/>
        <item m="1" x="5363"/>
        <item m="1" x="5085"/>
        <item m="1" x="5364"/>
        <item m="1" x="5365"/>
        <item m="1" x="5366"/>
        <item x="3746"/>
        <item x="1998"/>
        <item m="1" x="5367"/>
        <item m="1" x="5368"/>
        <item x="1642"/>
        <item x="3728"/>
        <item x="2026"/>
        <item x="2004"/>
        <item m="1" x="5369"/>
        <item x="2232"/>
        <item m="1" x="5080"/>
        <item m="1" x="5370"/>
        <item m="1" x="5371"/>
        <item m="1" x="5372"/>
        <item m="1" x="5373"/>
        <item x="3770"/>
        <item m="1" x="5374"/>
        <item x="1725"/>
        <item x="2400"/>
        <item m="1" x="5375"/>
        <item m="1" x="5376"/>
        <item x="1957"/>
        <item m="1" x="5377"/>
        <item m="1" x="5073"/>
        <item m="1" x="5378"/>
        <item x="1665"/>
        <item m="1" x="4969"/>
        <item m="1" x="4970"/>
        <item m="1" x="4972"/>
        <item m="1" x="4973"/>
        <item m="1" x="5052"/>
        <item m="1" x="4974"/>
        <item m="1" x="5053"/>
        <item x="2183"/>
        <item m="1" x="5054"/>
        <item m="1" x="5055"/>
        <item m="1" x="5056"/>
        <item m="1" x="5057"/>
        <item m="1" x="4975"/>
        <item m="1" x="5058"/>
        <item m="1" x="4976"/>
        <item x="2396"/>
        <item m="1" x="5059"/>
        <item x="3710"/>
        <item x="3019"/>
        <item m="1" x="5060"/>
        <item m="1" x="5061"/>
        <item x="2473"/>
        <item m="1" x="5063"/>
        <item x="2204"/>
        <item m="1" x="5064"/>
        <item m="1" x="5065"/>
        <item x="3752"/>
        <item m="1" x="5066"/>
        <item m="1" x="5067"/>
        <item m="1" x="4977"/>
        <item m="1" x="5068"/>
        <item m="1" x="5069"/>
        <item m="1" x="5070"/>
        <item m="1" x="5071"/>
        <item m="1" x="5072"/>
        <item m="1" x="5074"/>
        <item x="2392"/>
        <item m="1" x="5075"/>
        <item m="1" x="5076"/>
        <item m="1" x="5077"/>
        <item m="1" x="5078"/>
        <item m="1" x="5079"/>
        <item m="1" x="5081"/>
        <item m="1" x="4363"/>
        <item x="337"/>
        <item x="3757"/>
        <item x="1634"/>
        <item x="1651"/>
        <item x="439"/>
        <item m="1" x="5082"/>
        <item m="1" x="4978"/>
        <item m="1" x="5084"/>
        <item m="1" x="5086"/>
        <item m="1" x="5087"/>
        <item m="1" x="5088"/>
        <item m="1" x="5089"/>
        <item x="3729"/>
        <item m="1" x="4979"/>
        <item m="1" x="5090"/>
        <item x="3625"/>
        <item m="1" x="4207"/>
        <item m="1" x="4208"/>
        <item m="1" x="4209"/>
        <item m="1" x="4210"/>
        <item m="1" x="4212"/>
        <item x="2239"/>
        <item m="1" x="4216"/>
        <item m="1" x="4217"/>
        <item m="1" x="4218"/>
        <item m="1" x="4219"/>
        <item m="1" x="4220"/>
        <item m="1" x="4221"/>
        <item x="3755"/>
        <item m="1" x="4222"/>
        <item x="3703"/>
        <item x="3704"/>
        <item m="1" x="5091"/>
        <item x="1114"/>
        <item m="1" x="5092"/>
        <item m="1" x="4224"/>
        <item m="1" x="4225"/>
        <item m="1" x="5379"/>
        <item m="1" x="5380"/>
        <item m="1" x="5381"/>
        <item m="1" x="5382"/>
        <item m="1" x="5383"/>
        <item m="1" x="5384"/>
        <item x="933"/>
        <item m="1" x="5385"/>
        <item m="1" x="5386"/>
        <item x="2288"/>
        <item m="1" x="5387"/>
        <item m="1" x="5094"/>
        <item m="1" x="5388"/>
        <item m="1" x="5389"/>
        <item x="1078"/>
        <item m="1" x="5390"/>
        <item m="1" x="4362"/>
        <item x="1453"/>
        <item x="2768"/>
        <item m="1" x="5391"/>
        <item m="1" x="5392"/>
        <item m="1" x="5393"/>
        <item m="1" x="5394"/>
        <item m="1" x="5395"/>
        <item x="3650"/>
        <item m="1" x="5396"/>
        <item m="1" x="4426"/>
        <item m="1" x="5397"/>
        <item m="1" x="5398"/>
        <item m="1" x="5399"/>
        <item x="755"/>
        <item m="1" x="5400"/>
        <item x="2834"/>
        <item x="823"/>
        <item m="1" x="4449"/>
        <item x="2595"/>
        <item x="3362"/>
        <item m="1" x="5098"/>
        <item m="1" x="5401"/>
        <item m="1" x="3934"/>
        <item x="2850"/>
        <item m="1" x="5402"/>
        <item m="1" x="5403"/>
        <item x="3041"/>
        <item x="387"/>
        <item m="1" x="5404"/>
        <item x="3118"/>
        <item m="1" x="5405"/>
        <item m="1" x="5406"/>
        <item x="50"/>
        <item x="1816"/>
        <item x="955"/>
        <item m="1" x="5407"/>
        <item x="1927"/>
        <item x="3166"/>
        <item x="3586"/>
        <item x="3442"/>
        <item x="2981"/>
        <item x="2356"/>
        <item x="532"/>
        <item m="1" x="5408"/>
        <item x="2913"/>
        <item m="1" x="4361"/>
        <item x="683"/>
        <item m="1" x="5409"/>
        <item x="3424"/>
        <item m="1" x="4993"/>
        <item m="1" x="5093"/>
        <item m="1" x="4994"/>
        <item x="3210"/>
        <item x="1848"/>
        <item x="165"/>
        <item m="1" x="4996"/>
        <item x="2119"/>
        <item x="3506"/>
        <item m="1" x="4997"/>
        <item x="3368"/>
        <item m="1" x="4998"/>
        <item m="1" x="4410"/>
        <item m="1" x="4999"/>
        <item x="3244"/>
        <item m="1" x="5000"/>
        <item x="1017"/>
        <item m="1" x="5096"/>
        <item x="1239"/>
        <item m="1" x="5002"/>
        <item m="1" x="5003"/>
        <item m="1" x="4348"/>
        <item m="1" x="5004"/>
        <item x="2757"/>
        <item x="107"/>
        <item m="1" x="5005"/>
        <item m="1" x="5006"/>
        <item m="1" x="5007"/>
        <item m="1" x="5008"/>
        <item x="64"/>
        <item x="3305"/>
        <item m="1" x="5010"/>
        <item m="1" x="5011"/>
        <item m="1" x="5012"/>
        <item x="1165"/>
        <item x="3121"/>
        <item m="1" x="5013"/>
        <item x="818"/>
        <item m="1" x="5014"/>
        <item m="1" x="5015"/>
        <item m="1" x="5016"/>
        <item m="1" x="4349"/>
        <item x="1424"/>
        <item x="3142"/>
        <item m="1" x="5017"/>
        <item x="1485"/>
        <item m="1" x="5018"/>
        <item x="174"/>
        <item m="1" x="5019"/>
        <item m="1" x="4406"/>
        <item m="1" x="5020"/>
        <item m="1" x="5021"/>
        <item m="1" x="5022"/>
        <item x="2020"/>
        <item m="1" x="5023"/>
        <item m="1" x="5024"/>
        <item m="1" x="5025"/>
        <item m="1" x="5026"/>
        <item x="1378"/>
        <item x="2723"/>
        <item m="1" x="4382"/>
        <item m="1" x="5027"/>
        <item m="1" x="5028"/>
        <item x="3823"/>
        <item m="1" x="5029"/>
        <item x="3056"/>
        <item x="2958"/>
        <item m="1" x="5031"/>
        <item m="1" x="5033"/>
        <item m="1" x="5034"/>
        <item x="2139"/>
        <item m="1" x="5035"/>
        <item m="1" x="5036"/>
        <item x="3102"/>
        <item x="488"/>
        <item m="1" x="5037"/>
        <item x="2713"/>
        <item m="1" x="5038"/>
        <item x="163"/>
        <item x="930"/>
        <item m="1" x="5039"/>
        <item m="1" x="5040"/>
        <item m="1" x="5041"/>
        <item x="970"/>
        <item m="1" x="4376"/>
        <item m="1" x="5043"/>
        <item m="1" x="5044"/>
        <item m="1" x="5045"/>
        <item x="2752"/>
        <item x="3400"/>
        <item m="1" x="5047"/>
        <item m="1" x="5048"/>
        <item m="1" x="5049"/>
        <item m="1" x="5050"/>
        <item m="1" x="5051"/>
        <item x="31"/>
        <item m="1" x="4189"/>
        <item m="1" x="4190"/>
        <item m="1" x="4191"/>
        <item x="3515"/>
        <item x="1465"/>
        <item x="3642"/>
        <item x="2869"/>
        <item m="1" x="4195"/>
        <item m="1" x="4196"/>
        <item x="3451"/>
        <item m="1" x="4197"/>
        <item m="1" x="4198"/>
        <item x="2664"/>
        <item x="3381"/>
        <item m="1" x="4202"/>
        <item x="3212"/>
        <item x="995"/>
        <item x="2787"/>
        <item x="1381"/>
        <item x="3309"/>
        <item x="3454"/>
        <item x="3388"/>
        <item m="1" x="4204"/>
        <item x="3488"/>
        <item x="3241"/>
        <item m="1" x="4206"/>
        <item x="3214"/>
        <item x="61"/>
        <item x="3490"/>
        <item x="3492"/>
        <item x="3493"/>
        <item x="113"/>
        <item m="1" x="5099"/>
        <item m="1" x="3906"/>
        <item x="2074"/>
        <item m="1" x="5100"/>
        <item m="1" x="5101"/>
        <item x="3161"/>
        <item m="1" x="5102"/>
        <item m="1" x="5103"/>
        <item m="1" x="5104"/>
        <item x="1286"/>
        <item x="875"/>
        <item m="1" x="5105"/>
        <item m="1" x="5106"/>
        <item x="906"/>
        <item m="1" x="5107"/>
        <item x="3063"/>
        <item m="1" x="5108"/>
        <item m="1" x="4371"/>
        <item x="3318"/>
        <item m="1" x="5109"/>
        <item m="1" x="5110"/>
        <item m="1" x="5111"/>
        <item m="1" x="5112"/>
        <item x="1685"/>
        <item x="3679"/>
        <item m="1" x="5113"/>
        <item x="804"/>
        <item m="1" x="5114"/>
        <item x="2975"/>
        <item x="3532"/>
        <item m="1" x="5115"/>
        <item m="1" x="5116"/>
        <item x="2256"/>
        <item m="1" x="4226"/>
        <item m="1" x="4227"/>
        <item m="1" x="4228"/>
        <item m="1" x="4229"/>
        <item x="1575"/>
        <item m="1" x="4230"/>
        <item m="1" x="4231"/>
        <item x="302"/>
        <item m="1" x="4232"/>
        <item x="2564"/>
        <item m="1" x="4233"/>
        <item m="1" x="4234"/>
        <item x="2793"/>
        <item m="1" x="4236"/>
        <item m="1" x="4237"/>
        <item m="1" x="4238"/>
        <item m="1" x="4239"/>
        <item x="171"/>
        <item x="2492"/>
        <item m="1" x="4240"/>
        <item m="1" x="4241"/>
        <item x="280"/>
        <item m="1" x="4242"/>
        <item x="3486"/>
        <item m="1" x="5410"/>
        <item m="1" x="5117"/>
        <item m="1" x="5118"/>
        <item m="1" x="5119"/>
        <item x="1034"/>
        <item m="1" x="4245"/>
        <item x="3599"/>
        <item x="2781"/>
        <item m="1" x="4246"/>
        <item x="3834"/>
        <item x="3835"/>
        <item m="1" x="5411"/>
        <item m="1" x="5412"/>
        <item m="1" x="5413"/>
        <item m="1" x="5414"/>
        <item m="1" x="5415"/>
        <item m="1" x="5416"/>
        <item m="1" x="5417"/>
        <item m="1" x="5418"/>
        <item m="1" x="5419"/>
        <item m="1" x="5420"/>
        <item m="1" x="5421"/>
        <item m="1" x="5422"/>
        <item m="1" x="5423"/>
        <item m="1" x="5424"/>
        <item m="1" x="5425"/>
        <item m="1" x="5120"/>
        <item m="1" x="5121"/>
        <item m="1" x="5122"/>
        <item x="2016"/>
        <item m="1" x="5123"/>
        <item m="1" x="5124"/>
        <item m="1" x="5125"/>
        <item m="1" x="5126"/>
        <item m="1" x="5127"/>
        <item m="1" x="5128"/>
        <item m="1" x="5129"/>
        <item m="1" x="5130"/>
        <item x="1895"/>
        <item m="1" x="5131"/>
        <item m="1" x="5132"/>
        <item m="1" x="5133"/>
        <item m="1" x="5134"/>
        <item m="1" x="5135"/>
        <item m="1" x="5136"/>
        <item m="1" x="5137"/>
        <item m="1" x="5138"/>
        <item m="1" x="5139"/>
        <item m="1" x="5140"/>
        <item m="1" x="5141"/>
        <item m="1" x="5142"/>
        <item m="1" x="5143"/>
        <item m="1" x="5144"/>
        <item x="3471"/>
        <item m="1" x="4248"/>
        <item m="1" x="4249"/>
        <item m="1" x="4250"/>
        <item m="1" x="4253"/>
        <item m="1" x="4254"/>
        <item m="1" x="4257"/>
        <item x="3840"/>
        <item x="3841"/>
        <item x="3842"/>
        <item x="3844"/>
        <item x="3845"/>
        <item x="3846"/>
        <item x="3200"/>
        <item m="1" x="4259"/>
        <item m="1" x="4260"/>
        <item m="1" x="4261"/>
        <item m="1" x="4262"/>
        <item x="3342"/>
        <item m="1" x="4263"/>
        <item m="1" x="4264"/>
        <item m="1" x="4265"/>
        <item m="1" x="4266"/>
        <item m="1" x="4267"/>
        <item m="1" x="4268"/>
        <item m="1" x="4269"/>
        <item m="1" x="4270"/>
        <item m="1" x="4271"/>
        <item m="1" x="4272"/>
        <item m="1" x="4273"/>
        <item m="1" x="4274"/>
        <item m="1" x="4275"/>
        <item m="1" x="4276"/>
        <item m="1" x="4277"/>
        <item x="452"/>
        <item x="580"/>
        <item x="3233"/>
        <item m="1" x="4279"/>
        <item m="1" x="4280"/>
        <item m="1" x="4281"/>
        <item m="1" x="4282"/>
        <item x="83"/>
        <item m="1" x="4283"/>
        <item m="1" x="4284"/>
        <item m="1" x="4285"/>
        <item m="1" x="4286"/>
        <item m="1" x="4287"/>
        <item m="1" x="4288"/>
        <item m="1" x="4289"/>
        <item m="1" x="4290"/>
        <item m="1" x="4291"/>
        <item m="1" x="4292"/>
        <item m="1" x="4293"/>
        <item m="1" x="4294"/>
        <item m="1" x="4295"/>
        <item m="1" x="4296"/>
        <item m="1" x="4297"/>
        <item x="1307"/>
        <item m="1" x="4304"/>
        <item x="2856"/>
        <item m="1" x="4305"/>
        <item m="1" x="4306"/>
        <item x="3819"/>
        <item m="1" x="4308"/>
        <item x="2522"/>
        <item x="2841"/>
        <item x="668"/>
        <item m="1" x="4312"/>
        <item m="1" x="4313"/>
        <item m="1" x="4314"/>
        <item m="1" x="4315"/>
        <item m="1" x="4316"/>
        <item x="2333"/>
        <item m="1" x="4317"/>
        <item m="1" x="4318"/>
        <item m="1" x="4319"/>
        <item m="1" x="4320"/>
        <item m="1" x="4321"/>
        <item x="214"/>
        <item m="1" x="4322"/>
        <item x="3223"/>
        <item m="1" x="4326"/>
        <item m="1" x="4327"/>
        <item m="1" x="4330"/>
        <item m="1" x="4331"/>
        <item m="1" x="4332"/>
        <item m="1" x="4334"/>
        <item x="583"/>
        <item m="1" x="4335"/>
        <item m="1" x="4336"/>
        <item m="1" x="4337"/>
        <item x="2502"/>
        <item x="3698"/>
        <item m="1" x="4338"/>
        <item m="1" x="4339"/>
        <item m="1" x="4340"/>
        <item m="1" x="4341"/>
        <item x="1224"/>
        <item x="2718"/>
        <item m="1" x="4342"/>
        <item m="1" x="4343"/>
        <item m="1" x="4344"/>
        <item m="1" x="4345"/>
        <item x="3684"/>
        <item x="3344"/>
        <item m="1" x="4347"/>
        <item m="1" x="4350"/>
        <item m="1" x="4351"/>
        <item m="1" x="4352"/>
        <item m="1" x="4353"/>
        <item m="1" x="4354"/>
        <item m="1" x="4355"/>
        <item m="1" x="4356"/>
        <item m="1" x="4357"/>
        <item m="1" x="4358"/>
        <item m="1" x="4359"/>
        <item m="1" x="4360"/>
        <item x="3507"/>
        <item x="3595"/>
        <item x="1313"/>
        <item m="1" x="4364"/>
        <item x="3660"/>
        <item m="1" x="4365"/>
        <item m="1" x="4366"/>
        <item m="1" x="4367"/>
        <item m="1" x="4368"/>
        <item x="3060"/>
        <item x="2211"/>
        <item x="2478"/>
        <item m="1" x="3895"/>
        <item x="3516"/>
        <item m="1" x="3896"/>
        <item m="1" x="3897"/>
        <item m="1" x="3898"/>
        <item m="1" x="3900"/>
        <item x="3568"/>
        <item m="1" x="3903"/>
        <item m="1" x="3904"/>
        <item x="2832"/>
        <item m="1" x="3907"/>
        <item m="1" x="3908"/>
        <item x="619"/>
        <item x="93"/>
        <item x="3130"/>
        <item m="1" x="3909"/>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48"/>
        <item x="150"/>
        <item x="151"/>
        <item x="152"/>
        <item x="153"/>
        <item x="154"/>
        <item x="155"/>
        <item x="156"/>
        <item x="157"/>
        <item x="158"/>
        <item x="159"/>
        <item x="160"/>
        <item x="161"/>
        <item x="166"/>
        <item x="169"/>
        <item x="170"/>
        <item x="172"/>
        <item x="175"/>
        <item x="184"/>
        <item x="193"/>
        <item x="198"/>
        <item x="199"/>
        <item x="200"/>
        <item x="201"/>
        <item x="202"/>
        <item x="204"/>
        <item x="301"/>
        <item x="304"/>
        <item x="311"/>
        <item x="312"/>
        <item x="313"/>
        <item x="3545"/>
        <item x="3395"/>
        <item x="3216"/>
        <item m="1" x="4372"/>
        <item m="1" x="4373"/>
        <item m="1" x="4374"/>
        <item m="1" x="4375"/>
        <item x="689"/>
        <item x="1070"/>
        <item m="1" x="4378"/>
        <item m="1" x="4380"/>
        <item x="2946"/>
        <item m="1" x="4384"/>
        <item x="2843"/>
        <item x="2602"/>
        <item m="1" x="4386"/>
        <item x="2766"/>
        <item x="2758"/>
        <item m="1" x="4390"/>
        <item x="545"/>
        <item m="1" x="4392"/>
        <item x="3286"/>
        <item m="1" x="4394"/>
        <item x="1179"/>
        <item m="1" x="3921"/>
        <item x="3621"/>
        <item x="1492"/>
        <item m="1" x="4400"/>
        <item m="1" x="4401"/>
        <item x="1611"/>
        <item m="1" x="4402"/>
        <item m="1" x="4403"/>
        <item m="1" x="4404"/>
        <item x="1186"/>
        <item m="1" x="4407"/>
        <item x="18"/>
        <item x="1331"/>
        <item x="316"/>
        <item x="317"/>
        <item x="318"/>
        <item x="319"/>
        <item x="320"/>
        <item x="321"/>
        <item x="322"/>
        <item x="323"/>
        <item x="324"/>
        <item x="325"/>
        <item x="326"/>
        <item x="328"/>
        <item x="329"/>
        <item x="330"/>
        <item x="334"/>
        <item x="338"/>
        <item x="339"/>
        <item x="340"/>
        <item x="341"/>
        <item x="343"/>
        <item x="344"/>
        <item x="345"/>
        <item x="347"/>
        <item x="348"/>
        <item x="349"/>
        <item x="350"/>
        <item x="351"/>
        <item x="352"/>
        <item x="354"/>
        <item x="356"/>
        <item x="357"/>
        <item m="1" x="4411"/>
        <item x="2710"/>
        <item m="1" x="4412"/>
        <item x="3187"/>
        <item m="1" x="4413"/>
        <item m="1" x="4414"/>
        <item x="3016"/>
        <item x="3815"/>
        <item x="1037"/>
        <item x="505"/>
        <item x="3298"/>
        <item x="3736"/>
        <item m="1" x="4418"/>
        <item m="1" x="4419"/>
        <item x="2667"/>
        <item m="1" x="4420"/>
        <item m="1" x="4421"/>
        <item m="1" x="4422"/>
        <item x="2770"/>
        <item x="1832"/>
        <item x="2663"/>
        <item x="1126"/>
        <item x="3410"/>
        <item m="1" x="4424"/>
        <item m="1" x="4425"/>
        <item m="1" x="4427"/>
        <item m="1" x="4428"/>
        <item x="449"/>
        <item x="3512"/>
        <item x="1205"/>
        <item x="2600"/>
        <item m="1" x="3910"/>
        <item m="1" x="3913"/>
        <item x="2616"/>
        <item m="1" x="3918"/>
        <item m="1" x="3919"/>
        <item x="1162"/>
        <item x="3316"/>
        <item x="1366"/>
        <item m="1" x="3923"/>
        <item x="2803"/>
        <item m="1" x="3924"/>
        <item x="3277"/>
        <item m="1" x="3925"/>
        <item x="1"/>
        <item x="796"/>
        <item x="1145"/>
        <item x="914"/>
        <item x="3116"/>
        <item x="750"/>
        <item x="2914"/>
        <item m="1" x="3927"/>
        <item x="2743"/>
        <item x="1379"/>
        <item x="38"/>
        <item x="367"/>
        <item x="2999"/>
        <item x="2884"/>
        <item x="286"/>
        <item m="1" x="3932"/>
        <item x="2744"/>
        <item m="1" x="3933"/>
        <item x="240"/>
        <item x="489"/>
        <item x="274"/>
        <item x="275"/>
        <item x="276"/>
        <item x="490"/>
        <item x="497"/>
        <item x="499"/>
        <item x="500"/>
        <item x="501"/>
        <item x="283"/>
        <item x="284"/>
        <item x="287"/>
        <item x="288"/>
        <item x="507"/>
        <item x="508"/>
        <item x="512"/>
        <item x="516"/>
        <item x="518"/>
        <item x="294"/>
        <item x="522"/>
        <item x="528"/>
        <item x="536"/>
        <item x="541"/>
        <item x="558"/>
        <item x="565"/>
        <item x="578"/>
        <item x="582"/>
        <item x="299"/>
        <item x="617"/>
        <item x="622"/>
        <item x="623"/>
        <item x="633"/>
        <item x="669"/>
        <item x="674"/>
        <item x="697"/>
        <item x="346"/>
        <item m="1" x="4429"/>
        <item x="3830"/>
        <item x="1671"/>
        <item x="1677"/>
        <item m="1" x="4431"/>
        <item x="217"/>
        <item m="1" x="4432"/>
        <item m="1" x="4433"/>
        <item m="1" x="4434"/>
        <item x="2761"/>
        <item x="1712"/>
        <item m="1" x="4435"/>
        <item x="3720"/>
        <item m="1" x="4436"/>
        <item m="1" x="4437"/>
        <item m="1" x="4438"/>
        <item m="1" x="4439"/>
        <item m="1" x="4441"/>
        <item m="1" x="4442"/>
        <item m="1" x="4444"/>
        <item x="1328"/>
        <item x="3585"/>
        <item m="1" x="4446"/>
        <item m="1" x="4447"/>
        <item m="1" x="4448"/>
        <item x="3446"/>
        <item m="1" x="4451"/>
        <item m="1" x="4452"/>
        <item m="1" x="3975"/>
        <item x="663"/>
        <item x="665"/>
        <item x="666"/>
        <item x="671"/>
        <item x="672"/>
        <item x="679"/>
        <item x="684"/>
        <item x="695"/>
        <item x="708"/>
        <item x="720"/>
        <item x="386"/>
        <item x="742"/>
        <item x="748"/>
        <item x="773"/>
        <item x="785"/>
        <item x="794"/>
        <item x="798"/>
        <item x="800"/>
        <item x="803"/>
        <item x="811"/>
        <item x="821"/>
        <item x="359"/>
        <item x="824"/>
        <item x="835"/>
        <item x="836"/>
        <item x="839"/>
        <item x="840"/>
        <item x="847"/>
        <item x="891"/>
        <item x="857"/>
        <item x="858"/>
        <item x="893"/>
        <item x="862"/>
        <item x="895"/>
        <item x="896"/>
        <item x="1364"/>
        <item x="994"/>
        <item x="1368"/>
        <item x="438"/>
        <item x="1386"/>
        <item x="1396"/>
        <item x="1397"/>
        <item x="1399"/>
        <item x="1403"/>
        <item x="1406"/>
        <item x="1411"/>
        <item x="1572"/>
        <item x="1764"/>
        <item x="1765"/>
        <item x="1772"/>
        <item x="1773"/>
        <item x="1780"/>
        <item x="1781"/>
        <item x="1782"/>
        <item x="1783"/>
        <item x="1785"/>
        <item x="1788"/>
        <item x="1789"/>
        <item x="1792"/>
        <item x="1794"/>
        <item x="1795"/>
        <item x="1796"/>
        <item x="1798"/>
        <item x="1799"/>
        <item x="1800"/>
        <item x="1803"/>
        <item x="1804"/>
        <item x="1870"/>
        <item x="1873"/>
        <item x="1881"/>
        <item x="1888"/>
        <item x="1898"/>
        <item x="1538"/>
        <item x="1540"/>
        <item x="1542"/>
        <item x="1551"/>
        <item x="1552"/>
        <item x="1553"/>
        <item x="1556"/>
        <item x="1557"/>
        <item x="1558"/>
        <item x="1566"/>
        <item x="1568"/>
        <item x="1571"/>
        <item x="1576"/>
        <item x="1577"/>
        <item x="1582"/>
        <item x="1600"/>
        <item x="1606"/>
        <item x="1613"/>
        <item x="1614"/>
        <item x="1624"/>
        <item x="1635"/>
        <item x="1636"/>
        <item x="1646"/>
        <item x="1647"/>
        <item x="2101"/>
        <item x="2103"/>
        <item x="2104"/>
        <item x="2105"/>
        <item x="2109"/>
        <item x="2110"/>
        <item x="2111"/>
        <item x="2114"/>
        <item x="2115"/>
        <item x="2116"/>
        <item x="2117"/>
        <item x="2118"/>
        <item x="2121"/>
        <item x="2122"/>
        <item x="2123"/>
        <item x="2128"/>
        <item x="2130"/>
        <item x="2131"/>
        <item x="101"/>
        <item x="2053"/>
        <item x="2057"/>
        <item x="2058"/>
        <item x="2059"/>
        <item x="2061"/>
        <item x="2063"/>
        <item x="2066"/>
        <item x="2067"/>
        <item x="2178"/>
        <item x="2179"/>
        <item x="2182"/>
        <item x="2184"/>
        <item x="2185"/>
        <item x="2187"/>
        <item x="2189"/>
        <item x="2192"/>
        <item x="2195"/>
        <item x="2197"/>
        <item x="2199"/>
        <item x="2200"/>
        <item x="2201"/>
        <item x="2203"/>
        <item x="2390"/>
        <item x="2209"/>
        <item x="2210"/>
        <item x="2212"/>
        <item x="2213"/>
        <item x="2215"/>
        <item x="2216"/>
        <item x="2219"/>
        <item x="2220"/>
        <item x="2221"/>
        <item x="2222"/>
        <item x="2224"/>
        <item x="2264"/>
        <item x="2265"/>
        <item x="2268"/>
        <item x="35"/>
        <item x="2272"/>
        <item x="2274"/>
        <item x="2275"/>
        <item x="2281"/>
        <item x="2282"/>
        <item x="2283"/>
        <item x="2284"/>
        <item x="2285"/>
        <item x="2286"/>
        <item x="2289"/>
        <item x="2290"/>
        <item x="2291"/>
        <item x="2298"/>
        <item x="2344"/>
        <item x="2346"/>
        <item x="2347"/>
        <item x="2351"/>
        <item x="2078"/>
        <item x="2352"/>
        <item x="2081"/>
        <item x="2354"/>
        <item x="2355"/>
        <item x="1477"/>
        <item x="2364"/>
        <item x="2383"/>
        <item x="1956"/>
        <item x="2386"/>
        <item x="2388"/>
        <item x="2389"/>
        <item x="2391"/>
        <item x="1490"/>
        <item x="2463"/>
        <item x="2464"/>
        <item x="2468"/>
        <item x="1845"/>
        <item x="2472"/>
        <item x="2474"/>
        <item x="2475"/>
        <item x="2477"/>
        <item x="2479"/>
        <item x="2480"/>
        <item x="2481"/>
        <item x="207"/>
        <item x="2516"/>
        <item x="2523"/>
        <item x="2529"/>
        <item x="2530"/>
        <item x="1928"/>
        <item x="2580"/>
        <item x="2590"/>
        <item x="2593"/>
        <item x="2599"/>
        <item x="2508"/>
        <item x="2639"/>
        <item x="2640"/>
        <item x="2641"/>
        <item x="2642"/>
        <item x="2644"/>
        <item x="2645"/>
        <item x="2646"/>
        <item x="2647"/>
        <item x="2648"/>
        <item x="2649"/>
        <item x="2650"/>
        <item x="2651"/>
        <item x="2932"/>
        <item x="2933"/>
        <item x="2652"/>
        <item x="2934"/>
        <item x="2662"/>
        <item x="2736"/>
        <item x="392"/>
        <item x="2658"/>
        <item x="2659"/>
        <item x="2665"/>
        <item x="2666"/>
        <item x="2668"/>
        <item x="2669"/>
        <item x="2670"/>
        <item x="2671"/>
        <item x="2672"/>
        <item x="2673"/>
        <item x="2674"/>
        <item x="2675"/>
        <item x="2676"/>
        <item x="2677"/>
        <item x="2678"/>
        <item x="2679"/>
        <item x="2681"/>
        <item x="3276"/>
        <item x="2686"/>
        <item x="2690"/>
        <item x="2319"/>
        <item x="2699"/>
        <item x="2705"/>
        <item x="2707"/>
        <item x="2708"/>
        <item x="2711"/>
        <item x="2714"/>
        <item x="2716"/>
        <item x="2229"/>
        <item x="2721"/>
        <item x="2722"/>
        <item x="2724"/>
        <item x="2725"/>
        <item x="2726"/>
        <item x="2728"/>
        <item x="2729"/>
        <item x="2730"/>
        <item x="2737"/>
        <item x="2739"/>
        <item x="2740"/>
        <item x="2742"/>
        <item x="2746"/>
        <item x="1497"/>
        <item x="2765"/>
        <item x="0"/>
        <item x="2769"/>
        <item x="2778"/>
        <item x="2779"/>
        <item x="2783"/>
        <item x="2788"/>
        <item x="2794"/>
        <item x="2617"/>
        <item x="2800"/>
        <item x="2801"/>
        <item x="2807"/>
        <item x="2809"/>
        <item x="2814"/>
        <item x="1180"/>
        <item x="2818"/>
        <item x="2819"/>
        <item x="2821"/>
        <item x="2823"/>
        <item x="2831"/>
        <item x="2838"/>
        <item x="2839"/>
        <item x="2840"/>
        <item x="2842"/>
        <item x="2853"/>
        <item x="2861"/>
        <item x="2865"/>
        <item x="2867"/>
        <item x="2872"/>
        <item x="2873"/>
        <item x="2874"/>
        <item x="2877"/>
        <item x="2878"/>
        <item x="2880"/>
        <item x="2882"/>
        <item x="2892"/>
        <item x="3307"/>
        <item x="3308"/>
        <item x="3311"/>
        <item x="3312"/>
        <item x="3314"/>
        <item x="3322"/>
        <item x="3323"/>
        <item x="2082"/>
        <item x="3167"/>
        <item x="3169"/>
        <item x="3170"/>
        <item x="3171"/>
        <item x="3173"/>
        <item x="3174"/>
        <item x="3175"/>
        <item x="3176"/>
        <item x="3178"/>
        <item x="3180"/>
        <item x="360"/>
        <item x="3181"/>
        <item x="3182"/>
        <item x="1246"/>
        <item x="2986"/>
        <item x="2559"/>
        <item x="3191"/>
        <item x="3192"/>
        <item x="3193"/>
        <item x="3150"/>
        <item x="3092"/>
        <item x="1105"/>
        <item x="3208"/>
        <item x="2984"/>
        <item x="3217"/>
        <item x="2988"/>
        <item x="3218"/>
        <item x="3219"/>
        <item x="3220"/>
        <item x="3221"/>
        <item x="3226"/>
        <item x="2318"/>
        <item x="2990"/>
        <item x="3231"/>
        <item x="43"/>
        <item x="3328"/>
        <item x="3234"/>
        <item x="3238"/>
        <item x="3239"/>
        <item x="3240"/>
        <item x="12"/>
        <item x="3245"/>
        <item x="3329"/>
        <item x="3246"/>
        <item x="3247"/>
        <item x="3248"/>
        <item x="3330"/>
        <item x="3251"/>
        <item x="3479"/>
        <item x="1970"/>
        <item x="1976"/>
        <item x="3520"/>
        <item x="3705"/>
        <item x="1717"/>
        <item x="3706"/>
        <item x="3708"/>
        <item x="3709"/>
        <item x="3351"/>
        <item x="1995"/>
        <item x="3711"/>
        <item x="3713"/>
        <item x="3714"/>
        <item x="3716"/>
        <item x="3717"/>
        <item x="3718"/>
        <item x="3719"/>
        <item x="3722"/>
        <item x="3723"/>
        <item x="3724"/>
        <item x="3725"/>
        <item x="3726"/>
        <item x="3727"/>
        <item x="3731"/>
        <item x="3732"/>
        <item x="3734"/>
        <item x="3735"/>
        <item x="3737"/>
        <item x="3739"/>
        <item x="1993"/>
        <item x="3742"/>
        <item x="3785"/>
        <item x="3496"/>
        <item x="3497"/>
        <item x="3499"/>
        <item x="3500"/>
        <item x="3501"/>
        <item x="3502"/>
        <item x="3505"/>
        <item x="878"/>
        <item x="3509"/>
        <item x="3510"/>
        <item x="3511"/>
        <item x="3517"/>
        <item x="3518"/>
        <item x="1275"/>
        <item x="3519"/>
        <item x="3521"/>
        <item x="3522"/>
        <item x="3523"/>
        <item x="3524"/>
        <item x="3526"/>
        <item x="3530"/>
        <item x="3531"/>
        <item x="3534"/>
        <item x="3537"/>
        <item x="3538"/>
        <item x="3539"/>
        <item x="3540"/>
        <item x="3541"/>
        <item x="3542"/>
        <item x="3543"/>
        <item x="3544"/>
        <item x="3546"/>
        <item x="3548"/>
        <item x="3549"/>
        <item x="3550"/>
        <item x="3551"/>
        <item x="3553"/>
        <item x="3554"/>
        <item x="3555"/>
        <item x="3556"/>
        <item x="3557"/>
        <item x="3559"/>
        <item x="3560"/>
        <item x="3562"/>
        <item x="1458"/>
        <item x="3563"/>
        <item x="3565"/>
        <item x="3566"/>
        <item x="3567"/>
        <item x="3569"/>
        <item x="3570"/>
        <item x="3571"/>
        <item x="3572"/>
        <item x="3573"/>
        <item x="3574"/>
        <item x="2987"/>
        <item x="3577"/>
        <item x="3579"/>
        <item x="3581"/>
        <item x="3582"/>
        <item x="3583"/>
        <item x="115"/>
        <item x="3584"/>
        <item x="1020"/>
        <item x="1452"/>
        <item x="3588"/>
        <item x="3589"/>
        <item x="3590"/>
        <item x="3591"/>
        <item x="3592"/>
        <item x="3593"/>
        <item x="3596"/>
        <item x="3597"/>
        <item x="3598"/>
        <item x="3600"/>
        <item x="3601"/>
        <item x="966"/>
        <item x="3603"/>
        <item x="3604"/>
        <item x="3605"/>
        <item x="3606"/>
        <item x="1248"/>
        <item x="3607"/>
        <item x="3609"/>
        <item x="3610"/>
        <item x="3612"/>
        <item x="3613"/>
        <item x="3614"/>
        <item x="3291"/>
        <item x="3615"/>
        <item x="3616"/>
        <item x="3618"/>
        <item x="3619"/>
        <item x="3620"/>
        <item x="3837"/>
        <item x="3838"/>
        <item x="2615"/>
        <item x="3850"/>
        <item x="3851"/>
        <item x="3852"/>
        <item x="3853"/>
        <item x="3855"/>
        <item x="3856"/>
        <item x="3857"/>
        <item x="3863"/>
        <item x="3864"/>
        <item x="3865"/>
        <item x="3866"/>
        <item x="2929"/>
        <item x="3"/>
        <item x="4"/>
        <item x="10"/>
        <item x="11"/>
        <item x="13"/>
        <item x="14"/>
        <item x="20"/>
        <item x="22"/>
        <item x="32"/>
        <item x="36"/>
        <item x="37"/>
        <item x="44"/>
        <item x="45"/>
        <item x="46"/>
        <item x="47"/>
        <item x="48"/>
        <item x="49"/>
        <item x="53"/>
        <item x="54"/>
        <item x="55"/>
        <item x="56"/>
        <item x="57"/>
        <item x="58"/>
        <item x="60"/>
        <item x="66"/>
        <item x="67"/>
        <item x="68"/>
        <item x="71"/>
        <item x="72"/>
        <item x="73"/>
        <item x="74"/>
        <item x="75"/>
        <item x="76"/>
        <item x="77"/>
        <item x="78"/>
        <item x="79"/>
        <item x="80"/>
        <item x="82"/>
        <item x="84"/>
        <item x="85"/>
        <item x="86"/>
        <item x="87"/>
        <item x="88"/>
        <item x="89"/>
        <item x="379"/>
        <item x="380"/>
        <item x="388"/>
        <item x="390"/>
        <item x="391"/>
        <item x="406"/>
        <item x="419"/>
        <item x="424"/>
        <item x="442"/>
        <item x="446"/>
        <item x="450"/>
        <item x="451"/>
        <item x="453"/>
        <item x="454"/>
        <item x="455"/>
        <item x="457"/>
        <item x="458"/>
        <item x="459"/>
        <item x="460"/>
        <item x="461"/>
        <item x="462"/>
        <item x="463"/>
        <item x="464"/>
        <item x="465"/>
        <item x="466"/>
        <item x="467"/>
        <item x="468"/>
        <item x="469"/>
        <item x="470"/>
        <item x="471"/>
        <item x="472"/>
        <item x="871"/>
        <item x="925"/>
        <item x="928"/>
        <item x="938"/>
        <item x="947"/>
        <item x="883"/>
        <item x="954"/>
        <item x="957"/>
        <item x="967"/>
        <item x="976"/>
        <item x="978"/>
        <item x="988"/>
        <item x="1004"/>
        <item x="1007"/>
        <item x="1008"/>
        <item x="1009"/>
        <item x="1013"/>
        <item x="1018"/>
        <item x="1022"/>
        <item x="1023"/>
        <item x="1025"/>
        <item x="1026"/>
        <item x="1027"/>
        <item x="1031"/>
        <item x="1042"/>
        <item x="1058"/>
        <item x="1062"/>
        <item x="1065"/>
        <item x="1069"/>
        <item x="1080"/>
        <item x="1082"/>
        <item x="1088"/>
        <item x="1091"/>
        <item x="1119"/>
        <item x="1131"/>
        <item x="1132"/>
        <item x="1137"/>
        <item x="1138"/>
        <item x="1153"/>
        <item x="1178"/>
        <item x="1183"/>
        <item x="1190"/>
        <item x="1192"/>
        <item x="1211"/>
        <item x="1221"/>
        <item x="1225"/>
        <item x="1237"/>
        <item x="1259"/>
        <item x="1260"/>
        <item x="1268"/>
        <item x="1276"/>
        <item x="1282"/>
        <item x="1284"/>
        <item x="1293"/>
        <item x="1300"/>
        <item x="226"/>
        <item x="1811"/>
        <item x="1812"/>
        <item x="1814"/>
        <item x="1820"/>
        <item x="1823"/>
        <item x="1824"/>
        <item x="1829"/>
        <item x="1838"/>
        <item x="1839"/>
        <item x="1842"/>
        <item x="1843"/>
        <item x="1844"/>
        <item x="1846"/>
        <item x="1847"/>
        <item x="1433"/>
        <item x="1436"/>
        <item x="1437"/>
        <item x="1440"/>
        <item x="1442"/>
        <item x="1449"/>
        <item x="1456"/>
        <item x="1479"/>
        <item x="1480"/>
        <item x="1483"/>
        <item x="1491"/>
        <item x="1899"/>
        <item x="1495"/>
        <item x="1900"/>
        <item x="1496"/>
        <item x="1501"/>
        <item x="1503"/>
        <item x="1663"/>
        <item x="1668"/>
        <item x="1670"/>
        <item x="1673"/>
        <item x="1674"/>
        <item x="1683"/>
        <item x="1687"/>
        <item x="1689"/>
        <item x="1691"/>
        <item x="1706"/>
        <item x="1715"/>
        <item x="1719"/>
        <item x="1723"/>
        <item x="1726"/>
        <item x="1942"/>
        <item x="1943"/>
        <item x="1947"/>
        <item x="1950"/>
        <item x="1951"/>
        <item x="1959"/>
        <item x="1960"/>
        <item x="1962"/>
        <item x="1966"/>
        <item x="1967"/>
        <item x="1969"/>
        <item x="1979"/>
        <item x="1980"/>
        <item x="1745"/>
        <item x="1986"/>
        <item x="1987"/>
        <item x="1992"/>
        <item x="1999"/>
        <item x="2000"/>
        <item x="2009"/>
        <item x="2013"/>
        <item x="2015"/>
        <item x="2018"/>
        <item x="2019"/>
        <item x="2132"/>
        <item x="2134"/>
        <item x="2143"/>
        <item x="2145"/>
        <item x="2148"/>
        <item x="2149"/>
        <item x="2150"/>
        <item x="2151"/>
        <item x="2152"/>
        <item x="2158"/>
        <item x="2159"/>
        <item x="2160"/>
        <item x="2161"/>
        <item x="2162"/>
        <item x="2163"/>
        <item x="2164"/>
        <item x="2165"/>
        <item x="2166"/>
        <item x="2167"/>
        <item x="2168"/>
        <item x="2301"/>
        <item x="2306"/>
        <item x="2307"/>
        <item x="2309"/>
        <item x="2310"/>
        <item x="2069"/>
        <item x="2070"/>
        <item x="2073"/>
        <item x="2075"/>
        <item x="2076"/>
        <item x="2079"/>
        <item x="2080"/>
        <item x="2087"/>
        <item x="2225"/>
        <item x="2226"/>
        <item x="2227"/>
        <item x="2228"/>
        <item x="2231"/>
        <item x="2397"/>
        <item x="2233"/>
        <item x="2235"/>
        <item x="2236"/>
        <item x="2237"/>
        <item x="2241"/>
        <item x="2401"/>
        <item x="2242"/>
        <item x="2402"/>
        <item x="2243"/>
        <item x="2244"/>
        <item x="2246"/>
        <item x="2403"/>
        <item x="2249"/>
        <item x="2250"/>
        <item x="2404"/>
        <item x="2252"/>
        <item x="2405"/>
        <item x="2406"/>
        <item x="2255"/>
        <item x="2407"/>
        <item x="2408"/>
        <item x="2257"/>
        <item x="2409"/>
        <item x="2410"/>
        <item x="2411"/>
        <item x="2412"/>
        <item x="2413"/>
        <item x="2414"/>
        <item x="2415"/>
        <item x="2416"/>
        <item x="2417"/>
        <item x="2418"/>
        <item x="2419"/>
        <item x="2420"/>
        <item x="2423"/>
        <item x="2424"/>
        <item x="2425"/>
        <item x="2426"/>
        <item x="2427"/>
        <item x="2428"/>
        <item x="2429"/>
        <item x="2430"/>
        <item x="2431"/>
        <item x="2432"/>
        <item x="2433"/>
        <item x="2434"/>
        <item x="2435"/>
        <item x="2436"/>
        <item x="2437"/>
        <item x="2438"/>
        <item x="2439"/>
        <item x="2440"/>
        <item x="2441"/>
        <item x="2376"/>
        <item x="2442"/>
        <item x="2321"/>
        <item x="2322"/>
        <item x="2326"/>
        <item x="2328"/>
        <item x="2330"/>
        <item x="2366"/>
        <item x="2368"/>
        <item x="2370"/>
        <item x="2375"/>
        <item x="2484"/>
        <item x="2485"/>
        <item x="2486"/>
        <item x="2489"/>
        <item x="2496"/>
        <item x="2497"/>
        <item x="2498"/>
        <item x="2499"/>
        <item x="2500"/>
        <item x="2546"/>
        <item x="2547"/>
        <item x="2551"/>
        <item x="2562"/>
        <item x="2565"/>
        <item x="2566"/>
        <item x="2920"/>
        <item x="2607"/>
        <item x="2611"/>
        <item x="2927"/>
        <item x="2928"/>
        <item x="2614"/>
        <item x="2618"/>
        <item x="2624"/>
        <item x="2935"/>
        <item x="2654"/>
        <item x="2936"/>
        <item x="2655"/>
        <item x="2937"/>
        <item x="2938"/>
        <item x="2939"/>
        <item x="2940"/>
        <item x="2942"/>
        <item x="2899"/>
        <item x="2903"/>
        <item x="2915"/>
        <item x="2916"/>
        <item x="2917"/>
        <item x="2897"/>
        <item x="2898"/>
        <item x="2959"/>
        <item x="2965"/>
        <item x="2972"/>
        <item x="2973"/>
        <item x="2977"/>
        <item x="2979"/>
        <item x="2982"/>
        <item x="2983"/>
        <item x="2989"/>
        <item x="2991"/>
        <item x="2992"/>
        <item x="2993"/>
        <item x="2994"/>
        <item x="2998"/>
        <item x="3000"/>
        <item x="3001"/>
        <item x="3003"/>
        <item x="3004"/>
        <item x="3005"/>
        <item x="3013"/>
        <item x="3014"/>
        <item x="3015"/>
        <item x="3021"/>
        <item x="3025"/>
        <item x="3026"/>
        <item x="3036"/>
        <item x="3037"/>
        <item x="3038"/>
        <item x="3039"/>
        <item x="3042"/>
        <item x="3044"/>
        <item x="3052"/>
        <item x="3053"/>
        <item x="3054"/>
        <item x="3055"/>
        <item x="3059"/>
        <item x="3062"/>
        <item x="3064"/>
        <item x="3065"/>
        <item x="3067"/>
        <item x="3068"/>
        <item x="3069"/>
        <item x="3070"/>
        <item x="3071"/>
        <item x="3072"/>
        <item x="3073"/>
        <item x="3076"/>
        <item x="3084"/>
        <item x="3090"/>
        <item x="2919"/>
        <item x="3091"/>
        <item x="2921"/>
        <item x="3093"/>
        <item x="3095"/>
        <item x="3096"/>
        <item x="3098"/>
        <item x="3099"/>
        <item x="3101"/>
        <item x="3103"/>
        <item x="3104"/>
        <item x="3105"/>
        <item x="3106"/>
        <item x="3107"/>
        <item x="3123"/>
        <item x="3129"/>
        <item x="3132"/>
        <item x="3133"/>
        <item x="3134"/>
        <item x="3139"/>
        <item x="3141"/>
        <item x="3135"/>
        <item x="3145"/>
        <item x="3151"/>
        <item x="3253"/>
        <item x="3255"/>
        <item x="3331"/>
        <item x="3262"/>
        <item x="3263"/>
        <item x="3264"/>
        <item x="3266"/>
        <item x="3270"/>
        <item x="3334"/>
        <item x="3336"/>
        <item x="3337"/>
        <item x="3338"/>
        <item x="3340"/>
        <item x="3272"/>
        <item x="3273"/>
        <item x="3345"/>
        <item x="3346"/>
        <item x="3347"/>
        <item x="3348"/>
        <item x="3349"/>
        <item x="3350"/>
        <item x="3355"/>
        <item x="3357"/>
        <item x="3274"/>
        <item x="3359"/>
        <item x="3275"/>
        <item x="3366"/>
        <item x="3367"/>
        <item x="3369"/>
        <item x="3375"/>
        <item x="3376"/>
        <item x="3380"/>
        <item x="3383"/>
        <item x="3385"/>
        <item x="3387"/>
        <item x="3390"/>
        <item x="3396"/>
        <item x="3397"/>
        <item x="3398"/>
        <item x="3399"/>
        <item x="3401"/>
        <item x="3403"/>
        <item x="3404"/>
        <item x="3405"/>
        <item x="3406"/>
        <item x="3407"/>
        <item x="3411"/>
        <item x="3412"/>
        <item x="3413"/>
        <item x="3414"/>
        <item x="3415"/>
        <item x="3420"/>
        <item x="3426"/>
        <item x="3428"/>
        <item x="3430"/>
        <item x="3431"/>
        <item x="3432"/>
        <item x="3433"/>
        <item x="3435"/>
        <item x="3437"/>
        <item x="3438"/>
        <item x="3439"/>
        <item x="3482"/>
        <item x="3622"/>
        <item x="3629"/>
        <item x="3630"/>
        <item x="3460"/>
        <item x="3632"/>
        <item x="3635"/>
        <item x="3636"/>
        <item x="3637"/>
        <item x="3638"/>
        <item x="3640"/>
        <item x="3643"/>
        <item x="3645"/>
        <item x="3646"/>
        <item x="3647"/>
        <item x="3654"/>
        <item x="3655"/>
        <item x="3657"/>
        <item x="3658"/>
        <item x="3659"/>
        <item x="3663"/>
        <item x="3664"/>
        <item x="3665"/>
        <item x="3666"/>
        <item x="3667"/>
        <item x="3669"/>
        <item x="3670"/>
        <item x="3686"/>
        <item x="3744"/>
        <item x="2034"/>
        <item x="3745"/>
        <item x="3748"/>
        <item x="3751"/>
        <item x="3753"/>
        <item x="3756"/>
        <item x="3758"/>
        <item x="3759"/>
        <item x="3760"/>
        <item x="3761"/>
        <item x="3762"/>
        <item x="3763"/>
        <item x="3764"/>
        <item x="3765"/>
        <item x="3766"/>
        <item x="3768"/>
        <item x="3769"/>
        <item x="3771"/>
        <item x="3772"/>
        <item x="3773"/>
        <item x="3774"/>
        <item x="3775"/>
        <item x="3776"/>
        <item x="3777"/>
        <item x="3778"/>
        <item x="3780"/>
        <item x="3781"/>
        <item x="3782"/>
        <item x="3787"/>
        <item x="3788"/>
        <item x="3790"/>
        <item x="3623"/>
        <item x="3626"/>
        <item x="3627"/>
        <item x="3628"/>
        <item x="3639"/>
        <item x="3648"/>
        <item x="3649"/>
        <item x="3651"/>
        <item x="3652"/>
        <item x="3653"/>
        <item x="3793"/>
        <item x="3794"/>
        <item x="3795"/>
        <item x="3671"/>
        <item x="3798"/>
        <item x="3799"/>
        <item x="3800"/>
        <item x="3802"/>
        <item x="3803"/>
        <item x="3674"/>
        <item x="3675"/>
        <item x="3676"/>
        <item x="3290"/>
        <item x="3804"/>
        <item x="3806"/>
        <item x="3807"/>
        <item x="3808"/>
        <item x="3809"/>
        <item x="3681"/>
        <item x="3682"/>
        <item x="3683"/>
        <item x="3811"/>
        <item x="3812"/>
        <item x="3685"/>
        <item x="3813"/>
        <item x="209"/>
        <item x="3814"/>
        <item x="3690"/>
        <item x="3817"/>
        <item x="3818"/>
        <item x="3870"/>
        <item x="3871"/>
        <item x="3872"/>
        <item x="2030"/>
        <item x="3873"/>
        <item x="3874"/>
        <item x="3876"/>
        <item x="3877"/>
        <item x="3880"/>
        <item x="3881"/>
        <item x="3883"/>
        <item x="3884"/>
        <item x="3885"/>
        <item x="3888"/>
        <item x="3889"/>
        <item x="95"/>
        <item x="96"/>
        <item x="97"/>
        <item x="98"/>
        <item x="100"/>
        <item x="102"/>
        <item x="103"/>
        <item x="104"/>
        <item x="105"/>
        <item x="110"/>
        <item x="111"/>
        <item x="206"/>
        <item x="208"/>
        <item x="210"/>
        <item x="211"/>
        <item x="212"/>
        <item x="213"/>
        <item x="215"/>
        <item x="216"/>
        <item x="218"/>
        <item x="219"/>
        <item x="220"/>
        <item x="222"/>
        <item x="223"/>
        <item x="224"/>
        <item x="228"/>
        <item x="1340"/>
        <item x="1342"/>
        <item x="1344"/>
        <item x="1345"/>
        <item x="1749"/>
        <item x="1918"/>
        <item x="1919"/>
        <item x="1925"/>
        <item x="1926"/>
        <item x="2027"/>
        <item x="2028"/>
        <item x="2033"/>
        <item x="2035"/>
        <item x="2041"/>
        <item x="2044"/>
        <item x="2045"/>
        <item x="2089"/>
        <item x="2090"/>
        <item x="2169"/>
        <item x="2258"/>
        <item x="2332"/>
        <item x="2334"/>
        <item x="2335"/>
        <item x="2445"/>
        <item x="2446"/>
        <item x="2448"/>
        <item x="2449"/>
        <item x="2450"/>
        <item x="2451"/>
        <item x="2452"/>
        <item x="2453"/>
        <item x="2454"/>
        <item x="2503"/>
        <item x="2504"/>
        <item x="2506"/>
        <item x="2509"/>
        <item x="2510"/>
        <item x="2512"/>
        <item x="2575"/>
        <item x="2633"/>
        <item x="2943"/>
        <item x="3157"/>
        <item x="3160"/>
        <item x="3280"/>
        <item x="3282"/>
        <item x="3283"/>
        <item x="3284"/>
        <item x="3287"/>
        <item x="3288"/>
        <item x="3292"/>
        <item x="3293"/>
        <item x="3301"/>
        <item x="3302"/>
        <item x="3303"/>
        <item x="3306"/>
        <item x="3441"/>
        <item x="3444"/>
        <item x="3445"/>
        <item x="3450"/>
        <item x="3452"/>
        <item x="3455"/>
        <item x="3456"/>
        <item x="3457"/>
        <item x="3459"/>
        <item x="3461"/>
        <item x="3462"/>
        <item x="3464"/>
        <item x="3465"/>
        <item x="3473"/>
        <item x="3476"/>
        <item x="3478"/>
        <item x="3694"/>
        <item x="3695"/>
        <item x="3699"/>
        <item x="3700"/>
        <item x="3783"/>
        <item x="3792"/>
        <item x="3821"/>
        <item x="3822"/>
        <item x="3824"/>
        <item x="3825"/>
        <item x="3826"/>
        <item x="3827"/>
        <item x="3828"/>
        <item x="3829"/>
        <item x="3831"/>
        <item x="3832"/>
        <item t="default"/>
      </items>
    </pivotField>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x="1"/>
        <item h="1" x="3"/>
        <item h="1" m="1" x="9"/>
        <item h="1" m="1" x="5"/>
        <item h="1" m="1" x="4"/>
        <item h="1" m="1" x="8"/>
        <item h="1" m="1" x="7"/>
        <item h="1" m="1" x="6"/>
        <item t="default"/>
      </items>
    </pivotField>
    <pivotField axis="axisPage" compact="0" outline="0" multipleItemSelectionAllowed="1" showAll="0" sortType="ascending">
      <items count="13">
        <item h="1" x="1"/>
        <item m="1" x="8"/>
        <item h="1" m="1" x="7"/>
        <item m="1" x="6"/>
        <item h="1" m="1" x="9"/>
        <item h="1" m="1" x="10"/>
        <item h="1" m="1" x="11"/>
        <item h="1" m="1" x="5"/>
        <item h="1" m="1" x="4"/>
        <item h="1" m="1" x="3"/>
        <item h="1" m="1" x="2"/>
        <item x="0"/>
        <item t="default"/>
      </items>
    </pivotField>
    <pivotField compact="0" outline="0" showAll="0"/>
    <pivotField axis="axisRow" compact="0" outline="0" showAll="0">
      <items count="13">
        <item x="5"/>
        <item x="6"/>
        <item x="7"/>
        <item x="3"/>
        <item x="8"/>
        <item x="1"/>
        <item x="2"/>
        <item h="1" x="4"/>
        <item x="0"/>
        <item h="1" m="1" x="11"/>
        <item h="1" m="1" x="9"/>
        <item h="1"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44" hier="-1"/>
    <pageField fld="38" hier="-1"/>
    <pageField fld="36"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1" numFmtId="2"/>
  </dataFields>
  <formats count="7">
    <format dxfId="9">
      <pivotArea field="30" type="button" dataOnly="0" labelOnly="1" outline="0" axis="axisPage" fieldPosition="7"/>
    </format>
    <format dxfId="8">
      <pivotArea field="-2" type="button" dataOnly="0" labelOnly="1" outline="0" axis="axisValues" fieldPosition="0"/>
    </format>
    <format dxfId="7">
      <pivotArea dataOnly="0" labelOnly="1" fieldPosition="0">
        <references count="1">
          <reference field="31" count="1">
            <x v="27"/>
          </reference>
        </references>
      </pivotArea>
    </format>
    <format dxfId="6">
      <pivotArea dataOnly="0" labelOnly="1" outline="0" fieldPosition="0">
        <references count="1">
          <reference field="31" count="1">
            <x v="27"/>
          </reference>
        </references>
      </pivotArea>
    </format>
    <format dxfId="5">
      <pivotArea outline="0" fieldPosition="0">
        <references count="1">
          <reference field="40" count="0" selected="0"/>
        </references>
      </pivotArea>
    </format>
    <format dxfId="4">
      <pivotArea grandRow="1"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058607F-7603-4EA7-B151-016F155CD9EC}" name="TablaDinámica12"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R112:S114" firstHeaderRow="1" firstDataRow="2"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h="1" m="1" x="53"/>
        <item h="1" m="1" x="100"/>
        <item x="27"/>
        <item h="1" m="1" x="69"/>
        <item h="1" m="1" x="80"/>
        <item m="1" x="76"/>
        <item h="1" m="1" x="51"/>
        <item h="1" m="1" x="92"/>
        <item x="34"/>
        <item h="1" m="1" x="102"/>
        <item m="1" x="41"/>
        <item h="1" m="1" x="104"/>
        <item h="1" m="1" x="96"/>
        <item x="4"/>
        <item x="33"/>
        <item m="1" x="84"/>
        <item m="1" x="60"/>
        <item x="5"/>
        <item h="1" m="1" x="83"/>
        <item m="1" x="48"/>
        <item h="1" m="1" x="77"/>
        <item m="1" x="86"/>
        <item m="1" x="46"/>
        <item x="10"/>
        <item x="9"/>
        <item m="1" x="54"/>
        <item m="1" x="103"/>
        <item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dataField="1"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m="1" x="3"/>
        <item x="2"/>
        <item x="1"/>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h="1" x="1"/>
        <item h="1" x="3"/>
        <item h="1" m="1" x="9"/>
        <item h="1" m="1" x="5"/>
        <item h="1" m="1" x="4"/>
        <item h="1" m="1" x="8"/>
        <item h="1" m="1" x="7"/>
        <item h="1" m="1" x="6"/>
        <item t="default"/>
      </items>
    </pivotField>
    <pivotField axis="axisCol" compact="0" outline="0" showAll="0">
      <items count="13">
        <item h="1" x="1"/>
        <item h="1" m="1" x="7"/>
        <item m="1" x="6"/>
        <item h="1" m="1" x="8"/>
        <item h="1" m="1" x="9"/>
        <item h="1" m="1" x="10"/>
        <item h="1" m="1" x="11"/>
        <item h="1" m="1" x="5"/>
        <item h="1" m="1" x="4"/>
        <item h="1" m="1" x="3"/>
        <item h="1" m="1" x="2"/>
        <item h="1" x="0"/>
        <item t="default"/>
      </items>
    </pivotField>
    <pivotField compact="0" outline="0" showAll="0"/>
    <pivotField axis="axisRow" compact="0" outline="0" showAll="0">
      <items count="13">
        <item x="5"/>
        <item x="6"/>
        <item x="7"/>
        <item x="3"/>
        <item x="8"/>
        <item x="1"/>
        <item x="2"/>
        <item h="1" x="4"/>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8" hier="-1"/>
    <pageField fld="33" hier="-1"/>
    <pageField fld="0" hier="-1"/>
    <pageField fld="2" hier="-1"/>
    <pageField fld="30" hier="-1"/>
    <pageField fld="32" hier="-1"/>
    <pageField fld="31" hier="-1"/>
    <pageField fld="37" hier="-1"/>
    <pageField fld="27" hier="-1"/>
    <pageField fld="19" hier="-1"/>
  </pageFields>
  <dataFields count="1">
    <dataField name="Promedio de LTD" fld="28" subtotal="average" baseField="40" baseItem="4"/>
  </dataFields>
  <formats count="8">
    <format dxfId="17">
      <pivotArea field="30" type="button" dataOnly="0" labelOnly="1" outline="0" axis="axisPage" fieldPosition="5"/>
    </format>
    <format dxfId="16">
      <pivotArea field="-2" type="button" dataOnly="0" labelOnly="1" outline="0" axis="axisValues" fieldPosition="0"/>
    </format>
    <format dxfId="15">
      <pivotArea dataOnly="0" labelOnly="1" fieldPosition="0">
        <references count="1">
          <reference field="31" count="1">
            <x v="27"/>
          </reference>
        </references>
      </pivotArea>
    </format>
    <format dxfId="14">
      <pivotArea field="32" dataOnly="0" grandCol="1" outline="0" axis="axisPage" fieldPosition="6">
        <references count="1">
          <reference field="32" count="1" selected="0">
            <x v="3"/>
          </reference>
        </references>
      </pivotArea>
    </format>
    <format dxfId="13">
      <pivotArea dataOnly="0" outline="0" fieldPosition="0">
        <references count="1">
          <reference field="31" count="0"/>
        </references>
      </pivotArea>
    </format>
    <format dxfId="12">
      <pivotArea dataOnly="0" grandCol="1" outline="0" fieldPosition="0"/>
    </format>
    <format dxfId="11">
      <pivotArea dataOnly="0" labelOnly="1" outline="0" fieldPosition="0">
        <references count="1">
          <reference field="31" count="0"/>
        </references>
      </pivotArea>
    </format>
    <format dxfId="10">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A5B60F7-0A50-4C79-85ED-4CE26BDEDD3E}"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A113:B115" firstHeaderRow="1" firstDataRow="2"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m="1" x="100"/>
        <item x="27"/>
        <item m="1" x="69"/>
        <item m="1" x="80"/>
        <item m="1" x="76"/>
        <item m="1" x="51"/>
        <item m="1" x="92"/>
        <item x="34"/>
        <item m="1" x="102"/>
        <item m="1" x="41"/>
        <item m="1" x="104"/>
        <item m="1" x="96"/>
        <item x="4"/>
        <item x="33"/>
        <item m="1" x="84"/>
        <item m="1" x="60"/>
        <item x="5"/>
        <item m="1" x="83"/>
        <item m="1" x="48"/>
        <item m="1" x="77"/>
        <item m="1" x="86"/>
        <item m="1" x="46"/>
        <item x="10"/>
        <item x="9"/>
        <item m="1" x="54"/>
        <item m="1" x="103"/>
        <item m="1" x="42"/>
        <item m="1" x="99"/>
        <item x="40"/>
        <item x="13"/>
        <item x="31"/>
        <item m="1" x="78"/>
        <item m="1" x="45"/>
        <item m="1" x="81"/>
        <item m="1" x="82"/>
        <item m="1" x="56"/>
        <item m="1" x="44"/>
        <item x="32"/>
        <item m="1" x="63"/>
        <item m="1" x="64"/>
        <item m="1" x="65"/>
        <item m="1" x="49"/>
        <item m="1" x="67"/>
        <item m="1" x="71"/>
        <item m="1" x="73"/>
        <item m="1" x="43"/>
        <item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x="1"/>
        <item h="1" x="3"/>
        <item h="1" m="1" x="9"/>
        <item h="1" m="1" x="5"/>
        <item h="1" m="1" x="4"/>
        <item h="1" m="1" x="8"/>
        <item h="1" m="1" x="7"/>
        <item h="1" m="1" x="6"/>
        <item t="default"/>
      </items>
    </pivotField>
    <pivotField axis="axisCol" compact="0" outline="0" showAll="0">
      <items count="13">
        <item h="1" x="1"/>
        <item h="1" m="1" x="7"/>
        <item m="1" x="6"/>
        <item h="1" m="1" x="8"/>
        <item h="1" m="1" x="9"/>
        <item h="1" m="1" x="10"/>
        <item h="1" m="1" x="11"/>
        <item h="1" m="1" x="5"/>
        <item h="1" m="1" x="4"/>
        <item h="1" m="1" x="3"/>
        <item h="1" m="1" x="2"/>
        <item h="1" x="0"/>
        <item t="default"/>
      </items>
    </pivotField>
    <pivotField compact="0" outline="0" showAll="0"/>
    <pivotField axis="axisRow" compact="0" outline="0" showAll="0">
      <items count="13">
        <item x="5"/>
        <item x="6"/>
        <item x="7"/>
        <item x="3"/>
        <item x="8"/>
        <item x="1"/>
        <item x="2"/>
        <item h="1" x="4"/>
        <item x="0"/>
        <item h="1" m="1" x="11"/>
        <item h="1" m="1" x="9"/>
        <item h="1"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44" hier="-1"/>
    <pageField fld="8" hier="-1"/>
    <pageField fld="0" hier="-1"/>
    <pageField fld="2" hier="-1"/>
    <pageField fld="30" hier="-1"/>
    <pageField fld="32" hier="-1"/>
    <pageField fld="31" hier="-1"/>
    <pageField fld="37" hier="-1"/>
    <pageField fld="27" hier="-1"/>
    <pageField fld="19" hier="-1"/>
  </pageFields>
  <dataFields count="1">
    <dataField name="Promedio de LTD" fld="28" subtotal="average" baseField="40" baseItem="4"/>
  </dataFields>
  <formats count="13">
    <format dxfId="30">
      <pivotArea field="30" type="button" dataOnly="0" labelOnly="1" outline="0" axis="axisPage" fieldPosition="5"/>
    </format>
    <format dxfId="29">
      <pivotArea field="-2" type="button" dataOnly="0" labelOnly="1" outline="0" axis="axisValues" fieldPosition="0"/>
    </format>
    <format dxfId="28">
      <pivotArea dataOnly="0" labelOnly="1" fieldPosition="0">
        <references count="1">
          <reference field="31" count="1">
            <x v="27"/>
          </reference>
        </references>
      </pivotArea>
    </format>
    <format dxfId="27">
      <pivotArea field="32" dataOnly="0" grandCol="1" outline="0" axis="axisPage" fieldPosition="6">
        <references count="1">
          <reference field="32" count="1" selected="0">
            <x v="3"/>
          </reference>
        </references>
      </pivotArea>
    </format>
    <format dxfId="26">
      <pivotArea dataOnly="0" outline="0" fieldPosition="0">
        <references count="1">
          <reference field="31" count="0"/>
        </references>
      </pivotArea>
    </format>
    <format dxfId="25">
      <pivotArea dataOnly="0" grandCol="1" outline="0" fieldPosition="0"/>
    </format>
    <format dxfId="24">
      <pivotArea dataOnly="0" labelOnly="1" outline="0" fieldPosition="0">
        <references count="1">
          <reference field="31" count="0"/>
        </references>
      </pivotArea>
    </format>
    <format dxfId="23">
      <pivotArea dataOnly="0" labelOnly="1" outline="0" fieldPosition="0">
        <references count="1">
          <reference field="31" count="0"/>
        </references>
      </pivotArea>
    </format>
    <format dxfId="22">
      <pivotArea dataOnly="0" labelOnly="1" outline="0" fieldPosition="0">
        <references count="1">
          <reference field="40" count="1">
            <x v="8"/>
          </reference>
        </references>
      </pivotArea>
    </format>
    <format dxfId="21">
      <pivotArea dataOnly="0" labelOnly="1" outline="0" fieldPosition="0">
        <references count="1">
          <reference field="40" count="1">
            <x v="2"/>
          </reference>
        </references>
      </pivotArea>
    </format>
    <format dxfId="20">
      <pivotArea dataOnly="0" labelOnly="1" outline="0" fieldPosition="0">
        <references count="1">
          <reference field="40" count="1">
            <x v="1"/>
          </reference>
        </references>
      </pivotArea>
    </format>
    <format dxfId="19">
      <pivotArea dataOnly="0" labelOnly="1" outline="0" fieldPosition="0">
        <references count="1">
          <reference field="40" count="1">
            <x v="4"/>
          </reference>
        </references>
      </pivotArea>
    </format>
    <format dxfId="18">
      <pivotArea dataOnly="0" labelOnly="1" outline="0" fieldPosition="0">
        <references count="1">
          <reference field="4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D60A3DF-64B5-4D81-BAD5-BB7968A4D514}" name="TablaDinámica11"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G113:H115" firstHeaderRow="1" firstDataRow="2" firstDataCol="1" rowPageCount="10"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h="1" m="1" x="53"/>
        <item h="1" m="1" x="100"/>
        <item x="27"/>
        <item h="1" m="1" x="69"/>
        <item h="1" m="1" x="80"/>
        <item m="1" x="76"/>
        <item h="1" m="1" x="51"/>
        <item h="1" m="1" x="92"/>
        <item x="34"/>
        <item h="1" m="1" x="102"/>
        <item m="1" x="41"/>
        <item h="1" m="1" x="104"/>
        <item h="1" m="1" x="96"/>
        <item x="4"/>
        <item h="1" x="33"/>
        <item m="1" x="84"/>
        <item m="1" x="60"/>
        <item x="5"/>
        <item m="1" x="83"/>
        <item m="1" x="48"/>
        <item h="1" m="1" x="77"/>
        <item m="1" x="86"/>
        <item m="1" x="46"/>
        <item x="10"/>
        <item x="9"/>
        <item m="1" x="54"/>
        <item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x="1"/>
        <item h="1" x="3"/>
        <item h="1" m="1" x="9"/>
        <item h="1" m="1" x="5"/>
        <item h="1" m="1" x="4"/>
        <item h="1" m="1" x="8"/>
        <item h="1" m="1" x="7"/>
        <item h="1" m="1" x="6"/>
        <item t="default"/>
      </items>
    </pivotField>
    <pivotField axis="axisCol" compact="0" outline="0" showAll="0">
      <items count="13">
        <item h="1" x="1"/>
        <item h="1" m="1" x="7"/>
        <item m="1" x="6"/>
        <item h="1" m="1" x="8"/>
        <item h="1" m="1" x="9"/>
        <item h="1" m="1" x="10"/>
        <item h="1" m="1" x="11"/>
        <item h="1" m="1" x="5"/>
        <item h="1" m="1" x="4"/>
        <item h="1" m="1" x="3"/>
        <item h="1" m="1" x="2"/>
        <item h="1" x="0"/>
        <item t="default"/>
      </items>
    </pivotField>
    <pivotField compact="0" outline="0" showAll="0"/>
    <pivotField axis="axisRow" compact="0" outline="0" showAll="0">
      <items count="13">
        <item x="5"/>
        <item x="6"/>
        <item x="7"/>
        <item x="3"/>
        <item x="8"/>
        <item x="1"/>
        <item x="2"/>
        <item h="1" x="4"/>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2" outline="0" showAll="0"/>
    <pivotField compact="0" numFmtId="1" outline="0" showAll="0"/>
    <pivotField compact="0" outline="0" showAll="0"/>
  </pivotFields>
  <rowFields count="1">
    <field x="40"/>
  </rowFields>
  <rowItems count="1">
    <i t="grand">
      <x/>
    </i>
  </rowItems>
  <colFields count="1">
    <field x="38"/>
  </colFields>
  <pageFields count="10">
    <pageField fld="36" hier="-1"/>
    <pageField fld="8" hier="-1"/>
    <pageField fld="0" hier="-1"/>
    <pageField fld="2" hier="-1"/>
    <pageField fld="30" hier="-1"/>
    <pageField fld="32" hier="-1"/>
    <pageField fld="31" hier="-1"/>
    <pageField fld="37" hier="-1"/>
    <pageField fld="27" hier="-1"/>
    <pageField fld="19" hier="-1"/>
  </pageFields>
  <dataFields count="1">
    <dataField name="Desvestp de min LTD" fld="51" subtotal="stdDevp" baseField="40" baseItem="4"/>
  </dataFields>
  <formats count="14">
    <format dxfId="44">
      <pivotArea field="30" type="button" dataOnly="0" labelOnly="1" outline="0" axis="axisPage" fieldPosition="4"/>
    </format>
    <format dxfId="43">
      <pivotArea field="-2" type="button" dataOnly="0" labelOnly="1" outline="0" axis="axisValues" fieldPosition="0"/>
    </format>
    <format dxfId="42">
      <pivotArea dataOnly="0" labelOnly="1" fieldPosition="0">
        <references count="1">
          <reference field="31" count="1">
            <x v="27"/>
          </reference>
        </references>
      </pivotArea>
    </format>
    <format dxfId="41">
      <pivotArea field="32" dataOnly="0" grandCol="1" outline="0" axis="axisPage" fieldPosition="5">
        <references count="1">
          <reference field="32" count="1" selected="0">
            <x v="3"/>
          </reference>
        </references>
      </pivotArea>
    </format>
    <format dxfId="40">
      <pivotArea dataOnly="0" outline="0" fieldPosition="0">
        <references count="1">
          <reference field="31" count="0"/>
        </references>
      </pivotArea>
    </format>
    <format dxfId="39">
      <pivotArea dataOnly="0" grandCol="1" outline="0" fieldPosition="0"/>
    </format>
    <format dxfId="38">
      <pivotArea dataOnly="0" labelOnly="1" outline="0" fieldPosition="0">
        <references count="1">
          <reference field="31" count="0"/>
        </references>
      </pivotArea>
    </format>
    <format dxfId="37">
      <pivotArea dataOnly="0" labelOnly="1" outline="0" fieldPosition="0">
        <references count="1">
          <reference field="31" count="0"/>
        </references>
      </pivotArea>
    </format>
    <format dxfId="36">
      <pivotArea dataOnly="0" labelOnly="1" outline="0" fieldPosition="0">
        <references count="1">
          <reference field="40" count="1">
            <x v="8"/>
          </reference>
        </references>
      </pivotArea>
    </format>
    <format dxfId="35">
      <pivotArea dataOnly="0" labelOnly="1" outline="0" fieldPosition="0">
        <references count="1">
          <reference field="40" count="1">
            <x v="2"/>
          </reference>
        </references>
      </pivotArea>
    </format>
    <format dxfId="34">
      <pivotArea dataOnly="0" labelOnly="1" outline="0" fieldPosition="0">
        <references count="1">
          <reference field="40" count="1">
            <x v="1"/>
          </reference>
        </references>
      </pivotArea>
    </format>
    <format dxfId="33">
      <pivotArea dataOnly="0" labelOnly="1" outline="0" fieldPosition="0">
        <references count="1">
          <reference field="40" count="1">
            <x v="4"/>
          </reference>
        </references>
      </pivotArea>
    </format>
    <format dxfId="32">
      <pivotArea dataOnly="0" labelOnly="1" outline="0" fieldPosition="0">
        <references count="1">
          <reference field="40" count="1">
            <x v="3"/>
          </reference>
        </references>
      </pivotArea>
    </format>
    <format dxfId="31">
      <pivotArea dataOnly="0" outline="0" fieldPosition="0">
        <references count="1">
          <reference field="3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9000E7E-700E-41ED-8535-A6E28CB793EC}" name="TablaDinámica5"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L112:M114" firstHeaderRow="1" firstDataRow="2"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h="1" m="1" x="53"/>
        <item h="1" m="1" x="100"/>
        <item x="27"/>
        <item m="1" x="69"/>
        <item m="1" x="80"/>
        <item m="1" x="76"/>
        <item m="1" x="51"/>
        <item h="1" m="1" x="92"/>
        <item x="34"/>
        <item h="1" m="1" x="102"/>
        <item m="1" x="41"/>
        <item h="1" m="1" x="104"/>
        <item h="1" m="1" x="96"/>
        <item x="4"/>
        <item x="33"/>
        <item m="1" x="84"/>
        <item m="1" x="60"/>
        <item x="5"/>
        <item m="1" x="83"/>
        <item m="1" x="48"/>
        <item m="1" x="77"/>
        <item m="1" x="86"/>
        <item m="1" x="46"/>
        <item x="10"/>
        <item x="9"/>
        <item m="1" x="54"/>
        <item m="1" x="103"/>
        <item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m="1" x="3"/>
        <item x="2"/>
        <item x="1"/>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h="1" x="2"/>
        <item x="1"/>
        <item h="1" x="3"/>
        <item h="1" m="1" x="9"/>
        <item h="1" m="1" x="5"/>
        <item h="1" m="1" x="4"/>
        <item h="1" m="1" x="8"/>
        <item h="1" m="1" x="7"/>
        <item h="1" m="1" x="6"/>
        <item t="default"/>
      </items>
    </pivotField>
    <pivotField axis="axisCol" compact="0" outline="0" showAll="0">
      <items count="13">
        <item h="1" x="1"/>
        <item h="1" m="1" x="7"/>
        <item m="1" x="6"/>
        <item h="1" m="1" x="8"/>
        <item h="1" m="1" x="9"/>
        <item h="1" m="1" x="10"/>
        <item h="1" m="1" x="11"/>
        <item h="1" m="1" x="5"/>
        <item h="1" m="1" x="4"/>
        <item h="1" m="1" x="3"/>
        <item h="1" m="1" x="2"/>
        <item h="1" x="0"/>
        <item t="default"/>
      </items>
    </pivotField>
    <pivotField compact="0" outline="0" showAll="0"/>
    <pivotField axis="axisRow" compact="0" outline="0" showAll="0">
      <items count="13">
        <item x="5"/>
        <item x="6"/>
        <item x="7"/>
        <item x="3"/>
        <item x="8"/>
        <item x="1"/>
        <item x="2"/>
        <item h="1" x="4"/>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8" hier="-1"/>
    <pageField fld="33" hier="-1"/>
    <pageField fld="0" hier="-1"/>
    <pageField fld="2" hier="-1"/>
    <pageField fld="30" hier="-1"/>
    <pageField fld="32" hier="-1"/>
    <pageField fld="31" hier="-1"/>
    <pageField fld="37" hier="-1"/>
    <pageField fld="27" hier="-1"/>
    <pageField fld="19" hier="-1"/>
  </pageFields>
  <dataFields count="1">
    <dataField name="Promedio de LTD" fld="28" subtotal="average" baseField="40" baseItem="4"/>
  </dataFields>
  <formats count="8">
    <format dxfId="52">
      <pivotArea field="30" type="button" dataOnly="0" labelOnly="1" outline="0" axis="axisPage" fieldPosition="5"/>
    </format>
    <format dxfId="51">
      <pivotArea field="-2" type="button" dataOnly="0" labelOnly="1" outline="0" axis="axisValues" fieldPosition="0"/>
    </format>
    <format dxfId="50">
      <pivotArea dataOnly="0" labelOnly="1" fieldPosition="0">
        <references count="1">
          <reference field="31" count="1">
            <x v="27"/>
          </reference>
        </references>
      </pivotArea>
    </format>
    <format dxfId="49">
      <pivotArea field="32" dataOnly="0" grandCol="1" outline="0" axis="axisPage" fieldPosition="6">
        <references count="1">
          <reference field="32" count="1" selected="0">
            <x v="3"/>
          </reference>
        </references>
      </pivotArea>
    </format>
    <format dxfId="48">
      <pivotArea dataOnly="0" outline="0" fieldPosition="0">
        <references count="1">
          <reference field="31" count="0"/>
        </references>
      </pivotArea>
    </format>
    <format dxfId="47">
      <pivotArea dataOnly="0" grandCol="1" outline="0" fieldPosition="0"/>
    </format>
    <format dxfId="46">
      <pivotArea dataOnly="0" labelOnly="1" outline="0" fieldPosition="0">
        <references count="1">
          <reference field="31" count="0"/>
        </references>
      </pivotArea>
    </format>
    <format dxfId="45">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ED6D2D5-FF1A-4902-8E98-310A21347698}" name="TablaDinámica4"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R24:T27" firstHeaderRow="1" firstDataRow="3"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dataField="1"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h="1" m="1" x="52"/>
        <item x="7"/>
        <item m="1" x="97"/>
        <item x="8"/>
        <item m="1" x="88"/>
        <item m="1" x="101"/>
        <item m="1" x="79"/>
        <item x="11"/>
        <item m="1" x="91"/>
        <item m="1" x="93"/>
        <item m="1" x="95"/>
        <item m="1" x="90"/>
        <item m="1" x="87"/>
        <item m="1" x="98"/>
        <item m="1" x="55"/>
        <item m="1" x="75"/>
        <item x="18"/>
        <item x="24"/>
        <item x="14"/>
        <item m="1" x="53"/>
        <item h="1" m="1" x="100"/>
        <item x="27"/>
        <item m="1" x="69"/>
        <item m="1" x="80"/>
        <item m="1" x="76"/>
        <item m="1" x="51"/>
        <item m="1" x="92"/>
        <item x="34"/>
        <item m="1" x="102"/>
        <item m="1" x="41"/>
        <item m="1" x="104"/>
        <item h="1" m="1" x="96"/>
        <item h="1" x="4"/>
        <item h="1" x="33"/>
        <item h="1" m="1" x="84"/>
        <item h="1" m="1" x="60"/>
        <item h="1" x="5"/>
        <item h="1" m="1" x="83"/>
        <item h="1" m="1" x="48"/>
        <item h="1" m="1" x="77"/>
        <item h="1"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m="1" x="3"/>
        <item h="1" x="2"/>
        <item h="1"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h="1" x="1"/>
        <item h="1" x="3"/>
        <item h="1" m="1" x="9"/>
        <item h="1" m="1" x="5"/>
        <item h="1" m="1" x="4"/>
        <item h="1" m="1" x="8"/>
        <item h="1" m="1" x="7"/>
        <item h="1" m="1" x="6"/>
        <item t="default"/>
      </items>
    </pivotField>
    <pivotField axis="axisCol" compact="0" outline="0" showAll="0">
      <items count="13">
        <item x="1"/>
        <item h="1" m="1" x="7"/>
        <item h="1" m="1" x="6"/>
        <item h="1" m="1" x="8"/>
        <item h="1" m="1" x="9"/>
        <item h="1" m="1" x="10"/>
        <item h="1" m="1" x="11"/>
        <item h="1" m="1" x="5"/>
        <item h="1" m="1" x="4"/>
        <item h="1" m="1" x="3"/>
        <item h="1" m="1" x="2"/>
        <item h="1" x="0"/>
        <item t="default"/>
      </items>
    </pivotField>
    <pivotField compact="0" outline="0" showAll="0"/>
    <pivotField axis="axisRow" compact="0" outline="0" showAll="0">
      <items count="13">
        <item x="5"/>
        <item x="6"/>
        <item x="7"/>
        <item h="1" x="3"/>
        <item x="8"/>
        <item x="1"/>
        <item h="1" x="2"/>
        <item h="1" x="4"/>
        <item x="0"/>
        <item h="1" m="1" x="11"/>
        <item h="1" m="1" x="9"/>
        <item h="1" m="1" x="10"/>
        <item t="default"/>
      </items>
    </pivotField>
    <pivotField axis="axisCol" compact="0" outline="0" showAll="0">
      <items count="5">
        <item x="1"/>
        <item x="0"/>
        <item x="2"/>
        <item m="1" x="3"/>
        <item t="default"/>
      </items>
    </pivotField>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2">
    <field x="38"/>
    <field x="41"/>
  </colFields>
  <pageFields count="11">
    <pageField fld="36" hier="-1"/>
    <pageField fld="8" hier="-1"/>
    <pageField fld="0" hier="-1"/>
    <pageField fld="2" hier="-1"/>
    <pageField fld="33" hier="-1"/>
    <pageField fld="30" hier="-1"/>
    <pageField fld="31" hier="-1"/>
    <pageField fld="32" hier="-1"/>
    <pageField fld="27" hier="-1"/>
    <pageField fld="19" hier="-1"/>
    <pageField fld="37" hier="-1"/>
  </pageFields>
  <dataFields count="1">
    <dataField name="Cuenta de 2ª Matrícula" fld="4" subtotal="count" baseField="0" baseItem="0"/>
  </dataFields>
  <formats count="4">
    <format dxfId="56">
      <pivotArea field="30" type="button" dataOnly="0" labelOnly="1" outline="0" axis="axisPage" fieldPosition="5"/>
    </format>
    <format dxfId="55">
      <pivotArea field="-2" type="button" dataOnly="0" labelOnly="1" outline="0" axis="axisValues" fieldPosition="0"/>
    </format>
    <format dxfId="54">
      <pivotArea dataOnly="0" labelOnly="1" fieldPosition="0">
        <references count="1">
          <reference field="31" count="1">
            <x v="27"/>
          </reference>
        </references>
      </pivotArea>
    </format>
    <format dxfId="53">
      <pivotArea dataOnly="0" labelOnly="1" outline="0" fieldPosition="0">
        <references count="1">
          <reference field="31" count="1">
            <x v="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74B4D6D-705A-41D9-B7A1-AF2AA1E15178}" name="TablaDinámica1"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W113:X115" firstHeaderRow="2" firstDataRow="2" firstDataCol="1" rowPageCount="13"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h="1" m="1" x="52"/>
        <item x="7"/>
        <item m="1" x="97"/>
        <item x="8"/>
        <item m="1" x="88"/>
        <item m="1" x="101"/>
        <item m="1" x="79"/>
        <item x="11"/>
        <item m="1" x="91"/>
        <item m="1" x="93"/>
        <item m="1" x="95"/>
        <item m="1" x="90"/>
        <item m="1" x="87"/>
        <item m="1" x="98"/>
        <item m="1" x="55"/>
        <item m="1" x="75"/>
        <item x="18"/>
        <item x="24"/>
        <item x="14"/>
        <item m="1" x="53"/>
        <item h="1" m="1" x="100"/>
        <item x="27"/>
        <item m="1" x="69"/>
        <item m="1" x="80"/>
        <item m="1" x="76"/>
        <item m="1" x="51"/>
        <item m="1" x="92"/>
        <item x="34"/>
        <item m="1" x="102"/>
        <item m="1" x="41"/>
        <item m="1" x="104"/>
        <item h="1" m="1" x="96"/>
        <item h="1" x="4"/>
        <item h="1" x="33"/>
        <item h="1" m="1" x="84"/>
        <item h="1" m="1" x="60"/>
        <item h="1" x="5"/>
        <item h="1" m="1" x="83"/>
        <item h="1" m="1" x="48"/>
        <item h="1" m="1" x="77"/>
        <item h="1"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axis="axisPage" compact="0" outline="0" multipleItemSelectionAllowed="1" showAll="0">
      <items count="5427">
        <item x="242"/>
        <item x="243"/>
        <item x="106"/>
        <item x="244"/>
        <item x="245"/>
        <item x="473"/>
        <item x="246"/>
        <item x="247"/>
        <item x="248"/>
        <item x="249"/>
        <item x="250"/>
        <item x="251"/>
        <item x="252"/>
        <item x="474"/>
        <item x="475"/>
        <item x="476"/>
        <item x="253"/>
        <item x="254"/>
        <item x="477"/>
        <item x="478"/>
        <item x="255"/>
        <item x="256"/>
        <item x="257"/>
        <item x="258"/>
        <item x="479"/>
        <item x="259"/>
        <item x="480"/>
        <item x="481"/>
        <item x="482"/>
        <item x="260"/>
        <item x="261"/>
        <item x="262"/>
        <item x="263"/>
        <item x="483"/>
        <item x="1185"/>
        <item x="880"/>
        <item x="3144"/>
        <item x="1426"/>
        <item m="1" x="4161"/>
        <item m="1" x="4875"/>
        <item x="90"/>
        <item x="999"/>
        <item m="1" x="5145"/>
        <item x="1672"/>
        <item m="1" x="5146"/>
        <item m="1" x="4393"/>
        <item m="1" x="5147"/>
        <item x="1323"/>
        <item m="1" x="5148"/>
        <item x="147"/>
        <item m="1" x="5149"/>
        <item x="3360"/>
        <item x="1894"/>
        <item x="2629"/>
        <item x="336"/>
        <item m="1" x="5150"/>
        <item x="882"/>
        <item x="1771"/>
        <item x="2262"/>
        <item x="563"/>
        <item x="331"/>
        <item m="1" x="3922"/>
        <item m="1" x="5151"/>
        <item m="1" x="5152"/>
        <item m="1" x="4398"/>
        <item x="3408"/>
        <item x="33"/>
        <item x="1067"/>
        <item x="1160"/>
        <item x="838"/>
        <item m="1" x="5153"/>
        <item x="3422"/>
        <item x="2698"/>
        <item x="2626"/>
        <item x="1920"/>
        <item x="1968"/>
        <item x="1253"/>
        <item x="394"/>
        <item m="1" x="5154"/>
        <item x="643"/>
        <item x="1050"/>
        <item x="1489"/>
        <item m="1" x="5155"/>
        <item x="1418"/>
        <item x="1835"/>
        <item x="2583"/>
        <item m="1" x="4148"/>
        <item x="822"/>
        <item x="1256"/>
        <item x="908"/>
        <item x="327"/>
        <item m="1" x="5156"/>
        <item m="1" x="5157"/>
        <item x="1107"/>
        <item x="639"/>
        <item m="1" x="5158"/>
        <item x="815"/>
        <item x="1699"/>
        <item m="1" x="5159"/>
        <item x="3498"/>
        <item x="2685"/>
        <item x="732"/>
        <item x="778"/>
        <item x="196"/>
        <item x="627"/>
        <item x="920"/>
        <item x="3047"/>
        <item x="3215"/>
        <item m="1" x="5160"/>
        <item x="1172"/>
        <item x="203"/>
        <item x="1474"/>
        <item x="2302"/>
        <item x="2925"/>
        <item x="3297"/>
        <item m="1" x="4158"/>
        <item x="924"/>
        <item m="1" x="4113"/>
        <item x="3227"/>
        <item x="588"/>
        <item x="1228"/>
        <item x="2102"/>
        <item m="1" x="4235"/>
        <item m="1" x="5161"/>
        <item x="3252"/>
        <item x="3081"/>
        <item x="694"/>
        <item x="932"/>
        <item x="2759"/>
        <item x="1468"/>
        <item x="1564"/>
        <item m="1" x="5162"/>
        <item x="114"/>
        <item m="1" x="5163"/>
        <item x="874"/>
        <item x="1002"/>
        <item m="1" x="4071"/>
        <item x="860"/>
        <item x="2709"/>
        <item x="34"/>
        <item x="3257"/>
        <item x="2798"/>
        <item m="1" x="4383"/>
        <item x="1408"/>
        <item x="704"/>
        <item x="561"/>
        <item x="3045"/>
        <item m="1" x="4456"/>
        <item x="1229"/>
        <item m="1" x="4457"/>
        <item x="631"/>
        <item m="1" x="4458"/>
        <item x="779"/>
        <item m="1" x="4459"/>
        <item m="1" x="4405"/>
        <item x="959"/>
        <item x="1594"/>
        <item x="759"/>
        <item x="1974"/>
        <item m="1" x="4460"/>
        <item m="1" x="4301"/>
        <item x="1324"/>
        <item x="1541"/>
        <item x="3089"/>
        <item x="2764"/>
        <item x="1901"/>
        <item x="1684"/>
        <item x="599"/>
        <item x="2175"/>
        <item x="549"/>
        <item x="1210"/>
        <item m="1" x="3914"/>
        <item x="1090"/>
        <item x="1376"/>
        <item x="1316"/>
        <item x="659"/>
        <item x="40"/>
        <item x="1729"/>
        <item m="1" x="4461"/>
        <item x="935"/>
        <item x="3662"/>
        <item x="1384"/>
        <item x="806"/>
        <item x="2947"/>
        <item x="3294"/>
        <item x="3006"/>
        <item x="417"/>
        <item x="2844"/>
        <item x="2091"/>
        <item x="1454"/>
        <item m="1" x="4462"/>
        <item x="3672"/>
        <item x="3576"/>
        <item x="309"/>
        <item x="3112"/>
        <item x="1608"/>
        <item x="1481"/>
        <item x="1917"/>
        <item x="726"/>
        <item m="1" x="4463"/>
        <item x="24"/>
        <item x="1574"/>
        <item x="441"/>
        <item x="1775"/>
        <item m="1" x="4464"/>
        <item m="1" x="4465"/>
        <item m="1" x="4466"/>
        <item x="382"/>
        <item x="1303"/>
        <item m="1" x="4467"/>
        <item x="1991"/>
        <item x="941"/>
        <item x="17"/>
        <item m="1" x="4170"/>
        <item m="1" x="4468"/>
        <item m="1" x="4469"/>
        <item x="2632"/>
        <item x="1217"/>
        <item x="2271"/>
        <item x="1439"/>
        <item x="70"/>
        <item x="790"/>
        <item x="69"/>
        <item x="2539"/>
        <item x="3242"/>
        <item x="1199"/>
        <item x="2767"/>
        <item x="1040"/>
        <item x="1173"/>
        <item x="3127"/>
        <item x="2855"/>
        <item x="1859"/>
        <item x="364"/>
        <item x="2524"/>
        <item x="2791"/>
        <item x="696"/>
        <item m="1" x="4470"/>
        <item x="1912"/>
        <item m="1" x="4471"/>
        <item x="974"/>
        <item x="551"/>
        <item x="1923"/>
        <item x="1294"/>
        <item x="699"/>
        <item m="1" x="4073"/>
        <item x="1330"/>
        <item x="1087"/>
        <item x="2888"/>
        <item x="971"/>
        <item x="1266"/>
        <item x="2749"/>
        <item x="1207"/>
        <item x="867"/>
        <item x="849"/>
        <item x="3310"/>
        <item x="2507"/>
        <item x="1139"/>
        <item x="714"/>
        <item x="739"/>
        <item m="1" x="4146"/>
        <item x="2825"/>
        <item x="535"/>
        <item x="797"/>
        <item x="608"/>
        <item x="745"/>
        <item x="1414"/>
        <item x="793"/>
        <item x="887"/>
        <item x="21"/>
        <item x="510"/>
        <item x="3365"/>
        <item x="846"/>
        <item x="1339"/>
        <item x="308"/>
        <item x="1154"/>
        <item x="572"/>
        <item x="1227"/>
        <item x="1234"/>
        <item x="2623"/>
        <item m="1" x="4472"/>
        <item x="931"/>
        <item m="1" x="4473"/>
        <item x="3088"/>
        <item x="579"/>
        <item x="540"/>
        <item x="2542"/>
        <item x="2594"/>
        <item x="641"/>
        <item x="3633"/>
        <item x="3046"/>
        <item x="2025"/>
        <item x="1419"/>
        <item x="2581"/>
        <item x="2810"/>
        <item x="1118"/>
        <item x="1074"/>
        <item x="300"/>
        <item x="777"/>
        <item x="2558"/>
        <item x="3634"/>
        <item x="1507"/>
        <item x="2799"/>
        <item x="3392"/>
        <item x="1150"/>
        <item x="1231"/>
        <item x="898"/>
        <item x="2536"/>
        <item x="3668"/>
        <item m="1" x="4474"/>
        <item x="2909"/>
        <item x="15"/>
        <item x="277"/>
        <item x="1005"/>
        <item x="1872"/>
        <item x="596"/>
        <item x="2613"/>
        <item x="405"/>
        <item m="1" x="3941"/>
        <item m="1" x="4475"/>
        <item x="3086"/>
        <item x="1318"/>
        <item x="1151"/>
        <item x="1257"/>
        <item x="916"/>
        <item m="1" x="4114"/>
        <item m="1" x="4476"/>
        <item x="524"/>
        <item x="1451"/>
        <item x="730"/>
        <item x="2661"/>
        <item x="682"/>
        <item x="2048"/>
        <item x="3035"/>
        <item m="1" x="4054"/>
        <item x="1061"/>
        <item x="692"/>
        <item x="41"/>
        <item m="1" x="4477"/>
        <item x="3189"/>
        <item x="2620"/>
        <item x="3165"/>
        <item m="1" x="4478"/>
        <item x="267"/>
        <item x="3466"/>
        <item m="1" x="4479"/>
        <item x="2021"/>
        <item x="766"/>
        <item x="911"/>
        <item x="94"/>
        <item x="271"/>
        <item x="1618"/>
        <item x="1320"/>
        <item x="567"/>
        <item x="2022"/>
        <item x="1043"/>
        <item x="2970"/>
        <item m="1" x="3935"/>
        <item m="1" x="3936"/>
        <item m="1" x="3937"/>
        <item m="1" x="3938"/>
        <item m="1" x="3939"/>
        <item x="2829"/>
        <item x="1688"/>
        <item x="3377"/>
        <item x="3172"/>
        <item x="833"/>
        <item m="1" x="3940"/>
        <item x="1743"/>
        <item m="1" x="3942"/>
        <item x="2040"/>
        <item m="1" x="3943"/>
        <item x="1249"/>
        <item x="1049"/>
        <item x="3199"/>
        <item x="2314"/>
        <item x="237"/>
        <item x="2879"/>
        <item x="1251"/>
        <item x="2571"/>
        <item x="1076"/>
        <item x="1915"/>
        <item x="621"/>
        <item x="1429"/>
        <item m="1" x="3944"/>
        <item x="2715"/>
        <item m="1" x="3945"/>
        <item x="385"/>
        <item x="3197"/>
        <item m="1" x="3946"/>
        <item x="1393"/>
        <item x="1337"/>
        <item m="1" x="3947"/>
        <item x="539"/>
        <item x="2857"/>
        <item x="544"/>
        <item x="2945"/>
        <item x="3558"/>
        <item x="1681"/>
        <item x="2315"/>
        <item x="740"/>
        <item m="1" x="3996"/>
        <item x="3536"/>
        <item x="1713"/>
        <item x="1322"/>
        <item m="1" x="3997"/>
        <item x="2325"/>
        <item x="1235"/>
        <item m="1" x="3991"/>
        <item x="700"/>
        <item x="3448"/>
        <item x="868"/>
        <item x="2870"/>
        <item x="605"/>
        <item x="1281"/>
        <item x="1134"/>
        <item x="2295"/>
        <item x="1850"/>
        <item x="2630"/>
        <item x="3535"/>
        <item x="2537"/>
        <item x="1508"/>
        <item m="1" x="3948"/>
        <item m="1" x="3998"/>
        <item x="404"/>
        <item x="177"/>
        <item x="502"/>
        <item x="3602"/>
        <item x="3094"/>
        <item m="1" x="3999"/>
        <item x="2918"/>
        <item x="1000"/>
        <item m="1" x="4000"/>
        <item x="1805"/>
        <item x="733"/>
        <item x="1158"/>
        <item x="194"/>
        <item x="440"/>
        <item x="146"/>
        <item x="879"/>
        <item x="775"/>
        <item x="1361"/>
        <item x="1362"/>
        <item x="1363"/>
        <item x="1244"/>
        <item x="236"/>
        <item x="1373"/>
        <item x="1291"/>
        <item m="1" x="4001"/>
        <item x="1358"/>
        <item m="1" x="3969"/>
        <item x="2755"/>
        <item x="1111"/>
        <item x="2459"/>
        <item x="1587"/>
        <item x="7"/>
        <item x="1517"/>
        <item x="1562"/>
        <item m="1" x="5164"/>
        <item m="1" x="5165"/>
        <item x="1450"/>
        <item m="1" x="5166"/>
        <item m="1" x="5167"/>
        <item x="433"/>
        <item x="1977"/>
        <item m="1" x="4491"/>
        <item m="1" x="4495"/>
        <item x="2540"/>
        <item x="1659"/>
        <item x="2586"/>
        <item x="1605"/>
        <item m="1" x="4501"/>
        <item m="1" x="5168"/>
        <item x="1655"/>
        <item x="1590"/>
        <item x="1693"/>
        <item x="1988"/>
        <item m="1" x="5169"/>
        <item x="2036"/>
        <item m="1" x="4310"/>
        <item x="1958"/>
        <item m="1" x="5170"/>
        <item x="1518"/>
        <item x="3469"/>
        <item x="2049"/>
        <item x="661"/>
        <item x="1098"/>
        <item x="3687"/>
        <item m="1" x="5171"/>
        <item x="3696"/>
        <item m="1" x="5172"/>
        <item x="2848"/>
        <item x="2084"/>
        <item x="1420"/>
        <item m="1" x="5173"/>
        <item x="1097"/>
        <item x="484"/>
        <item x="1714"/>
        <item x="401"/>
        <item x="2085"/>
        <item m="1" x="4497"/>
        <item x="2371"/>
        <item m="1" x="4503"/>
        <item x="1544"/>
        <item m="1" x="5174"/>
        <item x="109"/>
        <item x="1727"/>
        <item x="1975"/>
        <item x="1621"/>
        <item x="1615"/>
        <item m="1" x="5062"/>
        <item x="2287"/>
        <item x="3256"/>
        <item m="1" x="5175"/>
        <item x="3051"/>
        <item x="922"/>
        <item x="1994"/>
        <item x="1565"/>
        <item x="3858"/>
        <item x="992"/>
        <item x="905"/>
        <item x="594"/>
        <item x="1875"/>
        <item x="1834"/>
        <item m="1" x="5176"/>
        <item x="2238"/>
        <item x="2077"/>
        <item x="1801"/>
        <item m="1" x="4711"/>
        <item x="1616"/>
        <item x="625"/>
        <item x="1935"/>
        <item x="543"/>
        <item x="1547"/>
        <item m="1" x="4588"/>
        <item x="615"/>
        <item m="1" x="4736"/>
        <item x="1897"/>
        <item x="1255"/>
        <item m="1" x="4251"/>
        <item x="1279"/>
        <item x="1828"/>
        <item x="2849"/>
        <item x="3678"/>
        <item x="1698"/>
        <item x="1874"/>
        <item m="1" x="5083"/>
        <item x="3109"/>
        <item x="653"/>
        <item m="1" x="5177"/>
        <item m="1" x="4672"/>
        <item x="3528"/>
        <item x="1121"/>
        <item x="1038"/>
        <item x="2349"/>
        <item m="1" x="4858"/>
        <item m="1" x="4298"/>
        <item x="997"/>
        <item m="1" x="4056"/>
        <item m="1" x="5178"/>
        <item x="28"/>
        <item x="2320"/>
        <item x="230"/>
        <item m="1" x="4450"/>
        <item x="1583"/>
        <item x="3733"/>
        <item x="2099"/>
        <item x="2513"/>
        <item x="1106"/>
        <item x="183"/>
        <item x="1690"/>
        <item x="1637"/>
        <item x="3750"/>
        <item m="1" x="3995"/>
        <item x="1740"/>
        <item m="1" x="4834"/>
        <item x="1204"/>
        <item x="1218"/>
        <item x="2394"/>
        <item x="1750"/>
        <item x="866"/>
        <item x="2609"/>
        <item m="1" x="5179"/>
        <item m="1" x="5046"/>
        <item x="770"/>
        <item m="1" x="5180"/>
        <item m="1" x="5181"/>
        <item m="1" x="5182"/>
        <item m="1" x="5183"/>
        <item m="1" x="5184"/>
        <item x="1697"/>
        <item m="1" x="5185"/>
        <item x="1964"/>
        <item m="1" x="5186"/>
        <item x="1219"/>
        <item x="1214"/>
        <item x="1108"/>
        <item x="1585"/>
        <item m="1" x="4519"/>
        <item x="1718"/>
        <item x="2125"/>
        <item m="1" x="5187"/>
        <item x="3421"/>
        <item x="1878"/>
        <item x="3495"/>
        <item x="2180"/>
        <item x="26"/>
        <item x="3887"/>
        <item x="1831"/>
        <item m="1" x="4480"/>
        <item x="1567"/>
        <item x="1532"/>
        <item x="1882"/>
        <item m="1" x="4481"/>
        <item x="3470"/>
        <item x="2747"/>
        <item m="1" x="4482"/>
        <item m="1" x="4483"/>
        <item x="264"/>
        <item x="1116"/>
        <item x="919"/>
        <item x="2444"/>
        <item x="1019"/>
        <item x="1858"/>
        <item x="2062"/>
        <item x="1030"/>
        <item x="1748"/>
        <item x="3137"/>
        <item x="1940"/>
        <item m="1" x="4500"/>
        <item x="2636"/>
        <item x="1961"/>
        <item x="2954"/>
        <item m="1" x="3891"/>
        <item x="91"/>
        <item x="2107"/>
        <item x="1892"/>
        <item x="3608"/>
        <item x="1863"/>
        <item x="1742"/>
        <item x="3391"/>
        <item x="1505"/>
        <item x="2961"/>
        <item m="1" x="4524"/>
        <item x="414"/>
        <item x="3281"/>
        <item x="1526"/>
        <item x="1936"/>
        <item m="1" x="4453"/>
        <item m="1" x="4072"/>
        <item x="2345"/>
        <item x="1818"/>
        <item m="1" x="4391"/>
        <item x="1984"/>
        <item x="987"/>
        <item m="1" x="4454"/>
        <item x="369"/>
        <item x="2358"/>
        <item x="1760"/>
        <item x="573"/>
        <item m="1" x="4455"/>
        <item x="3354"/>
        <item x="2511"/>
        <item x="1267"/>
        <item x="1768"/>
        <item x="3027"/>
        <item x="2774"/>
        <item x="1152"/>
        <item x="1921"/>
        <item x="1493"/>
        <item m="1" x="3974"/>
        <item x="407"/>
        <item x="626"/>
        <item x="1694"/>
        <item x="1730"/>
        <item m="1" x="3976"/>
        <item x="2363"/>
        <item x="2374"/>
        <item x="1825"/>
        <item x="241"/>
        <item x="1931"/>
        <item x="3057"/>
        <item m="1" x="3977"/>
        <item x="3587"/>
        <item x="2851"/>
        <item x="1280"/>
        <item m="1" x="3978"/>
        <item x="1247"/>
        <item x="1226"/>
        <item m="1" x="3979"/>
        <item x="3204"/>
        <item x="855"/>
        <item m="1" x="3980"/>
        <item x="1656"/>
        <item x="611"/>
        <item m="1" x="3981"/>
        <item x="1701"/>
        <item x="1732"/>
        <item m="1" x="3982"/>
        <item x="1754"/>
        <item x="1755"/>
        <item x="1756"/>
        <item x="1757"/>
        <item x="1758"/>
        <item x="1759"/>
        <item x="1761"/>
        <item x="1762"/>
        <item x="1763"/>
        <item x="952"/>
        <item x="1617"/>
        <item m="1" x="4665"/>
        <item x="2941"/>
        <item x="915"/>
        <item x="1728"/>
        <item m="1" x="4961"/>
        <item x="1184"/>
        <item x="305"/>
        <item x="1599"/>
        <item x="746"/>
        <item m="1" x="5188"/>
        <item x="1955"/>
        <item x="2957"/>
        <item x="1198"/>
        <item x="1716"/>
        <item x="1115"/>
        <item m="1" x="4892"/>
        <item m="1" x="4329"/>
        <item x="1223"/>
        <item x="1059"/>
        <item m="1" x="5189"/>
        <item x="810"/>
        <item m="1" x="4988"/>
        <item x="3370"/>
        <item x="2217"/>
        <item m="1" x="5190"/>
        <item x="1724"/>
        <item m="1" x="4852"/>
        <item x="1258"/>
        <item x="187"/>
        <item x="634"/>
        <item x="1705"/>
        <item x="3848"/>
        <item x="1570"/>
        <item x="2733"/>
        <item m="1" x="4911"/>
        <item x="784"/>
        <item x="1543"/>
        <item x="1944"/>
        <item x="1092"/>
        <item x="727"/>
        <item m="1" x="4381"/>
        <item x="2133"/>
        <item x="2083"/>
        <item x="1302"/>
        <item x="3163"/>
        <item x="1595"/>
        <item x="2518"/>
        <item m="1" x="4899"/>
        <item x="1708"/>
        <item x="2003"/>
        <item m="1" x="5191"/>
        <item m="1" x="5192"/>
        <item m="1" x="5193"/>
        <item m="1" x="5194"/>
        <item m="1" x="5195"/>
        <item m="1" x="5196"/>
        <item m="1" x="5197"/>
        <item m="1" x="5198"/>
        <item m="1" x="5199"/>
        <item m="1" x="5200"/>
        <item x="1277"/>
        <item x="848"/>
        <item x="1906"/>
        <item x="3791"/>
        <item x="1813"/>
        <item x="1609"/>
        <item m="1" x="4780"/>
        <item x="584"/>
        <item m="1" x="5201"/>
        <item m="1" x="4036"/>
        <item x="586"/>
        <item m="1" x="3962"/>
        <item x="3320"/>
        <item m="1" x="4307"/>
        <item m="1" x="5202"/>
        <item m="1" x="5203"/>
        <item m="1" x="5204"/>
        <item m="1" x="5205"/>
        <item m="1" x="5206"/>
        <item m="1" x="5207"/>
        <item x="1721"/>
        <item x="961"/>
        <item m="1" x="5001"/>
        <item x="1295"/>
        <item x="3225"/>
        <item x="2144"/>
        <item x="1864"/>
        <item x="1053"/>
        <item x="2582"/>
        <item m="1" x="5208"/>
        <item x="3580"/>
        <item x="3228"/>
        <item x="975"/>
        <item m="1" x="4300"/>
        <item x="2868"/>
        <item m="1" x="5209"/>
        <item x="270"/>
        <item m="1" x="4399"/>
        <item m="1" x="5210"/>
        <item m="1" x="5211"/>
        <item x="1519"/>
        <item x="2950"/>
        <item x="395"/>
        <item x="852"/>
        <item m="1" x="4525"/>
        <item m="1" x="4526"/>
        <item m="1" x="4527"/>
        <item m="1" x="4528"/>
        <item m="1" x="4529"/>
        <item m="1" x="4530"/>
        <item m="1" x="4531"/>
        <item m="1" x="4532"/>
        <item m="1" x="4018"/>
        <item m="1" x="4533"/>
        <item m="1" x="4534"/>
        <item m="1" x="4535"/>
        <item m="1" x="4536"/>
        <item m="1" x="4537"/>
        <item m="1" x="4538"/>
        <item m="1" x="4539"/>
        <item x="2482"/>
        <item m="1" x="4540"/>
        <item m="1" x="4541"/>
        <item x="2259"/>
        <item x="3416"/>
        <item x="1206"/>
        <item x="985"/>
        <item x="1292"/>
        <item x="3494"/>
        <item x="3861"/>
        <item m="1" x="3984"/>
        <item x="646"/>
        <item m="1" x="4542"/>
        <item m="1" x="4543"/>
        <item x="2692"/>
        <item x="1741"/>
        <item x="411"/>
        <item m="1" x="3973"/>
        <item x="1195"/>
        <item x="1510"/>
        <item m="1" x="4544"/>
        <item x="2579"/>
        <item m="1" x="4545"/>
        <item x="1230"/>
        <item x="2138"/>
        <item x="365"/>
        <item x="1630"/>
        <item x="1273"/>
        <item m="1" x="4546"/>
        <item m="1" x="4547"/>
        <item m="1" x="4548"/>
        <item m="1" x="4549"/>
        <item m="1" x="4550"/>
        <item m="1" x="4052"/>
        <item m="1" x="4551"/>
        <item x="1946"/>
        <item x="403"/>
        <item x="2456"/>
        <item x="2156"/>
        <item x="2043"/>
        <item x="1072"/>
        <item x="3079"/>
        <item x="412"/>
        <item x="9"/>
        <item x="1435"/>
        <item x="2129"/>
        <item x="1981"/>
        <item x="2738"/>
        <item x="2864"/>
        <item x="523"/>
        <item m="1" x="4552"/>
        <item m="1" x="4553"/>
        <item x="3304"/>
        <item m="1" x="3901"/>
        <item x="2555"/>
        <item x="865"/>
        <item m="1" x="4554"/>
        <item x="1309"/>
        <item x="533"/>
        <item x="195"/>
        <item m="1" x="3920"/>
        <item m="1" x="4555"/>
        <item m="1" x="4163"/>
        <item x="2276"/>
        <item x="192"/>
        <item x="444"/>
        <item m="1" x="4556"/>
        <item x="2969"/>
        <item x="1096"/>
        <item x="2324"/>
        <item x="2006"/>
        <item m="1" x="4557"/>
        <item m="1" x="4171"/>
        <item x="306"/>
        <item x="1438"/>
        <item m="1" x="4499"/>
        <item x="1982"/>
        <item x="844"/>
        <item m="1" x="4558"/>
        <item x="2140"/>
        <item x="592"/>
        <item m="1" x="4559"/>
        <item x="610"/>
        <item x="1819"/>
        <item m="1" x="3915"/>
        <item x="1122"/>
        <item m="1" x="4560"/>
        <item x="2911"/>
        <item x="1686"/>
        <item x="2422"/>
        <item x="266"/>
        <item x="1744"/>
        <item x="886"/>
        <item x="361"/>
        <item x="2587"/>
        <item m="1" x="4173"/>
        <item x="2660"/>
        <item x="3022"/>
        <item x="3206"/>
        <item x="1401"/>
        <item x="2384"/>
        <item x="2190"/>
        <item m="1" x="4175"/>
        <item x="2490"/>
        <item x="2205"/>
        <item x="2567"/>
        <item m="1" x="4010"/>
        <item x="1265"/>
        <item m="1" x="4561"/>
        <item x="981"/>
        <item x="1143"/>
        <item x="2218"/>
        <item x="368"/>
        <item x="1035"/>
        <item x="1682"/>
        <item x="1658"/>
        <item x="2155"/>
        <item x="1738"/>
        <item x="1887"/>
        <item x="2014"/>
        <item x="525"/>
        <item x="1083"/>
        <item x="514"/>
        <item x="3869"/>
        <item x="570"/>
        <item x="1593"/>
        <item x="872"/>
        <item x="1871"/>
        <item x="3140"/>
        <item m="1" x="4562"/>
        <item x="1463"/>
        <item x="3097"/>
        <item x="1830"/>
        <item x="1643"/>
        <item x="2734"/>
        <item x="2703"/>
        <item x="590"/>
        <item x="802"/>
        <item m="1" x="4563"/>
        <item x="3779"/>
        <item x="1213"/>
        <item x="904"/>
        <item x="630"/>
        <item x="2471"/>
        <item x="2124"/>
        <item x="1109"/>
        <item x="2631"/>
        <item x="2248"/>
        <item x="2278"/>
        <item x="2461"/>
        <item m="1" x="4564"/>
        <item x="225"/>
        <item m="1" x="4565"/>
        <item x="99"/>
        <item m="1" x="4566"/>
        <item m="1" x="4567"/>
        <item m="1" x="4568"/>
        <item m="1" x="4569"/>
        <item m="1" x="4570"/>
        <item m="1" x="4571"/>
        <item m="1" x="4572"/>
        <item m="1" x="4573"/>
        <item x="2772"/>
        <item m="1" x="4574"/>
        <item x="2859"/>
        <item m="1" x="4575"/>
        <item m="1" x="3899"/>
        <item x="3860"/>
        <item m="1" x="4576"/>
        <item m="1" x="3892"/>
        <item x="2538"/>
        <item x="1163"/>
        <item x="2135"/>
        <item x="1071"/>
        <item x="3489"/>
        <item m="1" x="4577"/>
        <item x="3564"/>
        <item m="1" x="4578"/>
        <item x="445"/>
        <item m="1" x="4579"/>
        <item x="2348"/>
        <item m="1" x="4580"/>
        <item x="1876"/>
        <item m="1" x="3994"/>
        <item x="1081"/>
        <item x="1443"/>
        <item m="1" x="4088"/>
        <item m="1" x="4581"/>
        <item x="2046"/>
        <item m="1" x="4172"/>
        <item x="3159"/>
        <item x="1360"/>
        <item x="2760"/>
        <item m="1" x="3983"/>
        <item x="2588"/>
        <item x="719"/>
        <item x="685"/>
        <item x="180"/>
        <item x="1461"/>
        <item x="765"/>
        <item x="448"/>
        <item x="2683"/>
        <item m="1" x="3985"/>
        <item m="1" x="3986"/>
        <item x="1908"/>
        <item x="2017"/>
        <item x="3327"/>
        <item m="1" x="3987"/>
        <item x="233"/>
        <item x="513"/>
        <item m="1" x="3988"/>
        <item x="2964"/>
        <item x="188"/>
        <item x="1459"/>
        <item x="2782"/>
        <item x="494"/>
        <item x="1159"/>
        <item m="1" x="3989"/>
        <item x="355"/>
        <item m="1" x="3990"/>
        <item x="1327"/>
        <item x="1537"/>
        <item x="1464"/>
        <item x="1208"/>
        <item x="504"/>
        <item m="1" x="3992"/>
        <item x="307"/>
        <item x="1196"/>
        <item x="1777"/>
        <item x="1222"/>
        <item x="1852"/>
        <item m="1" x="3993"/>
        <item x="1592"/>
        <item x="2245"/>
        <item x="430"/>
        <item x="297"/>
        <item x="8"/>
        <item x="1849"/>
        <item x="722"/>
        <item x="296"/>
        <item x="1737"/>
        <item x="1851"/>
        <item x="1644"/>
        <item x="1853"/>
        <item x="1854"/>
        <item x="1375"/>
        <item x="1416"/>
        <item x="1855"/>
        <item x="1696"/>
        <item x="2447"/>
        <item m="1" x="4484"/>
        <item x="2421"/>
        <item m="1" x="4485"/>
        <item m="1" x="4486"/>
        <item x="1790"/>
        <item m="1" x="4487"/>
        <item m="1" x="4046"/>
        <item x="2443"/>
        <item x="943"/>
        <item x="760"/>
        <item m="1" x="4488"/>
        <item x="1308"/>
        <item x="2656"/>
        <item m="1" x="4489"/>
        <item x="2470"/>
        <item x="1669"/>
        <item m="1" x="4490"/>
        <item x="1156"/>
        <item x="980"/>
        <item m="1" x="4492"/>
        <item x="1262"/>
        <item x="3078"/>
        <item x="1952"/>
        <item m="1" x="4493"/>
        <item m="1" x="4050"/>
        <item m="1" x="4211"/>
        <item x="960"/>
        <item x="1893"/>
        <item x="1735"/>
        <item m="1" x="4494"/>
        <item x="1633"/>
        <item x="1645"/>
        <item x="1736"/>
        <item x="2038"/>
        <item x="1776"/>
        <item x="1607"/>
        <item x="1333"/>
        <item x="1580"/>
        <item x="1446"/>
        <item x="1515"/>
        <item m="1" x="4496"/>
        <item x="1889"/>
        <item x="1720"/>
        <item m="1" x="4498"/>
        <item x="3754"/>
        <item x="1561"/>
        <item m="1" x="4502"/>
        <item x="3641"/>
        <item x="1638"/>
        <item m="1" x="4504"/>
        <item x="1664"/>
        <item m="1" x="4505"/>
        <item m="1" x="4506"/>
        <item x="108"/>
        <item x="3114"/>
        <item x="1779"/>
        <item m="1" x="4507"/>
        <item x="1319"/>
        <item x="1678"/>
        <item m="1" x="4508"/>
        <item m="1" x="4509"/>
        <item x="1200"/>
        <item x="3527"/>
        <item x="2095"/>
        <item x="3040"/>
        <item x="393"/>
        <item x="2240"/>
        <item m="1" x="4510"/>
        <item x="1604"/>
        <item x="691"/>
        <item x="2741"/>
        <item x="2854"/>
        <item x="366"/>
        <item x="1578"/>
        <item m="1" x="4511"/>
        <item x="1702"/>
        <item x="409"/>
        <item x="3701"/>
        <item x="1787"/>
        <item m="1" x="4512"/>
        <item m="1" x="4513"/>
        <item m="1" x="4514"/>
        <item m="1" x="4515"/>
        <item x="2554"/>
        <item x="2361"/>
        <item x="907"/>
        <item m="1" x="4516"/>
        <item x="2191"/>
        <item m="1" x="4060"/>
        <item m="1" x="4517"/>
        <item x="2953"/>
        <item m="1" x="4518"/>
        <item x="3721"/>
        <item x="1506"/>
        <item m="1" x="4520"/>
        <item x="1241"/>
        <item m="1" x="4582"/>
        <item m="1" x="4521"/>
        <item x="1527"/>
        <item x="1409"/>
        <item x="2535"/>
        <item x="1511"/>
        <item m="1" x="4522"/>
        <item x="186"/>
        <item x="998"/>
        <item x="3740"/>
        <item x="713"/>
        <item x="2202"/>
        <item m="1" x="4583"/>
        <item x="2748"/>
        <item x="1632"/>
        <item x="149"/>
        <item x="1836"/>
        <item x="1695"/>
        <item x="1563"/>
        <item x="1667"/>
        <item x="2198"/>
        <item x="1147"/>
        <item m="1" x="4584"/>
        <item x="1596"/>
        <item x="1953"/>
        <item x="738"/>
        <item m="1" x="4585"/>
        <item x="3384"/>
        <item x="1648"/>
        <item x="1500"/>
        <item m="1" x="4586"/>
        <item m="1" x="3957"/>
        <item m="1" x="3954"/>
        <item x="2533"/>
        <item x="3080"/>
        <item x="2393"/>
        <item x="1589"/>
        <item m="1" x="4587"/>
        <item x="2113"/>
        <item m="1" x="4589"/>
        <item m="1" x="4590"/>
        <item x="429"/>
        <item m="1" x="4591"/>
        <item m="1" x="4011"/>
        <item x="3702"/>
        <item x="2208"/>
        <item x="396"/>
        <item m="1" x="4592"/>
        <item x="1326"/>
        <item x="3712"/>
        <item m="1" x="4593"/>
        <item x="1978"/>
        <item x="1513"/>
        <item x="400"/>
        <item x="1550"/>
        <item m="1" x="4302"/>
        <item m="1" x="4594"/>
        <item m="1" x="4595"/>
        <item x="1261"/>
        <item x="1649"/>
        <item m="1" x="4596"/>
        <item m="1" x="4192"/>
        <item m="1" x="3902"/>
        <item x="1676"/>
        <item x="2387"/>
        <item m="1" x="3912"/>
        <item m="1" x="4067"/>
        <item x="428"/>
        <item x="1661"/>
        <item x="1731"/>
        <item x="1654"/>
        <item x="2039"/>
        <item m="1" x="4597"/>
        <item x="3028"/>
        <item x="1786"/>
        <item m="1" x="4598"/>
        <item x="1539"/>
        <item x="408"/>
        <item m="1" x="4599"/>
        <item x="2745"/>
        <item x="2277"/>
        <item x="1907"/>
        <item x="758"/>
        <item m="1" x="4523"/>
        <item x="2037"/>
        <item m="1" x="4600"/>
        <item x="2327"/>
        <item x="1598"/>
        <item m="1" x="4601"/>
        <item x="972"/>
        <item x="1972"/>
        <item x="1990"/>
        <item x="816"/>
        <item x="2574"/>
        <item x="1949"/>
        <item x="3730"/>
        <item x="3749"/>
        <item x="1579"/>
        <item x="1784"/>
        <item x="1652"/>
        <item x="1306"/>
        <item m="1" x="4602"/>
        <item x="1930"/>
        <item x="1619"/>
        <item m="1" x="4223"/>
        <item x="2890"/>
        <item m="1" x="4603"/>
        <item x="1523"/>
        <item x="3158"/>
        <item x="1657"/>
        <item m="1" x="4604"/>
        <item x="944"/>
        <item x="3552"/>
        <item x="1343"/>
        <item m="1" x="4605"/>
        <item x="2247"/>
        <item x="1068"/>
        <item m="1" x="4606"/>
        <item m="1" x="4607"/>
        <item x="2055"/>
        <item x="1545"/>
        <item m="1" x="4608"/>
        <item x="1012"/>
        <item x="761"/>
        <item m="1" x="3949"/>
        <item x="3146"/>
        <item m="1" x="3950"/>
        <item x="1675"/>
        <item m="1" x="3951"/>
        <item x="3279"/>
        <item m="1" x="3952"/>
        <item x="1522"/>
        <item m="1" x="3953"/>
        <item x="1884"/>
        <item m="1" x="3955"/>
        <item x="2029"/>
        <item x="1883"/>
        <item x="1722"/>
        <item x="2948"/>
        <item m="1" x="3956"/>
        <item x="1549"/>
        <item m="1" x="3958"/>
        <item m="1" x="3959"/>
        <item m="1" x="3960"/>
        <item x="1603"/>
        <item x="1301"/>
        <item x="1948"/>
        <item m="1" x="3961"/>
        <item x="2127"/>
        <item m="1" x="3963"/>
        <item m="1" x="3964"/>
        <item x="1602"/>
        <item m="1" x="3965"/>
        <item m="1" x="3966"/>
        <item x="1629"/>
        <item m="1" x="3967"/>
        <item x="2815"/>
        <item x="2883"/>
        <item x="899"/>
        <item x="2515"/>
        <item x="197"/>
        <item m="1" x="3968"/>
        <item x="1806"/>
        <item x="1252"/>
        <item x="968"/>
        <item x="2578"/>
        <item x="826"/>
        <item x="1016"/>
        <item m="1" x="3970"/>
        <item x="1886"/>
        <item x="1212"/>
        <item m="1" x="3971"/>
        <item m="1" x="3972"/>
        <item x="2908"/>
        <item x="422"/>
        <item x="2543"/>
        <item x="2260"/>
        <item m="1" x="4002"/>
        <item x="772"/>
        <item x="1355"/>
        <item x="432"/>
        <item x="1509"/>
        <item x="1512"/>
        <item x="27"/>
        <item x="776"/>
        <item x="1514"/>
        <item x="1516"/>
        <item x="951"/>
        <item x="1520"/>
        <item x="1521"/>
        <item x="1524"/>
        <item x="1525"/>
        <item x="547"/>
        <item x="1528"/>
        <item x="1529"/>
        <item x="1530"/>
        <item x="190"/>
        <item x="1531"/>
        <item x="1533"/>
        <item x="1534"/>
        <item x="2051"/>
        <item m="1" x="5212"/>
        <item x="2154"/>
        <item m="1" x="4077"/>
        <item x="2381"/>
        <item x="2910"/>
        <item m="1" x="5213"/>
        <item x="2548"/>
        <item m="1" x="5214"/>
        <item m="1" x="4255"/>
        <item x="42"/>
        <item x="2047"/>
        <item x="1494"/>
        <item x="3514"/>
        <item m="1" x="4895"/>
        <item x="2094"/>
        <item x="2517"/>
        <item m="1" x="5215"/>
        <item x="1793"/>
        <item m="1" x="5216"/>
        <item m="1" x="5217"/>
        <item m="1" x="5218"/>
        <item m="1" x="5219"/>
        <item x="2157"/>
        <item m="1" x="4609"/>
        <item m="1" x="4035"/>
        <item x="642"/>
        <item x="1910"/>
        <item x="3882"/>
        <item m="1" x="4610"/>
        <item x="2141"/>
        <item m="1" x="4611"/>
        <item x="1462"/>
        <item m="1" x="4612"/>
        <item x="2042"/>
        <item x="2635"/>
        <item x="1250"/>
        <item x="1350"/>
        <item m="1" x="4613"/>
        <item m="1" x="4614"/>
        <item x="496"/>
        <item x="652"/>
        <item x="819"/>
        <item x="670"/>
        <item m="1" x="4615"/>
        <item m="1" x="4616"/>
        <item x="918"/>
        <item m="1" x="4617"/>
        <item x="2956"/>
        <item m="1" x="4618"/>
        <item m="1" x="4619"/>
        <item m="1" x="4620"/>
        <item m="1" x="4061"/>
        <item m="1" x="4621"/>
        <item m="1" x="4622"/>
        <item x="993"/>
        <item m="1" x="4623"/>
        <item x="1896"/>
        <item x="1039"/>
        <item m="1" x="4624"/>
        <item x="1827"/>
        <item m="1" x="4625"/>
        <item x="81"/>
        <item m="1" x="4626"/>
        <item m="1" x="4627"/>
        <item x="2904"/>
        <item m="1" x="4628"/>
        <item x="413"/>
        <item x="2137"/>
        <item m="1" x="4629"/>
        <item x="1666"/>
        <item m="1" x="4630"/>
        <item m="1" x="4631"/>
        <item m="1" x="4632"/>
        <item m="1" x="4633"/>
        <item x="2001"/>
        <item x="1064"/>
        <item x="2120"/>
        <item m="1" x="4634"/>
        <item m="1" x="4635"/>
        <item m="1" x="4636"/>
        <item x="1766"/>
        <item x="618"/>
        <item m="1" x="4637"/>
        <item x="131"/>
        <item x="1890"/>
        <item m="1" x="4638"/>
        <item x="2329"/>
        <item m="1" x="4003"/>
        <item x="2353"/>
        <item x="1347"/>
        <item m="1" x="4004"/>
        <item m="1" x="4005"/>
        <item x="1445"/>
        <item x="3561"/>
        <item m="1" x="4006"/>
        <item m="1" x="4007"/>
        <item x="1833"/>
        <item m="1" x="4008"/>
        <item m="1" x="4009"/>
        <item x="3033"/>
        <item x="2092"/>
        <item x="2093"/>
        <item x="1710"/>
        <item x="1161"/>
        <item x="1937"/>
        <item x="2096"/>
        <item x="2097"/>
        <item x="2098"/>
        <item x="2100"/>
        <item x="63"/>
        <item x="1220"/>
        <item x="1093"/>
        <item x="2338"/>
        <item x="3611"/>
        <item x="825"/>
        <item x="3468"/>
        <item m="1" x="5220"/>
        <item x="1809"/>
        <item x="956"/>
        <item x="1130"/>
        <item x="1612"/>
        <item x="890"/>
        <item m="1" x="4416"/>
        <item x="3222"/>
        <item x="1865"/>
        <item x="1272"/>
        <item x="792"/>
        <item x="2534"/>
        <item m="1" x="4639"/>
        <item x="495"/>
        <item x="2944"/>
        <item x="1029"/>
        <item m="1" x="4044"/>
        <item x="2634"/>
        <item x="2682"/>
        <item x="3394"/>
        <item x="1367"/>
        <item x="754"/>
        <item m="1" x="4049"/>
        <item m="1" x="4640"/>
        <item x="2312"/>
        <item x="1548"/>
        <item m="1" x="4157"/>
        <item x="1311"/>
        <item m="1" x="4076"/>
        <item x="2568"/>
        <item x="3017"/>
        <item x="1060"/>
        <item x="1448"/>
        <item m="1" x="4724"/>
        <item m="1" x="4725"/>
        <item x="410"/>
        <item x="3066"/>
        <item m="1" x="4726"/>
        <item x="2968"/>
        <item x="548"/>
        <item m="1" x="4727"/>
        <item m="1" x="4728"/>
        <item m="1" x="4729"/>
        <item x="574"/>
        <item x="1149"/>
        <item m="1" x="4188"/>
        <item m="1" x="4201"/>
        <item x="1094"/>
        <item x="1171"/>
        <item m="1" x="4732"/>
        <item x="2395"/>
        <item x="3048"/>
        <item x="2372"/>
        <item m="1" x="5221"/>
        <item m="1" x="4641"/>
        <item m="1" x="4642"/>
        <item x="3481"/>
        <item x="1620"/>
        <item x="614"/>
        <item m="1" x="4643"/>
        <item m="1" x="4644"/>
        <item m="1" x="4645"/>
        <item x="1488"/>
        <item m="1" x="4646"/>
        <item x="2194"/>
        <item x="2173"/>
        <item x="2072"/>
        <item x="2359"/>
        <item x="923"/>
        <item m="1" x="4256"/>
        <item m="1" x="4647"/>
        <item x="560"/>
        <item m="1" x="4648"/>
        <item x="1242"/>
        <item x="1365"/>
        <item x="3503"/>
        <item m="1" x="4184"/>
        <item x="629"/>
        <item x="1045"/>
        <item x="1628"/>
        <item m="1" x="4649"/>
        <item x="1880"/>
        <item x="814"/>
        <item x="1102"/>
        <item x="1305"/>
        <item m="1" x="4012"/>
        <item m="1" x="4013"/>
        <item x="2341"/>
        <item x="2050"/>
        <item x="812"/>
        <item x="2052"/>
        <item m="1" x="5222"/>
        <item m="1" x="5223"/>
        <item m="1" x="5224"/>
        <item x="2881"/>
        <item m="1" x="5225"/>
        <item x="5"/>
        <item m="1" x="5226"/>
        <item m="1" x="4650"/>
        <item m="1" x="5227"/>
        <item x="3008"/>
        <item m="1" x="5228"/>
        <item x="1996"/>
        <item m="1" x="5229"/>
        <item m="1" x="5230"/>
        <item m="1" x="5231"/>
        <item m="1" x="5232"/>
        <item m="1" x="4693"/>
        <item m="1" x="5233"/>
        <item m="1" x="5234"/>
        <item m="1" x="5235"/>
        <item m="1" x="5236"/>
        <item x="991"/>
        <item x="2382"/>
        <item x="1662"/>
        <item x="2385"/>
        <item m="1" x="5237"/>
        <item m="1" x="5238"/>
        <item m="1" x="5239"/>
        <item m="1" x="5240"/>
        <item m="1" x="5241"/>
        <item x="3854"/>
        <item m="1" x="4174"/>
        <item x="1650"/>
        <item m="1" x="5242"/>
        <item x="603"/>
        <item m="1" x="5243"/>
        <item m="1" x="5030"/>
        <item m="1" x="5244"/>
        <item m="1" x="5245"/>
        <item x="1431"/>
        <item m="1" x="5246"/>
        <item m="1" x="4971"/>
        <item m="1" x="5247"/>
        <item m="1" x="5097"/>
        <item x="762"/>
        <item x="1167"/>
        <item x="2520"/>
        <item m="1" x="5248"/>
        <item x="2206"/>
        <item m="1" x="5249"/>
        <item x="3143"/>
        <item m="1" x="5250"/>
        <item m="1" x="4812"/>
        <item x="576"/>
        <item m="1" x="4651"/>
        <item x="1868"/>
        <item m="1" x="4652"/>
        <item x="3767"/>
        <item x="1169"/>
        <item m="1" x="4653"/>
        <item m="1" x="4654"/>
        <item x="604"/>
        <item m="1" x="4655"/>
        <item m="1" x="4656"/>
        <item m="1" x="4657"/>
        <item x="232"/>
        <item x="2031"/>
        <item m="1" x="4658"/>
        <item x="3743"/>
        <item m="1" x="4659"/>
        <item x="2106"/>
        <item m="1" x="4660"/>
        <item m="1" x="4661"/>
        <item x="2071"/>
        <item m="1" x="4662"/>
        <item m="1" x="4663"/>
        <item x="3849"/>
        <item x="3715"/>
        <item m="1" x="4664"/>
        <item x="1963"/>
        <item m="1" x="4666"/>
        <item m="1" x="3928"/>
        <item m="1" x="4667"/>
        <item m="1" x="4668"/>
        <item m="1" x="4669"/>
        <item m="1" x="4670"/>
        <item m="1" x="4671"/>
        <item x="1623"/>
        <item m="1" x="4673"/>
        <item m="1" x="4215"/>
        <item m="1" x="4674"/>
        <item m="1" x="4675"/>
        <item m="1" x="4676"/>
        <item x="3747"/>
        <item m="1" x="4677"/>
        <item m="1" x="4678"/>
        <item x="3738"/>
        <item x="362"/>
        <item x="1767"/>
        <item m="1" x="4679"/>
        <item x="3265"/>
        <item m="1" x="4680"/>
        <item x="3879"/>
        <item x="2369"/>
        <item m="1" x="4681"/>
        <item m="1" x="4682"/>
        <item m="1" x="4683"/>
        <item m="1" x="4684"/>
        <item m="1" x="4685"/>
        <item m="1" x="4214"/>
        <item x="3862"/>
        <item x="1733"/>
        <item m="1" x="4686"/>
        <item m="1" x="4687"/>
        <item m="1" x="4688"/>
        <item x="1746"/>
        <item m="1" x="4689"/>
        <item m="1" x="4690"/>
        <item m="1" x="4691"/>
        <item x="2207"/>
        <item m="1" x="4692"/>
        <item m="1" x="4694"/>
        <item m="1" x="4695"/>
        <item m="1" x="4696"/>
        <item x="333"/>
        <item m="1" x="4697"/>
        <item x="2380"/>
        <item m="1" x="4698"/>
        <item m="1" x="4699"/>
        <item x="2931"/>
        <item x="3843"/>
        <item x="493"/>
        <item m="1" x="4700"/>
        <item m="1" x="4701"/>
        <item m="1" x="4702"/>
        <item x="1641"/>
        <item x="2688"/>
        <item x="1837"/>
        <item m="1" x="4703"/>
        <item m="1" x="4704"/>
        <item x="2487"/>
        <item x="1707"/>
        <item x="2251"/>
        <item m="1" x="4705"/>
        <item m="1" x="4706"/>
        <item m="1" x="4707"/>
        <item m="1" x="4708"/>
        <item m="1" x="4709"/>
        <item x="2065"/>
        <item m="1" x="4710"/>
        <item x="2088"/>
        <item x="3317"/>
        <item m="1" x="4712"/>
        <item m="1" x="4713"/>
        <item x="1554"/>
        <item m="1" x="4714"/>
        <item m="1" x="4715"/>
        <item x="1569"/>
        <item m="1" x="4737"/>
        <item m="1" x="4716"/>
        <item x="2598"/>
        <item m="1" x="4717"/>
        <item m="1" x="4718"/>
        <item x="3195"/>
        <item m="1" x="4719"/>
        <item x="2068"/>
        <item m="1" x="4720"/>
        <item m="1" x="4721"/>
        <item x="2378"/>
        <item m="1" x="4722"/>
        <item m="1" x="4014"/>
        <item m="1" x="4015"/>
        <item m="1" x="4016"/>
        <item m="1" x="4017"/>
        <item x="2230"/>
        <item x="1559"/>
        <item x="1860"/>
        <item m="1" x="4019"/>
        <item x="2193"/>
        <item x="1822"/>
        <item x="1808"/>
        <item m="1" x="4020"/>
        <item m="1" x="4021"/>
        <item m="1" x="4022"/>
        <item m="1" x="4023"/>
        <item m="1" x="4024"/>
        <item m="1" x="4025"/>
        <item m="1" x="4026"/>
        <item m="1" x="4027"/>
        <item m="1" x="4028"/>
        <item m="1" x="4030"/>
        <item m="1" x="4032"/>
        <item m="1" x="4033"/>
        <item x="2170"/>
        <item x="2171"/>
        <item x="2172"/>
        <item x="1700"/>
        <item x="2174"/>
        <item x="2176"/>
        <item x="1983"/>
        <item x="2177"/>
        <item m="1" x="4800"/>
        <item x="285"/>
        <item x="1254"/>
        <item x="620"/>
        <item x="2597"/>
        <item x="2827"/>
        <item x="2891"/>
        <item m="1" x="4723"/>
        <item x="1903"/>
        <item m="1" x="3893"/>
        <item x="3113"/>
        <item x="3125"/>
        <item x="687"/>
        <item x="2589"/>
        <item x="946"/>
        <item x="3299"/>
        <item x="3578"/>
        <item x="1321"/>
        <item x="2836"/>
        <item x="1413"/>
        <item x="2813"/>
        <item x="3352"/>
        <item x="3483"/>
        <item x="2505"/>
        <item x="1469"/>
        <item x="3434"/>
        <item x="1703"/>
        <item x="1932"/>
        <item x="3480"/>
        <item x="2901"/>
        <item x="2362"/>
        <item m="1" x="5251"/>
        <item x="552"/>
        <item x="2399"/>
        <item x="303"/>
        <item x="2995"/>
        <item m="1" x="5252"/>
        <item m="1" x="4731"/>
        <item m="1" x="4730"/>
        <item x="1841"/>
        <item m="1" x="4187"/>
        <item m="1" x="4185"/>
        <item x="1807"/>
        <item x="2553"/>
        <item m="1" x="4278"/>
        <item x="1810"/>
        <item x="234"/>
        <item x="2773"/>
        <item x="2360"/>
        <item x="1753"/>
        <item x="2365"/>
        <item x="3389"/>
        <item x="1840"/>
        <item m="1" x="4183"/>
        <item x="2300"/>
        <item m="1" x="4733"/>
        <item x="1164"/>
        <item x="1971"/>
        <item m="1" x="4734"/>
        <item x="2340"/>
        <item x="397"/>
        <item x="2350"/>
        <item x="1264"/>
        <item m="1" x="4735"/>
        <item x="2343"/>
        <item x="1484"/>
        <item x="2342"/>
        <item x="1312"/>
        <item x="903"/>
        <item x="1802"/>
        <item x="2860"/>
        <item x="2493"/>
        <item x="741"/>
        <item x="3868"/>
        <item x="1815"/>
        <item m="1" x="4048"/>
        <item x="996"/>
        <item x="607"/>
        <item x="654"/>
        <item x="2336"/>
        <item x="2337"/>
        <item x="2339"/>
        <item x="712"/>
        <item x="1546"/>
        <item m="1" x="4029"/>
        <item m="1" x="4031"/>
        <item x="2379"/>
        <item x="2223"/>
        <item x="238"/>
        <item x="1639"/>
        <item m="1" x="5253"/>
        <item m="1" x="5254"/>
        <item x="677"/>
        <item x="3213"/>
        <item m="1" x="4738"/>
        <item x="272"/>
        <item x="447"/>
        <item x="2331"/>
        <item x="3847"/>
        <item x="3875"/>
        <item x="498"/>
        <item x="1382"/>
        <item m="1" x="4739"/>
        <item x="2960"/>
        <item m="1" x="4740"/>
        <item x="1193"/>
        <item m="1" x="4176"/>
        <item m="1" x="4064"/>
        <item x="953"/>
        <item x="656"/>
        <item x="2056"/>
        <item x="2893"/>
        <item x="1422"/>
        <item x="1057"/>
        <item x="278"/>
        <item m="1" x="4741"/>
        <item x="581"/>
        <item x="1113"/>
        <item m="1" x="4034"/>
        <item x="1400"/>
        <item x="2214"/>
        <item x="3485"/>
        <item x="1329"/>
        <item m="1" x="4037"/>
        <item m="1" x="4038"/>
        <item m="1" x="4039"/>
        <item m="1" x="4040"/>
        <item m="1" x="4041"/>
        <item x="1202"/>
        <item x="744"/>
        <item x="164"/>
        <item m="1" x="4042"/>
        <item m="1" x="4043"/>
        <item m="1" x="3929"/>
        <item x="1472"/>
        <item m="1" x="4045"/>
        <item x="1141"/>
        <item m="1" x="4047"/>
        <item x="2455"/>
        <item x="2292"/>
        <item x="265"/>
        <item x="1387"/>
        <item x="2457"/>
        <item x="2458"/>
        <item x="2460"/>
        <item m="1" x="5255"/>
        <item m="1" x="5256"/>
        <item x="3436"/>
        <item x="3463"/>
        <item x="3243"/>
        <item m="1" x="4369"/>
        <item x="2653"/>
        <item x="1177"/>
        <item x="2846"/>
        <item m="1" x="5257"/>
        <item x="2147"/>
        <item m="1" x="5258"/>
        <item x="2700"/>
        <item x="1310"/>
        <item x="1188"/>
        <item x="715"/>
        <item x="1269"/>
        <item x="673"/>
        <item x="1499"/>
        <item x="921"/>
        <item x="2963"/>
        <item m="1" x="4377"/>
        <item x="30"/>
        <item x="1610"/>
        <item x="1298"/>
        <item m="1" x="5259"/>
        <item x="950"/>
        <item m="1" x="5260"/>
        <item x="3205"/>
        <item m="1" x="5261"/>
        <item m="1" x="5262"/>
        <item x="2795"/>
        <item x="1201"/>
        <item x="3024"/>
        <item x="3890"/>
        <item x="1174"/>
        <item m="1" x="4742"/>
        <item x="239"/>
        <item x="519"/>
        <item m="1" x="4743"/>
        <item x="2462"/>
        <item x="1428"/>
        <item x="645"/>
        <item x="2316"/>
        <item x="1692"/>
        <item x="1299"/>
        <item x="1586"/>
        <item x="3261"/>
        <item m="1" x="4744"/>
        <item x="721"/>
        <item m="1" x="4745"/>
        <item m="1" x="4746"/>
        <item x="6"/>
        <item m="1" x="4747"/>
        <item x="3575"/>
        <item x="2863"/>
        <item x="688"/>
        <item x="1660"/>
        <item x="1739"/>
        <item x="1073"/>
        <item x="1640"/>
        <item x="877"/>
        <item x="2622"/>
        <item m="1" x="4748"/>
        <item m="1" x="4749"/>
        <item x="3269"/>
        <item x="3186"/>
        <item x="1314"/>
        <item x="310"/>
        <item x="3689"/>
        <item x="737"/>
        <item x="542"/>
        <item x="2544"/>
        <item x="3010"/>
        <item x="595"/>
        <item x="1140"/>
        <item x="587"/>
        <item x="1535"/>
        <item m="1" x="4053"/>
        <item x="1216"/>
        <item x="3324"/>
        <item x="3136"/>
        <item x="162"/>
        <item x="487"/>
        <item x="3417"/>
        <item x="3789"/>
        <item x="2011"/>
        <item x="332"/>
        <item m="1" x="4109"/>
        <item x="945"/>
        <item x="1482"/>
        <item x="2637"/>
        <item x="3126"/>
        <item x="917"/>
        <item x="2900"/>
        <item x="900"/>
        <item x="3111"/>
        <item x="2735"/>
        <item m="1" x="4750"/>
        <item x="2010"/>
        <item x="425"/>
        <item x="2923"/>
        <item x="3797"/>
        <item x="1631"/>
        <item m="1" x="4051"/>
        <item x="1315"/>
        <item x="986"/>
        <item x="2802"/>
        <item x="2974"/>
        <item x="2833"/>
        <item m="1" x="4055"/>
        <item x="1954"/>
        <item x="3049"/>
        <item x="807"/>
        <item m="1" x="4057"/>
        <item m="1" x="4058"/>
        <item m="1" x="4059"/>
        <item x="2894"/>
        <item x="559"/>
        <item x="531"/>
        <item m="1" x="4299"/>
        <item m="1" x="4901"/>
        <item x="2305"/>
        <item x="1625"/>
        <item x="1349"/>
        <item m="1" x="5263"/>
        <item m="1" x="5264"/>
        <item x="2775"/>
        <item x="1348"/>
        <item x="1536"/>
        <item m="1" x="4065"/>
        <item x="756"/>
        <item m="1" x="4789"/>
        <item m="1" x="4103"/>
        <item x="2577"/>
        <item x="293"/>
        <item m="1" x="4777"/>
        <item x="1862"/>
        <item x="2398"/>
        <item x="1584"/>
        <item x="3886"/>
        <item x="1455"/>
        <item x="2005"/>
        <item x="235"/>
        <item x="314"/>
        <item x="1622"/>
        <item m="1" x="4395"/>
        <item x="1704"/>
        <item x="3472"/>
        <item x="2008"/>
        <item m="1" x="4811"/>
        <item x="3425"/>
        <item x="2525"/>
        <item x="1869"/>
        <item m="1" x="4815"/>
        <item m="1" x="4817"/>
        <item m="1" x="4244"/>
        <item x="702"/>
        <item x="3075"/>
        <item x="859"/>
        <item x="3427"/>
        <item m="1" x="5265"/>
        <item x="1001"/>
        <item m="1" x="4829"/>
        <item x="2684"/>
        <item x="555"/>
        <item m="1" x="5266"/>
        <item x="705"/>
        <item m="1" x="4205"/>
        <item x="2886"/>
        <item x="2912"/>
        <item x="437"/>
        <item x="3120"/>
        <item x="795"/>
        <item x="3156"/>
        <item x="635"/>
        <item x="2621"/>
        <item m="1" x="5267"/>
        <item m="1" x="5268"/>
        <item x="1466"/>
        <item x="2895"/>
        <item x="3341"/>
        <item m="1" x="5269"/>
        <item m="1" x="5270"/>
        <item m="1" x="4759"/>
        <item x="2638"/>
        <item x="374"/>
        <item m="1" x="4807"/>
        <item m="1" x="5271"/>
        <item x="2797"/>
        <item x="1028"/>
        <item x="1123"/>
        <item x="3319"/>
        <item x="562"/>
        <item x="229"/>
        <item m="1" x="4751"/>
        <item x="1181"/>
        <item x="279"/>
        <item m="1" x="4752"/>
        <item m="1" x="4115"/>
        <item x="3289"/>
        <item x="1089"/>
        <item x="2926"/>
        <item x="1341"/>
        <item m="1" x="4753"/>
        <item m="1" x="4754"/>
        <item x="16"/>
        <item x="59"/>
        <item x="632"/>
        <item x="783"/>
        <item x="2270"/>
        <item x="3594"/>
        <item x="2885"/>
        <item x="2596"/>
        <item x="1924"/>
        <item x="834"/>
        <item x="1236"/>
        <item x="831"/>
        <item x="2064"/>
        <item x="402"/>
        <item x="3677"/>
        <item x="3162"/>
        <item x="2024"/>
        <item x="2952"/>
        <item x="1085"/>
        <item m="1" x="4328"/>
        <item x="371"/>
        <item x="1238"/>
        <item x="830"/>
        <item x="2763"/>
        <item m="1" x="4755"/>
        <item x="990"/>
        <item m="1" x="4756"/>
        <item x="949"/>
        <item x="2591"/>
        <item x="1175"/>
        <item x="1774"/>
        <item m="1" x="4757"/>
        <item x="1417"/>
        <item x="2495"/>
        <item x="1148"/>
        <item x="3477"/>
        <item x="2261"/>
        <item m="1" x="4443"/>
        <item m="1" x="4758"/>
        <item x="926"/>
        <item x="3409"/>
        <item x="850"/>
        <item x="1415"/>
        <item x="1054"/>
        <item x="870"/>
        <item m="1" x="4760"/>
        <item x="2560"/>
        <item x="1189"/>
        <item x="963"/>
        <item x="2896"/>
        <item m="1" x="3917"/>
        <item m="1" x="4092"/>
        <item m="1" x="3894"/>
        <item x="1826"/>
        <item x="3155"/>
        <item x="2561"/>
        <item x="2060"/>
        <item x="168"/>
        <item x="3343"/>
        <item m="1" x="4093"/>
        <item m="1" x="5272"/>
        <item m="1" x="5273"/>
        <item m="1" x="5274"/>
        <item m="1" x="5275"/>
        <item m="1" x="5276"/>
        <item m="1" x="5277"/>
        <item m="1" x="4761"/>
        <item m="1" x="4762"/>
        <item m="1" x="4763"/>
        <item m="1" x="4764"/>
        <item m="1" x="4765"/>
        <item m="1" x="4766"/>
        <item m="1" x="4767"/>
        <item m="1" x="4768"/>
        <item m="1" x="4769"/>
        <item m="1" x="4770"/>
        <item m="1" x="4771"/>
        <item m="1" x="4772"/>
        <item m="1" x="4773"/>
        <item m="1" x="4774"/>
        <item m="1" x="4775"/>
        <item m="1" x="4840"/>
        <item m="1" x="4094"/>
        <item m="1" x="4095"/>
        <item m="1" x="4096"/>
        <item m="1" x="4097"/>
        <item m="1" x="4098"/>
        <item m="1" x="4099"/>
        <item x="3203"/>
        <item x="2299"/>
        <item m="1" x="5278"/>
        <item x="378"/>
        <item x="116"/>
        <item x="973"/>
        <item x="2786"/>
        <item m="1" x="5279"/>
        <item x="1044"/>
        <item x="373"/>
        <item x="1125"/>
        <item x="1770"/>
        <item x="3083"/>
        <item x="1056"/>
        <item x="529"/>
        <item m="1" x="5280"/>
        <item x="1142"/>
        <item x="845"/>
        <item x="2112"/>
        <item x="506"/>
        <item x="751"/>
        <item m="1" x="4180"/>
        <item m="1" x="5281"/>
        <item m="1" x="5282"/>
        <item x="2691"/>
        <item x="1271"/>
        <item x="2830"/>
        <item x="3786"/>
        <item m="1" x="3930"/>
        <item x="657"/>
        <item x="511"/>
        <item x="3339"/>
        <item m="1" x="5283"/>
        <item m="1" x="4798"/>
        <item x="662"/>
        <item m="1" x="5284"/>
        <item m="1" x="5285"/>
        <item m="1" x="5286"/>
        <item m="1" x="5287"/>
        <item x="415"/>
        <item m="1" x="5288"/>
        <item x="353"/>
        <item m="1" x="5289"/>
        <item x="182"/>
        <item x="1036"/>
        <item m="1" x="4083"/>
        <item m="1" x="4311"/>
        <item x="2811"/>
        <item x="358"/>
        <item m="1" x="4089"/>
        <item x="585"/>
        <item m="1" x="5290"/>
        <item m="1" x="4370"/>
        <item x="3487"/>
        <item x="1398"/>
        <item x="3050"/>
        <item x="281"/>
        <item x="2906"/>
        <item x="2303"/>
        <item x="2751"/>
        <item x="363"/>
        <item x="781"/>
        <item x="1194"/>
        <item x="1334"/>
        <item m="1" x="4877"/>
        <item x="3194"/>
        <item x="1965"/>
        <item m="1" x="5291"/>
        <item x="2804"/>
        <item x="817"/>
        <item x="1475"/>
        <item x="2951"/>
        <item m="1" x="5292"/>
        <item x="1066"/>
        <item x="2704"/>
        <item m="1" x="4333"/>
        <item m="1" x="5293"/>
        <item x="851"/>
        <item x="837"/>
        <item x="2297"/>
        <item x="553"/>
        <item m="1" x="5294"/>
        <item x="3018"/>
        <item m="1" x="5295"/>
        <item m="1" x="4133"/>
        <item x="589"/>
        <item x="3300"/>
        <item x="786"/>
        <item m="1" x="4200"/>
        <item m="1" x="5296"/>
        <item x="3043"/>
        <item x="690"/>
        <item x="534"/>
        <item x="1032"/>
        <item x="842"/>
        <item x="2824"/>
        <item x="711"/>
        <item x="434"/>
        <item x="1104"/>
        <item x="2556"/>
        <item x="1297"/>
        <item x="19"/>
        <item x="787"/>
        <item m="1" x="5297"/>
        <item x="3148"/>
        <item x="1791"/>
        <item m="1" x="5298"/>
        <item x="1423"/>
        <item x="913"/>
        <item x="3196"/>
        <item m="1" x="5299"/>
        <item m="1" x="5300"/>
        <item m="1" x="5301"/>
        <item m="1" x="5302"/>
        <item x="2519"/>
        <item x="2528"/>
        <item x="3254"/>
        <item m="1" x="4955"/>
        <item x="1410"/>
        <item x="2196"/>
        <item x="1504"/>
        <item x="1922"/>
        <item x="3386"/>
        <item x="517"/>
        <item m="1" x="5303"/>
        <item x="39"/>
        <item x="1412"/>
        <item m="1" x="5304"/>
        <item x="1390"/>
        <item m="1" x="5305"/>
        <item x="2980"/>
        <item x="863"/>
        <item x="486"/>
        <item x="3839"/>
        <item x="609"/>
        <item x="1024"/>
        <item x="612"/>
        <item x="598"/>
        <item x="1100"/>
        <item m="1" x="4247"/>
        <item m="1" x="5306"/>
        <item m="1" x="4862"/>
        <item x="2296"/>
        <item x="1283"/>
        <item x="2465"/>
        <item x="1374"/>
        <item x="1110"/>
        <item x="2494"/>
        <item x="724"/>
        <item x="3364"/>
        <item x="1048"/>
        <item x="2610"/>
        <item x="2750"/>
        <item x="897"/>
        <item x="1170"/>
        <item x="456"/>
        <item x="3315"/>
        <item x="1055"/>
        <item m="1" x="5307"/>
        <item x="167"/>
        <item x="1133"/>
        <item x="889"/>
        <item x="1555"/>
        <item x="521"/>
        <item x="3325"/>
        <item x="3661"/>
        <item x="2541"/>
        <item m="1" x="5308"/>
        <item m="1" x="5309"/>
        <item x="375"/>
        <item m="1" x="5310"/>
        <item x="538"/>
        <item x="557"/>
        <item m="1" x="5311"/>
        <item m="1" x="4995"/>
        <item x="3202"/>
        <item x="2889"/>
        <item m="1" x="4948"/>
        <item x="2584"/>
        <item x="1191"/>
        <item x="2837"/>
        <item x="884"/>
        <item x="2592"/>
        <item x="2967"/>
        <item x="3693"/>
        <item m="1" x="4388"/>
        <item x="181"/>
        <item x="934"/>
        <item x="1203"/>
        <item x="3087"/>
        <item x="901"/>
        <item x="1051"/>
        <item x="1425"/>
        <item x="710"/>
        <item m="1" x="4832"/>
        <item x="3020"/>
        <item x="2789"/>
        <item x="2234"/>
        <item x="1290"/>
        <item x="982"/>
        <item x="707"/>
        <item x="1124"/>
        <item m="1" x="4776"/>
        <item x="2294"/>
        <item x="1404"/>
        <item x="1120"/>
        <item x="2808"/>
        <item x="1033"/>
        <item x="1243"/>
        <item x="3030"/>
        <item m="1" x="4156"/>
        <item x="2373"/>
        <item m="1" x="4387"/>
        <item x="3529"/>
        <item x="2108"/>
        <item x="2887"/>
        <item m="1" x="4778"/>
        <item m="1" x="4779"/>
        <item m="1" x="4781"/>
        <item x="2"/>
        <item x="3077"/>
        <item m="1" x="3931"/>
        <item m="1" x="4782"/>
        <item x="3443"/>
        <item x="1388"/>
        <item x="3447"/>
        <item m="1" x="4385"/>
        <item x="3296"/>
        <item x="3631"/>
        <item m="1" x="4783"/>
        <item x="3007"/>
        <item x="65"/>
        <item x="3224"/>
        <item x="1354"/>
        <item x="51"/>
        <item x="3382"/>
        <item x="2720"/>
        <item m="1" x="4149"/>
        <item x="3082"/>
        <item x="3147"/>
        <item x="725"/>
        <item x="3363"/>
        <item x="3440"/>
        <item m="1" x="4784"/>
        <item m="1" x="4396"/>
        <item x="1146"/>
        <item x="888"/>
        <item x="3796"/>
        <item x="3074"/>
        <item m="1" x="4785"/>
        <item m="1" x="4786"/>
        <item m="1" x="4787"/>
        <item x="1471"/>
        <item m="1" x="4788"/>
        <item x="869"/>
        <item x="927"/>
        <item x="546"/>
        <item x="939"/>
        <item x="983"/>
        <item x="1006"/>
        <item x="1467"/>
        <item x="769"/>
        <item m="1" x="4790"/>
        <item m="1" x="4791"/>
        <item m="1" x="4792"/>
        <item x="675"/>
        <item m="1" x="4793"/>
        <item x="3032"/>
        <item x="1353"/>
        <item x="2488"/>
        <item x="3235"/>
        <item m="1" x="4794"/>
        <item x="2820"/>
        <item m="1" x="4795"/>
        <item m="1" x="4796"/>
        <item m="1" x="4797"/>
        <item x="3491"/>
        <item m="1" x="4799"/>
        <item x="2784"/>
        <item x="3484"/>
        <item x="3656"/>
        <item x="526"/>
        <item x="2876"/>
        <item x="2858"/>
        <item x="718"/>
        <item x="1989"/>
        <item x="3184"/>
        <item x="575"/>
        <item x="593"/>
        <item x="2905"/>
        <item x="3058"/>
        <item x="1626"/>
        <item x="3692"/>
        <item x="2657"/>
        <item x="2605"/>
        <item x="2717"/>
        <item x="805"/>
        <item m="1" x="4801"/>
        <item x="3361"/>
        <item x="728"/>
        <item m="1" x="4802"/>
        <item x="3230"/>
        <item x="2585"/>
        <item x="1095"/>
        <item x="2847"/>
        <item x="2377"/>
        <item m="1" x="4803"/>
        <item x="1346"/>
        <item x="591"/>
        <item m="1" x="4804"/>
        <item x="420"/>
        <item m="1" x="4805"/>
        <item m="1" x="4806"/>
        <item x="3259"/>
        <item x="780"/>
        <item x="1129"/>
        <item x="1913"/>
        <item m="1" x="4808"/>
        <item x="1372"/>
        <item x="290"/>
        <item x="1407"/>
        <item x="3119"/>
        <item x="2469"/>
        <item x="1680"/>
        <item x="205"/>
        <item m="1" x="4809"/>
        <item m="1" x="4379"/>
        <item x="734"/>
        <item m="1" x="4810"/>
        <item x="431"/>
        <item x="3271"/>
        <item m="1" x="4325"/>
        <item x="881"/>
        <item x="753"/>
        <item x="1127"/>
        <item x="3237"/>
        <item x="2142"/>
        <item x="3011"/>
        <item x="1941"/>
        <item x="2762"/>
        <item x="1052"/>
        <item x="3373"/>
        <item m="1" x="4818"/>
        <item x="2625"/>
        <item x="1233"/>
        <item x="3012"/>
        <item x="2628"/>
        <item x="1747"/>
        <item x="2012"/>
        <item x="3429"/>
        <item x="2776"/>
        <item x="185"/>
        <item x="2186"/>
        <item x="1997"/>
        <item x="2777"/>
        <item x="1601"/>
        <item m="1" x="4309"/>
        <item x="1938"/>
        <item m="1" x="4831"/>
        <item x="1885"/>
        <item x="2754"/>
        <item x="1797"/>
        <item m="1" x="4213"/>
        <item x="910"/>
        <item x="3232"/>
        <item x="2023"/>
        <item x="808"/>
        <item x="370"/>
        <item x="1421"/>
        <item m="1" x="4837"/>
        <item x="1933"/>
        <item m="1" x="4838"/>
        <item m="1" x="4839"/>
        <item m="1" x="4090"/>
        <item x="399"/>
        <item m="1" x="4081"/>
        <item m="1" x="4087"/>
        <item x="606"/>
        <item x="3423"/>
        <item x="2816"/>
        <item x="1383"/>
        <item x="3128"/>
        <item x="764"/>
        <item x="1332"/>
        <item x="2491"/>
        <item x="1487"/>
        <item x="2805"/>
        <item x="550"/>
        <item x="1011"/>
        <item x="964"/>
        <item x="3260"/>
        <item x="1176"/>
        <item x="485"/>
        <item x="577"/>
        <item x="962"/>
        <item m="1" x="4813"/>
        <item x="767"/>
        <item x="2753"/>
        <item m="1" x="4814"/>
        <item x="828"/>
        <item x="3278"/>
        <item x="731"/>
        <item x="799"/>
        <item x="1168"/>
        <item x="1274"/>
        <item x="771"/>
        <item x="1304"/>
        <item x="268"/>
        <item x="29"/>
        <item x="3295"/>
        <item m="1" x="4816"/>
        <item x="664"/>
        <item x="1041"/>
        <item x="1144"/>
        <item x="2731"/>
        <item x="3177"/>
        <item x="1929"/>
        <item m="1" x="4819"/>
        <item x="298"/>
        <item x="436"/>
        <item x="1502"/>
        <item x="640"/>
        <item x="2476"/>
        <item m="1" x="4820"/>
        <item x="509"/>
        <item m="1" x="4821"/>
        <item m="1" x="4822"/>
        <item x="1287"/>
        <item m="1" x="4823"/>
        <item m="1" x="4824"/>
        <item x="716"/>
        <item x="774"/>
        <item x="717"/>
        <item x="564"/>
        <item x="1077"/>
        <item m="1" x="4825"/>
        <item x="3154"/>
        <item x="2962"/>
        <item x="597"/>
        <item x="92"/>
        <item x="2527"/>
        <item x="1101"/>
        <item x="3504"/>
        <item x="2304"/>
        <item x="2532"/>
        <item x="384"/>
        <item m="1" x="4826"/>
        <item m="1" x="4409"/>
        <item x="421"/>
        <item x="1679"/>
        <item m="1" x="4827"/>
        <item m="1" x="4828"/>
        <item x="1003"/>
        <item x="418"/>
        <item x="2862"/>
        <item x="492"/>
        <item x="1086"/>
        <item x="3624"/>
        <item x="1103"/>
        <item x="3820"/>
        <item x="2603"/>
        <item m="1" x="3926"/>
        <item x="2054"/>
        <item x="2483"/>
        <item m="1" x="4841"/>
        <item x="2570"/>
        <item x="723"/>
        <item x="1457"/>
        <item x="3784"/>
        <item x="1128"/>
        <item x="2871"/>
        <item m="1" x="4086"/>
        <item x="693"/>
        <item x="3335"/>
        <item x="736"/>
        <item x="1916"/>
        <item x="3031"/>
        <item m="1" x="4145"/>
        <item x="1155"/>
        <item m="1" x="4830"/>
        <item x="3190"/>
        <item x="3131"/>
        <item x="703"/>
        <item x="1405"/>
        <item m="1" x="4842"/>
        <item m="1" x="4243"/>
        <item x="1112"/>
        <item x="1432"/>
        <item x="1157"/>
        <item x="443"/>
        <item m="1" x="4843"/>
        <item m="1" x="4844"/>
        <item m="1" x="4845"/>
        <item m="1" x="4846"/>
        <item x="1817"/>
        <item x="3122"/>
        <item x="295"/>
        <item x="1573"/>
        <item x="2693"/>
        <item x="1285"/>
        <item x="628"/>
        <item x="2687"/>
        <item x="1861"/>
        <item x="1486"/>
        <item x="383"/>
        <item x="2531"/>
        <item x="3029"/>
        <item x="989"/>
        <item x="3372"/>
        <item x="3183"/>
        <item m="1" x="4847"/>
        <item m="1" x="4397"/>
        <item x="435"/>
        <item x="2966"/>
        <item m="1" x="4074"/>
        <item x="876"/>
        <item x="2323"/>
        <item x="3458"/>
        <item x="638"/>
        <item x="2576"/>
        <item x="389"/>
        <item x="3419"/>
        <item x="3207"/>
        <item x="3878"/>
        <item x="1117"/>
        <item x="649"/>
        <item m="1" x="4346"/>
        <item x="3034"/>
        <item m="1" x="4833"/>
        <item x="2545"/>
        <item m="1" x="4848"/>
        <item x="2086"/>
        <item m="1" x="4849"/>
        <item x="885"/>
        <item x="979"/>
        <item x="977"/>
        <item m="1" x="4324"/>
        <item x="655"/>
        <item x="2845"/>
        <item x="1402"/>
        <item x="894"/>
        <item m="1" x="4850"/>
        <item x="3201"/>
        <item m="1" x="4389"/>
        <item x="3356"/>
        <item x="377"/>
        <item m="1" x="4851"/>
        <item x="2706"/>
        <item x="1335"/>
        <item x="853"/>
        <item x="2619"/>
        <item x="791"/>
        <item x="3268"/>
        <item x="965"/>
        <item x="2835"/>
        <item x="3236"/>
        <item m="1" x="4835"/>
        <item m="1" x="4853"/>
        <item x="2790"/>
        <item x="2550"/>
        <item m="1" x="4836"/>
        <item x="2822"/>
        <item x="829"/>
        <item x="1240"/>
        <item x="3185"/>
        <item x="3467"/>
        <item x="25"/>
        <item x="2308"/>
        <item x="1939"/>
        <item x="3209"/>
        <item x="1430"/>
        <item x="2695"/>
        <item x="291"/>
        <item m="1" x="4854"/>
        <item x="698"/>
        <item x="3229"/>
        <item x="789"/>
        <item x="1371"/>
        <item x="273"/>
        <item m="1" x="4303"/>
        <item m="1" x="4855"/>
        <item m="1" x="4856"/>
        <item x="527"/>
        <item x="864"/>
        <item x="1778"/>
        <item x="940"/>
        <item x="191"/>
        <item m="1" x="4857"/>
        <item x="2696"/>
        <item x="292"/>
        <item x="1751"/>
        <item x="1447"/>
        <item m="1" x="4417"/>
        <item x="2608"/>
        <item x="1867"/>
        <item m="1" x="4859"/>
        <item x="3547"/>
        <item x="2569"/>
        <item m="1" x="4860"/>
        <item m="1" x="4861"/>
        <item x="1856"/>
        <item x="747"/>
        <item x="2604"/>
        <item x="969"/>
        <item x="1351"/>
        <item x="644"/>
        <item x="1317"/>
        <item x="1263"/>
        <item x="315"/>
        <item m="1" x="4863"/>
        <item x="1209"/>
        <item x="3525"/>
        <item x="827"/>
        <item x="3816"/>
        <item m="1" x="4866"/>
        <item m="1" x="4867"/>
        <item x="602"/>
        <item x="3085"/>
        <item m="1" x="4062"/>
        <item m="1" x="4063"/>
        <item x="757"/>
        <item x="984"/>
        <item m="1" x="4078"/>
        <item m="1" x="4091"/>
        <item x="1591"/>
        <item x="1166"/>
        <item x="520"/>
        <item m="1" x="4864"/>
        <item x="3168"/>
        <item m="1" x="4865"/>
        <item m="1" x="3916"/>
        <item x="376"/>
        <item m="1" x="4868"/>
        <item x="1857"/>
        <item x="624"/>
        <item x="1046"/>
        <item x="813"/>
        <item x="2812"/>
        <item x="651"/>
        <item m="1" x="4066"/>
        <item x="1357"/>
        <item x="1498"/>
        <item x="686"/>
        <item x="2572"/>
        <item x="1352"/>
        <item x="1079"/>
        <item m="1" x="4068"/>
        <item m="1" x="4069"/>
        <item x="416"/>
        <item x="873"/>
        <item m="1" x="4070"/>
        <item x="676"/>
        <item x="1075"/>
        <item x="2697"/>
        <item x="569"/>
        <item x="566"/>
        <item x="854"/>
        <item x="3449"/>
        <item m="1" x="4100"/>
        <item x="600"/>
        <item x="23"/>
        <item x="1389"/>
        <item m="1" x="4075"/>
        <item m="1" x="4101"/>
        <item x="1627"/>
        <item x="1215"/>
        <item x="909"/>
        <item m="1" x="4079"/>
        <item x="1135"/>
        <item m="1" x="4080"/>
        <item x="613"/>
        <item x="3009"/>
        <item x="3188"/>
        <item m="1" x="4082"/>
        <item x="1278"/>
        <item m="1" x="4084"/>
        <item x="3153"/>
        <item m="1" x="4102"/>
        <item x="515"/>
        <item m="1" x="4085"/>
        <item x="3250"/>
        <item m="1" x="4104"/>
        <item x="3374"/>
        <item x="2806"/>
        <item m="1" x="4105"/>
        <item x="3152"/>
        <item x="3332"/>
        <item x="637"/>
        <item m="1" x="4106"/>
        <item x="681"/>
        <item x="1380"/>
        <item x="2826"/>
        <item x="2367"/>
        <item m="1" x="4107"/>
        <item m="1" x="4108"/>
        <item x="1769"/>
        <item x="189"/>
        <item x="2263"/>
        <item x="426"/>
        <item x="2526"/>
        <item m="1" x="4110"/>
        <item m="1" x="4111"/>
        <item m="1" x="4112"/>
        <item x="601"/>
        <item x="1902"/>
        <item x="3061"/>
        <item x="2796"/>
        <item x="530"/>
        <item m="1" x="4116"/>
        <item m="1" x="4117"/>
        <item m="1" x="4118"/>
        <item m="1" x="4119"/>
        <item x="782"/>
        <item m="1" x="4120"/>
        <item m="1" x="4121"/>
        <item m="1" x="4122"/>
        <item x="173"/>
        <item m="1" x="4123"/>
        <item m="1" x="4124"/>
        <item m="1" x="4125"/>
        <item m="1" x="4126"/>
        <item m="1" x="4127"/>
        <item m="1" x="4128"/>
        <item m="1" x="4129"/>
        <item m="1" x="4130"/>
        <item x="2922"/>
        <item m="1" x="4131"/>
        <item x="2181"/>
        <item m="1" x="4132"/>
        <item x="2866"/>
        <item m="1" x="4134"/>
        <item m="1" x="4135"/>
        <item m="1" x="4136"/>
        <item x="1945"/>
        <item m="1" x="4870"/>
        <item x="3149"/>
        <item m="1" x="5312"/>
        <item m="1" x="5313"/>
        <item x="2266"/>
        <item x="112"/>
        <item m="1" x="4902"/>
        <item m="1" x="4941"/>
        <item x="1441"/>
        <item m="1" x="5314"/>
        <item m="1" x="4930"/>
        <item x="1879"/>
        <item x="660"/>
        <item m="1" x="5315"/>
        <item m="1" x="4193"/>
        <item m="1" x="5316"/>
        <item m="1" x="5317"/>
        <item m="1" x="5318"/>
        <item m="1" x="4934"/>
        <item x="929"/>
        <item m="1" x="5319"/>
        <item x="843"/>
        <item x="2032"/>
        <item x="1821"/>
        <item m="1" x="5320"/>
        <item x="1391"/>
        <item m="1" x="5321"/>
        <item m="1" x="5322"/>
        <item x="3358"/>
        <item x="1288"/>
        <item x="537"/>
        <item m="1" x="5323"/>
        <item x="942"/>
        <item x="1653"/>
        <item m="1" x="4440"/>
        <item x="1911"/>
        <item x="1427"/>
        <item x="2785"/>
        <item x="3859"/>
        <item x="1359"/>
        <item x="701"/>
        <item x="2606"/>
        <item x="3402"/>
        <item x="178"/>
        <item x="658"/>
        <item x="2254"/>
        <item x="1395"/>
        <item x="1047"/>
        <item m="1" x="5324"/>
        <item x="3353"/>
        <item x="3249"/>
        <item m="1" x="5325"/>
        <item x="2694"/>
        <item x="1385"/>
        <item m="1" x="5326"/>
        <item m="1" x="5327"/>
        <item m="1" x="5328"/>
        <item m="1" x="5329"/>
        <item m="1" x="5330"/>
        <item m="1" x="5331"/>
        <item m="1" x="5332"/>
        <item m="1" x="5333"/>
        <item m="1" x="5334"/>
        <item m="1" x="5335"/>
        <item m="1" x="4423"/>
        <item x="1473"/>
        <item m="1" x="4869"/>
        <item x="1015"/>
        <item x="3707"/>
        <item x="1934"/>
        <item x="2557"/>
        <item x="3379"/>
        <item m="1" x="4889"/>
        <item x="1866"/>
        <item m="1" x="3911"/>
        <item x="1905"/>
        <item m="1" x="4890"/>
        <item x="788"/>
        <item x="2293"/>
        <item x="1392"/>
        <item x="3110"/>
        <item x="1394"/>
        <item m="1" x="4891"/>
        <item x="680"/>
        <item x="1709"/>
        <item m="1" x="4871"/>
        <item x="1734"/>
        <item x="1084"/>
        <item x="3867"/>
        <item x="571"/>
        <item m="1" x="4893"/>
        <item m="1" x="4430"/>
        <item m="1" x="4252"/>
        <item x="1021"/>
        <item x="636"/>
        <item x="1581"/>
        <item x="2996"/>
        <item x="1711"/>
        <item x="398"/>
        <item x="381"/>
        <item x="2280"/>
        <item m="1" x="4894"/>
        <item x="427"/>
        <item x="2146"/>
        <item m="1" x="4896"/>
        <item m="1" x="4897"/>
        <item x="1973"/>
        <item x="554"/>
        <item x="1891"/>
        <item x="289"/>
        <item x="678"/>
        <item m="1" x="5336"/>
        <item x="841"/>
        <item m="1" x="5337"/>
        <item m="1" x="4912"/>
        <item x="2780"/>
        <item x="1182"/>
        <item x="3002"/>
        <item x="62"/>
        <item x="3508"/>
        <item x="2955"/>
        <item x="1370"/>
        <item m="1" x="5338"/>
        <item x="1356"/>
        <item m="1" x="5339"/>
        <item x="1914"/>
        <item x="1460"/>
        <item m="1" x="5340"/>
        <item x="2269"/>
        <item m="1" x="5341"/>
        <item x="3680"/>
        <item m="1" x="5342"/>
        <item x="3393"/>
        <item m="1" x="4445"/>
        <item m="1" x="5343"/>
        <item x="948"/>
        <item x="3810"/>
        <item m="1" x="5042"/>
        <item m="1" x="5344"/>
        <item x="2949"/>
        <item m="1" x="5345"/>
        <item x="3333"/>
        <item m="1" x="4989"/>
        <item m="1" x="5346"/>
        <item m="1" x="5347"/>
        <item m="1" x="5348"/>
        <item m="1" x="4258"/>
        <item m="1" x="5349"/>
        <item m="1" x="5350"/>
        <item m="1" x="5351"/>
        <item m="1" x="5352"/>
        <item m="1" x="5353"/>
        <item m="1" x="5354"/>
        <item x="3267"/>
        <item x="3138"/>
        <item x="912"/>
        <item m="1" x="5355"/>
        <item x="2153"/>
        <item x="3321"/>
        <item x="3697"/>
        <item x="1909"/>
        <item x="3313"/>
        <item m="1" x="5356"/>
        <item x="1245"/>
        <item m="1" x="4983"/>
        <item m="1" x="5032"/>
        <item m="1" x="5095"/>
        <item x="1985"/>
        <item m="1" x="5357"/>
        <item x="902"/>
        <item x="763"/>
        <item m="1" x="5358"/>
        <item x="2273"/>
        <item x="1904"/>
        <item x="2313"/>
        <item x="1270"/>
        <item x="3100"/>
        <item x="749"/>
        <item x="648"/>
        <item x="2467"/>
        <item x="1444"/>
        <item x="2680"/>
        <item x="892"/>
        <item m="1" x="4872"/>
        <item m="1" x="4873"/>
        <item x="335"/>
        <item x="1289"/>
        <item m="1" x="4874"/>
        <item x="2701"/>
        <item x="1377"/>
        <item x="342"/>
        <item m="1" x="4876"/>
        <item x="2267"/>
        <item x="2907"/>
        <item x="2279"/>
        <item m="1" x="4878"/>
        <item x="231"/>
        <item m="1" x="4879"/>
        <item x="3211"/>
        <item x="2552"/>
        <item x="1325"/>
        <item x="616"/>
        <item m="1" x="4880"/>
        <item x="176"/>
        <item x="2852"/>
        <item x="3378"/>
        <item m="1" x="4881"/>
        <item x="503"/>
        <item x="647"/>
        <item m="1" x="4882"/>
        <item x="3805"/>
        <item m="1" x="4883"/>
        <item m="1" x="4884"/>
        <item x="221"/>
        <item m="1" x="4885"/>
        <item m="1" x="4886"/>
        <item m="1" x="4887"/>
        <item m="1" x="4888"/>
        <item x="3691"/>
        <item x="3179"/>
        <item m="1" x="4903"/>
        <item x="1010"/>
        <item x="2601"/>
        <item x="2627"/>
        <item x="735"/>
        <item m="1" x="4908"/>
        <item x="1336"/>
        <item x="2521"/>
        <item m="1" x="4898"/>
        <item x="2792"/>
        <item x="3453"/>
        <item x="52"/>
        <item x="768"/>
        <item x="2985"/>
        <item x="1752"/>
        <item m="1" x="4900"/>
        <item x="3164"/>
        <item x="2563"/>
        <item x="2126"/>
        <item x="1877"/>
        <item m="1" x="4177"/>
        <item x="2514"/>
        <item x="1197"/>
        <item m="1" x="5009"/>
        <item x="3117"/>
        <item m="1" x="5359"/>
        <item x="2976"/>
        <item x="3833"/>
        <item x="2136"/>
        <item x="1232"/>
        <item m="1" x="4980"/>
        <item m="1" x="4981"/>
        <item x="1470"/>
        <item m="1" x="4982"/>
        <item x="832"/>
        <item x="2317"/>
        <item m="1" x="4965"/>
        <item x="3533"/>
        <item m="1" x="4904"/>
        <item m="1" x="4905"/>
        <item x="3258"/>
        <item m="1" x="4984"/>
        <item x="2689"/>
        <item x="2612"/>
        <item m="1" x="4906"/>
        <item m="1" x="4907"/>
        <item x="709"/>
        <item m="1" x="4408"/>
        <item m="1" x="4909"/>
        <item m="1" x="4194"/>
        <item m="1" x="4910"/>
        <item x="491"/>
        <item x="3688"/>
        <item x="2466"/>
        <item x="2253"/>
        <item m="1" x="4913"/>
        <item m="1" x="4914"/>
        <item m="1" x="4199"/>
        <item x="729"/>
        <item x="3673"/>
        <item m="1" x="4915"/>
        <item x="2971"/>
        <item x="3474"/>
        <item m="1" x="4916"/>
        <item x="3836"/>
        <item m="1" x="4917"/>
        <item m="1" x="4918"/>
        <item m="1" x="4919"/>
        <item x="1588"/>
        <item x="1434"/>
        <item x="2997"/>
        <item m="1" x="4323"/>
        <item m="1" x="4920"/>
        <item x="1476"/>
        <item x="820"/>
        <item m="1" x="4985"/>
        <item m="1" x="4921"/>
        <item x="2924"/>
        <item x="3285"/>
        <item m="1" x="4922"/>
        <item m="1" x="4986"/>
        <item m="1" x="4923"/>
        <item m="1" x="4924"/>
        <item m="1" x="4925"/>
        <item m="1" x="4987"/>
        <item m="1" x="4926"/>
        <item x="743"/>
        <item m="1" x="4927"/>
        <item x="227"/>
        <item x="3198"/>
        <item m="1" x="4415"/>
        <item x="3023"/>
        <item x="2828"/>
        <item x="2719"/>
        <item x="958"/>
        <item m="1" x="4928"/>
        <item m="1" x="4929"/>
        <item x="2549"/>
        <item m="1" x="4931"/>
        <item x="1099"/>
        <item x="3418"/>
        <item m="1" x="4932"/>
        <item m="1" x="4933"/>
        <item x="1478"/>
        <item x="2702"/>
        <item m="1" x="4935"/>
        <item x="3801"/>
        <item x="3513"/>
        <item m="1" x="4936"/>
        <item m="1" x="4937"/>
        <item x="3115"/>
        <item m="1" x="4938"/>
        <item m="1" x="4939"/>
        <item x="1187"/>
        <item m="1" x="4940"/>
        <item x="667"/>
        <item x="801"/>
        <item m="1" x="3905"/>
        <item x="3644"/>
        <item m="1" x="4942"/>
        <item m="1" x="4943"/>
        <item m="1" x="4944"/>
        <item m="1" x="4945"/>
        <item x="2643"/>
        <item m="1" x="4946"/>
        <item m="1" x="4947"/>
        <item m="1" x="4949"/>
        <item x="809"/>
        <item m="1" x="4203"/>
        <item x="2817"/>
        <item x="2978"/>
        <item m="1" x="4950"/>
        <item x="372"/>
        <item x="937"/>
        <item m="1" x="4951"/>
        <item m="1" x="4952"/>
        <item m="1" x="4953"/>
        <item x="2875"/>
        <item m="1" x="4954"/>
        <item x="282"/>
        <item m="1" x="4956"/>
        <item m="1" x="4957"/>
        <item m="1" x="4958"/>
        <item x="856"/>
        <item m="1" x="4959"/>
        <item m="1" x="4960"/>
        <item x="2357"/>
        <item x="2501"/>
        <item m="1" x="4962"/>
        <item m="1" x="4963"/>
        <item m="1" x="4964"/>
        <item x="3617"/>
        <item x="3108"/>
        <item x="752"/>
        <item x="2573"/>
        <item x="3371"/>
        <item x="269"/>
        <item m="1" x="4966"/>
        <item m="1" x="4967"/>
        <item x="861"/>
        <item m="1" x="4990"/>
        <item m="1" x="4968"/>
        <item m="1" x="4991"/>
        <item m="1" x="4992"/>
        <item m="1" x="4137"/>
        <item x="1369"/>
        <item m="1" x="4138"/>
        <item m="1" x="4178"/>
        <item m="1" x="4159"/>
        <item m="1" x="4139"/>
        <item x="179"/>
        <item m="1" x="4140"/>
        <item m="1" x="4141"/>
        <item x="556"/>
        <item m="1" x="4142"/>
        <item m="1" x="4143"/>
        <item x="2727"/>
        <item m="1" x="4144"/>
        <item x="2930"/>
        <item m="1" x="4147"/>
        <item x="1296"/>
        <item x="2902"/>
        <item x="2311"/>
        <item m="1" x="4150"/>
        <item m="1" x="4151"/>
        <item x="2712"/>
        <item x="2771"/>
        <item m="1" x="4152"/>
        <item m="1" x="4153"/>
        <item x="936"/>
        <item x="650"/>
        <item x="3124"/>
        <item m="1" x="4154"/>
        <item x="706"/>
        <item m="1" x="4155"/>
        <item x="1338"/>
        <item x="568"/>
        <item m="1" x="4160"/>
        <item m="1" x="4179"/>
        <item x="1014"/>
        <item m="1" x="4181"/>
        <item m="1" x="4162"/>
        <item m="1" x="4164"/>
        <item x="1063"/>
        <item m="1" x="4165"/>
        <item m="1" x="4166"/>
        <item m="1" x="4167"/>
        <item m="1" x="4182"/>
        <item m="1" x="4168"/>
        <item m="1" x="4169"/>
        <item x="3475"/>
        <item x="2756"/>
        <item x="423"/>
        <item x="1136"/>
        <item x="3326"/>
        <item m="1" x="4186"/>
        <item m="1" x="5360"/>
        <item x="2002"/>
        <item x="2732"/>
        <item m="1" x="5361"/>
        <item x="1560"/>
        <item x="3741"/>
        <item x="2188"/>
        <item x="2007"/>
        <item m="1" x="5362"/>
        <item x="1597"/>
        <item m="1" x="5363"/>
        <item m="1" x="5085"/>
        <item m="1" x="5364"/>
        <item m="1" x="5365"/>
        <item m="1" x="5366"/>
        <item x="3746"/>
        <item x="1998"/>
        <item m="1" x="5367"/>
        <item m="1" x="5368"/>
        <item x="1642"/>
        <item x="3728"/>
        <item x="2026"/>
        <item x="2004"/>
        <item m="1" x="5369"/>
        <item x="2232"/>
        <item m="1" x="5080"/>
        <item m="1" x="5370"/>
        <item m="1" x="5371"/>
        <item m="1" x="5372"/>
        <item m="1" x="5373"/>
        <item x="3770"/>
        <item m="1" x="5374"/>
        <item x="1725"/>
        <item x="2400"/>
        <item m="1" x="5375"/>
        <item m="1" x="5376"/>
        <item x="1957"/>
        <item m="1" x="5377"/>
        <item m="1" x="5073"/>
        <item m="1" x="5378"/>
        <item x="1665"/>
        <item m="1" x="4969"/>
        <item m="1" x="4970"/>
        <item m="1" x="4972"/>
        <item m="1" x="4973"/>
        <item m="1" x="5052"/>
        <item m="1" x="4974"/>
        <item m="1" x="5053"/>
        <item x="2183"/>
        <item m="1" x="5054"/>
        <item m="1" x="5055"/>
        <item m="1" x="5056"/>
        <item m="1" x="5057"/>
        <item m="1" x="4975"/>
        <item m="1" x="5058"/>
        <item m="1" x="4976"/>
        <item x="2396"/>
        <item m="1" x="5059"/>
        <item x="3710"/>
        <item x="3019"/>
        <item m="1" x="5060"/>
        <item m="1" x="5061"/>
        <item x="2473"/>
        <item m="1" x="5063"/>
        <item x="2204"/>
        <item m="1" x="5064"/>
        <item m="1" x="5065"/>
        <item x="3752"/>
        <item m="1" x="5066"/>
        <item m="1" x="5067"/>
        <item m="1" x="4977"/>
        <item m="1" x="5068"/>
        <item m="1" x="5069"/>
        <item m="1" x="5070"/>
        <item m="1" x="5071"/>
        <item m="1" x="5072"/>
        <item m="1" x="5074"/>
        <item x="2392"/>
        <item m="1" x="5075"/>
        <item m="1" x="5076"/>
        <item m="1" x="5077"/>
        <item m="1" x="5078"/>
        <item m="1" x="5079"/>
        <item m="1" x="5081"/>
        <item m="1" x="4363"/>
        <item x="337"/>
        <item x="3757"/>
        <item x="1634"/>
        <item x="1651"/>
        <item x="439"/>
        <item m="1" x="5082"/>
        <item m="1" x="4978"/>
        <item m="1" x="5084"/>
        <item m="1" x="5086"/>
        <item m="1" x="5087"/>
        <item m="1" x="5088"/>
        <item m="1" x="5089"/>
        <item x="3729"/>
        <item m="1" x="4979"/>
        <item m="1" x="5090"/>
        <item x="3625"/>
        <item m="1" x="4207"/>
        <item m="1" x="4208"/>
        <item m="1" x="4209"/>
        <item m="1" x="4210"/>
        <item m="1" x="4212"/>
        <item x="2239"/>
        <item m="1" x="4216"/>
        <item m="1" x="4217"/>
        <item m="1" x="4218"/>
        <item m="1" x="4219"/>
        <item m="1" x="4220"/>
        <item m="1" x="4221"/>
        <item x="3755"/>
        <item m="1" x="4222"/>
        <item x="3703"/>
        <item x="3704"/>
        <item m="1" x="5091"/>
        <item x="1114"/>
        <item m="1" x="5092"/>
        <item m="1" x="4224"/>
        <item m="1" x="4225"/>
        <item m="1" x="5379"/>
        <item m="1" x="5380"/>
        <item m="1" x="5381"/>
        <item m="1" x="5382"/>
        <item m="1" x="5383"/>
        <item m="1" x="5384"/>
        <item x="933"/>
        <item m="1" x="5385"/>
        <item m="1" x="5386"/>
        <item x="2288"/>
        <item m="1" x="5387"/>
        <item m="1" x="5094"/>
        <item m="1" x="5388"/>
        <item m="1" x="5389"/>
        <item x="1078"/>
        <item m="1" x="5390"/>
        <item m="1" x="4362"/>
        <item x="1453"/>
        <item x="2768"/>
        <item m="1" x="5391"/>
        <item m="1" x="5392"/>
        <item m="1" x="5393"/>
        <item m="1" x="5394"/>
        <item m="1" x="5395"/>
        <item x="3650"/>
        <item m="1" x="5396"/>
        <item m="1" x="4426"/>
        <item m="1" x="5397"/>
        <item m="1" x="5398"/>
        <item m="1" x="5399"/>
        <item x="755"/>
        <item m="1" x="5400"/>
        <item x="2834"/>
        <item x="823"/>
        <item m="1" x="4449"/>
        <item x="2595"/>
        <item x="3362"/>
        <item m="1" x="5098"/>
        <item m="1" x="5401"/>
        <item m="1" x="3934"/>
        <item x="2850"/>
        <item m="1" x="5402"/>
        <item m="1" x="5403"/>
        <item x="3041"/>
        <item x="387"/>
        <item m="1" x="5404"/>
        <item x="3118"/>
        <item m="1" x="5405"/>
        <item m="1" x="5406"/>
        <item x="50"/>
        <item x="1816"/>
        <item x="955"/>
        <item m="1" x="5407"/>
        <item x="1927"/>
        <item x="3166"/>
        <item x="3586"/>
        <item x="3442"/>
        <item x="2981"/>
        <item x="2356"/>
        <item x="532"/>
        <item m="1" x="5408"/>
        <item x="2913"/>
        <item m="1" x="4361"/>
        <item x="683"/>
        <item m="1" x="5409"/>
        <item x="3424"/>
        <item m="1" x="4993"/>
        <item m="1" x="5093"/>
        <item m="1" x="4994"/>
        <item x="3210"/>
        <item x="1848"/>
        <item x="165"/>
        <item m="1" x="4996"/>
        <item x="2119"/>
        <item x="3506"/>
        <item m="1" x="4997"/>
        <item x="3368"/>
        <item m="1" x="4998"/>
        <item m="1" x="4410"/>
        <item m="1" x="4999"/>
        <item x="3244"/>
        <item m="1" x="5000"/>
        <item x="1017"/>
        <item m="1" x="5096"/>
        <item x="1239"/>
        <item m="1" x="5002"/>
        <item m="1" x="5003"/>
        <item m="1" x="4348"/>
        <item m="1" x="5004"/>
        <item x="2757"/>
        <item x="107"/>
        <item m="1" x="5005"/>
        <item m="1" x="5006"/>
        <item m="1" x="5007"/>
        <item m="1" x="5008"/>
        <item x="64"/>
        <item x="3305"/>
        <item m="1" x="5010"/>
        <item m="1" x="5011"/>
        <item m="1" x="5012"/>
        <item x="1165"/>
        <item x="3121"/>
        <item m="1" x="5013"/>
        <item x="818"/>
        <item m="1" x="5014"/>
        <item m="1" x="5015"/>
        <item m="1" x="5016"/>
        <item m="1" x="4349"/>
        <item x="1424"/>
        <item x="3142"/>
        <item m="1" x="5017"/>
        <item x="1485"/>
        <item m="1" x="5018"/>
        <item x="174"/>
        <item m="1" x="5019"/>
        <item m="1" x="4406"/>
        <item m="1" x="5020"/>
        <item m="1" x="5021"/>
        <item m="1" x="5022"/>
        <item x="2020"/>
        <item m="1" x="5023"/>
        <item m="1" x="5024"/>
        <item m="1" x="5025"/>
        <item m="1" x="5026"/>
        <item x="1378"/>
        <item x="2723"/>
        <item m="1" x="4382"/>
        <item m="1" x="5027"/>
        <item m="1" x="5028"/>
        <item x="3823"/>
        <item m="1" x="5029"/>
        <item x="3056"/>
        <item x="2958"/>
        <item m="1" x="5031"/>
        <item m="1" x="5033"/>
        <item m="1" x="5034"/>
        <item x="2139"/>
        <item m="1" x="5035"/>
        <item m="1" x="5036"/>
        <item x="3102"/>
        <item x="488"/>
        <item m="1" x="5037"/>
        <item x="2713"/>
        <item m="1" x="5038"/>
        <item x="163"/>
        <item x="930"/>
        <item m="1" x="5039"/>
        <item m="1" x="5040"/>
        <item m="1" x="5041"/>
        <item x="970"/>
        <item m="1" x="4376"/>
        <item m="1" x="5043"/>
        <item m="1" x="5044"/>
        <item m="1" x="5045"/>
        <item x="2752"/>
        <item x="3400"/>
        <item m="1" x="5047"/>
        <item m="1" x="5048"/>
        <item m="1" x="5049"/>
        <item m="1" x="5050"/>
        <item m="1" x="5051"/>
        <item x="31"/>
        <item m="1" x="4189"/>
        <item m="1" x="4190"/>
        <item m="1" x="4191"/>
        <item x="3515"/>
        <item x="1465"/>
        <item x="3642"/>
        <item x="2869"/>
        <item m="1" x="4195"/>
        <item m="1" x="4196"/>
        <item x="3451"/>
        <item m="1" x="4197"/>
        <item m="1" x="4198"/>
        <item x="2664"/>
        <item x="3381"/>
        <item m="1" x="4202"/>
        <item x="3212"/>
        <item x="995"/>
        <item x="2787"/>
        <item x="1381"/>
        <item x="3309"/>
        <item x="3454"/>
        <item x="3388"/>
        <item m="1" x="4204"/>
        <item x="3488"/>
        <item x="3241"/>
        <item m="1" x="4206"/>
        <item x="3214"/>
        <item x="61"/>
        <item x="3490"/>
        <item x="3492"/>
        <item x="3493"/>
        <item x="113"/>
        <item m="1" x="5099"/>
        <item m="1" x="3906"/>
        <item x="2074"/>
        <item m="1" x="5100"/>
        <item m="1" x="5101"/>
        <item x="3161"/>
        <item m="1" x="5102"/>
        <item m="1" x="5103"/>
        <item m="1" x="5104"/>
        <item x="1286"/>
        <item x="875"/>
        <item m="1" x="5105"/>
        <item m="1" x="5106"/>
        <item x="906"/>
        <item m="1" x="5107"/>
        <item x="3063"/>
        <item m="1" x="5108"/>
        <item m="1" x="4371"/>
        <item x="3318"/>
        <item m="1" x="5109"/>
        <item m="1" x="5110"/>
        <item m="1" x="5111"/>
        <item m="1" x="5112"/>
        <item x="1685"/>
        <item x="3679"/>
        <item m="1" x="5113"/>
        <item x="804"/>
        <item m="1" x="5114"/>
        <item x="2975"/>
        <item x="3532"/>
        <item m="1" x="5115"/>
        <item m="1" x="5116"/>
        <item x="2256"/>
        <item m="1" x="4226"/>
        <item m="1" x="4227"/>
        <item m="1" x="4228"/>
        <item m="1" x="4229"/>
        <item x="1575"/>
        <item m="1" x="4230"/>
        <item m="1" x="4231"/>
        <item x="302"/>
        <item m="1" x="4232"/>
        <item x="2564"/>
        <item m="1" x="4233"/>
        <item m="1" x="4234"/>
        <item x="2793"/>
        <item m="1" x="4236"/>
        <item m="1" x="4237"/>
        <item m="1" x="4238"/>
        <item m="1" x="4239"/>
        <item x="171"/>
        <item x="2492"/>
        <item m="1" x="4240"/>
        <item m="1" x="4241"/>
        <item x="280"/>
        <item m="1" x="4242"/>
        <item x="3486"/>
        <item m="1" x="5410"/>
        <item m="1" x="5117"/>
        <item m="1" x="5118"/>
        <item m="1" x="5119"/>
        <item x="1034"/>
        <item m="1" x="4245"/>
        <item x="3599"/>
        <item x="2781"/>
        <item m="1" x="4246"/>
        <item x="3834"/>
        <item x="3835"/>
        <item m="1" x="5411"/>
        <item m="1" x="5412"/>
        <item m="1" x="5413"/>
        <item m="1" x="5414"/>
        <item m="1" x="5415"/>
        <item m="1" x="5416"/>
        <item m="1" x="5417"/>
        <item m="1" x="5418"/>
        <item m="1" x="5419"/>
        <item m="1" x="5420"/>
        <item m="1" x="5421"/>
        <item m="1" x="5422"/>
        <item m="1" x="5423"/>
        <item m="1" x="5424"/>
        <item m="1" x="5425"/>
        <item m="1" x="5120"/>
        <item m="1" x="5121"/>
        <item m="1" x="5122"/>
        <item x="2016"/>
        <item m="1" x="5123"/>
        <item m="1" x="5124"/>
        <item m="1" x="5125"/>
        <item m="1" x="5126"/>
        <item m="1" x="5127"/>
        <item m="1" x="5128"/>
        <item m="1" x="5129"/>
        <item m="1" x="5130"/>
        <item x="1895"/>
        <item m="1" x="5131"/>
        <item m="1" x="5132"/>
        <item m="1" x="5133"/>
        <item m="1" x="5134"/>
        <item m="1" x="5135"/>
        <item m="1" x="5136"/>
        <item m="1" x="5137"/>
        <item m="1" x="5138"/>
        <item m="1" x="5139"/>
        <item m="1" x="5140"/>
        <item m="1" x="5141"/>
        <item m="1" x="5142"/>
        <item m="1" x="5143"/>
        <item m="1" x="5144"/>
        <item x="3471"/>
        <item m="1" x="4248"/>
        <item m="1" x="4249"/>
        <item m="1" x="4250"/>
        <item m="1" x="4253"/>
        <item m="1" x="4254"/>
        <item m="1" x="4257"/>
        <item x="3840"/>
        <item x="3841"/>
        <item x="3842"/>
        <item x="3844"/>
        <item x="3845"/>
        <item x="3846"/>
        <item x="3200"/>
        <item m="1" x="4259"/>
        <item m="1" x="4260"/>
        <item m="1" x="4261"/>
        <item m="1" x="4262"/>
        <item x="3342"/>
        <item m="1" x="4263"/>
        <item m="1" x="4264"/>
        <item m="1" x="4265"/>
        <item m="1" x="4266"/>
        <item m="1" x="4267"/>
        <item m="1" x="4268"/>
        <item m="1" x="4269"/>
        <item m="1" x="4270"/>
        <item m="1" x="4271"/>
        <item m="1" x="4272"/>
        <item m="1" x="4273"/>
        <item m="1" x="4274"/>
        <item m="1" x="4275"/>
        <item m="1" x="4276"/>
        <item m="1" x="4277"/>
        <item x="452"/>
        <item x="580"/>
        <item x="3233"/>
        <item m="1" x="4279"/>
        <item m="1" x="4280"/>
        <item m="1" x="4281"/>
        <item m="1" x="4282"/>
        <item x="83"/>
        <item m="1" x="4283"/>
        <item m="1" x="4284"/>
        <item m="1" x="4285"/>
        <item m="1" x="4286"/>
        <item m="1" x="4287"/>
        <item m="1" x="4288"/>
        <item m="1" x="4289"/>
        <item m="1" x="4290"/>
        <item m="1" x="4291"/>
        <item m="1" x="4292"/>
        <item m="1" x="4293"/>
        <item m="1" x="4294"/>
        <item m="1" x="4295"/>
        <item m="1" x="4296"/>
        <item m="1" x="4297"/>
        <item x="1307"/>
        <item m="1" x="4304"/>
        <item x="2856"/>
        <item m="1" x="4305"/>
        <item m="1" x="4306"/>
        <item x="3819"/>
        <item m="1" x="4308"/>
        <item x="2522"/>
        <item x="2841"/>
        <item x="668"/>
        <item m="1" x="4312"/>
        <item m="1" x="4313"/>
        <item m="1" x="4314"/>
        <item m="1" x="4315"/>
        <item m="1" x="4316"/>
        <item x="2333"/>
        <item m="1" x="4317"/>
        <item m="1" x="4318"/>
        <item m="1" x="4319"/>
        <item m="1" x="4320"/>
        <item m="1" x="4321"/>
        <item x="214"/>
        <item m="1" x="4322"/>
        <item x="3223"/>
        <item m="1" x="4326"/>
        <item m="1" x="4327"/>
        <item m="1" x="4330"/>
        <item m="1" x="4331"/>
        <item m="1" x="4332"/>
        <item m="1" x="4334"/>
        <item x="583"/>
        <item m="1" x="4335"/>
        <item m="1" x="4336"/>
        <item m="1" x="4337"/>
        <item x="2502"/>
        <item x="3698"/>
        <item m="1" x="4338"/>
        <item m="1" x="4339"/>
        <item m="1" x="4340"/>
        <item m="1" x="4341"/>
        <item x="1224"/>
        <item x="2718"/>
        <item m="1" x="4342"/>
        <item m="1" x="4343"/>
        <item m="1" x="4344"/>
        <item m="1" x="4345"/>
        <item x="3684"/>
        <item x="3344"/>
        <item m="1" x="4347"/>
        <item m="1" x="4350"/>
        <item m="1" x="4351"/>
        <item m="1" x="4352"/>
        <item m="1" x="4353"/>
        <item m="1" x="4354"/>
        <item m="1" x="4355"/>
        <item m="1" x="4356"/>
        <item m="1" x="4357"/>
        <item m="1" x="4358"/>
        <item m="1" x="4359"/>
        <item m="1" x="4360"/>
        <item x="3507"/>
        <item x="3595"/>
        <item x="1313"/>
        <item m="1" x="4364"/>
        <item x="3660"/>
        <item m="1" x="4365"/>
        <item m="1" x="4366"/>
        <item m="1" x="4367"/>
        <item m="1" x="4368"/>
        <item x="3060"/>
        <item x="2211"/>
        <item x="2478"/>
        <item m="1" x="3895"/>
        <item x="3516"/>
        <item m="1" x="3896"/>
        <item m="1" x="3897"/>
        <item m="1" x="3898"/>
        <item m="1" x="3900"/>
        <item x="3568"/>
        <item m="1" x="3903"/>
        <item m="1" x="3904"/>
        <item x="2832"/>
        <item m="1" x="3907"/>
        <item m="1" x="3908"/>
        <item x="619"/>
        <item x="93"/>
        <item x="3130"/>
        <item m="1" x="3909"/>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48"/>
        <item x="150"/>
        <item x="151"/>
        <item x="152"/>
        <item x="153"/>
        <item x="154"/>
        <item x="155"/>
        <item x="156"/>
        <item x="157"/>
        <item x="158"/>
        <item x="159"/>
        <item x="160"/>
        <item x="161"/>
        <item x="166"/>
        <item x="169"/>
        <item x="170"/>
        <item x="172"/>
        <item x="175"/>
        <item x="184"/>
        <item x="193"/>
        <item x="198"/>
        <item x="199"/>
        <item x="200"/>
        <item x="201"/>
        <item x="202"/>
        <item x="204"/>
        <item x="301"/>
        <item x="304"/>
        <item x="311"/>
        <item x="312"/>
        <item x="313"/>
        <item x="3545"/>
        <item x="3395"/>
        <item x="3216"/>
        <item m="1" x="4372"/>
        <item m="1" x="4373"/>
        <item m="1" x="4374"/>
        <item m="1" x="4375"/>
        <item x="689"/>
        <item x="1070"/>
        <item m="1" x="4378"/>
        <item m="1" x="4380"/>
        <item x="2946"/>
        <item m="1" x="4384"/>
        <item x="2843"/>
        <item x="2602"/>
        <item m="1" x="4386"/>
        <item x="2766"/>
        <item x="2758"/>
        <item m="1" x="4390"/>
        <item x="545"/>
        <item m="1" x="4392"/>
        <item x="3286"/>
        <item m="1" x="4394"/>
        <item x="1179"/>
        <item m="1" x="3921"/>
        <item x="3621"/>
        <item x="1492"/>
        <item m="1" x="4400"/>
        <item m="1" x="4401"/>
        <item x="1611"/>
        <item m="1" x="4402"/>
        <item m="1" x="4403"/>
        <item m="1" x="4404"/>
        <item x="1186"/>
        <item m="1" x="4407"/>
        <item x="18"/>
        <item x="1331"/>
        <item x="316"/>
        <item x="317"/>
        <item x="318"/>
        <item x="319"/>
        <item x="320"/>
        <item x="321"/>
        <item x="322"/>
        <item x="323"/>
        <item x="324"/>
        <item x="325"/>
        <item x="326"/>
        <item x="328"/>
        <item x="329"/>
        <item x="330"/>
        <item x="334"/>
        <item x="338"/>
        <item x="339"/>
        <item x="340"/>
        <item x="341"/>
        <item x="343"/>
        <item x="344"/>
        <item x="345"/>
        <item x="347"/>
        <item x="348"/>
        <item x="349"/>
        <item x="350"/>
        <item x="351"/>
        <item x="352"/>
        <item x="354"/>
        <item x="356"/>
        <item x="357"/>
        <item m="1" x="4411"/>
        <item x="2710"/>
        <item m="1" x="4412"/>
        <item x="3187"/>
        <item m="1" x="4413"/>
        <item m="1" x="4414"/>
        <item x="3016"/>
        <item x="3815"/>
        <item x="1037"/>
        <item x="505"/>
        <item x="3298"/>
        <item x="3736"/>
        <item m="1" x="4418"/>
        <item m="1" x="4419"/>
        <item x="2667"/>
        <item m="1" x="4420"/>
        <item m="1" x="4421"/>
        <item m="1" x="4422"/>
        <item x="2770"/>
        <item x="1832"/>
        <item x="2663"/>
        <item x="1126"/>
        <item x="3410"/>
        <item m="1" x="4424"/>
        <item m="1" x="4425"/>
        <item m="1" x="4427"/>
        <item m="1" x="4428"/>
        <item x="449"/>
        <item x="3512"/>
        <item x="1205"/>
        <item x="2600"/>
        <item m="1" x="3910"/>
        <item m="1" x="3913"/>
        <item x="2616"/>
        <item m="1" x="3918"/>
        <item m="1" x="3919"/>
        <item x="1162"/>
        <item x="3316"/>
        <item x="1366"/>
        <item m="1" x="3923"/>
        <item x="2803"/>
        <item m="1" x="3924"/>
        <item x="3277"/>
        <item m="1" x="3925"/>
        <item x="1"/>
        <item x="796"/>
        <item x="1145"/>
        <item x="914"/>
        <item x="3116"/>
        <item x="750"/>
        <item x="2914"/>
        <item m="1" x="3927"/>
        <item x="2743"/>
        <item x="1379"/>
        <item x="38"/>
        <item x="367"/>
        <item x="2999"/>
        <item x="2884"/>
        <item x="286"/>
        <item m="1" x="3932"/>
        <item x="2744"/>
        <item m="1" x="3933"/>
        <item x="240"/>
        <item x="489"/>
        <item x="274"/>
        <item x="275"/>
        <item x="276"/>
        <item x="490"/>
        <item x="497"/>
        <item x="499"/>
        <item x="500"/>
        <item x="501"/>
        <item x="283"/>
        <item x="284"/>
        <item x="287"/>
        <item x="288"/>
        <item x="507"/>
        <item x="508"/>
        <item x="512"/>
        <item x="516"/>
        <item x="518"/>
        <item x="294"/>
        <item x="522"/>
        <item x="528"/>
        <item x="536"/>
        <item x="541"/>
        <item x="558"/>
        <item x="565"/>
        <item x="578"/>
        <item x="582"/>
        <item x="299"/>
        <item x="617"/>
        <item x="622"/>
        <item x="623"/>
        <item x="633"/>
        <item x="669"/>
        <item x="674"/>
        <item x="697"/>
        <item x="346"/>
        <item m="1" x="4429"/>
        <item x="3830"/>
        <item x="1671"/>
        <item x="1677"/>
        <item m="1" x="4431"/>
        <item x="217"/>
        <item m="1" x="4432"/>
        <item m="1" x="4433"/>
        <item m="1" x="4434"/>
        <item x="2761"/>
        <item x="1712"/>
        <item m="1" x="4435"/>
        <item x="3720"/>
        <item m="1" x="4436"/>
        <item m="1" x="4437"/>
        <item m="1" x="4438"/>
        <item m="1" x="4439"/>
        <item m="1" x="4441"/>
        <item m="1" x="4442"/>
        <item m="1" x="4444"/>
        <item x="1328"/>
        <item x="3585"/>
        <item m="1" x="4446"/>
        <item m="1" x="4447"/>
        <item m="1" x="4448"/>
        <item x="3446"/>
        <item m="1" x="4451"/>
        <item m="1" x="4452"/>
        <item m="1" x="3975"/>
        <item x="663"/>
        <item x="665"/>
        <item x="666"/>
        <item x="671"/>
        <item x="672"/>
        <item x="679"/>
        <item x="684"/>
        <item x="695"/>
        <item x="708"/>
        <item x="720"/>
        <item x="386"/>
        <item x="742"/>
        <item x="748"/>
        <item x="773"/>
        <item x="785"/>
        <item x="794"/>
        <item x="798"/>
        <item x="800"/>
        <item x="803"/>
        <item x="811"/>
        <item x="821"/>
        <item x="359"/>
        <item x="824"/>
        <item x="835"/>
        <item x="836"/>
        <item x="839"/>
        <item x="840"/>
        <item x="847"/>
        <item x="891"/>
        <item x="857"/>
        <item x="858"/>
        <item x="893"/>
        <item x="862"/>
        <item x="895"/>
        <item x="896"/>
        <item x="1364"/>
        <item x="994"/>
        <item x="1368"/>
        <item x="438"/>
        <item x="1386"/>
        <item x="1396"/>
        <item x="1397"/>
        <item x="1399"/>
        <item x="1403"/>
        <item x="1406"/>
        <item x="1411"/>
        <item x="1572"/>
        <item x="1764"/>
        <item x="1765"/>
        <item x="1772"/>
        <item x="1773"/>
        <item x="1780"/>
        <item x="1781"/>
        <item x="1782"/>
        <item x="1783"/>
        <item x="1785"/>
        <item x="1788"/>
        <item x="1789"/>
        <item x="1792"/>
        <item x="1794"/>
        <item x="1795"/>
        <item x="1796"/>
        <item x="1798"/>
        <item x="1799"/>
        <item x="1800"/>
        <item x="1803"/>
        <item x="1804"/>
        <item x="1870"/>
        <item x="1873"/>
        <item x="1881"/>
        <item x="1888"/>
        <item x="1898"/>
        <item x="1538"/>
        <item x="1540"/>
        <item x="1542"/>
        <item x="1551"/>
        <item x="1552"/>
        <item x="1553"/>
        <item x="1556"/>
        <item x="1557"/>
        <item x="1558"/>
        <item x="1566"/>
        <item x="1568"/>
        <item x="1571"/>
        <item x="1576"/>
        <item x="1577"/>
        <item x="1582"/>
        <item x="1600"/>
        <item x="1606"/>
        <item x="1613"/>
        <item x="1614"/>
        <item x="1624"/>
        <item x="1635"/>
        <item x="1636"/>
        <item x="1646"/>
        <item x="1647"/>
        <item x="2101"/>
        <item x="2103"/>
        <item x="2104"/>
        <item x="2105"/>
        <item x="2109"/>
        <item x="2110"/>
        <item x="2111"/>
        <item x="2114"/>
        <item x="2115"/>
        <item x="2116"/>
        <item x="2117"/>
        <item x="2118"/>
        <item x="2121"/>
        <item x="2122"/>
        <item x="2123"/>
        <item x="2128"/>
        <item x="2130"/>
        <item x="2131"/>
        <item x="101"/>
        <item x="2053"/>
        <item x="2057"/>
        <item x="2058"/>
        <item x="2059"/>
        <item x="2061"/>
        <item x="2063"/>
        <item x="2066"/>
        <item x="2067"/>
        <item x="2178"/>
        <item x="2179"/>
        <item x="2182"/>
        <item x="2184"/>
        <item x="2185"/>
        <item x="2187"/>
        <item x="2189"/>
        <item x="2192"/>
        <item x="2195"/>
        <item x="2197"/>
        <item x="2199"/>
        <item x="2200"/>
        <item x="2201"/>
        <item x="2203"/>
        <item x="2390"/>
        <item x="2209"/>
        <item x="2210"/>
        <item x="2212"/>
        <item x="2213"/>
        <item x="2215"/>
        <item x="2216"/>
        <item x="2219"/>
        <item x="2220"/>
        <item x="2221"/>
        <item x="2222"/>
        <item x="2224"/>
        <item x="2264"/>
        <item x="2265"/>
        <item x="2268"/>
        <item x="35"/>
        <item x="2272"/>
        <item x="2274"/>
        <item x="2275"/>
        <item x="2281"/>
        <item x="2282"/>
        <item x="2283"/>
        <item x="2284"/>
        <item x="2285"/>
        <item x="2286"/>
        <item x="2289"/>
        <item x="2290"/>
        <item x="2291"/>
        <item x="2298"/>
        <item x="2344"/>
        <item x="2346"/>
        <item x="2347"/>
        <item x="2351"/>
        <item x="2078"/>
        <item x="2352"/>
        <item x="2081"/>
        <item x="2354"/>
        <item x="2355"/>
        <item x="1477"/>
        <item x="2364"/>
        <item x="2383"/>
        <item x="1956"/>
        <item x="2386"/>
        <item x="2388"/>
        <item x="2389"/>
        <item x="2391"/>
        <item x="1490"/>
        <item x="2463"/>
        <item x="2464"/>
        <item x="2468"/>
        <item x="1845"/>
        <item x="2472"/>
        <item x="2474"/>
        <item x="2475"/>
        <item x="2477"/>
        <item x="2479"/>
        <item x="2480"/>
        <item x="2481"/>
        <item x="207"/>
        <item x="2516"/>
        <item x="2523"/>
        <item x="2529"/>
        <item x="2530"/>
        <item x="1928"/>
        <item x="2580"/>
        <item x="2590"/>
        <item x="2593"/>
        <item x="2599"/>
        <item x="2508"/>
        <item x="2639"/>
        <item x="2640"/>
        <item x="2641"/>
        <item x="2642"/>
        <item x="2644"/>
        <item x="2645"/>
        <item x="2646"/>
        <item x="2647"/>
        <item x="2648"/>
        <item x="2649"/>
        <item x="2650"/>
        <item x="2651"/>
        <item x="2932"/>
        <item x="2933"/>
        <item x="2652"/>
        <item x="2934"/>
        <item x="2662"/>
        <item x="2736"/>
        <item x="392"/>
        <item x="2658"/>
        <item x="2659"/>
        <item x="2665"/>
        <item x="2666"/>
        <item x="2668"/>
        <item x="2669"/>
        <item x="2670"/>
        <item x="2671"/>
        <item x="2672"/>
        <item x="2673"/>
        <item x="2674"/>
        <item x="2675"/>
        <item x="2676"/>
        <item x="2677"/>
        <item x="2678"/>
        <item x="2679"/>
        <item x="2681"/>
        <item x="3276"/>
        <item x="2686"/>
        <item x="2690"/>
        <item x="2319"/>
        <item x="2699"/>
        <item x="2705"/>
        <item x="2707"/>
        <item x="2708"/>
        <item x="2711"/>
        <item x="2714"/>
        <item x="2716"/>
        <item x="2229"/>
        <item x="2721"/>
        <item x="2722"/>
        <item x="2724"/>
        <item x="2725"/>
        <item x="2726"/>
        <item x="2728"/>
        <item x="2729"/>
        <item x="2730"/>
        <item x="2737"/>
        <item x="2739"/>
        <item x="2740"/>
        <item x="2742"/>
        <item x="2746"/>
        <item x="1497"/>
        <item x="2765"/>
        <item x="0"/>
        <item x="2769"/>
        <item x="2778"/>
        <item x="2779"/>
        <item x="2783"/>
        <item x="2788"/>
        <item x="2794"/>
        <item x="2617"/>
        <item x="2800"/>
        <item x="2801"/>
        <item x="2807"/>
        <item x="2809"/>
        <item x="2814"/>
        <item x="1180"/>
        <item x="2818"/>
        <item x="2819"/>
        <item x="2821"/>
        <item x="2823"/>
        <item x="2831"/>
        <item x="2838"/>
        <item x="2839"/>
        <item x="2840"/>
        <item x="2842"/>
        <item x="2853"/>
        <item x="2861"/>
        <item x="2865"/>
        <item x="2867"/>
        <item x="2872"/>
        <item x="2873"/>
        <item x="2874"/>
        <item x="2877"/>
        <item x="2878"/>
        <item x="2880"/>
        <item x="2882"/>
        <item x="2892"/>
        <item x="3307"/>
        <item x="3308"/>
        <item x="3311"/>
        <item x="3312"/>
        <item x="3314"/>
        <item x="3322"/>
        <item x="3323"/>
        <item x="2082"/>
        <item x="3167"/>
        <item x="3169"/>
        <item x="3170"/>
        <item x="3171"/>
        <item x="3173"/>
        <item x="3174"/>
        <item x="3175"/>
        <item x="3176"/>
        <item x="3178"/>
        <item x="3180"/>
        <item x="360"/>
        <item x="3181"/>
        <item x="3182"/>
        <item x="1246"/>
        <item x="2986"/>
        <item x="2559"/>
        <item x="3191"/>
        <item x="3192"/>
        <item x="3193"/>
        <item x="3150"/>
        <item x="3092"/>
        <item x="1105"/>
        <item x="3208"/>
        <item x="2984"/>
        <item x="3217"/>
        <item x="2988"/>
        <item x="3218"/>
        <item x="3219"/>
        <item x="3220"/>
        <item x="3221"/>
        <item x="3226"/>
        <item x="2318"/>
        <item x="2990"/>
        <item x="3231"/>
        <item x="43"/>
        <item x="3328"/>
        <item x="3234"/>
        <item x="3238"/>
        <item x="3239"/>
        <item x="3240"/>
        <item x="12"/>
        <item x="3245"/>
        <item x="3329"/>
        <item x="3246"/>
        <item x="3247"/>
        <item x="3248"/>
        <item x="3330"/>
        <item x="3251"/>
        <item x="3479"/>
        <item x="1970"/>
        <item x="1976"/>
        <item x="3520"/>
        <item x="3705"/>
        <item x="1717"/>
        <item x="3706"/>
        <item x="3708"/>
        <item x="3709"/>
        <item x="3351"/>
        <item x="1995"/>
        <item x="3711"/>
        <item x="3713"/>
        <item x="3714"/>
        <item x="3716"/>
        <item x="3717"/>
        <item x="3718"/>
        <item x="3719"/>
        <item x="3722"/>
        <item x="3723"/>
        <item x="3724"/>
        <item x="3725"/>
        <item x="3726"/>
        <item x="3727"/>
        <item x="3731"/>
        <item x="3732"/>
        <item x="3734"/>
        <item x="3735"/>
        <item x="3737"/>
        <item x="3739"/>
        <item x="1993"/>
        <item x="3742"/>
        <item x="3785"/>
        <item x="3496"/>
        <item x="3497"/>
        <item x="3499"/>
        <item x="3500"/>
        <item x="3501"/>
        <item x="3502"/>
        <item x="3505"/>
        <item x="878"/>
        <item x="3509"/>
        <item x="3510"/>
        <item x="3511"/>
        <item x="3517"/>
        <item x="3518"/>
        <item x="1275"/>
        <item x="3519"/>
        <item x="3521"/>
        <item x="3522"/>
        <item x="3523"/>
        <item x="3524"/>
        <item x="3526"/>
        <item x="3530"/>
        <item x="3531"/>
        <item x="3534"/>
        <item x="3537"/>
        <item x="3538"/>
        <item x="3539"/>
        <item x="3540"/>
        <item x="3541"/>
        <item x="3542"/>
        <item x="3543"/>
        <item x="3544"/>
        <item x="3546"/>
        <item x="3548"/>
        <item x="3549"/>
        <item x="3550"/>
        <item x="3551"/>
        <item x="3553"/>
        <item x="3554"/>
        <item x="3555"/>
        <item x="3556"/>
        <item x="3557"/>
        <item x="3559"/>
        <item x="3560"/>
        <item x="3562"/>
        <item x="1458"/>
        <item x="3563"/>
        <item x="3565"/>
        <item x="3566"/>
        <item x="3567"/>
        <item x="3569"/>
        <item x="3570"/>
        <item x="3571"/>
        <item x="3572"/>
        <item x="3573"/>
        <item x="3574"/>
        <item x="2987"/>
        <item x="3577"/>
        <item x="3579"/>
        <item x="3581"/>
        <item x="3582"/>
        <item x="3583"/>
        <item x="115"/>
        <item x="3584"/>
        <item x="1020"/>
        <item x="1452"/>
        <item x="3588"/>
        <item x="3589"/>
        <item x="3590"/>
        <item x="3591"/>
        <item x="3592"/>
        <item x="3593"/>
        <item x="3596"/>
        <item x="3597"/>
        <item x="3598"/>
        <item x="3600"/>
        <item x="3601"/>
        <item x="966"/>
        <item x="3603"/>
        <item x="3604"/>
        <item x="3605"/>
        <item x="3606"/>
        <item x="1248"/>
        <item x="3607"/>
        <item x="3609"/>
        <item x="3610"/>
        <item x="3612"/>
        <item x="3613"/>
        <item x="3614"/>
        <item x="3291"/>
        <item x="3615"/>
        <item x="3616"/>
        <item x="3618"/>
        <item x="3619"/>
        <item x="3620"/>
        <item x="3837"/>
        <item x="3838"/>
        <item x="2615"/>
        <item x="3850"/>
        <item x="3851"/>
        <item x="3852"/>
        <item x="3853"/>
        <item x="3855"/>
        <item x="3856"/>
        <item x="3857"/>
        <item x="3863"/>
        <item x="3864"/>
        <item x="3865"/>
        <item x="3866"/>
        <item x="2929"/>
        <item x="3"/>
        <item x="4"/>
        <item x="10"/>
        <item x="11"/>
        <item x="13"/>
        <item x="14"/>
        <item x="20"/>
        <item x="22"/>
        <item x="32"/>
        <item x="36"/>
        <item x="37"/>
        <item x="44"/>
        <item x="45"/>
        <item x="46"/>
        <item x="47"/>
        <item x="48"/>
        <item x="49"/>
        <item x="53"/>
        <item x="54"/>
        <item x="55"/>
        <item x="56"/>
        <item x="57"/>
        <item x="58"/>
        <item x="60"/>
        <item x="66"/>
        <item x="67"/>
        <item x="68"/>
        <item x="71"/>
        <item x="72"/>
        <item x="73"/>
        <item x="74"/>
        <item x="75"/>
        <item x="76"/>
        <item x="77"/>
        <item x="78"/>
        <item x="79"/>
        <item x="80"/>
        <item x="82"/>
        <item x="84"/>
        <item x="85"/>
        <item x="86"/>
        <item x="87"/>
        <item x="88"/>
        <item x="89"/>
        <item x="379"/>
        <item x="380"/>
        <item x="388"/>
        <item x="390"/>
        <item x="391"/>
        <item x="406"/>
        <item x="419"/>
        <item x="424"/>
        <item x="442"/>
        <item x="446"/>
        <item x="450"/>
        <item x="451"/>
        <item x="453"/>
        <item x="454"/>
        <item x="455"/>
        <item x="457"/>
        <item x="458"/>
        <item x="459"/>
        <item x="460"/>
        <item x="461"/>
        <item x="462"/>
        <item x="463"/>
        <item x="464"/>
        <item x="465"/>
        <item x="466"/>
        <item x="467"/>
        <item x="468"/>
        <item x="469"/>
        <item x="470"/>
        <item x="471"/>
        <item x="472"/>
        <item x="871"/>
        <item x="925"/>
        <item x="928"/>
        <item x="938"/>
        <item x="947"/>
        <item x="883"/>
        <item x="954"/>
        <item x="957"/>
        <item x="967"/>
        <item x="976"/>
        <item x="978"/>
        <item x="988"/>
        <item x="1004"/>
        <item x="1007"/>
        <item x="1008"/>
        <item x="1009"/>
        <item x="1013"/>
        <item x="1018"/>
        <item x="1022"/>
        <item x="1023"/>
        <item x="1025"/>
        <item x="1026"/>
        <item x="1027"/>
        <item x="1031"/>
        <item x="1042"/>
        <item x="1058"/>
        <item x="1062"/>
        <item x="1065"/>
        <item x="1069"/>
        <item x="1080"/>
        <item x="1082"/>
        <item x="1088"/>
        <item x="1091"/>
        <item x="1119"/>
        <item x="1131"/>
        <item x="1132"/>
        <item x="1137"/>
        <item x="1138"/>
        <item x="1153"/>
        <item x="1178"/>
        <item x="1183"/>
        <item x="1190"/>
        <item x="1192"/>
        <item x="1211"/>
        <item x="1221"/>
        <item x="1225"/>
        <item x="1237"/>
        <item x="1259"/>
        <item x="1260"/>
        <item x="1268"/>
        <item x="1276"/>
        <item x="1282"/>
        <item x="1284"/>
        <item x="1293"/>
        <item x="1300"/>
        <item x="226"/>
        <item x="1811"/>
        <item x="1812"/>
        <item x="1814"/>
        <item x="1820"/>
        <item x="1823"/>
        <item x="1824"/>
        <item x="1829"/>
        <item x="1838"/>
        <item x="1839"/>
        <item x="1842"/>
        <item x="1843"/>
        <item x="1844"/>
        <item x="1846"/>
        <item x="1847"/>
        <item x="1433"/>
        <item x="1436"/>
        <item x="1437"/>
        <item x="1440"/>
        <item x="1442"/>
        <item x="1449"/>
        <item x="1456"/>
        <item x="1479"/>
        <item x="1480"/>
        <item x="1483"/>
        <item x="1491"/>
        <item x="1899"/>
        <item x="1495"/>
        <item x="1900"/>
        <item x="1496"/>
        <item x="1501"/>
        <item x="1503"/>
        <item x="1663"/>
        <item x="1668"/>
        <item x="1670"/>
        <item x="1673"/>
        <item x="1674"/>
        <item x="1683"/>
        <item x="1687"/>
        <item x="1689"/>
        <item x="1691"/>
        <item x="1706"/>
        <item x="1715"/>
        <item x="1719"/>
        <item x="1723"/>
        <item x="1726"/>
        <item x="1942"/>
        <item x="1943"/>
        <item x="1947"/>
        <item x="1950"/>
        <item x="1951"/>
        <item x="1959"/>
        <item x="1960"/>
        <item x="1962"/>
        <item x="1966"/>
        <item x="1967"/>
        <item x="1969"/>
        <item x="1979"/>
        <item x="1980"/>
        <item x="1745"/>
        <item x="1986"/>
        <item x="1987"/>
        <item x="1992"/>
        <item x="1999"/>
        <item x="2000"/>
        <item x="2009"/>
        <item x="2013"/>
        <item x="2015"/>
        <item x="2018"/>
        <item x="2019"/>
        <item x="2132"/>
        <item x="2134"/>
        <item x="2143"/>
        <item x="2145"/>
        <item x="2148"/>
        <item x="2149"/>
        <item x="2150"/>
        <item x="2151"/>
        <item x="2152"/>
        <item x="2158"/>
        <item x="2159"/>
        <item x="2160"/>
        <item x="2161"/>
        <item x="2162"/>
        <item x="2163"/>
        <item x="2164"/>
        <item x="2165"/>
        <item x="2166"/>
        <item x="2167"/>
        <item x="2168"/>
        <item x="2301"/>
        <item x="2306"/>
        <item x="2307"/>
        <item x="2309"/>
        <item x="2310"/>
        <item x="2069"/>
        <item x="2070"/>
        <item x="2073"/>
        <item x="2075"/>
        <item x="2076"/>
        <item x="2079"/>
        <item x="2080"/>
        <item x="2087"/>
        <item x="2225"/>
        <item x="2226"/>
        <item x="2227"/>
        <item x="2228"/>
        <item x="2231"/>
        <item x="2397"/>
        <item x="2233"/>
        <item x="2235"/>
        <item x="2236"/>
        <item x="2237"/>
        <item x="2241"/>
        <item x="2401"/>
        <item x="2242"/>
        <item x="2402"/>
        <item x="2243"/>
        <item x="2244"/>
        <item x="2246"/>
        <item x="2403"/>
        <item x="2249"/>
        <item x="2250"/>
        <item x="2404"/>
        <item x="2252"/>
        <item x="2405"/>
        <item x="2406"/>
        <item x="2255"/>
        <item x="2407"/>
        <item x="2408"/>
        <item x="2257"/>
        <item x="2409"/>
        <item x="2410"/>
        <item x="2411"/>
        <item x="2412"/>
        <item x="2413"/>
        <item x="2414"/>
        <item x="2415"/>
        <item x="2416"/>
        <item x="2417"/>
        <item x="2418"/>
        <item x="2419"/>
        <item x="2420"/>
        <item x="2423"/>
        <item x="2424"/>
        <item x="2425"/>
        <item x="2426"/>
        <item x="2427"/>
        <item x="2428"/>
        <item x="2429"/>
        <item x="2430"/>
        <item x="2431"/>
        <item x="2432"/>
        <item x="2433"/>
        <item x="2434"/>
        <item x="2435"/>
        <item x="2436"/>
        <item x="2437"/>
        <item x="2438"/>
        <item x="2439"/>
        <item x="2440"/>
        <item x="2441"/>
        <item x="2376"/>
        <item x="2442"/>
        <item x="2321"/>
        <item x="2322"/>
        <item x="2326"/>
        <item x="2328"/>
        <item x="2330"/>
        <item x="2366"/>
        <item x="2368"/>
        <item x="2370"/>
        <item x="2375"/>
        <item x="2484"/>
        <item x="2485"/>
        <item x="2486"/>
        <item x="2489"/>
        <item x="2496"/>
        <item x="2497"/>
        <item x="2498"/>
        <item x="2499"/>
        <item x="2500"/>
        <item x="2546"/>
        <item x="2547"/>
        <item x="2551"/>
        <item x="2562"/>
        <item x="2565"/>
        <item x="2566"/>
        <item x="2920"/>
        <item x="2607"/>
        <item x="2611"/>
        <item x="2927"/>
        <item x="2928"/>
        <item x="2614"/>
        <item x="2618"/>
        <item x="2624"/>
        <item x="2935"/>
        <item x="2654"/>
        <item x="2936"/>
        <item x="2655"/>
        <item x="2937"/>
        <item x="2938"/>
        <item x="2939"/>
        <item x="2940"/>
        <item x="2942"/>
        <item x="2899"/>
        <item x="2903"/>
        <item x="2915"/>
        <item x="2916"/>
        <item x="2917"/>
        <item x="2897"/>
        <item x="2898"/>
        <item x="2959"/>
        <item x="2965"/>
        <item x="2972"/>
        <item x="2973"/>
        <item x="2977"/>
        <item x="2979"/>
        <item x="2982"/>
        <item x="2983"/>
        <item x="2989"/>
        <item x="2991"/>
        <item x="2992"/>
        <item x="2993"/>
        <item x="2994"/>
        <item x="2998"/>
        <item x="3000"/>
        <item x="3001"/>
        <item x="3003"/>
        <item x="3004"/>
        <item x="3005"/>
        <item x="3013"/>
        <item x="3014"/>
        <item x="3015"/>
        <item x="3021"/>
        <item x="3025"/>
        <item x="3026"/>
        <item x="3036"/>
        <item x="3037"/>
        <item x="3038"/>
        <item x="3039"/>
        <item x="3042"/>
        <item x="3044"/>
        <item x="3052"/>
        <item x="3053"/>
        <item x="3054"/>
        <item x="3055"/>
        <item x="3059"/>
        <item x="3062"/>
        <item x="3064"/>
        <item x="3065"/>
        <item x="3067"/>
        <item x="3068"/>
        <item x="3069"/>
        <item x="3070"/>
        <item x="3071"/>
        <item x="3072"/>
        <item x="3073"/>
        <item x="3076"/>
        <item x="3084"/>
        <item x="3090"/>
        <item x="2919"/>
        <item x="3091"/>
        <item x="2921"/>
        <item x="3093"/>
        <item x="3095"/>
        <item x="3096"/>
        <item x="3098"/>
        <item x="3099"/>
        <item x="3101"/>
        <item x="3103"/>
        <item x="3104"/>
        <item x="3105"/>
        <item x="3106"/>
        <item x="3107"/>
        <item x="3123"/>
        <item x="3129"/>
        <item x="3132"/>
        <item x="3133"/>
        <item x="3134"/>
        <item x="3139"/>
        <item x="3141"/>
        <item x="3135"/>
        <item x="3145"/>
        <item x="3151"/>
        <item x="3253"/>
        <item x="3255"/>
        <item x="3331"/>
        <item x="3262"/>
        <item x="3263"/>
        <item x="3264"/>
        <item x="3266"/>
        <item x="3270"/>
        <item x="3334"/>
        <item x="3336"/>
        <item x="3337"/>
        <item x="3338"/>
        <item x="3340"/>
        <item x="3272"/>
        <item x="3273"/>
        <item x="3345"/>
        <item x="3346"/>
        <item x="3347"/>
        <item x="3348"/>
        <item x="3349"/>
        <item x="3350"/>
        <item x="3355"/>
        <item x="3357"/>
        <item x="3274"/>
        <item x="3359"/>
        <item x="3275"/>
        <item x="3366"/>
        <item x="3367"/>
        <item x="3369"/>
        <item x="3375"/>
        <item x="3376"/>
        <item x="3380"/>
        <item x="3383"/>
        <item x="3385"/>
        <item x="3387"/>
        <item x="3390"/>
        <item x="3396"/>
        <item x="3397"/>
        <item x="3398"/>
        <item x="3399"/>
        <item x="3401"/>
        <item x="3403"/>
        <item x="3404"/>
        <item x="3405"/>
        <item x="3406"/>
        <item x="3407"/>
        <item x="3411"/>
        <item x="3412"/>
        <item x="3413"/>
        <item x="3414"/>
        <item x="3415"/>
        <item x="3420"/>
        <item x="3426"/>
        <item x="3428"/>
        <item x="3430"/>
        <item x="3431"/>
        <item x="3432"/>
        <item x="3433"/>
        <item x="3435"/>
        <item x="3437"/>
        <item x="3438"/>
        <item x="3439"/>
        <item x="3482"/>
        <item x="3622"/>
        <item x="3629"/>
        <item x="3630"/>
        <item x="3460"/>
        <item x="3632"/>
        <item x="3635"/>
        <item x="3636"/>
        <item x="3637"/>
        <item x="3638"/>
        <item x="3640"/>
        <item x="3643"/>
        <item x="3645"/>
        <item x="3646"/>
        <item x="3647"/>
        <item x="3654"/>
        <item x="3655"/>
        <item x="3657"/>
        <item x="3658"/>
        <item x="3659"/>
        <item x="3663"/>
        <item x="3664"/>
        <item x="3665"/>
        <item x="3666"/>
        <item x="3667"/>
        <item x="3669"/>
        <item x="3670"/>
        <item x="3686"/>
        <item x="3744"/>
        <item x="2034"/>
        <item x="3745"/>
        <item x="3748"/>
        <item x="3751"/>
        <item x="3753"/>
        <item x="3756"/>
        <item x="3758"/>
        <item x="3759"/>
        <item x="3760"/>
        <item x="3761"/>
        <item x="3762"/>
        <item x="3763"/>
        <item x="3764"/>
        <item x="3765"/>
        <item x="3766"/>
        <item x="3768"/>
        <item x="3769"/>
        <item x="3771"/>
        <item x="3772"/>
        <item x="3773"/>
        <item x="3774"/>
        <item x="3775"/>
        <item x="3776"/>
        <item x="3777"/>
        <item x="3778"/>
        <item x="3780"/>
        <item x="3781"/>
        <item x="3782"/>
        <item x="3787"/>
        <item x="3788"/>
        <item x="3790"/>
        <item x="3623"/>
        <item x="3626"/>
        <item x="3627"/>
        <item x="3628"/>
        <item x="3639"/>
        <item x="3648"/>
        <item x="3649"/>
        <item x="3651"/>
        <item x="3652"/>
        <item x="3653"/>
        <item x="3793"/>
        <item x="3794"/>
        <item x="3795"/>
        <item x="3671"/>
        <item x="3798"/>
        <item x="3799"/>
        <item x="3800"/>
        <item x="3802"/>
        <item x="3803"/>
        <item x="3674"/>
        <item x="3675"/>
        <item x="3676"/>
        <item x="3290"/>
        <item x="3804"/>
        <item x="3806"/>
        <item x="3807"/>
        <item x="3808"/>
        <item x="3809"/>
        <item x="3681"/>
        <item x="3682"/>
        <item x="3683"/>
        <item x="3811"/>
        <item x="3812"/>
        <item x="3685"/>
        <item x="3813"/>
        <item x="209"/>
        <item x="3814"/>
        <item x="3690"/>
        <item x="3817"/>
        <item x="3818"/>
        <item x="3870"/>
        <item x="3871"/>
        <item x="3872"/>
        <item x="2030"/>
        <item x="3873"/>
        <item x="3874"/>
        <item x="3876"/>
        <item x="3877"/>
        <item x="3880"/>
        <item x="3881"/>
        <item x="3883"/>
        <item x="3884"/>
        <item x="3885"/>
        <item x="3888"/>
        <item x="3889"/>
        <item x="95"/>
        <item x="96"/>
        <item x="97"/>
        <item x="98"/>
        <item x="100"/>
        <item x="102"/>
        <item x="103"/>
        <item x="104"/>
        <item x="105"/>
        <item x="110"/>
        <item x="111"/>
        <item x="206"/>
        <item x="208"/>
        <item x="210"/>
        <item x="211"/>
        <item x="212"/>
        <item x="213"/>
        <item x="215"/>
        <item x="216"/>
        <item x="218"/>
        <item x="219"/>
        <item x="220"/>
        <item x="222"/>
        <item x="223"/>
        <item x="224"/>
        <item x="228"/>
        <item x="1340"/>
        <item x="1342"/>
        <item x="1344"/>
        <item x="1345"/>
        <item x="1749"/>
        <item x="1918"/>
        <item x="1919"/>
        <item x="1925"/>
        <item x="1926"/>
        <item x="2027"/>
        <item x="2028"/>
        <item x="2033"/>
        <item x="2035"/>
        <item x="2041"/>
        <item x="2044"/>
        <item x="2045"/>
        <item x="2089"/>
        <item x="2090"/>
        <item x="2169"/>
        <item x="2258"/>
        <item x="2332"/>
        <item x="2334"/>
        <item x="2335"/>
        <item x="2445"/>
        <item x="2446"/>
        <item x="2448"/>
        <item x="2449"/>
        <item x="2450"/>
        <item x="2451"/>
        <item x="2452"/>
        <item x="2453"/>
        <item x="2454"/>
        <item x="2503"/>
        <item x="2504"/>
        <item x="2506"/>
        <item x="2509"/>
        <item x="2510"/>
        <item x="2512"/>
        <item x="2575"/>
        <item x="2633"/>
        <item x="2943"/>
        <item x="3157"/>
        <item x="3160"/>
        <item x="3280"/>
        <item x="3282"/>
        <item x="3283"/>
        <item x="3284"/>
        <item x="3287"/>
        <item x="3288"/>
        <item x="3292"/>
        <item x="3293"/>
        <item x="3301"/>
        <item x="3302"/>
        <item x="3303"/>
        <item x="3306"/>
        <item x="3441"/>
        <item x="3444"/>
        <item x="3445"/>
        <item x="3450"/>
        <item x="3452"/>
        <item x="3455"/>
        <item x="3456"/>
        <item x="3457"/>
        <item x="3459"/>
        <item x="3461"/>
        <item x="3462"/>
        <item x="3464"/>
        <item x="3465"/>
        <item x="3473"/>
        <item x="3476"/>
        <item x="3478"/>
        <item x="3694"/>
        <item x="3695"/>
        <item x="3699"/>
        <item x="3700"/>
        <item x="3783"/>
        <item x="3792"/>
        <item x="3821"/>
        <item x="3822"/>
        <item x="3824"/>
        <item x="3825"/>
        <item x="3826"/>
        <item x="3827"/>
        <item x="3828"/>
        <item x="3829"/>
        <item x="3831"/>
        <item x="3832"/>
        <item t="default"/>
      </items>
    </pivotField>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m="1" x="3"/>
        <item x="2"/>
        <item x="1"/>
        <item x="0"/>
        <item t="default"/>
      </items>
    </pivotField>
    <pivotField compact="0" outline="0" showAll="0"/>
    <pivotField compact="0" outline="0" showAll="0"/>
    <pivotField axis="axisPage" compact="0" outline="0" multipleItemSelectionAllowed="1" showAll="0">
      <items count="4">
        <item x="1"/>
        <item x="0"/>
        <item m="1" x="2"/>
        <item t="default"/>
      </items>
    </pivotField>
    <pivotField axis="axisPage" compact="0" outline="0" multipleItemSelectionAllowed="1" showAll="0">
      <items count="11">
        <item x="0"/>
        <item x="2"/>
        <item x="1"/>
        <item x="3"/>
        <item h="1" m="1" x="9"/>
        <item m="1" x="5"/>
        <item h="1" m="1" x="4"/>
        <item h="1" m="1" x="8"/>
        <item h="1" m="1" x="7"/>
        <item h="1" m="1" x="6"/>
        <item t="default"/>
      </items>
    </pivotField>
    <pivotField axis="axisPage" compact="0" outline="0" multipleItemSelectionAllowed="1" showAll="0" sortType="ascending">
      <items count="13">
        <item h="1" x="1"/>
        <item m="1" x="8"/>
        <item h="1" m="1" x="7"/>
        <item m="1" x="6"/>
        <item h="1" m="1" x="9"/>
        <item h="1" m="1" x="10"/>
        <item m="1" x="11"/>
        <item h="1" m="1" x="5"/>
        <item h="1" m="1" x="4"/>
        <item h="1" m="1" x="3"/>
        <item h="1" m="1" x="2"/>
        <item x="0"/>
        <item t="default"/>
      </items>
    </pivotField>
    <pivotField compact="0" outline="0" showAll="0"/>
    <pivotField axis="axisRow" compact="0" outline="0" showAll="0">
      <items count="13">
        <item x="5"/>
        <item x="6"/>
        <item x="7"/>
        <item h="1" x="3"/>
        <item x="8"/>
        <item h="1" x="1"/>
        <item h="1" x="2"/>
        <item h="1" x="4"/>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36" hier="-1"/>
    <pageField fld="33" hier="-1"/>
    <pageField fld="38"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5" numFmtId="2"/>
  </dataFields>
  <formats count="7">
    <format dxfId="63">
      <pivotArea field="30" type="button" dataOnly="0" labelOnly="1" outline="0" axis="axisPage" fieldPosition="7"/>
    </format>
    <format dxfId="62">
      <pivotArea field="-2" type="button" dataOnly="0" labelOnly="1" outline="0" axis="axisValues" fieldPosition="0"/>
    </format>
    <format dxfId="61">
      <pivotArea dataOnly="0" labelOnly="1" fieldPosition="0">
        <references count="1">
          <reference field="31" count="1">
            <x v="27"/>
          </reference>
        </references>
      </pivotArea>
    </format>
    <format dxfId="60">
      <pivotArea dataOnly="0" labelOnly="1" outline="0" fieldPosition="0">
        <references count="1">
          <reference field="31" count="1">
            <x v="27"/>
          </reference>
        </references>
      </pivotArea>
    </format>
    <format dxfId="59">
      <pivotArea dataOnly="0" outline="0" fieldPosition="0">
        <references count="1">
          <reference field="38" count="0"/>
        </references>
      </pivotArea>
    </format>
    <format dxfId="58">
      <pivotArea dataOnly="0" labelOnly="1" outline="0" fieldPosition="0">
        <references count="1">
          <reference field="38" count="0"/>
        </references>
      </pivotArea>
    </format>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5B66272-B0E8-44D0-8501-1D9CD9D3F9D6}" name="TablaDinámica7"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D113:E115" firstHeaderRow="1" firstDataRow="2"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h="1" m="1" x="53"/>
        <item h="1" m="1" x="100"/>
        <item x="27"/>
        <item m="1" x="69"/>
        <item m="1" x="80"/>
        <item m="1" x="76"/>
        <item h="1" m="1" x="51"/>
        <item h="1" m="1" x="92"/>
        <item x="34"/>
        <item h="1" m="1" x="102"/>
        <item m="1" x="41"/>
        <item h="1" m="1" x="104"/>
        <item h="1" m="1" x="96"/>
        <item x="4"/>
        <item x="33"/>
        <item m="1" x="84"/>
        <item m="1" x="60"/>
        <item x="5"/>
        <item m="1" x="83"/>
        <item m="1" x="48"/>
        <item h="1" m="1" x="77"/>
        <item m="1" x="86"/>
        <item m="1" x="46"/>
        <item x="10"/>
        <item x="9"/>
        <item m="1" x="54"/>
        <item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compact="0" numFmtId="164" outline="0" showAll="0"/>
    <pivotField compact="0" numFmtId="164" outline="0" showAll="0"/>
    <pivotField axis="axisPage" compact="0" outline="0"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x="1"/>
        <item h="1" x="3"/>
        <item h="1" m="1" x="9"/>
        <item m="1" x="5"/>
        <item h="1" m="1" x="4"/>
        <item h="1" m="1" x="8"/>
        <item h="1" m="1" x="7"/>
        <item h="1" m="1" x="6"/>
        <item t="default"/>
      </items>
    </pivotField>
    <pivotField axis="axisCol" compact="0" outline="0" showAll="0">
      <items count="13">
        <item h="1" x="1"/>
        <item h="1" m="1" x="7"/>
        <item m="1" x="6"/>
        <item h="1" m="1" x="8"/>
        <item h="1" m="1" x="9"/>
        <item h="1" m="1" x="10"/>
        <item h="1" m="1" x="11"/>
        <item h="1" m="1" x="5"/>
        <item h="1" m="1" x="4"/>
        <item h="1" m="1" x="3"/>
        <item h="1" m="1" x="2"/>
        <item h="1" x="0"/>
        <item t="default"/>
      </items>
    </pivotField>
    <pivotField compact="0" outline="0" showAll="0"/>
    <pivotField axis="axisRow" compact="0" outline="0" showAll="0">
      <items count="13">
        <item x="5"/>
        <item x="6"/>
        <item x="7"/>
        <item x="3"/>
        <item x="8"/>
        <item x="1"/>
        <item x="2"/>
        <item x="4"/>
        <item x="0"/>
        <item h="1" m="1" x="11"/>
        <item h="1" m="1" x="9"/>
        <item h="1" m="1" x="10"/>
        <item t="default"/>
      </items>
    </pivotField>
    <pivotField compact="0" outline="0" showAll="0"/>
    <pivotField compact="0" numFmtId="164" outline="0" showAll="0"/>
    <pivotField dataField="1" compact="0" numFmtId="164" outline="0" showAll="0"/>
    <pivotField axis="axisPage" compact="0" outline="0" multipleItemSelectionAllowed="1" showAll="0">
      <items count="4">
        <item h="1" x="1"/>
        <item x="0"/>
        <item h="1"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44" hier="-1"/>
    <pageField fld="8" hier="-1"/>
    <pageField fld="0" hier="-1"/>
    <pageField fld="2" hier="-1"/>
    <pageField fld="30" hier="-1"/>
    <pageField fld="32" hier="-1"/>
    <pageField fld="31" hier="-1"/>
    <pageField fld="37" hier="-1"/>
    <pageField fld="27" hier="-1"/>
    <pageField fld="19" hier="-1"/>
  </pageFields>
  <dataFields count="1">
    <dataField name="Promedio de Espera corregido" fld="43" subtotal="average" baseField="40" baseItem="4"/>
  </dataFields>
  <formats count="8">
    <format dxfId="71">
      <pivotArea field="30" type="button" dataOnly="0" labelOnly="1" outline="0" axis="axisPage" fieldPosition="5"/>
    </format>
    <format dxfId="70">
      <pivotArea field="-2" type="button" dataOnly="0" labelOnly="1" outline="0" axis="axisValues" fieldPosition="0"/>
    </format>
    <format dxfId="69">
      <pivotArea dataOnly="0" labelOnly="1" fieldPosition="0">
        <references count="1">
          <reference field="31" count="1">
            <x v="27"/>
          </reference>
        </references>
      </pivotArea>
    </format>
    <format dxfId="68">
      <pivotArea field="32" dataOnly="0" grandCol="1" outline="0" axis="axisPage" fieldPosition="6">
        <references count="1">
          <reference field="32" count="1" selected="0">
            <x v="3"/>
          </reference>
        </references>
      </pivotArea>
    </format>
    <format dxfId="67">
      <pivotArea dataOnly="0" outline="0" fieldPosition="0">
        <references count="1">
          <reference field="31" count="0"/>
        </references>
      </pivotArea>
    </format>
    <format dxfId="66">
      <pivotArea dataOnly="0" grandCol="1" outline="0" fieldPosition="0"/>
    </format>
    <format dxfId="65">
      <pivotArea dataOnly="0" labelOnly="1" outline="0" fieldPosition="0">
        <references count="1">
          <reference field="31" count="0"/>
        </references>
      </pivotArea>
    </format>
    <format dxfId="64">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ACA9C80-5E80-4222-8A4B-FD4B5C66D8F3}" name="TablaDinámica2"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L24:N27" firstHeaderRow="1" firstDataRow="3" firstDataCol="1" rowPageCount="11"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dataField="1"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h="1" m="1" x="75"/>
        <item x="18"/>
        <item x="24"/>
        <item x="14"/>
        <item h="1" m="1" x="53"/>
        <item h="1" m="1" x="100"/>
        <item x="27"/>
        <item h="1" m="1" x="69"/>
        <item h="1" m="1" x="80"/>
        <item m="1" x="76"/>
        <item h="1" m="1" x="51"/>
        <item h="1" m="1" x="92"/>
        <item x="34"/>
        <item h="1" m="1" x="102"/>
        <item m="1" x="41"/>
        <item h="1" m="1" x="104"/>
        <item h="1" m="1" x="96"/>
        <item x="4"/>
        <item x="33"/>
        <item m="1" x="84"/>
        <item m="1" x="60"/>
        <item x="5"/>
        <item h="1" m="1" x="83"/>
        <item m="1" x="48"/>
        <item h="1" m="1" x="77"/>
        <item m="1" x="86"/>
        <item m="1" x="46"/>
        <item x="10"/>
        <item x="9"/>
        <item m="1" x="54"/>
        <item m="1" x="103"/>
        <item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m="1" x="3"/>
        <item h="1" x="2"/>
        <item h="1" x="1"/>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h="1" x="2"/>
        <item x="1"/>
        <item h="1" x="3"/>
        <item h="1" m="1" x="9"/>
        <item h="1" m="1" x="5"/>
        <item h="1" m="1" x="4"/>
        <item h="1" m="1" x="8"/>
        <item h="1" m="1" x="7"/>
        <item h="1" m="1" x="6"/>
        <item t="default"/>
      </items>
    </pivotField>
    <pivotField axis="axisCol" compact="0" outline="0" showAll="0">
      <items count="13">
        <item x="1"/>
        <item h="1" m="1" x="7"/>
        <item h="1" m="1" x="6"/>
        <item h="1" m="1" x="8"/>
        <item h="1" m="1" x="9"/>
        <item h="1" m="1" x="10"/>
        <item h="1" m="1" x="11"/>
        <item h="1" m="1" x="5"/>
        <item h="1" m="1" x="4"/>
        <item h="1" m="1" x="3"/>
        <item h="1" m="1" x="2"/>
        <item h="1" x="0"/>
        <item t="default"/>
      </items>
    </pivotField>
    <pivotField compact="0" outline="0" showAll="0"/>
    <pivotField axis="axisRow" compact="0" outline="0" showAll="0">
      <items count="13">
        <item x="5"/>
        <item x="6"/>
        <item x="7"/>
        <item x="3"/>
        <item x="8"/>
        <item x="1"/>
        <item h="1" x="2"/>
        <item h="1" x="4"/>
        <item x="0"/>
        <item h="1" m="1" x="11"/>
        <item h="1" m="1" x="9"/>
        <item h="1" m="1" x="10"/>
        <item t="default"/>
      </items>
    </pivotField>
    <pivotField axis="axisCol" compact="0" outline="0" showAll="0">
      <items count="5">
        <item x="1"/>
        <item x="0"/>
        <item x="2"/>
        <item m="1" x="3"/>
        <item t="default"/>
      </items>
    </pivotField>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2">
    <field x="38"/>
    <field x="41"/>
  </colFields>
  <pageFields count="11">
    <pageField fld="36" hier="-1"/>
    <pageField fld="8" hier="-1"/>
    <pageField fld="0" hier="-1"/>
    <pageField fld="2" hier="-1"/>
    <pageField fld="33" hier="-1"/>
    <pageField fld="30" hier="-1"/>
    <pageField fld="31" hier="-1"/>
    <pageField fld="32" hier="-1"/>
    <pageField fld="27" hier="-1"/>
    <pageField fld="19" hier="-1"/>
    <pageField fld="37" hier="-1"/>
  </pageFields>
  <dataFields count="1">
    <dataField name="Cuenta de 2ª Matrícula" fld="4" subtotal="count" baseField="40" baseItem="4"/>
  </dataFields>
  <formats count="4">
    <format dxfId="75">
      <pivotArea field="30" type="button" dataOnly="0" labelOnly="1" outline="0" axis="axisPage" fieldPosition="5"/>
    </format>
    <format dxfId="74">
      <pivotArea field="-2" type="button" dataOnly="0" labelOnly="1" outline="0" axis="axisValues" fieldPosition="0"/>
    </format>
    <format dxfId="73">
      <pivotArea dataOnly="0" labelOnly="1" fieldPosition="0">
        <references count="1">
          <reference field="31" count="1">
            <x v="27"/>
          </reference>
        </references>
      </pivotArea>
    </format>
    <format dxfId="72">
      <pivotArea dataOnly="0" labelOnly="1" outline="0" fieldPosition="0">
        <references count="1">
          <reference field="31" count="1">
            <x v="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698F044-F2A2-45D2-940B-AFF749E73F2E}" name="TablaDinámica3"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69:B71" firstHeaderRow="2" firstDataRow="2" firstDataCol="1" rowPageCount="13"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h="1" m="1" x="52"/>
        <item x="7"/>
        <item m="1" x="97"/>
        <item x="8"/>
        <item m="1" x="88"/>
        <item m="1" x="101"/>
        <item m="1" x="79"/>
        <item x="11"/>
        <item m="1" x="91"/>
        <item m="1" x="93"/>
        <item m="1" x="95"/>
        <item m="1" x="90"/>
        <item m="1" x="87"/>
        <item m="1" x="98"/>
        <item m="1" x="55"/>
        <item m="1" x="75"/>
        <item x="18"/>
        <item x="24"/>
        <item x="14"/>
        <item h="1" m="1" x="53"/>
        <item h="1" m="1" x="100"/>
        <item h="1" x="27"/>
        <item h="1" m="1" x="69"/>
        <item h="1" m="1" x="80"/>
        <item h="1" m="1" x="76"/>
        <item h="1" m="1" x="51"/>
        <item h="1" m="1" x="92"/>
        <item h="1" x="34"/>
        <item h="1" m="1" x="102"/>
        <item h="1" m="1" x="41"/>
        <item h="1" m="1" x="104"/>
        <item h="1" m="1" x="96"/>
        <item h="1" x="4"/>
        <item h="1" x="33"/>
        <item h="1" m="1" x="84"/>
        <item h="1" m="1" x="60"/>
        <item h="1" x="5"/>
        <item h="1" m="1" x="83"/>
        <item h="1" m="1" x="48"/>
        <item h="1" m="1" x="77"/>
        <item h="1"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axis="axisPage" compact="0" outline="0" multipleItemSelectionAllowed="1" showAll="0">
      <items count="5427">
        <item x="242"/>
        <item x="243"/>
        <item x="106"/>
        <item x="244"/>
        <item x="245"/>
        <item x="473"/>
        <item x="246"/>
        <item x="247"/>
        <item x="248"/>
        <item x="249"/>
        <item x="250"/>
        <item x="251"/>
        <item x="252"/>
        <item x="474"/>
        <item x="475"/>
        <item x="476"/>
        <item x="253"/>
        <item x="254"/>
        <item x="477"/>
        <item x="478"/>
        <item x="255"/>
        <item x="256"/>
        <item x="257"/>
        <item x="258"/>
        <item x="479"/>
        <item x="259"/>
        <item x="480"/>
        <item x="481"/>
        <item x="482"/>
        <item x="260"/>
        <item x="261"/>
        <item x="262"/>
        <item x="263"/>
        <item x="483"/>
        <item x="1185"/>
        <item x="880"/>
        <item x="3144"/>
        <item x="1426"/>
        <item m="1" x="4161"/>
        <item m="1" x="4875"/>
        <item x="90"/>
        <item x="999"/>
        <item m="1" x="5145"/>
        <item x="1672"/>
        <item m="1" x="5146"/>
        <item m="1" x="4393"/>
        <item m="1" x="5147"/>
        <item x="1323"/>
        <item m="1" x="5148"/>
        <item x="147"/>
        <item m="1" x="5149"/>
        <item x="3360"/>
        <item x="1894"/>
        <item x="2629"/>
        <item x="336"/>
        <item m="1" x="5150"/>
        <item x="882"/>
        <item x="1771"/>
        <item x="2262"/>
        <item x="563"/>
        <item x="331"/>
        <item m="1" x="3922"/>
        <item m="1" x="5151"/>
        <item m="1" x="5152"/>
        <item m="1" x="4398"/>
        <item x="3408"/>
        <item x="33"/>
        <item x="1067"/>
        <item x="1160"/>
        <item x="838"/>
        <item m="1" x="5153"/>
        <item x="3422"/>
        <item x="2698"/>
        <item x="2626"/>
        <item x="1920"/>
        <item x="1968"/>
        <item x="1253"/>
        <item x="394"/>
        <item m="1" x="5154"/>
        <item x="643"/>
        <item x="1050"/>
        <item x="1489"/>
        <item m="1" x="5155"/>
        <item x="1418"/>
        <item x="1835"/>
        <item x="2583"/>
        <item m="1" x="4148"/>
        <item x="822"/>
        <item x="1256"/>
        <item x="908"/>
        <item x="327"/>
        <item m="1" x="5156"/>
        <item m="1" x="5157"/>
        <item x="1107"/>
        <item x="639"/>
        <item m="1" x="5158"/>
        <item x="815"/>
        <item x="1699"/>
        <item m="1" x="5159"/>
        <item x="3498"/>
        <item x="2685"/>
        <item x="732"/>
        <item x="778"/>
        <item x="196"/>
        <item x="627"/>
        <item x="920"/>
        <item x="3047"/>
        <item x="3215"/>
        <item m="1" x="5160"/>
        <item x="1172"/>
        <item x="203"/>
        <item x="1474"/>
        <item x="2302"/>
        <item x="2925"/>
        <item x="3297"/>
        <item m="1" x="4158"/>
        <item x="924"/>
        <item m="1" x="4113"/>
        <item x="3227"/>
        <item x="588"/>
        <item x="1228"/>
        <item x="2102"/>
        <item m="1" x="4235"/>
        <item m="1" x="5161"/>
        <item x="3252"/>
        <item x="3081"/>
        <item x="694"/>
        <item x="932"/>
        <item x="2759"/>
        <item x="1468"/>
        <item x="1564"/>
        <item m="1" x="5162"/>
        <item x="114"/>
        <item m="1" x="5163"/>
        <item x="874"/>
        <item x="1002"/>
        <item m="1" x="4071"/>
        <item x="860"/>
        <item x="2709"/>
        <item x="34"/>
        <item x="3257"/>
        <item x="2798"/>
        <item m="1" x="4383"/>
        <item x="1408"/>
        <item x="704"/>
        <item x="561"/>
        <item x="3045"/>
        <item m="1" x="4456"/>
        <item x="1229"/>
        <item m="1" x="4457"/>
        <item x="631"/>
        <item m="1" x="4458"/>
        <item x="779"/>
        <item m="1" x="4459"/>
        <item m="1" x="4405"/>
        <item x="959"/>
        <item x="1594"/>
        <item x="759"/>
        <item x="1974"/>
        <item m="1" x="4460"/>
        <item m="1" x="4301"/>
        <item x="1324"/>
        <item x="1541"/>
        <item x="3089"/>
        <item x="2764"/>
        <item x="1901"/>
        <item x="1684"/>
        <item x="599"/>
        <item x="2175"/>
        <item x="549"/>
        <item x="1210"/>
        <item m="1" x="3914"/>
        <item x="1090"/>
        <item x="1376"/>
        <item x="1316"/>
        <item x="659"/>
        <item x="40"/>
        <item x="1729"/>
        <item m="1" x="4461"/>
        <item x="935"/>
        <item x="3662"/>
        <item x="1384"/>
        <item x="806"/>
        <item x="2947"/>
        <item x="3294"/>
        <item x="3006"/>
        <item x="417"/>
        <item x="2844"/>
        <item x="2091"/>
        <item x="1454"/>
        <item m="1" x="4462"/>
        <item x="3672"/>
        <item x="3576"/>
        <item x="309"/>
        <item x="3112"/>
        <item x="1608"/>
        <item x="1481"/>
        <item x="1917"/>
        <item x="726"/>
        <item m="1" x="4463"/>
        <item x="24"/>
        <item x="1574"/>
        <item x="441"/>
        <item x="1775"/>
        <item m="1" x="4464"/>
        <item m="1" x="4465"/>
        <item m="1" x="4466"/>
        <item x="382"/>
        <item x="1303"/>
        <item m="1" x="4467"/>
        <item x="1991"/>
        <item x="941"/>
        <item x="17"/>
        <item m="1" x="4170"/>
        <item m="1" x="4468"/>
        <item m="1" x="4469"/>
        <item x="2632"/>
        <item x="1217"/>
        <item x="2271"/>
        <item x="1439"/>
        <item x="70"/>
        <item x="790"/>
        <item x="69"/>
        <item x="2539"/>
        <item x="3242"/>
        <item x="1199"/>
        <item x="2767"/>
        <item x="1040"/>
        <item x="1173"/>
        <item x="3127"/>
        <item x="2855"/>
        <item x="1859"/>
        <item x="364"/>
        <item x="2524"/>
        <item x="2791"/>
        <item x="696"/>
        <item m="1" x="4470"/>
        <item x="1912"/>
        <item m="1" x="4471"/>
        <item x="974"/>
        <item x="551"/>
        <item x="1923"/>
        <item x="1294"/>
        <item x="699"/>
        <item m="1" x="4073"/>
        <item x="1330"/>
        <item x="1087"/>
        <item x="2888"/>
        <item x="971"/>
        <item x="1266"/>
        <item x="2749"/>
        <item x="1207"/>
        <item x="867"/>
        <item x="849"/>
        <item x="3310"/>
        <item x="2507"/>
        <item x="1139"/>
        <item x="714"/>
        <item x="739"/>
        <item m="1" x="4146"/>
        <item x="2825"/>
        <item x="535"/>
        <item x="797"/>
        <item x="608"/>
        <item x="745"/>
        <item x="1414"/>
        <item x="793"/>
        <item x="887"/>
        <item x="21"/>
        <item x="510"/>
        <item x="3365"/>
        <item x="846"/>
        <item x="1339"/>
        <item x="308"/>
        <item x="1154"/>
        <item x="572"/>
        <item x="1227"/>
        <item x="1234"/>
        <item x="2623"/>
        <item m="1" x="4472"/>
        <item x="931"/>
        <item m="1" x="4473"/>
        <item x="3088"/>
        <item x="579"/>
        <item x="540"/>
        <item x="2542"/>
        <item x="2594"/>
        <item x="641"/>
        <item x="3633"/>
        <item x="3046"/>
        <item x="2025"/>
        <item x="1419"/>
        <item x="2581"/>
        <item x="2810"/>
        <item x="1118"/>
        <item x="1074"/>
        <item x="300"/>
        <item x="777"/>
        <item x="2558"/>
        <item x="3634"/>
        <item x="1507"/>
        <item x="2799"/>
        <item x="3392"/>
        <item x="1150"/>
        <item x="1231"/>
        <item x="898"/>
        <item x="2536"/>
        <item x="3668"/>
        <item m="1" x="4474"/>
        <item x="2909"/>
        <item x="15"/>
        <item x="277"/>
        <item x="1005"/>
        <item x="1872"/>
        <item x="596"/>
        <item x="2613"/>
        <item x="405"/>
        <item m="1" x="3941"/>
        <item m="1" x="4475"/>
        <item x="3086"/>
        <item x="1318"/>
        <item x="1151"/>
        <item x="1257"/>
        <item x="916"/>
        <item m="1" x="4114"/>
        <item m="1" x="4476"/>
        <item x="524"/>
        <item x="1451"/>
        <item x="730"/>
        <item x="2661"/>
        <item x="682"/>
        <item x="2048"/>
        <item x="3035"/>
        <item m="1" x="4054"/>
        <item x="1061"/>
        <item x="692"/>
        <item x="41"/>
        <item m="1" x="4477"/>
        <item x="3189"/>
        <item x="2620"/>
        <item x="3165"/>
        <item m="1" x="4478"/>
        <item x="267"/>
        <item x="3466"/>
        <item m="1" x="4479"/>
        <item x="2021"/>
        <item x="766"/>
        <item x="911"/>
        <item x="94"/>
        <item x="271"/>
        <item x="1618"/>
        <item x="1320"/>
        <item x="567"/>
        <item x="2022"/>
        <item x="1043"/>
        <item x="2970"/>
        <item m="1" x="3935"/>
        <item m="1" x="3936"/>
        <item m="1" x="3937"/>
        <item m="1" x="3938"/>
        <item m="1" x="3939"/>
        <item x="2829"/>
        <item x="1688"/>
        <item x="3377"/>
        <item x="3172"/>
        <item x="833"/>
        <item m="1" x="3940"/>
        <item x="1743"/>
        <item m="1" x="3942"/>
        <item x="2040"/>
        <item m="1" x="3943"/>
        <item x="1249"/>
        <item x="1049"/>
        <item x="3199"/>
        <item x="2314"/>
        <item x="237"/>
        <item x="2879"/>
        <item x="1251"/>
        <item x="2571"/>
        <item x="1076"/>
        <item x="1915"/>
        <item x="621"/>
        <item x="1429"/>
        <item m="1" x="3944"/>
        <item x="2715"/>
        <item m="1" x="3945"/>
        <item x="385"/>
        <item x="3197"/>
        <item m="1" x="3946"/>
        <item x="1393"/>
        <item x="1337"/>
        <item m="1" x="3947"/>
        <item x="539"/>
        <item x="2857"/>
        <item x="544"/>
        <item x="2945"/>
        <item x="3558"/>
        <item x="1681"/>
        <item x="2315"/>
        <item x="740"/>
        <item m="1" x="3996"/>
        <item x="3536"/>
        <item x="1713"/>
        <item x="1322"/>
        <item m="1" x="3997"/>
        <item x="2325"/>
        <item x="1235"/>
        <item m="1" x="3991"/>
        <item x="700"/>
        <item x="3448"/>
        <item x="868"/>
        <item x="2870"/>
        <item x="605"/>
        <item x="1281"/>
        <item x="1134"/>
        <item x="2295"/>
        <item x="1850"/>
        <item x="2630"/>
        <item x="3535"/>
        <item x="2537"/>
        <item x="1508"/>
        <item m="1" x="3948"/>
        <item m="1" x="3998"/>
        <item x="404"/>
        <item x="177"/>
        <item x="502"/>
        <item x="3602"/>
        <item x="3094"/>
        <item m="1" x="3999"/>
        <item x="2918"/>
        <item x="1000"/>
        <item m="1" x="4000"/>
        <item x="1805"/>
        <item x="733"/>
        <item x="1158"/>
        <item x="194"/>
        <item x="440"/>
        <item x="146"/>
        <item x="879"/>
        <item x="775"/>
        <item x="1361"/>
        <item x="1362"/>
        <item x="1363"/>
        <item x="1244"/>
        <item x="236"/>
        <item x="1373"/>
        <item x="1291"/>
        <item m="1" x="4001"/>
        <item x="1358"/>
        <item m="1" x="3969"/>
        <item x="2755"/>
        <item x="1111"/>
        <item x="2459"/>
        <item x="1587"/>
        <item x="7"/>
        <item x="1517"/>
        <item x="1562"/>
        <item m="1" x="5164"/>
        <item m="1" x="5165"/>
        <item x="1450"/>
        <item m="1" x="5166"/>
        <item m="1" x="5167"/>
        <item x="433"/>
        <item x="1977"/>
        <item m="1" x="4491"/>
        <item m="1" x="4495"/>
        <item x="2540"/>
        <item x="1659"/>
        <item x="2586"/>
        <item x="1605"/>
        <item m="1" x="4501"/>
        <item m="1" x="5168"/>
        <item x="1655"/>
        <item x="1590"/>
        <item x="1693"/>
        <item x="1988"/>
        <item m="1" x="5169"/>
        <item x="2036"/>
        <item m="1" x="4310"/>
        <item x="1958"/>
        <item m="1" x="5170"/>
        <item x="1518"/>
        <item x="3469"/>
        <item x="2049"/>
        <item x="661"/>
        <item x="1098"/>
        <item x="3687"/>
        <item m="1" x="5171"/>
        <item x="3696"/>
        <item m="1" x="5172"/>
        <item x="2848"/>
        <item x="2084"/>
        <item x="1420"/>
        <item m="1" x="5173"/>
        <item x="1097"/>
        <item x="484"/>
        <item x="1714"/>
        <item x="401"/>
        <item x="2085"/>
        <item m="1" x="4497"/>
        <item x="2371"/>
        <item m="1" x="4503"/>
        <item x="1544"/>
        <item m="1" x="5174"/>
        <item x="109"/>
        <item x="1727"/>
        <item x="1975"/>
        <item x="1621"/>
        <item x="1615"/>
        <item m="1" x="5062"/>
        <item x="2287"/>
        <item x="3256"/>
        <item m="1" x="5175"/>
        <item x="3051"/>
        <item x="922"/>
        <item x="1994"/>
        <item x="1565"/>
        <item x="3858"/>
        <item x="992"/>
        <item x="905"/>
        <item x="594"/>
        <item x="1875"/>
        <item x="1834"/>
        <item m="1" x="5176"/>
        <item x="2238"/>
        <item x="2077"/>
        <item x="1801"/>
        <item m="1" x="4711"/>
        <item x="1616"/>
        <item x="625"/>
        <item x="1935"/>
        <item x="543"/>
        <item x="1547"/>
        <item m="1" x="4588"/>
        <item x="615"/>
        <item m="1" x="4736"/>
        <item x="1897"/>
        <item x="1255"/>
        <item m="1" x="4251"/>
        <item x="1279"/>
        <item x="1828"/>
        <item x="2849"/>
        <item x="3678"/>
        <item x="1698"/>
        <item x="1874"/>
        <item m="1" x="5083"/>
        <item x="3109"/>
        <item x="653"/>
        <item m="1" x="5177"/>
        <item m="1" x="4672"/>
        <item x="3528"/>
        <item x="1121"/>
        <item x="1038"/>
        <item x="2349"/>
        <item m="1" x="4858"/>
        <item m="1" x="4298"/>
        <item x="997"/>
        <item m="1" x="4056"/>
        <item m="1" x="5178"/>
        <item x="28"/>
        <item x="2320"/>
        <item x="230"/>
        <item m="1" x="4450"/>
        <item x="1583"/>
        <item x="3733"/>
        <item x="2099"/>
        <item x="2513"/>
        <item x="1106"/>
        <item x="183"/>
        <item x="1690"/>
        <item x="1637"/>
        <item x="3750"/>
        <item m="1" x="3995"/>
        <item x="1740"/>
        <item m="1" x="4834"/>
        <item x="1204"/>
        <item x="1218"/>
        <item x="2394"/>
        <item x="1750"/>
        <item x="866"/>
        <item x="2609"/>
        <item m="1" x="5179"/>
        <item m="1" x="5046"/>
        <item x="770"/>
        <item m="1" x="5180"/>
        <item m="1" x="5181"/>
        <item m="1" x="5182"/>
        <item m="1" x="5183"/>
        <item m="1" x="5184"/>
        <item x="1697"/>
        <item m="1" x="5185"/>
        <item x="1964"/>
        <item m="1" x="5186"/>
        <item x="1219"/>
        <item x="1214"/>
        <item x="1108"/>
        <item x="1585"/>
        <item m="1" x="4519"/>
        <item x="1718"/>
        <item x="2125"/>
        <item m="1" x="5187"/>
        <item x="3421"/>
        <item x="1878"/>
        <item x="3495"/>
        <item x="2180"/>
        <item x="26"/>
        <item x="3887"/>
        <item x="1831"/>
        <item m="1" x="4480"/>
        <item x="1567"/>
        <item x="1532"/>
        <item x="1882"/>
        <item m="1" x="4481"/>
        <item x="3470"/>
        <item x="2747"/>
        <item m="1" x="4482"/>
        <item m="1" x="4483"/>
        <item x="264"/>
        <item x="1116"/>
        <item x="919"/>
        <item x="2444"/>
        <item x="1019"/>
        <item x="1858"/>
        <item x="2062"/>
        <item x="1030"/>
        <item x="1748"/>
        <item x="3137"/>
        <item x="1940"/>
        <item m="1" x="4500"/>
        <item x="2636"/>
        <item x="1961"/>
        <item x="2954"/>
        <item m="1" x="3891"/>
        <item x="91"/>
        <item x="2107"/>
        <item x="1892"/>
        <item x="3608"/>
        <item x="1863"/>
        <item x="1742"/>
        <item x="3391"/>
        <item x="1505"/>
        <item x="2961"/>
        <item m="1" x="4524"/>
        <item x="414"/>
        <item x="3281"/>
        <item x="1526"/>
        <item x="1936"/>
        <item m="1" x="4453"/>
        <item m="1" x="4072"/>
        <item x="2345"/>
        <item x="1818"/>
        <item m="1" x="4391"/>
        <item x="1984"/>
        <item x="987"/>
        <item m="1" x="4454"/>
        <item x="369"/>
        <item x="2358"/>
        <item x="1760"/>
        <item x="573"/>
        <item m="1" x="4455"/>
        <item x="3354"/>
        <item x="2511"/>
        <item x="1267"/>
        <item x="1768"/>
        <item x="3027"/>
        <item x="2774"/>
        <item x="1152"/>
        <item x="1921"/>
        <item x="1493"/>
        <item m="1" x="3974"/>
        <item x="407"/>
        <item x="626"/>
        <item x="1694"/>
        <item x="1730"/>
        <item m="1" x="3976"/>
        <item x="2363"/>
        <item x="2374"/>
        <item x="1825"/>
        <item x="241"/>
        <item x="1931"/>
        <item x="3057"/>
        <item m="1" x="3977"/>
        <item x="3587"/>
        <item x="2851"/>
        <item x="1280"/>
        <item m="1" x="3978"/>
        <item x="1247"/>
        <item x="1226"/>
        <item m="1" x="3979"/>
        <item x="3204"/>
        <item x="855"/>
        <item m="1" x="3980"/>
        <item x="1656"/>
        <item x="611"/>
        <item m="1" x="3981"/>
        <item x="1701"/>
        <item x="1732"/>
        <item m="1" x="3982"/>
        <item x="1754"/>
        <item x="1755"/>
        <item x="1756"/>
        <item x="1757"/>
        <item x="1758"/>
        <item x="1759"/>
        <item x="1761"/>
        <item x="1762"/>
        <item x="1763"/>
        <item x="952"/>
        <item x="1617"/>
        <item m="1" x="4665"/>
        <item x="2941"/>
        <item x="915"/>
        <item x="1728"/>
        <item m="1" x="4961"/>
        <item x="1184"/>
        <item x="305"/>
        <item x="1599"/>
        <item x="746"/>
        <item m="1" x="5188"/>
        <item x="1955"/>
        <item x="2957"/>
        <item x="1198"/>
        <item x="1716"/>
        <item x="1115"/>
        <item m="1" x="4892"/>
        <item m="1" x="4329"/>
        <item x="1223"/>
        <item x="1059"/>
        <item m="1" x="5189"/>
        <item x="810"/>
        <item m="1" x="4988"/>
        <item x="3370"/>
        <item x="2217"/>
        <item m="1" x="5190"/>
        <item x="1724"/>
        <item m="1" x="4852"/>
        <item x="1258"/>
        <item x="187"/>
        <item x="634"/>
        <item x="1705"/>
        <item x="3848"/>
        <item x="1570"/>
        <item x="2733"/>
        <item m="1" x="4911"/>
        <item x="784"/>
        <item x="1543"/>
        <item x="1944"/>
        <item x="1092"/>
        <item x="727"/>
        <item m="1" x="4381"/>
        <item x="2133"/>
        <item x="2083"/>
        <item x="1302"/>
        <item x="3163"/>
        <item x="1595"/>
        <item x="2518"/>
        <item m="1" x="4899"/>
        <item x="1708"/>
        <item x="2003"/>
        <item m="1" x="5191"/>
        <item m="1" x="5192"/>
        <item m="1" x="5193"/>
        <item m="1" x="5194"/>
        <item m="1" x="5195"/>
        <item m="1" x="5196"/>
        <item m="1" x="5197"/>
        <item m="1" x="5198"/>
        <item m="1" x="5199"/>
        <item m="1" x="5200"/>
        <item x="1277"/>
        <item x="848"/>
        <item x="1906"/>
        <item x="3791"/>
        <item x="1813"/>
        <item x="1609"/>
        <item m="1" x="4780"/>
        <item x="584"/>
        <item m="1" x="5201"/>
        <item m="1" x="4036"/>
        <item x="586"/>
        <item m="1" x="3962"/>
        <item x="3320"/>
        <item m="1" x="4307"/>
        <item m="1" x="5202"/>
        <item m="1" x="5203"/>
        <item m="1" x="5204"/>
        <item m="1" x="5205"/>
        <item m="1" x="5206"/>
        <item m="1" x="5207"/>
        <item x="1721"/>
        <item x="961"/>
        <item m="1" x="5001"/>
        <item x="1295"/>
        <item x="3225"/>
        <item x="2144"/>
        <item x="1864"/>
        <item x="1053"/>
        <item x="2582"/>
        <item m="1" x="5208"/>
        <item x="3580"/>
        <item x="3228"/>
        <item x="975"/>
        <item m="1" x="4300"/>
        <item x="2868"/>
        <item m="1" x="5209"/>
        <item x="270"/>
        <item m="1" x="4399"/>
        <item m="1" x="5210"/>
        <item m="1" x="5211"/>
        <item x="1519"/>
        <item x="2950"/>
        <item x="395"/>
        <item x="852"/>
        <item m="1" x="4525"/>
        <item m="1" x="4526"/>
        <item m="1" x="4527"/>
        <item m="1" x="4528"/>
        <item m="1" x="4529"/>
        <item m="1" x="4530"/>
        <item m="1" x="4531"/>
        <item m="1" x="4532"/>
        <item m="1" x="4018"/>
        <item m="1" x="4533"/>
        <item m="1" x="4534"/>
        <item m="1" x="4535"/>
        <item m="1" x="4536"/>
        <item m="1" x="4537"/>
        <item m="1" x="4538"/>
        <item m="1" x="4539"/>
        <item x="2482"/>
        <item m="1" x="4540"/>
        <item m="1" x="4541"/>
        <item x="2259"/>
        <item x="3416"/>
        <item x="1206"/>
        <item x="985"/>
        <item x="1292"/>
        <item x="3494"/>
        <item x="3861"/>
        <item m="1" x="3984"/>
        <item x="646"/>
        <item m="1" x="4542"/>
        <item m="1" x="4543"/>
        <item x="2692"/>
        <item x="1741"/>
        <item x="411"/>
        <item m="1" x="3973"/>
        <item x="1195"/>
        <item x="1510"/>
        <item m="1" x="4544"/>
        <item x="2579"/>
        <item m="1" x="4545"/>
        <item x="1230"/>
        <item x="2138"/>
        <item x="365"/>
        <item x="1630"/>
        <item x="1273"/>
        <item m="1" x="4546"/>
        <item m="1" x="4547"/>
        <item m="1" x="4548"/>
        <item m="1" x="4549"/>
        <item m="1" x="4550"/>
        <item m="1" x="4052"/>
        <item m="1" x="4551"/>
        <item x="1946"/>
        <item x="403"/>
        <item x="2456"/>
        <item x="2156"/>
        <item x="2043"/>
        <item x="1072"/>
        <item x="3079"/>
        <item x="412"/>
        <item x="9"/>
        <item x="1435"/>
        <item x="2129"/>
        <item x="1981"/>
        <item x="2738"/>
        <item x="2864"/>
        <item x="523"/>
        <item m="1" x="4552"/>
        <item m="1" x="4553"/>
        <item x="3304"/>
        <item m="1" x="3901"/>
        <item x="2555"/>
        <item x="865"/>
        <item m="1" x="4554"/>
        <item x="1309"/>
        <item x="533"/>
        <item x="195"/>
        <item m="1" x="3920"/>
        <item m="1" x="4555"/>
        <item m="1" x="4163"/>
        <item x="2276"/>
        <item x="192"/>
        <item x="444"/>
        <item m="1" x="4556"/>
        <item x="2969"/>
        <item x="1096"/>
        <item x="2324"/>
        <item x="2006"/>
        <item m="1" x="4557"/>
        <item m="1" x="4171"/>
        <item x="306"/>
        <item x="1438"/>
        <item m="1" x="4499"/>
        <item x="1982"/>
        <item x="844"/>
        <item m="1" x="4558"/>
        <item x="2140"/>
        <item x="592"/>
        <item m="1" x="4559"/>
        <item x="610"/>
        <item x="1819"/>
        <item m="1" x="3915"/>
        <item x="1122"/>
        <item m="1" x="4560"/>
        <item x="2911"/>
        <item x="1686"/>
        <item x="2422"/>
        <item x="266"/>
        <item x="1744"/>
        <item x="886"/>
        <item x="361"/>
        <item x="2587"/>
        <item m="1" x="4173"/>
        <item x="2660"/>
        <item x="3022"/>
        <item x="3206"/>
        <item x="1401"/>
        <item x="2384"/>
        <item x="2190"/>
        <item m="1" x="4175"/>
        <item x="2490"/>
        <item x="2205"/>
        <item x="2567"/>
        <item m="1" x="4010"/>
        <item x="1265"/>
        <item m="1" x="4561"/>
        <item x="981"/>
        <item x="1143"/>
        <item x="2218"/>
        <item x="368"/>
        <item x="1035"/>
        <item x="1682"/>
        <item x="1658"/>
        <item x="2155"/>
        <item x="1738"/>
        <item x="1887"/>
        <item x="2014"/>
        <item x="525"/>
        <item x="1083"/>
        <item x="514"/>
        <item x="3869"/>
        <item x="570"/>
        <item x="1593"/>
        <item x="872"/>
        <item x="1871"/>
        <item x="3140"/>
        <item m="1" x="4562"/>
        <item x="1463"/>
        <item x="3097"/>
        <item x="1830"/>
        <item x="1643"/>
        <item x="2734"/>
        <item x="2703"/>
        <item x="590"/>
        <item x="802"/>
        <item m="1" x="4563"/>
        <item x="3779"/>
        <item x="1213"/>
        <item x="904"/>
        <item x="630"/>
        <item x="2471"/>
        <item x="2124"/>
        <item x="1109"/>
        <item x="2631"/>
        <item x="2248"/>
        <item x="2278"/>
        <item x="2461"/>
        <item m="1" x="4564"/>
        <item x="225"/>
        <item m="1" x="4565"/>
        <item x="99"/>
        <item m="1" x="4566"/>
        <item m="1" x="4567"/>
        <item m="1" x="4568"/>
        <item m="1" x="4569"/>
        <item m="1" x="4570"/>
        <item m="1" x="4571"/>
        <item m="1" x="4572"/>
        <item m="1" x="4573"/>
        <item x="2772"/>
        <item m="1" x="4574"/>
        <item x="2859"/>
        <item m="1" x="4575"/>
        <item m="1" x="3899"/>
        <item x="3860"/>
        <item m="1" x="4576"/>
        <item m="1" x="3892"/>
        <item x="2538"/>
        <item x="1163"/>
        <item x="2135"/>
        <item x="1071"/>
        <item x="3489"/>
        <item m="1" x="4577"/>
        <item x="3564"/>
        <item m="1" x="4578"/>
        <item x="445"/>
        <item m="1" x="4579"/>
        <item x="2348"/>
        <item m="1" x="4580"/>
        <item x="1876"/>
        <item m="1" x="3994"/>
        <item x="1081"/>
        <item x="1443"/>
        <item m="1" x="4088"/>
        <item m="1" x="4581"/>
        <item x="2046"/>
        <item m="1" x="4172"/>
        <item x="3159"/>
        <item x="1360"/>
        <item x="2760"/>
        <item m="1" x="3983"/>
        <item x="2588"/>
        <item x="719"/>
        <item x="685"/>
        <item x="180"/>
        <item x="1461"/>
        <item x="765"/>
        <item x="448"/>
        <item x="2683"/>
        <item m="1" x="3985"/>
        <item m="1" x="3986"/>
        <item x="1908"/>
        <item x="2017"/>
        <item x="3327"/>
        <item m="1" x="3987"/>
        <item x="233"/>
        <item x="513"/>
        <item m="1" x="3988"/>
        <item x="2964"/>
        <item x="188"/>
        <item x="1459"/>
        <item x="2782"/>
        <item x="494"/>
        <item x="1159"/>
        <item m="1" x="3989"/>
        <item x="355"/>
        <item m="1" x="3990"/>
        <item x="1327"/>
        <item x="1537"/>
        <item x="1464"/>
        <item x="1208"/>
        <item x="504"/>
        <item m="1" x="3992"/>
        <item x="307"/>
        <item x="1196"/>
        <item x="1777"/>
        <item x="1222"/>
        <item x="1852"/>
        <item m="1" x="3993"/>
        <item x="1592"/>
        <item x="2245"/>
        <item x="430"/>
        <item x="297"/>
        <item x="8"/>
        <item x="1849"/>
        <item x="722"/>
        <item x="296"/>
        <item x="1737"/>
        <item x="1851"/>
        <item x="1644"/>
        <item x="1853"/>
        <item x="1854"/>
        <item x="1375"/>
        <item x="1416"/>
        <item x="1855"/>
        <item x="1696"/>
        <item x="2447"/>
        <item m="1" x="4484"/>
        <item x="2421"/>
        <item m="1" x="4485"/>
        <item m="1" x="4486"/>
        <item x="1790"/>
        <item m="1" x="4487"/>
        <item m="1" x="4046"/>
        <item x="2443"/>
        <item x="943"/>
        <item x="760"/>
        <item m="1" x="4488"/>
        <item x="1308"/>
        <item x="2656"/>
        <item m="1" x="4489"/>
        <item x="2470"/>
        <item x="1669"/>
        <item m="1" x="4490"/>
        <item x="1156"/>
        <item x="980"/>
        <item m="1" x="4492"/>
        <item x="1262"/>
        <item x="3078"/>
        <item x="1952"/>
        <item m="1" x="4493"/>
        <item m="1" x="4050"/>
        <item m="1" x="4211"/>
        <item x="960"/>
        <item x="1893"/>
        <item x="1735"/>
        <item m="1" x="4494"/>
        <item x="1633"/>
        <item x="1645"/>
        <item x="1736"/>
        <item x="2038"/>
        <item x="1776"/>
        <item x="1607"/>
        <item x="1333"/>
        <item x="1580"/>
        <item x="1446"/>
        <item x="1515"/>
        <item m="1" x="4496"/>
        <item x="1889"/>
        <item x="1720"/>
        <item m="1" x="4498"/>
        <item x="3754"/>
        <item x="1561"/>
        <item m="1" x="4502"/>
        <item x="3641"/>
        <item x="1638"/>
        <item m="1" x="4504"/>
        <item x="1664"/>
        <item m="1" x="4505"/>
        <item m="1" x="4506"/>
        <item x="108"/>
        <item x="3114"/>
        <item x="1779"/>
        <item m="1" x="4507"/>
        <item x="1319"/>
        <item x="1678"/>
        <item m="1" x="4508"/>
        <item m="1" x="4509"/>
        <item x="1200"/>
        <item x="3527"/>
        <item x="2095"/>
        <item x="3040"/>
        <item x="393"/>
        <item x="2240"/>
        <item m="1" x="4510"/>
        <item x="1604"/>
        <item x="691"/>
        <item x="2741"/>
        <item x="2854"/>
        <item x="366"/>
        <item x="1578"/>
        <item m="1" x="4511"/>
        <item x="1702"/>
        <item x="409"/>
        <item x="3701"/>
        <item x="1787"/>
        <item m="1" x="4512"/>
        <item m="1" x="4513"/>
        <item m="1" x="4514"/>
        <item m="1" x="4515"/>
        <item x="2554"/>
        <item x="2361"/>
        <item x="907"/>
        <item m="1" x="4516"/>
        <item x="2191"/>
        <item m="1" x="4060"/>
        <item m="1" x="4517"/>
        <item x="2953"/>
        <item m="1" x="4518"/>
        <item x="3721"/>
        <item x="1506"/>
        <item m="1" x="4520"/>
        <item x="1241"/>
        <item m="1" x="4582"/>
        <item m="1" x="4521"/>
        <item x="1527"/>
        <item x="1409"/>
        <item x="2535"/>
        <item x="1511"/>
        <item m="1" x="4522"/>
        <item x="186"/>
        <item x="998"/>
        <item x="3740"/>
        <item x="713"/>
        <item x="2202"/>
        <item m="1" x="4583"/>
        <item x="2748"/>
        <item x="1632"/>
        <item x="149"/>
        <item x="1836"/>
        <item x="1695"/>
        <item x="1563"/>
        <item x="1667"/>
        <item x="2198"/>
        <item x="1147"/>
        <item m="1" x="4584"/>
        <item x="1596"/>
        <item x="1953"/>
        <item x="738"/>
        <item m="1" x="4585"/>
        <item x="3384"/>
        <item x="1648"/>
        <item x="1500"/>
        <item m="1" x="4586"/>
        <item m="1" x="3957"/>
        <item m="1" x="3954"/>
        <item x="2533"/>
        <item x="3080"/>
        <item x="2393"/>
        <item x="1589"/>
        <item m="1" x="4587"/>
        <item x="2113"/>
        <item m="1" x="4589"/>
        <item m="1" x="4590"/>
        <item x="429"/>
        <item m="1" x="4591"/>
        <item m="1" x="4011"/>
        <item x="3702"/>
        <item x="2208"/>
        <item x="396"/>
        <item m="1" x="4592"/>
        <item x="1326"/>
        <item x="3712"/>
        <item m="1" x="4593"/>
        <item x="1978"/>
        <item x="1513"/>
        <item x="400"/>
        <item x="1550"/>
        <item m="1" x="4302"/>
        <item m="1" x="4594"/>
        <item m="1" x="4595"/>
        <item x="1261"/>
        <item x="1649"/>
        <item m="1" x="4596"/>
        <item m="1" x="4192"/>
        <item m="1" x="3902"/>
        <item x="1676"/>
        <item x="2387"/>
        <item m="1" x="3912"/>
        <item m="1" x="4067"/>
        <item x="428"/>
        <item x="1661"/>
        <item x="1731"/>
        <item x="1654"/>
        <item x="2039"/>
        <item m="1" x="4597"/>
        <item x="3028"/>
        <item x="1786"/>
        <item m="1" x="4598"/>
        <item x="1539"/>
        <item x="408"/>
        <item m="1" x="4599"/>
        <item x="2745"/>
        <item x="2277"/>
        <item x="1907"/>
        <item x="758"/>
        <item m="1" x="4523"/>
        <item x="2037"/>
        <item m="1" x="4600"/>
        <item x="2327"/>
        <item x="1598"/>
        <item m="1" x="4601"/>
        <item x="972"/>
        <item x="1972"/>
        <item x="1990"/>
        <item x="816"/>
        <item x="2574"/>
        <item x="1949"/>
        <item x="3730"/>
        <item x="3749"/>
        <item x="1579"/>
        <item x="1784"/>
        <item x="1652"/>
        <item x="1306"/>
        <item m="1" x="4602"/>
        <item x="1930"/>
        <item x="1619"/>
        <item m="1" x="4223"/>
        <item x="2890"/>
        <item m="1" x="4603"/>
        <item x="1523"/>
        <item x="3158"/>
        <item x="1657"/>
        <item m="1" x="4604"/>
        <item x="944"/>
        <item x="3552"/>
        <item x="1343"/>
        <item m="1" x="4605"/>
        <item x="2247"/>
        <item x="1068"/>
        <item m="1" x="4606"/>
        <item m="1" x="4607"/>
        <item x="2055"/>
        <item x="1545"/>
        <item m="1" x="4608"/>
        <item x="1012"/>
        <item x="761"/>
        <item m="1" x="3949"/>
        <item x="3146"/>
        <item m="1" x="3950"/>
        <item x="1675"/>
        <item m="1" x="3951"/>
        <item x="3279"/>
        <item m="1" x="3952"/>
        <item x="1522"/>
        <item m="1" x="3953"/>
        <item x="1884"/>
        <item m="1" x="3955"/>
        <item x="2029"/>
        <item x="1883"/>
        <item x="1722"/>
        <item x="2948"/>
        <item m="1" x="3956"/>
        <item x="1549"/>
        <item m="1" x="3958"/>
        <item m="1" x="3959"/>
        <item m="1" x="3960"/>
        <item x="1603"/>
        <item x="1301"/>
        <item x="1948"/>
        <item m="1" x="3961"/>
        <item x="2127"/>
        <item m="1" x="3963"/>
        <item m="1" x="3964"/>
        <item x="1602"/>
        <item m="1" x="3965"/>
        <item m="1" x="3966"/>
        <item x="1629"/>
        <item m="1" x="3967"/>
        <item x="2815"/>
        <item x="2883"/>
        <item x="899"/>
        <item x="2515"/>
        <item x="197"/>
        <item m="1" x="3968"/>
        <item x="1806"/>
        <item x="1252"/>
        <item x="968"/>
        <item x="2578"/>
        <item x="826"/>
        <item x="1016"/>
        <item m="1" x="3970"/>
        <item x="1886"/>
        <item x="1212"/>
        <item m="1" x="3971"/>
        <item m="1" x="3972"/>
        <item x="2908"/>
        <item x="422"/>
        <item x="2543"/>
        <item x="2260"/>
        <item m="1" x="4002"/>
        <item x="772"/>
        <item x="1355"/>
        <item x="432"/>
        <item x="1509"/>
        <item x="1512"/>
        <item x="27"/>
        <item x="776"/>
        <item x="1514"/>
        <item x="1516"/>
        <item x="951"/>
        <item x="1520"/>
        <item x="1521"/>
        <item x="1524"/>
        <item x="1525"/>
        <item x="547"/>
        <item x="1528"/>
        <item x="1529"/>
        <item x="1530"/>
        <item x="190"/>
        <item x="1531"/>
        <item x="1533"/>
        <item x="1534"/>
        <item x="2051"/>
        <item m="1" x="5212"/>
        <item x="2154"/>
        <item m="1" x="4077"/>
        <item x="2381"/>
        <item x="2910"/>
        <item m="1" x="5213"/>
        <item x="2548"/>
        <item m="1" x="5214"/>
        <item m="1" x="4255"/>
        <item x="42"/>
        <item x="2047"/>
        <item x="1494"/>
        <item x="3514"/>
        <item m="1" x="4895"/>
        <item x="2094"/>
        <item x="2517"/>
        <item m="1" x="5215"/>
        <item x="1793"/>
        <item m="1" x="5216"/>
        <item m="1" x="5217"/>
        <item m="1" x="5218"/>
        <item m="1" x="5219"/>
        <item x="2157"/>
        <item m="1" x="4609"/>
        <item m="1" x="4035"/>
        <item x="642"/>
        <item x="1910"/>
        <item x="3882"/>
        <item m="1" x="4610"/>
        <item x="2141"/>
        <item m="1" x="4611"/>
        <item x="1462"/>
        <item m="1" x="4612"/>
        <item x="2042"/>
        <item x="2635"/>
        <item x="1250"/>
        <item x="1350"/>
        <item m="1" x="4613"/>
        <item m="1" x="4614"/>
        <item x="496"/>
        <item x="652"/>
        <item x="819"/>
        <item x="670"/>
        <item m="1" x="4615"/>
        <item m="1" x="4616"/>
        <item x="918"/>
        <item m="1" x="4617"/>
        <item x="2956"/>
        <item m="1" x="4618"/>
        <item m="1" x="4619"/>
        <item m="1" x="4620"/>
        <item m="1" x="4061"/>
        <item m="1" x="4621"/>
        <item m="1" x="4622"/>
        <item x="993"/>
        <item m="1" x="4623"/>
        <item x="1896"/>
        <item x="1039"/>
        <item m="1" x="4624"/>
        <item x="1827"/>
        <item m="1" x="4625"/>
        <item x="81"/>
        <item m="1" x="4626"/>
        <item m="1" x="4627"/>
        <item x="2904"/>
        <item m="1" x="4628"/>
        <item x="413"/>
        <item x="2137"/>
        <item m="1" x="4629"/>
        <item x="1666"/>
        <item m="1" x="4630"/>
        <item m="1" x="4631"/>
        <item m="1" x="4632"/>
        <item m="1" x="4633"/>
        <item x="2001"/>
        <item x="1064"/>
        <item x="2120"/>
        <item m="1" x="4634"/>
        <item m="1" x="4635"/>
        <item m="1" x="4636"/>
        <item x="1766"/>
        <item x="618"/>
        <item m="1" x="4637"/>
        <item x="131"/>
        <item x="1890"/>
        <item m="1" x="4638"/>
        <item x="2329"/>
        <item m="1" x="4003"/>
        <item x="2353"/>
        <item x="1347"/>
        <item m="1" x="4004"/>
        <item m="1" x="4005"/>
        <item x="1445"/>
        <item x="3561"/>
        <item m="1" x="4006"/>
        <item m="1" x="4007"/>
        <item x="1833"/>
        <item m="1" x="4008"/>
        <item m="1" x="4009"/>
        <item x="3033"/>
        <item x="2092"/>
        <item x="2093"/>
        <item x="1710"/>
        <item x="1161"/>
        <item x="1937"/>
        <item x="2096"/>
        <item x="2097"/>
        <item x="2098"/>
        <item x="2100"/>
        <item x="63"/>
        <item x="1220"/>
        <item x="1093"/>
        <item x="2338"/>
        <item x="3611"/>
        <item x="825"/>
        <item x="3468"/>
        <item m="1" x="5220"/>
        <item x="1809"/>
        <item x="956"/>
        <item x="1130"/>
        <item x="1612"/>
        <item x="890"/>
        <item m="1" x="4416"/>
        <item x="3222"/>
        <item x="1865"/>
        <item x="1272"/>
        <item x="792"/>
        <item x="2534"/>
        <item m="1" x="4639"/>
        <item x="495"/>
        <item x="2944"/>
        <item x="1029"/>
        <item m="1" x="4044"/>
        <item x="2634"/>
        <item x="2682"/>
        <item x="3394"/>
        <item x="1367"/>
        <item x="754"/>
        <item m="1" x="4049"/>
        <item m="1" x="4640"/>
        <item x="2312"/>
        <item x="1548"/>
        <item m="1" x="4157"/>
        <item x="1311"/>
        <item m="1" x="4076"/>
        <item x="2568"/>
        <item x="3017"/>
        <item x="1060"/>
        <item x="1448"/>
        <item m="1" x="4724"/>
        <item m="1" x="4725"/>
        <item x="410"/>
        <item x="3066"/>
        <item m="1" x="4726"/>
        <item x="2968"/>
        <item x="548"/>
        <item m="1" x="4727"/>
        <item m="1" x="4728"/>
        <item m="1" x="4729"/>
        <item x="574"/>
        <item x="1149"/>
        <item m="1" x="4188"/>
        <item m="1" x="4201"/>
        <item x="1094"/>
        <item x="1171"/>
        <item m="1" x="4732"/>
        <item x="2395"/>
        <item x="3048"/>
        <item x="2372"/>
        <item m="1" x="5221"/>
        <item m="1" x="4641"/>
        <item m="1" x="4642"/>
        <item x="3481"/>
        <item x="1620"/>
        <item x="614"/>
        <item m="1" x="4643"/>
        <item m="1" x="4644"/>
        <item m="1" x="4645"/>
        <item x="1488"/>
        <item m="1" x="4646"/>
        <item x="2194"/>
        <item x="2173"/>
        <item x="2072"/>
        <item x="2359"/>
        <item x="923"/>
        <item m="1" x="4256"/>
        <item m="1" x="4647"/>
        <item x="560"/>
        <item m="1" x="4648"/>
        <item x="1242"/>
        <item x="1365"/>
        <item x="3503"/>
        <item m="1" x="4184"/>
        <item x="629"/>
        <item x="1045"/>
        <item x="1628"/>
        <item m="1" x="4649"/>
        <item x="1880"/>
        <item x="814"/>
        <item x="1102"/>
        <item x="1305"/>
        <item m="1" x="4012"/>
        <item m="1" x="4013"/>
        <item x="2341"/>
        <item x="2050"/>
        <item x="812"/>
        <item x="2052"/>
        <item m="1" x="5222"/>
        <item m="1" x="5223"/>
        <item m="1" x="5224"/>
        <item x="2881"/>
        <item m="1" x="5225"/>
        <item x="5"/>
        <item m="1" x="5226"/>
        <item m="1" x="4650"/>
        <item m="1" x="5227"/>
        <item x="3008"/>
        <item m="1" x="5228"/>
        <item x="1996"/>
        <item m="1" x="5229"/>
        <item m="1" x="5230"/>
        <item m="1" x="5231"/>
        <item m="1" x="5232"/>
        <item m="1" x="4693"/>
        <item m="1" x="5233"/>
        <item m="1" x="5234"/>
        <item m="1" x="5235"/>
        <item m="1" x="5236"/>
        <item x="991"/>
        <item x="2382"/>
        <item x="1662"/>
        <item x="2385"/>
        <item m="1" x="5237"/>
        <item m="1" x="5238"/>
        <item m="1" x="5239"/>
        <item m="1" x="5240"/>
        <item m="1" x="5241"/>
        <item x="3854"/>
        <item m="1" x="4174"/>
        <item x="1650"/>
        <item m="1" x="5242"/>
        <item x="603"/>
        <item m="1" x="5243"/>
        <item m="1" x="5030"/>
        <item m="1" x="5244"/>
        <item m="1" x="5245"/>
        <item x="1431"/>
        <item m="1" x="5246"/>
        <item m="1" x="4971"/>
        <item m="1" x="5247"/>
        <item m="1" x="5097"/>
        <item x="762"/>
        <item x="1167"/>
        <item x="2520"/>
        <item m="1" x="5248"/>
        <item x="2206"/>
        <item m="1" x="5249"/>
        <item x="3143"/>
        <item m="1" x="5250"/>
        <item m="1" x="4812"/>
        <item x="576"/>
        <item m="1" x="4651"/>
        <item x="1868"/>
        <item m="1" x="4652"/>
        <item x="3767"/>
        <item x="1169"/>
        <item m="1" x="4653"/>
        <item m="1" x="4654"/>
        <item x="604"/>
        <item m="1" x="4655"/>
        <item m="1" x="4656"/>
        <item m="1" x="4657"/>
        <item x="232"/>
        <item x="2031"/>
        <item m="1" x="4658"/>
        <item x="3743"/>
        <item m="1" x="4659"/>
        <item x="2106"/>
        <item m="1" x="4660"/>
        <item m="1" x="4661"/>
        <item x="2071"/>
        <item m="1" x="4662"/>
        <item m="1" x="4663"/>
        <item x="3849"/>
        <item x="3715"/>
        <item m="1" x="4664"/>
        <item x="1963"/>
        <item m="1" x="4666"/>
        <item m="1" x="3928"/>
        <item m="1" x="4667"/>
        <item m="1" x="4668"/>
        <item m="1" x="4669"/>
        <item m="1" x="4670"/>
        <item m="1" x="4671"/>
        <item x="1623"/>
        <item m="1" x="4673"/>
        <item m="1" x="4215"/>
        <item m="1" x="4674"/>
        <item m="1" x="4675"/>
        <item m="1" x="4676"/>
        <item x="3747"/>
        <item m="1" x="4677"/>
        <item m="1" x="4678"/>
        <item x="3738"/>
        <item x="362"/>
        <item x="1767"/>
        <item m="1" x="4679"/>
        <item x="3265"/>
        <item m="1" x="4680"/>
        <item x="3879"/>
        <item x="2369"/>
        <item m="1" x="4681"/>
        <item m="1" x="4682"/>
        <item m="1" x="4683"/>
        <item m="1" x="4684"/>
        <item m="1" x="4685"/>
        <item m="1" x="4214"/>
        <item x="3862"/>
        <item x="1733"/>
        <item m="1" x="4686"/>
        <item m="1" x="4687"/>
        <item m="1" x="4688"/>
        <item x="1746"/>
        <item m="1" x="4689"/>
        <item m="1" x="4690"/>
        <item m="1" x="4691"/>
        <item x="2207"/>
        <item m="1" x="4692"/>
        <item m="1" x="4694"/>
        <item m="1" x="4695"/>
        <item m="1" x="4696"/>
        <item x="333"/>
        <item m="1" x="4697"/>
        <item x="2380"/>
        <item m="1" x="4698"/>
        <item m="1" x="4699"/>
        <item x="2931"/>
        <item x="3843"/>
        <item x="493"/>
        <item m="1" x="4700"/>
        <item m="1" x="4701"/>
        <item m="1" x="4702"/>
        <item x="1641"/>
        <item x="2688"/>
        <item x="1837"/>
        <item m="1" x="4703"/>
        <item m="1" x="4704"/>
        <item x="2487"/>
        <item x="1707"/>
        <item x="2251"/>
        <item m="1" x="4705"/>
        <item m="1" x="4706"/>
        <item m="1" x="4707"/>
        <item m="1" x="4708"/>
        <item m="1" x="4709"/>
        <item x="2065"/>
        <item m="1" x="4710"/>
        <item x="2088"/>
        <item x="3317"/>
        <item m="1" x="4712"/>
        <item m="1" x="4713"/>
        <item x="1554"/>
        <item m="1" x="4714"/>
        <item m="1" x="4715"/>
        <item x="1569"/>
        <item m="1" x="4737"/>
        <item m="1" x="4716"/>
        <item x="2598"/>
        <item m="1" x="4717"/>
        <item m="1" x="4718"/>
        <item x="3195"/>
        <item m="1" x="4719"/>
        <item x="2068"/>
        <item m="1" x="4720"/>
        <item m="1" x="4721"/>
        <item x="2378"/>
        <item m="1" x="4722"/>
        <item m="1" x="4014"/>
        <item m="1" x="4015"/>
        <item m="1" x="4016"/>
        <item m="1" x="4017"/>
        <item x="2230"/>
        <item x="1559"/>
        <item x="1860"/>
        <item m="1" x="4019"/>
        <item x="2193"/>
        <item x="1822"/>
        <item x="1808"/>
        <item m="1" x="4020"/>
        <item m="1" x="4021"/>
        <item m="1" x="4022"/>
        <item m="1" x="4023"/>
        <item m="1" x="4024"/>
        <item m="1" x="4025"/>
        <item m="1" x="4026"/>
        <item m="1" x="4027"/>
        <item m="1" x="4028"/>
        <item m="1" x="4030"/>
        <item m="1" x="4032"/>
        <item m="1" x="4033"/>
        <item x="2170"/>
        <item x="2171"/>
        <item x="2172"/>
        <item x="1700"/>
        <item x="2174"/>
        <item x="2176"/>
        <item x="1983"/>
        <item x="2177"/>
        <item m="1" x="4800"/>
        <item x="285"/>
        <item x="1254"/>
        <item x="620"/>
        <item x="2597"/>
        <item x="2827"/>
        <item x="2891"/>
        <item m="1" x="4723"/>
        <item x="1903"/>
        <item m="1" x="3893"/>
        <item x="3113"/>
        <item x="3125"/>
        <item x="687"/>
        <item x="2589"/>
        <item x="946"/>
        <item x="3299"/>
        <item x="3578"/>
        <item x="1321"/>
        <item x="2836"/>
        <item x="1413"/>
        <item x="2813"/>
        <item x="3352"/>
        <item x="3483"/>
        <item x="2505"/>
        <item x="1469"/>
        <item x="3434"/>
        <item x="1703"/>
        <item x="1932"/>
        <item x="3480"/>
        <item x="2901"/>
        <item x="2362"/>
        <item m="1" x="5251"/>
        <item x="552"/>
        <item x="2399"/>
        <item x="303"/>
        <item x="2995"/>
        <item m="1" x="5252"/>
        <item m="1" x="4731"/>
        <item m="1" x="4730"/>
        <item x="1841"/>
        <item m="1" x="4187"/>
        <item m="1" x="4185"/>
        <item x="1807"/>
        <item x="2553"/>
        <item m="1" x="4278"/>
        <item x="1810"/>
        <item x="234"/>
        <item x="2773"/>
        <item x="2360"/>
        <item x="1753"/>
        <item x="2365"/>
        <item x="3389"/>
        <item x="1840"/>
        <item m="1" x="4183"/>
        <item x="2300"/>
        <item m="1" x="4733"/>
        <item x="1164"/>
        <item x="1971"/>
        <item m="1" x="4734"/>
        <item x="2340"/>
        <item x="397"/>
        <item x="2350"/>
        <item x="1264"/>
        <item m="1" x="4735"/>
        <item x="2343"/>
        <item x="1484"/>
        <item x="2342"/>
        <item x="1312"/>
        <item x="903"/>
        <item x="1802"/>
        <item x="2860"/>
        <item x="2493"/>
        <item x="741"/>
        <item x="3868"/>
        <item x="1815"/>
        <item m="1" x="4048"/>
        <item x="996"/>
        <item x="607"/>
        <item x="654"/>
        <item x="2336"/>
        <item x="2337"/>
        <item x="2339"/>
        <item x="712"/>
        <item x="1546"/>
        <item m="1" x="4029"/>
        <item m="1" x="4031"/>
        <item x="2379"/>
        <item x="2223"/>
        <item x="238"/>
        <item x="1639"/>
        <item m="1" x="5253"/>
        <item m="1" x="5254"/>
        <item x="677"/>
        <item x="3213"/>
        <item m="1" x="4738"/>
        <item x="272"/>
        <item x="447"/>
        <item x="2331"/>
        <item x="3847"/>
        <item x="3875"/>
        <item x="498"/>
        <item x="1382"/>
        <item m="1" x="4739"/>
        <item x="2960"/>
        <item m="1" x="4740"/>
        <item x="1193"/>
        <item m="1" x="4176"/>
        <item m="1" x="4064"/>
        <item x="953"/>
        <item x="656"/>
        <item x="2056"/>
        <item x="2893"/>
        <item x="1422"/>
        <item x="1057"/>
        <item x="278"/>
        <item m="1" x="4741"/>
        <item x="581"/>
        <item x="1113"/>
        <item m="1" x="4034"/>
        <item x="1400"/>
        <item x="2214"/>
        <item x="3485"/>
        <item x="1329"/>
        <item m="1" x="4037"/>
        <item m="1" x="4038"/>
        <item m="1" x="4039"/>
        <item m="1" x="4040"/>
        <item m="1" x="4041"/>
        <item x="1202"/>
        <item x="744"/>
        <item x="164"/>
        <item m="1" x="4042"/>
        <item m="1" x="4043"/>
        <item m="1" x="3929"/>
        <item x="1472"/>
        <item m="1" x="4045"/>
        <item x="1141"/>
        <item m="1" x="4047"/>
        <item x="2455"/>
        <item x="2292"/>
        <item x="265"/>
        <item x="1387"/>
        <item x="2457"/>
        <item x="2458"/>
        <item x="2460"/>
        <item m="1" x="5255"/>
        <item m="1" x="5256"/>
        <item x="3436"/>
        <item x="3463"/>
        <item x="3243"/>
        <item m="1" x="4369"/>
        <item x="2653"/>
        <item x="1177"/>
        <item x="2846"/>
        <item m="1" x="5257"/>
        <item x="2147"/>
        <item m="1" x="5258"/>
        <item x="2700"/>
        <item x="1310"/>
        <item x="1188"/>
        <item x="715"/>
        <item x="1269"/>
        <item x="673"/>
        <item x="1499"/>
        <item x="921"/>
        <item x="2963"/>
        <item m="1" x="4377"/>
        <item x="30"/>
        <item x="1610"/>
        <item x="1298"/>
        <item m="1" x="5259"/>
        <item x="950"/>
        <item m="1" x="5260"/>
        <item x="3205"/>
        <item m="1" x="5261"/>
        <item m="1" x="5262"/>
        <item x="2795"/>
        <item x="1201"/>
        <item x="3024"/>
        <item x="3890"/>
        <item x="1174"/>
        <item m="1" x="4742"/>
        <item x="239"/>
        <item x="519"/>
        <item m="1" x="4743"/>
        <item x="2462"/>
        <item x="1428"/>
        <item x="645"/>
        <item x="2316"/>
        <item x="1692"/>
        <item x="1299"/>
        <item x="1586"/>
        <item x="3261"/>
        <item m="1" x="4744"/>
        <item x="721"/>
        <item m="1" x="4745"/>
        <item m="1" x="4746"/>
        <item x="6"/>
        <item m="1" x="4747"/>
        <item x="3575"/>
        <item x="2863"/>
        <item x="688"/>
        <item x="1660"/>
        <item x="1739"/>
        <item x="1073"/>
        <item x="1640"/>
        <item x="877"/>
        <item x="2622"/>
        <item m="1" x="4748"/>
        <item m="1" x="4749"/>
        <item x="3269"/>
        <item x="3186"/>
        <item x="1314"/>
        <item x="310"/>
        <item x="3689"/>
        <item x="737"/>
        <item x="542"/>
        <item x="2544"/>
        <item x="3010"/>
        <item x="595"/>
        <item x="1140"/>
        <item x="587"/>
        <item x="1535"/>
        <item m="1" x="4053"/>
        <item x="1216"/>
        <item x="3324"/>
        <item x="3136"/>
        <item x="162"/>
        <item x="487"/>
        <item x="3417"/>
        <item x="3789"/>
        <item x="2011"/>
        <item x="332"/>
        <item m="1" x="4109"/>
        <item x="945"/>
        <item x="1482"/>
        <item x="2637"/>
        <item x="3126"/>
        <item x="917"/>
        <item x="2900"/>
        <item x="900"/>
        <item x="3111"/>
        <item x="2735"/>
        <item m="1" x="4750"/>
        <item x="2010"/>
        <item x="425"/>
        <item x="2923"/>
        <item x="3797"/>
        <item x="1631"/>
        <item m="1" x="4051"/>
        <item x="1315"/>
        <item x="986"/>
        <item x="2802"/>
        <item x="2974"/>
        <item x="2833"/>
        <item m="1" x="4055"/>
        <item x="1954"/>
        <item x="3049"/>
        <item x="807"/>
        <item m="1" x="4057"/>
        <item m="1" x="4058"/>
        <item m="1" x="4059"/>
        <item x="2894"/>
        <item x="559"/>
        <item x="531"/>
        <item m="1" x="4299"/>
        <item m="1" x="4901"/>
        <item x="2305"/>
        <item x="1625"/>
        <item x="1349"/>
        <item m="1" x="5263"/>
        <item m="1" x="5264"/>
        <item x="2775"/>
        <item x="1348"/>
        <item x="1536"/>
        <item m="1" x="4065"/>
        <item x="756"/>
        <item m="1" x="4789"/>
        <item m="1" x="4103"/>
        <item x="2577"/>
        <item x="293"/>
        <item m="1" x="4777"/>
        <item x="1862"/>
        <item x="2398"/>
        <item x="1584"/>
        <item x="3886"/>
        <item x="1455"/>
        <item x="2005"/>
        <item x="235"/>
        <item x="314"/>
        <item x="1622"/>
        <item m="1" x="4395"/>
        <item x="1704"/>
        <item x="3472"/>
        <item x="2008"/>
        <item m="1" x="4811"/>
        <item x="3425"/>
        <item x="2525"/>
        <item x="1869"/>
        <item m="1" x="4815"/>
        <item m="1" x="4817"/>
        <item m="1" x="4244"/>
        <item x="702"/>
        <item x="3075"/>
        <item x="859"/>
        <item x="3427"/>
        <item m="1" x="5265"/>
        <item x="1001"/>
        <item m="1" x="4829"/>
        <item x="2684"/>
        <item x="555"/>
        <item m="1" x="5266"/>
        <item x="705"/>
        <item m="1" x="4205"/>
        <item x="2886"/>
        <item x="2912"/>
        <item x="437"/>
        <item x="3120"/>
        <item x="795"/>
        <item x="3156"/>
        <item x="635"/>
        <item x="2621"/>
        <item m="1" x="5267"/>
        <item m="1" x="5268"/>
        <item x="1466"/>
        <item x="2895"/>
        <item x="3341"/>
        <item m="1" x="5269"/>
        <item m="1" x="5270"/>
        <item m="1" x="4759"/>
        <item x="2638"/>
        <item x="374"/>
        <item m="1" x="4807"/>
        <item m="1" x="5271"/>
        <item x="2797"/>
        <item x="1028"/>
        <item x="1123"/>
        <item x="3319"/>
        <item x="562"/>
        <item x="229"/>
        <item m="1" x="4751"/>
        <item x="1181"/>
        <item x="279"/>
        <item m="1" x="4752"/>
        <item m="1" x="4115"/>
        <item x="3289"/>
        <item x="1089"/>
        <item x="2926"/>
        <item x="1341"/>
        <item m="1" x="4753"/>
        <item m="1" x="4754"/>
        <item x="16"/>
        <item x="59"/>
        <item x="632"/>
        <item x="783"/>
        <item x="2270"/>
        <item x="3594"/>
        <item x="2885"/>
        <item x="2596"/>
        <item x="1924"/>
        <item x="834"/>
        <item x="1236"/>
        <item x="831"/>
        <item x="2064"/>
        <item x="402"/>
        <item x="3677"/>
        <item x="3162"/>
        <item x="2024"/>
        <item x="2952"/>
        <item x="1085"/>
        <item m="1" x="4328"/>
        <item x="371"/>
        <item x="1238"/>
        <item x="830"/>
        <item x="2763"/>
        <item m="1" x="4755"/>
        <item x="990"/>
        <item m="1" x="4756"/>
        <item x="949"/>
        <item x="2591"/>
        <item x="1175"/>
        <item x="1774"/>
        <item m="1" x="4757"/>
        <item x="1417"/>
        <item x="2495"/>
        <item x="1148"/>
        <item x="3477"/>
        <item x="2261"/>
        <item m="1" x="4443"/>
        <item m="1" x="4758"/>
        <item x="926"/>
        <item x="3409"/>
        <item x="850"/>
        <item x="1415"/>
        <item x="1054"/>
        <item x="870"/>
        <item m="1" x="4760"/>
        <item x="2560"/>
        <item x="1189"/>
        <item x="963"/>
        <item x="2896"/>
        <item m="1" x="3917"/>
        <item m="1" x="4092"/>
        <item m="1" x="3894"/>
        <item x="1826"/>
        <item x="3155"/>
        <item x="2561"/>
        <item x="2060"/>
        <item x="168"/>
        <item x="3343"/>
        <item m="1" x="4093"/>
        <item m="1" x="5272"/>
        <item m="1" x="5273"/>
        <item m="1" x="5274"/>
        <item m="1" x="5275"/>
        <item m="1" x="5276"/>
        <item m="1" x="5277"/>
        <item m="1" x="4761"/>
        <item m="1" x="4762"/>
        <item m="1" x="4763"/>
        <item m="1" x="4764"/>
        <item m="1" x="4765"/>
        <item m="1" x="4766"/>
        <item m="1" x="4767"/>
        <item m="1" x="4768"/>
        <item m="1" x="4769"/>
        <item m="1" x="4770"/>
        <item m="1" x="4771"/>
        <item m="1" x="4772"/>
        <item m="1" x="4773"/>
        <item m="1" x="4774"/>
        <item m="1" x="4775"/>
        <item m="1" x="4840"/>
        <item m="1" x="4094"/>
        <item m="1" x="4095"/>
        <item m="1" x="4096"/>
        <item m="1" x="4097"/>
        <item m="1" x="4098"/>
        <item m="1" x="4099"/>
        <item x="3203"/>
        <item x="2299"/>
        <item m="1" x="5278"/>
        <item x="378"/>
        <item x="116"/>
        <item x="973"/>
        <item x="2786"/>
        <item m="1" x="5279"/>
        <item x="1044"/>
        <item x="373"/>
        <item x="1125"/>
        <item x="1770"/>
        <item x="3083"/>
        <item x="1056"/>
        <item x="529"/>
        <item m="1" x="5280"/>
        <item x="1142"/>
        <item x="845"/>
        <item x="2112"/>
        <item x="506"/>
        <item x="751"/>
        <item m="1" x="4180"/>
        <item m="1" x="5281"/>
        <item m="1" x="5282"/>
        <item x="2691"/>
        <item x="1271"/>
        <item x="2830"/>
        <item x="3786"/>
        <item m="1" x="3930"/>
        <item x="657"/>
        <item x="511"/>
        <item x="3339"/>
        <item m="1" x="5283"/>
        <item m="1" x="4798"/>
        <item x="662"/>
        <item m="1" x="5284"/>
        <item m="1" x="5285"/>
        <item m="1" x="5286"/>
        <item m="1" x="5287"/>
        <item x="415"/>
        <item m="1" x="5288"/>
        <item x="353"/>
        <item m="1" x="5289"/>
        <item x="182"/>
        <item x="1036"/>
        <item m="1" x="4083"/>
        <item m="1" x="4311"/>
        <item x="2811"/>
        <item x="358"/>
        <item m="1" x="4089"/>
        <item x="585"/>
        <item m="1" x="5290"/>
        <item m="1" x="4370"/>
        <item x="3487"/>
        <item x="1398"/>
        <item x="3050"/>
        <item x="281"/>
        <item x="2906"/>
        <item x="2303"/>
        <item x="2751"/>
        <item x="363"/>
        <item x="781"/>
        <item x="1194"/>
        <item x="1334"/>
        <item m="1" x="4877"/>
        <item x="3194"/>
        <item x="1965"/>
        <item m="1" x="5291"/>
        <item x="2804"/>
        <item x="817"/>
        <item x="1475"/>
        <item x="2951"/>
        <item m="1" x="5292"/>
        <item x="1066"/>
        <item x="2704"/>
        <item m="1" x="4333"/>
        <item m="1" x="5293"/>
        <item x="851"/>
        <item x="837"/>
        <item x="2297"/>
        <item x="553"/>
        <item m="1" x="5294"/>
        <item x="3018"/>
        <item m="1" x="5295"/>
        <item m="1" x="4133"/>
        <item x="589"/>
        <item x="3300"/>
        <item x="786"/>
        <item m="1" x="4200"/>
        <item m="1" x="5296"/>
        <item x="3043"/>
        <item x="690"/>
        <item x="534"/>
        <item x="1032"/>
        <item x="842"/>
        <item x="2824"/>
        <item x="711"/>
        <item x="434"/>
        <item x="1104"/>
        <item x="2556"/>
        <item x="1297"/>
        <item x="19"/>
        <item x="787"/>
        <item m="1" x="5297"/>
        <item x="3148"/>
        <item x="1791"/>
        <item m="1" x="5298"/>
        <item x="1423"/>
        <item x="913"/>
        <item x="3196"/>
        <item m="1" x="5299"/>
        <item m="1" x="5300"/>
        <item m="1" x="5301"/>
        <item m="1" x="5302"/>
        <item x="2519"/>
        <item x="2528"/>
        <item x="3254"/>
        <item m="1" x="4955"/>
        <item x="1410"/>
        <item x="2196"/>
        <item x="1504"/>
        <item x="1922"/>
        <item x="3386"/>
        <item x="517"/>
        <item m="1" x="5303"/>
        <item x="39"/>
        <item x="1412"/>
        <item m="1" x="5304"/>
        <item x="1390"/>
        <item m="1" x="5305"/>
        <item x="2980"/>
        <item x="863"/>
        <item x="486"/>
        <item x="3839"/>
        <item x="609"/>
        <item x="1024"/>
        <item x="612"/>
        <item x="598"/>
        <item x="1100"/>
        <item m="1" x="4247"/>
        <item m="1" x="5306"/>
        <item m="1" x="4862"/>
        <item x="2296"/>
        <item x="1283"/>
        <item x="2465"/>
        <item x="1374"/>
        <item x="1110"/>
        <item x="2494"/>
        <item x="724"/>
        <item x="3364"/>
        <item x="1048"/>
        <item x="2610"/>
        <item x="2750"/>
        <item x="897"/>
        <item x="1170"/>
        <item x="456"/>
        <item x="3315"/>
        <item x="1055"/>
        <item m="1" x="5307"/>
        <item x="167"/>
        <item x="1133"/>
        <item x="889"/>
        <item x="1555"/>
        <item x="521"/>
        <item x="3325"/>
        <item x="3661"/>
        <item x="2541"/>
        <item m="1" x="5308"/>
        <item m="1" x="5309"/>
        <item x="375"/>
        <item m="1" x="5310"/>
        <item x="538"/>
        <item x="557"/>
        <item m="1" x="5311"/>
        <item m="1" x="4995"/>
        <item x="3202"/>
        <item x="2889"/>
        <item m="1" x="4948"/>
        <item x="2584"/>
        <item x="1191"/>
        <item x="2837"/>
        <item x="884"/>
        <item x="2592"/>
        <item x="2967"/>
        <item x="3693"/>
        <item m="1" x="4388"/>
        <item x="181"/>
        <item x="934"/>
        <item x="1203"/>
        <item x="3087"/>
        <item x="901"/>
        <item x="1051"/>
        <item x="1425"/>
        <item x="710"/>
        <item m="1" x="4832"/>
        <item x="3020"/>
        <item x="2789"/>
        <item x="2234"/>
        <item x="1290"/>
        <item x="982"/>
        <item x="707"/>
        <item x="1124"/>
        <item m="1" x="4776"/>
        <item x="2294"/>
        <item x="1404"/>
        <item x="1120"/>
        <item x="2808"/>
        <item x="1033"/>
        <item x="1243"/>
        <item x="3030"/>
        <item m="1" x="4156"/>
        <item x="2373"/>
        <item m="1" x="4387"/>
        <item x="3529"/>
        <item x="2108"/>
        <item x="2887"/>
        <item m="1" x="4778"/>
        <item m="1" x="4779"/>
        <item m="1" x="4781"/>
        <item x="2"/>
        <item x="3077"/>
        <item m="1" x="3931"/>
        <item m="1" x="4782"/>
        <item x="3443"/>
        <item x="1388"/>
        <item x="3447"/>
        <item m="1" x="4385"/>
        <item x="3296"/>
        <item x="3631"/>
        <item m="1" x="4783"/>
        <item x="3007"/>
        <item x="65"/>
        <item x="3224"/>
        <item x="1354"/>
        <item x="51"/>
        <item x="3382"/>
        <item x="2720"/>
        <item m="1" x="4149"/>
        <item x="3082"/>
        <item x="3147"/>
        <item x="725"/>
        <item x="3363"/>
        <item x="3440"/>
        <item m="1" x="4784"/>
        <item m="1" x="4396"/>
        <item x="1146"/>
        <item x="888"/>
        <item x="3796"/>
        <item x="3074"/>
        <item m="1" x="4785"/>
        <item m="1" x="4786"/>
        <item m="1" x="4787"/>
        <item x="1471"/>
        <item m="1" x="4788"/>
        <item x="869"/>
        <item x="927"/>
        <item x="546"/>
        <item x="939"/>
        <item x="983"/>
        <item x="1006"/>
        <item x="1467"/>
        <item x="769"/>
        <item m="1" x="4790"/>
        <item m="1" x="4791"/>
        <item m="1" x="4792"/>
        <item x="675"/>
        <item m="1" x="4793"/>
        <item x="3032"/>
        <item x="1353"/>
        <item x="2488"/>
        <item x="3235"/>
        <item m="1" x="4794"/>
        <item x="2820"/>
        <item m="1" x="4795"/>
        <item m="1" x="4796"/>
        <item m="1" x="4797"/>
        <item x="3491"/>
        <item m="1" x="4799"/>
        <item x="2784"/>
        <item x="3484"/>
        <item x="3656"/>
        <item x="526"/>
        <item x="2876"/>
        <item x="2858"/>
        <item x="718"/>
        <item x="1989"/>
        <item x="3184"/>
        <item x="575"/>
        <item x="593"/>
        <item x="2905"/>
        <item x="3058"/>
        <item x="1626"/>
        <item x="3692"/>
        <item x="2657"/>
        <item x="2605"/>
        <item x="2717"/>
        <item x="805"/>
        <item m="1" x="4801"/>
        <item x="3361"/>
        <item x="728"/>
        <item m="1" x="4802"/>
        <item x="3230"/>
        <item x="2585"/>
        <item x="1095"/>
        <item x="2847"/>
        <item x="2377"/>
        <item m="1" x="4803"/>
        <item x="1346"/>
        <item x="591"/>
        <item m="1" x="4804"/>
        <item x="420"/>
        <item m="1" x="4805"/>
        <item m="1" x="4806"/>
        <item x="3259"/>
        <item x="780"/>
        <item x="1129"/>
        <item x="1913"/>
        <item m="1" x="4808"/>
        <item x="1372"/>
        <item x="290"/>
        <item x="1407"/>
        <item x="3119"/>
        <item x="2469"/>
        <item x="1680"/>
        <item x="205"/>
        <item m="1" x="4809"/>
        <item m="1" x="4379"/>
        <item x="734"/>
        <item m="1" x="4810"/>
        <item x="431"/>
        <item x="3271"/>
        <item m="1" x="4325"/>
        <item x="881"/>
        <item x="753"/>
        <item x="1127"/>
        <item x="3237"/>
        <item x="2142"/>
        <item x="3011"/>
        <item x="1941"/>
        <item x="2762"/>
        <item x="1052"/>
        <item x="3373"/>
        <item m="1" x="4818"/>
        <item x="2625"/>
        <item x="1233"/>
        <item x="3012"/>
        <item x="2628"/>
        <item x="1747"/>
        <item x="2012"/>
        <item x="3429"/>
        <item x="2776"/>
        <item x="185"/>
        <item x="2186"/>
        <item x="1997"/>
        <item x="2777"/>
        <item x="1601"/>
        <item m="1" x="4309"/>
        <item x="1938"/>
        <item m="1" x="4831"/>
        <item x="1885"/>
        <item x="2754"/>
        <item x="1797"/>
        <item m="1" x="4213"/>
        <item x="910"/>
        <item x="3232"/>
        <item x="2023"/>
        <item x="808"/>
        <item x="370"/>
        <item x="1421"/>
        <item m="1" x="4837"/>
        <item x="1933"/>
        <item m="1" x="4838"/>
        <item m="1" x="4839"/>
        <item m="1" x="4090"/>
        <item x="399"/>
        <item m="1" x="4081"/>
        <item m="1" x="4087"/>
        <item x="606"/>
        <item x="3423"/>
        <item x="2816"/>
        <item x="1383"/>
        <item x="3128"/>
        <item x="764"/>
        <item x="1332"/>
        <item x="2491"/>
        <item x="1487"/>
        <item x="2805"/>
        <item x="550"/>
        <item x="1011"/>
        <item x="964"/>
        <item x="3260"/>
        <item x="1176"/>
        <item x="485"/>
        <item x="577"/>
        <item x="962"/>
        <item m="1" x="4813"/>
        <item x="767"/>
        <item x="2753"/>
        <item m="1" x="4814"/>
        <item x="828"/>
        <item x="3278"/>
        <item x="731"/>
        <item x="799"/>
        <item x="1168"/>
        <item x="1274"/>
        <item x="771"/>
        <item x="1304"/>
        <item x="268"/>
        <item x="29"/>
        <item x="3295"/>
        <item m="1" x="4816"/>
        <item x="664"/>
        <item x="1041"/>
        <item x="1144"/>
        <item x="2731"/>
        <item x="3177"/>
        <item x="1929"/>
        <item m="1" x="4819"/>
        <item x="298"/>
        <item x="436"/>
        <item x="1502"/>
        <item x="640"/>
        <item x="2476"/>
        <item m="1" x="4820"/>
        <item x="509"/>
        <item m="1" x="4821"/>
        <item m="1" x="4822"/>
        <item x="1287"/>
        <item m="1" x="4823"/>
        <item m="1" x="4824"/>
        <item x="716"/>
        <item x="774"/>
        <item x="717"/>
        <item x="564"/>
        <item x="1077"/>
        <item m="1" x="4825"/>
        <item x="3154"/>
        <item x="2962"/>
        <item x="597"/>
        <item x="92"/>
        <item x="2527"/>
        <item x="1101"/>
        <item x="3504"/>
        <item x="2304"/>
        <item x="2532"/>
        <item x="384"/>
        <item m="1" x="4826"/>
        <item m="1" x="4409"/>
        <item x="421"/>
        <item x="1679"/>
        <item m="1" x="4827"/>
        <item m="1" x="4828"/>
        <item x="1003"/>
        <item x="418"/>
        <item x="2862"/>
        <item x="492"/>
        <item x="1086"/>
        <item x="3624"/>
        <item x="1103"/>
        <item x="3820"/>
        <item x="2603"/>
        <item m="1" x="3926"/>
        <item x="2054"/>
        <item x="2483"/>
        <item m="1" x="4841"/>
        <item x="2570"/>
        <item x="723"/>
        <item x="1457"/>
        <item x="3784"/>
        <item x="1128"/>
        <item x="2871"/>
        <item m="1" x="4086"/>
        <item x="693"/>
        <item x="3335"/>
        <item x="736"/>
        <item x="1916"/>
        <item x="3031"/>
        <item m="1" x="4145"/>
        <item x="1155"/>
        <item m="1" x="4830"/>
        <item x="3190"/>
        <item x="3131"/>
        <item x="703"/>
        <item x="1405"/>
        <item m="1" x="4842"/>
        <item m="1" x="4243"/>
        <item x="1112"/>
        <item x="1432"/>
        <item x="1157"/>
        <item x="443"/>
        <item m="1" x="4843"/>
        <item m="1" x="4844"/>
        <item m="1" x="4845"/>
        <item m="1" x="4846"/>
        <item x="1817"/>
        <item x="3122"/>
        <item x="295"/>
        <item x="1573"/>
        <item x="2693"/>
        <item x="1285"/>
        <item x="628"/>
        <item x="2687"/>
        <item x="1861"/>
        <item x="1486"/>
        <item x="383"/>
        <item x="2531"/>
        <item x="3029"/>
        <item x="989"/>
        <item x="3372"/>
        <item x="3183"/>
        <item m="1" x="4847"/>
        <item m="1" x="4397"/>
        <item x="435"/>
        <item x="2966"/>
        <item m="1" x="4074"/>
        <item x="876"/>
        <item x="2323"/>
        <item x="3458"/>
        <item x="638"/>
        <item x="2576"/>
        <item x="389"/>
        <item x="3419"/>
        <item x="3207"/>
        <item x="3878"/>
        <item x="1117"/>
        <item x="649"/>
        <item m="1" x="4346"/>
        <item x="3034"/>
        <item m="1" x="4833"/>
        <item x="2545"/>
        <item m="1" x="4848"/>
        <item x="2086"/>
        <item m="1" x="4849"/>
        <item x="885"/>
        <item x="979"/>
        <item x="977"/>
        <item m="1" x="4324"/>
        <item x="655"/>
        <item x="2845"/>
        <item x="1402"/>
        <item x="894"/>
        <item m="1" x="4850"/>
        <item x="3201"/>
        <item m="1" x="4389"/>
        <item x="3356"/>
        <item x="377"/>
        <item m="1" x="4851"/>
        <item x="2706"/>
        <item x="1335"/>
        <item x="853"/>
        <item x="2619"/>
        <item x="791"/>
        <item x="3268"/>
        <item x="965"/>
        <item x="2835"/>
        <item x="3236"/>
        <item m="1" x="4835"/>
        <item m="1" x="4853"/>
        <item x="2790"/>
        <item x="2550"/>
        <item m="1" x="4836"/>
        <item x="2822"/>
        <item x="829"/>
        <item x="1240"/>
        <item x="3185"/>
        <item x="3467"/>
        <item x="25"/>
        <item x="2308"/>
        <item x="1939"/>
        <item x="3209"/>
        <item x="1430"/>
        <item x="2695"/>
        <item x="291"/>
        <item m="1" x="4854"/>
        <item x="698"/>
        <item x="3229"/>
        <item x="789"/>
        <item x="1371"/>
        <item x="273"/>
        <item m="1" x="4303"/>
        <item m="1" x="4855"/>
        <item m="1" x="4856"/>
        <item x="527"/>
        <item x="864"/>
        <item x="1778"/>
        <item x="940"/>
        <item x="191"/>
        <item m="1" x="4857"/>
        <item x="2696"/>
        <item x="292"/>
        <item x="1751"/>
        <item x="1447"/>
        <item m="1" x="4417"/>
        <item x="2608"/>
        <item x="1867"/>
        <item m="1" x="4859"/>
        <item x="3547"/>
        <item x="2569"/>
        <item m="1" x="4860"/>
        <item m="1" x="4861"/>
        <item x="1856"/>
        <item x="747"/>
        <item x="2604"/>
        <item x="969"/>
        <item x="1351"/>
        <item x="644"/>
        <item x="1317"/>
        <item x="1263"/>
        <item x="315"/>
        <item m="1" x="4863"/>
        <item x="1209"/>
        <item x="3525"/>
        <item x="827"/>
        <item x="3816"/>
        <item m="1" x="4866"/>
        <item m="1" x="4867"/>
        <item x="602"/>
        <item x="3085"/>
        <item m="1" x="4062"/>
        <item m="1" x="4063"/>
        <item x="757"/>
        <item x="984"/>
        <item m="1" x="4078"/>
        <item m="1" x="4091"/>
        <item x="1591"/>
        <item x="1166"/>
        <item x="520"/>
        <item m="1" x="4864"/>
        <item x="3168"/>
        <item m="1" x="4865"/>
        <item m="1" x="3916"/>
        <item x="376"/>
        <item m="1" x="4868"/>
        <item x="1857"/>
        <item x="624"/>
        <item x="1046"/>
        <item x="813"/>
        <item x="2812"/>
        <item x="651"/>
        <item m="1" x="4066"/>
        <item x="1357"/>
        <item x="1498"/>
        <item x="686"/>
        <item x="2572"/>
        <item x="1352"/>
        <item x="1079"/>
        <item m="1" x="4068"/>
        <item m="1" x="4069"/>
        <item x="416"/>
        <item x="873"/>
        <item m="1" x="4070"/>
        <item x="676"/>
        <item x="1075"/>
        <item x="2697"/>
        <item x="569"/>
        <item x="566"/>
        <item x="854"/>
        <item x="3449"/>
        <item m="1" x="4100"/>
        <item x="600"/>
        <item x="23"/>
        <item x="1389"/>
        <item m="1" x="4075"/>
        <item m="1" x="4101"/>
        <item x="1627"/>
        <item x="1215"/>
        <item x="909"/>
        <item m="1" x="4079"/>
        <item x="1135"/>
        <item m="1" x="4080"/>
        <item x="613"/>
        <item x="3009"/>
        <item x="3188"/>
        <item m="1" x="4082"/>
        <item x="1278"/>
        <item m="1" x="4084"/>
        <item x="3153"/>
        <item m="1" x="4102"/>
        <item x="515"/>
        <item m="1" x="4085"/>
        <item x="3250"/>
        <item m="1" x="4104"/>
        <item x="3374"/>
        <item x="2806"/>
        <item m="1" x="4105"/>
        <item x="3152"/>
        <item x="3332"/>
        <item x="637"/>
        <item m="1" x="4106"/>
        <item x="681"/>
        <item x="1380"/>
        <item x="2826"/>
        <item x="2367"/>
        <item m="1" x="4107"/>
        <item m="1" x="4108"/>
        <item x="1769"/>
        <item x="189"/>
        <item x="2263"/>
        <item x="426"/>
        <item x="2526"/>
        <item m="1" x="4110"/>
        <item m="1" x="4111"/>
        <item m="1" x="4112"/>
        <item x="601"/>
        <item x="1902"/>
        <item x="3061"/>
        <item x="2796"/>
        <item x="530"/>
        <item m="1" x="4116"/>
        <item m="1" x="4117"/>
        <item m="1" x="4118"/>
        <item m="1" x="4119"/>
        <item x="782"/>
        <item m="1" x="4120"/>
        <item m="1" x="4121"/>
        <item m="1" x="4122"/>
        <item x="173"/>
        <item m="1" x="4123"/>
        <item m="1" x="4124"/>
        <item m="1" x="4125"/>
        <item m="1" x="4126"/>
        <item m="1" x="4127"/>
        <item m="1" x="4128"/>
        <item m="1" x="4129"/>
        <item m="1" x="4130"/>
        <item x="2922"/>
        <item m="1" x="4131"/>
        <item x="2181"/>
        <item m="1" x="4132"/>
        <item x="2866"/>
        <item m="1" x="4134"/>
        <item m="1" x="4135"/>
        <item m="1" x="4136"/>
        <item x="1945"/>
        <item m="1" x="4870"/>
        <item x="3149"/>
        <item m="1" x="5312"/>
        <item m="1" x="5313"/>
        <item x="2266"/>
        <item x="112"/>
        <item m="1" x="4902"/>
        <item m="1" x="4941"/>
        <item x="1441"/>
        <item m="1" x="5314"/>
        <item m="1" x="4930"/>
        <item x="1879"/>
        <item x="660"/>
        <item m="1" x="5315"/>
        <item m="1" x="4193"/>
        <item m="1" x="5316"/>
        <item m="1" x="5317"/>
        <item m="1" x="5318"/>
        <item m="1" x="4934"/>
        <item x="929"/>
        <item m="1" x="5319"/>
        <item x="843"/>
        <item x="2032"/>
        <item x="1821"/>
        <item m="1" x="5320"/>
        <item x="1391"/>
        <item m="1" x="5321"/>
        <item m="1" x="5322"/>
        <item x="3358"/>
        <item x="1288"/>
        <item x="537"/>
        <item m="1" x="5323"/>
        <item x="942"/>
        <item x="1653"/>
        <item m="1" x="4440"/>
        <item x="1911"/>
        <item x="1427"/>
        <item x="2785"/>
        <item x="3859"/>
        <item x="1359"/>
        <item x="701"/>
        <item x="2606"/>
        <item x="3402"/>
        <item x="178"/>
        <item x="658"/>
        <item x="2254"/>
        <item x="1395"/>
        <item x="1047"/>
        <item m="1" x="5324"/>
        <item x="3353"/>
        <item x="3249"/>
        <item m="1" x="5325"/>
        <item x="2694"/>
        <item x="1385"/>
        <item m="1" x="5326"/>
        <item m="1" x="5327"/>
        <item m="1" x="5328"/>
        <item m="1" x="5329"/>
        <item m="1" x="5330"/>
        <item m="1" x="5331"/>
        <item m="1" x="5332"/>
        <item m="1" x="5333"/>
        <item m="1" x="5334"/>
        <item m="1" x="5335"/>
        <item m="1" x="4423"/>
        <item x="1473"/>
        <item m="1" x="4869"/>
        <item x="1015"/>
        <item x="3707"/>
        <item x="1934"/>
        <item x="2557"/>
        <item x="3379"/>
        <item m="1" x="4889"/>
        <item x="1866"/>
        <item m="1" x="3911"/>
        <item x="1905"/>
        <item m="1" x="4890"/>
        <item x="788"/>
        <item x="2293"/>
        <item x="1392"/>
        <item x="3110"/>
        <item x="1394"/>
        <item m="1" x="4891"/>
        <item x="680"/>
        <item x="1709"/>
        <item m="1" x="4871"/>
        <item x="1734"/>
        <item x="1084"/>
        <item x="3867"/>
        <item x="571"/>
        <item m="1" x="4893"/>
        <item m="1" x="4430"/>
        <item m="1" x="4252"/>
        <item x="1021"/>
        <item x="636"/>
        <item x="1581"/>
        <item x="2996"/>
        <item x="1711"/>
        <item x="398"/>
        <item x="381"/>
        <item x="2280"/>
        <item m="1" x="4894"/>
        <item x="427"/>
        <item x="2146"/>
        <item m="1" x="4896"/>
        <item m="1" x="4897"/>
        <item x="1973"/>
        <item x="554"/>
        <item x="1891"/>
        <item x="289"/>
        <item x="678"/>
        <item m="1" x="5336"/>
        <item x="841"/>
        <item m="1" x="5337"/>
        <item m="1" x="4912"/>
        <item x="2780"/>
        <item x="1182"/>
        <item x="3002"/>
        <item x="62"/>
        <item x="3508"/>
        <item x="2955"/>
        <item x="1370"/>
        <item m="1" x="5338"/>
        <item x="1356"/>
        <item m="1" x="5339"/>
        <item x="1914"/>
        <item x="1460"/>
        <item m="1" x="5340"/>
        <item x="2269"/>
        <item m="1" x="5341"/>
        <item x="3680"/>
        <item m="1" x="5342"/>
        <item x="3393"/>
        <item m="1" x="4445"/>
        <item m="1" x="5343"/>
        <item x="948"/>
        <item x="3810"/>
        <item m="1" x="5042"/>
        <item m="1" x="5344"/>
        <item x="2949"/>
        <item m="1" x="5345"/>
        <item x="3333"/>
        <item m="1" x="4989"/>
        <item m="1" x="5346"/>
        <item m="1" x="5347"/>
        <item m="1" x="5348"/>
        <item m="1" x="4258"/>
        <item m="1" x="5349"/>
        <item m="1" x="5350"/>
        <item m="1" x="5351"/>
        <item m="1" x="5352"/>
        <item m="1" x="5353"/>
        <item m="1" x="5354"/>
        <item x="3267"/>
        <item x="3138"/>
        <item x="912"/>
        <item m="1" x="5355"/>
        <item x="2153"/>
        <item x="3321"/>
        <item x="3697"/>
        <item x="1909"/>
        <item x="3313"/>
        <item m="1" x="5356"/>
        <item x="1245"/>
        <item m="1" x="4983"/>
        <item m="1" x="5032"/>
        <item m="1" x="5095"/>
        <item x="1985"/>
        <item m="1" x="5357"/>
        <item x="902"/>
        <item x="763"/>
        <item m="1" x="5358"/>
        <item x="2273"/>
        <item x="1904"/>
        <item x="2313"/>
        <item x="1270"/>
        <item x="3100"/>
        <item x="749"/>
        <item x="648"/>
        <item x="2467"/>
        <item x="1444"/>
        <item x="2680"/>
        <item x="892"/>
        <item m="1" x="4872"/>
        <item m="1" x="4873"/>
        <item x="335"/>
        <item x="1289"/>
        <item m="1" x="4874"/>
        <item x="2701"/>
        <item x="1377"/>
        <item x="342"/>
        <item m="1" x="4876"/>
        <item x="2267"/>
        <item x="2907"/>
        <item x="2279"/>
        <item m="1" x="4878"/>
        <item x="231"/>
        <item m="1" x="4879"/>
        <item x="3211"/>
        <item x="2552"/>
        <item x="1325"/>
        <item x="616"/>
        <item m="1" x="4880"/>
        <item x="176"/>
        <item x="2852"/>
        <item x="3378"/>
        <item m="1" x="4881"/>
        <item x="503"/>
        <item x="647"/>
        <item m="1" x="4882"/>
        <item x="3805"/>
        <item m="1" x="4883"/>
        <item m="1" x="4884"/>
        <item x="221"/>
        <item m="1" x="4885"/>
        <item m="1" x="4886"/>
        <item m="1" x="4887"/>
        <item m="1" x="4888"/>
        <item x="3691"/>
        <item x="3179"/>
        <item m="1" x="4903"/>
        <item x="1010"/>
        <item x="2601"/>
        <item x="2627"/>
        <item x="735"/>
        <item m="1" x="4908"/>
        <item x="1336"/>
        <item x="2521"/>
        <item m="1" x="4898"/>
        <item x="2792"/>
        <item x="3453"/>
        <item x="52"/>
        <item x="768"/>
        <item x="2985"/>
        <item x="1752"/>
        <item m="1" x="4900"/>
        <item x="3164"/>
        <item x="2563"/>
        <item x="2126"/>
        <item x="1877"/>
        <item m="1" x="4177"/>
        <item x="2514"/>
        <item x="1197"/>
        <item m="1" x="5009"/>
        <item x="3117"/>
        <item m="1" x="5359"/>
        <item x="2976"/>
        <item x="3833"/>
        <item x="2136"/>
        <item x="1232"/>
        <item m="1" x="4980"/>
        <item m="1" x="4981"/>
        <item x="1470"/>
        <item m="1" x="4982"/>
        <item x="832"/>
        <item x="2317"/>
        <item m="1" x="4965"/>
        <item x="3533"/>
        <item m="1" x="4904"/>
        <item m="1" x="4905"/>
        <item x="3258"/>
        <item m="1" x="4984"/>
        <item x="2689"/>
        <item x="2612"/>
        <item m="1" x="4906"/>
        <item m="1" x="4907"/>
        <item x="709"/>
        <item m="1" x="4408"/>
        <item m="1" x="4909"/>
        <item m="1" x="4194"/>
        <item m="1" x="4910"/>
        <item x="491"/>
        <item x="3688"/>
        <item x="2466"/>
        <item x="2253"/>
        <item m="1" x="4913"/>
        <item m="1" x="4914"/>
        <item m="1" x="4199"/>
        <item x="729"/>
        <item x="3673"/>
        <item m="1" x="4915"/>
        <item x="2971"/>
        <item x="3474"/>
        <item m="1" x="4916"/>
        <item x="3836"/>
        <item m="1" x="4917"/>
        <item m="1" x="4918"/>
        <item m="1" x="4919"/>
        <item x="1588"/>
        <item x="1434"/>
        <item x="2997"/>
        <item m="1" x="4323"/>
        <item m="1" x="4920"/>
        <item x="1476"/>
        <item x="820"/>
        <item m="1" x="4985"/>
        <item m="1" x="4921"/>
        <item x="2924"/>
        <item x="3285"/>
        <item m="1" x="4922"/>
        <item m="1" x="4986"/>
        <item m="1" x="4923"/>
        <item m="1" x="4924"/>
        <item m="1" x="4925"/>
        <item m="1" x="4987"/>
        <item m="1" x="4926"/>
        <item x="743"/>
        <item m="1" x="4927"/>
        <item x="227"/>
        <item x="3198"/>
        <item m="1" x="4415"/>
        <item x="3023"/>
        <item x="2828"/>
        <item x="2719"/>
        <item x="958"/>
        <item m="1" x="4928"/>
        <item m="1" x="4929"/>
        <item x="2549"/>
        <item m="1" x="4931"/>
        <item x="1099"/>
        <item x="3418"/>
        <item m="1" x="4932"/>
        <item m="1" x="4933"/>
        <item x="1478"/>
        <item x="2702"/>
        <item m="1" x="4935"/>
        <item x="3801"/>
        <item x="3513"/>
        <item m="1" x="4936"/>
        <item m="1" x="4937"/>
        <item x="3115"/>
        <item m="1" x="4938"/>
        <item m="1" x="4939"/>
        <item x="1187"/>
        <item m="1" x="4940"/>
        <item x="667"/>
        <item x="801"/>
        <item m="1" x="3905"/>
        <item x="3644"/>
        <item m="1" x="4942"/>
        <item m="1" x="4943"/>
        <item m="1" x="4944"/>
        <item m="1" x="4945"/>
        <item x="2643"/>
        <item m="1" x="4946"/>
        <item m="1" x="4947"/>
        <item m="1" x="4949"/>
        <item x="809"/>
        <item m="1" x="4203"/>
        <item x="2817"/>
        <item x="2978"/>
        <item m="1" x="4950"/>
        <item x="372"/>
        <item x="937"/>
        <item m="1" x="4951"/>
        <item m="1" x="4952"/>
        <item m="1" x="4953"/>
        <item x="2875"/>
        <item m="1" x="4954"/>
        <item x="282"/>
        <item m="1" x="4956"/>
        <item m="1" x="4957"/>
        <item m="1" x="4958"/>
        <item x="856"/>
        <item m="1" x="4959"/>
        <item m="1" x="4960"/>
        <item x="2357"/>
        <item x="2501"/>
        <item m="1" x="4962"/>
        <item m="1" x="4963"/>
        <item m="1" x="4964"/>
        <item x="3617"/>
        <item x="3108"/>
        <item x="752"/>
        <item x="2573"/>
        <item x="3371"/>
        <item x="269"/>
        <item m="1" x="4966"/>
        <item m="1" x="4967"/>
        <item x="861"/>
        <item m="1" x="4990"/>
        <item m="1" x="4968"/>
        <item m="1" x="4991"/>
        <item m="1" x="4992"/>
        <item m="1" x="4137"/>
        <item x="1369"/>
        <item m="1" x="4138"/>
        <item m="1" x="4178"/>
        <item m="1" x="4159"/>
        <item m="1" x="4139"/>
        <item x="179"/>
        <item m="1" x="4140"/>
        <item m="1" x="4141"/>
        <item x="556"/>
        <item m="1" x="4142"/>
        <item m="1" x="4143"/>
        <item x="2727"/>
        <item m="1" x="4144"/>
        <item x="2930"/>
        <item m="1" x="4147"/>
        <item x="1296"/>
        <item x="2902"/>
        <item x="2311"/>
        <item m="1" x="4150"/>
        <item m="1" x="4151"/>
        <item x="2712"/>
        <item x="2771"/>
        <item m="1" x="4152"/>
        <item m="1" x="4153"/>
        <item x="936"/>
        <item x="650"/>
        <item x="3124"/>
        <item m="1" x="4154"/>
        <item x="706"/>
        <item m="1" x="4155"/>
        <item x="1338"/>
        <item x="568"/>
        <item m="1" x="4160"/>
        <item m="1" x="4179"/>
        <item x="1014"/>
        <item m="1" x="4181"/>
        <item m="1" x="4162"/>
        <item m="1" x="4164"/>
        <item x="1063"/>
        <item m="1" x="4165"/>
        <item m="1" x="4166"/>
        <item m="1" x="4167"/>
        <item m="1" x="4182"/>
        <item m="1" x="4168"/>
        <item m="1" x="4169"/>
        <item x="3475"/>
        <item x="2756"/>
        <item x="423"/>
        <item x="1136"/>
        <item x="3326"/>
        <item m="1" x="4186"/>
        <item m="1" x="5360"/>
        <item x="2002"/>
        <item x="2732"/>
        <item m="1" x="5361"/>
        <item x="1560"/>
        <item x="3741"/>
        <item x="2188"/>
        <item x="2007"/>
        <item m="1" x="5362"/>
        <item x="1597"/>
        <item m="1" x="5363"/>
        <item m="1" x="5085"/>
        <item m="1" x="5364"/>
        <item m="1" x="5365"/>
        <item m="1" x="5366"/>
        <item x="3746"/>
        <item x="1998"/>
        <item m="1" x="5367"/>
        <item m="1" x="5368"/>
        <item x="1642"/>
        <item x="3728"/>
        <item x="2026"/>
        <item x="2004"/>
        <item m="1" x="5369"/>
        <item x="2232"/>
        <item m="1" x="5080"/>
        <item m="1" x="5370"/>
        <item m="1" x="5371"/>
        <item m="1" x="5372"/>
        <item m="1" x="5373"/>
        <item x="3770"/>
        <item m="1" x="5374"/>
        <item x="1725"/>
        <item x="2400"/>
        <item m="1" x="5375"/>
        <item m="1" x="5376"/>
        <item x="1957"/>
        <item m="1" x="5377"/>
        <item m="1" x="5073"/>
        <item m="1" x="5378"/>
        <item x="1665"/>
        <item m="1" x="4969"/>
        <item m="1" x="4970"/>
        <item m="1" x="4972"/>
        <item m="1" x="4973"/>
        <item m="1" x="5052"/>
        <item m="1" x="4974"/>
        <item m="1" x="5053"/>
        <item x="2183"/>
        <item m="1" x="5054"/>
        <item m="1" x="5055"/>
        <item m="1" x="5056"/>
        <item m="1" x="5057"/>
        <item m="1" x="4975"/>
        <item m="1" x="5058"/>
        <item m="1" x="4976"/>
        <item x="2396"/>
        <item m="1" x="5059"/>
        <item x="3710"/>
        <item x="3019"/>
        <item m="1" x="5060"/>
        <item m="1" x="5061"/>
        <item x="2473"/>
        <item m="1" x="5063"/>
        <item x="2204"/>
        <item m="1" x="5064"/>
        <item m="1" x="5065"/>
        <item x="3752"/>
        <item m="1" x="5066"/>
        <item m="1" x="5067"/>
        <item m="1" x="4977"/>
        <item m="1" x="5068"/>
        <item m="1" x="5069"/>
        <item m="1" x="5070"/>
        <item m="1" x="5071"/>
        <item m="1" x="5072"/>
        <item m="1" x="5074"/>
        <item x="2392"/>
        <item m="1" x="5075"/>
        <item m="1" x="5076"/>
        <item m="1" x="5077"/>
        <item m="1" x="5078"/>
        <item m="1" x="5079"/>
        <item m="1" x="5081"/>
        <item m="1" x="4363"/>
        <item x="337"/>
        <item x="3757"/>
        <item x="1634"/>
        <item x="1651"/>
        <item x="439"/>
        <item m="1" x="5082"/>
        <item m="1" x="4978"/>
        <item m="1" x="5084"/>
        <item m="1" x="5086"/>
        <item m="1" x="5087"/>
        <item m="1" x="5088"/>
        <item m="1" x="5089"/>
        <item x="3729"/>
        <item m="1" x="4979"/>
        <item m="1" x="5090"/>
        <item x="3625"/>
        <item m="1" x="4207"/>
        <item m="1" x="4208"/>
        <item m="1" x="4209"/>
        <item m="1" x="4210"/>
        <item m="1" x="4212"/>
        <item x="2239"/>
        <item m="1" x="4216"/>
        <item m="1" x="4217"/>
        <item m="1" x="4218"/>
        <item m="1" x="4219"/>
        <item m="1" x="4220"/>
        <item m="1" x="4221"/>
        <item x="3755"/>
        <item m="1" x="4222"/>
        <item x="3703"/>
        <item x="3704"/>
        <item m="1" x="5091"/>
        <item x="1114"/>
        <item m="1" x="5092"/>
        <item m="1" x="4224"/>
        <item m="1" x="4225"/>
        <item m="1" x="5379"/>
        <item m="1" x="5380"/>
        <item m="1" x="5381"/>
        <item m="1" x="5382"/>
        <item m="1" x="5383"/>
        <item m="1" x="5384"/>
        <item x="933"/>
        <item m="1" x="5385"/>
        <item m="1" x="5386"/>
        <item x="2288"/>
        <item m="1" x="5387"/>
        <item m="1" x="5094"/>
        <item m="1" x="5388"/>
        <item m="1" x="5389"/>
        <item x="1078"/>
        <item m="1" x="5390"/>
        <item m="1" x="4362"/>
        <item x="1453"/>
        <item x="2768"/>
        <item m="1" x="5391"/>
        <item m="1" x="5392"/>
        <item m="1" x="5393"/>
        <item m="1" x="5394"/>
        <item m="1" x="5395"/>
        <item x="3650"/>
        <item m="1" x="5396"/>
        <item m="1" x="4426"/>
        <item m="1" x="5397"/>
        <item m="1" x="5398"/>
        <item m="1" x="5399"/>
        <item x="755"/>
        <item m="1" x="5400"/>
        <item x="2834"/>
        <item x="823"/>
        <item m="1" x="4449"/>
        <item x="2595"/>
        <item x="3362"/>
        <item m="1" x="5098"/>
        <item m="1" x="5401"/>
        <item m="1" x="3934"/>
        <item x="2850"/>
        <item m="1" x="5402"/>
        <item m="1" x="5403"/>
        <item x="3041"/>
        <item x="387"/>
        <item m="1" x="5404"/>
        <item x="3118"/>
        <item m="1" x="5405"/>
        <item m="1" x="5406"/>
        <item x="50"/>
        <item x="1816"/>
        <item x="955"/>
        <item m="1" x="5407"/>
        <item x="1927"/>
        <item x="3166"/>
        <item x="3586"/>
        <item x="3442"/>
        <item x="2981"/>
        <item x="2356"/>
        <item x="532"/>
        <item m="1" x="5408"/>
        <item x="2913"/>
        <item m="1" x="4361"/>
        <item x="683"/>
        <item m="1" x="5409"/>
        <item x="3424"/>
        <item m="1" x="4993"/>
        <item m="1" x="5093"/>
        <item m="1" x="4994"/>
        <item x="3210"/>
        <item x="1848"/>
        <item x="165"/>
        <item m="1" x="4996"/>
        <item x="2119"/>
        <item x="3506"/>
        <item m="1" x="4997"/>
        <item x="3368"/>
        <item m="1" x="4998"/>
        <item m="1" x="4410"/>
        <item m="1" x="4999"/>
        <item x="3244"/>
        <item m="1" x="5000"/>
        <item x="1017"/>
        <item m="1" x="5096"/>
        <item x="1239"/>
        <item m="1" x="5002"/>
        <item m="1" x="5003"/>
        <item m="1" x="4348"/>
        <item m="1" x="5004"/>
        <item x="2757"/>
        <item x="107"/>
        <item m="1" x="5005"/>
        <item m="1" x="5006"/>
        <item m="1" x="5007"/>
        <item m="1" x="5008"/>
        <item x="64"/>
        <item x="3305"/>
        <item m="1" x="5010"/>
        <item m="1" x="5011"/>
        <item m="1" x="5012"/>
        <item x="1165"/>
        <item x="3121"/>
        <item m="1" x="5013"/>
        <item x="818"/>
        <item m="1" x="5014"/>
        <item m="1" x="5015"/>
        <item m="1" x="5016"/>
        <item m="1" x="4349"/>
        <item x="1424"/>
        <item x="3142"/>
        <item m="1" x="5017"/>
        <item x="1485"/>
        <item m="1" x="5018"/>
        <item x="174"/>
        <item m="1" x="5019"/>
        <item m="1" x="4406"/>
        <item m="1" x="5020"/>
        <item m="1" x="5021"/>
        <item m="1" x="5022"/>
        <item x="2020"/>
        <item m="1" x="5023"/>
        <item m="1" x="5024"/>
        <item m="1" x="5025"/>
        <item m="1" x="5026"/>
        <item x="1378"/>
        <item x="2723"/>
        <item m="1" x="4382"/>
        <item m="1" x="5027"/>
        <item m="1" x="5028"/>
        <item x="3823"/>
        <item m="1" x="5029"/>
        <item x="3056"/>
        <item x="2958"/>
        <item m="1" x="5031"/>
        <item m="1" x="5033"/>
        <item m="1" x="5034"/>
        <item x="2139"/>
        <item m="1" x="5035"/>
        <item m="1" x="5036"/>
        <item x="3102"/>
        <item x="488"/>
        <item m="1" x="5037"/>
        <item x="2713"/>
        <item m="1" x="5038"/>
        <item x="163"/>
        <item x="930"/>
        <item m="1" x="5039"/>
        <item m="1" x="5040"/>
        <item m="1" x="5041"/>
        <item x="970"/>
        <item m="1" x="4376"/>
        <item m="1" x="5043"/>
        <item m="1" x="5044"/>
        <item m="1" x="5045"/>
        <item x="2752"/>
        <item x="3400"/>
        <item m="1" x="5047"/>
        <item m="1" x="5048"/>
        <item m="1" x="5049"/>
        <item m="1" x="5050"/>
        <item m="1" x="5051"/>
        <item x="31"/>
        <item m="1" x="4189"/>
        <item m="1" x="4190"/>
        <item m="1" x="4191"/>
        <item x="3515"/>
        <item x="1465"/>
        <item x="3642"/>
        <item x="2869"/>
        <item m="1" x="4195"/>
        <item m="1" x="4196"/>
        <item x="3451"/>
        <item m="1" x="4197"/>
        <item m="1" x="4198"/>
        <item x="2664"/>
        <item x="3381"/>
        <item m="1" x="4202"/>
        <item x="3212"/>
        <item x="995"/>
        <item x="2787"/>
        <item x="1381"/>
        <item x="3309"/>
        <item x="3454"/>
        <item x="3388"/>
        <item m="1" x="4204"/>
        <item x="3488"/>
        <item x="3241"/>
        <item m="1" x="4206"/>
        <item x="3214"/>
        <item x="61"/>
        <item x="3490"/>
        <item x="3492"/>
        <item x="3493"/>
        <item x="113"/>
        <item m="1" x="5099"/>
        <item m="1" x="3906"/>
        <item x="2074"/>
        <item m="1" x="5100"/>
        <item m="1" x="5101"/>
        <item x="3161"/>
        <item m="1" x="5102"/>
        <item m="1" x="5103"/>
        <item m="1" x="5104"/>
        <item x="1286"/>
        <item x="875"/>
        <item m="1" x="5105"/>
        <item m="1" x="5106"/>
        <item x="906"/>
        <item m="1" x="5107"/>
        <item x="3063"/>
        <item m="1" x="5108"/>
        <item m="1" x="4371"/>
        <item x="3318"/>
        <item m="1" x="5109"/>
        <item m="1" x="5110"/>
        <item m="1" x="5111"/>
        <item m="1" x="5112"/>
        <item x="1685"/>
        <item x="3679"/>
        <item m="1" x="5113"/>
        <item x="804"/>
        <item m="1" x="5114"/>
        <item x="2975"/>
        <item x="3532"/>
        <item m="1" x="5115"/>
        <item m="1" x="5116"/>
        <item x="2256"/>
        <item m="1" x="4226"/>
        <item m="1" x="4227"/>
        <item m="1" x="4228"/>
        <item m="1" x="4229"/>
        <item x="1575"/>
        <item m="1" x="4230"/>
        <item m="1" x="4231"/>
        <item x="302"/>
        <item m="1" x="4232"/>
        <item x="2564"/>
        <item m="1" x="4233"/>
        <item m="1" x="4234"/>
        <item x="2793"/>
        <item m="1" x="4236"/>
        <item m="1" x="4237"/>
        <item m="1" x="4238"/>
        <item m="1" x="4239"/>
        <item x="171"/>
        <item x="2492"/>
        <item m="1" x="4240"/>
        <item m="1" x="4241"/>
        <item x="280"/>
        <item m="1" x="4242"/>
        <item x="3486"/>
        <item m="1" x="5410"/>
        <item m="1" x="5117"/>
        <item m="1" x="5118"/>
        <item m="1" x="5119"/>
        <item x="1034"/>
        <item m="1" x="4245"/>
        <item x="3599"/>
        <item x="2781"/>
        <item m="1" x="4246"/>
        <item x="3834"/>
        <item x="3835"/>
        <item m="1" x="5411"/>
        <item m="1" x="5412"/>
        <item m="1" x="5413"/>
        <item m="1" x="5414"/>
        <item m="1" x="5415"/>
        <item m="1" x="5416"/>
        <item m="1" x="5417"/>
        <item m="1" x="5418"/>
        <item m="1" x="5419"/>
        <item m="1" x="5420"/>
        <item m="1" x="5421"/>
        <item m="1" x="5422"/>
        <item m="1" x="5423"/>
        <item m="1" x="5424"/>
        <item m="1" x="5425"/>
        <item m="1" x="5120"/>
        <item m="1" x="5121"/>
        <item m="1" x="5122"/>
        <item x="2016"/>
        <item m="1" x="5123"/>
        <item m="1" x="5124"/>
        <item m="1" x="5125"/>
        <item m="1" x="5126"/>
        <item m="1" x="5127"/>
        <item m="1" x="5128"/>
        <item m="1" x="5129"/>
        <item m="1" x="5130"/>
        <item x="1895"/>
        <item m="1" x="5131"/>
        <item m="1" x="5132"/>
        <item m="1" x="5133"/>
        <item m="1" x="5134"/>
        <item m="1" x="5135"/>
        <item m="1" x="5136"/>
        <item m="1" x="5137"/>
        <item m="1" x="5138"/>
        <item m="1" x="5139"/>
        <item m="1" x="5140"/>
        <item m="1" x="5141"/>
        <item m="1" x="5142"/>
        <item m="1" x="5143"/>
        <item m="1" x="5144"/>
        <item x="3471"/>
        <item m="1" x="4248"/>
        <item m="1" x="4249"/>
        <item m="1" x="4250"/>
        <item m="1" x="4253"/>
        <item m="1" x="4254"/>
        <item m="1" x="4257"/>
        <item x="3840"/>
        <item x="3841"/>
        <item x="3842"/>
        <item x="3844"/>
        <item x="3845"/>
        <item x="3846"/>
        <item x="3200"/>
        <item m="1" x="4259"/>
        <item m="1" x="4260"/>
        <item m="1" x="4261"/>
        <item m="1" x="4262"/>
        <item x="3342"/>
        <item m="1" x="4263"/>
        <item m="1" x="4264"/>
        <item m="1" x="4265"/>
        <item m="1" x="4266"/>
        <item m="1" x="4267"/>
        <item m="1" x="4268"/>
        <item m="1" x="4269"/>
        <item m="1" x="4270"/>
        <item m="1" x="4271"/>
        <item m="1" x="4272"/>
        <item m="1" x="4273"/>
        <item m="1" x="4274"/>
        <item m="1" x="4275"/>
        <item m="1" x="4276"/>
        <item m="1" x="4277"/>
        <item x="452"/>
        <item x="580"/>
        <item x="3233"/>
        <item m="1" x="4279"/>
        <item m="1" x="4280"/>
        <item m="1" x="4281"/>
        <item m="1" x="4282"/>
        <item x="83"/>
        <item m="1" x="4283"/>
        <item m="1" x="4284"/>
        <item m="1" x="4285"/>
        <item m="1" x="4286"/>
        <item m="1" x="4287"/>
        <item m="1" x="4288"/>
        <item m="1" x="4289"/>
        <item m="1" x="4290"/>
        <item m="1" x="4291"/>
        <item m="1" x="4292"/>
        <item m="1" x="4293"/>
        <item m="1" x="4294"/>
        <item m="1" x="4295"/>
        <item m="1" x="4296"/>
        <item m="1" x="4297"/>
        <item x="1307"/>
        <item m="1" x="4304"/>
        <item x="2856"/>
        <item m="1" x="4305"/>
        <item m="1" x="4306"/>
        <item x="3819"/>
        <item m="1" x="4308"/>
        <item x="2522"/>
        <item x="2841"/>
        <item x="668"/>
        <item m="1" x="4312"/>
        <item m="1" x="4313"/>
        <item m="1" x="4314"/>
        <item m="1" x="4315"/>
        <item m="1" x="4316"/>
        <item x="2333"/>
        <item m="1" x="4317"/>
        <item m="1" x="4318"/>
        <item m="1" x="4319"/>
        <item m="1" x="4320"/>
        <item m="1" x="4321"/>
        <item x="214"/>
        <item m="1" x="4322"/>
        <item x="3223"/>
        <item m="1" x="4326"/>
        <item m="1" x="4327"/>
        <item m="1" x="4330"/>
        <item m="1" x="4331"/>
        <item m="1" x="4332"/>
        <item m="1" x="4334"/>
        <item x="583"/>
        <item m="1" x="4335"/>
        <item m="1" x="4336"/>
        <item m="1" x="4337"/>
        <item x="2502"/>
        <item x="3698"/>
        <item m="1" x="4338"/>
        <item m="1" x="4339"/>
        <item m="1" x="4340"/>
        <item m="1" x="4341"/>
        <item x="1224"/>
        <item x="2718"/>
        <item m="1" x="4342"/>
        <item m="1" x="4343"/>
        <item m="1" x="4344"/>
        <item m="1" x="4345"/>
        <item x="3684"/>
        <item x="3344"/>
        <item m="1" x="4347"/>
        <item m="1" x="4350"/>
        <item m="1" x="4351"/>
        <item m="1" x="4352"/>
        <item m="1" x="4353"/>
        <item m="1" x="4354"/>
        <item m="1" x="4355"/>
        <item m="1" x="4356"/>
        <item m="1" x="4357"/>
        <item m="1" x="4358"/>
        <item m="1" x="4359"/>
        <item m="1" x="4360"/>
        <item x="3507"/>
        <item x="3595"/>
        <item x="1313"/>
        <item m="1" x="4364"/>
        <item x="3660"/>
        <item m="1" x="4365"/>
        <item m="1" x="4366"/>
        <item m="1" x="4367"/>
        <item m="1" x="4368"/>
        <item x="3060"/>
        <item x="2211"/>
        <item x="2478"/>
        <item m="1" x="3895"/>
        <item x="3516"/>
        <item m="1" x="3896"/>
        <item m="1" x="3897"/>
        <item m="1" x="3898"/>
        <item m="1" x="3900"/>
        <item x="3568"/>
        <item m="1" x="3903"/>
        <item m="1" x="3904"/>
        <item x="2832"/>
        <item m="1" x="3907"/>
        <item m="1" x="3908"/>
        <item x="619"/>
        <item x="93"/>
        <item x="3130"/>
        <item m="1" x="3909"/>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48"/>
        <item x="150"/>
        <item x="151"/>
        <item x="152"/>
        <item x="153"/>
        <item x="154"/>
        <item x="155"/>
        <item x="156"/>
        <item x="157"/>
        <item x="158"/>
        <item x="159"/>
        <item x="160"/>
        <item x="161"/>
        <item x="166"/>
        <item x="169"/>
        <item x="170"/>
        <item x="172"/>
        <item x="175"/>
        <item x="184"/>
        <item x="193"/>
        <item x="198"/>
        <item x="199"/>
        <item x="200"/>
        <item x="201"/>
        <item x="202"/>
        <item x="204"/>
        <item x="301"/>
        <item x="304"/>
        <item x="311"/>
        <item x="312"/>
        <item x="313"/>
        <item x="3545"/>
        <item x="3395"/>
        <item x="3216"/>
        <item m="1" x="4372"/>
        <item m="1" x="4373"/>
        <item m="1" x="4374"/>
        <item m="1" x="4375"/>
        <item x="689"/>
        <item x="1070"/>
        <item m="1" x="4378"/>
        <item m="1" x="4380"/>
        <item x="2946"/>
        <item m="1" x="4384"/>
        <item x="2843"/>
        <item x="2602"/>
        <item m="1" x="4386"/>
        <item x="2766"/>
        <item x="2758"/>
        <item m="1" x="4390"/>
        <item x="545"/>
        <item m="1" x="4392"/>
        <item x="3286"/>
        <item m="1" x="4394"/>
        <item x="1179"/>
        <item m="1" x="3921"/>
        <item x="3621"/>
        <item x="1492"/>
        <item m="1" x="4400"/>
        <item m="1" x="4401"/>
        <item x="1611"/>
        <item m="1" x="4402"/>
        <item m="1" x="4403"/>
        <item m="1" x="4404"/>
        <item x="1186"/>
        <item m="1" x="4407"/>
        <item x="18"/>
        <item x="1331"/>
        <item x="316"/>
        <item x="317"/>
        <item x="318"/>
        <item x="319"/>
        <item x="320"/>
        <item x="321"/>
        <item x="322"/>
        <item x="323"/>
        <item x="324"/>
        <item x="325"/>
        <item x="326"/>
        <item x="328"/>
        <item x="329"/>
        <item x="330"/>
        <item x="334"/>
        <item x="338"/>
        <item x="339"/>
        <item x="340"/>
        <item x="341"/>
        <item x="343"/>
        <item x="344"/>
        <item x="345"/>
        <item x="347"/>
        <item x="348"/>
        <item x="349"/>
        <item x="350"/>
        <item x="351"/>
        <item x="352"/>
        <item x="354"/>
        <item x="356"/>
        <item x="357"/>
        <item m="1" x="4411"/>
        <item x="2710"/>
        <item m="1" x="4412"/>
        <item x="3187"/>
        <item m="1" x="4413"/>
        <item m="1" x="4414"/>
        <item x="3016"/>
        <item x="3815"/>
        <item x="1037"/>
        <item x="505"/>
        <item x="3298"/>
        <item x="3736"/>
        <item m="1" x="4418"/>
        <item m="1" x="4419"/>
        <item x="2667"/>
        <item m="1" x="4420"/>
        <item m="1" x="4421"/>
        <item m="1" x="4422"/>
        <item x="2770"/>
        <item x="1832"/>
        <item x="2663"/>
        <item x="1126"/>
        <item x="3410"/>
        <item m="1" x="4424"/>
        <item m="1" x="4425"/>
        <item m="1" x="4427"/>
        <item m="1" x="4428"/>
        <item x="449"/>
        <item x="3512"/>
        <item x="1205"/>
        <item x="2600"/>
        <item m="1" x="3910"/>
        <item m="1" x="3913"/>
        <item x="2616"/>
        <item m="1" x="3918"/>
        <item m="1" x="3919"/>
        <item x="1162"/>
        <item x="3316"/>
        <item x="1366"/>
        <item m="1" x="3923"/>
        <item x="2803"/>
        <item m="1" x="3924"/>
        <item x="3277"/>
        <item m="1" x="3925"/>
        <item x="1"/>
        <item x="796"/>
        <item x="1145"/>
        <item x="914"/>
        <item x="3116"/>
        <item x="750"/>
        <item x="2914"/>
        <item m="1" x="3927"/>
        <item x="2743"/>
        <item x="1379"/>
        <item x="38"/>
        <item x="367"/>
        <item x="2999"/>
        <item x="2884"/>
        <item x="286"/>
        <item m="1" x="3932"/>
        <item x="2744"/>
        <item m="1" x="3933"/>
        <item x="240"/>
        <item x="489"/>
        <item x="274"/>
        <item x="275"/>
        <item x="276"/>
        <item x="490"/>
        <item x="497"/>
        <item x="499"/>
        <item x="500"/>
        <item x="501"/>
        <item x="283"/>
        <item x="284"/>
        <item x="287"/>
        <item x="288"/>
        <item x="507"/>
        <item x="508"/>
        <item x="512"/>
        <item x="516"/>
        <item x="518"/>
        <item x="294"/>
        <item x="522"/>
        <item x="528"/>
        <item x="536"/>
        <item x="541"/>
        <item x="558"/>
        <item x="565"/>
        <item x="578"/>
        <item x="582"/>
        <item x="299"/>
        <item x="617"/>
        <item x="622"/>
        <item x="623"/>
        <item x="633"/>
        <item x="669"/>
        <item x="674"/>
        <item x="697"/>
        <item x="346"/>
        <item m="1" x="4429"/>
        <item x="3830"/>
        <item x="1671"/>
        <item x="1677"/>
        <item m="1" x="4431"/>
        <item x="217"/>
        <item m="1" x="4432"/>
        <item m="1" x="4433"/>
        <item m="1" x="4434"/>
        <item x="2761"/>
        <item x="1712"/>
        <item m="1" x="4435"/>
        <item x="3720"/>
        <item m="1" x="4436"/>
        <item m="1" x="4437"/>
        <item m="1" x="4438"/>
        <item m="1" x="4439"/>
        <item m="1" x="4441"/>
        <item m="1" x="4442"/>
        <item m="1" x="4444"/>
        <item x="1328"/>
        <item x="3585"/>
        <item m="1" x="4446"/>
        <item m="1" x="4447"/>
        <item m="1" x="4448"/>
        <item x="3446"/>
        <item m="1" x="4451"/>
        <item m="1" x="4452"/>
        <item m="1" x="3975"/>
        <item x="663"/>
        <item x="665"/>
        <item x="666"/>
        <item x="671"/>
        <item x="672"/>
        <item x="679"/>
        <item x="684"/>
        <item x="695"/>
        <item x="708"/>
        <item x="720"/>
        <item x="386"/>
        <item x="742"/>
        <item x="748"/>
        <item x="773"/>
        <item x="785"/>
        <item x="794"/>
        <item x="798"/>
        <item x="800"/>
        <item x="803"/>
        <item x="811"/>
        <item x="821"/>
        <item x="359"/>
        <item x="824"/>
        <item x="835"/>
        <item x="836"/>
        <item x="839"/>
        <item x="840"/>
        <item x="847"/>
        <item x="891"/>
        <item x="857"/>
        <item x="858"/>
        <item x="893"/>
        <item x="862"/>
        <item x="895"/>
        <item x="896"/>
        <item x="1364"/>
        <item x="994"/>
        <item x="1368"/>
        <item x="438"/>
        <item x="1386"/>
        <item x="1396"/>
        <item x="1397"/>
        <item x="1399"/>
        <item x="1403"/>
        <item x="1406"/>
        <item x="1411"/>
        <item x="1572"/>
        <item x="1764"/>
        <item x="1765"/>
        <item x="1772"/>
        <item x="1773"/>
        <item x="1780"/>
        <item x="1781"/>
        <item x="1782"/>
        <item x="1783"/>
        <item x="1785"/>
        <item x="1788"/>
        <item x="1789"/>
        <item x="1792"/>
        <item x="1794"/>
        <item x="1795"/>
        <item x="1796"/>
        <item x="1798"/>
        <item x="1799"/>
        <item x="1800"/>
        <item x="1803"/>
        <item x="1804"/>
        <item x="1870"/>
        <item x="1873"/>
        <item x="1881"/>
        <item x="1888"/>
        <item x="1898"/>
        <item x="1538"/>
        <item x="1540"/>
        <item x="1542"/>
        <item x="1551"/>
        <item x="1552"/>
        <item x="1553"/>
        <item x="1556"/>
        <item x="1557"/>
        <item x="1558"/>
        <item x="1566"/>
        <item x="1568"/>
        <item x="1571"/>
        <item x="1576"/>
        <item x="1577"/>
        <item x="1582"/>
        <item x="1600"/>
        <item x="1606"/>
        <item x="1613"/>
        <item x="1614"/>
        <item x="1624"/>
        <item x="1635"/>
        <item x="1636"/>
        <item x="1646"/>
        <item x="1647"/>
        <item x="2101"/>
        <item x="2103"/>
        <item x="2104"/>
        <item x="2105"/>
        <item x="2109"/>
        <item x="2110"/>
        <item x="2111"/>
        <item x="2114"/>
        <item x="2115"/>
        <item x="2116"/>
        <item x="2117"/>
        <item x="2118"/>
        <item x="2121"/>
        <item x="2122"/>
        <item x="2123"/>
        <item x="2128"/>
        <item x="2130"/>
        <item x="2131"/>
        <item x="101"/>
        <item x="2053"/>
        <item x="2057"/>
        <item x="2058"/>
        <item x="2059"/>
        <item x="2061"/>
        <item x="2063"/>
        <item x="2066"/>
        <item x="2067"/>
        <item x="2178"/>
        <item x="2179"/>
        <item x="2182"/>
        <item x="2184"/>
        <item x="2185"/>
        <item x="2187"/>
        <item x="2189"/>
        <item x="2192"/>
        <item x="2195"/>
        <item x="2197"/>
        <item x="2199"/>
        <item x="2200"/>
        <item x="2201"/>
        <item x="2203"/>
        <item x="2390"/>
        <item x="2209"/>
        <item x="2210"/>
        <item x="2212"/>
        <item x="2213"/>
        <item x="2215"/>
        <item x="2216"/>
        <item x="2219"/>
        <item x="2220"/>
        <item x="2221"/>
        <item x="2222"/>
        <item x="2224"/>
        <item x="2264"/>
        <item x="2265"/>
        <item x="2268"/>
        <item x="35"/>
        <item x="2272"/>
        <item x="2274"/>
        <item x="2275"/>
        <item x="2281"/>
        <item x="2282"/>
        <item x="2283"/>
        <item x="2284"/>
        <item x="2285"/>
        <item x="2286"/>
        <item x="2289"/>
        <item x="2290"/>
        <item x="2291"/>
        <item x="2298"/>
        <item x="2344"/>
        <item x="2346"/>
        <item x="2347"/>
        <item x="2351"/>
        <item x="2078"/>
        <item x="2352"/>
        <item x="2081"/>
        <item x="2354"/>
        <item x="2355"/>
        <item x="1477"/>
        <item x="2364"/>
        <item x="2383"/>
        <item x="1956"/>
        <item x="2386"/>
        <item x="2388"/>
        <item x="2389"/>
        <item x="2391"/>
        <item x="1490"/>
        <item x="2463"/>
        <item x="2464"/>
        <item x="2468"/>
        <item x="1845"/>
        <item x="2472"/>
        <item x="2474"/>
        <item x="2475"/>
        <item x="2477"/>
        <item x="2479"/>
        <item x="2480"/>
        <item x="2481"/>
        <item x="207"/>
        <item x="2516"/>
        <item x="2523"/>
        <item x="2529"/>
        <item x="2530"/>
        <item x="1928"/>
        <item x="2580"/>
        <item x="2590"/>
        <item x="2593"/>
        <item x="2599"/>
        <item x="2508"/>
        <item x="2639"/>
        <item x="2640"/>
        <item x="2641"/>
        <item x="2642"/>
        <item x="2644"/>
        <item x="2645"/>
        <item x="2646"/>
        <item x="2647"/>
        <item x="2648"/>
        <item x="2649"/>
        <item x="2650"/>
        <item x="2651"/>
        <item x="2932"/>
        <item x="2933"/>
        <item x="2652"/>
        <item x="2934"/>
        <item x="2662"/>
        <item x="2736"/>
        <item x="392"/>
        <item x="2658"/>
        <item x="2659"/>
        <item x="2665"/>
        <item x="2666"/>
        <item x="2668"/>
        <item x="2669"/>
        <item x="2670"/>
        <item x="2671"/>
        <item x="2672"/>
        <item x="2673"/>
        <item x="2674"/>
        <item x="2675"/>
        <item x="2676"/>
        <item x="2677"/>
        <item x="2678"/>
        <item x="2679"/>
        <item x="2681"/>
        <item x="3276"/>
        <item x="2686"/>
        <item x="2690"/>
        <item x="2319"/>
        <item x="2699"/>
        <item x="2705"/>
        <item x="2707"/>
        <item x="2708"/>
        <item x="2711"/>
        <item x="2714"/>
        <item x="2716"/>
        <item x="2229"/>
        <item x="2721"/>
        <item x="2722"/>
        <item x="2724"/>
        <item x="2725"/>
        <item x="2726"/>
        <item x="2728"/>
        <item x="2729"/>
        <item x="2730"/>
        <item x="2737"/>
        <item x="2739"/>
        <item x="2740"/>
        <item x="2742"/>
        <item x="2746"/>
        <item x="1497"/>
        <item x="2765"/>
        <item x="0"/>
        <item x="2769"/>
        <item x="2778"/>
        <item x="2779"/>
        <item x="2783"/>
        <item x="2788"/>
        <item x="2794"/>
        <item x="2617"/>
        <item x="2800"/>
        <item x="2801"/>
        <item x="2807"/>
        <item x="2809"/>
        <item x="2814"/>
        <item x="1180"/>
        <item x="2818"/>
        <item x="2819"/>
        <item x="2821"/>
        <item x="2823"/>
        <item x="2831"/>
        <item x="2838"/>
        <item x="2839"/>
        <item x="2840"/>
        <item x="2842"/>
        <item x="2853"/>
        <item x="2861"/>
        <item x="2865"/>
        <item x="2867"/>
        <item x="2872"/>
        <item x="2873"/>
        <item x="2874"/>
        <item x="2877"/>
        <item x="2878"/>
        <item x="2880"/>
        <item x="2882"/>
        <item x="2892"/>
        <item x="3307"/>
        <item x="3308"/>
        <item x="3311"/>
        <item x="3312"/>
        <item x="3314"/>
        <item x="3322"/>
        <item x="3323"/>
        <item x="2082"/>
        <item x="3167"/>
        <item x="3169"/>
        <item x="3170"/>
        <item x="3171"/>
        <item x="3173"/>
        <item x="3174"/>
        <item x="3175"/>
        <item x="3176"/>
        <item x="3178"/>
        <item x="3180"/>
        <item x="360"/>
        <item x="3181"/>
        <item x="3182"/>
        <item x="1246"/>
        <item x="2986"/>
        <item x="2559"/>
        <item x="3191"/>
        <item x="3192"/>
        <item x="3193"/>
        <item x="3150"/>
        <item x="3092"/>
        <item x="1105"/>
        <item x="3208"/>
        <item x="2984"/>
        <item x="3217"/>
        <item x="2988"/>
        <item x="3218"/>
        <item x="3219"/>
        <item x="3220"/>
        <item x="3221"/>
        <item x="3226"/>
        <item x="2318"/>
        <item x="2990"/>
        <item x="3231"/>
        <item x="43"/>
        <item x="3328"/>
        <item x="3234"/>
        <item x="3238"/>
        <item x="3239"/>
        <item x="3240"/>
        <item x="12"/>
        <item x="3245"/>
        <item x="3329"/>
        <item x="3246"/>
        <item x="3247"/>
        <item x="3248"/>
        <item x="3330"/>
        <item x="3251"/>
        <item x="3479"/>
        <item x="1970"/>
        <item x="1976"/>
        <item x="3520"/>
        <item x="3705"/>
        <item x="1717"/>
        <item x="3706"/>
        <item x="3708"/>
        <item x="3709"/>
        <item x="3351"/>
        <item x="1995"/>
        <item x="3711"/>
        <item x="3713"/>
        <item x="3714"/>
        <item x="3716"/>
        <item x="3717"/>
        <item x="3718"/>
        <item x="3719"/>
        <item x="3722"/>
        <item x="3723"/>
        <item x="3724"/>
        <item x="3725"/>
        <item x="3726"/>
        <item x="3727"/>
        <item x="3731"/>
        <item x="3732"/>
        <item x="3734"/>
        <item x="3735"/>
        <item x="3737"/>
        <item x="3739"/>
        <item x="1993"/>
        <item x="3742"/>
        <item x="3785"/>
        <item x="3496"/>
        <item x="3497"/>
        <item x="3499"/>
        <item x="3500"/>
        <item x="3501"/>
        <item x="3502"/>
        <item x="3505"/>
        <item x="878"/>
        <item x="3509"/>
        <item x="3510"/>
        <item x="3511"/>
        <item x="3517"/>
        <item x="3518"/>
        <item x="1275"/>
        <item x="3519"/>
        <item x="3521"/>
        <item x="3522"/>
        <item x="3523"/>
        <item x="3524"/>
        <item x="3526"/>
        <item x="3530"/>
        <item x="3531"/>
        <item x="3534"/>
        <item x="3537"/>
        <item x="3538"/>
        <item x="3539"/>
        <item x="3540"/>
        <item x="3541"/>
        <item x="3542"/>
        <item x="3543"/>
        <item x="3544"/>
        <item x="3546"/>
        <item x="3548"/>
        <item x="3549"/>
        <item x="3550"/>
        <item x="3551"/>
        <item x="3553"/>
        <item x="3554"/>
        <item x="3555"/>
        <item x="3556"/>
        <item x="3557"/>
        <item x="3559"/>
        <item x="3560"/>
        <item x="3562"/>
        <item x="1458"/>
        <item x="3563"/>
        <item x="3565"/>
        <item x="3566"/>
        <item x="3567"/>
        <item x="3569"/>
        <item x="3570"/>
        <item x="3571"/>
        <item x="3572"/>
        <item x="3573"/>
        <item x="3574"/>
        <item x="2987"/>
        <item x="3577"/>
        <item x="3579"/>
        <item x="3581"/>
        <item x="3582"/>
        <item x="3583"/>
        <item x="115"/>
        <item x="3584"/>
        <item x="1020"/>
        <item x="1452"/>
        <item x="3588"/>
        <item x="3589"/>
        <item x="3590"/>
        <item x="3591"/>
        <item x="3592"/>
        <item x="3593"/>
        <item x="3596"/>
        <item x="3597"/>
        <item x="3598"/>
        <item x="3600"/>
        <item x="3601"/>
        <item x="966"/>
        <item x="3603"/>
        <item x="3604"/>
        <item x="3605"/>
        <item x="3606"/>
        <item x="1248"/>
        <item x="3607"/>
        <item x="3609"/>
        <item x="3610"/>
        <item x="3612"/>
        <item x="3613"/>
        <item x="3614"/>
        <item x="3291"/>
        <item x="3615"/>
        <item x="3616"/>
        <item x="3618"/>
        <item x="3619"/>
        <item x="3620"/>
        <item x="3837"/>
        <item x="3838"/>
        <item x="2615"/>
        <item x="3850"/>
        <item x="3851"/>
        <item x="3852"/>
        <item x="3853"/>
        <item x="3855"/>
        <item x="3856"/>
        <item x="3857"/>
        <item x="3863"/>
        <item x="3864"/>
        <item x="3865"/>
        <item x="3866"/>
        <item x="2929"/>
        <item x="3"/>
        <item x="4"/>
        <item x="10"/>
        <item x="11"/>
        <item x="13"/>
        <item x="14"/>
        <item x="20"/>
        <item x="22"/>
        <item x="32"/>
        <item x="36"/>
        <item x="37"/>
        <item x="44"/>
        <item x="45"/>
        <item x="46"/>
        <item x="47"/>
        <item x="48"/>
        <item x="49"/>
        <item x="53"/>
        <item x="54"/>
        <item x="55"/>
        <item x="56"/>
        <item x="57"/>
        <item x="58"/>
        <item x="60"/>
        <item x="66"/>
        <item x="67"/>
        <item x="68"/>
        <item x="71"/>
        <item x="72"/>
        <item x="73"/>
        <item x="74"/>
        <item x="75"/>
        <item x="76"/>
        <item x="77"/>
        <item x="78"/>
        <item x="79"/>
        <item x="80"/>
        <item x="82"/>
        <item x="84"/>
        <item x="85"/>
        <item x="86"/>
        <item x="87"/>
        <item x="88"/>
        <item x="89"/>
        <item x="379"/>
        <item x="380"/>
        <item x="388"/>
        <item x="390"/>
        <item x="391"/>
        <item x="406"/>
        <item x="419"/>
        <item x="424"/>
        <item x="442"/>
        <item x="446"/>
        <item x="450"/>
        <item x="451"/>
        <item x="453"/>
        <item x="454"/>
        <item x="455"/>
        <item x="457"/>
        <item x="458"/>
        <item x="459"/>
        <item x="460"/>
        <item x="461"/>
        <item x="462"/>
        <item x="463"/>
        <item x="464"/>
        <item x="465"/>
        <item x="466"/>
        <item x="467"/>
        <item x="468"/>
        <item x="469"/>
        <item x="470"/>
        <item x="471"/>
        <item x="472"/>
        <item x="871"/>
        <item x="925"/>
        <item x="928"/>
        <item x="938"/>
        <item x="947"/>
        <item x="883"/>
        <item x="954"/>
        <item x="957"/>
        <item x="967"/>
        <item x="976"/>
        <item x="978"/>
        <item x="988"/>
        <item x="1004"/>
        <item x="1007"/>
        <item x="1008"/>
        <item x="1009"/>
        <item x="1013"/>
        <item x="1018"/>
        <item x="1022"/>
        <item x="1023"/>
        <item x="1025"/>
        <item x="1026"/>
        <item x="1027"/>
        <item x="1031"/>
        <item x="1042"/>
        <item x="1058"/>
        <item x="1062"/>
        <item x="1065"/>
        <item x="1069"/>
        <item x="1080"/>
        <item x="1082"/>
        <item x="1088"/>
        <item x="1091"/>
        <item x="1119"/>
        <item x="1131"/>
        <item x="1132"/>
        <item x="1137"/>
        <item x="1138"/>
        <item x="1153"/>
        <item x="1178"/>
        <item x="1183"/>
        <item x="1190"/>
        <item x="1192"/>
        <item x="1211"/>
        <item x="1221"/>
        <item x="1225"/>
        <item x="1237"/>
        <item x="1259"/>
        <item x="1260"/>
        <item x="1268"/>
        <item x="1276"/>
        <item x="1282"/>
        <item x="1284"/>
        <item x="1293"/>
        <item x="1300"/>
        <item x="226"/>
        <item x="1811"/>
        <item x="1812"/>
        <item x="1814"/>
        <item x="1820"/>
        <item x="1823"/>
        <item x="1824"/>
        <item x="1829"/>
        <item x="1838"/>
        <item x="1839"/>
        <item x="1842"/>
        <item x="1843"/>
        <item x="1844"/>
        <item x="1846"/>
        <item x="1847"/>
        <item x="1433"/>
        <item x="1436"/>
        <item x="1437"/>
        <item x="1440"/>
        <item x="1442"/>
        <item x="1449"/>
        <item x="1456"/>
        <item x="1479"/>
        <item x="1480"/>
        <item x="1483"/>
        <item x="1491"/>
        <item x="1899"/>
        <item x="1495"/>
        <item x="1900"/>
        <item x="1496"/>
        <item x="1501"/>
        <item x="1503"/>
        <item x="1663"/>
        <item x="1668"/>
        <item x="1670"/>
        <item x="1673"/>
        <item x="1674"/>
        <item x="1683"/>
        <item x="1687"/>
        <item x="1689"/>
        <item x="1691"/>
        <item x="1706"/>
        <item x="1715"/>
        <item x="1719"/>
        <item x="1723"/>
        <item x="1726"/>
        <item x="1942"/>
        <item x="1943"/>
        <item x="1947"/>
        <item x="1950"/>
        <item x="1951"/>
        <item x="1959"/>
        <item x="1960"/>
        <item x="1962"/>
        <item x="1966"/>
        <item x="1967"/>
        <item x="1969"/>
        <item x="1979"/>
        <item x="1980"/>
        <item x="1745"/>
        <item x="1986"/>
        <item x="1987"/>
        <item x="1992"/>
        <item x="1999"/>
        <item x="2000"/>
        <item x="2009"/>
        <item x="2013"/>
        <item x="2015"/>
        <item x="2018"/>
        <item x="2019"/>
        <item x="2132"/>
        <item x="2134"/>
        <item x="2143"/>
        <item x="2145"/>
        <item x="2148"/>
        <item x="2149"/>
        <item x="2150"/>
        <item x="2151"/>
        <item x="2152"/>
        <item x="2158"/>
        <item x="2159"/>
        <item x="2160"/>
        <item x="2161"/>
        <item x="2162"/>
        <item x="2163"/>
        <item x="2164"/>
        <item x="2165"/>
        <item x="2166"/>
        <item x="2167"/>
        <item x="2168"/>
        <item x="2301"/>
        <item x="2306"/>
        <item x="2307"/>
        <item x="2309"/>
        <item x="2310"/>
        <item x="2069"/>
        <item x="2070"/>
        <item x="2073"/>
        <item x="2075"/>
        <item x="2076"/>
        <item x="2079"/>
        <item x="2080"/>
        <item x="2087"/>
        <item x="2225"/>
        <item x="2226"/>
        <item x="2227"/>
        <item x="2228"/>
        <item x="2231"/>
        <item x="2397"/>
        <item x="2233"/>
        <item x="2235"/>
        <item x="2236"/>
        <item x="2237"/>
        <item x="2241"/>
        <item x="2401"/>
        <item x="2242"/>
        <item x="2402"/>
        <item x="2243"/>
        <item x="2244"/>
        <item x="2246"/>
        <item x="2403"/>
        <item x="2249"/>
        <item x="2250"/>
        <item x="2404"/>
        <item x="2252"/>
        <item x="2405"/>
        <item x="2406"/>
        <item x="2255"/>
        <item x="2407"/>
        <item x="2408"/>
        <item x="2257"/>
        <item x="2409"/>
        <item x="2410"/>
        <item x="2411"/>
        <item x="2412"/>
        <item x="2413"/>
        <item x="2414"/>
        <item x="2415"/>
        <item x="2416"/>
        <item x="2417"/>
        <item x="2418"/>
        <item x="2419"/>
        <item x="2420"/>
        <item x="2423"/>
        <item x="2424"/>
        <item x="2425"/>
        <item x="2426"/>
        <item x="2427"/>
        <item x="2428"/>
        <item x="2429"/>
        <item x="2430"/>
        <item x="2431"/>
        <item x="2432"/>
        <item x="2433"/>
        <item x="2434"/>
        <item x="2435"/>
        <item x="2436"/>
        <item x="2437"/>
        <item x="2438"/>
        <item x="2439"/>
        <item x="2440"/>
        <item x="2441"/>
        <item x="2376"/>
        <item x="2442"/>
        <item x="2321"/>
        <item x="2322"/>
        <item x="2326"/>
        <item x="2328"/>
        <item x="2330"/>
        <item x="2366"/>
        <item x="2368"/>
        <item x="2370"/>
        <item x="2375"/>
        <item x="2484"/>
        <item x="2485"/>
        <item x="2486"/>
        <item x="2489"/>
        <item x="2496"/>
        <item x="2497"/>
        <item x="2498"/>
        <item x="2499"/>
        <item x="2500"/>
        <item x="2546"/>
        <item x="2547"/>
        <item x="2551"/>
        <item x="2562"/>
        <item x="2565"/>
        <item x="2566"/>
        <item x="2920"/>
        <item x="2607"/>
        <item x="2611"/>
        <item x="2927"/>
        <item x="2928"/>
        <item x="2614"/>
        <item x="2618"/>
        <item x="2624"/>
        <item x="2935"/>
        <item x="2654"/>
        <item x="2936"/>
        <item x="2655"/>
        <item x="2937"/>
        <item x="2938"/>
        <item x="2939"/>
        <item x="2940"/>
        <item x="2942"/>
        <item x="2899"/>
        <item x="2903"/>
        <item x="2915"/>
        <item x="2916"/>
        <item x="2917"/>
        <item x="2897"/>
        <item x="2898"/>
        <item x="2959"/>
        <item x="2965"/>
        <item x="2972"/>
        <item x="2973"/>
        <item x="2977"/>
        <item x="2979"/>
        <item x="2982"/>
        <item x="2983"/>
        <item x="2989"/>
        <item x="2991"/>
        <item x="2992"/>
        <item x="2993"/>
        <item x="2994"/>
        <item x="2998"/>
        <item x="3000"/>
        <item x="3001"/>
        <item x="3003"/>
        <item x="3004"/>
        <item x="3005"/>
        <item x="3013"/>
        <item x="3014"/>
        <item x="3015"/>
        <item x="3021"/>
        <item x="3025"/>
        <item x="3026"/>
        <item x="3036"/>
        <item x="3037"/>
        <item x="3038"/>
        <item x="3039"/>
        <item x="3042"/>
        <item x="3044"/>
        <item x="3052"/>
        <item x="3053"/>
        <item x="3054"/>
        <item x="3055"/>
        <item x="3059"/>
        <item x="3062"/>
        <item x="3064"/>
        <item x="3065"/>
        <item x="3067"/>
        <item x="3068"/>
        <item x="3069"/>
        <item x="3070"/>
        <item x="3071"/>
        <item x="3072"/>
        <item x="3073"/>
        <item x="3076"/>
        <item x="3084"/>
        <item x="3090"/>
        <item x="2919"/>
        <item x="3091"/>
        <item x="2921"/>
        <item x="3093"/>
        <item x="3095"/>
        <item x="3096"/>
        <item x="3098"/>
        <item x="3099"/>
        <item x="3101"/>
        <item x="3103"/>
        <item x="3104"/>
        <item x="3105"/>
        <item x="3106"/>
        <item x="3107"/>
        <item x="3123"/>
        <item x="3129"/>
        <item x="3132"/>
        <item x="3133"/>
        <item x="3134"/>
        <item x="3139"/>
        <item x="3141"/>
        <item x="3135"/>
        <item x="3145"/>
        <item x="3151"/>
        <item x="3253"/>
        <item x="3255"/>
        <item x="3331"/>
        <item x="3262"/>
        <item x="3263"/>
        <item x="3264"/>
        <item x="3266"/>
        <item x="3270"/>
        <item x="3334"/>
        <item x="3336"/>
        <item x="3337"/>
        <item x="3338"/>
        <item x="3340"/>
        <item x="3272"/>
        <item x="3273"/>
        <item x="3345"/>
        <item x="3346"/>
        <item x="3347"/>
        <item x="3348"/>
        <item x="3349"/>
        <item x="3350"/>
        <item x="3355"/>
        <item x="3357"/>
        <item x="3274"/>
        <item x="3359"/>
        <item x="3275"/>
        <item x="3366"/>
        <item x="3367"/>
        <item x="3369"/>
        <item x="3375"/>
        <item x="3376"/>
        <item x="3380"/>
        <item x="3383"/>
        <item x="3385"/>
        <item x="3387"/>
        <item x="3390"/>
        <item x="3396"/>
        <item x="3397"/>
        <item x="3398"/>
        <item x="3399"/>
        <item x="3401"/>
        <item x="3403"/>
        <item x="3404"/>
        <item x="3405"/>
        <item x="3406"/>
        <item x="3407"/>
        <item x="3411"/>
        <item x="3412"/>
        <item x="3413"/>
        <item x="3414"/>
        <item x="3415"/>
        <item x="3420"/>
        <item x="3426"/>
        <item x="3428"/>
        <item x="3430"/>
        <item x="3431"/>
        <item x="3432"/>
        <item x="3433"/>
        <item x="3435"/>
        <item x="3437"/>
        <item x="3438"/>
        <item x="3439"/>
        <item x="3482"/>
        <item x="3622"/>
        <item x="3629"/>
        <item x="3630"/>
        <item x="3460"/>
        <item x="3632"/>
        <item x="3635"/>
        <item x="3636"/>
        <item x="3637"/>
        <item x="3638"/>
        <item x="3640"/>
        <item x="3643"/>
        <item x="3645"/>
        <item x="3646"/>
        <item x="3647"/>
        <item x="3654"/>
        <item x="3655"/>
        <item x="3657"/>
        <item x="3658"/>
        <item x="3659"/>
        <item x="3663"/>
        <item x="3664"/>
        <item x="3665"/>
        <item x="3666"/>
        <item x="3667"/>
        <item x="3669"/>
        <item x="3670"/>
        <item x="3686"/>
        <item x="3744"/>
        <item x="2034"/>
        <item x="3745"/>
        <item x="3748"/>
        <item x="3751"/>
        <item x="3753"/>
        <item x="3756"/>
        <item x="3758"/>
        <item x="3759"/>
        <item x="3760"/>
        <item x="3761"/>
        <item x="3762"/>
        <item x="3763"/>
        <item x="3764"/>
        <item x="3765"/>
        <item x="3766"/>
        <item x="3768"/>
        <item x="3769"/>
        <item x="3771"/>
        <item x="3772"/>
        <item x="3773"/>
        <item x="3774"/>
        <item x="3775"/>
        <item x="3776"/>
        <item x="3777"/>
        <item x="3778"/>
        <item x="3780"/>
        <item x="3781"/>
        <item x="3782"/>
        <item x="3787"/>
        <item x="3788"/>
        <item x="3790"/>
        <item x="3623"/>
        <item x="3626"/>
        <item x="3627"/>
        <item x="3628"/>
        <item x="3639"/>
        <item x="3648"/>
        <item x="3649"/>
        <item x="3651"/>
        <item x="3652"/>
        <item x="3653"/>
        <item x="3793"/>
        <item x="3794"/>
        <item x="3795"/>
        <item x="3671"/>
        <item x="3798"/>
        <item x="3799"/>
        <item x="3800"/>
        <item x="3802"/>
        <item x="3803"/>
        <item x="3674"/>
        <item x="3675"/>
        <item x="3676"/>
        <item x="3290"/>
        <item x="3804"/>
        <item x="3806"/>
        <item x="3807"/>
        <item x="3808"/>
        <item x="3809"/>
        <item x="3681"/>
        <item x="3682"/>
        <item x="3683"/>
        <item x="3811"/>
        <item x="3812"/>
        <item x="3685"/>
        <item x="3813"/>
        <item x="209"/>
        <item x="3814"/>
        <item x="3690"/>
        <item x="3817"/>
        <item x="3818"/>
        <item x="3870"/>
        <item x="3871"/>
        <item x="3872"/>
        <item x="2030"/>
        <item x="3873"/>
        <item x="3874"/>
        <item x="3876"/>
        <item x="3877"/>
        <item x="3880"/>
        <item x="3881"/>
        <item x="3883"/>
        <item x="3884"/>
        <item x="3885"/>
        <item x="3888"/>
        <item x="3889"/>
        <item x="95"/>
        <item x="96"/>
        <item x="97"/>
        <item x="98"/>
        <item x="100"/>
        <item x="102"/>
        <item x="103"/>
        <item x="104"/>
        <item x="105"/>
        <item x="110"/>
        <item x="111"/>
        <item x="206"/>
        <item x="208"/>
        <item x="210"/>
        <item x="211"/>
        <item x="212"/>
        <item x="213"/>
        <item x="215"/>
        <item x="216"/>
        <item x="218"/>
        <item x="219"/>
        <item x="220"/>
        <item x="222"/>
        <item x="223"/>
        <item x="224"/>
        <item x="228"/>
        <item x="1340"/>
        <item x="1342"/>
        <item x="1344"/>
        <item x="1345"/>
        <item x="1749"/>
        <item x="1918"/>
        <item x="1919"/>
        <item x="1925"/>
        <item x="1926"/>
        <item x="2027"/>
        <item x="2028"/>
        <item x="2033"/>
        <item x="2035"/>
        <item x="2041"/>
        <item x="2044"/>
        <item x="2045"/>
        <item x="2089"/>
        <item x="2090"/>
        <item x="2169"/>
        <item x="2258"/>
        <item x="2332"/>
        <item x="2334"/>
        <item x="2335"/>
        <item x="2445"/>
        <item x="2446"/>
        <item x="2448"/>
        <item x="2449"/>
        <item x="2450"/>
        <item x="2451"/>
        <item x="2452"/>
        <item x="2453"/>
        <item x="2454"/>
        <item x="2503"/>
        <item x="2504"/>
        <item x="2506"/>
        <item x="2509"/>
        <item x="2510"/>
        <item x="2512"/>
        <item x="2575"/>
        <item x="2633"/>
        <item x="2943"/>
        <item x="3157"/>
        <item x="3160"/>
        <item x="3280"/>
        <item x="3282"/>
        <item x="3283"/>
        <item x="3284"/>
        <item x="3287"/>
        <item x="3288"/>
        <item x="3292"/>
        <item x="3293"/>
        <item x="3301"/>
        <item x="3302"/>
        <item x="3303"/>
        <item x="3306"/>
        <item x="3441"/>
        <item x="3444"/>
        <item x="3445"/>
        <item x="3450"/>
        <item x="3452"/>
        <item x="3455"/>
        <item x="3456"/>
        <item x="3457"/>
        <item x="3459"/>
        <item x="3461"/>
        <item x="3462"/>
        <item x="3464"/>
        <item x="3465"/>
        <item x="3473"/>
        <item x="3476"/>
        <item x="3478"/>
        <item x="3694"/>
        <item x="3695"/>
        <item x="3699"/>
        <item x="3700"/>
        <item x="3783"/>
        <item x="3792"/>
        <item x="3821"/>
        <item x="3822"/>
        <item x="3824"/>
        <item x="3825"/>
        <item x="3826"/>
        <item x="3827"/>
        <item x="3828"/>
        <item x="3829"/>
        <item x="3831"/>
        <item x="3832"/>
        <item t="default"/>
      </items>
    </pivotField>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x="1"/>
        <item h="1" x="3"/>
        <item h="1" m="1" x="9"/>
        <item h="1" m="1" x="5"/>
        <item h="1" m="1" x="4"/>
        <item h="1" m="1" x="8"/>
        <item h="1" m="1" x="7"/>
        <item h="1" m="1" x="6"/>
        <item t="default"/>
      </items>
    </pivotField>
    <pivotField axis="axisPage" compact="0" outline="0" multipleItemSelectionAllowed="1" showAll="0" sortType="ascending">
      <items count="13">
        <item h="1" x="1"/>
        <item m="1" x="8"/>
        <item h="1" m="1" x="7"/>
        <item m="1" x="6"/>
        <item h="1" m="1" x="9"/>
        <item h="1" m="1" x="10"/>
        <item m="1" x="11"/>
        <item h="1" m="1" x="5"/>
        <item h="1" m="1" x="4"/>
        <item h="1" m="1" x="3"/>
        <item h="1" m="1" x="2"/>
        <item x="0"/>
        <item t="default"/>
      </items>
    </pivotField>
    <pivotField compact="0" outline="0" showAll="0"/>
    <pivotField axis="axisRow" compact="0" outline="0" showAll="0">
      <items count="13">
        <item x="5"/>
        <item x="6"/>
        <item x="7"/>
        <item x="3"/>
        <item x="8"/>
        <item h="1" x="1"/>
        <item h="1" x="2"/>
        <item h="1" x="4"/>
        <item x="0"/>
        <item m="1" x="11"/>
        <item h="1" m="1" x="9"/>
        <item h="1"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38" hier="-1"/>
    <pageField fld="44" hier="-1"/>
    <pageField fld="36" hier="-1"/>
    <pageField fld="23" hier="-1"/>
    <pageField fld="8" hier="-1"/>
    <pageField fld="0" hier="-1"/>
    <pageField fld="2" hier="-1"/>
    <pageField fld="30" hier="-1"/>
    <pageField fld="31" hier="-1"/>
    <pageField fld="32" hier="-1"/>
    <pageField fld="27" hier="-1"/>
    <pageField fld="19" hier="-1"/>
    <pageField fld="37" hier="-1"/>
  </pageFields>
  <dataFields count="1">
    <dataField name="Promedio de LTD" fld="28" subtotal="average" baseField="40" baseItem="2" numFmtId="164"/>
  </dataFields>
  <formats count="7">
    <format dxfId="82">
      <pivotArea field="30" type="button" dataOnly="0" labelOnly="1" outline="0" axis="axisPage" fieldPosition="7"/>
    </format>
    <format dxfId="81">
      <pivotArea field="-2" type="button" dataOnly="0" labelOnly="1" outline="0" axis="axisValues" fieldPosition="0"/>
    </format>
    <format dxfId="80">
      <pivotArea dataOnly="0" labelOnly="1" fieldPosition="0">
        <references count="1">
          <reference field="31" count="1">
            <x v="27"/>
          </reference>
        </references>
      </pivotArea>
    </format>
    <format dxfId="79">
      <pivotArea dataOnly="0" labelOnly="1" outline="0" fieldPosition="0">
        <references count="1">
          <reference field="31" count="1">
            <x v="27"/>
          </reference>
        </references>
      </pivotArea>
    </format>
    <format dxfId="78">
      <pivotArea outline="0" fieldPosition="0">
        <references count="1">
          <reference field="40" count="0" selected="0"/>
        </references>
      </pivotArea>
    </format>
    <format dxfId="77">
      <pivotArea grandRow="1" outline="0" collapsedLevelsAreSubtotals="1" fieldPosition="0"/>
    </format>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835DAF4-AE5A-4709-9343-DB1D19AFB7A3}" name="TablaDinámica6"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A113:AB115" firstHeaderRow="2" firstDataRow="2" firstDataCol="1" rowPageCount="13"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h="1" m="1" x="52"/>
        <item x="7"/>
        <item m="1" x="97"/>
        <item x="8"/>
        <item m="1" x="88"/>
        <item m="1" x="101"/>
        <item m="1" x="79"/>
        <item x="11"/>
        <item m="1" x="91"/>
        <item m="1" x="93"/>
        <item m="1" x="95"/>
        <item m="1" x="90"/>
        <item m="1" x="87"/>
        <item m="1" x="98"/>
        <item m="1" x="55"/>
        <item m="1" x="75"/>
        <item x="18"/>
        <item x="24"/>
        <item x="14"/>
        <item m="1" x="53"/>
        <item h="1" m="1" x="100"/>
        <item x="27"/>
        <item m="1" x="69"/>
        <item m="1" x="80"/>
        <item m="1" x="76"/>
        <item m="1" x="51"/>
        <item m="1" x="92"/>
        <item x="34"/>
        <item m="1" x="102"/>
        <item m="1" x="41"/>
        <item m="1" x="104"/>
        <item h="1" m="1" x="96"/>
        <item h="1" x="4"/>
        <item h="1" x="33"/>
        <item h="1" m="1" x="84"/>
        <item h="1" m="1" x="60"/>
        <item h="1" x="5"/>
        <item h="1" m="1" x="83"/>
        <item h="1" m="1" x="48"/>
        <item h="1" m="1" x="77"/>
        <item h="1"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axis="axisPage" compact="0" outline="0" multipleItemSelectionAllowed="1" showAll="0">
      <items count="5427">
        <item x="242"/>
        <item x="243"/>
        <item x="106"/>
        <item x="244"/>
        <item x="245"/>
        <item x="473"/>
        <item x="246"/>
        <item x="247"/>
        <item x="248"/>
        <item x="249"/>
        <item x="250"/>
        <item x="251"/>
        <item x="252"/>
        <item x="474"/>
        <item x="475"/>
        <item x="476"/>
        <item x="253"/>
        <item x="254"/>
        <item x="477"/>
        <item x="478"/>
        <item x="255"/>
        <item x="256"/>
        <item x="257"/>
        <item x="258"/>
        <item x="479"/>
        <item x="259"/>
        <item x="480"/>
        <item x="481"/>
        <item x="482"/>
        <item x="260"/>
        <item x="261"/>
        <item x="262"/>
        <item x="263"/>
        <item x="483"/>
        <item x="1185"/>
        <item x="880"/>
        <item x="3144"/>
        <item x="1426"/>
        <item m="1" x="4161"/>
        <item m="1" x="4875"/>
        <item x="90"/>
        <item x="999"/>
        <item m="1" x="5145"/>
        <item x="1672"/>
        <item m="1" x="5146"/>
        <item m="1" x="4393"/>
        <item m="1" x="5147"/>
        <item x="1323"/>
        <item m="1" x="5148"/>
        <item x="147"/>
        <item m="1" x="5149"/>
        <item x="3360"/>
        <item x="1894"/>
        <item x="2629"/>
        <item x="336"/>
        <item m="1" x="5150"/>
        <item x="882"/>
        <item x="1771"/>
        <item x="2262"/>
        <item x="563"/>
        <item x="331"/>
        <item m="1" x="3922"/>
        <item m="1" x="5151"/>
        <item m="1" x="5152"/>
        <item m="1" x="4398"/>
        <item x="3408"/>
        <item x="33"/>
        <item x="1067"/>
        <item x="1160"/>
        <item x="838"/>
        <item m="1" x="5153"/>
        <item x="3422"/>
        <item x="2698"/>
        <item x="2626"/>
        <item x="1920"/>
        <item x="1968"/>
        <item x="1253"/>
        <item x="394"/>
        <item m="1" x="5154"/>
        <item x="643"/>
        <item x="1050"/>
        <item x="1489"/>
        <item m="1" x="5155"/>
        <item x="1418"/>
        <item x="1835"/>
        <item x="2583"/>
        <item m="1" x="4148"/>
        <item x="822"/>
        <item x="1256"/>
        <item x="908"/>
        <item x="327"/>
        <item m="1" x="5156"/>
        <item m="1" x="5157"/>
        <item x="1107"/>
        <item x="639"/>
        <item m="1" x="5158"/>
        <item x="815"/>
        <item x="1699"/>
        <item m="1" x="5159"/>
        <item x="3498"/>
        <item x="2685"/>
        <item x="732"/>
        <item x="778"/>
        <item x="196"/>
        <item x="627"/>
        <item x="920"/>
        <item x="3047"/>
        <item x="3215"/>
        <item m="1" x="5160"/>
        <item x="1172"/>
        <item x="203"/>
        <item x="1474"/>
        <item x="2302"/>
        <item x="2925"/>
        <item x="3297"/>
        <item m="1" x="4158"/>
        <item x="924"/>
        <item m="1" x="4113"/>
        <item x="3227"/>
        <item x="588"/>
        <item x="1228"/>
        <item x="2102"/>
        <item m="1" x="4235"/>
        <item m="1" x="5161"/>
        <item x="3252"/>
        <item x="3081"/>
        <item x="694"/>
        <item x="932"/>
        <item x="2759"/>
        <item x="1468"/>
        <item x="1564"/>
        <item m="1" x="5162"/>
        <item x="114"/>
        <item m="1" x="5163"/>
        <item x="874"/>
        <item x="1002"/>
        <item m="1" x="4071"/>
        <item x="860"/>
        <item x="2709"/>
        <item x="34"/>
        <item x="3257"/>
        <item x="2798"/>
        <item m="1" x="4383"/>
        <item x="1408"/>
        <item x="704"/>
        <item x="561"/>
        <item x="3045"/>
        <item m="1" x="4456"/>
        <item x="1229"/>
        <item m="1" x="4457"/>
        <item x="631"/>
        <item m="1" x="4458"/>
        <item x="779"/>
        <item m="1" x="4459"/>
        <item m="1" x="4405"/>
        <item x="959"/>
        <item x="1594"/>
        <item x="759"/>
        <item x="1974"/>
        <item m="1" x="4460"/>
        <item m="1" x="4301"/>
        <item x="1324"/>
        <item x="1541"/>
        <item x="3089"/>
        <item x="2764"/>
        <item x="1901"/>
        <item x="1684"/>
        <item x="599"/>
        <item x="2175"/>
        <item x="549"/>
        <item x="1210"/>
        <item m="1" x="3914"/>
        <item x="1090"/>
        <item x="1376"/>
        <item x="1316"/>
        <item x="659"/>
        <item x="40"/>
        <item x="1729"/>
        <item m="1" x="4461"/>
        <item x="935"/>
        <item x="3662"/>
        <item x="1384"/>
        <item x="806"/>
        <item x="2947"/>
        <item x="3294"/>
        <item x="3006"/>
        <item x="417"/>
        <item x="2844"/>
        <item x="2091"/>
        <item x="1454"/>
        <item m="1" x="4462"/>
        <item x="3672"/>
        <item x="3576"/>
        <item x="309"/>
        <item x="3112"/>
        <item x="1608"/>
        <item x="1481"/>
        <item x="1917"/>
        <item x="726"/>
        <item m="1" x="4463"/>
        <item x="24"/>
        <item x="1574"/>
        <item x="441"/>
        <item x="1775"/>
        <item m="1" x="4464"/>
        <item m="1" x="4465"/>
        <item m="1" x="4466"/>
        <item x="382"/>
        <item x="1303"/>
        <item m="1" x="4467"/>
        <item x="1991"/>
        <item x="941"/>
        <item x="17"/>
        <item m="1" x="4170"/>
        <item m="1" x="4468"/>
        <item m="1" x="4469"/>
        <item x="2632"/>
        <item x="1217"/>
        <item x="2271"/>
        <item x="1439"/>
        <item x="70"/>
        <item x="790"/>
        <item x="69"/>
        <item x="2539"/>
        <item x="3242"/>
        <item x="1199"/>
        <item x="2767"/>
        <item x="1040"/>
        <item x="1173"/>
        <item x="3127"/>
        <item x="2855"/>
        <item x="1859"/>
        <item x="364"/>
        <item x="2524"/>
        <item x="2791"/>
        <item x="696"/>
        <item m="1" x="4470"/>
        <item x="1912"/>
        <item m="1" x="4471"/>
        <item x="974"/>
        <item x="551"/>
        <item x="1923"/>
        <item x="1294"/>
        <item x="699"/>
        <item m="1" x="4073"/>
        <item x="1330"/>
        <item x="1087"/>
        <item x="2888"/>
        <item x="971"/>
        <item x="1266"/>
        <item x="2749"/>
        <item x="1207"/>
        <item x="867"/>
        <item x="849"/>
        <item x="3310"/>
        <item x="2507"/>
        <item x="1139"/>
        <item x="714"/>
        <item x="739"/>
        <item m="1" x="4146"/>
        <item x="2825"/>
        <item x="535"/>
        <item x="797"/>
        <item x="608"/>
        <item x="745"/>
        <item x="1414"/>
        <item x="793"/>
        <item x="887"/>
        <item x="21"/>
        <item x="510"/>
        <item x="3365"/>
        <item x="846"/>
        <item x="1339"/>
        <item x="308"/>
        <item x="1154"/>
        <item x="572"/>
        <item x="1227"/>
        <item x="1234"/>
        <item x="2623"/>
        <item m="1" x="4472"/>
        <item x="931"/>
        <item m="1" x="4473"/>
        <item x="3088"/>
        <item x="579"/>
        <item x="540"/>
        <item x="2542"/>
        <item x="2594"/>
        <item x="641"/>
        <item x="3633"/>
        <item x="3046"/>
        <item x="2025"/>
        <item x="1419"/>
        <item x="2581"/>
        <item x="2810"/>
        <item x="1118"/>
        <item x="1074"/>
        <item x="300"/>
        <item x="777"/>
        <item x="2558"/>
        <item x="3634"/>
        <item x="1507"/>
        <item x="2799"/>
        <item x="3392"/>
        <item x="1150"/>
        <item x="1231"/>
        <item x="898"/>
        <item x="2536"/>
        <item x="3668"/>
        <item m="1" x="4474"/>
        <item x="2909"/>
        <item x="15"/>
        <item x="277"/>
        <item x="1005"/>
        <item x="1872"/>
        <item x="596"/>
        <item x="2613"/>
        <item x="405"/>
        <item m="1" x="3941"/>
        <item m="1" x="4475"/>
        <item x="3086"/>
        <item x="1318"/>
        <item x="1151"/>
        <item x="1257"/>
        <item x="916"/>
        <item m="1" x="4114"/>
        <item m="1" x="4476"/>
        <item x="524"/>
        <item x="1451"/>
        <item x="730"/>
        <item x="2661"/>
        <item x="682"/>
        <item x="2048"/>
        <item x="3035"/>
        <item m="1" x="4054"/>
        <item x="1061"/>
        <item x="692"/>
        <item x="41"/>
        <item m="1" x="4477"/>
        <item x="3189"/>
        <item x="2620"/>
        <item x="3165"/>
        <item m="1" x="4478"/>
        <item x="267"/>
        <item x="3466"/>
        <item m="1" x="4479"/>
        <item x="2021"/>
        <item x="766"/>
        <item x="911"/>
        <item x="94"/>
        <item x="271"/>
        <item x="1618"/>
        <item x="1320"/>
        <item x="567"/>
        <item x="2022"/>
        <item x="1043"/>
        <item x="2970"/>
        <item m="1" x="3935"/>
        <item m="1" x="3936"/>
        <item m="1" x="3937"/>
        <item m="1" x="3938"/>
        <item m="1" x="3939"/>
        <item x="2829"/>
        <item x="1688"/>
        <item x="3377"/>
        <item x="3172"/>
        <item x="833"/>
        <item m="1" x="3940"/>
        <item x="1743"/>
        <item m="1" x="3942"/>
        <item x="2040"/>
        <item m="1" x="3943"/>
        <item x="1249"/>
        <item x="1049"/>
        <item x="3199"/>
        <item x="2314"/>
        <item x="237"/>
        <item x="2879"/>
        <item x="1251"/>
        <item x="2571"/>
        <item x="1076"/>
        <item x="1915"/>
        <item x="621"/>
        <item x="1429"/>
        <item m="1" x="3944"/>
        <item x="2715"/>
        <item m="1" x="3945"/>
        <item x="385"/>
        <item x="3197"/>
        <item m="1" x="3946"/>
        <item x="1393"/>
        <item x="1337"/>
        <item m="1" x="3947"/>
        <item x="539"/>
        <item x="2857"/>
        <item x="544"/>
        <item x="2945"/>
        <item x="3558"/>
        <item x="1681"/>
        <item x="2315"/>
        <item x="740"/>
        <item m="1" x="3996"/>
        <item x="3536"/>
        <item x="1713"/>
        <item x="1322"/>
        <item m="1" x="3997"/>
        <item x="2325"/>
        <item x="1235"/>
        <item m="1" x="3991"/>
        <item x="700"/>
        <item x="3448"/>
        <item x="868"/>
        <item x="2870"/>
        <item x="605"/>
        <item x="1281"/>
        <item x="1134"/>
        <item x="2295"/>
        <item x="1850"/>
        <item x="2630"/>
        <item x="3535"/>
        <item x="2537"/>
        <item x="1508"/>
        <item m="1" x="3948"/>
        <item m="1" x="3998"/>
        <item x="404"/>
        <item x="177"/>
        <item x="502"/>
        <item x="3602"/>
        <item x="3094"/>
        <item m="1" x="3999"/>
        <item x="2918"/>
        <item x="1000"/>
        <item m="1" x="4000"/>
        <item x="1805"/>
        <item x="733"/>
        <item x="1158"/>
        <item x="194"/>
        <item x="440"/>
        <item x="146"/>
        <item x="879"/>
        <item x="775"/>
        <item x="1361"/>
        <item x="1362"/>
        <item x="1363"/>
        <item x="1244"/>
        <item x="236"/>
        <item x="1373"/>
        <item x="1291"/>
        <item m="1" x="4001"/>
        <item x="1358"/>
        <item m="1" x="3969"/>
        <item x="2755"/>
        <item x="1111"/>
        <item x="2459"/>
        <item x="1587"/>
        <item x="7"/>
        <item x="1517"/>
        <item x="1562"/>
        <item m="1" x="5164"/>
        <item m="1" x="5165"/>
        <item x="1450"/>
        <item m="1" x="5166"/>
        <item m="1" x="5167"/>
        <item x="433"/>
        <item x="1977"/>
        <item m="1" x="4491"/>
        <item m="1" x="4495"/>
        <item x="2540"/>
        <item x="1659"/>
        <item x="2586"/>
        <item x="1605"/>
        <item m="1" x="4501"/>
        <item m="1" x="5168"/>
        <item x="1655"/>
        <item x="1590"/>
        <item x="1693"/>
        <item x="1988"/>
        <item m="1" x="5169"/>
        <item x="2036"/>
        <item m="1" x="4310"/>
        <item x="1958"/>
        <item m="1" x="5170"/>
        <item x="1518"/>
        <item x="3469"/>
        <item x="2049"/>
        <item x="661"/>
        <item x="1098"/>
        <item x="3687"/>
        <item m="1" x="5171"/>
        <item x="3696"/>
        <item m="1" x="5172"/>
        <item x="2848"/>
        <item x="2084"/>
        <item x="1420"/>
        <item m="1" x="5173"/>
        <item x="1097"/>
        <item x="484"/>
        <item x="1714"/>
        <item x="401"/>
        <item x="2085"/>
        <item m="1" x="4497"/>
        <item x="2371"/>
        <item m="1" x="4503"/>
        <item x="1544"/>
        <item m="1" x="5174"/>
        <item x="109"/>
        <item x="1727"/>
        <item x="1975"/>
        <item x="1621"/>
        <item x="1615"/>
        <item m="1" x="5062"/>
        <item x="2287"/>
        <item x="3256"/>
        <item m="1" x="5175"/>
        <item x="3051"/>
        <item x="922"/>
        <item x="1994"/>
        <item x="1565"/>
        <item x="3858"/>
        <item x="992"/>
        <item x="905"/>
        <item x="594"/>
        <item x="1875"/>
        <item x="1834"/>
        <item m="1" x="5176"/>
        <item x="2238"/>
        <item x="2077"/>
        <item x="1801"/>
        <item m="1" x="4711"/>
        <item x="1616"/>
        <item x="625"/>
        <item x="1935"/>
        <item x="543"/>
        <item x="1547"/>
        <item m="1" x="4588"/>
        <item x="615"/>
        <item m="1" x="4736"/>
        <item x="1897"/>
        <item x="1255"/>
        <item m="1" x="4251"/>
        <item x="1279"/>
        <item x="1828"/>
        <item x="2849"/>
        <item x="3678"/>
        <item x="1698"/>
        <item x="1874"/>
        <item m="1" x="5083"/>
        <item x="3109"/>
        <item x="653"/>
        <item m="1" x="5177"/>
        <item m="1" x="4672"/>
        <item x="3528"/>
        <item x="1121"/>
        <item x="1038"/>
        <item x="2349"/>
        <item m="1" x="4858"/>
        <item m="1" x="4298"/>
        <item x="997"/>
        <item m="1" x="4056"/>
        <item m="1" x="5178"/>
        <item x="28"/>
        <item x="2320"/>
        <item x="230"/>
        <item m="1" x="4450"/>
        <item x="1583"/>
        <item x="3733"/>
        <item x="2099"/>
        <item x="2513"/>
        <item x="1106"/>
        <item x="183"/>
        <item x="1690"/>
        <item x="1637"/>
        <item x="3750"/>
        <item m="1" x="3995"/>
        <item x="1740"/>
        <item m="1" x="4834"/>
        <item x="1204"/>
        <item x="1218"/>
        <item x="2394"/>
        <item x="1750"/>
        <item x="866"/>
        <item x="2609"/>
        <item m="1" x="5179"/>
        <item m="1" x="5046"/>
        <item x="770"/>
        <item m="1" x="5180"/>
        <item m="1" x="5181"/>
        <item m="1" x="5182"/>
        <item m="1" x="5183"/>
        <item m="1" x="5184"/>
        <item x="1697"/>
        <item m="1" x="5185"/>
        <item x="1964"/>
        <item m="1" x="5186"/>
        <item x="1219"/>
        <item x="1214"/>
        <item x="1108"/>
        <item x="1585"/>
        <item m="1" x="4519"/>
        <item x="1718"/>
        <item x="2125"/>
        <item m="1" x="5187"/>
        <item x="3421"/>
        <item x="1878"/>
        <item x="3495"/>
        <item x="2180"/>
        <item x="26"/>
        <item x="3887"/>
        <item x="1831"/>
        <item m="1" x="4480"/>
        <item x="1567"/>
        <item x="1532"/>
        <item x="1882"/>
        <item m="1" x="4481"/>
        <item x="3470"/>
        <item x="2747"/>
        <item m="1" x="4482"/>
        <item m="1" x="4483"/>
        <item x="264"/>
        <item x="1116"/>
        <item x="919"/>
        <item x="2444"/>
        <item x="1019"/>
        <item x="1858"/>
        <item x="2062"/>
        <item x="1030"/>
        <item x="1748"/>
        <item x="3137"/>
        <item x="1940"/>
        <item m="1" x="4500"/>
        <item x="2636"/>
        <item x="1961"/>
        <item x="2954"/>
        <item m="1" x="3891"/>
        <item x="91"/>
        <item x="2107"/>
        <item x="1892"/>
        <item x="3608"/>
        <item x="1863"/>
        <item x="1742"/>
        <item x="3391"/>
        <item x="1505"/>
        <item x="2961"/>
        <item m="1" x="4524"/>
        <item x="414"/>
        <item x="3281"/>
        <item x="1526"/>
        <item x="1936"/>
        <item m="1" x="4453"/>
        <item m="1" x="4072"/>
        <item x="2345"/>
        <item x="1818"/>
        <item m="1" x="4391"/>
        <item x="1984"/>
        <item x="987"/>
        <item m="1" x="4454"/>
        <item x="369"/>
        <item x="2358"/>
        <item x="1760"/>
        <item x="573"/>
        <item m="1" x="4455"/>
        <item x="3354"/>
        <item x="2511"/>
        <item x="1267"/>
        <item x="1768"/>
        <item x="3027"/>
        <item x="2774"/>
        <item x="1152"/>
        <item x="1921"/>
        <item x="1493"/>
        <item m="1" x="3974"/>
        <item x="407"/>
        <item x="626"/>
        <item x="1694"/>
        <item x="1730"/>
        <item m="1" x="3976"/>
        <item x="2363"/>
        <item x="2374"/>
        <item x="1825"/>
        <item x="241"/>
        <item x="1931"/>
        <item x="3057"/>
        <item m="1" x="3977"/>
        <item x="3587"/>
        <item x="2851"/>
        <item x="1280"/>
        <item m="1" x="3978"/>
        <item x="1247"/>
        <item x="1226"/>
        <item m="1" x="3979"/>
        <item x="3204"/>
        <item x="855"/>
        <item m="1" x="3980"/>
        <item x="1656"/>
        <item x="611"/>
        <item m="1" x="3981"/>
        <item x="1701"/>
        <item x="1732"/>
        <item m="1" x="3982"/>
        <item x="1754"/>
        <item x="1755"/>
        <item x="1756"/>
        <item x="1757"/>
        <item x="1758"/>
        <item x="1759"/>
        <item x="1761"/>
        <item x="1762"/>
        <item x="1763"/>
        <item x="952"/>
        <item x="1617"/>
        <item m="1" x="4665"/>
        <item x="2941"/>
        <item x="915"/>
        <item x="1728"/>
        <item m="1" x="4961"/>
        <item x="1184"/>
        <item x="305"/>
        <item x="1599"/>
        <item x="746"/>
        <item m="1" x="5188"/>
        <item x="1955"/>
        <item x="2957"/>
        <item x="1198"/>
        <item x="1716"/>
        <item x="1115"/>
        <item m="1" x="4892"/>
        <item m="1" x="4329"/>
        <item x="1223"/>
        <item x="1059"/>
        <item m="1" x="5189"/>
        <item x="810"/>
        <item m="1" x="4988"/>
        <item x="3370"/>
        <item x="2217"/>
        <item m="1" x="5190"/>
        <item x="1724"/>
        <item m="1" x="4852"/>
        <item x="1258"/>
        <item x="187"/>
        <item x="634"/>
        <item x="1705"/>
        <item x="3848"/>
        <item x="1570"/>
        <item x="2733"/>
        <item m="1" x="4911"/>
        <item x="784"/>
        <item x="1543"/>
        <item x="1944"/>
        <item x="1092"/>
        <item x="727"/>
        <item m="1" x="4381"/>
        <item x="2133"/>
        <item x="2083"/>
        <item x="1302"/>
        <item x="3163"/>
        <item x="1595"/>
        <item x="2518"/>
        <item m="1" x="4899"/>
        <item x="1708"/>
        <item x="2003"/>
        <item m="1" x="5191"/>
        <item m="1" x="5192"/>
        <item m="1" x="5193"/>
        <item m="1" x="5194"/>
        <item m="1" x="5195"/>
        <item m="1" x="5196"/>
        <item m="1" x="5197"/>
        <item m="1" x="5198"/>
        <item m="1" x="5199"/>
        <item m="1" x="5200"/>
        <item x="1277"/>
        <item x="848"/>
        <item x="1906"/>
        <item x="3791"/>
        <item x="1813"/>
        <item x="1609"/>
        <item m="1" x="4780"/>
        <item x="584"/>
        <item m="1" x="5201"/>
        <item m="1" x="4036"/>
        <item x="586"/>
        <item m="1" x="3962"/>
        <item x="3320"/>
        <item m="1" x="4307"/>
        <item m="1" x="5202"/>
        <item m="1" x="5203"/>
        <item m="1" x="5204"/>
        <item m="1" x="5205"/>
        <item m="1" x="5206"/>
        <item m="1" x="5207"/>
        <item x="1721"/>
        <item x="961"/>
        <item m="1" x="5001"/>
        <item x="1295"/>
        <item x="3225"/>
        <item x="2144"/>
        <item x="1864"/>
        <item x="1053"/>
        <item x="2582"/>
        <item m="1" x="5208"/>
        <item x="3580"/>
        <item x="3228"/>
        <item x="975"/>
        <item m="1" x="4300"/>
        <item x="2868"/>
        <item m="1" x="5209"/>
        <item x="270"/>
        <item m="1" x="4399"/>
        <item m="1" x="5210"/>
        <item m="1" x="5211"/>
        <item x="1519"/>
        <item x="2950"/>
        <item x="395"/>
        <item x="852"/>
        <item m="1" x="4525"/>
        <item m="1" x="4526"/>
        <item m="1" x="4527"/>
        <item m="1" x="4528"/>
        <item m="1" x="4529"/>
        <item m="1" x="4530"/>
        <item m="1" x="4531"/>
        <item m="1" x="4532"/>
        <item m="1" x="4018"/>
        <item m="1" x="4533"/>
        <item m="1" x="4534"/>
        <item m="1" x="4535"/>
        <item m="1" x="4536"/>
        <item m="1" x="4537"/>
        <item m="1" x="4538"/>
        <item m="1" x="4539"/>
        <item x="2482"/>
        <item m="1" x="4540"/>
        <item m="1" x="4541"/>
        <item x="2259"/>
        <item x="3416"/>
        <item x="1206"/>
        <item x="985"/>
        <item x="1292"/>
        <item x="3494"/>
        <item x="3861"/>
        <item m="1" x="3984"/>
        <item x="646"/>
        <item m="1" x="4542"/>
        <item m="1" x="4543"/>
        <item x="2692"/>
        <item x="1741"/>
        <item x="411"/>
        <item m="1" x="3973"/>
        <item x="1195"/>
        <item x="1510"/>
        <item m="1" x="4544"/>
        <item x="2579"/>
        <item m="1" x="4545"/>
        <item x="1230"/>
        <item x="2138"/>
        <item x="365"/>
        <item x="1630"/>
        <item x="1273"/>
        <item m="1" x="4546"/>
        <item m="1" x="4547"/>
        <item m="1" x="4548"/>
        <item m="1" x="4549"/>
        <item m="1" x="4550"/>
        <item m="1" x="4052"/>
        <item m="1" x="4551"/>
        <item x="1946"/>
        <item x="403"/>
        <item x="2456"/>
        <item x="2156"/>
        <item x="2043"/>
        <item x="1072"/>
        <item x="3079"/>
        <item x="412"/>
        <item x="9"/>
        <item x="1435"/>
        <item x="2129"/>
        <item x="1981"/>
        <item x="2738"/>
        <item x="2864"/>
        <item x="523"/>
        <item m="1" x="4552"/>
        <item m="1" x="4553"/>
        <item x="3304"/>
        <item m="1" x="3901"/>
        <item x="2555"/>
        <item x="865"/>
        <item m="1" x="4554"/>
        <item x="1309"/>
        <item x="533"/>
        <item x="195"/>
        <item m="1" x="3920"/>
        <item m="1" x="4555"/>
        <item m="1" x="4163"/>
        <item x="2276"/>
        <item x="192"/>
        <item x="444"/>
        <item m="1" x="4556"/>
        <item x="2969"/>
        <item x="1096"/>
        <item x="2324"/>
        <item x="2006"/>
        <item m="1" x="4557"/>
        <item m="1" x="4171"/>
        <item x="306"/>
        <item x="1438"/>
        <item m="1" x="4499"/>
        <item x="1982"/>
        <item x="844"/>
        <item m="1" x="4558"/>
        <item x="2140"/>
        <item x="592"/>
        <item m="1" x="4559"/>
        <item x="610"/>
        <item x="1819"/>
        <item m="1" x="3915"/>
        <item x="1122"/>
        <item m="1" x="4560"/>
        <item x="2911"/>
        <item x="1686"/>
        <item x="2422"/>
        <item x="266"/>
        <item x="1744"/>
        <item x="886"/>
        <item x="361"/>
        <item x="2587"/>
        <item m="1" x="4173"/>
        <item x="2660"/>
        <item x="3022"/>
        <item x="3206"/>
        <item x="1401"/>
        <item x="2384"/>
        <item x="2190"/>
        <item m="1" x="4175"/>
        <item x="2490"/>
        <item x="2205"/>
        <item x="2567"/>
        <item m="1" x="4010"/>
        <item x="1265"/>
        <item m="1" x="4561"/>
        <item x="981"/>
        <item x="1143"/>
        <item x="2218"/>
        <item x="368"/>
        <item x="1035"/>
        <item x="1682"/>
        <item x="1658"/>
        <item x="2155"/>
        <item x="1738"/>
        <item x="1887"/>
        <item x="2014"/>
        <item x="525"/>
        <item x="1083"/>
        <item x="514"/>
        <item x="3869"/>
        <item x="570"/>
        <item x="1593"/>
        <item x="872"/>
        <item x="1871"/>
        <item x="3140"/>
        <item m="1" x="4562"/>
        <item x="1463"/>
        <item x="3097"/>
        <item x="1830"/>
        <item x="1643"/>
        <item x="2734"/>
        <item x="2703"/>
        <item x="590"/>
        <item x="802"/>
        <item m="1" x="4563"/>
        <item x="3779"/>
        <item x="1213"/>
        <item x="904"/>
        <item x="630"/>
        <item x="2471"/>
        <item x="2124"/>
        <item x="1109"/>
        <item x="2631"/>
        <item x="2248"/>
        <item x="2278"/>
        <item x="2461"/>
        <item m="1" x="4564"/>
        <item x="225"/>
        <item m="1" x="4565"/>
        <item x="99"/>
        <item m="1" x="4566"/>
        <item m="1" x="4567"/>
        <item m="1" x="4568"/>
        <item m="1" x="4569"/>
        <item m="1" x="4570"/>
        <item m="1" x="4571"/>
        <item m="1" x="4572"/>
        <item m="1" x="4573"/>
        <item x="2772"/>
        <item m="1" x="4574"/>
        <item x="2859"/>
        <item m="1" x="4575"/>
        <item m="1" x="3899"/>
        <item x="3860"/>
        <item m="1" x="4576"/>
        <item m="1" x="3892"/>
        <item x="2538"/>
        <item x="1163"/>
        <item x="2135"/>
        <item x="1071"/>
        <item x="3489"/>
        <item m="1" x="4577"/>
        <item x="3564"/>
        <item m="1" x="4578"/>
        <item x="445"/>
        <item m="1" x="4579"/>
        <item x="2348"/>
        <item m="1" x="4580"/>
        <item x="1876"/>
        <item m="1" x="3994"/>
        <item x="1081"/>
        <item x="1443"/>
        <item m="1" x="4088"/>
        <item m="1" x="4581"/>
        <item x="2046"/>
        <item m="1" x="4172"/>
        <item x="3159"/>
        <item x="1360"/>
        <item x="2760"/>
        <item m="1" x="3983"/>
        <item x="2588"/>
        <item x="719"/>
        <item x="685"/>
        <item x="180"/>
        <item x="1461"/>
        <item x="765"/>
        <item x="448"/>
        <item x="2683"/>
        <item m="1" x="3985"/>
        <item m="1" x="3986"/>
        <item x="1908"/>
        <item x="2017"/>
        <item x="3327"/>
        <item m="1" x="3987"/>
        <item x="233"/>
        <item x="513"/>
        <item m="1" x="3988"/>
        <item x="2964"/>
        <item x="188"/>
        <item x="1459"/>
        <item x="2782"/>
        <item x="494"/>
        <item x="1159"/>
        <item m="1" x="3989"/>
        <item x="355"/>
        <item m="1" x="3990"/>
        <item x="1327"/>
        <item x="1537"/>
        <item x="1464"/>
        <item x="1208"/>
        <item x="504"/>
        <item m="1" x="3992"/>
        <item x="307"/>
        <item x="1196"/>
        <item x="1777"/>
        <item x="1222"/>
        <item x="1852"/>
        <item m="1" x="3993"/>
        <item x="1592"/>
        <item x="2245"/>
        <item x="430"/>
        <item x="297"/>
        <item x="8"/>
        <item x="1849"/>
        <item x="722"/>
        <item x="296"/>
        <item x="1737"/>
        <item x="1851"/>
        <item x="1644"/>
        <item x="1853"/>
        <item x="1854"/>
        <item x="1375"/>
        <item x="1416"/>
        <item x="1855"/>
        <item x="1696"/>
        <item x="2447"/>
        <item m="1" x="4484"/>
        <item x="2421"/>
        <item m="1" x="4485"/>
        <item m="1" x="4486"/>
        <item x="1790"/>
        <item m="1" x="4487"/>
        <item m="1" x="4046"/>
        <item x="2443"/>
        <item x="943"/>
        <item x="760"/>
        <item m="1" x="4488"/>
        <item x="1308"/>
        <item x="2656"/>
        <item m="1" x="4489"/>
        <item x="2470"/>
        <item x="1669"/>
        <item m="1" x="4490"/>
        <item x="1156"/>
        <item x="980"/>
        <item m="1" x="4492"/>
        <item x="1262"/>
        <item x="3078"/>
        <item x="1952"/>
        <item m="1" x="4493"/>
        <item m="1" x="4050"/>
        <item m="1" x="4211"/>
        <item x="960"/>
        <item x="1893"/>
        <item x="1735"/>
        <item m="1" x="4494"/>
        <item x="1633"/>
        <item x="1645"/>
        <item x="1736"/>
        <item x="2038"/>
        <item x="1776"/>
        <item x="1607"/>
        <item x="1333"/>
        <item x="1580"/>
        <item x="1446"/>
        <item x="1515"/>
        <item m="1" x="4496"/>
        <item x="1889"/>
        <item x="1720"/>
        <item m="1" x="4498"/>
        <item x="3754"/>
        <item x="1561"/>
        <item m="1" x="4502"/>
        <item x="3641"/>
        <item x="1638"/>
        <item m="1" x="4504"/>
        <item x="1664"/>
        <item m="1" x="4505"/>
        <item m="1" x="4506"/>
        <item x="108"/>
        <item x="3114"/>
        <item x="1779"/>
        <item m="1" x="4507"/>
        <item x="1319"/>
        <item x="1678"/>
        <item m="1" x="4508"/>
        <item m="1" x="4509"/>
        <item x="1200"/>
        <item x="3527"/>
        <item x="2095"/>
        <item x="3040"/>
        <item x="393"/>
        <item x="2240"/>
        <item m="1" x="4510"/>
        <item x="1604"/>
        <item x="691"/>
        <item x="2741"/>
        <item x="2854"/>
        <item x="366"/>
        <item x="1578"/>
        <item m="1" x="4511"/>
        <item x="1702"/>
        <item x="409"/>
        <item x="3701"/>
        <item x="1787"/>
        <item m="1" x="4512"/>
        <item m="1" x="4513"/>
        <item m="1" x="4514"/>
        <item m="1" x="4515"/>
        <item x="2554"/>
        <item x="2361"/>
        <item x="907"/>
        <item m="1" x="4516"/>
        <item x="2191"/>
        <item m="1" x="4060"/>
        <item m="1" x="4517"/>
        <item x="2953"/>
        <item m="1" x="4518"/>
        <item x="3721"/>
        <item x="1506"/>
        <item m="1" x="4520"/>
        <item x="1241"/>
        <item m="1" x="4582"/>
        <item m="1" x="4521"/>
        <item x="1527"/>
        <item x="1409"/>
        <item x="2535"/>
        <item x="1511"/>
        <item m="1" x="4522"/>
        <item x="186"/>
        <item x="998"/>
        <item x="3740"/>
        <item x="713"/>
        <item x="2202"/>
        <item m="1" x="4583"/>
        <item x="2748"/>
        <item x="1632"/>
        <item x="149"/>
        <item x="1836"/>
        <item x="1695"/>
        <item x="1563"/>
        <item x="1667"/>
        <item x="2198"/>
        <item x="1147"/>
        <item m="1" x="4584"/>
        <item x="1596"/>
        <item x="1953"/>
        <item x="738"/>
        <item m="1" x="4585"/>
        <item x="3384"/>
        <item x="1648"/>
        <item x="1500"/>
        <item m="1" x="4586"/>
        <item m="1" x="3957"/>
        <item m="1" x="3954"/>
        <item x="2533"/>
        <item x="3080"/>
        <item x="2393"/>
        <item x="1589"/>
        <item m="1" x="4587"/>
        <item x="2113"/>
        <item m="1" x="4589"/>
        <item m="1" x="4590"/>
        <item x="429"/>
        <item m="1" x="4591"/>
        <item m="1" x="4011"/>
        <item x="3702"/>
        <item x="2208"/>
        <item x="396"/>
        <item m="1" x="4592"/>
        <item x="1326"/>
        <item x="3712"/>
        <item m="1" x="4593"/>
        <item x="1978"/>
        <item x="1513"/>
        <item x="400"/>
        <item x="1550"/>
        <item m="1" x="4302"/>
        <item m="1" x="4594"/>
        <item m="1" x="4595"/>
        <item x="1261"/>
        <item x="1649"/>
        <item m="1" x="4596"/>
        <item m="1" x="4192"/>
        <item m="1" x="3902"/>
        <item x="1676"/>
        <item x="2387"/>
        <item m="1" x="3912"/>
        <item m="1" x="4067"/>
        <item x="428"/>
        <item x="1661"/>
        <item x="1731"/>
        <item x="1654"/>
        <item x="2039"/>
        <item m="1" x="4597"/>
        <item x="3028"/>
        <item x="1786"/>
        <item m="1" x="4598"/>
        <item x="1539"/>
        <item x="408"/>
        <item m="1" x="4599"/>
        <item x="2745"/>
        <item x="2277"/>
        <item x="1907"/>
        <item x="758"/>
        <item m="1" x="4523"/>
        <item x="2037"/>
        <item m="1" x="4600"/>
        <item x="2327"/>
        <item x="1598"/>
        <item m="1" x="4601"/>
        <item x="972"/>
        <item x="1972"/>
        <item x="1990"/>
        <item x="816"/>
        <item x="2574"/>
        <item x="1949"/>
        <item x="3730"/>
        <item x="3749"/>
        <item x="1579"/>
        <item x="1784"/>
        <item x="1652"/>
        <item x="1306"/>
        <item m="1" x="4602"/>
        <item x="1930"/>
        <item x="1619"/>
        <item m="1" x="4223"/>
        <item x="2890"/>
        <item m="1" x="4603"/>
        <item x="1523"/>
        <item x="3158"/>
        <item x="1657"/>
        <item m="1" x="4604"/>
        <item x="944"/>
        <item x="3552"/>
        <item x="1343"/>
        <item m="1" x="4605"/>
        <item x="2247"/>
        <item x="1068"/>
        <item m="1" x="4606"/>
        <item m="1" x="4607"/>
        <item x="2055"/>
        <item x="1545"/>
        <item m="1" x="4608"/>
        <item x="1012"/>
        <item x="761"/>
        <item m="1" x="3949"/>
        <item x="3146"/>
        <item m="1" x="3950"/>
        <item x="1675"/>
        <item m="1" x="3951"/>
        <item x="3279"/>
        <item m="1" x="3952"/>
        <item x="1522"/>
        <item m="1" x="3953"/>
        <item x="1884"/>
        <item m="1" x="3955"/>
        <item x="2029"/>
        <item x="1883"/>
        <item x="1722"/>
        <item x="2948"/>
        <item m="1" x="3956"/>
        <item x="1549"/>
        <item m="1" x="3958"/>
        <item m="1" x="3959"/>
        <item m="1" x="3960"/>
        <item x="1603"/>
        <item x="1301"/>
        <item x="1948"/>
        <item m="1" x="3961"/>
        <item x="2127"/>
        <item m="1" x="3963"/>
        <item m="1" x="3964"/>
        <item x="1602"/>
        <item m="1" x="3965"/>
        <item m="1" x="3966"/>
        <item x="1629"/>
        <item m="1" x="3967"/>
        <item x="2815"/>
        <item x="2883"/>
        <item x="899"/>
        <item x="2515"/>
        <item x="197"/>
        <item m="1" x="3968"/>
        <item x="1806"/>
        <item x="1252"/>
        <item x="968"/>
        <item x="2578"/>
        <item x="826"/>
        <item x="1016"/>
        <item m="1" x="3970"/>
        <item x="1886"/>
        <item x="1212"/>
        <item m="1" x="3971"/>
        <item m="1" x="3972"/>
        <item x="2908"/>
        <item x="422"/>
        <item x="2543"/>
        <item x="2260"/>
        <item m="1" x="4002"/>
        <item x="772"/>
        <item x="1355"/>
        <item x="432"/>
        <item x="1509"/>
        <item x="1512"/>
        <item x="27"/>
        <item x="776"/>
        <item x="1514"/>
        <item x="1516"/>
        <item x="951"/>
        <item x="1520"/>
        <item x="1521"/>
        <item x="1524"/>
        <item x="1525"/>
        <item x="547"/>
        <item x="1528"/>
        <item x="1529"/>
        <item x="1530"/>
        <item x="190"/>
        <item x="1531"/>
        <item x="1533"/>
        <item x="1534"/>
        <item x="2051"/>
        <item m="1" x="5212"/>
        <item x="2154"/>
        <item m="1" x="4077"/>
        <item x="2381"/>
        <item x="2910"/>
        <item m="1" x="5213"/>
        <item x="2548"/>
        <item m="1" x="5214"/>
        <item m="1" x="4255"/>
        <item x="42"/>
        <item x="2047"/>
        <item x="1494"/>
        <item x="3514"/>
        <item m="1" x="4895"/>
        <item x="2094"/>
        <item x="2517"/>
        <item m="1" x="5215"/>
        <item x="1793"/>
        <item m="1" x="5216"/>
        <item m="1" x="5217"/>
        <item m="1" x="5218"/>
        <item m="1" x="5219"/>
        <item x="2157"/>
        <item m="1" x="4609"/>
        <item m="1" x="4035"/>
        <item x="642"/>
        <item x="1910"/>
        <item x="3882"/>
        <item m="1" x="4610"/>
        <item x="2141"/>
        <item m="1" x="4611"/>
        <item x="1462"/>
        <item m="1" x="4612"/>
        <item x="2042"/>
        <item x="2635"/>
        <item x="1250"/>
        <item x="1350"/>
        <item m="1" x="4613"/>
        <item m="1" x="4614"/>
        <item x="496"/>
        <item x="652"/>
        <item x="819"/>
        <item x="670"/>
        <item m="1" x="4615"/>
        <item m="1" x="4616"/>
        <item x="918"/>
        <item m="1" x="4617"/>
        <item x="2956"/>
        <item m="1" x="4618"/>
        <item m="1" x="4619"/>
        <item m="1" x="4620"/>
        <item m="1" x="4061"/>
        <item m="1" x="4621"/>
        <item m="1" x="4622"/>
        <item x="993"/>
        <item m="1" x="4623"/>
        <item x="1896"/>
        <item x="1039"/>
        <item m="1" x="4624"/>
        <item x="1827"/>
        <item m="1" x="4625"/>
        <item x="81"/>
        <item m="1" x="4626"/>
        <item m="1" x="4627"/>
        <item x="2904"/>
        <item m="1" x="4628"/>
        <item x="413"/>
        <item x="2137"/>
        <item m="1" x="4629"/>
        <item x="1666"/>
        <item m="1" x="4630"/>
        <item m="1" x="4631"/>
        <item m="1" x="4632"/>
        <item m="1" x="4633"/>
        <item x="2001"/>
        <item x="1064"/>
        <item x="2120"/>
        <item m="1" x="4634"/>
        <item m="1" x="4635"/>
        <item m="1" x="4636"/>
        <item x="1766"/>
        <item x="618"/>
        <item m="1" x="4637"/>
        <item x="131"/>
        <item x="1890"/>
        <item m="1" x="4638"/>
        <item x="2329"/>
        <item m="1" x="4003"/>
        <item x="2353"/>
        <item x="1347"/>
        <item m="1" x="4004"/>
        <item m="1" x="4005"/>
        <item x="1445"/>
        <item x="3561"/>
        <item m="1" x="4006"/>
        <item m="1" x="4007"/>
        <item x="1833"/>
        <item m="1" x="4008"/>
        <item m="1" x="4009"/>
        <item x="3033"/>
        <item x="2092"/>
        <item x="2093"/>
        <item x="1710"/>
        <item x="1161"/>
        <item x="1937"/>
        <item x="2096"/>
        <item x="2097"/>
        <item x="2098"/>
        <item x="2100"/>
        <item x="63"/>
        <item x="1220"/>
        <item x="1093"/>
        <item x="2338"/>
        <item x="3611"/>
        <item x="825"/>
        <item x="3468"/>
        <item m="1" x="5220"/>
        <item x="1809"/>
        <item x="956"/>
        <item x="1130"/>
        <item x="1612"/>
        <item x="890"/>
        <item m="1" x="4416"/>
        <item x="3222"/>
        <item x="1865"/>
        <item x="1272"/>
        <item x="792"/>
        <item x="2534"/>
        <item m="1" x="4639"/>
        <item x="495"/>
        <item x="2944"/>
        <item x="1029"/>
        <item m="1" x="4044"/>
        <item x="2634"/>
        <item x="2682"/>
        <item x="3394"/>
        <item x="1367"/>
        <item x="754"/>
        <item m="1" x="4049"/>
        <item m="1" x="4640"/>
        <item x="2312"/>
        <item x="1548"/>
        <item m="1" x="4157"/>
        <item x="1311"/>
        <item m="1" x="4076"/>
        <item x="2568"/>
        <item x="3017"/>
        <item x="1060"/>
        <item x="1448"/>
        <item m="1" x="4724"/>
        <item m="1" x="4725"/>
        <item x="410"/>
        <item x="3066"/>
        <item m="1" x="4726"/>
        <item x="2968"/>
        <item x="548"/>
        <item m="1" x="4727"/>
        <item m="1" x="4728"/>
        <item m="1" x="4729"/>
        <item x="574"/>
        <item x="1149"/>
        <item m="1" x="4188"/>
        <item m="1" x="4201"/>
        <item x="1094"/>
        <item x="1171"/>
        <item m="1" x="4732"/>
        <item x="2395"/>
        <item x="3048"/>
        <item x="2372"/>
        <item m="1" x="5221"/>
        <item m="1" x="4641"/>
        <item m="1" x="4642"/>
        <item x="3481"/>
        <item x="1620"/>
        <item x="614"/>
        <item m="1" x="4643"/>
        <item m="1" x="4644"/>
        <item m="1" x="4645"/>
        <item x="1488"/>
        <item m="1" x="4646"/>
        <item x="2194"/>
        <item x="2173"/>
        <item x="2072"/>
        <item x="2359"/>
        <item x="923"/>
        <item m="1" x="4256"/>
        <item m="1" x="4647"/>
        <item x="560"/>
        <item m="1" x="4648"/>
        <item x="1242"/>
        <item x="1365"/>
        <item x="3503"/>
        <item m="1" x="4184"/>
        <item x="629"/>
        <item x="1045"/>
        <item x="1628"/>
        <item m="1" x="4649"/>
        <item x="1880"/>
        <item x="814"/>
        <item x="1102"/>
        <item x="1305"/>
        <item m="1" x="4012"/>
        <item m="1" x="4013"/>
        <item x="2341"/>
        <item x="2050"/>
        <item x="812"/>
        <item x="2052"/>
        <item m="1" x="5222"/>
        <item m="1" x="5223"/>
        <item m="1" x="5224"/>
        <item x="2881"/>
        <item m="1" x="5225"/>
        <item x="5"/>
        <item m="1" x="5226"/>
        <item m="1" x="4650"/>
        <item m="1" x="5227"/>
        <item x="3008"/>
        <item m="1" x="5228"/>
        <item x="1996"/>
        <item m="1" x="5229"/>
        <item m="1" x="5230"/>
        <item m="1" x="5231"/>
        <item m="1" x="5232"/>
        <item m="1" x="4693"/>
        <item m="1" x="5233"/>
        <item m="1" x="5234"/>
        <item m="1" x="5235"/>
        <item m="1" x="5236"/>
        <item x="991"/>
        <item x="2382"/>
        <item x="1662"/>
        <item x="2385"/>
        <item m="1" x="5237"/>
        <item m="1" x="5238"/>
        <item m="1" x="5239"/>
        <item m="1" x="5240"/>
        <item m="1" x="5241"/>
        <item x="3854"/>
        <item m="1" x="4174"/>
        <item x="1650"/>
        <item m="1" x="5242"/>
        <item x="603"/>
        <item m="1" x="5243"/>
        <item m="1" x="5030"/>
        <item m="1" x="5244"/>
        <item m="1" x="5245"/>
        <item x="1431"/>
        <item m="1" x="5246"/>
        <item m="1" x="4971"/>
        <item m="1" x="5247"/>
        <item m="1" x="5097"/>
        <item x="762"/>
        <item x="1167"/>
        <item x="2520"/>
        <item m="1" x="5248"/>
        <item x="2206"/>
        <item m="1" x="5249"/>
        <item x="3143"/>
        <item m="1" x="5250"/>
        <item m="1" x="4812"/>
        <item x="576"/>
        <item m="1" x="4651"/>
        <item x="1868"/>
        <item m="1" x="4652"/>
        <item x="3767"/>
        <item x="1169"/>
        <item m="1" x="4653"/>
        <item m="1" x="4654"/>
        <item x="604"/>
        <item m="1" x="4655"/>
        <item m="1" x="4656"/>
        <item m="1" x="4657"/>
        <item x="232"/>
        <item x="2031"/>
        <item m="1" x="4658"/>
        <item x="3743"/>
        <item m="1" x="4659"/>
        <item x="2106"/>
        <item m="1" x="4660"/>
        <item m="1" x="4661"/>
        <item x="2071"/>
        <item m="1" x="4662"/>
        <item m="1" x="4663"/>
        <item x="3849"/>
        <item x="3715"/>
        <item m="1" x="4664"/>
        <item x="1963"/>
        <item m="1" x="4666"/>
        <item m="1" x="3928"/>
        <item m="1" x="4667"/>
        <item m="1" x="4668"/>
        <item m="1" x="4669"/>
        <item m="1" x="4670"/>
        <item m="1" x="4671"/>
        <item x="1623"/>
        <item m="1" x="4673"/>
        <item m="1" x="4215"/>
        <item m="1" x="4674"/>
        <item m="1" x="4675"/>
        <item m="1" x="4676"/>
        <item x="3747"/>
        <item m="1" x="4677"/>
        <item m="1" x="4678"/>
        <item x="3738"/>
        <item x="362"/>
        <item x="1767"/>
        <item m="1" x="4679"/>
        <item x="3265"/>
        <item m="1" x="4680"/>
        <item x="3879"/>
        <item x="2369"/>
        <item m="1" x="4681"/>
        <item m="1" x="4682"/>
        <item m="1" x="4683"/>
        <item m="1" x="4684"/>
        <item m="1" x="4685"/>
        <item m="1" x="4214"/>
        <item x="3862"/>
        <item x="1733"/>
        <item m="1" x="4686"/>
        <item m="1" x="4687"/>
        <item m="1" x="4688"/>
        <item x="1746"/>
        <item m="1" x="4689"/>
        <item m="1" x="4690"/>
        <item m="1" x="4691"/>
        <item x="2207"/>
        <item m="1" x="4692"/>
        <item m="1" x="4694"/>
        <item m="1" x="4695"/>
        <item m="1" x="4696"/>
        <item x="333"/>
        <item m="1" x="4697"/>
        <item x="2380"/>
        <item m="1" x="4698"/>
        <item m="1" x="4699"/>
        <item x="2931"/>
        <item x="3843"/>
        <item x="493"/>
        <item m="1" x="4700"/>
        <item m="1" x="4701"/>
        <item m="1" x="4702"/>
        <item x="1641"/>
        <item x="2688"/>
        <item x="1837"/>
        <item m="1" x="4703"/>
        <item m="1" x="4704"/>
        <item x="2487"/>
        <item x="1707"/>
        <item x="2251"/>
        <item m="1" x="4705"/>
        <item m="1" x="4706"/>
        <item m="1" x="4707"/>
        <item m="1" x="4708"/>
        <item m="1" x="4709"/>
        <item x="2065"/>
        <item m="1" x="4710"/>
        <item x="2088"/>
        <item x="3317"/>
        <item m="1" x="4712"/>
        <item m="1" x="4713"/>
        <item x="1554"/>
        <item m="1" x="4714"/>
        <item m="1" x="4715"/>
        <item x="1569"/>
        <item m="1" x="4737"/>
        <item m="1" x="4716"/>
        <item x="2598"/>
        <item m="1" x="4717"/>
        <item m="1" x="4718"/>
        <item x="3195"/>
        <item m="1" x="4719"/>
        <item x="2068"/>
        <item m="1" x="4720"/>
        <item m="1" x="4721"/>
        <item x="2378"/>
        <item m="1" x="4722"/>
        <item m="1" x="4014"/>
        <item m="1" x="4015"/>
        <item m="1" x="4016"/>
        <item m="1" x="4017"/>
        <item x="2230"/>
        <item x="1559"/>
        <item x="1860"/>
        <item m="1" x="4019"/>
        <item x="2193"/>
        <item x="1822"/>
        <item x="1808"/>
        <item m="1" x="4020"/>
        <item m="1" x="4021"/>
        <item m="1" x="4022"/>
        <item m="1" x="4023"/>
        <item m="1" x="4024"/>
        <item m="1" x="4025"/>
        <item m="1" x="4026"/>
        <item m="1" x="4027"/>
        <item m="1" x="4028"/>
        <item m="1" x="4030"/>
        <item m="1" x="4032"/>
        <item m="1" x="4033"/>
        <item x="2170"/>
        <item x="2171"/>
        <item x="2172"/>
        <item x="1700"/>
        <item x="2174"/>
        <item x="2176"/>
        <item x="1983"/>
        <item x="2177"/>
        <item m="1" x="4800"/>
        <item x="285"/>
        <item x="1254"/>
        <item x="620"/>
        <item x="2597"/>
        <item x="2827"/>
        <item x="2891"/>
        <item m="1" x="4723"/>
        <item x="1903"/>
        <item m="1" x="3893"/>
        <item x="3113"/>
        <item x="3125"/>
        <item x="687"/>
        <item x="2589"/>
        <item x="946"/>
        <item x="3299"/>
        <item x="3578"/>
        <item x="1321"/>
        <item x="2836"/>
        <item x="1413"/>
        <item x="2813"/>
        <item x="3352"/>
        <item x="3483"/>
        <item x="2505"/>
        <item x="1469"/>
        <item x="3434"/>
        <item x="1703"/>
        <item x="1932"/>
        <item x="3480"/>
        <item x="2901"/>
        <item x="2362"/>
        <item m="1" x="5251"/>
        <item x="552"/>
        <item x="2399"/>
        <item x="303"/>
        <item x="2995"/>
        <item m="1" x="5252"/>
        <item m="1" x="4731"/>
        <item m="1" x="4730"/>
        <item x="1841"/>
        <item m="1" x="4187"/>
        <item m="1" x="4185"/>
        <item x="1807"/>
        <item x="2553"/>
        <item m="1" x="4278"/>
        <item x="1810"/>
        <item x="234"/>
        <item x="2773"/>
        <item x="2360"/>
        <item x="1753"/>
        <item x="2365"/>
        <item x="3389"/>
        <item x="1840"/>
        <item m="1" x="4183"/>
        <item x="2300"/>
        <item m="1" x="4733"/>
        <item x="1164"/>
        <item x="1971"/>
        <item m="1" x="4734"/>
        <item x="2340"/>
        <item x="397"/>
        <item x="2350"/>
        <item x="1264"/>
        <item m="1" x="4735"/>
        <item x="2343"/>
        <item x="1484"/>
        <item x="2342"/>
        <item x="1312"/>
        <item x="903"/>
        <item x="1802"/>
        <item x="2860"/>
        <item x="2493"/>
        <item x="741"/>
        <item x="3868"/>
        <item x="1815"/>
        <item m="1" x="4048"/>
        <item x="996"/>
        <item x="607"/>
        <item x="654"/>
        <item x="2336"/>
        <item x="2337"/>
        <item x="2339"/>
        <item x="712"/>
        <item x="1546"/>
        <item m="1" x="4029"/>
        <item m="1" x="4031"/>
        <item x="2379"/>
        <item x="2223"/>
        <item x="238"/>
        <item x="1639"/>
        <item m="1" x="5253"/>
        <item m="1" x="5254"/>
        <item x="677"/>
        <item x="3213"/>
        <item m="1" x="4738"/>
        <item x="272"/>
        <item x="447"/>
        <item x="2331"/>
        <item x="3847"/>
        <item x="3875"/>
        <item x="498"/>
        <item x="1382"/>
        <item m="1" x="4739"/>
        <item x="2960"/>
        <item m="1" x="4740"/>
        <item x="1193"/>
        <item m="1" x="4176"/>
        <item m="1" x="4064"/>
        <item x="953"/>
        <item x="656"/>
        <item x="2056"/>
        <item x="2893"/>
        <item x="1422"/>
        <item x="1057"/>
        <item x="278"/>
        <item m="1" x="4741"/>
        <item x="581"/>
        <item x="1113"/>
        <item m="1" x="4034"/>
        <item x="1400"/>
        <item x="2214"/>
        <item x="3485"/>
        <item x="1329"/>
        <item m="1" x="4037"/>
        <item m="1" x="4038"/>
        <item m="1" x="4039"/>
        <item m="1" x="4040"/>
        <item m="1" x="4041"/>
        <item x="1202"/>
        <item x="744"/>
        <item x="164"/>
        <item m="1" x="4042"/>
        <item m="1" x="4043"/>
        <item m="1" x="3929"/>
        <item x="1472"/>
        <item m="1" x="4045"/>
        <item x="1141"/>
        <item m="1" x="4047"/>
        <item x="2455"/>
        <item x="2292"/>
        <item x="265"/>
        <item x="1387"/>
        <item x="2457"/>
        <item x="2458"/>
        <item x="2460"/>
        <item m="1" x="5255"/>
        <item m="1" x="5256"/>
        <item x="3436"/>
        <item x="3463"/>
        <item x="3243"/>
        <item m="1" x="4369"/>
        <item x="2653"/>
        <item x="1177"/>
        <item x="2846"/>
        <item m="1" x="5257"/>
        <item x="2147"/>
        <item m="1" x="5258"/>
        <item x="2700"/>
        <item x="1310"/>
        <item x="1188"/>
        <item x="715"/>
        <item x="1269"/>
        <item x="673"/>
        <item x="1499"/>
        <item x="921"/>
        <item x="2963"/>
        <item m="1" x="4377"/>
        <item x="30"/>
        <item x="1610"/>
        <item x="1298"/>
        <item m="1" x="5259"/>
        <item x="950"/>
        <item m="1" x="5260"/>
        <item x="3205"/>
        <item m="1" x="5261"/>
        <item m="1" x="5262"/>
        <item x="2795"/>
        <item x="1201"/>
        <item x="3024"/>
        <item x="3890"/>
        <item x="1174"/>
        <item m="1" x="4742"/>
        <item x="239"/>
        <item x="519"/>
        <item m="1" x="4743"/>
        <item x="2462"/>
        <item x="1428"/>
        <item x="645"/>
        <item x="2316"/>
        <item x="1692"/>
        <item x="1299"/>
        <item x="1586"/>
        <item x="3261"/>
        <item m="1" x="4744"/>
        <item x="721"/>
        <item m="1" x="4745"/>
        <item m="1" x="4746"/>
        <item x="6"/>
        <item m="1" x="4747"/>
        <item x="3575"/>
        <item x="2863"/>
        <item x="688"/>
        <item x="1660"/>
        <item x="1739"/>
        <item x="1073"/>
        <item x="1640"/>
        <item x="877"/>
        <item x="2622"/>
        <item m="1" x="4748"/>
        <item m="1" x="4749"/>
        <item x="3269"/>
        <item x="3186"/>
        <item x="1314"/>
        <item x="310"/>
        <item x="3689"/>
        <item x="737"/>
        <item x="542"/>
        <item x="2544"/>
        <item x="3010"/>
        <item x="595"/>
        <item x="1140"/>
        <item x="587"/>
        <item x="1535"/>
        <item m="1" x="4053"/>
        <item x="1216"/>
        <item x="3324"/>
        <item x="3136"/>
        <item x="162"/>
        <item x="487"/>
        <item x="3417"/>
        <item x="3789"/>
        <item x="2011"/>
        <item x="332"/>
        <item m="1" x="4109"/>
        <item x="945"/>
        <item x="1482"/>
        <item x="2637"/>
        <item x="3126"/>
        <item x="917"/>
        <item x="2900"/>
        <item x="900"/>
        <item x="3111"/>
        <item x="2735"/>
        <item m="1" x="4750"/>
        <item x="2010"/>
        <item x="425"/>
        <item x="2923"/>
        <item x="3797"/>
        <item x="1631"/>
        <item m="1" x="4051"/>
        <item x="1315"/>
        <item x="986"/>
        <item x="2802"/>
        <item x="2974"/>
        <item x="2833"/>
        <item m="1" x="4055"/>
        <item x="1954"/>
        <item x="3049"/>
        <item x="807"/>
        <item m="1" x="4057"/>
        <item m="1" x="4058"/>
        <item m="1" x="4059"/>
        <item x="2894"/>
        <item x="559"/>
        <item x="531"/>
        <item m="1" x="4299"/>
        <item m="1" x="4901"/>
        <item x="2305"/>
        <item x="1625"/>
        <item x="1349"/>
        <item m="1" x="5263"/>
        <item m="1" x="5264"/>
        <item x="2775"/>
        <item x="1348"/>
        <item x="1536"/>
        <item m="1" x="4065"/>
        <item x="756"/>
        <item m="1" x="4789"/>
        <item m="1" x="4103"/>
        <item x="2577"/>
        <item x="293"/>
        <item m="1" x="4777"/>
        <item x="1862"/>
        <item x="2398"/>
        <item x="1584"/>
        <item x="3886"/>
        <item x="1455"/>
        <item x="2005"/>
        <item x="235"/>
        <item x="314"/>
        <item x="1622"/>
        <item m="1" x="4395"/>
        <item x="1704"/>
        <item x="3472"/>
        <item x="2008"/>
        <item m="1" x="4811"/>
        <item x="3425"/>
        <item x="2525"/>
        <item x="1869"/>
        <item m="1" x="4815"/>
        <item m="1" x="4817"/>
        <item m="1" x="4244"/>
        <item x="702"/>
        <item x="3075"/>
        <item x="859"/>
        <item x="3427"/>
        <item m="1" x="5265"/>
        <item x="1001"/>
        <item m="1" x="4829"/>
        <item x="2684"/>
        <item x="555"/>
        <item m="1" x="5266"/>
        <item x="705"/>
        <item m="1" x="4205"/>
        <item x="2886"/>
        <item x="2912"/>
        <item x="437"/>
        <item x="3120"/>
        <item x="795"/>
        <item x="3156"/>
        <item x="635"/>
        <item x="2621"/>
        <item m="1" x="5267"/>
        <item m="1" x="5268"/>
        <item x="1466"/>
        <item x="2895"/>
        <item x="3341"/>
        <item m="1" x="5269"/>
        <item m="1" x="5270"/>
        <item m="1" x="4759"/>
        <item x="2638"/>
        <item x="374"/>
        <item m="1" x="4807"/>
        <item m="1" x="5271"/>
        <item x="2797"/>
        <item x="1028"/>
        <item x="1123"/>
        <item x="3319"/>
        <item x="562"/>
        <item x="229"/>
        <item m="1" x="4751"/>
        <item x="1181"/>
        <item x="279"/>
        <item m="1" x="4752"/>
        <item m="1" x="4115"/>
        <item x="3289"/>
        <item x="1089"/>
        <item x="2926"/>
        <item x="1341"/>
        <item m="1" x="4753"/>
        <item m="1" x="4754"/>
        <item x="16"/>
        <item x="59"/>
        <item x="632"/>
        <item x="783"/>
        <item x="2270"/>
        <item x="3594"/>
        <item x="2885"/>
        <item x="2596"/>
        <item x="1924"/>
        <item x="834"/>
        <item x="1236"/>
        <item x="831"/>
        <item x="2064"/>
        <item x="402"/>
        <item x="3677"/>
        <item x="3162"/>
        <item x="2024"/>
        <item x="2952"/>
        <item x="1085"/>
        <item m="1" x="4328"/>
        <item x="371"/>
        <item x="1238"/>
        <item x="830"/>
        <item x="2763"/>
        <item m="1" x="4755"/>
        <item x="990"/>
        <item m="1" x="4756"/>
        <item x="949"/>
        <item x="2591"/>
        <item x="1175"/>
        <item x="1774"/>
        <item m="1" x="4757"/>
        <item x="1417"/>
        <item x="2495"/>
        <item x="1148"/>
        <item x="3477"/>
        <item x="2261"/>
        <item m="1" x="4443"/>
        <item m="1" x="4758"/>
        <item x="926"/>
        <item x="3409"/>
        <item x="850"/>
        <item x="1415"/>
        <item x="1054"/>
        <item x="870"/>
        <item m="1" x="4760"/>
        <item x="2560"/>
        <item x="1189"/>
        <item x="963"/>
        <item x="2896"/>
        <item m="1" x="3917"/>
        <item m="1" x="4092"/>
        <item m="1" x="3894"/>
        <item x="1826"/>
        <item x="3155"/>
        <item x="2561"/>
        <item x="2060"/>
        <item x="168"/>
        <item x="3343"/>
        <item m="1" x="4093"/>
        <item m="1" x="5272"/>
        <item m="1" x="5273"/>
        <item m="1" x="5274"/>
        <item m="1" x="5275"/>
        <item m="1" x="5276"/>
        <item m="1" x="5277"/>
        <item m="1" x="4761"/>
        <item m="1" x="4762"/>
        <item m="1" x="4763"/>
        <item m="1" x="4764"/>
        <item m="1" x="4765"/>
        <item m="1" x="4766"/>
        <item m="1" x="4767"/>
        <item m="1" x="4768"/>
        <item m="1" x="4769"/>
        <item m="1" x="4770"/>
        <item m="1" x="4771"/>
        <item m="1" x="4772"/>
        <item m="1" x="4773"/>
        <item m="1" x="4774"/>
        <item m="1" x="4775"/>
        <item m="1" x="4840"/>
        <item m="1" x="4094"/>
        <item m="1" x="4095"/>
        <item m="1" x="4096"/>
        <item m="1" x="4097"/>
        <item m="1" x="4098"/>
        <item m="1" x="4099"/>
        <item x="3203"/>
        <item x="2299"/>
        <item m="1" x="5278"/>
        <item x="378"/>
        <item x="116"/>
        <item x="973"/>
        <item x="2786"/>
        <item m="1" x="5279"/>
        <item x="1044"/>
        <item x="373"/>
        <item x="1125"/>
        <item x="1770"/>
        <item x="3083"/>
        <item x="1056"/>
        <item x="529"/>
        <item m="1" x="5280"/>
        <item x="1142"/>
        <item x="845"/>
        <item x="2112"/>
        <item x="506"/>
        <item x="751"/>
        <item m="1" x="4180"/>
        <item m="1" x="5281"/>
        <item m="1" x="5282"/>
        <item x="2691"/>
        <item x="1271"/>
        <item x="2830"/>
        <item x="3786"/>
        <item m="1" x="3930"/>
        <item x="657"/>
        <item x="511"/>
        <item x="3339"/>
        <item m="1" x="5283"/>
        <item m="1" x="4798"/>
        <item x="662"/>
        <item m="1" x="5284"/>
        <item m="1" x="5285"/>
        <item m="1" x="5286"/>
        <item m="1" x="5287"/>
        <item x="415"/>
        <item m="1" x="5288"/>
        <item x="353"/>
        <item m="1" x="5289"/>
        <item x="182"/>
        <item x="1036"/>
        <item m="1" x="4083"/>
        <item m="1" x="4311"/>
        <item x="2811"/>
        <item x="358"/>
        <item m="1" x="4089"/>
        <item x="585"/>
        <item m="1" x="5290"/>
        <item m="1" x="4370"/>
        <item x="3487"/>
        <item x="1398"/>
        <item x="3050"/>
        <item x="281"/>
        <item x="2906"/>
        <item x="2303"/>
        <item x="2751"/>
        <item x="363"/>
        <item x="781"/>
        <item x="1194"/>
        <item x="1334"/>
        <item m="1" x="4877"/>
        <item x="3194"/>
        <item x="1965"/>
        <item m="1" x="5291"/>
        <item x="2804"/>
        <item x="817"/>
        <item x="1475"/>
        <item x="2951"/>
        <item m="1" x="5292"/>
        <item x="1066"/>
        <item x="2704"/>
        <item m="1" x="4333"/>
        <item m="1" x="5293"/>
        <item x="851"/>
        <item x="837"/>
        <item x="2297"/>
        <item x="553"/>
        <item m="1" x="5294"/>
        <item x="3018"/>
        <item m="1" x="5295"/>
        <item m="1" x="4133"/>
        <item x="589"/>
        <item x="3300"/>
        <item x="786"/>
        <item m="1" x="4200"/>
        <item m="1" x="5296"/>
        <item x="3043"/>
        <item x="690"/>
        <item x="534"/>
        <item x="1032"/>
        <item x="842"/>
        <item x="2824"/>
        <item x="711"/>
        <item x="434"/>
        <item x="1104"/>
        <item x="2556"/>
        <item x="1297"/>
        <item x="19"/>
        <item x="787"/>
        <item m="1" x="5297"/>
        <item x="3148"/>
        <item x="1791"/>
        <item m="1" x="5298"/>
        <item x="1423"/>
        <item x="913"/>
        <item x="3196"/>
        <item m="1" x="5299"/>
        <item m="1" x="5300"/>
        <item m="1" x="5301"/>
        <item m="1" x="5302"/>
        <item x="2519"/>
        <item x="2528"/>
        <item x="3254"/>
        <item m="1" x="4955"/>
        <item x="1410"/>
        <item x="2196"/>
        <item x="1504"/>
        <item x="1922"/>
        <item x="3386"/>
        <item x="517"/>
        <item m="1" x="5303"/>
        <item x="39"/>
        <item x="1412"/>
        <item m="1" x="5304"/>
        <item x="1390"/>
        <item m="1" x="5305"/>
        <item x="2980"/>
        <item x="863"/>
        <item x="486"/>
        <item x="3839"/>
        <item x="609"/>
        <item x="1024"/>
        <item x="612"/>
        <item x="598"/>
        <item x="1100"/>
        <item m="1" x="4247"/>
        <item m="1" x="5306"/>
        <item m="1" x="4862"/>
        <item x="2296"/>
        <item x="1283"/>
        <item x="2465"/>
        <item x="1374"/>
        <item x="1110"/>
        <item x="2494"/>
        <item x="724"/>
        <item x="3364"/>
        <item x="1048"/>
        <item x="2610"/>
        <item x="2750"/>
        <item x="897"/>
        <item x="1170"/>
        <item x="456"/>
        <item x="3315"/>
        <item x="1055"/>
        <item m="1" x="5307"/>
        <item x="167"/>
        <item x="1133"/>
        <item x="889"/>
        <item x="1555"/>
        <item x="521"/>
        <item x="3325"/>
        <item x="3661"/>
        <item x="2541"/>
        <item m="1" x="5308"/>
        <item m="1" x="5309"/>
        <item x="375"/>
        <item m="1" x="5310"/>
        <item x="538"/>
        <item x="557"/>
        <item m="1" x="5311"/>
        <item m="1" x="4995"/>
        <item x="3202"/>
        <item x="2889"/>
        <item m="1" x="4948"/>
        <item x="2584"/>
        <item x="1191"/>
        <item x="2837"/>
        <item x="884"/>
        <item x="2592"/>
        <item x="2967"/>
        <item x="3693"/>
        <item m="1" x="4388"/>
        <item x="181"/>
        <item x="934"/>
        <item x="1203"/>
        <item x="3087"/>
        <item x="901"/>
        <item x="1051"/>
        <item x="1425"/>
        <item x="710"/>
        <item m="1" x="4832"/>
        <item x="3020"/>
        <item x="2789"/>
        <item x="2234"/>
        <item x="1290"/>
        <item x="982"/>
        <item x="707"/>
        <item x="1124"/>
        <item m="1" x="4776"/>
        <item x="2294"/>
        <item x="1404"/>
        <item x="1120"/>
        <item x="2808"/>
        <item x="1033"/>
        <item x="1243"/>
        <item x="3030"/>
        <item m="1" x="4156"/>
        <item x="2373"/>
        <item m="1" x="4387"/>
        <item x="3529"/>
        <item x="2108"/>
        <item x="2887"/>
        <item m="1" x="4778"/>
        <item m="1" x="4779"/>
        <item m="1" x="4781"/>
        <item x="2"/>
        <item x="3077"/>
        <item m="1" x="3931"/>
        <item m="1" x="4782"/>
        <item x="3443"/>
        <item x="1388"/>
        <item x="3447"/>
        <item m="1" x="4385"/>
        <item x="3296"/>
        <item x="3631"/>
        <item m="1" x="4783"/>
        <item x="3007"/>
        <item x="65"/>
        <item x="3224"/>
        <item x="1354"/>
        <item x="51"/>
        <item x="3382"/>
        <item x="2720"/>
        <item m="1" x="4149"/>
        <item x="3082"/>
        <item x="3147"/>
        <item x="725"/>
        <item x="3363"/>
        <item x="3440"/>
        <item m="1" x="4784"/>
        <item m="1" x="4396"/>
        <item x="1146"/>
        <item x="888"/>
        <item x="3796"/>
        <item x="3074"/>
        <item m="1" x="4785"/>
        <item m="1" x="4786"/>
        <item m="1" x="4787"/>
        <item x="1471"/>
        <item m="1" x="4788"/>
        <item x="869"/>
        <item x="927"/>
        <item x="546"/>
        <item x="939"/>
        <item x="983"/>
        <item x="1006"/>
        <item x="1467"/>
        <item x="769"/>
        <item m="1" x="4790"/>
        <item m="1" x="4791"/>
        <item m="1" x="4792"/>
        <item x="675"/>
        <item m="1" x="4793"/>
        <item x="3032"/>
        <item x="1353"/>
        <item x="2488"/>
        <item x="3235"/>
        <item m="1" x="4794"/>
        <item x="2820"/>
        <item m="1" x="4795"/>
        <item m="1" x="4796"/>
        <item m="1" x="4797"/>
        <item x="3491"/>
        <item m="1" x="4799"/>
        <item x="2784"/>
        <item x="3484"/>
        <item x="3656"/>
        <item x="526"/>
        <item x="2876"/>
        <item x="2858"/>
        <item x="718"/>
        <item x="1989"/>
        <item x="3184"/>
        <item x="575"/>
        <item x="593"/>
        <item x="2905"/>
        <item x="3058"/>
        <item x="1626"/>
        <item x="3692"/>
        <item x="2657"/>
        <item x="2605"/>
        <item x="2717"/>
        <item x="805"/>
        <item m="1" x="4801"/>
        <item x="3361"/>
        <item x="728"/>
        <item m="1" x="4802"/>
        <item x="3230"/>
        <item x="2585"/>
        <item x="1095"/>
        <item x="2847"/>
        <item x="2377"/>
        <item m="1" x="4803"/>
        <item x="1346"/>
        <item x="591"/>
        <item m="1" x="4804"/>
        <item x="420"/>
        <item m="1" x="4805"/>
        <item m="1" x="4806"/>
        <item x="3259"/>
        <item x="780"/>
        <item x="1129"/>
        <item x="1913"/>
        <item m="1" x="4808"/>
        <item x="1372"/>
        <item x="290"/>
        <item x="1407"/>
        <item x="3119"/>
        <item x="2469"/>
        <item x="1680"/>
        <item x="205"/>
        <item m="1" x="4809"/>
        <item m="1" x="4379"/>
        <item x="734"/>
        <item m="1" x="4810"/>
        <item x="431"/>
        <item x="3271"/>
        <item m="1" x="4325"/>
        <item x="881"/>
        <item x="753"/>
        <item x="1127"/>
        <item x="3237"/>
        <item x="2142"/>
        <item x="3011"/>
        <item x="1941"/>
        <item x="2762"/>
        <item x="1052"/>
        <item x="3373"/>
        <item m="1" x="4818"/>
        <item x="2625"/>
        <item x="1233"/>
        <item x="3012"/>
        <item x="2628"/>
        <item x="1747"/>
        <item x="2012"/>
        <item x="3429"/>
        <item x="2776"/>
        <item x="185"/>
        <item x="2186"/>
        <item x="1997"/>
        <item x="2777"/>
        <item x="1601"/>
        <item m="1" x="4309"/>
        <item x="1938"/>
        <item m="1" x="4831"/>
        <item x="1885"/>
        <item x="2754"/>
        <item x="1797"/>
        <item m="1" x="4213"/>
        <item x="910"/>
        <item x="3232"/>
        <item x="2023"/>
        <item x="808"/>
        <item x="370"/>
        <item x="1421"/>
        <item m="1" x="4837"/>
        <item x="1933"/>
        <item m="1" x="4838"/>
        <item m="1" x="4839"/>
        <item m="1" x="4090"/>
        <item x="399"/>
        <item m="1" x="4081"/>
        <item m="1" x="4087"/>
        <item x="606"/>
        <item x="3423"/>
        <item x="2816"/>
        <item x="1383"/>
        <item x="3128"/>
        <item x="764"/>
        <item x="1332"/>
        <item x="2491"/>
        <item x="1487"/>
        <item x="2805"/>
        <item x="550"/>
        <item x="1011"/>
        <item x="964"/>
        <item x="3260"/>
        <item x="1176"/>
        <item x="485"/>
        <item x="577"/>
        <item x="962"/>
        <item m="1" x="4813"/>
        <item x="767"/>
        <item x="2753"/>
        <item m="1" x="4814"/>
        <item x="828"/>
        <item x="3278"/>
        <item x="731"/>
        <item x="799"/>
        <item x="1168"/>
        <item x="1274"/>
        <item x="771"/>
        <item x="1304"/>
        <item x="268"/>
        <item x="29"/>
        <item x="3295"/>
        <item m="1" x="4816"/>
        <item x="664"/>
        <item x="1041"/>
        <item x="1144"/>
        <item x="2731"/>
        <item x="3177"/>
        <item x="1929"/>
        <item m="1" x="4819"/>
        <item x="298"/>
        <item x="436"/>
        <item x="1502"/>
        <item x="640"/>
        <item x="2476"/>
        <item m="1" x="4820"/>
        <item x="509"/>
        <item m="1" x="4821"/>
        <item m="1" x="4822"/>
        <item x="1287"/>
        <item m="1" x="4823"/>
        <item m="1" x="4824"/>
        <item x="716"/>
        <item x="774"/>
        <item x="717"/>
        <item x="564"/>
        <item x="1077"/>
        <item m="1" x="4825"/>
        <item x="3154"/>
        <item x="2962"/>
        <item x="597"/>
        <item x="92"/>
        <item x="2527"/>
        <item x="1101"/>
        <item x="3504"/>
        <item x="2304"/>
        <item x="2532"/>
        <item x="384"/>
        <item m="1" x="4826"/>
        <item m="1" x="4409"/>
        <item x="421"/>
        <item x="1679"/>
        <item m="1" x="4827"/>
        <item m="1" x="4828"/>
        <item x="1003"/>
        <item x="418"/>
        <item x="2862"/>
        <item x="492"/>
        <item x="1086"/>
        <item x="3624"/>
        <item x="1103"/>
        <item x="3820"/>
        <item x="2603"/>
        <item m="1" x="3926"/>
        <item x="2054"/>
        <item x="2483"/>
        <item m="1" x="4841"/>
        <item x="2570"/>
        <item x="723"/>
        <item x="1457"/>
        <item x="3784"/>
        <item x="1128"/>
        <item x="2871"/>
        <item m="1" x="4086"/>
        <item x="693"/>
        <item x="3335"/>
        <item x="736"/>
        <item x="1916"/>
        <item x="3031"/>
        <item m="1" x="4145"/>
        <item x="1155"/>
        <item m="1" x="4830"/>
        <item x="3190"/>
        <item x="3131"/>
        <item x="703"/>
        <item x="1405"/>
        <item m="1" x="4842"/>
        <item m="1" x="4243"/>
        <item x="1112"/>
        <item x="1432"/>
        <item x="1157"/>
        <item x="443"/>
        <item m="1" x="4843"/>
        <item m="1" x="4844"/>
        <item m="1" x="4845"/>
        <item m="1" x="4846"/>
        <item x="1817"/>
        <item x="3122"/>
        <item x="295"/>
        <item x="1573"/>
        <item x="2693"/>
        <item x="1285"/>
        <item x="628"/>
        <item x="2687"/>
        <item x="1861"/>
        <item x="1486"/>
        <item x="383"/>
        <item x="2531"/>
        <item x="3029"/>
        <item x="989"/>
        <item x="3372"/>
        <item x="3183"/>
        <item m="1" x="4847"/>
        <item m="1" x="4397"/>
        <item x="435"/>
        <item x="2966"/>
        <item m="1" x="4074"/>
        <item x="876"/>
        <item x="2323"/>
        <item x="3458"/>
        <item x="638"/>
        <item x="2576"/>
        <item x="389"/>
        <item x="3419"/>
        <item x="3207"/>
        <item x="3878"/>
        <item x="1117"/>
        <item x="649"/>
        <item m="1" x="4346"/>
        <item x="3034"/>
        <item m="1" x="4833"/>
        <item x="2545"/>
        <item m="1" x="4848"/>
        <item x="2086"/>
        <item m="1" x="4849"/>
        <item x="885"/>
        <item x="979"/>
        <item x="977"/>
        <item m="1" x="4324"/>
        <item x="655"/>
        <item x="2845"/>
        <item x="1402"/>
        <item x="894"/>
        <item m="1" x="4850"/>
        <item x="3201"/>
        <item m="1" x="4389"/>
        <item x="3356"/>
        <item x="377"/>
        <item m="1" x="4851"/>
        <item x="2706"/>
        <item x="1335"/>
        <item x="853"/>
        <item x="2619"/>
        <item x="791"/>
        <item x="3268"/>
        <item x="965"/>
        <item x="2835"/>
        <item x="3236"/>
        <item m="1" x="4835"/>
        <item m="1" x="4853"/>
        <item x="2790"/>
        <item x="2550"/>
        <item m="1" x="4836"/>
        <item x="2822"/>
        <item x="829"/>
        <item x="1240"/>
        <item x="3185"/>
        <item x="3467"/>
        <item x="25"/>
        <item x="2308"/>
        <item x="1939"/>
        <item x="3209"/>
        <item x="1430"/>
        <item x="2695"/>
        <item x="291"/>
        <item m="1" x="4854"/>
        <item x="698"/>
        <item x="3229"/>
        <item x="789"/>
        <item x="1371"/>
        <item x="273"/>
        <item m="1" x="4303"/>
        <item m="1" x="4855"/>
        <item m="1" x="4856"/>
        <item x="527"/>
        <item x="864"/>
        <item x="1778"/>
        <item x="940"/>
        <item x="191"/>
        <item m="1" x="4857"/>
        <item x="2696"/>
        <item x="292"/>
        <item x="1751"/>
        <item x="1447"/>
        <item m="1" x="4417"/>
        <item x="2608"/>
        <item x="1867"/>
        <item m="1" x="4859"/>
        <item x="3547"/>
        <item x="2569"/>
        <item m="1" x="4860"/>
        <item m="1" x="4861"/>
        <item x="1856"/>
        <item x="747"/>
        <item x="2604"/>
        <item x="969"/>
        <item x="1351"/>
        <item x="644"/>
        <item x="1317"/>
        <item x="1263"/>
        <item x="315"/>
        <item m="1" x="4863"/>
        <item x="1209"/>
        <item x="3525"/>
        <item x="827"/>
        <item x="3816"/>
        <item m="1" x="4866"/>
        <item m="1" x="4867"/>
        <item x="602"/>
        <item x="3085"/>
        <item m="1" x="4062"/>
        <item m="1" x="4063"/>
        <item x="757"/>
        <item x="984"/>
        <item m="1" x="4078"/>
        <item m="1" x="4091"/>
        <item x="1591"/>
        <item x="1166"/>
        <item x="520"/>
        <item m="1" x="4864"/>
        <item x="3168"/>
        <item m="1" x="4865"/>
        <item m="1" x="3916"/>
        <item x="376"/>
        <item m="1" x="4868"/>
        <item x="1857"/>
        <item x="624"/>
        <item x="1046"/>
        <item x="813"/>
        <item x="2812"/>
        <item x="651"/>
        <item m="1" x="4066"/>
        <item x="1357"/>
        <item x="1498"/>
        <item x="686"/>
        <item x="2572"/>
        <item x="1352"/>
        <item x="1079"/>
        <item m="1" x="4068"/>
        <item m="1" x="4069"/>
        <item x="416"/>
        <item x="873"/>
        <item m="1" x="4070"/>
        <item x="676"/>
        <item x="1075"/>
        <item x="2697"/>
        <item x="569"/>
        <item x="566"/>
        <item x="854"/>
        <item x="3449"/>
        <item m="1" x="4100"/>
        <item x="600"/>
        <item x="23"/>
        <item x="1389"/>
        <item m="1" x="4075"/>
        <item m="1" x="4101"/>
        <item x="1627"/>
        <item x="1215"/>
        <item x="909"/>
        <item m="1" x="4079"/>
        <item x="1135"/>
        <item m="1" x="4080"/>
        <item x="613"/>
        <item x="3009"/>
        <item x="3188"/>
        <item m="1" x="4082"/>
        <item x="1278"/>
        <item m="1" x="4084"/>
        <item x="3153"/>
        <item m="1" x="4102"/>
        <item x="515"/>
        <item m="1" x="4085"/>
        <item x="3250"/>
        <item m="1" x="4104"/>
        <item x="3374"/>
        <item x="2806"/>
        <item m="1" x="4105"/>
        <item x="3152"/>
        <item x="3332"/>
        <item x="637"/>
        <item m="1" x="4106"/>
        <item x="681"/>
        <item x="1380"/>
        <item x="2826"/>
        <item x="2367"/>
        <item m="1" x="4107"/>
        <item m="1" x="4108"/>
        <item x="1769"/>
        <item x="189"/>
        <item x="2263"/>
        <item x="426"/>
        <item x="2526"/>
        <item m="1" x="4110"/>
        <item m="1" x="4111"/>
        <item m="1" x="4112"/>
        <item x="601"/>
        <item x="1902"/>
        <item x="3061"/>
        <item x="2796"/>
        <item x="530"/>
        <item m="1" x="4116"/>
        <item m="1" x="4117"/>
        <item m="1" x="4118"/>
        <item m="1" x="4119"/>
        <item x="782"/>
        <item m="1" x="4120"/>
        <item m="1" x="4121"/>
        <item m="1" x="4122"/>
        <item x="173"/>
        <item m="1" x="4123"/>
        <item m="1" x="4124"/>
        <item m="1" x="4125"/>
        <item m="1" x="4126"/>
        <item m="1" x="4127"/>
        <item m="1" x="4128"/>
        <item m="1" x="4129"/>
        <item m="1" x="4130"/>
        <item x="2922"/>
        <item m="1" x="4131"/>
        <item x="2181"/>
        <item m="1" x="4132"/>
        <item x="2866"/>
        <item m="1" x="4134"/>
        <item m="1" x="4135"/>
        <item m="1" x="4136"/>
        <item x="1945"/>
        <item m="1" x="4870"/>
        <item x="3149"/>
        <item m="1" x="5312"/>
        <item m="1" x="5313"/>
        <item x="2266"/>
        <item x="112"/>
        <item m="1" x="4902"/>
        <item m="1" x="4941"/>
        <item x="1441"/>
        <item m="1" x="5314"/>
        <item m="1" x="4930"/>
        <item x="1879"/>
        <item x="660"/>
        <item m="1" x="5315"/>
        <item m="1" x="4193"/>
        <item m="1" x="5316"/>
        <item m="1" x="5317"/>
        <item m="1" x="5318"/>
        <item m="1" x="4934"/>
        <item x="929"/>
        <item m="1" x="5319"/>
        <item x="843"/>
        <item x="2032"/>
        <item x="1821"/>
        <item m="1" x="5320"/>
        <item x="1391"/>
        <item m="1" x="5321"/>
        <item m="1" x="5322"/>
        <item x="3358"/>
        <item x="1288"/>
        <item x="537"/>
        <item m="1" x="5323"/>
        <item x="942"/>
        <item x="1653"/>
        <item m="1" x="4440"/>
        <item x="1911"/>
        <item x="1427"/>
        <item x="2785"/>
        <item x="3859"/>
        <item x="1359"/>
        <item x="701"/>
        <item x="2606"/>
        <item x="3402"/>
        <item x="178"/>
        <item x="658"/>
        <item x="2254"/>
        <item x="1395"/>
        <item x="1047"/>
        <item m="1" x="5324"/>
        <item x="3353"/>
        <item x="3249"/>
        <item m="1" x="5325"/>
        <item x="2694"/>
        <item x="1385"/>
        <item m="1" x="5326"/>
        <item m="1" x="5327"/>
        <item m="1" x="5328"/>
        <item m="1" x="5329"/>
        <item m="1" x="5330"/>
        <item m="1" x="5331"/>
        <item m="1" x="5332"/>
        <item m="1" x="5333"/>
        <item m="1" x="5334"/>
        <item m="1" x="5335"/>
        <item m="1" x="4423"/>
        <item x="1473"/>
        <item m="1" x="4869"/>
        <item x="1015"/>
        <item x="3707"/>
        <item x="1934"/>
        <item x="2557"/>
        <item x="3379"/>
        <item m="1" x="4889"/>
        <item x="1866"/>
        <item m="1" x="3911"/>
        <item x="1905"/>
        <item m="1" x="4890"/>
        <item x="788"/>
        <item x="2293"/>
        <item x="1392"/>
        <item x="3110"/>
        <item x="1394"/>
        <item m="1" x="4891"/>
        <item x="680"/>
        <item x="1709"/>
        <item m="1" x="4871"/>
        <item x="1734"/>
        <item x="1084"/>
        <item x="3867"/>
        <item x="571"/>
        <item m="1" x="4893"/>
        <item m="1" x="4430"/>
        <item m="1" x="4252"/>
        <item x="1021"/>
        <item x="636"/>
        <item x="1581"/>
        <item x="2996"/>
        <item x="1711"/>
        <item x="398"/>
        <item x="381"/>
        <item x="2280"/>
        <item m="1" x="4894"/>
        <item x="427"/>
        <item x="2146"/>
        <item m="1" x="4896"/>
        <item m="1" x="4897"/>
        <item x="1973"/>
        <item x="554"/>
        <item x="1891"/>
        <item x="289"/>
        <item x="678"/>
        <item m="1" x="5336"/>
        <item x="841"/>
        <item m="1" x="5337"/>
        <item m="1" x="4912"/>
        <item x="2780"/>
        <item x="1182"/>
        <item x="3002"/>
        <item x="62"/>
        <item x="3508"/>
        <item x="2955"/>
        <item x="1370"/>
        <item m="1" x="5338"/>
        <item x="1356"/>
        <item m="1" x="5339"/>
        <item x="1914"/>
        <item x="1460"/>
        <item m="1" x="5340"/>
        <item x="2269"/>
        <item m="1" x="5341"/>
        <item x="3680"/>
        <item m="1" x="5342"/>
        <item x="3393"/>
        <item m="1" x="4445"/>
        <item m="1" x="5343"/>
        <item x="948"/>
        <item x="3810"/>
        <item m="1" x="5042"/>
        <item m="1" x="5344"/>
        <item x="2949"/>
        <item m="1" x="5345"/>
        <item x="3333"/>
        <item m="1" x="4989"/>
        <item m="1" x="5346"/>
        <item m="1" x="5347"/>
        <item m="1" x="5348"/>
        <item m="1" x="4258"/>
        <item m="1" x="5349"/>
        <item m="1" x="5350"/>
        <item m="1" x="5351"/>
        <item m="1" x="5352"/>
        <item m="1" x="5353"/>
        <item m="1" x="5354"/>
        <item x="3267"/>
        <item x="3138"/>
        <item x="912"/>
        <item m="1" x="5355"/>
        <item x="2153"/>
        <item x="3321"/>
        <item x="3697"/>
        <item x="1909"/>
        <item x="3313"/>
        <item m="1" x="5356"/>
        <item x="1245"/>
        <item m="1" x="4983"/>
        <item m="1" x="5032"/>
        <item m="1" x="5095"/>
        <item x="1985"/>
        <item m="1" x="5357"/>
        <item x="902"/>
        <item x="763"/>
        <item m="1" x="5358"/>
        <item x="2273"/>
        <item x="1904"/>
        <item x="2313"/>
        <item x="1270"/>
        <item x="3100"/>
        <item x="749"/>
        <item x="648"/>
        <item x="2467"/>
        <item x="1444"/>
        <item x="2680"/>
        <item x="892"/>
        <item m="1" x="4872"/>
        <item m="1" x="4873"/>
        <item x="335"/>
        <item x="1289"/>
        <item m="1" x="4874"/>
        <item x="2701"/>
        <item x="1377"/>
        <item x="342"/>
        <item m="1" x="4876"/>
        <item x="2267"/>
        <item x="2907"/>
        <item x="2279"/>
        <item m="1" x="4878"/>
        <item x="231"/>
        <item m="1" x="4879"/>
        <item x="3211"/>
        <item x="2552"/>
        <item x="1325"/>
        <item x="616"/>
        <item m="1" x="4880"/>
        <item x="176"/>
        <item x="2852"/>
        <item x="3378"/>
        <item m="1" x="4881"/>
        <item x="503"/>
        <item x="647"/>
        <item m="1" x="4882"/>
        <item x="3805"/>
        <item m="1" x="4883"/>
        <item m="1" x="4884"/>
        <item x="221"/>
        <item m="1" x="4885"/>
        <item m="1" x="4886"/>
        <item m="1" x="4887"/>
        <item m="1" x="4888"/>
        <item x="3691"/>
        <item x="3179"/>
        <item m="1" x="4903"/>
        <item x="1010"/>
        <item x="2601"/>
        <item x="2627"/>
        <item x="735"/>
        <item m="1" x="4908"/>
        <item x="1336"/>
        <item x="2521"/>
        <item m="1" x="4898"/>
        <item x="2792"/>
        <item x="3453"/>
        <item x="52"/>
        <item x="768"/>
        <item x="2985"/>
        <item x="1752"/>
        <item m="1" x="4900"/>
        <item x="3164"/>
        <item x="2563"/>
        <item x="2126"/>
        <item x="1877"/>
        <item m="1" x="4177"/>
        <item x="2514"/>
        <item x="1197"/>
        <item m="1" x="5009"/>
        <item x="3117"/>
        <item m="1" x="5359"/>
        <item x="2976"/>
        <item x="3833"/>
        <item x="2136"/>
        <item x="1232"/>
        <item m="1" x="4980"/>
        <item m="1" x="4981"/>
        <item x="1470"/>
        <item m="1" x="4982"/>
        <item x="832"/>
        <item x="2317"/>
        <item m="1" x="4965"/>
        <item x="3533"/>
        <item m="1" x="4904"/>
        <item m="1" x="4905"/>
        <item x="3258"/>
        <item m="1" x="4984"/>
        <item x="2689"/>
        <item x="2612"/>
        <item m="1" x="4906"/>
        <item m="1" x="4907"/>
        <item x="709"/>
        <item m="1" x="4408"/>
        <item m="1" x="4909"/>
        <item m="1" x="4194"/>
        <item m="1" x="4910"/>
        <item x="491"/>
        <item x="3688"/>
        <item x="2466"/>
        <item x="2253"/>
        <item m="1" x="4913"/>
        <item m="1" x="4914"/>
        <item m="1" x="4199"/>
        <item x="729"/>
        <item x="3673"/>
        <item m="1" x="4915"/>
        <item x="2971"/>
        <item x="3474"/>
        <item m="1" x="4916"/>
        <item x="3836"/>
        <item m="1" x="4917"/>
        <item m="1" x="4918"/>
        <item m="1" x="4919"/>
        <item x="1588"/>
        <item x="1434"/>
        <item x="2997"/>
        <item m="1" x="4323"/>
        <item m="1" x="4920"/>
        <item x="1476"/>
        <item x="820"/>
        <item m="1" x="4985"/>
        <item m="1" x="4921"/>
        <item x="2924"/>
        <item x="3285"/>
        <item m="1" x="4922"/>
        <item m="1" x="4986"/>
        <item m="1" x="4923"/>
        <item m="1" x="4924"/>
        <item m="1" x="4925"/>
        <item m="1" x="4987"/>
        <item m="1" x="4926"/>
        <item x="743"/>
        <item m="1" x="4927"/>
        <item x="227"/>
        <item x="3198"/>
        <item m="1" x="4415"/>
        <item x="3023"/>
        <item x="2828"/>
        <item x="2719"/>
        <item x="958"/>
        <item m="1" x="4928"/>
        <item m="1" x="4929"/>
        <item x="2549"/>
        <item m="1" x="4931"/>
        <item x="1099"/>
        <item x="3418"/>
        <item m="1" x="4932"/>
        <item m="1" x="4933"/>
        <item x="1478"/>
        <item x="2702"/>
        <item m="1" x="4935"/>
        <item x="3801"/>
        <item x="3513"/>
        <item m="1" x="4936"/>
        <item m="1" x="4937"/>
        <item x="3115"/>
        <item m="1" x="4938"/>
        <item m="1" x="4939"/>
        <item x="1187"/>
        <item m="1" x="4940"/>
        <item x="667"/>
        <item x="801"/>
        <item m="1" x="3905"/>
        <item x="3644"/>
        <item m="1" x="4942"/>
        <item m="1" x="4943"/>
        <item m="1" x="4944"/>
        <item m="1" x="4945"/>
        <item x="2643"/>
        <item m="1" x="4946"/>
        <item m="1" x="4947"/>
        <item m="1" x="4949"/>
        <item x="809"/>
        <item m="1" x="4203"/>
        <item x="2817"/>
        <item x="2978"/>
        <item m="1" x="4950"/>
        <item x="372"/>
        <item x="937"/>
        <item m="1" x="4951"/>
        <item m="1" x="4952"/>
        <item m="1" x="4953"/>
        <item x="2875"/>
        <item m="1" x="4954"/>
        <item x="282"/>
        <item m="1" x="4956"/>
        <item m="1" x="4957"/>
        <item m="1" x="4958"/>
        <item x="856"/>
        <item m="1" x="4959"/>
        <item m="1" x="4960"/>
        <item x="2357"/>
        <item x="2501"/>
        <item m="1" x="4962"/>
        <item m="1" x="4963"/>
        <item m="1" x="4964"/>
        <item x="3617"/>
        <item x="3108"/>
        <item x="752"/>
        <item x="2573"/>
        <item x="3371"/>
        <item x="269"/>
        <item m="1" x="4966"/>
        <item m="1" x="4967"/>
        <item x="861"/>
        <item m="1" x="4990"/>
        <item m="1" x="4968"/>
        <item m="1" x="4991"/>
        <item m="1" x="4992"/>
        <item m="1" x="4137"/>
        <item x="1369"/>
        <item m="1" x="4138"/>
        <item m="1" x="4178"/>
        <item m="1" x="4159"/>
        <item m="1" x="4139"/>
        <item x="179"/>
        <item m="1" x="4140"/>
        <item m="1" x="4141"/>
        <item x="556"/>
        <item m="1" x="4142"/>
        <item m="1" x="4143"/>
        <item x="2727"/>
        <item m="1" x="4144"/>
        <item x="2930"/>
        <item m="1" x="4147"/>
        <item x="1296"/>
        <item x="2902"/>
        <item x="2311"/>
        <item m="1" x="4150"/>
        <item m="1" x="4151"/>
        <item x="2712"/>
        <item x="2771"/>
        <item m="1" x="4152"/>
        <item m="1" x="4153"/>
        <item x="936"/>
        <item x="650"/>
        <item x="3124"/>
        <item m="1" x="4154"/>
        <item x="706"/>
        <item m="1" x="4155"/>
        <item x="1338"/>
        <item x="568"/>
        <item m="1" x="4160"/>
        <item m="1" x="4179"/>
        <item x="1014"/>
        <item m="1" x="4181"/>
        <item m="1" x="4162"/>
        <item m="1" x="4164"/>
        <item x="1063"/>
        <item m="1" x="4165"/>
        <item m="1" x="4166"/>
        <item m="1" x="4167"/>
        <item m="1" x="4182"/>
        <item m="1" x="4168"/>
        <item m="1" x="4169"/>
        <item x="3475"/>
        <item x="2756"/>
        <item x="423"/>
        <item x="1136"/>
        <item x="3326"/>
        <item m="1" x="4186"/>
        <item m="1" x="5360"/>
        <item x="2002"/>
        <item x="2732"/>
        <item m="1" x="5361"/>
        <item x="1560"/>
        <item x="3741"/>
        <item x="2188"/>
        <item x="2007"/>
        <item m="1" x="5362"/>
        <item x="1597"/>
        <item m="1" x="5363"/>
        <item m="1" x="5085"/>
        <item m="1" x="5364"/>
        <item m="1" x="5365"/>
        <item m="1" x="5366"/>
        <item x="3746"/>
        <item x="1998"/>
        <item m="1" x="5367"/>
        <item m="1" x="5368"/>
        <item x="1642"/>
        <item x="3728"/>
        <item x="2026"/>
        <item x="2004"/>
        <item m="1" x="5369"/>
        <item x="2232"/>
        <item m="1" x="5080"/>
        <item m="1" x="5370"/>
        <item m="1" x="5371"/>
        <item m="1" x="5372"/>
        <item m="1" x="5373"/>
        <item x="3770"/>
        <item m="1" x="5374"/>
        <item x="1725"/>
        <item x="2400"/>
        <item m="1" x="5375"/>
        <item m="1" x="5376"/>
        <item x="1957"/>
        <item m="1" x="5377"/>
        <item m="1" x="5073"/>
        <item m="1" x="5378"/>
        <item x="1665"/>
        <item m="1" x="4969"/>
        <item m="1" x="4970"/>
        <item m="1" x="4972"/>
        <item m="1" x="4973"/>
        <item m="1" x="5052"/>
        <item m="1" x="4974"/>
        <item m="1" x="5053"/>
        <item x="2183"/>
        <item m="1" x="5054"/>
        <item m="1" x="5055"/>
        <item m="1" x="5056"/>
        <item m="1" x="5057"/>
        <item m="1" x="4975"/>
        <item m="1" x="5058"/>
        <item m="1" x="4976"/>
        <item x="2396"/>
        <item m="1" x="5059"/>
        <item x="3710"/>
        <item x="3019"/>
        <item m="1" x="5060"/>
        <item m="1" x="5061"/>
        <item x="2473"/>
        <item m="1" x="5063"/>
        <item x="2204"/>
        <item m="1" x="5064"/>
        <item m="1" x="5065"/>
        <item x="3752"/>
        <item m="1" x="5066"/>
        <item m="1" x="5067"/>
        <item m="1" x="4977"/>
        <item m="1" x="5068"/>
        <item m="1" x="5069"/>
        <item m="1" x="5070"/>
        <item m="1" x="5071"/>
        <item m="1" x="5072"/>
        <item m="1" x="5074"/>
        <item x="2392"/>
        <item m="1" x="5075"/>
        <item m="1" x="5076"/>
        <item m="1" x="5077"/>
        <item m="1" x="5078"/>
        <item m="1" x="5079"/>
        <item m="1" x="5081"/>
        <item m="1" x="4363"/>
        <item x="337"/>
        <item x="3757"/>
        <item x="1634"/>
        <item x="1651"/>
        <item x="439"/>
        <item m="1" x="5082"/>
        <item m="1" x="4978"/>
        <item m="1" x="5084"/>
        <item m="1" x="5086"/>
        <item m="1" x="5087"/>
        <item m="1" x="5088"/>
        <item m="1" x="5089"/>
        <item x="3729"/>
        <item m="1" x="4979"/>
        <item m="1" x="5090"/>
        <item x="3625"/>
        <item m="1" x="4207"/>
        <item m="1" x="4208"/>
        <item m="1" x="4209"/>
        <item m="1" x="4210"/>
        <item m="1" x="4212"/>
        <item x="2239"/>
        <item m="1" x="4216"/>
        <item m="1" x="4217"/>
        <item m="1" x="4218"/>
        <item m="1" x="4219"/>
        <item m="1" x="4220"/>
        <item m="1" x="4221"/>
        <item x="3755"/>
        <item m="1" x="4222"/>
        <item x="3703"/>
        <item x="3704"/>
        <item m="1" x="5091"/>
        <item x="1114"/>
        <item m="1" x="5092"/>
        <item m="1" x="4224"/>
        <item m="1" x="4225"/>
        <item m="1" x="5379"/>
        <item m="1" x="5380"/>
        <item m="1" x="5381"/>
        <item m="1" x="5382"/>
        <item m="1" x="5383"/>
        <item m="1" x="5384"/>
        <item x="933"/>
        <item m="1" x="5385"/>
        <item m="1" x="5386"/>
        <item x="2288"/>
        <item m="1" x="5387"/>
        <item m="1" x="5094"/>
        <item m="1" x="5388"/>
        <item m="1" x="5389"/>
        <item x="1078"/>
        <item m="1" x="5390"/>
        <item m="1" x="4362"/>
        <item x="1453"/>
        <item x="2768"/>
        <item m="1" x="5391"/>
        <item m="1" x="5392"/>
        <item m="1" x="5393"/>
        <item m="1" x="5394"/>
        <item m="1" x="5395"/>
        <item x="3650"/>
        <item m="1" x="5396"/>
        <item m="1" x="4426"/>
        <item m="1" x="5397"/>
        <item m="1" x="5398"/>
        <item m="1" x="5399"/>
        <item x="755"/>
        <item m="1" x="5400"/>
        <item x="2834"/>
        <item x="823"/>
        <item m="1" x="4449"/>
        <item x="2595"/>
        <item x="3362"/>
        <item m="1" x="5098"/>
        <item m="1" x="5401"/>
        <item m="1" x="3934"/>
        <item x="2850"/>
        <item m="1" x="5402"/>
        <item m="1" x="5403"/>
        <item x="3041"/>
        <item x="387"/>
        <item m="1" x="5404"/>
        <item x="3118"/>
        <item m="1" x="5405"/>
        <item m="1" x="5406"/>
        <item x="50"/>
        <item x="1816"/>
        <item x="955"/>
        <item m="1" x="5407"/>
        <item x="1927"/>
        <item x="3166"/>
        <item x="3586"/>
        <item x="3442"/>
        <item x="2981"/>
        <item x="2356"/>
        <item x="532"/>
        <item m="1" x="5408"/>
        <item x="2913"/>
        <item m="1" x="4361"/>
        <item x="683"/>
        <item m="1" x="5409"/>
        <item x="3424"/>
        <item m="1" x="4993"/>
        <item m="1" x="5093"/>
        <item m="1" x="4994"/>
        <item x="3210"/>
        <item x="1848"/>
        <item x="165"/>
        <item m="1" x="4996"/>
        <item x="2119"/>
        <item x="3506"/>
        <item m="1" x="4997"/>
        <item x="3368"/>
        <item m="1" x="4998"/>
        <item m="1" x="4410"/>
        <item m="1" x="4999"/>
        <item x="3244"/>
        <item m="1" x="5000"/>
        <item x="1017"/>
        <item m="1" x="5096"/>
        <item x="1239"/>
        <item m="1" x="5002"/>
        <item m="1" x="5003"/>
        <item m="1" x="4348"/>
        <item m="1" x="5004"/>
        <item x="2757"/>
        <item x="107"/>
        <item m="1" x="5005"/>
        <item m="1" x="5006"/>
        <item m="1" x="5007"/>
        <item m="1" x="5008"/>
        <item x="64"/>
        <item x="3305"/>
        <item m="1" x="5010"/>
        <item m="1" x="5011"/>
        <item m="1" x="5012"/>
        <item x="1165"/>
        <item x="3121"/>
        <item m="1" x="5013"/>
        <item x="818"/>
        <item m="1" x="5014"/>
        <item m="1" x="5015"/>
        <item m="1" x="5016"/>
        <item m="1" x="4349"/>
        <item x="1424"/>
        <item x="3142"/>
        <item m="1" x="5017"/>
        <item x="1485"/>
        <item m="1" x="5018"/>
        <item x="174"/>
        <item m="1" x="5019"/>
        <item m="1" x="4406"/>
        <item m="1" x="5020"/>
        <item m="1" x="5021"/>
        <item m="1" x="5022"/>
        <item x="2020"/>
        <item m="1" x="5023"/>
        <item m="1" x="5024"/>
        <item m="1" x="5025"/>
        <item m="1" x="5026"/>
        <item x="1378"/>
        <item x="2723"/>
        <item m="1" x="4382"/>
        <item m="1" x="5027"/>
        <item m="1" x="5028"/>
        <item x="3823"/>
        <item m="1" x="5029"/>
        <item x="3056"/>
        <item x="2958"/>
        <item m="1" x="5031"/>
        <item m="1" x="5033"/>
        <item m="1" x="5034"/>
        <item x="2139"/>
        <item m="1" x="5035"/>
        <item m="1" x="5036"/>
        <item x="3102"/>
        <item x="488"/>
        <item m="1" x="5037"/>
        <item x="2713"/>
        <item m="1" x="5038"/>
        <item x="163"/>
        <item x="930"/>
        <item m="1" x="5039"/>
        <item m="1" x="5040"/>
        <item m="1" x="5041"/>
        <item x="970"/>
        <item m="1" x="4376"/>
        <item m="1" x="5043"/>
        <item m="1" x="5044"/>
        <item m="1" x="5045"/>
        <item x="2752"/>
        <item x="3400"/>
        <item m="1" x="5047"/>
        <item m="1" x="5048"/>
        <item m="1" x="5049"/>
        <item m="1" x="5050"/>
        <item m="1" x="5051"/>
        <item x="31"/>
        <item m="1" x="4189"/>
        <item m="1" x="4190"/>
        <item m="1" x="4191"/>
        <item x="3515"/>
        <item x="1465"/>
        <item x="3642"/>
        <item x="2869"/>
        <item m="1" x="4195"/>
        <item m="1" x="4196"/>
        <item x="3451"/>
        <item m="1" x="4197"/>
        <item m="1" x="4198"/>
        <item x="2664"/>
        <item x="3381"/>
        <item m="1" x="4202"/>
        <item x="3212"/>
        <item x="995"/>
        <item x="2787"/>
        <item x="1381"/>
        <item x="3309"/>
        <item x="3454"/>
        <item x="3388"/>
        <item m="1" x="4204"/>
        <item x="3488"/>
        <item x="3241"/>
        <item m="1" x="4206"/>
        <item x="3214"/>
        <item x="61"/>
        <item x="3490"/>
        <item x="3492"/>
        <item x="3493"/>
        <item x="113"/>
        <item m="1" x="5099"/>
        <item m="1" x="3906"/>
        <item x="2074"/>
        <item m="1" x="5100"/>
        <item m="1" x="5101"/>
        <item x="3161"/>
        <item m="1" x="5102"/>
        <item m="1" x="5103"/>
        <item m="1" x="5104"/>
        <item x="1286"/>
        <item x="875"/>
        <item m="1" x="5105"/>
        <item m="1" x="5106"/>
        <item x="906"/>
        <item m="1" x="5107"/>
        <item x="3063"/>
        <item m="1" x="5108"/>
        <item m="1" x="4371"/>
        <item x="3318"/>
        <item m="1" x="5109"/>
        <item m="1" x="5110"/>
        <item m="1" x="5111"/>
        <item m="1" x="5112"/>
        <item x="1685"/>
        <item x="3679"/>
        <item m="1" x="5113"/>
        <item x="804"/>
        <item m="1" x="5114"/>
        <item x="2975"/>
        <item x="3532"/>
        <item m="1" x="5115"/>
        <item m="1" x="5116"/>
        <item x="2256"/>
        <item m="1" x="4226"/>
        <item m="1" x="4227"/>
        <item m="1" x="4228"/>
        <item m="1" x="4229"/>
        <item x="1575"/>
        <item m="1" x="4230"/>
        <item m="1" x="4231"/>
        <item x="302"/>
        <item m="1" x="4232"/>
        <item x="2564"/>
        <item m="1" x="4233"/>
        <item m="1" x="4234"/>
        <item x="2793"/>
        <item m="1" x="4236"/>
        <item m="1" x="4237"/>
        <item m="1" x="4238"/>
        <item m="1" x="4239"/>
        <item x="171"/>
        <item x="2492"/>
        <item m="1" x="4240"/>
        <item m="1" x="4241"/>
        <item x="280"/>
        <item m="1" x="4242"/>
        <item x="3486"/>
        <item m="1" x="5410"/>
        <item m="1" x="5117"/>
        <item m="1" x="5118"/>
        <item m="1" x="5119"/>
        <item x="1034"/>
        <item m="1" x="4245"/>
        <item x="3599"/>
        <item x="2781"/>
        <item m="1" x="4246"/>
        <item x="3834"/>
        <item x="3835"/>
        <item m="1" x="5411"/>
        <item m="1" x="5412"/>
        <item m="1" x="5413"/>
        <item m="1" x="5414"/>
        <item m="1" x="5415"/>
        <item m="1" x="5416"/>
        <item m="1" x="5417"/>
        <item m="1" x="5418"/>
        <item m="1" x="5419"/>
        <item m="1" x="5420"/>
        <item m="1" x="5421"/>
        <item m="1" x="5422"/>
        <item m="1" x="5423"/>
        <item m="1" x="5424"/>
        <item m="1" x="5425"/>
        <item m="1" x="5120"/>
        <item m="1" x="5121"/>
        <item m="1" x="5122"/>
        <item x="2016"/>
        <item m="1" x="5123"/>
        <item m="1" x="5124"/>
        <item m="1" x="5125"/>
        <item m="1" x="5126"/>
        <item m="1" x="5127"/>
        <item m="1" x="5128"/>
        <item m="1" x="5129"/>
        <item m="1" x="5130"/>
        <item x="1895"/>
        <item m="1" x="5131"/>
        <item m="1" x="5132"/>
        <item m="1" x="5133"/>
        <item m="1" x="5134"/>
        <item m="1" x="5135"/>
        <item m="1" x="5136"/>
        <item m="1" x="5137"/>
        <item m="1" x="5138"/>
        <item m="1" x="5139"/>
        <item m="1" x="5140"/>
        <item m="1" x="5141"/>
        <item m="1" x="5142"/>
        <item m="1" x="5143"/>
        <item m="1" x="5144"/>
        <item x="3471"/>
        <item m="1" x="4248"/>
        <item m="1" x="4249"/>
        <item m="1" x="4250"/>
        <item m="1" x="4253"/>
        <item m="1" x="4254"/>
        <item m="1" x="4257"/>
        <item x="3840"/>
        <item x="3841"/>
        <item x="3842"/>
        <item x="3844"/>
        <item x="3845"/>
        <item x="3846"/>
        <item x="3200"/>
        <item m="1" x="4259"/>
        <item m="1" x="4260"/>
        <item m="1" x="4261"/>
        <item m="1" x="4262"/>
        <item x="3342"/>
        <item m="1" x="4263"/>
        <item m="1" x="4264"/>
        <item m="1" x="4265"/>
        <item m="1" x="4266"/>
        <item m="1" x="4267"/>
        <item m="1" x="4268"/>
        <item m="1" x="4269"/>
        <item m="1" x="4270"/>
        <item m="1" x="4271"/>
        <item m="1" x="4272"/>
        <item m="1" x="4273"/>
        <item m="1" x="4274"/>
        <item m="1" x="4275"/>
        <item m="1" x="4276"/>
        <item m="1" x="4277"/>
        <item x="452"/>
        <item x="580"/>
        <item x="3233"/>
        <item m="1" x="4279"/>
        <item m="1" x="4280"/>
        <item m="1" x="4281"/>
        <item m="1" x="4282"/>
        <item x="83"/>
        <item m="1" x="4283"/>
        <item m="1" x="4284"/>
        <item m="1" x="4285"/>
        <item m="1" x="4286"/>
        <item m="1" x="4287"/>
        <item m="1" x="4288"/>
        <item m="1" x="4289"/>
        <item m="1" x="4290"/>
        <item m="1" x="4291"/>
        <item m="1" x="4292"/>
        <item m="1" x="4293"/>
        <item m="1" x="4294"/>
        <item m="1" x="4295"/>
        <item m="1" x="4296"/>
        <item m="1" x="4297"/>
        <item x="1307"/>
        <item m="1" x="4304"/>
        <item x="2856"/>
        <item m="1" x="4305"/>
        <item m="1" x="4306"/>
        <item x="3819"/>
        <item m="1" x="4308"/>
        <item x="2522"/>
        <item x="2841"/>
        <item x="668"/>
        <item m="1" x="4312"/>
        <item m="1" x="4313"/>
        <item m="1" x="4314"/>
        <item m="1" x="4315"/>
        <item m="1" x="4316"/>
        <item x="2333"/>
        <item m="1" x="4317"/>
        <item m="1" x="4318"/>
        <item m="1" x="4319"/>
        <item m="1" x="4320"/>
        <item m="1" x="4321"/>
        <item x="214"/>
        <item m="1" x="4322"/>
        <item x="3223"/>
        <item m="1" x="4326"/>
        <item m="1" x="4327"/>
        <item m="1" x="4330"/>
        <item m="1" x="4331"/>
        <item m="1" x="4332"/>
        <item m="1" x="4334"/>
        <item x="583"/>
        <item m="1" x="4335"/>
        <item m="1" x="4336"/>
        <item m="1" x="4337"/>
        <item x="2502"/>
        <item x="3698"/>
        <item m="1" x="4338"/>
        <item m="1" x="4339"/>
        <item m="1" x="4340"/>
        <item m="1" x="4341"/>
        <item x="1224"/>
        <item x="2718"/>
        <item m="1" x="4342"/>
        <item m="1" x="4343"/>
        <item m="1" x="4344"/>
        <item m="1" x="4345"/>
        <item x="3684"/>
        <item x="3344"/>
        <item m="1" x="4347"/>
        <item m="1" x="4350"/>
        <item m="1" x="4351"/>
        <item m="1" x="4352"/>
        <item m="1" x="4353"/>
        <item m="1" x="4354"/>
        <item m="1" x="4355"/>
        <item m="1" x="4356"/>
        <item m="1" x="4357"/>
        <item m="1" x="4358"/>
        <item m="1" x="4359"/>
        <item m="1" x="4360"/>
        <item x="3507"/>
        <item x="3595"/>
        <item x="1313"/>
        <item m="1" x="4364"/>
        <item x="3660"/>
        <item m="1" x="4365"/>
        <item m="1" x="4366"/>
        <item m="1" x="4367"/>
        <item m="1" x="4368"/>
        <item x="3060"/>
        <item x="2211"/>
        <item x="2478"/>
        <item m="1" x="3895"/>
        <item x="3516"/>
        <item m="1" x="3896"/>
        <item m="1" x="3897"/>
        <item m="1" x="3898"/>
        <item m="1" x="3900"/>
        <item x="3568"/>
        <item m="1" x="3903"/>
        <item m="1" x="3904"/>
        <item x="2832"/>
        <item m="1" x="3907"/>
        <item m="1" x="3908"/>
        <item x="619"/>
        <item x="93"/>
        <item x="3130"/>
        <item m="1" x="3909"/>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48"/>
        <item x="150"/>
        <item x="151"/>
        <item x="152"/>
        <item x="153"/>
        <item x="154"/>
        <item x="155"/>
        <item x="156"/>
        <item x="157"/>
        <item x="158"/>
        <item x="159"/>
        <item x="160"/>
        <item x="161"/>
        <item x="166"/>
        <item x="169"/>
        <item x="170"/>
        <item x="172"/>
        <item x="175"/>
        <item x="184"/>
        <item x="193"/>
        <item x="198"/>
        <item x="199"/>
        <item x="200"/>
        <item x="201"/>
        <item x="202"/>
        <item x="204"/>
        <item x="301"/>
        <item x="304"/>
        <item x="311"/>
        <item x="312"/>
        <item x="313"/>
        <item x="3545"/>
        <item x="3395"/>
        <item x="3216"/>
        <item m="1" x="4372"/>
        <item m="1" x="4373"/>
        <item m="1" x="4374"/>
        <item m="1" x="4375"/>
        <item x="689"/>
        <item x="1070"/>
        <item m="1" x="4378"/>
        <item m="1" x="4380"/>
        <item x="2946"/>
        <item m="1" x="4384"/>
        <item x="2843"/>
        <item x="2602"/>
        <item m="1" x="4386"/>
        <item x="2766"/>
        <item x="2758"/>
        <item m="1" x="4390"/>
        <item x="545"/>
        <item m="1" x="4392"/>
        <item x="3286"/>
        <item m="1" x="4394"/>
        <item x="1179"/>
        <item m="1" x="3921"/>
        <item x="3621"/>
        <item x="1492"/>
        <item m="1" x="4400"/>
        <item m="1" x="4401"/>
        <item x="1611"/>
        <item m="1" x="4402"/>
        <item m="1" x="4403"/>
        <item m="1" x="4404"/>
        <item x="1186"/>
        <item m="1" x="4407"/>
        <item x="18"/>
        <item x="1331"/>
        <item x="316"/>
        <item x="317"/>
        <item x="318"/>
        <item x="319"/>
        <item x="320"/>
        <item x="321"/>
        <item x="322"/>
        <item x="323"/>
        <item x="324"/>
        <item x="325"/>
        <item x="326"/>
        <item x="328"/>
        <item x="329"/>
        <item x="330"/>
        <item x="334"/>
        <item x="338"/>
        <item x="339"/>
        <item x="340"/>
        <item x="341"/>
        <item x="343"/>
        <item x="344"/>
        <item x="345"/>
        <item x="347"/>
        <item x="348"/>
        <item x="349"/>
        <item x="350"/>
        <item x="351"/>
        <item x="352"/>
        <item x="354"/>
        <item x="356"/>
        <item x="357"/>
        <item m="1" x="4411"/>
        <item x="2710"/>
        <item m="1" x="4412"/>
        <item x="3187"/>
        <item m="1" x="4413"/>
        <item m="1" x="4414"/>
        <item x="3016"/>
        <item x="3815"/>
        <item x="1037"/>
        <item x="505"/>
        <item x="3298"/>
        <item x="3736"/>
        <item m="1" x="4418"/>
        <item m="1" x="4419"/>
        <item x="2667"/>
        <item m="1" x="4420"/>
        <item m="1" x="4421"/>
        <item m="1" x="4422"/>
        <item x="2770"/>
        <item x="1832"/>
        <item x="2663"/>
        <item x="1126"/>
        <item x="3410"/>
        <item m="1" x="4424"/>
        <item m="1" x="4425"/>
        <item m="1" x="4427"/>
        <item m="1" x="4428"/>
        <item x="449"/>
        <item x="3512"/>
        <item x="1205"/>
        <item x="2600"/>
        <item m="1" x="3910"/>
        <item m="1" x="3913"/>
        <item x="2616"/>
        <item m="1" x="3918"/>
        <item m="1" x="3919"/>
        <item x="1162"/>
        <item x="3316"/>
        <item x="1366"/>
        <item m="1" x="3923"/>
        <item x="2803"/>
        <item m="1" x="3924"/>
        <item x="3277"/>
        <item m="1" x="3925"/>
        <item x="1"/>
        <item x="796"/>
        <item x="1145"/>
        <item x="914"/>
        <item x="3116"/>
        <item x="750"/>
        <item x="2914"/>
        <item m="1" x="3927"/>
        <item x="2743"/>
        <item x="1379"/>
        <item x="38"/>
        <item x="367"/>
        <item x="2999"/>
        <item x="2884"/>
        <item x="286"/>
        <item m="1" x="3932"/>
        <item x="2744"/>
        <item m="1" x="3933"/>
        <item x="240"/>
        <item x="489"/>
        <item x="274"/>
        <item x="275"/>
        <item x="276"/>
        <item x="490"/>
        <item x="497"/>
        <item x="499"/>
        <item x="500"/>
        <item x="501"/>
        <item x="283"/>
        <item x="284"/>
        <item x="287"/>
        <item x="288"/>
        <item x="507"/>
        <item x="508"/>
        <item x="512"/>
        <item x="516"/>
        <item x="518"/>
        <item x="294"/>
        <item x="522"/>
        <item x="528"/>
        <item x="536"/>
        <item x="541"/>
        <item x="558"/>
        <item x="565"/>
        <item x="578"/>
        <item x="582"/>
        <item x="299"/>
        <item x="617"/>
        <item x="622"/>
        <item x="623"/>
        <item x="633"/>
        <item x="669"/>
        <item x="674"/>
        <item x="697"/>
        <item x="346"/>
        <item m="1" x="4429"/>
        <item x="3830"/>
        <item x="1671"/>
        <item x="1677"/>
        <item m="1" x="4431"/>
        <item x="217"/>
        <item m="1" x="4432"/>
        <item m="1" x="4433"/>
        <item m="1" x="4434"/>
        <item x="2761"/>
        <item x="1712"/>
        <item m="1" x="4435"/>
        <item x="3720"/>
        <item m="1" x="4436"/>
        <item m="1" x="4437"/>
        <item m="1" x="4438"/>
        <item m="1" x="4439"/>
        <item m="1" x="4441"/>
        <item m="1" x="4442"/>
        <item m="1" x="4444"/>
        <item x="1328"/>
        <item x="3585"/>
        <item m="1" x="4446"/>
        <item m="1" x="4447"/>
        <item m="1" x="4448"/>
        <item x="3446"/>
        <item m="1" x="4451"/>
        <item m="1" x="4452"/>
        <item m="1" x="3975"/>
        <item x="663"/>
        <item x="665"/>
        <item x="666"/>
        <item x="671"/>
        <item x="672"/>
        <item x="679"/>
        <item x="684"/>
        <item x="695"/>
        <item x="708"/>
        <item x="720"/>
        <item x="386"/>
        <item x="742"/>
        <item x="748"/>
        <item x="773"/>
        <item x="785"/>
        <item x="794"/>
        <item x="798"/>
        <item x="800"/>
        <item x="803"/>
        <item x="811"/>
        <item x="821"/>
        <item x="359"/>
        <item x="824"/>
        <item x="835"/>
        <item x="836"/>
        <item x="839"/>
        <item x="840"/>
        <item x="847"/>
        <item x="891"/>
        <item x="857"/>
        <item x="858"/>
        <item x="893"/>
        <item x="862"/>
        <item x="895"/>
        <item x="896"/>
        <item x="1364"/>
        <item x="994"/>
        <item x="1368"/>
        <item x="438"/>
        <item x="1386"/>
        <item x="1396"/>
        <item x="1397"/>
        <item x="1399"/>
        <item x="1403"/>
        <item x="1406"/>
        <item x="1411"/>
        <item x="1572"/>
        <item x="1764"/>
        <item x="1765"/>
        <item x="1772"/>
        <item x="1773"/>
        <item x="1780"/>
        <item x="1781"/>
        <item x="1782"/>
        <item x="1783"/>
        <item x="1785"/>
        <item x="1788"/>
        <item x="1789"/>
        <item x="1792"/>
        <item x="1794"/>
        <item x="1795"/>
        <item x="1796"/>
        <item x="1798"/>
        <item x="1799"/>
        <item x="1800"/>
        <item x="1803"/>
        <item x="1804"/>
        <item x="1870"/>
        <item x="1873"/>
        <item x="1881"/>
        <item x="1888"/>
        <item x="1898"/>
        <item x="1538"/>
        <item x="1540"/>
        <item x="1542"/>
        <item x="1551"/>
        <item x="1552"/>
        <item x="1553"/>
        <item x="1556"/>
        <item x="1557"/>
        <item x="1558"/>
        <item x="1566"/>
        <item x="1568"/>
        <item x="1571"/>
        <item x="1576"/>
        <item x="1577"/>
        <item x="1582"/>
        <item x="1600"/>
        <item x="1606"/>
        <item x="1613"/>
        <item x="1614"/>
        <item x="1624"/>
        <item x="1635"/>
        <item x="1636"/>
        <item x="1646"/>
        <item x="1647"/>
        <item x="2101"/>
        <item x="2103"/>
        <item x="2104"/>
        <item x="2105"/>
        <item x="2109"/>
        <item x="2110"/>
        <item x="2111"/>
        <item x="2114"/>
        <item x="2115"/>
        <item x="2116"/>
        <item x="2117"/>
        <item x="2118"/>
        <item x="2121"/>
        <item x="2122"/>
        <item x="2123"/>
        <item x="2128"/>
        <item x="2130"/>
        <item x="2131"/>
        <item x="101"/>
        <item x="2053"/>
        <item x="2057"/>
        <item x="2058"/>
        <item x="2059"/>
        <item x="2061"/>
        <item x="2063"/>
        <item x="2066"/>
        <item x="2067"/>
        <item x="2178"/>
        <item x="2179"/>
        <item x="2182"/>
        <item x="2184"/>
        <item x="2185"/>
        <item x="2187"/>
        <item x="2189"/>
        <item x="2192"/>
        <item x="2195"/>
        <item x="2197"/>
        <item x="2199"/>
        <item x="2200"/>
        <item x="2201"/>
        <item x="2203"/>
        <item x="2390"/>
        <item x="2209"/>
        <item x="2210"/>
        <item x="2212"/>
        <item x="2213"/>
        <item x="2215"/>
        <item x="2216"/>
        <item x="2219"/>
        <item x="2220"/>
        <item x="2221"/>
        <item x="2222"/>
        <item x="2224"/>
        <item x="2264"/>
        <item x="2265"/>
        <item x="2268"/>
        <item x="35"/>
        <item x="2272"/>
        <item x="2274"/>
        <item x="2275"/>
        <item x="2281"/>
        <item x="2282"/>
        <item x="2283"/>
        <item x="2284"/>
        <item x="2285"/>
        <item x="2286"/>
        <item x="2289"/>
        <item x="2290"/>
        <item x="2291"/>
        <item x="2298"/>
        <item x="2344"/>
        <item x="2346"/>
        <item x="2347"/>
        <item x="2351"/>
        <item x="2078"/>
        <item x="2352"/>
        <item x="2081"/>
        <item x="2354"/>
        <item x="2355"/>
        <item x="1477"/>
        <item x="2364"/>
        <item x="2383"/>
        <item x="1956"/>
        <item x="2386"/>
        <item x="2388"/>
        <item x="2389"/>
        <item x="2391"/>
        <item x="1490"/>
        <item x="2463"/>
        <item x="2464"/>
        <item x="2468"/>
        <item x="1845"/>
        <item x="2472"/>
        <item x="2474"/>
        <item x="2475"/>
        <item x="2477"/>
        <item x="2479"/>
        <item x="2480"/>
        <item x="2481"/>
        <item x="207"/>
        <item x="2516"/>
        <item x="2523"/>
        <item x="2529"/>
        <item x="2530"/>
        <item x="1928"/>
        <item x="2580"/>
        <item x="2590"/>
        <item x="2593"/>
        <item x="2599"/>
        <item x="2508"/>
        <item x="2639"/>
        <item x="2640"/>
        <item x="2641"/>
        <item x="2642"/>
        <item x="2644"/>
        <item x="2645"/>
        <item x="2646"/>
        <item x="2647"/>
        <item x="2648"/>
        <item x="2649"/>
        <item x="2650"/>
        <item x="2651"/>
        <item x="2932"/>
        <item x="2933"/>
        <item x="2652"/>
        <item x="2934"/>
        <item x="2662"/>
        <item x="2736"/>
        <item x="392"/>
        <item x="2658"/>
        <item x="2659"/>
        <item x="2665"/>
        <item x="2666"/>
        <item x="2668"/>
        <item x="2669"/>
        <item x="2670"/>
        <item x="2671"/>
        <item x="2672"/>
        <item x="2673"/>
        <item x="2674"/>
        <item x="2675"/>
        <item x="2676"/>
        <item x="2677"/>
        <item x="2678"/>
        <item x="2679"/>
        <item x="2681"/>
        <item x="3276"/>
        <item x="2686"/>
        <item x="2690"/>
        <item x="2319"/>
        <item x="2699"/>
        <item x="2705"/>
        <item x="2707"/>
        <item x="2708"/>
        <item x="2711"/>
        <item x="2714"/>
        <item x="2716"/>
        <item x="2229"/>
        <item x="2721"/>
        <item x="2722"/>
        <item x="2724"/>
        <item x="2725"/>
        <item x="2726"/>
        <item x="2728"/>
        <item x="2729"/>
        <item x="2730"/>
        <item x="2737"/>
        <item x="2739"/>
        <item x="2740"/>
        <item x="2742"/>
        <item x="2746"/>
        <item x="1497"/>
        <item x="2765"/>
        <item x="0"/>
        <item x="2769"/>
        <item x="2778"/>
        <item x="2779"/>
        <item x="2783"/>
        <item x="2788"/>
        <item x="2794"/>
        <item x="2617"/>
        <item x="2800"/>
        <item x="2801"/>
        <item x="2807"/>
        <item x="2809"/>
        <item x="2814"/>
        <item x="1180"/>
        <item x="2818"/>
        <item x="2819"/>
        <item x="2821"/>
        <item x="2823"/>
        <item x="2831"/>
        <item x="2838"/>
        <item x="2839"/>
        <item x="2840"/>
        <item x="2842"/>
        <item x="2853"/>
        <item x="2861"/>
        <item x="2865"/>
        <item x="2867"/>
        <item x="2872"/>
        <item x="2873"/>
        <item x="2874"/>
        <item x="2877"/>
        <item x="2878"/>
        <item x="2880"/>
        <item x="2882"/>
        <item x="2892"/>
        <item x="3307"/>
        <item x="3308"/>
        <item x="3311"/>
        <item x="3312"/>
        <item x="3314"/>
        <item x="3322"/>
        <item x="3323"/>
        <item x="2082"/>
        <item x="3167"/>
        <item x="3169"/>
        <item x="3170"/>
        <item x="3171"/>
        <item x="3173"/>
        <item x="3174"/>
        <item x="3175"/>
        <item x="3176"/>
        <item x="3178"/>
        <item x="3180"/>
        <item x="360"/>
        <item x="3181"/>
        <item x="3182"/>
        <item x="1246"/>
        <item x="2986"/>
        <item x="2559"/>
        <item x="3191"/>
        <item x="3192"/>
        <item x="3193"/>
        <item x="3150"/>
        <item x="3092"/>
        <item x="1105"/>
        <item x="3208"/>
        <item x="2984"/>
        <item x="3217"/>
        <item x="2988"/>
        <item x="3218"/>
        <item x="3219"/>
        <item x="3220"/>
        <item x="3221"/>
        <item x="3226"/>
        <item x="2318"/>
        <item x="2990"/>
        <item x="3231"/>
        <item x="43"/>
        <item x="3328"/>
        <item x="3234"/>
        <item x="3238"/>
        <item x="3239"/>
        <item x="3240"/>
        <item x="12"/>
        <item x="3245"/>
        <item x="3329"/>
        <item x="3246"/>
        <item x="3247"/>
        <item x="3248"/>
        <item x="3330"/>
        <item x="3251"/>
        <item x="3479"/>
        <item x="1970"/>
        <item x="1976"/>
        <item x="3520"/>
        <item x="3705"/>
        <item x="1717"/>
        <item x="3706"/>
        <item x="3708"/>
        <item x="3709"/>
        <item x="3351"/>
        <item x="1995"/>
        <item x="3711"/>
        <item x="3713"/>
        <item x="3714"/>
        <item x="3716"/>
        <item x="3717"/>
        <item x="3718"/>
        <item x="3719"/>
        <item x="3722"/>
        <item x="3723"/>
        <item x="3724"/>
        <item x="3725"/>
        <item x="3726"/>
        <item x="3727"/>
        <item x="3731"/>
        <item x="3732"/>
        <item x="3734"/>
        <item x="3735"/>
        <item x="3737"/>
        <item x="3739"/>
        <item x="1993"/>
        <item x="3742"/>
        <item x="3785"/>
        <item x="3496"/>
        <item x="3497"/>
        <item x="3499"/>
        <item x="3500"/>
        <item x="3501"/>
        <item x="3502"/>
        <item x="3505"/>
        <item x="878"/>
        <item x="3509"/>
        <item x="3510"/>
        <item x="3511"/>
        <item x="3517"/>
        <item x="3518"/>
        <item x="1275"/>
        <item x="3519"/>
        <item x="3521"/>
        <item x="3522"/>
        <item x="3523"/>
        <item x="3524"/>
        <item x="3526"/>
        <item x="3530"/>
        <item x="3531"/>
        <item x="3534"/>
        <item x="3537"/>
        <item x="3538"/>
        <item x="3539"/>
        <item x="3540"/>
        <item x="3541"/>
        <item x="3542"/>
        <item x="3543"/>
        <item x="3544"/>
        <item x="3546"/>
        <item x="3548"/>
        <item x="3549"/>
        <item x="3550"/>
        <item x="3551"/>
        <item x="3553"/>
        <item x="3554"/>
        <item x="3555"/>
        <item x="3556"/>
        <item x="3557"/>
        <item x="3559"/>
        <item x="3560"/>
        <item x="3562"/>
        <item x="1458"/>
        <item x="3563"/>
        <item x="3565"/>
        <item x="3566"/>
        <item x="3567"/>
        <item x="3569"/>
        <item x="3570"/>
        <item x="3571"/>
        <item x="3572"/>
        <item x="3573"/>
        <item x="3574"/>
        <item x="2987"/>
        <item x="3577"/>
        <item x="3579"/>
        <item x="3581"/>
        <item x="3582"/>
        <item x="3583"/>
        <item x="115"/>
        <item x="3584"/>
        <item x="1020"/>
        <item x="1452"/>
        <item x="3588"/>
        <item x="3589"/>
        <item x="3590"/>
        <item x="3591"/>
        <item x="3592"/>
        <item x="3593"/>
        <item x="3596"/>
        <item x="3597"/>
        <item x="3598"/>
        <item x="3600"/>
        <item x="3601"/>
        <item x="966"/>
        <item x="3603"/>
        <item x="3604"/>
        <item x="3605"/>
        <item x="3606"/>
        <item x="1248"/>
        <item x="3607"/>
        <item x="3609"/>
        <item x="3610"/>
        <item x="3612"/>
        <item x="3613"/>
        <item x="3614"/>
        <item x="3291"/>
        <item x="3615"/>
        <item x="3616"/>
        <item x="3618"/>
        <item x="3619"/>
        <item x="3620"/>
        <item x="3837"/>
        <item x="3838"/>
        <item x="2615"/>
        <item x="3850"/>
        <item x="3851"/>
        <item x="3852"/>
        <item x="3853"/>
        <item x="3855"/>
        <item x="3856"/>
        <item x="3857"/>
        <item x="3863"/>
        <item x="3864"/>
        <item x="3865"/>
        <item x="3866"/>
        <item x="2929"/>
        <item x="3"/>
        <item x="4"/>
        <item x="10"/>
        <item x="11"/>
        <item x="13"/>
        <item x="14"/>
        <item x="20"/>
        <item x="22"/>
        <item x="32"/>
        <item x="36"/>
        <item x="37"/>
        <item x="44"/>
        <item x="45"/>
        <item x="46"/>
        <item x="47"/>
        <item x="48"/>
        <item x="49"/>
        <item x="53"/>
        <item x="54"/>
        <item x="55"/>
        <item x="56"/>
        <item x="57"/>
        <item x="58"/>
        <item x="60"/>
        <item x="66"/>
        <item x="67"/>
        <item x="68"/>
        <item x="71"/>
        <item x="72"/>
        <item x="73"/>
        <item x="74"/>
        <item x="75"/>
        <item x="76"/>
        <item x="77"/>
        <item x="78"/>
        <item x="79"/>
        <item x="80"/>
        <item x="82"/>
        <item x="84"/>
        <item x="85"/>
        <item x="86"/>
        <item x="87"/>
        <item x="88"/>
        <item x="89"/>
        <item x="379"/>
        <item x="380"/>
        <item x="388"/>
        <item x="390"/>
        <item x="391"/>
        <item x="406"/>
        <item x="419"/>
        <item x="424"/>
        <item x="442"/>
        <item x="446"/>
        <item x="450"/>
        <item x="451"/>
        <item x="453"/>
        <item x="454"/>
        <item x="455"/>
        <item x="457"/>
        <item x="458"/>
        <item x="459"/>
        <item x="460"/>
        <item x="461"/>
        <item x="462"/>
        <item x="463"/>
        <item x="464"/>
        <item x="465"/>
        <item x="466"/>
        <item x="467"/>
        <item x="468"/>
        <item x="469"/>
        <item x="470"/>
        <item x="471"/>
        <item x="472"/>
        <item x="871"/>
        <item x="925"/>
        <item x="928"/>
        <item x="938"/>
        <item x="947"/>
        <item x="883"/>
        <item x="954"/>
        <item x="957"/>
        <item x="967"/>
        <item x="976"/>
        <item x="978"/>
        <item x="988"/>
        <item x="1004"/>
        <item x="1007"/>
        <item x="1008"/>
        <item x="1009"/>
        <item x="1013"/>
        <item x="1018"/>
        <item x="1022"/>
        <item x="1023"/>
        <item x="1025"/>
        <item x="1026"/>
        <item x="1027"/>
        <item x="1031"/>
        <item x="1042"/>
        <item x="1058"/>
        <item x="1062"/>
        <item x="1065"/>
        <item x="1069"/>
        <item x="1080"/>
        <item x="1082"/>
        <item x="1088"/>
        <item x="1091"/>
        <item x="1119"/>
        <item x="1131"/>
        <item x="1132"/>
        <item x="1137"/>
        <item x="1138"/>
        <item x="1153"/>
        <item x="1178"/>
        <item x="1183"/>
        <item x="1190"/>
        <item x="1192"/>
        <item x="1211"/>
        <item x="1221"/>
        <item x="1225"/>
        <item x="1237"/>
        <item x="1259"/>
        <item x="1260"/>
        <item x="1268"/>
        <item x="1276"/>
        <item x="1282"/>
        <item x="1284"/>
        <item x="1293"/>
        <item x="1300"/>
        <item x="226"/>
        <item x="1811"/>
        <item x="1812"/>
        <item x="1814"/>
        <item x="1820"/>
        <item x="1823"/>
        <item x="1824"/>
        <item x="1829"/>
        <item x="1838"/>
        <item x="1839"/>
        <item x="1842"/>
        <item x="1843"/>
        <item x="1844"/>
        <item x="1846"/>
        <item x="1847"/>
        <item x="1433"/>
        <item x="1436"/>
        <item x="1437"/>
        <item x="1440"/>
        <item x="1442"/>
        <item x="1449"/>
        <item x="1456"/>
        <item x="1479"/>
        <item x="1480"/>
        <item x="1483"/>
        <item x="1491"/>
        <item x="1899"/>
        <item x="1495"/>
        <item x="1900"/>
        <item x="1496"/>
        <item x="1501"/>
        <item x="1503"/>
        <item x="1663"/>
        <item x="1668"/>
        <item x="1670"/>
        <item x="1673"/>
        <item x="1674"/>
        <item x="1683"/>
        <item x="1687"/>
        <item x="1689"/>
        <item x="1691"/>
        <item x="1706"/>
        <item x="1715"/>
        <item x="1719"/>
        <item x="1723"/>
        <item x="1726"/>
        <item x="1942"/>
        <item x="1943"/>
        <item x="1947"/>
        <item x="1950"/>
        <item x="1951"/>
        <item x="1959"/>
        <item x="1960"/>
        <item x="1962"/>
        <item x="1966"/>
        <item x="1967"/>
        <item x="1969"/>
        <item x="1979"/>
        <item x="1980"/>
        <item x="1745"/>
        <item x="1986"/>
        <item x="1987"/>
        <item x="1992"/>
        <item x="1999"/>
        <item x="2000"/>
        <item x="2009"/>
        <item x="2013"/>
        <item x="2015"/>
        <item x="2018"/>
        <item x="2019"/>
        <item x="2132"/>
        <item x="2134"/>
        <item x="2143"/>
        <item x="2145"/>
        <item x="2148"/>
        <item x="2149"/>
        <item x="2150"/>
        <item x="2151"/>
        <item x="2152"/>
        <item x="2158"/>
        <item x="2159"/>
        <item x="2160"/>
        <item x="2161"/>
        <item x="2162"/>
        <item x="2163"/>
        <item x="2164"/>
        <item x="2165"/>
        <item x="2166"/>
        <item x="2167"/>
        <item x="2168"/>
        <item x="2301"/>
        <item x="2306"/>
        <item x="2307"/>
        <item x="2309"/>
        <item x="2310"/>
        <item x="2069"/>
        <item x="2070"/>
        <item x="2073"/>
        <item x="2075"/>
        <item x="2076"/>
        <item x="2079"/>
        <item x="2080"/>
        <item x="2087"/>
        <item x="2225"/>
        <item x="2226"/>
        <item x="2227"/>
        <item x="2228"/>
        <item x="2231"/>
        <item x="2397"/>
        <item x="2233"/>
        <item x="2235"/>
        <item x="2236"/>
        <item x="2237"/>
        <item x="2241"/>
        <item x="2401"/>
        <item x="2242"/>
        <item x="2402"/>
        <item x="2243"/>
        <item x="2244"/>
        <item x="2246"/>
        <item x="2403"/>
        <item x="2249"/>
        <item x="2250"/>
        <item x="2404"/>
        <item x="2252"/>
        <item x="2405"/>
        <item x="2406"/>
        <item x="2255"/>
        <item x="2407"/>
        <item x="2408"/>
        <item x="2257"/>
        <item x="2409"/>
        <item x="2410"/>
        <item x="2411"/>
        <item x="2412"/>
        <item x="2413"/>
        <item x="2414"/>
        <item x="2415"/>
        <item x="2416"/>
        <item x="2417"/>
        <item x="2418"/>
        <item x="2419"/>
        <item x="2420"/>
        <item x="2423"/>
        <item x="2424"/>
        <item x="2425"/>
        <item x="2426"/>
        <item x="2427"/>
        <item x="2428"/>
        <item x="2429"/>
        <item x="2430"/>
        <item x="2431"/>
        <item x="2432"/>
        <item x="2433"/>
        <item x="2434"/>
        <item x="2435"/>
        <item x="2436"/>
        <item x="2437"/>
        <item x="2438"/>
        <item x="2439"/>
        <item x="2440"/>
        <item x="2441"/>
        <item x="2376"/>
        <item x="2442"/>
        <item x="2321"/>
        <item x="2322"/>
        <item x="2326"/>
        <item x="2328"/>
        <item x="2330"/>
        <item x="2366"/>
        <item x="2368"/>
        <item x="2370"/>
        <item x="2375"/>
        <item x="2484"/>
        <item x="2485"/>
        <item x="2486"/>
        <item x="2489"/>
        <item x="2496"/>
        <item x="2497"/>
        <item x="2498"/>
        <item x="2499"/>
        <item x="2500"/>
        <item x="2546"/>
        <item x="2547"/>
        <item x="2551"/>
        <item x="2562"/>
        <item x="2565"/>
        <item x="2566"/>
        <item x="2920"/>
        <item x="2607"/>
        <item x="2611"/>
        <item x="2927"/>
        <item x="2928"/>
        <item x="2614"/>
        <item x="2618"/>
        <item x="2624"/>
        <item x="2935"/>
        <item x="2654"/>
        <item x="2936"/>
        <item x="2655"/>
        <item x="2937"/>
        <item x="2938"/>
        <item x="2939"/>
        <item x="2940"/>
        <item x="2942"/>
        <item x="2899"/>
        <item x="2903"/>
        <item x="2915"/>
        <item x="2916"/>
        <item x="2917"/>
        <item x="2897"/>
        <item x="2898"/>
        <item x="2959"/>
        <item x="2965"/>
        <item x="2972"/>
        <item x="2973"/>
        <item x="2977"/>
        <item x="2979"/>
        <item x="2982"/>
        <item x="2983"/>
        <item x="2989"/>
        <item x="2991"/>
        <item x="2992"/>
        <item x="2993"/>
        <item x="2994"/>
        <item x="2998"/>
        <item x="3000"/>
        <item x="3001"/>
        <item x="3003"/>
        <item x="3004"/>
        <item x="3005"/>
        <item x="3013"/>
        <item x="3014"/>
        <item x="3015"/>
        <item x="3021"/>
        <item x="3025"/>
        <item x="3026"/>
        <item x="3036"/>
        <item x="3037"/>
        <item x="3038"/>
        <item x="3039"/>
        <item x="3042"/>
        <item x="3044"/>
        <item x="3052"/>
        <item x="3053"/>
        <item x="3054"/>
        <item x="3055"/>
        <item x="3059"/>
        <item x="3062"/>
        <item x="3064"/>
        <item x="3065"/>
        <item x="3067"/>
        <item x="3068"/>
        <item x="3069"/>
        <item x="3070"/>
        <item x="3071"/>
        <item x="3072"/>
        <item x="3073"/>
        <item x="3076"/>
        <item x="3084"/>
        <item x="3090"/>
        <item x="2919"/>
        <item x="3091"/>
        <item x="2921"/>
        <item x="3093"/>
        <item x="3095"/>
        <item x="3096"/>
        <item x="3098"/>
        <item x="3099"/>
        <item x="3101"/>
        <item x="3103"/>
        <item x="3104"/>
        <item x="3105"/>
        <item x="3106"/>
        <item x="3107"/>
        <item x="3123"/>
        <item x="3129"/>
        <item x="3132"/>
        <item x="3133"/>
        <item x="3134"/>
        <item x="3139"/>
        <item x="3141"/>
        <item x="3135"/>
        <item x="3145"/>
        <item x="3151"/>
        <item x="3253"/>
        <item x="3255"/>
        <item x="3331"/>
        <item x="3262"/>
        <item x="3263"/>
        <item x="3264"/>
        <item x="3266"/>
        <item x="3270"/>
        <item x="3334"/>
        <item x="3336"/>
        <item x="3337"/>
        <item x="3338"/>
        <item x="3340"/>
        <item x="3272"/>
        <item x="3273"/>
        <item x="3345"/>
        <item x="3346"/>
        <item x="3347"/>
        <item x="3348"/>
        <item x="3349"/>
        <item x="3350"/>
        <item x="3355"/>
        <item x="3357"/>
        <item x="3274"/>
        <item x="3359"/>
        <item x="3275"/>
        <item x="3366"/>
        <item x="3367"/>
        <item x="3369"/>
        <item x="3375"/>
        <item x="3376"/>
        <item x="3380"/>
        <item x="3383"/>
        <item x="3385"/>
        <item x="3387"/>
        <item x="3390"/>
        <item x="3396"/>
        <item x="3397"/>
        <item x="3398"/>
        <item x="3399"/>
        <item x="3401"/>
        <item x="3403"/>
        <item x="3404"/>
        <item x="3405"/>
        <item x="3406"/>
        <item x="3407"/>
        <item x="3411"/>
        <item x="3412"/>
        <item x="3413"/>
        <item x="3414"/>
        <item x="3415"/>
        <item x="3420"/>
        <item x="3426"/>
        <item x="3428"/>
        <item x="3430"/>
        <item x="3431"/>
        <item x="3432"/>
        <item x="3433"/>
        <item x="3435"/>
        <item x="3437"/>
        <item x="3438"/>
        <item x="3439"/>
        <item x="3482"/>
        <item x="3622"/>
        <item x="3629"/>
        <item x="3630"/>
        <item x="3460"/>
        <item x="3632"/>
        <item x="3635"/>
        <item x="3636"/>
        <item x="3637"/>
        <item x="3638"/>
        <item x="3640"/>
        <item x="3643"/>
        <item x="3645"/>
        <item x="3646"/>
        <item x="3647"/>
        <item x="3654"/>
        <item x="3655"/>
        <item x="3657"/>
        <item x="3658"/>
        <item x="3659"/>
        <item x="3663"/>
        <item x="3664"/>
        <item x="3665"/>
        <item x="3666"/>
        <item x="3667"/>
        <item x="3669"/>
        <item x="3670"/>
        <item x="3686"/>
        <item x="3744"/>
        <item x="2034"/>
        <item x="3745"/>
        <item x="3748"/>
        <item x="3751"/>
        <item x="3753"/>
        <item x="3756"/>
        <item x="3758"/>
        <item x="3759"/>
        <item x="3760"/>
        <item x="3761"/>
        <item x="3762"/>
        <item x="3763"/>
        <item x="3764"/>
        <item x="3765"/>
        <item x="3766"/>
        <item x="3768"/>
        <item x="3769"/>
        <item x="3771"/>
        <item x="3772"/>
        <item x="3773"/>
        <item x="3774"/>
        <item x="3775"/>
        <item x="3776"/>
        <item x="3777"/>
        <item x="3778"/>
        <item x="3780"/>
        <item x="3781"/>
        <item x="3782"/>
        <item x="3787"/>
        <item x="3788"/>
        <item x="3790"/>
        <item x="3623"/>
        <item x="3626"/>
        <item x="3627"/>
        <item x="3628"/>
        <item x="3639"/>
        <item x="3648"/>
        <item x="3649"/>
        <item x="3651"/>
        <item x="3652"/>
        <item x="3653"/>
        <item x="3793"/>
        <item x="3794"/>
        <item x="3795"/>
        <item x="3671"/>
        <item x="3798"/>
        <item x="3799"/>
        <item x="3800"/>
        <item x="3802"/>
        <item x="3803"/>
        <item x="3674"/>
        <item x="3675"/>
        <item x="3676"/>
        <item x="3290"/>
        <item x="3804"/>
        <item x="3806"/>
        <item x="3807"/>
        <item x="3808"/>
        <item x="3809"/>
        <item x="3681"/>
        <item x="3682"/>
        <item x="3683"/>
        <item x="3811"/>
        <item x="3812"/>
        <item x="3685"/>
        <item x="3813"/>
        <item x="209"/>
        <item x="3814"/>
        <item x="3690"/>
        <item x="3817"/>
        <item x="3818"/>
        <item x="3870"/>
        <item x="3871"/>
        <item x="3872"/>
        <item x="2030"/>
        <item x="3873"/>
        <item x="3874"/>
        <item x="3876"/>
        <item x="3877"/>
        <item x="3880"/>
        <item x="3881"/>
        <item x="3883"/>
        <item x="3884"/>
        <item x="3885"/>
        <item x="3888"/>
        <item x="3889"/>
        <item x="95"/>
        <item x="96"/>
        <item x="97"/>
        <item x="98"/>
        <item x="100"/>
        <item x="102"/>
        <item x="103"/>
        <item x="104"/>
        <item x="105"/>
        <item x="110"/>
        <item x="111"/>
        <item x="206"/>
        <item x="208"/>
        <item x="210"/>
        <item x="211"/>
        <item x="212"/>
        <item x="213"/>
        <item x="215"/>
        <item x="216"/>
        <item x="218"/>
        <item x="219"/>
        <item x="220"/>
        <item x="222"/>
        <item x="223"/>
        <item x="224"/>
        <item x="228"/>
        <item x="1340"/>
        <item x="1342"/>
        <item x="1344"/>
        <item x="1345"/>
        <item x="1749"/>
        <item x="1918"/>
        <item x="1919"/>
        <item x="1925"/>
        <item x="1926"/>
        <item x="2027"/>
        <item x="2028"/>
        <item x="2033"/>
        <item x="2035"/>
        <item x="2041"/>
        <item x="2044"/>
        <item x="2045"/>
        <item x="2089"/>
        <item x="2090"/>
        <item x="2169"/>
        <item x="2258"/>
        <item x="2332"/>
        <item x="2334"/>
        <item x="2335"/>
        <item x="2445"/>
        <item x="2446"/>
        <item x="2448"/>
        <item x="2449"/>
        <item x="2450"/>
        <item x="2451"/>
        <item x="2452"/>
        <item x="2453"/>
        <item x="2454"/>
        <item x="2503"/>
        <item x="2504"/>
        <item x="2506"/>
        <item x="2509"/>
        <item x="2510"/>
        <item x="2512"/>
        <item x="2575"/>
        <item x="2633"/>
        <item x="2943"/>
        <item x="3157"/>
        <item x="3160"/>
        <item x="3280"/>
        <item x="3282"/>
        <item x="3283"/>
        <item x="3284"/>
        <item x="3287"/>
        <item x="3288"/>
        <item x="3292"/>
        <item x="3293"/>
        <item x="3301"/>
        <item x="3302"/>
        <item x="3303"/>
        <item x="3306"/>
        <item x="3441"/>
        <item x="3444"/>
        <item x="3445"/>
        <item x="3450"/>
        <item x="3452"/>
        <item x="3455"/>
        <item x="3456"/>
        <item x="3457"/>
        <item x="3459"/>
        <item x="3461"/>
        <item x="3462"/>
        <item x="3464"/>
        <item x="3465"/>
        <item x="3473"/>
        <item x="3476"/>
        <item x="3478"/>
        <item x="3694"/>
        <item x="3695"/>
        <item x="3699"/>
        <item x="3700"/>
        <item x="3783"/>
        <item x="3792"/>
        <item x="3821"/>
        <item x="3822"/>
        <item x="3824"/>
        <item x="3825"/>
        <item x="3826"/>
        <item x="3827"/>
        <item x="3828"/>
        <item x="3829"/>
        <item x="3831"/>
        <item x="3832"/>
        <item t="default"/>
      </items>
    </pivotField>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axis="axisPage" compact="0" outline="0" multipleItemSelectionAllowed="1" showAll="0">
      <items count="5">
        <item m="1" x="3"/>
        <item h="1" x="2"/>
        <item h="1" x="1"/>
        <item h="1" x="0"/>
        <item t="default"/>
      </items>
    </pivotField>
    <pivotField compact="0" outline="0" showAll="0"/>
    <pivotField compact="0" outline="0" showAll="0"/>
    <pivotField axis="axisPage" compact="0" outline="0" multipleItemSelectionAllowed="1" showAll="0">
      <items count="4">
        <item x="1"/>
        <item x="0"/>
        <item m="1" x="2"/>
        <item t="default"/>
      </items>
    </pivotField>
    <pivotField axis="axisPage" compact="0" outline="0" multipleItemSelectionAllowed="1" showAll="0">
      <items count="11">
        <item x="0"/>
        <item x="2"/>
        <item x="1"/>
        <item x="3"/>
        <item h="1" m="1" x="9"/>
        <item m="1" x="5"/>
        <item h="1" m="1" x="4"/>
        <item h="1" m="1" x="8"/>
        <item h="1" m="1" x="7"/>
        <item h="1" m="1" x="6"/>
        <item t="default"/>
      </items>
    </pivotField>
    <pivotField axis="axisPage" compact="0" outline="0" multipleItemSelectionAllowed="1" showAll="0" sortType="ascending">
      <items count="13">
        <item h="1" x="1"/>
        <item m="1" x="8"/>
        <item h="1" m="1" x="7"/>
        <item m="1" x="6"/>
        <item h="1" m="1" x="9"/>
        <item h="1" m="1" x="10"/>
        <item m="1" x="11"/>
        <item h="1" m="1" x="5"/>
        <item h="1" m="1" x="4"/>
        <item h="1" m="1" x="3"/>
        <item h="1" m="1" x="2"/>
        <item x="0"/>
        <item t="default"/>
      </items>
    </pivotField>
    <pivotField compact="0" outline="0" showAll="0"/>
    <pivotField axis="axisRow" compact="0" outline="0" showAll="0">
      <items count="13">
        <item x="5"/>
        <item x="6"/>
        <item x="7"/>
        <item h="1" x="3"/>
        <item x="8"/>
        <item h="1" x="1"/>
        <item h="1" x="2"/>
        <item h="1" x="4"/>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36" hier="-1"/>
    <pageField fld="33" hier="-1"/>
    <pageField fld="38"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5" numFmtId="2"/>
  </dataFields>
  <formats count="7">
    <format dxfId="89">
      <pivotArea field="30" type="button" dataOnly="0" labelOnly="1" outline="0" axis="axisPage" fieldPosition="7"/>
    </format>
    <format dxfId="88">
      <pivotArea field="-2" type="button" dataOnly="0" labelOnly="1" outline="0" axis="axisValues" fieldPosition="0"/>
    </format>
    <format dxfId="87">
      <pivotArea dataOnly="0" labelOnly="1" fieldPosition="0">
        <references count="1">
          <reference field="31" count="1">
            <x v="27"/>
          </reference>
        </references>
      </pivotArea>
    </format>
    <format dxfId="86">
      <pivotArea dataOnly="0" labelOnly="1" outline="0" fieldPosition="0">
        <references count="1">
          <reference field="31" count="1">
            <x v="27"/>
          </reference>
        </references>
      </pivotArea>
    </format>
    <format dxfId="85">
      <pivotArea dataOnly="0" outline="0" fieldPosition="0">
        <references count="1">
          <reference field="38" count="0"/>
        </references>
      </pivotArea>
    </format>
    <format dxfId="84">
      <pivotArea dataOnly="0" labelOnly="1" outline="0" fieldPosition="0">
        <references count="1">
          <reference field="38" count="0"/>
        </references>
      </pivotArea>
    </format>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D02B3C4-C108-4EDE-B035-43122AF203A4}" name="Total entregas ok"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14:B16" firstHeaderRow="2" firstDataRow="2" firstDataCol="1" rowPageCount="12"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m="1" x="52"/>
        <item x="7"/>
        <item m="1" x="97"/>
        <item x="8"/>
        <item m="1" x="88"/>
        <item m="1" x="101"/>
        <item m="1" x="79"/>
        <item x="11"/>
        <item m="1" x="91"/>
        <item m="1" x="93"/>
        <item m="1" x="95"/>
        <item m="1" x="90"/>
        <item m="1" x="87"/>
        <item m="1" x="98"/>
        <item m="1" x="55"/>
        <item m="1" x="75"/>
        <item x="18"/>
        <item x="24"/>
        <item x="14"/>
        <item m="1" x="53"/>
        <item h="1" m="1" x="100"/>
        <item x="27"/>
        <item h="1" m="1" x="69"/>
        <item m="1" x="80"/>
        <item m="1" x="76"/>
        <item m="1" x="51"/>
        <item m="1" x="92"/>
        <item x="34"/>
        <item m="1" x="102"/>
        <item m="1" x="41"/>
        <item m="1" x="104"/>
        <item h="1" m="1" x="96"/>
        <item x="4"/>
        <item x="33"/>
        <item m="1" x="84"/>
        <item m="1" x="60"/>
        <item x="5"/>
        <item m="1" x="83"/>
        <item m="1" x="48"/>
        <item h="1" m="1" x="77"/>
        <item h="1"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axis="axisPage" compact="0" outline="0" multipleItemSelectionAllowed="1" showAll="0">
      <items count="5427">
        <item x="242"/>
        <item x="243"/>
        <item x="106"/>
        <item x="244"/>
        <item x="245"/>
        <item x="473"/>
        <item x="246"/>
        <item x="247"/>
        <item x="248"/>
        <item x="249"/>
        <item x="250"/>
        <item x="251"/>
        <item x="252"/>
        <item x="474"/>
        <item x="475"/>
        <item x="476"/>
        <item x="253"/>
        <item x="254"/>
        <item x="477"/>
        <item x="478"/>
        <item x="255"/>
        <item x="256"/>
        <item x="257"/>
        <item x="258"/>
        <item x="479"/>
        <item x="259"/>
        <item x="480"/>
        <item x="481"/>
        <item x="482"/>
        <item x="260"/>
        <item x="261"/>
        <item x="262"/>
        <item x="263"/>
        <item x="483"/>
        <item x="1185"/>
        <item x="880"/>
        <item x="3144"/>
        <item x="1426"/>
        <item m="1" x="4161"/>
        <item m="1" x="4875"/>
        <item x="90"/>
        <item x="999"/>
        <item m="1" x="5145"/>
        <item x="1672"/>
        <item m="1" x="5146"/>
        <item m="1" x="4393"/>
        <item m="1" x="5147"/>
        <item x="1323"/>
        <item m="1" x="5148"/>
        <item x="147"/>
        <item m="1" x="5149"/>
        <item x="3360"/>
        <item x="1894"/>
        <item x="2629"/>
        <item x="336"/>
        <item m="1" x="5150"/>
        <item x="882"/>
        <item x="1771"/>
        <item x="2262"/>
        <item x="563"/>
        <item x="331"/>
        <item m="1" x="3922"/>
        <item m="1" x="5151"/>
        <item m="1" x="5152"/>
        <item m="1" x="4398"/>
        <item x="3408"/>
        <item x="33"/>
        <item x="1067"/>
        <item x="1160"/>
        <item x="838"/>
        <item m="1" x="5153"/>
        <item x="3422"/>
        <item x="2698"/>
        <item x="2626"/>
        <item x="1920"/>
        <item x="1968"/>
        <item x="1253"/>
        <item x="394"/>
        <item m="1" x="5154"/>
        <item x="643"/>
        <item x="1050"/>
        <item x="1489"/>
        <item m="1" x="5155"/>
        <item x="1418"/>
        <item x="1835"/>
        <item x="2583"/>
        <item m="1" x="4148"/>
        <item x="822"/>
        <item x="1256"/>
        <item x="908"/>
        <item x="327"/>
        <item m="1" x="5156"/>
        <item m="1" x="5157"/>
        <item x="1107"/>
        <item x="639"/>
        <item m="1" x="5158"/>
        <item x="815"/>
        <item x="1699"/>
        <item m="1" x="5159"/>
        <item x="3498"/>
        <item x="2685"/>
        <item x="732"/>
        <item x="778"/>
        <item x="196"/>
        <item x="627"/>
        <item x="920"/>
        <item x="3047"/>
        <item x="3215"/>
        <item m="1" x="5160"/>
        <item x="1172"/>
        <item x="203"/>
        <item x="1474"/>
        <item x="2302"/>
        <item x="2925"/>
        <item x="3297"/>
        <item m="1" x="4158"/>
        <item x="924"/>
        <item m="1" x="4113"/>
        <item x="3227"/>
        <item x="588"/>
        <item x="1228"/>
        <item x="2102"/>
        <item m="1" x="4235"/>
        <item m="1" x="5161"/>
        <item x="3252"/>
        <item x="3081"/>
        <item x="694"/>
        <item x="932"/>
        <item x="2759"/>
        <item x="1468"/>
        <item x="1564"/>
        <item m="1" x="5162"/>
        <item x="114"/>
        <item m="1" x="5163"/>
        <item x="874"/>
        <item x="1002"/>
        <item m="1" x="4071"/>
        <item x="860"/>
        <item x="2709"/>
        <item x="34"/>
        <item x="3257"/>
        <item x="2798"/>
        <item m="1" x="4383"/>
        <item x="1408"/>
        <item x="704"/>
        <item x="561"/>
        <item x="3045"/>
        <item m="1" x="4456"/>
        <item x="1229"/>
        <item m="1" x="4457"/>
        <item x="631"/>
        <item m="1" x="4458"/>
        <item x="779"/>
        <item m="1" x="4459"/>
        <item m="1" x="4405"/>
        <item x="959"/>
        <item x="1594"/>
        <item x="759"/>
        <item x="1974"/>
        <item m="1" x="4460"/>
        <item m="1" x="4301"/>
        <item x="1324"/>
        <item x="1541"/>
        <item x="3089"/>
        <item x="2764"/>
        <item x="1901"/>
        <item x="1684"/>
        <item x="599"/>
        <item x="2175"/>
        <item x="549"/>
        <item x="1210"/>
        <item m="1" x="3914"/>
        <item x="1090"/>
        <item x="1376"/>
        <item x="1316"/>
        <item x="659"/>
        <item x="40"/>
        <item x="1729"/>
        <item m="1" x="4461"/>
        <item x="935"/>
        <item x="3662"/>
        <item x="1384"/>
        <item x="806"/>
        <item x="2947"/>
        <item x="3294"/>
        <item x="3006"/>
        <item x="417"/>
        <item x="2844"/>
        <item x="2091"/>
        <item x="1454"/>
        <item m="1" x="4462"/>
        <item x="3672"/>
        <item x="3576"/>
        <item x="309"/>
        <item x="3112"/>
        <item x="1608"/>
        <item x="1481"/>
        <item x="1917"/>
        <item x="726"/>
        <item m="1" x="4463"/>
        <item x="24"/>
        <item x="1574"/>
        <item x="441"/>
        <item x="1775"/>
        <item m="1" x="4464"/>
        <item m="1" x="4465"/>
        <item m="1" x="4466"/>
        <item x="382"/>
        <item x="1303"/>
        <item m="1" x="4467"/>
        <item x="1991"/>
        <item x="941"/>
        <item x="17"/>
        <item m="1" x="4170"/>
        <item m="1" x="4468"/>
        <item m="1" x="4469"/>
        <item x="2632"/>
        <item x="1217"/>
        <item x="2271"/>
        <item x="1439"/>
        <item x="70"/>
        <item x="790"/>
        <item x="69"/>
        <item x="2539"/>
        <item x="3242"/>
        <item x="1199"/>
        <item x="2767"/>
        <item x="1040"/>
        <item x="1173"/>
        <item x="3127"/>
        <item x="2855"/>
        <item x="1859"/>
        <item x="364"/>
        <item x="2524"/>
        <item x="2791"/>
        <item x="696"/>
        <item m="1" x="4470"/>
        <item x="1912"/>
        <item m="1" x="4471"/>
        <item x="974"/>
        <item x="551"/>
        <item x="1923"/>
        <item x="1294"/>
        <item x="699"/>
        <item m="1" x="4073"/>
        <item x="1330"/>
        <item x="1087"/>
        <item x="2888"/>
        <item x="971"/>
        <item x="1266"/>
        <item x="2749"/>
        <item x="1207"/>
        <item x="867"/>
        <item x="849"/>
        <item x="3310"/>
        <item x="2507"/>
        <item x="1139"/>
        <item x="714"/>
        <item x="739"/>
        <item m="1" x="4146"/>
        <item x="2825"/>
        <item x="535"/>
        <item x="797"/>
        <item x="608"/>
        <item x="745"/>
        <item x="1414"/>
        <item x="793"/>
        <item x="887"/>
        <item x="21"/>
        <item x="510"/>
        <item x="3365"/>
        <item x="846"/>
        <item x="1339"/>
        <item x="308"/>
        <item x="1154"/>
        <item x="572"/>
        <item x="1227"/>
        <item x="1234"/>
        <item x="2623"/>
        <item m="1" x="4472"/>
        <item x="931"/>
        <item m="1" x="4473"/>
        <item x="3088"/>
        <item x="579"/>
        <item x="540"/>
        <item x="2542"/>
        <item x="2594"/>
        <item x="641"/>
        <item x="3633"/>
        <item x="3046"/>
        <item x="2025"/>
        <item x="1419"/>
        <item x="2581"/>
        <item x="2810"/>
        <item x="1118"/>
        <item x="1074"/>
        <item x="300"/>
        <item x="777"/>
        <item x="2558"/>
        <item x="3634"/>
        <item x="1507"/>
        <item x="2799"/>
        <item x="3392"/>
        <item x="1150"/>
        <item x="1231"/>
        <item x="898"/>
        <item x="2536"/>
        <item x="3668"/>
        <item m="1" x="4474"/>
        <item x="2909"/>
        <item x="15"/>
        <item x="277"/>
        <item x="1005"/>
        <item x="1872"/>
        <item x="596"/>
        <item x="2613"/>
        <item x="405"/>
        <item m="1" x="3941"/>
        <item m="1" x="4475"/>
        <item x="3086"/>
        <item x="1318"/>
        <item x="1151"/>
        <item x="1257"/>
        <item x="916"/>
        <item m="1" x="4114"/>
        <item m="1" x="4476"/>
        <item x="524"/>
        <item x="1451"/>
        <item x="730"/>
        <item x="2661"/>
        <item x="682"/>
        <item x="2048"/>
        <item x="3035"/>
        <item m="1" x="4054"/>
        <item x="1061"/>
        <item x="692"/>
        <item x="41"/>
        <item m="1" x="4477"/>
        <item x="3189"/>
        <item x="2620"/>
        <item x="3165"/>
        <item m="1" x="4478"/>
        <item x="267"/>
        <item x="3466"/>
        <item m="1" x="4479"/>
        <item x="2021"/>
        <item x="766"/>
        <item x="911"/>
        <item x="94"/>
        <item x="271"/>
        <item x="1618"/>
        <item x="1320"/>
        <item x="567"/>
        <item x="2022"/>
        <item x="1043"/>
        <item x="2970"/>
        <item m="1" x="3935"/>
        <item m="1" x="3936"/>
        <item m="1" x="3937"/>
        <item m="1" x="3938"/>
        <item m="1" x="3939"/>
        <item x="2829"/>
        <item x="1688"/>
        <item x="3377"/>
        <item x="3172"/>
        <item x="833"/>
        <item m="1" x="3940"/>
        <item x="1743"/>
        <item m="1" x="3942"/>
        <item x="2040"/>
        <item m="1" x="3943"/>
        <item x="1249"/>
        <item x="1049"/>
        <item x="3199"/>
        <item x="2314"/>
        <item x="237"/>
        <item x="2879"/>
        <item x="1251"/>
        <item x="2571"/>
        <item x="1076"/>
        <item x="1915"/>
        <item x="621"/>
        <item x="1429"/>
        <item m="1" x="3944"/>
        <item x="2715"/>
        <item m="1" x="3945"/>
        <item x="385"/>
        <item x="3197"/>
        <item m="1" x="3946"/>
        <item x="1393"/>
        <item x="1337"/>
        <item m="1" x="3947"/>
        <item x="539"/>
        <item x="2857"/>
        <item x="544"/>
        <item x="2945"/>
        <item x="3558"/>
        <item x="1681"/>
        <item x="2315"/>
        <item x="740"/>
        <item m="1" x="3996"/>
        <item x="3536"/>
        <item x="1713"/>
        <item x="1322"/>
        <item m="1" x="3997"/>
        <item x="2325"/>
        <item x="1235"/>
        <item m="1" x="3991"/>
        <item x="700"/>
        <item x="3448"/>
        <item x="868"/>
        <item x="2870"/>
        <item x="605"/>
        <item x="1281"/>
        <item x="1134"/>
        <item x="2295"/>
        <item x="1850"/>
        <item x="2630"/>
        <item x="3535"/>
        <item x="2537"/>
        <item x="1508"/>
        <item m="1" x="3948"/>
        <item m="1" x="3998"/>
        <item x="404"/>
        <item x="177"/>
        <item x="502"/>
        <item x="3602"/>
        <item x="3094"/>
        <item m="1" x="3999"/>
        <item x="2918"/>
        <item x="1000"/>
        <item m="1" x="4000"/>
        <item x="1805"/>
        <item x="733"/>
        <item x="1158"/>
        <item x="194"/>
        <item x="440"/>
        <item x="146"/>
        <item x="879"/>
        <item x="775"/>
        <item x="1361"/>
        <item x="1362"/>
        <item x="1363"/>
        <item x="1244"/>
        <item x="236"/>
        <item x="1373"/>
        <item x="1291"/>
        <item m="1" x="4001"/>
        <item x="1358"/>
        <item m="1" x="3969"/>
        <item x="2755"/>
        <item x="1111"/>
        <item x="2459"/>
        <item x="1587"/>
        <item x="7"/>
        <item x="1517"/>
        <item x="1562"/>
        <item m="1" x="5164"/>
        <item m="1" x="5165"/>
        <item x="1450"/>
        <item m="1" x="5166"/>
        <item m="1" x="5167"/>
        <item x="433"/>
        <item x="1977"/>
        <item m="1" x="4491"/>
        <item m="1" x="4495"/>
        <item x="2540"/>
        <item x="1659"/>
        <item x="2586"/>
        <item x="1605"/>
        <item m="1" x="4501"/>
        <item m="1" x="5168"/>
        <item x="1655"/>
        <item x="1590"/>
        <item x="1693"/>
        <item x="1988"/>
        <item m="1" x="5169"/>
        <item x="2036"/>
        <item m="1" x="4310"/>
        <item x="1958"/>
        <item m="1" x="5170"/>
        <item x="1518"/>
        <item x="3469"/>
        <item x="2049"/>
        <item x="661"/>
        <item x="1098"/>
        <item x="3687"/>
        <item m="1" x="5171"/>
        <item x="3696"/>
        <item m="1" x="5172"/>
        <item x="2848"/>
        <item x="2084"/>
        <item x="1420"/>
        <item m="1" x="5173"/>
        <item x="1097"/>
        <item x="484"/>
        <item x="1714"/>
        <item x="401"/>
        <item x="2085"/>
        <item m="1" x="4497"/>
        <item x="2371"/>
        <item m="1" x="4503"/>
        <item x="1544"/>
        <item m="1" x="5174"/>
        <item x="109"/>
        <item x="1727"/>
        <item x="1975"/>
        <item x="1621"/>
        <item x="1615"/>
        <item m="1" x="5062"/>
        <item x="2287"/>
        <item x="3256"/>
        <item m="1" x="5175"/>
        <item x="3051"/>
        <item x="922"/>
        <item x="1994"/>
        <item x="1565"/>
        <item x="3858"/>
        <item x="992"/>
        <item x="905"/>
        <item x="594"/>
        <item x="1875"/>
        <item x="1834"/>
        <item m="1" x="5176"/>
        <item x="2238"/>
        <item x="2077"/>
        <item x="1801"/>
        <item m="1" x="4711"/>
        <item x="1616"/>
        <item x="625"/>
        <item x="1935"/>
        <item x="543"/>
        <item x="1547"/>
        <item m="1" x="4588"/>
        <item x="615"/>
        <item m="1" x="4736"/>
        <item x="1897"/>
        <item x="1255"/>
        <item m="1" x="4251"/>
        <item x="1279"/>
        <item x="1828"/>
        <item x="2849"/>
        <item x="3678"/>
        <item x="1698"/>
        <item x="1874"/>
        <item m="1" x="5083"/>
        <item x="3109"/>
        <item x="653"/>
        <item m="1" x="5177"/>
        <item m="1" x="4672"/>
        <item x="3528"/>
        <item x="1121"/>
        <item x="1038"/>
        <item x="2349"/>
        <item m="1" x="4858"/>
        <item m="1" x="4298"/>
        <item x="997"/>
        <item m="1" x="4056"/>
        <item m="1" x="5178"/>
        <item x="28"/>
        <item x="2320"/>
        <item x="230"/>
        <item m="1" x="4450"/>
        <item x="1583"/>
        <item x="3733"/>
        <item x="2099"/>
        <item x="2513"/>
        <item x="1106"/>
        <item x="183"/>
        <item x="1690"/>
        <item x="1637"/>
        <item x="3750"/>
        <item m="1" x="3995"/>
        <item x="1740"/>
        <item m="1" x="4834"/>
        <item x="1204"/>
        <item x="1218"/>
        <item x="2394"/>
        <item x="1750"/>
        <item x="866"/>
        <item x="2609"/>
        <item m="1" x="5179"/>
        <item m="1" x="5046"/>
        <item x="770"/>
        <item m="1" x="5180"/>
        <item m="1" x="5181"/>
        <item m="1" x="5182"/>
        <item m="1" x="5183"/>
        <item m="1" x="5184"/>
        <item x="1697"/>
        <item m="1" x="5185"/>
        <item x="1964"/>
        <item m="1" x="5186"/>
        <item x="1219"/>
        <item x="1214"/>
        <item x="1108"/>
        <item x="1585"/>
        <item m="1" x="4519"/>
        <item x="1718"/>
        <item x="2125"/>
        <item m="1" x="5187"/>
        <item x="3421"/>
        <item x="1878"/>
        <item x="3495"/>
        <item x="2180"/>
        <item x="26"/>
        <item x="3887"/>
        <item x="1831"/>
        <item m="1" x="4480"/>
        <item x="1567"/>
        <item x="1532"/>
        <item x="1882"/>
        <item m="1" x="4481"/>
        <item x="3470"/>
        <item x="2747"/>
        <item m="1" x="4482"/>
        <item m="1" x="4483"/>
        <item x="264"/>
        <item x="1116"/>
        <item x="919"/>
        <item x="2444"/>
        <item x="1019"/>
        <item x="1858"/>
        <item x="2062"/>
        <item x="1030"/>
        <item x="1748"/>
        <item x="3137"/>
        <item x="1940"/>
        <item m="1" x="4500"/>
        <item x="2636"/>
        <item x="1961"/>
        <item x="2954"/>
        <item m="1" x="3891"/>
        <item x="91"/>
        <item x="2107"/>
        <item x="1892"/>
        <item x="3608"/>
        <item x="1863"/>
        <item x="1742"/>
        <item x="3391"/>
        <item x="1505"/>
        <item x="2961"/>
        <item m="1" x="4524"/>
        <item x="414"/>
        <item x="3281"/>
        <item x="1526"/>
        <item x="1936"/>
        <item m="1" x="4453"/>
        <item m="1" x="4072"/>
        <item x="2345"/>
        <item x="1818"/>
        <item m="1" x="4391"/>
        <item x="1984"/>
        <item x="987"/>
        <item m="1" x="4454"/>
        <item x="369"/>
        <item x="2358"/>
        <item x="1760"/>
        <item x="573"/>
        <item m="1" x="4455"/>
        <item x="3354"/>
        <item x="2511"/>
        <item x="1267"/>
        <item x="1768"/>
        <item x="3027"/>
        <item x="2774"/>
        <item x="1152"/>
        <item x="1921"/>
        <item x="1493"/>
        <item m="1" x="3974"/>
        <item x="407"/>
        <item x="626"/>
        <item x="1694"/>
        <item x="1730"/>
        <item m="1" x="3976"/>
        <item x="2363"/>
        <item x="2374"/>
        <item x="1825"/>
        <item x="241"/>
        <item x="1931"/>
        <item x="3057"/>
        <item m="1" x="3977"/>
        <item x="3587"/>
        <item x="2851"/>
        <item x="1280"/>
        <item m="1" x="3978"/>
        <item x="1247"/>
        <item x="1226"/>
        <item m="1" x="3979"/>
        <item x="3204"/>
        <item x="855"/>
        <item m="1" x="3980"/>
        <item x="1656"/>
        <item x="611"/>
        <item m="1" x="3981"/>
        <item x="1701"/>
        <item x="1732"/>
        <item m="1" x="3982"/>
        <item x="1754"/>
        <item x="1755"/>
        <item x="1756"/>
        <item x="1757"/>
        <item x="1758"/>
        <item x="1759"/>
        <item x="1761"/>
        <item x="1762"/>
        <item x="1763"/>
        <item x="952"/>
        <item x="1617"/>
        <item m="1" x="4665"/>
        <item x="2941"/>
        <item x="915"/>
        <item x="1728"/>
        <item m="1" x="4961"/>
        <item x="1184"/>
        <item x="305"/>
        <item x="1599"/>
        <item x="746"/>
        <item m="1" x="5188"/>
        <item x="1955"/>
        <item x="2957"/>
        <item x="1198"/>
        <item x="1716"/>
        <item x="1115"/>
        <item m="1" x="4892"/>
        <item m="1" x="4329"/>
        <item x="1223"/>
        <item x="1059"/>
        <item m="1" x="5189"/>
        <item x="810"/>
        <item m="1" x="4988"/>
        <item x="3370"/>
        <item x="2217"/>
        <item m="1" x="5190"/>
        <item x="1724"/>
        <item m="1" x="4852"/>
        <item x="1258"/>
        <item x="187"/>
        <item x="634"/>
        <item x="1705"/>
        <item x="3848"/>
        <item x="1570"/>
        <item x="2733"/>
        <item m="1" x="4911"/>
        <item x="784"/>
        <item x="1543"/>
        <item x="1944"/>
        <item x="1092"/>
        <item x="727"/>
        <item m="1" x="4381"/>
        <item x="2133"/>
        <item x="2083"/>
        <item x="1302"/>
        <item x="3163"/>
        <item x="1595"/>
        <item x="2518"/>
        <item m="1" x="4899"/>
        <item x="1708"/>
        <item x="2003"/>
        <item m="1" x="5191"/>
        <item m="1" x="5192"/>
        <item m="1" x="5193"/>
        <item m="1" x="5194"/>
        <item m="1" x="5195"/>
        <item m="1" x="5196"/>
        <item m="1" x="5197"/>
        <item m="1" x="5198"/>
        <item m="1" x="5199"/>
        <item m="1" x="5200"/>
        <item x="1277"/>
        <item x="848"/>
        <item x="1906"/>
        <item x="3791"/>
        <item x="1813"/>
        <item x="1609"/>
        <item m="1" x="4780"/>
        <item x="584"/>
        <item m="1" x="5201"/>
        <item m="1" x="4036"/>
        <item x="586"/>
        <item m="1" x="3962"/>
        <item x="3320"/>
        <item m="1" x="4307"/>
        <item m="1" x="5202"/>
        <item m="1" x="5203"/>
        <item m="1" x="5204"/>
        <item m="1" x="5205"/>
        <item m="1" x="5206"/>
        <item m="1" x="5207"/>
        <item x="1721"/>
        <item x="961"/>
        <item m="1" x="5001"/>
        <item x="1295"/>
        <item x="3225"/>
        <item x="2144"/>
        <item x="1864"/>
        <item x="1053"/>
        <item x="2582"/>
        <item m="1" x="5208"/>
        <item x="3580"/>
        <item x="3228"/>
        <item x="975"/>
        <item m="1" x="4300"/>
        <item x="2868"/>
        <item m="1" x="5209"/>
        <item x="270"/>
        <item m="1" x="4399"/>
        <item m="1" x="5210"/>
        <item m="1" x="5211"/>
        <item x="1519"/>
        <item x="2950"/>
        <item x="395"/>
        <item x="852"/>
        <item m="1" x="4525"/>
        <item m="1" x="4526"/>
        <item m="1" x="4527"/>
        <item m="1" x="4528"/>
        <item m="1" x="4529"/>
        <item m="1" x="4530"/>
        <item m="1" x="4531"/>
        <item m="1" x="4532"/>
        <item m="1" x="4018"/>
        <item m="1" x="4533"/>
        <item m="1" x="4534"/>
        <item m="1" x="4535"/>
        <item m="1" x="4536"/>
        <item m="1" x="4537"/>
        <item m="1" x="4538"/>
        <item m="1" x="4539"/>
        <item x="2482"/>
        <item m="1" x="4540"/>
        <item m="1" x="4541"/>
        <item x="2259"/>
        <item x="3416"/>
        <item x="1206"/>
        <item x="985"/>
        <item x="1292"/>
        <item x="3494"/>
        <item x="3861"/>
        <item m="1" x="3984"/>
        <item x="646"/>
        <item m="1" x="4542"/>
        <item m="1" x="4543"/>
        <item x="2692"/>
        <item x="1741"/>
        <item x="411"/>
        <item m="1" x="3973"/>
        <item x="1195"/>
        <item x="1510"/>
        <item m="1" x="4544"/>
        <item x="2579"/>
        <item m="1" x="4545"/>
        <item x="1230"/>
        <item x="2138"/>
        <item x="365"/>
        <item x="1630"/>
        <item x="1273"/>
        <item m="1" x="4546"/>
        <item m="1" x="4547"/>
        <item m="1" x="4548"/>
        <item m="1" x="4549"/>
        <item m="1" x="4550"/>
        <item m="1" x="4052"/>
        <item m="1" x="4551"/>
        <item x="1946"/>
        <item x="403"/>
        <item x="2456"/>
        <item x="2156"/>
        <item x="2043"/>
        <item x="1072"/>
        <item x="3079"/>
        <item x="412"/>
        <item x="9"/>
        <item x="1435"/>
        <item x="2129"/>
        <item x="1981"/>
        <item x="2738"/>
        <item x="2864"/>
        <item x="523"/>
        <item m="1" x="4552"/>
        <item m="1" x="4553"/>
        <item x="3304"/>
        <item m="1" x="3901"/>
        <item x="2555"/>
        <item x="865"/>
        <item m="1" x="4554"/>
        <item x="1309"/>
        <item x="533"/>
        <item x="195"/>
        <item m="1" x="3920"/>
        <item m="1" x="4555"/>
        <item m="1" x="4163"/>
        <item x="2276"/>
        <item x="192"/>
        <item x="444"/>
        <item m="1" x="4556"/>
        <item x="2969"/>
        <item x="1096"/>
        <item x="2324"/>
        <item x="2006"/>
        <item m="1" x="4557"/>
        <item m="1" x="4171"/>
        <item x="306"/>
        <item x="1438"/>
        <item m="1" x="4499"/>
        <item x="1982"/>
        <item x="844"/>
        <item m="1" x="4558"/>
        <item x="2140"/>
        <item x="592"/>
        <item m="1" x="4559"/>
        <item x="610"/>
        <item x="1819"/>
        <item m="1" x="3915"/>
        <item x="1122"/>
        <item m="1" x="4560"/>
        <item x="2911"/>
        <item x="1686"/>
        <item x="2422"/>
        <item x="266"/>
        <item x="1744"/>
        <item x="886"/>
        <item x="361"/>
        <item x="2587"/>
        <item m="1" x="4173"/>
        <item x="2660"/>
        <item x="3022"/>
        <item x="3206"/>
        <item x="1401"/>
        <item x="2384"/>
        <item x="2190"/>
        <item m="1" x="4175"/>
        <item x="2490"/>
        <item x="2205"/>
        <item x="2567"/>
        <item m="1" x="4010"/>
        <item x="1265"/>
        <item m="1" x="4561"/>
        <item x="981"/>
        <item x="1143"/>
        <item x="2218"/>
        <item x="368"/>
        <item x="1035"/>
        <item x="1682"/>
        <item x="1658"/>
        <item x="2155"/>
        <item x="1738"/>
        <item x="1887"/>
        <item x="2014"/>
        <item x="525"/>
        <item x="1083"/>
        <item x="514"/>
        <item x="3869"/>
        <item x="570"/>
        <item x="1593"/>
        <item x="872"/>
        <item x="1871"/>
        <item x="3140"/>
        <item m="1" x="4562"/>
        <item x="1463"/>
        <item x="3097"/>
        <item x="1830"/>
        <item x="1643"/>
        <item x="2734"/>
        <item x="2703"/>
        <item x="590"/>
        <item x="802"/>
        <item m="1" x="4563"/>
        <item x="3779"/>
        <item x="1213"/>
        <item x="904"/>
        <item x="630"/>
        <item x="2471"/>
        <item x="2124"/>
        <item x="1109"/>
        <item x="2631"/>
        <item x="2248"/>
        <item x="2278"/>
        <item x="2461"/>
        <item m="1" x="4564"/>
        <item x="225"/>
        <item m="1" x="4565"/>
        <item x="99"/>
        <item m="1" x="4566"/>
        <item m="1" x="4567"/>
        <item m="1" x="4568"/>
        <item m="1" x="4569"/>
        <item m="1" x="4570"/>
        <item m="1" x="4571"/>
        <item m="1" x="4572"/>
        <item m="1" x="4573"/>
        <item x="2772"/>
        <item m="1" x="4574"/>
        <item x="2859"/>
        <item m="1" x="4575"/>
        <item m="1" x="3899"/>
        <item x="3860"/>
        <item m="1" x="4576"/>
        <item m="1" x="3892"/>
        <item x="2538"/>
        <item x="1163"/>
        <item x="2135"/>
        <item x="1071"/>
        <item x="3489"/>
        <item m="1" x="4577"/>
        <item x="3564"/>
        <item m="1" x="4578"/>
        <item x="445"/>
        <item m="1" x="4579"/>
        <item x="2348"/>
        <item m="1" x="4580"/>
        <item x="1876"/>
        <item m="1" x="3994"/>
        <item x="1081"/>
        <item x="1443"/>
        <item m="1" x="4088"/>
        <item m="1" x="4581"/>
        <item x="2046"/>
        <item m="1" x="4172"/>
        <item x="3159"/>
        <item x="1360"/>
        <item x="2760"/>
        <item m="1" x="3983"/>
        <item x="2588"/>
        <item x="719"/>
        <item x="685"/>
        <item x="180"/>
        <item x="1461"/>
        <item x="765"/>
        <item x="448"/>
        <item x="2683"/>
        <item m="1" x="3985"/>
        <item m="1" x="3986"/>
        <item x="1908"/>
        <item x="2017"/>
        <item x="3327"/>
        <item m="1" x="3987"/>
        <item x="233"/>
        <item x="513"/>
        <item m="1" x="3988"/>
        <item x="2964"/>
        <item x="188"/>
        <item x="1459"/>
        <item x="2782"/>
        <item x="494"/>
        <item x="1159"/>
        <item m="1" x="3989"/>
        <item x="355"/>
        <item m="1" x="3990"/>
        <item x="1327"/>
        <item x="1537"/>
        <item x="1464"/>
        <item x="1208"/>
        <item x="504"/>
        <item m="1" x="3992"/>
        <item x="307"/>
        <item x="1196"/>
        <item x="1777"/>
        <item x="1222"/>
        <item x="1852"/>
        <item m="1" x="3993"/>
        <item x="1592"/>
        <item x="2245"/>
        <item x="430"/>
        <item x="297"/>
        <item x="8"/>
        <item x="1849"/>
        <item x="722"/>
        <item x="296"/>
        <item x="1737"/>
        <item x="1851"/>
        <item x="1644"/>
        <item x="1853"/>
        <item x="1854"/>
        <item x="1375"/>
        <item x="1416"/>
        <item x="1855"/>
        <item x="1696"/>
        <item x="2447"/>
        <item m="1" x="4484"/>
        <item x="2421"/>
        <item m="1" x="4485"/>
        <item m="1" x="4486"/>
        <item x="1790"/>
        <item m="1" x="4487"/>
        <item m="1" x="4046"/>
        <item x="2443"/>
        <item x="943"/>
        <item x="760"/>
        <item m="1" x="4488"/>
        <item x="1308"/>
        <item x="2656"/>
        <item m="1" x="4489"/>
        <item x="2470"/>
        <item x="1669"/>
        <item m="1" x="4490"/>
        <item x="1156"/>
        <item x="980"/>
        <item m="1" x="4492"/>
        <item x="1262"/>
        <item x="3078"/>
        <item x="1952"/>
        <item m="1" x="4493"/>
        <item m="1" x="4050"/>
        <item m="1" x="4211"/>
        <item x="960"/>
        <item x="1893"/>
        <item x="1735"/>
        <item m="1" x="4494"/>
        <item x="1633"/>
        <item x="1645"/>
        <item x="1736"/>
        <item x="2038"/>
        <item x="1776"/>
        <item x="1607"/>
        <item x="1333"/>
        <item x="1580"/>
        <item x="1446"/>
        <item x="1515"/>
        <item m="1" x="4496"/>
        <item x="1889"/>
        <item x="1720"/>
        <item m="1" x="4498"/>
        <item x="3754"/>
        <item x="1561"/>
        <item m="1" x="4502"/>
        <item x="3641"/>
        <item x="1638"/>
        <item m="1" x="4504"/>
        <item x="1664"/>
        <item m="1" x="4505"/>
        <item m="1" x="4506"/>
        <item x="108"/>
        <item x="3114"/>
        <item x="1779"/>
        <item m="1" x="4507"/>
        <item x="1319"/>
        <item x="1678"/>
        <item m="1" x="4508"/>
        <item m="1" x="4509"/>
        <item x="1200"/>
        <item x="3527"/>
        <item x="2095"/>
        <item x="3040"/>
        <item x="393"/>
        <item x="2240"/>
        <item m="1" x="4510"/>
        <item x="1604"/>
        <item x="691"/>
        <item x="2741"/>
        <item x="2854"/>
        <item x="366"/>
        <item x="1578"/>
        <item m="1" x="4511"/>
        <item x="1702"/>
        <item x="409"/>
        <item x="3701"/>
        <item x="1787"/>
        <item m="1" x="4512"/>
        <item m="1" x="4513"/>
        <item m="1" x="4514"/>
        <item m="1" x="4515"/>
        <item x="2554"/>
        <item x="2361"/>
        <item x="907"/>
        <item m="1" x="4516"/>
        <item x="2191"/>
        <item m="1" x="4060"/>
        <item m="1" x="4517"/>
        <item x="2953"/>
        <item m="1" x="4518"/>
        <item x="3721"/>
        <item x="1506"/>
        <item m="1" x="4520"/>
        <item x="1241"/>
        <item m="1" x="4582"/>
        <item m="1" x="4521"/>
        <item x="1527"/>
        <item x="1409"/>
        <item x="2535"/>
        <item x="1511"/>
        <item m="1" x="4522"/>
        <item x="186"/>
        <item x="998"/>
        <item x="3740"/>
        <item x="713"/>
        <item x="2202"/>
        <item m="1" x="4583"/>
        <item x="2748"/>
        <item x="1632"/>
        <item x="149"/>
        <item x="1836"/>
        <item x="1695"/>
        <item x="1563"/>
        <item x="1667"/>
        <item x="2198"/>
        <item x="1147"/>
        <item m="1" x="4584"/>
        <item x="1596"/>
        <item x="1953"/>
        <item x="738"/>
        <item m="1" x="4585"/>
        <item x="3384"/>
        <item x="1648"/>
        <item x="1500"/>
        <item m="1" x="4586"/>
        <item m="1" x="3957"/>
        <item m="1" x="3954"/>
        <item x="2533"/>
        <item x="3080"/>
        <item x="2393"/>
        <item x="1589"/>
        <item m="1" x="4587"/>
        <item x="2113"/>
        <item m="1" x="4589"/>
        <item m="1" x="4590"/>
        <item x="429"/>
        <item m="1" x="4591"/>
        <item m="1" x="4011"/>
        <item x="3702"/>
        <item x="2208"/>
        <item x="396"/>
        <item m="1" x="4592"/>
        <item x="1326"/>
        <item x="3712"/>
        <item m="1" x="4593"/>
        <item x="1978"/>
        <item x="1513"/>
        <item x="400"/>
        <item x="1550"/>
        <item m="1" x="4302"/>
        <item m="1" x="4594"/>
        <item m="1" x="4595"/>
        <item x="1261"/>
        <item x="1649"/>
        <item m="1" x="4596"/>
        <item m="1" x="4192"/>
        <item m="1" x="3902"/>
        <item x="1676"/>
        <item x="2387"/>
        <item m="1" x="3912"/>
        <item m="1" x="4067"/>
        <item x="428"/>
        <item x="1661"/>
        <item x="1731"/>
        <item x="1654"/>
        <item x="2039"/>
        <item m="1" x="4597"/>
        <item x="3028"/>
        <item x="1786"/>
        <item m="1" x="4598"/>
        <item x="1539"/>
        <item x="408"/>
        <item m="1" x="4599"/>
        <item x="2745"/>
        <item x="2277"/>
        <item x="1907"/>
        <item x="758"/>
        <item m="1" x="4523"/>
        <item x="2037"/>
        <item m="1" x="4600"/>
        <item x="2327"/>
        <item x="1598"/>
        <item m="1" x="4601"/>
        <item x="972"/>
        <item x="1972"/>
        <item x="1990"/>
        <item x="816"/>
        <item x="2574"/>
        <item x="1949"/>
        <item x="3730"/>
        <item x="3749"/>
        <item x="1579"/>
        <item x="1784"/>
        <item x="1652"/>
        <item x="1306"/>
        <item m="1" x="4602"/>
        <item x="1930"/>
        <item x="1619"/>
        <item m="1" x="4223"/>
        <item x="2890"/>
        <item m="1" x="4603"/>
        <item x="1523"/>
        <item x="3158"/>
        <item x="1657"/>
        <item m="1" x="4604"/>
        <item x="944"/>
        <item x="3552"/>
        <item x="1343"/>
        <item m="1" x="4605"/>
        <item x="2247"/>
        <item x="1068"/>
        <item m="1" x="4606"/>
        <item m="1" x="4607"/>
        <item x="2055"/>
        <item x="1545"/>
        <item m="1" x="4608"/>
        <item x="1012"/>
        <item x="761"/>
        <item m="1" x="3949"/>
        <item x="3146"/>
        <item m="1" x="3950"/>
        <item x="1675"/>
        <item m="1" x="3951"/>
        <item x="3279"/>
        <item m="1" x="3952"/>
        <item x="1522"/>
        <item m="1" x="3953"/>
        <item x="1884"/>
        <item m="1" x="3955"/>
        <item x="2029"/>
        <item x="1883"/>
        <item x="1722"/>
        <item x="2948"/>
        <item m="1" x="3956"/>
        <item x="1549"/>
        <item m="1" x="3958"/>
        <item m="1" x="3959"/>
        <item m="1" x="3960"/>
        <item x="1603"/>
        <item x="1301"/>
        <item x="1948"/>
        <item m="1" x="3961"/>
        <item x="2127"/>
        <item m="1" x="3963"/>
        <item m="1" x="3964"/>
        <item x="1602"/>
        <item m="1" x="3965"/>
        <item m="1" x="3966"/>
        <item x="1629"/>
        <item m="1" x="3967"/>
        <item x="2815"/>
        <item x="2883"/>
        <item x="899"/>
        <item x="2515"/>
        <item x="197"/>
        <item m="1" x="3968"/>
        <item x="1806"/>
        <item x="1252"/>
        <item x="968"/>
        <item x="2578"/>
        <item x="826"/>
        <item x="1016"/>
        <item m="1" x="3970"/>
        <item x="1886"/>
        <item x="1212"/>
        <item m="1" x="3971"/>
        <item m="1" x="3972"/>
        <item x="2908"/>
        <item x="422"/>
        <item x="2543"/>
        <item x="2260"/>
        <item m="1" x="4002"/>
        <item x="772"/>
        <item x="1355"/>
        <item x="432"/>
        <item x="1509"/>
        <item x="1512"/>
        <item x="27"/>
        <item x="776"/>
        <item x="1514"/>
        <item x="1516"/>
        <item x="951"/>
        <item x="1520"/>
        <item x="1521"/>
        <item x="1524"/>
        <item x="1525"/>
        <item x="547"/>
        <item x="1528"/>
        <item x="1529"/>
        <item x="1530"/>
        <item x="190"/>
        <item x="1531"/>
        <item x="1533"/>
        <item x="1534"/>
        <item x="2051"/>
        <item m="1" x="5212"/>
        <item x="2154"/>
        <item m="1" x="4077"/>
        <item x="2381"/>
        <item x="2910"/>
        <item m="1" x="5213"/>
        <item x="2548"/>
        <item m="1" x="5214"/>
        <item m="1" x="4255"/>
        <item x="42"/>
        <item x="2047"/>
        <item x="1494"/>
        <item x="3514"/>
        <item m="1" x="4895"/>
        <item x="2094"/>
        <item x="2517"/>
        <item m="1" x="5215"/>
        <item x="1793"/>
        <item m="1" x="5216"/>
        <item m="1" x="5217"/>
        <item m="1" x="5218"/>
        <item m="1" x="5219"/>
        <item x="2157"/>
        <item m="1" x="4609"/>
        <item m="1" x="4035"/>
        <item x="642"/>
        <item x="1910"/>
        <item x="3882"/>
        <item m="1" x="4610"/>
        <item x="2141"/>
        <item m="1" x="4611"/>
        <item x="1462"/>
        <item m="1" x="4612"/>
        <item x="2042"/>
        <item x="2635"/>
        <item x="1250"/>
        <item x="1350"/>
        <item m="1" x="4613"/>
        <item m="1" x="4614"/>
        <item x="496"/>
        <item x="652"/>
        <item x="819"/>
        <item x="670"/>
        <item m="1" x="4615"/>
        <item m="1" x="4616"/>
        <item x="918"/>
        <item m="1" x="4617"/>
        <item x="2956"/>
        <item m="1" x="4618"/>
        <item m="1" x="4619"/>
        <item m="1" x="4620"/>
        <item m="1" x="4061"/>
        <item m="1" x="4621"/>
        <item m="1" x="4622"/>
        <item x="993"/>
        <item m="1" x="4623"/>
        <item x="1896"/>
        <item x="1039"/>
        <item m="1" x="4624"/>
        <item x="1827"/>
        <item m="1" x="4625"/>
        <item x="81"/>
        <item m="1" x="4626"/>
        <item m="1" x="4627"/>
        <item x="2904"/>
        <item m="1" x="4628"/>
        <item x="413"/>
        <item x="2137"/>
        <item m="1" x="4629"/>
        <item x="1666"/>
        <item m="1" x="4630"/>
        <item m="1" x="4631"/>
        <item m="1" x="4632"/>
        <item m="1" x="4633"/>
        <item x="2001"/>
        <item x="1064"/>
        <item x="2120"/>
        <item m="1" x="4634"/>
        <item m="1" x="4635"/>
        <item m="1" x="4636"/>
        <item x="1766"/>
        <item x="618"/>
        <item m="1" x="4637"/>
        <item x="131"/>
        <item x="1890"/>
        <item m="1" x="4638"/>
        <item x="2329"/>
        <item m="1" x="4003"/>
        <item x="2353"/>
        <item x="1347"/>
        <item m="1" x="4004"/>
        <item m="1" x="4005"/>
        <item x="1445"/>
        <item x="3561"/>
        <item m="1" x="4006"/>
        <item m="1" x="4007"/>
        <item x="1833"/>
        <item m="1" x="4008"/>
        <item m="1" x="4009"/>
        <item x="3033"/>
        <item x="2092"/>
        <item x="2093"/>
        <item x="1710"/>
        <item x="1161"/>
        <item x="1937"/>
        <item x="2096"/>
        <item x="2097"/>
        <item x="2098"/>
        <item x="2100"/>
        <item x="63"/>
        <item x="1220"/>
        <item x="1093"/>
        <item x="2338"/>
        <item x="3611"/>
        <item x="825"/>
        <item x="3468"/>
        <item m="1" x="5220"/>
        <item x="1809"/>
        <item x="956"/>
        <item x="1130"/>
        <item x="1612"/>
        <item x="890"/>
        <item m="1" x="4416"/>
        <item x="3222"/>
        <item x="1865"/>
        <item x="1272"/>
        <item x="792"/>
        <item x="2534"/>
        <item m="1" x="4639"/>
        <item x="495"/>
        <item x="2944"/>
        <item x="1029"/>
        <item m="1" x="4044"/>
        <item x="2634"/>
        <item x="2682"/>
        <item x="3394"/>
        <item x="1367"/>
        <item x="754"/>
        <item m="1" x="4049"/>
        <item m="1" x="4640"/>
        <item x="2312"/>
        <item x="1548"/>
        <item m="1" x="4157"/>
        <item x="1311"/>
        <item m="1" x="4076"/>
        <item x="2568"/>
        <item x="3017"/>
        <item x="1060"/>
        <item x="1448"/>
        <item m="1" x="4724"/>
        <item m="1" x="4725"/>
        <item x="410"/>
        <item x="3066"/>
        <item m="1" x="4726"/>
        <item x="2968"/>
        <item x="548"/>
        <item m="1" x="4727"/>
        <item m="1" x="4728"/>
        <item m="1" x="4729"/>
        <item x="574"/>
        <item x="1149"/>
        <item m="1" x="4188"/>
        <item m="1" x="4201"/>
        <item x="1094"/>
        <item x="1171"/>
        <item m="1" x="4732"/>
        <item x="2395"/>
        <item x="3048"/>
        <item x="2372"/>
        <item m="1" x="5221"/>
        <item m="1" x="4641"/>
        <item m="1" x="4642"/>
        <item x="3481"/>
        <item x="1620"/>
        <item x="614"/>
        <item m="1" x="4643"/>
        <item m="1" x="4644"/>
        <item m="1" x="4645"/>
        <item x="1488"/>
        <item m="1" x="4646"/>
        <item x="2194"/>
        <item x="2173"/>
        <item x="2072"/>
        <item x="2359"/>
        <item x="923"/>
        <item m="1" x="4256"/>
        <item m="1" x="4647"/>
        <item x="560"/>
        <item m="1" x="4648"/>
        <item x="1242"/>
        <item x="1365"/>
        <item x="3503"/>
        <item m="1" x="4184"/>
        <item x="629"/>
        <item x="1045"/>
        <item x="1628"/>
        <item m="1" x="4649"/>
        <item x="1880"/>
        <item x="814"/>
        <item x="1102"/>
        <item x="1305"/>
        <item m="1" x="4012"/>
        <item m="1" x="4013"/>
        <item x="2341"/>
        <item x="2050"/>
        <item x="812"/>
        <item x="2052"/>
        <item m="1" x="5222"/>
        <item m="1" x="5223"/>
        <item m="1" x="5224"/>
        <item x="2881"/>
        <item m="1" x="5225"/>
        <item x="5"/>
        <item m="1" x="5226"/>
        <item m="1" x="4650"/>
        <item m="1" x="5227"/>
        <item x="3008"/>
        <item m="1" x="5228"/>
        <item x="1996"/>
        <item m="1" x="5229"/>
        <item m="1" x="5230"/>
        <item m="1" x="5231"/>
        <item m="1" x="5232"/>
        <item m="1" x="4693"/>
        <item m="1" x="5233"/>
        <item m="1" x="5234"/>
        <item m="1" x="5235"/>
        <item m="1" x="5236"/>
        <item x="991"/>
        <item x="2382"/>
        <item x="1662"/>
        <item x="2385"/>
        <item m="1" x="5237"/>
        <item m="1" x="5238"/>
        <item m="1" x="5239"/>
        <item m="1" x="5240"/>
        <item m="1" x="5241"/>
        <item x="3854"/>
        <item m="1" x="4174"/>
        <item x="1650"/>
        <item m="1" x="5242"/>
        <item x="603"/>
        <item m="1" x="5243"/>
        <item m="1" x="5030"/>
        <item m="1" x="5244"/>
        <item m="1" x="5245"/>
        <item x="1431"/>
        <item m="1" x="5246"/>
        <item m="1" x="4971"/>
        <item m="1" x="5247"/>
        <item m="1" x="5097"/>
        <item x="762"/>
        <item x="1167"/>
        <item x="2520"/>
        <item m="1" x="5248"/>
        <item x="2206"/>
        <item m="1" x="5249"/>
        <item x="3143"/>
        <item m="1" x="5250"/>
        <item m="1" x="4812"/>
        <item x="576"/>
        <item m="1" x="4651"/>
        <item x="1868"/>
        <item m="1" x="4652"/>
        <item x="3767"/>
        <item x="1169"/>
        <item m="1" x="4653"/>
        <item m="1" x="4654"/>
        <item x="604"/>
        <item m="1" x="4655"/>
        <item m="1" x="4656"/>
        <item m="1" x="4657"/>
        <item x="232"/>
        <item x="2031"/>
        <item m="1" x="4658"/>
        <item x="3743"/>
        <item m="1" x="4659"/>
        <item x="2106"/>
        <item m="1" x="4660"/>
        <item m="1" x="4661"/>
        <item x="2071"/>
        <item m="1" x="4662"/>
        <item m="1" x="4663"/>
        <item x="3849"/>
        <item x="3715"/>
        <item m="1" x="4664"/>
        <item x="1963"/>
        <item m="1" x="4666"/>
        <item m="1" x="3928"/>
        <item m="1" x="4667"/>
        <item m="1" x="4668"/>
        <item m="1" x="4669"/>
        <item m="1" x="4670"/>
        <item m="1" x="4671"/>
        <item x="1623"/>
        <item m="1" x="4673"/>
        <item m="1" x="4215"/>
        <item m="1" x="4674"/>
        <item m="1" x="4675"/>
        <item m="1" x="4676"/>
        <item x="3747"/>
        <item m="1" x="4677"/>
        <item m="1" x="4678"/>
        <item x="3738"/>
        <item x="362"/>
        <item x="1767"/>
        <item m="1" x="4679"/>
        <item x="3265"/>
        <item m="1" x="4680"/>
        <item x="3879"/>
        <item x="2369"/>
        <item m="1" x="4681"/>
        <item m="1" x="4682"/>
        <item m="1" x="4683"/>
        <item m="1" x="4684"/>
        <item m="1" x="4685"/>
        <item m="1" x="4214"/>
        <item x="3862"/>
        <item x="1733"/>
        <item m="1" x="4686"/>
        <item m="1" x="4687"/>
        <item m="1" x="4688"/>
        <item x="1746"/>
        <item m="1" x="4689"/>
        <item m="1" x="4690"/>
        <item m="1" x="4691"/>
        <item x="2207"/>
        <item m="1" x="4692"/>
        <item m="1" x="4694"/>
        <item m="1" x="4695"/>
        <item m="1" x="4696"/>
        <item x="333"/>
        <item m="1" x="4697"/>
        <item x="2380"/>
        <item m="1" x="4698"/>
        <item m="1" x="4699"/>
        <item x="2931"/>
        <item x="3843"/>
        <item x="493"/>
        <item m="1" x="4700"/>
        <item m="1" x="4701"/>
        <item m="1" x="4702"/>
        <item x="1641"/>
        <item x="2688"/>
        <item x="1837"/>
        <item m="1" x="4703"/>
        <item m="1" x="4704"/>
        <item x="2487"/>
        <item x="1707"/>
        <item x="2251"/>
        <item m="1" x="4705"/>
        <item m="1" x="4706"/>
        <item m="1" x="4707"/>
        <item m="1" x="4708"/>
        <item m="1" x="4709"/>
        <item x="2065"/>
        <item m="1" x="4710"/>
        <item x="2088"/>
        <item x="3317"/>
        <item m="1" x="4712"/>
        <item m="1" x="4713"/>
        <item x="1554"/>
        <item m="1" x="4714"/>
        <item m="1" x="4715"/>
        <item x="1569"/>
        <item m="1" x="4737"/>
        <item m="1" x="4716"/>
        <item x="2598"/>
        <item m="1" x="4717"/>
        <item m="1" x="4718"/>
        <item x="3195"/>
        <item m="1" x="4719"/>
        <item x="2068"/>
        <item m="1" x="4720"/>
        <item m="1" x="4721"/>
        <item x="2378"/>
        <item m="1" x="4722"/>
        <item m="1" x="4014"/>
        <item m="1" x="4015"/>
        <item m="1" x="4016"/>
        <item m="1" x="4017"/>
        <item x="2230"/>
        <item x="1559"/>
        <item x="1860"/>
        <item m="1" x="4019"/>
        <item x="2193"/>
        <item x="1822"/>
        <item x="1808"/>
        <item m="1" x="4020"/>
        <item m="1" x="4021"/>
        <item m="1" x="4022"/>
        <item m="1" x="4023"/>
        <item m="1" x="4024"/>
        <item m="1" x="4025"/>
        <item m="1" x="4026"/>
        <item m="1" x="4027"/>
        <item m="1" x="4028"/>
        <item m="1" x="4030"/>
        <item m="1" x="4032"/>
        <item m="1" x="4033"/>
        <item x="2170"/>
        <item x="2171"/>
        <item x="2172"/>
        <item x="1700"/>
        <item x="2174"/>
        <item x="2176"/>
        <item x="1983"/>
        <item x="2177"/>
        <item m="1" x="4800"/>
        <item x="285"/>
        <item x="1254"/>
        <item x="620"/>
        <item x="2597"/>
        <item x="2827"/>
        <item x="2891"/>
        <item m="1" x="4723"/>
        <item x="1903"/>
        <item m="1" x="3893"/>
        <item x="3113"/>
        <item x="3125"/>
        <item x="687"/>
        <item x="2589"/>
        <item x="946"/>
        <item x="3299"/>
        <item x="3578"/>
        <item x="1321"/>
        <item x="2836"/>
        <item x="1413"/>
        <item x="2813"/>
        <item x="3352"/>
        <item x="3483"/>
        <item x="2505"/>
        <item x="1469"/>
        <item x="3434"/>
        <item x="1703"/>
        <item x="1932"/>
        <item x="3480"/>
        <item x="2901"/>
        <item x="2362"/>
        <item m="1" x="5251"/>
        <item x="552"/>
        <item x="2399"/>
        <item x="303"/>
        <item x="2995"/>
        <item m="1" x="5252"/>
        <item m="1" x="4731"/>
        <item m="1" x="4730"/>
        <item x="1841"/>
        <item m="1" x="4187"/>
        <item m="1" x="4185"/>
        <item x="1807"/>
        <item x="2553"/>
        <item m="1" x="4278"/>
        <item x="1810"/>
        <item x="234"/>
        <item x="2773"/>
        <item x="2360"/>
        <item x="1753"/>
        <item x="2365"/>
        <item x="3389"/>
        <item x="1840"/>
        <item m="1" x="4183"/>
        <item x="2300"/>
        <item m="1" x="4733"/>
        <item x="1164"/>
        <item x="1971"/>
        <item m="1" x="4734"/>
        <item x="2340"/>
        <item x="397"/>
        <item x="2350"/>
        <item x="1264"/>
        <item m="1" x="4735"/>
        <item x="2343"/>
        <item x="1484"/>
        <item x="2342"/>
        <item x="1312"/>
        <item x="903"/>
        <item x="1802"/>
        <item x="2860"/>
        <item x="2493"/>
        <item x="741"/>
        <item x="3868"/>
        <item x="1815"/>
        <item m="1" x="4048"/>
        <item x="996"/>
        <item x="607"/>
        <item x="654"/>
        <item x="2336"/>
        <item x="2337"/>
        <item x="2339"/>
        <item x="712"/>
        <item x="1546"/>
        <item m="1" x="4029"/>
        <item m="1" x="4031"/>
        <item x="2379"/>
        <item x="2223"/>
        <item x="238"/>
        <item x="1639"/>
        <item m="1" x="5253"/>
        <item m="1" x="5254"/>
        <item x="677"/>
        <item x="3213"/>
        <item m="1" x="4738"/>
        <item x="272"/>
        <item x="447"/>
        <item x="2331"/>
        <item x="3847"/>
        <item x="3875"/>
        <item x="498"/>
        <item x="1382"/>
        <item m="1" x="4739"/>
        <item x="2960"/>
        <item m="1" x="4740"/>
        <item x="1193"/>
        <item m="1" x="4176"/>
        <item m="1" x="4064"/>
        <item x="953"/>
        <item x="656"/>
        <item x="2056"/>
        <item x="2893"/>
        <item x="1422"/>
        <item x="1057"/>
        <item x="278"/>
        <item m="1" x="4741"/>
        <item x="581"/>
        <item x="1113"/>
        <item m="1" x="4034"/>
        <item x="1400"/>
        <item x="2214"/>
        <item x="3485"/>
        <item x="1329"/>
        <item m="1" x="4037"/>
        <item m="1" x="4038"/>
        <item m="1" x="4039"/>
        <item m="1" x="4040"/>
        <item m="1" x="4041"/>
        <item x="1202"/>
        <item x="744"/>
        <item x="164"/>
        <item m="1" x="4042"/>
        <item m="1" x="4043"/>
        <item m="1" x="3929"/>
        <item x="1472"/>
        <item m="1" x="4045"/>
        <item x="1141"/>
        <item m="1" x="4047"/>
        <item x="2455"/>
        <item x="2292"/>
        <item x="265"/>
        <item x="1387"/>
        <item x="2457"/>
        <item x="2458"/>
        <item x="2460"/>
        <item m="1" x="5255"/>
        <item m="1" x="5256"/>
        <item x="3436"/>
        <item x="3463"/>
        <item x="3243"/>
        <item m="1" x="4369"/>
        <item x="2653"/>
        <item x="1177"/>
        <item x="2846"/>
        <item m="1" x="5257"/>
        <item x="2147"/>
        <item m="1" x="5258"/>
        <item x="2700"/>
        <item x="1310"/>
        <item x="1188"/>
        <item x="715"/>
        <item x="1269"/>
        <item x="673"/>
        <item x="1499"/>
        <item x="921"/>
        <item x="2963"/>
        <item m="1" x="4377"/>
        <item x="30"/>
        <item x="1610"/>
        <item x="1298"/>
        <item m="1" x="5259"/>
        <item x="950"/>
        <item m="1" x="5260"/>
        <item x="3205"/>
        <item m="1" x="5261"/>
        <item m="1" x="5262"/>
        <item x="2795"/>
        <item x="1201"/>
        <item x="3024"/>
        <item x="3890"/>
        <item x="1174"/>
        <item m="1" x="4742"/>
        <item x="239"/>
        <item x="519"/>
        <item m="1" x="4743"/>
        <item x="2462"/>
        <item x="1428"/>
        <item x="645"/>
        <item x="2316"/>
        <item x="1692"/>
        <item x="1299"/>
        <item x="1586"/>
        <item x="3261"/>
        <item m="1" x="4744"/>
        <item x="721"/>
        <item m="1" x="4745"/>
        <item m="1" x="4746"/>
        <item x="6"/>
        <item m="1" x="4747"/>
        <item x="3575"/>
        <item x="2863"/>
        <item x="688"/>
        <item x="1660"/>
        <item x="1739"/>
        <item x="1073"/>
        <item x="1640"/>
        <item x="877"/>
        <item x="2622"/>
        <item m="1" x="4748"/>
        <item m="1" x="4749"/>
        <item x="3269"/>
        <item x="3186"/>
        <item x="1314"/>
        <item x="310"/>
        <item x="3689"/>
        <item x="737"/>
        <item x="542"/>
        <item x="2544"/>
        <item x="3010"/>
        <item x="595"/>
        <item x="1140"/>
        <item x="587"/>
        <item x="1535"/>
        <item m="1" x="4053"/>
        <item x="1216"/>
        <item x="3324"/>
        <item x="3136"/>
        <item x="162"/>
        <item x="487"/>
        <item x="3417"/>
        <item x="3789"/>
        <item x="2011"/>
        <item x="332"/>
        <item m="1" x="4109"/>
        <item x="945"/>
        <item x="1482"/>
        <item x="2637"/>
        <item x="3126"/>
        <item x="917"/>
        <item x="2900"/>
        <item x="900"/>
        <item x="3111"/>
        <item x="2735"/>
        <item m="1" x="4750"/>
        <item x="2010"/>
        <item x="425"/>
        <item x="2923"/>
        <item x="3797"/>
        <item x="1631"/>
        <item m="1" x="4051"/>
        <item x="1315"/>
        <item x="986"/>
        <item x="2802"/>
        <item x="2974"/>
        <item x="2833"/>
        <item m="1" x="4055"/>
        <item x="1954"/>
        <item x="3049"/>
        <item x="807"/>
        <item m="1" x="4057"/>
        <item m="1" x="4058"/>
        <item m="1" x="4059"/>
        <item x="2894"/>
        <item x="559"/>
        <item x="531"/>
        <item m="1" x="4299"/>
        <item m="1" x="4901"/>
        <item x="2305"/>
        <item x="1625"/>
        <item x="1349"/>
        <item m="1" x="5263"/>
        <item m="1" x="5264"/>
        <item x="2775"/>
        <item x="1348"/>
        <item x="1536"/>
        <item m="1" x="4065"/>
        <item x="756"/>
        <item m="1" x="4789"/>
        <item m="1" x="4103"/>
        <item x="2577"/>
        <item x="293"/>
        <item m="1" x="4777"/>
        <item x="1862"/>
        <item x="2398"/>
        <item x="1584"/>
        <item x="3886"/>
        <item x="1455"/>
        <item x="2005"/>
        <item x="235"/>
        <item x="314"/>
        <item x="1622"/>
        <item m="1" x="4395"/>
        <item x="1704"/>
        <item x="3472"/>
        <item x="2008"/>
        <item m="1" x="4811"/>
        <item x="3425"/>
        <item x="2525"/>
        <item x="1869"/>
        <item m="1" x="4815"/>
        <item m="1" x="4817"/>
        <item m="1" x="4244"/>
        <item x="702"/>
        <item x="3075"/>
        <item x="859"/>
        <item x="3427"/>
        <item m="1" x="5265"/>
        <item x="1001"/>
        <item m="1" x="4829"/>
        <item x="2684"/>
        <item x="555"/>
        <item m="1" x="5266"/>
        <item x="705"/>
        <item m="1" x="4205"/>
        <item x="2886"/>
        <item x="2912"/>
        <item x="437"/>
        <item x="3120"/>
        <item x="795"/>
        <item x="3156"/>
        <item x="635"/>
        <item x="2621"/>
        <item m="1" x="5267"/>
        <item m="1" x="5268"/>
        <item x="1466"/>
        <item x="2895"/>
        <item x="3341"/>
        <item m="1" x="5269"/>
        <item m="1" x="5270"/>
        <item m="1" x="4759"/>
        <item x="2638"/>
        <item x="374"/>
        <item m="1" x="4807"/>
        <item m="1" x="5271"/>
        <item x="2797"/>
        <item x="1028"/>
        <item x="1123"/>
        <item x="3319"/>
        <item x="562"/>
        <item x="229"/>
        <item m="1" x="4751"/>
        <item x="1181"/>
        <item x="279"/>
        <item m="1" x="4752"/>
        <item m="1" x="4115"/>
        <item x="3289"/>
        <item x="1089"/>
        <item x="2926"/>
        <item x="1341"/>
        <item m="1" x="4753"/>
        <item m="1" x="4754"/>
        <item x="16"/>
        <item x="59"/>
        <item x="632"/>
        <item x="783"/>
        <item x="2270"/>
        <item x="3594"/>
        <item x="2885"/>
        <item x="2596"/>
        <item x="1924"/>
        <item x="834"/>
        <item x="1236"/>
        <item x="831"/>
        <item x="2064"/>
        <item x="402"/>
        <item x="3677"/>
        <item x="3162"/>
        <item x="2024"/>
        <item x="2952"/>
        <item x="1085"/>
        <item m="1" x="4328"/>
        <item x="371"/>
        <item x="1238"/>
        <item x="830"/>
        <item x="2763"/>
        <item m="1" x="4755"/>
        <item x="990"/>
        <item m="1" x="4756"/>
        <item x="949"/>
        <item x="2591"/>
        <item x="1175"/>
        <item x="1774"/>
        <item m="1" x="4757"/>
        <item x="1417"/>
        <item x="2495"/>
        <item x="1148"/>
        <item x="3477"/>
        <item x="2261"/>
        <item m="1" x="4443"/>
        <item m="1" x="4758"/>
        <item x="926"/>
        <item x="3409"/>
        <item x="850"/>
        <item x="1415"/>
        <item x="1054"/>
        <item x="870"/>
        <item m="1" x="4760"/>
        <item x="2560"/>
        <item x="1189"/>
        <item x="963"/>
        <item x="2896"/>
        <item m="1" x="3917"/>
        <item m="1" x="4092"/>
        <item m="1" x="3894"/>
        <item x="1826"/>
        <item x="3155"/>
        <item x="2561"/>
        <item x="2060"/>
        <item x="168"/>
        <item x="3343"/>
        <item m="1" x="4093"/>
        <item m="1" x="5272"/>
        <item m="1" x="5273"/>
        <item m="1" x="5274"/>
        <item m="1" x="5275"/>
        <item m="1" x="5276"/>
        <item m="1" x="5277"/>
        <item m="1" x="4761"/>
        <item m="1" x="4762"/>
        <item m="1" x="4763"/>
        <item m="1" x="4764"/>
        <item m="1" x="4765"/>
        <item m="1" x="4766"/>
        <item m="1" x="4767"/>
        <item m="1" x="4768"/>
        <item m="1" x="4769"/>
        <item m="1" x="4770"/>
        <item m="1" x="4771"/>
        <item m="1" x="4772"/>
        <item m="1" x="4773"/>
        <item m="1" x="4774"/>
        <item m="1" x="4775"/>
        <item m="1" x="4840"/>
        <item m="1" x="4094"/>
        <item m="1" x="4095"/>
        <item m="1" x="4096"/>
        <item m="1" x="4097"/>
        <item m="1" x="4098"/>
        <item m="1" x="4099"/>
        <item x="3203"/>
        <item x="2299"/>
        <item m="1" x="5278"/>
        <item x="378"/>
        <item x="116"/>
        <item x="973"/>
        <item x="2786"/>
        <item m="1" x="5279"/>
        <item x="1044"/>
        <item x="373"/>
        <item x="1125"/>
        <item x="1770"/>
        <item x="3083"/>
        <item x="1056"/>
        <item x="529"/>
        <item m="1" x="5280"/>
        <item x="1142"/>
        <item x="845"/>
        <item x="2112"/>
        <item x="506"/>
        <item x="751"/>
        <item m="1" x="4180"/>
        <item m="1" x="5281"/>
        <item m="1" x="5282"/>
        <item x="2691"/>
        <item x="1271"/>
        <item x="2830"/>
        <item x="3786"/>
        <item m="1" x="3930"/>
        <item x="657"/>
        <item x="511"/>
        <item x="3339"/>
        <item m="1" x="5283"/>
        <item m="1" x="4798"/>
        <item x="662"/>
        <item m="1" x="5284"/>
        <item m="1" x="5285"/>
        <item m="1" x="5286"/>
        <item m="1" x="5287"/>
        <item x="415"/>
        <item m="1" x="5288"/>
        <item x="353"/>
        <item m="1" x="5289"/>
        <item x="182"/>
        <item x="1036"/>
        <item m="1" x="4083"/>
        <item m="1" x="4311"/>
        <item x="2811"/>
        <item x="358"/>
        <item m="1" x="4089"/>
        <item x="585"/>
        <item m="1" x="5290"/>
        <item m="1" x="4370"/>
        <item x="3487"/>
        <item x="1398"/>
        <item x="3050"/>
        <item x="281"/>
        <item x="2906"/>
        <item x="2303"/>
        <item x="2751"/>
        <item x="363"/>
        <item x="781"/>
        <item x="1194"/>
        <item x="1334"/>
        <item m="1" x="4877"/>
        <item x="3194"/>
        <item x="1965"/>
        <item m="1" x="5291"/>
        <item x="2804"/>
        <item x="817"/>
        <item x="1475"/>
        <item x="2951"/>
        <item m="1" x="5292"/>
        <item x="1066"/>
        <item x="2704"/>
        <item m="1" x="4333"/>
        <item m="1" x="5293"/>
        <item x="851"/>
        <item x="837"/>
        <item x="2297"/>
        <item x="553"/>
        <item m="1" x="5294"/>
        <item x="3018"/>
        <item m="1" x="5295"/>
        <item m="1" x="4133"/>
        <item x="589"/>
        <item x="3300"/>
        <item x="786"/>
        <item m="1" x="4200"/>
        <item m="1" x="5296"/>
        <item x="3043"/>
        <item x="690"/>
        <item x="534"/>
        <item x="1032"/>
        <item x="842"/>
        <item x="2824"/>
        <item x="711"/>
        <item x="434"/>
        <item x="1104"/>
        <item x="2556"/>
        <item x="1297"/>
        <item x="19"/>
        <item x="787"/>
        <item m="1" x="5297"/>
        <item x="3148"/>
        <item x="1791"/>
        <item m="1" x="5298"/>
        <item x="1423"/>
        <item x="913"/>
        <item x="3196"/>
        <item m="1" x="5299"/>
        <item m="1" x="5300"/>
        <item m="1" x="5301"/>
        <item m="1" x="5302"/>
        <item x="2519"/>
        <item x="2528"/>
        <item x="3254"/>
        <item m="1" x="4955"/>
        <item x="1410"/>
        <item x="2196"/>
        <item x="1504"/>
        <item x="1922"/>
        <item x="3386"/>
        <item x="517"/>
        <item m="1" x="5303"/>
        <item x="39"/>
        <item x="1412"/>
        <item m="1" x="5304"/>
        <item x="1390"/>
        <item m="1" x="5305"/>
        <item x="2980"/>
        <item x="863"/>
        <item x="486"/>
        <item x="3839"/>
        <item x="609"/>
        <item x="1024"/>
        <item x="612"/>
        <item x="598"/>
        <item x="1100"/>
        <item m="1" x="4247"/>
        <item m="1" x="5306"/>
        <item m="1" x="4862"/>
        <item x="2296"/>
        <item x="1283"/>
        <item x="2465"/>
        <item x="1374"/>
        <item x="1110"/>
        <item x="2494"/>
        <item x="724"/>
        <item x="3364"/>
        <item x="1048"/>
        <item x="2610"/>
        <item x="2750"/>
        <item x="897"/>
        <item x="1170"/>
        <item x="456"/>
        <item x="3315"/>
        <item x="1055"/>
        <item m="1" x="5307"/>
        <item x="167"/>
        <item x="1133"/>
        <item x="889"/>
        <item x="1555"/>
        <item x="521"/>
        <item x="3325"/>
        <item x="3661"/>
        <item x="2541"/>
        <item m="1" x="5308"/>
        <item m="1" x="5309"/>
        <item x="375"/>
        <item m="1" x="5310"/>
        <item x="538"/>
        <item x="557"/>
        <item m="1" x="5311"/>
        <item m="1" x="4995"/>
        <item x="3202"/>
        <item x="2889"/>
        <item m="1" x="4948"/>
        <item x="2584"/>
        <item x="1191"/>
        <item x="2837"/>
        <item x="884"/>
        <item x="2592"/>
        <item x="2967"/>
        <item x="3693"/>
        <item m="1" x="4388"/>
        <item x="181"/>
        <item x="934"/>
        <item x="1203"/>
        <item x="3087"/>
        <item x="901"/>
        <item x="1051"/>
        <item x="1425"/>
        <item x="710"/>
        <item m="1" x="4832"/>
        <item x="3020"/>
        <item x="2789"/>
        <item x="2234"/>
        <item x="1290"/>
        <item x="982"/>
        <item x="707"/>
        <item x="1124"/>
        <item m="1" x="4776"/>
        <item x="2294"/>
        <item x="1404"/>
        <item x="1120"/>
        <item x="2808"/>
        <item x="1033"/>
        <item x="1243"/>
        <item x="3030"/>
        <item m="1" x="4156"/>
        <item x="2373"/>
        <item m="1" x="4387"/>
        <item x="3529"/>
        <item x="2108"/>
        <item x="2887"/>
        <item m="1" x="4778"/>
        <item m="1" x="4779"/>
        <item m="1" x="4781"/>
        <item x="2"/>
        <item x="3077"/>
        <item m="1" x="3931"/>
        <item m="1" x="4782"/>
        <item x="3443"/>
        <item x="1388"/>
        <item x="3447"/>
        <item m="1" x="4385"/>
        <item x="3296"/>
        <item x="3631"/>
        <item m="1" x="4783"/>
        <item x="3007"/>
        <item x="65"/>
        <item x="3224"/>
        <item x="1354"/>
        <item x="51"/>
        <item x="3382"/>
        <item x="2720"/>
        <item m="1" x="4149"/>
        <item x="3082"/>
        <item x="3147"/>
        <item x="725"/>
        <item x="3363"/>
        <item x="3440"/>
        <item m="1" x="4784"/>
        <item m="1" x="4396"/>
        <item x="1146"/>
        <item x="888"/>
        <item x="3796"/>
        <item x="3074"/>
        <item m="1" x="4785"/>
        <item m="1" x="4786"/>
        <item m="1" x="4787"/>
        <item x="1471"/>
        <item m="1" x="4788"/>
        <item x="869"/>
        <item x="927"/>
        <item x="546"/>
        <item x="939"/>
        <item x="983"/>
        <item x="1006"/>
        <item x="1467"/>
        <item x="769"/>
        <item m="1" x="4790"/>
        <item m="1" x="4791"/>
        <item m="1" x="4792"/>
        <item x="675"/>
        <item m="1" x="4793"/>
        <item x="3032"/>
        <item x="1353"/>
        <item x="2488"/>
        <item x="3235"/>
        <item m="1" x="4794"/>
        <item x="2820"/>
        <item m="1" x="4795"/>
        <item m="1" x="4796"/>
        <item m="1" x="4797"/>
        <item x="3491"/>
        <item m="1" x="4799"/>
        <item x="2784"/>
        <item x="3484"/>
        <item x="3656"/>
        <item x="526"/>
        <item x="2876"/>
        <item x="2858"/>
        <item x="718"/>
        <item x="1989"/>
        <item x="3184"/>
        <item x="575"/>
        <item x="593"/>
        <item x="2905"/>
        <item x="3058"/>
        <item x="1626"/>
        <item x="3692"/>
        <item x="2657"/>
        <item x="2605"/>
        <item x="2717"/>
        <item x="805"/>
        <item m="1" x="4801"/>
        <item x="3361"/>
        <item x="728"/>
        <item m="1" x="4802"/>
        <item x="3230"/>
        <item x="2585"/>
        <item x="1095"/>
        <item x="2847"/>
        <item x="2377"/>
        <item m="1" x="4803"/>
        <item x="1346"/>
        <item x="591"/>
        <item m="1" x="4804"/>
        <item x="420"/>
        <item m="1" x="4805"/>
        <item m="1" x="4806"/>
        <item x="3259"/>
        <item x="780"/>
        <item x="1129"/>
        <item x="1913"/>
        <item m="1" x="4808"/>
        <item x="1372"/>
        <item x="290"/>
        <item x="1407"/>
        <item x="3119"/>
        <item x="2469"/>
        <item x="1680"/>
        <item x="205"/>
        <item m="1" x="4809"/>
        <item m="1" x="4379"/>
        <item x="734"/>
        <item m="1" x="4810"/>
        <item x="431"/>
        <item x="3271"/>
        <item m="1" x="4325"/>
        <item x="881"/>
        <item x="753"/>
        <item x="1127"/>
        <item x="3237"/>
        <item x="2142"/>
        <item x="3011"/>
        <item x="1941"/>
        <item x="2762"/>
        <item x="1052"/>
        <item x="3373"/>
        <item m="1" x="4818"/>
        <item x="2625"/>
        <item x="1233"/>
        <item x="3012"/>
        <item x="2628"/>
        <item x="1747"/>
        <item x="2012"/>
        <item x="3429"/>
        <item x="2776"/>
        <item x="185"/>
        <item x="2186"/>
        <item x="1997"/>
        <item x="2777"/>
        <item x="1601"/>
        <item m="1" x="4309"/>
        <item x="1938"/>
        <item m="1" x="4831"/>
        <item x="1885"/>
        <item x="2754"/>
        <item x="1797"/>
        <item m="1" x="4213"/>
        <item x="910"/>
        <item x="3232"/>
        <item x="2023"/>
        <item x="808"/>
        <item x="370"/>
        <item x="1421"/>
        <item m="1" x="4837"/>
        <item x="1933"/>
        <item m="1" x="4838"/>
        <item m="1" x="4839"/>
        <item m="1" x="4090"/>
        <item x="399"/>
        <item m="1" x="4081"/>
        <item m="1" x="4087"/>
        <item x="606"/>
        <item x="3423"/>
        <item x="2816"/>
        <item x="1383"/>
        <item x="3128"/>
        <item x="764"/>
        <item x="1332"/>
        <item x="2491"/>
        <item x="1487"/>
        <item x="2805"/>
        <item x="550"/>
        <item x="1011"/>
        <item x="964"/>
        <item x="3260"/>
        <item x="1176"/>
        <item x="485"/>
        <item x="577"/>
        <item x="962"/>
        <item m="1" x="4813"/>
        <item x="767"/>
        <item x="2753"/>
        <item m="1" x="4814"/>
        <item x="828"/>
        <item x="3278"/>
        <item x="731"/>
        <item x="799"/>
        <item x="1168"/>
        <item x="1274"/>
        <item x="771"/>
        <item x="1304"/>
        <item x="268"/>
        <item x="29"/>
        <item x="3295"/>
        <item m="1" x="4816"/>
        <item x="664"/>
        <item x="1041"/>
        <item x="1144"/>
        <item x="2731"/>
        <item x="3177"/>
        <item x="1929"/>
        <item m="1" x="4819"/>
        <item x="298"/>
        <item x="436"/>
        <item x="1502"/>
        <item x="640"/>
        <item x="2476"/>
        <item m="1" x="4820"/>
        <item x="509"/>
        <item m="1" x="4821"/>
        <item m="1" x="4822"/>
        <item x="1287"/>
        <item m="1" x="4823"/>
        <item m="1" x="4824"/>
        <item x="716"/>
        <item x="774"/>
        <item x="717"/>
        <item x="564"/>
        <item x="1077"/>
        <item m="1" x="4825"/>
        <item x="3154"/>
        <item x="2962"/>
        <item x="597"/>
        <item x="92"/>
        <item x="2527"/>
        <item x="1101"/>
        <item x="3504"/>
        <item x="2304"/>
        <item x="2532"/>
        <item x="384"/>
        <item m="1" x="4826"/>
        <item m="1" x="4409"/>
        <item x="421"/>
        <item x="1679"/>
        <item m="1" x="4827"/>
        <item m="1" x="4828"/>
        <item x="1003"/>
        <item x="418"/>
        <item x="2862"/>
        <item x="492"/>
        <item x="1086"/>
        <item x="3624"/>
        <item x="1103"/>
        <item x="3820"/>
        <item x="2603"/>
        <item m="1" x="3926"/>
        <item x="2054"/>
        <item x="2483"/>
        <item m="1" x="4841"/>
        <item x="2570"/>
        <item x="723"/>
        <item x="1457"/>
        <item x="3784"/>
        <item x="1128"/>
        <item x="2871"/>
        <item m="1" x="4086"/>
        <item x="693"/>
        <item x="3335"/>
        <item x="736"/>
        <item x="1916"/>
        <item x="3031"/>
        <item m="1" x="4145"/>
        <item x="1155"/>
        <item m="1" x="4830"/>
        <item x="3190"/>
        <item x="3131"/>
        <item x="703"/>
        <item x="1405"/>
        <item m="1" x="4842"/>
        <item m="1" x="4243"/>
        <item x="1112"/>
        <item x="1432"/>
        <item x="1157"/>
        <item x="443"/>
        <item m="1" x="4843"/>
        <item m="1" x="4844"/>
        <item m="1" x="4845"/>
        <item m="1" x="4846"/>
        <item x="1817"/>
        <item x="3122"/>
        <item x="295"/>
        <item x="1573"/>
        <item x="2693"/>
        <item x="1285"/>
        <item x="628"/>
        <item x="2687"/>
        <item x="1861"/>
        <item x="1486"/>
        <item x="383"/>
        <item x="2531"/>
        <item x="3029"/>
        <item x="989"/>
        <item x="3372"/>
        <item x="3183"/>
        <item m="1" x="4847"/>
        <item m="1" x="4397"/>
        <item x="435"/>
        <item x="2966"/>
        <item m="1" x="4074"/>
        <item x="876"/>
        <item x="2323"/>
        <item x="3458"/>
        <item x="638"/>
        <item x="2576"/>
        <item x="389"/>
        <item x="3419"/>
        <item x="3207"/>
        <item x="3878"/>
        <item x="1117"/>
        <item x="649"/>
        <item m="1" x="4346"/>
        <item x="3034"/>
        <item m="1" x="4833"/>
        <item x="2545"/>
        <item m="1" x="4848"/>
        <item x="2086"/>
        <item m="1" x="4849"/>
        <item x="885"/>
        <item x="979"/>
        <item x="977"/>
        <item m="1" x="4324"/>
        <item x="655"/>
        <item x="2845"/>
        <item x="1402"/>
        <item x="894"/>
        <item m="1" x="4850"/>
        <item x="3201"/>
        <item m="1" x="4389"/>
        <item x="3356"/>
        <item x="377"/>
        <item m="1" x="4851"/>
        <item x="2706"/>
        <item x="1335"/>
        <item x="853"/>
        <item x="2619"/>
        <item x="791"/>
        <item x="3268"/>
        <item x="965"/>
        <item x="2835"/>
        <item x="3236"/>
        <item m="1" x="4835"/>
        <item m="1" x="4853"/>
        <item x="2790"/>
        <item x="2550"/>
        <item m="1" x="4836"/>
        <item x="2822"/>
        <item x="829"/>
        <item x="1240"/>
        <item x="3185"/>
        <item x="3467"/>
        <item x="25"/>
        <item x="2308"/>
        <item x="1939"/>
        <item x="3209"/>
        <item x="1430"/>
        <item x="2695"/>
        <item x="291"/>
        <item m="1" x="4854"/>
        <item x="698"/>
        <item x="3229"/>
        <item x="789"/>
        <item x="1371"/>
        <item x="273"/>
        <item m="1" x="4303"/>
        <item m="1" x="4855"/>
        <item m="1" x="4856"/>
        <item x="527"/>
        <item x="864"/>
        <item x="1778"/>
        <item x="940"/>
        <item x="191"/>
        <item m="1" x="4857"/>
        <item x="2696"/>
        <item x="292"/>
        <item x="1751"/>
        <item x="1447"/>
        <item m="1" x="4417"/>
        <item x="2608"/>
        <item x="1867"/>
        <item m="1" x="4859"/>
        <item x="3547"/>
        <item x="2569"/>
        <item m="1" x="4860"/>
        <item m="1" x="4861"/>
        <item x="1856"/>
        <item x="747"/>
        <item x="2604"/>
        <item x="969"/>
        <item x="1351"/>
        <item x="644"/>
        <item x="1317"/>
        <item x="1263"/>
        <item x="315"/>
        <item m="1" x="4863"/>
        <item x="1209"/>
        <item x="3525"/>
        <item x="827"/>
        <item x="3816"/>
        <item m="1" x="4866"/>
        <item m="1" x="4867"/>
        <item x="602"/>
        <item x="3085"/>
        <item m="1" x="4062"/>
        <item m="1" x="4063"/>
        <item x="757"/>
        <item x="984"/>
        <item m="1" x="4078"/>
        <item m="1" x="4091"/>
        <item x="1591"/>
        <item x="1166"/>
        <item x="520"/>
        <item m="1" x="4864"/>
        <item x="3168"/>
        <item m="1" x="4865"/>
        <item m="1" x="3916"/>
        <item x="376"/>
        <item m="1" x="4868"/>
        <item x="1857"/>
        <item x="624"/>
        <item x="1046"/>
        <item x="813"/>
        <item x="2812"/>
        <item x="651"/>
        <item m="1" x="4066"/>
        <item x="1357"/>
        <item x="1498"/>
        <item x="686"/>
        <item x="2572"/>
        <item x="1352"/>
        <item x="1079"/>
        <item m="1" x="4068"/>
        <item m="1" x="4069"/>
        <item x="416"/>
        <item x="873"/>
        <item m="1" x="4070"/>
        <item x="676"/>
        <item x="1075"/>
        <item x="2697"/>
        <item x="569"/>
        <item x="566"/>
        <item x="854"/>
        <item x="3449"/>
        <item m="1" x="4100"/>
        <item x="600"/>
        <item x="23"/>
        <item x="1389"/>
        <item m="1" x="4075"/>
        <item m="1" x="4101"/>
        <item x="1627"/>
        <item x="1215"/>
        <item x="909"/>
        <item m="1" x="4079"/>
        <item x="1135"/>
        <item m="1" x="4080"/>
        <item x="613"/>
        <item x="3009"/>
        <item x="3188"/>
        <item m="1" x="4082"/>
        <item x="1278"/>
        <item m="1" x="4084"/>
        <item x="3153"/>
        <item m="1" x="4102"/>
        <item x="515"/>
        <item m="1" x="4085"/>
        <item x="3250"/>
        <item m="1" x="4104"/>
        <item x="3374"/>
        <item x="2806"/>
        <item m="1" x="4105"/>
        <item x="3152"/>
        <item x="3332"/>
        <item x="637"/>
        <item m="1" x="4106"/>
        <item x="681"/>
        <item x="1380"/>
        <item x="2826"/>
        <item x="2367"/>
        <item m="1" x="4107"/>
        <item m="1" x="4108"/>
        <item x="1769"/>
        <item x="189"/>
        <item x="2263"/>
        <item x="426"/>
        <item x="2526"/>
        <item m="1" x="4110"/>
        <item m="1" x="4111"/>
        <item m="1" x="4112"/>
        <item x="601"/>
        <item x="1902"/>
        <item x="3061"/>
        <item x="2796"/>
        <item x="530"/>
        <item m="1" x="4116"/>
        <item m="1" x="4117"/>
        <item m="1" x="4118"/>
        <item m="1" x="4119"/>
        <item x="782"/>
        <item m="1" x="4120"/>
        <item m="1" x="4121"/>
        <item m="1" x="4122"/>
        <item x="173"/>
        <item m="1" x="4123"/>
        <item m="1" x="4124"/>
        <item m="1" x="4125"/>
        <item m="1" x="4126"/>
        <item m="1" x="4127"/>
        <item m="1" x="4128"/>
        <item m="1" x="4129"/>
        <item m="1" x="4130"/>
        <item x="2922"/>
        <item m="1" x="4131"/>
        <item x="2181"/>
        <item m="1" x="4132"/>
        <item x="2866"/>
        <item m="1" x="4134"/>
        <item m="1" x="4135"/>
        <item m="1" x="4136"/>
        <item x="1945"/>
        <item m="1" x="4870"/>
        <item x="3149"/>
        <item m="1" x="5312"/>
        <item m="1" x="5313"/>
        <item x="2266"/>
        <item x="112"/>
        <item m="1" x="4902"/>
        <item m="1" x="4941"/>
        <item x="1441"/>
        <item m="1" x="5314"/>
        <item m="1" x="4930"/>
        <item x="1879"/>
        <item x="660"/>
        <item m="1" x="5315"/>
        <item m="1" x="4193"/>
        <item m="1" x="5316"/>
        <item m="1" x="5317"/>
        <item m="1" x="5318"/>
        <item m="1" x="4934"/>
        <item x="929"/>
        <item m="1" x="5319"/>
        <item x="843"/>
        <item x="2032"/>
        <item x="1821"/>
        <item m="1" x="5320"/>
        <item x="1391"/>
        <item m="1" x="5321"/>
        <item m="1" x="5322"/>
        <item x="3358"/>
        <item x="1288"/>
        <item x="537"/>
        <item m="1" x="5323"/>
        <item x="942"/>
        <item x="1653"/>
        <item m="1" x="4440"/>
        <item x="1911"/>
        <item x="1427"/>
        <item x="2785"/>
        <item x="3859"/>
        <item x="1359"/>
        <item x="701"/>
        <item x="2606"/>
        <item x="3402"/>
        <item x="178"/>
        <item x="658"/>
        <item x="2254"/>
        <item x="1395"/>
        <item x="1047"/>
        <item m="1" x="5324"/>
        <item x="3353"/>
        <item x="3249"/>
        <item m="1" x="5325"/>
        <item x="2694"/>
        <item x="1385"/>
        <item m="1" x="5326"/>
        <item m="1" x="5327"/>
        <item m="1" x="5328"/>
        <item m="1" x="5329"/>
        <item m="1" x="5330"/>
        <item m="1" x="5331"/>
        <item m="1" x="5332"/>
        <item m="1" x="5333"/>
        <item m="1" x="5334"/>
        <item m="1" x="5335"/>
        <item m="1" x="4423"/>
        <item x="1473"/>
        <item m="1" x="4869"/>
        <item x="1015"/>
        <item x="3707"/>
        <item x="1934"/>
        <item x="2557"/>
        <item x="3379"/>
        <item m="1" x="4889"/>
        <item x="1866"/>
        <item m="1" x="3911"/>
        <item x="1905"/>
        <item m="1" x="4890"/>
        <item x="788"/>
        <item x="2293"/>
        <item x="1392"/>
        <item x="3110"/>
        <item x="1394"/>
        <item m="1" x="4891"/>
        <item x="680"/>
        <item x="1709"/>
        <item m="1" x="4871"/>
        <item x="1734"/>
        <item x="1084"/>
        <item x="3867"/>
        <item x="571"/>
        <item m="1" x="4893"/>
        <item m="1" x="4430"/>
        <item m="1" x="4252"/>
        <item x="1021"/>
        <item x="636"/>
        <item x="1581"/>
        <item x="2996"/>
        <item x="1711"/>
        <item x="398"/>
        <item x="381"/>
        <item x="2280"/>
        <item m="1" x="4894"/>
        <item x="427"/>
        <item x="2146"/>
        <item m="1" x="4896"/>
        <item m="1" x="4897"/>
        <item x="1973"/>
        <item x="554"/>
        <item x="1891"/>
        <item x="289"/>
        <item x="678"/>
        <item m="1" x="5336"/>
        <item x="841"/>
        <item m="1" x="5337"/>
        <item m="1" x="4912"/>
        <item x="2780"/>
        <item x="1182"/>
        <item x="3002"/>
        <item x="62"/>
        <item x="3508"/>
        <item x="2955"/>
        <item x="1370"/>
        <item m="1" x="5338"/>
        <item x="1356"/>
        <item m="1" x="5339"/>
        <item x="1914"/>
        <item x="1460"/>
        <item m="1" x="5340"/>
        <item x="2269"/>
        <item m="1" x="5341"/>
        <item x="3680"/>
        <item m="1" x="5342"/>
        <item x="3393"/>
        <item m="1" x="4445"/>
        <item m="1" x="5343"/>
        <item x="948"/>
        <item x="3810"/>
        <item m="1" x="5042"/>
        <item m="1" x="5344"/>
        <item x="2949"/>
        <item m="1" x="5345"/>
        <item x="3333"/>
        <item m="1" x="4989"/>
        <item m="1" x="5346"/>
        <item m="1" x="5347"/>
        <item m="1" x="5348"/>
        <item m="1" x="4258"/>
        <item m="1" x="5349"/>
        <item m="1" x="5350"/>
        <item m="1" x="5351"/>
        <item m="1" x="5352"/>
        <item m="1" x="5353"/>
        <item m="1" x="5354"/>
        <item x="3267"/>
        <item x="3138"/>
        <item x="912"/>
        <item m="1" x="5355"/>
        <item x="2153"/>
        <item x="3321"/>
        <item x="3697"/>
        <item x="1909"/>
        <item x="3313"/>
        <item m="1" x="5356"/>
        <item x="1245"/>
        <item m="1" x="4983"/>
        <item m="1" x="5032"/>
        <item m="1" x="5095"/>
        <item x="1985"/>
        <item m="1" x="5357"/>
        <item x="902"/>
        <item x="763"/>
        <item m="1" x="5358"/>
        <item x="2273"/>
        <item x="1904"/>
        <item x="2313"/>
        <item x="1270"/>
        <item x="3100"/>
        <item x="749"/>
        <item x="648"/>
        <item x="2467"/>
        <item x="1444"/>
        <item x="2680"/>
        <item x="892"/>
        <item m="1" x="4872"/>
        <item m="1" x="4873"/>
        <item x="335"/>
        <item x="1289"/>
        <item m="1" x="4874"/>
        <item x="2701"/>
        <item x="1377"/>
        <item x="342"/>
        <item m="1" x="4876"/>
        <item x="2267"/>
        <item x="2907"/>
        <item x="2279"/>
        <item m="1" x="4878"/>
        <item x="231"/>
        <item m="1" x="4879"/>
        <item x="3211"/>
        <item x="2552"/>
        <item x="1325"/>
        <item x="616"/>
        <item m="1" x="4880"/>
        <item x="176"/>
        <item x="2852"/>
        <item x="3378"/>
        <item m="1" x="4881"/>
        <item x="503"/>
        <item x="647"/>
        <item m="1" x="4882"/>
        <item x="3805"/>
        <item m="1" x="4883"/>
        <item m="1" x="4884"/>
        <item x="221"/>
        <item m="1" x="4885"/>
        <item m="1" x="4886"/>
        <item m="1" x="4887"/>
        <item m="1" x="4888"/>
        <item x="3691"/>
        <item x="3179"/>
        <item m="1" x="4903"/>
        <item x="1010"/>
        <item x="2601"/>
        <item x="2627"/>
        <item x="735"/>
        <item m="1" x="4908"/>
        <item x="1336"/>
        <item x="2521"/>
        <item m="1" x="4898"/>
        <item x="2792"/>
        <item x="3453"/>
        <item x="52"/>
        <item x="768"/>
        <item x="2985"/>
        <item x="1752"/>
        <item m="1" x="4900"/>
        <item x="3164"/>
        <item x="2563"/>
        <item x="2126"/>
        <item x="1877"/>
        <item m="1" x="4177"/>
        <item x="2514"/>
        <item x="1197"/>
        <item m="1" x="5009"/>
        <item x="3117"/>
        <item m="1" x="5359"/>
        <item x="2976"/>
        <item x="3833"/>
        <item x="2136"/>
        <item x="1232"/>
        <item m="1" x="4980"/>
        <item m="1" x="4981"/>
        <item x="1470"/>
        <item m="1" x="4982"/>
        <item x="832"/>
        <item x="2317"/>
        <item m="1" x="4965"/>
        <item x="3533"/>
        <item m="1" x="4904"/>
        <item m="1" x="4905"/>
        <item x="3258"/>
        <item m="1" x="4984"/>
        <item x="2689"/>
        <item x="2612"/>
        <item m="1" x="4906"/>
        <item m="1" x="4907"/>
        <item x="709"/>
        <item m="1" x="4408"/>
        <item m="1" x="4909"/>
        <item m="1" x="4194"/>
        <item m="1" x="4910"/>
        <item x="491"/>
        <item x="3688"/>
        <item x="2466"/>
        <item x="2253"/>
        <item m="1" x="4913"/>
        <item m="1" x="4914"/>
        <item m="1" x="4199"/>
        <item x="729"/>
        <item x="3673"/>
        <item m="1" x="4915"/>
        <item x="2971"/>
        <item x="3474"/>
        <item m="1" x="4916"/>
        <item x="3836"/>
        <item m="1" x="4917"/>
        <item m="1" x="4918"/>
        <item m="1" x="4919"/>
        <item x="1588"/>
        <item x="1434"/>
        <item x="2997"/>
        <item m="1" x="4323"/>
        <item m="1" x="4920"/>
        <item x="1476"/>
        <item x="820"/>
        <item m="1" x="4985"/>
        <item m="1" x="4921"/>
        <item x="2924"/>
        <item x="3285"/>
        <item m="1" x="4922"/>
        <item m="1" x="4986"/>
        <item m="1" x="4923"/>
        <item m="1" x="4924"/>
        <item m="1" x="4925"/>
        <item m="1" x="4987"/>
        <item m="1" x="4926"/>
        <item x="743"/>
        <item m="1" x="4927"/>
        <item x="227"/>
        <item x="3198"/>
        <item m="1" x="4415"/>
        <item x="3023"/>
        <item x="2828"/>
        <item x="2719"/>
        <item x="958"/>
        <item m="1" x="4928"/>
        <item m="1" x="4929"/>
        <item x="2549"/>
        <item m="1" x="4931"/>
        <item x="1099"/>
        <item x="3418"/>
        <item m="1" x="4932"/>
        <item m="1" x="4933"/>
        <item x="1478"/>
        <item x="2702"/>
        <item m="1" x="4935"/>
        <item x="3801"/>
        <item x="3513"/>
        <item m="1" x="4936"/>
        <item m="1" x="4937"/>
        <item x="3115"/>
        <item m="1" x="4938"/>
        <item m="1" x="4939"/>
        <item x="1187"/>
        <item m="1" x="4940"/>
        <item x="667"/>
        <item x="801"/>
        <item m="1" x="3905"/>
        <item x="3644"/>
        <item m="1" x="4942"/>
        <item m="1" x="4943"/>
        <item m="1" x="4944"/>
        <item m="1" x="4945"/>
        <item x="2643"/>
        <item m="1" x="4946"/>
        <item m="1" x="4947"/>
        <item m="1" x="4949"/>
        <item x="809"/>
        <item m="1" x="4203"/>
        <item x="2817"/>
        <item x="2978"/>
        <item m="1" x="4950"/>
        <item x="372"/>
        <item x="937"/>
        <item m="1" x="4951"/>
        <item m="1" x="4952"/>
        <item m="1" x="4953"/>
        <item x="2875"/>
        <item m="1" x="4954"/>
        <item x="282"/>
        <item m="1" x="4956"/>
        <item m="1" x="4957"/>
        <item m="1" x="4958"/>
        <item x="856"/>
        <item m="1" x="4959"/>
        <item m="1" x="4960"/>
        <item x="2357"/>
        <item x="2501"/>
        <item m="1" x="4962"/>
        <item m="1" x="4963"/>
        <item m="1" x="4964"/>
        <item x="3617"/>
        <item x="3108"/>
        <item x="752"/>
        <item x="2573"/>
        <item x="3371"/>
        <item x="269"/>
        <item m="1" x="4966"/>
        <item m="1" x="4967"/>
        <item x="861"/>
        <item m="1" x="4990"/>
        <item m="1" x="4968"/>
        <item m="1" x="4991"/>
        <item m="1" x="4992"/>
        <item m="1" x="4137"/>
        <item x="1369"/>
        <item m="1" x="4138"/>
        <item m="1" x="4178"/>
        <item m="1" x="4159"/>
        <item m="1" x="4139"/>
        <item x="179"/>
        <item m="1" x="4140"/>
        <item m="1" x="4141"/>
        <item x="556"/>
        <item m="1" x="4142"/>
        <item m="1" x="4143"/>
        <item x="2727"/>
        <item m="1" x="4144"/>
        <item x="2930"/>
        <item m="1" x="4147"/>
        <item x="1296"/>
        <item x="2902"/>
        <item x="2311"/>
        <item m="1" x="4150"/>
        <item m="1" x="4151"/>
        <item x="2712"/>
        <item x="2771"/>
        <item m="1" x="4152"/>
        <item m="1" x="4153"/>
        <item x="936"/>
        <item x="650"/>
        <item x="3124"/>
        <item m="1" x="4154"/>
        <item x="706"/>
        <item m="1" x="4155"/>
        <item x="1338"/>
        <item x="568"/>
        <item m="1" x="4160"/>
        <item m="1" x="4179"/>
        <item x="1014"/>
        <item m="1" x="4181"/>
        <item m="1" x="4162"/>
        <item m="1" x="4164"/>
        <item x="1063"/>
        <item m="1" x="4165"/>
        <item m="1" x="4166"/>
        <item m="1" x="4167"/>
        <item m="1" x="4182"/>
        <item m="1" x="4168"/>
        <item m="1" x="4169"/>
        <item x="3475"/>
        <item x="2756"/>
        <item x="423"/>
        <item x="1136"/>
        <item x="3326"/>
        <item m="1" x="4186"/>
        <item m="1" x="5360"/>
        <item x="2002"/>
        <item x="2732"/>
        <item m="1" x="5361"/>
        <item x="1560"/>
        <item x="3741"/>
        <item x="2188"/>
        <item x="2007"/>
        <item m="1" x="5362"/>
        <item x="1597"/>
        <item m="1" x="5363"/>
        <item m="1" x="5085"/>
        <item m="1" x="5364"/>
        <item m="1" x="5365"/>
        <item m="1" x="5366"/>
        <item x="3746"/>
        <item x="1998"/>
        <item m="1" x="5367"/>
        <item m="1" x="5368"/>
        <item x="1642"/>
        <item x="3728"/>
        <item x="2026"/>
        <item x="2004"/>
        <item m="1" x="5369"/>
        <item x="2232"/>
        <item m="1" x="5080"/>
        <item m="1" x="5370"/>
        <item m="1" x="5371"/>
        <item m="1" x="5372"/>
        <item m="1" x="5373"/>
        <item x="3770"/>
        <item m="1" x="5374"/>
        <item x="1725"/>
        <item x="2400"/>
        <item m="1" x="5375"/>
        <item m="1" x="5376"/>
        <item x="1957"/>
        <item m="1" x="5377"/>
        <item m="1" x="5073"/>
        <item m="1" x="5378"/>
        <item x="1665"/>
        <item m="1" x="4969"/>
        <item m="1" x="4970"/>
        <item m="1" x="4972"/>
        <item m="1" x="4973"/>
        <item m="1" x="5052"/>
        <item m="1" x="4974"/>
        <item m="1" x="5053"/>
        <item x="2183"/>
        <item m="1" x="5054"/>
        <item m="1" x="5055"/>
        <item m="1" x="5056"/>
        <item m="1" x="5057"/>
        <item m="1" x="4975"/>
        <item m="1" x="5058"/>
        <item m="1" x="4976"/>
        <item x="2396"/>
        <item m="1" x="5059"/>
        <item x="3710"/>
        <item x="3019"/>
        <item m="1" x="5060"/>
        <item m="1" x="5061"/>
        <item x="2473"/>
        <item m="1" x="5063"/>
        <item x="2204"/>
        <item m="1" x="5064"/>
        <item m="1" x="5065"/>
        <item x="3752"/>
        <item m="1" x="5066"/>
        <item m="1" x="5067"/>
        <item m="1" x="4977"/>
        <item m="1" x="5068"/>
        <item m="1" x="5069"/>
        <item m="1" x="5070"/>
        <item m="1" x="5071"/>
        <item m="1" x="5072"/>
        <item m="1" x="5074"/>
        <item x="2392"/>
        <item m="1" x="5075"/>
        <item m="1" x="5076"/>
        <item m="1" x="5077"/>
        <item m="1" x="5078"/>
        <item m="1" x="5079"/>
        <item m="1" x="5081"/>
        <item m="1" x="4363"/>
        <item x="337"/>
        <item x="3757"/>
        <item x="1634"/>
        <item x="1651"/>
        <item x="439"/>
        <item m="1" x="5082"/>
        <item m="1" x="4978"/>
        <item m="1" x="5084"/>
        <item m="1" x="5086"/>
        <item m="1" x="5087"/>
        <item m="1" x="5088"/>
        <item m="1" x="5089"/>
        <item x="3729"/>
        <item m="1" x="4979"/>
        <item m="1" x="5090"/>
        <item x="3625"/>
        <item m="1" x="4207"/>
        <item m="1" x="4208"/>
        <item m="1" x="4209"/>
        <item m="1" x="4210"/>
        <item m="1" x="4212"/>
        <item x="2239"/>
        <item m="1" x="4216"/>
        <item m="1" x="4217"/>
        <item m="1" x="4218"/>
        <item m="1" x="4219"/>
        <item m="1" x="4220"/>
        <item m="1" x="4221"/>
        <item x="3755"/>
        <item m="1" x="4222"/>
        <item x="3703"/>
        <item x="3704"/>
        <item m="1" x="5091"/>
        <item x="1114"/>
        <item m="1" x="5092"/>
        <item m="1" x="4224"/>
        <item m="1" x="4225"/>
        <item m="1" x="5379"/>
        <item m="1" x="5380"/>
        <item m="1" x="5381"/>
        <item m="1" x="5382"/>
        <item m="1" x="5383"/>
        <item m="1" x="5384"/>
        <item x="933"/>
        <item m="1" x="5385"/>
        <item m="1" x="5386"/>
        <item x="2288"/>
        <item m="1" x="5387"/>
        <item m="1" x="5094"/>
        <item m="1" x="5388"/>
        <item m="1" x="5389"/>
        <item x="1078"/>
        <item m="1" x="5390"/>
        <item m="1" x="4362"/>
        <item x="1453"/>
        <item x="2768"/>
        <item m="1" x="5391"/>
        <item m="1" x="5392"/>
        <item m="1" x="5393"/>
        <item m="1" x="5394"/>
        <item m="1" x="5395"/>
        <item x="3650"/>
        <item m="1" x="5396"/>
        <item m="1" x="4426"/>
        <item m="1" x="5397"/>
        <item m="1" x="5398"/>
        <item m="1" x="5399"/>
        <item x="755"/>
        <item m="1" x="5400"/>
        <item x="2834"/>
        <item x="823"/>
        <item m="1" x="4449"/>
        <item x="2595"/>
        <item x="3362"/>
        <item m="1" x="5098"/>
        <item m="1" x="5401"/>
        <item m="1" x="3934"/>
        <item x="2850"/>
        <item m="1" x="5402"/>
        <item m="1" x="5403"/>
        <item x="3041"/>
        <item x="387"/>
        <item m="1" x="5404"/>
        <item x="3118"/>
        <item m="1" x="5405"/>
        <item m="1" x="5406"/>
        <item x="50"/>
        <item x="1816"/>
        <item x="955"/>
        <item m="1" x="5407"/>
        <item x="1927"/>
        <item x="3166"/>
        <item x="3586"/>
        <item x="3442"/>
        <item x="2981"/>
        <item x="2356"/>
        <item x="532"/>
        <item m="1" x="5408"/>
        <item x="2913"/>
        <item m="1" x="4361"/>
        <item x="683"/>
        <item m="1" x="5409"/>
        <item x="3424"/>
        <item m="1" x="4993"/>
        <item m="1" x="5093"/>
        <item m="1" x="4994"/>
        <item x="3210"/>
        <item x="1848"/>
        <item x="165"/>
        <item m="1" x="4996"/>
        <item x="2119"/>
        <item x="3506"/>
        <item m="1" x="4997"/>
        <item x="3368"/>
        <item m="1" x="4998"/>
        <item m="1" x="4410"/>
        <item m="1" x="4999"/>
        <item x="3244"/>
        <item m="1" x="5000"/>
        <item x="1017"/>
        <item m="1" x="5096"/>
        <item x="1239"/>
        <item m="1" x="5002"/>
        <item m="1" x="5003"/>
        <item m="1" x="4348"/>
        <item m="1" x="5004"/>
        <item x="2757"/>
        <item x="107"/>
        <item m="1" x="5005"/>
        <item m="1" x="5006"/>
        <item m="1" x="5007"/>
        <item m="1" x="5008"/>
        <item x="64"/>
        <item x="3305"/>
        <item m="1" x="5010"/>
        <item m="1" x="5011"/>
        <item m="1" x="5012"/>
        <item x="1165"/>
        <item x="3121"/>
        <item m="1" x="5013"/>
        <item x="818"/>
        <item m="1" x="5014"/>
        <item m="1" x="5015"/>
        <item m="1" x="5016"/>
        <item m="1" x="4349"/>
        <item x="1424"/>
        <item x="3142"/>
        <item m="1" x="5017"/>
        <item x="1485"/>
        <item m="1" x="5018"/>
        <item x="174"/>
        <item m="1" x="5019"/>
        <item m="1" x="4406"/>
        <item m="1" x="5020"/>
        <item m="1" x="5021"/>
        <item m="1" x="5022"/>
        <item x="2020"/>
        <item m="1" x="5023"/>
        <item m="1" x="5024"/>
        <item m="1" x="5025"/>
        <item m="1" x="5026"/>
        <item x="1378"/>
        <item x="2723"/>
        <item m="1" x="4382"/>
        <item m="1" x="5027"/>
        <item m="1" x="5028"/>
        <item x="3823"/>
        <item m="1" x="5029"/>
        <item x="3056"/>
        <item x="2958"/>
        <item m="1" x="5031"/>
        <item m="1" x="5033"/>
        <item m="1" x="5034"/>
        <item x="2139"/>
        <item m="1" x="5035"/>
        <item m="1" x="5036"/>
        <item x="3102"/>
        <item x="488"/>
        <item m="1" x="5037"/>
        <item x="2713"/>
        <item m="1" x="5038"/>
        <item x="163"/>
        <item x="930"/>
        <item m="1" x="5039"/>
        <item m="1" x="5040"/>
        <item m="1" x="5041"/>
        <item x="970"/>
        <item m="1" x="4376"/>
        <item m="1" x="5043"/>
        <item m="1" x="5044"/>
        <item m="1" x="5045"/>
        <item x="2752"/>
        <item x="3400"/>
        <item m="1" x="5047"/>
        <item m="1" x="5048"/>
        <item m="1" x="5049"/>
        <item m="1" x="5050"/>
        <item m="1" x="5051"/>
        <item x="31"/>
        <item m="1" x="4189"/>
        <item m="1" x="4190"/>
        <item m="1" x="4191"/>
        <item x="3515"/>
        <item x="1465"/>
        <item x="3642"/>
        <item x="2869"/>
        <item m="1" x="4195"/>
        <item m="1" x="4196"/>
        <item x="3451"/>
        <item m="1" x="4197"/>
        <item m="1" x="4198"/>
        <item x="2664"/>
        <item x="3381"/>
        <item m="1" x="4202"/>
        <item x="3212"/>
        <item x="995"/>
        <item x="2787"/>
        <item x="1381"/>
        <item x="3309"/>
        <item x="3454"/>
        <item x="3388"/>
        <item m="1" x="4204"/>
        <item x="3488"/>
        <item x="3241"/>
        <item m="1" x="4206"/>
        <item x="3214"/>
        <item x="61"/>
        <item x="3490"/>
        <item x="3492"/>
        <item x="3493"/>
        <item x="113"/>
        <item m="1" x="5099"/>
        <item m="1" x="3906"/>
        <item x="2074"/>
        <item m="1" x="5100"/>
        <item m="1" x="5101"/>
        <item x="3161"/>
        <item m="1" x="5102"/>
        <item m="1" x="5103"/>
        <item m="1" x="5104"/>
        <item x="1286"/>
        <item x="875"/>
        <item m="1" x="5105"/>
        <item m="1" x="5106"/>
        <item x="906"/>
        <item m="1" x="5107"/>
        <item x="3063"/>
        <item m="1" x="5108"/>
        <item m="1" x="4371"/>
        <item x="3318"/>
        <item m="1" x="5109"/>
        <item m="1" x="5110"/>
        <item m="1" x="5111"/>
        <item m="1" x="5112"/>
        <item x="1685"/>
        <item x="3679"/>
        <item m="1" x="5113"/>
        <item x="804"/>
        <item m="1" x="5114"/>
        <item x="2975"/>
        <item x="3532"/>
        <item m="1" x="5115"/>
        <item m="1" x="5116"/>
        <item x="2256"/>
        <item m="1" x="4226"/>
        <item m="1" x="4227"/>
        <item m="1" x="4228"/>
        <item m="1" x="4229"/>
        <item x="1575"/>
        <item m="1" x="4230"/>
        <item m="1" x="4231"/>
        <item x="302"/>
        <item m="1" x="4232"/>
        <item x="2564"/>
        <item m="1" x="4233"/>
        <item m="1" x="4234"/>
        <item x="2793"/>
        <item m="1" x="4236"/>
        <item m="1" x="4237"/>
        <item m="1" x="4238"/>
        <item m="1" x="4239"/>
        <item x="171"/>
        <item x="2492"/>
        <item m="1" x="4240"/>
        <item m="1" x="4241"/>
        <item x="280"/>
        <item m="1" x="4242"/>
        <item x="3486"/>
        <item m="1" x="5410"/>
        <item m="1" x="5117"/>
        <item m="1" x="5118"/>
        <item m="1" x="5119"/>
        <item x="1034"/>
        <item m="1" x="4245"/>
        <item x="3599"/>
        <item x="2781"/>
        <item m="1" x="4246"/>
        <item x="3834"/>
        <item x="3835"/>
        <item m="1" x="5411"/>
        <item m="1" x="5412"/>
        <item m="1" x="5413"/>
        <item m="1" x="5414"/>
        <item m="1" x="5415"/>
        <item m="1" x="5416"/>
        <item m="1" x="5417"/>
        <item m="1" x="5418"/>
        <item m="1" x="5419"/>
        <item m="1" x="5420"/>
        <item m="1" x="5421"/>
        <item m="1" x="5422"/>
        <item m="1" x="5423"/>
        <item m="1" x="5424"/>
        <item m="1" x="5425"/>
        <item m="1" x="5120"/>
        <item m="1" x="5121"/>
        <item m="1" x="5122"/>
        <item x="2016"/>
        <item m="1" x="5123"/>
        <item m="1" x="5124"/>
        <item m="1" x="5125"/>
        <item m="1" x="5126"/>
        <item m="1" x="5127"/>
        <item m="1" x="5128"/>
        <item m="1" x="5129"/>
        <item m="1" x="5130"/>
        <item x="1895"/>
        <item m="1" x="5131"/>
        <item m="1" x="5132"/>
        <item m="1" x="5133"/>
        <item m="1" x="5134"/>
        <item m="1" x="5135"/>
        <item m="1" x="5136"/>
        <item m="1" x="5137"/>
        <item m="1" x="5138"/>
        <item m="1" x="5139"/>
        <item m="1" x="5140"/>
        <item m="1" x="5141"/>
        <item m="1" x="5142"/>
        <item m="1" x="5143"/>
        <item m="1" x="5144"/>
        <item x="3471"/>
        <item m="1" x="4248"/>
        <item m="1" x="4249"/>
        <item m="1" x="4250"/>
        <item m="1" x="4253"/>
        <item m="1" x="4254"/>
        <item m="1" x="4257"/>
        <item x="3840"/>
        <item x="3841"/>
        <item x="3842"/>
        <item x="3844"/>
        <item x="3845"/>
        <item x="3846"/>
        <item x="3200"/>
        <item m="1" x="4259"/>
        <item m="1" x="4260"/>
        <item m="1" x="4261"/>
        <item m="1" x="4262"/>
        <item x="3342"/>
        <item m="1" x="4263"/>
        <item m="1" x="4264"/>
        <item m="1" x="4265"/>
        <item m="1" x="4266"/>
        <item m="1" x="4267"/>
        <item m="1" x="4268"/>
        <item m="1" x="4269"/>
        <item m="1" x="4270"/>
        <item m="1" x="4271"/>
        <item m="1" x="4272"/>
        <item m="1" x="4273"/>
        <item m="1" x="4274"/>
        <item m="1" x="4275"/>
        <item m="1" x="4276"/>
        <item m="1" x="4277"/>
        <item x="452"/>
        <item x="580"/>
        <item x="3233"/>
        <item m="1" x="4279"/>
        <item m="1" x="4280"/>
        <item m="1" x="4281"/>
        <item m="1" x="4282"/>
        <item x="83"/>
        <item m="1" x="4283"/>
        <item m="1" x="4284"/>
        <item m="1" x="4285"/>
        <item m="1" x="4286"/>
        <item m="1" x="4287"/>
        <item m="1" x="4288"/>
        <item m="1" x="4289"/>
        <item m="1" x="4290"/>
        <item m="1" x="4291"/>
        <item m="1" x="4292"/>
        <item m="1" x="4293"/>
        <item m="1" x="4294"/>
        <item m="1" x="4295"/>
        <item m="1" x="4296"/>
        <item m="1" x="4297"/>
        <item x="1307"/>
        <item m="1" x="4304"/>
        <item x="2856"/>
        <item m="1" x="4305"/>
        <item m="1" x="4306"/>
        <item x="3819"/>
        <item m="1" x="4308"/>
        <item x="2522"/>
        <item x="2841"/>
        <item x="668"/>
        <item m="1" x="4312"/>
        <item m="1" x="4313"/>
        <item m="1" x="4314"/>
        <item m="1" x="4315"/>
        <item m="1" x="4316"/>
        <item x="2333"/>
        <item m="1" x="4317"/>
        <item m="1" x="4318"/>
        <item m="1" x="4319"/>
        <item m="1" x="4320"/>
        <item m="1" x="4321"/>
        <item x="214"/>
        <item m="1" x="4322"/>
        <item x="3223"/>
        <item m="1" x="4326"/>
        <item m="1" x="4327"/>
        <item m="1" x="4330"/>
        <item m="1" x="4331"/>
        <item m="1" x="4332"/>
        <item m="1" x="4334"/>
        <item x="583"/>
        <item m="1" x="4335"/>
        <item m="1" x="4336"/>
        <item m="1" x="4337"/>
        <item x="2502"/>
        <item x="3698"/>
        <item m="1" x="4338"/>
        <item m="1" x="4339"/>
        <item m="1" x="4340"/>
        <item m="1" x="4341"/>
        <item x="1224"/>
        <item x="2718"/>
        <item m="1" x="4342"/>
        <item m="1" x="4343"/>
        <item m="1" x="4344"/>
        <item m="1" x="4345"/>
        <item x="3684"/>
        <item x="3344"/>
        <item m="1" x="4347"/>
        <item m="1" x="4350"/>
        <item m="1" x="4351"/>
        <item m="1" x="4352"/>
        <item m="1" x="4353"/>
        <item m="1" x="4354"/>
        <item m="1" x="4355"/>
        <item m="1" x="4356"/>
        <item m="1" x="4357"/>
        <item m="1" x="4358"/>
        <item m="1" x="4359"/>
        <item m="1" x="4360"/>
        <item x="3507"/>
        <item x="3595"/>
        <item x="1313"/>
        <item m="1" x="4364"/>
        <item x="3660"/>
        <item m="1" x="4365"/>
        <item m="1" x="4366"/>
        <item m="1" x="4367"/>
        <item m="1" x="4368"/>
        <item x="3060"/>
        <item x="2211"/>
        <item x="2478"/>
        <item m="1" x="3895"/>
        <item x="3516"/>
        <item m="1" x="3896"/>
        <item m="1" x="3897"/>
        <item m="1" x="3898"/>
        <item m="1" x="3900"/>
        <item x="3568"/>
        <item m="1" x="3903"/>
        <item m="1" x="3904"/>
        <item x="2832"/>
        <item m="1" x="3907"/>
        <item m="1" x="3908"/>
        <item x="619"/>
        <item x="93"/>
        <item x="3130"/>
        <item m="1" x="3909"/>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48"/>
        <item x="150"/>
        <item x="151"/>
        <item x="152"/>
        <item x="153"/>
        <item x="154"/>
        <item x="155"/>
        <item x="156"/>
        <item x="157"/>
        <item x="158"/>
        <item x="159"/>
        <item x="160"/>
        <item x="161"/>
        <item x="166"/>
        <item x="169"/>
        <item x="170"/>
        <item x="172"/>
        <item x="175"/>
        <item x="184"/>
        <item x="193"/>
        <item x="198"/>
        <item x="199"/>
        <item x="200"/>
        <item x="201"/>
        <item x="202"/>
        <item x="204"/>
        <item x="301"/>
        <item x="304"/>
        <item x="311"/>
        <item x="312"/>
        <item x="313"/>
        <item x="3545"/>
        <item x="3395"/>
        <item x="3216"/>
        <item m="1" x="4372"/>
        <item m="1" x="4373"/>
        <item m="1" x="4374"/>
        <item m="1" x="4375"/>
        <item x="689"/>
        <item x="1070"/>
        <item m="1" x="4378"/>
        <item m="1" x="4380"/>
        <item x="2946"/>
        <item m="1" x="4384"/>
        <item x="2843"/>
        <item x="2602"/>
        <item m="1" x="4386"/>
        <item x="2766"/>
        <item x="2758"/>
        <item m="1" x="4390"/>
        <item x="545"/>
        <item m="1" x="4392"/>
        <item x="3286"/>
        <item m="1" x="4394"/>
        <item x="1179"/>
        <item m="1" x="3921"/>
        <item x="3621"/>
        <item x="1492"/>
        <item m="1" x="4400"/>
        <item m="1" x="4401"/>
        <item x="1611"/>
        <item m="1" x="4402"/>
        <item m="1" x="4403"/>
        <item m="1" x="4404"/>
        <item x="1186"/>
        <item m="1" x="4407"/>
        <item x="18"/>
        <item x="1331"/>
        <item x="316"/>
        <item x="317"/>
        <item x="318"/>
        <item x="319"/>
        <item x="320"/>
        <item x="321"/>
        <item x="322"/>
        <item x="323"/>
        <item x="324"/>
        <item x="325"/>
        <item x="326"/>
        <item x="328"/>
        <item x="329"/>
        <item x="330"/>
        <item x="334"/>
        <item x="338"/>
        <item x="339"/>
        <item x="340"/>
        <item x="341"/>
        <item x="343"/>
        <item x="344"/>
        <item x="345"/>
        <item x="347"/>
        <item x="348"/>
        <item x="349"/>
        <item x="350"/>
        <item x="351"/>
        <item x="352"/>
        <item x="354"/>
        <item x="356"/>
        <item x="357"/>
        <item m="1" x="4411"/>
        <item x="2710"/>
        <item m="1" x="4412"/>
        <item x="3187"/>
        <item m="1" x="4413"/>
        <item m="1" x="4414"/>
        <item x="3016"/>
        <item x="3815"/>
        <item x="1037"/>
        <item x="505"/>
        <item x="3298"/>
        <item x="3736"/>
        <item m="1" x="4418"/>
        <item m="1" x="4419"/>
        <item x="2667"/>
        <item m="1" x="4420"/>
        <item m="1" x="4421"/>
        <item m="1" x="4422"/>
        <item x="2770"/>
        <item x="1832"/>
        <item x="2663"/>
        <item x="1126"/>
        <item x="3410"/>
        <item m="1" x="4424"/>
        <item m="1" x="4425"/>
        <item m="1" x="4427"/>
        <item m="1" x="4428"/>
        <item x="449"/>
        <item x="3512"/>
        <item x="1205"/>
        <item x="2600"/>
        <item m="1" x="3910"/>
        <item m="1" x="3913"/>
        <item x="2616"/>
        <item m="1" x="3918"/>
        <item m="1" x="3919"/>
        <item x="1162"/>
        <item x="3316"/>
        <item x="1366"/>
        <item m="1" x="3923"/>
        <item x="2803"/>
        <item m="1" x="3924"/>
        <item x="3277"/>
        <item m="1" x="3925"/>
        <item x="1"/>
        <item x="796"/>
        <item x="1145"/>
        <item x="914"/>
        <item x="3116"/>
        <item x="750"/>
        <item x="2914"/>
        <item m="1" x="3927"/>
        <item x="2743"/>
        <item x="1379"/>
        <item x="38"/>
        <item x="367"/>
        <item x="2999"/>
        <item x="2884"/>
        <item x="286"/>
        <item m="1" x="3932"/>
        <item x="2744"/>
        <item m="1" x="3933"/>
        <item x="240"/>
        <item x="489"/>
        <item x="274"/>
        <item x="275"/>
        <item x="276"/>
        <item x="490"/>
        <item x="497"/>
        <item x="499"/>
        <item x="500"/>
        <item x="501"/>
        <item x="283"/>
        <item x="284"/>
        <item x="287"/>
        <item x="288"/>
        <item x="507"/>
        <item x="508"/>
        <item x="512"/>
        <item x="516"/>
        <item x="518"/>
        <item x="294"/>
        <item x="522"/>
        <item x="528"/>
        <item x="536"/>
        <item x="541"/>
        <item x="558"/>
        <item x="565"/>
        <item x="578"/>
        <item x="582"/>
        <item x="299"/>
        <item x="617"/>
        <item x="622"/>
        <item x="623"/>
        <item x="633"/>
        <item x="669"/>
        <item x="674"/>
        <item x="697"/>
        <item x="346"/>
        <item m="1" x="4429"/>
        <item x="3830"/>
        <item x="1671"/>
        <item x="1677"/>
        <item m="1" x="4431"/>
        <item x="217"/>
        <item m="1" x="4432"/>
        <item m="1" x="4433"/>
        <item m="1" x="4434"/>
        <item x="2761"/>
        <item x="1712"/>
        <item m="1" x="4435"/>
        <item x="3720"/>
        <item m="1" x="4436"/>
        <item m="1" x="4437"/>
        <item m="1" x="4438"/>
        <item m="1" x="4439"/>
        <item m="1" x="4441"/>
        <item m="1" x="4442"/>
        <item m="1" x="4444"/>
        <item x="1328"/>
        <item x="3585"/>
        <item m="1" x="4446"/>
        <item m="1" x="4447"/>
        <item m="1" x="4448"/>
        <item x="3446"/>
        <item m="1" x="4451"/>
        <item m="1" x="4452"/>
        <item m="1" x="3975"/>
        <item x="663"/>
        <item x="665"/>
        <item x="666"/>
        <item x="671"/>
        <item x="672"/>
        <item x="679"/>
        <item x="684"/>
        <item x="695"/>
        <item x="708"/>
        <item x="720"/>
        <item x="386"/>
        <item x="742"/>
        <item x="748"/>
        <item x="773"/>
        <item x="785"/>
        <item x="794"/>
        <item x="798"/>
        <item x="800"/>
        <item x="803"/>
        <item x="811"/>
        <item x="821"/>
        <item x="359"/>
        <item x="824"/>
        <item x="835"/>
        <item x="836"/>
        <item x="839"/>
        <item x="840"/>
        <item x="847"/>
        <item x="891"/>
        <item x="857"/>
        <item x="858"/>
        <item x="893"/>
        <item x="862"/>
        <item x="895"/>
        <item x="896"/>
        <item x="1364"/>
        <item x="994"/>
        <item x="1368"/>
        <item x="438"/>
        <item x="1386"/>
        <item x="1396"/>
        <item x="1397"/>
        <item x="1399"/>
        <item x="1403"/>
        <item x="1406"/>
        <item x="1411"/>
        <item x="1572"/>
        <item x="1764"/>
        <item x="1765"/>
        <item x="1772"/>
        <item x="1773"/>
        <item x="1780"/>
        <item x="1781"/>
        <item x="1782"/>
        <item x="1783"/>
        <item x="1785"/>
        <item x="1788"/>
        <item x="1789"/>
        <item x="1792"/>
        <item x="1794"/>
        <item x="1795"/>
        <item x="1796"/>
        <item x="1798"/>
        <item x="1799"/>
        <item x="1800"/>
        <item x="1803"/>
        <item x="1804"/>
        <item x="1870"/>
        <item x="1873"/>
        <item x="1881"/>
        <item x="1888"/>
        <item x="1898"/>
        <item x="1538"/>
        <item x="1540"/>
        <item x="1542"/>
        <item x="1551"/>
        <item x="1552"/>
        <item x="1553"/>
        <item x="1556"/>
        <item x="1557"/>
        <item x="1558"/>
        <item x="1566"/>
        <item x="1568"/>
        <item x="1571"/>
        <item x="1576"/>
        <item x="1577"/>
        <item x="1582"/>
        <item x="1600"/>
        <item x="1606"/>
        <item x="1613"/>
        <item x="1614"/>
        <item x="1624"/>
        <item x="1635"/>
        <item x="1636"/>
        <item x="1646"/>
        <item x="1647"/>
        <item x="2101"/>
        <item x="2103"/>
        <item x="2104"/>
        <item x="2105"/>
        <item x="2109"/>
        <item x="2110"/>
        <item x="2111"/>
        <item x="2114"/>
        <item x="2115"/>
        <item x="2116"/>
        <item x="2117"/>
        <item x="2118"/>
        <item x="2121"/>
        <item x="2122"/>
        <item x="2123"/>
        <item x="2128"/>
        <item x="2130"/>
        <item x="2131"/>
        <item x="101"/>
        <item x="2053"/>
        <item x="2057"/>
        <item x="2058"/>
        <item x="2059"/>
        <item x="2061"/>
        <item x="2063"/>
        <item x="2066"/>
        <item x="2067"/>
        <item x="2178"/>
        <item x="2179"/>
        <item x="2182"/>
        <item x="2184"/>
        <item x="2185"/>
        <item x="2187"/>
        <item x="2189"/>
        <item x="2192"/>
        <item x="2195"/>
        <item x="2197"/>
        <item x="2199"/>
        <item x="2200"/>
        <item x="2201"/>
        <item x="2203"/>
        <item x="2390"/>
        <item x="2209"/>
        <item x="2210"/>
        <item x="2212"/>
        <item x="2213"/>
        <item x="2215"/>
        <item x="2216"/>
        <item x="2219"/>
        <item x="2220"/>
        <item x="2221"/>
        <item x="2222"/>
        <item x="2224"/>
        <item x="2264"/>
        <item x="2265"/>
        <item x="2268"/>
        <item x="35"/>
        <item x="2272"/>
        <item x="2274"/>
        <item x="2275"/>
        <item x="2281"/>
        <item x="2282"/>
        <item x="2283"/>
        <item x="2284"/>
        <item x="2285"/>
        <item x="2286"/>
        <item x="2289"/>
        <item x="2290"/>
        <item x="2291"/>
        <item x="2298"/>
        <item x="2344"/>
        <item x="2346"/>
        <item x="2347"/>
        <item x="2351"/>
        <item x="2078"/>
        <item x="2352"/>
        <item x="2081"/>
        <item x="2354"/>
        <item x="2355"/>
        <item x="1477"/>
        <item x="2364"/>
        <item x="2383"/>
        <item x="1956"/>
        <item x="2386"/>
        <item x="2388"/>
        <item x="2389"/>
        <item x="2391"/>
        <item x="1490"/>
        <item x="2463"/>
        <item x="2464"/>
        <item x="2468"/>
        <item x="1845"/>
        <item x="2472"/>
        <item x="2474"/>
        <item x="2475"/>
        <item x="2477"/>
        <item x="2479"/>
        <item x="2480"/>
        <item x="2481"/>
        <item x="207"/>
        <item x="2516"/>
        <item x="2523"/>
        <item x="2529"/>
        <item x="2530"/>
        <item x="1928"/>
        <item x="2580"/>
        <item x="2590"/>
        <item x="2593"/>
        <item x="2599"/>
        <item x="2508"/>
        <item x="2639"/>
        <item x="2640"/>
        <item x="2641"/>
        <item x="2642"/>
        <item x="2644"/>
        <item x="2645"/>
        <item x="2646"/>
        <item x="2647"/>
        <item x="2648"/>
        <item x="2649"/>
        <item x="2650"/>
        <item x="2651"/>
        <item x="2932"/>
        <item x="2933"/>
        <item x="2652"/>
        <item x="2934"/>
        <item x="2662"/>
        <item x="2736"/>
        <item x="392"/>
        <item x="2658"/>
        <item x="2659"/>
        <item x="2665"/>
        <item x="2666"/>
        <item x="2668"/>
        <item x="2669"/>
        <item x="2670"/>
        <item x="2671"/>
        <item x="2672"/>
        <item x="2673"/>
        <item x="2674"/>
        <item x="2675"/>
        <item x="2676"/>
        <item x="2677"/>
        <item x="2678"/>
        <item x="2679"/>
        <item x="2681"/>
        <item x="3276"/>
        <item x="2686"/>
        <item x="2690"/>
        <item x="2319"/>
        <item x="2699"/>
        <item x="2705"/>
        <item x="2707"/>
        <item x="2708"/>
        <item x="2711"/>
        <item x="2714"/>
        <item x="2716"/>
        <item x="2229"/>
        <item x="2721"/>
        <item x="2722"/>
        <item x="2724"/>
        <item x="2725"/>
        <item x="2726"/>
        <item x="2728"/>
        <item x="2729"/>
        <item x="2730"/>
        <item x="2737"/>
        <item x="2739"/>
        <item x="2740"/>
        <item x="2742"/>
        <item x="2746"/>
        <item x="1497"/>
        <item x="2765"/>
        <item x="0"/>
        <item x="2769"/>
        <item x="2778"/>
        <item x="2779"/>
        <item x="2783"/>
        <item x="2788"/>
        <item x="2794"/>
        <item x="2617"/>
        <item x="2800"/>
        <item x="2801"/>
        <item x="2807"/>
        <item x="2809"/>
        <item x="2814"/>
        <item x="1180"/>
        <item x="2818"/>
        <item x="2819"/>
        <item x="2821"/>
        <item x="2823"/>
        <item x="2831"/>
        <item x="2838"/>
        <item x="2839"/>
        <item x="2840"/>
        <item x="2842"/>
        <item x="2853"/>
        <item x="2861"/>
        <item x="2865"/>
        <item x="2867"/>
        <item x="2872"/>
        <item x="2873"/>
        <item x="2874"/>
        <item x="2877"/>
        <item x="2878"/>
        <item x="2880"/>
        <item x="2882"/>
        <item x="2892"/>
        <item x="3307"/>
        <item x="3308"/>
        <item x="3311"/>
        <item x="3312"/>
        <item x="3314"/>
        <item x="3322"/>
        <item x="3323"/>
        <item x="2082"/>
        <item x="3167"/>
        <item x="3169"/>
        <item x="3170"/>
        <item x="3171"/>
        <item x="3173"/>
        <item x="3174"/>
        <item x="3175"/>
        <item x="3176"/>
        <item x="3178"/>
        <item x="3180"/>
        <item x="360"/>
        <item x="3181"/>
        <item x="3182"/>
        <item x="1246"/>
        <item x="2986"/>
        <item x="2559"/>
        <item x="3191"/>
        <item x="3192"/>
        <item x="3193"/>
        <item x="3150"/>
        <item x="3092"/>
        <item x="1105"/>
        <item x="3208"/>
        <item x="2984"/>
        <item x="3217"/>
        <item x="2988"/>
        <item x="3218"/>
        <item x="3219"/>
        <item x="3220"/>
        <item x="3221"/>
        <item x="3226"/>
        <item x="2318"/>
        <item x="2990"/>
        <item x="3231"/>
        <item x="43"/>
        <item x="3328"/>
        <item x="3234"/>
        <item x="3238"/>
        <item x="3239"/>
        <item x="3240"/>
        <item x="12"/>
        <item x="3245"/>
        <item x="3329"/>
        <item x="3246"/>
        <item x="3247"/>
        <item x="3248"/>
        <item x="3330"/>
        <item x="3251"/>
        <item x="3479"/>
        <item x="1970"/>
        <item x="1976"/>
        <item x="3520"/>
        <item x="3705"/>
        <item x="1717"/>
        <item x="3706"/>
        <item x="3708"/>
        <item x="3709"/>
        <item x="3351"/>
        <item x="1995"/>
        <item x="3711"/>
        <item x="3713"/>
        <item x="3714"/>
        <item x="3716"/>
        <item x="3717"/>
        <item x="3718"/>
        <item x="3719"/>
        <item x="3722"/>
        <item x="3723"/>
        <item x="3724"/>
        <item x="3725"/>
        <item x="3726"/>
        <item x="3727"/>
        <item x="3731"/>
        <item x="3732"/>
        <item x="3734"/>
        <item x="3735"/>
        <item x="3737"/>
        <item x="3739"/>
        <item x="1993"/>
        <item x="3742"/>
        <item x="3785"/>
        <item x="3496"/>
        <item x="3497"/>
        <item x="3499"/>
        <item x="3500"/>
        <item x="3501"/>
        <item x="3502"/>
        <item x="3505"/>
        <item x="878"/>
        <item x="3509"/>
        <item x="3510"/>
        <item x="3511"/>
        <item x="3517"/>
        <item x="3518"/>
        <item x="1275"/>
        <item x="3519"/>
        <item x="3521"/>
        <item x="3522"/>
        <item x="3523"/>
        <item x="3524"/>
        <item x="3526"/>
        <item x="3530"/>
        <item x="3531"/>
        <item x="3534"/>
        <item x="3537"/>
        <item x="3538"/>
        <item x="3539"/>
        <item x="3540"/>
        <item x="3541"/>
        <item x="3542"/>
        <item x="3543"/>
        <item x="3544"/>
        <item x="3546"/>
        <item x="3548"/>
        <item x="3549"/>
        <item x="3550"/>
        <item x="3551"/>
        <item x="3553"/>
        <item x="3554"/>
        <item x="3555"/>
        <item x="3556"/>
        <item x="3557"/>
        <item x="3559"/>
        <item x="3560"/>
        <item x="3562"/>
        <item x="1458"/>
        <item x="3563"/>
        <item x="3565"/>
        <item x="3566"/>
        <item x="3567"/>
        <item x="3569"/>
        <item x="3570"/>
        <item x="3571"/>
        <item x="3572"/>
        <item x="3573"/>
        <item x="3574"/>
        <item x="2987"/>
        <item x="3577"/>
        <item x="3579"/>
        <item x="3581"/>
        <item x="3582"/>
        <item x="3583"/>
        <item x="115"/>
        <item x="3584"/>
        <item x="1020"/>
        <item x="1452"/>
        <item x="3588"/>
        <item x="3589"/>
        <item x="3590"/>
        <item x="3591"/>
        <item x="3592"/>
        <item x="3593"/>
        <item x="3596"/>
        <item x="3597"/>
        <item x="3598"/>
        <item x="3600"/>
        <item x="3601"/>
        <item x="966"/>
        <item x="3603"/>
        <item x="3604"/>
        <item x="3605"/>
        <item x="3606"/>
        <item x="1248"/>
        <item x="3607"/>
        <item x="3609"/>
        <item x="3610"/>
        <item x="3612"/>
        <item x="3613"/>
        <item x="3614"/>
        <item x="3291"/>
        <item x="3615"/>
        <item x="3616"/>
        <item x="3618"/>
        <item x="3619"/>
        <item x="3620"/>
        <item x="3837"/>
        <item x="3838"/>
        <item x="2615"/>
        <item x="3850"/>
        <item x="3851"/>
        <item x="3852"/>
        <item x="3853"/>
        <item x="3855"/>
        <item x="3856"/>
        <item x="3857"/>
        <item x="3863"/>
        <item x="3864"/>
        <item x="3865"/>
        <item x="3866"/>
        <item x="2929"/>
        <item x="3"/>
        <item x="4"/>
        <item x="10"/>
        <item x="11"/>
        <item x="13"/>
        <item x="14"/>
        <item x="20"/>
        <item x="22"/>
        <item x="32"/>
        <item x="36"/>
        <item x="37"/>
        <item x="44"/>
        <item x="45"/>
        <item x="46"/>
        <item x="47"/>
        <item x="48"/>
        <item x="49"/>
        <item x="53"/>
        <item x="54"/>
        <item x="55"/>
        <item x="56"/>
        <item x="57"/>
        <item x="58"/>
        <item x="60"/>
        <item x="66"/>
        <item x="67"/>
        <item x="68"/>
        <item x="71"/>
        <item x="72"/>
        <item x="73"/>
        <item x="74"/>
        <item x="75"/>
        <item x="76"/>
        <item x="77"/>
        <item x="78"/>
        <item x="79"/>
        <item x="80"/>
        <item x="82"/>
        <item x="84"/>
        <item x="85"/>
        <item x="86"/>
        <item x="87"/>
        <item x="88"/>
        <item x="89"/>
        <item x="379"/>
        <item x="380"/>
        <item x="388"/>
        <item x="390"/>
        <item x="391"/>
        <item x="406"/>
        <item x="419"/>
        <item x="424"/>
        <item x="442"/>
        <item x="446"/>
        <item x="450"/>
        <item x="451"/>
        <item x="453"/>
        <item x="454"/>
        <item x="455"/>
        <item x="457"/>
        <item x="458"/>
        <item x="459"/>
        <item x="460"/>
        <item x="461"/>
        <item x="462"/>
        <item x="463"/>
        <item x="464"/>
        <item x="465"/>
        <item x="466"/>
        <item x="467"/>
        <item x="468"/>
        <item x="469"/>
        <item x="470"/>
        <item x="471"/>
        <item x="472"/>
        <item x="871"/>
        <item x="925"/>
        <item x="928"/>
        <item x="938"/>
        <item x="947"/>
        <item x="883"/>
        <item x="954"/>
        <item x="957"/>
        <item x="967"/>
        <item x="976"/>
        <item x="978"/>
        <item x="988"/>
        <item x="1004"/>
        <item x="1007"/>
        <item x="1008"/>
        <item x="1009"/>
        <item x="1013"/>
        <item x="1018"/>
        <item x="1022"/>
        <item x="1023"/>
        <item x="1025"/>
        <item x="1026"/>
        <item x="1027"/>
        <item x="1031"/>
        <item x="1042"/>
        <item x="1058"/>
        <item x="1062"/>
        <item x="1065"/>
        <item x="1069"/>
        <item x="1080"/>
        <item x="1082"/>
        <item x="1088"/>
        <item x="1091"/>
        <item x="1119"/>
        <item x="1131"/>
        <item x="1132"/>
        <item x="1137"/>
        <item x="1138"/>
        <item x="1153"/>
        <item x="1178"/>
        <item x="1183"/>
        <item x="1190"/>
        <item x="1192"/>
        <item x="1211"/>
        <item x="1221"/>
        <item x="1225"/>
        <item x="1237"/>
        <item x="1259"/>
        <item x="1260"/>
        <item x="1268"/>
        <item x="1276"/>
        <item x="1282"/>
        <item x="1284"/>
        <item x="1293"/>
        <item x="1300"/>
        <item x="226"/>
        <item x="1811"/>
        <item x="1812"/>
        <item x="1814"/>
        <item x="1820"/>
        <item x="1823"/>
        <item x="1824"/>
        <item x="1829"/>
        <item x="1838"/>
        <item x="1839"/>
        <item x="1842"/>
        <item x="1843"/>
        <item x="1844"/>
        <item x="1846"/>
        <item x="1847"/>
        <item x="1433"/>
        <item x="1436"/>
        <item x="1437"/>
        <item x="1440"/>
        <item x="1442"/>
        <item x="1449"/>
        <item x="1456"/>
        <item x="1479"/>
        <item x="1480"/>
        <item x="1483"/>
        <item x="1491"/>
        <item x="1899"/>
        <item x="1495"/>
        <item x="1900"/>
        <item x="1496"/>
        <item x="1501"/>
        <item x="1503"/>
        <item x="1663"/>
        <item x="1668"/>
        <item x="1670"/>
        <item x="1673"/>
        <item x="1674"/>
        <item x="1683"/>
        <item x="1687"/>
        <item x="1689"/>
        <item x="1691"/>
        <item x="1706"/>
        <item x="1715"/>
        <item x="1719"/>
        <item x="1723"/>
        <item x="1726"/>
        <item x="1942"/>
        <item x="1943"/>
        <item x="1947"/>
        <item x="1950"/>
        <item x="1951"/>
        <item x="1959"/>
        <item x="1960"/>
        <item x="1962"/>
        <item x="1966"/>
        <item x="1967"/>
        <item x="1969"/>
        <item x="1979"/>
        <item x="1980"/>
        <item x="1745"/>
        <item x="1986"/>
        <item x="1987"/>
        <item x="1992"/>
        <item x="1999"/>
        <item x="2000"/>
        <item x="2009"/>
        <item x="2013"/>
        <item x="2015"/>
        <item x="2018"/>
        <item x="2019"/>
        <item x="2132"/>
        <item x="2134"/>
        <item x="2143"/>
        <item x="2145"/>
        <item x="2148"/>
        <item x="2149"/>
        <item x="2150"/>
        <item x="2151"/>
        <item x="2152"/>
        <item x="2158"/>
        <item x="2159"/>
        <item x="2160"/>
        <item x="2161"/>
        <item x="2162"/>
        <item x="2163"/>
        <item x="2164"/>
        <item x="2165"/>
        <item x="2166"/>
        <item x="2167"/>
        <item x="2168"/>
        <item x="2301"/>
        <item x="2306"/>
        <item x="2307"/>
        <item x="2309"/>
        <item x="2310"/>
        <item x="2069"/>
        <item x="2070"/>
        <item x="2073"/>
        <item x="2075"/>
        <item x="2076"/>
        <item x="2079"/>
        <item x="2080"/>
        <item x="2087"/>
        <item x="2225"/>
        <item x="2226"/>
        <item x="2227"/>
        <item x="2228"/>
        <item x="2231"/>
        <item x="2397"/>
        <item x="2233"/>
        <item x="2235"/>
        <item x="2236"/>
        <item x="2237"/>
        <item x="2241"/>
        <item x="2401"/>
        <item x="2242"/>
        <item x="2402"/>
        <item x="2243"/>
        <item x="2244"/>
        <item x="2246"/>
        <item x="2403"/>
        <item x="2249"/>
        <item x="2250"/>
        <item x="2404"/>
        <item x="2252"/>
        <item x="2405"/>
        <item x="2406"/>
        <item x="2255"/>
        <item x="2407"/>
        <item x="2408"/>
        <item x="2257"/>
        <item x="2409"/>
        <item x="2410"/>
        <item x="2411"/>
        <item x="2412"/>
        <item x="2413"/>
        <item x="2414"/>
        <item x="2415"/>
        <item x="2416"/>
        <item x="2417"/>
        <item x="2418"/>
        <item x="2419"/>
        <item x="2420"/>
        <item x="2423"/>
        <item x="2424"/>
        <item x="2425"/>
        <item x="2426"/>
        <item x="2427"/>
        <item x="2428"/>
        <item x="2429"/>
        <item x="2430"/>
        <item x="2431"/>
        <item x="2432"/>
        <item x="2433"/>
        <item x="2434"/>
        <item x="2435"/>
        <item x="2436"/>
        <item x="2437"/>
        <item x="2438"/>
        <item x="2439"/>
        <item x="2440"/>
        <item x="2441"/>
        <item x="2376"/>
        <item x="2442"/>
        <item x="2321"/>
        <item x="2322"/>
        <item x="2326"/>
        <item x="2328"/>
        <item x="2330"/>
        <item x="2366"/>
        <item x="2368"/>
        <item x="2370"/>
        <item x="2375"/>
        <item x="2484"/>
        <item x="2485"/>
        <item x="2486"/>
        <item x="2489"/>
        <item x="2496"/>
        <item x="2497"/>
        <item x="2498"/>
        <item x="2499"/>
        <item x="2500"/>
        <item x="2546"/>
        <item x="2547"/>
        <item x="2551"/>
        <item x="2562"/>
        <item x="2565"/>
        <item x="2566"/>
        <item x="2920"/>
        <item x="2607"/>
        <item x="2611"/>
        <item x="2927"/>
        <item x="2928"/>
        <item x="2614"/>
        <item x="2618"/>
        <item x="2624"/>
        <item x="2935"/>
        <item x="2654"/>
        <item x="2936"/>
        <item x="2655"/>
        <item x="2937"/>
        <item x="2938"/>
        <item x="2939"/>
        <item x="2940"/>
        <item x="2942"/>
        <item x="2899"/>
        <item x="2903"/>
        <item x="2915"/>
        <item x="2916"/>
        <item x="2917"/>
        <item x="2897"/>
        <item x="2898"/>
        <item x="2959"/>
        <item x="2965"/>
        <item x="2972"/>
        <item x="2973"/>
        <item x="2977"/>
        <item x="2979"/>
        <item x="2982"/>
        <item x="2983"/>
        <item x="2989"/>
        <item x="2991"/>
        <item x="2992"/>
        <item x="2993"/>
        <item x="2994"/>
        <item x="2998"/>
        <item x="3000"/>
        <item x="3001"/>
        <item x="3003"/>
        <item x="3004"/>
        <item x="3005"/>
        <item x="3013"/>
        <item x="3014"/>
        <item x="3015"/>
        <item x="3021"/>
        <item x="3025"/>
        <item x="3026"/>
        <item x="3036"/>
        <item x="3037"/>
        <item x="3038"/>
        <item x="3039"/>
        <item x="3042"/>
        <item x="3044"/>
        <item x="3052"/>
        <item x="3053"/>
        <item x="3054"/>
        <item x="3055"/>
        <item x="3059"/>
        <item x="3062"/>
        <item x="3064"/>
        <item x="3065"/>
        <item x="3067"/>
        <item x="3068"/>
        <item x="3069"/>
        <item x="3070"/>
        <item x="3071"/>
        <item x="3072"/>
        <item x="3073"/>
        <item x="3076"/>
        <item x="3084"/>
        <item x="3090"/>
        <item x="2919"/>
        <item x="3091"/>
        <item x="2921"/>
        <item x="3093"/>
        <item x="3095"/>
        <item x="3096"/>
        <item x="3098"/>
        <item x="3099"/>
        <item x="3101"/>
        <item x="3103"/>
        <item x="3104"/>
        <item x="3105"/>
        <item x="3106"/>
        <item x="3107"/>
        <item x="3123"/>
        <item x="3129"/>
        <item x="3132"/>
        <item x="3133"/>
        <item x="3134"/>
        <item x="3139"/>
        <item x="3141"/>
        <item x="3135"/>
        <item x="3145"/>
        <item x="3151"/>
        <item x="3253"/>
        <item x="3255"/>
        <item x="3331"/>
        <item x="3262"/>
        <item x="3263"/>
        <item x="3264"/>
        <item x="3266"/>
        <item x="3270"/>
        <item x="3334"/>
        <item x="3336"/>
        <item x="3337"/>
        <item x="3338"/>
        <item x="3340"/>
        <item x="3272"/>
        <item x="3273"/>
        <item x="3345"/>
        <item x="3346"/>
        <item x="3347"/>
        <item x="3348"/>
        <item x="3349"/>
        <item x="3350"/>
        <item x="3355"/>
        <item x="3357"/>
        <item x="3274"/>
        <item x="3359"/>
        <item x="3275"/>
        <item x="3366"/>
        <item x="3367"/>
        <item x="3369"/>
        <item x="3375"/>
        <item x="3376"/>
        <item x="3380"/>
        <item x="3383"/>
        <item x="3385"/>
        <item x="3387"/>
        <item x="3390"/>
        <item x="3396"/>
        <item x="3397"/>
        <item x="3398"/>
        <item x="3399"/>
        <item x="3401"/>
        <item x="3403"/>
        <item x="3404"/>
        <item x="3405"/>
        <item x="3406"/>
        <item x="3407"/>
        <item x="3411"/>
        <item x="3412"/>
        <item x="3413"/>
        <item x="3414"/>
        <item x="3415"/>
        <item x="3420"/>
        <item x="3426"/>
        <item x="3428"/>
        <item x="3430"/>
        <item x="3431"/>
        <item x="3432"/>
        <item x="3433"/>
        <item x="3435"/>
        <item x="3437"/>
        <item x="3438"/>
        <item x="3439"/>
        <item x="3482"/>
        <item x="3622"/>
        <item x="3629"/>
        <item x="3630"/>
        <item x="3460"/>
        <item x="3632"/>
        <item x="3635"/>
        <item x="3636"/>
        <item x="3637"/>
        <item x="3638"/>
        <item x="3640"/>
        <item x="3643"/>
        <item x="3645"/>
        <item x="3646"/>
        <item x="3647"/>
        <item x="3654"/>
        <item x="3655"/>
        <item x="3657"/>
        <item x="3658"/>
        <item x="3659"/>
        <item x="3663"/>
        <item x="3664"/>
        <item x="3665"/>
        <item x="3666"/>
        <item x="3667"/>
        <item x="3669"/>
        <item x="3670"/>
        <item x="3686"/>
        <item x="3744"/>
        <item x="2034"/>
        <item x="3745"/>
        <item x="3748"/>
        <item x="3751"/>
        <item x="3753"/>
        <item x="3756"/>
        <item x="3758"/>
        <item x="3759"/>
        <item x="3760"/>
        <item x="3761"/>
        <item x="3762"/>
        <item x="3763"/>
        <item x="3764"/>
        <item x="3765"/>
        <item x="3766"/>
        <item x="3768"/>
        <item x="3769"/>
        <item x="3771"/>
        <item x="3772"/>
        <item x="3773"/>
        <item x="3774"/>
        <item x="3775"/>
        <item x="3776"/>
        <item x="3777"/>
        <item x="3778"/>
        <item x="3780"/>
        <item x="3781"/>
        <item x="3782"/>
        <item x="3787"/>
        <item x="3788"/>
        <item x="3790"/>
        <item x="3623"/>
        <item x="3626"/>
        <item x="3627"/>
        <item x="3628"/>
        <item x="3639"/>
        <item x="3648"/>
        <item x="3649"/>
        <item x="3651"/>
        <item x="3652"/>
        <item x="3653"/>
        <item x="3793"/>
        <item x="3794"/>
        <item x="3795"/>
        <item x="3671"/>
        <item x="3798"/>
        <item x="3799"/>
        <item x="3800"/>
        <item x="3802"/>
        <item x="3803"/>
        <item x="3674"/>
        <item x="3675"/>
        <item x="3676"/>
        <item x="3290"/>
        <item x="3804"/>
        <item x="3806"/>
        <item x="3807"/>
        <item x="3808"/>
        <item x="3809"/>
        <item x="3681"/>
        <item x="3682"/>
        <item x="3683"/>
        <item x="3811"/>
        <item x="3812"/>
        <item x="3685"/>
        <item x="3813"/>
        <item x="209"/>
        <item x="3814"/>
        <item x="3690"/>
        <item x="3817"/>
        <item x="3818"/>
        <item x="3870"/>
        <item x="3871"/>
        <item x="3872"/>
        <item x="2030"/>
        <item x="3873"/>
        <item x="3874"/>
        <item x="3876"/>
        <item x="3877"/>
        <item x="3880"/>
        <item x="3881"/>
        <item x="3883"/>
        <item x="3884"/>
        <item x="3885"/>
        <item x="3888"/>
        <item x="3889"/>
        <item x="95"/>
        <item x="96"/>
        <item x="97"/>
        <item x="98"/>
        <item x="100"/>
        <item x="102"/>
        <item x="103"/>
        <item x="104"/>
        <item x="105"/>
        <item x="110"/>
        <item x="111"/>
        <item x="206"/>
        <item x="208"/>
        <item x="210"/>
        <item x="211"/>
        <item x="212"/>
        <item x="213"/>
        <item x="215"/>
        <item x="216"/>
        <item x="218"/>
        <item x="219"/>
        <item x="220"/>
        <item x="222"/>
        <item x="223"/>
        <item x="224"/>
        <item x="228"/>
        <item x="1340"/>
        <item x="1342"/>
        <item x="1344"/>
        <item x="1345"/>
        <item x="1749"/>
        <item x="1918"/>
        <item x="1919"/>
        <item x="1925"/>
        <item x="1926"/>
        <item x="2027"/>
        <item x="2028"/>
        <item x="2033"/>
        <item x="2035"/>
        <item x="2041"/>
        <item x="2044"/>
        <item x="2045"/>
        <item x="2089"/>
        <item x="2090"/>
        <item x="2169"/>
        <item x="2258"/>
        <item x="2332"/>
        <item x="2334"/>
        <item x="2335"/>
        <item x="2445"/>
        <item x="2446"/>
        <item x="2448"/>
        <item x="2449"/>
        <item x="2450"/>
        <item x="2451"/>
        <item x="2452"/>
        <item x="2453"/>
        <item x="2454"/>
        <item x="2503"/>
        <item x="2504"/>
        <item x="2506"/>
        <item x="2509"/>
        <item x="2510"/>
        <item x="2512"/>
        <item x="2575"/>
        <item x="2633"/>
        <item x="2943"/>
        <item x="3157"/>
        <item x="3160"/>
        <item x="3280"/>
        <item x="3282"/>
        <item x="3283"/>
        <item x="3284"/>
        <item x="3287"/>
        <item x="3288"/>
        <item x="3292"/>
        <item x="3293"/>
        <item x="3301"/>
        <item x="3302"/>
        <item x="3303"/>
        <item x="3306"/>
        <item x="3441"/>
        <item x="3444"/>
        <item x="3445"/>
        <item x="3450"/>
        <item x="3452"/>
        <item x="3455"/>
        <item x="3456"/>
        <item x="3457"/>
        <item x="3459"/>
        <item x="3461"/>
        <item x="3462"/>
        <item x="3464"/>
        <item x="3465"/>
        <item x="3473"/>
        <item x="3476"/>
        <item x="3478"/>
        <item x="3694"/>
        <item x="3695"/>
        <item x="3699"/>
        <item x="3700"/>
        <item x="3783"/>
        <item x="3792"/>
        <item x="3821"/>
        <item x="3822"/>
        <item x="3824"/>
        <item x="3825"/>
        <item x="3826"/>
        <item x="3827"/>
        <item x="3828"/>
        <item x="3829"/>
        <item x="3831"/>
        <item x="3832"/>
        <item t="default"/>
      </items>
    </pivotField>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compact="0" outline="0" multipleItemSelectionAllowed="1" showAll="0"/>
    <pivotField compact="0" outline="0" showAll="0"/>
    <pivotField compact="0" outline="0" showAll="0"/>
    <pivotField axis="axisPage" compact="0" outline="0" multipleItemSelectionAllowed="1" showAll="0">
      <items count="4">
        <item x="1"/>
        <item x="0"/>
        <item m="1" x="2"/>
        <item t="default"/>
      </items>
    </pivotField>
    <pivotField axis="axisPage" compact="0" outline="0" multipleItemSelectionAllowed="1" showAll="0">
      <items count="11">
        <item x="0"/>
        <item x="2"/>
        <item x="1"/>
        <item h="1" x="3"/>
        <item h="1" m="1" x="9"/>
        <item h="1" m="1" x="5"/>
        <item h="1" m="1" x="4"/>
        <item h="1" m="1" x="8"/>
        <item h="1" m="1" x="7"/>
        <item h="1" m="1" x="6"/>
        <item t="default"/>
      </items>
    </pivotField>
    <pivotField axis="axisPage" compact="0" outline="0" multipleItemSelectionAllowed="1" showAll="0" sortType="ascending">
      <items count="13">
        <item h="1" x="1"/>
        <item m="1" x="8"/>
        <item h="1" m="1" x="7"/>
        <item m="1" x="6"/>
        <item h="1" m="1" x="9"/>
        <item h="1" m="1" x="10"/>
        <item m="1" x="11"/>
        <item h="1" m="1" x="5"/>
        <item h="1" m="1" x="4"/>
        <item h="1" m="1" x="3"/>
        <item h="1" m="1" x="2"/>
        <item x="0"/>
        <item t="default"/>
      </items>
    </pivotField>
    <pivotField compact="0" outline="0" showAll="0"/>
    <pivotField axis="axisRow" compact="0" outline="0" showAll="0">
      <items count="13">
        <item x="5"/>
        <item x="6"/>
        <item x="7"/>
        <item x="3"/>
        <item x="8"/>
        <item x="1"/>
        <item h="1" x="2"/>
        <item h="1" x="4"/>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2">
    <pageField fld="36" hier="-1"/>
    <pageField fld="38"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5" numFmtId="2"/>
  </dataFields>
  <formats count="7">
    <format dxfId="96">
      <pivotArea field="30" type="button" dataOnly="0" labelOnly="1" outline="0" axis="axisPage" fieldPosition="6"/>
    </format>
    <format dxfId="95">
      <pivotArea field="-2" type="button" dataOnly="0" labelOnly="1" outline="0" axis="axisValues" fieldPosition="0"/>
    </format>
    <format dxfId="94">
      <pivotArea dataOnly="0" labelOnly="1" fieldPosition="0">
        <references count="1">
          <reference field="31" count="1">
            <x v="27"/>
          </reference>
        </references>
      </pivotArea>
    </format>
    <format dxfId="93">
      <pivotArea dataOnly="0" labelOnly="1" outline="0" fieldPosition="0">
        <references count="1">
          <reference field="31" count="1">
            <x v="27"/>
          </reference>
        </references>
      </pivotArea>
    </format>
    <format dxfId="92">
      <pivotArea dataOnly="0" outline="0" fieldPosition="0">
        <references count="1">
          <reference field="38" count="0"/>
        </references>
      </pivotArea>
    </format>
    <format dxfId="91">
      <pivotArea dataOnly="0" labelOnly="1" outline="0" fieldPosition="0">
        <references count="1">
          <reference field="38" count="0"/>
        </references>
      </pivotArea>
    </format>
    <format dxfId="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CA3BB3A-680B-430D-91FD-738CAF871182}" name="TablaDinámica9"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L70:M72" firstHeaderRow="1" firstDataRow="2" firstDataCol="1" rowPageCount="12" colPageCount="1"/>
  <pivotFields count="54">
    <pivotField axis="axisPage" compact="0" outline="0" multipleItemSelectionAllowed="1" showAll="0">
      <items count="20">
        <item m="1" x="18"/>
        <item x="0"/>
        <item x="2"/>
        <item m="1" x="17"/>
        <item x="3"/>
        <item x="4"/>
        <item x="5"/>
        <item x="10"/>
        <item x="7"/>
        <item x="12"/>
        <item x="13"/>
        <item x="14"/>
        <item x="6"/>
        <item x="1"/>
        <item x="15"/>
        <item m="1" x="16"/>
        <item x="9"/>
        <item x="8"/>
        <item x="11"/>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1">
        <item x="15"/>
        <item x="17"/>
        <item x="29"/>
        <item x="28"/>
        <item m="1" x="81"/>
        <item x="30"/>
        <item x="33"/>
        <item x="14"/>
        <item x="41"/>
        <item x="40"/>
        <item m="1" x="83"/>
        <item x="46"/>
        <item x="27"/>
        <item x="55"/>
        <item x="49"/>
        <item x="43"/>
        <item x="4"/>
        <item x="42"/>
        <item x="23"/>
        <item x="25"/>
        <item m="1" x="88"/>
        <item m="1" x="74"/>
        <item x="8"/>
        <item x="3"/>
        <item x="39"/>
        <item m="1" x="69"/>
        <item m="1" x="77"/>
        <item x="48"/>
        <item m="1" x="87"/>
        <item x="35"/>
        <item x="19"/>
        <item m="1" x="67"/>
        <item x="45"/>
        <item x="38"/>
        <item m="1" x="84"/>
        <item x="10"/>
        <item m="1" x="82"/>
        <item x="5"/>
        <item m="1" x="76"/>
        <item m="1" x="78"/>
        <item m="1" x="89"/>
        <item m="1" x="86"/>
        <item x="6"/>
        <item x="52"/>
        <item x="58"/>
        <item x="59"/>
        <item x="21"/>
        <item x="57"/>
        <item x="22"/>
        <item x="11"/>
        <item x="36"/>
        <item x="26"/>
        <item x="18"/>
        <item x="60"/>
        <item x="12"/>
        <item m="1" x="75"/>
        <item x="34"/>
        <item x="24"/>
        <item x="53"/>
        <item x="54"/>
        <item x="31"/>
        <item x="16"/>
        <item x="13"/>
        <item x="61"/>
        <item m="1" x="70"/>
        <item m="1" x="71"/>
        <item m="1" x="66"/>
        <item x="9"/>
        <item x="2"/>
        <item m="1" x="85"/>
        <item m="1" x="79"/>
        <item m="1" x="73"/>
        <item x="0"/>
        <item x="44"/>
        <item m="1" x="80"/>
        <item x="37"/>
        <item m="1" x="65"/>
        <item m="1" x="72"/>
        <item x="1"/>
        <item x="50"/>
        <item m="1" x="62"/>
        <item x="51"/>
        <item m="1" x="68"/>
        <item x="56"/>
        <item x="7"/>
        <item x="20"/>
        <item x="32"/>
        <item x="47"/>
        <item m="1" x="63"/>
        <item m="1" x="64"/>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6">
        <item m="1" x="85"/>
        <item x="2"/>
        <item x="23"/>
        <item x="29"/>
        <item m="1" x="59"/>
        <item x="30"/>
        <item m="1" x="57"/>
        <item x="3"/>
        <item x="0"/>
        <item x="28"/>
        <item x="21"/>
        <item m="1" x="61"/>
        <item m="1" x="50"/>
        <item m="1" x="66"/>
        <item m="1" x="62"/>
        <item x="6"/>
        <item x="1"/>
        <item m="1" x="72"/>
        <item m="1" x="68"/>
        <item x="12"/>
        <item x="22"/>
        <item m="1" x="74"/>
        <item x="15"/>
        <item m="1" x="89"/>
        <item m="1" x="70"/>
        <item x="16"/>
        <item x="17"/>
        <item x="19"/>
        <item x="20"/>
        <item m="1" x="94"/>
        <item x="36"/>
        <item x="26"/>
        <item x="25"/>
        <item m="1" x="47"/>
        <item x="35"/>
        <item m="1" x="58"/>
        <item x="38"/>
        <item x="39"/>
        <item h="1" m="1" x="52"/>
        <item x="7"/>
        <item m="1" x="97"/>
        <item x="8"/>
        <item m="1" x="88"/>
        <item m="1" x="101"/>
        <item m="1" x="79"/>
        <item x="11"/>
        <item m="1" x="91"/>
        <item m="1" x="93"/>
        <item m="1" x="95"/>
        <item m="1" x="90"/>
        <item m="1" x="87"/>
        <item m="1" x="98"/>
        <item m="1" x="55"/>
        <item m="1" x="75"/>
        <item x="18"/>
        <item x="24"/>
        <item x="14"/>
        <item h="1" m="1" x="53"/>
        <item h="1" m="1" x="100"/>
        <item h="1" x="27"/>
        <item h="1" m="1" x="69"/>
        <item h="1" m="1" x="80"/>
        <item h="1" m="1" x="76"/>
        <item h="1" m="1" x="51"/>
        <item h="1" m="1" x="92"/>
        <item h="1" x="34"/>
        <item h="1" m="1" x="102"/>
        <item h="1" m="1" x="41"/>
        <item h="1" m="1" x="104"/>
        <item h="1" m="1" x="96"/>
        <item h="1" x="4"/>
        <item h="1" x="33"/>
        <item h="1" m="1" x="84"/>
        <item h="1" m="1" x="60"/>
        <item h="1" x="5"/>
        <item h="1" m="1" x="83"/>
        <item h="1" m="1" x="48"/>
        <item h="1" m="1" x="77"/>
        <item h="1" m="1" x="86"/>
        <item h="1" m="1" x="46"/>
        <item h="1" x="10"/>
        <item h="1" x="9"/>
        <item h="1" m="1" x="54"/>
        <item h="1" m="1" x="103"/>
        <item h="1" m="1" x="42"/>
        <item h="1" m="1" x="99"/>
        <item h="1" x="40"/>
        <item h="1" x="13"/>
        <item h="1" x="31"/>
        <item h="1" m="1" x="78"/>
        <item h="1" m="1" x="45"/>
        <item h="1" m="1" x="81"/>
        <item h="1" m="1" x="82"/>
        <item h="1" m="1" x="56"/>
        <item h="1" m="1" x="44"/>
        <item h="1" x="32"/>
        <item h="1" m="1" x="63"/>
        <item h="1" m="1" x="64"/>
        <item h="1" m="1" x="65"/>
        <item h="1" m="1" x="49"/>
        <item h="1" m="1" x="67"/>
        <item h="1" m="1" x="71"/>
        <item h="1" m="1" x="73"/>
        <item h="1" m="1" x="43"/>
        <item h="1" x="37"/>
        <item t="default"/>
      </items>
    </pivotField>
    <pivotField compact="0" outline="0" showAll="0"/>
    <pivotField compact="0" outline="0" showAll="0"/>
    <pivotField compact="0" outline="0" showAll="0"/>
    <pivotField axis="axisPage" compact="0" outline="0" multipleItemSelectionAllowed="1" showAll="0">
      <items count="5427">
        <item x="242"/>
        <item x="243"/>
        <item x="106"/>
        <item x="244"/>
        <item x="245"/>
        <item x="473"/>
        <item x="246"/>
        <item x="247"/>
        <item x="248"/>
        <item x="249"/>
        <item x="250"/>
        <item x="251"/>
        <item x="252"/>
        <item x="474"/>
        <item x="475"/>
        <item x="476"/>
        <item x="253"/>
        <item x="254"/>
        <item x="477"/>
        <item x="478"/>
        <item x="255"/>
        <item x="256"/>
        <item x="257"/>
        <item x="258"/>
        <item x="479"/>
        <item x="259"/>
        <item x="480"/>
        <item x="481"/>
        <item x="482"/>
        <item x="260"/>
        <item x="261"/>
        <item x="262"/>
        <item x="263"/>
        <item x="483"/>
        <item x="1185"/>
        <item x="880"/>
        <item x="3144"/>
        <item x="1426"/>
        <item m="1" x="4161"/>
        <item m="1" x="4875"/>
        <item x="90"/>
        <item x="999"/>
        <item m="1" x="5145"/>
        <item x="1672"/>
        <item m="1" x="5146"/>
        <item m="1" x="4393"/>
        <item m="1" x="5147"/>
        <item x="1323"/>
        <item m="1" x="5148"/>
        <item x="147"/>
        <item m="1" x="5149"/>
        <item x="3360"/>
        <item x="1894"/>
        <item x="2629"/>
        <item x="336"/>
        <item m="1" x="5150"/>
        <item x="882"/>
        <item x="1771"/>
        <item x="2262"/>
        <item x="563"/>
        <item x="331"/>
        <item m="1" x="3922"/>
        <item m="1" x="5151"/>
        <item m="1" x="5152"/>
        <item m="1" x="4398"/>
        <item x="3408"/>
        <item x="33"/>
        <item x="1067"/>
        <item x="1160"/>
        <item x="838"/>
        <item m="1" x="5153"/>
        <item x="3422"/>
        <item x="2698"/>
        <item x="2626"/>
        <item x="1920"/>
        <item x="1968"/>
        <item x="1253"/>
        <item x="394"/>
        <item m="1" x="5154"/>
        <item x="643"/>
        <item x="1050"/>
        <item x="1489"/>
        <item m="1" x="5155"/>
        <item x="1418"/>
        <item x="1835"/>
        <item x="2583"/>
        <item m="1" x="4148"/>
        <item x="822"/>
        <item x="1256"/>
        <item x="908"/>
        <item x="327"/>
        <item m="1" x="5156"/>
        <item m="1" x="5157"/>
        <item x="1107"/>
        <item x="639"/>
        <item m="1" x="5158"/>
        <item x="815"/>
        <item x="1699"/>
        <item m="1" x="5159"/>
        <item x="3498"/>
        <item x="2685"/>
        <item x="732"/>
        <item x="778"/>
        <item x="196"/>
        <item x="627"/>
        <item x="920"/>
        <item x="3047"/>
        <item x="3215"/>
        <item m="1" x="5160"/>
        <item x="1172"/>
        <item x="203"/>
        <item x="1474"/>
        <item x="2302"/>
        <item x="2925"/>
        <item x="3297"/>
        <item m="1" x="4158"/>
        <item x="924"/>
        <item m="1" x="4113"/>
        <item x="3227"/>
        <item x="588"/>
        <item x="1228"/>
        <item x="2102"/>
        <item m="1" x="4235"/>
        <item m="1" x="5161"/>
        <item x="3252"/>
        <item x="3081"/>
        <item x="694"/>
        <item x="932"/>
        <item x="2759"/>
        <item x="1468"/>
        <item x="1564"/>
        <item m="1" x="5162"/>
        <item x="114"/>
        <item m="1" x="5163"/>
        <item x="874"/>
        <item x="1002"/>
        <item m="1" x="4071"/>
        <item x="860"/>
        <item x="2709"/>
        <item x="34"/>
        <item x="3257"/>
        <item x="2798"/>
        <item m="1" x="4383"/>
        <item x="1408"/>
        <item x="704"/>
        <item x="561"/>
        <item x="3045"/>
        <item m="1" x="4456"/>
        <item x="1229"/>
        <item m="1" x="4457"/>
        <item x="631"/>
        <item m="1" x="4458"/>
        <item x="779"/>
        <item m="1" x="4459"/>
        <item m="1" x="4405"/>
        <item x="959"/>
        <item x="1594"/>
        <item x="759"/>
        <item x="1974"/>
        <item m="1" x="4460"/>
        <item m="1" x="4301"/>
        <item x="1324"/>
        <item x="1541"/>
        <item x="3089"/>
        <item x="2764"/>
        <item x="1901"/>
        <item x="1684"/>
        <item x="599"/>
        <item x="2175"/>
        <item x="549"/>
        <item x="1210"/>
        <item m="1" x="3914"/>
        <item x="1090"/>
        <item x="1376"/>
        <item x="1316"/>
        <item x="659"/>
        <item x="40"/>
        <item x="1729"/>
        <item m="1" x="4461"/>
        <item x="935"/>
        <item x="3662"/>
        <item x="1384"/>
        <item x="806"/>
        <item x="2947"/>
        <item x="3294"/>
        <item x="3006"/>
        <item x="417"/>
        <item x="2844"/>
        <item x="2091"/>
        <item x="1454"/>
        <item m="1" x="4462"/>
        <item x="3672"/>
        <item x="3576"/>
        <item x="309"/>
        <item x="3112"/>
        <item x="1608"/>
        <item x="1481"/>
        <item x="1917"/>
        <item x="726"/>
        <item m="1" x="4463"/>
        <item x="24"/>
        <item x="1574"/>
        <item x="441"/>
        <item x="1775"/>
        <item m="1" x="4464"/>
        <item m="1" x="4465"/>
        <item m="1" x="4466"/>
        <item x="382"/>
        <item x="1303"/>
        <item m="1" x="4467"/>
        <item x="1991"/>
        <item x="941"/>
        <item x="17"/>
        <item m="1" x="4170"/>
        <item m="1" x="4468"/>
        <item m="1" x="4469"/>
        <item x="2632"/>
        <item x="1217"/>
        <item x="2271"/>
        <item x="1439"/>
        <item x="70"/>
        <item x="790"/>
        <item x="69"/>
        <item x="2539"/>
        <item x="3242"/>
        <item x="1199"/>
        <item x="2767"/>
        <item x="1040"/>
        <item x="1173"/>
        <item x="3127"/>
        <item x="2855"/>
        <item x="1859"/>
        <item x="364"/>
        <item x="2524"/>
        <item x="2791"/>
        <item x="696"/>
        <item m="1" x="4470"/>
        <item x="1912"/>
        <item m="1" x="4471"/>
        <item x="974"/>
        <item x="551"/>
        <item x="1923"/>
        <item x="1294"/>
        <item x="699"/>
        <item m="1" x="4073"/>
        <item x="1330"/>
        <item x="1087"/>
        <item x="2888"/>
        <item x="971"/>
        <item x="1266"/>
        <item x="2749"/>
        <item x="1207"/>
        <item x="867"/>
        <item x="849"/>
        <item x="3310"/>
        <item x="2507"/>
        <item x="1139"/>
        <item x="714"/>
        <item x="739"/>
        <item m="1" x="4146"/>
        <item x="2825"/>
        <item x="535"/>
        <item x="797"/>
        <item x="608"/>
        <item x="745"/>
        <item x="1414"/>
        <item x="793"/>
        <item x="887"/>
        <item x="21"/>
        <item x="510"/>
        <item x="3365"/>
        <item x="846"/>
        <item x="1339"/>
        <item x="308"/>
        <item x="1154"/>
        <item x="572"/>
        <item x="1227"/>
        <item x="1234"/>
        <item x="2623"/>
        <item m="1" x="4472"/>
        <item x="931"/>
        <item m="1" x="4473"/>
        <item x="3088"/>
        <item x="579"/>
        <item x="540"/>
        <item x="2542"/>
        <item x="2594"/>
        <item x="641"/>
        <item x="3633"/>
        <item x="3046"/>
        <item x="2025"/>
        <item x="1419"/>
        <item x="2581"/>
        <item x="2810"/>
        <item x="1118"/>
        <item x="1074"/>
        <item x="300"/>
        <item x="777"/>
        <item x="2558"/>
        <item x="3634"/>
        <item x="1507"/>
        <item x="2799"/>
        <item x="3392"/>
        <item x="1150"/>
        <item x="1231"/>
        <item x="898"/>
        <item x="2536"/>
        <item x="3668"/>
        <item m="1" x="4474"/>
        <item x="2909"/>
        <item x="15"/>
        <item x="277"/>
        <item x="1005"/>
        <item x="1872"/>
        <item x="596"/>
        <item x="2613"/>
        <item x="405"/>
        <item m="1" x="3941"/>
        <item m="1" x="4475"/>
        <item x="3086"/>
        <item x="1318"/>
        <item x="1151"/>
        <item x="1257"/>
        <item x="916"/>
        <item m="1" x="4114"/>
        <item m="1" x="4476"/>
        <item x="524"/>
        <item x="1451"/>
        <item x="730"/>
        <item x="2661"/>
        <item x="682"/>
        <item x="2048"/>
        <item x="3035"/>
        <item m="1" x="4054"/>
        <item x="1061"/>
        <item x="692"/>
        <item x="41"/>
        <item m="1" x="4477"/>
        <item x="3189"/>
        <item x="2620"/>
        <item x="3165"/>
        <item m="1" x="4478"/>
        <item x="267"/>
        <item x="3466"/>
        <item m="1" x="4479"/>
        <item x="2021"/>
        <item x="766"/>
        <item x="911"/>
        <item x="94"/>
        <item x="271"/>
        <item x="1618"/>
        <item x="1320"/>
        <item x="567"/>
        <item x="2022"/>
        <item x="1043"/>
        <item x="2970"/>
        <item m="1" x="3935"/>
        <item m="1" x="3936"/>
        <item m="1" x="3937"/>
        <item m="1" x="3938"/>
        <item m="1" x="3939"/>
        <item x="2829"/>
        <item x="1688"/>
        <item x="3377"/>
        <item x="3172"/>
        <item x="833"/>
        <item m="1" x="3940"/>
        <item x="1743"/>
        <item m="1" x="3942"/>
        <item x="2040"/>
        <item m="1" x="3943"/>
        <item x="1249"/>
        <item x="1049"/>
        <item x="3199"/>
        <item x="2314"/>
        <item x="237"/>
        <item x="2879"/>
        <item x="1251"/>
        <item x="2571"/>
        <item x="1076"/>
        <item x="1915"/>
        <item x="621"/>
        <item x="1429"/>
        <item m="1" x="3944"/>
        <item x="2715"/>
        <item m="1" x="3945"/>
        <item x="385"/>
        <item x="3197"/>
        <item m="1" x="3946"/>
        <item x="1393"/>
        <item x="1337"/>
        <item m="1" x="3947"/>
        <item x="539"/>
        <item x="2857"/>
        <item x="544"/>
        <item x="2945"/>
        <item x="3558"/>
        <item x="1681"/>
        <item x="2315"/>
        <item x="740"/>
        <item m="1" x="3996"/>
        <item x="3536"/>
        <item x="1713"/>
        <item x="1322"/>
        <item m="1" x="3997"/>
        <item x="2325"/>
        <item x="1235"/>
        <item m="1" x="3991"/>
        <item x="700"/>
        <item x="3448"/>
        <item x="868"/>
        <item x="2870"/>
        <item x="605"/>
        <item x="1281"/>
        <item x="1134"/>
        <item x="2295"/>
        <item x="1850"/>
        <item x="2630"/>
        <item x="3535"/>
        <item x="2537"/>
        <item x="1508"/>
        <item m="1" x="3948"/>
        <item m="1" x="3998"/>
        <item x="404"/>
        <item x="177"/>
        <item x="502"/>
        <item x="3602"/>
        <item x="3094"/>
        <item m="1" x="3999"/>
        <item x="2918"/>
        <item x="1000"/>
        <item m="1" x="4000"/>
        <item x="1805"/>
        <item x="733"/>
        <item x="1158"/>
        <item x="194"/>
        <item x="440"/>
        <item x="146"/>
        <item x="879"/>
        <item x="775"/>
        <item x="1361"/>
        <item x="1362"/>
        <item x="1363"/>
        <item x="1244"/>
        <item x="236"/>
        <item x="1373"/>
        <item x="1291"/>
        <item m="1" x="4001"/>
        <item x="1358"/>
        <item m="1" x="3969"/>
        <item x="2755"/>
        <item x="1111"/>
        <item x="2459"/>
        <item x="1587"/>
        <item x="7"/>
        <item x="1517"/>
        <item x="1562"/>
        <item m="1" x="5164"/>
        <item m="1" x="5165"/>
        <item x="1450"/>
        <item m="1" x="5166"/>
        <item m="1" x="5167"/>
        <item x="433"/>
        <item x="1977"/>
        <item m="1" x="4491"/>
        <item m="1" x="4495"/>
        <item x="2540"/>
        <item x="1659"/>
        <item x="2586"/>
        <item x="1605"/>
        <item m="1" x="4501"/>
        <item m="1" x="5168"/>
        <item x="1655"/>
        <item x="1590"/>
        <item x="1693"/>
        <item x="1988"/>
        <item m="1" x="5169"/>
        <item x="2036"/>
        <item m="1" x="4310"/>
        <item x="1958"/>
        <item m="1" x="5170"/>
        <item x="1518"/>
        <item x="3469"/>
        <item x="2049"/>
        <item x="661"/>
        <item x="1098"/>
        <item x="3687"/>
        <item m="1" x="5171"/>
        <item x="3696"/>
        <item m="1" x="5172"/>
        <item x="2848"/>
        <item x="2084"/>
        <item x="1420"/>
        <item m="1" x="5173"/>
        <item x="1097"/>
        <item x="484"/>
        <item x="1714"/>
        <item x="401"/>
        <item x="2085"/>
        <item m="1" x="4497"/>
        <item x="2371"/>
        <item m="1" x="4503"/>
        <item x="1544"/>
        <item m="1" x="5174"/>
        <item x="109"/>
        <item x="1727"/>
        <item x="1975"/>
        <item x="1621"/>
        <item x="1615"/>
        <item m="1" x="5062"/>
        <item x="2287"/>
        <item x="3256"/>
        <item m="1" x="5175"/>
        <item x="3051"/>
        <item x="922"/>
        <item x="1994"/>
        <item x="1565"/>
        <item x="3858"/>
        <item x="992"/>
        <item x="905"/>
        <item x="594"/>
        <item x="1875"/>
        <item x="1834"/>
        <item m="1" x="5176"/>
        <item x="2238"/>
        <item x="2077"/>
        <item x="1801"/>
        <item m="1" x="4711"/>
        <item x="1616"/>
        <item x="625"/>
        <item x="1935"/>
        <item x="543"/>
        <item x="1547"/>
        <item m="1" x="4588"/>
        <item x="615"/>
        <item m="1" x="4736"/>
        <item x="1897"/>
        <item x="1255"/>
        <item m="1" x="4251"/>
        <item x="1279"/>
        <item x="1828"/>
        <item x="2849"/>
        <item x="3678"/>
        <item x="1698"/>
        <item x="1874"/>
        <item m="1" x="5083"/>
        <item x="3109"/>
        <item x="653"/>
        <item m="1" x="5177"/>
        <item m="1" x="4672"/>
        <item x="3528"/>
        <item x="1121"/>
        <item x="1038"/>
        <item x="2349"/>
        <item m="1" x="4858"/>
        <item m="1" x="4298"/>
        <item x="997"/>
        <item m="1" x="4056"/>
        <item m="1" x="5178"/>
        <item x="28"/>
        <item x="2320"/>
        <item x="230"/>
        <item m="1" x="4450"/>
        <item x="1583"/>
        <item x="3733"/>
        <item x="2099"/>
        <item x="2513"/>
        <item x="1106"/>
        <item x="183"/>
        <item x="1690"/>
        <item x="1637"/>
        <item x="3750"/>
        <item m="1" x="3995"/>
        <item x="1740"/>
        <item m="1" x="4834"/>
        <item x="1204"/>
        <item x="1218"/>
        <item x="2394"/>
        <item x="1750"/>
        <item x="866"/>
        <item x="2609"/>
        <item m="1" x="5179"/>
        <item m="1" x="5046"/>
        <item x="770"/>
        <item m="1" x="5180"/>
        <item m="1" x="5181"/>
        <item m="1" x="5182"/>
        <item m="1" x="5183"/>
        <item m="1" x="5184"/>
        <item x="1697"/>
        <item m="1" x="5185"/>
        <item x="1964"/>
        <item m="1" x="5186"/>
        <item x="1219"/>
        <item x="1214"/>
        <item x="1108"/>
        <item x="1585"/>
        <item m="1" x="4519"/>
        <item x="1718"/>
        <item x="2125"/>
        <item m="1" x="5187"/>
        <item x="3421"/>
        <item x="1878"/>
        <item x="3495"/>
        <item x="2180"/>
        <item x="26"/>
        <item x="3887"/>
        <item x="1831"/>
        <item m="1" x="4480"/>
        <item x="1567"/>
        <item x="1532"/>
        <item x="1882"/>
        <item m="1" x="4481"/>
        <item x="3470"/>
        <item x="2747"/>
        <item m="1" x="4482"/>
        <item m="1" x="4483"/>
        <item x="264"/>
        <item x="1116"/>
        <item x="919"/>
        <item x="2444"/>
        <item x="1019"/>
        <item x="1858"/>
        <item x="2062"/>
        <item x="1030"/>
        <item x="1748"/>
        <item x="3137"/>
        <item x="1940"/>
        <item m="1" x="4500"/>
        <item x="2636"/>
        <item x="1961"/>
        <item x="2954"/>
        <item m="1" x="3891"/>
        <item x="91"/>
        <item x="2107"/>
        <item x="1892"/>
        <item x="3608"/>
        <item x="1863"/>
        <item x="1742"/>
        <item x="3391"/>
        <item x="1505"/>
        <item x="2961"/>
        <item m="1" x="4524"/>
        <item x="414"/>
        <item x="3281"/>
        <item x="1526"/>
        <item x="1936"/>
        <item m="1" x="4453"/>
        <item m="1" x="4072"/>
        <item x="2345"/>
        <item x="1818"/>
        <item m="1" x="4391"/>
        <item x="1984"/>
        <item x="987"/>
        <item m="1" x="4454"/>
        <item x="369"/>
        <item x="2358"/>
        <item x="1760"/>
        <item x="573"/>
        <item m="1" x="4455"/>
        <item x="3354"/>
        <item x="2511"/>
        <item x="1267"/>
        <item x="1768"/>
        <item x="3027"/>
        <item x="2774"/>
        <item x="1152"/>
        <item x="1921"/>
        <item x="1493"/>
        <item m="1" x="3974"/>
        <item x="407"/>
        <item x="626"/>
        <item x="1694"/>
        <item x="1730"/>
        <item m="1" x="3976"/>
        <item x="2363"/>
        <item x="2374"/>
        <item x="1825"/>
        <item x="241"/>
        <item x="1931"/>
        <item x="3057"/>
        <item m="1" x="3977"/>
        <item x="3587"/>
        <item x="2851"/>
        <item x="1280"/>
        <item m="1" x="3978"/>
        <item x="1247"/>
        <item x="1226"/>
        <item m="1" x="3979"/>
        <item x="3204"/>
        <item x="855"/>
        <item m="1" x="3980"/>
        <item x="1656"/>
        <item x="611"/>
        <item m="1" x="3981"/>
        <item x="1701"/>
        <item x="1732"/>
        <item m="1" x="3982"/>
        <item x="1754"/>
        <item x="1755"/>
        <item x="1756"/>
        <item x="1757"/>
        <item x="1758"/>
        <item x="1759"/>
        <item x="1761"/>
        <item x="1762"/>
        <item x="1763"/>
        <item x="952"/>
        <item x="1617"/>
        <item m="1" x="4665"/>
        <item x="2941"/>
        <item x="915"/>
        <item x="1728"/>
        <item m="1" x="4961"/>
        <item x="1184"/>
        <item x="305"/>
        <item x="1599"/>
        <item x="746"/>
        <item m="1" x="5188"/>
        <item x="1955"/>
        <item x="2957"/>
        <item x="1198"/>
        <item x="1716"/>
        <item x="1115"/>
        <item m="1" x="4892"/>
        <item m="1" x="4329"/>
        <item x="1223"/>
        <item x="1059"/>
        <item m="1" x="5189"/>
        <item x="810"/>
        <item m="1" x="4988"/>
        <item x="3370"/>
        <item x="2217"/>
        <item m="1" x="5190"/>
        <item x="1724"/>
        <item m="1" x="4852"/>
        <item x="1258"/>
        <item x="187"/>
        <item x="634"/>
        <item x="1705"/>
        <item x="3848"/>
        <item x="1570"/>
        <item x="2733"/>
        <item m="1" x="4911"/>
        <item x="784"/>
        <item x="1543"/>
        <item x="1944"/>
        <item x="1092"/>
        <item x="727"/>
        <item m="1" x="4381"/>
        <item x="2133"/>
        <item x="2083"/>
        <item x="1302"/>
        <item x="3163"/>
        <item x="1595"/>
        <item x="2518"/>
        <item m="1" x="4899"/>
        <item x="1708"/>
        <item x="2003"/>
        <item m="1" x="5191"/>
        <item m="1" x="5192"/>
        <item m="1" x="5193"/>
        <item m="1" x="5194"/>
        <item m="1" x="5195"/>
        <item m="1" x="5196"/>
        <item m="1" x="5197"/>
        <item m="1" x="5198"/>
        <item m="1" x="5199"/>
        <item m="1" x="5200"/>
        <item x="1277"/>
        <item x="848"/>
        <item x="1906"/>
        <item x="3791"/>
        <item x="1813"/>
        <item x="1609"/>
        <item m="1" x="4780"/>
        <item x="584"/>
        <item m="1" x="5201"/>
        <item m="1" x="4036"/>
        <item x="586"/>
        <item m="1" x="3962"/>
        <item x="3320"/>
        <item m="1" x="4307"/>
        <item m="1" x="5202"/>
        <item m="1" x="5203"/>
        <item m="1" x="5204"/>
        <item m="1" x="5205"/>
        <item m="1" x="5206"/>
        <item m="1" x="5207"/>
        <item x="1721"/>
        <item x="961"/>
        <item m="1" x="5001"/>
        <item x="1295"/>
        <item x="3225"/>
        <item x="2144"/>
        <item x="1864"/>
        <item x="1053"/>
        <item x="2582"/>
        <item m="1" x="5208"/>
        <item x="3580"/>
        <item x="3228"/>
        <item x="975"/>
        <item m="1" x="4300"/>
        <item x="2868"/>
        <item m="1" x="5209"/>
        <item x="270"/>
        <item m="1" x="4399"/>
        <item m="1" x="5210"/>
        <item m="1" x="5211"/>
        <item x="1519"/>
        <item x="2950"/>
        <item x="395"/>
        <item x="852"/>
        <item m="1" x="4525"/>
        <item m="1" x="4526"/>
        <item m="1" x="4527"/>
        <item m="1" x="4528"/>
        <item m="1" x="4529"/>
        <item m="1" x="4530"/>
        <item m="1" x="4531"/>
        <item m="1" x="4532"/>
        <item m="1" x="4018"/>
        <item m="1" x="4533"/>
        <item m="1" x="4534"/>
        <item m="1" x="4535"/>
        <item m="1" x="4536"/>
        <item m="1" x="4537"/>
        <item m="1" x="4538"/>
        <item m="1" x="4539"/>
        <item x="2482"/>
        <item m="1" x="4540"/>
        <item m="1" x="4541"/>
        <item x="2259"/>
        <item x="3416"/>
        <item x="1206"/>
        <item x="985"/>
        <item x="1292"/>
        <item x="3494"/>
        <item x="3861"/>
        <item m="1" x="3984"/>
        <item x="646"/>
        <item m="1" x="4542"/>
        <item m="1" x="4543"/>
        <item x="2692"/>
        <item x="1741"/>
        <item x="411"/>
        <item m="1" x="3973"/>
        <item x="1195"/>
        <item x="1510"/>
        <item m="1" x="4544"/>
        <item x="2579"/>
        <item m="1" x="4545"/>
        <item x="1230"/>
        <item x="2138"/>
        <item x="365"/>
        <item x="1630"/>
        <item x="1273"/>
        <item m="1" x="4546"/>
        <item m="1" x="4547"/>
        <item m="1" x="4548"/>
        <item m="1" x="4549"/>
        <item m="1" x="4550"/>
        <item m="1" x="4052"/>
        <item m="1" x="4551"/>
        <item x="1946"/>
        <item x="403"/>
        <item x="2456"/>
        <item x="2156"/>
        <item x="2043"/>
        <item x="1072"/>
        <item x="3079"/>
        <item x="412"/>
        <item x="9"/>
        <item x="1435"/>
        <item x="2129"/>
        <item x="1981"/>
        <item x="2738"/>
        <item x="2864"/>
        <item x="523"/>
        <item m="1" x="4552"/>
        <item m="1" x="4553"/>
        <item x="3304"/>
        <item m="1" x="3901"/>
        <item x="2555"/>
        <item x="865"/>
        <item m="1" x="4554"/>
        <item x="1309"/>
        <item x="533"/>
        <item x="195"/>
        <item m="1" x="3920"/>
        <item m="1" x="4555"/>
        <item m="1" x="4163"/>
        <item x="2276"/>
        <item x="192"/>
        <item x="444"/>
        <item m="1" x="4556"/>
        <item x="2969"/>
        <item x="1096"/>
        <item x="2324"/>
        <item x="2006"/>
        <item m="1" x="4557"/>
        <item m="1" x="4171"/>
        <item x="306"/>
        <item x="1438"/>
        <item m="1" x="4499"/>
        <item x="1982"/>
        <item x="844"/>
        <item m="1" x="4558"/>
        <item x="2140"/>
        <item x="592"/>
        <item m="1" x="4559"/>
        <item x="610"/>
        <item x="1819"/>
        <item m="1" x="3915"/>
        <item x="1122"/>
        <item m="1" x="4560"/>
        <item x="2911"/>
        <item x="1686"/>
        <item x="2422"/>
        <item x="266"/>
        <item x="1744"/>
        <item x="886"/>
        <item x="361"/>
        <item x="2587"/>
        <item m="1" x="4173"/>
        <item x="2660"/>
        <item x="3022"/>
        <item x="3206"/>
        <item x="1401"/>
        <item x="2384"/>
        <item x="2190"/>
        <item m="1" x="4175"/>
        <item x="2490"/>
        <item x="2205"/>
        <item x="2567"/>
        <item m="1" x="4010"/>
        <item x="1265"/>
        <item m="1" x="4561"/>
        <item x="981"/>
        <item x="1143"/>
        <item x="2218"/>
        <item x="368"/>
        <item x="1035"/>
        <item x="1682"/>
        <item x="1658"/>
        <item x="2155"/>
        <item x="1738"/>
        <item x="1887"/>
        <item x="2014"/>
        <item x="525"/>
        <item x="1083"/>
        <item x="514"/>
        <item x="3869"/>
        <item x="570"/>
        <item x="1593"/>
        <item x="872"/>
        <item x="1871"/>
        <item x="3140"/>
        <item m="1" x="4562"/>
        <item x="1463"/>
        <item x="3097"/>
        <item x="1830"/>
        <item x="1643"/>
        <item x="2734"/>
        <item x="2703"/>
        <item x="590"/>
        <item x="802"/>
        <item m="1" x="4563"/>
        <item x="3779"/>
        <item x="1213"/>
        <item x="904"/>
        <item x="630"/>
        <item x="2471"/>
        <item x="2124"/>
        <item x="1109"/>
        <item x="2631"/>
        <item x="2248"/>
        <item x="2278"/>
        <item x="2461"/>
        <item m="1" x="4564"/>
        <item x="225"/>
        <item m="1" x="4565"/>
        <item x="99"/>
        <item m="1" x="4566"/>
        <item m="1" x="4567"/>
        <item m="1" x="4568"/>
        <item m="1" x="4569"/>
        <item m="1" x="4570"/>
        <item m="1" x="4571"/>
        <item m="1" x="4572"/>
        <item m="1" x="4573"/>
        <item x="2772"/>
        <item m="1" x="4574"/>
        <item x="2859"/>
        <item m="1" x="4575"/>
        <item m="1" x="3899"/>
        <item x="3860"/>
        <item m="1" x="4576"/>
        <item m="1" x="3892"/>
        <item x="2538"/>
        <item x="1163"/>
        <item x="2135"/>
        <item x="1071"/>
        <item x="3489"/>
        <item m="1" x="4577"/>
        <item x="3564"/>
        <item m="1" x="4578"/>
        <item x="445"/>
        <item m="1" x="4579"/>
        <item x="2348"/>
        <item m="1" x="4580"/>
        <item x="1876"/>
        <item m="1" x="3994"/>
        <item x="1081"/>
        <item x="1443"/>
        <item m="1" x="4088"/>
        <item m="1" x="4581"/>
        <item x="2046"/>
        <item m="1" x="4172"/>
        <item x="3159"/>
        <item x="1360"/>
        <item x="2760"/>
        <item m="1" x="3983"/>
        <item x="2588"/>
        <item x="719"/>
        <item x="685"/>
        <item x="180"/>
        <item x="1461"/>
        <item x="765"/>
        <item x="448"/>
        <item x="2683"/>
        <item m="1" x="3985"/>
        <item m="1" x="3986"/>
        <item x="1908"/>
        <item x="2017"/>
        <item x="3327"/>
        <item m="1" x="3987"/>
        <item x="233"/>
        <item x="513"/>
        <item m="1" x="3988"/>
        <item x="2964"/>
        <item x="188"/>
        <item x="1459"/>
        <item x="2782"/>
        <item x="494"/>
        <item x="1159"/>
        <item m="1" x="3989"/>
        <item x="355"/>
        <item m="1" x="3990"/>
        <item x="1327"/>
        <item x="1537"/>
        <item x="1464"/>
        <item x="1208"/>
        <item x="504"/>
        <item m="1" x="3992"/>
        <item x="307"/>
        <item x="1196"/>
        <item x="1777"/>
        <item x="1222"/>
        <item x="1852"/>
        <item m="1" x="3993"/>
        <item x="1592"/>
        <item x="2245"/>
        <item x="430"/>
        <item x="297"/>
        <item x="8"/>
        <item x="1849"/>
        <item x="722"/>
        <item x="296"/>
        <item x="1737"/>
        <item x="1851"/>
        <item x="1644"/>
        <item x="1853"/>
        <item x="1854"/>
        <item x="1375"/>
        <item x="1416"/>
        <item x="1855"/>
        <item x="1696"/>
        <item x="2447"/>
        <item m="1" x="4484"/>
        <item x="2421"/>
        <item m="1" x="4485"/>
        <item m="1" x="4486"/>
        <item x="1790"/>
        <item m="1" x="4487"/>
        <item m="1" x="4046"/>
        <item x="2443"/>
        <item x="943"/>
        <item x="760"/>
        <item m="1" x="4488"/>
        <item x="1308"/>
        <item x="2656"/>
        <item m="1" x="4489"/>
        <item x="2470"/>
        <item x="1669"/>
        <item m="1" x="4490"/>
        <item x="1156"/>
        <item x="980"/>
        <item m="1" x="4492"/>
        <item x="1262"/>
        <item x="3078"/>
        <item x="1952"/>
        <item m="1" x="4493"/>
        <item m="1" x="4050"/>
        <item m="1" x="4211"/>
        <item x="960"/>
        <item x="1893"/>
        <item x="1735"/>
        <item m="1" x="4494"/>
        <item x="1633"/>
        <item x="1645"/>
        <item x="1736"/>
        <item x="2038"/>
        <item x="1776"/>
        <item x="1607"/>
        <item x="1333"/>
        <item x="1580"/>
        <item x="1446"/>
        <item x="1515"/>
        <item m="1" x="4496"/>
        <item x="1889"/>
        <item x="1720"/>
        <item m="1" x="4498"/>
        <item x="3754"/>
        <item x="1561"/>
        <item m="1" x="4502"/>
        <item x="3641"/>
        <item x="1638"/>
        <item m="1" x="4504"/>
        <item x="1664"/>
        <item m="1" x="4505"/>
        <item m="1" x="4506"/>
        <item x="108"/>
        <item x="3114"/>
        <item x="1779"/>
        <item m="1" x="4507"/>
        <item x="1319"/>
        <item x="1678"/>
        <item m="1" x="4508"/>
        <item m="1" x="4509"/>
        <item x="1200"/>
        <item x="3527"/>
        <item x="2095"/>
        <item x="3040"/>
        <item x="393"/>
        <item x="2240"/>
        <item m="1" x="4510"/>
        <item x="1604"/>
        <item x="691"/>
        <item x="2741"/>
        <item x="2854"/>
        <item x="366"/>
        <item x="1578"/>
        <item m="1" x="4511"/>
        <item x="1702"/>
        <item x="409"/>
        <item x="3701"/>
        <item x="1787"/>
        <item m="1" x="4512"/>
        <item m="1" x="4513"/>
        <item m="1" x="4514"/>
        <item m="1" x="4515"/>
        <item x="2554"/>
        <item x="2361"/>
        <item x="907"/>
        <item m="1" x="4516"/>
        <item x="2191"/>
        <item m="1" x="4060"/>
        <item m="1" x="4517"/>
        <item x="2953"/>
        <item m="1" x="4518"/>
        <item x="3721"/>
        <item x="1506"/>
        <item m="1" x="4520"/>
        <item x="1241"/>
        <item m="1" x="4582"/>
        <item m="1" x="4521"/>
        <item x="1527"/>
        <item x="1409"/>
        <item x="2535"/>
        <item x="1511"/>
        <item m="1" x="4522"/>
        <item x="186"/>
        <item x="998"/>
        <item x="3740"/>
        <item x="713"/>
        <item x="2202"/>
        <item m="1" x="4583"/>
        <item x="2748"/>
        <item x="1632"/>
        <item x="149"/>
        <item x="1836"/>
        <item x="1695"/>
        <item x="1563"/>
        <item x="1667"/>
        <item x="2198"/>
        <item x="1147"/>
        <item m="1" x="4584"/>
        <item x="1596"/>
        <item x="1953"/>
        <item x="738"/>
        <item m="1" x="4585"/>
        <item x="3384"/>
        <item x="1648"/>
        <item x="1500"/>
        <item m="1" x="4586"/>
        <item m="1" x="3957"/>
        <item m="1" x="3954"/>
        <item x="2533"/>
        <item x="3080"/>
        <item x="2393"/>
        <item x="1589"/>
        <item m="1" x="4587"/>
        <item x="2113"/>
        <item m="1" x="4589"/>
        <item m="1" x="4590"/>
        <item x="429"/>
        <item m="1" x="4591"/>
        <item m="1" x="4011"/>
        <item x="3702"/>
        <item x="2208"/>
        <item x="396"/>
        <item m="1" x="4592"/>
        <item x="1326"/>
        <item x="3712"/>
        <item m="1" x="4593"/>
        <item x="1978"/>
        <item x="1513"/>
        <item x="400"/>
        <item x="1550"/>
        <item m="1" x="4302"/>
        <item m="1" x="4594"/>
        <item m="1" x="4595"/>
        <item x="1261"/>
        <item x="1649"/>
        <item m="1" x="4596"/>
        <item m="1" x="4192"/>
        <item m="1" x="3902"/>
        <item x="1676"/>
        <item x="2387"/>
        <item m="1" x="3912"/>
        <item m="1" x="4067"/>
        <item x="428"/>
        <item x="1661"/>
        <item x="1731"/>
        <item x="1654"/>
        <item x="2039"/>
        <item m="1" x="4597"/>
        <item x="3028"/>
        <item x="1786"/>
        <item m="1" x="4598"/>
        <item x="1539"/>
        <item x="408"/>
        <item m="1" x="4599"/>
        <item x="2745"/>
        <item x="2277"/>
        <item x="1907"/>
        <item x="758"/>
        <item m="1" x="4523"/>
        <item x="2037"/>
        <item m="1" x="4600"/>
        <item x="2327"/>
        <item x="1598"/>
        <item m="1" x="4601"/>
        <item x="972"/>
        <item x="1972"/>
        <item x="1990"/>
        <item x="816"/>
        <item x="2574"/>
        <item x="1949"/>
        <item x="3730"/>
        <item x="3749"/>
        <item x="1579"/>
        <item x="1784"/>
        <item x="1652"/>
        <item x="1306"/>
        <item m="1" x="4602"/>
        <item x="1930"/>
        <item x="1619"/>
        <item m="1" x="4223"/>
        <item x="2890"/>
        <item m="1" x="4603"/>
        <item x="1523"/>
        <item x="3158"/>
        <item x="1657"/>
        <item m="1" x="4604"/>
        <item x="944"/>
        <item x="3552"/>
        <item x="1343"/>
        <item m="1" x="4605"/>
        <item x="2247"/>
        <item x="1068"/>
        <item m="1" x="4606"/>
        <item m="1" x="4607"/>
        <item x="2055"/>
        <item x="1545"/>
        <item m="1" x="4608"/>
        <item x="1012"/>
        <item x="761"/>
        <item m="1" x="3949"/>
        <item x="3146"/>
        <item m="1" x="3950"/>
        <item x="1675"/>
        <item m="1" x="3951"/>
        <item x="3279"/>
        <item m="1" x="3952"/>
        <item x="1522"/>
        <item m="1" x="3953"/>
        <item x="1884"/>
        <item m="1" x="3955"/>
        <item x="2029"/>
        <item x="1883"/>
        <item x="1722"/>
        <item x="2948"/>
        <item m="1" x="3956"/>
        <item x="1549"/>
        <item m="1" x="3958"/>
        <item m="1" x="3959"/>
        <item m="1" x="3960"/>
        <item x="1603"/>
        <item x="1301"/>
        <item x="1948"/>
        <item m="1" x="3961"/>
        <item x="2127"/>
        <item m="1" x="3963"/>
        <item m="1" x="3964"/>
        <item x="1602"/>
        <item m="1" x="3965"/>
        <item m="1" x="3966"/>
        <item x="1629"/>
        <item m="1" x="3967"/>
        <item x="2815"/>
        <item x="2883"/>
        <item x="899"/>
        <item x="2515"/>
        <item x="197"/>
        <item m="1" x="3968"/>
        <item x="1806"/>
        <item x="1252"/>
        <item x="968"/>
        <item x="2578"/>
        <item x="826"/>
        <item x="1016"/>
        <item m="1" x="3970"/>
        <item x="1886"/>
        <item x="1212"/>
        <item m="1" x="3971"/>
        <item m="1" x="3972"/>
        <item x="2908"/>
        <item x="422"/>
        <item x="2543"/>
        <item x="2260"/>
        <item m="1" x="4002"/>
        <item x="772"/>
        <item x="1355"/>
        <item x="432"/>
        <item x="1509"/>
        <item x="1512"/>
        <item x="27"/>
        <item x="776"/>
        <item x="1514"/>
        <item x="1516"/>
        <item x="951"/>
        <item x="1520"/>
        <item x="1521"/>
        <item x="1524"/>
        <item x="1525"/>
        <item x="547"/>
        <item x="1528"/>
        <item x="1529"/>
        <item x="1530"/>
        <item x="190"/>
        <item x="1531"/>
        <item x="1533"/>
        <item x="1534"/>
        <item x="2051"/>
        <item m="1" x="5212"/>
        <item x="2154"/>
        <item m="1" x="4077"/>
        <item x="2381"/>
        <item x="2910"/>
        <item m="1" x="5213"/>
        <item x="2548"/>
        <item m="1" x="5214"/>
        <item m="1" x="4255"/>
        <item x="42"/>
        <item x="2047"/>
        <item x="1494"/>
        <item x="3514"/>
        <item m="1" x="4895"/>
        <item x="2094"/>
        <item x="2517"/>
        <item m="1" x="5215"/>
        <item x="1793"/>
        <item m="1" x="5216"/>
        <item m="1" x="5217"/>
        <item m="1" x="5218"/>
        <item m="1" x="5219"/>
        <item x="2157"/>
        <item m="1" x="4609"/>
        <item m="1" x="4035"/>
        <item x="642"/>
        <item x="1910"/>
        <item x="3882"/>
        <item m="1" x="4610"/>
        <item x="2141"/>
        <item m="1" x="4611"/>
        <item x="1462"/>
        <item m="1" x="4612"/>
        <item x="2042"/>
        <item x="2635"/>
        <item x="1250"/>
        <item x="1350"/>
        <item m="1" x="4613"/>
        <item m="1" x="4614"/>
        <item x="496"/>
        <item x="652"/>
        <item x="819"/>
        <item x="670"/>
        <item m="1" x="4615"/>
        <item m="1" x="4616"/>
        <item x="918"/>
        <item m="1" x="4617"/>
        <item x="2956"/>
        <item m="1" x="4618"/>
        <item m="1" x="4619"/>
        <item m="1" x="4620"/>
        <item m="1" x="4061"/>
        <item m="1" x="4621"/>
        <item m="1" x="4622"/>
        <item x="993"/>
        <item m="1" x="4623"/>
        <item x="1896"/>
        <item x="1039"/>
        <item m="1" x="4624"/>
        <item x="1827"/>
        <item m="1" x="4625"/>
        <item x="81"/>
        <item m="1" x="4626"/>
        <item m="1" x="4627"/>
        <item x="2904"/>
        <item m="1" x="4628"/>
        <item x="413"/>
        <item x="2137"/>
        <item m="1" x="4629"/>
        <item x="1666"/>
        <item m="1" x="4630"/>
        <item m="1" x="4631"/>
        <item m="1" x="4632"/>
        <item m="1" x="4633"/>
        <item x="2001"/>
        <item x="1064"/>
        <item x="2120"/>
        <item m="1" x="4634"/>
        <item m="1" x="4635"/>
        <item m="1" x="4636"/>
        <item x="1766"/>
        <item x="618"/>
        <item m="1" x="4637"/>
        <item x="131"/>
        <item x="1890"/>
        <item m="1" x="4638"/>
        <item x="2329"/>
        <item m="1" x="4003"/>
        <item x="2353"/>
        <item x="1347"/>
        <item m="1" x="4004"/>
        <item m="1" x="4005"/>
        <item x="1445"/>
        <item x="3561"/>
        <item m="1" x="4006"/>
        <item m="1" x="4007"/>
        <item x="1833"/>
        <item m="1" x="4008"/>
        <item m="1" x="4009"/>
        <item x="3033"/>
        <item x="2092"/>
        <item x="2093"/>
        <item x="1710"/>
        <item x="1161"/>
        <item x="1937"/>
        <item x="2096"/>
        <item x="2097"/>
        <item x="2098"/>
        <item x="2100"/>
        <item x="63"/>
        <item x="1220"/>
        <item x="1093"/>
        <item x="2338"/>
        <item x="3611"/>
        <item x="825"/>
        <item x="3468"/>
        <item m="1" x="5220"/>
        <item x="1809"/>
        <item x="956"/>
        <item x="1130"/>
        <item x="1612"/>
        <item x="890"/>
        <item m="1" x="4416"/>
        <item x="3222"/>
        <item x="1865"/>
        <item x="1272"/>
        <item x="792"/>
        <item x="2534"/>
        <item m="1" x="4639"/>
        <item x="495"/>
        <item x="2944"/>
        <item x="1029"/>
        <item m="1" x="4044"/>
        <item x="2634"/>
        <item x="2682"/>
        <item x="3394"/>
        <item x="1367"/>
        <item x="754"/>
        <item m="1" x="4049"/>
        <item m="1" x="4640"/>
        <item x="2312"/>
        <item x="1548"/>
        <item m="1" x="4157"/>
        <item x="1311"/>
        <item m="1" x="4076"/>
        <item x="2568"/>
        <item x="3017"/>
        <item x="1060"/>
        <item x="1448"/>
        <item m="1" x="4724"/>
        <item m="1" x="4725"/>
        <item x="410"/>
        <item x="3066"/>
        <item m="1" x="4726"/>
        <item x="2968"/>
        <item x="548"/>
        <item m="1" x="4727"/>
        <item m="1" x="4728"/>
        <item m="1" x="4729"/>
        <item x="574"/>
        <item x="1149"/>
        <item m="1" x="4188"/>
        <item m="1" x="4201"/>
        <item x="1094"/>
        <item x="1171"/>
        <item m="1" x="4732"/>
        <item x="2395"/>
        <item x="3048"/>
        <item x="2372"/>
        <item m="1" x="5221"/>
        <item m="1" x="4641"/>
        <item m="1" x="4642"/>
        <item x="3481"/>
        <item x="1620"/>
        <item x="614"/>
        <item m="1" x="4643"/>
        <item m="1" x="4644"/>
        <item m="1" x="4645"/>
        <item x="1488"/>
        <item m="1" x="4646"/>
        <item x="2194"/>
        <item x="2173"/>
        <item x="2072"/>
        <item x="2359"/>
        <item x="923"/>
        <item m="1" x="4256"/>
        <item m="1" x="4647"/>
        <item x="560"/>
        <item m="1" x="4648"/>
        <item x="1242"/>
        <item x="1365"/>
        <item x="3503"/>
        <item m="1" x="4184"/>
        <item x="629"/>
        <item x="1045"/>
        <item x="1628"/>
        <item m="1" x="4649"/>
        <item x="1880"/>
        <item x="814"/>
        <item x="1102"/>
        <item x="1305"/>
        <item m="1" x="4012"/>
        <item m="1" x="4013"/>
        <item x="2341"/>
        <item x="2050"/>
        <item x="812"/>
        <item x="2052"/>
        <item m="1" x="5222"/>
        <item m="1" x="5223"/>
        <item m="1" x="5224"/>
        <item x="2881"/>
        <item m="1" x="5225"/>
        <item x="5"/>
        <item m="1" x="5226"/>
        <item m="1" x="4650"/>
        <item m="1" x="5227"/>
        <item x="3008"/>
        <item m="1" x="5228"/>
        <item x="1996"/>
        <item m="1" x="5229"/>
        <item m="1" x="5230"/>
        <item m="1" x="5231"/>
        <item m="1" x="5232"/>
        <item m="1" x="4693"/>
        <item m="1" x="5233"/>
        <item m="1" x="5234"/>
        <item m="1" x="5235"/>
        <item m="1" x="5236"/>
        <item x="991"/>
        <item x="2382"/>
        <item x="1662"/>
        <item x="2385"/>
        <item m="1" x="5237"/>
        <item m="1" x="5238"/>
        <item m="1" x="5239"/>
        <item m="1" x="5240"/>
        <item m="1" x="5241"/>
        <item x="3854"/>
        <item m="1" x="4174"/>
        <item x="1650"/>
        <item m="1" x="5242"/>
        <item x="603"/>
        <item m="1" x="5243"/>
        <item m="1" x="5030"/>
        <item m="1" x="5244"/>
        <item m="1" x="5245"/>
        <item x="1431"/>
        <item m="1" x="5246"/>
        <item m="1" x="4971"/>
        <item m="1" x="5247"/>
        <item m="1" x="5097"/>
        <item x="762"/>
        <item x="1167"/>
        <item x="2520"/>
        <item m="1" x="5248"/>
        <item x="2206"/>
        <item m="1" x="5249"/>
        <item x="3143"/>
        <item m="1" x="5250"/>
        <item m="1" x="4812"/>
        <item x="576"/>
        <item m="1" x="4651"/>
        <item x="1868"/>
        <item m="1" x="4652"/>
        <item x="3767"/>
        <item x="1169"/>
        <item m="1" x="4653"/>
        <item m="1" x="4654"/>
        <item x="604"/>
        <item m="1" x="4655"/>
        <item m="1" x="4656"/>
        <item m="1" x="4657"/>
        <item x="232"/>
        <item x="2031"/>
        <item m="1" x="4658"/>
        <item x="3743"/>
        <item m="1" x="4659"/>
        <item x="2106"/>
        <item m="1" x="4660"/>
        <item m="1" x="4661"/>
        <item x="2071"/>
        <item m="1" x="4662"/>
        <item m="1" x="4663"/>
        <item x="3849"/>
        <item x="3715"/>
        <item m="1" x="4664"/>
        <item x="1963"/>
        <item m="1" x="4666"/>
        <item m="1" x="3928"/>
        <item m="1" x="4667"/>
        <item m="1" x="4668"/>
        <item m="1" x="4669"/>
        <item m="1" x="4670"/>
        <item m="1" x="4671"/>
        <item x="1623"/>
        <item m="1" x="4673"/>
        <item m="1" x="4215"/>
        <item m="1" x="4674"/>
        <item m="1" x="4675"/>
        <item m="1" x="4676"/>
        <item x="3747"/>
        <item m="1" x="4677"/>
        <item m="1" x="4678"/>
        <item x="3738"/>
        <item x="362"/>
        <item x="1767"/>
        <item m="1" x="4679"/>
        <item x="3265"/>
        <item m="1" x="4680"/>
        <item x="3879"/>
        <item x="2369"/>
        <item m="1" x="4681"/>
        <item m="1" x="4682"/>
        <item m="1" x="4683"/>
        <item m="1" x="4684"/>
        <item m="1" x="4685"/>
        <item m="1" x="4214"/>
        <item x="3862"/>
        <item x="1733"/>
        <item m="1" x="4686"/>
        <item m="1" x="4687"/>
        <item m="1" x="4688"/>
        <item x="1746"/>
        <item m="1" x="4689"/>
        <item m="1" x="4690"/>
        <item m="1" x="4691"/>
        <item x="2207"/>
        <item m="1" x="4692"/>
        <item m="1" x="4694"/>
        <item m="1" x="4695"/>
        <item m="1" x="4696"/>
        <item x="333"/>
        <item m="1" x="4697"/>
        <item x="2380"/>
        <item m="1" x="4698"/>
        <item m="1" x="4699"/>
        <item x="2931"/>
        <item x="3843"/>
        <item x="493"/>
        <item m="1" x="4700"/>
        <item m="1" x="4701"/>
        <item m="1" x="4702"/>
        <item x="1641"/>
        <item x="2688"/>
        <item x="1837"/>
        <item m="1" x="4703"/>
        <item m="1" x="4704"/>
        <item x="2487"/>
        <item x="1707"/>
        <item x="2251"/>
        <item m="1" x="4705"/>
        <item m="1" x="4706"/>
        <item m="1" x="4707"/>
        <item m="1" x="4708"/>
        <item m="1" x="4709"/>
        <item x="2065"/>
        <item m="1" x="4710"/>
        <item x="2088"/>
        <item x="3317"/>
        <item m="1" x="4712"/>
        <item m="1" x="4713"/>
        <item x="1554"/>
        <item m="1" x="4714"/>
        <item m="1" x="4715"/>
        <item x="1569"/>
        <item m="1" x="4737"/>
        <item m="1" x="4716"/>
        <item x="2598"/>
        <item m="1" x="4717"/>
        <item m="1" x="4718"/>
        <item x="3195"/>
        <item m="1" x="4719"/>
        <item x="2068"/>
        <item m="1" x="4720"/>
        <item m="1" x="4721"/>
        <item x="2378"/>
        <item m="1" x="4722"/>
        <item m="1" x="4014"/>
        <item m="1" x="4015"/>
        <item m="1" x="4016"/>
        <item m="1" x="4017"/>
        <item x="2230"/>
        <item x="1559"/>
        <item x="1860"/>
        <item m="1" x="4019"/>
        <item x="2193"/>
        <item x="1822"/>
        <item x="1808"/>
        <item m="1" x="4020"/>
        <item m="1" x="4021"/>
        <item m="1" x="4022"/>
        <item m="1" x="4023"/>
        <item m="1" x="4024"/>
        <item m="1" x="4025"/>
        <item m="1" x="4026"/>
        <item m="1" x="4027"/>
        <item m="1" x="4028"/>
        <item m="1" x="4030"/>
        <item m="1" x="4032"/>
        <item m="1" x="4033"/>
        <item x="2170"/>
        <item x="2171"/>
        <item x="2172"/>
        <item x="1700"/>
        <item x="2174"/>
        <item x="2176"/>
        <item x="1983"/>
        <item x="2177"/>
        <item m="1" x="4800"/>
        <item x="285"/>
        <item x="1254"/>
        <item x="620"/>
        <item x="2597"/>
        <item x="2827"/>
        <item x="2891"/>
        <item m="1" x="4723"/>
        <item x="1903"/>
        <item m="1" x="3893"/>
        <item x="3113"/>
        <item x="3125"/>
        <item x="687"/>
        <item x="2589"/>
        <item x="946"/>
        <item x="3299"/>
        <item x="3578"/>
        <item x="1321"/>
        <item x="2836"/>
        <item x="1413"/>
        <item x="2813"/>
        <item x="3352"/>
        <item x="3483"/>
        <item x="2505"/>
        <item x="1469"/>
        <item x="3434"/>
        <item x="1703"/>
        <item x="1932"/>
        <item x="3480"/>
        <item x="2901"/>
        <item x="2362"/>
        <item m="1" x="5251"/>
        <item x="552"/>
        <item x="2399"/>
        <item x="303"/>
        <item x="2995"/>
        <item m="1" x="5252"/>
        <item m="1" x="4731"/>
        <item m="1" x="4730"/>
        <item x="1841"/>
        <item m="1" x="4187"/>
        <item m="1" x="4185"/>
        <item x="1807"/>
        <item x="2553"/>
        <item m="1" x="4278"/>
        <item x="1810"/>
        <item x="234"/>
        <item x="2773"/>
        <item x="2360"/>
        <item x="1753"/>
        <item x="2365"/>
        <item x="3389"/>
        <item x="1840"/>
        <item m="1" x="4183"/>
        <item x="2300"/>
        <item m="1" x="4733"/>
        <item x="1164"/>
        <item x="1971"/>
        <item m="1" x="4734"/>
        <item x="2340"/>
        <item x="397"/>
        <item x="2350"/>
        <item x="1264"/>
        <item m="1" x="4735"/>
        <item x="2343"/>
        <item x="1484"/>
        <item x="2342"/>
        <item x="1312"/>
        <item x="903"/>
        <item x="1802"/>
        <item x="2860"/>
        <item x="2493"/>
        <item x="741"/>
        <item x="3868"/>
        <item x="1815"/>
        <item m="1" x="4048"/>
        <item x="996"/>
        <item x="607"/>
        <item x="654"/>
        <item x="2336"/>
        <item x="2337"/>
        <item x="2339"/>
        <item x="712"/>
        <item x="1546"/>
        <item m="1" x="4029"/>
        <item m="1" x="4031"/>
        <item x="2379"/>
        <item x="2223"/>
        <item x="238"/>
        <item x="1639"/>
        <item m="1" x="5253"/>
        <item m="1" x="5254"/>
        <item x="677"/>
        <item x="3213"/>
        <item m="1" x="4738"/>
        <item x="272"/>
        <item x="447"/>
        <item x="2331"/>
        <item x="3847"/>
        <item x="3875"/>
        <item x="498"/>
        <item x="1382"/>
        <item m="1" x="4739"/>
        <item x="2960"/>
        <item m="1" x="4740"/>
        <item x="1193"/>
        <item m="1" x="4176"/>
        <item m="1" x="4064"/>
        <item x="953"/>
        <item x="656"/>
        <item x="2056"/>
        <item x="2893"/>
        <item x="1422"/>
        <item x="1057"/>
        <item x="278"/>
        <item m="1" x="4741"/>
        <item x="581"/>
        <item x="1113"/>
        <item m="1" x="4034"/>
        <item x="1400"/>
        <item x="2214"/>
        <item x="3485"/>
        <item x="1329"/>
        <item m="1" x="4037"/>
        <item m="1" x="4038"/>
        <item m="1" x="4039"/>
        <item m="1" x="4040"/>
        <item m="1" x="4041"/>
        <item x="1202"/>
        <item x="744"/>
        <item x="164"/>
        <item m="1" x="4042"/>
        <item m="1" x="4043"/>
        <item m="1" x="3929"/>
        <item x="1472"/>
        <item m="1" x="4045"/>
        <item x="1141"/>
        <item m="1" x="4047"/>
        <item x="2455"/>
        <item x="2292"/>
        <item x="265"/>
        <item x="1387"/>
        <item x="2457"/>
        <item x="2458"/>
        <item x="2460"/>
        <item m="1" x="5255"/>
        <item m="1" x="5256"/>
        <item x="3436"/>
        <item x="3463"/>
        <item x="3243"/>
        <item m="1" x="4369"/>
        <item x="2653"/>
        <item x="1177"/>
        <item x="2846"/>
        <item m="1" x="5257"/>
        <item x="2147"/>
        <item m="1" x="5258"/>
        <item x="2700"/>
        <item x="1310"/>
        <item x="1188"/>
        <item x="715"/>
        <item x="1269"/>
        <item x="673"/>
        <item x="1499"/>
        <item x="921"/>
        <item x="2963"/>
        <item m="1" x="4377"/>
        <item x="30"/>
        <item x="1610"/>
        <item x="1298"/>
        <item m="1" x="5259"/>
        <item x="950"/>
        <item m="1" x="5260"/>
        <item x="3205"/>
        <item m="1" x="5261"/>
        <item m="1" x="5262"/>
        <item x="2795"/>
        <item x="1201"/>
        <item x="3024"/>
        <item x="3890"/>
        <item x="1174"/>
        <item m="1" x="4742"/>
        <item x="239"/>
        <item x="519"/>
        <item m="1" x="4743"/>
        <item x="2462"/>
        <item x="1428"/>
        <item x="645"/>
        <item x="2316"/>
        <item x="1692"/>
        <item x="1299"/>
        <item x="1586"/>
        <item x="3261"/>
        <item m="1" x="4744"/>
        <item x="721"/>
        <item m="1" x="4745"/>
        <item m="1" x="4746"/>
        <item x="6"/>
        <item m="1" x="4747"/>
        <item x="3575"/>
        <item x="2863"/>
        <item x="688"/>
        <item x="1660"/>
        <item x="1739"/>
        <item x="1073"/>
        <item x="1640"/>
        <item x="877"/>
        <item x="2622"/>
        <item m="1" x="4748"/>
        <item m="1" x="4749"/>
        <item x="3269"/>
        <item x="3186"/>
        <item x="1314"/>
        <item x="310"/>
        <item x="3689"/>
        <item x="737"/>
        <item x="542"/>
        <item x="2544"/>
        <item x="3010"/>
        <item x="595"/>
        <item x="1140"/>
        <item x="587"/>
        <item x="1535"/>
        <item m="1" x="4053"/>
        <item x="1216"/>
        <item x="3324"/>
        <item x="3136"/>
        <item x="162"/>
        <item x="487"/>
        <item x="3417"/>
        <item x="3789"/>
        <item x="2011"/>
        <item x="332"/>
        <item m="1" x="4109"/>
        <item x="945"/>
        <item x="1482"/>
        <item x="2637"/>
        <item x="3126"/>
        <item x="917"/>
        <item x="2900"/>
        <item x="900"/>
        <item x="3111"/>
        <item x="2735"/>
        <item m="1" x="4750"/>
        <item x="2010"/>
        <item x="425"/>
        <item x="2923"/>
        <item x="3797"/>
        <item x="1631"/>
        <item m="1" x="4051"/>
        <item x="1315"/>
        <item x="986"/>
        <item x="2802"/>
        <item x="2974"/>
        <item x="2833"/>
        <item m="1" x="4055"/>
        <item x="1954"/>
        <item x="3049"/>
        <item x="807"/>
        <item m="1" x="4057"/>
        <item m="1" x="4058"/>
        <item m="1" x="4059"/>
        <item x="2894"/>
        <item x="559"/>
        <item x="531"/>
        <item m="1" x="4299"/>
        <item m="1" x="4901"/>
        <item x="2305"/>
        <item x="1625"/>
        <item x="1349"/>
        <item m="1" x="5263"/>
        <item m="1" x="5264"/>
        <item x="2775"/>
        <item x="1348"/>
        <item x="1536"/>
        <item m="1" x="4065"/>
        <item x="756"/>
        <item m="1" x="4789"/>
        <item m="1" x="4103"/>
        <item x="2577"/>
        <item x="293"/>
        <item m="1" x="4777"/>
        <item x="1862"/>
        <item x="2398"/>
        <item x="1584"/>
        <item x="3886"/>
        <item x="1455"/>
        <item x="2005"/>
        <item x="235"/>
        <item x="314"/>
        <item x="1622"/>
        <item m="1" x="4395"/>
        <item x="1704"/>
        <item x="3472"/>
        <item x="2008"/>
        <item m="1" x="4811"/>
        <item x="3425"/>
        <item x="2525"/>
        <item x="1869"/>
        <item m="1" x="4815"/>
        <item m="1" x="4817"/>
        <item m="1" x="4244"/>
        <item x="702"/>
        <item x="3075"/>
        <item x="859"/>
        <item x="3427"/>
        <item m="1" x="5265"/>
        <item x="1001"/>
        <item m="1" x="4829"/>
        <item x="2684"/>
        <item x="555"/>
        <item m="1" x="5266"/>
        <item x="705"/>
        <item m="1" x="4205"/>
        <item x="2886"/>
        <item x="2912"/>
        <item x="437"/>
        <item x="3120"/>
        <item x="795"/>
        <item x="3156"/>
        <item x="635"/>
        <item x="2621"/>
        <item m="1" x="5267"/>
        <item m="1" x="5268"/>
        <item x="1466"/>
        <item x="2895"/>
        <item x="3341"/>
        <item m="1" x="5269"/>
        <item m="1" x="5270"/>
        <item m="1" x="4759"/>
        <item x="2638"/>
        <item x="374"/>
        <item m="1" x="4807"/>
        <item m="1" x="5271"/>
        <item x="2797"/>
        <item x="1028"/>
        <item x="1123"/>
        <item x="3319"/>
        <item x="562"/>
        <item x="229"/>
        <item m="1" x="4751"/>
        <item x="1181"/>
        <item x="279"/>
        <item m="1" x="4752"/>
        <item m="1" x="4115"/>
        <item x="3289"/>
        <item x="1089"/>
        <item x="2926"/>
        <item x="1341"/>
        <item m="1" x="4753"/>
        <item m="1" x="4754"/>
        <item x="16"/>
        <item x="59"/>
        <item x="632"/>
        <item x="783"/>
        <item x="2270"/>
        <item x="3594"/>
        <item x="2885"/>
        <item x="2596"/>
        <item x="1924"/>
        <item x="834"/>
        <item x="1236"/>
        <item x="831"/>
        <item x="2064"/>
        <item x="402"/>
        <item x="3677"/>
        <item x="3162"/>
        <item x="2024"/>
        <item x="2952"/>
        <item x="1085"/>
        <item m="1" x="4328"/>
        <item x="371"/>
        <item x="1238"/>
        <item x="830"/>
        <item x="2763"/>
        <item m="1" x="4755"/>
        <item x="990"/>
        <item m="1" x="4756"/>
        <item x="949"/>
        <item x="2591"/>
        <item x="1175"/>
        <item x="1774"/>
        <item m="1" x="4757"/>
        <item x="1417"/>
        <item x="2495"/>
        <item x="1148"/>
        <item x="3477"/>
        <item x="2261"/>
        <item m="1" x="4443"/>
        <item m="1" x="4758"/>
        <item x="926"/>
        <item x="3409"/>
        <item x="850"/>
        <item x="1415"/>
        <item x="1054"/>
        <item x="870"/>
        <item m="1" x="4760"/>
        <item x="2560"/>
        <item x="1189"/>
        <item x="963"/>
        <item x="2896"/>
        <item m="1" x="3917"/>
        <item m="1" x="4092"/>
        <item m="1" x="3894"/>
        <item x="1826"/>
        <item x="3155"/>
        <item x="2561"/>
        <item x="2060"/>
        <item x="168"/>
        <item x="3343"/>
        <item m="1" x="4093"/>
        <item m="1" x="5272"/>
        <item m="1" x="5273"/>
        <item m="1" x="5274"/>
        <item m="1" x="5275"/>
        <item m="1" x="5276"/>
        <item m="1" x="5277"/>
        <item m="1" x="4761"/>
        <item m="1" x="4762"/>
        <item m="1" x="4763"/>
        <item m="1" x="4764"/>
        <item m="1" x="4765"/>
        <item m="1" x="4766"/>
        <item m="1" x="4767"/>
        <item m="1" x="4768"/>
        <item m="1" x="4769"/>
        <item m="1" x="4770"/>
        <item m="1" x="4771"/>
        <item m="1" x="4772"/>
        <item m="1" x="4773"/>
        <item m="1" x="4774"/>
        <item m="1" x="4775"/>
        <item m="1" x="4840"/>
        <item m="1" x="4094"/>
        <item m="1" x="4095"/>
        <item m="1" x="4096"/>
        <item m="1" x="4097"/>
        <item m="1" x="4098"/>
        <item m="1" x="4099"/>
        <item x="3203"/>
        <item x="2299"/>
        <item m="1" x="5278"/>
        <item x="378"/>
        <item x="116"/>
        <item x="973"/>
        <item x="2786"/>
        <item m="1" x="5279"/>
        <item x="1044"/>
        <item x="373"/>
        <item x="1125"/>
        <item x="1770"/>
        <item x="3083"/>
        <item x="1056"/>
        <item x="529"/>
        <item m="1" x="5280"/>
        <item x="1142"/>
        <item x="845"/>
        <item x="2112"/>
        <item x="506"/>
        <item x="751"/>
        <item m="1" x="4180"/>
        <item m="1" x="5281"/>
        <item m="1" x="5282"/>
        <item x="2691"/>
        <item x="1271"/>
        <item x="2830"/>
        <item x="3786"/>
        <item m="1" x="3930"/>
        <item x="657"/>
        <item x="511"/>
        <item x="3339"/>
        <item m="1" x="5283"/>
        <item m="1" x="4798"/>
        <item x="662"/>
        <item m="1" x="5284"/>
        <item m="1" x="5285"/>
        <item m="1" x="5286"/>
        <item m="1" x="5287"/>
        <item x="415"/>
        <item m="1" x="5288"/>
        <item x="353"/>
        <item m="1" x="5289"/>
        <item x="182"/>
        <item x="1036"/>
        <item m="1" x="4083"/>
        <item m="1" x="4311"/>
        <item x="2811"/>
        <item x="358"/>
        <item m="1" x="4089"/>
        <item x="585"/>
        <item m="1" x="5290"/>
        <item m="1" x="4370"/>
        <item x="3487"/>
        <item x="1398"/>
        <item x="3050"/>
        <item x="281"/>
        <item x="2906"/>
        <item x="2303"/>
        <item x="2751"/>
        <item x="363"/>
        <item x="781"/>
        <item x="1194"/>
        <item x="1334"/>
        <item m="1" x="4877"/>
        <item x="3194"/>
        <item x="1965"/>
        <item m="1" x="5291"/>
        <item x="2804"/>
        <item x="817"/>
        <item x="1475"/>
        <item x="2951"/>
        <item m="1" x="5292"/>
        <item x="1066"/>
        <item x="2704"/>
        <item m="1" x="4333"/>
        <item m="1" x="5293"/>
        <item x="851"/>
        <item x="837"/>
        <item x="2297"/>
        <item x="553"/>
        <item m="1" x="5294"/>
        <item x="3018"/>
        <item m="1" x="5295"/>
        <item m="1" x="4133"/>
        <item x="589"/>
        <item x="3300"/>
        <item x="786"/>
        <item m="1" x="4200"/>
        <item m="1" x="5296"/>
        <item x="3043"/>
        <item x="690"/>
        <item x="534"/>
        <item x="1032"/>
        <item x="842"/>
        <item x="2824"/>
        <item x="711"/>
        <item x="434"/>
        <item x="1104"/>
        <item x="2556"/>
        <item x="1297"/>
        <item x="19"/>
        <item x="787"/>
        <item m="1" x="5297"/>
        <item x="3148"/>
        <item x="1791"/>
        <item m="1" x="5298"/>
        <item x="1423"/>
        <item x="913"/>
        <item x="3196"/>
        <item m="1" x="5299"/>
        <item m="1" x="5300"/>
        <item m="1" x="5301"/>
        <item m="1" x="5302"/>
        <item x="2519"/>
        <item x="2528"/>
        <item x="3254"/>
        <item m="1" x="4955"/>
        <item x="1410"/>
        <item x="2196"/>
        <item x="1504"/>
        <item x="1922"/>
        <item x="3386"/>
        <item x="517"/>
        <item m="1" x="5303"/>
        <item x="39"/>
        <item x="1412"/>
        <item m="1" x="5304"/>
        <item x="1390"/>
        <item m="1" x="5305"/>
        <item x="2980"/>
        <item x="863"/>
        <item x="486"/>
        <item x="3839"/>
        <item x="609"/>
        <item x="1024"/>
        <item x="612"/>
        <item x="598"/>
        <item x="1100"/>
        <item m="1" x="4247"/>
        <item m="1" x="5306"/>
        <item m="1" x="4862"/>
        <item x="2296"/>
        <item x="1283"/>
        <item x="2465"/>
        <item x="1374"/>
        <item x="1110"/>
        <item x="2494"/>
        <item x="724"/>
        <item x="3364"/>
        <item x="1048"/>
        <item x="2610"/>
        <item x="2750"/>
        <item x="897"/>
        <item x="1170"/>
        <item x="456"/>
        <item x="3315"/>
        <item x="1055"/>
        <item m="1" x="5307"/>
        <item x="167"/>
        <item x="1133"/>
        <item x="889"/>
        <item x="1555"/>
        <item x="521"/>
        <item x="3325"/>
        <item x="3661"/>
        <item x="2541"/>
        <item m="1" x="5308"/>
        <item m="1" x="5309"/>
        <item x="375"/>
        <item m="1" x="5310"/>
        <item x="538"/>
        <item x="557"/>
        <item m="1" x="5311"/>
        <item m="1" x="4995"/>
        <item x="3202"/>
        <item x="2889"/>
        <item m="1" x="4948"/>
        <item x="2584"/>
        <item x="1191"/>
        <item x="2837"/>
        <item x="884"/>
        <item x="2592"/>
        <item x="2967"/>
        <item x="3693"/>
        <item m="1" x="4388"/>
        <item x="181"/>
        <item x="934"/>
        <item x="1203"/>
        <item x="3087"/>
        <item x="901"/>
        <item x="1051"/>
        <item x="1425"/>
        <item x="710"/>
        <item m="1" x="4832"/>
        <item x="3020"/>
        <item x="2789"/>
        <item x="2234"/>
        <item x="1290"/>
        <item x="982"/>
        <item x="707"/>
        <item x="1124"/>
        <item m="1" x="4776"/>
        <item x="2294"/>
        <item x="1404"/>
        <item x="1120"/>
        <item x="2808"/>
        <item x="1033"/>
        <item x="1243"/>
        <item x="3030"/>
        <item m="1" x="4156"/>
        <item x="2373"/>
        <item m="1" x="4387"/>
        <item x="3529"/>
        <item x="2108"/>
        <item x="2887"/>
        <item m="1" x="4778"/>
        <item m="1" x="4779"/>
        <item m="1" x="4781"/>
        <item x="2"/>
        <item x="3077"/>
        <item m="1" x="3931"/>
        <item m="1" x="4782"/>
        <item x="3443"/>
        <item x="1388"/>
        <item x="3447"/>
        <item m="1" x="4385"/>
        <item x="3296"/>
        <item x="3631"/>
        <item m="1" x="4783"/>
        <item x="3007"/>
        <item x="65"/>
        <item x="3224"/>
        <item x="1354"/>
        <item x="51"/>
        <item x="3382"/>
        <item x="2720"/>
        <item m="1" x="4149"/>
        <item x="3082"/>
        <item x="3147"/>
        <item x="725"/>
        <item x="3363"/>
        <item x="3440"/>
        <item m="1" x="4784"/>
        <item m="1" x="4396"/>
        <item x="1146"/>
        <item x="888"/>
        <item x="3796"/>
        <item x="3074"/>
        <item m="1" x="4785"/>
        <item m="1" x="4786"/>
        <item m="1" x="4787"/>
        <item x="1471"/>
        <item m="1" x="4788"/>
        <item x="869"/>
        <item x="927"/>
        <item x="546"/>
        <item x="939"/>
        <item x="983"/>
        <item x="1006"/>
        <item x="1467"/>
        <item x="769"/>
        <item m="1" x="4790"/>
        <item m="1" x="4791"/>
        <item m="1" x="4792"/>
        <item x="675"/>
        <item m="1" x="4793"/>
        <item x="3032"/>
        <item x="1353"/>
        <item x="2488"/>
        <item x="3235"/>
        <item m="1" x="4794"/>
        <item x="2820"/>
        <item m="1" x="4795"/>
        <item m="1" x="4796"/>
        <item m="1" x="4797"/>
        <item x="3491"/>
        <item m="1" x="4799"/>
        <item x="2784"/>
        <item x="3484"/>
        <item x="3656"/>
        <item x="526"/>
        <item x="2876"/>
        <item x="2858"/>
        <item x="718"/>
        <item x="1989"/>
        <item x="3184"/>
        <item x="575"/>
        <item x="593"/>
        <item x="2905"/>
        <item x="3058"/>
        <item x="1626"/>
        <item x="3692"/>
        <item x="2657"/>
        <item x="2605"/>
        <item x="2717"/>
        <item x="805"/>
        <item m="1" x="4801"/>
        <item x="3361"/>
        <item x="728"/>
        <item m="1" x="4802"/>
        <item x="3230"/>
        <item x="2585"/>
        <item x="1095"/>
        <item x="2847"/>
        <item x="2377"/>
        <item m="1" x="4803"/>
        <item x="1346"/>
        <item x="591"/>
        <item m="1" x="4804"/>
        <item x="420"/>
        <item m="1" x="4805"/>
        <item m="1" x="4806"/>
        <item x="3259"/>
        <item x="780"/>
        <item x="1129"/>
        <item x="1913"/>
        <item m="1" x="4808"/>
        <item x="1372"/>
        <item x="290"/>
        <item x="1407"/>
        <item x="3119"/>
        <item x="2469"/>
        <item x="1680"/>
        <item x="205"/>
        <item m="1" x="4809"/>
        <item m="1" x="4379"/>
        <item x="734"/>
        <item m="1" x="4810"/>
        <item x="431"/>
        <item x="3271"/>
        <item m="1" x="4325"/>
        <item x="881"/>
        <item x="753"/>
        <item x="1127"/>
        <item x="3237"/>
        <item x="2142"/>
        <item x="3011"/>
        <item x="1941"/>
        <item x="2762"/>
        <item x="1052"/>
        <item x="3373"/>
        <item m="1" x="4818"/>
        <item x="2625"/>
        <item x="1233"/>
        <item x="3012"/>
        <item x="2628"/>
        <item x="1747"/>
        <item x="2012"/>
        <item x="3429"/>
        <item x="2776"/>
        <item x="185"/>
        <item x="2186"/>
        <item x="1997"/>
        <item x="2777"/>
        <item x="1601"/>
        <item m="1" x="4309"/>
        <item x="1938"/>
        <item m="1" x="4831"/>
        <item x="1885"/>
        <item x="2754"/>
        <item x="1797"/>
        <item m="1" x="4213"/>
        <item x="910"/>
        <item x="3232"/>
        <item x="2023"/>
        <item x="808"/>
        <item x="370"/>
        <item x="1421"/>
        <item m="1" x="4837"/>
        <item x="1933"/>
        <item m="1" x="4838"/>
        <item m="1" x="4839"/>
        <item m="1" x="4090"/>
        <item x="399"/>
        <item m="1" x="4081"/>
        <item m="1" x="4087"/>
        <item x="606"/>
        <item x="3423"/>
        <item x="2816"/>
        <item x="1383"/>
        <item x="3128"/>
        <item x="764"/>
        <item x="1332"/>
        <item x="2491"/>
        <item x="1487"/>
        <item x="2805"/>
        <item x="550"/>
        <item x="1011"/>
        <item x="964"/>
        <item x="3260"/>
        <item x="1176"/>
        <item x="485"/>
        <item x="577"/>
        <item x="962"/>
        <item m="1" x="4813"/>
        <item x="767"/>
        <item x="2753"/>
        <item m="1" x="4814"/>
        <item x="828"/>
        <item x="3278"/>
        <item x="731"/>
        <item x="799"/>
        <item x="1168"/>
        <item x="1274"/>
        <item x="771"/>
        <item x="1304"/>
        <item x="268"/>
        <item x="29"/>
        <item x="3295"/>
        <item m="1" x="4816"/>
        <item x="664"/>
        <item x="1041"/>
        <item x="1144"/>
        <item x="2731"/>
        <item x="3177"/>
        <item x="1929"/>
        <item m="1" x="4819"/>
        <item x="298"/>
        <item x="436"/>
        <item x="1502"/>
        <item x="640"/>
        <item x="2476"/>
        <item m="1" x="4820"/>
        <item x="509"/>
        <item m="1" x="4821"/>
        <item m="1" x="4822"/>
        <item x="1287"/>
        <item m="1" x="4823"/>
        <item m="1" x="4824"/>
        <item x="716"/>
        <item x="774"/>
        <item x="717"/>
        <item x="564"/>
        <item x="1077"/>
        <item m="1" x="4825"/>
        <item x="3154"/>
        <item x="2962"/>
        <item x="597"/>
        <item x="92"/>
        <item x="2527"/>
        <item x="1101"/>
        <item x="3504"/>
        <item x="2304"/>
        <item x="2532"/>
        <item x="384"/>
        <item m="1" x="4826"/>
        <item m="1" x="4409"/>
        <item x="421"/>
        <item x="1679"/>
        <item m="1" x="4827"/>
        <item m="1" x="4828"/>
        <item x="1003"/>
        <item x="418"/>
        <item x="2862"/>
        <item x="492"/>
        <item x="1086"/>
        <item x="3624"/>
        <item x="1103"/>
        <item x="3820"/>
        <item x="2603"/>
        <item m="1" x="3926"/>
        <item x="2054"/>
        <item x="2483"/>
        <item m="1" x="4841"/>
        <item x="2570"/>
        <item x="723"/>
        <item x="1457"/>
        <item x="3784"/>
        <item x="1128"/>
        <item x="2871"/>
        <item m="1" x="4086"/>
        <item x="693"/>
        <item x="3335"/>
        <item x="736"/>
        <item x="1916"/>
        <item x="3031"/>
        <item m="1" x="4145"/>
        <item x="1155"/>
        <item m="1" x="4830"/>
        <item x="3190"/>
        <item x="3131"/>
        <item x="703"/>
        <item x="1405"/>
        <item m="1" x="4842"/>
        <item m="1" x="4243"/>
        <item x="1112"/>
        <item x="1432"/>
        <item x="1157"/>
        <item x="443"/>
        <item m="1" x="4843"/>
        <item m="1" x="4844"/>
        <item m="1" x="4845"/>
        <item m="1" x="4846"/>
        <item x="1817"/>
        <item x="3122"/>
        <item x="295"/>
        <item x="1573"/>
        <item x="2693"/>
        <item x="1285"/>
        <item x="628"/>
        <item x="2687"/>
        <item x="1861"/>
        <item x="1486"/>
        <item x="383"/>
        <item x="2531"/>
        <item x="3029"/>
        <item x="989"/>
        <item x="3372"/>
        <item x="3183"/>
        <item m="1" x="4847"/>
        <item m="1" x="4397"/>
        <item x="435"/>
        <item x="2966"/>
        <item m="1" x="4074"/>
        <item x="876"/>
        <item x="2323"/>
        <item x="3458"/>
        <item x="638"/>
        <item x="2576"/>
        <item x="389"/>
        <item x="3419"/>
        <item x="3207"/>
        <item x="3878"/>
        <item x="1117"/>
        <item x="649"/>
        <item m="1" x="4346"/>
        <item x="3034"/>
        <item m="1" x="4833"/>
        <item x="2545"/>
        <item m="1" x="4848"/>
        <item x="2086"/>
        <item m="1" x="4849"/>
        <item x="885"/>
        <item x="979"/>
        <item x="977"/>
        <item m="1" x="4324"/>
        <item x="655"/>
        <item x="2845"/>
        <item x="1402"/>
        <item x="894"/>
        <item m="1" x="4850"/>
        <item x="3201"/>
        <item m="1" x="4389"/>
        <item x="3356"/>
        <item x="377"/>
        <item m="1" x="4851"/>
        <item x="2706"/>
        <item x="1335"/>
        <item x="853"/>
        <item x="2619"/>
        <item x="791"/>
        <item x="3268"/>
        <item x="965"/>
        <item x="2835"/>
        <item x="3236"/>
        <item m="1" x="4835"/>
        <item m="1" x="4853"/>
        <item x="2790"/>
        <item x="2550"/>
        <item m="1" x="4836"/>
        <item x="2822"/>
        <item x="829"/>
        <item x="1240"/>
        <item x="3185"/>
        <item x="3467"/>
        <item x="25"/>
        <item x="2308"/>
        <item x="1939"/>
        <item x="3209"/>
        <item x="1430"/>
        <item x="2695"/>
        <item x="291"/>
        <item m="1" x="4854"/>
        <item x="698"/>
        <item x="3229"/>
        <item x="789"/>
        <item x="1371"/>
        <item x="273"/>
        <item m="1" x="4303"/>
        <item m="1" x="4855"/>
        <item m="1" x="4856"/>
        <item x="527"/>
        <item x="864"/>
        <item x="1778"/>
        <item x="940"/>
        <item x="191"/>
        <item m="1" x="4857"/>
        <item x="2696"/>
        <item x="292"/>
        <item x="1751"/>
        <item x="1447"/>
        <item m="1" x="4417"/>
        <item x="2608"/>
        <item x="1867"/>
        <item m="1" x="4859"/>
        <item x="3547"/>
        <item x="2569"/>
        <item m="1" x="4860"/>
        <item m="1" x="4861"/>
        <item x="1856"/>
        <item x="747"/>
        <item x="2604"/>
        <item x="969"/>
        <item x="1351"/>
        <item x="644"/>
        <item x="1317"/>
        <item x="1263"/>
        <item x="315"/>
        <item m="1" x="4863"/>
        <item x="1209"/>
        <item x="3525"/>
        <item x="827"/>
        <item x="3816"/>
        <item m="1" x="4866"/>
        <item m="1" x="4867"/>
        <item x="602"/>
        <item x="3085"/>
        <item m="1" x="4062"/>
        <item m="1" x="4063"/>
        <item x="757"/>
        <item x="984"/>
        <item m="1" x="4078"/>
        <item m="1" x="4091"/>
        <item x="1591"/>
        <item x="1166"/>
        <item x="520"/>
        <item m="1" x="4864"/>
        <item x="3168"/>
        <item m="1" x="4865"/>
        <item m="1" x="3916"/>
        <item x="376"/>
        <item m="1" x="4868"/>
        <item x="1857"/>
        <item x="624"/>
        <item x="1046"/>
        <item x="813"/>
        <item x="2812"/>
        <item x="651"/>
        <item m="1" x="4066"/>
        <item x="1357"/>
        <item x="1498"/>
        <item x="686"/>
        <item x="2572"/>
        <item x="1352"/>
        <item x="1079"/>
        <item m="1" x="4068"/>
        <item m="1" x="4069"/>
        <item x="416"/>
        <item x="873"/>
        <item m="1" x="4070"/>
        <item x="676"/>
        <item x="1075"/>
        <item x="2697"/>
        <item x="569"/>
        <item x="566"/>
        <item x="854"/>
        <item x="3449"/>
        <item m="1" x="4100"/>
        <item x="600"/>
        <item x="23"/>
        <item x="1389"/>
        <item m="1" x="4075"/>
        <item m="1" x="4101"/>
        <item x="1627"/>
        <item x="1215"/>
        <item x="909"/>
        <item m="1" x="4079"/>
        <item x="1135"/>
        <item m="1" x="4080"/>
        <item x="613"/>
        <item x="3009"/>
        <item x="3188"/>
        <item m="1" x="4082"/>
        <item x="1278"/>
        <item m="1" x="4084"/>
        <item x="3153"/>
        <item m="1" x="4102"/>
        <item x="515"/>
        <item m="1" x="4085"/>
        <item x="3250"/>
        <item m="1" x="4104"/>
        <item x="3374"/>
        <item x="2806"/>
        <item m="1" x="4105"/>
        <item x="3152"/>
        <item x="3332"/>
        <item x="637"/>
        <item m="1" x="4106"/>
        <item x="681"/>
        <item x="1380"/>
        <item x="2826"/>
        <item x="2367"/>
        <item m="1" x="4107"/>
        <item m="1" x="4108"/>
        <item x="1769"/>
        <item x="189"/>
        <item x="2263"/>
        <item x="426"/>
        <item x="2526"/>
        <item m="1" x="4110"/>
        <item m="1" x="4111"/>
        <item m="1" x="4112"/>
        <item x="601"/>
        <item x="1902"/>
        <item x="3061"/>
        <item x="2796"/>
        <item x="530"/>
        <item m="1" x="4116"/>
        <item m="1" x="4117"/>
        <item m="1" x="4118"/>
        <item m="1" x="4119"/>
        <item x="782"/>
        <item m="1" x="4120"/>
        <item m="1" x="4121"/>
        <item m="1" x="4122"/>
        <item x="173"/>
        <item m="1" x="4123"/>
        <item m="1" x="4124"/>
        <item m="1" x="4125"/>
        <item m="1" x="4126"/>
        <item m="1" x="4127"/>
        <item m="1" x="4128"/>
        <item m="1" x="4129"/>
        <item m="1" x="4130"/>
        <item x="2922"/>
        <item m="1" x="4131"/>
        <item x="2181"/>
        <item m="1" x="4132"/>
        <item x="2866"/>
        <item m="1" x="4134"/>
        <item m="1" x="4135"/>
        <item m="1" x="4136"/>
        <item x="1945"/>
        <item m="1" x="4870"/>
        <item x="3149"/>
        <item m="1" x="5312"/>
        <item m="1" x="5313"/>
        <item x="2266"/>
        <item x="112"/>
        <item m="1" x="4902"/>
        <item m="1" x="4941"/>
        <item x="1441"/>
        <item m="1" x="5314"/>
        <item m="1" x="4930"/>
        <item x="1879"/>
        <item x="660"/>
        <item m="1" x="5315"/>
        <item m="1" x="4193"/>
        <item m="1" x="5316"/>
        <item m="1" x="5317"/>
        <item m="1" x="5318"/>
        <item m="1" x="4934"/>
        <item x="929"/>
        <item m="1" x="5319"/>
        <item x="843"/>
        <item x="2032"/>
        <item x="1821"/>
        <item m="1" x="5320"/>
        <item x="1391"/>
        <item m="1" x="5321"/>
        <item m="1" x="5322"/>
        <item x="3358"/>
        <item x="1288"/>
        <item x="537"/>
        <item m="1" x="5323"/>
        <item x="942"/>
        <item x="1653"/>
        <item m="1" x="4440"/>
        <item x="1911"/>
        <item x="1427"/>
        <item x="2785"/>
        <item x="3859"/>
        <item x="1359"/>
        <item x="701"/>
        <item x="2606"/>
        <item x="3402"/>
        <item x="178"/>
        <item x="658"/>
        <item x="2254"/>
        <item x="1395"/>
        <item x="1047"/>
        <item m="1" x="5324"/>
        <item x="3353"/>
        <item x="3249"/>
        <item m="1" x="5325"/>
        <item x="2694"/>
        <item x="1385"/>
        <item m="1" x="5326"/>
        <item m="1" x="5327"/>
        <item m="1" x="5328"/>
        <item m="1" x="5329"/>
        <item m="1" x="5330"/>
        <item m="1" x="5331"/>
        <item m="1" x="5332"/>
        <item m="1" x="5333"/>
        <item m="1" x="5334"/>
        <item m="1" x="5335"/>
        <item m="1" x="4423"/>
        <item x="1473"/>
        <item m="1" x="4869"/>
        <item x="1015"/>
        <item x="3707"/>
        <item x="1934"/>
        <item x="2557"/>
        <item x="3379"/>
        <item m="1" x="4889"/>
        <item x="1866"/>
        <item m="1" x="3911"/>
        <item x="1905"/>
        <item m="1" x="4890"/>
        <item x="788"/>
        <item x="2293"/>
        <item x="1392"/>
        <item x="3110"/>
        <item x="1394"/>
        <item m="1" x="4891"/>
        <item x="680"/>
        <item x="1709"/>
        <item m="1" x="4871"/>
        <item x="1734"/>
        <item x="1084"/>
        <item x="3867"/>
        <item x="571"/>
        <item m="1" x="4893"/>
        <item m="1" x="4430"/>
        <item m="1" x="4252"/>
        <item x="1021"/>
        <item x="636"/>
        <item x="1581"/>
        <item x="2996"/>
        <item x="1711"/>
        <item x="398"/>
        <item x="381"/>
        <item x="2280"/>
        <item m="1" x="4894"/>
        <item x="427"/>
        <item x="2146"/>
        <item m="1" x="4896"/>
        <item m="1" x="4897"/>
        <item x="1973"/>
        <item x="554"/>
        <item x="1891"/>
        <item x="289"/>
        <item x="678"/>
        <item m="1" x="5336"/>
        <item x="841"/>
        <item m="1" x="5337"/>
        <item m="1" x="4912"/>
        <item x="2780"/>
        <item x="1182"/>
        <item x="3002"/>
        <item x="62"/>
        <item x="3508"/>
        <item x="2955"/>
        <item x="1370"/>
        <item m="1" x="5338"/>
        <item x="1356"/>
        <item m="1" x="5339"/>
        <item x="1914"/>
        <item x="1460"/>
        <item m="1" x="5340"/>
        <item x="2269"/>
        <item m="1" x="5341"/>
        <item x="3680"/>
        <item m="1" x="5342"/>
        <item x="3393"/>
        <item m="1" x="4445"/>
        <item m="1" x="5343"/>
        <item x="948"/>
        <item x="3810"/>
        <item m="1" x="5042"/>
        <item m="1" x="5344"/>
        <item x="2949"/>
        <item m="1" x="5345"/>
        <item x="3333"/>
        <item m="1" x="4989"/>
        <item m="1" x="5346"/>
        <item m="1" x="5347"/>
        <item m="1" x="5348"/>
        <item m="1" x="4258"/>
        <item m="1" x="5349"/>
        <item m="1" x="5350"/>
        <item m="1" x="5351"/>
        <item m="1" x="5352"/>
        <item m="1" x="5353"/>
        <item m="1" x="5354"/>
        <item x="3267"/>
        <item x="3138"/>
        <item x="912"/>
        <item m="1" x="5355"/>
        <item x="2153"/>
        <item x="3321"/>
        <item x="3697"/>
        <item x="1909"/>
        <item x="3313"/>
        <item m="1" x="5356"/>
        <item x="1245"/>
        <item m="1" x="4983"/>
        <item m="1" x="5032"/>
        <item m="1" x="5095"/>
        <item x="1985"/>
        <item m="1" x="5357"/>
        <item x="902"/>
        <item x="763"/>
        <item m="1" x="5358"/>
        <item x="2273"/>
        <item x="1904"/>
        <item x="2313"/>
        <item x="1270"/>
        <item x="3100"/>
        <item x="749"/>
        <item x="648"/>
        <item x="2467"/>
        <item x="1444"/>
        <item x="2680"/>
        <item x="892"/>
        <item m="1" x="4872"/>
        <item m="1" x="4873"/>
        <item x="335"/>
        <item x="1289"/>
        <item m="1" x="4874"/>
        <item x="2701"/>
        <item x="1377"/>
        <item x="342"/>
        <item m="1" x="4876"/>
        <item x="2267"/>
        <item x="2907"/>
        <item x="2279"/>
        <item m="1" x="4878"/>
        <item x="231"/>
        <item m="1" x="4879"/>
        <item x="3211"/>
        <item x="2552"/>
        <item x="1325"/>
        <item x="616"/>
        <item m="1" x="4880"/>
        <item x="176"/>
        <item x="2852"/>
        <item x="3378"/>
        <item m="1" x="4881"/>
        <item x="503"/>
        <item x="647"/>
        <item m="1" x="4882"/>
        <item x="3805"/>
        <item m="1" x="4883"/>
        <item m="1" x="4884"/>
        <item x="221"/>
        <item m="1" x="4885"/>
        <item m="1" x="4886"/>
        <item m="1" x="4887"/>
        <item m="1" x="4888"/>
        <item x="3691"/>
        <item x="3179"/>
        <item m="1" x="4903"/>
        <item x="1010"/>
        <item x="2601"/>
        <item x="2627"/>
        <item x="735"/>
        <item m="1" x="4908"/>
        <item x="1336"/>
        <item x="2521"/>
        <item m="1" x="4898"/>
        <item x="2792"/>
        <item x="3453"/>
        <item x="52"/>
        <item x="768"/>
        <item x="2985"/>
        <item x="1752"/>
        <item m="1" x="4900"/>
        <item x="3164"/>
        <item x="2563"/>
        <item x="2126"/>
        <item x="1877"/>
        <item m="1" x="4177"/>
        <item x="2514"/>
        <item x="1197"/>
        <item m="1" x="5009"/>
        <item x="3117"/>
        <item m="1" x="5359"/>
        <item x="2976"/>
        <item x="3833"/>
        <item x="2136"/>
        <item x="1232"/>
        <item m="1" x="4980"/>
        <item m="1" x="4981"/>
        <item x="1470"/>
        <item m="1" x="4982"/>
        <item x="832"/>
        <item x="2317"/>
        <item m="1" x="4965"/>
        <item x="3533"/>
        <item m="1" x="4904"/>
        <item m="1" x="4905"/>
        <item x="3258"/>
        <item m="1" x="4984"/>
        <item x="2689"/>
        <item x="2612"/>
        <item m="1" x="4906"/>
        <item m="1" x="4907"/>
        <item x="709"/>
        <item m="1" x="4408"/>
        <item m="1" x="4909"/>
        <item m="1" x="4194"/>
        <item m="1" x="4910"/>
        <item x="491"/>
        <item x="3688"/>
        <item x="2466"/>
        <item x="2253"/>
        <item m="1" x="4913"/>
        <item m="1" x="4914"/>
        <item m="1" x="4199"/>
        <item x="729"/>
        <item x="3673"/>
        <item m="1" x="4915"/>
        <item x="2971"/>
        <item x="3474"/>
        <item m="1" x="4916"/>
        <item x="3836"/>
        <item m="1" x="4917"/>
        <item m="1" x="4918"/>
        <item m="1" x="4919"/>
        <item x="1588"/>
        <item x="1434"/>
        <item x="2997"/>
        <item m="1" x="4323"/>
        <item m="1" x="4920"/>
        <item x="1476"/>
        <item x="820"/>
        <item m="1" x="4985"/>
        <item m="1" x="4921"/>
        <item x="2924"/>
        <item x="3285"/>
        <item m="1" x="4922"/>
        <item m="1" x="4986"/>
        <item m="1" x="4923"/>
        <item m="1" x="4924"/>
        <item m="1" x="4925"/>
        <item m="1" x="4987"/>
        <item m="1" x="4926"/>
        <item x="743"/>
        <item m="1" x="4927"/>
        <item x="227"/>
        <item x="3198"/>
        <item m="1" x="4415"/>
        <item x="3023"/>
        <item x="2828"/>
        <item x="2719"/>
        <item x="958"/>
        <item m="1" x="4928"/>
        <item m="1" x="4929"/>
        <item x="2549"/>
        <item m="1" x="4931"/>
        <item x="1099"/>
        <item x="3418"/>
        <item m="1" x="4932"/>
        <item m="1" x="4933"/>
        <item x="1478"/>
        <item x="2702"/>
        <item m="1" x="4935"/>
        <item x="3801"/>
        <item x="3513"/>
        <item m="1" x="4936"/>
        <item m="1" x="4937"/>
        <item x="3115"/>
        <item m="1" x="4938"/>
        <item m="1" x="4939"/>
        <item x="1187"/>
        <item m="1" x="4940"/>
        <item x="667"/>
        <item x="801"/>
        <item m="1" x="3905"/>
        <item x="3644"/>
        <item m="1" x="4942"/>
        <item m="1" x="4943"/>
        <item m="1" x="4944"/>
        <item m="1" x="4945"/>
        <item x="2643"/>
        <item m="1" x="4946"/>
        <item m="1" x="4947"/>
        <item m="1" x="4949"/>
        <item x="809"/>
        <item m="1" x="4203"/>
        <item x="2817"/>
        <item x="2978"/>
        <item m="1" x="4950"/>
        <item x="372"/>
        <item x="937"/>
        <item m="1" x="4951"/>
        <item m="1" x="4952"/>
        <item m="1" x="4953"/>
        <item x="2875"/>
        <item m="1" x="4954"/>
        <item x="282"/>
        <item m="1" x="4956"/>
        <item m="1" x="4957"/>
        <item m="1" x="4958"/>
        <item x="856"/>
        <item m="1" x="4959"/>
        <item m="1" x="4960"/>
        <item x="2357"/>
        <item x="2501"/>
        <item m="1" x="4962"/>
        <item m="1" x="4963"/>
        <item m="1" x="4964"/>
        <item x="3617"/>
        <item x="3108"/>
        <item x="752"/>
        <item x="2573"/>
        <item x="3371"/>
        <item x="269"/>
        <item m="1" x="4966"/>
        <item m="1" x="4967"/>
        <item x="861"/>
        <item m="1" x="4990"/>
        <item m="1" x="4968"/>
        <item m="1" x="4991"/>
        <item m="1" x="4992"/>
        <item m="1" x="4137"/>
        <item x="1369"/>
        <item m="1" x="4138"/>
        <item m="1" x="4178"/>
        <item m="1" x="4159"/>
        <item m="1" x="4139"/>
        <item x="179"/>
        <item m="1" x="4140"/>
        <item m="1" x="4141"/>
        <item x="556"/>
        <item m="1" x="4142"/>
        <item m="1" x="4143"/>
        <item x="2727"/>
        <item m="1" x="4144"/>
        <item x="2930"/>
        <item m="1" x="4147"/>
        <item x="1296"/>
        <item x="2902"/>
        <item x="2311"/>
        <item m="1" x="4150"/>
        <item m="1" x="4151"/>
        <item x="2712"/>
        <item x="2771"/>
        <item m="1" x="4152"/>
        <item m="1" x="4153"/>
        <item x="936"/>
        <item x="650"/>
        <item x="3124"/>
        <item m="1" x="4154"/>
        <item x="706"/>
        <item m="1" x="4155"/>
        <item x="1338"/>
        <item x="568"/>
        <item m="1" x="4160"/>
        <item m="1" x="4179"/>
        <item x="1014"/>
        <item m="1" x="4181"/>
        <item m="1" x="4162"/>
        <item m="1" x="4164"/>
        <item x="1063"/>
        <item m="1" x="4165"/>
        <item m="1" x="4166"/>
        <item m="1" x="4167"/>
        <item m="1" x="4182"/>
        <item m="1" x="4168"/>
        <item m="1" x="4169"/>
        <item x="3475"/>
        <item x="2756"/>
        <item x="423"/>
        <item x="1136"/>
        <item x="3326"/>
        <item m="1" x="4186"/>
        <item m="1" x="5360"/>
        <item x="2002"/>
        <item x="2732"/>
        <item m="1" x="5361"/>
        <item x="1560"/>
        <item x="3741"/>
        <item x="2188"/>
        <item x="2007"/>
        <item m="1" x="5362"/>
        <item x="1597"/>
        <item m="1" x="5363"/>
        <item m="1" x="5085"/>
        <item m="1" x="5364"/>
        <item m="1" x="5365"/>
        <item m="1" x="5366"/>
        <item x="3746"/>
        <item x="1998"/>
        <item m="1" x="5367"/>
        <item m="1" x="5368"/>
        <item x="1642"/>
        <item x="3728"/>
        <item x="2026"/>
        <item x="2004"/>
        <item m="1" x="5369"/>
        <item x="2232"/>
        <item m="1" x="5080"/>
        <item m="1" x="5370"/>
        <item m="1" x="5371"/>
        <item m="1" x="5372"/>
        <item m="1" x="5373"/>
        <item x="3770"/>
        <item m="1" x="5374"/>
        <item x="1725"/>
        <item x="2400"/>
        <item m="1" x="5375"/>
        <item m="1" x="5376"/>
        <item x="1957"/>
        <item m="1" x="5377"/>
        <item m="1" x="5073"/>
        <item m="1" x="5378"/>
        <item x="1665"/>
        <item m="1" x="4969"/>
        <item m="1" x="4970"/>
        <item m="1" x="4972"/>
        <item m="1" x="4973"/>
        <item m="1" x="5052"/>
        <item m="1" x="4974"/>
        <item m="1" x="5053"/>
        <item x="2183"/>
        <item m="1" x="5054"/>
        <item m="1" x="5055"/>
        <item m="1" x="5056"/>
        <item m="1" x="5057"/>
        <item m="1" x="4975"/>
        <item m="1" x="5058"/>
        <item m="1" x="4976"/>
        <item x="2396"/>
        <item m="1" x="5059"/>
        <item x="3710"/>
        <item x="3019"/>
        <item m="1" x="5060"/>
        <item m="1" x="5061"/>
        <item x="2473"/>
        <item m="1" x="5063"/>
        <item x="2204"/>
        <item m="1" x="5064"/>
        <item m="1" x="5065"/>
        <item x="3752"/>
        <item m="1" x="5066"/>
        <item m="1" x="5067"/>
        <item m="1" x="4977"/>
        <item m="1" x="5068"/>
        <item m="1" x="5069"/>
        <item m="1" x="5070"/>
        <item m="1" x="5071"/>
        <item m="1" x="5072"/>
        <item m="1" x="5074"/>
        <item x="2392"/>
        <item m="1" x="5075"/>
        <item m="1" x="5076"/>
        <item m="1" x="5077"/>
        <item m="1" x="5078"/>
        <item m="1" x="5079"/>
        <item m="1" x="5081"/>
        <item m="1" x="4363"/>
        <item x="337"/>
        <item x="3757"/>
        <item x="1634"/>
        <item x="1651"/>
        <item x="439"/>
        <item m="1" x="5082"/>
        <item m="1" x="4978"/>
        <item m="1" x="5084"/>
        <item m="1" x="5086"/>
        <item m="1" x="5087"/>
        <item m="1" x="5088"/>
        <item m="1" x="5089"/>
        <item x="3729"/>
        <item m="1" x="4979"/>
        <item m="1" x="5090"/>
        <item x="3625"/>
        <item m="1" x="4207"/>
        <item m="1" x="4208"/>
        <item m="1" x="4209"/>
        <item m="1" x="4210"/>
        <item m="1" x="4212"/>
        <item x="2239"/>
        <item m="1" x="4216"/>
        <item m="1" x="4217"/>
        <item m="1" x="4218"/>
        <item m="1" x="4219"/>
        <item m="1" x="4220"/>
        <item m="1" x="4221"/>
        <item x="3755"/>
        <item m="1" x="4222"/>
        <item x="3703"/>
        <item x="3704"/>
        <item m="1" x="5091"/>
        <item x="1114"/>
        <item m="1" x="5092"/>
        <item m="1" x="4224"/>
        <item m="1" x="4225"/>
        <item m="1" x="5379"/>
        <item m="1" x="5380"/>
        <item m="1" x="5381"/>
        <item m="1" x="5382"/>
        <item m="1" x="5383"/>
        <item m="1" x="5384"/>
        <item x="933"/>
        <item m="1" x="5385"/>
        <item m="1" x="5386"/>
        <item x="2288"/>
        <item m="1" x="5387"/>
        <item m="1" x="5094"/>
        <item m="1" x="5388"/>
        <item m="1" x="5389"/>
        <item x="1078"/>
        <item m="1" x="5390"/>
        <item m="1" x="4362"/>
        <item x="1453"/>
        <item x="2768"/>
        <item m="1" x="5391"/>
        <item m="1" x="5392"/>
        <item m="1" x="5393"/>
        <item m="1" x="5394"/>
        <item m="1" x="5395"/>
        <item x="3650"/>
        <item m="1" x="5396"/>
        <item m="1" x="4426"/>
        <item m="1" x="5397"/>
        <item m="1" x="5398"/>
        <item m="1" x="5399"/>
        <item x="755"/>
        <item m="1" x="5400"/>
        <item x="2834"/>
        <item x="823"/>
        <item m="1" x="4449"/>
        <item x="2595"/>
        <item x="3362"/>
        <item m="1" x="5098"/>
        <item m="1" x="5401"/>
        <item m="1" x="3934"/>
        <item x="2850"/>
        <item m="1" x="5402"/>
        <item m="1" x="5403"/>
        <item x="3041"/>
        <item x="387"/>
        <item m="1" x="5404"/>
        <item x="3118"/>
        <item m="1" x="5405"/>
        <item m="1" x="5406"/>
        <item x="50"/>
        <item x="1816"/>
        <item x="955"/>
        <item m="1" x="5407"/>
        <item x="1927"/>
        <item x="3166"/>
        <item x="3586"/>
        <item x="3442"/>
        <item x="2981"/>
        <item x="2356"/>
        <item x="532"/>
        <item m="1" x="5408"/>
        <item x="2913"/>
        <item m="1" x="4361"/>
        <item x="683"/>
        <item m="1" x="5409"/>
        <item x="3424"/>
        <item m="1" x="4993"/>
        <item m="1" x="5093"/>
        <item m="1" x="4994"/>
        <item x="3210"/>
        <item x="1848"/>
        <item x="165"/>
        <item m="1" x="4996"/>
        <item x="2119"/>
        <item x="3506"/>
        <item m="1" x="4997"/>
        <item x="3368"/>
        <item m="1" x="4998"/>
        <item m="1" x="4410"/>
        <item m="1" x="4999"/>
        <item x="3244"/>
        <item m="1" x="5000"/>
        <item x="1017"/>
        <item m="1" x="5096"/>
        <item x="1239"/>
        <item m="1" x="5002"/>
        <item m="1" x="5003"/>
        <item m="1" x="4348"/>
        <item m="1" x="5004"/>
        <item x="2757"/>
        <item x="107"/>
        <item m="1" x="5005"/>
        <item m="1" x="5006"/>
        <item m="1" x="5007"/>
        <item m="1" x="5008"/>
        <item x="64"/>
        <item x="3305"/>
        <item m="1" x="5010"/>
        <item m="1" x="5011"/>
        <item m="1" x="5012"/>
        <item x="1165"/>
        <item x="3121"/>
        <item m="1" x="5013"/>
        <item x="818"/>
        <item m="1" x="5014"/>
        <item m="1" x="5015"/>
        <item m="1" x="5016"/>
        <item m="1" x="4349"/>
        <item x="1424"/>
        <item x="3142"/>
        <item m="1" x="5017"/>
        <item x="1485"/>
        <item m="1" x="5018"/>
        <item x="174"/>
        <item m="1" x="5019"/>
        <item m="1" x="4406"/>
        <item m="1" x="5020"/>
        <item m="1" x="5021"/>
        <item m="1" x="5022"/>
        <item x="2020"/>
        <item m="1" x="5023"/>
        <item m="1" x="5024"/>
        <item m="1" x="5025"/>
        <item m="1" x="5026"/>
        <item x="1378"/>
        <item x="2723"/>
        <item m="1" x="4382"/>
        <item m="1" x="5027"/>
        <item m="1" x="5028"/>
        <item x="3823"/>
        <item m="1" x="5029"/>
        <item x="3056"/>
        <item x="2958"/>
        <item m="1" x="5031"/>
        <item m="1" x="5033"/>
        <item m="1" x="5034"/>
        <item x="2139"/>
        <item m="1" x="5035"/>
        <item m="1" x="5036"/>
        <item x="3102"/>
        <item x="488"/>
        <item m="1" x="5037"/>
        <item x="2713"/>
        <item m="1" x="5038"/>
        <item x="163"/>
        <item x="930"/>
        <item m="1" x="5039"/>
        <item m="1" x="5040"/>
        <item m="1" x="5041"/>
        <item x="970"/>
        <item m="1" x="4376"/>
        <item m="1" x="5043"/>
        <item m="1" x="5044"/>
        <item m="1" x="5045"/>
        <item x="2752"/>
        <item x="3400"/>
        <item m="1" x="5047"/>
        <item m="1" x="5048"/>
        <item m="1" x="5049"/>
        <item m="1" x="5050"/>
        <item m="1" x="5051"/>
        <item x="31"/>
        <item m="1" x="4189"/>
        <item m="1" x="4190"/>
        <item m="1" x="4191"/>
        <item x="3515"/>
        <item x="1465"/>
        <item x="3642"/>
        <item x="2869"/>
        <item m="1" x="4195"/>
        <item m="1" x="4196"/>
        <item x="3451"/>
        <item m="1" x="4197"/>
        <item m="1" x="4198"/>
        <item x="2664"/>
        <item x="3381"/>
        <item m="1" x="4202"/>
        <item x="3212"/>
        <item x="995"/>
        <item x="2787"/>
        <item x="1381"/>
        <item x="3309"/>
        <item x="3454"/>
        <item x="3388"/>
        <item m="1" x="4204"/>
        <item x="3488"/>
        <item x="3241"/>
        <item m="1" x="4206"/>
        <item x="3214"/>
        <item x="61"/>
        <item x="3490"/>
        <item x="3492"/>
        <item x="3493"/>
        <item x="113"/>
        <item m="1" x="5099"/>
        <item m="1" x="3906"/>
        <item x="2074"/>
        <item m="1" x="5100"/>
        <item m="1" x="5101"/>
        <item x="3161"/>
        <item m="1" x="5102"/>
        <item m="1" x="5103"/>
        <item m="1" x="5104"/>
        <item x="1286"/>
        <item x="875"/>
        <item m="1" x="5105"/>
        <item m="1" x="5106"/>
        <item x="906"/>
        <item m="1" x="5107"/>
        <item x="3063"/>
        <item m="1" x="5108"/>
        <item m="1" x="4371"/>
        <item x="3318"/>
        <item m="1" x="5109"/>
        <item m="1" x="5110"/>
        <item m="1" x="5111"/>
        <item m="1" x="5112"/>
        <item x="1685"/>
        <item x="3679"/>
        <item m="1" x="5113"/>
        <item x="804"/>
        <item m="1" x="5114"/>
        <item x="2975"/>
        <item x="3532"/>
        <item m="1" x="5115"/>
        <item m="1" x="5116"/>
        <item x="2256"/>
        <item m="1" x="4226"/>
        <item m="1" x="4227"/>
        <item m="1" x="4228"/>
        <item m="1" x="4229"/>
        <item x="1575"/>
        <item m="1" x="4230"/>
        <item m="1" x="4231"/>
        <item x="302"/>
        <item m="1" x="4232"/>
        <item x="2564"/>
        <item m="1" x="4233"/>
        <item m="1" x="4234"/>
        <item x="2793"/>
        <item m="1" x="4236"/>
        <item m="1" x="4237"/>
        <item m="1" x="4238"/>
        <item m="1" x="4239"/>
        <item x="171"/>
        <item x="2492"/>
        <item m="1" x="4240"/>
        <item m="1" x="4241"/>
        <item x="280"/>
        <item m="1" x="4242"/>
        <item x="3486"/>
        <item m="1" x="5410"/>
        <item m="1" x="5117"/>
        <item m="1" x="5118"/>
        <item m="1" x="5119"/>
        <item x="1034"/>
        <item m="1" x="4245"/>
        <item x="3599"/>
        <item x="2781"/>
        <item m="1" x="4246"/>
        <item x="3834"/>
        <item x="3835"/>
        <item m="1" x="5411"/>
        <item m="1" x="5412"/>
        <item m="1" x="5413"/>
        <item m="1" x="5414"/>
        <item m="1" x="5415"/>
        <item m="1" x="5416"/>
        <item m="1" x="5417"/>
        <item m="1" x="5418"/>
        <item m="1" x="5419"/>
        <item m="1" x="5420"/>
        <item m="1" x="5421"/>
        <item m="1" x="5422"/>
        <item m="1" x="5423"/>
        <item m="1" x="5424"/>
        <item m="1" x="5425"/>
        <item m="1" x="5120"/>
        <item m="1" x="5121"/>
        <item m="1" x="5122"/>
        <item x="2016"/>
        <item m="1" x="5123"/>
        <item m="1" x="5124"/>
        <item m="1" x="5125"/>
        <item m="1" x="5126"/>
        <item m="1" x="5127"/>
        <item m="1" x="5128"/>
        <item m="1" x="5129"/>
        <item m="1" x="5130"/>
        <item x="1895"/>
        <item m="1" x="5131"/>
        <item m="1" x="5132"/>
        <item m="1" x="5133"/>
        <item m="1" x="5134"/>
        <item m="1" x="5135"/>
        <item m="1" x="5136"/>
        <item m="1" x="5137"/>
        <item m="1" x="5138"/>
        <item m="1" x="5139"/>
        <item m="1" x="5140"/>
        <item m="1" x="5141"/>
        <item m="1" x="5142"/>
        <item m="1" x="5143"/>
        <item m="1" x="5144"/>
        <item x="3471"/>
        <item m="1" x="4248"/>
        <item m="1" x="4249"/>
        <item m="1" x="4250"/>
        <item m="1" x="4253"/>
        <item m="1" x="4254"/>
        <item m="1" x="4257"/>
        <item x="3840"/>
        <item x="3841"/>
        <item x="3842"/>
        <item x="3844"/>
        <item x="3845"/>
        <item x="3846"/>
        <item x="3200"/>
        <item m="1" x="4259"/>
        <item m="1" x="4260"/>
        <item m="1" x="4261"/>
        <item m="1" x="4262"/>
        <item x="3342"/>
        <item m="1" x="4263"/>
        <item m="1" x="4264"/>
        <item m="1" x="4265"/>
        <item m="1" x="4266"/>
        <item m="1" x="4267"/>
        <item m="1" x="4268"/>
        <item m="1" x="4269"/>
        <item m="1" x="4270"/>
        <item m="1" x="4271"/>
        <item m="1" x="4272"/>
        <item m="1" x="4273"/>
        <item m="1" x="4274"/>
        <item m="1" x="4275"/>
        <item m="1" x="4276"/>
        <item m="1" x="4277"/>
        <item x="452"/>
        <item x="580"/>
        <item x="3233"/>
        <item m="1" x="4279"/>
        <item m="1" x="4280"/>
        <item m="1" x="4281"/>
        <item m="1" x="4282"/>
        <item x="83"/>
        <item m="1" x="4283"/>
        <item m="1" x="4284"/>
        <item m="1" x="4285"/>
        <item m="1" x="4286"/>
        <item m="1" x="4287"/>
        <item m="1" x="4288"/>
        <item m="1" x="4289"/>
        <item m="1" x="4290"/>
        <item m="1" x="4291"/>
        <item m="1" x="4292"/>
        <item m="1" x="4293"/>
        <item m="1" x="4294"/>
        <item m="1" x="4295"/>
        <item m="1" x="4296"/>
        <item m="1" x="4297"/>
        <item x="1307"/>
        <item m="1" x="4304"/>
        <item x="2856"/>
        <item m="1" x="4305"/>
        <item m="1" x="4306"/>
        <item x="3819"/>
        <item m="1" x="4308"/>
        <item x="2522"/>
        <item x="2841"/>
        <item x="668"/>
        <item m="1" x="4312"/>
        <item m="1" x="4313"/>
        <item m="1" x="4314"/>
        <item m="1" x="4315"/>
        <item m="1" x="4316"/>
        <item x="2333"/>
        <item m="1" x="4317"/>
        <item m="1" x="4318"/>
        <item m="1" x="4319"/>
        <item m="1" x="4320"/>
        <item m="1" x="4321"/>
        <item x="214"/>
        <item m="1" x="4322"/>
        <item x="3223"/>
        <item m="1" x="4326"/>
        <item m="1" x="4327"/>
        <item m="1" x="4330"/>
        <item m="1" x="4331"/>
        <item m="1" x="4332"/>
        <item m="1" x="4334"/>
        <item x="583"/>
        <item m="1" x="4335"/>
        <item m="1" x="4336"/>
        <item m="1" x="4337"/>
        <item x="2502"/>
        <item x="3698"/>
        <item m="1" x="4338"/>
        <item m="1" x="4339"/>
        <item m="1" x="4340"/>
        <item m="1" x="4341"/>
        <item x="1224"/>
        <item x="2718"/>
        <item m="1" x="4342"/>
        <item m="1" x="4343"/>
        <item m="1" x="4344"/>
        <item m="1" x="4345"/>
        <item x="3684"/>
        <item x="3344"/>
        <item m="1" x="4347"/>
        <item m="1" x="4350"/>
        <item m="1" x="4351"/>
        <item m="1" x="4352"/>
        <item m="1" x="4353"/>
        <item m="1" x="4354"/>
        <item m="1" x="4355"/>
        <item m="1" x="4356"/>
        <item m="1" x="4357"/>
        <item m="1" x="4358"/>
        <item m="1" x="4359"/>
        <item m="1" x="4360"/>
        <item x="3507"/>
        <item x="3595"/>
        <item x="1313"/>
        <item m="1" x="4364"/>
        <item x="3660"/>
        <item m="1" x="4365"/>
        <item m="1" x="4366"/>
        <item m="1" x="4367"/>
        <item m="1" x="4368"/>
        <item x="3060"/>
        <item x="2211"/>
        <item x="2478"/>
        <item m="1" x="3895"/>
        <item x="3516"/>
        <item m="1" x="3896"/>
        <item m="1" x="3897"/>
        <item m="1" x="3898"/>
        <item m="1" x="3900"/>
        <item x="3568"/>
        <item m="1" x="3903"/>
        <item m="1" x="3904"/>
        <item x="2832"/>
        <item m="1" x="3907"/>
        <item m="1" x="3908"/>
        <item x="619"/>
        <item x="93"/>
        <item x="3130"/>
        <item m="1" x="3909"/>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48"/>
        <item x="150"/>
        <item x="151"/>
        <item x="152"/>
        <item x="153"/>
        <item x="154"/>
        <item x="155"/>
        <item x="156"/>
        <item x="157"/>
        <item x="158"/>
        <item x="159"/>
        <item x="160"/>
        <item x="161"/>
        <item x="166"/>
        <item x="169"/>
        <item x="170"/>
        <item x="172"/>
        <item x="175"/>
        <item x="184"/>
        <item x="193"/>
        <item x="198"/>
        <item x="199"/>
        <item x="200"/>
        <item x="201"/>
        <item x="202"/>
        <item x="204"/>
        <item x="301"/>
        <item x="304"/>
        <item x="311"/>
        <item x="312"/>
        <item x="313"/>
        <item x="3545"/>
        <item x="3395"/>
        <item x="3216"/>
        <item m="1" x="4372"/>
        <item m="1" x="4373"/>
        <item m="1" x="4374"/>
        <item m="1" x="4375"/>
        <item x="689"/>
        <item x="1070"/>
        <item m="1" x="4378"/>
        <item m="1" x="4380"/>
        <item x="2946"/>
        <item m="1" x="4384"/>
        <item x="2843"/>
        <item x="2602"/>
        <item m="1" x="4386"/>
        <item x="2766"/>
        <item x="2758"/>
        <item m="1" x="4390"/>
        <item x="545"/>
        <item m="1" x="4392"/>
        <item x="3286"/>
        <item m="1" x="4394"/>
        <item x="1179"/>
        <item m="1" x="3921"/>
        <item x="3621"/>
        <item x="1492"/>
        <item m="1" x="4400"/>
        <item m="1" x="4401"/>
        <item x="1611"/>
        <item m="1" x="4402"/>
        <item m="1" x="4403"/>
        <item m="1" x="4404"/>
        <item x="1186"/>
        <item m="1" x="4407"/>
        <item x="18"/>
        <item x="1331"/>
        <item x="316"/>
        <item x="317"/>
        <item x="318"/>
        <item x="319"/>
        <item x="320"/>
        <item x="321"/>
        <item x="322"/>
        <item x="323"/>
        <item x="324"/>
        <item x="325"/>
        <item x="326"/>
        <item x="328"/>
        <item x="329"/>
        <item x="330"/>
        <item x="334"/>
        <item x="338"/>
        <item x="339"/>
        <item x="340"/>
        <item x="341"/>
        <item x="343"/>
        <item x="344"/>
        <item x="345"/>
        <item x="347"/>
        <item x="348"/>
        <item x="349"/>
        <item x="350"/>
        <item x="351"/>
        <item x="352"/>
        <item x="354"/>
        <item x="356"/>
        <item x="357"/>
        <item m="1" x="4411"/>
        <item x="2710"/>
        <item m="1" x="4412"/>
        <item x="3187"/>
        <item m="1" x="4413"/>
        <item m="1" x="4414"/>
        <item x="3016"/>
        <item x="3815"/>
        <item x="1037"/>
        <item x="505"/>
        <item x="3298"/>
        <item x="3736"/>
        <item m="1" x="4418"/>
        <item m="1" x="4419"/>
        <item x="2667"/>
        <item m="1" x="4420"/>
        <item m="1" x="4421"/>
        <item m="1" x="4422"/>
        <item x="2770"/>
        <item x="1832"/>
        <item x="2663"/>
        <item x="1126"/>
        <item x="3410"/>
        <item m="1" x="4424"/>
        <item m="1" x="4425"/>
        <item m="1" x="4427"/>
        <item m="1" x="4428"/>
        <item x="449"/>
        <item x="3512"/>
        <item x="1205"/>
        <item x="2600"/>
        <item m="1" x="3910"/>
        <item m="1" x="3913"/>
        <item x="2616"/>
        <item m="1" x="3918"/>
        <item m="1" x="3919"/>
        <item x="1162"/>
        <item x="3316"/>
        <item x="1366"/>
        <item m="1" x="3923"/>
        <item x="2803"/>
        <item m="1" x="3924"/>
        <item x="3277"/>
        <item m="1" x="3925"/>
        <item x="1"/>
        <item x="796"/>
        <item x="1145"/>
        <item x="914"/>
        <item x="3116"/>
        <item x="750"/>
        <item x="2914"/>
        <item m="1" x="3927"/>
        <item x="2743"/>
        <item x="1379"/>
        <item x="38"/>
        <item x="367"/>
        <item x="2999"/>
        <item x="2884"/>
        <item x="286"/>
        <item m="1" x="3932"/>
        <item x="2744"/>
        <item m="1" x="3933"/>
        <item x="240"/>
        <item x="489"/>
        <item x="274"/>
        <item x="275"/>
        <item x="276"/>
        <item x="490"/>
        <item x="497"/>
        <item x="499"/>
        <item x="500"/>
        <item x="501"/>
        <item x="283"/>
        <item x="284"/>
        <item x="287"/>
        <item x="288"/>
        <item x="507"/>
        <item x="508"/>
        <item x="512"/>
        <item x="516"/>
        <item x="518"/>
        <item x="294"/>
        <item x="522"/>
        <item x="528"/>
        <item x="536"/>
        <item x="541"/>
        <item x="558"/>
        <item x="565"/>
        <item x="578"/>
        <item x="582"/>
        <item x="299"/>
        <item x="617"/>
        <item x="622"/>
        <item x="623"/>
        <item x="633"/>
        <item x="669"/>
        <item x="674"/>
        <item x="697"/>
        <item x="346"/>
        <item m="1" x="4429"/>
        <item x="3830"/>
        <item x="1671"/>
        <item x="1677"/>
        <item m="1" x="4431"/>
        <item x="217"/>
        <item m="1" x="4432"/>
        <item m="1" x="4433"/>
        <item m="1" x="4434"/>
        <item x="2761"/>
        <item x="1712"/>
        <item m="1" x="4435"/>
        <item x="3720"/>
        <item m="1" x="4436"/>
        <item m="1" x="4437"/>
        <item m="1" x="4438"/>
        <item m="1" x="4439"/>
        <item m="1" x="4441"/>
        <item m="1" x="4442"/>
        <item m="1" x="4444"/>
        <item x="1328"/>
        <item x="3585"/>
        <item m="1" x="4446"/>
        <item m="1" x="4447"/>
        <item m="1" x="4448"/>
        <item x="3446"/>
        <item m="1" x="4451"/>
        <item m="1" x="4452"/>
        <item m="1" x="3975"/>
        <item x="663"/>
        <item x="665"/>
        <item x="666"/>
        <item x="671"/>
        <item x="672"/>
        <item x="679"/>
        <item x="684"/>
        <item x="695"/>
        <item x="708"/>
        <item x="720"/>
        <item x="386"/>
        <item x="742"/>
        <item x="748"/>
        <item x="773"/>
        <item x="785"/>
        <item x="794"/>
        <item x="798"/>
        <item x="800"/>
        <item x="803"/>
        <item x="811"/>
        <item x="821"/>
        <item x="359"/>
        <item x="824"/>
        <item x="835"/>
        <item x="836"/>
        <item x="839"/>
        <item x="840"/>
        <item x="847"/>
        <item x="891"/>
        <item x="857"/>
        <item x="858"/>
        <item x="893"/>
        <item x="862"/>
        <item x="895"/>
        <item x="896"/>
        <item x="1364"/>
        <item x="994"/>
        <item x="1368"/>
        <item x="438"/>
        <item x="1386"/>
        <item x="1396"/>
        <item x="1397"/>
        <item x="1399"/>
        <item x="1403"/>
        <item x="1406"/>
        <item x="1411"/>
        <item x="1572"/>
        <item x="1764"/>
        <item x="1765"/>
        <item x="1772"/>
        <item x="1773"/>
        <item x="1780"/>
        <item x="1781"/>
        <item x="1782"/>
        <item x="1783"/>
        <item x="1785"/>
        <item x="1788"/>
        <item x="1789"/>
        <item x="1792"/>
        <item x="1794"/>
        <item x="1795"/>
        <item x="1796"/>
        <item x="1798"/>
        <item x="1799"/>
        <item x="1800"/>
        <item x="1803"/>
        <item x="1804"/>
        <item x="1870"/>
        <item x="1873"/>
        <item x="1881"/>
        <item x="1888"/>
        <item x="1898"/>
        <item x="1538"/>
        <item x="1540"/>
        <item x="1542"/>
        <item x="1551"/>
        <item x="1552"/>
        <item x="1553"/>
        <item x="1556"/>
        <item x="1557"/>
        <item x="1558"/>
        <item x="1566"/>
        <item x="1568"/>
        <item x="1571"/>
        <item x="1576"/>
        <item x="1577"/>
        <item x="1582"/>
        <item x="1600"/>
        <item x="1606"/>
        <item x="1613"/>
        <item x="1614"/>
        <item x="1624"/>
        <item x="1635"/>
        <item x="1636"/>
        <item x="1646"/>
        <item x="1647"/>
        <item x="2101"/>
        <item x="2103"/>
        <item x="2104"/>
        <item x="2105"/>
        <item x="2109"/>
        <item x="2110"/>
        <item x="2111"/>
        <item x="2114"/>
        <item x="2115"/>
        <item x="2116"/>
        <item x="2117"/>
        <item x="2118"/>
        <item x="2121"/>
        <item x="2122"/>
        <item x="2123"/>
        <item x="2128"/>
        <item x="2130"/>
        <item x="2131"/>
        <item x="101"/>
        <item x="2053"/>
        <item x="2057"/>
        <item x="2058"/>
        <item x="2059"/>
        <item x="2061"/>
        <item x="2063"/>
        <item x="2066"/>
        <item x="2067"/>
        <item x="2178"/>
        <item x="2179"/>
        <item x="2182"/>
        <item x="2184"/>
        <item x="2185"/>
        <item x="2187"/>
        <item x="2189"/>
        <item x="2192"/>
        <item x="2195"/>
        <item x="2197"/>
        <item x="2199"/>
        <item x="2200"/>
        <item x="2201"/>
        <item x="2203"/>
        <item x="2390"/>
        <item x="2209"/>
        <item x="2210"/>
        <item x="2212"/>
        <item x="2213"/>
        <item x="2215"/>
        <item x="2216"/>
        <item x="2219"/>
        <item x="2220"/>
        <item x="2221"/>
        <item x="2222"/>
        <item x="2224"/>
        <item x="2264"/>
        <item x="2265"/>
        <item x="2268"/>
        <item x="35"/>
        <item x="2272"/>
        <item x="2274"/>
        <item x="2275"/>
        <item x="2281"/>
        <item x="2282"/>
        <item x="2283"/>
        <item x="2284"/>
        <item x="2285"/>
        <item x="2286"/>
        <item x="2289"/>
        <item x="2290"/>
        <item x="2291"/>
        <item x="2298"/>
        <item x="2344"/>
        <item x="2346"/>
        <item x="2347"/>
        <item x="2351"/>
        <item x="2078"/>
        <item x="2352"/>
        <item x="2081"/>
        <item x="2354"/>
        <item x="2355"/>
        <item x="1477"/>
        <item x="2364"/>
        <item x="2383"/>
        <item x="1956"/>
        <item x="2386"/>
        <item x="2388"/>
        <item x="2389"/>
        <item x="2391"/>
        <item x="1490"/>
        <item x="2463"/>
        <item x="2464"/>
        <item x="2468"/>
        <item x="1845"/>
        <item x="2472"/>
        <item x="2474"/>
        <item x="2475"/>
        <item x="2477"/>
        <item x="2479"/>
        <item x="2480"/>
        <item x="2481"/>
        <item x="207"/>
        <item x="2516"/>
        <item x="2523"/>
        <item x="2529"/>
        <item x="2530"/>
        <item x="1928"/>
        <item x="2580"/>
        <item x="2590"/>
        <item x="2593"/>
        <item x="2599"/>
        <item x="2508"/>
        <item x="2639"/>
        <item x="2640"/>
        <item x="2641"/>
        <item x="2642"/>
        <item x="2644"/>
        <item x="2645"/>
        <item x="2646"/>
        <item x="2647"/>
        <item x="2648"/>
        <item x="2649"/>
        <item x="2650"/>
        <item x="2651"/>
        <item x="2932"/>
        <item x="2933"/>
        <item x="2652"/>
        <item x="2934"/>
        <item x="2662"/>
        <item x="2736"/>
        <item x="392"/>
        <item x="2658"/>
        <item x="2659"/>
        <item x="2665"/>
        <item x="2666"/>
        <item x="2668"/>
        <item x="2669"/>
        <item x="2670"/>
        <item x="2671"/>
        <item x="2672"/>
        <item x="2673"/>
        <item x="2674"/>
        <item x="2675"/>
        <item x="2676"/>
        <item x="2677"/>
        <item x="2678"/>
        <item x="2679"/>
        <item x="2681"/>
        <item x="3276"/>
        <item x="2686"/>
        <item x="2690"/>
        <item x="2319"/>
        <item x="2699"/>
        <item x="2705"/>
        <item x="2707"/>
        <item x="2708"/>
        <item x="2711"/>
        <item x="2714"/>
        <item x="2716"/>
        <item x="2229"/>
        <item x="2721"/>
        <item x="2722"/>
        <item x="2724"/>
        <item x="2725"/>
        <item x="2726"/>
        <item x="2728"/>
        <item x="2729"/>
        <item x="2730"/>
        <item x="2737"/>
        <item x="2739"/>
        <item x="2740"/>
        <item x="2742"/>
        <item x="2746"/>
        <item x="1497"/>
        <item x="2765"/>
        <item x="0"/>
        <item x="2769"/>
        <item x="2778"/>
        <item x="2779"/>
        <item x="2783"/>
        <item x="2788"/>
        <item x="2794"/>
        <item x="2617"/>
        <item x="2800"/>
        <item x="2801"/>
        <item x="2807"/>
        <item x="2809"/>
        <item x="2814"/>
        <item x="1180"/>
        <item x="2818"/>
        <item x="2819"/>
        <item x="2821"/>
        <item x="2823"/>
        <item x="2831"/>
        <item x="2838"/>
        <item x="2839"/>
        <item x="2840"/>
        <item x="2842"/>
        <item x="2853"/>
        <item x="2861"/>
        <item x="2865"/>
        <item x="2867"/>
        <item x="2872"/>
        <item x="2873"/>
        <item x="2874"/>
        <item x="2877"/>
        <item x="2878"/>
        <item x="2880"/>
        <item x="2882"/>
        <item x="2892"/>
        <item x="3307"/>
        <item x="3308"/>
        <item x="3311"/>
        <item x="3312"/>
        <item x="3314"/>
        <item x="3322"/>
        <item x="3323"/>
        <item x="2082"/>
        <item x="3167"/>
        <item x="3169"/>
        <item x="3170"/>
        <item x="3171"/>
        <item x="3173"/>
        <item x="3174"/>
        <item x="3175"/>
        <item x="3176"/>
        <item x="3178"/>
        <item x="3180"/>
        <item x="360"/>
        <item x="3181"/>
        <item x="3182"/>
        <item x="1246"/>
        <item x="2986"/>
        <item x="2559"/>
        <item x="3191"/>
        <item x="3192"/>
        <item x="3193"/>
        <item x="3150"/>
        <item x="3092"/>
        <item x="1105"/>
        <item x="3208"/>
        <item x="2984"/>
        <item x="3217"/>
        <item x="2988"/>
        <item x="3218"/>
        <item x="3219"/>
        <item x="3220"/>
        <item x="3221"/>
        <item x="3226"/>
        <item x="2318"/>
        <item x="2990"/>
        <item x="3231"/>
        <item x="43"/>
        <item x="3328"/>
        <item x="3234"/>
        <item x="3238"/>
        <item x="3239"/>
        <item x="3240"/>
        <item x="12"/>
        <item x="3245"/>
        <item x="3329"/>
        <item x="3246"/>
        <item x="3247"/>
        <item x="3248"/>
        <item x="3330"/>
        <item x="3251"/>
        <item x="3479"/>
        <item x="1970"/>
        <item x="1976"/>
        <item x="3520"/>
        <item x="3705"/>
        <item x="1717"/>
        <item x="3706"/>
        <item x="3708"/>
        <item x="3709"/>
        <item x="3351"/>
        <item x="1995"/>
        <item x="3711"/>
        <item x="3713"/>
        <item x="3714"/>
        <item x="3716"/>
        <item x="3717"/>
        <item x="3718"/>
        <item x="3719"/>
        <item x="3722"/>
        <item x="3723"/>
        <item x="3724"/>
        <item x="3725"/>
        <item x="3726"/>
        <item x="3727"/>
        <item x="3731"/>
        <item x="3732"/>
        <item x="3734"/>
        <item x="3735"/>
        <item x="3737"/>
        <item x="3739"/>
        <item x="1993"/>
        <item x="3742"/>
        <item x="3785"/>
        <item x="3496"/>
        <item x="3497"/>
        <item x="3499"/>
        <item x="3500"/>
        <item x="3501"/>
        <item x="3502"/>
        <item x="3505"/>
        <item x="878"/>
        <item x="3509"/>
        <item x="3510"/>
        <item x="3511"/>
        <item x="3517"/>
        <item x="3518"/>
        <item x="1275"/>
        <item x="3519"/>
        <item x="3521"/>
        <item x="3522"/>
        <item x="3523"/>
        <item x="3524"/>
        <item x="3526"/>
        <item x="3530"/>
        <item x="3531"/>
        <item x="3534"/>
        <item x="3537"/>
        <item x="3538"/>
        <item x="3539"/>
        <item x="3540"/>
        <item x="3541"/>
        <item x="3542"/>
        <item x="3543"/>
        <item x="3544"/>
        <item x="3546"/>
        <item x="3548"/>
        <item x="3549"/>
        <item x="3550"/>
        <item x="3551"/>
        <item x="3553"/>
        <item x="3554"/>
        <item x="3555"/>
        <item x="3556"/>
        <item x="3557"/>
        <item x="3559"/>
        <item x="3560"/>
        <item x="3562"/>
        <item x="1458"/>
        <item x="3563"/>
        <item x="3565"/>
        <item x="3566"/>
        <item x="3567"/>
        <item x="3569"/>
        <item x="3570"/>
        <item x="3571"/>
        <item x="3572"/>
        <item x="3573"/>
        <item x="3574"/>
        <item x="2987"/>
        <item x="3577"/>
        <item x="3579"/>
        <item x="3581"/>
        <item x="3582"/>
        <item x="3583"/>
        <item x="115"/>
        <item x="3584"/>
        <item x="1020"/>
        <item x="1452"/>
        <item x="3588"/>
        <item x="3589"/>
        <item x="3590"/>
        <item x="3591"/>
        <item x="3592"/>
        <item x="3593"/>
        <item x="3596"/>
        <item x="3597"/>
        <item x="3598"/>
        <item x="3600"/>
        <item x="3601"/>
        <item x="966"/>
        <item x="3603"/>
        <item x="3604"/>
        <item x="3605"/>
        <item x="3606"/>
        <item x="1248"/>
        <item x="3607"/>
        <item x="3609"/>
        <item x="3610"/>
        <item x="3612"/>
        <item x="3613"/>
        <item x="3614"/>
        <item x="3291"/>
        <item x="3615"/>
        <item x="3616"/>
        <item x="3618"/>
        <item x="3619"/>
        <item x="3620"/>
        <item x="3837"/>
        <item x="3838"/>
        <item x="2615"/>
        <item x="3850"/>
        <item x="3851"/>
        <item x="3852"/>
        <item x="3853"/>
        <item x="3855"/>
        <item x="3856"/>
        <item x="3857"/>
        <item x="3863"/>
        <item x="3864"/>
        <item x="3865"/>
        <item x="3866"/>
        <item x="2929"/>
        <item x="3"/>
        <item x="4"/>
        <item x="10"/>
        <item x="11"/>
        <item x="13"/>
        <item x="14"/>
        <item x="20"/>
        <item x="22"/>
        <item x="32"/>
        <item x="36"/>
        <item x="37"/>
        <item x="44"/>
        <item x="45"/>
        <item x="46"/>
        <item x="47"/>
        <item x="48"/>
        <item x="49"/>
        <item x="53"/>
        <item x="54"/>
        <item x="55"/>
        <item x="56"/>
        <item x="57"/>
        <item x="58"/>
        <item x="60"/>
        <item x="66"/>
        <item x="67"/>
        <item x="68"/>
        <item x="71"/>
        <item x="72"/>
        <item x="73"/>
        <item x="74"/>
        <item x="75"/>
        <item x="76"/>
        <item x="77"/>
        <item x="78"/>
        <item x="79"/>
        <item x="80"/>
        <item x="82"/>
        <item x="84"/>
        <item x="85"/>
        <item x="86"/>
        <item x="87"/>
        <item x="88"/>
        <item x="89"/>
        <item x="379"/>
        <item x="380"/>
        <item x="388"/>
        <item x="390"/>
        <item x="391"/>
        <item x="406"/>
        <item x="419"/>
        <item x="424"/>
        <item x="442"/>
        <item x="446"/>
        <item x="450"/>
        <item x="451"/>
        <item x="453"/>
        <item x="454"/>
        <item x="455"/>
        <item x="457"/>
        <item x="458"/>
        <item x="459"/>
        <item x="460"/>
        <item x="461"/>
        <item x="462"/>
        <item x="463"/>
        <item x="464"/>
        <item x="465"/>
        <item x="466"/>
        <item x="467"/>
        <item x="468"/>
        <item x="469"/>
        <item x="470"/>
        <item x="471"/>
        <item x="472"/>
        <item x="871"/>
        <item x="925"/>
        <item x="928"/>
        <item x="938"/>
        <item x="947"/>
        <item x="883"/>
        <item x="954"/>
        <item x="957"/>
        <item x="967"/>
        <item x="976"/>
        <item x="978"/>
        <item x="988"/>
        <item x="1004"/>
        <item x="1007"/>
        <item x="1008"/>
        <item x="1009"/>
        <item x="1013"/>
        <item x="1018"/>
        <item x="1022"/>
        <item x="1023"/>
        <item x="1025"/>
        <item x="1026"/>
        <item x="1027"/>
        <item x="1031"/>
        <item x="1042"/>
        <item x="1058"/>
        <item x="1062"/>
        <item x="1065"/>
        <item x="1069"/>
        <item x="1080"/>
        <item x="1082"/>
        <item x="1088"/>
        <item x="1091"/>
        <item x="1119"/>
        <item x="1131"/>
        <item x="1132"/>
        <item x="1137"/>
        <item x="1138"/>
        <item x="1153"/>
        <item x="1178"/>
        <item x="1183"/>
        <item x="1190"/>
        <item x="1192"/>
        <item x="1211"/>
        <item x="1221"/>
        <item x="1225"/>
        <item x="1237"/>
        <item x="1259"/>
        <item x="1260"/>
        <item x="1268"/>
        <item x="1276"/>
        <item x="1282"/>
        <item x="1284"/>
        <item x="1293"/>
        <item x="1300"/>
        <item x="226"/>
        <item x="1811"/>
        <item x="1812"/>
        <item x="1814"/>
        <item x="1820"/>
        <item x="1823"/>
        <item x="1824"/>
        <item x="1829"/>
        <item x="1838"/>
        <item x="1839"/>
        <item x="1842"/>
        <item x="1843"/>
        <item x="1844"/>
        <item x="1846"/>
        <item x="1847"/>
        <item x="1433"/>
        <item x="1436"/>
        <item x="1437"/>
        <item x="1440"/>
        <item x="1442"/>
        <item x="1449"/>
        <item x="1456"/>
        <item x="1479"/>
        <item x="1480"/>
        <item x="1483"/>
        <item x="1491"/>
        <item x="1899"/>
        <item x="1495"/>
        <item x="1900"/>
        <item x="1496"/>
        <item x="1501"/>
        <item x="1503"/>
        <item x="1663"/>
        <item x="1668"/>
        <item x="1670"/>
        <item x="1673"/>
        <item x="1674"/>
        <item x="1683"/>
        <item x="1687"/>
        <item x="1689"/>
        <item x="1691"/>
        <item x="1706"/>
        <item x="1715"/>
        <item x="1719"/>
        <item x="1723"/>
        <item x="1726"/>
        <item x="1942"/>
        <item x="1943"/>
        <item x="1947"/>
        <item x="1950"/>
        <item x="1951"/>
        <item x="1959"/>
        <item x="1960"/>
        <item x="1962"/>
        <item x="1966"/>
        <item x="1967"/>
        <item x="1969"/>
        <item x="1979"/>
        <item x="1980"/>
        <item x="1745"/>
        <item x="1986"/>
        <item x="1987"/>
        <item x="1992"/>
        <item x="1999"/>
        <item x="2000"/>
        <item x="2009"/>
        <item x="2013"/>
        <item x="2015"/>
        <item x="2018"/>
        <item x="2019"/>
        <item x="2132"/>
        <item x="2134"/>
        <item x="2143"/>
        <item x="2145"/>
        <item x="2148"/>
        <item x="2149"/>
        <item x="2150"/>
        <item x="2151"/>
        <item x="2152"/>
        <item x="2158"/>
        <item x="2159"/>
        <item x="2160"/>
        <item x="2161"/>
        <item x="2162"/>
        <item x="2163"/>
        <item x="2164"/>
        <item x="2165"/>
        <item x="2166"/>
        <item x="2167"/>
        <item x="2168"/>
        <item x="2301"/>
        <item x="2306"/>
        <item x="2307"/>
        <item x="2309"/>
        <item x="2310"/>
        <item x="2069"/>
        <item x="2070"/>
        <item x="2073"/>
        <item x="2075"/>
        <item x="2076"/>
        <item x="2079"/>
        <item x="2080"/>
        <item x="2087"/>
        <item x="2225"/>
        <item x="2226"/>
        <item x="2227"/>
        <item x="2228"/>
        <item x="2231"/>
        <item x="2397"/>
        <item x="2233"/>
        <item x="2235"/>
        <item x="2236"/>
        <item x="2237"/>
        <item x="2241"/>
        <item x="2401"/>
        <item x="2242"/>
        <item x="2402"/>
        <item x="2243"/>
        <item x="2244"/>
        <item x="2246"/>
        <item x="2403"/>
        <item x="2249"/>
        <item x="2250"/>
        <item x="2404"/>
        <item x="2252"/>
        <item x="2405"/>
        <item x="2406"/>
        <item x="2255"/>
        <item x="2407"/>
        <item x="2408"/>
        <item x="2257"/>
        <item x="2409"/>
        <item x="2410"/>
        <item x="2411"/>
        <item x="2412"/>
        <item x="2413"/>
        <item x="2414"/>
        <item x="2415"/>
        <item x="2416"/>
        <item x="2417"/>
        <item x="2418"/>
        <item x="2419"/>
        <item x="2420"/>
        <item x="2423"/>
        <item x="2424"/>
        <item x="2425"/>
        <item x="2426"/>
        <item x="2427"/>
        <item x="2428"/>
        <item x="2429"/>
        <item x="2430"/>
        <item x="2431"/>
        <item x="2432"/>
        <item x="2433"/>
        <item x="2434"/>
        <item x="2435"/>
        <item x="2436"/>
        <item x="2437"/>
        <item x="2438"/>
        <item x="2439"/>
        <item x="2440"/>
        <item x="2441"/>
        <item x="2376"/>
        <item x="2442"/>
        <item x="2321"/>
        <item x="2322"/>
        <item x="2326"/>
        <item x="2328"/>
        <item x="2330"/>
        <item x="2366"/>
        <item x="2368"/>
        <item x="2370"/>
        <item x="2375"/>
        <item x="2484"/>
        <item x="2485"/>
        <item x="2486"/>
        <item x="2489"/>
        <item x="2496"/>
        <item x="2497"/>
        <item x="2498"/>
        <item x="2499"/>
        <item x="2500"/>
        <item x="2546"/>
        <item x="2547"/>
        <item x="2551"/>
        <item x="2562"/>
        <item x="2565"/>
        <item x="2566"/>
        <item x="2920"/>
        <item x="2607"/>
        <item x="2611"/>
        <item x="2927"/>
        <item x="2928"/>
        <item x="2614"/>
        <item x="2618"/>
        <item x="2624"/>
        <item x="2935"/>
        <item x="2654"/>
        <item x="2936"/>
        <item x="2655"/>
        <item x="2937"/>
        <item x="2938"/>
        <item x="2939"/>
        <item x="2940"/>
        <item x="2942"/>
        <item x="2899"/>
        <item x="2903"/>
        <item x="2915"/>
        <item x="2916"/>
        <item x="2917"/>
        <item x="2897"/>
        <item x="2898"/>
        <item x="2959"/>
        <item x="2965"/>
        <item x="2972"/>
        <item x="2973"/>
        <item x="2977"/>
        <item x="2979"/>
        <item x="2982"/>
        <item x="2983"/>
        <item x="2989"/>
        <item x="2991"/>
        <item x="2992"/>
        <item x="2993"/>
        <item x="2994"/>
        <item x="2998"/>
        <item x="3000"/>
        <item x="3001"/>
        <item x="3003"/>
        <item x="3004"/>
        <item x="3005"/>
        <item x="3013"/>
        <item x="3014"/>
        <item x="3015"/>
        <item x="3021"/>
        <item x="3025"/>
        <item x="3026"/>
        <item x="3036"/>
        <item x="3037"/>
        <item x="3038"/>
        <item x="3039"/>
        <item x="3042"/>
        <item x="3044"/>
        <item x="3052"/>
        <item x="3053"/>
        <item x="3054"/>
        <item x="3055"/>
        <item x="3059"/>
        <item x="3062"/>
        <item x="3064"/>
        <item x="3065"/>
        <item x="3067"/>
        <item x="3068"/>
        <item x="3069"/>
        <item x="3070"/>
        <item x="3071"/>
        <item x="3072"/>
        <item x="3073"/>
        <item x="3076"/>
        <item x="3084"/>
        <item x="3090"/>
        <item x="2919"/>
        <item x="3091"/>
        <item x="2921"/>
        <item x="3093"/>
        <item x="3095"/>
        <item x="3096"/>
        <item x="3098"/>
        <item x="3099"/>
        <item x="3101"/>
        <item x="3103"/>
        <item x="3104"/>
        <item x="3105"/>
        <item x="3106"/>
        <item x="3107"/>
        <item x="3123"/>
        <item x="3129"/>
        <item x="3132"/>
        <item x="3133"/>
        <item x="3134"/>
        <item x="3139"/>
        <item x="3141"/>
        <item x="3135"/>
        <item x="3145"/>
        <item x="3151"/>
        <item x="3253"/>
        <item x="3255"/>
        <item x="3331"/>
        <item x="3262"/>
        <item x="3263"/>
        <item x="3264"/>
        <item x="3266"/>
        <item x="3270"/>
        <item x="3334"/>
        <item x="3336"/>
        <item x="3337"/>
        <item x="3338"/>
        <item x="3340"/>
        <item x="3272"/>
        <item x="3273"/>
        <item x="3345"/>
        <item x="3346"/>
        <item x="3347"/>
        <item x="3348"/>
        <item x="3349"/>
        <item x="3350"/>
        <item x="3355"/>
        <item x="3357"/>
        <item x="3274"/>
        <item x="3359"/>
        <item x="3275"/>
        <item x="3366"/>
        <item x="3367"/>
        <item x="3369"/>
        <item x="3375"/>
        <item x="3376"/>
        <item x="3380"/>
        <item x="3383"/>
        <item x="3385"/>
        <item x="3387"/>
        <item x="3390"/>
        <item x="3396"/>
        <item x="3397"/>
        <item x="3398"/>
        <item x="3399"/>
        <item x="3401"/>
        <item x="3403"/>
        <item x="3404"/>
        <item x="3405"/>
        <item x="3406"/>
        <item x="3407"/>
        <item x="3411"/>
        <item x="3412"/>
        <item x="3413"/>
        <item x="3414"/>
        <item x="3415"/>
        <item x="3420"/>
        <item x="3426"/>
        <item x="3428"/>
        <item x="3430"/>
        <item x="3431"/>
        <item x="3432"/>
        <item x="3433"/>
        <item x="3435"/>
        <item x="3437"/>
        <item x="3438"/>
        <item x="3439"/>
        <item x="3482"/>
        <item x="3622"/>
        <item x="3629"/>
        <item x="3630"/>
        <item x="3460"/>
        <item x="3632"/>
        <item x="3635"/>
        <item x="3636"/>
        <item x="3637"/>
        <item x="3638"/>
        <item x="3640"/>
        <item x="3643"/>
        <item x="3645"/>
        <item x="3646"/>
        <item x="3647"/>
        <item x="3654"/>
        <item x="3655"/>
        <item x="3657"/>
        <item x="3658"/>
        <item x="3659"/>
        <item x="3663"/>
        <item x="3664"/>
        <item x="3665"/>
        <item x="3666"/>
        <item x="3667"/>
        <item x="3669"/>
        <item x="3670"/>
        <item x="3686"/>
        <item x="3744"/>
        <item x="2034"/>
        <item x="3745"/>
        <item x="3748"/>
        <item x="3751"/>
        <item x="3753"/>
        <item x="3756"/>
        <item x="3758"/>
        <item x="3759"/>
        <item x="3760"/>
        <item x="3761"/>
        <item x="3762"/>
        <item x="3763"/>
        <item x="3764"/>
        <item x="3765"/>
        <item x="3766"/>
        <item x="3768"/>
        <item x="3769"/>
        <item x="3771"/>
        <item x="3772"/>
        <item x="3773"/>
        <item x="3774"/>
        <item x="3775"/>
        <item x="3776"/>
        <item x="3777"/>
        <item x="3778"/>
        <item x="3780"/>
        <item x="3781"/>
        <item x="3782"/>
        <item x="3787"/>
        <item x="3788"/>
        <item x="3790"/>
        <item x="3623"/>
        <item x="3626"/>
        <item x="3627"/>
        <item x="3628"/>
        <item x="3639"/>
        <item x="3648"/>
        <item x="3649"/>
        <item x="3651"/>
        <item x="3652"/>
        <item x="3653"/>
        <item x="3793"/>
        <item x="3794"/>
        <item x="3795"/>
        <item x="3671"/>
        <item x="3798"/>
        <item x="3799"/>
        <item x="3800"/>
        <item x="3802"/>
        <item x="3803"/>
        <item x="3674"/>
        <item x="3675"/>
        <item x="3676"/>
        <item x="3290"/>
        <item x="3804"/>
        <item x="3806"/>
        <item x="3807"/>
        <item x="3808"/>
        <item x="3809"/>
        <item x="3681"/>
        <item x="3682"/>
        <item x="3683"/>
        <item x="3811"/>
        <item x="3812"/>
        <item x="3685"/>
        <item x="3813"/>
        <item x="209"/>
        <item x="3814"/>
        <item x="3690"/>
        <item x="3817"/>
        <item x="3818"/>
        <item x="3870"/>
        <item x="3871"/>
        <item x="3872"/>
        <item x="2030"/>
        <item x="3873"/>
        <item x="3874"/>
        <item x="3876"/>
        <item x="3877"/>
        <item x="3880"/>
        <item x="3881"/>
        <item x="3883"/>
        <item x="3884"/>
        <item x="3885"/>
        <item x="3888"/>
        <item x="3889"/>
        <item x="95"/>
        <item x="96"/>
        <item x="97"/>
        <item x="98"/>
        <item x="100"/>
        <item x="102"/>
        <item x="103"/>
        <item x="104"/>
        <item x="105"/>
        <item x="110"/>
        <item x="111"/>
        <item x="206"/>
        <item x="208"/>
        <item x="210"/>
        <item x="211"/>
        <item x="212"/>
        <item x="213"/>
        <item x="215"/>
        <item x="216"/>
        <item x="218"/>
        <item x="219"/>
        <item x="220"/>
        <item x="222"/>
        <item x="223"/>
        <item x="224"/>
        <item x="228"/>
        <item x="1340"/>
        <item x="1342"/>
        <item x="1344"/>
        <item x="1345"/>
        <item x="1749"/>
        <item x="1918"/>
        <item x="1919"/>
        <item x="1925"/>
        <item x="1926"/>
        <item x="2027"/>
        <item x="2028"/>
        <item x="2033"/>
        <item x="2035"/>
        <item x="2041"/>
        <item x="2044"/>
        <item x="2045"/>
        <item x="2089"/>
        <item x="2090"/>
        <item x="2169"/>
        <item x="2258"/>
        <item x="2332"/>
        <item x="2334"/>
        <item x="2335"/>
        <item x="2445"/>
        <item x="2446"/>
        <item x="2448"/>
        <item x="2449"/>
        <item x="2450"/>
        <item x="2451"/>
        <item x="2452"/>
        <item x="2453"/>
        <item x="2454"/>
        <item x="2503"/>
        <item x="2504"/>
        <item x="2506"/>
        <item x="2509"/>
        <item x="2510"/>
        <item x="2512"/>
        <item x="2575"/>
        <item x="2633"/>
        <item x="2943"/>
        <item x="3157"/>
        <item x="3160"/>
        <item x="3280"/>
        <item x="3282"/>
        <item x="3283"/>
        <item x="3284"/>
        <item x="3287"/>
        <item x="3288"/>
        <item x="3292"/>
        <item x="3293"/>
        <item x="3301"/>
        <item x="3302"/>
        <item x="3303"/>
        <item x="3306"/>
        <item x="3441"/>
        <item x="3444"/>
        <item x="3445"/>
        <item x="3450"/>
        <item x="3452"/>
        <item x="3455"/>
        <item x="3456"/>
        <item x="3457"/>
        <item x="3459"/>
        <item x="3461"/>
        <item x="3462"/>
        <item x="3464"/>
        <item x="3465"/>
        <item x="3473"/>
        <item x="3476"/>
        <item x="3478"/>
        <item x="3694"/>
        <item x="3695"/>
        <item x="3699"/>
        <item x="3700"/>
        <item x="3783"/>
        <item x="3792"/>
        <item x="3821"/>
        <item x="3822"/>
        <item x="3824"/>
        <item x="3825"/>
        <item x="3826"/>
        <item x="3827"/>
        <item x="3828"/>
        <item x="3829"/>
        <item x="3831"/>
        <item x="3832"/>
        <item t="default"/>
      </items>
    </pivotField>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7"/>
        <item x="16"/>
        <item x="12"/>
        <item x="0"/>
        <item x="1"/>
        <item x="2"/>
        <item x="3"/>
        <item x="4"/>
        <item x="5"/>
        <item x="6"/>
        <item x="9"/>
        <item x="7"/>
        <item x="14"/>
        <item x="10"/>
        <item x="8"/>
        <item x="11"/>
        <item x="13"/>
        <item x="15"/>
        <item x="18"/>
        <item x="19"/>
        <item m="1" x="20"/>
        <item t="default"/>
      </items>
    </pivotField>
    <pivotField axis="axisPage" compact="0" outline="0" showAll="0">
      <items count="33">
        <item x="3"/>
        <item x="23"/>
        <item x="5"/>
        <item x="24"/>
        <item x="10"/>
        <item x="6"/>
        <item x="9"/>
        <item x="17"/>
        <item x="25"/>
        <item x="11"/>
        <item x="12"/>
        <item x="14"/>
        <item x="15"/>
        <item x="19"/>
        <item x="26"/>
        <item x="16"/>
        <item x="18"/>
        <item x="27"/>
        <item x="0"/>
        <item x="21"/>
        <item x="28"/>
        <item x="1"/>
        <item x="7"/>
        <item x="13"/>
        <item x="2"/>
        <item x="8"/>
        <item x="20"/>
        <item x="29"/>
        <item x="4"/>
        <item x="22"/>
        <item x="30"/>
        <item m="1" x="31"/>
        <item t="default"/>
      </items>
    </pivotField>
    <pivotField axis="axisPage" compact="0" outline="0" multipleItemSelectionAllowed="1" showAll="0">
      <items count="55">
        <item m="1" x="30"/>
        <item m="1" x="31"/>
        <item m="1" x="32"/>
        <item m="1" x="33"/>
        <item m="1" x="34"/>
        <item m="1" x="29"/>
        <item m="1" x="35"/>
        <item m="1" x="36"/>
        <item m="1" x="37"/>
        <item m="1" x="38"/>
        <item x="2"/>
        <item x="3"/>
        <item x="1"/>
        <item m="1" x="24"/>
        <item m="1" x="25"/>
        <item m="1" x="26"/>
        <item m="1" x="27"/>
        <item m="1" x="28"/>
        <item m="1" x="39"/>
        <item m="1" x="40"/>
        <item m="1" x="41"/>
        <item m="1" x="42"/>
        <item m="1" x="43"/>
        <item m="1" x="14"/>
        <item m="1" x="44"/>
        <item m="1" x="45"/>
        <item m="1" x="46"/>
        <item m="1" x="47"/>
        <item m="1" x="48"/>
        <item m="1" x="49"/>
        <item m="1" x="50"/>
        <item m="1" x="51"/>
        <item m="1" x="52"/>
        <item m="1" x="53"/>
        <item m="1" x="23"/>
        <item m="1" x="22"/>
        <item m="1" x="21"/>
        <item m="1" x="20"/>
        <item m="1" x="15"/>
        <item m="1" x="16"/>
        <item m="1" x="17"/>
        <item m="1" x="18"/>
        <item m="1" x="19"/>
        <item m="1" x="13"/>
        <item m="1" x="12"/>
        <item m="1" x="10"/>
        <item m="1" x="11"/>
        <item m="1" x="9"/>
        <item m="1" x="8"/>
        <item m="1" x="7"/>
        <item x="6"/>
        <item x="4"/>
        <item x="5"/>
        <item x="0"/>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2"/>
        <item x="1"/>
        <item h="1" x="3"/>
        <item h="1" m="1" x="9"/>
        <item h="1" m="1" x="5"/>
        <item h="1" m="1" x="4"/>
        <item h="1" m="1" x="8"/>
        <item h="1" m="1" x="7"/>
        <item h="1" m="1" x="6"/>
        <item t="default"/>
      </items>
    </pivotField>
    <pivotField axis="axisRow" compact="0" outline="0" showAll="0" sortType="ascending">
      <items count="13">
        <item x="1"/>
        <item m="1" x="8"/>
        <item m="1" x="7"/>
        <item m="1" x="6"/>
        <item m="1" x="9"/>
        <item m="1" x="10"/>
        <item m="1" x="11"/>
        <item m="1" x="5"/>
        <item m="1" x="4"/>
        <item m="1" x="3"/>
        <item m="1" x="2"/>
        <item x="0"/>
        <item t="default"/>
      </items>
    </pivotField>
    <pivotField compact="0" outline="0" showAll="0"/>
    <pivotField axis="axisCol" compact="0" outline="0" showAll="0">
      <items count="13">
        <item x="5"/>
        <item x="6"/>
        <item x="7"/>
        <item x="3"/>
        <item x="8"/>
        <item x="1"/>
        <item x="2"/>
        <item x="4"/>
        <item x="0"/>
        <item m="1" x="11"/>
        <item m="1" x="9"/>
        <item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8"/>
  </rowFields>
  <rowItems count="1">
    <i t="grand">
      <x/>
    </i>
  </rowItems>
  <colFields count="1">
    <field x="40"/>
  </colFields>
  <pageFields count="12">
    <pageField fld="44" hier="-1"/>
    <pageField fld="36" hier="-1"/>
    <pageField fld="23" hier="-1"/>
    <pageField fld="8" hier="-1"/>
    <pageField fld="0" hier="-1"/>
    <pageField fld="2" hier="-1"/>
    <pageField fld="30" hier="-1"/>
    <pageField fld="31" hier="-1"/>
    <pageField fld="32" hier="-1"/>
    <pageField fld="27" hier="-1"/>
    <pageField fld="19" hier="-1"/>
    <pageField fld="37" hier="-1"/>
  </pageFields>
  <dataFields count="1">
    <dataField name="Promedio de LTD" fld="28" subtotal="average" baseField="38" baseItem="0" numFmtId="164"/>
  </dataFields>
  <formats count="12">
    <format dxfId="108">
      <pivotArea field="30" type="button" dataOnly="0" labelOnly="1" outline="0" axis="axisPage" fieldPosition="6"/>
    </format>
    <format dxfId="107">
      <pivotArea field="-2" type="button" dataOnly="0" labelOnly="1" outline="0" axis="axisValues" fieldPosition="0"/>
    </format>
    <format dxfId="106">
      <pivotArea dataOnly="0" labelOnly="1" fieldPosition="0">
        <references count="1">
          <reference field="31" count="1">
            <x v="27"/>
          </reference>
        </references>
      </pivotArea>
    </format>
    <format dxfId="105">
      <pivotArea dataOnly="0" labelOnly="1" outline="0" fieldPosition="0">
        <references count="1">
          <reference field="31" count="1">
            <x v="27"/>
          </reference>
        </references>
      </pivotArea>
    </format>
    <format dxfId="104">
      <pivotArea outline="0" fieldPosition="0">
        <references count="1">
          <reference field="40" count="0" selected="0"/>
        </references>
      </pivotArea>
    </format>
    <format dxfId="103">
      <pivotArea grandRow="1" outline="0" collapsedLevelsAreSubtotals="1" fieldPosition="0"/>
    </format>
    <format dxfId="102">
      <pivotArea outline="0" collapsedLevelsAreSubtotals="1" fieldPosition="0"/>
    </format>
    <format dxfId="101">
      <pivotArea dataOnly="0" labelOnly="1" outline="0" fieldPosition="0">
        <references count="1">
          <reference field="40" count="1">
            <x v="8"/>
          </reference>
        </references>
      </pivotArea>
    </format>
    <format dxfId="100">
      <pivotArea dataOnly="0" labelOnly="1" outline="0" fieldPosition="0">
        <references count="1">
          <reference field="40" count="1">
            <x v="2"/>
          </reference>
        </references>
      </pivotArea>
    </format>
    <format dxfId="99">
      <pivotArea dataOnly="0" labelOnly="1" outline="0" fieldPosition="0">
        <references count="1">
          <reference field="40" count="1">
            <x v="1"/>
          </reference>
        </references>
      </pivotArea>
    </format>
    <format dxfId="98">
      <pivotArea dataOnly="0" labelOnly="1" outline="0" fieldPosition="0">
        <references count="1">
          <reference field="40" count="1">
            <x v="7"/>
          </reference>
        </references>
      </pivotArea>
    </format>
    <format dxfId="97">
      <pivotArea dataOnly="0" labelOnly="1" outline="0" fieldPosition="0">
        <references count="1">
          <reference field="40"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6B3BCFB2-F037-4526-8B65-0D165DE3A326}" sourceName="Mes">
  <pivotTables>
    <pivotTable tabId="43" name="LTDXTIPOXMES"/>
    <pivotTable tabId="43" name="LTD+NºCAMIONESXXSILOXDIA"/>
    <pivotTable tabId="43" name="LTD+NºCAMIONESXXSILOXDIAXHORA"/>
    <pivotTable tabId="43" name="LTDXTIPOXDIA"/>
    <pivotTable tabId="43" name="TOTAL_CAMIONES_CE_CP"/>
    <pivotTable tabId="43" name="TOTAL_CALIDAD_CE"/>
    <pivotTable tabId="43" name="TablaDinámica1"/>
    <pivotTable tabId="43" name="Service_Level_CP_Dia"/>
    <pivotTable tabId="43" name="Service_Level_Total_Dia"/>
    <pivotTable tabId="43" name="TablaDinámica3"/>
    <pivotTable tabId="43" name="CAMIONES_TIEMPOS_CALIDAD"/>
    <pivotTable tabId="43" name="cargas 52"/>
    <pivotTable tabId="43" name="SL TOTAL"/>
    <pivotTable tabId="43" name="Camiones_CP_EVOLUCIÖN"/>
    <pivotTable tabId="43" name="Camiones_TOTAL_Evolución"/>
    <pivotTable tabId="43" name="PivotTable"/>
    <pivotTable tabId="43" name="t.IVA.CE.CP"/>
    <pivotTable tabId="43" name="t.IV/A.No.CP"/>
  </pivotTables>
  <data>
    <tabular pivotCacheId="1331613499">
      <items count="12">
        <i x="1" s="1"/>
        <i x="0"/>
        <i x="8" nd="1"/>
        <i x="7" nd="1"/>
        <i x="6" nd="1"/>
        <i x="9" nd="1"/>
        <i x="10" nd="1"/>
        <i x="11" nd="1"/>
        <i x="5" nd="1"/>
        <i x="4" nd="1"/>
        <i x="3" nd="1"/>
        <i x="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ía" xr10:uid="{5B1503F9-9CCB-480D-8BC2-DEF11F18393C}" sourceName="Día">
  <pivotTables>
    <pivotTable tabId="43" name="LTDXTIPOXDIA"/>
    <pivotTable tabId="43" name="LTD+NºCAMIONESXXSILOXDIA"/>
    <pivotTable tabId="43" name="LTD+NºCAMIONESXXSILOXDIAXHORA"/>
    <pivotTable tabId="43" name="TOTAL_CAMIONES_CE_CP"/>
    <pivotTable tabId="43" name="TOTAL_CALIDAD_CE"/>
    <pivotTable tabId="43" name="CAMIONES_TIEMPOS_CALIDAD"/>
    <pivotTable tabId="43" name="TablaDinámica1"/>
    <pivotTable tabId="43" name="Service_Level_CP_Dia"/>
    <pivotTable tabId="43" name="Service_Level_Total_Dia"/>
    <pivotTable tabId="43" name="TablaDinámica3"/>
    <pivotTable tabId="43" name="PivotTable"/>
    <pivotTable tabId="43" name="t.IVA.CP"/>
  </pivotTables>
  <data>
    <tabular pivotCacheId="1331613499">
      <items count="32">
        <i x="3"/>
        <i x="4"/>
        <i x="22"/>
        <i x="23"/>
        <i x="5" s="1"/>
        <i x="31" nd="1"/>
        <i x="29" nd="1"/>
        <i x="30" nd="1"/>
        <i x="24" nd="1"/>
        <i x="10" nd="1"/>
        <i x="6" nd="1"/>
        <i x="7" nd="1"/>
        <i x="8" nd="1"/>
        <i x="9" nd="1"/>
        <i x="17" nd="1"/>
        <i x="25" nd="1"/>
        <i x="11" nd="1"/>
        <i x="12" nd="1"/>
        <i x="13" nd="1"/>
        <i x="14" nd="1"/>
        <i x="15" nd="1"/>
        <i x="19" nd="1"/>
        <i x="26" nd="1"/>
        <i x="16" nd="1"/>
        <i x="18" nd="1"/>
        <i x="27" nd="1"/>
        <i x="20" nd="1"/>
        <i x="0" nd="1"/>
        <i x="21" nd="1"/>
        <i x="28" nd="1"/>
        <i x="1" nd="1"/>
        <i x="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_Material" xr10:uid="{AFA9A33C-309C-44CA-8D2E-9C207971BE2F}" sourceName="Descr. Material">
  <pivotTables>
    <pivotTable tabId="43" name="LTD+NºCAMIONESXXSILOXDIAXHORA"/>
    <pivotTable tabId="43" name="LTD+NºCAMIONESXXSILOXDIA"/>
    <pivotTable tabId="43" name="TOTAL_CAMIONES_CE_CP"/>
    <pivotTable tabId="43" name="TOTAL_CALIDAD_CE"/>
    <pivotTable tabId="43" name="CAMIONES_TIEMPOS_CALIDAD"/>
    <pivotTable tabId="43" name="TablaDinámica1"/>
    <pivotTable tabId="43" name="TablaDinámica3"/>
    <pivotTable tabId="43" name="PivotTable"/>
  </pivotTables>
  <data>
    <tabular pivotCacheId="1331613499">
      <items count="90">
        <i x="4" s="1"/>
        <i x="3" s="1"/>
        <i x="10" s="1"/>
        <i x="9" s="1"/>
        <i x="2" s="1"/>
        <i x="1" s="1"/>
        <i x="64" s="1" nd="1"/>
        <i x="71" s="1" nd="1"/>
        <i x="15" s="1" nd="1"/>
        <i x="17" s="1" nd="1"/>
        <i x="29" s="1" nd="1"/>
        <i x="28" s="1" nd="1"/>
        <i x="81" s="1" nd="1"/>
        <i x="30" s="1" nd="1"/>
        <i x="33" s="1" nd="1"/>
        <i x="14" s="1" nd="1"/>
        <i x="41" s="1" nd="1"/>
        <i x="37" s="1" nd="1"/>
        <i x="40" s="1" nd="1"/>
        <i x="83" s="1" nd="1"/>
        <i x="46" s="1" nd="1"/>
        <i x="27" s="1" nd="1"/>
        <i x="55" s="1" nd="1"/>
        <i x="49" s="1" nd="1"/>
        <i x="43" s="1" nd="1"/>
        <i x="42" s="1" nd="1"/>
        <i x="68" s="1" nd="1"/>
        <i x="23" s="1" nd="1"/>
        <i x="25" s="1" nd="1"/>
        <i x="65" s="1" nd="1"/>
        <i x="88" s="1" nd="1"/>
        <i x="74" s="1" nd="1"/>
        <i x="8" s="1" nd="1"/>
        <i x="39" s="1" nd="1"/>
        <i x="69" s="1" nd="1"/>
        <i x="47" s="1" nd="1"/>
        <i x="77" s="1" nd="1"/>
        <i x="48" s="1" nd="1"/>
        <i x="87" s="1" nd="1"/>
        <i x="35" s="1" nd="1"/>
        <i x="19" s="1" nd="1"/>
        <i x="67" s="1" nd="1"/>
        <i x="56" s="1" nd="1"/>
        <i x="45" s="1" nd="1"/>
        <i x="80" s="1" nd="1"/>
        <i x="44" s="1" nd="1"/>
        <i x="38" s="1" nd="1"/>
        <i x="84" s="1" nd="1"/>
        <i x="82" s="1" nd="1"/>
        <i x="5" s="1" nd="1"/>
        <i x="7" s="1" nd="1"/>
        <i x="76" s="1" nd="1"/>
        <i x="78" s="1" nd="1"/>
        <i x="51" s="1" nd="1"/>
        <i x="50" s="1" nd="1"/>
        <i x="89" s="1" nd="1"/>
        <i x="86" s="1" nd="1"/>
        <i x="6" s="1" nd="1"/>
        <i x="52" s="1" nd="1"/>
        <i x="58" s="1" nd="1"/>
        <i x="59" s="1" nd="1"/>
        <i x="21" s="1" nd="1"/>
        <i x="57" s="1" nd="1"/>
        <i x="63" s="1" nd="1"/>
        <i x="22" s="1" nd="1"/>
        <i x="73" s="1" nd="1"/>
        <i x="20" s="1" nd="1"/>
        <i x="11" s="1" nd="1"/>
        <i x="36" s="1" nd="1"/>
        <i x="26" s="1" nd="1"/>
        <i x="18" s="1" nd="1"/>
        <i x="60" s="1" nd="1"/>
        <i x="12" s="1" nd="1"/>
        <i x="75" s="1" nd="1"/>
        <i x="34" s="1" nd="1"/>
        <i x="24" s="1" nd="1"/>
        <i x="53" s="1" nd="1"/>
        <i x="0" s="1" nd="1"/>
        <i x="54" s="1" nd="1"/>
        <i x="72" s="1" nd="1"/>
        <i x="79" s="1" nd="1"/>
        <i x="85" s="1" nd="1"/>
        <i x="32" s="1" nd="1"/>
        <i x="31" s="1" nd="1"/>
        <i x="62" s="1" nd="1"/>
        <i x="16" s="1" nd="1"/>
        <i x="13" s="1" nd="1"/>
        <i x="61" s="1" nd="1"/>
        <i x="70" s="1" nd="1"/>
        <i x="6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P" xr10:uid="{8A591205-A2C1-4918-9F29-E64A515A9DDD}" sourceName="GP">
  <pivotTables>
    <pivotTable tabId="43" name="LTD+NºCAMIONESXXSILOXDIAXHORA"/>
    <pivotTable tabId="43" name="LTD+NºCAMIONESXXSILOXDIA"/>
    <pivotTable tabId="43" name="TOTAL_CAMIONES_CE_CP"/>
    <pivotTable tabId="43" name="TOTAL_CALIDAD_CE"/>
    <pivotTable tabId="43" name="CAMIONES_TIEMPOS_CALIDAD"/>
    <pivotTable tabId="43" name="TablaDinámica1"/>
    <pivotTable tabId="43" name="TablaDinámica3"/>
    <pivotTable tabId="43" name="PivotTable"/>
  </pivotTables>
  <data>
    <tabular pivotCacheId="1331613499">
      <items count="4">
        <i x="0"/>
        <i x="2" s="1"/>
        <i x="1" s="1"/>
        <i x="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STALACION" xr10:uid="{0C685EC4-EE5A-42AD-B68C-BA990F2DCF30}" sourceName="INSTALACION">
  <pivotTables>
    <pivotTable tabId="43" name="LTDXTIPOXMES"/>
    <pivotTable tabId="43" name="LTD+NºCAMIONESXXSILOXDIA"/>
    <pivotTable tabId="43" name="LTD+NºCAMIONESXXSILOXDIAXHORA"/>
    <pivotTable tabId="43" name="LTDXTIPOXDIA"/>
    <pivotTable tabId="43" name="EVOLUCIÓN_LTD_DIA_A_DIA"/>
    <pivotTable tabId="43" name="TOTAL_CAMIONES_CE_CP"/>
    <pivotTable tabId="43" name="TOTAL_CALIDAD_CE"/>
    <pivotTable tabId="43" name="CAMIONES_TIEMPOS_CALIDAD"/>
    <pivotTable tabId="43" name="TablaDinámica1"/>
    <pivotTable tabId="43" name="Service_Level_CP_Mes"/>
    <pivotTable tabId="43" name="Service_Level_CP_Dia"/>
    <pivotTable tabId="43" name="Service_Level_Total_Mes"/>
    <pivotTable tabId="43" name="Service_Level_Total_Dia"/>
    <pivotTable tabId="43" name="Camiones_CP_EVOLUCIÖN"/>
    <pivotTable tabId="43" name="Camiones_TOTAL_Evolución"/>
    <pivotTable tabId="43" name="TablaDinámica3"/>
    <pivotTable tabId="43" name="cargas 52"/>
    <pivotTable tabId="43" name="t.IVA.CP"/>
    <pivotTable tabId="43" name="PivotTable"/>
    <pivotTable tabId="43" name="TIVA"/>
    <pivotTable tabId="43" name="t.IVA.CE.CP"/>
    <pivotTable tabId="43" name="t.IV/A.No.CP"/>
    <pivotTable tabId="43" name="t.IVA.Tiempo"/>
  </pivotTables>
  <data>
    <tabular pivotCacheId="1331613499">
      <items count="12">
        <i x="0" s="1"/>
        <i x="5"/>
        <i x="6"/>
        <i x="7"/>
        <i x="3"/>
        <i x="8"/>
        <i x="1"/>
        <i x="2"/>
        <i x="9" nd="1"/>
        <i x="4" nd="1"/>
        <i x="11" nd="1"/>
        <i x="10"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mana" xr10:uid="{831B7BD9-22D9-46CC-A275-4FE38149F3BE}" sourceName="Semana">
  <pivotTables>
    <pivotTable tabId="43" name="EVOLUCIÓN_LTD_DIA_A_DIA"/>
    <pivotTable tabId="43" name="Camiones_CP_EVOLUCIÖN"/>
    <pivotTable tabId="43" name="Camiones_TOTAL_Evolución"/>
    <pivotTable tabId="43" name="cargas 52"/>
    <pivotTable tabId="43" name="t.IVA.CE.CP"/>
    <pivotTable tabId="43" name="t.IV/A.No.CP"/>
    <pivotTable tabId="43" name="t.IVA.Tiempo"/>
  </pivotTables>
  <data>
    <tabular pivotCacheId="1331613499">
      <items count="54">
        <i x="2" s="1"/>
        <i x="3" s="1"/>
        <i x="4"/>
        <i x="5"/>
        <i x="0"/>
        <i x="1"/>
        <i x="14"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23" nd="1"/>
        <i x="22" nd="1"/>
        <i x="21" nd="1"/>
        <i x="20" nd="1"/>
        <i x="15" nd="1"/>
        <i x="16" nd="1"/>
        <i x="17" nd="1"/>
        <i x="18" nd="1"/>
        <i x="19" nd="1"/>
        <i x="13" nd="1"/>
        <i x="12" nd="1"/>
        <i x="10" nd="1"/>
        <i x="11" nd="1"/>
        <i x="9" nd="1"/>
        <i x="8" nd="1"/>
        <i x="7" nd="1"/>
        <i x="6"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lm._Silo_Vidmar" xr10:uid="{CF726CDB-C00C-4379-BDA1-6B8FA57BA1E7}" sourceName="Alm./Silo Vidmar">
  <pivotTables>
    <pivotTable tabId="43" name="TOTAL_CAMIONES_CE_CP"/>
    <pivotTable tabId="43" name="LTD+NºCAMIONESXXSILOXDIAXHORA"/>
    <pivotTable tabId="43" name="TablaDinámica1"/>
  </pivotTables>
  <data>
    <tabular pivotCacheId="1331613499">
      <items count="24">
        <i x="2" s="1"/>
        <i x="1" s="1"/>
        <i x="5" s="1"/>
        <i x="4" s="1"/>
        <i x="3" s="1"/>
        <i x="20" s="1" nd="1"/>
        <i x="21" s="1" nd="1"/>
        <i x="22" s="1" nd="1"/>
        <i x="23" s="1" nd="1"/>
        <i x="16" s="1" nd="1"/>
        <i x="14" s="1" nd="1"/>
        <i x="17" s="1" nd="1"/>
        <i x="8" s="1" nd="1"/>
        <i x="12" s="1" nd="1"/>
        <i x="9" s="1" nd="1"/>
        <i x="11" s="1" nd="1"/>
        <i x="13" s="1" nd="1"/>
        <i x="7" s="1" nd="1"/>
        <i x="0" s="1" nd="1"/>
        <i x="10" s="1" nd="1"/>
        <i x="18" s="1" nd="1"/>
        <i x="19" s="1" nd="1"/>
        <i x="15" s="1" nd="1"/>
        <i x="6"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rupo_de_precios___Cliente" xr10:uid="{F44D667E-03E1-4974-91BD-B7DCCC500117}" sourceName="Grupo de precios - Cliente">
  <pivotTables>
    <pivotTable tabId="43" name="LTDXTIPOXMES"/>
    <pivotTable tabId="43" name="LTD+NºCAMIONESXXSILOXDIA"/>
    <pivotTable tabId="43" name="LTD+NºCAMIONESXXSILOXDIAXHORA"/>
    <pivotTable tabId="43" name="LTDXTIPOXDIA"/>
    <pivotTable tabId="43" name="EVOLUCIÓN_LTD_DIA_A_DIA"/>
    <pivotTable tabId="43" name="cargas 52"/>
  </pivotTables>
  <data>
    <tabular pivotCacheId="1331613499">
      <items count="4">
        <i x="2"/>
        <i x="1" s="1"/>
        <i x="3" nd="1"/>
        <i x="0"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E57A7BC8-6D92-41D5-879A-4CCBD20BEDCB}" cache="SegmentaciónDeDatos_Mes" caption="Mes" columnCount="3" rowHeight="209550"/>
  <slicer name="Día" xr10:uid="{227FB6D7-61B1-45E8-8562-C711F34FDAC2}" cache="SegmentaciónDeDatos_Día" caption="Día" columnCount="4" rowHeight="209550"/>
  <slicer name="Descr. Material" xr10:uid="{9A9C6916-AB69-45C9-B74D-6917E657E5D6}" cache="SegmentaciónDeDatos_Descr._Material" caption="Descr. Material" rowHeight="209550"/>
  <slicer name="GP 1" xr10:uid="{4630B6EF-7919-4C93-99D6-8B7BB3605C77}" cache="SegmentaciónDeDatos_GP" caption="GP" rowHeight="209550"/>
  <slicer name="INSTALACION" xr10:uid="{090F506E-66E3-43B9-B513-F7D8A98CB75B}" cache="SegmentaciónDeDatos_INSTALACION" caption="INSTALACION" columnCount="5" style="SlicerStyleDark1" rowHeight="288000"/>
  <slicer name="Semana" xr10:uid="{5A148DDD-CE70-4791-BFE4-A59F5CA3EE32}" cache="SegmentaciónDeDatos_Semana" caption="Semana" columnCount="21" rowHeight="209550"/>
  <slicer name="Alm./Silo Vidmar" xr10:uid="{FCE08FD3-4429-455F-B9DC-8B6F3B340E0E}" cache="SegmentaciónDeDatos_Alm._Silo_Vidmar" caption="Alm./Silo Vidmar" rowHeight="225425"/>
  <slicer name="Grupo de precios - Cliente" xr10:uid="{070DBD29-BD16-4B94-84AC-EA1DDCA904EC}" cache="SegmentaciónDeDatos_Grupo_de_precios___Cliente" caption="Grupo de precios - Cliente" columnCount="3"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F59BB3-B6BB-4A24-AB9E-67C313EC78F3}" name="Table1" displayName="Table1" ref="A5:BB6" totalsRowShown="0" headerRowDxfId="480">
  <tableColumns count="54">
    <tableColumn id="1" xr3:uid="{F756839A-E5D5-4735-AD2D-E147D6280BC2}" name="Ce." dataDxfId="479"/>
    <tableColumn id="2" xr3:uid="{3920E071-77A6-4667-97F8-693A431C3255}" name="Transacción Vidmar" dataDxfId="478"/>
    <tableColumn id="3" xr3:uid="{AC96AB35-77AD-4F63-8E0B-D47AA8451EBD}" name="Pos." dataDxfId="477"/>
    <tableColumn id="4" xr3:uid="{33E28695-ED53-4FB4-A802-D7789CBB7072}" name="Matricula Vehículo" dataDxfId="476"/>
    <tableColumn id="5" xr3:uid="{41257D1E-C6AD-44ED-9CD2-2F73F67B36D4}" name="2ª Matrícula" dataDxfId="475"/>
    <tableColumn id="6" xr3:uid="{763C845C-A8E1-48CA-9289-7DF77ED2A7FC}" name="Fecha de Albaran" dataDxfId="474"/>
    <tableColumn id="7" xr3:uid="{822FAD6B-4ABA-426C-998E-2B6212D722B7}" name="Ce.2" dataDxfId="473"/>
    <tableColumn id="8" xr3:uid="{BE5ECEA5-780D-435B-9AC6-7049A3FFC718}" name="Material" dataDxfId="472"/>
    <tableColumn id="9" xr3:uid="{BBC4450C-7A48-46E6-8C17-1A47D64D04D4}" name="Descr. Material" dataDxfId="471"/>
    <tableColumn id="10" xr3:uid="{99688B46-DD65-4E3A-920D-EEA16E1336FB}" name="Alm." dataDxfId="470"/>
    <tableColumn id="11" xr3:uid="{3B895DFA-F151-4320-BB36-2A076FFB740C}" name="Alm./Silo Vidmar" dataDxfId="469"/>
    <tableColumn id="12" xr3:uid="{D3C2B322-8AAB-448C-BB76-2872EC7DF5B7}" name="Silo/Alm.Dstno." dataDxfId="468"/>
    <tableColumn id="13" xr3:uid="{77F103CD-21A2-4EAC-92CD-B15B8B026234}" name="Fecha Entrada" dataDxfId="467"/>
    <tableColumn id="14" xr3:uid="{335E7BA4-901F-4B29-BAD1-220692D66AEE}" name="Registro Totem" dataDxfId="466"/>
    <tableColumn id="15" xr3:uid="{5C23BD78-FF0A-47B8-8FC0-7538DED7F8AC}" name="Fecha carga" dataDxfId="465"/>
    <tableColumn id="16" xr3:uid="{3D16AEC6-2229-4E93-8985-B91C987FC403}" name="Asignación Pedido" dataDxfId="464"/>
    <tableColumn id="17" xr3:uid="{A6018586-B563-40AB-9A0A-83A8095C006F}" name="Fecha salida" dataDxfId="463"/>
    <tableColumn id="18" xr3:uid="{86381C74-DFF9-4AAD-B91E-19DD2655DD48}" name="Báscula Salida" dataDxfId="462"/>
    <tableColumn id="19" xr3:uid="{BE814874-7918-4E2A-ACCE-050EB5485BE8}" name="Lugar de destino" dataDxfId="461"/>
    <tableColumn id="20" xr3:uid="{D2DE6E20-CDD4-42F4-AA3B-29CDEA77F6FB}" name="Creado por" dataDxfId="460"/>
    <tableColumn id="21" xr3:uid="{CACEAC16-F97D-43CE-9909-8F67403C6F52}" name="Entrega" dataDxfId="459"/>
    <tableColumn id="22" xr3:uid="{7E7C07A2-2422-4586-921E-A386A1AFA5F2}" name="Incoterm" dataDxfId="458"/>
    <tableColumn id="23" xr3:uid="{99412ABC-9B7C-4C0D-AAD7-D5F75BBAEF5C}" name="Tiempo acumulado" dataDxfId="457"/>
    <tableColumn id="24" xr3:uid="{8277313E-32FA-4AF4-9A92-8AA0B49D7378}" name="Tiempo de carga" dataDxfId="456"/>
    <tableColumn id="25" xr3:uid="{9F92835A-9030-4F83-B590-171FB9D652DB}" name="Tiempo de espera" dataDxfId="455"/>
    <tableColumn id="26" xr3:uid="{54A26A47-355C-4FA4-892C-42919A7A2C86}" name="Descr. Grupo de Carga" dataDxfId="454"/>
    <tableColumn id="27" xr3:uid="{E1337982-B881-4A18-8522-59FA1EF93EAA}" name="GrTran" dataDxfId="453"/>
    <tableColumn id="28" xr3:uid="{98FE561D-D112-4C4A-A921-EC58B4E301BA}" name="Grupo de precios - Cliente" dataDxfId="452"/>
    <tableColumn id="29" xr3:uid="{F66182EB-4034-4771-BD33-C6262524EEF4}" name="LTD" dataDxfId="451">
      <calculatedColumnFormula>IF(Table1[[#This Row],[Báscula Salida]]-Table1[[#This Row],[Registro Totem]]&lt;0,(Table1[[#This Row],[Báscula Salida]]-Table1[[#This Row],[Registro Totem]]+$AC$3),(Table1[[#This Row],[Báscula Salida]]-Table1[[#This Row],[Registro Totem]]))</calculatedColumnFormula>
    </tableColumn>
    <tableColumn id="30" xr3:uid="{5DED77B3-B8CF-4AE5-8AD0-C94F0E96A41A}" name="Salida - Carga" dataDxfId="450">
      <calculatedColumnFormula>Table1[[#This Row],[Báscula Salida]]-Table1[[#This Row],[Asignación Pedido]]</calculatedColumnFormula>
    </tableColumn>
    <tableColumn id="31" xr3:uid="{D932DA4B-7843-49E1-BD35-AA47595F46E9}" name="Hora" dataDxfId="449">
      <calculatedColumnFormula>HOUR(Table1[[#This Row],[Registro Totem]])</calculatedColumnFormula>
    </tableColumn>
    <tableColumn id="32" xr3:uid="{E0826032-4ED9-4554-A946-4B9859196E9D}" name="Día" dataDxfId="448">
      <calculatedColumnFormula>DAY(Table1[[#This Row],[Fecha salida]])</calculatedColumnFormula>
    </tableColumn>
    <tableColumn id="34" xr3:uid="{8CC365A5-350C-476A-8F19-54123AB7D06E}" name="Semana" dataDxfId="447">
      <calculatedColumnFormula>WEEKNUM(Table1[[#This Row],[Fecha Entrada]])</calculatedColumnFormula>
    </tableColumn>
    <tableColumn id="33" xr3:uid="{FCF30E91-AF30-4F94-A054-10217508914D}" name="GP" dataDxfId="446">
      <calculatedColumnFormula>IF(MID(Table1[[#This Row],[Material]],1,3)="200","Clinker",Table1[[#This Row],[Descr. Grupo de Carga]])</calculatedColumnFormula>
    </tableColumn>
    <tableColumn id="36" xr3:uid="{CF03C839-6EA8-4B94-9D25-E20DF9904ADB}" name="Check Hora -" dataDxfId="445">
      <calculatedColumnFormula>IF(Table1[[#This Row],[LTD]]&lt;$AI$3,1,0)</calculatedColumnFormula>
    </tableColumn>
    <tableColumn id="37" xr3:uid="{98051AA4-E311-4D90-BEB8-68F6F7D429B6}" name="Check Hora +" dataDxfId="444">
      <calculatedColumnFormula>IF(Table1[[#This Row],[LTD]]&gt;$AJ$3,1,0)</calculatedColumnFormula>
    </tableColumn>
    <tableColumn id="38" xr3:uid="{7452F5EF-4DE9-4223-8C58-15521BA592F7}" name="Check Hora" dataDxfId="443">
      <calculatedColumnFormula>+IF(Table1[[#This Row],[Check hora2]]=0,"OK","KO")</calculatedColumnFormula>
    </tableColumn>
    <tableColumn id="35" xr3:uid="{7A1B279E-4CB1-47CF-A396-DE8FB9DED3F8}" name="tipo granel" dataDxfId="442">
      <calculatedColumnFormula>IF(Table1[[#This Row],[Descr. Material]]="","",VLOOKUP(Table1[[#This Row],[Descr. Material]],Apoyo!$G$3:$H$90,2,FALSE))</calculatedColumnFormula>
    </tableColumn>
    <tableColumn id="39" xr3:uid="{AA8A94C9-ACD5-45CA-82B1-0DC640887318}" name="Mes" dataDxfId="441">
      <calculatedColumnFormula>+MONTH(Table1[[#This Row],[Fecha salida]])</calculatedColumnFormula>
    </tableColumn>
    <tableColumn id="40" xr3:uid="{46E81725-7677-433F-8983-B3CC1E0135C5}" name="Check hora2" dataDxfId="440">
      <calculatedColumnFormula>+Table1[[#This Row],[Check Hora -]]+Table1[[#This Row],[Check Hora +]]</calculatedColumnFormula>
    </tableColumn>
    <tableColumn id="41" xr3:uid="{EDC67035-E71C-4D58-854C-2675D816B672}" name="INSTALACION" dataDxfId="439">
      <calculatedColumnFormula>IF(Table1[[#This Row],[Descr. Material]]="","",VLOOKUP(Table1[[#This Row],[Ce.]],Apoyo!$K$4:$L$23,2,FALSE))</calculatedColumnFormula>
    </tableColumn>
    <tableColumn id="42" xr3:uid="{8C28B41C-8179-4DC5-AEAC-F5772A86AAE6}" name="Magnitud" dataDxfId="438">
      <calculatedColumnFormula>+IF(Table1[[#This Row],[LTD]]&lt;$AQ$2,$AP$2,IF(Table1[[#This Row],[LTD]]&lt;$AQ$3,$AP$3,$AP$4))</calculatedColumnFormula>
    </tableColumn>
    <tableColumn id="43" xr3:uid="{A4E685EF-837D-4D6D-AF33-E54512991D1D}" name="Espera" dataDxfId="437">
      <calculatedColumnFormula>+Table1[[#This Row],[Tiempo de espera]]*1</calculatedColumnFormula>
    </tableColumn>
    <tableColumn id="47" xr3:uid="{177991CB-887D-48B1-B3CE-5EA5A945D08B}" name="Espera corregido" dataDxfId="436">
      <calculatedColumnFormula>+IF(Table1[[#This Row],[Espera]]&gt;$AR$2,Table1[[#This Row],[Espera]]-$AR$2,IF(Table1[[#This Row],[Espera]]&gt;$AQ$2,Table1[[#This Row],[Espera]]-$AQ$2,Table1[[#This Row],[Espera]]))</calculatedColumnFormula>
    </tableColumn>
    <tableColumn id="45" xr3:uid="{C08B9539-49F2-442D-8488-1F0442B21EDA}" name="Check Carga" dataDxfId="435">
      <calculatedColumnFormula>+IF(Table1[[#This Row],[Espera]]&gt;Table1[[#This Row],[LTD]],"KO","OK")</calculatedColumnFormula>
    </tableColumn>
    <tableColumn id="44" xr3:uid="{6B1CDEF3-9AF3-48A5-9FBF-CD456A280508}" name="hora E" dataDxfId="434"/>
    <tableColumn id="46" xr3:uid="{06D9F01F-C652-4328-9657-B411DE752EAE}" name="Hora S" dataDxfId="433"/>
    <tableColumn id="48" xr3:uid="{06F67458-1E65-4BFB-AC52-FC7980D1D2EA}" name="Int. Time" dataDxfId="432">
      <calculatedColumnFormula>+IFERROR(Table1[[#This Row],[Hora S]]-Table1[[#This Row],[hora E]],"")</calculatedColumnFormula>
    </tableColumn>
    <tableColumn id="49" xr3:uid="{BC490D6A-128F-4363-B907-C30AEEF79AEE}" name="Ext Time" dataDxfId="431">
      <calculatedColumnFormula>+IFERROR(IF(Table1[[#This Row],[LTD]]-Table1[[#This Row],[Int. Time]]&lt;0,$AW$4,Table1[[#This Row],[LTD]]-Table1[[#This Row],[Int. Time]]),"")</calculatedColumnFormula>
    </tableColumn>
    <tableColumn id="50" xr3:uid="{095E6647-491A-48A5-A6E9-C961F4A1F158}" name="dia" dataDxfId="430">
      <calculatedColumnFormula>+WEEKDAY(Table1[[#This Row],[Fecha salida]])</calculatedColumnFormula>
    </tableColumn>
    <tableColumn id="51" xr3:uid="{9C597FB8-FE7A-4DE5-A482-9B6AB4713D58}" name="0" dataDxfId="429">
      <calculatedColumnFormula>+Table1[[#This Row],[Asignación Pedido]]-Table1[[#This Row],[Registro Totem]]</calculatedColumnFormula>
    </tableColumn>
    <tableColumn id="52" xr3:uid="{4C55A3A1-F328-4346-A2B3-06677D8DA27D}" name="min LTD" dataDxfId="428">
      <calculatedColumnFormula>+Table1[[#This Row],[LTD]]/$AZ$4</calculatedColumnFormula>
    </tableColumn>
    <tableColumn id="53" xr3:uid="{F910B1B2-43E0-4E0F-A829-1509A802E703}" name="hora salida" dataDxfId="427">
      <calculatedColumnFormula>+HOUR(Table1[[#This Row],[Báscula Salida]])</calculatedColumnFormula>
    </tableColumn>
    <tableColumn id="54" xr3:uid="{A3151B74-3760-42D2-B005-B408E5D24DC1}" name="Nivel Servicio LT" dataDxfId="426">
      <calculatedColumnFormula>+IF(Table1[[#This Row],[LTD]]&lt;$BB$4,"Si","No")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BF802E-BF25-42BC-8B64-53449B4EADE8}" name="Tabla3" displayName="Tabla3" ref="A1:BB2" totalsRowShown="0">
  <autoFilter ref="A1:BB2" xr:uid="{7D385691-2876-4FAC-A499-5C658D2E2A31}"/>
  <tableColumns count="54">
    <tableColumn id="1" xr3:uid="{737277F3-7CAA-4D4E-87F3-17D686954EDA}" name="Ce."/>
    <tableColumn id="2" xr3:uid="{D88C89F1-7E67-4B98-809F-084EE7CC7A2E}" name="Transacción Vidmar"/>
    <tableColumn id="3" xr3:uid="{524341AD-AFC8-4C70-9BF1-EC8573532984}" name="Pos."/>
    <tableColumn id="4" xr3:uid="{F8DADFC2-1307-404C-8934-4F07ABEB3052}" name="Matricula Vehículo"/>
    <tableColumn id="5" xr3:uid="{1163DB4F-2FB2-4476-870B-279F36C2EE24}" name="2ª Matrícula"/>
    <tableColumn id="6" xr3:uid="{B4EA75DE-B8BB-4B89-B8BF-1D5C6BA800CE}" name="Fecha de Albaran" dataDxfId="425"/>
    <tableColumn id="7" xr3:uid="{783BD2F6-9F82-4031-97EE-D1154BF8263F}" name="Ce.2"/>
    <tableColumn id="8" xr3:uid="{7C0C8D0D-E47F-42F7-8C08-50FA5DE1FB4A}" name="Material"/>
    <tableColumn id="9" xr3:uid="{9B57DA70-B9BE-4DCD-8FDF-7D19E6E704FA}" name="Descr. Material"/>
    <tableColumn id="10" xr3:uid="{37508AE9-349E-4471-9272-710E14F633D4}" name="Alm."/>
    <tableColumn id="11" xr3:uid="{59C07DF8-07FD-41B1-ADF1-CB286470AC8A}" name="Alm./Silo Vidmar"/>
    <tableColumn id="12" xr3:uid="{514A65C4-8477-4C61-83A2-CE0ECD47EDA6}" name="Silo/Alm.Dstno."/>
    <tableColumn id="13" xr3:uid="{66671377-3839-40E8-8966-57A56809A261}" name="Fecha Entrada" dataDxfId="424"/>
    <tableColumn id="14" xr3:uid="{EB863211-6662-4422-8E92-F49396208F26}" name="Registro Totem" dataDxfId="423"/>
    <tableColumn id="15" xr3:uid="{D7198EF5-C270-4A48-9DC5-78F4DBEBD526}" name="Fecha carga" dataDxfId="422"/>
    <tableColumn id="16" xr3:uid="{B7EBE728-FDD7-4EB1-9E57-C01AC9A02256}" name="Asignación Pedido" dataDxfId="421"/>
    <tableColumn id="17" xr3:uid="{5D997656-D834-4BF7-8BBA-1F907C5A1435}" name="Fecha salida" dataDxfId="420"/>
    <tableColumn id="18" xr3:uid="{4EC4D8C6-5A18-445B-BAC0-83B3227BE3F0}" name="Báscula Salida" dataDxfId="419"/>
    <tableColumn id="19" xr3:uid="{0F75ED02-A1E4-4ACE-8E51-B3D8AE19DC31}" name="Lugar de destino"/>
    <tableColumn id="20" xr3:uid="{54066648-D996-4C97-88D1-D59044B2FA02}" name="Creado por"/>
    <tableColumn id="21" xr3:uid="{606C4D74-AFD7-48A3-9F30-20FEBC62AA4E}" name="Entrega"/>
    <tableColumn id="22" xr3:uid="{8EC87C79-A95A-4270-AE18-5C937AB81C74}" name="Incoterm"/>
    <tableColumn id="23" xr3:uid="{19715A4B-E860-415F-BBDE-01A387493F1E}" name="Tiempo acumulado"/>
    <tableColumn id="24" xr3:uid="{87BC5D6A-B933-44E9-8CC5-9D25E3E9D1A2}" name="Tiempo de carga"/>
    <tableColumn id="25" xr3:uid="{6ADF68CC-42A8-4A09-AD04-38DEDE223880}" name="Tiempo de espera"/>
    <tableColumn id="26" xr3:uid="{80661B7B-4584-43D4-9952-4C05BAF27E56}" name="Descr. Grupo de Carga"/>
    <tableColumn id="27" xr3:uid="{290BD2B6-DFB1-48DE-BC80-DECE6190AEE6}" name="GrTran"/>
    <tableColumn id="28" xr3:uid="{85B10693-4373-44BE-8FF1-70070FD52471}" name="Grupo de precios - Cliente"/>
    <tableColumn id="29" xr3:uid="{6E247178-D64E-42E0-A966-324E90D5C99D}" name="LTD" dataDxfId="418"/>
    <tableColumn id="30" xr3:uid="{F874091A-2F5C-427F-A112-9A02EEF9D689}" name="Salida - Carga" dataDxfId="417"/>
    <tableColumn id="31" xr3:uid="{B72E6F02-2AE1-4EA4-B6C6-F4871D2DE90A}" name="Hora"/>
    <tableColumn id="32" xr3:uid="{70E43263-B68C-43CC-A2B5-D11C839A942C}" name="Día"/>
    <tableColumn id="33" xr3:uid="{73A7E10B-9BCF-4EC1-8784-0817CAC748D6}" name="Semana"/>
    <tableColumn id="34" xr3:uid="{E8C4AD32-0F89-4FF6-B58A-A0963D8BBEA1}" name="GP"/>
    <tableColumn id="35" xr3:uid="{CAAB7D11-91E3-489D-B5AC-EB3297E2C02A}" name="Check Hora -"/>
    <tableColumn id="36" xr3:uid="{0C33677F-689D-45A8-B4CB-877C6F7EB770}" name="Check Hora +"/>
    <tableColumn id="37" xr3:uid="{59D355D8-982D-4E19-BF7C-E6A9D95B2DDE}" name="Check Hora"/>
    <tableColumn id="38" xr3:uid="{4DF54945-966C-4367-A100-EBC14DC02D65}" name="tipo granel"/>
    <tableColumn id="39" xr3:uid="{E14EF17B-2892-4FA6-AE79-DCDEF4BB07E1}" name="Mes"/>
    <tableColumn id="40" xr3:uid="{3C2558CD-442B-49D2-A744-9461A44156A4}" name="Check hora2"/>
    <tableColumn id="41" xr3:uid="{5595D8C8-B84C-4A42-B90D-7D098E448476}" name="INSTALACION"/>
    <tableColumn id="42" xr3:uid="{7C04160E-A20D-4B18-AFC1-2031A0D3CE7E}" name="Magnitud"/>
    <tableColumn id="43" xr3:uid="{8CAC4C1A-F4A2-4DDB-AE78-729FDF7765B3}" name="Espera" dataDxfId="416"/>
    <tableColumn id="44" xr3:uid="{288D0D38-5DDD-456D-A99A-D5EF16EDB8D1}" name="Espera corregido" dataDxfId="415"/>
    <tableColumn id="45" xr3:uid="{0FB4E8C8-1105-46EA-AE7E-13B1DB11AA0B}" name="Check Carga"/>
    <tableColumn id="46" xr3:uid="{7827A4A3-AACF-4FFA-8B81-2DF0D6C21E86}" name="hora E"/>
    <tableColumn id="47" xr3:uid="{BB213DD6-7784-42DF-8A5D-88CDD5BC5C7F}" name="Hora S"/>
    <tableColumn id="48" xr3:uid="{9BBA2BBB-8348-4A71-863E-9F7354BD06B9}" name="Int. Time" dataDxfId="414"/>
    <tableColumn id="49" xr3:uid="{9A4D0535-A01D-4808-A5BF-B9E9BE39FE81}" name="Ext Time" dataDxfId="413"/>
    <tableColumn id="50" xr3:uid="{32230203-4ECC-46D7-A488-8BDB5D13EB24}" name="dia"/>
    <tableColumn id="51" xr3:uid="{E9EDF861-103B-40CC-9EA0-4FD34172EEC7}" name="0" dataDxfId="412"/>
    <tableColumn id="52" xr3:uid="{6D9EDE7F-C4E7-427E-8AEE-972260BE9AE2}" name="min LTD"/>
    <tableColumn id="53" xr3:uid="{F91FDD05-8D81-48FD-8F9C-35803C1CBEF2}" name="hora salida"/>
    <tableColumn id="54" xr3:uid="{2BFA2121-4138-4FF3-9EAD-477691F7DADB}" name="Nivel Servicio L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5F99691-C90C-441D-9623-72C0B0622387}" name="Tabla9" displayName="Tabla9" ref="A1:BB5" totalsRowShown="0">
  <autoFilter ref="A1:BB5" xr:uid="{66755B75-C309-4D16-9671-D0CBF0C30319}"/>
  <tableColumns count="54">
    <tableColumn id="1" xr3:uid="{7F233797-329F-4592-BF9F-45F3EE67F5D9}" name="Ce."/>
    <tableColumn id="2" xr3:uid="{733C58B1-FA9C-4122-8AE6-AAF45EB18C10}" name="Transacción Vidmar"/>
    <tableColumn id="3" xr3:uid="{E37C7A22-B57A-4EDB-B89D-DF8AA1F42084}" name="Pos."/>
    <tableColumn id="4" xr3:uid="{98E2D948-14DC-40AD-80C2-F8EA6D7A1D9B}" name="Matricula Vehículo"/>
    <tableColumn id="5" xr3:uid="{550DB6BC-8D5A-403D-9C15-B93724C9F36F}" name="2ª Matrícula"/>
    <tableColumn id="6" xr3:uid="{0DF80204-AE3D-41B5-ADAB-63D011DEB70D}" name="Fecha de Albaran" dataDxfId="411"/>
    <tableColumn id="7" xr3:uid="{0AC1A493-DA90-429B-BDDD-1838727CC2EC}" name="Ce.2"/>
    <tableColumn id="8" xr3:uid="{5E037CF0-F723-46F6-8704-D26A558CB4EB}" name="Material"/>
    <tableColumn id="9" xr3:uid="{2D73EE26-0B6E-4AC3-97BC-D60452DC943E}" name="Descr. Material"/>
    <tableColumn id="10" xr3:uid="{4CB25B4E-F20B-4724-9200-6E058868E1C8}" name="Alm."/>
    <tableColumn id="11" xr3:uid="{971A4272-BEBE-4A2B-956A-432E1C912C93}" name="Alm./Silo Vidmar"/>
    <tableColumn id="12" xr3:uid="{16B9C217-51F8-4A04-8AA3-C3B7EC4B89BF}" name="Silo/Alm.Dstno."/>
    <tableColumn id="13" xr3:uid="{59630BF1-AFF2-4185-A862-22C13CEA9A7E}" name="Fecha Entrada" dataDxfId="410"/>
    <tableColumn id="14" xr3:uid="{40D98402-BC5C-4293-B5C2-03F48FB126F5}" name="Registro Totem" dataDxfId="409"/>
    <tableColumn id="15" xr3:uid="{CE728A77-8FF7-4A06-B2E8-750CF0E7415E}" name="Fecha carga" dataDxfId="408"/>
    <tableColumn id="16" xr3:uid="{DAF05E17-3D01-452C-A3CB-9617FCA440BF}" name="Asignación Pedido" dataDxfId="407"/>
    <tableColumn id="17" xr3:uid="{BB71ECF5-2FBC-4ADD-ADAC-20C87912B5D2}" name="Fecha salida" dataDxfId="406"/>
    <tableColumn id="18" xr3:uid="{C93FA589-187A-49E6-A9C6-E187FC4A5F86}" name="Báscula Salida" dataDxfId="405"/>
    <tableColumn id="19" xr3:uid="{907EE7B2-EE81-4EFE-BF4A-9C03B4CA4921}" name="Lugar de destino"/>
    <tableColumn id="20" xr3:uid="{7ADA36B5-D4C1-4526-B7BA-3FEE8B085E19}" name="Creado por"/>
    <tableColumn id="21" xr3:uid="{FA4D789F-704E-4E98-9082-78F898B27D54}" name="Entrega"/>
    <tableColumn id="22" xr3:uid="{11D7C4CB-13C9-41B9-AF80-467F967501DB}" name="Incoterm"/>
    <tableColumn id="23" xr3:uid="{89B999F2-963D-485B-B8BB-BD4BCC57FBBF}" name="Tiempo acumulado"/>
    <tableColumn id="24" xr3:uid="{C0E5053D-27CC-4132-A7E6-751C7A6D840F}" name="Tiempo de carga"/>
    <tableColumn id="25" xr3:uid="{70DCC291-DC27-4F6E-8F63-CE130F84E7B6}" name="Tiempo de espera"/>
    <tableColumn id="26" xr3:uid="{0B685517-2310-4C89-9FB6-9287F56EAF71}" name="Descr. Grupo de Carga"/>
    <tableColumn id="27" xr3:uid="{EBA72D06-6DC9-41E1-9927-257AC5398589}" name="GrTran"/>
    <tableColumn id="28" xr3:uid="{1216FE4B-7555-446D-800F-0CA326D99ACD}" name="Grupo de precios - Cliente"/>
    <tableColumn id="29" xr3:uid="{3BE572B9-96BF-4D16-BC23-29A1273E2654}" name="LTD" dataDxfId="404"/>
    <tableColumn id="30" xr3:uid="{FF75309A-2A05-44D9-B872-D2857BCC4A0E}" name="Salida - Carga" dataDxfId="403"/>
    <tableColumn id="31" xr3:uid="{996EBC79-8A16-4A38-BEC7-65B10C0263B5}" name="Hora"/>
    <tableColumn id="32" xr3:uid="{3138E530-3FC0-4BFD-8D67-A10902B96865}" name="Día"/>
    <tableColumn id="33" xr3:uid="{2C31A202-A4F1-4915-8D30-6ACF6DB66DA3}" name="Semana"/>
    <tableColumn id="34" xr3:uid="{CF976A1A-ADF7-467E-9599-092E48145236}" name="GP"/>
    <tableColumn id="35" xr3:uid="{7F6A8851-BD87-41AE-AE49-AE182653D650}" name="Check Hora -"/>
    <tableColumn id="36" xr3:uid="{28031CB9-B6B7-43A5-BD27-8C674988E3D0}" name="Check Hora +"/>
    <tableColumn id="37" xr3:uid="{65FEA531-567F-4174-AD7B-E1C9CEFB11FD}" name="Check Hora"/>
    <tableColumn id="38" xr3:uid="{9AE38BB5-E800-4AD8-B3C5-7E6686EF3955}" name="tipo granel"/>
    <tableColumn id="39" xr3:uid="{D826FB6A-DBB5-4FC7-8962-AC5CE6FB92A4}" name="Mes"/>
    <tableColumn id="40" xr3:uid="{C5C112CA-9D60-4C84-BC88-9814119FB07D}" name="Check hora2"/>
    <tableColumn id="41" xr3:uid="{EE6A70C0-345D-4FB6-B236-3646A1C82598}" name="INSTALACION"/>
    <tableColumn id="42" xr3:uid="{706AB1AF-BA7E-4A45-BDDC-401C84C820A3}" name="Magnitud"/>
    <tableColumn id="43" xr3:uid="{88760CA2-911C-4EF9-80CB-7CF85787734D}" name="Espera" dataDxfId="402"/>
    <tableColumn id="44" xr3:uid="{9D639086-D8C5-4F83-B503-45A374BF3DF0}" name="Espera corregido" dataDxfId="401"/>
    <tableColumn id="45" xr3:uid="{36B41333-5904-4AC5-B4CE-D26383423819}" name="Check Carga"/>
    <tableColumn id="46" xr3:uid="{9681931B-664D-4BEA-9D23-BB7F3A3197C2}" name="hora E"/>
    <tableColumn id="47" xr3:uid="{E321B418-4B33-4DD3-A480-A63D6A6F0965}" name="Hora S"/>
    <tableColumn id="48" xr3:uid="{F783E351-1B02-4E76-96C2-2B8865EACF0E}" name="Int. Time" dataDxfId="400"/>
    <tableColumn id="49" xr3:uid="{11F4126A-662C-42F2-9646-17AD5485A4EA}" name="Ext Time" dataDxfId="399"/>
    <tableColumn id="50" xr3:uid="{FA80F385-391C-4B04-AF16-5B1BA9683F7F}" name="dia"/>
    <tableColumn id="51" xr3:uid="{645608C2-485A-4F8E-BB96-49B8551F6137}" name="0"/>
    <tableColumn id="52" xr3:uid="{D6A5D482-2AA2-4C8F-B5F4-58C8E09C0275}" name="min LTD"/>
    <tableColumn id="53" xr3:uid="{A34366D7-0F98-4F5D-99CB-275086D76746}" name="hora salida"/>
    <tableColumn id="54" xr3:uid="{02B578D3-3DB7-48B0-B6DE-9D7C458ACC90}" name="Nivel Servicio LT"/>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FF7FC69-DE61-4EC1-AFE4-47328A167FC9}" name="Tabla7" displayName="Tabla7" ref="A1:BB5" totalsRowShown="0">
  <autoFilter ref="A1:BB5" xr:uid="{F022EE5E-AEB2-40F5-98D7-8B948C1CCC66}"/>
  <tableColumns count="54">
    <tableColumn id="1" xr3:uid="{808F0968-5E68-4202-ADCC-4D86C9DBA6D8}" name="Ce."/>
    <tableColumn id="2" xr3:uid="{1DCCD428-3EA6-4637-A7A2-158812E27E54}" name="Transacción Vidmar"/>
    <tableColumn id="3" xr3:uid="{09150C47-F22E-4332-9F70-28BFCA0F89EE}" name="Pos."/>
    <tableColumn id="4" xr3:uid="{DF4B7707-8DBC-4D45-BD41-DD32E73C7B6C}" name="Matricula Vehículo"/>
    <tableColumn id="5" xr3:uid="{D5D27208-EBBE-40F5-8DFC-B65FB2691C8E}" name="2ª Matrícula"/>
    <tableColumn id="6" xr3:uid="{457AC4A1-82A6-47F1-953F-ED396A0EE573}" name="Fecha de Albaran" dataDxfId="398"/>
    <tableColumn id="7" xr3:uid="{F02C417B-E93F-4F49-8A32-ABC53675D810}" name="Ce.2"/>
    <tableColumn id="8" xr3:uid="{D7F46A1A-CEC9-40E7-9D56-442C91C5F11D}" name="Material"/>
    <tableColumn id="9" xr3:uid="{DA8043AE-1007-4E0A-BA8A-B1D531143322}" name="Descr. Material"/>
    <tableColumn id="10" xr3:uid="{E736707D-B1CF-4945-9281-A1B7CB8DAE8B}" name="Alm."/>
    <tableColumn id="11" xr3:uid="{A54B150A-94EE-4BB4-8162-91AD592CD686}" name="Alm./Silo Vidmar"/>
    <tableColumn id="12" xr3:uid="{83A34B07-19AA-4D00-9CCC-7B131EEDF93C}" name="Silo/Alm.Dstno."/>
    <tableColumn id="13" xr3:uid="{65D71678-B311-4D96-A47D-918337A1C6D4}" name="Fecha Entrada" dataDxfId="397"/>
    <tableColumn id="14" xr3:uid="{1BA40461-7B80-4CDC-AE98-D4AE00E50FCF}" name="Registro Totem" dataDxfId="396"/>
    <tableColumn id="15" xr3:uid="{FB98EC3B-A41A-42CF-B50D-D09329A09619}" name="Fecha carga" dataDxfId="395"/>
    <tableColumn id="16" xr3:uid="{06F639B1-3B27-42F1-920F-2129F7D953F9}" name="Asignación Pedido" dataDxfId="394"/>
    <tableColumn id="17" xr3:uid="{E6D9D4EB-F2D4-46AA-B989-184D555AEBDF}" name="Fecha salida" dataDxfId="393"/>
    <tableColumn id="18" xr3:uid="{D9C6E03E-AA8E-48DC-82DA-751A79624697}" name="Báscula Salida" dataDxfId="392"/>
    <tableColumn id="19" xr3:uid="{0AC689F5-6AC7-4E88-A0C9-C62DEF333678}" name="Lugar de destino"/>
    <tableColumn id="20" xr3:uid="{9DCB4677-D209-4157-A250-2F17898CE0D0}" name="Creado por"/>
    <tableColumn id="21" xr3:uid="{5C4E7F71-4BDC-42A0-9125-5CC3EAABC349}" name="Entrega"/>
    <tableColumn id="22" xr3:uid="{1DAEF292-03EC-4F91-AA43-FEB5AE404B8E}" name="Incoterm"/>
    <tableColumn id="23" xr3:uid="{A58CE3DD-3203-41C2-A856-E167502B55CA}" name="Tiempo acumulado"/>
    <tableColumn id="24" xr3:uid="{DAF50597-2EC0-4D76-838D-65CBAFD794DD}" name="Tiempo de carga"/>
    <tableColumn id="25" xr3:uid="{8D84FA07-45FB-4035-BE5C-56F87A7F6E5E}" name="Tiempo de espera"/>
    <tableColumn id="26" xr3:uid="{475FC62E-8952-4C3D-A593-E1F11624E528}" name="Descr. Grupo de Carga"/>
    <tableColumn id="27" xr3:uid="{1892BE72-D679-427F-AC16-12C5E71593D5}" name="GrTran"/>
    <tableColumn id="28" xr3:uid="{46487BC2-0AE7-45FE-9672-A22469815D8A}" name="Grupo de precios - Cliente"/>
    <tableColumn id="29" xr3:uid="{49261A20-1472-45B2-87EE-D21FBF540A4E}" name="LTD" dataDxfId="391"/>
    <tableColumn id="30" xr3:uid="{62368A12-6783-4BFE-A72A-CBD77B325AB9}" name="Salida - Carga" dataDxfId="390"/>
    <tableColumn id="31" xr3:uid="{BE9EE3EE-52B9-4431-9446-BBF6C9CADC5A}" name="Hora"/>
    <tableColumn id="32" xr3:uid="{3AE9B25C-407E-4694-B748-C82DB193A674}" name="Día"/>
    <tableColumn id="33" xr3:uid="{4E9FB6D1-5D76-483D-874F-027D24B763C3}" name="Semana"/>
    <tableColumn id="34" xr3:uid="{0EE3DF93-2811-4E29-B374-A25796B97F3F}" name="GP"/>
    <tableColumn id="35" xr3:uid="{3B7C7474-F6A3-43C5-A0AF-FEFE06FFC082}" name="Check Hora -"/>
    <tableColumn id="36" xr3:uid="{BB80C556-99E9-4B05-B142-2D4E8FAF1980}" name="Check Hora +"/>
    <tableColumn id="37" xr3:uid="{4820D145-FB02-4519-BAB4-AFA5579539EB}" name="Check Hora"/>
    <tableColumn id="38" xr3:uid="{27DB6E71-360F-4ED2-838A-D9398D3A15B2}" name="tipo granel"/>
    <tableColumn id="39" xr3:uid="{DBE2B5C8-0194-4024-8204-4497932F1A57}" name="Mes"/>
    <tableColumn id="40" xr3:uid="{DD845409-3BAC-41E9-9489-87A87F6E2694}" name="Check hora2"/>
    <tableColumn id="41" xr3:uid="{0B8B100D-71BC-4B6F-813B-FA5489E9DE25}" name="INSTALACION"/>
    <tableColumn id="42" xr3:uid="{79E6DE01-DEAC-49BB-9966-C4AD3921A522}" name="Magnitud"/>
    <tableColumn id="43" xr3:uid="{2B2167A7-CA60-4B36-AD98-4743CBCE3828}" name="Espera" dataDxfId="389"/>
    <tableColumn id="44" xr3:uid="{A395F532-F157-4A0A-BEFB-0D8499D28C7C}" name="Espera corregido" dataDxfId="388"/>
    <tableColumn id="45" xr3:uid="{F9B343E0-E0EA-406D-B22F-B7DC54E3EC6B}" name="Check Carga"/>
    <tableColumn id="46" xr3:uid="{22143221-F629-4169-AEC2-397A8B7014AB}" name="hora E"/>
    <tableColumn id="47" xr3:uid="{5696EC12-804F-4B8F-B529-92C49EAFBC11}" name="Hora S"/>
    <tableColumn id="48" xr3:uid="{80507CD0-203A-40BB-909D-2E37638E0137}" name="Int. Time" dataDxfId="387"/>
    <tableColumn id="49" xr3:uid="{22899909-DC99-424B-B7D8-4F0456883E3D}" name="Ext Time" dataDxfId="386"/>
    <tableColumn id="50" xr3:uid="{3E0D8C29-B71A-4A1C-91A9-B01B55CD18A9}" name="dia"/>
    <tableColumn id="51" xr3:uid="{B3C2C6FE-0E24-4A11-8535-093A2762399E}" name="0"/>
    <tableColumn id="52" xr3:uid="{E0D50EA5-88C2-415C-96A5-4826C27E8488}" name="min LTD"/>
    <tableColumn id="53" xr3:uid="{919318C2-2BD6-4F2A-B0D9-BEA2FCA7978C}" name="hora salida"/>
    <tableColumn id="54" xr3:uid="{87EE7326-73AB-4BA1-89F8-099722B36BF9}" name="Nivel Servicio LT"/>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97D00BD-5F51-4501-AD88-8FD25EC52D86}" name="Tabla10" displayName="Tabla10" ref="A1:BB4" totalsRowShown="0">
  <autoFilter ref="A1:BB4" xr:uid="{9E142B5F-0C78-46BD-9F75-4ADD620FCE35}"/>
  <tableColumns count="54">
    <tableColumn id="1" xr3:uid="{73A3ECF6-082E-4297-8ABA-3DC4C4E8E7AB}" name="Ce."/>
    <tableColumn id="2" xr3:uid="{F1665969-5652-48F3-8580-D41667EE4045}" name="Transacción Vidmar"/>
    <tableColumn id="3" xr3:uid="{553B59CB-624E-4944-BB15-30455F83702B}" name="Pos."/>
    <tableColumn id="4" xr3:uid="{3EA2E686-C222-4678-8FC9-8C9F7A38576A}" name="Matricula Vehículo"/>
    <tableColumn id="5" xr3:uid="{9CF3A975-1DF6-48F4-86A8-0C64BE98DD00}" name="2ª Matrícula"/>
    <tableColumn id="6" xr3:uid="{E16813A7-E3CC-4F67-B8B4-0E39828B6C5A}" name="Fecha de Albaran" dataDxfId="385"/>
    <tableColumn id="7" xr3:uid="{B9E541B2-31EB-46B5-9ACE-441175B93E9E}" name="Ce.2"/>
    <tableColumn id="8" xr3:uid="{26A9FD6A-96BC-44A7-9F9D-CC5601A4DE2F}" name="Material"/>
    <tableColumn id="9" xr3:uid="{5FE2326A-8BA9-40F2-9329-4DC20753B0F3}" name="Descr. Material"/>
    <tableColumn id="10" xr3:uid="{D6E49C4F-9B4D-4F5C-993E-1BFBDF2DAAFA}" name="Alm."/>
    <tableColumn id="11" xr3:uid="{A6510C54-ED19-4684-B93B-FC3959D2BAEF}" name="Alm./Silo Vidmar"/>
    <tableColumn id="12" xr3:uid="{57834CB6-B6AB-45DE-9962-75BE92E04432}" name="Silo/Alm.Dstno."/>
    <tableColumn id="13" xr3:uid="{FDD29684-3C83-4204-A7B0-50968EBA4D38}" name="Fecha Entrada" dataDxfId="384"/>
    <tableColumn id="14" xr3:uid="{AE2F485D-D905-4226-97DA-9DF06B1C9EF2}" name="Registro Totem" dataDxfId="383"/>
    <tableColumn id="15" xr3:uid="{CDAEA148-8C28-46DA-975D-D22D790AE0CA}" name="Fecha carga" dataDxfId="382"/>
    <tableColumn id="16" xr3:uid="{82CE140D-0B06-42C2-B959-98758642C9F0}" name="Asignación Pedido" dataDxfId="381"/>
    <tableColumn id="17" xr3:uid="{ED9939FA-9E37-4D2D-A5F0-4AA724519F18}" name="Fecha salida" dataDxfId="380"/>
    <tableColumn id="18" xr3:uid="{6ECC0804-5BB3-4721-8F5F-035AEFDC68B7}" name="Báscula Salida" dataDxfId="379"/>
    <tableColumn id="19" xr3:uid="{2DE493CA-D2C4-4EF7-9C44-14BA56C83BDF}" name="Lugar de destino"/>
    <tableColumn id="20" xr3:uid="{21636253-CDA7-4EED-91CA-B085AD1A201C}" name="Creado por"/>
    <tableColumn id="21" xr3:uid="{AF103239-3F54-401C-B98C-0BC6738E0C76}" name="Entrega"/>
    <tableColumn id="22" xr3:uid="{C4698A7D-B238-483E-9EA1-B5A8F24B8CEF}" name="Incoterm"/>
    <tableColumn id="23" xr3:uid="{693A5C41-A604-496E-8AC8-43A0B4E06415}" name="Tiempo acumulado"/>
    <tableColumn id="24" xr3:uid="{3994A6B6-8676-4ADE-BC7C-E857BD98FA97}" name="Tiempo de carga"/>
    <tableColumn id="25" xr3:uid="{0E09CBC3-3D7C-4327-A7F4-B9FCF22A2F26}" name="Tiempo de espera"/>
    <tableColumn id="26" xr3:uid="{CA910B5D-4C14-4181-9F7D-180F12018243}" name="Descr. Grupo de Carga"/>
    <tableColumn id="27" xr3:uid="{32228D78-9A52-4554-A4B5-624017FF665C}" name="GrTran"/>
    <tableColumn id="28" xr3:uid="{0B6B9869-9E54-4B97-B126-B8289C4C3877}" name="Grupo de precios - Cliente"/>
    <tableColumn id="29" xr3:uid="{116A06DA-68F3-44E3-9F48-D6B71CC059E3}" name="LTD" dataDxfId="378"/>
    <tableColumn id="30" xr3:uid="{7EAE3C61-74F1-4F16-B472-0A2D3E2B7915}" name="Salida - Carga"/>
    <tableColumn id="31" xr3:uid="{9276C279-CD11-4198-8914-E1FE53937D2D}" name="Hora"/>
    <tableColumn id="32" xr3:uid="{98039F1D-6E0C-422B-9770-7C49E2B5F152}" name="Día"/>
    <tableColumn id="33" xr3:uid="{7A9E7599-5C62-4B30-A349-7200AC2A0412}" name="Semana"/>
    <tableColumn id="34" xr3:uid="{C52B4956-A459-4F18-B2A2-A4BE27C996DA}" name="GP"/>
    <tableColumn id="35" xr3:uid="{DC0A8E9F-302D-47CB-B7FF-3160EC5C790A}" name="Check Hora -"/>
    <tableColumn id="36" xr3:uid="{E52D395F-F0F8-40AD-934E-60DB57DF7DBF}" name="Check Hora +"/>
    <tableColumn id="37" xr3:uid="{298F2843-0AA6-49E4-A438-FA901BCEB3EB}" name="Check Hora"/>
    <tableColumn id="38" xr3:uid="{251C1FDA-43AC-40ED-AE43-8C8891CAAE2C}" name="tipo granel"/>
    <tableColumn id="39" xr3:uid="{76B9AE51-BA1E-44CE-8A41-46551CA82FE6}" name="Mes"/>
    <tableColumn id="40" xr3:uid="{C807AC11-8B37-4A2E-93C6-A2C9406583C8}" name="Check hora2"/>
    <tableColumn id="41" xr3:uid="{A0277C99-E256-498B-956E-81D1427EC745}" name="INSTALACION"/>
    <tableColumn id="42" xr3:uid="{449CCC28-3BC7-479D-A86F-4A675677730D}" name="Magnitud"/>
    <tableColumn id="43" xr3:uid="{D8A8FF80-F1D8-4D06-8B75-C25D6943B6F3}" name="Espera" dataDxfId="377"/>
    <tableColumn id="44" xr3:uid="{B262ACD5-4A9D-4504-85C1-F3446B29E4EC}" name="Espera corregido" dataDxfId="376"/>
    <tableColumn id="45" xr3:uid="{D9E7E69D-4341-4F13-816D-9F3C94B7F51F}" name="Check Carga"/>
    <tableColumn id="46" xr3:uid="{2D6525BF-5BD6-4E8B-B0C6-6E1A80B80C77}" name="hora E"/>
    <tableColumn id="47" xr3:uid="{4885A5FA-03B6-4521-B6C0-F5081A915B49}" name="Hora S"/>
    <tableColumn id="48" xr3:uid="{28F8200D-114B-4453-98A7-6DA58985C469}" name="Int. Time" dataDxfId="375"/>
    <tableColumn id="49" xr3:uid="{6DBC2441-325F-4764-A6A0-0EDBC023495D}" name="Ext Time" dataDxfId="374"/>
    <tableColumn id="50" xr3:uid="{F2677341-E21E-4B53-8AC7-76A261A551B3}" name="dia"/>
    <tableColumn id="51" xr3:uid="{7D38FAA7-A1E7-4611-A061-15DC4FE0BB54}" name="0" dataDxfId="373"/>
    <tableColumn id="52" xr3:uid="{1EA9AC20-1A03-49F1-A7CA-9EC6C6664BE8}" name="min LTD"/>
    <tableColumn id="53" xr3:uid="{C9EC4FEC-F165-419B-8E98-ACE69F70639C}" name="hora salida"/>
    <tableColumn id="54" xr3:uid="{7F0F3702-0B62-4212-A01A-7CE860887E96}" name="Nivel Servicio LT"/>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EA008C3-6681-4238-9FBC-FB727C974D7E}" name="Tabla12" displayName="Tabla12" ref="A1:BB2" totalsRowShown="0">
  <autoFilter ref="A1:BB2" xr:uid="{0BCCEEAF-857E-42EF-9E4E-AD4CFFDD0AF9}"/>
  <tableColumns count="54">
    <tableColumn id="1" xr3:uid="{886C15C5-4209-4555-B68D-7B2FC3B1B94A}" name="Ce."/>
    <tableColumn id="2" xr3:uid="{F6B78BA1-8666-40E9-A49D-173707C8E10A}" name="Transacción Vidmar"/>
    <tableColumn id="3" xr3:uid="{5425D51C-58D7-49FA-AFC6-0750FE04AB78}" name="Pos."/>
    <tableColumn id="4" xr3:uid="{DD662662-3C12-4A92-87E6-BC92363F4F01}" name="Matricula Vehículo"/>
    <tableColumn id="5" xr3:uid="{914AB01C-2D26-4B3C-9372-FA803550A052}" name="2ª Matrícula"/>
    <tableColumn id="6" xr3:uid="{E8F9378D-6CCB-4D99-8726-CC2D5BB559C1}" name="Fecha de Albaran" dataDxfId="372"/>
    <tableColumn id="7" xr3:uid="{133E782E-17E4-488A-A4F3-9D9CC1CA6ECC}" name="Ce.2"/>
    <tableColumn id="8" xr3:uid="{B20B4DA6-122C-4EA6-AD62-AD0E48894E3C}" name="Material"/>
    <tableColumn id="9" xr3:uid="{61453185-89EC-4631-8E8C-5D69EF2BCD03}" name="Descr. Material"/>
    <tableColumn id="10" xr3:uid="{2D09ED05-3F62-4143-BCDF-8099C8698203}" name="Alm."/>
    <tableColumn id="11" xr3:uid="{E026659A-63E8-4C66-BD4F-270C89E879E5}" name="Alm./Silo Vidmar"/>
    <tableColumn id="12" xr3:uid="{7EECB18D-2C2D-4092-8D0F-DFA18A757E19}" name="Silo/Alm.Dstno."/>
    <tableColumn id="13" xr3:uid="{A31DA7AB-27B8-4215-841A-9D295AF92707}" name="Fecha Entrada" dataDxfId="371"/>
    <tableColumn id="14" xr3:uid="{5FCAE64F-489E-46DB-AD9D-39CE776ADF2A}" name="Registro Totem" dataDxfId="370"/>
    <tableColumn id="15" xr3:uid="{8AFC9680-3D3F-4074-AE9A-03652C4BD0A8}" name="Fecha carga" dataDxfId="369"/>
    <tableColumn id="16" xr3:uid="{35AA6408-79FD-4189-901B-A49BD165BC80}" name="Asignación Pedido" dataDxfId="368"/>
    <tableColumn id="17" xr3:uid="{D09FBBC7-10A8-413C-9619-FFDF112D7C09}" name="Fecha salida" dataDxfId="367"/>
    <tableColumn id="18" xr3:uid="{298316A7-FEC5-4647-BF8B-3B27759C13BF}" name="Báscula Salida" dataDxfId="366"/>
    <tableColumn id="19" xr3:uid="{19D767F7-6F51-4A45-A845-29AC00C29EA4}" name="Lugar de destino"/>
    <tableColumn id="20" xr3:uid="{321F040D-E884-4426-9A08-27F06B0C8325}" name="Creado por"/>
    <tableColumn id="21" xr3:uid="{CF45C3F4-66A8-4F38-A483-7DFAD53B3CC0}" name="Entrega"/>
    <tableColumn id="22" xr3:uid="{F4337365-9779-4504-ABC6-E834E8D2537F}" name="Incoterm"/>
    <tableColumn id="23" xr3:uid="{69E64C6E-2004-41F2-890D-D3694EB46C4A}" name="Tiempo acumulado"/>
    <tableColumn id="24" xr3:uid="{A73D7A2B-A9D7-4EC8-BEE6-9A4A678A5107}" name="Tiempo de carga"/>
    <tableColumn id="25" xr3:uid="{6E9E50F3-1B11-47CF-A48B-34A22EBD8E4F}" name="Tiempo de espera"/>
    <tableColumn id="26" xr3:uid="{CE69AC4C-ECBB-4D29-BAB2-C8B081AED0B1}" name="Descr. Grupo de Carga"/>
    <tableColumn id="27" xr3:uid="{87E87B8D-CD53-46DA-AFBD-4415F5B91223}" name="GrTran"/>
    <tableColumn id="28" xr3:uid="{BC1B4BC0-7340-443C-9683-CA722F9B27EB}" name="Grupo de precios - Cliente"/>
    <tableColumn id="29" xr3:uid="{869BBEC1-43EF-4000-9545-0069BC438CEF}" name="LTD" dataDxfId="365"/>
    <tableColumn id="30" xr3:uid="{FC3F0B9F-7157-47AA-8B0D-DE9A4CC7D667}" name="Salida - Carga"/>
    <tableColumn id="31" xr3:uid="{902EA0FC-296A-4103-A770-A30BCFE5390E}" name="Hora"/>
    <tableColumn id="32" xr3:uid="{C4DA5BBE-9E38-46A7-ADC7-87DC68EE4717}" name="Día"/>
    <tableColumn id="33" xr3:uid="{E945E667-C7AB-4C26-BD01-8A47AC359ECF}" name="Semana"/>
    <tableColumn id="34" xr3:uid="{E281400F-8716-49F4-BCCE-C4F7E994924B}" name="GP"/>
    <tableColumn id="35" xr3:uid="{0B82C9D3-C496-4413-B8E5-EACE99C20534}" name="Check Hora -"/>
    <tableColumn id="36" xr3:uid="{A14A985C-02F4-4DE1-AAC9-87DBA80BC359}" name="Check Hora +"/>
    <tableColumn id="37" xr3:uid="{5058A0AA-F23B-4C08-9E78-B0AB27F9C77D}" name="Check Hora"/>
    <tableColumn id="38" xr3:uid="{C503491C-467D-4279-A8DC-05C775BD1CB4}" name="tipo granel"/>
    <tableColumn id="39" xr3:uid="{86A451A2-0274-495A-83EF-03AF146B599F}" name="Mes"/>
    <tableColumn id="40" xr3:uid="{2CB8DBB6-8217-494A-833B-7B98035125E5}" name="Check hora2"/>
    <tableColumn id="41" xr3:uid="{DC3469E7-8012-424C-BD94-3D985338D1D4}" name="INSTALACION"/>
    <tableColumn id="42" xr3:uid="{36ABD20E-9DFB-4870-884D-9D0C2F56F172}" name="Magnitud"/>
    <tableColumn id="43" xr3:uid="{2EA473C3-D3F6-4DA5-931E-99EFC63A1503}" name="Espera" dataDxfId="364"/>
    <tableColumn id="44" xr3:uid="{1982163D-5D1E-4CEC-89D4-64210E406215}" name="Espera corregido" dataDxfId="363"/>
    <tableColumn id="45" xr3:uid="{3A6E4F1A-D10F-44A3-8840-632D2EDD3518}" name="Check Carga"/>
    <tableColumn id="46" xr3:uid="{BF58D924-E34E-4D3A-8074-FBBAADD0112D}" name="hora E"/>
    <tableColumn id="47" xr3:uid="{FFC80A15-4F2F-42A7-8F45-054DC0DA7B2A}" name="Hora S"/>
    <tableColumn id="48" xr3:uid="{66D40490-5A85-47B2-8048-2F3DB4C331F8}" name="Int. Time" dataDxfId="362"/>
    <tableColumn id="49" xr3:uid="{7DA17FD0-CCC6-4FD5-AB4F-9A1C57D6904A}" name="Ext Time" dataDxfId="361"/>
    <tableColumn id="50" xr3:uid="{29CD1592-10FE-4FA1-BB4C-495CD17FB417}" name="dia"/>
    <tableColumn id="51" xr3:uid="{A9337A85-048C-4A3D-B53B-2479D90181EF}" name="0" dataDxfId="360"/>
    <tableColumn id="52" xr3:uid="{6D8DB819-D376-466E-B879-0843B5A337F4}" name="min LTD"/>
    <tableColumn id="53" xr3:uid="{2264CC1D-4AEB-4404-B48A-D4F1D42AAC3A}" name="hora salida"/>
    <tableColumn id="54" xr3:uid="{DEC4D88E-E664-474B-9AE0-4DC0AC47AD64}" name="Nivel Servicio LT"/>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9F63C49-5187-491F-BA13-C45E90B44155}" name="Tabla6" displayName="Tabla6" ref="AX2:BD12" totalsRowShown="0">
  <autoFilter ref="AX2:BD12" xr:uid="{94950BF8-DF38-422C-84F8-F047C9A67847}"/>
  <tableColumns count="7">
    <tableColumn id="1" xr3:uid="{2CEB6664-79AD-401D-BADD-B84D47D81411}" name="Instalación" dataDxfId="117"/>
    <tableColumn id="5" xr3:uid="{26FB8B16-A39E-42A3-AEE4-E5985C20CB88}" name="Granel" dataDxfId="116"/>
    <tableColumn id="4" xr3:uid="{52E88A3A-39DD-4B65-8289-48D4813BD248}" name="Ensacado" dataDxfId="115"/>
    <tableColumn id="2" xr3:uid="{14AFE1DC-33BE-4F23-9432-CAC50FADF9BD}" name="Acu" dataDxfId="114"/>
    <tableColumn id="3" xr3:uid="{E4C63689-FA84-4F97-BBDC-46D9EEB7E56A}" name="Granel min" dataDxfId="113">
      <calculatedColumnFormula>+AY3/$BB$1</calculatedColumnFormula>
    </tableColumn>
    <tableColumn id="6" xr3:uid="{494FB422-B4A6-4FC5-BECF-1FCE7B8C70D1}" name="Ensacado min" dataDxfId="112">
      <calculatedColumnFormula>+AZ3/$BB$1</calculatedColumnFormula>
    </tableColumn>
    <tableColumn id="7" xr3:uid="{27C1EEDC-8E68-4CD0-A624-D44596B886CA}" name="Acumulado min" dataDxfId="111">
      <calculatedColumnFormula>+BA3/$BB$1</calculatedColumnFormula>
    </tableColumn>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12297C-7585-4EBE-8BD7-6A98BE0FF979}" name="Tabla5" displayName="Tabla5" ref="BF2:BG11" totalsRowShown="0">
  <autoFilter ref="BF2:BG11" xr:uid="{D7F517C6-4337-476F-8653-DB056FC1329B}"/>
  <tableColumns count="2">
    <tableColumn id="1" xr3:uid="{B31E7A61-CD77-4522-859E-C5FC6B37F851}" name="Instalación" dataDxfId="110"/>
    <tableColumn id="2" xr3:uid="{12F73237-512C-4C58-90BC-8F69640E4797}" name="Promedio" dataDxfId="109">
      <calculatedColumnFormula>+IFERROR(AVERAGE(BH3:BL3),"")</calculatedColumnFormula>
    </tableColumn>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5F49F14-843C-449E-869A-E88C0F600C1E}" name="Tabla4" displayName="Tabla4" ref="C3:D63" totalsRowShown="0">
  <autoFilter ref="C3:D63" xr:uid="{EF103A72-07DC-473A-93A2-72B61EC3B05E}"/>
  <tableColumns count="2">
    <tableColumn id="1" xr3:uid="{08997D10-E698-44BC-B4BB-11643B37A162}" name="Material"/>
    <tableColumn id="2" xr3:uid="{C19F0E93-14C2-4E19-88A6-DB0C07CC37A4}" name="Tipo"/>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6D22D57-BC7B-4ADA-BD11-929E0A77A1CF}" name="Tabla11" displayName="Tabla11" ref="K3:L23" totalsRowShown="0">
  <autoFilter ref="K3:L23" xr:uid="{674730F4-E4B6-43B6-90C5-5958D317BB9D}"/>
  <tableColumns count="2">
    <tableColumn id="1" xr3:uid="{E7A0F8DF-1B41-43DF-B360-327C5F1A907B}" name="Abreviatura"/>
    <tableColumn id="2" xr3:uid="{F0FF1988-7C5B-4269-8AE5-A34C41230EFE}" name="Centro"/>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2AB487-3A15-4DE7-854E-28FD0A8C3185}" name="Table2" displayName="Table2" ref="G3:H90" totalsRowShown="0" dataDxfId="2">
  <autoFilter ref="G3:H90" xr:uid="{9D4AB264-6209-4547-845D-9DC2D165AF05}"/>
  <tableColumns count="2">
    <tableColumn id="1" xr3:uid="{54C4D256-11F3-4AD0-8E2C-90C853DC1BD7}" name="Material" dataDxfId="1"/>
    <tableColumn id="2" xr3:uid="{6B1CC795-BC10-4F30-8E60-574B0A6FB343}" name="Tipo" dataDxfId="0"/>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rinterSettings" Target="../printerSettings/printerSettings2.bin"/><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microsoft.com/office/2007/relationships/slicer" Target="../slicers/slicer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customProperty" Target="../customProperty8.bin"/><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table" Target="../tables/table8.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customProperty" Target="../customProperty7.bin"/><Relationship Id="rId30" Type="http://schemas.openxmlformats.org/officeDocument/2006/relationships/table" Target="../tables/table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33.xml"/><Relationship Id="rId13" Type="http://schemas.openxmlformats.org/officeDocument/2006/relationships/pivotTable" Target="../pivotTables/pivotTable38.xml"/><Relationship Id="rId3" Type="http://schemas.openxmlformats.org/officeDocument/2006/relationships/pivotTable" Target="../pivotTables/pivotTable28.xml"/><Relationship Id="rId7" Type="http://schemas.openxmlformats.org/officeDocument/2006/relationships/pivotTable" Target="../pivotTables/pivotTable32.xml"/><Relationship Id="rId12" Type="http://schemas.openxmlformats.org/officeDocument/2006/relationships/pivotTable" Target="../pivotTables/pivotTable37.xml"/><Relationship Id="rId2" Type="http://schemas.openxmlformats.org/officeDocument/2006/relationships/pivotTable" Target="../pivotTables/pivotTable27.xml"/><Relationship Id="rId16" Type="http://schemas.openxmlformats.org/officeDocument/2006/relationships/drawing" Target="../drawings/drawing2.xml"/><Relationship Id="rId1" Type="http://schemas.openxmlformats.org/officeDocument/2006/relationships/pivotTable" Target="../pivotTables/pivotTable26.xml"/><Relationship Id="rId6" Type="http://schemas.openxmlformats.org/officeDocument/2006/relationships/pivotTable" Target="../pivotTables/pivotTable31.xml"/><Relationship Id="rId11" Type="http://schemas.openxmlformats.org/officeDocument/2006/relationships/pivotTable" Target="../pivotTables/pivotTable36.xml"/><Relationship Id="rId5" Type="http://schemas.openxmlformats.org/officeDocument/2006/relationships/pivotTable" Target="../pivotTables/pivotTable30.xml"/><Relationship Id="rId15" Type="http://schemas.openxmlformats.org/officeDocument/2006/relationships/customProperty" Target="../customProperty9.bin"/><Relationship Id="rId10" Type="http://schemas.openxmlformats.org/officeDocument/2006/relationships/pivotTable" Target="../pivotTables/pivotTable35.xml"/><Relationship Id="rId4" Type="http://schemas.openxmlformats.org/officeDocument/2006/relationships/pivotTable" Target="../pivotTables/pivotTable29.xml"/><Relationship Id="rId9" Type="http://schemas.openxmlformats.org/officeDocument/2006/relationships/pivotTable" Target="../pivotTables/pivotTable34.xml"/><Relationship Id="rId14"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customProperty" Target="../customProperty10.bin"/><Relationship Id="rId1" Type="http://schemas.openxmlformats.org/officeDocument/2006/relationships/printerSettings" Target="../printerSettings/printerSettings4.bin"/><Relationship Id="rId5" Type="http://schemas.openxmlformats.org/officeDocument/2006/relationships/table" Target="../tables/table11.xml"/><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BB6"/>
  <sheetViews>
    <sheetView showGridLines="0" zoomScale="80" zoomScaleNormal="80" workbookViewId="0">
      <pane ySplit="5" topLeftCell="A6" activePane="bottomLeft" state="frozen"/>
      <selection pane="bottomLeft" activeCell="A7" sqref="A7"/>
    </sheetView>
  </sheetViews>
  <sheetFormatPr baseColWidth="10" defaultColWidth="8.85546875" defaultRowHeight="12.75" x14ac:dyDescent="0.2"/>
  <cols>
    <col min="1" max="1" width="7.140625" customWidth="1"/>
    <col min="2" max="2" width="13.85546875" style="122" customWidth="1"/>
    <col min="3" max="3" width="7.42578125" style="122" customWidth="1"/>
    <col min="4" max="4" width="20.5703125" customWidth="1"/>
    <col min="5" max="5" width="14.140625" customWidth="1"/>
    <col min="6" max="6" width="19.7109375" customWidth="1"/>
    <col min="7" max="7" width="7.7109375" customWidth="1"/>
    <col min="8" max="8" width="11" style="122" customWidth="1"/>
    <col min="9" max="9" width="38.85546875" customWidth="1"/>
    <col min="10" max="10" width="7.7109375" customWidth="1"/>
    <col min="11" max="11" width="18.85546875" customWidth="1"/>
    <col min="12" max="12" width="17.28515625" customWidth="1"/>
    <col min="13" max="13" width="16.7109375" customWidth="1"/>
    <col min="14" max="14" width="15.28515625" bestFit="1" customWidth="1"/>
    <col min="15" max="15" width="14.7109375" bestFit="1" customWidth="1"/>
    <col min="16" max="16" width="13.42578125" bestFit="1" customWidth="1"/>
    <col min="17" max="17" width="15" bestFit="1" customWidth="1"/>
    <col min="18" max="18" width="13.7109375" bestFit="1" customWidth="1"/>
    <col min="19" max="19" width="32" customWidth="1"/>
    <col min="20" max="20" width="15.5703125" customWidth="1"/>
    <col min="21" max="21" width="15" style="122" customWidth="1"/>
    <col min="22" max="22" width="11.5703125" customWidth="1"/>
    <col min="23" max="23" width="21.140625" customWidth="1"/>
    <col min="24" max="24" width="18.85546875" style="5" customWidth="1"/>
    <col min="25" max="25" width="20" customWidth="1"/>
    <col min="26" max="26" width="24.140625" customWidth="1"/>
    <col min="27" max="27" width="21.85546875" customWidth="1"/>
    <col min="28" max="28" width="13.42578125" customWidth="1"/>
    <col min="29" max="29" width="15.7109375" customWidth="1"/>
    <col min="30" max="30" width="17.28515625" customWidth="1"/>
    <col min="31" max="31" width="9.5703125" customWidth="1"/>
    <col min="32" max="34" width="8.85546875" customWidth="1"/>
    <col min="35" max="36" width="8.85546875" hidden="1" customWidth="1"/>
    <col min="37" max="37" width="11.85546875" hidden="1" customWidth="1"/>
    <col min="38" max="38" width="11.85546875" customWidth="1"/>
    <col min="39" max="40" width="8.85546875" customWidth="1"/>
    <col min="41" max="41" width="15" customWidth="1"/>
    <col min="44" max="44" width="11.85546875" customWidth="1"/>
    <col min="45" max="45" width="13.85546875" customWidth="1"/>
    <col min="46" max="46" width="23.5703125" customWidth="1"/>
    <col min="47" max="47" width="27.85546875" customWidth="1"/>
    <col min="48" max="48" width="9.140625" bestFit="1" customWidth="1"/>
    <col min="51" max="51" width="8.7109375" bestFit="1" customWidth="1"/>
    <col min="54" max="54" width="11.85546875" bestFit="1" customWidth="1"/>
  </cols>
  <sheetData>
    <row r="1" spans="1:54" x14ac:dyDescent="0.2">
      <c r="B1" s="122">
        <v>1</v>
      </c>
      <c r="C1" s="122">
        <f>+B1+1</f>
        <v>2</v>
      </c>
      <c r="D1">
        <f t="shared" ref="D1:AB1" si="0">+C1+1</f>
        <v>3</v>
      </c>
      <c r="E1">
        <f t="shared" si="0"/>
        <v>4</v>
      </c>
      <c r="F1">
        <f t="shared" si="0"/>
        <v>5</v>
      </c>
      <c r="G1">
        <f t="shared" si="0"/>
        <v>6</v>
      </c>
      <c r="H1" s="122">
        <f t="shared" si="0"/>
        <v>7</v>
      </c>
      <c r="I1">
        <f t="shared" si="0"/>
        <v>8</v>
      </c>
      <c r="J1">
        <f t="shared" si="0"/>
        <v>9</v>
      </c>
      <c r="K1">
        <f t="shared" si="0"/>
        <v>10</v>
      </c>
      <c r="L1">
        <f t="shared" si="0"/>
        <v>11</v>
      </c>
      <c r="M1">
        <f t="shared" si="0"/>
        <v>12</v>
      </c>
      <c r="N1">
        <f t="shared" si="0"/>
        <v>13</v>
      </c>
      <c r="O1">
        <f t="shared" si="0"/>
        <v>14</v>
      </c>
      <c r="P1">
        <f t="shared" si="0"/>
        <v>15</v>
      </c>
      <c r="Q1">
        <f t="shared" si="0"/>
        <v>16</v>
      </c>
      <c r="R1">
        <f t="shared" si="0"/>
        <v>17</v>
      </c>
      <c r="S1">
        <f t="shared" si="0"/>
        <v>18</v>
      </c>
      <c r="T1">
        <f t="shared" si="0"/>
        <v>19</v>
      </c>
      <c r="U1" s="122">
        <f t="shared" si="0"/>
        <v>20</v>
      </c>
      <c r="V1">
        <f t="shared" si="0"/>
        <v>21</v>
      </c>
      <c r="W1">
        <f t="shared" si="0"/>
        <v>22</v>
      </c>
      <c r="X1">
        <f t="shared" si="0"/>
        <v>23</v>
      </c>
      <c r="Y1">
        <f t="shared" si="0"/>
        <v>24</v>
      </c>
      <c r="Z1">
        <f t="shared" si="0"/>
        <v>25</v>
      </c>
      <c r="AA1">
        <f t="shared" si="0"/>
        <v>26</v>
      </c>
      <c r="AB1">
        <f t="shared" si="0"/>
        <v>27</v>
      </c>
    </row>
    <row r="2" spans="1:54" x14ac:dyDescent="0.2">
      <c r="P2" t="s">
        <v>0</v>
      </c>
      <c r="AP2" t="s">
        <v>1</v>
      </c>
      <c r="AQ2" s="4">
        <v>3.125E-2</v>
      </c>
      <c r="AR2" s="4">
        <v>4.027777777777778E-2</v>
      </c>
      <c r="AS2" s="4"/>
    </row>
    <row r="3" spans="1:54" x14ac:dyDescent="0.2">
      <c r="N3" t="s">
        <v>2</v>
      </c>
      <c r="P3" t="s">
        <v>3</v>
      </c>
      <c r="R3" t="s">
        <v>4</v>
      </c>
      <c r="AC3" s="4">
        <v>0.99998842592592585</v>
      </c>
      <c r="AI3" s="4">
        <v>6.9444444444444441E-3</v>
      </c>
      <c r="AJ3" s="4">
        <v>0.20833333333333334</v>
      </c>
      <c r="AP3" t="s">
        <v>5</v>
      </c>
      <c r="AQ3" s="4">
        <v>6.25E-2</v>
      </c>
      <c r="AR3" s="4"/>
      <c r="AS3" s="4"/>
    </row>
    <row r="4" spans="1:54" x14ac:dyDescent="0.2">
      <c r="N4" t="s">
        <v>6</v>
      </c>
      <c r="P4" t="s">
        <v>7</v>
      </c>
      <c r="R4" t="s">
        <v>8</v>
      </c>
      <c r="Z4" t="s">
        <v>9</v>
      </c>
      <c r="AP4" t="s">
        <v>10</v>
      </c>
      <c r="AQ4" s="4">
        <v>6.25E-2</v>
      </c>
      <c r="AR4" s="4"/>
      <c r="AS4" s="4"/>
      <c r="AT4">
        <v>1318</v>
      </c>
      <c r="AU4">
        <v>262</v>
      </c>
      <c r="AW4" s="19">
        <v>1.3888888888888889E-3</v>
      </c>
      <c r="AZ4" s="4">
        <v>6.9444444444444447E-4</v>
      </c>
      <c r="BB4" s="4">
        <v>3.125E-2</v>
      </c>
    </row>
    <row r="5" spans="1:54" ht="15" customHeight="1" x14ac:dyDescent="0.2">
      <c r="A5" s="1" t="s">
        <v>11</v>
      </c>
      <c r="B5" s="123" t="s">
        <v>12</v>
      </c>
      <c r="C5" s="123" t="s">
        <v>13</v>
      </c>
      <c r="D5" s="1" t="s">
        <v>14</v>
      </c>
      <c r="E5" s="1" t="s">
        <v>15</v>
      </c>
      <c r="F5" s="1" t="s">
        <v>16</v>
      </c>
      <c r="G5" s="1" t="s">
        <v>17</v>
      </c>
      <c r="H5" s="123" t="s">
        <v>18</v>
      </c>
      <c r="I5" s="1" t="s">
        <v>19</v>
      </c>
      <c r="J5" s="1" t="s">
        <v>20</v>
      </c>
      <c r="K5" s="1" t="s">
        <v>21</v>
      </c>
      <c r="L5" s="1" t="s">
        <v>22</v>
      </c>
      <c r="M5" s="1" t="s">
        <v>23</v>
      </c>
      <c r="N5" s="8" t="s">
        <v>24</v>
      </c>
      <c r="O5" s="1" t="s">
        <v>25</v>
      </c>
      <c r="P5" s="9" t="s">
        <v>26</v>
      </c>
      <c r="Q5" s="1" t="s">
        <v>27</v>
      </c>
      <c r="R5" s="8" t="s">
        <v>28</v>
      </c>
      <c r="S5" s="1" t="s">
        <v>29</v>
      </c>
      <c r="T5" s="1" t="s">
        <v>30</v>
      </c>
      <c r="U5" s="123" t="s">
        <v>31</v>
      </c>
      <c r="V5" s="1" t="s">
        <v>32</v>
      </c>
      <c r="W5" s="1" t="s">
        <v>33</v>
      </c>
      <c r="X5" s="6" t="s">
        <v>34</v>
      </c>
      <c r="Y5" s="1" t="s">
        <v>35</v>
      </c>
      <c r="Z5" s="1" t="s">
        <v>36</v>
      </c>
      <c r="AA5" s="1" t="s">
        <v>37</v>
      </c>
      <c r="AB5" s="1" t="s">
        <v>38</v>
      </c>
      <c r="AC5" s="7" t="s">
        <v>39</v>
      </c>
      <c r="AD5" s="7" t="s">
        <v>40</v>
      </c>
      <c r="AE5" s="7" t="s">
        <v>41</v>
      </c>
      <c r="AF5" s="7" t="s">
        <v>42</v>
      </c>
      <c r="AG5" s="7" t="s">
        <v>43</v>
      </c>
      <c r="AH5" s="7" t="s">
        <v>44</v>
      </c>
      <c r="AI5" s="11" t="s">
        <v>45</v>
      </c>
      <c r="AJ5" s="11" t="s">
        <v>46</v>
      </c>
      <c r="AK5" s="10" t="s">
        <v>47</v>
      </c>
      <c r="AL5" s="10" t="s">
        <v>48</v>
      </c>
      <c r="AM5" s="10" t="s">
        <v>49</v>
      </c>
      <c r="AN5" s="10" t="s">
        <v>50</v>
      </c>
      <c r="AO5" s="10" t="s">
        <v>51</v>
      </c>
      <c r="AP5" s="10" t="s">
        <v>52</v>
      </c>
      <c r="AQ5" s="2" t="s">
        <v>53</v>
      </c>
      <c r="AR5" s="2" t="s">
        <v>54</v>
      </c>
      <c r="AS5" s="2" t="s">
        <v>55</v>
      </c>
      <c r="AT5" s="8" t="s">
        <v>56</v>
      </c>
      <c r="AU5" s="8" t="s">
        <v>57</v>
      </c>
      <c r="AV5" s="1" t="s">
        <v>58</v>
      </c>
      <c r="AW5" s="1" t="s">
        <v>59</v>
      </c>
      <c r="AX5" s="10" t="s">
        <v>60</v>
      </c>
      <c r="AY5" s="1" t="s">
        <v>61</v>
      </c>
      <c r="AZ5" s="10" t="s">
        <v>62</v>
      </c>
      <c r="BA5" s="1" t="s">
        <v>63</v>
      </c>
      <c r="BB5" s="1" t="s">
        <v>64</v>
      </c>
    </row>
    <row r="6" spans="1:54" x14ac:dyDescent="0.2">
      <c r="A6" t="s">
        <v>65</v>
      </c>
      <c r="B6" s="122" t="s">
        <v>405</v>
      </c>
      <c r="C6" s="122" t="s">
        <v>186</v>
      </c>
      <c r="D6" t="s">
        <v>66</v>
      </c>
      <c r="E6" t="s">
        <v>67</v>
      </c>
      <c r="F6" s="124">
        <v>45653</v>
      </c>
      <c r="G6" t="s">
        <v>68</v>
      </c>
      <c r="H6" s="122" t="s">
        <v>406</v>
      </c>
      <c r="I6" t="s">
        <v>69</v>
      </c>
      <c r="J6" t="s">
        <v>70</v>
      </c>
      <c r="K6" t="s">
        <v>71</v>
      </c>
      <c r="M6" s="124">
        <v>45653</v>
      </c>
      <c r="N6" s="82">
        <v>0.26644675925925998</v>
      </c>
      <c r="O6" s="124">
        <v>45653</v>
      </c>
      <c r="P6" s="82">
        <v>0.26771990740740997</v>
      </c>
      <c r="Q6" s="124">
        <v>45653</v>
      </c>
      <c r="R6" s="82">
        <v>0.31128472222221998</v>
      </c>
      <c r="T6" t="s">
        <v>72</v>
      </c>
      <c r="U6" s="122" t="s">
        <v>407</v>
      </c>
      <c r="V6" t="s">
        <v>73</v>
      </c>
      <c r="W6" s="4">
        <v>4.4837962962962961E-2</v>
      </c>
      <c r="X6" s="4">
        <v>4.3564814814814813E-2</v>
      </c>
      <c r="Y6" s="4">
        <v>1.2731481481481483E-3</v>
      </c>
      <c r="Z6" t="s">
        <v>74</v>
      </c>
      <c r="AA6" t="s">
        <v>75</v>
      </c>
      <c r="AC6" s="2">
        <f>IF(Table1[[#This Row],[Báscula Salida]]-Table1[[#This Row],[Registro Totem]]&lt;0,(Table1[[#This Row],[Báscula Salida]]-Table1[[#This Row],[Registro Totem]]+$AC$3),(Table1[[#This Row],[Báscula Salida]]-Table1[[#This Row],[Registro Totem]]))</f>
        <v>4.4837962962959999E-2</v>
      </c>
      <c r="AD6" s="2">
        <f>Table1[[#This Row],[Báscula Salida]]-Table1[[#This Row],[Asignación Pedido]]</f>
        <v>4.3564814814810005E-2</v>
      </c>
      <c r="AE6">
        <f>HOUR(Table1[[#This Row],[Registro Totem]])</f>
        <v>6</v>
      </c>
      <c r="AF6">
        <f>DAY(Table1[[#This Row],[Fecha salida]])</f>
        <v>27</v>
      </c>
      <c r="AG6">
        <f>WEEKNUM(Table1[[#This Row],[Fecha Entrada]])</f>
        <v>52</v>
      </c>
      <c r="AH6" t="str">
        <f>IF(MID(Table1[[#This Row],[Material]],1,3)="200","Clinker",Table1[[#This Row],[Descr. Grupo de Carga]])</f>
        <v>Clinker</v>
      </c>
      <c r="AI6">
        <f>IF(Table1[[#This Row],[LTD]]&lt;$AI$3,1,0)</f>
        <v>0</v>
      </c>
      <c r="AJ6">
        <f>IF(Table1[[#This Row],[LTD]]&gt;$AJ$3,1,0)</f>
        <v>0</v>
      </c>
      <c r="AK6" t="str">
        <f>+IF(Table1[[#This Row],[Check hora2]]=0,"OK","KO")</f>
        <v>OK</v>
      </c>
      <c r="AL6" t="str">
        <f>IF(Table1[[#This Row],[Descr. Material]]="","",VLOOKUP(Table1[[#This Row],[Descr. Material]],Apoyo!$G$3:$H$90,2,FALSE))</f>
        <v>Clinker</v>
      </c>
      <c r="AM6">
        <f>+MONTH(Table1[[#This Row],[Fecha salida]])</f>
        <v>12</v>
      </c>
      <c r="AN6">
        <f>+Table1[[#This Row],[Check Hora -]]+Table1[[#This Row],[Check Hora +]]</f>
        <v>0</v>
      </c>
      <c r="AO6" t="str">
        <f>IF(Table1[[#This Row],[Descr. Material]]="","",VLOOKUP(Table1[[#This Row],[Ce.]],Apoyo!$K$4:$L$23,2,FALSE))</f>
        <v>F. ALCONERA</v>
      </c>
      <c r="AP6" t="str">
        <f>+IF(Table1[[#This Row],[LTD]]&lt;$AQ$2,$AP$2,IF(Table1[[#This Row],[LTD]]&lt;$AQ$3,$AP$3,$AP$4))</f>
        <v>B</v>
      </c>
      <c r="AQ6" s="2">
        <f>+Table1[[#This Row],[Tiempo de espera]]*1</f>
        <v>1.2731481481481483E-3</v>
      </c>
      <c r="AR6" s="2">
        <f>+IF(Table1[[#This Row],[Espera]]&gt;$AR$2,Table1[[#This Row],[Espera]]-$AR$2,IF(Table1[[#This Row],[Espera]]&gt;$AQ$2,Table1[[#This Row],[Espera]]-$AQ$2,Table1[[#This Row],[Espera]]))</f>
        <v>1.2731481481481483E-3</v>
      </c>
      <c r="AS6" s="2" t="str">
        <f>+IF(Table1[[#This Row],[Espera]]&gt;Table1[[#This Row],[LTD]],"KO","OK")</f>
        <v>OK</v>
      </c>
      <c r="AV6" s="2">
        <f>+IFERROR(Table1[[#This Row],[Hora S]]-Table1[[#This Row],[hora E]],"")</f>
        <v>0</v>
      </c>
      <c r="AW6" s="2">
        <f>+IFERROR(IF(Table1[[#This Row],[LTD]]-Table1[[#This Row],[Int. Time]]&lt;0,$AW$4,Table1[[#This Row],[LTD]]-Table1[[#This Row],[Int. Time]]),"")</f>
        <v>4.4837962962959999E-2</v>
      </c>
      <c r="AX6">
        <f>+WEEKDAY(Table1[[#This Row],[Fecha salida]])</f>
        <v>6</v>
      </c>
      <c r="AY6" s="2">
        <f>+Table1[[#This Row],[Asignación Pedido]]-Table1[[#This Row],[Registro Totem]]</f>
        <v>1.273148148149994E-3</v>
      </c>
      <c r="AZ6" s="5">
        <f>+Table1[[#This Row],[LTD]]/$AZ$4</f>
        <v>64.5666666666624</v>
      </c>
      <c r="BA6" s="13">
        <f>+HOUR(Table1[[#This Row],[Báscula Salida]])</f>
        <v>7</v>
      </c>
      <c r="BB6" t="str">
        <f>+IF(Table1[[#This Row],[LTD]]&lt;$BB$4,"Si","No")</f>
        <v>No</v>
      </c>
    </row>
  </sheetData>
  <phoneticPr fontId="0" type="noConversion"/>
  <pageMargins left="0.75" right="0.75" top="1" bottom="1" header="0.5" footer="0.5"/>
  <pageSetup paperSize="9" orientation="portrait" r:id="rId1"/>
  <headerFooter alignWithMargins="0"/>
  <customProperties>
    <customPr name="_pios_id" r:id="rId2"/>
  </customProperties>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742EB-A47D-4A75-BF30-4810A9FC70FF}">
  <sheetPr codeName="Sheet2"/>
  <dimension ref="A1:BB2"/>
  <sheetViews>
    <sheetView topLeftCell="D1" workbookViewId="0">
      <selection activeCell="D1" sqref="D1:AC2"/>
    </sheetView>
  </sheetViews>
  <sheetFormatPr baseColWidth="10" defaultColWidth="11.42578125" defaultRowHeight="12.75" x14ac:dyDescent="0.2"/>
  <cols>
    <col min="1" max="1" width="0" hidden="1" customWidth="1"/>
    <col min="2" max="2" width="21.28515625" hidden="1" customWidth="1"/>
    <col min="3" max="3" width="0" hidden="1" customWidth="1"/>
    <col min="4" max="4" width="20.140625" customWidth="1"/>
    <col min="5" max="5" width="13.85546875" customWidth="1"/>
    <col min="6" max="6" width="19.28515625" customWidth="1"/>
    <col min="7" max="8" width="0" hidden="1" customWidth="1"/>
    <col min="9" max="9" width="16.7109375" customWidth="1"/>
    <col min="10" max="10" width="0" hidden="1" customWidth="1"/>
    <col min="11" max="11" width="18.5703125" hidden="1" customWidth="1"/>
    <col min="12" max="12" width="17" hidden="1" customWidth="1"/>
    <col min="13" max="13" width="16.28515625" hidden="1" customWidth="1"/>
    <col min="14" max="14" width="16.85546875" customWidth="1"/>
    <col min="15" max="15" width="14.42578125" hidden="1" customWidth="1"/>
    <col min="16" max="16" width="20.140625" customWidth="1"/>
    <col min="17" max="17" width="14.7109375" hidden="1" customWidth="1"/>
    <col min="18" max="18" width="16.7109375" customWidth="1"/>
    <col min="19" max="19" width="18.42578125" hidden="1" customWidth="1"/>
    <col min="20" max="20" width="13.28515625" hidden="1" customWidth="1"/>
    <col min="21" max="22" width="0" hidden="1" customWidth="1"/>
    <col min="23" max="23" width="20.7109375" customWidth="1"/>
    <col min="24" max="24" width="18.5703125" customWidth="1"/>
    <col min="25" max="25" width="19.5703125" customWidth="1"/>
    <col min="26" max="26" width="23.7109375" hidden="1"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91</v>
      </c>
      <c r="B2" t="s">
        <v>185</v>
      </c>
      <c r="C2" t="s">
        <v>186</v>
      </c>
      <c r="D2" t="s">
        <v>134</v>
      </c>
      <c r="E2" t="s">
        <v>106</v>
      </c>
      <c r="F2" s="65">
        <v>45426</v>
      </c>
      <c r="G2" t="s">
        <v>187</v>
      </c>
      <c r="H2" t="s">
        <v>188</v>
      </c>
      <c r="I2" t="s">
        <v>107</v>
      </c>
      <c r="J2" t="s">
        <v>70</v>
      </c>
      <c r="K2" t="s">
        <v>70</v>
      </c>
      <c r="L2" t="s">
        <v>187</v>
      </c>
      <c r="M2" s="65">
        <v>45426</v>
      </c>
      <c r="N2" s="4">
        <v>0.55122685185185183</v>
      </c>
      <c r="O2" s="65">
        <v>45426</v>
      </c>
      <c r="P2" s="4">
        <v>0.59613425925925922</v>
      </c>
      <c r="Q2" s="65">
        <v>45426</v>
      </c>
      <c r="R2" s="4">
        <v>0.60052083333333328</v>
      </c>
      <c r="S2" t="s">
        <v>187</v>
      </c>
      <c r="T2" t="s">
        <v>72</v>
      </c>
      <c r="U2" t="s">
        <v>189</v>
      </c>
      <c r="V2" t="s">
        <v>73</v>
      </c>
      <c r="W2" t="s">
        <v>190</v>
      </c>
      <c r="X2" t="s">
        <v>191</v>
      </c>
      <c r="Y2" t="s">
        <v>192</v>
      </c>
      <c r="Z2" t="s">
        <v>84</v>
      </c>
      <c r="AA2" t="s">
        <v>85</v>
      </c>
      <c r="AB2" t="s">
        <v>76</v>
      </c>
      <c r="AC2" s="4">
        <v>4.929398148148148E-2</v>
      </c>
      <c r="AD2" s="4">
        <v>4.386574074074074E-3</v>
      </c>
      <c r="AE2">
        <v>13</v>
      </c>
      <c r="AF2">
        <v>14</v>
      </c>
      <c r="AG2">
        <v>20</v>
      </c>
      <c r="AH2" t="s">
        <v>84</v>
      </c>
      <c r="AI2">
        <v>0</v>
      </c>
      <c r="AJ2">
        <v>0</v>
      </c>
      <c r="AK2" t="s">
        <v>193</v>
      </c>
      <c r="AL2" t="s">
        <v>84</v>
      </c>
      <c r="AM2">
        <v>5</v>
      </c>
      <c r="AN2">
        <v>0</v>
      </c>
      <c r="AO2" t="s">
        <v>194</v>
      </c>
      <c r="AP2" t="s">
        <v>5</v>
      </c>
      <c r="AQ2" s="4">
        <v>4.4907407407407403E-2</v>
      </c>
      <c r="AR2" s="4">
        <v>4.6296296296296302E-3</v>
      </c>
      <c r="AS2" t="s">
        <v>193</v>
      </c>
      <c r="AV2" s="4">
        <v>0</v>
      </c>
      <c r="AW2" s="4">
        <v>4.929398148148148E-2</v>
      </c>
      <c r="AX2">
        <v>3</v>
      </c>
      <c r="AY2" s="4">
        <v>4.4907407407407403E-2</v>
      </c>
      <c r="AZ2">
        <v>70.983333333331046</v>
      </c>
      <c r="BA2">
        <v>14</v>
      </c>
      <c r="BB2" t="s">
        <v>195</v>
      </c>
    </row>
  </sheetData>
  <pageMargins left="0.7" right="0.7" top="0.75" bottom="0.75" header="0.3" footer="0.3"/>
  <customProperties>
    <customPr name="_pios_id" r:id="rId1"/>
  </customPropertie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6FEE-C68D-4316-8534-3E25A1E7F8ED}">
  <sheetPr codeName="Sheet3"/>
  <dimension ref="A1:BB5"/>
  <sheetViews>
    <sheetView topLeftCell="W1" workbookViewId="0">
      <selection activeCell="A3" sqref="A3:XFD3"/>
    </sheetView>
  </sheetViews>
  <sheetFormatPr baseColWidth="10" defaultColWidth="11.42578125" defaultRowHeight="12.75" x14ac:dyDescent="0.2"/>
  <cols>
    <col min="2" max="2" width="21.28515625" customWidth="1"/>
    <col min="4" max="4" width="20.140625" customWidth="1"/>
    <col min="5" max="5" width="13.85546875" customWidth="1"/>
    <col min="6" max="6" width="19.28515625" customWidth="1"/>
    <col min="9" max="9" width="16.7109375" customWidth="1"/>
    <col min="11" max="11" width="18.5703125" customWidth="1"/>
    <col min="12" max="12" width="17" customWidth="1"/>
    <col min="13" max="13" width="16.28515625" customWidth="1"/>
    <col min="14" max="14" width="16.85546875" customWidth="1"/>
    <col min="15" max="15" width="14.42578125" customWidth="1"/>
    <col min="16" max="16" width="20.140625" customWidth="1"/>
    <col min="17" max="17" width="14.7109375" customWidth="1"/>
    <col min="18" max="18" width="16.7109375" customWidth="1"/>
    <col min="19" max="19" width="18.42578125" customWidth="1"/>
    <col min="20" max="20" width="13.28515625" customWidth="1"/>
    <col min="23" max="23" width="20.7109375" customWidth="1"/>
    <col min="24" max="24" width="18.5703125" customWidth="1"/>
    <col min="25" max="25" width="19.5703125" customWidth="1"/>
    <col min="26" max="26" width="23.7109375" customWidth="1"/>
    <col min="28" max="28" width="26.85546875" customWidth="1"/>
    <col min="30" max="30" width="16.140625" customWidth="1"/>
    <col min="35" max="35" width="14.7109375" customWidth="1"/>
    <col min="36" max="36" width="15.28515625" customWidth="1"/>
    <col min="37" max="37" width="13.5703125" customWidth="1"/>
    <col min="38" max="38" width="13" customWidth="1"/>
    <col min="40" max="40" width="14.42578125" customWidth="1"/>
    <col min="41" max="41" width="15.7109375" customWidth="1"/>
    <col min="42" max="42" width="11.5703125" customWidth="1"/>
    <col min="44" max="44" width="18.5703125" customWidth="1"/>
    <col min="45" max="45" width="14.7109375" customWidth="1"/>
    <col min="53" max="53" width="13.28515625" customWidth="1"/>
    <col min="54" max="54" width="18.5703125"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91</v>
      </c>
      <c r="B2" t="s">
        <v>196</v>
      </c>
      <c r="C2" t="s">
        <v>186</v>
      </c>
      <c r="D2" t="s">
        <v>125</v>
      </c>
      <c r="E2" t="s">
        <v>106</v>
      </c>
      <c r="F2" s="65">
        <v>45481</v>
      </c>
      <c r="G2" t="s">
        <v>187</v>
      </c>
      <c r="H2" t="s">
        <v>197</v>
      </c>
      <c r="I2" t="s">
        <v>99</v>
      </c>
      <c r="J2" t="s">
        <v>70</v>
      </c>
      <c r="K2" t="s">
        <v>70</v>
      </c>
      <c r="L2" t="s">
        <v>187</v>
      </c>
      <c r="M2" s="65">
        <v>45481</v>
      </c>
      <c r="N2" s="4">
        <v>0.43123842592592593</v>
      </c>
      <c r="O2" s="65">
        <v>45481</v>
      </c>
      <c r="P2" s="4">
        <v>0.4306018518518519</v>
      </c>
      <c r="Q2" s="65">
        <v>45481</v>
      </c>
      <c r="R2" s="4">
        <v>0.44126157407407413</v>
      </c>
      <c r="S2" t="s">
        <v>187</v>
      </c>
      <c r="T2" t="s">
        <v>72</v>
      </c>
      <c r="U2" t="s">
        <v>198</v>
      </c>
      <c r="V2" t="s">
        <v>73</v>
      </c>
      <c r="W2" t="s">
        <v>199</v>
      </c>
      <c r="X2" t="s">
        <v>200</v>
      </c>
      <c r="Y2" t="s">
        <v>201</v>
      </c>
      <c r="Z2" t="s">
        <v>84</v>
      </c>
      <c r="AA2" t="s">
        <v>85</v>
      </c>
      <c r="AB2" t="s">
        <v>78</v>
      </c>
      <c r="AC2" s="4">
        <v>1.0023148148148147E-2</v>
      </c>
      <c r="AD2" s="4">
        <v>1.0659722222222221E-2</v>
      </c>
      <c r="AE2">
        <v>10</v>
      </c>
      <c r="AF2">
        <v>8</v>
      </c>
      <c r="AG2">
        <v>28</v>
      </c>
      <c r="AH2" t="s">
        <v>84</v>
      </c>
      <c r="AI2">
        <v>0</v>
      </c>
      <c r="AJ2">
        <v>0</v>
      </c>
      <c r="AK2" t="s">
        <v>193</v>
      </c>
      <c r="AL2" t="s">
        <v>84</v>
      </c>
      <c r="AM2">
        <v>7</v>
      </c>
      <c r="AN2">
        <v>0</v>
      </c>
      <c r="AO2" t="s">
        <v>194</v>
      </c>
      <c r="AP2" t="s">
        <v>1</v>
      </c>
      <c r="AQ2" s="4">
        <v>6.3657407407407402E-4</v>
      </c>
      <c r="AR2" s="4">
        <v>6.3657407407407402E-4</v>
      </c>
      <c r="AS2" t="s">
        <v>193</v>
      </c>
      <c r="AV2" s="4">
        <v>0</v>
      </c>
      <c r="AW2" s="4">
        <v>1.0023148148148147E-2</v>
      </c>
      <c r="AX2">
        <v>2</v>
      </c>
      <c r="AY2">
        <v>-6.3657407407996525E-4</v>
      </c>
      <c r="AZ2">
        <v>14.433333333321654</v>
      </c>
      <c r="BA2">
        <v>10</v>
      </c>
      <c r="BB2" t="s">
        <v>202</v>
      </c>
    </row>
    <row r="3" spans="1:54" x14ac:dyDescent="0.2">
      <c r="A3" t="s">
        <v>91</v>
      </c>
      <c r="B3" t="s">
        <v>203</v>
      </c>
      <c r="C3" t="s">
        <v>186</v>
      </c>
      <c r="D3" t="s">
        <v>103</v>
      </c>
      <c r="E3" t="s">
        <v>104</v>
      </c>
      <c r="F3" s="65">
        <v>45481</v>
      </c>
      <c r="G3" t="s">
        <v>187</v>
      </c>
      <c r="H3" t="s">
        <v>197</v>
      </c>
      <c r="I3" t="s">
        <v>99</v>
      </c>
      <c r="J3" t="s">
        <v>70</v>
      </c>
      <c r="K3" t="s">
        <v>187</v>
      </c>
      <c r="L3" t="s">
        <v>187</v>
      </c>
      <c r="M3" s="65">
        <v>45481</v>
      </c>
      <c r="N3" s="4">
        <v>0.43776620370370373</v>
      </c>
      <c r="O3" s="65">
        <v>45481</v>
      </c>
      <c r="P3" s="4">
        <v>0.75971064814814815</v>
      </c>
      <c r="Q3" s="65">
        <v>45481</v>
      </c>
      <c r="R3" s="4">
        <v>0.43736111111111109</v>
      </c>
      <c r="S3" t="s">
        <v>133</v>
      </c>
      <c r="T3" t="s">
        <v>109</v>
      </c>
      <c r="U3" t="s">
        <v>204</v>
      </c>
      <c r="V3" t="s">
        <v>80</v>
      </c>
      <c r="W3" t="s">
        <v>205</v>
      </c>
      <c r="X3" t="s">
        <v>206</v>
      </c>
      <c r="Y3" t="s">
        <v>207</v>
      </c>
      <c r="Z3" t="s">
        <v>84</v>
      </c>
      <c r="AA3" t="s">
        <v>85</v>
      </c>
      <c r="AB3" t="s">
        <v>76</v>
      </c>
      <c r="AC3" s="4">
        <v>0.99958333333333327</v>
      </c>
      <c r="AD3">
        <v>-0.32234953703704006</v>
      </c>
      <c r="AE3">
        <v>10</v>
      </c>
      <c r="AF3">
        <v>8</v>
      </c>
      <c r="AG3">
        <v>28</v>
      </c>
      <c r="AH3" t="s">
        <v>84</v>
      </c>
      <c r="AI3">
        <v>0</v>
      </c>
      <c r="AJ3">
        <v>1</v>
      </c>
      <c r="AK3" t="s">
        <v>208</v>
      </c>
      <c r="AL3" t="s">
        <v>84</v>
      </c>
      <c r="AM3">
        <v>7</v>
      </c>
      <c r="AN3">
        <v>1</v>
      </c>
      <c r="AO3" t="s">
        <v>194</v>
      </c>
      <c r="AP3" t="s">
        <v>10</v>
      </c>
      <c r="AQ3" s="4">
        <v>0.32194444444444442</v>
      </c>
      <c r="AR3" s="4">
        <v>0.28166666666666668</v>
      </c>
      <c r="AS3" t="s">
        <v>193</v>
      </c>
      <c r="AV3" s="4">
        <v>0</v>
      </c>
      <c r="AW3" s="4">
        <v>0.99958333333333327</v>
      </c>
      <c r="AX3">
        <v>2</v>
      </c>
      <c r="AY3" s="4">
        <v>0.32194444444444442</v>
      </c>
      <c r="AZ3">
        <v>1439.4000000000035</v>
      </c>
      <c r="BA3">
        <v>10</v>
      </c>
      <c r="BB3" t="s">
        <v>195</v>
      </c>
    </row>
    <row r="4" spans="1:54" x14ac:dyDescent="0.2">
      <c r="A4" t="s">
        <v>91</v>
      </c>
      <c r="B4" t="s">
        <v>209</v>
      </c>
      <c r="C4" t="s">
        <v>186</v>
      </c>
      <c r="D4" t="s">
        <v>103</v>
      </c>
      <c r="E4" t="s">
        <v>104</v>
      </c>
      <c r="F4" s="65">
        <v>45481</v>
      </c>
      <c r="G4" t="s">
        <v>187</v>
      </c>
      <c r="H4" t="s">
        <v>197</v>
      </c>
      <c r="I4" t="s">
        <v>99</v>
      </c>
      <c r="J4" t="s">
        <v>70</v>
      </c>
      <c r="K4" t="s">
        <v>70</v>
      </c>
      <c r="L4" t="s">
        <v>187</v>
      </c>
      <c r="M4" s="65">
        <v>45481</v>
      </c>
      <c r="N4" s="4">
        <v>0.43579861111111112</v>
      </c>
      <c r="O4" s="65">
        <v>45481</v>
      </c>
      <c r="P4" s="4">
        <v>0.43526620370370367</v>
      </c>
      <c r="Q4" s="65">
        <v>45481</v>
      </c>
      <c r="R4" s="4">
        <v>0.43651620370370375</v>
      </c>
      <c r="S4" t="s">
        <v>187</v>
      </c>
      <c r="T4" t="s">
        <v>72</v>
      </c>
      <c r="U4" t="s">
        <v>210</v>
      </c>
      <c r="V4" t="s">
        <v>73</v>
      </c>
      <c r="W4" t="s">
        <v>211</v>
      </c>
      <c r="X4" t="s">
        <v>212</v>
      </c>
      <c r="Y4" t="s">
        <v>213</v>
      </c>
      <c r="Z4" t="s">
        <v>84</v>
      </c>
      <c r="AA4" t="s">
        <v>85</v>
      </c>
      <c r="AB4" t="s">
        <v>78</v>
      </c>
      <c r="AC4" s="4">
        <v>7.175925925925927E-4</v>
      </c>
      <c r="AD4" s="4">
        <v>1.25E-3</v>
      </c>
      <c r="AE4">
        <v>10</v>
      </c>
      <c r="AF4">
        <v>8</v>
      </c>
      <c r="AG4">
        <v>28</v>
      </c>
      <c r="AH4" t="s">
        <v>84</v>
      </c>
      <c r="AI4">
        <v>1</v>
      </c>
      <c r="AJ4">
        <v>0</v>
      </c>
      <c r="AK4" t="s">
        <v>208</v>
      </c>
      <c r="AL4" t="s">
        <v>84</v>
      </c>
      <c r="AM4">
        <v>7</v>
      </c>
      <c r="AN4">
        <v>1</v>
      </c>
      <c r="AO4" t="s">
        <v>194</v>
      </c>
      <c r="AP4" t="s">
        <v>1</v>
      </c>
      <c r="AQ4" s="4">
        <v>5.3240740740740744E-4</v>
      </c>
      <c r="AR4" s="4">
        <v>5.3240740740740744E-4</v>
      </c>
      <c r="AS4" t="s">
        <v>193</v>
      </c>
      <c r="AV4" s="4">
        <v>0</v>
      </c>
      <c r="AW4" s="4">
        <v>7.175925925925927E-4</v>
      </c>
      <c r="AX4">
        <v>2</v>
      </c>
      <c r="AY4">
        <v>-5.3240740741000714E-4</v>
      </c>
      <c r="AZ4">
        <v>1.0333333333295514</v>
      </c>
      <c r="BA4">
        <v>10</v>
      </c>
      <c r="BB4" t="s">
        <v>202</v>
      </c>
    </row>
    <row r="5" spans="1:54" x14ac:dyDescent="0.2">
      <c r="A5" t="s">
        <v>91</v>
      </c>
      <c r="B5" t="s">
        <v>214</v>
      </c>
      <c r="C5" t="s">
        <v>186</v>
      </c>
      <c r="D5" t="s">
        <v>103</v>
      </c>
      <c r="E5" t="s">
        <v>104</v>
      </c>
      <c r="F5" s="65">
        <v>45481</v>
      </c>
      <c r="G5" t="s">
        <v>187</v>
      </c>
      <c r="H5" t="s">
        <v>197</v>
      </c>
      <c r="I5" t="s">
        <v>99</v>
      </c>
      <c r="J5" t="s">
        <v>70</v>
      </c>
      <c r="K5" t="s">
        <v>70</v>
      </c>
      <c r="L5" t="s">
        <v>187</v>
      </c>
      <c r="M5" s="65">
        <v>45481</v>
      </c>
      <c r="N5" s="4">
        <v>0.42486111111111113</v>
      </c>
      <c r="O5" s="65">
        <v>45481</v>
      </c>
      <c r="P5" s="4">
        <v>0.43289351851851854</v>
      </c>
      <c r="Q5" s="65">
        <v>45481</v>
      </c>
      <c r="R5" s="4">
        <v>0.43403935185185188</v>
      </c>
      <c r="S5" t="s">
        <v>187</v>
      </c>
      <c r="T5" t="s">
        <v>72</v>
      </c>
      <c r="U5" t="s">
        <v>215</v>
      </c>
      <c r="V5" t="s">
        <v>73</v>
      </c>
      <c r="W5" t="s">
        <v>216</v>
      </c>
      <c r="X5" t="s">
        <v>217</v>
      </c>
      <c r="Y5" t="s">
        <v>218</v>
      </c>
      <c r="Z5" t="s">
        <v>84</v>
      </c>
      <c r="AA5" t="s">
        <v>85</v>
      </c>
      <c r="AB5" t="s">
        <v>78</v>
      </c>
      <c r="AC5" s="4">
        <v>9.1782407407407403E-3</v>
      </c>
      <c r="AD5" s="4">
        <v>1.1458333333333333E-3</v>
      </c>
      <c r="AE5">
        <v>10</v>
      </c>
      <c r="AF5">
        <v>8</v>
      </c>
      <c r="AG5">
        <v>28</v>
      </c>
      <c r="AH5" t="s">
        <v>84</v>
      </c>
      <c r="AI5">
        <v>0</v>
      </c>
      <c r="AJ5">
        <v>0</v>
      </c>
      <c r="AK5" t="s">
        <v>193</v>
      </c>
      <c r="AL5" t="s">
        <v>84</v>
      </c>
      <c r="AM5">
        <v>7</v>
      </c>
      <c r="AN5">
        <v>0</v>
      </c>
      <c r="AO5" t="s">
        <v>194</v>
      </c>
      <c r="AP5" t="s">
        <v>1</v>
      </c>
      <c r="AQ5" s="4">
        <v>8.0324074074074065E-3</v>
      </c>
      <c r="AR5" s="4">
        <v>8.0324074074074065E-3</v>
      </c>
      <c r="AS5" t="s">
        <v>193</v>
      </c>
      <c r="AV5" s="4">
        <v>0</v>
      </c>
      <c r="AW5" s="4">
        <v>9.1782407407407403E-3</v>
      </c>
      <c r="AX5">
        <v>2</v>
      </c>
      <c r="AY5" s="4">
        <v>8.0324074074074065E-3</v>
      </c>
      <c r="AZ5">
        <v>13.216666666665562</v>
      </c>
      <c r="BA5">
        <v>10</v>
      </c>
      <c r="BB5" t="s">
        <v>202</v>
      </c>
    </row>
  </sheetData>
  <pageMargins left="0.7" right="0.7" top="0.75" bottom="0.75" header="0.3" footer="0.3"/>
  <customProperties>
    <customPr name="_pios_id" r:id="rId1"/>
  </customPropertie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3FE84-A2A0-43C8-ACFD-4B6162D61534}">
  <sheetPr codeName="Sheet4"/>
  <dimension ref="A1:BB5"/>
  <sheetViews>
    <sheetView topLeftCell="B1" workbookViewId="0">
      <selection activeCell="B1" sqref="B1:AC3"/>
    </sheetView>
  </sheetViews>
  <sheetFormatPr baseColWidth="10" defaultColWidth="11.42578125" defaultRowHeight="12.75" x14ac:dyDescent="0.2"/>
  <cols>
    <col min="1" max="1" width="0" hidden="1" customWidth="1"/>
    <col min="2" max="2" width="21.28515625" customWidth="1"/>
    <col min="3" max="3" width="0" hidden="1" customWidth="1"/>
    <col min="4" max="4" width="20.140625" customWidth="1"/>
    <col min="5" max="5" width="13.85546875" customWidth="1"/>
    <col min="6" max="6" width="19.28515625" customWidth="1"/>
    <col min="7" max="7" width="0" hidden="1" customWidth="1"/>
    <col min="9" max="9" width="22.28515625" customWidth="1"/>
    <col min="11" max="11" width="18.5703125" hidden="1" customWidth="1"/>
    <col min="12" max="12" width="17" hidden="1" customWidth="1"/>
    <col min="13" max="13" width="16.28515625" hidden="1" customWidth="1"/>
    <col min="14" max="14" width="16.85546875" customWidth="1"/>
    <col min="15" max="15" width="14.42578125" hidden="1" customWidth="1"/>
    <col min="16" max="16" width="20.140625" customWidth="1"/>
    <col min="17" max="17" width="14.7109375" hidden="1" customWidth="1"/>
    <col min="18" max="18" width="16.7109375" customWidth="1"/>
    <col min="19" max="19" width="18.42578125" hidden="1" customWidth="1"/>
    <col min="20" max="20" width="13.28515625" customWidth="1"/>
    <col min="22" max="22" width="0" hidden="1" customWidth="1"/>
    <col min="23" max="23" width="20.7109375" customWidth="1"/>
    <col min="24" max="24" width="18.5703125" customWidth="1"/>
    <col min="25" max="25" width="19.5703125" customWidth="1"/>
    <col min="26" max="26" width="23.7109375" hidden="1"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hidden="1" x14ac:dyDescent="0.2">
      <c r="A2" t="s">
        <v>181</v>
      </c>
      <c r="B2" t="s">
        <v>187</v>
      </c>
      <c r="C2" t="s">
        <v>186</v>
      </c>
      <c r="D2" t="s">
        <v>219</v>
      </c>
      <c r="E2" t="s">
        <v>114</v>
      </c>
      <c r="F2" s="65">
        <v>45492</v>
      </c>
      <c r="G2" t="s">
        <v>187</v>
      </c>
      <c r="H2" t="s">
        <v>220</v>
      </c>
      <c r="I2" t="s">
        <v>92</v>
      </c>
      <c r="J2" t="s">
        <v>93</v>
      </c>
      <c r="K2" t="s">
        <v>93</v>
      </c>
      <c r="L2" t="s">
        <v>187</v>
      </c>
      <c r="M2" s="65">
        <v>45492</v>
      </c>
      <c r="N2" s="4">
        <v>0.41092592592592592</v>
      </c>
      <c r="O2" s="65">
        <v>45492</v>
      </c>
      <c r="P2" s="4">
        <v>0.4155787037037037</v>
      </c>
      <c r="Q2" s="65">
        <v>45492</v>
      </c>
      <c r="R2" s="4">
        <v>0.41824074074074075</v>
      </c>
      <c r="S2" t="s">
        <v>183</v>
      </c>
      <c r="T2" t="s">
        <v>108</v>
      </c>
      <c r="U2" t="s">
        <v>221</v>
      </c>
      <c r="V2" t="s">
        <v>80</v>
      </c>
      <c r="W2" t="s">
        <v>222</v>
      </c>
      <c r="X2" t="s">
        <v>223</v>
      </c>
      <c r="Y2" t="s">
        <v>224</v>
      </c>
      <c r="Z2" t="s">
        <v>74</v>
      </c>
      <c r="AA2" t="s">
        <v>75</v>
      </c>
      <c r="AB2" t="s">
        <v>76</v>
      </c>
      <c r="AC2" s="4">
        <v>7.3148148148148148E-3</v>
      </c>
      <c r="AD2" s="4">
        <v>2.6620370370370374E-3</v>
      </c>
      <c r="AE2">
        <v>9</v>
      </c>
      <c r="AF2">
        <v>19</v>
      </c>
      <c r="AG2">
        <v>29</v>
      </c>
      <c r="AH2" t="s">
        <v>74</v>
      </c>
      <c r="AI2">
        <v>0</v>
      </c>
      <c r="AJ2">
        <v>0</v>
      </c>
      <c r="AK2" t="s">
        <v>193</v>
      </c>
      <c r="AL2" t="s">
        <v>74</v>
      </c>
      <c r="AM2">
        <v>7</v>
      </c>
      <c r="AN2">
        <v>0</v>
      </c>
      <c r="AO2" t="s">
        <v>194</v>
      </c>
      <c r="AP2" t="s">
        <v>1</v>
      </c>
      <c r="AQ2" s="4">
        <v>4.6527777777777774E-3</v>
      </c>
      <c r="AR2" s="4">
        <v>4.6527777777777774E-3</v>
      </c>
      <c r="AS2" t="s">
        <v>193</v>
      </c>
      <c r="AV2" s="4">
        <v>0</v>
      </c>
      <c r="AW2" s="4">
        <v>7.3148148148148148E-3</v>
      </c>
      <c r="AX2">
        <v>6</v>
      </c>
      <c r="AY2" s="4">
        <v>4.6527777777777774E-3</v>
      </c>
      <c r="AZ2">
        <v>10.5333333333264</v>
      </c>
      <c r="BA2">
        <v>10</v>
      </c>
      <c r="BB2" t="s">
        <v>202</v>
      </c>
    </row>
    <row r="3" spans="1:54" x14ac:dyDescent="0.2">
      <c r="A3" t="s">
        <v>91</v>
      </c>
      <c r="B3" t="s">
        <v>225</v>
      </c>
      <c r="C3" t="s">
        <v>186</v>
      </c>
      <c r="D3" t="s">
        <v>105</v>
      </c>
      <c r="E3" t="s">
        <v>115</v>
      </c>
      <c r="F3" s="65">
        <v>45492</v>
      </c>
      <c r="G3" t="s">
        <v>187</v>
      </c>
      <c r="H3" t="s">
        <v>226</v>
      </c>
      <c r="I3" t="s">
        <v>130</v>
      </c>
      <c r="J3" t="s">
        <v>131</v>
      </c>
      <c r="K3" t="s">
        <v>131</v>
      </c>
      <c r="L3" t="s">
        <v>187</v>
      </c>
      <c r="M3" s="65">
        <v>45492</v>
      </c>
      <c r="N3" s="4">
        <v>0.38620370370370366</v>
      </c>
      <c r="O3" s="65">
        <v>45492</v>
      </c>
      <c r="P3" s="4">
        <v>0.42797453703703708</v>
      </c>
      <c r="Q3" s="65">
        <v>45492</v>
      </c>
      <c r="R3" s="4">
        <v>0.54952546296296301</v>
      </c>
      <c r="S3" t="s">
        <v>187</v>
      </c>
      <c r="T3" t="s">
        <v>72</v>
      </c>
      <c r="U3" t="s">
        <v>227</v>
      </c>
      <c r="V3" t="s">
        <v>73</v>
      </c>
      <c r="W3" t="s">
        <v>228</v>
      </c>
      <c r="X3" t="s">
        <v>229</v>
      </c>
      <c r="Y3" t="s">
        <v>230</v>
      </c>
      <c r="Z3" t="s">
        <v>74</v>
      </c>
      <c r="AA3" t="s">
        <v>75</v>
      </c>
      <c r="AB3" t="s">
        <v>78</v>
      </c>
      <c r="AC3" s="4">
        <v>0.16332175925925926</v>
      </c>
      <c r="AD3" s="4">
        <v>0.12155092592592592</v>
      </c>
      <c r="AE3">
        <v>9</v>
      </c>
      <c r="AF3">
        <v>19</v>
      </c>
      <c r="AG3">
        <v>29</v>
      </c>
      <c r="AH3" t="s">
        <v>74</v>
      </c>
      <c r="AI3">
        <v>0</v>
      </c>
      <c r="AJ3">
        <v>0</v>
      </c>
      <c r="AK3" t="s">
        <v>193</v>
      </c>
      <c r="AL3" t="s">
        <v>74</v>
      </c>
      <c r="AM3">
        <v>7</v>
      </c>
      <c r="AN3">
        <v>0</v>
      </c>
      <c r="AO3" t="s">
        <v>194</v>
      </c>
      <c r="AP3" t="s">
        <v>10</v>
      </c>
      <c r="AQ3" s="4">
        <v>4.1770833333333333E-2</v>
      </c>
      <c r="AR3" s="4">
        <v>1.4930555555555556E-3</v>
      </c>
      <c r="AS3" t="s">
        <v>193</v>
      </c>
      <c r="AV3" s="4">
        <v>0</v>
      </c>
      <c r="AW3" s="4">
        <v>0.16332175925925926</v>
      </c>
      <c r="AX3">
        <v>6</v>
      </c>
      <c r="AY3" s="4">
        <v>4.1770833333333333E-2</v>
      </c>
      <c r="AZ3">
        <v>235.18333333333442</v>
      </c>
      <c r="BA3">
        <v>13</v>
      </c>
      <c r="BB3" t="s">
        <v>195</v>
      </c>
    </row>
    <row r="4" spans="1:54" hidden="1" x14ac:dyDescent="0.2">
      <c r="A4" t="s">
        <v>91</v>
      </c>
      <c r="B4" t="s">
        <v>231</v>
      </c>
      <c r="C4" t="s">
        <v>186</v>
      </c>
      <c r="D4" t="s">
        <v>101</v>
      </c>
      <c r="E4" t="s">
        <v>102</v>
      </c>
      <c r="F4" s="65">
        <v>45492</v>
      </c>
      <c r="G4" t="s">
        <v>187</v>
      </c>
      <c r="H4" t="s">
        <v>220</v>
      </c>
      <c r="I4" t="s">
        <v>92</v>
      </c>
      <c r="J4" t="s">
        <v>96</v>
      </c>
      <c r="K4" t="s">
        <v>96</v>
      </c>
      <c r="L4" t="s">
        <v>187</v>
      </c>
      <c r="M4" s="65">
        <v>45492</v>
      </c>
      <c r="N4" s="4">
        <v>0.39068287037037036</v>
      </c>
      <c r="O4" s="65">
        <v>45492</v>
      </c>
      <c r="P4" s="4">
        <v>0.39052083333333337</v>
      </c>
      <c r="Q4" s="65">
        <v>45492</v>
      </c>
      <c r="R4" s="4">
        <v>0.41538194444444443</v>
      </c>
      <c r="S4" t="s">
        <v>187</v>
      </c>
      <c r="T4" t="s">
        <v>72</v>
      </c>
      <c r="U4" t="s">
        <v>232</v>
      </c>
      <c r="V4" t="s">
        <v>73</v>
      </c>
      <c r="W4" t="s">
        <v>233</v>
      </c>
      <c r="X4" t="s">
        <v>234</v>
      </c>
      <c r="Y4" t="s">
        <v>235</v>
      </c>
      <c r="Z4" t="s">
        <v>74</v>
      </c>
      <c r="AA4" t="s">
        <v>75</v>
      </c>
      <c r="AB4" t="s">
        <v>78</v>
      </c>
      <c r="AC4" s="4">
        <v>2.4699074074074078E-2</v>
      </c>
      <c r="AD4" s="4">
        <v>2.4861111111111108E-2</v>
      </c>
      <c r="AE4">
        <v>9</v>
      </c>
      <c r="AF4">
        <v>19</v>
      </c>
      <c r="AG4">
        <v>29</v>
      </c>
      <c r="AH4" t="s">
        <v>74</v>
      </c>
      <c r="AI4">
        <v>0</v>
      </c>
      <c r="AJ4">
        <v>0</v>
      </c>
      <c r="AK4" t="s">
        <v>193</v>
      </c>
      <c r="AL4" t="s">
        <v>74</v>
      </c>
      <c r="AM4">
        <v>7</v>
      </c>
      <c r="AN4">
        <v>0</v>
      </c>
      <c r="AO4" t="s">
        <v>194</v>
      </c>
      <c r="AP4" t="s">
        <v>1</v>
      </c>
      <c r="AQ4" s="4">
        <v>1.6203703703703703E-4</v>
      </c>
      <c r="AR4" s="4">
        <v>1.6203703703703703E-4</v>
      </c>
      <c r="AS4" t="s">
        <v>193</v>
      </c>
      <c r="AV4" s="4">
        <v>0</v>
      </c>
      <c r="AW4" s="4">
        <v>2.4699074074074078E-2</v>
      </c>
      <c r="AX4">
        <v>6</v>
      </c>
      <c r="AY4">
        <v>-1.6203703703998595E-4</v>
      </c>
      <c r="AZ4">
        <v>35.566666666660822</v>
      </c>
      <c r="BA4">
        <v>9</v>
      </c>
      <c r="BB4" t="s">
        <v>202</v>
      </c>
    </row>
    <row r="5" spans="1:54" hidden="1" x14ac:dyDescent="0.2">
      <c r="A5" t="s">
        <v>91</v>
      </c>
      <c r="B5" t="s">
        <v>236</v>
      </c>
      <c r="C5" t="s">
        <v>186</v>
      </c>
      <c r="D5" t="s">
        <v>94</v>
      </c>
      <c r="E5" t="s">
        <v>95</v>
      </c>
      <c r="F5" s="65">
        <v>45492</v>
      </c>
      <c r="G5" t="s">
        <v>187</v>
      </c>
      <c r="H5" t="s">
        <v>220</v>
      </c>
      <c r="I5" t="s">
        <v>92</v>
      </c>
      <c r="J5" t="s">
        <v>93</v>
      </c>
      <c r="K5" t="s">
        <v>93</v>
      </c>
      <c r="L5" t="s">
        <v>187</v>
      </c>
      <c r="M5" s="65">
        <v>45492</v>
      </c>
      <c r="N5" s="4">
        <v>0.38160879629629635</v>
      </c>
      <c r="O5" s="65">
        <v>45492</v>
      </c>
      <c r="P5" s="4">
        <v>0.38120370370370371</v>
      </c>
      <c r="Q5" s="65">
        <v>45492</v>
      </c>
      <c r="R5" s="4">
        <v>0.39364583333333331</v>
      </c>
      <c r="S5" t="s">
        <v>187</v>
      </c>
      <c r="T5" t="s">
        <v>72</v>
      </c>
      <c r="U5" t="s">
        <v>237</v>
      </c>
      <c r="V5" t="s">
        <v>73</v>
      </c>
      <c r="W5" t="s">
        <v>238</v>
      </c>
      <c r="X5" t="s">
        <v>239</v>
      </c>
      <c r="Y5" t="s">
        <v>240</v>
      </c>
      <c r="Z5" t="s">
        <v>74</v>
      </c>
      <c r="AA5" t="s">
        <v>75</v>
      </c>
      <c r="AB5" t="s">
        <v>78</v>
      </c>
      <c r="AC5" s="4">
        <v>1.2037037037037035E-2</v>
      </c>
      <c r="AD5" s="4">
        <v>1.2442129629629629E-2</v>
      </c>
      <c r="AE5">
        <v>9</v>
      </c>
      <c r="AF5">
        <v>19</v>
      </c>
      <c r="AG5">
        <v>29</v>
      </c>
      <c r="AH5" t="s">
        <v>74</v>
      </c>
      <c r="AI5">
        <v>0</v>
      </c>
      <c r="AJ5">
        <v>0</v>
      </c>
      <c r="AK5" t="s">
        <v>193</v>
      </c>
      <c r="AL5" t="s">
        <v>74</v>
      </c>
      <c r="AM5">
        <v>7</v>
      </c>
      <c r="AN5">
        <v>0</v>
      </c>
      <c r="AO5" t="s">
        <v>194</v>
      </c>
      <c r="AP5" t="s">
        <v>1</v>
      </c>
      <c r="AQ5" s="4">
        <v>4.0509259259259258E-4</v>
      </c>
      <c r="AR5" s="4">
        <v>4.0509259259259258E-4</v>
      </c>
      <c r="AS5" t="s">
        <v>193</v>
      </c>
      <c r="AV5" s="4">
        <v>0</v>
      </c>
      <c r="AW5" s="4">
        <v>1.2037037037037035E-2</v>
      </c>
      <c r="AX5">
        <v>6</v>
      </c>
      <c r="AY5">
        <v>-4.050925926000204E-4</v>
      </c>
      <c r="AZ5">
        <v>17.333333333323147</v>
      </c>
      <c r="BA5">
        <v>9</v>
      </c>
      <c r="BB5" t="s">
        <v>202</v>
      </c>
    </row>
  </sheetData>
  <pageMargins left="0.7" right="0.7" top="0.75" bottom="0.75" header="0.3" footer="0.3"/>
  <customProperties>
    <customPr name="_pios_id" r:id="rId1"/>
  </customPropertie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611EE-4178-48E2-8E67-4BDE8811F9B9}">
  <sheetPr codeName="Sheet5"/>
  <dimension ref="A1:BB4"/>
  <sheetViews>
    <sheetView workbookViewId="0">
      <selection activeCell="P27" sqref="P27"/>
    </sheetView>
  </sheetViews>
  <sheetFormatPr baseColWidth="10" defaultColWidth="11.42578125" defaultRowHeight="12.75" x14ac:dyDescent="0.2"/>
  <cols>
    <col min="2" max="2" width="21.28515625" customWidth="1"/>
    <col min="3" max="3" width="0" hidden="1" customWidth="1"/>
    <col min="4" max="4" width="20.140625" customWidth="1"/>
    <col min="5" max="5" width="13.85546875" customWidth="1"/>
    <col min="6" max="6" width="19.28515625" customWidth="1"/>
    <col min="7" max="7" width="0" hidden="1" customWidth="1"/>
    <col min="9" max="9" width="16.7109375" customWidth="1"/>
    <col min="10" max="10" width="0" hidden="1" customWidth="1"/>
    <col min="11" max="11" width="18.5703125" hidden="1" customWidth="1"/>
    <col min="12" max="12" width="17" hidden="1" customWidth="1"/>
    <col min="13" max="13" width="16.28515625" customWidth="1"/>
    <col min="14" max="14" width="16.85546875" customWidth="1"/>
    <col min="15" max="15" width="14.42578125" hidden="1" customWidth="1"/>
    <col min="16" max="16" width="20.140625" customWidth="1"/>
    <col min="17" max="17" width="14.7109375" hidden="1" customWidth="1"/>
    <col min="18" max="18" width="16.7109375" customWidth="1"/>
    <col min="19" max="19" width="18.42578125" customWidth="1"/>
    <col min="20" max="20" width="13.28515625" customWidth="1"/>
    <col min="21" max="22" width="0" hidden="1" customWidth="1"/>
    <col min="23" max="23" width="20.7109375" customWidth="1"/>
    <col min="24" max="24" width="18.5703125" customWidth="1"/>
    <col min="25" max="25" width="19.5703125" customWidth="1"/>
    <col min="26" max="26" width="23.7109375"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181</v>
      </c>
      <c r="B2" t="s">
        <v>241</v>
      </c>
      <c r="C2" t="s">
        <v>186</v>
      </c>
      <c r="D2" t="s">
        <v>128</v>
      </c>
      <c r="E2" t="s">
        <v>129</v>
      </c>
      <c r="F2" s="65">
        <v>45510</v>
      </c>
      <c r="G2" t="s">
        <v>187</v>
      </c>
      <c r="H2" t="s">
        <v>242</v>
      </c>
      <c r="I2" t="s">
        <v>184</v>
      </c>
      <c r="J2" t="s">
        <v>70</v>
      </c>
      <c r="K2" t="s">
        <v>187</v>
      </c>
      <c r="L2" t="s">
        <v>187</v>
      </c>
      <c r="M2" s="65">
        <v>45510</v>
      </c>
      <c r="N2" s="4">
        <v>0.28018518518518515</v>
      </c>
      <c r="O2" s="65">
        <v>45510</v>
      </c>
      <c r="P2" s="4">
        <v>0.56112268518518515</v>
      </c>
      <c r="Q2" s="65">
        <v>45510</v>
      </c>
      <c r="R2" s="4">
        <v>0.32246527777777778</v>
      </c>
      <c r="S2" t="s">
        <v>183</v>
      </c>
      <c r="T2" t="s">
        <v>243</v>
      </c>
      <c r="U2" t="s">
        <v>244</v>
      </c>
      <c r="V2" t="s">
        <v>73</v>
      </c>
      <c r="W2" t="s">
        <v>245</v>
      </c>
      <c r="X2" t="s">
        <v>246</v>
      </c>
      <c r="Y2" t="s">
        <v>247</v>
      </c>
      <c r="Z2" t="s">
        <v>84</v>
      </c>
      <c r="AA2" t="s">
        <v>85</v>
      </c>
      <c r="AB2" t="s">
        <v>78</v>
      </c>
      <c r="AC2" s="4">
        <v>4.2280092592592598E-2</v>
      </c>
      <c r="AD2">
        <v>-0.23865740740741004</v>
      </c>
      <c r="AE2">
        <v>6</v>
      </c>
      <c r="AF2">
        <v>6</v>
      </c>
      <c r="AG2">
        <v>32</v>
      </c>
      <c r="AH2" t="s">
        <v>84</v>
      </c>
      <c r="AI2">
        <v>0</v>
      </c>
      <c r="AJ2">
        <v>0</v>
      </c>
      <c r="AK2" t="s">
        <v>193</v>
      </c>
      <c r="AL2" t="s">
        <v>84</v>
      </c>
      <c r="AM2">
        <v>8</v>
      </c>
      <c r="AN2">
        <v>0</v>
      </c>
      <c r="AO2" t="s">
        <v>194</v>
      </c>
      <c r="AP2" t="s">
        <v>5</v>
      </c>
      <c r="AQ2" s="4">
        <v>0.28093750000000001</v>
      </c>
      <c r="AR2" s="4">
        <v>0.24065972222222221</v>
      </c>
      <c r="AS2" t="s">
        <v>208</v>
      </c>
      <c r="AV2" s="4">
        <v>0</v>
      </c>
      <c r="AW2" s="4">
        <v>4.2280092592592598E-2</v>
      </c>
      <c r="AX2">
        <v>3</v>
      </c>
      <c r="AY2" s="4">
        <v>0.28093750000000001</v>
      </c>
      <c r="AZ2">
        <v>60.883333333329631</v>
      </c>
      <c r="BA2">
        <v>7</v>
      </c>
      <c r="BB2" t="s">
        <v>195</v>
      </c>
    </row>
    <row r="3" spans="1:54" x14ac:dyDescent="0.2">
      <c r="A3" t="s">
        <v>91</v>
      </c>
      <c r="B3" t="s">
        <v>248</v>
      </c>
      <c r="C3" t="s">
        <v>186</v>
      </c>
      <c r="D3" t="s">
        <v>103</v>
      </c>
      <c r="E3" t="s">
        <v>113</v>
      </c>
      <c r="F3" s="65">
        <v>45510</v>
      </c>
      <c r="G3" t="s">
        <v>187</v>
      </c>
      <c r="H3" t="s">
        <v>188</v>
      </c>
      <c r="I3" t="s">
        <v>107</v>
      </c>
      <c r="J3" t="s">
        <v>70</v>
      </c>
      <c r="K3" t="s">
        <v>187</v>
      </c>
      <c r="L3" t="s">
        <v>187</v>
      </c>
      <c r="M3" s="65">
        <v>45510</v>
      </c>
      <c r="N3" s="4">
        <v>0.2898148148148148</v>
      </c>
      <c r="O3" s="65">
        <v>45510</v>
      </c>
      <c r="P3" s="4">
        <v>0.41804398148148153</v>
      </c>
      <c r="Q3" s="65">
        <v>45510</v>
      </c>
      <c r="R3" s="4">
        <v>0.35563657407407406</v>
      </c>
      <c r="S3" t="s">
        <v>249</v>
      </c>
      <c r="T3" t="s">
        <v>243</v>
      </c>
      <c r="U3" t="s">
        <v>250</v>
      </c>
      <c r="V3" t="s">
        <v>73</v>
      </c>
      <c r="W3" t="s">
        <v>251</v>
      </c>
      <c r="X3" t="s">
        <v>252</v>
      </c>
      <c r="Y3" t="s">
        <v>253</v>
      </c>
      <c r="Z3" t="s">
        <v>84</v>
      </c>
      <c r="AA3" t="s">
        <v>85</v>
      </c>
      <c r="AB3" t="s">
        <v>78</v>
      </c>
      <c r="AC3" s="4">
        <v>6.582175925925926E-2</v>
      </c>
      <c r="AD3">
        <v>-6.2407407407409965E-2</v>
      </c>
      <c r="AE3">
        <v>6</v>
      </c>
      <c r="AF3">
        <v>6</v>
      </c>
      <c r="AG3">
        <v>32</v>
      </c>
      <c r="AH3" t="s">
        <v>84</v>
      </c>
      <c r="AI3">
        <v>0</v>
      </c>
      <c r="AJ3">
        <v>0</v>
      </c>
      <c r="AK3" t="s">
        <v>193</v>
      </c>
      <c r="AL3" t="s">
        <v>84</v>
      </c>
      <c r="AM3">
        <v>8</v>
      </c>
      <c r="AN3">
        <v>0</v>
      </c>
      <c r="AO3" t="s">
        <v>194</v>
      </c>
      <c r="AP3" t="s">
        <v>10</v>
      </c>
      <c r="AQ3" s="4">
        <v>0.12822916666666667</v>
      </c>
      <c r="AR3" s="4">
        <v>8.7951388888888885E-2</v>
      </c>
      <c r="AS3" t="s">
        <v>208</v>
      </c>
      <c r="AV3" s="4">
        <v>0</v>
      </c>
      <c r="AW3" s="4">
        <v>6.582175925925926E-2</v>
      </c>
      <c r="AX3">
        <v>3</v>
      </c>
      <c r="AY3" s="4">
        <v>0.12822916666666667</v>
      </c>
      <c r="AZ3">
        <v>94.783333333334454</v>
      </c>
      <c r="BA3">
        <v>8</v>
      </c>
      <c r="BB3" t="s">
        <v>195</v>
      </c>
    </row>
    <row r="4" spans="1:54" x14ac:dyDescent="0.2">
      <c r="A4" t="s">
        <v>91</v>
      </c>
      <c r="B4" t="s">
        <v>254</v>
      </c>
      <c r="C4" t="s">
        <v>186</v>
      </c>
      <c r="D4" t="s">
        <v>97</v>
      </c>
      <c r="E4" t="s">
        <v>98</v>
      </c>
      <c r="F4" s="65">
        <v>45510</v>
      </c>
      <c r="G4" t="s">
        <v>187</v>
      </c>
      <c r="H4" t="s">
        <v>197</v>
      </c>
      <c r="I4" t="s">
        <v>99</v>
      </c>
      <c r="J4" t="s">
        <v>70</v>
      </c>
      <c r="K4" t="s">
        <v>187</v>
      </c>
      <c r="L4" t="s">
        <v>187</v>
      </c>
      <c r="M4" s="65">
        <v>45510</v>
      </c>
      <c r="N4" s="4">
        <v>0.25717592592592592</v>
      </c>
      <c r="O4" s="65">
        <v>45510</v>
      </c>
      <c r="P4" s="4">
        <v>0.38403935185185184</v>
      </c>
      <c r="Q4" s="65">
        <v>45510</v>
      </c>
      <c r="R4" s="4">
        <v>0.32091435185185185</v>
      </c>
      <c r="S4" t="s">
        <v>126</v>
      </c>
      <c r="T4" t="s">
        <v>243</v>
      </c>
      <c r="U4" t="s">
        <v>255</v>
      </c>
      <c r="V4" t="s">
        <v>73</v>
      </c>
      <c r="W4" t="s">
        <v>256</v>
      </c>
      <c r="X4" t="s">
        <v>257</v>
      </c>
      <c r="Y4" t="s">
        <v>258</v>
      </c>
      <c r="Z4" t="s">
        <v>84</v>
      </c>
      <c r="AA4" t="s">
        <v>85</v>
      </c>
      <c r="AB4" t="s">
        <v>78</v>
      </c>
      <c r="AC4" s="4">
        <v>6.3738425925925921E-2</v>
      </c>
      <c r="AD4">
        <v>-6.3124999999999987E-2</v>
      </c>
      <c r="AE4">
        <v>6</v>
      </c>
      <c r="AF4">
        <v>6</v>
      </c>
      <c r="AG4">
        <v>32</v>
      </c>
      <c r="AH4" t="s">
        <v>84</v>
      </c>
      <c r="AI4">
        <v>0</v>
      </c>
      <c r="AJ4">
        <v>0</v>
      </c>
      <c r="AK4" t="s">
        <v>193</v>
      </c>
      <c r="AL4" t="s">
        <v>84</v>
      </c>
      <c r="AM4">
        <v>8</v>
      </c>
      <c r="AN4">
        <v>0</v>
      </c>
      <c r="AO4" t="s">
        <v>194</v>
      </c>
      <c r="AP4" t="s">
        <v>10</v>
      </c>
      <c r="AQ4" s="4">
        <v>0.12686342592592592</v>
      </c>
      <c r="AR4" s="4">
        <v>8.6585648148148162E-2</v>
      </c>
      <c r="AS4" t="s">
        <v>208</v>
      </c>
      <c r="AV4" s="4">
        <v>0</v>
      </c>
      <c r="AW4" s="4">
        <v>6.3738425925925921E-2</v>
      </c>
      <c r="AX4">
        <v>3</v>
      </c>
      <c r="AY4" s="4">
        <v>0.12686342592592592</v>
      </c>
      <c r="AZ4">
        <v>91.783333333324791</v>
      </c>
      <c r="BA4">
        <v>7</v>
      </c>
      <c r="BB4" t="s">
        <v>195</v>
      </c>
    </row>
  </sheetData>
  <pageMargins left="0.7" right="0.7" top="0.75" bottom="0.75" header="0.3" footer="0.3"/>
  <customProperties>
    <customPr name="_pios_id" r:id="rId1"/>
  </customPropertie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C68F6-2F99-45B5-A2C0-A46015FF595C}">
  <sheetPr codeName="Sheet6"/>
  <dimension ref="A1:BB2"/>
  <sheetViews>
    <sheetView workbookViewId="0">
      <selection sqref="A1:AC2"/>
    </sheetView>
  </sheetViews>
  <sheetFormatPr baseColWidth="10" defaultColWidth="11.42578125" defaultRowHeight="12.75" x14ac:dyDescent="0.2"/>
  <cols>
    <col min="2" max="2" width="21.28515625" customWidth="1"/>
    <col min="3" max="3" width="0" hidden="1" customWidth="1"/>
    <col min="4" max="4" width="20.140625" customWidth="1"/>
    <col min="5" max="5" width="13.85546875" customWidth="1"/>
    <col min="6" max="6" width="19.28515625" customWidth="1"/>
    <col min="7" max="8" width="0" hidden="1" customWidth="1"/>
    <col min="9" max="9" width="16.7109375" customWidth="1"/>
    <col min="10" max="10" width="0" hidden="1" customWidth="1"/>
    <col min="11" max="11" width="18.5703125" hidden="1" customWidth="1"/>
    <col min="12" max="12" width="17" hidden="1" customWidth="1"/>
    <col min="13" max="13" width="16.28515625" hidden="1" customWidth="1"/>
    <col min="14" max="14" width="16.85546875" customWidth="1"/>
    <col min="15" max="15" width="14.42578125" hidden="1" customWidth="1"/>
    <col min="16" max="16" width="20.140625" customWidth="1"/>
    <col min="17" max="17" width="14.7109375" customWidth="1"/>
    <col min="18" max="18" width="16.7109375" customWidth="1"/>
    <col min="19" max="19" width="18.42578125" customWidth="1"/>
    <col min="20" max="20" width="13.28515625" customWidth="1"/>
    <col min="21" max="22" width="0" hidden="1" customWidth="1"/>
    <col min="23" max="23" width="20.7109375" customWidth="1"/>
    <col min="24" max="24" width="18.5703125" customWidth="1"/>
    <col min="25" max="25" width="19.5703125" customWidth="1"/>
    <col min="26" max="26" width="23.7109375" hidden="1"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91</v>
      </c>
      <c r="B2" t="s">
        <v>259</v>
      </c>
      <c r="C2" t="s">
        <v>186</v>
      </c>
      <c r="D2" t="s">
        <v>110</v>
      </c>
      <c r="E2" t="s">
        <v>111</v>
      </c>
      <c r="F2" s="65">
        <v>45510</v>
      </c>
      <c r="G2" t="s">
        <v>187</v>
      </c>
      <c r="H2" t="s">
        <v>188</v>
      </c>
      <c r="I2" t="s">
        <v>107</v>
      </c>
      <c r="J2" t="s">
        <v>70</v>
      </c>
      <c r="K2" t="s">
        <v>187</v>
      </c>
      <c r="L2" t="s">
        <v>187</v>
      </c>
      <c r="M2" s="65">
        <v>45510</v>
      </c>
      <c r="N2" s="4">
        <v>0.30238425925925927</v>
      </c>
      <c r="O2" s="65">
        <v>45510</v>
      </c>
      <c r="P2" s="4">
        <v>0.46875</v>
      </c>
      <c r="Q2" s="65">
        <v>45510</v>
      </c>
      <c r="R2" s="4">
        <v>0.35393518518518513</v>
      </c>
      <c r="S2" t="s">
        <v>132</v>
      </c>
      <c r="T2" t="s">
        <v>243</v>
      </c>
      <c r="U2" t="s">
        <v>260</v>
      </c>
      <c r="V2" t="s">
        <v>73</v>
      </c>
      <c r="W2" t="s">
        <v>261</v>
      </c>
      <c r="X2" t="s">
        <v>262</v>
      </c>
      <c r="Y2" t="s">
        <v>263</v>
      </c>
      <c r="Z2" t="s">
        <v>84</v>
      </c>
      <c r="AA2" t="s">
        <v>85</v>
      </c>
      <c r="AB2" t="s">
        <v>78</v>
      </c>
      <c r="AC2" s="4">
        <v>5.1550925925925924E-2</v>
      </c>
      <c r="AD2">
        <v>-0.11481481481480998</v>
      </c>
      <c r="AE2">
        <v>7</v>
      </c>
      <c r="AF2">
        <v>6</v>
      </c>
      <c r="AG2">
        <v>32</v>
      </c>
      <c r="AH2" t="s">
        <v>84</v>
      </c>
      <c r="AI2">
        <v>0</v>
      </c>
      <c r="AJ2">
        <v>0</v>
      </c>
      <c r="AK2" t="s">
        <v>193</v>
      </c>
      <c r="AL2" t="s">
        <v>84</v>
      </c>
      <c r="AM2">
        <v>8</v>
      </c>
      <c r="AN2">
        <v>0</v>
      </c>
      <c r="AO2" t="s">
        <v>194</v>
      </c>
      <c r="AP2" t="s">
        <v>5</v>
      </c>
      <c r="AQ2" s="4">
        <v>0.16636574074074076</v>
      </c>
      <c r="AR2" s="4">
        <v>0.12608796296296296</v>
      </c>
      <c r="AS2" t="s">
        <v>208</v>
      </c>
      <c r="AV2" s="4">
        <v>0</v>
      </c>
      <c r="AW2" s="4">
        <v>5.1550925925925924E-2</v>
      </c>
      <c r="AX2">
        <v>3</v>
      </c>
      <c r="AY2" s="4">
        <v>0.16636574074074076</v>
      </c>
      <c r="AZ2">
        <v>74.233333333339232</v>
      </c>
      <c r="BA2">
        <v>8</v>
      </c>
      <c r="BB2" t="s">
        <v>195</v>
      </c>
    </row>
  </sheetData>
  <pageMargins left="0.7" right="0.7" top="0.75" bottom="0.75" header="0.3" footer="0.3"/>
  <customProperties>
    <customPr name="_pios_id" r:id="rId1"/>
  </customPropertie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A97EE-4FA0-4B6B-A750-CAC80A8CB3D9}">
  <sheetPr codeName="Sheet7">
    <tabColor rgb="FF00B050"/>
  </sheetPr>
  <dimension ref="A1:BP309"/>
  <sheetViews>
    <sheetView showGridLines="0" tabSelected="1" zoomScaleNormal="100" workbookViewId="0">
      <selection activeCell="V38" sqref="V38"/>
    </sheetView>
  </sheetViews>
  <sheetFormatPr baseColWidth="10" defaultColWidth="9.5703125" defaultRowHeight="12.75" x14ac:dyDescent="0.2"/>
  <cols>
    <col min="1" max="1" width="2.7109375" customWidth="1"/>
    <col min="2" max="2" width="19.5703125" customWidth="1"/>
    <col min="3" max="3" width="1.28515625" style="39" customWidth="1"/>
    <col min="4" max="4" width="18.42578125" customWidth="1"/>
    <col min="5" max="5" width="6.7109375" style="39" customWidth="1"/>
    <col min="6" max="6" width="8.140625" customWidth="1"/>
    <col min="7" max="7" width="8.7109375" bestFit="1" customWidth="1"/>
    <col min="8" max="11" width="8.140625" customWidth="1"/>
    <col min="12" max="13" width="7" customWidth="1"/>
    <col min="14" max="14" width="6" customWidth="1"/>
    <col min="15" max="15" width="8.42578125" customWidth="1"/>
    <col min="16" max="16" width="7.5703125" customWidth="1"/>
    <col min="17" max="17" width="7.140625" customWidth="1"/>
    <col min="18" max="18" width="6.42578125" customWidth="1"/>
    <col min="19" max="19" width="7.28515625" customWidth="1"/>
    <col min="20" max="20" width="12.140625" customWidth="1"/>
    <col min="21" max="21" width="6.85546875" customWidth="1"/>
    <col min="22" max="22" width="13.7109375" customWidth="1"/>
    <col min="23" max="23" width="18.7109375" customWidth="1"/>
    <col min="24" max="24" width="16.85546875" customWidth="1"/>
    <col min="25" max="25" width="17.85546875" customWidth="1"/>
    <col min="26" max="26" width="22.140625" customWidth="1"/>
    <col min="27" max="27" width="2.42578125" customWidth="1"/>
    <col min="28" max="28" width="24.7109375" customWidth="1"/>
    <col min="29" max="29" width="40.7109375" bestFit="1" customWidth="1"/>
    <col min="30" max="30" width="19" bestFit="1" customWidth="1"/>
    <col min="31" max="31" width="6" style="2" bestFit="1" customWidth="1"/>
    <col min="32" max="33" width="19" bestFit="1" customWidth="1"/>
    <col min="34" max="34" width="40.7109375" bestFit="1" customWidth="1"/>
    <col min="35" max="35" width="19" bestFit="1" customWidth="1"/>
    <col min="36" max="36" width="28.28515625" bestFit="1" customWidth="1"/>
    <col min="37" max="37" width="13.140625" bestFit="1" customWidth="1"/>
    <col min="38" max="38" width="22.85546875" bestFit="1" customWidth="1"/>
    <col min="39" max="39" width="19" bestFit="1" customWidth="1"/>
    <col min="40" max="40" width="28.28515625" bestFit="1" customWidth="1"/>
    <col min="41" max="41" width="13.140625" bestFit="1" customWidth="1"/>
    <col min="42" max="42" width="19" bestFit="1" customWidth="1"/>
    <col min="43" max="43" width="40.7109375" bestFit="1" customWidth="1"/>
    <col min="44" max="44" width="18" bestFit="1" customWidth="1"/>
    <col min="45" max="45" width="28.28515625" bestFit="1" customWidth="1"/>
    <col min="46" max="46" width="19" bestFit="1" customWidth="1"/>
    <col min="47" max="47" width="13.140625" bestFit="1" customWidth="1"/>
    <col min="48" max="48" width="19" bestFit="1" customWidth="1"/>
    <col min="49" max="49" width="13.140625" bestFit="1" customWidth="1"/>
    <col min="50" max="50" width="19" bestFit="1" customWidth="1"/>
    <col min="51" max="51" width="10.85546875" bestFit="1" customWidth="1"/>
    <col min="52" max="52" width="6.28515625" bestFit="1" customWidth="1"/>
    <col min="53" max="53" width="32.7109375" bestFit="1" customWidth="1"/>
    <col min="54" max="54" width="11.7109375" bestFit="1" customWidth="1"/>
    <col min="55" max="56" width="16.140625" bestFit="1" customWidth="1"/>
    <col min="57" max="57" width="11.7109375" bestFit="1" customWidth="1"/>
    <col min="58" max="58" width="10.42578125" bestFit="1" customWidth="1"/>
    <col min="59" max="60" width="16.140625" bestFit="1" customWidth="1"/>
    <col min="61" max="61" width="43.7109375" bestFit="1" customWidth="1"/>
    <col min="62" max="62" width="19" bestFit="1" customWidth="1"/>
    <col min="63" max="63" width="6.28515625" bestFit="1" customWidth="1"/>
    <col min="64" max="67" width="7.5703125" bestFit="1" customWidth="1"/>
    <col min="68" max="68" width="7.5703125" style="2" bestFit="1" customWidth="1"/>
    <col min="69" max="75" width="7.5703125" bestFit="1" customWidth="1"/>
    <col min="76" max="80" width="4.42578125" bestFit="1" customWidth="1"/>
    <col min="81" max="82" width="3.28515625" bestFit="1" customWidth="1"/>
    <col min="83" max="83" width="8.28515625" bestFit="1" customWidth="1"/>
    <col min="84" max="84" width="5.28515625" bestFit="1" customWidth="1"/>
    <col min="85" max="89" width="3.28515625" bestFit="1" customWidth="1"/>
    <col min="90" max="94" width="4.42578125" bestFit="1" customWidth="1"/>
    <col min="95" max="96" width="3.28515625" bestFit="1" customWidth="1"/>
    <col min="97" max="97" width="8.28515625" bestFit="1" customWidth="1"/>
    <col min="98" max="98" width="5.28515625" bestFit="1" customWidth="1"/>
    <col min="99" max="100" width="4.42578125" bestFit="1" customWidth="1"/>
    <col min="101" max="102" width="3.28515625" bestFit="1" customWidth="1"/>
    <col min="103" max="104" width="4.42578125" bestFit="1" customWidth="1"/>
    <col min="105" max="105" width="8.28515625" bestFit="1" customWidth="1"/>
    <col min="106" max="106" width="13.140625" bestFit="1" customWidth="1"/>
    <col min="107" max="111" width="14.85546875" bestFit="1" customWidth="1"/>
    <col min="112" max="112" width="9.42578125" bestFit="1" customWidth="1"/>
    <col min="113" max="113" width="20" bestFit="1" customWidth="1"/>
    <col min="114" max="114" width="13.28515625" bestFit="1" customWidth="1"/>
    <col min="115" max="117" width="10" bestFit="1" customWidth="1"/>
    <col min="118" max="118" width="13.28515625" bestFit="1" customWidth="1"/>
    <col min="119" max="120" width="10" bestFit="1" customWidth="1"/>
    <col min="121" max="121" width="13.28515625" bestFit="1" customWidth="1"/>
  </cols>
  <sheetData>
    <row r="1" spans="6:68" ht="15" customHeight="1" x14ac:dyDescent="0.2">
      <c r="BB1" s="31">
        <v>6.9444444444444447E-4</v>
      </c>
      <c r="BG1" t="s">
        <v>264</v>
      </c>
    </row>
    <row r="2" spans="6:68" ht="15" x14ac:dyDescent="0.2">
      <c r="Y2" t="s">
        <v>265</v>
      </c>
      <c r="AX2" t="s">
        <v>266</v>
      </c>
      <c r="AY2" s="27" t="s">
        <v>74</v>
      </c>
      <c r="AZ2" s="27" t="s">
        <v>84</v>
      </c>
      <c r="BA2" s="28" t="s">
        <v>267</v>
      </c>
      <c r="BB2" s="29" t="s">
        <v>268</v>
      </c>
      <c r="BC2" s="29" t="s">
        <v>269</v>
      </c>
      <c r="BD2" s="29" t="s">
        <v>270</v>
      </c>
      <c r="BF2" s="83" t="s">
        <v>266</v>
      </c>
      <c r="BG2" t="s">
        <v>271</v>
      </c>
      <c r="BH2" t="s">
        <v>272</v>
      </c>
    </row>
    <row r="3" spans="6:68" ht="15" x14ac:dyDescent="0.2">
      <c r="Y3" t="s">
        <v>273</v>
      </c>
      <c r="AD3" s="65">
        <f>+AD4*1</f>
        <v>45664</v>
      </c>
      <c r="AX3" t="s">
        <v>274</v>
      </c>
      <c r="AY3" s="2">
        <v>1.8657407407407407E-2</v>
      </c>
      <c r="AZ3" s="2">
        <v>2.8599537037037034E-2</v>
      </c>
      <c r="BA3" s="2">
        <v>2.0671296296296295E-2</v>
      </c>
      <c r="BB3" s="30">
        <f t="shared" ref="BB3:BB12" si="0">+AY3/$BB$1</f>
        <v>26.866666666666667</v>
      </c>
      <c r="BC3" s="30">
        <f t="shared" ref="BC3:BC12" si="1">+AZ3/$BB$1</f>
        <v>41.18333333333333</v>
      </c>
      <c r="BD3" s="30">
        <f>+BA3/$BB$1</f>
        <v>29.766666666666666</v>
      </c>
      <c r="BF3" s="75" t="s">
        <v>274</v>
      </c>
      <c r="BG3" s="78">
        <f t="shared" ref="BG3:BG11" si="2">+IFERROR(AVERAGE(BH3:BL3),"")</f>
        <v>0.96199999999999997</v>
      </c>
      <c r="BH3" s="77">
        <v>0.96199999999999997</v>
      </c>
    </row>
    <row r="4" spans="6:68" ht="15" x14ac:dyDescent="0.2">
      <c r="Y4" t="s">
        <v>275</v>
      </c>
      <c r="AD4" t="str">
        <f>+CONCATENATE(AD5,"/",AD6,"/",2025)</f>
        <v>7/1/2025</v>
      </c>
      <c r="AX4" t="s">
        <v>276</v>
      </c>
      <c r="AY4" s="2">
        <v>2.8888888888888891E-2</v>
      </c>
      <c r="AZ4" s="2">
        <v>2.5810185185185183E-2</v>
      </c>
      <c r="BA4" s="2">
        <v>2.8078703703703703E-2</v>
      </c>
      <c r="BB4" s="30">
        <f t="shared" si="0"/>
        <v>41.6</v>
      </c>
      <c r="BC4" s="30">
        <f t="shared" si="1"/>
        <v>37.166666666666664</v>
      </c>
      <c r="BD4" s="30">
        <f>+BA4/$BB$1</f>
        <v>40.43333333333333</v>
      </c>
      <c r="BF4" s="76" t="s">
        <v>276</v>
      </c>
      <c r="BG4" s="78">
        <f t="shared" si="2"/>
        <v>0.75700000000000001</v>
      </c>
      <c r="BH4" s="77">
        <v>0.75700000000000001</v>
      </c>
    </row>
    <row r="5" spans="6:68" ht="15" x14ac:dyDescent="0.2">
      <c r="AD5" s="13">
        <f>+AD29</f>
        <v>7</v>
      </c>
      <c r="AX5" t="s">
        <v>277</v>
      </c>
      <c r="AY5" s="2">
        <v>2.7210648148148147E-2</v>
      </c>
      <c r="AZ5" s="2">
        <v>4.1458333333333333E-2</v>
      </c>
      <c r="BA5" s="2">
        <v>3.5624999999999997E-2</v>
      </c>
      <c r="BB5" s="30">
        <f t="shared" si="0"/>
        <v>39.18333333333333</v>
      </c>
      <c r="BC5" s="30">
        <f t="shared" si="1"/>
        <v>59.699999999999996</v>
      </c>
      <c r="BD5" s="30">
        <f t="shared" ref="BD5:BD12" si="3">+BA5/$BB$1</f>
        <v>51.3</v>
      </c>
      <c r="BF5" s="75" t="s">
        <v>277</v>
      </c>
      <c r="BG5" s="78">
        <f t="shared" si="2"/>
        <v>0.76600000000000001</v>
      </c>
      <c r="BH5" s="77">
        <v>0.76600000000000001</v>
      </c>
    </row>
    <row r="6" spans="6:68" ht="15" x14ac:dyDescent="0.2">
      <c r="AD6">
        <f>+AH28</f>
        <v>1</v>
      </c>
      <c r="AX6" t="s">
        <v>278</v>
      </c>
      <c r="AY6" s="2">
        <v>3.3460648148148149E-2</v>
      </c>
      <c r="AZ6" s="2">
        <v>2.0960648148148148E-2</v>
      </c>
      <c r="BA6" s="2">
        <v>2.2164351851851852E-2</v>
      </c>
      <c r="BB6" s="30">
        <f t="shared" si="0"/>
        <v>48.18333333333333</v>
      </c>
      <c r="BC6" s="30">
        <f t="shared" si="1"/>
        <v>30.183333333333334</v>
      </c>
      <c r="BD6" s="30">
        <f t="shared" si="3"/>
        <v>31.916666666666664</v>
      </c>
      <c r="BF6" s="76" t="s">
        <v>278</v>
      </c>
      <c r="BG6" s="78">
        <f t="shared" si="2"/>
        <v>0.53300000000000003</v>
      </c>
      <c r="BH6" s="77">
        <v>0.53300000000000003</v>
      </c>
    </row>
    <row r="7" spans="6:68" ht="15" x14ac:dyDescent="0.2">
      <c r="AX7" t="s">
        <v>279</v>
      </c>
      <c r="AY7" s="2">
        <v>3.1134259259259261E-2</v>
      </c>
      <c r="AZ7" s="2">
        <v>2.7129629629629632E-2</v>
      </c>
      <c r="BA7" s="2">
        <v>2.8761574074074075E-2</v>
      </c>
      <c r="BB7" s="30">
        <f t="shared" si="0"/>
        <v>44.833333333333336</v>
      </c>
      <c r="BC7" s="30">
        <f t="shared" si="1"/>
        <v>39.06666666666667</v>
      </c>
      <c r="BD7" s="30">
        <f t="shared" si="3"/>
        <v>41.416666666666664</v>
      </c>
      <c r="BF7" s="75" t="s">
        <v>279</v>
      </c>
      <c r="BG7" s="78">
        <f t="shared" si="2"/>
        <v>0.58599999999999997</v>
      </c>
      <c r="BH7" s="77">
        <v>0.58599999999999997</v>
      </c>
    </row>
    <row r="8" spans="6:68" ht="15" x14ac:dyDescent="0.2">
      <c r="AC8" s="112" t="s">
        <v>280</v>
      </c>
      <c r="AE8"/>
      <c r="AJ8" t="s">
        <v>281</v>
      </c>
      <c r="AX8" t="s">
        <v>194</v>
      </c>
      <c r="AY8" s="2">
        <v>1.2662037037037039E-2</v>
      </c>
      <c r="AZ8" s="2">
        <v>1.6296296296296295E-2</v>
      </c>
      <c r="BA8" s="2">
        <v>1.3564814814814816E-2</v>
      </c>
      <c r="BB8" s="30">
        <f t="shared" si="0"/>
        <v>18.233333333333334</v>
      </c>
      <c r="BC8" s="30">
        <f t="shared" si="1"/>
        <v>23.466666666666665</v>
      </c>
      <c r="BD8" s="30">
        <f t="shared" si="3"/>
        <v>19.533333333333335</v>
      </c>
      <c r="BF8" s="76" t="s">
        <v>194</v>
      </c>
      <c r="BG8" s="78">
        <f t="shared" si="2"/>
        <v>0.96899999999999997</v>
      </c>
      <c r="BH8" s="77">
        <v>0.96899999999999997</v>
      </c>
      <c r="BP8"/>
    </row>
    <row r="9" spans="6:68" ht="15" x14ac:dyDescent="0.2">
      <c r="AL9" s="3" t="s">
        <v>49</v>
      </c>
      <c r="AM9" s="12">
        <v>1</v>
      </c>
      <c r="AR9" s="3" t="s">
        <v>49</v>
      </c>
      <c r="AS9" s="12">
        <v>1</v>
      </c>
      <c r="AX9" t="s">
        <v>282</v>
      </c>
      <c r="AY9" s="2">
        <v>1.1898148148148149E-2</v>
      </c>
      <c r="AZ9" s="2">
        <v>1.7546296296296296E-2</v>
      </c>
      <c r="BA9" s="2">
        <v>1.2395833333333335E-2</v>
      </c>
      <c r="BB9" s="30">
        <f t="shared" si="0"/>
        <v>17.133333333333333</v>
      </c>
      <c r="BC9" s="30">
        <f t="shared" si="1"/>
        <v>25.266666666666666</v>
      </c>
      <c r="BD9" s="30">
        <f t="shared" si="3"/>
        <v>17.850000000000001</v>
      </c>
      <c r="BF9" s="75" t="s">
        <v>282</v>
      </c>
      <c r="BG9" s="78">
        <f t="shared" si="2"/>
        <v>0.98799999999999999</v>
      </c>
      <c r="BH9" s="77">
        <v>0.98799999999999999</v>
      </c>
      <c r="BP9"/>
    </row>
    <row r="10" spans="6:68" ht="14.45" customHeight="1" x14ac:dyDescent="0.2">
      <c r="F10" s="106"/>
      <c r="T10" s="166" t="str">
        <f>+AD13</f>
        <v>F. ALCONERA</v>
      </c>
      <c r="U10" s="167"/>
      <c r="V10" s="167"/>
      <c r="AC10" s="3" t="s">
        <v>47</v>
      </c>
      <c r="AD10" t="s">
        <v>193</v>
      </c>
      <c r="AG10" s="3" t="s">
        <v>47</v>
      </c>
      <c r="AH10" t="s">
        <v>193</v>
      </c>
      <c r="AL10" s="3" t="s">
        <v>47</v>
      </c>
      <c r="AM10" t="s">
        <v>193</v>
      </c>
      <c r="AR10" s="3" t="s">
        <v>47</v>
      </c>
      <c r="AS10" t="s">
        <v>336</v>
      </c>
      <c r="AX10" t="s">
        <v>283</v>
      </c>
      <c r="AY10" s="2"/>
      <c r="AZ10" s="2">
        <v>1.3229166666666667E-2</v>
      </c>
      <c r="BA10" s="2">
        <v>1.3229166666666667E-2</v>
      </c>
      <c r="BB10" s="30">
        <f t="shared" si="0"/>
        <v>0</v>
      </c>
      <c r="BC10" s="30">
        <f t="shared" si="1"/>
        <v>19.05</v>
      </c>
      <c r="BD10" s="30">
        <f t="shared" si="3"/>
        <v>19.05</v>
      </c>
      <c r="BF10" s="76" t="s">
        <v>283</v>
      </c>
      <c r="BG10" s="78" t="str">
        <f t="shared" si="2"/>
        <v/>
      </c>
      <c r="BH10" s="77"/>
      <c r="BP10"/>
    </row>
    <row r="11" spans="6:68" ht="15" x14ac:dyDescent="0.2">
      <c r="W11" s="27"/>
      <c r="X11" s="38"/>
      <c r="Y11" s="38"/>
      <c r="AC11" s="3" t="s">
        <v>48</v>
      </c>
      <c r="AD11" t="s">
        <v>412</v>
      </c>
      <c r="AE11"/>
      <c r="AG11" s="3" t="s">
        <v>42</v>
      </c>
      <c r="AH11" s="13" t="s">
        <v>413</v>
      </c>
      <c r="AL11" s="3" t="s">
        <v>42</v>
      </c>
      <c r="AM11" s="13" t="s">
        <v>413</v>
      </c>
      <c r="AR11" s="3" t="s">
        <v>42</v>
      </c>
      <c r="AS11" s="24">
        <v>2</v>
      </c>
      <c r="AX11" t="s">
        <v>284</v>
      </c>
      <c r="AY11" s="2">
        <v>3.6932870370370366E-2</v>
      </c>
      <c r="AZ11" s="2">
        <v>4.5393518518518521E-2</v>
      </c>
      <c r="BA11" s="2">
        <v>3.8321759259259257E-2</v>
      </c>
      <c r="BB11" s="30">
        <f t="shared" si="0"/>
        <v>53.183333333333323</v>
      </c>
      <c r="BC11" s="30">
        <f t="shared" si="1"/>
        <v>65.36666666666666</v>
      </c>
      <c r="BD11" s="30">
        <f t="shared" si="3"/>
        <v>55.18333333333333</v>
      </c>
      <c r="BF11" s="75" t="s">
        <v>284</v>
      </c>
      <c r="BG11" s="78">
        <f t="shared" si="2"/>
        <v>0.68500000000000005</v>
      </c>
      <c r="BH11" s="77">
        <v>0.68500000000000005</v>
      </c>
      <c r="BP11"/>
    </row>
    <row r="12" spans="6:68" ht="15" x14ac:dyDescent="0.2">
      <c r="F12" s="171" t="s">
        <v>285</v>
      </c>
      <c r="G12" s="172"/>
      <c r="H12" s="172"/>
      <c r="I12" s="172"/>
      <c r="J12" s="172"/>
      <c r="K12" s="172"/>
      <c r="L12" s="172"/>
      <c r="M12" s="172"/>
      <c r="N12" s="172"/>
      <c r="O12" s="172"/>
      <c r="P12" s="172"/>
      <c r="Q12" s="172"/>
      <c r="R12" s="172"/>
      <c r="S12" s="173"/>
      <c r="T12" s="168" t="str">
        <f>+CONCATENATE(AD5,"/",AD6,"/",2025)</f>
        <v>7/1/2025</v>
      </c>
      <c r="U12" s="169"/>
      <c r="V12" s="170"/>
      <c r="W12" s="27"/>
      <c r="X12" s="151"/>
      <c r="Y12" s="151"/>
      <c r="AC12" s="3" t="s">
        <v>42</v>
      </c>
      <c r="AD12" s="13" t="s">
        <v>413</v>
      </c>
      <c r="AE12"/>
      <c r="AG12" s="3" t="s">
        <v>51</v>
      </c>
      <c r="AH12" t="s">
        <v>284</v>
      </c>
      <c r="AL12" s="3" t="s">
        <v>51</v>
      </c>
      <c r="AM12" t="s">
        <v>284</v>
      </c>
      <c r="AR12" s="3" t="s">
        <v>51</v>
      </c>
      <c r="AS12" t="s">
        <v>320</v>
      </c>
      <c r="AX12" t="s">
        <v>286</v>
      </c>
      <c r="AY12" s="2">
        <v>2.7268518518518515E-2</v>
      </c>
      <c r="AZ12" s="2">
        <v>3.1898148148148148E-2</v>
      </c>
      <c r="BA12" s="2">
        <v>2.8692129629629633E-2</v>
      </c>
      <c r="BB12" s="30">
        <f t="shared" si="0"/>
        <v>39.266666666666659</v>
      </c>
      <c r="BC12" s="30">
        <f t="shared" si="1"/>
        <v>45.93333333333333</v>
      </c>
      <c r="BD12" s="30">
        <f t="shared" si="3"/>
        <v>41.31666666666667</v>
      </c>
      <c r="BP12"/>
    </row>
    <row r="13" spans="6:68" ht="13.9" customHeight="1" thickBot="1" x14ac:dyDescent="0.25">
      <c r="F13" s="163" t="s">
        <v>287</v>
      </c>
      <c r="G13" s="164"/>
      <c r="H13" s="164"/>
      <c r="I13" s="164"/>
      <c r="J13" s="164"/>
      <c r="K13" s="189"/>
      <c r="L13" s="163" t="s">
        <v>288</v>
      </c>
      <c r="M13" s="164"/>
      <c r="N13" s="164"/>
      <c r="O13" s="189"/>
      <c r="P13" s="180" t="s">
        <v>289</v>
      </c>
      <c r="Q13" s="181"/>
      <c r="R13" s="181"/>
      <c r="S13" s="182"/>
      <c r="T13" s="163" t="s">
        <v>76</v>
      </c>
      <c r="U13" s="189"/>
      <c r="V13" s="84" t="s">
        <v>290</v>
      </c>
      <c r="W13" s="27"/>
      <c r="X13" s="38"/>
      <c r="Y13" s="38"/>
      <c r="AC13" s="3" t="s">
        <v>51</v>
      </c>
      <c r="AD13" t="s">
        <v>284</v>
      </c>
      <c r="AE13"/>
      <c r="AG13" s="3" t="s">
        <v>19</v>
      </c>
      <c r="AH13" t="s">
        <v>413</v>
      </c>
      <c r="AL13" s="3" t="s">
        <v>17</v>
      </c>
      <c r="AM13" t="s">
        <v>413</v>
      </c>
      <c r="AR13" s="3" t="s">
        <v>19</v>
      </c>
      <c r="AS13" t="s">
        <v>336</v>
      </c>
      <c r="AX13" s="32">
        <v>1</v>
      </c>
      <c r="AY13" s="32">
        <v>2</v>
      </c>
      <c r="AZ13" s="32">
        <v>3</v>
      </c>
      <c r="BA13" s="32">
        <v>4</v>
      </c>
      <c r="BB13" s="32">
        <v>5</v>
      </c>
      <c r="BC13" s="32">
        <v>6</v>
      </c>
      <c r="BD13" s="32">
        <v>7</v>
      </c>
      <c r="BP13"/>
    </row>
    <row r="14" spans="6:68" ht="13.9" customHeight="1" x14ac:dyDescent="0.2">
      <c r="F14" s="228" t="s">
        <v>74</v>
      </c>
      <c r="G14" s="229"/>
      <c r="H14" s="229"/>
      <c r="I14" s="229"/>
      <c r="J14" s="229"/>
      <c r="K14" s="230"/>
      <c r="L14" s="196">
        <f>+IFERROR(VLOOKUP($F$14,$AC$20:$AD$24,$AD$19,FALSE)/$AJ$19,"")</f>
        <v>38.607511737089197</v>
      </c>
      <c r="M14" s="197"/>
      <c r="N14" s="197"/>
      <c r="O14" s="198"/>
      <c r="P14" s="178">
        <f>+IFERROR(VLOOKUP($F$14,$AC$37:$AD$41,$AD$19,FALSE)/$AJ$19,"")</f>
        <v>35.316111111111105</v>
      </c>
      <c r="Q14" s="179"/>
      <c r="R14" s="44">
        <f>+IFERROR(L14-P14,"")</f>
        <v>3.2914006259780919</v>
      </c>
      <c r="S14" s="86">
        <f>+IFERROR((P14-L14)/L14,"")</f>
        <v>-8.5252855672025396E-2</v>
      </c>
      <c r="T14" s="187">
        <f>IFERROR(GETPIVOTDATA("LTD",$AG$37,"GP","Granel"),"0 Cargas")</f>
        <v>30</v>
      </c>
      <c r="U14" s="188"/>
      <c r="V14" s="85">
        <f>IFERROR(GETPIVOTDATA("LTD",$AL$37,"GP","Granel"),"0 Cargas")</f>
        <v>51</v>
      </c>
      <c r="W14" s="27"/>
      <c r="X14" s="38"/>
      <c r="Y14" s="107">
        <f>50/V14</f>
        <v>0.98039215686274506</v>
      </c>
      <c r="AC14" s="3" t="s">
        <v>19</v>
      </c>
      <c r="AD14" t="s">
        <v>412</v>
      </c>
      <c r="AE14"/>
      <c r="AG14" s="3" t="s">
        <v>17</v>
      </c>
      <c r="AH14" t="s">
        <v>413</v>
      </c>
      <c r="AL14" s="3" t="s">
        <v>19</v>
      </c>
      <c r="AM14" t="s">
        <v>413</v>
      </c>
      <c r="AR14" s="3" t="s">
        <v>13</v>
      </c>
      <c r="AS14" t="s">
        <v>320</v>
      </c>
      <c r="BP14"/>
    </row>
    <row r="15" spans="6:68" ht="13.9" customHeight="1" x14ac:dyDescent="0.2">
      <c r="F15" s="231" t="s">
        <v>84</v>
      </c>
      <c r="G15" s="232"/>
      <c r="H15" s="232"/>
      <c r="I15" s="232"/>
      <c r="J15" s="232"/>
      <c r="K15" s="233"/>
      <c r="L15" s="193">
        <f>+VLOOKUP($F$15,$AC$20:$AD$24,$AD$19,FALSE)/$AJ$19</f>
        <v>41.722979797979804</v>
      </c>
      <c r="M15" s="194"/>
      <c r="N15" s="194"/>
      <c r="O15" s="195"/>
      <c r="P15" s="176">
        <f>+IFERROR(VLOOKUP($F$15,$AC$37:$AD$41,$AD$19,FALSE)/$AJ$19,"")</f>
        <v>48.245370370370374</v>
      </c>
      <c r="Q15" s="177"/>
      <c r="R15" s="45">
        <f>+IFERROR(L15-P15,"")</f>
        <v>-6.5223905723905702</v>
      </c>
      <c r="S15" s="87">
        <f>+IFERROR((P15-L15)/L15,"")</f>
        <v>0.15632609664917507</v>
      </c>
      <c r="T15" s="185">
        <f>IFERROR(+GETPIVOTDATA("LTD",$AG$37,"GP","Ensacado"),"0 Cargas")</f>
        <v>18</v>
      </c>
      <c r="U15" s="186"/>
      <c r="V15" s="54">
        <f>IFERROR(+GETPIVOTDATA("LTD",$AL$37,"GP","Ensacado"),"0 Cargas")</f>
        <v>24</v>
      </c>
      <c r="W15" s="27"/>
      <c r="X15" s="107">
        <f>V15*25</f>
        <v>600</v>
      </c>
      <c r="Y15" s="38"/>
      <c r="AC15" s="3" t="s">
        <v>13</v>
      </c>
      <c r="AD15" t="s">
        <v>186</v>
      </c>
      <c r="AE15"/>
      <c r="AG15" s="3" t="s">
        <v>13</v>
      </c>
      <c r="AH15" t="s">
        <v>186</v>
      </c>
      <c r="AL15" s="3" t="s">
        <v>13</v>
      </c>
      <c r="AM15" t="s">
        <v>186</v>
      </c>
      <c r="AR15" s="3" t="s">
        <v>43</v>
      </c>
      <c r="AS15" t="s">
        <v>320</v>
      </c>
      <c r="BK15" s="2"/>
    </row>
    <row r="16" spans="6:68" ht="14.25" x14ac:dyDescent="0.2">
      <c r="F16" s="234" t="s">
        <v>286</v>
      </c>
      <c r="G16" s="235"/>
      <c r="H16" s="235"/>
      <c r="I16" s="235"/>
      <c r="J16" s="235"/>
      <c r="K16" s="236"/>
      <c r="L16" s="190">
        <f>+VLOOKUP($F$16,$AC$20:$AD$24,$AD$19,FALSE)/$AJ$19</f>
        <v>40.108394160583934</v>
      </c>
      <c r="M16" s="191"/>
      <c r="N16" s="191"/>
      <c r="O16" s="192"/>
      <c r="P16" s="174">
        <f>+IF(IFERROR(VLOOKUP($F$16,$AC$38:$AD$42,$AD$19,FALSE)/$AJ$19,"")=0,"",IFERROR(VLOOKUP($F$16,$AC$37:$AD$41,$AD$19,FALSE)/$AJ$19,""))</f>
        <v>40.164583333333333</v>
      </c>
      <c r="Q16" s="175"/>
      <c r="R16" s="55">
        <f>+IFERROR(L16-P16,"")</f>
        <v>-5.6189172749398608E-2</v>
      </c>
      <c r="S16" s="88">
        <f>+IFERROR((P16-L16)/L16,"")</f>
        <v>1.4009329948347291E-3</v>
      </c>
      <c r="T16" s="183">
        <f>+GETPIVOTDATA("LTD",$AG$37)</f>
        <v>48</v>
      </c>
      <c r="U16" s="184"/>
      <c r="V16" s="56">
        <f>+GETPIVOTDATA("LTD",$AL$37)</f>
        <v>75</v>
      </c>
      <c r="W16" s="27"/>
      <c r="X16" s="107">
        <f>V16*27</f>
        <v>2025</v>
      </c>
      <c r="Y16" s="38"/>
      <c r="AC16" s="3" t="s">
        <v>43</v>
      </c>
      <c r="AD16" t="s">
        <v>413</v>
      </c>
      <c r="AG16" s="3" t="s">
        <v>43</v>
      </c>
      <c r="AH16" t="s">
        <v>412</v>
      </c>
      <c r="AL16" s="3" t="s">
        <v>43</v>
      </c>
      <c r="AM16" t="s">
        <v>412</v>
      </c>
      <c r="AR16" s="105" t="s">
        <v>41</v>
      </c>
      <c r="AS16" t="s">
        <v>336</v>
      </c>
      <c r="BP16"/>
    </row>
    <row r="17" spans="6:68" ht="13.15" customHeight="1" thickBot="1" x14ac:dyDescent="0.25">
      <c r="L17" s="40"/>
      <c r="M17" s="40"/>
      <c r="N17" s="40"/>
      <c r="O17" s="40"/>
      <c r="P17" s="40"/>
      <c r="Q17" s="40"/>
      <c r="R17" s="40"/>
      <c r="S17" s="40"/>
      <c r="T17" s="40"/>
      <c r="U17" s="40"/>
      <c r="V17" s="40"/>
      <c r="W17" s="40"/>
      <c r="X17" s="108"/>
      <c r="Y17" s="108"/>
      <c r="Z17" s="40"/>
      <c r="AC17" s="3" t="s">
        <v>38</v>
      </c>
      <c r="AD17" t="s">
        <v>76</v>
      </c>
      <c r="AG17" s="3" t="s">
        <v>38</v>
      </c>
      <c r="AH17" t="s">
        <v>76</v>
      </c>
      <c r="AL17" s="3" t="s">
        <v>38</v>
      </c>
      <c r="AM17" t="s">
        <v>412</v>
      </c>
      <c r="AR17" s="3" t="s">
        <v>38</v>
      </c>
      <c r="AS17" t="s">
        <v>320</v>
      </c>
      <c r="BP17"/>
    </row>
    <row r="18" spans="6:68" ht="15.75" thickBot="1" x14ac:dyDescent="0.25">
      <c r="F18" s="199" t="s">
        <v>291</v>
      </c>
      <c r="G18" s="200"/>
      <c r="H18" s="200"/>
      <c r="I18" s="200"/>
      <c r="J18" s="200"/>
      <c r="K18" s="200"/>
      <c r="L18" s="200"/>
      <c r="M18" s="200"/>
      <c r="N18" s="200"/>
      <c r="O18" s="200"/>
      <c r="P18" s="200"/>
      <c r="Q18" s="200"/>
      <c r="R18" s="200"/>
      <c r="S18" s="201"/>
      <c r="T18" s="168" t="str">
        <f>+T12</f>
        <v>7/1/2025</v>
      </c>
      <c r="U18" s="169"/>
      <c r="V18" s="170"/>
      <c r="W18" s="40"/>
      <c r="X18" s="108"/>
      <c r="Y18" s="108"/>
      <c r="Z18" s="227"/>
      <c r="AA18" s="227"/>
      <c r="AC18" s="3" t="s">
        <v>30</v>
      </c>
      <c r="AD18" t="s">
        <v>413</v>
      </c>
      <c r="AE18"/>
      <c r="AG18" s="3" t="s">
        <v>30</v>
      </c>
      <c r="AH18" t="s">
        <v>412</v>
      </c>
      <c r="AL18" s="3" t="s">
        <v>30</v>
      </c>
      <c r="AM18" t="s">
        <v>412</v>
      </c>
      <c r="AP18" s="25"/>
      <c r="AQ18" s="25"/>
      <c r="AR18" s="3" t="s">
        <v>30</v>
      </c>
      <c r="AS18" t="s">
        <v>320</v>
      </c>
      <c r="BP18"/>
    </row>
    <row r="19" spans="6:68" ht="19.899999999999999" customHeight="1" thickBot="1" x14ac:dyDescent="0.25">
      <c r="F19" s="163" t="s">
        <v>287</v>
      </c>
      <c r="G19" s="164"/>
      <c r="H19" s="164"/>
      <c r="I19" s="164"/>
      <c r="J19" s="164"/>
      <c r="K19" s="189"/>
      <c r="L19" s="163" t="s">
        <v>288</v>
      </c>
      <c r="M19" s="164"/>
      <c r="N19" s="164"/>
      <c r="O19" s="189"/>
      <c r="P19" s="180" t="s">
        <v>289</v>
      </c>
      <c r="Q19" s="181"/>
      <c r="R19" s="181"/>
      <c r="S19" s="182"/>
      <c r="T19" s="163" t="s">
        <v>76</v>
      </c>
      <c r="U19" s="189"/>
      <c r="V19" s="71" t="s">
        <v>290</v>
      </c>
      <c r="W19" s="40"/>
      <c r="X19" s="40"/>
      <c r="Y19" s="40"/>
      <c r="Z19" s="40"/>
      <c r="AD19">
        <v>2</v>
      </c>
      <c r="AE19"/>
      <c r="AH19">
        <v>2</v>
      </c>
      <c r="AJ19" s="26">
        <v>6.9444444444444447E-4</v>
      </c>
      <c r="AM19">
        <v>2</v>
      </c>
      <c r="AO19" s="26">
        <v>6.9444444444444447E-4</v>
      </c>
      <c r="AS19">
        <v>2</v>
      </c>
      <c r="AU19" s="26">
        <v>6.9444444444444447E-4</v>
      </c>
      <c r="AV19" s="217" t="e">
        <f>+DAY(AD31)</f>
        <v>#VALUE!</v>
      </c>
      <c r="AW19" s="218"/>
      <c r="AX19" s="218"/>
      <c r="BP19"/>
    </row>
    <row r="20" spans="6:68" ht="13.15" customHeight="1" thickBot="1" x14ac:dyDescent="0.25">
      <c r="F20" s="163" t="s">
        <v>292</v>
      </c>
      <c r="G20" s="164"/>
      <c r="H20" s="164"/>
      <c r="I20" s="164"/>
      <c r="J20" s="164"/>
      <c r="K20" s="165"/>
      <c r="L20" s="206">
        <f>+GETPIVOTDATA("LTD",$AG$20,"GP","Granel","Nivel Servicio LT","Si")/GETPIVOTDATA("LTD",$AG$20,"GP","Granel")</f>
        <v>0.8035714285714286</v>
      </c>
      <c r="M20" s="207"/>
      <c r="N20" s="207"/>
      <c r="O20" s="208"/>
      <c r="P20" s="215">
        <f>IFERROR(GETPIVOTDATA("LTD",$AG$37,"GP","Granel","Nivel Servicio LT","Si")/GETPIVOTDATA("LTD",$AG$37,"GP","Granel"),"")</f>
        <v>0.83333333333333337</v>
      </c>
      <c r="Q20" s="216"/>
      <c r="R20" s="72">
        <f>+IFERROR(P20-L20,"")</f>
        <v>2.9761904761904767E-2</v>
      </c>
      <c r="S20" s="73">
        <f>IFERROR((P20-L20),"")</f>
        <v>2.9761904761904767E-2</v>
      </c>
      <c r="T20" s="219">
        <f>IFERROR(GETPIVOTDATA("LTD",$AG$37,"GP","Granel"),"0 Cargas")</f>
        <v>30</v>
      </c>
      <c r="U20" s="220"/>
      <c r="V20" s="56">
        <f>IFERROR(GETPIVOTDATA("LTD",$AL$37,"GP","Granel"),"0 Cargas")</f>
        <v>51</v>
      </c>
      <c r="W20" s="27"/>
      <c r="X20" s="27"/>
      <c r="Y20" s="27"/>
      <c r="AC20" s="3" t="s">
        <v>293</v>
      </c>
      <c r="AD20" s="3" t="s">
        <v>49</v>
      </c>
      <c r="AE20"/>
      <c r="AG20" s="3" t="s">
        <v>294</v>
      </c>
      <c r="AH20" s="3" t="s">
        <v>64</v>
      </c>
      <c r="AL20" s="3" t="s">
        <v>294</v>
      </c>
      <c r="AM20" s="3" t="s">
        <v>64</v>
      </c>
      <c r="AR20" s="3" t="s">
        <v>294</v>
      </c>
      <c r="AS20" s="3" t="s">
        <v>64</v>
      </c>
      <c r="BI20" s="1"/>
      <c r="BN20" s="1"/>
      <c r="BP20"/>
    </row>
    <row r="21" spans="6:68" ht="15" thickBot="1" x14ac:dyDescent="0.25">
      <c r="F21" s="163" t="s">
        <v>295</v>
      </c>
      <c r="G21" s="164"/>
      <c r="H21" s="164"/>
      <c r="I21" s="164"/>
      <c r="J21" s="164"/>
      <c r="K21" s="165"/>
      <c r="L21" s="206">
        <f>+GETPIVOTDATA("LTD",$AG$20,"GP","Ensacado","Nivel Servicio LT","Si")/GETPIVOTDATA("LTD",$AG$20,"GP","Ensacado")</f>
        <v>0.60194174757281549</v>
      </c>
      <c r="M21" s="207"/>
      <c r="N21" s="207"/>
      <c r="O21" s="208"/>
      <c r="P21" s="215">
        <f>IFERROR(GETPIVOTDATA("LTD",$AG$37,"GP","Ensacado","Nivel Servicio LT","Si")/GETPIVOTDATA("LTD",$AG$37,"GP","Ensacado"),"")</f>
        <v>0.55555555555555558</v>
      </c>
      <c r="Q21" s="216"/>
      <c r="R21" s="72">
        <f>+IFERROR(P21-L21,"")</f>
        <v>-4.6386192017259908E-2</v>
      </c>
      <c r="S21" s="73">
        <f>IFERROR((P21-L21),"")</f>
        <v>-4.6386192017259908E-2</v>
      </c>
      <c r="T21" s="219">
        <f>IFERROR(GETPIVOTDATA("LTD",$AG$37,"GP","Ensacado"),"0 Cargas")</f>
        <v>18</v>
      </c>
      <c r="U21" s="220"/>
      <c r="V21" s="56">
        <f>IFERROR(GETPIVOTDATA("LTD",$AL$37,"GP","Ensacado"),"0 Cargas")</f>
        <v>24</v>
      </c>
      <c r="W21" s="27"/>
      <c r="X21" s="27"/>
      <c r="Y21" s="27"/>
      <c r="AC21" s="3" t="s">
        <v>44</v>
      </c>
      <c r="AD21">
        <v>1</v>
      </c>
      <c r="AE21"/>
      <c r="AG21" s="3" t="s">
        <v>44</v>
      </c>
      <c r="AH21" t="s">
        <v>195</v>
      </c>
      <c r="AI21" t="s">
        <v>202</v>
      </c>
      <c r="AJ21" s="2" t="s">
        <v>296</v>
      </c>
      <c r="AK21" s="3"/>
      <c r="AL21" s="3" t="s">
        <v>44</v>
      </c>
      <c r="AM21" t="s">
        <v>195</v>
      </c>
      <c r="AN21" t="s">
        <v>202</v>
      </c>
      <c r="AO21" s="2" t="s">
        <v>296</v>
      </c>
      <c r="AP21" s="3"/>
      <c r="AR21" s="3" t="s">
        <v>44</v>
      </c>
      <c r="AS21" s="2" t="s">
        <v>325</v>
      </c>
      <c r="AY21" s="3"/>
      <c r="AZ21" s="3"/>
      <c r="BK21" s="2"/>
    </row>
    <row r="22" spans="6:68" ht="12.75" customHeight="1" x14ac:dyDescent="0.2">
      <c r="F22" s="40" t="s">
        <v>297</v>
      </c>
      <c r="G22" s="40"/>
      <c r="H22" s="40"/>
      <c r="I22" s="40"/>
      <c r="J22" s="40"/>
      <c r="K22" s="40"/>
      <c r="R22" s="40"/>
      <c r="S22" s="40"/>
      <c r="T22" s="40"/>
      <c r="U22" s="40"/>
      <c r="V22" s="40"/>
      <c r="W22" s="40"/>
      <c r="X22" s="40"/>
      <c r="Y22" s="40"/>
      <c r="Z22" s="40"/>
      <c r="AC22" t="s">
        <v>84</v>
      </c>
      <c r="AD22" s="2">
        <v>2.8974291526374867E-2</v>
      </c>
      <c r="AE22"/>
      <c r="AG22" t="s">
        <v>84</v>
      </c>
      <c r="AH22" s="5">
        <v>41</v>
      </c>
      <c r="AI22" s="5">
        <v>62</v>
      </c>
      <c r="AJ22" s="5">
        <v>103</v>
      </c>
      <c r="AL22" t="s">
        <v>84</v>
      </c>
      <c r="AM22" s="5">
        <v>25</v>
      </c>
      <c r="AN22" s="5">
        <v>58</v>
      </c>
      <c r="AO22" s="5">
        <v>83</v>
      </c>
      <c r="AR22" t="s">
        <v>325</v>
      </c>
      <c r="AS22" s="5"/>
      <c r="AV22" t="e">
        <f>+AT22/AU22</f>
        <v>#DIV/0!</v>
      </c>
      <c r="BK22" s="2"/>
    </row>
    <row r="23" spans="6:68" ht="12.75" customHeight="1" thickBot="1" x14ac:dyDescent="0.25">
      <c r="M23" s="40"/>
      <c r="N23" s="40"/>
      <c r="O23" s="40"/>
      <c r="P23" s="40"/>
      <c r="Q23" s="40"/>
      <c r="R23" s="40"/>
      <c r="S23" s="40"/>
      <c r="T23" s="40"/>
      <c r="U23" s="40"/>
      <c r="V23" s="40"/>
      <c r="W23" s="40"/>
      <c r="X23" s="40"/>
      <c r="Y23" s="40"/>
      <c r="Z23" s="40"/>
      <c r="AC23" t="s">
        <v>74</v>
      </c>
      <c r="AD23" s="2">
        <v>2.6810772039645277E-2</v>
      </c>
      <c r="AE23"/>
      <c r="AG23" t="s">
        <v>74</v>
      </c>
      <c r="AH23" s="5">
        <v>22</v>
      </c>
      <c r="AI23" s="5">
        <v>90</v>
      </c>
      <c r="AJ23" s="5">
        <v>112</v>
      </c>
      <c r="AK23" s="36">
        <f>+AI23/AJ23</f>
        <v>0.8035714285714286</v>
      </c>
      <c r="AL23" t="s">
        <v>74</v>
      </c>
      <c r="AM23" s="5">
        <v>20</v>
      </c>
      <c r="AN23" s="5">
        <v>90</v>
      </c>
      <c r="AO23" s="5">
        <v>110</v>
      </c>
      <c r="AP23" s="36">
        <f>+AN23/AO23</f>
        <v>0.81818181818181823</v>
      </c>
      <c r="AV23" t="e">
        <f>+AT23/AU23</f>
        <v>#DIV/0!</v>
      </c>
      <c r="BJ23" s="24"/>
      <c r="BK23" s="2"/>
      <c r="BO23" s="13"/>
    </row>
    <row r="24" spans="6:68" ht="19.899999999999999" customHeight="1" thickBot="1" x14ac:dyDescent="0.25">
      <c r="F24" s="212" t="s">
        <v>298</v>
      </c>
      <c r="G24" s="213"/>
      <c r="H24" s="213"/>
      <c r="I24" s="213"/>
      <c r="J24" s="213"/>
      <c r="K24" s="213"/>
      <c r="L24" s="213"/>
      <c r="M24" s="213"/>
      <c r="N24" s="213"/>
      <c r="O24" s="213"/>
      <c r="P24" s="213"/>
      <c r="Q24" s="213"/>
      <c r="R24" s="213"/>
      <c r="S24" s="214"/>
      <c r="T24" s="221" t="str">
        <f>+T18</f>
        <v>7/1/2025</v>
      </c>
      <c r="U24" s="222"/>
      <c r="V24" s="223"/>
      <c r="AC24" t="s">
        <v>286</v>
      </c>
      <c r="AD24" s="2">
        <v>2.7853051500405512E-2</v>
      </c>
      <c r="AE24"/>
      <c r="AG24" t="s">
        <v>296</v>
      </c>
      <c r="AH24" s="5">
        <v>63</v>
      </c>
      <c r="AI24" s="5">
        <v>152</v>
      </c>
      <c r="AJ24" s="5">
        <v>215</v>
      </c>
      <c r="AK24" s="36"/>
      <c r="AL24" t="s">
        <v>296</v>
      </c>
      <c r="AM24" s="5">
        <v>45</v>
      </c>
      <c r="AN24" s="5">
        <v>148</v>
      </c>
      <c r="AO24" s="5">
        <v>193</v>
      </c>
      <c r="AP24" s="36"/>
      <c r="AV24" t="e">
        <f>+AT24/AU24</f>
        <v>#DIV/0!</v>
      </c>
      <c r="BP24"/>
    </row>
    <row r="25" spans="6:68" ht="13.5" thickBot="1" x14ac:dyDescent="0.25">
      <c r="F25" s="163" t="s">
        <v>287</v>
      </c>
      <c r="G25" s="164"/>
      <c r="H25" s="164"/>
      <c r="I25" s="164"/>
      <c r="J25" s="164"/>
      <c r="K25" s="189"/>
      <c r="L25" s="163" t="s">
        <v>288</v>
      </c>
      <c r="M25" s="164"/>
      <c r="N25" s="164"/>
      <c r="O25" s="189"/>
      <c r="P25" s="180" t="s">
        <v>289</v>
      </c>
      <c r="Q25" s="181"/>
      <c r="R25" s="181"/>
      <c r="S25" s="182"/>
      <c r="T25" s="180" t="s">
        <v>299</v>
      </c>
      <c r="U25" s="181"/>
      <c r="V25" s="182"/>
      <c r="AE25"/>
      <c r="AQ25" s="25"/>
      <c r="BP25"/>
    </row>
    <row r="26" spans="6:68" ht="13.15" customHeight="1" thickBot="1" x14ac:dyDescent="0.25">
      <c r="F26" s="163" t="s">
        <v>292</v>
      </c>
      <c r="G26" s="164"/>
      <c r="H26" s="164"/>
      <c r="I26" s="164"/>
      <c r="J26" s="164"/>
      <c r="K26" s="165"/>
      <c r="L26" s="209">
        <f>+GETPIVOTDATA("LTD",$AL$20,"GP","Granel","Nivel Servicio LT","Si")/GETPIVOTDATA("LTD",$AL$20,"GP","Granel")</f>
        <v>0.81818181818181823</v>
      </c>
      <c r="M26" s="210"/>
      <c r="N26" s="210"/>
      <c r="O26" s="211"/>
      <c r="P26" s="224">
        <f>IFERROR(+GETPIVOTDATA("LTD",$AL$37,"GP","Granel","Nivel Servicio LT","Si")/GETPIVOTDATA("LTD",$AL$37,"GP","Granel"),100 %)</f>
        <v>0.86274509803921573</v>
      </c>
      <c r="Q26" s="225"/>
      <c r="R26" s="72">
        <f>+IFERROR(P26-L26,"")</f>
        <v>4.4563279857397498E-2</v>
      </c>
      <c r="S26" s="73">
        <f>+(P26-L26)</f>
        <v>4.4563279857397498E-2</v>
      </c>
      <c r="T26" s="219">
        <f>+GETPIVOTDATA("LTD",$AL$37,"GP","Granel")</f>
        <v>51</v>
      </c>
      <c r="U26" s="226"/>
      <c r="V26" s="220"/>
      <c r="AC26" s="112" t="s">
        <v>300</v>
      </c>
      <c r="AE26"/>
      <c r="AG26" s="3" t="s">
        <v>51</v>
      </c>
      <c r="AH26" t="s">
        <v>284</v>
      </c>
      <c r="BP26"/>
    </row>
    <row r="27" spans="6:68" ht="12.75" customHeight="1" thickBot="1" x14ac:dyDescent="0.25">
      <c r="F27" s="163" t="s">
        <v>295</v>
      </c>
      <c r="G27" s="164"/>
      <c r="H27" s="164"/>
      <c r="I27" s="164"/>
      <c r="J27" s="164"/>
      <c r="K27" s="165"/>
      <c r="L27" s="209">
        <f>+GETPIVOTDATA("LTD",$AL$20,"GP","Ensacado","Nivel Servicio LT","Si")/GETPIVOTDATA("LTD",$AL$20,"GP","Ensacado")</f>
        <v>0.6987951807228916</v>
      </c>
      <c r="M27" s="210"/>
      <c r="N27" s="210"/>
      <c r="O27" s="211"/>
      <c r="P27" s="224">
        <f>IFERROR(+GETPIVOTDATA("LTD",$AL$37,"GP","Ensacado","Nivel Servicio LT","Si")/GETPIVOTDATA("LTD",$AL$37,"GP","Ensacado"),100 %)</f>
        <v>0.5</v>
      </c>
      <c r="Q27" s="225"/>
      <c r="R27" s="72">
        <f>+IFERROR(P27-L27,"")</f>
        <v>-0.1987951807228916</v>
      </c>
      <c r="S27" s="73">
        <f>+(P27-L27)</f>
        <v>-0.1987951807228916</v>
      </c>
      <c r="T27" s="219">
        <f>+IFERROR(GETPIVOTDATA("LTD",$AL$37,"GP","Ensacado")," 0 Cargas")</f>
        <v>24</v>
      </c>
      <c r="U27" s="226"/>
      <c r="V27" s="220"/>
      <c r="W27" s="40"/>
      <c r="X27" s="40"/>
      <c r="AC27" s="3" t="s">
        <v>47</v>
      </c>
      <c r="AD27" t="s">
        <v>193</v>
      </c>
      <c r="AE27"/>
      <c r="AG27" s="3" t="s">
        <v>47</v>
      </c>
      <c r="AH27" t="s">
        <v>193</v>
      </c>
      <c r="AL27" s="3" t="s">
        <v>51</v>
      </c>
      <c r="AM27" t="s">
        <v>284</v>
      </c>
      <c r="AQ27" s="13"/>
      <c r="BP27"/>
    </row>
    <row r="28" spans="6:68" x14ac:dyDescent="0.2">
      <c r="F28" s="40" t="s">
        <v>301</v>
      </c>
      <c r="G28" s="40"/>
      <c r="H28" s="40"/>
      <c r="O28" s="40"/>
      <c r="P28" s="40"/>
      <c r="Q28" s="40"/>
      <c r="R28" s="40"/>
      <c r="AC28" s="3" t="s">
        <v>48</v>
      </c>
      <c r="AD28" t="s">
        <v>412</v>
      </c>
      <c r="AE28"/>
      <c r="AG28" s="3" t="s">
        <v>49</v>
      </c>
      <c r="AH28" s="12">
        <v>1</v>
      </c>
      <c r="AL28" s="3" t="s">
        <v>47</v>
      </c>
      <c r="AM28" t="s">
        <v>193</v>
      </c>
      <c r="BP28"/>
    </row>
    <row r="29" spans="6:68" x14ac:dyDescent="0.2">
      <c r="AC29" s="3" t="s">
        <v>42</v>
      </c>
      <c r="AD29" s="24">
        <v>7</v>
      </c>
      <c r="AE29"/>
      <c r="AG29" s="3" t="s">
        <v>48</v>
      </c>
      <c r="AH29" t="s">
        <v>412</v>
      </c>
      <c r="AL29" s="3" t="s">
        <v>49</v>
      </c>
      <c r="AM29">
        <v>1</v>
      </c>
      <c r="BP29"/>
    </row>
    <row r="30" spans="6:68" x14ac:dyDescent="0.2">
      <c r="AC30" s="243" t="s">
        <v>51</v>
      </c>
      <c r="AD30" s="244" t="s">
        <v>284</v>
      </c>
      <c r="AE30"/>
      <c r="AG30" s="3" t="s">
        <v>19</v>
      </c>
      <c r="AH30" t="s">
        <v>413</v>
      </c>
      <c r="AL30" s="3" t="s">
        <v>13</v>
      </c>
      <c r="AM30" t="s">
        <v>186</v>
      </c>
      <c r="BP30"/>
    </row>
    <row r="31" spans="6:68" x14ac:dyDescent="0.2">
      <c r="AC31" s="243" t="s">
        <v>19</v>
      </c>
      <c r="AD31" s="244" t="s">
        <v>413</v>
      </c>
      <c r="AE31"/>
      <c r="AG31" s="3" t="s">
        <v>13</v>
      </c>
      <c r="AH31" t="s">
        <v>186</v>
      </c>
      <c r="AL31" s="3" t="s">
        <v>48</v>
      </c>
      <c r="AM31" t="s">
        <v>412</v>
      </c>
      <c r="BA31" s="4"/>
      <c r="BP31"/>
    </row>
    <row r="32" spans="6:68" x14ac:dyDescent="0.2">
      <c r="Y32">
        <v>4</v>
      </c>
      <c r="AC32" s="243" t="s">
        <v>13</v>
      </c>
      <c r="AD32" s="244" t="s">
        <v>186</v>
      </c>
      <c r="AE32"/>
      <c r="AG32" s="3" t="s">
        <v>42</v>
      </c>
      <c r="AH32" s="24">
        <v>7</v>
      </c>
      <c r="AL32" s="3" t="s">
        <v>42</v>
      </c>
      <c r="AM32" s="13">
        <v>7</v>
      </c>
      <c r="BA32" s="5"/>
      <c r="BP32"/>
    </row>
    <row r="33" spans="2:68" x14ac:dyDescent="0.2">
      <c r="AC33" s="243" t="s">
        <v>43</v>
      </c>
      <c r="AD33" s="244" t="s">
        <v>412</v>
      </c>
      <c r="AE33"/>
      <c r="AG33" s="3" t="s">
        <v>43</v>
      </c>
      <c r="AH33" t="s">
        <v>412</v>
      </c>
      <c r="AL33" s="3" t="s">
        <v>43</v>
      </c>
      <c r="AM33" t="s">
        <v>412</v>
      </c>
      <c r="BA33" s="5"/>
      <c r="BP33"/>
    </row>
    <row r="34" spans="2:68" x14ac:dyDescent="0.2">
      <c r="F34" s="38"/>
      <c r="G34" s="38"/>
      <c r="H34" s="38"/>
      <c r="I34" s="38"/>
      <c r="J34" s="38"/>
      <c r="K34" s="38"/>
      <c r="L34" s="38"/>
      <c r="M34" s="38"/>
      <c r="N34" s="38"/>
      <c r="O34" s="38"/>
      <c r="P34" s="38"/>
      <c r="Q34" s="38"/>
      <c r="R34" s="38"/>
      <c r="AC34" s="3" t="s">
        <v>38</v>
      </c>
      <c r="AD34" t="s">
        <v>76</v>
      </c>
      <c r="AE34"/>
      <c r="AG34" s="3" t="s">
        <v>38</v>
      </c>
      <c r="AH34" t="s">
        <v>76</v>
      </c>
      <c r="AI34" s="40"/>
      <c r="AJ34" s="40"/>
      <c r="AL34" s="3" t="s">
        <v>38</v>
      </c>
      <c r="AM34" t="s">
        <v>412</v>
      </c>
      <c r="AN34" s="40"/>
      <c r="AO34" s="40"/>
      <c r="AS34" s="2"/>
      <c r="AT34" s="2"/>
      <c r="AU34" s="2"/>
      <c r="BA34" s="5"/>
      <c r="BP34"/>
    </row>
    <row r="35" spans="2:68" x14ac:dyDescent="0.2">
      <c r="F35" s="38"/>
      <c r="G35" s="102">
        <f>+DAY(F36)</f>
        <v>1</v>
      </c>
      <c r="H35" s="38"/>
      <c r="I35" s="102">
        <f>+DAY(H36)</f>
        <v>2</v>
      </c>
      <c r="J35" s="38"/>
      <c r="K35" s="102">
        <f>+DAY(J36)</f>
        <v>3</v>
      </c>
      <c r="L35" s="38"/>
      <c r="M35" s="102">
        <f>+DAY(L36)</f>
        <v>4</v>
      </c>
      <c r="N35" s="38"/>
      <c r="O35" s="102">
        <f>+DAY(N36)</f>
        <v>5</v>
      </c>
      <c r="P35" s="38"/>
      <c r="Q35" s="102">
        <f>+DAY(P36)</f>
        <v>6</v>
      </c>
      <c r="R35" s="38"/>
      <c r="S35" s="102">
        <f>+DAY(R36)</f>
        <v>7</v>
      </c>
      <c r="T35" s="38"/>
      <c r="U35" s="38"/>
      <c r="AC35" s="3" t="s">
        <v>30</v>
      </c>
      <c r="AD35" t="s">
        <v>413</v>
      </c>
      <c r="AE35" s="46"/>
      <c r="AF35" s="46"/>
      <c r="AG35" s="3" t="s">
        <v>30</v>
      </c>
      <c r="AH35" t="s">
        <v>413</v>
      </c>
      <c r="AI35" s="40"/>
      <c r="AJ35" s="40"/>
      <c r="AK35" s="40"/>
      <c r="AL35" s="3" t="s">
        <v>30</v>
      </c>
      <c r="AM35" t="s">
        <v>413</v>
      </c>
      <c r="AN35" s="40"/>
      <c r="AO35" s="40"/>
      <c r="AS35" s="2"/>
      <c r="AT35" s="2"/>
      <c r="AU35" s="2"/>
      <c r="BA35" s="5"/>
      <c r="BP35"/>
    </row>
    <row r="36" spans="2:68" ht="12.75" customHeight="1" x14ac:dyDescent="0.2">
      <c r="B36" s="237" t="s">
        <v>302</v>
      </c>
      <c r="C36" s="238"/>
      <c r="D36" s="239"/>
      <c r="E36" s="74"/>
      <c r="F36" s="130">
        <f>+H36-1</f>
        <v>45658</v>
      </c>
      <c r="G36" s="131"/>
      <c r="H36" s="130">
        <f>+J36-1</f>
        <v>45659</v>
      </c>
      <c r="I36" s="131"/>
      <c r="J36" s="130">
        <f>+L36-1</f>
        <v>45660</v>
      </c>
      <c r="K36" s="131"/>
      <c r="L36" s="130">
        <f>+N36-1</f>
        <v>45661</v>
      </c>
      <c r="M36" s="131"/>
      <c r="N36" s="130">
        <f>+P36-1</f>
        <v>45662</v>
      </c>
      <c r="O36" s="131"/>
      <c r="P36" s="130">
        <f>+R36-1</f>
        <v>45663</v>
      </c>
      <c r="Q36" s="131"/>
      <c r="R36" s="130">
        <f>+AD3</f>
        <v>45664</v>
      </c>
      <c r="S36" s="131"/>
      <c r="T36" s="38"/>
      <c r="U36" s="38"/>
      <c r="V36" t="s">
        <v>303</v>
      </c>
      <c r="AC36" s="46"/>
      <c r="AD36" s="46"/>
      <c r="AE36" s="46"/>
      <c r="AF36" s="46"/>
      <c r="AL36" s="40"/>
      <c r="AM36" s="40"/>
      <c r="AN36" s="40"/>
      <c r="AO36" s="40"/>
      <c r="AS36" s="2"/>
      <c r="AT36" s="2"/>
      <c r="AU36" s="2"/>
      <c r="BL36">
        <f>25*70</f>
        <v>1750</v>
      </c>
      <c r="BP36"/>
    </row>
    <row r="37" spans="2:68" ht="18" customHeight="1" x14ac:dyDescent="0.2">
      <c r="B37" s="240"/>
      <c r="C37" s="241"/>
      <c r="D37" s="242"/>
      <c r="E37" s="74"/>
      <c r="F37" s="132"/>
      <c r="G37" s="133"/>
      <c r="H37" s="132"/>
      <c r="I37" s="133"/>
      <c r="J37" s="132"/>
      <c r="K37" s="133"/>
      <c r="L37" s="132"/>
      <c r="M37" s="133"/>
      <c r="N37" s="132"/>
      <c r="O37" s="133"/>
      <c r="P37" s="132"/>
      <c r="Q37" s="133"/>
      <c r="R37" s="132"/>
      <c r="S37" s="133"/>
      <c r="T37" s="26">
        <v>6.9444444444444447E-4</v>
      </c>
      <c r="U37" s="38"/>
      <c r="AC37" s="3" t="s">
        <v>293</v>
      </c>
      <c r="AE37" s="46"/>
      <c r="AF37" s="46"/>
      <c r="AG37" s="3" t="s">
        <v>294</v>
      </c>
      <c r="AH37" s="3" t="s">
        <v>64</v>
      </c>
      <c r="AL37" s="3" t="s">
        <v>294</v>
      </c>
      <c r="AM37" s="3" t="s">
        <v>64</v>
      </c>
      <c r="AS37" s="2"/>
      <c r="AT37" s="2"/>
      <c r="AU37" s="2"/>
      <c r="BP37"/>
    </row>
    <row r="38" spans="2:68" ht="14.25" customHeight="1" thickBot="1" x14ac:dyDescent="0.25">
      <c r="B38" s="40"/>
      <c r="C38" s="41"/>
      <c r="D38" s="40"/>
      <c r="F38" s="52"/>
      <c r="G38" s="52"/>
      <c r="H38" s="52"/>
      <c r="I38" s="52"/>
      <c r="J38" s="52"/>
      <c r="K38" s="52"/>
      <c r="L38" s="52"/>
      <c r="M38" s="52"/>
      <c r="N38" s="52"/>
      <c r="O38" s="52"/>
      <c r="P38" s="52"/>
      <c r="Q38" s="52"/>
      <c r="R38" s="52"/>
      <c r="S38" s="52"/>
      <c r="T38" s="38">
        <v>2</v>
      </c>
      <c r="U38" s="38"/>
      <c r="AC38" s="3" t="s">
        <v>44</v>
      </c>
      <c r="AD38" s="2" t="s">
        <v>304</v>
      </c>
      <c r="AE38" s="46"/>
      <c r="AF38" s="46"/>
      <c r="AG38" s="3" t="s">
        <v>44</v>
      </c>
      <c r="AH38" t="s">
        <v>195</v>
      </c>
      <c r="AI38" t="s">
        <v>202</v>
      </c>
      <c r="AJ38" s="2" t="s">
        <v>296</v>
      </c>
      <c r="AL38" s="3" t="s">
        <v>44</v>
      </c>
      <c r="AM38" t="s">
        <v>195</v>
      </c>
      <c r="AN38" t="s">
        <v>202</v>
      </c>
      <c r="AO38" s="2" t="s">
        <v>296</v>
      </c>
      <c r="AQ38" s="3"/>
      <c r="AR38" s="3"/>
      <c r="AS38" s="15"/>
      <c r="AT38" s="15"/>
      <c r="AU38" s="15"/>
      <c r="AV38" s="3"/>
      <c r="AW38" s="3"/>
      <c r="AX38" s="3"/>
      <c r="AY38" s="3"/>
      <c r="AZ38" s="3"/>
      <c r="BA38" s="3"/>
      <c r="BB38" s="3"/>
      <c r="BC38" s="3"/>
      <c r="BD38" s="3"/>
      <c r="BE38" s="3"/>
      <c r="BF38" s="3"/>
      <c r="BG38" s="3"/>
      <c r="BH38" s="3"/>
      <c r="BI38" s="3"/>
      <c r="BJ38" s="3"/>
      <c r="BK38" s="3"/>
      <c r="BL38" s="3"/>
      <c r="BM38" s="3"/>
      <c r="BN38" s="3"/>
      <c r="BO38" s="3"/>
      <c r="BP38" s="3"/>
    </row>
    <row r="39" spans="2:68" ht="12.75" customHeight="1" x14ac:dyDescent="0.2">
      <c r="B39" s="142"/>
      <c r="C39" s="42"/>
      <c r="D39" s="145" t="s">
        <v>305</v>
      </c>
      <c r="F39" s="147" t="str">
        <f>+IFERROR(HLOOKUP(G$35,AB60:AQ63,$T39,FALSE)/$T$37,"")</f>
        <v/>
      </c>
      <c r="G39" s="148"/>
      <c r="H39" s="147">
        <f>+IFERROR(HLOOKUP(I$35,$AC$60:$AU$63,$T39,FALSE)/$T$37,"")</f>
        <v>35.064814814814817</v>
      </c>
      <c r="I39" s="148"/>
      <c r="J39" s="147">
        <f>+IFERROR(HLOOKUP(K$35,$AC$60:$AU$63,$T39,FALSE)/$T$37,"")</f>
        <v>41.291666666666664</v>
      </c>
      <c r="K39" s="148"/>
      <c r="L39" s="147">
        <f>+IFERROR(HLOOKUP(M$35,$AC$60:$AU$63,$T39,FALSE)/$T$37,"")</f>
        <v>0</v>
      </c>
      <c r="M39" s="148"/>
      <c r="N39" s="147" t="str">
        <f>+IFERROR(HLOOKUP(O$35,$AC$60:$AU$63,$T39,FALSE)/$T$37,"")</f>
        <v/>
      </c>
      <c r="O39" s="148"/>
      <c r="P39" s="147">
        <f>+IFERROR(HLOOKUP(Q$35,$AC$60:$AU$63,$T39,FALSE)/$T$37,"")</f>
        <v>55.688095238095244</v>
      </c>
      <c r="Q39" s="148"/>
      <c r="R39" s="147">
        <f>+IFERROR(HLOOKUP(S$35,$AC$60:$AU$63,$T39,FALSE)/$T$37,"")</f>
        <v>35.316111111111105</v>
      </c>
      <c r="S39" s="148"/>
      <c r="T39" s="38">
        <v>3</v>
      </c>
      <c r="U39" s="38"/>
      <c r="V39" s="38"/>
      <c r="W39" s="38"/>
      <c r="X39" s="38"/>
      <c r="AC39" t="s">
        <v>84</v>
      </c>
      <c r="AD39" s="2">
        <v>3.3503729423868318E-2</v>
      </c>
      <c r="AE39" s="46"/>
      <c r="AF39" s="46"/>
      <c r="AG39" t="s">
        <v>84</v>
      </c>
      <c r="AH39" s="5">
        <v>8</v>
      </c>
      <c r="AI39" s="5">
        <v>10</v>
      </c>
      <c r="AJ39" s="5">
        <v>18</v>
      </c>
      <c r="AK39" s="77">
        <f>GETPIVOTDATA("LTD",$AG$37,"GP","Ensacado","Nivel Servicio LT","Si")/GETPIVOTDATA("LTD",$AG$37,"GP","Ensacado")</f>
        <v>0.55555555555555558</v>
      </c>
      <c r="AL39" t="s">
        <v>84</v>
      </c>
      <c r="AM39" s="5">
        <v>12</v>
      </c>
      <c r="AN39" s="5">
        <v>12</v>
      </c>
      <c r="AO39" s="5">
        <v>24</v>
      </c>
      <c r="AS39" s="2"/>
      <c r="AT39" s="2"/>
      <c r="AU39" s="2"/>
      <c r="BP39"/>
    </row>
    <row r="40" spans="2:68" ht="12.75" customHeight="1" x14ac:dyDescent="0.2">
      <c r="B40" s="143"/>
      <c r="C40" s="42"/>
      <c r="D40" s="146"/>
      <c r="F40" s="149"/>
      <c r="G40" s="150"/>
      <c r="H40" s="149"/>
      <c r="I40" s="150"/>
      <c r="J40" s="149"/>
      <c r="K40" s="150"/>
      <c r="L40" s="149"/>
      <c r="M40" s="150"/>
      <c r="N40" s="149"/>
      <c r="O40" s="150"/>
      <c r="P40" s="149"/>
      <c r="Q40" s="150"/>
      <c r="R40" s="149"/>
      <c r="S40" s="150"/>
      <c r="T40" s="38"/>
      <c r="U40" s="38"/>
      <c r="V40" s="38"/>
      <c r="W40" s="38"/>
      <c r="X40" s="38" t="s">
        <v>306</v>
      </c>
      <c r="AC40" t="s">
        <v>74</v>
      </c>
      <c r="AD40" s="2">
        <v>2.4525077160493826E-2</v>
      </c>
      <c r="AE40" s="46"/>
      <c r="AF40" s="46"/>
      <c r="AG40" t="s">
        <v>74</v>
      </c>
      <c r="AH40" s="5">
        <v>5</v>
      </c>
      <c r="AI40" s="5">
        <v>25</v>
      </c>
      <c r="AJ40" s="5">
        <v>30</v>
      </c>
      <c r="AK40" s="77">
        <f>GETPIVOTDATA("LTD",$AG$37,"GP","Granel","Nivel Servicio LT","Si")/GETPIVOTDATA("LTD",$AG$37,"GP","Granel")</f>
        <v>0.83333333333333337</v>
      </c>
      <c r="AL40" t="s">
        <v>74</v>
      </c>
      <c r="AM40" s="5">
        <v>7</v>
      </c>
      <c r="AN40" s="5">
        <v>44</v>
      </c>
      <c r="AO40" s="5">
        <v>51</v>
      </c>
      <c r="AP40" s="36">
        <f>+AN40/AO40</f>
        <v>0.86274509803921573</v>
      </c>
      <c r="AS40" s="2"/>
      <c r="AT40" s="2"/>
      <c r="AU40" s="2"/>
      <c r="BP40"/>
    </row>
    <row r="41" spans="2:68" ht="15.75" thickBot="1" x14ac:dyDescent="0.25">
      <c r="B41" s="144"/>
      <c r="C41" s="41"/>
      <c r="D41" s="43" t="s">
        <v>307</v>
      </c>
      <c r="F41" s="57" t="str">
        <f>+IFERROR(HLOOKUP(G$35,$AC$181:$AU$184,$T39,FALSE),"")</f>
        <v/>
      </c>
      <c r="G41" s="58" t="str">
        <f>+IFERROR(HLOOKUP(G$35,$AC$199:$AU$202,$T39,FALSE),"")</f>
        <v/>
      </c>
      <c r="H41" s="57">
        <f>+IFERROR(HLOOKUP(I$35,$AC$181:$AU$184,$T39,FALSE),"")</f>
        <v>18</v>
      </c>
      <c r="I41" s="58">
        <f>+IFERROR(HLOOKUP(I$35,$AC$199:$AU$202,$T39,FALSE),"")</f>
        <v>26</v>
      </c>
      <c r="J41" s="57">
        <f>+IFERROR(HLOOKUP(K$35,$AC$181:$AU$184,$T39,FALSE),"")</f>
        <v>16</v>
      </c>
      <c r="K41" s="58">
        <f>+IFERROR(HLOOKUP(K$35,$AC$199:$AU$202,$T39,FALSE),"")</f>
        <v>26</v>
      </c>
      <c r="L41" s="57">
        <f>+IFERROR(HLOOKUP(M$35,$AC$181:$AU$184,$T39,FALSE),"")</f>
        <v>0</v>
      </c>
      <c r="M41" s="58">
        <f>+IFERROR(HLOOKUP(M$35,$AC$199:$AU$202,$T39,FALSE),"")</f>
        <v>0</v>
      </c>
      <c r="N41" s="57" t="str">
        <f>+IFERROR(HLOOKUP(O$35,$AC$181:$AU$184,$T39,FALSE),"")</f>
        <v/>
      </c>
      <c r="O41" s="58" t="str">
        <f>+IFERROR(HLOOKUP(O$35,$AC$199:$AU$202,$T39,FALSE),"")</f>
        <v/>
      </c>
      <c r="P41" s="57">
        <f>+IFERROR(HLOOKUP(Q$35,$AC$181:$AU$184,$T39,FALSE),"")</f>
        <v>7</v>
      </c>
      <c r="Q41" s="58">
        <f>+IFERROR(HLOOKUP(Q$35,$AC$199:$AU$202,$T39,FALSE),"")</f>
        <v>7</v>
      </c>
      <c r="R41" s="57">
        <f>+IFERROR(HLOOKUP(S$35,$AC$181:$AU$184,$T39,FALSE),"")</f>
        <v>30</v>
      </c>
      <c r="S41" s="58">
        <f>+IFERROR(HLOOKUP(S$35,$AC$199:$AU$202,$T39,FALSE),"")</f>
        <v>51</v>
      </c>
      <c r="T41" s="38">
        <v>3</v>
      </c>
      <c r="U41" s="38"/>
      <c r="V41" s="38"/>
      <c r="W41" s="38"/>
      <c r="X41" s="38"/>
      <c r="AC41" t="s">
        <v>286</v>
      </c>
      <c r="AD41" s="2">
        <v>2.7892071759259261E-2</v>
      </c>
      <c r="AE41" s="46"/>
      <c r="AF41" s="46"/>
      <c r="AG41" t="s">
        <v>296</v>
      </c>
      <c r="AH41" s="5">
        <v>13</v>
      </c>
      <c r="AI41" s="5">
        <v>35</v>
      </c>
      <c r="AJ41" s="5">
        <v>48</v>
      </c>
      <c r="AL41" t="s">
        <v>296</v>
      </c>
      <c r="AM41" s="5">
        <v>19</v>
      </c>
      <c r="AN41" s="5">
        <v>56</v>
      </c>
      <c r="AO41" s="5">
        <v>75</v>
      </c>
      <c r="AS41" s="2"/>
      <c r="AT41" s="2"/>
      <c r="AU41" s="2"/>
      <c r="BP41"/>
    </row>
    <row r="42" spans="2:68" ht="14.25" customHeight="1" thickBot="1" x14ac:dyDescent="0.25">
      <c r="B42" s="40"/>
      <c r="C42" s="41"/>
      <c r="D42" s="40"/>
      <c r="F42" s="52"/>
      <c r="G42" s="52"/>
      <c r="H42" s="52"/>
      <c r="I42" s="52"/>
      <c r="J42" s="52"/>
      <c r="K42" s="52"/>
      <c r="L42" s="52"/>
      <c r="M42" s="52"/>
      <c r="N42" s="52"/>
      <c r="O42" s="52"/>
      <c r="P42" s="52"/>
      <c r="Q42" s="52"/>
      <c r="R42" s="52"/>
      <c r="S42" s="52"/>
      <c r="T42" s="38"/>
      <c r="U42" s="38"/>
      <c r="V42" s="38"/>
      <c r="W42" s="38"/>
      <c r="X42" s="38"/>
      <c r="AE42" s="46"/>
      <c r="AF42" s="46"/>
      <c r="AS42" s="2"/>
      <c r="AT42" s="2"/>
      <c r="AU42" s="2"/>
      <c r="BP42"/>
    </row>
    <row r="43" spans="2:68" ht="13.15" customHeight="1" x14ac:dyDescent="0.2">
      <c r="B43" s="142"/>
      <c r="C43" s="41"/>
      <c r="D43" s="145" t="s">
        <v>308</v>
      </c>
      <c r="F43" s="147" t="str">
        <f>+IFERROR(HLOOKUP(G$35,$AC$60:$AU$63,$T43,FALSE)/$T$37,"")</f>
        <v/>
      </c>
      <c r="G43" s="148"/>
      <c r="H43" s="147">
        <f>+IFERROR(HLOOKUP(I$35,$AC$60:$AU$63,$T43,FALSE)/$T$37,"")</f>
        <v>42.999206349206354</v>
      </c>
      <c r="I43" s="148"/>
      <c r="J43" s="147">
        <f>+IFERROR(HLOOKUP(K$35,$AC$60:$AU$63,$T43,FALSE)/$T$37,"")</f>
        <v>35.86315789473683</v>
      </c>
      <c r="K43" s="148"/>
      <c r="L43" s="147">
        <f>+IFERROR(HLOOKUP(M$35,$AC$60:$AU$63,$T43,FALSE)/$T$37,"")</f>
        <v>18.916666666666668</v>
      </c>
      <c r="M43" s="148"/>
      <c r="N43" s="147" t="str">
        <f>+IFERROR(HLOOKUP(O$35,$AC$60:$AU$63,$T43,FALSE)/$T$37,"")</f>
        <v/>
      </c>
      <c r="O43" s="148"/>
      <c r="P43" s="147">
        <f>+IFERROR(HLOOKUP(Q$35,$AC$60:$AU$63,$T43,FALSE)/$T$37,"")</f>
        <v>40.285714285714285</v>
      </c>
      <c r="Q43" s="148"/>
      <c r="R43" s="147">
        <f>+IFERROR(HLOOKUP(S$35,$AC$60:$AU$63,$T43,FALSE)/$T$37,"")</f>
        <v>48.245370370370374</v>
      </c>
      <c r="S43" s="148"/>
      <c r="T43" s="38">
        <v>2</v>
      </c>
      <c r="U43" s="38"/>
      <c r="V43" s="38"/>
      <c r="W43" s="38"/>
      <c r="X43" s="38"/>
      <c r="AE43" s="46"/>
      <c r="AF43" s="46"/>
      <c r="AS43" s="2"/>
      <c r="AT43" s="2"/>
      <c r="AU43" s="2"/>
      <c r="BP43"/>
    </row>
    <row r="44" spans="2:68" ht="13.15" customHeight="1" x14ac:dyDescent="0.2">
      <c r="B44" s="143"/>
      <c r="C44" s="41"/>
      <c r="D44" s="146"/>
      <c r="F44" s="149"/>
      <c r="G44" s="150"/>
      <c r="H44" s="149"/>
      <c r="I44" s="150"/>
      <c r="J44" s="149"/>
      <c r="K44" s="150"/>
      <c r="L44" s="149"/>
      <c r="M44" s="150"/>
      <c r="N44" s="149"/>
      <c r="O44" s="150"/>
      <c r="P44" s="149"/>
      <c r="Q44" s="150"/>
      <c r="R44" s="149"/>
      <c r="S44" s="150"/>
      <c r="T44" s="38"/>
      <c r="U44" s="38"/>
      <c r="V44" s="38"/>
      <c r="W44" s="38"/>
      <c r="X44" s="38"/>
      <c r="Y44" s="40"/>
      <c r="Z44" s="40"/>
      <c r="AA44" s="40"/>
      <c r="AE44" s="46"/>
      <c r="AF44" s="46"/>
      <c r="AH44" s="40"/>
      <c r="AI44" s="40"/>
      <c r="AJ44" s="40"/>
      <c r="AK44" s="40"/>
      <c r="AL44" s="40"/>
      <c r="AM44" s="40"/>
      <c r="AN44" s="40"/>
      <c r="AO44" s="40"/>
      <c r="AS44" s="2"/>
      <c r="AT44" s="2"/>
      <c r="AU44" s="2"/>
      <c r="BP44"/>
    </row>
    <row r="45" spans="2:68" ht="15.75" thickBot="1" x14ac:dyDescent="0.25">
      <c r="B45" s="144"/>
      <c r="C45" s="41"/>
      <c r="D45" s="120" t="s">
        <v>309</v>
      </c>
      <c r="F45" s="57" t="str">
        <f>+IFERROR(HLOOKUP(G$35,$AC$181:$AU$184,$T43,FALSE),"")</f>
        <v/>
      </c>
      <c r="G45" s="58" t="str">
        <f>+IFERROR(HLOOKUP(G$35,$AC$199:$AU$202,$T43,FALSE),"")</f>
        <v/>
      </c>
      <c r="H45" s="57">
        <f>+IFERROR(HLOOKUP(I$35,$AC$181:$AU$184,$T43,FALSE),"")</f>
        <v>21</v>
      </c>
      <c r="I45" s="58">
        <f>+IFERROR(HLOOKUP(I$35,$AC$199:$AU$202,$T43,FALSE),"")</f>
        <v>27</v>
      </c>
      <c r="J45" s="57">
        <f>+IFERROR(HLOOKUP(K$35,$AC$181:$AU$184,$T43,FALSE),"")</f>
        <v>19</v>
      </c>
      <c r="K45" s="58">
        <f>+IFERROR(HLOOKUP(K$35,$AC$199:$AU$202,$T43,FALSE),"")</f>
        <v>24</v>
      </c>
      <c r="L45" s="57">
        <f>+IFERROR(HLOOKUP(M$35,$AC$181:$AU$184,$T43,FALSE),"")</f>
        <v>1</v>
      </c>
      <c r="M45" s="58">
        <f>+IFERROR(HLOOKUP(M$35,$AC$199:$AU$202,$T43,FALSE),"")</f>
        <v>1</v>
      </c>
      <c r="N45" s="57" t="str">
        <f>+IFERROR(HLOOKUP(O$35,$AC$181:$AU$184,$T43,FALSE),"")</f>
        <v/>
      </c>
      <c r="O45" s="58" t="str">
        <f>+IFERROR(HLOOKUP(O$35,$AC$199:$AU$202,$T43,FALSE),"")</f>
        <v/>
      </c>
      <c r="P45" s="57">
        <f>+IFERROR(HLOOKUP(Q$35,$AC$181:$AU$184,$T43,FALSE),"")</f>
        <v>7</v>
      </c>
      <c r="Q45" s="58">
        <f>+IFERROR(HLOOKUP(Q$35,$AC$199:$AU$202,$T43,FALSE),"")</f>
        <v>7</v>
      </c>
      <c r="R45" s="57">
        <f>+IFERROR(HLOOKUP(S$35,$AC$181:$AU$184,$T43,FALSE),"")</f>
        <v>18</v>
      </c>
      <c r="S45" s="58">
        <f>+IFERROR(HLOOKUP(S$35,$AC$199:$AU$202,$T43,FALSE),"")</f>
        <v>24</v>
      </c>
      <c r="T45" s="38"/>
      <c r="U45" s="38"/>
      <c r="V45" s="38"/>
      <c r="W45" s="38"/>
      <c r="X45" s="38"/>
      <c r="AD45" s="2"/>
      <c r="AE45"/>
      <c r="AI45">
        <f>+DAY(AI50)</f>
        <v>3</v>
      </c>
      <c r="AJ45">
        <f>+DAY(AJ50)</f>
        <v>4</v>
      </c>
      <c r="AK45">
        <f>+DAY(AK50)</f>
        <v>5</v>
      </c>
      <c r="AL45">
        <f>+DAY(AL50)</f>
        <v>6</v>
      </c>
      <c r="AM45">
        <f>+DAY(AM50)</f>
        <v>7</v>
      </c>
      <c r="AS45" s="2"/>
      <c r="AT45" s="2"/>
      <c r="AU45" s="2"/>
      <c r="BP45"/>
    </row>
    <row r="46" spans="2:68" ht="11.25" customHeight="1" thickBot="1" x14ac:dyDescent="0.25">
      <c r="B46" s="40"/>
      <c r="C46" s="41"/>
      <c r="D46" s="40"/>
      <c r="F46" s="52"/>
      <c r="G46" s="52"/>
      <c r="H46" s="52"/>
      <c r="I46" s="52"/>
      <c r="J46" s="52"/>
      <c r="K46" s="52"/>
      <c r="L46" s="52"/>
      <c r="M46" s="52"/>
      <c r="N46" s="52"/>
      <c r="O46" s="52"/>
      <c r="P46" s="52"/>
      <c r="Q46" s="52"/>
      <c r="R46" s="52"/>
      <c r="S46" s="52"/>
      <c r="T46" s="38"/>
      <c r="U46" s="38"/>
      <c r="V46" s="38"/>
      <c r="W46" s="38"/>
      <c r="X46" s="38"/>
      <c r="AD46" s="2"/>
      <c r="AE46"/>
      <c r="AS46" s="2"/>
      <c r="AT46" s="2"/>
      <c r="AU46" s="2"/>
      <c r="BP46"/>
    </row>
    <row r="47" spans="2:68" ht="13.15" customHeight="1" x14ac:dyDescent="0.2">
      <c r="B47" s="142"/>
      <c r="C47" s="41"/>
      <c r="D47" s="145" t="s">
        <v>310</v>
      </c>
      <c r="F47" s="147" t="str">
        <f>+IFERROR(HLOOKUP(G$35,$AC$60:$AU$63,$T47,FALSE)/$T$37,"")</f>
        <v/>
      </c>
      <c r="G47" s="148"/>
      <c r="H47" s="147">
        <f>+IFERROR(HLOOKUP(I$35,$AC$60:$AU$63,$T47,FALSE)/$T$37,"")</f>
        <v>39.337179487179483</v>
      </c>
      <c r="I47" s="148"/>
      <c r="J47" s="147">
        <f>+IFERROR(HLOOKUP(K$35,$AC$60:$AU$63,$T47,FALSE)/$T$37,"")</f>
        <v>38.344761904761903</v>
      </c>
      <c r="K47" s="148"/>
      <c r="L47" s="147">
        <f>+IFERROR(HLOOKUP(M$35,$AC$60:$AU$63,$T47,FALSE)/$T$37,"")</f>
        <v>18.916666666666668</v>
      </c>
      <c r="M47" s="148"/>
      <c r="N47" s="147" t="str">
        <f>+IFERROR(HLOOKUP(O$35,$AC$60:$AU$63,$T47,FALSE)/$T$37,"")</f>
        <v/>
      </c>
      <c r="O47" s="148"/>
      <c r="P47" s="147">
        <f>+IFERROR(HLOOKUP(Q$35,$AC$60:$AU$63,$T47,FALSE)/$T$37,"")</f>
        <v>47.986904761904761</v>
      </c>
      <c r="Q47" s="148"/>
      <c r="R47" s="147">
        <f>+IFERROR(HLOOKUP(S$35,$AC$60:$AU$63,$T47,FALSE)/$T$37,"")</f>
        <v>40.164583333333333</v>
      </c>
      <c r="S47" s="148"/>
      <c r="T47" s="38">
        <v>4</v>
      </c>
      <c r="U47" s="38"/>
      <c r="V47" s="38"/>
      <c r="W47" s="38"/>
      <c r="X47" s="38"/>
      <c r="AD47" s="2"/>
      <c r="AE47"/>
      <c r="AI47" s="81">
        <f>+AJ47-1</f>
        <v>45660</v>
      </c>
      <c r="AJ47" s="81">
        <f>+AK47-1</f>
        <v>45661</v>
      </c>
      <c r="AK47" s="81">
        <f>+AL47-1</f>
        <v>45662</v>
      </c>
      <c r="AL47" s="81">
        <f>+AM47-1</f>
        <v>45663</v>
      </c>
      <c r="AM47" s="81">
        <f>+R36</f>
        <v>45664</v>
      </c>
      <c r="AS47" s="2"/>
      <c r="AT47" s="2"/>
      <c r="AU47" s="2"/>
      <c r="BP47"/>
    </row>
    <row r="48" spans="2:68" ht="13.15" customHeight="1" x14ac:dyDescent="0.2">
      <c r="B48" s="143"/>
      <c r="C48" s="41"/>
      <c r="D48" s="146"/>
      <c r="F48" s="149"/>
      <c r="G48" s="150"/>
      <c r="H48" s="149"/>
      <c r="I48" s="150"/>
      <c r="J48" s="149"/>
      <c r="K48" s="150"/>
      <c r="L48" s="149"/>
      <c r="M48" s="150"/>
      <c r="N48" s="149"/>
      <c r="O48" s="150"/>
      <c r="P48" s="149"/>
      <c r="Q48" s="150"/>
      <c r="R48" s="149"/>
      <c r="S48" s="150"/>
      <c r="T48" s="38">
        <v>4</v>
      </c>
      <c r="U48" s="38"/>
      <c r="V48" s="38"/>
      <c r="W48" s="38"/>
      <c r="X48" s="38"/>
      <c r="AD48" s="2"/>
      <c r="AE48"/>
      <c r="AI48" s="80"/>
      <c r="AJ48" s="80"/>
      <c r="AK48" s="80"/>
      <c r="AL48" s="80"/>
      <c r="AM48" s="80"/>
      <c r="AS48" s="2"/>
      <c r="AT48" s="2"/>
      <c r="AU48" s="2"/>
      <c r="BP48"/>
    </row>
    <row r="49" spans="2:68" ht="15.75" thickBot="1" x14ac:dyDescent="0.25">
      <c r="B49" s="144"/>
      <c r="C49" s="53"/>
      <c r="D49" s="120" t="s">
        <v>309</v>
      </c>
      <c r="F49" s="57" t="str">
        <f>+IFERROR(HLOOKUP(G$35,$AC$181:$AU$184,$T47,FALSE),"")</f>
        <v/>
      </c>
      <c r="G49" s="58" t="str">
        <f>+IFERROR(HLOOKUP(G$35,$AC$199:$AU$202,$T47,FALSE),"")</f>
        <v/>
      </c>
      <c r="H49" s="57">
        <f>+IFERROR(HLOOKUP(I$35,$AC$181:$AU$184,$T47,FALSE),"")</f>
        <v>39</v>
      </c>
      <c r="I49" s="58">
        <f>+IFERROR(HLOOKUP(I$35,$AC$199:$AU$202,$T47,FALSE),"")</f>
        <v>53</v>
      </c>
      <c r="J49" s="57">
        <f>+IFERROR(HLOOKUP(K$35,$AC$181:$AU$184,$T47,FALSE),"")</f>
        <v>35</v>
      </c>
      <c r="K49" s="58">
        <f>+IFERROR(HLOOKUP(K$35,$AC$199:$AU$202,$T47,FALSE),"")</f>
        <v>50</v>
      </c>
      <c r="L49" s="57">
        <f>+IFERROR(HLOOKUP(M$35,$AC$181:$AU$184,$T47,FALSE),"")</f>
        <v>1</v>
      </c>
      <c r="M49" s="58">
        <f>+IFERROR(HLOOKUP(M$35,$AC$199:$AU$202,$T47,FALSE),"")</f>
        <v>1</v>
      </c>
      <c r="N49" s="57" t="str">
        <f>+IFERROR(HLOOKUP(O$35,$AC$181:$AU$184,$T47,FALSE),"")</f>
        <v/>
      </c>
      <c r="O49" s="58" t="str">
        <f>+IFERROR(HLOOKUP(O$35,$AC$199:$AU$202,$T47,FALSE),"")</f>
        <v/>
      </c>
      <c r="P49" s="57">
        <f>+IFERROR(HLOOKUP(Q$35,$AC$181:$AU$184,$T47,FALSE),"")</f>
        <v>14</v>
      </c>
      <c r="Q49" s="58">
        <f>+IFERROR(HLOOKUP(Q$35,$AC$199:$AU$202,$T47,FALSE),"")</f>
        <v>14</v>
      </c>
      <c r="R49" s="57">
        <f>+IFERROR(HLOOKUP(S$35,$AC$181:$AU$184,$T47,FALSE),"")</f>
        <v>48</v>
      </c>
      <c r="S49" s="58">
        <f>+IFERROR(HLOOKUP(S$35,$AC$199:$AU$202,$T47,FALSE),"")</f>
        <v>75</v>
      </c>
      <c r="T49" s="38"/>
      <c r="U49" s="38"/>
      <c r="V49" s="38"/>
      <c r="W49" s="38" t="s">
        <v>311</v>
      </c>
      <c r="X49" s="38"/>
      <c r="AC49" s="3" t="s">
        <v>47</v>
      </c>
      <c r="AD49" t="s">
        <v>193</v>
      </c>
      <c r="AH49" t="s">
        <v>312</v>
      </c>
      <c r="AI49" s="80">
        <f>+HLOOKUP(AI$47,$B$36:$S$49,12,FALSE)</f>
        <v>38.344761904761903</v>
      </c>
      <c r="AJ49" s="80">
        <f>+HLOOKUP(AJ$47,$B$36:$S$49,12,FALSE)</f>
        <v>18.916666666666668</v>
      </c>
      <c r="AK49" s="80" t="str">
        <f>+HLOOKUP(AK$47,$B$36:$S$49,12,FALSE)</f>
        <v/>
      </c>
      <c r="AL49" s="80">
        <f>+HLOOKUP(AL$47,$B$36:$S$49,12,FALSE)</f>
        <v>47.986904761904761</v>
      </c>
      <c r="AM49" s="80">
        <f>+HLOOKUP(AM$47,$B$36:$S$49,12,FALSE)</f>
        <v>40.164583333333333</v>
      </c>
      <c r="AS49" s="2"/>
      <c r="AT49" s="2"/>
      <c r="AU49" s="2"/>
      <c r="BP49"/>
    </row>
    <row r="50" spans="2:68" x14ac:dyDescent="0.2">
      <c r="T50" s="38"/>
      <c r="U50" s="38"/>
      <c r="V50" s="38"/>
      <c r="W50" s="38"/>
      <c r="X50" s="38"/>
      <c r="AC50" s="3" t="s">
        <v>49</v>
      </c>
      <c r="AD50" t="s">
        <v>413</v>
      </c>
      <c r="AE50"/>
      <c r="AI50" s="81">
        <f>+AJ50-1</f>
        <v>45660</v>
      </c>
      <c r="AJ50" s="81">
        <f>+AK50-1</f>
        <v>45661</v>
      </c>
      <c r="AK50" s="81">
        <f>+AL50-1</f>
        <v>45662</v>
      </c>
      <c r="AL50" s="81">
        <f>+AM50-1</f>
        <v>45663</v>
      </c>
      <c r="AM50" s="81">
        <f>+AM47</f>
        <v>45664</v>
      </c>
      <c r="AO50" s="79" t="e">
        <f>+(AI48*$AI$52+AJ48*$AJ$52+AK48*$AK$52+AL48*$AL$52+AM48*$AM$52)/SUM($AI$52:$AM$52)</f>
        <v>#VALUE!</v>
      </c>
      <c r="AP50">
        <v>45</v>
      </c>
      <c r="AS50" s="2"/>
      <c r="AT50" s="2"/>
      <c r="AU50" s="2"/>
      <c r="BP50"/>
    </row>
    <row r="51" spans="2:68" ht="11.25" customHeight="1" x14ac:dyDescent="0.2">
      <c r="T51" s="27"/>
      <c r="V51" s="38"/>
      <c r="W51" s="38"/>
      <c r="X51" s="38"/>
      <c r="AC51" s="3" t="s">
        <v>11</v>
      </c>
      <c r="AD51" t="s">
        <v>413</v>
      </c>
      <c r="AE51"/>
      <c r="AI51" s="77"/>
      <c r="AJ51" s="77"/>
      <c r="AK51" s="77"/>
      <c r="AL51" s="77"/>
      <c r="AM51" s="77"/>
      <c r="AO51" s="79" t="e">
        <f>+(AI51*$AI$52+AJ51*$AJ$52+AK51*$AK$52+AL51*$AL$52+AM51*$AM$52)/SUM($AI$52:$AM$52)</f>
        <v>#VALUE!</v>
      </c>
      <c r="AP51">
        <v>90</v>
      </c>
      <c r="AS51" s="2"/>
      <c r="AT51" s="2"/>
      <c r="AU51" s="2"/>
      <c r="BP51"/>
    </row>
    <row r="52" spans="2:68" ht="16.5" customHeight="1" thickBot="1" x14ac:dyDescent="0.25">
      <c r="D52" s="39"/>
      <c r="F52" s="46" t="s">
        <v>313</v>
      </c>
      <c r="H52" s="46"/>
      <c r="T52" s="27"/>
      <c r="AC52" s="3" t="s">
        <v>48</v>
      </c>
      <c r="AD52" t="s">
        <v>412</v>
      </c>
      <c r="AE52"/>
      <c r="AH52" t="s">
        <v>314</v>
      </c>
      <c r="AI52" s="77" t="str">
        <f>IFERROR(GETPIVOTDATA("Cuenta de LTD",$AC$224,"Día",AI45,"Nivel Servicio LT","Si"),"")</f>
        <v/>
      </c>
      <c r="AJ52" s="77" t="str">
        <f>IFERROR(GETPIVOTDATA("Cuenta de LTD",$AC$224,"Día",AJ45,"Nivel Servicio LT","Si"),"")</f>
        <v/>
      </c>
      <c r="AK52" s="77" t="str">
        <f>IFERROR(GETPIVOTDATA("Cuenta de LTD",$AC$224,"Día",AK45,"Nivel Servicio LT","Si"),"")</f>
        <v/>
      </c>
      <c r="AL52" s="77" t="str">
        <f>IFERROR(GETPIVOTDATA("Cuenta de LTD",$AC$224,"Día",AL45,"Nivel Servicio LT","Si"),"")</f>
        <v/>
      </c>
      <c r="AM52" s="77" t="str">
        <f>IFERROR(GETPIVOTDATA("Cuenta de LTD",$AC$224,"Día",AM45,"Nivel Servicio LT","Si"),"")</f>
        <v/>
      </c>
      <c r="AS52" s="2"/>
      <c r="AT52" s="2"/>
      <c r="AU52" s="2"/>
      <c r="BP52"/>
    </row>
    <row r="53" spans="2:68" ht="12.75" customHeight="1" x14ac:dyDescent="0.2">
      <c r="F53" s="253" t="s">
        <v>315</v>
      </c>
      <c r="G53" s="254"/>
      <c r="H53" s="254"/>
      <c r="I53" s="254"/>
      <c r="J53" s="254"/>
      <c r="K53" s="255"/>
      <c r="L53" s="154" t="s">
        <v>316</v>
      </c>
      <c r="M53" s="155"/>
      <c r="N53" s="154" t="s">
        <v>317</v>
      </c>
      <c r="O53" s="158"/>
      <c r="P53" s="158"/>
      <c r="Q53" s="158"/>
      <c r="R53" s="158"/>
      <c r="S53" s="155"/>
      <c r="AC53" s="3" t="s">
        <v>19</v>
      </c>
      <c r="AD53" t="s">
        <v>413</v>
      </c>
      <c r="AE53"/>
      <c r="AH53" t="s">
        <v>318</v>
      </c>
      <c r="AI53">
        <v>41</v>
      </c>
      <c r="AJ53">
        <v>49</v>
      </c>
      <c r="AK53">
        <v>31</v>
      </c>
      <c r="AL53">
        <v>50</v>
      </c>
      <c r="AM53">
        <v>33</v>
      </c>
      <c r="AS53" s="2"/>
      <c r="AT53" s="2"/>
      <c r="AU53" s="2"/>
      <c r="BP53"/>
    </row>
    <row r="54" spans="2:68" ht="13.9" customHeight="1" thickBot="1" x14ac:dyDescent="0.25">
      <c r="F54" s="256"/>
      <c r="G54" s="257"/>
      <c r="H54" s="257"/>
      <c r="I54" s="257"/>
      <c r="J54" s="257"/>
      <c r="K54" s="258"/>
      <c r="L54" s="156"/>
      <c r="M54" s="157"/>
      <c r="N54" s="156"/>
      <c r="O54" s="159"/>
      <c r="P54" s="159"/>
      <c r="Q54" s="159"/>
      <c r="R54" s="159"/>
      <c r="S54" s="157"/>
      <c r="AC54" s="3" t="s">
        <v>13</v>
      </c>
      <c r="AD54" t="s">
        <v>186</v>
      </c>
      <c r="AE54"/>
      <c r="AS54" s="2"/>
      <c r="AT54" s="2"/>
      <c r="AU54" s="2"/>
      <c r="BP54"/>
    </row>
    <row r="55" spans="2:68" ht="12" customHeight="1" thickBot="1" x14ac:dyDescent="0.25">
      <c r="L55" s="49" t="s">
        <v>76</v>
      </c>
      <c r="M55" s="48" t="s">
        <v>290</v>
      </c>
      <c r="AC55" s="3" t="s">
        <v>43</v>
      </c>
      <c r="AD55" t="s">
        <v>412</v>
      </c>
      <c r="AS55" s="2"/>
      <c r="AT55" s="2"/>
      <c r="AU55" s="2"/>
      <c r="BP55"/>
    </row>
    <row r="56" spans="2:68" ht="16.5" customHeight="1" thickBot="1" x14ac:dyDescent="0.25">
      <c r="F56" s="270" t="str">
        <f>IF(AH92=0,"",AH92)</f>
        <v>CEM II/B-M (P-L) 42,5R  ALCONERA GRANEL</v>
      </c>
      <c r="G56" s="271"/>
      <c r="H56" s="271"/>
      <c r="I56" s="271"/>
      <c r="J56" s="271"/>
      <c r="K56" s="272"/>
      <c r="L56" s="91">
        <f t="shared" ref="L56:L64" si="4">+IFERROR(VLOOKUP(F56,$AC$92:$AE$125,$AJ$146,FALSE),"")</f>
        <v>10</v>
      </c>
      <c r="M56" s="92">
        <f t="shared" ref="M56:M64" si="5">+IFERROR(VLOOKUP(F56,$AH$91:$AJ$110,$AJ$146,FALSE),"")</f>
        <v>22</v>
      </c>
      <c r="N56" s="160">
        <f t="shared" ref="N56:N64" si="6">+IFERROR(VLOOKUP($F56,$AC$92:$AE$125,$AJ$146-1,FALSE)/$T$37,"")</f>
        <v>30.963333333333331</v>
      </c>
      <c r="O56" s="161"/>
      <c r="P56" s="89" t="s">
        <v>76</v>
      </c>
      <c r="Q56" s="160">
        <f t="shared" ref="Q56:Q79" si="7">+IFERROR(VLOOKUP($F56,$AH$91:$AJ$111,$AJ$146-1,FALSE)/$T$37,"")</f>
        <v>32.350757575757569</v>
      </c>
      <c r="R56" s="161"/>
      <c r="S56" s="90" t="s">
        <v>304</v>
      </c>
      <c r="V56" s="27"/>
      <c r="AC56" s="3" t="s">
        <v>38</v>
      </c>
      <c r="AD56" t="s">
        <v>76</v>
      </c>
      <c r="AS56" s="2"/>
      <c r="AT56" s="2"/>
      <c r="AU56" s="2"/>
      <c r="BP56"/>
    </row>
    <row r="57" spans="2:68" ht="14.25" customHeight="1" x14ac:dyDescent="0.2">
      <c r="F57" s="137" t="str">
        <f>IF(AH93=0,"",AH93)</f>
        <v>CEM II/B-L 32,5 N S/25 KG PALET</v>
      </c>
      <c r="G57" s="138"/>
      <c r="H57" s="138"/>
      <c r="I57" s="138"/>
      <c r="J57" s="138"/>
      <c r="K57" s="139"/>
      <c r="L57" s="93">
        <f t="shared" si="4"/>
        <v>14</v>
      </c>
      <c r="M57" s="94">
        <f t="shared" si="5"/>
        <v>20</v>
      </c>
      <c r="N57" s="160">
        <f t="shared" si="6"/>
        <v>51.142857142857139</v>
      </c>
      <c r="O57" s="161"/>
      <c r="P57" s="70" t="s">
        <v>76</v>
      </c>
      <c r="Q57" s="160">
        <f t="shared" si="7"/>
        <v>52.325833333333335</v>
      </c>
      <c r="R57" s="161"/>
      <c r="S57" s="60" t="s">
        <v>304</v>
      </c>
      <c r="V57" s="27"/>
      <c r="AC57" s="3" t="s">
        <v>30</v>
      </c>
      <c r="AD57" t="s">
        <v>413</v>
      </c>
      <c r="AE57"/>
      <c r="AS57" s="2"/>
      <c r="AT57" s="2"/>
      <c r="AU57" s="2"/>
      <c r="BP57"/>
    </row>
    <row r="58" spans="2:68" ht="16.5" customHeight="1" x14ac:dyDescent="0.2">
      <c r="F58" s="137" t="str">
        <f>IF(AH94=0,"",AH94)</f>
        <v>CEM II/A-L 42,5 R ALCONERA GRANEL</v>
      </c>
      <c r="G58" s="138"/>
      <c r="H58" s="138"/>
      <c r="I58" s="138"/>
      <c r="J58" s="138"/>
      <c r="K58" s="139"/>
      <c r="L58" s="93">
        <f t="shared" si="4"/>
        <v>7</v>
      </c>
      <c r="M58" s="94">
        <f t="shared" si="5"/>
        <v>15</v>
      </c>
      <c r="N58" s="162">
        <f t="shared" si="6"/>
        <v>39.533333333333331</v>
      </c>
      <c r="O58" s="153"/>
      <c r="P58" s="70" t="s">
        <v>76</v>
      </c>
      <c r="Q58" s="152">
        <f t="shared" si="7"/>
        <v>41.08</v>
      </c>
      <c r="R58" s="153"/>
      <c r="S58" s="60" t="s">
        <v>304</v>
      </c>
      <c r="AE58"/>
      <c r="AS58" s="2"/>
      <c r="AT58" s="2"/>
      <c r="AU58" s="2"/>
      <c r="BP58"/>
    </row>
    <row r="59" spans="2:68" ht="15" customHeight="1" x14ac:dyDescent="0.2">
      <c r="F59" s="137" t="str">
        <f>IF(AH95=0,"",AH95)</f>
        <v>CEM I 52,5 R ALCONERA GRANEL</v>
      </c>
      <c r="G59" s="138"/>
      <c r="H59" s="138"/>
      <c r="I59" s="138"/>
      <c r="J59" s="138"/>
      <c r="K59" s="139"/>
      <c r="L59" s="93">
        <f t="shared" si="4"/>
        <v>13</v>
      </c>
      <c r="M59" s="94">
        <f t="shared" si="5"/>
        <v>14</v>
      </c>
      <c r="N59" s="162">
        <f t="shared" si="6"/>
        <v>36.393589743589743</v>
      </c>
      <c r="O59" s="153"/>
      <c r="P59" s="70" t="s">
        <v>76</v>
      </c>
      <c r="Q59" s="152">
        <f t="shared" si="7"/>
        <v>36.711904761904762</v>
      </c>
      <c r="R59" s="153"/>
      <c r="S59" s="60" t="s">
        <v>304</v>
      </c>
      <c r="AC59" s="3" t="s">
        <v>293</v>
      </c>
      <c r="AD59" s="3" t="s">
        <v>42</v>
      </c>
      <c r="AE59"/>
      <c r="BP59"/>
    </row>
    <row r="60" spans="2:68" ht="15" x14ac:dyDescent="0.2">
      <c r="F60" s="137" t="str">
        <f>IF(AH96=0,"",AH96)</f>
        <v>CEM II/B-L 32,5 N S/25 KG PAL _ TAVCIM</v>
      </c>
      <c r="G60" s="138"/>
      <c r="H60" s="138"/>
      <c r="I60" s="138"/>
      <c r="J60" s="138"/>
      <c r="K60" s="139"/>
      <c r="L60" s="93">
        <f t="shared" si="4"/>
        <v>2</v>
      </c>
      <c r="M60" s="94">
        <f t="shared" si="5"/>
        <v>2</v>
      </c>
      <c r="N60" s="162">
        <f t="shared" si="6"/>
        <v>38.208333333333336</v>
      </c>
      <c r="O60" s="153"/>
      <c r="P60" s="70" t="s">
        <v>76</v>
      </c>
      <c r="Q60" s="152">
        <f t="shared" si="7"/>
        <v>38.208333333333336</v>
      </c>
      <c r="R60" s="153"/>
      <c r="S60" s="60" t="s">
        <v>304</v>
      </c>
      <c r="AC60" s="3" t="s">
        <v>44</v>
      </c>
      <c r="AD60" s="13">
        <v>2</v>
      </c>
      <c r="AE60" s="13">
        <v>3</v>
      </c>
      <c r="AF60" s="13">
        <v>4</v>
      </c>
      <c r="AG60" s="13">
        <v>6</v>
      </c>
      <c r="AH60" s="13">
        <v>7</v>
      </c>
      <c r="AI60" s="2" t="s">
        <v>296</v>
      </c>
      <c r="BP60"/>
    </row>
    <row r="61" spans="2:68" ht="13.5" customHeight="1" x14ac:dyDescent="0.2">
      <c r="F61" s="137" t="str">
        <f t="shared" ref="F61:F79" si="8">IF(AH97=0,"",AH97)</f>
        <v>CEM II/B-L 32,5 N S/25 KG PAL _ BALBOA</v>
      </c>
      <c r="G61" s="138"/>
      <c r="H61" s="138"/>
      <c r="I61" s="138"/>
      <c r="J61" s="138"/>
      <c r="K61" s="139"/>
      <c r="L61" s="93">
        <f t="shared" si="4"/>
        <v>2</v>
      </c>
      <c r="M61" s="94">
        <f t="shared" si="5"/>
        <v>2</v>
      </c>
      <c r="N61" s="162">
        <f t="shared" si="6"/>
        <v>38</v>
      </c>
      <c r="O61" s="153"/>
      <c r="P61" s="70" t="s">
        <v>76</v>
      </c>
      <c r="Q61" s="152">
        <f t="shared" si="7"/>
        <v>38</v>
      </c>
      <c r="R61" s="153"/>
      <c r="S61" s="60" t="s">
        <v>304</v>
      </c>
      <c r="AC61" t="s">
        <v>84</v>
      </c>
      <c r="AD61" s="2">
        <v>2.9860559964726634E-2</v>
      </c>
      <c r="AE61" s="2">
        <v>2.4904970760233913E-2</v>
      </c>
      <c r="AF61" s="2">
        <v>1.3136574074074075E-2</v>
      </c>
      <c r="AG61" s="2">
        <v>2.7976190476190477E-2</v>
      </c>
      <c r="AH61" s="2">
        <v>3.3503729423868318E-2</v>
      </c>
      <c r="AI61" s="2">
        <v>2.8974291526374856E-2</v>
      </c>
      <c r="BP61"/>
    </row>
    <row r="62" spans="2:68" ht="15" x14ac:dyDescent="0.2">
      <c r="F62" s="137" t="str">
        <f t="shared" si="8"/>
        <v>Total general</v>
      </c>
      <c r="G62" s="138"/>
      <c r="H62" s="138"/>
      <c r="I62" s="138"/>
      <c r="J62" s="138"/>
      <c r="K62" s="139"/>
      <c r="L62" s="93">
        <f t="shared" si="4"/>
        <v>48</v>
      </c>
      <c r="M62" s="94">
        <f t="shared" si="5"/>
        <v>75</v>
      </c>
      <c r="N62" s="162">
        <f t="shared" si="6"/>
        <v>40.164583333333326</v>
      </c>
      <c r="O62" s="153"/>
      <c r="P62" s="70" t="s">
        <v>76</v>
      </c>
      <c r="Q62" s="152">
        <f t="shared" si="7"/>
        <v>40.544222222222224</v>
      </c>
      <c r="R62" s="153"/>
      <c r="S62" s="60" t="s">
        <v>304</v>
      </c>
      <c r="AC62" t="s">
        <v>74</v>
      </c>
      <c r="AD62" s="2">
        <v>2.43505658436214E-2</v>
      </c>
      <c r="AE62" s="2">
        <v>2.867476851851852E-2</v>
      </c>
      <c r="AF62" s="2"/>
      <c r="AG62" s="2">
        <v>3.8672288359788365E-2</v>
      </c>
      <c r="AH62" s="2">
        <v>2.4525077160493826E-2</v>
      </c>
      <c r="AI62" s="2">
        <v>2.681077203964528E-2</v>
      </c>
      <c r="BP62"/>
    </row>
    <row r="63" spans="2:68" ht="12.75" customHeight="1" x14ac:dyDescent="0.2">
      <c r="F63" s="137" t="str">
        <f t="shared" si="8"/>
        <v/>
      </c>
      <c r="G63" s="138"/>
      <c r="H63" s="138"/>
      <c r="I63" s="138"/>
      <c r="J63" s="138"/>
      <c r="K63" s="139"/>
      <c r="L63" s="93" t="str">
        <f t="shared" si="4"/>
        <v/>
      </c>
      <c r="M63" s="94" t="str">
        <f t="shared" si="5"/>
        <v/>
      </c>
      <c r="N63" s="162" t="str">
        <f t="shared" si="6"/>
        <v/>
      </c>
      <c r="O63" s="153"/>
      <c r="P63" s="70" t="s">
        <v>76</v>
      </c>
      <c r="Q63" s="152" t="str">
        <f t="shared" si="7"/>
        <v/>
      </c>
      <c r="R63" s="153"/>
      <c r="S63" s="60" t="s">
        <v>304</v>
      </c>
      <c r="AC63" t="s">
        <v>296</v>
      </c>
      <c r="AD63" s="2">
        <v>2.7317485754985753E-2</v>
      </c>
      <c r="AE63" s="2">
        <v>2.6628306878306876E-2</v>
      </c>
      <c r="AF63" s="2">
        <v>1.3136574074074075E-2</v>
      </c>
      <c r="AG63" s="2">
        <v>3.3324239417989419E-2</v>
      </c>
      <c r="AH63" s="2">
        <v>2.7892071759259261E-2</v>
      </c>
      <c r="AI63" s="2">
        <v>2.7853051500405516E-2</v>
      </c>
      <c r="BP63"/>
    </row>
    <row r="64" spans="2:68" ht="12.75" customHeight="1" x14ac:dyDescent="0.2">
      <c r="F64" s="137" t="str">
        <f t="shared" si="8"/>
        <v/>
      </c>
      <c r="G64" s="138"/>
      <c r="H64" s="138"/>
      <c r="I64" s="138"/>
      <c r="J64" s="138"/>
      <c r="K64" s="139"/>
      <c r="L64" s="93" t="str">
        <f t="shared" si="4"/>
        <v/>
      </c>
      <c r="M64" s="94" t="str">
        <f t="shared" si="5"/>
        <v/>
      </c>
      <c r="N64" s="162" t="str">
        <f t="shared" si="6"/>
        <v/>
      </c>
      <c r="O64" s="153"/>
      <c r="P64" s="70" t="s">
        <v>76</v>
      </c>
      <c r="Q64" s="152" t="str">
        <f t="shared" si="7"/>
        <v/>
      </c>
      <c r="R64" s="153"/>
      <c r="S64" s="60" t="s">
        <v>304</v>
      </c>
      <c r="AE64"/>
      <c r="BP64"/>
    </row>
    <row r="65" spans="6:68" ht="12.75" customHeight="1" x14ac:dyDescent="0.2">
      <c r="F65" s="137" t="str">
        <f t="shared" si="8"/>
        <v/>
      </c>
      <c r="G65" s="138"/>
      <c r="H65" s="138"/>
      <c r="I65" s="138"/>
      <c r="J65" s="138"/>
      <c r="K65" s="139"/>
      <c r="L65" s="93"/>
      <c r="M65" s="94"/>
      <c r="N65" s="109"/>
      <c r="O65" s="110"/>
      <c r="P65" s="70" t="s">
        <v>76</v>
      </c>
      <c r="Q65" s="111"/>
      <c r="R65" s="110"/>
      <c r="S65" s="60" t="s">
        <v>304</v>
      </c>
      <c r="AD65" s="2"/>
      <c r="AE65"/>
      <c r="AS65" s="2"/>
      <c r="AT65" s="2"/>
      <c r="AU65" s="2"/>
      <c r="BP65"/>
    </row>
    <row r="66" spans="6:68" ht="12.75" customHeight="1" x14ac:dyDescent="0.2">
      <c r="F66" s="137" t="str">
        <f t="shared" si="8"/>
        <v/>
      </c>
      <c r="G66" s="138"/>
      <c r="H66" s="138"/>
      <c r="I66" s="138"/>
      <c r="J66" s="138"/>
      <c r="K66" s="139"/>
      <c r="L66" s="93"/>
      <c r="M66" s="94"/>
      <c r="N66" s="109"/>
      <c r="O66" s="110"/>
      <c r="P66" s="70" t="s">
        <v>76</v>
      </c>
      <c r="Q66" s="111"/>
      <c r="R66" s="110"/>
      <c r="S66" s="60" t="s">
        <v>304</v>
      </c>
      <c r="AD66" s="2"/>
      <c r="AE66"/>
      <c r="AS66" s="2"/>
      <c r="AT66" s="2"/>
      <c r="AU66" s="2"/>
      <c r="BP66"/>
    </row>
    <row r="67" spans="6:68" ht="12.75" customHeight="1" x14ac:dyDescent="0.2">
      <c r="F67" s="137" t="str">
        <f t="shared" si="8"/>
        <v/>
      </c>
      <c r="G67" s="138"/>
      <c r="H67" s="138"/>
      <c r="I67" s="138"/>
      <c r="J67" s="138"/>
      <c r="K67" s="139"/>
      <c r="L67" s="93"/>
      <c r="M67" s="94"/>
      <c r="N67" s="109"/>
      <c r="O67" s="110"/>
      <c r="P67" s="70" t="s">
        <v>76</v>
      </c>
      <c r="Q67" s="111"/>
      <c r="R67" s="110"/>
      <c r="S67" s="60" t="s">
        <v>304</v>
      </c>
      <c r="AD67" s="2"/>
      <c r="AE67"/>
      <c r="AS67" s="2"/>
      <c r="AT67" s="2"/>
      <c r="AU67" s="2"/>
      <c r="BP67"/>
    </row>
    <row r="68" spans="6:68" ht="12.75" customHeight="1" x14ac:dyDescent="0.2">
      <c r="F68" s="137" t="str">
        <f t="shared" si="8"/>
        <v/>
      </c>
      <c r="G68" s="138"/>
      <c r="H68" s="138"/>
      <c r="I68" s="138"/>
      <c r="J68" s="138"/>
      <c r="K68" s="139"/>
      <c r="L68" s="93"/>
      <c r="M68" s="94"/>
      <c r="N68" s="109"/>
      <c r="O68" s="110"/>
      <c r="P68" s="70" t="s">
        <v>76</v>
      </c>
      <c r="Q68" s="111"/>
      <c r="R68" s="110"/>
      <c r="S68" s="60" t="s">
        <v>304</v>
      </c>
      <c r="AD68" s="2"/>
      <c r="AE68"/>
      <c r="AS68" s="2"/>
      <c r="AT68" s="2"/>
      <c r="AU68" s="2"/>
      <c r="BP68"/>
    </row>
    <row r="69" spans="6:68" ht="12.75" customHeight="1" x14ac:dyDescent="0.2">
      <c r="F69" s="137" t="str">
        <f t="shared" si="8"/>
        <v/>
      </c>
      <c r="G69" s="138"/>
      <c r="H69" s="138"/>
      <c r="I69" s="138"/>
      <c r="J69" s="138"/>
      <c r="K69" s="139"/>
      <c r="L69" s="93"/>
      <c r="M69" s="94"/>
      <c r="N69" s="109"/>
      <c r="O69" s="110"/>
      <c r="P69" s="70" t="s">
        <v>76</v>
      </c>
      <c r="Q69" s="111"/>
      <c r="R69" s="110"/>
      <c r="S69" s="60" t="s">
        <v>304</v>
      </c>
      <c r="AD69" s="2"/>
      <c r="AE69"/>
      <c r="AS69" s="2"/>
      <c r="AT69" s="2"/>
      <c r="AU69" s="2"/>
      <c r="BP69"/>
    </row>
    <row r="70" spans="6:68" ht="12.75" customHeight="1" x14ac:dyDescent="0.2">
      <c r="F70" s="137" t="str">
        <f t="shared" si="8"/>
        <v/>
      </c>
      <c r="G70" s="138"/>
      <c r="H70" s="138"/>
      <c r="I70" s="138"/>
      <c r="J70" s="138"/>
      <c r="K70" s="139"/>
      <c r="L70" s="93"/>
      <c r="M70" s="94"/>
      <c r="N70" s="109"/>
      <c r="O70" s="110"/>
      <c r="P70" s="70" t="s">
        <v>76</v>
      </c>
      <c r="Q70" s="111"/>
      <c r="R70" s="110"/>
      <c r="S70" s="60" t="s">
        <v>304</v>
      </c>
      <c r="AD70" s="2"/>
      <c r="AE70"/>
      <c r="AS70" s="2"/>
      <c r="AT70" s="2"/>
      <c r="AU70" s="2"/>
      <c r="BP70"/>
    </row>
    <row r="71" spans="6:68" ht="12.75" customHeight="1" x14ac:dyDescent="0.2">
      <c r="F71" s="137" t="str">
        <f t="shared" si="8"/>
        <v/>
      </c>
      <c r="G71" s="138"/>
      <c r="H71" s="138"/>
      <c r="I71" s="138"/>
      <c r="J71" s="138"/>
      <c r="K71" s="139"/>
      <c r="L71" s="93"/>
      <c r="M71" s="94"/>
      <c r="N71" s="109"/>
      <c r="O71" s="110"/>
      <c r="P71" s="70" t="s">
        <v>76</v>
      </c>
      <c r="Q71" s="111"/>
      <c r="R71" s="110"/>
      <c r="S71" s="60" t="s">
        <v>304</v>
      </c>
      <c r="AD71" s="2"/>
      <c r="AE71"/>
      <c r="AS71" s="2"/>
      <c r="AT71" s="2"/>
      <c r="AU71" s="2"/>
      <c r="BP71"/>
    </row>
    <row r="72" spans="6:68" ht="12.75" customHeight="1" x14ac:dyDescent="0.2">
      <c r="F72" s="137" t="str">
        <f t="shared" si="8"/>
        <v/>
      </c>
      <c r="G72" s="138"/>
      <c r="H72" s="138"/>
      <c r="I72" s="138"/>
      <c r="J72" s="138"/>
      <c r="K72" s="139"/>
      <c r="L72" s="93"/>
      <c r="M72" s="94"/>
      <c r="N72" s="109"/>
      <c r="O72" s="110"/>
      <c r="P72" s="70" t="s">
        <v>76</v>
      </c>
      <c r="Q72" s="111"/>
      <c r="R72" s="110"/>
      <c r="S72" s="60" t="s">
        <v>304</v>
      </c>
      <c r="AD72" s="2"/>
      <c r="AE72"/>
      <c r="AS72" s="2"/>
      <c r="AT72" s="2"/>
      <c r="AU72" s="2"/>
      <c r="BP72"/>
    </row>
    <row r="73" spans="6:68" ht="12.75" customHeight="1" x14ac:dyDescent="0.2">
      <c r="F73" s="137" t="str">
        <f t="shared" si="8"/>
        <v/>
      </c>
      <c r="G73" s="138"/>
      <c r="H73" s="138"/>
      <c r="I73" s="138"/>
      <c r="J73" s="138"/>
      <c r="K73" s="139"/>
      <c r="L73" s="93"/>
      <c r="M73" s="94"/>
      <c r="N73" s="109"/>
      <c r="O73" s="110"/>
      <c r="P73" s="70" t="s">
        <v>76</v>
      </c>
      <c r="Q73" s="111"/>
      <c r="R73" s="110"/>
      <c r="S73" s="60" t="s">
        <v>304</v>
      </c>
      <c r="AD73" s="2"/>
      <c r="AE73"/>
      <c r="AS73" s="2"/>
      <c r="AT73" s="2"/>
      <c r="AU73" s="2"/>
      <c r="BP73"/>
    </row>
    <row r="74" spans="6:68" ht="12.75" customHeight="1" x14ac:dyDescent="0.2">
      <c r="F74" s="137" t="str">
        <f t="shared" si="8"/>
        <v/>
      </c>
      <c r="G74" s="138"/>
      <c r="H74" s="138"/>
      <c r="I74" s="138"/>
      <c r="J74" s="138"/>
      <c r="K74" s="139"/>
      <c r="L74" s="93" t="str">
        <f>+IFERROR(VLOOKUP(F74,$AC$92:$AE$125,$AJ$146,FALSE),"")</f>
        <v/>
      </c>
      <c r="M74" s="94" t="str">
        <f>+IFERROR(VLOOKUP(F74,$AH$91:$AJ$110,$AJ$146,FALSE),"")</f>
        <v/>
      </c>
      <c r="N74" s="162" t="str">
        <f>+IFERROR(VLOOKUP($F74,$AC$92:$AE$125,$AJ$146-1,FALSE)/$T$37,"")</f>
        <v/>
      </c>
      <c r="O74" s="153"/>
      <c r="P74" s="70" t="s">
        <v>76</v>
      </c>
      <c r="Q74" s="152" t="str">
        <f t="shared" si="7"/>
        <v/>
      </c>
      <c r="R74" s="153"/>
      <c r="S74" s="60" t="s">
        <v>304</v>
      </c>
      <c r="AD74" s="13"/>
      <c r="AE74" s="13"/>
      <c r="AF74" s="13"/>
      <c r="AG74" s="13"/>
      <c r="AH74" s="13"/>
      <c r="AI74" s="13"/>
      <c r="AJ74" s="13"/>
      <c r="AK74" s="13"/>
      <c r="AL74" s="13"/>
      <c r="AM74" s="13"/>
      <c r="AN74" s="2"/>
      <c r="BP74"/>
    </row>
    <row r="75" spans="6:68" ht="12.75" customHeight="1" x14ac:dyDescent="0.2">
      <c r="F75" s="137" t="str">
        <f t="shared" si="8"/>
        <v/>
      </c>
      <c r="G75" s="138"/>
      <c r="H75" s="138"/>
      <c r="I75" s="138"/>
      <c r="J75" s="138"/>
      <c r="K75" s="139"/>
      <c r="L75" s="93"/>
      <c r="M75" s="94"/>
      <c r="N75" s="109"/>
      <c r="O75" s="110"/>
      <c r="P75" s="70" t="s">
        <v>76</v>
      </c>
      <c r="Q75" s="111"/>
      <c r="R75" s="110"/>
      <c r="S75" s="60" t="s">
        <v>304</v>
      </c>
      <c r="AD75" s="2"/>
      <c r="AE75"/>
      <c r="AS75" s="2"/>
      <c r="AT75" s="2"/>
      <c r="AU75" s="2"/>
      <c r="BP75"/>
    </row>
    <row r="76" spans="6:68" ht="12.75" customHeight="1" x14ac:dyDescent="0.2">
      <c r="F76" s="137" t="str">
        <f t="shared" si="8"/>
        <v/>
      </c>
      <c r="G76" s="138"/>
      <c r="H76" s="138"/>
      <c r="I76" s="138"/>
      <c r="J76" s="138"/>
      <c r="K76" s="139"/>
      <c r="L76" s="93"/>
      <c r="M76" s="94"/>
      <c r="N76" s="109"/>
      <c r="O76" s="110"/>
      <c r="P76" s="70" t="s">
        <v>76</v>
      </c>
      <c r="Q76" s="111"/>
      <c r="R76" s="110"/>
      <c r="S76" s="60" t="s">
        <v>304</v>
      </c>
      <c r="AD76" s="2"/>
      <c r="AE76"/>
      <c r="AS76" s="2"/>
      <c r="AT76" s="2"/>
      <c r="AU76" s="2"/>
      <c r="BP76"/>
    </row>
    <row r="77" spans="6:68" ht="20.25" customHeight="1" x14ac:dyDescent="0.2">
      <c r="F77" s="137" t="str">
        <f t="shared" si="8"/>
        <v/>
      </c>
      <c r="G77" s="138"/>
      <c r="H77" s="138"/>
      <c r="I77" s="138"/>
      <c r="J77" s="138"/>
      <c r="K77" s="139"/>
      <c r="L77" s="93"/>
      <c r="M77" s="94"/>
      <c r="N77" s="109"/>
      <c r="O77" s="110"/>
      <c r="P77" s="70" t="s">
        <v>76</v>
      </c>
      <c r="Q77" s="111"/>
      <c r="R77" s="110"/>
      <c r="S77" s="60" t="s">
        <v>304</v>
      </c>
      <c r="AD77" s="2"/>
      <c r="AE77"/>
      <c r="AS77" s="2"/>
      <c r="AT77" s="2"/>
      <c r="AU77" s="2"/>
      <c r="BI77" s="113" t="s">
        <v>319</v>
      </c>
      <c r="BJ77" s="113"/>
      <c r="BP77"/>
    </row>
    <row r="78" spans="6:68" ht="14.25" customHeight="1" x14ac:dyDescent="0.2">
      <c r="F78" s="137" t="str">
        <f t="shared" si="8"/>
        <v/>
      </c>
      <c r="G78" s="138"/>
      <c r="H78" s="138"/>
      <c r="I78" s="138"/>
      <c r="J78" s="138"/>
      <c r="K78" s="139"/>
      <c r="L78" s="93" t="str">
        <f>+IFERROR(VLOOKUP(F78,$AC$92:$AE$125,$AJ$146,FALSE),"")</f>
        <v/>
      </c>
      <c r="M78" s="94" t="str">
        <f>+IFERROR(VLOOKUP(F78,$AH$91:$AJ$110,$AJ$146,FALSE),"")</f>
        <v/>
      </c>
      <c r="N78" s="162" t="str">
        <f>+IFERROR(VLOOKUP($F78,$AC$92:$AE$125,$AJ$146-1,FALSE)/$T$37,"")</f>
        <v/>
      </c>
      <c r="O78" s="153"/>
      <c r="P78" s="70" t="s">
        <v>76</v>
      </c>
      <c r="Q78" s="152" t="str">
        <f t="shared" si="7"/>
        <v/>
      </c>
      <c r="R78" s="153"/>
      <c r="S78" s="60" t="s">
        <v>304</v>
      </c>
      <c r="AE78"/>
      <c r="AH78" s="3" t="s">
        <v>47</v>
      </c>
      <c r="AI78" t="s">
        <v>193</v>
      </c>
      <c r="BP78"/>
    </row>
    <row r="79" spans="6:68" ht="14.25" customHeight="1" thickBot="1" x14ac:dyDescent="0.25">
      <c r="F79" s="137" t="str">
        <f t="shared" si="8"/>
        <v/>
      </c>
      <c r="G79" s="138"/>
      <c r="H79" s="138"/>
      <c r="I79" s="138"/>
      <c r="J79" s="138"/>
      <c r="K79" s="139"/>
      <c r="L79" s="95" t="str">
        <f>+IFERROR(VLOOKUP(F79,$AC$92:$AE$125,$AJ$146,FALSE),"")</f>
        <v/>
      </c>
      <c r="M79" s="96" t="str">
        <f>+IFERROR(VLOOKUP(F79,$AH$91:$AJ$110,$AJ$146,FALSE),"")</f>
        <v/>
      </c>
      <c r="N79" s="259" t="str">
        <f>+IFERROR(VLOOKUP($F79,$AC$92:$AE$125,$AJ$146-1,FALSE)/$T$37,"")</f>
        <v/>
      </c>
      <c r="O79" s="260"/>
      <c r="P79" s="70" t="s">
        <v>76</v>
      </c>
      <c r="Q79" s="266" t="str">
        <f t="shared" si="7"/>
        <v/>
      </c>
      <c r="R79" s="260"/>
      <c r="S79" s="60" t="s">
        <v>304</v>
      </c>
      <c r="AC79" s="3" t="s">
        <v>47</v>
      </c>
      <c r="AD79" t="s">
        <v>193</v>
      </c>
      <c r="AE79"/>
      <c r="AH79" s="3" t="s">
        <v>51</v>
      </c>
      <c r="AI79" t="s">
        <v>284</v>
      </c>
      <c r="AL79" s="3" t="s">
        <v>47</v>
      </c>
      <c r="AM79" t="s">
        <v>193</v>
      </c>
      <c r="AP79" s="3" t="s">
        <v>47</v>
      </c>
      <c r="AQ79" t="s">
        <v>193</v>
      </c>
      <c r="BC79" s="3"/>
      <c r="BH79" s="3"/>
      <c r="BI79" s="3" t="s">
        <v>47</v>
      </c>
      <c r="BJ79" t="s">
        <v>193</v>
      </c>
      <c r="BM79" s="3"/>
      <c r="BN79" s="3"/>
      <c r="BO79" s="3"/>
      <c r="BP79" s="3"/>
    </row>
    <row r="80" spans="6:68" ht="12.75" customHeight="1" x14ac:dyDescent="0.2">
      <c r="G80" s="66"/>
      <c r="AC80" s="3" t="s">
        <v>11</v>
      </c>
      <c r="AD80" t="s">
        <v>413</v>
      </c>
      <c r="AH80" s="3" t="s">
        <v>13</v>
      </c>
      <c r="AI80" t="s">
        <v>186</v>
      </c>
      <c r="AJ80" s="2"/>
      <c r="AL80" s="3" t="s">
        <v>11</v>
      </c>
      <c r="AM80" t="s">
        <v>413</v>
      </c>
      <c r="AN80" s="2"/>
      <c r="AP80" s="3" t="s">
        <v>11</v>
      </c>
      <c r="AQ80" t="s">
        <v>413</v>
      </c>
      <c r="AR80" s="2"/>
      <c r="BC80" s="3"/>
      <c r="BF80" s="2"/>
      <c r="BH80" s="3"/>
      <c r="BI80" s="3" t="s">
        <v>51</v>
      </c>
      <c r="BJ80" t="s">
        <v>284</v>
      </c>
      <c r="BM80" s="3"/>
      <c r="BN80" s="3"/>
      <c r="BO80" s="3"/>
      <c r="BP80" s="3"/>
    </row>
    <row r="81" spans="1:68" ht="13.5" customHeight="1" x14ac:dyDescent="0.2">
      <c r="AC81" s="3" t="s">
        <v>13</v>
      </c>
      <c r="AD81" t="s">
        <v>186</v>
      </c>
      <c r="AE81"/>
      <c r="AH81" s="3" t="s">
        <v>43</v>
      </c>
      <c r="AI81" t="s">
        <v>412</v>
      </c>
      <c r="AL81" s="3" t="s">
        <v>13</v>
      </c>
      <c r="AM81" t="s">
        <v>186</v>
      </c>
      <c r="AP81" s="3" t="s">
        <v>13</v>
      </c>
      <c r="AQ81" t="s">
        <v>186</v>
      </c>
      <c r="AW81" t="s">
        <v>19</v>
      </c>
      <c r="AX81" t="s">
        <v>320</v>
      </c>
      <c r="BC81" s="3"/>
      <c r="BE81" s="12"/>
      <c r="BH81" s="3"/>
      <c r="BI81" s="3" t="s">
        <v>13</v>
      </c>
      <c r="BJ81" t="s">
        <v>412</v>
      </c>
      <c r="BM81" s="3"/>
      <c r="BN81" s="3"/>
      <c r="BO81" s="3"/>
      <c r="BP81" s="3"/>
    </row>
    <row r="82" spans="1:68" x14ac:dyDescent="0.2">
      <c r="F82" s="39"/>
      <c r="G82" s="39"/>
      <c r="H82" s="39"/>
      <c r="I82" s="39"/>
      <c r="J82" s="39"/>
      <c r="K82" s="39"/>
      <c r="L82" s="39"/>
      <c r="M82" s="39"/>
      <c r="N82" s="39"/>
      <c r="O82" s="39"/>
      <c r="P82" s="39"/>
      <c r="Q82" s="39"/>
      <c r="R82" s="39"/>
      <c r="S82" s="39"/>
      <c r="AC82" s="3" t="s">
        <v>43</v>
      </c>
      <c r="AD82" t="s">
        <v>412</v>
      </c>
      <c r="AE82"/>
      <c r="AH82" s="3" t="s">
        <v>42</v>
      </c>
      <c r="AI82" s="24">
        <v>7</v>
      </c>
      <c r="AL82" s="3" t="s">
        <v>43</v>
      </c>
      <c r="AM82" t="s">
        <v>413</v>
      </c>
      <c r="AP82" s="3" t="s">
        <v>43</v>
      </c>
      <c r="AQ82" t="s">
        <v>413</v>
      </c>
      <c r="AW82" t="s">
        <v>49</v>
      </c>
      <c r="AX82" s="12">
        <v>1</v>
      </c>
      <c r="BC82" s="3"/>
      <c r="BE82" s="12"/>
      <c r="BH82" s="3"/>
      <c r="BI82" s="3" t="s">
        <v>43</v>
      </c>
      <c r="BJ82" t="s">
        <v>413</v>
      </c>
      <c r="BM82" s="3"/>
      <c r="BN82" s="3"/>
      <c r="BO82" s="3"/>
      <c r="BP82" s="3"/>
    </row>
    <row r="83" spans="1:68" ht="13.5" thickBot="1" x14ac:dyDescent="0.25">
      <c r="F83" s="46" t="s">
        <v>321</v>
      </c>
      <c r="H83" s="46"/>
      <c r="AC83" s="3" t="s">
        <v>42</v>
      </c>
      <c r="AD83" s="24">
        <v>7</v>
      </c>
      <c r="AE83" s="3"/>
      <c r="AF83" s="3"/>
      <c r="AH83" s="3" t="s">
        <v>49</v>
      </c>
      <c r="AI83" s="12">
        <v>1</v>
      </c>
      <c r="AL83" s="3" t="s">
        <v>42</v>
      </c>
      <c r="AM83" s="24">
        <v>7</v>
      </c>
      <c r="AP83" s="3" t="s">
        <v>42</v>
      </c>
      <c r="AQ83" s="24">
        <v>7</v>
      </c>
      <c r="AW83" t="s">
        <v>13</v>
      </c>
      <c r="AX83" t="s">
        <v>320</v>
      </c>
      <c r="BC83" s="3"/>
      <c r="BE83" s="12"/>
      <c r="BH83" s="3"/>
      <c r="BI83" s="3" t="s">
        <v>49</v>
      </c>
      <c r="BJ83" s="12">
        <v>1</v>
      </c>
      <c r="BM83" s="3"/>
      <c r="BN83" s="3"/>
      <c r="BO83" s="3"/>
      <c r="BP83" s="3"/>
    </row>
    <row r="84" spans="1:68" ht="12.75" customHeight="1" x14ac:dyDescent="0.2">
      <c r="F84" s="253" t="s">
        <v>41</v>
      </c>
      <c r="G84" s="254"/>
      <c r="H84" s="254"/>
      <c r="I84" s="255"/>
      <c r="J84" s="154" t="s">
        <v>316</v>
      </c>
      <c r="K84" s="155"/>
      <c r="L84" s="154" t="s">
        <v>322</v>
      </c>
      <c r="M84" s="155"/>
      <c r="N84" s="154" t="s">
        <v>317</v>
      </c>
      <c r="O84" s="158"/>
      <c r="P84" s="158"/>
      <c r="Q84" s="158"/>
      <c r="R84" s="158"/>
      <c r="S84" s="155"/>
      <c r="AC84" s="3" t="s">
        <v>49</v>
      </c>
      <c r="AD84" s="12">
        <v>1</v>
      </c>
      <c r="AE84"/>
      <c r="AH84" s="3" t="s">
        <v>38</v>
      </c>
      <c r="AI84" t="s">
        <v>412</v>
      </c>
      <c r="AL84" s="3" t="s">
        <v>49</v>
      </c>
      <c r="AM84" s="12">
        <v>1</v>
      </c>
      <c r="AP84" s="3" t="s">
        <v>49</v>
      </c>
      <c r="AQ84" s="12">
        <v>1</v>
      </c>
      <c r="AW84" t="s">
        <v>38</v>
      </c>
      <c r="AX84" t="s">
        <v>320</v>
      </c>
      <c r="BC84" s="3"/>
      <c r="BH84" s="3"/>
      <c r="BI84" s="3" t="s">
        <v>38</v>
      </c>
      <c r="BJ84" t="s">
        <v>412</v>
      </c>
      <c r="BM84" s="3"/>
      <c r="BN84" s="3"/>
      <c r="BO84" s="3"/>
      <c r="BP84" s="3"/>
    </row>
    <row r="85" spans="1:68" x14ac:dyDescent="0.2">
      <c r="F85" s="256"/>
      <c r="G85" s="257"/>
      <c r="H85" s="257"/>
      <c r="I85" s="258"/>
      <c r="J85" s="156"/>
      <c r="K85" s="157"/>
      <c r="L85" s="156"/>
      <c r="M85" s="157"/>
      <c r="N85" s="156"/>
      <c r="O85" s="159"/>
      <c r="P85" s="159"/>
      <c r="Q85" s="159"/>
      <c r="R85" s="159"/>
      <c r="S85" s="157"/>
      <c r="AC85" s="3" t="s">
        <v>38</v>
      </c>
      <c r="AD85" t="s">
        <v>76</v>
      </c>
      <c r="AE85"/>
      <c r="AH85" s="105" t="s">
        <v>41</v>
      </c>
      <c r="AI85" t="s">
        <v>413</v>
      </c>
      <c r="AL85" s="3" t="s">
        <v>38</v>
      </c>
      <c r="AM85" t="s">
        <v>412</v>
      </c>
      <c r="AP85" s="3" t="s">
        <v>38</v>
      </c>
      <c r="AQ85" t="s">
        <v>413</v>
      </c>
      <c r="BC85" s="3"/>
      <c r="BH85" s="3"/>
      <c r="BI85" s="3" t="s">
        <v>44</v>
      </c>
      <c r="BJ85" t="s">
        <v>412</v>
      </c>
      <c r="BK85" s="2"/>
      <c r="BM85" s="3"/>
      <c r="BN85" s="3"/>
      <c r="BO85" s="3"/>
      <c r="BP85" s="3"/>
    </row>
    <row r="86" spans="1:68" ht="13.5" thickBot="1" x14ac:dyDescent="0.25">
      <c r="H86" s="40"/>
      <c r="I86" s="40"/>
      <c r="J86" s="49" t="s">
        <v>76</v>
      </c>
      <c r="K86" s="48" t="s">
        <v>290</v>
      </c>
      <c r="M86" s="40"/>
      <c r="O86" s="40"/>
      <c r="P86" s="48"/>
      <c r="Q86" s="48"/>
      <c r="R86" s="48"/>
      <c r="S86" s="48"/>
      <c r="AC86" s="105" t="s">
        <v>41</v>
      </c>
      <c r="AD86" t="s">
        <v>413</v>
      </c>
      <c r="AH86" s="3" t="s">
        <v>44</v>
      </c>
      <c r="AI86" t="s">
        <v>412</v>
      </c>
      <c r="AJ86" s="2"/>
      <c r="AL86" s="105" t="s">
        <v>41</v>
      </c>
      <c r="AM86" t="s">
        <v>413</v>
      </c>
      <c r="AN86" s="2"/>
      <c r="AP86" s="105" t="s">
        <v>41</v>
      </c>
      <c r="AQ86" t="s">
        <v>413</v>
      </c>
      <c r="AR86" s="2"/>
      <c r="AW86" t="s">
        <v>323</v>
      </c>
      <c r="AY86" t="s">
        <v>43</v>
      </c>
      <c r="AZ86" t="s">
        <v>42</v>
      </c>
      <c r="BC86" s="3"/>
      <c r="BF86" s="2"/>
      <c r="BH86" s="3"/>
      <c r="BI86" s="3" t="s">
        <v>30</v>
      </c>
      <c r="BJ86" t="s">
        <v>412</v>
      </c>
      <c r="BK86" s="2"/>
      <c r="BM86" s="3"/>
      <c r="BN86" s="3"/>
      <c r="BO86" s="3"/>
      <c r="BP86" s="3"/>
    </row>
    <row r="87" spans="1:68" ht="15.75" customHeight="1" thickBot="1" x14ac:dyDescent="0.25">
      <c r="A87" t="s">
        <v>324</v>
      </c>
      <c r="D87" s="66">
        <v>2</v>
      </c>
      <c r="F87" s="248">
        <v>8.3333333333333329E-2</v>
      </c>
      <c r="G87" s="249"/>
      <c r="H87" s="249"/>
      <c r="I87" s="250"/>
      <c r="J87" s="67" t="str">
        <f t="shared" ref="J87:J107" si="9">+IFERROR(VLOOKUP($D87,$AC$149:$AE$167,$AJ$146,FALSE),"")</f>
        <v/>
      </c>
      <c r="K87" s="59" t="str">
        <f t="shared" ref="K87:K107" si="10">+IFERROR(VLOOKUP($D87,$AH$149:$AJ$167,$AJ$146,FALSE),"")</f>
        <v/>
      </c>
      <c r="L87" s="97" t="str">
        <f t="shared" ref="L87:L107" si="11">+IFERROR(VLOOKUP($D87,$AL$150:$AN$168,$AJ$146,FALSE),"")</f>
        <v/>
      </c>
      <c r="M87" s="98"/>
      <c r="N87" s="160" t="str">
        <f t="shared" ref="N87:N107" si="12">+IFERROR(VLOOKUP($D87,$AC$149:$AE$167,$AJ$146-1,FALSE)/$T$37,"")</f>
        <v/>
      </c>
      <c r="O87" s="161"/>
      <c r="P87" s="89" t="s">
        <v>76</v>
      </c>
      <c r="Q87" s="265" t="str">
        <f t="shared" ref="Q87:Q107" si="13">+IFERROR(VLOOKUP($D87,$AH$149:$AJ$167,$AJ$146-1,FALSE)/$T$37,"")</f>
        <v/>
      </c>
      <c r="R87" s="161"/>
      <c r="S87" s="90" t="s">
        <v>304</v>
      </c>
      <c r="AC87" s="3" t="s">
        <v>44</v>
      </c>
      <c r="AD87" t="s">
        <v>412</v>
      </c>
      <c r="AH87" s="3" t="s">
        <v>21</v>
      </c>
      <c r="AI87" t="s">
        <v>413</v>
      </c>
      <c r="AJ87" s="2"/>
      <c r="AL87" s="3" t="s">
        <v>44</v>
      </c>
      <c r="AM87" t="s">
        <v>412</v>
      </c>
      <c r="AN87" s="2"/>
      <c r="AP87" s="3" t="s">
        <v>44</v>
      </c>
      <c r="AQ87" t="s">
        <v>412</v>
      </c>
      <c r="AR87" s="2"/>
      <c r="BC87" s="3"/>
      <c r="BF87" s="2"/>
      <c r="BH87" s="3"/>
      <c r="BI87" s="3" t="s">
        <v>14</v>
      </c>
      <c r="BJ87" t="s">
        <v>413</v>
      </c>
      <c r="BK87" s="2"/>
      <c r="BM87" s="3"/>
      <c r="BN87" s="3"/>
      <c r="BO87" s="3"/>
      <c r="BP87" s="3"/>
    </row>
    <row r="88" spans="1:68" ht="15" customHeight="1" x14ac:dyDescent="0.2">
      <c r="D88" s="66">
        <v>3</v>
      </c>
      <c r="F88" s="267">
        <v>0.125</v>
      </c>
      <c r="G88" s="268"/>
      <c r="H88" s="268"/>
      <c r="I88" s="269"/>
      <c r="J88" s="64" t="str">
        <f>+IFERROR(VLOOKUP($D88,$AC$149:$AE$167,$AJ$146,FALSE),"")</f>
        <v/>
      </c>
      <c r="K88" s="50" t="str">
        <f t="shared" si="10"/>
        <v/>
      </c>
      <c r="L88" s="202" t="str">
        <f t="shared" si="11"/>
        <v/>
      </c>
      <c r="M88" s="203"/>
      <c r="N88" s="251" t="str">
        <f t="shared" si="12"/>
        <v/>
      </c>
      <c r="O88" s="252"/>
      <c r="P88" s="51" t="s">
        <v>76</v>
      </c>
      <c r="Q88" s="261" t="str">
        <f t="shared" si="13"/>
        <v/>
      </c>
      <c r="R88" s="252"/>
      <c r="S88" s="60" t="s">
        <v>304</v>
      </c>
      <c r="AC88" s="3" t="s">
        <v>30</v>
      </c>
      <c r="AD88" t="s">
        <v>412</v>
      </c>
      <c r="AH88" s="3" t="s">
        <v>30</v>
      </c>
      <c r="AI88" t="s">
        <v>412</v>
      </c>
      <c r="AJ88" s="2"/>
      <c r="AL88" s="3" t="s">
        <v>19</v>
      </c>
      <c r="AM88" t="s">
        <v>413</v>
      </c>
      <c r="AN88" s="2"/>
      <c r="AP88" s="3" t="s">
        <v>30</v>
      </c>
      <c r="AQ88" t="s">
        <v>412</v>
      </c>
      <c r="AR88" s="2"/>
      <c r="AW88" t="s">
        <v>44</v>
      </c>
      <c r="AX88" t="s">
        <v>29</v>
      </c>
      <c r="BC88" s="3"/>
      <c r="BF88" s="2"/>
      <c r="BH88" s="3"/>
      <c r="BI88" s="3" t="s">
        <v>21</v>
      </c>
      <c r="BJ88" t="s">
        <v>413</v>
      </c>
      <c r="BM88" s="3"/>
      <c r="BN88" s="3"/>
      <c r="BO88" s="3"/>
      <c r="BP88" s="3"/>
    </row>
    <row r="89" spans="1:68" ht="15" customHeight="1" x14ac:dyDescent="0.2">
      <c r="D89" s="66">
        <v>4</v>
      </c>
      <c r="F89" s="245">
        <v>0.16666666666666666</v>
      </c>
      <c r="G89" s="246"/>
      <c r="H89" s="246"/>
      <c r="I89" s="247"/>
      <c r="J89" s="64" t="str">
        <f t="shared" si="9"/>
        <v/>
      </c>
      <c r="K89" s="50" t="str">
        <f t="shared" si="10"/>
        <v/>
      </c>
      <c r="L89" s="202" t="str">
        <f t="shared" si="11"/>
        <v/>
      </c>
      <c r="M89" s="203"/>
      <c r="N89" s="162" t="str">
        <f t="shared" si="12"/>
        <v/>
      </c>
      <c r="O89" s="153"/>
      <c r="P89" s="51" t="s">
        <v>76</v>
      </c>
      <c r="Q89" s="152" t="str">
        <f t="shared" si="13"/>
        <v/>
      </c>
      <c r="R89" s="153"/>
      <c r="S89" s="60" t="s">
        <v>304</v>
      </c>
      <c r="AC89" s="3" t="s">
        <v>22</v>
      </c>
      <c r="AD89" t="s">
        <v>413</v>
      </c>
      <c r="AE89"/>
      <c r="AH89" s="3" t="s">
        <v>22</v>
      </c>
      <c r="AI89" t="s">
        <v>413</v>
      </c>
      <c r="AL89" s="3" t="s">
        <v>30</v>
      </c>
      <c r="AM89" t="s">
        <v>412</v>
      </c>
      <c r="AP89" s="3" t="s">
        <v>22</v>
      </c>
      <c r="AQ89" t="s">
        <v>413</v>
      </c>
      <c r="AW89" t="s">
        <v>325</v>
      </c>
      <c r="BC89" s="3"/>
      <c r="BH89" s="3"/>
      <c r="BM89" s="3"/>
      <c r="BN89" s="3"/>
      <c r="BO89" s="3"/>
      <c r="BP89" s="3"/>
    </row>
    <row r="90" spans="1:68" ht="15" customHeight="1" x14ac:dyDescent="0.2">
      <c r="D90" s="66">
        <v>5</v>
      </c>
      <c r="F90" s="245">
        <v>0.20833333333333334</v>
      </c>
      <c r="G90" s="246"/>
      <c r="H90" s="246"/>
      <c r="I90" s="247"/>
      <c r="J90" s="64" t="str">
        <f t="shared" si="9"/>
        <v/>
      </c>
      <c r="K90" s="50">
        <f t="shared" si="10"/>
        <v>1</v>
      </c>
      <c r="L90" s="202" t="str">
        <f t="shared" si="11"/>
        <v/>
      </c>
      <c r="M90" s="203"/>
      <c r="N90" s="162" t="str">
        <f t="shared" si="12"/>
        <v/>
      </c>
      <c r="O90" s="153"/>
      <c r="P90" s="51" t="s">
        <v>76</v>
      </c>
      <c r="Q90" s="152">
        <f t="shared" si="13"/>
        <v>40.85</v>
      </c>
      <c r="R90" s="153"/>
      <c r="S90" s="60" t="s">
        <v>304</v>
      </c>
      <c r="AE90"/>
      <c r="BC90" s="3"/>
      <c r="BH90" s="3"/>
      <c r="BI90" s="3" t="s">
        <v>326</v>
      </c>
      <c r="BK90" s="3" t="s">
        <v>42</v>
      </c>
      <c r="BP90"/>
    </row>
    <row r="91" spans="1:68" ht="15" customHeight="1" x14ac:dyDescent="0.2">
      <c r="D91" s="66">
        <v>6</v>
      </c>
      <c r="F91" s="245">
        <v>0.25</v>
      </c>
      <c r="G91" s="246"/>
      <c r="H91" s="246"/>
      <c r="I91" s="247"/>
      <c r="J91" s="64">
        <f t="shared" si="9"/>
        <v>7</v>
      </c>
      <c r="K91" s="50">
        <f t="shared" si="10"/>
        <v>10</v>
      </c>
      <c r="L91" s="202">
        <f t="shared" si="11"/>
        <v>4</v>
      </c>
      <c r="M91" s="203"/>
      <c r="N91" s="162">
        <f t="shared" si="12"/>
        <v>43.359523809523807</v>
      </c>
      <c r="O91" s="153"/>
      <c r="P91" s="51" t="s">
        <v>76</v>
      </c>
      <c r="Q91" s="152">
        <f t="shared" si="13"/>
        <v>42.62166666666667</v>
      </c>
      <c r="R91" s="153"/>
      <c r="S91" s="60" t="s">
        <v>304</v>
      </c>
      <c r="AD91" s="15" t="s">
        <v>327</v>
      </c>
      <c r="AE91"/>
      <c r="AH91" s="3" t="s">
        <v>19</v>
      </c>
      <c r="AI91" s="2" t="s">
        <v>326</v>
      </c>
      <c r="AJ91" s="13" t="s">
        <v>328</v>
      </c>
      <c r="AL91" s="3" t="s">
        <v>21</v>
      </c>
      <c r="AM91" s="2" t="s">
        <v>326</v>
      </c>
      <c r="AN91" s="13" t="s">
        <v>328</v>
      </c>
      <c r="AP91" s="3" t="s">
        <v>21</v>
      </c>
      <c r="AQ91" s="3" t="s">
        <v>19</v>
      </c>
      <c r="AR91" s="2" t="s">
        <v>326</v>
      </c>
      <c r="AS91" s="13" t="s">
        <v>328</v>
      </c>
      <c r="AT91" s="3"/>
      <c r="AU91" s="3"/>
      <c r="AV91" s="3"/>
      <c r="AW91" s="3"/>
      <c r="AX91" s="3"/>
      <c r="AY91" s="3"/>
      <c r="AZ91" s="3"/>
      <c r="BA91" s="3"/>
      <c r="BB91" s="3"/>
      <c r="BC91" s="3"/>
      <c r="BH91" s="3"/>
      <c r="BI91" s="3" t="s">
        <v>19</v>
      </c>
      <c r="BJ91" s="105" t="s">
        <v>41</v>
      </c>
      <c r="BP91"/>
    </row>
    <row r="92" spans="1:68" ht="15" customHeight="1" x14ac:dyDescent="0.2">
      <c r="D92" s="66">
        <v>7</v>
      </c>
      <c r="F92" s="245">
        <v>0.29166666666666702</v>
      </c>
      <c r="G92" s="246"/>
      <c r="H92" s="246"/>
      <c r="I92" s="247"/>
      <c r="J92" s="64">
        <f t="shared" si="9"/>
        <v>7</v>
      </c>
      <c r="K92" s="50">
        <f t="shared" si="10"/>
        <v>8</v>
      </c>
      <c r="L92" s="202">
        <f t="shared" si="11"/>
        <v>7</v>
      </c>
      <c r="M92" s="203"/>
      <c r="N92" s="162">
        <f t="shared" si="12"/>
        <v>54.900000000000006</v>
      </c>
      <c r="O92" s="153"/>
      <c r="P92" s="51" t="s">
        <v>76</v>
      </c>
      <c r="Q92" s="152">
        <f t="shared" si="13"/>
        <v>58.260416666666664</v>
      </c>
      <c r="R92" s="153"/>
      <c r="S92" s="60" t="s">
        <v>304</v>
      </c>
      <c r="AC92" s="3" t="s">
        <v>19</v>
      </c>
      <c r="AD92" s="37" t="s">
        <v>39</v>
      </c>
      <c r="AE92" s="33" t="s">
        <v>329</v>
      </c>
      <c r="AH92" t="s">
        <v>81</v>
      </c>
      <c r="AI92" s="2">
        <v>2.246580387205387E-2</v>
      </c>
      <c r="AJ92" s="5">
        <v>22</v>
      </c>
      <c r="AL92" t="s">
        <v>408</v>
      </c>
      <c r="AM92" s="2">
        <v>2.246580387205387E-2</v>
      </c>
      <c r="AN92" s="5">
        <v>22</v>
      </c>
      <c r="AP92" t="s">
        <v>408</v>
      </c>
      <c r="AQ92" t="s">
        <v>81</v>
      </c>
      <c r="AR92" s="2">
        <v>2.246580387205387E-2</v>
      </c>
      <c r="AS92" s="5">
        <v>22</v>
      </c>
      <c r="BA92" s="13"/>
      <c r="BH92" s="3"/>
      <c r="BI92" t="s">
        <v>296</v>
      </c>
      <c r="BK92" s="2"/>
      <c r="BP92"/>
    </row>
    <row r="93" spans="1:68" ht="15" customHeight="1" x14ac:dyDescent="0.2">
      <c r="D93" s="66">
        <v>8</v>
      </c>
      <c r="F93" s="245">
        <v>0.33333333333333298</v>
      </c>
      <c r="G93" s="246"/>
      <c r="H93" s="246"/>
      <c r="I93" s="247"/>
      <c r="J93" s="64">
        <f t="shared" si="9"/>
        <v>1</v>
      </c>
      <c r="K93" s="50">
        <f t="shared" si="10"/>
        <v>8</v>
      </c>
      <c r="L93" s="202">
        <f t="shared" si="11"/>
        <v>8</v>
      </c>
      <c r="M93" s="203"/>
      <c r="N93" s="162">
        <f t="shared" si="12"/>
        <v>53.483333333333334</v>
      </c>
      <c r="O93" s="153"/>
      <c r="P93" s="51" t="s">
        <v>76</v>
      </c>
      <c r="Q93" s="152">
        <f t="shared" si="13"/>
        <v>52.520833333333329</v>
      </c>
      <c r="R93" s="153"/>
      <c r="S93" s="60" t="s">
        <v>304</v>
      </c>
      <c r="AC93" t="s">
        <v>79</v>
      </c>
      <c r="AD93" s="2">
        <v>2.5273326210826209E-2</v>
      </c>
      <c r="AE93" s="5">
        <v>13</v>
      </c>
      <c r="AH93" t="s">
        <v>83</v>
      </c>
      <c r="AI93" s="2">
        <v>3.633738425925926E-2</v>
      </c>
      <c r="AJ93" s="5">
        <v>20</v>
      </c>
      <c r="AL93" t="s">
        <v>70</v>
      </c>
      <c r="AM93" s="2">
        <v>3.4691358024691359E-2</v>
      </c>
      <c r="AN93" s="5">
        <v>24</v>
      </c>
      <c r="AP93" t="s">
        <v>70</v>
      </c>
      <c r="AQ93" t="s">
        <v>90</v>
      </c>
      <c r="AR93" s="2">
        <v>2.6388888888888889E-2</v>
      </c>
      <c r="AS93" s="5">
        <v>2</v>
      </c>
      <c r="BA93" s="13"/>
      <c r="BH93" s="3"/>
      <c r="BP93"/>
    </row>
    <row r="94" spans="1:68" ht="15" customHeight="1" x14ac:dyDescent="0.2">
      <c r="D94" s="66">
        <v>9</v>
      </c>
      <c r="F94" s="245">
        <v>0.375</v>
      </c>
      <c r="G94" s="246"/>
      <c r="H94" s="246"/>
      <c r="I94" s="247"/>
      <c r="J94" s="64">
        <f t="shared" si="9"/>
        <v>3</v>
      </c>
      <c r="K94" s="50">
        <f t="shared" si="10"/>
        <v>3</v>
      </c>
      <c r="L94" s="202">
        <f t="shared" si="11"/>
        <v>8</v>
      </c>
      <c r="M94" s="203"/>
      <c r="N94" s="162">
        <f t="shared" si="12"/>
        <v>41.838888888888889</v>
      </c>
      <c r="O94" s="153"/>
      <c r="P94" s="51" t="s">
        <v>76</v>
      </c>
      <c r="Q94" s="152">
        <f>+IFERROR(VLOOKUP($D94,$AH$149:$AJ$167,$AJ$146-1,FALSE)/$T$37,"")</f>
        <v>41.838888888888889</v>
      </c>
      <c r="R94" s="153"/>
      <c r="S94" s="60" t="s">
        <v>304</v>
      </c>
      <c r="AC94" t="s">
        <v>90</v>
      </c>
      <c r="AD94" s="2">
        <v>2.6388888888888889E-2</v>
      </c>
      <c r="AE94" s="5">
        <v>2</v>
      </c>
      <c r="AH94" t="s">
        <v>77</v>
      </c>
      <c r="AI94" s="2">
        <v>2.8527777777777777E-2</v>
      </c>
      <c r="AJ94" s="5">
        <v>15</v>
      </c>
      <c r="AL94" t="s">
        <v>410</v>
      </c>
      <c r="AM94" s="2">
        <v>2.9450676638176639E-2</v>
      </c>
      <c r="AN94" s="5">
        <v>13</v>
      </c>
      <c r="AQ94" t="s">
        <v>89</v>
      </c>
      <c r="AR94" s="2">
        <v>2.6533564814814815E-2</v>
      </c>
      <c r="AS94" s="5">
        <v>2</v>
      </c>
      <c r="BA94" s="13"/>
      <c r="BH94" s="3"/>
      <c r="BP94"/>
    </row>
    <row r="95" spans="1:68" ht="15" x14ac:dyDescent="0.2">
      <c r="D95" s="66">
        <v>10</v>
      </c>
      <c r="F95" s="245">
        <v>0.41666666666666702</v>
      </c>
      <c r="G95" s="246"/>
      <c r="H95" s="246"/>
      <c r="I95" s="247"/>
      <c r="J95" s="64">
        <f t="shared" si="9"/>
        <v>7</v>
      </c>
      <c r="K95" s="50">
        <f t="shared" si="10"/>
        <v>8</v>
      </c>
      <c r="L95" s="202">
        <f t="shared" si="11"/>
        <v>7</v>
      </c>
      <c r="M95" s="203"/>
      <c r="N95" s="162">
        <f t="shared" si="12"/>
        <v>37.607142857142854</v>
      </c>
      <c r="O95" s="153"/>
      <c r="P95" s="51" t="s">
        <v>76</v>
      </c>
      <c r="Q95" s="152">
        <f t="shared" si="13"/>
        <v>36.952083333333334</v>
      </c>
      <c r="R95" s="153"/>
      <c r="S95" s="60" t="s">
        <v>304</v>
      </c>
      <c r="AC95" t="s">
        <v>77</v>
      </c>
      <c r="AD95" s="2">
        <v>2.7453703703703702E-2</v>
      </c>
      <c r="AE95" s="5">
        <v>7</v>
      </c>
      <c r="AH95" t="s">
        <v>79</v>
      </c>
      <c r="AI95" s="2">
        <v>2.5494378306878306E-2</v>
      </c>
      <c r="AJ95" s="5">
        <v>14</v>
      </c>
      <c r="AL95" t="s">
        <v>411</v>
      </c>
      <c r="AM95" s="2">
        <v>2.5494378306878306E-2</v>
      </c>
      <c r="AN95" s="5">
        <v>14</v>
      </c>
      <c r="AQ95" t="s">
        <v>83</v>
      </c>
      <c r="AR95" s="2">
        <v>3.633738425925926E-2</v>
      </c>
      <c r="AS95" s="5">
        <v>20</v>
      </c>
      <c r="BA95" s="13"/>
      <c r="BP95"/>
    </row>
    <row r="96" spans="1:68" ht="15" customHeight="1" x14ac:dyDescent="0.2">
      <c r="D96" s="66">
        <v>11</v>
      </c>
      <c r="F96" s="245">
        <v>0.45833333333333298</v>
      </c>
      <c r="G96" s="246"/>
      <c r="H96" s="246"/>
      <c r="I96" s="247"/>
      <c r="J96" s="64">
        <f t="shared" si="9"/>
        <v>4</v>
      </c>
      <c r="K96" s="50">
        <f>+IFERROR(VLOOKUP($D96,$AH$149:$AJ$167,$AJ$146,FALSE),"")</f>
        <v>4</v>
      </c>
      <c r="L96" s="202">
        <f t="shared" si="11"/>
        <v>5</v>
      </c>
      <c r="M96" s="203"/>
      <c r="N96" s="162">
        <f t="shared" si="12"/>
        <v>32.4</v>
      </c>
      <c r="O96" s="153"/>
      <c r="P96" s="51" t="s">
        <v>76</v>
      </c>
      <c r="Q96" s="152">
        <f t="shared" si="13"/>
        <v>32.4</v>
      </c>
      <c r="R96" s="153"/>
      <c r="S96" s="60" t="s">
        <v>304</v>
      </c>
      <c r="AC96" t="s">
        <v>89</v>
      </c>
      <c r="AD96" s="2">
        <v>2.6533564814814815E-2</v>
      </c>
      <c r="AE96" s="5">
        <v>2</v>
      </c>
      <c r="AH96" t="s">
        <v>89</v>
      </c>
      <c r="AI96" s="2">
        <v>2.6533564814814815E-2</v>
      </c>
      <c r="AJ96" s="5">
        <v>2</v>
      </c>
      <c r="AL96" t="s">
        <v>409</v>
      </c>
      <c r="AM96" s="2">
        <v>2.2528935185185187E-2</v>
      </c>
      <c r="AN96" s="5">
        <v>2</v>
      </c>
      <c r="AP96" t="s">
        <v>410</v>
      </c>
      <c r="AQ96" t="s">
        <v>77</v>
      </c>
      <c r="AR96" s="2">
        <v>2.9450676638176639E-2</v>
      </c>
      <c r="AS96" s="5">
        <v>13</v>
      </c>
      <c r="BA96" s="13"/>
      <c r="BP96"/>
    </row>
    <row r="97" spans="3:68" ht="12.75" customHeight="1" x14ac:dyDescent="0.2">
      <c r="D97" s="66">
        <v>12</v>
      </c>
      <c r="F97" s="245">
        <v>0.5</v>
      </c>
      <c r="G97" s="246"/>
      <c r="H97" s="246"/>
      <c r="I97" s="247"/>
      <c r="J97" s="64" t="str">
        <f t="shared" si="9"/>
        <v/>
      </c>
      <c r="K97" s="50">
        <f t="shared" si="10"/>
        <v>2</v>
      </c>
      <c r="L97" s="202">
        <f t="shared" si="11"/>
        <v>3</v>
      </c>
      <c r="M97" s="203"/>
      <c r="N97" s="162" t="str">
        <f t="shared" si="12"/>
        <v/>
      </c>
      <c r="O97" s="153"/>
      <c r="P97" s="51" t="s">
        <v>76</v>
      </c>
      <c r="Q97" s="152">
        <f>+IFERROR(VLOOKUP($D97,$AH$149:$AJ$167,$AJ$146-1,FALSE)/$T$37,"")</f>
        <v>28.016666666666666</v>
      </c>
      <c r="R97" s="153"/>
      <c r="S97" s="60" t="s">
        <v>304</v>
      </c>
      <c r="AC97" t="s">
        <v>83</v>
      </c>
      <c r="AD97" s="2">
        <v>3.5515873015873015E-2</v>
      </c>
      <c r="AE97" s="5">
        <v>14</v>
      </c>
      <c r="AH97" t="s">
        <v>90</v>
      </c>
      <c r="AI97" s="2">
        <v>2.6388888888888889E-2</v>
      </c>
      <c r="AJ97" s="5">
        <v>2</v>
      </c>
      <c r="AL97" t="s">
        <v>296</v>
      </c>
      <c r="AM97" s="2">
        <v>2.8155709876543204E-2</v>
      </c>
      <c r="AN97" s="5">
        <v>75</v>
      </c>
      <c r="AP97" t="s">
        <v>411</v>
      </c>
      <c r="AQ97" t="s">
        <v>79</v>
      </c>
      <c r="AR97" s="2">
        <v>2.5494378306878306E-2</v>
      </c>
      <c r="AS97" s="5">
        <v>14</v>
      </c>
      <c r="BP97"/>
    </row>
    <row r="98" spans="3:68" ht="15" customHeight="1" x14ac:dyDescent="0.2">
      <c r="D98" s="66">
        <v>13</v>
      </c>
      <c r="F98" s="245">
        <v>0.54166666666666696</v>
      </c>
      <c r="G98" s="246"/>
      <c r="H98" s="246"/>
      <c r="I98" s="247"/>
      <c r="J98" s="64">
        <f t="shared" si="9"/>
        <v>2</v>
      </c>
      <c r="K98" s="50">
        <f t="shared" si="10"/>
        <v>4</v>
      </c>
      <c r="L98" s="202">
        <f t="shared" si="11"/>
        <v>2</v>
      </c>
      <c r="M98" s="203"/>
      <c r="N98" s="162">
        <f t="shared" si="12"/>
        <v>33.216666666666669</v>
      </c>
      <c r="O98" s="153"/>
      <c r="P98" s="51" t="s">
        <v>76</v>
      </c>
      <c r="Q98" s="152">
        <f t="shared" si="13"/>
        <v>36.725000000000001</v>
      </c>
      <c r="R98" s="153"/>
      <c r="S98" s="60" t="s">
        <v>304</v>
      </c>
      <c r="AC98" t="s">
        <v>81</v>
      </c>
      <c r="AD98" s="2">
        <v>2.1502314814814814E-2</v>
      </c>
      <c r="AE98" s="5">
        <v>10</v>
      </c>
      <c r="AG98" s="13"/>
      <c r="AH98" t="s">
        <v>296</v>
      </c>
      <c r="AI98" s="2">
        <v>2.8155709876543214E-2</v>
      </c>
      <c r="AJ98" s="5">
        <v>75</v>
      </c>
      <c r="AP98" t="s">
        <v>409</v>
      </c>
      <c r="AQ98" t="s">
        <v>77</v>
      </c>
      <c r="AR98" s="2">
        <v>2.2528935185185187E-2</v>
      </c>
      <c r="AS98" s="5">
        <v>2</v>
      </c>
      <c r="BP98"/>
    </row>
    <row r="99" spans="3:68" ht="15" x14ac:dyDescent="0.2">
      <c r="D99" s="66">
        <v>14</v>
      </c>
      <c r="F99" s="245">
        <v>0.58333333333333304</v>
      </c>
      <c r="G99" s="246"/>
      <c r="H99" s="246"/>
      <c r="I99" s="247"/>
      <c r="J99" s="64">
        <f t="shared" si="9"/>
        <v>3</v>
      </c>
      <c r="K99" s="50">
        <f>+IFERROR(VLOOKUP($D99,$AH$149:$AJ$167,$AJ$146,FALSE),"")</f>
        <v>7</v>
      </c>
      <c r="L99" s="202">
        <f t="shared" si="11"/>
        <v>8</v>
      </c>
      <c r="M99" s="203"/>
      <c r="N99" s="162">
        <f t="shared" si="12"/>
        <v>30.605555555555554</v>
      </c>
      <c r="O99" s="153"/>
      <c r="P99" s="51" t="s">
        <v>76</v>
      </c>
      <c r="Q99" s="152">
        <f t="shared" si="13"/>
        <v>35.645238095238085</v>
      </c>
      <c r="R99" s="153"/>
      <c r="S99" s="60" t="s">
        <v>304</v>
      </c>
      <c r="AC99" t="s">
        <v>296</v>
      </c>
      <c r="AD99" s="2">
        <v>2.7892071759259257E-2</v>
      </c>
      <c r="AE99" s="5">
        <v>48</v>
      </c>
      <c r="AP99" t="s">
        <v>296</v>
      </c>
      <c r="AR99" s="2">
        <v>2.8155709876543207E-2</v>
      </c>
      <c r="AS99" s="5">
        <v>75</v>
      </c>
      <c r="BP99"/>
    </row>
    <row r="100" spans="3:68" ht="15" customHeight="1" x14ac:dyDescent="0.2">
      <c r="D100" s="66">
        <v>15</v>
      </c>
      <c r="F100" s="245">
        <v>0.625</v>
      </c>
      <c r="G100" s="246"/>
      <c r="H100" s="246"/>
      <c r="I100" s="247"/>
      <c r="J100" s="64">
        <f t="shared" si="9"/>
        <v>7</v>
      </c>
      <c r="K100" s="50">
        <f t="shared" si="10"/>
        <v>9</v>
      </c>
      <c r="L100" s="202">
        <f t="shared" si="11"/>
        <v>7</v>
      </c>
      <c r="M100" s="203"/>
      <c r="N100" s="162">
        <f t="shared" si="12"/>
        <v>35.033333333333331</v>
      </c>
      <c r="O100" s="153"/>
      <c r="P100" s="51" t="s">
        <v>76</v>
      </c>
      <c r="Q100" s="162">
        <f t="shared" si="13"/>
        <v>33.085185185185182</v>
      </c>
      <c r="R100" s="153"/>
      <c r="S100" s="60" t="s">
        <v>304</v>
      </c>
      <c r="AE100"/>
      <c r="BP100"/>
    </row>
    <row r="101" spans="3:68" ht="15" customHeight="1" x14ac:dyDescent="0.2">
      <c r="D101" s="66">
        <v>16</v>
      </c>
      <c r="F101" s="245">
        <v>0.66666666666666696</v>
      </c>
      <c r="G101" s="246"/>
      <c r="H101" s="246"/>
      <c r="I101" s="247"/>
      <c r="J101" s="64">
        <f t="shared" si="9"/>
        <v>2</v>
      </c>
      <c r="K101" s="50">
        <f t="shared" si="10"/>
        <v>2</v>
      </c>
      <c r="L101" s="202">
        <f t="shared" si="11"/>
        <v>6</v>
      </c>
      <c r="M101" s="203"/>
      <c r="N101" s="162">
        <f t="shared" si="12"/>
        <v>43.324999999999996</v>
      </c>
      <c r="O101" s="153"/>
      <c r="P101" s="51" t="s">
        <v>76</v>
      </c>
      <c r="Q101" s="152">
        <f t="shared" si="13"/>
        <v>43.324999999999996</v>
      </c>
      <c r="R101" s="153"/>
      <c r="S101" s="60" t="s">
        <v>304</v>
      </c>
      <c r="AE101"/>
      <c r="BP101"/>
    </row>
    <row r="102" spans="3:68" ht="15" customHeight="1" x14ac:dyDescent="0.2">
      <c r="D102" s="66">
        <v>17</v>
      </c>
      <c r="F102" s="245">
        <v>0.70833333333333304</v>
      </c>
      <c r="G102" s="246"/>
      <c r="H102" s="246"/>
      <c r="I102" s="247"/>
      <c r="J102" s="64">
        <f t="shared" si="9"/>
        <v>2</v>
      </c>
      <c r="K102" s="50">
        <f t="shared" si="10"/>
        <v>3</v>
      </c>
      <c r="L102" s="202">
        <f t="shared" si="11"/>
        <v>3</v>
      </c>
      <c r="M102" s="203"/>
      <c r="N102" s="162">
        <f t="shared" si="12"/>
        <v>30.524999999999999</v>
      </c>
      <c r="O102" s="153"/>
      <c r="P102" s="51" t="s">
        <v>76</v>
      </c>
      <c r="Q102" s="152">
        <f t="shared" si="13"/>
        <v>32.105555555555554</v>
      </c>
      <c r="R102" s="153"/>
      <c r="S102" s="60" t="s">
        <v>304</v>
      </c>
      <c r="AE102"/>
      <c r="BP102"/>
    </row>
    <row r="103" spans="3:68" ht="15" customHeight="1" x14ac:dyDescent="0.2">
      <c r="D103" s="66">
        <v>18</v>
      </c>
      <c r="F103" s="245">
        <v>0.75</v>
      </c>
      <c r="G103" s="246"/>
      <c r="H103" s="246"/>
      <c r="I103" s="247"/>
      <c r="J103" s="64">
        <f t="shared" si="9"/>
        <v>2</v>
      </c>
      <c r="K103" s="50">
        <f t="shared" si="10"/>
        <v>2</v>
      </c>
      <c r="L103" s="202">
        <f t="shared" si="11"/>
        <v>1</v>
      </c>
      <c r="M103" s="203"/>
      <c r="N103" s="162">
        <f t="shared" si="12"/>
        <v>42.116666666666667</v>
      </c>
      <c r="O103" s="153"/>
      <c r="P103" s="51" t="s">
        <v>76</v>
      </c>
      <c r="Q103" s="152">
        <f t="shared" si="13"/>
        <v>42.116666666666667</v>
      </c>
      <c r="R103" s="153"/>
      <c r="S103" s="60" t="s">
        <v>304</v>
      </c>
      <c r="AE103"/>
      <c r="BP103"/>
    </row>
    <row r="104" spans="3:68" ht="15" customHeight="1" x14ac:dyDescent="0.2">
      <c r="D104" s="66">
        <v>19</v>
      </c>
      <c r="F104" s="245">
        <v>0.79166666666666696</v>
      </c>
      <c r="G104" s="246"/>
      <c r="H104" s="246"/>
      <c r="I104" s="247"/>
      <c r="J104" s="64" t="str">
        <f t="shared" si="9"/>
        <v/>
      </c>
      <c r="K104" s="50">
        <f t="shared" si="10"/>
        <v>3</v>
      </c>
      <c r="L104" s="202">
        <f t="shared" si="11"/>
        <v>5</v>
      </c>
      <c r="M104" s="203"/>
      <c r="N104" s="162" t="str">
        <f t="shared" si="12"/>
        <v/>
      </c>
      <c r="O104" s="153"/>
      <c r="P104" s="51" t="s">
        <v>76</v>
      </c>
      <c r="Q104" s="152">
        <f t="shared" si="13"/>
        <v>28.844444444444445</v>
      </c>
      <c r="R104" s="153"/>
      <c r="S104" s="60" t="s">
        <v>304</v>
      </c>
      <c r="AE104"/>
      <c r="BP104"/>
    </row>
    <row r="105" spans="3:68" ht="15" x14ac:dyDescent="0.2">
      <c r="D105" s="66">
        <v>20</v>
      </c>
      <c r="F105" s="245">
        <v>0.83333333333333304</v>
      </c>
      <c r="G105" s="246"/>
      <c r="H105" s="246"/>
      <c r="I105" s="247"/>
      <c r="J105" s="64">
        <f t="shared" si="9"/>
        <v>1</v>
      </c>
      <c r="K105" s="50">
        <f t="shared" si="10"/>
        <v>1</v>
      </c>
      <c r="L105" s="202" t="str">
        <f t="shared" si="11"/>
        <v/>
      </c>
      <c r="M105" s="203"/>
      <c r="N105" s="162">
        <f t="shared" si="12"/>
        <v>32.816666666666663</v>
      </c>
      <c r="O105" s="153"/>
      <c r="P105" s="51" t="s">
        <v>76</v>
      </c>
      <c r="Q105" s="152">
        <f t="shared" si="13"/>
        <v>32.816666666666663</v>
      </c>
      <c r="R105" s="153"/>
      <c r="S105" s="60" t="s">
        <v>304</v>
      </c>
      <c r="AE105"/>
      <c r="BP105"/>
    </row>
    <row r="106" spans="3:68" ht="15" customHeight="1" x14ac:dyDescent="0.2">
      <c r="D106" s="66">
        <v>21</v>
      </c>
      <c r="F106" s="245">
        <v>0.875</v>
      </c>
      <c r="G106" s="246"/>
      <c r="H106" s="246"/>
      <c r="I106" s="247"/>
      <c r="J106" s="64" t="str">
        <f t="shared" si="9"/>
        <v/>
      </c>
      <c r="K106" s="50" t="str">
        <f t="shared" si="10"/>
        <v/>
      </c>
      <c r="L106" s="202">
        <f t="shared" si="11"/>
        <v>1</v>
      </c>
      <c r="M106" s="203"/>
      <c r="N106" s="162" t="str">
        <f t="shared" si="12"/>
        <v/>
      </c>
      <c r="O106" s="153"/>
      <c r="P106" s="51" t="s">
        <v>76</v>
      </c>
      <c r="Q106" s="152" t="str">
        <f t="shared" si="13"/>
        <v/>
      </c>
      <c r="R106" s="153"/>
      <c r="S106" s="60" t="s">
        <v>304</v>
      </c>
      <c r="AE106"/>
      <c r="AW106" s="3" t="s">
        <v>19</v>
      </c>
      <c r="AX106" t="s">
        <v>412</v>
      </c>
      <c r="BP106"/>
    </row>
    <row r="107" spans="3:68" ht="15.75" customHeight="1" thickBot="1" x14ac:dyDescent="0.25">
      <c r="D107" s="66">
        <v>22</v>
      </c>
      <c r="F107" s="245">
        <v>0.91666666666666696</v>
      </c>
      <c r="G107" s="246"/>
      <c r="H107" s="246"/>
      <c r="I107" s="247"/>
      <c r="J107" s="68" t="str">
        <f t="shared" si="9"/>
        <v/>
      </c>
      <c r="K107" s="61" t="str">
        <f t="shared" si="10"/>
        <v/>
      </c>
      <c r="L107" s="204" t="str">
        <f t="shared" si="11"/>
        <v/>
      </c>
      <c r="M107" s="205"/>
      <c r="N107" s="162" t="str">
        <f t="shared" si="12"/>
        <v/>
      </c>
      <c r="O107" s="153"/>
      <c r="P107" s="62" t="s">
        <v>76</v>
      </c>
      <c r="Q107" s="266" t="str">
        <f t="shared" si="13"/>
        <v/>
      </c>
      <c r="R107" s="260"/>
      <c r="S107" s="63" t="s">
        <v>304</v>
      </c>
      <c r="AE107"/>
      <c r="AW107" s="3" t="s">
        <v>49</v>
      </c>
      <c r="AX107" s="12">
        <v>1</v>
      </c>
      <c r="AY107" s="2"/>
      <c r="AZ107" s="2"/>
      <c r="BP107"/>
    </row>
    <row r="108" spans="3:68" ht="13.5" thickBot="1" x14ac:dyDescent="0.25">
      <c r="D108" s="66"/>
      <c r="F108" s="262" t="s">
        <v>304</v>
      </c>
      <c r="G108" s="263"/>
      <c r="H108" s="263"/>
      <c r="I108" s="264"/>
      <c r="J108" s="69">
        <f>+SUM(J88:J107)</f>
        <v>48</v>
      </c>
      <c r="K108" s="47">
        <f>+SUM(K88:K107)</f>
        <v>75</v>
      </c>
      <c r="L108" s="99">
        <f>+SUM(L88:M107)</f>
        <v>75</v>
      </c>
      <c r="M108" s="100"/>
      <c r="AE108"/>
      <c r="AW108" s="3" t="s">
        <v>13</v>
      </c>
      <c r="AX108" t="s">
        <v>412</v>
      </c>
      <c r="AY108" s="2"/>
      <c r="AZ108" s="2"/>
      <c r="BP108"/>
    </row>
    <row r="109" spans="3:68" x14ac:dyDescent="0.2">
      <c r="D109" s="66"/>
      <c r="E109"/>
      <c r="AE109"/>
      <c r="AW109" s="3" t="s">
        <v>38</v>
      </c>
      <c r="AX109" t="s">
        <v>76</v>
      </c>
      <c r="AZ109" s="15"/>
      <c r="BP109"/>
    </row>
    <row r="110" spans="3:68" x14ac:dyDescent="0.2">
      <c r="D110" s="66"/>
      <c r="E110"/>
      <c r="AE110"/>
      <c r="AZ110" s="2"/>
      <c r="BP110"/>
    </row>
    <row r="111" spans="3:68" x14ac:dyDescent="0.2">
      <c r="D111" s="66"/>
      <c r="E111"/>
      <c r="G111" s="38">
        <f>+DAY(F36)</f>
        <v>1</v>
      </c>
      <c r="H111" s="38"/>
      <c r="I111" s="38">
        <f>+DAY(H36)</f>
        <v>2</v>
      </c>
      <c r="J111" s="38"/>
      <c r="K111" s="38">
        <f>+DAY(J36)</f>
        <v>3</v>
      </c>
      <c r="L111" s="38"/>
      <c r="M111" s="38">
        <f>+DAY(L36)</f>
        <v>4</v>
      </c>
      <c r="N111" s="38"/>
      <c r="O111" s="38">
        <f>+DAY(N36)</f>
        <v>5</v>
      </c>
      <c r="P111" s="38"/>
      <c r="Q111" s="38">
        <f>+DAY(P36)</f>
        <v>6</v>
      </c>
      <c r="R111" s="38"/>
      <c r="S111" s="38">
        <f>+DAY(R36)</f>
        <v>7</v>
      </c>
      <c r="AE111"/>
      <c r="AW111" s="3" t="s">
        <v>330</v>
      </c>
      <c r="AY111" s="3" t="s">
        <v>43</v>
      </c>
      <c r="AZ111" s="3" t="s">
        <v>42</v>
      </c>
      <c r="BP111"/>
    </row>
    <row r="112" spans="3:68" ht="12.75" customHeight="1" x14ac:dyDescent="0.2">
      <c r="C112"/>
      <c r="E112"/>
      <c r="F112" s="130">
        <f>+H112-1</f>
        <v>45658</v>
      </c>
      <c r="G112" s="131"/>
      <c r="H112" s="130">
        <f>+J112-1</f>
        <v>45659</v>
      </c>
      <c r="I112" s="131"/>
      <c r="J112" s="130">
        <f>+L112-1</f>
        <v>45660</v>
      </c>
      <c r="K112" s="131"/>
      <c r="L112" s="130">
        <f>+N112-1</f>
        <v>45661</v>
      </c>
      <c r="M112" s="131"/>
      <c r="N112" s="130">
        <f>+P112-1</f>
        <v>45662</v>
      </c>
      <c r="O112" s="131"/>
      <c r="P112" s="130">
        <f>+R112-1</f>
        <v>45663</v>
      </c>
      <c r="Q112" s="131"/>
      <c r="R112" s="130">
        <f>+AD3</f>
        <v>45664</v>
      </c>
      <c r="S112" s="131"/>
      <c r="AE112"/>
      <c r="BP112"/>
    </row>
    <row r="113" spans="2:68" ht="12.75" customHeight="1" x14ac:dyDescent="0.2">
      <c r="B113" s="135" t="s">
        <v>331</v>
      </c>
      <c r="C113" s="136"/>
      <c r="D113" s="136"/>
      <c r="E113"/>
      <c r="F113" s="132"/>
      <c r="G113" s="133"/>
      <c r="H113" s="132"/>
      <c r="I113" s="133"/>
      <c r="J113" s="132"/>
      <c r="K113" s="133"/>
      <c r="L113" s="132"/>
      <c r="M113" s="133"/>
      <c r="N113" s="132"/>
      <c r="O113" s="133"/>
      <c r="P113" s="132"/>
      <c r="Q113" s="133"/>
      <c r="R113" s="132"/>
      <c r="S113" s="133"/>
      <c r="AE113"/>
      <c r="AW113" s="3" t="s">
        <v>44</v>
      </c>
      <c r="AX113" s="3" t="s">
        <v>29</v>
      </c>
      <c r="BP113"/>
    </row>
    <row r="114" spans="2:68" ht="14.25" customHeight="1" x14ac:dyDescent="0.2">
      <c r="C114"/>
      <c r="E114"/>
      <c r="F114" s="52"/>
      <c r="G114" s="52"/>
      <c r="H114" s="52"/>
      <c r="I114" s="52"/>
      <c r="J114" s="52"/>
      <c r="K114" s="52"/>
      <c r="L114" s="52"/>
      <c r="M114" s="52"/>
      <c r="N114" s="52"/>
      <c r="O114" s="52"/>
      <c r="P114" s="52"/>
      <c r="Q114" s="52"/>
      <c r="R114" s="52"/>
      <c r="S114" s="52"/>
      <c r="AE114"/>
      <c r="AW114" t="s">
        <v>296</v>
      </c>
      <c r="AY114" s="5"/>
      <c r="BP114"/>
    </row>
    <row r="115" spans="2:68" ht="12.75" customHeight="1" x14ac:dyDescent="0.2">
      <c r="B115" s="125"/>
      <c r="C115" s="42"/>
      <c r="D115" s="128" t="s">
        <v>332</v>
      </c>
      <c r="E115"/>
      <c r="F115" s="134" t="str">
        <f>+IFERROR(HLOOKUP(G$111,$AC$305:$AU$307,$T115,FALSE)/$T$37,"")</f>
        <v/>
      </c>
      <c r="G115" s="134"/>
      <c r="H115" s="134" t="str">
        <f>+IFERROR(HLOOKUP(I$111,$AC$305:$AU$307,$T115,FALSE)/$T$37,"")</f>
        <v/>
      </c>
      <c r="I115" s="134"/>
      <c r="J115" s="134" t="str">
        <f>+IFERROR(HLOOKUP(K$111,$AC$305:$AU$307,$T115,FALSE)/$T$37,"")</f>
        <v/>
      </c>
      <c r="K115" s="134"/>
      <c r="L115" s="134" t="str">
        <f>+IFERROR(HLOOKUP(M$111,$AC$305:$AU$307,$T115,FALSE)/$T$37,"")</f>
        <v/>
      </c>
      <c r="M115" s="134"/>
      <c r="N115" s="134" t="str">
        <f>+IFERROR(HLOOKUP(O$111,$AC$305:$AU$307,$T115,FALSE)/$T$37,"")</f>
        <v/>
      </c>
      <c r="O115" s="134"/>
      <c r="P115" s="134" t="str">
        <f>+IFERROR(HLOOKUP(Q$111,$AC$305:$AU$307,$T115,FALSE)/$T$37,"")</f>
        <v/>
      </c>
      <c r="Q115" s="134"/>
      <c r="R115" s="134" t="str">
        <f>+IFERROR(HLOOKUP(S$111,$AC$305:$AU$307,$T115,FALSE)/$T$37,"")</f>
        <v/>
      </c>
      <c r="S115" s="134"/>
      <c r="T115" s="38">
        <v>3</v>
      </c>
      <c r="AE115"/>
      <c r="BP115"/>
    </row>
    <row r="116" spans="2:68" ht="12.75" customHeight="1" x14ac:dyDescent="0.2">
      <c r="B116" s="126"/>
      <c r="C116" s="42"/>
      <c r="D116" s="129"/>
      <c r="E116"/>
      <c r="F116" s="134"/>
      <c r="G116" s="134"/>
      <c r="H116" s="134"/>
      <c r="I116" s="134"/>
      <c r="J116" s="134"/>
      <c r="K116" s="134"/>
      <c r="L116" s="134"/>
      <c r="M116" s="134"/>
      <c r="N116" s="134"/>
      <c r="O116" s="134"/>
      <c r="P116" s="134"/>
      <c r="Q116" s="134"/>
      <c r="R116" s="134"/>
      <c r="S116" s="134"/>
      <c r="T116" s="38"/>
      <c r="AE116"/>
      <c r="BP116"/>
    </row>
    <row r="117" spans="2:68" ht="15.75" customHeight="1" x14ac:dyDescent="0.2">
      <c r="B117" s="127"/>
      <c r="C117" s="41"/>
      <c r="D117" s="121" t="s">
        <v>309</v>
      </c>
      <c r="F117" s="118" t="str">
        <f>+IFERROR(HLOOKUP(G$111,$AC$262:$AU$264,$T115,FALSE),"")</f>
        <v/>
      </c>
      <c r="G117" s="119" t="str">
        <f>+IFERROR(HLOOKUP(G$111,$AC$280:$AU$282,$T115,FALSE),"")</f>
        <v/>
      </c>
      <c r="H117" s="118" t="str">
        <f>+IFERROR(HLOOKUP(I$111,$AC$262:$AU$264,$T115,FALSE),"")</f>
        <v/>
      </c>
      <c r="I117" s="119" t="str">
        <f>+IFERROR(HLOOKUP(I$111,$AC$280:$AU$282,$T115,FALSE),"")</f>
        <v/>
      </c>
      <c r="J117" s="118" t="str">
        <f>+IFERROR(HLOOKUP(K$111,$AC$262:$AU$264,$T115,FALSE),"")</f>
        <v/>
      </c>
      <c r="K117" s="119" t="str">
        <f>+IFERROR(HLOOKUP(K$111,$AC$280:$AU$282,$T115,FALSE),"")</f>
        <v/>
      </c>
      <c r="L117" s="118" t="str">
        <f>+IFERROR(HLOOKUP(M$111,$AC$262:$AU$264,$T115,FALSE),"")</f>
        <v/>
      </c>
      <c r="M117" s="119" t="str">
        <f>+IFERROR(HLOOKUP(M$111,$AC$280:$AU$282,$T115,FALSE),"")</f>
        <v/>
      </c>
      <c r="N117" s="118" t="str">
        <f>+IFERROR(HLOOKUP(O$111,$AC$262:$AU$264,$T115,FALSE),"")</f>
        <v/>
      </c>
      <c r="O117" s="119" t="str">
        <f>+IFERROR(HLOOKUP(O$111,$AC$280:$AU$282,$T115,FALSE),"")</f>
        <v/>
      </c>
      <c r="P117" s="118" t="str">
        <f>+IFERROR(HLOOKUP(Q$111,$AC$262:$AU$264,$T115,FALSE),"")</f>
        <v/>
      </c>
      <c r="Q117" s="119" t="str">
        <f>+IFERROR(HLOOKUP(Q$111,$AC$280:$AU$282,$T115,FALSE),"")</f>
        <v/>
      </c>
      <c r="R117" s="118" t="str">
        <f>+IFERROR(HLOOKUP(S$111,$AC$262:$AU$264,$T115,FALSE),"")</f>
        <v/>
      </c>
      <c r="S117" s="119" t="str">
        <f>+IFERROR(HLOOKUP(S$111,$AC$280:$AU$282,$T115,FALSE),"")</f>
        <v/>
      </c>
      <c r="T117" s="38">
        <v>3</v>
      </c>
      <c r="AE117"/>
      <c r="BP117"/>
    </row>
    <row r="118" spans="2:68" x14ac:dyDescent="0.2">
      <c r="P118" s="37"/>
      <c r="Q118" s="37"/>
      <c r="AE118"/>
      <c r="BP118"/>
    </row>
    <row r="119" spans="2:68" x14ac:dyDescent="0.2">
      <c r="P119" s="37"/>
      <c r="Q119" s="37"/>
      <c r="AE119"/>
      <c r="BP119"/>
    </row>
    <row r="120" spans="2:68" x14ac:dyDescent="0.2">
      <c r="P120" s="37"/>
      <c r="Q120" s="37"/>
      <c r="AE120"/>
      <c r="BP120"/>
    </row>
    <row r="121" spans="2:68" x14ac:dyDescent="0.2">
      <c r="P121" s="37"/>
      <c r="Q121" s="37"/>
      <c r="AE121"/>
      <c r="BP121"/>
    </row>
    <row r="122" spans="2:68" x14ac:dyDescent="0.2">
      <c r="P122" s="37"/>
      <c r="Q122" s="37"/>
      <c r="AE122"/>
      <c r="BP122"/>
    </row>
    <row r="123" spans="2:68" x14ac:dyDescent="0.2">
      <c r="P123" s="37"/>
      <c r="Q123" s="37"/>
      <c r="AE123"/>
      <c r="BP123"/>
    </row>
    <row r="124" spans="2:68" x14ac:dyDescent="0.2">
      <c r="P124" s="37"/>
      <c r="Q124" s="37"/>
      <c r="AE124"/>
      <c r="BP124"/>
    </row>
    <row r="125" spans="2:68" x14ac:dyDescent="0.2">
      <c r="AE125"/>
      <c r="BP125"/>
    </row>
    <row r="126" spans="2:68" x14ac:dyDescent="0.2">
      <c r="AE126"/>
      <c r="BP126"/>
    </row>
    <row r="127" spans="2:68" x14ac:dyDescent="0.2">
      <c r="AE127"/>
      <c r="BP127"/>
    </row>
    <row r="128" spans="2:68" x14ac:dyDescent="0.2">
      <c r="AE128"/>
      <c r="BP128"/>
    </row>
    <row r="129" spans="4:68" x14ac:dyDescent="0.2">
      <c r="AE129"/>
      <c r="BP129"/>
    </row>
    <row r="130" spans="4:68" x14ac:dyDescent="0.2">
      <c r="AE130"/>
      <c r="BP130"/>
    </row>
    <row r="131" spans="4:68" x14ac:dyDescent="0.2">
      <c r="AE131"/>
      <c r="BP131"/>
    </row>
    <row r="132" spans="4:68" x14ac:dyDescent="0.2">
      <c r="AE132"/>
      <c r="BP132"/>
    </row>
    <row r="133" spans="4:68" x14ac:dyDescent="0.2">
      <c r="AE133"/>
      <c r="BP133"/>
    </row>
    <row r="134" spans="4:68" x14ac:dyDescent="0.2">
      <c r="AE134"/>
      <c r="BP134"/>
    </row>
    <row r="135" spans="4:68" x14ac:dyDescent="0.2">
      <c r="AC135" s="3" t="s">
        <v>51</v>
      </c>
      <c r="AD135" t="s">
        <v>284</v>
      </c>
      <c r="AE135"/>
      <c r="AH135" s="3" t="s">
        <v>51</v>
      </c>
      <c r="AI135" t="s">
        <v>284</v>
      </c>
      <c r="BP135"/>
    </row>
    <row r="136" spans="4:68" x14ac:dyDescent="0.2">
      <c r="AC136" s="3" t="s">
        <v>47</v>
      </c>
      <c r="AD136" t="s">
        <v>193</v>
      </c>
      <c r="AH136" s="3" t="s">
        <v>47</v>
      </c>
      <c r="AI136" t="s">
        <v>193</v>
      </c>
      <c r="AJ136" s="2"/>
      <c r="AL136" s="3" t="s">
        <v>51</v>
      </c>
      <c r="AM136" t="s">
        <v>284</v>
      </c>
      <c r="BP136"/>
    </row>
    <row r="137" spans="4:68" x14ac:dyDescent="0.2">
      <c r="AC137" s="3" t="s">
        <v>13</v>
      </c>
      <c r="AD137" t="s">
        <v>186</v>
      </c>
      <c r="AE137"/>
      <c r="AH137" s="3" t="s">
        <v>13</v>
      </c>
      <c r="AI137" t="s">
        <v>186</v>
      </c>
      <c r="AL137" s="3" t="s">
        <v>47</v>
      </c>
      <c r="AM137" t="s">
        <v>193</v>
      </c>
      <c r="BP137"/>
    </row>
    <row r="138" spans="4:68" x14ac:dyDescent="0.2">
      <c r="AC138" s="3" t="s">
        <v>43</v>
      </c>
      <c r="AD138" t="s">
        <v>412</v>
      </c>
      <c r="AE138"/>
      <c r="AH138" s="3" t="s">
        <v>43</v>
      </c>
      <c r="AI138" t="s">
        <v>412</v>
      </c>
      <c r="AL138" s="3" t="s">
        <v>13</v>
      </c>
      <c r="AM138" t="s">
        <v>186</v>
      </c>
      <c r="AN138" s="3"/>
      <c r="AT138" s="3"/>
      <c r="AU138" s="3"/>
      <c r="BP138"/>
    </row>
    <row r="139" spans="4:68" x14ac:dyDescent="0.2">
      <c r="AC139" s="3" t="s">
        <v>38</v>
      </c>
      <c r="AD139" t="s">
        <v>76</v>
      </c>
      <c r="AE139"/>
      <c r="AH139" s="3" t="s">
        <v>38</v>
      </c>
      <c r="AI139" t="s">
        <v>412</v>
      </c>
      <c r="AL139" s="3" t="s">
        <v>43</v>
      </c>
      <c r="AM139" t="s">
        <v>412</v>
      </c>
      <c r="BP139"/>
    </row>
    <row r="140" spans="4:68" x14ac:dyDescent="0.2">
      <c r="AC140" s="3" t="s">
        <v>44</v>
      </c>
      <c r="AD140" t="s">
        <v>412</v>
      </c>
      <c r="AE140"/>
      <c r="AH140" s="3" t="s">
        <v>44</v>
      </c>
      <c r="AI140" t="s">
        <v>412</v>
      </c>
      <c r="AL140" s="3" t="s">
        <v>38</v>
      </c>
      <c r="AM140" t="s">
        <v>413</v>
      </c>
      <c r="BP140"/>
    </row>
    <row r="141" spans="4:68" x14ac:dyDescent="0.2">
      <c r="AC141" s="3" t="s">
        <v>30</v>
      </c>
      <c r="AD141" t="s">
        <v>412</v>
      </c>
      <c r="AE141"/>
      <c r="AH141" s="3" t="s">
        <v>30</v>
      </c>
      <c r="AI141" t="s">
        <v>412</v>
      </c>
      <c r="AL141" s="3" t="s">
        <v>44</v>
      </c>
      <c r="AM141" t="s">
        <v>412</v>
      </c>
      <c r="BP141"/>
    </row>
    <row r="142" spans="4:68" x14ac:dyDescent="0.2">
      <c r="AC142" s="3" t="s">
        <v>42</v>
      </c>
      <c r="AD142" s="24">
        <v>7</v>
      </c>
      <c r="AH142" s="3" t="s">
        <v>42</v>
      </c>
      <c r="AI142" s="24">
        <v>7</v>
      </c>
      <c r="AJ142" s="2"/>
      <c r="AL142" s="3" t="s">
        <v>30</v>
      </c>
      <c r="AM142" t="s">
        <v>412</v>
      </c>
      <c r="BP142"/>
    </row>
    <row r="143" spans="4:68" x14ac:dyDescent="0.2">
      <c r="D143" t="s">
        <v>304</v>
      </c>
      <c r="F143" s="2"/>
      <c r="AC143" s="3" t="s">
        <v>21</v>
      </c>
      <c r="AD143" t="s">
        <v>413</v>
      </c>
      <c r="AH143" s="3" t="s">
        <v>21</v>
      </c>
      <c r="AI143" t="s">
        <v>413</v>
      </c>
      <c r="AJ143" s="2"/>
      <c r="AL143" s="3" t="s">
        <v>42</v>
      </c>
      <c r="AM143" s="24">
        <v>7</v>
      </c>
      <c r="BP143"/>
    </row>
    <row r="144" spans="4:68" x14ac:dyDescent="0.2">
      <c r="AC144" s="3" t="s">
        <v>19</v>
      </c>
      <c r="AD144" t="s">
        <v>413</v>
      </c>
      <c r="AH144" s="3" t="s">
        <v>19</v>
      </c>
      <c r="AI144" t="s">
        <v>413</v>
      </c>
      <c r="AJ144" s="2"/>
      <c r="AL144" s="3" t="s">
        <v>21</v>
      </c>
      <c r="AM144" t="s">
        <v>413</v>
      </c>
      <c r="BP144"/>
    </row>
    <row r="145" spans="29:68" x14ac:dyDescent="0.2">
      <c r="AC145" s="3" t="s">
        <v>22</v>
      </c>
      <c r="AD145" t="s">
        <v>415</v>
      </c>
      <c r="AE145"/>
      <c r="AH145" s="3" t="s">
        <v>22</v>
      </c>
      <c r="AI145" t="s">
        <v>413</v>
      </c>
      <c r="AL145" s="3" t="s">
        <v>19</v>
      </c>
      <c r="AM145" t="s">
        <v>413</v>
      </c>
      <c r="BP145"/>
    </row>
    <row r="146" spans="29:68" x14ac:dyDescent="0.2">
      <c r="AE146"/>
      <c r="AJ146">
        <v>3</v>
      </c>
      <c r="AL146" s="3" t="s">
        <v>22</v>
      </c>
      <c r="AM146" t="s">
        <v>415</v>
      </c>
      <c r="BP146"/>
    </row>
    <row r="147" spans="29:68" x14ac:dyDescent="0.2">
      <c r="AD147" s="3" t="s">
        <v>49</v>
      </c>
      <c r="AE147" s="15" t="s">
        <v>327</v>
      </c>
      <c r="AI147" s="3" t="s">
        <v>49</v>
      </c>
      <c r="AJ147" s="15" t="s">
        <v>327</v>
      </c>
      <c r="BP147"/>
    </row>
    <row r="148" spans="29:68" x14ac:dyDescent="0.2">
      <c r="AD148">
        <v>1</v>
      </c>
      <c r="AE148"/>
      <c r="AI148">
        <v>1</v>
      </c>
      <c r="AM148" s="3" t="s">
        <v>49</v>
      </c>
      <c r="AN148" s="15" t="s">
        <v>327</v>
      </c>
      <c r="BP148"/>
    </row>
    <row r="149" spans="29:68" x14ac:dyDescent="0.2">
      <c r="AC149" s="105" t="s">
        <v>41</v>
      </c>
      <c r="AD149" t="s">
        <v>39</v>
      </c>
      <c r="AE149" s="13" t="s">
        <v>414</v>
      </c>
      <c r="AF149" s="34" t="s">
        <v>333</v>
      </c>
      <c r="AH149" s="105" t="s">
        <v>41</v>
      </c>
      <c r="AI149" t="s">
        <v>326</v>
      </c>
      <c r="AJ149" s="13" t="s">
        <v>328</v>
      </c>
      <c r="AM149">
        <v>1</v>
      </c>
      <c r="BP149"/>
    </row>
    <row r="150" spans="29:68" x14ac:dyDescent="0.2">
      <c r="AC150">
        <v>6</v>
      </c>
      <c r="AD150" s="2">
        <v>3.0110780423280425E-2</v>
      </c>
      <c r="AE150" s="35">
        <v>7</v>
      </c>
      <c r="AF150" s="35">
        <f>+VLOOKUP(AC150,$AH$149:$AJ$172,3,FALSE)</f>
        <v>10</v>
      </c>
      <c r="AH150">
        <v>5</v>
      </c>
      <c r="AI150" s="2">
        <v>2.8368055555555556E-2</v>
      </c>
      <c r="AJ150" s="5">
        <v>1</v>
      </c>
      <c r="AL150" s="3" t="s">
        <v>63</v>
      </c>
      <c r="AM150" t="s">
        <v>326</v>
      </c>
      <c r="AN150" s="13" t="s">
        <v>328</v>
      </c>
      <c r="BP150"/>
    </row>
    <row r="151" spans="29:68" x14ac:dyDescent="0.2">
      <c r="AC151">
        <v>7</v>
      </c>
      <c r="AD151" s="2">
        <v>3.8125000000000006E-2</v>
      </c>
      <c r="AE151" s="35">
        <v>7</v>
      </c>
      <c r="AF151" s="35">
        <f t="shared" ref="AF151:AF169" si="14">+VLOOKUP(AC151,$AH$149:$AJ$172,3,FALSE)</f>
        <v>8</v>
      </c>
      <c r="AH151">
        <v>6</v>
      </c>
      <c r="AI151" s="2">
        <v>2.9598379629629634E-2</v>
      </c>
      <c r="AJ151" s="5">
        <v>10</v>
      </c>
      <c r="AL151" s="13">
        <v>6</v>
      </c>
      <c r="AM151" s="2">
        <v>2.4528356481481481E-2</v>
      </c>
      <c r="AN151" s="5">
        <v>4</v>
      </c>
      <c r="BP151"/>
    </row>
    <row r="152" spans="29:68" x14ac:dyDescent="0.2">
      <c r="AC152">
        <v>8</v>
      </c>
      <c r="AD152" s="2">
        <v>3.7141203703703704E-2</v>
      </c>
      <c r="AE152" s="35">
        <v>1</v>
      </c>
      <c r="AF152" s="35">
        <f t="shared" si="14"/>
        <v>8</v>
      </c>
      <c r="AH152">
        <v>7</v>
      </c>
      <c r="AI152" s="2">
        <v>4.0458622685185186E-2</v>
      </c>
      <c r="AJ152" s="5">
        <v>8</v>
      </c>
      <c r="AL152" s="13">
        <v>7</v>
      </c>
      <c r="AM152" s="2">
        <v>2.8287037037037038E-2</v>
      </c>
      <c r="AN152" s="5">
        <v>7</v>
      </c>
      <c r="BP152"/>
    </row>
    <row r="153" spans="29:68" x14ac:dyDescent="0.2">
      <c r="AC153">
        <v>9</v>
      </c>
      <c r="AD153" s="2">
        <v>2.9054783950617284E-2</v>
      </c>
      <c r="AE153" s="35">
        <v>3</v>
      </c>
      <c r="AF153" s="35">
        <f t="shared" si="14"/>
        <v>3</v>
      </c>
      <c r="AH153">
        <v>8</v>
      </c>
      <c r="AI153" s="2">
        <v>3.6472800925925926E-2</v>
      </c>
      <c r="AJ153" s="5">
        <v>8</v>
      </c>
      <c r="AL153" s="13">
        <v>8</v>
      </c>
      <c r="AM153" s="2">
        <v>3.9021990740740739E-2</v>
      </c>
      <c r="AN153" s="5">
        <v>8</v>
      </c>
      <c r="BP153"/>
    </row>
    <row r="154" spans="29:68" x14ac:dyDescent="0.2">
      <c r="AC154">
        <v>10</v>
      </c>
      <c r="AD154" s="2">
        <v>2.6116071428571426E-2</v>
      </c>
      <c r="AE154" s="13">
        <v>7</v>
      </c>
      <c r="AF154" s="35">
        <f t="shared" si="14"/>
        <v>8</v>
      </c>
      <c r="AH154">
        <v>9</v>
      </c>
      <c r="AI154" s="2">
        <v>2.9054783950617284E-2</v>
      </c>
      <c r="AJ154" s="5">
        <v>3</v>
      </c>
      <c r="AL154" s="13">
        <v>9</v>
      </c>
      <c r="AM154" s="2">
        <v>4.1438078703703703E-2</v>
      </c>
      <c r="AN154" s="5">
        <v>8</v>
      </c>
      <c r="BP154"/>
    </row>
    <row r="155" spans="29:68" x14ac:dyDescent="0.2">
      <c r="AC155">
        <v>11</v>
      </c>
      <c r="AD155" s="2">
        <v>2.2499999999999999E-2</v>
      </c>
      <c r="AE155" s="35">
        <v>4</v>
      </c>
      <c r="AF155" s="35">
        <f t="shared" si="14"/>
        <v>4</v>
      </c>
      <c r="AH155">
        <v>10</v>
      </c>
      <c r="AI155" s="2">
        <v>2.5661168981481481E-2</v>
      </c>
      <c r="AJ155" s="5">
        <v>8</v>
      </c>
      <c r="AL155" s="13">
        <v>10</v>
      </c>
      <c r="AM155" s="2">
        <v>2.5952380952380952E-2</v>
      </c>
      <c r="AN155" s="5">
        <v>7</v>
      </c>
      <c r="BP155"/>
    </row>
    <row r="156" spans="29:68" x14ac:dyDescent="0.2">
      <c r="AC156">
        <v>13</v>
      </c>
      <c r="AD156" s="2">
        <v>2.3067129629629632E-2</v>
      </c>
      <c r="AE156" s="13">
        <v>2</v>
      </c>
      <c r="AF156" s="35">
        <f t="shared" si="14"/>
        <v>4</v>
      </c>
      <c r="AH156">
        <v>11</v>
      </c>
      <c r="AI156" s="2">
        <v>2.2499999999999999E-2</v>
      </c>
      <c r="AJ156" s="5">
        <v>4</v>
      </c>
      <c r="AL156" s="13">
        <v>11</v>
      </c>
      <c r="AM156" s="2">
        <v>2.6752314814814816E-2</v>
      </c>
      <c r="AN156" s="5">
        <v>5</v>
      </c>
      <c r="BP156"/>
    </row>
    <row r="157" spans="29:68" x14ac:dyDescent="0.2">
      <c r="AC157">
        <v>14</v>
      </c>
      <c r="AD157" s="2">
        <v>2.1253858024691357E-2</v>
      </c>
      <c r="AE157" s="35">
        <v>3</v>
      </c>
      <c r="AF157" s="35">
        <f t="shared" si="14"/>
        <v>7</v>
      </c>
      <c r="AH157">
        <v>12</v>
      </c>
      <c r="AI157" s="2">
        <v>1.9456018518518518E-2</v>
      </c>
      <c r="AJ157" s="5">
        <v>2</v>
      </c>
      <c r="AL157" s="13">
        <v>12</v>
      </c>
      <c r="AM157" s="2">
        <v>2.2341820987654321E-2</v>
      </c>
      <c r="AN157" s="5">
        <v>3</v>
      </c>
      <c r="BP157"/>
    </row>
    <row r="158" spans="29:68" x14ac:dyDescent="0.2">
      <c r="AC158">
        <v>15</v>
      </c>
      <c r="AD158" s="2">
        <v>2.4328703703703703E-2</v>
      </c>
      <c r="AE158" s="35">
        <v>7</v>
      </c>
      <c r="AF158" s="35">
        <f t="shared" si="14"/>
        <v>9</v>
      </c>
      <c r="AH158">
        <v>13</v>
      </c>
      <c r="AI158" s="2">
        <v>2.5503472222222223E-2</v>
      </c>
      <c r="AJ158" s="5">
        <v>4</v>
      </c>
      <c r="AL158" s="13">
        <v>13</v>
      </c>
      <c r="AM158" s="2">
        <v>1.9456018518518518E-2</v>
      </c>
      <c r="AN158" s="5">
        <v>2</v>
      </c>
      <c r="BP158"/>
    </row>
    <row r="159" spans="29:68" x14ac:dyDescent="0.2">
      <c r="AC159">
        <v>16</v>
      </c>
      <c r="AD159" s="2">
        <v>3.0086805555555554E-2</v>
      </c>
      <c r="AE159" s="35">
        <v>2</v>
      </c>
      <c r="AF159" s="35">
        <f t="shared" si="14"/>
        <v>2</v>
      </c>
      <c r="AH159">
        <v>14</v>
      </c>
      <c r="AI159" s="2">
        <v>2.4753637566137559E-2</v>
      </c>
      <c r="AJ159" s="5">
        <v>7</v>
      </c>
      <c r="AL159" s="13">
        <v>14</v>
      </c>
      <c r="AM159" s="2">
        <v>2.3773148148148147E-2</v>
      </c>
      <c r="AN159" s="5">
        <v>8</v>
      </c>
      <c r="BP159"/>
    </row>
    <row r="160" spans="29:68" x14ac:dyDescent="0.2">
      <c r="AC160">
        <v>17</v>
      </c>
      <c r="AD160" s="2">
        <v>2.1197916666666667E-2</v>
      </c>
      <c r="AE160" s="35">
        <v>2</v>
      </c>
      <c r="AF160" s="35">
        <f t="shared" si="14"/>
        <v>3</v>
      </c>
      <c r="AH160">
        <v>15</v>
      </c>
      <c r="AI160" s="2">
        <v>2.2975823045267487E-2</v>
      </c>
      <c r="AJ160" s="5">
        <v>9</v>
      </c>
      <c r="AL160" s="13">
        <v>15</v>
      </c>
      <c r="AM160" s="2">
        <v>2.5201719576719579E-2</v>
      </c>
      <c r="AN160" s="5">
        <v>7</v>
      </c>
      <c r="BP160"/>
    </row>
    <row r="161" spans="29:68" x14ac:dyDescent="0.2">
      <c r="AC161">
        <v>18</v>
      </c>
      <c r="AD161" s="2">
        <v>2.9247685185185189E-2</v>
      </c>
      <c r="AE161" s="13">
        <v>2</v>
      </c>
      <c r="AF161" s="35">
        <f t="shared" si="14"/>
        <v>2</v>
      </c>
      <c r="AH161">
        <v>16</v>
      </c>
      <c r="AI161" s="2">
        <v>3.0086805555555554E-2</v>
      </c>
      <c r="AJ161" s="5">
        <v>2</v>
      </c>
      <c r="AL161" s="13">
        <v>16</v>
      </c>
      <c r="AM161" s="2">
        <v>2.2150848765432097E-2</v>
      </c>
      <c r="AN161" s="5">
        <v>6</v>
      </c>
      <c r="BP161"/>
    </row>
    <row r="162" spans="29:68" x14ac:dyDescent="0.2">
      <c r="AC162">
        <v>20</v>
      </c>
      <c r="AD162" s="2">
        <v>2.2789351851851852E-2</v>
      </c>
      <c r="AE162" s="13">
        <v>1</v>
      </c>
      <c r="AF162" s="35">
        <f t="shared" si="14"/>
        <v>1</v>
      </c>
      <c r="AH162">
        <v>17</v>
      </c>
      <c r="AI162" s="2">
        <v>2.2295524691358024E-2</v>
      </c>
      <c r="AJ162" s="5">
        <v>3</v>
      </c>
      <c r="AL162" s="13">
        <v>17</v>
      </c>
      <c r="AM162" s="2">
        <v>2.8788580246913581E-2</v>
      </c>
      <c r="AN162" s="5">
        <v>3</v>
      </c>
      <c r="AU162" s="2"/>
      <c r="BP162"/>
    </row>
    <row r="163" spans="29:68" x14ac:dyDescent="0.2">
      <c r="AC163" t="s">
        <v>296</v>
      </c>
      <c r="AD163" s="2">
        <v>2.7892071759259261E-2</v>
      </c>
      <c r="AE163" s="5">
        <v>48</v>
      </c>
      <c r="AF163" s="35">
        <f t="shared" si="14"/>
        <v>75</v>
      </c>
      <c r="AH163">
        <v>18</v>
      </c>
      <c r="AI163" s="2">
        <v>2.9247685185185189E-2</v>
      </c>
      <c r="AJ163" s="5">
        <v>2</v>
      </c>
      <c r="AL163" s="13">
        <v>18</v>
      </c>
      <c r="AM163" s="2">
        <v>2.326388888888889E-2</v>
      </c>
      <c r="AN163" s="5">
        <v>1</v>
      </c>
      <c r="AU163" s="2"/>
      <c r="BP163"/>
    </row>
    <row r="164" spans="29:68" x14ac:dyDescent="0.2">
      <c r="AE164"/>
      <c r="AF164" s="35" t="e">
        <f t="shared" si="14"/>
        <v>#N/A</v>
      </c>
      <c r="AH164">
        <v>19</v>
      </c>
      <c r="AI164" s="2">
        <v>2.0030864197530866E-2</v>
      </c>
      <c r="AJ164" s="5">
        <v>3</v>
      </c>
      <c r="AL164" s="13">
        <v>19</v>
      </c>
      <c r="AM164" s="2">
        <v>2.3717592592592596E-2</v>
      </c>
      <c r="AN164" s="5">
        <v>5</v>
      </c>
      <c r="AU164" s="2"/>
      <c r="BP164"/>
    </row>
    <row r="165" spans="29:68" x14ac:dyDescent="0.2">
      <c r="AE165"/>
      <c r="AF165" s="35" t="e">
        <f t="shared" si="14"/>
        <v>#N/A</v>
      </c>
      <c r="AH165">
        <v>20</v>
      </c>
      <c r="AI165" s="2">
        <v>2.2789351851851852E-2</v>
      </c>
      <c r="AJ165" s="5">
        <v>1</v>
      </c>
      <c r="AL165" s="13">
        <v>21</v>
      </c>
      <c r="AM165" s="2">
        <v>2.2789351851851852E-2</v>
      </c>
      <c r="AN165" s="5">
        <v>1</v>
      </c>
      <c r="AU165" s="2"/>
      <c r="BP165"/>
    </row>
    <row r="166" spans="29:68" x14ac:dyDescent="0.2">
      <c r="AE166"/>
      <c r="AF166" s="35" t="e">
        <f t="shared" si="14"/>
        <v>#N/A</v>
      </c>
      <c r="AH166" t="s">
        <v>296</v>
      </c>
      <c r="AI166" s="2">
        <v>2.8155709876543207E-2</v>
      </c>
      <c r="AJ166" s="5">
        <v>75</v>
      </c>
      <c r="AL166" s="13" t="s">
        <v>296</v>
      </c>
      <c r="AM166" s="2">
        <v>2.8155709876543207E-2</v>
      </c>
      <c r="AN166" s="5">
        <v>75</v>
      </c>
      <c r="AU166" s="2"/>
    </row>
    <row r="167" spans="29:68" x14ac:dyDescent="0.2">
      <c r="AE167"/>
      <c r="AF167" s="35" t="e">
        <f t="shared" si="14"/>
        <v>#N/A</v>
      </c>
      <c r="AU167" s="2"/>
    </row>
    <row r="168" spans="29:68" x14ac:dyDescent="0.2">
      <c r="AE168"/>
      <c r="AF168" s="35" t="e">
        <f t="shared" si="14"/>
        <v>#N/A</v>
      </c>
      <c r="AU168" s="2"/>
    </row>
    <row r="169" spans="29:68" x14ac:dyDescent="0.2">
      <c r="AE169"/>
      <c r="AF169" s="16" t="e">
        <f t="shared" si="14"/>
        <v>#N/A</v>
      </c>
      <c r="AU169" s="2"/>
    </row>
    <row r="170" spans="29:68" x14ac:dyDescent="0.2">
      <c r="AF170" s="35"/>
      <c r="AQ170" s="2"/>
      <c r="AR170" s="2"/>
      <c r="AS170" s="2"/>
      <c r="AT170" s="2"/>
      <c r="AU170" s="2"/>
    </row>
    <row r="171" spans="29:68" x14ac:dyDescent="0.2">
      <c r="AE171"/>
      <c r="AF171" s="35"/>
      <c r="AQ171" s="2"/>
      <c r="AR171" s="2"/>
      <c r="AS171" s="2"/>
      <c r="AT171" s="2"/>
      <c r="AU171" s="2"/>
    </row>
    <row r="172" spans="29:68" x14ac:dyDescent="0.2">
      <c r="AC172" s="3" t="s">
        <v>51</v>
      </c>
      <c r="AD172" t="s">
        <v>284</v>
      </c>
      <c r="AE172"/>
      <c r="AQ172" s="2"/>
      <c r="AR172" s="2"/>
      <c r="AS172" s="2"/>
      <c r="AT172" s="2"/>
      <c r="AU172" s="2"/>
    </row>
    <row r="173" spans="29:68" x14ac:dyDescent="0.2">
      <c r="AC173" s="3" t="s">
        <v>47</v>
      </c>
      <c r="AD173" t="s">
        <v>193</v>
      </c>
      <c r="AE173"/>
      <c r="AQ173" s="2"/>
      <c r="AR173" s="2"/>
      <c r="AS173" s="2"/>
      <c r="AT173" s="2"/>
      <c r="AU173" s="2"/>
    </row>
    <row r="174" spans="29:68" x14ac:dyDescent="0.2">
      <c r="AC174" s="3" t="s">
        <v>49</v>
      </c>
      <c r="AD174" s="12">
        <v>1</v>
      </c>
      <c r="AE174"/>
      <c r="AQ174" s="2"/>
      <c r="AR174" s="2"/>
      <c r="AS174" s="2"/>
      <c r="AT174" s="2"/>
      <c r="AU174" s="2"/>
    </row>
    <row r="175" spans="29:68" x14ac:dyDescent="0.2">
      <c r="AC175" s="3" t="s">
        <v>13</v>
      </c>
      <c r="AD175" t="s">
        <v>186</v>
      </c>
      <c r="AE175"/>
      <c r="AQ175" s="2"/>
      <c r="AR175" s="2"/>
      <c r="AS175" s="2"/>
      <c r="AT175" s="2"/>
      <c r="AU175" s="2"/>
    </row>
    <row r="176" spans="29:68" x14ac:dyDescent="0.2">
      <c r="AC176" s="3" t="s">
        <v>43</v>
      </c>
      <c r="AD176" t="s">
        <v>412</v>
      </c>
      <c r="BF176" s="2"/>
      <c r="BP176"/>
    </row>
    <row r="177" spans="29:68" x14ac:dyDescent="0.2">
      <c r="AC177" s="3" t="s">
        <v>38</v>
      </c>
      <c r="AD177" t="s">
        <v>76</v>
      </c>
      <c r="BF177" s="2"/>
      <c r="BP177"/>
    </row>
    <row r="178" spans="29:68" x14ac:dyDescent="0.2">
      <c r="AC178" s="3" t="s">
        <v>48</v>
      </c>
      <c r="AD178" t="s">
        <v>412</v>
      </c>
      <c r="AE178"/>
      <c r="AL178" s="3"/>
      <c r="AM178" s="3"/>
      <c r="AN178" s="3"/>
      <c r="AO178" s="3"/>
      <c r="AP178" s="3"/>
      <c r="AQ178" s="3"/>
      <c r="AR178" s="3"/>
      <c r="AS178" s="3"/>
      <c r="AT178" s="3"/>
      <c r="AU178" s="3"/>
      <c r="AV178" s="3"/>
      <c r="AW178" s="3"/>
      <c r="AX178" s="3"/>
      <c r="AY178" s="3"/>
      <c r="AZ178" s="3"/>
      <c r="BA178" s="3"/>
      <c r="BB178" s="3"/>
      <c r="BC178" s="3"/>
      <c r="BF178" s="2"/>
      <c r="BP178"/>
    </row>
    <row r="179" spans="29:68" x14ac:dyDescent="0.2">
      <c r="AE179"/>
      <c r="BF179" s="2"/>
      <c r="BP179"/>
    </row>
    <row r="180" spans="29:68" x14ac:dyDescent="0.2">
      <c r="AC180" s="3" t="s">
        <v>294</v>
      </c>
      <c r="AD180" s="3" t="s">
        <v>42</v>
      </c>
      <c r="AE180"/>
      <c r="BP180"/>
    </row>
    <row r="181" spans="29:68" x14ac:dyDescent="0.2">
      <c r="AC181" s="3" t="s">
        <v>44</v>
      </c>
      <c r="AD181" s="13">
        <v>2</v>
      </c>
      <c r="AE181" s="13">
        <v>3</v>
      </c>
      <c r="AF181" s="13">
        <v>4</v>
      </c>
      <c r="AG181" s="13">
        <v>6</v>
      </c>
      <c r="AH181" s="13">
        <v>7</v>
      </c>
      <c r="AI181" s="2" t="s">
        <v>296</v>
      </c>
      <c r="BI181" s="3"/>
      <c r="BJ181" s="3"/>
      <c r="BK181" s="3"/>
      <c r="BL181" s="3"/>
      <c r="BM181" s="3"/>
      <c r="BN181" s="3"/>
      <c r="BO181" s="3"/>
      <c r="BP181" s="3"/>
    </row>
    <row r="182" spans="29:68" x14ac:dyDescent="0.2">
      <c r="AC182" t="s">
        <v>84</v>
      </c>
      <c r="AD182" s="5">
        <v>21</v>
      </c>
      <c r="AE182" s="5">
        <v>19</v>
      </c>
      <c r="AF182" s="5">
        <v>1</v>
      </c>
      <c r="AG182" s="5">
        <v>7</v>
      </c>
      <c r="AH182" s="5">
        <v>18</v>
      </c>
      <c r="AI182" s="5">
        <v>66</v>
      </c>
      <c r="BP182"/>
    </row>
    <row r="183" spans="29:68" x14ac:dyDescent="0.2">
      <c r="AC183" t="s">
        <v>74</v>
      </c>
      <c r="AD183" s="5">
        <v>18</v>
      </c>
      <c r="AE183" s="5">
        <v>16</v>
      </c>
      <c r="AF183" s="5"/>
      <c r="AG183" s="5">
        <v>7</v>
      </c>
      <c r="AH183" s="5">
        <v>30</v>
      </c>
      <c r="AI183" s="5">
        <v>71</v>
      </c>
      <c r="BP183"/>
    </row>
    <row r="184" spans="29:68" x14ac:dyDescent="0.2">
      <c r="AC184" t="s">
        <v>296</v>
      </c>
      <c r="AD184" s="5">
        <v>39</v>
      </c>
      <c r="AE184" s="5">
        <v>35</v>
      </c>
      <c r="AF184" s="5">
        <v>1</v>
      </c>
      <c r="AG184" s="5">
        <v>14</v>
      </c>
      <c r="AH184" s="5">
        <v>48</v>
      </c>
      <c r="AI184" s="5">
        <v>137</v>
      </c>
      <c r="BP184"/>
    </row>
    <row r="185" spans="29:68" ht="15" customHeight="1" x14ac:dyDescent="0.2">
      <c r="AD185" s="5"/>
      <c r="AE185" s="5"/>
      <c r="BP185"/>
    </row>
    <row r="186" spans="29:68" ht="15" customHeight="1" x14ac:dyDescent="0.2">
      <c r="AD186" s="5"/>
      <c r="AE186" s="5"/>
      <c r="BP186"/>
    </row>
    <row r="187" spans="29:68" x14ac:dyDescent="0.2">
      <c r="AE187"/>
      <c r="AF187" s="13"/>
      <c r="AI187" s="2"/>
      <c r="AJ187" s="2"/>
      <c r="AK187" s="2"/>
      <c r="BF187" s="2"/>
      <c r="BP187"/>
    </row>
    <row r="188" spans="29:68" x14ac:dyDescent="0.2">
      <c r="AJ188" s="2"/>
      <c r="AK188" s="2"/>
      <c r="BF188" s="2"/>
      <c r="BP188"/>
    </row>
    <row r="189" spans="29:68" x14ac:dyDescent="0.2">
      <c r="AC189" s="3" t="s">
        <v>47</v>
      </c>
      <c r="AD189" t="s">
        <v>193</v>
      </c>
      <c r="AE189"/>
      <c r="BF189" s="2"/>
      <c r="BP189"/>
    </row>
    <row r="190" spans="29:68" x14ac:dyDescent="0.2">
      <c r="AC190" s="3" t="s">
        <v>49</v>
      </c>
      <c r="AD190" s="12">
        <v>1</v>
      </c>
      <c r="AE190"/>
      <c r="BF190" s="2"/>
      <c r="BP190"/>
    </row>
    <row r="191" spans="29:68" x14ac:dyDescent="0.2">
      <c r="AC191" s="3" t="s">
        <v>19</v>
      </c>
      <c r="AD191" t="s">
        <v>413</v>
      </c>
      <c r="AE191"/>
      <c r="BF191" s="2"/>
      <c r="BP191"/>
    </row>
    <row r="192" spans="29:68" x14ac:dyDescent="0.2">
      <c r="AC192" s="3" t="s">
        <v>13</v>
      </c>
      <c r="AD192" t="s">
        <v>186</v>
      </c>
      <c r="AE192"/>
      <c r="BF192" s="2"/>
      <c r="BP192"/>
    </row>
    <row r="193" spans="2:68" x14ac:dyDescent="0.2">
      <c r="AC193" s="3" t="s">
        <v>48</v>
      </c>
      <c r="AD193" t="s">
        <v>412</v>
      </c>
      <c r="AE193"/>
      <c r="BF193" s="2"/>
      <c r="BP193"/>
    </row>
    <row r="194" spans="2:68" x14ac:dyDescent="0.2">
      <c r="AC194" s="3" t="s">
        <v>43</v>
      </c>
      <c r="AD194" t="s">
        <v>412</v>
      </c>
      <c r="BF194" s="2"/>
      <c r="BP194"/>
    </row>
    <row r="195" spans="2:68" x14ac:dyDescent="0.2">
      <c r="AC195" s="3" t="s">
        <v>38</v>
      </c>
      <c r="AD195" t="s">
        <v>412</v>
      </c>
      <c r="BF195" s="2"/>
      <c r="BP195"/>
    </row>
    <row r="196" spans="2:68" x14ac:dyDescent="0.2">
      <c r="AC196" s="3" t="s">
        <v>30</v>
      </c>
      <c r="AD196" t="s">
        <v>413</v>
      </c>
      <c r="AE196"/>
      <c r="BF196" s="2"/>
      <c r="BP196"/>
    </row>
    <row r="197" spans="2:68" x14ac:dyDescent="0.2">
      <c r="AE197"/>
      <c r="BF197" s="2"/>
      <c r="BP197"/>
    </row>
    <row r="198" spans="2:68" x14ac:dyDescent="0.2">
      <c r="AC198" s="3" t="s">
        <v>294</v>
      </c>
      <c r="AD198" s="3" t="s">
        <v>42</v>
      </c>
      <c r="AE198"/>
      <c r="BP198"/>
    </row>
    <row r="199" spans="2:68" x14ac:dyDescent="0.2">
      <c r="AC199" s="3" t="s">
        <v>44</v>
      </c>
      <c r="AD199" s="13">
        <v>2</v>
      </c>
      <c r="AE199" s="13">
        <v>3</v>
      </c>
      <c r="AF199" s="13">
        <v>4</v>
      </c>
      <c r="AG199" s="13">
        <v>6</v>
      </c>
      <c r="AH199" s="13">
        <v>7</v>
      </c>
      <c r="AI199" s="2" t="s">
        <v>296</v>
      </c>
      <c r="BJ199" s="3"/>
      <c r="BK199" s="3"/>
      <c r="BL199" s="3"/>
      <c r="BM199" s="3"/>
      <c r="BN199" s="3"/>
      <c r="BO199" s="3"/>
      <c r="BP199" s="3"/>
    </row>
    <row r="200" spans="2:68" ht="18" x14ac:dyDescent="0.2">
      <c r="B200" s="140"/>
      <c r="C200" s="140"/>
      <c r="D200" s="140"/>
      <c r="E200" s="74"/>
      <c r="F200" s="141"/>
      <c r="G200" s="141"/>
      <c r="H200" s="141"/>
      <c r="I200" s="141"/>
      <c r="J200" s="141"/>
      <c r="K200" s="141"/>
      <c r="L200" s="141"/>
      <c r="M200" s="141"/>
      <c r="N200" s="141"/>
      <c r="O200" s="141"/>
      <c r="P200" s="141"/>
      <c r="Q200" s="141"/>
      <c r="R200" s="141"/>
      <c r="S200" s="141"/>
      <c r="AC200" t="s">
        <v>84</v>
      </c>
      <c r="AD200" s="5">
        <v>27</v>
      </c>
      <c r="AE200" s="5">
        <v>24</v>
      </c>
      <c r="AF200" s="5">
        <v>1</v>
      </c>
      <c r="AG200" s="5">
        <v>7</v>
      </c>
      <c r="AH200" s="5">
        <v>24</v>
      </c>
      <c r="AI200" s="5">
        <v>83</v>
      </c>
      <c r="BP200"/>
    </row>
    <row r="201" spans="2:68" ht="18" x14ac:dyDescent="0.2">
      <c r="B201" s="140"/>
      <c r="C201" s="140"/>
      <c r="D201" s="140"/>
      <c r="E201" s="74"/>
      <c r="F201" s="141"/>
      <c r="G201" s="141"/>
      <c r="H201" s="141"/>
      <c r="I201" s="141"/>
      <c r="J201" s="141"/>
      <c r="K201" s="141"/>
      <c r="L201" s="141"/>
      <c r="M201" s="141"/>
      <c r="N201" s="141"/>
      <c r="O201" s="141"/>
      <c r="P201" s="141"/>
      <c r="Q201" s="141"/>
      <c r="R201" s="141"/>
      <c r="S201" s="141"/>
      <c r="AC201" t="s">
        <v>74</v>
      </c>
      <c r="AD201" s="5">
        <v>26</v>
      </c>
      <c r="AE201" s="5">
        <v>26</v>
      </c>
      <c r="AF201" s="5"/>
      <c r="AG201" s="5">
        <v>7</v>
      </c>
      <c r="AH201" s="5">
        <v>51</v>
      </c>
      <c r="AI201" s="5">
        <v>110</v>
      </c>
      <c r="BP201"/>
    </row>
    <row r="202" spans="2:68" ht="14.25" x14ac:dyDescent="0.2">
      <c r="B202" s="40"/>
      <c r="C202" s="41"/>
      <c r="D202" s="40"/>
      <c r="F202" s="52"/>
      <c r="G202" s="52"/>
      <c r="H202" s="52"/>
      <c r="I202" s="52"/>
      <c r="J202" s="52"/>
      <c r="K202" s="52"/>
      <c r="L202" s="52"/>
      <c r="M202" s="52"/>
      <c r="N202" s="52"/>
      <c r="O202" s="52"/>
      <c r="P202" s="52"/>
      <c r="Q202" s="52"/>
      <c r="R202" s="52"/>
      <c r="S202" s="52"/>
      <c r="AC202" t="s">
        <v>296</v>
      </c>
      <c r="AD202" s="5">
        <v>53</v>
      </c>
      <c r="AE202" s="5">
        <v>50</v>
      </c>
      <c r="AF202" s="5">
        <v>1</v>
      </c>
      <c r="AG202" s="5">
        <v>14</v>
      </c>
      <c r="AH202" s="5">
        <v>75</v>
      </c>
      <c r="AI202" s="5">
        <v>193</v>
      </c>
      <c r="BP202"/>
    </row>
    <row r="203" spans="2:68" x14ac:dyDescent="0.2">
      <c r="B203" s="142"/>
      <c r="C203" s="42"/>
      <c r="D203" s="145"/>
      <c r="F203" s="147"/>
      <c r="G203" s="148"/>
      <c r="H203" s="147"/>
      <c r="I203" s="148"/>
      <c r="J203" s="147"/>
      <c r="K203" s="148"/>
      <c r="L203" s="147"/>
      <c r="M203" s="148"/>
      <c r="N203" s="147"/>
      <c r="O203" s="148"/>
      <c r="P203" s="147"/>
      <c r="Q203" s="148"/>
      <c r="R203" s="147"/>
      <c r="S203" s="148"/>
      <c r="AE203"/>
      <c r="BP203"/>
    </row>
    <row r="204" spans="2:68" x14ac:dyDescent="0.2">
      <c r="B204" s="143"/>
      <c r="C204" s="42"/>
      <c r="D204" s="146"/>
      <c r="F204" s="149"/>
      <c r="G204" s="150"/>
      <c r="H204" s="149"/>
      <c r="I204" s="150"/>
      <c r="J204" s="149"/>
      <c r="K204" s="150"/>
      <c r="L204" s="149"/>
      <c r="M204" s="150"/>
      <c r="N204" s="149"/>
      <c r="O204" s="150"/>
      <c r="P204" s="149"/>
      <c r="Q204" s="150"/>
      <c r="R204" s="149"/>
      <c r="S204" s="150"/>
    </row>
    <row r="205" spans="2:68" ht="15" x14ac:dyDescent="0.2">
      <c r="B205" s="144"/>
      <c r="C205" s="41"/>
      <c r="D205" s="43"/>
      <c r="F205" s="57"/>
      <c r="G205" s="58"/>
      <c r="H205" s="57"/>
      <c r="I205" s="58"/>
      <c r="J205" s="57"/>
      <c r="K205" s="58"/>
      <c r="L205" s="57"/>
      <c r="M205" s="58"/>
      <c r="N205" s="57"/>
      <c r="O205" s="58"/>
      <c r="P205" s="57"/>
      <c r="Q205" s="58"/>
      <c r="R205" s="57"/>
      <c r="S205" s="58"/>
      <c r="AE205"/>
    </row>
    <row r="206" spans="2:68" x14ac:dyDescent="0.2">
      <c r="AE206"/>
    </row>
    <row r="207" spans="2:68" x14ac:dyDescent="0.2">
      <c r="AE207"/>
    </row>
    <row r="209" spans="29:68" x14ac:dyDescent="0.2">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15"/>
    </row>
    <row r="213" spans="29:68" x14ac:dyDescent="0.2">
      <c r="AC213" s="3" t="s">
        <v>47</v>
      </c>
      <c r="AD213" t="s">
        <v>193</v>
      </c>
    </row>
    <row r="214" spans="29:68" x14ac:dyDescent="0.2">
      <c r="AC214" s="3" t="s">
        <v>49</v>
      </c>
      <c r="AD214" t="s">
        <v>413</v>
      </c>
    </row>
    <row r="215" spans="29:68" x14ac:dyDescent="0.2">
      <c r="AC215" s="3" t="s">
        <v>11</v>
      </c>
      <c r="AD215" t="s">
        <v>122</v>
      </c>
      <c r="AE215"/>
    </row>
    <row r="216" spans="29:68" x14ac:dyDescent="0.2">
      <c r="AC216" s="3" t="s">
        <v>19</v>
      </c>
      <c r="AD216" t="s">
        <v>412</v>
      </c>
      <c r="AE216"/>
    </row>
    <row r="217" spans="29:68" x14ac:dyDescent="0.2">
      <c r="AC217" s="3" t="s">
        <v>13</v>
      </c>
      <c r="AD217" t="s">
        <v>186</v>
      </c>
      <c r="AE217"/>
    </row>
    <row r="218" spans="29:68" x14ac:dyDescent="0.2">
      <c r="AC218" s="3" t="s">
        <v>43</v>
      </c>
      <c r="AD218" t="s">
        <v>412</v>
      </c>
      <c r="AE218"/>
    </row>
    <row r="219" spans="29:68" x14ac:dyDescent="0.2">
      <c r="AC219" s="105" t="s">
        <v>41</v>
      </c>
      <c r="AD219" s="12">
        <v>17</v>
      </c>
      <c r="AE219"/>
    </row>
    <row r="220" spans="29:68" x14ac:dyDescent="0.2">
      <c r="AC220" s="3" t="s">
        <v>38</v>
      </c>
      <c r="AD220" t="s">
        <v>76</v>
      </c>
    </row>
    <row r="221" spans="29:68" x14ac:dyDescent="0.2">
      <c r="AC221" s="3" t="s">
        <v>30</v>
      </c>
      <c r="AD221" t="s">
        <v>413</v>
      </c>
    </row>
    <row r="222" spans="29:68" x14ac:dyDescent="0.2">
      <c r="AC222" s="3" t="s">
        <v>44</v>
      </c>
      <c r="AD222" t="s">
        <v>412</v>
      </c>
      <c r="AE222"/>
    </row>
    <row r="223" spans="29:68" x14ac:dyDescent="0.2">
      <c r="AE223"/>
    </row>
    <row r="224" spans="29:68" x14ac:dyDescent="0.2">
      <c r="AC224" s="3" t="s">
        <v>294</v>
      </c>
      <c r="AD224" s="3" t="s">
        <v>64</v>
      </c>
      <c r="AE224"/>
    </row>
    <row r="225" spans="29:41" x14ac:dyDescent="0.2">
      <c r="AC225" s="3" t="s">
        <v>42</v>
      </c>
      <c r="AD225" s="2" t="s">
        <v>296</v>
      </c>
      <c r="AE225"/>
    </row>
    <row r="226" spans="29:41" x14ac:dyDescent="0.2">
      <c r="AC226" t="s">
        <v>296</v>
      </c>
      <c r="AD226" s="101" t="e">
        <v>#DIV/0!</v>
      </c>
      <c r="AE226"/>
    </row>
    <row r="227" spans="29:41" x14ac:dyDescent="0.2">
      <c r="AE227"/>
    </row>
    <row r="228" spans="29:41" x14ac:dyDescent="0.2">
      <c r="AE228"/>
    </row>
    <row r="229" spans="29:41" x14ac:dyDescent="0.2">
      <c r="AE229"/>
    </row>
    <row r="230" spans="29:41" x14ac:dyDescent="0.2">
      <c r="AE230"/>
    </row>
    <row r="231" spans="29:41" x14ac:dyDescent="0.2">
      <c r="AE231"/>
    </row>
    <row r="232" spans="29:41" x14ac:dyDescent="0.2">
      <c r="AD232" s="2"/>
      <c r="AE232"/>
      <c r="AI232" s="81"/>
      <c r="AJ232" s="81"/>
      <c r="AK232" s="81"/>
      <c r="AL232" s="81"/>
      <c r="AM232" s="81"/>
    </row>
    <row r="233" spans="29:41" x14ac:dyDescent="0.2">
      <c r="AE233"/>
      <c r="AI233" s="80"/>
      <c r="AJ233" s="80"/>
      <c r="AK233" s="80"/>
      <c r="AL233" s="80"/>
      <c r="AM233" s="80"/>
    </row>
    <row r="234" spans="29:41" x14ac:dyDescent="0.2">
      <c r="AC234" s="3" t="s">
        <v>47</v>
      </c>
      <c r="AD234" t="s">
        <v>193</v>
      </c>
      <c r="AI234" s="80"/>
      <c r="AJ234" s="80"/>
      <c r="AK234" s="80"/>
      <c r="AL234" s="80"/>
      <c r="AM234" s="80"/>
    </row>
    <row r="235" spans="29:41" x14ac:dyDescent="0.2">
      <c r="AC235" s="3" t="s">
        <v>51</v>
      </c>
      <c r="AD235" t="s">
        <v>284</v>
      </c>
      <c r="AE235"/>
      <c r="AI235" s="81"/>
      <c r="AJ235" s="81"/>
      <c r="AK235" s="81"/>
      <c r="AL235" s="81"/>
      <c r="AM235" s="81"/>
      <c r="AO235" s="79"/>
    </row>
    <row r="236" spans="29:41" x14ac:dyDescent="0.2">
      <c r="AC236" s="3" t="s">
        <v>49</v>
      </c>
      <c r="AD236" t="s">
        <v>413</v>
      </c>
      <c r="AE236"/>
      <c r="AI236" s="77"/>
      <c r="AJ236" s="77"/>
      <c r="AK236" s="77"/>
      <c r="AL236" s="77"/>
      <c r="AM236" s="77"/>
      <c r="AO236" s="79"/>
    </row>
    <row r="237" spans="29:41" x14ac:dyDescent="0.2">
      <c r="AC237" s="3" t="s">
        <v>48</v>
      </c>
      <c r="AD237" t="s">
        <v>74</v>
      </c>
      <c r="AE237"/>
      <c r="AI237" s="77"/>
      <c r="AJ237" s="77"/>
      <c r="AK237" s="77"/>
      <c r="AL237" s="77"/>
      <c r="AM237" s="77"/>
    </row>
    <row r="238" spans="29:41" x14ac:dyDescent="0.2">
      <c r="AC238" s="3" t="s">
        <v>19</v>
      </c>
      <c r="AD238" t="s">
        <v>412</v>
      </c>
      <c r="AE238"/>
    </row>
    <row r="239" spans="29:41" x14ac:dyDescent="0.2">
      <c r="AC239" s="3" t="s">
        <v>13</v>
      </c>
      <c r="AD239" t="s">
        <v>186</v>
      </c>
      <c r="AE239"/>
    </row>
    <row r="240" spans="29:41" x14ac:dyDescent="0.2">
      <c r="AC240" s="3" t="s">
        <v>43</v>
      </c>
      <c r="AD240" t="s">
        <v>412</v>
      </c>
    </row>
    <row r="241" spans="29:32" x14ac:dyDescent="0.2">
      <c r="AC241" s="3" t="s">
        <v>38</v>
      </c>
      <c r="AD241" t="s">
        <v>412</v>
      </c>
    </row>
    <row r="242" spans="29:32" x14ac:dyDescent="0.2">
      <c r="AC242" s="3" t="s">
        <v>30</v>
      </c>
      <c r="AD242" t="s">
        <v>413</v>
      </c>
      <c r="AE242"/>
    </row>
    <row r="243" spans="29:32" x14ac:dyDescent="0.2">
      <c r="AE243"/>
    </row>
    <row r="244" spans="29:32" x14ac:dyDescent="0.2">
      <c r="AC244" s="3" t="s">
        <v>293</v>
      </c>
      <c r="AD244" s="3" t="s">
        <v>42</v>
      </c>
      <c r="AE244"/>
    </row>
    <row r="245" spans="29:32" x14ac:dyDescent="0.2">
      <c r="AC245" s="3" t="s">
        <v>44</v>
      </c>
      <c r="AD245" s="2" t="s">
        <v>296</v>
      </c>
      <c r="AE245"/>
    </row>
    <row r="246" spans="29:32" x14ac:dyDescent="0.2">
      <c r="AC246" t="s">
        <v>296</v>
      </c>
      <c r="AD246" s="2"/>
      <c r="AE246"/>
    </row>
    <row r="247" spans="29:32" x14ac:dyDescent="0.2">
      <c r="AE247"/>
    </row>
    <row r="248" spans="29:32" x14ac:dyDescent="0.2">
      <c r="AE248"/>
    </row>
    <row r="249" spans="29:32" x14ac:dyDescent="0.2">
      <c r="AE249"/>
    </row>
    <row r="250" spans="29:32" x14ac:dyDescent="0.2">
      <c r="AD250" s="2"/>
      <c r="AE250"/>
    </row>
    <row r="251" spans="29:32" x14ac:dyDescent="0.2">
      <c r="AC251" t="s">
        <v>76</v>
      </c>
      <c r="AD251" s="2"/>
      <c r="AE251"/>
    </row>
    <row r="252" spans="29:32" x14ac:dyDescent="0.2">
      <c r="AC252" s="3" t="s">
        <v>51</v>
      </c>
      <c r="AD252" t="s">
        <v>284</v>
      </c>
      <c r="AE252"/>
      <c r="AF252" s="35"/>
    </row>
    <row r="253" spans="29:32" x14ac:dyDescent="0.2">
      <c r="AC253" s="3" t="s">
        <v>47</v>
      </c>
      <c r="AD253" t="s">
        <v>193</v>
      </c>
      <c r="AE253"/>
    </row>
    <row r="254" spans="29:32" x14ac:dyDescent="0.2">
      <c r="AC254" s="3" t="s">
        <v>49</v>
      </c>
      <c r="AD254" s="12">
        <v>1</v>
      </c>
      <c r="AE254"/>
    </row>
    <row r="255" spans="29:32" x14ac:dyDescent="0.2">
      <c r="AC255" s="3" t="s">
        <v>13</v>
      </c>
      <c r="AD255" t="s">
        <v>186</v>
      </c>
      <c r="AE255"/>
    </row>
    <row r="256" spans="29:32" x14ac:dyDescent="0.2">
      <c r="AC256" s="3" t="s">
        <v>19</v>
      </c>
      <c r="AD256" t="s">
        <v>412</v>
      </c>
      <c r="AE256"/>
    </row>
    <row r="257" spans="29:37" x14ac:dyDescent="0.2">
      <c r="AC257" s="3" t="s">
        <v>43</v>
      </c>
      <c r="AD257" t="s">
        <v>412</v>
      </c>
    </row>
    <row r="258" spans="29:37" x14ac:dyDescent="0.2">
      <c r="AC258" s="3" t="s">
        <v>38</v>
      </c>
      <c r="AD258" t="s">
        <v>76</v>
      </c>
    </row>
    <row r="259" spans="29:37" x14ac:dyDescent="0.2">
      <c r="AC259" s="3" t="s">
        <v>48</v>
      </c>
      <c r="AD259" t="s">
        <v>412</v>
      </c>
      <c r="AE259"/>
    </row>
    <row r="260" spans="29:37" x14ac:dyDescent="0.2">
      <c r="AE260"/>
    </row>
    <row r="261" spans="29:37" x14ac:dyDescent="0.2">
      <c r="AC261" s="3" t="s">
        <v>294</v>
      </c>
      <c r="AD261" s="3" t="s">
        <v>42</v>
      </c>
      <c r="AE261"/>
    </row>
    <row r="262" spans="29:37" x14ac:dyDescent="0.2">
      <c r="AC262" s="3" t="s">
        <v>44</v>
      </c>
      <c r="AD262" s="2" t="s">
        <v>296</v>
      </c>
      <c r="AE262"/>
    </row>
    <row r="263" spans="29:37" x14ac:dyDescent="0.2">
      <c r="AC263" t="s">
        <v>296</v>
      </c>
      <c r="AD263" s="5"/>
      <c r="AE263"/>
    </row>
    <row r="264" spans="29:37" x14ac:dyDescent="0.2">
      <c r="AE264"/>
    </row>
    <row r="265" spans="29:37" x14ac:dyDescent="0.2">
      <c r="AE265"/>
    </row>
    <row r="266" spans="29:37" x14ac:dyDescent="0.2">
      <c r="AD266" s="5"/>
      <c r="AE266" s="5"/>
    </row>
    <row r="267" spans="29:37" x14ac:dyDescent="0.2">
      <c r="AD267" s="5"/>
      <c r="AE267" s="5"/>
    </row>
    <row r="268" spans="29:37" x14ac:dyDescent="0.2">
      <c r="AE268"/>
      <c r="AF268" s="13"/>
      <c r="AI268" s="2"/>
      <c r="AJ268" s="2"/>
      <c r="AK268" s="2"/>
    </row>
    <row r="269" spans="29:37" x14ac:dyDescent="0.2">
      <c r="AC269" t="s">
        <v>334</v>
      </c>
      <c r="AJ269" s="2"/>
      <c r="AK269" s="2"/>
    </row>
    <row r="270" spans="29:37" x14ac:dyDescent="0.2">
      <c r="AC270" s="3" t="s">
        <v>47</v>
      </c>
      <c r="AD270" t="s">
        <v>193</v>
      </c>
      <c r="AE270"/>
    </row>
    <row r="271" spans="29:37" x14ac:dyDescent="0.2">
      <c r="AC271" s="3" t="s">
        <v>49</v>
      </c>
      <c r="AD271" s="12">
        <v>1</v>
      </c>
      <c r="AE271"/>
    </row>
    <row r="272" spans="29:37" x14ac:dyDescent="0.2">
      <c r="AC272" s="3" t="s">
        <v>19</v>
      </c>
      <c r="AD272" t="s">
        <v>412</v>
      </c>
      <c r="AE272"/>
    </row>
    <row r="273" spans="29:31" x14ac:dyDescent="0.2">
      <c r="AC273" s="3" t="s">
        <v>13</v>
      </c>
      <c r="AD273" t="s">
        <v>186</v>
      </c>
      <c r="AE273"/>
    </row>
    <row r="274" spans="29:31" x14ac:dyDescent="0.2">
      <c r="AC274" s="3" t="s">
        <v>48</v>
      </c>
      <c r="AD274" t="s">
        <v>412</v>
      </c>
      <c r="AE274"/>
    </row>
    <row r="275" spans="29:31" x14ac:dyDescent="0.2">
      <c r="AC275" s="3" t="s">
        <v>43</v>
      </c>
      <c r="AD275" t="s">
        <v>412</v>
      </c>
    </row>
    <row r="276" spans="29:31" x14ac:dyDescent="0.2">
      <c r="AC276" s="3" t="s">
        <v>38</v>
      </c>
      <c r="AD276" t="s">
        <v>412</v>
      </c>
    </row>
    <row r="277" spans="29:31" x14ac:dyDescent="0.2">
      <c r="AC277" s="3" t="s">
        <v>30</v>
      </c>
      <c r="AD277" t="s">
        <v>413</v>
      </c>
      <c r="AE277"/>
    </row>
    <row r="278" spans="29:31" x14ac:dyDescent="0.2">
      <c r="AE278"/>
    </row>
    <row r="279" spans="29:31" x14ac:dyDescent="0.2">
      <c r="AC279" s="3" t="s">
        <v>294</v>
      </c>
      <c r="AD279" s="3" t="s">
        <v>42</v>
      </c>
      <c r="AE279"/>
    </row>
    <row r="280" spans="29:31" x14ac:dyDescent="0.2">
      <c r="AC280" s="3" t="s">
        <v>44</v>
      </c>
      <c r="AD280" s="2" t="s">
        <v>296</v>
      </c>
      <c r="AE280"/>
    </row>
    <row r="281" spans="29:31" x14ac:dyDescent="0.2">
      <c r="AC281" t="s">
        <v>296</v>
      </c>
      <c r="AD281" s="5"/>
      <c r="AE281"/>
    </row>
    <row r="282" spans="29:31" x14ac:dyDescent="0.2">
      <c r="AE282"/>
    </row>
    <row r="283" spans="29:31" x14ac:dyDescent="0.2">
      <c r="AE283"/>
    </row>
    <row r="284" spans="29:31" x14ac:dyDescent="0.2">
      <c r="AE284"/>
    </row>
    <row r="293" spans="29:37" x14ac:dyDescent="0.2">
      <c r="AC293" t="s">
        <v>335</v>
      </c>
      <c r="AE293"/>
      <c r="AI293" s="80"/>
      <c r="AJ293" s="80"/>
      <c r="AK293" s="80"/>
    </row>
    <row r="294" spans="29:37" x14ac:dyDescent="0.2">
      <c r="AC294" s="3" t="s">
        <v>51</v>
      </c>
      <c r="AD294" t="s">
        <v>284</v>
      </c>
      <c r="AI294" s="80"/>
      <c r="AJ294" s="80"/>
      <c r="AK294" s="80"/>
    </row>
    <row r="295" spans="29:37" x14ac:dyDescent="0.2">
      <c r="AC295" s="3" t="s">
        <v>47</v>
      </c>
      <c r="AD295" t="s">
        <v>193</v>
      </c>
      <c r="AE295"/>
      <c r="AI295" s="81"/>
      <c r="AJ295" s="81"/>
      <c r="AK295" s="81"/>
    </row>
    <row r="296" spans="29:37" x14ac:dyDescent="0.2">
      <c r="AC296" s="3" t="s">
        <v>49</v>
      </c>
      <c r="AD296" s="12">
        <v>1</v>
      </c>
      <c r="AE296"/>
      <c r="AI296" s="77"/>
      <c r="AJ296" s="77"/>
      <c r="AK296" s="77"/>
    </row>
    <row r="297" spans="29:37" x14ac:dyDescent="0.2">
      <c r="AC297" s="3" t="s">
        <v>48</v>
      </c>
      <c r="AD297" t="s">
        <v>412</v>
      </c>
      <c r="AE297"/>
      <c r="AI297" s="77"/>
      <c r="AJ297" s="77"/>
      <c r="AK297" s="77"/>
    </row>
    <row r="298" spans="29:37" x14ac:dyDescent="0.2">
      <c r="AC298" s="3" t="s">
        <v>19</v>
      </c>
      <c r="AD298" t="s">
        <v>412</v>
      </c>
      <c r="AE298"/>
    </row>
    <row r="299" spans="29:37" x14ac:dyDescent="0.2">
      <c r="AC299" s="3" t="s">
        <v>13</v>
      </c>
      <c r="AD299" t="s">
        <v>186</v>
      </c>
      <c r="AE299"/>
    </row>
    <row r="300" spans="29:37" x14ac:dyDescent="0.2">
      <c r="AC300" s="3" t="s">
        <v>43</v>
      </c>
      <c r="AD300" t="s">
        <v>412</v>
      </c>
    </row>
    <row r="301" spans="29:37" x14ac:dyDescent="0.2">
      <c r="AC301" s="3" t="s">
        <v>38</v>
      </c>
      <c r="AD301" t="s">
        <v>412</v>
      </c>
    </row>
    <row r="302" spans="29:37" x14ac:dyDescent="0.2">
      <c r="AC302" s="3" t="s">
        <v>30</v>
      </c>
      <c r="AD302" t="s">
        <v>413</v>
      </c>
      <c r="AE302"/>
    </row>
    <row r="303" spans="29:37" x14ac:dyDescent="0.2">
      <c r="AE303"/>
    </row>
    <row r="304" spans="29:37" x14ac:dyDescent="0.2">
      <c r="AC304" s="3" t="s">
        <v>293</v>
      </c>
      <c r="AD304" s="3" t="s">
        <v>42</v>
      </c>
      <c r="AE304"/>
    </row>
    <row r="305" spans="29:31" x14ac:dyDescent="0.2">
      <c r="AC305" s="3" t="s">
        <v>44</v>
      </c>
      <c r="AD305" s="2" t="s">
        <v>296</v>
      </c>
      <c r="AE305"/>
    </row>
    <row r="306" spans="29:31" x14ac:dyDescent="0.2">
      <c r="AC306" t="s">
        <v>296</v>
      </c>
      <c r="AD306" s="2"/>
      <c r="AE306"/>
    </row>
    <row r="307" spans="29:31" x14ac:dyDescent="0.2">
      <c r="AE307"/>
    </row>
    <row r="308" spans="29:31" x14ac:dyDescent="0.2">
      <c r="AE308"/>
    </row>
    <row r="309" spans="29:31" x14ac:dyDescent="0.2">
      <c r="AE309"/>
    </row>
  </sheetData>
  <mergeCells count="262">
    <mergeCell ref="F27:K27"/>
    <mergeCell ref="L27:O27"/>
    <mergeCell ref="P27:Q27"/>
    <mergeCell ref="T27:V27"/>
    <mergeCell ref="F98:I98"/>
    <mergeCell ref="L97:M97"/>
    <mergeCell ref="F53:K54"/>
    <mergeCell ref="F56:K56"/>
    <mergeCell ref="P47:Q48"/>
    <mergeCell ref="L94:M94"/>
    <mergeCell ref="L93:M93"/>
    <mergeCell ref="Q89:R89"/>
    <mergeCell ref="Q90:R90"/>
    <mergeCell ref="L92:M92"/>
    <mergeCell ref="L91:M91"/>
    <mergeCell ref="L90:M90"/>
    <mergeCell ref="Q61:R61"/>
    <mergeCell ref="Q62:R62"/>
    <mergeCell ref="Q63:R63"/>
    <mergeCell ref="Q64:R64"/>
    <mergeCell ref="Q78:R78"/>
    <mergeCell ref="Q79:R79"/>
    <mergeCell ref="N90:O90"/>
    <mergeCell ref="F67:K67"/>
    <mergeCell ref="F108:I108"/>
    <mergeCell ref="L89:M89"/>
    <mergeCell ref="N87:O87"/>
    <mergeCell ref="Q87:R87"/>
    <mergeCell ref="N107:O107"/>
    <mergeCell ref="N89:O89"/>
    <mergeCell ref="Q107:R107"/>
    <mergeCell ref="F93:I93"/>
    <mergeCell ref="F92:I92"/>
    <mergeCell ref="F91:I91"/>
    <mergeCell ref="F90:I90"/>
    <mergeCell ref="F89:I89"/>
    <mergeCell ref="F88:I88"/>
    <mergeCell ref="F107:I107"/>
    <mergeCell ref="F106:I106"/>
    <mergeCell ref="F105:I105"/>
    <mergeCell ref="F104:I104"/>
    <mergeCell ref="F103:I103"/>
    <mergeCell ref="F102:I102"/>
    <mergeCell ref="F101:I101"/>
    <mergeCell ref="F100:I100"/>
    <mergeCell ref="F99:I99"/>
    <mergeCell ref="L96:M96"/>
    <mergeCell ref="L95:M95"/>
    <mergeCell ref="D39:D40"/>
    <mergeCell ref="D43:D44"/>
    <mergeCell ref="F61:K61"/>
    <mergeCell ref="F62:K62"/>
    <mergeCell ref="F63:K63"/>
    <mergeCell ref="N88:O88"/>
    <mergeCell ref="N56:O56"/>
    <mergeCell ref="F79:K79"/>
    <mergeCell ref="F84:I85"/>
    <mergeCell ref="F58:K58"/>
    <mergeCell ref="F59:K59"/>
    <mergeCell ref="F60:K60"/>
    <mergeCell ref="F74:K74"/>
    <mergeCell ref="N74:O74"/>
    <mergeCell ref="N84:S85"/>
    <mergeCell ref="N79:O79"/>
    <mergeCell ref="N78:O78"/>
    <mergeCell ref="Q88:R88"/>
    <mergeCell ref="Q74:R74"/>
    <mergeCell ref="N57:O57"/>
    <mergeCell ref="Q57:R57"/>
    <mergeCell ref="F57:K57"/>
    <mergeCell ref="F65:K65"/>
    <mergeCell ref="F66:K66"/>
    <mergeCell ref="Q104:R104"/>
    <mergeCell ref="Q101:R101"/>
    <mergeCell ref="Q102:R102"/>
    <mergeCell ref="Q103:R103"/>
    <mergeCell ref="AC33:AD33"/>
    <mergeCell ref="AC30:AD30"/>
    <mergeCell ref="AC31:AD31"/>
    <mergeCell ref="AC32:AD32"/>
    <mergeCell ref="F97:I97"/>
    <mergeCell ref="F96:I96"/>
    <mergeCell ref="F95:I95"/>
    <mergeCell ref="F94:I94"/>
    <mergeCell ref="F87:I87"/>
    <mergeCell ref="N39:O40"/>
    <mergeCell ref="L39:M40"/>
    <mergeCell ref="R39:S40"/>
    <mergeCell ref="J84:K85"/>
    <mergeCell ref="L84:M85"/>
    <mergeCell ref="L88:M88"/>
    <mergeCell ref="J47:K48"/>
    <mergeCell ref="L47:M48"/>
    <mergeCell ref="N47:O48"/>
    <mergeCell ref="F47:G48"/>
    <mergeCell ref="H47:I48"/>
    <mergeCell ref="Z18:AA18"/>
    <mergeCell ref="F13:K13"/>
    <mergeCell ref="F14:K14"/>
    <mergeCell ref="F15:K15"/>
    <mergeCell ref="F16:K16"/>
    <mergeCell ref="B43:B45"/>
    <mergeCell ref="B47:B49"/>
    <mergeCell ref="B36:D37"/>
    <mergeCell ref="D47:D48"/>
    <mergeCell ref="L25:O25"/>
    <mergeCell ref="B39:B41"/>
    <mergeCell ref="R36:S37"/>
    <mergeCell ref="P36:Q37"/>
    <mergeCell ref="P39:Q40"/>
    <mergeCell ref="J43:K44"/>
    <mergeCell ref="L43:M44"/>
    <mergeCell ref="N43:O44"/>
    <mergeCell ref="P43:Q44"/>
    <mergeCell ref="R43:S44"/>
    <mergeCell ref="F39:G40"/>
    <mergeCell ref="J36:K37"/>
    <mergeCell ref="N36:O37"/>
    <mergeCell ref="L36:M37"/>
    <mergeCell ref="J39:K40"/>
    <mergeCell ref="AV19:AX19"/>
    <mergeCell ref="P19:S19"/>
    <mergeCell ref="T20:U20"/>
    <mergeCell ref="T19:U19"/>
    <mergeCell ref="T24:V24"/>
    <mergeCell ref="P26:Q26"/>
    <mergeCell ref="P25:S25"/>
    <mergeCell ref="T25:V25"/>
    <mergeCell ref="T26:V26"/>
    <mergeCell ref="T21:U21"/>
    <mergeCell ref="F25:K25"/>
    <mergeCell ref="L20:O20"/>
    <mergeCell ref="L26:O26"/>
    <mergeCell ref="F24:S24"/>
    <mergeCell ref="P20:Q20"/>
    <mergeCell ref="L19:O19"/>
    <mergeCell ref="F21:K21"/>
    <mergeCell ref="L21:O21"/>
    <mergeCell ref="P21:Q21"/>
    <mergeCell ref="F19:K19"/>
    <mergeCell ref="N99:O99"/>
    <mergeCell ref="N100:O100"/>
    <mergeCell ref="N101:O101"/>
    <mergeCell ref="N102:O102"/>
    <mergeCell ref="L105:M105"/>
    <mergeCell ref="L107:M107"/>
    <mergeCell ref="L106:M106"/>
    <mergeCell ref="L98:M98"/>
    <mergeCell ref="L99:M99"/>
    <mergeCell ref="L100:M100"/>
    <mergeCell ref="L101:M101"/>
    <mergeCell ref="L102:M102"/>
    <mergeCell ref="L103:M103"/>
    <mergeCell ref="L104:M104"/>
    <mergeCell ref="Q105:R105"/>
    <mergeCell ref="Q106:R106"/>
    <mergeCell ref="N91:O91"/>
    <mergeCell ref="Q91:R91"/>
    <mergeCell ref="N92:O92"/>
    <mergeCell ref="N93:O93"/>
    <mergeCell ref="N94:O94"/>
    <mergeCell ref="N95:O95"/>
    <mergeCell ref="N96:O96"/>
    <mergeCell ref="N97:O97"/>
    <mergeCell ref="N98:O98"/>
    <mergeCell ref="N103:O103"/>
    <mergeCell ref="N104:O104"/>
    <mergeCell ref="N105:O105"/>
    <mergeCell ref="N106:O106"/>
    <mergeCell ref="Q92:R92"/>
    <mergeCell ref="Q93:R93"/>
    <mergeCell ref="Q94:R94"/>
    <mergeCell ref="Q95:R95"/>
    <mergeCell ref="Q96:R96"/>
    <mergeCell ref="Q97:R97"/>
    <mergeCell ref="Q98:R98"/>
    <mergeCell ref="Q99:R99"/>
    <mergeCell ref="Q100:R100"/>
    <mergeCell ref="T10:V10"/>
    <mergeCell ref="T12:V12"/>
    <mergeCell ref="T18:V18"/>
    <mergeCell ref="F12:S12"/>
    <mergeCell ref="P16:Q16"/>
    <mergeCell ref="P15:Q15"/>
    <mergeCell ref="P14:Q14"/>
    <mergeCell ref="P13:S13"/>
    <mergeCell ref="T16:U16"/>
    <mergeCell ref="T15:U15"/>
    <mergeCell ref="T14:U14"/>
    <mergeCell ref="T13:U13"/>
    <mergeCell ref="L13:O13"/>
    <mergeCell ref="L16:O16"/>
    <mergeCell ref="L15:O15"/>
    <mergeCell ref="L14:O14"/>
    <mergeCell ref="F18:S18"/>
    <mergeCell ref="X12:Y12"/>
    <mergeCell ref="R47:S48"/>
    <mergeCell ref="H39:I40"/>
    <mergeCell ref="H36:I37"/>
    <mergeCell ref="F36:G37"/>
    <mergeCell ref="F43:G44"/>
    <mergeCell ref="H43:I44"/>
    <mergeCell ref="F64:K64"/>
    <mergeCell ref="F78:K78"/>
    <mergeCell ref="Q59:R59"/>
    <mergeCell ref="Q60:R60"/>
    <mergeCell ref="L53:M54"/>
    <mergeCell ref="N53:S54"/>
    <mergeCell ref="Q56:R56"/>
    <mergeCell ref="Q58:R58"/>
    <mergeCell ref="N58:O58"/>
    <mergeCell ref="N59:O59"/>
    <mergeCell ref="N60:O60"/>
    <mergeCell ref="N61:O61"/>
    <mergeCell ref="N62:O62"/>
    <mergeCell ref="N63:O63"/>
    <mergeCell ref="N64:O64"/>
    <mergeCell ref="F20:K20"/>
    <mergeCell ref="F26:K26"/>
    <mergeCell ref="B200:D201"/>
    <mergeCell ref="F200:G201"/>
    <mergeCell ref="H200:I201"/>
    <mergeCell ref="J200:K201"/>
    <mergeCell ref="L200:M201"/>
    <mergeCell ref="N200:O201"/>
    <mergeCell ref="P200:Q201"/>
    <mergeCell ref="R200:S201"/>
    <mergeCell ref="B203:B205"/>
    <mergeCell ref="D203:D204"/>
    <mergeCell ref="F203:G204"/>
    <mergeCell ref="H203:I204"/>
    <mergeCell ref="J203:K204"/>
    <mergeCell ref="L203:M204"/>
    <mergeCell ref="N203:O204"/>
    <mergeCell ref="P203:Q204"/>
    <mergeCell ref="R203:S204"/>
    <mergeCell ref="F68:K68"/>
    <mergeCell ref="F69:K69"/>
    <mergeCell ref="F70:K70"/>
    <mergeCell ref="F71:K71"/>
    <mergeCell ref="F72:K72"/>
    <mergeCell ref="F73:K73"/>
    <mergeCell ref="F75:K75"/>
    <mergeCell ref="F76:K76"/>
    <mergeCell ref="F77:K77"/>
    <mergeCell ref="B115:B117"/>
    <mergeCell ref="D115:D116"/>
    <mergeCell ref="F112:G113"/>
    <mergeCell ref="H112:I113"/>
    <mergeCell ref="J112:K113"/>
    <mergeCell ref="L112:M113"/>
    <mergeCell ref="N112:O113"/>
    <mergeCell ref="P112:Q113"/>
    <mergeCell ref="R112:S113"/>
    <mergeCell ref="F115:G116"/>
    <mergeCell ref="H115:I116"/>
    <mergeCell ref="J115:K116"/>
    <mergeCell ref="L115:M116"/>
    <mergeCell ref="N115:O116"/>
    <mergeCell ref="P115:Q116"/>
    <mergeCell ref="R115:S116"/>
    <mergeCell ref="B113:D113"/>
  </mergeCells>
  <conditionalFormatting sqref="F39">
    <cfRule type="iconSet" priority="107">
      <iconSet iconSet="3Symbols" reverse="1">
        <cfvo type="percent" val="0"/>
        <cfvo type="num" val="40"/>
        <cfvo type="num" val="50"/>
      </iconSet>
    </cfRule>
  </conditionalFormatting>
  <conditionalFormatting sqref="F43">
    <cfRule type="iconSet" priority="102">
      <iconSet iconSet="3Symbols" reverse="1">
        <cfvo type="percent" val="0"/>
        <cfvo type="num" val="40"/>
        <cfvo type="num" val="50"/>
      </iconSet>
    </cfRule>
  </conditionalFormatting>
  <conditionalFormatting sqref="F47">
    <cfRule type="iconSet" priority="96">
      <iconSet iconSet="3Symbols" reverse="1">
        <cfvo type="percent" val="0"/>
        <cfvo type="num" val="40"/>
        <cfvo type="num" val="50"/>
      </iconSet>
    </cfRule>
  </conditionalFormatting>
  <conditionalFormatting sqref="F203">
    <cfRule type="iconSet" priority="24">
      <iconSet iconSet="3Symbols" reverse="1">
        <cfvo type="percent" val="0"/>
        <cfvo type="num" val="40"/>
        <cfvo type="num" val="50"/>
      </iconSet>
    </cfRule>
  </conditionalFormatting>
  <conditionalFormatting sqref="H39 J39">
    <cfRule type="iconSet" priority="108">
      <iconSet iconSet="3Symbols" reverse="1">
        <cfvo type="percent" val="0"/>
        <cfvo type="num" val="40"/>
        <cfvo type="num" val="50"/>
      </iconSet>
    </cfRule>
  </conditionalFormatting>
  <conditionalFormatting sqref="H43">
    <cfRule type="iconSet" priority="72">
      <iconSet iconSet="3Symbols" reverse="1">
        <cfvo type="percent" val="0"/>
        <cfvo type="num" val="40"/>
        <cfvo type="num" val="50"/>
      </iconSet>
    </cfRule>
  </conditionalFormatting>
  <conditionalFormatting sqref="H47">
    <cfRule type="iconSet" priority="97">
      <iconSet iconSet="3Symbols" reverse="1">
        <cfvo type="percent" val="0"/>
        <cfvo type="num" val="40"/>
        <cfvo type="num" val="50"/>
      </iconSet>
    </cfRule>
  </conditionalFormatting>
  <conditionalFormatting sqref="H203">
    <cfRule type="iconSet" priority="25">
      <iconSet iconSet="3Symbols" reverse="1">
        <cfvo type="percent" val="0"/>
        <cfvo type="num" val="40"/>
        <cfvo type="num" val="50"/>
      </iconSet>
    </cfRule>
  </conditionalFormatting>
  <conditionalFormatting sqref="J43">
    <cfRule type="iconSet" priority="103">
      <iconSet iconSet="3Symbols" reverse="1">
        <cfvo type="percent" val="0"/>
        <cfvo type="num" val="40"/>
        <cfvo type="num" val="50"/>
      </iconSet>
    </cfRule>
  </conditionalFormatting>
  <conditionalFormatting sqref="J47">
    <cfRule type="iconSet" priority="98">
      <iconSet iconSet="3Symbols" reverse="1">
        <cfvo type="percent" val="0"/>
        <cfvo type="num" val="40"/>
        <cfvo type="num" val="50"/>
      </iconSet>
    </cfRule>
  </conditionalFormatting>
  <conditionalFormatting sqref="J87">
    <cfRule type="dataBar" priority="21">
      <dataBar>
        <cfvo type="min"/>
        <cfvo type="max"/>
        <color rgb="FFFFB628"/>
      </dataBar>
      <extLst>
        <ext xmlns:x14="http://schemas.microsoft.com/office/spreadsheetml/2009/9/main" uri="{B025F937-C7B1-47D3-B67F-A62EFF666E3E}">
          <x14:id>{CC7FEF04-ECF3-4848-A49F-271946F475E6}</x14:id>
        </ext>
      </extLst>
    </cfRule>
  </conditionalFormatting>
  <conditionalFormatting sqref="J87:J107">
    <cfRule type="dataBar" priority="139">
      <dataBar>
        <cfvo type="min"/>
        <cfvo type="max"/>
        <color rgb="FFFFB628"/>
      </dataBar>
      <extLst>
        <ext xmlns:x14="http://schemas.microsoft.com/office/spreadsheetml/2009/9/main" uri="{B025F937-C7B1-47D3-B67F-A62EFF666E3E}">
          <x14:id>{3D86E103-3AFF-4E15-AE4C-1869FE09842B}</x14:id>
        </ext>
      </extLst>
    </cfRule>
  </conditionalFormatting>
  <conditionalFormatting sqref="J115 F115 H115 L115 N115 P115 R115">
    <cfRule type="iconSet" priority="3">
      <iconSet iconSet="3Symbols" reverse="1">
        <cfvo type="percent" val="0"/>
        <cfvo type="num" val="40"/>
        <cfvo type="num" val="50"/>
      </iconSet>
    </cfRule>
  </conditionalFormatting>
  <conditionalFormatting sqref="J203">
    <cfRule type="iconSet" priority="26">
      <iconSet iconSet="3Symbols" reverse="1">
        <cfvo type="percent" val="0"/>
        <cfvo type="num" val="40"/>
        <cfvo type="num" val="50"/>
      </iconSet>
    </cfRule>
  </conditionalFormatting>
  <conditionalFormatting sqref="K87">
    <cfRule type="dataBar" priority="20">
      <dataBar>
        <cfvo type="min"/>
        <cfvo type="max"/>
        <color rgb="FF63C384"/>
      </dataBar>
      <extLst>
        <ext xmlns:x14="http://schemas.microsoft.com/office/spreadsheetml/2009/9/main" uri="{B025F937-C7B1-47D3-B67F-A62EFF666E3E}">
          <x14:id>{61C5668E-DA4F-469D-BBDD-C48D0BF392E3}</x14:id>
        </ext>
      </extLst>
    </cfRule>
  </conditionalFormatting>
  <conditionalFormatting sqref="K87:K107">
    <cfRule type="dataBar" priority="138">
      <dataBar>
        <cfvo type="min"/>
        <cfvo type="max"/>
        <color rgb="FF63C384"/>
      </dataBar>
      <extLst>
        <ext xmlns:x14="http://schemas.microsoft.com/office/spreadsheetml/2009/9/main" uri="{B025F937-C7B1-47D3-B67F-A62EFF666E3E}">
          <x14:id>{E9066A66-532C-4364-88AE-D1038879BB4A}</x14:id>
        </ext>
      </extLst>
    </cfRule>
  </conditionalFormatting>
  <conditionalFormatting sqref="L14">
    <cfRule type="iconSet" priority="123">
      <iconSet iconSet="3Symbols" reverse="1">
        <cfvo type="percent" val="0"/>
        <cfvo type="num" val="40"/>
        <cfvo type="num" val="50"/>
      </iconSet>
    </cfRule>
  </conditionalFormatting>
  <conditionalFormatting sqref="L15">
    <cfRule type="iconSet" priority="122">
      <iconSet iconSet="3Symbols" reverse="1">
        <cfvo type="percent" val="0"/>
        <cfvo type="num" val="40"/>
        <cfvo type="num" val="50"/>
      </iconSet>
    </cfRule>
  </conditionalFormatting>
  <conditionalFormatting sqref="L16">
    <cfRule type="iconSet" priority="121">
      <iconSet iconSet="3Symbols" reverse="1">
        <cfvo type="percent" val="0"/>
        <cfvo type="num" val="40"/>
        <cfvo type="num" val="50"/>
      </iconSet>
    </cfRule>
  </conditionalFormatting>
  <conditionalFormatting sqref="L20:L21">
    <cfRule type="iconSet" priority="132">
      <iconSet iconSet="4Arrows">
        <cfvo type="percent" val="0"/>
        <cfvo type="num" val="0.85"/>
        <cfvo type="num" val="0.875"/>
        <cfvo type="num" val="0.9"/>
      </iconSet>
    </cfRule>
  </conditionalFormatting>
  <conditionalFormatting sqref="L26:L27">
    <cfRule type="iconSet" priority="130">
      <iconSet iconSet="4Arrows">
        <cfvo type="percent" val="0"/>
        <cfvo type="num" val="0.85"/>
        <cfvo type="num" val="0.875"/>
        <cfvo type="num" val="0.9"/>
      </iconSet>
    </cfRule>
  </conditionalFormatting>
  <conditionalFormatting sqref="L39">
    <cfRule type="iconSet" priority="110">
      <iconSet iconSet="3Symbols" reverse="1">
        <cfvo type="percent" val="0"/>
        <cfvo type="num" val="40"/>
        <cfvo type="num" val="50"/>
      </iconSet>
    </cfRule>
  </conditionalFormatting>
  <conditionalFormatting sqref="L43">
    <cfRule type="iconSet" priority="104">
      <iconSet iconSet="3Symbols" reverse="1">
        <cfvo type="percent" val="0"/>
        <cfvo type="num" val="40"/>
        <cfvo type="num" val="50"/>
      </iconSet>
    </cfRule>
  </conditionalFormatting>
  <conditionalFormatting sqref="L47">
    <cfRule type="iconSet" priority="99">
      <iconSet iconSet="3Symbols" reverse="1">
        <cfvo type="percent" val="0"/>
        <cfvo type="num" val="40"/>
        <cfvo type="num" val="50"/>
      </iconSet>
    </cfRule>
  </conditionalFormatting>
  <conditionalFormatting sqref="L56:L77">
    <cfRule type="dataBar" priority="140">
      <dataBar>
        <cfvo type="min"/>
        <cfvo type="max"/>
        <color rgb="FFFFB628"/>
      </dataBar>
      <extLst>
        <ext xmlns:x14="http://schemas.microsoft.com/office/spreadsheetml/2009/9/main" uri="{B025F937-C7B1-47D3-B67F-A62EFF666E3E}">
          <x14:id>{244F6FBA-C01C-4A70-9F29-7FCE2D588A5F}</x14:id>
        </ext>
      </extLst>
    </cfRule>
  </conditionalFormatting>
  <conditionalFormatting sqref="L203">
    <cfRule type="iconSet" priority="27">
      <iconSet iconSet="3Symbols" reverse="1">
        <cfvo type="percent" val="0"/>
        <cfvo type="num" val="40"/>
        <cfvo type="num" val="50"/>
      </iconSet>
    </cfRule>
  </conditionalFormatting>
  <conditionalFormatting sqref="M56:M62">
    <cfRule type="dataBar" priority="141">
      <dataBar>
        <cfvo type="min"/>
        <cfvo type="max"/>
        <color rgb="FF63C384"/>
      </dataBar>
      <extLst>
        <ext xmlns:x14="http://schemas.microsoft.com/office/spreadsheetml/2009/9/main" uri="{B025F937-C7B1-47D3-B67F-A62EFF666E3E}">
          <x14:id>{7322BFD3-1D25-4D76-8DD6-A5DB4C06B2CD}</x14:id>
        </ext>
      </extLst>
    </cfRule>
  </conditionalFormatting>
  <conditionalFormatting sqref="M74">
    <cfRule type="dataBar" priority="7">
      <dataBar>
        <cfvo type="min"/>
        <cfvo type="max"/>
        <color rgb="FF63C384"/>
      </dataBar>
      <extLst>
        <ext xmlns:x14="http://schemas.microsoft.com/office/spreadsheetml/2009/9/main" uri="{B025F937-C7B1-47D3-B67F-A62EFF666E3E}">
          <x14:id>{E9F6EBDB-C4CC-4DB1-95A4-F3F838822B1F}</x14:id>
        </ext>
      </extLst>
    </cfRule>
  </conditionalFormatting>
  <conditionalFormatting sqref="N39">
    <cfRule type="iconSet" priority="111">
      <iconSet iconSet="3Symbols" reverse="1">
        <cfvo type="percent" val="0"/>
        <cfvo type="num" val="40"/>
        <cfvo type="num" val="50"/>
      </iconSet>
    </cfRule>
  </conditionalFormatting>
  <conditionalFormatting sqref="N43">
    <cfRule type="iconSet" priority="105">
      <iconSet iconSet="3Symbols" reverse="1">
        <cfvo type="percent" val="0"/>
        <cfvo type="num" val="40"/>
        <cfvo type="num" val="50"/>
      </iconSet>
    </cfRule>
  </conditionalFormatting>
  <conditionalFormatting sqref="N47">
    <cfRule type="iconSet" priority="100">
      <iconSet iconSet="3Symbols" reverse="1">
        <cfvo type="percent" val="0"/>
        <cfvo type="num" val="40"/>
        <cfvo type="num" val="50"/>
      </iconSet>
    </cfRule>
  </conditionalFormatting>
  <conditionalFormatting sqref="N56:N57">
    <cfRule type="iconSet" priority="93">
      <iconSet iconSet="3Symbols" reverse="1">
        <cfvo type="percent" val="0"/>
        <cfvo type="num" val="40"/>
        <cfvo type="num" val="50"/>
      </iconSet>
    </cfRule>
  </conditionalFormatting>
  <conditionalFormatting sqref="N58:N79">
    <cfRule type="iconSet" priority="92">
      <iconSet iconSet="3Symbols" reverse="1">
        <cfvo type="percent" val="0"/>
        <cfvo type="num" val="40"/>
        <cfvo type="num" val="50"/>
      </iconSet>
    </cfRule>
  </conditionalFormatting>
  <conditionalFormatting sqref="N87">
    <cfRule type="iconSet" priority="16">
      <iconSet iconSet="3Symbols" reverse="1">
        <cfvo type="percent" val="0"/>
        <cfvo type="num" val="40"/>
        <cfvo type="num" val="50"/>
      </iconSet>
    </cfRule>
    <cfRule type="iconSet" priority="19">
      <iconSet iconSet="3Symbols" reverse="1">
        <cfvo type="percent" val="0"/>
        <cfvo type="num" val="40"/>
        <cfvo type="num" val="50"/>
      </iconSet>
    </cfRule>
  </conditionalFormatting>
  <conditionalFormatting sqref="N88">
    <cfRule type="iconSet" priority="17">
      <iconSet iconSet="3Symbols" reverse="1">
        <cfvo type="percent" val="0"/>
        <cfvo type="num" val="40"/>
        <cfvo type="num" val="50"/>
      </iconSet>
    </cfRule>
    <cfRule type="iconSet" priority="61">
      <iconSet iconSet="3Symbols" reverse="1">
        <cfvo type="percent" val="0"/>
        <cfvo type="num" val="40"/>
        <cfvo type="num" val="50"/>
      </iconSet>
    </cfRule>
  </conditionalFormatting>
  <conditionalFormatting sqref="N89">
    <cfRule type="iconSet" priority="62">
      <iconSet iconSet="3Symbols" reverse="1">
        <cfvo type="percent" val="0"/>
        <cfvo type="num" val="40"/>
        <cfvo type="num" val="50"/>
      </iconSet>
    </cfRule>
  </conditionalFormatting>
  <conditionalFormatting sqref="N90">
    <cfRule type="iconSet" priority="63">
      <iconSet iconSet="3Symbols" reverse="1">
        <cfvo type="percent" val="0"/>
        <cfvo type="num" val="40"/>
        <cfvo type="num" val="50"/>
      </iconSet>
    </cfRule>
  </conditionalFormatting>
  <conditionalFormatting sqref="N91">
    <cfRule type="iconSet" priority="64">
      <iconSet iconSet="3Symbols" reverse="1">
        <cfvo type="percent" val="0"/>
        <cfvo type="num" val="40"/>
        <cfvo type="num" val="50"/>
      </iconSet>
    </cfRule>
  </conditionalFormatting>
  <conditionalFormatting sqref="N92">
    <cfRule type="iconSet" priority="65">
      <iconSet iconSet="3Symbols" reverse="1">
        <cfvo type="percent" val="0"/>
        <cfvo type="num" val="40"/>
        <cfvo type="num" val="50"/>
      </iconSet>
    </cfRule>
  </conditionalFormatting>
  <conditionalFormatting sqref="N93">
    <cfRule type="iconSet" priority="66">
      <iconSet iconSet="3Symbols" reverse="1">
        <cfvo type="percent" val="0"/>
        <cfvo type="num" val="40"/>
        <cfvo type="num" val="50"/>
      </iconSet>
    </cfRule>
  </conditionalFormatting>
  <conditionalFormatting sqref="N94">
    <cfRule type="iconSet" priority="67">
      <iconSet iconSet="3Symbols" reverse="1">
        <cfvo type="percent" val="0"/>
        <cfvo type="num" val="40"/>
        <cfvo type="num" val="50"/>
      </iconSet>
    </cfRule>
  </conditionalFormatting>
  <conditionalFormatting sqref="N95">
    <cfRule type="iconSet" priority="68">
      <iconSet iconSet="3Symbols" reverse="1">
        <cfvo type="percent" val="0"/>
        <cfvo type="num" val="40"/>
        <cfvo type="num" val="50"/>
      </iconSet>
    </cfRule>
  </conditionalFormatting>
  <conditionalFormatting sqref="N100">
    <cfRule type="iconSet" priority="89">
      <iconSet iconSet="3Symbols" reverse="1">
        <cfvo type="percent" val="0"/>
        <cfvo type="num" val="40"/>
        <cfvo type="num" val="50"/>
      </iconSet>
    </cfRule>
  </conditionalFormatting>
  <conditionalFormatting sqref="N101:N107 N96:N99">
    <cfRule type="iconSet" priority="88">
      <iconSet iconSet="3Symbols" reverse="1">
        <cfvo type="percent" val="0"/>
        <cfvo type="num" val="40"/>
        <cfvo type="num" val="50"/>
      </iconSet>
    </cfRule>
  </conditionalFormatting>
  <conditionalFormatting sqref="N203">
    <cfRule type="iconSet" priority="28">
      <iconSet iconSet="3Symbols" reverse="1">
        <cfvo type="percent" val="0"/>
        <cfvo type="num" val="40"/>
        <cfvo type="num" val="50"/>
      </iconSet>
    </cfRule>
  </conditionalFormatting>
  <conditionalFormatting sqref="P14">
    <cfRule type="iconSet" priority="120">
      <iconSet iconSet="3Symbols" reverse="1">
        <cfvo type="percent" val="0"/>
        <cfvo type="num" val="40"/>
        <cfvo type="num" val="50"/>
      </iconSet>
    </cfRule>
  </conditionalFormatting>
  <conditionalFormatting sqref="P15">
    <cfRule type="iconSet" priority="119">
      <iconSet iconSet="3Symbols" reverse="1">
        <cfvo type="percent" val="0"/>
        <cfvo type="num" val="40"/>
        <cfvo type="num" val="50"/>
      </iconSet>
    </cfRule>
  </conditionalFormatting>
  <conditionalFormatting sqref="P16">
    <cfRule type="iconSet" priority="118">
      <iconSet iconSet="3Symbols" reverse="1">
        <cfvo type="percent" val="0"/>
        <cfvo type="num" val="40"/>
        <cfvo type="num" val="50"/>
      </iconSet>
    </cfRule>
  </conditionalFormatting>
  <conditionalFormatting sqref="P39">
    <cfRule type="iconSet" priority="112">
      <iconSet iconSet="3Symbols" reverse="1">
        <cfvo type="percent" val="0"/>
        <cfvo type="num" val="40"/>
        <cfvo type="num" val="50"/>
      </iconSet>
    </cfRule>
  </conditionalFormatting>
  <conditionalFormatting sqref="P43">
    <cfRule type="iconSet" priority="106">
      <iconSet iconSet="3Symbols" reverse="1">
        <cfvo type="percent" val="0"/>
        <cfvo type="num" val="40"/>
        <cfvo type="num" val="50"/>
      </iconSet>
    </cfRule>
  </conditionalFormatting>
  <conditionalFormatting sqref="P47">
    <cfRule type="iconSet" priority="101">
      <iconSet iconSet="3Symbols" reverse="1">
        <cfvo type="percent" val="0"/>
        <cfvo type="num" val="40"/>
        <cfvo type="num" val="50"/>
      </iconSet>
    </cfRule>
  </conditionalFormatting>
  <conditionalFormatting sqref="P203">
    <cfRule type="iconSet" priority="29">
      <iconSet iconSet="3Symbols" reverse="1">
        <cfvo type="percent" val="0"/>
        <cfvo type="num" val="40"/>
        <cfvo type="num" val="50"/>
      </iconSet>
    </cfRule>
  </conditionalFormatting>
  <conditionalFormatting sqref="P20:Q20">
    <cfRule type="iconSet" priority="133">
      <iconSet iconSet="4Arrows">
        <cfvo type="percent" val="0"/>
        <cfvo type="num" val="0.85"/>
        <cfvo type="num" val="0.875"/>
        <cfvo type="num" val="0.9"/>
      </iconSet>
    </cfRule>
  </conditionalFormatting>
  <conditionalFormatting sqref="P21:Q21">
    <cfRule type="iconSet" priority="9">
      <iconSet iconSet="4Arrows">
        <cfvo type="percent" val="0"/>
        <cfvo type="num" val="0.85"/>
        <cfvo type="num" val="0.875"/>
        <cfvo type="num" val="0.9"/>
      </iconSet>
    </cfRule>
  </conditionalFormatting>
  <conditionalFormatting sqref="P26:Q26">
    <cfRule type="iconSet" priority="131">
      <iconSet iconSet="4Arrows">
        <cfvo type="percent" val="0"/>
        <cfvo type="num" val="0.85"/>
        <cfvo type="num" val="0.875"/>
        <cfvo type="num" val="0.9"/>
      </iconSet>
    </cfRule>
  </conditionalFormatting>
  <conditionalFormatting sqref="P27:Q27">
    <cfRule type="iconSet" priority="8">
      <iconSet iconSet="4Arrows">
        <cfvo type="percent" val="0"/>
        <cfvo type="num" val="0.85"/>
        <cfvo type="num" val="0.875"/>
        <cfvo type="num" val="0.9"/>
      </iconSet>
    </cfRule>
  </conditionalFormatting>
  <conditionalFormatting sqref="Q56:Q57">
    <cfRule type="iconSet" priority="95">
      <iconSet iconSet="3Symbols" reverse="1">
        <cfvo type="percent" val="0"/>
        <cfvo type="num" val="40"/>
        <cfvo type="num" val="50"/>
      </iconSet>
    </cfRule>
  </conditionalFormatting>
  <conditionalFormatting sqref="Q58:Q79">
    <cfRule type="iconSet" priority="94">
      <iconSet iconSet="3Symbols" reverse="1">
        <cfvo type="percent" val="0"/>
        <cfvo type="num" val="40"/>
        <cfvo type="num" val="50"/>
      </iconSet>
    </cfRule>
  </conditionalFormatting>
  <conditionalFormatting sqref="Q87">
    <cfRule type="iconSet" priority="14">
      <iconSet iconSet="3Symbols" reverse="1">
        <cfvo type="percent" val="0"/>
        <cfvo type="num" val="40"/>
        <cfvo type="num" val="50"/>
      </iconSet>
    </cfRule>
    <cfRule type="iconSet" priority="18">
      <iconSet iconSet="3Symbols" reverse="1">
        <cfvo type="percent" val="0"/>
        <cfvo type="num" val="40"/>
        <cfvo type="num" val="50"/>
      </iconSet>
    </cfRule>
  </conditionalFormatting>
  <conditionalFormatting sqref="Q88">
    <cfRule type="iconSet" priority="15">
      <iconSet iconSet="3Symbols" reverse="1">
        <cfvo type="percent" val="0"/>
        <cfvo type="num" val="40"/>
        <cfvo type="num" val="50"/>
      </iconSet>
    </cfRule>
    <cfRule type="iconSet" priority="55">
      <iconSet iconSet="3Symbols" reverse="1">
        <cfvo type="percent" val="0"/>
        <cfvo type="num" val="40"/>
        <cfvo type="num" val="50"/>
      </iconSet>
    </cfRule>
  </conditionalFormatting>
  <conditionalFormatting sqref="Q89">
    <cfRule type="iconSet" priority="56">
      <iconSet iconSet="3Symbols" reverse="1">
        <cfvo type="percent" val="0"/>
        <cfvo type="num" val="40"/>
        <cfvo type="num" val="50"/>
      </iconSet>
    </cfRule>
  </conditionalFormatting>
  <conditionalFormatting sqref="Q90">
    <cfRule type="iconSet" priority="57">
      <iconSet iconSet="3Symbols" reverse="1">
        <cfvo type="percent" val="0"/>
        <cfvo type="num" val="40"/>
        <cfvo type="num" val="50"/>
      </iconSet>
    </cfRule>
  </conditionalFormatting>
  <conditionalFormatting sqref="Q91">
    <cfRule type="iconSet" priority="58">
      <iconSet iconSet="3Symbols" reverse="1">
        <cfvo type="percent" val="0"/>
        <cfvo type="num" val="40"/>
        <cfvo type="num" val="50"/>
      </iconSet>
    </cfRule>
  </conditionalFormatting>
  <conditionalFormatting sqref="Q92">
    <cfRule type="iconSet" priority="59">
      <iconSet iconSet="3Symbols" reverse="1">
        <cfvo type="percent" val="0"/>
        <cfvo type="num" val="40"/>
        <cfvo type="num" val="50"/>
      </iconSet>
    </cfRule>
  </conditionalFormatting>
  <conditionalFormatting sqref="Q93">
    <cfRule type="iconSet" priority="60">
      <iconSet iconSet="3Symbols" reverse="1">
        <cfvo type="percent" val="0"/>
        <cfvo type="num" val="40"/>
        <cfvo type="num" val="50"/>
      </iconSet>
    </cfRule>
  </conditionalFormatting>
  <conditionalFormatting sqref="Q100">
    <cfRule type="iconSet" priority="91">
      <iconSet iconSet="3Symbols" reverse="1">
        <cfvo type="percent" val="0"/>
        <cfvo type="num" val="40"/>
        <cfvo type="num" val="50"/>
      </iconSet>
    </cfRule>
  </conditionalFormatting>
  <conditionalFormatting sqref="Q101:Q107 Q94:Q99">
    <cfRule type="iconSet" priority="90">
      <iconSet iconSet="3Symbols" reverse="1">
        <cfvo type="percent" val="0"/>
        <cfvo type="num" val="40"/>
        <cfvo type="num" val="50"/>
      </iconSet>
    </cfRule>
  </conditionalFormatting>
  <conditionalFormatting sqref="R39">
    <cfRule type="iconSet" priority="86">
      <iconSet iconSet="3Symbols" reverse="1">
        <cfvo type="percent" val="0"/>
        <cfvo type="num" val="40"/>
        <cfvo type="num" val="50"/>
      </iconSet>
    </cfRule>
  </conditionalFormatting>
  <conditionalFormatting sqref="R43">
    <cfRule type="iconSet" priority="114">
      <iconSet iconSet="3Symbols" reverse="1">
        <cfvo type="percent" val="0"/>
        <cfvo type="num" val="40"/>
        <cfvo type="num" val="50"/>
      </iconSet>
    </cfRule>
  </conditionalFormatting>
  <conditionalFormatting sqref="R47">
    <cfRule type="iconSet" priority="113">
      <iconSet iconSet="3Symbols" reverse="1">
        <cfvo type="percent" val="0"/>
        <cfvo type="num" val="40"/>
        <cfvo type="num" val="50"/>
      </iconSet>
    </cfRule>
  </conditionalFormatting>
  <conditionalFormatting sqref="R203">
    <cfRule type="iconSet" priority="23">
      <iconSet iconSet="3Symbols" reverse="1">
        <cfvo type="percent" val="0"/>
        <cfvo type="num" val="40"/>
        <cfvo type="num" val="50"/>
      </iconSet>
    </cfRule>
  </conditionalFormatting>
  <conditionalFormatting sqref="Z18">
    <cfRule type="iconSet" priority="134">
      <iconSet iconSet="5Arrows" reverse="1">
        <cfvo type="percent" val="0"/>
        <cfvo type="num" val="40"/>
        <cfvo type="num" val="44"/>
        <cfvo type="num" val="46"/>
        <cfvo type="num" val="50"/>
      </iconSet>
    </cfRule>
  </conditionalFormatting>
  <conditionalFormatting sqref="AC31">
    <cfRule type="iconSet" priority="47">
      <iconSet iconSet="3Symbols" reverse="1">
        <cfvo type="percent" val="0"/>
        <cfvo type="num" val="40"/>
        <cfvo type="num" val="50"/>
      </iconSet>
    </cfRule>
  </conditionalFormatting>
  <conditionalFormatting sqref="AC32">
    <cfRule type="iconSet" priority="39">
      <iconSet iconSet="3Symbols" reverse="1">
        <cfvo type="percent" val="0"/>
        <cfvo type="num" val="40"/>
        <cfvo type="num" val="50"/>
      </iconSet>
    </cfRule>
  </conditionalFormatting>
  <conditionalFormatting sqref="AC33">
    <cfRule type="iconSet" priority="38">
      <iconSet iconSet="3Symbols" reverse="1">
        <cfvo type="percent" val="0"/>
        <cfvo type="num" val="40"/>
        <cfvo type="num" val="50"/>
      </iconSet>
    </cfRule>
  </conditionalFormatting>
  <conditionalFormatting sqref="AC38:AD38">
    <cfRule type="iconSet" priority="30">
      <iconSet iconSet="4Arrows">
        <cfvo type="percent" val="0"/>
        <cfvo type="num" val="0.85"/>
        <cfvo type="num" val="0.875"/>
        <cfvo type="num" val="0.9"/>
      </iconSet>
    </cfRule>
  </conditionalFormatting>
  <conditionalFormatting sqref="AI38:AJ38">
    <cfRule type="iconSet" priority="46">
      <iconSet iconSet="4Arrows">
        <cfvo type="percent" val="0"/>
        <cfvo type="num" val="0.85"/>
        <cfvo type="num" val="0.875"/>
        <cfvo type="num" val="0.9"/>
      </iconSet>
    </cfRule>
  </conditionalFormatting>
  <pageMargins left="0.25" right="0.25" top="0.75" bottom="0.75" header="0.3" footer="0.3"/>
  <pageSetup paperSize="9" orientation="landscape" r:id="rId26"/>
  <customProperties>
    <customPr name="_pios_id" r:id="rId27"/>
    <customPr name="EpmWorksheetKeyString_GUID" r:id="rId28"/>
  </customProperties>
  <drawing r:id="rId29"/>
  <tableParts count="2">
    <tablePart r:id="rId30"/>
    <tablePart r:id="rId31"/>
  </tableParts>
  <extLst>
    <ext xmlns:x14="http://schemas.microsoft.com/office/spreadsheetml/2009/9/main" uri="{78C0D931-6437-407d-A8EE-F0AAD7539E65}">
      <x14:conditionalFormattings>
        <x14:conditionalFormatting xmlns:xm="http://schemas.microsoft.com/office/excel/2006/main">
          <x14:cfRule type="dataBar" id="{CC7FEF04-ECF3-4848-A49F-271946F475E6}">
            <x14:dataBar minLength="0" maxLength="100" border="1" negativeBarBorderColorSameAsPositive="0">
              <x14:cfvo type="autoMin"/>
              <x14:cfvo type="autoMax"/>
              <x14:borderColor rgb="FFFFB628"/>
              <x14:negativeFillColor rgb="FFFF0000"/>
              <x14:negativeBorderColor rgb="FFFF0000"/>
              <x14:axisColor rgb="FF000000"/>
            </x14:dataBar>
          </x14:cfRule>
          <xm:sqref>J87</xm:sqref>
        </x14:conditionalFormatting>
        <x14:conditionalFormatting xmlns:xm="http://schemas.microsoft.com/office/excel/2006/main">
          <x14:cfRule type="dataBar" id="{3D86E103-3AFF-4E15-AE4C-1869FE09842B}">
            <x14:dataBar minLength="0" maxLength="100" border="1" negativeBarBorderColorSameAsPositive="0">
              <x14:cfvo type="autoMin"/>
              <x14:cfvo type="autoMax"/>
              <x14:borderColor rgb="FFFFB628"/>
              <x14:negativeFillColor rgb="FFFF0000"/>
              <x14:negativeBorderColor rgb="FFFF0000"/>
              <x14:axisColor rgb="FF000000"/>
            </x14:dataBar>
          </x14:cfRule>
          <xm:sqref>J87:J107</xm:sqref>
        </x14:conditionalFormatting>
        <x14:conditionalFormatting xmlns:xm="http://schemas.microsoft.com/office/excel/2006/main">
          <x14:cfRule type="dataBar" id="{61C5668E-DA4F-469D-BBDD-C48D0BF392E3}">
            <x14:dataBar minLength="0" maxLength="100" gradient="0">
              <x14:cfvo type="autoMin"/>
              <x14:cfvo type="autoMax"/>
              <x14:negativeFillColor rgb="FFFF0000"/>
              <x14:axisColor rgb="FF000000"/>
            </x14:dataBar>
          </x14:cfRule>
          <xm:sqref>K87</xm:sqref>
        </x14:conditionalFormatting>
        <x14:conditionalFormatting xmlns:xm="http://schemas.microsoft.com/office/excel/2006/main">
          <x14:cfRule type="dataBar" id="{E9066A66-532C-4364-88AE-D1038879BB4A}">
            <x14:dataBar minLength="0" maxLength="100" gradient="0">
              <x14:cfvo type="autoMin"/>
              <x14:cfvo type="autoMax"/>
              <x14:negativeFillColor rgb="FFFF0000"/>
              <x14:axisColor rgb="FF000000"/>
            </x14:dataBar>
          </x14:cfRule>
          <xm:sqref>K87:K107</xm:sqref>
        </x14:conditionalFormatting>
        <x14:conditionalFormatting xmlns:xm="http://schemas.microsoft.com/office/excel/2006/main">
          <x14:cfRule type="dataBar" id="{244F6FBA-C01C-4A70-9F29-7FCE2D588A5F}">
            <x14:dataBar minLength="0" maxLength="100" border="1" negativeBarBorderColorSameAsPositive="0">
              <x14:cfvo type="autoMin"/>
              <x14:cfvo type="autoMax"/>
              <x14:borderColor rgb="FFFFB628"/>
              <x14:negativeFillColor rgb="FFFF0000"/>
              <x14:negativeBorderColor rgb="FFFF0000"/>
              <x14:axisColor rgb="FF000000"/>
            </x14:dataBar>
          </x14:cfRule>
          <xm:sqref>L56:L77</xm:sqref>
        </x14:conditionalFormatting>
        <x14:conditionalFormatting xmlns:xm="http://schemas.microsoft.com/office/excel/2006/main">
          <x14:cfRule type="dataBar" id="{7322BFD3-1D25-4D76-8DD6-A5DB4C06B2CD}">
            <x14:dataBar minLength="0" maxLength="100" border="1" negativeBarBorderColorSameAsPositive="0">
              <x14:cfvo type="autoMin"/>
              <x14:cfvo type="autoMax"/>
              <x14:borderColor rgb="FF63C384"/>
              <x14:negativeFillColor rgb="FFFF0000"/>
              <x14:negativeBorderColor rgb="FFFF0000"/>
              <x14:axisColor rgb="FF000000"/>
            </x14:dataBar>
          </x14:cfRule>
          <xm:sqref>M56:M62</xm:sqref>
        </x14:conditionalFormatting>
        <x14:conditionalFormatting xmlns:xm="http://schemas.microsoft.com/office/excel/2006/main">
          <x14:cfRule type="dataBar" id="{E9F6EBDB-C4CC-4DB1-95A4-F3F838822B1F}">
            <x14:dataBar minLength="0" maxLength="100" border="1" negativeBarBorderColorSameAsPositive="0">
              <x14:cfvo type="autoMin"/>
              <x14:cfvo type="autoMax"/>
              <x14:borderColor rgb="FF63C384"/>
              <x14:negativeFillColor rgb="FFFF0000"/>
              <x14:negativeBorderColor rgb="FFFF0000"/>
              <x14:axisColor rgb="FF000000"/>
            </x14:dataBar>
          </x14:cfRule>
          <xm:sqref>M74</xm:sqref>
        </x14:conditionalFormatting>
        <x14:conditionalFormatting xmlns:xm="http://schemas.microsoft.com/office/excel/2006/main">
          <x14:cfRule type="iconSet" priority="348" id="{836166AB-F6DF-4EE0-8A40-DBA48010D155}">
            <x14:iconSet iconSet="3Triangles" showValue="0">
              <x14:cfvo type="percent">
                <xm:f>0</xm:f>
              </x14:cfvo>
              <x14:cfvo type="num">
                <xm:f>-1</xm:f>
              </x14:cfvo>
              <x14:cfvo type="num">
                <xm:f>1</xm:f>
              </x14:cfvo>
            </x14:iconSet>
          </x14:cfRule>
          <xm:sqref>R14</xm:sqref>
        </x14:conditionalFormatting>
        <x14:conditionalFormatting xmlns:xm="http://schemas.microsoft.com/office/excel/2006/main">
          <x14:cfRule type="iconSet" priority="347" id="{4CB68450-1F88-4B69-8CCD-08DB797FFFB7}">
            <x14:iconSet iconSet="3Triangles" showValue="0">
              <x14:cfvo type="percent">
                <xm:f>0</xm:f>
              </x14:cfvo>
              <x14:cfvo type="num">
                <xm:f>-1</xm:f>
              </x14:cfvo>
              <x14:cfvo type="num">
                <xm:f>1</xm:f>
              </x14:cfvo>
            </x14:iconSet>
          </x14:cfRule>
          <xm:sqref>R15</xm:sqref>
        </x14:conditionalFormatting>
        <x14:conditionalFormatting xmlns:xm="http://schemas.microsoft.com/office/excel/2006/main">
          <x14:cfRule type="iconSet" priority="346" id="{B6B7B36A-3374-4130-A90F-F761DAB2CF67}">
            <x14:iconSet iconSet="3Triangles" showValue="0">
              <x14:cfvo type="percent">
                <xm:f>0</xm:f>
              </x14:cfvo>
              <x14:cfvo type="num">
                <xm:f>-1</xm:f>
              </x14:cfvo>
              <x14:cfvo type="num">
                <xm:f>1</xm:f>
              </x14:cfvo>
            </x14:iconSet>
          </x14:cfRule>
          <xm:sqref>R16</xm:sqref>
        </x14:conditionalFormatting>
        <x14:conditionalFormatting xmlns:xm="http://schemas.microsoft.com/office/excel/2006/main">
          <x14:cfRule type="iconSet" priority="128" id="{876523A9-23AC-4E75-B221-2982A43DF93E}">
            <x14:iconSet iconSet="3Triangles" showValue="0">
              <x14:cfvo type="percent">
                <xm:f>0</xm:f>
              </x14:cfvo>
              <x14:cfvo type="num">
                <xm:f>-0.1</xm:f>
              </x14:cfvo>
              <x14:cfvo type="num">
                <xm:f>0.1</xm:f>
              </x14:cfvo>
            </x14:iconSet>
          </x14:cfRule>
          <xm:sqref>R20:R21</xm:sqref>
        </x14:conditionalFormatting>
        <x14:conditionalFormatting xmlns:xm="http://schemas.microsoft.com/office/excel/2006/main">
          <x14:cfRule type="iconSet" priority="127" id="{84DA6FBF-C656-4311-A708-52FE601E3512}">
            <x14:iconSet iconSet="3Triangles" showValue="0">
              <x14:cfvo type="percent">
                <xm:f>0</xm:f>
              </x14:cfvo>
              <x14:cfvo type="num">
                <xm:f>-0.1</xm:f>
              </x14:cfvo>
              <x14:cfvo type="num">
                <xm:f>0.1</xm:f>
              </x14:cfvo>
            </x14:iconSet>
          </x14:cfRule>
          <xm:sqref>R26:R27</xm:sqref>
        </x14:conditionalFormatting>
        <x14:conditionalFormatting xmlns:xm="http://schemas.microsoft.com/office/excel/2006/main">
          <x14:cfRule type="iconSet" priority="54" id="{DA3D0008-7706-43AF-A77D-77184D71AE0F}">
            <x14:iconSet iconSet="3Triangles" showValue="0">
              <x14:cfvo type="percent">
                <xm:f>0</xm:f>
              </x14:cfvo>
              <x14:cfvo type="num">
                <xm:f>-1</xm:f>
              </x14:cfvo>
              <x14:cfvo type="num">
                <xm:f>1</xm:f>
              </x14:cfvo>
            </x14:iconSet>
          </x14:cfRule>
          <xm:sqref>AG31</xm:sqref>
        </x14:conditionalFormatting>
        <x14:conditionalFormatting xmlns:xm="http://schemas.microsoft.com/office/excel/2006/main">
          <x14:cfRule type="iconSet" priority="53" id="{C2376FA6-F798-4A58-8DAA-E66FF1E09028}">
            <x14:iconSet iconSet="3Triangles" showValue="0">
              <x14:cfvo type="percent">
                <xm:f>0</xm:f>
              </x14:cfvo>
              <x14:cfvo type="num">
                <xm:f>-1</xm:f>
              </x14:cfvo>
              <x14:cfvo type="num">
                <xm:f>1</xm:f>
              </x14:cfvo>
            </x14:iconSet>
          </x14:cfRule>
          <xm:sqref>AG32</xm:sqref>
        </x14:conditionalFormatting>
        <x14:conditionalFormatting xmlns:xm="http://schemas.microsoft.com/office/excel/2006/main">
          <x14:cfRule type="iconSet" priority="52" id="{5476DD3D-1F4B-4E81-8B04-6ADE56D0A8AC}">
            <x14:iconSet iconSet="3Triangles" showValue="0">
              <x14:cfvo type="percent">
                <xm:f>0</xm:f>
              </x14:cfvo>
              <x14:cfvo type="num">
                <xm:f>-1</xm:f>
              </x14:cfvo>
              <x14:cfvo type="num">
                <xm:f>1</xm:f>
              </x14:cfvo>
            </x14:iconSet>
          </x14:cfRule>
          <xm:sqref>AG33</xm:sqref>
        </x14:conditionalFormatting>
        <x14:conditionalFormatting xmlns:xm="http://schemas.microsoft.com/office/excel/2006/main">
          <x14:cfRule type="iconSet" priority="48" id="{021D2ACD-6E32-49A0-BA03-FCC20340A086}">
            <x14:iconSet iconSet="3Triangles" showValue="0">
              <x14:cfvo type="percent">
                <xm:f>0</xm:f>
              </x14:cfvo>
              <x14:cfvo type="num">
                <xm:f>-0.1</xm:f>
              </x14:cfvo>
              <x14:cfvo type="num">
                <xm:f>0.1</xm:f>
              </x14:cfvo>
            </x14:iconSet>
          </x14:cfRule>
          <xm:sqref>AG38</xm:sqref>
        </x14:conditionalFormatting>
        <x14:conditionalFormatting xmlns:xm="http://schemas.microsoft.com/office/excel/2006/main">
          <x14:cfRule type="iconSet" priority="51" id="{EE96CB2C-AEEF-40F2-BDB2-D33C84D8E35A}">
            <x14:iconSet iconSet="3Triangles" showValue="0">
              <x14:cfvo type="percent">
                <xm:f>0</xm:f>
              </x14:cfvo>
              <x14:cfvo type="num">
                <xm:f>-1</xm:f>
              </x14:cfvo>
              <x14:cfvo type="num">
                <xm:f>1</xm:f>
              </x14:cfvo>
            </x14:iconSet>
          </x14:cfRule>
          <xm:sqref>AK31</xm:sqref>
        </x14:conditionalFormatting>
        <x14:conditionalFormatting xmlns:xm="http://schemas.microsoft.com/office/excel/2006/main">
          <x14:cfRule type="iconSet" priority="50" id="{7A2DEF96-2810-41AC-BCDB-671990317C72}">
            <x14:iconSet iconSet="3Triangles" showValue="0">
              <x14:cfvo type="percent">
                <xm:f>0</xm:f>
              </x14:cfvo>
              <x14:cfvo type="num">
                <xm:f>-1</xm:f>
              </x14:cfvo>
              <x14:cfvo type="num">
                <xm:f>1</xm:f>
              </x14:cfvo>
            </x14:iconSet>
          </x14:cfRule>
          <xm:sqref>AK32</xm:sqref>
        </x14:conditionalFormatting>
        <x14:conditionalFormatting xmlns:xm="http://schemas.microsoft.com/office/excel/2006/main">
          <x14:cfRule type="iconSet" priority="49" id="{9150168B-12D8-47B5-81D6-8D62919FEA24}">
            <x14:iconSet iconSet="3Triangles" showValue="0">
              <x14:cfvo type="percent">
                <xm:f>0</xm:f>
              </x14:cfvo>
              <x14:cfvo type="num">
                <xm:f>-1</xm:f>
              </x14:cfvo>
              <x14:cfvo type="num">
                <xm:f>1</xm:f>
              </x14:cfvo>
            </x14:iconSet>
          </x14:cfRule>
          <xm:sqref>AK33</xm:sqref>
        </x14:conditionalFormatting>
        <x14:conditionalFormatting xmlns:xm="http://schemas.microsoft.com/office/excel/2006/main">
          <x14:cfRule type="iconSet" priority="41" id="{4B2679A3-5C80-4864-B199-594509B3BFA8}">
            <x14:iconSet iconSet="3Triangles" showValue="0">
              <x14:cfvo type="percent">
                <xm:f>0</xm:f>
              </x14:cfvo>
              <x14:cfvo type="num">
                <xm:f>-0.1</xm:f>
              </x14:cfvo>
              <x14:cfvo type="num">
                <xm:f>0.1</xm:f>
              </x14:cfvo>
            </x14:iconSet>
          </x14:cfRule>
          <xm:sqref>AK38</xm:sqref>
        </x14:conditionalFormatting>
      </x14:conditionalFormattings>
    </ext>
    <ext xmlns:x14="http://schemas.microsoft.com/office/spreadsheetml/2009/9/main" uri="{A8765BA9-456A-4dab-B4F3-ACF838C121DE}">
      <x14:slicerList>
        <x14:slicer r:id="rId3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416DF-2FE9-4F60-8D89-326916A6E459}">
  <sheetPr codeName="Sheet8">
    <tabColor theme="7" tint="0.39997558519241921"/>
  </sheetPr>
  <dimension ref="A1:BG260"/>
  <sheetViews>
    <sheetView showGridLines="0" topLeftCell="A94" zoomScale="80" zoomScaleNormal="80" workbookViewId="0"/>
  </sheetViews>
  <sheetFormatPr baseColWidth="10" defaultColWidth="9.5703125" defaultRowHeight="12.75" x14ac:dyDescent="0.2"/>
  <cols>
    <col min="1" max="1" width="24.28515625" bestFit="1" customWidth="1"/>
    <col min="2" max="2" width="16.7109375" bestFit="1" customWidth="1"/>
    <col min="3" max="3" width="7.28515625" style="2" bestFit="1" customWidth="1"/>
    <col min="4" max="4" width="32.28515625" bestFit="1" customWidth="1"/>
    <col min="5" max="5" width="16.7109375" bestFit="1" customWidth="1"/>
    <col min="6" max="6" width="28.85546875" bestFit="1" customWidth="1"/>
    <col min="7" max="7" width="24.28515625" bestFit="1" customWidth="1"/>
    <col min="8" max="8" width="16.7109375" bestFit="1" customWidth="1"/>
    <col min="12" max="12" width="24.28515625" bestFit="1" customWidth="1"/>
    <col min="13" max="13" width="17.28515625" bestFit="1" customWidth="1"/>
    <col min="14" max="14" width="13.140625" bestFit="1" customWidth="1"/>
    <col min="15" max="15" width="10.140625" bestFit="1" customWidth="1"/>
    <col min="16" max="17" width="10" bestFit="1" customWidth="1"/>
    <col min="18" max="18" width="24.28515625" bestFit="1" customWidth="1"/>
    <col min="19" max="19" width="16.7109375" bestFit="1" customWidth="1"/>
    <col min="20" max="20" width="13.140625" bestFit="1" customWidth="1"/>
    <col min="21" max="21" width="13.85546875" bestFit="1" customWidth="1"/>
    <col min="22" max="22" width="7.7109375" bestFit="1" customWidth="1"/>
    <col min="23" max="23" width="24.28515625" bestFit="1" customWidth="1"/>
    <col min="24" max="24" width="16.7109375" bestFit="1" customWidth="1"/>
    <col min="25" max="25" width="15.7109375" bestFit="1" customWidth="1"/>
    <col min="26" max="26" width="15.7109375" customWidth="1"/>
    <col min="27" max="27" width="24.28515625" bestFit="1" customWidth="1"/>
    <col min="28" max="28" width="16.7109375" bestFit="1" customWidth="1"/>
    <col min="29" max="37" width="15.7109375" bestFit="1" customWidth="1"/>
    <col min="38" max="38" width="8.28515625" bestFit="1" customWidth="1"/>
    <col min="39" max="43" width="15.7109375" bestFit="1" customWidth="1"/>
    <col min="44" max="44" width="15.7109375" style="2" bestFit="1" customWidth="1"/>
    <col min="45" max="47" width="15.7109375" bestFit="1" customWidth="1"/>
    <col min="48" max="48" width="8.28515625" bestFit="1" customWidth="1"/>
  </cols>
  <sheetData>
    <row r="1" spans="1:59" x14ac:dyDescent="0.2">
      <c r="A1" s="3" t="s">
        <v>47</v>
      </c>
      <c r="B1" t="s">
        <v>336</v>
      </c>
    </row>
    <row r="2" spans="1:59" x14ac:dyDescent="0.2">
      <c r="A2" s="3" t="s">
        <v>49</v>
      </c>
      <c r="B2" s="117">
        <v>12</v>
      </c>
      <c r="C2"/>
    </row>
    <row r="3" spans="1:59" x14ac:dyDescent="0.2">
      <c r="A3" s="3" t="s">
        <v>34</v>
      </c>
      <c r="B3" t="s">
        <v>336</v>
      </c>
      <c r="C3"/>
    </row>
    <row r="4" spans="1:59" x14ac:dyDescent="0.2">
      <c r="A4" s="3" t="s">
        <v>19</v>
      </c>
      <c r="B4" t="s">
        <v>336</v>
      </c>
      <c r="C4"/>
      <c r="AR4"/>
    </row>
    <row r="5" spans="1:59" x14ac:dyDescent="0.2">
      <c r="A5" s="3" t="s">
        <v>11</v>
      </c>
      <c r="B5" t="s">
        <v>336</v>
      </c>
      <c r="C5"/>
      <c r="AR5"/>
    </row>
    <row r="6" spans="1:59" s="1" customFormat="1" x14ac:dyDescent="0.2">
      <c r="A6" s="3" t="s">
        <v>13</v>
      </c>
      <c r="B6" t="s">
        <v>320</v>
      </c>
      <c r="C6"/>
      <c r="D6"/>
      <c r="E6"/>
      <c r="F6"/>
      <c r="G6"/>
      <c r="H6"/>
      <c r="I6"/>
      <c r="J6"/>
      <c r="K6"/>
      <c r="L6"/>
      <c r="Y6"/>
      <c r="Z6"/>
      <c r="AA6"/>
      <c r="AB6"/>
      <c r="AC6"/>
      <c r="AD6"/>
      <c r="AE6"/>
      <c r="AF6"/>
      <c r="AG6"/>
      <c r="AH6"/>
      <c r="AI6"/>
      <c r="AJ6"/>
      <c r="AK6"/>
      <c r="AL6"/>
      <c r="AM6"/>
      <c r="AN6"/>
      <c r="AO6"/>
      <c r="AP6"/>
      <c r="AQ6"/>
      <c r="AR6"/>
      <c r="AS6"/>
      <c r="AT6"/>
      <c r="AU6"/>
      <c r="AV6"/>
      <c r="AW6"/>
      <c r="AX6"/>
      <c r="AY6"/>
      <c r="AZ6"/>
      <c r="BA6"/>
      <c r="BB6"/>
      <c r="BC6"/>
      <c r="BD6"/>
      <c r="BE6"/>
      <c r="BF6"/>
      <c r="BG6"/>
    </row>
    <row r="7" spans="1:59" x14ac:dyDescent="0.2">
      <c r="A7" s="105" t="s">
        <v>41</v>
      </c>
      <c r="B7" t="s">
        <v>336</v>
      </c>
      <c r="AR7"/>
    </row>
    <row r="8" spans="1:59" x14ac:dyDescent="0.2">
      <c r="A8" s="3" t="s">
        <v>42</v>
      </c>
      <c r="B8" t="s">
        <v>336</v>
      </c>
      <c r="AR8"/>
    </row>
    <row r="9" spans="1:59" x14ac:dyDescent="0.2">
      <c r="A9" s="3" t="s">
        <v>43</v>
      </c>
      <c r="B9" t="s">
        <v>336</v>
      </c>
      <c r="AR9"/>
    </row>
    <row r="10" spans="1:59" x14ac:dyDescent="0.2">
      <c r="A10" s="3" t="s">
        <v>38</v>
      </c>
      <c r="B10" t="s">
        <v>336</v>
      </c>
      <c r="AR10"/>
    </row>
    <row r="11" spans="1:59" x14ac:dyDescent="0.2">
      <c r="A11" s="3" t="s">
        <v>30</v>
      </c>
      <c r="B11" t="s">
        <v>320</v>
      </c>
      <c r="AR11"/>
    </row>
    <row r="12" spans="1:59" x14ac:dyDescent="0.2">
      <c r="A12" s="3" t="s">
        <v>48</v>
      </c>
      <c r="B12" t="s">
        <v>320</v>
      </c>
      <c r="C12"/>
      <c r="L12" s="3" t="s">
        <v>47</v>
      </c>
      <c r="M12" t="s">
        <v>193</v>
      </c>
      <c r="R12" s="3" t="s">
        <v>47</v>
      </c>
      <c r="S12" t="s">
        <v>193</v>
      </c>
      <c r="AR12"/>
    </row>
    <row r="13" spans="1:59" x14ac:dyDescent="0.2">
      <c r="C13">
        <v>2</v>
      </c>
      <c r="L13" s="3" t="s">
        <v>19</v>
      </c>
      <c r="M13" t="s">
        <v>336</v>
      </c>
      <c r="R13" s="3" t="s">
        <v>19</v>
      </c>
      <c r="S13" t="s">
        <v>336</v>
      </c>
      <c r="AR13"/>
    </row>
    <row r="14" spans="1:59" x14ac:dyDescent="0.2">
      <c r="A14" s="3" t="s">
        <v>294</v>
      </c>
      <c r="C14"/>
      <c r="L14" s="3" t="s">
        <v>11</v>
      </c>
      <c r="M14" t="s">
        <v>336</v>
      </c>
      <c r="R14" s="3" t="s">
        <v>11</v>
      </c>
      <c r="S14" t="s">
        <v>336</v>
      </c>
      <c r="AR14"/>
    </row>
    <row r="15" spans="1:59" x14ac:dyDescent="0.2">
      <c r="A15" s="3" t="s">
        <v>51</v>
      </c>
      <c r="B15" t="s">
        <v>304</v>
      </c>
      <c r="C15"/>
      <c r="L15" s="3" t="s">
        <v>13</v>
      </c>
      <c r="M15" t="s">
        <v>320</v>
      </c>
      <c r="R15" s="3" t="s">
        <v>13</v>
      </c>
      <c r="S15" t="s">
        <v>320</v>
      </c>
      <c r="AR15"/>
    </row>
    <row r="16" spans="1:59" x14ac:dyDescent="0.2">
      <c r="A16" t="s">
        <v>325</v>
      </c>
      <c r="B16" s="5"/>
      <c r="C16"/>
      <c r="L16" s="3" t="s">
        <v>44</v>
      </c>
      <c r="M16" t="s">
        <v>320</v>
      </c>
      <c r="R16" s="3" t="s">
        <v>44</v>
      </c>
      <c r="S16" t="s">
        <v>320</v>
      </c>
      <c r="AR16"/>
    </row>
    <row r="17" spans="1:44" x14ac:dyDescent="0.2">
      <c r="C17"/>
      <c r="L17" s="105" t="s">
        <v>41</v>
      </c>
      <c r="M17" t="s">
        <v>336</v>
      </c>
      <c r="N17" s="2"/>
      <c r="R17" s="105" t="s">
        <v>41</v>
      </c>
      <c r="S17" t="s">
        <v>336</v>
      </c>
      <c r="T17" s="2"/>
      <c r="AR17"/>
    </row>
    <row r="18" spans="1:44" x14ac:dyDescent="0.2">
      <c r="C18"/>
      <c r="L18" s="3" t="s">
        <v>42</v>
      </c>
      <c r="M18" t="s">
        <v>336</v>
      </c>
      <c r="N18" s="2"/>
      <c r="R18" s="3" t="s">
        <v>42</v>
      </c>
      <c r="S18" t="s">
        <v>336</v>
      </c>
      <c r="T18" s="2"/>
      <c r="AR18"/>
    </row>
    <row r="19" spans="1:44" x14ac:dyDescent="0.2">
      <c r="C19"/>
      <c r="L19" s="3" t="s">
        <v>43</v>
      </c>
      <c r="M19" t="s">
        <v>336</v>
      </c>
      <c r="N19" s="2"/>
      <c r="R19" s="3" t="s">
        <v>43</v>
      </c>
      <c r="S19" t="s">
        <v>336</v>
      </c>
      <c r="T19" s="2"/>
      <c r="AR19"/>
    </row>
    <row r="20" spans="1:44" x14ac:dyDescent="0.2">
      <c r="C20"/>
      <c r="L20" s="3" t="s">
        <v>38</v>
      </c>
      <c r="M20" t="s">
        <v>320</v>
      </c>
      <c r="N20" s="2"/>
      <c r="R20" s="3" t="s">
        <v>38</v>
      </c>
      <c r="S20" t="s">
        <v>320</v>
      </c>
      <c r="T20" s="2"/>
      <c r="AR20"/>
    </row>
    <row r="21" spans="1:44" x14ac:dyDescent="0.2">
      <c r="C21"/>
      <c r="L21" s="3" t="s">
        <v>30</v>
      </c>
      <c r="M21" t="s">
        <v>320</v>
      </c>
      <c r="N21" s="2"/>
      <c r="R21" s="3" t="s">
        <v>30</v>
      </c>
      <c r="S21" t="s">
        <v>320</v>
      </c>
      <c r="T21" s="2"/>
      <c r="AR21"/>
    </row>
    <row r="22" spans="1:44" x14ac:dyDescent="0.2">
      <c r="C22"/>
      <c r="L22" s="3" t="s">
        <v>48</v>
      </c>
      <c r="M22" t="s">
        <v>74</v>
      </c>
      <c r="R22" s="3" t="s">
        <v>48</v>
      </c>
      <c r="S22" t="s">
        <v>84</v>
      </c>
      <c r="AR22"/>
    </row>
    <row r="23" spans="1:44" x14ac:dyDescent="0.2">
      <c r="C23"/>
      <c r="AR23"/>
    </row>
    <row r="24" spans="1:44" x14ac:dyDescent="0.2">
      <c r="C24"/>
      <c r="L24" s="3" t="s">
        <v>337</v>
      </c>
      <c r="M24" s="3" t="s">
        <v>49</v>
      </c>
      <c r="N24" s="3" t="s">
        <v>52</v>
      </c>
      <c r="R24" s="3" t="s">
        <v>337</v>
      </c>
      <c r="S24" s="3" t="s">
        <v>49</v>
      </c>
      <c r="T24" s="3" t="s">
        <v>52</v>
      </c>
      <c r="AR24"/>
    </row>
    <row r="25" spans="1:44" x14ac:dyDescent="0.2">
      <c r="C25"/>
      <c r="AR25"/>
    </row>
    <row r="26" spans="1:44" x14ac:dyDescent="0.2">
      <c r="L26" s="3" t="s">
        <v>51</v>
      </c>
      <c r="R26" s="3" t="s">
        <v>51</v>
      </c>
      <c r="W26" s="3"/>
      <c r="X26" s="3"/>
      <c r="Y26" s="3"/>
      <c r="Z26" s="3"/>
      <c r="AA26" s="3"/>
      <c r="AB26" s="3"/>
      <c r="AC26" s="3"/>
      <c r="AD26" s="3"/>
      <c r="AE26" s="3"/>
      <c r="AF26" s="3"/>
      <c r="AG26" s="3"/>
      <c r="AH26" s="3"/>
      <c r="AI26" s="3"/>
      <c r="AJ26" s="3"/>
      <c r="AK26" s="3"/>
      <c r="AR26"/>
    </row>
    <row r="27" spans="1:44" x14ac:dyDescent="0.2">
      <c r="A27" s="3" t="s">
        <v>55</v>
      </c>
      <c r="B27" t="s">
        <v>336</v>
      </c>
      <c r="L27" t="s">
        <v>325</v>
      </c>
      <c r="R27" t="s">
        <v>325</v>
      </c>
      <c r="AR27"/>
    </row>
    <row r="28" spans="1:44" x14ac:dyDescent="0.2">
      <c r="A28" s="3" t="s">
        <v>49</v>
      </c>
      <c r="B28" s="12">
        <v>12</v>
      </c>
      <c r="C28"/>
      <c r="AR28"/>
    </row>
    <row r="29" spans="1:44" x14ac:dyDescent="0.2">
      <c r="A29" s="3" t="s">
        <v>47</v>
      </c>
      <c r="B29" t="s">
        <v>193</v>
      </c>
      <c r="C29"/>
      <c r="AR29"/>
    </row>
    <row r="30" spans="1:44" x14ac:dyDescent="0.2">
      <c r="A30" s="3" t="s">
        <v>34</v>
      </c>
      <c r="B30" t="s">
        <v>336</v>
      </c>
      <c r="C30"/>
      <c r="AR30"/>
    </row>
    <row r="31" spans="1:44" x14ac:dyDescent="0.2">
      <c r="A31" s="3" t="s">
        <v>19</v>
      </c>
      <c r="B31" t="s">
        <v>336</v>
      </c>
      <c r="C31"/>
      <c r="AR31"/>
    </row>
    <row r="32" spans="1:44" x14ac:dyDescent="0.2">
      <c r="A32" s="3" t="s">
        <v>11</v>
      </c>
      <c r="B32" t="s">
        <v>336</v>
      </c>
      <c r="C32"/>
      <c r="AR32"/>
    </row>
    <row r="33" spans="1:44" x14ac:dyDescent="0.2">
      <c r="A33" s="3" t="s">
        <v>13</v>
      </c>
      <c r="B33" t="s">
        <v>320</v>
      </c>
      <c r="C33"/>
      <c r="AR33"/>
    </row>
    <row r="34" spans="1:44" x14ac:dyDescent="0.2">
      <c r="A34" s="105" t="s">
        <v>41</v>
      </c>
      <c r="B34" t="s">
        <v>336</v>
      </c>
      <c r="AR34"/>
    </row>
    <row r="35" spans="1:44" x14ac:dyDescent="0.2">
      <c r="A35" s="3" t="s">
        <v>42</v>
      </c>
      <c r="B35" t="s">
        <v>336</v>
      </c>
      <c r="AR35"/>
    </row>
    <row r="36" spans="1:44" x14ac:dyDescent="0.2">
      <c r="A36" s="3" t="s">
        <v>43</v>
      </c>
      <c r="B36" t="s">
        <v>336</v>
      </c>
      <c r="AR36"/>
    </row>
    <row r="37" spans="1:44" x14ac:dyDescent="0.2">
      <c r="A37" s="3" t="s">
        <v>38</v>
      </c>
      <c r="B37" t="s">
        <v>76</v>
      </c>
      <c r="N37">
        <v>2</v>
      </c>
      <c r="O37">
        <v>3</v>
      </c>
      <c r="P37">
        <v>4</v>
      </c>
      <c r="Q37">
        <v>5</v>
      </c>
      <c r="T37">
        <v>2</v>
      </c>
      <c r="U37">
        <v>3</v>
      </c>
      <c r="V37">
        <v>4</v>
      </c>
      <c r="W37">
        <v>5</v>
      </c>
      <c r="AR37"/>
    </row>
    <row r="38" spans="1:44" x14ac:dyDescent="0.2">
      <c r="A38" s="3" t="s">
        <v>30</v>
      </c>
      <c r="B38" t="s">
        <v>320</v>
      </c>
      <c r="AR38"/>
    </row>
    <row r="39" spans="1:44" x14ac:dyDescent="0.2">
      <c r="A39" s="3" t="s">
        <v>48</v>
      </c>
      <c r="B39" t="s">
        <v>320</v>
      </c>
      <c r="C39"/>
      <c r="N39" t="s">
        <v>338</v>
      </c>
      <c r="O39" t="s">
        <v>339</v>
      </c>
      <c r="P39" t="s">
        <v>340</v>
      </c>
      <c r="T39" t="s">
        <v>338</v>
      </c>
      <c r="U39" t="s">
        <v>339</v>
      </c>
      <c r="V39" t="s">
        <v>340</v>
      </c>
      <c r="AR39"/>
    </row>
    <row r="40" spans="1:44" x14ac:dyDescent="0.2">
      <c r="C40">
        <v>2</v>
      </c>
      <c r="L40" t="s">
        <v>194</v>
      </c>
      <c r="N40" s="22" t="str">
        <f>+IFERROR(VLOOKUP($L40,$L$27:$P$34,$N$37,FALSE),"")</f>
        <v/>
      </c>
      <c r="O40" s="22" t="str">
        <f>+IFERROR(VLOOKUP($L40,$L$27:$P$34,$O$37,FALSE),"")</f>
        <v/>
      </c>
      <c r="P40" s="22" t="str">
        <f>+IFERROR(VLOOKUP($L40,$L$27:$P$34,$P$37,FALSE),"")</f>
        <v/>
      </c>
      <c r="R40" t="s">
        <v>276</v>
      </c>
      <c r="T40" s="22" t="str">
        <f>+IFERROR(VLOOKUP($R40,$R$27:$V$35,$T$37,FALSE),"")</f>
        <v/>
      </c>
      <c r="U40" s="22" t="str">
        <f>+IFERROR(VLOOKUP($R40,$R$27:$V$35,$U$37,FALSE),"")</f>
        <v/>
      </c>
      <c r="V40" s="22" t="str">
        <f>+IFERROR(VLOOKUP($R40,$R$27:$V$35,$V$37,FALSE),"")</f>
        <v/>
      </c>
      <c r="W40" t="s">
        <v>194</v>
      </c>
      <c r="AR40"/>
    </row>
    <row r="41" spans="1:44" x14ac:dyDescent="0.2">
      <c r="A41" s="3" t="s">
        <v>294</v>
      </c>
      <c r="C41"/>
      <c r="F41" s="3"/>
      <c r="G41" s="3"/>
      <c r="H41" s="3"/>
      <c r="I41" s="3"/>
      <c r="J41" s="3"/>
      <c r="K41" s="3"/>
      <c r="L41" t="s">
        <v>276</v>
      </c>
      <c r="M41" s="3"/>
      <c r="N41" s="22" t="str">
        <f>+IFERROR(VLOOKUP($L41,$L$27:$P$34,$N$37,FALSE),"")</f>
        <v/>
      </c>
      <c r="O41" s="22" t="str">
        <f>+IFERROR(VLOOKUP($L41,$L$27:$P$34,$O$37,FALSE),"")</f>
        <v/>
      </c>
      <c r="P41" s="22" t="str">
        <f>+IFERROR(VLOOKUP($L41,$L$27:$P$34,$P$37,FALSE),"")</f>
        <v/>
      </c>
      <c r="Q41" s="3"/>
      <c r="R41" t="s">
        <v>274</v>
      </c>
      <c r="S41" s="3"/>
      <c r="T41" s="22" t="str">
        <f t="shared" ref="T41:T48" si="0">+IFERROR(VLOOKUP($R41,$R$27:$V$35,$T$37,FALSE),"")</f>
        <v/>
      </c>
      <c r="U41" s="22" t="str">
        <f t="shared" ref="U41:U48" si="1">+IFERROR(VLOOKUP($R41,$R$27:$V$35,$U$37,FALSE),"")</f>
        <v/>
      </c>
      <c r="V41" s="22" t="str">
        <f t="shared" ref="V41:V48" si="2">+IFERROR(VLOOKUP($R41,$R$27:$V$35,$V$37,FALSE),"")</f>
        <v/>
      </c>
      <c r="W41" t="s">
        <v>276</v>
      </c>
      <c r="Z41" s="3"/>
      <c r="AA41" s="3"/>
      <c r="AB41" s="3"/>
      <c r="AC41" s="3"/>
      <c r="AD41" s="3"/>
      <c r="AE41" s="3"/>
      <c r="AF41" s="3"/>
      <c r="AG41" s="3"/>
      <c r="AH41" s="3"/>
      <c r="AI41" s="3"/>
      <c r="AJ41" s="3"/>
      <c r="AK41" s="3"/>
      <c r="AL41" s="3"/>
      <c r="AM41" s="3"/>
      <c r="AN41" s="3"/>
      <c r="AO41" s="3"/>
      <c r="AP41" s="3"/>
      <c r="AQ41" s="3"/>
      <c r="AR41" s="3"/>
    </row>
    <row r="42" spans="1:44" x14ac:dyDescent="0.2">
      <c r="A42" s="3" t="s">
        <v>51</v>
      </c>
      <c r="B42" t="s">
        <v>304</v>
      </c>
      <c r="C42"/>
      <c r="L42" t="s">
        <v>277</v>
      </c>
      <c r="N42" s="22" t="str">
        <f>+IFERROR(VLOOKUP(L42,$L$27:$P$34,$N$37,FALSE),"")</f>
        <v/>
      </c>
      <c r="O42" s="22" t="str">
        <f>+IFERROR(VLOOKUP(L42,$L$27:$P$34,$O$37,FALSE),"")</f>
        <v/>
      </c>
      <c r="P42" s="22" t="str">
        <f>+IFERROR(VLOOKUP(L42,$L$27:$P$34,$P$37,FALSE),"")</f>
        <v/>
      </c>
      <c r="R42" t="s">
        <v>194</v>
      </c>
      <c r="T42" s="22" t="str">
        <f t="shared" si="0"/>
        <v/>
      </c>
      <c r="U42" s="22" t="str">
        <f t="shared" si="1"/>
        <v/>
      </c>
      <c r="V42" s="22" t="str">
        <f t="shared" si="2"/>
        <v/>
      </c>
      <c r="W42" t="s">
        <v>277</v>
      </c>
      <c r="AR42"/>
    </row>
    <row r="43" spans="1:44" x14ac:dyDescent="0.2">
      <c r="A43" t="s">
        <v>325</v>
      </c>
      <c r="B43" s="5"/>
      <c r="C43"/>
      <c r="L43" t="s">
        <v>279</v>
      </c>
      <c r="N43" s="22" t="str">
        <f>+IFERROR(VLOOKUP(L43,$L$27:$P$34,$N$37,FALSE),"")</f>
        <v/>
      </c>
      <c r="O43" s="22" t="str">
        <f>+IFERROR(VLOOKUP(L43,$L$27:$P$34,$O$37,FALSE),"")</f>
        <v/>
      </c>
      <c r="P43" s="22" t="str">
        <f>+IFERROR(VLOOKUP(L43,$L$27:$P$34,$P$37,FALSE),"")</f>
        <v/>
      </c>
      <c r="R43" t="s">
        <v>284</v>
      </c>
      <c r="T43" s="22" t="str">
        <f t="shared" si="0"/>
        <v/>
      </c>
      <c r="U43" s="22" t="str">
        <f t="shared" si="1"/>
        <v/>
      </c>
      <c r="V43" s="22" t="str">
        <f t="shared" si="2"/>
        <v/>
      </c>
      <c r="W43" t="s">
        <v>279</v>
      </c>
      <c r="AR43"/>
    </row>
    <row r="44" spans="1:44" x14ac:dyDescent="0.2">
      <c r="C44"/>
      <c r="L44" t="s">
        <v>284</v>
      </c>
      <c r="N44" s="22" t="str">
        <f>+IFERROR(VLOOKUP(L44,$L$27:$P$34,$N$37,FALSE),"")</f>
        <v/>
      </c>
      <c r="O44" s="22" t="str">
        <f>+IFERROR(VLOOKUP(L44,$L$27:$P$34,$O$37,FALSE),"")</f>
        <v/>
      </c>
      <c r="P44" s="22" t="str">
        <f>+IFERROR(VLOOKUP(L44,$L$27:$P$34,$P$37,FALSE),"")</f>
        <v/>
      </c>
      <c r="R44" t="s">
        <v>279</v>
      </c>
      <c r="T44" s="22" t="str">
        <f t="shared" si="0"/>
        <v/>
      </c>
      <c r="U44" s="22" t="str">
        <f t="shared" si="1"/>
        <v/>
      </c>
      <c r="V44" s="22" t="str">
        <f t="shared" si="2"/>
        <v/>
      </c>
      <c r="W44" t="s">
        <v>284</v>
      </c>
      <c r="AR44"/>
    </row>
    <row r="45" spans="1:44" x14ac:dyDescent="0.2">
      <c r="C45"/>
      <c r="L45" t="s">
        <v>274</v>
      </c>
      <c r="N45" s="22" t="str">
        <f>+IFERROR(VLOOKUP($L45,$L$27:$P$34,$N$37,FALSE),"")</f>
        <v/>
      </c>
      <c r="O45" s="22" t="str">
        <f>+IFERROR(VLOOKUP($L45,$L$27:$P$34,$O$37,FALSE),"")</f>
        <v/>
      </c>
      <c r="P45" s="22" t="str">
        <f>+IFERROR(VLOOKUP($L45,$L$27:$P$34,$P$37,FALSE),"")</f>
        <v/>
      </c>
      <c r="R45" t="s">
        <v>277</v>
      </c>
      <c r="T45" s="22" t="str">
        <f t="shared" si="0"/>
        <v/>
      </c>
      <c r="U45" s="22" t="str">
        <f t="shared" si="1"/>
        <v/>
      </c>
      <c r="V45" s="22" t="str">
        <f t="shared" si="2"/>
        <v/>
      </c>
      <c r="W45" t="s">
        <v>274</v>
      </c>
      <c r="AR45"/>
    </row>
    <row r="46" spans="1:44" x14ac:dyDescent="0.2">
      <c r="C46"/>
      <c r="N46" s="22" t="str">
        <f>+IFERROR(VLOOKUP($L46,$L$27:$P$34,$N$37,FALSE),"")</f>
        <v/>
      </c>
      <c r="O46" s="22" t="str">
        <f>+IFERROR(VLOOKUP($L46,$L$27:$P$34,$O$37,FALSE),"")</f>
        <v/>
      </c>
      <c r="P46" s="22" t="str">
        <f>+IFERROR(VLOOKUP($L46,$L$27:$P$34,$P$37,FALSE),"")</f>
        <v/>
      </c>
      <c r="T46" s="22" t="str">
        <f t="shared" si="0"/>
        <v/>
      </c>
      <c r="U46" s="22" t="str">
        <f t="shared" si="1"/>
        <v/>
      </c>
      <c r="V46" s="22" t="str">
        <f t="shared" si="2"/>
        <v/>
      </c>
      <c r="AR46"/>
    </row>
    <row r="47" spans="1:44" x14ac:dyDescent="0.2">
      <c r="C47"/>
      <c r="L47" t="s">
        <v>341</v>
      </c>
      <c r="N47" s="22" t="str">
        <f>+IFERROR(VLOOKUP($L47,$L$27:$P$34,$N$37,FALSE),"")</f>
        <v/>
      </c>
      <c r="O47" s="22" t="str">
        <f>+IFERROR(VLOOKUP($L47,$L$27:$P$34,$O$37,FALSE),"")</f>
        <v/>
      </c>
      <c r="P47" s="22" t="str">
        <f>+IFERROR(VLOOKUP($L47,$L$27:$P$34,$P$37,FALSE),"")</f>
        <v/>
      </c>
      <c r="R47" t="s">
        <v>341</v>
      </c>
      <c r="T47" s="22" t="str">
        <f t="shared" si="0"/>
        <v/>
      </c>
      <c r="U47" s="22" t="str">
        <f t="shared" si="1"/>
        <v/>
      </c>
      <c r="V47" s="22" t="str">
        <f t="shared" si="2"/>
        <v/>
      </c>
      <c r="AR47"/>
    </row>
    <row r="48" spans="1:44" x14ac:dyDescent="0.2">
      <c r="C48"/>
      <c r="N48" s="22" t="str">
        <f>+IFERROR(VLOOKUP($L48,$L$27:$P$34,$N$37,FALSE)/VLOOKUP($L48,$L$27:$P$34,$Q$37,FALSE),"")</f>
        <v/>
      </c>
      <c r="O48" s="22" t="str">
        <f>+IFERROR(VLOOKUP($L48,$L$27:$P$34,$O$37,FALSE)/VLOOKUP($L48,$L$27:$P$34,$Q$37,FALSE),"")</f>
        <v/>
      </c>
      <c r="P48" s="22" t="str">
        <f>+IFERROR(VLOOKUP($L48,$L$27:$P$34,$P$37,FALSE)/VLOOKUP($L48,$L$27:$P$34,$Q$37,FALSE),"")</f>
        <v/>
      </c>
      <c r="T48" s="22" t="str">
        <f t="shared" si="0"/>
        <v/>
      </c>
      <c r="U48" s="22" t="str">
        <f t="shared" si="1"/>
        <v/>
      </c>
      <c r="V48" s="22" t="str">
        <f t="shared" si="2"/>
        <v/>
      </c>
      <c r="AR48"/>
    </row>
    <row r="49" spans="1:44" x14ac:dyDescent="0.2">
      <c r="C49"/>
      <c r="N49" s="5"/>
      <c r="O49" s="5"/>
      <c r="P49" s="5"/>
      <c r="T49" s="5"/>
      <c r="U49" s="5"/>
      <c r="V49" s="5"/>
      <c r="AR49"/>
    </row>
    <row r="50" spans="1:44" x14ac:dyDescent="0.2">
      <c r="C50"/>
      <c r="N50" s="5"/>
      <c r="O50" s="5"/>
      <c r="P50" s="5"/>
      <c r="T50" s="5"/>
      <c r="U50" s="5"/>
      <c r="V50" s="5"/>
      <c r="AR50"/>
    </row>
    <row r="51" spans="1:44" x14ac:dyDescent="0.2">
      <c r="C51"/>
      <c r="N51" s="5"/>
      <c r="O51" s="5"/>
      <c r="P51" s="5"/>
      <c r="T51" s="5"/>
      <c r="U51" s="5"/>
      <c r="V51" s="5"/>
      <c r="AR51"/>
    </row>
    <row r="52" spans="1:44" x14ac:dyDescent="0.2">
      <c r="C52"/>
      <c r="N52" s="5"/>
      <c r="O52" s="5"/>
      <c r="P52" s="5"/>
      <c r="T52" s="5"/>
      <c r="U52" s="5"/>
      <c r="V52" s="5"/>
      <c r="AR52"/>
    </row>
    <row r="53" spans="1:44" x14ac:dyDescent="0.2">
      <c r="B53" s="5"/>
      <c r="C53"/>
      <c r="N53" s="5"/>
      <c r="O53" s="5"/>
      <c r="P53" s="5"/>
      <c r="T53" s="5"/>
      <c r="U53" s="5"/>
      <c r="V53" s="5"/>
      <c r="AR53"/>
    </row>
    <row r="54" spans="1:44" x14ac:dyDescent="0.2">
      <c r="N54" s="5"/>
      <c r="O54" s="5"/>
      <c r="P54" s="5"/>
      <c r="T54" s="5"/>
      <c r="U54" s="5"/>
      <c r="V54" s="5"/>
      <c r="AR54"/>
    </row>
    <row r="55" spans="1:44" x14ac:dyDescent="0.2">
      <c r="A55" s="3" t="s">
        <v>49</v>
      </c>
      <c r="B55" s="12">
        <v>12</v>
      </c>
      <c r="C55"/>
      <c r="N55" s="5"/>
      <c r="O55" s="5"/>
      <c r="P55" s="5"/>
      <c r="T55" s="5"/>
      <c r="U55" s="5"/>
      <c r="V55" s="5"/>
      <c r="AR55"/>
    </row>
    <row r="56" spans="1:44" x14ac:dyDescent="0.2">
      <c r="A56" s="3" t="s">
        <v>55</v>
      </c>
      <c r="B56" t="s">
        <v>336</v>
      </c>
      <c r="C56"/>
      <c r="E56" s="3"/>
      <c r="F56" s="3"/>
      <c r="G56" s="3"/>
      <c r="H56" s="3"/>
      <c r="I56" s="3"/>
      <c r="J56" s="3"/>
      <c r="K56" s="3"/>
      <c r="L56" s="3"/>
      <c r="M56" s="3"/>
      <c r="N56" s="17"/>
      <c r="O56" s="17"/>
      <c r="P56" s="17"/>
      <c r="Q56" s="3"/>
      <c r="S56" s="3"/>
      <c r="T56" s="17"/>
      <c r="U56" s="17"/>
      <c r="V56" s="17"/>
      <c r="W56" s="3"/>
      <c r="X56" s="3"/>
      <c r="Y56" s="3"/>
      <c r="Z56" s="3"/>
      <c r="AA56" s="3"/>
      <c r="AB56" s="3"/>
      <c r="AC56" s="3"/>
      <c r="AD56" s="3"/>
      <c r="AE56" s="3"/>
      <c r="AF56" s="3"/>
      <c r="AG56" s="3"/>
      <c r="AH56" s="3"/>
      <c r="AI56" s="3"/>
      <c r="AJ56" s="3"/>
      <c r="AK56" s="3"/>
      <c r="AL56" s="3"/>
      <c r="AM56" s="3"/>
      <c r="AN56" s="3"/>
      <c r="AO56" s="3"/>
      <c r="AP56" s="3"/>
      <c r="AQ56" s="3"/>
      <c r="AR56" s="3"/>
    </row>
    <row r="57" spans="1:44" x14ac:dyDescent="0.2">
      <c r="A57" s="3" t="s">
        <v>47</v>
      </c>
      <c r="B57" t="s">
        <v>193</v>
      </c>
      <c r="C57"/>
      <c r="E57" s="3"/>
      <c r="F57" s="3"/>
      <c r="G57" s="3"/>
      <c r="H57" s="3"/>
      <c r="I57" s="3"/>
      <c r="J57" s="3"/>
      <c r="K57" s="3"/>
      <c r="L57" s="3" t="s">
        <v>55</v>
      </c>
      <c r="M57" t="s">
        <v>336</v>
      </c>
      <c r="Q57" s="3"/>
      <c r="R57" s="3"/>
      <c r="S57" s="3"/>
      <c r="T57" s="17"/>
      <c r="U57" s="17"/>
      <c r="V57" s="17"/>
      <c r="W57" s="3"/>
      <c r="X57" s="3"/>
      <c r="Y57" s="3"/>
      <c r="Z57" s="3"/>
      <c r="AA57" s="3"/>
      <c r="AB57" s="3"/>
      <c r="AC57" s="3"/>
      <c r="AD57" s="3"/>
      <c r="AE57" s="3"/>
      <c r="AF57" s="3"/>
      <c r="AG57" s="3"/>
      <c r="AH57" s="3"/>
      <c r="AI57" s="3"/>
      <c r="AJ57" s="3"/>
      <c r="AK57" s="3"/>
      <c r="AL57" s="3"/>
      <c r="AM57" s="3"/>
      <c r="AN57" s="3"/>
      <c r="AO57" s="3"/>
      <c r="AP57" s="3"/>
      <c r="AQ57" s="3"/>
      <c r="AR57" s="3"/>
    </row>
    <row r="58" spans="1:44" x14ac:dyDescent="0.2">
      <c r="A58" s="3" t="s">
        <v>34</v>
      </c>
      <c r="B58" t="s">
        <v>336</v>
      </c>
      <c r="C58"/>
      <c r="L58" s="3" t="s">
        <v>47</v>
      </c>
      <c r="M58" t="s">
        <v>193</v>
      </c>
      <c r="T58" s="5"/>
      <c r="U58" s="5"/>
      <c r="V58" s="5"/>
      <c r="AR58"/>
    </row>
    <row r="59" spans="1:44" x14ac:dyDescent="0.2">
      <c r="A59" s="3" t="s">
        <v>19</v>
      </c>
      <c r="B59" t="s">
        <v>336</v>
      </c>
      <c r="C59"/>
      <c r="L59" s="3" t="s">
        <v>34</v>
      </c>
      <c r="M59" t="s">
        <v>336</v>
      </c>
      <c r="T59" s="5"/>
      <c r="U59" s="5"/>
      <c r="V59" s="5"/>
      <c r="AR59"/>
    </row>
    <row r="60" spans="1:44" x14ac:dyDescent="0.2">
      <c r="A60" s="3" t="s">
        <v>11</v>
      </c>
      <c r="B60" t="s">
        <v>336</v>
      </c>
      <c r="C60"/>
      <c r="L60" s="3" t="s">
        <v>19</v>
      </c>
      <c r="M60" t="s">
        <v>336</v>
      </c>
      <c r="T60" s="5"/>
      <c r="U60" s="5"/>
      <c r="V60" s="5"/>
      <c r="AR60"/>
    </row>
    <row r="61" spans="1:44" x14ac:dyDescent="0.2">
      <c r="A61" s="3" t="s">
        <v>13</v>
      </c>
      <c r="B61" t="s">
        <v>320</v>
      </c>
      <c r="C61"/>
      <c r="L61" s="3" t="s">
        <v>11</v>
      </c>
      <c r="M61" t="s">
        <v>336</v>
      </c>
      <c r="T61" s="5"/>
      <c r="U61" s="5"/>
      <c r="V61" s="5"/>
      <c r="AR61"/>
    </row>
    <row r="62" spans="1:44" x14ac:dyDescent="0.2">
      <c r="A62" s="105" t="s">
        <v>41</v>
      </c>
      <c r="B62" t="s">
        <v>336</v>
      </c>
      <c r="L62" s="3" t="s">
        <v>13</v>
      </c>
      <c r="M62" t="s">
        <v>320</v>
      </c>
      <c r="AR62"/>
    </row>
    <row r="63" spans="1:44" x14ac:dyDescent="0.2">
      <c r="A63" s="3" t="s">
        <v>42</v>
      </c>
      <c r="B63" t="s">
        <v>336</v>
      </c>
      <c r="L63" s="105" t="s">
        <v>41</v>
      </c>
      <c r="M63" t="s">
        <v>336</v>
      </c>
      <c r="N63" s="2"/>
      <c r="AR63"/>
    </row>
    <row r="64" spans="1:44" x14ac:dyDescent="0.2">
      <c r="A64" s="3" t="s">
        <v>43</v>
      </c>
      <c r="B64" t="s">
        <v>336</v>
      </c>
      <c r="L64" s="3" t="s">
        <v>42</v>
      </c>
      <c r="M64" t="s">
        <v>336</v>
      </c>
      <c r="N64" s="2"/>
      <c r="AR64"/>
    </row>
    <row r="65" spans="1:44" x14ac:dyDescent="0.2">
      <c r="A65" s="3" t="s">
        <v>38</v>
      </c>
      <c r="B65" t="s">
        <v>320</v>
      </c>
      <c r="L65" s="3" t="s">
        <v>43</v>
      </c>
      <c r="M65" t="s">
        <v>336</v>
      </c>
      <c r="N65" s="2"/>
      <c r="AR65"/>
    </row>
    <row r="66" spans="1:44" x14ac:dyDescent="0.2">
      <c r="A66" s="3" t="s">
        <v>30</v>
      </c>
      <c r="B66" t="s">
        <v>320</v>
      </c>
      <c r="L66" s="3" t="s">
        <v>38</v>
      </c>
      <c r="M66" t="s">
        <v>320</v>
      </c>
      <c r="N66" s="2"/>
      <c r="AR66"/>
    </row>
    <row r="67" spans="1:44" x14ac:dyDescent="0.2">
      <c r="A67" s="3" t="s">
        <v>48</v>
      </c>
      <c r="B67" t="s">
        <v>320</v>
      </c>
      <c r="C67"/>
      <c r="L67" s="3" t="s">
        <v>30</v>
      </c>
      <c r="M67" t="s">
        <v>320</v>
      </c>
      <c r="N67" s="2"/>
      <c r="AR67"/>
    </row>
    <row r="68" spans="1:44" x14ac:dyDescent="0.2">
      <c r="C68">
        <v>2</v>
      </c>
      <c r="L68" s="3" t="s">
        <v>48</v>
      </c>
      <c r="M68" t="s">
        <v>320</v>
      </c>
      <c r="AR68"/>
    </row>
    <row r="69" spans="1:44" x14ac:dyDescent="0.2">
      <c r="A69" s="3" t="s">
        <v>293</v>
      </c>
      <c r="C69"/>
      <c r="G69" s="4">
        <v>4.1666666666666664E-2</v>
      </c>
      <c r="P69">
        <v>5</v>
      </c>
      <c r="AR69"/>
    </row>
    <row r="70" spans="1:44" x14ac:dyDescent="0.2">
      <c r="A70" s="3" t="s">
        <v>51</v>
      </c>
      <c r="B70" t="s">
        <v>304</v>
      </c>
      <c r="C70"/>
      <c r="G70" s="14" t="s">
        <v>342</v>
      </c>
      <c r="L70" s="3" t="s">
        <v>293</v>
      </c>
      <c r="M70" s="3" t="s">
        <v>51</v>
      </c>
      <c r="X70" s="21" t="s">
        <v>284</v>
      </c>
      <c r="Y70" s="21" t="s">
        <v>277</v>
      </c>
      <c r="Z70" s="21"/>
      <c r="AA70" s="23" t="s">
        <v>276</v>
      </c>
      <c r="AB70" s="23" t="s">
        <v>279</v>
      </c>
      <c r="AC70" s="23" t="s">
        <v>274</v>
      </c>
      <c r="AD70" s="23" t="s">
        <v>283</v>
      </c>
      <c r="AE70" s="23" t="s">
        <v>278</v>
      </c>
      <c r="AF70" s="21" t="s">
        <v>343</v>
      </c>
      <c r="AG70" s="23" t="s">
        <v>194</v>
      </c>
      <c r="AR70"/>
    </row>
    <row r="71" spans="1:44" x14ac:dyDescent="0.2">
      <c r="A71" t="s">
        <v>325</v>
      </c>
      <c r="B71" s="2"/>
      <c r="C71"/>
      <c r="G71" s="5">
        <f>+E71/$G$69</f>
        <v>0</v>
      </c>
      <c r="L71" s="3" t="s">
        <v>49</v>
      </c>
      <c r="AR71"/>
    </row>
    <row r="72" spans="1:44" x14ac:dyDescent="0.2">
      <c r="C72"/>
      <c r="G72" s="5">
        <f t="shared" ref="G72:G80" si="3">+E72/$G$69</f>
        <v>0</v>
      </c>
      <c r="L72" t="s">
        <v>325</v>
      </c>
      <c r="M72" s="2"/>
      <c r="W72" s="12"/>
      <c r="X72" s="5"/>
      <c r="Y72" s="5"/>
      <c r="Z72" s="5"/>
      <c r="AA72" s="5"/>
      <c r="AB72" s="5"/>
      <c r="AC72" s="5"/>
      <c r="AD72" s="5"/>
      <c r="AE72" s="5"/>
      <c r="AF72" s="5"/>
      <c r="AG72" s="5"/>
      <c r="AR72"/>
    </row>
    <row r="73" spans="1:44" x14ac:dyDescent="0.2">
      <c r="C73"/>
      <c r="G73" s="5">
        <f t="shared" si="3"/>
        <v>0</v>
      </c>
      <c r="W73" s="12" t="s">
        <v>344</v>
      </c>
      <c r="X73" s="2">
        <v>5.2062011565676816E-2</v>
      </c>
      <c r="Y73" s="2">
        <v>3.4625036743092301E-2</v>
      </c>
      <c r="Z73" s="2"/>
      <c r="AA73" s="2"/>
      <c r="AB73" s="2">
        <v>2.7819468065003777E-2</v>
      </c>
      <c r="AC73" s="2">
        <v>2.3415514101968071E-2</v>
      </c>
      <c r="AD73" s="2">
        <v>1.9305555555555555E-2</v>
      </c>
      <c r="AE73" s="2">
        <v>2.0567129629629626E-2</v>
      </c>
      <c r="AF73" s="2">
        <v>1.2378427361469995E-2</v>
      </c>
      <c r="AG73" s="2">
        <v>1.5196759259259259E-2</v>
      </c>
      <c r="AR73"/>
    </row>
    <row r="74" spans="1:44" x14ac:dyDescent="0.2">
      <c r="C74"/>
      <c r="G74" s="5">
        <f t="shared" si="3"/>
        <v>0</v>
      </c>
      <c r="W74" s="12" t="s">
        <v>345</v>
      </c>
      <c r="X74" s="2">
        <v>3.6512596557699561E-2</v>
      </c>
      <c r="Y74" s="2">
        <v>3.6056403841729916E-2</v>
      </c>
      <c r="Z74" s="2"/>
      <c r="AA74" s="2"/>
      <c r="AB74" s="2">
        <v>2.6669779693486582E-2</v>
      </c>
      <c r="AC74" s="2">
        <v>1.9655880106911047E-2</v>
      </c>
      <c r="AD74" s="2"/>
      <c r="AE74" s="2">
        <v>1.772900132275132E-2</v>
      </c>
      <c r="AF74" s="2">
        <v>1.3658264746227706E-2</v>
      </c>
      <c r="AG74" s="2">
        <v>1.4502314814814815E-2</v>
      </c>
      <c r="AR74"/>
    </row>
    <row r="75" spans="1:44" x14ac:dyDescent="0.2">
      <c r="C75"/>
      <c r="G75" s="5">
        <f t="shared" si="3"/>
        <v>0</v>
      </c>
      <c r="W75" s="12" t="s">
        <v>346</v>
      </c>
      <c r="X75" s="2">
        <v>4.4465555121721505E-2</v>
      </c>
      <c r="Y75" s="2">
        <v>3.7343910115649241E-2</v>
      </c>
      <c r="Z75" s="2"/>
      <c r="AA75" s="2">
        <v>3.1865906998158354E-2</v>
      </c>
      <c r="AB75" s="2">
        <v>2.9461311540198737E-2</v>
      </c>
      <c r="AC75" s="2">
        <v>2.0816454475308641E-2</v>
      </c>
      <c r="AD75" s="2">
        <v>2.2638888888888889E-2</v>
      </c>
      <c r="AE75" s="2">
        <v>2.076878561253561E-2</v>
      </c>
      <c r="AF75" s="2">
        <v>1.6565960290187094E-2</v>
      </c>
      <c r="AG75" s="2">
        <v>1.5057870370370369E-2</v>
      </c>
      <c r="AR75"/>
    </row>
    <row r="76" spans="1:44" x14ac:dyDescent="0.2">
      <c r="C76"/>
      <c r="G76" s="5">
        <f t="shared" si="3"/>
        <v>0</v>
      </c>
      <c r="W76" s="12" t="s">
        <v>347</v>
      </c>
      <c r="X76" s="2">
        <v>3.8501735570771509E-2</v>
      </c>
      <c r="Y76" s="2">
        <v>3.8176592906465814E-2</v>
      </c>
      <c r="Z76" s="2"/>
      <c r="AA76" s="2">
        <v>3.020879629629631E-2</v>
      </c>
      <c r="AB76" s="2">
        <v>2.9430149968344414E-2</v>
      </c>
      <c r="AC76" s="2">
        <v>2.0413461538461544E-2</v>
      </c>
      <c r="AD76" s="2">
        <v>1.9456018518518518E-2</v>
      </c>
      <c r="AE76" s="2">
        <v>2.123762771392082E-2</v>
      </c>
      <c r="AF76" s="2">
        <v>1.3560161321114933E-2</v>
      </c>
      <c r="AG76" s="2">
        <v>1.3811389971843186E-2</v>
      </c>
      <c r="AR76"/>
    </row>
    <row r="77" spans="1:44" x14ac:dyDescent="0.2">
      <c r="C77"/>
      <c r="G77" s="5">
        <f t="shared" si="3"/>
        <v>0</v>
      </c>
      <c r="W77" t="s">
        <v>348</v>
      </c>
      <c r="X77" s="2">
        <v>4.376274626588246E-2</v>
      </c>
      <c r="Y77" s="2">
        <v>3.6718591356553219E-2</v>
      </c>
      <c r="Z77" s="2"/>
      <c r="AA77" s="2">
        <v>3.1157964135021018E-2</v>
      </c>
      <c r="AB77" s="2">
        <v>2.8648614699971264E-2</v>
      </c>
      <c r="AC77" s="20">
        <v>2.1172329139677801E-2</v>
      </c>
      <c r="AD77" s="2">
        <v>2.1824363425925926E-2</v>
      </c>
      <c r="AE77" s="20">
        <v>2.0170172436929697E-2</v>
      </c>
      <c r="AF77" s="20">
        <v>1.3924184085075189E-2</v>
      </c>
      <c r="AG77" s="20">
        <v>1.3782299741602066E-2</v>
      </c>
      <c r="AR77"/>
    </row>
    <row r="78" spans="1:44" x14ac:dyDescent="0.2">
      <c r="C78"/>
      <c r="G78" s="5">
        <f t="shared" si="3"/>
        <v>0</v>
      </c>
      <c r="W78" t="s">
        <v>349</v>
      </c>
      <c r="AR78"/>
    </row>
    <row r="79" spans="1:44" x14ac:dyDescent="0.2">
      <c r="C79"/>
      <c r="G79" s="5">
        <f t="shared" si="3"/>
        <v>0</v>
      </c>
      <c r="AR79"/>
    </row>
    <row r="80" spans="1:44" x14ac:dyDescent="0.2">
      <c r="C80"/>
      <c r="G80" s="16">
        <f t="shared" si="3"/>
        <v>0</v>
      </c>
      <c r="AR80"/>
    </row>
    <row r="81" spans="1:44" x14ac:dyDescent="0.2">
      <c r="C81"/>
      <c r="AR81"/>
    </row>
    <row r="82" spans="1:44" x14ac:dyDescent="0.2">
      <c r="D82" s="2"/>
      <c r="AR82"/>
    </row>
    <row r="83" spans="1:44" x14ac:dyDescent="0.2">
      <c r="D83" s="2"/>
      <c r="AR83"/>
    </row>
    <row r="84" spans="1:44" x14ac:dyDescent="0.2">
      <c r="A84" t="s">
        <v>284</v>
      </c>
      <c r="C84" s="13" t="e">
        <f>+VLOOKUP(A84,$A$72:$B$81,2,FALSE)</f>
        <v>#N/A</v>
      </c>
      <c r="D84" s="2"/>
      <c r="F84" t="s">
        <v>284</v>
      </c>
      <c r="H84" t="e">
        <f>+VLOOKUP(F84,A71:B81,2,FALSE)</f>
        <v>#N/A</v>
      </c>
      <c r="AR84"/>
    </row>
    <row r="85" spans="1:44" x14ac:dyDescent="0.2">
      <c r="A85" t="s">
        <v>277</v>
      </c>
      <c r="C85" s="13" t="e">
        <f t="shared" ref="C85:C93" si="4">+VLOOKUP(A85,$A$72:$B$81,2,FALSE)</f>
        <v>#N/A</v>
      </c>
      <c r="D85" s="2"/>
      <c r="F85" t="s">
        <v>277</v>
      </c>
      <c r="H85" t="e">
        <f>+VLOOKUP(F85,A72:B82,2,FALSE)</f>
        <v>#N/A</v>
      </c>
      <c r="AR85"/>
    </row>
    <row r="86" spans="1:44" x14ac:dyDescent="0.2">
      <c r="A86" t="s">
        <v>276</v>
      </c>
      <c r="C86" s="13" t="e">
        <f t="shared" si="4"/>
        <v>#N/A</v>
      </c>
      <c r="D86" s="2"/>
      <c r="F86" t="s">
        <v>276</v>
      </c>
      <c r="H86" t="e">
        <f>+VLOOKUP(F86,A73:B83,2,FALSE)</f>
        <v>#N/A</v>
      </c>
      <c r="AR86"/>
    </row>
    <row r="87" spans="1:44" x14ac:dyDescent="0.2">
      <c r="A87" t="s">
        <v>279</v>
      </c>
      <c r="C87" s="13" t="e">
        <f t="shared" si="4"/>
        <v>#N/A</v>
      </c>
      <c r="D87" s="2"/>
      <c r="F87" t="s">
        <v>279</v>
      </c>
      <c r="H87" t="e">
        <f>+VLOOKUP(F87,A74:B84,2,FALSE)</f>
        <v>#N/A</v>
      </c>
      <c r="AR87"/>
    </row>
    <row r="88" spans="1:44" x14ac:dyDescent="0.2">
      <c r="A88" t="s">
        <v>283</v>
      </c>
      <c r="C88" s="13" t="e">
        <f t="shared" si="4"/>
        <v>#N/A</v>
      </c>
      <c r="D88" s="2"/>
      <c r="F88" t="s">
        <v>194</v>
      </c>
      <c r="H88" t="e">
        <f>+VLOOKUP(F88,A75:B85,2,FALSE)</f>
        <v>#N/A</v>
      </c>
      <c r="AR88"/>
    </row>
    <row r="89" spans="1:44" x14ac:dyDescent="0.2">
      <c r="A89" t="s">
        <v>274</v>
      </c>
      <c r="C89" s="13" t="e">
        <f t="shared" si="4"/>
        <v>#N/A</v>
      </c>
      <c r="D89" s="2"/>
      <c r="F89" t="s">
        <v>341</v>
      </c>
      <c r="H89" t="e">
        <f>+SUM(H84:H88)</f>
        <v>#N/A</v>
      </c>
      <c r="AR89"/>
    </row>
    <row r="90" spans="1:44" x14ac:dyDescent="0.2">
      <c r="A90" t="s">
        <v>278</v>
      </c>
      <c r="C90" s="13" t="e">
        <f t="shared" si="4"/>
        <v>#N/A</v>
      </c>
      <c r="D90" s="2"/>
      <c r="AR90"/>
    </row>
    <row r="91" spans="1:44" x14ac:dyDescent="0.2">
      <c r="A91" t="s">
        <v>282</v>
      </c>
      <c r="C91" s="13" t="e">
        <f t="shared" si="4"/>
        <v>#N/A</v>
      </c>
      <c r="D91" s="2"/>
      <c r="AR91"/>
    </row>
    <row r="92" spans="1:44" x14ac:dyDescent="0.2">
      <c r="A92" t="s">
        <v>194</v>
      </c>
      <c r="C92" s="13" t="e">
        <f t="shared" si="4"/>
        <v>#N/A</v>
      </c>
      <c r="D92" s="2"/>
      <c r="AR92"/>
    </row>
    <row r="93" spans="1:44" x14ac:dyDescent="0.2">
      <c r="A93" t="s">
        <v>341</v>
      </c>
      <c r="C93" s="13" t="e">
        <f t="shared" si="4"/>
        <v>#N/A</v>
      </c>
      <c r="D93" s="2"/>
      <c r="AR93"/>
    </row>
    <row r="94" spans="1:44" x14ac:dyDescent="0.2">
      <c r="D94" s="2"/>
      <c r="AR94"/>
    </row>
    <row r="95" spans="1:44" x14ac:dyDescent="0.2">
      <c r="D95" s="2"/>
      <c r="AR95"/>
    </row>
    <row r="96" spans="1:44" x14ac:dyDescent="0.2">
      <c r="D96" s="2"/>
      <c r="AR96"/>
    </row>
    <row r="97" spans="1:44" x14ac:dyDescent="0.2">
      <c r="D97" s="2"/>
      <c r="AR97"/>
    </row>
    <row r="98" spans="1:44" x14ac:dyDescent="0.2">
      <c r="D98" s="2"/>
      <c r="AR98"/>
    </row>
    <row r="99" spans="1:44" x14ac:dyDescent="0.2">
      <c r="C99"/>
      <c r="W99" s="3" t="s">
        <v>47</v>
      </c>
      <c r="X99" t="s">
        <v>336</v>
      </c>
      <c r="AA99" s="3" t="s">
        <v>47</v>
      </c>
      <c r="AB99" t="s">
        <v>336</v>
      </c>
      <c r="AR99"/>
    </row>
    <row r="100" spans="1:44" x14ac:dyDescent="0.2">
      <c r="L100" s="3" t="s">
        <v>47</v>
      </c>
      <c r="M100" t="s">
        <v>193</v>
      </c>
      <c r="N100" s="2"/>
      <c r="R100" s="3" t="s">
        <v>47</v>
      </c>
      <c r="S100" t="s">
        <v>193</v>
      </c>
      <c r="T100" s="2"/>
      <c r="W100" s="3" t="s">
        <v>44</v>
      </c>
      <c r="X100" t="s">
        <v>336</v>
      </c>
      <c r="AA100" s="3" t="s">
        <v>44</v>
      </c>
      <c r="AB100" t="s">
        <v>320</v>
      </c>
      <c r="AR100"/>
    </row>
    <row r="101" spans="1:44" x14ac:dyDescent="0.2">
      <c r="A101" s="3" t="s">
        <v>47</v>
      </c>
      <c r="B101" t="s">
        <v>193</v>
      </c>
      <c r="D101" s="3" t="s">
        <v>47</v>
      </c>
      <c r="E101" t="s">
        <v>193</v>
      </c>
      <c r="L101" s="3" t="s">
        <v>19</v>
      </c>
      <c r="M101" t="s">
        <v>336</v>
      </c>
      <c r="N101" s="2"/>
      <c r="R101" s="3" t="s">
        <v>19</v>
      </c>
      <c r="S101" t="s">
        <v>336</v>
      </c>
      <c r="T101" s="2"/>
      <c r="W101" s="3" t="s">
        <v>49</v>
      </c>
      <c r="X101" s="117">
        <v>12</v>
      </c>
      <c r="AA101" s="3" t="s">
        <v>49</v>
      </c>
      <c r="AB101" s="117">
        <v>12</v>
      </c>
      <c r="AR101"/>
    </row>
    <row r="102" spans="1:44" x14ac:dyDescent="0.2">
      <c r="A102" s="3" t="s">
        <v>55</v>
      </c>
      <c r="B102" t="s">
        <v>336</v>
      </c>
      <c r="D102" s="3" t="s">
        <v>55</v>
      </c>
      <c r="E102" t="s">
        <v>193</v>
      </c>
      <c r="G102" s="3" t="s">
        <v>47</v>
      </c>
      <c r="H102" t="s">
        <v>193</v>
      </c>
      <c r="L102" s="3" t="s">
        <v>44</v>
      </c>
      <c r="M102" t="s">
        <v>336</v>
      </c>
      <c r="R102" s="3" t="s">
        <v>44</v>
      </c>
      <c r="S102" t="s">
        <v>336</v>
      </c>
      <c r="W102" s="3" t="s">
        <v>34</v>
      </c>
      <c r="X102" t="s">
        <v>336</v>
      </c>
      <c r="AA102" s="3" t="s">
        <v>34</v>
      </c>
      <c r="AB102" t="s">
        <v>336</v>
      </c>
      <c r="AR102"/>
    </row>
    <row r="103" spans="1:44" x14ac:dyDescent="0.2">
      <c r="A103" s="3" t="s">
        <v>19</v>
      </c>
      <c r="B103" t="s">
        <v>336</v>
      </c>
      <c r="C103"/>
      <c r="D103" s="3" t="s">
        <v>19</v>
      </c>
      <c r="E103" t="s">
        <v>336</v>
      </c>
      <c r="G103" s="3" t="s">
        <v>19</v>
      </c>
      <c r="H103" t="s">
        <v>336</v>
      </c>
      <c r="L103" s="3" t="s">
        <v>11</v>
      </c>
      <c r="M103" t="s">
        <v>336</v>
      </c>
      <c r="R103" s="3" t="s">
        <v>11</v>
      </c>
      <c r="S103" t="s">
        <v>336</v>
      </c>
      <c r="W103" s="3" t="s">
        <v>19</v>
      </c>
      <c r="X103" t="s">
        <v>336</v>
      </c>
      <c r="AA103" s="3" t="s">
        <v>19</v>
      </c>
      <c r="AB103" t="s">
        <v>336</v>
      </c>
      <c r="AR103"/>
    </row>
    <row r="104" spans="1:44" x14ac:dyDescent="0.2">
      <c r="A104" s="3" t="s">
        <v>11</v>
      </c>
      <c r="B104" t="s">
        <v>336</v>
      </c>
      <c r="C104"/>
      <c r="D104" s="3" t="s">
        <v>11</v>
      </c>
      <c r="E104" t="s">
        <v>336</v>
      </c>
      <c r="G104" s="3" t="s">
        <v>11</v>
      </c>
      <c r="H104" t="s">
        <v>336</v>
      </c>
      <c r="L104" s="3" t="s">
        <v>13</v>
      </c>
      <c r="M104" t="s">
        <v>320</v>
      </c>
      <c r="R104" s="3" t="s">
        <v>13</v>
      </c>
      <c r="S104" t="s">
        <v>320</v>
      </c>
      <c r="W104" s="3" t="s">
        <v>11</v>
      </c>
      <c r="X104" t="s">
        <v>336</v>
      </c>
      <c r="AA104" s="3" t="s">
        <v>11</v>
      </c>
      <c r="AB104" t="s">
        <v>336</v>
      </c>
      <c r="AR104"/>
    </row>
    <row r="105" spans="1:44" x14ac:dyDescent="0.2">
      <c r="A105" s="3" t="s">
        <v>13</v>
      </c>
      <c r="B105" t="s">
        <v>320</v>
      </c>
      <c r="C105"/>
      <c r="D105" s="3" t="s">
        <v>13</v>
      </c>
      <c r="E105" t="s">
        <v>320</v>
      </c>
      <c r="G105" s="3" t="s">
        <v>13</v>
      </c>
      <c r="H105" t="s">
        <v>320</v>
      </c>
      <c r="L105" s="105" t="s">
        <v>41</v>
      </c>
      <c r="M105" t="s">
        <v>336</v>
      </c>
      <c r="R105" s="105" t="s">
        <v>41</v>
      </c>
      <c r="S105" t="s">
        <v>336</v>
      </c>
      <c r="W105" s="3" t="s">
        <v>13</v>
      </c>
      <c r="X105" t="s">
        <v>320</v>
      </c>
      <c r="AA105" s="3" t="s">
        <v>13</v>
      </c>
      <c r="AB105" t="s">
        <v>320</v>
      </c>
      <c r="AR105"/>
    </row>
    <row r="106" spans="1:44" x14ac:dyDescent="0.2">
      <c r="A106" s="105" t="s">
        <v>41</v>
      </c>
      <c r="B106" t="s">
        <v>336</v>
      </c>
      <c r="C106"/>
      <c r="D106" s="105" t="s">
        <v>41</v>
      </c>
      <c r="E106" t="s">
        <v>336</v>
      </c>
      <c r="G106" s="105" t="s">
        <v>41</v>
      </c>
      <c r="H106" t="s">
        <v>336</v>
      </c>
      <c r="L106" s="3" t="s">
        <v>43</v>
      </c>
      <c r="M106" t="s">
        <v>336</v>
      </c>
      <c r="R106" s="3" t="s">
        <v>43</v>
      </c>
      <c r="S106" t="s">
        <v>336</v>
      </c>
      <c r="W106" s="105" t="s">
        <v>41</v>
      </c>
      <c r="X106" t="s">
        <v>336</v>
      </c>
      <c r="AA106" s="105" t="s">
        <v>41</v>
      </c>
      <c r="AB106" t="s">
        <v>336</v>
      </c>
      <c r="AR106"/>
    </row>
    <row r="107" spans="1:44" x14ac:dyDescent="0.2">
      <c r="A107" s="3" t="s">
        <v>43</v>
      </c>
      <c r="B107" t="s">
        <v>336</v>
      </c>
      <c r="C107"/>
      <c r="D107" s="3" t="s">
        <v>43</v>
      </c>
      <c r="E107" t="s">
        <v>336</v>
      </c>
      <c r="G107" s="3" t="s">
        <v>43</v>
      </c>
      <c r="H107" t="s">
        <v>336</v>
      </c>
      <c r="L107" s="3" t="s">
        <v>42</v>
      </c>
      <c r="M107" s="13" t="s">
        <v>336</v>
      </c>
      <c r="N107" s="2"/>
      <c r="R107" s="3" t="s">
        <v>42</v>
      </c>
      <c r="S107" s="13" t="s">
        <v>336</v>
      </c>
      <c r="T107" s="2"/>
      <c r="W107" s="3" t="s">
        <v>42</v>
      </c>
      <c r="X107" t="s">
        <v>336</v>
      </c>
      <c r="AA107" s="3" t="s">
        <v>42</v>
      </c>
      <c r="AB107" t="s">
        <v>336</v>
      </c>
      <c r="AR107"/>
    </row>
    <row r="108" spans="1:44" x14ac:dyDescent="0.2">
      <c r="A108" s="3" t="s">
        <v>42</v>
      </c>
      <c r="B108" s="13" t="s">
        <v>336</v>
      </c>
      <c r="D108" s="3" t="s">
        <v>42</v>
      </c>
      <c r="E108" s="13" t="s">
        <v>336</v>
      </c>
      <c r="G108" s="3" t="s">
        <v>42</v>
      </c>
      <c r="H108" s="13" t="s">
        <v>336</v>
      </c>
      <c r="L108" s="3" t="s">
        <v>48</v>
      </c>
      <c r="M108" t="s">
        <v>74</v>
      </c>
      <c r="N108" s="2"/>
      <c r="R108" s="3" t="s">
        <v>48</v>
      </c>
      <c r="S108" t="s">
        <v>84</v>
      </c>
      <c r="T108" s="2"/>
      <c r="W108" s="3" t="s">
        <v>43</v>
      </c>
      <c r="X108" t="s">
        <v>336</v>
      </c>
      <c r="AA108" s="3" t="s">
        <v>43</v>
      </c>
      <c r="AB108" t="s">
        <v>336</v>
      </c>
      <c r="AR108"/>
    </row>
    <row r="109" spans="1:44" x14ac:dyDescent="0.2">
      <c r="A109" s="3" t="s">
        <v>48</v>
      </c>
      <c r="B109" t="s">
        <v>320</v>
      </c>
      <c r="D109" s="3" t="s">
        <v>48</v>
      </c>
      <c r="E109" t="s">
        <v>320</v>
      </c>
      <c r="G109" s="3" t="s">
        <v>48</v>
      </c>
      <c r="H109" t="s">
        <v>320</v>
      </c>
      <c r="L109" s="3" t="s">
        <v>38</v>
      </c>
      <c r="M109" t="s">
        <v>76</v>
      </c>
      <c r="N109" s="2"/>
      <c r="R109" s="3" t="s">
        <v>38</v>
      </c>
      <c r="S109" t="s">
        <v>320</v>
      </c>
      <c r="T109" s="2"/>
      <c r="W109" s="3" t="s">
        <v>38</v>
      </c>
      <c r="X109" t="s">
        <v>336</v>
      </c>
      <c r="AA109" s="3" t="s">
        <v>38</v>
      </c>
      <c r="AB109" t="s">
        <v>336</v>
      </c>
      <c r="AR109"/>
    </row>
    <row r="110" spans="1:44" x14ac:dyDescent="0.2">
      <c r="A110" s="3" t="s">
        <v>38</v>
      </c>
      <c r="B110" t="s">
        <v>76</v>
      </c>
      <c r="D110" s="3" t="s">
        <v>38</v>
      </c>
      <c r="E110" t="s">
        <v>76</v>
      </c>
      <c r="G110" s="3" t="s">
        <v>38</v>
      </c>
      <c r="H110" t="s">
        <v>320</v>
      </c>
      <c r="L110" s="3" t="s">
        <v>30</v>
      </c>
      <c r="M110" t="s">
        <v>320</v>
      </c>
      <c r="R110" s="3" t="s">
        <v>30</v>
      </c>
      <c r="S110" t="s">
        <v>320</v>
      </c>
      <c r="W110" s="3" t="s">
        <v>30</v>
      </c>
      <c r="X110" t="s">
        <v>320</v>
      </c>
      <c r="AA110" s="3" t="s">
        <v>30</v>
      </c>
      <c r="AB110" t="s">
        <v>320</v>
      </c>
      <c r="AR110"/>
    </row>
    <row r="111" spans="1:44" x14ac:dyDescent="0.2">
      <c r="A111" s="3" t="s">
        <v>30</v>
      </c>
      <c r="B111" t="s">
        <v>336</v>
      </c>
      <c r="C111"/>
      <c r="D111" s="3" t="s">
        <v>30</v>
      </c>
      <c r="E111" t="s">
        <v>320</v>
      </c>
      <c r="G111" s="3" t="s">
        <v>30</v>
      </c>
      <c r="H111" t="s">
        <v>320</v>
      </c>
      <c r="L111" t="s">
        <v>74</v>
      </c>
      <c r="R111" t="s">
        <v>84</v>
      </c>
      <c r="U111" s="4">
        <v>6.9444444444444447E-4</v>
      </c>
      <c r="W111" s="3" t="s">
        <v>48</v>
      </c>
      <c r="X111" t="s">
        <v>336</v>
      </c>
      <c r="AA111" s="3" t="s">
        <v>48</v>
      </c>
      <c r="AB111" t="s">
        <v>336</v>
      </c>
      <c r="AR111"/>
    </row>
    <row r="112" spans="1:44" x14ac:dyDescent="0.2">
      <c r="A112" t="s">
        <v>350</v>
      </c>
      <c r="C112"/>
      <c r="D112" t="s">
        <v>351</v>
      </c>
      <c r="L112" s="3" t="s">
        <v>293</v>
      </c>
      <c r="M112" s="3" t="s">
        <v>49</v>
      </c>
      <c r="R112" s="3" t="s">
        <v>293</v>
      </c>
      <c r="S112" s="3" t="s">
        <v>49</v>
      </c>
      <c r="AR112"/>
    </row>
    <row r="113" spans="1:44" x14ac:dyDescent="0.2">
      <c r="A113" s="3" t="s">
        <v>293</v>
      </c>
      <c r="B113" s="3" t="s">
        <v>49</v>
      </c>
      <c r="C113"/>
      <c r="D113" s="3" t="s">
        <v>352</v>
      </c>
      <c r="E113" s="3" t="s">
        <v>49</v>
      </c>
      <c r="G113" s="3" t="s">
        <v>353</v>
      </c>
      <c r="H113" s="3" t="s">
        <v>49</v>
      </c>
      <c r="L113" s="3" t="s">
        <v>51</v>
      </c>
      <c r="O113" s="4">
        <v>6.9444444444444447E-4</v>
      </c>
      <c r="R113" s="3" t="s">
        <v>51</v>
      </c>
      <c r="T113" s="3"/>
      <c r="U113" s="3"/>
      <c r="V113" s="3"/>
      <c r="W113" s="3" t="s">
        <v>294</v>
      </c>
      <c r="Y113" s="3"/>
      <c r="Z113" s="3"/>
      <c r="AA113" s="3" t="s">
        <v>294</v>
      </c>
      <c r="AC113" s="3"/>
      <c r="AD113" s="3"/>
      <c r="AE113" s="3"/>
      <c r="AF113" s="3"/>
      <c r="AG113" s="3"/>
      <c r="AH113" s="3"/>
      <c r="AI113" s="3"/>
      <c r="AJ113" s="3"/>
      <c r="AK113" s="3"/>
      <c r="AL113" s="3"/>
      <c r="AM113" s="3"/>
      <c r="AN113" s="3"/>
      <c r="AO113" s="3"/>
      <c r="AP113" s="3"/>
      <c r="AQ113" s="3"/>
      <c r="AR113" s="3"/>
    </row>
    <row r="114" spans="1:44" x14ac:dyDescent="0.2">
      <c r="A114" s="3" t="s">
        <v>51</v>
      </c>
      <c r="C114"/>
      <c r="D114" s="3" t="s">
        <v>51</v>
      </c>
      <c r="G114" s="3" t="s">
        <v>51</v>
      </c>
      <c r="I114" s="3"/>
      <c r="J114" s="3"/>
      <c r="K114" s="3"/>
      <c r="L114" t="s">
        <v>325</v>
      </c>
      <c r="M114" s="2"/>
      <c r="N114" s="5">
        <f t="shared" ref="N114:N121" si="5">+M114/$O$113</f>
        <v>0</v>
      </c>
      <c r="O114" s="3"/>
      <c r="P114" s="3"/>
      <c r="Q114" s="3"/>
      <c r="R114" t="s">
        <v>325</v>
      </c>
      <c r="S114" s="2"/>
      <c r="V114" s="3"/>
      <c r="W114" s="3" t="s">
        <v>51</v>
      </c>
      <c r="X114" t="s">
        <v>304</v>
      </c>
      <c r="Y114" s="3"/>
      <c r="Z114" s="3"/>
      <c r="AA114" s="3" t="s">
        <v>51</v>
      </c>
      <c r="AB114" t="s">
        <v>304</v>
      </c>
      <c r="AC114" s="3"/>
      <c r="AD114" s="3"/>
      <c r="AE114" s="3"/>
      <c r="AF114" s="3"/>
      <c r="AG114" s="3"/>
      <c r="AH114" s="3"/>
      <c r="AI114" s="3"/>
      <c r="AJ114" s="3"/>
      <c r="AK114" s="3"/>
      <c r="AL114" s="3"/>
      <c r="AM114" s="3"/>
      <c r="AN114" s="3"/>
      <c r="AO114" s="3"/>
      <c r="AP114" s="3"/>
      <c r="AQ114" s="3"/>
      <c r="AR114" s="3"/>
    </row>
    <row r="115" spans="1:44" x14ac:dyDescent="0.2">
      <c r="A115" t="s">
        <v>325</v>
      </c>
      <c r="B115" s="2"/>
      <c r="C115"/>
      <c r="D115" t="s">
        <v>325</v>
      </c>
      <c r="E115" s="2"/>
      <c r="G115" t="s">
        <v>325</v>
      </c>
      <c r="H115" s="2"/>
      <c r="N115" s="5">
        <f t="shared" si="5"/>
        <v>0</v>
      </c>
      <c r="W115" t="s">
        <v>325</v>
      </c>
      <c r="X115" s="5"/>
      <c r="AA115" t="s">
        <v>325</v>
      </c>
      <c r="AB115" s="5"/>
      <c r="AR115"/>
    </row>
    <row r="116" spans="1:44" x14ac:dyDescent="0.2">
      <c r="C116"/>
      <c r="N116" s="5">
        <f t="shared" si="5"/>
        <v>0</v>
      </c>
      <c r="AR116"/>
    </row>
    <row r="117" spans="1:44" x14ac:dyDescent="0.2">
      <c r="C117"/>
      <c r="N117" s="5">
        <f t="shared" si="5"/>
        <v>0</v>
      </c>
      <c r="AR117"/>
    </row>
    <row r="118" spans="1:44" x14ac:dyDescent="0.2">
      <c r="C118"/>
      <c r="N118" s="5">
        <f t="shared" si="5"/>
        <v>0</v>
      </c>
      <c r="AR118"/>
    </row>
    <row r="119" spans="1:44" x14ac:dyDescent="0.2">
      <c r="C119"/>
      <c r="N119" s="5">
        <f t="shared" si="5"/>
        <v>0</v>
      </c>
      <c r="T119" s="5">
        <f>S119/U111</f>
        <v>0</v>
      </c>
      <c r="AR119"/>
    </row>
    <row r="120" spans="1:44" x14ac:dyDescent="0.2">
      <c r="C120"/>
      <c r="N120" s="5">
        <f t="shared" si="5"/>
        <v>0</v>
      </c>
      <c r="AR120"/>
    </row>
    <row r="121" spans="1:44" x14ac:dyDescent="0.2">
      <c r="C121"/>
      <c r="N121" s="5">
        <f t="shared" si="5"/>
        <v>0</v>
      </c>
      <c r="AR121"/>
    </row>
    <row r="122" spans="1:44" x14ac:dyDescent="0.2">
      <c r="C122"/>
      <c r="AR122"/>
    </row>
    <row r="123" spans="1:44" x14ac:dyDescent="0.2">
      <c r="C123"/>
      <c r="AR123"/>
    </row>
    <row r="124" spans="1:44" x14ac:dyDescent="0.2">
      <c r="C124"/>
      <c r="AR124"/>
    </row>
    <row r="125" spans="1:44" x14ac:dyDescent="0.2">
      <c r="A125" t="s">
        <v>354</v>
      </c>
      <c r="B125" s="4">
        <v>2.7777777777777776E-2</v>
      </c>
      <c r="C125"/>
      <c r="G125" t="s">
        <v>354</v>
      </c>
      <c r="H125" s="4">
        <v>2.7777777777777776E-2</v>
      </c>
      <c r="L125" t="s">
        <v>354</v>
      </c>
      <c r="M125" s="4">
        <v>2.7777777777777776E-2</v>
      </c>
      <c r="R125" t="s">
        <v>354</v>
      </c>
      <c r="S125" s="4">
        <v>2.7777777777777776E-2</v>
      </c>
      <c r="AR125"/>
    </row>
    <row r="126" spans="1:44" x14ac:dyDescent="0.2">
      <c r="C126"/>
      <c r="D126" t="s">
        <v>354</v>
      </c>
      <c r="E126" s="4">
        <v>3.472222222222222E-3</v>
      </c>
      <c r="AR126"/>
    </row>
    <row r="127" spans="1:44" x14ac:dyDescent="0.2">
      <c r="C127" s="4">
        <v>4.1666666666666664E-2</v>
      </c>
      <c r="AR127"/>
    </row>
    <row r="128" spans="1:44" x14ac:dyDescent="0.2">
      <c r="A128" t="s">
        <v>355</v>
      </c>
      <c r="C128"/>
      <c r="AR128"/>
    </row>
    <row r="129" spans="1:44" x14ac:dyDescent="0.2">
      <c r="C129" s="5" t="s">
        <v>356</v>
      </c>
      <c r="D129" t="s">
        <v>357</v>
      </c>
      <c r="E129" t="s">
        <v>39</v>
      </c>
      <c r="N129" s="5"/>
      <c r="T129" s="5"/>
      <c r="AR129"/>
    </row>
    <row r="130" spans="1:44" x14ac:dyDescent="0.2">
      <c r="A130" t="s">
        <v>279</v>
      </c>
      <c r="C130" s="5" t="str">
        <f t="shared" ref="C130:C136" si="6">+IFERROR(VLOOKUP(A130,$D$115:$E$125,2,FALSE)*60/$C$127,"")</f>
        <v/>
      </c>
      <c r="D130" s="5" t="str">
        <f t="shared" ref="D130:D136" si="7">IFERROR(E130-C130,"")</f>
        <v/>
      </c>
      <c r="E130" s="5" t="str">
        <f>+IFERROR(VLOOKUP(A130,$A$115:$B$125,2,FALSE)*60/$C$127,"")</f>
        <v/>
      </c>
      <c r="G130" t="s">
        <v>358</v>
      </c>
      <c r="H130" t="s">
        <v>279</v>
      </c>
      <c r="I130" s="5"/>
      <c r="L130" t="s">
        <v>274</v>
      </c>
      <c r="N130" s="5" t="str">
        <f t="shared" ref="N130:N136" si="8">+IFERROR(VLOOKUP(L130,$L$114:$M$123,2,FALSE)*60/$C$127,"")</f>
        <v/>
      </c>
      <c r="O130" t="s">
        <v>277</v>
      </c>
      <c r="R130" t="s">
        <v>279</v>
      </c>
      <c r="T130" s="5" t="str">
        <f t="shared" ref="T130:T136" si="9">+IFERROR(VLOOKUP(R130,$R$114:$S$123,2,FALSE)*60/$C$127,"")</f>
        <v/>
      </c>
      <c r="V130" t="s">
        <v>277</v>
      </c>
      <c r="X130" t="s">
        <v>279</v>
      </c>
      <c r="AR130"/>
    </row>
    <row r="131" spans="1:44" x14ac:dyDescent="0.2">
      <c r="A131" t="s">
        <v>274</v>
      </c>
      <c r="C131" s="5" t="str">
        <f t="shared" si="6"/>
        <v/>
      </c>
      <c r="D131" s="5" t="str">
        <f t="shared" si="7"/>
        <v/>
      </c>
      <c r="E131" s="5" t="str">
        <f t="shared" ref="E131:E136" si="10">+IFERROR(VLOOKUP(A131,$A$115:$B$125,2,FALSE)*60/$C$127,"")</f>
        <v/>
      </c>
      <c r="G131" t="s">
        <v>359</v>
      </c>
      <c r="H131" t="s">
        <v>274</v>
      </c>
      <c r="I131" s="5"/>
      <c r="L131" t="s">
        <v>279</v>
      </c>
      <c r="N131" s="5" t="str">
        <f t="shared" si="8"/>
        <v/>
      </c>
      <c r="O131" t="s">
        <v>284</v>
      </c>
      <c r="Q131" t="s">
        <v>277</v>
      </c>
      <c r="R131" t="s">
        <v>284</v>
      </c>
      <c r="T131" s="5" t="str">
        <f t="shared" si="9"/>
        <v/>
      </c>
      <c r="V131" t="s">
        <v>284</v>
      </c>
      <c r="X131" t="s">
        <v>284</v>
      </c>
      <c r="AR131"/>
    </row>
    <row r="132" spans="1:44" x14ac:dyDescent="0.2">
      <c r="A132" t="s">
        <v>284</v>
      </c>
      <c r="C132" s="5" t="str">
        <f t="shared" si="6"/>
        <v/>
      </c>
      <c r="D132" s="5" t="str">
        <f>IFERROR(E132-C132,"")</f>
        <v/>
      </c>
      <c r="E132" s="5" t="str">
        <f t="shared" si="10"/>
        <v/>
      </c>
      <c r="F132" t="s">
        <v>279</v>
      </c>
      <c r="G132" t="s">
        <v>360</v>
      </c>
      <c r="H132" t="s">
        <v>284</v>
      </c>
      <c r="I132" s="5"/>
      <c r="L132" t="s">
        <v>284</v>
      </c>
      <c r="N132" s="5" t="str">
        <f t="shared" si="8"/>
        <v/>
      </c>
      <c r="O132" t="s">
        <v>279</v>
      </c>
      <c r="R132" t="s">
        <v>277</v>
      </c>
      <c r="T132" s="5" t="str">
        <f t="shared" si="9"/>
        <v/>
      </c>
      <c r="V132" t="s">
        <v>276</v>
      </c>
      <c r="X132" t="s">
        <v>277</v>
      </c>
      <c r="AR132"/>
    </row>
    <row r="133" spans="1:44" x14ac:dyDescent="0.2">
      <c r="A133" t="s">
        <v>277</v>
      </c>
      <c r="C133" s="5" t="str">
        <f t="shared" si="6"/>
        <v/>
      </c>
      <c r="D133" s="5" t="str">
        <f>IFERROR(E133-C133,"")</f>
        <v/>
      </c>
      <c r="E133" s="5" t="str">
        <f t="shared" si="10"/>
        <v/>
      </c>
      <c r="F133" t="s">
        <v>284</v>
      </c>
      <c r="G133" t="s">
        <v>361</v>
      </c>
      <c r="H133" t="s">
        <v>277</v>
      </c>
      <c r="I133" s="5"/>
      <c r="L133" t="s">
        <v>277</v>
      </c>
      <c r="N133" s="5" t="str">
        <f t="shared" si="8"/>
        <v/>
      </c>
      <c r="O133" t="s">
        <v>284</v>
      </c>
      <c r="R133" t="s">
        <v>274</v>
      </c>
      <c r="T133" s="5" t="str">
        <f t="shared" si="9"/>
        <v/>
      </c>
      <c r="V133" t="s">
        <v>274</v>
      </c>
      <c r="X133" t="s">
        <v>274</v>
      </c>
      <c r="AR133"/>
    </row>
    <row r="134" spans="1:44" x14ac:dyDescent="0.2">
      <c r="A134" t="s">
        <v>276</v>
      </c>
      <c r="C134" s="5" t="str">
        <f t="shared" si="6"/>
        <v/>
      </c>
      <c r="D134" s="5" t="str">
        <f t="shared" si="7"/>
        <v/>
      </c>
      <c r="E134" s="5" t="str">
        <f t="shared" si="10"/>
        <v/>
      </c>
      <c r="F134" t="s">
        <v>279</v>
      </c>
      <c r="G134" t="s">
        <v>362</v>
      </c>
      <c r="H134" t="s">
        <v>276</v>
      </c>
      <c r="I134" s="5"/>
      <c r="L134" t="s">
        <v>276</v>
      </c>
      <c r="N134" s="5" t="str">
        <f t="shared" si="8"/>
        <v/>
      </c>
      <c r="R134" t="s">
        <v>276</v>
      </c>
      <c r="T134" s="5" t="str">
        <f t="shared" si="9"/>
        <v/>
      </c>
      <c r="V134" t="s">
        <v>279</v>
      </c>
      <c r="X134" t="s">
        <v>276</v>
      </c>
      <c r="AR134"/>
    </row>
    <row r="135" spans="1:44" x14ac:dyDescent="0.2">
      <c r="A135" t="s">
        <v>194</v>
      </c>
      <c r="C135" s="5" t="str">
        <f t="shared" si="6"/>
        <v/>
      </c>
      <c r="D135" s="5" t="str">
        <f t="shared" si="7"/>
        <v/>
      </c>
      <c r="E135" s="5" t="str">
        <f t="shared" si="10"/>
        <v/>
      </c>
      <c r="H135" t="s">
        <v>194</v>
      </c>
      <c r="I135" s="5"/>
      <c r="L135" t="s">
        <v>194</v>
      </c>
      <c r="N135" s="5" t="str">
        <f t="shared" si="8"/>
        <v/>
      </c>
      <c r="R135" t="s">
        <v>194</v>
      </c>
      <c r="T135" s="5" t="str">
        <f t="shared" si="9"/>
        <v/>
      </c>
      <c r="AR135"/>
    </row>
    <row r="136" spans="1:44" x14ac:dyDescent="0.2">
      <c r="A136" t="s">
        <v>286</v>
      </c>
      <c r="C136" s="5" t="str">
        <f t="shared" si="6"/>
        <v/>
      </c>
      <c r="D136" s="5" t="str">
        <f t="shared" si="7"/>
        <v/>
      </c>
      <c r="E136" s="5" t="str">
        <f t="shared" si="10"/>
        <v/>
      </c>
      <c r="L136" t="s">
        <v>286</v>
      </c>
      <c r="N136" s="5" t="str">
        <f t="shared" si="8"/>
        <v/>
      </c>
      <c r="R136" t="s">
        <v>286</v>
      </c>
      <c r="T136" s="5" t="str">
        <f t="shared" si="9"/>
        <v/>
      </c>
      <c r="AR136"/>
    </row>
    <row r="137" spans="1:44" x14ac:dyDescent="0.2">
      <c r="A137" s="12">
        <v>2023</v>
      </c>
      <c r="C137" s="5">
        <v>5</v>
      </c>
      <c r="D137" s="5">
        <f>IFERROR(E137-C137,"")</f>
        <v>34</v>
      </c>
      <c r="E137" s="5">
        <v>39</v>
      </c>
      <c r="N137" s="5"/>
      <c r="R137" t="s">
        <v>276</v>
      </c>
      <c r="T137" s="5"/>
      <c r="AR137"/>
    </row>
    <row r="138" spans="1:44" ht="15" x14ac:dyDescent="0.2">
      <c r="A138" s="18" t="s">
        <v>278</v>
      </c>
      <c r="C138" s="5" t="str">
        <f>+IFERROR(VLOOKUP(A138,$D$115:$E$125,2,FALSE)*60/$C$127,"")</f>
        <v/>
      </c>
      <c r="D138" s="5" t="str">
        <f>IFERROR(E138-C138,"")</f>
        <v/>
      </c>
      <c r="E138" s="5" t="str">
        <f>+IFERROR(VLOOKUP(A138,$A$115:$B$125,2,FALSE)*60/$C$127,"")</f>
        <v/>
      </c>
      <c r="N138" s="5"/>
      <c r="T138" s="5"/>
      <c r="AR138"/>
    </row>
    <row r="139" spans="1:44" x14ac:dyDescent="0.2">
      <c r="A139" t="s">
        <v>282</v>
      </c>
      <c r="C139" s="5" t="str">
        <f>+IFERROR(VLOOKUP(A139,$D$115:$E$125,2,FALSE)*60/$C$127,"")</f>
        <v/>
      </c>
      <c r="D139" s="5" t="str">
        <f>IFERROR(E139-C139,"")</f>
        <v/>
      </c>
      <c r="E139" s="5" t="str">
        <f>+IFERROR(VLOOKUP(A139,$A$115:$B$125,2,FALSE)*60/$C$127,"")</f>
        <v/>
      </c>
      <c r="N139" s="5"/>
      <c r="T139" s="5"/>
      <c r="AR139"/>
    </row>
    <row r="140" spans="1:44" x14ac:dyDescent="0.2">
      <c r="A140" t="s">
        <v>363</v>
      </c>
      <c r="C140" s="5" t="str">
        <f>+IFERROR(VLOOKUP(A140,$D$115:$E$125,2,FALSE)*60/$C$127,"")</f>
        <v/>
      </c>
      <c r="D140" s="5" t="str">
        <f>IFERROR(E140-C140,"")</f>
        <v/>
      </c>
      <c r="E140" s="5" t="str">
        <f>+IFERROR(VLOOKUP(A140,$A$115:$B$125,2,FALSE)*60/$C$127,"")</f>
        <v/>
      </c>
      <c r="AR140"/>
    </row>
    <row r="141" spans="1:44" x14ac:dyDescent="0.2">
      <c r="C141" s="5"/>
      <c r="H141" s="5"/>
      <c r="N141" s="5" t="s">
        <v>364</v>
      </c>
      <c r="T141" t="s">
        <v>365</v>
      </c>
      <c r="Y141" t="s">
        <v>366</v>
      </c>
      <c r="AC141" t="s">
        <v>367</v>
      </c>
      <c r="AR141"/>
    </row>
    <row r="142" spans="1:44" x14ac:dyDescent="0.2">
      <c r="A142" t="s">
        <v>279</v>
      </c>
      <c r="C142" s="13" t="str">
        <f>+IFERROR(VLOOKUP(A142,$A$41:$G$52,$C$40,FALSE),"")</f>
        <v/>
      </c>
      <c r="D142" t="s">
        <v>368</v>
      </c>
      <c r="F142" t="s">
        <v>279</v>
      </c>
      <c r="H142" s="13" t="str">
        <f t="shared" ref="H142:H147" si="11">IFERROR(VLOOKUP(F142,$A$15:$G$25,$C$13,FALSE),"")</f>
        <v/>
      </c>
      <c r="L142" t="s">
        <v>274</v>
      </c>
      <c r="N142" s="13" t="str">
        <f t="shared" ref="N142:N148" si="12">+IFERROR(VLOOKUP(L142,$L$25:$P$35,5,FALSE),"")</f>
        <v/>
      </c>
      <c r="R142" t="s">
        <v>279</v>
      </c>
      <c r="T142" s="13" t="str">
        <f t="shared" ref="T142:T148" si="13">+IFERROR(VLOOKUP(R142,$R$26:$V$36,5,FALSE),"")</f>
        <v/>
      </c>
      <c r="W142" t="s">
        <v>279</v>
      </c>
      <c r="Y142" s="13" t="str">
        <f t="shared" ref="Y142:Y147" si="14">+IFERROR(VLOOKUP(W142,$W$114:$X$120,2,FALSE),"")</f>
        <v/>
      </c>
      <c r="Z142" s="13"/>
      <c r="AA142" t="s">
        <v>277</v>
      </c>
      <c r="AC142" s="13" t="str">
        <f t="shared" ref="AC142:AC147" si="15">+IFERROR(VLOOKUP(AA142,$AA$115:$AB$121,2,FALSE),"")</f>
        <v/>
      </c>
      <c r="AR142"/>
    </row>
    <row r="143" spans="1:44" x14ac:dyDescent="0.2">
      <c r="A143" t="s">
        <v>274</v>
      </c>
      <c r="C143" s="13" t="str">
        <f t="shared" ref="C143:C152" si="16">+IFERROR(VLOOKUP(A143,$A$41:$G$51,$C$40,FALSE),"")</f>
        <v/>
      </c>
      <c r="F143" t="s">
        <v>274</v>
      </c>
      <c r="H143" s="13" t="str">
        <f t="shared" si="11"/>
        <v/>
      </c>
      <c r="L143" t="s">
        <v>279</v>
      </c>
      <c r="N143" s="13" t="str">
        <f t="shared" si="12"/>
        <v/>
      </c>
      <c r="R143" t="s">
        <v>284</v>
      </c>
      <c r="T143" s="13" t="str">
        <f t="shared" si="13"/>
        <v/>
      </c>
      <c r="W143" t="s">
        <v>284</v>
      </c>
      <c r="Y143" s="13" t="str">
        <f t="shared" si="14"/>
        <v/>
      </c>
      <c r="Z143" s="13"/>
      <c r="AA143" t="s">
        <v>284</v>
      </c>
      <c r="AC143" s="13" t="str">
        <f t="shared" si="15"/>
        <v/>
      </c>
      <c r="AR143"/>
    </row>
    <row r="144" spans="1:44" x14ac:dyDescent="0.2">
      <c r="A144" t="s">
        <v>284</v>
      </c>
      <c r="C144" s="13" t="str">
        <f t="shared" si="16"/>
        <v/>
      </c>
      <c r="F144" t="s">
        <v>284</v>
      </c>
      <c r="H144" s="13" t="str">
        <f t="shared" si="11"/>
        <v/>
      </c>
      <c r="L144" t="s">
        <v>284</v>
      </c>
      <c r="N144" s="13" t="str">
        <f t="shared" si="12"/>
        <v/>
      </c>
      <c r="R144" t="s">
        <v>277</v>
      </c>
      <c r="T144" s="13" t="str">
        <f t="shared" si="13"/>
        <v/>
      </c>
      <c r="W144" t="s">
        <v>276</v>
      </c>
      <c r="Y144" s="13" t="str">
        <f t="shared" si="14"/>
        <v/>
      </c>
      <c r="Z144" s="13"/>
      <c r="AA144" t="s">
        <v>279</v>
      </c>
      <c r="AC144" s="13" t="str">
        <f t="shared" si="15"/>
        <v/>
      </c>
      <c r="AR144"/>
    </row>
    <row r="145" spans="1:44" x14ac:dyDescent="0.2">
      <c r="A145" t="s">
        <v>277</v>
      </c>
      <c r="C145" s="13" t="str">
        <f t="shared" si="16"/>
        <v/>
      </c>
      <c r="F145" t="s">
        <v>277</v>
      </c>
      <c r="H145" s="13" t="str">
        <f t="shared" si="11"/>
        <v/>
      </c>
      <c r="L145" t="s">
        <v>277</v>
      </c>
      <c r="N145" s="13" t="str">
        <f t="shared" si="12"/>
        <v/>
      </c>
      <c r="R145" t="s">
        <v>274</v>
      </c>
      <c r="T145" s="13" t="str">
        <f t="shared" si="13"/>
        <v/>
      </c>
      <c r="W145" t="s">
        <v>277</v>
      </c>
      <c r="Y145" s="13" t="str">
        <f t="shared" si="14"/>
        <v/>
      </c>
      <c r="Z145" s="13"/>
      <c r="AA145" t="s">
        <v>276</v>
      </c>
      <c r="AC145" s="13" t="str">
        <f t="shared" si="15"/>
        <v/>
      </c>
      <c r="AR145"/>
    </row>
    <row r="146" spans="1:44" x14ac:dyDescent="0.2">
      <c r="A146" t="s">
        <v>276</v>
      </c>
      <c r="C146" s="13" t="str">
        <f t="shared" si="16"/>
        <v/>
      </c>
      <c r="F146" t="s">
        <v>276</v>
      </c>
      <c r="H146" s="13" t="str">
        <f t="shared" si="11"/>
        <v/>
      </c>
      <c r="L146" t="s">
        <v>276</v>
      </c>
      <c r="N146" s="13" t="str">
        <f t="shared" si="12"/>
        <v/>
      </c>
      <c r="R146" t="s">
        <v>276</v>
      </c>
      <c r="T146" s="13" t="str">
        <f t="shared" si="13"/>
        <v/>
      </c>
      <c r="W146" t="s">
        <v>274</v>
      </c>
      <c r="Y146" s="13" t="str">
        <f t="shared" si="14"/>
        <v/>
      </c>
      <c r="Z146" s="13"/>
      <c r="AA146" t="s">
        <v>274</v>
      </c>
      <c r="AC146" s="13" t="str">
        <f t="shared" si="15"/>
        <v/>
      </c>
      <c r="AR146"/>
    </row>
    <row r="147" spans="1:44" x14ac:dyDescent="0.2">
      <c r="A147" t="s">
        <v>194</v>
      </c>
      <c r="C147" s="13" t="str">
        <f t="shared" si="16"/>
        <v/>
      </c>
      <c r="F147" t="s">
        <v>194</v>
      </c>
      <c r="H147" s="13" t="str">
        <f t="shared" si="11"/>
        <v/>
      </c>
      <c r="L147" t="s">
        <v>194</v>
      </c>
      <c r="N147" s="13" t="str">
        <f t="shared" si="12"/>
        <v/>
      </c>
      <c r="R147" t="s">
        <v>194</v>
      </c>
      <c r="T147" s="13" t="str">
        <f t="shared" si="13"/>
        <v/>
      </c>
      <c r="W147" t="s">
        <v>341</v>
      </c>
      <c r="Y147" s="13" t="str">
        <f t="shared" si="14"/>
        <v/>
      </c>
      <c r="Z147" s="13"/>
      <c r="AA147" t="s">
        <v>341</v>
      </c>
      <c r="AC147" s="13" t="str">
        <f t="shared" si="15"/>
        <v/>
      </c>
      <c r="AR147"/>
    </row>
    <row r="148" spans="1:44" x14ac:dyDescent="0.2">
      <c r="A148" t="s">
        <v>286</v>
      </c>
      <c r="C148" s="13" t="str">
        <f t="shared" si="16"/>
        <v/>
      </c>
      <c r="F148" t="s">
        <v>286</v>
      </c>
      <c r="H148" s="13">
        <f>+SUM(H143:H147)</f>
        <v>0</v>
      </c>
      <c r="L148" t="s">
        <v>286</v>
      </c>
      <c r="N148" s="13" t="str">
        <f t="shared" si="12"/>
        <v/>
      </c>
      <c r="R148" t="s">
        <v>286</v>
      </c>
      <c r="T148" s="13" t="str">
        <f t="shared" si="13"/>
        <v/>
      </c>
      <c r="AR148"/>
    </row>
    <row r="149" spans="1:44" x14ac:dyDescent="0.2">
      <c r="A149" s="12">
        <v>2023</v>
      </c>
      <c r="C149" s="13" t="str">
        <f t="shared" si="16"/>
        <v/>
      </c>
      <c r="H149" s="13"/>
      <c r="N149" s="13"/>
      <c r="AR149"/>
    </row>
    <row r="150" spans="1:44" ht="15" x14ac:dyDescent="0.2">
      <c r="A150" s="18" t="s">
        <v>282</v>
      </c>
      <c r="C150" s="13" t="str">
        <f t="shared" si="16"/>
        <v/>
      </c>
      <c r="H150" s="13"/>
      <c r="N150" s="13"/>
      <c r="AR150"/>
    </row>
    <row r="151" spans="1:44" ht="15" x14ac:dyDescent="0.2">
      <c r="A151" s="18" t="s">
        <v>278</v>
      </c>
      <c r="C151" s="13" t="str">
        <f t="shared" si="16"/>
        <v/>
      </c>
      <c r="H151" s="13"/>
      <c r="N151" s="13" t="str">
        <f>+IFERROR(VLOOKUP(L151,$L$25:$P$35,5,FALSE),"")</f>
        <v/>
      </c>
      <c r="T151" s="13"/>
      <c r="AR151"/>
    </row>
    <row r="152" spans="1:44" x14ac:dyDescent="0.2">
      <c r="A152" t="s">
        <v>296</v>
      </c>
      <c r="C152" s="13" t="str">
        <f t="shared" si="16"/>
        <v/>
      </c>
      <c r="H152" s="13"/>
      <c r="N152" s="13"/>
      <c r="T152" s="13"/>
      <c r="AR152"/>
    </row>
    <row r="153" spans="1:44" x14ac:dyDescent="0.2">
      <c r="C153" s="13"/>
      <c r="H153" s="13"/>
      <c r="N153" s="13"/>
      <c r="T153" s="13"/>
      <c r="AR153"/>
    </row>
    <row r="154" spans="1:44" x14ac:dyDescent="0.2">
      <c r="A154" t="s">
        <v>369</v>
      </c>
      <c r="C154">
        <v>3</v>
      </c>
      <c r="D154">
        <v>4</v>
      </c>
      <c r="E154">
        <v>5</v>
      </c>
      <c r="AR154"/>
    </row>
    <row r="155" spans="1:44" ht="15" x14ac:dyDescent="0.2">
      <c r="A155" s="18"/>
      <c r="B155" s="104"/>
      <c r="C155" s="103" t="s">
        <v>356</v>
      </c>
      <c r="D155" s="104" t="s">
        <v>357</v>
      </c>
      <c r="E155" s="104" t="s">
        <v>39</v>
      </c>
      <c r="F155" s="104" t="s">
        <v>370</v>
      </c>
      <c r="AR155"/>
    </row>
    <row r="156" spans="1:44" ht="15" x14ac:dyDescent="0.2">
      <c r="A156" s="18" t="s">
        <v>274</v>
      </c>
      <c r="B156" s="103"/>
      <c r="C156" s="103" t="e">
        <f>+VLOOKUP($A156,$A$130:$E$139,C$154,FALSE)/60</f>
        <v>#VALUE!</v>
      </c>
      <c r="D156" s="103" t="e">
        <f t="shared" ref="D156:E158" si="17">+VLOOKUP($A156,$A$130:$E$137,D$154,FALSE)/60</f>
        <v>#VALUE!</v>
      </c>
      <c r="E156" s="103" t="e">
        <f t="shared" si="17"/>
        <v>#VALUE!</v>
      </c>
      <c r="F156" s="18" t="str">
        <f>+VLOOKUP(A156,$A$142:$C$151,3,FALSE)</f>
        <v/>
      </c>
      <c r="AR156"/>
    </row>
    <row r="157" spans="1:44" ht="15" x14ac:dyDescent="0.2">
      <c r="A157" s="18" t="s">
        <v>276</v>
      </c>
      <c r="B157" s="103"/>
      <c r="C157" s="103" t="e">
        <f>+VLOOKUP($A157,$A$130:$E$137,C$154,FALSE)/60</f>
        <v>#VALUE!</v>
      </c>
      <c r="D157" s="103" t="e">
        <f t="shared" si="17"/>
        <v>#VALUE!</v>
      </c>
      <c r="E157" s="103" t="e">
        <f t="shared" si="17"/>
        <v>#VALUE!</v>
      </c>
      <c r="F157" s="18" t="str">
        <f t="shared" ref="F157:F163" si="18">+VLOOKUP(A157,$A$142:$C$151,3,FALSE)</f>
        <v/>
      </c>
      <c r="AR157"/>
    </row>
    <row r="158" spans="1:44" ht="15" x14ac:dyDescent="0.2">
      <c r="A158" s="18" t="s">
        <v>277</v>
      </c>
      <c r="B158" s="103"/>
      <c r="C158" s="103" t="e">
        <f>+VLOOKUP($A158,$A$130:$E$137,C$154,FALSE)/60</f>
        <v>#VALUE!</v>
      </c>
      <c r="D158" s="103" t="e">
        <f t="shared" si="17"/>
        <v>#VALUE!</v>
      </c>
      <c r="E158" s="103" t="e">
        <f t="shared" si="17"/>
        <v>#VALUE!</v>
      </c>
      <c r="F158" s="18" t="str">
        <f t="shared" si="18"/>
        <v/>
      </c>
      <c r="AR158"/>
    </row>
    <row r="159" spans="1:44" ht="15" x14ac:dyDescent="0.2">
      <c r="A159" s="18" t="s">
        <v>278</v>
      </c>
      <c r="B159" s="103"/>
      <c r="C159" s="103" t="e">
        <f>+VLOOKUP($A159,$A$130:$E$139,C$154,FALSE)/60</f>
        <v>#VALUE!</v>
      </c>
      <c r="D159" s="103" t="e">
        <f>+VLOOKUP($A159,$A$130:$E$139,D$154,FALSE)/60</f>
        <v>#VALUE!</v>
      </c>
      <c r="E159" s="103" t="e">
        <f>+VLOOKUP($A159,$A$130:$E$139,E$154,FALSE)/60</f>
        <v>#VALUE!</v>
      </c>
      <c r="F159" s="18" t="str">
        <f t="shared" si="18"/>
        <v/>
      </c>
      <c r="AR159"/>
    </row>
    <row r="160" spans="1:44" ht="15" x14ac:dyDescent="0.2">
      <c r="A160" s="18" t="s">
        <v>279</v>
      </c>
      <c r="B160" s="103"/>
      <c r="C160" s="103" t="e">
        <f>+VLOOKUP($A160,$A$130:$E$137,C$154,FALSE)/60</f>
        <v>#VALUE!</v>
      </c>
      <c r="D160" s="103" t="e">
        <f>+VLOOKUP($A160,$A$130:$E$137,D$154,FALSE)/60</f>
        <v>#VALUE!</v>
      </c>
      <c r="E160" s="103" t="e">
        <f>+VLOOKUP($A160,$A$130:$E$137,E$154,FALSE)/60</f>
        <v>#VALUE!</v>
      </c>
      <c r="F160" s="18" t="str">
        <f t="shared" si="18"/>
        <v/>
      </c>
      <c r="AR160"/>
    </row>
    <row r="161" spans="1:44" ht="15" x14ac:dyDescent="0.2">
      <c r="A161" s="18" t="s">
        <v>194</v>
      </c>
      <c r="B161" s="103"/>
      <c r="C161" s="103" t="e">
        <f>+VLOOKUP($A161,$A$130:$E$138,C$154,FALSE)/60</f>
        <v>#VALUE!</v>
      </c>
      <c r="D161" s="103" t="e">
        <f>+VLOOKUP($A161,$A$130:$E$138,D$154,FALSE)/60</f>
        <v>#VALUE!</v>
      </c>
      <c r="E161" s="103" t="e">
        <f>+VLOOKUP($A161,$A$130:$E$139,E$154,FALSE)/60</f>
        <v>#VALUE!</v>
      </c>
      <c r="F161" s="18" t="str">
        <f t="shared" si="18"/>
        <v/>
      </c>
      <c r="AR161"/>
    </row>
    <row r="162" spans="1:44" ht="15" x14ac:dyDescent="0.2">
      <c r="A162" s="18" t="s">
        <v>282</v>
      </c>
      <c r="B162" s="103"/>
      <c r="C162" s="103" t="e">
        <f>+VLOOKUP($A162,$A$130:$E$139,C$154,FALSE)/60</f>
        <v>#VALUE!</v>
      </c>
      <c r="D162" s="103" t="e">
        <f>+VLOOKUP($A162,$A$130:$E$139,D$154,FALSE)/60</f>
        <v>#VALUE!</v>
      </c>
      <c r="E162" s="103" t="e">
        <f>+VLOOKUP($A162,$A$130:$E$139,E$154,FALSE)/60</f>
        <v>#VALUE!</v>
      </c>
      <c r="F162" s="18" t="str">
        <f t="shared" si="18"/>
        <v/>
      </c>
      <c r="AR162"/>
    </row>
    <row r="163" spans="1:44" ht="15" x14ac:dyDescent="0.2">
      <c r="A163" s="18" t="s">
        <v>284</v>
      </c>
      <c r="B163" s="103"/>
      <c r="C163" s="103" t="e">
        <f>+VLOOKUP($A163,$A$130:$E$137,C$154,FALSE)/60</f>
        <v>#VALUE!</v>
      </c>
      <c r="D163" s="103" t="e">
        <f>+VLOOKUP($A163,$A$130:$E$137,D$154,FALSE)/60</f>
        <v>#VALUE!</v>
      </c>
      <c r="E163" s="103" t="e">
        <f>+VLOOKUP($A163,$A$130:$E$137,E$154,FALSE)/60</f>
        <v>#VALUE!</v>
      </c>
      <c r="F163" s="18" t="str">
        <f t="shared" si="18"/>
        <v/>
      </c>
      <c r="AR163"/>
    </row>
    <row r="164" spans="1:44" ht="15" x14ac:dyDescent="0.2">
      <c r="A164" s="18" t="s">
        <v>296</v>
      </c>
      <c r="B164" s="103"/>
      <c r="C164" s="103" t="e">
        <f>+VLOOKUP($A164,$A$130:$E$138,C$154,FALSE)/60</f>
        <v>#VALUE!</v>
      </c>
      <c r="D164" s="103" t="e">
        <f>+VLOOKUP($A164,$A$130:$E$138,D$154,FALSE)/60</f>
        <v>#VALUE!</v>
      </c>
      <c r="E164" s="103" t="e">
        <f>+VLOOKUP($A164,$A$130:$E$138,E$154,FALSE)/60</f>
        <v>#VALUE!</v>
      </c>
      <c r="F164" s="18" t="str">
        <f>+VLOOKUP(A164,$A$142:$C$152,3,FALSE)</f>
        <v/>
      </c>
      <c r="AR164"/>
    </row>
    <row r="165" spans="1:44" x14ac:dyDescent="0.2">
      <c r="E165" s="5"/>
      <c r="AR165"/>
    </row>
    <row r="166" spans="1:44" x14ac:dyDescent="0.2">
      <c r="AR166"/>
    </row>
    <row r="167" spans="1:44" x14ac:dyDescent="0.2">
      <c r="AR167"/>
    </row>
    <row r="168" spans="1:44" x14ac:dyDescent="0.2">
      <c r="AR168"/>
    </row>
    <row r="169" spans="1:44" x14ac:dyDescent="0.2">
      <c r="AR169"/>
    </row>
    <row r="170" spans="1:44" x14ac:dyDescent="0.2">
      <c r="C170"/>
      <c r="AR170"/>
    </row>
    <row r="171" spans="1:44" x14ac:dyDescent="0.2">
      <c r="C171"/>
      <c r="AR171"/>
    </row>
    <row r="172" spans="1:44" x14ac:dyDescent="0.2">
      <c r="C172"/>
      <c r="AR172"/>
    </row>
    <row r="173" spans="1:44" x14ac:dyDescent="0.2">
      <c r="AR173"/>
    </row>
    <row r="174" spans="1:44" x14ac:dyDescent="0.2">
      <c r="AR174"/>
    </row>
    <row r="175" spans="1:44" x14ac:dyDescent="0.2">
      <c r="C175"/>
      <c r="AR175"/>
    </row>
    <row r="176" spans="1:44" x14ac:dyDescent="0.2">
      <c r="C176"/>
      <c r="AR176"/>
    </row>
    <row r="177" spans="1:44" x14ac:dyDescent="0.2">
      <c r="C177"/>
      <c r="AR177"/>
    </row>
    <row r="178" spans="1:44" x14ac:dyDescent="0.2">
      <c r="C178"/>
      <c r="AR178"/>
    </row>
    <row r="179" spans="1:44" x14ac:dyDescent="0.2">
      <c r="B179" s="13"/>
      <c r="C179"/>
      <c r="AR179"/>
    </row>
    <row r="180" spans="1:44" x14ac:dyDescent="0.2">
      <c r="A180" s="1"/>
      <c r="AR180"/>
    </row>
    <row r="181" spans="1:44" x14ac:dyDescent="0.2">
      <c r="AR181"/>
    </row>
    <row r="182" spans="1:44" x14ac:dyDescent="0.2">
      <c r="C182"/>
      <c r="AR182"/>
    </row>
    <row r="183" spans="1:44" x14ac:dyDescent="0.2">
      <c r="C183"/>
      <c r="AR183"/>
    </row>
    <row r="184" spans="1:44" x14ac:dyDescent="0.2">
      <c r="C184"/>
      <c r="AR184"/>
    </row>
    <row r="185" spans="1:44" x14ac:dyDescent="0.2">
      <c r="C185"/>
      <c r="E185" s="4"/>
      <c r="AR185"/>
    </row>
    <row r="186" spans="1:44" x14ac:dyDescent="0.2">
      <c r="C186"/>
      <c r="E186" s="5"/>
      <c r="AR186"/>
    </row>
    <row r="187" spans="1:44" x14ac:dyDescent="0.2">
      <c r="C187"/>
      <c r="E187" s="5"/>
      <c r="AR187"/>
    </row>
    <row r="188" spans="1:44" x14ac:dyDescent="0.2">
      <c r="C188"/>
      <c r="E188" s="5"/>
      <c r="AR188"/>
    </row>
    <row r="189" spans="1:44" x14ac:dyDescent="0.2">
      <c r="C189"/>
      <c r="E189" s="5"/>
      <c r="AR189"/>
    </row>
    <row r="190" spans="1:44" x14ac:dyDescent="0.2">
      <c r="C190"/>
      <c r="AR190"/>
    </row>
    <row r="191" spans="1:44" x14ac:dyDescent="0.2">
      <c r="AR191"/>
    </row>
    <row r="192" spans="1:44" x14ac:dyDescent="0.2">
      <c r="AR192"/>
    </row>
    <row r="193" spans="2:44" x14ac:dyDescent="0.2">
      <c r="AR193"/>
    </row>
    <row r="194" spans="2:44" x14ac:dyDescent="0.2">
      <c r="C194"/>
      <c r="AR194"/>
    </row>
    <row r="195" spans="2:44" x14ac:dyDescent="0.2">
      <c r="C195"/>
      <c r="AR195"/>
    </row>
    <row r="196" spans="2:44" x14ac:dyDescent="0.2">
      <c r="C196"/>
      <c r="AR196"/>
    </row>
    <row r="197" spans="2:44" x14ac:dyDescent="0.2">
      <c r="C197"/>
      <c r="AR197"/>
    </row>
    <row r="198" spans="2:44" x14ac:dyDescent="0.2">
      <c r="C198"/>
      <c r="O198" s="2"/>
      <c r="P198" s="2"/>
      <c r="Q198" s="2"/>
      <c r="R198" s="2"/>
      <c r="S198" s="2"/>
      <c r="AR198"/>
    </row>
    <row r="199" spans="2:44" x14ac:dyDescent="0.2">
      <c r="C199"/>
      <c r="O199" s="2"/>
      <c r="P199" s="2"/>
      <c r="Q199" s="2"/>
      <c r="R199" s="2"/>
      <c r="S199" s="2"/>
      <c r="AR199"/>
    </row>
    <row r="200" spans="2:44" x14ac:dyDescent="0.2">
      <c r="C200"/>
      <c r="O200" s="2"/>
      <c r="P200" s="2"/>
      <c r="Q200" s="2"/>
      <c r="R200" s="2"/>
      <c r="S200" s="2"/>
      <c r="AR200"/>
    </row>
    <row r="201" spans="2:44" x14ac:dyDescent="0.2">
      <c r="C201"/>
      <c r="O201" s="2"/>
      <c r="P201" s="2"/>
      <c r="Q201" s="2"/>
      <c r="R201" s="2"/>
      <c r="S201" s="2"/>
      <c r="AR201"/>
    </row>
    <row r="202" spans="2:44" x14ac:dyDescent="0.2">
      <c r="C202"/>
      <c r="O202" s="2"/>
      <c r="P202" s="2"/>
      <c r="Q202" s="2"/>
      <c r="R202" s="2"/>
      <c r="S202" s="2"/>
      <c r="AR202"/>
    </row>
    <row r="203" spans="2:44" x14ac:dyDescent="0.2">
      <c r="B203" s="12"/>
      <c r="C203"/>
      <c r="O203" s="2"/>
      <c r="P203" s="2"/>
      <c r="Q203" s="2"/>
      <c r="R203" s="2"/>
      <c r="S203" s="2"/>
      <c r="AR203"/>
    </row>
    <row r="204" spans="2:44" x14ac:dyDescent="0.2">
      <c r="O204" s="2"/>
      <c r="P204" s="2"/>
      <c r="Q204" s="2"/>
      <c r="R204" s="2"/>
      <c r="S204" s="2"/>
      <c r="AR204"/>
    </row>
    <row r="205" spans="2:44" x14ac:dyDescent="0.2">
      <c r="O205" s="2"/>
      <c r="P205" s="2"/>
      <c r="Q205" s="2"/>
      <c r="R205" s="2"/>
      <c r="S205" s="2"/>
      <c r="AR205"/>
    </row>
    <row r="206" spans="2:44" x14ac:dyDescent="0.2">
      <c r="O206" s="2"/>
      <c r="P206" s="2"/>
      <c r="Q206" s="2"/>
      <c r="R206" s="2"/>
      <c r="S206" s="2"/>
      <c r="AR206"/>
    </row>
    <row r="207" spans="2:44" x14ac:dyDescent="0.2">
      <c r="C207"/>
      <c r="O207" s="2"/>
      <c r="P207" s="2"/>
      <c r="Q207" s="2"/>
      <c r="R207" s="2"/>
      <c r="S207" s="2"/>
      <c r="AR207"/>
    </row>
    <row r="208" spans="2:44" x14ac:dyDescent="0.2">
      <c r="C208"/>
      <c r="O208" s="2"/>
      <c r="P208" s="2"/>
      <c r="Q208" s="2"/>
      <c r="R208" s="2"/>
      <c r="S208" s="2"/>
      <c r="AR208"/>
    </row>
    <row r="209" spans="3:44" x14ac:dyDescent="0.2">
      <c r="C209"/>
      <c r="O209" s="2"/>
      <c r="P209" s="2"/>
      <c r="Q209" s="2"/>
      <c r="R209" s="2"/>
      <c r="S209" s="2"/>
      <c r="AR209"/>
    </row>
    <row r="210" spans="3:44" x14ac:dyDescent="0.2">
      <c r="C210"/>
      <c r="O210" s="2"/>
      <c r="P210" s="2"/>
      <c r="Q210" s="2"/>
      <c r="R210" s="2"/>
      <c r="S210" s="2"/>
      <c r="AR210"/>
    </row>
    <row r="211" spans="3:44" x14ac:dyDescent="0.2">
      <c r="C211"/>
      <c r="O211" s="2"/>
      <c r="P211" s="2"/>
      <c r="Q211" s="2"/>
      <c r="R211" s="2"/>
      <c r="S211" s="2"/>
      <c r="AR211"/>
    </row>
    <row r="212" spans="3:44" x14ac:dyDescent="0.2">
      <c r="C212"/>
      <c r="O212" s="2"/>
      <c r="P212" s="2"/>
      <c r="Q212" s="2"/>
      <c r="R212" s="2"/>
      <c r="S212" s="2"/>
    </row>
    <row r="213" spans="3:44" x14ac:dyDescent="0.2">
      <c r="C213"/>
      <c r="O213" s="2"/>
      <c r="P213" s="2"/>
      <c r="Q213" s="2"/>
      <c r="R213" s="2"/>
      <c r="S213" s="2"/>
    </row>
    <row r="214" spans="3:44" x14ac:dyDescent="0.2">
      <c r="C214"/>
      <c r="O214" s="2"/>
      <c r="P214" s="2"/>
      <c r="Q214" s="2"/>
      <c r="R214" s="2"/>
      <c r="S214" s="2"/>
    </row>
    <row r="215" spans="3:44" x14ac:dyDescent="0.2">
      <c r="C215"/>
      <c r="O215" s="2"/>
      <c r="P215" s="2"/>
      <c r="Q215" s="2"/>
      <c r="R215" s="2"/>
      <c r="S215" s="2"/>
    </row>
    <row r="216" spans="3:44" x14ac:dyDescent="0.2">
      <c r="C216"/>
      <c r="O216" s="2"/>
      <c r="P216" s="2"/>
      <c r="Q216" s="2"/>
      <c r="R216" s="2"/>
      <c r="S216" s="2"/>
    </row>
    <row r="217" spans="3:44" x14ac:dyDescent="0.2">
      <c r="C217"/>
      <c r="O217" s="2"/>
      <c r="P217" s="2"/>
      <c r="Q217" s="2"/>
      <c r="R217" s="2"/>
      <c r="S217" s="2"/>
    </row>
    <row r="218" spans="3:44" x14ac:dyDescent="0.2">
      <c r="C218"/>
      <c r="O218" s="2"/>
      <c r="P218" s="2"/>
      <c r="Q218" s="2"/>
      <c r="R218" s="2"/>
      <c r="S218" s="2"/>
    </row>
    <row r="219" spans="3:44" x14ac:dyDescent="0.2">
      <c r="C219"/>
      <c r="O219" s="2"/>
      <c r="P219" s="2"/>
      <c r="Q219" s="2"/>
      <c r="R219" s="2"/>
      <c r="S219" s="2"/>
    </row>
    <row r="220" spans="3:44" x14ac:dyDescent="0.2">
      <c r="C220"/>
      <c r="O220" s="2"/>
      <c r="P220" s="2"/>
      <c r="Q220" s="2"/>
      <c r="R220" s="2"/>
      <c r="S220" s="2"/>
    </row>
    <row r="221" spans="3:44" x14ac:dyDescent="0.2">
      <c r="C221"/>
      <c r="O221" s="2"/>
      <c r="P221" s="2"/>
      <c r="Q221" s="2"/>
      <c r="R221" s="2"/>
      <c r="S221" s="2"/>
    </row>
    <row r="222" spans="3:44" x14ac:dyDescent="0.2">
      <c r="C222"/>
      <c r="O222" s="2"/>
      <c r="P222" s="2"/>
      <c r="Q222" s="2"/>
      <c r="R222" s="2"/>
      <c r="S222" s="2"/>
    </row>
    <row r="223" spans="3:44" x14ac:dyDescent="0.2">
      <c r="C223"/>
      <c r="O223" s="2"/>
      <c r="P223" s="2"/>
      <c r="Q223" s="2"/>
      <c r="R223" s="2"/>
      <c r="S223" s="2"/>
    </row>
    <row r="224" spans="3:44" x14ac:dyDescent="0.2">
      <c r="C224"/>
      <c r="O224" s="2"/>
      <c r="P224" s="2"/>
      <c r="Q224" s="2"/>
      <c r="R224" s="2"/>
      <c r="S224" s="2"/>
    </row>
    <row r="225" spans="3:19" x14ac:dyDescent="0.2">
      <c r="C225"/>
      <c r="O225" s="2"/>
      <c r="P225" s="2"/>
      <c r="Q225" s="2"/>
      <c r="R225" s="2"/>
      <c r="S225" s="2"/>
    </row>
    <row r="226" spans="3:19" x14ac:dyDescent="0.2">
      <c r="C226"/>
      <c r="O226" s="2"/>
      <c r="P226" s="2"/>
      <c r="Q226" s="2"/>
      <c r="R226" s="2"/>
      <c r="S226" s="2"/>
    </row>
    <row r="227" spans="3:19" x14ac:dyDescent="0.2">
      <c r="C227"/>
      <c r="O227" s="2"/>
      <c r="P227" s="2"/>
      <c r="Q227" s="2"/>
      <c r="R227" s="2"/>
      <c r="S227" s="2"/>
    </row>
    <row r="228" spans="3:19" x14ac:dyDescent="0.2">
      <c r="C228"/>
      <c r="O228" s="2"/>
      <c r="P228" s="2"/>
      <c r="Q228" s="2"/>
      <c r="R228" s="2"/>
      <c r="S228" s="2"/>
    </row>
    <row r="229" spans="3:19" x14ac:dyDescent="0.2">
      <c r="C229"/>
      <c r="O229" s="2"/>
      <c r="P229" s="2"/>
      <c r="Q229" s="2"/>
      <c r="R229" s="2"/>
      <c r="S229" s="2"/>
    </row>
    <row r="230" spans="3:19" x14ac:dyDescent="0.2">
      <c r="C230"/>
      <c r="O230" s="2"/>
      <c r="P230" s="2"/>
      <c r="Q230" s="2"/>
      <c r="R230" s="2"/>
      <c r="S230" s="2"/>
    </row>
    <row r="231" spans="3:19" x14ac:dyDescent="0.2">
      <c r="C231"/>
      <c r="O231" s="2"/>
      <c r="P231" s="2"/>
      <c r="Q231" s="2"/>
      <c r="R231" s="2"/>
      <c r="S231" s="2"/>
    </row>
    <row r="232" spans="3:19" x14ac:dyDescent="0.2">
      <c r="C232"/>
      <c r="O232" s="2"/>
      <c r="P232" s="2"/>
      <c r="Q232" s="2"/>
      <c r="R232" s="2"/>
      <c r="S232" s="2"/>
    </row>
    <row r="233" spans="3:19" x14ac:dyDescent="0.2">
      <c r="C233"/>
      <c r="O233" s="2"/>
      <c r="P233" s="2"/>
      <c r="Q233" s="2"/>
      <c r="R233" s="2"/>
      <c r="S233" s="2"/>
    </row>
    <row r="234" spans="3:19" x14ac:dyDescent="0.2">
      <c r="C234"/>
      <c r="O234" s="2"/>
      <c r="P234" s="2"/>
      <c r="Q234" s="2"/>
      <c r="R234" s="2"/>
      <c r="S234" s="2"/>
    </row>
    <row r="235" spans="3:19" x14ac:dyDescent="0.2">
      <c r="C235"/>
      <c r="O235" s="2"/>
      <c r="P235" s="2"/>
      <c r="Q235" s="2"/>
      <c r="R235" s="2"/>
      <c r="S235" s="2"/>
    </row>
    <row r="236" spans="3:19" x14ac:dyDescent="0.2">
      <c r="C236"/>
      <c r="O236" s="2"/>
      <c r="P236" s="2"/>
      <c r="Q236" s="2"/>
      <c r="R236" s="2"/>
      <c r="S236" s="2"/>
    </row>
    <row r="237" spans="3:19" x14ac:dyDescent="0.2">
      <c r="C237"/>
      <c r="O237" s="2"/>
      <c r="P237" s="2"/>
      <c r="Q237" s="2"/>
      <c r="R237" s="2"/>
      <c r="S237" s="2"/>
    </row>
    <row r="238" spans="3:19" x14ac:dyDescent="0.2">
      <c r="C238"/>
      <c r="O238" s="2"/>
      <c r="P238" s="2"/>
      <c r="Q238" s="2"/>
      <c r="R238" s="2"/>
      <c r="S238" s="2"/>
    </row>
    <row r="239" spans="3:19" x14ac:dyDescent="0.2">
      <c r="C239"/>
      <c r="O239" s="2"/>
      <c r="P239" s="2"/>
      <c r="Q239" s="2"/>
      <c r="R239" s="2"/>
      <c r="S239" s="2"/>
    </row>
    <row r="240" spans="3:19" x14ac:dyDescent="0.2">
      <c r="C240"/>
      <c r="O240" s="2"/>
      <c r="P240" s="2"/>
      <c r="Q240" s="2"/>
      <c r="R240" s="2"/>
      <c r="S240" s="2"/>
    </row>
    <row r="241" spans="3:19" x14ac:dyDescent="0.2">
      <c r="C241"/>
      <c r="O241" s="2"/>
      <c r="P241" s="2"/>
      <c r="Q241" s="2"/>
      <c r="R241" s="2"/>
      <c r="S241" s="2"/>
    </row>
    <row r="242" spans="3:19" x14ac:dyDescent="0.2">
      <c r="C242"/>
      <c r="O242" s="2"/>
      <c r="P242" s="2"/>
      <c r="Q242" s="2"/>
      <c r="R242" s="2"/>
      <c r="S242" s="2"/>
    </row>
    <row r="243" spans="3:19" x14ac:dyDescent="0.2">
      <c r="C243"/>
      <c r="O243" s="2"/>
      <c r="P243" s="2"/>
      <c r="Q243" s="2"/>
      <c r="R243" s="2"/>
      <c r="S243" s="2"/>
    </row>
    <row r="244" spans="3:19" x14ac:dyDescent="0.2">
      <c r="C244"/>
      <c r="O244" s="2"/>
      <c r="P244" s="2"/>
      <c r="Q244" s="2"/>
      <c r="R244" s="2"/>
      <c r="S244" s="2"/>
    </row>
    <row r="245" spans="3:19" x14ac:dyDescent="0.2">
      <c r="C245"/>
      <c r="O245" s="2"/>
      <c r="P245" s="2"/>
      <c r="Q245" s="2"/>
      <c r="R245" s="2"/>
      <c r="S245" s="2"/>
    </row>
    <row r="246" spans="3:19" x14ac:dyDescent="0.2">
      <c r="C246"/>
      <c r="O246" s="2"/>
      <c r="P246" s="2"/>
      <c r="Q246" s="2"/>
      <c r="R246" s="2"/>
      <c r="S246" s="2"/>
    </row>
    <row r="247" spans="3:19" x14ac:dyDescent="0.2">
      <c r="C247"/>
      <c r="O247" s="2"/>
      <c r="P247" s="2"/>
      <c r="Q247" s="2"/>
      <c r="R247" s="2"/>
      <c r="S247" s="2"/>
    </row>
    <row r="248" spans="3:19" x14ac:dyDescent="0.2">
      <c r="C248"/>
      <c r="O248" s="2"/>
      <c r="P248" s="2"/>
      <c r="Q248" s="2"/>
      <c r="R248" s="2"/>
      <c r="S248" s="2"/>
    </row>
    <row r="249" spans="3:19" x14ac:dyDescent="0.2">
      <c r="C249"/>
    </row>
    <row r="250" spans="3:19" x14ac:dyDescent="0.2">
      <c r="C250"/>
    </row>
    <row r="251" spans="3:19" x14ac:dyDescent="0.2">
      <c r="C251"/>
    </row>
    <row r="252" spans="3:19" x14ac:dyDescent="0.2">
      <c r="C252"/>
    </row>
    <row r="253" spans="3:19" x14ac:dyDescent="0.2">
      <c r="C253"/>
    </row>
    <row r="254" spans="3:19" x14ac:dyDescent="0.2">
      <c r="C254"/>
    </row>
    <row r="255" spans="3:19" x14ac:dyDescent="0.2">
      <c r="C255"/>
    </row>
    <row r="256" spans="3:19" x14ac:dyDescent="0.2">
      <c r="C256"/>
    </row>
    <row r="257" spans="3:3" x14ac:dyDescent="0.2">
      <c r="C257"/>
    </row>
    <row r="258" spans="3:3" x14ac:dyDescent="0.2">
      <c r="C258"/>
    </row>
    <row r="259" spans="3:3" x14ac:dyDescent="0.2">
      <c r="C259"/>
    </row>
    <row r="260" spans="3:3" x14ac:dyDescent="0.2">
      <c r="C260"/>
    </row>
  </sheetData>
  <conditionalFormatting pivot="1">
    <cfRule type="colorScale" priority="22">
      <colorScale>
        <cfvo type="min"/>
        <cfvo type="percentile" val="50"/>
        <cfvo type="max"/>
        <color rgb="FF63BE7B"/>
        <color rgb="FFFFEB84"/>
        <color rgb="FFF8696B"/>
      </colorScale>
    </cfRule>
  </conditionalFormatting>
  <conditionalFormatting pivot="1">
    <cfRule type="colorScale" priority="5">
      <colorScale>
        <cfvo type="min"/>
        <cfvo type="percentile" val="50"/>
        <cfvo type="max"/>
        <color rgb="FF63BE7B"/>
        <color rgb="FFFFEB84"/>
        <color rgb="FFF8696B"/>
      </colorScale>
    </cfRule>
  </conditionalFormatting>
  <pageMargins left="0.7" right="0.7" top="0.75" bottom="0.75" header="0.3" footer="0.3"/>
  <pageSetup paperSize="9" orientation="portrait" r:id="rId14"/>
  <customProperties>
    <customPr name="_pios_id" r:id="rId15"/>
  </customProperties>
  <drawing r:id="rId1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0F6B8-4219-4371-8A6C-79DCAD4514B8}">
  <sheetPr codeName="Sheet9"/>
  <dimension ref="C3:L90"/>
  <sheetViews>
    <sheetView showGridLines="0" topLeftCell="A61" zoomScale="90" zoomScaleNormal="90" workbookViewId="0">
      <selection activeCell="C73" sqref="C73"/>
    </sheetView>
  </sheetViews>
  <sheetFormatPr baseColWidth="10" defaultColWidth="11.42578125" defaultRowHeight="12.75" x14ac:dyDescent="0.2"/>
  <cols>
    <col min="1" max="2" width="3.85546875" customWidth="1"/>
    <col min="3" max="3" width="40.5703125" bestFit="1" customWidth="1"/>
    <col min="4" max="4" width="9.28515625" bestFit="1" customWidth="1"/>
    <col min="5" max="6" width="3.85546875" customWidth="1"/>
    <col min="7" max="7" width="40.5703125" bestFit="1" customWidth="1"/>
    <col min="8" max="8" width="9.28515625" bestFit="1" customWidth="1"/>
    <col min="9" max="10" width="3.85546875" customWidth="1"/>
    <col min="11" max="11" width="13.85546875" bestFit="1" customWidth="1"/>
    <col min="12" max="12" width="15.5703125" bestFit="1" customWidth="1"/>
    <col min="13" max="14" width="3.85546875" customWidth="1"/>
  </cols>
  <sheetData>
    <row r="3" spans="3:12" x14ac:dyDescent="0.2">
      <c r="C3" t="s">
        <v>18</v>
      </c>
      <c r="D3" t="s">
        <v>371</v>
      </c>
      <c r="G3" t="s">
        <v>18</v>
      </c>
      <c r="H3" t="s">
        <v>371</v>
      </c>
      <c r="K3" t="s">
        <v>372</v>
      </c>
      <c r="L3" t="s">
        <v>373</v>
      </c>
    </row>
    <row r="4" spans="3:12" x14ac:dyDescent="0.2">
      <c r="C4" t="s">
        <v>143</v>
      </c>
      <c r="D4" t="s">
        <v>374</v>
      </c>
      <c r="G4" t="s">
        <v>124</v>
      </c>
      <c r="H4" t="s">
        <v>84</v>
      </c>
      <c r="K4" t="s">
        <v>122</v>
      </c>
      <c r="L4" t="s">
        <v>279</v>
      </c>
    </row>
    <row r="5" spans="3:12" x14ac:dyDescent="0.2">
      <c r="C5" t="s">
        <v>141</v>
      </c>
      <c r="D5" t="s">
        <v>374</v>
      </c>
      <c r="G5" t="s">
        <v>127</v>
      </c>
      <c r="H5" t="s">
        <v>84</v>
      </c>
      <c r="K5" t="s">
        <v>180</v>
      </c>
      <c r="L5" t="s">
        <v>282</v>
      </c>
    </row>
    <row r="6" spans="3:12" x14ac:dyDescent="0.2">
      <c r="C6" t="s">
        <v>375</v>
      </c>
      <c r="D6" t="s">
        <v>374</v>
      </c>
      <c r="G6" t="s">
        <v>143</v>
      </c>
      <c r="H6" t="s">
        <v>374</v>
      </c>
      <c r="K6" t="s">
        <v>65</v>
      </c>
      <c r="L6" t="s">
        <v>284</v>
      </c>
    </row>
    <row r="7" spans="3:12" x14ac:dyDescent="0.2">
      <c r="C7" t="s">
        <v>146</v>
      </c>
      <c r="D7" t="s">
        <v>374</v>
      </c>
      <c r="G7" t="s">
        <v>141</v>
      </c>
      <c r="H7" t="s">
        <v>374</v>
      </c>
      <c r="K7" t="s">
        <v>116</v>
      </c>
      <c r="L7" t="s">
        <v>282</v>
      </c>
    </row>
    <row r="8" spans="3:12" x14ac:dyDescent="0.2">
      <c r="C8" t="s">
        <v>145</v>
      </c>
      <c r="D8" t="s">
        <v>374</v>
      </c>
      <c r="G8" t="s">
        <v>375</v>
      </c>
      <c r="H8" t="s">
        <v>374</v>
      </c>
      <c r="K8" t="s">
        <v>376</v>
      </c>
      <c r="L8" t="s">
        <v>276</v>
      </c>
    </row>
    <row r="9" spans="3:12" x14ac:dyDescent="0.2">
      <c r="C9" t="s">
        <v>159</v>
      </c>
      <c r="D9" t="s">
        <v>74</v>
      </c>
      <c r="G9" t="s">
        <v>146</v>
      </c>
      <c r="H9" t="s">
        <v>374</v>
      </c>
      <c r="K9" t="s">
        <v>377</v>
      </c>
      <c r="L9" t="s">
        <v>283</v>
      </c>
    </row>
    <row r="10" spans="3:12" x14ac:dyDescent="0.2">
      <c r="C10" t="s">
        <v>158</v>
      </c>
      <c r="D10" t="s">
        <v>84</v>
      </c>
      <c r="G10" t="s">
        <v>145</v>
      </c>
      <c r="H10" t="s">
        <v>374</v>
      </c>
      <c r="K10" t="s">
        <v>136</v>
      </c>
      <c r="L10" t="s">
        <v>278</v>
      </c>
    </row>
    <row r="11" spans="3:12" x14ac:dyDescent="0.2">
      <c r="C11" t="s">
        <v>378</v>
      </c>
      <c r="D11" t="s">
        <v>84</v>
      </c>
      <c r="G11" t="s">
        <v>100</v>
      </c>
      <c r="H11" t="s">
        <v>74</v>
      </c>
      <c r="K11" t="s">
        <v>135</v>
      </c>
      <c r="L11" t="s">
        <v>282</v>
      </c>
    </row>
    <row r="12" spans="3:12" x14ac:dyDescent="0.2">
      <c r="C12" t="s">
        <v>169</v>
      </c>
      <c r="D12" t="s">
        <v>74</v>
      </c>
      <c r="G12" t="s">
        <v>159</v>
      </c>
      <c r="H12" t="s">
        <v>74</v>
      </c>
      <c r="K12" t="s">
        <v>140</v>
      </c>
      <c r="L12" t="s">
        <v>282</v>
      </c>
    </row>
    <row r="13" spans="3:12" x14ac:dyDescent="0.2">
      <c r="C13" t="s">
        <v>139</v>
      </c>
      <c r="D13" t="s">
        <v>84</v>
      </c>
      <c r="G13" t="s">
        <v>152</v>
      </c>
      <c r="H13" t="s">
        <v>74</v>
      </c>
      <c r="K13" t="s">
        <v>150</v>
      </c>
      <c r="L13" t="s">
        <v>274</v>
      </c>
    </row>
    <row r="14" spans="3:12" x14ac:dyDescent="0.2">
      <c r="C14" t="s">
        <v>174</v>
      </c>
      <c r="D14" t="s">
        <v>74</v>
      </c>
      <c r="G14" t="s">
        <v>158</v>
      </c>
      <c r="H14" t="s">
        <v>84</v>
      </c>
      <c r="K14" t="s">
        <v>164</v>
      </c>
      <c r="L14" t="s">
        <v>277</v>
      </c>
    </row>
    <row r="15" spans="3:12" x14ac:dyDescent="0.2">
      <c r="C15" t="s">
        <v>168</v>
      </c>
      <c r="D15" t="s">
        <v>84</v>
      </c>
      <c r="G15" t="s">
        <v>378</v>
      </c>
      <c r="H15" t="s">
        <v>84</v>
      </c>
      <c r="K15" t="s">
        <v>179</v>
      </c>
      <c r="L15" t="s">
        <v>282</v>
      </c>
    </row>
    <row r="16" spans="3:12" x14ac:dyDescent="0.2">
      <c r="C16" t="s">
        <v>157</v>
      </c>
      <c r="D16" t="s">
        <v>74</v>
      </c>
      <c r="G16" t="s">
        <v>169</v>
      </c>
      <c r="H16" t="s">
        <v>74</v>
      </c>
      <c r="K16" t="s">
        <v>379</v>
      </c>
      <c r="L16" t="s">
        <v>194</v>
      </c>
    </row>
    <row r="17" spans="3:12" x14ac:dyDescent="0.2">
      <c r="C17" t="s">
        <v>79</v>
      </c>
      <c r="D17" t="s">
        <v>74</v>
      </c>
      <c r="G17" t="s">
        <v>139</v>
      </c>
      <c r="H17" t="s">
        <v>84</v>
      </c>
      <c r="K17" t="s">
        <v>380</v>
      </c>
      <c r="L17" t="s">
        <v>194</v>
      </c>
    </row>
    <row r="18" spans="3:12" x14ac:dyDescent="0.2">
      <c r="C18" t="s">
        <v>160</v>
      </c>
      <c r="D18" t="s">
        <v>74</v>
      </c>
      <c r="G18" t="s">
        <v>174</v>
      </c>
      <c r="H18" t="s">
        <v>74</v>
      </c>
      <c r="K18" t="s">
        <v>147</v>
      </c>
      <c r="L18" t="s">
        <v>283</v>
      </c>
    </row>
    <row r="19" spans="3:12" x14ac:dyDescent="0.2">
      <c r="C19" t="s">
        <v>118</v>
      </c>
      <c r="D19" t="s">
        <v>74</v>
      </c>
      <c r="G19" t="s">
        <v>168</v>
      </c>
      <c r="H19" t="s">
        <v>84</v>
      </c>
      <c r="K19" t="s">
        <v>91</v>
      </c>
      <c r="L19" t="s">
        <v>194</v>
      </c>
    </row>
    <row r="20" spans="3:12" x14ac:dyDescent="0.2">
      <c r="C20" t="s">
        <v>137</v>
      </c>
      <c r="D20" t="s">
        <v>74</v>
      </c>
      <c r="G20" t="s">
        <v>157</v>
      </c>
      <c r="H20" t="s">
        <v>74</v>
      </c>
      <c r="K20" t="s">
        <v>181</v>
      </c>
      <c r="L20" t="s">
        <v>194</v>
      </c>
    </row>
    <row r="21" spans="3:12" x14ac:dyDescent="0.2">
      <c r="C21" t="s">
        <v>381</v>
      </c>
      <c r="D21" t="s">
        <v>74</v>
      </c>
      <c r="G21" t="s">
        <v>79</v>
      </c>
      <c r="H21" t="s">
        <v>74</v>
      </c>
      <c r="K21" t="s">
        <v>148</v>
      </c>
      <c r="L21" t="s">
        <v>276</v>
      </c>
    </row>
    <row r="22" spans="3:12" x14ac:dyDescent="0.2">
      <c r="C22" t="s">
        <v>382</v>
      </c>
      <c r="D22" t="s">
        <v>74</v>
      </c>
      <c r="G22" t="s">
        <v>160</v>
      </c>
      <c r="H22" t="s">
        <v>74</v>
      </c>
      <c r="K22" t="s">
        <v>162</v>
      </c>
      <c r="L22" t="s">
        <v>283</v>
      </c>
    </row>
    <row r="23" spans="3:12" x14ac:dyDescent="0.2">
      <c r="C23" t="s">
        <v>87</v>
      </c>
      <c r="D23" t="s">
        <v>84</v>
      </c>
      <c r="G23" t="s">
        <v>118</v>
      </c>
      <c r="H23" t="s">
        <v>74</v>
      </c>
      <c r="K23" t="s">
        <v>172</v>
      </c>
      <c r="L23" t="s">
        <v>283</v>
      </c>
    </row>
    <row r="24" spans="3:12" x14ac:dyDescent="0.2">
      <c r="C24" t="s">
        <v>77</v>
      </c>
      <c r="D24" t="s">
        <v>74</v>
      </c>
      <c r="G24" t="s">
        <v>137</v>
      </c>
      <c r="H24" t="s">
        <v>74</v>
      </c>
    </row>
    <row r="25" spans="3:12" x14ac:dyDescent="0.2">
      <c r="C25" t="s">
        <v>155</v>
      </c>
      <c r="D25" t="s">
        <v>74</v>
      </c>
      <c r="G25" t="s">
        <v>383</v>
      </c>
      <c r="H25" t="s">
        <v>74</v>
      </c>
    </row>
    <row r="26" spans="3:12" x14ac:dyDescent="0.2">
      <c r="C26" t="s">
        <v>384</v>
      </c>
      <c r="D26" t="s">
        <v>74</v>
      </c>
      <c r="G26" t="s">
        <v>381</v>
      </c>
      <c r="H26" t="s">
        <v>74</v>
      </c>
    </row>
    <row r="27" spans="3:12" x14ac:dyDescent="0.2">
      <c r="C27" t="s">
        <v>385</v>
      </c>
      <c r="D27" t="s">
        <v>74</v>
      </c>
      <c r="G27" t="s">
        <v>382</v>
      </c>
      <c r="H27" t="s">
        <v>74</v>
      </c>
    </row>
    <row r="28" spans="3:12" x14ac:dyDescent="0.2">
      <c r="C28" t="s">
        <v>165</v>
      </c>
      <c r="D28" t="s">
        <v>74</v>
      </c>
      <c r="G28" t="s">
        <v>87</v>
      </c>
      <c r="H28" t="s">
        <v>84</v>
      </c>
    </row>
    <row r="29" spans="3:12" x14ac:dyDescent="0.2">
      <c r="C29" t="s">
        <v>151</v>
      </c>
      <c r="D29" t="s">
        <v>74</v>
      </c>
      <c r="G29" t="s">
        <v>155</v>
      </c>
      <c r="H29" t="s">
        <v>74</v>
      </c>
    </row>
    <row r="30" spans="3:12" x14ac:dyDescent="0.2">
      <c r="C30" t="s">
        <v>117</v>
      </c>
      <c r="D30" t="s">
        <v>74</v>
      </c>
      <c r="G30" t="s">
        <v>384</v>
      </c>
      <c r="H30" t="s">
        <v>74</v>
      </c>
    </row>
    <row r="31" spans="3:12" x14ac:dyDescent="0.2">
      <c r="C31" t="s">
        <v>386</v>
      </c>
      <c r="D31" t="s">
        <v>84</v>
      </c>
      <c r="G31" s="114" t="s">
        <v>171</v>
      </c>
      <c r="H31" t="s">
        <v>74</v>
      </c>
    </row>
    <row r="32" spans="3:12" x14ac:dyDescent="0.2">
      <c r="C32" t="s">
        <v>175</v>
      </c>
      <c r="D32" t="s">
        <v>74</v>
      </c>
      <c r="G32" t="s">
        <v>385</v>
      </c>
      <c r="H32" t="s">
        <v>74</v>
      </c>
    </row>
    <row r="33" spans="3:8" x14ac:dyDescent="0.2">
      <c r="C33" t="s">
        <v>163</v>
      </c>
      <c r="D33" t="s">
        <v>74</v>
      </c>
      <c r="G33" t="s">
        <v>165</v>
      </c>
      <c r="H33" t="s">
        <v>74</v>
      </c>
    </row>
    <row r="34" spans="3:8" x14ac:dyDescent="0.2">
      <c r="C34" t="s">
        <v>153</v>
      </c>
      <c r="D34" t="s">
        <v>84</v>
      </c>
      <c r="G34" t="s">
        <v>387</v>
      </c>
      <c r="H34" t="s">
        <v>74</v>
      </c>
    </row>
    <row r="35" spans="3:8" x14ac:dyDescent="0.2">
      <c r="C35" t="s">
        <v>388</v>
      </c>
      <c r="D35" t="s">
        <v>84</v>
      </c>
      <c r="G35" t="s">
        <v>151</v>
      </c>
      <c r="H35" t="s">
        <v>74</v>
      </c>
    </row>
    <row r="36" spans="3:8" x14ac:dyDescent="0.2">
      <c r="C36" t="s">
        <v>90</v>
      </c>
      <c r="D36" t="s">
        <v>84</v>
      </c>
      <c r="G36" t="s">
        <v>117</v>
      </c>
      <c r="H36" t="s">
        <v>74</v>
      </c>
    </row>
    <row r="37" spans="3:8" x14ac:dyDescent="0.2">
      <c r="C37" t="s">
        <v>389</v>
      </c>
      <c r="D37" t="s">
        <v>84</v>
      </c>
      <c r="G37" t="s">
        <v>386</v>
      </c>
      <c r="H37" t="s">
        <v>84</v>
      </c>
    </row>
    <row r="38" spans="3:8" x14ac:dyDescent="0.2">
      <c r="C38" t="s">
        <v>86</v>
      </c>
      <c r="D38" t="s">
        <v>84</v>
      </c>
      <c r="G38" s="114" t="s">
        <v>175</v>
      </c>
      <c r="H38" t="s">
        <v>74</v>
      </c>
    </row>
    <row r="39" spans="3:8" x14ac:dyDescent="0.2">
      <c r="C39" t="s">
        <v>89</v>
      </c>
      <c r="D39" t="s">
        <v>84</v>
      </c>
      <c r="G39" t="s">
        <v>163</v>
      </c>
      <c r="H39" t="s">
        <v>74</v>
      </c>
    </row>
    <row r="40" spans="3:8" x14ac:dyDescent="0.2">
      <c r="C40" t="s">
        <v>390</v>
      </c>
      <c r="D40" t="s">
        <v>84</v>
      </c>
      <c r="G40" t="s">
        <v>391</v>
      </c>
      <c r="H40" t="s">
        <v>84</v>
      </c>
    </row>
    <row r="41" spans="3:8" x14ac:dyDescent="0.2">
      <c r="C41" t="s">
        <v>392</v>
      </c>
      <c r="D41" t="s">
        <v>84</v>
      </c>
      <c r="G41" s="114" t="s">
        <v>161</v>
      </c>
      <c r="H41" t="s">
        <v>84</v>
      </c>
    </row>
    <row r="42" spans="3:8" x14ac:dyDescent="0.2">
      <c r="C42" t="s">
        <v>393</v>
      </c>
      <c r="D42" t="s">
        <v>84</v>
      </c>
      <c r="G42" t="s">
        <v>153</v>
      </c>
      <c r="H42" t="s">
        <v>84</v>
      </c>
    </row>
    <row r="43" spans="3:8" x14ac:dyDescent="0.2">
      <c r="C43" t="s">
        <v>394</v>
      </c>
      <c r="D43" t="s">
        <v>84</v>
      </c>
      <c r="G43" t="s">
        <v>388</v>
      </c>
      <c r="H43" t="s">
        <v>84</v>
      </c>
    </row>
    <row r="44" spans="3:8" x14ac:dyDescent="0.2">
      <c r="C44" t="s">
        <v>82</v>
      </c>
      <c r="D44" t="s">
        <v>74</v>
      </c>
      <c r="G44" t="s">
        <v>90</v>
      </c>
      <c r="H44" t="s">
        <v>84</v>
      </c>
    </row>
    <row r="45" spans="3:8" x14ac:dyDescent="0.2">
      <c r="C45" t="s">
        <v>166</v>
      </c>
      <c r="D45" t="s">
        <v>74</v>
      </c>
      <c r="G45" t="s">
        <v>389</v>
      </c>
      <c r="H45" t="s">
        <v>84</v>
      </c>
    </row>
    <row r="46" spans="3:8" x14ac:dyDescent="0.2">
      <c r="C46" t="s">
        <v>176</v>
      </c>
      <c r="D46" t="s">
        <v>84</v>
      </c>
      <c r="G46" t="s">
        <v>86</v>
      </c>
      <c r="H46" t="s">
        <v>84</v>
      </c>
    </row>
    <row r="47" spans="3:8" x14ac:dyDescent="0.2">
      <c r="C47" t="s">
        <v>178</v>
      </c>
      <c r="D47" t="s">
        <v>84</v>
      </c>
      <c r="G47" s="114" t="s">
        <v>88</v>
      </c>
      <c r="H47" t="s">
        <v>84</v>
      </c>
    </row>
    <row r="48" spans="3:8" x14ac:dyDescent="0.2">
      <c r="C48" t="s">
        <v>120</v>
      </c>
      <c r="D48" t="s">
        <v>84</v>
      </c>
      <c r="G48" s="114" t="s">
        <v>88</v>
      </c>
      <c r="H48" t="s">
        <v>84</v>
      </c>
    </row>
    <row r="49" spans="3:8" x14ac:dyDescent="0.2">
      <c r="C49" t="s">
        <v>177</v>
      </c>
      <c r="D49" t="s">
        <v>74</v>
      </c>
      <c r="G49" t="s">
        <v>89</v>
      </c>
      <c r="H49" t="s">
        <v>84</v>
      </c>
    </row>
    <row r="50" spans="3:8" x14ac:dyDescent="0.2">
      <c r="C50" t="s">
        <v>121</v>
      </c>
      <c r="D50" t="s">
        <v>84</v>
      </c>
      <c r="G50" t="s">
        <v>83</v>
      </c>
      <c r="H50" t="s">
        <v>84</v>
      </c>
    </row>
    <row r="51" spans="3:8" x14ac:dyDescent="0.2">
      <c r="C51" t="s">
        <v>395</v>
      </c>
      <c r="D51" t="s">
        <v>74</v>
      </c>
      <c r="G51" t="s">
        <v>390</v>
      </c>
      <c r="H51" t="s">
        <v>84</v>
      </c>
    </row>
    <row r="52" spans="3:8" x14ac:dyDescent="0.2">
      <c r="C52" t="s">
        <v>154</v>
      </c>
      <c r="D52" t="s">
        <v>74</v>
      </c>
      <c r="G52" t="s">
        <v>392</v>
      </c>
      <c r="H52" t="s">
        <v>84</v>
      </c>
    </row>
    <row r="53" spans="3:8" x14ac:dyDescent="0.2">
      <c r="C53" t="s">
        <v>138</v>
      </c>
      <c r="D53" t="s">
        <v>74</v>
      </c>
      <c r="G53" s="114" t="s">
        <v>167</v>
      </c>
      <c r="H53" t="s">
        <v>84</v>
      </c>
    </row>
    <row r="54" spans="3:8" x14ac:dyDescent="0.2">
      <c r="C54" t="s">
        <v>396</v>
      </c>
      <c r="D54" t="s">
        <v>74</v>
      </c>
      <c r="G54" t="s">
        <v>170</v>
      </c>
      <c r="H54" t="s">
        <v>84</v>
      </c>
    </row>
    <row r="55" spans="3:8" x14ac:dyDescent="0.2">
      <c r="C55" t="s">
        <v>149</v>
      </c>
      <c r="D55" t="s">
        <v>374</v>
      </c>
      <c r="G55" t="s">
        <v>393</v>
      </c>
      <c r="H55" t="s">
        <v>84</v>
      </c>
    </row>
    <row r="56" spans="3:8" x14ac:dyDescent="0.2">
      <c r="C56" t="s">
        <v>123</v>
      </c>
      <c r="D56" t="s">
        <v>397</v>
      </c>
      <c r="G56" t="s">
        <v>394</v>
      </c>
      <c r="H56" t="s">
        <v>84</v>
      </c>
    </row>
    <row r="57" spans="3:8" x14ac:dyDescent="0.2">
      <c r="C57" t="s">
        <v>173</v>
      </c>
      <c r="D57" t="s">
        <v>397</v>
      </c>
      <c r="G57" t="s">
        <v>82</v>
      </c>
      <c r="H57" t="s">
        <v>74</v>
      </c>
    </row>
    <row r="58" spans="3:8" x14ac:dyDescent="0.2">
      <c r="C58" t="s">
        <v>69</v>
      </c>
      <c r="D58" t="s">
        <v>397</v>
      </c>
      <c r="G58" t="s">
        <v>166</v>
      </c>
      <c r="H58" t="s">
        <v>74</v>
      </c>
    </row>
    <row r="59" spans="3:8" x14ac:dyDescent="0.2">
      <c r="C59" t="s">
        <v>156</v>
      </c>
      <c r="D59" t="s">
        <v>397</v>
      </c>
      <c r="G59" t="s">
        <v>81</v>
      </c>
      <c r="H59" t="s">
        <v>74</v>
      </c>
    </row>
    <row r="60" spans="3:8" x14ac:dyDescent="0.2">
      <c r="C60" t="s">
        <v>398</v>
      </c>
      <c r="D60" t="s">
        <v>374</v>
      </c>
      <c r="G60" t="s">
        <v>176</v>
      </c>
      <c r="H60" t="s">
        <v>84</v>
      </c>
    </row>
    <row r="61" spans="3:8" x14ac:dyDescent="0.2">
      <c r="C61" t="s">
        <v>144</v>
      </c>
      <c r="D61" t="s">
        <v>374</v>
      </c>
      <c r="G61" t="s">
        <v>178</v>
      </c>
      <c r="H61" t="s">
        <v>84</v>
      </c>
    </row>
    <row r="62" spans="3:8" x14ac:dyDescent="0.2">
      <c r="C62" t="s">
        <v>399</v>
      </c>
      <c r="D62" t="s">
        <v>400</v>
      </c>
      <c r="G62" t="s">
        <v>120</v>
      </c>
      <c r="H62" t="s">
        <v>84</v>
      </c>
    </row>
    <row r="63" spans="3:8" x14ac:dyDescent="0.2">
      <c r="C63" t="s">
        <v>77</v>
      </c>
      <c r="D63" s="27" t="s">
        <v>74</v>
      </c>
      <c r="G63" t="s">
        <v>177</v>
      </c>
      <c r="H63" t="s">
        <v>74</v>
      </c>
    </row>
    <row r="64" spans="3:8" x14ac:dyDescent="0.2">
      <c r="G64" s="114" t="s">
        <v>401</v>
      </c>
      <c r="H64" t="s">
        <v>84</v>
      </c>
    </row>
    <row r="65" spans="7:8" x14ac:dyDescent="0.2">
      <c r="G65" t="s">
        <v>121</v>
      </c>
      <c r="H65" t="s">
        <v>84</v>
      </c>
    </row>
    <row r="66" spans="7:8" x14ac:dyDescent="0.2">
      <c r="G66" t="s">
        <v>119</v>
      </c>
      <c r="H66" t="s">
        <v>84</v>
      </c>
    </row>
    <row r="67" spans="7:8" x14ac:dyDescent="0.2">
      <c r="G67" t="s">
        <v>92</v>
      </c>
      <c r="H67" t="s">
        <v>74</v>
      </c>
    </row>
    <row r="68" spans="7:8" x14ac:dyDescent="0.2">
      <c r="G68" t="s">
        <v>395</v>
      </c>
      <c r="H68" t="s">
        <v>74</v>
      </c>
    </row>
    <row r="69" spans="7:8" x14ac:dyDescent="0.2">
      <c r="G69" t="s">
        <v>154</v>
      </c>
      <c r="H69" t="s">
        <v>74</v>
      </c>
    </row>
    <row r="70" spans="7:8" x14ac:dyDescent="0.2">
      <c r="G70" t="s">
        <v>138</v>
      </c>
      <c r="H70" t="s">
        <v>74</v>
      </c>
    </row>
    <row r="71" spans="7:8" x14ac:dyDescent="0.2">
      <c r="G71" t="s">
        <v>130</v>
      </c>
      <c r="H71" t="s">
        <v>74</v>
      </c>
    </row>
    <row r="72" spans="7:8" x14ac:dyDescent="0.2">
      <c r="G72" t="s">
        <v>182</v>
      </c>
      <c r="H72" t="s">
        <v>84</v>
      </c>
    </row>
    <row r="73" spans="7:8" x14ac:dyDescent="0.2">
      <c r="G73" t="s">
        <v>99</v>
      </c>
      <c r="H73" t="s">
        <v>84</v>
      </c>
    </row>
    <row r="74" spans="7:8" x14ac:dyDescent="0.2">
      <c r="G74" t="s">
        <v>396</v>
      </c>
      <c r="H74" t="s">
        <v>74</v>
      </c>
    </row>
    <row r="75" spans="7:8" x14ac:dyDescent="0.2">
      <c r="G75" t="s">
        <v>149</v>
      </c>
      <c r="H75" t="s">
        <v>374</v>
      </c>
    </row>
    <row r="76" spans="7:8" x14ac:dyDescent="0.2">
      <c r="G76" t="s">
        <v>123</v>
      </c>
      <c r="H76" t="s">
        <v>397</v>
      </c>
    </row>
    <row r="77" spans="7:8" x14ac:dyDescent="0.2">
      <c r="G77" t="s">
        <v>173</v>
      </c>
      <c r="H77" t="s">
        <v>397</v>
      </c>
    </row>
    <row r="78" spans="7:8" x14ac:dyDescent="0.2">
      <c r="G78" t="s">
        <v>69</v>
      </c>
      <c r="H78" t="s">
        <v>397</v>
      </c>
    </row>
    <row r="79" spans="7:8" x14ac:dyDescent="0.2">
      <c r="G79" t="s">
        <v>156</v>
      </c>
      <c r="H79" t="s">
        <v>397</v>
      </c>
    </row>
    <row r="80" spans="7:8" x14ac:dyDescent="0.2">
      <c r="G80" t="s">
        <v>402</v>
      </c>
      <c r="H80" t="s">
        <v>397</v>
      </c>
    </row>
    <row r="81" spans="7:8" x14ac:dyDescent="0.2">
      <c r="G81" s="115" t="s">
        <v>403</v>
      </c>
      <c r="H81" t="s">
        <v>397</v>
      </c>
    </row>
    <row r="82" spans="7:8" x14ac:dyDescent="0.2">
      <c r="G82" s="115" t="s">
        <v>398</v>
      </c>
      <c r="H82" t="s">
        <v>374</v>
      </c>
    </row>
    <row r="83" spans="7:8" x14ac:dyDescent="0.2">
      <c r="G83" s="116" t="s">
        <v>142</v>
      </c>
      <c r="H83" t="s">
        <v>74</v>
      </c>
    </row>
    <row r="84" spans="7:8" x14ac:dyDescent="0.2">
      <c r="G84" s="115" t="s">
        <v>144</v>
      </c>
      <c r="H84" t="s">
        <v>374</v>
      </c>
    </row>
    <row r="85" spans="7:8" x14ac:dyDescent="0.2">
      <c r="G85" s="116" t="s">
        <v>404</v>
      </c>
      <c r="H85" t="s">
        <v>84</v>
      </c>
    </row>
    <row r="86" spans="7:8" x14ac:dyDescent="0.2">
      <c r="G86" s="115" t="s">
        <v>112</v>
      </c>
      <c r="H86" t="s">
        <v>74</v>
      </c>
    </row>
    <row r="87" spans="7:8" x14ac:dyDescent="0.2">
      <c r="G87" s="115" t="s">
        <v>107</v>
      </c>
      <c r="H87" t="s">
        <v>84</v>
      </c>
    </row>
    <row r="88" spans="7:8" x14ac:dyDescent="0.2">
      <c r="G88" s="115" t="s">
        <v>184</v>
      </c>
      <c r="H88" t="s">
        <v>84</v>
      </c>
    </row>
    <row r="89" spans="7:8" x14ac:dyDescent="0.2">
      <c r="G89" s="115" t="s">
        <v>399</v>
      </c>
      <c r="H89" t="s">
        <v>400</v>
      </c>
    </row>
    <row r="90" spans="7:8" x14ac:dyDescent="0.2">
      <c r="G90" t="s">
        <v>77</v>
      </c>
      <c r="H90" s="27" t="s">
        <v>74</v>
      </c>
    </row>
  </sheetData>
  <pageMargins left="0.7" right="0.7" top="0.75" bottom="0.75" header="0.3" footer="0.3"/>
  <pageSetup paperSize="9" orientation="portrait" r:id="rId1"/>
  <customProperties>
    <customPr name="_pios_id" r:id="rId2"/>
  </customProperties>
  <tableParts count="3">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3751c96-9418-435c-ae5a-e23b50755d91" xsi:nil="true"/>
    <lcf76f155ced4ddcb4097134ff3c332f xmlns="b6b9cc60-61ce-4883-aeec-e4e31725294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31499CC2B9DECB4BB8782B83A075A610" ma:contentTypeVersion="15" ma:contentTypeDescription="Crie um novo documento." ma:contentTypeScope="" ma:versionID="02356cf07c515ca509d0874e0fc80849">
  <xsd:schema xmlns:xsd="http://www.w3.org/2001/XMLSchema" xmlns:xs="http://www.w3.org/2001/XMLSchema" xmlns:p="http://schemas.microsoft.com/office/2006/metadata/properties" xmlns:ns2="b6b9cc60-61ce-4883-aeec-e4e31725294e" xmlns:ns3="c3751c96-9418-435c-ae5a-e23b50755d91" targetNamespace="http://schemas.microsoft.com/office/2006/metadata/properties" ma:root="true" ma:fieldsID="942744918541b3e27b7658aee3d45bed" ns2:_="" ns3:_="">
    <xsd:import namespace="b6b9cc60-61ce-4883-aeec-e4e31725294e"/>
    <xsd:import namespace="c3751c96-9418-435c-ae5a-e23b50755d9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LengthInSeconds" minOccurs="0"/>
                <xsd:element ref="ns2:MediaServiceSearchPropertie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b9cc60-61ce-4883-aeec-e4e3172529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lcf76f155ced4ddcb4097134ff3c332f" ma:index="19" nillable="true" ma:taxonomy="true" ma:internalName="lcf76f155ced4ddcb4097134ff3c332f" ma:taxonomyFieldName="MediaServiceImageTags" ma:displayName="Marcações de imagem" ma:readOnly="false" ma:fieldId="{5cf76f15-5ced-4ddc-b409-7134ff3c332f}" ma:taxonomyMulti="true" ma:sspId="3a177a3f-a282-46a4-a36e-c8c89ca2b679"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751c96-9418-435c-ae5a-e23b50755d91" elementFormDefault="qualified">
    <xsd:import namespace="http://schemas.microsoft.com/office/2006/documentManagement/types"/>
    <xsd:import namespace="http://schemas.microsoft.com/office/infopath/2007/PartnerControls"/>
    <xsd:element name="SharedWithUsers" ma:index="11"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Detalhes de Compartilhado Com" ma:internalName="SharedWithDetails" ma:readOnly="true">
      <xsd:simpleType>
        <xsd:restriction base="dms:Note">
          <xsd:maxLength value="255"/>
        </xsd:restriction>
      </xsd:simpleType>
    </xsd:element>
    <xsd:element name="TaxCatchAll" ma:index="20" nillable="true" ma:displayName="Taxonomy Catch All Column" ma:hidden="true" ma:list="{fb902090-9655-46fd-a2db-482c38b5cd24}" ma:internalName="TaxCatchAll" ma:showField="CatchAllData" ma:web="c3751c96-9418-435c-ae5a-e23b50755d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42532F-4D85-4680-8B1A-8E6EDF5B9FAC}">
  <ds:schemaRefs>
    <ds:schemaRef ds:uri="http://schemas.microsoft.com/office/2006/documentManagement/types"/>
    <ds:schemaRef ds:uri="http://purl.org/dc/terms/"/>
    <ds:schemaRef ds:uri="http://purl.org/dc/dcmitype/"/>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c3751c96-9418-435c-ae5a-e23b50755d91"/>
    <ds:schemaRef ds:uri="b6b9cc60-61ce-4883-aeec-e4e31725294e"/>
    <ds:schemaRef ds:uri="http://www.w3.org/XML/1998/namespace"/>
  </ds:schemaRefs>
</ds:datastoreItem>
</file>

<file path=customXml/itemProps2.xml><?xml version="1.0" encoding="utf-8"?>
<ds:datastoreItem xmlns:ds="http://schemas.openxmlformats.org/officeDocument/2006/customXml" ds:itemID="{D31BCC2B-650A-4E7D-8ED8-170CD85D504D}">
  <ds:schemaRefs>
    <ds:schemaRef ds:uri="http://schemas.microsoft.com/sharepoint/v3/contenttype/forms"/>
  </ds:schemaRefs>
</ds:datastoreItem>
</file>

<file path=customXml/itemProps3.xml><?xml version="1.0" encoding="utf-8"?>
<ds:datastoreItem xmlns:ds="http://schemas.openxmlformats.org/officeDocument/2006/customXml" ds:itemID="{147EC955-BB0D-4BCC-A4C9-674FD4E6EA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Datos</vt:lpstr>
      <vt:lpstr>Hoja1</vt:lpstr>
      <vt:lpstr>Hoja4</vt:lpstr>
      <vt:lpstr>Hoja2</vt:lpstr>
      <vt:lpstr>Hoja5</vt:lpstr>
      <vt:lpstr>Hoja6</vt:lpstr>
      <vt:lpstr>Dashboard</vt:lpstr>
      <vt:lpstr>RESUMEN</vt:lpstr>
      <vt:lpstr>Apoyo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SAP WebAS</dc:creator>
  <cp:keywords/>
  <dc:description/>
  <cp:lastModifiedBy>Otilia Asensio Ortiz</cp:lastModifiedBy>
  <cp:revision>1</cp:revision>
  <dcterms:created xsi:type="dcterms:W3CDTF">2023-03-23T16:41:44Z</dcterms:created>
  <dcterms:modified xsi:type="dcterms:W3CDTF">2025-01-08T02:52:49Z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0x01010031499CC2B9DECB4BB8782B83A075A610</vt:lpwstr>
  </property>
  <property fmtid="{D5CDD505-2E9C-101B-9397-08002B2CF9AE}" pid="3" name="MediaServiceImageTags">
    <vt:lpwstr/>
  </property>
</Properties>
</file>